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822" firstSheet="6"/>
  </bookViews>
  <sheets>
    <sheet name="Display ALL DP" sheetId="14" r:id="rId1"/>
    <sheet name="Display Absensi 630" sheetId="23" r:id="rId2"/>
    <sheet name="Display 730 &amp; 1200" sheetId="24" r:id="rId3"/>
    <sheet name="Display Ritase Keseluruhan" sheetId="25" r:id="rId4"/>
    <sheet name="Display Retur" sheetId="30" r:id="rId5"/>
    <sheet name="06.30" sheetId="22" state="hidden" r:id="rId6"/>
    <sheet name="RM Pencapaian Harian" sheetId="34" r:id="rId7"/>
    <sheet name="RM Pencapaian Mingguan" sheetId="35" r:id="rId8"/>
    <sheet name="RM Pencapaian Bulanan" sheetId="36" r:id="rId9"/>
    <sheet name="06.30, 07.30, &amp; 12.00" sheetId="19" r:id="rId10"/>
    <sheet name="R-2, TPTW, Persentase TTD" sheetId="20" r:id="rId11"/>
    <sheet name="Pickup &amp; Retur Non Ecom" sheetId="21" r:id="rId12"/>
    <sheet name="Fr&amp;Ag" sheetId="33" r:id="rId13"/>
    <sheet name="Helper RM 0730" sheetId="29" state="hidden" r:id="rId14"/>
  </sheets>
  <definedNames>
    <definedName name="_xlnm._FilterDatabase" localSheetId="0" hidden="1">'Display ALL DP'!$C$8:$AX$1688</definedName>
    <definedName name="_xlnm._FilterDatabase" localSheetId="5" hidden="1">'06.30'!$C$8:$N$1675</definedName>
    <definedName name="_xlnm._FilterDatabase" localSheetId="6" hidden="1">'RM Pencapaian Harian'!$A$4:$S$105</definedName>
    <definedName name="_xlnm._FilterDatabase" localSheetId="7" hidden="1">'RM Pencapaian Mingguan'!$A$4:$O$105</definedName>
    <definedName name="_xlnm._FilterDatabase" localSheetId="8" hidden="1">'RM Pencapaian Bulanan'!$A$4:$O$105</definedName>
    <definedName name="_xlnm._FilterDatabase" localSheetId="12" hidden="1">'Fr&amp;Ag'!$B$4:$F$1716</definedName>
    <definedName name="_xlnm._FilterDatabase" localSheetId="1" hidden="1">'Display Absensi 630'!$A$5:$AM$1717</definedName>
    <definedName name="_xlnm._FilterDatabase" localSheetId="2" hidden="1">'Display 730 &amp; 1200'!$A$5:$AN$1717</definedName>
    <definedName name="_xlnm._FilterDatabase" localSheetId="3" hidden="1">'Display Ritase Keseluruhan'!$A$5:$AH$1717</definedName>
    <definedName name="_xlnm._FilterDatabase" localSheetId="4" hidden="1">'Display Retur'!$A$6:$AR$1634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<sst xmlns="http://schemas.openxmlformats.org/spreadsheetml/2006/main" count="68853" uniqueCount="4340">
  <si>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</si>
  <si>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</si>
  <si>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</si>
  <si>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</si>
  <si>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</si>
  <si>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</si>
  <si>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Fungsi DP</t>
  </si>
  <si>
    <t>代理区编码 Kode Agent</t>
  </si>
  <si>
    <t>网点代码 Kode DP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</si>
  <si>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</si>
  <si>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</si>
  <si>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</si>
  <si>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</si>
  <si>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t>全天收派质量达成
Pencapaian Kualitas Operasional Harian</t>
  </si>
  <si>
    <t xml:space="preserve">快递员出勤准点率
Tingkat Ketepatan Waktu Kehadiran Spirnter </t>
  </si>
  <si>
    <t>0730出仓率
Persenase Keluar Gudang 0730</t>
  </si>
  <si>
    <t>1200签收率
Persentase TTD 1200</t>
  </si>
  <si>
    <t>二派签收率
Persentase TTD Delivery Kedua</t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</si>
  <si>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</si>
  <si>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</si>
  <si>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</si>
  <si>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</si>
  <si>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</si>
  <si>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</si>
  <si>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</si>
  <si>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</si>
  <si>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</si>
  <si>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</si>
  <si>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JKT41W</t>
  </si>
  <si>
    <t>CP_PLUIT_PERMAI</t>
  </si>
  <si>
    <t>JKT43D</t>
  </si>
  <si>
    <t>CP_DANAUSUNTER_UTARA</t>
  </si>
  <si>
    <t>JKT08L</t>
  </si>
  <si>
    <t>KAMAL_MUARA</t>
  </si>
  <si>
    <t>JKT08I</t>
  </si>
  <si>
    <t>TELUK_GONG</t>
  </si>
  <si>
    <t>JKT41T</t>
  </si>
  <si>
    <t>CP_TELUK_GONG_RAYA</t>
  </si>
  <si>
    <t>JKT30A</t>
  </si>
  <si>
    <t>CP_PADEMANGAN_4</t>
  </si>
  <si>
    <t>-</t>
  </si>
  <si>
    <t>JKT43Q</t>
  </si>
  <si>
    <t>CP_ANCOL_SELATAN_1</t>
  </si>
  <si>
    <t>JKT08C</t>
  </si>
  <si>
    <t>KEPULAUAN_SERIBU</t>
  </si>
  <si>
    <t>JKT11</t>
  </si>
  <si>
    <t>TANAH_ABANG</t>
  </si>
  <si>
    <t>JKT12</t>
  </si>
  <si>
    <t>SENEN</t>
  </si>
  <si>
    <t>JKT45I</t>
  </si>
  <si>
    <t>CP_PINANGSIA_RAYA</t>
  </si>
  <si>
    <t>JKT13K</t>
  </si>
  <si>
    <t>JOHAR_BARU_01</t>
  </si>
  <si>
    <t>JKT45L</t>
  </si>
  <si>
    <t>CP_ZAINUL_ARIFIN</t>
  </si>
  <si>
    <t>JKT45B</t>
  </si>
  <si>
    <t>CP_MANGGA_BESAR_2</t>
  </si>
  <si>
    <t>JKT53C</t>
  </si>
  <si>
    <t>CP_CEGER</t>
  </si>
  <si>
    <t>JKT18N</t>
  </si>
  <si>
    <t>KAMPUNG_TENGAH</t>
  </si>
  <si>
    <t>JKT61C</t>
  </si>
  <si>
    <t>CP_CIJANTUNG</t>
  </si>
  <si>
    <t>JKT20J</t>
  </si>
  <si>
    <t>DC_MAKASAR</t>
  </si>
  <si>
    <t>JKT19K</t>
  </si>
  <si>
    <t>DC_CIRACAS</t>
  </si>
  <si>
    <t>JKT47C</t>
  </si>
  <si>
    <t>CP_RAYA_KELAPA</t>
  </si>
  <si>
    <t>JKT50K</t>
  </si>
  <si>
    <t>CP_PONDOK_BAMBU</t>
  </si>
  <si>
    <t>JKT17K</t>
  </si>
  <si>
    <t>DC_JATINEGARA</t>
  </si>
  <si>
    <t>JKT25Q</t>
  </si>
  <si>
    <t>SETIABUDI</t>
  </si>
  <si>
    <t>JKT20C</t>
  </si>
  <si>
    <t>KLENDER</t>
  </si>
  <si>
    <t>JKT52I</t>
  </si>
  <si>
    <t>CP_JATINEGARA_BARAT</t>
  </si>
  <si>
    <t>JKT25</t>
  </si>
  <si>
    <t>TEBET</t>
  </si>
  <si>
    <t>JKT50I</t>
  </si>
  <si>
    <t>CP_HAJI_NAMAN_1</t>
  </si>
  <si>
    <t>JKT16Q</t>
  </si>
  <si>
    <t>PULOGEBANG_01</t>
  </si>
  <si>
    <t>JKT16O</t>
  </si>
  <si>
    <t>DC_PULO_GADUNG</t>
  </si>
  <si>
    <t>JKT10B</t>
  </si>
  <si>
    <t>ROROTAN</t>
  </si>
  <si>
    <t>JKT16R</t>
  </si>
  <si>
    <t>DC_UJUNG_MENTENG</t>
  </si>
  <si>
    <t>JKT51G</t>
  </si>
  <si>
    <t>CP_UTAN_KAYU</t>
  </si>
  <si>
    <t>JKT10H</t>
  </si>
  <si>
    <t>KALIBARU_01</t>
  </si>
  <si>
    <t>JKT16P</t>
  </si>
  <si>
    <t>DC_CAKUNG</t>
  </si>
  <si>
    <t>JKT02S</t>
  </si>
  <si>
    <t>KEDOYA_UTARA</t>
  </si>
  <si>
    <t>JKT26I</t>
  </si>
  <si>
    <t>DC_GAMBIR</t>
  </si>
  <si>
    <t>JKT28D</t>
  </si>
  <si>
    <t>TAMBORA</t>
  </si>
  <si>
    <t>JKT33C</t>
  </si>
  <si>
    <t>CP_ANGGREK_2</t>
  </si>
  <si>
    <t>JKT33O</t>
  </si>
  <si>
    <t>CP_KEBON_JERUK_RAYA</t>
  </si>
  <si>
    <t>JKT36M</t>
  </si>
  <si>
    <t>CP_KEMBANGAN</t>
  </si>
  <si>
    <t>JKT28I</t>
  </si>
  <si>
    <t>CP_ANGKE_INDAH</t>
  </si>
  <si>
    <t>JKT21R</t>
  </si>
  <si>
    <t>DC_KEBAYORAN_BARU</t>
  </si>
  <si>
    <t>JKT23Q</t>
  </si>
  <si>
    <t>JATIPADANG_01</t>
  </si>
  <si>
    <t>JKT24K</t>
  </si>
  <si>
    <t>DC_KALIBATA_UTARA</t>
  </si>
  <si>
    <t>JKT71</t>
  </si>
  <si>
    <t>CP_BANGKA</t>
  </si>
  <si>
    <t>JKT62G</t>
  </si>
  <si>
    <t>CP_TANJUNG_BARAT</t>
  </si>
  <si>
    <t>JKT62</t>
  </si>
  <si>
    <t>CP_SRENGSENG_SAWAH</t>
  </si>
  <si>
    <t>JKT23P</t>
  </si>
  <si>
    <t>DC_PASAR_MINGGU</t>
  </si>
  <si>
    <t>JKT62C</t>
  </si>
  <si>
    <t>CP_CIGANJUR</t>
  </si>
  <si>
    <t>JKT71A</t>
  </si>
  <si>
    <t>CP_TEGAL_PARANG</t>
  </si>
  <si>
    <t>JKT03E</t>
  </si>
  <si>
    <t>DC_PALMERAH</t>
  </si>
  <si>
    <t>JKT31J</t>
  </si>
  <si>
    <t>CP_KEBAYORAN_2</t>
  </si>
  <si>
    <t>JKT31I</t>
  </si>
  <si>
    <t>CP_PONDOK_PINANG_2</t>
  </si>
  <si>
    <t>Delivery</t>
  </si>
  <si>
    <t>JKT11M</t>
  </si>
  <si>
    <t>DC_GELORA</t>
  </si>
  <si>
    <t>JKT21S</t>
  </si>
  <si>
    <t>DC_PESANGGRAHAN</t>
  </si>
  <si>
    <t>JKT34</t>
  </si>
  <si>
    <t>CP_LEBAK_BULUS</t>
  </si>
  <si>
    <t>JKT15L</t>
  </si>
  <si>
    <t>GUNUNG_SAHARI_01</t>
  </si>
  <si>
    <t>JKT33K</t>
  </si>
  <si>
    <t>CP_KEDOYA_RAYA_2</t>
  </si>
  <si>
    <t>JKT29</t>
  </si>
  <si>
    <t>GADING_GRIYA_L</t>
  </si>
  <si>
    <t>JKT07U</t>
  </si>
  <si>
    <t>DC_KELAPA_GADING</t>
  </si>
  <si>
    <t>JKT15K</t>
  </si>
  <si>
    <t>DC_KEMAYORAN</t>
  </si>
  <si>
    <t>JKT63B</t>
  </si>
  <si>
    <t>CP_KOJA_1</t>
  </si>
  <si>
    <t>JKT39O</t>
  </si>
  <si>
    <t>CP_TANJUNG_DUREN_2</t>
  </si>
  <si>
    <t>JKT32L</t>
  </si>
  <si>
    <t>CP_KOSAMBI_BARU_1</t>
  </si>
  <si>
    <t>JKT35E</t>
  </si>
  <si>
    <t>CP_RAWA_BUAYA_2</t>
  </si>
  <si>
    <t>JKT38</t>
  </si>
  <si>
    <t>CP_PERMATA_PALEM_1</t>
  </si>
  <si>
    <t>JKT35F</t>
  </si>
  <si>
    <t>CP_KALIDERES</t>
  </si>
  <si>
    <t>JKT35G</t>
  </si>
  <si>
    <t>CP_NEW_KAPUK</t>
  </si>
  <si>
    <t>JKT01J</t>
  </si>
  <si>
    <t>KAPUK_RAYA</t>
  </si>
  <si>
    <t>JKT01V</t>
  </si>
  <si>
    <t>DC_PEGADUNGAN</t>
  </si>
  <si>
    <t>JKT09A</t>
  </si>
  <si>
    <t>ANCOL</t>
  </si>
  <si>
    <t>JKT57G</t>
  </si>
  <si>
    <t>CP_PULO_GADUNG</t>
  </si>
  <si>
    <t>JKT17L</t>
  </si>
  <si>
    <t>DC_MATRAMAN</t>
  </si>
  <si>
    <t>JKT33P</t>
  </si>
  <si>
    <t>CP_KEDOYA_UTARA</t>
  </si>
  <si>
    <t>JKT02Q</t>
  </si>
  <si>
    <t>MERUYA_UTARA</t>
  </si>
  <si>
    <t>JKT21U</t>
  </si>
  <si>
    <t>DC_GANDARIA</t>
  </si>
  <si>
    <t>JKT23O</t>
  </si>
  <si>
    <t>DC_JAGAKARSA</t>
  </si>
  <si>
    <t>JKT10G</t>
  </si>
  <si>
    <t>DC_CILINCING</t>
  </si>
  <si>
    <t>TANGERANG唐格朗</t>
  </si>
  <si>
    <t>AGENT12</t>
  </si>
  <si>
    <t>SEG06C</t>
  </si>
  <si>
    <t>SERANG_JAYA</t>
  </si>
  <si>
    <t>SEG02B</t>
  </si>
  <si>
    <t>KASEMEN_JAYA</t>
  </si>
  <si>
    <t>SEG05B</t>
  </si>
  <si>
    <t>KALODRAN_CIRUAS</t>
  </si>
  <si>
    <t>SEG06B</t>
  </si>
  <si>
    <t>CIPOCOK_JAYA</t>
  </si>
  <si>
    <t>SEG05C</t>
  </si>
  <si>
    <t>PEJATEN_MAS</t>
  </si>
  <si>
    <t>CIL07A</t>
  </si>
  <si>
    <t>PELABUHAN_MERAK</t>
  </si>
  <si>
    <t>CIL01A</t>
  </si>
  <si>
    <t>PERUMNAS_RAYA</t>
  </si>
  <si>
    <t>SNG09C</t>
  </si>
  <si>
    <t>PALKA_CIOMAS</t>
  </si>
  <si>
    <t>CIL03A</t>
  </si>
  <si>
    <t>CITANGKIL</t>
  </si>
  <si>
    <t>CIL05A</t>
  </si>
  <si>
    <t>DP_PANGGUNGRAWI</t>
  </si>
  <si>
    <t>SNG15</t>
  </si>
  <si>
    <t>PONTANG_RAYA</t>
  </si>
  <si>
    <t>CIL05B</t>
  </si>
  <si>
    <t>SNG25</t>
  </si>
  <si>
    <t>PANTAI_ANYER</t>
  </si>
  <si>
    <t>CIL04A</t>
  </si>
  <si>
    <t>CIWANDAN</t>
  </si>
  <si>
    <t>SEG04A</t>
  </si>
  <si>
    <t>TAKTAKAN_JAYA</t>
  </si>
  <si>
    <t>SEG03C</t>
  </si>
  <si>
    <t>UNYUR_JAYA</t>
  </si>
  <si>
    <t>BAL12A</t>
  </si>
  <si>
    <t>SURADITA_CISAUK</t>
  </si>
  <si>
    <t>CIP07A</t>
  </si>
  <si>
    <t>BAKTI_JAYA</t>
  </si>
  <si>
    <t>CIP02D</t>
  </si>
  <si>
    <t>RODA_HIAS</t>
  </si>
  <si>
    <t>CIP02E</t>
  </si>
  <si>
    <t>TERAS_KOTA</t>
  </si>
  <si>
    <t>CIP05I</t>
  </si>
  <si>
    <t>PONDOK_PUCUNG</t>
  </si>
  <si>
    <t>CIP05H</t>
  </si>
  <si>
    <t>PONDOKJAYA</t>
  </si>
  <si>
    <t>TGR12D</t>
  </si>
  <si>
    <t>PAKOJAN</t>
  </si>
  <si>
    <t>TGR06C</t>
  </si>
  <si>
    <t>SENTRA_JATIUWUNG</t>
  </si>
  <si>
    <t>Pickup</t>
  </si>
  <si>
    <t>TGR54B</t>
  </si>
  <si>
    <t>TGR07B</t>
  </si>
  <si>
    <t>CIMONE_RAYA</t>
  </si>
  <si>
    <t>TGR70</t>
  </si>
  <si>
    <t>CIBODAS_RAYA</t>
  </si>
  <si>
    <t>TGR01D</t>
  </si>
  <si>
    <t>BUARAN_INDAH</t>
  </si>
  <si>
    <t>TGR01F</t>
  </si>
  <si>
    <t>MODERN_PARK</t>
  </si>
  <si>
    <t>TGR12F</t>
  </si>
  <si>
    <t>KAVLING_KENANGA</t>
  </si>
  <si>
    <t>TGR01E</t>
  </si>
  <si>
    <t>TANGCITY_MALL</t>
  </si>
  <si>
    <t>TGR08D</t>
  </si>
  <si>
    <t>ARCADIA_BATUCEPER</t>
  </si>
  <si>
    <t>BAL01C</t>
  </si>
  <si>
    <t>TGR04C</t>
  </si>
  <si>
    <t>HUSEIN_SASTRANEGARA</t>
  </si>
  <si>
    <t>BAL26C</t>
  </si>
  <si>
    <t>SALEMBARAN</t>
  </si>
  <si>
    <t>TGR12E</t>
  </si>
  <si>
    <t>PINANG_CIPONDOH</t>
  </si>
  <si>
    <t>RKS08B</t>
  </si>
  <si>
    <t>PGL08</t>
  </si>
  <si>
    <t>DC_LABUAN</t>
  </si>
  <si>
    <t>RKS03</t>
  </si>
  <si>
    <t>BAYAH</t>
  </si>
  <si>
    <t>PGL03</t>
  </si>
  <si>
    <t>PANIMBANG</t>
  </si>
  <si>
    <t>PGL04</t>
  </si>
  <si>
    <t>CIBALIUNG</t>
  </si>
  <si>
    <t>PGL03A</t>
  </si>
  <si>
    <t>CIKEUSIK</t>
  </si>
  <si>
    <t>RKS20</t>
  </si>
  <si>
    <t>CILANGKAHAN</t>
  </si>
  <si>
    <t>PGL06</t>
  </si>
  <si>
    <t>SUDIRMAN_LABUAN</t>
  </si>
  <si>
    <t>RKS11A</t>
  </si>
  <si>
    <t>GAJRUG</t>
  </si>
  <si>
    <t>RKS04B</t>
  </si>
  <si>
    <t>LEUWIDAMAR</t>
  </si>
  <si>
    <t>RKS07B</t>
  </si>
  <si>
    <t>SUKANAGARA_JAYA</t>
  </si>
  <si>
    <t>PGL05B</t>
  </si>
  <si>
    <t>MAJASARI_PANDEGLANG</t>
  </si>
  <si>
    <t>RKS26</t>
  </si>
  <si>
    <t>BANJAR_KENCANA</t>
  </si>
  <si>
    <t>RKS10C</t>
  </si>
  <si>
    <t>CIKULUR</t>
  </si>
  <si>
    <t>RKS16A</t>
  </si>
  <si>
    <t>CITRA_MAJA</t>
  </si>
  <si>
    <t>RKS21A</t>
  </si>
  <si>
    <t>CILELES_KENCANA</t>
  </si>
  <si>
    <t>RKS22</t>
  </si>
  <si>
    <t>WARUNG_BANTEN</t>
  </si>
  <si>
    <t>PGL28</t>
  </si>
  <si>
    <t>MUNJUL_FLAMBOYANT</t>
  </si>
  <si>
    <t>PGL06B</t>
  </si>
  <si>
    <t>CIGADUNG_INOVASI</t>
  </si>
  <si>
    <t>RKS01A</t>
  </si>
  <si>
    <t>MANDALA_RANGKAS</t>
  </si>
  <si>
    <t>PGL03B</t>
  </si>
  <si>
    <t>CIMANUK</t>
  </si>
  <si>
    <t>RKS18</t>
  </si>
  <si>
    <t>WANASALAM</t>
  </si>
  <si>
    <t>PGL21</t>
  </si>
  <si>
    <t>MENES</t>
  </si>
  <si>
    <t>BAL08G</t>
  </si>
  <si>
    <t>INFINITY_BIZPARK</t>
  </si>
  <si>
    <t>BAL07C</t>
  </si>
  <si>
    <t>WANAKERTA_SINJAY</t>
  </si>
  <si>
    <t>BAL10D</t>
  </si>
  <si>
    <t>PANGKALAN_TELUKNAGA</t>
  </si>
  <si>
    <t>BAL16</t>
  </si>
  <si>
    <t>DC_SEPATAN</t>
  </si>
  <si>
    <t>BAL02</t>
  </si>
  <si>
    <t>RAJEG</t>
  </si>
  <si>
    <t>BAL12</t>
  </si>
  <si>
    <t>MAUK_2</t>
  </si>
  <si>
    <t>BAL53</t>
  </si>
  <si>
    <t>PAKUHAJI</t>
  </si>
  <si>
    <t>BAL15E</t>
  </si>
  <si>
    <t>BAL15D</t>
  </si>
  <si>
    <t>TGR25</t>
  </si>
  <si>
    <t>SEPATAN</t>
  </si>
  <si>
    <t>TGR05D</t>
  </si>
  <si>
    <t>BAL10E</t>
  </si>
  <si>
    <t>PIK_2_RIVERSIDE</t>
  </si>
  <si>
    <t>TGR27</t>
  </si>
  <si>
    <t>PERIUK</t>
  </si>
  <si>
    <t>BAL24A</t>
  </si>
  <si>
    <t>TERITI_KUTABUMI</t>
  </si>
  <si>
    <t>BAL17</t>
  </si>
  <si>
    <t>CANGKUDU</t>
  </si>
  <si>
    <t>TGR30</t>
  </si>
  <si>
    <t>CISOKA</t>
  </si>
  <si>
    <t>BAL04E</t>
  </si>
  <si>
    <t>CIKUPA_RAYA</t>
  </si>
  <si>
    <t>BAL04H</t>
  </si>
  <si>
    <t>KATOMAS_RAYA</t>
  </si>
  <si>
    <t>SNG06B</t>
  </si>
  <si>
    <t>KIBIN_RAYA</t>
  </si>
  <si>
    <t>SNG01A</t>
  </si>
  <si>
    <t>CIKANDE_RAYA</t>
  </si>
  <si>
    <t>SNG05B</t>
  </si>
  <si>
    <t>HARENDONG</t>
  </si>
  <si>
    <t>BAL02A</t>
  </si>
  <si>
    <t>JAMBE_RAYA</t>
  </si>
  <si>
    <t>SNG21</t>
  </si>
  <si>
    <t>DP_PETIR</t>
  </si>
  <si>
    <t>SNG14</t>
  </si>
  <si>
    <t>KRAGILAN</t>
  </si>
  <si>
    <t>BAL04K</t>
  </si>
  <si>
    <t>DUKUH_RAYA</t>
  </si>
  <si>
    <t>BAL04I</t>
  </si>
  <si>
    <t>TALAGA_PASGAD</t>
  </si>
  <si>
    <t>BAL04J</t>
  </si>
  <si>
    <t>PANONGAN_RAYA</t>
  </si>
  <si>
    <t>SNG19</t>
  </si>
  <si>
    <t>TUNJUNG_TEJA</t>
  </si>
  <si>
    <t>BAL13A</t>
  </si>
  <si>
    <t>JAYANTI</t>
  </si>
  <si>
    <t>BAL05A</t>
  </si>
  <si>
    <t>MATAGARA</t>
  </si>
  <si>
    <t>CIP01D</t>
  </si>
  <si>
    <t>TANAH_TINGAL</t>
  </si>
  <si>
    <t>CIP03B</t>
  </si>
  <si>
    <t>ALAM_SEGAR</t>
  </si>
  <si>
    <t>CIP06A</t>
  </si>
  <si>
    <t>CIPUTAT_TIMUR</t>
  </si>
  <si>
    <t>CIP03G</t>
  </si>
  <si>
    <t>GAPLEK</t>
  </si>
  <si>
    <t>TGR02B</t>
  </si>
  <si>
    <t>DIAN_MANSION</t>
  </si>
  <si>
    <t>TGR57</t>
  </si>
  <si>
    <t>LARANGAN_2</t>
  </si>
  <si>
    <t>TGR10D</t>
  </si>
  <si>
    <t>RADEN_SALEH</t>
  </si>
  <si>
    <t>CIP01E</t>
  </si>
  <si>
    <t>SERUA_INDAH_CIPUTAT</t>
  </si>
  <si>
    <t>CIP05G</t>
  </si>
  <si>
    <t>PONDOK_BETUNG</t>
  </si>
  <si>
    <t>BAL20A</t>
  </si>
  <si>
    <t>CURUG_RAYA</t>
  </si>
  <si>
    <t>CIP04D</t>
  </si>
  <si>
    <t>GRAHA_SUTERA</t>
  </si>
  <si>
    <t>BAL01D</t>
  </si>
  <si>
    <t>GADING_KELAPA_DUA</t>
  </si>
  <si>
    <t>BAL18A</t>
  </si>
  <si>
    <t>EDISON</t>
  </si>
  <si>
    <t>BAL19E</t>
  </si>
  <si>
    <t>EAST_FORESTA</t>
  </si>
  <si>
    <t>CIP04E</t>
  </si>
  <si>
    <t>PRIMA_JAYA</t>
  </si>
  <si>
    <t>BAL20C</t>
  </si>
  <si>
    <t>KADU_JAYA</t>
  </si>
  <si>
    <t>BAL19D</t>
  </si>
  <si>
    <t>TUGU_LEGOK</t>
  </si>
  <si>
    <t>BAL18D</t>
  </si>
  <si>
    <t>GADING_CARTENZ</t>
  </si>
  <si>
    <t>TGR12H</t>
  </si>
  <si>
    <t>SP_ALAM_SUTERA</t>
  </si>
  <si>
    <t>BEKASI勿加西</t>
  </si>
  <si>
    <t>AGENT13</t>
  </si>
  <si>
    <t>BKI01</t>
  </si>
  <si>
    <t>BEKASI</t>
  </si>
  <si>
    <t>BKI01A</t>
  </si>
  <si>
    <t>DC_BEKASI_UTARA_01</t>
  </si>
  <si>
    <t>BKI01F</t>
  </si>
  <si>
    <t>KALIABANG_TENGAH_02</t>
  </si>
  <si>
    <t>BKI06</t>
  </si>
  <si>
    <t>HARAPAN_BARU</t>
  </si>
  <si>
    <t>BKI07</t>
  </si>
  <si>
    <t>JATI_SAMPURNA</t>
  </si>
  <si>
    <t>BKI07B</t>
  </si>
  <si>
    <t>PONDOK_GEDE_01</t>
  </si>
  <si>
    <t>BKI07C</t>
  </si>
  <si>
    <t>JATIBENING_01</t>
  </si>
  <si>
    <t>BKI07F</t>
  </si>
  <si>
    <t>JATIBENING_02</t>
  </si>
  <si>
    <t>BKI08C</t>
  </si>
  <si>
    <t>BEKASI_BARAT_01</t>
  </si>
  <si>
    <t>BKI08F</t>
  </si>
  <si>
    <t>BINTARA_JAYA_01</t>
  </si>
  <si>
    <t>BKI13</t>
  </si>
  <si>
    <t>BANTAR_GEBANG</t>
  </si>
  <si>
    <t>BKI13A</t>
  </si>
  <si>
    <t>MANGUNJAYA_01</t>
  </si>
  <si>
    <t>BKI13C</t>
  </si>
  <si>
    <t>TAMBUN_SELATAN_01</t>
  </si>
  <si>
    <t>BKI14B</t>
  </si>
  <si>
    <t>DC_CIBITUNG_01</t>
  </si>
  <si>
    <t>BKI14E</t>
  </si>
  <si>
    <t>CIBUNTU_01</t>
  </si>
  <si>
    <t>BKI14G</t>
  </si>
  <si>
    <t>DP_MUKTIWARI_01</t>
  </si>
  <si>
    <t>BKI17</t>
  </si>
  <si>
    <t>HARAPAN_INDAH</t>
  </si>
  <si>
    <t>BKI19</t>
  </si>
  <si>
    <t>TAMBUN_UTARA</t>
  </si>
  <si>
    <t>BKI19A</t>
  </si>
  <si>
    <t>DP_BABELAN_KOTA_01</t>
  </si>
  <si>
    <t>BKI20</t>
  </si>
  <si>
    <t>BABELAN</t>
  </si>
  <si>
    <t>BKI62</t>
  </si>
  <si>
    <t>DC_TAMBUN</t>
  </si>
  <si>
    <t>BKI63</t>
  </si>
  <si>
    <t>DC_JATIASIH</t>
  </si>
  <si>
    <t>BKI64</t>
  </si>
  <si>
    <t>DC_MUSTIKA_JAYA</t>
  </si>
  <si>
    <t>BKI65</t>
  </si>
  <si>
    <t>DC_PONDOK_MELATI</t>
  </si>
  <si>
    <t>BKI66</t>
  </si>
  <si>
    <t>DC_BEKASI_TIMUR</t>
  </si>
  <si>
    <t>BKI69</t>
  </si>
  <si>
    <t>DC_MEDAN_SATRIA</t>
  </si>
  <si>
    <t>BKI71</t>
  </si>
  <si>
    <t>DC_BEKASI_SELATAN</t>
  </si>
  <si>
    <t>BKI72</t>
  </si>
  <si>
    <t>TAMBUN_UTARA_02</t>
  </si>
  <si>
    <t>BKI73</t>
  </si>
  <si>
    <t>TARUMAJAYA_02</t>
  </si>
  <si>
    <t>BKI74</t>
  </si>
  <si>
    <t>BABELAN_02</t>
  </si>
  <si>
    <t>BKI75</t>
  </si>
  <si>
    <t>SETU_02</t>
  </si>
  <si>
    <t>BKI76</t>
  </si>
  <si>
    <t>RAWALUMBU_02</t>
  </si>
  <si>
    <t>CKR01</t>
  </si>
  <si>
    <t>CIKARANG</t>
  </si>
  <si>
    <t>CKR02</t>
  </si>
  <si>
    <t>DELTA_MAS</t>
  </si>
  <si>
    <t>CKR04</t>
  </si>
  <si>
    <t>SUKATANI</t>
  </si>
  <si>
    <t>CKR06</t>
  </si>
  <si>
    <t>KEDUNG_WARINGIN</t>
  </si>
  <si>
    <t>CKR06A</t>
  </si>
  <si>
    <t>SERANG_BARU_01</t>
  </si>
  <si>
    <t>CKR09</t>
  </si>
  <si>
    <t>CIBARUSAH_JAYA</t>
  </si>
  <si>
    <t>CKR13</t>
  </si>
  <si>
    <t>PASIR_GOMBONG</t>
  </si>
  <si>
    <t>CKR14</t>
  </si>
  <si>
    <t>TELAGA_MURNI</t>
  </si>
  <si>
    <t>CKR16</t>
  </si>
  <si>
    <t>KARANG_BAHAGIA</t>
  </si>
  <si>
    <t>CKR21</t>
  </si>
  <si>
    <t>DC_CIKARANG_SELATAN</t>
  </si>
  <si>
    <t>CKR22</t>
  </si>
  <si>
    <t>DC_CIKARANG_BARAT</t>
  </si>
  <si>
    <t>CKR23</t>
  </si>
  <si>
    <t>DC_CIKARANG_UTARA</t>
  </si>
  <si>
    <t>CKR24</t>
  </si>
  <si>
    <t>DC_CIBARUSAH</t>
  </si>
  <si>
    <t>CKR25</t>
  </si>
  <si>
    <t>DC_CIKARANG_PUSAT</t>
  </si>
  <si>
    <t>CKR27</t>
  </si>
  <si>
    <t>JATI_WANGI</t>
  </si>
  <si>
    <t>CKR28</t>
  </si>
  <si>
    <t>CABANG_BUNGIN</t>
  </si>
  <si>
    <t>BOGOR茂物</t>
  </si>
  <si>
    <t>AGENT14</t>
  </si>
  <si>
    <t>CIB11A</t>
  </si>
  <si>
    <t>CIB05</t>
  </si>
  <si>
    <t>CIBATOK</t>
  </si>
  <si>
    <t>CIB22A</t>
  </si>
  <si>
    <t>DC_CIGUDEG</t>
  </si>
  <si>
    <t>CIB17</t>
  </si>
  <si>
    <t>DC_DRAMAGA</t>
  </si>
  <si>
    <t>CIB19</t>
  </si>
  <si>
    <t>DC_JASINGA</t>
  </si>
  <si>
    <t>CIB51</t>
  </si>
  <si>
    <t>CIAMPEA</t>
  </si>
  <si>
    <t>CIB21A</t>
  </si>
  <si>
    <t>DC_NANGGUNG</t>
  </si>
  <si>
    <t>CIB08A</t>
  </si>
  <si>
    <t>DRAMAGA_2</t>
  </si>
  <si>
    <t>CIB32A</t>
  </si>
  <si>
    <t>CIBATOK_RAYA</t>
  </si>
  <si>
    <t>CIB36</t>
  </si>
  <si>
    <t>LEUWILIANG1</t>
  </si>
  <si>
    <t>CIB41</t>
  </si>
  <si>
    <t>CP_PAMIJAHAN</t>
  </si>
  <si>
    <t>CIB10B</t>
  </si>
  <si>
    <t>DRAMAGA_CANTIK</t>
  </si>
  <si>
    <t>CIB33A</t>
  </si>
  <si>
    <t>LEUWISADENG</t>
  </si>
  <si>
    <t>CIB40</t>
  </si>
  <si>
    <t>TENJOLAYA</t>
  </si>
  <si>
    <t>BGR06D</t>
  </si>
  <si>
    <t>BGR29</t>
  </si>
  <si>
    <t>DC_BOGOR_KOTA</t>
  </si>
  <si>
    <t>BGR01F</t>
  </si>
  <si>
    <t>BOGOR_UTARA</t>
  </si>
  <si>
    <t>BGR01</t>
  </si>
  <si>
    <t>BOGOR</t>
  </si>
  <si>
    <t>BGR32</t>
  </si>
  <si>
    <t>CILEBUT_RAYA</t>
  </si>
  <si>
    <t>BGR36</t>
  </si>
  <si>
    <t>AIR_MANCUR</t>
  </si>
  <si>
    <t>BGR28</t>
  </si>
  <si>
    <t>GUNUNG_BATU</t>
  </si>
  <si>
    <t>BGR33</t>
  </si>
  <si>
    <t>SAWOJAJAR</t>
  </si>
  <si>
    <t>BGR06C</t>
  </si>
  <si>
    <t>SEMPLAK_RAYA</t>
  </si>
  <si>
    <t>BGR22</t>
  </si>
  <si>
    <t>TAMAN_CIMANGGU</t>
  </si>
  <si>
    <t>BGR43</t>
  </si>
  <si>
    <t>CP_BCC</t>
  </si>
  <si>
    <t>BGR44</t>
  </si>
  <si>
    <t>MARGAJAYA</t>
  </si>
  <si>
    <t>BGR34</t>
  </si>
  <si>
    <t>SINDANG_BARANG</t>
  </si>
  <si>
    <t>BGR42</t>
  </si>
  <si>
    <t>YASMIN</t>
  </si>
  <si>
    <t>BGR10</t>
  </si>
  <si>
    <t>CIOMAS</t>
  </si>
  <si>
    <t>BGR30</t>
  </si>
  <si>
    <t>DC_CIOMAS</t>
  </si>
  <si>
    <t>BGR03A</t>
  </si>
  <si>
    <t>TAJUR_4</t>
  </si>
  <si>
    <t>BGR04B</t>
  </si>
  <si>
    <t>MUARASARI</t>
  </si>
  <si>
    <t>CIB05A</t>
  </si>
  <si>
    <t>CILEUNGSI_2</t>
  </si>
  <si>
    <t>CIB15</t>
  </si>
  <si>
    <t>DC_CILEUNGSI</t>
  </si>
  <si>
    <t>CIB16</t>
  </si>
  <si>
    <t>DC_JONGGOL</t>
  </si>
  <si>
    <t>CIB34C</t>
  </si>
  <si>
    <t>GUNUNG_PUTRI_4</t>
  </si>
  <si>
    <t>CIB05D</t>
  </si>
  <si>
    <t>PASAR_GANDOANG</t>
  </si>
  <si>
    <t>CIB16B</t>
  </si>
  <si>
    <t>CARIU_2</t>
  </si>
  <si>
    <t>BGR16</t>
  </si>
  <si>
    <t>GUNUNG_PUTRI</t>
  </si>
  <si>
    <t>CIB01</t>
  </si>
  <si>
    <t>BOJONG_KULUR</t>
  </si>
  <si>
    <t>BGR04</t>
  </si>
  <si>
    <t>CILEUNGSI</t>
  </si>
  <si>
    <t>CIB12</t>
  </si>
  <si>
    <t>JONGGOL</t>
  </si>
  <si>
    <t>CIB34D</t>
  </si>
  <si>
    <t>GUNUNG_PUTRI_RAYA</t>
  </si>
  <si>
    <t>CIB05E</t>
  </si>
  <si>
    <t>METLAND_TRANSYOGI</t>
  </si>
  <si>
    <t>BGR19</t>
  </si>
  <si>
    <t>CITEUREUP</t>
  </si>
  <si>
    <t>CIB38A</t>
  </si>
  <si>
    <t>PAKANSARI_2</t>
  </si>
  <si>
    <t>CIB29A</t>
  </si>
  <si>
    <t>DC_GUNUNG_SINDUR</t>
  </si>
  <si>
    <t>CIB18</t>
  </si>
  <si>
    <t>DC_KEMANG</t>
  </si>
  <si>
    <t>CIB03A</t>
  </si>
  <si>
    <t>DC_PARUNG</t>
  </si>
  <si>
    <t>CIB02A</t>
  </si>
  <si>
    <t>KEMANG_2</t>
  </si>
  <si>
    <t>CIB08</t>
  </si>
  <si>
    <t>PARUNG_PANJANG</t>
  </si>
  <si>
    <t>CIB04A</t>
  </si>
  <si>
    <t>SASAK_PANJANG</t>
  </si>
  <si>
    <t>BGR03</t>
  </si>
  <si>
    <t>PARUNG</t>
  </si>
  <si>
    <t>CIB09</t>
  </si>
  <si>
    <t>CISEENG</t>
  </si>
  <si>
    <t>CIB50</t>
  </si>
  <si>
    <t>CP_PEMBANGUNAN</t>
  </si>
  <si>
    <t>CIB24</t>
  </si>
  <si>
    <t>JAMPANG</t>
  </si>
  <si>
    <t>CIB35C</t>
  </si>
  <si>
    <t>KEMANG_TONJONG</t>
  </si>
  <si>
    <t>CIB49</t>
  </si>
  <si>
    <t>SALABENDA</t>
  </si>
  <si>
    <t>CIB23</t>
  </si>
  <si>
    <t>RUMPIN_1</t>
  </si>
  <si>
    <t>CIB22</t>
  </si>
  <si>
    <t>KEDUNG_HALANG</t>
  </si>
  <si>
    <t>CIB28A</t>
  </si>
  <si>
    <t>SUKARAJA_1</t>
  </si>
  <si>
    <t>CIB14</t>
  </si>
  <si>
    <t>DC_PAKANSARI</t>
  </si>
  <si>
    <t>CIB04</t>
  </si>
  <si>
    <t>GAPERI_BOJONG</t>
  </si>
  <si>
    <t>CIB01E</t>
  </si>
  <si>
    <t>KARADENAN_RAYA</t>
  </si>
  <si>
    <t>CIB10</t>
  </si>
  <si>
    <t>CITAYAM_PABUARAN</t>
  </si>
  <si>
    <t>CIB01F</t>
  </si>
  <si>
    <t>CIB32</t>
  </si>
  <si>
    <t>RAGAJAYA</t>
  </si>
  <si>
    <t>CIB25</t>
  </si>
  <si>
    <t>PABUARAN_ASRI</t>
  </si>
  <si>
    <t>CIB28B</t>
  </si>
  <si>
    <t>WON_CIMANDALA</t>
  </si>
  <si>
    <t>CIB37A</t>
  </si>
  <si>
    <t>PAKANSARI_3</t>
  </si>
  <si>
    <t>BGR18</t>
  </si>
  <si>
    <t>BABAKAN_MANDANG</t>
  </si>
  <si>
    <t>CIB28</t>
  </si>
  <si>
    <t>CP_MAYOR_OKING</t>
  </si>
  <si>
    <t>CIB01A</t>
  </si>
  <si>
    <t>PAKANSARI_4</t>
  </si>
  <si>
    <t>CIB40D</t>
  </si>
  <si>
    <t>DC_CISARUA</t>
  </si>
  <si>
    <t>BGR31</t>
  </si>
  <si>
    <t>DC_TAJUR</t>
  </si>
  <si>
    <t>CIB13A</t>
  </si>
  <si>
    <t>DC_CIAWI</t>
  </si>
  <si>
    <t>CIB39A</t>
  </si>
  <si>
    <t>DC_MEGAMENDUNG</t>
  </si>
  <si>
    <t>CIB02</t>
  </si>
  <si>
    <t>CIGOMBONG</t>
  </si>
  <si>
    <t>CIB44</t>
  </si>
  <si>
    <t>CP_CARINGIN_1</t>
  </si>
  <si>
    <t>CIB21</t>
  </si>
  <si>
    <t>MAYOR_KH</t>
  </si>
  <si>
    <t>CIB40C</t>
  </si>
  <si>
    <t>PUNCAK_CISARUA</t>
  </si>
  <si>
    <t>CIB37</t>
  </si>
  <si>
    <t>CIBEDUG</t>
  </si>
  <si>
    <t>CIB14B</t>
  </si>
  <si>
    <t>CIJERUK</t>
  </si>
  <si>
    <t>CIB26A</t>
  </si>
  <si>
    <t>BOGOR_SELATAN</t>
  </si>
  <si>
    <t>CIB26B</t>
  </si>
  <si>
    <t>CIAPUS_RAYA</t>
  </si>
  <si>
    <t>BGR45</t>
  </si>
  <si>
    <t>PAHLAWAN_SUKSES</t>
  </si>
  <si>
    <t>BGR25</t>
  </si>
  <si>
    <t>PAMOYANAN_BOGOR</t>
  </si>
  <si>
    <t>BGR40</t>
  </si>
  <si>
    <t>CP_BNR</t>
  </si>
  <si>
    <t>DEPOK德波</t>
  </si>
  <si>
    <t>AGENT15</t>
  </si>
  <si>
    <t>DPK01C</t>
  </si>
  <si>
    <t>MAMPANG_DEPOK</t>
  </si>
  <si>
    <t>DPK01D</t>
  </si>
  <si>
    <t>RANGKAPAN_JAYA</t>
  </si>
  <si>
    <t>DPK02A</t>
  </si>
  <si>
    <t>CISALAK_PASAR</t>
  </si>
  <si>
    <t>DPK02B</t>
  </si>
  <si>
    <t>TUGU_DEPOK</t>
  </si>
  <si>
    <t>DPK03A</t>
  </si>
  <si>
    <t>SAWANGAN_LAMA</t>
  </si>
  <si>
    <t>DPK04A</t>
  </si>
  <si>
    <t>ABADIJAYA</t>
  </si>
  <si>
    <t>DPK04B</t>
  </si>
  <si>
    <t>MEKARJAYA</t>
  </si>
  <si>
    <t>DPK05A</t>
  </si>
  <si>
    <t>GROGOL_DEPOK</t>
  </si>
  <si>
    <t>DPK06B</t>
  </si>
  <si>
    <t>TANAH_BARU</t>
  </si>
  <si>
    <t>DPK06D</t>
  </si>
  <si>
    <t>MARGONDA_RAYA_BARU</t>
  </si>
  <si>
    <t>DPK07B</t>
  </si>
  <si>
    <t>SUKAMAJU_BARU</t>
  </si>
  <si>
    <t>DPK08A</t>
  </si>
  <si>
    <t>CINERE_BARU</t>
  </si>
  <si>
    <t>DPK08B</t>
  </si>
  <si>
    <t>PANGKALAN_JATI_BARU</t>
  </si>
  <si>
    <t>DPK09A</t>
  </si>
  <si>
    <t>JATIMULYA</t>
  </si>
  <si>
    <t>DPK09B</t>
  </si>
  <si>
    <t>CILODONG_BARU</t>
  </si>
  <si>
    <t>DPK10A</t>
  </si>
  <si>
    <t>BOJONGSARI_LAMA</t>
  </si>
  <si>
    <t>DPK10B</t>
  </si>
  <si>
    <t>SERUA_DEPOK</t>
  </si>
  <si>
    <t>DPK11A</t>
  </si>
  <si>
    <t>PONDOK_JAYA_DEPOK</t>
  </si>
  <si>
    <t>DPK26</t>
  </si>
  <si>
    <t>CP_ARIF_RAHMAN_HAKIM</t>
  </si>
  <si>
    <t>DPK27</t>
  </si>
  <si>
    <t>CP_CINERE</t>
  </si>
  <si>
    <t>DPK28</t>
  </si>
  <si>
    <t>CP_CIPAYUNG_JAYA</t>
  </si>
  <si>
    <t>DPK29</t>
  </si>
  <si>
    <t>CP_PENGASINAN</t>
  </si>
  <si>
    <t>DPK888</t>
  </si>
  <si>
    <t>DEPOK_SALES</t>
  </si>
  <si>
    <t>BANDUNG万隆</t>
  </si>
  <si>
    <t>AGENT16</t>
  </si>
  <si>
    <t>MJA05A</t>
  </si>
  <si>
    <t>KADIPATEN_2</t>
  </si>
  <si>
    <t>MJA13C</t>
  </si>
  <si>
    <t>MJA20B</t>
  </si>
  <si>
    <t>MJA04B</t>
  </si>
  <si>
    <t>JATIWANGI_2</t>
  </si>
  <si>
    <t>MJA12A</t>
  </si>
  <si>
    <t>RAJAGALUH_2</t>
  </si>
  <si>
    <t>MJA22A</t>
  </si>
  <si>
    <t>MJA19A</t>
  </si>
  <si>
    <t>MJA07B</t>
  </si>
  <si>
    <t>MJA26</t>
  </si>
  <si>
    <t>TELAGA_2</t>
  </si>
  <si>
    <t>MJA09A</t>
  </si>
  <si>
    <t>MAJALENGKA_2</t>
  </si>
  <si>
    <t>MJA02B</t>
  </si>
  <si>
    <t>MJA03A</t>
  </si>
  <si>
    <t>JATITUJUH_2</t>
  </si>
  <si>
    <t>MJA14A</t>
  </si>
  <si>
    <t>BDO80A</t>
  </si>
  <si>
    <t>SARIJADI</t>
  </si>
  <si>
    <t>CIM05</t>
  </si>
  <si>
    <t>DC_CIMAHI_TENGAH</t>
  </si>
  <si>
    <t>BDO95</t>
  </si>
  <si>
    <t>DC_DUNGUS_CARIANG</t>
  </si>
  <si>
    <t>NGP06</t>
  </si>
  <si>
    <t>DC_SARIWANGI</t>
  </si>
  <si>
    <t>CIM08</t>
  </si>
  <si>
    <t>DC_CIMAHI_UTARA</t>
  </si>
  <si>
    <t>BDO90</t>
  </si>
  <si>
    <t>DC_CIDADAP</t>
  </si>
  <si>
    <t>CIM07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</si>
  <si>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</si>
  <si>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</si>
  <si>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</si>
  <si>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</si>
  <si>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</si>
  <si>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</si>
  <si>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</si>
  <si>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</si>
  <si>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</si>
  <si>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</si>
  <si>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</si>
  <si>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</si>
  <si>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</si>
  <si>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BDO888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</si>
  <si>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</si>
  <si>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</si>
  <si>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</si>
  <si>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</si>
  <si>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</si>
  <si>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</si>
  <si>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</si>
  <si>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</si>
  <si>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</si>
  <si>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</si>
  <si>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</si>
  <si>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</si>
  <si>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</si>
  <si>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</si>
  <si>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</si>
  <si>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</si>
  <si>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</si>
  <si>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</si>
  <si>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</si>
  <si>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</si>
  <si>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</si>
  <si>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</si>
  <si>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</si>
  <si>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</si>
  <si>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</si>
  <si>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</si>
  <si>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BDO08D</t>
  </si>
  <si>
    <t>BABAKAN_CIPARAY_2</t>
  </si>
  <si>
    <t>SOG52</t>
  </si>
  <si>
    <t>KUTAWARINGIN_2</t>
  </si>
  <si>
    <t>BDO96</t>
  </si>
  <si>
    <t>DC_HOLIS</t>
  </si>
  <si>
    <t>SOG39</t>
  </si>
  <si>
    <t>WARGALUYU</t>
  </si>
  <si>
    <t>SOG27A</t>
  </si>
  <si>
    <t>PENGALENGAN_CIPINANG</t>
  </si>
  <si>
    <t>SOG44</t>
  </si>
  <si>
    <t>CILUNCAT</t>
  </si>
  <si>
    <t>BDO94</t>
  </si>
  <si>
    <t>DC_BOJONGLOA_KALER</t>
  </si>
  <si>
    <t>SOG29</t>
  </si>
  <si>
    <t>DC_MARGAHAYU_SELATAN</t>
  </si>
  <si>
    <t>SOG19</t>
  </si>
  <si>
    <t>DC_BANDUNG_SELATAN</t>
  </si>
  <si>
    <t>SOG38</t>
  </si>
  <si>
    <t>WARNASARI</t>
  </si>
  <si>
    <t>SOG32</t>
  </si>
  <si>
    <t>DC_KATAPANG</t>
  </si>
  <si>
    <t>BDO02A</t>
  </si>
  <si>
    <t>DC_CIBADUYUT_RAYA</t>
  </si>
  <si>
    <t>SOG25C</t>
  </si>
  <si>
    <t>SOG05</t>
  </si>
  <si>
    <t>CIWIDEY</t>
  </si>
  <si>
    <t>SOG30</t>
  </si>
  <si>
    <t>DC_MARGAASIH</t>
  </si>
  <si>
    <t>SOG31E</t>
  </si>
  <si>
    <t>SOG21B</t>
  </si>
  <si>
    <t>CANGKUANG_3</t>
  </si>
  <si>
    <t>KRW23</t>
  </si>
  <si>
    <t>DC_KARAWANG_BARAT</t>
  </si>
  <si>
    <t>KRW36</t>
  </si>
  <si>
    <t>PANGKAL_PERJUANGAN</t>
  </si>
  <si>
    <t>KRW18</t>
  </si>
  <si>
    <t>TEMPURAN</t>
  </si>
  <si>
    <t>CKP03A</t>
  </si>
  <si>
    <t>PULOJAYA</t>
  </si>
  <si>
    <t>KRW23B</t>
  </si>
  <si>
    <t>KARAWANG_WETAN</t>
  </si>
  <si>
    <t>KRW21</t>
  </si>
  <si>
    <t>CIBUAYA</t>
  </si>
  <si>
    <t>KRW03A</t>
  </si>
  <si>
    <t>LOJI_2</t>
  </si>
  <si>
    <t>KRW24</t>
  </si>
  <si>
    <t>DC_KOSAMBI</t>
  </si>
  <si>
    <t>KRW12</t>
  </si>
  <si>
    <t>CIAMPEL</t>
  </si>
  <si>
    <t>KRW22C</t>
  </si>
  <si>
    <t>NAGASARI_3</t>
  </si>
  <si>
    <t>KRW38</t>
  </si>
  <si>
    <t>TELUK_JAMBE_BARAT</t>
  </si>
  <si>
    <t>KRW25</t>
  </si>
  <si>
    <t>DC_MAJA</t>
  </si>
  <si>
    <t>KRW20F</t>
  </si>
  <si>
    <t>KRW22</t>
  </si>
  <si>
    <t>DC_GALUH_MAS</t>
  </si>
  <si>
    <t>KRW02B</t>
  </si>
  <si>
    <t>SUKAHARJA_KRW</t>
  </si>
  <si>
    <t>KRW16</t>
  </si>
  <si>
    <t>BATUJAYA</t>
  </si>
  <si>
    <t>KRW17A</t>
  </si>
  <si>
    <t>KRW09</t>
  </si>
  <si>
    <t>TELAGASARI</t>
  </si>
  <si>
    <t>CKP02</t>
  </si>
  <si>
    <t>DAUWAN_T</t>
  </si>
  <si>
    <t>KRW11</t>
  </si>
  <si>
    <t>CKM_CITY</t>
  </si>
  <si>
    <t>NGP11</t>
  </si>
  <si>
    <t>DC_BATULAYANG</t>
  </si>
  <si>
    <t>NGP04</t>
  </si>
  <si>
    <t>CIKAMUNING</t>
  </si>
  <si>
    <t>NGP05B</t>
  </si>
  <si>
    <t>NGP09A</t>
  </si>
  <si>
    <t>NGP16</t>
  </si>
  <si>
    <t>CIPONGKOR</t>
  </si>
  <si>
    <t>NGP27</t>
  </si>
  <si>
    <t>SIRNAJAYA</t>
  </si>
  <si>
    <t>NGP08</t>
  </si>
  <si>
    <t>DC_LEMBANG</t>
  </si>
  <si>
    <t>NGP13</t>
  </si>
  <si>
    <t>DC_PADALARANG</t>
  </si>
  <si>
    <t>NGP10</t>
  </si>
  <si>
    <t>CISARUA</t>
  </si>
  <si>
    <t>NGP02E</t>
  </si>
  <si>
    <t>NGP07A</t>
  </si>
  <si>
    <t>BDO32</t>
  </si>
  <si>
    <t>CIPATAT</t>
  </si>
  <si>
    <t>NGP11B</t>
  </si>
  <si>
    <t>CITAPEN</t>
  </si>
  <si>
    <t>NGP16B</t>
  </si>
  <si>
    <t>NGP14</t>
  </si>
  <si>
    <t>DC_NGAMPRAH</t>
  </si>
  <si>
    <t>BJA02</t>
  </si>
  <si>
    <t>BANJAR_PATROMAN</t>
  </si>
  <si>
    <t>PGR01C</t>
  </si>
  <si>
    <t>BJA02B</t>
  </si>
  <si>
    <t>LANGENSARI_3</t>
  </si>
  <si>
    <t>PGR04B</t>
  </si>
  <si>
    <t>CMI01</t>
  </si>
  <si>
    <t>CIAMIS</t>
  </si>
  <si>
    <t>CMI01B</t>
  </si>
  <si>
    <t>BJA01C</t>
  </si>
  <si>
    <t>PARUNGLESANG_3</t>
  </si>
  <si>
    <t>CMI04</t>
  </si>
  <si>
    <t>PANUMBANGAN</t>
  </si>
  <si>
    <t>CMI02</t>
  </si>
  <si>
    <t>SINDANGKASIH</t>
  </si>
  <si>
    <t>CMI12</t>
  </si>
  <si>
    <t>WINDURAJA</t>
  </si>
  <si>
    <t>CMI13C</t>
  </si>
  <si>
    <t>BJA04A</t>
  </si>
  <si>
    <t>CMI05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</si>
  <si>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</si>
  <si>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</si>
  <si>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</si>
  <si>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</si>
  <si>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</si>
  <si>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</si>
  <si>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</si>
  <si>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</si>
  <si>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</si>
  <si>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</si>
  <si>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</si>
  <si>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</si>
  <si>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</si>
  <si>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</si>
  <si>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</si>
  <si>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</si>
  <si>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</si>
  <si>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SMI03</t>
  </si>
  <si>
    <t>SUKARAJA</t>
  </si>
  <si>
    <t>SMI14</t>
  </si>
  <si>
    <t>DC_CITAMIANG</t>
  </si>
  <si>
    <t>SMI26</t>
  </si>
  <si>
    <t>DC_PONDOKASO_LANDEUH</t>
  </si>
  <si>
    <t>SMI17B</t>
  </si>
  <si>
    <t>SMI06</t>
  </si>
  <si>
    <t>CICANTAYAN</t>
  </si>
  <si>
    <t>SMI02A</t>
  </si>
  <si>
    <t>SMI02</t>
  </si>
  <si>
    <t>CIBADAK</t>
  </si>
  <si>
    <t>PER06C</t>
  </si>
  <si>
    <t>SMI29B</t>
  </si>
  <si>
    <t>SMI28</t>
  </si>
  <si>
    <t>DC_BOJONG_KEMBAR</t>
  </si>
  <si>
    <t>SMI09B</t>
  </si>
  <si>
    <t>SMI23</t>
  </si>
  <si>
    <t>DC_CIKOLE</t>
  </si>
  <si>
    <t>SMI15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</si>
  <si>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</si>
  <si>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</si>
  <si>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</si>
  <si>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</si>
  <si>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</si>
  <si>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</si>
  <si>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</si>
  <si>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</si>
  <si>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</si>
  <si>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</si>
  <si>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</si>
  <si>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</si>
  <si>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</si>
  <si>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SMI19</t>
  </si>
  <si>
    <t>DC_CISAAT</t>
  </si>
  <si>
    <t>SMI35A</t>
  </si>
  <si>
    <t>SMI20A</t>
  </si>
  <si>
    <t>SBG27</t>
  </si>
  <si>
    <t>TANGGULUN_BARAT_2</t>
  </si>
  <si>
    <t>SBG16A</t>
  </si>
  <si>
    <t>SBG10A</t>
  </si>
  <si>
    <t>GEMBOR_4</t>
  </si>
  <si>
    <t>SBG03A</t>
  </si>
  <si>
    <t>SUKAMANDIJAYA_2</t>
  </si>
  <si>
    <t>SBG14B</t>
  </si>
  <si>
    <t>PUSAKARATU_4</t>
  </si>
  <si>
    <t>SBG30</t>
  </si>
  <si>
    <t>KALIANGSANA_2</t>
  </si>
  <si>
    <t>SBG01B</t>
  </si>
  <si>
    <t>SBG18B</t>
  </si>
  <si>
    <t>LENGKONGJAYA_2</t>
  </si>
  <si>
    <t>SBG21B</t>
  </si>
  <si>
    <t>SBG29A</t>
  </si>
  <si>
    <t>SBG08C</t>
  </si>
  <si>
    <t>SBG04A</t>
  </si>
  <si>
    <t>CIBOGO_SBG</t>
  </si>
  <si>
    <t>SBG15A</t>
  </si>
  <si>
    <t>SOKLAT_4</t>
  </si>
  <si>
    <t>SBG12B</t>
  </si>
  <si>
    <t>PATOKBEUSI_2</t>
  </si>
  <si>
    <t>SBG19A</t>
  </si>
  <si>
    <t>CISALAK_4</t>
  </si>
  <si>
    <t>SBG20A</t>
  </si>
  <si>
    <t>SUKARESMI_3</t>
  </si>
  <si>
    <t>SBG27A</t>
  </si>
  <si>
    <t>CJR28</t>
  </si>
  <si>
    <t>CIEUNDEUR</t>
  </si>
  <si>
    <t>CJR22A</t>
  </si>
  <si>
    <t>CJR16B</t>
  </si>
  <si>
    <t>CJR06</t>
  </si>
  <si>
    <t>CIRANJANG</t>
  </si>
  <si>
    <t>CJR26B</t>
  </si>
  <si>
    <t>CJR09B</t>
  </si>
  <si>
    <t>CJR13B</t>
  </si>
  <si>
    <t>CJR32A</t>
  </si>
  <si>
    <t>CILAKU</t>
  </si>
  <si>
    <t>CJR06A</t>
  </si>
  <si>
    <t>CJR04A</t>
  </si>
  <si>
    <t>CJR19</t>
  </si>
  <si>
    <t>DC_SOLOKPANDAN</t>
  </si>
  <si>
    <t>CJR17A</t>
  </si>
  <si>
    <t>CJR14B</t>
  </si>
  <si>
    <t>CJR11</t>
  </si>
  <si>
    <t>SADAMAYA</t>
  </si>
  <si>
    <t>CJR12</t>
  </si>
  <si>
    <t>MUKA</t>
  </si>
  <si>
    <t>CJR03</t>
  </si>
  <si>
    <t>CIPANAS</t>
  </si>
  <si>
    <t>CJR25B</t>
  </si>
  <si>
    <t>PACET_CJR_2</t>
  </si>
  <si>
    <t>CJR18C</t>
  </si>
  <si>
    <t>CJR07B</t>
  </si>
  <si>
    <t>PWK05B</t>
  </si>
  <si>
    <t>KRW37</t>
  </si>
  <si>
    <t>JATISARI_BARU</t>
  </si>
  <si>
    <t>PWK01B</t>
  </si>
  <si>
    <t>KRW39</t>
  </si>
  <si>
    <t>PASAR_PERMAI</t>
  </si>
  <si>
    <t>KRW14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</si>
  <si>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</si>
  <si>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</si>
  <si>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</si>
  <si>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</si>
  <si>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</si>
  <si>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</si>
  <si>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</si>
  <si>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</si>
  <si>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</si>
  <si>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</si>
  <si>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KRW20</t>
  </si>
  <si>
    <t>DC_KOTABARU</t>
  </si>
  <si>
    <t>KRW28B</t>
  </si>
  <si>
    <t>PWK07D</t>
  </si>
  <si>
    <t>PWK15M</t>
  </si>
  <si>
    <t>TSK05</t>
  </si>
  <si>
    <t>MANONJAYA</t>
  </si>
  <si>
    <t>SIN03A</t>
  </si>
  <si>
    <t>SIN07A</t>
  </si>
  <si>
    <t>SIN11A</t>
  </si>
  <si>
    <t>TARAJU_2</t>
  </si>
  <si>
    <t>TSK03E</t>
  </si>
  <si>
    <t>TSK08</t>
  </si>
  <si>
    <t>KAWALU</t>
  </si>
  <si>
    <t>SIN09</t>
  </si>
  <si>
    <t>DC_KAMASAN</t>
  </si>
  <si>
    <t>TSK15</t>
  </si>
  <si>
    <t>TAMANSARI</t>
  </si>
  <si>
    <t>SIN02</t>
  </si>
  <si>
    <t>CIKATOMAS</t>
  </si>
  <si>
    <t>TSK02</t>
  </si>
  <si>
    <t>SINGAPARNA</t>
  </si>
  <si>
    <t>SIN05A</t>
  </si>
  <si>
    <t>SALAWU_2</t>
  </si>
  <si>
    <t>TSK01</t>
  </si>
  <si>
    <t>TASIKMALAYA</t>
  </si>
  <si>
    <t>TSK19</t>
  </si>
  <si>
    <t>INDIHIANG_2</t>
  </si>
  <si>
    <t>SIN14</t>
  </si>
  <si>
    <t>SINDANGRERET</t>
  </si>
  <si>
    <t>TSK06C</t>
  </si>
  <si>
    <t>CIPEDES_4</t>
  </si>
  <si>
    <t>SIN31</t>
  </si>
  <si>
    <t>SIN29B</t>
  </si>
  <si>
    <t>SIN20</t>
  </si>
  <si>
    <t>TSK24</t>
  </si>
  <si>
    <t>CIBEUREUM_2</t>
  </si>
  <si>
    <t>SIN13</t>
  </si>
  <si>
    <t>SUKAMANTRI_CIAWI</t>
  </si>
  <si>
    <t>TSK13</t>
  </si>
  <si>
    <t>DC_ARGASARI</t>
  </si>
  <si>
    <t>SIN26A</t>
  </si>
  <si>
    <t>SOG49</t>
  </si>
  <si>
    <t>CIGANITRI</t>
  </si>
  <si>
    <t>SOG17D</t>
  </si>
  <si>
    <t>RANCAMANYAR_3</t>
  </si>
  <si>
    <t>BDO97</t>
  </si>
  <si>
    <t>DC_SAMOJA</t>
  </si>
  <si>
    <t>BDO24</t>
  </si>
  <si>
    <t>BEC</t>
  </si>
  <si>
    <t>BDO98</t>
  </si>
  <si>
    <t>DC_ANTAPANI_WETAN</t>
  </si>
  <si>
    <t>SOG07A</t>
  </si>
  <si>
    <t>SOG26</t>
  </si>
  <si>
    <t>DC_BALEENDAH</t>
  </si>
  <si>
    <t>SOG27</t>
  </si>
  <si>
    <t>DC_MAJALAYA</t>
  </si>
  <si>
    <t>SOG05A</t>
  </si>
  <si>
    <t>SOG22</t>
  </si>
  <si>
    <t>PACET</t>
  </si>
  <si>
    <t>BDO88</t>
  </si>
  <si>
    <t>DC_BURANGRANG</t>
  </si>
  <si>
    <t>SOG34</t>
  </si>
  <si>
    <t>DC_CIJAGRA</t>
  </si>
  <si>
    <t>BDO01A</t>
  </si>
  <si>
    <t>DC_BINONG</t>
  </si>
  <si>
    <t>BDO21A</t>
  </si>
  <si>
    <t>PARAKAN_SAAT</t>
  </si>
  <si>
    <t>SOG03A</t>
  </si>
  <si>
    <t>SERANGMEKAR_2</t>
  </si>
  <si>
    <t>KNG10</t>
  </si>
  <si>
    <t>CIRENDANG</t>
  </si>
  <si>
    <t>KNG28</t>
  </si>
  <si>
    <t>KOJENGKANG</t>
  </si>
  <si>
    <t>KNG04</t>
  </si>
  <si>
    <t>KADUGEDE</t>
  </si>
  <si>
    <t>KNG18</t>
  </si>
  <si>
    <t>KNG03A</t>
  </si>
  <si>
    <t>KNG11</t>
  </si>
  <si>
    <t>INDANGKERTA</t>
  </si>
  <si>
    <t>KNG26</t>
  </si>
  <si>
    <t>KNG07</t>
  </si>
  <si>
    <t>DC_PANAWUAN</t>
  </si>
  <si>
    <t>SOG12E</t>
  </si>
  <si>
    <t>BDO99</t>
  </si>
  <si>
    <t>DC_RANCASARI</t>
  </si>
  <si>
    <t>BDO89</t>
  </si>
  <si>
    <t>DC_CIBIRU</t>
  </si>
  <si>
    <t>SOG02C</t>
  </si>
  <si>
    <t>SOG13C</t>
  </si>
  <si>
    <t>BDO93</t>
  </si>
  <si>
    <t>DC_MARGACINTA</t>
  </si>
  <si>
    <t>SOG23</t>
  </si>
  <si>
    <t>DC_PANYAWANGAN</t>
  </si>
  <si>
    <t>SOG11E</t>
  </si>
  <si>
    <t>SOG33</t>
  </si>
  <si>
    <t>DC_PEUNDEUY</t>
  </si>
  <si>
    <t>BDO05A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</si>
  <si>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</si>
  <si>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</si>
  <si>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</si>
  <si>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</si>
  <si>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</si>
  <si>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</si>
  <si>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</si>
  <si>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</si>
  <si>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</si>
  <si>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</si>
  <si>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</si>
  <si>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</si>
  <si>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</si>
  <si>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SMB11</t>
  </si>
  <si>
    <t>DC_CIREBON_BARAT</t>
  </si>
  <si>
    <t>SMB03C</t>
  </si>
  <si>
    <t>SMB28C</t>
  </si>
  <si>
    <t>SOG04C</t>
  </si>
  <si>
    <t>Cibeet</t>
  </si>
  <si>
    <t>SMI15A</t>
  </si>
  <si>
    <t>PER16</t>
  </si>
  <si>
    <t>Cimanggu_Per</t>
  </si>
  <si>
    <t>PER03A</t>
  </si>
  <si>
    <t>Cikangkung</t>
  </si>
  <si>
    <t>CJR11A</t>
  </si>
  <si>
    <t>TAKOKAK</t>
  </si>
  <si>
    <t>SEMARANG三宝垄</t>
  </si>
  <si>
    <t>AGENT17</t>
  </si>
  <si>
    <t>BJN01</t>
  </si>
  <si>
    <t>BANJARNEGARA</t>
  </si>
  <si>
    <t>BJN02</t>
  </si>
  <si>
    <t>KLAMPOK</t>
  </si>
  <si>
    <t>BJN03</t>
  </si>
  <si>
    <t>KARANG_KOBAR</t>
  </si>
  <si>
    <t>BJN06</t>
  </si>
  <si>
    <t>BAWANG</t>
  </si>
  <si>
    <t>BJN07</t>
  </si>
  <si>
    <t>WANADADI</t>
  </si>
  <si>
    <t>BJN09</t>
  </si>
  <si>
    <t>SIGALUH</t>
  </si>
  <si>
    <t>BJN06B</t>
  </si>
  <si>
    <t>PUNGGELAN01</t>
  </si>
  <si>
    <t>BJN13A</t>
  </si>
  <si>
    <t>MANDIRAJA01</t>
  </si>
  <si>
    <t>BJN16</t>
  </si>
  <si>
    <t>PEJAWARAN</t>
  </si>
  <si>
    <t>PKL02</t>
  </si>
  <si>
    <t>KAJEN</t>
  </si>
  <si>
    <t>PKL06</t>
  </si>
  <si>
    <t>BOJONG</t>
  </si>
  <si>
    <t>PKL13</t>
  </si>
  <si>
    <t>KARANGSARI_KAJEN</t>
  </si>
  <si>
    <t>PKL14</t>
  </si>
  <si>
    <t>DORO</t>
  </si>
  <si>
    <t>PKL22</t>
  </si>
  <si>
    <t>PANINGGARAN</t>
  </si>
  <si>
    <t>KJN01</t>
  </si>
  <si>
    <t>TIRTO01</t>
  </si>
  <si>
    <t>KJN09</t>
  </si>
  <si>
    <t>KESESI01</t>
  </si>
  <si>
    <t>KJN10</t>
  </si>
  <si>
    <t>WONOPRINGGO01</t>
  </si>
  <si>
    <t>KJN11</t>
  </si>
  <si>
    <t>KEDUNGWUNI01</t>
  </si>
  <si>
    <t>KJN12</t>
  </si>
  <si>
    <t>KARANGDADAP01</t>
  </si>
  <si>
    <t>TNU01</t>
  </si>
  <si>
    <t>TEMANGGUNG</t>
  </si>
  <si>
    <t>TNU05</t>
  </si>
  <si>
    <t>NGADIREJO</t>
  </si>
  <si>
    <t>TNU09</t>
  </si>
  <si>
    <t>CANDIROTO</t>
  </si>
  <si>
    <t>TNU02</t>
  </si>
  <si>
    <t>PARAKAN</t>
  </si>
  <si>
    <t>TNU06</t>
  </si>
  <si>
    <t>KRANGGAN</t>
  </si>
  <si>
    <t>TNU07</t>
  </si>
  <si>
    <t>KEDU</t>
  </si>
  <si>
    <t>TNU08</t>
  </si>
  <si>
    <t>WADAS</t>
  </si>
  <si>
    <t>TNU11</t>
  </si>
  <si>
    <t>PRINGSURAT_TIMUR</t>
  </si>
  <si>
    <t>BLORA</t>
  </si>
  <si>
    <t>BOL02</t>
  </si>
  <si>
    <t>NGAWEN</t>
  </si>
  <si>
    <t>BOL04</t>
  </si>
  <si>
    <t>JEPON</t>
  </si>
  <si>
    <t>BOL05</t>
  </si>
  <si>
    <t>KUNDURAN</t>
  </si>
  <si>
    <t>CEU01</t>
  </si>
  <si>
    <t>CEPU</t>
  </si>
  <si>
    <t>CEU02</t>
  </si>
  <si>
    <t>RANDUBLATUNG</t>
  </si>
  <si>
    <t>BOL06</t>
  </si>
  <si>
    <t>KEDUNGTUBAN</t>
  </si>
  <si>
    <t>BOL07</t>
  </si>
  <si>
    <t>TUNJUNGAN</t>
  </si>
  <si>
    <t>BOL08</t>
  </si>
  <si>
    <t>JATI_BLORA</t>
  </si>
  <si>
    <t>BOL09</t>
  </si>
  <si>
    <t>SAMBONG</t>
  </si>
  <si>
    <t>UNG07</t>
  </si>
  <si>
    <t>SUMOWONO</t>
  </si>
  <si>
    <t>AMB01</t>
  </si>
  <si>
    <t>AMBARAWA</t>
  </si>
  <si>
    <t>UNG01</t>
  </si>
  <si>
    <t>UNGARAN</t>
  </si>
  <si>
    <t>UNG02</t>
  </si>
  <si>
    <t>BAWEN</t>
  </si>
  <si>
    <t>UNG05</t>
  </si>
  <si>
    <t>BERGAS</t>
  </si>
  <si>
    <t>UNG09</t>
  </si>
  <si>
    <t>BANYUBIRU</t>
  </si>
  <si>
    <t>UNG10</t>
  </si>
  <si>
    <t>CANDIREJO</t>
  </si>
  <si>
    <t>UNG11</t>
  </si>
  <si>
    <t>PRINGAPUS</t>
  </si>
  <si>
    <t>SLT01</t>
  </si>
  <si>
    <t>SALATIGA</t>
  </si>
  <si>
    <t>SLT02</t>
  </si>
  <si>
    <t>SURUH</t>
  </si>
  <si>
    <t>SLT03</t>
  </si>
  <si>
    <t>BRINGIN</t>
  </si>
  <si>
    <t>SLT05</t>
  </si>
  <si>
    <t>TINGKIR</t>
  </si>
  <si>
    <t>SLT06</t>
  </si>
  <si>
    <t>TENGARAN</t>
  </si>
  <si>
    <t>PWO02</t>
  </si>
  <si>
    <t>AJIBARANG</t>
  </si>
  <si>
    <t>PWO03</t>
  </si>
  <si>
    <t>BANYUMAS</t>
  </si>
  <si>
    <t>PWO04</t>
  </si>
  <si>
    <t>PATIKRAJA</t>
  </si>
  <si>
    <t>PWO05</t>
  </si>
  <si>
    <t>SUMPIUH</t>
  </si>
  <si>
    <t>PWO06</t>
  </si>
  <si>
    <t>WANGON</t>
  </si>
  <si>
    <t>PWO07</t>
  </si>
  <si>
    <t>KEMBARAN</t>
  </si>
  <si>
    <t>PWO08</t>
  </si>
  <si>
    <t>KARANGLEWAS</t>
  </si>
  <si>
    <t>PWO11</t>
  </si>
  <si>
    <t>CILONGOK</t>
  </si>
  <si>
    <t>PWO13</t>
  </si>
  <si>
    <t>RAWALO</t>
  </si>
  <si>
    <t>PWO14</t>
  </si>
  <si>
    <t>SOMAGEDE</t>
  </si>
  <si>
    <t>PWO16</t>
  </si>
  <si>
    <t>PURWOKERTO_UTARA</t>
  </si>
  <si>
    <t>PWO18</t>
  </si>
  <si>
    <t>PEKUNCEN</t>
  </si>
  <si>
    <t>PWO10B</t>
  </si>
  <si>
    <t>SUMBANG01</t>
  </si>
  <si>
    <t>PWO27A</t>
  </si>
  <si>
    <t>KEMRANJEN01</t>
  </si>
  <si>
    <t>PDD08</t>
  </si>
  <si>
    <t>KARANGRAYUNG</t>
  </si>
  <si>
    <t>PDD01</t>
  </si>
  <si>
    <t>PURWODADI</t>
  </si>
  <si>
    <t>PDD02</t>
  </si>
  <si>
    <t>GODONG</t>
  </si>
  <si>
    <t>PDD03</t>
  </si>
  <si>
    <t>WIROSARI</t>
  </si>
  <si>
    <t>PDD04</t>
  </si>
  <si>
    <t>GUBUG</t>
  </si>
  <si>
    <t>PDD06</t>
  </si>
  <si>
    <t>KRADENAN</t>
  </si>
  <si>
    <t>PDD09</t>
  </si>
  <si>
    <t>GROBOGAN</t>
  </si>
  <si>
    <t>PDD10</t>
  </si>
  <si>
    <t>TEGOWANU</t>
  </si>
  <si>
    <t>PDD11</t>
  </si>
  <si>
    <t>PULOKULON</t>
  </si>
  <si>
    <t>PDD12</t>
  </si>
  <si>
    <t>PENAWANGAN</t>
  </si>
  <si>
    <t>PDD09B</t>
  </si>
  <si>
    <t>TANGGUNGHARJO01</t>
  </si>
  <si>
    <t>PDD02A</t>
  </si>
  <si>
    <t>GEYER</t>
  </si>
  <si>
    <t>KNL08</t>
  </si>
  <si>
    <t>GEMUH</t>
  </si>
  <si>
    <t>KNL01</t>
  </si>
  <si>
    <t>KENDAL</t>
  </si>
  <si>
    <t>KNL02</t>
  </si>
  <si>
    <t>WELERI</t>
  </si>
  <si>
    <t>KNL03</t>
  </si>
  <si>
    <t>BOJA</t>
  </si>
  <si>
    <t>KNL04</t>
  </si>
  <si>
    <t>SUKOREJO</t>
  </si>
  <si>
    <t>KNL05</t>
  </si>
  <si>
    <t>KALIWUNGU</t>
  </si>
  <si>
    <t>KNL09</t>
  </si>
  <si>
    <t>BRANGSONG</t>
  </si>
  <si>
    <t>KNL10</t>
  </si>
  <si>
    <t>TAMPINGAN</t>
  </si>
  <si>
    <t>KNL11</t>
  </si>
  <si>
    <t>PAGERUYUNG</t>
  </si>
  <si>
    <t>KDS10</t>
  </si>
  <si>
    <t>MEJOBO</t>
  </si>
  <si>
    <t>KDS01</t>
  </si>
  <si>
    <t>KUDUS</t>
  </si>
  <si>
    <t>KDS02</t>
  </si>
  <si>
    <t>JEKULO</t>
  </si>
  <si>
    <t>KDS03</t>
  </si>
  <si>
    <t>JATI</t>
  </si>
  <si>
    <t>KDS05</t>
  </si>
  <si>
    <t>DAWE</t>
  </si>
  <si>
    <t>KDS06</t>
  </si>
  <si>
    <t>UNDAAN</t>
  </si>
  <si>
    <t>KDS11</t>
  </si>
  <si>
    <t>KALIWUNGU_KUDUS</t>
  </si>
  <si>
    <t>KDS12</t>
  </si>
  <si>
    <t>GEBOG</t>
  </si>
  <si>
    <t>KDS07A</t>
  </si>
  <si>
    <t>REJOSARI_KUDUS</t>
  </si>
  <si>
    <t>JPR11</t>
  </si>
  <si>
    <t>KEDUNG</t>
  </si>
  <si>
    <t>JPR01</t>
  </si>
  <si>
    <t>JEPARA</t>
  </si>
  <si>
    <t>JPR02</t>
  </si>
  <si>
    <t>BANGSRI</t>
  </si>
  <si>
    <t>JPR03</t>
  </si>
  <si>
    <t>PECANGAAN</t>
  </si>
  <si>
    <t>JPR04</t>
  </si>
  <si>
    <t>WONOREJO</t>
  </si>
  <si>
    <t>JPR05</t>
  </si>
  <si>
    <t>MAYONG</t>
  </si>
  <si>
    <t>JPR06</t>
  </si>
  <si>
    <t>TAHUNAN</t>
  </si>
  <si>
    <t>JPR07</t>
  </si>
  <si>
    <t>KELET</t>
  </si>
  <si>
    <t>JPR08</t>
  </si>
  <si>
    <t>WELAHAN</t>
  </si>
  <si>
    <t>JPR10</t>
  </si>
  <si>
    <t>KALINYAMATAN</t>
  </si>
  <si>
    <t>JPR12</t>
  </si>
  <si>
    <t>SENENAN</t>
  </si>
  <si>
    <t>JPR11A</t>
  </si>
  <si>
    <t>NALUMSARI</t>
  </si>
  <si>
    <t>BGG05</t>
  </si>
  <si>
    <t>TULIS</t>
  </si>
  <si>
    <t>BGG06</t>
  </si>
  <si>
    <t>WARUNGASEM</t>
  </si>
  <si>
    <t>BGG08</t>
  </si>
  <si>
    <t>REBAN</t>
  </si>
  <si>
    <t>BGG09</t>
  </si>
  <si>
    <t>GRINGSING_LAMA</t>
  </si>
  <si>
    <t>BGG10</t>
  </si>
  <si>
    <t>BATANG_UTARA</t>
  </si>
  <si>
    <t>BGG16</t>
  </si>
  <si>
    <t>BATANG01</t>
  </si>
  <si>
    <t>BGG17</t>
  </si>
  <si>
    <t>BANDAR01</t>
  </si>
  <si>
    <t>BGG18</t>
  </si>
  <si>
    <t>LIMPUNG01</t>
  </si>
  <si>
    <t>BGG19</t>
  </si>
  <si>
    <t>SUBAH01</t>
  </si>
  <si>
    <t>BGG06A</t>
  </si>
  <si>
    <t>TERSONO</t>
  </si>
  <si>
    <t>BGG12B</t>
  </si>
  <si>
    <t>BLADO01</t>
  </si>
  <si>
    <t>PKL01</t>
  </si>
  <si>
    <t>PEKALONGAN</t>
  </si>
  <si>
    <t>PKL04</t>
  </si>
  <si>
    <t>WIRADESA</t>
  </si>
  <si>
    <t>PKL05</t>
  </si>
  <si>
    <t>BUARAN</t>
  </si>
  <si>
    <t>PKL18</t>
  </si>
  <si>
    <t>JATILONDO</t>
  </si>
  <si>
    <t>PKL21</t>
  </si>
  <si>
    <t>WONOKERTO</t>
  </si>
  <si>
    <t>PKL07</t>
  </si>
  <si>
    <t>KLEGO</t>
  </si>
  <si>
    <t>PKL09</t>
  </si>
  <si>
    <t>MEDONO</t>
  </si>
  <si>
    <t>PKL11</t>
  </si>
  <si>
    <t>KURIPAN</t>
  </si>
  <si>
    <t>PKL03A</t>
  </si>
  <si>
    <t>PANJANG01</t>
  </si>
  <si>
    <t>SRG05</t>
  </si>
  <si>
    <t>GUNUNG_PATI</t>
  </si>
  <si>
    <t>SRG07</t>
  </si>
  <si>
    <t>TUGU</t>
  </si>
  <si>
    <t>SRG08</t>
  </si>
  <si>
    <t>MIJEN</t>
  </si>
  <si>
    <t>SRG27</t>
  </si>
  <si>
    <t>PLALANGAN</t>
  </si>
  <si>
    <t>SRG30</t>
  </si>
  <si>
    <t>BRINGIN_SEMARANG</t>
  </si>
  <si>
    <t>SRG56</t>
  </si>
  <si>
    <t>SILAYUR</t>
  </si>
  <si>
    <t>SRG12</t>
  </si>
  <si>
    <t>SEMARANG_TENGAH</t>
  </si>
  <si>
    <t>SRG11</t>
  </si>
  <si>
    <t>HASANUDIN</t>
  </si>
  <si>
    <t>SRG13</t>
  </si>
  <si>
    <t>ANJASMORO</t>
  </si>
  <si>
    <t>SRG59</t>
  </si>
  <si>
    <t>S_PARMAN</t>
  </si>
  <si>
    <t>SRG17</t>
  </si>
  <si>
    <t>SIMONGAN</t>
  </si>
  <si>
    <t>SRG03A</t>
  </si>
  <si>
    <t>GRAHAPADMA_01</t>
  </si>
  <si>
    <t>PTI01</t>
  </si>
  <si>
    <t>PATI</t>
  </si>
  <si>
    <t>PTI02</t>
  </si>
  <si>
    <t>JUWANA</t>
  </si>
  <si>
    <t>PTI03</t>
  </si>
  <si>
    <t>TAMBAKROMO</t>
  </si>
  <si>
    <t>PTI04</t>
  </si>
  <si>
    <t>MARGOYOSO</t>
  </si>
  <si>
    <t>PTI06</t>
  </si>
  <si>
    <t>TAYU</t>
  </si>
  <si>
    <t>PTI08</t>
  </si>
  <si>
    <t>JAKENAN</t>
  </si>
  <si>
    <t>PTI10</t>
  </si>
  <si>
    <t>KAYEN</t>
  </si>
  <si>
    <t>PTI11</t>
  </si>
  <si>
    <t>WEDARIJAKSA</t>
  </si>
  <si>
    <t>PTI12</t>
  </si>
  <si>
    <t>BATANGAN</t>
  </si>
  <si>
    <t>PTI13</t>
  </si>
  <si>
    <t>TLOGOWUNGU_PTI</t>
  </si>
  <si>
    <t>PTI14</t>
  </si>
  <si>
    <t>WINONG</t>
  </si>
  <si>
    <t>PTI15</t>
  </si>
  <si>
    <t>DUKUHSETI</t>
  </si>
  <si>
    <t>PTI16</t>
  </si>
  <si>
    <t>PATI_KIDUL</t>
  </si>
  <si>
    <t>PTI17</t>
  </si>
  <si>
    <t>SUKOLILO</t>
  </si>
  <si>
    <t>PTI18</t>
  </si>
  <si>
    <t>TRANGKIL</t>
  </si>
  <si>
    <t>PTI10A</t>
  </si>
  <si>
    <t>GABUS</t>
  </si>
  <si>
    <t>PTI14A</t>
  </si>
  <si>
    <t>CLUWAK</t>
  </si>
  <si>
    <t>PTI03A</t>
  </si>
  <si>
    <t>JUWANA_TIMUR</t>
  </si>
  <si>
    <t>RMB01</t>
  </si>
  <si>
    <t>REMBANG</t>
  </si>
  <si>
    <t>RMB02</t>
  </si>
  <si>
    <t>LASEM</t>
  </si>
  <si>
    <t>RMB03</t>
  </si>
  <si>
    <t>KRAGAN</t>
  </si>
  <si>
    <t>RMB06</t>
  </si>
  <si>
    <t>PAMOTAN</t>
  </si>
  <si>
    <t>RMB07</t>
  </si>
  <si>
    <t>SEDAN</t>
  </si>
  <si>
    <t>RMB08</t>
  </si>
  <si>
    <t>BULU</t>
  </si>
  <si>
    <t>RMB09</t>
  </si>
  <si>
    <t>SLUKE</t>
  </si>
  <si>
    <t>RMB10</t>
  </si>
  <si>
    <t>SARANG</t>
  </si>
  <si>
    <t>RMB08A</t>
  </si>
  <si>
    <t>PANCUR</t>
  </si>
  <si>
    <t>SRG02</t>
  </si>
  <si>
    <t>BANYUMANIK</t>
  </si>
  <si>
    <t>SRG01</t>
  </si>
  <si>
    <t>SEMARANG</t>
  </si>
  <si>
    <t>SRG23</t>
  </si>
  <si>
    <t>TENTARA_PELAJAR</t>
  </si>
  <si>
    <t>SRG26</t>
  </si>
  <si>
    <t>SENDANGMULYO</t>
  </si>
  <si>
    <t>SRG64</t>
  </si>
  <si>
    <t>KETILENG_RAYA</t>
  </si>
  <si>
    <t>SRG65</t>
  </si>
  <si>
    <t>SUPRIYADI_FNC</t>
  </si>
  <si>
    <t>SRG66</t>
  </si>
  <si>
    <t>TLOGOSARI_FNC</t>
  </si>
  <si>
    <t>SRG68</t>
  </si>
  <si>
    <t>WOLTER_FNC</t>
  </si>
  <si>
    <t>SRG16</t>
  </si>
  <si>
    <t>SIDODADI</t>
  </si>
  <si>
    <t>SRG18</t>
  </si>
  <si>
    <t>GENUK</t>
  </si>
  <si>
    <t>PUR01</t>
  </si>
  <si>
    <t>PURBALINGGA</t>
  </si>
  <si>
    <t>PUR02</t>
  </si>
  <si>
    <t>BOBOTSARI</t>
  </si>
  <si>
    <t>PUR03</t>
  </si>
  <si>
    <t>KALIGONDANG</t>
  </si>
  <si>
    <t>PUR06</t>
  </si>
  <si>
    <t>BOJONGSARI</t>
  </si>
  <si>
    <t>PUR07</t>
  </si>
  <si>
    <t>SUMAMPIR</t>
  </si>
  <si>
    <t>PUR09</t>
  </si>
  <si>
    <t>PURBALINGGA_LOR</t>
  </si>
  <si>
    <t>PUR01B</t>
  </si>
  <si>
    <t>KEMANGKON01</t>
  </si>
  <si>
    <t>PUR13A</t>
  </si>
  <si>
    <t>KARANGREJA01</t>
  </si>
  <si>
    <t>WNB03</t>
  </si>
  <si>
    <t>MOJOTENGAH</t>
  </si>
  <si>
    <t>WNB08</t>
  </si>
  <si>
    <t>KEJAJAR</t>
  </si>
  <si>
    <t>WNB09</t>
  </si>
  <si>
    <t>KALIWIRO</t>
  </si>
  <si>
    <t>WNB12</t>
  </si>
  <si>
    <t>MADUKORO_01</t>
  </si>
  <si>
    <t>WNB06A</t>
  </si>
  <si>
    <t>SELOMERTO_01</t>
  </si>
  <si>
    <t>WNB13</t>
  </si>
  <si>
    <t>SAPURAN_01</t>
  </si>
  <si>
    <t>WNB11A</t>
  </si>
  <si>
    <t>KALIKAJAR</t>
  </si>
  <si>
    <t>SWI01</t>
  </si>
  <si>
    <t>SLAWI</t>
  </si>
  <si>
    <t>SWI03</t>
  </si>
  <si>
    <t>SURADADI</t>
  </si>
  <si>
    <t>SWI04</t>
  </si>
  <si>
    <t>BUMIJAWA</t>
  </si>
  <si>
    <t>SWI05</t>
  </si>
  <si>
    <t>SLAWI_KULON</t>
  </si>
  <si>
    <t>SWI06</t>
  </si>
  <si>
    <t>MARGASARI</t>
  </si>
  <si>
    <t>SWI07</t>
  </si>
  <si>
    <t>KRAMAT_SLAWI</t>
  </si>
  <si>
    <t>SWI08</t>
  </si>
  <si>
    <t>BALAPULANG</t>
  </si>
  <si>
    <t>SWI10</t>
  </si>
  <si>
    <t>TALANG</t>
  </si>
  <si>
    <t>SWI11</t>
  </si>
  <si>
    <t>TARUB</t>
  </si>
  <si>
    <t>SWI12</t>
  </si>
  <si>
    <t>DUKUHWARU</t>
  </si>
  <si>
    <t>SWI13</t>
  </si>
  <si>
    <t>KEDUNGBANTENG</t>
  </si>
  <si>
    <t>SWI09A</t>
  </si>
  <si>
    <t>BANDARSARI</t>
  </si>
  <si>
    <t>DMK07</t>
  </si>
  <si>
    <t>WONOSALAM</t>
  </si>
  <si>
    <t>DMK01</t>
  </si>
  <si>
    <t>DEMAK</t>
  </si>
  <si>
    <t>DMK02</t>
  </si>
  <si>
    <t>MRANGGEN</t>
  </si>
  <si>
    <t>DMK03</t>
  </si>
  <si>
    <t>GAJAH</t>
  </si>
  <si>
    <t>DMK06</t>
  </si>
  <si>
    <t>WEDUNG</t>
  </si>
  <si>
    <t>DMK09</t>
  </si>
  <si>
    <t>DEMPET</t>
  </si>
  <si>
    <t>DMK10</t>
  </si>
  <si>
    <t>SAYUNG</t>
  </si>
  <si>
    <t>DMK11</t>
  </si>
  <si>
    <t>BATURSARI</t>
  </si>
  <si>
    <t>DMK12</t>
  </si>
  <si>
    <t>GUNTUR</t>
  </si>
  <si>
    <t>DMK13</t>
  </si>
  <si>
    <t>BONANG</t>
  </si>
  <si>
    <t>DMK14</t>
  </si>
  <si>
    <t>KARANGANYAR</t>
  </si>
  <si>
    <t>BRB01</t>
  </si>
  <si>
    <t>BREBES</t>
  </si>
  <si>
    <t>BRB02</t>
  </si>
  <si>
    <t>BUMIAYU</t>
  </si>
  <si>
    <t>BRB03</t>
  </si>
  <si>
    <t>KETANGGUNGAN</t>
  </si>
  <si>
    <t>BRB04</t>
  </si>
  <si>
    <t>LOSARI</t>
  </si>
  <si>
    <t>BRB05</t>
  </si>
  <si>
    <t>JATIBARANG_KIDUL</t>
  </si>
  <si>
    <t>BRB07</t>
  </si>
  <si>
    <t>BULAKAMBA</t>
  </si>
  <si>
    <t>BRB08</t>
  </si>
  <si>
    <t>LARANGAN_BREBES</t>
  </si>
  <si>
    <t>BRB09</t>
  </si>
  <si>
    <t>WANASARI_BREBES</t>
  </si>
  <si>
    <t>BRB10</t>
  </si>
  <si>
    <t>BANJARHARJO</t>
  </si>
  <si>
    <t>BRB11</t>
  </si>
  <si>
    <t>TONJONG</t>
  </si>
  <si>
    <t>BRB12</t>
  </si>
  <si>
    <t>SALEM</t>
  </si>
  <si>
    <t>BRB13</t>
  </si>
  <si>
    <t>BANTARKAWUNG</t>
  </si>
  <si>
    <t>BRB14</t>
  </si>
  <si>
    <t>PAGUYANGAN</t>
  </si>
  <si>
    <t>BRB06A</t>
  </si>
  <si>
    <t>TANJUNG_BREBES</t>
  </si>
  <si>
    <t>BRB11B</t>
  </si>
  <si>
    <t>SIRAMPOG01</t>
  </si>
  <si>
    <t>PML01</t>
  </si>
  <si>
    <t>PEMALANG</t>
  </si>
  <si>
    <t>PML02</t>
  </si>
  <si>
    <t>RANDUDONGKAL</t>
  </si>
  <si>
    <t>PML03</t>
  </si>
  <si>
    <t>COMAL</t>
  </si>
  <si>
    <t>PML07</t>
  </si>
  <si>
    <t>AMBOKULON</t>
  </si>
  <si>
    <t>PML08</t>
  </si>
  <si>
    <t>KEBANGGAN</t>
  </si>
  <si>
    <t>PML09</t>
  </si>
  <si>
    <t>BANJARDAWA</t>
  </si>
  <si>
    <t>PML10</t>
  </si>
  <si>
    <t>PETARUKAN</t>
  </si>
  <si>
    <t>PML11</t>
  </si>
  <si>
    <t>BODEH</t>
  </si>
  <si>
    <t>PML12</t>
  </si>
  <si>
    <t>BELIK</t>
  </si>
  <si>
    <t>PML13</t>
  </si>
  <si>
    <t>WATUKUMPUL</t>
  </si>
  <si>
    <t>PML05A</t>
  </si>
  <si>
    <t>BANTARBOLANG</t>
  </si>
  <si>
    <t>PML03B</t>
  </si>
  <si>
    <t>MULYOHARJO01</t>
  </si>
  <si>
    <t>TGL01</t>
  </si>
  <si>
    <t>TEGAL</t>
  </si>
  <si>
    <t>TGL02</t>
  </si>
  <si>
    <t>MARGADANA</t>
  </si>
  <si>
    <t>TGL05</t>
  </si>
  <si>
    <t>TEGAL_BARAT</t>
  </si>
  <si>
    <t>TGL06</t>
  </si>
  <si>
    <t>DUKUHTURI</t>
  </si>
  <si>
    <t>PWO01</t>
  </si>
  <si>
    <t>PURWOKERTO</t>
  </si>
  <si>
    <t>PWO15</t>
  </si>
  <si>
    <t>KEBASEN</t>
  </si>
  <si>
    <t>SRG888</t>
  </si>
  <si>
    <t>SRG_SALES</t>
  </si>
  <si>
    <t>KNL03A</t>
  </si>
  <si>
    <t>PROTOMULYO</t>
  </si>
  <si>
    <t>SRG03</t>
  </si>
  <si>
    <t>NGALIYAN</t>
  </si>
  <si>
    <t>SRG62</t>
  </si>
  <si>
    <t>BSB_SEMARANG</t>
  </si>
  <si>
    <t>SRG09</t>
  </si>
  <si>
    <t>GAJAHMUNGKUR</t>
  </si>
  <si>
    <t>SRG37</t>
  </si>
  <si>
    <t>PANGGUNG_LOR</t>
  </si>
  <si>
    <t>Tutup</t>
  </si>
  <si>
    <t>PUDAKPAYUNG</t>
  </si>
  <si>
    <t>TEMBALANG</t>
  </si>
  <si>
    <t>BUGANGAN</t>
  </si>
  <si>
    <t>TGL03</t>
  </si>
  <si>
    <t>DEBONG</t>
  </si>
  <si>
    <t>YOGYAKARTA日惹</t>
  </si>
  <si>
    <t>AGENT18</t>
  </si>
  <si>
    <t>BTL01</t>
  </si>
  <si>
    <t>BANTUL</t>
  </si>
  <si>
    <t>BTL03</t>
  </si>
  <si>
    <t>KASIHAN</t>
  </si>
  <si>
    <t>BTL04</t>
  </si>
  <si>
    <t>SEWON</t>
  </si>
  <si>
    <t>BTL06</t>
  </si>
  <si>
    <t>DIRO</t>
  </si>
  <si>
    <t>BTL08</t>
  </si>
  <si>
    <t>GOSE</t>
  </si>
  <si>
    <t>BTL10</t>
  </si>
  <si>
    <t>PERWITA</t>
  </si>
  <si>
    <t>BTL11A</t>
  </si>
  <si>
    <t>TAMANAN</t>
  </si>
  <si>
    <t>BTL11B</t>
  </si>
  <si>
    <t>WONOCATUR</t>
  </si>
  <si>
    <t>BTL12A</t>
  </si>
  <si>
    <t>SITIMULYO</t>
  </si>
  <si>
    <t>BYL01</t>
  </si>
  <si>
    <t>BOYOLALI</t>
  </si>
  <si>
    <t>BYL02</t>
  </si>
  <si>
    <t>TERAS</t>
  </si>
  <si>
    <t>BYL03</t>
  </si>
  <si>
    <t>AMPEL</t>
  </si>
  <si>
    <t>BYL03A</t>
  </si>
  <si>
    <t>BYL04</t>
  </si>
  <si>
    <t>SIMO</t>
  </si>
  <si>
    <t>BYL04A</t>
  </si>
  <si>
    <t>BYL05</t>
  </si>
  <si>
    <t>NGEMPLAK</t>
  </si>
  <si>
    <t>BYL06</t>
  </si>
  <si>
    <t>PULISEN</t>
  </si>
  <si>
    <t>BYL07</t>
  </si>
  <si>
    <t>ANDONG</t>
  </si>
  <si>
    <t>BYL08</t>
  </si>
  <si>
    <t>SAWIT</t>
  </si>
  <si>
    <t>BYL09</t>
  </si>
  <si>
    <t>KARANGGEDE</t>
  </si>
  <si>
    <t>BYL12</t>
  </si>
  <si>
    <t>CLP01</t>
  </si>
  <si>
    <t>CILACAP</t>
  </si>
  <si>
    <t>CLP02</t>
  </si>
  <si>
    <t>MAJENANG</t>
  </si>
  <si>
    <t>CLP03</t>
  </si>
  <si>
    <t>KROYA</t>
  </si>
  <si>
    <t>CLP03A</t>
  </si>
  <si>
    <t>CLP04</t>
  </si>
  <si>
    <t>SIDAREJA</t>
  </si>
  <si>
    <t>CLP05</t>
  </si>
  <si>
    <t>ADIPALA</t>
  </si>
  <si>
    <t>CLP06</t>
  </si>
  <si>
    <t>KAWUNGANTEN</t>
  </si>
  <si>
    <t>CLP08</t>
  </si>
  <si>
    <t>CIMANGGU</t>
  </si>
  <si>
    <t>CLP09</t>
  </si>
  <si>
    <t>MERTASINGA</t>
  </si>
  <si>
    <t>CLP11</t>
  </si>
  <si>
    <t>SALIWANGI</t>
  </si>
  <si>
    <t>CLP11A</t>
  </si>
  <si>
    <t>NUSAWUNGU</t>
  </si>
  <si>
    <t>CLP13A</t>
  </si>
  <si>
    <t>CLP14</t>
  </si>
  <si>
    <t>WANAREJA</t>
  </si>
  <si>
    <t>JOG01</t>
  </si>
  <si>
    <t>YOGYAKARTA</t>
  </si>
  <si>
    <t>JOG02</t>
  </si>
  <si>
    <t>UMBULHARJO</t>
  </si>
  <si>
    <t>JOG03</t>
  </si>
  <si>
    <t>KATAMSO</t>
  </si>
  <si>
    <t>JOG04</t>
  </si>
  <si>
    <t>SURYOWIJAYAN</t>
  </si>
  <si>
    <t>JOG05</t>
  </si>
  <si>
    <t>GEDONG_KUNING</t>
  </si>
  <si>
    <t>JOG07</t>
  </si>
  <si>
    <t>GIWANGAN</t>
  </si>
  <si>
    <t>KAA02</t>
  </si>
  <si>
    <t>COLOMADU</t>
  </si>
  <si>
    <t>KAA03</t>
  </si>
  <si>
    <t>TASIKMADU</t>
  </si>
  <si>
    <t>KAA04</t>
  </si>
  <si>
    <t>GONDANGREJO</t>
  </si>
  <si>
    <t>KAA05</t>
  </si>
  <si>
    <t>KARANG_PANDAN</t>
  </si>
  <si>
    <t>KAA06</t>
  </si>
  <si>
    <t>MATESI</t>
  </si>
  <si>
    <t>KAA08</t>
  </si>
  <si>
    <t>BEJEN</t>
  </si>
  <si>
    <t>KAA10</t>
  </si>
  <si>
    <t>NGRINGO</t>
  </si>
  <si>
    <t>KAA11</t>
  </si>
  <si>
    <t>MOJOGEDANG</t>
  </si>
  <si>
    <t>KAA12</t>
  </si>
  <si>
    <t>TUGU_BOTO</t>
  </si>
  <si>
    <t>KAA14</t>
  </si>
  <si>
    <t>JUMAPOLO</t>
  </si>
  <si>
    <t>KAA15</t>
  </si>
  <si>
    <t>KEBAKKRAMAT</t>
  </si>
  <si>
    <t>KBM02</t>
  </si>
  <si>
    <t>GOMBONG</t>
  </si>
  <si>
    <t>KBM02A</t>
  </si>
  <si>
    <t>KBM03</t>
  </si>
  <si>
    <t>PREMBUN</t>
  </si>
  <si>
    <t>KBM03A</t>
  </si>
  <si>
    <t>KEBUMEN_KOTA</t>
  </si>
  <si>
    <t>KBM04</t>
  </si>
  <si>
    <t>AYAH</t>
  </si>
  <si>
    <t>KBM05</t>
  </si>
  <si>
    <t>PETANAHAN</t>
  </si>
  <si>
    <t>KBM06</t>
  </si>
  <si>
    <t>KUTOWINANGUN</t>
  </si>
  <si>
    <t>KBM08</t>
  </si>
  <si>
    <t>CANDI_KEBUMEN</t>
  </si>
  <si>
    <t>KBM17</t>
  </si>
  <si>
    <t>KLP01</t>
  </si>
  <si>
    <t>WATES</t>
  </si>
  <si>
    <t>KLP02</t>
  </si>
  <si>
    <t>SENTOLO</t>
  </si>
  <si>
    <t>KLP03</t>
  </si>
  <si>
    <t>KULONPROGO</t>
  </si>
  <si>
    <t>KLP04</t>
  </si>
  <si>
    <t>NANGGULAN</t>
  </si>
  <si>
    <t>KLT02</t>
  </si>
  <si>
    <t>KLATEN_SELATAN</t>
  </si>
  <si>
    <t>KLT03</t>
  </si>
  <si>
    <t>PRAMBANAN</t>
  </si>
  <si>
    <t>KLT04</t>
  </si>
  <si>
    <t>DELANGGU</t>
  </si>
  <si>
    <t>KLT05</t>
  </si>
  <si>
    <t>BELANG_WETAN</t>
  </si>
  <si>
    <t>KLT06</t>
  </si>
  <si>
    <t>PEDAN</t>
  </si>
  <si>
    <t>KLT07</t>
  </si>
  <si>
    <t>KLATEN_TENGAH</t>
  </si>
  <si>
    <t>KLT08</t>
  </si>
  <si>
    <t>KARANGDOWO</t>
  </si>
  <si>
    <t>KLT09</t>
  </si>
  <si>
    <t>DC_KLATEN</t>
  </si>
  <si>
    <t>KLT10</t>
  </si>
  <si>
    <t>MOJAYAN</t>
  </si>
  <si>
    <t>KLT11</t>
  </si>
  <si>
    <t>MAYUNGAN</t>
  </si>
  <si>
    <t>KLT15</t>
  </si>
  <si>
    <t>TULUNG</t>
  </si>
  <si>
    <t>KLT26</t>
  </si>
  <si>
    <t>MGL01</t>
  </si>
  <si>
    <t>MAGELANG</t>
  </si>
  <si>
    <t>MGL02</t>
  </si>
  <si>
    <t>KUPATAN</t>
  </si>
  <si>
    <t>MUG01</t>
  </si>
  <si>
    <t>MUNGKID</t>
  </si>
  <si>
    <t>MUG02</t>
  </si>
  <si>
    <t>GRABAG</t>
  </si>
  <si>
    <t>MUG03</t>
  </si>
  <si>
    <t>SALAM</t>
  </si>
  <si>
    <t>MUG04</t>
  </si>
  <si>
    <t>SECANG</t>
  </si>
  <si>
    <t>MUG05</t>
  </si>
  <si>
    <t>MERTOYUDAN</t>
  </si>
  <si>
    <t>MUG06</t>
  </si>
  <si>
    <t>BOROBUDUR</t>
  </si>
  <si>
    <t>MUG08</t>
  </si>
  <si>
    <t>KEDUNGDOWO</t>
  </si>
  <si>
    <t>MUG15</t>
  </si>
  <si>
    <t>TEGALREJO</t>
  </si>
  <si>
    <t>MUG16</t>
  </si>
  <si>
    <t>TEMPURAN_MUNGKID</t>
  </si>
  <si>
    <t>PWJ01</t>
  </si>
  <si>
    <t>PURWOREJO</t>
  </si>
  <si>
    <t>PWJ03</t>
  </si>
  <si>
    <t>LOANO</t>
  </si>
  <si>
    <t>PWJ04</t>
  </si>
  <si>
    <t>BUTUH</t>
  </si>
  <si>
    <t>PWJ05</t>
  </si>
  <si>
    <t>BAGELEN</t>
  </si>
  <si>
    <t>PWJ06</t>
  </si>
  <si>
    <t>WIRUN</t>
  </si>
  <si>
    <t>PWJ07</t>
  </si>
  <si>
    <t>DC_BANYUURIP</t>
  </si>
  <si>
    <t>SLM01</t>
  </si>
  <si>
    <t>SLEMAN</t>
  </si>
  <si>
    <t>SLM02</t>
  </si>
  <si>
    <t>GODEAN</t>
  </si>
  <si>
    <t>SLM03</t>
  </si>
  <si>
    <t>NGAGLIK</t>
  </si>
  <si>
    <t>SLM03A</t>
  </si>
  <si>
    <t>SLM04</t>
  </si>
  <si>
    <t>DENGGUNG</t>
  </si>
  <si>
    <t>SLM05</t>
  </si>
  <si>
    <t>MAGUWOHARJO</t>
  </si>
  <si>
    <t>SLM06</t>
  </si>
  <si>
    <t>CATUR_TUNGGAL</t>
  </si>
  <si>
    <t>SLM09</t>
  </si>
  <si>
    <t>SETURAN</t>
  </si>
  <si>
    <t>SLM10</t>
  </si>
  <si>
    <t>KALASAN</t>
  </si>
  <si>
    <t>SLM10A</t>
  </si>
  <si>
    <t>SLM11</t>
  </si>
  <si>
    <t>BERJO</t>
  </si>
  <si>
    <t>SLM12</t>
  </si>
  <si>
    <t>GEJAYAN</t>
  </si>
  <si>
    <t>SLM15</t>
  </si>
  <si>
    <t>PALAGAN</t>
  </si>
  <si>
    <t>SLM17A</t>
  </si>
  <si>
    <t>SLM20</t>
  </si>
  <si>
    <t>JOMBOR</t>
  </si>
  <si>
    <t>SLM21</t>
  </si>
  <si>
    <t>TRIDADI</t>
  </si>
  <si>
    <t>SLM22</t>
  </si>
  <si>
    <t>GAMPING</t>
  </si>
  <si>
    <t>SLM23</t>
  </si>
  <si>
    <t>KENTUNGAN</t>
  </si>
  <si>
    <t>SOC01</t>
  </si>
  <si>
    <t>SOLO</t>
  </si>
  <si>
    <t>SOC04</t>
  </si>
  <si>
    <t>KARTASURA</t>
  </si>
  <si>
    <t>SOC06</t>
  </si>
  <si>
    <t>SERENGAN</t>
  </si>
  <si>
    <t>SOC09</t>
  </si>
  <si>
    <t>MOJOSONGO</t>
  </si>
  <si>
    <t>SOC10</t>
  </si>
  <si>
    <t>SUMBER_BANJARSARI</t>
  </si>
  <si>
    <t>SOC12</t>
  </si>
  <si>
    <t>TIPES</t>
  </si>
  <si>
    <t>SOC13</t>
  </si>
  <si>
    <t>JAGALAN</t>
  </si>
  <si>
    <t>SOC14</t>
  </si>
  <si>
    <t>BETENG</t>
  </si>
  <si>
    <t>SOC15</t>
  </si>
  <si>
    <t>TIMURAN</t>
  </si>
  <si>
    <t>SOC16</t>
  </si>
  <si>
    <t>SEMANGGI</t>
  </si>
  <si>
    <t>SOC17</t>
  </si>
  <si>
    <t>DANUKUSUMAN</t>
  </si>
  <si>
    <t>SOC18</t>
  </si>
  <si>
    <t>BUMI_LAWEYAN</t>
  </si>
  <si>
    <t>SOC21</t>
  </si>
  <si>
    <t>SEKIP_KADIPIRO</t>
  </si>
  <si>
    <t>SOC24</t>
  </si>
  <si>
    <t>DC_SOLO_BARAT</t>
  </si>
  <si>
    <t>SOC26</t>
  </si>
  <si>
    <t>IR_SUTAMI</t>
  </si>
  <si>
    <t>SOC27</t>
  </si>
  <si>
    <t>SAMPANGAN_SOLO</t>
  </si>
  <si>
    <t>SRN01</t>
  </si>
  <si>
    <t>SRAGEN</t>
  </si>
  <si>
    <t>SRN02</t>
  </si>
  <si>
    <t>GEMOLONG</t>
  </si>
  <si>
    <t>SRN03</t>
  </si>
  <si>
    <t>MASARAN</t>
  </si>
  <si>
    <t>SRN04</t>
  </si>
  <si>
    <t>GONDANG</t>
  </si>
  <si>
    <t>SRN05</t>
  </si>
  <si>
    <t>PILANGSARI</t>
  </si>
  <si>
    <t>SRN06</t>
  </si>
  <si>
    <t>TANON</t>
  </si>
  <si>
    <t>SRN08</t>
  </si>
  <si>
    <t>TUGU_GADING_MASARAN</t>
  </si>
  <si>
    <t>SRN10</t>
  </si>
  <si>
    <t>KARANGMALANG</t>
  </si>
  <si>
    <t>SUJ01</t>
  </si>
  <si>
    <t>LANGENHARJO</t>
  </si>
  <si>
    <t>SUJ02</t>
  </si>
  <si>
    <t>POLOKARTO</t>
  </si>
  <si>
    <t>SUJ03</t>
  </si>
  <si>
    <t>BAKI</t>
  </si>
  <si>
    <t>SUJ04</t>
  </si>
  <si>
    <t>TAWANGSARI</t>
  </si>
  <si>
    <t>SUJ06</t>
  </si>
  <si>
    <t>PUCANGAN</t>
  </si>
  <si>
    <t>SUJ07</t>
  </si>
  <si>
    <t>SLAMET_RIYADI_BARAT</t>
  </si>
  <si>
    <t>SUJ08</t>
  </si>
  <si>
    <t>MOJOLABAN</t>
  </si>
  <si>
    <t>SUJ09</t>
  </si>
  <si>
    <t>TELUKAN</t>
  </si>
  <si>
    <t>SUJ10</t>
  </si>
  <si>
    <t>JETIS</t>
  </si>
  <si>
    <t>WGI01</t>
  </si>
  <si>
    <t>WONOGIRI</t>
  </si>
  <si>
    <t>WGI03</t>
  </si>
  <si>
    <t>BATURETNO</t>
  </si>
  <si>
    <t>WGI04</t>
  </si>
  <si>
    <t>NGADIROJO</t>
  </si>
  <si>
    <t>WGI05</t>
  </si>
  <si>
    <t>WURYANTORO</t>
  </si>
  <si>
    <t>WGI06</t>
  </si>
  <si>
    <t>SLOGOHIMO</t>
  </si>
  <si>
    <t>WGI07</t>
  </si>
  <si>
    <t>SELOGIRI</t>
  </si>
  <si>
    <t>WGI08</t>
  </si>
  <si>
    <t>PURWANTORO</t>
  </si>
  <si>
    <t>WGI11</t>
  </si>
  <si>
    <t>NGUNTORONADI</t>
  </si>
  <si>
    <t>WGI14</t>
  </si>
  <si>
    <t>JATISRONO_WGI</t>
  </si>
  <si>
    <t>WNO01</t>
  </si>
  <si>
    <t>WONOSARI</t>
  </si>
  <si>
    <t>WNO02</t>
  </si>
  <si>
    <t>NGLIPAR</t>
  </si>
  <si>
    <t>WNO03</t>
  </si>
  <si>
    <t>KARANGMOJO</t>
  </si>
  <si>
    <t>SURABAYA泗水</t>
  </si>
  <si>
    <t>AGENT19</t>
  </si>
  <si>
    <t>BJE02</t>
  </si>
  <si>
    <t>PADANGAN</t>
  </si>
  <si>
    <t>BJE03</t>
  </si>
  <si>
    <t>KALITIDU</t>
  </si>
  <si>
    <t>BJE06</t>
  </si>
  <si>
    <t>SUMBEREJO</t>
  </si>
  <si>
    <t>BJE07</t>
  </si>
  <si>
    <t>DC_SRATU</t>
  </si>
  <si>
    <t>BJE08</t>
  </si>
  <si>
    <t>DC_KLANGON</t>
  </si>
  <si>
    <t>BJE09</t>
  </si>
  <si>
    <t>GAYAM</t>
  </si>
  <si>
    <t>BJE10</t>
  </si>
  <si>
    <t>NGRAHO</t>
  </si>
  <si>
    <t>BJE11</t>
  </si>
  <si>
    <t>DANDER</t>
  </si>
  <si>
    <t>BJE12</t>
  </si>
  <si>
    <t>BALEN_1</t>
  </si>
  <si>
    <t>BJE14</t>
  </si>
  <si>
    <t>KEDUNGADEM_1</t>
  </si>
  <si>
    <t>TBN01</t>
  </si>
  <si>
    <t>TUBAN</t>
  </si>
  <si>
    <t>TBN02</t>
  </si>
  <si>
    <t>JATIROGO</t>
  </si>
  <si>
    <t>TBN04</t>
  </si>
  <si>
    <t>KEREK</t>
  </si>
  <si>
    <t>TBN05</t>
  </si>
  <si>
    <t>PLUMPANG</t>
  </si>
  <si>
    <t>TBN06</t>
  </si>
  <si>
    <t>PARENGAN</t>
  </si>
  <si>
    <t>TBN07</t>
  </si>
  <si>
    <t>TAMBAKBOYO</t>
  </si>
  <si>
    <t>TBN08</t>
  </si>
  <si>
    <t>RENGEL_1</t>
  </si>
  <si>
    <t>TBN10</t>
  </si>
  <si>
    <t>MERAKURAK_1</t>
  </si>
  <si>
    <t>TBN12</t>
  </si>
  <si>
    <t>TUBAN_1</t>
  </si>
  <si>
    <t>TBN13</t>
  </si>
  <si>
    <t>PALANG_1</t>
  </si>
  <si>
    <t>GSK02</t>
  </si>
  <si>
    <t>DRIYOREJO</t>
  </si>
  <si>
    <t>GSK15A</t>
  </si>
  <si>
    <t>PANCENG</t>
  </si>
  <si>
    <t>GSK13A</t>
  </si>
  <si>
    <t>MANYAR_2</t>
  </si>
  <si>
    <t>GSK06</t>
  </si>
  <si>
    <t>BAWEAN</t>
  </si>
  <si>
    <t>GSK08</t>
  </si>
  <si>
    <t>CERME</t>
  </si>
  <si>
    <t>GSK09</t>
  </si>
  <si>
    <t>KEBON</t>
  </si>
  <si>
    <t>GSK10</t>
  </si>
  <si>
    <t>MENGANTI</t>
  </si>
  <si>
    <t>GSK12A</t>
  </si>
  <si>
    <t>KEDAMEAN</t>
  </si>
  <si>
    <t>GSK08A</t>
  </si>
  <si>
    <t>BUNGAH_1</t>
  </si>
  <si>
    <t>GSK10A</t>
  </si>
  <si>
    <t>DUKUN_2</t>
  </si>
  <si>
    <t>GSK15</t>
  </si>
  <si>
    <t>WRINGINANOM</t>
  </si>
  <si>
    <t>GSK17</t>
  </si>
  <si>
    <t>KEBOMAS_1</t>
  </si>
  <si>
    <t>GSK19</t>
  </si>
  <si>
    <t>BALONGPANGGANG_1</t>
  </si>
  <si>
    <t>GSK20</t>
  </si>
  <si>
    <t>DUDUKSAMPEYAN_1</t>
  </si>
  <si>
    <t>LMG02</t>
  </si>
  <si>
    <t>BABAT</t>
  </si>
  <si>
    <t>LMG24</t>
  </si>
  <si>
    <t>KEDUNGPRING_2</t>
  </si>
  <si>
    <t>LMG03</t>
  </si>
  <si>
    <t>PACIRAN</t>
  </si>
  <si>
    <t>LMG11A</t>
  </si>
  <si>
    <t>MANTUP_1</t>
  </si>
  <si>
    <t>LMG06</t>
  </si>
  <si>
    <t>KARANGGENENG</t>
  </si>
  <si>
    <t>LMG01A</t>
  </si>
  <si>
    <t>LAMONGAN_2</t>
  </si>
  <si>
    <t>LMG08</t>
  </si>
  <si>
    <t>RAYA_PACIRAN</t>
  </si>
  <si>
    <t>LMG09</t>
  </si>
  <si>
    <t>MOROPELANG</t>
  </si>
  <si>
    <t>LMG10</t>
  </si>
  <si>
    <t>SAMBENG</t>
  </si>
  <si>
    <t>LMG11</t>
  </si>
  <si>
    <t>SUGIO_1</t>
  </si>
  <si>
    <t>LMG06A</t>
  </si>
  <si>
    <t>GLAGAH_LMG_1</t>
  </si>
  <si>
    <t>LMG16A</t>
  </si>
  <si>
    <t>TIKUNG_2</t>
  </si>
  <si>
    <t>BWX01</t>
  </si>
  <si>
    <t>BANGKALAN</t>
  </si>
  <si>
    <t>BWX02</t>
  </si>
  <si>
    <t>BLEGA</t>
  </si>
  <si>
    <t>BWX03</t>
  </si>
  <si>
    <t>BANGKALAN_KOTA</t>
  </si>
  <si>
    <t>BWX04</t>
  </si>
  <si>
    <t>SEPULU</t>
  </si>
  <si>
    <t>BWX05</t>
  </si>
  <si>
    <t>TANAH_MERAH_1</t>
  </si>
  <si>
    <t>BWX06</t>
  </si>
  <si>
    <t>BURNEH_1</t>
  </si>
  <si>
    <t>BWX07</t>
  </si>
  <si>
    <t>TANJUNG_BUMI_1</t>
  </si>
  <si>
    <t>BWX08</t>
  </si>
  <si>
    <t>KAMAL_1</t>
  </si>
  <si>
    <t>BWX09</t>
  </si>
  <si>
    <t>AROSBAYA_1</t>
  </si>
  <si>
    <t>BWX17</t>
  </si>
  <si>
    <t>GALIS_1</t>
  </si>
  <si>
    <t>PKS01</t>
  </si>
  <si>
    <t>PAMEKASAN</t>
  </si>
  <si>
    <t>PKS07</t>
  </si>
  <si>
    <t>PROPPO</t>
  </si>
  <si>
    <t>PKS02</t>
  </si>
  <si>
    <t>PAKONG</t>
  </si>
  <si>
    <t>PKS04</t>
  </si>
  <si>
    <t>LARANGAN_PAMEKASAN</t>
  </si>
  <si>
    <t>PKS05</t>
  </si>
  <si>
    <t>PALENGAAN_1</t>
  </si>
  <si>
    <t>PKS12</t>
  </si>
  <si>
    <t>PEGANTENAN</t>
  </si>
  <si>
    <t>PKS11</t>
  </si>
  <si>
    <t>PASEAN_1</t>
  </si>
  <si>
    <t>SNX01</t>
  </si>
  <si>
    <t>SUMENEP</t>
  </si>
  <si>
    <t>SNX02</t>
  </si>
  <si>
    <t>ARJASA</t>
  </si>
  <si>
    <t>SNX05</t>
  </si>
  <si>
    <t>AMBUNTEN</t>
  </si>
  <si>
    <t>SNX06</t>
  </si>
  <si>
    <t>BATUAN_1</t>
  </si>
  <si>
    <t>SNX07</t>
  </si>
  <si>
    <t>KALIANGET_1</t>
  </si>
  <si>
    <t>SNX08</t>
  </si>
  <si>
    <t>BLUTO_1</t>
  </si>
  <si>
    <t>SNX09</t>
  </si>
  <si>
    <t>GAPURA_1</t>
  </si>
  <si>
    <t>SNX10</t>
  </si>
  <si>
    <t>PRAGAAN_1</t>
  </si>
  <si>
    <t>SNX11</t>
  </si>
  <si>
    <t>KOTA_SUMENEP_1</t>
  </si>
  <si>
    <t>SPG02</t>
  </si>
  <si>
    <t>GUNUNG_SEKAR</t>
  </si>
  <si>
    <t>SPG02A</t>
  </si>
  <si>
    <t>CAMPLONG</t>
  </si>
  <si>
    <t>SPG05B</t>
  </si>
  <si>
    <t>KEDUNGDUNG_1</t>
  </si>
  <si>
    <t>SPG03</t>
  </si>
  <si>
    <t>SAMPANG_UTARA</t>
  </si>
  <si>
    <t>SPG11</t>
  </si>
  <si>
    <t>SOKOBANAH</t>
  </si>
  <si>
    <t>SPG04</t>
  </si>
  <si>
    <t>TORJUN_RAYA</t>
  </si>
  <si>
    <t>SPG05</t>
  </si>
  <si>
    <t>KARANGPENANG_1</t>
  </si>
  <si>
    <t>SPG09A</t>
  </si>
  <si>
    <t>ROBATAL</t>
  </si>
  <si>
    <t>SPG06</t>
  </si>
  <si>
    <t>BANYUATES_1</t>
  </si>
  <si>
    <t>SPG08</t>
  </si>
  <si>
    <t>OMBEN_1</t>
  </si>
  <si>
    <t>SPG13</t>
  </si>
  <si>
    <t>TAMBELANGAN_1</t>
  </si>
  <si>
    <t>CAB02</t>
  </si>
  <si>
    <t>MADIUN_1</t>
  </si>
  <si>
    <t>MDN02</t>
  </si>
  <si>
    <t>MEJAYAN</t>
  </si>
  <si>
    <t>MDN03</t>
  </si>
  <si>
    <t>DOLOPO</t>
  </si>
  <si>
    <t>MDN04</t>
  </si>
  <si>
    <t>JIWAN</t>
  </si>
  <si>
    <t>MDN05</t>
  </si>
  <si>
    <t>TAMAN_PRAJA</t>
  </si>
  <si>
    <t>MDN06</t>
  </si>
  <si>
    <t>MUNENG</t>
  </si>
  <si>
    <t>MDN09</t>
  </si>
  <si>
    <t>DC_TUGU_PENDEKAR</t>
  </si>
  <si>
    <t>MTX08</t>
  </si>
  <si>
    <t>MAGETAN_2</t>
  </si>
  <si>
    <t>MTX09</t>
  </si>
  <si>
    <t>MAOSPATI_1</t>
  </si>
  <si>
    <t>MTX18</t>
  </si>
  <si>
    <t>TAKERAN_1</t>
  </si>
  <si>
    <t>MTX14</t>
  </si>
  <si>
    <t>PLAOSAN_2</t>
  </si>
  <si>
    <t>NIW01</t>
  </si>
  <si>
    <t>NGAWI</t>
  </si>
  <si>
    <t>NIW02</t>
  </si>
  <si>
    <t>WALIKUKUN</t>
  </si>
  <si>
    <t>NIW03</t>
  </si>
  <si>
    <t>DC_KARTONYONO</t>
  </si>
  <si>
    <t>NIW04</t>
  </si>
  <si>
    <t>PARON</t>
  </si>
  <si>
    <t>PCI01</t>
  </si>
  <si>
    <t>PACITAN</t>
  </si>
  <si>
    <t>PCI02</t>
  </si>
  <si>
    <t>BALEHARJO</t>
  </si>
  <si>
    <t>PCI03</t>
  </si>
  <si>
    <t>NGADIROJO_1</t>
  </si>
  <si>
    <t>PCI06</t>
  </si>
  <si>
    <t>ARJOSARI_2</t>
  </si>
  <si>
    <t>PNO01</t>
  </si>
  <si>
    <t>PONOROGO</t>
  </si>
  <si>
    <t>PNO02</t>
  </si>
  <si>
    <t>SUMOROTO</t>
  </si>
  <si>
    <t>PNO03</t>
  </si>
  <si>
    <t>BALONG</t>
  </si>
  <si>
    <t>PNO04</t>
  </si>
  <si>
    <t>BABADAN_RAYA</t>
  </si>
  <si>
    <t>PNO05</t>
  </si>
  <si>
    <t>SAMBIT_1</t>
  </si>
  <si>
    <t>KDR01</t>
  </si>
  <si>
    <t>KEDIRI</t>
  </si>
  <si>
    <t>KDR04</t>
  </si>
  <si>
    <t>GROGOL</t>
  </si>
  <si>
    <t>KDR05</t>
  </si>
  <si>
    <t>TOSAREN</t>
  </si>
  <si>
    <t>KDR07</t>
  </si>
  <si>
    <t>NGADILUWIH</t>
  </si>
  <si>
    <t>KDR08</t>
  </si>
  <si>
    <t>TIRTO_UDAN</t>
  </si>
  <si>
    <t>KDR09</t>
  </si>
  <si>
    <t>PLOSOKLATEN</t>
  </si>
  <si>
    <t>KDR10</t>
  </si>
  <si>
    <t>PAPAR</t>
  </si>
  <si>
    <t>KDR13</t>
  </si>
  <si>
    <t>DC_KEDIRI</t>
  </si>
  <si>
    <t>NGA17A</t>
  </si>
  <si>
    <t>KDR_NGASEM_2</t>
  </si>
  <si>
    <t>NGA15A</t>
  </si>
  <si>
    <t>MOJO</t>
  </si>
  <si>
    <t>NGA23A</t>
  </si>
  <si>
    <t>KEPUNG_2</t>
  </si>
  <si>
    <t>NGA01</t>
  </si>
  <si>
    <t>RINGINREJO</t>
  </si>
  <si>
    <t>NGA20A</t>
  </si>
  <si>
    <t>PARE_4</t>
  </si>
  <si>
    <t>NGA21A</t>
  </si>
  <si>
    <t>PLEMAHAN_3</t>
  </si>
  <si>
    <t>TLA01</t>
  </si>
  <si>
    <t>TULUNG_AGUNG</t>
  </si>
  <si>
    <t>TLA02</t>
  </si>
  <si>
    <t>CAMPUR_DARAT</t>
  </si>
  <si>
    <t>TLA03</t>
  </si>
  <si>
    <t>NGUNUT</t>
  </si>
  <si>
    <t>TLA04</t>
  </si>
  <si>
    <t>KAUMAN</t>
  </si>
  <si>
    <t>TLA05</t>
  </si>
  <si>
    <t>BOYOLANGU</t>
  </si>
  <si>
    <t>TLA06</t>
  </si>
  <si>
    <t>GONDANGRAYA</t>
  </si>
  <si>
    <t>TLA07</t>
  </si>
  <si>
    <t>DC_TULUNG_AGUNG</t>
  </si>
  <si>
    <t>TGK01</t>
  </si>
  <si>
    <t>TRENGGALEK</t>
  </si>
  <si>
    <t>TGK03A</t>
  </si>
  <si>
    <t>GANDUSARI_1</t>
  </si>
  <si>
    <t>TGK03</t>
  </si>
  <si>
    <t>POGALAN</t>
  </si>
  <si>
    <t>TGK02A</t>
  </si>
  <si>
    <t>KARANGAN_1</t>
  </si>
  <si>
    <t>JBG03A</t>
  </si>
  <si>
    <t>DIWEK_1</t>
  </si>
  <si>
    <t>JBG02</t>
  </si>
  <si>
    <t>MOJOAGUNG</t>
  </si>
  <si>
    <t>JBG03</t>
  </si>
  <si>
    <t>PERAK</t>
  </si>
  <si>
    <t>JBG01A</t>
  </si>
  <si>
    <t>JOMBANG_2</t>
  </si>
  <si>
    <t>JBG13A</t>
  </si>
  <si>
    <t>TEMBELANG_1</t>
  </si>
  <si>
    <t>JBG06</t>
  </si>
  <si>
    <t>KABUH</t>
  </si>
  <si>
    <t>JBG07</t>
  </si>
  <si>
    <t>MOJOWARNO</t>
  </si>
  <si>
    <t>NGK01A</t>
  </si>
  <si>
    <t>NGANJUK_3</t>
  </si>
  <si>
    <t>NGK02</t>
  </si>
  <si>
    <t>KERTOSONO</t>
  </si>
  <si>
    <t>NGK03</t>
  </si>
  <si>
    <t>LOCERET</t>
  </si>
  <si>
    <t>NGK04</t>
  </si>
  <si>
    <t>WARUJAYENG</t>
  </si>
  <si>
    <t>NGK05</t>
  </si>
  <si>
    <t>PRAMBON</t>
  </si>
  <si>
    <t>NGK06</t>
  </si>
  <si>
    <t>NGANJUK_1</t>
  </si>
  <si>
    <t>MJK02</t>
  </si>
  <si>
    <t>MOJOSARI</t>
  </si>
  <si>
    <t>MJK05</t>
  </si>
  <si>
    <t>DC_MAJAPAHIT</t>
  </si>
  <si>
    <t>MJK06</t>
  </si>
  <si>
    <t>BRANGKAL</t>
  </si>
  <si>
    <t>MJK07</t>
  </si>
  <si>
    <t>DLANGGU</t>
  </si>
  <si>
    <t>MJK08</t>
  </si>
  <si>
    <t>TROWULAN</t>
  </si>
  <si>
    <t>MJK09</t>
  </si>
  <si>
    <t>JETIS_1</t>
  </si>
  <si>
    <t>MJK11</t>
  </si>
  <si>
    <t>KEMLAGI_1</t>
  </si>
  <si>
    <t>MOJ01</t>
  </si>
  <si>
    <t>NGORO</t>
  </si>
  <si>
    <t>MOJ02</t>
  </si>
  <si>
    <t>BANGSAL</t>
  </si>
  <si>
    <t>MOJ03</t>
  </si>
  <si>
    <t>DC_GAJAH_MADA</t>
  </si>
  <si>
    <t>SUB30B</t>
  </si>
  <si>
    <t>TEGALSARI_4</t>
  </si>
  <si>
    <t>SUB22B</t>
  </si>
  <si>
    <t>BULAK_1</t>
  </si>
  <si>
    <t>SUB37A</t>
  </si>
  <si>
    <t>DC_KENJERAN</t>
  </si>
  <si>
    <t>SUB77</t>
  </si>
  <si>
    <t>DUKUH_SETRO_2</t>
  </si>
  <si>
    <t>SUB12C</t>
  </si>
  <si>
    <t>GUBENG_3</t>
  </si>
  <si>
    <t>SUB27B</t>
  </si>
  <si>
    <t>SUB_GENTENG</t>
  </si>
  <si>
    <t>SUB78</t>
  </si>
  <si>
    <t>KARANG_EMPAT_BESAR_2</t>
  </si>
  <si>
    <t>SUB12B</t>
  </si>
  <si>
    <t>GUBENG_2</t>
  </si>
  <si>
    <t>SUB31B</t>
  </si>
  <si>
    <t>TAMBAKSARI_2</t>
  </si>
  <si>
    <t>SUB83</t>
  </si>
  <si>
    <t>ARIEF_RAHMAN_HAKIM</t>
  </si>
  <si>
    <t>SUB23A</t>
  </si>
  <si>
    <t>DC_SUKOLILO</t>
  </si>
  <si>
    <t>SUB21B</t>
  </si>
  <si>
    <t>KENJERAN_3</t>
  </si>
  <si>
    <t>SUB65</t>
  </si>
  <si>
    <t>KEPUTIH_2</t>
  </si>
  <si>
    <t>SUB97</t>
  </si>
  <si>
    <t>MULYOREJO</t>
  </si>
  <si>
    <t>SUB39A</t>
  </si>
  <si>
    <t>MULYOREJO_1</t>
  </si>
  <si>
    <t>SUB59</t>
  </si>
  <si>
    <t>ABDUL_KARIM</t>
  </si>
  <si>
    <t>SUB32A</t>
  </si>
  <si>
    <t>DC_KARANGPILANG</t>
  </si>
  <si>
    <t>SUB26</t>
  </si>
  <si>
    <t>GUNUNG_ANYAR</t>
  </si>
  <si>
    <t>SUB94</t>
  </si>
  <si>
    <t>SURABAYA_KIDUL</t>
  </si>
  <si>
    <t>SUB67A</t>
  </si>
  <si>
    <t>WONOCOLO_2</t>
  </si>
  <si>
    <t>SUB29B</t>
  </si>
  <si>
    <t>DUKUH_PAKIS_1</t>
  </si>
  <si>
    <t>SUB72A</t>
  </si>
  <si>
    <t>DUKUH_PAKIS_2</t>
  </si>
  <si>
    <t>SUB24A</t>
  </si>
  <si>
    <t>DC_ARJUNO</t>
  </si>
  <si>
    <t>SUB31A</t>
  </si>
  <si>
    <t>DC_WIYUNG</t>
  </si>
  <si>
    <t>SUB37</t>
  </si>
  <si>
    <t>PETEMON_BARAT</t>
  </si>
  <si>
    <t>SUB57A</t>
  </si>
  <si>
    <t>WONOKROMO_2</t>
  </si>
  <si>
    <t>SUB73</t>
  </si>
  <si>
    <t>PANJANG_JIWO_2</t>
  </si>
  <si>
    <t>SUB57</t>
  </si>
  <si>
    <t>RAYA_TENGGILIS</t>
  </si>
  <si>
    <t>SUB19B</t>
  </si>
  <si>
    <t>RUNGKUT_2</t>
  </si>
  <si>
    <t>SUB42</t>
  </si>
  <si>
    <t>RUNGKUT_ALANG_ALANG</t>
  </si>
  <si>
    <t>SUB19E</t>
  </si>
  <si>
    <t>KALI_RUNGKUT_1</t>
  </si>
  <si>
    <t>SUB24C</t>
  </si>
  <si>
    <t>BUBUTAN_5</t>
  </si>
  <si>
    <t>SUB35A</t>
  </si>
  <si>
    <t>DC_MADE</t>
  </si>
  <si>
    <t>SUB16B</t>
  </si>
  <si>
    <t>LAKARSANTRI_2</t>
  </si>
  <si>
    <t>SUB34A</t>
  </si>
  <si>
    <t>DC_PAKAL</t>
  </si>
  <si>
    <t>SUB90</t>
  </si>
  <si>
    <t>MAYJEND_BARAT</t>
  </si>
  <si>
    <t>SUB10D</t>
  </si>
  <si>
    <t>PAKAL_2</t>
  </si>
  <si>
    <t>SUB09</t>
  </si>
  <si>
    <t>SAMBIKEREP</t>
  </si>
  <si>
    <t>SUB28B</t>
  </si>
  <si>
    <t>SUKOMANUNGGAL_2</t>
  </si>
  <si>
    <t>SUB03B</t>
  </si>
  <si>
    <t>TANDES_2</t>
  </si>
  <si>
    <t>SUB07C</t>
  </si>
  <si>
    <t>PABEAN_CANTIAN_4</t>
  </si>
  <si>
    <t>SUB07D</t>
  </si>
  <si>
    <t>PABEAN_CANTIAN_5</t>
  </si>
  <si>
    <t>SUB05C</t>
  </si>
  <si>
    <t>SIMOKERTO_2</t>
  </si>
  <si>
    <t>SUB06A</t>
  </si>
  <si>
    <t>SEMAMPIR_2</t>
  </si>
  <si>
    <t>SUB06B</t>
  </si>
  <si>
    <t>SEMAMPIR_3</t>
  </si>
  <si>
    <t>JBR02</t>
  </si>
  <si>
    <t>AMBULU</t>
  </si>
  <si>
    <t>JBR04</t>
  </si>
  <si>
    <t>TANGGUL</t>
  </si>
  <si>
    <t>JBR05</t>
  </si>
  <si>
    <t>RAMBIPUJI</t>
  </si>
  <si>
    <t>JBR07A</t>
  </si>
  <si>
    <t>PUGER_1</t>
  </si>
  <si>
    <t>JBR12</t>
  </si>
  <si>
    <t>BALUNG</t>
  </si>
  <si>
    <t>JBR17</t>
  </si>
  <si>
    <t>KENCONG</t>
  </si>
  <si>
    <t>JBR19</t>
  </si>
  <si>
    <t>WULUHAN</t>
  </si>
  <si>
    <t>JBR21</t>
  </si>
  <si>
    <t>SEMBORO</t>
  </si>
  <si>
    <t>JBR22</t>
  </si>
  <si>
    <t>BANGSALSARI</t>
  </si>
  <si>
    <t>JBR27</t>
  </si>
  <si>
    <t>GUMUKMAS_1</t>
  </si>
  <si>
    <t>JBR30</t>
  </si>
  <si>
    <t>SUMBERBARU_1</t>
  </si>
  <si>
    <t>LMJ02</t>
  </si>
  <si>
    <t>PASIRIAN</t>
  </si>
  <si>
    <t>LMJ03</t>
  </si>
  <si>
    <t>JATIROTO</t>
  </si>
  <si>
    <t>LMJ05</t>
  </si>
  <si>
    <t>MAHAKAM</t>
  </si>
  <si>
    <t>LMJ06</t>
  </si>
  <si>
    <t>SANDTOWN</t>
  </si>
  <si>
    <t>LMJ07</t>
  </si>
  <si>
    <t>CENTRAL_LUMAJANG</t>
  </si>
  <si>
    <t>LMJ08</t>
  </si>
  <si>
    <t>SENDURO</t>
  </si>
  <si>
    <t>LMJ09</t>
  </si>
  <si>
    <t>TEMPEH</t>
  </si>
  <si>
    <t>LMJ10</t>
  </si>
  <si>
    <t>YOSOWILANGUN_1</t>
  </si>
  <si>
    <t>LMJ13</t>
  </si>
  <si>
    <t>KLAKAH_1</t>
  </si>
  <si>
    <t>LMJ14</t>
  </si>
  <si>
    <t>RANDUAGUNG_1</t>
  </si>
  <si>
    <t>LMJ15</t>
  </si>
  <si>
    <t>PRONOJIWO_1</t>
  </si>
  <si>
    <t>LMJ16</t>
  </si>
  <si>
    <t>CANDIPURO_1</t>
  </si>
  <si>
    <t>PRO06</t>
  </si>
  <si>
    <t>MAYANGAN_1</t>
  </si>
  <si>
    <t>PRO09</t>
  </si>
  <si>
    <t>WONOASIH_2</t>
  </si>
  <si>
    <t>PTN01A</t>
  </si>
  <si>
    <t>BANTARAN_1</t>
  </si>
  <si>
    <t>PTN03</t>
  </si>
  <si>
    <t>MARON</t>
  </si>
  <si>
    <t>PTN04</t>
  </si>
  <si>
    <t>GENDING</t>
  </si>
  <si>
    <t>PTN05</t>
  </si>
  <si>
    <t>KRAKSAAN_2</t>
  </si>
  <si>
    <t>PTN07</t>
  </si>
  <si>
    <t>BESUK</t>
  </si>
  <si>
    <t>PTN08</t>
  </si>
  <si>
    <t>TONGAS_1</t>
  </si>
  <si>
    <t>PTN09</t>
  </si>
  <si>
    <t>KOTAANYAR_1</t>
  </si>
  <si>
    <t>PTN12</t>
  </si>
  <si>
    <t>LECES_1</t>
  </si>
  <si>
    <t>PTN14</t>
  </si>
  <si>
    <t>SUMBERASIH_1</t>
  </si>
  <si>
    <t>PTN19</t>
  </si>
  <si>
    <t>GADING_1</t>
  </si>
  <si>
    <t>JBR01</t>
  </si>
  <si>
    <t>JEMBER</t>
  </si>
  <si>
    <t>JBR06</t>
  </si>
  <si>
    <t>KALISAT</t>
  </si>
  <si>
    <t>JBR07</t>
  </si>
  <si>
    <t>PATRANG</t>
  </si>
  <si>
    <t>JBR13A</t>
  </si>
  <si>
    <t>KALIWATES_2</t>
  </si>
  <si>
    <t>JBR09</t>
  </si>
  <si>
    <t>SUMBERSARI</t>
  </si>
  <si>
    <t>JBR12A</t>
  </si>
  <si>
    <t>MUMBULSARI_1</t>
  </si>
  <si>
    <t>JBR16</t>
  </si>
  <si>
    <t>MAYANG</t>
  </si>
  <si>
    <t>JBR04A</t>
  </si>
  <si>
    <t>PAKUSARI</t>
  </si>
  <si>
    <t>JBR18</t>
  </si>
  <si>
    <t>JENGGAWAH</t>
  </si>
  <si>
    <t>JBR24</t>
  </si>
  <si>
    <t>JEMBER_LINTAS_UTARA</t>
  </si>
  <si>
    <t>JBR28</t>
  </si>
  <si>
    <t>SILO_1</t>
  </si>
  <si>
    <t>JBR29</t>
  </si>
  <si>
    <t>SUMBERSARI_1</t>
  </si>
  <si>
    <t>JBR31</t>
  </si>
  <si>
    <t>JBR_ARJASA_1</t>
  </si>
  <si>
    <t>BWS11</t>
  </si>
  <si>
    <t>BONDOWOSO_2</t>
  </si>
  <si>
    <t>BWS02</t>
  </si>
  <si>
    <t>PRAJEKAN</t>
  </si>
  <si>
    <t>BWS04A</t>
  </si>
  <si>
    <t>MAESAN_1</t>
  </si>
  <si>
    <t>BWS05</t>
  </si>
  <si>
    <t>JAVA_IJEN</t>
  </si>
  <si>
    <t>BWS06</t>
  </si>
  <si>
    <t>KAMPUNG_DURIAN</t>
  </si>
  <si>
    <t>BWS11A</t>
  </si>
  <si>
    <t>BONDOWOSO_3</t>
  </si>
  <si>
    <t>BWS02A</t>
  </si>
  <si>
    <t>WRINGIN</t>
  </si>
  <si>
    <t>BWS21</t>
  </si>
  <si>
    <t>SUMBERWRINGIN_1</t>
  </si>
  <si>
    <t>SBD01</t>
  </si>
  <si>
    <t>SITUBONDO</t>
  </si>
  <si>
    <t>SBD03</t>
  </si>
  <si>
    <t>ASEMBAGUS</t>
  </si>
  <si>
    <t>SBD04</t>
  </si>
  <si>
    <t>BESUKI_CITY</t>
  </si>
  <si>
    <t>SBD05</t>
  </si>
  <si>
    <t>PANARUKAN</t>
  </si>
  <si>
    <t>SBD06</t>
  </si>
  <si>
    <t>ARJASA_SBD</t>
  </si>
  <si>
    <t>SBD07</t>
  </si>
  <si>
    <t>DC_PANJI</t>
  </si>
  <si>
    <t>SBD08</t>
  </si>
  <si>
    <t>MLANDINGAN_1</t>
  </si>
  <si>
    <t>SBD12</t>
  </si>
  <si>
    <t>BANYUPUTIH_1</t>
  </si>
  <si>
    <t>BWI03</t>
  </si>
  <si>
    <t>PURWOHARJO</t>
  </si>
  <si>
    <t>BWI05</t>
  </si>
  <si>
    <t>JAJAG</t>
  </si>
  <si>
    <t>BWI07</t>
  </si>
  <si>
    <t>MOJOPANGGUNG</t>
  </si>
  <si>
    <t>BWI09</t>
  </si>
  <si>
    <t>GENTENG_2</t>
  </si>
  <si>
    <t>BWI09A</t>
  </si>
  <si>
    <t>GLENMORE_1</t>
  </si>
  <si>
    <t>BWI11A</t>
  </si>
  <si>
    <t>KALIBARU_1</t>
  </si>
  <si>
    <t>BWI12</t>
  </si>
  <si>
    <t>KALIPURO</t>
  </si>
  <si>
    <t>BWI13</t>
  </si>
  <si>
    <t>SUMBERAYU</t>
  </si>
  <si>
    <t>BWI13A</t>
  </si>
  <si>
    <t>BWI_TEGALSARI_2</t>
  </si>
  <si>
    <t>BWI14</t>
  </si>
  <si>
    <t>CLURING</t>
  </si>
  <si>
    <t>BWI15</t>
  </si>
  <si>
    <t>SRONO</t>
  </si>
  <si>
    <t>BWI18</t>
  </si>
  <si>
    <t>GLAGAH</t>
  </si>
  <si>
    <t>BWI20</t>
  </si>
  <si>
    <t>KABAT</t>
  </si>
  <si>
    <t>BWI21</t>
  </si>
  <si>
    <t>WONGSOREJO</t>
  </si>
  <si>
    <t>BWI24</t>
  </si>
  <si>
    <t>SEMPU_1</t>
  </si>
  <si>
    <t>BWI29</t>
  </si>
  <si>
    <t>BANGOREJO_1</t>
  </si>
  <si>
    <t>BWI30</t>
  </si>
  <si>
    <t>PESANGGARAN_1</t>
  </si>
  <si>
    <t>BWI10A</t>
  </si>
  <si>
    <t>GENTENG_BWI_1</t>
  </si>
  <si>
    <t>BWI10B</t>
  </si>
  <si>
    <t>BWI_GENTENG</t>
  </si>
  <si>
    <t>MLG01</t>
  </si>
  <si>
    <t>MALANG</t>
  </si>
  <si>
    <t>MLG06</t>
  </si>
  <si>
    <t>BLIMBING</t>
  </si>
  <si>
    <t>MLG07</t>
  </si>
  <si>
    <t>KLOJEN</t>
  </si>
  <si>
    <t>MLG10</t>
  </si>
  <si>
    <t>SOEHAT</t>
  </si>
  <si>
    <t>MLG13</t>
  </si>
  <si>
    <t>KALPATARU</t>
  </si>
  <si>
    <t>MLG15</t>
  </si>
  <si>
    <t>SUKUN_TANJUNG</t>
  </si>
  <si>
    <t>MLG21</t>
  </si>
  <si>
    <t>MALANG_HITS</t>
  </si>
  <si>
    <t>MLG22</t>
  </si>
  <si>
    <t>DC_SUDARMO</t>
  </si>
  <si>
    <t>MLG27</t>
  </si>
  <si>
    <t>OLD_CITY</t>
  </si>
  <si>
    <t>MLG30</t>
  </si>
  <si>
    <t>PARANG_ARGO</t>
  </si>
  <si>
    <t>MLG34</t>
  </si>
  <si>
    <t>KLOJEN_1</t>
  </si>
  <si>
    <t>MLG37</t>
  </si>
  <si>
    <t>LAWANG_1</t>
  </si>
  <si>
    <t>MLG46</t>
  </si>
  <si>
    <t>SINGOSARI_1</t>
  </si>
  <si>
    <t>MLG888</t>
  </si>
  <si>
    <t>MLG_SALES</t>
  </si>
  <si>
    <t>MLG42</t>
  </si>
  <si>
    <t>KARANG_PLOSO_1</t>
  </si>
  <si>
    <t>BAT01</t>
  </si>
  <si>
    <t>BATU</t>
  </si>
  <si>
    <t>BAT02</t>
  </si>
  <si>
    <t>PUJON</t>
  </si>
  <si>
    <t>BAT05</t>
  </si>
  <si>
    <t>NGANTANG</t>
  </si>
  <si>
    <t>BAT06</t>
  </si>
  <si>
    <t>BUMIAJI_1</t>
  </si>
  <si>
    <t>BAT07</t>
  </si>
  <si>
    <t>JUNREJO_1</t>
  </si>
  <si>
    <t>BAT09</t>
  </si>
  <si>
    <t>KASEMBON_1</t>
  </si>
  <si>
    <t>BAT11</t>
  </si>
  <si>
    <t>DAU_1</t>
  </si>
  <si>
    <t>BLT01</t>
  </si>
  <si>
    <t>BLITAR</t>
  </si>
  <si>
    <t>BLT02</t>
  </si>
  <si>
    <t>TALUN</t>
  </si>
  <si>
    <t>BLT03</t>
  </si>
  <si>
    <t>SRENGAT</t>
  </si>
  <si>
    <t>BLT05</t>
  </si>
  <si>
    <t>SUKOREJO_1</t>
  </si>
  <si>
    <t>WLG02</t>
  </si>
  <si>
    <t>KADEMANGAN</t>
  </si>
  <si>
    <t>WLG03</t>
  </si>
  <si>
    <t>PONGGOK</t>
  </si>
  <si>
    <t>WLG04</t>
  </si>
  <si>
    <t>KESAMBEN</t>
  </si>
  <si>
    <t>KPJ01</t>
  </si>
  <si>
    <t>KEPANJEN</t>
  </si>
  <si>
    <t>KPJ02</t>
  </si>
  <si>
    <t>TUREN</t>
  </si>
  <si>
    <t>KPJ03</t>
  </si>
  <si>
    <t>SUMBERPUCUNG</t>
  </si>
  <si>
    <t>KPJ04</t>
  </si>
  <si>
    <t>DAMPIT</t>
  </si>
  <si>
    <t>KPJ05</t>
  </si>
  <si>
    <t>PAKISAJI</t>
  </si>
  <si>
    <t>KPJ06</t>
  </si>
  <si>
    <t>SUPER_HERO</t>
  </si>
  <si>
    <t>KPJ07</t>
  </si>
  <si>
    <t>BULULAWANG</t>
  </si>
  <si>
    <t>KPJ08</t>
  </si>
  <si>
    <t>BANTUR</t>
  </si>
  <si>
    <t>KPJ09</t>
  </si>
  <si>
    <t>TALANGAGUNG_KPJ</t>
  </si>
  <si>
    <t>KPJ10</t>
  </si>
  <si>
    <t>TIRTOYUDO</t>
  </si>
  <si>
    <t>KPJ11</t>
  </si>
  <si>
    <t>SUMBERMANJINGWETAN_1</t>
  </si>
  <si>
    <t>KPJ13</t>
  </si>
  <si>
    <t>PAGAK_1</t>
  </si>
  <si>
    <t>MLG26</t>
  </si>
  <si>
    <t>RED_DEER</t>
  </si>
  <si>
    <t>MLG47</t>
  </si>
  <si>
    <t>TAJINAN_1</t>
  </si>
  <si>
    <t>MLG23</t>
  </si>
  <si>
    <t>BEAUTIFUL_BROMO</t>
  </si>
  <si>
    <t>MLG33</t>
  </si>
  <si>
    <t>KEDUNGKANDANG_1</t>
  </si>
  <si>
    <t>MLG38</t>
  </si>
  <si>
    <t>PAKIS_1</t>
  </si>
  <si>
    <t>PND01</t>
  </si>
  <si>
    <t>PANDAAN</t>
  </si>
  <si>
    <t>PND02</t>
  </si>
  <si>
    <t>SUKOREJO_PND</t>
  </si>
  <si>
    <t>PND03</t>
  </si>
  <si>
    <t>PURWOSARI_PND</t>
  </si>
  <si>
    <t>PND05</t>
  </si>
  <si>
    <t>PURWODADI_1</t>
  </si>
  <si>
    <t>PND06A</t>
  </si>
  <si>
    <t>TUTUR_1</t>
  </si>
  <si>
    <t>PND07</t>
  </si>
  <si>
    <t>PANDAAN_2</t>
  </si>
  <si>
    <t>PSR01</t>
  </si>
  <si>
    <t>PASURUAN</t>
  </si>
  <si>
    <t>PSR02</t>
  </si>
  <si>
    <t>BANGIL</t>
  </si>
  <si>
    <t>PSR03</t>
  </si>
  <si>
    <t>GEMPOL</t>
  </si>
  <si>
    <t>PSR04</t>
  </si>
  <si>
    <t>BUGULKIDUL</t>
  </si>
  <si>
    <t>PSR05</t>
  </si>
  <si>
    <t>WONOREJO_PSR</t>
  </si>
  <si>
    <t>PSR06</t>
  </si>
  <si>
    <t>GONDANGWETAN</t>
  </si>
  <si>
    <t>PSR07</t>
  </si>
  <si>
    <t>BEJI_PSR</t>
  </si>
  <si>
    <t>PSR09</t>
  </si>
  <si>
    <t>GRATI</t>
  </si>
  <si>
    <t>PSR14A</t>
  </si>
  <si>
    <t>PUSPO_2</t>
  </si>
  <si>
    <t>PSR16</t>
  </si>
  <si>
    <t>BANGIL_1</t>
  </si>
  <si>
    <t>PSR17</t>
  </si>
  <si>
    <t>KRATON_1</t>
  </si>
  <si>
    <t>SDA24</t>
  </si>
  <si>
    <t>DC_PORONG</t>
  </si>
  <si>
    <t>SDA31</t>
  </si>
  <si>
    <t>DC_TANGGULANGIN</t>
  </si>
  <si>
    <t>SDA09A</t>
  </si>
  <si>
    <t>WONOAYU_3</t>
  </si>
  <si>
    <t>SDA07A</t>
  </si>
  <si>
    <t>PRAMBON_1</t>
  </si>
  <si>
    <t>SDA05B</t>
  </si>
  <si>
    <t>BALONGBENDO_1</t>
  </si>
  <si>
    <t>SDA08A</t>
  </si>
  <si>
    <t>TARIK_2</t>
  </si>
  <si>
    <t>SDA40</t>
  </si>
  <si>
    <t>TULANGAN_1</t>
  </si>
  <si>
    <t>SDA38</t>
  </si>
  <si>
    <t>SUKODONO_1</t>
  </si>
  <si>
    <t>SDA23</t>
  </si>
  <si>
    <t>DC_SAFELOCK</t>
  </si>
  <si>
    <t>SDA11</t>
  </si>
  <si>
    <t>GELAM</t>
  </si>
  <si>
    <t>SDA07</t>
  </si>
  <si>
    <t>TAMAN</t>
  </si>
  <si>
    <t>SDA18A</t>
  </si>
  <si>
    <t>TAMAN_3</t>
  </si>
  <si>
    <t>SDA22</t>
  </si>
  <si>
    <t>DC_TAMAN</t>
  </si>
  <si>
    <t>SDA20</t>
  </si>
  <si>
    <t>SEDATI</t>
  </si>
  <si>
    <t>SDA04A</t>
  </si>
  <si>
    <t>GEDANGAN</t>
  </si>
  <si>
    <t>SDA12B</t>
  </si>
  <si>
    <t>WARU_6</t>
  </si>
  <si>
    <t>SDA42</t>
  </si>
  <si>
    <t>SEDATI_1</t>
  </si>
  <si>
    <t>SDA36</t>
  </si>
  <si>
    <t>BUDURAN_1</t>
  </si>
  <si>
    <t>SDA12C</t>
  </si>
  <si>
    <t>WARU_7</t>
  </si>
  <si>
    <t>TCSDA003</t>
  </si>
  <si>
    <t>TCSPG101</t>
  </si>
  <si>
    <t>BALI巴厘</t>
  </si>
  <si>
    <t>AGENT21</t>
  </si>
  <si>
    <t>DPS65</t>
  </si>
  <si>
    <t>CP_SESETAN</t>
  </si>
  <si>
    <t>DPS74</t>
  </si>
  <si>
    <t>CP_BULUH_INDAH</t>
  </si>
  <si>
    <t>SGA01</t>
  </si>
  <si>
    <t>SINGARAJA</t>
  </si>
  <si>
    <t>DPS67</t>
  </si>
  <si>
    <t>CP_LETDA_MADE_PUTRA</t>
  </si>
  <si>
    <t>DPS82</t>
  </si>
  <si>
    <t>BATUKARU</t>
  </si>
  <si>
    <t>DPS73</t>
  </si>
  <si>
    <t>CP_PATIH_NAMBI</t>
  </si>
  <si>
    <t>DPS71</t>
  </si>
  <si>
    <t>CP_PULAU_NIAS</t>
  </si>
  <si>
    <t>GIA15</t>
  </si>
  <si>
    <t>CP_BATUBULAN</t>
  </si>
  <si>
    <t>DPS61</t>
  </si>
  <si>
    <t>CP_NANGKA</t>
  </si>
  <si>
    <t>MGW39</t>
  </si>
  <si>
    <t>BLAMBANGAN</t>
  </si>
  <si>
    <t>DPS62</t>
  </si>
  <si>
    <t>CP_TANGKUBAN_PERAHU</t>
  </si>
  <si>
    <t>GIA16</t>
  </si>
  <si>
    <t>CP_MADE_LEBAH</t>
  </si>
  <si>
    <t>DPS69</t>
  </si>
  <si>
    <t>CP_WR_SUPRATMAN</t>
  </si>
  <si>
    <t>DPS54</t>
  </si>
  <si>
    <t>CP_BUANA_RAYA</t>
  </si>
  <si>
    <t>GIA18</t>
  </si>
  <si>
    <t>CP_SEBATU</t>
  </si>
  <si>
    <t>NRG05</t>
  </si>
  <si>
    <t>CP_UDAYANA</t>
  </si>
  <si>
    <t>DPS81</t>
  </si>
  <si>
    <t>SAELUS</t>
  </si>
  <si>
    <t>MGW33</t>
  </si>
  <si>
    <t>CP_DALUNG</t>
  </si>
  <si>
    <t>DPS79</t>
  </si>
  <si>
    <t>CP_GATSU_TENGAH</t>
  </si>
  <si>
    <t>PYW09</t>
  </si>
  <si>
    <t>CP_GANTI</t>
  </si>
  <si>
    <t>SGA13</t>
  </si>
  <si>
    <t>CP_KALIUNTU</t>
  </si>
  <si>
    <t>DPS59</t>
  </si>
  <si>
    <t>CP_TUKAD_YEH_AYA</t>
  </si>
  <si>
    <t>MGW32</t>
  </si>
  <si>
    <t>CP_ASEMAN</t>
  </si>
  <si>
    <t>MGW37</t>
  </si>
  <si>
    <t>CP_BUDUK_TENGAH</t>
  </si>
  <si>
    <t>SLO12</t>
  </si>
  <si>
    <t>CP_MASBAGIK_UTARA</t>
  </si>
  <si>
    <t>MGW30</t>
  </si>
  <si>
    <t>CP_KESAMBI_1</t>
  </si>
  <si>
    <t>AMI17</t>
  </si>
  <si>
    <t>CP_PANJITILAR_NEGARA</t>
  </si>
  <si>
    <t>DPS66</t>
  </si>
  <si>
    <t>CP_TUKAD_BARU</t>
  </si>
  <si>
    <t>GIA14</t>
  </si>
  <si>
    <t>CP_UDAYANA_1</t>
  </si>
  <si>
    <t>DPS68</t>
  </si>
  <si>
    <t>CP_KENYERI</t>
  </si>
  <si>
    <t>DPS53</t>
  </si>
  <si>
    <t>CP_SUBUR</t>
  </si>
  <si>
    <t>GIA09</t>
  </si>
  <si>
    <t>CP_BITERA</t>
  </si>
  <si>
    <t>GIA11</t>
  </si>
  <si>
    <t>GUWANG</t>
  </si>
  <si>
    <t>DPS52</t>
  </si>
  <si>
    <t>SATELIT</t>
  </si>
  <si>
    <t>DPS05</t>
  </si>
  <si>
    <t>GLOGOR_CARIK</t>
  </si>
  <si>
    <t>TAN03</t>
  </si>
  <si>
    <t>PEMENANG</t>
  </si>
  <si>
    <t>SLO02B</t>
  </si>
  <si>
    <t>MASBAGIK_1</t>
  </si>
  <si>
    <t>TCABU021</t>
  </si>
  <si>
    <t>LKA05</t>
  </si>
  <si>
    <t>ADONARA</t>
  </si>
  <si>
    <t>WHO13</t>
  </si>
  <si>
    <t>MADAPANGGA</t>
  </si>
  <si>
    <t>PYW07A</t>
  </si>
  <si>
    <t>PUJUT</t>
  </si>
  <si>
    <t>DPU07</t>
  </si>
  <si>
    <t>PEKAT</t>
  </si>
  <si>
    <t>SLO08A</t>
  </si>
  <si>
    <t>LABUAN_HAJI</t>
  </si>
  <si>
    <t>TAW05</t>
  </si>
  <si>
    <t>SEKONGKANG</t>
  </si>
  <si>
    <t>SWW10</t>
  </si>
  <si>
    <t>UTAN_RHEE</t>
  </si>
  <si>
    <t>GER05</t>
  </si>
  <si>
    <t>KEDIRI_1</t>
  </si>
  <si>
    <t>AMI15</t>
  </si>
  <si>
    <t>AMPENAN</t>
  </si>
  <si>
    <t>KOE11</t>
  </si>
  <si>
    <t>LASIANA</t>
  </si>
  <si>
    <t>ABU01</t>
  </si>
  <si>
    <t>ATAMBUA</t>
  </si>
  <si>
    <t>BOR01</t>
  </si>
  <si>
    <t>BORONG</t>
  </si>
  <si>
    <t>WHO01</t>
  </si>
  <si>
    <t>WOHA</t>
  </si>
  <si>
    <t>KEF01</t>
  </si>
  <si>
    <t>KEFAMENANU</t>
  </si>
  <si>
    <t>BET01</t>
  </si>
  <si>
    <t>BETUN</t>
  </si>
  <si>
    <t>ENE01</t>
  </si>
  <si>
    <t>ENDE</t>
  </si>
  <si>
    <t>SLO01</t>
  </si>
  <si>
    <t>SELONG</t>
  </si>
  <si>
    <t>OEL01</t>
  </si>
  <si>
    <t>OELAMASI</t>
  </si>
  <si>
    <t>KOE10</t>
  </si>
  <si>
    <t>ALAK</t>
  </si>
  <si>
    <t>KOE08</t>
  </si>
  <si>
    <t>OEBUFU</t>
  </si>
  <si>
    <t>AMI10</t>
  </si>
  <si>
    <t>CAKRANEGARA</t>
  </si>
  <si>
    <t>AMI06</t>
  </si>
  <si>
    <t>SERUNI</t>
  </si>
  <si>
    <t>AMI12</t>
  </si>
  <si>
    <t>KARANG_GENTENG</t>
  </si>
  <si>
    <t>BAA01</t>
  </si>
  <si>
    <t>BAA</t>
  </si>
  <si>
    <t>KOE03</t>
  </si>
  <si>
    <t>KELAPA_LIMA</t>
  </si>
  <si>
    <t>KOE01</t>
  </si>
  <si>
    <t>KUPANG</t>
  </si>
  <si>
    <t>AMI01</t>
  </si>
  <si>
    <t>MATARAM</t>
  </si>
  <si>
    <t>WBK01</t>
  </si>
  <si>
    <t>WAIKABUBAK</t>
  </si>
  <si>
    <t>MOF01</t>
  </si>
  <si>
    <t>MAUMERE</t>
  </si>
  <si>
    <t>SOE01</t>
  </si>
  <si>
    <t>SOE</t>
  </si>
  <si>
    <t>AMI888</t>
  </si>
  <si>
    <t>AMI_SALES</t>
  </si>
  <si>
    <t>KOE02</t>
  </si>
  <si>
    <t>MAULAFA</t>
  </si>
  <si>
    <t>DPU01</t>
  </si>
  <si>
    <t>DOMPU</t>
  </si>
  <si>
    <t>WGP01</t>
  </si>
  <si>
    <t>WAINGAPU</t>
  </si>
  <si>
    <t>KOE05</t>
  </si>
  <si>
    <t>KUANINO</t>
  </si>
  <si>
    <t>RTG01</t>
  </si>
  <si>
    <t>RUTENG</t>
  </si>
  <si>
    <t>MBY01</t>
  </si>
  <si>
    <t>MBAY</t>
  </si>
  <si>
    <t>LEW01</t>
  </si>
  <si>
    <t>LEWOLEBA</t>
  </si>
  <si>
    <t>TAM01</t>
  </si>
  <si>
    <t>TAMBOLAKA</t>
  </si>
  <si>
    <t>BJW01</t>
  </si>
  <si>
    <t>BAJAWA</t>
  </si>
  <si>
    <t>LKA01</t>
  </si>
  <si>
    <t>LARANTUKA</t>
  </si>
  <si>
    <t>KOE06</t>
  </si>
  <si>
    <t>TODE_KISAR</t>
  </si>
  <si>
    <t>BMU01</t>
  </si>
  <si>
    <t>BIMA</t>
  </si>
  <si>
    <t>KBH01</t>
  </si>
  <si>
    <t>KALABAHI</t>
  </si>
  <si>
    <t>LAB01</t>
  </si>
  <si>
    <t>LABUAN_BAJO</t>
  </si>
  <si>
    <t>AMI09</t>
  </si>
  <si>
    <t>DASAN_CERMEN</t>
  </si>
  <si>
    <t>GIA04A</t>
  </si>
  <si>
    <t>AMI04A</t>
  </si>
  <si>
    <t>MONJOK_1</t>
  </si>
  <si>
    <t>GIA01B</t>
  </si>
  <si>
    <t>KETEWEL</t>
  </si>
  <si>
    <t>TAN05</t>
  </si>
  <si>
    <t>BAYAN_1</t>
  </si>
  <si>
    <t>TAN02A</t>
  </si>
  <si>
    <t>KAYANGAN_1</t>
  </si>
  <si>
    <t>GIA07A</t>
  </si>
  <si>
    <t>GIANYAR_1</t>
  </si>
  <si>
    <t>KKL04A</t>
  </si>
  <si>
    <t>KLUMPU</t>
  </si>
  <si>
    <t>TNW03B</t>
  </si>
  <si>
    <t>MARGA</t>
  </si>
  <si>
    <t>KKL03A</t>
  </si>
  <si>
    <t>KLUNGKUNG_1</t>
  </si>
  <si>
    <t>NRG02A</t>
  </si>
  <si>
    <t>MELAYA_1</t>
  </si>
  <si>
    <t>GIA05B</t>
  </si>
  <si>
    <t>PELIATAN_1</t>
  </si>
  <si>
    <t>GIA02A</t>
  </si>
  <si>
    <t>PAYANGAN_1</t>
  </si>
  <si>
    <t>APU08</t>
  </si>
  <si>
    <t>MUNCAN_1</t>
  </si>
  <si>
    <t>APU06A</t>
  </si>
  <si>
    <t>MANGGIS_1</t>
  </si>
  <si>
    <t>APU04B</t>
  </si>
  <si>
    <t>ABANG_1</t>
  </si>
  <si>
    <t>APU03A</t>
  </si>
  <si>
    <t>AMLAPURA_1</t>
  </si>
  <si>
    <t>GIA03A</t>
  </si>
  <si>
    <t>UBUD_1</t>
  </si>
  <si>
    <t>NRG01A</t>
  </si>
  <si>
    <t>NEGARA_1</t>
  </si>
  <si>
    <t>GIA06B</t>
  </si>
  <si>
    <t>CELUK_1</t>
  </si>
  <si>
    <t>APU02A</t>
  </si>
  <si>
    <t>MERITA_1</t>
  </si>
  <si>
    <t>GIA06A</t>
  </si>
  <si>
    <t>SUKAWATI_1</t>
  </si>
  <si>
    <t>NRG05A</t>
  </si>
  <si>
    <t>PEKUTATAN_1</t>
  </si>
  <si>
    <t>NRG04A</t>
  </si>
  <si>
    <t>MENDOYO_1</t>
  </si>
  <si>
    <t>SGA03A</t>
  </si>
  <si>
    <t>BULELENG_1</t>
  </si>
  <si>
    <t>SGA03B</t>
  </si>
  <si>
    <t>ANTURAN_1</t>
  </si>
  <si>
    <t>TNW10A</t>
  </si>
  <si>
    <t>BATURITI_1</t>
  </si>
  <si>
    <t>SGA09A</t>
  </si>
  <si>
    <t>TEJAKULA_1</t>
  </si>
  <si>
    <t>TNW09</t>
  </si>
  <si>
    <t>SELEMADEG_1</t>
  </si>
  <si>
    <t>SGA10A</t>
  </si>
  <si>
    <t>SERIRIT_1</t>
  </si>
  <si>
    <t>SGA06A</t>
  </si>
  <si>
    <t>BUNGKULAN_1</t>
  </si>
  <si>
    <t>SGA05B</t>
  </si>
  <si>
    <t>GEROKGAK_1</t>
  </si>
  <si>
    <t>MGW06F</t>
  </si>
  <si>
    <t>BADUNG_SELATAN_1</t>
  </si>
  <si>
    <t>MGW04B</t>
  </si>
  <si>
    <t>CANGGU_1</t>
  </si>
  <si>
    <t>MGW06C</t>
  </si>
  <si>
    <t>JIMBARAN_1</t>
  </si>
  <si>
    <t>MGW05D</t>
  </si>
  <si>
    <t>KUTA_2</t>
  </si>
  <si>
    <t>MGW05C</t>
  </si>
  <si>
    <t>DC_KUTA_1</t>
  </si>
  <si>
    <t>MGW06D</t>
  </si>
  <si>
    <t>UNGASAN_1</t>
  </si>
  <si>
    <t>NRG03A</t>
  </si>
  <si>
    <t>JEMBRANA</t>
  </si>
  <si>
    <t>PYW11A</t>
  </si>
  <si>
    <t>PRAYA_TENGAH</t>
  </si>
  <si>
    <t>GIA05A</t>
  </si>
  <si>
    <t>KEDEWATAN</t>
  </si>
  <si>
    <t>SGA05A</t>
  </si>
  <si>
    <t>SUMBERKIMA</t>
  </si>
  <si>
    <t>SGA02A</t>
  </si>
  <si>
    <t>BANJAR_SGA</t>
  </si>
  <si>
    <t>KKL06</t>
  </si>
  <si>
    <t>LEMBONGAN</t>
  </si>
  <si>
    <t>SGA15</t>
  </si>
  <si>
    <t>SUKASADA</t>
  </si>
  <si>
    <t>CP_SANGSIT</t>
  </si>
  <si>
    <t>PYW06</t>
  </si>
  <si>
    <t>PENGADANG</t>
  </si>
  <si>
    <t>DPU03</t>
  </si>
  <si>
    <t>WOJA</t>
  </si>
  <si>
    <t>SLO06</t>
  </si>
  <si>
    <t>PRINGGABAYA</t>
  </si>
  <si>
    <t>SLO09</t>
  </si>
  <si>
    <t>KERUAK</t>
  </si>
  <si>
    <t>BNL04</t>
  </si>
  <si>
    <t>TEMBUKU</t>
  </si>
  <si>
    <t>SWW09</t>
  </si>
  <si>
    <t>MOYO</t>
  </si>
  <si>
    <t>WHO05</t>
  </si>
  <si>
    <t>MONTA</t>
  </si>
  <si>
    <t>SWW08</t>
  </si>
  <si>
    <t>LUNYUK</t>
  </si>
  <si>
    <t>TAW04</t>
  </si>
  <si>
    <t>BRANG_REA</t>
  </si>
  <si>
    <t>BMU03</t>
  </si>
  <si>
    <t>MPUNDA</t>
  </si>
  <si>
    <t>SLO05</t>
  </si>
  <si>
    <t>REMPUNG</t>
  </si>
  <si>
    <t>KKL04</t>
  </si>
  <si>
    <t>BANJARANGKAN</t>
  </si>
  <si>
    <t>TAW02</t>
  </si>
  <si>
    <t>MALUK</t>
  </si>
  <si>
    <t>WHO04</t>
  </si>
  <si>
    <t>BOLO</t>
  </si>
  <si>
    <t>KKL03</t>
  </si>
  <si>
    <t>NUSA_PENIDA</t>
  </si>
  <si>
    <t>SLO04</t>
  </si>
  <si>
    <t>SAKRA_BARAT</t>
  </si>
  <si>
    <t>BNL02</t>
  </si>
  <si>
    <t>KINTAMANI</t>
  </si>
  <si>
    <t>WHO02</t>
  </si>
  <si>
    <t>SAPE</t>
  </si>
  <si>
    <t>SWW07</t>
  </si>
  <si>
    <t>EMPANG_TARANO</t>
  </si>
  <si>
    <t>PYW03</t>
  </si>
  <si>
    <t>PUYUNG</t>
  </si>
  <si>
    <t>BMU02</t>
  </si>
  <si>
    <t>RABA_SASAMBO</t>
  </si>
  <si>
    <t>SWW05</t>
  </si>
  <si>
    <t>PLAMPANG</t>
  </si>
  <si>
    <t>TAW03</t>
  </si>
  <si>
    <t>SETELUK</t>
  </si>
  <si>
    <t>SWW04</t>
  </si>
  <si>
    <t>LAPE</t>
  </si>
  <si>
    <t>SWW02</t>
  </si>
  <si>
    <t>ALAS</t>
  </si>
  <si>
    <t>PYW02</t>
  </si>
  <si>
    <t>MANTANG</t>
  </si>
  <si>
    <t>GER03</t>
  </si>
  <si>
    <t>NARMADA</t>
  </si>
  <si>
    <t>GER04</t>
  </si>
  <si>
    <t>GUNUNG_SARI</t>
  </si>
  <si>
    <t>SLO03</t>
  </si>
  <si>
    <t>SIKUR</t>
  </si>
  <si>
    <t>PYW04</t>
  </si>
  <si>
    <t>TANAK_AWU</t>
  </si>
  <si>
    <t>AMI13</t>
  </si>
  <si>
    <t>SEGANTENG</t>
  </si>
  <si>
    <t>SWW03</t>
  </si>
  <si>
    <t>EMPANG</t>
  </si>
  <si>
    <t>BNL03</t>
  </si>
  <si>
    <t>SUSUT</t>
  </si>
  <si>
    <t>GER01</t>
  </si>
  <si>
    <t>GERUNG</t>
  </si>
  <si>
    <t>TAW01</t>
  </si>
  <si>
    <t>TALIWANG</t>
  </si>
  <si>
    <t>SWW01</t>
  </si>
  <si>
    <t>SUMBAWA</t>
  </si>
  <si>
    <t>KKL02</t>
  </si>
  <si>
    <t>SEMARAPURA</t>
  </si>
  <si>
    <t>BNL01</t>
  </si>
  <si>
    <t>BANGLI</t>
  </si>
  <si>
    <t>AMI02</t>
  </si>
  <si>
    <t>KESRA</t>
  </si>
  <si>
    <t>AMI04</t>
  </si>
  <si>
    <t>TAMAN_SARI</t>
  </si>
  <si>
    <t>SLO02</t>
  </si>
  <si>
    <t>LABUAN_LOMBOK</t>
  </si>
  <si>
    <t>TNW06A</t>
  </si>
  <si>
    <t>PUPUAN_1</t>
  </si>
  <si>
    <t>MGW06E</t>
  </si>
  <si>
    <t>TAMAN_GRIYA_1</t>
  </si>
  <si>
    <t>MGW04C</t>
  </si>
  <si>
    <t>SEMINYAK_1</t>
  </si>
  <si>
    <t>MGW05A</t>
  </si>
  <si>
    <t>KELAN_1</t>
  </si>
  <si>
    <t>MGW04D</t>
  </si>
  <si>
    <t>MERTANADI_1</t>
  </si>
  <si>
    <t>MGW05B</t>
  </si>
  <si>
    <t>SUNSET_ROAD_1</t>
  </si>
  <si>
    <t>MGW01D</t>
  </si>
  <si>
    <t>ABIANBASE_1</t>
  </si>
  <si>
    <t>MGW02B</t>
  </si>
  <si>
    <t>BLAHKIUH_1</t>
  </si>
  <si>
    <t>MGW01G</t>
  </si>
  <si>
    <t>CICA_1</t>
  </si>
  <si>
    <t>MGW01C</t>
  </si>
  <si>
    <t>MENGWI_1</t>
  </si>
  <si>
    <t>MGW01F</t>
  </si>
  <si>
    <t>DC_MENGWI_1</t>
  </si>
  <si>
    <t>DPS05L</t>
  </si>
  <si>
    <t>DC_DENPASAR_SELATAN1</t>
  </si>
  <si>
    <t>DPS06M</t>
  </si>
  <si>
    <t>NANGKA_SELATAN_1</t>
  </si>
  <si>
    <t>DPS06L</t>
  </si>
  <si>
    <t>PEMECUTAN_1</t>
  </si>
  <si>
    <t>DPS06O</t>
  </si>
  <si>
    <t>DENPASAR_UTARA_1</t>
  </si>
  <si>
    <t>DPS06K</t>
  </si>
  <si>
    <t>KEBO_IWA_UTARA_1</t>
  </si>
  <si>
    <t>DPS06H</t>
  </si>
  <si>
    <t>PEGUYANGAN_1</t>
  </si>
  <si>
    <t>DPS06J</t>
  </si>
  <si>
    <t>KEMUDA_1</t>
  </si>
  <si>
    <t>DPS06E</t>
  </si>
  <si>
    <t>AYANI_UTARA_1</t>
  </si>
  <si>
    <t>DPS05O</t>
  </si>
  <si>
    <t>SESETAN_2</t>
  </si>
  <si>
    <t>DPS05N</t>
  </si>
  <si>
    <t>GRIYA_ANYAR_1</t>
  </si>
  <si>
    <t>DPS05M</t>
  </si>
  <si>
    <t>PUPUTAN_RENON_1</t>
  </si>
  <si>
    <t>DPS06I</t>
  </si>
  <si>
    <t>WIBISANA_1</t>
  </si>
  <si>
    <t>DPS06F</t>
  </si>
  <si>
    <t>KEBO_IWA_1</t>
  </si>
  <si>
    <t>DPS05K</t>
  </si>
  <si>
    <t>DC_PULAU_MOYO_1</t>
  </si>
  <si>
    <t>DPS05J</t>
  </si>
  <si>
    <t>PULAU_BUNGIN_1</t>
  </si>
  <si>
    <t>DPS05I</t>
  </si>
  <si>
    <t>SIDAKARYA_1</t>
  </si>
  <si>
    <t>DPS05H</t>
  </si>
  <si>
    <t>PEMOGAN_1</t>
  </si>
  <si>
    <t>DPS01H</t>
  </si>
  <si>
    <t>DC_DENPASAR_BARAT_3</t>
  </si>
  <si>
    <t>DPS05F</t>
  </si>
  <si>
    <t>SANUR_KAUH_1</t>
  </si>
  <si>
    <t>DPS05G</t>
  </si>
  <si>
    <t>SANUR_1</t>
  </si>
  <si>
    <t>DPS01F</t>
  </si>
  <si>
    <t>KEBO_IWA_SELATAN_1</t>
  </si>
  <si>
    <t>DPS01E</t>
  </si>
  <si>
    <t>PADANG_SAMBIAN_1</t>
  </si>
  <si>
    <t>DPS07B</t>
  </si>
  <si>
    <t>HAYAM_WURUK_1</t>
  </si>
  <si>
    <t>DPS07C</t>
  </si>
  <si>
    <t>RENON_1</t>
  </si>
  <si>
    <t>DPS01D</t>
  </si>
  <si>
    <t>MAHENDRADATTA_1</t>
  </si>
  <si>
    <t>TNW10</t>
  </si>
  <si>
    <t>CANDIKUNING</t>
  </si>
  <si>
    <t>DPS05E</t>
  </si>
  <si>
    <t>SUWUNG_KAUH</t>
  </si>
  <si>
    <t>MGW01B</t>
  </si>
  <si>
    <t>PERANG</t>
  </si>
  <si>
    <t>MGW02A</t>
  </si>
  <si>
    <t>SEDANG</t>
  </si>
  <si>
    <t>MGW04A</t>
  </si>
  <si>
    <t>KEROBOKAN_1</t>
  </si>
  <si>
    <t>DPS01B</t>
  </si>
  <si>
    <t>PERMATA_HIJAU</t>
  </si>
  <si>
    <t>DPS01C</t>
  </si>
  <si>
    <t>PURA_DEMAK</t>
  </si>
  <si>
    <t>TNW01B</t>
  </si>
  <si>
    <t>PENEBEL</t>
  </si>
  <si>
    <t>TNW01A</t>
  </si>
  <si>
    <t>DAUH_PEKEN_05</t>
  </si>
  <si>
    <t>TNW05A</t>
  </si>
  <si>
    <t>KERAMBITAN_04</t>
  </si>
  <si>
    <t>DPS06C</t>
  </si>
  <si>
    <t>COKROAMINOTO</t>
  </si>
  <si>
    <t>DPS05D</t>
  </si>
  <si>
    <t>TUKAD_PETANU</t>
  </si>
  <si>
    <t>DPS05C</t>
  </si>
  <si>
    <t>PANJER</t>
  </si>
  <si>
    <t>TNW02A</t>
  </si>
  <si>
    <t>TABANANAN_01</t>
  </si>
  <si>
    <t>DPS07A</t>
  </si>
  <si>
    <t>BADAK_AGUNG</t>
  </si>
  <si>
    <t>DPS06A</t>
  </si>
  <si>
    <t>AYANI_UTARA2</t>
  </si>
  <si>
    <t>DPS06B</t>
  </si>
  <si>
    <t>KARYA_MAKMUR</t>
  </si>
  <si>
    <t>DPS05B</t>
  </si>
  <si>
    <t>DENPASAR_SELATAN_2</t>
  </si>
  <si>
    <t>DPS05A</t>
  </si>
  <si>
    <t>PULAU_MOYO_2</t>
  </si>
  <si>
    <t>MGW41</t>
  </si>
  <si>
    <t>RAYA_KUTA</t>
  </si>
  <si>
    <t>MGW42</t>
  </si>
  <si>
    <t>BATU_BOLONG</t>
  </si>
  <si>
    <t>DPS85</t>
  </si>
  <si>
    <t>KESIMAN</t>
  </si>
  <si>
    <t>DPS84</t>
  </si>
  <si>
    <t>PADANG_UDAYANA</t>
  </si>
  <si>
    <t>CP_PEMECUTAN_KAJA</t>
  </si>
  <si>
    <t>KALIMUTU</t>
  </si>
  <si>
    <t>MGW25</t>
  </si>
  <si>
    <t>CP_SEMER</t>
  </si>
  <si>
    <t>DPS31</t>
  </si>
  <si>
    <t>KARTINI</t>
  </si>
  <si>
    <t>DPS41</t>
  </si>
  <si>
    <t>DENPASAR_BARAT2</t>
  </si>
  <si>
    <t>MGW23</t>
  </si>
  <si>
    <t>ULUWATU1</t>
  </si>
  <si>
    <t>DPS42</t>
  </si>
  <si>
    <t>DC_DENPASAR_BARAT</t>
  </si>
  <si>
    <t>DPS37</t>
  </si>
  <si>
    <t>SOPUTAN</t>
  </si>
  <si>
    <t>DPS01</t>
  </si>
  <si>
    <t>DENPASAR</t>
  </si>
  <si>
    <t>MGW17</t>
  </si>
  <si>
    <t>KUTA_SELATAN</t>
  </si>
  <si>
    <t>DPS07</t>
  </si>
  <si>
    <t>SIULAN</t>
  </si>
  <si>
    <t>DPS11</t>
  </si>
  <si>
    <t>SANUR_KAJA</t>
  </si>
  <si>
    <t>DPS19</t>
  </si>
  <si>
    <t>NUSA_KAMBANGAN</t>
  </si>
  <si>
    <t>SWW20</t>
  </si>
  <si>
    <t>MOYO_HULU</t>
  </si>
  <si>
    <t>PYW01</t>
  </si>
  <si>
    <t>PRAYA</t>
  </si>
  <si>
    <t>TCWHO131</t>
  </si>
  <si>
    <t>TCWHO231</t>
  </si>
  <si>
    <t>DPS50</t>
  </si>
  <si>
    <t>PEDUNGAN_1</t>
  </si>
  <si>
    <t>DPS24</t>
  </si>
  <si>
    <t>TEMBAU</t>
  </si>
  <si>
    <t>DPS888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</si>
  <si>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</si>
  <si>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</si>
  <si>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</si>
  <si>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</si>
  <si>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</si>
  <si>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</si>
  <si>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</si>
  <si>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</si>
  <si>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</si>
  <si>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</si>
  <si>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KOE17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</si>
  <si>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</si>
  <si>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</si>
  <si>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</si>
  <si>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</si>
  <si>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</si>
  <si>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</si>
  <si>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网管-打卡准点率报表爪哇-巴厘09月28日
NM-Persentase Absensi Tepat Waktu Sprinter Agent Jawa-Bali 28 Sep 2026</t>
  </si>
  <si>
    <t xml:space="preserve">RM </t>
  </si>
  <si>
    <t>网点名称
Nama DP</t>
  </si>
  <si>
    <t>总人数
Total Orang</t>
  </si>
  <si>
    <t>打卡人数
Jumlah yang Absensi</t>
  </si>
  <si>
    <t>总人数
Total Orang
27/09/2026</t>
  </si>
  <si>
    <t>打卡人数
Jumlah yang Absensi
27/09/2026</t>
  </si>
  <si>
    <t>总人数
Total Orang
26/09/2026</t>
  </si>
  <si>
    <t>打卡人数
Jumlah yang Absensi
26/09/2026</t>
  </si>
  <si>
    <t>目标值
Target</t>
  </si>
  <si>
    <t>28日打卡率
Persentase Absensi</t>
  </si>
  <si>
    <t>总人数
Total Orang
Bulanan</t>
  </si>
  <si>
    <t>准点打卡人数
Jumlah Absensi Tepat Waktu Bulanan</t>
  </si>
  <si>
    <t>准点打卡人数
Jumlah Absensi Tepat Waktu</t>
  </si>
  <si>
    <t>准点打卡人数
Jumlah Absensi Tepat Waktu
27/09/2026</t>
  </si>
  <si>
    <t>准点打卡人数
Jumlah Absensi Tepat Waktu
26/09/2026</t>
  </si>
  <si>
    <t>月累计
打卡准点率
Persentase Bulanan</t>
  </si>
  <si>
    <t>打卡准点率
Persentase Absensi Tepat Waktu</t>
  </si>
  <si>
    <t>对比昨天
Perbandingan H-1</t>
  </si>
  <si>
    <t>总人数
Total Orang Mingguan
22/09/2026 - 28/09/2026</t>
  </si>
  <si>
    <t>准点打卡人数
Jumlah Absensi Tepat Waktu
22/09/2026 - 28/09/2026</t>
  </si>
  <si>
    <t>总人数
Total Orang Mingguan
15/09/2026 - 21/09/2026</t>
  </si>
  <si>
    <t>准点打卡人数
Jumlah Absensi Tepat Waktu
15/09/2026 - 21/09/2026</t>
  </si>
  <si>
    <t>打卡准点周度率 
Persentase Mingguan
Absensi Tepat Waktu</t>
  </si>
  <si>
    <t>对比上周
Perbandingan Mingguan</t>
  </si>
  <si>
    <t>AGISTA PRIYANTONO</t>
  </si>
  <si>
    <t>JKT07T</t>
  </si>
  <si>
    <t>DC_SUNTER</t>
  </si>
  <si>
    <t>JKT08N</t>
  </si>
  <si>
    <t>PLUIT_PERMAI</t>
  </si>
  <si>
    <t>ANDI PRASETIYO</t>
  </si>
  <si>
    <t>JKT05L</t>
  </si>
  <si>
    <t>KOTA_TUA</t>
  </si>
  <si>
    <t>ARIS YULIANTO</t>
  </si>
  <si>
    <t>JKT19J</t>
  </si>
  <si>
    <t>DC_CIPAYUNG</t>
  </si>
  <si>
    <t>JKT19L</t>
  </si>
  <si>
    <t>KELAPA_DUA_01</t>
  </si>
  <si>
    <t>JKT20E</t>
  </si>
  <si>
    <t>PONDOK_BAMBU</t>
  </si>
  <si>
    <t>JKT18L</t>
  </si>
  <si>
    <t>DC_PEKAYON</t>
  </si>
  <si>
    <t>JHOSVANDO ANANG WINARTO</t>
  </si>
  <si>
    <t>JKT55E</t>
  </si>
  <si>
    <t>CP_MENTENG_PULO</t>
  </si>
  <si>
    <t>JKT20L</t>
  </si>
  <si>
    <t>PONDOK_KELAPA_01</t>
  </si>
  <si>
    <t>JKT52B</t>
  </si>
  <si>
    <t>CP_JATINEGARA</t>
  </si>
  <si>
    <t>JKT54D</t>
  </si>
  <si>
    <t>CP_DR_SATRIO</t>
  </si>
  <si>
    <t>DIFA HERDIANSAH MUNABARI</t>
  </si>
  <si>
    <t>JKT56</t>
  </si>
  <si>
    <t>CP_UJUNG_MENTENG</t>
  </si>
  <si>
    <t>CP_PISANGAN_TIMUR_2</t>
  </si>
  <si>
    <t>JKT56F</t>
  </si>
  <si>
    <t>CP_KAYU_TINGGI_1</t>
  </si>
  <si>
    <t>JKT56D</t>
  </si>
  <si>
    <t>CP_PENGGILINGAN_2</t>
  </si>
  <si>
    <t>JKT30E</t>
  </si>
  <si>
    <t>CP_ANCOL_BARAT_2</t>
  </si>
  <si>
    <t>I MADE DWI PU DJAWARDANA</t>
  </si>
  <si>
    <t>JKT02R</t>
  </si>
  <si>
    <t>DC_SRENGSENG</t>
  </si>
  <si>
    <t>JKT05K</t>
  </si>
  <si>
    <t>DC_TAMBORA</t>
  </si>
  <si>
    <t>JKT02T</t>
  </si>
  <si>
    <t>KEMBANGAN_SELATAN</t>
  </si>
  <si>
    <t>JKT33</t>
  </si>
  <si>
    <t>CP_TAMAN_RATU</t>
  </si>
  <si>
    <t>MUHAMMAD BANDI BANDANUJI</t>
  </si>
  <si>
    <t>JKT24M</t>
  </si>
  <si>
    <t>DC_MAMPANG_PRAPATAN</t>
  </si>
  <si>
    <t>JKT69A</t>
  </si>
  <si>
    <t>CP_PASAR_MAYESTIK</t>
  </si>
  <si>
    <t>JKT23R</t>
  </si>
  <si>
    <t>KHAFI_01</t>
  </si>
  <si>
    <t>BIMO WIRA ANGGORO</t>
  </si>
  <si>
    <t>JKT21T</t>
  </si>
  <si>
    <t>DC_PONDOK_PINANG</t>
  </si>
  <si>
    <t>JKT21Q</t>
  </si>
  <si>
    <t>DC_KEBAYORAN_LAMA</t>
  </si>
  <si>
    <t>JKT22I</t>
  </si>
  <si>
    <t>CILANDAK_2</t>
  </si>
  <si>
    <t>JKT65M</t>
  </si>
  <si>
    <t>CP_PESANGGRAHAN_2</t>
  </si>
  <si>
    <t>SAMSUL MAARIF</t>
  </si>
  <si>
    <t>JKT06F</t>
  </si>
  <si>
    <t>PLUMPANG_RAYA</t>
  </si>
  <si>
    <t>JKT04H</t>
  </si>
  <si>
    <t>DC_GROGOL</t>
  </si>
  <si>
    <t>JKT04I</t>
  </si>
  <si>
    <t>SUSILO_01</t>
  </si>
  <si>
    <t>JKT64N</t>
  </si>
  <si>
    <t>CP_SAWAH_BESAR_2</t>
  </si>
  <si>
    <t>SIDIQ HASPARI</t>
  </si>
  <si>
    <t>JKT01W</t>
  </si>
  <si>
    <t>DC_RAWA_BUAYA</t>
  </si>
  <si>
    <t>JKT01</t>
  </si>
  <si>
    <t>KALIDERES</t>
  </si>
  <si>
    <t>AMIR</t>
  </si>
  <si>
    <t>ARIES</t>
  </si>
  <si>
    <t>ARMAN</t>
  </si>
  <si>
    <t>JAYA</t>
  </si>
  <si>
    <t>JUMADI</t>
  </si>
  <si>
    <t>MOEL</t>
  </si>
  <si>
    <t>RAHMAN</t>
  </si>
  <si>
    <t>ANDREW</t>
  </si>
  <si>
    <t>SUTRISNA</t>
  </si>
  <si>
    <t>FIRMAN ARIANTO</t>
  </si>
  <si>
    <t>ADIT</t>
  </si>
  <si>
    <t>DENDEN</t>
  </si>
  <si>
    <t>ABDUL MALIK</t>
  </si>
  <si>
    <t>LUTHFI</t>
  </si>
  <si>
    <t>AHMAD TOFIK YULFIKAR</t>
  </si>
  <si>
    <t>FALDY FEDIANSYAH</t>
  </si>
  <si>
    <t>HERI SUSANTO</t>
  </si>
  <si>
    <t>NOVIAN</t>
  </si>
  <si>
    <t>M PAREZA NOVIK</t>
  </si>
  <si>
    <t>WIN KARYADI H P</t>
  </si>
  <si>
    <t>Steven Wijaya (Manager NM)</t>
  </si>
  <si>
    <t>Ade Adam</t>
  </si>
  <si>
    <t>Widdy</t>
  </si>
  <si>
    <t>Deden Ery Riswandi</t>
  </si>
  <si>
    <t>Dedy</t>
  </si>
  <si>
    <t>Didi</t>
  </si>
  <si>
    <t>Edo Rudiana</t>
  </si>
  <si>
    <t>Eki Rizqiana Pahlevi</t>
  </si>
  <si>
    <t>Feri Malik</t>
  </si>
  <si>
    <t>Hasby</t>
  </si>
  <si>
    <t>Hendri Eka</t>
  </si>
  <si>
    <t>Nanang</t>
  </si>
  <si>
    <t>Ryan</t>
  </si>
  <si>
    <t>Sandi Almanto</t>
  </si>
  <si>
    <t>Septian Nugraha</t>
  </si>
  <si>
    <t>Surya</t>
  </si>
  <si>
    <t>Ari TH</t>
  </si>
  <si>
    <t>Viky</t>
  </si>
  <si>
    <t>Yosep Kardi</t>
  </si>
  <si>
    <t>RENDI</t>
  </si>
  <si>
    <t>KUKUH SELATAN</t>
  </si>
  <si>
    <t>QOMAR</t>
  </si>
  <si>
    <t>EDDIE</t>
  </si>
  <si>
    <t>SINGGIH</t>
  </si>
  <si>
    <t>KUKUH BARAT</t>
  </si>
  <si>
    <t>AGUS SULAEMAN</t>
  </si>
  <si>
    <t>IMAM ARIEF BUDI SANTOSO</t>
  </si>
  <si>
    <t>RIHFA RAFSANJANI</t>
  </si>
  <si>
    <t>ARIF SAIFUDDIN</t>
  </si>
  <si>
    <t>HABIBI BAITULLAH</t>
  </si>
  <si>
    <t>FEBRIA AD ARISYA</t>
  </si>
  <si>
    <t>HASBUL SUBAHRI</t>
  </si>
  <si>
    <t>FERRY DIAN MARTIN</t>
  </si>
  <si>
    <t>ABDURROZAQ</t>
  </si>
  <si>
    <t>DHENI ULVA SUJATMIKO</t>
  </si>
  <si>
    <t>VINSA MUSTOFA ANWAR</t>
  </si>
  <si>
    <t>SUBAKTIYANTO</t>
  </si>
  <si>
    <t>YOSEPHINE SETYANA KUSUMAWARDHANI</t>
  </si>
  <si>
    <t>KHOMSUN MUBAROK</t>
  </si>
  <si>
    <t>AKHMAD HUSEIN SASTRA NEGARA</t>
  </si>
  <si>
    <t>DENNY SOFIAN WAHYUDI</t>
  </si>
  <si>
    <t>MAULADY PERMANA</t>
  </si>
  <si>
    <t>AGUNG ADITYA WIRAWAN</t>
  </si>
  <si>
    <t>ARISKA EFENDI</t>
  </si>
  <si>
    <t>EKO LUTFI MAHARDIKA</t>
  </si>
  <si>
    <t>HAMDI ALAYDRUS</t>
  </si>
  <si>
    <t>SRI OKYK WIDIAWATI</t>
  </si>
  <si>
    <t>Ika Elfiera Sinaga</t>
  </si>
  <si>
    <t>I Nyoman Andika Indrananta,S.E.,M.M</t>
  </si>
  <si>
    <t>Ida I Dewa Agung Santawya</t>
  </si>
  <si>
    <t>Komang Astra Putra Gunawan</t>
  </si>
  <si>
    <t>Blue</t>
  </si>
  <si>
    <t>Prisilia Nansiana Akong</t>
  </si>
  <si>
    <t>Hujjatul Islam</t>
  </si>
  <si>
    <t>网管-爪哇-巴厘班0730出仓率&amp;1200签收率09月28日
NM-Persentase 0730 &amp; TTD 1200 Agent Jawa-Bali 28 Sep 2026</t>
  </si>
  <si>
    <t>RM</t>
  </si>
  <si>
    <t>Rit-1应签收
Seharusnya TTD Rit-1</t>
  </si>
  <si>
    <t>0730出仓率
Persentase Keluar Gudang 0730</t>
  </si>
  <si>
    <t>1200前已签收
TTD Sebelum
1200</t>
  </si>
  <si>
    <t>Rit-1应签收
Seharusnya TTD Rit-1
27/09/2026</t>
  </si>
  <si>
    <t>0730出仓率
Persentase Keluar Gudang 0730
27/09/2026</t>
  </si>
  <si>
    <t>1200前已签收
TTD Sebelum
1200
27/09/2026</t>
  </si>
  <si>
    <t>Rit-1应签收
Seharusnya TTD Rit-1
26/09/2026</t>
  </si>
  <si>
    <t>0730出仓率
Persentase Keluar Gudang 0730
26/09/2026</t>
  </si>
  <si>
    <t>1200前已签收
TTD Sebelum
1200
26/09/2026</t>
  </si>
  <si>
    <t>月累计签收率
Persentase Bulanan 0730</t>
  </si>
  <si>
    <t>0730出仓率
Persentase Keluar Gudang 0730 Bulanan</t>
  </si>
  <si>
    <t>28日0730出仓率
Persentase Keluar Gudang 0730</t>
  </si>
  <si>
    <t>Rit-1应签收
Seharusnya TTD Rit-1 Bulanan</t>
  </si>
  <si>
    <t>1200前已签收
TTD Sebelum
1200 Bulanan</t>
  </si>
  <si>
    <t>月累计签收率
Persentase Bulanan 1200</t>
  </si>
  <si>
    <t>Rit-1应签收
Seharusnya TTD Rit-1 Mingguan
22/09/2026 - 28/09/2026</t>
  </si>
  <si>
    <t>1200前已签收
TTD Sebelum 1200 Mingguan
22/09/2026 - 28/09/2026</t>
  </si>
  <si>
    <t>Rit-1应签收
Seharusnya TTD Rit-1 Mingguan
15/09/2026 - 21/09/2026</t>
  </si>
  <si>
    <t>1200前已签收
TTD Sebelum 1200 Mingguan
15/09/2026 - 21/09/2026</t>
  </si>
  <si>
    <t>1200前已签收周度率 
Persentase Mingguan TTD 1200</t>
  </si>
  <si>
    <t>data mingguan harus difix, ga boleh hanya patokan jakarta doang</t>
  </si>
  <si>
    <t>网管-爪哇-巴厘班次全天签收率报表09月28日
NM-Laporan Persentase Keseluruhan TTD Berdasarkan Ritase Agent Jawa-Bali 28 Sep 2026</t>
  </si>
  <si>
    <t>T-1应签收
Seharusnya TTD H-1</t>
  </si>
  <si>
    <t>2359前已签收
TTD Sebelum
2359</t>
  </si>
  <si>
    <t>未签收
Belum TTD</t>
  </si>
  <si>
    <t>T-1应签收
Seharusnya TTD 27/09/2026</t>
  </si>
  <si>
    <t>2359前已签收
TTD Sebelum
2359
27/09/2026</t>
  </si>
  <si>
    <t>未签收
Belum TTD
27/09/2026</t>
  </si>
  <si>
    <t>T-1应签收
Seharusnya TTD 26/09/2026</t>
  </si>
  <si>
    <t>2359前已签收
TTD Sebelum
2359
26/09/2026</t>
  </si>
  <si>
    <t>未签收
Belum TTD
26/09/2026</t>
  </si>
  <si>
    <t>累计应签收量
Seharusnya TTD Bulanan</t>
  </si>
  <si>
    <t>累计签收量
TTD Bulanan</t>
  </si>
  <si>
    <t>累计未签收
Belum TTD Bulanan</t>
  </si>
  <si>
    <t>月累计
签收率
Persentase Bulanan</t>
  </si>
  <si>
    <t>全天签收率
Persentase TTD All Ritase</t>
  </si>
  <si>
    <t>累计应签收量
Seharusnya TTD Mingguan
22/09/2026 - 28/09/2026</t>
  </si>
  <si>
    <t>累计签收量
TTD Mingguan
22/09/2026 - 28/09/2026</t>
  </si>
  <si>
    <t>累计应签收量
Seharusnya TTD Mingguan
15/09/2026 - 21/09/2026</t>
  </si>
  <si>
    <t>累计签收量
TTD Mingguan
15/09/2026 - 21/09/2026</t>
  </si>
  <si>
    <t>全天签收率周度率
Persentase Mingguan TTD All Ritase</t>
  </si>
  <si>
    <t>网管-雅加达退件率09月28日
NM-Monitoring Retur Agent Jakarta 28 Sep 2026</t>
  </si>
  <si>
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</si>
  <si>
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</si>
  <si>
    <t>Total
Delivery
28 Sep 2026</t>
  </si>
  <si>
    <t>退件量-退件
登记票数
Jumlah
Regist Retur
28 Sep 2026</t>
  </si>
  <si>
    <t>退件量-退件
确认票数
Jumlah
Konfirmasi
Retur
28 Sep 2026</t>
  </si>
  <si>
    <t>退件量-退件签
收票数
Jumlah TTD
Retur
28 Sep 2026</t>
  </si>
  <si>
    <t>退件量-退件作
废票数
Jumlah Void
Retur
28 Sep 2026</t>
  </si>
  <si>
    <t>Total
Delivery
27 Sep 2026</t>
  </si>
  <si>
    <t>退件量-退件
登记票数
Jumlah
Regist Retur
27 Sep 2026</t>
  </si>
  <si>
    <t>退件量-退件
确认票数
Jumlah
Konfirmasi
Retur
27 Sep 2026</t>
  </si>
  <si>
    <t>退件量-退件签
收票数
Jumlah TTD
Retur
27 Sep 2026</t>
  </si>
  <si>
    <t>退件量-退件作
废票数
Jumlah Void
Retur
27 Sep 2026</t>
  </si>
  <si>
    <t>Total
Delivery
26 Sep 2026</t>
  </si>
  <si>
    <t>退件量-退件
登记票数
Jumlah
Regist Retur
26 Sep 2026</t>
  </si>
  <si>
    <t>退件量-退件
确认票数
Jumlah
Konfirmasi
Retur
26 Sep 2026</t>
  </si>
  <si>
    <t>退件量-退件签
收票数
Jumlah TTD
Retur
26 Sep 2026</t>
  </si>
  <si>
    <t>退件量-退件作
废票数
Jumlah Void
Retur
26 Sep 2026</t>
  </si>
  <si>
    <t>Total Delivery Bulanan</t>
  </si>
  <si>
    <t>退件量-退件登记票数
Jumlah Regist Retur Bulanan</t>
  </si>
  <si>
    <t>退件量-退件确认票数
Jumlah Konfirmasi Retur Bulanan</t>
  </si>
  <si>
    <t>退件量-退件作废票数
Jumlah Void Retur Bulanan</t>
  </si>
  <si>
    <t>退件量-退件签收票数
Jumlah TTD Retur Bulanan</t>
  </si>
  <si>
    <t>月累计
退件率
%Retur Bulanan</t>
  </si>
  <si>
    <t>退件率
%Retur</t>
  </si>
  <si>
    <t>Total Delivery Mingguan
22 Sep - 28 Sep</t>
  </si>
  <si>
    <t>退件量-退件登记票数
Jumlah Regist Retur Mingguan
22 Sep - 28 Sep</t>
  </si>
  <si>
    <t>退件量-退件作废票数
Jumlah Void Retur Mingguan
22 Sep - 28 Sep</t>
  </si>
  <si>
    <t>Total Delivery Mingguan
15 Sep - 21 Sep</t>
  </si>
  <si>
    <t>退件量-退件登记票数
Jumlah Regist Retur Mingguan
15 Sep - 21 Sep</t>
  </si>
  <si>
    <t>退件量-退件作废票数
Jumlah Void Retur Mingguan
15 Sep - 21 Sep</t>
  </si>
  <si>
    <t>周度率 
Persentase Mingguan</t>
  </si>
  <si>
    <t>代理区
Regional</t>
  </si>
  <si>
    <t>Jumlah
DP/CP</t>
  </si>
  <si>
    <t>RM打卡准点率
Absensi 6.30 Tepat Waktu</t>
  </si>
  <si>
    <t>0730出仓率
Keluar Gudang 0730</t>
  </si>
  <si>
    <t>1200前签收率
TTD Sebelum 1200</t>
  </si>
  <si>
    <t>全天签收率
TTD All Ritase</t>
  </si>
  <si>
    <t>对比昨天
vs H-1</t>
  </si>
  <si>
    <t>目标值 Target</t>
  </si>
  <si>
    <t>TOTAL JAWA-BALI</t>
  </si>
  <si>
    <t/>
  </si>
  <si>
    <t>Total Regional</t>
  </si>
  <si>
    <t>Catatan: Pencapaian RM = SUM(angka pencapaian DP/CP yang di-handle RM) / SUM(total DP/CP yang di-handle RM), berdasarkan kolom RM &amp; Regional di sheet Display. "-" = tidak ada data. Target diambil dari sheet Display.</t>
  </si>
  <si>
    <r>
      <t>网管</t>
    </r>
    <r>
      <rPr>
        <b/>
        <sz val="13"/>
        <color rgb="FFFFFFFF"/>
        <rFont val="Arial"/>
        <charset val="134"/>
      </rPr>
      <t>-RM</t>
    </r>
    <r>
      <rPr>
        <b/>
        <sz val="13"/>
        <color rgb="FFFFFFFF"/>
        <rFont val="SimSun"/>
        <charset val="134"/>
      </rPr>
      <t>达成率</t>
    </r>
    <r>
      <rPr>
        <b/>
        <sz val="13"/>
        <color rgb="FFFFFFFF"/>
        <rFont val="Arial"/>
        <charset val="134"/>
      </rPr>
      <t xml:space="preserve"> (</t>
    </r>
    <r>
      <rPr>
        <b/>
        <sz val="13"/>
        <color rgb="FFFFFFFF"/>
        <rFont val="SimSun"/>
        <charset val="134"/>
      </rPr>
      <t>周</t>
    </r>
    <r>
      <rPr>
        <b/>
        <sz val="13"/>
        <color rgb="FFFFFFFF"/>
        <rFont val="Arial"/>
        <charset val="134"/>
      </rPr>
      <t>)
NM-Pencapaian RM Mingguan berdasarkan DP/CP yang di-handle</t>
    </r>
  </si>
  <si>
    <t>RM打卡准点周度率
Absensi 6.30 Tepat Waktu</t>
  </si>
  <si>
    <t>0730出仓周度率
Keluar Gudang 0730</t>
  </si>
  <si>
    <t>1200前签收周度率
TTD Sebelum 1200</t>
  </si>
  <si>
    <t>全天签收周度率
TTD All Ritase</t>
  </si>
  <si>
    <t>退件周度率
%Retur</t>
  </si>
  <si>
    <t>对比上周
vs Minggu Lalu</t>
  </si>
  <si>
    <t>RM月累计打卡准点率
Absensi 6.30 Tepat Waktu</t>
  </si>
  <si>
    <t>0730出仓率 月累计
Keluar Gudang 0730</t>
  </si>
  <si>
    <t>1200前签收率 月累计
TTD Sebelum 1200</t>
  </si>
  <si>
    <t>全天签收率 月累计
TTD All Ritase</t>
  </si>
  <si>
    <t>退件率 月累计
%Retur</t>
  </si>
  <si>
    <t>准点打卡
Tepat Waktu</t>
  </si>
  <si>
    <t>月累计
Persentase</t>
  </si>
  <si>
    <t>Rit-1应签收
Seharusnya</t>
  </si>
  <si>
    <t>0730出仓
Keluar 0730</t>
  </si>
  <si>
    <t>1200前签收
TTD &lt;1200</t>
  </si>
  <si>
    <t>应签收
Seharusnya</t>
  </si>
  <si>
    <t>已签收
TTD</t>
  </si>
  <si>
    <t>派件量
Total Delivery</t>
  </si>
  <si>
    <t>退件量
Retur (Regist-Void)</t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</si>
  <si>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</si>
  <si>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</si>
  <si>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</si>
  <si>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</si>
  <si>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</si>
  <si>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</si>
  <si>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</si>
  <si>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</si>
  <si>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</si>
  <si>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</si>
  <si>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</si>
  <si>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</si>
  <si>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</si>
  <si>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</si>
  <si>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</si>
  <si>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G19: D5 (no agent</t>
  </si>
  <si>
    <t>AF11: F4 (tanggal h-1)</t>
  </si>
  <si>
    <t>AG11: C17 (tanggal 1 bulan ini)</t>
  </si>
  <si>
    <t>G35: D15 (kosong)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</si>
  <si>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</si>
  <si>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</si>
  <si>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</si>
  <si>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</si>
  <si>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</si>
  <si>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Nama Agent</t>
  </si>
  <si>
    <t>PICKUP NON-ECOMMERCE</t>
  </si>
  <si>
    <t>RETUR COD NON-ECOMMERCE</t>
  </si>
  <si>
    <t>TANGERANG-唐格朗</t>
  </si>
  <si>
    <t>BEKASI-勿加西</t>
  </si>
  <si>
    <t>BOGOR-茂物</t>
  </si>
  <si>
    <t>DEPOK-德波</t>
  </si>
  <si>
    <t>BANDUNG-万隆</t>
  </si>
  <si>
    <t>SEMARANG-三宝垄</t>
  </si>
  <si>
    <t>YOGYAKARTA-日惹</t>
  </si>
  <si>
    <t>SURABAYA-泗水</t>
  </si>
  <si>
    <t>BALI-巴厘</t>
  </si>
  <si>
    <t>JAKARTA-雅加达</t>
  </si>
  <si>
    <r>
      <rPr>
        <b/>
        <sz val="11"/>
        <color rgb="FFFFFFFF"/>
        <rFont val="SimSun"/>
        <charset val="134"/>
      </rPr>
      <t>区域经理</t>
    </r>
    <r>
      <rPr>
        <b/>
        <sz val="11"/>
        <color rgb="FFFFFFFF"/>
        <rFont val="Aptos"/>
        <charset val="134"/>
      </rPr>
      <t xml:space="preserve"> Regional Manager (RM)</t>
    </r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</si>
  <si>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</si>
  <si>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RIZKY ADITYAWARMAN</t>
  </si>
  <si>
    <t>APRI NUR YUSUP</t>
  </si>
  <si>
    <t>RUBBY ROCHMAN</t>
  </si>
  <si>
    <t>HENLY KURNIAWAN</t>
  </si>
  <si>
    <t>ARDY KRISNANTO</t>
  </si>
  <si>
    <t>RENGGA SAPUTRA</t>
  </si>
  <si>
    <t>EKA PRATAMA BAHARA</t>
  </si>
  <si>
    <t>PAZRI FIRDAUS</t>
  </si>
  <si>
    <t>AGUSMAN HULU</t>
  </si>
  <si>
    <t>NUGROHO HARI KUNCAHYO</t>
  </si>
  <si>
    <t>ARDY SASMOYO</t>
  </si>
  <si>
    <t>HENDRI ADITYA</t>
  </si>
  <si>
    <t>QORI SEKENAWAN OSADI</t>
  </si>
  <si>
    <t>AHMAD KAMAL</t>
  </si>
  <si>
    <t>RIO PERMANNA WIJAYA</t>
  </si>
  <si>
    <t>PAMUJI RYAN ANDRIANTO</t>
  </si>
  <si>
    <t>HUSEIN AL IDRUS ANHAR</t>
  </si>
  <si>
    <t>ROYMAN</t>
  </si>
  <si>
    <t>YODY EVANDER LODEWIJK N.</t>
  </si>
  <si>
    <t>NOVENDRA ALDI MUHAMMAD</t>
  </si>
  <si>
    <t>MUHAMAD FAISAL</t>
  </si>
  <si>
    <t>MUHAMMAD IQBAL</t>
  </si>
  <si>
    <t>MAHMUD H</t>
  </si>
  <si>
    <t>ARMAN SURYADI</t>
  </si>
  <si>
    <t>LILIS INDRA WATI</t>
  </si>
  <si>
    <t>TADIN SAPUTRA</t>
  </si>
  <si>
    <t>SATRIO KESIT WICAKSONO</t>
  </si>
  <si>
    <t>PAZRIN HIDAYAT</t>
  </si>
  <si>
    <t>NUR KHUSJANANTO</t>
  </si>
  <si>
    <t>SAMSU RIJAL</t>
  </si>
  <si>
    <t>LUKMAN NULHAKIM</t>
  </si>
  <si>
    <t>FIRMAN SYAHPUTRA</t>
  </si>
  <si>
    <t>RAKA FAHRIZKI</t>
  </si>
  <si>
    <t>RIDWAN ALDIANSYAH</t>
  </si>
  <si>
    <t>RAFLI FEBRIANSYAH</t>
  </si>
  <si>
    <t>DIRA CANA</t>
  </si>
  <si>
    <t>MUHAMMAD MUGHNIL LABIB</t>
  </si>
  <si>
    <t>RENDI ANDIRA</t>
  </si>
  <si>
    <t>MULFI NAZIER</t>
  </si>
  <si>
    <t>FAEROZ HAIQAL MUSTOFA</t>
  </si>
  <si>
    <t>REDIZKA ROMARIO</t>
  </si>
  <si>
    <t>PRAMU SINTO</t>
  </si>
  <si>
    <t>RANDI PRIHARTONO</t>
  </si>
  <si>
    <t>RIHYANUL AMIN</t>
  </si>
  <si>
    <t>NOTO IRAWAN</t>
  </si>
  <si>
    <t>FAJAR NUR MAULANA</t>
  </si>
  <si>
    <t>MIRZA NURUL FAJAR AHMAD</t>
  </si>
  <si>
    <t>DZULFIQAR SADDAM PRAKOSO</t>
  </si>
  <si>
    <t>DAYU CANDRA ISHAK</t>
  </si>
  <si>
    <t>VINNY LESTARI</t>
  </si>
  <si>
    <t>TRI ASMA INDRA SAPUTRA</t>
  </si>
  <si>
    <t>MOHAMAD IRVAN</t>
  </si>
  <si>
    <t>DWI PUTRO WARDOYO WIDODO</t>
  </si>
  <si>
    <t>ANJAR MAULANA</t>
  </si>
  <si>
    <t>BRIAN DANIEL</t>
  </si>
  <si>
    <t>REZA PRATAMA PUTRA</t>
  </si>
  <si>
    <t>IKHSAN ALIF AL MI' ROJ</t>
  </si>
  <si>
    <t>SALEH</t>
  </si>
  <si>
    <t>M SATIRI</t>
  </si>
  <si>
    <t>KUAT PRAYITNO</t>
  </si>
  <si>
    <t>MUHAMMAD SALISGIA</t>
  </si>
  <si>
    <t>OPI PAJAR IRAWAN</t>
  </si>
  <si>
    <t>AGUNG RESTU MUSTAQIM</t>
  </si>
  <si>
    <t>FADHILLAH NURRACHMAN S</t>
  </si>
  <si>
    <t>NIAMULLAH</t>
  </si>
  <si>
    <t>TEGUH ISWANTO</t>
  </si>
  <si>
    <t>RAMADANIALDI</t>
  </si>
  <si>
    <t>DEDE JUNA</t>
  </si>
  <si>
    <t>MOCH. JAJULI FAHMI</t>
  </si>
  <si>
    <t>ARIS HERMAWAN</t>
  </si>
  <si>
    <t>IBNU FADILLAH</t>
  </si>
  <si>
    <t>MOHAMAD JUNAEDI FIRMANSYAH</t>
  </si>
  <si>
    <t>HANDOKO</t>
  </si>
  <si>
    <t>MOHAMAD KAHIS</t>
  </si>
  <si>
    <t>CATUR MAY ANDRIAN</t>
  </si>
  <si>
    <t>NOVA ANDRIANTO</t>
  </si>
  <si>
    <t>MUHAMAD WILDAN</t>
  </si>
  <si>
    <t>MUHAMMAD LUTFI</t>
  </si>
  <si>
    <t>DHIAS WIKRAMA ATMAJA</t>
  </si>
  <si>
    <t>ANDI WIDIARTO</t>
  </si>
  <si>
    <t>SARYONO</t>
  </si>
  <si>
    <t>ANGGATIO</t>
  </si>
  <si>
    <t>MUHAMMAD RIFKI</t>
  </si>
  <si>
    <t>SUPYAN SAURI</t>
  </si>
  <si>
    <t>YUSTRIZA ENDISYA</t>
  </si>
  <si>
    <t>ARIF SETIANTO</t>
  </si>
  <si>
    <t>ALFAN AZIZ</t>
  </si>
  <si>
    <t>NUZUL</t>
  </si>
  <si>
    <t>KOMARUDIN</t>
  </si>
  <si>
    <t>TEGAR PRAKOSO</t>
  </si>
  <si>
    <t>ARIEF SOFYAN</t>
  </si>
  <si>
    <t>SYAHRUL RAMDANI</t>
  </si>
  <si>
    <t>ANDRI ATMAJA</t>
  </si>
  <si>
    <t>MUCHTAR NUR RAMDAN (AAM)</t>
  </si>
  <si>
    <t>MUHAMAD DEDENG</t>
  </si>
  <si>
    <t>DEDI KUMAEDI</t>
  </si>
  <si>
    <t>AMDI MUBAROK</t>
  </si>
  <si>
    <t>MOCH MATIN</t>
  </si>
  <si>
    <t>JUHANDI</t>
  </si>
  <si>
    <t>AZAT SUDRAJAT</t>
  </si>
  <si>
    <t>ROHMAN</t>
  </si>
  <si>
    <t>WAHYUDIN</t>
  </si>
  <si>
    <t>IRIYANTO</t>
  </si>
  <si>
    <t>ADIT PURNADILATA</t>
  </si>
  <si>
    <t>ROBI FARLI</t>
  </si>
  <si>
    <t>FAHRI PRATAMA</t>
  </si>
  <si>
    <t>HENDRA SAPUTRA</t>
  </si>
  <si>
    <t>AHMAD SUHENDI</t>
  </si>
  <si>
    <t>MUHAMMAD USUP</t>
  </si>
  <si>
    <t>ZAKARIA MAHMUD</t>
  </si>
  <si>
    <t>ADE MUKLIS</t>
  </si>
  <si>
    <t>WIDODO</t>
  </si>
  <si>
    <t>MUHAMAD HAMDAN</t>
  </si>
  <si>
    <t>MUHAMAD LUTFI SUHENDAR</t>
  </si>
  <si>
    <t>MELI ROMLI</t>
  </si>
  <si>
    <t>RIKIYANSAH</t>
  </si>
  <si>
    <t>SUHENDRIK</t>
  </si>
  <si>
    <t>MUHAMAD FICQIH</t>
  </si>
  <si>
    <t>MOHAMAD TOPAN BERI FIRMAN</t>
  </si>
  <si>
    <t>DIRGAHAYU</t>
  </si>
  <si>
    <t>MUHAMMAD BAGUS PRATAMA</t>
  </si>
  <si>
    <t>SYAMSURI</t>
  </si>
  <si>
    <t>FAUZUL HUSNAN</t>
  </si>
  <si>
    <t>NUR YOYO GUNARA</t>
  </si>
  <si>
    <t>SANDI IRAWAN</t>
  </si>
  <si>
    <t>AHMAD NURYAMAN</t>
  </si>
  <si>
    <t>AHMAD RONI SAFRONI</t>
  </si>
  <si>
    <t>DWI ADI SUTRISNO</t>
  </si>
  <si>
    <t>SAEPI</t>
  </si>
  <si>
    <t>EKO PURNAWAN SUHERI</t>
  </si>
  <si>
    <t>AZIS BACHTIAR</t>
  </si>
  <si>
    <t>NURDIN</t>
  </si>
  <si>
    <t>MULYADI</t>
  </si>
  <si>
    <t>ISHAK DISTANSYAH</t>
  </si>
  <si>
    <t>SOFYAN DWI SAPUTRA</t>
  </si>
  <si>
    <t>ADITYA</t>
  </si>
  <si>
    <t>ERIK</t>
  </si>
  <si>
    <t>DONI ANGGARA</t>
  </si>
  <si>
    <t>IQBAL PURWANDI</t>
  </si>
  <si>
    <t>ALIZHAR</t>
  </si>
  <si>
    <t>HERI LISTIANTO</t>
  </si>
  <si>
    <t>DEDEN</t>
  </si>
  <si>
    <t>JIDAN ALFARIZQI</t>
  </si>
  <si>
    <t>ADI IKUN</t>
  </si>
  <si>
    <t>LEGIYONO</t>
  </si>
  <si>
    <t>JALALUDIN</t>
  </si>
  <si>
    <t>SEPTIAN</t>
  </si>
  <si>
    <t>MUHAMMAD PRASETYA</t>
  </si>
  <si>
    <t>SANUSI</t>
  </si>
  <si>
    <t>ERLANGGA ISMADYA PUTRA</t>
  </si>
  <si>
    <t>RICHSON FAHMI</t>
  </si>
  <si>
    <t>TITO ASWIN KARIM</t>
  </si>
  <si>
    <t>AHMAD RIQBAL</t>
  </si>
  <si>
    <t>NURROHIM</t>
  </si>
  <si>
    <t>ACHMAD MAZIRI</t>
  </si>
  <si>
    <t>SUTISNA</t>
  </si>
  <si>
    <t>FAHMI AL JUFRY</t>
  </si>
  <si>
    <t>YOGA WARDANA</t>
  </si>
  <si>
    <t>ANGGA KUSUMA</t>
  </si>
  <si>
    <t>ALI IBRAHIM</t>
  </si>
  <si>
    <t>ACHMAD MAULANA PUTRA</t>
  </si>
  <si>
    <t>ANNISAA NURULHUDA WAHIDIN</t>
  </si>
  <si>
    <t>DIDIT JAMALUDIN</t>
  </si>
  <si>
    <t>RENDY DIRGANTARA</t>
  </si>
  <si>
    <t>FAUZI AKBAR</t>
  </si>
  <si>
    <t>FACHRUDIN</t>
  </si>
  <si>
    <t>FAJAR SAPUTRA NOVEBRYANTO</t>
  </si>
  <si>
    <t>KHOIRUL ANWAR</t>
  </si>
  <si>
    <t>DENI PERMANA</t>
  </si>
  <si>
    <t>AROFIQ WALHIDAYAT</t>
  </si>
  <si>
    <t>AAN SUPRATMAN</t>
  </si>
  <si>
    <t>JHENIS ATHA NANDA</t>
  </si>
  <si>
    <t>SELAMET DARSIYO</t>
  </si>
  <si>
    <t>NANDA ARIS WANDI</t>
  </si>
  <si>
    <t>IHWAN RAMADHAN</t>
  </si>
  <si>
    <t>APRIYANTO</t>
  </si>
  <si>
    <t>ANDI RACHMANSYAH</t>
  </si>
  <si>
    <t>ARI SABANDI</t>
  </si>
  <si>
    <t>FAHMI</t>
  </si>
  <si>
    <t>AGUNG HARTANTO</t>
  </si>
  <si>
    <t>SAFRIN PRIGIYANTO</t>
  </si>
  <si>
    <t>KHAIRUL WILDAN UMAM</t>
  </si>
  <si>
    <t>AEP BOIS</t>
  </si>
  <si>
    <t>FIRDAUS</t>
  </si>
  <si>
    <t>ZAKI RACHMADI NASUTION</t>
  </si>
  <si>
    <t>MUKHAMAD NOFANA ABDULLAH</t>
  </si>
  <si>
    <t>TIDAK ADA</t>
  </si>
  <si>
    <t>KIKIH RIJKI APNUR CAHYA</t>
  </si>
  <si>
    <t>HARRI SWANDI NAINGGOLAN</t>
  </si>
  <si>
    <t>IRFAN FAUZI</t>
  </si>
  <si>
    <t>M DAFIT SUHERLI</t>
  </si>
  <si>
    <t>DENI SETIAWAN</t>
  </si>
  <si>
    <t>IRZAN EFRIANSYAH</t>
  </si>
  <si>
    <t>FITRAH TEGAR RAMADHAN</t>
  </si>
  <si>
    <t>SARIFPUDIN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</si>
  <si>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</si>
  <si>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</si>
  <si>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</si>
  <si>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</si>
  <si>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</si>
  <si>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</si>
  <si>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</si>
  <si>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</si>
  <si>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</si>
  <si>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</si>
  <si>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</si>
  <si>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</si>
  <si>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</si>
  <si>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</si>
  <si>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</si>
  <si>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</si>
  <si>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</si>
  <si>
    <t>Adang Suhara</t>
  </si>
  <si>
    <t>Aries Yudie Ahmadi, S.Kesos</t>
  </si>
  <si>
    <t>Budi Mulyana</t>
  </si>
  <si>
    <t>Deni Fathurrohman</t>
  </si>
  <si>
    <t>Didi Supriadi</t>
  </si>
  <si>
    <t>Dudin Joharudin</t>
  </si>
  <si>
    <t>Hikmat Maulana</t>
  </si>
  <si>
    <t>Iqbal Permana</t>
  </si>
  <si>
    <t>Nana suryana</t>
  </si>
  <si>
    <t>Paryono</t>
  </si>
  <si>
    <t>Vichi Ramadhan</t>
  </si>
  <si>
    <t>Yandi Cahyadi, SE</t>
  </si>
  <si>
    <t>Bayu Triguna Putra</t>
  </si>
  <si>
    <t>Dadan Maulana</t>
  </si>
  <si>
    <t>Dandi Pardamean Nababan</t>
  </si>
  <si>
    <t>Danis</t>
  </si>
  <si>
    <t>Dicki Prayoga Irawan</t>
  </si>
  <si>
    <t>Eka Setiawan</t>
  </si>
  <si>
    <t>Riduan</t>
  </si>
  <si>
    <t>Ade Ahmad Sail</t>
  </si>
  <si>
    <t>Rifqy Aditya Nurul Halim</t>
  </si>
  <si>
    <t>Taufik Nugraha</t>
  </si>
  <si>
    <t>Febri Maulana</t>
  </si>
  <si>
    <t>Heri Kuswanto, S.Pd.</t>
  </si>
  <si>
    <t>Iqbal Aulia Rachman</t>
  </si>
  <si>
    <t>Muhamad Adit Nurcita</t>
  </si>
  <si>
    <t>Nur Fajar Abiyanto</t>
  </si>
  <si>
    <t>Romi Ajromi</t>
  </si>
  <si>
    <t>Sigit Prastio</t>
  </si>
  <si>
    <t>Yogi Faturahman</t>
  </si>
  <si>
    <t>Zaini Miftah</t>
  </si>
  <si>
    <t>Dian Wunandar</t>
  </si>
  <si>
    <t>Adam Supriatna</t>
  </si>
  <si>
    <t>Adi Firmansyah</t>
  </si>
  <si>
    <t>Andri Henriyana</t>
  </si>
  <si>
    <t>Dedi Martin</t>
  </si>
  <si>
    <t>Deni Jaelani</t>
  </si>
  <si>
    <t>Edwin Iskandar</t>
  </si>
  <si>
    <t>Hasan Bisri</t>
  </si>
  <si>
    <t>Ichsan Purnama</t>
  </si>
  <si>
    <t>Kemal Nurjaman</t>
  </si>
  <si>
    <t>Lyusi Fathan Mubiena</t>
  </si>
  <si>
    <t>Maulana Hisbulloh</t>
  </si>
  <si>
    <t>Muhamad Ikhsan</t>
  </si>
  <si>
    <t>Neri Hidayat</t>
  </si>
  <si>
    <t>Regi Firmansyah</t>
  </si>
  <si>
    <t>Rifki Shafik Fadillah</t>
  </si>
  <si>
    <t>Robi Ta'dim Nurdiansyah</t>
  </si>
  <si>
    <t>Rosi Riswanto</t>
  </si>
  <si>
    <t>Sayu Mulhasyim</t>
  </si>
  <si>
    <t>Undang Ramdani</t>
  </si>
  <si>
    <t>Usep kamaludin</t>
  </si>
  <si>
    <t>Ade Rahmat</t>
  </si>
  <si>
    <t>Dionofan Kurnia Pratama</t>
  </si>
  <si>
    <t>Andi Herdiansyah</t>
  </si>
  <si>
    <t>Andi Saeful Rahman</t>
  </si>
  <si>
    <t>Asep Romli</t>
  </si>
  <si>
    <t>Dani Alvin</t>
  </si>
  <si>
    <t>Sendi Moh Rahayu</t>
  </si>
  <si>
    <t>Faisal Maisandi</t>
  </si>
  <si>
    <t>Ilham Achmad Muhadzir</t>
  </si>
  <si>
    <t>Mario Aditya Firmansyah</t>
  </si>
  <si>
    <t>Muhammad Salim Riyadul Gupron</t>
  </si>
  <si>
    <t>Novi Septriani</t>
  </si>
  <si>
    <t>Rizky Zidan Haris Muharomi</t>
  </si>
  <si>
    <t>Soni</t>
  </si>
  <si>
    <t>Syifa Agustian</t>
  </si>
  <si>
    <t>Ansor Fauzi Fadillah</t>
  </si>
  <si>
    <t>Ari Budaeri Addawami</t>
  </si>
  <si>
    <t>Aril Ardiansyah</t>
  </si>
  <si>
    <t>Asep</t>
  </si>
  <si>
    <t>Dede Asikin</t>
  </si>
  <si>
    <t>Fauzi Alimashyar</t>
  </si>
  <si>
    <t>Indra Rukmana</t>
  </si>
  <si>
    <t>Januar Egy Panjayu</t>
  </si>
  <si>
    <t>Dodi Cahyadi</t>
  </si>
  <si>
    <t>Muhammad Agung Maulidia</t>
  </si>
  <si>
    <t>Muhammad Bagus Rifa'i</t>
  </si>
  <si>
    <t>Muhammad Rusdiyanto Dinata</t>
  </si>
  <si>
    <t>Nur Maulana Hasan</t>
  </si>
  <si>
    <t>Reza Zaqiyuddin</t>
  </si>
  <si>
    <t>Toni Anwar</t>
  </si>
  <si>
    <t>Yandi Sutardi</t>
  </si>
  <si>
    <t>Zezen Zaenul Arip</t>
  </si>
  <si>
    <t>A. Hafid Rasidi</t>
  </si>
  <si>
    <t>Danil Sutiarso</t>
  </si>
  <si>
    <t>Dindin Irawan</t>
  </si>
  <si>
    <t>Faiz Achmad Yasin</t>
  </si>
  <si>
    <t>Hari Pardian</t>
  </si>
  <si>
    <t>Herdi Kurniawan</t>
  </si>
  <si>
    <t>Ipan Pathurrahman</t>
  </si>
  <si>
    <t>Jamjam ramdani</t>
  </si>
  <si>
    <t>Muhammad Abdul Rozi</t>
  </si>
  <si>
    <t>Ridwan Ginanjar</t>
  </si>
  <si>
    <t>Sandi Mutakin</t>
  </si>
  <si>
    <t>Sandra Cahya Permana</t>
  </si>
  <si>
    <t>Tresha Oktariana</t>
  </si>
  <si>
    <t>Akbar Rizki Mulyana</t>
  </si>
  <si>
    <t>Deni Purnama</t>
  </si>
  <si>
    <t>Dicky Aditia</t>
  </si>
  <si>
    <t>Fikri Nurhidayat</t>
  </si>
  <si>
    <t>Irfan Abdur Rochim</t>
  </si>
  <si>
    <t>Iyan Diana</t>
  </si>
  <si>
    <t>Nunu Nugraha</t>
  </si>
  <si>
    <t>Nuralamsah</t>
  </si>
  <si>
    <t>Opie Gustriana</t>
  </si>
  <si>
    <t>Rachman Setyadi</t>
  </si>
  <si>
    <t>Redi Heriadi</t>
  </si>
  <si>
    <t>Rizki Kurniawan Akbar</t>
  </si>
  <si>
    <t>Septian Nuralamsyah</t>
  </si>
  <si>
    <t>Widodo Iqbal Baharudin</t>
  </si>
  <si>
    <t>Akhmad Wildan Heryanto</t>
  </si>
  <si>
    <t>Dwiyanto</t>
  </si>
  <si>
    <t>Endang Rudi Rohana</t>
  </si>
  <si>
    <t>Indra Nuryanto</t>
  </si>
  <si>
    <t>Mochamad Taofik</t>
  </si>
  <si>
    <t>Muhammad Iqbal</t>
  </si>
  <si>
    <t>Muhammad Ramdhan</t>
  </si>
  <si>
    <t>Rudi Hermawan</t>
  </si>
  <si>
    <t>Shevina Shevriyana</t>
  </si>
  <si>
    <t>Abdul Azid</t>
  </si>
  <si>
    <t>Agung Problema Huda</t>
  </si>
  <si>
    <t>Aris Sopiana</t>
  </si>
  <si>
    <t>Bambang Hermanto</t>
  </si>
  <si>
    <t>Dani Mardani</t>
  </si>
  <si>
    <t>Decky Verdian</t>
  </si>
  <si>
    <t>Dodi Rikiyandi</t>
  </si>
  <si>
    <t>Fadhlan Zazmi Hilman</t>
  </si>
  <si>
    <t>Fadillah Pratama Putra</t>
  </si>
  <si>
    <t>Herdiansyah</t>
  </si>
  <si>
    <t>Heriyanto</t>
  </si>
  <si>
    <t>Indra Gunawan</t>
  </si>
  <si>
    <t>Jamaludin</t>
  </si>
  <si>
    <t>Muhammad Mahfudin</t>
  </si>
  <si>
    <t>Nondi Rismaya</t>
  </si>
  <si>
    <t>Rahmat Fauzi</t>
  </si>
  <si>
    <t>Reja Suherlan</t>
  </si>
  <si>
    <t>Rendi Muhamad</t>
  </si>
  <si>
    <t>Restu Sanjaya</t>
  </si>
  <si>
    <t>Saepul Bahri</t>
  </si>
  <si>
    <t>Saepul Iman</t>
  </si>
  <si>
    <t>Sandi Purnama</t>
  </si>
  <si>
    <t>Yunus Abdul Lyi Sadjidin</t>
  </si>
  <si>
    <t>Yogi Iskandar</t>
  </si>
  <si>
    <t>Ramlan Hidayat</t>
  </si>
  <si>
    <t>Dhika Mulyadinata</t>
  </si>
  <si>
    <t>Ari Apriadi</t>
  </si>
  <si>
    <t>Argam Maulana</t>
  </si>
  <si>
    <t>Caswin Aprianto</t>
  </si>
  <si>
    <t>Dede Rino Mailudin</t>
  </si>
  <si>
    <t>Deden Maulana</t>
  </si>
  <si>
    <t>Ardi Rahman Suwandi</t>
  </si>
  <si>
    <t>Fikri Hidayatuloh</t>
  </si>
  <si>
    <t>Muhamad Ridho Rifaldi</t>
  </si>
  <si>
    <t>Ilyas Roya</t>
  </si>
  <si>
    <t>Muhamad Alimudin</t>
  </si>
  <si>
    <t>Deni Herdian</t>
  </si>
  <si>
    <t>Regy Permana</t>
  </si>
  <si>
    <t>Rijal</t>
  </si>
  <si>
    <t>Agustian Sholeh</t>
  </si>
  <si>
    <t>Billy Jenawi</t>
  </si>
  <si>
    <t>Budi Sunandar</t>
  </si>
  <si>
    <t>Dadan Darusman</t>
  </si>
  <si>
    <t>Dede Kurnia</t>
  </si>
  <si>
    <t>Faisal Malik</t>
  </si>
  <si>
    <t>Gilang Maulana Yusuf</t>
  </si>
  <si>
    <t>Harry Satria Rachman</t>
  </si>
  <si>
    <t>Iman Sulaeman</t>
  </si>
  <si>
    <t>Jamaludin Syah</t>
  </si>
  <si>
    <t>Muhammad Nurani Kholis</t>
  </si>
  <si>
    <t>Muhamad Hendar Ali</t>
  </si>
  <si>
    <t>Kamaludin</t>
  </si>
  <si>
    <t>Rahmat Efendi</t>
  </si>
  <si>
    <t>Ricky Nurdiansyah</t>
  </si>
  <si>
    <t>Tanto Taufik</t>
  </si>
  <si>
    <t>Ujang Andi</t>
  </si>
  <si>
    <t>Zam zam Mugni fadil</t>
  </si>
  <si>
    <t>Andy Risqi Pratama S</t>
  </si>
  <si>
    <t>Darwanto</t>
  </si>
  <si>
    <t>Bayu Dwi Septian</t>
  </si>
  <si>
    <t>Hafiz Muhammad Siddiq</t>
  </si>
  <si>
    <t>Haliman Apriyadi</t>
  </si>
  <si>
    <t>Jejen Jaenudin</t>
  </si>
  <si>
    <t>M. Sanusi</t>
  </si>
  <si>
    <t>Tri Santoso</t>
  </si>
  <si>
    <t>Muhamad Basir Gusfian</t>
  </si>
  <si>
    <t>Nanang Kosim</t>
  </si>
  <si>
    <t>Rahayu Akbar Permana</t>
  </si>
  <si>
    <t>Reza Cahya Jamaludin</t>
  </si>
  <si>
    <t>Rifki Satria Nasution</t>
  </si>
  <si>
    <t>Sarip Nurdin</t>
  </si>
  <si>
    <t>Suheri</t>
  </si>
  <si>
    <t>Yanuar Firmansyah</t>
  </si>
  <si>
    <t>Deden Ahmad Saepudin</t>
  </si>
  <si>
    <t>Raza Alfianzy</t>
  </si>
  <si>
    <t>Adi Viki, S.E</t>
  </si>
  <si>
    <t>Agung Maulana</t>
  </si>
  <si>
    <t>Arief Firmansyah</t>
  </si>
  <si>
    <t>Ervan Budi Nugraha, S.Kom</t>
  </si>
  <si>
    <t>Fahrul Rizal</t>
  </si>
  <si>
    <t>Haggi Hermawan, S.Pd</t>
  </si>
  <si>
    <t>Irfan Anwar Musyadad, S.Pd</t>
  </si>
  <si>
    <t>Jenal Yusuf</t>
  </si>
  <si>
    <t>Jujun Juandi</t>
  </si>
  <si>
    <t>Mahrus Ali</t>
  </si>
  <si>
    <t>Mochamad Alvin Viery Pratama</t>
  </si>
  <si>
    <t>Peri Rakasiwi, S.kom</t>
  </si>
  <si>
    <t>Ricki Wahyudi</t>
  </si>
  <si>
    <t>Ridwan Muhammad Abdul Baqi</t>
  </si>
  <si>
    <t>Rio Gilang Prakasa</t>
  </si>
  <si>
    <t>Rizki Harmawan</t>
  </si>
  <si>
    <t>Sansan Riswandi</t>
  </si>
  <si>
    <t>Soni Setiadi</t>
  </si>
  <si>
    <t>Soni Solehhudin</t>
  </si>
  <si>
    <t>Yopha Azizulindar</t>
  </si>
  <si>
    <t>Adam Muhammad Ramdan</t>
  </si>
  <si>
    <t>Adi Hapri Perdiansyah</t>
  </si>
  <si>
    <t>Kurnia Yogaswara</t>
  </si>
  <si>
    <t>Cecep Ramadhan Heryana</t>
  </si>
  <si>
    <t>Cucun Iryanto</t>
  </si>
  <si>
    <t>J. Hilmy Malik</t>
  </si>
  <si>
    <t>Mochamad Wildan Fahddino</t>
  </si>
  <si>
    <t>Muhammad Dwi Fawzi Hakim</t>
  </si>
  <si>
    <t>Gun Gun Nugraha</t>
  </si>
  <si>
    <t>Muhammad Fariz Arief Rachman</t>
  </si>
  <si>
    <t>Restu Fauzi</t>
  </si>
  <si>
    <t>Rifky Antar Ramadhan</t>
  </si>
  <si>
    <t>Rizki Gunawan</t>
  </si>
  <si>
    <t>Toni</t>
  </si>
  <si>
    <t>Adi Triandi</t>
  </si>
  <si>
    <t>Cahya Purnama</t>
  </si>
  <si>
    <t>Fani Grahamulya Gandamiharja</t>
  </si>
  <si>
    <t>Muhamad Iqbal Firdaus</t>
  </si>
  <si>
    <t>Muhamad Lukman Hakim</t>
  </si>
  <si>
    <t>Rachman Mulyawan</t>
  </si>
  <si>
    <t>Rizal Raetriansyah</t>
  </si>
  <si>
    <t>Rizki Ahmad Fauzi</t>
  </si>
  <si>
    <t>Aly Irsyad Robani</t>
  </si>
  <si>
    <t>Anggiardy Prayudha</t>
  </si>
  <si>
    <t>Azka Nujjiya Fauzan</t>
  </si>
  <si>
    <t>Dadan Firmansyah</t>
  </si>
  <si>
    <t>Deni Mardiana Ruswandi</t>
  </si>
  <si>
    <t>Kiptiah</t>
  </si>
  <si>
    <t>Krisna Aditya Putra</t>
  </si>
  <si>
    <t>Muchamad Yasir Komaeni</t>
  </si>
  <si>
    <t>Muhammad Farlan Dzulfikar</t>
  </si>
  <si>
    <t>Nezar Hikmatiar</t>
  </si>
  <si>
    <t>Ade Setiawan</t>
  </si>
  <si>
    <t>Adi Riyana</t>
  </si>
  <si>
    <t>Dadan Ramdan</t>
  </si>
  <si>
    <t>Dany Kurniawan</t>
  </si>
  <si>
    <t>Kiki Nugraha</t>
  </si>
  <si>
    <t>Kuswanto Hendriyana</t>
  </si>
  <si>
    <t>Muhammad Akbar Cokro Pamungkas</t>
  </si>
  <si>
    <t>Surya Purnama</t>
  </si>
  <si>
    <t>Muhandani Gifari Razoni</t>
  </si>
  <si>
    <t>Nasruloh Abdul Zalil</t>
  </si>
  <si>
    <t>Rama Dicky Montana</t>
  </si>
  <si>
    <t>Seftian Nuwaf Wahyudin</t>
  </si>
  <si>
    <t>Deni Sukmana</t>
  </si>
  <si>
    <t>Rizal Adilla</t>
  </si>
  <si>
    <t>Sugianto</t>
  </si>
  <si>
    <t>Idris Maulana Saleh</t>
  </si>
  <si>
    <t>Dede Supriatna</t>
  </si>
  <si>
    <t>AGUS</t>
  </si>
  <si>
    <t>AI RIFIAN</t>
  </si>
  <si>
    <t>BOWO</t>
  </si>
  <si>
    <t>DADANG</t>
  </si>
  <si>
    <t>DANIEL</t>
  </si>
  <si>
    <t>GERRY</t>
  </si>
  <si>
    <t>HERI</t>
  </si>
  <si>
    <t>RISWANTO</t>
  </si>
  <si>
    <t>KHABIB</t>
  </si>
  <si>
    <t>KHOLIK</t>
  </si>
  <si>
    <t>KHOLIL</t>
  </si>
  <si>
    <t>SUPRIYADI</t>
  </si>
  <si>
    <t>OKI</t>
  </si>
  <si>
    <t>RAGIL</t>
  </si>
  <si>
    <t>RENDRA</t>
  </si>
  <si>
    <t>ARIF WIBOWO</t>
  </si>
  <si>
    <t>RONY</t>
  </si>
  <si>
    <t>SULIS</t>
  </si>
  <si>
    <t>RIZKY</t>
  </si>
  <si>
    <t>WAWAN</t>
  </si>
  <si>
    <t>YANUAR</t>
  </si>
  <si>
    <t>YUDHA BRB</t>
  </si>
  <si>
    <t>ZAENAL</t>
  </si>
  <si>
    <t>DIAZ</t>
  </si>
  <si>
    <t>IRWAN</t>
  </si>
  <si>
    <t>BIMO WALGITO</t>
  </si>
  <si>
    <t>RIZKI NOFRIA WAHYUDI</t>
  </si>
  <si>
    <t>DIMAS DANU SOHIBAN</t>
  </si>
  <si>
    <t>IFAN SUTIONO</t>
  </si>
  <si>
    <t>SURYA DWI J</t>
  </si>
  <si>
    <t>OKI WILLYANTO</t>
  </si>
  <si>
    <t>FATAH MUSTOFA B</t>
  </si>
  <si>
    <t>LUTFI HARIYANTO</t>
  </si>
  <si>
    <t>RASTO ZANU MUBIARTO</t>
  </si>
  <si>
    <t>ADIMAS BAYU RADITYO</t>
  </si>
  <si>
    <t>MUHAMMAD DENI HENDRO SUSILO</t>
  </si>
  <si>
    <t>PAIMUN</t>
  </si>
  <si>
    <t>FARIS JAGAD SANTOSA</t>
  </si>
  <si>
    <t>MUHAMMAD CHAIRIL ANAM</t>
  </si>
  <si>
    <t>FAJAR MAFAZAKI</t>
  </si>
  <si>
    <t>FERY SAPUTRO</t>
  </si>
  <si>
    <t>JOKO NDARU FEBRIYANTO</t>
  </si>
  <si>
    <t>Fahmi Nur Muhamad</t>
  </si>
  <si>
    <t>Imam Khudori</t>
  </si>
  <si>
    <t>Dwi Murdianto</t>
  </si>
  <si>
    <t>Ali Subeki</t>
  </si>
  <si>
    <t>Mochamad Robi Hidayat</t>
  </si>
  <si>
    <t>Budianto</t>
  </si>
  <si>
    <t>Andy Kistiwantono</t>
  </si>
  <si>
    <t>M. Zen Asrofi</t>
  </si>
  <si>
    <t>Totok Suwiknyo</t>
  </si>
  <si>
    <t>Mokhammad Ali Mustofa</t>
  </si>
  <si>
    <t>Niza Ramadani</t>
  </si>
  <si>
    <t>Dian Putra Aris Firmansyah</t>
  </si>
  <si>
    <t>Mohammad Fa'Iq Al Abror</t>
  </si>
  <si>
    <t>Fariszulhazmi</t>
  </si>
  <si>
    <t>Fitra Romansyah</t>
  </si>
  <si>
    <t>Dede Rahadiansyah Ucky Pradana</t>
  </si>
  <si>
    <t>Ardyanita Wanti, S.Pd</t>
  </si>
  <si>
    <t>M. Faris Rahman</t>
  </si>
  <si>
    <t>Ali Said</t>
  </si>
  <si>
    <t>Siswa Maulana Malik</t>
  </si>
  <si>
    <t>Ahmad Andy Fajar Wijaya</t>
  </si>
  <si>
    <t>Moch Ali Muksin</t>
  </si>
  <si>
    <t>Faris Meilugianta Pratama</t>
  </si>
  <si>
    <t>Zainal Abidin</t>
  </si>
  <si>
    <t>Ega Chandra Dinata</t>
  </si>
  <si>
    <t>Fauzen Alfan</t>
  </si>
  <si>
    <t>Hilman Anshori</t>
  </si>
  <si>
    <t>Andi Wiranata Negara</t>
  </si>
  <si>
    <t>Moh. Hasan</t>
  </si>
  <si>
    <t>Farida</t>
  </si>
  <si>
    <t>Abdur Rahman</t>
  </si>
  <si>
    <t>Ahmad Khairul Zawawi</t>
  </si>
  <si>
    <t>Muhlis Riyadi</t>
  </si>
  <si>
    <t>Mohammad Irsyad</t>
  </si>
  <si>
    <t>Eka Satrio</t>
  </si>
  <si>
    <t>Hodaifah</t>
  </si>
  <si>
    <t>Syamsuddin</t>
  </si>
  <si>
    <t>Yusufil Hamdhani Akbar</t>
  </si>
  <si>
    <t>Moh. Adfar Istihar</t>
  </si>
  <si>
    <t>Abd. Ghoni</t>
  </si>
  <si>
    <t>Abd. Syakur</t>
  </si>
  <si>
    <t>Eko Junaidi</t>
  </si>
  <si>
    <t>Tika Vebrian Tiara Devi</t>
  </si>
  <si>
    <t>Eko Prasetianto Nugroho</t>
  </si>
  <si>
    <t>Boma Eka Kurniawan</t>
  </si>
  <si>
    <t>Galih Dewangga</t>
  </si>
  <si>
    <t>Riza Aji Nurcholis</t>
  </si>
  <si>
    <t>Hendrik Robi Saputra</t>
  </si>
  <si>
    <t>Rika Arif Aprianto</t>
  </si>
  <si>
    <t>Yacob Juan Firmansyah</t>
  </si>
  <si>
    <t>Rony Koco Abrianto</t>
  </si>
  <si>
    <t>Fathoni Yusuf</t>
  </si>
  <si>
    <t>Faizal Dwi Pramono</t>
  </si>
  <si>
    <t>Yudi Yiswoyo</t>
  </si>
  <si>
    <t>Irul Marwianto</t>
  </si>
  <si>
    <t>Fikto Nur Mansah</t>
  </si>
  <si>
    <t>Fanky Puguh Prasetyo</t>
  </si>
  <si>
    <t>Mohamad Ariz Zakariya</t>
  </si>
  <si>
    <t>Mohammad Putra Surya Mahendra</t>
  </si>
  <si>
    <t>Angga Widayanto</t>
  </si>
  <si>
    <t>Ruly Syaiful Ansor</t>
  </si>
  <si>
    <t>Prasetyo Istianto</t>
  </si>
  <si>
    <t>Widi Rumekso</t>
  </si>
  <si>
    <t>Mohammad Afreza Al Ayyubi</t>
  </si>
  <si>
    <t>Laga Pratama Nurjiwo</t>
  </si>
  <si>
    <t>Ali Zainal Abidin</t>
  </si>
  <si>
    <t>Dyah Ayu Larasati Tri Palupi</t>
  </si>
  <si>
    <t>Feri Setiawan</t>
  </si>
  <si>
    <t>M. Yanuar Rifa'I</t>
  </si>
  <si>
    <t>Muhammad Syaifullah</t>
  </si>
  <si>
    <t>Diky Satriawan</t>
  </si>
  <si>
    <t>Achmad Afandi</t>
  </si>
  <si>
    <t>Nanang Arifianto</t>
  </si>
  <si>
    <t>Rif'An Munawwir</t>
  </si>
  <si>
    <t>Shokibul Kafi</t>
  </si>
  <si>
    <t>Ahmad Fakhru Rozan</t>
  </si>
  <si>
    <t>Afan Fardianto</t>
  </si>
  <si>
    <t>Dwi Wahyu Wichaksono</t>
  </si>
  <si>
    <t>Hafiz Adam Adidarmawan</t>
  </si>
  <si>
    <t>Argo Lumaksana</t>
  </si>
  <si>
    <t>Rochma Ridho Permadi</t>
  </si>
  <si>
    <t>Mohammad Chandra Hermawan</t>
  </si>
  <si>
    <t>Setiyo Budi Iswanto</t>
  </si>
  <si>
    <t>Muhammad Alfan Fauzi</t>
  </si>
  <si>
    <t>Muhammad Ali Yusuf</t>
  </si>
  <si>
    <t>Ali Ghofar</t>
  </si>
  <si>
    <t>Muhammad Ghoniyyulloh</t>
  </si>
  <si>
    <t>Agung Hendi Alparista</t>
  </si>
  <si>
    <t>Muhammad Azam Khoirur Roziqin</t>
  </si>
  <si>
    <t>Didit Adi Saputro</t>
  </si>
  <si>
    <t>Ali Machtub</t>
  </si>
  <si>
    <t>Wanto Sugianto</t>
  </si>
  <si>
    <t>Dedi Wibowo</t>
  </si>
  <si>
    <t>Indra Kokasih</t>
  </si>
  <si>
    <t>Dwi Harioseno</t>
  </si>
  <si>
    <t>Harianto</t>
  </si>
  <si>
    <t>Mokhammad Arif Pratama Wijaya</t>
  </si>
  <si>
    <t>Abdul Rauf Nafik</t>
  </si>
  <si>
    <t>Ahmad Fariz Rohmatulloh</t>
  </si>
  <si>
    <t>Taufiq Hidayat</t>
  </si>
  <si>
    <t>Wahyu Hari Prayitno</t>
  </si>
  <si>
    <t>Achmad Findi Kurniawan</t>
  </si>
  <si>
    <t>Hartoyo Utomo</t>
  </si>
  <si>
    <t>Fani Putra Adi Pratama</t>
  </si>
  <si>
    <t>Tarmuji</t>
  </si>
  <si>
    <t>Ainun Yahya, S.Kom</t>
  </si>
  <si>
    <t>Roqi Andrianus Duka Djuma</t>
  </si>
  <si>
    <t>Ahmad Syihab Taqiyulloh</t>
  </si>
  <si>
    <t>Mochammad Nor Cholis</t>
  </si>
  <si>
    <t>Pradiska Julianda Vebyola</t>
  </si>
  <si>
    <t>Indra Bayu</t>
  </si>
  <si>
    <t>Bagus Hermawan</t>
  </si>
  <si>
    <t>Satrio Wahyu Nugroho</t>
  </si>
  <si>
    <t>Bintang Zaesar Ramadan</t>
  </si>
  <si>
    <t>Havid Rambu Sinaga</t>
  </si>
  <si>
    <t>Angga Yulistyawan</t>
  </si>
  <si>
    <t>Moch. Irsyad</t>
  </si>
  <si>
    <t>Alfiyatuz Zahra</t>
  </si>
  <si>
    <t>Impron Suryadi</t>
  </si>
  <si>
    <t>Wahyu Sujatmiko</t>
  </si>
  <si>
    <t>Bayu Dian Krisdianto</t>
  </si>
  <si>
    <t>Enggar Ida Ariawan</t>
  </si>
  <si>
    <t>Ghifar Zakatus Suaidah</t>
  </si>
  <si>
    <t>Agus Prianto</t>
  </si>
  <si>
    <t>Moch. Ragil Januar</t>
  </si>
  <si>
    <t>Hasan Mahmudi</t>
  </si>
  <si>
    <t>Dwi Novitasari</t>
  </si>
  <si>
    <t>Fanny Zubiatmoko</t>
  </si>
  <si>
    <t>Bonifacius Edo Prasetio</t>
  </si>
  <si>
    <t>Adha Mubarok</t>
  </si>
  <si>
    <t>Gilang Sabastian Vernando</t>
  </si>
  <si>
    <t>Legowo Herlambang</t>
  </si>
  <si>
    <t>Afid Mahardianto</t>
  </si>
  <si>
    <t>Yusky Ali</t>
  </si>
  <si>
    <t>Rofi Firmansyah</t>
  </si>
  <si>
    <t>Annur Rahman Hakim</t>
  </si>
  <si>
    <t>Rifki Maghrobi Putra Pamungkas</t>
  </si>
  <si>
    <t>Fajar Fir Rizky</t>
  </si>
  <si>
    <t>Aries Firman Widiansyah</t>
  </si>
  <si>
    <t>Moch Erfan</t>
  </si>
  <si>
    <t>Olivia Sukma Rini Widyananda</t>
  </si>
  <si>
    <t>Yusril Abdillah</t>
  </si>
  <si>
    <t>Vidya Putri Ramadhanti</t>
  </si>
  <si>
    <t>Erwin Purwanto</t>
  </si>
  <si>
    <t>Rendhy Bhaskara Putra</t>
  </si>
  <si>
    <t>Deby Alief Intan Permata</t>
  </si>
  <si>
    <t>Rizki Fajar Kurniawan</t>
  </si>
  <si>
    <t>Imam Safiudin Mustaqim</t>
  </si>
  <si>
    <t>Muhammad Yasin</t>
  </si>
  <si>
    <t>Mohammad Sholehhuddin</t>
  </si>
  <si>
    <t>Riki Yuhan Diantoro</t>
  </si>
  <si>
    <t>Miftahul Rahman</t>
  </si>
  <si>
    <t>Dwi Rahman Saleh</t>
  </si>
  <si>
    <t>Ilham Tri Cahyono</t>
  </si>
  <si>
    <t>Rizki Eki Prayoga</t>
  </si>
  <si>
    <t>Farid Amrullah</t>
  </si>
  <si>
    <t>Moh. Kusnadi</t>
  </si>
  <si>
    <t>Imro'Atul Azizah</t>
  </si>
  <si>
    <t>Muhammad Suhir</t>
  </si>
  <si>
    <t>Vigil Setya Sembada</t>
  </si>
  <si>
    <t>Putra Pratama Iwan Wahyudi</t>
  </si>
  <si>
    <t>Akhmad Taufikqul Hakim</t>
  </si>
  <si>
    <t>Hermanto</t>
  </si>
  <si>
    <t>Satrio Aji Pamungkas</t>
  </si>
  <si>
    <t>Moh. Ria Sholeh</t>
  </si>
  <si>
    <t>Agung Permana</t>
  </si>
  <si>
    <t>Mochammad Rifqi Riva</t>
  </si>
  <si>
    <t>Bingar Restu Wiyana</t>
  </si>
  <si>
    <t>Jefri Biantoro</t>
  </si>
  <si>
    <t>Mohammad Rizky Adhe Nugraha</t>
  </si>
  <si>
    <t>Nor Dwi Prakoso</t>
  </si>
  <si>
    <t>Muhammad Robit</t>
  </si>
  <si>
    <t>Tri Ari Febriyanto</t>
  </si>
  <si>
    <t>Lutfiyanto</t>
  </si>
  <si>
    <t>Rizka Azizi</t>
  </si>
  <si>
    <t>Galih Christian Kusworo</t>
  </si>
  <si>
    <t>Yohanes Tri Agung Laksono</t>
  </si>
  <si>
    <t>Hafid Arie Prastyo</t>
  </si>
  <si>
    <t>Mochamad Rizky Maulana</t>
  </si>
  <si>
    <t>Hervin Samsul Bakhri</t>
  </si>
  <si>
    <t>Tedy Eko Saputra</t>
  </si>
  <si>
    <t>Frendy Satria Nugraha</t>
  </si>
  <si>
    <t>Rizki Dio Reza Andriawan</t>
  </si>
  <si>
    <t>Wahyu Doniansyah</t>
  </si>
  <si>
    <t>Irfan Wahyu Bahtiar</t>
  </si>
  <si>
    <t>Umi Hanik</t>
  </si>
  <si>
    <t>Much Zainuri</t>
  </si>
  <si>
    <t>Wisnu Mahesa Murti</t>
  </si>
  <si>
    <t>Muhammad Angga Saputra</t>
  </si>
  <si>
    <t>Dading Tustiyan Pratama</t>
  </si>
  <si>
    <t>Doni Hadi Prasetyo</t>
  </si>
  <si>
    <t>Presma Havila Manggara</t>
  </si>
  <si>
    <t>Feri Ardiansyah</t>
  </si>
  <si>
    <t>Andrean Pradhana Putra Maulana</t>
  </si>
  <si>
    <t>Gayuh Triasa</t>
  </si>
  <si>
    <t>Wahyu Kristanto</t>
  </si>
  <si>
    <t>Bayu Indiarto Wisnu Barata</t>
  </si>
  <si>
    <t>Roffik Ari Wibowo</t>
  </si>
  <si>
    <t>Catur Budi Cahyono</t>
  </si>
  <si>
    <t>Andru Hindriyat Saputra</t>
  </si>
  <si>
    <t>Essa Abdiandiri</t>
  </si>
  <si>
    <t>Achmad Misbachul Munir</t>
  </si>
  <si>
    <t>Moh Abdul Rozaq</t>
  </si>
  <si>
    <t>Rifqi Auliaq Humaidi</t>
  </si>
  <si>
    <t>Novan Yogmaputra</t>
  </si>
  <si>
    <t>Rizky Kurniawan</t>
  </si>
  <si>
    <t>Nurul Hidayatullah</t>
  </si>
  <si>
    <t>Yudhy Indra Prasetya</t>
  </si>
  <si>
    <t>Ridwan Fatarudin</t>
  </si>
  <si>
    <t>Anang Prasetyo</t>
  </si>
  <si>
    <t>Imam Nawawi</t>
  </si>
  <si>
    <t>Fauzi Permana Putra</t>
  </si>
  <si>
    <t>Alif Septian Nur Alamsyah</t>
  </si>
  <si>
    <t>Lasio Efendi</t>
  </si>
  <si>
    <t>Ilham Ramadhan</t>
  </si>
  <si>
    <t>Muhammad Irsan Junud</t>
  </si>
  <si>
    <t>Leo Fajar Saputra</t>
  </si>
  <si>
    <t>Budi Achirianto</t>
  </si>
  <si>
    <t>Candra Robianto</t>
  </si>
  <si>
    <t>Moh. Sihabudin Zuhri, S.Pd</t>
  </si>
  <si>
    <t>Ahmad Luky Cahyono</t>
  </si>
  <si>
    <t>Achmad Subairi</t>
  </si>
  <si>
    <t>Joko Purnomo</t>
  </si>
  <si>
    <t>Mochamad Zaini</t>
  </si>
  <si>
    <t>Fery Hardianto Setiawan</t>
  </si>
  <si>
    <t>Alfi Abidin</t>
  </si>
  <si>
    <t>Vavan Aldi Zulkarnain</t>
  </si>
  <si>
    <t>Aldo Irwansyah</t>
  </si>
  <si>
    <t>Roni Nofendra Trimanto</t>
  </si>
  <si>
    <t>Tri Atmojo</t>
  </si>
  <si>
    <t>Luhur Setya Budi</t>
  </si>
  <si>
    <t>Rundi Atmoko</t>
  </si>
  <si>
    <t>Alvin Aviandika Aksanah Pu</t>
  </si>
  <si>
    <t>Muhammad Ikhwanul Masruri</t>
  </si>
  <si>
    <t>KADEK DWIPA ANGGARASTRA</t>
  </si>
  <si>
    <t>NI WAYAN ELSA SEPTIANA INDRIANI</t>
  </si>
  <si>
    <t>DEAR RAMOS DAMANIK</t>
  </si>
  <si>
    <t>DWIKY REZA ARDANI WINAHARA</t>
  </si>
  <si>
    <t>NI PUTU DEWI LASTINI</t>
  </si>
  <si>
    <t>GUSTI NGURAH ARY RAKA DARMAYASA, SE.MM</t>
  </si>
  <si>
    <t>AGUS PRADNYANA</t>
  </si>
  <si>
    <t>I Gd Andika Adi Prasetya Murya</t>
  </si>
  <si>
    <t>YUNAN FURQONA RAMADHANI</t>
  </si>
  <si>
    <t>I GEDE BAGUS ADI SURYAWAN , ST</t>
  </si>
  <si>
    <t>Suhardi</t>
  </si>
  <si>
    <t>Abi Hilmawan</t>
  </si>
  <si>
    <t>I KOMANG FERI INDRAJAYA</t>
  </si>
  <si>
    <t>MUHAMMAD JUMADIL</t>
  </si>
  <si>
    <t>MUHAMMAD TONY NUGRAHA</t>
  </si>
  <si>
    <t>CICI TRISNAWATI NGGILLI</t>
  </si>
  <si>
    <t>PETRUS TRIMULIA WANGGA DALA</t>
  </si>
  <si>
    <t>SYARIFUDDIN</t>
  </si>
  <si>
    <t>M. SALAHUDIN</t>
  </si>
  <si>
    <t>RITA HERMAWATI</t>
  </si>
  <si>
    <t>DENI SUSATYO</t>
  </si>
  <si>
    <t>EKAYASA EBENHAEZER SANDY KALLA</t>
  </si>
  <si>
    <t>ALOYSIUS RIWANTO</t>
  </si>
  <si>
    <t>CHINDY BIRE</t>
  </si>
  <si>
    <t>MANAHAN SIMATUPANG SIBURIAN</t>
  </si>
  <si>
    <t>ADRIAN ALFANDION BENU</t>
  </si>
  <si>
    <t>JUNEIDI ANDRI MANDALA</t>
  </si>
  <si>
    <t>FELIX DEMASIUS FOENAY</t>
  </si>
  <si>
    <t>ARMIYATI BULU</t>
  </si>
  <si>
    <t>PUTRY PRATIWY ELISABETH KAMEO</t>
  </si>
  <si>
    <t>ISMAIL ABDURAHMAN MARO</t>
  </si>
  <si>
    <t>FAHRURRAZI</t>
  </si>
  <si>
    <t>GEMAYA WANGSA</t>
  </si>
  <si>
    <t>AGUS KADE DIVA RAMANA</t>
  </si>
  <si>
    <t>AGUSTINUS DICKY PURWONO</t>
  </si>
  <si>
    <t>Rino Prasetya Wibowo</t>
  </si>
  <si>
    <t>I Kadek Sandiyasa</t>
  </si>
  <si>
    <t>Ari Ardiansyah</t>
  </si>
  <si>
    <t>Syamsul Bahri</t>
  </si>
  <si>
    <t>Muhammad Aqil Fadhilah</t>
  </si>
  <si>
    <t>ANTON IQRA ANUGRA</t>
  </si>
  <si>
    <t>Resi Marsila</t>
  </si>
  <si>
    <t>ADE HARYANTO</t>
  </si>
  <si>
    <t>NOFITA</t>
  </si>
  <si>
    <t>PANJI PRATAMA</t>
  </si>
  <si>
    <t>Panji Pratama</t>
  </si>
  <si>
    <t>Salvatris Siro</t>
  </si>
  <si>
    <t>Helper: jumlah Keluar Gudang 0730 mingguan per DP (dipakai sheet RM Pencapaian Mingguan). Jangan dihapus.</t>
  </si>
  <si>
    <t>代理区</t>
  </si>
  <si>
    <t>Nama DP</t>
  </si>
  <si>
    <t>0730 Minggu Ini</t>
  </si>
  <si>
    <t>0730 Minggu Lalu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</si>
</sst>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  <numFmt numFmtId="182" formatCode="\+0.00%;\-0.00%;0.00%"/>
    <numFmt numFmtId="183" formatCode="dd/mmm"/>
    <numFmt numFmtId="184" formatCode="[$-409]d/mmm;@"/>
    <numFmt numFmtId="185" formatCode="#,000_);[Red]\(#,000\)"/>
    <numFmt numFmtId="186" formatCode="[White]0.00%&quot;▲&quot;;[White]0.00%&quot;▼&quot;;0.00%"/>
    <numFmt numFmtId="187" formatCode="#,##0_ "/>
    <numFmt numFmtId="188" formatCode="[Red]0.00%&quot;▲&quot;;[Green]\-0.00%&quot;▼&quot;;0.00%"/>
    <numFmt numFmtId="189" formatCode="[Green]0.00%&quot;▲&quot;;[Red]0.00%&quot;▼&quot;;0.00%"/>
    <numFmt numFmtId="190" formatCode="0_ "/>
  </numFmts>
  <fonts count="74">
    <font>
      <sz val="11"/>
      <color indexed="8"/>
      <name val="Aptos Narrow"/>
      <charset val="134"/>
      <scheme val="minor"/>
    </font>
    <font>
      <i/>
      <sz val="11"/>
      <name val="Arial"/>
      <charset val="134"/>
    </font>
    <font>
      <b/>
      <sz val="11"/>
      <name val="Arial"/>
      <charset val="134"/>
    </font>
    <font>
      <sz val="11"/>
      <color theme="1"/>
      <name val="Aptos Narrow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SimSun"/>
      <charset val="134"/>
    </font>
    <font>
      <b/>
      <sz val="11"/>
      <color rgb="FFFFFFFF"/>
      <name val="Aptos Narrow"/>
      <charset val="134"/>
      <scheme val="minor"/>
    </font>
    <font>
      <sz val="11"/>
      <color indexed="8"/>
      <name val="Aptos"/>
      <charset val="134"/>
    </font>
    <font>
      <sz val="10"/>
      <color indexed="8"/>
      <name val="Aptos"/>
      <charset val="134"/>
    </font>
    <font>
      <b/>
      <sz val="11"/>
      <color theme="0"/>
      <name val="Aptos Narrow"/>
      <charset val="134"/>
      <scheme val="minor"/>
    </font>
    <font>
      <b/>
      <sz val="11"/>
      <color rgb="FFFFFFFF"/>
      <name val="Microsoft YaHei"/>
      <charset val="134"/>
    </font>
    <font>
      <sz val="11"/>
      <name val="Aptos Narrow"/>
      <charset val="134"/>
      <scheme val="minor"/>
    </font>
    <font>
      <b/>
      <sz val="13"/>
      <color rgb="FFFFFFFF"/>
      <name val="SimSun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595959"/>
      <name val="Arial"/>
      <charset val="134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Aptos Narrow"/>
      <charset val="134"/>
      <scheme val="minor"/>
    </font>
    <font>
      <sz val="11"/>
      <color indexed="8"/>
      <name val="Microsoft Yahei"/>
      <charset val="134"/>
    </font>
    <font>
      <b/>
      <sz val="16"/>
      <color theme="0"/>
      <name val="Microsoft YaHei"/>
      <charset val="134"/>
    </font>
    <font>
      <b/>
      <sz val="12"/>
      <color theme="1"/>
      <name val="Microsoft YaHei"/>
      <charset val="134"/>
    </font>
    <font>
      <b/>
      <sz val="12"/>
      <color theme="0"/>
      <name val="Microsoft YaHei"/>
      <charset val="134"/>
    </font>
    <font>
      <b/>
      <sz val="12"/>
      <name val="Microsoft YaHei"/>
      <charset val="134"/>
    </font>
    <font>
      <b/>
      <sz val="11"/>
      <name val="Microsoft YaHei"/>
      <charset val="0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indexed="8"/>
      <name val="Microsoft YaHei"/>
      <charset val="134"/>
    </font>
    <font>
      <sz val="14"/>
      <color indexed="8"/>
      <name val="Microsoft YaHei"/>
      <charset val="134"/>
    </font>
    <font>
      <sz val="12"/>
      <color indexed="8"/>
      <name val="Microsoft YaHei"/>
      <charset val="134"/>
    </font>
    <font>
      <sz val="11"/>
      <color theme="1"/>
      <name val="Microsoft YaHei"/>
      <charset val="134"/>
    </font>
    <font>
      <i/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indexed="8"/>
      <name val="Aptos Narrow"/>
      <charset val="0"/>
      <scheme val="minor"/>
    </font>
    <font>
      <sz val="14"/>
      <color indexed="8"/>
      <name val="Aptos Narrow"/>
      <charset val="134"/>
      <scheme val="minor"/>
    </font>
    <font>
      <sz val="11"/>
      <name val="Microsoft YaHei"/>
      <charset val="134"/>
    </font>
    <font>
      <sz val="11"/>
      <color theme="1"/>
      <name val="Microsoft YaHei UI"/>
      <charset val="134"/>
    </font>
    <font>
      <b/>
      <sz val="10"/>
      <name val="微软雅黑"/>
      <charset val="0"/>
    </font>
    <font>
      <sz val="11"/>
      <color rgb="FF000000"/>
      <name val="Microsoft YaHei"/>
      <charset val="134"/>
    </font>
    <font>
      <sz val="11"/>
      <color theme="1" tint="0.0499893185216834"/>
      <name val="Microsoft YaHei"/>
      <charset val="134"/>
    </font>
    <font>
      <b/>
      <sz val="10"/>
      <color theme="0"/>
      <name val="Microsoft YaHei"/>
      <charset val="134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/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thin">
        <color rgb="FFF1C7C7"/>
      </left>
      <right style="thin">
        <color rgb="FFF1C7C7"/>
      </right>
      <top style="medium">
        <color rgb="FFFF7C80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medium">
        <color rgb="FFFF7C80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" fillId="20" borderId="95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96" applyNumberFormat="0" applyFill="0" applyAlignment="0" applyProtection="0">
      <alignment vertical="center"/>
    </xf>
    <xf numFmtId="0" fontId="59" fillId="0" borderId="96" applyNumberFormat="0" applyFill="0" applyAlignment="0" applyProtection="0">
      <alignment vertical="center"/>
    </xf>
    <xf numFmtId="0" fontId="60" fillId="0" borderId="9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1" borderId="98" applyNumberFormat="0" applyAlignment="0" applyProtection="0">
      <alignment vertical="center"/>
    </xf>
    <xf numFmtId="0" fontId="62" fillId="22" borderId="99" applyNumberFormat="0" applyAlignment="0" applyProtection="0">
      <alignment vertical="center"/>
    </xf>
    <xf numFmtId="0" fontId="63" fillId="22" borderId="98" applyNumberFormat="0" applyAlignment="0" applyProtection="0">
      <alignment vertical="center"/>
    </xf>
    <xf numFmtId="0" fontId="64" fillId="23" borderId="100" applyNumberFormat="0" applyAlignment="0" applyProtection="0">
      <alignment vertical="center"/>
    </xf>
    <xf numFmtId="0" fontId="65" fillId="0" borderId="101" applyNumberFormat="0" applyFill="0" applyAlignment="0" applyProtection="0">
      <alignment vertical="center"/>
    </xf>
    <xf numFmtId="0" fontId="66" fillId="0" borderId="102" applyNumberFormat="0" applyFill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10" fontId="7" fillId="3" borderId="14" xfId="0" applyNumberFormat="1" applyFont="1" applyFill="1" applyBorder="1" applyAlignment="1">
      <alignment vertical="center"/>
    </xf>
    <xf numFmtId="10" fontId="3" fillId="0" borderId="15" xfId="0" applyNumberFormat="1" applyFont="1" applyFill="1" applyBorder="1" applyAlignment="1">
      <alignment vertical="center"/>
    </xf>
    <xf numFmtId="10" fontId="3" fillId="0" borderId="15" xfId="0" applyNumberFormat="1" applyFont="1" applyFill="1" applyBorder="1" applyAlignment="1">
      <alignment horizontal="center" vertical="center"/>
    </xf>
    <xf numFmtId="10" fontId="3" fillId="0" borderId="16" xfId="0" applyNumberFormat="1" applyFont="1" applyFill="1" applyBorder="1" applyAlignment="1">
      <alignment horizontal="center" vertical="center"/>
    </xf>
    <xf numFmtId="10" fontId="7" fillId="3" borderId="17" xfId="0" applyNumberFormat="1" applyFont="1" applyFill="1" applyBorder="1" applyAlignment="1">
      <alignment vertical="center"/>
    </xf>
    <xf numFmtId="10" fontId="3" fillId="0" borderId="18" xfId="0" applyNumberFormat="1" applyFont="1" applyFill="1" applyBorder="1" applyAlignment="1">
      <alignment vertical="center"/>
    </xf>
    <xf numFmtId="10" fontId="3" fillId="0" borderId="18" xfId="0" applyNumberFormat="1" applyFont="1" applyFill="1" applyBorder="1" applyAlignment="1">
      <alignment horizontal="center" vertical="center"/>
    </xf>
    <xf numFmtId="10" fontId="3" fillId="0" borderId="19" xfId="0" applyNumberFormat="1" applyFont="1" applyFill="1" applyBorder="1" applyAlignment="1">
      <alignment horizontal="center" vertical="center"/>
    </xf>
    <xf numFmtId="0" fontId="3" fillId="0" borderId="0" xfId="51">
      <alignment vertical="center"/>
    </xf>
    <xf numFmtId="0" fontId="6" fillId="2" borderId="20" xfId="51" applyFont="1" applyFill="1" applyBorder="1" applyAlignment="1">
      <alignment horizontal="center" vertical="center" wrapText="1"/>
    </xf>
    <xf numFmtId="0" fontId="6" fillId="2" borderId="21" xfId="51" applyFont="1" applyFill="1" applyBorder="1" applyAlignment="1">
      <alignment horizontal="center" vertical="center" wrapText="1"/>
    </xf>
    <xf numFmtId="0" fontId="6" fillId="2" borderId="22" xfId="51" applyFont="1" applyFill="1" applyBorder="1" applyAlignment="1">
      <alignment horizontal="center" vertical="center" wrapText="1"/>
    </xf>
    <xf numFmtId="0" fontId="6" fillId="2" borderId="7" xfId="51" applyFont="1" applyFill="1" applyBorder="1" applyAlignment="1">
      <alignment horizontal="center" vertical="center" wrapText="1"/>
    </xf>
    <xf numFmtId="0" fontId="6" fillId="2" borderId="23" xfId="51" applyFont="1" applyFill="1" applyBorder="1" applyAlignment="1">
      <alignment horizontal="center" vertical="center" wrapText="1"/>
    </xf>
    <xf numFmtId="0" fontId="6" fillId="2" borderId="8" xfId="51" applyFont="1" applyFill="1" applyBorder="1" applyAlignment="1">
      <alignment horizontal="center" vertical="center" wrapText="1"/>
    </xf>
    <xf numFmtId="0" fontId="6" fillId="2" borderId="24" xfId="51" applyFont="1" applyFill="1" applyBorder="1" applyAlignment="1">
      <alignment horizontal="center" vertical="center" wrapText="1"/>
    </xf>
    <xf numFmtId="0" fontId="6" fillId="2" borderId="25" xfId="51" applyFont="1" applyFill="1" applyBorder="1" applyAlignment="1">
      <alignment horizontal="center" vertical="center" wrapText="1"/>
    </xf>
    <xf numFmtId="0" fontId="6" fillId="2" borderId="26" xfId="51" applyFont="1" applyFill="1" applyBorder="1" applyAlignment="1">
      <alignment horizontal="center" vertical="center" wrapText="1"/>
    </xf>
    <xf numFmtId="0" fontId="6" fillId="2" borderId="27" xfId="51" applyFont="1" applyFill="1" applyBorder="1" applyAlignment="1">
      <alignment horizontal="center" vertical="center" wrapText="1"/>
    </xf>
    <xf numFmtId="0" fontId="6" fillId="2" borderId="9" xfId="51" applyFont="1" applyFill="1" applyBorder="1" applyAlignment="1">
      <alignment horizontal="center" vertical="center" wrapText="1"/>
    </xf>
    <xf numFmtId="0" fontId="6" fillId="2" borderId="28" xfId="51" applyFont="1" applyFill="1" applyBorder="1" applyAlignment="1">
      <alignment horizontal="center" vertical="center" wrapText="1"/>
    </xf>
    <xf numFmtId="58" fontId="6" fillId="2" borderId="9" xfId="51" applyNumberFormat="1" applyFont="1" applyFill="1" applyBorder="1" applyAlignment="1">
      <alignment horizontal="center" vertical="center" wrapText="1"/>
    </xf>
    <xf numFmtId="180" fontId="6" fillId="2" borderId="9" xfId="51" applyNumberFormat="1" applyFont="1" applyFill="1" applyBorder="1" applyAlignment="1">
      <alignment horizontal="center" vertical="center" wrapText="1"/>
    </xf>
    <xf numFmtId="0" fontId="0" fillId="0" borderId="29" xfId="51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/>
    </xf>
    <xf numFmtId="0" fontId="0" fillId="0" borderId="30" xfId="0" applyFont="1" applyBorder="1" applyAlignment="1">
      <alignment horizontal="left" vertical="center"/>
    </xf>
    <xf numFmtId="0" fontId="0" fillId="0" borderId="31" xfId="51" applyFont="1" applyBorder="1" applyAlignment="1">
      <alignment horizontal="center" vertical="center"/>
    </xf>
    <xf numFmtId="10" fontId="0" fillId="4" borderId="31" xfId="52" applyNumberFormat="1" applyFont="1" applyFill="1" applyBorder="1" applyAlignment="1">
      <alignment horizontal="center"/>
    </xf>
    <xf numFmtId="10" fontId="0" fillId="0" borderId="31" xfId="52" applyNumberFormat="1" applyFont="1" applyFill="1" applyBorder="1" applyAlignment="1">
      <alignment horizontal="center"/>
    </xf>
    <xf numFmtId="181" fontId="0" fillId="4" borderId="31" xfId="51" applyNumberFormat="1" applyFont="1" applyFill="1" applyBorder="1" applyAlignment="1">
      <alignment horizontal="center" vertical="center"/>
    </xf>
    <xf numFmtId="10" fontId="0" fillId="0" borderId="31" xfId="52" applyNumberFormat="1" applyFont="1" applyBorder="1" applyAlignment="1">
      <alignment horizontal="center"/>
    </xf>
    <xf numFmtId="0" fontId="0" fillId="0" borderId="32" xfId="51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/>
    </xf>
    <xf numFmtId="0" fontId="0" fillId="0" borderId="33" xfId="0" applyFont="1" applyBorder="1" applyAlignment="1">
      <alignment horizontal="left"/>
    </xf>
    <xf numFmtId="0" fontId="0" fillId="0" borderId="34" xfId="51" applyFont="1" applyBorder="1" applyAlignment="1">
      <alignment horizontal="center" vertical="center" wrapText="1"/>
    </xf>
    <xf numFmtId="0" fontId="0" fillId="0" borderId="35" xfId="0" applyFont="1" applyBorder="1" applyAlignment="1">
      <alignment horizontal="center" vertical="center"/>
    </xf>
    <xf numFmtId="0" fontId="0" fillId="0" borderId="35" xfId="0" applyFont="1" applyBorder="1" applyAlignment="1">
      <alignment horizontal="left"/>
    </xf>
    <xf numFmtId="0" fontId="0" fillId="0" borderId="33" xfId="0" applyFont="1" applyBorder="1" applyAlignment="1">
      <alignment horizontal="left" vertical="center"/>
    </xf>
    <xf numFmtId="0" fontId="6" fillId="2" borderId="36" xfId="51" applyFont="1" applyFill="1" applyBorder="1" applyAlignment="1">
      <alignment horizontal="center" vertical="center" wrapText="1"/>
    </xf>
    <xf numFmtId="0" fontId="6" fillId="2" borderId="37" xfId="51" applyFont="1" applyFill="1" applyBorder="1" applyAlignment="1">
      <alignment horizontal="center" vertical="center" wrapText="1"/>
    </xf>
    <xf numFmtId="0" fontId="6" fillId="2" borderId="38" xfId="51" applyFont="1" applyFill="1" applyBorder="1" applyAlignment="1">
      <alignment horizontal="center" vertical="center" wrapText="1"/>
    </xf>
    <xf numFmtId="0" fontId="6" fillId="2" borderId="39" xfId="51" applyFont="1" applyFill="1" applyBorder="1" applyAlignment="1">
      <alignment horizontal="center" vertical="center" wrapText="1"/>
    </xf>
    <xf numFmtId="10" fontId="6" fillId="5" borderId="39" xfId="52" applyNumberFormat="1" applyFont="1" applyFill="1" applyBorder="1" applyAlignment="1">
      <alignment horizontal="center" vertical="center" wrapText="1"/>
    </xf>
    <xf numFmtId="10" fontId="9" fillId="5" borderId="39" xfId="52" applyNumberFormat="1" applyFont="1" applyFill="1" applyBorder="1" applyAlignment="1">
      <alignment horizontal="center" vertical="center" wrapText="1"/>
    </xf>
    <xf numFmtId="10" fontId="6" fillId="2" borderId="40" xfId="52" applyNumberFormat="1" applyFont="1" applyFill="1" applyBorder="1" applyAlignment="1">
      <alignment horizontal="center" vertical="center" wrapText="1"/>
    </xf>
    <xf numFmtId="58" fontId="3" fillId="0" borderId="0" xfId="51" applyNumberFormat="1">
      <alignment vertical="center"/>
    </xf>
    <xf numFmtId="0" fontId="4" fillId="2" borderId="41" xfId="51" applyFont="1" applyFill="1" applyBorder="1" applyAlignment="1">
      <alignment horizontal="center" vertical="center" wrapText="1"/>
    </xf>
    <xf numFmtId="0" fontId="5" fillId="2" borderId="42" xfId="51" applyFont="1" applyFill="1" applyBorder="1" applyAlignment="1">
      <alignment horizontal="center" vertical="center" wrapText="1"/>
    </xf>
    <xf numFmtId="0" fontId="5" fillId="2" borderId="43" xfId="51" applyFont="1" applyFill="1" applyBorder="1" applyAlignment="1">
      <alignment horizontal="center" vertical="center" wrapText="1"/>
    </xf>
    <xf numFmtId="0" fontId="6" fillId="2" borderId="44" xfId="51" applyFont="1" applyFill="1" applyBorder="1" applyAlignment="1">
      <alignment horizontal="center" vertical="center" wrapText="1"/>
    </xf>
    <xf numFmtId="0" fontId="6" fillId="2" borderId="45" xfId="51" applyFont="1" applyFill="1" applyBorder="1" applyAlignment="1">
      <alignment horizontal="center" vertical="center" wrapText="1"/>
    </xf>
    <xf numFmtId="0" fontId="6" fillId="2" borderId="46" xfId="51" applyFont="1" applyFill="1" applyBorder="1" applyAlignment="1">
      <alignment horizontal="center" vertical="center" wrapText="1"/>
    </xf>
    <xf numFmtId="0" fontId="4" fillId="2" borderId="24" xfId="50" applyFont="1" applyFill="1" applyBorder="1" applyAlignment="1">
      <alignment horizontal="center" vertical="center" wrapText="1"/>
    </xf>
    <xf numFmtId="0" fontId="10" fillId="2" borderId="25" xfId="50" applyFont="1" applyFill="1" applyBorder="1" applyAlignment="1">
      <alignment horizontal="center" vertical="center" wrapText="1"/>
    </xf>
    <xf numFmtId="0" fontId="10" fillId="2" borderId="47" xfId="50" applyFont="1" applyFill="1" applyBorder="1" applyAlignment="1">
      <alignment horizontal="center" vertical="center" wrapText="1"/>
    </xf>
    <xf numFmtId="0" fontId="6" fillId="2" borderId="48" xfId="51" applyFont="1" applyFill="1" applyBorder="1" applyAlignment="1">
      <alignment horizontal="center" vertical="center" wrapText="1"/>
    </xf>
    <xf numFmtId="58" fontId="6" fillId="2" borderId="49" xfId="51" applyNumberFormat="1" applyFont="1" applyFill="1" applyBorder="1" applyAlignment="1">
      <alignment horizontal="center" vertical="center" wrapText="1"/>
    </xf>
    <xf numFmtId="10" fontId="0" fillId="4" borderId="31" xfId="51" applyNumberFormat="1" applyFont="1" applyFill="1" applyBorder="1" applyAlignment="1">
      <alignment horizontal="center" vertical="center"/>
    </xf>
    <xf numFmtId="10" fontId="0" fillId="0" borderId="31" xfId="51" applyNumberFormat="1" applyFont="1" applyBorder="1" applyAlignment="1">
      <alignment horizontal="center" vertical="center"/>
    </xf>
    <xf numFmtId="181" fontId="0" fillId="0" borderId="31" xfId="51" applyNumberFormat="1" applyFont="1" applyBorder="1" applyAlignment="1">
      <alignment horizontal="center" vertical="center"/>
    </xf>
    <xf numFmtId="10" fontId="6" fillId="2" borderId="38" xfId="52" applyNumberFormat="1" applyFont="1" applyFill="1" applyBorder="1" applyAlignment="1">
      <alignment horizontal="center" vertical="center" wrapText="1"/>
    </xf>
    <xf numFmtId="10" fontId="6" fillId="2" borderId="28" xfId="52" applyNumberFormat="1" applyFont="1" applyFill="1" applyBorder="1" applyAlignment="1">
      <alignment horizontal="center" vertical="center" wrapText="1"/>
    </xf>
    <xf numFmtId="10" fontId="6" fillId="5" borderId="50" xfId="52" applyNumberFormat="1" applyFont="1" applyFill="1" applyBorder="1" applyAlignment="1">
      <alignment horizontal="center" vertical="center" wrapText="1"/>
    </xf>
    <xf numFmtId="10" fontId="6" fillId="5" borderId="51" xfId="52" applyNumberFormat="1" applyFont="1" applyFill="1" applyBorder="1" applyAlignment="1">
      <alignment horizontal="center" vertical="center" wrapText="1"/>
    </xf>
    <xf numFmtId="10" fontId="9" fillId="5" borderId="0" xfId="51" applyNumberFormat="1" applyFont="1" applyFill="1" applyAlignment="1">
      <alignment horizontal="center" vertical="center"/>
    </xf>
    <xf numFmtId="10" fontId="6" fillId="2" borderId="39" xfId="52" applyNumberFormat="1" applyFont="1" applyFill="1" applyBorder="1" applyAlignment="1">
      <alignment horizontal="center" vertical="center" wrapText="1"/>
    </xf>
    <xf numFmtId="10" fontId="3" fillId="0" borderId="0" xfId="51" applyNumberFormat="1">
      <alignment vertical="center"/>
    </xf>
    <xf numFmtId="0" fontId="3" fillId="0" borderId="0" xfId="51" applyFont="1" applyAlignment="1">
      <alignment horizontal="center" vertical="center"/>
    </xf>
    <xf numFmtId="0" fontId="3" fillId="0" borderId="0" xfId="51" applyAlignment="1">
      <alignment horizontal="center" vertical="center"/>
    </xf>
    <xf numFmtId="0" fontId="6" fillId="2" borderId="41" xfId="51" applyFont="1" applyFill="1" applyBorder="1" applyAlignment="1">
      <alignment horizontal="center" vertical="center" wrapText="1"/>
    </xf>
    <xf numFmtId="0" fontId="6" fillId="2" borderId="52" xfId="51" applyFont="1" applyFill="1" applyBorder="1" applyAlignment="1">
      <alignment horizontal="center" vertical="center" wrapText="1"/>
    </xf>
    <xf numFmtId="0" fontId="6" fillId="2" borderId="53" xfId="51" applyFont="1" applyFill="1" applyBorder="1" applyAlignment="1">
      <alignment horizontal="center" vertical="center" wrapText="1"/>
    </xf>
    <xf numFmtId="0" fontId="6" fillId="2" borderId="54" xfId="51" applyFont="1" applyFill="1" applyBorder="1" applyAlignment="1">
      <alignment horizontal="center" vertical="center" wrapText="1"/>
    </xf>
    <xf numFmtId="0" fontId="6" fillId="2" borderId="55" xfId="51" applyFont="1" applyFill="1" applyBorder="1" applyAlignment="1">
      <alignment horizontal="center" vertical="center" wrapText="1"/>
    </xf>
    <xf numFmtId="180" fontId="6" fillId="2" borderId="55" xfId="51" applyNumberFormat="1" applyFont="1" applyFill="1" applyBorder="1" applyAlignment="1">
      <alignment horizontal="center" vertical="center" wrapText="1"/>
    </xf>
    <xf numFmtId="58" fontId="6" fillId="2" borderId="55" xfId="51" applyNumberFormat="1" applyFont="1" applyFill="1" applyBorder="1" applyAlignment="1">
      <alignment horizontal="center" vertical="center" wrapText="1"/>
    </xf>
    <xf numFmtId="0" fontId="6" fillId="2" borderId="56" xfId="51" applyFont="1" applyFill="1" applyBorder="1" applyAlignment="1">
      <alignment horizontal="center" vertical="center" wrapText="1"/>
    </xf>
    <xf numFmtId="10" fontId="0" fillId="4" borderId="31" xfId="52" applyNumberFormat="1" applyFont="1" applyFill="1" applyBorder="1" applyAlignment="1">
      <alignment horizontal="center" vertical="center"/>
    </xf>
    <xf numFmtId="10" fontId="11" fillId="0" borderId="31" xfId="51" applyNumberFormat="1" applyFont="1" applyBorder="1" applyAlignment="1">
      <alignment horizontal="center" vertical="center"/>
    </xf>
    <xf numFmtId="10" fontId="6" fillId="2" borderId="57" xfId="52" applyNumberFormat="1" applyFont="1" applyFill="1" applyBorder="1" applyAlignment="1">
      <alignment horizontal="center" vertical="center" wrapText="1"/>
    </xf>
    <xf numFmtId="10" fontId="9" fillId="5" borderId="31" xfId="51" applyNumberFormat="1" applyFont="1" applyFill="1" applyBorder="1" applyAlignment="1">
      <alignment horizontal="center" vertical="center"/>
    </xf>
    <xf numFmtId="10" fontId="6" fillId="5" borderId="58" xfId="52" applyNumberFormat="1" applyFont="1" applyFill="1" applyBorder="1" applyAlignment="1">
      <alignment horizontal="center" vertical="center" wrapText="1"/>
    </xf>
    <xf numFmtId="180" fontId="3" fillId="0" borderId="0" xfId="51" applyNumberFormat="1">
      <alignment vertical="center"/>
    </xf>
    <xf numFmtId="0" fontId="12" fillId="5" borderId="59" xfId="0" applyFont="1" applyFill="1" applyBorder="1" applyAlignment="1">
      <alignment horizontal="center" vertical="center" wrapText="1"/>
    </xf>
    <xf numFmtId="0" fontId="13" fillId="5" borderId="59" xfId="0" applyFont="1" applyFill="1" applyBorder="1" applyAlignment="1">
      <alignment horizontal="center" vertical="center" wrapText="1"/>
    </xf>
    <xf numFmtId="0" fontId="14" fillId="5" borderId="59" xfId="0" applyFont="1" applyFill="1" applyBorder="1" applyAlignment="1">
      <alignment horizontal="center" vertical="center" wrapText="1"/>
    </xf>
    <xf numFmtId="0" fontId="3" fillId="0" borderId="59" xfId="0" applyFont="1" applyBorder="1"/>
    <xf numFmtId="58" fontId="0" fillId="0" borderId="0" xfId="0" applyNumberFormat="1"/>
    <xf numFmtId="180" fontId="0" fillId="0" borderId="0" xfId="0" applyNumberFormat="1"/>
    <xf numFmtId="0" fontId="15" fillId="6" borderId="59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9" fontId="2" fillId="6" borderId="59" xfId="0" applyNumberFormat="1" applyFont="1" applyFill="1" applyBorder="1" applyAlignment="1">
      <alignment horizontal="center" vertical="center" wrapText="1"/>
    </xf>
    <xf numFmtId="0" fontId="16" fillId="7" borderId="59" xfId="0" applyFont="1" applyFill="1" applyBorder="1" applyAlignment="1">
      <alignment horizontal="left" vertical="center"/>
    </xf>
    <xf numFmtId="3" fontId="16" fillId="7" borderId="59" xfId="0" applyNumberFormat="1" applyFont="1" applyFill="1" applyBorder="1" applyAlignment="1">
      <alignment horizontal="center" vertical="center"/>
    </xf>
    <xf numFmtId="10" fontId="16" fillId="7" borderId="59" xfId="0" applyNumberFormat="1" applyFont="1" applyFill="1" applyBorder="1" applyAlignment="1">
      <alignment horizontal="center" vertical="center"/>
    </xf>
    <xf numFmtId="0" fontId="2" fillId="8" borderId="59" xfId="0" applyFont="1" applyFill="1" applyBorder="1" applyAlignment="1">
      <alignment horizontal="left" vertical="center"/>
    </xf>
    <xf numFmtId="3" fontId="2" fillId="8" borderId="59" xfId="0" applyNumberFormat="1" applyFont="1" applyFill="1" applyBorder="1" applyAlignment="1">
      <alignment horizontal="center" vertical="center"/>
    </xf>
    <xf numFmtId="10" fontId="2" fillId="8" borderId="59" xfId="0" applyNumberFormat="1" applyFont="1" applyFill="1" applyBorder="1" applyAlignment="1">
      <alignment horizontal="center" vertical="center"/>
    </xf>
    <xf numFmtId="0" fontId="17" fillId="0" borderId="59" xfId="0" applyFont="1" applyBorder="1" applyAlignment="1">
      <alignment horizontal="left" vertical="center"/>
    </xf>
    <xf numFmtId="3" fontId="17" fillId="0" borderId="59" xfId="0" applyNumberFormat="1" applyFont="1" applyBorder="1" applyAlignment="1">
      <alignment horizontal="center" vertical="center"/>
    </xf>
    <xf numFmtId="10" fontId="17" fillId="0" borderId="59" xfId="0" applyNumberFormat="1" applyFont="1" applyBorder="1" applyAlignment="1">
      <alignment horizontal="center" vertical="center"/>
    </xf>
    <xf numFmtId="0" fontId="18" fillId="0" borderId="0" xfId="0" applyFont="1"/>
    <xf numFmtId="182" fontId="16" fillId="7" borderId="59" xfId="0" applyNumberFormat="1" applyFont="1" applyFill="1" applyBorder="1" applyAlignment="1">
      <alignment horizontal="center" vertical="center"/>
    </xf>
    <xf numFmtId="182" fontId="2" fillId="8" borderId="59" xfId="0" applyNumberFormat="1" applyFont="1" applyFill="1" applyBorder="1" applyAlignment="1">
      <alignment horizontal="center" vertical="center"/>
    </xf>
    <xf numFmtId="182" fontId="17" fillId="0" borderId="59" xfId="0" applyNumberFormat="1" applyFont="1" applyBorder="1" applyAlignment="1">
      <alignment horizontal="center" vertical="center"/>
    </xf>
    <xf numFmtId="183" fontId="14" fillId="5" borderId="59" xfId="0" applyNumberFormat="1" applyFont="1" applyFill="1" applyBorder="1" applyAlignment="1">
      <alignment horizontal="center" vertical="center" wrapText="1"/>
    </xf>
    <xf numFmtId="0" fontId="7" fillId="9" borderId="0" xfId="0" applyFont="1" applyFill="1"/>
    <xf numFmtId="0" fontId="7" fillId="10" borderId="0" xfId="0" applyFont="1" applyFill="1"/>
    <xf numFmtId="0" fontId="7" fillId="0" borderId="0" xfId="0" applyFont="1"/>
    <xf numFmtId="0" fontId="7" fillId="0" borderId="0" xfId="0" applyFont="1" applyAlignment="1">
      <alignment wrapText="1"/>
    </xf>
    <xf numFmtId="0" fontId="19" fillId="0" borderId="0" xfId="0" applyFont="1"/>
    <xf numFmtId="0" fontId="7" fillId="5" borderId="0" xfId="0" applyFont="1" applyFill="1"/>
    <xf numFmtId="0" fontId="20" fillId="5" borderId="0" xfId="0" applyFont="1" applyFill="1" applyAlignment="1">
      <alignment horizontal="center" vertical="center" wrapText="1"/>
    </xf>
    <xf numFmtId="0" fontId="19" fillId="5" borderId="0" xfId="0" applyFont="1" applyFill="1"/>
    <xf numFmtId="58" fontId="7" fillId="0" borderId="0" xfId="0" applyNumberFormat="1" applyFont="1"/>
    <xf numFmtId="0" fontId="7" fillId="3" borderId="0" xfId="0" applyFont="1" applyFill="1"/>
    <xf numFmtId="0" fontId="20" fillId="3" borderId="0" xfId="0" applyFont="1" applyFill="1" applyAlignment="1">
      <alignment horizontal="center" vertical="center" wrapText="1"/>
    </xf>
    <xf numFmtId="0" fontId="21" fillId="3" borderId="16" xfId="0" applyFont="1" applyFill="1" applyBorder="1" applyAlignment="1">
      <alignment horizontal="left" vertical="top" wrapText="1"/>
    </xf>
    <xf numFmtId="0" fontId="21" fillId="3" borderId="60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180" fontId="7" fillId="0" borderId="0" xfId="0" applyNumberFormat="1" applyFont="1"/>
    <xf numFmtId="0" fontId="4" fillId="2" borderId="66" xfId="0" applyFont="1" applyFill="1" applyBorder="1" applyAlignment="1">
      <alignment horizontal="center" vertical="center" wrapText="1"/>
    </xf>
    <xf numFmtId="0" fontId="4" fillId="2" borderId="67" xfId="0" applyFont="1" applyFill="1" applyBorder="1" applyAlignment="1">
      <alignment horizontal="center" vertical="center" wrapText="1"/>
    </xf>
    <xf numFmtId="0" fontId="4" fillId="2" borderId="68" xfId="0" applyFont="1" applyFill="1" applyBorder="1" applyAlignment="1">
      <alignment horizontal="center" vertical="center" wrapText="1"/>
    </xf>
    <xf numFmtId="0" fontId="4" fillId="2" borderId="69" xfId="0" applyFont="1" applyFill="1" applyBorder="1" applyAlignment="1">
      <alignment horizontal="center" vertical="center" wrapText="1"/>
    </xf>
    <xf numFmtId="58" fontId="4" fillId="2" borderId="9" xfId="0" applyNumberFormat="1" applyFont="1" applyFill="1" applyBorder="1" applyAlignment="1">
      <alignment horizontal="center" vertical="center" wrapText="1"/>
    </xf>
    <xf numFmtId="180" fontId="4" fillId="2" borderId="9" xfId="0" applyNumberFormat="1" applyFont="1" applyFill="1" applyBorder="1" applyAlignment="1">
      <alignment horizontal="center" vertical="center" wrapText="1"/>
    </xf>
    <xf numFmtId="0" fontId="7" fillId="11" borderId="7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0" fontId="7" fillId="12" borderId="71" xfId="3" applyNumberFormat="1" applyFont="1" applyFill="1" applyBorder="1" applyAlignment="1">
      <alignment horizontal="center"/>
    </xf>
    <xf numFmtId="181" fontId="7" fillId="0" borderId="71" xfId="0" applyNumberFormat="1" applyFont="1" applyBorder="1" applyAlignment="1">
      <alignment horizontal="center" vertical="center"/>
    </xf>
    <xf numFmtId="181" fontId="7" fillId="0" borderId="7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0" fillId="11" borderId="0" xfId="0" applyFill="1" applyAlignment="1">
      <alignment horizontal="left" vertical="center"/>
    </xf>
    <xf numFmtId="0" fontId="22" fillId="0" borderId="0" xfId="0" applyFont="1"/>
    <xf numFmtId="0" fontId="23" fillId="0" borderId="0" xfId="0" applyFont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0" fillId="11" borderId="73" xfId="0" applyFill="1" applyBorder="1" applyAlignment="1">
      <alignment horizontal="left" vertical="center"/>
    </xf>
    <xf numFmtId="0" fontId="24" fillId="0" borderId="74" xfId="0" applyFont="1" applyBorder="1" applyAlignment="1">
      <alignment horizontal="left" vertical="center"/>
    </xf>
    <xf numFmtId="0" fontId="24" fillId="0" borderId="75" xfId="0" applyFont="1" applyBorder="1" applyAlignment="1">
      <alignment horizontal="left" vertical="center"/>
    </xf>
    <xf numFmtId="0" fontId="24" fillId="0" borderId="74" xfId="0" applyFont="1" applyBorder="1" applyAlignment="1">
      <alignment horizontal="left"/>
    </xf>
    <xf numFmtId="0" fontId="24" fillId="0" borderId="75" xfId="0" applyFont="1" applyBorder="1" applyAlignment="1">
      <alignment horizontal="left"/>
    </xf>
    <xf numFmtId="0" fontId="24" fillId="0" borderId="74" xfId="0" applyFont="1" applyBorder="1"/>
    <xf numFmtId="0" fontId="24" fillId="0" borderId="75" xfId="0" applyFont="1" applyBorder="1"/>
    <xf numFmtId="0" fontId="24" fillId="14" borderId="74" xfId="0" applyFont="1" applyFill="1" applyBorder="1" applyAlignment="1">
      <alignment horizontal="left"/>
    </xf>
    <xf numFmtId="0" fontId="24" fillId="14" borderId="75" xfId="0" applyFont="1" applyFill="1" applyBorder="1" applyAlignment="1">
      <alignment horizontal="left"/>
    </xf>
    <xf numFmtId="0" fontId="0" fillId="14" borderId="74" xfId="0" applyFill="1" applyBorder="1" applyAlignment="1">
      <alignment vertical="center"/>
    </xf>
    <xf numFmtId="0" fontId="0" fillId="14" borderId="75" xfId="0" applyFill="1" applyBorder="1" applyAlignment="1">
      <alignment vertical="center"/>
    </xf>
    <xf numFmtId="0" fontId="24" fillId="14" borderId="74" xfId="0" applyFont="1" applyFill="1" applyBorder="1" applyAlignment="1">
      <alignment horizontal="left" vertical="center"/>
    </xf>
    <xf numFmtId="0" fontId="24" fillId="14" borderId="75" xfId="0" applyFont="1" applyFill="1" applyBorder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8" fillId="0" borderId="0" xfId="0" applyFont="1"/>
    <xf numFmtId="0" fontId="28" fillId="0" borderId="0" xfId="49" applyFont="1"/>
    <xf numFmtId="0" fontId="11" fillId="0" borderId="0" xfId="0" applyFont="1"/>
    <xf numFmtId="0" fontId="4" fillId="2" borderId="76" xfId="0" applyFont="1" applyFill="1" applyBorder="1" applyAlignment="1">
      <alignment horizontal="center" vertical="center" wrapText="1"/>
    </xf>
    <xf numFmtId="0" fontId="4" fillId="2" borderId="77" xfId="0" applyFont="1" applyFill="1" applyBorder="1" applyAlignment="1">
      <alignment horizontal="center" vertical="center" wrapText="1"/>
    </xf>
    <xf numFmtId="10" fontId="4" fillId="2" borderId="78" xfId="3" applyNumberFormat="1" applyFont="1" applyFill="1" applyBorder="1" applyAlignment="1">
      <alignment horizontal="center" vertical="center" wrapText="1"/>
    </xf>
    <xf numFmtId="10" fontId="4" fillId="15" borderId="78" xfId="3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0" fontId="4" fillId="3" borderId="0" xfId="3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wrapText="1"/>
    </xf>
    <xf numFmtId="0" fontId="19" fillId="5" borderId="0" xfId="0" applyFont="1" applyFill="1" applyAlignment="1">
      <alignment horizontal="center" vertical="center"/>
    </xf>
    <xf numFmtId="10" fontId="19" fillId="5" borderId="0" xfId="3" applyNumberFormat="1" applyFont="1" applyFill="1" applyBorder="1" applyAlignment="1">
      <alignment horizontal="center"/>
    </xf>
    <xf numFmtId="0" fontId="7" fillId="0" borderId="7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80" xfId="0" applyFont="1" applyBorder="1" applyAlignment="1">
      <alignment horizontal="left" vertical="top" wrapText="1"/>
    </xf>
    <xf numFmtId="0" fontId="7" fillId="0" borderId="81" xfId="0" applyFont="1" applyBorder="1" applyAlignment="1">
      <alignment horizontal="left" vertical="top" wrapText="1"/>
    </xf>
    <xf numFmtId="0" fontId="7" fillId="0" borderId="8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83" xfId="0" applyFont="1" applyBorder="1" applyAlignment="1">
      <alignment horizontal="left" vertical="top" wrapText="1"/>
    </xf>
    <xf numFmtId="0" fontId="7" fillId="0" borderId="84" xfId="0" applyFont="1" applyBorder="1" applyAlignment="1">
      <alignment horizontal="left" vertical="top" wrapText="1"/>
    </xf>
    <xf numFmtId="0" fontId="11" fillId="0" borderId="0" xfId="0" applyFont="1" applyFill="1" applyAlignment="1"/>
    <xf numFmtId="0" fontId="0" fillId="0" borderId="0" xfId="0" applyFont="1" applyFill="1" applyAlignment="1">
      <alignment horizont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29" fillId="0" borderId="0" xfId="0" applyFont="1" applyFill="1" applyAlignment="1"/>
    <xf numFmtId="0" fontId="29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0" fillId="5" borderId="15" xfId="53" applyFont="1" applyFill="1" applyBorder="1" applyAlignment="1">
      <alignment horizontal="center" vertical="center" wrapText="1"/>
    </xf>
    <xf numFmtId="0" fontId="31" fillId="3" borderId="79" xfId="53" applyFont="1" applyFill="1" applyBorder="1" applyAlignment="1">
      <alignment horizontal="left" vertical="top" wrapText="1"/>
    </xf>
    <xf numFmtId="0" fontId="31" fillId="3" borderId="0" xfId="53" applyFont="1" applyFill="1" applyBorder="1" applyAlignment="1">
      <alignment horizontal="left" vertical="top" wrapText="1"/>
    </xf>
    <xf numFmtId="0" fontId="31" fillId="3" borderId="0" xfId="53" applyFont="1" applyFill="1" applyAlignment="1">
      <alignment horizontal="left" vertical="top" wrapText="1"/>
    </xf>
    <xf numFmtId="0" fontId="32" fillId="5" borderId="85" xfId="53" applyFont="1" applyFill="1" applyBorder="1" applyAlignment="1">
      <alignment horizontal="center" vertical="center" wrapText="1"/>
    </xf>
    <xf numFmtId="0" fontId="32" fillId="5" borderId="85" xfId="53" applyFont="1" applyFill="1" applyBorder="1" applyAlignment="1">
      <alignment horizontal="center" vertical="center"/>
    </xf>
    <xf numFmtId="0" fontId="32" fillId="5" borderId="86" xfId="53" applyFont="1" applyFill="1" applyBorder="1" applyAlignment="1">
      <alignment horizontal="center" vertical="center" wrapText="1"/>
    </xf>
    <xf numFmtId="0" fontId="32" fillId="16" borderId="85" xfId="53" applyFont="1" applyFill="1" applyBorder="1" applyAlignment="1">
      <alignment horizontal="center" vertical="center" wrapText="1"/>
    </xf>
    <xf numFmtId="0" fontId="32" fillId="16" borderId="86" xfId="53" applyFont="1" applyFill="1" applyBorder="1" applyAlignment="1">
      <alignment horizontal="center" vertical="center" wrapText="1"/>
    </xf>
    <xf numFmtId="0" fontId="32" fillId="5" borderId="15" xfId="53" applyFont="1" applyFill="1" applyBorder="1" applyAlignment="1">
      <alignment horizontal="center" vertical="center"/>
    </xf>
    <xf numFmtId="0" fontId="32" fillId="5" borderId="15" xfId="53" applyFont="1" applyFill="1" applyBorder="1" applyAlignment="1">
      <alignment horizontal="center" vertical="center" wrapText="1"/>
    </xf>
    <xf numFmtId="0" fontId="32" fillId="16" borderId="15" xfId="53" applyFont="1" applyFill="1" applyBorder="1" applyAlignment="1">
      <alignment horizontal="center" vertical="center" wrapText="1"/>
    </xf>
    <xf numFmtId="184" fontId="33" fillId="17" borderId="15" xfId="52" applyNumberFormat="1" applyFont="1" applyFill="1" applyBorder="1" applyAlignment="1">
      <alignment horizontal="center" vertical="center"/>
    </xf>
    <xf numFmtId="0" fontId="34" fillId="17" borderId="15" xfId="0" applyFont="1" applyFill="1" applyBorder="1" applyAlignment="1">
      <alignment horizontal="center" vertical="center" wrapText="1"/>
    </xf>
    <xf numFmtId="0" fontId="32" fillId="18" borderId="15" xfId="53" applyFont="1" applyFill="1" applyBorder="1" applyAlignment="1">
      <alignment horizontal="center" vertical="center" wrapText="1"/>
    </xf>
    <xf numFmtId="3" fontId="32" fillId="18" borderId="15" xfId="53" applyNumberFormat="1" applyFont="1" applyFill="1" applyBorder="1" applyAlignment="1">
      <alignment horizontal="center" vertical="center"/>
    </xf>
    <xf numFmtId="185" fontId="32" fillId="18" borderId="15" xfId="53" applyNumberFormat="1" applyFont="1" applyFill="1" applyBorder="1" applyAlignment="1">
      <alignment horizontal="center" vertical="center"/>
    </xf>
    <xf numFmtId="0" fontId="32" fillId="18" borderId="15" xfId="53" applyNumberFormat="1" applyFont="1" applyFill="1" applyBorder="1" applyAlignment="1">
      <alignment horizontal="center" vertical="center"/>
    </xf>
    <xf numFmtId="10" fontId="32" fillId="18" borderId="15" xfId="53" applyNumberFormat="1" applyFont="1" applyFill="1" applyBorder="1" applyAlignment="1">
      <alignment horizontal="center" vertical="center"/>
    </xf>
    <xf numFmtId="185" fontId="32" fillId="18" borderId="15" xfId="52" applyNumberFormat="1" applyFont="1" applyFill="1" applyBorder="1" applyAlignment="1">
      <alignment horizontal="center" vertical="center"/>
    </xf>
    <xf numFmtId="10" fontId="32" fillId="18" borderId="15" xfId="52" applyNumberFormat="1" applyFont="1" applyFill="1" applyBorder="1" applyAlignment="1">
      <alignment horizontal="center" vertical="center"/>
    </xf>
    <xf numFmtId="186" fontId="32" fillId="18" borderId="15" xfId="53" applyNumberFormat="1" applyFont="1" applyFill="1" applyBorder="1" applyAlignment="1">
      <alignment horizontal="center" vertical="center"/>
    </xf>
    <xf numFmtId="187" fontId="29" fillId="0" borderId="0" xfId="0" applyNumberFormat="1" applyFont="1" applyFill="1" applyAlignment="1">
      <alignment horizontal="center" vertical="center"/>
    </xf>
    <xf numFmtId="0" fontId="33" fillId="0" borderId="86" xfId="53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1" fontId="33" fillId="0" borderId="86" xfId="53" applyNumberFormat="1" applyFont="1" applyFill="1" applyBorder="1" applyAlignment="1">
      <alignment horizontal="center" vertical="center"/>
    </xf>
    <xf numFmtId="10" fontId="33" fillId="0" borderId="86" xfId="53" applyNumberFormat="1" applyFont="1" applyFill="1" applyBorder="1" applyAlignment="1">
      <alignment horizontal="center" vertical="center"/>
    </xf>
    <xf numFmtId="10" fontId="33" fillId="0" borderId="87" xfId="53" applyNumberFormat="1" applyFont="1" applyFill="1" applyBorder="1" applyAlignment="1">
      <alignment horizontal="center" vertical="center"/>
    </xf>
    <xf numFmtId="1" fontId="33" fillId="0" borderId="87" xfId="53" applyNumberFormat="1" applyFont="1" applyFill="1" applyBorder="1" applyAlignment="1">
      <alignment horizontal="center" vertical="center"/>
    </xf>
    <xf numFmtId="10" fontId="33" fillId="0" borderId="86" xfId="52" applyNumberFormat="1" applyFont="1" applyFill="1" applyBorder="1" applyAlignment="1">
      <alignment horizontal="center" vertical="center"/>
    </xf>
    <xf numFmtId="186" fontId="35" fillId="0" borderId="86" xfId="53" applyNumberFormat="1" applyFont="1" applyFill="1" applyBorder="1" applyAlignment="1">
      <alignment horizontal="center" vertical="center"/>
    </xf>
    <xf numFmtId="186" fontId="35" fillId="0" borderId="87" xfId="53" applyNumberFormat="1" applyFont="1" applyFill="1" applyBorder="1" applyAlignment="1">
      <alignment horizontal="center" vertical="center"/>
    </xf>
    <xf numFmtId="0" fontId="36" fillId="0" borderId="0" xfId="0" applyFont="1" applyFill="1" applyAlignment="1"/>
    <xf numFmtId="0" fontId="36" fillId="0" borderId="0" xfId="0" applyFont="1" applyFill="1" applyAlignment="1">
      <alignment horizontal="center" vertical="center"/>
    </xf>
    <xf numFmtId="0" fontId="37" fillId="0" borderId="15" xfId="0" applyFont="1" applyFill="1" applyBorder="1" applyAlignment="1"/>
    <xf numFmtId="0" fontId="38" fillId="0" borderId="15" xfId="0" applyFont="1" applyFill="1" applyBorder="1" applyAlignment="1">
      <alignment vertical="center"/>
    </xf>
    <xf numFmtId="0" fontId="39" fillId="0" borderId="15" xfId="0" applyFont="1" applyFill="1" applyBorder="1" applyAlignment="1">
      <alignment horizontal="center" vertical="center"/>
    </xf>
    <xf numFmtId="3" fontId="40" fillId="0" borderId="15" xfId="0" applyNumberFormat="1" applyFont="1" applyFill="1" applyBorder="1" applyAlignment="1">
      <alignment horizontal="center" vertical="center"/>
    </xf>
    <xf numFmtId="0" fontId="40" fillId="0" borderId="15" xfId="52" applyNumberFormat="1" applyFont="1" applyFill="1" applyBorder="1" applyAlignment="1">
      <alignment horizontal="center" vertical="center"/>
    </xf>
    <xf numFmtId="10" fontId="41" fillId="0" borderId="15" xfId="52" applyNumberFormat="1" applyFont="1" applyFill="1" applyBorder="1" applyAlignment="1">
      <alignment horizontal="center" vertical="center"/>
    </xf>
    <xf numFmtId="3" fontId="37" fillId="0" borderId="15" xfId="0" applyNumberFormat="1" applyFont="1" applyFill="1" applyBorder="1" applyAlignment="1">
      <alignment horizontal="center" vertical="center"/>
    </xf>
    <xf numFmtId="10" fontId="42" fillId="0" borderId="15" xfId="52" applyNumberFormat="1" applyFont="1" applyFill="1" applyBorder="1" applyAlignment="1">
      <alignment horizontal="center" vertical="center"/>
    </xf>
    <xf numFmtId="10" fontId="40" fillId="0" borderId="15" xfId="52" applyNumberFormat="1" applyFont="1" applyFill="1" applyBorder="1" applyAlignment="1">
      <alignment horizontal="center" vertical="center"/>
    </xf>
    <xf numFmtId="188" fontId="40" fillId="0" borderId="15" xfId="53" applyNumberFormat="1" applyFont="1" applyFill="1" applyBorder="1" applyAlignment="1">
      <alignment horizontal="center" vertical="center"/>
    </xf>
    <xf numFmtId="0" fontId="40" fillId="0" borderId="15" xfId="3" applyNumberFormat="1" applyFont="1" applyFill="1" applyBorder="1" applyAlignment="1" applyProtection="1">
      <alignment horizontal="center" vertical="center"/>
    </xf>
    <xf numFmtId="0" fontId="40" fillId="0" borderId="15" xfId="53" applyNumberFormat="1" applyFont="1" applyFill="1" applyBorder="1" applyAlignment="1">
      <alignment horizontal="center" vertical="center"/>
    </xf>
    <xf numFmtId="1" fontId="29" fillId="0" borderId="0" xfId="0" applyNumberFormat="1" applyFont="1" applyFill="1" applyAlignment="1"/>
    <xf numFmtId="0" fontId="29" fillId="0" borderId="0" xfId="0" applyNumberFormat="1" applyFont="1" applyFill="1" applyAlignment="1"/>
    <xf numFmtId="187" fontId="29" fillId="0" borderId="0" xfId="0" applyNumberFormat="1" applyFont="1" applyFill="1" applyAlignment="1"/>
    <xf numFmtId="184" fontId="33" fillId="19" borderId="15" xfId="52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vertical="center"/>
    </xf>
    <xf numFmtId="180" fontId="0" fillId="0" borderId="0" xfId="0" applyNumberFormat="1" applyFont="1" applyFill="1" applyAlignment="1"/>
    <xf numFmtId="0" fontId="44" fillId="0" borderId="15" xfId="0" applyFont="1" applyFill="1" applyBorder="1" applyAlignment="1">
      <alignment vertical="center"/>
    </xf>
    <xf numFmtId="0" fontId="37" fillId="0" borderId="15" xfId="0" applyFont="1" applyFill="1" applyBorder="1" applyAlignment="1">
      <alignment horizontal="left" wrapText="1"/>
    </xf>
    <xf numFmtId="0" fontId="37" fillId="0" borderId="15" xfId="0" applyFont="1" applyFill="1" applyBorder="1" applyAlignment="1">
      <alignment horizontal="left"/>
    </xf>
    <xf numFmtId="0" fontId="45" fillId="0" borderId="15" xfId="0" applyFont="1" applyFill="1" applyBorder="1" applyAlignment="1">
      <alignment horizontal="left" vertical="center"/>
    </xf>
    <xf numFmtId="0" fontId="46" fillId="0" borderId="15" xfId="0" applyFont="1" applyBorder="1" applyAlignment="1">
      <alignment horizontal="left" vertical="center"/>
    </xf>
    <xf numFmtId="0" fontId="11" fillId="0" borderId="0" xfId="0" applyFont="1" applyFill="1"/>
    <xf numFmtId="0" fontId="0" fillId="0" borderId="0" xfId="0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30" fillId="5" borderId="0" xfId="53" applyFont="1" applyFill="1" applyAlignment="1">
      <alignment horizontal="center" vertical="center" wrapText="1"/>
    </xf>
    <xf numFmtId="0" fontId="30" fillId="5" borderId="88" xfId="53" applyFont="1" applyFill="1" applyBorder="1" applyAlignment="1">
      <alignment horizontal="center" vertical="center" wrapText="1"/>
    </xf>
    <xf numFmtId="0" fontId="47" fillId="17" borderId="1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36" fillId="0" borderId="0" xfId="0" applyFont="1" applyFill="1"/>
    <xf numFmtId="0" fontId="0" fillId="0" borderId="15" xfId="0" applyBorder="1" applyAlignment="1">
      <alignment vertical="center"/>
    </xf>
    <xf numFmtId="0" fontId="45" fillId="0" borderId="15" xfId="0" applyFont="1" applyFill="1" applyBorder="1" applyAlignment="1">
      <alignment horizontal="center" vertical="center"/>
    </xf>
    <xf numFmtId="9" fontId="41" fillId="6" borderId="15" xfId="52" applyNumberFormat="1" applyFont="1" applyFill="1" applyBorder="1" applyAlignment="1">
      <alignment horizontal="center" vertical="center"/>
    </xf>
    <xf numFmtId="189" fontId="40" fillId="0" borderId="15" xfId="53" applyNumberFormat="1" applyFont="1" applyFill="1" applyBorder="1" applyAlignment="1">
      <alignment horizontal="center" vertical="center"/>
    </xf>
    <xf numFmtId="180" fontId="29" fillId="0" borderId="0" xfId="0" applyNumberFormat="1" applyFont="1" applyFill="1" applyAlignment="1"/>
    <xf numFmtId="0" fontId="0" fillId="0" borderId="15" xfId="0" applyBorder="1"/>
    <xf numFmtId="0" fontId="40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8" fillId="14" borderId="15" xfId="0" applyFont="1" applyFill="1" applyBorder="1" applyAlignment="1">
      <alignment horizontal="center" vertical="center"/>
    </xf>
    <xf numFmtId="0" fontId="37" fillId="14" borderId="15" xfId="0" applyFont="1" applyFill="1" applyBorder="1" applyAlignment="1">
      <alignment horizontal="center" vertical="center"/>
    </xf>
    <xf numFmtId="0" fontId="48" fillId="0" borderId="15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9" fillId="0" borderId="15" xfId="0" applyFont="1" applyBorder="1" applyAlignment="1">
      <alignment horizontal="center" vertical="center"/>
    </xf>
    <xf numFmtId="0" fontId="49" fillId="0" borderId="15" xfId="49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32" fillId="5" borderId="13" xfId="53" applyFont="1" applyFill="1" applyBorder="1" applyAlignment="1">
      <alignment horizontal="center" vertical="center" wrapText="1"/>
    </xf>
    <xf numFmtId="0" fontId="32" fillId="5" borderId="83" xfId="53" applyFont="1" applyFill="1" applyBorder="1" applyAlignment="1">
      <alignment horizontal="center" vertical="center" wrapText="1"/>
    </xf>
    <xf numFmtId="0" fontId="32" fillId="5" borderId="84" xfId="53" applyFont="1" applyFill="1" applyBorder="1" applyAlignment="1">
      <alignment horizontal="center" vertical="center" wrapText="1"/>
    </xf>
    <xf numFmtId="0" fontId="33" fillId="0" borderId="87" xfId="53" applyNumberFormat="1" applyFont="1" applyFill="1" applyBorder="1" applyAlignment="1">
      <alignment horizontal="center" vertical="center" wrapText="1"/>
    </xf>
    <xf numFmtId="190" fontId="33" fillId="0" borderId="86" xfId="53" applyNumberFormat="1" applyFont="1" applyFill="1" applyBorder="1" applyAlignment="1">
      <alignment horizontal="center" vertical="center" wrapText="1"/>
    </xf>
    <xf numFmtId="0" fontId="0" fillId="0" borderId="15" xfId="0" applyFont="1" applyFill="1" applyBorder="1" applyAlignment="1"/>
    <xf numFmtId="180" fontId="33" fillId="0" borderId="0" xfId="52" applyNumberFormat="1" applyFont="1" applyFill="1" applyBorder="1" applyAlignment="1">
      <alignment horizontal="center" vertical="center"/>
    </xf>
    <xf numFmtId="180" fontId="33" fillId="17" borderId="15" xfId="52" applyNumberFormat="1" applyFont="1" applyFill="1" applyBorder="1" applyAlignment="1">
      <alignment horizontal="center" vertical="center"/>
    </xf>
    <xf numFmtId="180" fontId="43" fillId="0" borderId="0" xfId="0" applyNumberFormat="1" applyFont="1" applyFill="1" applyAlignment="1">
      <alignment vertical="center"/>
    </xf>
    <xf numFmtId="180" fontId="33" fillId="17" borderId="85" xfId="52" applyNumberFormat="1" applyFont="1" applyFill="1" applyBorder="1" applyAlignment="1">
      <alignment horizontal="center" vertical="center"/>
    </xf>
    <xf numFmtId="180" fontId="0" fillId="0" borderId="0" xfId="0" applyNumberFormat="1" applyFont="1" applyFill="1" applyAlignment="1">
      <alignment horizontal="center"/>
    </xf>
    <xf numFmtId="0" fontId="37" fillId="0" borderId="15" xfId="0" applyFont="1" applyFill="1" applyBorder="1" applyAlignment="1">
      <alignment horizontal="center"/>
    </xf>
    <xf numFmtId="184" fontId="33" fillId="0" borderId="0" xfId="52" applyNumberFormat="1" applyFont="1" applyFill="1" applyBorder="1" applyAlignment="1">
      <alignment horizontal="center" vertical="center"/>
    </xf>
    <xf numFmtId="0" fontId="50" fillId="5" borderId="86" xfId="53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vertical="center"/>
    </xf>
    <xf numFmtId="0" fontId="50" fillId="5" borderId="85" xfId="53" applyFont="1" applyFill="1" applyBorder="1" applyAlignment="1">
      <alignment horizontal="center" vertical="center" wrapText="1"/>
    </xf>
    <xf numFmtId="10" fontId="32" fillId="18" borderId="15" xfId="3" applyNumberFormat="1" applyFont="1" applyFill="1" applyBorder="1" applyAlignment="1" applyProtection="1">
      <alignment horizontal="center" vertical="center"/>
    </xf>
    <xf numFmtId="185" fontId="32" fillId="18" borderId="15" xfId="52" applyNumberFormat="1" applyFont="1" applyFill="1" applyBorder="1" applyAlignment="1">
      <alignment horizontal="center" vertical="center" wrapText="1"/>
    </xf>
    <xf numFmtId="10" fontId="32" fillId="18" borderId="15" xfId="52" applyNumberFormat="1" applyFont="1" applyFill="1" applyBorder="1" applyAlignment="1">
      <alignment horizontal="center" vertical="center" wrapText="1"/>
    </xf>
    <xf numFmtId="185" fontId="33" fillId="0" borderId="86" xfId="53" applyNumberFormat="1" applyFont="1" applyFill="1" applyBorder="1" applyAlignment="1">
      <alignment horizontal="center" vertical="center"/>
    </xf>
    <xf numFmtId="10" fontId="33" fillId="0" borderId="86" xfId="53" applyNumberFormat="1" applyFont="1" applyFill="1" applyBorder="1" applyAlignment="1">
      <alignment horizontal="center" vertical="center" wrapText="1"/>
    </xf>
    <xf numFmtId="180" fontId="11" fillId="0" borderId="0" xfId="0" applyNumberFormat="1" applyFont="1" applyFill="1" applyAlignment="1"/>
    <xf numFmtId="3" fontId="37" fillId="0" borderId="15" xfId="0" applyNumberFormat="1" applyFont="1" applyFill="1" applyBorder="1" applyAlignment="1">
      <alignment horizontal="center" vertical="center" wrapText="1"/>
    </xf>
    <xf numFmtId="0" fontId="40" fillId="0" borderId="15" xfId="52" applyNumberFormat="1" applyFont="1" applyFill="1" applyBorder="1" applyAlignment="1">
      <alignment horizontal="center" vertical="center" wrapText="1"/>
    </xf>
    <xf numFmtId="10" fontId="40" fillId="0" borderId="15" xfId="52" applyNumberFormat="1" applyFont="1" applyFill="1" applyBorder="1" applyAlignment="1">
      <alignment horizontal="center" vertical="center" wrapText="1"/>
    </xf>
    <xf numFmtId="58" fontId="0" fillId="0" borderId="0" xfId="0" applyNumberFormat="1" applyFont="1" applyFill="1" applyAlignment="1"/>
    <xf numFmtId="0" fontId="0" fillId="0" borderId="0" xfId="0" applyFont="1" applyFill="1" applyBorder="1" applyAlignment="1">
      <alignment horizontal="left" vertical="center"/>
    </xf>
    <xf numFmtId="180" fontId="0" fillId="0" borderId="0" xfId="0" applyNumberFormat="1" applyFont="1" applyFill="1" applyBorder="1" applyAlignment="1">
      <alignment horizontal="left" vertical="center"/>
    </xf>
    <xf numFmtId="0" fontId="45" fillId="0" borderId="87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21" fillId="3" borderId="89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9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91" xfId="0" applyFont="1" applyFill="1" applyBorder="1" applyAlignment="1">
      <alignment horizontal="center" vertical="center" wrapText="1"/>
    </xf>
    <xf numFmtId="0" fontId="4" fillId="2" borderId="92" xfId="0" applyFont="1" applyFill="1" applyBorder="1" applyAlignment="1">
      <alignment horizontal="center" vertical="center" wrapText="1"/>
    </xf>
    <xf numFmtId="0" fontId="4" fillId="2" borderId="93" xfId="0" applyFont="1" applyFill="1" applyBorder="1" applyAlignment="1">
      <alignment horizontal="center" vertical="center" wrapText="1"/>
    </xf>
    <xf numFmtId="0" fontId="10" fillId="2" borderId="7" xfId="5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0" fontId="0" fillId="12" borderId="0" xfId="3" applyNumberFormat="1" applyFont="1" applyFill="1" applyBorder="1" applyAlignment="1">
      <alignment horizontal="center" vertical="center"/>
    </xf>
    <xf numFmtId="181" fontId="7" fillId="0" borderId="94" xfId="0" applyNumberFormat="1" applyFont="1" applyBorder="1" applyAlignment="1">
      <alignment horizontal="center" vertical="center"/>
    </xf>
    <xf numFmtId="10" fontId="7" fillId="0" borderId="71" xfId="3" applyNumberFormat="1" applyFont="1" applyFill="1" applyBorder="1" applyAlignment="1">
      <alignment horizontal="center"/>
    </xf>
    <xf numFmtId="10" fontId="7" fillId="0" borderId="72" xfId="3" applyNumberFormat="1" applyFont="1" applyFill="1" applyBorder="1" applyAlignment="1">
      <alignment horizontal="center"/>
    </xf>
    <xf numFmtId="181" fontId="0" fillId="12" borderId="0" xfId="0" applyNumberFormat="1" applyFill="1" applyAlignment="1">
      <alignment horizontal="center" vertical="center"/>
    </xf>
    <xf numFmtId="10" fontId="7" fillId="0" borderId="94" xfId="3" applyNumberFormat="1" applyFont="1" applyBorder="1" applyAlignment="1">
      <alignment horizontal="center"/>
    </xf>
    <xf numFmtId="10" fontId="7" fillId="0" borderId="71" xfId="3" applyNumberFormat="1" applyFont="1" applyBorder="1" applyAlignment="1">
      <alignment horizontal="center"/>
    </xf>
    <xf numFmtId="0" fontId="21" fillId="0" borderId="0" xfId="0" applyFont="1"/>
    <xf numFmtId="181" fontId="7" fillId="12" borderId="71" xfId="0" applyNumberFormat="1" applyFont="1" applyFill="1" applyBorder="1" applyAlignment="1">
      <alignment horizontal="center" vertical="center"/>
    </xf>
    <xf numFmtId="181" fontId="51" fillId="15" borderId="71" xfId="0" applyNumberFormat="1" applyFont="1" applyFill="1" applyBorder="1" applyAlignment="1">
      <alignment horizontal="center" vertical="center"/>
    </xf>
    <xf numFmtId="10" fontId="51" fillId="15" borderId="78" xfId="3" applyNumberFormat="1" applyFont="1" applyFill="1" applyBorder="1" applyAlignment="1">
      <alignment horizontal="center" vertical="center" wrapText="1"/>
    </xf>
    <xf numFmtId="10" fontId="9" fillId="15" borderId="0" xfId="3" applyNumberFormat="1" applyFont="1" applyFill="1" applyBorder="1" applyAlignment="1">
      <alignment horizontal="center" vertical="center"/>
    </xf>
    <xf numFmtId="10" fontId="52" fillId="3" borderId="0" xfId="3" applyNumberFormat="1" applyFont="1" applyFill="1" applyBorder="1" applyAlignment="1">
      <alignment horizontal="center" vertical="center" wrapText="1"/>
    </xf>
    <xf numFmtId="181" fontId="19" fillId="5" borderId="0" xfId="0" applyNumberFormat="1" applyFont="1" applyFill="1" applyAlignment="1">
      <alignment horizontal="center" vertical="center"/>
    </xf>
    <xf numFmtId="0" fontId="3" fillId="0" borderId="13" xfId="0" applyFont="1" applyFill="1" applyBorder="1" applyAlignment="1" quotePrefix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i val="0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C00000"/>
      </font>
    </dxf>
    <dxf>
      <font>
        <b val="1"/>
        <color rgb="FF008000"/>
      </font>
    </dxf>
  </dxfs>
  <tableStyles count="0" defaultTableStyle="TableStyleMedium2" defaultPivotStyle="PivotStyleLight16"/>
  <colors>
    <mruColors>
      <color rgb="00006100"/>
      <color rgb="00FF9999"/>
      <color rgb="00FF7C80"/>
      <color rgb="00ECBEBA"/>
      <color rgb="00C4ECCC"/>
      <color rgb="00FFF6DC"/>
      <color rgb="00C6EFCE"/>
      <color rgb="00F1C7C7"/>
      <color rgb="00FFCC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BV1692"/>
  <sheetViews>
    <sheetView tabSelected="1" topLeftCell="I1" workbookViewId="0">
      <selection activeCell="N18" sqref="N18"/>
    </sheetView>
  </sheetViews>
  <sheetFormatPr defaultColWidth="9" defaultRowHeight="14.25"/>
  <cols>
    <col min="1" max="2" width="1.775" style="138" customWidth="1"/>
    <col min="3" max="3" width="21.6666666666667" style="139" customWidth="1"/>
    <col min="4" max="5" width="27.3333333333333" style="139" customWidth="1"/>
    <col min="6" max="6" width="17" style="139" customWidth="1"/>
    <col min="7" max="7" width="27.3333333333333" style="139" customWidth="1"/>
    <col min="8" max="8" width="27.775" style="139" customWidth="1"/>
    <col min="9" max="9" width="29.2166666666667" style="139" customWidth="1"/>
    <col min="10" max="10" width="28.2166666666667" style="138" customWidth="1"/>
    <col min="11" max="11" width="12.1083333333333" style="138" customWidth="1"/>
    <col min="12" max="12" width="14.8833333333333" style="138" customWidth="1"/>
    <col min="13" max="15" width="14.1083333333333" style="138" customWidth="1"/>
    <col min="16" max="16" width="14.6666666666667" style="138" customWidth="1"/>
    <col min="17" max="17" width="18.775" style="138" customWidth="1"/>
    <col min="18" max="18" width="17.6666666666667" style="138" customWidth="1"/>
    <col min="19" max="19" width="16.2166666666667" style="138" customWidth="1"/>
    <col min="20" max="21" width="12.1083333333333" style="138" customWidth="1"/>
    <col min="22" max="22" width="15.775" style="138" customWidth="1"/>
    <col min="23" max="23" width="16.4416666666667" style="138" customWidth="1"/>
    <col min="24" max="24" width="15.3333333333333" style="138" customWidth="1"/>
    <col min="25" max="25" width="18" style="138" customWidth="1"/>
    <col min="26" max="26" width="12" style="138" customWidth="1"/>
    <col min="27" max="27" width="15.8833333333333" style="138" customWidth="1"/>
    <col min="28" max="28" width="15.1083333333333" style="138" customWidth="1"/>
    <col min="29" max="29" width="14.3333333333333" style="138" customWidth="1"/>
    <col min="30" max="30" width="16.4416666666667" style="138" customWidth="1"/>
    <col min="31" max="31" width="12.1083333333333" style="138" customWidth="1"/>
    <col min="32" max="32" width="16" style="138" customWidth="1"/>
    <col min="33" max="33" width="17.3333333333333" style="138" customWidth="1"/>
    <col min="34" max="34" width="17.2166666666667" style="138" customWidth="1"/>
    <col min="35" max="35" width="20.8833333333333" style="138" customWidth="1"/>
    <col min="36" max="36" width="12.1083333333333" style="138" customWidth="1"/>
    <col min="37" max="37" width="14.6666666666667" style="138" customWidth="1"/>
    <col min="38" max="38" width="16.8833333333333" style="138" customWidth="1"/>
    <col min="39" max="39" width="16.1083333333333" style="138" customWidth="1"/>
    <col min="40" max="40" width="16.6666666666667" style="138" customWidth="1"/>
    <col min="41" max="41" width="11.8833333333333" style="138" customWidth="1"/>
    <col min="42" max="42" width="14.1083333333333" style="138" customWidth="1"/>
    <col min="43" max="45" width="14.775" style="138" customWidth="1"/>
    <col min="46" max="46" width="12.1083333333333" style="138" customWidth="1"/>
    <col min="47" max="47" width="16.2166666666667" style="138" customWidth="1"/>
    <col min="48" max="48" width="14.3333333333333" style="138" customWidth="1"/>
    <col min="49" max="49" width="15.775" style="138" customWidth="1"/>
    <col min="50" max="50" width="16.8833333333333" style="138" customWidth="1"/>
    <col min="51" max="51" width="9.10833333333333" style="138" customWidth="1"/>
    <col min="52" max="52" width="2.10833333333333" style="140" customWidth="1"/>
    <col min="53" max="54" width="12.6666666666667" style="138" customWidth="1"/>
    <col min="55" max="55" width="13.775" style="138" customWidth="1"/>
    <col min="56" max="16384" width="9" style="138"/>
  </cols>
  <sheetData>
    <row r="1" ht="12" customHeight="1" spans="1:61">
      <c r="A1" s="141"/>
      <c r="B1" s="142" t="str">
        <f>"网管-雅加达网点质量达成 "&amp;TEXT(BB2,"YYYY-MM-DD")&amp;"
"&amp;"NM - Pencapaian Kualitas DropPoint Jakarta "&amp;TEXT(BB2,"YYYY-MM-DD")</f>
        <v>网管-雅加达网点质量达成 2026-09-28
NM - Pencapaian Kualitas DropPoint Jakarta 2026-09-28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3"/>
      <c r="BB1" s="138" t="s">
        <v>0</v>
      </c>
    </row>
    <row r="2" ht="61.5" customHeight="1" spans="1:61">
      <c r="A2" s="141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3"/>
      <c r="BB2" s="144">
        <f>L8</f>
        <v>46293</v>
      </c>
      <c r="BC2" s="144">
        <f>EOMONTH(BB2,-1)+1</f>
        <v>46266</v>
      </c>
      <c r="BD2" s="138" t="s">
        <v>1</v>
      </c>
      <c r="BG2" s="138" t="e">
        <f>COUNTIFS(#REF!,J:J,#REF!,1,#REF!,"&lt;="&amp;#REF!)</f>
        <v>#REF!</v>
      </c>
      <c r="BH2" s="138" t="e">
        <f>COUNTIFS(#REF!,J:J,#REF!,1)</f>
        <v>#REF!</v>
      </c>
      <c r="BI2" s="138" t="e">
        <f>BG2/BH2</f>
        <v>#REF!</v>
      </c>
    </row>
    <row r="3" ht="36" customHeight="1" spans="1:61">
      <c r="A3" s="141"/>
      <c r="B3" s="145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5"/>
      <c r="AZ3" s="143"/>
      <c r="BB3" s="144">
        <f>BB2-2</f>
        <v>46291</v>
      </c>
      <c r="BC3" s="144">
        <f>EOMONTH(BB3,-1)+1</f>
        <v>46266</v>
      </c>
      <c r="BD3" s="138" t="s">
        <v>2</v>
      </c>
    </row>
    <row r="4" ht="249" hidden="1" customHeight="1" spans="1:61">
      <c r="A4" s="141"/>
      <c r="B4" s="145"/>
      <c r="C4" s="147" t="s">
        <v>3</v>
      </c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344"/>
      <c r="U4" s="148"/>
      <c r="V4" s="148" t="s">
        <v>4</v>
      </c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344"/>
      <c r="AY4" s="145"/>
      <c r="AZ4" s="143"/>
    </row>
    <row r="5" ht="9" customHeight="1" spans="1:61">
      <c r="A5" s="141"/>
      <c r="B5" s="145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5"/>
      <c r="AZ5" s="143"/>
    </row>
    <row r="6" ht="57" customHeight="1" spans="1:61">
      <c r="A6" s="141"/>
      <c r="B6" s="145"/>
      <c r="C6" s="345" t="s">
        <v>5</v>
      </c>
      <c r="D6" s="12" t="s">
        <v>6</v>
      </c>
      <c r="E6" s="10" t="s">
        <v>7</v>
      </c>
      <c r="F6" s="345" t="s">
        <v>8</v>
      </c>
      <c r="G6" s="149" t="s">
        <v>9</v>
      </c>
      <c r="H6" s="150" t="s">
        <v>10</v>
      </c>
      <c r="I6" s="151"/>
      <c r="J6" s="152" t="s">
        <v>7</v>
      </c>
      <c r="K6" s="156" t="s">
        <v>11</v>
      </c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9"/>
      <c r="W6" s="159"/>
      <c r="X6" s="156"/>
      <c r="Y6" s="346"/>
      <c r="Z6" s="347" t="s">
        <v>12</v>
      </c>
      <c r="AA6" s="347"/>
      <c r="AB6" s="347"/>
      <c r="AC6" s="347"/>
      <c r="AD6" s="348"/>
      <c r="AE6" s="349" t="s">
        <v>13</v>
      </c>
      <c r="AF6" s="156"/>
      <c r="AG6" s="156"/>
      <c r="AH6" s="156"/>
      <c r="AI6" s="156"/>
      <c r="AJ6" s="156"/>
      <c r="AK6" s="156"/>
      <c r="AL6" s="156"/>
      <c r="AM6" s="156"/>
      <c r="AN6" s="346"/>
      <c r="AO6" s="350"/>
      <c r="AP6" s="350"/>
      <c r="AQ6" s="350"/>
      <c r="AR6" s="350"/>
      <c r="AS6" s="350"/>
      <c r="AT6" s="350"/>
      <c r="AU6" s="350"/>
      <c r="AV6" s="350"/>
      <c r="AW6" s="350"/>
      <c r="AX6" s="351"/>
      <c r="AY6" s="145"/>
      <c r="AZ6" s="143"/>
    </row>
    <row r="7" ht="54.45" customHeight="1" spans="1:61">
      <c r="A7" s="141"/>
      <c r="B7" s="145"/>
      <c r="C7" s="11"/>
      <c r="D7" s="155"/>
      <c r="E7" s="10"/>
      <c r="F7" s="11"/>
      <c r="G7" s="11"/>
      <c r="H7" s="9"/>
      <c r="I7" s="156"/>
      <c r="J7" s="157"/>
      <c r="K7" s="352" t="s">
        <v>14</v>
      </c>
      <c r="L7" s="350"/>
      <c r="M7" s="350"/>
      <c r="N7" s="350"/>
      <c r="O7" s="351"/>
      <c r="P7" s="352" t="s">
        <v>15</v>
      </c>
      <c r="Q7" s="350"/>
      <c r="R7" s="350"/>
      <c r="S7" s="350"/>
      <c r="T7" s="351"/>
      <c r="U7" s="353" t="s">
        <v>16</v>
      </c>
      <c r="V7" s="354"/>
      <c r="W7" s="354"/>
      <c r="X7" s="354"/>
      <c r="Y7" s="355"/>
      <c r="Z7" s="356" t="s">
        <v>17</v>
      </c>
      <c r="AA7" s="356"/>
      <c r="AB7" s="356"/>
      <c r="AC7" s="356"/>
      <c r="AD7" s="356"/>
      <c r="AE7" s="357" t="s">
        <v>18</v>
      </c>
      <c r="AF7" s="357"/>
      <c r="AG7" s="357"/>
      <c r="AH7" s="357"/>
      <c r="AI7" s="357"/>
      <c r="AJ7" s="357" t="s">
        <v>19</v>
      </c>
      <c r="AK7" s="357"/>
      <c r="AL7" s="357"/>
      <c r="AM7" s="357"/>
      <c r="AN7" s="357"/>
      <c r="AO7" s="350" t="s">
        <v>20</v>
      </c>
      <c r="AP7" s="350"/>
      <c r="AQ7" s="350"/>
      <c r="AR7" s="350"/>
      <c r="AS7" s="351"/>
      <c r="AT7" s="352" t="s">
        <v>21</v>
      </c>
      <c r="AU7" s="350"/>
      <c r="AV7" s="350"/>
      <c r="AW7" s="350"/>
      <c r="AX7" s="351"/>
      <c r="AY7" s="145"/>
      <c r="AZ7" s="143"/>
      <c r="BB7" s="161">
        <f>BB2-1</f>
        <v>46292</v>
      </c>
    </row>
    <row r="8" ht="56.25" customHeight="1" spans="1:61">
      <c r="A8" s="141"/>
      <c r="B8" s="145"/>
      <c r="C8" s="162"/>
      <c r="D8" s="155"/>
      <c r="E8" s="12"/>
      <c r="F8" s="11"/>
      <c r="G8" s="162"/>
      <c r="H8" s="163"/>
      <c r="I8" s="164"/>
      <c r="J8" s="165"/>
      <c r="K8" s="149" t="s">
        <v>22</v>
      </c>
      <c r="L8" s="167">
        <v>46293</v>
      </c>
      <c r="M8" s="167">
        <v>46292</v>
      </c>
      <c r="N8" s="167">
        <v>46291</v>
      </c>
      <c r="O8" s="149" t="s">
        <v>23</v>
      </c>
      <c r="P8" s="149" t="s">
        <v>22</v>
      </c>
      <c r="Q8" s="166">
        <v>46293</v>
      </c>
      <c r="R8" s="167">
        <v>46292</v>
      </c>
      <c r="S8" s="167">
        <v>46291</v>
      </c>
      <c r="T8" s="149" t="s">
        <v>23</v>
      </c>
      <c r="U8" s="149" t="s">
        <v>22</v>
      </c>
      <c r="V8" s="166">
        <v>46293</v>
      </c>
      <c r="W8" s="167">
        <v>46292</v>
      </c>
      <c r="X8" s="167">
        <v>46291</v>
      </c>
      <c r="Y8" s="149" t="s">
        <v>23</v>
      </c>
      <c r="Z8" s="149" t="s">
        <v>22</v>
      </c>
      <c r="AA8" s="166">
        <v>46293</v>
      </c>
      <c r="AB8" s="167">
        <v>46292</v>
      </c>
      <c r="AC8" s="167">
        <v>46291</v>
      </c>
      <c r="AD8" s="149" t="s">
        <v>23</v>
      </c>
      <c r="AE8" s="149" t="s">
        <v>22</v>
      </c>
      <c r="AF8" s="166">
        <v>46293</v>
      </c>
      <c r="AG8" s="167">
        <v>46292</v>
      </c>
      <c r="AH8" s="167">
        <v>46291</v>
      </c>
      <c r="AI8" s="149" t="s">
        <v>23</v>
      </c>
      <c r="AJ8" s="149" t="s">
        <v>22</v>
      </c>
      <c r="AK8" s="166">
        <v>46293</v>
      </c>
      <c r="AL8" s="167">
        <v>46292</v>
      </c>
      <c r="AM8" s="167">
        <v>46291</v>
      </c>
      <c r="AN8" s="149" t="s">
        <v>23</v>
      </c>
      <c r="AO8" s="358" t="s">
        <v>22</v>
      </c>
      <c r="AP8" s="166">
        <v>46293</v>
      </c>
      <c r="AQ8" s="167">
        <v>46292</v>
      </c>
      <c r="AR8" s="167">
        <v>46291</v>
      </c>
      <c r="AS8" s="149" t="s">
        <v>23</v>
      </c>
      <c r="AT8" s="149" t="s">
        <v>24</v>
      </c>
      <c r="AU8" s="166">
        <v>46293</v>
      </c>
      <c r="AV8" s="167">
        <v>46292</v>
      </c>
      <c r="AW8" s="167">
        <v>46291</v>
      </c>
      <c r="AX8" s="149" t="s">
        <v>23</v>
      </c>
      <c r="AY8" s="145"/>
      <c r="AZ8" s="143"/>
    </row>
    <row r="9" spans="1:61">
      <c r="A9" s="141"/>
      <c r="B9" s="145"/>
      <c r="C9" s="168" t="s">
        <v>25</v>
      </c>
      <c r="D9" s="169" t="s">
        <v>26</v>
      </c>
      <c r="E9" s="169" t="s">
        <v>27</v>
      </c>
      <c r="F9" s="170" t="s">
        <v>28</v>
      </c>
      <c r="G9" s="170" t="s">
        <v>29</v>
      </c>
      <c r="H9" s="170" t="s">
        <v>29</v>
      </c>
      <c r="I9" s="170" t="s">
        <v>29</v>
      </c>
      <c r="J9" s="170" t="s">
        <v>29</v>
      </c>
      <c r="K9" s="171">
        <v>0.9</v>
      </c>
      <c r="L9" s="172">
        <v>0.877551020408163</v>
      </c>
      <c r="M9" s="172">
        <v>0.839285714285714</v>
      </c>
      <c r="N9" s="173">
        <v>0.854838709677419</v>
      </c>
      <c r="O9" s="173">
        <v>0.898446833930705</v>
      </c>
      <c r="P9" s="359">
        <v>0.9</v>
      </c>
      <c r="Q9" s="360">
        <v>0.98940597805524</v>
      </c>
      <c r="R9" s="172">
        <v>0.993295748895322</v>
      </c>
      <c r="S9" s="172">
        <v>0.915702939947053</v>
      </c>
      <c r="T9" s="172">
        <v>0.948890895576482</v>
      </c>
      <c r="U9" s="359">
        <v>0.9</v>
      </c>
      <c r="V9" s="172">
        <v>0.856413166855846</v>
      </c>
      <c r="W9" s="172">
        <v>0.759408806948042</v>
      </c>
      <c r="X9" s="172">
        <v>0.807719102689146</v>
      </c>
      <c r="Y9" s="172">
        <v>0.732789070514593</v>
      </c>
      <c r="Z9" s="359">
        <v>0.92</v>
      </c>
      <c r="AA9" s="359">
        <v>0.940542697525938</v>
      </c>
      <c r="AB9" s="359">
        <v>0.876786594381469</v>
      </c>
      <c r="AC9" s="359">
        <v>0.932027649769585</v>
      </c>
      <c r="AD9" s="359">
        <v>0.917719645533088</v>
      </c>
      <c r="AE9" s="359">
        <v>0.92</v>
      </c>
      <c r="AF9" s="172">
        <v>0.967338722262102</v>
      </c>
      <c r="AG9" s="172">
        <v>0.939245711044945</v>
      </c>
      <c r="AH9" s="172">
        <v>0.983603031414871</v>
      </c>
      <c r="AI9" s="172">
        <v>0.962726108887659</v>
      </c>
      <c r="AJ9" s="359">
        <v>0.92</v>
      </c>
      <c r="AK9" s="172">
        <v>0.948935078265332</v>
      </c>
      <c r="AL9" s="172">
        <v>0.915740915081905</v>
      </c>
      <c r="AM9" s="172">
        <v>0.951897195450204</v>
      </c>
      <c r="AN9" s="172">
        <v>0.937941037526942</v>
      </c>
      <c r="AO9" s="171">
        <v>0.99</v>
      </c>
      <c r="AP9" s="361">
        <v>1</v>
      </c>
      <c r="AQ9" s="361">
        <v>1</v>
      </c>
      <c r="AR9" s="361">
        <v>1</v>
      </c>
      <c r="AS9" s="362">
        <v>1</v>
      </c>
      <c r="AT9" s="363">
        <v>0.0872182100128262</v>
      </c>
      <c r="AU9" s="364">
        <v>0</v>
      </c>
      <c r="AV9" s="365">
        <v>0.103448275862069</v>
      </c>
      <c r="AW9" s="365">
        <v>0.0540540540540541</v>
      </c>
      <c r="AX9" s="365">
        <v>0.0499468650371945</v>
      </c>
      <c r="AY9" s="145"/>
      <c r="AZ9" s="143"/>
    </row>
    <row r="10" spans="1:61">
      <c r="A10" s="141"/>
      <c r="B10" s="145"/>
      <c r="C10" s="168" t="s">
        <v>25</v>
      </c>
      <c r="D10" s="169" t="s">
        <v>26</v>
      </c>
      <c r="E10" s="169" t="s">
        <v>27</v>
      </c>
      <c r="F10" s="170" t="s">
        <v>30</v>
      </c>
      <c r="G10" s="170" t="s">
        <v>31</v>
      </c>
      <c r="H10" s="170" t="s">
        <v>31</v>
      </c>
      <c r="I10" s="170" t="s">
        <v>31</v>
      </c>
      <c r="J10" s="170" t="s">
        <v>31</v>
      </c>
      <c r="K10" s="171">
        <v>0.9</v>
      </c>
      <c r="L10" s="172">
        <v>0.881188118811881</v>
      </c>
      <c r="M10" s="172">
        <v>0.893203883495146</v>
      </c>
      <c r="N10" s="173">
        <v>0.882882882882883</v>
      </c>
      <c r="O10" s="173">
        <v>0.88192922016912</v>
      </c>
      <c r="P10" s="359">
        <v>0.9</v>
      </c>
      <c r="Q10" s="360">
        <v>0.937738668437656</v>
      </c>
      <c r="R10" s="172">
        <v>0.972936763129689</v>
      </c>
      <c r="S10" s="172">
        <v>0.972271306238956</v>
      </c>
      <c r="T10" s="172">
        <v>0.982358528294341</v>
      </c>
      <c r="U10" s="359">
        <v>0.9</v>
      </c>
      <c r="V10" s="172">
        <v>0.824838120537938</v>
      </c>
      <c r="W10" s="172">
        <v>0.802116827438371</v>
      </c>
      <c r="X10" s="172">
        <v>0.846948484436591</v>
      </c>
      <c r="Y10" s="172">
        <v>0.799645070985803</v>
      </c>
      <c r="Z10" s="359">
        <v>0.92</v>
      </c>
      <c r="AA10" s="359">
        <v>0.925987943737441</v>
      </c>
      <c r="AB10" s="359">
        <v>0.923931265716681</v>
      </c>
      <c r="AC10" s="359">
        <v>0.958300704776821</v>
      </c>
      <c r="AD10" s="359">
        <v>0.960682503077206</v>
      </c>
      <c r="AE10" s="359">
        <v>0.92</v>
      </c>
      <c r="AF10" s="172">
        <v>0.99594621985001</v>
      </c>
      <c r="AG10" s="172">
        <v>0.982147522424454</v>
      </c>
      <c r="AH10" s="172">
        <v>0.993372360443237</v>
      </c>
      <c r="AI10" s="172">
        <v>0.993239914786263</v>
      </c>
      <c r="AJ10" s="359">
        <v>0.92</v>
      </c>
      <c r="AK10" s="172">
        <v>0.9338512763596</v>
      </c>
      <c r="AL10" s="172">
        <v>0.946400849742626</v>
      </c>
      <c r="AM10" s="172">
        <v>0.966311061201572</v>
      </c>
      <c r="AN10" s="172">
        <v>0.969062685762979</v>
      </c>
      <c r="AO10" s="171">
        <v>0.99</v>
      </c>
      <c r="AP10" s="361">
        <v>1</v>
      </c>
      <c r="AQ10" s="361">
        <v>1</v>
      </c>
      <c r="AR10" s="361">
        <v>1</v>
      </c>
      <c r="AS10" s="362">
        <v>1</v>
      </c>
      <c r="AT10" s="363">
        <v>0.0872182100128262</v>
      </c>
      <c r="AU10" s="364">
        <v>0.0645161290322581</v>
      </c>
      <c r="AV10" s="365">
        <v>0.0144927536231884</v>
      </c>
      <c r="AW10" s="365">
        <v>0.0169491525423729</v>
      </c>
      <c r="AX10" s="365">
        <v>0.0554465161923454</v>
      </c>
      <c r="AY10" s="145"/>
      <c r="AZ10" s="143"/>
    </row>
    <row r="11" spans="1:61">
      <c r="A11" s="141"/>
      <c r="B11" s="145"/>
      <c r="C11" s="168" t="s">
        <v>25</v>
      </c>
      <c r="D11" s="169" t="s">
        <v>26</v>
      </c>
      <c r="E11" s="169" t="s">
        <v>27</v>
      </c>
      <c r="F11" s="170" t="s">
        <v>32</v>
      </c>
      <c r="G11" s="170" t="s">
        <v>33</v>
      </c>
      <c r="H11" s="170" t="s">
        <v>33</v>
      </c>
      <c r="I11" s="170" t="s">
        <v>33</v>
      </c>
      <c r="J11" s="170" t="s">
        <v>33</v>
      </c>
      <c r="K11" s="171">
        <v>0.9</v>
      </c>
      <c r="L11" s="172">
        <v>0.96</v>
      </c>
      <c r="M11" s="172">
        <v>0.961538461538462</v>
      </c>
      <c r="N11" s="173">
        <v>0.888888888888889</v>
      </c>
      <c r="O11" s="173">
        <v>0.92938209331652</v>
      </c>
      <c r="P11" s="359">
        <v>0.9</v>
      </c>
      <c r="Q11" s="360">
        <v>0.995444191343964</v>
      </c>
      <c r="R11" s="172">
        <v>0.991290577988915</v>
      </c>
      <c r="S11" s="172">
        <v>0.991754122938531</v>
      </c>
      <c r="T11" s="172">
        <v>0.942942280101534</v>
      </c>
      <c r="U11" s="359">
        <v>0.9</v>
      </c>
      <c r="V11" s="172">
        <v>0.88914198936978</v>
      </c>
      <c r="W11" s="172">
        <v>0.905779889152811</v>
      </c>
      <c r="X11" s="172">
        <v>0.887556221889055</v>
      </c>
      <c r="Y11" s="172">
        <v>0.884780929257256</v>
      </c>
      <c r="Z11" s="359">
        <v>0.92</v>
      </c>
      <c r="AA11" s="359">
        <v>0.936034115138593</v>
      </c>
      <c r="AB11" s="359">
        <v>0.952431289640592</v>
      </c>
      <c r="AC11" s="359">
        <v>0.946550048590865</v>
      </c>
      <c r="AD11" s="359">
        <v>0.949265485385431</v>
      </c>
      <c r="AE11" s="359">
        <v>0.92</v>
      </c>
      <c r="AF11" s="172">
        <v>0.998839637967046</v>
      </c>
      <c r="AG11" s="172">
        <v>0.954621848739496</v>
      </c>
      <c r="AH11" s="172">
        <v>0.985489220563847</v>
      </c>
      <c r="AI11" s="172">
        <v>0.948848988274622</v>
      </c>
      <c r="AJ11" s="359">
        <v>0.92</v>
      </c>
      <c r="AK11" s="172">
        <v>0.944568868980963</v>
      </c>
      <c r="AL11" s="172">
        <v>0.956088727931191</v>
      </c>
      <c r="AM11" s="172">
        <v>0.953065539112051</v>
      </c>
      <c r="AN11" s="172">
        <v>0.963336417881872</v>
      </c>
      <c r="AO11" s="171">
        <v>0.99</v>
      </c>
      <c r="AP11" s="361">
        <v>1</v>
      </c>
      <c r="AQ11" s="361">
        <v>1</v>
      </c>
      <c r="AR11" s="361">
        <v>1</v>
      </c>
      <c r="AS11" s="362">
        <v>1</v>
      </c>
      <c r="AT11" s="363">
        <v>0.0872182100128262</v>
      </c>
      <c r="AU11" s="364">
        <v>0</v>
      </c>
      <c r="AV11" s="365">
        <v>0</v>
      </c>
      <c r="AW11" s="365">
        <v>0</v>
      </c>
      <c r="AX11" s="365">
        <v>0.0327868852459016</v>
      </c>
      <c r="AY11" s="145"/>
      <c r="AZ11" s="143"/>
    </row>
    <row r="12" spans="1:61">
      <c r="A12" s="141"/>
      <c r="B12" s="145"/>
      <c r="C12" s="168" t="s">
        <v>25</v>
      </c>
      <c r="D12" s="169" t="s">
        <v>26</v>
      </c>
      <c r="E12" s="169" t="s">
        <v>27</v>
      </c>
      <c r="F12" s="170" t="s">
        <v>34</v>
      </c>
      <c r="G12" s="170" t="s">
        <v>35</v>
      </c>
      <c r="H12" s="170" t="s">
        <v>35</v>
      </c>
      <c r="I12" s="170" t="s">
        <v>35</v>
      </c>
      <c r="J12" s="170" t="s">
        <v>35</v>
      </c>
      <c r="K12" s="171">
        <v>0.9</v>
      </c>
      <c r="L12" s="172">
        <v>0.943396226415094</v>
      </c>
      <c r="M12" s="172">
        <v>0.941176470588235</v>
      </c>
      <c r="N12" s="173">
        <v>0.927927927927928</v>
      </c>
      <c r="O12" s="173">
        <v>0.920720151610865</v>
      </c>
      <c r="P12" s="359">
        <v>0.9</v>
      </c>
      <c r="Q12" s="360">
        <v>0.831095041322314</v>
      </c>
      <c r="R12" s="172">
        <v>0.90996115427303</v>
      </c>
      <c r="S12" s="172">
        <v>0.915340987688477</v>
      </c>
      <c r="T12" s="172">
        <v>0.914118283197538</v>
      </c>
      <c r="U12" s="359">
        <v>0.9</v>
      </c>
      <c r="V12" s="172">
        <v>0.814393939393939</v>
      </c>
      <c r="W12" s="172">
        <v>0.80188679245283</v>
      </c>
      <c r="X12" s="172">
        <v>0.86180661225619</v>
      </c>
      <c r="Y12" s="172">
        <v>0.830690593819178</v>
      </c>
      <c r="Z12" s="359">
        <v>0.92</v>
      </c>
      <c r="AA12" s="359">
        <v>0.898271798900236</v>
      </c>
      <c r="AB12" s="359">
        <v>0.951373746184038</v>
      </c>
      <c r="AC12" s="359">
        <v>0.97246058670924</v>
      </c>
      <c r="AD12" s="359">
        <v>0.973156245295671</v>
      </c>
      <c r="AE12" s="359">
        <v>0.92</v>
      </c>
      <c r="AF12" s="172">
        <v>0.983670295489891</v>
      </c>
      <c r="AG12" s="172">
        <v>0.959610027855153</v>
      </c>
      <c r="AH12" s="172">
        <v>0.97183908045977</v>
      </c>
      <c r="AI12" s="172">
        <v>0.935894077584359</v>
      </c>
      <c r="AJ12" s="359">
        <v>0.92</v>
      </c>
      <c r="AK12" s="172">
        <v>0.915369882690926</v>
      </c>
      <c r="AL12" s="172">
        <v>0.951759220008478</v>
      </c>
      <c r="AM12" s="172">
        <v>0.976556118281327</v>
      </c>
      <c r="AN12" s="172">
        <v>0.977956630387414</v>
      </c>
      <c r="AO12" s="171">
        <v>0.99</v>
      </c>
      <c r="AP12" s="361">
        <v>1</v>
      </c>
      <c r="AQ12" s="361">
        <v>1</v>
      </c>
      <c r="AR12" s="361">
        <v>1</v>
      </c>
      <c r="AS12" s="362">
        <v>1</v>
      </c>
      <c r="AT12" s="363">
        <v>0.0872182100128262</v>
      </c>
      <c r="AU12" s="364">
        <v>0.0697674418604651</v>
      </c>
      <c r="AV12" s="365">
        <v>0.0392156862745098</v>
      </c>
      <c r="AW12" s="365">
        <v>0</v>
      </c>
      <c r="AX12" s="365">
        <v>0.0683636363636364</v>
      </c>
      <c r="AY12" s="145"/>
      <c r="AZ12" s="143"/>
    </row>
    <row r="13" spans="1:61">
      <c r="A13" s="141"/>
      <c r="B13" s="145"/>
      <c r="C13" s="168" t="s">
        <v>25</v>
      </c>
      <c r="D13" s="169" t="s">
        <v>26</v>
      </c>
      <c r="E13" s="169" t="s">
        <v>27</v>
      </c>
      <c r="F13" s="170" t="s">
        <v>36</v>
      </c>
      <c r="G13" s="170" t="s">
        <v>37</v>
      </c>
      <c r="H13" s="170" t="s">
        <v>37</v>
      </c>
      <c r="I13" s="170" t="s">
        <v>37</v>
      </c>
      <c r="J13" s="170" t="s">
        <v>37</v>
      </c>
      <c r="K13" s="171">
        <v>0.9</v>
      </c>
      <c r="L13" s="172">
        <v>0.933333333333333</v>
      </c>
      <c r="M13" s="172">
        <v>0.933333333333333</v>
      </c>
      <c r="N13" s="173">
        <v>0.958333333333333</v>
      </c>
      <c r="O13" s="173">
        <v>0.899584487534626</v>
      </c>
      <c r="P13" s="359">
        <v>0.9</v>
      </c>
      <c r="Q13" s="360">
        <v>0.859630266552021</v>
      </c>
      <c r="R13" s="172">
        <v>0.964903608502224</v>
      </c>
      <c r="S13" s="172">
        <v>0.98283072859344</v>
      </c>
      <c r="T13" s="172">
        <v>0.95865379055109</v>
      </c>
      <c r="U13" s="359">
        <v>0.9</v>
      </c>
      <c r="V13" s="172">
        <v>0.937661220980224</v>
      </c>
      <c r="W13" s="172">
        <v>0.914977755808206</v>
      </c>
      <c r="X13" s="172">
        <v>0.955976227162668</v>
      </c>
      <c r="Y13" s="172">
        <v>0.936349142097133</v>
      </c>
      <c r="Z13" s="359">
        <v>0.92</v>
      </c>
      <c r="AA13" s="359">
        <v>0.978513356562137</v>
      </c>
      <c r="AB13" s="359">
        <v>0.970864661654135</v>
      </c>
      <c r="AC13" s="359">
        <v>0.957301173402868</v>
      </c>
      <c r="AD13" s="359">
        <v>0.95849881113039</v>
      </c>
      <c r="AE13" s="359">
        <v>0.92</v>
      </c>
      <c r="AF13" s="172">
        <v>0.994913996332839</v>
      </c>
      <c r="AG13" s="172">
        <v>0.998187161809542</v>
      </c>
      <c r="AH13" s="172">
        <v>0.987904950803096</v>
      </c>
      <c r="AI13" s="172">
        <v>0.972017525348867</v>
      </c>
      <c r="AJ13" s="359">
        <v>0.92</v>
      </c>
      <c r="AK13" s="172">
        <v>0.981339187705818</v>
      </c>
      <c r="AL13" s="172">
        <v>0.97474502185527</v>
      </c>
      <c r="AM13" s="172">
        <v>0.97044140830268</v>
      </c>
      <c r="AN13" s="172">
        <v>0.974169481981982</v>
      </c>
      <c r="AO13" s="171">
        <v>0.99</v>
      </c>
      <c r="AP13" s="361">
        <v>1</v>
      </c>
      <c r="AQ13" s="361">
        <v>1</v>
      </c>
      <c r="AR13" s="361">
        <v>1</v>
      </c>
      <c r="AS13" s="362">
        <v>1</v>
      </c>
      <c r="AT13" s="363">
        <v>0.0872182100128262</v>
      </c>
      <c r="AU13" s="364">
        <v>0</v>
      </c>
      <c r="AV13" s="365">
        <v>0.0416666666666667</v>
      </c>
      <c r="AW13" s="365">
        <v>0</v>
      </c>
      <c r="AX13" s="365">
        <v>0.0397805212620027</v>
      </c>
      <c r="AY13" s="145"/>
      <c r="AZ13" s="143"/>
    </row>
    <row r="14" spans="1:61">
      <c r="A14" s="141"/>
      <c r="B14" s="145"/>
      <c r="C14" s="168" t="s">
        <v>25</v>
      </c>
      <c r="D14" s="169" t="s">
        <v>26</v>
      </c>
      <c r="E14" s="169" t="s">
        <v>27</v>
      </c>
      <c r="F14" s="170" t="s">
        <v>38</v>
      </c>
      <c r="G14" s="170" t="s">
        <v>39</v>
      </c>
      <c r="H14" s="170" t="s">
        <v>39</v>
      </c>
      <c r="I14" s="170" t="s">
        <v>39</v>
      </c>
      <c r="J14" s="170" t="s">
        <v>39</v>
      </c>
      <c r="K14" s="171">
        <v>0.9</v>
      </c>
      <c r="L14" s="172" t="s">
        <v>40</v>
      </c>
      <c r="M14" s="172" t="s">
        <v>40</v>
      </c>
      <c r="N14" s="173" t="s">
        <v>40</v>
      </c>
      <c r="O14" s="173" t="s">
        <v>40</v>
      </c>
      <c r="P14" s="359">
        <v>0.9</v>
      </c>
      <c r="Q14" s="360" t="s">
        <v>40</v>
      </c>
      <c r="R14" s="172" t="s">
        <v>40</v>
      </c>
      <c r="S14" s="172" t="s">
        <v>40</v>
      </c>
      <c r="T14" s="172">
        <v>0.368421052631579</v>
      </c>
      <c r="U14" s="359">
        <v>0.9</v>
      </c>
      <c r="V14" s="172" t="s">
        <v>40</v>
      </c>
      <c r="W14" s="172" t="s">
        <v>40</v>
      </c>
      <c r="X14" s="172" t="s">
        <v>40</v>
      </c>
      <c r="Y14" s="172">
        <v>0.947368421052632</v>
      </c>
      <c r="Z14" s="359">
        <v>0.92</v>
      </c>
      <c r="AA14" s="359" t="s">
        <v>40</v>
      </c>
      <c r="AB14" s="359" t="s">
        <v>40</v>
      </c>
      <c r="AC14" s="359" t="s">
        <v>40</v>
      </c>
      <c r="AD14" s="359">
        <v>1</v>
      </c>
      <c r="AE14" s="359">
        <v>0.92</v>
      </c>
      <c r="AF14" s="172" t="s">
        <v>40</v>
      </c>
      <c r="AG14" s="172" t="s">
        <v>40</v>
      </c>
      <c r="AH14" s="172" t="s">
        <v>40</v>
      </c>
      <c r="AI14" s="172">
        <v>0.996396172486641</v>
      </c>
      <c r="AJ14" s="359">
        <v>0.92</v>
      </c>
      <c r="AK14" s="172" t="s">
        <v>40</v>
      </c>
      <c r="AL14" s="172" t="s">
        <v>40</v>
      </c>
      <c r="AM14" s="172" t="s">
        <v>40</v>
      </c>
      <c r="AN14" s="172">
        <v>0.96969696969697</v>
      </c>
      <c r="AO14" s="171">
        <v>0.99</v>
      </c>
      <c r="AP14" s="361" t="s">
        <v>40</v>
      </c>
      <c r="AQ14" s="361" t="s">
        <v>40</v>
      </c>
      <c r="AR14" s="361" t="s">
        <v>40</v>
      </c>
      <c r="AS14" s="362">
        <v>1</v>
      </c>
      <c r="AT14" s="363">
        <v>0.0872182100128262</v>
      </c>
      <c r="AU14" s="364" t="s">
        <v>40</v>
      </c>
      <c r="AV14" s="365" t="s">
        <v>40</v>
      </c>
      <c r="AW14" s="365" t="s">
        <v>40</v>
      </c>
      <c r="AX14" s="365" t="s">
        <v>40</v>
      </c>
      <c r="AY14" s="145"/>
      <c r="AZ14" s="143"/>
    </row>
    <row r="15" spans="1:61">
      <c r="A15" s="141"/>
      <c r="B15" s="145"/>
      <c r="C15" s="168" t="s">
        <v>25</v>
      </c>
      <c r="D15" s="169" t="s">
        <v>26</v>
      </c>
      <c r="E15" s="169" t="s">
        <v>27</v>
      </c>
      <c r="F15" s="170" t="s">
        <v>41</v>
      </c>
      <c r="G15" s="174" t="s">
        <v>42</v>
      </c>
      <c r="H15" s="174" t="s">
        <v>42</v>
      </c>
      <c r="I15" s="174" t="s">
        <v>42</v>
      </c>
      <c r="J15" s="174" t="s">
        <v>42</v>
      </c>
      <c r="K15" s="171">
        <v>0.9</v>
      </c>
      <c r="L15" s="172">
        <v>0.991304347826087</v>
      </c>
      <c r="M15" s="172">
        <v>0.981981981981982</v>
      </c>
      <c r="N15" s="173">
        <v>0.983333333333333</v>
      </c>
      <c r="O15" s="173">
        <v>0.987934078869923</v>
      </c>
      <c r="P15" s="359">
        <v>0.9</v>
      </c>
      <c r="Q15" s="360">
        <v>0.98563292777634</v>
      </c>
      <c r="R15" s="172">
        <v>0.98460171750074</v>
      </c>
      <c r="S15" s="172">
        <v>0.988769628304512</v>
      </c>
      <c r="T15" s="172">
        <v>0.982725129731045</v>
      </c>
      <c r="U15" s="359">
        <v>0.9</v>
      </c>
      <c r="V15" s="172">
        <v>0.918586590732591</v>
      </c>
      <c r="W15" s="172">
        <v>0.89458098904353</v>
      </c>
      <c r="X15" s="172">
        <v>0.910952096998609</v>
      </c>
      <c r="Y15" s="172">
        <v>0.916421696694601</v>
      </c>
      <c r="Z15" s="359">
        <v>0.92</v>
      </c>
      <c r="AA15" s="359">
        <v>0.956877113866967</v>
      </c>
      <c r="AB15" s="359">
        <v>0.945916287819407</v>
      </c>
      <c r="AC15" s="359">
        <v>0.962404893331344</v>
      </c>
      <c r="AD15" s="359">
        <v>0.9663903489476</v>
      </c>
      <c r="AE15" s="359">
        <v>0.92</v>
      </c>
      <c r="AF15" s="172">
        <v>0.999476486586565</v>
      </c>
      <c r="AG15" s="172">
        <v>0.99690852205006</v>
      </c>
      <c r="AH15" s="172">
        <v>0.980630438204016</v>
      </c>
      <c r="AI15" s="172">
        <v>0.99350784028764</v>
      </c>
      <c r="AJ15" s="359">
        <v>0.92</v>
      </c>
      <c r="AK15" s="172">
        <v>0.970463012240554</v>
      </c>
      <c r="AL15" s="172">
        <v>0.962877732695452</v>
      </c>
      <c r="AM15" s="172">
        <v>0.973404889683959</v>
      </c>
      <c r="AN15" s="172">
        <v>0.977798503057635</v>
      </c>
      <c r="AO15" s="171">
        <v>0.99</v>
      </c>
      <c r="AP15" s="361">
        <v>1</v>
      </c>
      <c r="AQ15" s="361">
        <v>1</v>
      </c>
      <c r="AR15" s="361">
        <v>1</v>
      </c>
      <c r="AS15" s="362">
        <v>1</v>
      </c>
      <c r="AT15" s="363">
        <v>0.0872182100128262</v>
      </c>
      <c r="AU15" s="364">
        <v>0</v>
      </c>
      <c r="AV15" s="365">
        <v>0.0131578947368421</v>
      </c>
      <c r="AW15" s="365">
        <v>0.0155038759689922</v>
      </c>
      <c r="AX15" s="365">
        <v>0.0270398481973435</v>
      </c>
      <c r="AY15" s="145"/>
      <c r="AZ15" s="143"/>
    </row>
    <row r="16" spans="1:61">
      <c r="A16" s="141"/>
      <c r="B16" s="145"/>
      <c r="C16" s="168" t="s">
        <v>25</v>
      </c>
      <c r="D16" s="169" t="s">
        <v>26</v>
      </c>
      <c r="E16" s="169" t="s">
        <v>27</v>
      </c>
      <c r="F16" s="170" t="s">
        <v>43</v>
      </c>
      <c r="G16" s="174" t="s">
        <v>44</v>
      </c>
      <c r="H16" s="174" t="s">
        <v>44</v>
      </c>
      <c r="I16" s="174" t="s">
        <v>44</v>
      </c>
      <c r="J16" s="174" t="s">
        <v>44</v>
      </c>
      <c r="K16" s="171">
        <v>0.9</v>
      </c>
      <c r="L16" s="172">
        <v>0.964285714285714</v>
      </c>
      <c r="M16" s="172">
        <v>0.964285714285714</v>
      </c>
      <c r="N16" s="173">
        <v>0.91304347826087</v>
      </c>
      <c r="O16" s="173">
        <v>0.961487383798141</v>
      </c>
      <c r="P16" s="359">
        <v>0.9</v>
      </c>
      <c r="Q16" s="360">
        <v>0.999209173586398</v>
      </c>
      <c r="R16" s="172">
        <v>0.996132208157525</v>
      </c>
      <c r="S16" s="172">
        <v>0.990909090909091</v>
      </c>
      <c r="T16" s="172">
        <v>0.965400335483261</v>
      </c>
      <c r="U16" s="359">
        <v>0.9</v>
      </c>
      <c r="V16" s="172">
        <v>0.978252273625939</v>
      </c>
      <c r="W16" s="172">
        <v>0.991209563994374</v>
      </c>
      <c r="X16" s="172">
        <v>0.993356643356643</v>
      </c>
      <c r="Y16" s="172">
        <v>0.957473952796088</v>
      </c>
      <c r="Z16" s="359">
        <v>0.92</v>
      </c>
      <c r="AA16" s="359" t="s">
        <v>40</v>
      </c>
      <c r="AB16" s="359" t="s">
        <v>40</v>
      </c>
      <c r="AC16" s="359" t="s">
        <v>40</v>
      </c>
      <c r="AD16" s="359">
        <v>0</v>
      </c>
      <c r="AE16" s="359">
        <v>0.92</v>
      </c>
      <c r="AF16" s="172">
        <v>0.555555555555556</v>
      </c>
      <c r="AG16" s="172">
        <v>0</v>
      </c>
      <c r="AH16" s="172" t="s">
        <v>40</v>
      </c>
      <c r="AI16" s="172">
        <v>0.5</v>
      </c>
      <c r="AJ16" s="359">
        <v>0.92</v>
      </c>
      <c r="AK16" s="172">
        <v>0.984183471727956</v>
      </c>
      <c r="AL16" s="172">
        <v>0.9957805907173</v>
      </c>
      <c r="AM16" s="172">
        <v>0.998601398601399</v>
      </c>
      <c r="AN16" s="172">
        <v>0.994577993030536</v>
      </c>
      <c r="AO16" s="171">
        <v>0.99</v>
      </c>
      <c r="AP16" s="361">
        <v>1</v>
      </c>
      <c r="AQ16" s="361">
        <v>1</v>
      </c>
      <c r="AR16" s="361" t="s">
        <v>40</v>
      </c>
      <c r="AS16" s="362">
        <v>1</v>
      </c>
      <c r="AT16" s="363">
        <v>0.0872182100128262</v>
      </c>
      <c r="AU16" s="364">
        <v>0</v>
      </c>
      <c r="AV16" s="365">
        <v>0</v>
      </c>
      <c r="AW16" s="365">
        <v>0</v>
      </c>
      <c r="AX16" s="365">
        <v>0.0590277777777778</v>
      </c>
      <c r="AY16" s="145"/>
      <c r="AZ16" s="143"/>
    </row>
    <row r="17" spans="1:52">
      <c r="A17" s="141"/>
      <c r="B17" s="145"/>
      <c r="C17" s="168" t="s">
        <v>25</v>
      </c>
      <c r="D17" s="169" t="s">
        <v>26</v>
      </c>
      <c r="E17" s="169" t="s">
        <v>27</v>
      </c>
      <c r="F17" s="170" t="s">
        <v>45</v>
      </c>
      <c r="G17" s="174" t="s">
        <v>46</v>
      </c>
      <c r="H17" s="174" t="s">
        <v>46</v>
      </c>
      <c r="I17" s="174" t="s">
        <v>46</v>
      </c>
      <c r="J17" s="174" t="s">
        <v>46</v>
      </c>
      <c r="K17" s="171">
        <v>0.9</v>
      </c>
      <c r="L17" s="172">
        <v>0.855555555555556</v>
      </c>
      <c r="M17" s="172">
        <v>0.876712328767123</v>
      </c>
      <c r="N17" s="173">
        <v>0.835294117647059</v>
      </c>
      <c r="O17" s="173">
        <v>0.885195206803247</v>
      </c>
      <c r="P17" s="359">
        <v>0.9</v>
      </c>
      <c r="Q17" s="360">
        <v>0.991481176147293</v>
      </c>
      <c r="R17" s="172">
        <v>0.990582191780822</v>
      </c>
      <c r="S17" s="172">
        <v>0.990973789272696</v>
      </c>
      <c r="T17" s="172">
        <v>0.993940941739824</v>
      </c>
      <c r="U17" s="359">
        <v>0.9</v>
      </c>
      <c r="V17" s="172">
        <v>0.721077219016213</v>
      </c>
      <c r="W17" s="172">
        <v>0.516438356164384</v>
      </c>
      <c r="X17" s="172">
        <v>0.70595382746051</v>
      </c>
      <c r="Y17" s="172">
        <v>0.720976855546688</v>
      </c>
      <c r="Z17" s="359">
        <v>0.92</v>
      </c>
      <c r="AA17" s="359">
        <v>0.883638511518015</v>
      </c>
      <c r="AB17" s="359">
        <v>0.628056628056628</v>
      </c>
      <c r="AC17" s="359">
        <v>0.853629699692599</v>
      </c>
      <c r="AD17" s="359">
        <v>0.874321736354931</v>
      </c>
      <c r="AE17" s="359">
        <v>0.92</v>
      </c>
      <c r="AF17" s="172">
        <v>0.990176817288802</v>
      </c>
      <c r="AG17" s="172">
        <v>0.992715920915713</v>
      </c>
      <c r="AH17" s="172">
        <v>0.992639842983317</v>
      </c>
      <c r="AI17" s="172">
        <v>0.985707076462257</v>
      </c>
      <c r="AJ17" s="359">
        <v>0.92</v>
      </c>
      <c r="AK17" s="172">
        <v>0.908102025506377</v>
      </c>
      <c r="AL17" s="172">
        <v>0.689800534649393</v>
      </c>
      <c r="AM17" s="172">
        <v>0.876501200960769</v>
      </c>
      <c r="AN17" s="172">
        <v>0.898771901826374</v>
      </c>
      <c r="AO17" s="171">
        <v>0.99</v>
      </c>
      <c r="AP17" s="361">
        <v>1</v>
      </c>
      <c r="AQ17" s="361">
        <v>1</v>
      </c>
      <c r="AR17" s="361">
        <v>1</v>
      </c>
      <c r="AS17" s="362">
        <v>1</v>
      </c>
      <c r="AT17" s="363">
        <v>0.0872182100128262</v>
      </c>
      <c r="AU17" s="364">
        <v>0.0555555555555556</v>
      </c>
      <c r="AV17" s="365">
        <v>0.078125</v>
      </c>
      <c r="AW17" s="365">
        <v>0.0172413793103448</v>
      </c>
      <c r="AX17" s="365">
        <v>0.0467581047381546</v>
      </c>
      <c r="AY17" s="145"/>
      <c r="AZ17" s="143"/>
    </row>
    <row r="18" spans="1:52">
      <c r="A18" s="141"/>
      <c r="B18" s="145"/>
      <c r="C18" s="168" t="s">
        <v>25</v>
      </c>
      <c r="D18" s="169" t="s">
        <v>26</v>
      </c>
      <c r="E18" s="169" t="s">
        <v>27</v>
      </c>
      <c r="F18" s="170" t="s">
        <v>47</v>
      </c>
      <c r="G18" s="174" t="s">
        <v>48</v>
      </c>
      <c r="H18" s="174" t="s">
        <v>48</v>
      </c>
      <c r="I18" s="174" t="s">
        <v>48</v>
      </c>
      <c r="J18" s="174" t="s">
        <v>48</v>
      </c>
      <c r="K18" s="171">
        <v>0.9</v>
      </c>
      <c r="L18" s="172">
        <v>0.973214285714286</v>
      </c>
      <c r="M18" s="172">
        <v>0.953703703703704</v>
      </c>
      <c r="N18" s="173">
        <v>0.933884297520661</v>
      </c>
      <c r="O18" s="173">
        <v>0.978380024360536</v>
      </c>
      <c r="P18" s="359">
        <v>0.9</v>
      </c>
      <c r="Q18" s="360">
        <v>0.993391600937966</v>
      </c>
      <c r="R18" s="172">
        <v>0.993315694193009</v>
      </c>
      <c r="S18" s="172">
        <v>0.993415522555338</v>
      </c>
      <c r="T18" s="172">
        <v>0.992820900879925</v>
      </c>
      <c r="U18" s="359">
        <v>0.9</v>
      </c>
      <c r="V18" s="172">
        <v>0.86228949051375</v>
      </c>
      <c r="W18" s="172">
        <v>0.773290628046233</v>
      </c>
      <c r="X18" s="172">
        <v>0.876856262258336</v>
      </c>
      <c r="Y18" s="172">
        <v>0.88384896727689</v>
      </c>
      <c r="Z18" s="359">
        <v>0.92</v>
      </c>
      <c r="AA18" s="359">
        <v>0.91412623443538</v>
      </c>
      <c r="AB18" s="359">
        <v>0.859764612008777</v>
      </c>
      <c r="AC18" s="359">
        <v>0.915571870170015</v>
      </c>
      <c r="AD18" s="359">
        <v>0.934812769725238</v>
      </c>
      <c r="AE18" s="359">
        <v>0.92</v>
      </c>
      <c r="AF18" s="172">
        <v>0.980961015412511</v>
      </c>
      <c r="AG18" s="172">
        <v>0.989697802197802</v>
      </c>
      <c r="AH18" s="172">
        <v>0.980854197349043</v>
      </c>
      <c r="AI18" s="172">
        <v>0.980094510025726</v>
      </c>
      <c r="AJ18" s="359">
        <v>0.92</v>
      </c>
      <c r="AK18" s="172">
        <v>0.938319088319088</v>
      </c>
      <c r="AL18" s="172">
        <v>0.872406724067241</v>
      </c>
      <c r="AM18" s="172">
        <v>0.934388956557044</v>
      </c>
      <c r="AN18" s="172">
        <v>0.952603788264503</v>
      </c>
      <c r="AO18" s="171">
        <v>0.99</v>
      </c>
      <c r="AP18" s="361">
        <v>1</v>
      </c>
      <c r="AQ18" s="361">
        <v>1</v>
      </c>
      <c r="AR18" s="361">
        <v>1</v>
      </c>
      <c r="AS18" s="362">
        <v>1</v>
      </c>
      <c r="AT18" s="363">
        <v>0.0872182100128262</v>
      </c>
      <c r="AU18" s="364">
        <v>0.046875</v>
      </c>
      <c r="AV18" s="365">
        <v>0.0416666666666667</v>
      </c>
      <c r="AW18" s="365">
        <v>0.0869565217391304</v>
      </c>
      <c r="AX18" s="365">
        <v>0.0599478714161599</v>
      </c>
      <c r="AY18" s="145"/>
      <c r="AZ18" s="143"/>
    </row>
    <row r="19" spans="1:52">
      <c r="A19" s="141"/>
      <c r="B19" s="145"/>
      <c r="C19" s="168" t="s">
        <v>25</v>
      </c>
      <c r="D19" s="169" t="s">
        <v>26</v>
      </c>
      <c r="E19" s="169" t="s">
        <v>27</v>
      </c>
      <c r="F19" s="170" t="s">
        <v>49</v>
      </c>
      <c r="G19" s="174" t="s">
        <v>50</v>
      </c>
      <c r="H19" s="174" t="s">
        <v>50</v>
      </c>
      <c r="I19" s="174" t="s">
        <v>50</v>
      </c>
      <c r="J19" s="174" t="s">
        <v>50</v>
      </c>
      <c r="K19" s="171">
        <v>0.9</v>
      </c>
      <c r="L19" s="172">
        <v>0.8125</v>
      </c>
      <c r="M19" s="172">
        <v>0.636363636363636</v>
      </c>
      <c r="N19" s="173">
        <v>0.666666666666667</v>
      </c>
      <c r="O19" s="173">
        <v>0.804480651731161</v>
      </c>
      <c r="P19" s="359">
        <v>0.9</v>
      </c>
      <c r="Q19" s="360">
        <v>0.98310291858679</v>
      </c>
      <c r="R19" s="172">
        <v>0.985611510791367</v>
      </c>
      <c r="S19" s="172">
        <v>0.991327913279133</v>
      </c>
      <c r="T19" s="172">
        <v>0.902512109022248</v>
      </c>
      <c r="U19" s="359">
        <v>0.9</v>
      </c>
      <c r="V19" s="172">
        <v>0.649769585253456</v>
      </c>
      <c r="W19" s="172">
        <v>0.367934224049332</v>
      </c>
      <c r="X19" s="172">
        <v>0.684552845528455</v>
      </c>
      <c r="Y19" s="172">
        <v>0.635621049174945</v>
      </c>
      <c r="Z19" s="359">
        <v>0.92</v>
      </c>
      <c r="AA19" s="359">
        <v>0.90495867768595</v>
      </c>
      <c r="AB19" s="359">
        <v>0.443269230769231</v>
      </c>
      <c r="AC19" s="359">
        <v>0.892787524366472</v>
      </c>
      <c r="AD19" s="359">
        <v>0.803933040793109</v>
      </c>
      <c r="AE19" s="359">
        <v>0.92</v>
      </c>
      <c r="AF19" s="172">
        <v>0.993346007604563</v>
      </c>
      <c r="AG19" s="172">
        <v>0.996637848222863</v>
      </c>
      <c r="AH19" s="172">
        <v>0.995604671606179</v>
      </c>
      <c r="AI19" s="172">
        <v>0.994381677369359</v>
      </c>
      <c r="AJ19" s="359">
        <v>0.92</v>
      </c>
      <c r="AK19" s="172">
        <v>0.923292273236282</v>
      </c>
      <c r="AL19" s="172">
        <v>0.56879812520924</v>
      </c>
      <c r="AM19" s="172">
        <v>0.92553931802366</v>
      </c>
      <c r="AN19" s="172">
        <v>0.853297138332768</v>
      </c>
      <c r="AO19" s="171">
        <v>0.99</v>
      </c>
      <c r="AP19" s="361">
        <v>1</v>
      </c>
      <c r="AQ19" s="361">
        <v>1</v>
      </c>
      <c r="AR19" s="361">
        <v>1</v>
      </c>
      <c r="AS19" s="362">
        <v>1</v>
      </c>
      <c r="AT19" s="363">
        <v>0.0872182100128262</v>
      </c>
      <c r="AU19" s="364">
        <v>0.1</v>
      </c>
      <c r="AV19" s="365">
        <v>0.2</v>
      </c>
      <c r="AW19" s="365">
        <v>0</v>
      </c>
      <c r="AX19" s="365">
        <v>0.0643564356435644</v>
      </c>
      <c r="AY19" s="145"/>
      <c r="AZ19" s="143"/>
    </row>
    <row r="20" spans="1:52">
      <c r="A20" s="141"/>
      <c r="B20" s="145"/>
      <c r="C20" s="168" t="s">
        <v>25</v>
      </c>
      <c r="D20" s="169" t="s">
        <v>26</v>
      </c>
      <c r="E20" s="169" t="s">
        <v>27</v>
      </c>
      <c r="F20" s="170" t="s">
        <v>51</v>
      </c>
      <c r="G20" s="174" t="s">
        <v>52</v>
      </c>
      <c r="H20" s="174" t="s">
        <v>52</v>
      </c>
      <c r="I20" s="174" t="s">
        <v>52</v>
      </c>
      <c r="J20" s="174" t="s">
        <v>52</v>
      </c>
      <c r="K20" s="171">
        <v>0.9</v>
      </c>
      <c r="L20" s="172">
        <v>0.964912280701754</v>
      </c>
      <c r="M20" s="172">
        <v>0.915254237288136</v>
      </c>
      <c r="N20" s="173">
        <v>0.930434782608696</v>
      </c>
      <c r="O20" s="173">
        <v>0.936690223792697</v>
      </c>
      <c r="P20" s="359">
        <v>0.9</v>
      </c>
      <c r="Q20" s="360">
        <v>0.997540311560536</v>
      </c>
      <c r="R20" s="172">
        <v>0.987761913591693</v>
      </c>
      <c r="S20" s="172">
        <v>0.996234939759036</v>
      </c>
      <c r="T20" s="172">
        <v>0.993152927245499</v>
      </c>
      <c r="U20" s="359">
        <v>0.9</v>
      </c>
      <c r="V20" s="172">
        <v>0.88138835747472</v>
      </c>
      <c r="W20" s="172">
        <v>0.857407750788059</v>
      </c>
      <c r="X20" s="172">
        <v>0.876882530120482</v>
      </c>
      <c r="Y20" s="172">
        <v>0.87420332253683</v>
      </c>
      <c r="Z20" s="359">
        <v>0.92</v>
      </c>
      <c r="AA20" s="359">
        <v>0.91900905192949</v>
      </c>
      <c r="AB20" s="359">
        <v>0.891925777331996</v>
      </c>
      <c r="AC20" s="359">
        <v>0.919052319842053</v>
      </c>
      <c r="AD20" s="359">
        <v>0.945956333842678</v>
      </c>
      <c r="AE20" s="359">
        <v>0.92</v>
      </c>
      <c r="AF20" s="172">
        <v>0.995302013422819</v>
      </c>
      <c r="AG20" s="172">
        <v>0.9728</v>
      </c>
      <c r="AH20" s="172">
        <v>0.959294436906377</v>
      </c>
      <c r="AI20" s="172">
        <v>0.978538485566764</v>
      </c>
      <c r="AJ20" s="359">
        <v>0.92</v>
      </c>
      <c r="AK20" s="172">
        <v>0.944077804793331</v>
      </c>
      <c r="AL20" s="172">
        <v>0.9272921108742</v>
      </c>
      <c r="AM20" s="172">
        <v>0.949807774455361</v>
      </c>
      <c r="AN20" s="172">
        <v>0.962819990249439</v>
      </c>
      <c r="AO20" s="171">
        <v>0.99</v>
      </c>
      <c r="AP20" s="361">
        <v>1</v>
      </c>
      <c r="AQ20" s="361">
        <v>1</v>
      </c>
      <c r="AR20" s="361">
        <v>1</v>
      </c>
      <c r="AS20" s="362">
        <v>1</v>
      </c>
      <c r="AT20" s="363">
        <v>0.0872182100128262</v>
      </c>
      <c r="AU20" s="364">
        <v>0</v>
      </c>
      <c r="AV20" s="365">
        <v>0.0384615384615385</v>
      </c>
      <c r="AW20" s="365">
        <v>0.0571428571428571</v>
      </c>
      <c r="AX20" s="365">
        <v>0.0613624544981799</v>
      </c>
      <c r="AY20" s="145"/>
      <c r="AZ20" s="143"/>
    </row>
    <row r="21" spans="1:52">
      <c r="A21" s="141"/>
      <c r="B21" s="145"/>
      <c r="C21" s="168" t="s">
        <v>25</v>
      </c>
      <c r="D21" s="169" t="s">
        <v>26</v>
      </c>
      <c r="E21" s="169" t="s">
        <v>27</v>
      </c>
      <c r="F21" s="170" t="s">
        <v>53</v>
      </c>
      <c r="G21" s="174" t="s">
        <v>54</v>
      </c>
      <c r="H21" s="174" t="s">
        <v>54</v>
      </c>
      <c r="I21" s="174" t="s">
        <v>54</v>
      </c>
      <c r="J21" s="174" t="s">
        <v>54</v>
      </c>
      <c r="K21" s="171">
        <v>0.9</v>
      </c>
      <c r="L21" s="172">
        <v>0.875</v>
      </c>
      <c r="M21" s="172">
        <v>0.588235294117647</v>
      </c>
      <c r="N21" s="173">
        <v>0.6875</v>
      </c>
      <c r="O21" s="173">
        <v>0.891540130151844</v>
      </c>
      <c r="P21" s="359">
        <v>0.9</v>
      </c>
      <c r="Q21" s="360">
        <v>0.975988700564972</v>
      </c>
      <c r="R21" s="172">
        <v>0.940021231422505</v>
      </c>
      <c r="S21" s="172">
        <v>0.946083995459705</v>
      </c>
      <c r="T21" s="172">
        <v>0.974537852629601</v>
      </c>
      <c r="U21" s="359">
        <v>0.9</v>
      </c>
      <c r="V21" s="172">
        <v>0.923728813559322</v>
      </c>
      <c r="W21" s="172">
        <v>0.838110403397028</v>
      </c>
      <c r="X21" s="172">
        <v>0.868898978433598</v>
      </c>
      <c r="Y21" s="172">
        <v>0.851408169497099</v>
      </c>
      <c r="Z21" s="359">
        <v>0.92</v>
      </c>
      <c r="AA21" s="359">
        <v>0.975288303130148</v>
      </c>
      <c r="AB21" s="359">
        <v>0.923702950152594</v>
      </c>
      <c r="AC21" s="359">
        <v>0.936023622047244</v>
      </c>
      <c r="AD21" s="359">
        <v>0.918839873263466</v>
      </c>
      <c r="AE21" s="359">
        <v>0.92</v>
      </c>
      <c r="AF21" s="172">
        <v>0.992684761058317</v>
      </c>
      <c r="AG21" s="172">
        <v>0.997959183673469</v>
      </c>
      <c r="AH21" s="172">
        <v>0.987191113126275</v>
      </c>
      <c r="AI21" s="172">
        <v>0.972735855668658</v>
      </c>
      <c r="AJ21" s="359">
        <v>0.92</v>
      </c>
      <c r="AK21" s="172">
        <v>0.983193277310924</v>
      </c>
      <c r="AL21" s="172">
        <v>0.940006975933031</v>
      </c>
      <c r="AM21" s="172">
        <v>0.953563714902808</v>
      </c>
      <c r="AN21" s="172">
        <v>0.953677663199559</v>
      </c>
      <c r="AO21" s="171">
        <v>0.99</v>
      </c>
      <c r="AP21" s="361">
        <v>1</v>
      </c>
      <c r="AQ21" s="361">
        <v>1</v>
      </c>
      <c r="AR21" s="361">
        <v>1</v>
      </c>
      <c r="AS21" s="362">
        <v>1</v>
      </c>
      <c r="AT21" s="363">
        <v>0.0872182100128262</v>
      </c>
      <c r="AU21" s="364">
        <v>0</v>
      </c>
      <c r="AV21" s="365">
        <v>0.25</v>
      </c>
      <c r="AW21" s="365">
        <v>0.0909090909090909</v>
      </c>
      <c r="AX21" s="365">
        <v>0.102857142857143</v>
      </c>
      <c r="AY21" s="145"/>
      <c r="AZ21" s="143"/>
    </row>
    <row r="22" spans="1:52">
      <c r="A22" s="141"/>
      <c r="B22" s="145"/>
      <c r="C22" s="168" t="s">
        <v>25</v>
      </c>
      <c r="D22" s="169" t="s">
        <v>26</v>
      </c>
      <c r="E22" s="169" t="s">
        <v>27</v>
      </c>
      <c r="F22" s="170" t="s">
        <v>55</v>
      </c>
      <c r="G22" s="174" t="s">
        <v>56</v>
      </c>
      <c r="H22" s="174" t="s">
        <v>56</v>
      </c>
      <c r="I22" s="174" t="s">
        <v>56</v>
      </c>
      <c r="J22" s="174" t="s">
        <v>56</v>
      </c>
      <c r="K22" s="171">
        <v>0.9</v>
      </c>
      <c r="L22" s="172">
        <v>0.886363636363636</v>
      </c>
      <c r="M22" s="172">
        <v>0.86046511627907</v>
      </c>
      <c r="N22" s="173">
        <v>0.906976744186046</v>
      </c>
      <c r="O22" s="173">
        <v>0.905630452022205</v>
      </c>
      <c r="P22" s="359">
        <v>0.9</v>
      </c>
      <c r="Q22" s="360">
        <v>0.844072697232549</v>
      </c>
      <c r="R22" s="172">
        <v>0.980131243164419</v>
      </c>
      <c r="S22" s="172">
        <v>0.983789094481742</v>
      </c>
      <c r="T22" s="172">
        <v>0.922787318909685</v>
      </c>
      <c r="U22" s="359">
        <v>0.9</v>
      </c>
      <c r="V22" s="172">
        <v>0.899628252788104</v>
      </c>
      <c r="W22" s="172">
        <v>0.935289828654758</v>
      </c>
      <c r="X22" s="172">
        <v>0.93188144751924</v>
      </c>
      <c r="Y22" s="172">
        <v>0.896881141729345</v>
      </c>
      <c r="Z22" s="359">
        <v>0.92</v>
      </c>
      <c r="AA22" s="359">
        <v>0.940289505428227</v>
      </c>
      <c r="AB22" s="359">
        <v>0.962683438155136</v>
      </c>
      <c r="AC22" s="359">
        <v>0.944327731092437</v>
      </c>
      <c r="AD22" s="359">
        <v>0.960019186641949</v>
      </c>
      <c r="AE22" s="359">
        <v>0.92</v>
      </c>
      <c r="AF22" s="172">
        <v>0.996749892922829</v>
      </c>
      <c r="AG22" s="172">
        <v>0.998379884647787</v>
      </c>
      <c r="AH22" s="172">
        <v>0.998116266870142</v>
      </c>
      <c r="AI22" s="172">
        <v>0.98939007841553</v>
      </c>
      <c r="AJ22" s="359">
        <v>0.92</v>
      </c>
      <c r="AK22" s="172">
        <v>0.959076923076923</v>
      </c>
      <c r="AL22" s="172">
        <v>0.979166666666667</v>
      </c>
      <c r="AM22" s="172">
        <v>0.974785228160214</v>
      </c>
      <c r="AN22" s="172">
        <v>0.975555611741802</v>
      </c>
      <c r="AO22" s="171">
        <v>0.99</v>
      </c>
      <c r="AP22" s="361">
        <v>1</v>
      </c>
      <c r="AQ22" s="361">
        <v>1</v>
      </c>
      <c r="AR22" s="361">
        <v>1</v>
      </c>
      <c r="AS22" s="362">
        <v>1</v>
      </c>
      <c r="AT22" s="363">
        <v>0.0872182100128262</v>
      </c>
      <c r="AU22" s="364">
        <v>0.0833333333333333</v>
      </c>
      <c r="AV22" s="365">
        <v>0.0416666666666667</v>
      </c>
      <c r="AW22" s="365">
        <v>0</v>
      </c>
      <c r="AX22" s="365">
        <v>0.0961887477313975</v>
      </c>
      <c r="AY22" s="145"/>
      <c r="AZ22" s="143"/>
    </row>
    <row r="23" spans="1:52">
      <c r="A23" s="141"/>
      <c r="B23" s="145"/>
      <c r="C23" s="168" t="s">
        <v>25</v>
      </c>
      <c r="D23" s="169" t="s">
        <v>26</v>
      </c>
      <c r="E23" s="169" t="s">
        <v>27</v>
      </c>
      <c r="F23" s="170" t="s">
        <v>57</v>
      </c>
      <c r="G23" s="174" t="s">
        <v>58</v>
      </c>
      <c r="H23" s="174" t="s">
        <v>58</v>
      </c>
      <c r="I23" s="174" t="s">
        <v>58</v>
      </c>
      <c r="J23" s="174" t="s">
        <v>58</v>
      </c>
      <c r="K23" s="171">
        <v>0.9</v>
      </c>
      <c r="L23" s="172">
        <v>0.818181818181818</v>
      </c>
      <c r="M23" s="172">
        <v>0.78030303030303</v>
      </c>
      <c r="N23" s="173">
        <v>0.805555555555556</v>
      </c>
      <c r="O23" s="173">
        <v>0.881330685203575</v>
      </c>
      <c r="P23" s="359">
        <v>0.9</v>
      </c>
      <c r="Q23" s="360">
        <v>0.804522890237176</v>
      </c>
      <c r="R23" s="172">
        <v>0.801768607221813</v>
      </c>
      <c r="S23" s="172">
        <v>0.839614994934144</v>
      </c>
      <c r="T23" s="172">
        <v>0.83503291466419</v>
      </c>
      <c r="U23" s="359">
        <v>0.9</v>
      </c>
      <c r="V23" s="172">
        <v>0.715168229453944</v>
      </c>
      <c r="W23" s="172">
        <v>0.746078534582588</v>
      </c>
      <c r="X23" s="172">
        <v>0.796960486322188</v>
      </c>
      <c r="Y23" s="172">
        <v>0.684046147840017</v>
      </c>
      <c r="Z23" s="359">
        <v>0.92</v>
      </c>
      <c r="AA23" s="359">
        <v>0.921222557038313</v>
      </c>
      <c r="AB23" s="359">
        <v>0.985903274777705</v>
      </c>
      <c r="AC23" s="359">
        <v>0.989489212612945</v>
      </c>
      <c r="AD23" s="359">
        <v>0.960684603746926</v>
      </c>
      <c r="AE23" s="359">
        <v>0.92</v>
      </c>
      <c r="AF23" s="172">
        <v>0.998814697747926</v>
      </c>
      <c r="AG23" s="172">
        <v>0.854618284637135</v>
      </c>
      <c r="AH23" s="172">
        <v>0.904215499785237</v>
      </c>
      <c r="AI23" s="172">
        <v>0.773572601894987</v>
      </c>
      <c r="AJ23" s="359">
        <v>0.92</v>
      </c>
      <c r="AK23" s="172">
        <v>0.935634000702494</v>
      </c>
      <c r="AL23" s="172">
        <v>0.990007795336971</v>
      </c>
      <c r="AM23" s="172">
        <v>0.989472995946123</v>
      </c>
      <c r="AN23" s="172">
        <v>0.969780447066031</v>
      </c>
      <c r="AO23" s="171">
        <v>0.99</v>
      </c>
      <c r="AP23" s="361">
        <v>1</v>
      </c>
      <c r="AQ23" s="361">
        <v>1</v>
      </c>
      <c r="AR23" s="361">
        <v>1</v>
      </c>
      <c r="AS23" s="362">
        <v>1</v>
      </c>
      <c r="AT23" s="363">
        <v>0.0872182100128262</v>
      </c>
      <c r="AU23" s="364">
        <v>0.0123456790123457</v>
      </c>
      <c r="AV23" s="365">
        <v>0.0113636363636364</v>
      </c>
      <c r="AW23" s="365">
        <v>0.0217391304347826</v>
      </c>
      <c r="AX23" s="365">
        <v>0.0512141280353201</v>
      </c>
      <c r="AY23" s="145"/>
      <c r="AZ23" s="143"/>
    </row>
    <row r="24" spans="1:52">
      <c r="A24" s="141"/>
      <c r="B24" s="145"/>
      <c r="C24" s="168" t="s">
        <v>25</v>
      </c>
      <c r="D24" s="169" t="s">
        <v>26</v>
      </c>
      <c r="E24" s="169" t="s">
        <v>27</v>
      </c>
      <c r="F24" s="170" t="s">
        <v>59</v>
      </c>
      <c r="G24" s="174" t="s">
        <v>60</v>
      </c>
      <c r="H24" s="174" t="s">
        <v>60</v>
      </c>
      <c r="I24" s="174" t="s">
        <v>60</v>
      </c>
      <c r="J24" s="174" t="s">
        <v>60</v>
      </c>
      <c r="K24" s="171">
        <v>0.9</v>
      </c>
      <c r="L24" s="172">
        <v>0.861788617886179</v>
      </c>
      <c r="M24" s="172">
        <v>0.865079365079365</v>
      </c>
      <c r="N24" s="173">
        <v>0.895522388059702</v>
      </c>
      <c r="O24" s="173">
        <v>0.88855116514691</v>
      </c>
      <c r="P24" s="359">
        <v>0.9</v>
      </c>
      <c r="Q24" s="360">
        <v>0.996485061511424</v>
      </c>
      <c r="R24" s="172">
        <v>0.994581075448103</v>
      </c>
      <c r="S24" s="172">
        <v>0.993975903614458</v>
      </c>
      <c r="T24" s="172">
        <v>0.975309083295459</v>
      </c>
      <c r="U24" s="359">
        <v>0.9</v>
      </c>
      <c r="V24" s="172">
        <v>0.719683655536028</v>
      </c>
      <c r="W24" s="172">
        <v>0.68598026955676</v>
      </c>
      <c r="X24" s="172">
        <v>0.716233354470514</v>
      </c>
      <c r="Y24" s="172">
        <v>0.701043299748239</v>
      </c>
      <c r="Z24" s="359">
        <v>0.92</v>
      </c>
      <c r="AA24" s="359">
        <v>0.858070500927644</v>
      </c>
      <c r="AB24" s="359">
        <v>0.869118553523731</v>
      </c>
      <c r="AC24" s="359">
        <v>0.85100643286989</v>
      </c>
      <c r="AD24" s="359">
        <v>0.89166690342927</v>
      </c>
      <c r="AE24" s="359">
        <v>0.92</v>
      </c>
      <c r="AF24" s="172">
        <v>0.998853211009174</v>
      </c>
      <c r="AG24" s="172">
        <v>0.996287128712871</v>
      </c>
      <c r="AH24" s="172">
        <v>0.998633257403189</v>
      </c>
      <c r="AI24" s="172">
        <v>0.976662815646146</v>
      </c>
      <c r="AJ24" s="359">
        <v>0.92</v>
      </c>
      <c r="AK24" s="172">
        <v>0.895497912939773</v>
      </c>
      <c r="AL24" s="172">
        <v>0.900198938992042</v>
      </c>
      <c r="AM24" s="172">
        <v>0.895488856937455</v>
      </c>
      <c r="AN24" s="172">
        <v>0.923160330696358</v>
      </c>
      <c r="AO24" s="171">
        <v>0.99</v>
      </c>
      <c r="AP24" s="361">
        <v>1</v>
      </c>
      <c r="AQ24" s="361">
        <v>1</v>
      </c>
      <c r="AR24" s="361">
        <v>1</v>
      </c>
      <c r="AS24" s="362">
        <v>1</v>
      </c>
      <c r="AT24" s="363">
        <v>0.0872182100128262</v>
      </c>
      <c r="AU24" s="364">
        <v>0.0483870967741935</v>
      </c>
      <c r="AV24" s="365">
        <v>0.0125</v>
      </c>
      <c r="AW24" s="365">
        <v>0.0133333333333333</v>
      </c>
      <c r="AX24" s="365">
        <v>0.0616717635066259</v>
      </c>
      <c r="AY24" s="145"/>
      <c r="AZ24" s="143"/>
    </row>
    <row r="25" spans="1:52">
      <c r="A25" s="141"/>
      <c r="B25" s="145"/>
      <c r="C25" s="168" t="s">
        <v>25</v>
      </c>
      <c r="D25" s="169" t="s">
        <v>26</v>
      </c>
      <c r="E25" s="169" t="s">
        <v>27</v>
      </c>
      <c r="F25" s="170" t="s">
        <v>61</v>
      </c>
      <c r="G25" s="174" t="s">
        <v>62</v>
      </c>
      <c r="H25" s="174" t="s">
        <v>62</v>
      </c>
      <c r="I25" s="174" t="s">
        <v>62</v>
      </c>
      <c r="J25" s="174" t="s">
        <v>62</v>
      </c>
      <c r="K25" s="171">
        <v>0.9</v>
      </c>
      <c r="L25" s="172">
        <v>0.951219512195122</v>
      </c>
      <c r="M25" s="172">
        <v>0.942528735632184</v>
      </c>
      <c r="N25" s="173">
        <v>0.91578947368421</v>
      </c>
      <c r="O25" s="173">
        <v>0.941091434766896</v>
      </c>
      <c r="P25" s="359">
        <v>0.9</v>
      </c>
      <c r="Q25" s="360">
        <v>0.988546495773111</v>
      </c>
      <c r="R25" s="172">
        <v>0.994834710743802</v>
      </c>
      <c r="S25" s="172">
        <v>0.990503131945848</v>
      </c>
      <c r="T25" s="172">
        <v>0.984144380171721</v>
      </c>
      <c r="U25" s="359">
        <v>0.9</v>
      </c>
      <c r="V25" s="172">
        <v>0.833106081265339</v>
      </c>
      <c r="W25" s="172">
        <v>0.827651515151515</v>
      </c>
      <c r="X25" s="172">
        <v>0.848050111133562</v>
      </c>
      <c r="Y25" s="172">
        <v>0.818117558558792</v>
      </c>
      <c r="Z25" s="359">
        <v>0.92</v>
      </c>
      <c r="AA25" s="359">
        <v>0.894117647058824</v>
      </c>
      <c r="AB25" s="359">
        <v>0.902631578947368</v>
      </c>
      <c r="AC25" s="359">
        <v>0.897225891677675</v>
      </c>
      <c r="AD25" s="359">
        <v>0.922267627343442</v>
      </c>
      <c r="AE25" s="359">
        <v>0.92</v>
      </c>
      <c r="AF25" s="172">
        <v>0.99982206405694</v>
      </c>
      <c r="AG25" s="172">
        <v>0.996242367308596</v>
      </c>
      <c r="AH25" s="172">
        <v>0.998645720476706</v>
      </c>
      <c r="AI25" s="172">
        <v>0.990940169822791</v>
      </c>
      <c r="AJ25" s="359">
        <v>0.92</v>
      </c>
      <c r="AK25" s="172">
        <v>0.924981658107117</v>
      </c>
      <c r="AL25" s="172">
        <v>0.924341762930586</v>
      </c>
      <c r="AM25" s="172">
        <v>0.924556382369777</v>
      </c>
      <c r="AN25" s="172">
        <v>0.945249542899709</v>
      </c>
      <c r="AO25" s="171">
        <v>0.99</v>
      </c>
      <c r="AP25" s="361">
        <v>1</v>
      </c>
      <c r="AQ25" s="361">
        <v>1</v>
      </c>
      <c r="AR25" s="361">
        <v>1</v>
      </c>
      <c r="AS25" s="362">
        <v>1</v>
      </c>
      <c r="AT25" s="363">
        <v>0.0872182100128262</v>
      </c>
      <c r="AU25" s="364">
        <v>0.0416666666666667</v>
      </c>
      <c r="AV25" s="365">
        <v>0.037037037037037</v>
      </c>
      <c r="AW25" s="365">
        <v>-0.0128205128205128</v>
      </c>
      <c r="AX25" s="365">
        <v>0.0419830281375614</v>
      </c>
      <c r="AY25" s="145"/>
      <c r="AZ25" s="143"/>
    </row>
    <row r="26" spans="1:52">
      <c r="A26" s="141"/>
      <c r="B26" s="145"/>
      <c r="C26" s="168" t="s">
        <v>25</v>
      </c>
      <c r="D26" s="169" t="s">
        <v>26</v>
      </c>
      <c r="E26" s="169" t="s">
        <v>27</v>
      </c>
      <c r="F26" s="170" t="s">
        <v>63</v>
      </c>
      <c r="G26" s="174" t="s">
        <v>64</v>
      </c>
      <c r="H26" s="174" t="s">
        <v>64</v>
      </c>
      <c r="I26" s="174" t="s">
        <v>64</v>
      </c>
      <c r="J26" s="174" t="s">
        <v>64</v>
      </c>
      <c r="K26" s="171">
        <v>0.9</v>
      </c>
      <c r="L26" s="172">
        <v>0.908045977011494</v>
      </c>
      <c r="M26" s="172">
        <v>0.913978494623656</v>
      </c>
      <c r="N26" s="173">
        <v>0.929292929292929</v>
      </c>
      <c r="O26" s="173">
        <v>0.930541012216405</v>
      </c>
      <c r="P26" s="359">
        <v>0.9</v>
      </c>
      <c r="Q26" s="360">
        <v>0.980112872883633</v>
      </c>
      <c r="R26" s="172">
        <v>0.982331476858076</v>
      </c>
      <c r="S26" s="172">
        <v>0.995560702567072</v>
      </c>
      <c r="T26" s="172">
        <v>0.899334268153642</v>
      </c>
      <c r="U26" s="359">
        <v>0.9</v>
      </c>
      <c r="V26" s="172">
        <v>0.77613544746036</v>
      </c>
      <c r="W26" s="172">
        <v>0.745342807758786</v>
      </c>
      <c r="X26" s="172">
        <v>0.743871839413241</v>
      </c>
      <c r="Y26" s="172">
        <v>0.71240515286933</v>
      </c>
      <c r="Z26" s="359">
        <v>0.92</v>
      </c>
      <c r="AA26" s="359">
        <v>0.868496283590623</v>
      </c>
      <c r="AB26" s="359">
        <v>0.86436170212766</v>
      </c>
      <c r="AC26" s="359">
        <v>0.902501934485427</v>
      </c>
      <c r="AD26" s="359">
        <v>0.913996796155386</v>
      </c>
      <c r="AE26" s="359">
        <v>0.92</v>
      </c>
      <c r="AF26" s="172">
        <v>0.998621830209482</v>
      </c>
      <c r="AG26" s="172">
        <v>0.998849252013809</v>
      </c>
      <c r="AH26" s="172">
        <v>0.997938569367141</v>
      </c>
      <c r="AI26" s="172">
        <v>0.997321935572983</v>
      </c>
      <c r="AJ26" s="359">
        <v>0.92</v>
      </c>
      <c r="AK26" s="172">
        <v>0.912248628884826</v>
      </c>
      <c r="AL26" s="172">
        <v>0.904671646783365</v>
      </c>
      <c r="AM26" s="172">
        <v>0.927696213710123</v>
      </c>
      <c r="AN26" s="172">
        <v>0.93852758773066</v>
      </c>
      <c r="AO26" s="171">
        <v>0.99</v>
      </c>
      <c r="AP26" s="361">
        <v>1</v>
      </c>
      <c r="AQ26" s="361">
        <v>1</v>
      </c>
      <c r="AR26" s="361">
        <v>1</v>
      </c>
      <c r="AS26" s="362">
        <v>1</v>
      </c>
      <c r="AT26" s="363">
        <v>0.0872182100128262</v>
      </c>
      <c r="AU26" s="364">
        <v>0.0192307692307692</v>
      </c>
      <c r="AV26" s="365">
        <v>0.0476190476190476</v>
      </c>
      <c r="AW26" s="365">
        <v>0.0545454545454545</v>
      </c>
      <c r="AX26" s="365">
        <v>0.0402405180388529</v>
      </c>
      <c r="AY26" s="145"/>
      <c r="AZ26" s="143"/>
    </row>
    <row r="27" spans="1:52">
      <c r="A27" s="141"/>
      <c r="B27" s="145"/>
      <c r="C27" s="168" t="s">
        <v>25</v>
      </c>
      <c r="D27" s="169" t="s">
        <v>26</v>
      </c>
      <c r="E27" s="169" t="s">
        <v>27</v>
      </c>
      <c r="F27" s="170" t="s">
        <v>65</v>
      </c>
      <c r="G27" s="174" t="s">
        <v>66</v>
      </c>
      <c r="H27" s="174" t="s">
        <v>66</v>
      </c>
      <c r="I27" s="174" t="s">
        <v>66</v>
      </c>
      <c r="J27" s="174" t="s">
        <v>66</v>
      </c>
      <c r="K27" s="171">
        <v>0.9</v>
      </c>
      <c r="L27" s="172">
        <v>0.941860465116279</v>
      </c>
      <c r="M27" s="172">
        <v>0.909090909090909</v>
      </c>
      <c r="N27" s="173">
        <v>0.975903614457831</v>
      </c>
      <c r="O27" s="173">
        <v>0.950447093889717</v>
      </c>
      <c r="P27" s="359">
        <v>0.9</v>
      </c>
      <c r="Q27" s="360">
        <v>0.952975994738573</v>
      </c>
      <c r="R27" s="172">
        <v>0.968276183811523</v>
      </c>
      <c r="S27" s="172">
        <v>0.957055214723926</v>
      </c>
      <c r="T27" s="172">
        <v>0.955847634418756</v>
      </c>
      <c r="U27" s="359">
        <v>0.9</v>
      </c>
      <c r="V27" s="172">
        <v>0.862874054587307</v>
      </c>
      <c r="W27" s="172">
        <v>0.840914392348962</v>
      </c>
      <c r="X27" s="172">
        <v>0.885569485196052</v>
      </c>
      <c r="Y27" s="172">
        <v>0.883064481512324</v>
      </c>
      <c r="Z27" s="359">
        <v>0.92</v>
      </c>
      <c r="AA27" s="359">
        <v>0.902548725637181</v>
      </c>
      <c r="AB27" s="359">
        <v>0.920538289009933</v>
      </c>
      <c r="AC27" s="359">
        <v>0.920957691046245</v>
      </c>
      <c r="AD27" s="359">
        <v>0.94586810259446</v>
      </c>
      <c r="AE27" s="359">
        <v>0.92</v>
      </c>
      <c r="AF27" s="172">
        <v>0.666666666666667</v>
      </c>
      <c r="AG27" s="172">
        <v>0.695652173913043</v>
      </c>
      <c r="AH27" s="172">
        <v>0.952380952380952</v>
      </c>
      <c r="AI27" s="172">
        <v>0.803977272727273</v>
      </c>
      <c r="AJ27" s="359">
        <v>0.92</v>
      </c>
      <c r="AK27" s="172">
        <v>0.940114285714286</v>
      </c>
      <c r="AL27" s="172">
        <v>0.942367391010933</v>
      </c>
      <c r="AM27" s="172">
        <v>0.95233892321271</v>
      </c>
      <c r="AN27" s="172">
        <v>0.965308159849664</v>
      </c>
      <c r="AO27" s="171">
        <v>0.99</v>
      </c>
      <c r="AP27" s="361">
        <v>1</v>
      </c>
      <c r="AQ27" s="361">
        <v>1</v>
      </c>
      <c r="AR27" s="361">
        <v>1</v>
      </c>
      <c r="AS27" s="362">
        <v>1</v>
      </c>
      <c r="AT27" s="363">
        <v>0.0872182100128262</v>
      </c>
      <c r="AU27" s="364">
        <v>0.0192307692307692</v>
      </c>
      <c r="AV27" s="365">
        <v>0.0540540540540541</v>
      </c>
      <c r="AW27" s="365">
        <v>0.0638297872340425</v>
      </c>
      <c r="AX27" s="365">
        <v>0.0636889991728701</v>
      </c>
      <c r="AY27" s="145"/>
      <c r="AZ27" s="143"/>
    </row>
    <row r="28" spans="1:52">
      <c r="A28" s="141"/>
      <c r="B28" s="145"/>
      <c r="C28" s="168" t="s">
        <v>25</v>
      </c>
      <c r="D28" s="169" t="s">
        <v>26</v>
      </c>
      <c r="E28" s="169" t="s">
        <v>27</v>
      </c>
      <c r="F28" s="170" t="s">
        <v>67</v>
      </c>
      <c r="G28" s="174" t="s">
        <v>68</v>
      </c>
      <c r="H28" s="174" t="s">
        <v>68</v>
      </c>
      <c r="I28" s="174" t="s">
        <v>68</v>
      </c>
      <c r="J28" s="174" t="s">
        <v>68</v>
      </c>
      <c r="K28" s="171">
        <v>0.9</v>
      </c>
      <c r="L28" s="172">
        <v>0.979166666666667</v>
      </c>
      <c r="M28" s="172">
        <v>1</v>
      </c>
      <c r="N28" s="173">
        <v>0.981481481481482</v>
      </c>
      <c r="O28" s="173">
        <v>0.981382978723404</v>
      </c>
      <c r="P28" s="359">
        <v>0.9</v>
      </c>
      <c r="Q28" s="360">
        <v>0.95916852264291</v>
      </c>
      <c r="R28" s="172">
        <v>0.981800454988625</v>
      </c>
      <c r="S28" s="172">
        <v>0.980067694622038</v>
      </c>
      <c r="T28" s="172">
        <v>0.972160837206939</v>
      </c>
      <c r="U28" s="359">
        <v>0.9</v>
      </c>
      <c r="V28" s="172">
        <v>0.867112100965108</v>
      </c>
      <c r="W28" s="172">
        <v>0.877478063048424</v>
      </c>
      <c r="X28" s="172">
        <v>0.893945092139902</v>
      </c>
      <c r="Y28" s="172">
        <v>0.895349132566232</v>
      </c>
      <c r="Z28" s="359">
        <v>0.92</v>
      </c>
      <c r="AA28" s="359">
        <v>0.960385438972163</v>
      </c>
      <c r="AB28" s="359">
        <v>0.94012258368694</v>
      </c>
      <c r="AC28" s="359">
        <v>0.942517814726841</v>
      </c>
      <c r="AD28" s="359">
        <v>0.960806346118369</v>
      </c>
      <c r="AE28" s="359">
        <v>0.92</v>
      </c>
      <c r="AF28" s="172">
        <v>0.991677336747759</v>
      </c>
      <c r="AG28" s="172">
        <v>0.994438006952491</v>
      </c>
      <c r="AH28" s="172">
        <v>0.997486288848263</v>
      </c>
      <c r="AI28" s="172">
        <v>0.993741063038771</v>
      </c>
      <c r="AJ28" s="359">
        <v>0.92</v>
      </c>
      <c r="AK28" s="172">
        <v>0.959666812801403</v>
      </c>
      <c r="AL28" s="172">
        <v>0.956714120815698</v>
      </c>
      <c r="AM28" s="172">
        <v>0.963483735571878</v>
      </c>
      <c r="AN28" s="172">
        <v>0.97270191765777</v>
      </c>
      <c r="AO28" s="171">
        <v>0.99</v>
      </c>
      <c r="AP28" s="361">
        <v>1</v>
      </c>
      <c r="AQ28" s="361">
        <v>1</v>
      </c>
      <c r="AR28" s="361">
        <v>1</v>
      </c>
      <c r="AS28" s="362">
        <v>1</v>
      </c>
      <c r="AT28" s="363">
        <v>0.0872182100128262</v>
      </c>
      <c r="AU28" s="364">
        <v>0.121212121212121</v>
      </c>
      <c r="AV28" s="365">
        <v>0</v>
      </c>
      <c r="AW28" s="365">
        <v>0.0769230769230769</v>
      </c>
      <c r="AX28" s="365">
        <v>0.068384539147671</v>
      </c>
      <c r="AY28" s="145"/>
      <c r="AZ28" s="143"/>
    </row>
    <row r="29" spans="1:52">
      <c r="A29" s="141"/>
      <c r="B29" s="145"/>
      <c r="C29" s="168" t="s">
        <v>25</v>
      </c>
      <c r="D29" s="169" t="s">
        <v>26</v>
      </c>
      <c r="E29" s="169" t="s">
        <v>27</v>
      </c>
      <c r="F29" s="170" t="s">
        <v>69</v>
      </c>
      <c r="G29" s="174" t="s">
        <v>70</v>
      </c>
      <c r="H29" s="174" t="s">
        <v>70</v>
      </c>
      <c r="I29" s="174" t="s">
        <v>70</v>
      </c>
      <c r="J29" s="174" t="s">
        <v>70</v>
      </c>
      <c r="K29" s="171">
        <v>0.9</v>
      </c>
      <c r="L29" s="172">
        <v>0.925925925925926</v>
      </c>
      <c r="M29" s="172">
        <v>0.844827586206897</v>
      </c>
      <c r="N29" s="173">
        <v>0.866666666666667</v>
      </c>
      <c r="O29" s="173">
        <v>0.914075749010741</v>
      </c>
      <c r="P29" s="359">
        <v>0.9</v>
      </c>
      <c r="Q29" s="360">
        <v>0.964813374805599</v>
      </c>
      <c r="R29" s="172">
        <v>0.978899529297192</v>
      </c>
      <c r="S29" s="172">
        <v>0.981882234524409</v>
      </c>
      <c r="T29" s="172">
        <v>0.964001870032726</v>
      </c>
      <c r="U29" s="359">
        <v>0.9</v>
      </c>
      <c r="V29" s="172">
        <v>0.934097978227061</v>
      </c>
      <c r="W29" s="172">
        <v>0.883785099821458</v>
      </c>
      <c r="X29" s="172">
        <v>0.907733601744674</v>
      </c>
      <c r="Y29" s="172">
        <v>0.902701630611869</v>
      </c>
      <c r="Z29" s="359">
        <v>0.92</v>
      </c>
      <c r="AA29" s="359">
        <v>0.979020979020979</v>
      </c>
      <c r="AB29" s="359">
        <v>0.973333333333333</v>
      </c>
      <c r="AC29" s="359">
        <v>0.976691157841398</v>
      </c>
      <c r="AD29" s="359">
        <v>0.975041633797879</v>
      </c>
      <c r="AE29" s="359">
        <v>0.92</v>
      </c>
      <c r="AF29" s="172">
        <v>0.991920595170636</v>
      </c>
      <c r="AG29" s="172">
        <v>0.990507800599676</v>
      </c>
      <c r="AH29" s="172">
        <v>0.951815405497116</v>
      </c>
      <c r="AI29" s="172">
        <v>0.963785345344725</v>
      </c>
      <c r="AJ29" s="359">
        <v>0.92</v>
      </c>
      <c r="AK29" s="172">
        <v>0.980826531934188</v>
      </c>
      <c r="AL29" s="172">
        <v>0.98124054462935</v>
      </c>
      <c r="AM29" s="172">
        <v>0.985165001513775</v>
      </c>
      <c r="AN29" s="172">
        <v>0.982388838953566</v>
      </c>
      <c r="AO29" s="171">
        <v>0.99</v>
      </c>
      <c r="AP29" s="361">
        <v>1</v>
      </c>
      <c r="AQ29" s="361">
        <v>1</v>
      </c>
      <c r="AR29" s="361">
        <v>1</v>
      </c>
      <c r="AS29" s="362">
        <v>1</v>
      </c>
      <c r="AT29" s="363">
        <v>0.0872182100128262</v>
      </c>
      <c r="AU29" s="364">
        <v>0.0140845070422535</v>
      </c>
      <c r="AV29" s="365">
        <v>0</v>
      </c>
      <c r="AW29" s="365">
        <v>0.0072992700729927</v>
      </c>
      <c r="AX29" s="365">
        <v>0.0200982581509602</v>
      </c>
      <c r="AY29" s="145"/>
      <c r="AZ29" s="143"/>
    </row>
    <row r="30" spans="1:52">
      <c r="A30" s="141"/>
      <c r="B30" s="145"/>
      <c r="C30" s="168" t="s">
        <v>25</v>
      </c>
      <c r="D30" s="169" t="s">
        <v>26</v>
      </c>
      <c r="E30" s="169" t="s">
        <v>27</v>
      </c>
      <c r="F30" s="170" t="s">
        <v>71</v>
      </c>
      <c r="G30" s="174" t="s">
        <v>72</v>
      </c>
      <c r="H30" s="174" t="s">
        <v>72</v>
      </c>
      <c r="I30" s="174" t="s">
        <v>72</v>
      </c>
      <c r="J30" s="174" t="s">
        <v>72</v>
      </c>
      <c r="K30" s="171">
        <v>0.9</v>
      </c>
      <c r="L30" s="172">
        <v>0.88135593220339</v>
      </c>
      <c r="M30" s="172">
        <v>0.852459016393443</v>
      </c>
      <c r="N30" s="173">
        <v>0.90625</v>
      </c>
      <c r="O30" s="173">
        <v>0.905434782608696</v>
      </c>
      <c r="P30" s="359">
        <v>0.9</v>
      </c>
      <c r="Q30" s="360">
        <v>0.974821852731591</v>
      </c>
      <c r="R30" s="172">
        <v>0.980345443716498</v>
      </c>
      <c r="S30" s="172">
        <v>0.983126721763085</v>
      </c>
      <c r="T30" s="172">
        <v>0.965958343032601</v>
      </c>
      <c r="U30" s="359">
        <v>0.9</v>
      </c>
      <c r="V30" s="172">
        <v>0.828503562945368</v>
      </c>
      <c r="W30" s="172">
        <v>0.798987492555092</v>
      </c>
      <c r="X30" s="172">
        <v>0.835743801652893</v>
      </c>
      <c r="Y30" s="172">
        <v>0.831077560883686</v>
      </c>
      <c r="Z30" s="359">
        <v>0.92</v>
      </c>
      <c r="AA30" s="359">
        <v>0.89401888772298</v>
      </c>
      <c r="AB30" s="359">
        <v>0.91588785046729</v>
      </c>
      <c r="AC30" s="359">
        <v>0.909861668897814</v>
      </c>
      <c r="AD30" s="359">
        <v>0.936075298584197</v>
      </c>
      <c r="AE30" s="359">
        <v>0.92</v>
      </c>
      <c r="AF30" s="172">
        <v>0.8</v>
      </c>
      <c r="AG30" s="172">
        <v>0</v>
      </c>
      <c r="AH30" s="172" t="s">
        <v>40</v>
      </c>
      <c r="AI30" s="172">
        <v>0.534090909090909</v>
      </c>
      <c r="AJ30" s="359">
        <v>0.92</v>
      </c>
      <c r="AK30" s="172">
        <v>0.921844342707652</v>
      </c>
      <c r="AL30" s="172">
        <v>0.934879571810883</v>
      </c>
      <c r="AM30" s="172">
        <v>0.939564710454722</v>
      </c>
      <c r="AN30" s="172">
        <v>0.954705081344514</v>
      </c>
      <c r="AO30" s="171">
        <v>0.99</v>
      </c>
      <c r="AP30" s="361">
        <v>1</v>
      </c>
      <c r="AQ30" s="361" t="s">
        <v>40</v>
      </c>
      <c r="AR30" s="361" t="s">
        <v>40</v>
      </c>
      <c r="AS30" s="362">
        <v>1</v>
      </c>
      <c r="AT30" s="363">
        <v>0.0872182100128262</v>
      </c>
      <c r="AU30" s="364">
        <v>0</v>
      </c>
      <c r="AV30" s="365">
        <v>0.0810810810810811</v>
      </c>
      <c r="AW30" s="365">
        <v>0</v>
      </c>
      <c r="AX30" s="365">
        <v>0.0582914572864322</v>
      </c>
      <c r="AY30" s="145"/>
      <c r="AZ30" s="143"/>
    </row>
    <row r="31" spans="1:52">
      <c r="A31" s="141"/>
      <c r="B31" s="145"/>
      <c r="C31" s="168" t="s">
        <v>25</v>
      </c>
      <c r="D31" s="169" t="s">
        <v>26</v>
      </c>
      <c r="E31" s="169" t="s">
        <v>27</v>
      </c>
      <c r="F31" s="170" t="s">
        <v>73</v>
      </c>
      <c r="G31" s="174" t="s">
        <v>74</v>
      </c>
      <c r="H31" s="174" t="s">
        <v>74</v>
      </c>
      <c r="I31" s="174" t="s">
        <v>74</v>
      </c>
      <c r="J31" s="174" t="s">
        <v>74</v>
      </c>
      <c r="K31" s="171">
        <v>0.9</v>
      </c>
      <c r="L31" s="172">
        <v>1</v>
      </c>
      <c r="M31" s="172">
        <v>0.942857142857143</v>
      </c>
      <c r="N31" s="173">
        <v>0.976190476190476</v>
      </c>
      <c r="O31" s="173">
        <v>0.971836906263136</v>
      </c>
      <c r="P31" s="359">
        <v>0.9</v>
      </c>
      <c r="Q31" s="360">
        <v>0.995748299319728</v>
      </c>
      <c r="R31" s="172">
        <v>0.992636746143058</v>
      </c>
      <c r="S31" s="172">
        <v>0.98580121703854</v>
      </c>
      <c r="T31" s="172">
        <v>0.983934475882783</v>
      </c>
      <c r="U31" s="359">
        <v>0.9</v>
      </c>
      <c r="V31" s="172">
        <v>0.870181405895692</v>
      </c>
      <c r="W31" s="172">
        <v>0.720196353436185</v>
      </c>
      <c r="X31" s="172">
        <v>0.774847870182556</v>
      </c>
      <c r="Y31" s="172">
        <v>0.83913021530074</v>
      </c>
      <c r="Z31" s="359">
        <v>0.92</v>
      </c>
      <c r="AA31" s="359">
        <v>0.929212889593238</v>
      </c>
      <c r="AB31" s="359">
        <v>0.791532690246517</v>
      </c>
      <c r="AC31" s="359">
        <v>0.803585552333245</v>
      </c>
      <c r="AD31" s="359">
        <v>0.904693235448348</v>
      </c>
      <c r="AE31" s="359">
        <v>0.92</v>
      </c>
      <c r="AF31" s="172">
        <v>0.999632892804699</v>
      </c>
      <c r="AG31" s="172">
        <v>0.996619718309859</v>
      </c>
      <c r="AH31" s="172">
        <v>0.991600258453586</v>
      </c>
      <c r="AI31" s="172">
        <v>0.994860451499577</v>
      </c>
      <c r="AJ31" s="359">
        <v>0.92</v>
      </c>
      <c r="AK31" s="172">
        <v>0.948349013097215</v>
      </c>
      <c r="AL31" s="172">
        <v>0.802140737600678</v>
      </c>
      <c r="AM31" s="172">
        <v>0.837943377806704</v>
      </c>
      <c r="AN31" s="172">
        <v>0.925747220892405</v>
      </c>
      <c r="AO31" s="171">
        <v>0.99</v>
      </c>
      <c r="AP31" s="361">
        <v>1</v>
      </c>
      <c r="AQ31" s="361">
        <v>1</v>
      </c>
      <c r="AR31" s="361">
        <v>1</v>
      </c>
      <c r="AS31" s="362">
        <v>1</v>
      </c>
      <c r="AT31" s="363">
        <v>0.0872182100128262</v>
      </c>
      <c r="AU31" s="364">
        <v>0</v>
      </c>
      <c r="AV31" s="365">
        <v>0.0204081632653061</v>
      </c>
      <c r="AW31" s="365">
        <v>0.0697674418604651</v>
      </c>
      <c r="AX31" s="365">
        <v>0.0672804532577904</v>
      </c>
      <c r="AY31" s="145"/>
      <c r="AZ31" s="143"/>
    </row>
    <row r="32" spans="1:52">
      <c r="A32" s="141"/>
      <c r="B32" s="145"/>
      <c r="C32" s="168" t="s">
        <v>25</v>
      </c>
      <c r="D32" s="169" t="s">
        <v>26</v>
      </c>
      <c r="E32" s="169" t="s">
        <v>27</v>
      </c>
      <c r="F32" s="170" t="s">
        <v>75</v>
      </c>
      <c r="G32" s="174" t="s">
        <v>76</v>
      </c>
      <c r="H32" s="174" t="s">
        <v>76</v>
      </c>
      <c r="I32" s="174" t="s">
        <v>76</v>
      </c>
      <c r="J32" s="174" t="s">
        <v>76</v>
      </c>
      <c r="K32" s="171">
        <v>0.9</v>
      </c>
      <c r="L32" s="172">
        <v>0.852459016393443</v>
      </c>
      <c r="M32" s="172">
        <v>0.885245901639344</v>
      </c>
      <c r="N32" s="173">
        <v>0.897058823529412</v>
      </c>
      <c r="O32" s="173">
        <v>0.936203319502075</v>
      </c>
      <c r="P32" s="359">
        <v>0.9</v>
      </c>
      <c r="Q32" s="360">
        <v>0.9930441898527</v>
      </c>
      <c r="R32" s="172">
        <v>0.975655430711611</v>
      </c>
      <c r="S32" s="172">
        <v>0.988124238733252</v>
      </c>
      <c r="T32" s="172">
        <v>0.984694930647292</v>
      </c>
      <c r="U32" s="359">
        <v>0.9</v>
      </c>
      <c r="V32" s="172">
        <v>0.867021276595745</v>
      </c>
      <c r="W32" s="172">
        <v>0.873996789727127</v>
      </c>
      <c r="X32" s="172">
        <v>0.876065773447016</v>
      </c>
      <c r="Y32" s="172">
        <v>0.889056307793923</v>
      </c>
      <c r="Z32" s="359">
        <v>0.92</v>
      </c>
      <c r="AA32" s="359">
        <v>0.929274843330349</v>
      </c>
      <c r="AB32" s="359">
        <v>0.917335473515249</v>
      </c>
      <c r="AC32" s="359">
        <v>0.941323345817728</v>
      </c>
      <c r="AD32" s="359">
        <v>0.954949229617704</v>
      </c>
      <c r="AE32" s="359">
        <v>0.92</v>
      </c>
      <c r="AF32" s="172">
        <v>0.997283663174234</v>
      </c>
      <c r="AG32" s="172">
        <v>0.997176027612174</v>
      </c>
      <c r="AH32" s="172">
        <v>0.99532967032967</v>
      </c>
      <c r="AI32" s="172">
        <v>0.98993970992681</v>
      </c>
      <c r="AJ32" s="359">
        <v>0.92</v>
      </c>
      <c r="AK32" s="172">
        <v>0.949452401010952</v>
      </c>
      <c r="AL32" s="172">
        <v>0.93275557695394</v>
      </c>
      <c r="AM32" s="172">
        <v>0.954113924050633</v>
      </c>
      <c r="AN32" s="172">
        <v>0.965711117205853</v>
      </c>
      <c r="AO32" s="171">
        <v>0.99</v>
      </c>
      <c r="AP32" s="361">
        <v>1</v>
      </c>
      <c r="AQ32" s="361">
        <v>1</v>
      </c>
      <c r="AR32" s="361">
        <v>1</v>
      </c>
      <c r="AS32" s="362">
        <v>1</v>
      </c>
      <c r="AT32" s="363">
        <v>0.0872182100128262</v>
      </c>
      <c r="AU32" s="364">
        <v>0</v>
      </c>
      <c r="AV32" s="365">
        <v>0.0408163265306122</v>
      </c>
      <c r="AW32" s="365">
        <v>0.147058823529412</v>
      </c>
      <c r="AX32" s="365">
        <v>0.0490533562822719</v>
      </c>
      <c r="AY32" s="145"/>
      <c r="AZ32" s="143"/>
    </row>
    <row r="33" spans="1:52">
      <c r="A33" s="141"/>
      <c r="B33" s="145"/>
      <c r="C33" s="168" t="s">
        <v>25</v>
      </c>
      <c r="D33" s="169" t="s">
        <v>26</v>
      </c>
      <c r="E33" s="169" t="s">
        <v>27</v>
      </c>
      <c r="F33" s="170" t="s">
        <v>77</v>
      </c>
      <c r="G33" s="174" t="s">
        <v>78</v>
      </c>
      <c r="H33" s="174" t="s">
        <v>78</v>
      </c>
      <c r="I33" s="174" t="s">
        <v>78</v>
      </c>
      <c r="J33" s="174" t="s">
        <v>78</v>
      </c>
      <c r="K33" s="171">
        <v>0.9</v>
      </c>
      <c r="L33" s="172">
        <v>0.916666666666667</v>
      </c>
      <c r="M33" s="172">
        <v>0.816666666666667</v>
      </c>
      <c r="N33" s="173">
        <v>0.815384615384615</v>
      </c>
      <c r="O33" s="173">
        <v>0.923158452570217</v>
      </c>
      <c r="P33" s="359">
        <v>0.9</v>
      </c>
      <c r="Q33" s="360">
        <v>0.795980511571255</v>
      </c>
      <c r="R33" s="172">
        <v>0.862612612612613</v>
      </c>
      <c r="S33" s="172">
        <v>0.900388872270416</v>
      </c>
      <c r="T33" s="172">
        <v>0.875194095992463</v>
      </c>
      <c r="U33" s="359">
        <v>0.9</v>
      </c>
      <c r="V33" s="172">
        <v>0.816686967113276</v>
      </c>
      <c r="W33" s="172">
        <v>0.773773773773774</v>
      </c>
      <c r="X33" s="172">
        <v>0.841160634160933</v>
      </c>
      <c r="Y33" s="172">
        <v>0.792155904879879</v>
      </c>
      <c r="Z33" s="359">
        <v>0.92</v>
      </c>
      <c r="AA33" s="359">
        <v>0.930612244897959</v>
      </c>
      <c r="AB33" s="359">
        <v>0.85747214752209</v>
      </c>
      <c r="AC33" s="359">
        <v>0.960893854748603</v>
      </c>
      <c r="AD33" s="359">
        <v>0.943693205714796</v>
      </c>
      <c r="AE33" s="359">
        <v>0.92</v>
      </c>
      <c r="AF33" s="172">
        <v>0.995609702557348</v>
      </c>
      <c r="AG33" s="172">
        <v>0.936814520042706</v>
      </c>
      <c r="AH33" s="172">
        <v>0.96169226116469</v>
      </c>
      <c r="AI33" s="172">
        <v>0.952689556388353</v>
      </c>
      <c r="AJ33" s="359">
        <v>0.92</v>
      </c>
      <c r="AK33" s="172">
        <v>0.931279095544225</v>
      </c>
      <c r="AL33" s="172">
        <v>0.903181818181818</v>
      </c>
      <c r="AM33" s="172">
        <v>0.965499573014517</v>
      </c>
      <c r="AN33" s="172">
        <v>0.956251617913539</v>
      </c>
      <c r="AO33" s="171">
        <v>0.99</v>
      </c>
      <c r="AP33" s="361">
        <v>1</v>
      </c>
      <c r="AQ33" s="361">
        <v>1</v>
      </c>
      <c r="AR33" s="361">
        <v>1</v>
      </c>
      <c r="AS33" s="362">
        <v>1</v>
      </c>
      <c r="AT33" s="363">
        <v>0.0872182100128262</v>
      </c>
      <c r="AU33" s="364">
        <v>0.0869565217391304</v>
      </c>
      <c r="AV33" s="365">
        <v>0</v>
      </c>
      <c r="AW33" s="365">
        <v>0.0714285714285714</v>
      </c>
      <c r="AX33" s="365">
        <v>0.0747398297067171</v>
      </c>
      <c r="AY33" s="145"/>
      <c r="AZ33" s="143"/>
    </row>
    <row r="34" spans="1:52">
      <c r="A34" s="141"/>
      <c r="B34" s="145"/>
      <c r="C34" s="168" t="s">
        <v>25</v>
      </c>
      <c r="D34" s="169" t="s">
        <v>26</v>
      </c>
      <c r="E34" s="169" t="s">
        <v>27</v>
      </c>
      <c r="F34" s="170" t="s">
        <v>79</v>
      </c>
      <c r="G34" s="174" t="s">
        <v>80</v>
      </c>
      <c r="H34" s="174" t="s">
        <v>80</v>
      </c>
      <c r="I34" s="174" t="s">
        <v>80</v>
      </c>
      <c r="J34" s="174" t="s">
        <v>80</v>
      </c>
      <c r="K34" s="171">
        <v>0.9</v>
      </c>
      <c r="L34" s="172">
        <v>0.968085106382979</v>
      </c>
      <c r="M34" s="172">
        <v>0.97979797979798</v>
      </c>
      <c r="N34" s="173">
        <v>0.981481481481482</v>
      </c>
      <c r="O34" s="173">
        <v>0.979069040924711</v>
      </c>
      <c r="P34" s="359">
        <v>0.9</v>
      </c>
      <c r="Q34" s="360">
        <v>0.996138996138996</v>
      </c>
      <c r="R34" s="172">
        <v>0.995696333275951</v>
      </c>
      <c r="S34" s="172">
        <v>0.99552071668533</v>
      </c>
      <c r="T34" s="172">
        <v>0.994137064590826</v>
      </c>
      <c r="U34" s="359">
        <v>0.9</v>
      </c>
      <c r="V34" s="172">
        <v>0.884721456150028</v>
      </c>
      <c r="W34" s="172">
        <v>0.864348424857979</v>
      </c>
      <c r="X34" s="172">
        <v>0.885405001866368</v>
      </c>
      <c r="Y34" s="172">
        <v>0.882082327437552</v>
      </c>
      <c r="Z34" s="359">
        <v>0.92</v>
      </c>
      <c r="AA34" s="359">
        <v>0.916816277678037</v>
      </c>
      <c r="AB34" s="359">
        <v>0.901110250451846</v>
      </c>
      <c r="AC34" s="359">
        <v>0.905635648754915</v>
      </c>
      <c r="AD34" s="359">
        <v>0.935235474880297</v>
      </c>
      <c r="AE34" s="359">
        <v>0.92</v>
      </c>
      <c r="AF34" s="172">
        <v>0.98</v>
      </c>
      <c r="AG34" s="172">
        <v>0.983745123537061</v>
      </c>
      <c r="AH34" s="172">
        <v>0.98326359832636</v>
      </c>
      <c r="AI34" s="172">
        <v>0.985442586171732</v>
      </c>
      <c r="AJ34" s="359">
        <v>0.92</v>
      </c>
      <c r="AK34" s="172">
        <v>0.94714986787467</v>
      </c>
      <c r="AL34" s="172">
        <v>0.925945052675067</v>
      </c>
      <c r="AM34" s="172">
        <v>0.932853717026379</v>
      </c>
      <c r="AN34" s="172">
        <v>0.957592304355592</v>
      </c>
      <c r="AO34" s="171">
        <v>0.99</v>
      </c>
      <c r="AP34" s="361">
        <v>1</v>
      </c>
      <c r="AQ34" s="361">
        <v>1</v>
      </c>
      <c r="AR34" s="361">
        <v>1</v>
      </c>
      <c r="AS34" s="362">
        <v>1</v>
      </c>
      <c r="AT34" s="363">
        <v>0.0872182100128262</v>
      </c>
      <c r="AU34" s="364">
        <v>0.0655737704918033</v>
      </c>
      <c r="AV34" s="365">
        <v>0.0425531914893617</v>
      </c>
      <c r="AW34" s="365">
        <v>0.038961038961039</v>
      </c>
      <c r="AX34" s="365">
        <v>0.06733048838312</v>
      </c>
      <c r="AY34" s="145"/>
      <c r="AZ34" s="143"/>
    </row>
    <row r="35" spans="1:52">
      <c r="A35" s="141"/>
      <c r="B35" s="145"/>
      <c r="C35" s="168" t="s">
        <v>25</v>
      </c>
      <c r="D35" s="169" t="s">
        <v>26</v>
      </c>
      <c r="E35" s="169" t="s">
        <v>27</v>
      </c>
      <c r="F35" s="170" t="s">
        <v>81</v>
      </c>
      <c r="G35" s="174" t="s">
        <v>82</v>
      </c>
      <c r="H35" s="174" t="s">
        <v>82</v>
      </c>
      <c r="I35" s="174" t="s">
        <v>82</v>
      </c>
      <c r="J35" s="174" t="s">
        <v>82</v>
      </c>
      <c r="K35" s="171">
        <v>0.9</v>
      </c>
      <c r="L35" s="172">
        <v>0.891566265060241</v>
      </c>
      <c r="M35" s="172">
        <v>0.930232558139535</v>
      </c>
      <c r="N35" s="173">
        <v>0.9</v>
      </c>
      <c r="O35" s="173">
        <v>0.912183544303797</v>
      </c>
      <c r="P35" s="359">
        <v>0.9</v>
      </c>
      <c r="Q35" s="360">
        <v>0.913032258064516</v>
      </c>
      <c r="R35" s="172">
        <v>0.936447582835416</v>
      </c>
      <c r="S35" s="172">
        <v>0.950653120464441</v>
      </c>
      <c r="T35" s="172">
        <v>0.900603533413805</v>
      </c>
      <c r="U35" s="359">
        <v>0.9</v>
      </c>
      <c r="V35" s="172">
        <v>0.853161290322581</v>
      </c>
      <c r="W35" s="172">
        <v>0.877602752127467</v>
      </c>
      <c r="X35" s="172">
        <v>0.890524569769853</v>
      </c>
      <c r="Y35" s="172">
        <v>0.848567979809064</v>
      </c>
      <c r="Z35" s="359">
        <v>0.92</v>
      </c>
      <c r="AA35" s="359">
        <v>0.939442658092176</v>
      </c>
      <c r="AB35" s="359">
        <v>0.949984843892088</v>
      </c>
      <c r="AC35" s="359">
        <v>0.968759210138521</v>
      </c>
      <c r="AD35" s="359">
        <v>0.948469867120039</v>
      </c>
      <c r="AE35" s="359">
        <v>0.92</v>
      </c>
      <c r="AF35" s="172">
        <v>0.982290233837689</v>
      </c>
      <c r="AG35" s="172">
        <v>0.986553504780408</v>
      </c>
      <c r="AH35" s="172">
        <v>0.974896889978821</v>
      </c>
      <c r="AI35" s="172">
        <v>0.969032463086303</v>
      </c>
      <c r="AJ35" s="359">
        <v>0.92</v>
      </c>
      <c r="AK35" s="172">
        <v>0.956976136561575</v>
      </c>
      <c r="AL35" s="172">
        <v>0.96157769466168</v>
      </c>
      <c r="AM35" s="172">
        <v>0.977731808225846</v>
      </c>
      <c r="AN35" s="172">
        <v>0.963844765981533</v>
      </c>
      <c r="AO35" s="171">
        <v>0.99</v>
      </c>
      <c r="AP35" s="361">
        <v>1</v>
      </c>
      <c r="AQ35" s="361">
        <v>1</v>
      </c>
      <c r="AR35" s="361">
        <v>1</v>
      </c>
      <c r="AS35" s="362">
        <v>0.999503311258278</v>
      </c>
      <c r="AT35" s="363">
        <v>0.0872182100128262</v>
      </c>
      <c r="AU35" s="364">
        <v>0.0816326530612245</v>
      </c>
      <c r="AV35" s="365">
        <v>0</v>
      </c>
      <c r="AW35" s="365">
        <v>0.0175438596491228</v>
      </c>
      <c r="AX35" s="365">
        <v>0.0709798994974874</v>
      </c>
      <c r="AY35" s="145"/>
      <c r="AZ35" s="143"/>
    </row>
    <row r="36" spans="1:52">
      <c r="A36" s="141"/>
      <c r="B36" s="145"/>
      <c r="C36" s="168" t="s">
        <v>25</v>
      </c>
      <c r="D36" s="169" t="s">
        <v>26</v>
      </c>
      <c r="E36" s="169" t="s">
        <v>27</v>
      </c>
      <c r="F36" s="170" t="s">
        <v>83</v>
      </c>
      <c r="G36" s="174" t="s">
        <v>84</v>
      </c>
      <c r="H36" s="174" t="s">
        <v>84</v>
      </c>
      <c r="I36" s="174" t="s">
        <v>84</v>
      </c>
      <c r="J36" s="174" t="s">
        <v>84</v>
      </c>
      <c r="K36" s="171">
        <v>0.9</v>
      </c>
      <c r="L36" s="172">
        <v>0.955882352941177</v>
      </c>
      <c r="M36" s="172">
        <v>0.93006993006993</v>
      </c>
      <c r="N36" s="173">
        <v>0.954545454545455</v>
      </c>
      <c r="O36" s="173">
        <v>0.949057920446616</v>
      </c>
      <c r="P36" s="359">
        <v>0.9</v>
      </c>
      <c r="Q36" s="360">
        <v>0.964202613209236</v>
      </c>
      <c r="R36" s="172">
        <v>0.952312138728324</v>
      </c>
      <c r="S36" s="172">
        <v>0.956745496875383</v>
      </c>
      <c r="T36" s="172">
        <v>0.965581168647487</v>
      </c>
      <c r="U36" s="359">
        <v>0.9</v>
      </c>
      <c r="V36" s="172">
        <v>0.798818686235905</v>
      </c>
      <c r="W36" s="172">
        <v>0.783598265895954</v>
      </c>
      <c r="X36" s="172">
        <v>0.848057836049504</v>
      </c>
      <c r="Y36" s="172">
        <v>0.822975190067323</v>
      </c>
      <c r="Z36" s="359">
        <v>0.92</v>
      </c>
      <c r="AA36" s="359">
        <v>0.91140729125833</v>
      </c>
      <c r="AB36" s="359">
        <v>0.90546834569605</v>
      </c>
      <c r="AC36" s="359">
        <v>0.943688651627346</v>
      </c>
      <c r="AD36" s="359">
        <v>0.939048738264023</v>
      </c>
      <c r="AE36" s="359">
        <v>0.92</v>
      </c>
      <c r="AF36" s="172">
        <v>0.993079584775087</v>
      </c>
      <c r="AG36" s="172">
        <v>0.987679671457906</v>
      </c>
      <c r="AH36" s="172">
        <v>0.978494623655914</v>
      </c>
      <c r="AI36" s="172">
        <v>0.959154284948817</v>
      </c>
      <c r="AJ36" s="359">
        <v>0.92</v>
      </c>
      <c r="AK36" s="172">
        <v>0.927614599975421</v>
      </c>
      <c r="AL36" s="172">
        <v>0.929012126799518</v>
      </c>
      <c r="AM36" s="172">
        <v>0.959413027916965</v>
      </c>
      <c r="AN36" s="172">
        <v>0.957105642204317</v>
      </c>
      <c r="AO36" s="171">
        <v>0.99</v>
      </c>
      <c r="AP36" s="361">
        <v>1</v>
      </c>
      <c r="AQ36" s="361">
        <v>1</v>
      </c>
      <c r="AR36" s="361">
        <v>1</v>
      </c>
      <c r="AS36" s="362">
        <v>1</v>
      </c>
      <c r="AT36" s="363">
        <v>0.0872182100128262</v>
      </c>
      <c r="AU36" s="364">
        <v>0</v>
      </c>
      <c r="AV36" s="365">
        <v>0.103448275862069</v>
      </c>
      <c r="AW36" s="365">
        <v>0</v>
      </c>
      <c r="AX36" s="365">
        <v>0.0558687852383393</v>
      </c>
      <c r="AY36" s="145"/>
      <c r="AZ36" s="143"/>
    </row>
    <row r="37" spans="1:52">
      <c r="A37" s="141"/>
      <c r="B37" s="145"/>
      <c r="C37" s="168" t="s">
        <v>25</v>
      </c>
      <c r="D37" s="169" t="s">
        <v>26</v>
      </c>
      <c r="E37" s="169" t="s">
        <v>27</v>
      </c>
      <c r="F37" s="170" t="s">
        <v>85</v>
      </c>
      <c r="G37" s="174" t="s">
        <v>86</v>
      </c>
      <c r="H37" s="174" t="s">
        <v>86</v>
      </c>
      <c r="I37" s="174" t="s">
        <v>86</v>
      </c>
      <c r="J37" s="174" t="s">
        <v>86</v>
      </c>
      <c r="K37" s="171">
        <v>0.9</v>
      </c>
      <c r="L37" s="172" t="s">
        <v>40</v>
      </c>
      <c r="M37" s="172" t="s">
        <v>40</v>
      </c>
      <c r="N37" s="173" t="s">
        <v>40</v>
      </c>
      <c r="O37" s="173" t="s">
        <v>40</v>
      </c>
      <c r="P37" s="359">
        <v>0.9</v>
      </c>
      <c r="Q37" s="360" t="s">
        <v>40</v>
      </c>
      <c r="R37" s="172" t="s">
        <v>40</v>
      </c>
      <c r="S37" s="172" t="s">
        <v>40</v>
      </c>
      <c r="T37" s="172" t="s">
        <v>40</v>
      </c>
      <c r="U37" s="359">
        <v>0.9</v>
      </c>
      <c r="V37" s="172" t="s">
        <v>40</v>
      </c>
      <c r="W37" s="172" t="s">
        <v>40</v>
      </c>
      <c r="X37" s="172" t="s">
        <v>40</v>
      </c>
      <c r="Y37" s="172" t="s">
        <v>40</v>
      </c>
      <c r="Z37" s="359">
        <v>0.92</v>
      </c>
      <c r="AA37" s="359" t="s">
        <v>40</v>
      </c>
      <c r="AB37" s="359" t="s">
        <v>40</v>
      </c>
      <c r="AC37" s="359" t="s">
        <v>40</v>
      </c>
      <c r="AD37" s="359" t="s">
        <v>40</v>
      </c>
      <c r="AE37" s="359">
        <v>0.92</v>
      </c>
      <c r="AF37" s="172" t="s">
        <v>40</v>
      </c>
      <c r="AG37" s="172" t="s">
        <v>40</v>
      </c>
      <c r="AH37" s="172" t="s">
        <v>40</v>
      </c>
      <c r="AI37" s="172" t="s">
        <v>40</v>
      </c>
      <c r="AJ37" s="359">
        <v>0.92</v>
      </c>
      <c r="AK37" s="172" t="s">
        <v>40</v>
      </c>
      <c r="AL37" s="172" t="s">
        <v>40</v>
      </c>
      <c r="AM37" s="172" t="s">
        <v>40</v>
      </c>
      <c r="AN37" s="172" t="s">
        <v>40</v>
      </c>
      <c r="AO37" s="171">
        <v>0.99</v>
      </c>
      <c r="AP37" s="361" t="s">
        <v>40</v>
      </c>
      <c r="AQ37" s="361" t="s">
        <v>40</v>
      </c>
      <c r="AR37" s="361" t="s">
        <v>40</v>
      </c>
      <c r="AS37" s="362" t="s">
        <v>40</v>
      </c>
      <c r="AT37" s="363">
        <v>0.0872182100128262</v>
      </c>
      <c r="AU37" s="364" t="s">
        <v>40</v>
      </c>
      <c r="AV37" s="365" t="s">
        <v>40</v>
      </c>
      <c r="AW37" s="365" t="s">
        <v>40</v>
      </c>
      <c r="AX37" s="365" t="s">
        <v>40</v>
      </c>
      <c r="AY37" s="145"/>
      <c r="AZ37" s="143"/>
    </row>
    <row r="38" spans="1:52">
      <c r="A38" s="141"/>
      <c r="B38" s="145"/>
      <c r="C38" s="168" t="s">
        <v>25</v>
      </c>
      <c r="D38" s="169" t="s">
        <v>26</v>
      </c>
      <c r="E38" s="169" t="s">
        <v>27</v>
      </c>
      <c r="F38" s="170" t="s">
        <v>87</v>
      </c>
      <c r="G38" s="174" t="s">
        <v>88</v>
      </c>
      <c r="H38" s="174" t="s">
        <v>88</v>
      </c>
      <c r="I38" s="174" t="s">
        <v>88</v>
      </c>
      <c r="J38" s="174" t="s">
        <v>88</v>
      </c>
      <c r="K38" s="171">
        <v>0.9</v>
      </c>
      <c r="L38" s="172">
        <v>1</v>
      </c>
      <c r="M38" s="172">
        <v>0.953125</v>
      </c>
      <c r="N38" s="173">
        <v>1</v>
      </c>
      <c r="O38" s="173">
        <v>0.978947368421053</v>
      </c>
      <c r="P38" s="359">
        <v>0.9</v>
      </c>
      <c r="Q38" s="360">
        <v>0.988173455978975</v>
      </c>
      <c r="R38" s="172">
        <v>0.978886310904872</v>
      </c>
      <c r="S38" s="172">
        <v>0.992269852424455</v>
      </c>
      <c r="T38" s="172">
        <v>0.984578649748293</v>
      </c>
      <c r="U38" s="359">
        <v>0.9</v>
      </c>
      <c r="V38" s="172">
        <v>0.8580814717477</v>
      </c>
      <c r="W38" s="172">
        <v>0.847795823665893</v>
      </c>
      <c r="X38" s="172">
        <v>0.879597095338487</v>
      </c>
      <c r="Y38" s="172">
        <v>0.856130611681953</v>
      </c>
      <c r="Z38" s="359">
        <v>0.92</v>
      </c>
      <c r="AA38" s="359">
        <v>0.910569105691057</v>
      </c>
      <c r="AB38" s="359">
        <v>0.913337846987136</v>
      </c>
      <c r="AC38" s="359">
        <v>0.934090909090909</v>
      </c>
      <c r="AD38" s="359">
        <v>0.935836245881719</v>
      </c>
      <c r="AE38" s="359">
        <v>0.92</v>
      </c>
      <c r="AF38" s="172">
        <v>0.995831162063575</v>
      </c>
      <c r="AG38" s="172">
        <v>0.996536596628954</v>
      </c>
      <c r="AH38" s="172">
        <v>0.997590047547711</v>
      </c>
      <c r="AI38" s="172">
        <v>0.995332327779493</v>
      </c>
      <c r="AJ38" s="359">
        <v>0.92</v>
      </c>
      <c r="AK38" s="172">
        <v>0.93336365703889</v>
      </c>
      <c r="AL38" s="172">
        <v>0.936407432897454</v>
      </c>
      <c r="AM38" s="172">
        <v>0.954155897156849</v>
      </c>
      <c r="AN38" s="172">
        <v>0.956284236697145</v>
      </c>
      <c r="AO38" s="171">
        <v>0.99</v>
      </c>
      <c r="AP38" s="361">
        <v>1</v>
      </c>
      <c r="AQ38" s="361">
        <v>1</v>
      </c>
      <c r="AR38" s="361">
        <v>1</v>
      </c>
      <c r="AS38" s="362">
        <v>1</v>
      </c>
      <c r="AT38" s="363">
        <v>0.0872182100128262</v>
      </c>
      <c r="AU38" s="364">
        <v>0.125</v>
      </c>
      <c r="AV38" s="365">
        <v>0</v>
      </c>
      <c r="AW38" s="365">
        <v>0.230769230769231</v>
      </c>
      <c r="AX38" s="365">
        <v>0.0675324675324675</v>
      </c>
      <c r="AY38" s="145"/>
      <c r="AZ38" s="143"/>
    </row>
    <row r="39" spans="1:52">
      <c r="A39" s="141"/>
      <c r="B39" s="145"/>
      <c r="C39" s="168" t="s">
        <v>25</v>
      </c>
      <c r="D39" s="169" t="s">
        <v>26</v>
      </c>
      <c r="E39" s="169" t="s">
        <v>27</v>
      </c>
      <c r="F39" s="170" t="s">
        <v>89</v>
      </c>
      <c r="G39" s="174" t="s">
        <v>90</v>
      </c>
      <c r="H39" s="174" t="s">
        <v>90</v>
      </c>
      <c r="I39" s="174" t="s">
        <v>90</v>
      </c>
      <c r="J39" s="174" t="s">
        <v>90</v>
      </c>
      <c r="K39" s="171">
        <v>0.9</v>
      </c>
      <c r="L39" s="172">
        <v>0.964285714285714</v>
      </c>
      <c r="M39" s="172">
        <v>0.964912280701754</v>
      </c>
      <c r="N39" s="173">
        <v>0.927272727272727</v>
      </c>
      <c r="O39" s="173">
        <v>0.933455433455433</v>
      </c>
      <c r="P39" s="359">
        <v>0.9</v>
      </c>
      <c r="Q39" s="360">
        <v>0.99847250509165</v>
      </c>
      <c r="R39" s="172">
        <v>0.998311381290105</v>
      </c>
      <c r="S39" s="172">
        <v>0.999143835616438</v>
      </c>
      <c r="T39" s="172">
        <v>0.997817668058481</v>
      </c>
      <c r="U39" s="359">
        <v>0.9</v>
      </c>
      <c r="V39" s="172">
        <v>0.927698574338086</v>
      </c>
      <c r="W39" s="172">
        <v>0.91725768321513</v>
      </c>
      <c r="X39" s="172">
        <v>0.924229452054795</v>
      </c>
      <c r="Y39" s="172">
        <v>0.895121920452109</v>
      </c>
      <c r="Z39" s="359">
        <v>0.92</v>
      </c>
      <c r="AA39" s="359">
        <v>0.946753246753247</v>
      </c>
      <c r="AB39" s="359">
        <v>0.941848906560636</v>
      </c>
      <c r="AC39" s="359">
        <v>0.956978489244622</v>
      </c>
      <c r="AD39" s="359">
        <v>0.958612261277201</v>
      </c>
      <c r="AE39" s="359">
        <v>0.92</v>
      </c>
      <c r="AF39" s="172">
        <v>0.96551724137931</v>
      </c>
      <c r="AG39" s="172">
        <v>0.989293361884368</v>
      </c>
      <c r="AH39" s="172">
        <v>0.995064165844028</v>
      </c>
      <c r="AI39" s="172">
        <v>0.990638526322853</v>
      </c>
      <c r="AJ39" s="359">
        <v>0.92</v>
      </c>
      <c r="AK39" s="172">
        <v>0.964886613021214</v>
      </c>
      <c r="AL39" s="172">
        <v>0.952562814070352</v>
      </c>
      <c r="AM39" s="172">
        <v>0.964936562860438</v>
      </c>
      <c r="AN39" s="172">
        <v>0.971439224459359</v>
      </c>
      <c r="AO39" s="171">
        <v>0.99</v>
      </c>
      <c r="AP39" s="361">
        <v>1</v>
      </c>
      <c r="AQ39" s="361">
        <v>1</v>
      </c>
      <c r="AR39" s="361">
        <v>1</v>
      </c>
      <c r="AS39" s="362">
        <v>1</v>
      </c>
      <c r="AT39" s="363">
        <v>0.0872182100128262</v>
      </c>
      <c r="AU39" s="364">
        <v>0</v>
      </c>
      <c r="AV39" s="365">
        <v>0.0526315789473684</v>
      </c>
      <c r="AW39" s="365">
        <v>0</v>
      </c>
      <c r="AX39" s="365">
        <v>0.0416666666666667</v>
      </c>
      <c r="AY39" s="145"/>
      <c r="AZ39" s="143"/>
    </row>
    <row r="40" spans="1:52">
      <c r="A40" s="141"/>
      <c r="B40" s="145"/>
      <c r="C40" s="168" t="s">
        <v>25</v>
      </c>
      <c r="D40" s="169" t="s">
        <v>26</v>
      </c>
      <c r="E40" s="169" t="s">
        <v>27</v>
      </c>
      <c r="F40" s="170" t="s">
        <v>91</v>
      </c>
      <c r="G40" s="174" t="s">
        <v>92</v>
      </c>
      <c r="H40" s="174" t="s">
        <v>92</v>
      </c>
      <c r="I40" s="174" t="s">
        <v>92</v>
      </c>
      <c r="J40" s="174" t="s">
        <v>92</v>
      </c>
      <c r="K40" s="171">
        <v>0.9</v>
      </c>
      <c r="L40" s="172" t="s">
        <v>40</v>
      </c>
      <c r="M40" s="172" t="s">
        <v>40</v>
      </c>
      <c r="N40" s="173" t="s">
        <v>40</v>
      </c>
      <c r="O40" s="173" t="s">
        <v>40</v>
      </c>
      <c r="P40" s="359">
        <v>0.9</v>
      </c>
      <c r="Q40" s="360">
        <v>0</v>
      </c>
      <c r="R40" s="172">
        <v>0</v>
      </c>
      <c r="S40" s="172">
        <v>0</v>
      </c>
      <c r="T40" s="172">
        <v>0.0604395604395604</v>
      </c>
      <c r="U40" s="359">
        <v>0.9</v>
      </c>
      <c r="V40" s="172">
        <v>1</v>
      </c>
      <c r="W40" s="172">
        <v>1</v>
      </c>
      <c r="X40" s="172">
        <v>1</v>
      </c>
      <c r="Y40" s="172">
        <v>0.978021978021978</v>
      </c>
      <c r="Z40" s="359">
        <v>0.92</v>
      </c>
      <c r="AA40" s="359" t="s">
        <v>40</v>
      </c>
      <c r="AB40" s="359">
        <v>1</v>
      </c>
      <c r="AC40" s="359">
        <v>1</v>
      </c>
      <c r="AD40" s="359">
        <v>1</v>
      </c>
      <c r="AE40" s="359">
        <v>0.92</v>
      </c>
      <c r="AF40" s="172" t="s">
        <v>40</v>
      </c>
      <c r="AG40" s="172" t="s">
        <v>40</v>
      </c>
      <c r="AH40" s="172" t="s">
        <v>40</v>
      </c>
      <c r="AI40" s="172">
        <v>0.979897591503888</v>
      </c>
      <c r="AJ40" s="359">
        <v>0.92</v>
      </c>
      <c r="AK40" s="172">
        <v>1</v>
      </c>
      <c r="AL40" s="172">
        <v>1</v>
      </c>
      <c r="AM40" s="172">
        <v>1</v>
      </c>
      <c r="AN40" s="172">
        <v>0.98671096345515</v>
      </c>
      <c r="AO40" s="171">
        <v>0.99</v>
      </c>
      <c r="AP40" s="361" t="s">
        <v>40</v>
      </c>
      <c r="AQ40" s="361" t="s">
        <v>40</v>
      </c>
      <c r="AR40" s="361" t="s">
        <v>40</v>
      </c>
      <c r="AS40" s="362">
        <v>1</v>
      </c>
      <c r="AT40" s="363">
        <v>0.0872182100128262</v>
      </c>
      <c r="AU40" s="364" t="s">
        <v>40</v>
      </c>
      <c r="AV40" s="365" t="s">
        <v>40</v>
      </c>
      <c r="AW40" s="365" t="s">
        <v>40</v>
      </c>
      <c r="AX40" s="365">
        <v>11</v>
      </c>
      <c r="AY40" s="145"/>
      <c r="AZ40" s="143"/>
    </row>
    <row r="41" spans="1:52">
      <c r="A41" s="141"/>
      <c r="B41" s="145"/>
      <c r="C41" s="168" t="s">
        <v>25</v>
      </c>
      <c r="D41" s="169" t="s">
        <v>26</v>
      </c>
      <c r="E41" s="169" t="s">
        <v>27</v>
      </c>
      <c r="F41" s="170" t="s">
        <v>93</v>
      </c>
      <c r="G41" s="174" t="s">
        <v>94</v>
      </c>
      <c r="H41" s="174" t="s">
        <v>94</v>
      </c>
      <c r="I41" s="174" t="s">
        <v>94</v>
      </c>
      <c r="J41" s="174" t="s">
        <v>94</v>
      </c>
      <c r="K41" s="171">
        <v>0.9</v>
      </c>
      <c r="L41" s="172">
        <v>0.958762886597938</v>
      </c>
      <c r="M41" s="172">
        <v>0.980392156862745</v>
      </c>
      <c r="N41" s="173">
        <v>0.934579439252336</v>
      </c>
      <c r="O41" s="173">
        <v>0.961585740626921</v>
      </c>
      <c r="P41" s="359">
        <v>0.9</v>
      </c>
      <c r="Q41" s="360">
        <v>0.993679220437187</v>
      </c>
      <c r="R41" s="172">
        <v>0.994200921030189</v>
      </c>
      <c r="S41" s="172">
        <v>0.993793225749246</v>
      </c>
      <c r="T41" s="172">
        <v>0.992229967385048</v>
      </c>
      <c r="U41" s="359">
        <v>0.9</v>
      </c>
      <c r="V41" s="172">
        <v>0.873321042928628</v>
      </c>
      <c r="W41" s="172">
        <v>0.880777758826539</v>
      </c>
      <c r="X41" s="172">
        <v>0.898031565880475</v>
      </c>
      <c r="Y41" s="172">
        <v>0.896380379868261</v>
      </c>
      <c r="Z41" s="359">
        <v>0.92</v>
      </c>
      <c r="AA41" s="359">
        <v>0.937766931055522</v>
      </c>
      <c r="AB41" s="359">
        <v>0.945999504582611</v>
      </c>
      <c r="AC41" s="359">
        <v>0.951632406287787</v>
      </c>
      <c r="AD41" s="359">
        <v>0.959525636808829</v>
      </c>
      <c r="AE41" s="359">
        <v>0.92</v>
      </c>
      <c r="AF41" s="172">
        <v>0.994579945799458</v>
      </c>
      <c r="AG41" s="172">
        <v>0.988973121984838</v>
      </c>
      <c r="AH41" s="172">
        <v>0.993093922651934</v>
      </c>
      <c r="AI41" s="172">
        <v>0.991594329035066</v>
      </c>
      <c r="AJ41" s="359">
        <v>0.92</v>
      </c>
      <c r="AK41" s="172">
        <v>0.957145484642266</v>
      </c>
      <c r="AL41" s="172">
        <v>0.958080808080808</v>
      </c>
      <c r="AM41" s="172">
        <v>0.968180888070391</v>
      </c>
      <c r="AN41" s="172">
        <v>0.973595708503243</v>
      </c>
      <c r="AO41" s="171">
        <v>0.99</v>
      </c>
      <c r="AP41" s="361">
        <v>1</v>
      </c>
      <c r="AQ41" s="361">
        <v>1</v>
      </c>
      <c r="AR41" s="361">
        <v>1</v>
      </c>
      <c r="AS41" s="362">
        <v>1</v>
      </c>
      <c r="AT41" s="363">
        <v>0.0872182100128262</v>
      </c>
      <c r="AU41" s="364">
        <v>0.0769230769230769</v>
      </c>
      <c r="AV41" s="365">
        <v>0</v>
      </c>
      <c r="AW41" s="365">
        <v>0.0465116279069767</v>
      </c>
      <c r="AX41" s="365">
        <v>0.0427286356821589</v>
      </c>
      <c r="AY41" s="145"/>
      <c r="AZ41" s="143"/>
    </row>
    <row r="42" spans="1:52">
      <c r="A42" s="141"/>
      <c r="B42" s="145"/>
      <c r="C42" s="168" t="s">
        <v>25</v>
      </c>
      <c r="D42" s="169" t="s">
        <v>26</v>
      </c>
      <c r="E42" s="169" t="s">
        <v>27</v>
      </c>
      <c r="F42" s="170" t="s">
        <v>95</v>
      </c>
      <c r="G42" s="174" t="s">
        <v>96</v>
      </c>
      <c r="H42" s="174" t="s">
        <v>96</v>
      </c>
      <c r="I42" s="174" t="s">
        <v>96</v>
      </c>
      <c r="J42" s="174" t="s">
        <v>96</v>
      </c>
      <c r="K42" s="171">
        <v>0.9</v>
      </c>
      <c r="L42" s="172">
        <v>0.991150442477876</v>
      </c>
      <c r="M42" s="172">
        <v>0.983333333333333</v>
      </c>
      <c r="N42" s="173">
        <v>0.984126984126984</v>
      </c>
      <c r="O42" s="173">
        <v>0.977309129738388</v>
      </c>
      <c r="P42" s="359">
        <v>0.9</v>
      </c>
      <c r="Q42" s="360">
        <v>0.99437570303712</v>
      </c>
      <c r="R42" s="172">
        <v>0.994945848375451</v>
      </c>
      <c r="S42" s="172">
        <v>0.995610715907371</v>
      </c>
      <c r="T42" s="172">
        <v>0.996513604986081</v>
      </c>
      <c r="U42" s="359">
        <v>0.9</v>
      </c>
      <c r="V42" s="172">
        <v>0.897412823397075</v>
      </c>
      <c r="W42" s="172">
        <v>0.897761732851986</v>
      </c>
      <c r="X42" s="172">
        <v>0.911760254275768</v>
      </c>
      <c r="Y42" s="172">
        <v>0.919914824687968</v>
      </c>
      <c r="Z42" s="359">
        <v>0.92</v>
      </c>
      <c r="AA42" s="359">
        <v>0.92578125</v>
      </c>
      <c r="AB42" s="359">
        <v>0.925060612739696</v>
      </c>
      <c r="AC42" s="359">
        <v>0.937105549510337</v>
      </c>
      <c r="AD42" s="359">
        <v>0.955383290267011</v>
      </c>
      <c r="AE42" s="359">
        <v>0.92</v>
      </c>
      <c r="AF42" s="172">
        <v>0.997276193934992</v>
      </c>
      <c r="AG42" s="172">
        <v>0.987097730980276</v>
      </c>
      <c r="AH42" s="172">
        <v>0.974811083123426</v>
      </c>
      <c r="AI42" s="172">
        <v>0.975013811677774</v>
      </c>
      <c r="AJ42" s="359">
        <v>0.92</v>
      </c>
      <c r="AK42" s="172">
        <v>0.944872189713582</v>
      </c>
      <c r="AL42" s="172">
        <v>0.945995463269935</v>
      </c>
      <c r="AM42" s="172">
        <v>0.959828602035351</v>
      </c>
      <c r="AN42" s="172">
        <v>0.970993688190901</v>
      </c>
      <c r="AO42" s="171">
        <v>0.99</v>
      </c>
      <c r="AP42" s="361">
        <v>1</v>
      </c>
      <c r="AQ42" s="361">
        <v>1</v>
      </c>
      <c r="AR42" s="361">
        <v>1</v>
      </c>
      <c r="AS42" s="362">
        <v>1</v>
      </c>
      <c r="AT42" s="363">
        <v>0.0872182100128262</v>
      </c>
      <c r="AU42" s="364">
        <v>0.0606060606060606</v>
      </c>
      <c r="AV42" s="365">
        <v>0</v>
      </c>
      <c r="AW42" s="365">
        <v>0</v>
      </c>
      <c r="AX42" s="365">
        <v>0.0427226647356988</v>
      </c>
      <c r="AY42" s="145"/>
      <c r="AZ42" s="143"/>
    </row>
    <row r="43" spans="1:52">
      <c r="A43" s="141"/>
      <c r="B43" s="145"/>
      <c r="C43" s="168" t="s">
        <v>25</v>
      </c>
      <c r="D43" s="169" t="s">
        <v>26</v>
      </c>
      <c r="E43" s="169" t="s">
        <v>27</v>
      </c>
      <c r="F43" s="170" t="s">
        <v>97</v>
      </c>
      <c r="G43" s="174" t="s">
        <v>98</v>
      </c>
      <c r="H43" s="174" t="s">
        <v>98</v>
      </c>
      <c r="I43" s="174" t="s">
        <v>98</v>
      </c>
      <c r="J43" s="174" t="s">
        <v>98</v>
      </c>
      <c r="K43" s="171">
        <v>0.9</v>
      </c>
      <c r="L43" s="172" t="s">
        <v>40</v>
      </c>
      <c r="M43" s="172" t="s">
        <v>40</v>
      </c>
      <c r="N43" s="173" t="s">
        <v>40</v>
      </c>
      <c r="O43" s="173" t="s">
        <v>40</v>
      </c>
      <c r="P43" s="359">
        <v>0.9</v>
      </c>
      <c r="Q43" s="360" t="s">
        <v>40</v>
      </c>
      <c r="R43" s="172" t="s">
        <v>40</v>
      </c>
      <c r="S43" s="172" t="s">
        <v>40</v>
      </c>
      <c r="T43" s="172" t="s">
        <v>40</v>
      </c>
      <c r="U43" s="359">
        <v>0.9</v>
      </c>
      <c r="V43" s="172" t="s">
        <v>40</v>
      </c>
      <c r="W43" s="172" t="s">
        <v>40</v>
      </c>
      <c r="X43" s="172" t="s">
        <v>40</v>
      </c>
      <c r="Y43" s="172" t="s">
        <v>40</v>
      </c>
      <c r="Z43" s="359">
        <v>0.92</v>
      </c>
      <c r="AA43" s="359" t="s">
        <v>40</v>
      </c>
      <c r="AB43" s="359" t="s">
        <v>40</v>
      </c>
      <c r="AC43" s="359" t="s">
        <v>40</v>
      </c>
      <c r="AD43" s="359" t="s">
        <v>40</v>
      </c>
      <c r="AE43" s="359">
        <v>0.92</v>
      </c>
      <c r="AF43" s="172" t="s">
        <v>40</v>
      </c>
      <c r="AG43" s="172" t="s">
        <v>40</v>
      </c>
      <c r="AH43" s="172" t="s">
        <v>40</v>
      </c>
      <c r="AI43" s="172" t="s">
        <v>40</v>
      </c>
      <c r="AJ43" s="359">
        <v>0.92</v>
      </c>
      <c r="AK43" s="172" t="s">
        <v>40</v>
      </c>
      <c r="AL43" s="172" t="s">
        <v>40</v>
      </c>
      <c r="AM43" s="172" t="s">
        <v>40</v>
      </c>
      <c r="AN43" s="172" t="s">
        <v>40</v>
      </c>
      <c r="AO43" s="171">
        <v>0.99</v>
      </c>
      <c r="AP43" s="361" t="s">
        <v>40</v>
      </c>
      <c r="AQ43" s="361" t="s">
        <v>40</v>
      </c>
      <c r="AR43" s="361" t="s">
        <v>40</v>
      </c>
      <c r="AS43" s="362" t="s">
        <v>40</v>
      </c>
      <c r="AT43" s="363">
        <v>0.0872182100128262</v>
      </c>
      <c r="AU43" s="364" t="s">
        <v>40</v>
      </c>
      <c r="AV43" s="365" t="s">
        <v>40</v>
      </c>
      <c r="AW43" s="365" t="s">
        <v>40</v>
      </c>
      <c r="AX43" s="365" t="s">
        <v>40</v>
      </c>
      <c r="AY43" s="145"/>
      <c r="AZ43" s="143"/>
    </row>
    <row r="44" spans="1:52">
      <c r="A44" s="141"/>
      <c r="B44" s="145"/>
      <c r="C44" s="168" t="s">
        <v>25</v>
      </c>
      <c r="D44" s="169" t="s">
        <v>26</v>
      </c>
      <c r="E44" s="169" t="s">
        <v>27</v>
      </c>
      <c r="F44" s="170" t="s">
        <v>99</v>
      </c>
      <c r="G44" s="174" t="s">
        <v>100</v>
      </c>
      <c r="H44" s="174" t="s">
        <v>100</v>
      </c>
      <c r="I44" s="174" t="s">
        <v>100</v>
      </c>
      <c r="J44" s="174" t="s">
        <v>100</v>
      </c>
      <c r="K44" s="171">
        <v>0.9</v>
      </c>
      <c r="L44" s="172">
        <v>0.836065573770492</v>
      </c>
      <c r="M44" s="172">
        <v>0.851063829787234</v>
      </c>
      <c r="N44" s="173">
        <v>0.75</v>
      </c>
      <c r="O44" s="173">
        <v>0.825622775800712</v>
      </c>
      <c r="P44" s="359">
        <v>0.9</v>
      </c>
      <c r="Q44" s="360">
        <v>0.98768054375531</v>
      </c>
      <c r="R44" s="172">
        <v>0.983246678220682</v>
      </c>
      <c r="S44" s="172">
        <v>0.9884287454324</v>
      </c>
      <c r="T44" s="172">
        <v>0.970152154058413</v>
      </c>
      <c r="U44" s="359">
        <v>0.9</v>
      </c>
      <c r="V44" s="172">
        <v>0.66142735768904</v>
      </c>
      <c r="W44" s="172">
        <v>0.492778740612363</v>
      </c>
      <c r="X44" s="172">
        <v>0.611753958587089</v>
      </c>
      <c r="Y44" s="172">
        <v>0.63601562348186</v>
      </c>
      <c r="Z44" s="359">
        <v>0.92</v>
      </c>
      <c r="AA44" s="359">
        <v>0.803955288048151</v>
      </c>
      <c r="AB44" s="359">
        <v>0.621338912133891</v>
      </c>
      <c r="AC44" s="359">
        <v>0.666038447041086</v>
      </c>
      <c r="AD44" s="359">
        <v>0.792153909352321</v>
      </c>
      <c r="AE44" s="359">
        <v>0.92</v>
      </c>
      <c r="AF44" s="172">
        <v>0.566666666666667</v>
      </c>
      <c r="AG44" s="172">
        <v>0.793103448275862</v>
      </c>
      <c r="AH44" s="172">
        <v>0.911764705882353</v>
      </c>
      <c r="AI44" s="172">
        <v>0.850443599493029</v>
      </c>
      <c r="AJ44" s="359">
        <v>0.92</v>
      </c>
      <c r="AK44" s="172">
        <v>0.876813655761024</v>
      </c>
      <c r="AL44" s="172">
        <v>0.673786739576213</v>
      </c>
      <c r="AM44" s="172">
        <v>0.760653528718208</v>
      </c>
      <c r="AN44" s="172">
        <v>0.855608347731199</v>
      </c>
      <c r="AO44" s="171">
        <v>0.99</v>
      </c>
      <c r="AP44" s="361">
        <v>1</v>
      </c>
      <c r="AQ44" s="361">
        <v>1</v>
      </c>
      <c r="AR44" s="361">
        <v>1</v>
      </c>
      <c r="AS44" s="362">
        <v>1</v>
      </c>
      <c r="AT44" s="363">
        <v>0.0872182100128262</v>
      </c>
      <c r="AU44" s="364">
        <v>0</v>
      </c>
      <c r="AV44" s="365">
        <v>0</v>
      </c>
      <c r="AW44" s="365">
        <v>0</v>
      </c>
      <c r="AX44" s="365">
        <v>0.0493545937737282</v>
      </c>
      <c r="AY44" s="145"/>
      <c r="AZ44" s="143"/>
    </row>
    <row r="45" spans="1:52">
      <c r="A45" s="141"/>
      <c r="B45" s="145"/>
      <c r="C45" s="168" t="s">
        <v>25</v>
      </c>
      <c r="D45" s="169" t="s">
        <v>26</v>
      </c>
      <c r="E45" s="169" t="s">
        <v>27</v>
      </c>
      <c r="F45" s="170" t="s">
        <v>101</v>
      </c>
      <c r="G45" s="174" t="s">
        <v>102</v>
      </c>
      <c r="H45" s="174" t="s">
        <v>102</v>
      </c>
      <c r="I45" s="174" t="s">
        <v>102</v>
      </c>
      <c r="J45" s="174" t="s">
        <v>102</v>
      </c>
      <c r="K45" s="171">
        <v>0.9</v>
      </c>
      <c r="L45" s="172">
        <v>0.857142857142857</v>
      </c>
      <c r="M45" s="172">
        <v>0.875</v>
      </c>
      <c r="N45" s="173">
        <v>0.887096774193548</v>
      </c>
      <c r="O45" s="173">
        <v>0.900177200236267</v>
      </c>
      <c r="P45" s="359">
        <v>0.9</v>
      </c>
      <c r="Q45" s="360">
        <v>0.789069499552029</v>
      </c>
      <c r="R45" s="172">
        <v>0.927126590756865</v>
      </c>
      <c r="S45" s="172">
        <v>0.956647398843931</v>
      </c>
      <c r="T45" s="172">
        <v>0.886084674319345</v>
      </c>
      <c r="U45" s="359">
        <v>0.9</v>
      </c>
      <c r="V45" s="172">
        <v>0.825291181364393</v>
      </c>
      <c r="W45" s="172">
        <v>0.812458137977227</v>
      </c>
      <c r="X45" s="172">
        <v>0.872694742636939</v>
      </c>
      <c r="Y45" s="172">
        <v>0.816740012194799</v>
      </c>
      <c r="Z45" s="359">
        <v>0.92</v>
      </c>
      <c r="AA45" s="359">
        <v>0.921726408193124</v>
      </c>
      <c r="AB45" s="359">
        <v>0.958604954367666</v>
      </c>
      <c r="AC45" s="359">
        <v>0.983640552995392</v>
      </c>
      <c r="AD45" s="359">
        <v>0.972357116174823</v>
      </c>
      <c r="AE45" s="359">
        <v>0.92</v>
      </c>
      <c r="AF45" s="172">
        <v>0.999550550575545</v>
      </c>
      <c r="AG45" s="172">
        <v>0.999488725041709</v>
      </c>
      <c r="AH45" s="172">
        <v>0.997519517480874</v>
      </c>
      <c r="AI45" s="172">
        <v>0.997294661444488</v>
      </c>
      <c r="AJ45" s="359">
        <v>0.92</v>
      </c>
      <c r="AK45" s="172">
        <v>0.929112964366945</v>
      </c>
      <c r="AL45" s="172">
        <v>0.90733187897183</v>
      </c>
      <c r="AM45" s="172">
        <v>0.981219848380427</v>
      </c>
      <c r="AN45" s="172">
        <v>0.969820544425178</v>
      </c>
      <c r="AO45" s="171">
        <v>0.99</v>
      </c>
      <c r="AP45" s="361">
        <v>1</v>
      </c>
      <c r="AQ45" s="361">
        <v>1</v>
      </c>
      <c r="AR45" s="361">
        <v>1</v>
      </c>
      <c r="AS45" s="362">
        <v>1</v>
      </c>
      <c r="AT45" s="363">
        <v>0.0872182100128262</v>
      </c>
      <c r="AU45" s="364">
        <v>0.0714285714285714</v>
      </c>
      <c r="AV45" s="365">
        <v>0.1</v>
      </c>
      <c r="AW45" s="365">
        <v>0.0333333333333333</v>
      </c>
      <c r="AX45" s="365">
        <v>0.0483870967741935</v>
      </c>
      <c r="AY45" s="145"/>
      <c r="AZ45" s="143"/>
    </row>
    <row r="46" spans="1:52">
      <c r="A46" s="141"/>
      <c r="B46" s="145"/>
      <c r="C46" s="168" t="s">
        <v>25</v>
      </c>
      <c r="D46" s="169" t="s">
        <v>26</v>
      </c>
      <c r="E46" s="169" t="s">
        <v>27</v>
      </c>
      <c r="F46" s="170" t="s">
        <v>103</v>
      </c>
      <c r="G46" s="174" t="s">
        <v>104</v>
      </c>
      <c r="H46" s="174" t="s">
        <v>104</v>
      </c>
      <c r="I46" s="174" t="s">
        <v>104</v>
      </c>
      <c r="J46" s="174" t="s">
        <v>104</v>
      </c>
      <c r="K46" s="171">
        <v>0.9</v>
      </c>
      <c r="L46" s="172" t="s">
        <v>40</v>
      </c>
      <c r="M46" s="172" t="s">
        <v>40</v>
      </c>
      <c r="N46" s="173" t="s">
        <v>40</v>
      </c>
      <c r="O46" s="173" t="s">
        <v>40</v>
      </c>
      <c r="P46" s="359">
        <v>0.9</v>
      </c>
      <c r="Q46" s="360">
        <v>0</v>
      </c>
      <c r="R46" s="172">
        <v>0</v>
      </c>
      <c r="S46" s="172">
        <v>0</v>
      </c>
      <c r="T46" s="172">
        <v>0</v>
      </c>
      <c r="U46" s="359">
        <v>0.9</v>
      </c>
      <c r="V46" s="172">
        <v>0</v>
      </c>
      <c r="W46" s="172">
        <v>0</v>
      </c>
      <c r="X46" s="172">
        <v>0</v>
      </c>
      <c r="Y46" s="172">
        <v>0.181818181818182</v>
      </c>
      <c r="Z46" s="359">
        <v>0.92</v>
      </c>
      <c r="AA46" s="359" t="s">
        <v>40</v>
      </c>
      <c r="AB46" s="359">
        <v>0</v>
      </c>
      <c r="AC46" s="359" t="s">
        <v>40</v>
      </c>
      <c r="AD46" s="359">
        <v>0</v>
      </c>
      <c r="AE46" s="359">
        <v>0.92</v>
      </c>
      <c r="AF46" s="172" t="s">
        <v>40</v>
      </c>
      <c r="AG46" s="172" t="s">
        <v>40</v>
      </c>
      <c r="AH46" s="172" t="s">
        <v>40</v>
      </c>
      <c r="AI46" s="172" t="s">
        <v>40</v>
      </c>
      <c r="AJ46" s="359">
        <v>0.92</v>
      </c>
      <c r="AK46" s="172">
        <v>0</v>
      </c>
      <c r="AL46" s="172">
        <v>0</v>
      </c>
      <c r="AM46" s="172">
        <v>0</v>
      </c>
      <c r="AN46" s="172">
        <v>0.153846153846154</v>
      </c>
      <c r="AO46" s="171">
        <v>0.99</v>
      </c>
      <c r="AP46" s="361" t="s">
        <v>40</v>
      </c>
      <c r="AQ46" s="361" t="s">
        <v>40</v>
      </c>
      <c r="AR46" s="361" t="s">
        <v>40</v>
      </c>
      <c r="AS46" s="362" t="s">
        <v>40</v>
      </c>
      <c r="AT46" s="363">
        <v>0.0872182100128262</v>
      </c>
      <c r="AU46" s="364" t="s">
        <v>40</v>
      </c>
      <c r="AV46" s="365" t="s">
        <v>40</v>
      </c>
      <c r="AW46" s="365" t="s">
        <v>40</v>
      </c>
      <c r="AX46" s="365" t="s">
        <v>40</v>
      </c>
      <c r="AY46" s="145"/>
      <c r="AZ46" s="143"/>
    </row>
    <row r="47" spans="1:52">
      <c r="A47" s="141"/>
      <c r="B47" s="145"/>
      <c r="C47" s="168" t="s">
        <v>25</v>
      </c>
      <c r="D47" s="169" t="s">
        <v>26</v>
      </c>
      <c r="E47" s="169" t="s">
        <v>27</v>
      </c>
      <c r="F47" s="170" t="s">
        <v>105</v>
      </c>
      <c r="G47" s="174" t="s">
        <v>106</v>
      </c>
      <c r="H47" s="174" t="s">
        <v>106</v>
      </c>
      <c r="I47" s="174" t="s">
        <v>106</v>
      </c>
      <c r="J47" s="174" t="s">
        <v>106</v>
      </c>
      <c r="K47" s="171">
        <v>0.9</v>
      </c>
      <c r="L47" s="172">
        <v>0.910891089108911</v>
      </c>
      <c r="M47" s="172">
        <v>0.92</v>
      </c>
      <c r="N47" s="173">
        <v>0.895161290322581</v>
      </c>
      <c r="O47" s="173">
        <v>0.866767830045523</v>
      </c>
      <c r="P47" s="359">
        <v>0.9</v>
      </c>
      <c r="Q47" s="360">
        <v>0.913268350905112</v>
      </c>
      <c r="R47" s="172">
        <v>0.94324648098233</v>
      </c>
      <c r="S47" s="172">
        <v>0.965549936788875</v>
      </c>
      <c r="T47" s="172">
        <v>0.954351870112841</v>
      </c>
      <c r="U47" s="359">
        <v>0.9</v>
      </c>
      <c r="V47" s="172">
        <v>0.886612293614482</v>
      </c>
      <c r="W47" s="172">
        <v>0.8565438754118</v>
      </c>
      <c r="X47" s="172">
        <v>0.919405815423515</v>
      </c>
      <c r="Y47" s="172">
        <v>0.852746936447612</v>
      </c>
      <c r="Z47" s="359">
        <v>0.92</v>
      </c>
      <c r="AA47" s="359">
        <v>0.927073403241182</v>
      </c>
      <c r="AB47" s="359">
        <v>0.956926952141058</v>
      </c>
      <c r="AC47" s="359">
        <v>0.972496473906911</v>
      </c>
      <c r="AD47" s="359">
        <v>0.959695440546712</v>
      </c>
      <c r="AE47" s="359">
        <v>0.92</v>
      </c>
      <c r="AF47" s="172">
        <v>0.991831971995333</v>
      </c>
      <c r="AG47" s="172">
        <v>0.997295131236225</v>
      </c>
      <c r="AH47" s="172">
        <v>0.996826116526865</v>
      </c>
      <c r="AI47" s="172">
        <v>0.989814214945259</v>
      </c>
      <c r="AJ47" s="359">
        <v>0.92</v>
      </c>
      <c r="AK47" s="172">
        <v>0.94119298245614</v>
      </c>
      <c r="AL47" s="172">
        <v>0.948722764838467</v>
      </c>
      <c r="AM47" s="172">
        <v>0.9822356609657</v>
      </c>
      <c r="AN47" s="172">
        <v>0.970540430065305</v>
      </c>
      <c r="AO47" s="171">
        <v>0.99</v>
      </c>
      <c r="AP47" s="361">
        <v>1</v>
      </c>
      <c r="AQ47" s="361">
        <v>1</v>
      </c>
      <c r="AR47" s="361">
        <v>1</v>
      </c>
      <c r="AS47" s="362">
        <v>1</v>
      </c>
      <c r="AT47" s="363">
        <v>0.0872182100128262</v>
      </c>
      <c r="AU47" s="364">
        <v>0</v>
      </c>
      <c r="AV47" s="365">
        <v>0.0535714285714286</v>
      </c>
      <c r="AW47" s="365">
        <v>0</v>
      </c>
      <c r="AX47" s="365">
        <v>0.04592186429061</v>
      </c>
      <c r="AY47" s="145"/>
      <c r="AZ47" s="143"/>
    </row>
    <row r="48" spans="1:52">
      <c r="A48" s="141"/>
      <c r="B48" s="145"/>
      <c r="C48" s="168" t="s">
        <v>25</v>
      </c>
      <c r="D48" s="169" t="s">
        <v>26</v>
      </c>
      <c r="E48" s="169" t="s">
        <v>27</v>
      </c>
      <c r="F48" s="170" t="s">
        <v>107</v>
      </c>
      <c r="G48" s="174" t="s">
        <v>108</v>
      </c>
      <c r="H48" s="174" t="s">
        <v>108</v>
      </c>
      <c r="I48" s="174" t="s">
        <v>108</v>
      </c>
      <c r="J48" s="174" t="s">
        <v>108</v>
      </c>
      <c r="K48" s="171">
        <v>0.9</v>
      </c>
      <c r="L48" s="172">
        <v>0.966666666666667</v>
      </c>
      <c r="M48" s="172">
        <v>0.935483870967742</v>
      </c>
      <c r="N48" s="173">
        <v>0.967741935483871</v>
      </c>
      <c r="O48" s="173">
        <v>0.943844492440605</v>
      </c>
      <c r="P48" s="359">
        <v>0.9</v>
      </c>
      <c r="Q48" s="360">
        <v>0.930075187969925</v>
      </c>
      <c r="R48" s="172">
        <v>0.93257790368272</v>
      </c>
      <c r="S48" s="172">
        <v>0.942037705575612</v>
      </c>
      <c r="T48" s="172">
        <v>0.931264178809056</v>
      </c>
      <c r="U48" s="359">
        <v>0.9</v>
      </c>
      <c r="V48" s="172">
        <v>0.877443609022556</v>
      </c>
      <c r="W48" s="172">
        <v>0.831728045325779</v>
      </c>
      <c r="X48" s="172">
        <v>0.904532691536302</v>
      </c>
      <c r="Y48" s="172">
        <v>0.881940955252059</v>
      </c>
      <c r="Z48" s="359">
        <v>0.92</v>
      </c>
      <c r="AA48" s="359">
        <v>0.903561643835616</v>
      </c>
      <c r="AB48" s="359">
        <v>0.942214111922141</v>
      </c>
      <c r="AC48" s="359">
        <v>0.962503524104877</v>
      </c>
      <c r="AD48" s="359">
        <v>0.961840877793079</v>
      </c>
      <c r="AE48" s="359">
        <v>0.92</v>
      </c>
      <c r="AF48" s="172">
        <v>0.957111834961998</v>
      </c>
      <c r="AG48" s="172">
        <v>0.996879875195008</v>
      </c>
      <c r="AH48" s="172">
        <v>0.994951389089231</v>
      </c>
      <c r="AI48" s="172">
        <v>0.97785715353869</v>
      </c>
      <c r="AJ48" s="359">
        <v>0.92</v>
      </c>
      <c r="AK48" s="172">
        <v>0.937242090784044</v>
      </c>
      <c r="AL48" s="172">
        <v>0.955848089468779</v>
      </c>
      <c r="AM48" s="172">
        <v>0.97340051558472</v>
      </c>
      <c r="AN48" s="172">
        <v>0.973089776011561</v>
      </c>
      <c r="AO48" s="171">
        <v>0.99</v>
      </c>
      <c r="AP48" s="361">
        <v>1</v>
      </c>
      <c r="AQ48" s="361">
        <v>1</v>
      </c>
      <c r="AR48" s="361">
        <v>1</v>
      </c>
      <c r="AS48" s="362">
        <v>1</v>
      </c>
      <c r="AT48" s="363">
        <v>0.0872182100128262</v>
      </c>
      <c r="AU48" s="364">
        <v>0.0294117647058824</v>
      </c>
      <c r="AV48" s="365">
        <v>0.0178571428571429</v>
      </c>
      <c r="AW48" s="365">
        <v>0</v>
      </c>
      <c r="AX48" s="365">
        <v>0.050597329585383</v>
      </c>
      <c r="AY48" s="145"/>
      <c r="AZ48" s="143"/>
    </row>
    <row r="49" spans="1:52">
      <c r="A49" s="141"/>
      <c r="B49" s="145"/>
      <c r="C49" s="168" t="s">
        <v>25</v>
      </c>
      <c r="D49" s="169" t="s">
        <v>26</v>
      </c>
      <c r="E49" s="169" t="s">
        <v>27</v>
      </c>
      <c r="F49" s="170" t="s">
        <v>109</v>
      </c>
      <c r="G49" s="174" t="s">
        <v>110</v>
      </c>
      <c r="H49" s="174" t="s">
        <v>110</v>
      </c>
      <c r="I49" s="174" t="s">
        <v>110</v>
      </c>
      <c r="J49" s="174" t="s">
        <v>110</v>
      </c>
      <c r="K49" s="171">
        <v>0.9</v>
      </c>
      <c r="L49" s="172">
        <v>0.959183673469388</v>
      </c>
      <c r="M49" s="172">
        <v>0.903846153846154</v>
      </c>
      <c r="N49" s="173">
        <v>0.98</v>
      </c>
      <c r="O49" s="173">
        <v>0.962544169611307</v>
      </c>
      <c r="P49" s="359">
        <v>0.9</v>
      </c>
      <c r="Q49" s="360">
        <v>0.982870037952611</v>
      </c>
      <c r="R49" s="172">
        <v>0.844070419810408</v>
      </c>
      <c r="S49" s="172">
        <v>0.853884093711467</v>
      </c>
      <c r="T49" s="172">
        <v>0.947098388064273</v>
      </c>
      <c r="U49" s="359">
        <v>0.9</v>
      </c>
      <c r="V49" s="172">
        <v>0.960919068622423</v>
      </c>
      <c r="W49" s="172">
        <v>0.91874637260592</v>
      </c>
      <c r="X49" s="172">
        <v>0.946876284422524</v>
      </c>
      <c r="Y49" s="172">
        <v>0.923870177274642</v>
      </c>
      <c r="Z49" s="359">
        <v>0.92</v>
      </c>
      <c r="AA49" s="359">
        <v>0.976998904709748</v>
      </c>
      <c r="AB49" s="359">
        <v>0.964730778274159</v>
      </c>
      <c r="AC49" s="359">
        <v>0.967729003808378</v>
      </c>
      <c r="AD49" s="359">
        <v>0.969421225267167</v>
      </c>
      <c r="AE49" s="359">
        <v>0.92</v>
      </c>
      <c r="AF49" s="172">
        <v>0.987432123875127</v>
      </c>
      <c r="AG49" s="172">
        <v>0.986968838526912</v>
      </c>
      <c r="AH49" s="172">
        <v>0.989244172406062</v>
      </c>
      <c r="AI49" s="172">
        <v>0.985741293300924</v>
      </c>
      <c r="AJ49" s="359">
        <v>0.92</v>
      </c>
      <c r="AK49" s="172">
        <v>0.984106849723922</v>
      </c>
      <c r="AL49" s="172">
        <v>0.978901219345116</v>
      </c>
      <c r="AM49" s="172">
        <v>0.985055363086747</v>
      </c>
      <c r="AN49" s="172">
        <v>0.981182517308172</v>
      </c>
      <c r="AO49" s="171">
        <v>0.99</v>
      </c>
      <c r="AP49" s="361">
        <v>1</v>
      </c>
      <c r="AQ49" s="361">
        <v>1</v>
      </c>
      <c r="AR49" s="361">
        <v>1</v>
      </c>
      <c r="AS49" s="362">
        <v>1</v>
      </c>
      <c r="AT49" s="363">
        <v>0.0872182100128262</v>
      </c>
      <c r="AU49" s="364">
        <v>0.0666666666666667</v>
      </c>
      <c r="AV49" s="365">
        <v>0</v>
      </c>
      <c r="AW49" s="365">
        <v>0</v>
      </c>
      <c r="AX49" s="365">
        <v>0.0643776824034335</v>
      </c>
      <c r="AY49" s="145"/>
      <c r="AZ49" s="143"/>
    </row>
    <row r="50" spans="1:52">
      <c r="A50" s="141"/>
      <c r="B50" s="145"/>
      <c r="C50" s="168" t="s">
        <v>25</v>
      </c>
      <c r="D50" s="169" t="s">
        <v>26</v>
      </c>
      <c r="E50" s="169" t="s">
        <v>27</v>
      </c>
      <c r="F50" s="170" t="s">
        <v>111</v>
      </c>
      <c r="G50" s="174" t="s">
        <v>112</v>
      </c>
      <c r="H50" s="174" t="s">
        <v>112</v>
      </c>
      <c r="I50" s="174" t="s">
        <v>112</v>
      </c>
      <c r="J50" s="174" t="s">
        <v>112</v>
      </c>
      <c r="K50" s="171">
        <v>0.9</v>
      </c>
      <c r="L50" s="172">
        <v>0.910714285714286</v>
      </c>
      <c r="M50" s="172">
        <v>0.902439024390244</v>
      </c>
      <c r="N50" s="173">
        <v>0.9375</v>
      </c>
      <c r="O50" s="173">
        <v>0.928039702233251</v>
      </c>
      <c r="P50" s="359">
        <v>0.9</v>
      </c>
      <c r="Q50" s="360">
        <v>0.908364859184531</v>
      </c>
      <c r="R50" s="172">
        <v>0.840514976353127</v>
      </c>
      <c r="S50" s="172">
        <v>0.874734042553192</v>
      </c>
      <c r="T50" s="172">
        <v>0.892343604918559</v>
      </c>
      <c r="U50" s="359">
        <v>0.9</v>
      </c>
      <c r="V50" s="172">
        <v>0.720470786044556</v>
      </c>
      <c r="W50" s="172">
        <v>0.538623226484498</v>
      </c>
      <c r="X50" s="172">
        <v>0.649734042553191</v>
      </c>
      <c r="Y50" s="172">
        <v>0.688580924529448</v>
      </c>
      <c r="Z50" s="359">
        <v>0.92</v>
      </c>
      <c r="AA50" s="359">
        <v>0.876521739130435</v>
      </c>
      <c r="AB50" s="359">
        <v>0.693172356369692</v>
      </c>
      <c r="AC50" s="359">
        <v>0.782542113323124</v>
      </c>
      <c r="AD50" s="359">
        <v>0.85693701386202</v>
      </c>
      <c r="AE50" s="359">
        <v>0.92</v>
      </c>
      <c r="AF50" s="172">
        <v>0.975308641975309</v>
      </c>
      <c r="AG50" s="172">
        <v>1</v>
      </c>
      <c r="AH50" s="172">
        <v>0.982142857142857</v>
      </c>
      <c r="AI50" s="172">
        <v>0.944206008583691</v>
      </c>
      <c r="AJ50" s="359">
        <v>0.92</v>
      </c>
      <c r="AK50" s="172">
        <v>0.922640974780391</v>
      </c>
      <c r="AL50" s="172">
        <v>0.740979381443299</v>
      </c>
      <c r="AM50" s="172">
        <v>0.823031063696266</v>
      </c>
      <c r="AN50" s="172">
        <v>0.900172940353976</v>
      </c>
      <c r="AO50" s="171">
        <v>0.99</v>
      </c>
      <c r="AP50" s="361">
        <v>1</v>
      </c>
      <c r="AQ50" s="361">
        <v>1</v>
      </c>
      <c r="AR50" s="361">
        <v>1</v>
      </c>
      <c r="AS50" s="362">
        <v>1</v>
      </c>
      <c r="AT50" s="363">
        <v>0.0872182100128262</v>
      </c>
      <c r="AU50" s="364">
        <v>0.0526315789473684</v>
      </c>
      <c r="AV50" s="365">
        <v>0.05</v>
      </c>
      <c r="AW50" s="365">
        <v>0.03125</v>
      </c>
      <c r="AX50" s="365">
        <v>0.0741097208854668</v>
      </c>
      <c r="AY50" s="145"/>
      <c r="AZ50" s="143"/>
    </row>
    <row r="51" spans="1:52">
      <c r="A51" s="141"/>
      <c r="B51" s="145"/>
      <c r="C51" s="168" t="s">
        <v>25</v>
      </c>
      <c r="D51" s="169" t="s">
        <v>26</v>
      </c>
      <c r="E51" s="169" t="s">
        <v>27</v>
      </c>
      <c r="F51" s="170" t="s">
        <v>113</v>
      </c>
      <c r="G51" s="174" t="s">
        <v>114</v>
      </c>
      <c r="H51" s="174" t="s">
        <v>114</v>
      </c>
      <c r="I51" s="174" t="s">
        <v>114</v>
      </c>
      <c r="J51" s="174" t="s">
        <v>114</v>
      </c>
      <c r="K51" s="171">
        <v>0.9</v>
      </c>
      <c r="L51" s="172">
        <v>0.819277108433735</v>
      </c>
      <c r="M51" s="172">
        <v>0.839506172839506</v>
      </c>
      <c r="N51" s="173">
        <v>0.877777777777778</v>
      </c>
      <c r="O51" s="173">
        <v>0.915234375</v>
      </c>
      <c r="P51" s="359">
        <v>0.9</v>
      </c>
      <c r="Q51" s="360">
        <v>0.944197013361278</v>
      </c>
      <c r="R51" s="172">
        <v>0.950357208279905</v>
      </c>
      <c r="S51" s="172">
        <v>0.944050584403142</v>
      </c>
      <c r="T51" s="172">
        <v>0.948952912806194</v>
      </c>
      <c r="U51" s="359">
        <v>0.9</v>
      </c>
      <c r="V51" s="172">
        <v>0.878438564317527</v>
      </c>
      <c r="W51" s="172">
        <v>0.860047627770654</v>
      </c>
      <c r="X51" s="172">
        <v>0.891933320559494</v>
      </c>
      <c r="Y51" s="172">
        <v>0.866068028937682</v>
      </c>
      <c r="Z51" s="359">
        <v>0.92</v>
      </c>
      <c r="AA51" s="359">
        <v>0.931919642857143</v>
      </c>
      <c r="AB51" s="359">
        <v>0.923119165293795</v>
      </c>
      <c r="AC51" s="359">
        <v>0.923016905071521</v>
      </c>
      <c r="AD51" s="359">
        <v>0.941236040912899</v>
      </c>
      <c r="AE51" s="359">
        <v>0.92</v>
      </c>
      <c r="AF51" s="172">
        <v>1</v>
      </c>
      <c r="AG51" s="172">
        <v>0.5</v>
      </c>
      <c r="AH51" s="172">
        <v>1</v>
      </c>
      <c r="AI51" s="172">
        <v>0.885813148788927</v>
      </c>
      <c r="AJ51" s="359">
        <v>0.92</v>
      </c>
      <c r="AK51" s="172">
        <v>0.955607060082011</v>
      </c>
      <c r="AL51" s="172">
        <v>0.948796835512581</v>
      </c>
      <c r="AM51" s="172">
        <v>0.946166574738003</v>
      </c>
      <c r="AN51" s="172">
        <v>0.963194194013704</v>
      </c>
      <c r="AO51" s="171">
        <v>0.99</v>
      </c>
      <c r="AP51" s="361">
        <v>1</v>
      </c>
      <c r="AQ51" s="361" t="s">
        <v>40</v>
      </c>
      <c r="AR51" s="361">
        <v>1</v>
      </c>
      <c r="AS51" s="362">
        <v>1</v>
      </c>
      <c r="AT51" s="363">
        <v>0.0872182100128262</v>
      </c>
      <c r="AU51" s="364">
        <v>0.0256410256410256</v>
      </c>
      <c r="AV51" s="365">
        <v>0.0517241379310345</v>
      </c>
      <c r="AW51" s="365">
        <v>0.0833333333333333</v>
      </c>
      <c r="AX51" s="365">
        <v>0.075261780104712</v>
      </c>
      <c r="AY51" s="145"/>
      <c r="AZ51" s="143"/>
    </row>
    <row r="52" spans="1:52">
      <c r="A52" s="141"/>
      <c r="B52" s="145"/>
      <c r="C52" s="168" t="s">
        <v>25</v>
      </c>
      <c r="D52" s="169" t="s">
        <v>26</v>
      </c>
      <c r="E52" s="169" t="s">
        <v>27</v>
      </c>
      <c r="F52" s="170" t="s">
        <v>115</v>
      </c>
      <c r="G52" s="174" t="s">
        <v>116</v>
      </c>
      <c r="H52" s="174" t="s">
        <v>116</v>
      </c>
      <c r="I52" s="174" t="s">
        <v>116</v>
      </c>
      <c r="J52" s="174" t="s">
        <v>116</v>
      </c>
      <c r="K52" s="171">
        <v>0.9</v>
      </c>
      <c r="L52" s="172">
        <v>0.92</v>
      </c>
      <c r="M52" s="172">
        <v>0.958333333333333</v>
      </c>
      <c r="N52" s="173">
        <v>0.974025974025974</v>
      </c>
      <c r="O52" s="173">
        <v>0.971618625277162</v>
      </c>
      <c r="P52" s="359">
        <v>0.9</v>
      </c>
      <c r="Q52" s="360">
        <v>0.994748933377092</v>
      </c>
      <c r="R52" s="172">
        <v>0.995046439628483</v>
      </c>
      <c r="S52" s="172">
        <v>0.991023339317774</v>
      </c>
      <c r="T52" s="172">
        <v>0.992292484013469</v>
      </c>
      <c r="U52" s="359">
        <v>0.9</v>
      </c>
      <c r="V52" s="172">
        <v>0.899245159172957</v>
      </c>
      <c r="W52" s="172">
        <v>0.885036119711042</v>
      </c>
      <c r="X52" s="172">
        <v>0.921454219030521</v>
      </c>
      <c r="Y52" s="172">
        <v>0.917595996416546</v>
      </c>
      <c r="Z52" s="359">
        <v>0.92</v>
      </c>
      <c r="AA52" s="359">
        <v>0.94102397926118</v>
      </c>
      <c r="AB52" s="359">
        <v>0.92258883248731</v>
      </c>
      <c r="AC52" s="359">
        <v>0.93050430504305</v>
      </c>
      <c r="AD52" s="359">
        <v>0.951618501640335</v>
      </c>
      <c r="AE52" s="359">
        <v>0.92</v>
      </c>
      <c r="AF52" s="172">
        <v>0.995257666772052</v>
      </c>
      <c r="AG52" s="172">
        <v>0.99811320754717</v>
      </c>
      <c r="AH52" s="172">
        <v>0.995877788554801</v>
      </c>
      <c r="AI52" s="172">
        <v>0.982668172462158</v>
      </c>
      <c r="AJ52" s="359">
        <v>0.92</v>
      </c>
      <c r="AK52" s="172">
        <v>0.959485950773252</v>
      </c>
      <c r="AL52" s="172">
        <v>0.942103288733275</v>
      </c>
      <c r="AM52" s="172">
        <v>0.953425012973534</v>
      </c>
      <c r="AN52" s="172">
        <v>0.967331791632771</v>
      </c>
      <c r="AO52" s="171">
        <v>0.99</v>
      </c>
      <c r="AP52" s="361">
        <v>1</v>
      </c>
      <c r="AQ52" s="361">
        <v>1</v>
      </c>
      <c r="AR52" s="361">
        <v>1</v>
      </c>
      <c r="AS52" s="362">
        <v>1</v>
      </c>
      <c r="AT52" s="363">
        <v>0.0872182100128262</v>
      </c>
      <c r="AU52" s="364">
        <v>0.0363636363636364</v>
      </c>
      <c r="AV52" s="365">
        <v>0.0612244897959184</v>
      </c>
      <c r="AW52" s="365">
        <v>0.0566037735849057</v>
      </c>
      <c r="AX52" s="365">
        <v>0.072083879423329</v>
      </c>
      <c r="AY52" s="145"/>
      <c r="AZ52" s="143"/>
    </row>
    <row r="53" spans="1:52">
      <c r="A53" s="141"/>
      <c r="B53" s="145"/>
      <c r="C53" s="168" t="s">
        <v>25</v>
      </c>
      <c r="D53" s="169" t="s">
        <v>26</v>
      </c>
      <c r="E53" s="169" t="s">
        <v>27</v>
      </c>
      <c r="F53" s="170" t="s">
        <v>117</v>
      </c>
      <c r="G53" s="174" t="s">
        <v>118</v>
      </c>
      <c r="H53" s="174" t="s">
        <v>118</v>
      </c>
      <c r="I53" s="174" t="s">
        <v>118</v>
      </c>
      <c r="J53" s="174" t="s">
        <v>118</v>
      </c>
      <c r="K53" s="171">
        <v>0.9</v>
      </c>
      <c r="L53" s="172">
        <v>0.878048780487805</v>
      </c>
      <c r="M53" s="172">
        <v>0.904761904761905</v>
      </c>
      <c r="N53" s="173">
        <v>0.928571428571429</v>
      </c>
      <c r="O53" s="173">
        <v>0.931988041853513</v>
      </c>
      <c r="P53" s="359">
        <v>0.9</v>
      </c>
      <c r="Q53" s="360">
        <v>0.980421686746988</v>
      </c>
      <c r="R53" s="172">
        <v>0.984429615506832</v>
      </c>
      <c r="S53" s="172">
        <v>0.986519184237815</v>
      </c>
      <c r="T53" s="172">
        <v>0.981410069455696</v>
      </c>
      <c r="U53" s="359">
        <v>0.9</v>
      </c>
      <c r="V53" s="172">
        <v>0.879016064257028</v>
      </c>
      <c r="W53" s="172">
        <v>0.875119161105815</v>
      </c>
      <c r="X53" s="172">
        <v>0.88282060145178</v>
      </c>
      <c r="Y53" s="172">
        <v>0.857545610680839</v>
      </c>
      <c r="Z53" s="359">
        <v>0.92</v>
      </c>
      <c r="AA53" s="359">
        <v>0.9394261424017</v>
      </c>
      <c r="AB53" s="359">
        <v>0.875629405840886</v>
      </c>
      <c r="AC53" s="359">
        <v>0.910219675262655</v>
      </c>
      <c r="AD53" s="359">
        <v>0.882007056056448</v>
      </c>
      <c r="AE53" s="359">
        <v>0.92</v>
      </c>
      <c r="AF53" s="172">
        <v>0.997982345523329</v>
      </c>
      <c r="AG53" s="172">
        <v>0.989165763813651</v>
      </c>
      <c r="AH53" s="172">
        <v>0.988416988416988</v>
      </c>
      <c r="AI53" s="172">
        <v>0.968379104219007</v>
      </c>
      <c r="AJ53" s="359">
        <v>0.92</v>
      </c>
      <c r="AK53" s="172">
        <v>0.952949198772588</v>
      </c>
      <c r="AL53" s="172">
        <v>0.907869107908064</v>
      </c>
      <c r="AM53" s="172">
        <v>0.93644747393745</v>
      </c>
      <c r="AN53" s="172">
        <v>0.93254417435681</v>
      </c>
      <c r="AO53" s="171">
        <v>0.99</v>
      </c>
      <c r="AP53" s="361">
        <v>1</v>
      </c>
      <c r="AQ53" s="361">
        <v>1</v>
      </c>
      <c r="AR53" s="361">
        <v>1</v>
      </c>
      <c r="AS53" s="362">
        <v>1</v>
      </c>
      <c r="AT53" s="363">
        <v>0.0872182100128262</v>
      </c>
      <c r="AU53" s="364">
        <v>0.0344827586206897</v>
      </c>
      <c r="AV53" s="365">
        <v>0</v>
      </c>
      <c r="AW53" s="365">
        <v>0.0344827586206897</v>
      </c>
      <c r="AX53" s="365">
        <v>0.0646871686108165</v>
      </c>
      <c r="AY53" s="145"/>
      <c r="AZ53" s="143"/>
    </row>
    <row r="54" spans="1:52">
      <c r="A54" s="141"/>
      <c r="B54" s="145"/>
      <c r="C54" s="168" t="s">
        <v>25</v>
      </c>
      <c r="D54" s="169" t="s">
        <v>26</v>
      </c>
      <c r="E54" s="169" t="s">
        <v>27</v>
      </c>
      <c r="F54" s="170" t="s">
        <v>119</v>
      </c>
      <c r="G54" s="174" t="s">
        <v>120</v>
      </c>
      <c r="H54" s="174" t="s">
        <v>120</v>
      </c>
      <c r="I54" s="174" t="s">
        <v>120</v>
      </c>
      <c r="J54" s="174" t="s">
        <v>120</v>
      </c>
      <c r="K54" s="171">
        <v>0.9</v>
      </c>
      <c r="L54" s="172">
        <v>1</v>
      </c>
      <c r="M54" s="172">
        <v>1</v>
      </c>
      <c r="N54" s="173">
        <v>0.894736842105263</v>
      </c>
      <c r="O54" s="173">
        <v>0.936585365853659</v>
      </c>
      <c r="P54" s="359">
        <v>0.9</v>
      </c>
      <c r="Q54" s="360">
        <v>0.973821989528796</v>
      </c>
      <c r="R54" s="172">
        <v>0.926356589147287</v>
      </c>
      <c r="S54" s="172">
        <v>0.957547169811321</v>
      </c>
      <c r="T54" s="172">
        <v>0.961483403417733</v>
      </c>
      <c r="U54" s="359">
        <v>0.9</v>
      </c>
      <c r="V54" s="172">
        <v>0.904013961605585</v>
      </c>
      <c r="W54" s="172">
        <v>0.871447028423773</v>
      </c>
      <c r="X54" s="172">
        <v>0.91644204851752</v>
      </c>
      <c r="Y54" s="172">
        <v>0.907824103068802</v>
      </c>
      <c r="Z54" s="359">
        <v>0.92</v>
      </c>
      <c r="AA54" s="359">
        <v>0.911392405063291</v>
      </c>
      <c r="AB54" s="359">
        <v>0.897</v>
      </c>
      <c r="AC54" s="359">
        <v>0.914622178606477</v>
      </c>
      <c r="AD54" s="359">
        <v>0.936849821964672</v>
      </c>
      <c r="AE54" s="359">
        <v>0.92</v>
      </c>
      <c r="AF54" s="172">
        <v>1</v>
      </c>
      <c r="AG54" s="172">
        <v>1</v>
      </c>
      <c r="AH54" s="172">
        <v>0.997802197802198</v>
      </c>
      <c r="AI54" s="172">
        <v>0.926560029193529</v>
      </c>
      <c r="AJ54" s="359">
        <v>0.92</v>
      </c>
      <c r="AK54" s="172">
        <v>0.957170668397145</v>
      </c>
      <c r="AL54" s="172">
        <v>0.926580290537888</v>
      </c>
      <c r="AM54" s="172">
        <v>0.942891373801917</v>
      </c>
      <c r="AN54" s="172">
        <v>0.961629682132926</v>
      </c>
      <c r="AO54" s="171">
        <v>0.99</v>
      </c>
      <c r="AP54" s="361">
        <v>1</v>
      </c>
      <c r="AQ54" s="361">
        <v>1</v>
      </c>
      <c r="AR54" s="361">
        <v>1</v>
      </c>
      <c r="AS54" s="362">
        <v>1</v>
      </c>
      <c r="AT54" s="363">
        <v>0.0872182100128262</v>
      </c>
      <c r="AU54" s="364">
        <v>0</v>
      </c>
      <c r="AV54" s="365">
        <v>0</v>
      </c>
      <c r="AW54" s="365">
        <v>0</v>
      </c>
      <c r="AX54" s="365">
        <v>0.0779896013864818</v>
      </c>
      <c r="AY54" s="145"/>
      <c r="AZ54" s="143"/>
    </row>
    <row r="55" spans="1:52">
      <c r="A55" s="141"/>
      <c r="B55" s="145"/>
      <c r="C55" s="168" t="s">
        <v>25</v>
      </c>
      <c r="D55" s="169" t="s">
        <v>26</v>
      </c>
      <c r="E55" s="169" t="s">
        <v>27</v>
      </c>
      <c r="F55" s="170" t="s">
        <v>121</v>
      </c>
      <c r="G55" s="174" t="s">
        <v>122</v>
      </c>
      <c r="H55" s="174" t="s">
        <v>122</v>
      </c>
      <c r="I55" s="174" t="s">
        <v>122</v>
      </c>
      <c r="J55" s="174" t="s">
        <v>122</v>
      </c>
      <c r="K55" s="171">
        <v>0.9</v>
      </c>
      <c r="L55" s="172" t="s">
        <v>40</v>
      </c>
      <c r="M55" s="172" t="s">
        <v>40</v>
      </c>
      <c r="N55" s="173" t="s">
        <v>40</v>
      </c>
      <c r="O55" s="173" t="s">
        <v>40</v>
      </c>
      <c r="P55" s="359">
        <v>0.9</v>
      </c>
      <c r="Q55" s="360" t="s">
        <v>40</v>
      </c>
      <c r="R55" s="172" t="s">
        <v>40</v>
      </c>
      <c r="S55" s="172" t="s">
        <v>40</v>
      </c>
      <c r="T55" s="172">
        <v>0</v>
      </c>
      <c r="U55" s="359">
        <v>0.9</v>
      </c>
      <c r="V55" s="172" t="s">
        <v>40</v>
      </c>
      <c r="W55" s="172" t="s">
        <v>40</v>
      </c>
      <c r="X55" s="172" t="s">
        <v>40</v>
      </c>
      <c r="Y55" s="172">
        <v>1</v>
      </c>
      <c r="Z55" s="359">
        <v>0.92</v>
      </c>
      <c r="AA55" s="359" t="s">
        <v>40</v>
      </c>
      <c r="AB55" s="359" t="s">
        <v>40</v>
      </c>
      <c r="AC55" s="359" t="s">
        <v>40</v>
      </c>
      <c r="AD55" s="359">
        <v>1</v>
      </c>
      <c r="AE55" s="359">
        <v>0.92</v>
      </c>
      <c r="AF55" s="172" t="s">
        <v>40</v>
      </c>
      <c r="AG55" s="172" t="s">
        <v>40</v>
      </c>
      <c r="AH55" s="172" t="s">
        <v>40</v>
      </c>
      <c r="AI55" s="172">
        <v>1</v>
      </c>
      <c r="AJ55" s="359">
        <v>0.92</v>
      </c>
      <c r="AK55" s="172" t="s">
        <v>40</v>
      </c>
      <c r="AL55" s="172" t="s">
        <v>40</v>
      </c>
      <c r="AM55" s="172" t="s">
        <v>40</v>
      </c>
      <c r="AN55" s="172">
        <v>1</v>
      </c>
      <c r="AO55" s="171">
        <v>0.99</v>
      </c>
      <c r="AP55" s="361" t="s">
        <v>40</v>
      </c>
      <c r="AQ55" s="361" t="s">
        <v>40</v>
      </c>
      <c r="AR55" s="361" t="s">
        <v>40</v>
      </c>
      <c r="AS55" s="362">
        <v>1</v>
      </c>
      <c r="AT55" s="363">
        <v>0.0872182100128262</v>
      </c>
      <c r="AU55" s="364" t="s">
        <v>40</v>
      </c>
      <c r="AV55" s="365" t="s">
        <v>40</v>
      </c>
      <c r="AW55" s="365" t="s">
        <v>40</v>
      </c>
      <c r="AX55" s="365" t="s">
        <v>40</v>
      </c>
      <c r="AY55" s="145"/>
      <c r="AZ55" s="143"/>
    </row>
    <row r="56" spans="1:52">
      <c r="A56" s="141"/>
      <c r="B56" s="145"/>
      <c r="C56" s="168" t="s">
        <v>25</v>
      </c>
      <c r="D56" s="169" t="s">
        <v>26</v>
      </c>
      <c r="E56" s="169" t="s">
        <v>27</v>
      </c>
      <c r="F56" s="170" t="s">
        <v>123</v>
      </c>
      <c r="G56" s="174" t="s">
        <v>124</v>
      </c>
      <c r="H56" s="174" t="s">
        <v>124</v>
      </c>
      <c r="I56" s="174" t="s">
        <v>124</v>
      </c>
      <c r="J56" s="174" t="s">
        <v>124</v>
      </c>
      <c r="K56" s="171">
        <v>0.9</v>
      </c>
      <c r="L56" s="172">
        <v>1</v>
      </c>
      <c r="M56" s="172">
        <v>1</v>
      </c>
      <c r="N56" s="173">
        <v>1</v>
      </c>
      <c r="O56" s="173">
        <v>0.995929443690638</v>
      </c>
      <c r="P56" s="359">
        <v>0.9</v>
      </c>
      <c r="Q56" s="360">
        <v>0.983621755253399</v>
      </c>
      <c r="R56" s="172">
        <v>0.961331472991828</v>
      </c>
      <c r="S56" s="172">
        <v>0.971428571428571</v>
      </c>
      <c r="T56" s="172">
        <v>0.978177943526905</v>
      </c>
      <c r="U56" s="359">
        <v>0.9</v>
      </c>
      <c r="V56" s="172">
        <v>0.918417799752781</v>
      </c>
      <c r="W56" s="172">
        <v>0.876420171417182</v>
      </c>
      <c r="X56" s="172">
        <v>0.899892588614393</v>
      </c>
      <c r="Y56" s="172">
        <v>0.916256437577695</v>
      </c>
      <c r="Z56" s="359">
        <v>0.92</v>
      </c>
      <c r="AA56" s="359">
        <v>0.89026658400496</v>
      </c>
      <c r="AB56" s="359">
        <v>0.893085592445934</v>
      </c>
      <c r="AC56" s="359">
        <v>0.894751613808588</v>
      </c>
      <c r="AD56" s="359">
        <v>0.94082650266371</v>
      </c>
      <c r="AE56" s="359">
        <v>0.92</v>
      </c>
      <c r="AF56" s="172">
        <v>0.994133991972831</v>
      </c>
      <c r="AG56" s="172">
        <v>0.999266055045872</v>
      </c>
      <c r="AH56" s="172">
        <v>0.99967277486911</v>
      </c>
      <c r="AI56" s="172">
        <v>0.997796013145207</v>
      </c>
      <c r="AJ56" s="359">
        <v>0.92</v>
      </c>
      <c r="AK56" s="172">
        <v>0.941018766756032</v>
      </c>
      <c r="AL56" s="172">
        <v>0.912540657752078</v>
      </c>
      <c r="AM56" s="172">
        <v>0.926989535166707</v>
      </c>
      <c r="AN56" s="172">
        <v>0.959728194422496</v>
      </c>
      <c r="AO56" s="171">
        <v>0.99</v>
      </c>
      <c r="AP56" s="361">
        <v>1</v>
      </c>
      <c r="AQ56" s="361">
        <v>1</v>
      </c>
      <c r="AR56" s="361">
        <v>1</v>
      </c>
      <c r="AS56" s="362">
        <v>1</v>
      </c>
      <c r="AT56" s="363">
        <v>0.0872182100128262</v>
      </c>
      <c r="AU56" s="364">
        <v>0.027027027027027</v>
      </c>
      <c r="AV56" s="365">
        <v>0</v>
      </c>
      <c r="AW56" s="365">
        <v>0</v>
      </c>
      <c r="AX56" s="365">
        <v>0.0566666666666667</v>
      </c>
      <c r="AY56" s="145"/>
      <c r="AZ56" s="143"/>
    </row>
    <row r="57" spans="1:52">
      <c r="A57" s="141"/>
      <c r="B57" s="145"/>
      <c r="C57" s="168" t="s">
        <v>25</v>
      </c>
      <c r="D57" s="169" t="s">
        <v>26</v>
      </c>
      <c r="E57" s="169" t="s">
        <v>27</v>
      </c>
      <c r="F57" s="170" t="s">
        <v>125</v>
      </c>
      <c r="G57" s="174" t="s">
        <v>126</v>
      </c>
      <c r="H57" s="174" t="s">
        <v>126</v>
      </c>
      <c r="I57" s="174" t="s">
        <v>126</v>
      </c>
      <c r="J57" s="174" t="s">
        <v>126</v>
      </c>
      <c r="K57" s="171">
        <v>0.9</v>
      </c>
      <c r="L57" s="172">
        <v>0.981132075471698</v>
      </c>
      <c r="M57" s="172">
        <v>0.88135593220339</v>
      </c>
      <c r="N57" s="173">
        <v>0.88135593220339</v>
      </c>
      <c r="O57" s="173">
        <v>0.960846560846561</v>
      </c>
      <c r="P57" s="359">
        <v>0.9</v>
      </c>
      <c r="Q57" s="360">
        <v>0.971935483870968</v>
      </c>
      <c r="R57" s="172">
        <v>0.961838498840396</v>
      </c>
      <c r="S57" s="172">
        <v>0.977050670302204</v>
      </c>
      <c r="T57" s="172">
        <v>0.97321293954065</v>
      </c>
      <c r="U57" s="359">
        <v>0.9</v>
      </c>
      <c r="V57" s="172">
        <v>0.90741935483871</v>
      </c>
      <c r="W57" s="172">
        <v>0.90280413240565</v>
      </c>
      <c r="X57" s="172">
        <v>0.91570097705067</v>
      </c>
      <c r="Y57" s="172">
        <v>0.921515085520915</v>
      </c>
      <c r="Z57" s="359">
        <v>0.92</v>
      </c>
      <c r="AA57" s="359">
        <v>0.933062880324544</v>
      </c>
      <c r="AB57" s="359">
        <v>0.932276181037331</v>
      </c>
      <c r="AC57" s="359">
        <v>0.955063947459385</v>
      </c>
      <c r="AD57" s="359">
        <v>0.953524447753785</v>
      </c>
      <c r="AE57" s="359">
        <v>0.92</v>
      </c>
      <c r="AF57" s="172">
        <v>0.982527108264509</v>
      </c>
      <c r="AG57" s="172">
        <v>0.973848307457368</v>
      </c>
      <c r="AH57" s="172">
        <v>0.985580670303975</v>
      </c>
      <c r="AI57" s="172">
        <v>0.973405753498316</v>
      </c>
      <c r="AJ57" s="359">
        <v>0.92</v>
      </c>
      <c r="AK57" s="172">
        <v>0.95414847161572</v>
      </c>
      <c r="AL57" s="172">
        <v>0.956896551724138</v>
      </c>
      <c r="AM57" s="172">
        <v>0.972443103921031</v>
      </c>
      <c r="AN57" s="172">
        <v>0.970091859645263</v>
      </c>
      <c r="AO57" s="171">
        <v>0.99</v>
      </c>
      <c r="AP57" s="361">
        <v>1</v>
      </c>
      <c r="AQ57" s="361">
        <v>1</v>
      </c>
      <c r="AR57" s="361">
        <v>1</v>
      </c>
      <c r="AS57" s="362">
        <v>1</v>
      </c>
      <c r="AT57" s="363">
        <v>0.0872182100128262</v>
      </c>
      <c r="AU57" s="364">
        <v>0</v>
      </c>
      <c r="AV57" s="365">
        <v>0</v>
      </c>
      <c r="AW57" s="365">
        <v>0</v>
      </c>
      <c r="AX57" s="365">
        <v>0.0513950073421439</v>
      </c>
      <c r="AY57" s="145"/>
      <c r="AZ57" s="143"/>
    </row>
    <row r="58" spans="1:52">
      <c r="A58" s="141"/>
      <c r="B58" s="145"/>
      <c r="C58" s="168" t="s">
        <v>25</v>
      </c>
      <c r="D58" s="169" t="s">
        <v>26</v>
      </c>
      <c r="E58" s="169" t="s">
        <v>27</v>
      </c>
      <c r="F58" s="170" t="s">
        <v>127</v>
      </c>
      <c r="G58" s="174" t="s">
        <v>128</v>
      </c>
      <c r="H58" s="174" t="s">
        <v>128</v>
      </c>
      <c r="I58" s="174" t="s">
        <v>128</v>
      </c>
      <c r="J58" s="174" t="s">
        <v>128</v>
      </c>
      <c r="K58" s="171">
        <v>0.9</v>
      </c>
      <c r="L58" s="172">
        <v>0.961538461538462</v>
      </c>
      <c r="M58" s="172">
        <v>0.962962962962963</v>
      </c>
      <c r="N58" s="173">
        <v>0.966666666666667</v>
      </c>
      <c r="O58" s="173">
        <v>0.989247311827957</v>
      </c>
      <c r="P58" s="359">
        <v>0.9</v>
      </c>
      <c r="Q58" s="360">
        <v>0.992592592592593</v>
      </c>
      <c r="R58" s="172">
        <v>0.940087676570872</v>
      </c>
      <c r="S58" s="172">
        <v>0.939507494646681</v>
      </c>
      <c r="T58" s="172">
        <v>0.957773985256083</v>
      </c>
      <c r="U58" s="359">
        <v>0.9</v>
      </c>
      <c r="V58" s="172">
        <v>0.962962962962963</v>
      </c>
      <c r="W58" s="172">
        <v>0.925474914758889</v>
      </c>
      <c r="X58" s="172">
        <v>0.882762312633833</v>
      </c>
      <c r="Y58" s="172">
        <v>0.927388848813273</v>
      </c>
      <c r="Z58" s="359">
        <v>0.92</v>
      </c>
      <c r="AA58" s="359">
        <v>0.969936708860759</v>
      </c>
      <c r="AB58" s="359">
        <v>0.958047292143402</v>
      </c>
      <c r="AC58" s="359">
        <v>0.962352941176471</v>
      </c>
      <c r="AD58" s="359">
        <v>0.969123351435221</v>
      </c>
      <c r="AE58" s="359">
        <v>0.92</v>
      </c>
      <c r="AF58" s="172">
        <v>1</v>
      </c>
      <c r="AG58" s="172">
        <v>0.985283812193413</v>
      </c>
      <c r="AH58" s="172">
        <v>0.993468795355588</v>
      </c>
      <c r="AI58" s="172">
        <v>0.986935410626332</v>
      </c>
      <c r="AJ58" s="359">
        <v>0.92</v>
      </c>
      <c r="AK58" s="172">
        <v>0.982133188955062</v>
      </c>
      <c r="AL58" s="172">
        <v>0.963436385255648</v>
      </c>
      <c r="AM58" s="172">
        <v>0.973273942093541</v>
      </c>
      <c r="AN58" s="172">
        <v>0.97683183450413</v>
      </c>
      <c r="AO58" s="171">
        <v>0.99</v>
      </c>
      <c r="AP58" s="361">
        <v>1</v>
      </c>
      <c r="AQ58" s="361">
        <v>1</v>
      </c>
      <c r="AR58" s="361">
        <v>1</v>
      </c>
      <c r="AS58" s="362">
        <v>1</v>
      </c>
      <c r="AT58" s="363">
        <v>0.0872182100128262</v>
      </c>
      <c r="AU58" s="364">
        <v>0.133333333333333</v>
      </c>
      <c r="AV58" s="365">
        <v>0.0555555555555556</v>
      </c>
      <c r="AW58" s="365">
        <v>0</v>
      </c>
      <c r="AX58" s="365">
        <v>0.0562390158172232</v>
      </c>
      <c r="AY58" s="145"/>
      <c r="AZ58" s="143"/>
    </row>
    <row r="59" spans="1:52">
      <c r="A59" s="141"/>
      <c r="B59" s="145"/>
      <c r="C59" s="168" t="s">
        <v>25</v>
      </c>
      <c r="D59" s="169" t="s">
        <v>26</v>
      </c>
      <c r="E59" s="169" t="s">
        <v>27</v>
      </c>
      <c r="F59" s="170" t="s">
        <v>129</v>
      </c>
      <c r="G59" s="174" t="s">
        <v>130</v>
      </c>
      <c r="H59" s="174" t="s">
        <v>130</v>
      </c>
      <c r="I59" s="174" t="s">
        <v>130</v>
      </c>
      <c r="J59" s="174" t="s">
        <v>130</v>
      </c>
      <c r="K59" s="171">
        <v>0.9</v>
      </c>
      <c r="L59" s="172">
        <v>1</v>
      </c>
      <c r="M59" s="172">
        <v>0.975609756097561</v>
      </c>
      <c r="N59" s="173">
        <v>0.967391304347826</v>
      </c>
      <c r="O59" s="173">
        <v>0.95383441434567</v>
      </c>
      <c r="P59" s="359">
        <v>0.9</v>
      </c>
      <c r="Q59" s="360">
        <v>0.979844127922601</v>
      </c>
      <c r="R59" s="172">
        <v>0.45954356846473</v>
      </c>
      <c r="S59" s="172">
        <v>0.940457482102322</v>
      </c>
      <c r="T59" s="172">
        <v>0.950313353286304</v>
      </c>
      <c r="U59" s="359">
        <v>0.9</v>
      </c>
      <c r="V59" s="172">
        <v>0.715936576189196</v>
      </c>
      <c r="W59" s="172">
        <v>0.593706777316736</v>
      </c>
      <c r="X59" s="172">
        <v>0.782084861183866</v>
      </c>
      <c r="Y59" s="172">
        <v>0.749992189599045</v>
      </c>
      <c r="Z59" s="359">
        <v>0.92</v>
      </c>
      <c r="AA59" s="359">
        <v>0.904864864864865</v>
      </c>
      <c r="AB59" s="359">
        <v>0.851185822256972</v>
      </c>
      <c r="AC59" s="359">
        <v>0.915238095238095</v>
      </c>
      <c r="AD59" s="359">
        <v>0.923038616505953</v>
      </c>
      <c r="AE59" s="359">
        <v>0.92</v>
      </c>
      <c r="AF59" s="172">
        <v>0.992570579494799</v>
      </c>
      <c r="AG59" s="172">
        <v>0.998839009287926</v>
      </c>
      <c r="AH59" s="172">
        <v>0.913825315273237</v>
      </c>
      <c r="AI59" s="172">
        <v>0.982109659616683</v>
      </c>
      <c r="AJ59" s="359">
        <v>0.92</v>
      </c>
      <c r="AK59" s="172">
        <v>0.927661102136062</v>
      </c>
      <c r="AL59" s="172">
        <v>0.881937227187695</v>
      </c>
      <c r="AM59" s="172">
        <v>0.938652160773648</v>
      </c>
      <c r="AN59" s="172">
        <v>0.94862060425038</v>
      </c>
      <c r="AO59" s="171">
        <v>0.99</v>
      </c>
      <c r="AP59" s="361">
        <v>1</v>
      </c>
      <c r="AQ59" s="361">
        <v>1</v>
      </c>
      <c r="AR59" s="361">
        <v>1</v>
      </c>
      <c r="AS59" s="362">
        <v>1</v>
      </c>
      <c r="AT59" s="363">
        <v>0.0872182100128262</v>
      </c>
      <c r="AU59" s="364">
        <v>0.0540540540540541</v>
      </c>
      <c r="AV59" s="365">
        <v>0.0612244897959184</v>
      </c>
      <c r="AW59" s="365">
        <v>0.117647058823529</v>
      </c>
      <c r="AX59" s="365">
        <v>0.0651197604790419</v>
      </c>
      <c r="AY59" s="145"/>
      <c r="AZ59" s="143"/>
    </row>
    <row r="60" spans="1:52">
      <c r="A60" s="141"/>
      <c r="B60" s="145"/>
      <c r="C60" s="168" t="s">
        <v>25</v>
      </c>
      <c r="D60" s="169" t="s">
        <v>26</v>
      </c>
      <c r="E60" s="169" t="s">
        <v>27</v>
      </c>
      <c r="F60" s="170" t="s">
        <v>131</v>
      </c>
      <c r="G60" s="174" t="s">
        <v>132</v>
      </c>
      <c r="H60" s="174" t="s">
        <v>132</v>
      </c>
      <c r="I60" s="174" t="s">
        <v>132</v>
      </c>
      <c r="J60" s="174" t="s">
        <v>132</v>
      </c>
      <c r="K60" s="171">
        <v>0.9</v>
      </c>
      <c r="L60" s="172">
        <v>0.923076923076923</v>
      </c>
      <c r="M60" s="172">
        <v>0.901639344262295</v>
      </c>
      <c r="N60" s="173">
        <v>0.904761904761905</v>
      </c>
      <c r="O60" s="173">
        <v>0.923497267759563</v>
      </c>
      <c r="P60" s="359">
        <v>0.9</v>
      </c>
      <c r="Q60" s="360">
        <v>0.883059137394398</v>
      </c>
      <c r="R60" s="172">
        <v>0.951844794734107</v>
      </c>
      <c r="S60" s="172">
        <v>0.983410138248848</v>
      </c>
      <c r="T60" s="172">
        <v>0.964447233059166</v>
      </c>
      <c r="U60" s="359">
        <v>0.9</v>
      </c>
      <c r="V60" s="172">
        <v>0.78479324144064</v>
      </c>
      <c r="W60" s="172">
        <v>0.715226052312489</v>
      </c>
      <c r="X60" s="172">
        <v>0.827465437788018</v>
      </c>
      <c r="Y60" s="172">
        <v>0.800897050418706</v>
      </c>
      <c r="Z60" s="359">
        <v>0.92</v>
      </c>
      <c r="AA60" s="359">
        <v>0.915970772442589</v>
      </c>
      <c r="AB60" s="359">
        <v>0.91839762611276</v>
      </c>
      <c r="AC60" s="359">
        <v>0.96937341949986</v>
      </c>
      <c r="AD60" s="359">
        <v>0.950528616258219</v>
      </c>
      <c r="AE60" s="359">
        <v>0.92</v>
      </c>
      <c r="AF60" s="172">
        <v>0.99688103371454</v>
      </c>
      <c r="AG60" s="172">
        <v>0.996812615332998</v>
      </c>
      <c r="AH60" s="172">
        <v>0.995083812118699</v>
      </c>
      <c r="AI60" s="172">
        <v>0.987446780096831</v>
      </c>
      <c r="AJ60" s="359">
        <v>0.92</v>
      </c>
      <c r="AK60" s="172">
        <v>0.919862800124727</v>
      </c>
      <c r="AL60" s="172">
        <v>0.931204199934376</v>
      </c>
      <c r="AM60" s="172">
        <v>0.977295492487479</v>
      </c>
      <c r="AN60" s="172">
        <v>0.964463710158768</v>
      </c>
      <c r="AO60" s="171">
        <v>0.99</v>
      </c>
      <c r="AP60" s="361">
        <v>1</v>
      </c>
      <c r="AQ60" s="361">
        <v>1</v>
      </c>
      <c r="AR60" s="361">
        <v>1</v>
      </c>
      <c r="AS60" s="362">
        <v>1</v>
      </c>
      <c r="AT60" s="363">
        <v>0.0872182100128262</v>
      </c>
      <c r="AU60" s="364">
        <v>0.0227272727272727</v>
      </c>
      <c r="AV60" s="365">
        <v>0.0185185185185185</v>
      </c>
      <c r="AW60" s="365">
        <v>0</v>
      </c>
      <c r="AX60" s="365">
        <v>0.06070826306914</v>
      </c>
      <c r="AY60" s="145"/>
      <c r="AZ60" s="143"/>
    </row>
    <row r="61" spans="1:52">
      <c r="A61" s="141"/>
      <c r="B61" s="145"/>
      <c r="C61" s="168" t="s">
        <v>25</v>
      </c>
      <c r="D61" s="169" t="s">
        <v>26</v>
      </c>
      <c r="E61" s="169" t="s">
        <v>27</v>
      </c>
      <c r="F61" s="170" t="s">
        <v>133</v>
      </c>
      <c r="G61" s="174" t="s">
        <v>134</v>
      </c>
      <c r="H61" s="174" t="s">
        <v>134</v>
      </c>
      <c r="I61" s="174" t="s">
        <v>134</v>
      </c>
      <c r="J61" s="174" t="s">
        <v>134</v>
      </c>
      <c r="K61" s="171">
        <v>0.9</v>
      </c>
      <c r="L61" s="172">
        <v>0.898550724637681</v>
      </c>
      <c r="M61" s="172">
        <v>0.917808219178082</v>
      </c>
      <c r="N61" s="173">
        <v>0.855421686746988</v>
      </c>
      <c r="O61" s="173">
        <v>0.927343078245916</v>
      </c>
      <c r="P61" s="359">
        <v>0.9</v>
      </c>
      <c r="Q61" s="360">
        <v>0.90905638883615</v>
      </c>
      <c r="R61" s="172">
        <v>0.965699208443272</v>
      </c>
      <c r="S61" s="172">
        <v>0.970390098699671</v>
      </c>
      <c r="T61" s="172">
        <v>0.964839268319082</v>
      </c>
      <c r="U61" s="359">
        <v>0.9</v>
      </c>
      <c r="V61" s="172">
        <v>0.882855515473704</v>
      </c>
      <c r="W61" s="172">
        <v>0.88507768982703</v>
      </c>
      <c r="X61" s="172">
        <v>0.915243615854614</v>
      </c>
      <c r="Y61" s="172">
        <v>0.877378504167118</v>
      </c>
      <c r="Z61" s="359">
        <v>0.92</v>
      </c>
      <c r="AA61" s="359">
        <v>0.95164960182025</v>
      </c>
      <c r="AB61" s="359">
        <v>0.944171779141104</v>
      </c>
      <c r="AC61" s="359">
        <v>0.964877213021131</v>
      </c>
      <c r="AD61" s="359">
        <v>0.962890047323277</v>
      </c>
      <c r="AE61" s="359">
        <v>0.92</v>
      </c>
      <c r="AF61" s="172">
        <v>0.99296109578617</v>
      </c>
      <c r="AG61" s="172">
        <v>0.929809673899867</v>
      </c>
      <c r="AH61" s="172">
        <v>0.966845878136201</v>
      </c>
      <c r="AI61" s="172">
        <v>0.969576245802988</v>
      </c>
      <c r="AJ61" s="359">
        <v>0.92</v>
      </c>
      <c r="AK61" s="172">
        <v>0.958570615034169</v>
      </c>
      <c r="AL61" s="172">
        <v>0.962019040063467</v>
      </c>
      <c r="AM61" s="172">
        <v>0.974003641513251</v>
      </c>
      <c r="AN61" s="172">
        <v>0.973104333342435</v>
      </c>
      <c r="AO61" s="171">
        <v>0.99</v>
      </c>
      <c r="AP61" s="361">
        <v>1</v>
      </c>
      <c r="AQ61" s="361">
        <v>1</v>
      </c>
      <c r="AR61" s="361">
        <v>1</v>
      </c>
      <c r="AS61" s="362">
        <v>1</v>
      </c>
      <c r="AT61" s="363">
        <v>0.0872182100128262</v>
      </c>
      <c r="AU61" s="364">
        <v>0.0338983050847458</v>
      </c>
      <c r="AV61" s="365">
        <v>0.0298507462686567</v>
      </c>
      <c r="AW61" s="365">
        <v>0.0555555555555556</v>
      </c>
      <c r="AX61" s="365">
        <v>0.0606377417668583</v>
      </c>
      <c r="AY61" s="145"/>
      <c r="AZ61" s="143"/>
    </row>
    <row r="62" spans="1:52">
      <c r="A62" s="141"/>
      <c r="B62" s="145"/>
      <c r="C62" s="168" t="s">
        <v>25</v>
      </c>
      <c r="D62" s="169" t="s">
        <v>135</v>
      </c>
      <c r="E62" s="169" t="s">
        <v>27</v>
      </c>
      <c r="F62" s="170" t="s">
        <v>136</v>
      </c>
      <c r="G62" s="174" t="s">
        <v>137</v>
      </c>
      <c r="H62" s="174" t="s">
        <v>137</v>
      </c>
      <c r="I62" s="174" t="s">
        <v>137</v>
      </c>
      <c r="J62" s="174" t="s">
        <v>137</v>
      </c>
      <c r="K62" s="171">
        <v>0.9</v>
      </c>
      <c r="L62" s="172">
        <v>0.928571428571429</v>
      </c>
      <c r="M62" s="172">
        <v>0.96969696969697</v>
      </c>
      <c r="N62" s="173">
        <v>0.903225806451613</v>
      </c>
      <c r="O62" s="173">
        <v>0.925087108013937</v>
      </c>
      <c r="P62" s="359">
        <v>0.9</v>
      </c>
      <c r="Q62" s="360">
        <v>0.971428571428571</v>
      </c>
      <c r="R62" s="172">
        <v>0.797347089167281</v>
      </c>
      <c r="S62" s="172">
        <v>0.968311271560369</v>
      </c>
      <c r="T62" s="172">
        <v>0.95205506810284</v>
      </c>
      <c r="U62" s="359">
        <v>0.9</v>
      </c>
      <c r="V62" s="172">
        <v>0.728571428571429</v>
      </c>
      <c r="W62" s="172">
        <v>0.467575534266765</v>
      </c>
      <c r="X62" s="172">
        <v>0.597272362615323</v>
      </c>
      <c r="Y62" s="172">
        <v>0.719666608971201</v>
      </c>
      <c r="Z62" s="359">
        <v>0.92</v>
      </c>
      <c r="AA62" s="359">
        <v>0.942590120160214</v>
      </c>
      <c r="AB62" s="359">
        <v>0.767441860465116</v>
      </c>
      <c r="AC62" s="359">
        <v>0.449030644152595</v>
      </c>
      <c r="AD62" s="359">
        <v>0.894632542058439</v>
      </c>
      <c r="AE62" s="359">
        <v>0.92</v>
      </c>
      <c r="AF62" s="172">
        <v>0.989130434782609</v>
      </c>
      <c r="AG62" s="172">
        <v>0.983739837398374</v>
      </c>
      <c r="AH62" s="172">
        <v>1</v>
      </c>
      <c r="AI62" s="172">
        <v>0.98237981292147</v>
      </c>
      <c r="AJ62" s="359">
        <v>0.92</v>
      </c>
      <c r="AK62" s="172">
        <v>0.954067730634488</v>
      </c>
      <c r="AL62" s="172">
        <v>0.753496089120645</v>
      </c>
      <c r="AM62" s="172">
        <v>0.672043010752688</v>
      </c>
      <c r="AN62" s="172">
        <v>0.915305964242291</v>
      </c>
      <c r="AO62" s="171">
        <v>0.99</v>
      </c>
      <c r="AP62" s="361">
        <v>1</v>
      </c>
      <c r="AQ62" s="361">
        <v>1</v>
      </c>
      <c r="AR62" s="361">
        <v>1</v>
      </c>
      <c r="AS62" s="362">
        <v>1</v>
      </c>
      <c r="AT62" s="363">
        <v>0.0872182100128262</v>
      </c>
      <c r="AU62" s="364">
        <v>0.0645161290322581</v>
      </c>
      <c r="AV62" s="365">
        <v>0</v>
      </c>
      <c r="AW62" s="365">
        <v>0.0454545454545455</v>
      </c>
      <c r="AX62" s="365">
        <v>0.0633116883116883</v>
      </c>
      <c r="AY62" s="145"/>
      <c r="AZ62" s="143"/>
    </row>
    <row r="63" spans="1:52">
      <c r="A63" s="141"/>
      <c r="B63" s="145"/>
      <c r="C63" s="168" t="s">
        <v>25</v>
      </c>
      <c r="D63" s="169" t="s">
        <v>26</v>
      </c>
      <c r="E63" s="169" t="s">
        <v>27</v>
      </c>
      <c r="F63" s="170" t="s">
        <v>138</v>
      </c>
      <c r="G63" s="174" t="s">
        <v>139</v>
      </c>
      <c r="H63" s="174" t="s">
        <v>139</v>
      </c>
      <c r="I63" s="174" t="s">
        <v>139</v>
      </c>
      <c r="J63" s="174" t="s">
        <v>139</v>
      </c>
      <c r="K63" s="171">
        <v>0.9</v>
      </c>
      <c r="L63" s="172">
        <v>1</v>
      </c>
      <c r="M63" s="172">
        <v>0.975308641975309</v>
      </c>
      <c r="N63" s="173">
        <v>0.953488372093023</v>
      </c>
      <c r="O63" s="173">
        <v>0.971234518577707</v>
      </c>
      <c r="P63" s="359">
        <v>0.9</v>
      </c>
      <c r="Q63" s="360">
        <v>0.993309172010036</v>
      </c>
      <c r="R63" s="172">
        <v>0.99420127197905</v>
      </c>
      <c r="S63" s="172">
        <v>0.990742490081239</v>
      </c>
      <c r="T63" s="172">
        <v>0.990401865179363</v>
      </c>
      <c r="U63" s="359">
        <v>0.9</v>
      </c>
      <c r="V63" s="172">
        <v>0.824365765263451</v>
      </c>
      <c r="W63" s="172">
        <v>0.872802095024317</v>
      </c>
      <c r="X63" s="172">
        <v>0.872284148875874</v>
      </c>
      <c r="Y63" s="172">
        <v>0.884270925679024</v>
      </c>
      <c r="Z63" s="359">
        <v>0.92</v>
      </c>
      <c r="AA63" s="359">
        <v>0.89158667419537</v>
      </c>
      <c r="AB63" s="359">
        <v>0.892947103274559</v>
      </c>
      <c r="AC63" s="359">
        <v>0.932481751824818</v>
      </c>
      <c r="AD63" s="359">
        <v>0.93428070638346</v>
      </c>
      <c r="AE63" s="359">
        <v>0.92</v>
      </c>
      <c r="AF63" s="172">
        <v>0.966075558982267</v>
      </c>
      <c r="AG63" s="172">
        <v>0.960151802656547</v>
      </c>
      <c r="AH63" s="172">
        <v>0.954882571075402</v>
      </c>
      <c r="AI63" s="172">
        <v>0.958741692013067</v>
      </c>
      <c r="AJ63" s="359">
        <v>0.92</v>
      </c>
      <c r="AK63" s="172">
        <v>0.929824561403509</v>
      </c>
      <c r="AL63" s="172">
        <v>0.93002039283031</v>
      </c>
      <c r="AM63" s="172">
        <v>0.953450164293538</v>
      </c>
      <c r="AN63" s="172">
        <v>0.957960583034264</v>
      </c>
      <c r="AO63" s="171">
        <v>0.99</v>
      </c>
      <c r="AP63" s="361">
        <v>1</v>
      </c>
      <c r="AQ63" s="361">
        <v>1</v>
      </c>
      <c r="AR63" s="361">
        <v>1</v>
      </c>
      <c r="AS63" s="362">
        <v>1</v>
      </c>
      <c r="AT63" s="363">
        <v>0.0872182100128262</v>
      </c>
      <c r="AU63" s="364">
        <v>0.02</v>
      </c>
      <c r="AV63" s="365">
        <v>0.0476190476190476</v>
      </c>
      <c r="AW63" s="365">
        <v>0.0425531914893617</v>
      </c>
      <c r="AX63" s="365">
        <v>0.0857325655790147</v>
      </c>
      <c r="AY63" s="145"/>
      <c r="AZ63" s="143"/>
    </row>
    <row r="64" spans="1:52">
      <c r="A64" s="141"/>
      <c r="B64" s="145"/>
      <c r="C64" s="168" t="s">
        <v>25</v>
      </c>
      <c r="D64" s="169" t="s">
        <v>26</v>
      </c>
      <c r="E64" s="169" t="s">
        <v>27</v>
      </c>
      <c r="F64" s="170" t="s">
        <v>140</v>
      </c>
      <c r="G64" s="174" t="s">
        <v>141</v>
      </c>
      <c r="H64" s="174" t="s">
        <v>141</v>
      </c>
      <c r="I64" s="174" t="s">
        <v>141</v>
      </c>
      <c r="J64" s="174" t="s">
        <v>141</v>
      </c>
      <c r="K64" s="171">
        <v>0.9</v>
      </c>
      <c r="L64" s="172">
        <v>0.941747572815534</v>
      </c>
      <c r="M64" s="172">
        <v>0.95</v>
      </c>
      <c r="N64" s="173">
        <v>0.945454545454545</v>
      </c>
      <c r="O64" s="173">
        <v>0.951142131979695</v>
      </c>
      <c r="P64" s="359">
        <v>0.9</v>
      </c>
      <c r="Q64" s="360">
        <v>0.987471892065532</v>
      </c>
      <c r="R64" s="172">
        <v>0.972482053513161</v>
      </c>
      <c r="S64" s="172">
        <v>0.965404183154325</v>
      </c>
      <c r="T64" s="172">
        <v>0.97677775385376</v>
      </c>
      <c r="U64" s="359">
        <v>0.9</v>
      </c>
      <c r="V64" s="172">
        <v>0.908287825248956</v>
      </c>
      <c r="W64" s="172">
        <v>0.811398738307592</v>
      </c>
      <c r="X64" s="172">
        <v>0.863990955342001</v>
      </c>
      <c r="Y64" s="172">
        <v>0.857715894319641</v>
      </c>
      <c r="Z64" s="359">
        <v>0.92</v>
      </c>
      <c r="AA64" s="359">
        <v>0.94919972164231</v>
      </c>
      <c r="AB64" s="359">
        <v>0.898707278200815</v>
      </c>
      <c r="AC64" s="359">
        <v>0.937754409769335</v>
      </c>
      <c r="AD64" s="359">
        <v>0.947969643388809</v>
      </c>
      <c r="AE64" s="359">
        <v>0.92</v>
      </c>
      <c r="AF64" s="172">
        <v>0.994151709832618</v>
      </c>
      <c r="AG64" s="172">
        <v>0.996012881459899</v>
      </c>
      <c r="AH64" s="172">
        <v>0.978134981968058</v>
      </c>
      <c r="AI64" s="172">
        <v>0.976222812244468</v>
      </c>
      <c r="AJ64" s="359">
        <v>0.92</v>
      </c>
      <c r="AK64" s="172">
        <v>0.961432809581365</v>
      </c>
      <c r="AL64" s="172">
        <v>0.928128788899367</v>
      </c>
      <c r="AM64" s="172">
        <v>0.948853615520282</v>
      </c>
      <c r="AN64" s="172">
        <v>0.964719617731666</v>
      </c>
      <c r="AO64" s="171">
        <v>0.99</v>
      </c>
      <c r="AP64" s="361">
        <v>1</v>
      </c>
      <c r="AQ64" s="361">
        <v>1</v>
      </c>
      <c r="AR64" s="361">
        <v>1</v>
      </c>
      <c r="AS64" s="362">
        <v>0.999785683669096</v>
      </c>
      <c r="AT64" s="363">
        <v>0.0872182100128262</v>
      </c>
      <c r="AU64" s="364">
        <v>0.0454545454545455</v>
      </c>
      <c r="AV64" s="365">
        <v>0.0405405405405405</v>
      </c>
      <c r="AW64" s="365">
        <v>0.0634920634920635</v>
      </c>
      <c r="AX64" s="365">
        <v>0.0622161671207993</v>
      </c>
      <c r="AY64" s="145"/>
      <c r="AZ64" s="143"/>
    </row>
    <row r="65" spans="1:52">
      <c r="A65" s="141"/>
      <c r="B65" s="145"/>
      <c r="C65" s="168" t="s">
        <v>25</v>
      </c>
      <c r="D65" s="169" t="s">
        <v>26</v>
      </c>
      <c r="E65" s="169" t="s">
        <v>27</v>
      </c>
      <c r="F65" s="170" t="s">
        <v>142</v>
      </c>
      <c r="G65" s="174" t="s">
        <v>143</v>
      </c>
      <c r="H65" s="174" t="s">
        <v>143</v>
      </c>
      <c r="I65" s="174" t="s">
        <v>143</v>
      </c>
      <c r="J65" s="174" t="s">
        <v>143</v>
      </c>
      <c r="K65" s="171">
        <v>0.9</v>
      </c>
      <c r="L65" s="172">
        <v>0.875</v>
      </c>
      <c r="M65" s="172">
        <v>0.825396825396825</v>
      </c>
      <c r="N65" s="173">
        <v>0.82089552238806</v>
      </c>
      <c r="O65" s="173">
        <v>0.865394028389623</v>
      </c>
      <c r="P65" s="359">
        <v>0.9</v>
      </c>
      <c r="Q65" s="360">
        <v>0.987043982270713</v>
      </c>
      <c r="R65" s="172">
        <v>0.991901012373453</v>
      </c>
      <c r="S65" s="172">
        <v>0.996119607395572</v>
      </c>
      <c r="T65" s="172">
        <v>0.975564948545995</v>
      </c>
      <c r="U65" s="359">
        <v>0.9</v>
      </c>
      <c r="V65" s="172">
        <v>0.773610637572451</v>
      </c>
      <c r="W65" s="172">
        <v>0.535433070866142</v>
      </c>
      <c r="X65" s="172">
        <v>0.837480027391007</v>
      </c>
      <c r="Y65" s="172">
        <v>0.769853479306379</v>
      </c>
      <c r="Z65" s="359">
        <v>0.92</v>
      </c>
      <c r="AA65" s="359">
        <v>0.931245225362872</v>
      </c>
      <c r="AB65" s="359">
        <v>0.637738330046022</v>
      </c>
      <c r="AC65" s="359">
        <v>0.896518375241779</v>
      </c>
      <c r="AD65" s="359">
        <v>0.900773892979764</v>
      </c>
      <c r="AE65" s="359">
        <v>0.92</v>
      </c>
      <c r="AF65" s="172">
        <v>1</v>
      </c>
      <c r="AG65" s="172">
        <v>0.999497865930203</v>
      </c>
      <c r="AH65" s="172">
        <v>0.963507860954854</v>
      </c>
      <c r="AI65" s="172">
        <v>0.990419394477961</v>
      </c>
      <c r="AJ65" s="359">
        <v>0.92</v>
      </c>
      <c r="AK65" s="172">
        <v>0.949080622347949</v>
      </c>
      <c r="AL65" s="172">
        <v>0.705528846153846</v>
      </c>
      <c r="AM65" s="172">
        <v>0.92675755145683</v>
      </c>
      <c r="AN65" s="172">
        <v>0.923193300494364</v>
      </c>
      <c r="AO65" s="171">
        <v>0.99</v>
      </c>
      <c r="AP65" s="361">
        <v>1</v>
      </c>
      <c r="AQ65" s="361">
        <v>1</v>
      </c>
      <c r="AR65" s="361">
        <v>1</v>
      </c>
      <c r="AS65" s="362">
        <v>1</v>
      </c>
      <c r="AT65" s="363">
        <v>0.0872182100128262</v>
      </c>
      <c r="AU65" s="364">
        <v>0.0588235294117647</v>
      </c>
      <c r="AV65" s="365">
        <v>0</v>
      </c>
      <c r="AW65" s="365">
        <v>0.0638297872340425</v>
      </c>
      <c r="AX65" s="365">
        <v>0.0651530108588351</v>
      </c>
      <c r="AY65" s="145"/>
      <c r="AZ65" s="143"/>
    </row>
    <row r="66" spans="1:52">
      <c r="A66" s="141"/>
      <c r="B66" s="145"/>
      <c r="C66" s="168" t="s">
        <v>25</v>
      </c>
      <c r="D66" s="169" t="s">
        <v>26</v>
      </c>
      <c r="E66" s="169" t="s">
        <v>27</v>
      </c>
      <c r="F66" s="170" t="s">
        <v>144</v>
      </c>
      <c r="G66" s="174" t="s">
        <v>145</v>
      </c>
      <c r="H66" s="174" t="s">
        <v>145</v>
      </c>
      <c r="I66" s="174" t="s">
        <v>145</v>
      </c>
      <c r="J66" s="174" t="s">
        <v>145</v>
      </c>
      <c r="K66" s="171">
        <v>0.9</v>
      </c>
      <c r="L66" s="172">
        <v>0.82</v>
      </c>
      <c r="M66" s="172">
        <v>0.96078431372549</v>
      </c>
      <c r="N66" s="173">
        <v>1</v>
      </c>
      <c r="O66" s="173">
        <v>0.948027551659361</v>
      </c>
      <c r="P66" s="359">
        <v>0.9</v>
      </c>
      <c r="Q66" s="360">
        <v>0.977120874670986</v>
      </c>
      <c r="R66" s="172">
        <v>0.96499818643453</v>
      </c>
      <c r="S66" s="172">
        <v>0.974078130704637</v>
      </c>
      <c r="T66" s="172">
        <v>0.969367959700146</v>
      </c>
      <c r="U66" s="359">
        <v>0.9</v>
      </c>
      <c r="V66" s="172">
        <v>0.930350273334683</v>
      </c>
      <c r="W66" s="172">
        <v>0.856002901704752</v>
      </c>
      <c r="X66" s="172">
        <v>0.919313618108799</v>
      </c>
      <c r="Y66" s="172">
        <v>0.910482911680411</v>
      </c>
      <c r="Z66" s="359">
        <v>0.92</v>
      </c>
      <c r="AA66" s="359">
        <v>0.959220661531491</v>
      </c>
      <c r="AB66" s="359">
        <v>0.919417475728155</v>
      </c>
      <c r="AC66" s="359">
        <v>0.972381733661471</v>
      </c>
      <c r="AD66" s="359">
        <v>0.97154557900203</v>
      </c>
      <c r="AE66" s="359">
        <v>0.92</v>
      </c>
      <c r="AF66" s="172">
        <v>0.978265533813938</v>
      </c>
      <c r="AG66" s="172">
        <v>0.998393380728602</v>
      </c>
      <c r="AH66" s="172">
        <v>0.978759510926263</v>
      </c>
      <c r="AI66" s="172">
        <v>0.993130566337106</v>
      </c>
      <c r="AJ66" s="359">
        <v>0.92</v>
      </c>
      <c r="AK66" s="172">
        <v>0.963336132101875</v>
      </c>
      <c r="AL66" s="172">
        <v>0.920859965136549</v>
      </c>
      <c r="AM66" s="172">
        <v>0.976797635985553</v>
      </c>
      <c r="AN66" s="172">
        <v>0.977410814620117</v>
      </c>
      <c r="AO66" s="171">
        <v>0.99</v>
      </c>
      <c r="AP66" s="361">
        <v>1</v>
      </c>
      <c r="AQ66" s="361">
        <v>1</v>
      </c>
      <c r="AR66" s="361">
        <v>1</v>
      </c>
      <c r="AS66" s="362">
        <v>1</v>
      </c>
      <c r="AT66" s="363">
        <v>0.0872182100128262</v>
      </c>
      <c r="AU66" s="364">
        <v>0</v>
      </c>
      <c r="AV66" s="365">
        <v>0.0285714285714286</v>
      </c>
      <c r="AW66" s="365">
        <v>0.12</v>
      </c>
      <c r="AX66" s="365">
        <v>0.0737279335410177</v>
      </c>
      <c r="AY66" s="145"/>
      <c r="AZ66" s="143"/>
    </row>
    <row r="67" spans="1:52">
      <c r="A67" s="141"/>
      <c r="B67" s="145"/>
      <c r="C67" s="168" t="s">
        <v>25</v>
      </c>
      <c r="D67" s="169" t="s">
        <v>26</v>
      </c>
      <c r="E67" s="169" t="s">
        <v>27</v>
      </c>
      <c r="F67" s="170" t="s">
        <v>146</v>
      </c>
      <c r="G67" s="174" t="s">
        <v>147</v>
      </c>
      <c r="H67" s="174" t="s">
        <v>147</v>
      </c>
      <c r="I67" s="174" t="s">
        <v>147</v>
      </c>
      <c r="J67" s="174" t="s">
        <v>147</v>
      </c>
      <c r="K67" s="171">
        <v>0.9</v>
      </c>
      <c r="L67" s="172" t="s">
        <v>40</v>
      </c>
      <c r="M67" s="172" t="s">
        <v>40</v>
      </c>
      <c r="N67" s="173" t="s">
        <v>40</v>
      </c>
      <c r="O67" s="173" t="s">
        <v>40</v>
      </c>
      <c r="P67" s="359">
        <v>0.9</v>
      </c>
      <c r="Q67" s="360" t="s">
        <v>40</v>
      </c>
      <c r="R67" s="172" t="s">
        <v>40</v>
      </c>
      <c r="S67" s="172" t="s">
        <v>40</v>
      </c>
      <c r="T67" s="172" t="s">
        <v>40</v>
      </c>
      <c r="U67" s="359">
        <v>0.9</v>
      </c>
      <c r="V67" s="172" t="s">
        <v>40</v>
      </c>
      <c r="W67" s="172" t="s">
        <v>40</v>
      </c>
      <c r="X67" s="172" t="s">
        <v>40</v>
      </c>
      <c r="Y67" s="172" t="s">
        <v>40</v>
      </c>
      <c r="Z67" s="359">
        <v>0.92</v>
      </c>
      <c r="AA67" s="359" t="s">
        <v>40</v>
      </c>
      <c r="AB67" s="359" t="s">
        <v>40</v>
      </c>
      <c r="AC67" s="359" t="s">
        <v>40</v>
      </c>
      <c r="AD67" s="359" t="s">
        <v>40</v>
      </c>
      <c r="AE67" s="359">
        <v>0.92</v>
      </c>
      <c r="AF67" s="172" t="s">
        <v>40</v>
      </c>
      <c r="AG67" s="172" t="s">
        <v>40</v>
      </c>
      <c r="AH67" s="172" t="s">
        <v>40</v>
      </c>
      <c r="AI67" s="172" t="s">
        <v>40</v>
      </c>
      <c r="AJ67" s="359">
        <v>0.92</v>
      </c>
      <c r="AK67" s="172" t="s">
        <v>40</v>
      </c>
      <c r="AL67" s="172" t="s">
        <v>40</v>
      </c>
      <c r="AM67" s="172" t="s">
        <v>40</v>
      </c>
      <c r="AN67" s="172" t="s">
        <v>40</v>
      </c>
      <c r="AO67" s="171">
        <v>0.99</v>
      </c>
      <c r="AP67" s="361" t="s">
        <v>40</v>
      </c>
      <c r="AQ67" s="361" t="s">
        <v>40</v>
      </c>
      <c r="AR67" s="361" t="s">
        <v>40</v>
      </c>
      <c r="AS67" s="362" t="s">
        <v>40</v>
      </c>
      <c r="AT67" s="363">
        <v>0.0872182100128262</v>
      </c>
      <c r="AU67" s="364" t="s">
        <v>40</v>
      </c>
      <c r="AV67" s="365" t="s">
        <v>40</v>
      </c>
      <c r="AW67" s="365" t="s">
        <v>40</v>
      </c>
      <c r="AX67" s="365" t="s">
        <v>40</v>
      </c>
      <c r="AY67" s="145"/>
      <c r="AZ67" s="143"/>
    </row>
    <row r="68" spans="1:52">
      <c r="A68" s="141"/>
      <c r="B68" s="145"/>
      <c r="C68" s="168" t="s">
        <v>25</v>
      </c>
      <c r="D68" s="169" t="s">
        <v>26</v>
      </c>
      <c r="E68" s="169" t="s">
        <v>27</v>
      </c>
      <c r="F68" s="170" t="s">
        <v>148</v>
      </c>
      <c r="G68" s="174" t="s">
        <v>149</v>
      </c>
      <c r="H68" s="174" t="s">
        <v>149</v>
      </c>
      <c r="I68" s="174" t="s">
        <v>149</v>
      </c>
      <c r="J68" s="174" t="s">
        <v>149</v>
      </c>
      <c r="K68" s="171">
        <v>0.9</v>
      </c>
      <c r="L68" s="172">
        <v>0.987012987012987</v>
      </c>
      <c r="M68" s="172">
        <v>0.947368421052632</v>
      </c>
      <c r="N68" s="173">
        <v>0.962025316455696</v>
      </c>
      <c r="O68" s="173">
        <v>0.950784896054306</v>
      </c>
      <c r="P68" s="359">
        <v>0.9</v>
      </c>
      <c r="Q68" s="360">
        <v>0.971056439942113</v>
      </c>
      <c r="R68" s="172">
        <v>0.957303370786517</v>
      </c>
      <c r="S68" s="172">
        <v>0.974887614323361</v>
      </c>
      <c r="T68" s="172">
        <v>0.978255602665052</v>
      </c>
      <c r="U68" s="359">
        <v>0.9</v>
      </c>
      <c r="V68" s="172">
        <v>0.820791123974916</v>
      </c>
      <c r="W68" s="172">
        <v>0.711717495987159</v>
      </c>
      <c r="X68" s="172">
        <v>0.827158580065106</v>
      </c>
      <c r="Y68" s="172">
        <v>0.805897252353945</v>
      </c>
      <c r="Z68" s="359">
        <v>0.92</v>
      </c>
      <c r="AA68" s="359">
        <v>0.928978745463971</v>
      </c>
      <c r="AB68" s="359">
        <v>0.867924528301887</v>
      </c>
      <c r="AC68" s="359">
        <v>0.896015761821366</v>
      </c>
      <c r="AD68" s="359">
        <v>0.931589359946816</v>
      </c>
      <c r="AE68" s="359">
        <v>0.92</v>
      </c>
      <c r="AF68" s="172">
        <v>0.995811518324607</v>
      </c>
      <c r="AG68" s="172">
        <v>0.993654822335025</v>
      </c>
      <c r="AH68" s="172">
        <v>0.995481927710843</v>
      </c>
      <c r="AI68" s="172">
        <v>0.992234926379863</v>
      </c>
      <c r="AJ68" s="359">
        <v>0.92</v>
      </c>
      <c r="AK68" s="172">
        <v>0.941399176954733</v>
      </c>
      <c r="AL68" s="172">
        <v>0.886555819477435</v>
      </c>
      <c r="AM68" s="172">
        <v>0.921513474276381</v>
      </c>
      <c r="AN68" s="172">
        <v>0.950080756994861</v>
      </c>
      <c r="AO68" s="171">
        <v>0.99</v>
      </c>
      <c r="AP68" s="361">
        <v>1</v>
      </c>
      <c r="AQ68" s="361">
        <v>1</v>
      </c>
      <c r="AR68" s="361">
        <v>1</v>
      </c>
      <c r="AS68" s="362">
        <v>1</v>
      </c>
      <c r="AT68" s="363">
        <v>0.0872182100128262</v>
      </c>
      <c r="AU68" s="364">
        <v>0.0384615384615385</v>
      </c>
      <c r="AV68" s="365">
        <v>0.0161290322580645</v>
      </c>
      <c r="AW68" s="365">
        <v>0.0338983050847458</v>
      </c>
      <c r="AX68" s="365">
        <v>0.062346588119784</v>
      </c>
      <c r="AY68" s="145"/>
      <c r="AZ68" s="143"/>
    </row>
    <row r="69" spans="1:52">
      <c r="A69" s="141"/>
      <c r="B69" s="145"/>
      <c r="C69" s="168" t="s">
        <v>25</v>
      </c>
      <c r="D69" s="169" t="s">
        <v>26</v>
      </c>
      <c r="E69" s="169" t="s">
        <v>27</v>
      </c>
      <c r="F69" s="170" t="s">
        <v>150</v>
      </c>
      <c r="G69" s="174" t="s">
        <v>151</v>
      </c>
      <c r="H69" s="174" t="s">
        <v>151</v>
      </c>
      <c r="I69" s="174" t="s">
        <v>151</v>
      </c>
      <c r="J69" s="174" t="s">
        <v>151</v>
      </c>
      <c r="K69" s="171">
        <v>0.9</v>
      </c>
      <c r="L69" s="172">
        <v>0.972222222222222</v>
      </c>
      <c r="M69" s="172">
        <v>0.969387755102041</v>
      </c>
      <c r="N69" s="173">
        <v>0.917431192660551</v>
      </c>
      <c r="O69" s="173">
        <v>0.952305748578648</v>
      </c>
      <c r="P69" s="359">
        <v>0.9</v>
      </c>
      <c r="Q69" s="360">
        <v>0.988564760793466</v>
      </c>
      <c r="R69" s="172">
        <v>0.985779666557699</v>
      </c>
      <c r="S69" s="172">
        <v>0.98811265544989</v>
      </c>
      <c r="T69" s="172">
        <v>0.982001743087605</v>
      </c>
      <c r="U69" s="359">
        <v>0.9</v>
      </c>
      <c r="V69" s="172">
        <v>0.86534422403734</v>
      </c>
      <c r="W69" s="172">
        <v>0.756783262504086</v>
      </c>
      <c r="X69" s="172">
        <v>0.88643013899049</v>
      </c>
      <c r="Y69" s="172">
        <v>0.855154099472979</v>
      </c>
      <c r="Z69" s="359">
        <v>0.92</v>
      </c>
      <c r="AA69" s="359">
        <v>0.939703628002044</v>
      </c>
      <c r="AB69" s="359">
        <v>0.834527386179801</v>
      </c>
      <c r="AC69" s="359">
        <v>0.912810194500335</v>
      </c>
      <c r="AD69" s="359">
        <v>0.924438398817433</v>
      </c>
      <c r="AE69" s="359">
        <v>0.92</v>
      </c>
      <c r="AF69" s="172">
        <v>0.917236142748671</v>
      </c>
      <c r="AG69" s="172">
        <v>0.993132593766508</v>
      </c>
      <c r="AH69" s="172">
        <v>0.934539473684211</v>
      </c>
      <c r="AI69" s="172">
        <v>0.983843304061471</v>
      </c>
      <c r="AJ69" s="359">
        <v>0.92</v>
      </c>
      <c r="AK69" s="172">
        <v>0.954661967318167</v>
      </c>
      <c r="AL69" s="172">
        <v>0.871517472474868</v>
      </c>
      <c r="AM69" s="172">
        <v>0.940052303359485</v>
      </c>
      <c r="AN69" s="172">
        <v>0.947967359697343</v>
      </c>
      <c r="AO69" s="171">
        <v>0.99</v>
      </c>
      <c r="AP69" s="361">
        <v>1</v>
      </c>
      <c r="AQ69" s="361">
        <v>1</v>
      </c>
      <c r="AR69" s="361">
        <v>1</v>
      </c>
      <c r="AS69" s="362">
        <v>1</v>
      </c>
      <c r="AT69" s="363">
        <v>0.0872182100128262</v>
      </c>
      <c r="AU69" s="364">
        <v>0.0487804878048781</v>
      </c>
      <c r="AV69" s="365">
        <v>0.025</v>
      </c>
      <c r="AW69" s="365">
        <v>0.051948051948052</v>
      </c>
      <c r="AX69" s="365">
        <v>0.0592318371124479</v>
      </c>
      <c r="AY69" s="145"/>
      <c r="AZ69" s="143"/>
    </row>
    <row r="70" spans="1:52">
      <c r="A70" s="141"/>
      <c r="B70" s="145"/>
      <c r="C70" s="168" t="s">
        <v>25</v>
      </c>
      <c r="D70" s="169" t="s">
        <v>26</v>
      </c>
      <c r="E70" s="169" t="s">
        <v>27</v>
      </c>
      <c r="F70" s="170" t="s">
        <v>152</v>
      </c>
      <c r="G70" s="174" t="s">
        <v>153</v>
      </c>
      <c r="H70" s="174" t="s">
        <v>153</v>
      </c>
      <c r="I70" s="174" t="s">
        <v>153</v>
      </c>
      <c r="J70" s="174" t="s">
        <v>153</v>
      </c>
      <c r="K70" s="171">
        <v>0.9</v>
      </c>
      <c r="L70" s="172">
        <v>0.96078431372549</v>
      </c>
      <c r="M70" s="172">
        <v>0.954248366013072</v>
      </c>
      <c r="N70" s="173">
        <v>0.884892086330935</v>
      </c>
      <c r="O70" s="173">
        <v>0.940284131952805</v>
      </c>
      <c r="P70" s="359">
        <v>0.9</v>
      </c>
      <c r="Q70" s="360">
        <v>0.976198347107438</v>
      </c>
      <c r="R70" s="172">
        <v>0.975409836065574</v>
      </c>
      <c r="S70" s="172">
        <v>0.974769797421731</v>
      </c>
      <c r="T70" s="172">
        <v>0.974035844660343</v>
      </c>
      <c r="U70" s="359">
        <v>0.9</v>
      </c>
      <c r="V70" s="172">
        <v>0.861046831955923</v>
      </c>
      <c r="W70" s="172">
        <v>0.849846874437038</v>
      </c>
      <c r="X70" s="172">
        <v>0.856537753222836</v>
      </c>
      <c r="Y70" s="172">
        <v>0.836514876416916</v>
      </c>
      <c r="Z70" s="359">
        <v>0.92</v>
      </c>
      <c r="AA70" s="359">
        <v>0.942736446843464</v>
      </c>
      <c r="AB70" s="359">
        <v>0.926928104575163</v>
      </c>
      <c r="AC70" s="359">
        <v>0.941690962099125</v>
      </c>
      <c r="AD70" s="359">
        <v>0.946835311534166</v>
      </c>
      <c r="AE70" s="359">
        <v>0.92</v>
      </c>
      <c r="AF70" s="172">
        <v>0.99791013584117</v>
      </c>
      <c r="AG70" s="172">
        <v>0.994413066084864</v>
      </c>
      <c r="AH70" s="172">
        <v>0.990932954948563</v>
      </c>
      <c r="AI70" s="172">
        <v>0.980108245470428</v>
      </c>
      <c r="AJ70" s="359">
        <v>0.92</v>
      </c>
      <c r="AK70" s="172">
        <v>0.955693830122198</v>
      </c>
      <c r="AL70" s="172">
        <v>0.944865095446305</v>
      </c>
      <c r="AM70" s="172">
        <v>0.957393483709273</v>
      </c>
      <c r="AN70" s="172">
        <v>0.961915187576971</v>
      </c>
      <c r="AO70" s="171">
        <v>0.99</v>
      </c>
      <c r="AP70" s="361">
        <v>1</v>
      </c>
      <c r="AQ70" s="361">
        <v>1</v>
      </c>
      <c r="AR70" s="361">
        <v>1</v>
      </c>
      <c r="AS70" s="362">
        <v>1</v>
      </c>
      <c r="AT70" s="363">
        <v>0.0872182100128262</v>
      </c>
      <c r="AU70" s="364">
        <v>0.0526315789473684</v>
      </c>
      <c r="AV70" s="365">
        <v>0</v>
      </c>
      <c r="AW70" s="365">
        <v>0</v>
      </c>
      <c r="AX70" s="365">
        <v>0.0593944099378882</v>
      </c>
      <c r="AY70" s="145"/>
      <c r="AZ70" s="143"/>
    </row>
    <row r="71" spans="1:52">
      <c r="A71" s="141"/>
      <c r="B71" s="145"/>
      <c r="C71" s="168" t="s">
        <v>25</v>
      </c>
      <c r="D71" s="169" t="s">
        <v>26</v>
      </c>
      <c r="E71" s="169" t="s">
        <v>27</v>
      </c>
      <c r="F71" s="170" t="s">
        <v>154</v>
      </c>
      <c r="G71" s="174" t="s">
        <v>155</v>
      </c>
      <c r="H71" s="174" t="s">
        <v>155</v>
      </c>
      <c r="I71" s="174" t="s">
        <v>155</v>
      </c>
      <c r="J71" s="174" t="s">
        <v>155</v>
      </c>
      <c r="K71" s="171">
        <v>0.9</v>
      </c>
      <c r="L71" s="172">
        <v>0.905660377358491</v>
      </c>
      <c r="M71" s="172">
        <v>0.895833333333333</v>
      </c>
      <c r="N71" s="173">
        <v>0.912280701754386</v>
      </c>
      <c r="O71" s="173">
        <v>0.931131019036954</v>
      </c>
      <c r="P71" s="359">
        <v>0.9</v>
      </c>
      <c r="Q71" s="360">
        <v>0.87974794328724</v>
      </c>
      <c r="R71" s="172">
        <v>0.92467976088813</v>
      </c>
      <c r="S71" s="172">
        <v>0.941947280207222</v>
      </c>
      <c r="T71" s="172">
        <v>0.932318305390443</v>
      </c>
      <c r="U71" s="359">
        <v>0.9</v>
      </c>
      <c r="V71" s="172">
        <v>0.861193768597935</v>
      </c>
      <c r="W71" s="172">
        <v>0.842186165670367</v>
      </c>
      <c r="X71" s="172">
        <v>0.888160902026512</v>
      </c>
      <c r="Y71" s="172">
        <v>0.877531810133165</v>
      </c>
      <c r="Z71" s="359">
        <v>0.92</v>
      </c>
      <c r="AA71" s="359">
        <v>0.967769660507091</v>
      </c>
      <c r="AB71" s="359">
        <v>0.937256079255479</v>
      </c>
      <c r="AC71" s="359">
        <v>0.972790813779331</v>
      </c>
      <c r="AD71" s="359">
        <v>0.961311006650348</v>
      </c>
      <c r="AE71" s="359">
        <v>0.92</v>
      </c>
      <c r="AF71" s="172">
        <v>0.997297587131367</v>
      </c>
      <c r="AG71" s="172">
        <v>0.982838308834672</v>
      </c>
      <c r="AH71" s="172">
        <v>0.985848116404226</v>
      </c>
      <c r="AI71" s="172">
        <v>0.977796303914646</v>
      </c>
      <c r="AJ71" s="359">
        <v>0.92</v>
      </c>
      <c r="AK71" s="172">
        <v>0.962810945273632</v>
      </c>
      <c r="AL71" s="172">
        <v>0.960387419740995</v>
      </c>
      <c r="AM71" s="172">
        <v>0.977010406811731</v>
      </c>
      <c r="AN71" s="172">
        <v>0.97354761592874</v>
      </c>
      <c r="AO71" s="171">
        <v>0.99</v>
      </c>
      <c r="AP71" s="361">
        <v>1</v>
      </c>
      <c r="AQ71" s="361">
        <v>1</v>
      </c>
      <c r="AR71" s="361">
        <v>1</v>
      </c>
      <c r="AS71" s="362">
        <v>1</v>
      </c>
      <c r="AT71" s="363">
        <v>0.0872182100128262</v>
      </c>
      <c r="AU71" s="364">
        <v>0.0714285714285714</v>
      </c>
      <c r="AV71" s="365">
        <v>0.183673469387755</v>
      </c>
      <c r="AW71" s="365">
        <v>0</v>
      </c>
      <c r="AX71" s="365">
        <v>0.0814873417721519</v>
      </c>
      <c r="AY71" s="145"/>
      <c r="AZ71" s="143"/>
    </row>
    <row r="72" spans="1:52">
      <c r="A72" s="141"/>
      <c r="B72" s="145"/>
      <c r="C72" s="168" t="s">
        <v>25</v>
      </c>
      <c r="D72" s="169" t="s">
        <v>26</v>
      </c>
      <c r="E72" s="169" t="s">
        <v>27</v>
      </c>
      <c r="F72" s="170" t="s">
        <v>156</v>
      </c>
      <c r="G72" s="174" t="s">
        <v>157</v>
      </c>
      <c r="H72" s="174" t="s">
        <v>157</v>
      </c>
      <c r="I72" s="174" t="s">
        <v>157</v>
      </c>
      <c r="J72" s="174" t="s">
        <v>157</v>
      </c>
      <c r="K72" s="171">
        <v>0.9</v>
      </c>
      <c r="L72" s="172">
        <v>0.817073170731707</v>
      </c>
      <c r="M72" s="172">
        <v>0.860759493670886</v>
      </c>
      <c r="N72" s="173">
        <v>0.952941176470588</v>
      </c>
      <c r="O72" s="173">
        <v>0.832040341349884</v>
      </c>
      <c r="P72" s="359">
        <v>0.9</v>
      </c>
      <c r="Q72" s="360">
        <v>0.929430819065248</v>
      </c>
      <c r="R72" s="172">
        <v>0.924662279182542</v>
      </c>
      <c r="S72" s="172">
        <v>0.922456682106708</v>
      </c>
      <c r="T72" s="172">
        <v>0.855401707984413</v>
      </c>
      <c r="U72" s="359">
        <v>0.9</v>
      </c>
      <c r="V72" s="172">
        <v>0.776955113373438</v>
      </c>
      <c r="W72" s="172">
        <v>0.700554208520956</v>
      </c>
      <c r="X72" s="172">
        <v>0.754160233316178</v>
      </c>
      <c r="Y72" s="172">
        <v>0.729834877832556</v>
      </c>
      <c r="Z72" s="359">
        <v>0.92</v>
      </c>
      <c r="AA72" s="359">
        <v>0.895176252319109</v>
      </c>
      <c r="AB72" s="359">
        <v>0.857395254921757</v>
      </c>
      <c r="AC72" s="359">
        <v>0.876528692380056</v>
      </c>
      <c r="AD72" s="359">
        <v>0.884188274095646</v>
      </c>
      <c r="AE72" s="359">
        <v>0.92</v>
      </c>
      <c r="AF72" s="172">
        <v>0.997992754332713</v>
      </c>
      <c r="AG72" s="172">
        <v>0.997650942797283</v>
      </c>
      <c r="AH72" s="172">
        <v>0.954370622292401</v>
      </c>
      <c r="AI72" s="172">
        <v>0.960003296833312</v>
      </c>
      <c r="AJ72" s="359">
        <v>0.92</v>
      </c>
      <c r="AK72" s="172">
        <v>0.922518907238771</v>
      </c>
      <c r="AL72" s="172">
        <v>0.889607722324913</v>
      </c>
      <c r="AM72" s="172">
        <v>0.913121094912228</v>
      </c>
      <c r="AN72" s="172">
        <v>0.921117244180251</v>
      </c>
      <c r="AO72" s="171">
        <v>0.99</v>
      </c>
      <c r="AP72" s="361">
        <v>1</v>
      </c>
      <c r="AQ72" s="361">
        <v>1</v>
      </c>
      <c r="AR72" s="361">
        <v>1</v>
      </c>
      <c r="AS72" s="362">
        <v>1</v>
      </c>
      <c r="AT72" s="363">
        <v>0.0872182100128262</v>
      </c>
      <c r="AU72" s="364">
        <v>0.024390243902439</v>
      </c>
      <c r="AV72" s="365">
        <v>0</v>
      </c>
      <c r="AW72" s="365">
        <v>0.0285714285714286</v>
      </c>
      <c r="AX72" s="365">
        <v>0.0540958268933539</v>
      </c>
      <c r="AY72" s="145"/>
      <c r="AZ72" s="143"/>
    </row>
    <row r="73" spans="1:52">
      <c r="A73" s="141"/>
      <c r="B73" s="145"/>
      <c r="C73" s="168" t="s">
        <v>25</v>
      </c>
      <c r="D73" s="169" t="s">
        <v>26</v>
      </c>
      <c r="E73" s="169" t="s">
        <v>27</v>
      </c>
      <c r="F73" s="170" t="s">
        <v>158</v>
      </c>
      <c r="G73" s="174" t="s">
        <v>159</v>
      </c>
      <c r="H73" s="174" t="s">
        <v>159</v>
      </c>
      <c r="I73" s="174" t="s">
        <v>159</v>
      </c>
      <c r="J73" s="174" t="s">
        <v>159</v>
      </c>
      <c r="K73" s="171">
        <v>0.9</v>
      </c>
      <c r="L73" s="172">
        <v>0.929133858267717</v>
      </c>
      <c r="M73" s="172">
        <v>0.906976744186046</v>
      </c>
      <c r="N73" s="173">
        <v>0.9375</v>
      </c>
      <c r="O73" s="173">
        <v>0.955735987427973</v>
      </c>
      <c r="P73" s="359">
        <v>0.9</v>
      </c>
      <c r="Q73" s="360">
        <v>0.96575956937799</v>
      </c>
      <c r="R73" s="172">
        <v>0.891658506187127</v>
      </c>
      <c r="S73" s="172">
        <v>0.893252947956379</v>
      </c>
      <c r="T73" s="172">
        <v>0.923008285532186</v>
      </c>
      <c r="U73" s="359">
        <v>0.9</v>
      </c>
      <c r="V73" s="172">
        <v>0.900717703349282</v>
      </c>
      <c r="W73" s="172">
        <v>0.758479480103267</v>
      </c>
      <c r="X73" s="172">
        <v>0.778615125454384</v>
      </c>
      <c r="Y73" s="172">
        <v>0.780043489671203</v>
      </c>
      <c r="Z73" s="359">
        <v>0.92</v>
      </c>
      <c r="AA73" s="359">
        <v>0.953044227455485</v>
      </c>
      <c r="AB73" s="359">
        <v>0.893973049015252</v>
      </c>
      <c r="AC73" s="359">
        <v>0.94974358974359</v>
      </c>
      <c r="AD73" s="359">
        <v>0.93801510989011</v>
      </c>
      <c r="AE73" s="359">
        <v>0.92</v>
      </c>
      <c r="AF73" s="172">
        <v>0.973217768559658</v>
      </c>
      <c r="AG73" s="172">
        <v>0.992757905470389</v>
      </c>
      <c r="AH73" s="172">
        <v>0.956407457732831</v>
      </c>
      <c r="AI73" s="172">
        <v>0.965065077043837</v>
      </c>
      <c r="AJ73" s="359">
        <v>0.92</v>
      </c>
      <c r="AK73" s="172">
        <v>0.962439595841265</v>
      </c>
      <c r="AL73" s="172">
        <v>0.918737146350953</v>
      </c>
      <c r="AM73" s="172">
        <v>0.939746410981872</v>
      </c>
      <c r="AN73" s="172">
        <v>0.952678357477399</v>
      </c>
      <c r="AO73" s="171">
        <v>0.99</v>
      </c>
      <c r="AP73" s="361">
        <v>1</v>
      </c>
      <c r="AQ73" s="361">
        <v>1</v>
      </c>
      <c r="AR73" s="361">
        <v>1</v>
      </c>
      <c r="AS73" s="362">
        <v>1</v>
      </c>
      <c r="AT73" s="363">
        <v>0.0872182100128262</v>
      </c>
      <c r="AU73" s="364">
        <v>0</v>
      </c>
      <c r="AV73" s="365">
        <v>0.025</v>
      </c>
      <c r="AW73" s="365">
        <v>0.0285714285714286</v>
      </c>
      <c r="AX73" s="365">
        <v>0.056164984642387</v>
      </c>
      <c r="AY73" s="145"/>
      <c r="AZ73" s="143"/>
    </row>
    <row r="74" spans="1:52">
      <c r="A74" s="141"/>
      <c r="B74" s="145"/>
      <c r="C74" s="168" t="s">
        <v>25</v>
      </c>
      <c r="D74" s="169" t="s">
        <v>26</v>
      </c>
      <c r="E74" s="169" t="s">
        <v>27</v>
      </c>
      <c r="F74" s="170" t="s">
        <v>160</v>
      </c>
      <c r="G74" s="174" t="s">
        <v>161</v>
      </c>
      <c r="H74" s="174" t="s">
        <v>161</v>
      </c>
      <c r="I74" s="174" t="s">
        <v>161</v>
      </c>
      <c r="J74" s="174" t="s">
        <v>161</v>
      </c>
      <c r="K74" s="171">
        <v>0.9</v>
      </c>
      <c r="L74" s="172">
        <v>0.926315789473684</v>
      </c>
      <c r="M74" s="172">
        <v>0.872340425531915</v>
      </c>
      <c r="N74" s="173">
        <v>0.891089108910891</v>
      </c>
      <c r="O74" s="173">
        <v>0.885228480340064</v>
      </c>
      <c r="P74" s="359">
        <v>0.9</v>
      </c>
      <c r="Q74" s="360">
        <v>0.951021477213201</v>
      </c>
      <c r="R74" s="172">
        <v>0.960148716161264</v>
      </c>
      <c r="S74" s="172">
        <v>0.946230408420089</v>
      </c>
      <c r="T74" s="172">
        <v>0.933026300655599</v>
      </c>
      <c r="U74" s="359">
        <v>0.9</v>
      </c>
      <c r="V74" s="172">
        <v>0.877684651650079</v>
      </c>
      <c r="W74" s="172">
        <v>0.835831300104566</v>
      </c>
      <c r="X74" s="172">
        <v>0.863631163482439</v>
      </c>
      <c r="Y74" s="172">
        <v>0.770022620097381</v>
      </c>
      <c r="Z74" s="359">
        <v>0.92</v>
      </c>
      <c r="AA74" s="359">
        <v>0.946305009687241</v>
      </c>
      <c r="AB74" s="359">
        <v>0.89149377593361</v>
      </c>
      <c r="AC74" s="359">
        <v>0.948183852642451</v>
      </c>
      <c r="AD74" s="359">
        <v>0.886083301067537</v>
      </c>
      <c r="AE74" s="359">
        <v>0.92</v>
      </c>
      <c r="AF74" s="172">
        <v>0.999179078222118</v>
      </c>
      <c r="AG74" s="172">
        <v>0.997884524691774</v>
      </c>
      <c r="AH74" s="172">
        <v>0.97157448210535</v>
      </c>
      <c r="AI74" s="172">
        <v>0.991585170222908</v>
      </c>
      <c r="AJ74" s="359">
        <v>0.92</v>
      </c>
      <c r="AK74" s="172">
        <v>0.960365312998759</v>
      </c>
      <c r="AL74" s="172">
        <v>0.928497101233834</v>
      </c>
      <c r="AM74" s="172">
        <v>0.966584328255798</v>
      </c>
      <c r="AN74" s="172">
        <v>0.929677390188909</v>
      </c>
      <c r="AO74" s="171">
        <v>0.99</v>
      </c>
      <c r="AP74" s="361">
        <v>1</v>
      </c>
      <c r="AQ74" s="361">
        <v>1</v>
      </c>
      <c r="AR74" s="361">
        <v>1</v>
      </c>
      <c r="AS74" s="362">
        <v>1</v>
      </c>
      <c r="AT74" s="363">
        <v>0.0872182100128262</v>
      </c>
      <c r="AU74" s="364">
        <v>0</v>
      </c>
      <c r="AV74" s="365">
        <v>0</v>
      </c>
      <c r="AW74" s="365">
        <v>0.024390243902439</v>
      </c>
      <c r="AX74" s="365">
        <v>0.0551948051948052</v>
      </c>
      <c r="AY74" s="145"/>
      <c r="AZ74" s="143"/>
    </row>
    <row r="75" spans="1:52">
      <c r="A75" s="141"/>
      <c r="B75" s="145"/>
      <c r="C75" s="168" t="s">
        <v>25</v>
      </c>
      <c r="D75" s="169" t="s">
        <v>26</v>
      </c>
      <c r="E75" s="169" t="s">
        <v>27</v>
      </c>
      <c r="F75" s="170" t="s">
        <v>162</v>
      </c>
      <c r="G75" s="174" t="s">
        <v>163</v>
      </c>
      <c r="H75" s="174" t="s">
        <v>163</v>
      </c>
      <c r="I75" s="174" t="s">
        <v>163</v>
      </c>
      <c r="J75" s="174" t="s">
        <v>163</v>
      </c>
      <c r="K75" s="171">
        <v>0.9</v>
      </c>
      <c r="L75" s="172">
        <v>0.932584269662921</v>
      </c>
      <c r="M75" s="172">
        <v>0.939759036144578</v>
      </c>
      <c r="N75" s="173">
        <v>0.925531914893617</v>
      </c>
      <c r="O75" s="173">
        <v>0.947577442414615</v>
      </c>
      <c r="P75" s="359">
        <v>0.9</v>
      </c>
      <c r="Q75" s="360">
        <v>0.939671814671815</v>
      </c>
      <c r="R75" s="172">
        <v>0.979522184300341</v>
      </c>
      <c r="S75" s="172">
        <v>0.985754414125201</v>
      </c>
      <c r="T75" s="172">
        <v>0.974304271214085</v>
      </c>
      <c r="U75" s="359">
        <v>0.9</v>
      </c>
      <c r="V75" s="172">
        <v>0.886583011583012</v>
      </c>
      <c r="W75" s="172">
        <v>0.865401023890785</v>
      </c>
      <c r="X75" s="172">
        <v>0.901284109149278</v>
      </c>
      <c r="Y75" s="172">
        <v>0.886171343692205</v>
      </c>
      <c r="Z75" s="359">
        <v>0.92</v>
      </c>
      <c r="AA75" s="359">
        <v>0.924528301886792</v>
      </c>
      <c r="AB75" s="359">
        <v>0.895609456555112</v>
      </c>
      <c r="AC75" s="359">
        <v>0.957504767093435</v>
      </c>
      <c r="AD75" s="359">
        <v>0.950810883259617</v>
      </c>
      <c r="AE75" s="359">
        <v>0.92</v>
      </c>
      <c r="AF75" s="172">
        <v>0.99913415503718</v>
      </c>
      <c r="AG75" s="172">
        <v>0.998272884283247</v>
      </c>
      <c r="AH75" s="172">
        <v>0.999122855106628</v>
      </c>
      <c r="AI75" s="172">
        <v>0.989982354037199</v>
      </c>
      <c r="AJ75" s="359">
        <v>0.92</v>
      </c>
      <c r="AK75" s="172">
        <v>0.948928011155656</v>
      </c>
      <c r="AL75" s="172">
        <v>0.926204819277108</v>
      </c>
      <c r="AM75" s="172">
        <v>0.967563199815306</v>
      </c>
      <c r="AN75" s="172">
        <v>0.96526273600191</v>
      </c>
      <c r="AO75" s="171">
        <v>0.99</v>
      </c>
      <c r="AP75" s="361">
        <v>1</v>
      </c>
      <c r="AQ75" s="361">
        <v>1</v>
      </c>
      <c r="AR75" s="361">
        <v>1</v>
      </c>
      <c r="AS75" s="362">
        <v>1</v>
      </c>
      <c r="AT75" s="363">
        <v>0.0872182100128262</v>
      </c>
      <c r="AU75" s="364">
        <v>0</v>
      </c>
      <c r="AV75" s="365">
        <v>0.037037037037037</v>
      </c>
      <c r="AW75" s="365">
        <v>0.0333333333333333</v>
      </c>
      <c r="AX75" s="365">
        <v>0.0541103017689906</v>
      </c>
      <c r="AY75" s="145"/>
      <c r="AZ75" s="143"/>
    </row>
    <row r="76" spans="1:52">
      <c r="A76" s="141"/>
      <c r="B76" s="145"/>
      <c r="C76" s="168" t="s">
        <v>25</v>
      </c>
      <c r="D76" s="169" t="s">
        <v>26</v>
      </c>
      <c r="E76" s="169" t="s">
        <v>27</v>
      </c>
      <c r="F76" s="170" t="s">
        <v>164</v>
      </c>
      <c r="G76" s="174" t="s">
        <v>165</v>
      </c>
      <c r="H76" s="174" t="s">
        <v>165</v>
      </c>
      <c r="I76" s="174" t="s">
        <v>165</v>
      </c>
      <c r="J76" s="174" t="s">
        <v>165</v>
      </c>
      <c r="K76" s="171">
        <v>0.9</v>
      </c>
      <c r="L76" s="172">
        <v>0.882978723404255</v>
      </c>
      <c r="M76" s="172">
        <v>0.813186813186813</v>
      </c>
      <c r="N76" s="173">
        <v>0.826086956521739</v>
      </c>
      <c r="O76" s="173">
        <v>0.88560157790927</v>
      </c>
      <c r="P76" s="359">
        <v>0.9</v>
      </c>
      <c r="Q76" s="360">
        <v>0.776758409785933</v>
      </c>
      <c r="R76" s="172">
        <v>0.95814796506838</v>
      </c>
      <c r="S76" s="172">
        <v>0.86082105564297</v>
      </c>
      <c r="T76" s="172">
        <v>0.89740079046125</v>
      </c>
      <c r="U76" s="359">
        <v>0.9</v>
      </c>
      <c r="V76" s="172">
        <v>0.802028005794302</v>
      </c>
      <c r="W76" s="172">
        <v>0.742956005931784</v>
      </c>
      <c r="X76" s="172">
        <v>0.807180660849664</v>
      </c>
      <c r="Y76" s="172">
        <v>0.76458556216429</v>
      </c>
      <c r="Z76" s="359">
        <v>0.92</v>
      </c>
      <c r="AA76" s="359">
        <v>0.915504858470638</v>
      </c>
      <c r="AB76" s="359">
        <v>0.906234896085065</v>
      </c>
      <c r="AC76" s="359">
        <v>0.925488511917543</v>
      </c>
      <c r="AD76" s="359">
        <v>0.93475101951532</v>
      </c>
      <c r="AE76" s="359">
        <v>0.92</v>
      </c>
      <c r="AF76" s="172">
        <v>0.99336040967685</v>
      </c>
      <c r="AG76" s="172">
        <v>0.999453338539633</v>
      </c>
      <c r="AH76" s="172">
        <v>0.993619799394623</v>
      </c>
      <c r="AI76" s="172">
        <v>0.982168057823782</v>
      </c>
      <c r="AJ76" s="359">
        <v>0.92</v>
      </c>
      <c r="AK76" s="172">
        <v>0.940587138863001</v>
      </c>
      <c r="AL76" s="172">
        <v>0.920756195513762</v>
      </c>
      <c r="AM76" s="172">
        <v>0.950562183503562</v>
      </c>
      <c r="AN76" s="172">
        <v>0.950740545043745</v>
      </c>
      <c r="AO76" s="171">
        <v>0.99</v>
      </c>
      <c r="AP76" s="361">
        <v>1</v>
      </c>
      <c r="AQ76" s="361">
        <v>1</v>
      </c>
      <c r="AR76" s="361">
        <v>1</v>
      </c>
      <c r="AS76" s="362">
        <v>1</v>
      </c>
      <c r="AT76" s="363">
        <v>0.0872182100128262</v>
      </c>
      <c r="AU76" s="364">
        <v>0.0714285714285714</v>
      </c>
      <c r="AV76" s="365">
        <v>0.0256410256410256</v>
      </c>
      <c r="AW76" s="365">
        <v>0.0645161290322581</v>
      </c>
      <c r="AX76" s="365">
        <v>0.0687732342007435</v>
      </c>
      <c r="AY76" s="145"/>
      <c r="AZ76" s="143"/>
    </row>
    <row r="77" spans="1:52">
      <c r="A77" s="141"/>
      <c r="B77" s="145"/>
      <c r="C77" s="168" t="s">
        <v>25</v>
      </c>
      <c r="D77" s="169" t="s">
        <v>26</v>
      </c>
      <c r="E77" s="169" t="s">
        <v>27</v>
      </c>
      <c r="F77" s="170" t="s">
        <v>166</v>
      </c>
      <c r="G77" s="174" t="s">
        <v>167</v>
      </c>
      <c r="H77" s="174" t="s">
        <v>167</v>
      </c>
      <c r="I77" s="174" t="s">
        <v>167</v>
      </c>
      <c r="J77" s="174" t="s">
        <v>167</v>
      </c>
      <c r="K77" s="171">
        <v>0.9</v>
      </c>
      <c r="L77" s="172">
        <v>1</v>
      </c>
      <c r="M77" s="172">
        <v>1</v>
      </c>
      <c r="N77" s="173">
        <v>1</v>
      </c>
      <c r="O77" s="173">
        <v>0.941935483870968</v>
      </c>
      <c r="P77" s="359">
        <v>0.9</v>
      </c>
      <c r="Q77" s="360">
        <v>0.818474758324382</v>
      </c>
      <c r="R77" s="172">
        <v>0.874899112187248</v>
      </c>
      <c r="S77" s="172">
        <v>0.865740740740741</v>
      </c>
      <c r="T77" s="172">
        <v>0.946347636706104</v>
      </c>
      <c r="U77" s="359">
        <v>0.9</v>
      </c>
      <c r="V77" s="172">
        <v>0.843179377013964</v>
      </c>
      <c r="W77" s="172">
        <v>0.825665859564165</v>
      </c>
      <c r="X77" s="172">
        <v>0.85570987654321</v>
      </c>
      <c r="Y77" s="172">
        <v>0.857702042498087</v>
      </c>
      <c r="Z77" s="359">
        <v>0.92</v>
      </c>
      <c r="AA77" s="359">
        <v>0.892070484581498</v>
      </c>
      <c r="AB77" s="359">
        <v>0.901423877327492</v>
      </c>
      <c r="AC77" s="359">
        <v>0.962555066079295</v>
      </c>
      <c r="AD77" s="359">
        <v>0.947385267875005</v>
      </c>
      <c r="AE77" s="359">
        <v>0.92</v>
      </c>
      <c r="AF77" s="172">
        <v>1</v>
      </c>
      <c r="AG77" s="172">
        <v>0.999526739233318</v>
      </c>
      <c r="AH77" s="172">
        <v>0.988473671438971</v>
      </c>
      <c r="AI77" s="172">
        <v>0.983219581722994</v>
      </c>
      <c r="AJ77" s="359">
        <v>0.92</v>
      </c>
      <c r="AK77" s="172">
        <v>0.893140794223827</v>
      </c>
      <c r="AL77" s="172">
        <v>0.928969359331476</v>
      </c>
      <c r="AM77" s="172">
        <v>0.972323049001815</v>
      </c>
      <c r="AN77" s="172">
        <v>0.963003153718336</v>
      </c>
      <c r="AO77" s="171">
        <v>0.99</v>
      </c>
      <c r="AP77" s="361">
        <v>1</v>
      </c>
      <c r="AQ77" s="361">
        <v>1</v>
      </c>
      <c r="AR77" s="361">
        <v>1</v>
      </c>
      <c r="AS77" s="362">
        <v>1</v>
      </c>
      <c r="AT77" s="363">
        <v>0.0872182100128262</v>
      </c>
      <c r="AU77" s="364">
        <v>0</v>
      </c>
      <c r="AV77" s="365">
        <v>0.0833333333333333</v>
      </c>
      <c r="AW77" s="365">
        <v>0</v>
      </c>
      <c r="AX77" s="365">
        <v>0.0470588235294118</v>
      </c>
      <c r="AY77" s="145"/>
      <c r="AZ77" s="143"/>
    </row>
    <row r="78" spans="1:52">
      <c r="A78" s="141"/>
      <c r="B78" s="145"/>
      <c r="C78" s="168" t="s">
        <v>25</v>
      </c>
      <c r="D78" s="169" t="s">
        <v>26</v>
      </c>
      <c r="E78" s="169" t="s">
        <v>27</v>
      </c>
      <c r="F78" s="170" t="s">
        <v>168</v>
      </c>
      <c r="G78" s="174" t="s">
        <v>169</v>
      </c>
      <c r="H78" s="174" t="s">
        <v>169</v>
      </c>
      <c r="I78" s="174" t="s">
        <v>169</v>
      </c>
      <c r="J78" s="174" t="s">
        <v>169</v>
      </c>
      <c r="K78" s="171">
        <v>0.9</v>
      </c>
      <c r="L78" s="172">
        <v>0.971830985915493</v>
      </c>
      <c r="M78" s="172">
        <v>0.923076923076923</v>
      </c>
      <c r="N78" s="173">
        <v>0.961538461538462</v>
      </c>
      <c r="O78" s="173">
        <v>0.944899817850637</v>
      </c>
      <c r="P78" s="359">
        <v>0.9</v>
      </c>
      <c r="Q78" s="360">
        <v>0.996773152629881</v>
      </c>
      <c r="R78" s="172">
        <v>0.996146435452794</v>
      </c>
      <c r="S78" s="172">
        <v>0.995050671694556</v>
      </c>
      <c r="T78" s="172">
        <v>0.991576999465586</v>
      </c>
      <c r="U78" s="359">
        <v>0.9</v>
      </c>
      <c r="V78" s="172">
        <v>0.874152952565344</v>
      </c>
      <c r="W78" s="172">
        <v>0.870183044315992</v>
      </c>
      <c r="X78" s="172">
        <v>0.899127975489041</v>
      </c>
      <c r="Y78" s="172">
        <v>0.8729291462938</v>
      </c>
      <c r="Z78" s="359">
        <v>0.92</v>
      </c>
      <c r="AA78" s="359">
        <v>0.937912813738441</v>
      </c>
      <c r="AB78" s="359">
        <v>0.9299128101945</v>
      </c>
      <c r="AC78" s="359">
        <v>0.946609389383246</v>
      </c>
      <c r="AD78" s="359">
        <v>0.952344324794328</v>
      </c>
      <c r="AE78" s="359">
        <v>0.92</v>
      </c>
      <c r="AF78" s="172">
        <v>0.999781564001747</v>
      </c>
      <c r="AG78" s="172">
        <v>0.997094430992736</v>
      </c>
      <c r="AH78" s="172">
        <v>0.998140111593304</v>
      </c>
      <c r="AI78" s="172">
        <v>0.9540140358766</v>
      </c>
      <c r="AJ78" s="359">
        <v>0.92</v>
      </c>
      <c r="AK78" s="172">
        <v>0.957077823542163</v>
      </c>
      <c r="AL78" s="172">
        <v>0.948836557331091</v>
      </c>
      <c r="AM78" s="172">
        <v>0.970807784590776</v>
      </c>
      <c r="AN78" s="172">
        <v>0.969375752588439</v>
      </c>
      <c r="AO78" s="171">
        <v>0.99</v>
      </c>
      <c r="AP78" s="361">
        <v>1</v>
      </c>
      <c r="AQ78" s="361">
        <v>1</v>
      </c>
      <c r="AR78" s="361">
        <v>1</v>
      </c>
      <c r="AS78" s="362">
        <v>1</v>
      </c>
      <c r="AT78" s="363">
        <v>0.0872182100128262</v>
      </c>
      <c r="AU78" s="364">
        <v>0.0476190476190476</v>
      </c>
      <c r="AV78" s="365">
        <v>0.03125</v>
      </c>
      <c r="AW78" s="365">
        <v>0.0952380952380952</v>
      </c>
      <c r="AX78" s="365">
        <v>0.0880121396054628</v>
      </c>
      <c r="AY78" s="145"/>
      <c r="AZ78" s="143"/>
    </row>
    <row r="79" spans="1:52">
      <c r="A79" s="141"/>
      <c r="B79" s="145"/>
      <c r="C79" s="168" t="s">
        <v>25</v>
      </c>
      <c r="D79" s="169" t="s">
        <v>26</v>
      </c>
      <c r="E79" s="169" t="s">
        <v>27</v>
      </c>
      <c r="F79" s="170" t="s">
        <v>170</v>
      </c>
      <c r="G79" s="366" t="s">
        <v>171</v>
      </c>
      <c r="H79" s="366" t="s">
        <v>171</v>
      </c>
      <c r="I79" s="366" t="s">
        <v>171</v>
      </c>
      <c r="J79" s="366" t="s">
        <v>171</v>
      </c>
      <c r="K79" s="171">
        <v>0.9</v>
      </c>
      <c r="L79" s="172">
        <v>0.691358024691358</v>
      </c>
      <c r="M79" s="172">
        <v>0.891891891891892</v>
      </c>
      <c r="N79" s="173">
        <v>0.875</v>
      </c>
      <c r="O79" s="173">
        <v>0.919298245614035</v>
      </c>
      <c r="P79" s="359">
        <v>0.9</v>
      </c>
      <c r="Q79" s="360">
        <v>0.831274938248147</v>
      </c>
      <c r="R79" s="172">
        <v>0.907657657657658</v>
      </c>
      <c r="S79" s="172">
        <v>0.924161964819117</v>
      </c>
      <c r="T79" s="172">
        <v>0.909129726186395</v>
      </c>
      <c r="U79" s="359">
        <v>0.9</v>
      </c>
      <c r="V79" s="172">
        <v>0.863005890176705</v>
      </c>
      <c r="W79" s="172">
        <v>0.874913374913375</v>
      </c>
      <c r="X79" s="172">
        <v>0.90341851974776</v>
      </c>
      <c r="Y79" s="172">
        <v>0.905407112057301</v>
      </c>
      <c r="Z79" s="359">
        <v>0.92</v>
      </c>
      <c r="AA79" s="359">
        <v>0.967026378896882</v>
      </c>
      <c r="AB79" s="359">
        <v>0.940255591054313</v>
      </c>
      <c r="AC79" s="359">
        <v>0.968723820161966</v>
      </c>
      <c r="AD79" s="359">
        <v>0.977281238297341</v>
      </c>
      <c r="AE79" s="359">
        <v>0.92</v>
      </c>
      <c r="AF79" s="172">
        <v>0.997667238421955</v>
      </c>
      <c r="AG79" s="172">
        <v>0.951142797232124</v>
      </c>
      <c r="AH79" s="172">
        <v>0.994477357164374</v>
      </c>
      <c r="AI79" s="172">
        <v>0.98441391686391</v>
      </c>
      <c r="AJ79" s="359">
        <v>0.92</v>
      </c>
      <c r="AK79" s="172">
        <v>0.944163901312942</v>
      </c>
      <c r="AL79" s="172">
        <v>0.942709503482363</v>
      </c>
      <c r="AM79" s="172">
        <v>0.971690258118235</v>
      </c>
      <c r="AN79" s="172">
        <v>0.982028740297006</v>
      </c>
      <c r="AO79" s="171">
        <v>0.99</v>
      </c>
      <c r="AP79" s="361">
        <v>1</v>
      </c>
      <c r="AQ79" s="361">
        <v>1</v>
      </c>
      <c r="AR79" s="361">
        <v>1</v>
      </c>
      <c r="AS79" s="362">
        <v>1</v>
      </c>
      <c r="AT79" s="363">
        <v>0.0872182100128262</v>
      </c>
      <c r="AU79" s="364">
        <v>0.0588235294117647</v>
      </c>
      <c r="AV79" s="365">
        <v>0</v>
      </c>
      <c r="AW79" s="365">
        <v>0.032258064516129</v>
      </c>
      <c r="AX79" s="365">
        <v>0.0469116497263487</v>
      </c>
      <c r="AY79" s="145"/>
      <c r="AZ79" s="143"/>
    </row>
    <row r="80" spans="1:52">
      <c r="A80" s="141"/>
      <c r="B80" s="145"/>
      <c r="C80" s="168" t="s">
        <v>25</v>
      </c>
      <c r="D80" s="169" t="s">
        <v>26</v>
      </c>
      <c r="E80" s="169" t="s">
        <v>27</v>
      </c>
      <c r="F80" s="170" t="s">
        <v>172</v>
      </c>
      <c r="G80" s="366" t="s">
        <v>173</v>
      </c>
      <c r="H80" s="366" t="s">
        <v>173</v>
      </c>
      <c r="I80" s="366" t="s">
        <v>173</v>
      </c>
      <c r="J80" s="366" t="s">
        <v>173</v>
      </c>
      <c r="K80" s="171">
        <v>0.9</v>
      </c>
      <c r="L80" s="172">
        <v>0.955223880597015</v>
      </c>
      <c r="M80" s="172">
        <v>0.967741935483871</v>
      </c>
      <c r="N80" s="173">
        <v>0.753846153846154</v>
      </c>
      <c r="O80" s="173">
        <v>0.940991345397325</v>
      </c>
      <c r="P80" s="359">
        <v>0.9</v>
      </c>
      <c r="Q80" s="360">
        <v>0.972497824194952</v>
      </c>
      <c r="R80" s="172">
        <v>0.955259222333001</v>
      </c>
      <c r="S80" s="172">
        <v>0.950078448152903</v>
      </c>
      <c r="T80" s="172">
        <v>0.973890313622595</v>
      </c>
      <c r="U80" s="359">
        <v>0.9</v>
      </c>
      <c r="V80" s="172">
        <v>0.866840731070496</v>
      </c>
      <c r="W80" s="172">
        <v>0.798479561316052</v>
      </c>
      <c r="X80" s="172">
        <v>0.812580231065469</v>
      </c>
      <c r="Y80" s="172">
        <v>0.816520652050381</v>
      </c>
      <c r="Z80" s="359">
        <v>0.92</v>
      </c>
      <c r="AA80" s="359">
        <v>0.928392409595417</v>
      </c>
      <c r="AB80" s="359">
        <v>0.880947794259295</v>
      </c>
      <c r="AC80" s="359">
        <v>0.921534605745132</v>
      </c>
      <c r="AD80" s="359">
        <v>0.928862190523596</v>
      </c>
      <c r="AE80" s="359">
        <v>0.92</v>
      </c>
      <c r="AF80" s="172">
        <v>0.998361929562971</v>
      </c>
      <c r="AG80" s="172">
        <v>0.997779176074324</v>
      </c>
      <c r="AH80" s="172">
        <v>0.992415100844682</v>
      </c>
      <c r="AI80" s="172">
        <v>0.947117901851587</v>
      </c>
      <c r="AJ80" s="359">
        <v>0.92</v>
      </c>
      <c r="AK80" s="172">
        <v>0.942492386975873</v>
      </c>
      <c r="AL80" s="172">
        <v>0.911243946731235</v>
      </c>
      <c r="AM80" s="172">
        <v>0.941562167035489</v>
      </c>
      <c r="AN80" s="172">
        <v>0.949965193925695</v>
      </c>
      <c r="AO80" s="171">
        <v>0.99</v>
      </c>
      <c r="AP80" s="361">
        <v>1</v>
      </c>
      <c r="AQ80" s="361">
        <v>1</v>
      </c>
      <c r="AR80" s="361">
        <v>1</v>
      </c>
      <c r="AS80" s="362">
        <v>1</v>
      </c>
      <c r="AT80" s="363">
        <v>0.0872182100128262</v>
      </c>
      <c r="AU80" s="364">
        <v>0.0111111111111111</v>
      </c>
      <c r="AV80" s="365">
        <v>0.0210526315789474</v>
      </c>
      <c r="AW80" s="365">
        <v>0.0510204081632653</v>
      </c>
      <c r="AX80" s="365">
        <v>0.0500605571255551</v>
      </c>
      <c r="AY80" s="145"/>
      <c r="AZ80" s="143"/>
    </row>
    <row r="81" spans="1:52">
      <c r="A81" s="141"/>
      <c r="B81" s="145"/>
      <c r="C81" s="168" t="s">
        <v>25</v>
      </c>
      <c r="D81" s="169" t="s">
        <v>26</v>
      </c>
      <c r="E81" s="169" t="s">
        <v>27</v>
      </c>
      <c r="F81" s="170" t="s">
        <v>174</v>
      </c>
      <c r="G81" s="366" t="s">
        <v>175</v>
      </c>
      <c r="H81" s="366" t="s">
        <v>175</v>
      </c>
      <c r="I81" s="366" t="s">
        <v>175</v>
      </c>
      <c r="J81" s="366" t="s">
        <v>175</v>
      </c>
      <c r="K81" s="171">
        <v>0.9</v>
      </c>
      <c r="L81" s="172">
        <v>0.893333333333333</v>
      </c>
      <c r="M81" s="172">
        <v>0.87012987012987</v>
      </c>
      <c r="N81" s="173">
        <v>0.938271604938272</v>
      </c>
      <c r="O81" s="173">
        <v>0.941431670281996</v>
      </c>
      <c r="P81" s="359">
        <v>0.9</v>
      </c>
      <c r="Q81" s="360">
        <v>0.996711608023676</v>
      </c>
      <c r="R81" s="172">
        <v>0.994722349701698</v>
      </c>
      <c r="S81" s="172">
        <v>0.99756631783889</v>
      </c>
      <c r="T81" s="172">
        <v>0.993234807841549</v>
      </c>
      <c r="U81" s="359">
        <v>0.9</v>
      </c>
      <c r="V81" s="172">
        <v>0.888194672804998</v>
      </c>
      <c r="W81" s="172">
        <v>0.860715924736117</v>
      </c>
      <c r="X81" s="172">
        <v>0.897298612801168</v>
      </c>
      <c r="Y81" s="172">
        <v>0.888711745453318</v>
      </c>
      <c r="Z81" s="359">
        <v>0.92</v>
      </c>
      <c r="AA81" s="359">
        <v>0.946712802768166</v>
      </c>
      <c r="AB81" s="359">
        <v>0.9259375</v>
      </c>
      <c r="AC81" s="359">
        <v>0.950236220472441</v>
      </c>
      <c r="AD81" s="359">
        <v>0.965421805338429</v>
      </c>
      <c r="AE81" s="359">
        <v>0.92</v>
      </c>
      <c r="AF81" s="172">
        <v>0.986876640419947</v>
      </c>
      <c r="AG81" s="172">
        <v>0.993650793650794</v>
      </c>
      <c r="AH81" s="172">
        <v>0.985632183908046</v>
      </c>
      <c r="AI81" s="172">
        <v>0.925868123293016</v>
      </c>
      <c r="AJ81" s="359">
        <v>0.92</v>
      </c>
      <c r="AK81" s="172">
        <v>0.960998439937597</v>
      </c>
      <c r="AL81" s="172">
        <v>0.938343477110347</v>
      </c>
      <c r="AM81" s="172">
        <v>0.959637561779242</v>
      </c>
      <c r="AN81" s="172">
        <v>0.975751631116381</v>
      </c>
      <c r="AO81" s="171">
        <v>0.99</v>
      </c>
      <c r="AP81" s="361">
        <v>1</v>
      </c>
      <c r="AQ81" s="361">
        <v>1</v>
      </c>
      <c r="AR81" s="361">
        <v>1</v>
      </c>
      <c r="AS81" s="362">
        <v>1</v>
      </c>
      <c r="AT81" s="363">
        <v>0.0872182100128262</v>
      </c>
      <c r="AU81" s="364">
        <v>0</v>
      </c>
      <c r="AV81" s="365">
        <v>0</v>
      </c>
      <c r="AW81" s="365">
        <v>0.03125</v>
      </c>
      <c r="AX81" s="365">
        <v>0.0354364736387208</v>
      </c>
      <c r="AY81" s="145"/>
      <c r="AZ81" s="143"/>
    </row>
    <row r="82" spans="1:52">
      <c r="A82" s="141"/>
      <c r="B82" s="145"/>
      <c r="C82" s="168" t="s">
        <v>25</v>
      </c>
      <c r="D82" s="169" t="s">
        <v>26</v>
      </c>
      <c r="E82" s="169" t="s">
        <v>27</v>
      </c>
      <c r="F82" s="170" t="s">
        <v>176</v>
      </c>
      <c r="G82" s="366" t="s">
        <v>177</v>
      </c>
      <c r="H82" s="366" t="s">
        <v>177</v>
      </c>
      <c r="I82" s="366" t="s">
        <v>177</v>
      </c>
      <c r="J82" s="366" t="s">
        <v>177</v>
      </c>
      <c r="K82" s="171">
        <v>0.9</v>
      </c>
      <c r="L82" s="172">
        <v>0.917808219178082</v>
      </c>
      <c r="M82" s="172">
        <v>0.863013698630137</v>
      </c>
      <c r="N82" s="173">
        <v>0.960526315789474</v>
      </c>
      <c r="O82" s="173">
        <v>0.880710659898477</v>
      </c>
      <c r="P82" s="359">
        <v>0.9</v>
      </c>
      <c r="Q82" s="360">
        <v>0.776067043461314</v>
      </c>
      <c r="R82" s="172">
        <v>0.59875352426176</v>
      </c>
      <c r="S82" s="172">
        <v>0.731766612641815</v>
      </c>
      <c r="T82" s="172">
        <v>0.865489684878712</v>
      </c>
      <c r="U82" s="359">
        <v>0.9</v>
      </c>
      <c r="V82" s="172">
        <v>0.803352173065679</v>
      </c>
      <c r="W82" s="172">
        <v>0.76569223920463</v>
      </c>
      <c r="X82" s="172">
        <v>0.864667747163695</v>
      </c>
      <c r="Y82" s="172">
        <v>0.841232146905464</v>
      </c>
      <c r="Z82" s="359">
        <v>0.92</v>
      </c>
      <c r="AA82" s="359">
        <v>0.892663043478261</v>
      </c>
      <c r="AB82" s="359">
        <v>0.823914823914824</v>
      </c>
      <c r="AC82" s="359">
        <v>0.898682877406282</v>
      </c>
      <c r="AD82" s="359">
        <v>0.910353887544202</v>
      </c>
      <c r="AE82" s="359">
        <v>0.92</v>
      </c>
      <c r="AF82" s="172">
        <v>0.992495369483298</v>
      </c>
      <c r="AG82" s="172">
        <v>0.99577925920082</v>
      </c>
      <c r="AH82" s="172">
        <v>0.991394106989606</v>
      </c>
      <c r="AI82" s="172">
        <v>0.938680192779909</v>
      </c>
      <c r="AJ82" s="359">
        <v>0.92</v>
      </c>
      <c r="AK82" s="172">
        <v>0.900531407548712</v>
      </c>
      <c r="AL82" s="172">
        <v>0.84062289724118</v>
      </c>
      <c r="AM82" s="172">
        <v>0.915126963738761</v>
      </c>
      <c r="AN82" s="172">
        <v>0.935127561486097</v>
      </c>
      <c r="AO82" s="171">
        <v>0.99</v>
      </c>
      <c r="AP82" s="361">
        <v>1</v>
      </c>
      <c r="AQ82" s="361">
        <v>1</v>
      </c>
      <c r="AR82" s="361">
        <v>1</v>
      </c>
      <c r="AS82" s="362">
        <v>1</v>
      </c>
      <c r="AT82" s="363">
        <v>0.0872182100128262</v>
      </c>
      <c r="AU82" s="364">
        <v>0</v>
      </c>
      <c r="AV82" s="365">
        <v>0.0227272727272727</v>
      </c>
      <c r="AW82" s="365">
        <v>0.111111111111111</v>
      </c>
      <c r="AX82" s="365">
        <v>0.0520565552699229</v>
      </c>
      <c r="AY82" s="145"/>
      <c r="AZ82" s="143"/>
    </row>
    <row r="83" spans="1:52">
      <c r="A83" s="141"/>
      <c r="B83" s="145"/>
      <c r="C83" s="168" t="s">
        <v>25</v>
      </c>
      <c r="D83" s="169" t="s">
        <v>26</v>
      </c>
      <c r="E83" s="169" t="s">
        <v>27</v>
      </c>
      <c r="F83" s="170" t="s">
        <v>178</v>
      </c>
      <c r="G83" s="366" t="s">
        <v>179</v>
      </c>
      <c r="H83" s="366" t="s">
        <v>179</v>
      </c>
      <c r="I83" s="366" t="s">
        <v>179</v>
      </c>
      <c r="J83" s="366" t="s">
        <v>179</v>
      </c>
      <c r="K83" s="171">
        <v>0.9</v>
      </c>
      <c r="L83" s="172">
        <v>0.916666666666667</v>
      </c>
      <c r="M83" s="172">
        <v>0.9375</v>
      </c>
      <c r="N83" s="173">
        <v>0.962962962962963</v>
      </c>
      <c r="O83" s="173">
        <v>0.930186170212766</v>
      </c>
      <c r="P83" s="359">
        <v>0.9</v>
      </c>
      <c r="Q83" s="360">
        <v>0.973929961089494</v>
      </c>
      <c r="R83" s="172">
        <v>0.962246117084827</v>
      </c>
      <c r="S83" s="172">
        <v>0.975270479134467</v>
      </c>
      <c r="T83" s="172">
        <v>0.959868299484285</v>
      </c>
      <c r="U83" s="359">
        <v>0.9</v>
      </c>
      <c r="V83" s="172">
        <v>0.850194552529183</v>
      </c>
      <c r="W83" s="172">
        <v>0.763679808841099</v>
      </c>
      <c r="X83" s="172">
        <v>0.845182895414735</v>
      </c>
      <c r="Y83" s="172">
        <v>0.833308135530582</v>
      </c>
      <c r="Z83" s="359">
        <v>0.92</v>
      </c>
      <c r="AA83" s="359">
        <v>0.8975</v>
      </c>
      <c r="AB83" s="359">
        <v>0.846266471449488</v>
      </c>
      <c r="AC83" s="359">
        <v>0.89520295202952</v>
      </c>
      <c r="AD83" s="359">
        <v>0.895384917276819</v>
      </c>
      <c r="AE83" s="359">
        <v>0.92</v>
      </c>
      <c r="AF83" s="172">
        <v>0.954198473282443</v>
      </c>
      <c r="AG83" s="172">
        <v>0.985507246376812</v>
      </c>
      <c r="AH83" s="172">
        <v>0.986772486772487</v>
      </c>
      <c r="AI83" s="172">
        <v>0.965890335595085</v>
      </c>
      <c r="AJ83" s="359">
        <v>0.92</v>
      </c>
      <c r="AK83" s="172">
        <v>0.93342175066313</v>
      </c>
      <c r="AL83" s="172">
        <v>0.884921208616452</v>
      </c>
      <c r="AM83" s="172">
        <v>0.922190201729107</v>
      </c>
      <c r="AN83" s="172">
        <v>0.93216452396026</v>
      </c>
      <c r="AO83" s="171">
        <v>0.99</v>
      </c>
      <c r="AP83" s="361">
        <v>1</v>
      </c>
      <c r="AQ83" s="361">
        <v>1</v>
      </c>
      <c r="AR83" s="361">
        <v>1</v>
      </c>
      <c r="AS83" s="362">
        <v>1</v>
      </c>
      <c r="AT83" s="363">
        <v>0.0872182100128262</v>
      </c>
      <c r="AU83" s="364">
        <v>0.0333333333333333</v>
      </c>
      <c r="AV83" s="365">
        <v>0</v>
      </c>
      <c r="AW83" s="365">
        <v>0.1</v>
      </c>
      <c r="AX83" s="365">
        <v>0.0761812921890068</v>
      </c>
      <c r="AY83" s="145"/>
      <c r="AZ83" s="143"/>
    </row>
    <row r="84" spans="1:52">
      <c r="A84" s="141"/>
      <c r="B84" s="145"/>
      <c r="C84" s="168" t="s">
        <v>25</v>
      </c>
      <c r="D84" s="169" t="s">
        <v>26</v>
      </c>
      <c r="E84" s="169" t="s">
        <v>27</v>
      </c>
      <c r="F84" s="170" t="s">
        <v>180</v>
      </c>
      <c r="G84" s="366" t="s">
        <v>181</v>
      </c>
      <c r="H84" s="366" t="s">
        <v>181</v>
      </c>
      <c r="I84" s="366" t="s">
        <v>181</v>
      </c>
      <c r="J84" s="366" t="s">
        <v>181</v>
      </c>
      <c r="K84" s="171">
        <v>0.9</v>
      </c>
      <c r="L84" s="172">
        <v>0.96</v>
      </c>
      <c r="M84" s="172">
        <v>0.981818181818182</v>
      </c>
      <c r="N84" s="173">
        <v>0.963636363636364</v>
      </c>
      <c r="O84" s="173">
        <v>0.972324723247233</v>
      </c>
      <c r="P84" s="359">
        <v>0.9</v>
      </c>
      <c r="Q84" s="360">
        <v>0.954838709677419</v>
      </c>
      <c r="R84" s="172">
        <v>0.955911823647295</v>
      </c>
      <c r="S84" s="172">
        <v>0.973896663078579</v>
      </c>
      <c r="T84" s="172">
        <v>0.833427109289178</v>
      </c>
      <c r="U84" s="359">
        <v>0.9</v>
      </c>
      <c r="V84" s="172">
        <v>0.847741935483871</v>
      </c>
      <c r="W84" s="172">
        <v>0.792835671342685</v>
      </c>
      <c r="X84" s="172">
        <v>0.857642626480086</v>
      </c>
      <c r="Y84" s="172">
        <v>0.799899972313765</v>
      </c>
      <c r="Z84" s="359">
        <v>0.92</v>
      </c>
      <c r="AA84" s="359">
        <v>0.933920704845815</v>
      </c>
      <c r="AB84" s="359">
        <v>0.883223043985987</v>
      </c>
      <c r="AC84" s="359">
        <v>0.948558067030397</v>
      </c>
      <c r="AD84" s="359">
        <v>0.926173769337054</v>
      </c>
      <c r="AE84" s="359">
        <v>0.92</v>
      </c>
      <c r="AF84" s="172">
        <v>0.967213114754098</v>
      </c>
      <c r="AG84" s="172">
        <v>0.941176470588235</v>
      </c>
      <c r="AH84" s="172">
        <v>0.987341772151899</v>
      </c>
      <c r="AI84" s="172">
        <v>0.966699966699967</v>
      </c>
      <c r="AJ84" s="359">
        <v>0.92</v>
      </c>
      <c r="AK84" s="172">
        <v>0.945086705202312</v>
      </c>
      <c r="AL84" s="172">
        <v>0.920743789056546</v>
      </c>
      <c r="AM84" s="172">
        <v>0.960528409995225</v>
      </c>
      <c r="AN84" s="172">
        <v>0.952012866856012</v>
      </c>
      <c r="AO84" s="171">
        <v>0.99</v>
      </c>
      <c r="AP84" s="361">
        <v>1</v>
      </c>
      <c r="AQ84" s="361">
        <v>1</v>
      </c>
      <c r="AR84" s="361">
        <v>1</v>
      </c>
      <c r="AS84" s="362">
        <v>1</v>
      </c>
      <c r="AT84" s="363">
        <v>0.0872182100128262</v>
      </c>
      <c r="AU84" s="364">
        <v>0.0833333333333333</v>
      </c>
      <c r="AV84" s="365">
        <v>0</v>
      </c>
      <c r="AW84" s="365">
        <v>0</v>
      </c>
      <c r="AX84" s="365">
        <v>0.0571142284569138</v>
      </c>
      <c r="AY84" s="145"/>
      <c r="AZ84" s="143"/>
    </row>
    <row r="85" spans="1:52">
      <c r="A85" s="141"/>
      <c r="B85" s="145"/>
      <c r="C85" s="168" t="s">
        <v>25</v>
      </c>
      <c r="D85" s="169" t="s">
        <v>26</v>
      </c>
      <c r="E85" s="169" t="s">
        <v>27</v>
      </c>
      <c r="F85" s="170" t="s">
        <v>182</v>
      </c>
      <c r="G85" s="366" t="s">
        <v>183</v>
      </c>
      <c r="H85" s="366" t="s">
        <v>183</v>
      </c>
      <c r="I85" s="366" t="s">
        <v>183</v>
      </c>
      <c r="J85" s="366" t="s">
        <v>183</v>
      </c>
      <c r="K85" s="171">
        <v>0.9</v>
      </c>
      <c r="L85" s="172">
        <v>0.853333333333333</v>
      </c>
      <c r="M85" s="172">
        <v>0.89041095890411</v>
      </c>
      <c r="N85" s="173">
        <v>0.951219512195122</v>
      </c>
      <c r="O85" s="173">
        <v>0.943486973947896</v>
      </c>
      <c r="P85" s="359">
        <v>0.9</v>
      </c>
      <c r="Q85" s="360">
        <v>0.99198717948718</v>
      </c>
      <c r="R85" s="172">
        <v>0.995586760280842</v>
      </c>
      <c r="S85" s="172">
        <v>0.99537037037037</v>
      </c>
      <c r="T85" s="172">
        <v>0.972218533764145</v>
      </c>
      <c r="U85" s="359">
        <v>0.9</v>
      </c>
      <c r="V85" s="172">
        <v>0.912179487179487</v>
      </c>
      <c r="W85" s="172">
        <v>0.877432296890672</v>
      </c>
      <c r="X85" s="172">
        <v>0.926157407407407</v>
      </c>
      <c r="Y85" s="172">
        <v>0.91647855530474</v>
      </c>
      <c r="Z85" s="359">
        <v>0.92</v>
      </c>
      <c r="AA85" s="359">
        <v>0.907597535934292</v>
      </c>
      <c r="AB85" s="359">
        <v>0.91425908667288</v>
      </c>
      <c r="AC85" s="359">
        <v>0.928348909657321</v>
      </c>
      <c r="AD85" s="359">
        <v>0.945037728609797</v>
      </c>
      <c r="AE85" s="359">
        <v>0.92</v>
      </c>
      <c r="AF85" s="172">
        <v>0.99718785151856</v>
      </c>
      <c r="AG85" s="172">
        <v>0.987603305785124</v>
      </c>
      <c r="AH85" s="172">
        <v>0.998688811188811</v>
      </c>
      <c r="AI85" s="172">
        <v>0.983257668032333</v>
      </c>
      <c r="AJ85" s="359">
        <v>0.92</v>
      </c>
      <c r="AK85" s="172">
        <v>0.944990176817289</v>
      </c>
      <c r="AL85" s="172">
        <v>0.942602973434073</v>
      </c>
      <c r="AM85" s="172">
        <v>0.952994290266897</v>
      </c>
      <c r="AN85" s="172">
        <v>0.965331147912589</v>
      </c>
      <c r="AO85" s="171">
        <v>0.99</v>
      </c>
      <c r="AP85" s="361">
        <v>1</v>
      </c>
      <c r="AQ85" s="361">
        <v>1</v>
      </c>
      <c r="AR85" s="361">
        <v>1</v>
      </c>
      <c r="AS85" s="362">
        <v>1</v>
      </c>
      <c r="AT85" s="363">
        <v>0.0872182100128262</v>
      </c>
      <c r="AU85" s="364">
        <v>0.0545454545454545</v>
      </c>
      <c r="AV85" s="365">
        <v>0.0142857142857143</v>
      </c>
      <c r="AW85" s="365">
        <v>0.0163934426229508</v>
      </c>
      <c r="AX85" s="365">
        <v>0.0607979734008866</v>
      </c>
      <c r="AY85" s="145"/>
      <c r="AZ85" s="143"/>
    </row>
    <row r="86" spans="1:52">
      <c r="A86" s="141"/>
      <c r="B86" s="145"/>
      <c r="C86" s="168" t="s">
        <v>25</v>
      </c>
      <c r="D86" s="169" t="s">
        <v>26</v>
      </c>
      <c r="E86" s="169" t="s">
        <v>27</v>
      </c>
      <c r="F86" s="170" t="s">
        <v>184</v>
      </c>
      <c r="G86" s="366" t="s">
        <v>185</v>
      </c>
      <c r="H86" s="366" t="s">
        <v>185</v>
      </c>
      <c r="I86" s="366" t="s">
        <v>185</v>
      </c>
      <c r="J86" s="366" t="s">
        <v>185</v>
      </c>
      <c r="K86" s="171">
        <v>0.9</v>
      </c>
      <c r="L86" s="172">
        <v>0.876712328767123</v>
      </c>
      <c r="M86" s="172">
        <v>0.936708860759494</v>
      </c>
      <c r="N86" s="173">
        <v>0.962962962962963</v>
      </c>
      <c r="O86" s="173">
        <v>0.938308886971527</v>
      </c>
      <c r="P86" s="359">
        <v>0.9</v>
      </c>
      <c r="Q86" s="360">
        <v>0.983865656898255</v>
      </c>
      <c r="R86" s="172">
        <v>0.986184909670563</v>
      </c>
      <c r="S86" s="172">
        <v>0.98214674504681</v>
      </c>
      <c r="T86" s="172">
        <v>0.979918992233659</v>
      </c>
      <c r="U86" s="359">
        <v>0.9</v>
      </c>
      <c r="V86" s="172">
        <v>0.738887059598288</v>
      </c>
      <c r="W86" s="172">
        <v>0.775557917109458</v>
      </c>
      <c r="X86" s="172">
        <v>0.827345961245373</v>
      </c>
      <c r="Y86" s="172">
        <v>0.780156813199064</v>
      </c>
      <c r="Z86" s="359">
        <v>0.92</v>
      </c>
      <c r="AA86" s="359">
        <v>0.911143481427531</v>
      </c>
      <c r="AB86" s="359">
        <v>0.920513604402323</v>
      </c>
      <c r="AC86" s="359">
        <v>0.927950310559006</v>
      </c>
      <c r="AD86" s="359">
        <v>0.933901598514208</v>
      </c>
      <c r="AE86" s="359">
        <v>0.92</v>
      </c>
      <c r="AF86" s="172">
        <v>0.974358974358974</v>
      </c>
      <c r="AG86" s="172">
        <v>0.976923076923077</v>
      </c>
      <c r="AH86" s="172">
        <v>0.985221674876847</v>
      </c>
      <c r="AI86" s="172">
        <v>0.966504381694255</v>
      </c>
      <c r="AJ86" s="359">
        <v>0.92</v>
      </c>
      <c r="AK86" s="172">
        <v>0.933333333333333</v>
      </c>
      <c r="AL86" s="172">
        <v>0.936434302908726</v>
      </c>
      <c r="AM86" s="172">
        <v>0.945354491937548</v>
      </c>
      <c r="AN86" s="172">
        <v>0.953156152015247</v>
      </c>
      <c r="AO86" s="171">
        <v>0.99</v>
      </c>
      <c r="AP86" s="361">
        <v>1</v>
      </c>
      <c r="AQ86" s="361">
        <v>1</v>
      </c>
      <c r="AR86" s="361">
        <v>1</v>
      </c>
      <c r="AS86" s="362">
        <v>1</v>
      </c>
      <c r="AT86" s="363">
        <v>0.0872182100128262</v>
      </c>
      <c r="AU86" s="364">
        <v>0.133333333333333</v>
      </c>
      <c r="AV86" s="365">
        <v>0.105263157894737</v>
      </c>
      <c r="AW86" s="365">
        <v>0.03125</v>
      </c>
      <c r="AX86" s="365">
        <v>0.0637065637065637</v>
      </c>
      <c r="AY86" s="145"/>
      <c r="AZ86" s="143"/>
    </row>
    <row r="87" spans="1:52">
      <c r="A87" s="141"/>
      <c r="B87" s="145"/>
      <c r="C87" s="175" t="s">
        <v>186</v>
      </c>
      <c r="D87" s="169" t="s">
        <v>26</v>
      </c>
      <c r="E87" s="169" t="s">
        <v>187</v>
      </c>
      <c r="F87" s="170" t="s">
        <v>188</v>
      </c>
      <c r="G87" s="176" t="s">
        <v>189</v>
      </c>
      <c r="H87" s="176" t="s">
        <v>189</v>
      </c>
      <c r="I87" s="176" t="s">
        <v>189</v>
      </c>
      <c r="J87" s="176" t="s">
        <v>189</v>
      </c>
      <c r="K87" s="171">
        <v>0.9</v>
      </c>
      <c r="L87" s="172">
        <v>0.926470588235294</v>
      </c>
      <c r="M87" s="172">
        <v>0.920634920634921</v>
      </c>
      <c r="N87" s="173">
        <v>0.918918918918919</v>
      </c>
      <c r="O87" s="173">
        <v>0.94020618556701</v>
      </c>
      <c r="P87" s="359">
        <v>0.9</v>
      </c>
      <c r="Q87" s="360">
        <v>0.969068772622573</v>
      </c>
      <c r="R87" s="172">
        <v>0.962833545108005</v>
      </c>
      <c r="S87" s="172">
        <v>0.972964763061968</v>
      </c>
      <c r="T87" s="172">
        <v>0.966491736346671</v>
      </c>
      <c r="U87" s="359">
        <v>0.9</v>
      </c>
      <c r="V87" s="172">
        <v>0.889437314906219</v>
      </c>
      <c r="W87" s="172">
        <v>0.873570520965693</v>
      </c>
      <c r="X87" s="172">
        <v>0.883961117861482</v>
      </c>
      <c r="Y87" s="172">
        <v>0.889134043364848</v>
      </c>
      <c r="Z87" s="359">
        <v>0.92</v>
      </c>
      <c r="AA87" s="359">
        <v>0.880610412926391</v>
      </c>
      <c r="AB87" s="359">
        <v>0.910104279036318</v>
      </c>
      <c r="AC87" s="359">
        <v>0.934125636672326</v>
      </c>
      <c r="AD87" s="359">
        <v>0.92926275696546</v>
      </c>
      <c r="AE87" s="359">
        <v>0.92</v>
      </c>
      <c r="AF87" s="172">
        <v>0.886703010191989</v>
      </c>
      <c r="AG87" s="172">
        <v>0.992546285164703</v>
      </c>
      <c r="AH87" s="172">
        <v>0.765118679050568</v>
      </c>
      <c r="AI87" s="172">
        <v>0.948615603208136</v>
      </c>
      <c r="AJ87" s="359">
        <v>0.92</v>
      </c>
      <c r="AK87" s="172">
        <v>0.942946557534906</v>
      </c>
      <c r="AL87" s="172">
        <v>0.937426210153483</v>
      </c>
      <c r="AM87" s="172">
        <v>0.95654962321629</v>
      </c>
      <c r="AN87" s="172">
        <v>0.956902508118566</v>
      </c>
      <c r="AO87" s="171">
        <v>0.99</v>
      </c>
      <c r="AP87" s="361">
        <v>1</v>
      </c>
      <c r="AQ87" s="361">
        <v>1</v>
      </c>
      <c r="AR87" s="361">
        <v>1</v>
      </c>
      <c r="AS87" s="362">
        <v>1</v>
      </c>
      <c r="AT87" s="363">
        <v>0.105261498981944</v>
      </c>
      <c r="AU87" s="364">
        <v>0</v>
      </c>
      <c r="AV87" s="365">
        <v>0.133333333333333</v>
      </c>
      <c r="AW87" s="365">
        <v>0</v>
      </c>
      <c r="AX87" s="365">
        <v>0.09375</v>
      </c>
      <c r="AY87" s="145"/>
      <c r="AZ87" s="143"/>
    </row>
    <row r="88" spans="1:52">
      <c r="A88" s="141"/>
      <c r="B88" s="145"/>
      <c r="C88" s="175" t="s">
        <v>186</v>
      </c>
      <c r="D88" s="169" t="s">
        <v>26</v>
      </c>
      <c r="E88" s="169" t="s">
        <v>187</v>
      </c>
      <c r="F88" s="170" t="s">
        <v>190</v>
      </c>
      <c r="G88" s="176" t="s">
        <v>191</v>
      </c>
      <c r="H88" s="176" t="s">
        <v>191</v>
      </c>
      <c r="I88" s="176" t="s">
        <v>191</v>
      </c>
      <c r="J88" s="176" t="s">
        <v>191</v>
      </c>
      <c r="K88" s="171">
        <v>0.9</v>
      </c>
      <c r="L88" s="172">
        <v>0.980392156862745</v>
      </c>
      <c r="M88" s="172">
        <v>0.925925925925926</v>
      </c>
      <c r="N88" s="173">
        <v>0.890909090909091</v>
      </c>
      <c r="O88" s="173">
        <v>0.915949702183984</v>
      </c>
      <c r="P88" s="359">
        <v>0.9</v>
      </c>
      <c r="Q88" s="360">
        <v>0.936631944444444</v>
      </c>
      <c r="R88" s="172">
        <v>0.955659276546091</v>
      </c>
      <c r="S88" s="172">
        <v>0.956473625968277</v>
      </c>
      <c r="T88" s="172">
        <v>0.943243209677219</v>
      </c>
      <c r="U88" s="359">
        <v>0.9</v>
      </c>
      <c r="V88" s="172">
        <v>0.884548611111111</v>
      </c>
      <c r="W88" s="172">
        <v>0.856476079346558</v>
      </c>
      <c r="X88" s="172">
        <v>0.886757654002213</v>
      </c>
      <c r="Y88" s="172">
        <v>0.878364112818093</v>
      </c>
      <c r="Z88" s="359">
        <v>0.92</v>
      </c>
      <c r="AA88" s="359">
        <v>0.888888888888889</v>
      </c>
      <c r="AB88" s="359">
        <v>0.919015659955257</v>
      </c>
      <c r="AC88" s="359">
        <v>0.945350374614368</v>
      </c>
      <c r="AD88" s="359">
        <v>0.942718462468744</v>
      </c>
      <c r="AE88" s="359">
        <v>0.92</v>
      </c>
      <c r="AF88" s="172">
        <v>0.923076923076923</v>
      </c>
      <c r="AG88" s="172">
        <v>0.986338797814208</v>
      </c>
      <c r="AH88" s="172">
        <v>0.968660968660969</v>
      </c>
      <c r="AI88" s="172">
        <v>0.984247879522243</v>
      </c>
      <c r="AJ88" s="359">
        <v>0.92</v>
      </c>
      <c r="AK88" s="172">
        <v>0.940609951845907</v>
      </c>
      <c r="AL88" s="172">
        <v>0.946109030378693</v>
      </c>
      <c r="AM88" s="172">
        <v>0.96425702811245</v>
      </c>
      <c r="AN88" s="172">
        <v>0.96395582683555</v>
      </c>
      <c r="AO88" s="171">
        <v>0.99</v>
      </c>
      <c r="AP88" s="361">
        <v>1</v>
      </c>
      <c r="AQ88" s="361">
        <v>1</v>
      </c>
      <c r="AR88" s="361">
        <v>1</v>
      </c>
      <c r="AS88" s="362">
        <v>1</v>
      </c>
      <c r="AT88" s="363">
        <v>0.105261498981944</v>
      </c>
      <c r="AU88" s="364">
        <v>0</v>
      </c>
      <c r="AV88" s="365">
        <v>0</v>
      </c>
      <c r="AW88" s="365">
        <v>0</v>
      </c>
      <c r="AX88" s="365">
        <v>0.101538461538462</v>
      </c>
      <c r="AY88" s="145"/>
      <c r="AZ88" s="143"/>
    </row>
    <row r="89" spans="1:52">
      <c r="A89" s="141"/>
      <c r="B89" s="145"/>
      <c r="C89" s="175" t="s">
        <v>186</v>
      </c>
      <c r="D89" s="169" t="s">
        <v>26</v>
      </c>
      <c r="E89" s="169" t="s">
        <v>187</v>
      </c>
      <c r="F89" s="170" t="s">
        <v>192</v>
      </c>
      <c r="G89" s="176" t="s">
        <v>193</v>
      </c>
      <c r="H89" s="176" t="s">
        <v>193</v>
      </c>
      <c r="I89" s="176" t="s">
        <v>193</v>
      </c>
      <c r="J89" s="176" t="s">
        <v>193</v>
      </c>
      <c r="K89" s="171">
        <v>0.9</v>
      </c>
      <c r="L89" s="172">
        <v>0.948453608247423</v>
      </c>
      <c r="M89" s="172">
        <v>0.895833333333333</v>
      </c>
      <c r="N89" s="173">
        <v>0.94949494949495</v>
      </c>
      <c r="O89" s="173">
        <v>0.944108223567106</v>
      </c>
      <c r="P89" s="359">
        <v>0.9</v>
      </c>
      <c r="Q89" s="360">
        <v>0.989520667572288</v>
      </c>
      <c r="R89" s="172">
        <v>0.98182142220638</v>
      </c>
      <c r="S89" s="172">
        <v>0.972326614280834</v>
      </c>
      <c r="T89" s="172">
        <v>0.923340177960301</v>
      </c>
      <c r="U89" s="359">
        <v>0.9</v>
      </c>
      <c r="V89" s="172">
        <v>0.854453716281778</v>
      </c>
      <c r="W89" s="172">
        <v>0.808233826412404</v>
      </c>
      <c r="X89" s="172">
        <v>0.800307482063546</v>
      </c>
      <c r="Y89" s="172">
        <v>0.815756682286456</v>
      </c>
      <c r="Z89" s="359">
        <v>0.92</v>
      </c>
      <c r="AA89" s="359">
        <v>0.899271844660194</v>
      </c>
      <c r="AB89" s="359">
        <v>0.928051569972967</v>
      </c>
      <c r="AC89" s="359">
        <v>0.923156801661475</v>
      </c>
      <c r="AD89" s="359">
        <v>0.940448325876584</v>
      </c>
      <c r="AE89" s="359">
        <v>0.92</v>
      </c>
      <c r="AF89" s="172">
        <v>0.93854748603352</v>
      </c>
      <c r="AG89" s="172">
        <v>0.921621621621622</v>
      </c>
      <c r="AH89" s="172">
        <v>0.975172413793103</v>
      </c>
      <c r="AI89" s="172">
        <v>0.943011806828353</v>
      </c>
      <c r="AJ89" s="359">
        <v>0.92</v>
      </c>
      <c r="AK89" s="172">
        <v>0.952660982064099</v>
      </c>
      <c r="AL89" s="172">
        <v>0.949817693341009</v>
      </c>
      <c r="AM89" s="172">
        <v>0.944892221180881</v>
      </c>
      <c r="AN89" s="172">
        <v>0.960582875541467</v>
      </c>
      <c r="AO89" s="171">
        <v>0.99</v>
      </c>
      <c r="AP89" s="361">
        <v>1</v>
      </c>
      <c r="AQ89" s="361">
        <v>1</v>
      </c>
      <c r="AR89" s="361">
        <v>1</v>
      </c>
      <c r="AS89" s="362">
        <v>1</v>
      </c>
      <c r="AT89" s="363">
        <v>0.105261498981944</v>
      </c>
      <c r="AU89" s="364">
        <v>0.0625</v>
      </c>
      <c r="AV89" s="365">
        <v>0.0416666666666667</v>
      </c>
      <c r="AW89" s="365">
        <v>0.0588235294117647</v>
      </c>
      <c r="AX89" s="365">
        <v>0.0934065934065934</v>
      </c>
      <c r="AY89" s="145"/>
      <c r="AZ89" s="143"/>
    </row>
    <row r="90" spans="1:52">
      <c r="A90" s="141"/>
      <c r="B90" s="145"/>
      <c r="C90" s="175" t="s">
        <v>186</v>
      </c>
      <c r="D90" s="169" t="s">
        <v>26</v>
      </c>
      <c r="E90" s="169" t="s">
        <v>187</v>
      </c>
      <c r="F90" s="170" t="s">
        <v>194</v>
      </c>
      <c r="G90" s="176" t="s">
        <v>195</v>
      </c>
      <c r="H90" s="176" t="s">
        <v>195</v>
      </c>
      <c r="I90" s="176" t="s">
        <v>195</v>
      </c>
      <c r="J90" s="176" t="s">
        <v>195</v>
      </c>
      <c r="K90" s="171">
        <v>0.9</v>
      </c>
      <c r="L90" s="172">
        <v>0.892561983471074</v>
      </c>
      <c r="M90" s="172">
        <v>0.901639344262295</v>
      </c>
      <c r="N90" s="173">
        <v>0.899280575539568</v>
      </c>
      <c r="O90" s="173">
        <v>0.904446797247221</v>
      </c>
      <c r="P90" s="359">
        <v>0.9</v>
      </c>
      <c r="Q90" s="360">
        <v>0.88684673166054</v>
      </c>
      <c r="R90" s="172">
        <v>0.884115154172147</v>
      </c>
      <c r="S90" s="172">
        <v>0.913649025069638</v>
      </c>
      <c r="T90" s="172">
        <v>0.794245486656201</v>
      </c>
      <c r="U90" s="359">
        <v>0.9</v>
      </c>
      <c r="V90" s="172">
        <v>0.835384369506153</v>
      </c>
      <c r="W90" s="172">
        <v>0.843489697501096</v>
      </c>
      <c r="X90" s="172">
        <v>0.847632311977716</v>
      </c>
      <c r="Y90" s="172">
        <v>0.835204081632653</v>
      </c>
      <c r="Z90" s="359">
        <v>0.92</v>
      </c>
      <c r="AA90" s="359">
        <v>0.877993673746046</v>
      </c>
      <c r="AB90" s="359">
        <v>0.896369636963696</v>
      </c>
      <c r="AC90" s="359">
        <v>0.899380300065232</v>
      </c>
      <c r="AD90" s="359">
        <v>0.926001660656083</v>
      </c>
      <c r="AE90" s="359">
        <v>0.92</v>
      </c>
      <c r="AF90" s="172">
        <v>0.990794016110472</v>
      </c>
      <c r="AG90" s="172">
        <v>0.990168970814132</v>
      </c>
      <c r="AH90" s="172">
        <v>0.994313776169553</v>
      </c>
      <c r="AI90" s="172">
        <v>0.987843001042028</v>
      </c>
      <c r="AJ90" s="359">
        <v>0.92</v>
      </c>
      <c r="AK90" s="172">
        <v>0.925974025974026</v>
      </c>
      <c r="AL90" s="172">
        <v>0.924912824486633</v>
      </c>
      <c r="AM90" s="172">
        <v>0.927820339492264</v>
      </c>
      <c r="AN90" s="172">
        <v>0.953256033621268</v>
      </c>
      <c r="AO90" s="171">
        <v>0.99</v>
      </c>
      <c r="AP90" s="361">
        <v>1</v>
      </c>
      <c r="AQ90" s="361">
        <v>1</v>
      </c>
      <c r="AR90" s="361">
        <v>1</v>
      </c>
      <c r="AS90" s="362">
        <v>1</v>
      </c>
      <c r="AT90" s="363">
        <v>0.105261498981944</v>
      </c>
      <c r="AU90" s="364">
        <v>0.0476190476190476</v>
      </c>
      <c r="AV90" s="365">
        <v>0</v>
      </c>
      <c r="AW90" s="365">
        <v>0.0588235294117647</v>
      </c>
      <c r="AX90" s="365">
        <v>0.0667302192564347</v>
      </c>
      <c r="AY90" s="145"/>
      <c r="AZ90" s="143"/>
    </row>
    <row r="91" spans="1:52">
      <c r="A91" s="141"/>
      <c r="B91" s="145"/>
      <c r="C91" s="175" t="s">
        <v>186</v>
      </c>
      <c r="D91" s="169" t="s">
        <v>26</v>
      </c>
      <c r="E91" s="169" t="s">
        <v>187</v>
      </c>
      <c r="F91" s="170" t="s">
        <v>196</v>
      </c>
      <c r="G91" s="176" t="s">
        <v>197</v>
      </c>
      <c r="H91" s="176" t="s">
        <v>197</v>
      </c>
      <c r="I91" s="176" t="s">
        <v>197</v>
      </c>
      <c r="J91" s="176" t="s">
        <v>197</v>
      </c>
      <c r="K91" s="171">
        <v>0.9</v>
      </c>
      <c r="L91" s="172">
        <v>0.9375</v>
      </c>
      <c r="M91" s="172">
        <v>0.921052631578947</v>
      </c>
      <c r="N91" s="173">
        <v>0.975609756097561</v>
      </c>
      <c r="O91" s="173">
        <v>0.946843853820598</v>
      </c>
      <c r="P91" s="359">
        <v>0.9</v>
      </c>
      <c r="Q91" s="360">
        <v>0.872476846354785</v>
      </c>
      <c r="R91" s="172">
        <v>0.868460388639761</v>
      </c>
      <c r="S91" s="172">
        <v>0.910386965376782</v>
      </c>
      <c r="T91" s="172">
        <v>0.891031773271311</v>
      </c>
      <c r="U91" s="359">
        <v>0.9</v>
      </c>
      <c r="V91" s="172">
        <v>0.80859653289005</v>
      </c>
      <c r="W91" s="172">
        <v>0.80995088618407</v>
      </c>
      <c r="X91" s="172">
        <v>0.831364562118126</v>
      </c>
      <c r="Y91" s="172">
        <v>0.842696383061071</v>
      </c>
      <c r="Z91" s="359">
        <v>0.92</v>
      </c>
      <c r="AA91" s="359">
        <v>0.893706293706294</v>
      </c>
      <c r="AB91" s="359">
        <v>0.855728780004949</v>
      </c>
      <c r="AC91" s="359">
        <v>0.904022582921665</v>
      </c>
      <c r="AD91" s="359">
        <v>0.919419190267513</v>
      </c>
      <c r="AE91" s="359">
        <v>0.92</v>
      </c>
      <c r="AF91" s="172">
        <v>0.952380952380952</v>
      </c>
      <c r="AG91" s="172">
        <v>0.992748846407383</v>
      </c>
      <c r="AH91" s="172">
        <v>0.991172761664565</v>
      </c>
      <c r="AI91" s="172">
        <v>0.984882861967075</v>
      </c>
      <c r="AJ91" s="359">
        <v>0.92</v>
      </c>
      <c r="AK91" s="172">
        <v>0.930912311780337</v>
      </c>
      <c r="AL91" s="172">
        <v>0.909236763694706</v>
      </c>
      <c r="AM91" s="172">
        <v>0.936251500927846</v>
      </c>
      <c r="AN91" s="172">
        <v>0.949828266019624</v>
      </c>
      <c r="AO91" s="171">
        <v>0.99</v>
      </c>
      <c r="AP91" s="361">
        <v>1</v>
      </c>
      <c r="AQ91" s="361">
        <v>1</v>
      </c>
      <c r="AR91" s="361">
        <v>1</v>
      </c>
      <c r="AS91" s="362">
        <v>1</v>
      </c>
      <c r="AT91" s="363">
        <v>0.105261498981944</v>
      </c>
      <c r="AU91" s="364">
        <v>0.0256410256410256</v>
      </c>
      <c r="AV91" s="365">
        <v>0.0909090909090909</v>
      </c>
      <c r="AW91" s="365">
        <v>0.227272727272727</v>
      </c>
      <c r="AX91" s="365">
        <v>0.0807692307692308</v>
      </c>
      <c r="AY91" s="145"/>
      <c r="AZ91" s="143"/>
    </row>
    <row r="92" spans="1:52">
      <c r="A92" s="141"/>
      <c r="B92" s="145"/>
      <c r="C92" s="175" t="s">
        <v>186</v>
      </c>
      <c r="D92" s="169" t="s">
        <v>26</v>
      </c>
      <c r="E92" s="169" t="s">
        <v>187</v>
      </c>
      <c r="F92" s="170" t="s">
        <v>198</v>
      </c>
      <c r="G92" s="176" t="s">
        <v>199</v>
      </c>
      <c r="H92" s="176" t="s">
        <v>199</v>
      </c>
      <c r="I92" s="176" t="s">
        <v>199</v>
      </c>
      <c r="J92" s="176" t="s">
        <v>199</v>
      </c>
      <c r="K92" s="171">
        <v>0.9</v>
      </c>
      <c r="L92" s="172">
        <v>0.982456140350877</v>
      </c>
      <c r="M92" s="172">
        <v>0.929824561403509</v>
      </c>
      <c r="N92" s="173">
        <v>0.918032786885246</v>
      </c>
      <c r="O92" s="173">
        <v>0.942003514938489</v>
      </c>
      <c r="P92" s="359">
        <v>0.9</v>
      </c>
      <c r="Q92" s="360" t="s">
        <v>40</v>
      </c>
      <c r="R92" s="172" t="s">
        <v>40</v>
      </c>
      <c r="S92" s="172">
        <v>0</v>
      </c>
      <c r="T92" s="172">
        <v>0.5</v>
      </c>
      <c r="U92" s="359">
        <v>0.9</v>
      </c>
      <c r="V92" s="172" t="s">
        <v>40</v>
      </c>
      <c r="W92" s="172" t="s">
        <v>40</v>
      </c>
      <c r="X92" s="172">
        <v>1</v>
      </c>
      <c r="Y92" s="172">
        <v>0.5</v>
      </c>
      <c r="Z92" s="359">
        <v>0.92</v>
      </c>
      <c r="AA92" s="359">
        <v>0.947951273532669</v>
      </c>
      <c r="AB92" s="359">
        <v>0.94413407821229</v>
      </c>
      <c r="AC92" s="359">
        <v>0.954834156669019</v>
      </c>
      <c r="AD92" s="359">
        <v>0.954596270135678</v>
      </c>
      <c r="AE92" s="359">
        <v>0.92</v>
      </c>
      <c r="AF92" s="172">
        <v>0.948148148148148</v>
      </c>
      <c r="AG92" s="172">
        <v>0.975609756097561</v>
      </c>
      <c r="AH92" s="172">
        <v>0.962962962962963</v>
      </c>
      <c r="AI92" s="172">
        <v>0.860730593607306</v>
      </c>
      <c r="AJ92" s="359">
        <v>0.92</v>
      </c>
      <c r="AK92" s="172">
        <v>0.954906634882797</v>
      </c>
      <c r="AL92" s="172">
        <v>0.95324881141046</v>
      </c>
      <c r="AM92" s="172">
        <v>0.967597048444017</v>
      </c>
      <c r="AN92" s="172">
        <v>0.96547603166133</v>
      </c>
      <c r="AO92" s="171">
        <v>0.99</v>
      </c>
      <c r="AP92" s="361">
        <v>1</v>
      </c>
      <c r="AQ92" s="361">
        <v>1</v>
      </c>
      <c r="AR92" s="361">
        <v>1</v>
      </c>
      <c r="AS92" s="362">
        <v>1</v>
      </c>
      <c r="AT92" s="363">
        <v>0.105261498981944</v>
      </c>
      <c r="AU92" s="364">
        <v>0.0769230769230769</v>
      </c>
      <c r="AV92" s="365">
        <v>0.133333333333333</v>
      </c>
      <c r="AW92" s="365">
        <v>0.0769230769230769</v>
      </c>
      <c r="AX92" s="365">
        <v>0.0726978998384491</v>
      </c>
      <c r="AY92" s="145"/>
      <c r="AZ92" s="143"/>
    </row>
    <row r="93" spans="1:52">
      <c r="A93" s="141"/>
      <c r="B93" s="145"/>
      <c r="C93" s="175" t="s">
        <v>186</v>
      </c>
      <c r="D93" s="169" t="s">
        <v>26</v>
      </c>
      <c r="E93" s="169" t="s">
        <v>187</v>
      </c>
      <c r="F93" s="170" t="s">
        <v>200</v>
      </c>
      <c r="G93" s="176" t="s">
        <v>201</v>
      </c>
      <c r="H93" s="176" t="s">
        <v>201</v>
      </c>
      <c r="I93" s="176" t="s">
        <v>201</v>
      </c>
      <c r="J93" s="176" t="s">
        <v>201</v>
      </c>
      <c r="K93" s="171">
        <v>0.9</v>
      </c>
      <c r="L93" s="172">
        <v>0.932203389830508</v>
      </c>
      <c r="M93" s="172">
        <v>0.915254237288136</v>
      </c>
      <c r="N93" s="173">
        <v>0.933333333333333</v>
      </c>
      <c r="O93" s="173">
        <v>0.950394588500564</v>
      </c>
      <c r="P93" s="359">
        <v>0.9</v>
      </c>
      <c r="Q93" s="360">
        <v>0.948725637181409</v>
      </c>
      <c r="R93" s="172">
        <v>0.934393063583815</v>
      </c>
      <c r="S93" s="172">
        <v>0.930271632595912</v>
      </c>
      <c r="T93" s="172">
        <v>0.934436320226815</v>
      </c>
      <c r="U93" s="359">
        <v>0.9</v>
      </c>
      <c r="V93" s="172">
        <v>0.860869565217391</v>
      </c>
      <c r="W93" s="172">
        <v>0.81271676300578</v>
      </c>
      <c r="X93" s="172">
        <v>0.847381685802296</v>
      </c>
      <c r="Y93" s="172">
        <v>0.865822950085802</v>
      </c>
      <c r="Z93" s="359">
        <v>0.92</v>
      </c>
      <c r="AA93" s="359">
        <v>0.906276870163371</v>
      </c>
      <c r="AB93" s="359">
        <v>0.922955974842767</v>
      </c>
      <c r="AC93" s="359">
        <v>0.939374802652352</v>
      </c>
      <c r="AD93" s="359">
        <v>0.939462202409181</v>
      </c>
      <c r="AE93" s="359">
        <v>0.92</v>
      </c>
      <c r="AF93" s="172">
        <v>0.990366088631985</v>
      </c>
      <c r="AG93" s="172">
        <v>0.978971962616822</v>
      </c>
      <c r="AH93" s="172">
        <v>0.957746478873239</v>
      </c>
      <c r="AI93" s="172">
        <v>0.96972412468796</v>
      </c>
      <c r="AJ93" s="359">
        <v>0.92</v>
      </c>
      <c r="AK93" s="172">
        <v>0.948432985107802</v>
      </c>
      <c r="AL93" s="172">
        <v>0.936907092305376</v>
      </c>
      <c r="AM93" s="172">
        <v>0.956824925816024</v>
      </c>
      <c r="AN93" s="172">
        <v>0.959533167353032</v>
      </c>
      <c r="AO93" s="171">
        <v>0.99</v>
      </c>
      <c r="AP93" s="361">
        <v>1</v>
      </c>
      <c r="AQ93" s="361">
        <v>1</v>
      </c>
      <c r="AR93" s="361">
        <v>1</v>
      </c>
      <c r="AS93" s="362">
        <v>1</v>
      </c>
      <c r="AT93" s="363">
        <v>0.105261498981944</v>
      </c>
      <c r="AU93" s="364">
        <v>0.04</v>
      </c>
      <c r="AV93" s="365">
        <v>0.0416666666666667</v>
      </c>
      <c r="AW93" s="365">
        <v>0</v>
      </c>
      <c r="AX93" s="365">
        <v>0.0788485607008761</v>
      </c>
      <c r="AY93" s="145"/>
      <c r="AZ93" s="143"/>
    </row>
    <row r="94" spans="1:52">
      <c r="A94" s="141"/>
      <c r="B94" s="145"/>
      <c r="C94" s="175" t="s">
        <v>186</v>
      </c>
      <c r="D94" s="169" t="s">
        <v>26</v>
      </c>
      <c r="E94" s="169" t="s">
        <v>187</v>
      </c>
      <c r="F94" s="170" t="s">
        <v>202</v>
      </c>
      <c r="G94" s="176" t="s">
        <v>203</v>
      </c>
      <c r="H94" s="176" t="s">
        <v>203</v>
      </c>
      <c r="I94" s="176" t="s">
        <v>203</v>
      </c>
      <c r="J94" s="176" t="s">
        <v>203</v>
      </c>
      <c r="K94" s="171">
        <v>0.9</v>
      </c>
      <c r="L94" s="172">
        <v>0.886075949367089</v>
      </c>
      <c r="M94" s="172">
        <v>0.890243902439024</v>
      </c>
      <c r="N94" s="173">
        <v>0.927710843373494</v>
      </c>
      <c r="O94" s="173">
        <v>0.921304347826087</v>
      </c>
      <c r="P94" s="359">
        <v>0.9</v>
      </c>
      <c r="Q94" s="360">
        <v>0.5</v>
      </c>
      <c r="R94" s="172">
        <v>0</v>
      </c>
      <c r="S94" s="172" t="s">
        <v>40</v>
      </c>
      <c r="T94" s="172">
        <v>0.69047619047619</v>
      </c>
      <c r="U94" s="359">
        <v>0.9</v>
      </c>
      <c r="V94" s="172">
        <v>0</v>
      </c>
      <c r="W94" s="172">
        <v>0</v>
      </c>
      <c r="X94" s="172" t="s">
        <v>40</v>
      </c>
      <c r="Y94" s="172">
        <v>0.642857142857143</v>
      </c>
      <c r="Z94" s="359">
        <v>0.92</v>
      </c>
      <c r="AA94" s="359">
        <v>0.969634796881412</v>
      </c>
      <c r="AB94" s="359">
        <v>0.963692453725676</v>
      </c>
      <c r="AC94" s="359">
        <v>0.970264317180617</v>
      </c>
      <c r="AD94" s="359">
        <v>0.969478373899842</v>
      </c>
      <c r="AE94" s="359">
        <v>0.92</v>
      </c>
      <c r="AF94" s="172">
        <v>0.993067590987868</v>
      </c>
      <c r="AG94" s="172">
        <v>0.99406528189911</v>
      </c>
      <c r="AH94" s="172">
        <v>0.98876404494382</v>
      </c>
      <c r="AI94" s="172">
        <v>0.974030070444748</v>
      </c>
      <c r="AJ94" s="359">
        <v>0.92</v>
      </c>
      <c r="AK94" s="172">
        <v>0.972382586987049</v>
      </c>
      <c r="AL94" s="172">
        <v>0.970956931860494</v>
      </c>
      <c r="AM94" s="172">
        <v>0.973291925465839</v>
      </c>
      <c r="AN94" s="172">
        <v>0.9777753443858</v>
      </c>
      <c r="AO94" s="171">
        <v>0.99</v>
      </c>
      <c r="AP94" s="361">
        <v>1</v>
      </c>
      <c r="AQ94" s="361">
        <v>1</v>
      </c>
      <c r="AR94" s="361">
        <v>1</v>
      </c>
      <c r="AS94" s="362">
        <v>1</v>
      </c>
      <c r="AT94" s="363">
        <v>0.105261498981944</v>
      </c>
      <c r="AU94" s="364">
        <v>0.0476190476190476</v>
      </c>
      <c r="AV94" s="365">
        <v>0.03125</v>
      </c>
      <c r="AW94" s="365">
        <v>0.111111111111111</v>
      </c>
      <c r="AX94" s="365">
        <v>0.0495726495726496</v>
      </c>
      <c r="AY94" s="145"/>
      <c r="AZ94" s="143"/>
    </row>
    <row r="95" spans="1:52">
      <c r="A95" s="141"/>
      <c r="B95" s="145"/>
      <c r="C95" s="175" t="s">
        <v>186</v>
      </c>
      <c r="D95" s="169" t="s">
        <v>26</v>
      </c>
      <c r="E95" s="169" t="s">
        <v>187</v>
      </c>
      <c r="F95" s="170" t="s">
        <v>204</v>
      </c>
      <c r="G95" s="176" t="s">
        <v>205</v>
      </c>
      <c r="H95" s="176" t="s">
        <v>205</v>
      </c>
      <c r="I95" s="176" t="s">
        <v>205</v>
      </c>
      <c r="J95" s="176" t="s">
        <v>205</v>
      </c>
      <c r="K95" s="171">
        <v>0.9</v>
      </c>
      <c r="L95" s="172">
        <v>0.975</v>
      </c>
      <c r="M95" s="172">
        <v>0.974358974358974</v>
      </c>
      <c r="N95" s="173">
        <v>1</v>
      </c>
      <c r="O95" s="173">
        <v>0.967465753424658</v>
      </c>
      <c r="P95" s="359">
        <v>0.9</v>
      </c>
      <c r="Q95" s="360">
        <v>0.918025930572982</v>
      </c>
      <c r="R95" s="172">
        <v>0.912505158893933</v>
      </c>
      <c r="S95" s="172">
        <v>0.915991471215352</v>
      </c>
      <c r="T95" s="172">
        <v>0.922811882852221</v>
      </c>
      <c r="U95" s="359">
        <v>0.9</v>
      </c>
      <c r="V95" s="172">
        <v>0.872020075282309</v>
      </c>
      <c r="W95" s="172">
        <v>0.889393314073463</v>
      </c>
      <c r="X95" s="172">
        <v>0.889978678038379</v>
      </c>
      <c r="Y95" s="172">
        <v>0.89544378615348</v>
      </c>
      <c r="Z95" s="359">
        <v>0.92</v>
      </c>
      <c r="AA95" s="359">
        <v>0.946291560102302</v>
      </c>
      <c r="AB95" s="359">
        <v>0.95179584120983</v>
      </c>
      <c r="AC95" s="359">
        <v>0.952752293577982</v>
      </c>
      <c r="AD95" s="359">
        <v>0.958488352913146</v>
      </c>
      <c r="AE95" s="359">
        <v>0.92</v>
      </c>
      <c r="AF95" s="172">
        <v>0.822784810126582</v>
      </c>
      <c r="AG95" s="172">
        <v>0.940740740740741</v>
      </c>
      <c r="AH95" s="172">
        <v>0.992592592592593</v>
      </c>
      <c r="AI95" s="172">
        <v>0.97699642431466</v>
      </c>
      <c r="AJ95" s="359">
        <v>0.92</v>
      </c>
      <c r="AK95" s="172">
        <v>0.960025180988354</v>
      </c>
      <c r="AL95" s="172">
        <v>0.963428067856356</v>
      </c>
      <c r="AM95" s="172">
        <v>0.965966850828729</v>
      </c>
      <c r="AN95" s="172">
        <v>0.971525418346934</v>
      </c>
      <c r="AO95" s="171">
        <v>0.99</v>
      </c>
      <c r="AP95" s="361">
        <v>1</v>
      </c>
      <c r="AQ95" s="361">
        <v>1</v>
      </c>
      <c r="AR95" s="361">
        <v>1</v>
      </c>
      <c r="AS95" s="362">
        <v>1</v>
      </c>
      <c r="AT95" s="363">
        <v>0.105261498981944</v>
      </c>
      <c r="AU95" s="364">
        <v>0</v>
      </c>
      <c r="AV95" s="365">
        <v>0</v>
      </c>
      <c r="AW95" s="365">
        <v>-0.0714285714285714</v>
      </c>
      <c r="AX95" s="365">
        <v>0.0638297872340425</v>
      </c>
      <c r="AY95" s="145"/>
      <c r="AZ95" s="143"/>
    </row>
    <row r="96" spans="1:52">
      <c r="A96" s="141"/>
      <c r="B96" s="145"/>
      <c r="C96" s="175" t="s">
        <v>186</v>
      </c>
      <c r="D96" s="169" t="s">
        <v>26</v>
      </c>
      <c r="E96" s="169" t="s">
        <v>187</v>
      </c>
      <c r="F96" s="170" t="s">
        <v>206</v>
      </c>
      <c r="G96" s="176" t="s">
        <v>207</v>
      </c>
      <c r="H96" s="176" t="s">
        <v>207</v>
      </c>
      <c r="I96" s="176" t="s">
        <v>207</v>
      </c>
      <c r="J96" s="176" t="s">
        <v>207</v>
      </c>
      <c r="K96" s="171">
        <v>0.9</v>
      </c>
      <c r="L96" s="172">
        <v>0.833333333333333</v>
      </c>
      <c r="M96" s="172">
        <v>0.814814814814815</v>
      </c>
      <c r="N96" s="173">
        <v>0.788461538461538</v>
      </c>
      <c r="O96" s="173">
        <v>0.830413016270338</v>
      </c>
      <c r="P96" s="359">
        <v>0.9</v>
      </c>
      <c r="Q96" s="360">
        <v>0.5</v>
      </c>
      <c r="R96" s="172">
        <v>0.823529411764706</v>
      </c>
      <c r="S96" s="172">
        <v>0.5</v>
      </c>
      <c r="T96" s="172">
        <v>0.61038961038961</v>
      </c>
      <c r="U96" s="359">
        <v>0.9</v>
      </c>
      <c r="V96" s="172">
        <v>0</v>
      </c>
      <c r="W96" s="172">
        <v>0.294117647058824</v>
      </c>
      <c r="X96" s="172">
        <v>0.5</v>
      </c>
      <c r="Y96" s="172">
        <v>0.220779220779221</v>
      </c>
      <c r="Z96" s="359">
        <v>0.92</v>
      </c>
      <c r="AA96" s="359">
        <v>0.850299401197605</v>
      </c>
      <c r="AB96" s="359">
        <v>0.894956231763235</v>
      </c>
      <c r="AC96" s="359">
        <v>0.842978723404255</v>
      </c>
      <c r="AD96" s="359">
        <v>0.886469576098858</v>
      </c>
      <c r="AE96" s="359">
        <v>0.92</v>
      </c>
      <c r="AF96" s="172">
        <v>0.879120879120879</v>
      </c>
      <c r="AG96" s="172">
        <v>0.4</v>
      </c>
      <c r="AH96" s="172">
        <v>0.960629921259842</v>
      </c>
      <c r="AI96" s="172">
        <v>0.853972481136263</v>
      </c>
      <c r="AJ96" s="359">
        <v>0.92</v>
      </c>
      <c r="AK96" s="172">
        <v>0.900516795865633</v>
      </c>
      <c r="AL96" s="172">
        <v>0.918501788067005</v>
      </c>
      <c r="AM96" s="172">
        <v>0.898452246130615</v>
      </c>
      <c r="AN96" s="172">
        <v>0.92596700681644</v>
      </c>
      <c r="AO96" s="171">
        <v>0.99</v>
      </c>
      <c r="AP96" s="361">
        <v>1</v>
      </c>
      <c r="AQ96" s="361">
        <v>1</v>
      </c>
      <c r="AR96" s="361">
        <v>1</v>
      </c>
      <c r="AS96" s="362">
        <v>1</v>
      </c>
      <c r="AT96" s="363">
        <v>0.105261498981944</v>
      </c>
      <c r="AU96" s="364">
        <v>0</v>
      </c>
      <c r="AV96" s="365">
        <v>0</v>
      </c>
      <c r="AW96" s="365">
        <v>0</v>
      </c>
      <c r="AX96" s="365">
        <v>0.0967741935483871</v>
      </c>
      <c r="AY96" s="145"/>
      <c r="AZ96" s="143"/>
    </row>
    <row r="97" spans="1:52">
      <c r="A97" s="141"/>
      <c r="B97" s="145"/>
      <c r="C97" s="175" t="s">
        <v>186</v>
      </c>
      <c r="D97" s="169" t="s">
        <v>26</v>
      </c>
      <c r="E97" s="169" t="s">
        <v>187</v>
      </c>
      <c r="F97" s="170" t="s">
        <v>208</v>
      </c>
      <c r="G97" s="176" t="s">
        <v>209</v>
      </c>
      <c r="H97" s="176" t="s">
        <v>209</v>
      </c>
      <c r="I97" s="176" t="s">
        <v>209</v>
      </c>
      <c r="J97" s="176" t="s">
        <v>209</v>
      </c>
      <c r="K97" s="171">
        <v>0.9</v>
      </c>
      <c r="L97" s="172">
        <v>0.894736842105263</v>
      </c>
      <c r="M97" s="172">
        <v>0.885245901639344</v>
      </c>
      <c r="N97" s="173">
        <v>0.983606557377049</v>
      </c>
      <c r="O97" s="173">
        <v>0.934633027522936</v>
      </c>
      <c r="P97" s="359">
        <v>0.9</v>
      </c>
      <c r="Q97" s="360">
        <v>0.5</v>
      </c>
      <c r="R97" s="172">
        <v>1</v>
      </c>
      <c r="S97" s="172">
        <v>0</v>
      </c>
      <c r="T97" s="172">
        <v>0.58974358974359</v>
      </c>
      <c r="U97" s="359">
        <v>0.9</v>
      </c>
      <c r="V97" s="172">
        <v>0.333333333333333</v>
      </c>
      <c r="W97" s="172">
        <v>1</v>
      </c>
      <c r="X97" s="172">
        <v>1</v>
      </c>
      <c r="Y97" s="172">
        <v>0.512820512820513</v>
      </c>
      <c r="Z97" s="359">
        <v>0.92</v>
      </c>
      <c r="AA97" s="359">
        <v>0.976262933657943</v>
      </c>
      <c r="AB97" s="359">
        <v>0.975126171593367</v>
      </c>
      <c r="AC97" s="359">
        <v>0.964760877382237</v>
      </c>
      <c r="AD97" s="359">
        <v>0.972535911103081</v>
      </c>
      <c r="AE97" s="359">
        <v>0.92</v>
      </c>
      <c r="AF97" s="172">
        <v>0.957446808510638</v>
      </c>
      <c r="AG97" s="172">
        <v>1</v>
      </c>
      <c r="AH97" s="172">
        <v>0.864224137931034</v>
      </c>
      <c r="AI97" s="172">
        <v>0.980732177263969</v>
      </c>
      <c r="AJ97" s="359">
        <v>0.92</v>
      </c>
      <c r="AK97" s="172">
        <v>0.975814931650894</v>
      </c>
      <c r="AL97" s="172">
        <v>0.981821031186334</v>
      </c>
      <c r="AM97" s="172">
        <v>0.97393182168749</v>
      </c>
      <c r="AN97" s="172">
        <v>0.980287372202266</v>
      </c>
      <c r="AO97" s="171">
        <v>0.99</v>
      </c>
      <c r="AP97" s="361">
        <v>1</v>
      </c>
      <c r="AQ97" s="361">
        <v>1</v>
      </c>
      <c r="AR97" s="361">
        <v>1</v>
      </c>
      <c r="AS97" s="362">
        <v>1</v>
      </c>
      <c r="AT97" s="363">
        <v>0.105261498981944</v>
      </c>
      <c r="AU97" s="364">
        <v>0</v>
      </c>
      <c r="AV97" s="365">
        <v>0</v>
      </c>
      <c r="AW97" s="365">
        <v>0.111111111111111</v>
      </c>
      <c r="AX97" s="365">
        <v>0.1036866359447</v>
      </c>
      <c r="AY97" s="145"/>
      <c r="AZ97" s="143"/>
    </row>
    <row r="98" spans="1:52">
      <c r="A98" s="141"/>
      <c r="B98" s="145"/>
      <c r="C98" s="175" t="s">
        <v>186</v>
      </c>
      <c r="D98" s="169" t="s">
        <v>26</v>
      </c>
      <c r="E98" s="169" t="s">
        <v>187</v>
      </c>
      <c r="F98" s="170" t="s">
        <v>210</v>
      </c>
      <c r="G98" s="176" t="s">
        <v>210</v>
      </c>
      <c r="H98" s="176" t="s">
        <v>210</v>
      </c>
      <c r="I98" s="176" t="s">
        <v>210</v>
      </c>
      <c r="J98" s="176" t="s">
        <v>210</v>
      </c>
      <c r="K98" s="171">
        <v>0.9</v>
      </c>
      <c r="L98" s="172">
        <v>0.929824561403509</v>
      </c>
      <c r="M98" s="172">
        <v>0.924528301886792</v>
      </c>
      <c r="N98" s="173">
        <v>0.931034482758621</v>
      </c>
      <c r="O98" s="173">
        <v>0.9428403064231</v>
      </c>
      <c r="P98" s="359">
        <v>0.9</v>
      </c>
      <c r="Q98" s="360">
        <v>0.970588235294118</v>
      </c>
      <c r="R98" s="172">
        <v>0.957808379724582</v>
      </c>
      <c r="S98" s="172">
        <v>0.928786964393482</v>
      </c>
      <c r="T98" s="172">
        <v>0.958097195712817</v>
      </c>
      <c r="U98" s="359">
        <v>0.9</v>
      </c>
      <c r="V98" s="172">
        <v>0.879951980792317</v>
      </c>
      <c r="W98" s="172">
        <v>0.830940521535306</v>
      </c>
      <c r="X98" s="172">
        <v>0.853349426674713</v>
      </c>
      <c r="Y98" s="172">
        <v>0.852287965545931</v>
      </c>
      <c r="Z98" s="359">
        <v>0.92</v>
      </c>
      <c r="AA98" s="359">
        <v>0.932038834951456</v>
      </c>
      <c r="AB98" s="359">
        <v>0.907371794871795</v>
      </c>
      <c r="AC98" s="359">
        <v>0.9384765625</v>
      </c>
      <c r="AD98" s="359">
        <v>0.935678998657156</v>
      </c>
      <c r="AE98" s="359">
        <v>0.92</v>
      </c>
      <c r="AF98" s="172">
        <v>0.725092250922509</v>
      </c>
      <c r="AG98" s="172">
        <v>0.985981308411215</v>
      </c>
      <c r="AH98" s="172">
        <v>0.948665297741273</v>
      </c>
      <c r="AI98" s="172">
        <v>0.954396791113854</v>
      </c>
      <c r="AJ98" s="359">
        <v>0.92</v>
      </c>
      <c r="AK98" s="172">
        <v>0.96461366181411</v>
      </c>
      <c r="AL98" s="172">
        <v>0.935893512851897</v>
      </c>
      <c r="AM98" s="172">
        <v>0.955392080137737</v>
      </c>
      <c r="AN98" s="172">
        <v>0.958417407427605</v>
      </c>
      <c r="AO98" s="171">
        <v>0.99</v>
      </c>
      <c r="AP98" s="361">
        <v>1</v>
      </c>
      <c r="AQ98" s="361">
        <v>1</v>
      </c>
      <c r="AR98" s="361">
        <v>1</v>
      </c>
      <c r="AS98" s="362">
        <v>1</v>
      </c>
      <c r="AT98" s="363">
        <v>0.105261498981944</v>
      </c>
      <c r="AU98" s="364">
        <v>0.0666666666666667</v>
      </c>
      <c r="AV98" s="365">
        <v>0</v>
      </c>
      <c r="AW98" s="365">
        <v>0.0357142857142857</v>
      </c>
      <c r="AX98" s="365">
        <v>0.0850393700787402</v>
      </c>
      <c r="AY98" s="145"/>
      <c r="AZ98" s="143"/>
    </row>
    <row r="99" spans="1:52">
      <c r="A99" s="141"/>
      <c r="B99" s="145"/>
      <c r="C99" s="175" t="s">
        <v>186</v>
      </c>
      <c r="D99" s="169" t="s">
        <v>26</v>
      </c>
      <c r="E99" s="169" t="s">
        <v>187</v>
      </c>
      <c r="F99" s="170" t="s">
        <v>211</v>
      </c>
      <c r="G99" s="176" t="s">
        <v>212</v>
      </c>
      <c r="H99" s="176" t="s">
        <v>212</v>
      </c>
      <c r="I99" s="176" t="s">
        <v>212</v>
      </c>
      <c r="J99" s="176" t="s">
        <v>212</v>
      </c>
      <c r="K99" s="171">
        <v>0.9</v>
      </c>
      <c r="L99" s="172">
        <v>0.979591836734694</v>
      </c>
      <c r="M99" s="172">
        <v>0.884615384615385</v>
      </c>
      <c r="N99" s="173">
        <v>0.980769230769231</v>
      </c>
      <c r="O99" s="173">
        <v>0.955991875423155</v>
      </c>
      <c r="P99" s="359">
        <v>0.9</v>
      </c>
      <c r="Q99" s="360">
        <v>1</v>
      </c>
      <c r="R99" s="172">
        <v>1</v>
      </c>
      <c r="S99" s="172">
        <v>0</v>
      </c>
      <c r="T99" s="172">
        <v>0.355555555555556</v>
      </c>
      <c r="U99" s="359">
        <v>0.9</v>
      </c>
      <c r="V99" s="172">
        <v>0</v>
      </c>
      <c r="W99" s="172">
        <v>1</v>
      </c>
      <c r="X99" s="172">
        <v>0.888888888888889</v>
      </c>
      <c r="Y99" s="172">
        <v>0.733333333333333</v>
      </c>
      <c r="Z99" s="359">
        <v>0.92</v>
      </c>
      <c r="AA99" s="359">
        <v>0.976872246696035</v>
      </c>
      <c r="AB99" s="359">
        <v>0.982323232323232</v>
      </c>
      <c r="AC99" s="359">
        <v>0.980701754385965</v>
      </c>
      <c r="AD99" s="359">
        <v>0.983935498592835</v>
      </c>
      <c r="AE99" s="359">
        <v>0.92</v>
      </c>
      <c r="AF99" s="172">
        <v>0.979166666666667</v>
      </c>
      <c r="AG99" s="172">
        <v>0.940397350993378</v>
      </c>
      <c r="AH99" s="172">
        <v>0.936507936507937</v>
      </c>
      <c r="AI99" s="172">
        <v>0.950984589041096</v>
      </c>
      <c r="AJ99" s="359">
        <v>0.92</v>
      </c>
      <c r="AK99" s="172">
        <v>0.979643765903308</v>
      </c>
      <c r="AL99" s="172">
        <v>0.985883250667684</v>
      </c>
      <c r="AM99" s="172">
        <v>0.983461538461538</v>
      </c>
      <c r="AN99" s="172">
        <v>0.987284487074231</v>
      </c>
      <c r="AO99" s="171">
        <v>0.99</v>
      </c>
      <c r="AP99" s="361">
        <v>1</v>
      </c>
      <c r="AQ99" s="361">
        <v>1</v>
      </c>
      <c r="AR99" s="361">
        <v>1</v>
      </c>
      <c r="AS99" s="362">
        <v>1</v>
      </c>
      <c r="AT99" s="363">
        <v>0.105261498981944</v>
      </c>
      <c r="AU99" s="364">
        <v>0</v>
      </c>
      <c r="AV99" s="365">
        <v>0.166666666666667</v>
      </c>
      <c r="AW99" s="365">
        <v>0.1</v>
      </c>
      <c r="AX99" s="365">
        <v>0.0883977900552486</v>
      </c>
      <c r="AY99" s="145"/>
      <c r="AZ99" s="143"/>
    </row>
    <row r="100" spans="1:52">
      <c r="A100" s="141"/>
      <c r="B100" s="145"/>
      <c r="C100" s="175" t="s">
        <v>186</v>
      </c>
      <c r="D100" s="169" t="s">
        <v>26</v>
      </c>
      <c r="E100" s="169" t="s">
        <v>187</v>
      </c>
      <c r="F100" s="170" t="s">
        <v>213</v>
      </c>
      <c r="G100" s="176" t="s">
        <v>214</v>
      </c>
      <c r="H100" s="176" t="s">
        <v>214</v>
      </c>
      <c r="I100" s="176" t="s">
        <v>214</v>
      </c>
      <c r="J100" s="176" t="s">
        <v>214</v>
      </c>
      <c r="K100" s="171">
        <v>0.9</v>
      </c>
      <c r="L100" s="172">
        <v>0.957446808510638</v>
      </c>
      <c r="M100" s="172">
        <v>0.943396226415094</v>
      </c>
      <c r="N100" s="173">
        <v>0.944444444444444</v>
      </c>
      <c r="O100" s="173">
        <v>0.946605141727093</v>
      </c>
      <c r="P100" s="359">
        <v>0.9</v>
      </c>
      <c r="Q100" s="360">
        <v>0.985778443113772</v>
      </c>
      <c r="R100" s="172">
        <v>0.966366966366966</v>
      </c>
      <c r="S100" s="172">
        <v>0.972344013490725</v>
      </c>
      <c r="T100" s="172">
        <v>0.956461143298126</v>
      </c>
      <c r="U100" s="359">
        <v>0.9</v>
      </c>
      <c r="V100" s="172">
        <v>0.869011976047904</v>
      </c>
      <c r="W100" s="172">
        <v>0.874791874791875</v>
      </c>
      <c r="X100" s="172">
        <v>0.887015177065767</v>
      </c>
      <c r="Y100" s="172">
        <v>0.861919625888342</v>
      </c>
      <c r="Z100" s="359">
        <v>0.92</v>
      </c>
      <c r="AA100" s="359">
        <v>0.916955017301038</v>
      </c>
      <c r="AB100" s="359">
        <v>0.935687263556116</v>
      </c>
      <c r="AC100" s="359">
        <v>0.938645418326693</v>
      </c>
      <c r="AD100" s="359">
        <v>0.946555054732775</v>
      </c>
      <c r="AE100" s="359">
        <v>0.92</v>
      </c>
      <c r="AF100" s="172">
        <v>0.856060606060606</v>
      </c>
      <c r="AG100" s="172">
        <v>0.972689075630252</v>
      </c>
      <c r="AH100" s="172">
        <v>0.886451612903226</v>
      </c>
      <c r="AI100" s="172">
        <v>0.972493249324933</v>
      </c>
      <c r="AJ100" s="359">
        <v>0.92</v>
      </c>
      <c r="AK100" s="172">
        <v>0.954263128176172</v>
      </c>
      <c r="AL100" s="172">
        <v>0.9611668524712</v>
      </c>
      <c r="AM100" s="172">
        <v>0.963516964611456</v>
      </c>
      <c r="AN100" s="172">
        <v>0.968676315282584</v>
      </c>
      <c r="AO100" s="171">
        <v>0.99</v>
      </c>
      <c r="AP100" s="361">
        <v>1</v>
      </c>
      <c r="AQ100" s="361">
        <v>1</v>
      </c>
      <c r="AR100" s="361">
        <v>1</v>
      </c>
      <c r="AS100" s="362">
        <v>1</v>
      </c>
      <c r="AT100" s="363">
        <v>0.105261498981944</v>
      </c>
      <c r="AU100" s="364">
        <v>0</v>
      </c>
      <c r="AV100" s="365">
        <v>0</v>
      </c>
      <c r="AW100" s="365">
        <v>-0.0909090909090909</v>
      </c>
      <c r="AX100" s="365">
        <v>0.0909090909090909</v>
      </c>
      <c r="AY100" s="145"/>
      <c r="AZ100" s="143"/>
    </row>
    <row r="101" spans="1:52">
      <c r="A101" s="141"/>
      <c r="B101" s="145"/>
      <c r="C101" s="175" t="s">
        <v>186</v>
      </c>
      <c r="D101" s="169" t="s">
        <v>26</v>
      </c>
      <c r="E101" s="169" t="s">
        <v>187</v>
      </c>
      <c r="F101" s="170" t="s">
        <v>215</v>
      </c>
      <c r="G101" s="176" t="s">
        <v>216</v>
      </c>
      <c r="H101" s="176" t="s">
        <v>216</v>
      </c>
      <c r="I101" s="176" t="s">
        <v>216</v>
      </c>
      <c r="J101" s="176" t="s">
        <v>216</v>
      </c>
      <c r="K101" s="171">
        <v>0.9</v>
      </c>
      <c r="L101" s="172">
        <v>0.970588235294118</v>
      </c>
      <c r="M101" s="172">
        <v>0.92</v>
      </c>
      <c r="N101" s="173">
        <v>0.935064935064935</v>
      </c>
      <c r="O101" s="173">
        <v>0.940948693126815</v>
      </c>
      <c r="P101" s="359">
        <v>0.9</v>
      </c>
      <c r="Q101" s="360">
        <v>0.964306960142772</v>
      </c>
      <c r="R101" s="172">
        <v>0.916813639035861</v>
      </c>
      <c r="S101" s="172">
        <v>0.980799169693825</v>
      </c>
      <c r="T101" s="172">
        <v>0.941632264797421</v>
      </c>
      <c r="U101" s="359">
        <v>0.9</v>
      </c>
      <c r="V101" s="172">
        <v>0.907495538370018</v>
      </c>
      <c r="W101" s="172">
        <v>0.915049970605526</v>
      </c>
      <c r="X101" s="172">
        <v>0.922158796056046</v>
      </c>
      <c r="Y101" s="172">
        <v>0.911395561466212</v>
      </c>
      <c r="Z101" s="359">
        <v>0.92</v>
      </c>
      <c r="AA101" s="359">
        <v>0.923986486486487</v>
      </c>
      <c r="AB101" s="359">
        <v>0.939950980392157</v>
      </c>
      <c r="AC101" s="359">
        <v>0.957570207570208</v>
      </c>
      <c r="AD101" s="359">
        <v>0.952432978548436</v>
      </c>
      <c r="AE101" s="359">
        <v>0.92</v>
      </c>
      <c r="AF101" s="172">
        <v>0.755700325732899</v>
      </c>
      <c r="AG101" s="172">
        <v>0.963503649635037</v>
      </c>
      <c r="AH101" s="172">
        <v>0.8559670781893</v>
      </c>
      <c r="AI101" s="172">
        <v>0.935612788632327</v>
      </c>
      <c r="AJ101" s="359">
        <v>0.92</v>
      </c>
      <c r="AK101" s="172">
        <v>0.962181178540018</v>
      </c>
      <c r="AL101" s="172">
        <v>0.959195919591959</v>
      </c>
      <c r="AM101" s="172">
        <v>0.973499719573752</v>
      </c>
      <c r="AN101" s="172">
        <v>0.971144499824209</v>
      </c>
      <c r="AO101" s="171">
        <v>0.99</v>
      </c>
      <c r="AP101" s="361">
        <v>1</v>
      </c>
      <c r="AQ101" s="361">
        <v>1</v>
      </c>
      <c r="AR101" s="361">
        <v>1</v>
      </c>
      <c r="AS101" s="362">
        <v>1</v>
      </c>
      <c r="AT101" s="363">
        <v>0.105261498981944</v>
      </c>
      <c r="AU101" s="364">
        <v>0.2</v>
      </c>
      <c r="AV101" s="365">
        <v>0.0344827586206897</v>
      </c>
      <c r="AW101" s="365">
        <v>0.0769230769230769</v>
      </c>
      <c r="AX101" s="365">
        <v>0.0676470588235294</v>
      </c>
      <c r="AY101" s="145"/>
      <c r="AZ101" s="143"/>
    </row>
    <row r="102" spans="1:52">
      <c r="A102" s="141"/>
      <c r="B102" s="145"/>
      <c r="C102" s="175" t="s">
        <v>186</v>
      </c>
      <c r="D102" s="169" t="s">
        <v>26</v>
      </c>
      <c r="E102" s="169" t="s">
        <v>187</v>
      </c>
      <c r="F102" s="170" t="s">
        <v>217</v>
      </c>
      <c r="G102" s="176" t="s">
        <v>218</v>
      </c>
      <c r="H102" s="176" t="s">
        <v>218</v>
      </c>
      <c r="I102" s="176" t="s">
        <v>218</v>
      </c>
      <c r="J102" s="176" t="s">
        <v>218</v>
      </c>
      <c r="K102" s="171">
        <v>0.9</v>
      </c>
      <c r="L102" s="172">
        <v>0.903225806451613</v>
      </c>
      <c r="M102" s="172">
        <v>0.9</v>
      </c>
      <c r="N102" s="173">
        <v>0.887323943661972</v>
      </c>
      <c r="O102" s="173">
        <v>0.943646996278575</v>
      </c>
      <c r="P102" s="359">
        <v>0.9</v>
      </c>
      <c r="Q102" s="360">
        <v>0.94822373393802</v>
      </c>
      <c r="R102" s="172">
        <v>0.94702228717574</v>
      </c>
      <c r="S102" s="172">
        <v>0.966295707472178</v>
      </c>
      <c r="T102" s="172">
        <v>0.932766668989061</v>
      </c>
      <c r="U102" s="359">
        <v>0.9</v>
      </c>
      <c r="V102" s="172">
        <v>0.881708238851096</v>
      </c>
      <c r="W102" s="172">
        <v>0.907563025210084</v>
      </c>
      <c r="X102" s="172">
        <v>0.921144674085851</v>
      </c>
      <c r="Y102" s="172">
        <v>0.891137741238765</v>
      </c>
      <c r="Z102" s="359">
        <v>0.92</v>
      </c>
      <c r="AA102" s="359">
        <v>0.926857142857143</v>
      </c>
      <c r="AB102" s="359">
        <v>0.952421052631579</v>
      </c>
      <c r="AC102" s="359">
        <v>0.953307392996109</v>
      </c>
      <c r="AD102" s="359">
        <v>0.951621605419339</v>
      </c>
      <c r="AE102" s="359">
        <v>0.92</v>
      </c>
      <c r="AF102" s="172">
        <v>0.829439252336449</v>
      </c>
      <c r="AG102" s="172">
        <v>0.987875288683603</v>
      </c>
      <c r="AH102" s="172">
        <v>0.995100707675558</v>
      </c>
      <c r="AI102" s="172">
        <v>0.984130891737838</v>
      </c>
      <c r="AJ102" s="359">
        <v>0.92</v>
      </c>
      <c r="AK102" s="172">
        <v>0.959704880817253</v>
      </c>
      <c r="AL102" s="172">
        <v>0.965962441314554</v>
      </c>
      <c r="AM102" s="172">
        <v>0.970258922323303</v>
      </c>
      <c r="AN102" s="172">
        <v>0.968747751107273</v>
      </c>
      <c r="AO102" s="171">
        <v>0.99</v>
      </c>
      <c r="AP102" s="361">
        <v>1</v>
      </c>
      <c r="AQ102" s="361">
        <v>1</v>
      </c>
      <c r="AR102" s="361">
        <v>1</v>
      </c>
      <c r="AS102" s="362">
        <v>1</v>
      </c>
      <c r="AT102" s="363">
        <v>0.105261498981944</v>
      </c>
      <c r="AU102" s="364">
        <v>0</v>
      </c>
      <c r="AV102" s="365">
        <v>0</v>
      </c>
      <c r="AW102" s="365">
        <v>0.05</v>
      </c>
      <c r="AX102" s="365">
        <v>0.106837606837607</v>
      </c>
      <c r="AY102" s="145"/>
      <c r="AZ102" s="143"/>
    </row>
    <row r="103" spans="1:52">
      <c r="A103" s="141"/>
      <c r="B103" s="145"/>
      <c r="C103" s="175" t="s">
        <v>186</v>
      </c>
      <c r="D103" s="169" t="s">
        <v>26</v>
      </c>
      <c r="E103" s="169" t="s">
        <v>187</v>
      </c>
      <c r="F103" s="170" t="s">
        <v>219</v>
      </c>
      <c r="G103" s="176" t="s">
        <v>220</v>
      </c>
      <c r="H103" s="176" t="s">
        <v>220</v>
      </c>
      <c r="I103" s="176" t="s">
        <v>220</v>
      </c>
      <c r="J103" s="176" t="s">
        <v>220</v>
      </c>
      <c r="K103" s="171">
        <v>0.9</v>
      </c>
      <c r="L103" s="172" t="s">
        <v>40</v>
      </c>
      <c r="M103" s="172" t="s">
        <v>40</v>
      </c>
      <c r="N103" s="173" t="s">
        <v>40</v>
      </c>
      <c r="O103" s="173">
        <v>0.920353982300885</v>
      </c>
      <c r="P103" s="359">
        <v>0.9</v>
      </c>
      <c r="Q103" s="360">
        <v>0</v>
      </c>
      <c r="R103" s="172">
        <v>0</v>
      </c>
      <c r="S103" s="172">
        <v>0</v>
      </c>
      <c r="T103" s="172">
        <v>0.917634996582365</v>
      </c>
      <c r="U103" s="359">
        <v>0.9</v>
      </c>
      <c r="V103" s="172">
        <v>1</v>
      </c>
      <c r="W103" s="172">
        <v>1</v>
      </c>
      <c r="X103" s="172">
        <v>1</v>
      </c>
      <c r="Y103" s="172">
        <v>0.863050483351235</v>
      </c>
      <c r="Z103" s="359">
        <v>0.92</v>
      </c>
      <c r="AA103" s="359" t="s">
        <v>40</v>
      </c>
      <c r="AB103" s="359">
        <v>1</v>
      </c>
      <c r="AC103" s="359">
        <v>1</v>
      </c>
      <c r="AD103" s="359">
        <v>0.97456849829067</v>
      </c>
      <c r="AE103" s="359">
        <v>0.92</v>
      </c>
      <c r="AF103" s="172" t="s">
        <v>40</v>
      </c>
      <c r="AG103" s="172" t="s">
        <v>40</v>
      </c>
      <c r="AH103" s="172" t="s">
        <v>40</v>
      </c>
      <c r="AI103" s="172">
        <v>0.970424727596175</v>
      </c>
      <c r="AJ103" s="359">
        <v>0.92</v>
      </c>
      <c r="AK103" s="172">
        <v>1</v>
      </c>
      <c r="AL103" s="172">
        <v>1</v>
      </c>
      <c r="AM103" s="172">
        <v>1</v>
      </c>
      <c r="AN103" s="172">
        <v>0.984973981586969</v>
      </c>
      <c r="AO103" s="171">
        <v>0.99</v>
      </c>
      <c r="AP103" s="361" t="s">
        <v>40</v>
      </c>
      <c r="AQ103" s="361" t="s">
        <v>40</v>
      </c>
      <c r="AR103" s="361" t="s">
        <v>40</v>
      </c>
      <c r="AS103" s="362">
        <v>1</v>
      </c>
      <c r="AT103" s="363">
        <v>0.105261498981944</v>
      </c>
      <c r="AU103" s="364" t="s">
        <v>40</v>
      </c>
      <c r="AV103" s="365" t="s">
        <v>40</v>
      </c>
      <c r="AW103" s="365" t="s">
        <v>40</v>
      </c>
      <c r="AX103" s="365">
        <v>0.0449438202247191</v>
      </c>
      <c r="AY103" s="145"/>
      <c r="AZ103" s="143"/>
    </row>
    <row r="104" spans="1:52">
      <c r="A104" s="141"/>
      <c r="B104" s="145"/>
      <c r="C104" s="175" t="s">
        <v>186</v>
      </c>
      <c r="D104" s="169" t="s">
        <v>26</v>
      </c>
      <c r="E104" s="169" t="s">
        <v>187</v>
      </c>
      <c r="F104" s="170" t="s">
        <v>221</v>
      </c>
      <c r="G104" s="176" t="s">
        <v>222</v>
      </c>
      <c r="H104" s="176" t="s">
        <v>222</v>
      </c>
      <c r="I104" s="176" t="s">
        <v>222</v>
      </c>
      <c r="J104" s="176" t="s">
        <v>222</v>
      </c>
      <c r="K104" s="171">
        <v>0.9</v>
      </c>
      <c r="L104" s="172" t="s">
        <v>40</v>
      </c>
      <c r="M104" s="172" t="s">
        <v>40</v>
      </c>
      <c r="N104" s="173" t="s">
        <v>40</v>
      </c>
      <c r="O104" s="173" t="s">
        <v>40</v>
      </c>
      <c r="P104" s="359">
        <v>0.9</v>
      </c>
      <c r="Q104" s="360" t="s">
        <v>40</v>
      </c>
      <c r="R104" s="172" t="s">
        <v>40</v>
      </c>
      <c r="S104" s="172" t="s">
        <v>40</v>
      </c>
      <c r="T104" s="172">
        <v>1</v>
      </c>
      <c r="U104" s="359">
        <v>0.9</v>
      </c>
      <c r="V104" s="172" t="s">
        <v>40</v>
      </c>
      <c r="W104" s="172" t="s">
        <v>40</v>
      </c>
      <c r="X104" s="172" t="s">
        <v>40</v>
      </c>
      <c r="Y104" s="172">
        <v>1</v>
      </c>
      <c r="Z104" s="359">
        <v>0.92</v>
      </c>
      <c r="AA104" s="359" t="s">
        <v>40</v>
      </c>
      <c r="AB104" s="359" t="s">
        <v>40</v>
      </c>
      <c r="AC104" s="359" t="s">
        <v>40</v>
      </c>
      <c r="AD104" s="359" t="s">
        <v>40</v>
      </c>
      <c r="AE104" s="359">
        <v>0.92</v>
      </c>
      <c r="AF104" s="172" t="s">
        <v>40</v>
      </c>
      <c r="AG104" s="172" t="s">
        <v>40</v>
      </c>
      <c r="AH104" s="172" t="s">
        <v>40</v>
      </c>
      <c r="AI104" s="172" t="s">
        <v>40</v>
      </c>
      <c r="AJ104" s="359">
        <v>0.92</v>
      </c>
      <c r="AK104" s="172" t="s">
        <v>40</v>
      </c>
      <c r="AL104" s="172" t="s">
        <v>40</v>
      </c>
      <c r="AM104" s="172" t="s">
        <v>40</v>
      </c>
      <c r="AN104" s="172">
        <v>1</v>
      </c>
      <c r="AO104" s="171">
        <v>0.99</v>
      </c>
      <c r="AP104" s="361" t="s">
        <v>40</v>
      </c>
      <c r="AQ104" s="361" t="s">
        <v>40</v>
      </c>
      <c r="AR104" s="361" t="s">
        <v>40</v>
      </c>
      <c r="AS104" s="362" t="s">
        <v>40</v>
      </c>
      <c r="AT104" s="363">
        <v>0.105261498981944</v>
      </c>
      <c r="AU104" s="364" t="s">
        <v>40</v>
      </c>
      <c r="AV104" s="365" t="s">
        <v>40</v>
      </c>
      <c r="AW104" s="365" t="s">
        <v>40</v>
      </c>
      <c r="AX104" s="365" t="s">
        <v>40</v>
      </c>
      <c r="AY104" s="145"/>
      <c r="AZ104" s="143"/>
    </row>
    <row r="105" spans="1:52">
      <c r="A105" s="141"/>
      <c r="B105" s="145"/>
      <c r="C105" s="175" t="s">
        <v>186</v>
      </c>
      <c r="D105" s="169" t="s">
        <v>26</v>
      </c>
      <c r="E105" s="169" t="s">
        <v>187</v>
      </c>
      <c r="F105" s="170" t="s">
        <v>223</v>
      </c>
      <c r="G105" s="176" t="s">
        <v>224</v>
      </c>
      <c r="H105" s="176" t="s">
        <v>224</v>
      </c>
      <c r="I105" s="176" t="s">
        <v>224</v>
      </c>
      <c r="J105" s="176" t="s">
        <v>224</v>
      </c>
      <c r="K105" s="171">
        <v>0.9</v>
      </c>
      <c r="L105" s="172">
        <v>1</v>
      </c>
      <c r="M105" s="172">
        <v>1</v>
      </c>
      <c r="N105" s="173">
        <v>0.975</v>
      </c>
      <c r="O105" s="173">
        <v>0.941018766756032</v>
      </c>
      <c r="P105" s="359">
        <v>0.9</v>
      </c>
      <c r="Q105" s="360">
        <v>0.932634126663977</v>
      </c>
      <c r="R105" s="172">
        <v>0.872157515252357</v>
      </c>
      <c r="S105" s="172">
        <v>0.936890045543266</v>
      </c>
      <c r="T105" s="172">
        <v>0.915594811531382</v>
      </c>
      <c r="U105" s="359">
        <v>0.9</v>
      </c>
      <c r="V105" s="172">
        <v>0.90480032271077</v>
      </c>
      <c r="W105" s="172">
        <v>0.81336661120355</v>
      </c>
      <c r="X105" s="172">
        <v>0.876707872478855</v>
      </c>
      <c r="Y105" s="172">
        <v>0.869863535869482</v>
      </c>
      <c r="Z105" s="359">
        <v>0.92</v>
      </c>
      <c r="AA105" s="359">
        <v>0.956427015250545</v>
      </c>
      <c r="AB105" s="359">
        <v>0.932755985736118</v>
      </c>
      <c r="AC105" s="359">
        <v>0.963339222614841</v>
      </c>
      <c r="AD105" s="359">
        <v>0.951480277762978</v>
      </c>
      <c r="AE105" s="359">
        <v>0.92</v>
      </c>
      <c r="AF105" s="172">
        <v>0.975232198142415</v>
      </c>
      <c r="AG105" s="172">
        <v>0.997663551401869</v>
      </c>
      <c r="AH105" s="172">
        <v>0.972949389179756</v>
      </c>
      <c r="AI105" s="172">
        <v>0.968892699754731</v>
      </c>
      <c r="AJ105" s="359">
        <v>0.92</v>
      </c>
      <c r="AK105" s="172">
        <v>0.9729172799529</v>
      </c>
      <c r="AL105" s="172">
        <v>0.947746453582331</v>
      </c>
      <c r="AM105" s="172">
        <v>0.972279453081101</v>
      </c>
      <c r="AN105" s="172">
        <v>0.966893944508202</v>
      </c>
      <c r="AO105" s="171">
        <v>0.99</v>
      </c>
      <c r="AP105" s="361">
        <v>1</v>
      </c>
      <c r="AQ105" s="361">
        <v>1</v>
      </c>
      <c r="AR105" s="361">
        <v>1</v>
      </c>
      <c r="AS105" s="362">
        <v>1</v>
      </c>
      <c r="AT105" s="363">
        <v>0.105261498981944</v>
      </c>
      <c r="AU105" s="364">
        <v>0.04</v>
      </c>
      <c r="AV105" s="365">
        <v>0</v>
      </c>
      <c r="AW105" s="365">
        <v>0.0740740740740741</v>
      </c>
      <c r="AX105" s="365">
        <v>0.100472813238771</v>
      </c>
      <c r="AY105" s="145"/>
      <c r="AZ105" s="143"/>
    </row>
    <row r="106" spans="1:52">
      <c r="A106" s="141"/>
      <c r="B106" s="145"/>
      <c r="C106" s="175" t="s">
        <v>186</v>
      </c>
      <c r="D106" s="169" t="s">
        <v>26</v>
      </c>
      <c r="E106" s="169" t="s">
        <v>187</v>
      </c>
      <c r="F106" s="170" t="s">
        <v>225</v>
      </c>
      <c r="G106" s="176" t="s">
        <v>226</v>
      </c>
      <c r="H106" s="176" t="s">
        <v>226</v>
      </c>
      <c r="I106" s="176" t="s">
        <v>226</v>
      </c>
      <c r="J106" s="176" t="s">
        <v>226</v>
      </c>
      <c r="K106" s="171">
        <v>0.9</v>
      </c>
      <c r="L106" s="172">
        <v>0.959183673469388</v>
      </c>
      <c r="M106" s="172">
        <v>0.933333333333333</v>
      </c>
      <c r="N106" s="173">
        <v>0.941176470588235</v>
      </c>
      <c r="O106" s="173">
        <v>0.924626865671642</v>
      </c>
      <c r="P106" s="359">
        <v>0.9</v>
      </c>
      <c r="Q106" s="360">
        <v>0.958941296233458</v>
      </c>
      <c r="R106" s="172">
        <v>0.946578478758586</v>
      </c>
      <c r="S106" s="172">
        <v>0.905054046158341</v>
      </c>
      <c r="T106" s="172">
        <v>0.91804979253112</v>
      </c>
      <c r="U106" s="359">
        <v>0.9</v>
      </c>
      <c r="V106" s="172">
        <v>0.896504920257889</v>
      </c>
      <c r="W106" s="172">
        <v>0.85143729330959</v>
      </c>
      <c r="X106" s="172">
        <v>0.875547765118317</v>
      </c>
      <c r="Y106" s="172">
        <v>0.87084083613873</v>
      </c>
      <c r="Z106" s="359">
        <v>0.92</v>
      </c>
      <c r="AA106" s="359">
        <v>0.867041198501873</v>
      </c>
      <c r="AB106" s="359">
        <v>0.90280777537797</v>
      </c>
      <c r="AC106" s="359">
        <v>0.93071000855432</v>
      </c>
      <c r="AD106" s="359">
        <v>0.93184</v>
      </c>
      <c r="AE106" s="359">
        <v>0.92</v>
      </c>
      <c r="AF106" s="172">
        <v>0.975620567375887</v>
      </c>
      <c r="AG106" s="172">
        <v>0.995946234264988</v>
      </c>
      <c r="AH106" s="172">
        <v>0.996598807117859</v>
      </c>
      <c r="AI106" s="172">
        <v>0.971807273505731</v>
      </c>
      <c r="AJ106" s="359">
        <v>0.92</v>
      </c>
      <c r="AK106" s="172">
        <v>0.942216687422167</v>
      </c>
      <c r="AL106" s="172">
        <v>0.935029604736758</v>
      </c>
      <c r="AM106" s="172">
        <v>0.95799340392293</v>
      </c>
      <c r="AN106" s="172">
        <v>0.960547885322939</v>
      </c>
      <c r="AO106" s="171">
        <v>0.99</v>
      </c>
      <c r="AP106" s="361">
        <v>1</v>
      </c>
      <c r="AQ106" s="361">
        <v>1</v>
      </c>
      <c r="AR106" s="361">
        <v>1</v>
      </c>
      <c r="AS106" s="362">
        <v>1</v>
      </c>
      <c r="AT106" s="363">
        <v>0.105261498981944</v>
      </c>
      <c r="AU106" s="364">
        <v>0.0909090909090909</v>
      </c>
      <c r="AV106" s="365">
        <v>0.0833333333333333</v>
      </c>
      <c r="AW106" s="365">
        <v>0.0434782608695652</v>
      </c>
      <c r="AX106" s="365">
        <v>0.085672082717873</v>
      </c>
      <c r="AY106" s="145"/>
      <c r="AZ106" s="143"/>
    </row>
    <row r="107" spans="1:52">
      <c r="A107" s="141"/>
      <c r="B107" s="145"/>
      <c r="C107" s="175" t="s">
        <v>186</v>
      </c>
      <c r="D107" s="169" t="s">
        <v>26</v>
      </c>
      <c r="E107" s="169" t="s">
        <v>187</v>
      </c>
      <c r="F107" s="170" t="s">
        <v>227</v>
      </c>
      <c r="G107" s="176" t="s">
        <v>228</v>
      </c>
      <c r="H107" s="176" t="s">
        <v>228</v>
      </c>
      <c r="I107" s="176" t="s">
        <v>228</v>
      </c>
      <c r="J107" s="176" t="s">
        <v>228</v>
      </c>
      <c r="K107" s="171">
        <v>0.9</v>
      </c>
      <c r="L107" s="172" t="s">
        <v>40</v>
      </c>
      <c r="M107" s="172" t="s">
        <v>40</v>
      </c>
      <c r="N107" s="173" t="s">
        <v>40</v>
      </c>
      <c r="O107" s="173">
        <v>0.954128440366973</v>
      </c>
      <c r="P107" s="359">
        <v>0.9</v>
      </c>
      <c r="Q107" s="360">
        <v>0</v>
      </c>
      <c r="R107" s="172">
        <v>0</v>
      </c>
      <c r="S107" s="172">
        <v>0</v>
      </c>
      <c r="T107" s="172">
        <v>0.942998338516594</v>
      </c>
      <c r="U107" s="359">
        <v>0.9</v>
      </c>
      <c r="V107" s="172">
        <v>1</v>
      </c>
      <c r="W107" s="172">
        <v>1</v>
      </c>
      <c r="X107" s="172">
        <v>1</v>
      </c>
      <c r="Y107" s="172">
        <v>0.919226345162527</v>
      </c>
      <c r="Z107" s="359">
        <v>0.92</v>
      </c>
      <c r="AA107" s="359">
        <v>1</v>
      </c>
      <c r="AB107" s="359">
        <v>1</v>
      </c>
      <c r="AC107" s="359">
        <v>1</v>
      </c>
      <c r="AD107" s="359">
        <v>0.971627372829832</v>
      </c>
      <c r="AE107" s="359">
        <v>0.92</v>
      </c>
      <c r="AF107" s="172" t="s">
        <v>40</v>
      </c>
      <c r="AG107" s="172" t="s">
        <v>40</v>
      </c>
      <c r="AH107" s="172" t="s">
        <v>40</v>
      </c>
      <c r="AI107" s="172">
        <v>0.988985813728082</v>
      </c>
      <c r="AJ107" s="359">
        <v>0.92</v>
      </c>
      <c r="AK107" s="172">
        <v>1</v>
      </c>
      <c r="AL107" s="172">
        <v>1</v>
      </c>
      <c r="AM107" s="172">
        <v>1</v>
      </c>
      <c r="AN107" s="172">
        <v>0.981400694861681</v>
      </c>
      <c r="AO107" s="171">
        <v>0.99</v>
      </c>
      <c r="AP107" s="361" t="s">
        <v>40</v>
      </c>
      <c r="AQ107" s="361" t="s">
        <v>40</v>
      </c>
      <c r="AR107" s="361" t="s">
        <v>40</v>
      </c>
      <c r="AS107" s="362">
        <v>1</v>
      </c>
      <c r="AT107" s="363">
        <v>0.105261498981944</v>
      </c>
      <c r="AU107" s="364" t="s">
        <v>40</v>
      </c>
      <c r="AV107" s="365" t="s">
        <v>40</v>
      </c>
      <c r="AW107" s="365" t="s">
        <v>40</v>
      </c>
      <c r="AX107" s="365">
        <v>0.0509554140127389</v>
      </c>
      <c r="AY107" s="145"/>
      <c r="AZ107" s="143"/>
    </row>
    <row r="108" spans="1:52">
      <c r="A108" s="141"/>
      <c r="B108" s="145"/>
      <c r="C108" s="175" t="s">
        <v>186</v>
      </c>
      <c r="D108" s="169" t="s">
        <v>26</v>
      </c>
      <c r="E108" s="169" t="s">
        <v>187</v>
      </c>
      <c r="F108" s="170" t="s">
        <v>229</v>
      </c>
      <c r="G108" s="176" t="s">
        <v>230</v>
      </c>
      <c r="H108" s="176" t="s">
        <v>230</v>
      </c>
      <c r="I108" s="176" t="s">
        <v>230</v>
      </c>
      <c r="J108" s="176" t="s">
        <v>230</v>
      </c>
      <c r="K108" s="171">
        <v>0.9</v>
      </c>
      <c r="L108" s="172" t="s">
        <v>40</v>
      </c>
      <c r="M108" s="172" t="s">
        <v>40</v>
      </c>
      <c r="N108" s="173" t="s">
        <v>40</v>
      </c>
      <c r="O108" s="173">
        <v>0.959935897435897</v>
      </c>
      <c r="P108" s="359">
        <v>0.9</v>
      </c>
      <c r="Q108" s="360">
        <v>0</v>
      </c>
      <c r="R108" s="172">
        <v>0</v>
      </c>
      <c r="S108" s="172">
        <v>0</v>
      </c>
      <c r="T108" s="172">
        <v>0.942728993869455</v>
      </c>
      <c r="U108" s="359">
        <v>0.9</v>
      </c>
      <c r="V108" s="172">
        <v>1</v>
      </c>
      <c r="W108" s="172">
        <v>1</v>
      </c>
      <c r="X108" s="172">
        <v>1</v>
      </c>
      <c r="Y108" s="172">
        <v>0.913473674720519</v>
      </c>
      <c r="Z108" s="359">
        <v>0.92</v>
      </c>
      <c r="AA108" s="359">
        <v>1</v>
      </c>
      <c r="AB108" s="359">
        <v>1</v>
      </c>
      <c r="AC108" s="359">
        <v>1</v>
      </c>
      <c r="AD108" s="359">
        <v>0.954540581108609</v>
      </c>
      <c r="AE108" s="359">
        <v>0.92</v>
      </c>
      <c r="AF108" s="172" t="s">
        <v>40</v>
      </c>
      <c r="AG108" s="172" t="s">
        <v>40</v>
      </c>
      <c r="AH108" s="172" t="s">
        <v>40</v>
      </c>
      <c r="AI108" s="172">
        <v>0.965666863257225</v>
      </c>
      <c r="AJ108" s="359">
        <v>0.92</v>
      </c>
      <c r="AK108" s="172">
        <v>1</v>
      </c>
      <c r="AL108" s="172">
        <v>1</v>
      </c>
      <c r="AM108" s="172">
        <v>1</v>
      </c>
      <c r="AN108" s="172">
        <v>0.972553138561044</v>
      </c>
      <c r="AO108" s="171">
        <v>0.99</v>
      </c>
      <c r="AP108" s="361" t="s">
        <v>40</v>
      </c>
      <c r="AQ108" s="361" t="s">
        <v>40</v>
      </c>
      <c r="AR108" s="361" t="s">
        <v>40</v>
      </c>
      <c r="AS108" s="362">
        <v>1</v>
      </c>
      <c r="AT108" s="363">
        <v>0.105261498981944</v>
      </c>
      <c r="AU108" s="364" t="s">
        <v>40</v>
      </c>
      <c r="AV108" s="365" t="s">
        <v>40</v>
      </c>
      <c r="AW108" s="365" t="s">
        <v>40</v>
      </c>
      <c r="AX108" s="365">
        <v>0.0844594594594595</v>
      </c>
      <c r="AY108" s="145"/>
      <c r="AZ108" s="143"/>
    </row>
    <row r="109" spans="1:52">
      <c r="A109" s="141"/>
      <c r="B109" s="145"/>
      <c r="C109" s="175" t="s">
        <v>186</v>
      </c>
      <c r="D109" s="169" t="s">
        <v>26</v>
      </c>
      <c r="E109" s="169" t="s">
        <v>187</v>
      </c>
      <c r="F109" s="170" t="s">
        <v>231</v>
      </c>
      <c r="G109" s="176" t="s">
        <v>232</v>
      </c>
      <c r="H109" s="176" t="s">
        <v>232</v>
      </c>
      <c r="I109" s="176" t="s">
        <v>232</v>
      </c>
      <c r="J109" s="176" t="s">
        <v>232</v>
      </c>
      <c r="K109" s="171">
        <v>0.9</v>
      </c>
      <c r="L109" s="172" t="s">
        <v>40</v>
      </c>
      <c r="M109" s="172" t="s">
        <v>40</v>
      </c>
      <c r="N109" s="173" t="s">
        <v>40</v>
      </c>
      <c r="O109" s="173" t="s">
        <v>40</v>
      </c>
      <c r="P109" s="359">
        <v>0.9</v>
      </c>
      <c r="Q109" s="360" t="s">
        <v>40</v>
      </c>
      <c r="R109" s="172" t="s">
        <v>40</v>
      </c>
      <c r="S109" s="172" t="s">
        <v>40</v>
      </c>
      <c r="T109" s="172" t="s">
        <v>40</v>
      </c>
      <c r="U109" s="359">
        <v>0.9</v>
      </c>
      <c r="V109" s="172" t="s">
        <v>40</v>
      </c>
      <c r="W109" s="172" t="s">
        <v>40</v>
      </c>
      <c r="X109" s="172" t="s">
        <v>40</v>
      </c>
      <c r="Y109" s="172" t="s">
        <v>40</v>
      </c>
      <c r="Z109" s="359">
        <v>0.92</v>
      </c>
      <c r="AA109" s="359" t="s">
        <v>40</v>
      </c>
      <c r="AB109" s="359" t="s">
        <v>40</v>
      </c>
      <c r="AC109" s="359" t="s">
        <v>40</v>
      </c>
      <c r="AD109" s="359" t="s">
        <v>40</v>
      </c>
      <c r="AE109" s="359">
        <v>0.92</v>
      </c>
      <c r="AF109" s="172" t="s">
        <v>40</v>
      </c>
      <c r="AG109" s="172" t="s">
        <v>40</v>
      </c>
      <c r="AH109" s="172" t="s">
        <v>40</v>
      </c>
      <c r="AI109" s="172" t="s">
        <v>40</v>
      </c>
      <c r="AJ109" s="359">
        <v>0.92</v>
      </c>
      <c r="AK109" s="172" t="s">
        <v>40</v>
      </c>
      <c r="AL109" s="172" t="s">
        <v>40</v>
      </c>
      <c r="AM109" s="172" t="s">
        <v>40</v>
      </c>
      <c r="AN109" s="172" t="s">
        <v>40</v>
      </c>
      <c r="AO109" s="171">
        <v>0.99</v>
      </c>
      <c r="AP109" s="361" t="s">
        <v>40</v>
      </c>
      <c r="AQ109" s="361" t="s">
        <v>40</v>
      </c>
      <c r="AR109" s="361" t="s">
        <v>40</v>
      </c>
      <c r="AS109" s="362" t="s">
        <v>40</v>
      </c>
      <c r="AT109" s="363">
        <v>0.105261498981944</v>
      </c>
      <c r="AU109" s="364" t="s">
        <v>40</v>
      </c>
      <c r="AV109" s="365" t="s">
        <v>40</v>
      </c>
      <c r="AW109" s="365" t="s">
        <v>40</v>
      </c>
      <c r="AX109" s="365" t="s">
        <v>40</v>
      </c>
      <c r="AY109" s="145"/>
      <c r="AZ109" s="143"/>
    </row>
    <row r="110" spans="1:52">
      <c r="A110" s="141"/>
      <c r="B110" s="145"/>
      <c r="C110" s="175" t="s">
        <v>186</v>
      </c>
      <c r="D110" s="169" t="s">
        <v>26</v>
      </c>
      <c r="E110" s="169" t="s">
        <v>187</v>
      </c>
      <c r="F110" s="170" t="s">
        <v>233</v>
      </c>
      <c r="G110" s="176" t="s">
        <v>234</v>
      </c>
      <c r="H110" s="176" t="s">
        <v>234</v>
      </c>
      <c r="I110" s="176" t="s">
        <v>234</v>
      </c>
      <c r="J110" s="176" t="s">
        <v>234</v>
      </c>
      <c r="K110" s="171">
        <v>0.9</v>
      </c>
      <c r="L110" s="172">
        <v>0.963414634146341</v>
      </c>
      <c r="M110" s="172">
        <v>0.948717948717949</v>
      </c>
      <c r="N110" s="173">
        <v>0.975609756097561</v>
      </c>
      <c r="O110" s="173">
        <v>0.956724649978787</v>
      </c>
      <c r="P110" s="359">
        <v>0.9</v>
      </c>
      <c r="Q110" s="360">
        <v>0.964303020513649</v>
      </c>
      <c r="R110" s="172">
        <v>0.947259991759374</v>
      </c>
      <c r="S110" s="172">
        <v>0.965522388059701</v>
      </c>
      <c r="T110" s="172">
        <v>0.923491689108713</v>
      </c>
      <c r="U110" s="359">
        <v>0.9</v>
      </c>
      <c r="V110" s="172">
        <v>0.921983524471006</v>
      </c>
      <c r="W110" s="172">
        <v>0.903996703749485</v>
      </c>
      <c r="X110" s="172">
        <v>0.931791044776119</v>
      </c>
      <c r="Y110" s="172">
        <v>0.903044490990912</v>
      </c>
      <c r="Z110" s="359">
        <v>0.92</v>
      </c>
      <c r="AA110" s="359">
        <v>0.899354144241119</v>
      </c>
      <c r="AB110" s="359">
        <v>0.902971497877502</v>
      </c>
      <c r="AC110" s="359">
        <v>0.937381404174573</v>
      </c>
      <c r="AD110" s="359">
        <v>0.925742357600823</v>
      </c>
      <c r="AE110" s="359">
        <v>0.92</v>
      </c>
      <c r="AF110" s="172">
        <v>0.907007638658253</v>
      </c>
      <c r="AG110" s="172">
        <v>0.937557517965186</v>
      </c>
      <c r="AH110" s="172">
        <v>0.946395075094734</v>
      </c>
      <c r="AI110" s="172">
        <v>0.928404772006289</v>
      </c>
      <c r="AJ110" s="359">
        <v>0.92</v>
      </c>
      <c r="AK110" s="172">
        <v>0.947616683217478</v>
      </c>
      <c r="AL110" s="172">
        <v>0.942165942165942</v>
      </c>
      <c r="AM110" s="172">
        <v>0.962973648778611</v>
      </c>
      <c r="AN110" s="172">
        <v>0.955780106390286</v>
      </c>
      <c r="AO110" s="171">
        <v>0.99</v>
      </c>
      <c r="AP110" s="361">
        <v>1</v>
      </c>
      <c r="AQ110" s="361">
        <v>1</v>
      </c>
      <c r="AR110" s="361">
        <v>1</v>
      </c>
      <c r="AS110" s="362">
        <v>1</v>
      </c>
      <c r="AT110" s="363">
        <v>0.105261498981944</v>
      </c>
      <c r="AU110" s="364">
        <v>0</v>
      </c>
      <c r="AV110" s="365">
        <v>0</v>
      </c>
      <c r="AW110" s="365">
        <v>0</v>
      </c>
      <c r="AX110" s="365">
        <v>0.0704918032786885</v>
      </c>
      <c r="AY110" s="145"/>
      <c r="AZ110" s="143"/>
    </row>
    <row r="111" spans="1:52">
      <c r="A111" s="141"/>
      <c r="B111" s="145"/>
      <c r="C111" s="175" t="s">
        <v>186</v>
      </c>
      <c r="D111" s="169" t="s">
        <v>235</v>
      </c>
      <c r="E111" s="169" t="s">
        <v>187</v>
      </c>
      <c r="F111" s="170" t="s">
        <v>236</v>
      </c>
      <c r="G111" s="176" t="s">
        <v>236</v>
      </c>
      <c r="H111" s="176" t="s">
        <v>236</v>
      </c>
      <c r="I111" s="176" t="s">
        <v>236</v>
      </c>
      <c r="J111" s="176" t="s">
        <v>236</v>
      </c>
      <c r="K111" s="171">
        <v>0.9</v>
      </c>
      <c r="L111" s="172" t="s">
        <v>40</v>
      </c>
      <c r="M111" s="172" t="s">
        <v>40</v>
      </c>
      <c r="N111" s="173" t="s">
        <v>40</v>
      </c>
      <c r="O111" s="173" t="s">
        <v>40</v>
      </c>
      <c r="P111" s="359">
        <v>0.9</v>
      </c>
      <c r="Q111" s="360" t="s">
        <v>40</v>
      </c>
      <c r="R111" s="172" t="s">
        <v>40</v>
      </c>
      <c r="S111" s="172" t="s">
        <v>40</v>
      </c>
      <c r="T111" s="172" t="s">
        <v>40</v>
      </c>
      <c r="U111" s="359">
        <v>0.9</v>
      </c>
      <c r="V111" s="172" t="s">
        <v>40</v>
      </c>
      <c r="W111" s="172" t="s">
        <v>40</v>
      </c>
      <c r="X111" s="172" t="s">
        <v>40</v>
      </c>
      <c r="Y111" s="172" t="s">
        <v>40</v>
      </c>
      <c r="Z111" s="359">
        <v>0.92</v>
      </c>
      <c r="AA111" s="359" t="s">
        <v>40</v>
      </c>
      <c r="AB111" s="359" t="s">
        <v>40</v>
      </c>
      <c r="AC111" s="359" t="s">
        <v>40</v>
      </c>
      <c r="AD111" s="359" t="s">
        <v>40</v>
      </c>
      <c r="AE111" s="359">
        <v>0.92</v>
      </c>
      <c r="AF111" s="172">
        <v>0.995642701525055</v>
      </c>
      <c r="AG111" s="172">
        <v>0.992700729927007</v>
      </c>
      <c r="AH111" s="172">
        <v>0.967682363804247</v>
      </c>
      <c r="AI111" s="172">
        <v>0.893836558745299</v>
      </c>
      <c r="AJ111" s="359">
        <v>0.92</v>
      </c>
      <c r="AK111" s="172" t="s">
        <v>40</v>
      </c>
      <c r="AL111" s="172" t="s">
        <v>40</v>
      </c>
      <c r="AM111" s="172" t="s">
        <v>40</v>
      </c>
      <c r="AN111" s="172" t="s">
        <v>40</v>
      </c>
      <c r="AO111" s="171">
        <v>0.99</v>
      </c>
      <c r="AP111" s="361" t="s">
        <v>40</v>
      </c>
      <c r="AQ111" s="361" t="s">
        <v>40</v>
      </c>
      <c r="AR111" s="361" t="s">
        <v>40</v>
      </c>
      <c r="AS111" s="362">
        <v>1</v>
      </c>
      <c r="AT111" s="363">
        <v>0.105261498981944</v>
      </c>
      <c r="AU111" s="364" t="s">
        <v>40</v>
      </c>
      <c r="AV111" s="365" t="s">
        <v>40</v>
      </c>
      <c r="AW111" s="365" t="s">
        <v>40</v>
      </c>
      <c r="AX111" s="365" t="s">
        <v>40</v>
      </c>
      <c r="AY111" s="145"/>
      <c r="AZ111" s="143"/>
    </row>
    <row r="112" spans="1:52">
      <c r="A112" s="141"/>
      <c r="B112" s="145"/>
      <c r="C112" s="175" t="s">
        <v>186</v>
      </c>
      <c r="D112" s="169" t="s">
        <v>26</v>
      </c>
      <c r="E112" s="169" t="s">
        <v>187</v>
      </c>
      <c r="F112" s="170" t="s">
        <v>237</v>
      </c>
      <c r="G112" s="176" t="s">
        <v>238</v>
      </c>
      <c r="H112" s="176" t="s">
        <v>238</v>
      </c>
      <c r="I112" s="176" t="s">
        <v>238</v>
      </c>
      <c r="J112" s="176" t="s">
        <v>238</v>
      </c>
      <c r="K112" s="171">
        <v>0.9</v>
      </c>
      <c r="L112" s="172">
        <v>0.933333333333333</v>
      </c>
      <c r="M112" s="172">
        <v>0.851851851851852</v>
      </c>
      <c r="N112" s="173">
        <v>0.941176470588235</v>
      </c>
      <c r="O112" s="173">
        <v>0.898804440649018</v>
      </c>
      <c r="P112" s="359">
        <v>0.9</v>
      </c>
      <c r="Q112" s="360">
        <v>0.924675730582904</v>
      </c>
      <c r="R112" s="172">
        <v>0.957928802588997</v>
      </c>
      <c r="S112" s="172">
        <v>0.943141762452107</v>
      </c>
      <c r="T112" s="172">
        <v>0.929455242611909</v>
      </c>
      <c r="U112" s="359">
        <v>0.9</v>
      </c>
      <c r="V112" s="172">
        <v>0.896390060947023</v>
      </c>
      <c r="W112" s="172">
        <v>0.855353876459828</v>
      </c>
      <c r="X112" s="172">
        <v>0.902068965517241</v>
      </c>
      <c r="Y112" s="172">
        <v>0.862826835513288</v>
      </c>
      <c r="Z112" s="359">
        <v>0.92</v>
      </c>
      <c r="AA112" s="359">
        <v>0.888888888888889</v>
      </c>
      <c r="AB112" s="359">
        <v>0.852654990269669</v>
      </c>
      <c r="AC112" s="359">
        <v>0.884003974167909</v>
      </c>
      <c r="AD112" s="359">
        <v>0.906230075106716</v>
      </c>
      <c r="AE112" s="359">
        <v>0.92</v>
      </c>
      <c r="AF112" s="172">
        <v>0.977574370709382</v>
      </c>
      <c r="AG112" s="172">
        <v>0.96458980266453</v>
      </c>
      <c r="AH112" s="172">
        <v>0.983978598935826</v>
      </c>
      <c r="AI112" s="172">
        <v>0.969538748018538</v>
      </c>
      <c r="AJ112" s="359">
        <v>0.92</v>
      </c>
      <c r="AK112" s="172">
        <v>0.950527939257326</v>
      </c>
      <c r="AL112" s="172">
        <v>0.914939309056956</v>
      </c>
      <c r="AM112" s="172">
        <v>0.938127724085655</v>
      </c>
      <c r="AN112" s="172">
        <v>0.947392515923567</v>
      </c>
      <c r="AO112" s="171">
        <v>0.99</v>
      </c>
      <c r="AP112" s="361">
        <v>1</v>
      </c>
      <c r="AQ112" s="361">
        <v>1</v>
      </c>
      <c r="AR112" s="361">
        <v>1</v>
      </c>
      <c r="AS112" s="362">
        <v>1</v>
      </c>
      <c r="AT112" s="363">
        <v>0.105261498981944</v>
      </c>
      <c r="AU112" s="364">
        <v>0</v>
      </c>
      <c r="AV112" s="365">
        <v>0.0208333333333333</v>
      </c>
      <c r="AW112" s="365">
        <v>-0.037037037037037</v>
      </c>
      <c r="AX112" s="365">
        <v>0.063912704598597</v>
      </c>
      <c r="AY112" s="145"/>
      <c r="AZ112" s="143"/>
    </row>
    <row r="113" spans="1:52">
      <c r="A113" s="141"/>
      <c r="B113" s="145"/>
      <c r="C113" s="175" t="s">
        <v>186</v>
      </c>
      <c r="D113" s="169" t="s">
        <v>26</v>
      </c>
      <c r="E113" s="169" t="s">
        <v>187</v>
      </c>
      <c r="F113" s="170" t="s">
        <v>239</v>
      </c>
      <c r="G113" s="176" t="s">
        <v>240</v>
      </c>
      <c r="H113" s="176" t="s">
        <v>240</v>
      </c>
      <c r="I113" s="176" t="s">
        <v>240</v>
      </c>
      <c r="J113" s="176" t="s">
        <v>240</v>
      </c>
      <c r="K113" s="171">
        <v>0.9</v>
      </c>
      <c r="L113" s="172" t="s">
        <v>40</v>
      </c>
      <c r="M113" s="172" t="s">
        <v>40</v>
      </c>
      <c r="N113" s="173" t="s">
        <v>40</v>
      </c>
      <c r="O113" s="173" t="s">
        <v>40</v>
      </c>
      <c r="P113" s="359">
        <v>0.9</v>
      </c>
      <c r="Q113" s="360" t="s">
        <v>40</v>
      </c>
      <c r="R113" s="172" t="s">
        <v>40</v>
      </c>
      <c r="S113" s="172" t="s">
        <v>40</v>
      </c>
      <c r="T113" s="172">
        <v>0.75</v>
      </c>
      <c r="U113" s="359">
        <v>0.9</v>
      </c>
      <c r="V113" s="172" t="s">
        <v>40</v>
      </c>
      <c r="W113" s="172" t="s">
        <v>40</v>
      </c>
      <c r="X113" s="172" t="s">
        <v>40</v>
      </c>
      <c r="Y113" s="172">
        <v>0.75</v>
      </c>
      <c r="Z113" s="359">
        <v>0.92</v>
      </c>
      <c r="AA113" s="359" t="s">
        <v>40</v>
      </c>
      <c r="AB113" s="359" t="s">
        <v>40</v>
      </c>
      <c r="AC113" s="359" t="s">
        <v>40</v>
      </c>
      <c r="AD113" s="359">
        <v>1</v>
      </c>
      <c r="AE113" s="359">
        <v>0.92</v>
      </c>
      <c r="AF113" s="172" t="s">
        <v>40</v>
      </c>
      <c r="AG113" s="172" t="s">
        <v>40</v>
      </c>
      <c r="AH113" s="172" t="s">
        <v>40</v>
      </c>
      <c r="AI113" s="172" t="s">
        <v>40</v>
      </c>
      <c r="AJ113" s="359">
        <v>0.92</v>
      </c>
      <c r="AK113" s="172" t="s">
        <v>40</v>
      </c>
      <c r="AL113" s="172" t="s">
        <v>40</v>
      </c>
      <c r="AM113" s="172" t="s">
        <v>40</v>
      </c>
      <c r="AN113" s="172">
        <v>0.8</v>
      </c>
      <c r="AO113" s="171">
        <v>0.99</v>
      </c>
      <c r="AP113" s="361" t="s">
        <v>40</v>
      </c>
      <c r="AQ113" s="361" t="s">
        <v>40</v>
      </c>
      <c r="AR113" s="361" t="s">
        <v>40</v>
      </c>
      <c r="AS113" s="362" t="s">
        <v>40</v>
      </c>
      <c r="AT113" s="363">
        <v>0.105261498981944</v>
      </c>
      <c r="AU113" s="364" t="s">
        <v>40</v>
      </c>
      <c r="AV113" s="365" t="s">
        <v>40</v>
      </c>
      <c r="AW113" s="365" t="s">
        <v>40</v>
      </c>
      <c r="AX113" s="365" t="s">
        <v>40</v>
      </c>
      <c r="AY113" s="145"/>
      <c r="AZ113" s="143"/>
    </row>
    <row r="114" spans="1:52">
      <c r="A114" s="141"/>
      <c r="B114" s="145"/>
      <c r="C114" s="175" t="s">
        <v>186</v>
      </c>
      <c r="D114" s="169" t="s">
        <v>26</v>
      </c>
      <c r="E114" s="169" t="s">
        <v>187</v>
      </c>
      <c r="F114" s="170" t="s">
        <v>241</v>
      </c>
      <c r="G114" s="176" t="s">
        <v>242</v>
      </c>
      <c r="H114" s="176" t="s">
        <v>242</v>
      </c>
      <c r="I114" s="176" t="s">
        <v>242</v>
      </c>
      <c r="J114" s="176" t="s">
        <v>242</v>
      </c>
      <c r="K114" s="171">
        <v>0.9</v>
      </c>
      <c r="L114" s="172">
        <v>0.977272727272727</v>
      </c>
      <c r="M114" s="172">
        <v>0.909090909090909</v>
      </c>
      <c r="N114" s="173">
        <v>1</v>
      </c>
      <c r="O114" s="173">
        <v>0.996542185338866</v>
      </c>
      <c r="P114" s="359">
        <v>0.9</v>
      </c>
      <c r="Q114" s="360">
        <v>0.948729582577132</v>
      </c>
      <c r="R114" s="172">
        <v>0.970712658639766</v>
      </c>
      <c r="S114" s="172">
        <v>0.977511788175553</v>
      </c>
      <c r="T114" s="172">
        <v>0.978010854320385</v>
      </c>
      <c r="U114" s="359">
        <v>0.9</v>
      </c>
      <c r="V114" s="172">
        <v>0.854355716878403</v>
      </c>
      <c r="W114" s="172">
        <v>0.834689228766678</v>
      </c>
      <c r="X114" s="172">
        <v>0.83822996010156</v>
      </c>
      <c r="Y114" s="172">
        <v>0.864589304225867</v>
      </c>
      <c r="Z114" s="359">
        <v>0.92</v>
      </c>
      <c r="AA114" s="359">
        <v>0.920052424639581</v>
      </c>
      <c r="AB114" s="359">
        <v>0.943396226415094</v>
      </c>
      <c r="AC114" s="359">
        <v>0.942461374533831</v>
      </c>
      <c r="AD114" s="359">
        <v>0.949206099978411</v>
      </c>
      <c r="AE114" s="359">
        <v>0.92</v>
      </c>
      <c r="AF114" s="172">
        <v>0.901482127288579</v>
      </c>
      <c r="AG114" s="172">
        <v>0.984237074401009</v>
      </c>
      <c r="AH114" s="172">
        <v>0.96972860125261</v>
      </c>
      <c r="AI114" s="172">
        <v>0.980077705216169</v>
      </c>
      <c r="AJ114" s="359">
        <v>0.92</v>
      </c>
      <c r="AK114" s="172">
        <v>0.95486695857191</v>
      </c>
      <c r="AL114" s="172">
        <v>0.96163417669017</v>
      </c>
      <c r="AM114" s="172">
        <v>0.966127292340885</v>
      </c>
      <c r="AN114" s="172">
        <v>0.970480953634415</v>
      </c>
      <c r="AO114" s="171">
        <v>0.99</v>
      </c>
      <c r="AP114" s="361">
        <v>1</v>
      </c>
      <c r="AQ114" s="361">
        <v>1</v>
      </c>
      <c r="AR114" s="361">
        <v>1</v>
      </c>
      <c r="AS114" s="362">
        <v>1</v>
      </c>
      <c r="AT114" s="363">
        <v>0.105261498981944</v>
      </c>
      <c r="AU114" s="364">
        <v>0.0769230769230769</v>
      </c>
      <c r="AV114" s="365">
        <v>0.0476190476190476</v>
      </c>
      <c r="AW114" s="365">
        <v>0.0416666666666667</v>
      </c>
      <c r="AX114" s="365">
        <v>0.097444089456869</v>
      </c>
      <c r="AY114" s="145"/>
      <c r="AZ114" s="143"/>
    </row>
    <row r="115" spans="1:52">
      <c r="A115" s="141"/>
      <c r="B115" s="145"/>
      <c r="C115" s="175" t="s">
        <v>186</v>
      </c>
      <c r="D115" s="169" t="s">
        <v>26</v>
      </c>
      <c r="E115" s="169" t="s">
        <v>187</v>
      </c>
      <c r="F115" s="170" t="s">
        <v>243</v>
      </c>
      <c r="G115" s="176" t="s">
        <v>244</v>
      </c>
      <c r="H115" s="176" t="s">
        <v>244</v>
      </c>
      <c r="I115" s="176" t="s">
        <v>244</v>
      </c>
      <c r="J115" s="176" t="s">
        <v>244</v>
      </c>
      <c r="K115" s="171">
        <v>0.9</v>
      </c>
      <c r="L115" s="172">
        <v>0.944444444444444</v>
      </c>
      <c r="M115" s="172">
        <v>0.888888888888889</v>
      </c>
      <c r="N115" s="173">
        <v>0.952380952380952</v>
      </c>
      <c r="O115" s="173">
        <v>0.946444249341528</v>
      </c>
      <c r="P115" s="359">
        <v>0.9</v>
      </c>
      <c r="Q115" s="360">
        <v>0.94386752736458</v>
      </c>
      <c r="R115" s="172">
        <v>0.910042836744407</v>
      </c>
      <c r="S115" s="172">
        <v>0.960672703751617</v>
      </c>
      <c r="T115" s="172">
        <v>0.934818157355468</v>
      </c>
      <c r="U115" s="359">
        <v>0.9</v>
      </c>
      <c r="V115" s="172">
        <v>0.86359809149593</v>
      </c>
      <c r="W115" s="172">
        <v>0.868158019990481</v>
      </c>
      <c r="X115" s="172">
        <v>0.90012936610608</v>
      </c>
      <c r="Y115" s="172">
        <v>0.877346774026619</v>
      </c>
      <c r="Z115" s="359">
        <v>0.92</v>
      </c>
      <c r="AA115" s="359">
        <v>0.874367622259696</v>
      </c>
      <c r="AB115" s="359">
        <v>0.837311251826595</v>
      </c>
      <c r="AC115" s="359">
        <v>0.908494050061551</v>
      </c>
      <c r="AD115" s="359">
        <v>0.906885329823022</v>
      </c>
      <c r="AE115" s="359">
        <v>0.92</v>
      </c>
      <c r="AF115" s="172">
        <v>0.946817940081546</v>
      </c>
      <c r="AG115" s="172">
        <v>0.984963534319757</v>
      </c>
      <c r="AH115" s="172">
        <v>0.975633567912785</v>
      </c>
      <c r="AI115" s="172">
        <v>0.921702378508682</v>
      </c>
      <c r="AJ115" s="359">
        <v>0.92</v>
      </c>
      <c r="AK115" s="172">
        <v>0.92398399663087</v>
      </c>
      <c r="AL115" s="172">
        <v>0.894215404282518</v>
      </c>
      <c r="AM115" s="172">
        <v>0.940971120279276</v>
      </c>
      <c r="AN115" s="172">
        <v>0.939475822702017</v>
      </c>
      <c r="AO115" s="171">
        <v>0.99</v>
      </c>
      <c r="AP115" s="361">
        <v>1</v>
      </c>
      <c r="AQ115" s="361">
        <v>1</v>
      </c>
      <c r="AR115" s="361">
        <v>1</v>
      </c>
      <c r="AS115" s="362">
        <v>0.999930829356021</v>
      </c>
      <c r="AT115" s="363">
        <v>0.105261498981944</v>
      </c>
      <c r="AU115" s="364">
        <v>0.266666666666667</v>
      </c>
      <c r="AV115" s="365">
        <v>0.0476190476190476</v>
      </c>
      <c r="AW115" s="365">
        <v>0.04</v>
      </c>
      <c r="AX115" s="365">
        <v>0.0665467625899281</v>
      </c>
      <c r="AY115" s="145"/>
      <c r="AZ115" s="143"/>
    </row>
    <row r="116" spans="1:52">
      <c r="A116" s="141"/>
      <c r="B116" s="145"/>
      <c r="C116" s="175" t="s">
        <v>186</v>
      </c>
      <c r="D116" s="169" t="s">
        <v>26</v>
      </c>
      <c r="E116" s="169" t="s">
        <v>187</v>
      </c>
      <c r="F116" s="170" t="s">
        <v>245</v>
      </c>
      <c r="G116" s="176" t="s">
        <v>246</v>
      </c>
      <c r="H116" s="176" t="s">
        <v>246</v>
      </c>
      <c r="I116" s="176" t="s">
        <v>246</v>
      </c>
      <c r="J116" s="176" t="s">
        <v>246</v>
      </c>
      <c r="K116" s="171">
        <v>0.9</v>
      </c>
      <c r="L116" s="172">
        <v>1</v>
      </c>
      <c r="M116" s="172">
        <v>0.981818181818182</v>
      </c>
      <c r="N116" s="173">
        <v>1</v>
      </c>
      <c r="O116" s="173">
        <v>0.990675990675991</v>
      </c>
      <c r="P116" s="359">
        <v>0.9</v>
      </c>
      <c r="Q116" s="360">
        <v>0.968261601346478</v>
      </c>
      <c r="R116" s="172">
        <v>0.914302147239264</v>
      </c>
      <c r="S116" s="172">
        <v>0.939135853759867</v>
      </c>
      <c r="T116" s="172">
        <v>0.947554526394843</v>
      </c>
      <c r="U116" s="359">
        <v>0.9</v>
      </c>
      <c r="V116" s="172">
        <v>0.922096657850445</v>
      </c>
      <c r="W116" s="172">
        <v>0.890529141104294</v>
      </c>
      <c r="X116" s="172">
        <v>0.90091400083091</v>
      </c>
      <c r="Y116" s="172">
        <v>0.900107957567982</v>
      </c>
      <c r="Z116" s="359">
        <v>0.92</v>
      </c>
      <c r="AA116" s="359">
        <v>0.913426265590609</v>
      </c>
      <c r="AB116" s="359">
        <v>0.881170662905501</v>
      </c>
      <c r="AC116" s="359">
        <v>0.943527080581242</v>
      </c>
      <c r="AD116" s="359">
        <v>0.93645383324746</v>
      </c>
      <c r="AE116" s="359">
        <v>0.92</v>
      </c>
      <c r="AF116" s="172">
        <v>0.994100474394843</v>
      </c>
      <c r="AG116" s="172">
        <v>0.996132699655205</v>
      </c>
      <c r="AH116" s="172">
        <v>0.974101140017539</v>
      </c>
      <c r="AI116" s="172">
        <v>0.98279121059395</v>
      </c>
      <c r="AJ116" s="359">
        <v>0.92</v>
      </c>
      <c r="AK116" s="172">
        <v>0.946577327055415</v>
      </c>
      <c r="AL116" s="172">
        <v>0.92226499441202</v>
      </c>
      <c r="AM116" s="172">
        <v>0.960346806069106</v>
      </c>
      <c r="AN116" s="172">
        <v>0.957104676184768</v>
      </c>
      <c r="AO116" s="171">
        <v>0.99</v>
      </c>
      <c r="AP116" s="361">
        <v>1</v>
      </c>
      <c r="AQ116" s="361">
        <v>1</v>
      </c>
      <c r="AR116" s="361">
        <v>1</v>
      </c>
      <c r="AS116" s="362">
        <v>1</v>
      </c>
      <c r="AT116" s="363">
        <v>0.105261498981944</v>
      </c>
      <c r="AU116" s="364">
        <v>0.0857142857142857</v>
      </c>
      <c r="AV116" s="365">
        <v>0</v>
      </c>
      <c r="AW116" s="365">
        <v>0</v>
      </c>
      <c r="AX116" s="365">
        <v>0.0404312668463612</v>
      </c>
      <c r="AY116" s="145"/>
      <c r="AZ116" s="143"/>
    </row>
    <row r="117" spans="1:52">
      <c r="A117" s="141"/>
      <c r="B117" s="145"/>
      <c r="C117" s="175" t="s">
        <v>186</v>
      </c>
      <c r="D117" s="169" t="s">
        <v>26</v>
      </c>
      <c r="E117" s="169" t="s">
        <v>187</v>
      </c>
      <c r="F117" s="170" t="s">
        <v>247</v>
      </c>
      <c r="G117" s="176" t="s">
        <v>248</v>
      </c>
      <c r="H117" s="176" t="s">
        <v>248</v>
      </c>
      <c r="I117" s="176" t="s">
        <v>248</v>
      </c>
      <c r="J117" s="176" t="s">
        <v>248</v>
      </c>
      <c r="K117" s="171">
        <v>0.9</v>
      </c>
      <c r="L117" s="172" t="s">
        <v>40</v>
      </c>
      <c r="M117" s="172" t="s">
        <v>40</v>
      </c>
      <c r="N117" s="173" t="s">
        <v>40</v>
      </c>
      <c r="O117" s="173" t="s">
        <v>40</v>
      </c>
      <c r="P117" s="359">
        <v>0.9</v>
      </c>
      <c r="Q117" s="360" t="s">
        <v>40</v>
      </c>
      <c r="R117" s="172" t="s">
        <v>40</v>
      </c>
      <c r="S117" s="172" t="s">
        <v>40</v>
      </c>
      <c r="T117" s="172" t="s">
        <v>40</v>
      </c>
      <c r="U117" s="359">
        <v>0.9</v>
      </c>
      <c r="V117" s="172" t="s">
        <v>40</v>
      </c>
      <c r="W117" s="172" t="s">
        <v>40</v>
      </c>
      <c r="X117" s="172" t="s">
        <v>40</v>
      </c>
      <c r="Y117" s="172" t="s">
        <v>40</v>
      </c>
      <c r="Z117" s="359">
        <v>0.92</v>
      </c>
      <c r="AA117" s="359" t="s">
        <v>40</v>
      </c>
      <c r="AB117" s="359" t="s">
        <v>40</v>
      </c>
      <c r="AC117" s="359" t="s">
        <v>40</v>
      </c>
      <c r="AD117" s="359" t="s">
        <v>40</v>
      </c>
      <c r="AE117" s="359">
        <v>0.92</v>
      </c>
      <c r="AF117" s="172">
        <v>0.957537154989384</v>
      </c>
      <c r="AG117" s="172">
        <v>0.972027972027972</v>
      </c>
      <c r="AH117" s="172">
        <v>0.966535433070866</v>
      </c>
      <c r="AI117" s="172">
        <v>0.952572024717117</v>
      </c>
      <c r="AJ117" s="359">
        <v>0.92</v>
      </c>
      <c r="AK117" s="172" t="s">
        <v>40</v>
      </c>
      <c r="AL117" s="172" t="s">
        <v>40</v>
      </c>
      <c r="AM117" s="172" t="s">
        <v>40</v>
      </c>
      <c r="AN117" s="172" t="s">
        <v>40</v>
      </c>
      <c r="AO117" s="171">
        <v>0.99</v>
      </c>
      <c r="AP117" s="361">
        <v>1</v>
      </c>
      <c r="AQ117" s="361">
        <v>1</v>
      </c>
      <c r="AR117" s="361">
        <v>1</v>
      </c>
      <c r="AS117" s="362">
        <v>1</v>
      </c>
      <c r="AT117" s="363">
        <v>0.105261498981944</v>
      </c>
      <c r="AU117" s="364" t="s">
        <v>40</v>
      </c>
      <c r="AV117" s="365" t="s">
        <v>40</v>
      </c>
      <c r="AW117" s="365" t="s">
        <v>40</v>
      </c>
      <c r="AX117" s="365" t="s">
        <v>40</v>
      </c>
      <c r="AY117" s="145"/>
      <c r="AZ117" s="143"/>
    </row>
    <row r="118" spans="1:52">
      <c r="A118" s="141"/>
      <c r="B118" s="145"/>
      <c r="C118" s="175" t="s">
        <v>186</v>
      </c>
      <c r="D118" s="169" t="s">
        <v>26</v>
      </c>
      <c r="E118" s="169" t="s">
        <v>187</v>
      </c>
      <c r="F118" s="170" t="s">
        <v>249</v>
      </c>
      <c r="G118" s="176" t="s">
        <v>250</v>
      </c>
      <c r="H118" s="176" t="s">
        <v>250</v>
      </c>
      <c r="I118" s="176" t="s">
        <v>250</v>
      </c>
      <c r="J118" s="176" t="s">
        <v>250</v>
      </c>
      <c r="K118" s="171">
        <v>0.9</v>
      </c>
      <c r="L118" s="172">
        <v>0.944444444444444</v>
      </c>
      <c r="M118" s="172">
        <v>0.96551724137931</v>
      </c>
      <c r="N118" s="173">
        <v>0.968421052631579</v>
      </c>
      <c r="O118" s="173">
        <v>0.917361637604246</v>
      </c>
      <c r="P118" s="359">
        <v>0.9</v>
      </c>
      <c r="Q118" s="360">
        <v>0.95254110612855</v>
      </c>
      <c r="R118" s="172">
        <v>0.889052786850701</v>
      </c>
      <c r="S118" s="172">
        <v>0.94176729488771</v>
      </c>
      <c r="T118" s="172">
        <v>0.912026710369991</v>
      </c>
      <c r="U118" s="359">
        <v>0.9</v>
      </c>
      <c r="V118" s="172">
        <v>0.899975087194818</v>
      </c>
      <c r="W118" s="172">
        <v>0.845537877989674</v>
      </c>
      <c r="X118" s="172">
        <v>0.906895384268141</v>
      </c>
      <c r="Y118" s="172">
        <v>0.862804119257482</v>
      </c>
      <c r="Z118" s="359">
        <v>0.92</v>
      </c>
      <c r="AA118" s="359">
        <v>0.904593639575972</v>
      </c>
      <c r="AB118" s="359">
        <v>0.819004524886878</v>
      </c>
      <c r="AC118" s="359">
        <v>0.907081303859123</v>
      </c>
      <c r="AD118" s="359">
        <v>0.897774539023352</v>
      </c>
      <c r="AE118" s="359">
        <v>0.92</v>
      </c>
      <c r="AF118" s="172">
        <v>0.957665254052165</v>
      </c>
      <c r="AG118" s="172">
        <v>0.98681141938078</v>
      </c>
      <c r="AH118" s="172">
        <v>0.984934489572452</v>
      </c>
      <c r="AI118" s="172">
        <v>0.969106775601495</v>
      </c>
      <c r="AJ118" s="359">
        <v>0.92</v>
      </c>
      <c r="AK118" s="172">
        <v>0.947441089837997</v>
      </c>
      <c r="AL118" s="172">
        <v>0.870826259196378</v>
      </c>
      <c r="AM118" s="172">
        <v>0.943533056396536</v>
      </c>
      <c r="AN118" s="172">
        <v>0.933593866531428</v>
      </c>
      <c r="AO118" s="171">
        <v>0.99</v>
      </c>
      <c r="AP118" s="361">
        <v>1</v>
      </c>
      <c r="AQ118" s="361">
        <v>1</v>
      </c>
      <c r="AR118" s="361">
        <v>1</v>
      </c>
      <c r="AS118" s="362">
        <v>1</v>
      </c>
      <c r="AT118" s="363">
        <v>0.105261498981944</v>
      </c>
      <c r="AU118" s="364">
        <v>0.0056657223796034</v>
      </c>
      <c r="AV118" s="365">
        <v>0.00651465798045603</v>
      </c>
      <c r="AW118" s="365">
        <v>0.0109090909090909</v>
      </c>
      <c r="AX118" s="365">
        <v>0.0206005586592179</v>
      </c>
      <c r="AY118" s="145"/>
      <c r="AZ118" s="143"/>
    </row>
    <row r="119" spans="1:52">
      <c r="A119" s="141"/>
      <c r="B119" s="145"/>
      <c r="C119" s="175" t="s">
        <v>186</v>
      </c>
      <c r="D119" s="169" t="s">
        <v>235</v>
      </c>
      <c r="E119" s="169" t="s">
        <v>187</v>
      </c>
      <c r="F119" s="170" t="s">
        <v>251</v>
      </c>
      <c r="G119" s="176" t="s">
        <v>251</v>
      </c>
      <c r="H119" s="176" t="s">
        <v>251</v>
      </c>
      <c r="I119" s="176" t="s">
        <v>251</v>
      </c>
      <c r="J119" s="176" t="s">
        <v>251</v>
      </c>
      <c r="K119" s="171">
        <v>0.9</v>
      </c>
      <c r="L119" s="172" t="s">
        <v>40</v>
      </c>
      <c r="M119" s="172" t="s">
        <v>40</v>
      </c>
      <c r="N119" s="173" t="s">
        <v>40</v>
      </c>
      <c r="O119" s="173" t="s">
        <v>40</v>
      </c>
      <c r="P119" s="359">
        <v>0.9</v>
      </c>
      <c r="Q119" s="360">
        <v>1</v>
      </c>
      <c r="R119" s="172">
        <v>0.5</v>
      </c>
      <c r="S119" s="172" t="s">
        <v>40</v>
      </c>
      <c r="T119" s="172">
        <v>0.545454545454545</v>
      </c>
      <c r="U119" s="359">
        <v>0.9</v>
      </c>
      <c r="V119" s="172">
        <v>0</v>
      </c>
      <c r="W119" s="172">
        <v>0.75</v>
      </c>
      <c r="X119" s="172" t="s">
        <v>40</v>
      </c>
      <c r="Y119" s="172">
        <v>0.939393939393939</v>
      </c>
      <c r="Z119" s="359">
        <v>0.92</v>
      </c>
      <c r="AA119" s="359" t="s">
        <v>40</v>
      </c>
      <c r="AB119" s="359" t="s">
        <v>40</v>
      </c>
      <c r="AC119" s="359">
        <v>1</v>
      </c>
      <c r="AD119" s="359">
        <v>0.875</v>
      </c>
      <c r="AE119" s="359">
        <v>0.92</v>
      </c>
      <c r="AF119" s="172">
        <v>0.86178083939278</v>
      </c>
      <c r="AG119" s="172">
        <v>0.953728362183755</v>
      </c>
      <c r="AH119" s="172">
        <v>0.979866986381939</v>
      </c>
      <c r="AI119" s="172">
        <v>0.969870484727938</v>
      </c>
      <c r="AJ119" s="359">
        <v>0.92</v>
      </c>
      <c r="AK119" s="172">
        <v>0</v>
      </c>
      <c r="AL119" s="172">
        <v>0.75</v>
      </c>
      <c r="AM119" s="172">
        <v>1</v>
      </c>
      <c r="AN119" s="172">
        <v>0.94</v>
      </c>
      <c r="AO119" s="171">
        <v>0.99</v>
      </c>
      <c r="AP119" s="361" t="s">
        <v>40</v>
      </c>
      <c r="AQ119" s="361" t="s">
        <v>40</v>
      </c>
      <c r="AR119" s="361">
        <v>1</v>
      </c>
      <c r="AS119" s="362">
        <v>1</v>
      </c>
      <c r="AT119" s="363">
        <v>0.105261498981944</v>
      </c>
      <c r="AU119" s="364" t="s">
        <v>40</v>
      </c>
      <c r="AV119" s="365" t="s">
        <v>40</v>
      </c>
      <c r="AW119" s="365" t="s">
        <v>40</v>
      </c>
      <c r="AX119" s="365" t="s">
        <v>40</v>
      </c>
      <c r="AY119" s="145"/>
      <c r="AZ119" s="143"/>
    </row>
    <row r="120" spans="1:52">
      <c r="A120" s="141"/>
      <c r="B120" s="145"/>
      <c r="C120" s="175" t="s">
        <v>186</v>
      </c>
      <c r="D120" s="169" t="s">
        <v>26</v>
      </c>
      <c r="E120" s="169" t="s">
        <v>187</v>
      </c>
      <c r="F120" s="170" t="s">
        <v>252</v>
      </c>
      <c r="G120" s="176" t="s">
        <v>253</v>
      </c>
      <c r="H120" s="176" t="s">
        <v>253</v>
      </c>
      <c r="I120" s="176" t="s">
        <v>253</v>
      </c>
      <c r="J120" s="176" t="s">
        <v>253</v>
      </c>
      <c r="K120" s="171">
        <v>0.9</v>
      </c>
      <c r="L120" s="172">
        <v>0.967741935483871</v>
      </c>
      <c r="M120" s="172">
        <v>0.885245901639344</v>
      </c>
      <c r="N120" s="173">
        <v>0.967741935483871</v>
      </c>
      <c r="O120" s="173">
        <v>0.963307776560789</v>
      </c>
      <c r="P120" s="359">
        <v>0.9</v>
      </c>
      <c r="Q120" s="360">
        <v>0.949572056442285</v>
      </c>
      <c r="R120" s="172">
        <v>0.895307443365696</v>
      </c>
      <c r="S120" s="172">
        <v>0.945254237288136</v>
      </c>
      <c r="T120" s="172">
        <v>0.929747809542276</v>
      </c>
      <c r="U120" s="359">
        <v>0.9</v>
      </c>
      <c r="V120" s="172">
        <v>0.876012028683784</v>
      </c>
      <c r="W120" s="172">
        <v>0.839644012944984</v>
      </c>
      <c r="X120" s="172">
        <v>0.901186440677966</v>
      </c>
      <c r="Y120" s="172">
        <v>0.872105141970745</v>
      </c>
      <c r="Z120" s="359">
        <v>0.92</v>
      </c>
      <c r="AA120" s="359">
        <v>0.9</v>
      </c>
      <c r="AB120" s="359">
        <v>0.832692800409941</v>
      </c>
      <c r="AC120" s="359">
        <v>0.897254207263065</v>
      </c>
      <c r="AD120" s="359">
        <v>0.893558435779051</v>
      </c>
      <c r="AE120" s="359">
        <v>0.92</v>
      </c>
      <c r="AF120" s="172">
        <v>0.987169617654606</v>
      </c>
      <c r="AG120" s="172">
        <v>0.98764021603656</v>
      </c>
      <c r="AH120" s="172">
        <v>0.992972007147111</v>
      </c>
      <c r="AI120" s="172">
        <v>0.963326810099761</v>
      </c>
      <c r="AJ120" s="359">
        <v>0.92</v>
      </c>
      <c r="AK120" s="172">
        <v>0.928291864691082</v>
      </c>
      <c r="AL120" s="172">
        <v>0.881892106307021</v>
      </c>
      <c r="AM120" s="172">
        <v>0.933563748079877</v>
      </c>
      <c r="AN120" s="172">
        <v>0.932948857932187</v>
      </c>
      <c r="AO120" s="171">
        <v>0.99</v>
      </c>
      <c r="AP120" s="361">
        <v>1</v>
      </c>
      <c r="AQ120" s="361">
        <v>1</v>
      </c>
      <c r="AR120" s="361">
        <v>1</v>
      </c>
      <c r="AS120" s="362">
        <v>1</v>
      </c>
      <c r="AT120" s="363">
        <v>0.105261498981944</v>
      </c>
      <c r="AU120" s="364">
        <v>0.0625</v>
      </c>
      <c r="AV120" s="365">
        <v>0.04</v>
      </c>
      <c r="AW120" s="365">
        <v>0.0357142857142857</v>
      </c>
      <c r="AX120" s="365">
        <v>0.096989966555184</v>
      </c>
      <c r="AY120" s="145"/>
      <c r="AZ120" s="143"/>
    </row>
    <row r="121" spans="1:52">
      <c r="A121" s="141"/>
      <c r="B121" s="145"/>
      <c r="C121" s="175" t="s">
        <v>186</v>
      </c>
      <c r="D121" s="169" t="s">
        <v>26</v>
      </c>
      <c r="E121" s="169" t="s">
        <v>187</v>
      </c>
      <c r="F121" s="170" t="s">
        <v>254</v>
      </c>
      <c r="G121" s="176" t="s">
        <v>255</v>
      </c>
      <c r="H121" s="176" t="s">
        <v>255</v>
      </c>
      <c r="I121" s="176" t="s">
        <v>255</v>
      </c>
      <c r="J121" s="176" t="s">
        <v>255</v>
      </c>
      <c r="K121" s="171">
        <v>0.9</v>
      </c>
      <c r="L121" s="172">
        <v>0.91304347826087</v>
      </c>
      <c r="M121" s="172">
        <v>0.957446808510638</v>
      </c>
      <c r="N121" s="173">
        <v>0.945652173913043</v>
      </c>
      <c r="O121" s="173">
        <v>0.933562428407789</v>
      </c>
      <c r="P121" s="359">
        <v>0.9</v>
      </c>
      <c r="Q121" s="360">
        <v>0.924567150210576</v>
      </c>
      <c r="R121" s="172">
        <v>0.892334124192097</v>
      </c>
      <c r="S121" s="172">
        <v>0.927471954082964</v>
      </c>
      <c r="T121" s="172">
        <v>0.882384346191679</v>
      </c>
      <c r="U121" s="359">
        <v>0.9</v>
      </c>
      <c r="V121" s="172">
        <v>0.972484791764155</v>
      </c>
      <c r="W121" s="172">
        <v>0.960320706864109</v>
      </c>
      <c r="X121" s="172">
        <v>0.967736324897817</v>
      </c>
      <c r="Y121" s="172">
        <v>0.950341357458121</v>
      </c>
      <c r="Z121" s="359">
        <v>0.92</v>
      </c>
      <c r="AA121" s="359">
        <v>0.981620718462824</v>
      </c>
      <c r="AB121" s="359">
        <v>0.963314024925399</v>
      </c>
      <c r="AC121" s="359">
        <v>0.979962956726722</v>
      </c>
      <c r="AD121" s="359">
        <v>0.976292720285554</v>
      </c>
      <c r="AE121" s="359">
        <v>0.92</v>
      </c>
      <c r="AF121" s="172">
        <v>0.993230425302466</v>
      </c>
      <c r="AG121" s="172">
        <v>0.984151792691695</v>
      </c>
      <c r="AH121" s="172">
        <v>0.950238606015498</v>
      </c>
      <c r="AI121" s="172">
        <v>0.962339739322907</v>
      </c>
      <c r="AJ121" s="359">
        <v>0.92</v>
      </c>
      <c r="AK121" s="172">
        <v>0.986975701981654</v>
      </c>
      <c r="AL121" s="172">
        <v>0.977420973406924</v>
      </c>
      <c r="AM121" s="172">
        <v>0.988533425065933</v>
      </c>
      <c r="AN121" s="172">
        <v>0.985393534007539</v>
      </c>
      <c r="AO121" s="171">
        <v>0.99</v>
      </c>
      <c r="AP121" s="361">
        <v>1</v>
      </c>
      <c r="AQ121" s="361">
        <v>1</v>
      </c>
      <c r="AR121" s="361">
        <v>1</v>
      </c>
      <c r="AS121" s="362">
        <v>1</v>
      </c>
      <c r="AT121" s="363">
        <v>0.105261498981944</v>
      </c>
      <c r="AU121" s="364">
        <v>0.115384615384615</v>
      </c>
      <c r="AV121" s="365">
        <v>0.0357142857142857</v>
      </c>
      <c r="AW121" s="365">
        <v>0.027027027027027</v>
      </c>
      <c r="AX121" s="365">
        <v>0.0768307322929172</v>
      </c>
      <c r="AY121" s="145"/>
      <c r="AZ121" s="143"/>
    </row>
    <row r="122" spans="1:52">
      <c r="A122" s="141"/>
      <c r="B122" s="145"/>
      <c r="C122" s="175" t="s">
        <v>186</v>
      </c>
      <c r="D122" s="169" t="s">
        <v>26</v>
      </c>
      <c r="E122" s="169" t="s">
        <v>187</v>
      </c>
      <c r="F122" s="170" t="s">
        <v>256</v>
      </c>
      <c r="G122" s="176" t="s">
        <v>257</v>
      </c>
      <c r="H122" s="176" t="s">
        <v>257</v>
      </c>
      <c r="I122" s="176" t="s">
        <v>257</v>
      </c>
      <c r="J122" s="176" t="s">
        <v>257</v>
      </c>
      <c r="K122" s="171">
        <v>0.9</v>
      </c>
      <c r="L122" s="172">
        <v>0.905405405405405</v>
      </c>
      <c r="M122" s="172">
        <v>0.91304347826087</v>
      </c>
      <c r="N122" s="173">
        <v>0.918918918918919</v>
      </c>
      <c r="O122" s="173">
        <v>0.928571428571429</v>
      </c>
      <c r="P122" s="359">
        <v>0.9</v>
      </c>
      <c r="Q122" s="360">
        <v>0.933333333333333</v>
      </c>
      <c r="R122" s="172">
        <v>0.878700499807766</v>
      </c>
      <c r="S122" s="172">
        <v>0.913352867308497</v>
      </c>
      <c r="T122" s="172">
        <v>0.922484912629934</v>
      </c>
      <c r="U122" s="359">
        <v>0.9</v>
      </c>
      <c r="V122" s="172">
        <v>0.873387096774194</v>
      </c>
      <c r="W122" s="172">
        <v>0.824298346789696</v>
      </c>
      <c r="X122" s="172">
        <v>0.89242360820427</v>
      </c>
      <c r="Y122" s="172">
        <v>0.873581506844514</v>
      </c>
      <c r="Z122" s="359">
        <v>0.92</v>
      </c>
      <c r="AA122" s="359">
        <v>0.889145496535797</v>
      </c>
      <c r="AB122" s="359">
        <v>0.872649875842497</v>
      </c>
      <c r="AC122" s="359">
        <v>0.934188877920369</v>
      </c>
      <c r="AD122" s="359">
        <v>0.934928443649374</v>
      </c>
      <c r="AE122" s="359">
        <v>0.92</v>
      </c>
      <c r="AF122" s="172">
        <v>0.998743718592965</v>
      </c>
      <c r="AG122" s="172">
        <v>0.994748358862144</v>
      </c>
      <c r="AH122" s="172">
        <v>0.991311543235416</v>
      </c>
      <c r="AI122" s="172">
        <v>0.988167750759395</v>
      </c>
      <c r="AJ122" s="359">
        <v>0.92</v>
      </c>
      <c r="AK122" s="172">
        <v>0.941832669322709</v>
      </c>
      <c r="AL122" s="172">
        <v>0.911357686074056</v>
      </c>
      <c r="AM122" s="172">
        <v>0.957528463604964</v>
      </c>
      <c r="AN122" s="172">
        <v>0.959336343829069</v>
      </c>
      <c r="AO122" s="171">
        <v>0.99</v>
      </c>
      <c r="AP122" s="361">
        <v>1</v>
      </c>
      <c r="AQ122" s="361">
        <v>1</v>
      </c>
      <c r="AR122" s="361">
        <v>1</v>
      </c>
      <c r="AS122" s="362">
        <v>1</v>
      </c>
      <c r="AT122" s="363">
        <v>0.105261498981944</v>
      </c>
      <c r="AU122" s="364">
        <v>0</v>
      </c>
      <c r="AV122" s="365">
        <v>0</v>
      </c>
      <c r="AW122" s="365">
        <v>0.135135135135135</v>
      </c>
      <c r="AX122" s="365">
        <v>0.072840790842872</v>
      </c>
      <c r="AY122" s="145"/>
      <c r="AZ122" s="143"/>
    </row>
    <row r="123" spans="1:52">
      <c r="A123" s="141"/>
      <c r="B123" s="145"/>
      <c r="C123" s="175" t="s">
        <v>186</v>
      </c>
      <c r="D123" s="169" t="s">
        <v>26</v>
      </c>
      <c r="E123" s="169" t="s">
        <v>187</v>
      </c>
      <c r="F123" s="170" t="s">
        <v>258</v>
      </c>
      <c r="G123" s="176" t="s">
        <v>258</v>
      </c>
      <c r="H123" s="176" t="s">
        <v>258</v>
      </c>
      <c r="I123" s="176" t="s">
        <v>258</v>
      </c>
      <c r="J123" s="176" t="s">
        <v>258</v>
      </c>
      <c r="K123" s="171">
        <v>0.9</v>
      </c>
      <c r="L123" s="172">
        <v>1</v>
      </c>
      <c r="M123" s="172">
        <v>0.988095238095238</v>
      </c>
      <c r="N123" s="173">
        <v>0.989247311827957</v>
      </c>
      <c r="O123" s="173">
        <v>0.984877126654064</v>
      </c>
      <c r="P123" s="359">
        <v>0.9</v>
      </c>
      <c r="Q123" s="360" t="s">
        <v>40</v>
      </c>
      <c r="R123" s="172" t="s">
        <v>40</v>
      </c>
      <c r="S123" s="172" t="s">
        <v>40</v>
      </c>
      <c r="T123" s="172">
        <v>1</v>
      </c>
      <c r="U123" s="359">
        <v>0.9</v>
      </c>
      <c r="V123" s="172" t="s">
        <v>40</v>
      </c>
      <c r="W123" s="172" t="s">
        <v>40</v>
      </c>
      <c r="X123" s="172" t="s">
        <v>40</v>
      </c>
      <c r="Y123" s="172">
        <v>1</v>
      </c>
      <c r="Z123" s="359">
        <v>0.92</v>
      </c>
      <c r="AA123" s="359" t="s">
        <v>40</v>
      </c>
      <c r="AB123" s="359" t="s">
        <v>40</v>
      </c>
      <c r="AC123" s="359" t="s">
        <v>40</v>
      </c>
      <c r="AD123" s="359">
        <v>0.5</v>
      </c>
      <c r="AE123" s="359">
        <v>0.92</v>
      </c>
      <c r="AF123" s="172">
        <v>0.999334221038615</v>
      </c>
      <c r="AG123" s="172">
        <v>0.993501218521527</v>
      </c>
      <c r="AH123" s="172">
        <v>0.995881949210707</v>
      </c>
      <c r="AI123" s="172">
        <v>0.996526881468097</v>
      </c>
      <c r="AJ123" s="359">
        <v>0.92</v>
      </c>
      <c r="AK123" s="172">
        <v>0.956170550847458</v>
      </c>
      <c r="AL123" s="172">
        <v>0.958045409674235</v>
      </c>
      <c r="AM123" s="172">
        <v>0.968893697592643</v>
      </c>
      <c r="AN123" s="172">
        <v>0.978817449097619</v>
      </c>
      <c r="AO123" s="171">
        <v>0.99</v>
      </c>
      <c r="AP123" s="361">
        <v>1</v>
      </c>
      <c r="AQ123" s="361">
        <v>1</v>
      </c>
      <c r="AR123" s="361">
        <v>1</v>
      </c>
      <c r="AS123" s="362">
        <v>1</v>
      </c>
      <c r="AT123" s="363">
        <v>0.105261498981944</v>
      </c>
      <c r="AU123" s="364">
        <v>0.037037037037037</v>
      </c>
      <c r="AV123" s="365">
        <v>0.0967741935483871</v>
      </c>
      <c r="AW123" s="365">
        <v>0.027027027027027</v>
      </c>
      <c r="AX123" s="365">
        <v>0.0393258426966292</v>
      </c>
      <c r="AY123" s="145"/>
      <c r="AZ123" s="143"/>
    </row>
    <row r="124" spans="1:52">
      <c r="A124" s="141"/>
      <c r="B124" s="145"/>
      <c r="C124" s="175" t="s">
        <v>186</v>
      </c>
      <c r="D124" s="169" t="s">
        <v>26</v>
      </c>
      <c r="E124" s="169" t="s">
        <v>187</v>
      </c>
      <c r="F124" s="170" t="s">
        <v>259</v>
      </c>
      <c r="G124" s="176" t="s">
        <v>260</v>
      </c>
      <c r="H124" s="176" t="s">
        <v>260</v>
      </c>
      <c r="I124" s="176" t="s">
        <v>260</v>
      </c>
      <c r="J124" s="176" t="s">
        <v>260</v>
      </c>
      <c r="K124" s="171">
        <v>0.9</v>
      </c>
      <c r="L124" s="172">
        <v>0.934065934065934</v>
      </c>
      <c r="M124" s="172">
        <v>0.933333333333333</v>
      </c>
      <c r="N124" s="173">
        <v>0.91578947368421</v>
      </c>
      <c r="O124" s="173">
        <v>0.937180997251669</v>
      </c>
      <c r="P124" s="359">
        <v>0.9</v>
      </c>
      <c r="Q124" s="360">
        <v>0</v>
      </c>
      <c r="R124" s="172">
        <v>0</v>
      </c>
      <c r="S124" s="172">
        <v>0.166666666666667</v>
      </c>
      <c r="T124" s="172">
        <v>0.0714285714285714</v>
      </c>
      <c r="U124" s="359">
        <v>0.9</v>
      </c>
      <c r="V124" s="172">
        <v>0</v>
      </c>
      <c r="W124" s="172">
        <v>0</v>
      </c>
      <c r="X124" s="172">
        <v>0</v>
      </c>
      <c r="Y124" s="172">
        <v>0</v>
      </c>
      <c r="Z124" s="359">
        <v>0.92</v>
      </c>
      <c r="AA124" s="359">
        <v>0</v>
      </c>
      <c r="AB124" s="359">
        <v>0</v>
      </c>
      <c r="AC124" s="359" t="s">
        <v>40</v>
      </c>
      <c r="AD124" s="359">
        <v>0</v>
      </c>
      <c r="AE124" s="359">
        <v>0.92</v>
      </c>
      <c r="AF124" s="172">
        <v>0.991967871485944</v>
      </c>
      <c r="AG124" s="172">
        <v>0.975778546712803</v>
      </c>
      <c r="AH124" s="172">
        <v>0.971428571428571</v>
      </c>
      <c r="AI124" s="172">
        <v>0.819616494145596</v>
      </c>
      <c r="AJ124" s="359">
        <v>0.92</v>
      </c>
      <c r="AK124" s="172">
        <v>0.957088822225121</v>
      </c>
      <c r="AL124" s="172">
        <v>0.970195272353546</v>
      </c>
      <c r="AM124" s="172">
        <v>0.972645676022225</v>
      </c>
      <c r="AN124" s="172">
        <v>0.976287959547551</v>
      </c>
      <c r="AO124" s="171">
        <v>0.99</v>
      </c>
      <c r="AP124" s="361">
        <v>1</v>
      </c>
      <c r="AQ124" s="361">
        <v>1</v>
      </c>
      <c r="AR124" s="361">
        <v>1</v>
      </c>
      <c r="AS124" s="362">
        <v>1</v>
      </c>
      <c r="AT124" s="363">
        <v>0.105261498981944</v>
      </c>
      <c r="AU124" s="364">
        <v>0</v>
      </c>
      <c r="AV124" s="365">
        <v>0</v>
      </c>
      <c r="AW124" s="365">
        <v>0.105263157894737</v>
      </c>
      <c r="AX124" s="365">
        <v>0.101415094339623</v>
      </c>
      <c r="AY124" s="145"/>
      <c r="AZ124" s="143"/>
    </row>
    <row r="125" spans="1:52">
      <c r="A125" s="141"/>
      <c r="B125" s="145"/>
      <c r="C125" s="175" t="s">
        <v>186</v>
      </c>
      <c r="D125" s="169" t="s">
        <v>26</v>
      </c>
      <c r="E125" s="169" t="s">
        <v>187</v>
      </c>
      <c r="F125" s="170" t="s">
        <v>261</v>
      </c>
      <c r="G125" s="176" t="s">
        <v>262</v>
      </c>
      <c r="H125" s="176" t="s">
        <v>262</v>
      </c>
      <c r="I125" s="176" t="s">
        <v>262</v>
      </c>
      <c r="J125" s="176" t="s">
        <v>262</v>
      </c>
      <c r="K125" s="171">
        <v>0.9</v>
      </c>
      <c r="L125" s="172">
        <v>0.933333333333333</v>
      </c>
      <c r="M125" s="172">
        <v>0.948717948717949</v>
      </c>
      <c r="N125" s="173">
        <v>0.939024390243902</v>
      </c>
      <c r="O125" s="173">
        <v>0.966467615985301</v>
      </c>
      <c r="P125" s="359">
        <v>0.9</v>
      </c>
      <c r="Q125" s="360">
        <v>0</v>
      </c>
      <c r="R125" s="172" t="s">
        <v>40</v>
      </c>
      <c r="S125" s="172">
        <v>0</v>
      </c>
      <c r="T125" s="172">
        <v>0</v>
      </c>
      <c r="U125" s="359">
        <v>0.9</v>
      </c>
      <c r="V125" s="172">
        <v>0</v>
      </c>
      <c r="W125" s="172" t="s">
        <v>40</v>
      </c>
      <c r="X125" s="172">
        <v>0</v>
      </c>
      <c r="Y125" s="172">
        <v>0</v>
      </c>
      <c r="Z125" s="359">
        <v>0.92</v>
      </c>
      <c r="AA125" s="359" t="s">
        <v>40</v>
      </c>
      <c r="AB125" s="359">
        <v>0</v>
      </c>
      <c r="AC125" s="359" t="s">
        <v>40</v>
      </c>
      <c r="AD125" s="359">
        <v>0</v>
      </c>
      <c r="AE125" s="359">
        <v>0.92</v>
      </c>
      <c r="AF125" s="172">
        <v>1</v>
      </c>
      <c r="AG125" s="172">
        <v>1</v>
      </c>
      <c r="AH125" s="172">
        <v>0.980582524271845</v>
      </c>
      <c r="AI125" s="172">
        <v>0.991538461538462</v>
      </c>
      <c r="AJ125" s="359">
        <v>0.92</v>
      </c>
      <c r="AK125" s="172">
        <v>0.950815767536025</v>
      </c>
      <c r="AL125" s="172">
        <v>0.965758293838863</v>
      </c>
      <c r="AM125" s="172">
        <v>0.97478459199189</v>
      </c>
      <c r="AN125" s="172">
        <v>0.975077801716768</v>
      </c>
      <c r="AO125" s="171">
        <v>0.99</v>
      </c>
      <c r="AP125" s="361">
        <v>1</v>
      </c>
      <c r="AQ125" s="361">
        <v>1</v>
      </c>
      <c r="AR125" s="361">
        <v>1</v>
      </c>
      <c r="AS125" s="362">
        <v>1</v>
      </c>
      <c r="AT125" s="363">
        <v>0.105261498981944</v>
      </c>
      <c r="AU125" s="364">
        <v>0.0555555555555556</v>
      </c>
      <c r="AV125" s="365">
        <v>0</v>
      </c>
      <c r="AW125" s="365">
        <v>0.0294117647058824</v>
      </c>
      <c r="AX125" s="365">
        <v>0.0574074074074074</v>
      </c>
      <c r="AY125" s="145"/>
      <c r="AZ125" s="143"/>
    </row>
    <row r="126" spans="1:52">
      <c r="A126" s="141"/>
      <c r="B126" s="145"/>
      <c r="C126" s="175" t="s">
        <v>186</v>
      </c>
      <c r="D126" s="169" t="s">
        <v>26</v>
      </c>
      <c r="E126" s="169" t="s">
        <v>187</v>
      </c>
      <c r="F126" s="170" t="s">
        <v>263</v>
      </c>
      <c r="G126" s="176" t="s">
        <v>264</v>
      </c>
      <c r="H126" s="176" t="s">
        <v>264</v>
      </c>
      <c r="I126" s="176" t="s">
        <v>264</v>
      </c>
      <c r="J126" s="176" t="s">
        <v>264</v>
      </c>
      <c r="K126" s="171">
        <v>0.9</v>
      </c>
      <c r="L126" s="172">
        <v>0.966292134831461</v>
      </c>
      <c r="M126" s="172">
        <v>0.941860465116279</v>
      </c>
      <c r="N126" s="173">
        <v>0.969072164948454</v>
      </c>
      <c r="O126" s="173">
        <v>0.96028880866426</v>
      </c>
      <c r="P126" s="359">
        <v>0.9</v>
      </c>
      <c r="Q126" s="360">
        <v>0</v>
      </c>
      <c r="R126" s="172" t="s">
        <v>40</v>
      </c>
      <c r="S126" s="172" t="s">
        <v>40</v>
      </c>
      <c r="T126" s="172">
        <v>0</v>
      </c>
      <c r="U126" s="359">
        <v>0.9</v>
      </c>
      <c r="V126" s="172">
        <v>0</v>
      </c>
      <c r="W126" s="172" t="s">
        <v>40</v>
      </c>
      <c r="X126" s="172" t="s">
        <v>40</v>
      </c>
      <c r="Y126" s="172">
        <v>0</v>
      </c>
      <c r="Z126" s="359">
        <v>0.92</v>
      </c>
      <c r="AA126" s="359">
        <v>0</v>
      </c>
      <c r="AB126" s="359">
        <v>0</v>
      </c>
      <c r="AC126" s="359" t="s">
        <v>40</v>
      </c>
      <c r="AD126" s="359">
        <v>0.15</v>
      </c>
      <c r="AE126" s="359">
        <v>0.92</v>
      </c>
      <c r="AF126" s="172">
        <v>0.94392523364486</v>
      </c>
      <c r="AG126" s="172">
        <v>0.916666666666667</v>
      </c>
      <c r="AH126" s="172">
        <v>0.958333333333333</v>
      </c>
      <c r="AI126" s="172">
        <v>0.941262848751836</v>
      </c>
      <c r="AJ126" s="359">
        <v>0.92</v>
      </c>
      <c r="AK126" s="172">
        <v>0.960493827160494</v>
      </c>
      <c r="AL126" s="172">
        <v>0.968545914967346</v>
      </c>
      <c r="AM126" s="172">
        <v>0.978248507250498</v>
      </c>
      <c r="AN126" s="172">
        <v>0.975445162478851</v>
      </c>
      <c r="AO126" s="171">
        <v>0.99</v>
      </c>
      <c r="AP126" s="361">
        <v>1</v>
      </c>
      <c r="AQ126" s="361">
        <v>1</v>
      </c>
      <c r="AR126" s="361">
        <v>1</v>
      </c>
      <c r="AS126" s="362">
        <v>0.997912317327766</v>
      </c>
      <c r="AT126" s="363">
        <v>0.105261498981944</v>
      </c>
      <c r="AU126" s="364">
        <v>0.133333333333333</v>
      </c>
      <c r="AV126" s="365">
        <v>0</v>
      </c>
      <c r="AW126" s="365">
        <v>0.0769230769230769</v>
      </c>
      <c r="AX126" s="365">
        <v>0.0947630922693267</v>
      </c>
      <c r="AY126" s="145"/>
      <c r="AZ126" s="143"/>
    </row>
    <row r="127" spans="1:52">
      <c r="A127" s="141"/>
      <c r="B127" s="145"/>
      <c r="C127" s="175" t="s">
        <v>186</v>
      </c>
      <c r="D127" s="169" t="s">
        <v>26</v>
      </c>
      <c r="E127" s="169" t="s">
        <v>187</v>
      </c>
      <c r="F127" s="170" t="s">
        <v>265</v>
      </c>
      <c r="G127" s="176" t="s">
        <v>266</v>
      </c>
      <c r="H127" s="176" t="s">
        <v>266</v>
      </c>
      <c r="I127" s="176" t="s">
        <v>266</v>
      </c>
      <c r="J127" s="176" t="s">
        <v>266</v>
      </c>
      <c r="K127" s="171">
        <v>0.9</v>
      </c>
      <c r="L127" s="172">
        <v>0.903225806451613</v>
      </c>
      <c r="M127" s="172">
        <v>0.921348314606742</v>
      </c>
      <c r="N127" s="173">
        <v>0.904255319148936</v>
      </c>
      <c r="O127" s="173">
        <v>0.92713666797952</v>
      </c>
      <c r="P127" s="359">
        <v>0.9</v>
      </c>
      <c r="Q127" s="360">
        <v>0</v>
      </c>
      <c r="R127" s="172">
        <v>0</v>
      </c>
      <c r="S127" s="172" t="s">
        <v>40</v>
      </c>
      <c r="T127" s="172">
        <v>0</v>
      </c>
      <c r="U127" s="359">
        <v>0.9</v>
      </c>
      <c r="V127" s="172">
        <v>0</v>
      </c>
      <c r="W127" s="172">
        <v>0</v>
      </c>
      <c r="X127" s="172" t="s">
        <v>40</v>
      </c>
      <c r="Y127" s="172">
        <v>0</v>
      </c>
      <c r="Z127" s="359">
        <v>0.92</v>
      </c>
      <c r="AA127" s="359" t="s">
        <v>40</v>
      </c>
      <c r="AB127" s="359">
        <v>0</v>
      </c>
      <c r="AC127" s="359" t="s">
        <v>40</v>
      </c>
      <c r="AD127" s="359">
        <v>0</v>
      </c>
      <c r="AE127" s="359">
        <v>0.92</v>
      </c>
      <c r="AF127" s="172">
        <v>0.985714285714286</v>
      </c>
      <c r="AG127" s="172">
        <v>0.846153846153846</v>
      </c>
      <c r="AH127" s="172">
        <v>0.975</v>
      </c>
      <c r="AI127" s="172">
        <v>0.954207920792079</v>
      </c>
      <c r="AJ127" s="359">
        <v>0.92</v>
      </c>
      <c r="AK127" s="172">
        <v>0.936362428590408</v>
      </c>
      <c r="AL127" s="172">
        <v>0.947433981066268</v>
      </c>
      <c r="AM127" s="172">
        <v>0.956130790190736</v>
      </c>
      <c r="AN127" s="172">
        <v>0.95627849717308</v>
      </c>
      <c r="AO127" s="171">
        <v>0.99</v>
      </c>
      <c r="AP127" s="361">
        <v>1</v>
      </c>
      <c r="AQ127" s="361">
        <v>1</v>
      </c>
      <c r="AR127" s="361">
        <v>1</v>
      </c>
      <c r="AS127" s="362">
        <v>1</v>
      </c>
      <c r="AT127" s="363">
        <v>0.105261498981944</v>
      </c>
      <c r="AU127" s="364">
        <v>0</v>
      </c>
      <c r="AV127" s="365">
        <v>0.222222222222222</v>
      </c>
      <c r="AW127" s="365">
        <v>0.0666666666666667</v>
      </c>
      <c r="AX127" s="365">
        <v>0.103535353535354</v>
      </c>
      <c r="AY127" s="145"/>
      <c r="AZ127" s="143"/>
    </row>
    <row r="128" spans="1:52">
      <c r="A128" s="141"/>
      <c r="B128" s="145"/>
      <c r="C128" s="175" t="s">
        <v>186</v>
      </c>
      <c r="D128" s="169" t="s">
        <v>26</v>
      </c>
      <c r="E128" s="169" t="s">
        <v>187</v>
      </c>
      <c r="F128" s="170" t="s">
        <v>267</v>
      </c>
      <c r="G128" s="176" t="s">
        <v>268</v>
      </c>
      <c r="H128" s="176" t="s">
        <v>268</v>
      </c>
      <c r="I128" s="176" t="s">
        <v>268</v>
      </c>
      <c r="J128" s="176" t="s">
        <v>268</v>
      </c>
      <c r="K128" s="171">
        <v>0.9</v>
      </c>
      <c r="L128" s="172">
        <v>0.966666666666667</v>
      </c>
      <c r="M128" s="172">
        <v>1</v>
      </c>
      <c r="N128" s="173">
        <v>1</v>
      </c>
      <c r="O128" s="173">
        <v>0.997619047619048</v>
      </c>
      <c r="P128" s="359">
        <v>0.9</v>
      </c>
      <c r="Q128" s="360">
        <v>0</v>
      </c>
      <c r="R128" s="172" t="s">
        <v>40</v>
      </c>
      <c r="S128" s="172" t="s">
        <v>40</v>
      </c>
      <c r="T128" s="172">
        <v>0.333333333333333</v>
      </c>
      <c r="U128" s="359">
        <v>0.9</v>
      </c>
      <c r="V128" s="172">
        <v>0</v>
      </c>
      <c r="W128" s="172" t="s">
        <v>40</v>
      </c>
      <c r="X128" s="172" t="s">
        <v>40</v>
      </c>
      <c r="Y128" s="172">
        <v>0.333333333333333</v>
      </c>
      <c r="Z128" s="359">
        <v>0.92</v>
      </c>
      <c r="AA128" s="359" t="s">
        <v>40</v>
      </c>
      <c r="AB128" s="359">
        <v>0</v>
      </c>
      <c r="AC128" s="359" t="s">
        <v>40</v>
      </c>
      <c r="AD128" s="359">
        <v>0</v>
      </c>
      <c r="AE128" s="359">
        <v>0.92</v>
      </c>
      <c r="AF128" s="172">
        <v>0.996951219512195</v>
      </c>
      <c r="AG128" s="172">
        <v>1</v>
      </c>
      <c r="AH128" s="172">
        <v>1</v>
      </c>
      <c r="AI128" s="172">
        <v>0.996139890372887</v>
      </c>
      <c r="AJ128" s="359">
        <v>0.92</v>
      </c>
      <c r="AK128" s="172">
        <v>0.949943117178612</v>
      </c>
      <c r="AL128" s="172">
        <v>0.970608817354794</v>
      </c>
      <c r="AM128" s="172">
        <v>0.970249900833003</v>
      </c>
      <c r="AN128" s="172">
        <v>0.976263226013049</v>
      </c>
      <c r="AO128" s="171">
        <v>0.99</v>
      </c>
      <c r="AP128" s="361">
        <v>1</v>
      </c>
      <c r="AQ128" s="361">
        <v>1</v>
      </c>
      <c r="AR128" s="361">
        <v>1</v>
      </c>
      <c r="AS128" s="362">
        <v>1</v>
      </c>
      <c r="AT128" s="363">
        <v>0.105261498981944</v>
      </c>
      <c r="AU128" s="364">
        <v>0</v>
      </c>
      <c r="AV128" s="365">
        <v>0.333333333333333</v>
      </c>
      <c r="AW128" s="365">
        <v>0</v>
      </c>
      <c r="AX128" s="365">
        <v>0.0720720720720721</v>
      </c>
      <c r="AY128" s="145"/>
      <c r="AZ128" s="143"/>
    </row>
    <row r="129" spans="1:52">
      <c r="A129" s="141"/>
      <c r="B129" s="145"/>
      <c r="C129" s="175" t="s">
        <v>186</v>
      </c>
      <c r="D129" s="169" t="s">
        <v>26</v>
      </c>
      <c r="E129" s="169" t="s">
        <v>187</v>
      </c>
      <c r="F129" s="170" t="s">
        <v>269</v>
      </c>
      <c r="G129" s="176" t="s">
        <v>270</v>
      </c>
      <c r="H129" s="176" t="s">
        <v>270</v>
      </c>
      <c r="I129" s="176" t="s">
        <v>270</v>
      </c>
      <c r="J129" s="176" t="s">
        <v>270</v>
      </c>
      <c r="K129" s="171">
        <v>0.9</v>
      </c>
      <c r="L129" s="172">
        <v>1</v>
      </c>
      <c r="M129" s="172">
        <v>1</v>
      </c>
      <c r="N129" s="173">
        <v>1</v>
      </c>
      <c r="O129" s="173">
        <v>0.994758909853249</v>
      </c>
      <c r="P129" s="359">
        <v>0.9</v>
      </c>
      <c r="Q129" s="360" t="s">
        <v>40</v>
      </c>
      <c r="R129" s="172" t="s">
        <v>40</v>
      </c>
      <c r="S129" s="172" t="s">
        <v>40</v>
      </c>
      <c r="T129" s="172" t="s">
        <v>40</v>
      </c>
      <c r="U129" s="359">
        <v>0.9</v>
      </c>
      <c r="V129" s="172" t="s">
        <v>40</v>
      </c>
      <c r="W129" s="172" t="s">
        <v>40</v>
      </c>
      <c r="X129" s="172" t="s">
        <v>40</v>
      </c>
      <c r="Y129" s="172" t="s">
        <v>40</v>
      </c>
      <c r="Z129" s="359">
        <v>0.92</v>
      </c>
      <c r="AA129" s="359">
        <v>0</v>
      </c>
      <c r="AB129" s="359">
        <v>0</v>
      </c>
      <c r="AC129" s="359" t="s">
        <v>40</v>
      </c>
      <c r="AD129" s="359">
        <v>0.333333333333333</v>
      </c>
      <c r="AE129" s="359">
        <v>0.92</v>
      </c>
      <c r="AF129" s="172">
        <v>0.988095238095238</v>
      </c>
      <c r="AG129" s="172">
        <v>0.968253968253968</v>
      </c>
      <c r="AH129" s="172">
        <v>0.972027972027972</v>
      </c>
      <c r="AI129" s="172">
        <v>0.984347826086956</v>
      </c>
      <c r="AJ129" s="359">
        <v>0.92</v>
      </c>
      <c r="AK129" s="172">
        <v>0.968726163234172</v>
      </c>
      <c r="AL129" s="172">
        <v>0.989205256570713</v>
      </c>
      <c r="AM129" s="172">
        <v>0.985981308411215</v>
      </c>
      <c r="AN129" s="172">
        <v>0.989044749686839</v>
      </c>
      <c r="AO129" s="171">
        <v>0.99</v>
      </c>
      <c r="AP129" s="361">
        <v>1</v>
      </c>
      <c r="AQ129" s="361">
        <v>1</v>
      </c>
      <c r="AR129" s="361">
        <v>1</v>
      </c>
      <c r="AS129" s="362">
        <v>1</v>
      </c>
      <c r="AT129" s="363">
        <v>0.105261498981944</v>
      </c>
      <c r="AU129" s="364">
        <v>0.333333333333333</v>
      </c>
      <c r="AV129" s="365">
        <v>0</v>
      </c>
      <c r="AW129" s="365">
        <v>0.125</v>
      </c>
      <c r="AX129" s="365">
        <v>0.105633802816901</v>
      </c>
      <c r="AY129" s="145"/>
      <c r="AZ129" s="143"/>
    </row>
    <row r="130" spans="1:52">
      <c r="A130" s="141"/>
      <c r="B130" s="145"/>
      <c r="C130" s="175" t="s">
        <v>186</v>
      </c>
      <c r="D130" s="169" t="s">
        <v>26</v>
      </c>
      <c r="E130" s="169" t="s">
        <v>187</v>
      </c>
      <c r="F130" s="170" t="s">
        <v>271</v>
      </c>
      <c r="G130" s="176" t="s">
        <v>272</v>
      </c>
      <c r="H130" s="176" t="s">
        <v>272</v>
      </c>
      <c r="I130" s="176" t="s">
        <v>272</v>
      </c>
      <c r="J130" s="176" t="s">
        <v>272</v>
      </c>
      <c r="K130" s="171">
        <v>0.9</v>
      </c>
      <c r="L130" s="172">
        <v>0.986111111111111</v>
      </c>
      <c r="M130" s="172">
        <v>1</v>
      </c>
      <c r="N130" s="173">
        <v>0.974683544303797</v>
      </c>
      <c r="O130" s="173">
        <v>0.982456140350877</v>
      </c>
      <c r="P130" s="359">
        <v>0.9</v>
      </c>
      <c r="Q130" s="360">
        <v>0</v>
      </c>
      <c r="R130" s="172">
        <v>1</v>
      </c>
      <c r="S130" s="172" t="s">
        <v>40</v>
      </c>
      <c r="T130" s="172">
        <v>0.625</v>
      </c>
      <c r="U130" s="359">
        <v>0.9</v>
      </c>
      <c r="V130" s="172">
        <v>0</v>
      </c>
      <c r="W130" s="172">
        <v>0</v>
      </c>
      <c r="X130" s="172" t="s">
        <v>40</v>
      </c>
      <c r="Y130" s="172">
        <v>0.375</v>
      </c>
      <c r="Z130" s="359">
        <v>0.92</v>
      </c>
      <c r="AA130" s="359">
        <v>0</v>
      </c>
      <c r="AB130" s="359">
        <v>0</v>
      </c>
      <c r="AC130" s="359" t="s">
        <v>40</v>
      </c>
      <c r="AD130" s="359">
        <v>0</v>
      </c>
      <c r="AE130" s="359">
        <v>0.92</v>
      </c>
      <c r="AF130" s="172">
        <v>0.998405103668262</v>
      </c>
      <c r="AG130" s="172">
        <v>0.951456310679612</v>
      </c>
      <c r="AH130" s="172">
        <v>0.991130820399113</v>
      </c>
      <c r="AI130" s="172">
        <v>0.987467508354994</v>
      </c>
      <c r="AJ130" s="359">
        <v>0.92</v>
      </c>
      <c r="AK130" s="172">
        <v>0.957333333333333</v>
      </c>
      <c r="AL130" s="172">
        <v>0.977198697068404</v>
      </c>
      <c r="AM130" s="172">
        <v>0.984097445440704</v>
      </c>
      <c r="AN130" s="172">
        <v>0.983285030278237</v>
      </c>
      <c r="AO130" s="171">
        <v>0.99</v>
      </c>
      <c r="AP130" s="361">
        <v>1</v>
      </c>
      <c r="AQ130" s="361">
        <v>1</v>
      </c>
      <c r="AR130" s="361">
        <v>1</v>
      </c>
      <c r="AS130" s="362">
        <v>1</v>
      </c>
      <c r="AT130" s="363">
        <v>0.105261498981944</v>
      </c>
      <c r="AU130" s="364">
        <v>0</v>
      </c>
      <c r="AV130" s="365">
        <v>0.166666666666667</v>
      </c>
      <c r="AW130" s="365">
        <v>0.1</v>
      </c>
      <c r="AX130" s="365">
        <v>0.0633484162895928</v>
      </c>
      <c r="AY130" s="145"/>
      <c r="AZ130" s="143"/>
    </row>
    <row r="131" spans="1:52">
      <c r="A131" s="141"/>
      <c r="B131" s="145"/>
      <c r="C131" s="175" t="s">
        <v>186</v>
      </c>
      <c r="D131" s="169" t="s">
        <v>26</v>
      </c>
      <c r="E131" s="169" t="s">
        <v>187</v>
      </c>
      <c r="F131" s="170" t="s">
        <v>273</v>
      </c>
      <c r="G131" s="176" t="s">
        <v>274</v>
      </c>
      <c r="H131" s="176" t="s">
        <v>274</v>
      </c>
      <c r="I131" s="176" t="s">
        <v>274</v>
      </c>
      <c r="J131" s="176" t="s">
        <v>274</v>
      </c>
      <c r="K131" s="171">
        <v>0.9</v>
      </c>
      <c r="L131" s="172">
        <v>1</v>
      </c>
      <c r="M131" s="172">
        <v>1</v>
      </c>
      <c r="N131" s="173">
        <v>1</v>
      </c>
      <c r="O131" s="173">
        <v>0.993952721275426</v>
      </c>
      <c r="P131" s="359">
        <v>0.9</v>
      </c>
      <c r="Q131" s="360">
        <v>0</v>
      </c>
      <c r="R131" s="172">
        <v>0</v>
      </c>
      <c r="S131" s="172">
        <v>0</v>
      </c>
      <c r="T131" s="172">
        <v>0.133333333333333</v>
      </c>
      <c r="U131" s="359">
        <v>0.9</v>
      </c>
      <c r="V131" s="172">
        <v>0</v>
      </c>
      <c r="W131" s="172">
        <v>0</v>
      </c>
      <c r="X131" s="172">
        <v>0</v>
      </c>
      <c r="Y131" s="172">
        <v>0.2</v>
      </c>
      <c r="Z131" s="359">
        <v>0.92</v>
      </c>
      <c r="AA131" s="359" t="s">
        <v>40</v>
      </c>
      <c r="AB131" s="359" t="s">
        <v>40</v>
      </c>
      <c r="AC131" s="359" t="s">
        <v>40</v>
      </c>
      <c r="AD131" s="359">
        <v>0</v>
      </c>
      <c r="AE131" s="359">
        <v>0.92</v>
      </c>
      <c r="AF131" s="172">
        <v>0.989795918367347</v>
      </c>
      <c r="AG131" s="172">
        <v>0.982089552238806</v>
      </c>
      <c r="AH131" s="172">
        <v>0.985250737463127</v>
      </c>
      <c r="AI131" s="172">
        <v>0.934887108521486</v>
      </c>
      <c r="AJ131" s="359">
        <v>0.92</v>
      </c>
      <c r="AK131" s="172">
        <v>0.931300927226749</v>
      </c>
      <c r="AL131" s="172">
        <v>0.948014340871484</v>
      </c>
      <c r="AM131" s="172">
        <v>0.952726733847066</v>
      </c>
      <c r="AN131" s="172">
        <v>0.95569040247678</v>
      </c>
      <c r="AO131" s="171">
        <v>0.99</v>
      </c>
      <c r="AP131" s="361">
        <v>1</v>
      </c>
      <c r="AQ131" s="361">
        <v>1</v>
      </c>
      <c r="AR131" s="361">
        <v>1</v>
      </c>
      <c r="AS131" s="362">
        <v>1</v>
      </c>
      <c r="AT131" s="363">
        <v>0.105261498981944</v>
      </c>
      <c r="AU131" s="364">
        <v>0.25</v>
      </c>
      <c r="AV131" s="365">
        <v>0</v>
      </c>
      <c r="AW131" s="365">
        <v>0.142857142857143</v>
      </c>
      <c r="AX131" s="365">
        <v>0.0568720379146919</v>
      </c>
      <c r="AY131" s="145"/>
      <c r="AZ131" s="143"/>
    </row>
    <row r="132" spans="1:52">
      <c r="A132" s="141"/>
      <c r="B132" s="145"/>
      <c r="C132" s="175" t="s">
        <v>186</v>
      </c>
      <c r="D132" s="169" t="s">
        <v>26</v>
      </c>
      <c r="E132" s="169" t="s">
        <v>187</v>
      </c>
      <c r="F132" s="170" t="s">
        <v>275</v>
      </c>
      <c r="G132" s="176" t="s">
        <v>276</v>
      </c>
      <c r="H132" s="176" t="s">
        <v>276</v>
      </c>
      <c r="I132" s="176" t="s">
        <v>276</v>
      </c>
      <c r="J132" s="176" t="s">
        <v>276</v>
      </c>
      <c r="K132" s="171">
        <v>0.9</v>
      </c>
      <c r="L132" s="172">
        <v>0.982758620689655</v>
      </c>
      <c r="M132" s="172">
        <v>0.96551724137931</v>
      </c>
      <c r="N132" s="173">
        <v>1</v>
      </c>
      <c r="O132" s="173">
        <v>0.983240223463687</v>
      </c>
      <c r="P132" s="359">
        <v>0.9</v>
      </c>
      <c r="Q132" s="360" t="s">
        <v>40</v>
      </c>
      <c r="R132" s="172" t="s">
        <v>40</v>
      </c>
      <c r="S132" s="172" t="s">
        <v>40</v>
      </c>
      <c r="T132" s="172">
        <v>1</v>
      </c>
      <c r="U132" s="359">
        <v>0.9</v>
      </c>
      <c r="V132" s="172" t="s">
        <v>40</v>
      </c>
      <c r="W132" s="172" t="s">
        <v>40</v>
      </c>
      <c r="X132" s="172" t="s">
        <v>40</v>
      </c>
      <c r="Y132" s="172">
        <v>0</v>
      </c>
      <c r="Z132" s="359">
        <v>0.92</v>
      </c>
      <c r="AA132" s="359" t="s">
        <v>40</v>
      </c>
      <c r="AB132" s="359" t="s">
        <v>40</v>
      </c>
      <c r="AC132" s="359" t="s">
        <v>40</v>
      </c>
      <c r="AD132" s="359" t="s">
        <v>40</v>
      </c>
      <c r="AE132" s="359">
        <v>0.92</v>
      </c>
      <c r="AF132" s="172">
        <v>1</v>
      </c>
      <c r="AG132" s="172">
        <v>0.986842105263158</v>
      </c>
      <c r="AH132" s="172">
        <v>0.984375</v>
      </c>
      <c r="AI132" s="172">
        <v>0.993601706211677</v>
      </c>
      <c r="AJ132" s="359">
        <v>0.92</v>
      </c>
      <c r="AK132" s="172">
        <v>0.960867063111452</v>
      </c>
      <c r="AL132" s="172">
        <v>0.970414201183432</v>
      </c>
      <c r="AM132" s="172">
        <v>0.973659276103847</v>
      </c>
      <c r="AN132" s="172">
        <v>0.979699048964456</v>
      </c>
      <c r="AO132" s="171">
        <v>0.99</v>
      </c>
      <c r="AP132" s="361">
        <v>1</v>
      </c>
      <c r="AQ132" s="361">
        <v>1</v>
      </c>
      <c r="AR132" s="361">
        <v>1</v>
      </c>
      <c r="AS132" s="362">
        <v>1</v>
      </c>
      <c r="AT132" s="363">
        <v>0.105261498981944</v>
      </c>
      <c r="AU132" s="364">
        <v>0</v>
      </c>
      <c r="AV132" s="365">
        <v>0.2</v>
      </c>
      <c r="AW132" s="365">
        <v>0</v>
      </c>
      <c r="AX132" s="365">
        <v>0.0502793296089385</v>
      </c>
      <c r="AY132" s="145"/>
      <c r="AZ132" s="143"/>
    </row>
    <row r="133" spans="1:52">
      <c r="A133" s="141"/>
      <c r="B133" s="145"/>
      <c r="C133" s="175" t="s">
        <v>186</v>
      </c>
      <c r="D133" s="169" t="s">
        <v>26</v>
      </c>
      <c r="E133" s="169" t="s">
        <v>187</v>
      </c>
      <c r="F133" s="170" t="s">
        <v>277</v>
      </c>
      <c r="G133" s="176" t="s">
        <v>278</v>
      </c>
      <c r="H133" s="176" t="s">
        <v>278</v>
      </c>
      <c r="I133" s="176" t="s">
        <v>278</v>
      </c>
      <c r="J133" s="176" t="s">
        <v>278</v>
      </c>
      <c r="K133" s="171">
        <v>0.9</v>
      </c>
      <c r="L133" s="172">
        <v>1</v>
      </c>
      <c r="M133" s="172">
        <v>1</v>
      </c>
      <c r="N133" s="173">
        <v>0.972972972972973</v>
      </c>
      <c r="O133" s="173">
        <v>0.992094861660079</v>
      </c>
      <c r="P133" s="359">
        <v>0.9</v>
      </c>
      <c r="Q133" s="360" t="s">
        <v>40</v>
      </c>
      <c r="R133" s="172" t="s">
        <v>40</v>
      </c>
      <c r="S133" s="172" t="s">
        <v>40</v>
      </c>
      <c r="T133" s="172">
        <v>0</v>
      </c>
      <c r="U133" s="359">
        <v>0.9</v>
      </c>
      <c r="V133" s="172" t="s">
        <v>40</v>
      </c>
      <c r="W133" s="172" t="s">
        <v>40</v>
      </c>
      <c r="X133" s="172" t="s">
        <v>40</v>
      </c>
      <c r="Y133" s="172">
        <v>0</v>
      </c>
      <c r="Z133" s="359">
        <v>0.92</v>
      </c>
      <c r="AA133" s="359">
        <v>0</v>
      </c>
      <c r="AB133" s="359" t="s">
        <v>40</v>
      </c>
      <c r="AC133" s="359" t="s">
        <v>40</v>
      </c>
      <c r="AD133" s="359">
        <v>0</v>
      </c>
      <c r="AE133" s="359">
        <v>0.92</v>
      </c>
      <c r="AF133" s="172">
        <v>1</v>
      </c>
      <c r="AG133" s="172">
        <v>1</v>
      </c>
      <c r="AH133" s="172">
        <v>1</v>
      </c>
      <c r="AI133" s="172">
        <v>0.994520547945206</v>
      </c>
      <c r="AJ133" s="359">
        <v>0.92</v>
      </c>
      <c r="AK133" s="172">
        <v>0.97752808988764</v>
      </c>
      <c r="AL133" s="172">
        <v>0.985873403966314</v>
      </c>
      <c r="AM133" s="172">
        <v>0.985206258890469</v>
      </c>
      <c r="AN133" s="172">
        <v>0.987532164608749</v>
      </c>
      <c r="AO133" s="171">
        <v>0.99</v>
      </c>
      <c r="AP133" s="361">
        <v>1</v>
      </c>
      <c r="AQ133" s="361">
        <v>1</v>
      </c>
      <c r="AR133" s="361">
        <v>1</v>
      </c>
      <c r="AS133" s="362">
        <v>1</v>
      </c>
      <c r="AT133" s="363">
        <v>0.105261498981944</v>
      </c>
      <c r="AU133" s="364">
        <v>0</v>
      </c>
      <c r="AV133" s="365">
        <v>0</v>
      </c>
      <c r="AW133" s="365">
        <v>0.25</v>
      </c>
      <c r="AX133" s="365">
        <v>0.0666666666666667</v>
      </c>
      <c r="AY133" s="145"/>
      <c r="AZ133" s="143"/>
    </row>
    <row r="134" spans="1:52">
      <c r="A134" s="141"/>
      <c r="B134" s="145"/>
      <c r="C134" s="175" t="s">
        <v>186</v>
      </c>
      <c r="D134" s="169" t="s">
        <v>26</v>
      </c>
      <c r="E134" s="169" t="s">
        <v>187</v>
      </c>
      <c r="F134" s="170" t="s">
        <v>279</v>
      </c>
      <c r="G134" s="176" t="s">
        <v>280</v>
      </c>
      <c r="H134" s="176" t="s">
        <v>280</v>
      </c>
      <c r="I134" s="176" t="s">
        <v>280</v>
      </c>
      <c r="J134" s="176" t="s">
        <v>280</v>
      </c>
      <c r="K134" s="171">
        <v>0.9</v>
      </c>
      <c r="L134" s="172">
        <v>0.971153846153846</v>
      </c>
      <c r="M134" s="172">
        <v>0.980952380952381</v>
      </c>
      <c r="N134" s="173">
        <v>1</v>
      </c>
      <c r="O134" s="173">
        <v>0.983921705697309</v>
      </c>
      <c r="P134" s="359">
        <v>0.9</v>
      </c>
      <c r="Q134" s="360" t="s">
        <v>40</v>
      </c>
      <c r="R134" s="172" t="s">
        <v>40</v>
      </c>
      <c r="S134" s="172" t="s">
        <v>40</v>
      </c>
      <c r="T134" s="172">
        <v>0.625</v>
      </c>
      <c r="U134" s="359">
        <v>0.9</v>
      </c>
      <c r="V134" s="172" t="s">
        <v>40</v>
      </c>
      <c r="W134" s="172" t="s">
        <v>40</v>
      </c>
      <c r="X134" s="172" t="s">
        <v>40</v>
      </c>
      <c r="Y134" s="172">
        <v>0.75</v>
      </c>
      <c r="Z134" s="359">
        <v>0.92</v>
      </c>
      <c r="AA134" s="359">
        <v>0</v>
      </c>
      <c r="AB134" s="359" t="s">
        <v>40</v>
      </c>
      <c r="AC134" s="359" t="s">
        <v>40</v>
      </c>
      <c r="AD134" s="359">
        <v>0.5</v>
      </c>
      <c r="AE134" s="359">
        <v>0.92</v>
      </c>
      <c r="AF134" s="172">
        <v>0.999280057595392</v>
      </c>
      <c r="AG134" s="172">
        <v>0.985626283367556</v>
      </c>
      <c r="AH134" s="172">
        <v>0.983957219251337</v>
      </c>
      <c r="AI134" s="172">
        <v>0.989779025408479</v>
      </c>
      <c r="AJ134" s="359">
        <v>0.92</v>
      </c>
      <c r="AK134" s="172">
        <v>0.965156794425087</v>
      </c>
      <c r="AL134" s="172">
        <v>0.975437798498977</v>
      </c>
      <c r="AM134" s="172">
        <v>0.983016140688991</v>
      </c>
      <c r="AN134" s="172">
        <v>0.984626731604407</v>
      </c>
      <c r="AO134" s="171">
        <v>0.99</v>
      </c>
      <c r="AP134" s="361">
        <v>1</v>
      </c>
      <c r="AQ134" s="361">
        <v>1</v>
      </c>
      <c r="AR134" s="361">
        <v>1</v>
      </c>
      <c r="AS134" s="362">
        <v>1</v>
      </c>
      <c r="AT134" s="363">
        <v>0.105261498981944</v>
      </c>
      <c r="AU134" s="364">
        <v>0</v>
      </c>
      <c r="AV134" s="365">
        <v>0.0714285714285714</v>
      </c>
      <c r="AW134" s="365">
        <v>0</v>
      </c>
      <c r="AX134" s="365">
        <v>0.0712530712530713</v>
      </c>
      <c r="AY134" s="145"/>
      <c r="AZ134" s="143"/>
    </row>
    <row r="135" spans="1:52">
      <c r="A135" s="141"/>
      <c r="B135" s="145"/>
      <c r="C135" s="175" t="s">
        <v>186</v>
      </c>
      <c r="D135" s="169" t="s">
        <v>26</v>
      </c>
      <c r="E135" s="169" t="s">
        <v>187</v>
      </c>
      <c r="F135" s="170" t="s">
        <v>281</v>
      </c>
      <c r="G135" s="176" t="s">
        <v>282</v>
      </c>
      <c r="H135" s="176" t="s">
        <v>282</v>
      </c>
      <c r="I135" s="176" t="s">
        <v>282</v>
      </c>
      <c r="J135" s="176" t="s">
        <v>282</v>
      </c>
      <c r="K135" s="171">
        <v>0.9</v>
      </c>
      <c r="L135" s="172">
        <v>1</v>
      </c>
      <c r="M135" s="172">
        <v>1</v>
      </c>
      <c r="N135" s="173">
        <v>0.981132075471698</v>
      </c>
      <c r="O135" s="173">
        <v>0.997863247863248</v>
      </c>
      <c r="P135" s="359">
        <v>0.9</v>
      </c>
      <c r="Q135" s="360" t="s">
        <v>40</v>
      </c>
      <c r="R135" s="172" t="s">
        <v>40</v>
      </c>
      <c r="S135" s="172" t="s">
        <v>40</v>
      </c>
      <c r="T135" s="172">
        <v>0</v>
      </c>
      <c r="U135" s="359">
        <v>0.9</v>
      </c>
      <c r="V135" s="172" t="s">
        <v>40</v>
      </c>
      <c r="W135" s="172" t="s">
        <v>40</v>
      </c>
      <c r="X135" s="172" t="s">
        <v>40</v>
      </c>
      <c r="Y135" s="172">
        <v>0</v>
      </c>
      <c r="Z135" s="359">
        <v>0.92</v>
      </c>
      <c r="AA135" s="359">
        <v>0</v>
      </c>
      <c r="AB135" s="359" t="s">
        <v>40</v>
      </c>
      <c r="AC135" s="359">
        <v>0</v>
      </c>
      <c r="AD135" s="359">
        <v>0</v>
      </c>
      <c r="AE135" s="359">
        <v>0.92</v>
      </c>
      <c r="AF135" s="172">
        <v>0.984848484848485</v>
      </c>
      <c r="AG135" s="172">
        <v>0.979057591623037</v>
      </c>
      <c r="AH135" s="172">
        <v>0.985347985347985</v>
      </c>
      <c r="AI135" s="172">
        <v>0.98122439690487</v>
      </c>
      <c r="AJ135" s="359">
        <v>0.92</v>
      </c>
      <c r="AK135" s="172">
        <v>0.960283040401735</v>
      </c>
      <c r="AL135" s="172">
        <v>0.945454545454545</v>
      </c>
      <c r="AM135" s="172">
        <v>0.974259681093394</v>
      </c>
      <c r="AN135" s="172">
        <v>0.966249724696787</v>
      </c>
      <c r="AO135" s="171">
        <v>0.99</v>
      </c>
      <c r="AP135" s="361">
        <v>1</v>
      </c>
      <c r="AQ135" s="361">
        <v>1</v>
      </c>
      <c r="AR135" s="361">
        <v>1</v>
      </c>
      <c r="AS135" s="362">
        <v>1</v>
      </c>
      <c r="AT135" s="363">
        <v>0.105261498981944</v>
      </c>
      <c r="AU135" s="364">
        <v>0.166666666666667</v>
      </c>
      <c r="AV135" s="365">
        <v>0</v>
      </c>
      <c r="AW135" s="365">
        <v>0</v>
      </c>
      <c r="AX135" s="365">
        <v>0.100719424460432</v>
      </c>
      <c r="AY135" s="145"/>
      <c r="AZ135" s="143"/>
    </row>
    <row r="136" spans="1:52">
      <c r="A136" s="141"/>
      <c r="B136" s="145"/>
      <c r="C136" s="175" t="s">
        <v>186</v>
      </c>
      <c r="D136" s="169" t="s">
        <v>26</v>
      </c>
      <c r="E136" s="169" t="s">
        <v>187</v>
      </c>
      <c r="F136" s="170" t="s">
        <v>283</v>
      </c>
      <c r="G136" s="176" t="s">
        <v>284</v>
      </c>
      <c r="H136" s="176" t="s">
        <v>284</v>
      </c>
      <c r="I136" s="176" t="s">
        <v>284</v>
      </c>
      <c r="J136" s="176" t="s">
        <v>284</v>
      </c>
      <c r="K136" s="171">
        <v>0.9</v>
      </c>
      <c r="L136" s="172">
        <v>0.981132075471698</v>
      </c>
      <c r="M136" s="172">
        <v>0.981132075471698</v>
      </c>
      <c r="N136" s="173">
        <v>1</v>
      </c>
      <c r="O136" s="173">
        <v>0.988953866146849</v>
      </c>
      <c r="P136" s="359">
        <v>0.9</v>
      </c>
      <c r="Q136" s="360" t="s">
        <v>40</v>
      </c>
      <c r="R136" s="172" t="s">
        <v>40</v>
      </c>
      <c r="S136" s="172" t="s">
        <v>40</v>
      </c>
      <c r="T136" s="172" t="s">
        <v>40</v>
      </c>
      <c r="U136" s="359">
        <v>0.9</v>
      </c>
      <c r="V136" s="172" t="s">
        <v>40</v>
      </c>
      <c r="W136" s="172" t="s">
        <v>40</v>
      </c>
      <c r="X136" s="172" t="s">
        <v>40</v>
      </c>
      <c r="Y136" s="172" t="s">
        <v>40</v>
      </c>
      <c r="Z136" s="359">
        <v>0.92</v>
      </c>
      <c r="AA136" s="359" t="s">
        <v>40</v>
      </c>
      <c r="AB136" s="359" t="s">
        <v>40</v>
      </c>
      <c r="AC136" s="359" t="s">
        <v>40</v>
      </c>
      <c r="AD136" s="359" t="s">
        <v>40</v>
      </c>
      <c r="AE136" s="359">
        <v>0.92</v>
      </c>
      <c r="AF136" s="172">
        <v>1</v>
      </c>
      <c r="AG136" s="172">
        <v>0.983870967741935</v>
      </c>
      <c r="AH136" s="172">
        <v>0.995145631067961</v>
      </c>
      <c r="AI136" s="172">
        <v>0.994579246257099</v>
      </c>
      <c r="AJ136" s="359">
        <v>0.92</v>
      </c>
      <c r="AK136" s="172">
        <v>0.966022889842632</v>
      </c>
      <c r="AL136" s="172">
        <v>0.982010032866286</v>
      </c>
      <c r="AM136" s="172">
        <v>0.983667409057164</v>
      </c>
      <c r="AN136" s="172">
        <v>0.982628455528846</v>
      </c>
      <c r="AO136" s="171">
        <v>0.99</v>
      </c>
      <c r="AP136" s="361">
        <v>1</v>
      </c>
      <c r="AQ136" s="361">
        <v>1</v>
      </c>
      <c r="AR136" s="361">
        <v>1</v>
      </c>
      <c r="AS136" s="362">
        <v>1</v>
      </c>
      <c r="AT136" s="363">
        <v>0.105261498981944</v>
      </c>
      <c r="AU136" s="364">
        <v>0</v>
      </c>
      <c r="AV136" s="365">
        <v>0</v>
      </c>
      <c r="AW136" s="365">
        <v>0</v>
      </c>
      <c r="AX136" s="365">
        <v>0.0793650793650794</v>
      </c>
      <c r="AY136" s="145"/>
      <c r="AZ136" s="143"/>
    </row>
    <row r="137" spans="1:52">
      <c r="A137" s="141"/>
      <c r="B137" s="145"/>
      <c r="C137" s="175" t="s">
        <v>186</v>
      </c>
      <c r="D137" s="169" t="s">
        <v>26</v>
      </c>
      <c r="E137" s="169" t="s">
        <v>187</v>
      </c>
      <c r="F137" s="170" t="s">
        <v>285</v>
      </c>
      <c r="G137" s="176" t="s">
        <v>286</v>
      </c>
      <c r="H137" s="176" t="s">
        <v>286</v>
      </c>
      <c r="I137" s="176" t="s">
        <v>286</v>
      </c>
      <c r="J137" s="176" t="s">
        <v>286</v>
      </c>
      <c r="K137" s="171">
        <v>0.9</v>
      </c>
      <c r="L137" s="172">
        <v>0.983333333333333</v>
      </c>
      <c r="M137" s="172">
        <v>0.980769230769231</v>
      </c>
      <c r="N137" s="173">
        <v>1</v>
      </c>
      <c r="O137" s="173">
        <v>0.991746031746032</v>
      </c>
      <c r="P137" s="359">
        <v>0.9</v>
      </c>
      <c r="Q137" s="360" t="s">
        <v>40</v>
      </c>
      <c r="R137" s="172" t="s">
        <v>40</v>
      </c>
      <c r="S137" s="172" t="s">
        <v>40</v>
      </c>
      <c r="T137" s="172">
        <v>0</v>
      </c>
      <c r="U137" s="359">
        <v>0.9</v>
      </c>
      <c r="V137" s="172" t="s">
        <v>40</v>
      </c>
      <c r="W137" s="172" t="s">
        <v>40</v>
      </c>
      <c r="X137" s="172" t="s">
        <v>40</v>
      </c>
      <c r="Y137" s="172">
        <v>0.5</v>
      </c>
      <c r="Z137" s="359">
        <v>0.92</v>
      </c>
      <c r="AA137" s="359" t="s">
        <v>40</v>
      </c>
      <c r="AB137" s="359" t="s">
        <v>40</v>
      </c>
      <c r="AC137" s="359" t="s">
        <v>40</v>
      </c>
      <c r="AD137" s="359">
        <v>1</v>
      </c>
      <c r="AE137" s="359">
        <v>0.92</v>
      </c>
      <c r="AF137" s="172">
        <v>0.997892518440464</v>
      </c>
      <c r="AG137" s="172">
        <v>0.988326848249027</v>
      </c>
      <c r="AH137" s="172">
        <v>0.994575045207957</v>
      </c>
      <c r="AI137" s="172">
        <v>0.984704942358178</v>
      </c>
      <c r="AJ137" s="359">
        <v>0.92</v>
      </c>
      <c r="AK137" s="172">
        <v>0.966987045549519</v>
      </c>
      <c r="AL137" s="172">
        <v>0.977948415042331</v>
      </c>
      <c r="AM137" s="172">
        <v>0.984347442680776</v>
      </c>
      <c r="AN137" s="172">
        <v>0.983629236799631</v>
      </c>
      <c r="AO137" s="171">
        <v>0.99</v>
      </c>
      <c r="AP137" s="361">
        <v>1</v>
      </c>
      <c r="AQ137" s="361">
        <v>1</v>
      </c>
      <c r="AR137" s="361">
        <v>1</v>
      </c>
      <c r="AS137" s="362">
        <v>1</v>
      </c>
      <c r="AT137" s="363">
        <v>0.105261498981944</v>
      </c>
      <c r="AU137" s="364">
        <v>0.2</v>
      </c>
      <c r="AV137" s="365">
        <v>0</v>
      </c>
      <c r="AW137" s="365">
        <v>0.111111111111111</v>
      </c>
      <c r="AX137" s="365">
        <v>0.0823170731707317</v>
      </c>
      <c r="AY137" s="145"/>
      <c r="AZ137" s="143"/>
    </row>
    <row r="138" spans="1:52">
      <c r="A138" s="141"/>
      <c r="B138" s="145"/>
      <c r="C138" s="175" t="s">
        <v>186</v>
      </c>
      <c r="D138" s="169" t="s">
        <v>26</v>
      </c>
      <c r="E138" s="169" t="s">
        <v>187</v>
      </c>
      <c r="F138" s="170" t="s">
        <v>287</v>
      </c>
      <c r="G138" s="176" t="s">
        <v>288</v>
      </c>
      <c r="H138" s="176" t="s">
        <v>288</v>
      </c>
      <c r="I138" s="176" t="s">
        <v>288</v>
      </c>
      <c r="J138" s="176" t="s">
        <v>288</v>
      </c>
      <c r="K138" s="171">
        <v>0.9</v>
      </c>
      <c r="L138" s="172">
        <v>1</v>
      </c>
      <c r="M138" s="172">
        <v>1</v>
      </c>
      <c r="N138" s="173">
        <v>1</v>
      </c>
      <c r="O138" s="173">
        <v>0.98851308232291</v>
      </c>
      <c r="P138" s="359">
        <v>0.9</v>
      </c>
      <c r="Q138" s="360" t="s">
        <v>40</v>
      </c>
      <c r="R138" s="172" t="s">
        <v>40</v>
      </c>
      <c r="S138" s="172" t="s">
        <v>40</v>
      </c>
      <c r="T138" s="172">
        <v>1</v>
      </c>
      <c r="U138" s="359">
        <v>0.9</v>
      </c>
      <c r="V138" s="172" t="s">
        <v>40</v>
      </c>
      <c r="W138" s="172" t="s">
        <v>40</v>
      </c>
      <c r="X138" s="172" t="s">
        <v>40</v>
      </c>
      <c r="Y138" s="172">
        <v>1</v>
      </c>
      <c r="Z138" s="359">
        <v>0.92</v>
      </c>
      <c r="AA138" s="359">
        <v>0</v>
      </c>
      <c r="AB138" s="359">
        <v>0</v>
      </c>
      <c r="AC138" s="359" t="s">
        <v>40</v>
      </c>
      <c r="AD138" s="359">
        <v>0.25</v>
      </c>
      <c r="AE138" s="359">
        <v>0.92</v>
      </c>
      <c r="AF138" s="172">
        <v>0.985645933014354</v>
      </c>
      <c r="AG138" s="172">
        <v>0.973118279569892</v>
      </c>
      <c r="AH138" s="172">
        <v>0.722772277227723</v>
      </c>
      <c r="AI138" s="172">
        <v>0.947490347490347</v>
      </c>
      <c r="AJ138" s="359">
        <v>0.92</v>
      </c>
      <c r="AK138" s="172">
        <v>0.964589870013447</v>
      </c>
      <c r="AL138" s="172">
        <v>0.967030784508441</v>
      </c>
      <c r="AM138" s="172">
        <v>0.968531468531469</v>
      </c>
      <c r="AN138" s="172">
        <v>0.966950456883762</v>
      </c>
      <c r="AO138" s="171">
        <v>0.99</v>
      </c>
      <c r="AP138" s="361">
        <v>1</v>
      </c>
      <c r="AQ138" s="361">
        <v>1</v>
      </c>
      <c r="AR138" s="361">
        <v>1</v>
      </c>
      <c r="AS138" s="362">
        <v>1</v>
      </c>
      <c r="AT138" s="363">
        <v>0.105261498981944</v>
      </c>
      <c r="AU138" s="364">
        <v>0</v>
      </c>
      <c r="AV138" s="365">
        <v>0.2</v>
      </c>
      <c r="AW138" s="365">
        <v>0</v>
      </c>
      <c r="AX138" s="365">
        <v>0.0633484162895928</v>
      </c>
      <c r="AY138" s="145"/>
      <c r="AZ138" s="143"/>
    </row>
    <row r="139" spans="1:52">
      <c r="A139" s="141"/>
      <c r="B139" s="145"/>
      <c r="C139" s="175" t="s">
        <v>186</v>
      </c>
      <c r="D139" s="169" t="s">
        <v>26</v>
      </c>
      <c r="E139" s="169" t="s">
        <v>187</v>
      </c>
      <c r="F139" s="170" t="s">
        <v>289</v>
      </c>
      <c r="G139" s="176" t="s">
        <v>290</v>
      </c>
      <c r="H139" s="176" t="s">
        <v>290</v>
      </c>
      <c r="I139" s="176" t="s">
        <v>290</v>
      </c>
      <c r="J139" s="176" t="s">
        <v>290</v>
      </c>
      <c r="K139" s="171">
        <v>0.9</v>
      </c>
      <c r="L139" s="172">
        <v>0.971428571428571</v>
      </c>
      <c r="M139" s="172">
        <v>0.972222222222222</v>
      </c>
      <c r="N139" s="173">
        <v>1</v>
      </c>
      <c r="O139" s="173">
        <v>0.979635584137192</v>
      </c>
      <c r="P139" s="359">
        <v>0.9</v>
      </c>
      <c r="Q139" s="360" t="s">
        <v>40</v>
      </c>
      <c r="R139" s="172" t="s">
        <v>40</v>
      </c>
      <c r="S139" s="172" t="s">
        <v>40</v>
      </c>
      <c r="T139" s="172" t="s">
        <v>40</v>
      </c>
      <c r="U139" s="359">
        <v>0.9</v>
      </c>
      <c r="V139" s="172" t="s">
        <v>40</v>
      </c>
      <c r="W139" s="172" t="s">
        <v>40</v>
      </c>
      <c r="X139" s="172" t="s">
        <v>40</v>
      </c>
      <c r="Y139" s="172" t="s">
        <v>40</v>
      </c>
      <c r="Z139" s="359">
        <v>0.92</v>
      </c>
      <c r="AA139" s="359" t="s">
        <v>40</v>
      </c>
      <c r="AB139" s="359">
        <v>0</v>
      </c>
      <c r="AC139" s="359" t="s">
        <v>40</v>
      </c>
      <c r="AD139" s="359">
        <v>0</v>
      </c>
      <c r="AE139" s="359">
        <v>0.92</v>
      </c>
      <c r="AF139" s="172">
        <v>1</v>
      </c>
      <c r="AG139" s="172">
        <v>1</v>
      </c>
      <c r="AH139" s="172">
        <v>1</v>
      </c>
      <c r="AI139" s="172">
        <v>0.994962216624685</v>
      </c>
      <c r="AJ139" s="359">
        <v>0.92</v>
      </c>
      <c r="AK139" s="172">
        <v>0.961513994910941</v>
      </c>
      <c r="AL139" s="172">
        <v>0.975808890232839</v>
      </c>
      <c r="AM139" s="172">
        <v>0.979148566463944</v>
      </c>
      <c r="AN139" s="172">
        <v>0.984936604052153</v>
      </c>
      <c r="AO139" s="171">
        <v>0.99</v>
      </c>
      <c r="AP139" s="361" t="s">
        <v>40</v>
      </c>
      <c r="AQ139" s="361">
        <v>1</v>
      </c>
      <c r="AR139" s="361">
        <v>1</v>
      </c>
      <c r="AS139" s="362">
        <v>1</v>
      </c>
      <c r="AT139" s="363">
        <v>0.105261498981944</v>
      </c>
      <c r="AU139" s="364">
        <v>0</v>
      </c>
      <c r="AV139" s="365">
        <v>0.166666666666667</v>
      </c>
      <c r="AW139" s="365">
        <v>0</v>
      </c>
      <c r="AX139" s="365">
        <v>0.0621468926553672</v>
      </c>
      <c r="AY139" s="145"/>
      <c r="AZ139" s="143"/>
    </row>
    <row r="140" spans="1:52">
      <c r="A140" s="141"/>
      <c r="B140" s="145"/>
      <c r="C140" s="175" t="s">
        <v>186</v>
      </c>
      <c r="D140" s="169" t="s">
        <v>26</v>
      </c>
      <c r="E140" s="169" t="s">
        <v>187</v>
      </c>
      <c r="F140" s="170" t="s">
        <v>291</v>
      </c>
      <c r="G140" s="176" t="s">
        <v>292</v>
      </c>
      <c r="H140" s="176" t="s">
        <v>292</v>
      </c>
      <c r="I140" s="176" t="s">
        <v>292</v>
      </c>
      <c r="J140" s="176" t="s">
        <v>292</v>
      </c>
      <c r="K140" s="171">
        <v>0.9</v>
      </c>
      <c r="L140" s="172">
        <v>0.952380952380952</v>
      </c>
      <c r="M140" s="172">
        <v>0.956521739130435</v>
      </c>
      <c r="N140" s="173">
        <v>0.954545454545455</v>
      </c>
      <c r="O140" s="173">
        <v>0.98458904109589</v>
      </c>
      <c r="P140" s="359">
        <v>0.9</v>
      </c>
      <c r="Q140" s="360" t="s">
        <v>40</v>
      </c>
      <c r="R140" s="172" t="s">
        <v>40</v>
      </c>
      <c r="S140" s="172" t="s">
        <v>40</v>
      </c>
      <c r="T140" s="172" t="s">
        <v>40</v>
      </c>
      <c r="U140" s="359">
        <v>0.9</v>
      </c>
      <c r="V140" s="172" t="s">
        <v>40</v>
      </c>
      <c r="W140" s="172" t="s">
        <v>40</v>
      </c>
      <c r="X140" s="172" t="s">
        <v>40</v>
      </c>
      <c r="Y140" s="172" t="s">
        <v>40</v>
      </c>
      <c r="Z140" s="359">
        <v>0.92</v>
      </c>
      <c r="AA140" s="359" t="s">
        <v>40</v>
      </c>
      <c r="AB140" s="359">
        <v>0</v>
      </c>
      <c r="AC140" s="359" t="s">
        <v>40</v>
      </c>
      <c r="AD140" s="359">
        <v>0.25</v>
      </c>
      <c r="AE140" s="359">
        <v>0.92</v>
      </c>
      <c r="AF140" s="172">
        <v>0.986486486486487</v>
      </c>
      <c r="AG140" s="172">
        <v>0.963855421686747</v>
      </c>
      <c r="AH140" s="172">
        <v>0.974789915966387</v>
      </c>
      <c r="AI140" s="172">
        <v>0.966883500887049</v>
      </c>
      <c r="AJ140" s="359">
        <v>0.92</v>
      </c>
      <c r="AK140" s="172">
        <v>0.972388403129314</v>
      </c>
      <c r="AL140" s="172">
        <v>0.980708838043966</v>
      </c>
      <c r="AM140" s="172">
        <v>0.987433542774287</v>
      </c>
      <c r="AN140" s="172">
        <v>0.989651151491595</v>
      </c>
      <c r="AO140" s="171">
        <v>0.99</v>
      </c>
      <c r="AP140" s="361">
        <v>1</v>
      </c>
      <c r="AQ140" s="361">
        <v>1</v>
      </c>
      <c r="AR140" s="361">
        <v>1</v>
      </c>
      <c r="AS140" s="362">
        <v>1</v>
      </c>
      <c r="AT140" s="363">
        <v>0.105261498981944</v>
      </c>
      <c r="AU140" s="364">
        <v>0</v>
      </c>
      <c r="AV140" s="365">
        <v>0</v>
      </c>
      <c r="AW140" s="365">
        <v>0.25</v>
      </c>
      <c r="AX140" s="365">
        <v>0.05</v>
      </c>
      <c r="AY140" s="145"/>
      <c r="AZ140" s="143"/>
    </row>
    <row r="141" spans="1:52">
      <c r="A141" s="141"/>
      <c r="B141" s="145"/>
      <c r="C141" s="175" t="s">
        <v>186</v>
      </c>
      <c r="D141" s="169" t="s">
        <v>26</v>
      </c>
      <c r="E141" s="169" t="s">
        <v>187</v>
      </c>
      <c r="F141" s="170" t="s">
        <v>293</v>
      </c>
      <c r="G141" s="176" t="s">
        <v>294</v>
      </c>
      <c r="H141" s="176" t="s">
        <v>294</v>
      </c>
      <c r="I141" s="176" t="s">
        <v>294</v>
      </c>
      <c r="J141" s="176" t="s">
        <v>294</v>
      </c>
      <c r="K141" s="171">
        <v>0.9</v>
      </c>
      <c r="L141" s="172">
        <v>0.957746478873239</v>
      </c>
      <c r="M141" s="172">
        <v>0.971830985915493</v>
      </c>
      <c r="N141" s="173">
        <v>0.986486486486487</v>
      </c>
      <c r="O141" s="173">
        <v>0.952007835455436</v>
      </c>
      <c r="P141" s="359">
        <v>0.9</v>
      </c>
      <c r="Q141" s="360">
        <v>0</v>
      </c>
      <c r="R141" s="172">
        <v>1</v>
      </c>
      <c r="S141" s="172">
        <v>0</v>
      </c>
      <c r="T141" s="172">
        <v>0.166666666666667</v>
      </c>
      <c r="U141" s="359">
        <v>0.9</v>
      </c>
      <c r="V141" s="172">
        <v>0</v>
      </c>
      <c r="W141" s="172">
        <v>0</v>
      </c>
      <c r="X141" s="172">
        <v>0</v>
      </c>
      <c r="Y141" s="172">
        <v>0.166666666666667</v>
      </c>
      <c r="Z141" s="359">
        <v>0.92</v>
      </c>
      <c r="AA141" s="359">
        <v>0</v>
      </c>
      <c r="AB141" s="359">
        <v>0</v>
      </c>
      <c r="AC141" s="359" t="s">
        <v>40</v>
      </c>
      <c r="AD141" s="359">
        <v>0</v>
      </c>
      <c r="AE141" s="359">
        <v>0.92</v>
      </c>
      <c r="AF141" s="172">
        <v>1</v>
      </c>
      <c r="AG141" s="172">
        <v>0.986842105263158</v>
      </c>
      <c r="AH141" s="172">
        <v>0.990338164251208</v>
      </c>
      <c r="AI141" s="172">
        <v>0.98688019710502</v>
      </c>
      <c r="AJ141" s="359">
        <v>0.92</v>
      </c>
      <c r="AK141" s="172">
        <v>0.966271923249888</v>
      </c>
      <c r="AL141" s="172">
        <v>0.973665066201077</v>
      </c>
      <c r="AM141" s="172">
        <v>0.984008866371121</v>
      </c>
      <c r="AN141" s="172">
        <v>0.986081899634039</v>
      </c>
      <c r="AO141" s="171">
        <v>0.99</v>
      </c>
      <c r="AP141" s="361">
        <v>1</v>
      </c>
      <c r="AQ141" s="361">
        <v>1</v>
      </c>
      <c r="AR141" s="361">
        <v>1</v>
      </c>
      <c r="AS141" s="362">
        <v>1</v>
      </c>
      <c r="AT141" s="363">
        <v>0.105261498981944</v>
      </c>
      <c r="AU141" s="364">
        <v>0.230769230769231</v>
      </c>
      <c r="AV141" s="365">
        <v>0</v>
      </c>
      <c r="AW141" s="365">
        <v>0.0666666666666667</v>
      </c>
      <c r="AX141" s="365">
        <v>0.0802005012531328</v>
      </c>
      <c r="AY141" s="145"/>
      <c r="AZ141" s="143"/>
    </row>
    <row r="142" spans="1:52">
      <c r="A142" s="141"/>
      <c r="B142" s="145"/>
      <c r="C142" s="175" t="s">
        <v>186</v>
      </c>
      <c r="D142" s="169" t="s">
        <v>26</v>
      </c>
      <c r="E142" s="169" t="s">
        <v>187</v>
      </c>
      <c r="F142" s="170" t="s">
        <v>295</v>
      </c>
      <c r="G142" s="176" t="s">
        <v>296</v>
      </c>
      <c r="H142" s="176" t="s">
        <v>296</v>
      </c>
      <c r="I142" s="176" t="s">
        <v>296</v>
      </c>
      <c r="J142" s="176" t="s">
        <v>296</v>
      </c>
      <c r="K142" s="171">
        <v>0.9</v>
      </c>
      <c r="L142" s="172">
        <v>0.9375</v>
      </c>
      <c r="M142" s="172">
        <v>0.916666666666667</v>
      </c>
      <c r="N142" s="173">
        <v>0.902777777777778</v>
      </c>
      <c r="O142" s="173">
        <v>0.95040899795501</v>
      </c>
      <c r="P142" s="359">
        <v>0.9</v>
      </c>
      <c r="Q142" s="360" t="s">
        <v>40</v>
      </c>
      <c r="R142" s="172" t="s">
        <v>40</v>
      </c>
      <c r="S142" s="172" t="s">
        <v>40</v>
      </c>
      <c r="T142" s="172">
        <v>0.5</v>
      </c>
      <c r="U142" s="359">
        <v>0.9</v>
      </c>
      <c r="V142" s="172" t="s">
        <v>40</v>
      </c>
      <c r="W142" s="172" t="s">
        <v>40</v>
      </c>
      <c r="X142" s="172" t="s">
        <v>40</v>
      </c>
      <c r="Y142" s="172">
        <v>0.5</v>
      </c>
      <c r="Z142" s="359">
        <v>0.92</v>
      </c>
      <c r="AA142" s="359" t="s">
        <v>40</v>
      </c>
      <c r="AB142" s="359" t="s">
        <v>40</v>
      </c>
      <c r="AC142" s="359" t="s">
        <v>40</v>
      </c>
      <c r="AD142" s="359">
        <v>1</v>
      </c>
      <c r="AE142" s="359">
        <v>0.92</v>
      </c>
      <c r="AF142" s="172">
        <v>0.996865203761755</v>
      </c>
      <c r="AG142" s="172">
        <v>0.993421052631579</v>
      </c>
      <c r="AH142" s="172">
        <v>1</v>
      </c>
      <c r="AI142" s="172">
        <v>0.994383129680725</v>
      </c>
      <c r="AJ142" s="359">
        <v>0.92</v>
      </c>
      <c r="AK142" s="172">
        <v>0.978805073431242</v>
      </c>
      <c r="AL142" s="172">
        <v>0.985294117647059</v>
      </c>
      <c r="AM142" s="172">
        <v>0.987401862333394</v>
      </c>
      <c r="AN142" s="172">
        <v>0.989057300395929</v>
      </c>
      <c r="AO142" s="171">
        <v>0.99</v>
      </c>
      <c r="AP142" s="361">
        <v>1</v>
      </c>
      <c r="AQ142" s="361">
        <v>1</v>
      </c>
      <c r="AR142" s="361">
        <v>1</v>
      </c>
      <c r="AS142" s="362">
        <v>1</v>
      </c>
      <c r="AT142" s="363">
        <v>0.105261498981944</v>
      </c>
      <c r="AU142" s="364">
        <v>0.0666666666666667</v>
      </c>
      <c r="AV142" s="365">
        <v>0</v>
      </c>
      <c r="AW142" s="365">
        <v>0</v>
      </c>
      <c r="AX142" s="365">
        <v>0.0120481927710843</v>
      </c>
      <c r="AY142" s="145"/>
      <c r="AZ142" s="143"/>
    </row>
    <row r="143" spans="1:52">
      <c r="A143" s="141"/>
      <c r="B143" s="145"/>
      <c r="C143" s="175" t="s">
        <v>186</v>
      </c>
      <c r="D143" s="169" t="s">
        <v>26</v>
      </c>
      <c r="E143" s="169" t="s">
        <v>187</v>
      </c>
      <c r="F143" s="170" t="s">
        <v>297</v>
      </c>
      <c r="G143" s="176" t="s">
        <v>298</v>
      </c>
      <c r="H143" s="176" t="s">
        <v>298</v>
      </c>
      <c r="I143" s="176" t="s">
        <v>298</v>
      </c>
      <c r="J143" s="176" t="s">
        <v>298</v>
      </c>
      <c r="K143" s="171">
        <v>0.9</v>
      </c>
      <c r="L143" s="172">
        <v>1</v>
      </c>
      <c r="M143" s="172">
        <v>1</v>
      </c>
      <c r="N143" s="173">
        <v>0.955555555555556</v>
      </c>
      <c r="O143" s="173">
        <v>0.983173076923077</v>
      </c>
      <c r="P143" s="359">
        <v>0.9</v>
      </c>
      <c r="Q143" s="360" t="s">
        <v>40</v>
      </c>
      <c r="R143" s="172" t="s">
        <v>40</v>
      </c>
      <c r="S143" s="172">
        <v>0</v>
      </c>
      <c r="T143" s="172">
        <v>0</v>
      </c>
      <c r="U143" s="359">
        <v>0.9</v>
      </c>
      <c r="V143" s="172" t="s">
        <v>40</v>
      </c>
      <c r="W143" s="172" t="s">
        <v>40</v>
      </c>
      <c r="X143" s="172">
        <v>0</v>
      </c>
      <c r="Y143" s="172">
        <v>0</v>
      </c>
      <c r="Z143" s="359">
        <v>0.92</v>
      </c>
      <c r="AA143" s="359" t="s">
        <v>40</v>
      </c>
      <c r="AB143" s="359" t="s">
        <v>40</v>
      </c>
      <c r="AC143" s="359" t="s">
        <v>40</v>
      </c>
      <c r="AD143" s="359">
        <v>0</v>
      </c>
      <c r="AE143" s="359">
        <v>0.92</v>
      </c>
      <c r="AF143" s="172">
        <v>1</v>
      </c>
      <c r="AG143" s="172">
        <v>0.981132075471698</v>
      </c>
      <c r="AH143" s="172">
        <v>0.978632478632479</v>
      </c>
      <c r="AI143" s="172">
        <v>0.992706645056726</v>
      </c>
      <c r="AJ143" s="359">
        <v>0.92</v>
      </c>
      <c r="AK143" s="172">
        <v>0.98473874806001</v>
      </c>
      <c r="AL143" s="172">
        <v>0.989570083948105</v>
      </c>
      <c r="AM143" s="172">
        <v>0.992307692307692</v>
      </c>
      <c r="AN143" s="172">
        <v>0.99234853792544</v>
      </c>
      <c r="AO143" s="171">
        <v>0.99</v>
      </c>
      <c r="AP143" s="361">
        <v>1</v>
      </c>
      <c r="AQ143" s="361">
        <v>1</v>
      </c>
      <c r="AR143" s="361">
        <v>1</v>
      </c>
      <c r="AS143" s="362">
        <v>1</v>
      </c>
      <c r="AT143" s="363">
        <v>0.105261498981944</v>
      </c>
      <c r="AU143" s="364">
        <v>0</v>
      </c>
      <c r="AV143" s="365" t="s">
        <v>40</v>
      </c>
      <c r="AW143" s="365">
        <v>0.166666666666667</v>
      </c>
      <c r="AX143" s="365">
        <v>0.0823529411764706</v>
      </c>
      <c r="AY143" s="145"/>
      <c r="AZ143" s="143"/>
    </row>
    <row r="144" spans="1:52">
      <c r="A144" s="141"/>
      <c r="B144" s="145"/>
      <c r="C144" s="175" t="s">
        <v>186</v>
      </c>
      <c r="D144" s="169" t="s">
        <v>26</v>
      </c>
      <c r="E144" s="169" t="s">
        <v>187</v>
      </c>
      <c r="F144" s="170" t="s">
        <v>299</v>
      </c>
      <c r="G144" s="176" t="s">
        <v>300</v>
      </c>
      <c r="H144" s="176" t="s">
        <v>300</v>
      </c>
      <c r="I144" s="176" t="s">
        <v>300</v>
      </c>
      <c r="J144" s="176" t="s">
        <v>300</v>
      </c>
      <c r="K144" s="171">
        <v>0.9</v>
      </c>
      <c r="L144" s="172">
        <v>1</v>
      </c>
      <c r="M144" s="172">
        <v>1</v>
      </c>
      <c r="N144" s="173">
        <v>1</v>
      </c>
      <c r="O144" s="173">
        <v>0.992018244013683</v>
      </c>
      <c r="P144" s="359">
        <v>0.9</v>
      </c>
      <c r="Q144" s="360">
        <v>0</v>
      </c>
      <c r="R144" s="172" t="s">
        <v>40</v>
      </c>
      <c r="S144" s="172">
        <v>0</v>
      </c>
      <c r="T144" s="172">
        <v>0</v>
      </c>
      <c r="U144" s="359">
        <v>0.9</v>
      </c>
      <c r="V144" s="172">
        <v>1</v>
      </c>
      <c r="W144" s="172" t="s">
        <v>40</v>
      </c>
      <c r="X144" s="172">
        <v>1</v>
      </c>
      <c r="Y144" s="172">
        <v>1</v>
      </c>
      <c r="Z144" s="359">
        <v>0.92</v>
      </c>
      <c r="AA144" s="359" t="s">
        <v>40</v>
      </c>
      <c r="AB144" s="359" t="s">
        <v>40</v>
      </c>
      <c r="AC144" s="359" t="s">
        <v>40</v>
      </c>
      <c r="AD144" s="359" t="s">
        <v>40</v>
      </c>
      <c r="AE144" s="359">
        <v>0.92</v>
      </c>
      <c r="AF144" s="172">
        <v>1</v>
      </c>
      <c r="AG144" s="172">
        <v>1</v>
      </c>
      <c r="AH144" s="172">
        <v>0.992248062015504</v>
      </c>
      <c r="AI144" s="172">
        <v>0.997799779977998</v>
      </c>
      <c r="AJ144" s="359">
        <v>0.92</v>
      </c>
      <c r="AK144" s="172">
        <v>0.967468654693324</v>
      </c>
      <c r="AL144" s="172">
        <v>0.984312416555407</v>
      </c>
      <c r="AM144" s="172">
        <v>0.985324947589098</v>
      </c>
      <c r="AN144" s="172">
        <v>0.986638930163447</v>
      </c>
      <c r="AO144" s="171">
        <v>0.99</v>
      </c>
      <c r="AP144" s="361">
        <v>1</v>
      </c>
      <c r="AQ144" s="361">
        <v>1</v>
      </c>
      <c r="AR144" s="361">
        <v>1</v>
      </c>
      <c r="AS144" s="362">
        <v>1</v>
      </c>
      <c r="AT144" s="363">
        <v>0.105261498981944</v>
      </c>
      <c r="AU144" s="364">
        <v>0</v>
      </c>
      <c r="AV144" s="365">
        <v>0.333333333333333</v>
      </c>
      <c r="AW144" s="365">
        <v>0.166666666666667</v>
      </c>
      <c r="AX144" s="365">
        <v>0.152173913043478</v>
      </c>
      <c r="AY144" s="145"/>
      <c r="AZ144" s="143"/>
    </row>
    <row r="145" spans="1:52">
      <c r="A145" s="141"/>
      <c r="B145" s="145"/>
      <c r="C145" s="175" t="s">
        <v>186</v>
      </c>
      <c r="D145" s="169" t="s">
        <v>26</v>
      </c>
      <c r="E145" s="169" t="s">
        <v>187</v>
      </c>
      <c r="F145" s="170" t="s">
        <v>301</v>
      </c>
      <c r="G145" s="176" t="s">
        <v>302</v>
      </c>
      <c r="H145" s="176" t="s">
        <v>302</v>
      </c>
      <c r="I145" s="176" t="s">
        <v>302</v>
      </c>
      <c r="J145" s="176" t="s">
        <v>302</v>
      </c>
      <c r="K145" s="171">
        <v>0.9</v>
      </c>
      <c r="L145" s="172">
        <v>0.985714285714286</v>
      </c>
      <c r="M145" s="172">
        <v>0.984375</v>
      </c>
      <c r="N145" s="173">
        <v>0.985294117647059</v>
      </c>
      <c r="O145" s="173">
        <v>0.9734375</v>
      </c>
      <c r="P145" s="359">
        <v>0.9</v>
      </c>
      <c r="Q145" s="360">
        <v>0</v>
      </c>
      <c r="R145" s="172">
        <v>0</v>
      </c>
      <c r="S145" s="172" t="s">
        <v>40</v>
      </c>
      <c r="T145" s="172">
        <v>0.0833333333333333</v>
      </c>
      <c r="U145" s="359">
        <v>0.9</v>
      </c>
      <c r="V145" s="172">
        <v>0</v>
      </c>
      <c r="W145" s="172">
        <v>0</v>
      </c>
      <c r="X145" s="172" t="s">
        <v>40</v>
      </c>
      <c r="Y145" s="172">
        <v>0.0833333333333333</v>
      </c>
      <c r="Z145" s="359">
        <v>0.92</v>
      </c>
      <c r="AA145" s="359">
        <v>0</v>
      </c>
      <c r="AB145" s="359">
        <v>0</v>
      </c>
      <c r="AC145" s="359" t="s">
        <v>40</v>
      </c>
      <c r="AD145" s="359">
        <v>0.166666666666667</v>
      </c>
      <c r="AE145" s="359">
        <v>0.92</v>
      </c>
      <c r="AF145" s="172">
        <v>0.992565055762082</v>
      </c>
      <c r="AG145" s="172">
        <v>0.994579945799458</v>
      </c>
      <c r="AH145" s="172">
        <v>1</v>
      </c>
      <c r="AI145" s="172">
        <v>0.862795149968092</v>
      </c>
      <c r="AJ145" s="359">
        <v>0.92</v>
      </c>
      <c r="AK145" s="172">
        <v>0.976857949200376</v>
      </c>
      <c r="AL145" s="172">
        <v>0.985093390804598</v>
      </c>
      <c r="AM145" s="172">
        <v>0.987901626338754</v>
      </c>
      <c r="AN145" s="172">
        <v>0.986571738162189</v>
      </c>
      <c r="AO145" s="171">
        <v>0.99</v>
      </c>
      <c r="AP145" s="361">
        <v>1</v>
      </c>
      <c r="AQ145" s="361">
        <v>1</v>
      </c>
      <c r="AR145" s="361">
        <v>1</v>
      </c>
      <c r="AS145" s="362">
        <v>1</v>
      </c>
      <c r="AT145" s="363">
        <v>0.105261498981944</v>
      </c>
      <c r="AU145" s="364">
        <v>0.0769230769230769</v>
      </c>
      <c r="AV145" s="365">
        <v>0.0909090909090909</v>
      </c>
      <c r="AW145" s="365">
        <v>0.0526315789473684</v>
      </c>
      <c r="AX145" s="365">
        <v>0.0892857142857143</v>
      </c>
      <c r="AY145" s="145"/>
      <c r="AZ145" s="143"/>
    </row>
    <row r="146" spans="1:52">
      <c r="A146" s="141"/>
      <c r="B146" s="145"/>
      <c r="C146" s="175" t="s">
        <v>186</v>
      </c>
      <c r="D146" s="169" t="s">
        <v>26</v>
      </c>
      <c r="E146" s="169" t="s">
        <v>187</v>
      </c>
      <c r="F146" s="170" t="s">
        <v>303</v>
      </c>
      <c r="G146" s="176" t="s">
        <v>304</v>
      </c>
      <c r="H146" s="176" t="s">
        <v>304</v>
      </c>
      <c r="I146" s="176" t="s">
        <v>304</v>
      </c>
      <c r="J146" s="176" t="s">
        <v>304</v>
      </c>
      <c r="K146" s="171">
        <v>0.9</v>
      </c>
      <c r="L146" s="172">
        <v>0.962962962962963</v>
      </c>
      <c r="M146" s="172">
        <v>0.965116279069767</v>
      </c>
      <c r="N146" s="173">
        <v>1</v>
      </c>
      <c r="O146" s="173">
        <v>0.972516686297605</v>
      </c>
      <c r="P146" s="359">
        <v>0.9</v>
      </c>
      <c r="Q146" s="360">
        <v>0.946983830845771</v>
      </c>
      <c r="R146" s="172">
        <v>0.916998747580553</v>
      </c>
      <c r="S146" s="172">
        <v>0.945456830463743</v>
      </c>
      <c r="T146" s="172">
        <v>0.937573158284093</v>
      </c>
      <c r="U146" s="359">
        <v>0.9</v>
      </c>
      <c r="V146" s="172">
        <v>0.928327114427861</v>
      </c>
      <c r="W146" s="172">
        <v>0.919162017533872</v>
      </c>
      <c r="X146" s="172">
        <v>0.945205479452055</v>
      </c>
      <c r="Y146" s="172">
        <v>0.928840985494761</v>
      </c>
      <c r="Z146" s="359">
        <v>0.92</v>
      </c>
      <c r="AA146" s="359">
        <v>0.956452469463622</v>
      </c>
      <c r="AB146" s="359">
        <v>0.954698420916386</v>
      </c>
      <c r="AC146" s="359">
        <v>0.9740202553941</v>
      </c>
      <c r="AD146" s="359">
        <v>0.970590036303197</v>
      </c>
      <c r="AE146" s="359">
        <v>0.92</v>
      </c>
      <c r="AF146" s="172">
        <v>0.898412570182171</v>
      </c>
      <c r="AG146" s="172">
        <v>0.963458548162697</v>
      </c>
      <c r="AH146" s="172">
        <v>0.98558410789138</v>
      </c>
      <c r="AI146" s="172">
        <v>0.961667808219178</v>
      </c>
      <c r="AJ146" s="359">
        <v>0.92</v>
      </c>
      <c r="AK146" s="172">
        <v>0.975955758595816</v>
      </c>
      <c r="AL146" s="172">
        <v>0.976043643263757</v>
      </c>
      <c r="AM146" s="172">
        <v>0.984646141543383</v>
      </c>
      <c r="AN146" s="172">
        <v>0.982723608222904</v>
      </c>
      <c r="AO146" s="171">
        <v>0.99</v>
      </c>
      <c r="AP146" s="361">
        <v>1</v>
      </c>
      <c r="AQ146" s="361">
        <v>1</v>
      </c>
      <c r="AR146" s="361">
        <v>1</v>
      </c>
      <c r="AS146" s="362">
        <v>0.999836253479614</v>
      </c>
      <c r="AT146" s="363">
        <v>0.105261498981944</v>
      </c>
      <c r="AU146" s="364">
        <v>0</v>
      </c>
      <c r="AV146" s="365">
        <v>0.0357142857142857</v>
      </c>
      <c r="AW146" s="365">
        <v>0.103448275862069</v>
      </c>
      <c r="AX146" s="365">
        <v>0.0855803048065651</v>
      </c>
      <c r="AY146" s="145"/>
      <c r="AZ146" s="143"/>
    </row>
    <row r="147" spans="1:52">
      <c r="A147" s="141"/>
      <c r="B147" s="145"/>
      <c r="C147" s="175" t="s">
        <v>186</v>
      </c>
      <c r="D147" s="169" t="s">
        <v>26</v>
      </c>
      <c r="E147" s="169" t="s">
        <v>187</v>
      </c>
      <c r="F147" s="170" t="s">
        <v>305</v>
      </c>
      <c r="G147" s="176" t="s">
        <v>306</v>
      </c>
      <c r="H147" s="176" t="s">
        <v>306</v>
      </c>
      <c r="I147" s="176" t="s">
        <v>306</v>
      </c>
      <c r="J147" s="176" t="s">
        <v>306</v>
      </c>
      <c r="K147" s="171">
        <v>0.9</v>
      </c>
      <c r="L147" s="172">
        <v>1</v>
      </c>
      <c r="M147" s="172">
        <v>0.985915492957746</v>
      </c>
      <c r="N147" s="173">
        <v>1</v>
      </c>
      <c r="O147" s="173">
        <v>0.990830115830116</v>
      </c>
      <c r="P147" s="359">
        <v>0.9</v>
      </c>
      <c r="Q147" s="360">
        <v>0.972967479674797</v>
      </c>
      <c r="R147" s="172">
        <v>0.969806007509387</v>
      </c>
      <c r="S147" s="172">
        <v>0.975040518638574</v>
      </c>
      <c r="T147" s="172">
        <v>0.970608855419502</v>
      </c>
      <c r="U147" s="359">
        <v>0.9</v>
      </c>
      <c r="V147" s="172">
        <v>0.938008130081301</v>
      </c>
      <c r="W147" s="172">
        <v>0.929130162703379</v>
      </c>
      <c r="X147" s="172">
        <v>0.943111831442464</v>
      </c>
      <c r="Y147" s="172">
        <v>0.929420154963797</v>
      </c>
      <c r="Z147" s="359">
        <v>0.92</v>
      </c>
      <c r="AA147" s="359">
        <v>0.948314606741573</v>
      </c>
      <c r="AB147" s="359">
        <v>0.956721915285451</v>
      </c>
      <c r="AC147" s="359">
        <v>0.951824401368301</v>
      </c>
      <c r="AD147" s="359">
        <v>0.966046119175024</v>
      </c>
      <c r="AE147" s="359">
        <v>0.92</v>
      </c>
      <c r="AF147" s="172">
        <v>0.990167244633686</v>
      </c>
      <c r="AG147" s="172">
        <v>0.997264401538279</v>
      </c>
      <c r="AH147" s="172">
        <v>0.985037406483791</v>
      </c>
      <c r="AI147" s="172">
        <v>0.981042416660023</v>
      </c>
      <c r="AJ147" s="359">
        <v>0.92</v>
      </c>
      <c r="AK147" s="172">
        <v>0.974748281924245</v>
      </c>
      <c r="AL147" s="172">
        <v>0.973059786550617</v>
      </c>
      <c r="AM147" s="172">
        <v>0.974891506509609</v>
      </c>
      <c r="AN147" s="172">
        <v>0.9805148193887</v>
      </c>
      <c r="AO147" s="171">
        <v>0.99</v>
      </c>
      <c r="AP147" s="361">
        <v>1</v>
      </c>
      <c r="AQ147" s="361">
        <v>1</v>
      </c>
      <c r="AR147" s="361">
        <v>1</v>
      </c>
      <c r="AS147" s="362">
        <v>1</v>
      </c>
      <c r="AT147" s="363">
        <v>0.105261498981944</v>
      </c>
      <c r="AU147" s="364">
        <v>0</v>
      </c>
      <c r="AV147" s="365">
        <v>0.0434782608695652</v>
      </c>
      <c r="AW147" s="365">
        <v>0</v>
      </c>
      <c r="AX147" s="365">
        <v>0.0502793296089385</v>
      </c>
      <c r="AY147" s="145"/>
      <c r="AZ147" s="143"/>
    </row>
    <row r="148" spans="1:52">
      <c r="A148" s="141"/>
      <c r="B148" s="145"/>
      <c r="C148" s="175" t="s">
        <v>186</v>
      </c>
      <c r="D148" s="169" t="s">
        <v>26</v>
      </c>
      <c r="E148" s="169" t="s">
        <v>187</v>
      </c>
      <c r="F148" s="170" t="s">
        <v>307</v>
      </c>
      <c r="G148" s="176" t="s">
        <v>308</v>
      </c>
      <c r="H148" s="176" t="s">
        <v>308</v>
      </c>
      <c r="I148" s="176" t="s">
        <v>308</v>
      </c>
      <c r="J148" s="176" t="s">
        <v>308</v>
      </c>
      <c r="K148" s="171">
        <v>0.9</v>
      </c>
      <c r="L148" s="172">
        <v>0.912621359223301</v>
      </c>
      <c r="M148" s="172">
        <v>0.981308411214953</v>
      </c>
      <c r="N148" s="173">
        <v>0.964285714285714</v>
      </c>
      <c r="O148" s="173">
        <v>0.966936790923825</v>
      </c>
      <c r="P148" s="359">
        <v>0.9</v>
      </c>
      <c r="Q148" s="360">
        <v>0.974287260916637</v>
      </c>
      <c r="R148" s="172">
        <v>0.972117618780546</v>
      </c>
      <c r="S148" s="172">
        <v>0.973868921775899</v>
      </c>
      <c r="T148" s="172">
        <v>0.964814942186151</v>
      </c>
      <c r="U148" s="359">
        <v>0.9</v>
      </c>
      <c r="V148" s="172">
        <v>0.925748827138217</v>
      </c>
      <c r="W148" s="172">
        <v>0.904094223219293</v>
      </c>
      <c r="X148" s="172">
        <v>0.912896405919662</v>
      </c>
      <c r="Y148" s="172">
        <v>0.897165478292103</v>
      </c>
      <c r="Z148" s="359">
        <v>0.92</v>
      </c>
      <c r="AA148" s="359">
        <v>0.910556738667478</v>
      </c>
      <c r="AB148" s="359">
        <v>0.879746835443038</v>
      </c>
      <c r="AC148" s="359">
        <v>0.911015547469401</v>
      </c>
      <c r="AD148" s="359">
        <v>0.90288483030622</v>
      </c>
      <c r="AE148" s="359">
        <v>0.92</v>
      </c>
      <c r="AF148" s="172">
        <v>0.979958894140416</v>
      </c>
      <c r="AG148" s="172">
        <v>0.990881749176493</v>
      </c>
      <c r="AH148" s="172">
        <v>0.98773679438851</v>
      </c>
      <c r="AI148" s="172">
        <v>0.986943320534796</v>
      </c>
      <c r="AJ148" s="359">
        <v>0.92</v>
      </c>
      <c r="AK148" s="172">
        <v>0.948104347826087</v>
      </c>
      <c r="AL148" s="172">
        <v>0.930439652758331</v>
      </c>
      <c r="AM148" s="172">
        <v>0.951278178665324</v>
      </c>
      <c r="AN148" s="172">
        <v>0.944931863917588</v>
      </c>
      <c r="AO148" s="171">
        <v>0.99</v>
      </c>
      <c r="AP148" s="361">
        <v>1</v>
      </c>
      <c r="AQ148" s="361">
        <v>1</v>
      </c>
      <c r="AR148" s="361">
        <v>1</v>
      </c>
      <c r="AS148" s="362">
        <v>1</v>
      </c>
      <c r="AT148" s="363">
        <v>0.105261498981944</v>
      </c>
      <c r="AU148" s="364">
        <v>0.027027027027027</v>
      </c>
      <c r="AV148" s="365">
        <v>0</v>
      </c>
      <c r="AW148" s="365">
        <v>0.0263157894736842</v>
      </c>
      <c r="AX148" s="365">
        <v>0.0652654867256637</v>
      </c>
      <c r="AY148" s="145"/>
      <c r="AZ148" s="143"/>
    </row>
    <row r="149" spans="1:52">
      <c r="A149" s="141"/>
      <c r="B149" s="145"/>
      <c r="C149" s="175" t="s">
        <v>186</v>
      </c>
      <c r="D149" s="169" t="s">
        <v>135</v>
      </c>
      <c r="E149" s="169" t="s">
        <v>187</v>
      </c>
      <c r="F149" s="170" t="s">
        <v>309</v>
      </c>
      <c r="G149" s="176" t="s">
        <v>310</v>
      </c>
      <c r="H149" s="176" t="s">
        <v>310</v>
      </c>
      <c r="I149" s="176" t="s">
        <v>310</v>
      </c>
      <c r="J149" s="176" t="s">
        <v>310</v>
      </c>
      <c r="K149" s="171">
        <v>0.9</v>
      </c>
      <c r="L149" s="172">
        <v>0.988636363636364</v>
      </c>
      <c r="M149" s="172">
        <v>0.988372093023256</v>
      </c>
      <c r="N149" s="173">
        <v>0.98876404494382</v>
      </c>
      <c r="O149" s="173">
        <v>0.984942084942085</v>
      </c>
      <c r="P149" s="359">
        <v>0.9</v>
      </c>
      <c r="Q149" s="360">
        <v>0.967132089460027</v>
      </c>
      <c r="R149" s="172">
        <v>0.93836032388664</v>
      </c>
      <c r="S149" s="172">
        <v>0.965930118645913</v>
      </c>
      <c r="T149" s="172">
        <v>0.956252454370059</v>
      </c>
      <c r="U149" s="359">
        <v>0.9</v>
      </c>
      <c r="V149" s="172">
        <v>0.950203879896207</v>
      </c>
      <c r="W149" s="172">
        <v>0.919939271255061</v>
      </c>
      <c r="X149" s="172">
        <v>0.951670839229346</v>
      </c>
      <c r="Y149" s="172">
        <v>0.936446755109358</v>
      </c>
      <c r="Z149" s="359">
        <v>0.92</v>
      </c>
      <c r="AA149" s="359">
        <v>0.950503723171266</v>
      </c>
      <c r="AB149" s="359">
        <v>0.938290449193197</v>
      </c>
      <c r="AC149" s="359">
        <v>0.951791886483537</v>
      </c>
      <c r="AD149" s="359">
        <v>0.949276318342323</v>
      </c>
      <c r="AE149" s="359">
        <v>0.92</v>
      </c>
      <c r="AF149" s="172">
        <v>0.892599000384467</v>
      </c>
      <c r="AG149" s="172">
        <v>0.977324363074887</v>
      </c>
      <c r="AH149" s="172">
        <v>0.976232983708993</v>
      </c>
      <c r="AI149" s="172">
        <v>0.945879638698444</v>
      </c>
      <c r="AJ149" s="359">
        <v>0.92</v>
      </c>
      <c r="AK149" s="172">
        <v>0.97330635058302</v>
      </c>
      <c r="AL149" s="172">
        <v>0.964754664823773</v>
      </c>
      <c r="AM149" s="172">
        <v>0.973648372599755</v>
      </c>
      <c r="AN149" s="172">
        <v>0.973964112546842</v>
      </c>
      <c r="AO149" s="171">
        <v>0.99</v>
      </c>
      <c r="AP149" s="361">
        <v>1</v>
      </c>
      <c r="AQ149" s="361">
        <v>1</v>
      </c>
      <c r="AR149" s="361">
        <v>1</v>
      </c>
      <c r="AS149" s="362">
        <v>0.993791230112534</v>
      </c>
      <c r="AT149" s="363">
        <v>0.105261498981944</v>
      </c>
      <c r="AU149" s="364">
        <v>0</v>
      </c>
      <c r="AV149" s="365">
        <v>0</v>
      </c>
      <c r="AW149" s="365">
        <v>-0.105263157894737</v>
      </c>
      <c r="AX149" s="365">
        <v>0.0779014308426073</v>
      </c>
      <c r="AY149" s="145"/>
      <c r="AZ149" s="143"/>
    </row>
    <row r="150" spans="1:52">
      <c r="A150" s="141"/>
      <c r="B150" s="145"/>
      <c r="C150" s="175" t="s">
        <v>186</v>
      </c>
      <c r="D150" s="169" t="s">
        <v>26</v>
      </c>
      <c r="E150" s="169" t="s">
        <v>187</v>
      </c>
      <c r="F150" s="170" t="s">
        <v>311</v>
      </c>
      <c r="G150" s="176" t="s">
        <v>312</v>
      </c>
      <c r="H150" s="176" t="s">
        <v>312</v>
      </c>
      <c r="I150" s="176" t="s">
        <v>312</v>
      </c>
      <c r="J150" s="176" t="s">
        <v>312</v>
      </c>
      <c r="K150" s="171">
        <v>0.9</v>
      </c>
      <c r="L150" s="172">
        <v>1</v>
      </c>
      <c r="M150" s="172">
        <v>1</v>
      </c>
      <c r="N150" s="173">
        <v>1</v>
      </c>
      <c r="O150" s="173">
        <v>0.999554962171785</v>
      </c>
      <c r="P150" s="359">
        <v>0.9</v>
      </c>
      <c r="Q150" s="360">
        <v>0.969864878001361</v>
      </c>
      <c r="R150" s="172">
        <v>0.966411416637661</v>
      </c>
      <c r="S150" s="172">
        <v>0.975693814619989</v>
      </c>
      <c r="T150" s="172">
        <v>0.97015231004247</v>
      </c>
      <c r="U150" s="359">
        <v>0.9</v>
      </c>
      <c r="V150" s="172">
        <v>0.901623408185088</v>
      </c>
      <c r="W150" s="172">
        <v>0.90280194918204</v>
      </c>
      <c r="X150" s="172">
        <v>0.940050789044078</v>
      </c>
      <c r="Y150" s="172">
        <v>0.960409218054412</v>
      </c>
      <c r="Z150" s="359">
        <v>0.92</v>
      </c>
      <c r="AA150" s="359">
        <v>0.862784471218206</v>
      </c>
      <c r="AB150" s="359">
        <v>0.899527983816588</v>
      </c>
      <c r="AC150" s="359">
        <v>0.883078622721414</v>
      </c>
      <c r="AD150" s="359">
        <v>0.949719329039095</v>
      </c>
      <c r="AE150" s="359">
        <v>0.92</v>
      </c>
      <c r="AF150" s="172">
        <v>0.994256521402585</v>
      </c>
      <c r="AG150" s="172">
        <v>0.991394391691695</v>
      </c>
      <c r="AH150" s="172">
        <v>0.988531976381035</v>
      </c>
      <c r="AI150" s="172">
        <v>0.983886608297279</v>
      </c>
      <c r="AJ150" s="359">
        <v>0.92</v>
      </c>
      <c r="AK150" s="172">
        <v>0.938695586684742</v>
      </c>
      <c r="AL150" s="172">
        <v>0.947269421280331</v>
      </c>
      <c r="AM150" s="172">
        <v>0.948903335561091</v>
      </c>
      <c r="AN150" s="172">
        <v>0.975866026453968</v>
      </c>
      <c r="AO150" s="171">
        <v>0.99</v>
      </c>
      <c r="AP150" s="361">
        <v>1</v>
      </c>
      <c r="AQ150" s="361">
        <v>1</v>
      </c>
      <c r="AR150" s="361">
        <v>1</v>
      </c>
      <c r="AS150" s="362">
        <v>1</v>
      </c>
      <c r="AT150" s="363">
        <v>0.105261498981944</v>
      </c>
      <c r="AU150" s="364">
        <v>0.037037037037037</v>
      </c>
      <c r="AV150" s="365">
        <v>0.0571428571428571</v>
      </c>
      <c r="AW150" s="365">
        <v>0.0769230769230769</v>
      </c>
      <c r="AX150" s="365">
        <v>0.0490093847758081</v>
      </c>
      <c r="AY150" s="145"/>
      <c r="AZ150" s="143"/>
    </row>
    <row r="151" spans="1:52">
      <c r="A151" s="141"/>
      <c r="B151" s="145"/>
      <c r="C151" s="175" t="s">
        <v>186</v>
      </c>
      <c r="D151" s="169" t="s">
        <v>26</v>
      </c>
      <c r="E151" s="169" t="s">
        <v>187</v>
      </c>
      <c r="F151" s="170" t="s">
        <v>313</v>
      </c>
      <c r="G151" s="176" t="s">
        <v>314</v>
      </c>
      <c r="H151" s="176" t="s">
        <v>314</v>
      </c>
      <c r="I151" s="176" t="s">
        <v>314</v>
      </c>
      <c r="J151" s="176" t="s">
        <v>314</v>
      </c>
      <c r="K151" s="171">
        <v>0.9</v>
      </c>
      <c r="L151" s="172">
        <v>1</v>
      </c>
      <c r="M151" s="172">
        <v>1</v>
      </c>
      <c r="N151" s="173">
        <v>1</v>
      </c>
      <c r="O151" s="173">
        <v>1</v>
      </c>
      <c r="P151" s="359">
        <v>0.9</v>
      </c>
      <c r="Q151" s="360">
        <v>0.966560968578841</v>
      </c>
      <c r="R151" s="172">
        <v>0.971284171835516</v>
      </c>
      <c r="S151" s="172">
        <v>0.96796973518285</v>
      </c>
      <c r="T151" s="172">
        <v>0.966659708347001</v>
      </c>
      <c r="U151" s="359">
        <v>0.9</v>
      </c>
      <c r="V151" s="172">
        <v>0.955030268088786</v>
      </c>
      <c r="W151" s="172">
        <v>0.962784286698828</v>
      </c>
      <c r="X151" s="172">
        <v>0.962673392181589</v>
      </c>
      <c r="Y151" s="172">
        <v>0.949790753387211</v>
      </c>
      <c r="Z151" s="359">
        <v>0.92</v>
      </c>
      <c r="AA151" s="359">
        <v>0.949016100178891</v>
      </c>
      <c r="AB151" s="359">
        <v>0.949380721593969</v>
      </c>
      <c r="AC151" s="359">
        <v>0.965929203539823</v>
      </c>
      <c r="AD151" s="359">
        <v>0.954905820526249</v>
      </c>
      <c r="AE151" s="359">
        <v>0.92</v>
      </c>
      <c r="AF151" s="172">
        <v>0.975257579674286</v>
      </c>
      <c r="AG151" s="172">
        <v>0.993591060350848</v>
      </c>
      <c r="AH151" s="172">
        <v>0.992462180035246</v>
      </c>
      <c r="AI151" s="172">
        <v>0.964225195852162</v>
      </c>
      <c r="AJ151" s="359">
        <v>0.92</v>
      </c>
      <c r="AK151" s="172">
        <v>0.976029636086293</v>
      </c>
      <c r="AL151" s="172">
        <v>0.978274863212102</v>
      </c>
      <c r="AM151" s="172">
        <v>0.980580966137057</v>
      </c>
      <c r="AN151" s="172">
        <v>0.97664701358626</v>
      </c>
      <c r="AO151" s="171">
        <v>0.99</v>
      </c>
      <c r="AP151" s="361">
        <v>1</v>
      </c>
      <c r="AQ151" s="361">
        <v>1</v>
      </c>
      <c r="AR151" s="361">
        <v>1</v>
      </c>
      <c r="AS151" s="362">
        <v>1</v>
      </c>
      <c r="AT151" s="363">
        <v>0.105261498981944</v>
      </c>
      <c r="AU151" s="364">
        <v>0</v>
      </c>
      <c r="AV151" s="365">
        <v>0</v>
      </c>
      <c r="AW151" s="365">
        <v>0</v>
      </c>
      <c r="AX151" s="365">
        <v>0.0553505535055351</v>
      </c>
      <c r="AY151" s="145"/>
      <c r="AZ151" s="143"/>
    </row>
    <row r="152" spans="1:52">
      <c r="A152" s="141"/>
      <c r="B152" s="145"/>
      <c r="C152" s="175" t="s">
        <v>186</v>
      </c>
      <c r="D152" s="169" t="s">
        <v>26</v>
      </c>
      <c r="E152" s="169" t="s">
        <v>187</v>
      </c>
      <c r="F152" s="170" t="s">
        <v>315</v>
      </c>
      <c r="G152" s="176" t="s">
        <v>316</v>
      </c>
      <c r="H152" s="176" t="s">
        <v>316</v>
      </c>
      <c r="I152" s="176" t="s">
        <v>316</v>
      </c>
      <c r="J152" s="176" t="s">
        <v>316</v>
      </c>
      <c r="K152" s="171">
        <v>0.9</v>
      </c>
      <c r="L152" s="172">
        <v>0.985915492957746</v>
      </c>
      <c r="M152" s="172">
        <v>0.948051948051948</v>
      </c>
      <c r="N152" s="173">
        <v>0.974358974358974</v>
      </c>
      <c r="O152" s="173">
        <v>0.97219730941704</v>
      </c>
      <c r="P152" s="359">
        <v>0.9</v>
      </c>
      <c r="Q152" s="360">
        <v>0.990051771393767</v>
      </c>
      <c r="R152" s="172">
        <v>0.979854303444554</v>
      </c>
      <c r="S152" s="172">
        <v>0.990592571040636</v>
      </c>
      <c r="T152" s="172">
        <v>0.974638525350484</v>
      </c>
      <c r="U152" s="359">
        <v>0.9</v>
      </c>
      <c r="V152" s="172">
        <v>0.96487666226779</v>
      </c>
      <c r="W152" s="172">
        <v>0.942800611565788</v>
      </c>
      <c r="X152" s="172">
        <v>0.967801377170013</v>
      </c>
      <c r="Y152" s="172">
        <v>0.937794268280352</v>
      </c>
      <c r="Z152" s="359">
        <v>0.92</v>
      </c>
      <c r="AA152" s="359">
        <v>0.943485617597293</v>
      </c>
      <c r="AB152" s="359">
        <v>0.907174887892377</v>
      </c>
      <c r="AC152" s="359">
        <v>0.949711786921089</v>
      </c>
      <c r="AD152" s="359">
        <v>0.939748989942405</v>
      </c>
      <c r="AE152" s="359">
        <v>0.92</v>
      </c>
      <c r="AF152" s="172">
        <v>0.995835882792848</v>
      </c>
      <c r="AG152" s="172">
        <v>0.997658858755252</v>
      </c>
      <c r="AH152" s="172">
        <v>0.996313390531638</v>
      </c>
      <c r="AI152" s="172">
        <v>0.960822598735323</v>
      </c>
      <c r="AJ152" s="359">
        <v>0.92</v>
      </c>
      <c r="AK152" s="172">
        <v>0.975171767645222</v>
      </c>
      <c r="AL152" s="172">
        <v>0.956878850102669</v>
      </c>
      <c r="AM152" s="172">
        <v>0.978170207220122</v>
      </c>
      <c r="AN152" s="172">
        <v>0.970550349074901</v>
      </c>
      <c r="AO152" s="171">
        <v>0.99</v>
      </c>
      <c r="AP152" s="361">
        <v>1</v>
      </c>
      <c r="AQ152" s="361">
        <v>1</v>
      </c>
      <c r="AR152" s="361">
        <v>1</v>
      </c>
      <c r="AS152" s="362">
        <v>1</v>
      </c>
      <c r="AT152" s="363">
        <v>0.105261498981944</v>
      </c>
      <c r="AU152" s="364">
        <v>0.0909090909090909</v>
      </c>
      <c r="AV152" s="365">
        <v>0</v>
      </c>
      <c r="AW152" s="365">
        <v>0.0833333333333333</v>
      </c>
      <c r="AX152" s="365">
        <v>0.0744466800804829</v>
      </c>
      <c r="AY152" s="145"/>
      <c r="AZ152" s="143"/>
    </row>
    <row r="153" spans="1:52">
      <c r="A153" s="141"/>
      <c r="B153" s="145"/>
      <c r="C153" s="175" t="s">
        <v>186</v>
      </c>
      <c r="D153" s="169" t="s">
        <v>26</v>
      </c>
      <c r="E153" s="169" t="s">
        <v>187</v>
      </c>
      <c r="F153" s="170" t="s">
        <v>317</v>
      </c>
      <c r="G153" s="176" t="s">
        <v>317</v>
      </c>
      <c r="H153" s="176" t="s">
        <v>317</v>
      </c>
      <c r="I153" s="176" t="s">
        <v>317</v>
      </c>
      <c r="J153" s="176" t="s">
        <v>317</v>
      </c>
      <c r="K153" s="171">
        <v>0.9</v>
      </c>
      <c r="L153" s="172">
        <v>0.880434782608696</v>
      </c>
      <c r="M153" s="172">
        <v>0.950980392156863</v>
      </c>
      <c r="N153" s="173">
        <v>0.931372549019608</v>
      </c>
      <c r="O153" s="173">
        <v>0.938275746393828</v>
      </c>
      <c r="P153" s="359">
        <v>0.9</v>
      </c>
      <c r="Q153" s="360">
        <v>0.899241392725151</v>
      </c>
      <c r="R153" s="172">
        <v>0.967647916059458</v>
      </c>
      <c r="S153" s="172">
        <v>0.975853583512765</v>
      </c>
      <c r="T153" s="172">
        <v>0.972022108072189</v>
      </c>
      <c r="U153" s="359">
        <v>0.9</v>
      </c>
      <c r="V153" s="172">
        <v>0.910912273876678</v>
      </c>
      <c r="W153" s="172">
        <v>0.929612357913145</v>
      </c>
      <c r="X153" s="172">
        <v>0.915564441710243</v>
      </c>
      <c r="Y153" s="172">
        <v>0.933132574598922</v>
      </c>
      <c r="Z153" s="359">
        <v>0.92</v>
      </c>
      <c r="AA153" s="359">
        <v>0.903932946486138</v>
      </c>
      <c r="AB153" s="359">
        <v>0.926544240400668</v>
      </c>
      <c r="AC153" s="359">
        <v>0.937883623864473</v>
      </c>
      <c r="AD153" s="359">
        <v>0.94408380881115</v>
      </c>
      <c r="AE153" s="359">
        <v>0.92</v>
      </c>
      <c r="AF153" s="172">
        <v>0.996923076923077</v>
      </c>
      <c r="AG153" s="172">
        <v>0.972932636863171</v>
      </c>
      <c r="AH153" s="172">
        <v>0.987437795849011</v>
      </c>
      <c r="AI153" s="172">
        <v>0.977972678747015</v>
      </c>
      <c r="AJ153" s="359">
        <v>0.92</v>
      </c>
      <c r="AK153" s="172">
        <v>0.951299671347475</v>
      </c>
      <c r="AL153" s="172">
        <v>0.961266258607498</v>
      </c>
      <c r="AM153" s="172">
        <v>0.968132387706856</v>
      </c>
      <c r="AN153" s="172">
        <v>0.97106458454867</v>
      </c>
      <c r="AO153" s="171">
        <v>0.99</v>
      </c>
      <c r="AP153" s="361">
        <v>1</v>
      </c>
      <c r="AQ153" s="361">
        <v>1</v>
      </c>
      <c r="AR153" s="361">
        <v>1</v>
      </c>
      <c r="AS153" s="362">
        <v>0.999580800670719</v>
      </c>
      <c r="AT153" s="363">
        <v>0.105261498981944</v>
      </c>
      <c r="AU153" s="364">
        <v>0.125</v>
      </c>
      <c r="AV153" s="365">
        <v>0.266666666666667</v>
      </c>
      <c r="AW153" s="365">
        <v>0</v>
      </c>
      <c r="AX153" s="365">
        <v>0.0957854406130268</v>
      </c>
      <c r="AY153" s="145"/>
      <c r="AZ153" s="143"/>
    </row>
    <row r="154" spans="1:52">
      <c r="A154" s="141"/>
      <c r="B154" s="145"/>
      <c r="C154" s="175" t="s">
        <v>186</v>
      </c>
      <c r="D154" s="169" t="s">
        <v>26</v>
      </c>
      <c r="E154" s="169" t="s">
        <v>187</v>
      </c>
      <c r="F154" s="170" t="s">
        <v>318</v>
      </c>
      <c r="G154" s="176" t="s">
        <v>318</v>
      </c>
      <c r="H154" s="176" t="s">
        <v>318</v>
      </c>
      <c r="I154" s="176" t="s">
        <v>318</v>
      </c>
      <c r="J154" s="176" t="s">
        <v>318</v>
      </c>
      <c r="K154" s="171">
        <v>0.9</v>
      </c>
      <c r="L154" s="172">
        <v>0.92</v>
      </c>
      <c r="M154" s="172">
        <v>0.91358024691358</v>
      </c>
      <c r="N154" s="173">
        <v>0.954022988505747</v>
      </c>
      <c r="O154" s="173">
        <v>0.943372483221476</v>
      </c>
      <c r="P154" s="359">
        <v>0.9</v>
      </c>
      <c r="Q154" s="360">
        <v>0.982825484764543</v>
      </c>
      <c r="R154" s="172">
        <v>0.981432360742706</v>
      </c>
      <c r="S154" s="172">
        <v>0.98828541001065</v>
      </c>
      <c r="T154" s="172">
        <v>0.977544443993122</v>
      </c>
      <c r="U154" s="359">
        <v>0.9</v>
      </c>
      <c r="V154" s="172">
        <v>0.928531855955679</v>
      </c>
      <c r="W154" s="172">
        <v>0.939749905267147</v>
      </c>
      <c r="X154" s="172">
        <v>0.952289669861555</v>
      </c>
      <c r="Y154" s="172">
        <v>0.942307431929269</v>
      </c>
      <c r="Z154" s="359">
        <v>0.92</v>
      </c>
      <c r="AA154" s="359">
        <v>0.910018552875696</v>
      </c>
      <c r="AB154" s="359">
        <v>0.926619828259173</v>
      </c>
      <c r="AC154" s="359">
        <v>0.944777532344588</v>
      </c>
      <c r="AD154" s="359">
        <v>0.943054077809132</v>
      </c>
      <c r="AE154" s="359">
        <v>0.92</v>
      </c>
      <c r="AF154" s="172">
        <v>0.925925925925926</v>
      </c>
      <c r="AG154" s="172">
        <v>0.847619047619048</v>
      </c>
      <c r="AH154" s="172">
        <v>0.841949778434269</v>
      </c>
      <c r="AI154" s="172">
        <v>0.899349955095582</v>
      </c>
      <c r="AJ154" s="359">
        <v>0.92</v>
      </c>
      <c r="AK154" s="172">
        <v>0.955204778156997</v>
      </c>
      <c r="AL154" s="172">
        <v>0.964413265306122</v>
      </c>
      <c r="AM154" s="172">
        <v>0.9682216855218</v>
      </c>
      <c r="AN154" s="172">
        <v>0.972170987464563</v>
      </c>
      <c r="AO154" s="171">
        <v>0.99</v>
      </c>
      <c r="AP154" s="361">
        <v>1</v>
      </c>
      <c r="AQ154" s="361">
        <v>1</v>
      </c>
      <c r="AR154" s="361">
        <v>1</v>
      </c>
      <c r="AS154" s="362">
        <v>1</v>
      </c>
      <c r="AT154" s="363">
        <v>0.105261498981944</v>
      </c>
      <c r="AU154" s="364">
        <v>0</v>
      </c>
      <c r="AV154" s="365">
        <v>0.111111111111111</v>
      </c>
      <c r="AW154" s="365">
        <v>0.0952380952380952</v>
      </c>
      <c r="AX154" s="365">
        <v>0.0850202429149798</v>
      </c>
      <c r="AY154" s="145"/>
      <c r="AZ154" s="143"/>
    </row>
    <row r="155" spans="1:52">
      <c r="A155" s="141"/>
      <c r="B155" s="145"/>
      <c r="C155" s="175" t="s">
        <v>186</v>
      </c>
      <c r="D155" s="169" t="s">
        <v>26</v>
      </c>
      <c r="E155" s="169" t="s">
        <v>187</v>
      </c>
      <c r="F155" s="170" t="s">
        <v>319</v>
      </c>
      <c r="G155" s="176" t="s">
        <v>320</v>
      </c>
      <c r="H155" s="176" t="s">
        <v>320</v>
      </c>
      <c r="I155" s="176" t="s">
        <v>320</v>
      </c>
      <c r="J155" s="176" t="s">
        <v>320</v>
      </c>
      <c r="K155" s="171">
        <v>0.9</v>
      </c>
      <c r="L155" s="172">
        <v>1</v>
      </c>
      <c r="M155" s="172">
        <v>1</v>
      </c>
      <c r="N155" s="173">
        <v>0.987341772151899</v>
      </c>
      <c r="O155" s="173">
        <v>0.984474885844749</v>
      </c>
      <c r="P155" s="359">
        <v>0.9</v>
      </c>
      <c r="Q155" s="360">
        <v>0.953430867504636</v>
      </c>
      <c r="R155" s="172">
        <v>0.961254901960784</v>
      </c>
      <c r="S155" s="172">
        <v>0.964071856287425</v>
      </c>
      <c r="T155" s="172">
        <v>0.92439566704675</v>
      </c>
      <c r="U155" s="359">
        <v>0.9</v>
      </c>
      <c r="V155" s="172">
        <v>0.937976509375644</v>
      </c>
      <c r="W155" s="172">
        <v>0.947764705882353</v>
      </c>
      <c r="X155" s="172">
        <v>0.957598316879754</v>
      </c>
      <c r="Y155" s="172">
        <v>0.925752565564424</v>
      </c>
      <c r="Z155" s="359">
        <v>0.92</v>
      </c>
      <c r="AA155" s="359">
        <v>0.952185792349727</v>
      </c>
      <c r="AB155" s="359">
        <v>0.958834134615385</v>
      </c>
      <c r="AC155" s="359">
        <v>0.928960331864143</v>
      </c>
      <c r="AD155" s="359">
        <v>0.946767716416558</v>
      </c>
      <c r="AE155" s="359">
        <v>0.92</v>
      </c>
      <c r="AF155" s="172">
        <v>0.927188226181255</v>
      </c>
      <c r="AG155" s="172">
        <v>0.957993930682</v>
      </c>
      <c r="AH155" s="172">
        <v>0.983803618878907</v>
      </c>
      <c r="AI155" s="172">
        <v>0.951817704504883</v>
      </c>
      <c r="AJ155" s="359">
        <v>0.92</v>
      </c>
      <c r="AK155" s="172">
        <v>0.974675530231086</v>
      </c>
      <c r="AL155" s="172">
        <v>0.979284757291559</v>
      </c>
      <c r="AM155" s="172">
        <v>0.967716221602232</v>
      </c>
      <c r="AN155" s="172">
        <v>0.973077524937316</v>
      </c>
      <c r="AO155" s="171">
        <v>0.99</v>
      </c>
      <c r="AP155" s="361">
        <v>1</v>
      </c>
      <c r="AQ155" s="361">
        <v>1</v>
      </c>
      <c r="AR155" s="361">
        <v>1</v>
      </c>
      <c r="AS155" s="362">
        <v>1</v>
      </c>
      <c r="AT155" s="363">
        <v>0.105261498981944</v>
      </c>
      <c r="AU155" s="364">
        <v>0.107142857142857</v>
      </c>
      <c r="AV155" s="365">
        <v>0.130434782608696</v>
      </c>
      <c r="AW155" s="365">
        <v>0</v>
      </c>
      <c r="AX155" s="365">
        <v>0.0645161290322581</v>
      </c>
      <c r="AY155" s="145"/>
      <c r="AZ155" s="143"/>
    </row>
    <row r="156" spans="1:52">
      <c r="A156" s="141"/>
      <c r="B156" s="145"/>
      <c r="C156" s="175" t="s">
        <v>186</v>
      </c>
      <c r="D156" s="169" t="s">
        <v>26</v>
      </c>
      <c r="E156" s="169" t="s">
        <v>187</v>
      </c>
      <c r="F156" s="170" t="s">
        <v>321</v>
      </c>
      <c r="G156" s="176" t="s">
        <v>321</v>
      </c>
      <c r="H156" s="176" t="s">
        <v>321</v>
      </c>
      <c r="I156" s="176" t="s">
        <v>321</v>
      </c>
      <c r="J156" s="176" t="s">
        <v>321</v>
      </c>
      <c r="K156" s="171">
        <v>0.9</v>
      </c>
      <c r="L156" s="172">
        <v>1</v>
      </c>
      <c r="M156" s="172">
        <v>1</v>
      </c>
      <c r="N156" s="173">
        <v>0.987654320987654</v>
      </c>
      <c r="O156" s="173">
        <v>0.949211908931699</v>
      </c>
      <c r="P156" s="359">
        <v>0.9</v>
      </c>
      <c r="Q156" s="360">
        <v>0.964486319985505</v>
      </c>
      <c r="R156" s="172">
        <v>0.932097044060234</v>
      </c>
      <c r="S156" s="172">
        <v>0.956848306332842</v>
      </c>
      <c r="T156" s="172">
        <v>0.943449295121127</v>
      </c>
      <c r="U156" s="359">
        <v>0.9</v>
      </c>
      <c r="V156" s="172">
        <v>0.922087334662076</v>
      </c>
      <c r="W156" s="172">
        <v>0.897518126045733</v>
      </c>
      <c r="X156" s="172">
        <v>0.922385861561119</v>
      </c>
      <c r="Y156" s="172">
        <v>0.89624732913633</v>
      </c>
      <c r="Z156" s="359">
        <v>0.92</v>
      </c>
      <c r="AA156" s="359">
        <v>0.935370152761457</v>
      </c>
      <c r="AB156" s="359">
        <v>0.889858561540776</v>
      </c>
      <c r="AC156" s="359">
        <v>0.910406232609905</v>
      </c>
      <c r="AD156" s="359">
        <v>0.920752713912509</v>
      </c>
      <c r="AE156" s="359">
        <v>0.92</v>
      </c>
      <c r="AF156" s="172">
        <v>0.996363636363636</v>
      </c>
      <c r="AG156" s="172">
        <v>0.990728476821192</v>
      </c>
      <c r="AH156" s="172">
        <v>0.97606624494005</v>
      </c>
      <c r="AI156" s="172">
        <v>0.959977539682494</v>
      </c>
      <c r="AJ156" s="359">
        <v>0.92</v>
      </c>
      <c r="AK156" s="172">
        <v>0.968291332040986</v>
      </c>
      <c r="AL156" s="172">
        <v>0.926938464469423</v>
      </c>
      <c r="AM156" s="172">
        <v>0.955026964560863</v>
      </c>
      <c r="AN156" s="172">
        <v>0.955786145168023</v>
      </c>
      <c r="AO156" s="171">
        <v>0.99</v>
      </c>
      <c r="AP156" s="361">
        <v>1</v>
      </c>
      <c r="AQ156" s="361">
        <v>1</v>
      </c>
      <c r="AR156" s="361">
        <v>1</v>
      </c>
      <c r="AS156" s="362">
        <v>1</v>
      </c>
      <c r="AT156" s="363">
        <v>0.105261498981944</v>
      </c>
      <c r="AU156" s="364">
        <v>0.02</v>
      </c>
      <c r="AV156" s="365">
        <v>0.037037037037037</v>
      </c>
      <c r="AW156" s="365">
        <v>0.0161290322580645</v>
      </c>
      <c r="AX156" s="365">
        <v>0.0417021276595745</v>
      </c>
      <c r="AY156" s="145"/>
      <c r="AZ156" s="143"/>
    </row>
    <row r="157" spans="1:52">
      <c r="A157" s="141"/>
      <c r="B157" s="145"/>
      <c r="C157" s="175" t="s">
        <v>186</v>
      </c>
      <c r="D157" s="169" t="s">
        <v>26</v>
      </c>
      <c r="E157" s="169" t="s">
        <v>187</v>
      </c>
      <c r="F157" s="170" t="s">
        <v>322</v>
      </c>
      <c r="G157" s="176" t="s">
        <v>323</v>
      </c>
      <c r="H157" s="176" t="s">
        <v>323</v>
      </c>
      <c r="I157" s="176" t="s">
        <v>323</v>
      </c>
      <c r="J157" s="176" t="s">
        <v>323</v>
      </c>
      <c r="K157" s="171">
        <v>0.9</v>
      </c>
      <c r="L157" s="172">
        <v>0.772727272727273</v>
      </c>
      <c r="M157" s="172">
        <v>0.636363636363636</v>
      </c>
      <c r="N157" s="173">
        <v>0.952380952380952</v>
      </c>
      <c r="O157" s="173">
        <v>0.867109634551495</v>
      </c>
      <c r="P157" s="359">
        <v>0.9</v>
      </c>
      <c r="Q157" s="360">
        <v>0.953603603603604</v>
      </c>
      <c r="R157" s="172">
        <v>0.900904295403165</v>
      </c>
      <c r="S157" s="172">
        <v>0.900885702235344</v>
      </c>
      <c r="T157" s="172">
        <v>0.897097946215473</v>
      </c>
      <c r="U157" s="359">
        <v>0.9</v>
      </c>
      <c r="V157" s="172">
        <v>0.872522522522522</v>
      </c>
      <c r="W157" s="172">
        <v>0.8293142426526</v>
      </c>
      <c r="X157" s="172">
        <v>0.799662589624631</v>
      </c>
      <c r="Y157" s="172">
        <v>0.795716088232164</v>
      </c>
      <c r="Z157" s="359">
        <v>0.92</v>
      </c>
      <c r="AA157" s="359">
        <v>0.901612903225806</v>
      </c>
      <c r="AB157" s="359">
        <v>0.911032028469751</v>
      </c>
      <c r="AC157" s="359">
        <v>0.916666666666667</v>
      </c>
      <c r="AD157" s="359">
        <v>0.937727196465522</v>
      </c>
      <c r="AE157" s="359">
        <v>0.92</v>
      </c>
      <c r="AF157" s="172">
        <v>0.987485350745019</v>
      </c>
      <c r="AG157" s="172">
        <v>0.988566510941726</v>
      </c>
      <c r="AH157" s="172">
        <v>0.983966244725738</v>
      </c>
      <c r="AI157" s="172">
        <v>0.977451623483109</v>
      </c>
      <c r="AJ157" s="359">
        <v>0.92</v>
      </c>
      <c r="AK157" s="172">
        <v>0.938401971136924</v>
      </c>
      <c r="AL157" s="172">
        <v>0.936243386243386</v>
      </c>
      <c r="AM157" s="172">
        <v>0.94153928667203</v>
      </c>
      <c r="AN157" s="172">
        <v>0.955161277618054</v>
      </c>
      <c r="AO157" s="171">
        <v>0.99</v>
      </c>
      <c r="AP157" s="361">
        <v>1</v>
      </c>
      <c r="AQ157" s="361">
        <v>1</v>
      </c>
      <c r="AR157" s="361">
        <v>1</v>
      </c>
      <c r="AS157" s="362">
        <v>1</v>
      </c>
      <c r="AT157" s="363">
        <v>0.105261498981944</v>
      </c>
      <c r="AU157" s="364">
        <v>0</v>
      </c>
      <c r="AV157" s="365">
        <v>0.375</v>
      </c>
      <c r="AW157" s="365">
        <v>0</v>
      </c>
      <c r="AX157" s="365">
        <v>0.0454545454545455</v>
      </c>
      <c r="AY157" s="145"/>
      <c r="AZ157" s="143"/>
    </row>
    <row r="158" spans="1:52">
      <c r="A158" s="141"/>
      <c r="B158" s="145"/>
      <c r="C158" s="175" t="s">
        <v>186</v>
      </c>
      <c r="D158" s="169" t="s">
        <v>26</v>
      </c>
      <c r="E158" s="169" t="s">
        <v>187</v>
      </c>
      <c r="F158" s="170" t="s">
        <v>324</v>
      </c>
      <c r="G158" s="176" t="s">
        <v>325</v>
      </c>
      <c r="H158" s="176" t="s">
        <v>325</v>
      </c>
      <c r="I158" s="176" t="s">
        <v>325</v>
      </c>
      <c r="J158" s="176" t="s">
        <v>325</v>
      </c>
      <c r="K158" s="171">
        <v>0.9</v>
      </c>
      <c r="L158" s="172">
        <v>1</v>
      </c>
      <c r="M158" s="172">
        <v>1</v>
      </c>
      <c r="N158" s="173">
        <v>1</v>
      </c>
      <c r="O158" s="173">
        <v>0.995451961341671</v>
      </c>
      <c r="P158" s="359">
        <v>0.9</v>
      </c>
      <c r="Q158" s="360">
        <v>0.911212293682413</v>
      </c>
      <c r="R158" s="172">
        <v>0.939578119413658</v>
      </c>
      <c r="S158" s="172">
        <v>0.976880877742947</v>
      </c>
      <c r="T158" s="172">
        <v>0.95971548029529</v>
      </c>
      <c r="U158" s="359">
        <v>0.9</v>
      </c>
      <c r="V158" s="172">
        <v>0.938911022576361</v>
      </c>
      <c r="W158" s="172">
        <v>0.962817304254558</v>
      </c>
      <c r="X158" s="172">
        <v>0.946904388714734</v>
      </c>
      <c r="Y158" s="172">
        <v>0.938309187054503</v>
      </c>
      <c r="Z158" s="359">
        <v>0.92</v>
      </c>
      <c r="AA158" s="359">
        <v>0.924344112263575</v>
      </c>
      <c r="AB158" s="359">
        <v>0.942192192192192</v>
      </c>
      <c r="AC158" s="359">
        <v>0.963210702341137</v>
      </c>
      <c r="AD158" s="359">
        <v>0.933653668453151</v>
      </c>
      <c r="AE158" s="359">
        <v>0.92</v>
      </c>
      <c r="AF158" s="172">
        <v>0.997502618222831</v>
      </c>
      <c r="AG158" s="172">
        <v>0.992812342626929</v>
      </c>
      <c r="AH158" s="172">
        <v>0.994706162265049</v>
      </c>
      <c r="AI158" s="172">
        <v>0.959897050168377</v>
      </c>
      <c r="AJ158" s="359">
        <v>0.92</v>
      </c>
      <c r="AK158" s="172">
        <v>0.955729166666667</v>
      </c>
      <c r="AL158" s="172">
        <v>0.974818401937046</v>
      </c>
      <c r="AM158" s="172">
        <v>0.972959624645018</v>
      </c>
      <c r="AN158" s="172">
        <v>0.966500577493963</v>
      </c>
      <c r="AO158" s="171">
        <v>0.99</v>
      </c>
      <c r="AP158" s="361">
        <v>1</v>
      </c>
      <c r="AQ158" s="361">
        <v>1</v>
      </c>
      <c r="AR158" s="361">
        <v>1</v>
      </c>
      <c r="AS158" s="362">
        <v>1</v>
      </c>
      <c r="AT158" s="363">
        <v>0.105261498981944</v>
      </c>
      <c r="AU158" s="364">
        <v>0.0769230769230769</v>
      </c>
      <c r="AV158" s="365">
        <v>0.03125</v>
      </c>
      <c r="AW158" s="365">
        <v>0.0652173913043478</v>
      </c>
      <c r="AX158" s="365">
        <v>0.0514905149051491</v>
      </c>
      <c r="AY158" s="145"/>
      <c r="AZ158" s="143"/>
    </row>
    <row r="159" spans="1:52">
      <c r="A159" s="141"/>
      <c r="B159" s="145"/>
      <c r="C159" s="175" t="s">
        <v>186</v>
      </c>
      <c r="D159" s="169" t="s">
        <v>26</v>
      </c>
      <c r="E159" s="169" t="s">
        <v>187</v>
      </c>
      <c r="F159" s="170" t="s">
        <v>326</v>
      </c>
      <c r="G159" s="176" t="s">
        <v>327</v>
      </c>
      <c r="H159" s="176" t="s">
        <v>327</v>
      </c>
      <c r="I159" s="176" t="s">
        <v>327</v>
      </c>
      <c r="J159" s="176" t="s">
        <v>327</v>
      </c>
      <c r="K159" s="171">
        <v>0.9</v>
      </c>
      <c r="L159" s="172" t="s">
        <v>40</v>
      </c>
      <c r="M159" s="172" t="s">
        <v>40</v>
      </c>
      <c r="N159" s="173" t="s">
        <v>40</v>
      </c>
      <c r="O159" s="173" t="s">
        <v>40</v>
      </c>
      <c r="P159" s="359">
        <v>0.9</v>
      </c>
      <c r="Q159" s="360" t="s">
        <v>40</v>
      </c>
      <c r="R159" s="172" t="s">
        <v>40</v>
      </c>
      <c r="S159" s="172" t="s">
        <v>40</v>
      </c>
      <c r="T159" s="172" t="s">
        <v>40</v>
      </c>
      <c r="U159" s="359">
        <v>0.9</v>
      </c>
      <c r="V159" s="172" t="s">
        <v>40</v>
      </c>
      <c r="W159" s="172" t="s">
        <v>40</v>
      </c>
      <c r="X159" s="172" t="s">
        <v>40</v>
      </c>
      <c r="Y159" s="172" t="s">
        <v>40</v>
      </c>
      <c r="Z159" s="359">
        <v>0.92</v>
      </c>
      <c r="AA159" s="359" t="s">
        <v>40</v>
      </c>
      <c r="AB159" s="359" t="s">
        <v>40</v>
      </c>
      <c r="AC159" s="359" t="s">
        <v>40</v>
      </c>
      <c r="AD159" s="359" t="s">
        <v>40</v>
      </c>
      <c r="AE159" s="359">
        <v>0.92</v>
      </c>
      <c r="AF159" s="172" t="s">
        <v>40</v>
      </c>
      <c r="AG159" s="172" t="s">
        <v>40</v>
      </c>
      <c r="AH159" s="172" t="s">
        <v>40</v>
      </c>
      <c r="AI159" s="172" t="s">
        <v>40</v>
      </c>
      <c r="AJ159" s="359">
        <v>0.92</v>
      </c>
      <c r="AK159" s="172" t="s">
        <v>40</v>
      </c>
      <c r="AL159" s="172" t="s">
        <v>40</v>
      </c>
      <c r="AM159" s="172" t="s">
        <v>40</v>
      </c>
      <c r="AN159" s="172" t="s">
        <v>40</v>
      </c>
      <c r="AO159" s="171">
        <v>0.99</v>
      </c>
      <c r="AP159" s="361" t="s">
        <v>40</v>
      </c>
      <c r="AQ159" s="361" t="s">
        <v>40</v>
      </c>
      <c r="AR159" s="361" t="s">
        <v>40</v>
      </c>
      <c r="AS159" s="362" t="s">
        <v>40</v>
      </c>
      <c r="AT159" s="363">
        <v>0.105261498981944</v>
      </c>
      <c r="AU159" s="364" t="s">
        <v>40</v>
      </c>
      <c r="AV159" s="365" t="s">
        <v>40</v>
      </c>
      <c r="AW159" s="365" t="s">
        <v>40</v>
      </c>
      <c r="AX159" s="365" t="s">
        <v>40</v>
      </c>
      <c r="AY159" s="145"/>
      <c r="AZ159" s="143"/>
    </row>
    <row r="160" spans="1:52">
      <c r="A160" s="141"/>
      <c r="B160" s="145"/>
      <c r="C160" s="175" t="s">
        <v>186</v>
      </c>
      <c r="D160" s="169" t="s">
        <v>26</v>
      </c>
      <c r="E160" s="169" t="s">
        <v>187</v>
      </c>
      <c r="F160" s="170" t="s">
        <v>328</v>
      </c>
      <c r="G160" s="176" t="s">
        <v>329</v>
      </c>
      <c r="H160" s="176" t="s">
        <v>329</v>
      </c>
      <c r="I160" s="176" t="s">
        <v>329</v>
      </c>
      <c r="J160" s="176" t="s">
        <v>329</v>
      </c>
      <c r="K160" s="171">
        <v>0.9</v>
      </c>
      <c r="L160" s="172">
        <v>1</v>
      </c>
      <c r="M160" s="172">
        <v>0.9625</v>
      </c>
      <c r="N160" s="173">
        <v>0.988235294117647</v>
      </c>
      <c r="O160" s="173">
        <v>0.975021533161068</v>
      </c>
      <c r="P160" s="359">
        <v>0.9</v>
      </c>
      <c r="Q160" s="360">
        <v>0.967188096146509</v>
      </c>
      <c r="R160" s="172">
        <v>0.948154755268146</v>
      </c>
      <c r="S160" s="172">
        <v>0.961379959967032</v>
      </c>
      <c r="T160" s="172">
        <v>0.943926954271782</v>
      </c>
      <c r="U160" s="359">
        <v>0.9</v>
      </c>
      <c r="V160" s="172">
        <v>0.957522574081139</v>
      </c>
      <c r="W160" s="172">
        <v>0.951945590366819</v>
      </c>
      <c r="X160" s="172">
        <v>0.958789591428235</v>
      </c>
      <c r="Y160" s="172">
        <v>0.941458924217545</v>
      </c>
      <c r="Z160" s="359">
        <v>0.92</v>
      </c>
      <c r="AA160" s="359">
        <v>0.949798296727925</v>
      </c>
      <c r="AB160" s="359">
        <v>0.962058901565402</v>
      </c>
      <c r="AC160" s="359">
        <v>0.971008221549113</v>
      </c>
      <c r="AD160" s="359">
        <v>0.964857663721778</v>
      </c>
      <c r="AE160" s="359">
        <v>0.92</v>
      </c>
      <c r="AF160" s="172">
        <v>0.864722959176587</v>
      </c>
      <c r="AG160" s="172">
        <v>0.99018596151779</v>
      </c>
      <c r="AH160" s="172">
        <v>0.970516573471928</v>
      </c>
      <c r="AI160" s="172">
        <v>0.974624702068381</v>
      </c>
      <c r="AJ160" s="359">
        <v>0.92</v>
      </c>
      <c r="AK160" s="172">
        <v>0.973757179639533</v>
      </c>
      <c r="AL160" s="172">
        <v>0.978892027620841</v>
      </c>
      <c r="AM160" s="172">
        <v>0.984301173601585</v>
      </c>
      <c r="AN160" s="172">
        <v>0.97948518193917</v>
      </c>
      <c r="AO160" s="171">
        <v>0.99</v>
      </c>
      <c r="AP160" s="361">
        <v>1</v>
      </c>
      <c r="AQ160" s="361">
        <v>1</v>
      </c>
      <c r="AR160" s="361">
        <v>1</v>
      </c>
      <c r="AS160" s="362">
        <v>1</v>
      </c>
      <c r="AT160" s="363">
        <v>0.105261498981944</v>
      </c>
      <c r="AU160" s="364">
        <v>0</v>
      </c>
      <c r="AV160" s="365">
        <v>0.111111111111111</v>
      </c>
      <c r="AW160" s="365">
        <v>0.0454545454545455</v>
      </c>
      <c r="AX160" s="365">
        <v>0.0596590909090909</v>
      </c>
      <c r="AY160" s="145"/>
      <c r="AZ160" s="143"/>
    </row>
    <row r="161" spans="1:52">
      <c r="A161" s="141"/>
      <c r="B161" s="145"/>
      <c r="C161" s="175" t="s">
        <v>186</v>
      </c>
      <c r="D161" s="169" t="s">
        <v>26</v>
      </c>
      <c r="E161" s="169" t="s">
        <v>187</v>
      </c>
      <c r="F161" s="170" t="s">
        <v>330</v>
      </c>
      <c r="G161" s="176" t="s">
        <v>331</v>
      </c>
      <c r="H161" s="176" t="s">
        <v>331</v>
      </c>
      <c r="I161" s="176" t="s">
        <v>331</v>
      </c>
      <c r="J161" s="176" t="s">
        <v>331</v>
      </c>
      <c r="K161" s="171">
        <v>0.9</v>
      </c>
      <c r="L161" s="172">
        <v>0.965217391304348</v>
      </c>
      <c r="M161" s="172">
        <v>0.957627118644068</v>
      </c>
      <c r="N161" s="173">
        <v>0.964912280701754</v>
      </c>
      <c r="O161" s="173">
        <v>0.968377088305489</v>
      </c>
      <c r="P161" s="359">
        <v>0.9</v>
      </c>
      <c r="Q161" s="360">
        <v>0.926311492141253</v>
      </c>
      <c r="R161" s="172">
        <v>0.920956492859515</v>
      </c>
      <c r="S161" s="172">
        <v>0.92905343789896</v>
      </c>
      <c r="T161" s="172">
        <v>0.946919689128092</v>
      </c>
      <c r="U161" s="359">
        <v>0.9</v>
      </c>
      <c r="V161" s="172">
        <v>0.958562972035109</v>
      </c>
      <c r="W161" s="172">
        <v>0.946778478910661</v>
      </c>
      <c r="X161" s="172">
        <v>0.95166879445559</v>
      </c>
      <c r="Y161" s="172">
        <v>0.945163545206932</v>
      </c>
      <c r="Z161" s="359">
        <v>0.92</v>
      </c>
      <c r="AA161" s="359">
        <v>0.947040498442368</v>
      </c>
      <c r="AB161" s="359">
        <v>0.948577680525164</v>
      </c>
      <c r="AC161" s="359">
        <v>0.954762271118634</v>
      </c>
      <c r="AD161" s="359">
        <v>0.954738791671989</v>
      </c>
      <c r="AE161" s="359">
        <v>0.92</v>
      </c>
      <c r="AF161" s="172">
        <v>0.835650586335229</v>
      </c>
      <c r="AG161" s="172">
        <v>0.980981691919192</v>
      </c>
      <c r="AH161" s="172">
        <v>0.96750782275159</v>
      </c>
      <c r="AI161" s="172">
        <v>0.912684848444701</v>
      </c>
      <c r="AJ161" s="359">
        <v>0.92</v>
      </c>
      <c r="AK161" s="172">
        <v>0.975332965560722</v>
      </c>
      <c r="AL161" s="172">
        <v>0.974499400992641</v>
      </c>
      <c r="AM161" s="172">
        <v>0.975558099599313</v>
      </c>
      <c r="AN161" s="172">
        <v>0.976421434977779</v>
      </c>
      <c r="AO161" s="171">
        <v>0.99</v>
      </c>
      <c r="AP161" s="361">
        <v>1</v>
      </c>
      <c r="AQ161" s="361">
        <v>1</v>
      </c>
      <c r="AR161" s="361">
        <v>1</v>
      </c>
      <c r="AS161" s="362">
        <v>1</v>
      </c>
      <c r="AT161" s="363">
        <v>0.105261498981944</v>
      </c>
      <c r="AU161" s="364">
        <v>0.0202020202020202</v>
      </c>
      <c r="AV161" s="365">
        <v>0.00952380952380952</v>
      </c>
      <c r="AW161" s="365">
        <v>0.0363636363636364</v>
      </c>
      <c r="AX161" s="365">
        <v>0.0261036468330134</v>
      </c>
      <c r="AY161" s="145"/>
      <c r="AZ161" s="143"/>
    </row>
    <row r="162" spans="1:52">
      <c r="A162" s="141"/>
      <c r="B162" s="145"/>
      <c r="C162" s="175" t="s">
        <v>186</v>
      </c>
      <c r="D162" s="169" t="s">
        <v>26</v>
      </c>
      <c r="E162" s="169" t="s">
        <v>187</v>
      </c>
      <c r="F162" s="170" t="s">
        <v>332</v>
      </c>
      <c r="G162" s="176" t="s">
        <v>333</v>
      </c>
      <c r="H162" s="176" t="s">
        <v>333</v>
      </c>
      <c r="I162" s="176" t="s">
        <v>333</v>
      </c>
      <c r="J162" s="176" t="s">
        <v>333</v>
      </c>
      <c r="K162" s="171">
        <v>0.9</v>
      </c>
      <c r="L162" s="172">
        <v>0.949152542372881</v>
      </c>
      <c r="M162" s="172">
        <v>0.982142857142857</v>
      </c>
      <c r="N162" s="173">
        <v>0.924242424242424</v>
      </c>
      <c r="O162" s="173">
        <v>0.962334217506631</v>
      </c>
      <c r="P162" s="359">
        <v>0.9</v>
      </c>
      <c r="Q162" s="360">
        <v>0.899743662774138</v>
      </c>
      <c r="R162" s="172">
        <v>0.882218529289572</v>
      </c>
      <c r="S162" s="172">
        <v>0.914179104477612</v>
      </c>
      <c r="T162" s="172">
        <v>0.910591136536338</v>
      </c>
      <c r="U162" s="359">
        <v>0.9</v>
      </c>
      <c r="V162" s="172">
        <v>0.882654514383367</v>
      </c>
      <c r="W162" s="172">
        <v>0.863523057748234</v>
      </c>
      <c r="X162" s="172">
        <v>0.904741000877963</v>
      </c>
      <c r="Y162" s="172">
        <v>0.890855520667556</v>
      </c>
      <c r="Z162" s="359">
        <v>0.92</v>
      </c>
      <c r="AA162" s="359">
        <v>0.919732441471572</v>
      </c>
      <c r="AB162" s="359">
        <v>0.915569326103795</v>
      </c>
      <c r="AC162" s="359">
        <v>0.953872633390706</v>
      </c>
      <c r="AD162" s="359">
        <v>0.957190643677596</v>
      </c>
      <c r="AE162" s="359">
        <v>0.92</v>
      </c>
      <c r="AF162" s="172">
        <v>0.9923273657289</v>
      </c>
      <c r="AG162" s="172">
        <v>0.995391705069124</v>
      </c>
      <c r="AH162" s="172">
        <v>0.998118886380737</v>
      </c>
      <c r="AI162" s="172">
        <v>0.996756229188196</v>
      </c>
      <c r="AJ162" s="359">
        <v>0.92</v>
      </c>
      <c r="AK162" s="172">
        <v>0.94754724994691</v>
      </c>
      <c r="AL162" s="172">
        <v>0.941590048674959</v>
      </c>
      <c r="AM162" s="172">
        <v>0.973867595818815</v>
      </c>
      <c r="AN162" s="172">
        <v>0.972197317539236</v>
      </c>
      <c r="AO162" s="171">
        <v>0.99</v>
      </c>
      <c r="AP162" s="361">
        <v>1</v>
      </c>
      <c r="AQ162" s="361">
        <v>1</v>
      </c>
      <c r="AR162" s="361">
        <v>1</v>
      </c>
      <c r="AS162" s="362">
        <v>1</v>
      </c>
      <c r="AT162" s="363">
        <v>0.105261498981944</v>
      </c>
      <c r="AU162" s="364">
        <v>0.125</v>
      </c>
      <c r="AV162" s="365">
        <v>0.0769230769230769</v>
      </c>
      <c r="AW162" s="365">
        <v>0</v>
      </c>
      <c r="AX162" s="365">
        <v>0.0901771336553945</v>
      </c>
      <c r="AY162" s="145"/>
      <c r="AZ162" s="143"/>
    </row>
    <row r="163" spans="1:52">
      <c r="A163" s="141"/>
      <c r="B163" s="145"/>
      <c r="C163" s="175" t="s">
        <v>186</v>
      </c>
      <c r="D163" s="169" t="s">
        <v>26</v>
      </c>
      <c r="E163" s="169" t="s">
        <v>187</v>
      </c>
      <c r="F163" s="170" t="s">
        <v>334</v>
      </c>
      <c r="G163" s="176" t="s">
        <v>335</v>
      </c>
      <c r="H163" s="176" t="s">
        <v>335</v>
      </c>
      <c r="I163" s="176" t="s">
        <v>335</v>
      </c>
      <c r="J163" s="176" t="s">
        <v>335</v>
      </c>
      <c r="K163" s="171">
        <v>0.9</v>
      </c>
      <c r="L163" s="172">
        <v>0.925925925925926</v>
      </c>
      <c r="M163" s="172">
        <v>0.961538461538462</v>
      </c>
      <c r="N163" s="173">
        <v>0.928571428571429</v>
      </c>
      <c r="O163" s="173">
        <v>0.966386554621849</v>
      </c>
      <c r="P163" s="359">
        <v>0.9</v>
      </c>
      <c r="Q163" s="360">
        <v>0.944600674915636</v>
      </c>
      <c r="R163" s="172">
        <v>0.925313807531381</v>
      </c>
      <c r="S163" s="172">
        <v>0.94</v>
      </c>
      <c r="T163" s="172">
        <v>0.940473431295292</v>
      </c>
      <c r="U163" s="359">
        <v>0.9</v>
      </c>
      <c r="V163" s="172">
        <v>0.926321709786277</v>
      </c>
      <c r="W163" s="172">
        <v>0.925523012552301</v>
      </c>
      <c r="X163" s="172">
        <v>0.947045454545455</v>
      </c>
      <c r="Y163" s="172">
        <v>0.939136884068048</v>
      </c>
      <c r="Z163" s="359">
        <v>0.92</v>
      </c>
      <c r="AA163" s="359">
        <v>0.944105691056911</v>
      </c>
      <c r="AB163" s="359">
        <v>0.948992184286302</v>
      </c>
      <c r="AC163" s="359">
        <v>0.965611567018367</v>
      </c>
      <c r="AD163" s="359">
        <v>0.971082607576763</v>
      </c>
      <c r="AE163" s="359">
        <v>0.92</v>
      </c>
      <c r="AF163" s="172">
        <v>0.974531615925059</v>
      </c>
      <c r="AG163" s="172">
        <v>0.988274279887841</v>
      </c>
      <c r="AH163" s="172">
        <v>0.992670934223954</v>
      </c>
      <c r="AI163" s="172">
        <v>0.976936044376218</v>
      </c>
      <c r="AJ163" s="359">
        <v>0.92</v>
      </c>
      <c r="AK163" s="172">
        <v>0.966989436619718</v>
      </c>
      <c r="AL163" s="172">
        <v>0.971852468108708</v>
      </c>
      <c r="AM163" s="172">
        <v>0.978304597701149</v>
      </c>
      <c r="AN163" s="172">
        <v>0.982273462822966</v>
      </c>
      <c r="AO163" s="171">
        <v>0.99</v>
      </c>
      <c r="AP163" s="361">
        <v>1</v>
      </c>
      <c r="AQ163" s="361">
        <v>1</v>
      </c>
      <c r="AR163" s="361">
        <v>1</v>
      </c>
      <c r="AS163" s="362">
        <v>1</v>
      </c>
      <c r="AT163" s="363">
        <v>0.105261498981944</v>
      </c>
      <c r="AU163" s="364">
        <v>0</v>
      </c>
      <c r="AV163" s="365">
        <v>0.0434782608695652</v>
      </c>
      <c r="AW163" s="365">
        <v>0.0769230769230769</v>
      </c>
      <c r="AX163" s="365">
        <v>0.0494186046511628</v>
      </c>
      <c r="AY163" s="145"/>
      <c r="AZ163" s="143"/>
    </row>
    <row r="164" spans="1:52">
      <c r="A164" s="141"/>
      <c r="B164" s="145"/>
      <c r="C164" s="175" t="s">
        <v>186</v>
      </c>
      <c r="D164" s="169" t="s">
        <v>26</v>
      </c>
      <c r="E164" s="169" t="s">
        <v>187</v>
      </c>
      <c r="F164" s="170" t="s">
        <v>336</v>
      </c>
      <c r="G164" s="176" t="s">
        <v>337</v>
      </c>
      <c r="H164" s="176" t="s">
        <v>337</v>
      </c>
      <c r="I164" s="176" t="s">
        <v>337</v>
      </c>
      <c r="J164" s="176" t="s">
        <v>337</v>
      </c>
      <c r="K164" s="171">
        <v>0.9</v>
      </c>
      <c r="L164" s="172">
        <v>0.927083333333333</v>
      </c>
      <c r="M164" s="172">
        <v>0.904255319148936</v>
      </c>
      <c r="N164" s="173">
        <v>0.963963963963964</v>
      </c>
      <c r="O164" s="173">
        <v>0.945196211096076</v>
      </c>
      <c r="P164" s="359">
        <v>0.9</v>
      </c>
      <c r="Q164" s="360">
        <v>0.947415730337079</v>
      </c>
      <c r="R164" s="172">
        <v>0.965375459857174</v>
      </c>
      <c r="S164" s="172">
        <v>0.964006259780908</v>
      </c>
      <c r="T164" s="172">
        <v>0.950372377698266</v>
      </c>
      <c r="U164" s="359">
        <v>0.9</v>
      </c>
      <c r="V164" s="172">
        <v>0.843595505617978</v>
      </c>
      <c r="W164" s="172">
        <v>0.886388227656351</v>
      </c>
      <c r="X164" s="172">
        <v>0.886932707355243</v>
      </c>
      <c r="Y164" s="172">
        <v>0.885992273395303</v>
      </c>
      <c r="Z164" s="359">
        <v>0.92</v>
      </c>
      <c r="AA164" s="359">
        <v>0.91683569979716</v>
      </c>
      <c r="AB164" s="359">
        <v>0.914000453823463</v>
      </c>
      <c r="AC164" s="359">
        <v>0.931828650391525</v>
      </c>
      <c r="AD164" s="359">
        <v>0.939846044605106</v>
      </c>
      <c r="AE164" s="359">
        <v>0.92</v>
      </c>
      <c r="AF164" s="172">
        <v>0.955484896661367</v>
      </c>
      <c r="AG164" s="172">
        <v>0.945260347129506</v>
      </c>
      <c r="AH164" s="172">
        <v>0.944214876033058</v>
      </c>
      <c r="AI164" s="172">
        <v>0.963605319913731</v>
      </c>
      <c r="AJ164" s="359">
        <v>0.92</v>
      </c>
      <c r="AK164" s="172">
        <v>0.944875252865813</v>
      </c>
      <c r="AL164" s="172">
        <v>0.938759689922481</v>
      </c>
      <c r="AM164" s="172">
        <v>0.956429780033841</v>
      </c>
      <c r="AN164" s="172">
        <v>0.963237614389397</v>
      </c>
      <c r="AO164" s="171">
        <v>0.99</v>
      </c>
      <c r="AP164" s="361">
        <v>1</v>
      </c>
      <c r="AQ164" s="361">
        <v>1</v>
      </c>
      <c r="AR164" s="361">
        <v>1</v>
      </c>
      <c r="AS164" s="362">
        <v>1</v>
      </c>
      <c r="AT164" s="363">
        <v>0.105261498981944</v>
      </c>
      <c r="AU164" s="364">
        <v>0.111111111111111</v>
      </c>
      <c r="AV164" s="365">
        <v>0</v>
      </c>
      <c r="AW164" s="365">
        <v>0</v>
      </c>
      <c r="AX164" s="365">
        <v>0.0607210626185958</v>
      </c>
      <c r="AY164" s="145"/>
      <c r="AZ164" s="143"/>
    </row>
    <row r="165" spans="1:52">
      <c r="A165" s="141"/>
      <c r="B165" s="145"/>
      <c r="C165" s="175" t="s">
        <v>186</v>
      </c>
      <c r="D165" s="169" t="s">
        <v>26</v>
      </c>
      <c r="E165" s="169" t="s">
        <v>187</v>
      </c>
      <c r="F165" s="170" t="s">
        <v>338</v>
      </c>
      <c r="G165" s="176" t="s">
        <v>339</v>
      </c>
      <c r="H165" s="176" t="s">
        <v>339</v>
      </c>
      <c r="I165" s="176" t="s">
        <v>339</v>
      </c>
      <c r="J165" s="176" t="s">
        <v>339</v>
      </c>
      <c r="K165" s="171">
        <v>0.9</v>
      </c>
      <c r="L165" s="172" t="s">
        <v>40</v>
      </c>
      <c r="M165" s="172" t="s">
        <v>40</v>
      </c>
      <c r="N165" s="173" t="s">
        <v>40</v>
      </c>
      <c r="O165" s="173">
        <v>0.973895582329317</v>
      </c>
      <c r="P165" s="359">
        <v>0.9</v>
      </c>
      <c r="Q165" s="360" t="s">
        <v>40</v>
      </c>
      <c r="R165" s="172">
        <v>1</v>
      </c>
      <c r="S165" s="172">
        <v>1</v>
      </c>
      <c r="T165" s="172">
        <v>0.951652760114561</v>
      </c>
      <c r="U165" s="359">
        <v>0.9</v>
      </c>
      <c r="V165" s="172" t="s">
        <v>40</v>
      </c>
      <c r="W165" s="172">
        <v>1</v>
      </c>
      <c r="X165" s="172">
        <v>1</v>
      </c>
      <c r="Y165" s="172">
        <v>0.945128570985452</v>
      </c>
      <c r="Z165" s="359">
        <v>0.92</v>
      </c>
      <c r="AA165" s="359" t="s">
        <v>40</v>
      </c>
      <c r="AB165" s="359" t="s">
        <v>40</v>
      </c>
      <c r="AC165" s="359" t="s">
        <v>40</v>
      </c>
      <c r="AD165" s="359">
        <v>0.9635285761119</v>
      </c>
      <c r="AE165" s="359">
        <v>0.92</v>
      </c>
      <c r="AF165" s="172" t="s">
        <v>40</v>
      </c>
      <c r="AG165" s="172" t="s">
        <v>40</v>
      </c>
      <c r="AH165" s="172" t="s">
        <v>40</v>
      </c>
      <c r="AI165" s="172">
        <v>0.990132190574006</v>
      </c>
      <c r="AJ165" s="359">
        <v>0.92</v>
      </c>
      <c r="AK165" s="172" t="s">
        <v>40</v>
      </c>
      <c r="AL165" s="172">
        <v>1</v>
      </c>
      <c r="AM165" s="172">
        <v>1</v>
      </c>
      <c r="AN165" s="172">
        <v>0.977468916048322</v>
      </c>
      <c r="AO165" s="171">
        <v>0.99</v>
      </c>
      <c r="AP165" s="361" t="s">
        <v>40</v>
      </c>
      <c r="AQ165" s="361" t="s">
        <v>40</v>
      </c>
      <c r="AR165" s="361" t="s">
        <v>40</v>
      </c>
      <c r="AS165" s="362">
        <v>1</v>
      </c>
      <c r="AT165" s="363">
        <v>0.105261498981944</v>
      </c>
      <c r="AU165" s="364" t="s">
        <v>40</v>
      </c>
      <c r="AV165" s="365" t="s">
        <v>40</v>
      </c>
      <c r="AW165" s="365" t="s">
        <v>40</v>
      </c>
      <c r="AX165" s="365">
        <v>0.050531914893617</v>
      </c>
      <c r="AY165" s="145"/>
      <c r="AZ165" s="143"/>
    </row>
    <row r="166" spans="1:52">
      <c r="A166" s="141"/>
      <c r="B166" s="145"/>
      <c r="C166" s="175" t="s">
        <v>186</v>
      </c>
      <c r="D166" s="169" t="s">
        <v>26</v>
      </c>
      <c r="E166" s="169" t="s">
        <v>187</v>
      </c>
      <c r="F166" s="170" t="s">
        <v>340</v>
      </c>
      <c r="G166" s="176" t="s">
        <v>341</v>
      </c>
      <c r="H166" s="176" t="s">
        <v>341</v>
      </c>
      <c r="I166" s="176" t="s">
        <v>341</v>
      </c>
      <c r="J166" s="176" t="s">
        <v>341</v>
      </c>
      <c r="K166" s="171">
        <v>0.9</v>
      </c>
      <c r="L166" s="172">
        <v>0.952380952380952</v>
      </c>
      <c r="M166" s="172">
        <v>0.984615384615385</v>
      </c>
      <c r="N166" s="173">
        <v>0.985294117647059</v>
      </c>
      <c r="O166" s="173">
        <v>0.973058637083994</v>
      </c>
      <c r="P166" s="359">
        <v>0.9</v>
      </c>
      <c r="Q166" s="360">
        <v>0.333333333333333</v>
      </c>
      <c r="R166" s="172">
        <v>0</v>
      </c>
      <c r="S166" s="172" t="s">
        <v>40</v>
      </c>
      <c r="T166" s="172">
        <v>0.307692307692308</v>
      </c>
      <c r="U166" s="359">
        <v>0.9</v>
      </c>
      <c r="V166" s="172">
        <v>0</v>
      </c>
      <c r="W166" s="172">
        <v>0</v>
      </c>
      <c r="X166" s="172" t="s">
        <v>40</v>
      </c>
      <c r="Y166" s="172">
        <v>0.307692307692308</v>
      </c>
      <c r="Z166" s="359">
        <v>0.92</v>
      </c>
      <c r="AA166" s="359">
        <v>0.956372549019608</v>
      </c>
      <c r="AB166" s="359">
        <v>0.961514778325123</v>
      </c>
      <c r="AC166" s="359">
        <v>0.969430894308943</v>
      </c>
      <c r="AD166" s="359">
        <v>0.97258680281022</v>
      </c>
      <c r="AE166" s="359">
        <v>0.92</v>
      </c>
      <c r="AF166" s="172">
        <v>0.975609756097561</v>
      </c>
      <c r="AG166" s="172">
        <v>0.992753623188406</v>
      </c>
      <c r="AH166" s="172">
        <v>0.99288256227758</v>
      </c>
      <c r="AI166" s="172">
        <v>0.987948987948988</v>
      </c>
      <c r="AJ166" s="359">
        <v>0.92</v>
      </c>
      <c r="AK166" s="172">
        <v>0.967799323963707</v>
      </c>
      <c r="AL166" s="172">
        <v>0.972829873206075</v>
      </c>
      <c r="AM166" s="172">
        <v>0.979422128259338</v>
      </c>
      <c r="AN166" s="172">
        <v>0.982082724442468</v>
      </c>
      <c r="AO166" s="171">
        <v>0.99</v>
      </c>
      <c r="AP166" s="361">
        <v>1</v>
      </c>
      <c r="AQ166" s="361">
        <v>1</v>
      </c>
      <c r="AR166" s="361">
        <v>1</v>
      </c>
      <c r="AS166" s="362">
        <v>1</v>
      </c>
      <c r="AT166" s="363">
        <v>0.105261498981944</v>
      </c>
      <c r="AU166" s="364">
        <v>0.1</v>
      </c>
      <c r="AV166" s="365">
        <v>0</v>
      </c>
      <c r="AW166" s="365">
        <v>0</v>
      </c>
      <c r="AX166" s="365">
        <v>0.0859375</v>
      </c>
      <c r="AY166" s="145"/>
      <c r="AZ166" s="143"/>
    </row>
    <row r="167" spans="1:52">
      <c r="A167" s="141"/>
      <c r="B167" s="145"/>
      <c r="C167" s="175" t="s">
        <v>186</v>
      </c>
      <c r="D167" s="169" t="s">
        <v>26</v>
      </c>
      <c r="E167" s="169" t="s">
        <v>187</v>
      </c>
      <c r="F167" s="170" t="s">
        <v>342</v>
      </c>
      <c r="G167" s="176" t="s">
        <v>343</v>
      </c>
      <c r="H167" s="176" t="s">
        <v>343</v>
      </c>
      <c r="I167" s="176" t="s">
        <v>343</v>
      </c>
      <c r="J167" s="176" t="s">
        <v>343</v>
      </c>
      <c r="K167" s="171">
        <v>0.9</v>
      </c>
      <c r="L167" s="172">
        <v>0.967741935483871</v>
      </c>
      <c r="M167" s="172">
        <v>0.96875</v>
      </c>
      <c r="N167" s="173">
        <v>0.971428571428571</v>
      </c>
      <c r="O167" s="173">
        <v>0.963465553235908</v>
      </c>
      <c r="P167" s="359">
        <v>0.9</v>
      </c>
      <c r="Q167" s="360">
        <v>0.950892857142857</v>
      </c>
      <c r="R167" s="172">
        <v>0.958897922312556</v>
      </c>
      <c r="S167" s="172">
        <v>0.947468958930277</v>
      </c>
      <c r="T167" s="172">
        <v>0.949926385122046</v>
      </c>
      <c r="U167" s="359">
        <v>0.9</v>
      </c>
      <c r="V167" s="172">
        <v>0.936224489795918</v>
      </c>
      <c r="W167" s="172">
        <v>0.949864498644986</v>
      </c>
      <c r="X167" s="172">
        <v>0.944603629417383</v>
      </c>
      <c r="Y167" s="172">
        <v>0.942797365362263</v>
      </c>
      <c r="Z167" s="359">
        <v>0.92</v>
      </c>
      <c r="AA167" s="359">
        <v>0.959715639810427</v>
      </c>
      <c r="AB167" s="359">
        <v>0.979294478527607</v>
      </c>
      <c r="AC167" s="359">
        <v>0.979885057471264</v>
      </c>
      <c r="AD167" s="359">
        <v>0.978285744005825</v>
      </c>
      <c r="AE167" s="359">
        <v>0.92</v>
      </c>
      <c r="AF167" s="172">
        <v>0.995348837209302</v>
      </c>
      <c r="AG167" s="172">
        <v>0.972881355932203</v>
      </c>
      <c r="AH167" s="172">
        <v>0.983606557377049</v>
      </c>
      <c r="AI167" s="172">
        <v>0.988172226004084</v>
      </c>
      <c r="AJ167" s="359">
        <v>0.92</v>
      </c>
      <c r="AK167" s="172">
        <v>0.976884422110553</v>
      </c>
      <c r="AL167" s="172">
        <v>0.98664013644116</v>
      </c>
      <c r="AM167" s="172">
        <v>0.987378083763626</v>
      </c>
      <c r="AN167" s="172">
        <v>0.98754260080978</v>
      </c>
      <c r="AO167" s="171">
        <v>0.99</v>
      </c>
      <c r="AP167" s="361">
        <v>1</v>
      </c>
      <c r="AQ167" s="361">
        <v>1</v>
      </c>
      <c r="AR167" s="361">
        <v>1</v>
      </c>
      <c r="AS167" s="362">
        <v>1</v>
      </c>
      <c r="AT167" s="363">
        <v>0.105261498981944</v>
      </c>
      <c r="AU167" s="364">
        <v>-0.166666666666667</v>
      </c>
      <c r="AV167" s="365">
        <v>0.153846153846154</v>
      </c>
      <c r="AW167" s="365">
        <v>0.125</v>
      </c>
      <c r="AX167" s="365">
        <v>0.0599250936329588</v>
      </c>
      <c r="AY167" s="145"/>
      <c r="AZ167" s="143"/>
    </row>
    <row r="168" spans="1:52">
      <c r="A168" s="141"/>
      <c r="B168" s="145"/>
      <c r="C168" s="175" t="s">
        <v>186</v>
      </c>
      <c r="D168" s="169" t="s">
        <v>26</v>
      </c>
      <c r="E168" s="169" t="s">
        <v>187</v>
      </c>
      <c r="F168" s="170" t="s">
        <v>344</v>
      </c>
      <c r="G168" s="176" t="s">
        <v>345</v>
      </c>
      <c r="H168" s="176" t="s">
        <v>345</v>
      </c>
      <c r="I168" s="176" t="s">
        <v>345</v>
      </c>
      <c r="J168" s="176" t="s">
        <v>345</v>
      </c>
      <c r="K168" s="171">
        <v>0.9</v>
      </c>
      <c r="L168" s="172">
        <v>0.968421052631579</v>
      </c>
      <c r="M168" s="172">
        <v>0.959183673469388</v>
      </c>
      <c r="N168" s="173">
        <v>0.961904761904762</v>
      </c>
      <c r="O168" s="173">
        <v>0.965315934065934</v>
      </c>
      <c r="P168" s="359">
        <v>0.9</v>
      </c>
      <c r="Q168" s="360">
        <v>1</v>
      </c>
      <c r="R168" s="172">
        <v>0.5</v>
      </c>
      <c r="S168" s="172">
        <v>0.5</v>
      </c>
      <c r="T168" s="172">
        <v>0.361111111111111</v>
      </c>
      <c r="U168" s="359">
        <v>0.9</v>
      </c>
      <c r="V168" s="172">
        <v>0</v>
      </c>
      <c r="W168" s="172">
        <v>0.25</v>
      </c>
      <c r="X168" s="172">
        <v>0</v>
      </c>
      <c r="Y168" s="172">
        <v>0.361111111111111</v>
      </c>
      <c r="Z168" s="359">
        <v>0.92</v>
      </c>
      <c r="AA168" s="359">
        <v>0.934868943606037</v>
      </c>
      <c r="AB168" s="359">
        <v>0.949560388708931</v>
      </c>
      <c r="AC168" s="359">
        <v>0.946050096339114</v>
      </c>
      <c r="AD168" s="359">
        <v>0.951563048823323</v>
      </c>
      <c r="AE168" s="359">
        <v>0.92</v>
      </c>
      <c r="AF168" s="172">
        <v>0.887351778656126</v>
      </c>
      <c r="AG168" s="172">
        <v>0.963688760806916</v>
      </c>
      <c r="AH168" s="172">
        <v>0.941685912240185</v>
      </c>
      <c r="AI168" s="172">
        <v>0.965917391939557</v>
      </c>
      <c r="AJ168" s="359">
        <v>0.92</v>
      </c>
      <c r="AK168" s="172">
        <v>0.948888247184522</v>
      </c>
      <c r="AL168" s="172">
        <v>0.959466782269427</v>
      </c>
      <c r="AM168" s="172">
        <v>0.965513513513514</v>
      </c>
      <c r="AN168" s="172">
        <v>0.965273642925465</v>
      </c>
      <c r="AO168" s="171">
        <v>0.99</v>
      </c>
      <c r="AP168" s="361">
        <v>1</v>
      </c>
      <c r="AQ168" s="361">
        <v>1</v>
      </c>
      <c r="AR168" s="361">
        <v>1</v>
      </c>
      <c r="AS168" s="362">
        <v>1</v>
      </c>
      <c r="AT168" s="363">
        <v>0.105261498981944</v>
      </c>
      <c r="AU168" s="364">
        <v>0.111111111111111</v>
      </c>
      <c r="AV168" s="365">
        <v>0</v>
      </c>
      <c r="AW168" s="365">
        <v>0</v>
      </c>
      <c r="AX168" s="365">
        <v>0.0575342465753425</v>
      </c>
      <c r="AY168" s="145"/>
      <c r="AZ168" s="143"/>
    </row>
    <row r="169" spans="1:52">
      <c r="A169" s="141"/>
      <c r="B169" s="145"/>
      <c r="C169" s="175" t="s">
        <v>186</v>
      </c>
      <c r="D169" s="169" t="s">
        <v>26</v>
      </c>
      <c r="E169" s="169" t="s">
        <v>187</v>
      </c>
      <c r="F169" s="170" t="s">
        <v>346</v>
      </c>
      <c r="G169" s="176" t="s">
        <v>347</v>
      </c>
      <c r="H169" s="176" t="s">
        <v>347</v>
      </c>
      <c r="I169" s="176" t="s">
        <v>347</v>
      </c>
      <c r="J169" s="176" t="s">
        <v>347</v>
      </c>
      <c r="K169" s="171">
        <v>0.9</v>
      </c>
      <c r="L169" s="172">
        <v>0.942307692307692</v>
      </c>
      <c r="M169" s="172">
        <v>0.964912280701754</v>
      </c>
      <c r="N169" s="173">
        <v>0.912280701754386</v>
      </c>
      <c r="O169" s="173">
        <v>0.937262357414449</v>
      </c>
      <c r="P169" s="359">
        <v>0.9</v>
      </c>
      <c r="Q169" s="360">
        <v>0.965893108298172</v>
      </c>
      <c r="R169" s="172">
        <v>0.976759199483538</v>
      </c>
      <c r="S169" s="172">
        <v>0.961023504909253</v>
      </c>
      <c r="T169" s="172">
        <v>0.965089619613398</v>
      </c>
      <c r="U169" s="359">
        <v>0.9</v>
      </c>
      <c r="V169" s="172">
        <v>0.89662447257384</v>
      </c>
      <c r="W169" s="172">
        <v>0.922853453841188</v>
      </c>
      <c r="X169" s="172">
        <v>0.905980362987206</v>
      </c>
      <c r="Y169" s="172">
        <v>0.897958975717619</v>
      </c>
      <c r="Z169" s="359">
        <v>0.92</v>
      </c>
      <c r="AA169" s="359">
        <v>0.934530095036959</v>
      </c>
      <c r="AB169" s="359">
        <v>0.923224568138196</v>
      </c>
      <c r="AC169" s="359">
        <v>0.937219730941704</v>
      </c>
      <c r="AD169" s="359">
        <v>0.952115115581907</v>
      </c>
      <c r="AE169" s="359">
        <v>0.92</v>
      </c>
      <c r="AF169" s="172">
        <v>0.949061662198391</v>
      </c>
      <c r="AG169" s="172">
        <v>0.961656441717791</v>
      </c>
      <c r="AH169" s="172">
        <v>0.92814371257485</v>
      </c>
      <c r="AI169" s="172">
        <v>0.956559325696996</v>
      </c>
      <c r="AJ169" s="359">
        <v>0.92</v>
      </c>
      <c r="AK169" s="172">
        <v>0.96069638617779</v>
      </c>
      <c r="AL169" s="172">
        <v>0.951429072418026</v>
      </c>
      <c r="AM169" s="172">
        <v>0.959913864502236</v>
      </c>
      <c r="AN169" s="172">
        <v>0.970670084641055</v>
      </c>
      <c r="AO169" s="171">
        <v>0.99</v>
      </c>
      <c r="AP169" s="361">
        <v>1</v>
      </c>
      <c r="AQ169" s="361">
        <v>1</v>
      </c>
      <c r="AR169" s="361">
        <v>1</v>
      </c>
      <c r="AS169" s="362">
        <v>1</v>
      </c>
      <c r="AT169" s="363">
        <v>0.105261498981944</v>
      </c>
      <c r="AU169" s="364">
        <v>0.125</v>
      </c>
      <c r="AV169" s="365">
        <v>0.166666666666667</v>
      </c>
      <c r="AW169" s="365">
        <v>0</v>
      </c>
      <c r="AX169" s="365">
        <v>0.0656934306569343</v>
      </c>
      <c r="AY169" s="145"/>
      <c r="AZ169" s="143"/>
    </row>
    <row r="170" spans="1:52">
      <c r="A170" s="141"/>
      <c r="B170" s="145"/>
      <c r="C170" s="175" t="s">
        <v>186</v>
      </c>
      <c r="D170" s="169" t="s">
        <v>26</v>
      </c>
      <c r="E170" s="169" t="s">
        <v>187</v>
      </c>
      <c r="F170" s="170" t="s">
        <v>348</v>
      </c>
      <c r="G170" s="176" t="s">
        <v>349</v>
      </c>
      <c r="H170" s="176" t="s">
        <v>349</v>
      </c>
      <c r="I170" s="176" t="s">
        <v>349</v>
      </c>
      <c r="J170" s="176" t="s">
        <v>349</v>
      </c>
      <c r="K170" s="171">
        <v>0.9</v>
      </c>
      <c r="L170" s="172">
        <v>0.909090909090909</v>
      </c>
      <c r="M170" s="172">
        <v>0.931818181818182</v>
      </c>
      <c r="N170" s="173">
        <v>0.936170212765957</v>
      </c>
      <c r="O170" s="173">
        <v>0.960456273764259</v>
      </c>
      <c r="P170" s="359">
        <v>0.9</v>
      </c>
      <c r="Q170" s="360">
        <v>0.954957983193277</v>
      </c>
      <c r="R170" s="172">
        <v>0.921490880253767</v>
      </c>
      <c r="S170" s="172">
        <v>0.959315375982043</v>
      </c>
      <c r="T170" s="172">
        <v>0.939590536498194</v>
      </c>
      <c r="U170" s="359">
        <v>0.9</v>
      </c>
      <c r="V170" s="172">
        <v>0.92</v>
      </c>
      <c r="W170" s="172">
        <v>0.907745175786413</v>
      </c>
      <c r="X170" s="172">
        <v>0.916666666666667</v>
      </c>
      <c r="Y170" s="172">
        <v>0.916922419486422</v>
      </c>
      <c r="Z170" s="359">
        <v>0.92</v>
      </c>
      <c r="AA170" s="359">
        <v>0.95124593716143</v>
      </c>
      <c r="AB170" s="359">
        <v>0.950317124735729</v>
      </c>
      <c r="AC170" s="359">
        <v>0.961756373937677</v>
      </c>
      <c r="AD170" s="359">
        <v>0.964960119980912</v>
      </c>
      <c r="AE170" s="359">
        <v>0.92</v>
      </c>
      <c r="AF170" s="172">
        <v>0.997686256362795</v>
      </c>
      <c r="AG170" s="172">
        <v>0.991091585819757</v>
      </c>
      <c r="AH170" s="172">
        <v>0.986416998156593</v>
      </c>
      <c r="AI170" s="172">
        <v>0.981220519854146</v>
      </c>
      <c r="AJ170" s="359">
        <v>0.92</v>
      </c>
      <c r="AK170" s="172">
        <v>0.95822655048693</v>
      </c>
      <c r="AL170" s="172">
        <v>0.967236216311432</v>
      </c>
      <c r="AM170" s="172">
        <v>0.976240760295671</v>
      </c>
      <c r="AN170" s="172">
        <v>0.97653157165479</v>
      </c>
      <c r="AO170" s="171">
        <v>0.99</v>
      </c>
      <c r="AP170" s="361">
        <v>1</v>
      </c>
      <c r="AQ170" s="361">
        <v>1</v>
      </c>
      <c r="AR170" s="361">
        <v>1</v>
      </c>
      <c r="AS170" s="362">
        <v>1</v>
      </c>
      <c r="AT170" s="363">
        <v>0.105261498981944</v>
      </c>
      <c r="AU170" s="364">
        <v>0.111111111111111</v>
      </c>
      <c r="AV170" s="365">
        <v>0</v>
      </c>
      <c r="AW170" s="365">
        <v>0.0769230769230769</v>
      </c>
      <c r="AX170" s="365">
        <v>0.0677966101694915</v>
      </c>
      <c r="AY170" s="145"/>
      <c r="AZ170" s="143"/>
    </row>
    <row r="171" spans="1:52">
      <c r="A171" s="141"/>
      <c r="B171" s="145"/>
      <c r="C171" s="175" t="s">
        <v>186</v>
      </c>
      <c r="D171" s="169" t="s">
        <v>26</v>
      </c>
      <c r="E171" s="169" t="s">
        <v>187</v>
      </c>
      <c r="F171" s="170" t="s">
        <v>350</v>
      </c>
      <c r="G171" s="176" t="s">
        <v>351</v>
      </c>
      <c r="H171" s="176" t="s">
        <v>351</v>
      </c>
      <c r="I171" s="176" t="s">
        <v>351</v>
      </c>
      <c r="J171" s="176" t="s">
        <v>351</v>
      </c>
      <c r="K171" s="171">
        <v>0.9</v>
      </c>
      <c r="L171" s="172">
        <v>0.978260869565217</v>
      </c>
      <c r="M171" s="172">
        <v>1</v>
      </c>
      <c r="N171" s="173">
        <v>1</v>
      </c>
      <c r="O171" s="173">
        <v>0.986587183308495</v>
      </c>
      <c r="P171" s="359">
        <v>0.9</v>
      </c>
      <c r="Q171" s="360">
        <v>0.972931757529546</v>
      </c>
      <c r="R171" s="172">
        <v>0.983426966292135</v>
      </c>
      <c r="S171" s="172">
        <v>0.982769623484365</v>
      </c>
      <c r="T171" s="172">
        <v>0.981837688711779</v>
      </c>
      <c r="U171" s="359">
        <v>0.9</v>
      </c>
      <c r="V171" s="172">
        <v>0.949675943576058</v>
      </c>
      <c r="W171" s="172">
        <v>0.943539325842697</v>
      </c>
      <c r="X171" s="172">
        <v>0.968730057434588</v>
      </c>
      <c r="Y171" s="172">
        <v>0.956452601731933</v>
      </c>
      <c r="Z171" s="359">
        <v>0.92</v>
      </c>
      <c r="AA171" s="359">
        <v>0.956852791878173</v>
      </c>
      <c r="AB171" s="359">
        <v>0.962526766595289</v>
      </c>
      <c r="AC171" s="359">
        <v>0.969534050179211</v>
      </c>
      <c r="AD171" s="359">
        <v>0.972786610878661</v>
      </c>
      <c r="AE171" s="359">
        <v>0.92</v>
      </c>
      <c r="AF171" s="172">
        <v>0.497630331753554</v>
      </c>
      <c r="AG171" s="172">
        <v>0.991896272285251</v>
      </c>
      <c r="AH171" s="172">
        <v>0.993006993006993</v>
      </c>
      <c r="AI171" s="172">
        <v>0.987571007559903</v>
      </c>
      <c r="AJ171" s="359">
        <v>0.92</v>
      </c>
      <c r="AK171" s="172">
        <v>0.965699208443272</v>
      </c>
      <c r="AL171" s="172">
        <v>0.979185853748388</v>
      </c>
      <c r="AM171" s="172">
        <v>0.977636973537085</v>
      </c>
      <c r="AN171" s="172">
        <v>0.983339323460791</v>
      </c>
      <c r="AO171" s="171">
        <v>0.99</v>
      </c>
      <c r="AP171" s="361">
        <v>1</v>
      </c>
      <c r="AQ171" s="361">
        <v>1</v>
      </c>
      <c r="AR171" s="361">
        <v>1</v>
      </c>
      <c r="AS171" s="362">
        <v>1</v>
      </c>
      <c r="AT171" s="363">
        <v>0.105261498981944</v>
      </c>
      <c r="AU171" s="364">
        <v>0</v>
      </c>
      <c r="AV171" s="365">
        <v>0</v>
      </c>
      <c r="AW171" s="365">
        <v>0.0666666666666667</v>
      </c>
      <c r="AX171" s="365">
        <v>0.0541176470588235</v>
      </c>
      <c r="AY171" s="145"/>
      <c r="AZ171" s="143"/>
    </row>
    <row r="172" spans="1:52">
      <c r="A172" s="141"/>
      <c r="B172" s="145"/>
      <c r="C172" s="175" t="s">
        <v>186</v>
      </c>
      <c r="D172" s="169" t="s">
        <v>26</v>
      </c>
      <c r="E172" s="169" t="s">
        <v>187</v>
      </c>
      <c r="F172" s="170" t="s">
        <v>352</v>
      </c>
      <c r="G172" s="176" t="s">
        <v>353</v>
      </c>
      <c r="H172" s="176" t="s">
        <v>353</v>
      </c>
      <c r="I172" s="176" t="s">
        <v>353</v>
      </c>
      <c r="J172" s="176" t="s">
        <v>353</v>
      </c>
      <c r="K172" s="171">
        <v>0.9</v>
      </c>
      <c r="L172" s="172">
        <v>0.968085106382979</v>
      </c>
      <c r="M172" s="172">
        <v>0.947368421052632</v>
      </c>
      <c r="N172" s="173">
        <v>0.962616822429907</v>
      </c>
      <c r="O172" s="173">
        <v>0.967741935483871</v>
      </c>
      <c r="P172" s="359">
        <v>0.9</v>
      </c>
      <c r="Q172" s="360">
        <v>0.975494969165855</v>
      </c>
      <c r="R172" s="172">
        <v>0.975045427013931</v>
      </c>
      <c r="S172" s="172">
        <v>0.978596118053709</v>
      </c>
      <c r="T172" s="172">
        <v>0.972900046376757</v>
      </c>
      <c r="U172" s="359">
        <v>0.9</v>
      </c>
      <c r="V172" s="172">
        <v>0.951152223304122</v>
      </c>
      <c r="W172" s="172">
        <v>0.957964869775893</v>
      </c>
      <c r="X172" s="172">
        <v>0.966631215102366</v>
      </c>
      <c r="Y172" s="172">
        <v>0.956138830462503</v>
      </c>
      <c r="Z172" s="359">
        <v>0.92</v>
      </c>
      <c r="AA172" s="359">
        <v>0.866592551417454</v>
      </c>
      <c r="AB172" s="359">
        <v>0.924445527662686</v>
      </c>
      <c r="AC172" s="359">
        <v>0.953709712308025</v>
      </c>
      <c r="AD172" s="359">
        <v>0.948383058274191</v>
      </c>
      <c r="AE172" s="359">
        <v>0.92</v>
      </c>
      <c r="AF172" s="172">
        <v>0.985505595580488</v>
      </c>
      <c r="AG172" s="172">
        <v>0.990073042796216</v>
      </c>
      <c r="AH172" s="172">
        <v>0.996659265038308</v>
      </c>
      <c r="AI172" s="172">
        <v>0.993437615330785</v>
      </c>
      <c r="AJ172" s="359">
        <v>0.92</v>
      </c>
      <c r="AK172" s="172">
        <v>0.946872645064054</v>
      </c>
      <c r="AL172" s="172">
        <v>0.960106813400227</v>
      </c>
      <c r="AM172" s="172">
        <v>0.972668148514036</v>
      </c>
      <c r="AN172" s="172">
        <v>0.972812882455432</v>
      </c>
      <c r="AO172" s="171">
        <v>0.99</v>
      </c>
      <c r="AP172" s="361">
        <v>1</v>
      </c>
      <c r="AQ172" s="361">
        <v>1</v>
      </c>
      <c r="AR172" s="361">
        <v>1</v>
      </c>
      <c r="AS172" s="362">
        <v>0.999924098671727</v>
      </c>
      <c r="AT172" s="363">
        <v>0.105261498981944</v>
      </c>
      <c r="AU172" s="364">
        <v>0.1</v>
      </c>
      <c r="AV172" s="365">
        <v>0</v>
      </c>
      <c r="AW172" s="365">
        <v>0.08</v>
      </c>
      <c r="AX172" s="365">
        <v>0.0621915103652517</v>
      </c>
      <c r="AY172" s="145"/>
      <c r="AZ172" s="143"/>
    </row>
    <row r="173" spans="1:52">
      <c r="A173" s="141"/>
      <c r="B173" s="145"/>
      <c r="C173" s="175" t="s">
        <v>186</v>
      </c>
      <c r="D173" s="169" t="s">
        <v>26</v>
      </c>
      <c r="E173" s="169" t="s">
        <v>187</v>
      </c>
      <c r="F173" s="170" t="s">
        <v>354</v>
      </c>
      <c r="G173" s="176" t="s">
        <v>355</v>
      </c>
      <c r="H173" s="176" t="s">
        <v>355</v>
      </c>
      <c r="I173" s="176" t="s">
        <v>355</v>
      </c>
      <c r="J173" s="176" t="s">
        <v>355</v>
      </c>
      <c r="K173" s="171">
        <v>0.9</v>
      </c>
      <c r="L173" s="172">
        <v>0.98</v>
      </c>
      <c r="M173" s="172">
        <v>0.955555555555556</v>
      </c>
      <c r="N173" s="173">
        <v>0.979166666666667</v>
      </c>
      <c r="O173" s="173">
        <v>0.964886613021214</v>
      </c>
      <c r="P173" s="359">
        <v>0.9</v>
      </c>
      <c r="Q173" s="360">
        <v>0.333333333333333</v>
      </c>
      <c r="R173" s="172" t="s">
        <v>40</v>
      </c>
      <c r="S173" s="172" t="s">
        <v>40</v>
      </c>
      <c r="T173" s="172">
        <v>0.545454545454545</v>
      </c>
      <c r="U173" s="359">
        <v>0.9</v>
      </c>
      <c r="V173" s="172">
        <v>0</v>
      </c>
      <c r="W173" s="172" t="s">
        <v>40</v>
      </c>
      <c r="X173" s="172" t="s">
        <v>40</v>
      </c>
      <c r="Y173" s="172">
        <v>0.454545454545455</v>
      </c>
      <c r="Z173" s="359">
        <v>0.92</v>
      </c>
      <c r="AA173" s="359">
        <v>0.968692449355433</v>
      </c>
      <c r="AB173" s="359">
        <v>0.954374215152784</v>
      </c>
      <c r="AC173" s="359">
        <v>0.979944029850746</v>
      </c>
      <c r="AD173" s="359">
        <v>0.977454844006568</v>
      </c>
      <c r="AE173" s="359">
        <v>0.92</v>
      </c>
      <c r="AF173" s="172">
        <v>0.988349514563107</v>
      </c>
      <c r="AG173" s="172">
        <v>0.996105160662123</v>
      </c>
      <c r="AH173" s="172">
        <v>0.997512437810945</v>
      </c>
      <c r="AI173" s="172">
        <v>0.990872772869099</v>
      </c>
      <c r="AJ173" s="359">
        <v>0.92</v>
      </c>
      <c r="AK173" s="172">
        <v>0.966506024096386</v>
      </c>
      <c r="AL173" s="172">
        <v>0.966616084977238</v>
      </c>
      <c r="AM173" s="172">
        <v>0.9794921875</v>
      </c>
      <c r="AN173" s="172">
        <v>0.982302007228559</v>
      </c>
      <c r="AO173" s="171">
        <v>0.99</v>
      </c>
      <c r="AP173" s="361">
        <v>1</v>
      </c>
      <c r="AQ173" s="361">
        <v>1</v>
      </c>
      <c r="AR173" s="361">
        <v>1</v>
      </c>
      <c r="AS173" s="362">
        <v>0.999415546464056</v>
      </c>
      <c r="AT173" s="363">
        <v>0.105261498981944</v>
      </c>
      <c r="AU173" s="364">
        <v>0.285714285714286</v>
      </c>
      <c r="AV173" s="365">
        <v>0</v>
      </c>
      <c r="AW173" s="365">
        <v>0.111111111111111</v>
      </c>
      <c r="AX173" s="365">
        <v>0.0796019900497512</v>
      </c>
      <c r="AY173" s="145"/>
      <c r="AZ173" s="143"/>
    </row>
    <row r="174" spans="1:52">
      <c r="A174" s="141"/>
      <c r="B174" s="145"/>
      <c r="C174" s="175" t="s">
        <v>186</v>
      </c>
      <c r="D174" s="169" t="s">
        <v>26</v>
      </c>
      <c r="E174" s="169" t="s">
        <v>187</v>
      </c>
      <c r="F174" s="170" t="s">
        <v>356</v>
      </c>
      <c r="G174" s="176" t="s">
        <v>357</v>
      </c>
      <c r="H174" s="176" t="s">
        <v>357</v>
      </c>
      <c r="I174" s="176" t="s">
        <v>357</v>
      </c>
      <c r="J174" s="176" t="s">
        <v>357</v>
      </c>
      <c r="K174" s="171">
        <v>0.9</v>
      </c>
      <c r="L174" s="172">
        <v>0.957446808510638</v>
      </c>
      <c r="M174" s="172">
        <v>0.959183673469388</v>
      </c>
      <c r="N174" s="173">
        <v>0.980392156862745</v>
      </c>
      <c r="O174" s="173">
        <v>0.979716024340771</v>
      </c>
      <c r="P174" s="359">
        <v>0.9</v>
      </c>
      <c r="Q174" s="360">
        <v>0.981733524355301</v>
      </c>
      <c r="R174" s="172">
        <v>0.987026466009341</v>
      </c>
      <c r="S174" s="172">
        <v>0.988378378378378</v>
      </c>
      <c r="T174" s="172">
        <v>0.977875672156877</v>
      </c>
      <c r="U174" s="359">
        <v>0.9</v>
      </c>
      <c r="V174" s="172">
        <v>0.937679083094556</v>
      </c>
      <c r="W174" s="172">
        <v>0.944992215879606</v>
      </c>
      <c r="X174" s="172">
        <v>0.958378378378378</v>
      </c>
      <c r="Y174" s="172">
        <v>0.947600745503348</v>
      </c>
      <c r="Z174" s="359">
        <v>0.92</v>
      </c>
      <c r="AA174" s="359">
        <v>0.952147239263804</v>
      </c>
      <c r="AB174" s="359">
        <v>0.956654767975523</v>
      </c>
      <c r="AC174" s="359">
        <v>0.961272475795297</v>
      </c>
      <c r="AD174" s="359">
        <v>0.967229792219002</v>
      </c>
      <c r="AE174" s="359">
        <v>0.92</v>
      </c>
      <c r="AF174" s="172">
        <v>0.999013806706114</v>
      </c>
      <c r="AG174" s="172">
        <v>0.998582565556343</v>
      </c>
      <c r="AH174" s="172">
        <v>0.996911793090137</v>
      </c>
      <c r="AI174" s="172">
        <v>0.972624730384357</v>
      </c>
      <c r="AJ174" s="359">
        <v>0.92</v>
      </c>
      <c r="AK174" s="172">
        <v>0.970612697532576</v>
      </c>
      <c r="AL174" s="172">
        <v>0.97627235213205</v>
      </c>
      <c r="AM174" s="172">
        <v>0.979216354344123</v>
      </c>
      <c r="AN174" s="172">
        <v>0.981630543457999</v>
      </c>
      <c r="AO174" s="171">
        <v>0.99</v>
      </c>
      <c r="AP174" s="361">
        <v>1</v>
      </c>
      <c r="AQ174" s="361">
        <v>1</v>
      </c>
      <c r="AR174" s="361">
        <v>1</v>
      </c>
      <c r="AS174" s="362">
        <v>1</v>
      </c>
      <c r="AT174" s="363">
        <v>0.105261498981944</v>
      </c>
      <c r="AU174" s="364">
        <v>0</v>
      </c>
      <c r="AV174" s="365">
        <v>0.0625</v>
      </c>
      <c r="AW174" s="365">
        <v>0.0952380952380952</v>
      </c>
      <c r="AX174" s="365">
        <v>0.0876132930513595</v>
      </c>
      <c r="AY174" s="145"/>
      <c r="AZ174" s="143"/>
    </row>
    <row r="175" spans="1:52">
      <c r="A175" s="141"/>
      <c r="B175" s="145"/>
      <c r="C175" s="175" t="s">
        <v>186</v>
      </c>
      <c r="D175" s="169" t="s">
        <v>26</v>
      </c>
      <c r="E175" s="169" t="s">
        <v>187</v>
      </c>
      <c r="F175" s="170" t="s">
        <v>358</v>
      </c>
      <c r="G175" s="176" t="s">
        <v>359</v>
      </c>
      <c r="H175" s="176" t="s">
        <v>359</v>
      </c>
      <c r="I175" s="176" t="s">
        <v>359</v>
      </c>
      <c r="J175" s="176" t="s">
        <v>359</v>
      </c>
      <c r="K175" s="171">
        <v>0.9</v>
      </c>
      <c r="L175" s="172">
        <v>0.880952380952381</v>
      </c>
      <c r="M175" s="172">
        <v>0.883720930232558</v>
      </c>
      <c r="N175" s="173">
        <v>0.953488372093023</v>
      </c>
      <c r="O175" s="173">
        <v>0.942760942760943</v>
      </c>
      <c r="P175" s="359">
        <v>0.9</v>
      </c>
      <c r="Q175" s="360">
        <v>0.934898139946856</v>
      </c>
      <c r="R175" s="172">
        <v>0.944849445324881</v>
      </c>
      <c r="S175" s="172">
        <v>0.948483860449951</v>
      </c>
      <c r="T175" s="172">
        <v>0.943137897150344</v>
      </c>
      <c r="U175" s="359">
        <v>0.9</v>
      </c>
      <c r="V175" s="172">
        <v>0.886625332152347</v>
      </c>
      <c r="W175" s="172">
        <v>0.906814580031696</v>
      </c>
      <c r="X175" s="172">
        <v>0.916856863384415</v>
      </c>
      <c r="Y175" s="172">
        <v>0.918080576482149</v>
      </c>
      <c r="Z175" s="359">
        <v>0.92</v>
      </c>
      <c r="AA175" s="359">
        <v>0.865470852017937</v>
      </c>
      <c r="AB175" s="359">
        <v>0.898862956313585</v>
      </c>
      <c r="AC175" s="359">
        <v>0.948183760683761</v>
      </c>
      <c r="AD175" s="359">
        <v>0.951942740286299</v>
      </c>
      <c r="AE175" s="359">
        <v>0.92</v>
      </c>
      <c r="AF175" s="172">
        <v>0.996428571428571</v>
      </c>
      <c r="AG175" s="172">
        <v>0.953125</v>
      </c>
      <c r="AH175" s="172">
        <v>0.925925925925926</v>
      </c>
      <c r="AI175" s="172">
        <v>0.943752511048614</v>
      </c>
      <c r="AJ175" s="359">
        <v>0.92</v>
      </c>
      <c r="AK175" s="172">
        <v>0.922787837376153</v>
      </c>
      <c r="AL175" s="172">
        <v>0.933692498963945</v>
      </c>
      <c r="AM175" s="172">
        <v>0.959505972869002</v>
      </c>
      <c r="AN175" s="172">
        <v>0.96670472365127</v>
      </c>
      <c r="AO175" s="171">
        <v>0.99</v>
      </c>
      <c r="AP175" s="361">
        <v>1</v>
      </c>
      <c r="AQ175" s="361">
        <v>1</v>
      </c>
      <c r="AR175" s="361">
        <v>1</v>
      </c>
      <c r="AS175" s="362">
        <v>1</v>
      </c>
      <c r="AT175" s="363">
        <v>0.105261498981944</v>
      </c>
      <c r="AU175" s="364">
        <v>0</v>
      </c>
      <c r="AV175" s="365">
        <v>0</v>
      </c>
      <c r="AW175" s="365">
        <v>0</v>
      </c>
      <c r="AX175" s="365">
        <v>0.0737704918032787</v>
      </c>
      <c r="AY175" s="145"/>
      <c r="AZ175" s="143"/>
    </row>
    <row r="176" spans="1:52">
      <c r="A176" s="141"/>
      <c r="B176" s="145"/>
      <c r="C176" s="175" t="s">
        <v>186</v>
      </c>
      <c r="D176" s="169" t="s">
        <v>26</v>
      </c>
      <c r="E176" s="169" t="s">
        <v>187</v>
      </c>
      <c r="F176" s="170" t="s">
        <v>360</v>
      </c>
      <c r="G176" s="176" t="s">
        <v>361</v>
      </c>
      <c r="H176" s="176" t="s">
        <v>361</v>
      </c>
      <c r="I176" s="176" t="s">
        <v>361</v>
      </c>
      <c r="J176" s="176" t="s">
        <v>361</v>
      </c>
      <c r="K176" s="171">
        <v>0.9</v>
      </c>
      <c r="L176" s="172">
        <v>0.985074626865672</v>
      </c>
      <c r="M176" s="172">
        <v>0.953125</v>
      </c>
      <c r="N176" s="173">
        <v>0.984615384615385</v>
      </c>
      <c r="O176" s="173">
        <v>0.97007874015748</v>
      </c>
      <c r="P176" s="359">
        <v>0.9</v>
      </c>
      <c r="Q176" s="360">
        <v>0.91977760127085</v>
      </c>
      <c r="R176" s="172">
        <v>0.92764857881137</v>
      </c>
      <c r="S176" s="172">
        <v>0.954885654885655</v>
      </c>
      <c r="T176" s="172">
        <v>0.943445031415086</v>
      </c>
      <c r="U176" s="359">
        <v>0.9</v>
      </c>
      <c r="V176" s="172">
        <v>0.876356897008208</v>
      </c>
      <c r="W176" s="172">
        <v>0.898032200357782</v>
      </c>
      <c r="X176" s="172">
        <v>0.91018711018711</v>
      </c>
      <c r="Y176" s="172">
        <v>0.897416460879622</v>
      </c>
      <c r="Z176" s="359">
        <v>0.92</v>
      </c>
      <c r="AA176" s="359">
        <v>0.885885885885886</v>
      </c>
      <c r="AB176" s="359">
        <v>0.970154373927959</v>
      </c>
      <c r="AC176" s="359">
        <v>0.969817578772803</v>
      </c>
      <c r="AD176" s="359">
        <v>0.947352342158859</v>
      </c>
      <c r="AE176" s="359">
        <v>0.92</v>
      </c>
      <c r="AF176" s="172">
        <v>0.977433913604126</v>
      </c>
      <c r="AG176" s="172">
        <v>0.992631255756831</v>
      </c>
      <c r="AH176" s="172">
        <v>0.983695652173913</v>
      </c>
      <c r="AI176" s="172">
        <v>0.981968641114983</v>
      </c>
      <c r="AJ176" s="359">
        <v>0.92</v>
      </c>
      <c r="AK176" s="172">
        <v>0.928361714621257</v>
      </c>
      <c r="AL176" s="172">
        <v>0.975836899068714</v>
      </c>
      <c r="AM176" s="172">
        <v>0.979041533546326</v>
      </c>
      <c r="AN176" s="172">
        <v>0.968436342508534</v>
      </c>
      <c r="AO176" s="171">
        <v>0.99</v>
      </c>
      <c r="AP176" s="361">
        <v>1</v>
      </c>
      <c r="AQ176" s="361">
        <v>1</v>
      </c>
      <c r="AR176" s="361">
        <v>1</v>
      </c>
      <c r="AS176" s="362">
        <v>1</v>
      </c>
      <c r="AT176" s="363">
        <v>0.105261498981944</v>
      </c>
      <c r="AU176" s="364">
        <v>0.0697674418604651</v>
      </c>
      <c r="AV176" s="365">
        <v>0.142857142857143</v>
      </c>
      <c r="AW176" s="365">
        <v>0.0625</v>
      </c>
      <c r="AX176" s="365">
        <v>0.0785767234988881</v>
      </c>
      <c r="AY176" s="145"/>
      <c r="AZ176" s="143"/>
    </row>
    <row r="177" spans="1:52">
      <c r="A177" s="141"/>
      <c r="B177" s="145"/>
      <c r="C177" s="175" t="s">
        <v>186</v>
      </c>
      <c r="D177" s="169" t="s">
        <v>26</v>
      </c>
      <c r="E177" s="169" t="s">
        <v>187</v>
      </c>
      <c r="F177" s="170" t="s">
        <v>362</v>
      </c>
      <c r="G177" s="176" t="s">
        <v>363</v>
      </c>
      <c r="H177" s="176" t="s">
        <v>363</v>
      </c>
      <c r="I177" s="176" t="s">
        <v>363</v>
      </c>
      <c r="J177" s="176" t="s">
        <v>363</v>
      </c>
      <c r="K177" s="171">
        <v>0.9</v>
      </c>
      <c r="L177" s="172">
        <v>1</v>
      </c>
      <c r="M177" s="172">
        <v>0.948051948051948</v>
      </c>
      <c r="N177" s="173">
        <v>0.963414634146341</v>
      </c>
      <c r="O177" s="173">
        <v>0.963045414069457</v>
      </c>
      <c r="P177" s="359">
        <v>0.9</v>
      </c>
      <c r="Q177" s="360">
        <v>0.962073027090695</v>
      </c>
      <c r="R177" s="172">
        <v>0.960770936380692</v>
      </c>
      <c r="S177" s="172">
        <v>0.972298088177917</v>
      </c>
      <c r="T177" s="172">
        <v>0.953784958582793</v>
      </c>
      <c r="U177" s="359">
        <v>0.9</v>
      </c>
      <c r="V177" s="172">
        <v>0.910718492343934</v>
      </c>
      <c r="W177" s="172">
        <v>0.906361930752175</v>
      </c>
      <c r="X177" s="172">
        <v>0.939328911431916</v>
      </c>
      <c r="Y177" s="172">
        <v>0.909319554935892</v>
      </c>
      <c r="Z177" s="359">
        <v>0.92</v>
      </c>
      <c r="AA177" s="359">
        <v>0.921784098254686</v>
      </c>
      <c r="AB177" s="359">
        <v>0.926724137931034</v>
      </c>
      <c r="AC177" s="359">
        <v>0.94112676056338</v>
      </c>
      <c r="AD177" s="359">
        <v>0.938630286493861</v>
      </c>
      <c r="AE177" s="359">
        <v>0.92</v>
      </c>
      <c r="AF177" s="172">
        <v>0.995467224546722</v>
      </c>
      <c r="AG177" s="172">
        <v>0.997450605481198</v>
      </c>
      <c r="AH177" s="172">
        <v>0.997942122186495</v>
      </c>
      <c r="AI177" s="172">
        <v>0.985408577402182</v>
      </c>
      <c r="AJ177" s="359">
        <v>0.92</v>
      </c>
      <c r="AK177" s="172">
        <v>0.954255135508372</v>
      </c>
      <c r="AL177" s="172">
        <v>0.951947773972603</v>
      </c>
      <c r="AM177" s="172">
        <v>0.96750403318737</v>
      </c>
      <c r="AN177" s="172">
        <v>0.964348447283271</v>
      </c>
      <c r="AO177" s="171">
        <v>0.99</v>
      </c>
      <c r="AP177" s="361">
        <v>1</v>
      </c>
      <c r="AQ177" s="361">
        <v>1</v>
      </c>
      <c r="AR177" s="361">
        <v>1</v>
      </c>
      <c r="AS177" s="362">
        <v>1</v>
      </c>
      <c r="AT177" s="363">
        <v>0.105261498981944</v>
      </c>
      <c r="AU177" s="364">
        <v>0.0392156862745098</v>
      </c>
      <c r="AV177" s="365">
        <v>0.0547945205479452</v>
      </c>
      <c r="AW177" s="365">
        <v>0.0574712643678161</v>
      </c>
      <c r="AX177" s="365">
        <v>0.0622820129546587</v>
      </c>
      <c r="AY177" s="145"/>
      <c r="AZ177" s="143"/>
    </row>
    <row r="178" spans="1:52">
      <c r="A178" s="141"/>
      <c r="B178" s="145"/>
      <c r="C178" s="175" t="s">
        <v>186</v>
      </c>
      <c r="D178" s="169" t="s">
        <v>26</v>
      </c>
      <c r="E178" s="169" t="s">
        <v>187</v>
      </c>
      <c r="F178" s="170" t="s">
        <v>364</v>
      </c>
      <c r="G178" s="176" t="s">
        <v>365</v>
      </c>
      <c r="H178" s="176" t="s">
        <v>365</v>
      </c>
      <c r="I178" s="176" t="s">
        <v>365</v>
      </c>
      <c r="J178" s="176" t="s">
        <v>365</v>
      </c>
      <c r="K178" s="171">
        <v>0.9</v>
      </c>
      <c r="L178" s="172">
        <v>0.955223880597015</v>
      </c>
      <c r="M178" s="172">
        <v>0.929577464788732</v>
      </c>
      <c r="N178" s="173">
        <v>0.935064935064935</v>
      </c>
      <c r="O178" s="173">
        <v>0.933300395256917</v>
      </c>
      <c r="P178" s="359">
        <v>0.9</v>
      </c>
      <c r="Q178" s="360">
        <v>0.957608695652174</v>
      </c>
      <c r="R178" s="172">
        <v>0.906648451730419</v>
      </c>
      <c r="S178" s="172">
        <v>0.959028831562974</v>
      </c>
      <c r="T178" s="172">
        <v>0.937941412173031</v>
      </c>
      <c r="U178" s="359">
        <v>0.9</v>
      </c>
      <c r="V178" s="172">
        <v>0.920652173913043</v>
      </c>
      <c r="W178" s="172">
        <v>0.852155434122647</v>
      </c>
      <c r="X178" s="172">
        <v>0.925139099645928</v>
      </c>
      <c r="Y178" s="172">
        <v>0.901066019406281</v>
      </c>
      <c r="Z178" s="359">
        <v>0.92</v>
      </c>
      <c r="AA178" s="359">
        <v>0.912362159024956</v>
      </c>
      <c r="AB178" s="359">
        <v>0.896551724137931</v>
      </c>
      <c r="AC178" s="359">
        <v>0.942645241038319</v>
      </c>
      <c r="AD178" s="359">
        <v>0.931143601408864</v>
      </c>
      <c r="AE178" s="359">
        <v>0.92</v>
      </c>
      <c r="AF178" s="172">
        <v>0.924707194645845</v>
      </c>
      <c r="AG178" s="172">
        <v>0.968769716088328</v>
      </c>
      <c r="AH178" s="172">
        <v>0.990576813249572</v>
      </c>
      <c r="AI178" s="172">
        <v>0.981738408632752</v>
      </c>
      <c r="AJ178" s="359">
        <v>0.92</v>
      </c>
      <c r="AK178" s="172">
        <v>0.954610153408192</v>
      </c>
      <c r="AL178" s="172">
        <v>0.926708547496669</v>
      </c>
      <c r="AM178" s="172">
        <v>0.963311948676824</v>
      </c>
      <c r="AN178" s="172">
        <v>0.955280149526358</v>
      </c>
      <c r="AO178" s="171">
        <v>0.99</v>
      </c>
      <c r="AP178" s="361">
        <v>1</v>
      </c>
      <c r="AQ178" s="361">
        <v>1</v>
      </c>
      <c r="AR178" s="361">
        <v>1</v>
      </c>
      <c r="AS178" s="362">
        <v>1</v>
      </c>
      <c r="AT178" s="363">
        <v>0.105261498981944</v>
      </c>
      <c r="AU178" s="364">
        <v>0.0153846153846154</v>
      </c>
      <c r="AV178" s="365">
        <v>0.107142857142857</v>
      </c>
      <c r="AW178" s="365">
        <v>0.0602409638554217</v>
      </c>
      <c r="AX178" s="365">
        <v>0.0759803921568627</v>
      </c>
      <c r="AY178" s="145"/>
      <c r="AZ178" s="143"/>
    </row>
    <row r="179" spans="1:52">
      <c r="A179" s="141"/>
      <c r="B179" s="145"/>
      <c r="C179" s="175" t="s">
        <v>186</v>
      </c>
      <c r="D179" s="169" t="s">
        <v>26</v>
      </c>
      <c r="E179" s="169" t="s">
        <v>187</v>
      </c>
      <c r="F179" s="170" t="s">
        <v>366</v>
      </c>
      <c r="G179" s="176" t="s">
        <v>367</v>
      </c>
      <c r="H179" s="176" t="s">
        <v>367</v>
      </c>
      <c r="I179" s="176" t="s">
        <v>367</v>
      </c>
      <c r="J179" s="176" t="s">
        <v>367</v>
      </c>
      <c r="K179" s="171">
        <v>0.9</v>
      </c>
      <c r="L179" s="172">
        <v>0.928571428571429</v>
      </c>
      <c r="M179" s="172">
        <v>0.933333333333333</v>
      </c>
      <c r="N179" s="173">
        <v>0.938775510204082</v>
      </c>
      <c r="O179" s="173">
        <v>0.972379603399433</v>
      </c>
      <c r="P179" s="359">
        <v>0.9</v>
      </c>
      <c r="Q179" s="360">
        <v>0.922872340425532</v>
      </c>
      <c r="R179" s="172">
        <v>0.95667770419426</v>
      </c>
      <c r="S179" s="172">
        <v>0.946358907672302</v>
      </c>
      <c r="T179" s="172">
        <v>0.95243067386215</v>
      </c>
      <c r="U179" s="359">
        <v>0.9</v>
      </c>
      <c r="V179" s="172">
        <v>0.882598784194529</v>
      </c>
      <c r="W179" s="172">
        <v>0.911423841059603</v>
      </c>
      <c r="X179" s="172">
        <v>0.934330299089727</v>
      </c>
      <c r="Y179" s="172">
        <v>0.920138927052306</v>
      </c>
      <c r="Z179" s="359">
        <v>0.92</v>
      </c>
      <c r="AA179" s="359">
        <v>0.925274725274725</v>
      </c>
      <c r="AB179" s="359">
        <v>0.944924897587619</v>
      </c>
      <c r="AC179" s="359">
        <v>0.961874138723013</v>
      </c>
      <c r="AD179" s="359">
        <v>0.963873326045368</v>
      </c>
      <c r="AE179" s="359">
        <v>0.92</v>
      </c>
      <c r="AF179" s="172">
        <v>0.9965075669383</v>
      </c>
      <c r="AG179" s="172">
        <v>0.974958263772955</v>
      </c>
      <c r="AH179" s="172">
        <v>0.976356050069541</v>
      </c>
      <c r="AI179" s="172">
        <v>0.979644501331572</v>
      </c>
      <c r="AJ179" s="359">
        <v>0.92</v>
      </c>
      <c r="AK179" s="172">
        <v>0.95313382269904</v>
      </c>
      <c r="AL179" s="172">
        <v>0.965126266964439</v>
      </c>
      <c r="AM179" s="172">
        <v>0.978111914731633</v>
      </c>
      <c r="AN179" s="172">
        <v>0.977663942648495</v>
      </c>
      <c r="AO179" s="171">
        <v>0.99</v>
      </c>
      <c r="AP179" s="361">
        <v>1</v>
      </c>
      <c r="AQ179" s="361">
        <v>1</v>
      </c>
      <c r="AR179" s="361">
        <v>1</v>
      </c>
      <c r="AS179" s="362">
        <v>1</v>
      </c>
      <c r="AT179" s="363">
        <v>0.105261498981944</v>
      </c>
      <c r="AU179" s="364">
        <v>0.0967741935483871</v>
      </c>
      <c r="AV179" s="365">
        <v>0.0416666666666667</v>
      </c>
      <c r="AW179" s="365">
        <v>0.0857142857142857</v>
      </c>
      <c r="AX179" s="365">
        <v>0.0684647302904564</v>
      </c>
      <c r="AY179" s="145"/>
      <c r="AZ179" s="143"/>
    </row>
    <row r="180" spans="1:52">
      <c r="A180" s="141"/>
      <c r="B180" s="145"/>
      <c r="C180" s="175" t="s">
        <v>186</v>
      </c>
      <c r="D180" s="169" t="s">
        <v>26</v>
      </c>
      <c r="E180" s="169" t="s">
        <v>187</v>
      </c>
      <c r="F180" s="170" t="s">
        <v>368</v>
      </c>
      <c r="G180" s="176" t="s">
        <v>369</v>
      </c>
      <c r="H180" s="176" t="s">
        <v>369</v>
      </c>
      <c r="I180" s="176" t="s">
        <v>369</v>
      </c>
      <c r="J180" s="176" t="s">
        <v>369</v>
      </c>
      <c r="K180" s="171">
        <v>0.9</v>
      </c>
      <c r="L180" s="172">
        <v>0.918032786885246</v>
      </c>
      <c r="M180" s="172">
        <v>0.921875</v>
      </c>
      <c r="N180" s="173">
        <v>0.902777777777778</v>
      </c>
      <c r="O180" s="173">
        <v>0.933761739990114</v>
      </c>
      <c r="P180" s="359">
        <v>0.9</v>
      </c>
      <c r="Q180" s="360">
        <v>0.967793880837359</v>
      </c>
      <c r="R180" s="172">
        <v>0.97846012832264</v>
      </c>
      <c r="S180" s="172">
        <v>0.982995748937234</v>
      </c>
      <c r="T180" s="172">
        <v>0.975602660016625</v>
      </c>
      <c r="U180" s="359">
        <v>0.9</v>
      </c>
      <c r="V180" s="172">
        <v>0.882447665056361</v>
      </c>
      <c r="W180" s="172">
        <v>0.884051329055912</v>
      </c>
      <c r="X180" s="172">
        <v>0.893973493373343</v>
      </c>
      <c r="Y180" s="172">
        <v>0.905536159600998</v>
      </c>
      <c r="Z180" s="359">
        <v>0.92</v>
      </c>
      <c r="AA180" s="359">
        <v>0.918831168831169</v>
      </c>
      <c r="AB180" s="359">
        <v>0.914093006744764</v>
      </c>
      <c r="AC180" s="359">
        <v>0.938539898132428</v>
      </c>
      <c r="AD180" s="359">
        <v>0.944530066180565</v>
      </c>
      <c r="AE180" s="359">
        <v>0.92</v>
      </c>
      <c r="AF180" s="172">
        <v>0.993788819875776</v>
      </c>
      <c r="AG180" s="172">
        <v>0.927616050354052</v>
      </c>
      <c r="AH180" s="172">
        <v>0.634836427939876</v>
      </c>
      <c r="AI180" s="172">
        <v>0.681936285205949</v>
      </c>
      <c r="AJ180" s="359">
        <v>0.92</v>
      </c>
      <c r="AK180" s="172">
        <v>0.93891194098663</v>
      </c>
      <c r="AL180" s="172">
        <v>0.940955298704916</v>
      </c>
      <c r="AM180" s="172">
        <v>0.962269585253456</v>
      </c>
      <c r="AN180" s="172">
        <v>0.965498562229152</v>
      </c>
      <c r="AO180" s="171">
        <v>0.99</v>
      </c>
      <c r="AP180" s="361">
        <v>1</v>
      </c>
      <c r="AQ180" s="361">
        <v>1</v>
      </c>
      <c r="AR180" s="361">
        <v>1</v>
      </c>
      <c r="AS180" s="362">
        <v>1</v>
      </c>
      <c r="AT180" s="363">
        <v>0.105261498981944</v>
      </c>
      <c r="AU180" s="364">
        <v>0.0606060606060606</v>
      </c>
      <c r="AV180" s="365">
        <v>0.0384615384615385</v>
      </c>
      <c r="AW180" s="365">
        <v>0.0833333333333333</v>
      </c>
      <c r="AX180" s="365">
        <v>0.0951932139491046</v>
      </c>
      <c r="AY180" s="145"/>
      <c r="AZ180" s="143"/>
    </row>
    <row r="181" spans="1:52">
      <c r="A181" s="141"/>
      <c r="B181" s="145"/>
      <c r="C181" s="175" t="s">
        <v>186</v>
      </c>
      <c r="D181" s="169" t="s">
        <v>26</v>
      </c>
      <c r="E181" s="169" t="s">
        <v>187</v>
      </c>
      <c r="F181" s="170" t="s">
        <v>370</v>
      </c>
      <c r="G181" s="176" t="s">
        <v>371</v>
      </c>
      <c r="H181" s="176" t="s">
        <v>371</v>
      </c>
      <c r="I181" s="176" t="s">
        <v>371</v>
      </c>
      <c r="J181" s="176" t="s">
        <v>371</v>
      </c>
      <c r="K181" s="171">
        <v>0.9</v>
      </c>
      <c r="L181" s="172">
        <v>0.942857142857143</v>
      </c>
      <c r="M181" s="172">
        <v>0.884057971014493</v>
      </c>
      <c r="N181" s="173">
        <v>0.885714285714286</v>
      </c>
      <c r="O181" s="173">
        <v>0.922603792926704</v>
      </c>
      <c r="P181" s="359">
        <v>0.9</v>
      </c>
      <c r="Q181" s="360">
        <v>0.927965073975261</v>
      </c>
      <c r="R181" s="172">
        <v>0.891928079571538</v>
      </c>
      <c r="S181" s="172">
        <v>0.92833607907743</v>
      </c>
      <c r="T181" s="172">
        <v>0.930078742451724</v>
      </c>
      <c r="U181" s="359">
        <v>0.9</v>
      </c>
      <c r="V181" s="172">
        <v>0.889400921658986</v>
      </c>
      <c r="W181" s="172">
        <v>0.884085692425402</v>
      </c>
      <c r="X181" s="172">
        <v>0.905477759472817</v>
      </c>
      <c r="Y181" s="172">
        <v>0.885237065040828</v>
      </c>
      <c r="Z181" s="359">
        <v>0.92</v>
      </c>
      <c r="AA181" s="359">
        <v>0.87240932642487</v>
      </c>
      <c r="AB181" s="359">
        <v>0.878926701570681</v>
      </c>
      <c r="AC181" s="359">
        <v>0.887883211678832</v>
      </c>
      <c r="AD181" s="359">
        <v>0.901439684606991</v>
      </c>
      <c r="AE181" s="359">
        <v>0.92</v>
      </c>
      <c r="AF181" s="172">
        <v>0.996519721577726</v>
      </c>
      <c r="AG181" s="172">
        <v>0.992052181539136</v>
      </c>
      <c r="AH181" s="172">
        <v>0.988982059282371</v>
      </c>
      <c r="AI181" s="172">
        <v>0.977023857427657</v>
      </c>
      <c r="AJ181" s="359">
        <v>0.92</v>
      </c>
      <c r="AK181" s="172">
        <v>0.927311220889203</v>
      </c>
      <c r="AL181" s="172">
        <v>0.92021726010863</v>
      </c>
      <c r="AM181" s="172">
        <v>0.930805458277986</v>
      </c>
      <c r="AN181" s="172">
        <v>0.940761978375561</v>
      </c>
      <c r="AO181" s="171">
        <v>0.99</v>
      </c>
      <c r="AP181" s="361">
        <v>1</v>
      </c>
      <c r="AQ181" s="361">
        <v>1</v>
      </c>
      <c r="AR181" s="361">
        <v>1</v>
      </c>
      <c r="AS181" s="362">
        <v>1</v>
      </c>
      <c r="AT181" s="363">
        <v>0.105261498981944</v>
      </c>
      <c r="AU181" s="364">
        <v>0.166666666666667</v>
      </c>
      <c r="AV181" s="365">
        <v>0.112903225806452</v>
      </c>
      <c r="AW181" s="365">
        <v>0.0222222222222222</v>
      </c>
      <c r="AX181" s="365">
        <v>0.0736022646850672</v>
      </c>
      <c r="AY181" s="145"/>
      <c r="AZ181" s="143"/>
    </row>
    <row r="182" spans="1:52">
      <c r="A182" s="141"/>
      <c r="B182" s="145"/>
      <c r="C182" s="175" t="s">
        <v>186</v>
      </c>
      <c r="D182" s="169" t="s">
        <v>26</v>
      </c>
      <c r="E182" s="169" t="s">
        <v>187</v>
      </c>
      <c r="F182" s="170" t="s">
        <v>372</v>
      </c>
      <c r="G182" s="176" t="s">
        <v>373</v>
      </c>
      <c r="H182" s="176" t="s">
        <v>373</v>
      </c>
      <c r="I182" s="176" t="s">
        <v>373</v>
      </c>
      <c r="J182" s="176" t="s">
        <v>373</v>
      </c>
      <c r="K182" s="171">
        <v>0.9</v>
      </c>
      <c r="L182" s="172">
        <v>0.91025641025641</v>
      </c>
      <c r="M182" s="172">
        <v>0.9</v>
      </c>
      <c r="N182" s="173">
        <v>0.962025316455696</v>
      </c>
      <c r="O182" s="173">
        <v>0.925157799819657</v>
      </c>
      <c r="P182" s="359">
        <v>0.9</v>
      </c>
      <c r="Q182" s="360">
        <v>0.942624802349221</v>
      </c>
      <c r="R182" s="172">
        <v>0.87189226519337</v>
      </c>
      <c r="S182" s="172">
        <v>0.852833638025594</v>
      </c>
      <c r="T182" s="172">
        <v>0.912635624687855</v>
      </c>
      <c r="U182" s="359">
        <v>0.9</v>
      </c>
      <c r="V182" s="172">
        <v>0.908967698215496</v>
      </c>
      <c r="W182" s="172">
        <v>0.842541436464088</v>
      </c>
      <c r="X182" s="172">
        <v>0.888665447897623</v>
      </c>
      <c r="Y182" s="172">
        <v>0.885803831872435</v>
      </c>
      <c r="Z182" s="359">
        <v>0.92</v>
      </c>
      <c r="AA182" s="359">
        <v>0.951097178683386</v>
      </c>
      <c r="AB182" s="359">
        <v>0.93523407250968</v>
      </c>
      <c r="AC182" s="359">
        <v>0.951985226223453</v>
      </c>
      <c r="AD182" s="359">
        <v>0.950371404357146</v>
      </c>
      <c r="AE182" s="359">
        <v>0.92</v>
      </c>
      <c r="AF182" s="172">
        <v>0.99160398810565</v>
      </c>
      <c r="AG182" s="172">
        <v>0.987337075003479</v>
      </c>
      <c r="AH182" s="172">
        <v>0.992561159538843</v>
      </c>
      <c r="AI182" s="172">
        <v>0.977886926533598</v>
      </c>
      <c r="AJ182" s="359">
        <v>0.92</v>
      </c>
      <c r="AK182" s="172">
        <v>0.972443559096946</v>
      </c>
      <c r="AL182" s="172">
        <v>0.964678633468442</v>
      </c>
      <c r="AM182" s="172">
        <v>0.974082568807339</v>
      </c>
      <c r="AN182" s="172">
        <v>0.97188076565626</v>
      </c>
      <c r="AO182" s="171">
        <v>0.99</v>
      </c>
      <c r="AP182" s="361">
        <v>1</v>
      </c>
      <c r="AQ182" s="361">
        <v>1</v>
      </c>
      <c r="AR182" s="361">
        <v>1</v>
      </c>
      <c r="AS182" s="362">
        <v>0.999893299189074</v>
      </c>
      <c r="AT182" s="363">
        <v>0.105261498981944</v>
      </c>
      <c r="AU182" s="364">
        <v>0</v>
      </c>
      <c r="AV182" s="365">
        <v>0.00986842105263158</v>
      </c>
      <c r="AW182" s="365">
        <v>0.00316455696202532</v>
      </c>
      <c r="AX182" s="365">
        <v>0.0284945030289432</v>
      </c>
      <c r="AY182" s="145"/>
      <c r="AZ182" s="143"/>
    </row>
    <row r="183" spans="1:52">
      <c r="A183" s="141"/>
      <c r="B183" s="145"/>
      <c r="C183" s="175" t="s">
        <v>186</v>
      </c>
      <c r="D183" s="169" t="s">
        <v>26</v>
      </c>
      <c r="E183" s="169" t="s">
        <v>187</v>
      </c>
      <c r="F183" s="170" t="s">
        <v>374</v>
      </c>
      <c r="G183" s="176" t="s">
        <v>375</v>
      </c>
      <c r="H183" s="176" t="s">
        <v>375</v>
      </c>
      <c r="I183" s="176" t="s">
        <v>375</v>
      </c>
      <c r="J183" s="176" t="s">
        <v>375</v>
      </c>
      <c r="K183" s="171">
        <v>0.9</v>
      </c>
      <c r="L183" s="172">
        <v>1</v>
      </c>
      <c r="M183" s="172">
        <v>0.902439024390244</v>
      </c>
      <c r="N183" s="173">
        <v>0.978260869565217</v>
      </c>
      <c r="O183" s="173">
        <v>0.94566098945661</v>
      </c>
      <c r="P183" s="359">
        <v>0.9</v>
      </c>
      <c r="Q183" s="360">
        <v>0.929875120076849</v>
      </c>
      <c r="R183" s="172">
        <v>0.957624175060785</v>
      </c>
      <c r="S183" s="172">
        <v>0.974144486692015</v>
      </c>
      <c r="T183" s="172">
        <v>0.96415906445413</v>
      </c>
      <c r="U183" s="359">
        <v>0.9</v>
      </c>
      <c r="V183" s="172">
        <v>0.892411143131604</v>
      </c>
      <c r="W183" s="172">
        <v>0.92636332059743</v>
      </c>
      <c r="X183" s="172">
        <v>0.954372623574145</v>
      </c>
      <c r="Y183" s="172">
        <v>0.929671638558783</v>
      </c>
      <c r="Z183" s="359">
        <v>0.92</v>
      </c>
      <c r="AA183" s="359">
        <v>0.927357032457496</v>
      </c>
      <c r="AB183" s="359">
        <v>0.941480206540448</v>
      </c>
      <c r="AC183" s="359">
        <v>0.963247394404827</v>
      </c>
      <c r="AD183" s="359">
        <v>0.966017781148612</v>
      </c>
      <c r="AE183" s="359">
        <v>0.92</v>
      </c>
      <c r="AF183" s="172">
        <v>0.984984984984985</v>
      </c>
      <c r="AG183" s="172">
        <v>0.962101636520241</v>
      </c>
      <c r="AH183" s="172">
        <v>0.991701244813278</v>
      </c>
      <c r="AI183" s="172">
        <v>0.983313556808069</v>
      </c>
      <c r="AJ183" s="359">
        <v>0.92</v>
      </c>
      <c r="AK183" s="172">
        <v>0.947233418834738</v>
      </c>
      <c r="AL183" s="172">
        <v>0.962786672436175</v>
      </c>
      <c r="AM183" s="172">
        <v>0.978895374943871</v>
      </c>
      <c r="AN183" s="172">
        <v>0.978328581552102</v>
      </c>
      <c r="AO183" s="171">
        <v>0.99</v>
      </c>
      <c r="AP183" s="361">
        <v>1</v>
      </c>
      <c r="AQ183" s="361">
        <v>1</v>
      </c>
      <c r="AR183" s="361">
        <v>1</v>
      </c>
      <c r="AS183" s="362">
        <v>1</v>
      </c>
      <c r="AT183" s="363">
        <v>0.105261498981944</v>
      </c>
      <c r="AU183" s="364">
        <v>0.1</v>
      </c>
      <c r="AV183" s="365">
        <v>0</v>
      </c>
      <c r="AW183" s="365">
        <v>0.0909090909090909</v>
      </c>
      <c r="AX183" s="365">
        <v>0.0754189944134078</v>
      </c>
      <c r="AY183" s="145"/>
      <c r="AZ183" s="143"/>
    </row>
    <row r="184" spans="1:52">
      <c r="A184" s="141"/>
      <c r="B184" s="145"/>
      <c r="C184" s="175" t="s">
        <v>186</v>
      </c>
      <c r="D184" s="169" t="s">
        <v>26</v>
      </c>
      <c r="E184" s="169" t="s">
        <v>187</v>
      </c>
      <c r="F184" s="170" t="s">
        <v>376</v>
      </c>
      <c r="G184" s="176" t="s">
        <v>377</v>
      </c>
      <c r="H184" s="176" t="s">
        <v>377</v>
      </c>
      <c r="I184" s="176" t="s">
        <v>377</v>
      </c>
      <c r="J184" s="176" t="s">
        <v>377</v>
      </c>
      <c r="K184" s="171">
        <v>0.9</v>
      </c>
      <c r="L184" s="172">
        <v>0.971014492753623</v>
      </c>
      <c r="M184" s="172">
        <v>0.970149253731343</v>
      </c>
      <c r="N184" s="173">
        <v>0.958904109589041</v>
      </c>
      <c r="O184" s="173">
        <v>0.976143141153082</v>
      </c>
      <c r="P184" s="359">
        <v>0.9</v>
      </c>
      <c r="Q184" s="360">
        <v>0.900267875540902</v>
      </c>
      <c r="R184" s="172">
        <v>0.953159598024187</v>
      </c>
      <c r="S184" s="172">
        <v>0.829384791746274</v>
      </c>
      <c r="T184" s="172">
        <v>0.919764015832542</v>
      </c>
      <c r="U184" s="359">
        <v>0.9</v>
      </c>
      <c r="V184" s="172">
        <v>0.912013187718937</v>
      </c>
      <c r="W184" s="172">
        <v>0.943280531425651</v>
      </c>
      <c r="X184" s="172">
        <v>0.856324035154757</v>
      </c>
      <c r="Y184" s="172">
        <v>0.924200682248549</v>
      </c>
      <c r="Z184" s="359">
        <v>0.92</v>
      </c>
      <c r="AA184" s="359">
        <v>0.957632817753867</v>
      </c>
      <c r="AB184" s="359">
        <v>0.995891276864728</v>
      </c>
      <c r="AC184" s="359">
        <v>0.98945568538045</v>
      </c>
      <c r="AD184" s="359">
        <v>0.989943177215336</v>
      </c>
      <c r="AE184" s="359">
        <v>0.92</v>
      </c>
      <c r="AF184" s="172">
        <v>0.994141989573816</v>
      </c>
      <c r="AG184" s="172">
        <v>0.975563712637651</v>
      </c>
      <c r="AH184" s="172">
        <v>0.977950063378829</v>
      </c>
      <c r="AI184" s="172">
        <v>0.958484386924413</v>
      </c>
      <c r="AJ184" s="359">
        <v>0.92</v>
      </c>
      <c r="AK184" s="172">
        <v>0.971455606371235</v>
      </c>
      <c r="AL184" s="172">
        <v>0.997786386275595</v>
      </c>
      <c r="AM184" s="172">
        <v>0.994626114795335</v>
      </c>
      <c r="AN184" s="172">
        <v>0.992432966655208</v>
      </c>
      <c r="AO184" s="171">
        <v>0.99</v>
      </c>
      <c r="AP184" s="361">
        <v>1</v>
      </c>
      <c r="AQ184" s="361">
        <v>1</v>
      </c>
      <c r="AR184" s="361">
        <v>1</v>
      </c>
      <c r="AS184" s="362">
        <v>1</v>
      </c>
      <c r="AT184" s="363">
        <v>0.105261498981944</v>
      </c>
      <c r="AU184" s="364">
        <v>0.00558659217877095</v>
      </c>
      <c r="AV184" s="365">
        <v>0.00980392156862745</v>
      </c>
      <c r="AW184" s="365">
        <v>0.015625</v>
      </c>
      <c r="AX184" s="365">
        <v>0.0296138355839848</v>
      </c>
      <c r="AY184" s="145"/>
      <c r="AZ184" s="143"/>
    </row>
    <row r="185" spans="1:52">
      <c r="A185" s="141"/>
      <c r="B185" s="145"/>
      <c r="C185" s="175" t="s">
        <v>186</v>
      </c>
      <c r="D185" s="169" t="s">
        <v>26</v>
      </c>
      <c r="E185" s="169" t="s">
        <v>187</v>
      </c>
      <c r="F185" s="170" t="s">
        <v>378</v>
      </c>
      <c r="G185" s="176" t="s">
        <v>379</v>
      </c>
      <c r="H185" s="176" t="s">
        <v>379</v>
      </c>
      <c r="I185" s="176" t="s">
        <v>379</v>
      </c>
      <c r="J185" s="176" t="s">
        <v>379</v>
      </c>
      <c r="K185" s="171">
        <v>0.9</v>
      </c>
      <c r="L185" s="172" t="s">
        <v>40</v>
      </c>
      <c r="M185" s="172" t="s">
        <v>40</v>
      </c>
      <c r="N185" s="173" t="s">
        <v>40</v>
      </c>
      <c r="O185" s="173" t="s">
        <v>40</v>
      </c>
      <c r="P185" s="359">
        <v>0.9</v>
      </c>
      <c r="Q185" s="360" t="s">
        <v>40</v>
      </c>
      <c r="R185" s="172" t="s">
        <v>40</v>
      </c>
      <c r="S185" s="172" t="s">
        <v>40</v>
      </c>
      <c r="T185" s="172">
        <v>1</v>
      </c>
      <c r="U185" s="359">
        <v>0.9</v>
      </c>
      <c r="V185" s="172" t="s">
        <v>40</v>
      </c>
      <c r="W185" s="172" t="s">
        <v>40</v>
      </c>
      <c r="X185" s="172" t="s">
        <v>40</v>
      </c>
      <c r="Y185" s="172">
        <v>1</v>
      </c>
      <c r="Z185" s="359">
        <v>0.92</v>
      </c>
      <c r="AA185" s="359" t="s">
        <v>40</v>
      </c>
      <c r="AB185" s="359" t="s">
        <v>40</v>
      </c>
      <c r="AC185" s="359" t="s">
        <v>40</v>
      </c>
      <c r="AD185" s="359">
        <v>1</v>
      </c>
      <c r="AE185" s="359">
        <v>0.92</v>
      </c>
      <c r="AF185" s="172" t="s">
        <v>40</v>
      </c>
      <c r="AG185" s="172" t="s">
        <v>40</v>
      </c>
      <c r="AH185" s="172" t="s">
        <v>40</v>
      </c>
      <c r="AI185" s="172" t="s">
        <v>40</v>
      </c>
      <c r="AJ185" s="359">
        <v>0.92</v>
      </c>
      <c r="AK185" s="172" t="s">
        <v>40</v>
      </c>
      <c r="AL185" s="172" t="s">
        <v>40</v>
      </c>
      <c r="AM185" s="172" t="s">
        <v>40</v>
      </c>
      <c r="AN185" s="172">
        <v>1</v>
      </c>
      <c r="AO185" s="171">
        <v>0.99</v>
      </c>
      <c r="AP185" s="361" t="s">
        <v>40</v>
      </c>
      <c r="AQ185" s="361" t="s">
        <v>40</v>
      </c>
      <c r="AR185" s="361" t="s">
        <v>40</v>
      </c>
      <c r="AS185" s="362" t="s">
        <v>40</v>
      </c>
      <c r="AT185" s="363">
        <v>0.105261498981944</v>
      </c>
      <c r="AU185" s="364" t="s">
        <v>40</v>
      </c>
      <c r="AV185" s="365" t="s">
        <v>40</v>
      </c>
      <c r="AW185" s="365" t="s">
        <v>40</v>
      </c>
      <c r="AX185" s="365" t="s">
        <v>40</v>
      </c>
      <c r="AY185" s="145"/>
      <c r="AZ185" s="143"/>
    </row>
    <row r="186" spans="1:52">
      <c r="A186" s="141"/>
      <c r="B186" s="145"/>
      <c r="C186" s="175" t="s">
        <v>186</v>
      </c>
      <c r="D186" s="169" t="s">
        <v>26</v>
      </c>
      <c r="E186" s="169" t="s">
        <v>187</v>
      </c>
      <c r="F186" s="170" t="s">
        <v>380</v>
      </c>
      <c r="G186" s="176" t="s">
        <v>381</v>
      </c>
      <c r="H186" s="176" t="s">
        <v>381</v>
      </c>
      <c r="I186" s="176" t="s">
        <v>381</v>
      </c>
      <c r="J186" s="176" t="s">
        <v>381</v>
      </c>
      <c r="K186" s="171">
        <v>0.9</v>
      </c>
      <c r="L186" s="172">
        <v>0.930555555555556</v>
      </c>
      <c r="M186" s="172">
        <v>0.972602739726027</v>
      </c>
      <c r="N186" s="173">
        <v>0.972972972972973</v>
      </c>
      <c r="O186" s="173">
        <v>0.930120481927711</v>
      </c>
      <c r="P186" s="359">
        <v>0.9</v>
      </c>
      <c r="Q186" s="360">
        <v>0.938027489751628</v>
      </c>
      <c r="R186" s="172">
        <v>0.951329653788259</v>
      </c>
      <c r="S186" s="172">
        <v>0.94644180874722</v>
      </c>
      <c r="T186" s="172">
        <v>0.950315361659435</v>
      </c>
      <c r="U186" s="359">
        <v>0.9</v>
      </c>
      <c r="V186" s="172">
        <v>0.913190258017844</v>
      </c>
      <c r="W186" s="172">
        <v>0.925740090316106</v>
      </c>
      <c r="X186" s="172">
        <v>0.918458117123795</v>
      </c>
      <c r="Y186" s="172">
        <v>0.924511301258252</v>
      </c>
      <c r="Z186" s="359">
        <v>0.92</v>
      </c>
      <c r="AA186" s="359">
        <v>0.839593114241002</v>
      </c>
      <c r="AB186" s="359">
        <v>0.872503328894807</v>
      </c>
      <c r="AC186" s="359">
        <v>0.914084956882785</v>
      </c>
      <c r="AD186" s="359">
        <v>0.91006451020455</v>
      </c>
      <c r="AE186" s="359">
        <v>0.92</v>
      </c>
      <c r="AF186" s="172">
        <v>0.994046078177582</v>
      </c>
      <c r="AG186" s="172">
        <v>0.985908529048208</v>
      </c>
      <c r="AH186" s="172">
        <v>0.995277878677806</v>
      </c>
      <c r="AI186" s="172">
        <v>0.980949154442013</v>
      </c>
      <c r="AJ186" s="359">
        <v>0.92</v>
      </c>
      <c r="AK186" s="172">
        <v>0.924423963133641</v>
      </c>
      <c r="AL186" s="172">
        <v>0.933778519755147</v>
      </c>
      <c r="AM186" s="172">
        <v>0.954039160511197</v>
      </c>
      <c r="AN186" s="172">
        <v>0.95291780726343</v>
      </c>
      <c r="AO186" s="171">
        <v>0.99</v>
      </c>
      <c r="AP186" s="361">
        <v>1</v>
      </c>
      <c r="AQ186" s="361">
        <v>1</v>
      </c>
      <c r="AR186" s="361">
        <v>1</v>
      </c>
      <c r="AS186" s="362">
        <v>1</v>
      </c>
      <c r="AT186" s="363">
        <v>0.105261498981944</v>
      </c>
      <c r="AU186" s="364">
        <v>0.0967741935483871</v>
      </c>
      <c r="AV186" s="365">
        <v>0.032258064516129</v>
      </c>
      <c r="AW186" s="365">
        <v>0.0606060606060606</v>
      </c>
      <c r="AX186" s="365">
        <v>0.0711071107110711</v>
      </c>
      <c r="AY186" s="145"/>
      <c r="AZ186" s="143"/>
    </row>
    <row r="187" spans="1:52">
      <c r="A187" s="141"/>
      <c r="B187" s="145"/>
      <c r="C187" s="175" t="s">
        <v>186</v>
      </c>
      <c r="D187" s="169" t="s">
        <v>26</v>
      </c>
      <c r="E187" s="169" t="s">
        <v>187</v>
      </c>
      <c r="F187" s="170" t="s">
        <v>382</v>
      </c>
      <c r="G187" s="176" t="s">
        <v>383</v>
      </c>
      <c r="H187" s="176" t="s">
        <v>383</v>
      </c>
      <c r="I187" s="176" t="s">
        <v>383</v>
      </c>
      <c r="J187" s="176" t="s">
        <v>383</v>
      </c>
      <c r="K187" s="171">
        <v>0.9</v>
      </c>
      <c r="L187" s="172" t="s">
        <v>40</v>
      </c>
      <c r="M187" s="172" t="s">
        <v>40</v>
      </c>
      <c r="N187" s="173" t="s">
        <v>40</v>
      </c>
      <c r="O187" s="173" t="s">
        <v>40</v>
      </c>
      <c r="P187" s="359">
        <v>0.9</v>
      </c>
      <c r="Q187" s="360" t="s">
        <v>40</v>
      </c>
      <c r="R187" s="172" t="s">
        <v>40</v>
      </c>
      <c r="S187" s="172" t="s">
        <v>40</v>
      </c>
      <c r="T187" s="172" t="s">
        <v>40</v>
      </c>
      <c r="U187" s="359">
        <v>0.9</v>
      </c>
      <c r="V187" s="172" t="s">
        <v>40</v>
      </c>
      <c r="W187" s="172" t="s">
        <v>40</v>
      </c>
      <c r="X187" s="172" t="s">
        <v>40</v>
      </c>
      <c r="Y187" s="172" t="s">
        <v>40</v>
      </c>
      <c r="Z187" s="359">
        <v>0.92</v>
      </c>
      <c r="AA187" s="359" t="s">
        <v>40</v>
      </c>
      <c r="AB187" s="359" t="s">
        <v>40</v>
      </c>
      <c r="AC187" s="359" t="s">
        <v>40</v>
      </c>
      <c r="AD187" s="359" t="s">
        <v>40</v>
      </c>
      <c r="AE187" s="359">
        <v>0.92</v>
      </c>
      <c r="AF187" s="172" t="s">
        <v>40</v>
      </c>
      <c r="AG187" s="172" t="s">
        <v>40</v>
      </c>
      <c r="AH187" s="172" t="s">
        <v>40</v>
      </c>
      <c r="AI187" s="172" t="s">
        <v>40</v>
      </c>
      <c r="AJ187" s="359">
        <v>0.92</v>
      </c>
      <c r="AK187" s="172" t="s">
        <v>40</v>
      </c>
      <c r="AL187" s="172" t="s">
        <v>40</v>
      </c>
      <c r="AM187" s="172" t="s">
        <v>40</v>
      </c>
      <c r="AN187" s="172" t="s">
        <v>40</v>
      </c>
      <c r="AO187" s="171">
        <v>0.99</v>
      </c>
      <c r="AP187" s="361" t="s">
        <v>40</v>
      </c>
      <c r="AQ187" s="361" t="s">
        <v>40</v>
      </c>
      <c r="AR187" s="361" t="s">
        <v>40</v>
      </c>
      <c r="AS187" s="362" t="s">
        <v>40</v>
      </c>
      <c r="AT187" s="363">
        <v>0.105261498981944</v>
      </c>
      <c r="AU187" s="364" t="s">
        <v>40</v>
      </c>
      <c r="AV187" s="365" t="s">
        <v>40</v>
      </c>
      <c r="AW187" s="365" t="s">
        <v>40</v>
      </c>
      <c r="AX187" s="365" t="s">
        <v>40</v>
      </c>
      <c r="AY187" s="145"/>
      <c r="AZ187" s="143"/>
    </row>
    <row r="188" spans="1:52">
      <c r="A188" s="141"/>
      <c r="B188" s="145"/>
      <c r="C188" s="175" t="s">
        <v>186</v>
      </c>
      <c r="D188" s="169" t="s">
        <v>26</v>
      </c>
      <c r="E188" s="169" t="s">
        <v>187</v>
      </c>
      <c r="F188" s="170" t="s">
        <v>384</v>
      </c>
      <c r="G188" s="176" t="s">
        <v>385</v>
      </c>
      <c r="H188" s="176" t="s">
        <v>385</v>
      </c>
      <c r="I188" s="176" t="s">
        <v>385</v>
      </c>
      <c r="J188" s="176" t="s">
        <v>385</v>
      </c>
      <c r="K188" s="171">
        <v>0.9</v>
      </c>
      <c r="L188" s="172">
        <v>1</v>
      </c>
      <c r="M188" s="172">
        <v>1</v>
      </c>
      <c r="N188" s="173">
        <v>0.982456140350877</v>
      </c>
      <c r="O188" s="173">
        <v>0.988035264483627</v>
      </c>
      <c r="P188" s="359">
        <v>0.9</v>
      </c>
      <c r="Q188" s="360">
        <v>0.951079933542551</v>
      </c>
      <c r="R188" s="172">
        <v>0.933925346177002</v>
      </c>
      <c r="S188" s="172">
        <v>0.956287517315684</v>
      </c>
      <c r="T188" s="172">
        <v>0.93509489679781</v>
      </c>
      <c r="U188" s="359">
        <v>0.9</v>
      </c>
      <c r="V188" s="172">
        <v>0.933911759276352</v>
      </c>
      <c r="W188" s="172">
        <v>0.921583383503913</v>
      </c>
      <c r="X188" s="172">
        <v>0.942896721563799</v>
      </c>
      <c r="Y188" s="172">
        <v>0.925915900212249</v>
      </c>
      <c r="Z188" s="359">
        <v>0.92</v>
      </c>
      <c r="AA188" s="359">
        <v>0.924355300859599</v>
      </c>
      <c r="AB188" s="359">
        <v>0.912879974929489</v>
      </c>
      <c r="AC188" s="359">
        <v>0.945924347362813</v>
      </c>
      <c r="AD188" s="359">
        <v>0.947179239907071</v>
      </c>
      <c r="AE188" s="359">
        <v>0.92</v>
      </c>
      <c r="AF188" s="172">
        <v>0.904438774079578</v>
      </c>
      <c r="AG188" s="172">
        <v>0.995758191516383</v>
      </c>
      <c r="AH188" s="172">
        <v>0.996769567094142</v>
      </c>
      <c r="AI188" s="172">
        <v>0.986236187604233</v>
      </c>
      <c r="AJ188" s="359">
        <v>0.92</v>
      </c>
      <c r="AK188" s="172">
        <v>0.958548499651082</v>
      </c>
      <c r="AL188" s="172">
        <v>0.950823003454582</v>
      </c>
      <c r="AM188" s="172">
        <v>0.97093817047006</v>
      </c>
      <c r="AN188" s="172">
        <v>0.968987394114103</v>
      </c>
      <c r="AO188" s="171">
        <v>0.99</v>
      </c>
      <c r="AP188" s="361">
        <v>1</v>
      </c>
      <c r="AQ188" s="361">
        <v>1</v>
      </c>
      <c r="AR188" s="361">
        <v>1</v>
      </c>
      <c r="AS188" s="362">
        <v>0.999640514064887</v>
      </c>
      <c r="AT188" s="363">
        <v>0.105261498981944</v>
      </c>
      <c r="AU188" s="364">
        <v>0.0285714285714286</v>
      </c>
      <c r="AV188" s="365">
        <v>0.0454545454545455</v>
      </c>
      <c r="AW188" s="365">
        <v>0.0697674418604651</v>
      </c>
      <c r="AX188" s="365">
        <v>0.0680224403927069</v>
      </c>
      <c r="AY188" s="145"/>
      <c r="AZ188" s="143"/>
    </row>
    <row r="189" spans="1:52">
      <c r="A189" s="141"/>
      <c r="B189" s="145"/>
      <c r="C189" s="175" t="s">
        <v>186</v>
      </c>
      <c r="D189" s="169" t="s">
        <v>26</v>
      </c>
      <c r="E189" s="169" t="s">
        <v>187</v>
      </c>
      <c r="F189" s="170" t="s">
        <v>386</v>
      </c>
      <c r="G189" s="176" t="s">
        <v>387</v>
      </c>
      <c r="H189" s="176" t="s">
        <v>387</v>
      </c>
      <c r="I189" s="176" t="s">
        <v>387</v>
      </c>
      <c r="J189" s="176" t="s">
        <v>387</v>
      </c>
      <c r="K189" s="171">
        <v>0.9</v>
      </c>
      <c r="L189" s="172">
        <v>0.936170212765957</v>
      </c>
      <c r="M189" s="172">
        <v>0.936170212765957</v>
      </c>
      <c r="N189" s="173">
        <v>0.941176470588235</v>
      </c>
      <c r="O189" s="173">
        <v>0.938427299703264</v>
      </c>
      <c r="P189" s="359">
        <v>0.9</v>
      </c>
      <c r="Q189" s="360">
        <v>0.930769230769231</v>
      </c>
      <c r="R189" s="172">
        <v>0.942753206969175</v>
      </c>
      <c r="S189" s="172">
        <v>0.964684014869889</v>
      </c>
      <c r="T189" s="172">
        <v>0.927505100721285</v>
      </c>
      <c r="U189" s="359">
        <v>0.9</v>
      </c>
      <c r="V189" s="172">
        <v>0.938736263736264</v>
      </c>
      <c r="W189" s="172">
        <v>0.934520390580126</v>
      </c>
      <c r="X189" s="172">
        <v>0.948781495249897</v>
      </c>
      <c r="Y189" s="172">
        <v>0.920270697433834</v>
      </c>
      <c r="Z189" s="359">
        <v>0.92</v>
      </c>
      <c r="AA189" s="359">
        <v>0.904019688269073</v>
      </c>
      <c r="AB189" s="359">
        <v>0.914243651085756</v>
      </c>
      <c r="AC189" s="359">
        <v>0.936507936507937</v>
      </c>
      <c r="AD189" s="359">
        <v>0.942868068833652</v>
      </c>
      <c r="AE189" s="359">
        <v>0.92</v>
      </c>
      <c r="AF189" s="172">
        <v>0.99477866061294</v>
      </c>
      <c r="AG189" s="172">
        <v>0.986702127659574</v>
      </c>
      <c r="AH189" s="172">
        <v>0.973758657691932</v>
      </c>
      <c r="AI189" s="172">
        <v>0.928715758835518</v>
      </c>
      <c r="AJ189" s="359">
        <v>0.92</v>
      </c>
      <c r="AK189" s="172">
        <v>0.951430335459971</v>
      </c>
      <c r="AL189" s="172">
        <v>0.950629722921914</v>
      </c>
      <c r="AM189" s="172">
        <v>0.961937716262976</v>
      </c>
      <c r="AN189" s="172">
        <v>0.967616264913562</v>
      </c>
      <c r="AO189" s="171">
        <v>0.99</v>
      </c>
      <c r="AP189" s="361">
        <v>1</v>
      </c>
      <c r="AQ189" s="361">
        <v>1</v>
      </c>
      <c r="AR189" s="361">
        <v>1</v>
      </c>
      <c r="AS189" s="362">
        <v>1</v>
      </c>
      <c r="AT189" s="363">
        <v>0.105261498981944</v>
      </c>
      <c r="AU189" s="364">
        <v>0.130434782608696</v>
      </c>
      <c r="AV189" s="365">
        <v>0.0625</v>
      </c>
      <c r="AW189" s="365">
        <v>0.0333333333333333</v>
      </c>
      <c r="AX189" s="365">
        <v>0.0492957746478873</v>
      </c>
      <c r="AY189" s="145"/>
      <c r="AZ189" s="143"/>
    </row>
    <row r="190" spans="1:52">
      <c r="A190" s="141"/>
      <c r="B190" s="145"/>
      <c r="C190" s="175" t="s">
        <v>186</v>
      </c>
      <c r="D190" s="169" t="s">
        <v>26</v>
      </c>
      <c r="E190" s="169" t="s">
        <v>187</v>
      </c>
      <c r="F190" s="170" t="s">
        <v>388</v>
      </c>
      <c r="G190" s="176" t="s">
        <v>389</v>
      </c>
      <c r="H190" s="176" t="s">
        <v>389</v>
      </c>
      <c r="I190" s="176" t="s">
        <v>389</v>
      </c>
      <c r="J190" s="176" t="s">
        <v>389</v>
      </c>
      <c r="K190" s="171">
        <v>0.9</v>
      </c>
      <c r="L190" s="172">
        <v>0.953488372093023</v>
      </c>
      <c r="M190" s="172">
        <v>1</v>
      </c>
      <c r="N190" s="173">
        <v>1</v>
      </c>
      <c r="O190" s="173">
        <v>0.961658841940532</v>
      </c>
      <c r="P190" s="359">
        <v>0.9</v>
      </c>
      <c r="Q190" s="360">
        <v>0.932663316582915</v>
      </c>
      <c r="R190" s="172">
        <v>0.917977256230341</v>
      </c>
      <c r="S190" s="172">
        <v>0.93684479672718</v>
      </c>
      <c r="T190" s="172">
        <v>0.91810450810985</v>
      </c>
      <c r="U190" s="359">
        <v>0.9</v>
      </c>
      <c r="V190" s="172">
        <v>0.915242881072027</v>
      </c>
      <c r="W190" s="172">
        <v>0.904185821437213</v>
      </c>
      <c r="X190" s="172">
        <v>0.927895678854513</v>
      </c>
      <c r="Y190" s="172">
        <v>0.911618324105712</v>
      </c>
      <c r="Z190" s="359">
        <v>0.92</v>
      </c>
      <c r="AA190" s="359">
        <v>0.924628450106157</v>
      </c>
      <c r="AB190" s="359">
        <v>0.923471768548763</v>
      </c>
      <c r="AC190" s="359">
        <v>0.941176470588235</v>
      </c>
      <c r="AD190" s="359">
        <v>0.949832573220806</v>
      </c>
      <c r="AE190" s="359">
        <v>0.92</v>
      </c>
      <c r="AF190" s="172">
        <v>0.380612016975653</v>
      </c>
      <c r="AG190" s="172">
        <v>0.951964663660624</v>
      </c>
      <c r="AH190" s="172">
        <v>0.982829967265765</v>
      </c>
      <c r="AI190" s="172">
        <v>0.968364676265663</v>
      </c>
      <c r="AJ190" s="359">
        <v>0.92</v>
      </c>
      <c r="AK190" s="172">
        <v>0.959511077158136</v>
      </c>
      <c r="AL190" s="172">
        <v>0.947427114863788</v>
      </c>
      <c r="AM190" s="172">
        <v>0.965200579990333</v>
      </c>
      <c r="AN190" s="172">
        <v>0.967590604428161</v>
      </c>
      <c r="AO190" s="171">
        <v>0.99</v>
      </c>
      <c r="AP190" s="361">
        <v>1</v>
      </c>
      <c r="AQ190" s="361">
        <v>1</v>
      </c>
      <c r="AR190" s="361">
        <v>1</v>
      </c>
      <c r="AS190" s="362">
        <v>1</v>
      </c>
      <c r="AT190" s="363">
        <v>0.105261498981944</v>
      </c>
      <c r="AU190" s="364">
        <v>0.0434782608695652</v>
      </c>
      <c r="AV190" s="365">
        <v>0.0769230769230769</v>
      </c>
      <c r="AW190" s="365">
        <v>0.0769230769230769</v>
      </c>
      <c r="AX190" s="365">
        <v>0.0807537012113055</v>
      </c>
      <c r="AY190" s="145"/>
      <c r="AZ190" s="143"/>
    </row>
    <row r="191" spans="1:52">
      <c r="A191" s="141"/>
      <c r="B191" s="145"/>
      <c r="C191" s="175" t="s">
        <v>186</v>
      </c>
      <c r="D191" s="169" t="s">
        <v>26</v>
      </c>
      <c r="E191" s="169" t="s">
        <v>187</v>
      </c>
      <c r="F191" s="170" t="s">
        <v>390</v>
      </c>
      <c r="G191" s="176" t="s">
        <v>391</v>
      </c>
      <c r="H191" s="176" t="s">
        <v>391</v>
      </c>
      <c r="I191" s="176" t="s">
        <v>391</v>
      </c>
      <c r="J191" s="176" t="s">
        <v>391</v>
      </c>
      <c r="K191" s="171">
        <v>0.9</v>
      </c>
      <c r="L191" s="172" t="s">
        <v>40</v>
      </c>
      <c r="M191" s="172" t="s">
        <v>40</v>
      </c>
      <c r="N191" s="173" t="s">
        <v>40</v>
      </c>
      <c r="O191" s="173" t="s">
        <v>40</v>
      </c>
      <c r="P191" s="359">
        <v>0.9</v>
      </c>
      <c r="Q191" s="360" t="s">
        <v>40</v>
      </c>
      <c r="R191" s="172" t="s">
        <v>40</v>
      </c>
      <c r="S191" s="172" t="s">
        <v>40</v>
      </c>
      <c r="T191" s="172">
        <v>1</v>
      </c>
      <c r="U191" s="359">
        <v>0.9</v>
      </c>
      <c r="V191" s="172" t="s">
        <v>40</v>
      </c>
      <c r="W191" s="172" t="s">
        <v>40</v>
      </c>
      <c r="X191" s="172" t="s">
        <v>40</v>
      </c>
      <c r="Y191" s="172">
        <v>1</v>
      </c>
      <c r="Z191" s="359">
        <v>0.92</v>
      </c>
      <c r="AA191" s="359" t="s">
        <v>40</v>
      </c>
      <c r="AB191" s="359" t="s">
        <v>40</v>
      </c>
      <c r="AC191" s="359" t="s">
        <v>40</v>
      </c>
      <c r="AD191" s="359" t="s">
        <v>40</v>
      </c>
      <c r="AE191" s="359">
        <v>0.92</v>
      </c>
      <c r="AF191" s="172" t="s">
        <v>40</v>
      </c>
      <c r="AG191" s="172" t="s">
        <v>40</v>
      </c>
      <c r="AH191" s="172" t="s">
        <v>40</v>
      </c>
      <c r="AI191" s="172" t="s">
        <v>40</v>
      </c>
      <c r="AJ191" s="359">
        <v>0.92</v>
      </c>
      <c r="AK191" s="172" t="s">
        <v>40</v>
      </c>
      <c r="AL191" s="172" t="s">
        <v>40</v>
      </c>
      <c r="AM191" s="172" t="s">
        <v>40</v>
      </c>
      <c r="AN191" s="172">
        <v>1</v>
      </c>
      <c r="AO191" s="171">
        <v>0.99</v>
      </c>
      <c r="AP191" s="361" t="s">
        <v>40</v>
      </c>
      <c r="AQ191" s="361" t="s">
        <v>40</v>
      </c>
      <c r="AR191" s="361" t="s">
        <v>40</v>
      </c>
      <c r="AS191" s="362" t="s">
        <v>40</v>
      </c>
      <c r="AT191" s="363">
        <v>0.105261498981944</v>
      </c>
      <c r="AU191" s="364" t="s">
        <v>40</v>
      </c>
      <c r="AV191" s="365" t="s">
        <v>40</v>
      </c>
      <c r="AW191" s="365" t="s">
        <v>40</v>
      </c>
      <c r="AX191" s="365" t="s">
        <v>40</v>
      </c>
      <c r="AY191" s="145"/>
      <c r="AZ191" s="143"/>
    </row>
    <row r="192" spans="1:52">
      <c r="A192" s="141"/>
      <c r="B192" s="145"/>
      <c r="C192" s="175" t="s">
        <v>186</v>
      </c>
      <c r="D192" s="169" t="s">
        <v>26</v>
      </c>
      <c r="E192" s="169" t="s">
        <v>187</v>
      </c>
      <c r="F192" s="170" t="s">
        <v>392</v>
      </c>
      <c r="G192" s="176" t="s">
        <v>393</v>
      </c>
      <c r="H192" s="176" t="s">
        <v>393</v>
      </c>
      <c r="I192" s="176" t="s">
        <v>393</v>
      </c>
      <c r="J192" s="176" t="s">
        <v>393</v>
      </c>
      <c r="K192" s="171">
        <v>0.9</v>
      </c>
      <c r="L192" s="172" t="s">
        <v>40</v>
      </c>
      <c r="M192" s="172" t="s">
        <v>40</v>
      </c>
      <c r="N192" s="173" t="s">
        <v>40</v>
      </c>
      <c r="O192" s="173" t="s">
        <v>40</v>
      </c>
      <c r="P192" s="359">
        <v>0.9</v>
      </c>
      <c r="Q192" s="360" t="s">
        <v>40</v>
      </c>
      <c r="R192" s="172" t="s">
        <v>40</v>
      </c>
      <c r="S192" s="172" t="s">
        <v>40</v>
      </c>
      <c r="T192" s="172">
        <v>1</v>
      </c>
      <c r="U192" s="359">
        <v>0.9</v>
      </c>
      <c r="V192" s="172" t="s">
        <v>40</v>
      </c>
      <c r="W192" s="172" t="s">
        <v>40</v>
      </c>
      <c r="X192" s="172" t="s">
        <v>40</v>
      </c>
      <c r="Y192" s="172">
        <v>1</v>
      </c>
      <c r="Z192" s="359">
        <v>0.92</v>
      </c>
      <c r="AA192" s="359" t="s">
        <v>40</v>
      </c>
      <c r="AB192" s="359" t="s">
        <v>40</v>
      </c>
      <c r="AC192" s="359" t="s">
        <v>40</v>
      </c>
      <c r="AD192" s="359" t="s">
        <v>40</v>
      </c>
      <c r="AE192" s="359">
        <v>0.92</v>
      </c>
      <c r="AF192" s="172" t="s">
        <v>40</v>
      </c>
      <c r="AG192" s="172" t="s">
        <v>40</v>
      </c>
      <c r="AH192" s="172" t="s">
        <v>40</v>
      </c>
      <c r="AI192" s="172" t="s">
        <v>40</v>
      </c>
      <c r="AJ192" s="359">
        <v>0.92</v>
      </c>
      <c r="AK192" s="172" t="s">
        <v>40</v>
      </c>
      <c r="AL192" s="172" t="s">
        <v>40</v>
      </c>
      <c r="AM192" s="172" t="s">
        <v>40</v>
      </c>
      <c r="AN192" s="172">
        <v>1</v>
      </c>
      <c r="AO192" s="171">
        <v>0.99</v>
      </c>
      <c r="AP192" s="361" t="s">
        <v>40</v>
      </c>
      <c r="AQ192" s="361" t="s">
        <v>40</v>
      </c>
      <c r="AR192" s="361" t="s">
        <v>40</v>
      </c>
      <c r="AS192" s="362" t="s">
        <v>40</v>
      </c>
      <c r="AT192" s="363">
        <v>0.105261498981944</v>
      </c>
      <c r="AU192" s="364" t="s">
        <v>40</v>
      </c>
      <c r="AV192" s="365" t="s">
        <v>40</v>
      </c>
      <c r="AW192" s="365" t="s">
        <v>40</v>
      </c>
      <c r="AX192" s="365" t="s">
        <v>40</v>
      </c>
      <c r="AY192" s="145"/>
      <c r="AZ192" s="143"/>
    </row>
    <row r="193" spans="1:52">
      <c r="A193" s="141"/>
      <c r="B193" s="145"/>
      <c r="C193" s="175" t="s">
        <v>186</v>
      </c>
      <c r="D193" s="169" t="s">
        <v>26</v>
      </c>
      <c r="E193" s="169" t="s">
        <v>187</v>
      </c>
      <c r="F193" s="170" t="s">
        <v>394</v>
      </c>
      <c r="G193" s="176" t="s">
        <v>395</v>
      </c>
      <c r="H193" s="176" t="s">
        <v>395</v>
      </c>
      <c r="I193" s="176" t="s">
        <v>395</v>
      </c>
      <c r="J193" s="176" t="s">
        <v>395</v>
      </c>
      <c r="K193" s="171">
        <v>0.9</v>
      </c>
      <c r="L193" s="172" t="s">
        <v>40</v>
      </c>
      <c r="M193" s="172" t="s">
        <v>40</v>
      </c>
      <c r="N193" s="173" t="s">
        <v>40</v>
      </c>
      <c r="O193" s="173" t="s">
        <v>40</v>
      </c>
      <c r="P193" s="359">
        <v>0.9</v>
      </c>
      <c r="Q193" s="360" t="s">
        <v>40</v>
      </c>
      <c r="R193" s="172" t="s">
        <v>40</v>
      </c>
      <c r="S193" s="172" t="s">
        <v>40</v>
      </c>
      <c r="T193" s="172" t="s">
        <v>40</v>
      </c>
      <c r="U193" s="359">
        <v>0.9</v>
      </c>
      <c r="V193" s="172" t="s">
        <v>40</v>
      </c>
      <c r="W193" s="172" t="s">
        <v>40</v>
      </c>
      <c r="X193" s="172" t="s">
        <v>40</v>
      </c>
      <c r="Y193" s="172" t="s">
        <v>40</v>
      </c>
      <c r="Z193" s="359">
        <v>0.92</v>
      </c>
      <c r="AA193" s="359" t="s">
        <v>40</v>
      </c>
      <c r="AB193" s="359" t="s">
        <v>40</v>
      </c>
      <c r="AC193" s="359" t="s">
        <v>40</v>
      </c>
      <c r="AD193" s="359" t="s">
        <v>40</v>
      </c>
      <c r="AE193" s="359">
        <v>0.92</v>
      </c>
      <c r="AF193" s="172" t="s">
        <v>40</v>
      </c>
      <c r="AG193" s="172" t="s">
        <v>40</v>
      </c>
      <c r="AH193" s="172" t="s">
        <v>40</v>
      </c>
      <c r="AI193" s="172" t="s">
        <v>40</v>
      </c>
      <c r="AJ193" s="359">
        <v>0.92</v>
      </c>
      <c r="AK193" s="172" t="s">
        <v>40</v>
      </c>
      <c r="AL193" s="172" t="s">
        <v>40</v>
      </c>
      <c r="AM193" s="172" t="s">
        <v>40</v>
      </c>
      <c r="AN193" s="172" t="s">
        <v>40</v>
      </c>
      <c r="AO193" s="171">
        <v>0.99</v>
      </c>
      <c r="AP193" s="361" t="s">
        <v>40</v>
      </c>
      <c r="AQ193" s="361" t="s">
        <v>40</v>
      </c>
      <c r="AR193" s="361" t="s">
        <v>40</v>
      </c>
      <c r="AS193" s="362" t="s">
        <v>40</v>
      </c>
      <c r="AT193" s="363">
        <v>0.105261498981944</v>
      </c>
      <c r="AU193" s="364" t="s">
        <v>40</v>
      </c>
      <c r="AV193" s="365" t="s">
        <v>40</v>
      </c>
      <c r="AW193" s="365" t="s">
        <v>40</v>
      </c>
      <c r="AX193" s="365" t="s">
        <v>40</v>
      </c>
      <c r="AY193" s="145"/>
      <c r="AZ193" s="143"/>
    </row>
    <row r="194" spans="1:52">
      <c r="A194" s="141"/>
      <c r="B194" s="145"/>
      <c r="C194" s="175" t="s">
        <v>186</v>
      </c>
      <c r="D194" s="169" t="s">
        <v>26</v>
      </c>
      <c r="E194" s="169" t="s">
        <v>187</v>
      </c>
      <c r="F194" s="170" t="s">
        <v>396</v>
      </c>
      <c r="G194" s="176" t="s">
        <v>397</v>
      </c>
      <c r="H194" s="176" t="s">
        <v>397</v>
      </c>
      <c r="I194" s="176" t="s">
        <v>397</v>
      </c>
      <c r="J194" s="176" t="s">
        <v>397</v>
      </c>
      <c r="K194" s="171">
        <v>0.9</v>
      </c>
      <c r="L194" s="172" t="s">
        <v>40</v>
      </c>
      <c r="M194" s="172" t="s">
        <v>40</v>
      </c>
      <c r="N194" s="173" t="s">
        <v>40</v>
      </c>
      <c r="O194" s="173" t="s">
        <v>40</v>
      </c>
      <c r="P194" s="359">
        <v>0.9</v>
      </c>
      <c r="Q194" s="360" t="s">
        <v>40</v>
      </c>
      <c r="R194" s="172" t="s">
        <v>40</v>
      </c>
      <c r="S194" s="172" t="s">
        <v>40</v>
      </c>
      <c r="T194" s="172" t="s">
        <v>40</v>
      </c>
      <c r="U194" s="359">
        <v>0.9</v>
      </c>
      <c r="V194" s="172" t="s">
        <v>40</v>
      </c>
      <c r="W194" s="172" t="s">
        <v>40</v>
      </c>
      <c r="X194" s="172" t="s">
        <v>40</v>
      </c>
      <c r="Y194" s="172" t="s">
        <v>40</v>
      </c>
      <c r="Z194" s="359">
        <v>0.92</v>
      </c>
      <c r="AA194" s="359" t="s">
        <v>40</v>
      </c>
      <c r="AB194" s="359" t="s">
        <v>40</v>
      </c>
      <c r="AC194" s="359" t="s">
        <v>40</v>
      </c>
      <c r="AD194" s="359" t="s">
        <v>40</v>
      </c>
      <c r="AE194" s="359">
        <v>0.92</v>
      </c>
      <c r="AF194" s="172">
        <v>0.157608695652174</v>
      </c>
      <c r="AG194" s="172">
        <v>0.88</v>
      </c>
      <c r="AH194" s="172">
        <v>0.680412371134021</v>
      </c>
      <c r="AI194" s="172">
        <v>0.640173981810992</v>
      </c>
      <c r="AJ194" s="359">
        <v>0.92</v>
      </c>
      <c r="AK194" s="172" t="s">
        <v>40</v>
      </c>
      <c r="AL194" s="172" t="s">
        <v>40</v>
      </c>
      <c r="AM194" s="172" t="s">
        <v>40</v>
      </c>
      <c r="AN194" s="172" t="s">
        <v>40</v>
      </c>
      <c r="AO194" s="171">
        <v>0.99</v>
      </c>
      <c r="AP194" s="361">
        <v>1</v>
      </c>
      <c r="AQ194" s="361">
        <v>1</v>
      </c>
      <c r="AR194" s="361">
        <v>1</v>
      </c>
      <c r="AS194" s="362">
        <v>1</v>
      </c>
      <c r="AT194" s="363">
        <v>0.105261498981944</v>
      </c>
      <c r="AU194" s="364" t="s">
        <v>40</v>
      </c>
      <c r="AV194" s="365" t="s">
        <v>40</v>
      </c>
      <c r="AW194" s="365" t="s">
        <v>40</v>
      </c>
      <c r="AX194" s="365" t="s">
        <v>40</v>
      </c>
      <c r="AY194" s="145"/>
      <c r="AZ194" s="143"/>
    </row>
    <row r="195" spans="1:52">
      <c r="A195" s="141"/>
      <c r="B195" s="145"/>
      <c r="C195" s="175" t="s">
        <v>398</v>
      </c>
      <c r="D195" s="169" t="s">
        <v>235</v>
      </c>
      <c r="E195" s="169" t="s">
        <v>399</v>
      </c>
      <c r="F195" s="170" t="s">
        <v>400</v>
      </c>
      <c r="G195" s="177" t="s">
        <v>401</v>
      </c>
      <c r="H195" s="177" t="s">
        <v>401</v>
      </c>
      <c r="I195" s="177" t="s">
        <v>401</v>
      </c>
      <c r="J195" s="177" t="s">
        <v>401</v>
      </c>
      <c r="K195" s="171">
        <v>0.9</v>
      </c>
      <c r="L195" s="172" t="s">
        <v>40</v>
      </c>
      <c r="M195" s="172" t="s">
        <v>40</v>
      </c>
      <c r="N195" s="173" t="s">
        <v>40</v>
      </c>
      <c r="O195" s="173" t="s">
        <v>40</v>
      </c>
      <c r="P195" s="359">
        <v>0.9</v>
      </c>
      <c r="Q195" s="360" t="s">
        <v>40</v>
      </c>
      <c r="R195" s="172" t="s">
        <v>40</v>
      </c>
      <c r="S195" s="172" t="s">
        <v>40</v>
      </c>
      <c r="T195" s="172">
        <v>0</v>
      </c>
      <c r="U195" s="359">
        <v>0.9</v>
      </c>
      <c r="V195" s="172" t="s">
        <v>40</v>
      </c>
      <c r="W195" s="172" t="s">
        <v>40</v>
      </c>
      <c r="X195" s="172" t="s">
        <v>40</v>
      </c>
      <c r="Y195" s="172">
        <v>1</v>
      </c>
      <c r="Z195" s="359">
        <v>0.92</v>
      </c>
      <c r="AA195" s="359" t="s">
        <v>40</v>
      </c>
      <c r="AB195" s="359" t="s">
        <v>40</v>
      </c>
      <c r="AC195" s="359" t="s">
        <v>40</v>
      </c>
      <c r="AD195" s="359" t="s">
        <v>40</v>
      </c>
      <c r="AE195" s="359">
        <v>0.92</v>
      </c>
      <c r="AF195" s="172">
        <v>1</v>
      </c>
      <c r="AG195" s="172">
        <v>0.991341991341991</v>
      </c>
      <c r="AH195" s="172">
        <v>1</v>
      </c>
      <c r="AI195" s="172">
        <v>0.997990118080563</v>
      </c>
      <c r="AJ195" s="359">
        <v>0.92</v>
      </c>
      <c r="AK195" s="172" t="s">
        <v>40</v>
      </c>
      <c r="AL195" s="172" t="s">
        <v>40</v>
      </c>
      <c r="AM195" s="172" t="s">
        <v>40</v>
      </c>
      <c r="AN195" s="172">
        <v>1</v>
      </c>
      <c r="AO195" s="171">
        <v>0.99</v>
      </c>
      <c r="AP195" s="361">
        <v>1</v>
      </c>
      <c r="AQ195" s="361">
        <v>1</v>
      </c>
      <c r="AR195" s="361">
        <v>1</v>
      </c>
      <c r="AS195" s="362">
        <v>1</v>
      </c>
      <c r="AT195" s="367">
        <v>0.0719793575775068</v>
      </c>
      <c r="AU195" s="364" t="s">
        <v>40</v>
      </c>
      <c r="AV195" s="365" t="s">
        <v>40</v>
      </c>
      <c r="AW195" s="365" t="s">
        <v>40</v>
      </c>
      <c r="AX195" s="365" t="s">
        <v>40</v>
      </c>
      <c r="AY195" s="145"/>
      <c r="AZ195" s="143"/>
    </row>
    <row r="196" spans="1:52">
      <c r="A196" s="141"/>
      <c r="B196" s="145"/>
      <c r="C196" s="175" t="s">
        <v>398</v>
      </c>
      <c r="D196" s="169" t="s">
        <v>26</v>
      </c>
      <c r="E196" s="169" t="s">
        <v>399</v>
      </c>
      <c r="F196" s="170" t="s">
        <v>402</v>
      </c>
      <c r="G196" s="177" t="s">
        <v>403</v>
      </c>
      <c r="H196" s="177" t="s">
        <v>403</v>
      </c>
      <c r="I196" s="177" t="s">
        <v>403</v>
      </c>
      <c r="J196" s="177" t="s">
        <v>403</v>
      </c>
      <c r="K196" s="171">
        <v>0.9</v>
      </c>
      <c r="L196" s="172">
        <v>1</v>
      </c>
      <c r="M196" s="172">
        <v>1</v>
      </c>
      <c r="N196" s="173">
        <v>1</v>
      </c>
      <c r="O196" s="173">
        <v>0.986666666666667</v>
      </c>
      <c r="P196" s="359">
        <v>0.9</v>
      </c>
      <c r="Q196" s="360">
        <v>0.955618175413878</v>
      </c>
      <c r="R196" s="172">
        <v>0.940579277396238</v>
      </c>
      <c r="S196" s="172">
        <v>0.973187414500684</v>
      </c>
      <c r="T196" s="172">
        <v>0.958301189247678</v>
      </c>
      <c r="U196" s="359">
        <v>0.9</v>
      </c>
      <c r="V196" s="172">
        <v>0.916872138076788</v>
      </c>
      <c r="W196" s="172">
        <v>0.924753657808301</v>
      </c>
      <c r="X196" s="172">
        <v>0.933515731874145</v>
      </c>
      <c r="Y196" s="172">
        <v>0.918896714790955</v>
      </c>
      <c r="Z196" s="359">
        <v>0.92</v>
      </c>
      <c r="AA196" s="359">
        <v>0.898047722342733</v>
      </c>
      <c r="AB196" s="359">
        <v>0.925912274235164</v>
      </c>
      <c r="AC196" s="359">
        <v>0.939556509298999</v>
      </c>
      <c r="AD196" s="359">
        <v>0.954304781865314</v>
      </c>
      <c r="AE196" s="359">
        <v>0.92</v>
      </c>
      <c r="AF196" s="172">
        <v>0.997972287935113</v>
      </c>
      <c r="AG196" s="172">
        <v>0.997607655502392</v>
      </c>
      <c r="AH196" s="172">
        <v>0.99839559935824</v>
      </c>
      <c r="AI196" s="172">
        <v>0.994284785171334</v>
      </c>
      <c r="AJ196" s="359">
        <v>0.92</v>
      </c>
      <c r="AK196" s="172">
        <v>0.944163786227067</v>
      </c>
      <c r="AL196" s="172">
        <v>0.949356647970967</v>
      </c>
      <c r="AM196" s="172">
        <v>0.961711362579445</v>
      </c>
      <c r="AN196" s="172">
        <v>0.969472957368907</v>
      </c>
      <c r="AO196" s="171">
        <v>0.99</v>
      </c>
      <c r="AP196" s="361">
        <v>1</v>
      </c>
      <c r="AQ196" s="361">
        <v>1</v>
      </c>
      <c r="AR196" s="361">
        <v>1</v>
      </c>
      <c r="AS196" s="362">
        <v>1</v>
      </c>
      <c r="AT196" s="367">
        <v>0.0719793575775068</v>
      </c>
      <c r="AU196" s="364">
        <v>0.032258064516129</v>
      </c>
      <c r="AV196" s="365">
        <v>0.0212765957446809</v>
      </c>
      <c r="AW196" s="365">
        <v>0.0851063829787234</v>
      </c>
      <c r="AX196" s="365">
        <v>0.0714285714285714</v>
      </c>
      <c r="AY196" s="145"/>
      <c r="AZ196" s="143"/>
    </row>
    <row r="197" spans="1:52">
      <c r="A197" s="141"/>
      <c r="B197" s="145"/>
      <c r="C197" s="175" t="s">
        <v>398</v>
      </c>
      <c r="D197" s="169" t="s">
        <v>26</v>
      </c>
      <c r="E197" s="169" t="s">
        <v>399</v>
      </c>
      <c r="F197" s="170" t="s">
        <v>404</v>
      </c>
      <c r="G197" s="177" t="s">
        <v>405</v>
      </c>
      <c r="H197" s="177" t="s">
        <v>405</v>
      </c>
      <c r="I197" s="177" t="s">
        <v>405</v>
      </c>
      <c r="J197" s="177" t="s">
        <v>405</v>
      </c>
      <c r="K197" s="171">
        <v>0.9</v>
      </c>
      <c r="L197" s="172">
        <v>1</v>
      </c>
      <c r="M197" s="172">
        <v>1</v>
      </c>
      <c r="N197" s="173">
        <v>1</v>
      </c>
      <c r="O197" s="173">
        <v>0.986274509803922</v>
      </c>
      <c r="P197" s="359">
        <v>0.9</v>
      </c>
      <c r="Q197" s="360">
        <v>0.951404228463238</v>
      </c>
      <c r="R197" s="172">
        <v>0.962393631622289</v>
      </c>
      <c r="S197" s="172">
        <v>0.959293771456596</v>
      </c>
      <c r="T197" s="172">
        <v>0.957817424330852</v>
      </c>
      <c r="U197" s="359">
        <v>0.9</v>
      </c>
      <c r="V197" s="172">
        <v>0.903755127800568</v>
      </c>
      <c r="W197" s="172">
        <v>0.925610760362339</v>
      </c>
      <c r="X197" s="172">
        <v>0.932074546346248</v>
      </c>
      <c r="Y197" s="172">
        <v>0.92568216713207</v>
      </c>
      <c r="Z197" s="359">
        <v>0.92</v>
      </c>
      <c r="AA197" s="359">
        <v>0.90272373540856</v>
      </c>
      <c r="AB197" s="359">
        <v>0.941731770833333</v>
      </c>
      <c r="AC197" s="359">
        <v>0.951767426494879</v>
      </c>
      <c r="AD197" s="359">
        <v>0.957248068977905</v>
      </c>
      <c r="AE197" s="359">
        <v>0.92</v>
      </c>
      <c r="AF197" s="172">
        <v>0.985746436609152</v>
      </c>
      <c r="AG197" s="172">
        <v>0.998544395924309</v>
      </c>
      <c r="AH197" s="172">
        <v>0.998255560401221</v>
      </c>
      <c r="AI197" s="172">
        <v>0.994894272915563</v>
      </c>
      <c r="AJ197" s="359">
        <v>0.92</v>
      </c>
      <c r="AK197" s="172">
        <v>0.946628544198237</v>
      </c>
      <c r="AL197" s="172">
        <v>0.959344750558451</v>
      </c>
      <c r="AM197" s="172">
        <v>0.97100633356791</v>
      </c>
      <c r="AN197" s="172">
        <v>0.973626385235424</v>
      </c>
      <c r="AO197" s="171">
        <v>0.99</v>
      </c>
      <c r="AP197" s="361">
        <v>1</v>
      </c>
      <c r="AQ197" s="361">
        <v>1</v>
      </c>
      <c r="AR197" s="361">
        <v>1</v>
      </c>
      <c r="AS197" s="362">
        <v>1</v>
      </c>
      <c r="AT197" s="367">
        <v>0.0719793575775068</v>
      </c>
      <c r="AU197" s="364">
        <v>0.038961038961039</v>
      </c>
      <c r="AV197" s="365">
        <v>0.0121951219512195</v>
      </c>
      <c r="AW197" s="365">
        <v>0.0449438202247191</v>
      </c>
      <c r="AX197" s="365">
        <v>0.049119934506754</v>
      </c>
      <c r="AY197" s="145"/>
      <c r="AZ197" s="143"/>
    </row>
    <row r="198" spans="1:52">
      <c r="A198" s="141"/>
      <c r="B198" s="145"/>
      <c r="C198" s="175" t="s">
        <v>398</v>
      </c>
      <c r="D198" s="169" t="s">
        <v>235</v>
      </c>
      <c r="E198" s="169" t="s">
        <v>399</v>
      </c>
      <c r="F198" s="170" t="s">
        <v>406</v>
      </c>
      <c r="G198" s="177" t="s">
        <v>407</v>
      </c>
      <c r="H198" s="177" t="s">
        <v>407</v>
      </c>
      <c r="I198" s="177" t="s">
        <v>407</v>
      </c>
      <c r="J198" s="177" t="s">
        <v>407</v>
      </c>
      <c r="K198" s="171">
        <v>0.9</v>
      </c>
      <c r="L198" s="172" t="s">
        <v>40</v>
      </c>
      <c r="M198" s="172" t="s">
        <v>40</v>
      </c>
      <c r="N198" s="173" t="s">
        <v>40</v>
      </c>
      <c r="O198" s="173" t="s">
        <v>40</v>
      </c>
      <c r="P198" s="359">
        <v>0.9</v>
      </c>
      <c r="Q198" s="360">
        <v>0</v>
      </c>
      <c r="R198" s="172">
        <v>0</v>
      </c>
      <c r="S198" s="172">
        <v>0</v>
      </c>
      <c r="T198" s="172">
        <v>0</v>
      </c>
      <c r="U198" s="359">
        <v>0.9</v>
      </c>
      <c r="V198" s="172">
        <v>0.666666666666667</v>
      </c>
      <c r="W198" s="172">
        <v>0.916666666666667</v>
      </c>
      <c r="X198" s="172">
        <v>0.8</v>
      </c>
      <c r="Y198" s="172">
        <v>0.883374689826303</v>
      </c>
      <c r="Z198" s="359">
        <v>0.92</v>
      </c>
      <c r="AA198" s="359">
        <v>1</v>
      </c>
      <c r="AB198" s="359">
        <v>0.4</v>
      </c>
      <c r="AC198" s="359">
        <v>0.5</v>
      </c>
      <c r="AD198" s="359">
        <v>0.838983050847458</v>
      </c>
      <c r="AE198" s="359">
        <v>0.92</v>
      </c>
      <c r="AF198" s="172">
        <v>0.991293014112796</v>
      </c>
      <c r="AG198" s="172">
        <v>0.996860990591992</v>
      </c>
      <c r="AH198" s="172">
        <v>0.974342571383369</v>
      </c>
      <c r="AI198" s="172">
        <v>0.98191424986228</v>
      </c>
      <c r="AJ198" s="359">
        <v>0.92</v>
      </c>
      <c r="AK198" s="172">
        <v>0.857142857142857</v>
      </c>
      <c r="AL198" s="172">
        <v>0.789473684210526</v>
      </c>
      <c r="AM198" s="172">
        <v>0.8</v>
      </c>
      <c r="AN198" s="172">
        <v>0.907692307692308</v>
      </c>
      <c r="AO198" s="171">
        <v>0.99</v>
      </c>
      <c r="AP198" s="361">
        <v>1</v>
      </c>
      <c r="AQ198" s="361">
        <v>1</v>
      </c>
      <c r="AR198" s="361">
        <v>1</v>
      </c>
      <c r="AS198" s="362">
        <v>0.999862825788752</v>
      </c>
      <c r="AT198" s="367">
        <v>0.0719793575775068</v>
      </c>
      <c r="AU198" s="364" t="s">
        <v>40</v>
      </c>
      <c r="AV198" s="365" t="s">
        <v>40</v>
      </c>
      <c r="AW198" s="365" t="s">
        <v>40</v>
      </c>
      <c r="AX198" s="365" t="s">
        <v>40</v>
      </c>
      <c r="AY198" s="145"/>
      <c r="AZ198" s="143"/>
    </row>
    <row r="199" s="136" customFormat="1" spans="1:52">
      <c r="A199" s="141"/>
      <c r="C199" s="175" t="s">
        <v>398</v>
      </c>
      <c r="D199" s="169" t="s">
        <v>26</v>
      </c>
      <c r="E199" s="169" t="s">
        <v>399</v>
      </c>
      <c r="F199" s="170" t="s">
        <v>408</v>
      </c>
      <c r="G199" s="177" t="s">
        <v>409</v>
      </c>
      <c r="H199" s="177" t="s">
        <v>409</v>
      </c>
      <c r="I199" s="177" t="s">
        <v>409</v>
      </c>
      <c r="J199" s="177" t="s">
        <v>409</v>
      </c>
      <c r="K199" s="171">
        <v>0.9</v>
      </c>
      <c r="L199" s="172">
        <v>0.928571428571429</v>
      </c>
      <c r="M199" s="172">
        <v>0.926605504587156</v>
      </c>
      <c r="N199" s="173">
        <v>0.901785714285714</v>
      </c>
      <c r="O199" s="173">
        <v>0.932192444300936</v>
      </c>
      <c r="P199" s="359">
        <v>0.9</v>
      </c>
      <c r="Q199" s="360">
        <v>0.99013299013299</v>
      </c>
      <c r="R199" s="172">
        <v>0.992</v>
      </c>
      <c r="S199" s="172">
        <v>0.993245366006912</v>
      </c>
      <c r="T199" s="172">
        <v>0.991689617111566</v>
      </c>
      <c r="U199" s="359">
        <v>0.9</v>
      </c>
      <c r="V199" s="172">
        <v>0.933719433719434</v>
      </c>
      <c r="W199" s="172">
        <v>0.92016</v>
      </c>
      <c r="X199" s="172">
        <v>0.946120012566761</v>
      </c>
      <c r="Y199" s="172">
        <v>0.937974859886194</v>
      </c>
      <c r="Z199" s="359">
        <v>0.92</v>
      </c>
      <c r="AA199" s="359">
        <v>0.950568181818182</v>
      </c>
      <c r="AB199" s="359">
        <v>0.947935016637307</v>
      </c>
      <c r="AC199" s="359">
        <v>0.968271743187757</v>
      </c>
      <c r="AD199" s="359">
        <v>0.967242456957782</v>
      </c>
      <c r="AE199" s="359">
        <v>0.92</v>
      </c>
      <c r="AF199" s="172">
        <v>0.998100865161426</v>
      </c>
      <c r="AG199" s="172">
        <v>0.996846531184303</v>
      </c>
      <c r="AH199" s="172">
        <v>0.991464715744551</v>
      </c>
      <c r="AI199" s="172">
        <v>0.992082444411631</v>
      </c>
      <c r="AJ199" s="359">
        <v>0.92</v>
      </c>
      <c r="AK199" s="172">
        <v>0.972594207412021</v>
      </c>
      <c r="AL199" s="172">
        <v>0.964433488863456</v>
      </c>
      <c r="AM199" s="172">
        <v>0.979532662459492</v>
      </c>
      <c r="AN199" s="172">
        <v>0.979910946060676</v>
      </c>
      <c r="AO199" s="171">
        <v>0.99</v>
      </c>
      <c r="AP199" s="361">
        <v>1</v>
      </c>
      <c r="AQ199" s="361">
        <v>1</v>
      </c>
      <c r="AR199" s="361">
        <v>1</v>
      </c>
      <c r="AS199" s="362">
        <v>1</v>
      </c>
      <c r="AT199" s="367">
        <v>0.0719793575775068</v>
      </c>
      <c r="AU199" s="364">
        <v>0.032258064516129</v>
      </c>
      <c r="AV199" s="365">
        <v>0</v>
      </c>
      <c r="AW199" s="365">
        <v>0.0545454545454545</v>
      </c>
      <c r="AX199" s="365">
        <v>0.0705270972531552</v>
      </c>
      <c r="AY199" s="138"/>
      <c r="AZ199" s="143"/>
    </row>
    <row r="200" spans="1:52">
      <c r="A200" s="141"/>
      <c r="B200" s="145"/>
      <c r="C200" s="175" t="s">
        <v>398</v>
      </c>
      <c r="D200" s="169" t="s">
        <v>26</v>
      </c>
      <c r="E200" s="169" t="s">
        <v>399</v>
      </c>
      <c r="F200" s="170" t="s">
        <v>410</v>
      </c>
      <c r="G200" s="177" t="s">
        <v>411</v>
      </c>
      <c r="H200" s="177" t="s">
        <v>411</v>
      </c>
      <c r="I200" s="177" t="s">
        <v>411</v>
      </c>
      <c r="J200" s="177" t="s">
        <v>411</v>
      </c>
      <c r="K200" s="171">
        <v>0.9</v>
      </c>
      <c r="L200" s="172">
        <v>0.902777777777778</v>
      </c>
      <c r="M200" s="172">
        <v>0.921052631578947</v>
      </c>
      <c r="N200" s="173">
        <v>0.922077922077922</v>
      </c>
      <c r="O200" s="173">
        <v>0.94</v>
      </c>
      <c r="P200" s="359">
        <v>0.9</v>
      </c>
      <c r="Q200" s="360">
        <v>0.970945745627038</v>
      </c>
      <c r="R200" s="172">
        <v>0.846022968949383</v>
      </c>
      <c r="S200" s="172">
        <v>0.899917115623705</v>
      </c>
      <c r="T200" s="172">
        <v>0.9320311842518</v>
      </c>
      <c r="U200" s="359">
        <v>0.9</v>
      </c>
      <c r="V200" s="172">
        <v>0.905425437296176</v>
      </c>
      <c r="W200" s="172">
        <v>0.894087622288388</v>
      </c>
      <c r="X200" s="172">
        <v>0.920638209697472</v>
      </c>
      <c r="Y200" s="172">
        <v>0.916507914648795</v>
      </c>
      <c r="Z200" s="359">
        <v>0.92</v>
      </c>
      <c r="AA200" s="359">
        <v>0.878487848784879</v>
      </c>
      <c r="AB200" s="359">
        <v>0.911958703756811</v>
      </c>
      <c r="AC200" s="359">
        <v>0.927613941018767</v>
      </c>
      <c r="AD200" s="359">
        <v>0.930013639514344</v>
      </c>
      <c r="AE200" s="359">
        <v>0.92</v>
      </c>
      <c r="AF200" s="172">
        <v>0.980676328502415</v>
      </c>
      <c r="AG200" s="172">
        <v>0.978700745473908</v>
      </c>
      <c r="AH200" s="172">
        <v>0.995714285714286</v>
      </c>
      <c r="AI200" s="172">
        <v>0.980624440583373</v>
      </c>
      <c r="AJ200" s="359">
        <v>0.92</v>
      </c>
      <c r="AK200" s="172">
        <v>0.932872435325602</v>
      </c>
      <c r="AL200" s="172">
        <v>0.931249236781048</v>
      </c>
      <c r="AM200" s="172">
        <v>0.954885460495559</v>
      </c>
      <c r="AN200" s="172">
        <v>0.955465016987337</v>
      </c>
      <c r="AO200" s="171">
        <v>0.99</v>
      </c>
      <c r="AP200" s="361">
        <v>1</v>
      </c>
      <c r="AQ200" s="361">
        <v>1</v>
      </c>
      <c r="AR200" s="361">
        <v>1</v>
      </c>
      <c r="AS200" s="362">
        <v>1</v>
      </c>
      <c r="AT200" s="367">
        <v>0.0719793575775068</v>
      </c>
      <c r="AU200" s="364">
        <v>0.02</v>
      </c>
      <c r="AV200" s="365">
        <v>0</v>
      </c>
      <c r="AW200" s="365">
        <v>0.0819672131147541</v>
      </c>
      <c r="AX200" s="365">
        <v>0.07543391188251</v>
      </c>
      <c r="AY200" s="145"/>
      <c r="AZ200" s="143"/>
    </row>
    <row r="201" spans="1:52">
      <c r="A201" s="141"/>
      <c r="B201" s="145"/>
      <c r="C201" s="175" t="s">
        <v>398</v>
      </c>
      <c r="D201" s="169" t="s">
        <v>26</v>
      </c>
      <c r="E201" s="169" t="s">
        <v>399</v>
      </c>
      <c r="F201" s="170" t="s">
        <v>412</v>
      </c>
      <c r="G201" s="177" t="s">
        <v>413</v>
      </c>
      <c r="H201" s="177" t="s">
        <v>413</v>
      </c>
      <c r="I201" s="177" t="s">
        <v>413</v>
      </c>
      <c r="J201" s="177" t="s">
        <v>413</v>
      </c>
      <c r="K201" s="171">
        <v>0.9</v>
      </c>
      <c r="L201" s="172">
        <v>1</v>
      </c>
      <c r="M201" s="172">
        <v>0.918918918918919</v>
      </c>
      <c r="N201" s="173">
        <v>0.885714285714286</v>
      </c>
      <c r="O201" s="173">
        <v>0.950097847358121</v>
      </c>
      <c r="P201" s="359">
        <v>0.9</v>
      </c>
      <c r="Q201" s="360">
        <v>0.955035971223022</v>
      </c>
      <c r="R201" s="172">
        <v>0.952477936184657</v>
      </c>
      <c r="S201" s="172">
        <v>0.96980854197349</v>
      </c>
      <c r="T201" s="172">
        <v>0.948374685929648</v>
      </c>
      <c r="U201" s="359">
        <v>0.9</v>
      </c>
      <c r="V201" s="172">
        <v>0.910521582733813</v>
      </c>
      <c r="W201" s="172">
        <v>0.896469789545146</v>
      </c>
      <c r="X201" s="172">
        <v>0.931885125184094</v>
      </c>
      <c r="Y201" s="172">
        <v>0.906786536850921</v>
      </c>
      <c r="Z201" s="359">
        <v>0.92</v>
      </c>
      <c r="AA201" s="359">
        <v>0.887878787878788</v>
      </c>
      <c r="AB201" s="359">
        <v>0.924647544968401</v>
      </c>
      <c r="AC201" s="359">
        <v>0.952796305797845</v>
      </c>
      <c r="AD201" s="359">
        <v>0.941562313655337</v>
      </c>
      <c r="AE201" s="359">
        <v>0.92</v>
      </c>
      <c r="AF201" s="172">
        <v>0.993103448275862</v>
      </c>
      <c r="AG201" s="172">
        <v>0.974712643678161</v>
      </c>
      <c r="AH201" s="172">
        <v>0.982238010657194</v>
      </c>
      <c r="AI201" s="172">
        <v>0.962414977911787</v>
      </c>
      <c r="AJ201" s="359">
        <v>0.92</v>
      </c>
      <c r="AK201" s="172">
        <v>0.94244105409154</v>
      </c>
      <c r="AL201" s="172">
        <v>0.948851148851149</v>
      </c>
      <c r="AM201" s="172">
        <v>0.96957360188558</v>
      </c>
      <c r="AN201" s="172">
        <v>0.962097283638661</v>
      </c>
      <c r="AO201" s="171">
        <v>0.99</v>
      </c>
      <c r="AP201" s="361">
        <v>1</v>
      </c>
      <c r="AQ201" s="361">
        <v>1</v>
      </c>
      <c r="AR201" s="361">
        <v>1</v>
      </c>
      <c r="AS201" s="362">
        <v>1</v>
      </c>
      <c r="AT201" s="367">
        <v>0.0719793575775068</v>
      </c>
      <c r="AU201" s="364">
        <v>0.0714285714285714</v>
      </c>
      <c r="AV201" s="365">
        <v>0</v>
      </c>
      <c r="AW201" s="365">
        <v>0</v>
      </c>
      <c r="AX201" s="365">
        <v>0.0921198668146504</v>
      </c>
      <c r="AY201" s="145"/>
      <c r="AZ201" s="143"/>
    </row>
    <row r="202" spans="1:52">
      <c r="A202" s="141"/>
      <c r="B202" s="145"/>
      <c r="C202" s="175" t="s">
        <v>398</v>
      </c>
      <c r="D202" s="169" t="s">
        <v>235</v>
      </c>
      <c r="E202" s="169" t="s">
        <v>399</v>
      </c>
      <c r="F202" s="170" t="s">
        <v>414</v>
      </c>
      <c r="G202" s="177" t="s">
        <v>415</v>
      </c>
      <c r="H202" s="177" t="s">
        <v>415</v>
      </c>
      <c r="I202" s="177" t="s">
        <v>415</v>
      </c>
      <c r="J202" s="177" t="s">
        <v>415</v>
      </c>
      <c r="K202" s="171">
        <v>0.9</v>
      </c>
      <c r="L202" s="172" t="s">
        <v>40</v>
      </c>
      <c r="M202" s="172" t="s">
        <v>40</v>
      </c>
      <c r="N202" s="173" t="s">
        <v>40</v>
      </c>
      <c r="O202" s="173" t="s">
        <v>40</v>
      </c>
      <c r="P202" s="359">
        <v>0.9</v>
      </c>
      <c r="Q202" s="360">
        <v>0</v>
      </c>
      <c r="R202" s="172">
        <v>0</v>
      </c>
      <c r="S202" s="172">
        <v>0</v>
      </c>
      <c r="T202" s="172">
        <v>0</v>
      </c>
      <c r="U202" s="359">
        <v>0.9</v>
      </c>
      <c r="V202" s="172">
        <v>1</v>
      </c>
      <c r="W202" s="172">
        <v>1</v>
      </c>
      <c r="X202" s="172">
        <v>1</v>
      </c>
      <c r="Y202" s="172">
        <v>0.980769230769231</v>
      </c>
      <c r="Z202" s="359">
        <v>0.92</v>
      </c>
      <c r="AA202" s="359" t="s">
        <v>40</v>
      </c>
      <c r="AB202" s="359" t="s">
        <v>40</v>
      </c>
      <c r="AC202" s="359" t="s">
        <v>40</v>
      </c>
      <c r="AD202" s="359">
        <v>0.944444444444444</v>
      </c>
      <c r="AE202" s="359">
        <v>0.92</v>
      </c>
      <c r="AF202" s="172">
        <v>0.954332552693208</v>
      </c>
      <c r="AG202" s="172">
        <v>0.999640330895576</v>
      </c>
      <c r="AH202" s="172">
        <v>0.998860774673222</v>
      </c>
      <c r="AI202" s="172">
        <v>0.990376446557859</v>
      </c>
      <c r="AJ202" s="359">
        <v>0.92</v>
      </c>
      <c r="AK202" s="172">
        <v>1</v>
      </c>
      <c r="AL202" s="172">
        <v>1</v>
      </c>
      <c r="AM202" s="172">
        <v>1</v>
      </c>
      <c r="AN202" s="172">
        <v>0.969465648854962</v>
      </c>
      <c r="AO202" s="171">
        <v>0.99</v>
      </c>
      <c r="AP202" s="361">
        <v>1</v>
      </c>
      <c r="AQ202" s="361">
        <v>1</v>
      </c>
      <c r="AR202" s="361">
        <v>1</v>
      </c>
      <c r="AS202" s="362">
        <v>0.999854693403081</v>
      </c>
      <c r="AT202" s="367">
        <v>0.0719793575775068</v>
      </c>
      <c r="AU202" s="364" t="s">
        <v>40</v>
      </c>
      <c r="AV202" s="365" t="s">
        <v>40</v>
      </c>
      <c r="AW202" s="365" t="s">
        <v>40</v>
      </c>
      <c r="AX202" s="365" t="s">
        <v>40</v>
      </c>
      <c r="AY202" s="145"/>
      <c r="AZ202" s="143"/>
    </row>
    <row r="203" spans="1:52">
      <c r="A203" s="141"/>
      <c r="B203" s="145"/>
      <c r="C203" s="175" t="s">
        <v>398</v>
      </c>
      <c r="D203" s="169" t="s">
        <v>26</v>
      </c>
      <c r="E203" s="169" t="s">
        <v>399</v>
      </c>
      <c r="F203" s="170" t="s">
        <v>416</v>
      </c>
      <c r="G203" s="177" t="s">
        <v>417</v>
      </c>
      <c r="H203" s="177" t="s">
        <v>417</v>
      </c>
      <c r="I203" s="177" t="s">
        <v>417</v>
      </c>
      <c r="J203" s="177" t="s">
        <v>417</v>
      </c>
      <c r="K203" s="171">
        <v>0.9</v>
      </c>
      <c r="L203" s="172">
        <v>0.901639344262295</v>
      </c>
      <c r="M203" s="172">
        <v>0.951612903225806</v>
      </c>
      <c r="N203" s="173">
        <v>0.921875</v>
      </c>
      <c r="O203" s="173">
        <v>0.908856848609681</v>
      </c>
      <c r="P203" s="359">
        <v>0.9</v>
      </c>
      <c r="Q203" s="360">
        <v>0.941624365482233</v>
      </c>
      <c r="R203" s="172">
        <v>0.922053231939164</v>
      </c>
      <c r="S203" s="172">
        <v>0.974440171906808</v>
      </c>
      <c r="T203" s="172">
        <v>0.945002810196052</v>
      </c>
      <c r="U203" s="359">
        <v>0.9</v>
      </c>
      <c r="V203" s="172">
        <v>0.897067117879301</v>
      </c>
      <c r="W203" s="172">
        <v>0.883792775665399</v>
      </c>
      <c r="X203" s="172">
        <v>0.933951594661841</v>
      </c>
      <c r="Y203" s="172">
        <v>0.906875061989619</v>
      </c>
      <c r="Z203" s="359">
        <v>0.92</v>
      </c>
      <c r="AA203" s="359">
        <v>0.91390205371248</v>
      </c>
      <c r="AB203" s="359">
        <v>0.889209463358338</v>
      </c>
      <c r="AC203" s="359">
        <v>0.920010772959871</v>
      </c>
      <c r="AD203" s="359">
        <v>0.93418137238362</v>
      </c>
      <c r="AE203" s="359">
        <v>0.92</v>
      </c>
      <c r="AF203" s="172">
        <v>0.994437312794181</v>
      </c>
      <c r="AG203" s="172">
        <v>0.967409016838675</v>
      </c>
      <c r="AH203" s="172">
        <v>0.988905325443787</v>
      </c>
      <c r="AI203" s="172">
        <v>0.977533911703357</v>
      </c>
      <c r="AJ203" s="359">
        <v>0.92</v>
      </c>
      <c r="AK203" s="172">
        <v>0.942643391521197</v>
      </c>
      <c r="AL203" s="172">
        <v>0.917654723127036</v>
      </c>
      <c r="AM203" s="172">
        <v>0.946766658470617</v>
      </c>
      <c r="AN203" s="172">
        <v>0.955248126604831</v>
      </c>
      <c r="AO203" s="171">
        <v>0.99</v>
      </c>
      <c r="AP203" s="361">
        <v>1</v>
      </c>
      <c r="AQ203" s="361">
        <v>1</v>
      </c>
      <c r="AR203" s="361">
        <v>1</v>
      </c>
      <c r="AS203" s="362">
        <v>0.999795375485983</v>
      </c>
      <c r="AT203" s="367">
        <v>0.0719793575775068</v>
      </c>
      <c r="AU203" s="364">
        <v>0.0384615384615385</v>
      </c>
      <c r="AV203" s="365">
        <v>0.0416666666666667</v>
      </c>
      <c r="AW203" s="365">
        <v>0.0459770114942529</v>
      </c>
      <c r="AX203" s="365">
        <v>0.0598368087035358</v>
      </c>
      <c r="AY203" s="145"/>
      <c r="AZ203" s="143"/>
    </row>
    <row r="204" s="137" customFormat="1" spans="1:52">
      <c r="A204" s="141"/>
      <c r="C204" s="175" t="s">
        <v>398</v>
      </c>
      <c r="D204" s="169" t="s">
        <v>26</v>
      </c>
      <c r="E204" s="169" t="s">
        <v>399</v>
      </c>
      <c r="F204" s="170" t="s">
        <v>418</v>
      </c>
      <c r="G204" s="177" t="s">
        <v>419</v>
      </c>
      <c r="H204" s="177" t="s">
        <v>419</v>
      </c>
      <c r="I204" s="177" t="s">
        <v>419</v>
      </c>
      <c r="J204" s="177" t="s">
        <v>419</v>
      </c>
      <c r="K204" s="171">
        <v>0.9</v>
      </c>
      <c r="L204" s="172">
        <v>0.941176470588235</v>
      </c>
      <c r="M204" s="172">
        <v>0.972972972972973</v>
      </c>
      <c r="N204" s="173">
        <v>0.894736842105263</v>
      </c>
      <c r="O204" s="173">
        <v>0.944543828264758</v>
      </c>
      <c r="P204" s="359">
        <v>0.9</v>
      </c>
      <c r="Q204" s="360">
        <v>0.968174204355109</v>
      </c>
      <c r="R204" s="172">
        <v>0.979686057248384</v>
      </c>
      <c r="S204" s="172">
        <v>0.974826388888889</v>
      </c>
      <c r="T204" s="172">
        <v>0.976189726307833</v>
      </c>
      <c r="U204" s="359">
        <v>0.9</v>
      </c>
      <c r="V204" s="172">
        <v>0.90284757118928</v>
      </c>
      <c r="W204" s="172">
        <v>0.899353647276085</v>
      </c>
      <c r="X204" s="172">
        <v>0.868923611111111</v>
      </c>
      <c r="Y204" s="172">
        <v>0.912632672986678</v>
      </c>
      <c r="Z204" s="359">
        <v>0.92</v>
      </c>
      <c r="AA204" s="359">
        <v>0.897435897435897</v>
      </c>
      <c r="AB204" s="359">
        <v>0.86161449752883</v>
      </c>
      <c r="AC204" s="359">
        <v>0.900783289817232</v>
      </c>
      <c r="AD204" s="359">
        <v>0.922855375162674</v>
      </c>
      <c r="AE204" s="359">
        <v>0.92</v>
      </c>
      <c r="AF204" s="172">
        <v>0.991803278688525</v>
      </c>
      <c r="AG204" s="172">
        <v>1</v>
      </c>
      <c r="AH204" s="172">
        <v>0.989583333333333</v>
      </c>
      <c r="AI204" s="172">
        <v>0.965441978901419</v>
      </c>
      <c r="AJ204" s="359">
        <v>0.92</v>
      </c>
      <c r="AK204" s="172">
        <v>0.940681531342028</v>
      </c>
      <c r="AL204" s="172">
        <v>0.91246551291698</v>
      </c>
      <c r="AM204" s="172">
        <v>0.927470964683574</v>
      </c>
      <c r="AN204" s="172">
        <v>0.950635961733585</v>
      </c>
      <c r="AO204" s="171">
        <v>0.99</v>
      </c>
      <c r="AP204" s="361">
        <v>1</v>
      </c>
      <c r="AQ204" s="361">
        <v>1</v>
      </c>
      <c r="AR204" s="361">
        <v>1</v>
      </c>
      <c r="AS204" s="362">
        <v>1</v>
      </c>
      <c r="AT204" s="367">
        <v>0.0719793575775068</v>
      </c>
      <c r="AU204" s="364">
        <v>0.0555555555555556</v>
      </c>
      <c r="AV204" s="365">
        <v>0.0217391304347826</v>
      </c>
      <c r="AW204" s="365">
        <v>0.0217391304347826</v>
      </c>
      <c r="AX204" s="365">
        <v>0.065945945945946</v>
      </c>
      <c r="AY204" s="138"/>
      <c r="AZ204" s="143"/>
    </row>
    <row r="205" spans="1:52">
      <c r="A205" s="141"/>
      <c r="B205" s="145"/>
      <c r="C205" s="175" t="s">
        <v>398</v>
      </c>
      <c r="D205" s="169" t="s">
        <v>26</v>
      </c>
      <c r="E205" s="169" t="s">
        <v>399</v>
      </c>
      <c r="F205" s="170" t="s">
        <v>420</v>
      </c>
      <c r="G205" s="177" t="s">
        <v>421</v>
      </c>
      <c r="H205" s="177" t="s">
        <v>421</v>
      </c>
      <c r="I205" s="177" t="s">
        <v>421</v>
      </c>
      <c r="J205" s="177" t="s">
        <v>421</v>
      </c>
      <c r="K205" s="171">
        <v>0.9</v>
      </c>
      <c r="L205" s="172">
        <v>1</v>
      </c>
      <c r="M205" s="172">
        <v>0.956521739130435</v>
      </c>
      <c r="N205" s="173">
        <v>0.943661971830986</v>
      </c>
      <c r="O205" s="173">
        <v>0.974019607843137</v>
      </c>
      <c r="P205" s="359">
        <v>0.9</v>
      </c>
      <c r="Q205" s="360">
        <v>0.943341121495327</v>
      </c>
      <c r="R205" s="172">
        <v>0.949101147931557</v>
      </c>
      <c r="S205" s="172">
        <v>0.923565530383231</v>
      </c>
      <c r="T205" s="172">
        <v>0.960990698617832</v>
      </c>
      <c r="U205" s="359">
        <v>0.9</v>
      </c>
      <c r="V205" s="172">
        <v>0.910630841121495</v>
      </c>
      <c r="W205" s="172">
        <v>0.923976608187134</v>
      </c>
      <c r="X205" s="172">
        <v>0.923142070717764</v>
      </c>
      <c r="Y205" s="172">
        <v>0.931521833618267</v>
      </c>
      <c r="Z205" s="359">
        <v>0.92</v>
      </c>
      <c r="AA205" s="359">
        <v>0.936</v>
      </c>
      <c r="AB205" s="359">
        <v>0.939994257823715</v>
      </c>
      <c r="AC205" s="359">
        <v>0.958138389559222</v>
      </c>
      <c r="AD205" s="359">
        <v>0.960853564432837</v>
      </c>
      <c r="AE205" s="359">
        <v>0.92</v>
      </c>
      <c r="AF205" s="172">
        <v>0.978077571669477</v>
      </c>
      <c r="AG205" s="172">
        <v>0.999531835205993</v>
      </c>
      <c r="AH205" s="172">
        <v>0.994464343861934</v>
      </c>
      <c r="AI205" s="172">
        <v>0.994975602147902</v>
      </c>
      <c r="AJ205" s="359">
        <v>0.92</v>
      </c>
      <c r="AK205" s="172">
        <v>0.965706748735986</v>
      </c>
      <c r="AL205" s="172">
        <v>0.959259259259259</v>
      </c>
      <c r="AM205" s="172">
        <v>0.972908366533865</v>
      </c>
      <c r="AN205" s="172">
        <v>0.975316643598761</v>
      </c>
      <c r="AO205" s="171">
        <v>0.99</v>
      </c>
      <c r="AP205" s="361">
        <v>1</v>
      </c>
      <c r="AQ205" s="361">
        <v>1</v>
      </c>
      <c r="AR205" s="361">
        <v>1</v>
      </c>
      <c r="AS205" s="362">
        <v>1</v>
      </c>
      <c r="AT205" s="367">
        <v>0.0719793575775068</v>
      </c>
      <c r="AU205" s="364">
        <v>0.1</v>
      </c>
      <c r="AV205" s="365">
        <v>0</v>
      </c>
      <c r="AW205" s="365">
        <v>0</v>
      </c>
      <c r="AX205" s="365">
        <v>0.0567375886524823</v>
      </c>
      <c r="AY205" s="145"/>
      <c r="AZ205" s="143"/>
    </row>
    <row r="206" spans="1:52">
      <c r="A206" s="141"/>
      <c r="B206" s="145"/>
      <c r="C206" s="175" t="s">
        <v>398</v>
      </c>
      <c r="D206" s="169" t="s">
        <v>26</v>
      </c>
      <c r="E206" s="169" t="s">
        <v>399</v>
      </c>
      <c r="F206" s="170" t="s">
        <v>422</v>
      </c>
      <c r="G206" s="177" t="s">
        <v>423</v>
      </c>
      <c r="H206" s="177" t="s">
        <v>423</v>
      </c>
      <c r="I206" s="177" t="s">
        <v>423</v>
      </c>
      <c r="J206" s="177" t="s">
        <v>423</v>
      </c>
      <c r="K206" s="171">
        <v>0.9</v>
      </c>
      <c r="L206" s="172">
        <v>0.946666666666667</v>
      </c>
      <c r="M206" s="172">
        <v>0.989010989010989</v>
      </c>
      <c r="N206" s="173">
        <v>0.987012987012987</v>
      </c>
      <c r="O206" s="173">
        <v>0.963534963534963</v>
      </c>
      <c r="P206" s="359">
        <v>0.9</v>
      </c>
      <c r="Q206" s="360">
        <v>0.986825980392157</v>
      </c>
      <c r="R206" s="172">
        <v>0.979253112033195</v>
      </c>
      <c r="S206" s="172">
        <v>0.989637305699482</v>
      </c>
      <c r="T206" s="172">
        <v>0.984816576086956</v>
      </c>
      <c r="U206" s="359">
        <v>0.9</v>
      </c>
      <c r="V206" s="172">
        <v>0.94515931372549</v>
      </c>
      <c r="W206" s="172">
        <v>0.952648279228704</v>
      </c>
      <c r="X206" s="172">
        <v>0.959255770136599</v>
      </c>
      <c r="Y206" s="172">
        <v>0.956496263586956</v>
      </c>
      <c r="Z206" s="359">
        <v>0.92</v>
      </c>
      <c r="AA206" s="359">
        <v>0.938725490196078</v>
      </c>
      <c r="AB206" s="359">
        <v>0.95508548246885</v>
      </c>
      <c r="AC206" s="359">
        <v>0.963750340692287</v>
      </c>
      <c r="AD206" s="359">
        <v>0.969067875483143</v>
      </c>
      <c r="AE206" s="359">
        <v>0.92</v>
      </c>
      <c r="AF206" s="172">
        <v>0.992712550607287</v>
      </c>
      <c r="AG206" s="172">
        <v>0.993415637860082</v>
      </c>
      <c r="AH206" s="172">
        <v>0.96287921612964</v>
      </c>
      <c r="AI206" s="172">
        <v>0.991729309260309</v>
      </c>
      <c r="AJ206" s="359">
        <v>0.92</v>
      </c>
      <c r="AK206" s="172">
        <v>0.969474153297683</v>
      </c>
      <c r="AL206" s="172">
        <v>0.969793322734499</v>
      </c>
      <c r="AM206" s="172">
        <v>0.979279848389135</v>
      </c>
      <c r="AN206" s="172">
        <v>0.980698876651666</v>
      </c>
      <c r="AO206" s="171">
        <v>0.99</v>
      </c>
      <c r="AP206" s="361">
        <v>1</v>
      </c>
      <c r="AQ206" s="361">
        <v>1</v>
      </c>
      <c r="AR206" s="361">
        <v>1</v>
      </c>
      <c r="AS206" s="362">
        <v>1</v>
      </c>
      <c r="AT206" s="367">
        <v>0.0719793575775068</v>
      </c>
      <c r="AU206" s="364">
        <v>0.0392156862745098</v>
      </c>
      <c r="AV206" s="365">
        <v>0.0172413793103448</v>
      </c>
      <c r="AW206" s="365">
        <v>0</v>
      </c>
      <c r="AX206" s="365">
        <v>0.079136690647482</v>
      </c>
      <c r="AY206" s="145"/>
      <c r="AZ206" s="143"/>
    </row>
    <row r="207" spans="1:52">
      <c r="A207" s="141"/>
      <c r="B207" s="145"/>
      <c r="C207" s="175" t="s">
        <v>398</v>
      </c>
      <c r="D207" s="169" t="s">
        <v>235</v>
      </c>
      <c r="E207" s="169" t="s">
        <v>399</v>
      </c>
      <c r="F207" s="170" t="s">
        <v>424</v>
      </c>
      <c r="G207" s="177" t="s">
        <v>425</v>
      </c>
      <c r="H207" s="177" t="s">
        <v>425</v>
      </c>
      <c r="I207" s="177" t="s">
        <v>425</v>
      </c>
      <c r="J207" s="177" t="s">
        <v>425</v>
      </c>
      <c r="K207" s="171">
        <v>0.9</v>
      </c>
      <c r="L207" s="172" t="s">
        <v>40</v>
      </c>
      <c r="M207" s="172" t="s">
        <v>40</v>
      </c>
      <c r="N207" s="173" t="s">
        <v>40</v>
      </c>
      <c r="O207" s="173" t="s">
        <v>40</v>
      </c>
      <c r="P207" s="359">
        <v>0.9</v>
      </c>
      <c r="Q207" s="360" t="s">
        <v>40</v>
      </c>
      <c r="R207" s="172">
        <v>0</v>
      </c>
      <c r="S207" s="172" t="s">
        <v>40</v>
      </c>
      <c r="T207" s="172">
        <v>0</v>
      </c>
      <c r="U207" s="359">
        <v>0.9</v>
      </c>
      <c r="V207" s="172" t="s">
        <v>40</v>
      </c>
      <c r="W207" s="172">
        <v>0</v>
      </c>
      <c r="X207" s="172" t="s">
        <v>40</v>
      </c>
      <c r="Y207" s="172">
        <v>0</v>
      </c>
      <c r="Z207" s="359">
        <v>0.92</v>
      </c>
      <c r="AA207" s="359" t="s">
        <v>40</v>
      </c>
      <c r="AB207" s="359" t="s">
        <v>40</v>
      </c>
      <c r="AC207" s="359" t="s">
        <v>40</v>
      </c>
      <c r="AD207" s="359" t="s">
        <v>40</v>
      </c>
      <c r="AE207" s="359">
        <v>0.92</v>
      </c>
      <c r="AF207" s="172">
        <v>0.964968152866242</v>
      </c>
      <c r="AG207" s="172">
        <v>0.994117647058824</v>
      </c>
      <c r="AH207" s="172">
        <v>0.997872340425532</v>
      </c>
      <c r="AI207" s="172">
        <v>0.994685476857667</v>
      </c>
      <c r="AJ207" s="359">
        <v>0.92</v>
      </c>
      <c r="AK207" s="172" t="s">
        <v>40</v>
      </c>
      <c r="AL207" s="172">
        <v>0</v>
      </c>
      <c r="AM207" s="172" t="s">
        <v>40</v>
      </c>
      <c r="AN207" s="172">
        <v>0</v>
      </c>
      <c r="AO207" s="171">
        <v>0.99</v>
      </c>
      <c r="AP207" s="361">
        <v>1</v>
      </c>
      <c r="AQ207" s="361">
        <v>1</v>
      </c>
      <c r="AR207" s="361">
        <v>1</v>
      </c>
      <c r="AS207" s="362">
        <v>1</v>
      </c>
      <c r="AT207" s="367">
        <v>0.0719793575775068</v>
      </c>
      <c r="AU207" s="364" t="s">
        <v>40</v>
      </c>
      <c r="AV207" s="365" t="s">
        <v>40</v>
      </c>
      <c r="AW207" s="365" t="s">
        <v>40</v>
      </c>
      <c r="AX207" s="365" t="s">
        <v>40</v>
      </c>
      <c r="AY207" s="145"/>
      <c r="AZ207" s="143"/>
    </row>
    <row r="208" spans="1:52">
      <c r="A208" s="141"/>
      <c r="B208" s="145"/>
      <c r="C208" s="175" t="s">
        <v>398</v>
      </c>
      <c r="D208" s="169" t="s">
        <v>26</v>
      </c>
      <c r="E208" s="169" t="s">
        <v>399</v>
      </c>
      <c r="F208" s="170" t="s">
        <v>426</v>
      </c>
      <c r="G208" s="177" t="s">
        <v>427</v>
      </c>
      <c r="H208" s="177" t="s">
        <v>427</v>
      </c>
      <c r="I208" s="177" t="s">
        <v>427</v>
      </c>
      <c r="J208" s="177" t="s">
        <v>427</v>
      </c>
      <c r="K208" s="171">
        <v>0.9</v>
      </c>
      <c r="L208" s="172">
        <v>1</v>
      </c>
      <c r="M208" s="172">
        <v>0.929203539823009</v>
      </c>
      <c r="N208" s="173">
        <v>0.983193277310924</v>
      </c>
      <c r="O208" s="173">
        <v>0.975103734439834</v>
      </c>
      <c r="P208" s="359">
        <v>0.9</v>
      </c>
      <c r="Q208" s="360">
        <v>0.948453608247423</v>
      </c>
      <c r="R208" s="172">
        <v>0.954943850999726</v>
      </c>
      <c r="S208" s="172">
        <v>0.95397489539749</v>
      </c>
      <c r="T208" s="172">
        <v>0.9451306031099</v>
      </c>
      <c r="U208" s="359">
        <v>0.9</v>
      </c>
      <c r="V208" s="172">
        <v>0.855320636030054</v>
      </c>
      <c r="W208" s="172">
        <v>0.857025472473295</v>
      </c>
      <c r="X208" s="172">
        <v>0.855788005578801</v>
      </c>
      <c r="Y208" s="172">
        <v>0.85886477446157</v>
      </c>
      <c r="Z208" s="359">
        <v>0.92</v>
      </c>
      <c r="AA208" s="359">
        <v>0.875176636834668</v>
      </c>
      <c r="AB208" s="359">
        <v>0.909669003750204</v>
      </c>
      <c r="AC208" s="359">
        <v>0.910839421499925</v>
      </c>
      <c r="AD208" s="359">
        <v>0.929588881738528</v>
      </c>
      <c r="AE208" s="359">
        <v>0.92</v>
      </c>
      <c r="AF208" s="172">
        <v>0.998549089150411</v>
      </c>
      <c r="AG208" s="172">
        <v>0.992672315090451</v>
      </c>
      <c r="AH208" s="172">
        <v>0.994720726428044</v>
      </c>
      <c r="AI208" s="172">
        <v>0.985852002185622</v>
      </c>
      <c r="AJ208" s="359">
        <v>0.92</v>
      </c>
      <c r="AK208" s="172">
        <v>0.918960244648318</v>
      </c>
      <c r="AL208" s="172">
        <v>0.934350576851507</v>
      </c>
      <c r="AM208" s="172">
        <v>0.938179984148714</v>
      </c>
      <c r="AN208" s="172">
        <v>0.951785909041335</v>
      </c>
      <c r="AO208" s="171">
        <v>0.99</v>
      </c>
      <c r="AP208" s="361">
        <v>1</v>
      </c>
      <c r="AQ208" s="361">
        <v>1</v>
      </c>
      <c r="AR208" s="361">
        <v>1</v>
      </c>
      <c r="AS208" s="362">
        <v>1</v>
      </c>
      <c r="AT208" s="367">
        <v>0.0719793575775068</v>
      </c>
      <c r="AU208" s="364">
        <v>0.176470588235294</v>
      </c>
      <c r="AV208" s="365">
        <v>0</v>
      </c>
      <c r="AW208" s="365">
        <v>0.0273972602739726</v>
      </c>
      <c r="AX208" s="365">
        <v>0.0612855007473842</v>
      </c>
      <c r="AY208" s="145"/>
      <c r="AZ208" s="143"/>
    </row>
    <row r="209" spans="1:52">
      <c r="A209" s="141"/>
      <c r="B209" s="145"/>
      <c r="C209" s="175" t="s">
        <v>398</v>
      </c>
      <c r="D209" s="169" t="s">
        <v>235</v>
      </c>
      <c r="E209" s="169" t="s">
        <v>399</v>
      </c>
      <c r="F209" s="170" t="s">
        <v>428</v>
      </c>
      <c r="G209" s="177" t="s">
        <v>429</v>
      </c>
      <c r="H209" s="177" t="s">
        <v>429</v>
      </c>
      <c r="I209" s="177" t="s">
        <v>429</v>
      </c>
      <c r="J209" s="177" t="s">
        <v>429</v>
      </c>
      <c r="K209" s="171">
        <v>0.9</v>
      </c>
      <c r="L209" s="172" t="s">
        <v>40</v>
      </c>
      <c r="M209" s="172" t="s">
        <v>40</v>
      </c>
      <c r="N209" s="173" t="s">
        <v>40</v>
      </c>
      <c r="O209" s="173" t="s">
        <v>40</v>
      </c>
      <c r="P209" s="359">
        <v>0.9</v>
      </c>
      <c r="Q209" s="360" t="s">
        <v>40</v>
      </c>
      <c r="R209" s="172" t="s">
        <v>40</v>
      </c>
      <c r="S209" s="172" t="s">
        <v>40</v>
      </c>
      <c r="T209" s="172">
        <v>0</v>
      </c>
      <c r="U209" s="359">
        <v>0.9</v>
      </c>
      <c r="V209" s="172" t="s">
        <v>40</v>
      </c>
      <c r="W209" s="172" t="s">
        <v>40</v>
      </c>
      <c r="X209" s="172" t="s">
        <v>40</v>
      </c>
      <c r="Y209" s="172">
        <v>0.697674418604651</v>
      </c>
      <c r="Z209" s="359">
        <v>0.92</v>
      </c>
      <c r="AA209" s="359" t="s">
        <v>40</v>
      </c>
      <c r="AB209" s="359" t="s">
        <v>40</v>
      </c>
      <c r="AC209" s="359" t="s">
        <v>40</v>
      </c>
      <c r="AD209" s="359">
        <v>0.2</v>
      </c>
      <c r="AE209" s="359">
        <v>0.92</v>
      </c>
      <c r="AF209" s="172">
        <v>0.999087415946206</v>
      </c>
      <c r="AG209" s="172">
        <v>1</v>
      </c>
      <c r="AH209" s="172">
        <v>0.998373502883336</v>
      </c>
      <c r="AI209" s="172">
        <v>0.994157321798315</v>
      </c>
      <c r="AJ209" s="359">
        <v>0.92</v>
      </c>
      <c r="AK209" s="172" t="s">
        <v>40</v>
      </c>
      <c r="AL209" s="172" t="s">
        <v>40</v>
      </c>
      <c r="AM209" s="172" t="s">
        <v>40</v>
      </c>
      <c r="AN209" s="172">
        <v>0.810344827586207</v>
      </c>
      <c r="AO209" s="171">
        <v>0.99</v>
      </c>
      <c r="AP209" s="361">
        <v>1</v>
      </c>
      <c r="AQ209" s="361" t="s">
        <v>40</v>
      </c>
      <c r="AR209" s="361">
        <v>1</v>
      </c>
      <c r="AS209" s="362">
        <v>1</v>
      </c>
      <c r="AT209" s="367">
        <v>0.0719793575775068</v>
      </c>
      <c r="AU209" s="364" t="s">
        <v>40</v>
      </c>
      <c r="AV209" s="365" t="s">
        <v>40</v>
      </c>
      <c r="AW209" s="365" t="s">
        <v>40</v>
      </c>
      <c r="AX209" s="365" t="s">
        <v>40</v>
      </c>
      <c r="AY209" s="145"/>
      <c r="AZ209" s="143"/>
    </row>
    <row r="210" spans="1:52">
      <c r="A210" s="141"/>
      <c r="B210" s="145"/>
      <c r="C210" s="175" t="s">
        <v>398</v>
      </c>
      <c r="D210" s="169" t="s">
        <v>26</v>
      </c>
      <c r="E210" s="169" t="s">
        <v>399</v>
      </c>
      <c r="F210" s="170" t="s">
        <v>430</v>
      </c>
      <c r="G210" s="177" t="s">
        <v>431</v>
      </c>
      <c r="H210" s="177" t="s">
        <v>431</v>
      </c>
      <c r="I210" s="177" t="s">
        <v>431</v>
      </c>
      <c r="J210" s="177" t="s">
        <v>431</v>
      </c>
      <c r="K210" s="171">
        <v>0.9</v>
      </c>
      <c r="L210" s="172">
        <v>0.964285714285714</v>
      </c>
      <c r="M210" s="172">
        <v>0.985915492957746</v>
      </c>
      <c r="N210" s="173">
        <v>0.958333333333333</v>
      </c>
      <c r="O210" s="173">
        <v>0.929106340489266</v>
      </c>
      <c r="P210" s="359">
        <v>0.9</v>
      </c>
      <c r="Q210" s="360">
        <v>0.941419929958612</v>
      </c>
      <c r="R210" s="172">
        <v>0.953476482617587</v>
      </c>
      <c r="S210" s="172">
        <v>0.950263580105432</v>
      </c>
      <c r="T210" s="172">
        <v>0.94919812027755</v>
      </c>
      <c r="U210" s="359">
        <v>0.9</v>
      </c>
      <c r="V210" s="172">
        <v>0.900668576886342</v>
      </c>
      <c r="W210" s="172">
        <v>0.919478527607362</v>
      </c>
      <c r="X210" s="172">
        <v>0.926197570479028</v>
      </c>
      <c r="Y210" s="172">
        <v>0.92008534574726</v>
      </c>
      <c r="Z210" s="359">
        <v>0.92</v>
      </c>
      <c r="AA210" s="359">
        <v>0.917953667953668</v>
      </c>
      <c r="AB210" s="359">
        <v>0.935049019607843</v>
      </c>
      <c r="AC210" s="359">
        <v>0.96003377427526</v>
      </c>
      <c r="AD210" s="359">
        <v>0.948246344623357</v>
      </c>
      <c r="AE210" s="359">
        <v>0.92</v>
      </c>
      <c r="AF210" s="172">
        <v>0.998679867986799</v>
      </c>
      <c r="AG210" s="172">
        <v>0.999212598425197</v>
      </c>
      <c r="AH210" s="172">
        <v>0.998854743271617</v>
      </c>
      <c r="AI210" s="172">
        <v>0.998415191113544</v>
      </c>
      <c r="AJ210" s="359">
        <v>0.92</v>
      </c>
      <c r="AK210" s="172">
        <v>0.955949245870242</v>
      </c>
      <c r="AL210" s="172">
        <v>0.95958751393534</v>
      </c>
      <c r="AM210" s="172">
        <v>0.974987367357251</v>
      </c>
      <c r="AN210" s="172">
        <v>0.967902667440418</v>
      </c>
      <c r="AO210" s="171">
        <v>0.99</v>
      </c>
      <c r="AP210" s="361">
        <v>1</v>
      </c>
      <c r="AQ210" s="361">
        <v>1</v>
      </c>
      <c r="AR210" s="361">
        <v>1</v>
      </c>
      <c r="AS210" s="362">
        <v>1</v>
      </c>
      <c r="AT210" s="367">
        <v>0.0719793575775068</v>
      </c>
      <c r="AU210" s="364">
        <v>0</v>
      </c>
      <c r="AV210" s="365">
        <v>0.0588235294117647</v>
      </c>
      <c r="AW210" s="365">
        <v>0</v>
      </c>
      <c r="AX210" s="365">
        <v>0.0481049562682216</v>
      </c>
      <c r="AY210" s="145"/>
      <c r="AZ210" s="143"/>
    </row>
    <row r="211" spans="1:52">
      <c r="A211" s="141"/>
      <c r="B211" s="145"/>
      <c r="C211" s="175" t="s">
        <v>398</v>
      </c>
      <c r="D211" s="169" t="s">
        <v>235</v>
      </c>
      <c r="E211" s="169" t="s">
        <v>399</v>
      </c>
      <c r="F211" s="170" t="s">
        <v>432</v>
      </c>
      <c r="G211" s="177" t="s">
        <v>433</v>
      </c>
      <c r="H211" s="177" t="s">
        <v>433</v>
      </c>
      <c r="I211" s="177" t="s">
        <v>433</v>
      </c>
      <c r="J211" s="177" t="s">
        <v>433</v>
      </c>
      <c r="K211" s="171">
        <v>0.9</v>
      </c>
      <c r="L211" s="172" t="s">
        <v>40</v>
      </c>
      <c r="M211" s="172" t="s">
        <v>40</v>
      </c>
      <c r="N211" s="173" t="s">
        <v>40</v>
      </c>
      <c r="O211" s="173" t="s">
        <v>40</v>
      </c>
      <c r="P211" s="359">
        <v>0.9</v>
      </c>
      <c r="Q211" s="360">
        <v>0</v>
      </c>
      <c r="R211" s="172">
        <v>0</v>
      </c>
      <c r="S211" s="172" t="s">
        <v>40</v>
      </c>
      <c r="T211" s="172">
        <v>0</v>
      </c>
      <c r="U211" s="359">
        <v>0.9</v>
      </c>
      <c r="V211" s="172">
        <v>1</v>
      </c>
      <c r="W211" s="172">
        <v>1</v>
      </c>
      <c r="X211" s="172" t="s">
        <v>40</v>
      </c>
      <c r="Y211" s="172">
        <v>0.96969696969697</v>
      </c>
      <c r="Z211" s="359">
        <v>0.92</v>
      </c>
      <c r="AA211" s="359" t="s">
        <v>40</v>
      </c>
      <c r="AB211" s="359" t="s">
        <v>40</v>
      </c>
      <c r="AC211" s="359" t="s">
        <v>40</v>
      </c>
      <c r="AD211" s="359">
        <v>0.5</v>
      </c>
      <c r="AE211" s="359">
        <v>0.92</v>
      </c>
      <c r="AF211" s="172">
        <v>0.99965433805738</v>
      </c>
      <c r="AG211" s="172">
        <v>0.98293743726999</v>
      </c>
      <c r="AH211" s="172">
        <v>0.755551028722754</v>
      </c>
      <c r="AI211" s="172">
        <v>0.962015131365734</v>
      </c>
      <c r="AJ211" s="359">
        <v>0.92</v>
      </c>
      <c r="AK211" s="172">
        <v>1</v>
      </c>
      <c r="AL211" s="172">
        <v>1</v>
      </c>
      <c r="AM211" s="172" t="s">
        <v>40</v>
      </c>
      <c r="AN211" s="172">
        <v>0.951219512195122</v>
      </c>
      <c r="AO211" s="171">
        <v>0.99</v>
      </c>
      <c r="AP211" s="361">
        <v>1</v>
      </c>
      <c r="AQ211" s="361">
        <v>1</v>
      </c>
      <c r="AR211" s="361">
        <v>1</v>
      </c>
      <c r="AS211" s="362">
        <v>1</v>
      </c>
      <c r="AT211" s="367">
        <v>0.0719793575775068</v>
      </c>
      <c r="AU211" s="364" t="s">
        <v>40</v>
      </c>
      <c r="AV211" s="365" t="s">
        <v>40</v>
      </c>
      <c r="AW211" s="365" t="s">
        <v>40</v>
      </c>
      <c r="AX211" s="365" t="s">
        <v>40</v>
      </c>
      <c r="AY211" s="145"/>
      <c r="AZ211" s="143"/>
    </row>
    <row r="212" spans="1:52">
      <c r="A212" s="141"/>
      <c r="B212" s="145"/>
      <c r="C212" s="175" t="s">
        <v>398</v>
      </c>
      <c r="D212" s="169" t="s">
        <v>26</v>
      </c>
      <c r="E212" s="169" t="s">
        <v>399</v>
      </c>
      <c r="F212" s="170" t="s">
        <v>434</v>
      </c>
      <c r="G212" s="177" t="s">
        <v>435</v>
      </c>
      <c r="H212" s="177" t="s">
        <v>435</v>
      </c>
      <c r="I212" s="177" t="s">
        <v>435</v>
      </c>
      <c r="J212" s="177" t="s">
        <v>435</v>
      </c>
      <c r="K212" s="171">
        <v>0.9</v>
      </c>
      <c r="L212" s="172">
        <v>1</v>
      </c>
      <c r="M212" s="172">
        <v>0.98</v>
      </c>
      <c r="N212" s="173">
        <v>1</v>
      </c>
      <c r="O212" s="173">
        <v>0.971352431712192</v>
      </c>
      <c r="P212" s="359">
        <v>0.9</v>
      </c>
      <c r="Q212" s="360">
        <v>0.992376111817027</v>
      </c>
      <c r="R212" s="172">
        <v>0.986323155216285</v>
      </c>
      <c r="S212" s="172">
        <v>0.993496438525859</v>
      </c>
      <c r="T212" s="172">
        <v>0.99311282283643</v>
      </c>
      <c r="U212" s="359">
        <v>0.9</v>
      </c>
      <c r="V212" s="172">
        <v>0.892842016094875</v>
      </c>
      <c r="W212" s="172">
        <v>0.913167938931298</v>
      </c>
      <c r="X212" s="172">
        <v>0.917002167853825</v>
      </c>
      <c r="Y212" s="172">
        <v>0.897507929315813</v>
      </c>
      <c r="Z212" s="359">
        <v>0.92</v>
      </c>
      <c r="AA212" s="359">
        <v>0.908246225319396</v>
      </c>
      <c r="AB212" s="359">
        <v>0.946503630110814</v>
      </c>
      <c r="AC212" s="359">
        <v>0.948542024013722</v>
      </c>
      <c r="AD212" s="359">
        <v>0.950735272790556</v>
      </c>
      <c r="AE212" s="359">
        <v>0.92</v>
      </c>
      <c r="AF212" s="172">
        <v>0.998744507219083</v>
      </c>
      <c r="AG212" s="172">
        <v>0.999147848317</v>
      </c>
      <c r="AH212" s="172">
        <v>1</v>
      </c>
      <c r="AI212" s="172">
        <v>0.999107577478501</v>
      </c>
      <c r="AJ212" s="359">
        <v>0.92</v>
      </c>
      <c r="AK212" s="172">
        <v>0.942892613283675</v>
      </c>
      <c r="AL212" s="172">
        <v>0.964242319041833</v>
      </c>
      <c r="AM212" s="172">
        <v>0.967447916666667</v>
      </c>
      <c r="AN212" s="172">
        <v>0.968598173632132</v>
      </c>
      <c r="AO212" s="171">
        <v>0.99</v>
      </c>
      <c r="AP212" s="361">
        <v>1</v>
      </c>
      <c r="AQ212" s="361">
        <v>1</v>
      </c>
      <c r="AR212" s="361">
        <v>1</v>
      </c>
      <c r="AS212" s="362">
        <v>1</v>
      </c>
      <c r="AT212" s="367">
        <v>0.0719793575775068</v>
      </c>
      <c r="AU212" s="364">
        <v>0.0526315789473684</v>
      </c>
      <c r="AV212" s="365">
        <v>0.08</v>
      </c>
      <c r="AW212" s="365">
        <v>0</v>
      </c>
      <c r="AX212" s="365">
        <v>0.0435684647302905</v>
      </c>
      <c r="AY212" s="145"/>
      <c r="AZ212" s="143"/>
    </row>
    <row r="213" spans="1:52">
      <c r="A213" s="141"/>
      <c r="B213" s="145"/>
      <c r="C213" s="175" t="s">
        <v>398</v>
      </c>
      <c r="D213" s="169" t="s">
        <v>26</v>
      </c>
      <c r="E213" s="169" t="s">
        <v>399</v>
      </c>
      <c r="F213" s="170" t="s">
        <v>436</v>
      </c>
      <c r="G213" s="177" t="s">
        <v>437</v>
      </c>
      <c r="H213" s="177" t="s">
        <v>437</v>
      </c>
      <c r="I213" s="177" t="s">
        <v>437</v>
      </c>
      <c r="J213" s="177" t="s">
        <v>437</v>
      </c>
      <c r="K213" s="171">
        <v>0.9</v>
      </c>
      <c r="L213" s="172">
        <v>0.916666666666667</v>
      </c>
      <c r="M213" s="172">
        <v>0.956989247311828</v>
      </c>
      <c r="N213" s="173">
        <v>0.902912621359223</v>
      </c>
      <c r="O213" s="173">
        <v>0.908992023205221</v>
      </c>
      <c r="P213" s="359">
        <v>0.9</v>
      </c>
      <c r="Q213" s="360">
        <v>0.964859002169197</v>
      </c>
      <c r="R213" s="172">
        <v>0.964804373825389</v>
      </c>
      <c r="S213" s="172">
        <v>0.974287699791522</v>
      </c>
      <c r="T213" s="172">
        <v>0.963637480798771</v>
      </c>
      <c r="U213" s="359">
        <v>0.9</v>
      </c>
      <c r="V213" s="172">
        <v>0.856616052060738</v>
      </c>
      <c r="W213" s="172">
        <v>0.881257474799248</v>
      </c>
      <c r="X213" s="172">
        <v>0.906358582348853</v>
      </c>
      <c r="Y213" s="172">
        <v>0.880239631336405</v>
      </c>
      <c r="Z213" s="359">
        <v>0.92</v>
      </c>
      <c r="AA213" s="359">
        <v>0.821314613911934</v>
      </c>
      <c r="AB213" s="359">
        <v>0.876277683134583</v>
      </c>
      <c r="AC213" s="359">
        <v>0.893478676611207</v>
      </c>
      <c r="AD213" s="359">
        <v>0.906675432548146</v>
      </c>
      <c r="AE213" s="359">
        <v>0.92</v>
      </c>
      <c r="AF213" s="172">
        <v>0.976444491391148</v>
      </c>
      <c r="AG213" s="172">
        <v>0.996785058175138</v>
      </c>
      <c r="AH213" s="172">
        <v>0.990766002098636</v>
      </c>
      <c r="AI213" s="172">
        <v>0.988556661694821</v>
      </c>
      <c r="AJ213" s="359">
        <v>0.92</v>
      </c>
      <c r="AK213" s="172">
        <v>0.909841372612496</v>
      </c>
      <c r="AL213" s="172">
        <v>0.919139254905678</v>
      </c>
      <c r="AM213" s="172">
        <v>0.929273620972146</v>
      </c>
      <c r="AN213" s="172">
        <v>0.938601830050812</v>
      </c>
      <c r="AO213" s="171">
        <v>0.99</v>
      </c>
      <c r="AP213" s="361">
        <v>1</v>
      </c>
      <c r="AQ213" s="361">
        <v>1</v>
      </c>
      <c r="AR213" s="361">
        <v>1</v>
      </c>
      <c r="AS213" s="362">
        <v>1</v>
      </c>
      <c r="AT213" s="367">
        <v>0.0719793575775068</v>
      </c>
      <c r="AU213" s="364">
        <v>0.0196078431372549</v>
      </c>
      <c r="AV213" s="365">
        <v>0.0454545454545455</v>
      </c>
      <c r="AW213" s="365">
        <v>0.0576923076923077</v>
      </c>
      <c r="AX213" s="365">
        <v>0.055452865064695</v>
      </c>
      <c r="AY213" s="145"/>
      <c r="AZ213" s="143"/>
    </row>
    <row r="214" spans="1:52">
      <c r="A214" s="141"/>
      <c r="B214" s="145"/>
      <c r="C214" s="175" t="s">
        <v>398</v>
      </c>
      <c r="D214" s="169" t="s">
        <v>235</v>
      </c>
      <c r="E214" s="169" t="s">
        <v>399</v>
      </c>
      <c r="F214" s="170" t="s">
        <v>438</v>
      </c>
      <c r="G214" s="177" t="s">
        <v>439</v>
      </c>
      <c r="H214" s="177" t="s">
        <v>439</v>
      </c>
      <c r="I214" s="177" t="s">
        <v>439</v>
      </c>
      <c r="J214" s="177" t="s">
        <v>439</v>
      </c>
      <c r="K214" s="171">
        <v>0.9</v>
      </c>
      <c r="L214" s="172" t="s">
        <v>40</v>
      </c>
      <c r="M214" s="172" t="s">
        <v>40</v>
      </c>
      <c r="N214" s="173" t="s">
        <v>40</v>
      </c>
      <c r="O214" s="173" t="s">
        <v>40</v>
      </c>
      <c r="P214" s="359">
        <v>0.9</v>
      </c>
      <c r="Q214" s="360">
        <v>0</v>
      </c>
      <c r="R214" s="172">
        <v>0</v>
      </c>
      <c r="S214" s="172">
        <v>0</v>
      </c>
      <c r="T214" s="172">
        <v>0</v>
      </c>
      <c r="U214" s="359">
        <v>0.9</v>
      </c>
      <c r="V214" s="172">
        <v>0.25</v>
      </c>
      <c r="W214" s="172">
        <v>0.888888888888889</v>
      </c>
      <c r="X214" s="172">
        <v>0.884615384615385</v>
      </c>
      <c r="Y214" s="172">
        <v>0.896396396396396</v>
      </c>
      <c r="Z214" s="359">
        <v>0.92</v>
      </c>
      <c r="AA214" s="359">
        <v>1</v>
      </c>
      <c r="AB214" s="359" t="s">
        <v>40</v>
      </c>
      <c r="AC214" s="359">
        <v>0</v>
      </c>
      <c r="AD214" s="359">
        <v>0.666666666666667</v>
      </c>
      <c r="AE214" s="359">
        <v>0.92</v>
      </c>
      <c r="AF214" s="172">
        <v>0.990268695571327</v>
      </c>
      <c r="AG214" s="172">
        <v>0.999391328776103</v>
      </c>
      <c r="AH214" s="172">
        <v>0.834298517752499</v>
      </c>
      <c r="AI214" s="172">
        <v>0.939973632556441</v>
      </c>
      <c r="AJ214" s="359">
        <v>0.92</v>
      </c>
      <c r="AK214" s="172">
        <v>0.857142857142857</v>
      </c>
      <c r="AL214" s="172">
        <v>0.85</v>
      </c>
      <c r="AM214" s="172">
        <v>0.827586206896552</v>
      </c>
      <c r="AN214" s="172">
        <v>0.791176470588235</v>
      </c>
      <c r="AO214" s="171">
        <v>0.99</v>
      </c>
      <c r="AP214" s="361" t="s">
        <v>40</v>
      </c>
      <c r="AQ214" s="361">
        <v>1</v>
      </c>
      <c r="AR214" s="361">
        <v>1</v>
      </c>
      <c r="AS214" s="362">
        <v>1</v>
      </c>
      <c r="AT214" s="367">
        <v>0.0719793575775068</v>
      </c>
      <c r="AU214" s="364" t="s">
        <v>40</v>
      </c>
      <c r="AV214" s="365" t="s">
        <v>40</v>
      </c>
      <c r="AW214" s="365" t="s">
        <v>40</v>
      </c>
      <c r="AX214" s="365" t="s">
        <v>40</v>
      </c>
      <c r="AY214" s="145"/>
      <c r="AZ214" s="143"/>
    </row>
    <row r="215" spans="1:52">
      <c r="A215" s="141"/>
      <c r="C215" s="175" t="s">
        <v>398</v>
      </c>
      <c r="D215" s="169" t="s">
        <v>26</v>
      </c>
      <c r="E215" s="169" t="s">
        <v>399</v>
      </c>
      <c r="F215" s="170" t="s">
        <v>440</v>
      </c>
      <c r="G215" s="177" t="s">
        <v>441</v>
      </c>
      <c r="H215" s="177" t="s">
        <v>441</v>
      </c>
      <c r="I215" s="177" t="s">
        <v>441</v>
      </c>
      <c r="J215" s="177" t="s">
        <v>441</v>
      </c>
      <c r="K215" s="171">
        <v>0.9</v>
      </c>
      <c r="L215" s="172">
        <v>0.96</v>
      </c>
      <c r="M215" s="172">
        <v>0.954022988505747</v>
      </c>
      <c r="N215" s="173">
        <v>0.933333333333333</v>
      </c>
      <c r="O215" s="173">
        <v>0.945956846138334</v>
      </c>
      <c r="P215" s="359">
        <v>0.9</v>
      </c>
      <c r="Q215" s="360">
        <v>0.98488188976378</v>
      </c>
      <c r="R215" s="172">
        <v>0.970083865314808</v>
      </c>
      <c r="S215" s="172">
        <v>0.974433539319036</v>
      </c>
      <c r="T215" s="172">
        <v>0.960343963582308</v>
      </c>
      <c r="U215" s="359">
        <v>0.9</v>
      </c>
      <c r="V215" s="172">
        <v>0.919370078740158</v>
      </c>
      <c r="W215" s="172">
        <v>0.92326949555639</v>
      </c>
      <c r="X215" s="172">
        <v>0.928874348721677</v>
      </c>
      <c r="Y215" s="172">
        <v>0.920464738258368</v>
      </c>
      <c r="Z215" s="359">
        <v>0.92</v>
      </c>
      <c r="AA215" s="359">
        <v>0.919634703196347</v>
      </c>
      <c r="AB215" s="359">
        <v>0.908661649697506</v>
      </c>
      <c r="AC215" s="359">
        <v>0.927393185505679</v>
      </c>
      <c r="AD215" s="359">
        <v>0.941176152172266</v>
      </c>
      <c r="AE215" s="359">
        <v>0.92</v>
      </c>
      <c r="AF215" s="172">
        <v>0.9893078221722</v>
      </c>
      <c r="AG215" s="172">
        <v>0.998180314309347</v>
      </c>
      <c r="AH215" s="172">
        <v>0.997799067840497</v>
      </c>
      <c r="AI215" s="172">
        <v>0.99306817890883</v>
      </c>
      <c r="AJ215" s="359">
        <v>0.92</v>
      </c>
      <c r="AK215" s="172">
        <v>0.954923311087695</v>
      </c>
      <c r="AL215" s="172">
        <v>0.939861844778545</v>
      </c>
      <c r="AM215" s="172">
        <v>0.951693290734824</v>
      </c>
      <c r="AN215" s="172">
        <v>0.961911234350691</v>
      </c>
      <c r="AO215" s="171">
        <v>0.99</v>
      </c>
      <c r="AP215" s="361">
        <v>1</v>
      </c>
      <c r="AQ215" s="361">
        <v>1</v>
      </c>
      <c r="AR215" s="361">
        <v>1</v>
      </c>
      <c r="AS215" s="362">
        <v>1</v>
      </c>
      <c r="AT215" s="367">
        <v>0.0719793575775068</v>
      </c>
      <c r="AU215" s="364">
        <v>0.0377358490566038</v>
      </c>
      <c r="AV215" s="365">
        <v>0.0223880597014925</v>
      </c>
      <c r="AW215" s="365">
        <v>0.00636942675159236</v>
      </c>
      <c r="AX215" s="365">
        <v>0.0587833219412167</v>
      </c>
      <c r="AY215" s="145"/>
      <c r="AZ215" s="143"/>
    </row>
    <row r="216" spans="1:52">
      <c r="A216" s="141"/>
      <c r="C216" s="175" t="s">
        <v>398</v>
      </c>
      <c r="D216" s="169" t="s">
        <v>26</v>
      </c>
      <c r="E216" s="169" t="s">
        <v>399</v>
      </c>
      <c r="F216" s="170" t="s">
        <v>442</v>
      </c>
      <c r="G216" s="177" t="s">
        <v>443</v>
      </c>
      <c r="H216" s="177" t="s">
        <v>443</v>
      </c>
      <c r="I216" s="177" t="s">
        <v>443</v>
      </c>
      <c r="J216" s="177" t="s">
        <v>443</v>
      </c>
      <c r="K216" s="171">
        <v>0.9</v>
      </c>
      <c r="L216" s="172">
        <v>0.946902654867257</v>
      </c>
      <c r="M216" s="172">
        <v>0.922413793103448</v>
      </c>
      <c r="N216" s="173">
        <v>0.926229508196721</v>
      </c>
      <c r="O216" s="173">
        <v>0.941260336469917</v>
      </c>
      <c r="P216" s="359">
        <v>0.9</v>
      </c>
      <c r="Q216" s="360">
        <v>0.964285714285714</v>
      </c>
      <c r="R216" s="172">
        <v>0.964221014492754</v>
      </c>
      <c r="S216" s="172">
        <v>0.958694109297374</v>
      </c>
      <c r="T216" s="172">
        <v>0.959374859027503</v>
      </c>
      <c r="U216" s="359">
        <v>0.9</v>
      </c>
      <c r="V216" s="172">
        <v>0.892451298701299</v>
      </c>
      <c r="W216" s="172">
        <v>0.903079710144927</v>
      </c>
      <c r="X216" s="172">
        <v>0.910716820440028</v>
      </c>
      <c r="Y216" s="172">
        <v>0.911356493757111</v>
      </c>
      <c r="Z216" s="359">
        <v>0.92</v>
      </c>
      <c r="AA216" s="359">
        <v>0.905469994689326</v>
      </c>
      <c r="AB216" s="359">
        <v>0.923193340900492</v>
      </c>
      <c r="AC216" s="359">
        <v>0.942710120068611</v>
      </c>
      <c r="AD216" s="359">
        <v>0.947773861756455</v>
      </c>
      <c r="AE216" s="359">
        <v>0.92</v>
      </c>
      <c r="AF216" s="172">
        <v>0.986687005963112</v>
      </c>
      <c r="AG216" s="172">
        <v>0.998744664825508</v>
      </c>
      <c r="AH216" s="172">
        <v>0.973715651135006</v>
      </c>
      <c r="AI216" s="172">
        <v>0.983610651662732</v>
      </c>
      <c r="AJ216" s="359">
        <v>0.92</v>
      </c>
      <c r="AK216" s="172">
        <v>0.941720493247211</v>
      </c>
      <c r="AL216" s="172">
        <v>0.943581563260851</v>
      </c>
      <c r="AM216" s="172">
        <v>0.959844660194175</v>
      </c>
      <c r="AN216" s="172">
        <v>0.965146193993921</v>
      </c>
      <c r="AO216" s="171">
        <v>0.99</v>
      </c>
      <c r="AP216" s="361">
        <v>1</v>
      </c>
      <c r="AQ216" s="361">
        <v>1</v>
      </c>
      <c r="AR216" s="361">
        <v>1</v>
      </c>
      <c r="AS216" s="362">
        <v>1</v>
      </c>
      <c r="AT216" s="367">
        <v>0.0719793575775068</v>
      </c>
      <c r="AU216" s="364">
        <v>0.0194174757281553</v>
      </c>
      <c r="AV216" s="365">
        <v>0.0178571428571429</v>
      </c>
      <c r="AW216" s="365">
        <v>0.0192307692307692</v>
      </c>
      <c r="AX216" s="365">
        <v>0.0613287904599659</v>
      </c>
      <c r="AY216" s="145"/>
      <c r="AZ216" s="143"/>
    </row>
    <row r="217" spans="1:52">
      <c r="A217" s="141"/>
      <c r="C217" s="175" t="s">
        <v>398</v>
      </c>
      <c r="D217" s="169" t="s">
        <v>26</v>
      </c>
      <c r="E217" s="169" t="s">
        <v>399</v>
      </c>
      <c r="F217" s="170" t="s">
        <v>444</v>
      </c>
      <c r="G217" s="177" t="s">
        <v>445</v>
      </c>
      <c r="H217" s="177" t="s">
        <v>445</v>
      </c>
      <c r="I217" s="177" t="s">
        <v>445</v>
      </c>
      <c r="J217" s="177" t="s">
        <v>445</v>
      </c>
      <c r="K217" s="171">
        <v>0.9</v>
      </c>
      <c r="L217" s="172">
        <v>0.922413793103448</v>
      </c>
      <c r="M217" s="172">
        <v>0.906779661016949</v>
      </c>
      <c r="N217" s="173">
        <v>0.893939393939394</v>
      </c>
      <c r="O217" s="173">
        <v>0.9379611915824</v>
      </c>
      <c r="P217" s="359">
        <v>0.9</v>
      </c>
      <c r="Q217" s="360">
        <v>0.936155447605829</v>
      </c>
      <c r="R217" s="172">
        <v>0.903480589022758</v>
      </c>
      <c r="S217" s="172">
        <v>0.954297135243171</v>
      </c>
      <c r="T217" s="172">
        <v>0.933590567471324</v>
      </c>
      <c r="U217" s="359">
        <v>0.9</v>
      </c>
      <c r="V217" s="172">
        <v>0.906662040249827</v>
      </c>
      <c r="W217" s="172">
        <v>0.902409638554217</v>
      </c>
      <c r="X217" s="172">
        <v>0.929247168554297</v>
      </c>
      <c r="Y217" s="172">
        <v>0.910503574730636</v>
      </c>
      <c r="Z217" s="359">
        <v>0.92</v>
      </c>
      <c r="AA217" s="359">
        <v>0.911554921540656</v>
      </c>
      <c r="AB217" s="359">
        <v>0.930746561886051</v>
      </c>
      <c r="AC217" s="359">
        <v>0.946764091858038</v>
      </c>
      <c r="AD217" s="359">
        <v>0.94983569985831</v>
      </c>
      <c r="AE217" s="359">
        <v>0.92</v>
      </c>
      <c r="AF217" s="172">
        <v>0.993015612161052</v>
      </c>
      <c r="AG217" s="172">
        <v>0.987632111535867</v>
      </c>
      <c r="AH217" s="172">
        <v>0.994978832332382</v>
      </c>
      <c r="AI217" s="172">
        <v>0.985067291443652</v>
      </c>
      <c r="AJ217" s="359">
        <v>0.92</v>
      </c>
      <c r="AK217" s="172">
        <v>0.947629337739926</v>
      </c>
      <c r="AL217" s="172">
        <v>0.949407172840415</v>
      </c>
      <c r="AM217" s="172">
        <v>0.964891296700204</v>
      </c>
      <c r="AN217" s="172">
        <v>0.966344665384906</v>
      </c>
      <c r="AO217" s="171">
        <v>0.99</v>
      </c>
      <c r="AP217" s="361">
        <v>1</v>
      </c>
      <c r="AQ217" s="361">
        <v>1</v>
      </c>
      <c r="AR217" s="361">
        <v>1</v>
      </c>
      <c r="AS217" s="362">
        <v>1</v>
      </c>
      <c r="AT217" s="367">
        <v>0.0719793575775068</v>
      </c>
      <c r="AU217" s="364">
        <v>0</v>
      </c>
      <c r="AV217" s="365">
        <v>0</v>
      </c>
      <c r="AW217" s="365">
        <v>0</v>
      </c>
      <c r="AX217" s="365">
        <v>0.0790960451977401</v>
      </c>
      <c r="AY217" s="145"/>
      <c r="AZ217" s="143"/>
    </row>
    <row r="218" spans="1:52">
      <c r="A218" s="141"/>
      <c r="C218" s="175" t="s">
        <v>398</v>
      </c>
      <c r="D218" s="169" t="s">
        <v>26</v>
      </c>
      <c r="E218" s="169" t="s">
        <v>399</v>
      </c>
      <c r="F218" s="170" t="s">
        <v>446</v>
      </c>
      <c r="G218" s="177" t="s">
        <v>447</v>
      </c>
      <c r="H218" s="177" t="s">
        <v>447</v>
      </c>
      <c r="I218" s="177" t="s">
        <v>447</v>
      </c>
      <c r="J218" s="177" t="s">
        <v>447</v>
      </c>
      <c r="K218" s="171">
        <v>0.9</v>
      </c>
      <c r="L218" s="172">
        <v>0.928571428571429</v>
      </c>
      <c r="M218" s="172">
        <v>0.904761904761905</v>
      </c>
      <c r="N218" s="173">
        <v>0.96875</v>
      </c>
      <c r="O218" s="173">
        <v>0.940411700975081</v>
      </c>
      <c r="P218" s="359">
        <v>0.9</v>
      </c>
      <c r="Q218" s="360">
        <v>0.990425124473382</v>
      </c>
      <c r="R218" s="172">
        <v>0.964361220175174</v>
      </c>
      <c r="S218" s="172">
        <v>0.981744966442953</v>
      </c>
      <c r="T218" s="172">
        <v>0.980647203754938</v>
      </c>
      <c r="U218" s="359">
        <v>0.9</v>
      </c>
      <c r="V218" s="172">
        <v>0.911528150134048</v>
      </c>
      <c r="W218" s="172">
        <v>0.913017215342797</v>
      </c>
      <c r="X218" s="172">
        <v>0.930469798657718</v>
      </c>
      <c r="Y218" s="172">
        <v>0.927805536055939</v>
      </c>
      <c r="Z218" s="359">
        <v>0.92</v>
      </c>
      <c r="AA218" s="359">
        <v>0.939175257731959</v>
      </c>
      <c r="AB218" s="359">
        <v>0.951048951048951</v>
      </c>
      <c r="AC218" s="359">
        <v>0.964900438744516</v>
      </c>
      <c r="AD218" s="359">
        <v>0.967789246478678</v>
      </c>
      <c r="AE218" s="359">
        <v>0.92</v>
      </c>
      <c r="AF218" s="172">
        <v>0.998348926802422</v>
      </c>
      <c r="AG218" s="172">
        <v>0.998792635073951</v>
      </c>
      <c r="AH218" s="172">
        <v>0.998587171517378</v>
      </c>
      <c r="AI218" s="172">
        <v>0.996834323017028</v>
      </c>
      <c r="AJ218" s="359">
        <v>0.92</v>
      </c>
      <c r="AK218" s="172">
        <v>0.960625523596761</v>
      </c>
      <c r="AL218" s="172">
        <v>0.964664897146649</v>
      </c>
      <c r="AM218" s="172">
        <v>0.976824162679426</v>
      </c>
      <c r="AN218" s="172">
        <v>0.979979802935991</v>
      </c>
      <c r="AO218" s="171">
        <v>0.99</v>
      </c>
      <c r="AP218" s="361">
        <v>1</v>
      </c>
      <c r="AQ218" s="361">
        <v>1</v>
      </c>
      <c r="AR218" s="361">
        <v>1</v>
      </c>
      <c r="AS218" s="362">
        <v>1</v>
      </c>
      <c r="AT218" s="367">
        <v>0.0719793575775068</v>
      </c>
      <c r="AU218" s="364">
        <v>0.114285714285714</v>
      </c>
      <c r="AV218" s="365">
        <v>0</v>
      </c>
      <c r="AW218" s="365">
        <v>0.0408163265306122</v>
      </c>
      <c r="AX218" s="365">
        <v>0.0708955223880597</v>
      </c>
      <c r="AY218" s="145"/>
      <c r="AZ218" s="143"/>
    </row>
    <row r="219" spans="1:52">
      <c r="A219" s="141"/>
      <c r="C219" s="175" t="s">
        <v>398</v>
      </c>
      <c r="D219" s="169" t="s">
        <v>26</v>
      </c>
      <c r="E219" s="169" t="s">
        <v>399</v>
      </c>
      <c r="F219" s="170" t="s">
        <v>448</v>
      </c>
      <c r="G219" s="177" t="s">
        <v>449</v>
      </c>
      <c r="H219" s="177" t="s">
        <v>449</v>
      </c>
      <c r="I219" s="177" t="s">
        <v>449</v>
      </c>
      <c r="J219" s="177" t="s">
        <v>449</v>
      </c>
      <c r="K219" s="171">
        <v>0.9</v>
      </c>
      <c r="L219" s="172">
        <v>0.940594059405941</v>
      </c>
      <c r="M219" s="172">
        <v>0.94949494949495</v>
      </c>
      <c r="N219" s="173">
        <v>0.96</v>
      </c>
      <c r="O219" s="173">
        <v>0.949197860962567</v>
      </c>
      <c r="P219" s="359">
        <v>0.9</v>
      </c>
      <c r="Q219" s="360">
        <v>0.967196309584828</v>
      </c>
      <c r="R219" s="172">
        <v>0.961207653150781</v>
      </c>
      <c r="S219" s="172">
        <v>0.975344986200552</v>
      </c>
      <c r="T219" s="172">
        <v>0.970402252714002</v>
      </c>
      <c r="U219" s="359">
        <v>0.9</v>
      </c>
      <c r="V219" s="172">
        <v>0.92337262942081</v>
      </c>
      <c r="W219" s="172">
        <v>0.915920659996489</v>
      </c>
      <c r="X219" s="172">
        <v>0.929898804047838</v>
      </c>
      <c r="Y219" s="172">
        <v>0.924205560152651</v>
      </c>
      <c r="Z219" s="359">
        <v>0.92</v>
      </c>
      <c r="AA219" s="359">
        <v>0.92487597448618</v>
      </c>
      <c r="AB219" s="359">
        <v>0.923913043478261</v>
      </c>
      <c r="AC219" s="359">
        <v>0.931567846262011</v>
      </c>
      <c r="AD219" s="359">
        <v>0.9515583791769</v>
      </c>
      <c r="AE219" s="359">
        <v>0.92</v>
      </c>
      <c r="AF219" s="172">
        <v>0.995662368112544</v>
      </c>
      <c r="AG219" s="172">
        <v>0.996308016877637</v>
      </c>
      <c r="AH219" s="172">
        <v>0.997898055701524</v>
      </c>
      <c r="AI219" s="172">
        <v>0.994916016979044</v>
      </c>
      <c r="AJ219" s="359">
        <v>0.92</v>
      </c>
      <c r="AK219" s="172">
        <v>0.958780350084698</v>
      </c>
      <c r="AL219" s="172">
        <v>0.951556047940377</v>
      </c>
      <c r="AM219" s="172">
        <v>0.959497062764094</v>
      </c>
      <c r="AN219" s="172">
        <v>0.970535524102624</v>
      </c>
      <c r="AO219" s="171">
        <v>0.99</v>
      </c>
      <c r="AP219" s="361">
        <v>1</v>
      </c>
      <c r="AQ219" s="361">
        <v>1</v>
      </c>
      <c r="AR219" s="361">
        <v>1</v>
      </c>
      <c r="AS219" s="362">
        <v>1</v>
      </c>
      <c r="AT219" s="367">
        <v>0.0719793575775068</v>
      </c>
      <c r="AU219" s="364">
        <v>0</v>
      </c>
      <c r="AV219" s="365">
        <v>0</v>
      </c>
      <c r="AW219" s="365">
        <v>0.027027027027027</v>
      </c>
      <c r="AX219" s="365">
        <v>0.0985915492957746</v>
      </c>
      <c r="AY219" s="145"/>
      <c r="AZ219" s="143"/>
    </row>
    <row r="220" spans="1:52">
      <c r="A220" s="141"/>
      <c r="C220" s="175" t="s">
        <v>398</v>
      </c>
      <c r="D220" s="169" t="s">
        <v>26</v>
      </c>
      <c r="E220" s="169" t="s">
        <v>399</v>
      </c>
      <c r="F220" s="170" t="s">
        <v>450</v>
      </c>
      <c r="G220" s="177" t="s">
        <v>451</v>
      </c>
      <c r="H220" s="177" t="s">
        <v>451</v>
      </c>
      <c r="I220" s="177" t="s">
        <v>451</v>
      </c>
      <c r="J220" s="177" t="s">
        <v>451</v>
      </c>
      <c r="K220" s="171">
        <v>0.9</v>
      </c>
      <c r="L220" s="172">
        <v>0.878787878787879</v>
      </c>
      <c r="M220" s="172">
        <v>0.909090909090909</v>
      </c>
      <c r="N220" s="173">
        <v>0.907894736842105</v>
      </c>
      <c r="O220" s="173">
        <v>0.938081936685289</v>
      </c>
      <c r="P220" s="359">
        <v>0.9</v>
      </c>
      <c r="Q220" s="360">
        <v>0.953151618398637</v>
      </c>
      <c r="R220" s="172">
        <v>0.931214528944381</v>
      </c>
      <c r="S220" s="172">
        <v>0.950368443866493</v>
      </c>
      <c r="T220" s="172">
        <v>0.936894806760503</v>
      </c>
      <c r="U220" s="359">
        <v>0.9</v>
      </c>
      <c r="V220" s="172">
        <v>0.903747870528109</v>
      </c>
      <c r="W220" s="172">
        <v>0.891713961407491</v>
      </c>
      <c r="X220" s="172">
        <v>0.929128738621587</v>
      </c>
      <c r="Y220" s="172">
        <v>0.93225675167208</v>
      </c>
      <c r="Z220" s="359">
        <v>0.92</v>
      </c>
      <c r="AA220" s="359">
        <v>0.923325262308313</v>
      </c>
      <c r="AB220" s="359">
        <v>0.939499865555257</v>
      </c>
      <c r="AC220" s="359">
        <v>0.977615965480043</v>
      </c>
      <c r="AD220" s="359">
        <v>0.95999833152582</v>
      </c>
      <c r="AE220" s="359">
        <v>0.92</v>
      </c>
      <c r="AF220" s="172">
        <v>0.997594708358388</v>
      </c>
      <c r="AG220" s="172">
        <v>0.997886827893872</v>
      </c>
      <c r="AH220" s="172">
        <v>0.998693664271718</v>
      </c>
      <c r="AI220" s="172">
        <v>0.997960448701286</v>
      </c>
      <c r="AJ220" s="359">
        <v>0.92</v>
      </c>
      <c r="AK220" s="172">
        <v>0.946274921301154</v>
      </c>
      <c r="AL220" s="172">
        <v>0.949169230769231</v>
      </c>
      <c r="AM220" s="172">
        <v>0.980658337337818</v>
      </c>
      <c r="AN220" s="172">
        <v>0.974022241383122</v>
      </c>
      <c r="AO220" s="171">
        <v>0.99</v>
      </c>
      <c r="AP220" s="361">
        <v>1</v>
      </c>
      <c r="AQ220" s="361">
        <v>1</v>
      </c>
      <c r="AR220" s="361">
        <v>1</v>
      </c>
      <c r="AS220" s="362">
        <v>1</v>
      </c>
      <c r="AT220" s="367">
        <v>0.0719793575775068</v>
      </c>
      <c r="AU220" s="364">
        <v>0.0263157894736842</v>
      </c>
      <c r="AV220" s="365">
        <v>0.0909090909090909</v>
      </c>
      <c r="AW220" s="365">
        <v>0.0588235294117647</v>
      </c>
      <c r="AX220" s="365">
        <v>0.0619402985074627</v>
      </c>
      <c r="AY220" s="145"/>
      <c r="AZ220" s="143"/>
    </row>
    <row r="221" s="137" customFormat="1" spans="1:52">
      <c r="A221" s="141"/>
      <c r="B221" s="138"/>
      <c r="C221" s="175" t="s">
        <v>398</v>
      </c>
      <c r="D221" s="169" t="s">
        <v>26</v>
      </c>
      <c r="E221" s="169" t="s">
        <v>399</v>
      </c>
      <c r="F221" s="170" t="s">
        <v>452</v>
      </c>
      <c r="G221" s="177" t="s">
        <v>453</v>
      </c>
      <c r="H221" s="177" t="s">
        <v>453</v>
      </c>
      <c r="I221" s="177" t="s">
        <v>453</v>
      </c>
      <c r="J221" s="177" t="s">
        <v>453</v>
      </c>
      <c r="K221" s="171">
        <v>0.9</v>
      </c>
      <c r="L221" s="172">
        <v>0.952380952380952</v>
      </c>
      <c r="M221" s="172">
        <v>0.887640449438202</v>
      </c>
      <c r="N221" s="173">
        <v>0.959183673469388</v>
      </c>
      <c r="O221" s="173">
        <v>0.936818352764197</v>
      </c>
      <c r="P221" s="359">
        <v>0.9</v>
      </c>
      <c r="Q221" s="360">
        <v>0.957225433526012</v>
      </c>
      <c r="R221" s="172">
        <v>0.950568377540475</v>
      </c>
      <c r="S221" s="172">
        <v>0.961166639357693</v>
      </c>
      <c r="T221" s="172">
        <v>0.954885457759256</v>
      </c>
      <c r="U221" s="359">
        <v>0.9</v>
      </c>
      <c r="V221" s="172">
        <v>0.900809248554913</v>
      </c>
      <c r="W221" s="172">
        <v>0.857216672407854</v>
      </c>
      <c r="X221" s="172">
        <v>0.903162379157791</v>
      </c>
      <c r="Y221" s="172">
        <v>0.893335830592202</v>
      </c>
      <c r="Z221" s="359">
        <v>0.92</v>
      </c>
      <c r="AA221" s="359">
        <v>0.905456852791878</v>
      </c>
      <c r="AB221" s="359">
        <v>0.892978868438991</v>
      </c>
      <c r="AC221" s="359">
        <v>0.940519691433212</v>
      </c>
      <c r="AD221" s="359">
        <v>0.937185550412558</v>
      </c>
      <c r="AE221" s="359">
        <v>0.92</v>
      </c>
      <c r="AF221" s="172">
        <v>0.993307645508011</v>
      </c>
      <c r="AG221" s="172">
        <v>0.980167014613779</v>
      </c>
      <c r="AH221" s="172">
        <v>0.98264558426533</v>
      </c>
      <c r="AI221" s="172">
        <v>0.981496231848539</v>
      </c>
      <c r="AJ221" s="359">
        <v>0.92</v>
      </c>
      <c r="AK221" s="172">
        <v>0.944933920704846</v>
      </c>
      <c r="AL221" s="172">
        <v>0.914184952978056</v>
      </c>
      <c r="AM221" s="172">
        <v>0.955761037077328</v>
      </c>
      <c r="AN221" s="172">
        <v>0.955841756817767</v>
      </c>
      <c r="AO221" s="171">
        <v>0.99</v>
      </c>
      <c r="AP221" s="361">
        <v>1</v>
      </c>
      <c r="AQ221" s="361">
        <v>1</v>
      </c>
      <c r="AR221" s="361">
        <v>1</v>
      </c>
      <c r="AS221" s="362">
        <v>1</v>
      </c>
      <c r="AT221" s="367">
        <v>0.0719793575775068</v>
      </c>
      <c r="AU221" s="364">
        <v>0.0459770114942529</v>
      </c>
      <c r="AV221" s="365">
        <v>0.00980392156862745</v>
      </c>
      <c r="AW221" s="365">
        <v>0.019047619047619</v>
      </c>
      <c r="AX221" s="365">
        <v>0.0556232237109216</v>
      </c>
      <c r="AY221" s="138"/>
      <c r="AZ221" s="143"/>
    </row>
    <row r="222" s="137" customFormat="1" spans="1:52">
      <c r="A222" s="141"/>
      <c r="B222" s="138"/>
      <c r="C222" s="175" t="s">
        <v>398</v>
      </c>
      <c r="D222" s="169" t="s">
        <v>26</v>
      </c>
      <c r="E222" s="169" t="s">
        <v>399</v>
      </c>
      <c r="F222" s="170" t="s">
        <v>454</v>
      </c>
      <c r="G222" s="177" t="s">
        <v>455</v>
      </c>
      <c r="H222" s="177" t="s">
        <v>455</v>
      </c>
      <c r="I222" s="177" t="s">
        <v>455</v>
      </c>
      <c r="J222" s="177" t="s">
        <v>455</v>
      </c>
      <c r="K222" s="171">
        <v>0.9</v>
      </c>
      <c r="L222" s="172">
        <v>0.945454545454545</v>
      </c>
      <c r="M222" s="172">
        <v>0.919354838709677</v>
      </c>
      <c r="N222" s="173">
        <v>0.970149253731343</v>
      </c>
      <c r="O222" s="173">
        <v>0.939249867934495</v>
      </c>
      <c r="P222" s="359">
        <v>0.9</v>
      </c>
      <c r="Q222" s="360">
        <v>0.953175591531756</v>
      </c>
      <c r="R222" s="172">
        <v>0.88444270934999</v>
      </c>
      <c r="S222" s="172">
        <v>0.947619047619048</v>
      </c>
      <c r="T222" s="172">
        <v>0.946251300316209</v>
      </c>
      <c r="U222" s="359">
        <v>0.9</v>
      </c>
      <c r="V222" s="172">
        <v>0.892652552926526</v>
      </c>
      <c r="W222" s="172">
        <v>0.875268397423385</v>
      </c>
      <c r="X222" s="172">
        <v>0.905311355311355</v>
      </c>
      <c r="Y222" s="172">
        <v>0.911978065129481</v>
      </c>
      <c r="Z222" s="359">
        <v>0.92</v>
      </c>
      <c r="AA222" s="359">
        <v>0.926578560939794</v>
      </c>
      <c r="AB222" s="359">
        <v>0.931660692951016</v>
      </c>
      <c r="AC222" s="359">
        <v>0.937037819564758</v>
      </c>
      <c r="AD222" s="359">
        <v>0.942727184234047</v>
      </c>
      <c r="AE222" s="359">
        <v>0.92</v>
      </c>
      <c r="AF222" s="172">
        <v>0.998588235294118</v>
      </c>
      <c r="AG222" s="172">
        <v>0.996116504854369</v>
      </c>
      <c r="AH222" s="172">
        <v>0.998221695317131</v>
      </c>
      <c r="AI222" s="172">
        <v>0.994635672776039</v>
      </c>
      <c r="AJ222" s="359">
        <v>0.92</v>
      </c>
      <c r="AK222" s="172">
        <v>0.954249581551051</v>
      </c>
      <c r="AL222" s="172">
        <v>0.952513966480447</v>
      </c>
      <c r="AM222" s="172">
        <v>0.958897390621934</v>
      </c>
      <c r="AN222" s="172">
        <v>0.962952777863849</v>
      </c>
      <c r="AO222" s="171">
        <v>0.99</v>
      </c>
      <c r="AP222" s="361">
        <v>1</v>
      </c>
      <c r="AQ222" s="361">
        <v>1</v>
      </c>
      <c r="AR222" s="361">
        <v>1</v>
      </c>
      <c r="AS222" s="362">
        <v>1</v>
      </c>
      <c r="AT222" s="367">
        <v>0.0719793575775068</v>
      </c>
      <c r="AU222" s="364">
        <v>0</v>
      </c>
      <c r="AV222" s="365">
        <v>0</v>
      </c>
      <c r="AW222" s="365">
        <v>0</v>
      </c>
      <c r="AX222" s="365">
        <v>0.0822281167108753</v>
      </c>
      <c r="AY222" s="138"/>
      <c r="AZ222" s="143"/>
    </row>
    <row r="223" s="137" customFormat="1" spans="1:52">
      <c r="A223" s="141"/>
      <c r="B223" s="138"/>
      <c r="C223" s="175" t="s">
        <v>398</v>
      </c>
      <c r="D223" s="169" t="s">
        <v>26</v>
      </c>
      <c r="E223" s="169" t="s">
        <v>399</v>
      </c>
      <c r="F223" s="170" t="s">
        <v>456</v>
      </c>
      <c r="G223" s="177" t="s">
        <v>457</v>
      </c>
      <c r="H223" s="177" t="s">
        <v>457</v>
      </c>
      <c r="I223" s="177" t="s">
        <v>457</v>
      </c>
      <c r="J223" s="177" t="s">
        <v>457</v>
      </c>
      <c r="K223" s="171">
        <v>0.9</v>
      </c>
      <c r="L223" s="172">
        <v>0.898989898989899</v>
      </c>
      <c r="M223" s="172">
        <v>0.884955752212389</v>
      </c>
      <c r="N223" s="173">
        <v>0.866666666666667</v>
      </c>
      <c r="O223" s="173">
        <v>0.930474732006126</v>
      </c>
      <c r="P223" s="359">
        <v>0.9</v>
      </c>
      <c r="Q223" s="360">
        <v>0.965477370333664</v>
      </c>
      <c r="R223" s="172">
        <v>0.952619980411361</v>
      </c>
      <c r="S223" s="172">
        <v>0.962909614692114</v>
      </c>
      <c r="T223" s="172">
        <v>0.963624556276629</v>
      </c>
      <c r="U223" s="359">
        <v>0.9</v>
      </c>
      <c r="V223" s="172">
        <v>0.901883052527255</v>
      </c>
      <c r="W223" s="172">
        <v>0.900097943192948</v>
      </c>
      <c r="X223" s="172">
        <v>0.921858120273677</v>
      </c>
      <c r="Y223" s="172">
        <v>0.894704279489778</v>
      </c>
      <c r="Z223" s="359">
        <v>0.92</v>
      </c>
      <c r="AA223" s="359">
        <v>0.92920768870136</v>
      </c>
      <c r="AB223" s="359">
        <v>0.903768921841211</v>
      </c>
      <c r="AC223" s="359">
        <v>0.945436076041213</v>
      </c>
      <c r="AD223" s="359">
        <v>0.919627851866181</v>
      </c>
      <c r="AE223" s="359">
        <v>0.92</v>
      </c>
      <c r="AF223" s="172">
        <v>0.996464891041162</v>
      </c>
      <c r="AG223" s="172">
        <v>0.995233280369782</v>
      </c>
      <c r="AH223" s="172">
        <v>0.916851146728062</v>
      </c>
      <c r="AI223" s="172">
        <v>0.992335064066364</v>
      </c>
      <c r="AJ223" s="359">
        <v>0.92</v>
      </c>
      <c r="AK223" s="172">
        <v>0.958725119062157</v>
      </c>
      <c r="AL223" s="172">
        <v>0.931171048139297</v>
      </c>
      <c r="AM223" s="172">
        <v>0.964797057664521</v>
      </c>
      <c r="AN223" s="172">
        <v>0.946388759663319</v>
      </c>
      <c r="AO223" s="171">
        <v>0.99</v>
      </c>
      <c r="AP223" s="361">
        <v>1</v>
      </c>
      <c r="AQ223" s="361">
        <v>1</v>
      </c>
      <c r="AR223" s="361">
        <v>1</v>
      </c>
      <c r="AS223" s="362">
        <v>1</v>
      </c>
      <c r="AT223" s="367">
        <v>0.0719793575775068</v>
      </c>
      <c r="AU223" s="364">
        <v>0.0408163265306122</v>
      </c>
      <c r="AV223" s="365">
        <v>0</v>
      </c>
      <c r="AW223" s="365">
        <v>-0.0188679245283019</v>
      </c>
      <c r="AX223" s="365">
        <v>0.0667160859896219</v>
      </c>
      <c r="AY223" s="138"/>
      <c r="AZ223" s="143"/>
    </row>
    <row r="224" s="137" customFormat="1" spans="1:52">
      <c r="A224" s="141"/>
      <c r="B224" s="138"/>
      <c r="C224" s="175" t="s">
        <v>398</v>
      </c>
      <c r="D224" s="169" t="s">
        <v>26</v>
      </c>
      <c r="E224" s="169" t="s">
        <v>399</v>
      </c>
      <c r="F224" s="170" t="s">
        <v>458</v>
      </c>
      <c r="G224" s="177" t="s">
        <v>459</v>
      </c>
      <c r="H224" s="177" t="s">
        <v>459</v>
      </c>
      <c r="I224" s="177" t="s">
        <v>459</v>
      </c>
      <c r="J224" s="177" t="s">
        <v>459</v>
      </c>
      <c r="K224" s="171">
        <v>0.9</v>
      </c>
      <c r="L224" s="172">
        <v>0.985294117647059</v>
      </c>
      <c r="M224" s="172">
        <v>0.964705882352941</v>
      </c>
      <c r="N224" s="173">
        <v>0.977777777777778</v>
      </c>
      <c r="O224" s="173">
        <v>0.968429360694554</v>
      </c>
      <c r="P224" s="359">
        <v>0.9</v>
      </c>
      <c r="Q224" s="360">
        <v>0.952688172043011</v>
      </c>
      <c r="R224" s="172">
        <v>0.951574236854723</v>
      </c>
      <c r="S224" s="172">
        <v>0.948732474153803</v>
      </c>
      <c r="T224" s="172">
        <v>0.9564929920259</v>
      </c>
      <c r="U224" s="359">
        <v>0.9</v>
      </c>
      <c r="V224" s="172">
        <v>0.912805474095797</v>
      </c>
      <c r="W224" s="172">
        <v>0.908102924724309</v>
      </c>
      <c r="X224" s="172">
        <v>0.920832743237502</v>
      </c>
      <c r="Y224" s="172">
        <v>0.91836664899711</v>
      </c>
      <c r="Z224" s="359">
        <v>0.92</v>
      </c>
      <c r="AA224" s="359">
        <v>0.946180555555556</v>
      </c>
      <c r="AB224" s="359">
        <v>0.933156095708317</v>
      </c>
      <c r="AC224" s="359">
        <v>0.944403803950256</v>
      </c>
      <c r="AD224" s="359">
        <v>0.957364889521072</v>
      </c>
      <c r="AE224" s="359">
        <v>0.92</v>
      </c>
      <c r="AF224" s="172">
        <v>0.992099593009337</v>
      </c>
      <c r="AG224" s="172">
        <v>0.993080505655356</v>
      </c>
      <c r="AH224" s="172">
        <v>0.908213644524237</v>
      </c>
      <c r="AI224" s="172">
        <v>0.986048673694312</v>
      </c>
      <c r="AJ224" s="359">
        <v>0.92</v>
      </c>
      <c r="AK224" s="172">
        <v>0.966832261835184</v>
      </c>
      <c r="AL224" s="172">
        <v>0.950707281089994</v>
      </c>
      <c r="AM224" s="172">
        <v>0.967515364354697</v>
      </c>
      <c r="AN224" s="172">
        <v>0.972565237463398</v>
      </c>
      <c r="AO224" s="171">
        <v>0.99</v>
      </c>
      <c r="AP224" s="361">
        <v>1</v>
      </c>
      <c r="AQ224" s="361">
        <v>1</v>
      </c>
      <c r="AR224" s="361">
        <v>1</v>
      </c>
      <c r="AS224" s="362">
        <v>1</v>
      </c>
      <c r="AT224" s="367">
        <v>0.0719793575775068</v>
      </c>
      <c r="AU224" s="364">
        <v>0.0384615384615385</v>
      </c>
      <c r="AV224" s="365">
        <v>0.0294117647058824</v>
      </c>
      <c r="AW224" s="365">
        <v>0.0869565217391304</v>
      </c>
      <c r="AX224" s="365">
        <v>0.091581868640148</v>
      </c>
      <c r="AY224" s="138"/>
      <c r="AZ224" s="143"/>
    </row>
    <row r="225" s="137" customFormat="1" spans="1:52">
      <c r="A225" s="141"/>
      <c r="B225" s="138"/>
      <c r="C225" s="175" t="s">
        <v>398</v>
      </c>
      <c r="D225" s="169" t="s">
        <v>26</v>
      </c>
      <c r="E225" s="169" t="s">
        <v>399</v>
      </c>
      <c r="F225" s="170" t="s">
        <v>460</v>
      </c>
      <c r="G225" s="177" t="s">
        <v>461</v>
      </c>
      <c r="H225" s="177" t="s">
        <v>461</v>
      </c>
      <c r="I225" s="177" t="s">
        <v>461</v>
      </c>
      <c r="J225" s="177" t="s">
        <v>461</v>
      </c>
      <c r="K225" s="171">
        <v>0.9</v>
      </c>
      <c r="L225" s="172">
        <v>0.945205479452055</v>
      </c>
      <c r="M225" s="172">
        <v>0.914285714285714</v>
      </c>
      <c r="N225" s="173">
        <v>0.928571428571429</v>
      </c>
      <c r="O225" s="173">
        <v>0.937821411874708</v>
      </c>
      <c r="P225" s="359">
        <v>0.9</v>
      </c>
      <c r="Q225" s="360">
        <v>0.94886702444842</v>
      </c>
      <c r="R225" s="172">
        <v>0.953566465956461</v>
      </c>
      <c r="S225" s="172">
        <v>0.950797723976347</v>
      </c>
      <c r="T225" s="172">
        <v>0.934224503562872</v>
      </c>
      <c r="U225" s="359">
        <v>0.9</v>
      </c>
      <c r="V225" s="172">
        <v>0.926654740608229</v>
      </c>
      <c r="W225" s="172">
        <v>0.922417786012043</v>
      </c>
      <c r="X225" s="172">
        <v>0.9346201048756</v>
      </c>
      <c r="Y225" s="172">
        <v>0.903096868239655</v>
      </c>
      <c r="Z225" s="359">
        <v>0.92</v>
      </c>
      <c r="AA225" s="359">
        <v>0.901150404772049</v>
      </c>
      <c r="AB225" s="359">
        <v>0.934408157640898</v>
      </c>
      <c r="AC225" s="359">
        <v>0.937993775436916</v>
      </c>
      <c r="AD225" s="359">
        <v>0.930296704935142</v>
      </c>
      <c r="AE225" s="359">
        <v>0.92</v>
      </c>
      <c r="AF225" s="172">
        <v>0.998063891577928</v>
      </c>
      <c r="AG225" s="172">
        <v>0.990082644628099</v>
      </c>
      <c r="AH225" s="172">
        <v>0.969311377245509</v>
      </c>
      <c r="AI225" s="172">
        <v>0.957992954248466</v>
      </c>
      <c r="AJ225" s="359">
        <v>0.92</v>
      </c>
      <c r="AK225" s="172">
        <v>0.951739370513528</v>
      </c>
      <c r="AL225" s="172">
        <v>0.957342393355983</v>
      </c>
      <c r="AM225" s="172">
        <v>0.959637371520961</v>
      </c>
      <c r="AN225" s="172">
        <v>0.954766757246377</v>
      </c>
      <c r="AO225" s="171">
        <v>0.99</v>
      </c>
      <c r="AP225" s="361">
        <v>1</v>
      </c>
      <c r="AQ225" s="361">
        <v>1</v>
      </c>
      <c r="AR225" s="361">
        <v>1</v>
      </c>
      <c r="AS225" s="362">
        <v>1</v>
      </c>
      <c r="AT225" s="367">
        <v>0.0719793575775068</v>
      </c>
      <c r="AU225" s="364">
        <v>0</v>
      </c>
      <c r="AV225" s="365">
        <v>0.02</v>
      </c>
      <c r="AW225" s="365">
        <v>0.0444444444444444</v>
      </c>
      <c r="AX225" s="365">
        <v>0.0632</v>
      </c>
      <c r="AY225" s="138"/>
      <c r="AZ225" s="143"/>
    </row>
    <row r="226" s="137" customFormat="1" spans="1:52">
      <c r="A226" s="141"/>
      <c r="B226" s="138"/>
      <c r="C226" s="175" t="s">
        <v>398</v>
      </c>
      <c r="D226" s="169" t="s">
        <v>26</v>
      </c>
      <c r="E226" s="169" t="s">
        <v>399</v>
      </c>
      <c r="F226" s="170" t="s">
        <v>462</v>
      </c>
      <c r="G226" s="177" t="s">
        <v>463</v>
      </c>
      <c r="H226" s="177" t="s">
        <v>463</v>
      </c>
      <c r="I226" s="177" t="s">
        <v>463</v>
      </c>
      <c r="J226" s="177" t="s">
        <v>463</v>
      </c>
      <c r="K226" s="171">
        <v>0.9</v>
      </c>
      <c r="L226" s="172">
        <v>0.931372549019608</v>
      </c>
      <c r="M226" s="172">
        <v>0.883495145631068</v>
      </c>
      <c r="N226" s="173">
        <v>0.954954954954955</v>
      </c>
      <c r="O226" s="173">
        <v>0.925459825750242</v>
      </c>
      <c r="P226" s="359">
        <v>0.9</v>
      </c>
      <c r="Q226" s="360">
        <v>0.967300380228137</v>
      </c>
      <c r="R226" s="172">
        <v>0.941098735133094</v>
      </c>
      <c r="S226" s="172">
        <v>0.972308252869375</v>
      </c>
      <c r="T226" s="172">
        <v>0.9617075690385</v>
      </c>
      <c r="U226" s="359">
        <v>0.9</v>
      </c>
      <c r="V226" s="172">
        <v>0.904435994930291</v>
      </c>
      <c r="W226" s="172">
        <v>0.875401170473853</v>
      </c>
      <c r="X226" s="172">
        <v>0.892512297321917</v>
      </c>
      <c r="Y226" s="172">
        <v>0.907276758718</v>
      </c>
      <c r="Z226" s="359">
        <v>0.92</v>
      </c>
      <c r="AA226" s="359">
        <v>0.910688140556369</v>
      </c>
      <c r="AB226" s="359">
        <v>0.897813804961926</v>
      </c>
      <c r="AC226" s="359">
        <v>0.919727891156463</v>
      </c>
      <c r="AD226" s="359">
        <v>0.940953712869039</v>
      </c>
      <c r="AE226" s="359">
        <v>0.92</v>
      </c>
      <c r="AF226" s="172">
        <v>0.993206166710217</v>
      </c>
      <c r="AG226" s="172">
        <v>0.992905937992643</v>
      </c>
      <c r="AH226" s="172">
        <v>0.991890034364261</v>
      </c>
      <c r="AI226" s="172">
        <v>0.989384352716682</v>
      </c>
      <c r="AJ226" s="359">
        <v>0.92</v>
      </c>
      <c r="AK226" s="172">
        <v>0.951242469879518</v>
      </c>
      <c r="AL226" s="172">
        <v>0.926779805742342</v>
      </c>
      <c r="AM226" s="172">
        <v>0.946560258611981</v>
      </c>
      <c r="AN226" s="172">
        <v>0.961358675239579</v>
      </c>
      <c r="AO226" s="171">
        <v>0.99</v>
      </c>
      <c r="AP226" s="361">
        <v>1</v>
      </c>
      <c r="AQ226" s="361">
        <v>1</v>
      </c>
      <c r="AR226" s="361">
        <v>1</v>
      </c>
      <c r="AS226" s="362">
        <v>1</v>
      </c>
      <c r="AT226" s="367">
        <v>0.0719793575775068</v>
      </c>
      <c r="AU226" s="364">
        <v>0.0175438596491228</v>
      </c>
      <c r="AV226" s="365">
        <v>0.0571428571428571</v>
      </c>
      <c r="AW226" s="365">
        <v>0</v>
      </c>
      <c r="AX226" s="365">
        <v>0.104024767801858</v>
      </c>
      <c r="AY226" s="138"/>
      <c r="AZ226" s="143"/>
    </row>
    <row r="227" s="137" customFormat="1" spans="1:52">
      <c r="A227" s="141"/>
      <c r="B227" s="138"/>
      <c r="C227" s="175" t="s">
        <v>398</v>
      </c>
      <c r="D227" s="169" t="s">
        <v>26</v>
      </c>
      <c r="E227" s="169" t="s">
        <v>399</v>
      </c>
      <c r="F227" s="170" t="s">
        <v>464</v>
      </c>
      <c r="G227" s="177" t="s">
        <v>465</v>
      </c>
      <c r="H227" s="177" t="s">
        <v>465</v>
      </c>
      <c r="I227" s="177" t="s">
        <v>465</v>
      </c>
      <c r="J227" s="177" t="s">
        <v>465</v>
      </c>
      <c r="K227" s="171">
        <v>0.9</v>
      </c>
      <c r="L227" s="172">
        <v>1</v>
      </c>
      <c r="M227" s="172">
        <v>1</v>
      </c>
      <c r="N227" s="173">
        <v>1</v>
      </c>
      <c r="O227" s="173">
        <v>0.983157894736842</v>
      </c>
      <c r="P227" s="359">
        <v>0.9</v>
      </c>
      <c r="Q227" s="360">
        <v>0.971985383678441</v>
      </c>
      <c r="R227" s="172">
        <v>0.96892294593444</v>
      </c>
      <c r="S227" s="172">
        <v>0.966252587991718</v>
      </c>
      <c r="T227" s="172">
        <v>0.972559921746869</v>
      </c>
      <c r="U227" s="359">
        <v>0.9</v>
      </c>
      <c r="V227" s="172">
        <v>0.92204628501827</v>
      </c>
      <c r="W227" s="172">
        <v>0.913154533844189</v>
      </c>
      <c r="X227" s="172">
        <v>0.927950310559006</v>
      </c>
      <c r="Y227" s="172">
        <v>0.9262773132111</v>
      </c>
      <c r="Z227" s="359">
        <v>0.92</v>
      </c>
      <c r="AA227" s="359">
        <v>0.91498685363716</v>
      </c>
      <c r="AB227" s="359">
        <v>0.922871630637844</v>
      </c>
      <c r="AC227" s="359">
        <v>0.940623453735774</v>
      </c>
      <c r="AD227" s="359">
        <v>0.941380006052658</v>
      </c>
      <c r="AE227" s="359">
        <v>0.92</v>
      </c>
      <c r="AF227" s="172">
        <v>0.997931747673216</v>
      </c>
      <c r="AG227" s="172">
        <v>0.994995829858215</v>
      </c>
      <c r="AH227" s="172">
        <v>0.956650246305419</v>
      </c>
      <c r="AI227" s="172">
        <v>0.988651405012477</v>
      </c>
      <c r="AJ227" s="359">
        <v>0.92</v>
      </c>
      <c r="AK227" s="172">
        <v>0.946892655367232</v>
      </c>
      <c r="AL227" s="172">
        <v>0.945648312611012</v>
      </c>
      <c r="AM227" s="172">
        <v>0.959427476614448</v>
      </c>
      <c r="AN227" s="172">
        <v>0.961219967591155</v>
      </c>
      <c r="AO227" s="171">
        <v>0.99</v>
      </c>
      <c r="AP227" s="361">
        <v>1</v>
      </c>
      <c r="AQ227" s="361">
        <v>1</v>
      </c>
      <c r="AR227" s="361">
        <v>1</v>
      </c>
      <c r="AS227" s="362">
        <v>1</v>
      </c>
      <c r="AT227" s="367">
        <v>0.0719793575775068</v>
      </c>
      <c r="AU227" s="364">
        <v>0</v>
      </c>
      <c r="AV227" s="365">
        <v>0.0714285714285714</v>
      </c>
      <c r="AW227" s="365">
        <v>0</v>
      </c>
      <c r="AX227" s="365">
        <v>0.0569105691056911</v>
      </c>
      <c r="AY227" s="138"/>
      <c r="AZ227" s="143"/>
    </row>
    <row r="228" s="137" customFormat="1" spans="1:52">
      <c r="A228" s="141"/>
      <c r="B228" s="138"/>
      <c r="C228" s="175" t="s">
        <v>398</v>
      </c>
      <c r="D228" s="169" t="s">
        <v>26</v>
      </c>
      <c r="E228" s="169" t="s">
        <v>399</v>
      </c>
      <c r="F228" s="170" t="s">
        <v>466</v>
      </c>
      <c r="G228" s="177" t="s">
        <v>467</v>
      </c>
      <c r="H228" s="177" t="s">
        <v>467</v>
      </c>
      <c r="I228" s="177" t="s">
        <v>467</v>
      </c>
      <c r="J228" s="177" t="s">
        <v>467</v>
      </c>
      <c r="K228" s="171">
        <v>0.9</v>
      </c>
      <c r="L228" s="172">
        <v>0.94047619047619</v>
      </c>
      <c r="M228" s="172">
        <v>0.894117647058824</v>
      </c>
      <c r="N228" s="173">
        <v>0.924731182795699</v>
      </c>
      <c r="O228" s="173">
        <v>0.938884644766998</v>
      </c>
      <c r="P228" s="359">
        <v>0.9</v>
      </c>
      <c r="Q228" s="360">
        <v>0.872805226623111</v>
      </c>
      <c r="R228" s="172">
        <v>0.900944177571642</v>
      </c>
      <c r="S228" s="172">
        <v>0.903046625147282</v>
      </c>
      <c r="T228" s="172">
        <v>0.874102953167271</v>
      </c>
      <c r="U228" s="359">
        <v>0.9</v>
      </c>
      <c r="V228" s="172">
        <v>0.847488770926909</v>
      </c>
      <c r="W228" s="172">
        <v>0.841477555077025</v>
      </c>
      <c r="X228" s="172">
        <v>0.858777983504461</v>
      </c>
      <c r="Y228" s="172">
        <v>0.865301229541392</v>
      </c>
      <c r="Z228" s="359">
        <v>0.92</v>
      </c>
      <c r="AA228" s="359">
        <v>0.80158247108947</v>
      </c>
      <c r="AB228" s="359">
        <v>0.905869074492099</v>
      </c>
      <c r="AC228" s="359">
        <v>0.927168088906529</v>
      </c>
      <c r="AD228" s="359">
        <v>0.935786589542583</v>
      </c>
      <c r="AE228" s="359">
        <v>0.92</v>
      </c>
      <c r="AF228" s="172">
        <v>0.953846153846154</v>
      </c>
      <c r="AG228" s="172">
        <v>0.988621997471555</v>
      </c>
      <c r="AH228" s="172">
        <v>0.973070017953321</v>
      </c>
      <c r="AI228" s="172">
        <v>0.962935422982326</v>
      </c>
      <c r="AJ228" s="359">
        <v>0.92</v>
      </c>
      <c r="AK228" s="172">
        <v>0.887784742394129</v>
      </c>
      <c r="AL228" s="172">
        <v>0.924245319067635</v>
      </c>
      <c r="AM228" s="172">
        <v>0.941985428051002</v>
      </c>
      <c r="AN228" s="172">
        <v>0.95378002640239</v>
      </c>
      <c r="AO228" s="171">
        <v>0.99</v>
      </c>
      <c r="AP228" s="361">
        <v>1</v>
      </c>
      <c r="AQ228" s="361">
        <v>1</v>
      </c>
      <c r="AR228" s="361">
        <v>1</v>
      </c>
      <c r="AS228" s="362">
        <v>1</v>
      </c>
      <c r="AT228" s="367">
        <v>0.0719793575775068</v>
      </c>
      <c r="AU228" s="364">
        <v>0</v>
      </c>
      <c r="AV228" s="365">
        <v>0.0625</v>
      </c>
      <c r="AW228" s="365">
        <v>0.0444444444444444</v>
      </c>
      <c r="AX228" s="365">
        <v>0.0750782064650678</v>
      </c>
      <c r="AY228" s="138"/>
      <c r="AZ228" s="143"/>
    </row>
    <row r="229" spans="1:52">
      <c r="A229" s="141"/>
      <c r="C229" s="175" t="s">
        <v>398</v>
      </c>
      <c r="D229" s="169" t="s">
        <v>26</v>
      </c>
      <c r="E229" s="169" t="s">
        <v>399</v>
      </c>
      <c r="F229" s="170" t="s">
        <v>468</v>
      </c>
      <c r="G229" s="177" t="s">
        <v>469</v>
      </c>
      <c r="H229" s="177" t="s">
        <v>469</v>
      </c>
      <c r="I229" s="177" t="s">
        <v>469</v>
      </c>
      <c r="J229" s="177" t="s">
        <v>469</v>
      </c>
      <c r="K229" s="171">
        <v>0.9</v>
      </c>
      <c r="L229" s="172">
        <v>0.939024390243902</v>
      </c>
      <c r="M229" s="172">
        <v>0.932584269662921</v>
      </c>
      <c r="N229" s="173">
        <v>0.919540229885057</v>
      </c>
      <c r="O229" s="173">
        <v>0.927028128821851</v>
      </c>
      <c r="P229" s="359">
        <v>0.9</v>
      </c>
      <c r="Q229" s="360">
        <v>0.979779411764706</v>
      </c>
      <c r="R229" s="172">
        <v>0.969197985277024</v>
      </c>
      <c r="S229" s="172">
        <v>0.968144560357675</v>
      </c>
      <c r="T229" s="172">
        <v>0.975988194673276</v>
      </c>
      <c r="U229" s="359">
        <v>0.9</v>
      </c>
      <c r="V229" s="172">
        <v>0.933823529411765</v>
      </c>
      <c r="W229" s="172">
        <v>0.936458736923673</v>
      </c>
      <c r="X229" s="172">
        <v>0.93908345752608</v>
      </c>
      <c r="Y229" s="172">
        <v>0.929970343414662</v>
      </c>
      <c r="Z229" s="359">
        <v>0.92</v>
      </c>
      <c r="AA229" s="359">
        <v>0.921850079744817</v>
      </c>
      <c r="AB229" s="359">
        <v>0.941869599371563</v>
      </c>
      <c r="AC229" s="359">
        <v>0.947925311203319</v>
      </c>
      <c r="AD229" s="359">
        <v>0.95301961542178</v>
      </c>
      <c r="AE229" s="359">
        <v>0.92</v>
      </c>
      <c r="AF229" s="172">
        <v>0.99330655957162</v>
      </c>
      <c r="AG229" s="172">
        <v>0.997107039537126</v>
      </c>
      <c r="AH229" s="172">
        <v>0.920826161790017</v>
      </c>
      <c r="AI229" s="172">
        <v>0.992413289412887</v>
      </c>
      <c r="AJ229" s="359">
        <v>0.92</v>
      </c>
      <c r="AK229" s="172">
        <v>0.964645467114359</v>
      </c>
      <c r="AL229" s="172">
        <v>0.965037300968712</v>
      </c>
      <c r="AM229" s="172">
        <v>0.966041809794877</v>
      </c>
      <c r="AN229" s="172">
        <v>0.972340828129756</v>
      </c>
      <c r="AO229" s="171">
        <v>0.99</v>
      </c>
      <c r="AP229" s="361">
        <v>1</v>
      </c>
      <c r="AQ229" s="361">
        <v>1</v>
      </c>
      <c r="AR229" s="361">
        <v>1</v>
      </c>
      <c r="AS229" s="362">
        <v>1</v>
      </c>
      <c r="AT229" s="367">
        <v>0.0719793575775068</v>
      </c>
      <c r="AU229" s="364">
        <v>0.0416666666666667</v>
      </c>
      <c r="AV229" s="365">
        <v>0.0384615384615385</v>
      </c>
      <c r="AW229" s="365">
        <v>0.0333333333333333</v>
      </c>
      <c r="AX229" s="365">
        <v>0.0689655172413793</v>
      </c>
      <c r="AY229" s="145"/>
      <c r="AZ229" s="143"/>
    </row>
    <row r="230" spans="1:52">
      <c r="A230" s="141"/>
      <c r="C230" s="175" t="s">
        <v>398</v>
      </c>
      <c r="D230" s="169" t="s">
        <v>26</v>
      </c>
      <c r="E230" s="169" t="s">
        <v>399</v>
      </c>
      <c r="F230" s="170" t="s">
        <v>470</v>
      </c>
      <c r="G230" s="177" t="s">
        <v>471</v>
      </c>
      <c r="H230" s="177" t="s">
        <v>471</v>
      </c>
      <c r="I230" s="177" t="s">
        <v>471</v>
      </c>
      <c r="J230" s="177" t="s">
        <v>471</v>
      </c>
      <c r="K230" s="171">
        <v>0.9</v>
      </c>
      <c r="L230" s="172">
        <v>0.938271604938272</v>
      </c>
      <c r="M230" s="172">
        <v>0.966666666666667</v>
      </c>
      <c r="N230" s="173">
        <v>0.934782608695652</v>
      </c>
      <c r="O230" s="173">
        <v>0.926608957470832</v>
      </c>
      <c r="P230" s="359">
        <v>0.9</v>
      </c>
      <c r="Q230" s="360">
        <v>0.97052913596785</v>
      </c>
      <c r="R230" s="172">
        <v>0.96025137470542</v>
      </c>
      <c r="S230" s="172">
        <v>0.925206033276318</v>
      </c>
      <c r="T230" s="172">
        <v>0.957127298501184</v>
      </c>
      <c r="U230" s="359">
        <v>0.9</v>
      </c>
      <c r="V230" s="172">
        <v>0.88367939272159</v>
      </c>
      <c r="W230" s="172">
        <v>0.909662215239592</v>
      </c>
      <c r="X230" s="172">
        <v>0.918830663971389</v>
      </c>
      <c r="Y230" s="172">
        <v>0.903697770504273</v>
      </c>
      <c r="Z230" s="359">
        <v>0.92</v>
      </c>
      <c r="AA230" s="359">
        <v>0.903248099516241</v>
      </c>
      <c r="AB230" s="359">
        <v>0.928784648187633</v>
      </c>
      <c r="AC230" s="359">
        <v>0.940642722117202</v>
      </c>
      <c r="AD230" s="359">
        <v>0.941280291138548</v>
      </c>
      <c r="AE230" s="359">
        <v>0.92</v>
      </c>
      <c r="AF230" s="172">
        <v>0.977401129943503</v>
      </c>
      <c r="AG230" s="172">
        <v>0.984426229508197</v>
      </c>
      <c r="AH230" s="172">
        <v>0.999095840867993</v>
      </c>
      <c r="AI230" s="172">
        <v>0.988286066584464</v>
      </c>
      <c r="AJ230" s="359">
        <v>0.92</v>
      </c>
      <c r="AK230" s="172">
        <v>0.944819439757003</v>
      </c>
      <c r="AL230" s="172">
        <v>0.953057163531114</v>
      </c>
      <c r="AM230" s="172">
        <v>0.962296340527169</v>
      </c>
      <c r="AN230" s="172">
        <v>0.962767967853804</v>
      </c>
      <c r="AO230" s="171">
        <v>0.99</v>
      </c>
      <c r="AP230" s="361">
        <v>1</v>
      </c>
      <c r="AQ230" s="361">
        <v>1</v>
      </c>
      <c r="AR230" s="361">
        <v>1</v>
      </c>
      <c r="AS230" s="362">
        <v>1</v>
      </c>
      <c r="AT230" s="367">
        <v>0.0719793575775068</v>
      </c>
      <c r="AU230" s="364">
        <v>0</v>
      </c>
      <c r="AV230" s="365">
        <v>0.08</v>
      </c>
      <c r="AW230" s="365">
        <v>0.04</v>
      </c>
      <c r="AX230" s="365">
        <v>0.0815450643776824</v>
      </c>
      <c r="AY230" s="145"/>
      <c r="AZ230" s="143"/>
    </row>
    <row r="231" spans="1:52">
      <c r="A231" s="141"/>
      <c r="C231" s="175" t="s">
        <v>398</v>
      </c>
      <c r="D231" s="169" t="s">
        <v>26</v>
      </c>
      <c r="E231" s="169" t="s">
        <v>399</v>
      </c>
      <c r="F231" s="170" t="s">
        <v>472</v>
      </c>
      <c r="G231" s="177" t="s">
        <v>473</v>
      </c>
      <c r="H231" s="177" t="s">
        <v>473</v>
      </c>
      <c r="I231" s="177" t="s">
        <v>473</v>
      </c>
      <c r="J231" s="177" t="s">
        <v>473</v>
      </c>
      <c r="K231" s="171">
        <v>0.9</v>
      </c>
      <c r="L231" s="172">
        <v>0.945945945945946</v>
      </c>
      <c r="M231" s="172">
        <v>0.937984496124031</v>
      </c>
      <c r="N231" s="173">
        <v>0.940298507462687</v>
      </c>
      <c r="O231" s="173">
        <v>0.938511326860841</v>
      </c>
      <c r="P231" s="359">
        <v>0.9</v>
      </c>
      <c r="Q231" s="360">
        <v>0.946428571428571</v>
      </c>
      <c r="R231" s="172">
        <v>0.933377837116155</v>
      </c>
      <c r="S231" s="172">
        <v>0.938010002632272</v>
      </c>
      <c r="T231" s="172">
        <v>0.941176748024997</v>
      </c>
      <c r="U231" s="359">
        <v>0.9</v>
      </c>
      <c r="V231" s="172">
        <v>0.89125</v>
      </c>
      <c r="W231" s="172">
        <v>0.879172229639519</v>
      </c>
      <c r="X231" s="172">
        <v>0.905106607001843</v>
      </c>
      <c r="Y231" s="172">
        <v>0.897578115788233</v>
      </c>
      <c r="Z231" s="359">
        <v>0.92</v>
      </c>
      <c r="AA231" s="359">
        <v>0.877218934911243</v>
      </c>
      <c r="AB231" s="359">
        <v>0.897505515017818</v>
      </c>
      <c r="AC231" s="359">
        <v>0.91167574107683</v>
      </c>
      <c r="AD231" s="359">
        <v>0.929900403934507</v>
      </c>
      <c r="AE231" s="359">
        <v>0.92</v>
      </c>
      <c r="AF231" s="172">
        <v>0.975342465753425</v>
      </c>
      <c r="AG231" s="172">
        <v>0.99490662139219</v>
      </c>
      <c r="AH231" s="172">
        <v>0.995738636363636</v>
      </c>
      <c r="AI231" s="172">
        <v>0.99445281881218</v>
      </c>
      <c r="AJ231" s="359">
        <v>0.92</v>
      </c>
      <c r="AK231" s="172">
        <v>0.931567907708443</v>
      </c>
      <c r="AL231" s="172">
        <v>0.92969742248786</v>
      </c>
      <c r="AM231" s="172">
        <v>0.942020827469744</v>
      </c>
      <c r="AN231" s="172">
        <v>0.95341155972668</v>
      </c>
      <c r="AO231" s="171">
        <v>0.99</v>
      </c>
      <c r="AP231" s="361">
        <v>1</v>
      </c>
      <c r="AQ231" s="361">
        <v>1</v>
      </c>
      <c r="AR231" s="361">
        <v>1</v>
      </c>
      <c r="AS231" s="362">
        <v>1</v>
      </c>
      <c r="AT231" s="367">
        <v>0.0719793575775068</v>
      </c>
      <c r="AU231" s="364">
        <v>0</v>
      </c>
      <c r="AV231" s="365">
        <v>0</v>
      </c>
      <c r="AW231" s="365">
        <v>0.0192307692307692</v>
      </c>
      <c r="AX231" s="365">
        <v>0.0633019674935843</v>
      </c>
      <c r="AY231" s="145"/>
      <c r="AZ231" s="143"/>
    </row>
    <row r="232" spans="1:52">
      <c r="A232" s="141"/>
      <c r="C232" s="175" t="s">
        <v>398</v>
      </c>
      <c r="D232" s="169" t="s">
        <v>26</v>
      </c>
      <c r="E232" s="169" t="s">
        <v>399</v>
      </c>
      <c r="F232" s="170" t="s">
        <v>474</v>
      </c>
      <c r="G232" s="177" t="s">
        <v>475</v>
      </c>
      <c r="H232" s="177" t="s">
        <v>475</v>
      </c>
      <c r="I232" s="177" t="s">
        <v>475</v>
      </c>
      <c r="J232" s="177" t="s">
        <v>475</v>
      </c>
      <c r="K232" s="171">
        <v>0.9</v>
      </c>
      <c r="L232" s="172">
        <v>1</v>
      </c>
      <c r="M232" s="172">
        <v>0.941176470588235</v>
      </c>
      <c r="N232" s="173">
        <v>0.894736842105263</v>
      </c>
      <c r="O232" s="173">
        <v>0.964143426294821</v>
      </c>
      <c r="P232" s="359">
        <v>0.9</v>
      </c>
      <c r="Q232" s="360">
        <v>0.981798715203426</v>
      </c>
      <c r="R232" s="172">
        <v>0.988041853512706</v>
      </c>
      <c r="S232" s="172">
        <v>0.988103568929321</v>
      </c>
      <c r="T232" s="172">
        <v>0.986691815990779</v>
      </c>
      <c r="U232" s="359">
        <v>0.9</v>
      </c>
      <c r="V232" s="172">
        <v>0.955032119914347</v>
      </c>
      <c r="W232" s="172">
        <v>0.909566517189836</v>
      </c>
      <c r="X232" s="172">
        <v>0.913226032190343</v>
      </c>
      <c r="Y232" s="172">
        <v>0.90817003737469</v>
      </c>
      <c r="Z232" s="359">
        <v>0.92</v>
      </c>
      <c r="AA232" s="359">
        <v>0.950177935943061</v>
      </c>
      <c r="AB232" s="359">
        <v>0.95697796432319</v>
      </c>
      <c r="AC232" s="359">
        <v>0.902920962199313</v>
      </c>
      <c r="AD232" s="359">
        <v>0.941186797752809</v>
      </c>
      <c r="AE232" s="359">
        <v>0.92</v>
      </c>
      <c r="AF232" s="172">
        <v>1</v>
      </c>
      <c r="AG232" s="172">
        <v>1</v>
      </c>
      <c r="AH232" s="172">
        <v>1</v>
      </c>
      <c r="AI232" s="172">
        <v>0.988527724665392</v>
      </c>
      <c r="AJ232" s="359">
        <v>0.92</v>
      </c>
      <c r="AK232" s="172">
        <v>0.97283950617284</v>
      </c>
      <c r="AL232" s="172">
        <v>0.963771278917503</v>
      </c>
      <c r="AM232" s="172">
        <v>0.93790975703818</v>
      </c>
      <c r="AN232" s="172">
        <v>0.96393263375298</v>
      </c>
      <c r="AO232" s="171">
        <v>0.99</v>
      </c>
      <c r="AP232" s="361">
        <v>1</v>
      </c>
      <c r="AQ232" s="361">
        <v>1</v>
      </c>
      <c r="AR232" s="361">
        <v>1</v>
      </c>
      <c r="AS232" s="362">
        <v>1</v>
      </c>
      <c r="AT232" s="367">
        <v>0.0719793575775068</v>
      </c>
      <c r="AU232" s="364">
        <v>0.2</v>
      </c>
      <c r="AV232" s="365">
        <v>0</v>
      </c>
      <c r="AW232" s="365">
        <v>0</v>
      </c>
      <c r="AX232" s="365">
        <v>0.0476190476190476</v>
      </c>
      <c r="AY232" s="145"/>
      <c r="AZ232" s="143"/>
    </row>
    <row r="233" spans="1:52">
      <c r="A233" s="141"/>
      <c r="C233" s="175" t="s">
        <v>398</v>
      </c>
      <c r="D233" s="169" t="s">
        <v>26</v>
      </c>
      <c r="E233" s="169" t="s">
        <v>399</v>
      </c>
      <c r="F233" s="170" t="s">
        <v>476</v>
      </c>
      <c r="G233" s="177" t="s">
        <v>477</v>
      </c>
      <c r="H233" s="177" t="s">
        <v>477</v>
      </c>
      <c r="I233" s="177" t="s">
        <v>477</v>
      </c>
      <c r="J233" s="177" t="s">
        <v>477</v>
      </c>
      <c r="K233" s="171">
        <v>0.9</v>
      </c>
      <c r="L233" s="172">
        <v>0.971428571428571</v>
      </c>
      <c r="M233" s="172">
        <v>0.974025974025974</v>
      </c>
      <c r="N233" s="173">
        <v>0.914634146341463</v>
      </c>
      <c r="O233" s="173">
        <v>0.951688755878581</v>
      </c>
      <c r="P233" s="359">
        <v>0.9</v>
      </c>
      <c r="Q233" s="360">
        <v>0.898928024502297</v>
      </c>
      <c r="R233" s="172">
        <v>0.957000635458589</v>
      </c>
      <c r="S233" s="172">
        <v>0.967557641297694</v>
      </c>
      <c r="T233" s="172">
        <v>0.93395005011694</v>
      </c>
      <c r="U233" s="359">
        <v>0.9</v>
      </c>
      <c r="V233" s="172">
        <v>0.885145482388974</v>
      </c>
      <c r="W233" s="172">
        <v>0.882016521923321</v>
      </c>
      <c r="X233" s="172">
        <v>0.896143644154254</v>
      </c>
      <c r="Y233" s="172">
        <v>0.897719679251587</v>
      </c>
      <c r="Z233" s="359">
        <v>0.92</v>
      </c>
      <c r="AA233" s="359">
        <v>0.893225331369661</v>
      </c>
      <c r="AB233" s="359">
        <v>0.942613636363636</v>
      </c>
      <c r="AC233" s="359">
        <v>0.91237901171676</v>
      </c>
      <c r="AD233" s="359">
        <v>0.94102098784914</v>
      </c>
      <c r="AE233" s="359">
        <v>0.92</v>
      </c>
      <c r="AF233" s="172">
        <v>0.999471551875991</v>
      </c>
      <c r="AG233" s="172">
        <v>0.997596493708469</v>
      </c>
      <c r="AH233" s="172">
        <v>0.995066465670824</v>
      </c>
      <c r="AI233" s="172">
        <v>0.996675444763528</v>
      </c>
      <c r="AJ233" s="359">
        <v>0.92</v>
      </c>
      <c r="AK233" s="172">
        <v>0.939169982944855</v>
      </c>
      <c r="AL233" s="172">
        <v>0.962747239412693</v>
      </c>
      <c r="AM233" s="172">
        <v>0.942342546443136</v>
      </c>
      <c r="AN233" s="172">
        <v>0.962473631166839</v>
      </c>
      <c r="AO233" s="171">
        <v>0.99</v>
      </c>
      <c r="AP233" s="361">
        <v>1</v>
      </c>
      <c r="AQ233" s="361">
        <v>1</v>
      </c>
      <c r="AR233" s="361">
        <v>1</v>
      </c>
      <c r="AS233" s="362">
        <v>1</v>
      </c>
      <c r="AT233" s="367">
        <v>0.0719793575775068</v>
      </c>
      <c r="AU233" s="364">
        <v>0.1</v>
      </c>
      <c r="AV233" s="365">
        <v>0</v>
      </c>
      <c r="AW233" s="365">
        <v>0.03125</v>
      </c>
      <c r="AX233" s="365">
        <v>0.0726495726495727</v>
      </c>
      <c r="AY233" s="145"/>
      <c r="AZ233" s="143"/>
    </row>
    <row r="234" spans="1:52">
      <c r="A234" s="141"/>
      <c r="C234" s="175" t="s">
        <v>398</v>
      </c>
      <c r="D234" s="169" t="s">
        <v>235</v>
      </c>
      <c r="E234" s="169" t="s">
        <v>399</v>
      </c>
      <c r="F234" s="170" t="s">
        <v>478</v>
      </c>
      <c r="G234" s="177" t="s">
        <v>479</v>
      </c>
      <c r="H234" s="177" t="s">
        <v>479</v>
      </c>
      <c r="I234" s="177" t="s">
        <v>479</v>
      </c>
      <c r="J234" s="177" t="s">
        <v>479</v>
      </c>
      <c r="K234" s="171">
        <v>0.9</v>
      </c>
      <c r="L234" s="172" t="s">
        <v>40</v>
      </c>
      <c r="M234" s="172" t="s">
        <v>40</v>
      </c>
      <c r="N234" s="173" t="s">
        <v>40</v>
      </c>
      <c r="O234" s="173" t="s">
        <v>40</v>
      </c>
      <c r="P234" s="359">
        <v>0.9</v>
      </c>
      <c r="Q234" s="360" t="s">
        <v>40</v>
      </c>
      <c r="R234" s="172" t="s">
        <v>40</v>
      </c>
      <c r="S234" s="172" t="s">
        <v>40</v>
      </c>
      <c r="T234" s="172" t="s">
        <v>40</v>
      </c>
      <c r="U234" s="359">
        <v>0.9</v>
      </c>
      <c r="V234" s="172" t="s">
        <v>40</v>
      </c>
      <c r="W234" s="172" t="s">
        <v>40</v>
      </c>
      <c r="X234" s="172" t="s">
        <v>40</v>
      </c>
      <c r="Y234" s="172" t="s">
        <v>40</v>
      </c>
      <c r="Z234" s="359">
        <v>0.92</v>
      </c>
      <c r="AA234" s="359" t="s">
        <v>40</v>
      </c>
      <c r="AB234" s="359" t="s">
        <v>40</v>
      </c>
      <c r="AC234" s="359" t="s">
        <v>40</v>
      </c>
      <c r="AD234" s="359" t="s">
        <v>40</v>
      </c>
      <c r="AE234" s="359">
        <v>0.92</v>
      </c>
      <c r="AF234" s="172">
        <v>0.772727272727273</v>
      </c>
      <c r="AG234" s="172">
        <v>0.979591836734694</v>
      </c>
      <c r="AH234" s="172">
        <v>0.9</v>
      </c>
      <c r="AI234" s="172">
        <v>0.979254027808431</v>
      </c>
      <c r="AJ234" s="359">
        <v>0.92</v>
      </c>
      <c r="AK234" s="172" t="s">
        <v>40</v>
      </c>
      <c r="AL234" s="172" t="s">
        <v>40</v>
      </c>
      <c r="AM234" s="172" t="s">
        <v>40</v>
      </c>
      <c r="AN234" s="172" t="s">
        <v>40</v>
      </c>
      <c r="AO234" s="171">
        <v>0.99</v>
      </c>
      <c r="AP234" s="361" t="s">
        <v>40</v>
      </c>
      <c r="AQ234" s="361" t="s">
        <v>40</v>
      </c>
      <c r="AR234" s="361" t="s">
        <v>40</v>
      </c>
      <c r="AS234" s="362">
        <v>1</v>
      </c>
      <c r="AT234" s="367">
        <v>0.0719793575775068</v>
      </c>
      <c r="AU234" s="364" t="s">
        <v>40</v>
      </c>
      <c r="AV234" s="365" t="s">
        <v>40</v>
      </c>
      <c r="AW234" s="365" t="s">
        <v>40</v>
      </c>
      <c r="AX234" s="365" t="s">
        <v>40</v>
      </c>
      <c r="AY234" s="145"/>
      <c r="AZ234" s="143"/>
    </row>
    <row r="235" spans="1:52">
      <c r="A235" s="141"/>
      <c r="C235" s="175" t="s">
        <v>398</v>
      </c>
      <c r="D235" s="169" t="s">
        <v>26</v>
      </c>
      <c r="E235" s="169" t="s">
        <v>399</v>
      </c>
      <c r="F235" s="170" t="s">
        <v>480</v>
      </c>
      <c r="G235" s="177" t="s">
        <v>481</v>
      </c>
      <c r="H235" s="177" t="s">
        <v>481</v>
      </c>
      <c r="I235" s="177" t="s">
        <v>481</v>
      </c>
      <c r="J235" s="177" t="s">
        <v>481</v>
      </c>
      <c r="K235" s="171">
        <v>0.9</v>
      </c>
      <c r="L235" s="172">
        <v>0.956896551724138</v>
      </c>
      <c r="M235" s="172">
        <v>0.967479674796748</v>
      </c>
      <c r="N235" s="173">
        <v>0.953488372093023</v>
      </c>
      <c r="O235" s="173">
        <v>0.966340621403913</v>
      </c>
      <c r="P235" s="359">
        <v>0.9</v>
      </c>
      <c r="Q235" s="360">
        <v>0.968498168498168</v>
      </c>
      <c r="R235" s="172">
        <v>0.948219357657854</v>
      </c>
      <c r="S235" s="172">
        <v>0.960490903218861</v>
      </c>
      <c r="T235" s="172">
        <v>0.952052744475299</v>
      </c>
      <c r="U235" s="359">
        <v>0.9</v>
      </c>
      <c r="V235" s="172">
        <v>0.908717948717949</v>
      </c>
      <c r="W235" s="172">
        <v>0.90976622241643</v>
      </c>
      <c r="X235" s="172">
        <v>0.925395629238885</v>
      </c>
      <c r="Y235" s="172">
        <v>0.902322120421025</v>
      </c>
      <c r="Z235" s="359">
        <v>0.92</v>
      </c>
      <c r="AA235" s="359">
        <v>0.922316384180791</v>
      </c>
      <c r="AB235" s="359">
        <v>0.921203871748336</v>
      </c>
      <c r="AC235" s="359">
        <v>0.948019106490587</v>
      </c>
      <c r="AD235" s="359">
        <v>0.941014320222836</v>
      </c>
      <c r="AE235" s="359">
        <v>0.92</v>
      </c>
      <c r="AF235" s="172">
        <v>0.999480429511604</v>
      </c>
      <c r="AG235" s="172">
        <v>0.998922828345003</v>
      </c>
      <c r="AH235" s="172">
        <v>0.997024563180552</v>
      </c>
      <c r="AI235" s="172">
        <v>0.993039459035243</v>
      </c>
      <c r="AJ235" s="359">
        <v>0.92</v>
      </c>
      <c r="AK235" s="172">
        <v>0.956759776536313</v>
      </c>
      <c r="AL235" s="172">
        <v>0.9505898769504</v>
      </c>
      <c r="AM235" s="172">
        <v>0.96570001218472</v>
      </c>
      <c r="AN235" s="172">
        <v>0.962587089693319</v>
      </c>
      <c r="AO235" s="171">
        <v>0.99</v>
      </c>
      <c r="AP235" s="361">
        <v>1</v>
      </c>
      <c r="AQ235" s="361">
        <v>1</v>
      </c>
      <c r="AR235" s="361">
        <v>1</v>
      </c>
      <c r="AS235" s="362">
        <v>1</v>
      </c>
      <c r="AT235" s="367">
        <v>0.0719793575775068</v>
      </c>
      <c r="AU235" s="364">
        <v>0</v>
      </c>
      <c r="AV235" s="365">
        <v>0</v>
      </c>
      <c r="AW235" s="365">
        <v>0.0178571428571429</v>
      </c>
      <c r="AX235" s="365">
        <v>0.0657640232108317</v>
      </c>
      <c r="AY235" s="145"/>
      <c r="AZ235" s="143"/>
    </row>
    <row r="236" spans="1:52">
      <c r="A236" s="141"/>
      <c r="C236" s="175" t="s">
        <v>398</v>
      </c>
      <c r="D236" s="169" t="s">
        <v>26</v>
      </c>
      <c r="E236" s="169" t="s">
        <v>399</v>
      </c>
      <c r="F236" s="170" t="s">
        <v>482</v>
      </c>
      <c r="G236" s="177" t="s">
        <v>483</v>
      </c>
      <c r="H236" s="177" t="s">
        <v>483</v>
      </c>
      <c r="I236" s="177" t="s">
        <v>483</v>
      </c>
      <c r="J236" s="177" t="s">
        <v>483</v>
      </c>
      <c r="K236" s="171">
        <v>0.9</v>
      </c>
      <c r="L236" s="172">
        <v>0.94949494949495</v>
      </c>
      <c r="M236" s="172">
        <v>0.93</v>
      </c>
      <c r="N236" s="173">
        <v>0.91</v>
      </c>
      <c r="O236" s="173">
        <v>0.936852656197795</v>
      </c>
      <c r="P236" s="359">
        <v>0.9</v>
      </c>
      <c r="Q236" s="360">
        <v>0.980016148566815</v>
      </c>
      <c r="R236" s="172">
        <v>0.973728944521712</v>
      </c>
      <c r="S236" s="172">
        <v>0.971221914435211</v>
      </c>
      <c r="T236" s="172">
        <v>0.972534806246134</v>
      </c>
      <c r="U236" s="359">
        <v>0.9</v>
      </c>
      <c r="V236" s="172">
        <v>0.915825595478401</v>
      </c>
      <c r="W236" s="172">
        <v>0.921341369185597</v>
      </c>
      <c r="X236" s="172">
        <v>0.91166512773161</v>
      </c>
      <c r="Y236" s="172">
        <v>0.924462578537866</v>
      </c>
      <c r="Z236" s="359">
        <v>0.92</v>
      </c>
      <c r="AA236" s="359">
        <v>0.852924474730267</v>
      </c>
      <c r="AB236" s="359">
        <v>0.913008937437934</v>
      </c>
      <c r="AC236" s="359">
        <v>0.933739130434783</v>
      </c>
      <c r="AD236" s="359">
        <v>0.936214313093599</v>
      </c>
      <c r="AE236" s="359">
        <v>0.92</v>
      </c>
      <c r="AF236" s="172">
        <v>0.990796857463524</v>
      </c>
      <c r="AG236" s="172">
        <v>0.996970663265306</v>
      </c>
      <c r="AH236" s="172">
        <v>0.99141503848431</v>
      </c>
      <c r="AI236" s="172">
        <v>0.985371329438477</v>
      </c>
      <c r="AJ236" s="359">
        <v>0.92</v>
      </c>
      <c r="AK236" s="172">
        <v>0.930454206999255</v>
      </c>
      <c r="AL236" s="172">
        <v>0.945086454079416</v>
      </c>
      <c r="AM236" s="172">
        <v>0.954771818107601</v>
      </c>
      <c r="AN236" s="172">
        <v>0.960540435829395</v>
      </c>
      <c r="AO236" s="171">
        <v>0.99</v>
      </c>
      <c r="AP236" s="361">
        <v>1</v>
      </c>
      <c r="AQ236" s="361">
        <v>1</v>
      </c>
      <c r="AR236" s="361">
        <v>1</v>
      </c>
      <c r="AS236" s="362">
        <v>1</v>
      </c>
      <c r="AT236" s="367">
        <v>0.0719793575775068</v>
      </c>
      <c r="AU236" s="364">
        <v>0.0384615384615385</v>
      </c>
      <c r="AV236" s="365">
        <v>0</v>
      </c>
      <c r="AW236" s="365">
        <v>0.0571428571428571</v>
      </c>
      <c r="AX236" s="365">
        <v>0.0697674418604651</v>
      </c>
      <c r="AY236" s="145"/>
      <c r="AZ236" s="143"/>
    </row>
    <row r="237" s="137" customFormat="1" spans="1:52">
      <c r="A237" s="141"/>
      <c r="B237" s="138"/>
      <c r="C237" s="175" t="s">
        <v>398</v>
      </c>
      <c r="D237" s="169" t="s">
        <v>26</v>
      </c>
      <c r="E237" s="169" t="s">
        <v>399</v>
      </c>
      <c r="F237" s="170" t="s">
        <v>484</v>
      </c>
      <c r="G237" s="177" t="s">
        <v>485</v>
      </c>
      <c r="H237" s="177" t="s">
        <v>485</v>
      </c>
      <c r="I237" s="177" t="s">
        <v>485</v>
      </c>
      <c r="J237" s="177" t="s">
        <v>485</v>
      </c>
      <c r="K237" s="171">
        <v>0.9</v>
      </c>
      <c r="L237" s="172">
        <v>0.963414634146341</v>
      </c>
      <c r="M237" s="172">
        <v>0.988235294117647</v>
      </c>
      <c r="N237" s="173">
        <v>0.989247311827957</v>
      </c>
      <c r="O237" s="173">
        <v>0.986553976181329</v>
      </c>
      <c r="P237" s="359">
        <v>0.9</v>
      </c>
      <c r="Q237" s="360">
        <v>0.926511161274141</v>
      </c>
      <c r="R237" s="172">
        <v>0.937800963081862</v>
      </c>
      <c r="S237" s="172">
        <v>0.938854019032193</v>
      </c>
      <c r="T237" s="172">
        <v>0.934220352126835</v>
      </c>
      <c r="U237" s="359">
        <v>0.9</v>
      </c>
      <c r="V237" s="172">
        <v>0.898921494858289</v>
      </c>
      <c r="W237" s="172">
        <v>0.899678972712681</v>
      </c>
      <c r="X237" s="172">
        <v>0.922858878315448</v>
      </c>
      <c r="Y237" s="172">
        <v>0.913461814630784</v>
      </c>
      <c r="Z237" s="359">
        <v>0.92</v>
      </c>
      <c r="AA237" s="359">
        <v>0.877785765636233</v>
      </c>
      <c r="AB237" s="359">
        <v>0.90994094488189</v>
      </c>
      <c r="AC237" s="359">
        <v>0.940348525469169</v>
      </c>
      <c r="AD237" s="359">
        <v>0.952557892032735</v>
      </c>
      <c r="AE237" s="359">
        <v>0.92</v>
      </c>
      <c r="AF237" s="172">
        <v>0.995400298359025</v>
      </c>
      <c r="AG237" s="172">
        <v>0.994451003541913</v>
      </c>
      <c r="AH237" s="172">
        <v>0.989746566066938</v>
      </c>
      <c r="AI237" s="172">
        <v>0.98721292418665</v>
      </c>
      <c r="AJ237" s="359">
        <v>0.92</v>
      </c>
      <c r="AK237" s="172">
        <v>0.931213980293735</v>
      </c>
      <c r="AL237" s="172">
        <v>0.939564688984643</v>
      </c>
      <c r="AM237" s="172">
        <v>0.961342395921835</v>
      </c>
      <c r="AN237" s="172">
        <v>0.967414680510024</v>
      </c>
      <c r="AO237" s="171">
        <v>0.99</v>
      </c>
      <c r="AP237" s="361">
        <v>1</v>
      </c>
      <c r="AQ237" s="361">
        <v>1</v>
      </c>
      <c r="AR237" s="361">
        <v>1</v>
      </c>
      <c r="AS237" s="362">
        <v>1</v>
      </c>
      <c r="AT237" s="367">
        <v>0.0719793575775068</v>
      </c>
      <c r="AU237" s="364">
        <v>0</v>
      </c>
      <c r="AV237" s="365">
        <v>0.0416666666666667</v>
      </c>
      <c r="AW237" s="365">
        <v>0.0888888888888889</v>
      </c>
      <c r="AX237" s="365">
        <v>0.0644549763033175</v>
      </c>
      <c r="AY237" s="138"/>
      <c r="AZ237" s="143"/>
    </row>
    <row r="238" spans="1:52">
      <c r="A238" s="141"/>
      <c r="C238" s="175" t="s">
        <v>398</v>
      </c>
      <c r="D238" s="169" t="s">
        <v>26</v>
      </c>
      <c r="E238" s="169" t="s">
        <v>399</v>
      </c>
      <c r="F238" s="170" t="s">
        <v>486</v>
      </c>
      <c r="G238" s="177" t="s">
        <v>487</v>
      </c>
      <c r="H238" s="177" t="s">
        <v>487</v>
      </c>
      <c r="I238" s="177" t="s">
        <v>487</v>
      </c>
      <c r="J238" s="177" t="s">
        <v>487</v>
      </c>
      <c r="K238" s="171">
        <v>0.9</v>
      </c>
      <c r="L238" s="172">
        <v>0.944954128440367</v>
      </c>
      <c r="M238" s="172">
        <v>0.917355371900826</v>
      </c>
      <c r="N238" s="173">
        <v>0.8671875</v>
      </c>
      <c r="O238" s="173">
        <v>0.916435313714603</v>
      </c>
      <c r="P238" s="359">
        <v>0.9</v>
      </c>
      <c r="Q238" s="360">
        <v>0.857464106555959</v>
      </c>
      <c r="R238" s="172">
        <v>0.942610174295026</v>
      </c>
      <c r="S238" s="172">
        <v>0.96252129471891</v>
      </c>
      <c r="T238" s="172">
        <v>0.920763005228353</v>
      </c>
      <c r="U238" s="359">
        <v>0.9</v>
      </c>
      <c r="V238" s="172">
        <v>0.858501989275212</v>
      </c>
      <c r="W238" s="172">
        <v>0.877426668556044</v>
      </c>
      <c r="X238" s="172">
        <v>0.898069278818853</v>
      </c>
      <c r="Y238" s="172">
        <v>0.882564996299568</v>
      </c>
      <c r="Z238" s="359">
        <v>0.92</v>
      </c>
      <c r="AA238" s="359">
        <v>0.836394948335247</v>
      </c>
      <c r="AB238" s="359">
        <v>0.93305954825462</v>
      </c>
      <c r="AC238" s="359">
        <v>0.933933393339334</v>
      </c>
      <c r="AD238" s="359">
        <v>0.928922252010724</v>
      </c>
      <c r="AE238" s="359">
        <v>0.92</v>
      </c>
      <c r="AF238" s="172">
        <v>0.99562650338946</v>
      </c>
      <c r="AG238" s="172">
        <v>0.995848899958489</v>
      </c>
      <c r="AH238" s="172">
        <v>0.994365225390984</v>
      </c>
      <c r="AI238" s="172">
        <v>0.969259374507793</v>
      </c>
      <c r="AJ238" s="359">
        <v>0.92</v>
      </c>
      <c r="AK238" s="172">
        <v>0.909610527715007</v>
      </c>
      <c r="AL238" s="172">
        <v>0.951790056175065</v>
      </c>
      <c r="AM238" s="172">
        <v>0.957698412698413</v>
      </c>
      <c r="AN238" s="172">
        <v>0.954438112031235</v>
      </c>
      <c r="AO238" s="171">
        <v>0.99</v>
      </c>
      <c r="AP238" s="361">
        <v>1</v>
      </c>
      <c r="AQ238" s="361">
        <v>1</v>
      </c>
      <c r="AR238" s="361">
        <v>1</v>
      </c>
      <c r="AS238" s="362">
        <v>1</v>
      </c>
      <c r="AT238" s="367">
        <v>0.0719793575775068</v>
      </c>
      <c r="AU238" s="364">
        <v>0.0487804878048781</v>
      </c>
      <c r="AV238" s="365">
        <v>0.0172413793103448</v>
      </c>
      <c r="AW238" s="365">
        <v>0</v>
      </c>
      <c r="AX238" s="365">
        <v>0.0721357850070721</v>
      </c>
      <c r="AY238" s="145"/>
      <c r="AZ238" s="143"/>
    </row>
    <row r="239" spans="1:52">
      <c r="A239" s="141"/>
      <c r="C239" s="175" t="s">
        <v>398</v>
      </c>
      <c r="D239" s="169" t="s">
        <v>26</v>
      </c>
      <c r="E239" s="169" t="s">
        <v>399</v>
      </c>
      <c r="F239" s="170" t="s">
        <v>488</v>
      </c>
      <c r="G239" s="177" t="s">
        <v>489</v>
      </c>
      <c r="H239" s="177" t="s">
        <v>489</v>
      </c>
      <c r="I239" s="177" t="s">
        <v>489</v>
      </c>
      <c r="J239" s="177" t="s">
        <v>489</v>
      </c>
      <c r="K239" s="171">
        <v>0.9</v>
      </c>
      <c r="L239" s="172">
        <v>0.94</v>
      </c>
      <c r="M239" s="172">
        <v>0.905660377358491</v>
      </c>
      <c r="N239" s="173">
        <v>0.982456140350877</v>
      </c>
      <c r="O239" s="173">
        <v>0.95987460815047</v>
      </c>
      <c r="P239" s="359">
        <v>0.9</v>
      </c>
      <c r="Q239" s="360">
        <v>0.901512605042017</v>
      </c>
      <c r="R239" s="172">
        <v>0.902346911248988</v>
      </c>
      <c r="S239" s="172">
        <v>0.962656784492588</v>
      </c>
      <c r="T239" s="172">
        <v>0.942452582463086</v>
      </c>
      <c r="U239" s="359">
        <v>0.9</v>
      </c>
      <c r="V239" s="172">
        <v>0.892100840336134</v>
      </c>
      <c r="W239" s="172">
        <v>0.897221472889129</v>
      </c>
      <c r="X239" s="172">
        <v>0.924743443557583</v>
      </c>
      <c r="Y239" s="172">
        <v>0.908901771466661</v>
      </c>
      <c r="Z239" s="359">
        <v>0.92</v>
      </c>
      <c r="AA239" s="359">
        <v>0.886857142857143</v>
      </c>
      <c r="AB239" s="359">
        <v>0.946851110302148</v>
      </c>
      <c r="AC239" s="359">
        <v>0.974288652725403</v>
      </c>
      <c r="AD239" s="359">
        <v>0.937183234560618</v>
      </c>
      <c r="AE239" s="359">
        <v>0.92</v>
      </c>
      <c r="AF239" s="172">
        <v>0.994866529774127</v>
      </c>
      <c r="AG239" s="172">
        <v>0.998542274052478</v>
      </c>
      <c r="AH239" s="172">
        <v>0.998582314371788</v>
      </c>
      <c r="AI239" s="172">
        <v>0.996512826732973</v>
      </c>
      <c r="AJ239" s="359">
        <v>0.92</v>
      </c>
      <c r="AK239" s="172">
        <v>0.940519480519481</v>
      </c>
      <c r="AL239" s="172">
        <v>0.96576297443842</v>
      </c>
      <c r="AM239" s="172">
        <v>0.981945525291829</v>
      </c>
      <c r="AN239" s="172">
        <v>0.960182011922933</v>
      </c>
      <c r="AO239" s="171">
        <v>0.99</v>
      </c>
      <c r="AP239" s="361">
        <v>1</v>
      </c>
      <c r="AQ239" s="361">
        <v>1</v>
      </c>
      <c r="AR239" s="361">
        <v>1</v>
      </c>
      <c r="AS239" s="362">
        <v>1</v>
      </c>
      <c r="AT239" s="367">
        <v>0.0719793575775068</v>
      </c>
      <c r="AU239" s="364">
        <v>0</v>
      </c>
      <c r="AV239" s="365">
        <v>0.125</v>
      </c>
      <c r="AW239" s="365">
        <v>0</v>
      </c>
      <c r="AX239" s="365">
        <v>0.0843881856540084</v>
      </c>
      <c r="AY239" s="145"/>
      <c r="AZ239" s="143"/>
    </row>
    <row r="240" s="137" customFormat="1" spans="1:52">
      <c r="A240" s="141"/>
      <c r="B240" s="138"/>
      <c r="C240" s="175" t="s">
        <v>398</v>
      </c>
      <c r="D240" s="169" t="s">
        <v>26</v>
      </c>
      <c r="E240" s="169" t="s">
        <v>399</v>
      </c>
      <c r="F240" s="170" t="s">
        <v>490</v>
      </c>
      <c r="G240" s="177" t="s">
        <v>491</v>
      </c>
      <c r="H240" s="177" t="s">
        <v>491</v>
      </c>
      <c r="I240" s="177" t="s">
        <v>491</v>
      </c>
      <c r="J240" s="177" t="s">
        <v>491</v>
      </c>
      <c r="K240" s="171">
        <v>0.9</v>
      </c>
      <c r="L240" s="172">
        <v>0.962025316455696</v>
      </c>
      <c r="M240" s="172">
        <v>0.949367088607595</v>
      </c>
      <c r="N240" s="173">
        <v>0.954545454545455</v>
      </c>
      <c r="O240" s="173">
        <v>0.950455806579469</v>
      </c>
      <c r="P240" s="359">
        <v>0.9</v>
      </c>
      <c r="Q240" s="360">
        <v>0.864029955534753</v>
      </c>
      <c r="R240" s="172">
        <v>0.892980856882407</v>
      </c>
      <c r="S240" s="172">
        <v>0.902361649629891</v>
      </c>
      <c r="T240" s="172">
        <v>0.933051762464274</v>
      </c>
      <c r="U240" s="359">
        <v>0.9</v>
      </c>
      <c r="V240" s="172">
        <v>0.867072314533115</v>
      </c>
      <c r="W240" s="172">
        <v>0.873473108477666</v>
      </c>
      <c r="X240" s="172">
        <v>0.881917518505464</v>
      </c>
      <c r="Y240" s="172">
        <v>0.909456970466815</v>
      </c>
      <c r="Z240" s="359">
        <v>0.92</v>
      </c>
      <c r="AA240" s="359">
        <v>0.849267271458479</v>
      </c>
      <c r="AB240" s="359">
        <v>0.921532846715328</v>
      </c>
      <c r="AC240" s="359">
        <v>0.938392007611798</v>
      </c>
      <c r="AD240" s="359">
        <v>0.942680294400666</v>
      </c>
      <c r="AE240" s="359">
        <v>0.92</v>
      </c>
      <c r="AF240" s="172">
        <v>0.985888993414864</v>
      </c>
      <c r="AG240" s="172">
        <v>0.994928684627575</v>
      </c>
      <c r="AH240" s="172">
        <v>0.9882096069869</v>
      </c>
      <c r="AI240" s="172">
        <v>0.975795083376311</v>
      </c>
      <c r="AJ240" s="359">
        <v>0.92</v>
      </c>
      <c r="AK240" s="172">
        <v>0.925354827404941</v>
      </c>
      <c r="AL240" s="172">
        <v>0.940999785453765</v>
      </c>
      <c r="AM240" s="172">
        <v>0.961845967007388</v>
      </c>
      <c r="AN240" s="172">
        <v>0.963658555358851</v>
      </c>
      <c r="AO240" s="171">
        <v>0.99</v>
      </c>
      <c r="AP240" s="361">
        <v>1</v>
      </c>
      <c r="AQ240" s="361">
        <v>1</v>
      </c>
      <c r="AR240" s="361">
        <v>1</v>
      </c>
      <c r="AS240" s="362">
        <v>1</v>
      </c>
      <c r="AT240" s="367">
        <v>0.0719793575775068</v>
      </c>
      <c r="AU240" s="364">
        <v>0.08</v>
      </c>
      <c r="AV240" s="365">
        <v>0.0444444444444444</v>
      </c>
      <c r="AW240" s="365">
        <v>0</v>
      </c>
      <c r="AX240" s="365">
        <v>0.0672182006204757</v>
      </c>
      <c r="AY240" s="138"/>
      <c r="AZ240" s="143"/>
    </row>
    <row r="241" s="137" customFormat="1" spans="1:52">
      <c r="A241" s="141"/>
      <c r="B241" s="138"/>
      <c r="C241" s="175" t="s">
        <v>398</v>
      </c>
      <c r="D241" s="169" t="s">
        <v>26</v>
      </c>
      <c r="E241" s="169" t="s">
        <v>399</v>
      </c>
      <c r="F241" s="170" t="s">
        <v>492</v>
      </c>
      <c r="G241" s="177" t="s">
        <v>493</v>
      </c>
      <c r="H241" s="177" t="s">
        <v>493</v>
      </c>
      <c r="I241" s="177" t="s">
        <v>493</v>
      </c>
      <c r="J241" s="177" t="s">
        <v>493</v>
      </c>
      <c r="K241" s="171">
        <v>0.9</v>
      </c>
      <c r="L241" s="172">
        <v>0.923076923076923</v>
      </c>
      <c r="M241" s="172">
        <v>0.942307692307692</v>
      </c>
      <c r="N241" s="173">
        <v>0.932203389830508</v>
      </c>
      <c r="O241" s="173">
        <v>0.936336336336336</v>
      </c>
      <c r="P241" s="359">
        <v>0.9</v>
      </c>
      <c r="Q241" s="360">
        <v>0.915437857357809</v>
      </c>
      <c r="R241" s="172">
        <v>0.942687747035573</v>
      </c>
      <c r="S241" s="172">
        <v>0.966882470119522</v>
      </c>
      <c r="T241" s="172">
        <v>0.949126848354478</v>
      </c>
      <c r="U241" s="359">
        <v>0.9</v>
      </c>
      <c r="V241" s="172">
        <v>0.847126090881733</v>
      </c>
      <c r="W241" s="172">
        <v>0.895009881422925</v>
      </c>
      <c r="X241" s="172">
        <v>0.904133466135458</v>
      </c>
      <c r="Y241" s="172">
        <v>0.906866647470316</v>
      </c>
      <c r="Z241" s="359">
        <v>0.92</v>
      </c>
      <c r="AA241" s="359">
        <v>0.856392294220666</v>
      </c>
      <c r="AB241" s="359">
        <v>0.934052757793765</v>
      </c>
      <c r="AC241" s="359">
        <v>0.931133428981349</v>
      </c>
      <c r="AD241" s="359">
        <v>0.947495591232852</v>
      </c>
      <c r="AE241" s="359">
        <v>0.92</v>
      </c>
      <c r="AF241" s="172">
        <v>1</v>
      </c>
      <c r="AG241" s="172">
        <v>1</v>
      </c>
      <c r="AH241" s="172">
        <v>1</v>
      </c>
      <c r="AI241" s="172">
        <v>0.955301794453507</v>
      </c>
      <c r="AJ241" s="359">
        <v>0.92</v>
      </c>
      <c r="AK241" s="172">
        <v>0.921854008060905</v>
      </c>
      <c r="AL241" s="172">
        <v>0.951923076923077</v>
      </c>
      <c r="AM241" s="172">
        <v>0.957872283695507</v>
      </c>
      <c r="AN241" s="172">
        <v>0.965815710558087</v>
      </c>
      <c r="AO241" s="171">
        <v>0.99</v>
      </c>
      <c r="AP241" s="361">
        <v>1</v>
      </c>
      <c r="AQ241" s="361">
        <v>1</v>
      </c>
      <c r="AR241" s="361">
        <v>1</v>
      </c>
      <c r="AS241" s="362">
        <v>1</v>
      </c>
      <c r="AT241" s="367">
        <v>0.0719793575775068</v>
      </c>
      <c r="AU241" s="364">
        <v>0.0666666666666667</v>
      </c>
      <c r="AV241" s="365">
        <v>0.0526315789473684</v>
      </c>
      <c r="AW241" s="365">
        <v>0.125</v>
      </c>
      <c r="AX241" s="365">
        <v>0.0585365853658537</v>
      </c>
      <c r="AY241" s="138"/>
      <c r="AZ241" s="143"/>
    </row>
    <row r="242" s="137" customFormat="1" spans="1:52">
      <c r="A242" s="141"/>
      <c r="B242" s="138"/>
      <c r="C242" s="175" t="s">
        <v>398</v>
      </c>
      <c r="D242" s="169" t="s">
        <v>26</v>
      </c>
      <c r="E242" s="169" t="s">
        <v>399</v>
      </c>
      <c r="F242" s="170" t="s">
        <v>494</v>
      </c>
      <c r="G242" s="177" t="s">
        <v>495</v>
      </c>
      <c r="H242" s="177" t="s">
        <v>495</v>
      </c>
      <c r="I242" s="177" t="s">
        <v>495</v>
      </c>
      <c r="J242" s="177" t="s">
        <v>495</v>
      </c>
      <c r="K242" s="171">
        <v>0.9</v>
      </c>
      <c r="L242" s="172">
        <v>1</v>
      </c>
      <c r="M242" s="172">
        <v>0.978723404255319</v>
      </c>
      <c r="N242" s="173">
        <v>1</v>
      </c>
      <c r="O242" s="173">
        <v>0.961452928094885</v>
      </c>
      <c r="P242" s="359">
        <v>0.9</v>
      </c>
      <c r="Q242" s="360">
        <v>0.983972408196389</v>
      </c>
      <c r="R242" s="172">
        <v>0.988168151447661</v>
      </c>
      <c r="S242" s="172">
        <v>0.985340868950901</v>
      </c>
      <c r="T242" s="172">
        <v>0.97232864767743</v>
      </c>
      <c r="U242" s="359">
        <v>0.9</v>
      </c>
      <c r="V242" s="172">
        <v>0.940150131872591</v>
      </c>
      <c r="W242" s="172">
        <v>0.956570155902004</v>
      </c>
      <c r="X242" s="172">
        <v>0.948957965383257</v>
      </c>
      <c r="Y242" s="172">
        <v>0.949433229403372</v>
      </c>
      <c r="Z242" s="359">
        <v>0.92</v>
      </c>
      <c r="AA242" s="359">
        <v>0.2</v>
      </c>
      <c r="AB242" s="359">
        <v>1</v>
      </c>
      <c r="AC242" s="359">
        <v>1</v>
      </c>
      <c r="AD242" s="359">
        <v>0.9</v>
      </c>
      <c r="AE242" s="359">
        <v>0.92</v>
      </c>
      <c r="AF242" s="172">
        <v>0.977653631284916</v>
      </c>
      <c r="AG242" s="172">
        <v>1</v>
      </c>
      <c r="AH242" s="172">
        <v>0.983333333333333</v>
      </c>
      <c r="AI242" s="172">
        <v>0.987110031757893</v>
      </c>
      <c r="AJ242" s="359">
        <v>0.92</v>
      </c>
      <c r="AK242" s="172">
        <v>0.97081475476287</v>
      </c>
      <c r="AL242" s="172">
        <v>0.978300180831826</v>
      </c>
      <c r="AM242" s="172">
        <v>0.988521984813703</v>
      </c>
      <c r="AN242" s="172">
        <v>0.987228844058507</v>
      </c>
      <c r="AO242" s="171">
        <v>0.99</v>
      </c>
      <c r="AP242" s="361">
        <v>1</v>
      </c>
      <c r="AQ242" s="361">
        <v>1</v>
      </c>
      <c r="AR242" s="361">
        <v>1</v>
      </c>
      <c r="AS242" s="362">
        <v>1</v>
      </c>
      <c r="AT242" s="367">
        <v>0.0719793575775068</v>
      </c>
      <c r="AU242" s="364">
        <v>0</v>
      </c>
      <c r="AV242" s="365">
        <v>0</v>
      </c>
      <c r="AW242" s="365">
        <v>0.0588235294117647</v>
      </c>
      <c r="AX242" s="365">
        <v>0.0432801822323462</v>
      </c>
      <c r="AY242" s="138"/>
      <c r="AZ242" s="143"/>
    </row>
    <row r="243" spans="1:52">
      <c r="A243" s="141"/>
      <c r="B243" s="145"/>
      <c r="C243" s="178" t="s">
        <v>496</v>
      </c>
      <c r="D243" s="169" t="s">
        <v>26</v>
      </c>
      <c r="E243" s="169" t="s">
        <v>497</v>
      </c>
      <c r="F243" s="170" t="s">
        <v>498</v>
      </c>
      <c r="G243" s="179" t="s">
        <v>498</v>
      </c>
      <c r="H243" s="179" t="s">
        <v>498</v>
      </c>
      <c r="I243" s="179" t="s">
        <v>498</v>
      </c>
      <c r="J243" s="179" t="s">
        <v>498</v>
      </c>
      <c r="K243" s="171">
        <v>0.9</v>
      </c>
      <c r="L243" s="172">
        <v>0.971830985915493</v>
      </c>
      <c r="M243" s="172">
        <v>0.987654320987654</v>
      </c>
      <c r="N243" s="173">
        <v>0.989247311827957</v>
      </c>
      <c r="O243" s="173">
        <v>0.976677577741408</v>
      </c>
      <c r="P243" s="359">
        <v>0.9</v>
      </c>
      <c r="Q243" s="360">
        <v>0.985785123966942</v>
      </c>
      <c r="R243" s="172">
        <v>0.965792759051186</v>
      </c>
      <c r="S243" s="172">
        <v>0.961992445703494</v>
      </c>
      <c r="T243" s="172">
        <v>0.971510727336523</v>
      </c>
      <c r="U243" s="359">
        <v>0.9</v>
      </c>
      <c r="V243" s="172">
        <v>0.903471074380165</v>
      </c>
      <c r="W243" s="172">
        <v>0.929837702871411</v>
      </c>
      <c r="X243" s="172">
        <v>0.915486307837583</v>
      </c>
      <c r="Y243" s="172">
        <v>0.907934035652241</v>
      </c>
      <c r="Z243" s="359">
        <v>0.92</v>
      </c>
      <c r="AA243" s="359">
        <v>0.907210401891253</v>
      </c>
      <c r="AB243" s="359">
        <v>0.912872400224845</v>
      </c>
      <c r="AC243" s="359">
        <v>0.94240542066629</v>
      </c>
      <c r="AD243" s="359">
        <v>0.948589380186855</v>
      </c>
      <c r="AE243" s="359">
        <v>0.92</v>
      </c>
      <c r="AF243" s="172">
        <v>0.990778097982709</v>
      </c>
      <c r="AG243" s="172">
        <v>0.978646166986974</v>
      </c>
      <c r="AH243" s="172">
        <v>0.977701822916667</v>
      </c>
      <c r="AI243" s="172">
        <v>0.889102332935726</v>
      </c>
      <c r="AJ243" s="359">
        <v>0.92</v>
      </c>
      <c r="AK243" s="172">
        <v>0.943820224719101</v>
      </c>
      <c r="AL243" s="172">
        <v>0.949497620306716</v>
      </c>
      <c r="AM243" s="172">
        <v>0.965034066075331</v>
      </c>
      <c r="AN243" s="172">
        <v>0.967239852742439</v>
      </c>
      <c r="AO243" s="171">
        <v>0.99</v>
      </c>
      <c r="AP243" s="361">
        <v>1</v>
      </c>
      <c r="AQ243" s="361">
        <v>1</v>
      </c>
      <c r="AR243" s="361">
        <v>1</v>
      </c>
      <c r="AS243" s="362">
        <v>1</v>
      </c>
      <c r="AT243" s="367">
        <v>0.0922287257019438</v>
      </c>
      <c r="AU243" s="364">
        <v>0</v>
      </c>
      <c r="AV243" s="365">
        <v>0.0555555555555556</v>
      </c>
      <c r="AW243" s="365">
        <v>0.0555555555555556</v>
      </c>
      <c r="AX243" s="365">
        <v>0.0493506493506494</v>
      </c>
      <c r="AY243" s="145"/>
      <c r="AZ243" s="143"/>
    </row>
    <row r="244" spans="1:52">
      <c r="A244" s="141"/>
      <c r="B244" s="145"/>
      <c r="C244" s="178" t="s">
        <v>496</v>
      </c>
      <c r="D244" s="169" t="s">
        <v>26</v>
      </c>
      <c r="E244" s="169" t="s">
        <v>497</v>
      </c>
      <c r="F244" s="170" t="s">
        <v>499</v>
      </c>
      <c r="G244" s="179" t="s">
        <v>500</v>
      </c>
      <c r="H244" s="179" t="s">
        <v>500</v>
      </c>
      <c r="I244" s="179" t="s">
        <v>500</v>
      </c>
      <c r="J244" s="179" t="s">
        <v>500</v>
      </c>
      <c r="K244" s="171">
        <v>0.9</v>
      </c>
      <c r="L244" s="172">
        <v>0.859649122807018</v>
      </c>
      <c r="M244" s="172">
        <v>0.888888888888889</v>
      </c>
      <c r="N244" s="173">
        <v>0.866666666666667</v>
      </c>
      <c r="O244" s="173">
        <v>0.863690476190476</v>
      </c>
      <c r="P244" s="359">
        <v>0.9</v>
      </c>
      <c r="Q244" s="360">
        <v>0.975136747886624</v>
      </c>
      <c r="R244" s="172">
        <v>0.96442409299049</v>
      </c>
      <c r="S244" s="172">
        <v>0.974742084667378</v>
      </c>
      <c r="T244" s="172">
        <v>0.958899613430259</v>
      </c>
      <c r="U244" s="359">
        <v>0.9</v>
      </c>
      <c r="V244" s="172">
        <v>0.91347588264545</v>
      </c>
      <c r="W244" s="172">
        <v>0.91546319126453</v>
      </c>
      <c r="X244" s="172">
        <v>0.946282461757382</v>
      </c>
      <c r="Y244" s="172">
        <v>0.941321630886679</v>
      </c>
      <c r="Z244" s="359">
        <v>0.92</v>
      </c>
      <c r="AA244" s="359">
        <v>0.923852183650616</v>
      </c>
      <c r="AB244" s="359">
        <v>0.956039265898421</v>
      </c>
      <c r="AC244" s="359">
        <v>0.975448882374496</v>
      </c>
      <c r="AD244" s="359">
        <v>0.973630031976871</v>
      </c>
      <c r="AE244" s="359">
        <v>0.92</v>
      </c>
      <c r="AF244" s="172">
        <v>0.987980769230769</v>
      </c>
      <c r="AG244" s="172">
        <v>0.980203619909502</v>
      </c>
      <c r="AH244" s="172">
        <v>0.994173343044428</v>
      </c>
      <c r="AI244" s="172">
        <v>0.991475775237579</v>
      </c>
      <c r="AJ244" s="359">
        <v>0.92</v>
      </c>
      <c r="AK244" s="172">
        <v>0.961432506887052</v>
      </c>
      <c r="AL244" s="172">
        <v>0.974141258201467</v>
      </c>
      <c r="AM244" s="172">
        <v>0.982129963898917</v>
      </c>
      <c r="AN244" s="172">
        <v>0.98432639308053</v>
      </c>
      <c r="AO244" s="171">
        <v>0.99</v>
      </c>
      <c r="AP244" s="361">
        <v>1</v>
      </c>
      <c r="AQ244" s="361">
        <v>1</v>
      </c>
      <c r="AR244" s="361">
        <v>1</v>
      </c>
      <c r="AS244" s="362">
        <v>1</v>
      </c>
      <c r="AT244" s="367">
        <v>0.0922287257019438</v>
      </c>
      <c r="AU244" s="364">
        <v>0</v>
      </c>
      <c r="AV244" s="365">
        <v>0</v>
      </c>
      <c r="AW244" s="365">
        <v>0.1</v>
      </c>
      <c r="AX244" s="365">
        <v>0.0904977375565611</v>
      </c>
      <c r="AY244" s="145"/>
      <c r="AZ244" s="143"/>
    </row>
    <row r="245" spans="1:52">
      <c r="A245" s="141"/>
      <c r="B245" s="145"/>
      <c r="C245" s="178" t="s">
        <v>496</v>
      </c>
      <c r="D245" s="169" t="s">
        <v>26</v>
      </c>
      <c r="E245" s="169" t="s">
        <v>497</v>
      </c>
      <c r="F245" s="170" t="s">
        <v>501</v>
      </c>
      <c r="G245" s="179" t="s">
        <v>502</v>
      </c>
      <c r="H245" s="179" t="s">
        <v>502</v>
      </c>
      <c r="I245" s="179" t="s">
        <v>502</v>
      </c>
      <c r="J245" s="179" t="s">
        <v>502</v>
      </c>
      <c r="K245" s="171">
        <v>0.9</v>
      </c>
      <c r="L245" s="172">
        <v>0.947368421052632</v>
      </c>
      <c r="M245" s="172">
        <v>0.938271604938272</v>
      </c>
      <c r="N245" s="173">
        <v>0.9625</v>
      </c>
      <c r="O245" s="173">
        <v>0.960871498443753</v>
      </c>
      <c r="P245" s="359">
        <v>0.9</v>
      </c>
      <c r="Q245" s="360">
        <v>0.969739619985925</v>
      </c>
      <c r="R245" s="172">
        <v>0.926608579088472</v>
      </c>
      <c r="S245" s="172">
        <v>0.963198867657466</v>
      </c>
      <c r="T245" s="172">
        <v>0.95505878476904</v>
      </c>
      <c r="U245" s="359">
        <v>0.9</v>
      </c>
      <c r="V245" s="172">
        <v>0.935726014543748</v>
      </c>
      <c r="W245" s="172">
        <v>0.933981233243968</v>
      </c>
      <c r="X245" s="172">
        <v>0.964791224345364</v>
      </c>
      <c r="Y245" s="172">
        <v>0.957731097051305</v>
      </c>
      <c r="Z245" s="359">
        <v>0.92</v>
      </c>
      <c r="AA245" s="359">
        <v>0.889411764705882</v>
      </c>
      <c r="AB245" s="359">
        <v>0.954545454545455</v>
      </c>
      <c r="AC245" s="359">
        <v>0.963807635101636</v>
      </c>
      <c r="AD245" s="359">
        <v>0.965287399363415</v>
      </c>
      <c r="AE245" s="359">
        <v>0.92</v>
      </c>
      <c r="AF245" s="172">
        <v>0.990802675585284</v>
      </c>
      <c r="AG245" s="172">
        <v>0.987654320987654</v>
      </c>
      <c r="AH245" s="172">
        <v>0.663585002568053</v>
      </c>
      <c r="AI245" s="172">
        <v>0.946839757769155</v>
      </c>
      <c r="AJ245" s="359">
        <v>0.92</v>
      </c>
      <c r="AK245" s="172">
        <v>0.964803754266212</v>
      </c>
      <c r="AL245" s="172">
        <v>0.976351351351351</v>
      </c>
      <c r="AM245" s="172">
        <v>0.981483896205503</v>
      </c>
      <c r="AN245" s="172">
        <v>0.983959360030922</v>
      </c>
      <c r="AO245" s="171">
        <v>0.99</v>
      </c>
      <c r="AP245" s="361">
        <v>1</v>
      </c>
      <c r="AQ245" s="361">
        <v>1</v>
      </c>
      <c r="AR245" s="361">
        <v>1</v>
      </c>
      <c r="AS245" s="362">
        <v>1</v>
      </c>
      <c r="AT245" s="367">
        <v>0.0922287257019438</v>
      </c>
      <c r="AU245" s="364">
        <v>0</v>
      </c>
      <c r="AV245" s="365">
        <v>0</v>
      </c>
      <c r="AW245" s="365">
        <v>0</v>
      </c>
      <c r="AX245" s="365">
        <v>0.121428571428571</v>
      </c>
      <c r="AY245" s="145"/>
      <c r="AZ245" s="143"/>
    </row>
    <row r="246" spans="1:52">
      <c r="A246" s="141"/>
      <c r="B246" s="145"/>
      <c r="C246" s="178" t="s">
        <v>496</v>
      </c>
      <c r="D246" s="169" t="s">
        <v>26</v>
      </c>
      <c r="E246" s="169" t="s">
        <v>497</v>
      </c>
      <c r="F246" s="170" t="s">
        <v>503</v>
      </c>
      <c r="G246" s="179" t="s">
        <v>504</v>
      </c>
      <c r="H246" s="179" t="s">
        <v>504</v>
      </c>
      <c r="I246" s="179" t="s">
        <v>504</v>
      </c>
      <c r="J246" s="179" t="s">
        <v>504</v>
      </c>
      <c r="K246" s="171">
        <v>0.9</v>
      </c>
      <c r="L246" s="172">
        <v>0.990990990990991</v>
      </c>
      <c r="M246" s="172">
        <v>1</v>
      </c>
      <c r="N246" s="173">
        <v>0.984496124031008</v>
      </c>
      <c r="O246" s="173">
        <v>0.991328671328671</v>
      </c>
      <c r="P246" s="359">
        <v>0.9</v>
      </c>
      <c r="Q246" s="360">
        <v>0.955713020372011</v>
      </c>
      <c r="R246" s="172">
        <v>0.952187347536185</v>
      </c>
      <c r="S246" s="172">
        <v>0.9413985554826</v>
      </c>
      <c r="T246" s="172">
        <v>0.947451602479363</v>
      </c>
      <c r="U246" s="359">
        <v>0.9</v>
      </c>
      <c r="V246" s="172">
        <v>0.912533215234721</v>
      </c>
      <c r="W246" s="172">
        <v>0.936249796714913</v>
      </c>
      <c r="X246" s="172">
        <v>0.92596848325673</v>
      </c>
      <c r="Y246" s="172">
        <v>0.937469522046943</v>
      </c>
      <c r="Z246" s="359">
        <v>0.92</v>
      </c>
      <c r="AA246" s="359">
        <v>0.948207171314741</v>
      </c>
      <c r="AB246" s="359">
        <v>0.956681651001226</v>
      </c>
      <c r="AC246" s="359">
        <v>0.95799853907962</v>
      </c>
      <c r="AD246" s="359">
        <v>0.973049417905334</v>
      </c>
      <c r="AE246" s="359">
        <v>0.92</v>
      </c>
      <c r="AF246" s="172">
        <v>0.758898589657488</v>
      </c>
      <c r="AG246" s="172">
        <v>0.997867803837953</v>
      </c>
      <c r="AH246" s="172">
        <v>0.977751603193299</v>
      </c>
      <c r="AI246" s="172">
        <v>0.983483461491517</v>
      </c>
      <c r="AJ246" s="359">
        <v>0.92</v>
      </c>
      <c r="AK246" s="172">
        <v>0.966682608002551</v>
      </c>
      <c r="AL246" s="172">
        <v>0.973469757334299</v>
      </c>
      <c r="AM246" s="172">
        <v>0.973807053941909</v>
      </c>
      <c r="AN246" s="172">
        <v>0.983396592154605</v>
      </c>
      <c r="AO246" s="171">
        <v>0.99</v>
      </c>
      <c r="AP246" s="361">
        <v>1</v>
      </c>
      <c r="AQ246" s="361">
        <v>1</v>
      </c>
      <c r="AR246" s="361">
        <v>1</v>
      </c>
      <c r="AS246" s="362">
        <v>1</v>
      </c>
      <c r="AT246" s="367">
        <v>0.0922287257019438</v>
      </c>
      <c r="AU246" s="364">
        <v>0.0714285714285714</v>
      </c>
      <c r="AV246" s="365">
        <v>0</v>
      </c>
      <c r="AW246" s="365">
        <v>0.0714285714285714</v>
      </c>
      <c r="AX246" s="365">
        <v>0.0491159135559921</v>
      </c>
      <c r="AY246" s="145"/>
      <c r="AZ246" s="143"/>
    </row>
    <row r="247" spans="1:52">
      <c r="A247" s="141"/>
      <c r="B247" s="145"/>
      <c r="C247" s="178" t="s">
        <v>496</v>
      </c>
      <c r="D247" s="169" t="s">
        <v>26</v>
      </c>
      <c r="E247" s="169" t="s">
        <v>497</v>
      </c>
      <c r="F247" s="170" t="s">
        <v>505</v>
      </c>
      <c r="G247" s="179" t="s">
        <v>506</v>
      </c>
      <c r="H247" s="179" t="s">
        <v>506</v>
      </c>
      <c r="I247" s="179" t="s">
        <v>506</v>
      </c>
      <c r="J247" s="179" t="s">
        <v>506</v>
      </c>
      <c r="K247" s="171">
        <v>0.9</v>
      </c>
      <c r="L247" s="172">
        <v>0.989690721649485</v>
      </c>
      <c r="M247" s="172">
        <v>1</v>
      </c>
      <c r="N247" s="173">
        <v>0.990291262135922</v>
      </c>
      <c r="O247" s="173">
        <v>0.989813839128908</v>
      </c>
      <c r="P247" s="359">
        <v>0.9</v>
      </c>
      <c r="Q247" s="360">
        <v>0.976002802592398</v>
      </c>
      <c r="R247" s="172">
        <v>0.976934229603269</v>
      </c>
      <c r="S247" s="172">
        <v>0.253071600056489</v>
      </c>
      <c r="T247" s="172">
        <v>0.952524986218632</v>
      </c>
      <c r="U247" s="359">
        <v>0.9</v>
      </c>
      <c r="V247" s="172">
        <v>0.957610789980732</v>
      </c>
      <c r="W247" s="172">
        <v>0.956636351654145</v>
      </c>
      <c r="X247" s="172">
        <v>0.955232311820364</v>
      </c>
      <c r="Y247" s="172">
        <v>0.961675814299068</v>
      </c>
      <c r="Z247" s="359">
        <v>0.92</v>
      </c>
      <c r="AA247" s="359">
        <v>0.938485804416404</v>
      </c>
      <c r="AB247" s="359">
        <v>0.919452275473218</v>
      </c>
      <c r="AC247" s="359">
        <v>0.975843558282209</v>
      </c>
      <c r="AD247" s="359">
        <v>0.972670152467156</v>
      </c>
      <c r="AE247" s="359">
        <v>0.92</v>
      </c>
      <c r="AF247" s="172">
        <v>0.959509202453988</v>
      </c>
      <c r="AG247" s="172">
        <v>0.964137372100091</v>
      </c>
      <c r="AH247" s="172">
        <v>0.985294117647059</v>
      </c>
      <c r="AI247" s="172">
        <v>0.976485208295825</v>
      </c>
      <c r="AJ247" s="359">
        <v>0.92</v>
      </c>
      <c r="AK247" s="172">
        <v>0.977455462714804</v>
      </c>
      <c r="AL247" s="172">
        <v>0.971300893743793</v>
      </c>
      <c r="AM247" s="172">
        <v>0.986685932500774</v>
      </c>
      <c r="AN247" s="172">
        <v>0.985941382099728</v>
      </c>
      <c r="AO247" s="171">
        <v>0.99</v>
      </c>
      <c r="AP247" s="361">
        <v>1</v>
      </c>
      <c r="AQ247" s="361">
        <v>1</v>
      </c>
      <c r="AR247" s="361">
        <v>1</v>
      </c>
      <c r="AS247" s="362">
        <v>1</v>
      </c>
      <c r="AT247" s="367">
        <v>0.0922287257019438</v>
      </c>
      <c r="AU247" s="364">
        <v>0.0833333333333333</v>
      </c>
      <c r="AV247" s="365">
        <v>0</v>
      </c>
      <c r="AW247" s="365">
        <v>0.111111111111111</v>
      </c>
      <c r="AX247" s="365">
        <v>0.080952380952381</v>
      </c>
      <c r="AY247" s="145"/>
      <c r="AZ247" s="143"/>
    </row>
    <row r="248" spans="1:52">
      <c r="A248" s="141"/>
      <c r="B248" s="145"/>
      <c r="C248" s="178" t="s">
        <v>496</v>
      </c>
      <c r="D248" s="169" t="s">
        <v>26</v>
      </c>
      <c r="E248" s="169" t="s">
        <v>497</v>
      </c>
      <c r="F248" s="170" t="s">
        <v>507</v>
      </c>
      <c r="G248" s="179" t="s">
        <v>508</v>
      </c>
      <c r="H248" s="179" t="s">
        <v>508</v>
      </c>
      <c r="I248" s="179" t="s">
        <v>508</v>
      </c>
      <c r="J248" s="179" t="s">
        <v>508</v>
      </c>
      <c r="K248" s="171">
        <v>0.9</v>
      </c>
      <c r="L248" s="172">
        <v>0.9125</v>
      </c>
      <c r="M248" s="172">
        <v>0.944444444444444</v>
      </c>
      <c r="N248" s="173">
        <v>0.913978494623656</v>
      </c>
      <c r="O248" s="173">
        <v>0.953703703703704</v>
      </c>
      <c r="P248" s="359">
        <v>0.9</v>
      </c>
      <c r="Q248" s="360">
        <v>0.942736446843464</v>
      </c>
      <c r="R248" s="172">
        <v>0.949250496658841</v>
      </c>
      <c r="S248" s="172">
        <v>0.947032772364925</v>
      </c>
      <c r="T248" s="172">
        <v>0.938918983509918</v>
      </c>
      <c r="U248" s="359">
        <v>0.9</v>
      </c>
      <c r="V248" s="172">
        <v>0.908237502933584</v>
      </c>
      <c r="W248" s="172">
        <v>0.927397507675637</v>
      </c>
      <c r="X248" s="172">
        <v>0.919043401240035</v>
      </c>
      <c r="Y248" s="172">
        <v>0.929346238614939</v>
      </c>
      <c r="Z248" s="359">
        <v>0.92</v>
      </c>
      <c r="AA248" s="359">
        <v>0.933030646992055</v>
      </c>
      <c r="AB248" s="359">
        <v>0.945652173913043</v>
      </c>
      <c r="AC248" s="359">
        <v>0.946210268948655</v>
      </c>
      <c r="AD248" s="359">
        <v>0.954092670126922</v>
      </c>
      <c r="AE248" s="359">
        <v>0.92</v>
      </c>
      <c r="AF248" s="172">
        <v>0.966874909196571</v>
      </c>
      <c r="AG248" s="172">
        <v>0.998739949597984</v>
      </c>
      <c r="AH248" s="172">
        <v>0.985907610907611</v>
      </c>
      <c r="AI248" s="172">
        <v>0.992384178638429</v>
      </c>
      <c r="AJ248" s="359">
        <v>0.92</v>
      </c>
      <c r="AK248" s="172">
        <v>0.953843599535115</v>
      </c>
      <c r="AL248" s="172">
        <v>0.962422329618306</v>
      </c>
      <c r="AM248" s="172">
        <v>0.960583664961152</v>
      </c>
      <c r="AN248" s="172">
        <v>0.969412905571942</v>
      </c>
      <c r="AO248" s="171">
        <v>0.99</v>
      </c>
      <c r="AP248" s="361">
        <v>1</v>
      </c>
      <c r="AQ248" s="361">
        <v>1</v>
      </c>
      <c r="AR248" s="361">
        <v>1</v>
      </c>
      <c r="AS248" s="362">
        <v>1</v>
      </c>
      <c r="AT248" s="367">
        <v>0.0922287257019438</v>
      </c>
      <c r="AU248" s="364">
        <v>0</v>
      </c>
      <c r="AV248" s="365">
        <v>0.0416666666666667</v>
      </c>
      <c r="AW248" s="365">
        <v>0.0454545454545455</v>
      </c>
      <c r="AX248" s="365">
        <v>0.0922242314647378</v>
      </c>
      <c r="AY248" s="145"/>
      <c r="AZ248" s="143"/>
    </row>
    <row r="249" spans="1:52">
      <c r="A249" s="141"/>
      <c r="B249" s="145"/>
      <c r="C249" s="178" t="s">
        <v>496</v>
      </c>
      <c r="D249" s="169" t="s">
        <v>26</v>
      </c>
      <c r="E249" s="169" t="s">
        <v>497</v>
      </c>
      <c r="F249" s="170" t="s">
        <v>509</v>
      </c>
      <c r="G249" s="179" t="s">
        <v>510</v>
      </c>
      <c r="H249" s="179" t="s">
        <v>510</v>
      </c>
      <c r="I249" s="179" t="s">
        <v>510</v>
      </c>
      <c r="J249" s="179" t="s">
        <v>510</v>
      </c>
      <c r="K249" s="171">
        <v>0.9</v>
      </c>
      <c r="L249" s="172">
        <v>0.966666666666667</v>
      </c>
      <c r="M249" s="172">
        <v>0.919191919191919</v>
      </c>
      <c r="N249" s="173">
        <v>0.911764705882353</v>
      </c>
      <c r="O249" s="173">
        <v>0.949945984875765</v>
      </c>
      <c r="P249" s="359">
        <v>0.9</v>
      </c>
      <c r="Q249" s="360">
        <v>0.972339146121467</v>
      </c>
      <c r="R249" s="172">
        <v>0.942776327241079</v>
      </c>
      <c r="S249" s="172">
        <v>0.962223236703949</v>
      </c>
      <c r="T249" s="172">
        <v>0.953581897618991</v>
      </c>
      <c r="U249" s="359">
        <v>0.9</v>
      </c>
      <c r="V249" s="172">
        <v>0.942874323511726</v>
      </c>
      <c r="W249" s="172">
        <v>0.937228024369017</v>
      </c>
      <c r="X249" s="172">
        <v>0.945560374343757</v>
      </c>
      <c r="Y249" s="172">
        <v>0.937156047572265</v>
      </c>
      <c r="Z249" s="359">
        <v>0.92</v>
      </c>
      <c r="AA249" s="359">
        <v>0.961942257217848</v>
      </c>
      <c r="AB249" s="359">
        <v>0.970399755874275</v>
      </c>
      <c r="AC249" s="359">
        <v>0.970625394819962</v>
      </c>
      <c r="AD249" s="359">
        <v>0.972698796896134</v>
      </c>
      <c r="AE249" s="359">
        <v>0.92</v>
      </c>
      <c r="AF249" s="172">
        <v>0.799103139013453</v>
      </c>
      <c r="AG249" s="172">
        <v>0.813455657492355</v>
      </c>
      <c r="AH249" s="172">
        <v>0.779941577409932</v>
      </c>
      <c r="AI249" s="172">
        <v>0.909190712312224</v>
      </c>
      <c r="AJ249" s="359">
        <v>0.92</v>
      </c>
      <c r="AK249" s="172">
        <v>0.975728155339806</v>
      </c>
      <c r="AL249" s="172">
        <v>0.980915724480795</v>
      </c>
      <c r="AM249" s="172">
        <v>0.982059020791415</v>
      </c>
      <c r="AN249" s="172">
        <v>0.983567717436444</v>
      </c>
      <c r="AO249" s="171">
        <v>0.99</v>
      </c>
      <c r="AP249" s="361">
        <v>1</v>
      </c>
      <c r="AQ249" s="361">
        <v>1</v>
      </c>
      <c r="AR249" s="361">
        <v>1</v>
      </c>
      <c r="AS249" s="362">
        <v>1</v>
      </c>
      <c r="AT249" s="367">
        <v>0.0922287257019438</v>
      </c>
      <c r="AU249" s="364">
        <v>0</v>
      </c>
      <c r="AV249" s="365">
        <v>0</v>
      </c>
      <c r="AW249" s="365">
        <v>0</v>
      </c>
      <c r="AX249" s="365">
        <v>0.0642201834862385</v>
      </c>
      <c r="AY249" s="145"/>
      <c r="AZ249" s="143"/>
    </row>
    <row r="250" spans="1:52">
      <c r="A250" s="141"/>
      <c r="B250" s="145"/>
      <c r="C250" s="178" t="s">
        <v>496</v>
      </c>
      <c r="D250" s="169" t="s">
        <v>26</v>
      </c>
      <c r="E250" s="169" t="s">
        <v>497</v>
      </c>
      <c r="F250" s="170" t="s">
        <v>511</v>
      </c>
      <c r="G250" s="179" t="s">
        <v>512</v>
      </c>
      <c r="H250" s="179" t="s">
        <v>512</v>
      </c>
      <c r="I250" s="179" t="s">
        <v>512</v>
      </c>
      <c r="J250" s="179" t="s">
        <v>512</v>
      </c>
      <c r="K250" s="171">
        <v>0.9</v>
      </c>
      <c r="L250" s="172">
        <v>0.952380952380952</v>
      </c>
      <c r="M250" s="172">
        <v>0.945652173913043</v>
      </c>
      <c r="N250" s="173">
        <v>0.9375</v>
      </c>
      <c r="O250" s="173">
        <v>0.96147859922179</v>
      </c>
      <c r="P250" s="359">
        <v>0.9</v>
      </c>
      <c r="Q250" s="360">
        <v>0.964547319074128</v>
      </c>
      <c r="R250" s="172">
        <v>0.9020366598778</v>
      </c>
      <c r="S250" s="172">
        <v>0.886843756536289</v>
      </c>
      <c r="T250" s="172">
        <v>0.959878652893514</v>
      </c>
      <c r="U250" s="359">
        <v>0.9</v>
      </c>
      <c r="V250" s="172">
        <v>0.918546733079402</v>
      </c>
      <c r="W250" s="172">
        <v>0.924439918533605</v>
      </c>
      <c r="X250" s="172">
        <v>0.891863626856306</v>
      </c>
      <c r="Y250" s="172">
        <v>0.923919972351292</v>
      </c>
      <c r="Z250" s="359">
        <v>0.92</v>
      </c>
      <c r="AA250" s="359">
        <v>0.955193482688391</v>
      </c>
      <c r="AB250" s="359">
        <v>0.967592592592593</v>
      </c>
      <c r="AC250" s="359">
        <v>0.966575885120079</v>
      </c>
      <c r="AD250" s="359">
        <v>0.973712138999765</v>
      </c>
      <c r="AE250" s="359">
        <v>0.92</v>
      </c>
      <c r="AF250" s="172">
        <v>0.990527740189445</v>
      </c>
      <c r="AG250" s="172">
        <v>0.960994131860545</v>
      </c>
      <c r="AH250" s="172">
        <v>0.956375387101118</v>
      </c>
      <c r="AI250" s="172">
        <v>0.96530498740806</v>
      </c>
      <c r="AJ250" s="359">
        <v>0.92</v>
      </c>
      <c r="AK250" s="172">
        <v>0.976058931860037</v>
      </c>
      <c r="AL250" s="172">
        <v>0.979285464913301</v>
      </c>
      <c r="AM250" s="172">
        <v>0.980612244897959</v>
      </c>
      <c r="AN250" s="172">
        <v>0.983414584688696</v>
      </c>
      <c r="AO250" s="171">
        <v>0.99</v>
      </c>
      <c r="AP250" s="361">
        <v>1</v>
      </c>
      <c r="AQ250" s="361">
        <v>1</v>
      </c>
      <c r="AR250" s="361">
        <v>1</v>
      </c>
      <c r="AS250" s="362">
        <v>1</v>
      </c>
      <c r="AT250" s="367">
        <v>0.0922287257019438</v>
      </c>
      <c r="AU250" s="364">
        <v>0</v>
      </c>
      <c r="AV250" s="365">
        <v>0.0833333333333333</v>
      </c>
      <c r="AW250" s="365">
        <v>0</v>
      </c>
      <c r="AX250" s="365">
        <v>0.0661322645290581</v>
      </c>
      <c r="AY250" s="145"/>
      <c r="AZ250" s="143"/>
    </row>
    <row r="251" spans="1:52">
      <c r="A251" s="141"/>
      <c r="B251" s="145"/>
      <c r="C251" s="178" t="s">
        <v>496</v>
      </c>
      <c r="D251" s="169" t="s">
        <v>235</v>
      </c>
      <c r="E251" s="169" t="s">
        <v>497</v>
      </c>
      <c r="F251" s="170" t="s">
        <v>513</v>
      </c>
      <c r="G251" s="179" t="s">
        <v>514</v>
      </c>
      <c r="H251" s="179" t="s">
        <v>514</v>
      </c>
      <c r="I251" s="179" t="s">
        <v>514</v>
      </c>
      <c r="J251" s="179" t="s">
        <v>514</v>
      </c>
      <c r="K251" s="171">
        <v>0.9</v>
      </c>
      <c r="L251" s="172" t="s">
        <v>40</v>
      </c>
      <c r="M251" s="172" t="s">
        <v>40</v>
      </c>
      <c r="N251" s="173" t="s">
        <v>40</v>
      </c>
      <c r="O251" s="173" t="s">
        <v>40</v>
      </c>
      <c r="P251" s="359">
        <v>0.9</v>
      </c>
      <c r="Q251" s="360" t="s">
        <v>40</v>
      </c>
      <c r="R251" s="172" t="s">
        <v>40</v>
      </c>
      <c r="S251" s="172" t="s">
        <v>40</v>
      </c>
      <c r="T251" s="172" t="s">
        <v>40</v>
      </c>
      <c r="U251" s="359">
        <v>0.9</v>
      </c>
      <c r="V251" s="172" t="s">
        <v>40</v>
      </c>
      <c r="W251" s="172" t="s">
        <v>40</v>
      </c>
      <c r="X251" s="172" t="s">
        <v>40</v>
      </c>
      <c r="Y251" s="172" t="s">
        <v>40</v>
      </c>
      <c r="Z251" s="359">
        <v>0.92</v>
      </c>
      <c r="AA251" s="359" t="s">
        <v>40</v>
      </c>
      <c r="AB251" s="359" t="s">
        <v>40</v>
      </c>
      <c r="AC251" s="359" t="s">
        <v>40</v>
      </c>
      <c r="AD251" s="359" t="s">
        <v>40</v>
      </c>
      <c r="AE251" s="359">
        <v>0.92</v>
      </c>
      <c r="AF251" s="172">
        <v>1</v>
      </c>
      <c r="AG251" s="172">
        <v>0.981651376146789</v>
      </c>
      <c r="AH251" s="172">
        <v>0.584507042253521</v>
      </c>
      <c r="AI251" s="172">
        <v>0.971981320880587</v>
      </c>
      <c r="AJ251" s="359">
        <v>0.92</v>
      </c>
      <c r="AK251" s="172" t="s">
        <v>40</v>
      </c>
      <c r="AL251" s="172" t="s">
        <v>40</v>
      </c>
      <c r="AM251" s="172" t="s">
        <v>40</v>
      </c>
      <c r="AN251" s="172" t="s">
        <v>40</v>
      </c>
      <c r="AO251" s="171">
        <v>0.99</v>
      </c>
      <c r="AP251" s="361">
        <v>1</v>
      </c>
      <c r="AQ251" s="361">
        <v>1</v>
      </c>
      <c r="AR251" s="361">
        <v>1</v>
      </c>
      <c r="AS251" s="362">
        <v>1</v>
      </c>
      <c r="AT251" s="367">
        <v>0.0922287257019438</v>
      </c>
      <c r="AU251" s="364" t="s">
        <v>40</v>
      </c>
      <c r="AV251" s="365" t="s">
        <v>40</v>
      </c>
      <c r="AW251" s="365" t="s">
        <v>40</v>
      </c>
      <c r="AX251" s="365" t="s">
        <v>40</v>
      </c>
      <c r="AY251" s="145"/>
      <c r="AZ251" s="143"/>
    </row>
    <row r="252" spans="1:52">
      <c r="A252" s="141"/>
      <c r="B252" s="145"/>
      <c r="C252" s="178" t="s">
        <v>496</v>
      </c>
      <c r="D252" s="169" t="s">
        <v>26</v>
      </c>
      <c r="E252" s="169" t="s">
        <v>497</v>
      </c>
      <c r="F252" s="170" t="s">
        <v>515</v>
      </c>
      <c r="G252" s="179" t="s">
        <v>516</v>
      </c>
      <c r="H252" s="179" t="s">
        <v>516</v>
      </c>
      <c r="I252" s="179" t="s">
        <v>516</v>
      </c>
      <c r="J252" s="179" t="s">
        <v>516</v>
      </c>
      <c r="K252" s="171">
        <v>0.9</v>
      </c>
      <c r="L252" s="172">
        <v>0.764705882352941</v>
      </c>
      <c r="M252" s="172">
        <v>0.9375</v>
      </c>
      <c r="N252" s="173">
        <v>0.9375</v>
      </c>
      <c r="O252" s="173">
        <v>0.903981264637002</v>
      </c>
      <c r="P252" s="359">
        <v>0.9</v>
      </c>
      <c r="Q252" s="360">
        <v>0.935897435897436</v>
      </c>
      <c r="R252" s="172">
        <v>0.989282769991756</v>
      </c>
      <c r="S252" s="172">
        <v>0.980392156862745</v>
      </c>
      <c r="T252" s="172">
        <v>0.977616414629272</v>
      </c>
      <c r="U252" s="359">
        <v>0.9</v>
      </c>
      <c r="V252" s="172">
        <v>0.888888888888889</v>
      </c>
      <c r="W252" s="172">
        <v>0.930750206100577</v>
      </c>
      <c r="X252" s="172">
        <v>0.951406649616368</v>
      </c>
      <c r="Y252" s="172">
        <v>0.939011391646126</v>
      </c>
      <c r="Z252" s="359">
        <v>0.92</v>
      </c>
      <c r="AA252" s="359">
        <v>0.947247706422018</v>
      </c>
      <c r="AB252" s="359">
        <v>0.924628450106157</v>
      </c>
      <c r="AC252" s="359">
        <v>0.949327817993795</v>
      </c>
      <c r="AD252" s="359">
        <v>0.95178989766142</v>
      </c>
      <c r="AE252" s="359">
        <v>0.92</v>
      </c>
      <c r="AF252" s="172">
        <v>0.997942386831276</v>
      </c>
      <c r="AG252" s="172">
        <v>0.998932764140875</v>
      </c>
      <c r="AH252" s="172">
        <v>0.99795605518651</v>
      </c>
      <c r="AI252" s="172">
        <v>0.996036906309988</v>
      </c>
      <c r="AJ252" s="359">
        <v>0.92</v>
      </c>
      <c r="AK252" s="172">
        <v>0.936588921282799</v>
      </c>
      <c r="AL252" s="172">
        <v>0.952204176334107</v>
      </c>
      <c r="AM252" s="172">
        <v>0.970574497898178</v>
      </c>
      <c r="AN252" s="172">
        <v>0.969008074454193</v>
      </c>
      <c r="AO252" s="171">
        <v>0.99</v>
      </c>
      <c r="AP252" s="361">
        <v>1</v>
      </c>
      <c r="AQ252" s="361">
        <v>1</v>
      </c>
      <c r="AR252" s="361">
        <v>1</v>
      </c>
      <c r="AS252" s="362">
        <v>1</v>
      </c>
      <c r="AT252" s="367">
        <v>0.0922287257019438</v>
      </c>
      <c r="AU252" s="364">
        <v>0.166666666666667</v>
      </c>
      <c r="AV252" s="365">
        <v>0</v>
      </c>
      <c r="AW252" s="365">
        <v>0</v>
      </c>
      <c r="AX252" s="365">
        <v>0.10625</v>
      </c>
      <c r="AY252" s="145"/>
      <c r="AZ252" s="143"/>
    </row>
    <row r="253" spans="1:52">
      <c r="A253" s="141"/>
      <c r="B253" s="145"/>
      <c r="C253" s="178" t="s">
        <v>496</v>
      </c>
      <c r="D253" s="169" t="s">
        <v>235</v>
      </c>
      <c r="E253" s="169" t="s">
        <v>497</v>
      </c>
      <c r="F253" s="170" t="s">
        <v>517</v>
      </c>
      <c r="G253" s="179" t="s">
        <v>518</v>
      </c>
      <c r="H253" s="179" t="s">
        <v>518</v>
      </c>
      <c r="I253" s="179" t="s">
        <v>518</v>
      </c>
      <c r="J253" s="179" t="s">
        <v>518</v>
      </c>
      <c r="K253" s="171">
        <v>0.9</v>
      </c>
      <c r="L253" s="172" t="s">
        <v>40</v>
      </c>
      <c r="M253" s="172" t="s">
        <v>40</v>
      </c>
      <c r="N253" s="173" t="s">
        <v>40</v>
      </c>
      <c r="O253" s="173" t="s">
        <v>40</v>
      </c>
      <c r="P253" s="359">
        <v>0.9</v>
      </c>
      <c r="Q253" s="360">
        <v>0</v>
      </c>
      <c r="R253" s="172">
        <v>0</v>
      </c>
      <c r="S253" s="172">
        <v>0</v>
      </c>
      <c r="T253" s="172">
        <v>0.0645161290322581</v>
      </c>
      <c r="U253" s="359">
        <v>0.9</v>
      </c>
      <c r="V253" s="172">
        <v>0</v>
      </c>
      <c r="W253" s="172">
        <v>0</v>
      </c>
      <c r="X253" s="172">
        <v>0</v>
      </c>
      <c r="Y253" s="172">
        <v>0.580645161290323</v>
      </c>
      <c r="Z253" s="359">
        <v>0.92</v>
      </c>
      <c r="AA253" s="359" t="s">
        <v>40</v>
      </c>
      <c r="AB253" s="359">
        <v>0</v>
      </c>
      <c r="AC253" s="359" t="s">
        <v>40</v>
      </c>
      <c r="AD253" s="359">
        <v>0.4</v>
      </c>
      <c r="AE253" s="359">
        <v>0.92</v>
      </c>
      <c r="AF253" s="172">
        <v>0.348780487804878</v>
      </c>
      <c r="AG253" s="172">
        <v>0.998350694444444</v>
      </c>
      <c r="AH253" s="172">
        <v>0.970532767562471</v>
      </c>
      <c r="AI253" s="172">
        <v>0.975981121199479</v>
      </c>
      <c r="AJ253" s="359">
        <v>0.92</v>
      </c>
      <c r="AK253" s="172">
        <v>0</v>
      </c>
      <c r="AL253" s="172">
        <v>0</v>
      </c>
      <c r="AM253" s="172">
        <v>0</v>
      </c>
      <c r="AN253" s="172">
        <v>0.631578947368421</v>
      </c>
      <c r="AO253" s="171">
        <v>0.99</v>
      </c>
      <c r="AP253" s="361" t="s">
        <v>40</v>
      </c>
      <c r="AQ253" s="361">
        <v>1</v>
      </c>
      <c r="AR253" s="361">
        <v>1</v>
      </c>
      <c r="AS253" s="362">
        <v>1</v>
      </c>
      <c r="AT253" s="367">
        <v>0.0922287257019438</v>
      </c>
      <c r="AU253" s="364" t="s">
        <v>40</v>
      </c>
      <c r="AV253" s="365" t="s">
        <v>40</v>
      </c>
      <c r="AW253" s="365" t="s">
        <v>40</v>
      </c>
      <c r="AX253" s="365">
        <v>0</v>
      </c>
      <c r="AY253" s="145"/>
      <c r="AZ253" s="143"/>
    </row>
    <row r="254" spans="1:52">
      <c r="A254" s="141"/>
      <c r="B254" s="145"/>
      <c r="C254" s="178" t="s">
        <v>496</v>
      </c>
      <c r="D254" s="169" t="s">
        <v>235</v>
      </c>
      <c r="E254" s="169" t="s">
        <v>497</v>
      </c>
      <c r="F254" s="170" t="s">
        <v>519</v>
      </c>
      <c r="G254" s="179" t="s">
        <v>520</v>
      </c>
      <c r="H254" s="179" t="s">
        <v>520</v>
      </c>
      <c r="I254" s="179" t="s">
        <v>520</v>
      </c>
      <c r="J254" s="179" t="s">
        <v>520</v>
      </c>
      <c r="K254" s="171">
        <v>0.9</v>
      </c>
      <c r="L254" s="172" t="s">
        <v>40</v>
      </c>
      <c r="M254" s="172" t="s">
        <v>40</v>
      </c>
      <c r="N254" s="173" t="s">
        <v>40</v>
      </c>
      <c r="O254" s="173" t="s">
        <v>40</v>
      </c>
      <c r="P254" s="359">
        <v>0.9</v>
      </c>
      <c r="Q254" s="360" t="s">
        <v>40</v>
      </c>
      <c r="R254" s="172">
        <v>0</v>
      </c>
      <c r="S254" s="172" t="s">
        <v>40</v>
      </c>
      <c r="T254" s="172">
        <v>0.4</v>
      </c>
      <c r="U254" s="359">
        <v>0.9</v>
      </c>
      <c r="V254" s="172" t="s">
        <v>40</v>
      </c>
      <c r="W254" s="172">
        <v>0</v>
      </c>
      <c r="X254" s="172" t="s">
        <v>40</v>
      </c>
      <c r="Y254" s="172">
        <v>0.4</v>
      </c>
      <c r="Z254" s="359">
        <v>0.92</v>
      </c>
      <c r="AA254" s="359" t="s">
        <v>40</v>
      </c>
      <c r="AB254" s="359" t="s">
        <v>40</v>
      </c>
      <c r="AC254" s="359" t="s">
        <v>40</v>
      </c>
      <c r="AD254" s="359" t="s">
        <v>40</v>
      </c>
      <c r="AE254" s="359">
        <v>0.92</v>
      </c>
      <c r="AF254" s="172">
        <v>0.999192897497982</v>
      </c>
      <c r="AG254" s="172">
        <v>1</v>
      </c>
      <c r="AH254" s="172">
        <v>1</v>
      </c>
      <c r="AI254" s="172">
        <v>0.999730274041574</v>
      </c>
      <c r="AJ254" s="359">
        <v>0.92</v>
      </c>
      <c r="AK254" s="172" t="s">
        <v>40</v>
      </c>
      <c r="AL254" s="172">
        <v>0</v>
      </c>
      <c r="AM254" s="172" t="s">
        <v>40</v>
      </c>
      <c r="AN254" s="172">
        <v>0.4</v>
      </c>
      <c r="AO254" s="171">
        <v>0.99</v>
      </c>
      <c r="AP254" s="361">
        <v>1</v>
      </c>
      <c r="AQ254" s="361">
        <v>1</v>
      </c>
      <c r="AR254" s="361">
        <v>1</v>
      </c>
      <c r="AS254" s="362">
        <v>1</v>
      </c>
      <c r="AT254" s="367">
        <v>0.0922287257019438</v>
      </c>
      <c r="AU254" s="364" t="s">
        <v>40</v>
      </c>
      <c r="AV254" s="365" t="s">
        <v>40</v>
      </c>
      <c r="AW254" s="365" t="s">
        <v>40</v>
      </c>
      <c r="AX254" s="365">
        <v>0</v>
      </c>
      <c r="AY254" s="145"/>
      <c r="AZ254" s="143"/>
    </row>
    <row r="255" spans="1:52">
      <c r="A255" s="141"/>
      <c r="B255" s="145"/>
      <c r="C255" s="178" t="s">
        <v>496</v>
      </c>
      <c r="D255" s="169" t="s">
        <v>235</v>
      </c>
      <c r="E255" s="169" t="s">
        <v>497</v>
      </c>
      <c r="F255" s="170" t="s">
        <v>521</v>
      </c>
      <c r="G255" s="179" t="s">
        <v>522</v>
      </c>
      <c r="H255" s="179" t="s">
        <v>522</v>
      </c>
      <c r="I255" s="179" t="s">
        <v>522</v>
      </c>
      <c r="J255" s="179" t="s">
        <v>522</v>
      </c>
      <c r="K255" s="171">
        <v>0.9</v>
      </c>
      <c r="L255" s="172" t="s">
        <v>40</v>
      </c>
      <c r="M255" s="172" t="s">
        <v>40</v>
      </c>
      <c r="N255" s="173" t="s">
        <v>40</v>
      </c>
      <c r="O255" s="173" t="s">
        <v>40</v>
      </c>
      <c r="P255" s="359">
        <v>0.9</v>
      </c>
      <c r="Q255" s="360">
        <v>0</v>
      </c>
      <c r="R255" s="172">
        <v>0</v>
      </c>
      <c r="S255" s="172">
        <v>0</v>
      </c>
      <c r="T255" s="172">
        <v>0</v>
      </c>
      <c r="U255" s="359">
        <v>0.9</v>
      </c>
      <c r="V255" s="172">
        <v>0.857142857142857</v>
      </c>
      <c r="W255" s="172">
        <v>0.857142857142857</v>
      </c>
      <c r="X255" s="172">
        <v>1</v>
      </c>
      <c r="Y255" s="172">
        <v>0.905737704918033</v>
      </c>
      <c r="Z255" s="359">
        <v>0.92</v>
      </c>
      <c r="AA255" s="359">
        <v>1</v>
      </c>
      <c r="AB255" s="359" t="s">
        <v>40</v>
      </c>
      <c r="AC255" s="359">
        <v>0.5</v>
      </c>
      <c r="AD255" s="359">
        <v>0.925</v>
      </c>
      <c r="AE255" s="359">
        <v>0.92</v>
      </c>
      <c r="AF255" s="172">
        <v>0.99203667953668</v>
      </c>
      <c r="AG255" s="172">
        <v>0.998419284726339</v>
      </c>
      <c r="AH255" s="172">
        <v>0.739505215067667</v>
      </c>
      <c r="AI255" s="172">
        <v>0.960983361874238</v>
      </c>
      <c r="AJ255" s="359">
        <v>0.92</v>
      </c>
      <c r="AK255" s="172">
        <v>0.888888888888889</v>
      </c>
      <c r="AL255" s="172">
        <v>0.888888888888889</v>
      </c>
      <c r="AM255" s="172">
        <v>0.928571428571429</v>
      </c>
      <c r="AN255" s="172">
        <v>0.925</v>
      </c>
      <c r="AO255" s="171">
        <v>0.99</v>
      </c>
      <c r="AP255" s="361">
        <v>1</v>
      </c>
      <c r="AQ255" s="361">
        <v>1</v>
      </c>
      <c r="AR255" s="361">
        <v>1</v>
      </c>
      <c r="AS255" s="362">
        <v>1</v>
      </c>
      <c r="AT255" s="367">
        <v>0.0922287257019438</v>
      </c>
      <c r="AU255" s="364" t="s">
        <v>40</v>
      </c>
      <c r="AV255" s="365" t="s">
        <v>40</v>
      </c>
      <c r="AW255" s="365" t="s">
        <v>40</v>
      </c>
      <c r="AX255" s="365" t="s">
        <v>40</v>
      </c>
      <c r="AY255" s="145"/>
      <c r="AZ255" s="143"/>
    </row>
    <row r="256" spans="1:52">
      <c r="A256" s="141"/>
      <c r="B256" s="145"/>
      <c r="C256" s="178" t="s">
        <v>496</v>
      </c>
      <c r="D256" s="169" t="s">
        <v>235</v>
      </c>
      <c r="E256" s="169" t="s">
        <v>497</v>
      </c>
      <c r="F256" s="170" t="s">
        <v>523</v>
      </c>
      <c r="G256" s="179" t="s">
        <v>524</v>
      </c>
      <c r="H256" s="179" t="s">
        <v>524</v>
      </c>
      <c r="I256" s="179" t="s">
        <v>524</v>
      </c>
      <c r="J256" s="179" t="s">
        <v>524</v>
      </c>
      <c r="K256" s="171">
        <v>0.9</v>
      </c>
      <c r="L256" s="172" t="s">
        <v>40</v>
      </c>
      <c r="M256" s="172" t="s">
        <v>40</v>
      </c>
      <c r="N256" s="173" t="s">
        <v>40</v>
      </c>
      <c r="O256" s="173" t="s">
        <v>40</v>
      </c>
      <c r="P256" s="359">
        <v>0.9</v>
      </c>
      <c r="Q256" s="360">
        <v>1</v>
      </c>
      <c r="R256" s="172">
        <v>1</v>
      </c>
      <c r="S256" s="172" t="s">
        <v>40</v>
      </c>
      <c r="T256" s="172">
        <v>1</v>
      </c>
      <c r="U256" s="359">
        <v>0.9</v>
      </c>
      <c r="V256" s="172">
        <v>1</v>
      </c>
      <c r="W256" s="172">
        <v>0</v>
      </c>
      <c r="X256" s="172" t="s">
        <v>40</v>
      </c>
      <c r="Y256" s="172">
        <v>0.5</v>
      </c>
      <c r="Z256" s="359">
        <v>0.92</v>
      </c>
      <c r="AA256" s="359">
        <v>1</v>
      </c>
      <c r="AB256" s="359" t="s">
        <v>40</v>
      </c>
      <c r="AC256" s="359" t="s">
        <v>40</v>
      </c>
      <c r="AD256" s="359">
        <v>0.4</v>
      </c>
      <c r="AE256" s="359">
        <v>0.92</v>
      </c>
      <c r="AF256" s="172">
        <v>0.998509687034277</v>
      </c>
      <c r="AG256" s="172">
        <v>0.999170468685193</v>
      </c>
      <c r="AH256" s="172">
        <v>0.998473748473748</v>
      </c>
      <c r="AI256" s="172">
        <v>0.994106605425698</v>
      </c>
      <c r="AJ256" s="359">
        <v>0.92</v>
      </c>
      <c r="AK256" s="172">
        <v>1</v>
      </c>
      <c r="AL256" s="172">
        <v>0</v>
      </c>
      <c r="AM256" s="172" t="s">
        <v>40</v>
      </c>
      <c r="AN256" s="172">
        <v>0.5</v>
      </c>
      <c r="AO256" s="171">
        <v>0.99</v>
      </c>
      <c r="AP256" s="361">
        <v>1</v>
      </c>
      <c r="AQ256" s="361">
        <v>1</v>
      </c>
      <c r="AR256" s="361">
        <v>1</v>
      </c>
      <c r="AS256" s="362">
        <v>1</v>
      </c>
      <c r="AT256" s="367">
        <v>0.0922287257019438</v>
      </c>
      <c r="AU256" s="364" t="s">
        <v>40</v>
      </c>
      <c r="AV256" s="365" t="s">
        <v>40</v>
      </c>
      <c r="AW256" s="365" t="s">
        <v>40</v>
      </c>
      <c r="AX256" s="365">
        <v>0.5</v>
      </c>
      <c r="AY256" s="145"/>
      <c r="AZ256" s="143"/>
    </row>
    <row r="257" spans="1:52">
      <c r="A257" s="141"/>
      <c r="B257" s="145"/>
      <c r="C257" s="178" t="s">
        <v>496</v>
      </c>
      <c r="D257" s="169" t="s">
        <v>26</v>
      </c>
      <c r="E257" s="169" t="s">
        <v>497</v>
      </c>
      <c r="F257" s="170" t="s">
        <v>525</v>
      </c>
      <c r="G257" s="179" t="s">
        <v>525</v>
      </c>
      <c r="H257" s="179" t="s">
        <v>525</v>
      </c>
      <c r="I257" s="179" t="s">
        <v>525</v>
      </c>
      <c r="J257" s="179" t="s">
        <v>525</v>
      </c>
      <c r="K257" s="171">
        <v>0.9</v>
      </c>
      <c r="L257" s="172">
        <v>0.951612903225806</v>
      </c>
      <c r="M257" s="172">
        <v>0.915492957746479</v>
      </c>
      <c r="N257" s="173">
        <v>0.948717948717949</v>
      </c>
      <c r="O257" s="173">
        <v>0.900324524802967</v>
      </c>
      <c r="P257" s="359">
        <v>0.9</v>
      </c>
      <c r="Q257" s="360">
        <v>0.939272605939273</v>
      </c>
      <c r="R257" s="172">
        <v>0.917074363992172</v>
      </c>
      <c r="S257" s="172">
        <v>0.952320568095359</v>
      </c>
      <c r="T257" s="172">
        <v>0.926807976879592</v>
      </c>
      <c r="U257" s="359">
        <v>0.9</v>
      </c>
      <c r="V257" s="172">
        <v>0.911911911911912</v>
      </c>
      <c r="W257" s="172">
        <v>0.923434442270059</v>
      </c>
      <c r="X257" s="172">
        <v>0.933045904133908</v>
      </c>
      <c r="Y257" s="172">
        <v>0.930816757210296</v>
      </c>
      <c r="Z257" s="359">
        <v>0.92</v>
      </c>
      <c r="AA257" s="359">
        <v>0.958448753462604</v>
      </c>
      <c r="AB257" s="359">
        <v>0.98451390880413</v>
      </c>
      <c r="AC257" s="359">
        <v>0.989412387506617</v>
      </c>
      <c r="AD257" s="359">
        <v>0.988600922687552</v>
      </c>
      <c r="AE257" s="359">
        <v>0.92</v>
      </c>
      <c r="AF257" s="172">
        <v>0.308324768756423</v>
      </c>
      <c r="AG257" s="172">
        <v>0.990106544901065</v>
      </c>
      <c r="AH257" s="172">
        <v>0.97682119205298</v>
      </c>
      <c r="AI257" s="172">
        <v>0.962176913708331</v>
      </c>
      <c r="AJ257" s="359">
        <v>0.92</v>
      </c>
      <c r="AK257" s="172">
        <v>0.974780454852511</v>
      </c>
      <c r="AL257" s="172">
        <v>0.988778877887789</v>
      </c>
      <c r="AM257" s="172">
        <v>0.992617536588525</v>
      </c>
      <c r="AN257" s="172">
        <v>0.992104961875758</v>
      </c>
      <c r="AO257" s="171">
        <v>0.99</v>
      </c>
      <c r="AP257" s="361">
        <v>1</v>
      </c>
      <c r="AQ257" s="361">
        <v>1</v>
      </c>
      <c r="AR257" s="361">
        <v>1</v>
      </c>
      <c r="AS257" s="362">
        <v>1</v>
      </c>
      <c r="AT257" s="367">
        <v>0.0922287257019438</v>
      </c>
      <c r="AU257" s="364">
        <v>0.115384615384615</v>
      </c>
      <c r="AV257" s="365">
        <v>0.121951219512195</v>
      </c>
      <c r="AW257" s="365">
        <v>0</v>
      </c>
      <c r="AX257" s="365">
        <v>0.113428943937419</v>
      </c>
      <c r="AY257" s="145"/>
      <c r="AZ257" s="143"/>
    </row>
    <row r="258" spans="1:52">
      <c r="A258" s="141"/>
      <c r="B258" s="145"/>
      <c r="C258" s="178" t="s">
        <v>496</v>
      </c>
      <c r="D258" s="169" t="s">
        <v>26</v>
      </c>
      <c r="E258" s="169" t="s">
        <v>497</v>
      </c>
      <c r="F258" s="170" t="s">
        <v>526</v>
      </c>
      <c r="G258" s="179" t="s">
        <v>527</v>
      </c>
      <c r="H258" s="179" t="s">
        <v>527</v>
      </c>
      <c r="I258" s="179" t="s">
        <v>527</v>
      </c>
      <c r="J258" s="179" t="s">
        <v>527</v>
      </c>
      <c r="K258" s="171">
        <v>0.9</v>
      </c>
      <c r="L258" s="172">
        <v>0.973684210526316</v>
      </c>
      <c r="M258" s="172">
        <v>0.973684210526316</v>
      </c>
      <c r="N258" s="173">
        <v>0.848739495798319</v>
      </c>
      <c r="O258" s="173">
        <v>0.915603248259861</v>
      </c>
      <c r="P258" s="359">
        <v>0.9</v>
      </c>
      <c r="Q258" s="360">
        <v>0.978677527551509</v>
      </c>
      <c r="R258" s="172">
        <v>0.964436296975252</v>
      </c>
      <c r="S258" s="172">
        <v>0.947668209327163</v>
      </c>
      <c r="T258" s="172">
        <v>0.919300420922113</v>
      </c>
      <c r="U258" s="359">
        <v>0.9</v>
      </c>
      <c r="V258" s="172">
        <v>0.89530426449449</v>
      </c>
      <c r="W258" s="172">
        <v>0.878093492208983</v>
      </c>
      <c r="X258" s="172">
        <v>0.911000355998576</v>
      </c>
      <c r="Y258" s="172">
        <v>0.910686200933207</v>
      </c>
      <c r="Z258" s="359">
        <v>0.92</v>
      </c>
      <c r="AA258" s="359">
        <v>0.900156821745949</v>
      </c>
      <c r="AB258" s="359">
        <v>0.915819708351745</v>
      </c>
      <c r="AC258" s="359">
        <v>0.945929526123937</v>
      </c>
      <c r="AD258" s="359">
        <v>0.950786171082368</v>
      </c>
      <c r="AE258" s="359">
        <v>0.92</v>
      </c>
      <c r="AF258" s="172">
        <v>0.846757852077001</v>
      </c>
      <c r="AG258" s="172">
        <v>0.955658504301787</v>
      </c>
      <c r="AH258" s="172">
        <v>0.944285499171811</v>
      </c>
      <c r="AI258" s="172">
        <v>0.970202593446739</v>
      </c>
      <c r="AJ258" s="359">
        <v>0.92</v>
      </c>
      <c r="AK258" s="172">
        <v>0.941843272548053</v>
      </c>
      <c r="AL258" s="172">
        <v>0.940987876966236</v>
      </c>
      <c r="AM258" s="172">
        <v>0.963338385752179</v>
      </c>
      <c r="AN258" s="172">
        <v>0.966530356815313</v>
      </c>
      <c r="AO258" s="171">
        <v>0.99</v>
      </c>
      <c r="AP258" s="361">
        <v>1</v>
      </c>
      <c r="AQ258" s="361">
        <v>1</v>
      </c>
      <c r="AR258" s="361">
        <v>1</v>
      </c>
      <c r="AS258" s="362">
        <v>1</v>
      </c>
      <c r="AT258" s="367">
        <v>0.0922287257019438</v>
      </c>
      <c r="AU258" s="364">
        <v>0.0425531914893617</v>
      </c>
      <c r="AV258" s="365">
        <v>0.0169491525423729</v>
      </c>
      <c r="AW258" s="365">
        <v>0</v>
      </c>
      <c r="AX258" s="365">
        <v>0.0649446494464945</v>
      </c>
      <c r="AY258" s="145"/>
      <c r="AZ258" s="143"/>
    </row>
    <row r="259" spans="1:52">
      <c r="A259" s="141"/>
      <c r="B259" s="145"/>
      <c r="C259" s="178" t="s">
        <v>496</v>
      </c>
      <c r="D259" s="169" t="s">
        <v>26</v>
      </c>
      <c r="E259" s="169" t="s">
        <v>497</v>
      </c>
      <c r="F259" s="170" t="s">
        <v>528</v>
      </c>
      <c r="G259" s="179" t="s">
        <v>529</v>
      </c>
      <c r="H259" s="179" t="s">
        <v>529</v>
      </c>
      <c r="I259" s="179" t="s">
        <v>529</v>
      </c>
      <c r="J259" s="179" t="s">
        <v>529</v>
      </c>
      <c r="K259" s="171">
        <v>0.9</v>
      </c>
      <c r="L259" s="172">
        <v>0.963855421686747</v>
      </c>
      <c r="M259" s="172">
        <v>0.939393939393939</v>
      </c>
      <c r="N259" s="173">
        <v>0.981132075471698</v>
      </c>
      <c r="O259" s="173">
        <v>0.92948717948718</v>
      </c>
      <c r="P259" s="359">
        <v>0.9</v>
      </c>
      <c r="Q259" s="360">
        <v>0.968828715365239</v>
      </c>
      <c r="R259" s="172">
        <v>0.916648339564548</v>
      </c>
      <c r="S259" s="172">
        <v>0.9760348583878</v>
      </c>
      <c r="T259" s="172">
        <v>0.955468768053983</v>
      </c>
      <c r="U259" s="359">
        <v>0.9</v>
      </c>
      <c r="V259" s="172">
        <v>0.943010075566751</v>
      </c>
      <c r="W259" s="172">
        <v>0.924345722454366</v>
      </c>
      <c r="X259" s="172">
        <v>0.950762527233115</v>
      </c>
      <c r="Y259" s="172">
        <v>0.94228117609903</v>
      </c>
      <c r="Z259" s="359">
        <v>0.92</v>
      </c>
      <c r="AA259" s="359">
        <v>0.97827661115134</v>
      </c>
      <c r="AB259" s="359">
        <v>0.990553995404646</v>
      </c>
      <c r="AC259" s="359">
        <v>0.994140127388535</v>
      </c>
      <c r="AD259" s="359">
        <v>0.984222228695154</v>
      </c>
      <c r="AE259" s="359">
        <v>0.92</v>
      </c>
      <c r="AF259" s="172">
        <v>0.971603320227173</v>
      </c>
      <c r="AG259" s="172">
        <v>0.991105029079713</v>
      </c>
      <c r="AH259" s="172">
        <v>0.961986681465039</v>
      </c>
      <c r="AI259" s="172">
        <v>0.975146777315553</v>
      </c>
      <c r="AJ259" s="359">
        <v>0.92</v>
      </c>
      <c r="AK259" s="172">
        <v>0.988591487494515</v>
      </c>
      <c r="AL259" s="172">
        <v>0.992085991022915</v>
      </c>
      <c r="AM259" s="172">
        <v>0.995302959135745</v>
      </c>
      <c r="AN259" s="172">
        <v>0.989687357782567</v>
      </c>
      <c r="AO259" s="171">
        <v>0.99</v>
      </c>
      <c r="AP259" s="361">
        <v>1</v>
      </c>
      <c r="AQ259" s="361">
        <v>1</v>
      </c>
      <c r="AR259" s="361">
        <v>1</v>
      </c>
      <c r="AS259" s="362">
        <v>1</v>
      </c>
      <c r="AT259" s="367">
        <v>0.0922287257019438</v>
      </c>
      <c r="AU259" s="364">
        <v>0.111111111111111</v>
      </c>
      <c r="AV259" s="365">
        <v>0</v>
      </c>
      <c r="AW259" s="365">
        <v>0.0810810810810811</v>
      </c>
      <c r="AX259" s="365">
        <v>0.132794457274827</v>
      </c>
      <c r="AY259" s="145"/>
      <c r="AZ259" s="143"/>
    </row>
    <row r="260" spans="1:52">
      <c r="A260" s="141"/>
      <c r="B260" s="145"/>
      <c r="C260" s="178" t="s">
        <v>496</v>
      </c>
      <c r="D260" s="169" t="s">
        <v>235</v>
      </c>
      <c r="E260" s="169" t="s">
        <v>497</v>
      </c>
      <c r="F260" s="170" t="s">
        <v>530</v>
      </c>
      <c r="G260" s="179" t="s">
        <v>531</v>
      </c>
      <c r="H260" s="179" t="s">
        <v>531</v>
      </c>
      <c r="I260" s="179" t="s">
        <v>531</v>
      </c>
      <c r="J260" s="179" t="s">
        <v>531</v>
      </c>
      <c r="K260" s="171">
        <v>0.9</v>
      </c>
      <c r="L260" s="172" t="s">
        <v>40</v>
      </c>
      <c r="M260" s="172" t="s">
        <v>40</v>
      </c>
      <c r="N260" s="173" t="s">
        <v>40</v>
      </c>
      <c r="O260" s="173" t="s">
        <v>40</v>
      </c>
      <c r="P260" s="359">
        <v>0.9</v>
      </c>
      <c r="Q260" s="360">
        <v>0</v>
      </c>
      <c r="R260" s="172">
        <v>0</v>
      </c>
      <c r="S260" s="172" t="s">
        <v>40</v>
      </c>
      <c r="T260" s="172">
        <v>0</v>
      </c>
      <c r="U260" s="359">
        <v>0.9</v>
      </c>
      <c r="V260" s="172">
        <v>1</v>
      </c>
      <c r="W260" s="172">
        <v>1</v>
      </c>
      <c r="X260" s="172" t="s">
        <v>40</v>
      </c>
      <c r="Y260" s="172">
        <v>1</v>
      </c>
      <c r="Z260" s="359">
        <v>0.92</v>
      </c>
      <c r="AA260" s="359" t="s">
        <v>40</v>
      </c>
      <c r="AB260" s="359" t="s">
        <v>40</v>
      </c>
      <c r="AC260" s="359" t="s">
        <v>40</v>
      </c>
      <c r="AD260" s="359" t="s">
        <v>40</v>
      </c>
      <c r="AE260" s="359">
        <v>0.92</v>
      </c>
      <c r="AF260" s="172">
        <v>1</v>
      </c>
      <c r="AG260" s="172">
        <v>1</v>
      </c>
      <c r="AH260" s="172">
        <v>1</v>
      </c>
      <c r="AI260" s="172">
        <v>0.9993440164933</v>
      </c>
      <c r="AJ260" s="359">
        <v>0.92</v>
      </c>
      <c r="AK260" s="172">
        <v>1</v>
      </c>
      <c r="AL260" s="172">
        <v>1</v>
      </c>
      <c r="AM260" s="172" t="s">
        <v>40</v>
      </c>
      <c r="AN260" s="172">
        <v>1</v>
      </c>
      <c r="AO260" s="171">
        <v>0.99</v>
      </c>
      <c r="AP260" s="361">
        <v>1</v>
      </c>
      <c r="AQ260" s="361">
        <v>1</v>
      </c>
      <c r="AR260" s="361">
        <v>1</v>
      </c>
      <c r="AS260" s="362">
        <v>1</v>
      </c>
      <c r="AT260" s="367">
        <v>0.0922287257019438</v>
      </c>
      <c r="AU260" s="364" t="s">
        <v>40</v>
      </c>
      <c r="AV260" s="365" t="s">
        <v>40</v>
      </c>
      <c r="AW260" s="365" t="s">
        <v>40</v>
      </c>
      <c r="AX260" s="365" t="s">
        <v>40</v>
      </c>
      <c r="AY260" s="145"/>
      <c r="AZ260" s="143"/>
    </row>
    <row r="261" spans="1:52">
      <c r="A261" s="141"/>
      <c r="B261" s="145"/>
      <c r="C261" s="178" t="s">
        <v>496</v>
      </c>
      <c r="D261" s="169" t="s">
        <v>235</v>
      </c>
      <c r="E261" s="169" t="s">
        <v>497</v>
      </c>
      <c r="F261" s="170" t="s">
        <v>532</v>
      </c>
      <c r="G261" s="179" t="s">
        <v>533</v>
      </c>
      <c r="H261" s="179" t="s">
        <v>533</v>
      </c>
      <c r="I261" s="179" t="s">
        <v>533</v>
      </c>
      <c r="J261" s="179" t="s">
        <v>533</v>
      </c>
      <c r="K261" s="171">
        <v>0.9</v>
      </c>
      <c r="L261" s="172" t="s">
        <v>40</v>
      </c>
      <c r="M261" s="172" t="s">
        <v>40</v>
      </c>
      <c r="N261" s="173" t="s">
        <v>40</v>
      </c>
      <c r="O261" s="173" t="s">
        <v>40</v>
      </c>
      <c r="P261" s="359">
        <v>0.9</v>
      </c>
      <c r="Q261" s="360" t="s">
        <v>40</v>
      </c>
      <c r="R261" s="172" t="s">
        <v>40</v>
      </c>
      <c r="S261" s="172" t="s">
        <v>40</v>
      </c>
      <c r="T261" s="172" t="s">
        <v>40</v>
      </c>
      <c r="U261" s="359">
        <v>0.9</v>
      </c>
      <c r="V261" s="172" t="s">
        <v>40</v>
      </c>
      <c r="W261" s="172" t="s">
        <v>40</v>
      </c>
      <c r="X261" s="172" t="s">
        <v>40</v>
      </c>
      <c r="Y261" s="172" t="s">
        <v>40</v>
      </c>
      <c r="Z261" s="359">
        <v>0.92</v>
      </c>
      <c r="AA261" s="359" t="s">
        <v>40</v>
      </c>
      <c r="AB261" s="359" t="s">
        <v>40</v>
      </c>
      <c r="AC261" s="359" t="s">
        <v>40</v>
      </c>
      <c r="AD261" s="359" t="s">
        <v>40</v>
      </c>
      <c r="AE261" s="359">
        <v>0.92</v>
      </c>
      <c r="AF261" s="172">
        <v>0.979591836734694</v>
      </c>
      <c r="AG261" s="172">
        <v>1</v>
      </c>
      <c r="AH261" s="172">
        <v>0.987012987012987</v>
      </c>
      <c r="AI261" s="172">
        <v>0.995526636844246</v>
      </c>
      <c r="AJ261" s="359">
        <v>0.92</v>
      </c>
      <c r="AK261" s="172" t="s">
        <v>40</v>
      </c>
      <c r="AL261" s="172" t="s">
        <v>40</v>
      </c>
      <c r="AM261" s="172" t="s">
        <v>40</v>
      </c>
      <c r="AN261" s="172" t="s">
        <v>40</v>
      </c>
      <c r="AO261" s="171">
        <v>0.99</v>
      </c>
      <c r="AP261" s="361">
        <v>1</v>
      </c>
      <c r="AQ261" s="361" t="s">
        <v>40</v>
      </c>
      <c r="AR261" s="361" t="s">
        <v>40</v>
      </c>
      <c r="AS261" s="362">
        <v>1</v>
      </c>
      <c r="AT261" s="367">
        <v>0.0922287257019438</v>
      </c>
      <c r="AU261" s="364" t="s">
        <v>40</v>
      </c>
      <c r="AV261" s="365" t="s">
        <v>40</v>
      </c>
      <c r="AW261" s="365" t="s">
        <v>40</v>
      </c>
      <c r="AX261" s="365" t="s">
        <v>40</v>
      </c>
      <c r="AY261" s="145"/>
      <c r="AZ261" s="143"/>
    </row>
    <row r="262" spans="1:52">
      <c r="A262" s="141"/>
      <c r="B262" s="145"/>
      <c r="C262" s="178" t="s">
        <v>496</v>
      </c>
      <c r="D262" s="169" t="s">
        <v>26</v>
      </c>
      <c r="E262" s="169" t="s">
        <v>497</v>
      </c>
      <c r="F262" s="170" t="s">
        <v>534</v>
      </c>
      <c r="G262" s="179" t="s">
        <v>535</v>
      </c>
      <c r="H262" s="179" t="s">
        <v>535</v>
      </c>
      <c r="I262" s="179" t="s">
        <v>535</v>
      </c>
      <c r="J262" s="179" t="s">
        <v>535</v>
      </c>
      <c r="K262" s="171">
        <v>0.9</v>
      </c>
      <c r="L262" s="172">
        <v>0.967741935483871</v>
      </c>
      <c r="M262" s="172">
        <v>1</v>
      </c>
      <c r="N262" s="173">
        <v>0.942857142857143</v>
      </c>
      <c r="O262" s="173">
        <v>0.846808510638298</v>
      </c>
      <c r="P262" s="359">
        <v>0.9</v>
      </c>
      <c r="Q262" s="360">
        <v>0.957472660996355</v>
      </c>
      <c r="R262" s="172">
        <v>0.959349593495935</v>
      </c>
      <c r="S262" s="172">
        <v>0.952115295211529</v>
      </c>
      <c r="T262" s="172">
        <v>0.954476194059331</v>
      </c>
      <c r="U262" s="359">
        <v>0.9</v>
      </c>
      <c r="V262" s="172">
        <v>0.940461725394897</v>
      </c>
      <c r="W262" s="172">
        <v>0.928861788617886</v>
      </c>
      <c r="X262" s="172">
        <v>0.930264993026499</v>
      </c>
      <c r="Y262" s="172">
        <v>0.940612125886491</v>
      </c>
      <c r="Z262" s="359">
        <v>0.92</v>
      </c>
      <c r="AA262" s="359">
        <v>0.904827586206897</v>
      </c>
      <c r="AB262" s="359">
        <v>0.927627438640654</v>
      </c>
      <c r="AC262" s="359">
        <v>0.944886363636364</v>
      </c>
      <c r="AD262" s="359">
        <v>0.955607587152926</v>
      </c>
      <c r="AE262" s="359">
        <v>0.92</v>
      </c>
      <c r="AF262" s="172">
        <v>0.999572997942626</v>
      </c>
      <c r="AG262" s="172">
        <v>0.999639367910301</v>
      </c>
      <c r="AH262" s="172">
        <v>0.998760842627014</v>
      </c>
      <c r="AI262" s="172">
        <v>0.995280582028251</v>
      </c>
      <c r="AJ262" s="359">
        <v>0.92</v>
      </c>
      <c r="AK262" s="172">
        <v>0.949831365935919</v>
      </c>
      <c r="AL262" s="172">
        <v>0.951377178189994</v>
      </c>
      <c r="AM262" s="172">
        <v>0.964212678936605</v>
      </c>
      <c r="AN262" s="172">
        <v>0.971337279346289</v>
      </c>
      <c r="AO262" s="171">
        <v>0.99</v>
      </c>
      <c r="AP262" s="361">
        <v>1</v>
      </c>
      <c r="AQ262" s="361">
        <v>1</v>
      </c>
      <c r="AR262" s="361">
        <v>1</v>
      </c>
      <c r="AS262" s="362">
        <v>1</v>
      </c>
      <c r="AT262" s="367">
        <v>0.0922287257019438</v>
      </c>
      <c r="AU262" s="364">
        <v>0</v>
      </c>
      <c r="AV262" s="365">
        <v>0</v>
      </c>
      <c r="AW262" s="365">
        <v>0.173913043478261</v>
      </c>
      <c r="AX262" s="365">
        <v>0.072463768115942</v>
      </c>
      <c r="AY262" s="145"/>
      <c r="AZ262" s="143"/>
    </row>
    <row r="263" spans="1:52">
      <c r="A263" s="141"/>
      <c r="B263" s="145"/>
      <c r="C263" s="178" t="s">
        <v>496</v>
      </c>
      <c r="D263" s="169" t="s">
        <v>26</v>
      </c>
      <c r="E263" s="169" t="s">
        <v>497</v>
      </c>
      <c r="F263" s="170" t="s">
        <v>536</v>
      </c>
      <c r="G263" s="179" t="s">
        <v>537</v>
      </c>
      <c r="H263" s="179" t="s">
        <v>537</v>
      </c>
      <c r="I263" s="179" t="s">
        <v>537</v>
      </c>
      <c r="J263" s="179" t="s">
        <v>537</v>
      </c>
      <c r="K263" s="171">
        <v>0.9</v>
      </c>
      <c r="L263" s="172">
        <v>0.975609756097561</v>
      </c>
      <c r="M263" s="172">
        <v>1</v>
      </c>
      <c r="N263" s="173">
        <v>0.954545454545455</v>
      </c>
      <c r="O263" s="173">
        <v>0.977872340425532</v>
      </c>
      <c r="P263" s="359">
        <v>0.9</v>
      </c>
      <c r="Q263" s="360">
        <v>0.936182019977802</v>
      </c>
      <c r="R263" s="172">
        <v>0.975111111111111</v>
      </c>
      <c r="S263" s="172">
        <v>0.966199903428296</v>
      </c>
      <c r="T263" s="172">
        <v>0.968075224483809</v>
      </c>
      <c r="U263" s="359">
        <v>0.9</v>
      </c>
      <c r="V263" s="172">
        <v>0.882352941176471</v>
      </c>
      <c r="W263" s="172">
        <v>0.933777777777778</v>
      </c>
      <c r="X263" s="172">
        <v>0.943022694350555</v>
      </c>
      <c r="Y263" s="172">
        <v>0.93339634633248</v>
      </c>
      <c r="Z263" s="359">
        <v>0.92</v>
      </c>
      <c r="AA263" s="359">
        <v>0.890094979647218</v>
      </c>
      <c r="AB263" s="359">
        <v>0.925356125356125</v>
      </c>
      <c r="AC263" s="359">
        <v>0.9638619201726</v>
      </c>
      <c r="AD263" s="359">
        <v>0.956006506080087</v>
      </c>
      <c r="AE263" s="359">
        <v>0.92</v>
      </c>
      <c r="AF263" s="172">
        <v>0.983606557377049</v>
      </c>
      <c r="AG263" s="172">
        <v>0.996278575225944</v>
      </c>
      <c r="AH263" s="172">
        <v>0.997712717291857</v>
      </c>
      <c r="AI263" s="172">
        <v>0.986326975018458</v>
      </c>
      <c r="AJ263" s="359">
        <v>0.92</v>
      </c>
      <c r="AK263" s="172">
        <v>0.922410397794407</v>
      </c>
      <c r="AL263" s="172">
        <v>0.957802746566792</v>
      </c>
      <c r="AM263" s="172">
        <v>0.974522292993631</v>
      </c>
      <c r="AN263" s="172">
        <v>0.970674357091675</v>
      </c>
      <c r="AO263" s="171">
        <v>0.99</v>
      </c>
      <c r="AP263" s="361">
        <v>1</v>
      </c>
      <c r="AQ263" s="361">
        <v>1</v>
      </c>
      <c r="AR263" s="361">
        <v>1</v>
      </c>
      <c r="AS263" s="362">
        <v>1</v>
      </c>
      <c r="AT263" s="367">
        <v>0.0922287257019438</v>
      </c>
      <c r="AU263" s="364">
        <v>0.375</v>
      </c>
      <c r="AV263" s="365">
        <v>0</v>
      </c>
      <c r="AW263" s="365">
        <v>0.133333333333333</v>
      </c>
      <c r="AX263" s="365">
        <v>0.0861111111111111</v>
      </c>
      <c r="AY263" s="145"/>
      <c r="AZ263" s="143"/>
    </row>
    <row r="264" spans="1:52">
      <c r="A264" s="141"/>
      <c r="B264" s="145"/>
      <c r="C264" s="178" t="s">
        <v>496</v>
      </c>
      <c r="D264" s="169" t="s">
        <v>235</v>
      </c>
      <c r="E264" s="169" t="s">
        <v>497</v>
      </c>
      <c r="F264" s="170" t="s">
        <v>538</v>
      </c>
      <c r="G264" s="179" t="s">
        <v>539</v>
      </c>
      <c r="H264" s="179" t="s">
        <v>539</v>
      </c>
      <c r="I264" s="179" t="s">
        <v>539</v>
      </c>
      <c r="J264" s="179" t="s">
        <v>539</v>
      </c>
      <c r="K264" s="171">
        <v>0.9</v>
      </c>
      <c r="L264" s="172" t="s">
        <v>40</v>
      </c>
      <c r="M264" s="172" t="s">
        <v>40</v>
      </c>
      <c r="N264" s="173" t="s">
        <v>40</v>
      </c>
      <c r="O264" s="173" t="s">
        <v>40</v>
      </c>
      <c r="P264" s="359">
        <v>0.9</v>
      </c>
      <c r="Q264" s="360">
        <v>0.96078431372549</v>
      </c>
      <c r="R264" s="172">
        <v>0.947368421052632</v>
      </c>
      <c r="S264" s="172">
        <v>1</v>
      </c>
      <c r="T264" s="172">
        <v>0.982776617954071</v>
      </c>
      <c r="U264" s="359">
        <v>0.9</v>
      </c>
      <c r="V264" s="172">
        <v>0.96078431372549</v>
      </c>
      <c r="W264" s="172">
        <v>0.964912280701754</v>
      </c>
      <c r="X264" s="172">
        <v>1</v>
      </c>
      <c r="Y264" s="172">
        <v>0.98643006263048</v>
      </c>
      <c r="Z264" s="359">
        <v>0.92</v>
      </c>
      <c r="AA264" s="359">
        <v>0.901960784313726</v>
      </c>
      <c r="AB264" s="359">
        <v>0.843137254901961</v>
      </c>
      <c r="AC264" s="359">
        <v>0.983606557377049</v>
      </c>
      <c r="AD264" s="359">
        <v>0.974603174603175</v>
      </c>
      <c r="AE264" s="359">
        <v>0.92</v>
      </c>
      <c r="AF264" s="172">
        <v>0.999023675860386</v>
      </c>
      <c r="AG264" s="172">
        <v>0.999565972222222</v>
      </c>
      <c r="AH264" s="172">
        <v>0.999447590111863</v>
      </c>
      <c r="AI264" s="172">
        <v>0.99771019920139</v>
      </c>
      <c r="AJ264" s="359">
        <v>0.92</v>
      </c>
      <c r="AK264" s="172">
        <v>0.946341463414634</v>
      </c>
      <c r="AL264" s="172">
        <v>0.936936936936937</v>
      </c>
      <c r="AM264" s="172">
        <v>0.994505494505495</v>
      </c>
      <c r="AN264" s="172">
        <v>0.982926829268293</v>
      </c>
      <c r="AO264" s="171">
        <v>0.99</v>
      </c>
      <c r="AP264" s="361">
        <v>1</v>
      </c>
      <c r="AQ264" s="361">
        <v>1</v>
      </c>
      <c r="AR264" s="361">
        <v>1</v>
      </c>
      <c r="AS264" s="362">
        <v>1</v>
      </c>
      <c r="AT264" s="367">
        <v>0.0922287257019438</v>
      </c>
      <c r="AU264" s="364" t="s">
        <v>40</v>
      </c>
      <c r="AV264" s="365" t="s">
        <v>40</v>
      </c>
      <c r="AW264" s="365" t="s">
        <v>40</v>
      </c>
      <c r="AX264" s="365" t="s">
        <v>40</v>
      </c>
      <c r="AY264" s="145"/>
      <c r="AZ264" s="143"/>
    </row>
    <row r="265" spans="1:52">
      <c r="A265" s="141"/>
      <c r="B265" s="145"/>
      <c r="C265" s="178" t="s">
        <v>496</v>
      </c>
      <c r="D265" s="169" t="s">
        <v>235</v>
      </c>
      <c r="E265" s="169" t="s">
        <v>497</v>
      </c>
      <c r="F265" s="170" t="s">
        <v>540</v>
      </c>
      <c r="G265" s="179" t="s">
        <v>541</v>
      </c>
      <c r="H265" s="179" t="s">
        <v>541</v>
      </c>
      <c r="I265" s="179" t="s">
        <v>541</v>
      </c>
      <c r="J265" s="179" t="s">
        <v>541</v>
      </c>
      <c r="K265" s="171">
        <v>0.9</v>
      </c>
      <c r="L265" s="172" t="s">
        <v>40</v>
      </c>
      <c r="M265" s="172" t="s">
        <v>40</v>
      </c>
      <c r="N265" s="173" t="s">
        <v>40</v>
      </c>
      <c r="O265" s="173" t="s">
        <v>40</v>
      </c>
      <c r="P265" s="359">
        <v>0.9</v>
      </c>
      <c r="Q265" s="360" t="s">
        <v>40</v>
      </c>
      <c r="R265" s="172" t="s">
        <v>40</v>
      </c>
      <c r="S265" s="172" t="s">
        <v>40</v>
      </c>
      <c r="T265" s="172">
        <v>0</v>
      </c>
      <c r="U265" s="359">
        <v>0.9</v>
      </c>
      <c r="V265" s="172" t="s">
        <v>40</v>
      </c>
      <c r="W265" s="172" t="s">
        <v>40</v>
      </c>
      <c r="X265" s="172" t="s">
        <v>40</v>
      </c>
      <c r="Y265" s="172">
        <v>1</v>
      </c>
      <c r="Z265" s="359">
        <v>0.92</v>
      </c>
      <c r="AA265" s="359" t="s">
        <v>40</v>
      </c>
      <c r="AB265" s="359" t="s">
        <v>40</v>
      </c>
      <c r="AC265" s="359" t="s">
        <v>40</v>
      </c>
      <c r="AD265" s="359" t="s">
        <v>40</v>
      </c>
      <c r="AE265" s="359">
        <v>0.92</v>
      </c>
      <c r="AF265" s="172">
        <v>1</v>
      </c>
      <c r="AG265" s="172">
        <v>1</v>
      </c>
      <c r="AH265" s="172">
        <v>1</v>
      </c>
      <c r="AI265" s="172">
        <v>0.999861271676301</v>
      </c>
      <c r="AJ265" s="359">
        <v>0.92</v>
      </c>
      <c r="AK265" s="172" t="s">
        <v>40</v>
      </c>
      <c r="AL265" s="172" t="s">
        <v>40</v>
      </c>
      <c r="AM265" s="172" t="s">
        <v>40</v>
      </c>
      <c r="AN265" s="172">
        <v>1</v>
      </c>
      <c r="AO265" s="171">
        <v>0.99</v>
      </c>
      <c r="AP265" s="361">
        <v>1</v>
      </c>
      <c r="AQ265" s="361">
        <v>1</v>
      </c>
      <c r="AR265" s="361">
        <v>1</v>
      </c>
      <c r="AS265" s="362">
        <v>1</v>
      </c>
      <c r="AT265" s="367">
        <v>0.0922287257019438</v>
      </c>
      <c r="AU265" s="364" t="s">
        <v>40</v>
      </c>
      <c r="AV265" s="365" t="s">
        <v>40</v>
      </c>
      <c r="AW265" s="365">
        <v>0</v>
      </c>
      <c r="AX265" s="365">
        <v>0</v>
      </c>
      <c r="AY265" s="145"/>
      <c r="AZ265" s="143"/>
    </row>
    <row r="266" spans="1:52">
      <c r="A266" s="141"/>
      <c r="B266" s="145"/>
      <c r="C266" s="178" t="s">
        <v>496</v>
      </c>
      <c r="D266" s="169" t="s">
        <v>235</v>
      </c>
      <c r="E266" s="169" t="s">
        <v>497</v>
      </c>
      <c r="F266" s="170" t="s">
        <v>542</v>
      </c>
      <c r="G266" s="179" t="s">
        <v>543</v>
      </c>
      <c r="H266" s="179" t="s">
        <v>543</v>
      </c>
      <c r="I266" s="179" t="s">
        <v>543</v>
      </c>
      <c r="J266" s="179" t="s">
        <v>543</v>
      </c>
      <c r="K266" s="171">
        <v>0.9</v>
      </c>
      <c r="L266" s="172" t="s">
        <v>40</v>
      </c>
      <c r="M266" s="172" t="s">
        <v>40</v>
      </c>
      <c r="N266" s="173" t="s">
        <v>40</v>
      </c>
      <c r="O266" s="173" t="s">
        <v>40</v>
      </c>
      <c r="P266" s="359">
        <v>0.9</v>
      </c>
      <c r="Q266" s="360">
        <v>0.6</v>
      </c>
      <c r="R266" s="172">
        <v>1</v>
      </c>
      <c r="S266" s="172">
        <v>1</v>
      </c>
      <c r="T266" s="172">
        <v>0.725274725274725</v>
      </c>
      <c r="U266" s="359">
        <v>0.9</v>
      </c>
      <c r="V266" s="172">
        <v>0.8</v>
      </c>
      <c r="W266" s="172">
        <v>1</v>
      </c>
      <c r="X266" s="172">
        <v>1</v>
      </c>
      <c r="Y266" s="172">
        <v>0.813186813186813</v>
      </c>
      <c r="Z266" s="359">
        <v>0.92</v>
      </c>
      <c r="AA266" s="359" t="s">
        <v>40</v>
      </c>
      <c r="AB266" s="359" t="s">
        <v>40</v>
      </c>
      <c r="AC266" s="359" t="s">
        <v>40</v>
      </c>
      <c r="AD266" s="359">
        <v>0.444444444444444</v>
      </c>
      <c r="AE266" s="359">
        <v>0.92</v>
      </c>
      <c r="AF266" s="172">
        <v>0.967439644218551</v>
      </c>
      <c r="AG266" s="172">
        <v>0.999577589186283</v>
      </c>
      <c r="AH266" s="172">
        <v>0.977709123616597</v>
      </c>
      <c r="AI266" s="172">
        <v>0.975146321630581</v>
      </c>
      <c r="AJ266" s="359">
        <v>0.92</v>
      </c>
      <c r="AK266" s="172">
        <v>0.8</v>
      </c>
      <c r="AL266" s="172">
        <v>1</v>
      </c>
      <c r="AM266" s="172">
        <v>1</v>
      </c>
      <c r="AN266" s="172">
        <v>0.785123966942149</v>
      </c>
      <c r="AO266" s="171">
        <v>0.99</v>
      </c>
      <c r="AP266" s="361">
        <v>1</v>
      </c>
      <c r="AQ266" s="361">
        <v>1</v>
      </c>
      <c r="AR266" s="361">
        <v>1</v>
      </c>
      <c r="AS266" s="362">
        <v>1</v>
      </c>
      <c r="AT266" s="367">
        <v>0.0922287257019438</v>
      </c>
      <c r="AU266" s="364" t="s">
        <v>40</v>
      </c>
      <c r="AV266" s="365" t="s">
        <v>40</v>
      </c>
      <c r="AW266" s="365" t="s">
        <v>40</v>
      </c>
      <c r="AX266" s="365">
        <v>0</v>
      </c>
      <c r="AY266" s="145"/>
      <c r="AZ266" s="143"/>
    </row>
    <row r="267" spans="1:52">
      <c r="A267" s="141"/>
      <c r="B267" s="145"/>
      <c r="C267" s="178" t="s">
        <v>496</v>
      </c>
      <c r="D267" s="169" t="s">
        <v>235</v>
      </c>
      <c r="E267" s="169" t="s">
        <v>497</v>
      </c>
      <c r="F267" s="170" t="s">
        <v>544</v>
      </c>
      <c r="G267" s="179" t="s">
        <v>545</v>
      </c>
      <c r="H267" s="179" t="s">
        <v>545</v>
      </c>
      <c r="I267" s="179" t="s">
        <v>545</v>
      </c>
      <c r="J267" s="179" t="s">
        <v>545</v>
      </c>
      <c r="K267" s="171">
        <v>0.9</v>
      </c>
      <c r="L267" s="172" t="s">
        <v>40</v>
      </c>
      <c r="M267" s="172" t="s">
        <v>40</v>
      </c>
      <c r="N267" s="173" t="s">
        <v>40</v>
      </c>
      <c r="O267" s="173" t="s">
        <v>40</v>
      </c>
      <c r="P267" s="359">
        <v>0.9</v>
      </c>
      <c r="Q267" s="360" t="s">
        <v>40</v>
      </c>
      <c r="R267" s="172" t="s">
        <v>40</v>
      </c>
      <c r="S267" s="172" t="s">
        <v>40</v>
      </c>
      <c r="T267" s="172" t="s">
        <v>40</v>
      </c>
      <c r="U267" s="359">
        <v>0.9</v>
      </c>
      <c r="V267" s="172" t="s">
        <v>40</v>
      </c>
      <c r="W267" s="172" t="s">
        <v>40</v>
      </c>
      <c r="X267" s="172" t="s">
        <v>40</v>
      </c>
      <c r="Y267" s="172" t="s">
        <v>40</v>
      </c>
      <c r="Z267" s="359">
        <v>0.92</v>
      </c>
      <c r="AA267" s="359" t="s">
        <v>40</v>
      </c>
      <c r="AB267" s="359" t="s">
        <v>40</v>
      </c>
      <c r="AC267" s="359" t="s">
        <v>40</v>
      </c>
      <c r="AD267" s="359" t="s">
        <v>40</v>
      </c>
      <c r="AE267" s="359">
        <v>0.92</v>
      </c>
      <c r="AF267" s="172">
        <v>0.168888888888889</v>
      </c>
      <c r="AG267" s="172">
        <v>0.997955010224949</v>
      </c>
      <c r="AH267" s="172">
        <v>1</v>
      </c>
      <c r="AI267" s="172">
        <v>0.934427176613323</v>
      </c>
      <c r="AJ267" s="359">
        <v>0.92</v>
      </c>
      <c r="AK267" s="172" t="s">
        <v>40</v>
      </c>
      <c r="AL267" s="172" t="s">
        <v>40</v>
      </c>
      <c r="AM267" s="172" t="s">
        <v>40</v>
      </c>
      <c r="AN267" s="172">
        <v>1</v>
      </c>
      <c r="AO267" s="171">
        <v>0.99</v>
      </c>
      <c r="AP267" s="361">
        <v>1</v>
      </c>
      <c r="AQ267" s="361">
        <v>1</v>
      </c>
      <c r="AR267" s="361">
        <v>1</v>
      </c>
      <c r="AS267" s="362">
        <v>1</v>
      </c>
      <c r="AT267" s="367">
        <v>0.0922287257019438</v>
      </c>
      <c r="AU267" s="364" t="s">
        <v>40</v>
      </c>
      <c r="AV267" s="365" t="s">
        <v>40</v>
      </c>
      <c r="AW267" s="365" t="s">
        <v>40</v>
      </c>
      <c r="AX267" s="365">
        <v>0</v>
      </c>
      <c r="AY267" s="145"/>
      <c r="AZ267" s="143"/>
    </row>
    <row r="268" spans="1:52">
      <c r="A268" s="141"/>
      <c r="B268" s="145"/>
      <c r="C268" s="178" t="s">
        <v>496</v>
      </c>
      <c r="D268" s="169" t="s">
        <v>235</v>
      </c>
      <c r="E268" s="169" t="s">
        <v>497</v>
      </c>
      <c r="F268" s="170" t="s">
        <v>546</v>
      </c>
      <c r="G268" s="179" t="s">
        <v>547</v>
      </c>
      <c r="H268" s="179" t="s">
        <v>547</v>
      </c>
      <c r="I268" s="179" t="s">
        <v>547</v>
      </c>
      <c r="J268" s="179" t="s">
        <v>547</v>
      </c>
      <c r="K268" s="171">
        <v>0.9</v>
      </c>
      <c r="L268" s="172" t="s">
        <v>40</v>
      </c>
      <c r="M268" s="172" t="s">
        <v>40</v>
      </c>
      <c r="N268" s="173" t="s">
        <v>40</v>
      </c>
      <c r="O268" s="173" t="s">
        <v>40</v>
      </c>
      <c r="P268" s="359">
        <v>0.9</v>
      </c>
      <c r="Q268" s="360">
        <v>1</v>
      </c>
      <c r="R268" s="172" t="s">
        <v>40</v>
      </c>
      <c r="S268" s="172" t="s">
        <v>40</v>
      </c>
      <c r="T268" s="172">
        <v>1</v>
      </c>
      <c r="U268" s="359">
        <v>0.9</v>
      </c>
      <c r="V268" s="172">
        <v>1</v>
      </c>
      <c r="W268" s="172" t="s">
        <v>40</v>
      </c>
      <c r="X268" s="172" t="s">
        <v>40</v>
      </c>
      <c r="Y268" s="172">
        <v>1</v>
      </c>
      <c r="Z268" s="359">
        <v>0.92</v>
      </c>
      <c r="AA268" s="359" t="s">
        <v>40</v>
      </c>
      <c r="AB268" s="359" t="s">
        <v>40</v>
      </c>
      <c r="AC268" s="359" t="s">
        <v>40</v>
      </c>
      <c r="AD268" s="359" t="s">
        <v>40</v>
      </c>
      <c r="AE268" s="359">
        <v>0.92</v>
      </c>
      <c r="AF268" s="172">
        <v>0.993827160493827</v>
      </c>
      <c r="AG268" s="172">
        <v>0.99954233409611</v>
      </c>
      <c r="AH268" s="172">
        <v>0.998611111111111</v>
      </c>
      <c r="AI268" s="172">
        <v>0.978508730083007</v>
      </c>
      <c r="AJ268" s="359">
        <v>0.92</v>
      </c>
      <c r="AK268" s="172">
        <v>1</v>
      </c>
      <c r="AL268" s="172" t="s">
        <v>40</v>
      </c>
      <c r="AM268" s="172" t="s">
        <v>40</v>
      </c>
      <c r="AN268" s="172">
        <v>1</v>
      </c>
      <c r="AO268" s="171">
        <v>0.99</v>
      </c>
      <c r="AP268" s="361">
        <v>1</v>
      </c>
      <c r="AQ268" s="361" t="s">
        <v>40</v>
      </c>
      <c r="AR268" s="361">
        <v>1</v>
      </c>
      <c r="AS268" s="362">
        <v>1</v>
      </c>
      <c r="AT268" s="367">
        <v>0.0922287257019438</v>
      </c>
      <c r="AU268" s="364">
        <v>0</v>
      </c>
      <c r="AV268" s="365" t="s">
        <v>40</v>
      </c>
      <c r="AW268" s="365" t="s">
        <v>40</v>
      </c>
      <c r="AX268" s="365">
        <v>0</v>
      </c>
      <c r="AY268" s="145"/>
      <c r="AZ268" s="143"/>
    </row>
    <row r="269" spans="1:52">
      <c r="A269" s="141"/>
      <c r="B269" s="145"/>
      <c r="C269" s="178" t="s">
        <v>496</v>
      </c>
      <c r="D269" s="169" t="s">
        <v>235</v>
      </c>
      <c r="E269" s="169" t="s">
        <v>497</v>
      </c>
      <c r="F269" s="170" t="s">
        <v>548</v>
      </c>
      <c r="G269" s="179" t="s">
        <v>549</v>
      </c>
      <c r="H269" s="179" t="s">
        <v>549</v>
      </c>
      <c r="I269" s="179" t="s">
        <v>549</v>
      </c>
      <c r="J269" s="179" t="s">
        <v>549</v>
      </c>
      <c r="K269" s="171">
        <v>0.9</v>
      </c>
      <c r="L269" s="172" t="s">
        <v>40</v>
      </c>
      <c r="M269" s="172" t="s">
        <v>40</v>
      </c>
      <c r="N269" s="173" t="s">
        <v>40</v>
      </c>
      <c r="O269" s="173" t="s">
        <v>40</v>
      </c>
      <c r="P269" s="359">
        <v>0.9</v>
      </c>
      <c r="Q269" s="360">
        <v>0.5</v>
      </c>
      <c r="R269" s="172" t="s">
        <v>40</v>
      </c>
      <c r="S269" s="172" t="s">
        <v>40</v>
      </c>
      <c r="T269" s="172">
        <v>0.116279069767442</v>
      </c>
      <c r="U269" s="359">
        <v>0.9</v>
      </c>
      <c r="V269" s="172">
        <v>0.5</v>
      </c>
      <c r="W269" s="172" t="s">
        <v>40</v>
      </c>
      <c r="X269" s="172" t="s">
        <v>40</v>
      </c>
      <c r="Y269" s="172">
        <v>0.837209302325581</v>
      </c>
      <c r="Z269" s="359">
        <v>0.92</v>
      </c>
      <c r="AA269" s="359">
        <v>0</v>
      </c>
      <c r="AB269" s="359" t="s">
        <v>40</v>
      </c>
      <c r="AC269" s="359" t="s">
        <v>40</v>
      </c>
      <c r="AD269" s="359">
        <v>0.2</v>
      </c>
      <c r="AE269" s="359">
        <v>0.92</v>
      </c>
      <c r="AF269" s="172">
        <v>0.993326978074357</v>
      </c>
      <c r="AG269" s="172">
        <v>1</v>
      </c>
      <c r="AH269" s="172">
        <v>0.997639963288318</v>
      </c>
      <c r="AI269" s="172">
        <v>0.988584149236396</v>
      </c>
      <c r="AJ269" s="359">
        <v>0.92</v>
      </c>
      <c r="AK269" s="172">
        <v>0.25</v>
      </c>
      <c r="AL269" s="172">
        <v>1</v>
      </c>
      <c r="AM269" s="172" t="s">
        <v>40</v>
      </c>
      <c r="AN269" s="172">
        <v>0.862745098039216</v>
      </c>
      <c r="AO269" s="171">
        <v>0.99</v>
      </c>
      <c r="AP269" s="361">
        <v>1</v>
      </c>
      <c r="AQ269" s="361" t="s">
        <v>40</v>
      </c>
      <c r="AR269" s="361">
        <v>1</v>
      </c>
      <c r="AS269" s="362">
        <v>1</v>
      </c>
      <c r="AT269" s="367">
        <v>0.0922287257019438</v>
      </c>
      <c r="AU269" s="364" t="s">
        <v>40</v>
      </c>
      <c r="AV269" s="365" t="s">
        <v>40</v>
      </c>
      <c r="AW269" s="365" t="s">
        <v>40</v>
      </c>
      <c r="AX269" s="365">
        <v>0</v>
      </c>
      <c r="AY269" s="145"/>
      <c r="AZ269" s="143"/>
    </row>
    <row r="270" spans="1:52">
      <c r="A270" s="141"/>
      <c r="B270" s="145"/>
      <c r="C270" s="178" t="s">
        <v>496</v>
      </c>
      <c r="D270" s="169" t="s">
        <v>235</v>
      </c>
      <c r="E270" s="169" t="s">
        <v>497</v>
      </c>
      <c r="F270" s="170" t="s">
        <v>550</v>
      </c>
      <c r="G270" s="179" t="s">
        <v>551</v>
      </c>
      <c r="H270" s="179" t="s">
        <v>551</v>
      </c>
      <c r="I270" s="179" t="s">
        <v>551</v>
      </c>
      <c r="J270" s="179" t="s">
        <v>551</v>
      </c>
      <c r="K270" s="171">
        <v>0.9</v>
      </c>
      <c r="L270" s="172" t="s">
        <v>40</v>
      </c>
      <c r="M270" s="172" t="s">
        <v>40</v>
      </c>
      <c r="N270" s="173" t="s">
        <v>40</v>
      </c>
      <c r="O270" s="173" t="s">
        <v>40</v>
      </c>
      <c r="P270" s="359">
        <v>0.9</v>
      </c>
      <c r="Q270" s="360">
        <v>0.75</v>
      </c>
      <c r="R270" s="172">
        <v>0.5</v>
      </c>
      <c r="S270" s="172">
        <v>0.75</v>
      </c>
      <c r="T270" s="172">
        <v>0.686567164179104</v>
      </c>
      <c r="U270" s="359">
        <v>0.9</v>
      </c>
      <c r="V270" s="172">
        <v>0.75</v>
      </c>
      <c r="W270" s="172">
        <v>0</v>
      </c>
      <c r="X270" s="172">
        <v>0.75</v>
      </c>
      <c r="Y270" s="172">
        <v>0.73134328358209</v>
      </c>
      <c r="Z270" s="359">
        <v>0.92</v>
      </c>
      <c r="AA270" s="359">
        <v>1</v>
      </c>
      <c r="AB270" s="359" t="s">
        <v>40</v>
      </c>
      <c r="AC270" s="359">
        <v>0</v>
      </c>
      <c r="AD270" s="359">
        <v>0.333333333333333</v>
      </c>
      <c r="AE270" s="359">
        <v>0.92</v>
      </c>
      <c r="AF270" s="172">
        <v>1</v>
      </c>
      <c r="AG270" s="172">
        <v>0.990879069036012</v>
      </c>
      <c r="AH270" s="172">
        <v>0.987621764167698</v>
      </c>
      <c r="AI270" s="172">
        <v>0.9971875176051</v>
      </c>
      <c r="AJ270" s="359">
        <v>0.92</v>
      </c>
      <c r="AK270" s="172">
        <v>0.857142857142857</v>
      </c>
      <c r="AL270" s="172">
        <v>0.333333333333333</v>
      </c>
      <c r="AM270" s="172">
        <v>0.666666666666667</v>
      </c>
      <c r="AN270" s="172">
        <v>0.74</v>
      </c>
      <c r="AO270" s="171">
        <v>0.99</v>
      </c>
      <c r="AP270" s="361">
        <v>1</v>
      </c>
      <c r="AQ270" s="361">
        <v>1</v>
      </c>
      <c r="AR270" s="361">
        <v>1</v>
      </c>
      <c r="AS270" s="362">
        <v>1</v>
      </c>
      <c r="AT270" s="367">
        <v>0.0922287257019438</v>
      </c>
      <c r="AU270" s="364" t="s">
        <v>40</v>
      </c>
      <c r="AV270" s="365" t="s">
        <v>40</v>
      </c>
      <c r="AW270" s="365" t="s">
        <v>40</v>
      </c>
      <c r="AX270" s="365" t="s">
        <v>40</v>
      </c>
      <c r="AY270" s="145"/>
      <c r="AZ270" s="143"/>
    </row>
    <row r="271" spans="1:52">
      <c r="A271" s="141"/>
      <c r="B271" s="145"/>
      <c r="C271" s="178" t="s">
        <v>496</v>
      </c>
      <c r="D271" s="169" t="s">
        <v>235</v>
      </c>
      <c r="E271" s="169" t="s">
        <v>497</v>
      </c>
      <c r="F271" s="170" t="s">
        <v>552</v>
      </c>
      <c r="G271" s="179" t="s">
        <v>553</v>
      </c>
      <c r="H271" s="179" t="s">
        <v>553</v>
      </c>
      <c r="I271" s="179" t="s">
        <v>553</v>
      </c>
      <c r="J271" s="179" t="s">
        <v>553</v>
      </c>
      <c r="K271" s="171">
        <v>0.9</v>
      </c>
      <c r="L271" s="172" t="s">
        <v>40</v>
      </c>
      <c r="M271" s="172" t="s">
        <v>40</v>
      </c>
      <c r="N271" s="173" t="s">
        <v>40</v>
      </c>
      <c r="O271" s="173" t="s">
        <v>40</v>
      </c>
      <c r="P271" s="359">
        <v>0.9</v>
      </c>
      <c r="Q271" s="360" t="s">
        <v>40</v>
      </c>
      <c r="R271" s="172" t="s">
        <v>40</v>
      </c>
      <c r="S271" s="172" t="s">
        <v>40</v>
      </c>
      <c r="T271" s="172" t="s">
        <v>40</v>
      </c>
      <c r="U271" s="359">
        <v>0.9</v>
      </c>
      <c r="V271" s="172" t="s">
        <v>40</v>
      </c>
      <c r="W271" s="172" t="s">
        <v>40</v>
      </c>
      <c r="X271" s="172" t="s">
        <v>40</v>
      </c>
      <c r="Y271" s="172" t="s">
        <v>40</v>
      </c>
      <c r="Z271" s="359">
        <v>0.92</v>
      </c>
      <c r="AA271" s="359" t="s">
        <v>40</v>
      </c>
      <c r="AB271" s="359" t="s">
        <v>40</v>
      </c>
      <c r="AC271" s="359" t="s">
        <v>40</v>
      </c>
      <c r="AD271" s="359" t="s">
        <v>40</v>
      </c>
      <c r="AE271" s="359">
        <v>0.92</v>
      </c>
      <c r="AF271" s="172">
        <v>1</v>
      </c>
      <c r="AG271" s="172">
        <v>1</v>
      </c>
      <c r="AH271" s="172">
        <v>1</v>
      </c>
      <c r="AI271" s="172">
        <v>0.998986418001216</v>
      </c>
      <c r="AJ271" s="359">
        <v>0.92</v>
      </c>
      <c r="AK271" s="172" t="s">
        <v>40</v>
      </c>
      <c r="AL271" s="172" t="s">
        <v>40</v>
      </c>
      <c r="AM271" s="172" t="s">
        <v>40</v>
      </c>
      <c r="AN271" s="172" t="s">
        <v>40</v>
      </c>
      <c r="AO271" s="171">
        <v>0.99</v>
      </c>
      <c r="AP271" s="361" t="s">
        <v>40</v>
      </c>
      <c r="AQ271" s="361" t="s">
        <v>40</v>
      </c>
      <c r="AR271" s="361" t="s">
        <v>40</v>
      </c>
      <c r="AS271" s="362">
        <v>1</v>
      </c>
      <c r="AT271" s="367">
        <v>0.0922287257019438</v>
      </c>
      <c r="AU271" s="364" t="s">
        <v>40</v>
      </c>
      <c r="AV271" s="365" t="s">
        <v>40</v>
      </c>
      <c r="AW271" s="365" t="s">
        <v>40</v>
      </c>
      <c r="AX271" s="365" t="s">
        <v>40</v>
      </c>
      <c r="AY271" s="145"/>
      <c r="AZ271" s="143"/>
    </row>
    <row r="272" spans="1:52">
      <c r="A272" s="141"/>
      <c r="B272" s="145"/>
      <c r="C272" s="178" t="s">
        <v>496</v>
      </c>
      <c r="D272" s="169" t="s">
        <v>26</v>
      </c>
      <c r="E272" s="169" t="s">
        <v>497</v>
      </c>
      <c r="F272" s="170" t="s">
        <v>554</v>
      </c>
      <c r="G272" s="179" t="s">
        <v>555</v>
      </c>
      <c r="H272" s="179" t="s">
        <v>555</v>
      </c>
      <c r="I272" s="179" t="s">
        <v>555</v>
      </c>
      <c r="J272" s="179" t="s">
        <v>555</v>
      </c>
      <c r="K272" s="171">
        <v>0.9</v>
      </c>
      <c r="L272" s="172">
        <v>0.958333333333333</v>
      </c>
      <c r="M272" s="172">
        <v>0.923076923076923</v>
      </c>
      <c r="N272" s="173">
        <v>0.962616822429907</v>
      </c>
      <c r="O272" s="173">
        <v>0.954468802698145</v>
      </c>
      <c r="P272" s="359">
        <v>0.9</v>
      </c>
      <c r="Q272" s="360">
        <v>0.968561697668326</v>
      </c>
      <c r="R272" s="172">
        <v>0.966530612244898</v>
      </c>
      <c r="S272" s="172">
        <v>0.975282781734395</v>
      </c>
      <c r="T272" s="172">
        <v>0.975095221988559</v>
      </c>
      <c r="U272" s="359">
        <v>0.9</v>
      </c>
      <c r="V272" s="172">
        <v>0.937123395336652</v>
      </c>
      <c r="W272" s="172">
        <v>0.933061224489796</v>
      </c>
      <c r="X272" s="172">
        <v>0.940720569752828</v>
      </c>
      <c r="Y272" s="172">
        <v>0.938682921807674</v>
      </c>
      <c r="Z272" s="359">
        <v>0.92</v>
      </c>
      <c r="AA272" s="359">
        <v>0.942807625649913</v>
      </c>
      <c r="AB272" s="359">
        <v>0.967325042672519</v>
      </c>
      <c r="AC272" s="359">
        <v>0.969034608378871</v>
      </c>
      <c r="AD272" s="359">
        <v>0.972692780420029</v>
      </c>
      <c r="AE272" s="359">
        <v>0.92</v>
      </c>
      <c r="AF272" s="172">
        <v>0.958176068550444</v>
      </c>
      <c r="AG272" s="172">
        <v>0.994661921708185</v>
      </c>
      <c r="AH272" s="172">
        <v>0.96365486661336</v>
      </c>
      <c r="AI272" s="172">
        <v>0.979397710329858</v>
      </c>
      <c r="AJ272" s="359">
        <v>0.92</v>
      </c>
      <c r="AK272" s="172">
        <v>0.970800288392213</v>
      </c>
      <c r="AL272" s="172">
        <v>0.977560542101755</v>
      </c>
      <c r="AM272" s="172">
        <v>0.979053022037966</v>
      </c>
      <c r="AN272" s="172">
        <v>0.982524537739991</v>
      </c>
      <c r="AO272" s="171">
        <v>0.99</v>
      </c>
      <c r="AP272" s="361">
        <v>1</v>
      </c>
      <c r="AQ272" s="361">
        <v>1</v>
      </c>
      <c r="AR272" s="361">
        <v>1</v>
      </c>
      <c r="AS272" s="362">
        <v>1</v>
      </c>
      <c r="AT272" s="367">
        <v>0.0922287257019438</v>
      </c>
      <c r="AU272" s="364">
        <v>0.0357142857142857</v>
      </c>
      <c r="AV272" s="365">
        <v>0.0689655172413793</v>
      </c>
      <c r="AW272" s="365">
        <v>0.0384615384615385</v>
      </c>
      <c r="AX272" s="365">
        <v>0.0731707317073171</v>
      </c>
      <c r="AY272" s="145"/>
      <c r="AZ272" s="143"/>
    </row>
    <row r="273" spans="1:52">
      <c r="A273" s="141"/>
      <c r="B273" s="145"/>
      <c r="C273" s="178" t="s">
        <v>496</v>
      </c>
      <c r="D273" s="169" t="s">
        <v>26</v>
      </c>
      <c r="E273" s="169" t="s">
        <v>497</v>
      </c>
      <c r="F273" s="170" t="s">
        <v>556</v>
      </c>
      <c r="G273" s="179" t="s">
        <v>557</v>
      </c>
      <c r="H273" s="179" t="s">
        <v>557</v>
      </c>
      <c r="I273" s="179" t="s">
        <v>557</v>
      </c>
      <c r="J273" s="179" t="s">
        <v>557</v>
      </c>
      <c r="K273" s="171">
        <v>0.9</v>
      </c>
      <c r="L273" s="172">
        <v>0.906976744186046</v>
      </c>
      <c r="M273" s="172">
        <v>0.947916666666667</v>
      </c>
      <c r="N273" s="173">
        <v>0.969387755102041</v>
      </c>
      <c r="O273" s="173">
        <v>0.923019985196151</v>
      </c>
      <c r="P273" s="359">
        <v>0.9</v>
      </c>
      <c r="Q273" s="360">
        <v>0.991326973113617</v>
      </c>
      <c r="R273" s="172">
        <v>0.990561990561991</v>
      </c>
      <c r="S273" s="172">
        <v>0.989274989274989</v>
      </c>
      <c r="T273" s="172">
        <v>0.99026420504418</v>
      </c>
      <c r="U273" s="359">
        <v>0.9</v>
      </c>
      <c r="V273" s="172">
        <v>0.927724775946805</v>
      </c>
      <c r="W273" s="172">
        <v>0.938223938223938</v>
      </c>
      <c r="X273" s="172">
        <v>0.953453453453453</v>
      </c>
      <c r="Y273" s="172">
        <v>0.949463104921294</v>
      </c>
      <c r="Z273" s="359">
        <v>0.92</v>
      </c>
      <c r="AA273" s="359">
        <v>0.931985294117647</v>
      </c>
      <c r="AB273" s="359">
        <v>0.956332992849847</v>
      </c>
      <c r="AC273" s="359">
        <v>0.953390817991144</v>
      </c>
      <c r="AD273" s="359">
        <v>0.966376490356256</v>
      </c>
      <c r="AE273" s="359">
        <v>0.92</v>
      </c>
      <c r="AF273" s="172">
        <v>0.971960297766749</v>
      </c>
      <c r="AG273" s="172">
        <v>0.897338403041825</v>
      </c>
      <c r="AH273" s="172">
        <v>0.972362655881362</v>
      </c>
      <c r="AI273" s="172">
        <v>0.974301328168235</v>
      </c>
      <c r="AJ273" s="359">
        <v>0.92</v>
      </c>
      <c r="AK273" s="172">
        <v>0.959937156323645</v>
      </c>
      <c r="AL273" s="172">
        <v>0.970739100023315</v>
      </c>
      <c r="AM273" s="172">
        <v>0.97162962135597</v>
      </c>
      <c r="AN273" s="172">
        <v>0.979128371176317</v>
      </c>
      <c r="AO273" s="171">
        <v>0.99</v>
      </c>
      <c r="AP273" s="361">
        <v>1</v>
      </c>
      <c r="AQ273" s="361">
        <v>1</v>
      </c>
      <c r="AR273" s="361">
        <v>1</v>
      </c>
      <c r="AS273" s="362">
        <v>1</v>
      </c>
      <c r="AT273" s="367">
        <v>0.0922287257019438</v>
      </c>
      <c r="AU273" s="364">
        <v>0</v>
      </c>
      <c r="AV273" s="365">
        <v>0</v>
      </c>
      <c r="AW273" s="365">
        <v>0.0416666666666667</v>
      </c>
      <c r="AX273" s="365">
        <v>0.0997506234413965</v>
      </c>
      <c r="AY273" s="145"/>
      <c r="AZ273" s="143"/>
    </row>
    <row r="274" spans="1:52">
      <c r="A274" s="141"/>
      <c r="B274" s="145"/>
      <c r="C274" s="178" t="s">
        <v>496</v>
      </c>
      <c r="D274" s="169" t="s">
        <v>235</v>
      </c>
      <c r="E274" s="169" t="s">
        <v>497</v>
      </c>
      <c r="F274" s="170" t="s">
        <v>558</v>
      </c>
      <c r="G274" s="179" t="s">
        <v>559</v>
      </c>
      <c r="H274" s="179" t="s">
        <v>559</v>
      </c>
      <c r="I274" s="179" t="s">
        <v>559</v>
      </c>
      <c r="J274" s="179" t="s">
        <v>559</v>
      </c>
      <c r="K274" s="171">
        <v>0.9</v>
      </c>
      <c r="L274" s="172" t="s">
        <v>40</v>
      </c>
      <c r="M274" s="172" t="s">
        <v>40</v>
      </c>
      <c r="N274" s="173" t="s">
        <v>40</v>
      </c>
      <c r="O274" s="173" t="s">
        <v>40</v>
      </c>
      <c r="P274" s="359">
        <v>0.9</v>
      </c>
      <c r="Q274" s="360">
        <v>0</v>
      </c>
      <c r="R274" s="172">
        <v>1</v>
      </c>
      <c r="S274" s="172">
        <v>0</v>
      </c>
      <c r="T274" s="172">
        <v>0.109489051094891</v>
      </c>
      <c r="U274" s="359">
        <v>0.9</v>
      </c>
      <c r="V274" s="172">
        <v>0.5</v>
      </c>
      <c r="W274" s="172">
        <v>0.5</v>
      </c>
      <c r="X274" s="172">
        <v>0</v>
      </c>
      <c r="Y274" s="172">
        <v>0.832116788321168</v>
      </c>
      <c r="Z274" s="359">
        <v>0.92</v>
      </c>
      <c r="AA274" s="359">
        <v>0</v>
      </c>
      <c r="AB274" s="359">
        <v>0</v>
      </c>
      <c r="AC274" s="359" t="s">
        <v>40</v>
      </c>
      <c r="AD274" s="359">
        <v>0.421052631578947</v>
      </c>
      <c r="AE274" s="359">
        <v>0.92</v>
      </c>
      <c r="AF274" s="172">
        <v>0.994866848106935</v>
      </c>
      <c r="AG274" s="172">
        <v>0.995881639445996</v>
      </c>
      <c r="AH274" s="172">
        <v>0.99696603380028</v>
      </c>
      <c r="AI274" s="172">
        <v>0.996927656525484</v>
      </c>
      <c r="AJ274" s="359">
        <v>0.92</v>
      </c>
      <c r="AK274" s="172">
        <v>0.2</v>
      </c>
      <c r="AL274" s="172">
        <v>0.333333333333333</v>
      </c>
      <c r="AM274" s="172">
        <v>0</v>
      </c>
      <c r="AN274" s="172">
        <v>0.816568047337278</v>
      </c>
      <c r="AO274" s="171">
        <v>0.99</v>
      </c>
      <c r="AP274" s="361">
        <v>1</v>
      </c>
      <c r="AQ274" s="361">
        <v>1</v>
      </c>
      <c r="AR274" s="361">
        <v>1</v>
      </c>
      <c r="AS274" s="362">
        <v>1</v>
      </c>
      <c r="AT274" s="367">
        <v>0.0922287257019438</v>
      </c>
      <c r="AU274" s="364" t="s">
        <v>40</v>
      </c>
      <c r="AV274" s="365" t="s">
        <v>40</v>
      </c>
      <c r="AW274" s="365" t="s">
        <v>40</v>
      </c>
      <c r="AX274" s="365">
        <v>0</v>
      </c>
      <c r="AY274" s="145"/>
      <c r="AZ274" s="143"/>
    </row>
    <row r="275" spans="1:52">
      <c r="A275" s="141"/>
      <c r="B275" s="145"/>
      <c r="C275" s="178" t="s">
        <v>496</v>
      </c>
      <c r="D275" s="169" t="s">
        <v>26</v>
      </c>
      <c r="E275" s="169" t="s">
        <v>497</v>
      </c>
      <c r="F275" s="170" t="s">
        <v>560</v>
      </c>
      <c r="G275" s="179" t="s">
        <v>561</v>
      </c>
      <c r="H275" s="179" t="s">
        <v>561</v>
      </c>
      <c r="I275" s="179" t="s">
        <v>561</v>
      </c>
      <c r="J275" s="179" t="s">
        <v>561</v>
      </c>
      <c r="K275" s="171">
        <v>0.9</v>
      </c>
      <c r="L275" s="172">
        <v>0.83</v>
      </c>
      <c r="M275" s="172">
        <v>0.838095238095238</v>
      </c>
      <c r="N275" s="173">
        <v>0.892561983471074</v>
      </c>
      <c r="O275" s="173">
        <v>0.882708585247884</v>
      </c>
      <c r="P275" s="359">
        <v>0.9</v>
      </c>
      <c r="Q275" s="360">
        <v>0.927529062577294</v>
      </c>
      <c r="R275" s="172">
        <v>0.920769764216366</v>
      </c>
      <c r="S275" s="172">
        <v>0.972344548176854</v>
      </c>
      <c r="T275" s="172">
        <v>0.961138765688402</v>
      </c>
      <c r="U275" s="359">
        <v>0.9</v>
      </c>
      <c r="V275" s="172">
        <v>0.913430620826119</v>
      </c>
      <c r="W275" s="172">
        <v>0.902219140083218</v>
      </c>
      <c r="X275" s="172">
        <v>0.939933063237625</v>
      </c>
      <c r="Y275" s="172">
        <v>0.935996036614136</v>
      </c>
      <c r="Z275" s="359">
        <v>0.92</v>
      </c>
      <c r="AA275" s="359">
        <v>0.949115044247788</v>
      </c>
      <c r="AB275" s="359">
        <v>0.95989364059384</v>
      </c>
      <c r="AC275" s="359">
        <v>0.965857509374383</v>
      </c>
      <c r="AD275" s="359">
        <v>0.969801189313926</v>
      </c>
      <c r="AE275" s="359">
        <v>0.92</v>
      </c>
      <c r="AF275" s="172">
        <v>0.993449781659389</v>
      </c>
      <c r="AG275" s="172">
        <v>0.99681826689126</v>
      </c>
      <c r="AH275" s="172">
        <v>0.938716130205492</v>
      </c>
      <c r="AI275" s="172">
        <v>0.96991227660138</v>
      </c>
      <c r="AJ275" s="359">
        <v>0.92</v>
      </c>
      <c r="AK275" s="172">
        <v>0.971628781404888</v>
      </c>
      <c r="AL275" s="172">
        <v>0.970625425542262</v>
      </c>
      <c r="AM275" s="172">
        <v>0.978131397729388</v>
      </c>
      <c r="AN275" s="172">
        <v>0.980550032482233</v>
      </c>
      <c r="AO275" s="171">
        <v>0.99</v>
      </c>
      <c r="AP275" s="361">
        <v>1</v>
      </c>
      <c r="AQ275" s="361">
        <v>1</v>
      </c>
      <c r="AR275" s="361">
        <v>1</v>
      </c>
      <c r="AS275" s="362">
        <v>1</v>
      </c>
      <c r="AT275" s="367">
        <v>0.0922287257019438</v>
      </c>
      <c r="AU275" s="364">
        <v>0.111111111111111</v>
      </c>
      <c r="AV275" s="365">
        <v>0.05</v>
      </c>
      <c r="AW275" s="365">
        <v>0.0416666666666667</v>
      </c>
      <c r="AX275" s="365">
        <v>0.100358422939068</v>
      </c>
      <c r="AY275" s="145"/>
      <c r="AZ275" s="143"/>
    </row>
    <row r="276" spans="1:52">
      <c r="A276" s="141"/>
      <c r="B276" s="145"/>
      <c r="C276" s="178" t="s">
        <v>496</v>
      </c>
      <c r="D276" s="169" t="s">
        <v>26</v>
      </c>
      <c r="E276" s="169" t="s">
        <v>497</v>
      </c>
      <c r="F276" s="170" t="s">
        <v>562</v>
      </c>
      <c r="G276" s="179" t="s">
        <v>563</v>
      </c>
      <c r="H276" s="179" t="s">
        <v>563</v>
      </c>
      <c r="I276" s="179" t="s">
        <v>563</v>
      </c>
      <c r="J276" s="179" t="s">
        <v>563</v>
      </c>
      <c r="K276" s="171">
        <v>0.9</v>
      </c>
      <c r="L276" s="172">
        <v>0.968253968253968</v>
      </c>
      <c r="M276" s="172">
        <v>0.962121212121212</v>
      </c>
      <c r="N276" s="173">
        <v>0.942446043165468</v>
      </c>
      <c r="O276" s="173">
        <v>0.974414220307029</v>
      </c>
      <c r="P276" s="359">
        <v>0.9</v>
      </c>
      <c r="Q276" s="360">
        <v>0.981901314536102</v>
      </c>
      <c r="R276" s="172">
        <v>0.975395430579965</v>
      </c>
      <c r="S276" s="172">
        <v>0.977016416845111</v>
      </c>
      <c r="T276" s="172">
        <v>0.979946601102553</v>
      </c>
      <c r="U276" s="359">
        <v>0.9</v>
      </c>
      <c r="V276" s="172">
        <v>0.958087254715184</v>
      </c>
      <c r="W276" s="172">
        <v>0.959307827497634</v>
      </c>
      <c r="X276" s="172">
        <v>0.9593147751606</v>
      </c>
      <c r="Y276" s="172">
        <v>0.95635408463149</v>
      </c>
      <c r="Z276" s="359">
        <v>0.92</v>
      </c>
      <c r="AA276" s="359">
        <v>0.975537747785744</v>
      </c>
      <c r="AB276" s="359">
        <v>0.987105531048524</v>
      </c>
      <c r="AC276" s="359">
        <v>0.99234205488194</v>
      </c>
      <c r="AD276" s="359">
        <v>0.99179311115161</v>
      </c>
      <c r="AE276" s="359">
        <v>0.92</v>
      </c>
      <c r="AF276" s="172">
        <v>0.997614788312463</v>
      </c>
      <c r="AG276" s="172">
        <v>0.997357992073976</v>
      </c>
      <c r="AH276" s="172">
        <v>0.994431706518179</v>
      </c>
      <c r="AI276" s="172">
        <v>0.989565771618899</v>
      </c>
      <c r="AJ276" s="359">
        <v>0.92</v>
      </c>
      <c r="AK276" s="172">
        <v>0.985301837270341</v>
      </c>
      <c r="AL276" s="172">
        <v>0.991123147521252</v>
      </c>
      <c r="AM276" s="172">
        <v>0.995705567693814</v>
      </c>
      <c r="AN276" s="172">
        <v>0.99452644932803</v>
      </c>
      <c r="AO276" s="171">
        <v>0.99</v>
      </c>
      <c r="AP276" s="361">
        <v>1</v>
      </c>
      <c r="AQ276" s="361">
        <v>1</v>
      </c>
      <c r="AR276" s="361">
        <v>1</v>
      </c>
      <c r="AS276" s="362">
        <v>1</v>
      </c>
      <c r="AT276" s="367">
        <v>0.0922287257019438</v>
      </c>
      <c r="AU276" s="364">
        <v>0</v>
      </c>
      <c r="AV276" s="365">
        <v>0</v>
      </c>
      <c r="AW276" s="365">
        <v>0</v>
      </c>
      <c r="AX276" s="365">
        <v>0.118924508790072</v>
      </c>
      <c r="AY276" s="145"/>
      <c r="AZ276" s="143"/>
    </row>
    <row r="277" spans="1:52">
      <c r="A277" s="141"/>
      <c r="B277" s="145"/>
      <c r="C277" s="178" t="s">
        <v>496</v>
      </c>
      <c r="D277" s="169" t="s">
        <v>26</v>
      </c>
      <c r="E277" s="169" t="s">
        <v>497</v>
      </c>
      <c r="F277" s="170" t="s">
        <v>564</v>
      </c>
      <c r="G277" s="179" t="s">
        <v>565</v>
      </c>
      <c r="H277" s="179" t="s">
        <v>565</v>
      </c>
      <c r="I277" s="179" t="s">
        <v>565</v>
      </c>
      <c r="J277" s="179" t="s">
        <v>565</v>
      </c>
      <c r="K277" s="171">
        <v>0.9</v>
      </c>
      <c r="L277" s="172">
        <v>0.912751677852349</v>
      </c>
      <c r="M277" s="172">
        <v>0.977401129943503</v>
      </c>
      <c r="N277" s="173">
        <v>0.945652173913043</v>
      </c>
      <c r="O277" s="173">
        <v>0.945154314920385</v>
      </c>
      <c r="P277" s="359">
        <v>0.9</v>
      </c>
      <c r="Q277" s="360">
        <v>0.97254127781766</v>
      </c>
      <c r="R277" s="172">
        <v>0.977997527812114</v>
      </c>
      <c r="S277" s="172">
        <v>0.971754094469499</v>
      </c>
      <c r="T277" s="172">
        <v>0.976247877208975</v>
      </c>
      <c r="U277" s="359">
        <v>0.9</v>
      </c>
      <c r="V277" s="172">
        <v>0.965900933237617</v>
      </c>
      <c r="W277" s="172">
        <v>0.959085290482077</v>
      </c>
      <c r="X277" s="172">
        <v>0.966413482079278</v>
      </c>
      <c r="Y277" s="172">
        <v>0.95885834332067</v>
      </c>
      <c r="Z277" s="359">
        <v>0.92</v>
      </c>
      <c r="AA277" s="359">
        <v>0.985150615188799</v>
      </c>
      <c r="AB277" s="359">
        <v>0.993219778402514</v>
      </c>
      <c r="AC277" s="359">
        <v>0.994720168954593</v>
      </c>
      <c r="AD277" s="359">
        <v>0.992390356913478</v>
      </c>
      <c r="AE277" s="359">
        <v>0.92</v>
      </c>
      <c r="AF277" s="172">
        <v>0.998517420311342</v>
      </c>
      <c r="AG277" s="172">
        <v>0.998733642887294</v>
      </c>
      <c r="AH277" s="172">
        <v>0.997396680767979</v>
      </c>
      <c r="AI277" s="172">
        <v>0.996116236394259</v>
      </c>
      <c r="AJ277" s="359">
        <v>0.92</v>
      </c>
      <c r="AK277" s="172">
        <v>0.989914271306102</v>
      </c>
      <c r="AL277" s="172">
        <v>0.99625123779884</v>
      </c>
      <c r="AM277" s="172">
        <v>0.997143995749203</v>
      </c>
      <c r="AN277" s="172">
        <v>0.995623839702964</v>
      </c>
      <c r="AO277" s="171">
        <v>0.99</v>
      </c>
      <c r="AP277" s="361">
        <v>1</v>
      </c>
      <c r="AQ277" s="361">
        <v>1</v>
      </c>
      <c r="AR277" s="361">
        <v>1</v>
      </c>
      <c r="AS277" s="362">
        <v>1</v>
      </c>
      <c r="AT277" s="367">
        <v>0.0922287257019438</v>
      </c>
      <c r="AU277" s="364">
        <v>0</v>
      </c>
      <c r="AV277" s="365">
        <v>0.107142857142857</v>
      </c>
      <c r="AW277" s="365">
        <v>0.0869565217391304</v>
      </c>
      <c r="AX277" s="365">
        <v>0.118863049095607</v>
      </c>
      <c r="AY277" s="145"/>
      <c r="AZ277" s="143"/>
    </row>
    <row r="278" spans="1:52">
      <c r="A278" s="141"/>
      <c r="B278" s="145"/>
      <c r="C278" s="178" t="s">
        <v>496</v>
      </c>
      <c r="D278" s="169" t="s">
        <v>26</v>
      </c>
      <c r="E278" s="169" t="s">
        <v>497</v>
      </c>
      <c r="F278" s="170" t="s">
        <v>566</v>
      </c>
      <c r="G278" s="179" t="s">
        <v>567</v>
      </c>
      <c r="H278" s="179" t="s">
        <v>567</v>
      </c>
      <c r="I278" s="179" t="s">
        <v>567</v>
      </c>
      <c r="J278" s="179" t="s">
        <v>567</v>
      </c>
      <c r="K278" s="171">
        <v>0.9</v>
      </c>
      <c r="L278" s="172">
        <v>0.978021978021978</v>
      </c>
      <c r="M278" s="172">
        <v>0.97</v>
      </c>
      <c r="N278" s="173">
        <v>0.97</v>
      </c>
      <c r="O278" s="173">
        <v>0.951823352291736</v>
      </c>
      <c r="P278" s="359">
        <v>0.9</v>
      </c>
      <c r="Q278" s="360">
        <v>0.979857322702476</v>
      </c>
      <c r="R278" s="172">
        <v>0.987209853150166</v>
      </c>
      <c r="S278" s="172">
        <v>0.981517197042752</v>
      </c>
      <c r="T278" s="172">
        <v>0.983033965271091</v>
      </c>
      <c r="U278" s="359">
        <v>0.9</v>
      </c>
      <c r="V278" s="172">
        <v>0.96454049517415</v>
      </c>
      <c r="W278" s="172">
        <v>0.981999052581715</v>
      </c>
      <c r="X278" s="172">
        <v>0.975088396014143</v>
      </c>
      <c r="Y278" s="172">
        <v>0.976836327013956</v>
      </c>
      <c r="Z278" s="359">
        <v>0.92</v>
      </c>
      <c r="AA278" s="359">
        <v>0.993160723009282</v>
      </c>
      <c r="AB278" s="359">
        <v>0.995088408644401</v>
      </c>
      <c r="AC278" s="359">
        <v>0.996554225607544</v>
      </c>
      <c r="AD278" s="359">
        <v>0.995773874862788</v>
      </c>
      <c r="AE278" s="359">
        <v>0.92</v>
      </c>
      <c r="AF278" s="172">
        <v>0.992456966024112</v>
      </c>
      <c r="AG278" s="172">
        <v>0.995480371900826</v>
      </c>
      <c r="AH278" s="172">
        <v>0.99715041726033</v>
      </c>
      <c r="AI278" s="172">
        <v>0.994433546351723</v>
      </c>
      <c r="AJ278" s="359">
        <v>0.92</v>
      </c>
      <c r="AK278" s="172">
        <v>0.989580275902554</v>
      </c>
      <c r="AL278" s="172">
        <v>0.996760920948963</v>
      </c>
      <c r="AM278" s="172">
        <v>0.996080436264485</v>
      </c>
      <c r="AN278" s="172">
        <v>0.996897263588638</v>
      </c>
      <c r="AO278" s="171">
        <v>0.99</v>
      </c>
      <c r="AP278" s="361">
        <v>1</v>
      </c>
      <c r="AQ278" s="361">
        <v>1</v>
      </c>
      <c r="AR278" s="361">
        <v>1</v>
      </c>
      <c r="AS278" s="362">
        <v>1</v>
      </c>
      <c r="AT278" s="367">
        <v>0.0922287257019438</v>
      </c>
      <c r="AU278" s="364">
        <v>0</v>
      </c>
      <c r="AV278" s="365">
        <v>0.0277777777777778</v>
      </c>
      <c r="AW278" s="365">
        <v>0.0810810810810811</v>
      </c>
      <c r="AX278" s="365">
        <v>0.0785123966942149</v>
      </c>
      <c r="AY278" s="145"/>
      <c r="AZ278" s="143"/>
    </row>
    <row r="279" spans="1:52">
      <c r="A279" s="141"/>
      <c r="B279" s="145"/>
      <c r="C279" s="178" t="s">
        <v>496</v>
      </c>
      <c r="D279" s="169" t="s">
        <v>26</v>
      </c>
      <c r="E279" s="169" t="s">
        <v>497</v>
      </c>
      <c r="F279" s="170" t="s">
        <v>568</v>
      </c>
      <c r="G279" s="179" t="s">
        <v>569</v>
      </c>
      <c r="H279" s="179" t="s">
        <v>569</v>
      </c>
      <c r="I279" s="179" t="s">
        <v>569</v>
      </c>
      <c r="J279" s="179" t="s">
        <v>569</v>
      </c>
      <c r="K279" s="171">
        <v>0.9</v>
      </c>
      <c r="L279" s="172">
        <v>1</v>
      </c>
      <c r="M279" s="172">
        <v>1</v>
      </c>
      <c r="N279" s="173">
        <v>1</v>
      </c>
      <c r="O279" s="173">
        <v>0.996518375241779</v>
      </c>
      <c r="P279" s="359">
        <v>0.9</v>
      </c>
      <c r="Q279" s="360">
        <v>0.9839333531687</v>
      </c>
      <c r="R279" s="172">
        <v>0.98828541001065</v>
      </c>
      <c r="S279" s="172">
        <v>0.988664701881659</v>
      </c>
      <c r="T279" s="172">
        <v>0.983104812179056</v>
      </c>
      <c r="U279" s="359">
        <v>0.9</v>
      </c>
      <c r="V279" s="172">
        <v>0.966974114846772</v>
      </c>
      <c r="W279" s="172">
        <v>0.968690095846645</v>
      </c>
      <c r="X279" s="172">
        <v>0.968487871231013</v>
      </c>
      <c r="Y279" s="172">
        <v>0.963744167227571</v>
      </c>
      <c r="Z279" s="359">
        <v>0.92</v>
      </c>
      <c r="AA279" s="359">
        <v>0.980458221024259</v>
      </c>
      <c r="AB279" s="359">
        <v>0.991457701846239</v>
      </c>
      <c r="AC279" s="359">
        <v>0.991469656349013</v>
      </c>
      <c r="AD279" s="359">
        <v>0.992087173289017</v>
      </c>
      <c r="AE279" s="359">
        <v>0.92</v>
      </c>
      <c r="AF279" s="172">
        <v>1</v>
      </c>
      <c r="AG279" s="172">
        <v>0.999441964285714</v>
      </c>
      <c r="AH279" s="172">
        <v>0.997911590671772</v>
      </c>
      <c r="AI279" s="172">
        <v>0.960084721829991</v>
      </c>
      <c r="AJ279" s="359">
        <v>0.92</v>
      </c>
      <c r="AK279" s="172">
        <v>0.987825010317788</v>
      </c>
      <c r="AL279" s="172">
        <v>0.993392599711677</v>
      </c>
      <c r="AM279" s="172">
        <v>0.994480328831474</v>
      </c>
      <c r="AN279" s="172">
        <v>0.99431472251731</v>
      </c>
      <c r="AO279" s="171">
        <v>0.99</v>
      </c>
      <c r="AP279" s="361">
        <v>1</v>
      </c>
      <c r="AQ279" s="361">
        <v>1</v>
      </c>
      <c r="AR279" s="361">
        <v>1</v>
      </c>
      <c r="AS279" s="362">
        <v>1</v>
      </c>
      <c r="AT279" s="367">
        <v>0.0922287257019438</v>
      </c>
      <c r="AU279" s="364">
        <v>0.0833333333333333</v>
      </c>
      <c r="AV279" s="365">
        <v>0</v>
      </c>
      <c r="AW279" s="365">
        <v>0.0588235294117647</v>
      </c>
      <c r="AX279" s="365">
        <v>0.107061503416856</v>
      </c>
      <c r="AY279" s="145"/>
      <c r="AZ279" s="143"/>
    </row>
    <row r="280" spans="1:52">
      <c r="A280" s="141"/>
      <c r="B280" s="145"/>
      <c r="C280" s="178" t="s">
        <v>496</v>
      </c>
      <c r="D280" s="169" t="s">
        <v>26</v>
      </c>
      <c r="E280" s="169" t="s">
        <v>497</v>
      </c>
      <c r="F280" s="170" t="s">
        <v>570</v>
      </c>
      <c r="G280" s="179" t="s">
        <v>571</v>
      </c>
      <c r="H280" s="179" t="s">
        <v>571</v>
      </c>
      <c r="I280" s="179" t="s">
        <v>571</v>
      </c>
      <c r="J280" s="179" t="s">
        <v>571</v>
      </c>
      <c r="K280" s="171">
        <v>0.9</v>
      </c>
      <c r="L280" s="172">
        <v>0.96</v>
      </c>
      <c r="M280" s="172">
        <v>0.975609756097561</v>
      </c>
      <c r="N280" s="173">
        <v>0.951219512195122</v>
      </c>
      <c r="O280" s="173">
        <v>0.958517210944395</v>
      </c>
      <c r="P280" s="359">
        <v>0.9</v>
      </c>
      <c r="Q280" s="360">
        <v>0.977282468924132</v>
      </c>
      <c r="R280" s="172">
        <v>0.990529065969954</v>
      </c>
      <c r="S280" s="172">
        <v>0.968680797216071</v>
      </c>
      <c r="T280" s="172">
        <v>0.956533324451254</v>
      </c>
      <c r="U280" s="359">
        <v>0.9</v>
      </c>
      <c r="V280" s="172">
        <v>0.958422631804543</v>
      </c>
      <c r="W280" s="172">
        <v>0.960483344219464</v>
      </c>
      <c r="X280" s="172">
        <v>0.945903195191395</v>
      </c>
      <c r="Y280" s="172">
        <v>0.964516093217422</v>
      </c>
      <c r="Z280" s="359">
        <v>0.92</v>
      </c>
      <c r="AA280" s="359">
        <v>0.978835978835979</v>
      </c>
      <c r="AB280" s="359">
        <v>0.987961476725522</v>
      </c>
      <c r="AC280" s="359">
        <v>0.991763898421414</v>
      </c>
      <c r="AD280" s="359">
        <v>0.9916248573173</v>
      </c>
      <c r="AE280" s="359">
        <v>0.92</v>
      </c>
      <c r="AF280" s="172">
        <v>0.998109640831758</v>
      </c>
      <c r="AG280" s="172">
        <v>0.998178506375228</v>
      </c>
      <c r="AH280" s="172">
        <v>0.998538011695906</v>
      </c>
      <c r="AI280" s="172">
        <v>0.993522533896909</v>
      </c>
      <c r="AJ280" s="359">
        <v>0.92</v>
      </c>
      <c r="AK280" s="172">
        <v>0.98810250152532</v>
      </c>
      <c r="AL280" s="172">
        <v>0.99333813467771</v>
      </c>
      <c r="AM280" s="172">
        <v>0.994238683127572</v>
      </c>
      <c r="AN280" s="172">
        <v>0.994909957018758</v>
      </c>
      <c r="AO280" s="171">
        <v>0.99</v>
      </c>
      <c r="AP280" s="361">
        <v>1</v>
      </c>
      <c r="AQ280" s="361">
        <v>1</v>
      </c>
      <c r="AR280" s="361">
        <v>1</v>
      </c>
      <c r="AS280" s="362">
        <v>1</v>
      </c>
      <c r="AT280" s="367">
        <v>0.0922287257019438</v>
      </c>
      <c r="AU280" s="364">
        <v>0</v>
      </c>
      <c r="AV280" s="365">
        <v>0</v>
      </c>
      <c r="AW280" s="365">
        <v>0.1</v>
      </c>
      <c r="AX280" s="365">
        <v>0.0810810810810811</v>
      </c>
      <c r="AY280" s="145"/>
      <c r="AZ280" s="143"/>
    </row>
    <row r="281" spans="1:52">
      <c r="A281" s="141"/>
      <c r="B281" s="145"/>
      <c r="C281" s="178" t="s">
        <v>496</v>
      </c>
      <c r="D281" s="169" t="s">
        <v>26</v>
      </c>
      <c r="E281" s="169" t="s">
        <v>497</v>
      </c>
      <c r="F281" s="170" t="s">
        <v>572</v>
      </c>
      <c r="G281" s="179" t="s">
        <v>573</v>
      </c>
      <c r="H281" s="179" t="s">
        <v>573</v>
      </c>
      <c r="I281" s="179" t="s">
        <v>573</v>
      </c>
      <c r="J281" s="179" t="s">
        <v>573</v>
      </c>
      <c r="K281" s="171">
        <v>0.9</v>
      </c>
      <c r="L281" s="172">
        <v>0.859375</v>
      </c>
      <c r="M281" s="172">
        <v>0.868055555555556</v>
      </c>
      <c r="N281" s="173">
        <v>0.837837837837838</v>
      </c>
      <c r="O281" s="173">
        <v>0.896416298478154</v>
      </c>
      <c r="P281" s="359">
        <v>0.9</v>
      </c>
      <c r="Q281" s="360">
        <v>0.971304347826087</v>
      </c>
      <c r="R281" s="172">
        <v>0.976369230769231</v>
      </c>
      <c r="S281" s="172">
        <v>0.973396130346232</v>
      </c>
      <c r="T281" s="172">
        <v>0.970757153537688</v>
      </c>
      <c r="U281" s="359">
        <v>0.9</v>
      </c>
      <c r="V281" s="172">
        <v>0.939304347826087</v>
      </c>
      <c r="W281" s="172">
        <v>0.948430769230769</v>
      </c>
      <c r="X281" s="172">
        <v>0.945773930753564</v>
      </c>
      <c r="Y281" s="172">
        <v>0.94767382586828</v>
      </c>
      <c r="Z281" s="359">
        <v>0.92</v>
      </c>
      <c r="AA281" s="359">
        <v>0.977719033232628</v>
      </c>
      <c r="AB281" s="359">
        <v>0.980041703902294</v>
      </c>
      <c r="AC281" s="359">
        <v>0.983969043670536</v>
      </c>
      <c r="AD281" s="359">
        <v>0.985396107665516</v>
      </c>
      <c r="AE281" s="359">
        <v>0.92</v>
      </c>
      <c r="AF281" s="172">
        <v>0.941002949852507</v>
      </c>
      <c r="AG281" s="172">
        <v>0.989720159908624</v>
      </c>
      <c r="AH281" s="172">
        <v>0.991693507374131</v>
      </c>
      <c r="AI281" s="172">
        <v>0.977099395418492</v>
      </c>
      <c r="AJ281" s="359">
        <v>0.92</v>
      </c>
      <c r="AK281" s="172">
        <v>0.98582995951417</v>
      </c>
      <c r="AL281" s="172">
        <v>0.985848102971898</v>
      </c>
      <c r="AM281" s="172">
        <v>0.988735754041877</v>
      </c>
      <c r="AN281" s="172">
        <v>0.990357383525576</v>
      </c>
      <c r="AO281" s="171">
        <v>0.99</v>
      </c>
      <c r="AP281" s="361">
        <v>1</v>
      </c>
      <c r="AQ281" s="361">
        <v>1</v>
      </c>
      <c r="AR281" s="361">
        <v>1</v>
      </c>
      <c r="AS281" s="362">
        <v>1</v>
      </c>
      <c r="AT281" s="367">
        <v>0.0922287257019438</v>
      </c>
      <c r="AU281" s="364">
        <v>0</v>
      </c>
      <c r="AV281" s="365">
        <v>0.0416666666666667</v>
      </c>
      <c r="AW281" s="365">
        <v>0.0392156862745098</v>
      </c>
      <c r="AX281" s="365">
        <v>0.0826319816373374</v>
      </c>
      <c r="AY281" s="145"/>
      <c r="AZ281" s="143"/>
    </row>
    <row r="282" spans="1:52">
      <c r="A282" s="141"/>
      <c r="B282" s="145"/>
      <c r="C282" s="178" t="s">
        <v>496</v>
      </c>
      <c r="D282" s="169" t="s">
        <v>235</v>
      </c>
      <c r="E282" s="169" t="s">
        <v>497</v>
      </c>
      <c r="F282" s="170" t="s">
        <v>574</v>
      </c>
      <c r="G282" s="179" t="s">
        <v>575</v>
      </c>
      <c r="H282" s="179" t="s">
        <v>575</v>
      </c>
      <c r="I282" s="179" t="s">
        <v>575</v>
      </c>
      <c r="J282" s="179" t="s">
        <v>575</v>
      </c>
      <c r="K282" s="171">
        <v>0.9</v>
      </c>
      <c r="L282" s="172" t="s">
        <v>40</v>
      </c>
      <c r="M282" s="172" t="s">
        <v>40</v>
      </c>
      <c r="N282" s="173" t="s">
        <v>40</v>
      </c>
      <c r="O282" s="173" t="s">
        <v>40</v>
      </c>
      <c r="P282" s="359">
        <v>0.9</v>
      </c>
      <c r="Q282" s="360" t="s">
        <v>40</v>
      </c>
      <c r="R282" s="172" t="s">
        <v>40</v>
      </c>
      <c r="S282" s="172" t="s">
        <v>40</v>
      </c>
      <c r="T282" s="172">
        <v>0</v>
      </c>
      <c r="U282" s="359">
        <v>0.9</v>
      </c>
      <c r="V282" s="172" t="s">
        <v>40</v>
      </c>
      <c r="W282" s="172" t="s">
        <v>40</v>
      </c>
      <c r="X282" s="172" t="s">
        <v>40</v>
      </c>
      <c r="Y282" s="172">
        <v>0.363636363636364</v>
      </c>
      <c r="Z282" s="359">
        <v>0.92</v>
      </c>
      <c r="AA282" s="359" t="s">
        <v>40</v>
      </c>
      <c r="AB282" s="359" t="s">
        <v>40</v>
      </c>
      <c r="AC282" s="359" t="s">
        <v>40</v>
      </c>
      <c r="AD282" s="359">
        <v>1</v>
      </c>
      <c r="AE282" s="359">
        <v>0.92</v>
      </c>
      <c r="AF282" s="172">
        <v>1</v>
      </c>
      <c r="AG282" s="172">
        <v>0.995359628770302</v>
      </c>
      <c r="AH282" s="172">
        <v>0.995565410199557</v>
      </c>
      <c r="AI282" s="172">
        <v>0.99303611661091</v>
      </c>
      <c r="AJ282" s="359">
        <v>0.92</v>
      </c>
      <c r="AK282" s="172" t="s">
        <v>40</v>
      </c>
      <c r="AL282" s="172" t="s">
        <v>40</v>
      </c>
      <c r="AM282" s="172" t="s">
        <v>40</v>
      </c>
      <c r="AN282" s="172">
        <v>0.5</v>
      </c>
      <c r="AO282" s="171">
        <v>0.99</v>
      </c>
      <c r="AP282" s="361">
        <v>1</v>
      </c>
      <c r="AQ282" s="361">
        <v>1</v>
      </c>
      <c r="AR282" s="361">
        <v>1</v>
      </c>
      <c r="AS282" s="362">
        <v>1</v>
      </c>
      <c r="AT282" s="367">
        <v>0.0922287257019438</v>
      </c>
      <c r="AU282" s="364" t="s">
        <v>40</v>
      </c>
      <c r="AV282" s="365" t="s">
        <v>40</v>
      </c>
      <c r="AW282" s="365" t="s">
        <v>40</v>
      </c>
      <c r="AX282" s="365" t="s">
        <v>40</v>
      </c>
      <c r="AY282" s="145"/>
      <c r="AZ282" s="143"/>
    </row>
    <row r="283" spans="1:52">
      <c r="A283" s="141"/>
      <c r="B283" s="145"/>
      <c r="C283" s="178" t="s">
        <v>496</v>
      </c>
      <c r="D283" s="169" t="s">
        <v>235</v>
      </c>
      <c r="E283" s="169" t="s">
        <v>497</v>
      </c>
      <c r="F283" s="170" t="s">
        <v>576</v>
      </c>
      <c r="G283" s="179" t="s">
        <v>577</v>
      </c>
      <c r="H283" s="179" t="s">
        <v>577</v>
      </c>
      <c r="I283" s="179" t="s">
        <v>577</v>
      </c>
      <c r="J283" s="179" t="s">
        <v>577</v>
      </c>
      <c r="K283" s="171">
        <v>0.9</v>
      </c>
      <c r="L283" s="172" t="s">
        <v>40</v>
      </c>
      <c r="M283" s="172" t="s">
        <v>40</v>
      </c>
      <c r="N283" s="173" t="s">
        <v>40</v>
      </c>
      <c r="O283" s="173" t="s">
        <v>40</v>
      </c>
      <c r="P283" s="359">
        <v>0.9</v>
      </c>
      <c r="Q283" s="360" t="s">
        <v>40</v>
      </c>
      <c r="R283" s="172" t="s">
        <v>40</v>
      </c>
      <c r="S283" s="172" t="s">
        <v>40</v>
      </c>
      <c r="T283" s="172">
        <v>0</v>
      </c>
      <c r="U283" s="359">
        <v>0.9</v>
      </c>
      <c r="V283" s="172" t="s">
        <v>40</v>
      </c>
      <c r="W283" s="172" t="s">
        <v>40</v>
      </c>
      <c r="X283" s="172" t="s">
        <v>40</v>
      </c>
      <c r="Y283" s="172">
        <v>1</v>
      </c>
      <c r="Z283" s="359">
        <v>0.92</v>
      </c>
      <c r="AA283" s="359" t="s">
        <v>40</v>
      </c>
      <c r="AB283" s="359" t="s">
        <v>40</v>
      </c>
      <c r="AC283" s="359" t="s">
        <v>40</v>
      </c>
      <c r="AD283" s="359" t="s">
        <v>40</v>
      </c>
      <c r="AE283" s="359">
        <v>0.92</v>
      </c>
      <c r="AF283" s="172">
        <v>1</v>
      </c>
      <c r="AG283" s="172">
        <v>0.997506234413965</v>
      </c>
      <c r="AH283" s="172">
        <v>0.992766726943942</v>
      </c>
      <c r="AI283" s="172">
        <v>0.996234577792021</v>
      </c>
      <c r="AJ283" s="359">
        <v>0.92</v>
      </c>
      <c r="AK283" s="172" t="s">
        <v>40</v>
      </c>
      <c r="AL283" s="172" t="s">
        <v>40</v>
      </c>
      <c r="AM283" s="172" t="s">
        <v>40</v>
      </c>
      <c r="AN283" s="172">
        <v>1</v>
      </c>
      <c r="AO283" s="171">
        <v>0.99</v>
      </c>
      <c r="AP283" s="361" t="s">
        <v>40</v>
      </c>
      <c r="AQ283" s="361" t="s">
        <v>40</v>
      </c>
      <c r="AR283" s="361" t="s">
        <v>40</v>
      </c>
      <c r="AS283" s="362">
        <v>1</v>
      </c>
      <c r="AT283" s="367">
        <v>0.0922287257019438</v>
      </c>
      <c r="AU283" s="364" t="s">
        <v>40</v>
      </c>
      <c r="AV283" s="365" t="s">
        <v>40</v>
      </c>
      <c r="AW283" s="365" t="s">
        <v>40</v>
      </c>
      <c r="AX283" s="365" t="s">
        <v>40</v>
      </c>
      <c r="AY283" s="145"/>
      <c r="AZ283" s="143"/>
    </row>
    <row r="284" spans="1:52">
      <c r="A284" s="141"/>
      <c r="B284" s="145"/>
      <c r="C284" s="178" t="s">
        <v>496</v>
      </c>
      <c r="D284" s="169" t="s">
        <v>235</v>
      </c>
      <c r="E284" s="169" t="s">
        <v>497</v>
      </c>
      <c r="F284" s="170" t="s">
        <v>578</v>
      </c>
      <c r="G284" s="179" t="s">
        <v>579</v>
      </c>
      <c r="H284" s="179" t="s">
        <v>579</v>
      </c>
      <c r="I284" s="179" t="s">
        <v>579</v>
      </c>
      <c r="J284" s="179" t="s">
        <v>579</v>
      </c>
      <c r="K284" s="171">
        <v>0.9</v>
      </c>
      <c r="L284" s="172" t="s">
        <v>40</v>
      </c>
      <c r="M284" s="172" t="s">
        <v>40</v>
      </c>
      <c r="N284" s="173" t="s">
        <v>40</v>
      </c>
      <c r="O284" s="173" t="s">
        <v>40</v>
      </c>
      <c r="P284" s="359">
        <v>0.9</v>
      </c>
      <c r="Q284" s="360" t="s">
        <v>40</v>
      </c>
      <c r="R284" s="172" t="s">
        <v>40</v>
      </c>
      <c r="S284" s="172" t="s">
        <v>40</v>
      </c>
      <c r="T284" s="172">
        <v>0</v>
      </c>
      <c r="U284" s="359">
        <v>0.9</v>
      </c>
      <c r="V284" s="172" t="s">
        <v>40</v>
      </c>
      <c r="W284" s="172" t="s">
        <v>40</v>
      </c>
      <c r="X284" s="172" t="s">
        <v>40</v>
      </c>
      <c r="Y284" s="172">
        <v>1</v>
      </c>
      <c r="Z284" s="359">
        <v>0.92</v>
      </c>
      <c r="AA284" s="359" t="s">
        <v>40</v>
      </c>
      <c r="AB284" s="359">
        <v>0</v>
      </c>
      <c r="AC284" s="359" t="s">
        <v>40</v>
      </c>
      <c r="AD284" s="359">
        <v>0</v>
      </c>
      <c r="AE284" s="359">
        <v>0.92</v>
      </c>
      <c r="AF284" s="172">
        <v>1</v>
      </c>
      <c r="AG284" s="172">
        <v>0.99702380952381</v>
      </c>
      <c r="AH284" s="172">
        <v>0.993453355155483</v>
      </c>
      <c r="AI284" s="172">
        <v>0.991596185961321</v>
      </c>
      <c r="AJ284" s="359">
        <v>0.92</v>
      </c>
      <c r="AK284" s="172" t="s">
        <v>40</v>
      </c>
      <c r="AL284" s="172">
        <v>0</v>
      </c>
      <c r="AM284" s="172" t="s">
        <v>40</v>
      </c>
      <c r="AN284" s="172">
        <v>0.333333333333333</v>
      </c>
      <c r="AO284" s="171">
        <v>0.99</v>
      </c>
      <c r="AP284" s="361" t="s">
        <v>40</v>
      </c>
      <c r="AQ284" s="361" t="s">
        <v>40</v>
      </c>
      <c r="AR284" s="361" t="s">
        <v>40</v>
      </c>
      <c r="AS284" s="362">
        <v>1</v>
      </c>
      <c r="AT284" s="367">
        <v>0.0922287257019438</v>
      </c>
      <c r="AU284" s="364" t="s">
        <v>40</v>
      </c>
      <c r="AV284" s="365" t="s">
        <v>40</v>
      </c>
      <c r="AW284" s="365" t="s">
        <v>40</v>
      </c>
      <c r="AX284" s="365" t="s">
        <v>40</v>
      </c>
      <c r="AY284" s="145"/>
      <c r="AZ284" s="143"/>
    </row>
    <row r="285" spans="1:52">
      <c r="A285" s="141"/>
      <c r="B285" s="145"/>
      <c r="C285" s="178" t="s">
        <v>496</v>
      </c>
      <c r="D285" s="169" t="s">
        <v>235</v>
      </c>
      <c r="E285" s="169" t="s">
        <v>497</v>
      </c>
      <c r="F285" s="170" t="s">
        <v>580</v>
      </c>
      <c r="G285" s="179" t="s">
        <v>581</v>
      </c>
      <c r="H285" s="179" t="s">
        <v>581</v>
      </c>
      <c r="I285" s="179" t="s">
        <v>581</v>
      </c>
      <c r="J285" s="179" t="s">
        <v>581</v>
      </c>
      <c r="K285" s="171">
        <v>0.9</v>
      </c>
      <c r="L285" s="172" t="s">
        <v>40</v>
      </c>
      <c r="M285" s="172" t="s">
        <v>40</v>
      </c>
      <c r="N285" s="173" t="s">
        <v>40</v>
      </c>
      <c r="O285" s="173" t="s">
        <v>40</v>
      </c>
      <c r="P285" s="359">
        <v>0.9</v>
      </c>
      <c r="Q285" s="360" t="s">
        <v>40</v>
      </c>
      <c r="R285" s="172" t="s">
        <v>40</v>
      </c>
      <c r="S285" s="172">
        <v>0</v>
      </c>
      <c r="T285" s="172">
        <v>0</v>
      </c>
      <c r="U285" s="359">
        <v>0.9</v>
      </c>
      <c r="V285" s="172" t="s">
        <v>40</v>
      </c>
      <c r="W285" s="172" t="s">
        <v>40</v>
      </c>
      <c r="X285" s="172">
        <v>0</v>
      </c>
      <c r="Y285" s="172">
        <v>0</v>
      </c>
      <c r="Z285" s="359">
        <v>0.92</v>
      </c>
      <c r="AA285" s="359" t="s">
        <v>40</v>
      </c>
      <c r="AB285" s="359" t="s">
        <v>40</v>
      </c>
      <c r="AC285" s="359" t="s">
        <v>40</v>
      </c>
      <c r="AD285" s="359" t="s">
        <v>40</v>
      </c>
      <c r="AE285" s="359">
        <v>0.92</v>
      </c>
      <c r="AF285" s="172">
        <v>1</v>
      </c>
      <c r="AG285" s="172">
        <v>1</v>
      </c>
      <c r="AH285" s="172">
        <v>1</v>
      </c>
      <c r="AI285" s="172">
        <v>0.997297297297297</v>
      </c>
      <c r="AJ285" s="359">
        <v>0.92</v>
      </c>
      <c r="AK285" s="172" t="s">
        <v>40</v>
      </c>
      <c r="AL285" s="172" t="s">
        <v>40</v>
      </c>
      <c r="AM285" s="172">
        <v>0</v>
      </c>
      <c r="AN285" s="172">
        <v>0</v>
      </c>
      <c r="AO285" s="171">
        <v>0.99</v>
      </c>
      <c r="AP285" s="361" t="s">
        <v>40</v>
      </c>
      <c r="AQ285" s="361">
        <v>1</v>
      </c>
      <c r="AR285" s="361" t="s">
        <v>40</v>
      </c>
      <c r="AS285" s="362">
        <v>1</v>
      </c>
      <c r="AT285" s="367">
        <v>0.0922287257019438</v>
      </c>
      <c r="AU285" s="364" t="s">
        <v>40</v>
      </c>
      <c r="AV285" s="365" t="s">
        <v>40</v>
      </c>
      <c r="AW285" s="365" t="s">
        <v>40</v>
      </c>
      <c r="AX285" s="365" t="s">
        <v>40</v>
      </c>
      <c r="AY285" s="145"/>
      <c r="AZ285" s="143"/>
    </row>
    <row r="286" spans="1:52">
      <c r="A286" s="141"/>
      <c r="B286" s="145"/>
      <c r="C286" s="178" t="s">
        <v>496</v>
      </c>
      <c r="D286" s="169" t="s">
        <v>26</v>
      </c>
      <c r="E286" s="169" t="s">
        <v>497</v>
      </c>
      <c r="F286" s="170" t="s">
        <v>582</v>
      </c>
      <c r="G286" s="179" t="s">
        <v>583</v>
      </c>
      <c r="H286" s="179" t="s">
        <v>583</v>
      </c>
      <c r="I286" s="179" t="s">
        <v>583</v>
      </c>
      <c r="J286" s="179" t="s">
        <v>583</v>
      </c>
      <c r="K286" s="171">
        <v>0.9</v>
      </c>
      <c r="L286" s="172">
        <v>0.9375</v>
      </c>
      <c r="M286" s="172">
        <v>1</v>
      </c>
      <c r="N286" s="173">
        <v>1</v>
      </c>
      <c r="O286" s="173">
        <v>0.943355119825708</v>
      </c>
      <c r="P286" s="359">
        <v>0.9</v>
      </c>
      <c r="Q286" s="360">
        <v>0.985250737463127</v>
      </c>
      <c r="R286" s="172">
        <v>0.989456609894566</v>
      </c>
      <c r="S286" s="172">
        <v>0.974058577405858</v>
      </c>
      <c r="T286" s="172">
        <v>0.98355178617322</v>
      </c>
      <c r="U286" s="359">
        <v>0.9</v>
      </c>
      <c r="V286" s="172">
        <v>0.925270403146509</v>
      </c>
      <c r="W286" s="172">
        <v>0.948905109489051</v>
      </c>
      <c r="X286" s="172">
        <v>0.940585774058577</v>
      </c>
      <c r="Y286" s="172">
        <v>0.915349524543819</v>
      </c>
      <c r="Z286" s="359">
        <v>0.92</v>
      </c>
      <c r="AA286" s="359">
        <v>0.954128440366973</v>
      </c>
      <c r="AB286" s="359">
        <v>0.979334098737084</v>
      </c>
      <c r="AC286" s="359">
        <v>0.978152929493545</v>
      </c>
      <c r="AD286" s="359">
        <v>0.981975079640308</v>
      </c>
      <c r="AE286" s="359">
        <v>0.92</v>
      </c>
      <c r="AF286" s="172">
        <v>0.977582341783066</v>
      </c>
      <c r="AG286" s="172">
        <v>0.959512022630834</v>
      </c>
      <c r="AH286" s="172">
        <v>0.991748323878288</v>
      </c>
      <c r="AI286" s="172">
        <v>0.955357111280083</v>
      </c>
      <c r="AJ286" s="359">
        <v>0.92</v>
      </c>
      <c r="AK286" s="172">
        <v>0.975911906400551</v>
      </c>
      <c r="AL286" s="172">
        <v>0.989073634204276</v>
      </c>
      <c r="AM286" s="172">
        <v>0.986836132546527</v>
      </c>
      <c r="AN286" s="172">
        <v>0.987646154396253</v>
      </c>
      <c r="AO286" s="171">
        <v>0.99</v>
      </c>
      <c r="AP286" s="361">
        <v>1</v>
      </c>
      <c r="AQ286" s="361">
        <v>1</v>
      </c>
      <c r="AR286" s="361">
        <v>1</v>
      </c>
      <c r="AS286" s="362">
        <v>1</v>
      </c>
      <c r="AT286" s="367">
        <v>0.0922287257019438</v>
      </c>
      <c r="AU286" s="364">
        <v>0</v>
      </c>
      <c r="AV286" s="365">
        <v>0</v>
      </c>
      <c r="AW286" s="365">
        <v>0</v>
      </c>
      <c r="AX286" s="365">
        <v>0.031413612565445</v>
      </c>
      <c r="AY286" s="145"/>
      <c r="AZ286" s="143"/>
    </row>
    <row r="287" spans="1:52">
      <c r="A287" s="141"/>
      <c r="B287" s="145"/>
      <c r="C287" s="178" t="s">
        <v>496</v>
      </c>
      <c r="D287" s="169" t="s">
        <v>235</v>
      </c>
      <c r="E287" s="169" t="s">
        <v>497</v>
      </c>
      <c r="F287" s="170" t="s">
        <v>584</v>
      </c>
      <c r="G287" s="179" t="s">
        <v>585</v>
      </c>
      <c r="H287" s="179" t="s">
        <v>585</v>
      </c>
      <c r="I287" s="179" t="s">
        <v>585</v>
      </c>
      <c r="J287" s="179" t="s">
        <v>585</v>
      </c>
      <c r="K287" s="171">
        <v>0.9</v>
      </c>
      <c r="L287" s="172" t="s">
        <v>40</v>
      </c>
      <c r="M287" s="172" t="s">
        <v>40</v>
      </c>
      <c r="N287" s="173" t="s">
        <v>40</v>
      </c>
      <c r="O287" s="173" t="s">
        <v>40</v>
      </c>
      <c r="P287" s="359">
        <v>0.9</v>
      </c>
      <c r="Q287" s="360">
        <v>0</v>
      </c>
      <c r="R287" s="172">
        <v>0</v>
      </c>
      <c r="S287" s="172" t="s">
        <v>40</v>
      </c>
      <c r="T287" s="172">
        <v>0.0227272727272727</v>
      </c>
      <c r="U287" s="359">
        <v>0.9</v>
      </c>
      <c r="V287" s="172">
        <v>0.5</v>
      </c>
      <c r="W287" s="172">
        <v>0</v>
      </c>
      <c r="X287" s="172" t="s">
        <v>40</v>
      </c>
      <c r="Y287" s="172">
        <v>0.795454545454545</v>
      </c>
      <c r="Z287" s="359">
        <v>0.92</v>
      </c>
      <c r="AA287" s="359" t="s">
        <v>40</v>
      </c>
      <c r="AB287" s="359" t="s">
        <v>40</v>
      </c>
      <c r="AC287" s="359">
        <v>0</v>
      </c>
      <c r="AD287" s="359">
        <v>0.333333333333333</v>
      </c>
      <c r="AE287" s="359">
        <v>0.92</v>
      </c>
      <c r="AF287" s="172">
        <v>1</v>
      </c>
      <c r="AG287" s="172">
        <v>0.998176291793313</v>
      </c>
      <c r="AH287" s="172">
        <v>0.99867197875166</v>
      </c>
      <c r="AI287" s="172">
        <v>0.998455908156615</v>
      </c>
      <c r="AJ287" s="359">
        <v>0.92</v>
      </c>
      <c r="AK287" s="172">
        <v>0.5</v>
      </c>
      <c r="AL287" s="172">
        <v>0</v>
      </c>
      <c r="AM287" s="172">
        <v>0</v>
      </c>
      <c r="AN287" s="172">
        <v>0.833333333333333</v>
      </c>
      <c r="AO287" s="171">
        <v>0.99</v>
      </c>
      <c r="AP287" s="361">
        <v>1</v>
      </c>
      <c r="AQ287" s="361">
        <v>1</v>
      </c>
      <c r="AR287" s="361">
        <v>1</v>
      </c>
      <c r="AS287" s="362">
        <v>1</v>
      </c>
      <c r="AT287" s="367">
        <v>0.0922287257019438</v>
      </c>
      <c r="AU287" s="364" t="s">
        <v>40</v>
      </c>
      <c r="AV287" s="365" t="s">
        <v>40</v>
      </c>
      <c r="AW287" s="365" t="s">
        <v>40</v>
      </c>
      <c r="AX287" s="365" t="s">
        <v>40</v>
      </c>
      <c r="AY287" s="145"/>
      <c r="AZ287" s="143"/>
    </row>
    <row r="288" s="137" customFormat="1" spans="1:52">
      <c r="A288" s="141"/>
      <c r="B288" s="138"/>
      <c r="C288" s="178" t="s">
        <v>496</v>
      </c>
      <c r="D288" s="169" t="s">
        <v>26</v>
      </c>
      <c r="E288" s="169" t="s">
        <v>497</v>
      </c>
      <c r="F288" s="170" t="s">
        <v>586</v>
      </c>
      <c r="G288" s="179" t="s">
        <v>587</v>
      </c>
      <c r="H288" s="179" t="s">
        <v>587</v>
      </c>
      <c r="I288" s="179" t="s">
        <v>587</v>
      </c>
      <c r="J288" s="179" t="s">
        <v>587</v>
      </c>
      <c r="K288" s="171">
        <v>0.9</v>
      </c>
      <c r="L288" s="172">
        <v>0.933333333333333</v>
      </c>
      <c r="M288" s="172">
        <v>0.958620689655172</v>
      </c>
      <c r="N288" s="173">
        <v>0.95</v>
      </c>
      <c r="O288" s="173">
        <v>0.968520710059172</v>
      </c>
      <c r="P288" s="359">
        <v>0.9</v>
      </c>
      <c r="Q288" s="360">
        <v>0.95687984496124</v>
      </c>
      <c r="R288" s="172">
        <v>0.977325939617991</v>
      </c>
      <c r="S288" s="172">
        <v>0.975552968568102</v>
      </c>
      <c r="T288" s="172">
        <v>0.969486484451472</v>
      </c>
      <c r="U288" s="359">
        <v>0.9</v>
      </c>
      <c r="V288" s="172">
        <v>0.905361757105943</v>
      </c>
      <c r="W288" s="172">
        <v>0.91275415896488</v>
      </c>
      <c r="X288" s="172">
        <v>0.929375242530074</v>
      </c>
      <c r="Y288" s="172">
        <v>0.914530155861757</v>
      </c>
      <c r="Z288" s="359">
        <v>0.92</v>
      </c>
      <c r="AA288" s="359">
        <v>0.965558194774347</v>
      </c>
      <c r="AB288" s="359">
        <v>0.971228868660598</v>
      </c>
      <c r="AC288" s="359">
        <v>0.98201169239994</v>
      </c>
      <c r="AD288" s="359">
        <v>0.981012658227848</v>
      </c>
      <c r="AE288" s="359">
        <v>0.92</v>
      </c>
      <c r="AF288" s="172">
        <v>0.975849834039144</v>
      </c>
      <c r="AG288" s="172">
        <v>0.993814844373504</v>
      </c>
      <c r="AH288" s="172">
        <v>0.994020607548983</v>
      </c>
      <c r="AI288" s="172">
        <v>0.984224723559346</v>
      </c>
      <c r="AJ288" s="359">
        <v>0.92</v>
      </c>
      <c r="AK288" s="172">
        <v>0.981651376146789</v>
      </c>
      <c r="AL288" s="172">
        <v>0.982480728801682</v>
      </c>
      <c r="AM288" s="172">
        <v>0.98875234326182</v>
      </c>
      <c r="AN288" s="172">
        <v>0.988079414968752</v>
      </c>
      <c r="AO288" s="171">
        <v>0.99</v>
      </c>
      <c r="AP288" s="361">
        <v>1</v>
      </c>
      <c r="AQ288" s="361">
        <v>1</v>
      </c>
      <c r="AR288" s="361">
        <v>1</v>
      </c>
      <c r="AS288" s="362">
        <v>1</v>
      </c>
      <c r="AT288" s="367">
        <v>0.0922287257019438</v>
      </c>
      <c r="AU288" s="364">
        <v>0.0384615384615385</v>
      </c>
      <c r="AV288" s="365">
        <v>0.0606060606060606</v>
      </c>
      <c r="AW288" s="365">
        <v>0.0540540540540541</v>
      </c>
      <c r="AX288" s="365">
        <v>0.082618025751073</v>
      </c>
      <c r="AY288" s="138"/>
      <c r="AZ288" s="143"/>
    </row>
    <row r="289" s="137" customFormat="1" spans="1:52">
      <c r="A289" s="141"/>
      <c r="B289" s="138"/>
      <c r="C289" s="178" t="s">
        <v>496</v>
      </c>
      <c r="D289" s="169" t="s">
        <v>26</v>
      </c>
      <c r="E289" s="169" t="s">
        <v>497</v>
      </c>
      <c r="F289" s="170" t="s">
        <v>588</v>
      </c>
      <c r="G289" s="179" t="s">
        <v>589</v>
      </c>
      <c r="H289" s="179" t="s">
        <v>589</v>
      </c>
      <c r="I289" s="179" t="s">
        <v>589</v>
      </c>
      <c r="J289" s="179" t="s">
        <v>589</v>
      </c>
      <c r="K289" s="171">
        <v>0.9</v>
      </c>
      <c r="L289" s="172">
        <v>0.830188679245283</v>
      </c>
      <c r="M289" s="172">
        <v>0.90625</v>
      </c>
      <c r="N289" s="173">
        <v>0.934426229508197</v>
      </c>
      <c r="O289" s="173">
        <v>0.915588069780529</v>
      </c>
      <c r="P289" s="359">
        <v>0.9</v>
      </c>
      <c r="Q289" s="360">
        <v>0.967249887842082</v>
      </c>
      <c r="R289" s="172">
        <v>0.949718822361892</v>
      </c>
      <c r="S289" s="172">
        <v>0.973205084163518</v>
      </c>
      <c r="T289" s="172">
        <v>0.956958393113343</v>
      </c>
      <c r="U289" s="359">
        <v>0.9</v>
      </c>
      <c r="V289" s="172">
        <v>0.928667563930013</v>
      </c>
      <c r="W289" s="172">
        <v>0.930863380747602</v>
      </c>
      <c r="X289" s="172">
        <v>0.935417382342838</v>
      </c>
      <c r="Y289" s="172">
        <v>0.930016228802597</v>
      </c>
      <c r="Z289" s="359">
        <v>0.92</v>
      </c>
      <c r="AA289" s="359">
        <v>0.93573264781491</v>
      </c>
      <c r="AB289" s="359">
        <v>0.98603909054647</v>
      </c>
      <c r="AC289" s="359">
        <v>0.979127134724858</v>
      </c>
      <c r="AD289" s="359">
        <v>0.991326802705813</v>
      </c>
      <c r="AE289" s="359">
        <v>0.92</v>
      </c>
      <c r="AF289" s="172">
        <v>0.972256728778468</v>
      </c>
      <c r="AG289" s="172">
        <v>0.987411487018096</v>
      </c>
      <c r="AH289" s="172">
        <v>0.986089980439035</v>
      </c>
      <c r="AI289" s="172">
        <v>0.986930465479025</v>
      </c>
      <c r="AJ289" s="359">
        <v>0.92</v>
      </c>
      <c r="AK289" s="172">
        <v>0.972025912838634</v>
      </c>
      <c r="AL289" s="172">
        <v>0.987524859880673</v>
      </c>
      <c r="AM289" s="172">
        <v>0.984673638658493</v>
      </c>
      <c r="AN289" s="172">
        <v>0.993627679925272</v>
      </c>
      <c r="AO289" s="171">
        <v>0.99</v>
      </c>
      <c r="AP289" s="361">
        <v>1</v>
      </c>
      <c r="AQ289" s="361">
        <v>1</v>
      </c>
      <c r="AR289" s="361">
        <v>1</v>
      </c>
      <c r="AS289" s="362">
        <v>1</v>
      </c>
      <c r="AT289" s="367">
        <v>0.0922287257019438</v>
      </c>
      <c r="AU289" s="364">
        <v>0</v>
      </c>
      <c r="AV289" s="365">
        <v>0.0769230769230769</v>
      </c>
      <c r="AW289" s="365">
        <v>0.0625</v>
      </c>
      <c r="AX289" s="365">
        <v>0.0571428571428571</v>
      </c>
      <c r="AY289" s="138"/>
      <c r="AZ289" s="143"/>
    </row>
    <row r="290" s="137" customFormat="1" spans="1:52">
      <c r="A290" s="141"/>
      <c r="B290" s="138"/>
      <c r="C290" s="178" t="s">
        <v>496</v>
      </c>
      <c r="D290" s="169" t="s">
        <v>26</v>
      </c>
      <c r="E290" s="169" t="s">
        <v>497</v>
      </c>
      <c r="F290" s="170" t="s">
        <v>590</v>
      </c>
      <c r="G290" s="179" t="s">
        <v>591</v>
      </c>
      <c r="H290" s="179" t="s">
        <v>591</v>
      </c>
      <c r="I290" s="179" t="s">
        <v>591</v>
      </c>
      <c r="J290" s="179" t="s">
        <v>591</v>
      </c>
      <c r="K290" s="171">
        <v>0.9</v>
      </c>
      <c r="L290" s="172">
        <v>0.866666666666667</v>
      </c>
      <c r="M290" s="172">
        <v>0.885714285714286</v>
      </c>
      <c r="N290" s="173">
        <v>0.876190476190476</v>
      </c>
      <c r="O290" s="173">
        <v>0.93365539452496</v>
      </c>
      <c r="P290" s="359">
        <v>0.9</v>
      </c>
      <c r="Q290" s="360">
        <v>0.961048879837067</v>
      </c>
      <c r="R290" s="172">
        <v>0.970388532629197</v>
      </c>
      <c r="S290" s="172">
        <v>0.943601711396344</v>
      </c>
      <c r="T290" s="172">
        <v>0.952920644974361</v>
      </c>
      <c r="U290" s="359">
        <v>0.9</v>
      </c>
      <c r="V290" s="172">
        <v>0.911914460285132</v>
      </c>
      <c r="W290" s="172">
        <v>0.930403621274991</v>
      </c>
      <c r="X290" s="172">
        <v>0.923376118241929</v>
      </c>
      <c r="Y290" s="172">
        <v>0.930671320472478</v>
      </c>
      <c r="Z290" s="359">
        <v>0.92</v>
      </c>
      <c r="AA290" s="359">
        <v>0.935153583617747</v>
      </c>
      <c r="AB290" s="359">
        <v>0.976848730051697</v>
      </c>
      <c r="AC290" s="359">
        <v>0.979898434193821</v>
      </c>
      <c r="AD290" s="359">
        <v>0.983215033976213</v>
      </c>
      <c r="AE290" s="359">
        <v>0.92</v>
      </c>
      <c r="AF290" s="172">
        <v>0.991336633663366</v>
      </c>
      <c r="AG290" s="172">
        <v>0.992967651195499</v>
      </c>
      <c r="AH290" s="172">
        <v>0.967011128775835</v>
      </c>
      <c r="AI290" s="172">
        <v>0.943218639098904</v>
      </c>
      <c r="AJ290" s="359">
        <v>0.92</v>
      </c>
      <c r="AK290" s="172">
        <v>0.97274964838256</v>
      </c>
      <c r="AL290" s="172">
        <v>0.98461853978671</v>
      </c>
      <c r="AM290" s="172">
        <v>0.986420753952169</v>
      </c>
      <c r="AN290" s="172">
        <v>0.988641216470236</v>
      </c>
      <c r="AO290" s="171">
        <v>0.99</v>
      </c>
      <c r="AP290" s="361">
        <v>1</v>
      </c>
      <c r="AQ290" s="361">
        <v>1</v>
      </c>
      <c r="AR290" s="361">
        <v>1</v>
      </c>
      <c r="AS290" s="362">
        <v>1</v>
      </c>
      <c r="AT290" s="367">
        <v>0.0922287257019438</v>
      </c>
      <c r="AU290" s="364">
        <v>0</v>
      </c>
      <c r="AV290" s="365">
        <v>0.0476190476190476</v>
      </c>
      <c r="AW290" s="365">
        <v>0</v>
      </c>
      <c r="AX290" s="365">
        <v>0.0883977900552486</v>
      </c>
      <c r="AY290" s="138"/>
      <c r="AZ290" s="143"/>
    </row>
    <row r="291" s="137" customFormat="1" spans="1:52">
      <c r="A291" s="141"/>
      <c r="B291" s="138"/>
      <c r="C291" s="178" t="s">
        <v>496</v>
      </c>
      <c r="D291" s="169" t="s">
        <v>26</v>
      </c>
      <c r="E291" s="169" t="s">
        <v>497</v>
      </c>
      <c r="F291" s="170" t="s">
        <v>592</v>
      </c>
      <c r="G291" s="179" t="s">
        <v>593</v>
      </c>
      <c r="H291" s="179" t="s">
        <v>593</v>
      </c>
      <c r="I291" s="179" t="s">
        <v>593</v>
      </c>
      <c r="J291" s="179" t="s">
        <v>593</v>
      </c>
      <c r="K291" s="171">
        <v>0.9</v>
      </c>
      <c r="L291" s="172">
        <v>0.862068965517241</v>
      </c>
      <c r="M291" s="172">
        <v>0.826530612244898</v>
      </c>
      <c r="N291" s="173">
        <v>0.881188118811881</v>
      </c>
      <c r="O291" s="173">
        <v>0.902639087018545</v>
      </c>
      <c r="P291" s="359">
        <v>0.9</v>
      </c>
      <c r="Q291" s="360">
        <v>0.939263097294185</v>
      </c>
      <c r="R291" s="172">
        <v>0.892317123007765</v>
      </c>
      <c r="S291" s="172">
        <v>0.92465038614068</v>
      </c>
      <c r="T291" s="172">
        <v>0.935321053179311</v>
      </c>
      <c r="U291" s="359">
        <v>0.9</v>
      </c>
      <c r="V291" s="172">
        <v>0.926597582037997</v>
      </c>
      <c r="W291" s="172">
        <v>0.927257866775644</v>
      </c>
      <c r="X291" s="172">
        <v>0.924441661448549</v>
      </c>
      <c r="Y291" s="172">
        <v>0.932496320413898</v>
      </c>
      <c r="Z291" s="359">
        <v>0.92</v>
      </c>
      <c r="AA291" s="359">
        <v>0.938</v>
      </c>
      <c r="AB291" s="359">
        <v>0.954635597421914</v>
      </c>
      <c r="AC291" s="359">
        <v>0.950640721404841</v>
      </c>
      <c r="AD291" s="359">
        <v>0.967497582464811</v>
      </c>
      <c r="AE291" s="359">
        <v>0.92</v>
      </c>
      <c r="AF291" s="172">
        <v>0.989655172413793</v>
      </c>
      <c r="AG291" s="172">
        <v>0.981032665964173</v>
      </c>
      <c r="AH291" s="172">
        <v>0.993025283347864</v>
      </c>
      <c r="AI291" s="172">
        <v>0.987089674423598</v>
      </c>
      <c r="AJ291" s="359">
        <v>0.92</v>
      </c>
      <c r="AK291" s="172">
        <v>0.968636911942099</v>
      </c>
      <c r="AL291" s="172">
        <v>0.971774193548387</v>
      </c>
      <c r="AM291" s="172">
        <v>0.969905607995558</v>
      </c>
      <c r="AN291" s="172">
        <v>0.97950699879835</v>
      </c>
      <c r="AO291" s="171">
        <v>0.99</v>
      </c>
      <c r="AP291" s="361">
        <v>1</v>
      </c>
      <c r="AQ291" s="361">
        <v>1</v>
      </c>
      <c r="AR291" s="361">
        <v>1</v>
      </c>
      <c r="AS291" s="362">
        <v>1</v>
      </c>
      <c r="AT291" s="367">
        <v>0.0922287257019438</v>
      </c>
      <c r="AU291" s="364">
        <v>0.0555555555555556</v>
      </c>
      <c r="AV291" s="365">
        <v>0.111111111111111</v>
      </c>
      <c r="AW291" s="365">
        <v>0</v>
      </c>
      <c r="AX291" s="365">
        <v>0.0979667282809612</v>
      </c>
      <c r="AY291" s="138"/>
      <c r="AZ291" s="143"/>
    </row>
    <row r="292" s="137" customFormat="1" spans="1:52">
      <c r="A292" s="141"/>
      <c r="B292" s="138"/>
      <c r="C292" s="178" t="s">
        <v>496</v>
      </c>
      <c r="D292" s="169" t="s">
        <v>26</v>
      </c>
      <c r="E292" s="169" t="s">
        <v>497</v>
      </c>
      <c r="F292" s="170" t="s">
        <v>594</v>
      </c>
      <c r="G292" s="179" t="s">
        <v>595</v>
      </c>
      <c r="H292" s="179" t="s">
        <v>595</v>
      </c>
      <c r="I292" s="179" t="s">
        <v>595</v>
      </c>
      <c r="J292" s="179" t="s">
        <v>595</v>
      </c>
      <c r="K292" s="171">
        <v>0.9</v>
      </c>
      <c r="L292" s="172">
        <v>0.936842105263158</v>
      </c>
      <c r="M292" s="172">
        <v>0.923809523809524</v>
      </c>
      <c r="N292" s="173">
        <v>0.942857142857143</v>
      </c>
      <c r="O292" s="173">
        <v>0.933981931897151</v>
      </c>
      <c r="P292" s="359">
        <v>0.9</v>
      </c>
      <c r="Q292" s="360">
        <v>0.966600057093919</v>
      </c>
      <c r="R292" s="172">
        <v>0.957072771872445</v>
      </c>
      <c r="S292" s="172">
        <v>0.965770171149144</v>
      </c>
      <c r="T292" s="172">
        <v>0.967721216359912</v>
      </c>
      <c r="U292" s="359">
        <v>0.9</v>
      </c>
      <c r="V292" s="172">
        <v>0.9223522694833</v>
      </c>
      <c r="W292" s="172">
        <v>0.911692559280458</v>
      </c>
      <c r="X292" s="172">
        <v>0.925020374898125</v>
      </c>
      <c r="Y292" s="172">
        <v>0.93288753452324</v>
      </c>
      <c r="Z292" s="359">
        <v>0.92</v>
      </c>
      <c r="AA292" s="359">
        <v>0.923583662714098</v>
      </c>
      <c r="AB292" s="359">
        <v>0.955378678244091</v>
      </c>
      <c r="AC292" s="359">
        <v>0.962549430100023</v>
      </c>
      <c r="AD292" s="359">
        <v>0.96723574536495</v>
      </c>
      <c r="AE292" s="359">
        <v>0.92</v>
      </c>
      <c r="AF292" s="172">
        <v>0.845092024539877</v>
      </c>
      <c r="AG292" s="172">
        <v>0.988436400201106</v>
      </c>
      <c r="AH292" s="172">
        <v>0.967564870259481</v>
      </c>
      <c r="AI292" s="172">
        <v>0.97090277478719</v>
      </c>
      <c r="AJ292" s="359">
        <v>0.92</v>
      </c>
      <c r="AK292" s="172">
        <v>0.962358095996813</v>
      </c>
      <c r="AL292" s="172">
        <v>0.96968355830936</v>
      </c>
      <c r="AM292" s="172">
        <v>0.976865428478332</v>
      </c>
      <c r="AN292" s="172">
        <v>0.979611154752553</v>
      </c>
      <c r="AO292" s="171">
        <v>0.99</v>
      </c>
      <c r="AP292" s="361">
        <v>1</v>
      </c>
      <c r="AQ292" s="361">
        <v>1</v>
      </c>
      <c r="AR292" s="361">
        <v>1</v>
      </c>
      <c r="AS292" s="362">
        <v>1</v>
      </c>
      <c r="AT292" s="367">
        <v>0.0922287257019438</v>
      </c>
      <c r="AU292" s="364">
        <v>0.0588235294117647</v>
      </c>
      <c r="AV292" s="365">
        <v>0</v>
      </c>
      <c r="AW292" s="365">
        <v>0</v>
      </c>
      <c r="AX292" s="365">
        <v>0.0805860805860806</v>
      </c>
      <c r="AY292" s="138"/>
      <c r="AZ292" s="143"/>
    </row>
    <row r="293" s="137" customFormat="1" spans="1:52">
      <c r="A293" s="141"/>
      <c r="B293" s="138"/>
      <c r="C293" s="178" t="s">
        <v>496</v>
      </c>
      <c r="D293" s="169" t="s">
        <v>26</v>
      </c>
      <c r="E293" s="169" t="s">
        <v>497</v>
      </c>
      <c r="F293" s="170" t="s">
        <v>596</v>
      </c>
      <c r="G293" s="179" t="s">
        <v>597</v>
      </c>
      <c r="H293" s="179" t="s">
        <v>597</v>
      </c>
      <c r="I293" s="179" t="s">
        <v>597</v>
      </c>
      <c r="J293" s="179" t="s">
        <v>597</v>
      </c>
      <c r="K293" s="171">
        <v>0.9</v>
      </c>
      <c r="L293" s="172">
        <v>0.932038834951456</v>
      </c>
      <c r="M293" s="172">
        <v>0.915094339622642</v>
      </c>
      <c r="N293" s="173">
        <v>0.96</v>
      </c>
      <c r="O293" s="173">
        <v>0.887184730743013</v>
      </c>
      <c r="P293" s="359">
        <v>0.9</v>
      </c>
      <c r="Q293" s="360">
        <v>0.981976744186047</v>
      </c>
      <c r="R293" s="172">
        <v>0.958783686410146</v>
      </c>
      <c r="S293" s="172">
        <v>0.960111749185162</v>
      </c>
      <c r="T293" s="172">
        <v>0.94994474556649</v>
      </c>
      <c r="U293" s="359">
        <v>0.9</v>
      </c>
      <c r="V293" s="172">
        <v>0.948449612403101</v>
      </c>
      <c r="W293" s="172">
        <v>0.95114569822741</v>
      </c>
      <c r="X293" s="172">
        <v>0.936054632934968</v>
      </c>
      <c r="Y293" s="172">
        <v>0.949371151923381</v>
      </c>
      <c r="Z293" s="359">
        <v>0.92</v>
      </c>
      <c r="AA293" s="359">
        <v>0.937205651491366</v>
      </c>
      <c r="AB293" s="359">
        <v>0.950478568456097</v>
      </c>
      <c r="AC293" s="359">
        <v>0.955888650963597</v>
      </c>
      <c r="AD293" s="359">
        <v>0.970500906800199</v>
      </c>
      <c r="AE293" s="359">
        <v>0.92</v>
      </c>
      <c r="AF293" s="172">
        <v>0.992828970957332</v>
      </c>
      <c r="AG293" s="172">
        <v>0.973390948373891</v>
      </c>
      <c r="AH293" s="172">
        <v>0.977598742385537</v>
      </c>
      <c r="AI293" s="172">
        <v>0.978485812302949</v>
      </c>
      <c r="AJ293" s="359">
        <v>0.92</v>
      </c>
      <c r="AK293" s="172">
        <v>0.968431947559082</v>
      </c>
      <c r="AL293" s="172">
        <v>0.973453222008135</v>
      </c>
      <c r="AM293" s="172">
        <v>0.973909080551441</v>
      </c>
      <c r="AN293" s="172">
        <v>0.983186051119477</v>
      </c>
      <c r="AO293" s="171">
        <v>0.99</v>
      </c>
      <c r="AP293" s="361">
        <v>1</v>
      </c>
      <c r="AQ293" s="361">
        <v>1</v>
      </c>
      <c r="AR293" s="361">
        <v>1</v>
      </c>
      <c r="AS293" s="362">
        <v>1</v>
      </c>
      <c r="AT293" s="367">
        <v>0.0922287257019438</v>
      </c>
      <c r="AU293" s="364">
        <v>0</v>
      </c>
      <c r="AV293" s="365">
        <v>0.0625</v>
      </c>
      <c r="AW293" s="365">
        <v>0</v>
      </c>
      <c r="AX293" s="365">
        <v>0.045360824742268</v>
      </c>
      <c r="AY293" s="138"/>
      <c r="AZ293" s="143"/>
    </row>
    <row r="294" s="137" customFormat="1" spans="1:52">
      <c r="A294" s="141"/>
      <c r="B294" s="138"/>
      <c r="C294" s="178" t="s">
        <v>496</v>
      </c>
      <c r="D294" s="169" t="s">
        <v>26</v>
      </c>
      <c r="E294" s="169" t="s">
        <v>497</v>
      </c>
      <c r="F294" s="170" t="s">
        <v>598</v>
      </c>
      <c r="G294" s="179" t="s">
        <v>599</v>
      </c>
      <c r="H294" s="179" t="s">
        <v>599</v>
      </c>
      <c r="I294" s="179" t="s">
        <v>599</v>
      </c>
      <c r="J294" s="179" t="s">
        <v>599</v>
      </c>
      <c r="K294" s="171">
        <v>0.9</v>
      </c>
      <c r="L294" s="172">
        <v>0.919540229885057</v>
      </c>
      <c r="M294" s="172">
        <v>0.936842105263158</v>
      </c>
      <c r="N294" s="173">
        <v>0.96039603960396</v>
      </c>
      <c r="O294" s="173">
        <v>0.946553630667158</v>
      </c>
      <c r="P294" s="359">
        <v>0.9</v>
      </c>
      <c r="Q294" s="360">
        <v>0.963039545102094</v>
      </c>
      <c r="R294" s="172">
        <v>0.964487034949267</v>
      </c>
      <c r="S294" s="172">
        <v>0.954277864992151</v>
      </c>
      <c r="T294" s="172">
        <v>0.964020559680183</v>
      </c>
      <c r="U294" s="359">
        <v>0.9</v>
      </c>
      <c r="V294" s="172">
        <v>0.918066683897648</v>
      </c>
      <c r="W294" s="172">
        <v>0.927470875610673</v>
      </c>
      <c r="X294" s="172">
        <v>0.939167974882261</v>
      </c>
      <c r="Y294" s="172">
        <v>0.941030374669624</v>
      </c>
      <c r="Z294" s="359">
        <v>0.92</v>
      </c>
      <c r="AA294" s="359">
        <v>0.956296722254169</v>
      </c>
      <c r="AB294" s="359">
        <v>0.974340698503207</v>
      </c>
      <c r="AC294" s="359">
        <v>0.979583333333333</v>
      </c>
      <c r="AD294" s="359">
        <v>0.981285968953756</v>
      </c>
      <c r="AE294" s="359">
        <v>0.92</v>
      </c>
      <c r="AF294" s="172">
        <v>0.99128651973347</v>
      </c>
      <c r="AG294" s="172">
        <v>0.999036299389656</v>
      </c>
      <c r="AH294" s="172">
        <v>0.994488671157379</v>
      </c>
      <c r="AI294" s="172">
        <v>0.996032261697464</v>
      </c>
      <c r="AJ294" s="359">
        <v>0.92</v>
      </c>
      <c r="AK294" s="172">
        <v>0.974857346647646</v>
      </c>
      <c r="AL294" s="172">
        <v>0.98101133025598</v>
      </c>
      <c r="AM294" s="172">
        <v>0.985350575873914</v>
      </c>
      <c r="AN294" s="172">
        <v>0.987409170863</v>
      </c>
      <c r="AO294" s="171">
        <v>0.99</v>
      </c>
      <c r="AP294" s="361">
        <v>1</v>
      </c>
      <c r="AQ294" s="361">
        <v>1</v>
      </c>
      <c r="AR294" s="361">
        <v>1</v>
      </c>
      <c r="AS294" s="362">
        <v>1</v>
      </c>
      <c r="AT294" s="367">
        <v>0.0922287257019438</v>
      </c>
      <c r="AU294" s="364">
        <v>0</v>
      </c>
      <c r="AV294" s="365">
        <v>0.05</v>
      </c>
      <c r="AW294" s="365">
        <v>0</v>
      </c>
      <c r="AX294" s="365">
        <v>0.114074074074074</v>
      </c>
      <c r="AY294" s="138"/>
      <c r="AZ294" s="143"/>
    </row>
    <row r="295" s="137" customFormat="1" spans="1:52">
      <c r="A295" s="141"/>
      <c r="B295" s="138"/>
      <c r="C295" s="178" t="s">
        <v>496</v>
      </c>
      <c r="D295" s="169" t="s">
        <v>235</v>
      </c>
      <c r="E295" s="169" t="s">
        <v>497</v>
      </c>
      <c r="F295" s="170" t="s">
        <v>600</v>
      </c>
      <c r="G295" s="179" t="s">
        <v>601</v>
      </c>
      <c r="H295" s="179" t="s">
        <v>601</v>
      </c>
      <c r="I295" s="179" t="s">
        <v>601</v>
      </c>
      <c r="J295" s="179" t="s">
        <v>601</v>
      </c>
      <c r="K295" s="171">
        <v>0.9</v>
      </c>
      <c r="L295" s="172" t="s">
        <v>40</v>
      </c>
      <c r="M295" s="172" t="s">
        <v>40</v>
      </c>
      <c r="N295" s="173" t="s">
        <v>40</v>
      </c>
      <c r="O295" s="173" t="s">
        <v>40</v>
      </c>
      <c r="P295" s="359">
        <v>0.9</v>
      </c>
      <c r="Q295" s="360">
        <v>0</v>
      </c>
      <c r="R295" s="172">
        <v>0</v>
      </c>
      <c r="S295" s="172" t="s">
        <v>40</v>
      </c>
      <c r="T295" s="172">
        <v>0</v>
      </c>
      <c r="U295" s="359">
        <v>0.9</v>
      </c>
      <c r="V295" s="172">
        <v>1</v>
      </c>
      <c r="W295" s="172">
        <v>0</v>
      </c>
      <c r="X295" s="172" t="s">
        <v>40</v>
      </c>
      <c r="Y295" s="172">
        <v>0.5</v>
      </c>
      <c r="Z295" s="359">
        <v>0.92</v>
      </c>
      <c r="AA295" s="359" t="s">
        <v>40</v>
      </c>
      <c r="AB295" s="359" t="s">
        <v>40</v>
      </c>
      <c r="AC295" s="359" t="s">
        <v>40</v>
      </c>
      <c r="AD295" s="359">
        <v>0</v>
      </c>
      <c r="AE295" s="359">
        <v>0.92</v>
      </c>
      <c r="AF295" s="172">
        <v>0.986083499005964</v>
      </c>
      <c r="AG295" s="172">
        <v>0.995756718528996</v>
      </c>
      <c r="AH295" s="172">
        <v>0.98962962962963</v>
      </c>
      <c r="AI295" s="172">
        <v>0.99355069867431</v>
      </c>
      <c r="AJ295" s="359">
        <v>0.92</v>
      </c>
      <c r="AK295" s="172">
        <v>1</v>
      </c>
      <c r="AL295" s="172">
        <v>0</v>
      </c>
      <c r="AM295" s="172" t="s">
        <v>40</v>
      </c>
      <c r="AN295" s="172">
        <v>0.5</v>
      </c>
      <c r="AO295" s="171">
        <v>0.99</v>
      </c>
      <c r="AP295" s="361">
        <v>1</v>
      </c>
      <c r="AQ295" s="361">
        <v>1</v>
      </c>
      <c r="AR295" s="361">
        <v>1</v>
      </c>
      <c r="AS295" s="362">
        <v>1</v>
      </c>
      <c r="AT295" s="367">
        <v>0.0922287257019438</v>
      </c>
      <c r="AU295" s="364" t="s">
        <v>40</v>
      </c>
      <c r="AV295" s="365" t="s">
        <v>40</v>
      </c>
      <c r="AW295" s="365" t="s">
        <v>40</v>
      </c>
      <c r="AX295" s="365" t="s">
        <v>40</v>
      </c>
      <c r="AY295" s="138"/>
      <c r="AZ295" s="143"/>
    </row>
    <row r="296" s="137" customFormat="1" spans="1:52">
      <c r="A296" s="141"/>
      <c r="B296" s="138"/>
      <c r="C296" s="178" t="s">
        <v>496</v>
      </c>
      <c r="D296" s="169" t="s">
        <v>235</v>
      </c>
      <c r="E296" s="169" t="s">
        <v>497</v>
      </c>
      <c r="F296" s="170" t="s">
        <v>602</v>
      </c>
      <c r="G296" s="179" t="s">
        <v>603</v>
      </c>
      <c r="H296" s="179" t="s">
        <v>603</v>
      </c>
      <c r="I296" s="179" t="s">
        <v>603</v>
      </c>
      <c r="J296" s="179" t="s">
        <v>603</v>
      </c>
      <c r="K296" s="171">
        <v>0.9</v>
      </c>
      <c r="L296" s="172" t="s">
        <v>40</v>
      </c>
      <c r="M296" s="172" t="s">
        <v>40</v>
      </c>
      <c r="N296" s="173" t="s">
        <v>40</v>
      </c>
      <c r="O296" s="173" t="s">
        <v>40</v>
      </c>
      <c r="P296" s="359">
        <v>0.9</v>
      </c>
      <c r="Q296" s="360" t="s">
        <v>40</v>
      </c>
      <c r="R296" s="172" t="s">
        <v>40</v>
      </c>
      <c r="S296" s="172">
        <v>0</v>
      </c>
      <c r="T296" s="172">
        <v>0.25</v>
      </c>
      <c r="U296" s="359">
        <v>0.9</v>
      </c>
      <c r="V296" s="172" t="s">
        <v>40</v>
      </c>
      <c r="W296" s="172" t="s">
        <v>40</v>
      </c>
      <c r="X296" s="172">
        <v>0</v>
      </c>
      <c r="Y296" s="172">
        <v>0.25</v>
      </c>
      <c r="Z296" s="359">
        <v>0.92</v>
      </c>
      <c r="AA296" s="359" t="s">
        <v>40</v>
      </c>
      <c r="AB296" s="359" t="s">
        <v>40</v>
      </c>
      <c r="AC296" s="359" t="s">
        <v>40</v>
      </c>
      <c r="AD296" s="359">
        <v>0</v>
      </c>
      <c r="AE296" s="359">
        <v>0.92</v>
      </c>
      <c r="AF296" s="172">
        <v>0</v>
      </c>
      <c r="AG296" s="172">
        <v>0.999465811965812</v>
      </c>
      <c r="AH296" s="172">
        <v>0.995386389850058</v>
      </c>
      <c r="AI296" s="172">
        <v>0.996102342453595</v>
      </c>
      <c r="AJ296" s="359">
        <v>0.92</v>
      </c>
      <c r="AK296" s="172" t="s">
        <v>40</v>
      </c>
      <c r="AL296" s="172" t="s">
        <v>40</v>
      </c>
      <c r="AM296" s="172">
        <v>0</v>
      </c>
      <c r="AN296" s="172">
        <v>0.2</v>
      </c>
      <c r="AO296" s="171">
        <v>0.99</v>
      </c>
      <c r="AP296" s="361" t="s">
        <v>40</v>
      </c>
      <c r="AQ296" s="361" t="s">
        <v>40</v>
      </c>
      <c r="AR296" s="361">
        <v>1</v>
      </c>
      <c r="AS296" s="362">
        <v>1</v>
      </c>
      <c r="AT296" s="367">
        <v>0.0922287257019438</v>
      </c>
      <c r="AU296" s="364" t="s">
        <v>40</v>
      </c>
      <c r="AV296" s="365" t="s">
        <v>40</v>
      </c>
      <c r="AW296" s="365" t="s">
        <v>40</v>
      </c>
      <c r="AX296" s="365" t="s">
        <v>40</v>
      </c>
      <c r="AY296" s="138"/>
      <c r="AZ296" s="143"/>
    </row>
    <row r="297" s="137" customFormat="1" spans="1:52">
      <c r="A297" s="141"/>
      <c r="B297" s="138"/>
      <c r="C297" s="178" t="s">
        <v>496</v>
      </c>
      <c r="D297" s="169" t="s">
        <v>235</v>
      </c>
      <c r="E297" s="169" t="s">
        <v>497</v>
      </c>
      <c r="F297" s="170" t="s">
        <v>604</v>
      </c>
      <c r="G297" s="179" t="s">
        <v>605</v>
      </c>
      <c r="H297" s="179" t="s">
        <v>605</v>
      </c>
      <c r="I297" s="179" t="s">
        <v>605</v>
      </c>
      <c r="J297" s="179" t="s">
        <v>605</v>
      </c>
      <c r="K297" s="171">
        <v>0.9</v>
      </c>
      <c r="L297" s="172" t="s">
        <v>40</v>
      </c>
      <c r="M297" s="172" t="s">
        <v>40</v>
      </c>
      <c r="N297" s="173" t="s">
        <v>40</v>
      </c>
      <c r="O297" s="173" t="s">
        <v>40</v>
      </c>
      <c r="P297" s="359">
        <v>0.9</v>
      </c>
      <c r="Q297" s="360">
        <v>1</v>
      </c>
      <c r="R297" s="172">
        <v>0.333333333333333</v>
      </c>
      <c r="S297" s="172">
        <v>0.75</v>
      </c>
      <c r="T297" s="172">
        <v>0.642857142857143</v>
      </c>
      <c r="U297" s="359">
        <v>0.9</v>
      </c>
      <c r="V297" s="172">
        <v>1</v>
      </c>
      <c r="W297" s="172">
        <v>0.166666666666667</v>
      </c>
      <c r="X297" s="172">
        <v>0.5</v>
      </c>
      <c r="Y297" s="172">
        <v>0.732142857142857</v>
      </c>
      <c r="Z297" s="359">
        <v>0.92</v>
      </c>
      <c r="AA297" s="359" t="s">
        <v>40</v>
      </c>
      <c r="AB297" s="359" t="s">
        <v>40</v>
      </c>
      <c r="AC297" s="359" t="s">
        <v>40</v>
      </c>
      <c r="AD297" s="359">
        <v>0.5</v>
      </c>
      <c r="AE297" s="359">
        <v>0.92</v>
      </c>
      <c r="AF297" s="172">
        <v>0.881632466523468</v>
      </c>
      <c r="AG297" s="172">
        <v>0.998569677155701</v>
      </c>
      <c r="AH297" s="172">
        <v>0.995846356308603</v>
      </c>
      <c r="AI297" s="172">
        <v>0.949253573396487</v>
      </c>
      <c r="AJ297" s="359">
        <v>0.92</v>
      </c>
      <c r="AK297" s="172">
        <v>1</v>
      </c>
      <c r="AL297" s="172">
        <v>0.166666666666667</v>
      </c>
      <c r="AM297" s="172">
        <v>0.8</v>
      </c>
      <c r="AN297" s="172">
        <v>0.776119402985075</v>
      </c>
      <c r="AO297" s="171">
        <v>0.99</v>
      </c>
      <c r="AP297" s="361" t="s">
        <v>40</v>
      </c>
      <c r="AQ297" s="361">
        <v>1</v>
      </c>
      <c r="AR297" s="361">
        <v>1</v>
      </c>
      <c r="AS297" s="362">
        <v>1</v>
      </c>
      <c r="AT297" s="367">
        <v>0.0922287257019438</v>
      </c>
      <c r="AU297" s="364" t="s">
        <v>40</v>
      </c>
      <c r="AV297" s="365" t="s">
        <v>40</v>
      </c>
      <c r="AW297" s="365" t="s">
        <v>40</v>
      </c>
      <c r="AX297" s="365" t="s">
        <v>40</v>
      </c>
      <c r="AY297" s="138"/>
      <c r="AZ297" s="143"/>
    </row>
    <row r="298" s="137" customFormat="1" spans="1:52">
      <c r="A298" s="141"/>
      <c r="B298" s="138"/>
      <c r="C298" s="178" t="s">
        <v>496</v>
      </c>
      <c r="D298" s="169" t="s">
        <v>235</v>
      </c>
      <c r="E298" s="169" t="s">
        <v>497</v>
      </c>
      <c r="F298" s="170" t="s">
        <v>606</v>
      </c>
      <c r="G298" s="179" t="s">
        <v>607</v>
      </c>
      <c r="H298" s="179" t="s">
        <v>607</v>
      </c>
      <c r="I298" s="179" t="s">
        <v>607</v>
      </c>
      <c r="J298" s="179" t="s">
        <v>607</v>
      </c>
      <c r="K298" s="171">
        <v>0.9</v>
      </c>
      <c r="L298" s="172" t="s">
        <v>40</v>
      </c>
      <c r="M298" s="172" t="s">
        <v>40</v>
      </c>
      <c r="N298" s="173" t="s">
        <v>40</v>
      </c>
      <c r="O298" s="173" t="s">
        <v>40</v>
      </c>
      <c r="P298" s="359">
        <v>0.9</v>
      </c>
      <c r="Q298" s="360" t="s">
        <v>40</v>
      </c>
      <c r="R298" s="172" t="s">
        <v>40</v>
      </c>
      <c r="S298" s="172" t="s">
        <v>40</v>
      </c>
      <c r="T298" s="172" t="s">
        <v>40</v>
      </c>
      <c r="U298" s="359">
        <v>0.9</v>
      </c>
      <c r="V298" s="172" t="s">
        <v>40</v>
      </c>
      <c r="W298" s="172" t="s">
        <v>40</v>
      </c>
      <c r="X298" s="172" t="s">
        <v>40</v>
      </c>
      <c r="Y298" s="172" t="s">
        <v>40</v>
      </c>
      <c r="Z298" s="359">
        <v>0.92</v>
      </c>
      <c r="AA298" s="359" t="s">
        <v>40</v>
      </c>
      <c r="AB298" s="359" t="s">
        <v>40</v>
      </c>
      <c r="AC298" s="359" t="s">
        <v>40</v>
      </c>
      <c r="AD298" s="359">
        <v>0</v>
      </c>
      <c r="AE298" s="359">
        <v>0.92</v>
      </c>
      <c r="AF298" s="172">
        <v>1</v>
      </c>
      <c r="AG298" s="172">
        <v>1</v>
      </c>
      <c r="AH298" s="172">
        <v>1</v>
      </c>
      <c r="AI298" s="172">
        <v>0.979547738693467</v>
      </c>
      <c r="AJ298" s="359">
        <v>0.92</v>
      </c>
      <c r="AK298" s="172" t="s">
        <v>40</v>
      </c>
      <c r="AL298" s="172" t="s">
        <v>40</v>
      </c>
      <c r="AM298" s="172" t="s">
        <v>40</v>
      </c>
      <c r="AN298" s="172">
        <v>0</v>
      </c>
      <c r="AO298" s="171">
        <v>0.99</v>
      </c>
      <c r="AP298" s="361" t="s">
        <v>40</v>
      </c>
      <c r="AQ298" s="361" t="s">
        <v>40</v>
      </c>
      <c r="AR298" s="361">
        <v>1</v>
      </c>
      <c r="AS298" s="362">
        <v>1</v>
      </c>
      <c r="AT298" s="367">
        <v>0.0922287257019438</v>
      </c>
      <c r="AU298" s="364" t="s">
        <v>40</v>
      </c>
      <c r="AV298" s="365" t="s">
        <v>40</v>
      </c>
      <c r="AW298" s="365" t="s">
        <v>40</v>
      </c>
      <c r="AX298" s="365" t="s">
        <v>40</v>
      </c>
      <c r="AY298" s="138"/>
      <c r="AZ298" s="143"/>
    </row>
    <row r="299" s="137" customFormat="1" spans="1:52">
      <c r="A299" s="141"/>
      <c r="B299" s="138"/>
      <c r="C299" s="178" t="s">
        <v>496</v>
      </c>
      <c r="D299" s="169" t="s">
        <v>235</v>
      </c>
      <c r="E299" s="169" t="s">
        <v>497</v>
      </c>
      <c r="F299" s="170" t="s">
        <v>608</v>
      </c>
      <c r="G299" s="179" t="s">
        <v>609</v>
      </c>
      <c r="H299" s="179" t="s">
        <v>609</v>
      </c>
      <c r="I299" s="179" t="s">
        <v>609</v>
      </c>
      <c r="J299" s="179" t="s">
        <v>609</v>
      </c>
      <c r="K299" s="171">
        <v>0.9</v>
      </c>
      <c r="L299" s="172" t="s">
        <v>40</v>
      </c>
      <c r="M299" s="172" t="s">
        <v>40</v>
      </c>
      <c r="N299" s="173" t="s">
        <v>40</v>
      </c>
      <c r="O299" s="173" t="s">
        <v>40</v>
      </c>
      <c r="P299" s="359">
        <v>0.9</v>
      </c>
      <c r="Q299" s="360" t="s">
        <v>40</v>
      </c>
      <c r="R299" s="172" t="s">
        <v>40</v>
      </c>
      <c r="S299" s="172" t="s">
        <v>40</v>
      </c>
      <c r="T299" s="172">
        <v>0</v>
      </c>
      <c r="U299" s="359">
        <v>0.9</v>
      </c>
      <c r="V299" s="172" t="s">
        <v>40</v>
      </c>
      <c r="W299" s="172" t="s">
        <v>40</v>
      </c>
      <c r="X299" s="172" t="s">
        <v>40</v>
      </c>
      <c r="Y299" s="172">
        <v>0</v>
      </c>
      <c r="Z299" s="359">
        <v>0.92</v>
      </c>
      <c r="AA299" s="359" t="s">
        <v>40</v>
      </c>
      <c r="AB299" s="359" t="s">
        <v>40</v>
      </c>
      <c r="AC299" s="359" t="s">
        <v>40</v>
      </c>
      <c r="AD299" s="359" t="s">
        <v>40</v>
      </c>
      <c r="AE299" s="359">
        <v>0.92</v>
      </c>
      <c r="AF299" s="172">
        <v>1</v>
      </c>
      <c r="AG299" s="172">
        <v>0.982490272373541</v>
      </c>
      <c r="AH299" s="172">
        <v>1</v>
      </c>
      <c r="AI299" s="172">
        <v>0.991429361349184</v>
      </c>
      <c r="AJ299" s="359">
        <v>0.92</v>
      </c>
      <c r="AK299" s="172" t="s">
        <v>40</v>
      </c>
      <c r="AL299" s="172" t="s">
        <v>40</v>
      </c>
      <c r="AM299" s="172" t="s">
        <v>40</v>
      </c>
      <c r="AN299" s="172">
        <v>0.166666666666667</v>
      </c>
      <c r="AO299" s="171">
        <v>0.99</v>
      </c>
      <c r="AP299" s="361" t="s">
        <v>40</v>
      </c>
      <c r="AQ299" s="361" t="s">
        <v>40</v>
      </c>
      <c r="AR299" s="361" t="s">
        <v>40</v>
      </c>
      <c r="AS299" s="362">
        <v>1</v>
      </c>
      <c r="AT299" s="367">
        <v>0.0922287257019438</v>
      </c>
      <c r="AU299" s="364" t="s">
        <v>40</v>
      </c>
      <c r="AV299" s="365" t="s">
        <v>40</v>
      </c>
      <c r="AW299" s="365" t="s">
        <v>40</v>
      </c>
      <c r="AX299" s="365" t="s">
        <v>40</v>
      </c>
      <c r="AY299" s="138"/>
      <c r="AZ299" s="143"/>
    </row>
    <row r="300" s="137" customFormat="1" spans="1:52">
      <c r="A300" s="141"/>
      <c r="B300" s="138"/>
      <c r="C300" s="178" t="s">
        <v>496</v>
      </c>
      <c r="D300" s="169" t="s">
        <v>235</v>
      </c>
      <c r="E300" s="169" t="s">
        <v>497</v>
      </c>
      <c r="F300" s="170" t="s">
        <v>610</v>
      </c>
      <c r="G300" s="179" t="s">
        <v>611</v>
      </c>
      <c r="H300" s="179" t="s">
        <v>611</v>
      </c>
      <c r="I300" s="179" t="s">
        <v>611</v>
      </c>
      <c r="J300" s="179" t="s">
        <v>611</v>
      </c>
      <c r="K300" s="171">
        <v>0.9</v>
      </c>
      <c r="L300" s="172" t="s">
        <v>40</v>
      </c>
      <c r="M300" s="172" t="s">
        <v>40</v>
      </c>
      <c r="N300" s="173" t="s">
        <v>40</v>
      </c>
      <c r="O300" s="173" t="s">
        <v>40</v>
      </c>
      <c r="P300" s="359">
        <v>0.9</v>
      </c>
      <c r="Q300" s="360" t="s">
        <v>40</v>
      </c>
      <c r="R300" s="172" t="s">
        <v>40</v>
      </c>
      <c r="S300" s="172" t="s">
        <v>40</v>
      </c>
      <c r="T300" s="172">
        <v>1</v>
      </c>
      <c r="U300" s="359">
        <v>0.9</v>
      </c>
      <c r="V300" s="172" t="s">
        <v>40</v>
      </c>
      <c r="W300" s="172" t="s">
        <v>40</v>
      </c>
      <c r="X300" s="172" t="s">
        <v>40</v>
      </c>
      <c r="Y300" s="172">
        <v>0.571428571428571</v>
      </c>
      <c r="Z300" s="359">
        <v>0.92</v>
      </c>
      <c r="AA300" s="359" t="s">
        <v>40</v>
      </c>
      <c r="AB300" s="359" t="s">
        <v>40</v>
      </c>
      <c r="AC300" s="359">
        <v>0</v>
      </c>
      <c r="AD300" s="359">
        <v>0</v>
      </c>
      <c r="AE300" s="359">
        <v>0.92</v>
      </c>
      <c r="AF300" s="172">
        <v>0.966508918820531</v>
      </c>
      <c r="AG300" s="172">
        <v>0.930232558139535</v>
      </c>
      <c r="AH300" s="172">
        <v>1</v>
      </c>
      <c r="AI300" s="172">
        <v>0.991327450101109</v>
      </c>
      <c r="AJ300" s="359">
        <v>0.92</v>
      </c>
      <c r="AK300" s="172" t="s">
        <v>40</v>
      </c>
      <c r="AL300" s="172">
        <v>1</v>
      </c>
      <c r="AM300" s="172">
        <v>0</v>
      </c>
      <c r="AN300" s="172">
        <v>0.555555555555556</v>
      </c>
      <c r="AO300" s="171">
        <v>0.99</v>
      </c>
      <c r="AP300" s="361" t="s">
        <v>40</v>
      </c>
      <c r="AQ300" s="361">
        <v>1</v>
      </c>
      <c r="AR300" s="361">
        <v>1</v>
      </c>
      <c r="AS300" s="362">
        <v>1</v>
      </c>
      <c r="AT300" s="367">
        <v>0.0922287257019438</v>
      </c>
      <c r="AU300" s="364" t="s">
        <v>40</v>
      </c>
      <c r="AV300" s="365" t="s">
        <v>40</v>
      </c>
      <c r="AW300" s="365" t="s">
        <v>40</v>
      </c>
      <c r="AX300" s="365" t="s">
        <v>40</v>
      </c>
      <c r="AY300" s="138"/>
      <c r="AZ300" s="143"/>
    </row>
    <row r="301" s="137" customFormat="1" spans="1:52">
      <c r="A301" s="141"/>
      <c r="B301" s="138"/>
      <c r="C301" s="178" t="s">
        <v>496</v>
      </c>
      <c r="D301" s="169" t="s">
        <v>26</v>
      </c>
      <c r="E301" s="169" t="s">
        <v>497</v>
      </c>
      <c r="F301" s="170" t="s">
        <v>612</v>
      </c>
      <c r="G301" s="179" t="s">
        <v>613</v>
      </c>
      <c r="H301" s="179" t="s">
        <v>613</v>
      </c>
      <c r="I301" s="179" t="s">
        <v>613</v>
      </c>
      <c r="J301" s="179" t="s">
        <v>613</v>
      </c>
      <c r="K301" s="171">
        <v>0.9</v>
      </c>
      <c r="L301" s="172">
        <v>0.863636363636364</v>
      </c>
      <c r="M301" s="172">
        <v>0.845454545454545</v>
      </c>
      <c r="N301" s="173">
        <v>0.935185185185185</v>
      </c>
      <c r="O301" s="173">
        <v>0.925973607981976</v>
      </c>
      <c r="P301" s="359">
        <v>0.9</v>
      </c>
      <c r="Q301" s="360">
        <v>0.976190476190476</v>
      </c>
      <c r="R301" s="172">
        <v>0.951649055395453</v>
      </c>
      <c r="S301" s="172">
        <v>0.96175972927242</v>
      </c>
      <c r="T301" s="172">
        <v>0.960808748292242</v>
      </c>
      <c r="U301" s="359">
        <v>0.9</v>
      </c>
      <c r="V301" s="172">
        <v>0.911096548711228</v>
      </c>
      <c r="W301" s="172">
        <v>0.897854626961255</v>
      </c>
      <c r="X301" s="172">
        <v>0.915059221658206</v>
      </c>
      <c r="Y301" s="172">
        <v>0.916764320869799</v>
      </c>
      <c r="Z301" s="359">
        <v>0.92</v>
      </c>
      <c r="AA301" s="359">
        <v>0.842911877394636</v>
      </c>
      <c r="AB301" s="359">
        <v>0.930883639545057</v>
      </c>
      <c r="AC301" s="359">
        <v>0.940197841726619</v>
      </c>
      <c r="AD301" s="359">
        <v>0.948409553020643</v>
      </c>
      <c r="AE301" s="359">
        <v>0.92</v>
      </c>
      <c r="AF301" s="172">
        <v>1</v>
      </c>
      <c r="AG301" s="172">
        <v>0.990291262135922</v>
      </c>
      <c r="AH301" s="172">
        <v>0.976221928665786</v>
      </c>
      <c r="AI301" s="172">
        <v>0.993959984899962</v>
      </c>
      <c r="AJ301" s="359">
        <v>0.92</v>
      </c>
      <c r="AK301" s="172">
        <v>0.95078431372549</v>
      </c>
      <c r="AL301" s="172">
        <v>0.965541490857947</v>
      </c>
      <c r="AM301" s="172">
        <v>0.96754364396361</v>
      </c>
      <c r="AN301" s="172">
        <v>0.975104838675062</v>
      </c>
      <c r="AO301" s="171">
        <v>0.99</v>
      </c>
      <c r="AP301" s="361">
        <v>1</v>
      </c>
      <c r="AQ301" s="361">
        <v>1</v>
      </c>
      <c r="AR301" s="361">
        <v>1</v>
      </c>
      <c r="AS301" s="362">
        <v>1</v>
      </c>
      <c r="AT301" s="367">
        <v>0.0922287257019438</v>
      </c>
      <c r="AU301" s="364">
        <v>0.0625</v>
      </c>
      <c r="AV301" s="365">
        <v>0</v>
      </c>
      <c r="AW301" s="365">
        <v>0</v>
      </c>
      <c r="AX301" s="365">
        <v>0.0435897435897436</v>
      </c>
      <c r="AY301" s="138"/>
      <c r="AZ301" s="143"/>
    </row>
    <row r="302" s="137" customFormat="1" spans="1:52">
      <c r="A302" s="141"/>
      <c r="B302" s="138"/>
      <c r="C302" s="178" t="s">
        <v>496</v>
      </c>
      <c r="D302" s="169" t="s">
        <v>26</v>
      </c>
      <c r="E302" s="169" t="s">
        <v>497</v>
      </c>
      <c r="F302" s="170" t="s">
        <v>614</v>
      </c>
      <c r="G302" s="180" t="s">
        <v>615</v>
      </c>
      <c r="H302" s="180" t="s">
        <v>615</v>
      </c>
      <c r="I302" s="180" t="s">
        <v>615</v>
      </c>
      <c r="J302" s="180" t="s">
        <v>615</v>
      </c>
      <c r="K302" s="171">
        <v>0.9</v>
      </c>
      <c r="L302" s="172" t="s">
        <v>40</v>
      </c>
      <c r="M302" s="172" t="s">
        <v>40</v>
      </c>
      <c r="N302" s="173" t="s">
        <v>40</v>
      </c>
      <c r="O302" s="173" t="s">
        <v>40</v>
      </c>
      <c r="P302" s="359">
        <v>0.9</v>
      </c>
      <c r="Q302" s="360" t="s">
        <v>40</v>
      </c>
      <c r="R302" s="172" t="s">
        <v>40</v>
      </c>
      <c r="S302" s="172" t="s">
        <v>40</v>
      </c>
      <c r="T302" s="172" t="s">
        <v>40</v>
      </c>
      <c r="U302" s="359">
        <v>0.9</v>
      </c>
      <c r="V302" s="172" t="s">
        <v>40</v>
      </c>
      <c r="W302" s="172" t="s">
        <v>40</v>
      </c>
      <c r="X302" s="172" t="s">
        <v>40</v>
      </c>
      <c r="Y302" s="172" t="s">
        <v>40</v>
      </c>
      <c r="Z302" s="359">
        <v>0.92</v>
      </c>
      <c r="AA302" s="359" t="s">
        <v>40</v>
      </c>
      <c r="AB302" s="359" t="s">
        <v>40</v>
      </c>
      <c r="AC302" s="359" t="s">
        <v>40</v>
      </c>
      <c r="AD302" s="359" t="s">
        <v>40</v>
      </c>
      <c r="AE302" s="359">
        <v>0.92</v>
      </c>
      <c r="AF302" s="172" t="s">
        <v>40</v>
      </c>
      <c r="AG302" s="172" t="s">
        <v>40</v>
      </c>
      <c r="AH302" s="172" t="s">
        <v>40</v>
      </c>
      <c r="AI302" s="172" t="s">
        <v>40</v>
      </c>
      <c r="AJ302" s="359">
        <v>0.92</v>
      </c>
      <c r="AK302" s="172" t="s">
        <v>40</v>
      </c>
      <c r="AL302" s="172" t="s">
        <v>40</v>
      </c>
      <c r="AM302" s="172" t="s">
        <v>40</v>
      </c>
      <c r="AN302" s="172" t="s">
        <v>40</v>
      </c>
      <c r="AO302" s="171">
        <v>0.99</v>
      </c>
      <c r="AP302" s="361" t="s">
        <v>40</v>
      </c>
      <c r="AQ302" s="361" t="s">
        <v>40</v>
      </c>
      <c r="AR302" s="361" t="s">
        <v>40</v>
      </c>
      <c r="AS302" s="362" t="s">
        <v>40</v>
      </c>
      <c r="AT302" s="367">
        <v>0.0922287257019438</v>
      </c>
      <c r="AU302" s="364" t="s">
        <v>40</v>
      </c>
      <c r="AV302" s="365" t="s">
        <v>40</v>
      </c>
      <c r="AW302" s="365" t="s">
        <v>40</v>
      </c>
      <c r="AX302" s="365" t="s">
        <v>40</v>
      </c>
      <c r="AY302" s="138"/>
      <c r="AZ302" s="143"/>
    </row>
    <row r="303" s="137" customFormat="1" spans="1:52">
      <c r="A303" s="141"/>
      <c r="B303" s="138"/>
      <c r="C303" s="178" t="s">
        <v>496</v>
      </c>
      <c r="D303" s="169" t="s">
        <v>26</v>
      </c>
      <c r="E303" s="169" t="s">
        <v>497</v>
      </c>
      <c r="F303" s="170" t="s">
        <v>616</v>
      </c>
      <c r="G303" s="179" t="s">
        <v>617</v>
      </c>
      <c r="H303" s="179" t="s">
        <v>617</v>
      </c>
      <c r="I303" s="179" t="s">
        <v>617</v>
      </c>
      <c r="J303" s="179" t="s">
        <v>617</v>
      </c>
      <c r="K303" s="171">
        <v>0.9</v>
      </c>
      <c r="L303" s="172">
        <v>0.965811965811966</v>
      </c>
      <c r="M303" s="172">
        <v>0.967479674796748</v>
      </c>
      <c r="N303" s="173">
        <v>0.991735537190083</v>
      </c>
      <c r="O303" s="173">
        <v>0.98238747553816</v>
      </c>
      <c r="P303" s="359">
        <v>0.9</v>
      </c>
      <c r="Q303" s="360">
        <v>0.962349397590361</v>
      </c>
      <c r="R303" s="172">
        <v>0.971005257288514</v>
      </c>
      <c r="S303" s="172">
        <v>0.96229802513465</v>
      </c>
      <c r="T303" s="172">
        <v>0.964165597203169</v>
      </c>
      <c r="U303" s="359">
        <v>0.9</v>
      </c>
      <c r="V303" s="172">
        <v>0.935886402753873</v>
      </c>
      <c r="W303" s="172">
        <v>0.941532579257607</v>
      </c>
      <c r="X303" s="172">
        <v>0.941733311571732</v>
      </c>
      <c r="Y303" s="172">
        <v>0.935915165729964</v>
      </c>
      <c r="Z303" s="359">
        <v>0.92</v>
      </c>
      <c r="AA303" s="359">
        <v>0.970009372071228</v>
      </c>
      <c r="AB303" s="359">
        <v>0.987493102814052</v>
      </c>
      <c r="AC303" s="359">
        <v>0.992639327024185</v>
      </c>
      <c r="AD303" s="359">
        <v>0.990077916161406</v>
      </c>
      <c r="AE303" s="359">
        <v>0.92</v>
      </c>
      <c r="AF303" s="172">
        <v>0.99057714958775</v>
      </c>
      <c r="AG303" s="172">
        <v>0.994075049374589</v>
      </c>
      <c r="AH303" s="172">
        <v>0.995358090185676</v>
      </c>
      <c r="AI303" s="172">
        <v>0.982523812341005</v>
      </c>
      <c r="AJ303" s="359">
        <v>0.92</v>
      </c>
      <c r="AK303" s="172">
        <v>0.984375</v>
      </c>
      <c r="AL303" s="172">
        <v>0.991293956981905</v>
      </c>
      <c r="AM303" s="172">
        <v>0.993831854668357</v>
      </c>
      <c r="AN303" s="172">
        <v>0.993146887468984</v>
      </c>
      <c r="AO303" s="171">
        <v>0.99</v>
      </c>
      <c r="AP303" s="361">
        <v>1</v>
      </c>
      <c r="AQ303" s="361">
        <v>1</v>
      </c>
      <c r="AR303" s="361">
        <v>1</v>
      </c>
      <c r="AS303" s="362">
        <v>1</v>
      </c>
      <c r="AT303" s="367">
        <v>0.0922287257019438</v>
      </c>
      <c r="AU303" s="364">
        <v>0.0434782608695652</v>
      </c>
      <c r="AV303" s="365">
        <v>0.032258064516129</v>
      </c>
      <c r="AW303" s="365">
        <v>0.0666666666666667</v>
      </c>
      <c r="AX303" s="365">
        <v>0.0771670190274841</v>
      </c>
      <c r="AY303" s="138"/>
      <c r="AZ303" s="143"/>
    </row>
    <row r="304" s="137" customFormat="1" spans="1:52">
      <c r="A304" s="141"/>
      <c r="B304" s="138"/>
      <c r="C304" s="178" t="s">
        <v>496</v>
      </c>
      <c r="D304" s="169" t="s">
        <v>26</v>
      </c>
      <c r="E304" s="169" t="s">
        <v>497</v>
      </c>
      <c r="F304" s="170" t="s">
        <v>618</v>
      </c>
      <c r="G304" s="179" t="s">
        <v>619</v>
      </c>
      <c r="H304" s="179" t="s">
        <v>619</v>
      </c>
      <c r="I304" s="179" t="s">
        <v>619</v>
      </c>
      <c r="J304" s="179" t="s">
        <v>619</v>
      </c>
      <c r="K304" s="171">
        <v>0.9</v>
      </c>
      <c r="L304" s="172">
        <v>0.975460122699387</v>
      </c>
      <c r="M304" s="172">
        <v>0.857954545454545</v>
      </c>
      <c r="N304" s="173">
        <v>0.983240223463687</v>
      </c>
      <c r="O304" s="173">
        <v>0.927435001940241</v>
      </c>
      <c r="P304" s="359">
        <v>0.9</v>
      </c>
      <c r="Q304" s="360">
        <v>0.94378241973924</v>
      </c>
      <c r="R304" s="172">
        <v>0.944252002597965</v>
      </c>
      <c r="S304" s="172">
        <v>0.928392370572207</v>
      </c>
      <c r="T304" s="172">
        <v>0.936740959789644</v>
      </c>
      <c r="U304" s="359">
        <v>0.9</v>
      </c>
      <c r="V304" s="172">
        <v>0.911537922332819</v>
      </c>
      <c r="W304" s="172">
        <v>0.919354838709677</v>
      </c>
      <c r="X304" s="172">
        <v>0.910953678474114</v>
      </c>
      <c r="Y304" s="172">
        <v>0.920890113019697</v>
      </c>
      <c r="Z304" s="359">
        <v>0.92</v>
      </c>
      <c r="AA304" s="359">
        <v>0.965097662504003</v>
      </c>
      <c r="AB304" s="359">
        <v>0.979016214743153</v>
      </c>
      <c r="AC304" s="359">
        <v>0.980091883614089</v>
      </c>
      <c r="AD304" s="359">
        <v>0.979833259335997</v>
      </c>
      <c r="AE304" s="359">
        <v>0.92</v>
      </c>
      <c r="AF304" s="172">
        <v>0.997666277712952</v>
      </c>
      <c r="AG304" s="172">
        <v>0.986643932935493</v>
      </c>
      <c r="AH304" s="172">
        <v>0.996850012115338</v>
      </c>
      <c r="AI304" s="172">
        <v>0.987878158172719</v>
      </c>
      <c r="AJ304" s="359">
        <v>0.92</v>
      </c>
      <c r="AK304" s="172">
        <v>0.979231669266771</v>
      </c>
      <c r="AL304" s="172">
        <v>0.985042219541616</v>
      </c>
      <c r="AM304" s="172">
        <v>0.986540496062067</v>
      </c>
      <c r="AN304" s="172">
        <v>0.986179180552833</v>
      </c>
      <c r="AO304" s="171">
        <v>0.99</v>
      </c>
      <c r="AP304" s="361">
        <v>1</v>
      </c>
      <c r="AQ304" s="361">
        <v>1</v>
      </c>
      <c r="AR304" s="361">
        <v>1</v>
      </c>
      <c r="AS304" s="362">
        <v>1</v>
      </c>
      <c r="AT304" s="367">
        <v>0.0922287257019438</v>
      </c>
      <c r="AU304" s="364">
        <v>0.0204081632653061</v>
      </c>
      <c r="AV304" s="365">
        <v>0.027027027027027</v>
      </c>
      <c r="AW304" s="365">
        <v>0.0648148148148148</v>
      </c>
      <c r="AX304" s="365">
        <v>0.103981264637002</v>
      </c>
      <c r="AY304" s="138"/>
      <c r="AZ304" s="143"/>
    </row>
    <row r="305" s="137" customFormat="1" spans="1:52">
      <c r="A305" s="141"/>
      <c r="B305" s="138"/>
      <c r="C305" s="178" t="s">
        <v>496</v>
      </c>
      <c r="D305" s="169" t="s">
        <v>235</v>
      </c>
      <c r="E305" s="169" t="s">
        <v>497</v>
      </c>
      <c r="F305" s="170" t="s">
        <v>620</v>
      </c>
      <c r="G305" s="179" t="s">
        <v>621</v>
      </c>
      <c r="H305" s="179" t="s">
        <v>621</v>
      </c>
      <c r="I305" s="179" t="s">
        <v>621</v>
      </c>
      <c r="J305" s="179" t="s">
        <v>621</v>
      </c>
      <c r="K305" s="171">
        <v>0.9</v>
      </c>
      <c r="L305" s="172" t="s">
        <v>40</v>
      </c>
      <c r="M305" s="172" t="s">
        <v>40</v>
      </c>
      <c r="N305" s="173" t="s">
        <v>40</v>
      </c>
      <c r="O305" s="173" t="s">
        <v>40</v>
      </c>
      <c r="P305" s="359">
        <v>0.9</v>
      </c>
      <c r="Q305" s="360" t="s">
        <v>40</v>
      </c>
      <c r="R305" s="172" t="s">
        <v>40</v>
      </c>
      <c r="S305" s="172">
        <v>0</v>
      </c>
      <c r="T305" s="172">
        <v>0</v>
      </c>
      <c r="U305" s="359">
        <v>0.9</v>
      </c>
      <c r="V305" s="172" t="s">
        <v>40</v>
      </c>
      <c r="W305" s="172" t="s">
        <v>40</v>
      </c>
      <c r="X305" s="172">
        <v>1</v>
      </c>
      <c r="Y305" s="172">
        <v>1</v>
      </c>
      <c r="Z305" s="359">
        <v>0.92</v>
      </c>
      <c r="AA305" s="359" t="s">
        <v>40</v>
      </c>
      <c r="AB305" s="359" t="s">
        <v>40</v>
      </c>
      <c r="AC305" s="359" t="s">
        <v>40</v>
      </c>
      <c r="AD305" s="359" t="s">
        <v>40</v>
      </c>
      <c r="AE305" s="359">
        <v>0.92</v>
      </c>
      <c r="AF305" s="172">
        <v>0.991349480968858</v>
      </c>
      <c r="AG305" s="172">
        <v>1</v>
      </c>
      <c r="AH305" s="172">
        <v>1</v>
      </c>
      <c r="AI305" s="172">
        <v>0.988918837975442</v>
      </c>
      <c r="AJ305" s="359">
        <v>0.92</v>
      </c>
      <c r="AK305" s="172" t="s">
        <v>40</v>
      </c>
      <c r="AL305" s="172" t="s">
        <v>40</v>
      </c>
      <c r="AM305" s="172">
        <v>1</v>
      </c>
      <c r="AN305" s="172">
        <v>1</v>
      </c>
      <c r="AO305" s="171">
        <v>0.99</v>
      </c>
      <c r="AP305" s="361" t="s">
        <v>40</v>
      </c>
      <c r="AQ305" s="361">
        <v>1</v>
      </c>
      <c r="AR305" s="361">
        <v>1</v>
      </c>
      <c r="AS305" s="362">
        <v>1</v>
      </c>
      <c r="AT305" s="367">
        <v>0.0922287257019438</v>
      </c>
      <c r="AU305" s="364" t="s">
        <v>40</v>
      </c>
      <c r="AV305" s="365" t="s">
        <v>40</v>
      </c>
      <c r="AW305" s="365" t="s">
        <v>40</v>
      </c>
      <c r="AX305" s="365" t="s">
        <v>40</v>
      </c>
      <c r="AY305" s="138"/>
      <c r="AZ305" s="143"/>
    </row>
    <row r="306" s="137" customFormat="1" spans="1:52">
      <c r="A306" s="141"/>
      <c r="B306" s="138"/>
      <c r="C306" s="178" t="s">
        <v>496</v>
      </c>
      <c r="D306" s="169" t="s">
        <v>235</v>
      </c>
      <c r="E306" s="169" t="s">
        <v>497</v>
      </c>
      <c r="F306" s="170" t="s">
        <v>622</v>
      </c>
      <c r="G306" s="179" t="s">
        <v>623</v>
      </c>
      <c r="H306" s="179" t="s">
        <v>623</v>
      </c>
      <c r="I306" s="179" t="s">
        <v>623</v>
      </c>
      <c r="J306" s="179" t="s">
        <v>623</v>
      </c>
      <c r="K306" s="171">
        <v>0.9</v>
      </c>
      <c r="L306" s="172" t="s">
        <v>40</v>
      </c>
      <c r="M306" s="172" t="s">
        <v>40</v>
      </c>
      <c r="N306" s="173" t="s">
        <v>40</v>
      </c>
      <c r="O306" s="173" t="s">
        <v>40</v>
      </c>
      <c r="P306" s="359">
        <v>0.9</v>
      </c>
      <c r="Q306" s="360" t="s">
        <v>40</v>
      </c>
      <c r="R306" s="172" t="s">
        <v>40</v>
      </c>
      <c r="S306" s="172" t="s">
        <v>40</v>
      </c>
      <c r="T306" s="172" t="s">
        <v>40</v>
      </c>
      <c r="U306" s="359">
        <v>0.9</v>
      </c>
      <c r="V306" s="172" t="s">
        <v>40</v>
      </c>
      <c r="W306" s="172" t="s">
        <v>40</v>
      </c>
      <c r="X306" s="172" t="s">
        <v>40</v>
      </c>
      <c r="Y306" s="172" t="s">
        <v>40</v>
      </c>
      <c r="Z306" s="359">
        <v>0.92</v>
      </c>
      <c r="AA306" s="359" t="s">
        <v>40</v>
      </c>
      <c r="AB306" s="359" t="s">
        <v>40</v>
      </c>
      <c r="AC306" s="359" t="s">
        <v>40</v>
      </c>
      <c r="AD306" s="359" t="s">
        <v>40</v>
      </c>
      <c r="AE306" s="359">
        <v>0.92</v>
      </c>
      <c r="AF306" s="172">
        <v>1</v>
      </c>
      <c r="AG306" s="172">
        <v>1</v>
      </c>
      <c r="AH306" s="172">
        <v>1</v>
      </c>
      <c r="AI306" s="172">
        <v>0.993600930773706</v>
      </c>
      <c r="AJ306" s="359">
        <v>0.92</v>
      </c>
      <c r="AK306" s="172" t="s">
        <v>40</v>
      </c>
      <c r="AL306" s="172" t="s">
        <v>40</v>
      </c>
      <c r="AM306" s="172" t="s">
        <v>40</v>
      </c>
      <c r="AN306" s="172" t="s">
        <v>40</v>
      </c>
      <c r="AO306" s="171">
        <v>0.99</v>
      </c>
      <c r="AP306" s="361">
        <v>1</v>
      </c>
      <c r="AQ306" s="361">
        <v>1</v>
      </c>
      <c r="AR306" s="361" t="s">
        <v>40</v>
      </c>
      <c r="AS306" s="362">
        <v>1</v>
      </c>
      <c r="AT306" s="367">
        <v>0.0922287257019438</v>
      </c>
      <c r="AU306" s="364" t="s">
        <v>40</v>
      </c>
      <c r="AV306" s="365" t="s">
        <v>40</v>
      </c>
      <c r="AW306" s="365" t="s">
        <v>40</v>
      </c>
      <c r="AX306" s="365" t="s">
        <v>40</v>
      </c>
      <c r="AY306" s="138"/>
      <c r="AZ306" s="143"/>
    </row>
    <row r="307" s="137" customFormat="1" spans="1:52">
      <c r="A307" s="141"/>
      <c r="B307" s="138"/>
      <c r="C307" s="178" t="s">
        <v>496</v>
      </c>
      <c r="D307" s="169" t="s">
        <v>235</v>
      </c>
      <c r="E307" s="169" t="s">
        <v>497</v>
      </c>
      <c r="F307" s="170" t="s">
        <v>624</v>
      </c>
      <c r="G307" s="179" t="s">
        <v>625</v>
      </c>
      <c r="H307" s="179" t="s">
        <v>625</v>
      </c>
      <c r="I307" s="179" t="s">
        <v>625</v>
      </c>
      <c r="J307" s="179" t="s">
        <v>625</v>
      </c>
      <c r="K307" s="171">
        <v>0.9</v>
      </c>
      <c r="L307" s="172" t="s">
        <v>40</v>
      </c>
      <c r="M307" s="172" t="s">
        <v>40</v>
      </c>
      <c r="N307" s="173" t="s">
        <v>40</v>
      </c>
      <c r="O307" s="173" t="s">
        <v>40</v>
      </c>
      <c r="P307" s="359">
        <v>0.9</v>
      </c>
      <c r="Q307" s="360">
        <v>0.84</v>
      </c>
      <c r="R307" s="172">
        <v>0.85</v>
      </c>
      <c r="S307" s="172">
        <v>0.6875</v>
      </c>
      <c r="T307" s="172">
        <v>0.917293233082707</v>
      </c>
      <c r="U307" s="359">
        <v>0.9</v>
      </c>
      <c r="V307" s="172">
        <v>0.84</v>
      </c>
      <c r="W307" s="172">
        <v>0.875</v>
      </c>
      <c r="X307" s="172">
        <v>0.6875</v>
      </c>
      <c r="Y307" s="172">
        <v>0.934210526315789</v>
      </c>
      <c r="Z307" s="359">
        <v>0.92</v>
      </c>
      <c r="AA307" s="359">
        <v>0.5625</v>
      </c>
      <c r="AB307" s="359">
        <v>0.833333333333333</v>
      </c>
      <c r="AC307" s="359">
        <v>0.933333333333333</v>
      </c>
      <c r="AD307" s="359">
        <v>0.949612403100775</v>
      </c>
      <c r="AE307" s="359">
        <v>0.92</v>
      </c>
      <c r="AF307" s="172">
        <v>0.732428115015974</v>
      </c>
      <c r="AG307" s="172">
        <v>0.99873417721519</v>
      </c>
      <c r="AH307" s="172">
        <v>1</v>
      </c>
      <c r="AI307" s="172">
        <v>0.933223794407134</v>
      </c>
      <c r="AJ307" s="359">
        <v>0.92</v>
      </c>
      <c r="AK307" s="172">
        <v>0.731707317073171</v>
      </c>
      <c r="AL307" s="172">
        <v>0.869565217391304</v>
      </c>
      <c r="AM307" s="172">
        <v>0.765957446808511</v>
      </c>
      <c r="AN307" s="172">
        <v>0.940656565656566</v>
      </c>
      <c r="AO307" s="171">
        <v>0.99</v>
      </c>
      <c r="AP307" s="361">
        <v>1</v>
      </c>
      <c r="AQ307" s="361" t="s">
        <v>40</v>
      </c>
      <c r="AR307" s="361" t="s">
        <v>40</v>
      </c>
      <c r="AS307" s="362">
        <v>1</v>
      </c>
      <c r="AT307" s="367">
        <v>0.0922287257019438</v>
      </c>
      <c r="AU307" s="364">
        <v>0</v>
      </c>
      <c r="AV307" s="365" t="s">
        <v>40</v>
      </c>
      <c r="AW307" s="365" t="s">
        <v>40</v>
      </c>
      <c r="AX307" s="365">
        <v>0</v>
      </c>
      <c r="AY307" s="138"/>
      <c r="AZ307" s="143"/>
    </row>
    <row r="308" s="137" customFormat="1" spans="1:52">
      <c r="A308" s="141"/>
      <c r="B308" s="138"/>
      <c r="C308" s="178" t="s">
        <v>496</v>
      </c>
      <c r="D308" s="169" t="s">
        <v>235</v>
      </c>
      <c r="E308" s="169" t="s">
        <v>497</v>
      </c>
      <c r="F308" s="170" t="s">
        <v>626</v>
      </c>
      <c r="G308" s="179" t="s">
        <v>626</v>
      </c>
      <c r="H308" s="179" t="s">
        <v>626</v>
      </c>
      <c r="I308" s="179" t="s">
        <v>626</v>
      </c>
      <c r="J308" s="179" t="s">
        <v>626</v>
      </c>
      <c r="K308" s="171">
        <v>0.9</v>
      </c>
      <c r="L308" s="172" t="s">
        <v>40</v>
      </c>
      <c r="M308" s="172" t="s">
        <v>40</v>
      </c>
      <c r="N308" s="173" t="s">
        <v>40</v>
      </c>
      <c r="O308" s="173" t="s">
        <v>40</v>
      </c>
      <c r="P308" s="359">
        <v>0.9</v>
      </c>
      <c r="Q308" s="360">
        <v>0</v>
      </c>
      <c r="R308" s="172" t="s">
        <v>40</v>
      </c>
      <c r="S308" s="172">
        <v>0</v>
      </c>
      <c r="T308" s="172">
        <v>0.142857142857143</v>
      </c>
      <c r="U308" s="359">
        <v>0.9</v>
      </c>
      <c r="V308" s="172">
        <v>0.857142857142857</v>
      </c>
      <c r="W308" s="172" t="s">
        <v>40</v>
      </c>
      <c r="X308" s="172">
        <v>1</v>
      </c>
      <c r="Y308" s="172">
        <v>0.952380952380952</v>
      </c>
      <c r="Z308" s="359">
        <v>0.92</v>
      </c>
      <c r="AA308" s="359" t="s">
        <v>40</v>
      </c>
      <c r="AB308" s="359" t="s">
        <v>40</v>
      </c>
      <c r="AC308" s="359" t="s">
        <v>40</v>
      </c>
      <c r="AD308" s="359">
        <v>0</v>
      </c>
      <c r="AE308" s="359">
        <v>0.92</v>
      </c>
      <c r="AF308" s="172">
        <v>0.997726411519515</v>
      </c>
      <c r="AG308" s="172">
        <v>0.996979422314518</v>
      </c>
      <c r="AH308" s="172">
        <v>0.997967479674797</v>
      </c>
      <c r="AI308" s="172">
        <v>0.984940599439035</v>
      </c>
      <c r="AJ308" s="359">
        <v>0.92</v>
      </c>
      <c r="AK308" s="172">
        <v>1</v>
      </c>
      <c r="AL308" s="172" t="s">
        <v>40</v>
      </c>
      <c r="AM308" s="172">
        <v>1</v>
      </c>
      <c r="AN308" s="172">
        <v>0.954545454545455</v>
      </c>
      <c r="AO308" s="171">
        <v>0.99</v>
      </c>
      <c r="AP308" s="361">
        <v>1</v>
      </c>
      <c r="AQ308" s="361">
        <v>1</v>
      </c>
      <c r="AR308" s="361">
        <v>1</v>
      </c>
      <c r="AS308" s="362">
        <v>1</v>
      </c>
      <c r="AT308" s="367">
        <v>0.0922287257019438</v>
      </c>
      <c r="AU308" s="364" t="s">
        <v>40</v>
      </c>
      <c r="AV308" s="365" t="s">
        <v>40</v>
      </c>
      <c r="AW308" s="365" t="s">
        <v>40</v>
      </c>
      <c r="AX308" s="365">
        <v>0</v>
      </c>
      <c r="AY308" s="138"/>
      <c r="AZ308" s="143"/>
    </row>
    <row r="309" s="137" customFormat="1" spans="1:52">
      <c r="A309" s="141"/>
      <c r="B309" s="138"/>
      <c r="C309" s="178" t="s">
        <v>496</v>
      </c>
      <c r="D309" s="169" t="s">
        <v>235</v>
      </c>
      <c r="E309" s="169" t="s">
        <v>497</v>
      </c>
      <c r="F309" s="170" t="s">
        <v>627</v>
      </c>
      <c r="G309" s="179" t="s">
        <v>628</v>
      </c>
      <c r="H309" s="179" t="s">
        <v>628</v>
      </c>
      <c r="I309" s="179" t="s">
        <v>628</v>
      </c>
      <c r="J309" s="179" t="s">
        <v>628</v>
      </c>
      <c r="K309" s="171">
        <v>0.9</v>
      </c>
      <c r="L309" s="172" t="s">
        <v>40</v>
      </c>
      <c r="M309" s="172" t="s">
        <v>40</v>
      </c>
      <c r="N309" s="173" t="s">
        <v>40</v>
      </c>
      <c r="O309" s="173" t="s">
        <v>40</v>
      </c>
      <c r="P309" s="359">
        <v>0.9</v>
      </c>
      <c r="Q309" s="360" t="s">
        <v>40</v>
      </c>
      <c r="R309" s="172">
        <v>0</v>
      </c>
      <c r="S309" s="172" t="s">
        <v>40</v>
      </c>
      <c r="T309" s="172">
        <v>0.0555555555555556</v>
      </c>
      <c r="U309" s="359">
        <v>0.9</v>
      </c>
      <c r="V309" s="172" t="s">
        <v>40</v>
      </c>
      <c r="W309" s="172">
        <v>0</v>
      </c>
      <c r="X309" s="172" t="s">
        <v>40</v>
      </c>
      <c r="Y309" s="172">
        <v>0.722222222222222</v>
      </c>
      <c r="Z309" s="359">
        <v>0.92</v>
      </c>
      <c r="AA309" s="359" t="s">
        <v>40</v>
      </c>
      <c r="AB309" s="359">
        <v>0</v>
      </c>
      <c r="AC309" s="359" t="s">
        <v>40</v>
      </c>
      <c r="AD309" s="359">
        <v>0</v>
      </c>
      <c r="AE309" s="359">
        <v>0.92</v>
      </c>
      <c r="AF309" s="172">
        <v>0.999294532627866</v>
      </c>
      <c r="AG309" s="172">
        <v>0.997144670050761</v>
      </c>
      <c r="AH309" s="172">
        <v>0.971002485501243</v>
      </c>
      <c r="AI309" s="172">
        <v>0.959094596437827</v>
      </c>
      <c r="AJ309" s="359">
        <v>0.92</v>
      </c>
      <c r="AK309" s="172" t="s">
        <v>40</v>
      </c>
      <c r="AL309" s="172">
        <v>0</v>
      </c>
      <c r="AM309" s="172" t="s">
        <v>40</v>
      </c>
      <c r="AN309" s="172">
        <v>0.7</v>
      </c>
      <c r="AO309" s="171">
        <v>0.99</v>
      </c>
      <c r="AP309" s="361">
        <v>1</v>
      </c>
      <c r="AQ309" s="361">
        <v>1</v>
      </c>
      <c r="AR309" s="361">
        <v>1</v>
      </c>
      <c r="AS309" s="362">
        <v>1</v>
      </c>
      <c r="AT309" s="367">
        <v>0.0922287257019438</v>
      </c>
      <c r="AU309" s="364" t="s">
        <v>40</v>
      </c>
      <c r="AV309" s="365" t="s">
        <v>40</v>
      </c>
      <c r="AW309" s="365" t="s">
        <v>40</v>
      </c>
      <c r="AX309" s="365">
        <v>0</v>
      </c>
      <c r="AY309" s="138"/>
      <c r="AZ309" s="143"/>
    </row>
    <row r="310" s="137" customFormat="1" spans="1:52">
      <c r="A310" s="141"/>
      <c r="B310" s="138"/>
      <c r="C310" s="178" t="s">
        <v>496</v>
      </c>
      <c r="D310" s="169" t="s">
        <v>235</v>
      </c>
      <c r="E310" s="169" t="s">
        <v>497</v>
      </c>
      <c r="F310" s="170" t="s">
        <v>629</v>
      </c>
      <c r="G310" s="179" t="s">
        <v>630</v>
      </c>
      <c r="H310" s="179" t="s">
        <v>630</v>
      </c>
      <c r="I310" s="179" t="s">
        <v>630</v>
      </c>
      <c r="J310" s="179" t="s">
        <v>630</v>
      </c>
      <c r="K310" s="171">
        <v>0.9</v>
      </c>
      <c r="L310" s="172" t="s">
        <v>40</v>
      </c>
      <c r="M310" s="172" t="s">
        <v>40</v>
      </c>
      <c r="N310" s="173" t="s">
        <v>40</v>
      </c>
      <c r="O310" s="173" t="s">
        <v>40</v>
      </c>
      <c r="P310" s="359">
        <v>0.9</v>
      </c>
      <c r="Q310" s="360" t="s">
        <v>40</v>
      </c>
      <c r="R310" s="172">
        <v>0</v>
      </c>
      <c r="S310" s="172" t="s">
        <v>40</v>
      </c>
      <c r="T310" s="172">
        <v>0.666666666666667</v>
      </c>
      <c r="U310" s="359">
        <v>0.9</v>
      </c>
      <c r="V310" s="172" t="s">
        <v>40</v>
      </c>
      <c r="W310" s="172">
        <v>0</v>
      </c>
      <c r="X310" s="172" t="s">
        <v>40</v>
      </c>
      <c r="Y310" s="172">
        <v>0.666666666666667</v>
      </c>
      <c r="Z310" s="359">
        <v>0.92</v>
      </c>
      <c r="AA310" s="359" t="s">
        <v>40</v>
      </c>
      <c r="AB310" s="359" t="s">
        <v>40</v>
      </c>
      <c r="AC310" s="359" t="s">
        <v>40</v>
      </c>
      <c r="AD310" s="359">
        <v>1</v>
      </c>
      <c r="AE310" s="359">
        <v>0.92</v>
      </c>
      <c r="AF310" s="172">
        <v>0.985840196503395</v>
      </c>
      <c r="AG310" s="172">
        <v>0.999588815789474</v>
      </c>
      <c r="AH310" s="172">
        <v>0.994381035996488</v>
      </c>
      <c r="AI310" s="172">
        <v>0.997051930927663</v>
      </c>
      <c r="AJ310" s="359">
        <v>0.92</v>
      </c>
      <c r="AK310" s="172" t="s">
        <v>40</v>
      </c>
      <c r="AL310" s="172">
        <v>0</v>
      </c>
      <c r="AM310" s="172">
        <v>1</v>
      </c>
      <c r="AN310" s="172">
        <v>0.857142857142857</v>
      </c>
      <c r="AO310" s="171">
        <v>0.99</v>
      </c>
      <c r="AP310" s="361">
        <v>1</v>
      </c>
      <c r="AQ310" s="361" t="s">
        <v>40</v>
      </c>
      <c r="AR310" s="361">
        <v>1</v>
      </c>
      <c r="AS310" s="362">
        <v>1</v>
      </c>
      <c r="AT310" s="367">
        <v>0.0922287257019438</v>
      </c>
      <c r="AU310" s="364" t="s">
        <v>40</v>
      </c>
      <c r="AV310" s="365" t="s">
        <v>40</v>
      </c>
      <c r="AW310" s="365" t="s">
        <v>40</v>
      </c>
      <c r="AX310" s="365" t="s">
        <v>40</v>
      </c>
      <c r="AY310" s="138"/>
      <c r="AZ310" s="143"/>
    </row>
    <row r="311" s="137" customFormat="1" spans="1:52">
      <c r="A311" s="141"/>
      <c r="B311" s="138"/>
      <c r="C311" s="178" t="s">
        <v>496</v>
      </c>
      <c r="D311" s="169" t="s">
        <v>235</v>
      </c>
      <c r="E311" s="169" t="s">
        <v>497</v>
      </c>
      <c r="F311" s="170" t="s">
        <v>631</v>
      </c>
      <c r="G311" s="179" t="s">
        <v>632</v>
      </c>
      <c r="H311" s="179" t="s">
        <v>632</v>
      </c>
      <c r="I311" s="179" t="s">
        <v>632</v>
      </c>
      <c r="J311" s="179" t="s">
        <v>632</v>
      </c>
      <c r="K311" s="171">
        <v>0.9</v>
      </c>
      <c r="L311" s="172" t="s">
        <v>40</v>
      </c>
      <c r="M311" s="172" t="s">
        <v>40</v>
      </c>
      <c r="N311" s="173" t="s">
        <v>40</v>
      </c>
      <c r="O311" s="173" t="s">
        <v>40</v>
      </c>
      <c r="P311" s="359">
        <v>0.9</v>
      </c>
      <c r="Q311" s="360">
        <v>0</v>
      </c>
      <c r="R311" s="172" t="s">
        <v>40</v>
      </c>
      <c r="S311" s="172" t="s">
        <v>40</v>
      </c>
      <c r="T311" s="172">
        <v>0.5</v>
      </c>
      <c r="U311" s="359">
        <v>0.9</v>
      </c>
      <c r="V311" s="172">
        <v>1</v>
      </c>
      <c r="W311" s="172" t="s">
        <v>40</v>
      </c>
      <c r="X311" s="172" t="s">
        <v>40</v>
      </c>
      <c r="Y311" s="172">
        <v>1</v>
      </c>
      <c r="Z311" s="359">
        <v>0.92</v>
      </c>
      <c r="AA311" s="359" t="s">
        <v>40</v>
      </c>
      <c r="AB311" s="359" t="s">
        <v>40</v>
      </c>
      <c r="AC311" s="359" t="s">
        <v>40</v>
      </c>
      <c r="AD311" s="359" t="s">
        <v>40</v>
      </c>
      <c r="AE311" s="359">
        <v>0.92</v>
      </c>
      <c r="AF311" s="172">
        <v>1</v>
      </c>
      <c r="AG311" s="172">
        <v>0.938947368421053</v>
      </c>
      <c r="AH311" s="172">
        <v>0.980603448275862</v>
      </c>
      <c r="AI311" s="172">
        <v>0.961474501108647</v>
      </c>
      <c r="AJ311" s="359">
        <v>0.92</v>
      </c>
      <c r="AK311" s="172">
        <v>1</v>
      </c>
      <c r="AL311" s="172" t="s">
        <v>40</v>
      </c>
      <c r="AM311" s="172" t="s">
        <v>40</v>
      </c>
      <c r="AN311" s="172">
        <v>1</v>
      </c>
      <c r="AO311" s="171">
        <v>0.99</v>
      </c>
      <c r="AP311" s="361">
        <v>1</v>
      </c>
      <c r="AQ311" s="361" t="s">
        <v>40</v>
      </c>
      <c r="AR311" s="361">
        <v>1</v>
      </c>
      <c r="AS311" s="362">
        <v>1</v>
      </c>
      <c r="AT311" s="367">
        <v>0.0922287257019438</v>
      </c>
      <c r="AU311" s="364" t="s">
        <v>40</v>
      </c>
      <c r="AV311" s="365" t="s">
        <v>40</v>
      </c>
      <c r="AW311" s="365" t="s">
        <v>40</v>
      </c>
      <c r="AX311" s="365" t="s">
        <v>40</v>
      </c>
      <c r="AY311" s="138"/>
      <c r="AZ311" s="143"/>
    </row>
    <row r="312" s="137" customFormat="1" spans="1:52">
      <c r="A312" s="141"/>
      <c r="B312" s="138"/>
      <c r="C312" s="178" t="s">
        <v>496</v>
      </c>
      <c r="D312" s="169" t="s">
        <v>26</v>
      </c>
      <c r="E312" s="169" t="s">
        <v>497</v>
      </c>
      <c r="F312" s="170" t="s">
        <v>633</v>
      </c>
      <c r="G312" s="179" t="s">
        <v>634</v>
      </c>
      <c r="H312" s="179" t="s">
        <v>634</v>
      </c>
      <c r="I312" s="179" t="s">
        <v>634</v>
      </c>
      <c r="J312" s="179" t="s">
        <v>634</v>
      </c>
      <c r="K312" s="171">
        <v>0.9</v>
      </c>
      <c r="L312" s="172">
        <v>0.989130434782609</v>
      </c>
      <c r="M312" s="172">
        <v>0.914285714285714</v>
      </c>
      <c r="N312" s="173">
        <v>0.972477064220184</v>
      </c>
      <c r="O312" s="173">
        <v>0.968770764119601</v>
      </c>
      <c r="P312" s="359">
        <v>0.9</v>
      </c>
      <c r="Q312" s="360">
        <v>0.955616438356164</v>
      </c>
      <c r="R312" s="172">
        <v>0.954428881436181</v>
      </c>
      <c r="S312" s="172">
        <v>0.967289719626168</v>
      </c>
      <c r="T312" s="172">
        <v>0.963484834873227</v>
      </c>
      <c r="U312" s="359">
        <v>0.9</v>
      </c>
      <c r="V312" s="172">
        <v>0.926575342465753</v>
      </c>
      <c r="W312" s="172">
        <v>0.937857565594792</v>
      </c>
      <c r="X312" s="172">
        <v>0.952052011377489</v>
      </c>
      <c r="Y312" s="172">
        <v>0.938247631420733</v>
      </c>
      <c r="Z312" s="359">
        <v>0.92</v>
      </c>
      <c r="AA312" s="359">
        <v>0.975377728035814</v>
      </c>
      <c r="AB312" s="359">
        <v>0.980151228733459</v>
      </c>
      <c r="AC312" s="359">
        <v>0.988023952095808</v>
      </c>
      <c r="AD312" s="359">
        <v>0.984567823870995</v>
      </c>
      <c r="AE312" s="359">
        <v>0.92</v>
      </c>
      <c r="AF312" s="172">
        <v>0.986442262739598</v>
      </c>
      <c r="AG312" s="172">
        <v>0.982346018046293</v>
      </c>
      <c r="AH312" s="172">
        <v>0.987867349689943</v>
      </c>
      <c r="AI312" s="172">
        <v>0.984011742887027</v>
      </c>
      <c r="AJ312" s="359">
        <v>0.92</v>
      </c>
      <c r="AK312" s="172">
        <v>0.985469928269266</v>
      </c>
      <c r="AL312" s="172">
        <v>0.987635738092678</v>
      </c>
      <c r="AM312" s="172">
        <v>0.992683702682642</v>
      </c>
      <c r="AN312" s="172">
        <v>0.990208240357632</v>
      </c>
      <c r="AO312" s="171">
        <v>0.99</v>
      </c>
      <c r="AP312" s="361">
        <v>1</v>
      </c>
      <c r="AQ312" s="361">
        <v>1</v>
      </c>
      <c r="AR312" s="361">
        <v>1</v>
      </c>
      <c r="AS312" s="362">
        <v>1</v>
      </c>
      <c r="AT312" s="367">
        <v>0.0922287257019438</v>
      </c>
      <c r="AU312" s="364">
        <v>0.0434782608695652</v>
      </c>
      <c r="AV312" s="365">
        <v>0</v>
      </c>
      <c r="AW312" s="365">
        <v>0</v>
      </c>
      <c r="AX312" s="365">
        <v>0.0737217598097503</v>
      </c>
      <c r="AY312" s="138"/>
      <c r="AZ312" s="143"/>
    </row>
    <row r="313" s="137" customFormat="1" spans="1:52">
      <c r="A313" s="141"/>
      <c r="B313" s="138"/>
      <c r="C313" s="178" t="s">
        <v>496</v>
      </c>
      <c r="D313" s="169" t="s">
        <v>235</v>
      </c>
      <c r="E313" s="169" t="s">
        <v>497</v>
      </c>
      <c r="F313" s="170" t="s">
        <v>635</v>
      </c>
      <c r="G313" s="179" t="s">
        <v>636</v>
      </c>
      <c r="H313" s="179" t="s">
        <v>636</v>
      </c>
      <c r="I313" s="179" t="s">
        <v>636</v>
      </c>
      <c r="J313" s="179" t="s">
        <v>636</v>
      </c>
      <c r="K313" s="171">
        <v>0.9</v>
      </c>
      <c r="L313" s="172" t="s">
        <v>40</v>
      </c>
      <c r="M313" s="172" t="s">
        <v>40</v>
      </c>
      <c r="N313" s="173" t="s">
        <v>40</v>
      </c>
      <c r="O313" s="173" t="s">
        <v>40</v>
      </c>
      <c r="P313" s="359">
        <v>0.9</v>
      </c>
      <c r="Q313" s="360" t="s">
        <v>40</v>
      </c>
      <c r="R313" s="172" t="s">
        <v>40</v>
      </c>
      <c r="S313" s="172" t="s">
        <v>40</v>
      </c>
      <c r="T313" s="172" t="s">
        <v>40</v>
      </c>
      <c r="U313" s="359">
        <v>0.9</v>
      </c>
      <c r="V313" s="172" t="s">
        <v>40</v>
      </c>
      <c r="W313" s="172" t="s">
        <v>40</v>
      </c>
      <c r="X313" s="172" t="s">
        <v>40</v>
      </c>
      <c r="Y313" s="172" t="s">
        <v>40</v>
      </c>
      <c r="Z313" s="359">
        <v>0.92</v>
      </c>
      <c r="AA313" s="359" t="s">
        <v>40</v>
      </c>
      <c r="AB313" s="359" t="s">
        <v>40</v>
      </c>
      <c r="AC313" s="359" t="s">
        <v>40</v>
      </c>
      <c r="AD313" s="359" t="s">
        <v>40</v>
      </c>
      <c r="AE313" s="359">
        <v>0.92</v>
      </c>
      <c r="AF313" s="172">
        <v>0.987654320987654</v>
      </c>
      <c r="AG313" s="172">
        <v>0.949152542372881</v>
      </c>
      <c r="AH313" s="172">
        <v>1</v>
      </c>
      <c r="AI313" s="172">
        <v>0.994689889549703</v>
      </c>
      <c r="AJ313" s="359">
        <v>0.92</v>
      </c>
      <c r="AK313" s="172" t="s">
        <v>40</v>
      </c>
      <c r="AL313" s="172" t="s">
        <v>40</v>
      </c>
      <c r="AM313" s="172" t="s">
        <v>40</v>
      </c>
      <c r="AN313" s="172" t="s">
        <v>40</v>
      </c>
      <c r="AO313" s="171">
        <v>0.99</v>
      </c>
      <c r="AP313" s="361" t="s">
        <v>40</v>
      </c>
      <c r="AQ313" s="361">
        <v>1</v>
      </c>
      <c r="AR313" s="361">
        <v>1</v>
      </c>
      <c r="AS313" s="362">
        <v>1</v>
      </c>
      <c r="AT313" s="367">
        <v>0.0922287257019438</v>
      </c>
      <c r="AU313" s="364" t="s">
        <v>40</v>
      </c>
      <c r="AV313" s="365" t="s">
        <v>40</v>
      </c>
      <c r="AW313" s="365" t="s">
        <v>40</v>
      </c>
      <c r="AX313" s="365" t="s">
        <v>40</v>
      </c>
      <c r="AY313" s="138"/>
      <c r="AZ313" s="143"/>
    </row>
    <row r="314" s="137" customFormat="1" spans="1:52">
      <c r="A314" s="141"/>
      <c r="B314" s="138"/>
      <c r="C314" s="178" t="s">
        <v>496</v>
      </c>
      <c r="D314" s="169" t="s">
        <v>235</v>
      </c>
      <c r="E314" s="169" t="s">
        <v>497</v>
      </c>
      <c r="F314" s="170" t="s">
        <v>637</v>
      </c>
      <c r="G314" s="179" t="s">
        <v>638</v>
      </c>
      <c r="H314" s="179" t="s">
        <v>638</v>
      </c>
      <c r="I314" s="179" t="s">
        <v>638</v>
      </c>
      <c r="J314" s="179" t="s">
        <v>638</v>
      </c>
      <c r="K314" s="171">
        <v>0.9</v>
      </c>
      <c r="L314" s="172" t="s">
        <v>40</v>
      </c>
      <c r="M314" s="172" t="s">
        <v>40</v>
      </c>
      <c r="N314" s="173" t="s">
        <v>40</v>
      </c>
      <c r="O314" s="173" t="s">
        <v>40</v>
      </c>
      <c r="P314" s="359">
        <v>0.9</v>
      </c>
      <c r="Q314" s="360">
        <v>1</v>
      </c>
      <c r="R314" s="172">
        <v>1</v>
      </c>
      <c r="S314" s="172">
        <v>1</v>
      </c>
      <c r="T314" s="172">
        <v>0.666666666666667</v>
      </c>
      <c r="U314" s="359">
        <v>0.9</v>
      </c>
      <c r="V314" s="172">
        <v>1</v>
      </c>
      <c r="W314" s="172">
        <v>1</v>
      </c>
      <c r="X314" s="172">
        <v>1</v>
      </c>
      <c r="Y314" s="172">
        <v>0.8</v>
      </c>
      <c r="Z314" s="359">
        <v>0.92</v>
      </c>
      <c r="AA314" s="359">
        <v>1</v>
      </c>
      <c r="AB314" s="359" t="s">
        <v>40</v>
      </c>
      <c r="AC314" s="359" t="s">
        <v>40</v>
      </c>
      <c r="AD314" s="359">
        <v>0.8</v>
      </c>
      <c r="AE314" s="359">
        <v>0.92</v>
      </c>
      <c r="AF314" s="172">
        <v>0.999218546496483</v>
      </c>
      <c r="AG314" s="172">
        <v>0.999588477366255</v>
      </c>
      <c r="AH314" s="172">
        <v>0.995088408644401</v>
      </c>
      <c r="AI314" s="172">
        <v>0.984420576404657</v>
      </c>
      <c r="AJ314" s="359">
        <v>0.92</v>
      </c>
      <c r="AK314" s="172">
        <v>1</v>
      </c>
      <c r="AL314" s="172">
        <v>1</v>
      </c>
      <c r="AM314" s="172">
        <v>1</v>
      </c>
      <c r="AN314" s="172">
        <v>0.92</v>
      </c>
      <c r="AO314" s="171">
        <v>0.99</v>
      </c>
      <c r="AP314" s="361">
        <v>1</v>
      </c>
      <c r="AQ314" s="361" t="s">
        <v>40</v>
      </c>
      <c r="AR314" s="361">
        <v>1</v>
      </c>
      <c r="AS314" s="362">
        <v>1</v>
      </c>
      <c r="AT314" s="367">
        <v>0.0922287257019438</v>
      </c>
      <c r="AU314" s="364" t="s">
        <v>40</v>
      </c>
      <c r="AV314" s="365" t="s">
        <v>40</v>
      </c>
      <c r="AW314" s="365" t="s">
        <v>40</v>
      </c>
      <c r="AX314" s="365">
        <v>0</v>
      </c>
      <c r="AY314" s="138"/>
      <c r="AZ314" s="143"/>
    </row>
    <row r="315" s="137" customFormat="1" spans="1:52">
      <c r="A315" s="141"/>
      <c r="B315" s="138"/>
      <c r="C315" s="178" t="s">
        <v>496</v>
      </c>
      <c r="D315" s="169" t="s">
        <v>26</v>
      </c>
      <c r="E315" s="169" t="s">
        <v>497</v>
      </c>
      <c r="F315" s="170" t="s">
        <v>639</v>
      </c>
      <c r="G315" s="179" t="s">
        <v>640</v>
      </c>
      <c r="H315" s="179" t="s">
        <v>640</v>
      </c>
      <c r="I315" s="179" t="s">
        <v>640</v>
      </c>
      <c r="J315" s="179" t="s">
        <v>640</v>
      </c>
      <c r="K315" s="171">
        <v>0.9</v>
      </c>
      <c r="L315" s="172">
        <v>0.986301369863014</v>
      </c>
      <c r="M315" s="172">
        <v>0.946666666666667</v>
      </c>
      <c r="N315" s="173">
        <v>0.963855421686747</v>
      </c>
      <c r="O315" s="173">
        <v>0.951978657180969</v>
      </c>
      <c r="P315" s="359">
        <v>0.9</v>
      </c>
      <c r="Q315" s="360">
        <v>0.978710821998817</v>
      </c>
      <c r="R315" s="172">
        <v>0.980086976424811</v>
      </c>
      <c r="S315" s="172">
        <v>0.973648648648649</v>
      </c>
      <c r="T315" s="172">
        <v>0.974267699876586</v>
      </c>
      <c r="U315" s="359">
        <v>0.9</v>
      </c>
      <c r="V315" s="172">
        <v>0.917800118273211</v>
      </c>
      <c r="W315" s="172">
        <v>0.91783016708629</v>
      </c>
      <c r="X315" s="172">
        <v>0.943468468468468</v>
      </c>
      <c r="Y315" s="172">
        <v>0.935749007228551</v>
      </c>
      <c r="Z315" s="359">
        <v>0.92</v>
      </c>
      <c r="AA315" s="359">
        <v>0.983016304347826</v>
      </c>
      <c r="AB315" s="359">
        <v>0.998491704374057</v>
      </c>
      <c r="AC315" s="359">
        <v>0.999458288190683</v>
      </c>
      <c r="AD315" s="359">
        <v>0.991621961719319</v>
      </c>
      <c r="AE315" s="359">
        <v>0.92</v>
      </c>
      <c r="AF315" s="172">
        <v>0.980607247796278</v>
      </c>
      <c r="AG315" s="172">
        <v>0.985074626865672</v>
      </c>
      <c r="AH315" s="172">
        <v>0.99390243902439</v>
      </c>
      <c r="AI315" s="172">
        <v>0.96461935728095</v>
      </c>
      <c r="AJ315" s="359">
        <v>0.92</v>
      </c>
      <c r="AK315" s="172">
        <v>0.990937178166838</v>
      </c>
      <c r="AL315" s="172">
        <v>0.998698594482041</v>
      </c>
      <c r="AM315" s="172">
        <v>0.999508176564613</v>
      </c>
      <c r="AN315" s="172">
        <v>0.994821592908539</v>
      </c>
      <c r="AO315" s="171">
        <v>0.99</v>
      </c>
      <c r="AP315" s="361">
        <v>1</v>
      </c>
      <c r="AQ315" s="361">
        <v>1</v>
      </c>
      <c r="AR315" s="361">
        <v>1</v>
      </c>
      <c r="AS315" s="362">
        <v>1</v>
      </c>
      <c r="AT315" s="367">
        <v>0.0922287257019438</v>
      </c>
      <c r="AU315" s="364">
        <v>0</v>
      </c>
      <c r="AV315" s="365">
        <v>0.0540540540540541</v>
      </c>
      <c r="AW315" s="365">
        <v>0.0357142857142857</v>
      </c>
      <c r="AX315" s="365">
        <v>0.1008</v>
      </c>
      <c r="AY315" s="138"/>
      <c r="AZ315" s="143"/>
    </row>
    <row r="316" s="137" customFormat="1" spans="1:52">
      <c r="A316" s="141"/>
      <c r="B316" s="138"/>
      <c r="C316" s="178" t="s">
        <v>496</v>
      </c>
      <c r="D316" s="169" t="s">
        <v>26</v>
      </c>
      <c r="E316" s="169" t="s">
        <v>497</v>
      </c>
      <c r="F316" s="170" t="s">
        <v>641</v>
      </c>
      <c r="G316" s="179" t="s">
        <v>642</v>
      </c>
      <c r="H316" s="179" t="s">
        <v>642</v>
      </c>
      <c r="I316" s="179" t="s">
        <v>642</v>
      </c>
      <c r="J316" s="179" t="s">
        <v>642</v>
      </c>
      <c r="K316" s="171">
        <v>0.9</v>
      </c>
      <c r="L316" s="172">
        <v>0.965909090909091</v>
      </c>
      <c r="M316" s="172">
        <v>0.96078431372549</v>
      </c>
      <c r="N316" s="173">
        <v>0.957446808510638</v>
      </c>
      <c r="O316" s="173">
        <v>0.96937618147448</v>
      </c>
      <c r="P316" s="359">
        <v>0.9</v>
      </c>
      <c r="Q316" s="360">
        <v>0.961450729927007</v>
      </c>
      <c r="R316" s="172">
        <v>0.958737465066579</v>
      </c>
      <c r="S316" s="172">
        <v>0.970767807585569</v>
      </c>
      <c r="T316" s="172">
        <v>0.967197273479496</v>
      </c>
      <c r="U316" s="359">
        <v>0.9</v>
      </c>
      <c r="V316" s="172">
        <v>0.907390510948905</v>
      </c>
      <c r="W316" s="172">
        <v>0.909912871938188</v>
      </c>
      <c r="X316" s="172">
        <v>0.930619796484736</v>
      </c>
      <c r="Y316" s="172">
        <v>0.933179416853276</v>
      </c>
      <c r="Z316" s="359">
        <v>0.92</v>
      </c>
      <c r="AA316" s="359">
        <v>0.909926470588235</v>
      </c>
      <c r="AB316" s="359">
        <v>0.930909090909091</v>
      </c>
      <c r="AC316" s="359">
        <v>0.944059177068886</v>
      </c>
      <c r="AD316" s="359">
        <v>0.947980248268294</v>
      </c>
      <c r="AE316" s="359">
        <v>0.92</v>
      </c>
      <c r="AF316" s="172">
        <v>0.983471074380165</v>
      </c>
      <c r="AG316" s="172">
        <v>0.990675990675991</v>
      </c>
      <c r="AH316" s="172">
        <v>0.993670886075949</v>
      </c>
      <c r="AI316" s="172">
        <v>0.988999608128534</v>
      </c>
      <c r="AJ316" s="359">
        <v>0.92</v>
      </c>
      <c r="AK316" s="172">
        <v>0.957395009129641</v>
      </c>
      <c r="AL316" s="172">
        <v>0.954968006760835</v>
      </c>
      <c r="AM316" s="172">
        <v>0.965116279069767</v>
      </c>
      <c r="AN316" s="172">
        <v>0.971080261467314</v>
      </c>
      <c r="AO316" s="171">
        <v>0.99</v>
      </c>
      <c r="AP316" s="361">
        <v>1</v>
      </c>
      <c r="AQ316" s="361">
        <v>1</v>
      </c>
      <c r="AR316" s="361">
        <v>1</v>
      </c>
      <c r="AS316" s="362">
        <v>1</v>
      </c>
      <c r="AT316" s="367">
        <v>0.0922287257019438</v>
      </c>
      <c r="AU316" s="364">
        <v>0.166666666666667</v>
      </c>
      <c r="AV316" s="365">
        <v>0.0588235294117647</v>
      </c>
      <c r="AW316" s="365">
        <v>0</v>
      </c>
      <c r="AX316" s="365">
        <v>0.0501043841336117</v>
      </c>
      <c r="AY316" s="138"/>
      <c r="AZ316" s="143"/>
    </row>
    <row r="317" s="137" customFormat="1" spans="1:52">
      <c r="A317" s="141"/>
      <c r="B317" s="138"/>
      <c r="C317" s="178" t="s">
        <v>496</v>
      </c>
      <c r="D317" s="169" t="s">
        <v>26</v>
      </c>
      <c r="E317" s="169" t="s">
        <v>497</v>
      </c>
      <c r="F317" s="170" t="s">
        <v>643</v>
      </c>
      <c r="G317" s="179" t="s">
        <v>644</v>
      </c>
      <c r="H317" s="179" t="s">
        <v>644</v>
      </c>
      <c r="I317" s="179" t="s">
        <v>644</v>
      </c>
      <c r="J317" s="179" t="s">
        <v>644</v>
      </c>
      <c r="K317" s="171">
        <v>0.9</v>
      </c>
      <c r="L317" s="172">
        <v>0.949685534591195</v>
      </c>
      <c r="M317" s="172">
        <v>0.95</v>
      </c>
      <c r="N317" s="173">
        <v>0.948186528497409</v>
      </c>
      <c r="O317" s="173">
        <v>0.948488880440981</v>
      </c>
      <c r="P317" s="359">
        <v>0.9</v>
      </c>
      <c r="Q317" s="360">
        <v>0.962667571695232</v>
      </c>
      <c r="R317" s="172">
        <v>0.961948618516723</v>
      </c>
      <c r="S317" s="172">
        <v>0.979319041614124</v>
      </c>
      <c r="T317" s="172">
        <v>0.969047925124509</v>
      </c>
      <c r="U317" s="359">
        <v>0.9</v>
      </c>
      <c r="V317" s="172">
        <v>0.943152893263194</v>
      </c>
      <c r="W317" s="172">
        <v>0.942195831313621</v>
      </c>
      <c r="X317" s="172">
        <v>0.956116015132409</v>
      </c>
      <c r="Y317" s="172">
        <v>0.954517369073636</v>
      </c>
      <c r="Z317" s="359">
        <v>0.92</v>
      </c>
      <c r="AA317" s="359">
        <v>0.941644562334218</v>
      </c>
      <c r="AB317" s="359">
        <v>0.966906898073246</v>
      </c>
      <c r="AC317" s="359">
        <v>0.969399213924761</v>
      </c>
      <c r="AD317" s="359">
        <v>0.975106362331646</v>
      </c>
      <c r="AE317" s="359">
        <v>0.92</v>
      </c>
      <c r="AF317" s="172">
        <v>0.952864689150752</v>
      </c>
      <c r="AG317" s="172">
        <v>0.981868600682594</v>
      </c>
      <c r="AH317" s="172">
        <v>0.977801840822956</v>
      </c>
      <c r="AI317" s="172">
        <v>0.982429184385181</v>
      </c>
      <c r="AJ317" s="359">
        <v>0.92</v>
      </c>
      <c r="AK317" s="172">
        <v>0.969533630185142</v>
      </c>
      <c r="AL317" s="172">
        <v>0.978542483225935</v>
      </c>
      <c r="AM317" s="172">
        <v>0.981865284974093</v>
      </c>
      <c r="AN317" s="172">
        <v>0.984893907216872</v>
      </c>
      <c r="AO317" s="171">
        <v>0.99</v>
      </c>
      <c r="AP317" s="361">
        <v>1</v>
      </c>
      <c r="AQ317" s="361">
        <v>1</v>
      </c>
      <c r="AR317" s="361">
        <v>1</v>
      </c>
      <c r="AS317" s="362">
        <v>1</v>
      </c>
      <c r="AT317" s="367">
        <v>0.0922287257019438</v>
      </c>
      <c r="AU317" s="364">
        <v>0</v>
      </c>
      <c r="AV317" s="365">
        <v>0</v>
      </c>
      <c r="AW317" s="365">
        <v>0.04</v>
      </c>
      <c r="AX317" s="365">
        <v>0.0498177399756987</v>
      </c>
      <c r="AY317" s="138"/>
      <c r="AZ317" s="143"/>
    </row>
    <row r="318" s="137" customFormat="1" spans="1:52">
      <c r="A318" s="141"/>
      <c r="B318" s="138"/>
      <c r="C318" s="178" t="s">
        <v>496</v>
      </c>
      <c r="D318" s="169" t="s">
        <v>26</v>
      </c>
      <c r="E318" s="169" t="s">
        <v>497</v>
      </c>
      <c r="F318" s="170" t="s">
        <v>645</v>
      </c>
      <c r="G318" s="179" t="s">
        <v>646</v>
      </c>
      <c r="H318" s="179" t="s">
        <v>646</v>
      </c>
      <c r="I318" s="179" t="s">
        <v>646</v>
      </c>
      <c r="J318" s="179" t="s">
        <v>646</v>
      </c>
      <c r="K318" s="171">
        <v>0.9</v>
      </c>
      <c r="L318" s="172">
        <v>1</v>
      </c>
      <c r="M318" s="172">
        <v>0.98</v>
      </c>
      <c r="N318" s="173">
        <v>1</v>
      </c>
      <c r="O318" s="173">
        <v>0.979122434536447</v>
      </c>
      <c r="P318" s="359">
        <v>0.9</v>
      </c>
      <c r="Q318" s="360">
        <v>0.978910922253698</v>
      </c>
      <c r="R318" s="172">
        <v>0.982416076729847</v>
      </c>
      <c r="S318" s="172">
        <v>0.981512605042017</v>
      </c>
      <c r="T318" s="172">
        <v>0.975865300662443</v>
      </c>
      <c r="U318" s="359">
        <v>0.9</v>
      </c>
      <c r="V318" s="172">
        <v>0.938306578533207</v>
      </c>
      <c r="W318" s="172">
        <v>0.959579812742635</v>
      </c>
      <c r="X318" s="172">
        <v>0.960144057623049</v>
      </c>
      <c r="Y318" s="172">
        <v>0.957497937376343</v>
      </c>
      <c r="Z318" s="359">
        <v>0.92</v>
      </c>
      <c r="AA318" s="359">
        <v>0.953769559032717</v>
      </c>
      <c r="AB318" s="359">
        <v>0.965314685314685</v>
      </c>
      <c r="AC318" s="359">
        <v>0.974616604970915</v>
      </c>
      <c r="AD318" s="359">
        <v>0.978759315007649</v>
      </c>
      <c r="AE318" s="359">
        <v>0.92</v>
      </c>
      <c r="AF318" s="172">
        <v>1</v>
      </c>
      <c r="AG318" s="172">
        <v>0.998757249378625</v>
      </c>
      <c r="AH318" s="172">
        <v>0.999188311688312</v>
      </c>
      <c r="AI318" s="172">
        <v>0.997142943524005</v>
      </c>
      <c r="AJ318" s="359">
        <v>0.92</v>
      </c>
      <c r="AK318" s="172">
        <v>0.969888719179577</v>
      </c>
      <c r="AL318" s="172">
        <v>0.97850408548083</v>
      </c>
      <c r="AM318" s="172">
        <v>0.984648294954071</v>
      </c>
      <c r="AN318" s="172">
        <v>0.987124444542701</v>
      </c>
      <c r="AO318" s="171">
        <v>0.99</v>
      </c>
      <c r="AP318" s="361">
        <v>1</v>
      </c>
      <c r="AQ318" s="361">
        <v>1</v>
      </c>
      <c r="AR318" s="361">
        <v>1</v>
      </c>
      <c r="AS318" s="362">
        <v>1</v>
      </c>
      <c r="AT318" s="367">
        <v>0.0922287257019438</v>
      </c>
      <c r="AU318" s="364">
        <v>0</v>
      </c>
      <c r="AV318" s="365">
        <v>0</v>
      </c>
      <c r="AW318" s="365">
        <v>0.0476190476190476</v>
      </c>
      <c r="AX318" s="365">
        <v>0.049618320610687</v>
      </c>
      <c r="AY318" s="138"/>
      <c r="AZ318" s="143"/>
    </row>
    <row r="319" s="137" customFormat="1" spans="1:52">
      <c r="A319" s="141"/>
      <c r="B319" s="138"/>
      <c r="C319" s="178" t="s">
        <v>496</v>
      </c>
      <c r="D319" s="169" t="s">
        <v>26</v>
      </c>
      <c r="E319" s="169" t="s">
        <v>497</v>
      </c>
      <c r="F319" s="170" t="s">
        <v>647</v>
      </c>
      <c r="G319" s="179" t="s">
        <v>648</v>
      </c>
      <c r="H319" s="179" t="s">
        <v>648</v>
      </c>
      <c r="I319" s="179" t="s">
        <v>648</v>
      </c>
      <c r="J319" s="179" t="s">
        <v>648</v>
      </c>
      <c r="K319" s="171">
        <v>0.9</v>
      </c>
      <c r="L319" s="172">
        <v>1</v>
      </c>
      <c r="M319" s="172">
        <v>0.988095238095238</v>
      </c>
      <c r="N319" s="173">
        <v>0.98780487804878</v>
      </c>
      <c r="O319" s="173">
        <v>0.993657505285412</v>
      </c>
      <c r="P319" s="359">
        <v>0.9</v>
      </c>
      <c r="Q319" s="360">
        <v>0.990654205607477</v>
      </c>
      <c r="R319" s="172">
        <v>0.988603988603989</v>
      </c>
      <c r="S319" s="172">
        <v>0.99205181042096</v>
      </c>
      <c r="T319" s="172">
        <v>0.988868552119815</v>
      </c>
      <c r="U319" s="359">
        <v>0.9</v>
      </c>
      <c r="V319" s="172">
        <v>0.974986256184717</v>
      </c>
      <c r="W319" s="172">
        <v>0.97985347985348</v>
      </c>
      <c r="X319" s="172">
        <v>0.98322048866647</v>
      </c>
      <c r="Y319" s="172">
        <v>0.981432920927122</v>
      </c>
      <c r="Z319" s="359">
        <v>0.92</v>
      </c>
      <c r="AA319" s="359">
        <v>0.967741935483871</v>
      </c>
      <c r="AB319" s="359">
        <v>0.976918638199654</v>
      </c>
      <c r="AC319" s="359">
        <v>0.979143179255919</v>
      </c>
      <c r="AD319" s="359">
        <v>0.984718203114235</v>
      </c>
      <c r="AE319" s="359">
        <v>0.92</v>
      </c>
      <c r="AF319" s="172">
        <v>0.968013468013468</v>
      </c>
      <c r="AG319" s="172">
        <v>0.980838323353293</v>
      </c>
      <c r="AH319" s="172">
        <v>0.968565815324165</v>
      </c>
      <c r="AI319" s="172">
        <v>0.984088208107751</v>
      </c>
      <c r="AJ319" s="359">
        <v>0.92</v>
      </c>
      <c r="AK319" s="172">
        <v>0.988087774294671</v>
      </c>
      <c r="AL319" s="172">
        <v>0.989017601925681</v>
      </c>
      <c r="AM319" s="172">
        <v>0.989363759427577</v>
      </c>
      <c r="AN319" s="172">
        <v>0.991553137904555</v>
      </c>
      <c r="AO319" s="171">
        <v>0.99</v>
      </c>
      <c r="AP319" s="361">
        <v>1</v>
      </c>
      <c r="AQ319" s="361">
        <v>1</v>
      </c>
      <c r="AR319" s="361">
        <v>1</v>
      </c>
      <c r="AS319" s="362">
        <v>1</v>
      </c>
      <c r="AT319" s="367">
        <v>0.0922287257019438</v>
      </c>
      <c r="AU319" s="364">
        <v>0.142857142857143</v>
      </c>
      <c r="AV319" s="365">
        <v>0</v>
      </c>
      <c r="AW319" s="365">
        <v>0.1</v>
      </c>
      <c r="AX319" s="365">
        <v>0.0522875816993464</v>
      </c>
      <c r="AY319" s="138"/>
      <c r="AZ319" s="143"/>
    </row>
    <row r="320" s="137" customFormat="1" spans="1:52">
      <c r="A320" s="141"/>
      <c r="B320" s="138"/>
      <c r="C320" s="178" t="s">
        <v>496</v>
      </c>
      <c r="D320" s="169" t="s">
        <v>235</v>
      </c>
      <c r="E320" s="169" t="s">
        <v>497</v>
      </c>
      <c r="F320" s="170" t="s">
        <v>649</v>
      </c>
      <c r="G320" s="179" t="s">
        <v>650</v>
      </c>
      <c r="H320" s="179" t="s">
        <v>650</v>
      </c>
      <c r="I320" s="179" t="s">
        <v>650</v>
      </c>
      <c r="J320" s="179" t="s">
        <v>650</v>
      </c>
      <c r="K320" s="171">
        <v>0.9</v>
      </c>
      <c r="L320" s="172" t="s">
        <v>40</v>
      </c>
      <c r="M320" s="172" t="s">
        <v>40</v>
      </c>
      <c r="N320" s="173" t="s">
        <v>40</v>
      </c>
      <c r="O320" s="173" t="s">
        <v>40</v>
      </c>
      <c r="P320" s="359">
        <v>0.9</v>
      </c>
      <c r="Q320" s="360" t="s">
        <v>40</v>
      </c>
      <c r="R320" s="172" t="s">
        <v>40</v>
      </c>
      <c r="S320" s="172" t="s">
        <v>40</v>
      </c>
      <c r="T320" s="172" t="s">
        <v>40</v>
      </c>
      <c r="U320" s="359">
        <v>0.9</v>
      </c>
      <c r="V320" s="172" t="s">
        <v>40</v>
      </c>
      <c r="W320" s="172" t="s">
        <v>40</v>
      </c>
      <c r="X320" s="172" t="s">
        <v>40</v>
      </c>
      <c r="Y320" s="172" t="s">
        <v>40</v>
      </c>
      <c r="Z320" s="359">
        <v>0.92</v>
      </c>
      <c r="AA320" s="359" t="s">
        <v>40</v>
      </c>
      <c r="AB320" s="359" t="s">
        <v>40</v>
      </c>
      <c r="AC320" s="359" t="s">
        <v>40</v>
      </c>
      <c r="AD320" s="359" t="s">
        <v>40</v>
      </c>
      <c r="AE320" s="359">
        <v>0.92</v>
      </c>
      <c r="AF320" s="172">
        <v>0.992753623188406</v>
      </c>
      <c r="AG320" s="172">
        <v>1</v>
      </c>
      <c r="AH320" s="172">
        <v>0.997647058823529</v>
      </c>
      <c r="AI320" s="172">
        <v>0.998727015558699</v>
      </c>
      <c r="AJ320" s="359">
        <v>0.92</v>
      </c>
      <c r="AK320" s="172" t="s">
        <v>40</v>
      </c>
      <c r="AL320" s="172" t="s">
        <v>40</v>
      </c>
      <c r="AM320" s="172" t="s">
        <v>40</v>
      </c>
      <c r="AN320" s="172" t="s">
        <v>40</v>
      </c>
      <c r="AO320" s="171">
        <v>0.99</v>
      </c>
      <c r="AP320" s="361" t="s">
        <v>40</v>
      </c>
      <c r="AQ320" s="361" t="s">
        <v>40</v>
      </c>
      <c r="AR320" s="361" t="s">
        <v>40</v>
      </c>
      <c r="AS320" s="362">
        <v>1</v>
      </c>
      <c r="AT320" s="367">
        <v>0.0922287257019438</v>
      </c>
      <c r="AU320" s="364" t="s">
        <v>40</v>
      </c>
      <c r="AV320" s="365" t="s">
        <v>40</v>
      </c>
      <c r="AW320" s="365" t="s">
        <v>40</v>
      </c>
      <c r="AX320" s="365" t="s">
        <v>40</v>
      </c>
      <c r="AY320" s="138"/>
      <c r="AZ320" s="143"/>
    </row>
    <row r="321" s="137" customFormat="1" spans="1:52">
      <c r="A321" s="141"/>
      <c r="B321" s="138"/>
      <c r="C321" s="178" t="s">
        <v>496</v>
      </c>
      <c r="D321" s="169" t="s">
        <v>235</v>
      </c>
      <c r="E321" s="169" t="s">
        <v>497</v>
      </c>
      <c r="F321" s="170" t="s">
        <v>651</v>
      </c>
      <c r="G321" s="179" t="s">
        <v>652</v>
      </c>
      <c r="H321" s="179" t="s">
        <v>652</v>
      </c>
      <c r="I321" s="179" t="s">
        <v>652</v>
      </c>
      <c r="J321" s="179" t="s">
        <v>652</v>
      </c>
      <c r="K321" s="171">
        <v>0.9</v>
      </c>
      <c r="L321" s="172" t="s">
        <v>40</v>
      </c>
      <c r="M321" s="172" t="s">
        <v>40</v>
      </c>
      <c r="N321" s="173" t="s">
        <v>40</v>
      </c>
      <c r="O321" s="173" t="s">
        <v>40</v>
      </c>
      <c r="P321" s="359">
        <v>0.9</v>
      </c>
      <c r="Q321" s="360">
        <v>0</v>
      </c>
      <c r="R321" s="172">
        <v>0</v>
      </c>
      <c r="S321" s="172">
        <v>1</v>
      </c>
      <c r="T321" s="172">
        <v>0.11864406779661</v>
      </c>
      <c r="U321" s="359">
        <v>0.9</v>
      </c>
      <c r="V321" s="172">
        <v>0</v>
      </c>
      <c r="W321" s="172">
        <v>0.666666666666667</v>
      </c>
      <c r="X321" s="172">
        <v>0</v>
      </c>
      <c r="Y321" s="172">
        <v>0.813559322033898</v>
      </c>
      <c r="Z321" s="359">
        <v>0.92</v>
      </c>
      <c r="AA321" s="359">
        <v>1</v>
      </c>
      <c r="AB321" s="359" t="s">
        <v>40</v>
      </c>
      <c r="AC321" s="359" t="s">
        <v>40</v>
      </c>
      <c r="AD321" s="359">
        <v>0.5</v>
      </c>
      <c r="AE321" s="359">
        <v>0.92</v>
      </c>
      <c r="AF321" s="172">
        <v>0.999618757148304</v>
      </c>
      <c r="AG321" s="172">
        <v>0.999928790144556</v>
      </c>
      <c r="AH321" s="172">
        <v>0.999407614841941</v>
      </c>
      <c r="AI321" s="172">
        <v>0.999389564990752</v>
      </c>
      <c r="AJ321" s="359">
        <v>0.92</v>
      </c>
      <c r="AK321" s="172">
        <v>0.333333333333333</v>
      </c>
      <c r="AL321" s="172">
        <v>0.666666666666667</v>
      </c>
      <c r="AM321" s="172">
        <v>0</v>
      </c>
      <c r="AN321" s="172">
        <v>0.830985915492958</v>
      </c>
      <c r="AO321" s="171">
        <v>0.99</v>
      </c>
      <c r="AP321" s="361">
        <v>1</v>
      </c>
      <c r="AQ321" s="361" t="s">
        <v>40</v>
      </c>
      <c r="AR321" s="361">
        <v>1</v>
      </c>
      <c r="AS321" s="362">
        <v>1</v>
      </c>
      <c r="AT321" s="367">
        <v>0.0922287257019438</v>
      </c>
      <c r="AU321" s="364" t="s">
        <v>40</v>
      </c>
      <c r="AV321" s="365" t="s">
        <v>40</v>
      </c>
      <c r="AW321" s="365" t="s">
        <v>40</v>
      </c>
      <c r="AX321" s="365">
        <v>0</v>
      </c>
      <c r="AY321" s="138"/>
      <c r="AZ321" s="143"/>
    </row>
    <row r="322" s="137" customFormat="1" spans="1:52">
      <c r="A322" s="141"/>
      <c r="B322" s="138"/>
      <c r="C322" s="178" t="s">
        <v>496</v>
      </c>
      <c r="D322" s="169" t="s">
        <v>235</v>
      </c>
      <c r="E322" s="169" t="s">
        <v>497</v>
      </c>
      <c r="F322" s="170" t="s">
        <v>653</v>
      </c>
      <c r="G322" s="179" t="s">
        <v>654</v>
      </c>
      <c r="H322" s="179" t="s">
        <v>654</v>
      </c>
      <c r="I322" s="179" t="s">
        <v>654</v>
      </c>
      <c r="J322" s="179" t="s">
        <v>654</v>
      </c>
      <c r="K322" s="171">
        <v>0.9</v>
      </c>
      <c r="L322" s="172" t="s">
        <v>40</v>
      </c>
      <c r="M322" s="172" t="s">
        <v>40</v>
      </c>
      <c r="N322" s="173" t="s">
        <v>40</v>
      </c>
      <c r="O322" s="173" t="s">
        <v>40</v>
      </c>
      <c r="P322" s="359">
        <v>0.9</v>
      </c>
      <c r="Q322" s="360">
        <v>1</v>
      </c>
      <c r="R322" s="172" t="s">
        <v>40</v>
      </c>
      <c r="S322" s="172" t="s">
        <v>40</v>
      </c>
      <c r="T322" s="172">
        <v>0.5</v>
      </c>
      <c r="U322" s="359">
        <v>0.9</v>
      </c>
      <c r="V322" s="172">
        <v>1</v>
      </c>
      <c r="W322" s="172" t="s">
        <v>40</v>
      </c>
      <c r="X322" s="172" t="s">
        <v>40</v>
      </c>
      <c r="Y322" s="172">
        <v>0.5</v>
      </c>
      <c r="Z322" s="359">
        <v>0.92</v>
      </c>
      <c r="AA322" s="359" t="s">
        <v>40</v>
      </c>
      <c r="AB322" s="359" t="s">
        <v>40</v>
      </c>
      <c r="AC322" s="359" t="s">
        <v>40</v>
      </c>
      <c r="AD322" s="359">
        <v>0.5</v>
      </c>
      <c r="AE322" s="359">
        <v>0.92</v>
      </c>
      <c r="AF322" s="172">
        <v>0.99815157116451</v>
      </c>
      <c r="AG322" s="172">
        <v>1</v>
      </c>
      <c r="AH322" s="172">
        <v>0.999391209058809</v>
      </c>
      <c r="AI322" s="172">
        <v>0.997761219289296</v>
      </c>
      <c r="AJ322" s="359">
        <v>0.92</v>
      </c>
      <c r="AK322" s="172">
        <v>1</v>
      </c>
      <c r="AL322" s="172" t="s">
        <v>40</v>
      </c>
      <c r="AM322" s="172">
        <v>1</v>
      </c>
      <c r="AN322" s="172">
        <v>0.625</v>
      </c>
      <c r="AO322" s="171">
        <v>0.99</v>
      </c>
      <c r="AP322" s="361">
        <v>1</v>
      </c>
      <c r="AQ322" s="361">
        <v>1</v>
      </c>
      <c r="AR322" s="361">
        <v>1</v>
      </c>
      <c r="AS322" s="362">
        <v>1</v>
      </c>
      <c r="AT322" s="367">
        <v>0.0922287257019438</v>
      </c>
      <c r="AU322" s="364" t="s">
        <v>40</v>
      </c>
      <c r="AV322" s="365" t="s">
        <v>40</v>
      </c>
      <c r="AW322" s="365" t="s">
        <v>40</v>
      </c>
      <c r="AX322" s="365">
        <v>0</v>
      </c>
      <c r="AY322" s="138"/>
      <c r="AZ322" s="143"/>
    </row>
    <row r="323" s="137" customFormat="1" spans="1:52">
      <c r="A323" s="141"/>
      <c r="B323" s="138"/>
      <c r="C323" s="178" t="s">
        <v>496</v>
      </c>
      <c r="D323" s="169" t="s">
        <v>235</v>
      </c>
      <c r="E323" s="169" t="s">
        <v>497</v>
      </c>
      <c r="F323" s="170" t="s">
        <v>655</v>
      </c>
      <c r="G323" s="179" t="s">
        <v>656</v>
      </c>
      <c r="H323" s="179" t="s">
        <v>656</v>
      </c>
      <c r="I323" s="179" t="s">
        <v>656</v>
      </c>
      <c r="J323" s="179" t="s">
        <v>656</v>
      </c>
      <c r="K323" s="171">
        <v>0.9</v>
      </c>
      <c r="L323" s="172" t="s">
        <v>40</v>
      </c>
      <c r="M323" s="172" t="s">
        <v>40</v>
      </c>
      <c r="N323" s="173" t="s">
        <v>40</v>
      </c>
      <c r="O323" s="173" t="s">
        <v>40</v>
      </c>
      <c r="P323" s="359">
        <v>0.9</v>
      </c>
      <c r="Q323" s="360" t="s">
        <v>40</v>
      </c>
      <c r="R323" s="172" t="s">
        <v>40</v>
      </c>
      <c r="S323" s="172" t="s">
        <v>40</v>
      </c>
      <c r="T323" s="172">
        <v>0.0833333333333333</v>
      </c>
      <c r="U323" s="359">
        <v>0.9</v>
      </c>
      <c r="V323" s="172" t="s">
        <v>40</v>
      </c>
      <c r="W323" s="172" t="s">
        <v>40</v>
      </c>
      <c r="X323" s="172" t="s">
        <v>40</v>
      </c>
      <c r="Y323" s="172">
        <v>0.5</v>
      </c>
      <c r="Z323" s="359">
        <v>0.92</v>
      </c>
      <c r="AA323" s="359" t="s">
        <v>40</v>
      </c>
      <c r="AB323" s="359" t="s">
        <v>40</v>
      </c>
      <c r="AC323" s="359" t="s">
        <v>40</v>
      </c>
      <c r="AD323" s="359">
        <v>0</v>
      </c>
      <c r="AE323" s="359">
        <v>0.92</v>
      </c>
      <c r="AF323" s="172">
        <v>0.911680911680912</v>
      </c>
      <c r="AG323" s="172">
        <v>0.970615758936927</v>
      </c>
      <c r="AH323" s="172">
        <v>0.986381322957198</v>
      </c>
      <c r="AI323" s="172">
        <v>0.962862911839902</v>
      </c>
      <c r="AJ323" s="359">
        <v>0.92</v>
      </c>
      <c r="AK323" s="172" t="s">
        <v>40</v>
      </c>
      <c r="AL323" s="172" t="s">
        <v>40</v>
      </c>
      <c r="AM323" s="172" t="s">
        <v>40</v>
      </c>
      <c r="AN323" s="172">
        <v>0.428571428571429</v>
      </c>
      <c r="AO323" s="171">
        <v>0.99</v>
      </c>
      <c r="AP323" s="361">
        <v>1</v>
      </c>
      <c r="AQ323" s="361">
        <v>1</v>
      </c>
      <c r="AR323" s="361">
        <v>1</v>
      </c>
      <c r="AS323" s="362">
        <v>1</v>
      </c>
      <c r="AT323" s="367">
        <v>0.0922287257019438</v>
      </c>
      <c r="AU323" s="364" t="s">
        <v>40</v>
      </c>
      <c r="AV323" s="365" t="s">
        <v>40</v>
      </c>
      <c r="AW323" s="365" t="s">
        <v>40</v>
      </c>
      <c r="AX323" s="365" t="s">
        <v>40</v>
      </c>
      <c r="AY323" s="138"/>
      <c r="AZ323" s="143"/>
    </row>
    <row r="324" s="137" customFormat="1" spans="1:52">
      <c r="A324" s="141"/>
      <c r="B324" s="138"/>
      <c r="C324" s="178" t="s">
        <v>496</v>
      </c>
      <c r="D324" s="169" t="s">
        <v>235</v>
      </c>
      <c r="E324" s="169" t="s">
        <v>497</v>
      </c>
      <c r="F324" s="170" t="s">
        <v>657</v>
      </c>
      <c r="G324" s="179" t="s">
        <v>658</v>
      </c>
      <c r="H324" s="179" t="s">
        <v>658</v>
      </c>
      <c r="I324" s="179" t="s">
        <v>658</v>
      </c>
      <c r="J324" s="179" t="s">
        <v>658</v>
      </c>
      <c r="K324" s="171">
        <v>0.9</v>
      </c>
      <c r="L324" s="172" t="s">
        <v>40</v>
      </c>
      <c r="M324" s="172" t="s">
        <v>40</v>
      </c>
      <c r="N324" s="173" t="s">
        <v>40</v>
      </c>
      <c r="O324" s="173" t="s">
        <v>40</v>
      </c>
      <c r="P324" s="359">
        <v>0.9</v>
      </c>
      <c r="Q324" s="360">
        <v>1</v>
      </c>
      <c r="R324" s="172" t="s">
        <v>40</v>
      </c>
      <c r="S324" s="172" t="s">
        <v>40</v>
      </c>
      <c r="T324" s="172">
        <v>0.777777777777778</v>
      </c>
      <c r="U324" s="359">
        <v>0.9</v>
      </c>
      <c r="V324" s="172">
        <v>1</v>
      </c>
      <c r="W324" s="172" t="s">
        <v>40</v>
      </c>
      <c r="X324" s="172" t="s">
        <v>40</v>
      </c>
      <c r="Y324" s="172">
        <v>0.888888888888889</v>
      </c>
      <c r="Z324" s="359">
        <v>0.92</v>
      </c>
      <c r="AA324" s="359" t="s">
        <v>40</v>
      </c>
      <c r="AB324" s="359" t="s">
        <v>40</v>
      </c>
      <c r="AC324" s="359">
        <v>0</v>
      </c>
      <c r="AD324" s="359">
        <v>0.666666666666667</v>
      </c>
      <c r="AE324" s="359">
        <v>0.92</v>
      </c>
      <c r="AF324" s="172">
        <v>0.999383096853794</v>
      </c>
      <c r="AG324" s="172">
        <v>1</v>
      </c>
      <c r="AH324" s="172">
        <v>0.993348801237432</v>
      </c>
      <c r="AI324" s="172">
        <v>0.998244649727832</v>
      </c>
      <c r="AJ324" s="359">
        <v>0.92</v>
      </c>
      <c r="AK324" s="172">
        <v>1</v>
      </c>
      <c r="AL324" s="172" t="s">
        <v>40</v>
      </c>
      <c r="AM324" s="172">
        <v>0.666666666666667</v>
      </c>
      <c r="AN324" s="172">
        <v>0.866666666666667</v>
      </c>
      <c r="AO324" s="171">
        <v>0.99</v>
      </c>
      <c r="AP324" s="361">
        <v>1</v>
      </c>
      <c r="AQ324" s="361" t="s">
        <v>40</v>
      </c>
      <c r="AR324" s="361" t="s">
        <v>40</v>
      </c>
      <c r="AS324" s="362">
        <v>1</v>
      </c>
      <c r="AT324" s="367">
        <v>0.0922287257019438</v>
      </c>
      <c r="AU324" s="364" t="s">
        <v>40</v>
      </c>
      <c r="AV324" s="365" t="s">
        <v>40</v>
      </c>
      <c r="AW324" s="365" t="s">
        <v>40</v>
      </c>
      <c r="AX324" s="365" t="s">
        <v>40</v>
      </c>
      <c r="AY324" s="138"/>
      <c r="AZ324" s="143"/>
    </row>
    <row r="325" s="137" customFormat="1" spans="1:52">
      <c r="A325" s="141"/>
      <c r="B325" s="138"/>
      <c r="C325" s="178" t="s">
        <v>496</v>
      </c>
      <c r="D325" s="169" t="s">
        <v>235</v>
      </c>
      <c r="E325" s="169" t="s">
        <v>497</v>
      </c>
      <c r="F325" s="170" t="s">
        <v>659</v>
      </c>
      <c r="G325" s="179" t="s">
        <v>660</v>
      </c>
      <c r="H325" s="179" t="s">
        <v>660</v>
      </c>
      <c r="I325" s="179" t="s">
        <v>660</v>
      </c>
      <c r="J325" s="179" t="s">
        <v>660</v>
      </c>
      <c r="K325" s="171">
        <v>0.9</v>
      </c>
      <c r="L325" s="172" t="s">
        <v>40</v>
      </c>
      <c r="M325" s="172" t="s">
        <v>40</v>
      </c>
      <c r="N325" s="173" t="s">
        <v>40</v>
      </c>
      <c r="O325" s="173" t="s">
        <v>40</v>
      </c>
      <c r="P325" s="359">
        <v>0.9</v>
      </c>
      <c r="Q325" s="360" t="s">
        <v>40</v>
      </c>
      <c r="R325" s="172">
        <v>0</v>
      </c>
      <c r="S325" s="172">
        <v>1</v>
      </c>
      <c r="T325" s="172">
        <v>0.695652173913043</v>
      </c>
      <c r="U325" s="359">
        <v>0.9</v>
      </c>
      <c r="V325" s="172" t="s">
        <v>40</v>
      </c>
      <c r="W325" s="172">
        <v>0</v>
      </c>
      <c r="X325" s="172">
        <v>1</v>
      </c>
      <c r="Y325" s="172">
        <v>0.956521739130435</v>
      </c>
      <c r="Z325" s="359">
        <v>0.92</v>
      </c>
      <c r="AA325" s="359" t="s">
        <v>40</v>
      </c>
      <c r="AB325" s="359">
        <v>0</v>
      </c>
      <c r="AC325" s="359" t="s">
        <v>40</v>
      </c>
      <c r="AD325" s="359">
        <v>0.666666666666667</v>
      </c>
      <c r="AE325" s="359">
        <v>0.92</v>
      </c>
      <c r="AF325" s="172">
        <v>0.997604790419162</v>
      </c>
      <c r="AG325" s="172">
        <v>0.99728555917481</v>
      </c>
      <c r="AH325" s="172">
        <v>0.995778364116095</v>
      </c>
      <c r="AI325" s="172">
        <v>0.960420609226502</v>
      </c>
      <c r="AJ325" s="359">
        <v>0.92</v>
      </c>
      <c r="AK325" s="172" t="s">
        <v>40</v>
      </c>
      <c r="AL325" s="172">
        <v>0</v>
      </c>
      <c r="AM325" s="172">
        <v>1</v>
      </c>
      <c r="AN325" s="172">
        <v>0.903225806451613</v>
      </c>
      <c r="AO325" s="171">
        <v>0.99</v>
      </c>
      <c r="AP325" s="361" t="s">
        <v>40</v>
      </c>
      <c r="AQ325" s="361" t="s">
        <v>40</v>
      </c>
      <c r="AR325" s="361" t="s">
        <v>40</v>
      </c>
      <c r="AS325" s="362">
        <v>1</v>
      </c>
      <c r="AT325" s="367">
        <v>0.0922287257019438</v>
      </c>
      <c r="AU325" s="364" t="s">
        <v>40</v>
      </c>
      <c r="AV325" s="365" t="s">
        <v>40</v>
      </c>
      <c r="AW325" s="365" t="s">
        <v>40</v>
      </c>
      <c r="AX325" s="365" t="s">
        <v>40</v>
      </c>
      <c r="AY325" s="138"/>
      <c r="AZ325" s="143"/>
    </row>
    <row r="326" s="137" customFormat="1" spans="1:52">
      <c r="A326" s="141"/>
      <c r="B326" s="138"/>
      <c r="C326" s="178" t="s">
        <v>496</v>
      </c>
      <c r="D326" s="169" t="s">
        <v>26</v>
      </c>
      <c r="E326" s="169" t="s">
        <v>497</v>
      </c>
      <c r="F326" s="170" t="s">
        <v>661</v>
      </c>
      <c r="G326" s="179" t="s">
        <v>662</v>
      </c>
      <c r="H326" s="179" t="s">
        <v>662</v>
      </c>
      <c r="I326" s="179" t="s">
        <v>662</v>
      </c>
      <c r="J326" s="179" t="s">
        <v>662</v>
      </c>
      <c r="K326" s="171">
        <v>0.9</v>
      </c>
      <c r="L326" s="172">
        <v>0.989247311827957</v>
      </c>
      <c r="M326" s="172">
        <v>0.963963963963964</v>
      </c>
      <c r="N326" s="173">
        <v>0.982608695652174</v>
      </c>
      <c r="O326" s="173">
        <v>0.993006993006993</v>
      </c>
      <c r="P326" s="359">
        <v>0.9</v>
      </c>
      <c r="Q326" s="360">
        <v>0.975631768953069</v>
      </c>
      <c r="R326" s="172">
        <v>0.975</v>
      </c>
      <c r="S326" s="172">
        <v>0.968669842433126</v>
      </c>
      <c r="T326" s="172">
        <v>0.97359151425899</v>
      </c>
      <c r="U326" s="359">
        <v>0.9</v>
      </c>
      <c r="V326" s="172">
        <v>0.943592057761733</v>
      </c>
      <c r="W326" s="172">
        <v>0.949107142857143</v>
      </c>
      <c r="X326" s="172">
        <v>0.949432026383291</v>
      </c>
      <c r="Y326" s="172">
        <v>0.957995847346879</v>
      </c>
      <c r="Z326" s="359">
        <v>0.92</v>
      </c>
      <c r="AA326" s="359">
        <v>0.953116675546084</v>
      </c>
      <c r="AB326" s="359">
        <v>0.965570514235268</v>
      </c>
      <c r="AC326" s="359">
        <v>0.977546110665597</v>
      </c>
      <c r="AD326" s="359">
        <v>0.978351593174578</v>
      </c>
      <c r="AE326" s="359">
        <v>0.92</v>
      </c>
      <c r="AF326" s="172">
        <v>0.962878974611782</v>
      </c>
      <c r="AG326" s="172">
        <v>0.972078961408501</v>
      </c>
      <c r="AH326" s="172">
        <v>0.988247344870343</v>
      </c>
      <c r="AI326" s="172">
        <v>0.90457913158501</v>
      </c>
      <c r="AJ326" s="359">
        <v>0.92</v>
      </c>
      <c r="AK326" s="172">
        <v>0.977179080824089</v>
      </c>
      <c r="AL326" s="172">
        <v>0.978479763079961</v>
      </c>
      <c r="AM326" s="172">
        <v>0.985066053991959</v>
      </c>
      <c r="AN326" s="172">
        <v>0.986876563297718</v>
      </c>
      <c r="AO326" s="171">
        <v>0.99</v>
      </c>
      <c r="AP326" s="361">
        <v>1</v>
      </c>
      <c r="AQ326" s="361">
        <v>1</v>
      </c>
      <c r="AR326" s="361">
        <v>1</v>
      </c>
      <c r="AS326" s="362">
        <v>1</v>
      </c>
      <c r="AT326" s="367">
        <v>0.0922287257019438</v>
      </c>
      <c r="AU326" s="364">
        <v>0.0625</v>
      </c>
      <c r="AV326" s="365">
        <v>0</v>
      </c>
      <c r="AW326" s="365">
        <v>0</v>
      </c>
      <c r="AX326" s="365">
        <v>0.0498301245753114</v>
      </c>
      <c r="AY326" s="138"/>
      <c r="AZ326" s="143"/>
    </row>
    <row r="327" s="137" customFormat="1" spans="1:52">
      <c r="A327" s="141"/>
      <c r="B327" s="138"/>
      <c r="C327" s="178" t="s">
        <v>496</v>
      </c>
      <c r="D327" s="169" t="s">
        <v>235</v>
      </c>
      <c r="E327" s="169" t="s">
        <v>497</v>
      </c>
      <c r="F327" s="170" t="s">
        <v>663</v>
      </c>
      <c r="G327" s="179" t="s">
        <v>664</v>
      </c>
      <c r="H327" s="179" t="s">
        <v>664</v>
      </c>
      <c r="I327" s="179" t="s">
        <v>664</v>
      </c>
      <c r="J327" s="179" t="s">
        <v>664</v>
      </c>
      <c r="K327" s="171">
        <v>0.9</v>
      </c>
      <c r="L327" s="172" t="s">
        <v>40</v>
      </c>
      <c r="M327" s="172" t="s">
        <v>40</v>
      </c>
      <c r="N327" s="173" t="s">
        <v>40</v>
      </c>
      <c r="O327" s="173" t="s">
        <v>40</v>
      </c>
      <c r="P327" s="359">
        <v>0.9</v>
      </c>
      <c r="Q327" s="360" t="s">
        <v>40</v>
      </c>
      <c r="R327" s="172" t="s">
        <v>40</v>
      </c>
      <c r="S327" s="172" t="s">
        <v>40</v>
      </c>
      <c r="T327" s="172">
        <v>0</v>
      </c>
      <c r="U327" s="359">
        <v>0.9</v>
      </c>
      <c r="V327" s="172" t="s">
        <v>40</v>
      </c>
      <c r="W327" s="172" t="s">
        <v>40</v>
      </c>
      <c r="X327" s="172" t="s">
        <v>40</v>
      </c>
      <c r="Y327" s="172">
        <v>0.583333333333333</v>
      </c>
      <c r="Z327" s="359">
        <v>0.92</v>
      </c>
      <c r="AA327" s="359" t="s">
        <v>40</v>
      </c>
      <c r="AB327" s="359" t="s">
        <v>40</v>
      </c>
      <c r="AC327" s="359" t="s">
        <v>40</v>
      </c>
      <c r="AD327" s="359" t="s">
        <v>40</v>
      </c>
      <c r="AE327" s="359">
        <v>0.92</v>
      </c>
      <c r="AF327" s="172">
        <v>0.994273443092341</v>
      </c>
      <c r="AG327" s="172">
        <v>1</v>
      </c>
      <c r="AH327" s="172">
        <v>0.998919502971367</v>
      </c>
      <c r="AI327" s="172">
        <v>0.987373375039458</v>
      </c>
      <c r="AJ327" s="359">
        <v>0.92</v>
      </c>
      <c r="AK327" s="172" t="s">
        <v>40</v>
      </c>
      <c r="AL327" s="172" t="s">
        <v>40</v>
      </c>
      <c r="AM327" s="172" t="s">
        <v>40</v>
      </c>
      <c r="AN327" s="172">
        <v>0.571428571428571</v>
      </c>
      <c r="AO327" s="171">
        <v>0.99</v>
      </c>
      <c r="AP327" s="361">
        <v>1</v>
      </c>
      <c r="AQ327" s="361">
        <v>1</v>
      </c>
      <c r="AR327" s="361">
        <v>1</v>
      </c>
      <c r="AS327" s="362">
        <v>1</v>
      </c>
      <c r="AT327" s="367">
        <v>0.0922287257019438</v>
      </c>
      <c r="AU327" s="364" t="s">
        <v>40</v>
      </c>
      <c r="AV327" s="365" t="s">
        <v>40</v>
      </c>
      <c r="AW327" s="365" t="s">
        <v>40</v>
      </c>
      <c r="AX327" s="365" t="s">
        <v>40</v>
      </c>
      <c r="AY327" s="138"/>
      <c r="AZ327" s="143"/>
    </row>
    <row r="328" s="137" customFormat="1" spans="1:52">
      <c r="A328" s="141"/>
      <c r="B328" s="138"/>
      <c r="C328" s="178" t="s">
        <v>496</v>
      </c>
      <c r="D328" s="169" t="s">
        <v>26</v>
      </c>
      <c r="E328" s="169" t="s">
        <v>497</v>
      </c>
      <c r="F328" s="170" t="s">
        <v>665</v>
      </c>
      <c r="G328" s="179" t="s">
        <v>666</v>
      </c>
      <c r="H328" s="179" t="s">
        <v>666</v>
      </c>
      <c r="I328" s="179" t="s">
        <v>666</v>
      </c>
      <c r="J328" s="179" t="s">
        <v>666</v>
      </c>
      <c r="K328" s="171">
        <v>0.9</v>
      </c>
      <c r="L328" s="172">
        <v>0.875</v>
      </c>
      <c r="M328" s="172">
        <v>0.833333333333333</v>
      </c>
      <c r="N328" s="173">
        <v>0.769230769230769</v>
      </c>
      <c r="O328" s="173">
        <v>0.910505836575875</v>
      </c>
      <c r="P328" s="359">
        <v>0.9</v>
      </c>
      <c r="Q328" s="360">
        <v>0.978888888888889</v>
      </c>
      <c r="R328" s="172">
        <v>0.968890892696123</v>
      </c>
      <c r="S328" s="172">
        <v>0.965388213283442</v>
      </c>
      <c r="T328" s="172">
        <v>0.956870611835506</v>
      </c>
      <c r="U328" s="359">
        <v>0.9</v>
      </c>
      <c r="V328" s="172">
        <v>0.929444444444444</v>
      </c>
      <c r="W328" s="172">
        <v>0.889540126239856</v>
      </c>
      <c r="X328" s="172">
        <v>0.943872778297474</v>
      </c>
      <c r="Y328" s="172">
        <v>0.913574055499833</v>
      </c>
      <c r="Z328" s="359">
        <v>0.92</v>
      </c>
      <c r="AA328" s="359">
        <v>0.912117177097204</v>
      </c>
      <c r="AB328" s="359">
        <v>0.940051020408163</v>
      </c>
      <c r="AC328" s="359">
        <v>0.95079086115993</v>
      </c>
      <c r="AD328" s="359">
        <v>0.938009139678124</v>
      </c>
      <c r="AE328" s="359">
        <v>0.92</v>
      </c>
      <c r="AF328" s="172">
        <v>0.999944314511638</v>
      </c>
      <c r="AG328" s="172">
        <v>0.999872959410532</v>
      </c>
      <c r="AH328" s="172">
        <v>0.999962493436351</v>
      </c>
      <c r="AI328" s="172">
        <v>0.999967397594486</v>
      </c>
      <c r="AJ328" s="359">
        <v>0.92</v>
      </c>
      <c r="AK328" s="172">
        <v>0.950999607996864</v>
      </c>
      <c r="AL328" s="172">
        <v>0.956154252509245</v>
      </c>
      <c r="AM328" s="172">
        <v>0.967490247074122</v>
      </c>
      <c r="AN328" s="172">
        <v>0.961792643277588</v>
      </c>
      <c r="AO328" s="171">
        <v>0.99</v>
      </c>
      <c r="AP328" s="361">
        <v>1</v>
      </c>
      <c r="AQ328" s="361">
        <v>1</v>
      </c>
      <c r="AR328" s="361">
        <v>1</v>
      </c>
      <c r="AS328" s="362">
        <v>1</v>
      </c>
      <c r="AT328" s="367">
        <v>0.0922287257019438</v>
      </c>
      <c r="AU328" s="364">
        <v>0</v>
      </c>
      <c r="AV328" s="365">
        <v>0</v>
      </c>
      <c r="AW328" s="365">
        <v>0.0909090909090909</v>
      </c>
      <c r="AX328" s="365">
        <v>0.0816326530612245</v>
      </c>
      <c r="AY328" s="138"/>
      <c r="AZ328" s="143"/>
    </row>
    <row r="329" s="137" customFormat="1" spans="1:52">
      <c r="A329" s="141"/>
      <c r="B329" s="138"/>
      <c r="C329" s="178" t="s">
        <v>496</v>
      </c>
      <c r="D329" s="169" t="s">
        <v>26</v>
      </c>
      <c r="E329" s="169" t="s">
        <v>497</v>
      </c>
      <c r="F329" s="170" t="s">
        <v>667</v>
      </c>
      <c r="G329" s="179" t="s">
        <v>668</v>
      </c>
      <c r="H329" s="179" t="s">
        <v>668</v>
      </c>
      <c r="I329" s="179" t="s">
        <v>668</v>
      </c>
      <c r="J329" s="179" t="s">
        <v>668</v>
      </c>
      <c r="K329" s="171">
        <v>0.9</v>
      </c>
      <c r="L329" s="172">
        <v>0.96</v>
      </c>
      <c r="M329" s="172">
        <v>1</v>
      </c>
      <c r="N329" s="173">
        <v>0.928571428571429</v>
      </c>
      <c r="O329" s="173">
        <v>0.95875</v>
      </c>
      <c r="P329" s="359">
        <v>0.9</v>
      </c>
      <c r="Q329" s="360">
        <v>0.973711882229232</v>
      </c>
      <c r="R329" s="172">
        <v>0.982520029133285</v>
      </c>
      <c r="S329" s="172">
        <v>0.977037037037037</v>
      </c>
      <c r="T329" s="172">
        <v>0.982646698016766</v>
      </c>
      <c r="U329" s="359">
        <v>0.9</v>
      </c>
      <c r="V329" s="172">
        <v>0.905362776025237</v>
      </c>
      <c r="W329" s="172">
        <v>0.919155134741442</v>
      </c>
      <c r="X329" s="172">
        <v>0.928888888888889</v>
      </c>
      <c r="Y329" s="172">
        <v>0.929462277652832</v>
      </c>
      <c r="Z329" s="359">
        <v>0.92</v>
      </c>
      <c r="AA329" s="359">
        <v>0.911320754716981</v>
      </c>
      <c r="AB329" s="359">
        <v>0.94017094017094</v>
      </c>
      <c r="AC329" s="359">
        <v>0.954652071931196</v>
      </c>
      <c r="AD329" s="359">
        <v>0.960224328690298</v>
      </c>
      <c r="AE329" s="359">
        <v>0.92</v>
      </c>
      <c r="AF329" s="172">
        <v>0.998496240601504</v>
      </c>
      <c r="AG329" s="172">
        <v>0.957746478873239</v>
      </c>
      <c r="AH329" s="172">
        <v>0.998080614203455</v>
      </c>
      <c r="AI329" s="172">
        <v>0.9936616928562</v>
      </c>
      <c r="AJ329" s="359">
        <v>0.92</v>
      </c>
      <c r="AK329" s="172">
        <v>0.949392712550607</v>
      </c>
      <c r="AL329" s="172">
        <v>0.960676366496264</v>
      </c>
      <c r="AM329" s="172">
        <v>0.96842906047927</v>
      </c>
      <c r="AN329" s="172">
        <v>0.974411008409201</v>
      </c>
      <c r="AO329" s="171">
        <v>0.99</v>
      </c>
      <c r="AP329" s="361">
        <v>1</v>
      </c>
      <c r="AQ329" s="361">
        <v>1</v>
      </c>
      <c r="AR329" s="361">
        <v>1</v>
      </c>
      <c r="AS329" s="362">
        <v>1</v>
      </c>
      <c r="AT329" s="367">
        <v>0.0922287257019438</v>
      </c>
      <c r="AU329" s="364">
        <v>0</v>
      </c>
      <c r="AV329" s="365">
        <v>0</v>
      </c>
      <c r="AW329" s="365">
        <v>0</v>
      </c>
      <c r="AX329" s="365">
        <v>0.0858895705521472</v>
      </c>
      <c r="AY329" s="138"/>
      <c r="AZ329" s="143"/>
    </row>
    <row r="330" s="137" customFormat="1" spans="1:52">
      <c r="A330" s="141"/>
      <c r="B330" s="138"/>
      <c r="C330" s="178" t="s">
        <v>496</v>
      </c>
      <c r="D330" s="169" t="s">
        <v>235</v>
      </c>
      <c r="E330" s="169" t="s">
        <v>497</v>
      </c>
      <c r="F330" s="170" t="s">
        <v>669</v>
      </c>
      <c r="G330" s="179" t="s">
        <v>670</v>
      </c>
      <c r="H330" s="179" t="s">
        <v>670</v>
      </c>
      <c r="I330" s="179" t="s">
        <v>670</v>
      </c>
      <c r="J330" s="179" t="s">
        <v>670</v>
      </c>
      <c r="K330" s="171">
        <v>0.9</v>
      </c>
      <c r="L330" s="172" t="s">
        <v>40</v>
      </c>
      <c r="M330" s="172" t="s">
        <v>40</v>
      </c>
      <c r="N330" s="173" t="s">
        <v>40</v>
      </c>
      <c r="O330" s="173" t="s">
        <v>40</v>
      </c>
      <c r="P330" s="359">
        <v>0.9</v>
      </c>
      <c r="Q330" s="360" t="s">
        <v>40</v>
      </c>
      <c r="R330" s="172">
        <v>0</v>
      </c>
      <c r="S330" s="172" t="s">
        <v>40</v>
      </c>
      <c r="T330" s="172">
        <v>0.5</v>
      </c>
      <c r="U330" s="359">
        <v>0.9</v>
      </c>
      <c r="V330" s="172" t="s">
        <v>40</v>
      </c>
      <c r="W330" s="172">
        <v>0</v>
      </c>
      <c r="X330" s="172" t="s">
        <v>40</v>
      </c>
      <c r="Y330" s="172">
        <v>0.5</v>
      </c>
      <c r="Z330" s="359">
        <v>0.92</v>
      </c>
      <c r="AA330" s="359" t="s">
        <v>40</v>
      </c>
      <c r="AB330" s="359" t="s">
        <v>40</v>
      </c>
      <c r="AC330" s="359" t="s">
        <v>40</v>
      </c>
      <c r="AD330" s="359" t="s">
        <v>40</v>
      </c>
      <c r="AE330" s="359">
        <v>0.92</v>
      </c>
      <c r="AF330" s="172">
        <v>1</v>
      </c>
      <c r="AG330" s="172">
        <v>0.999493414387031</v>
      </c>
      <c r="AH330" s="172">
        <v>0.877112881290072</v>
      </c>
      <c r="AI330" s="172">
        <v>0.995350860498627</v>
      </c>
      <c r="AJ330" s="359">
        <v>0.92</v>
      </c>
      <c r="AK330" s="172" t="s">
        <v>40</v>
      </c>
      <c r="AL330" s="172">
        <v>0</v>
      </c>
      <c r="AM330" s="172">
        <v>1</v>
      </c>
      <c r="AN330" s="172">
        <v>0.714285714285714</v>
      </c>
      <c r="AO330" s="171">
        <v>0.99</v>
      </c>
      <c r="AP330" s="361">
        <v>1</v>
      </c>
      <c r="AQ330" s="361">
        <v>1</v>
      </c>
      <c r="AR330" s="361">
        <v>1</v>
      </c>
      <c r="AS330" s="362">
        <v>1</v>
      </c>
      <c r="AT330" s="367">
        <v>0.0922287257019438</v>
      </c>
      <c r="AU330" s="364" t="s">
        <v>40</v>
      </c>
      <c r="AV330" s="365" t="s">
        <v>40</v>
      </c>
      <c r="AW330" s="365">
        <v>0</v>
      </c>
      <c r="AX330" s="365">
        <v>0</v>
      </c>
      <c r="AY330" s="138"/>
      <c r="AZ330" s="143"/>
    </row>
    <row r="331" spans="1:52">
      <c r="A331" s="141"/>
      <c r="B331" s="145"/>
      <c r="C331" s="178" t="s">
        <v>671</v>
      </c>
      <c r="D331" s="169" t="s">
        <v>26</v>
      </c>
      <c r="E331" s="169" t="s">
        <v>672</v>
      </c>
      <c r="F331" s="170" t="s">
        <v>673</v>
      </c>
      <c r="G331" s="181" t="s">
        <v>674</v>
      </c>
      <c r="H331" s="181" t="s">
        <v>674</v>
      </c>
      <c r="I331" s="181" t="s">
        <v>674</v>
      </c>
      <c r="J331" s="181" t="s">
        <v>674</v>
      </c>
      <c r="K331" s="171">
        <v>0.9</v>
      </c>
      <c r="L331" s="172">
        <v>0.888888888888889</v>
      </c>
      <c r="M331" s="172">
        <v>0.8375</v>
      </c>
      <c r="N331" s="173">
        <v>0.764705882352941</v>
      </c>
      <c r="O331" s="173">
        <v>0.911119968114787</v>
      </c>
      <c r="P331" s="359">
        <v>0.9</v>
      </c>
      <c r="Q331" s="360">
        <v>0.953561253561254</v>
      </c>
      <c r="R331" s="172">
        <v>0.948508377605231</v>
      </c>
      <c r="S331" s="172">
        <v>0.940533151059467</v>
      </c>
      <c r="T331" s="172">
        <v>0.962636372880863</v>
      </c>
      <c r="U331" s="359">
        <v>0.9</v>
      </c>
      <c r="V331" s="172">
        <v>0.907692307692308</v>
      </c>
      <c r="W331" s="172">
        <v>0.899060073559461</v>
      </c>
      <c r="X331" s="172">
        <v>0.911141490088858</v>
      </c>
      <c r="Y331" s="172">
        <v>0.922723244766623</v>
      </c>
      <c r="Z331" s="359">
        <v>0.92</v>
      </c>
      <c r="AA331" s="359">
        <v>0.906351414000927</v>
      </c>
      <c r="AB331" s="359">
        <v>0.913060353192315</v>
      </c>
      <c r="AC331" s="359">
        <v>0.930806938159879</v>
      </c>
      <c r="AD331" s="359">
        <v>0.940569317687962</v>
      </c>
      <c r="AE331" s="359">
        <v>0.92</v>
      </c>
      <c r="AF331" s="172">
        <v>0.995080815179199</v>
      </c>
      <c r="AG331" s="172">
        <v>0.977506426735218</v>
      </c>
      <c r="AH331" s="172">
        <v>0.988557493903583</v>
      </c>
      <c r="AI331" s="172">
        <v>0.988508425815058</v>
      </c>
      <c r="AJ331" s="359">
        <v>0.92</v>
      </c>
      <c r="AK331" s="172">
        <v>0.939837685250529</v>
      </c>
      <c r="AL331" s="172">
        <v>0.935759745425617</v>
      </c>
      <c r="AM331" s="172">
        <v>0.946592432209506</v>
      </c>
      <c r="AN331" s="172">
        <v>0.960028429061336</v>
      </c>
      <c r="AO331" s="171">
        <v>0.99</v>
      </c>
      <c r="AP331" s="361">
        <v>1</v>
      </c>
      <c r="AQ331" s="361">
        <v>1</v>
      </c>
      <c r="AR331" s="361">
        <v>1</v>
      </c>
      <c r="AS331" s="362">
        <v>1</v>
      </c>
      <c r="AT331" s="367">
        <v>0.0739852556983447</v>
      </c>
      <c r="AU331" s="364">
        <v>0.0833333333333333</v>
      </c>
      <c r="AV331" s="365">
        <v>0</v>
      </c>
      <c r="AW331" s="365">
        <v>0.0135135135135135</v>
      </c>
      <c r="AX331" s="365">
        <v>0.0605370960400546</v>
      </c>
      <c r="AY331" s="145"/>
      <c r="AZ331" s="143"/>
    </row>
    <row r="332" spans="1:52">
      <c r="A332" s="141"/>
      <c r="B332" s="145"/>
      <c r="C332" s="178" t="s">
        <v>671</v>
      </c>
      <c r="D332" s="169" t="s">
        <v>235</v>
      </c>
      <c r="E332" s="169" t="s">
        <v>672</v>
      </c>
      <c r="F332" s="170" t="s">
        <v>675</v>
      </c>
      <c r="G332" s="181" t="s">
        <v>676</v>
      </c>
      <c r="H332" s="181" t="s">
        <v>676</v>
      </c>
      <c r="I332" s="181" t="s">
        <v>676</v>
      </c>
      <c r="J332" s="181" t="s">
        <v>676</v>
      </c>
      <c r="K332" s="171">
        <v>0.9</v>
      </c>
      <c r="L332" s="172" t="s">
        <v>40</v>
      </c>
      <c r="M332" s="172" t="s">
        <v>40</v>
      </c>
      <c r="N332" s="173" t="s">
        <v>40</v>
      </c>
      <c r="O332" s="173" t="s">
        <v>40</v>
      </c>
      <c r="P332" s="359">
        <v>0.9</v>
      </c>
      <c r="Q332" s="360" t="s">
        <v>40</v>
      </c>
      <c r="R332" s="172" t="s">
        <v>40</v>
      </c>
      <c r="S332" s="172" t="s">
        <v>40</v>
      </c>
      <c r="T332" s="172">
        <v>0</v>
      </c>
      <c r="U332" s="359">
        <v>0.9</v>
      </c>
      <c r="V332" s="172" t="s">
        <v>40</v>
      </c>
      <c r="W332" s="172" t="s">
        <v>40</v>
      </c>
      <c r="X332" s="172" t="s">
        <v>40</v>
      </c>
      <c r="Y332" s="172">
        <v>1</v>
      </c>
      <c r="Z332" s="359">
        <v>0.92</v>
      </c>
      <c r="AA332" s="359" t="s">
        <v>40</v>
      </c>
      <c r="AB332" s="359" t="s">
        <v>40</v>
      </c>
      <c r="AC332" s="359" t="s">
        <v>40</v>
      </c>
      <c r="AD332" s="359">
        <v>1</v>
      </c>
      <c r="AE332" s="359">
        <v>0.92</v>
      </c>
      <c r="AF332" s="172">
        <v>0.990510948905109</v>
      </c>
      <c r="AG332" s="172">
        <v>0.823315118397086</v>
      </c>
      <c r="AH332" s="172">
        <v>0.987091569181121</v>
      </c>
      <c r="AI332" s="172">
        <v>0.976497617162638</v>
      </c>
      <c r="AJ332" s="359">
        <v>0.92</v>
      </c>
      <c r="AK332" s="172" t="s">
        <v>40</v>
      </c>
      <c r="AL332" s="172" t="s">
        <v>40</v>
      </c>
      <c r="AM332" s="172" t="s">
        <v>40</v>
      </c>
      <c r="AN332" s="172">
        <v>1</v>
      </c>
      <c r="AO332" s="171">
        <v>0.99</v>
      </c>
      <c r="AP332" s="361">
        <v>1</v>
      </c>
      <c r="AQ332" s="361">
        <v>1</v>
      </c>
      <c r="AR332" s="361">
        <v>1</v>
      </c>
      <c r="AS332" s="362">
        <v>1</v>
      </c>
      <c r="AT332" s="367">
        <v>0.0739852556983447</v>
      </c>
      <c r="AU332" s="364" t="s">
        <v>40</v>
      </c>
      <c r="AV332" s="365" t="s">
        <v>40</v>
      </c>
      <c r="AW332" s="365" t="s">
        <v>40</v>
      </c>
      <c r="AX332" s="365" t="s">
        <v>40</v>
      </c>
      <c r="AY332" s="145"/>
      <c r="AZ332" s="143"/>
    </row>
    <row r="333" spans="1:52">
      <c r="A333" s="141"/>
      <c r="B333" s="145"/>
      <c r="C333" s="178" t="s">
        <v>671</v>
      </c>
      <c r="D333" s="169" t="s">
        <v>26</v>
      </c>
      <c r="E333" s="169" t="s">
        <v>672</v>
      </c>
      <c r="F333" s="170" t="s">
        <v>677</v>
      </c>
      <c r="G333" s="181" t="s">
        <v>678</v>
      </c>
      <c r="H333" s="181" t="s">
        <v>678</v>
      </c>
      <c r="I333" s="181" t="s">
        <v>678</v>
      </c>
      <c r="J333" s="181" t="s">
        <v>678</v>
      </c>
      <c r="K333" s="171">
        <v>0.9</v>
      </c>
      <c r="L333" s="172">
        <v>0.903225806451613</v>
      </c>
      <c r="M333" s="172">
        <v>0.943820224719101</v>
      </c>
      <c r="N333" s="173">
        <v>0.930693069306931</v>
      </c>
      <c r="O333" s="173">
        <v>0.94570749915168</v>
      </c>
      <c r="P333" s="359">
        <v>0.9</v>
      </c>
      <c r="Q333" s="360">
        <v>0.938835978835979</v>
      </c>
      <c r="R333" s="172">
        <v>0.922363019810816</v>
      </c>
      <c r="S333" s="172">
        <v>0.930246076341794</v>
      </c>
      <c r="T333" s="172">
        <v>0.932893215698205</v>
      </c>
      <c r="U333" s="359">
        <v>0.9</v>
      </c>
      <c r="V333" s="172">
        <v>0.861798941798942</v>
      </c>
      <c r="W333" s="172">
        <v>0.857933250044619</v>
      </c>
      <c r="X333" s="172">
        <v>0.867080023251308</v>
      </c>
      <c r="Y333" s="172">
        <v>0.877121995740797</v>
      </c>
      <c r="Z333" s="359">
        <v>0.92</v>
      </c>
      <c r="AA333" s="359">
        <v>0.908309455587393</v>
      </c>
      <c r="AB333" s="359">
        <v>0.92338177014531</v>
      </c>
      <c r="AC333" s="359">
        <v>0.943379534060749</v>
      </c>
      <c r="AD333" s="359">
        <v>0.948627354658303</v>
      </c>
      <c r="AE333" s="359">
        <v>0.92</v>
      </c>
      <c r="AF333" s="172">
        <v>0.991549518243563</v>
      </c>
      <c r="AG333" s="172">
        <v>0.976689976689977</v>
      </c>
      <c r="AH333" s="172">
        <v>0.98600143575018</v>
      </c>
      <c r="AI333" s="172">
        <v>0.9831246918214</v>
      </c>
      <c r="AJ333" s="359">
        <v>0.92</v>
      </c>
      <c r="AK333" s="172">
        <v>0.937134502923977</v>
      </c>
      <c r="AL333" s="172">
        <v>0.937293729372937</v>
      </c>
      <c r="AM333" s="172">
        <v>0.95264390896921</v>
      </c>
      <c r="AN333" s="172">
        <v>0.961375394672959</v>
      </c>
      <c r="AO333" s="171">
        <v>0.99</v>
      </c>
      <c r="AP333" s="361">
        <v>1</v>
      </c>
      <c r="AQ333" s="361">
        <v>1</v>
      </c>
      <c r="AR333" s="361">
        <v>1</v>
      </c>
      <c r="AS333" s="362">
        <v>1</v>
      </c>
      <c r="AT333" s="367">
        <v>0.0739852556983447</v>
      </c>
      <c r="AU333" s="364">
        <v>0.0337078651685393</v>
      </c>
      <c r="AV333" s="365">
        <v>0.0471698113207547</v>
      </c>
      <c r="AW333" s="365">
        <v>0.024390243902439</v>
      </c>
      <c r="AX333" s="365">
        <v>0.078975078975079</v>
      </c>
      <c r="AY333" s="145"/>
      <c r="AZ333" s="143"/>
    </row>
    <row r="334" spans="1:52">
      <c r="A334" s="141"/>
      <c r="B334" s="145"/>
      <c r="C334" s="178" t="s">
        <v>671</v>
      </c>
      <c r="D334" s="169" t="s">
        <v>235</v>
      </c>
      <c r="E334" s="169" t="s">
        <v>672</v>
      </c>
      <c r="F334" s="170" t="s">
        <v>679</v>
      </c>
      <c r="G334" s="181" t="s">
        <v>680</v>
      </c>
      <c r="H334" s="181" t="s">
        <v>680</v>
      </c>
      <c r="I334" s="181" t="s">
        <v>680</v>
      </c>
      <c r="J334" s="181" t="s">
        <v>680</v>
      </c>
      <c r="K334" s="171">
        <v>0.9</v>
      </c>
      <c r="L334" s="172" t="s">
        <v>40</v>
      </c>
      <c r="M334" s="172" t="s">
        <v>40</v>
      </c>
      <c r="N334" s="173" t="s">
        <v>40</v>
      </c>
      <c r="O334" s="173" t="s">
        <v>40</v>
      </c>
      <c r="P334" s="359">
        <v>0.9</v>
      </c>
      <c r="Q334" s="360" t="s">
        <v>40</v>
      </c>
      <c r="R334" s="172" t="s">
        <v>40</v>
      </c>
      <c r="S334" s="172" t="s">
        <v>40</v>
      </c>
      <c r="T334" s="172" t="s">
        <v>40</v>
      </c>
      <c r="U334" s="359">
        <v>0.9</v>
      </c>
      <c r="V334" s="172" t="s">
        <v>40</v>
      </c>
      <c r="W334" s="172" t="s">
        <v>40</v>
      </c>
      <c r="X334" s="172" t="s">
        <v>40</v>
      </c>
      <c r="Y334" s="172" t="s">
        <v>40</v>
      </c>
      <c r="Z334" s="359">
        <v>0.92</v>
      </c>
      <c r="AA334" s="359" t="s">
        <v>40</v>
      </c>
      <c r="AB334" s="359" t="s">
        <v>40</v>
      </c>
      <c r="AC334" s="359" t="s">
        <v>40</v>
      </c>
      <c r="AD334" s="359">
        <v>1</v>
      </c>
      <c r="AE334" s="359">
        <v>0.92</v>
      </c>
      <c r="AF334" s="172">
        <v>1</v>
      </c>
      <c r="AG334" s="172">
        <v>1</v>
      </c>
      <c r="AH334" s="172">
        <v>0.991279069767442</v>
      </c>
      <c r="AI334" s="172">
        <v>0.9989243456436</v>
      </c>
      <c r="AJ334" s="359">
        <v>0.92</v>
      </c>
      <c r="AK334" s="172" t="s">
        <v>40</v>
      </c>
      <c r="AL334" s="172" t="s">
        <v>40</v>
      </c>
      <c r="AM334" s="172" t="s">
        <v>40</v>
      </c>
      <c r="AN334" s="172">
        <v>1</v>
      </c>
      <c r="AO334" s="171">
        <v>0.99</v>
      </c>
      <c r="AP334" s="361">
        <v>1</v>
      </c>
      <c r="AQ334" s="361">
        <v>1</v>
      </c>
      <c r="AR334" s="361">
        <v>1</v>
      </c>
      <c r="AS334" s="362">
        <v>1</v>
      </c>
      <c r="AT334" s="367">
        <v>0.0739852556983447</v>
      </c>
      <c r="AU334" s="364" t="s">
        <v>40</v>
      </c>
      <c r="AV334" s="365" t="s">
        <v>40</v>
      </c>
      <c r="AW334" s="365" t="s">
        <v>40</v>
      </c>
      <c r="AX334" s="365" t="s">
        <v>40</v>
      </c>
      <c r="AY334" s="145"/>
      <c r="AZ334" s="143"/>
    </row>
    <row r="335" spans="1:52">
      <c r="A335" s="141"/>
      <c r="B335" s="145"/>
      <c r="C335" s="178" t="s">
        <v>671</v>
      </c>
      <c r="D335" s="169" t="s">
        <v>26</v>
      </c>
      <c r="E335" s="169" t="s">
        <v>672</v>
      </c>
      <c r="F335" s="170" t="s">
        <v>681</v>
      </c>
      <c r="G335" s="181" t="s">
        <v>682</v>
      </c>
      <c r="H335" s="181" t="s">
        <v>682</v>
      </c>
      <c r="I335" s="181" t="s">
        <v>682</v>
      </c>
      <c r="J335" s="181" t="s">
        <v>682</v>
      </c>
      <c r="K335" s="171">
        <v>0.9</v>
      </c>
      <c r="L335" s="172">
        <v>0.886075949367089</v>
      </c>
      <c r="M335" s="172">
        <v>0.893333333333333</v>
      </c>
      <c r="N335" s="173">
        <v>0.918604651162791</v>
      </c>
      <c r="O335" s="173">
        <v>0.946537059538275</v>
      </c>
      <c r="P335" s="359">
        <v>0.9</v>
      </c>
      <c r="Q335" s="360">
        <v>0.940736638050402</v>
      </c>
      <c r="R335" s="172">
        <v>0.943052391799544</v>
      </c>
      <c r="S335" s="172">
        <v>0.951990898748578</v>
      </c>
      <c r="T335" s="172">
        <v>0.948972411441671</v>
      </c>
      <c r="U335" s="359">
        <v>0.9</v>
      </c>
      <c r="V335" s="172">
        <v>0.906120188313487</v>
      </c>
      <c r="W335" s="172">
        <v>0.906813004762891</v>
      </c>
      <c r="X335" s="172">
        <v>0.91740614334471</v>
      </c>
      <c r="Y335" s="172">
        <v>0.922515542594326</v>
      </c>
      <c r="Z335" s="359">
        <v>0.92</v>
      </c>
      <c r="AA335" s="359">
        <v>0.900518134715026</v>
      </c>
      <c r="AB335" s="359">
        <v>0.910204081632653</v>
      </c>
      <c r="AC335" s="359">
        <v>0.942180830422972</v>
      </c>
      <c r="AD335" s="359">
        <v>0.946643644889081</v>
      </c>
      <c r="AE335" s="359">
        <v>0.92</v>
      </c>
      <c r="AF335" s="172">
        <v>0.963858509911142</v>
      </c>
      <c r="AG335" s="172">
        <v>0.97678916827853</v>
      </c>
      <c r="AH335" s="172">
        <v>0.973200327551552</v>
      </c>
      <c r="AI335" s="172">
        <v>0.964954621450704</v>
      </c>
      <c r="AJ335" s="359">
        <v>0.92</v>
      </c>
      <c r="AK335" s="172">
        <v>0.939902544667028</v>
      </c>
      <c r="AL335" s="172">
        <v>0.932230576441103</v>
      </c>
      <c r="AM335" s="172">
        <v>0.955092641055166</v>
      </c>
      <c r="AN335" s="172">
        <v>0.962475009371486</v>
      </c>
      <c r="AO335" s="171">
        <v>0.99</v>
      </c>
      <c r="AP335" s="361">
        <v>1</v>
      </c>
      <c r="AQ335" s="361">
        <v>1</v>
      </c>
      <c r="AR335" s="361">
        <v>1</v>
      </c>
      <c r="AS335" s="362">
        <v>1</v>
      </c>
      <c r="AT335" s="367">
        <v>0.0739852556983447</v>
      </c>
      <c r="AU335" s="364">
        <v>0.0175438596491228</v>
      </c>
      <c r="AV335" s="365">
        <v>0</v>
      </c>
      <c r="AW335" s="365">
        <v>0.0517241379310345</v>
      </c>
      <c r="AX335" s="365">
        <v>0.0678210678210678</v>
      </c>
      <c r="AY335" s="145"/>
      <c r="AZ335" s="143"/>
    </row>
    <row r="336" spans="1:52">
      <c r="A336" s="141"/>
      <c r="B336" s="145"/>
      <c r="C336" s="178" t="s">
        <v>671</v>
      </c>
      <c r="D336" s="169" t="s">
        <v>26</v>
      </c>
      <c r="E336" s="169" t="s">
        <v>672</v>
      </c>
      <c r="F336" s="170" t="s">
        <v>683</v>
      </c>
      <c r="G336" s="181" t="s">
        <v>684</v>
      </c>
      <c r="H336" s="181" t="s">
        <v>684</v>
      </c>
      <c r="I336" s="181" t="s">
        <v>684</v>
      </c>
      <c r="J336" s="181" t="s">
        <v>684</v>
      </c>
      <c r="K336" s="171">
        <v>0.9</v>
      </c>
      <c r="L336" s="172">
        <v>0.975</v>
      </c>
      <c r="M336" s="172">
        <v>0.944444444444444</v>
      </c>
      <c r="N336" s="173">
        <v>0.923076923076923</v>
      </c>
      <c r="O336" s="173">
        <v>0.972878390201225</v>
      </c>
      <c r="P336" s="359">
        <v>0.9</v>
      </c>
      <c r="Q336" s="360">
        <v>0.946315789473684</v>
      </c>
      <c r="R336" s="172">
        <v>0.957555178268251</v>
      </c>
      <c r="S336" s="172">
        <v>0.964962121212121</v>
      </c>
      <c r="T336" s="172">
        <v>0.936670723381519</v>
      </c>
      <c r="U336" s="359">
        <v>0.9</v>
      </c>
      <c r="V336" s="172">
        <v>0.930526315789474</v>
      </c>
      <c r="W336" s="172">
        <v>0.92062818336163</v>
      </c>
      <c r="X336" s="172">
        <v>0.938920454545455</v>
      </c>
      <c r="Y336" s="172">
        <v>0.92757279824275</v>
      </c>
      <c r="Z336" s="359">
        <v>0.92</v>
      </c>
      <c r="AA336" s="359">
        <v>0.957657657657658</v>
      </c>
      <c r="AB336" s="359">
        <v>0.954689146469968</v>
      </c>
      <c r="AC336" s="359">
        <v>0.966503838101884</v>
      </c>
      <c r="AD336" s="359">
        <v>0.973016779611306</v>
      </c>
      <c r="AE336" s="359">
        <v>0.92</v>
      </c>
      <c r="AF336" s="172">
        <v>0.89030612244898</v>
      </c>
      <c r="AG336" s="172">
        <v>0.978456503954186</v>
      </c>
      <c r="AH336" s="172">
        <v>0.94140625</v>
      </c>
      <c r="AI336" s="172">
        <v>0.982320829076047</v>
      </c>
      <c r="AJ336" s="359">
        <v>0.92</v>
      </c>
      <c r="AK336" s="172">
        <v>0.967463479415671</v>
      </c>
      <c r="AL336" s="172">
        <v>0.961804222648752</v>
      </c>
      <c r="AM336" s="172">
        <v>0.972478907191643</v>
      </c>
      <c r="AN336" s="172">
        <v>0.979039856031334</v>
      </c>
      <c r="AO336" s="171">
        <v>0.99</v>
      </c>
      <c r="AP336" s="361">
        <v>1</v>
      </c>
      <c r="AQ336" s="361">
        <v>1</v>
      </c>
      <c r="AR336" s="361">
        <v>1</v>
      </c>
      <c r="AS336" s="362">
        <v>1</v>
      </c>
      <c r="AT336" s="367">
        <v>0.0739852556983447</v>
      </c>
      <c r="AU336" s="364">
        <v>0</v>
      </c>
      <c r="AV336" s="365">
        <v>0</v>
      </c>
      <c r="AW336" s="365">
        <v>0.024390243902439</v>
      </c>
      <c r="AX336" s="365">
        <v>0.0652173913043478</v>
      </c>
      <c r="AY336" s="145"/>
      <c r="AZ336" s="143"/>
    </row>
    <row r="337" spans="1:52">
      <c r="A337" s="141"/>
      <c r="B337" s="145"/>
      <c r="C337" s="178" t="s">
        <v>671</v>
      </c>
      <c r="D337" s="169" t="s">
        <v>26</v>
      </c>
      <c r="E337" s="169" t="s">
        <v>672</v>
      </c>
      <c r="F337" s="170" t="s">
        <v>685</v>
      </c>
      <c r="G337" s="181" t="s">
        <v>686</v>
      </c>
      <c r="H337" s="181" t="s">
        <v>686</v>
      </c>
      <c r="I337" s="181" t="s">
        <v>686</v>
      </c>
      <c r="J337" s="181" t="s">
        <v>686</v>
      </c>
      <c r="K337" s="171">
        <v>0.9</v>
      </c>
      <c r="L337" s="172">
        <v>0.96875</v>
      </c>
      <c r="M337" s="172">
        <v>1</v>
      </c>
      <c r="N337" s="173">
        <v>0.96875</v>
      </c>
      <c r="O337" s="173">
        <v>0.965965965965966</v>
      </c>
      <c r="P337" s="359">
        <v>0.9</v>
      </c>
      <c r="Q337" s="360">
        <v>0.938798427849523</v>
      </c>
      <c r="R337" s="172">
        <v>0.95864262990456</v>
      </c>
      <c r="S337" s="172">
        <v>0.970588235294118</v>
      </c>
      <c r="T337" s="172">
        <v>0.960559943280186</v>
      </c>
      <c r="U337" s="359">
        <v>0.9</v>
      </c>
      <c r="V337" s="172">
        <v>0.911285794497473</v>
      </c>
      <c r="W337" s="172">
        <v>0.914103923647932</v>
      </c>
      <c r="X337" s="172">
        <v>0.934095860566449</v>
      </c>
      <c r="Y337" s="172">
        <v>0.922801694999093</v>
      </c>
      <c r="Z337" s="359">
        <v>0.92</v>
      </c>
      <c r="AA337" s="359">
        <v>0.937055837563452</v>
      </c>
      <c r="AB337" s="359">
        <v>0.946084218811492</v>
      </c>
      <c r="AC337" s="359">
        <v>0.966521739130435</v>
      </c>
      <c r="AD337" s="359">
        <v>0.963538080154249</v>
      </c>
      <c r="AE337" s="359">
        <v>0.92</v>
      </c>
      <c r="AF337" s="172">
        <v>1</v>
      </c>
      <c r="AG337" s="172">
        <v>0.996904024767802</v>
      </c>
      <c r="AH337" s="172">
        <v>0.99734395750332</v>
      </c>
      <c r="AI337" s="172">
        <v>0.996750395222203</v>
      </c>
      <c r="AJ337" s="359">
        <v>0.92</v>
      </c>
      <c r="AK337" s="172">
        <v>0.949746926970354</v>
      </c>
      <c r="AL337" s="172">
        <v>0.955079006772009</v>
      </c>
      <c r="AM337" s="172">
        <v>0.973925639787542</v>
      </c>
      <c r="AN337" s="172">
        <v>0.972384197904834</v>
      </c>
      <c r="AO337" s="171">
        <v>0.99</v>
      </c>
      <c r="AP337" s="361">
        <v>1</v>
      </c>
      <c r="AQ337" s="361">
        <v>1</v>
      </c>
      <c r="AR337" s="361">
        <v>1</v>
      </c>
      <c r="AS337" s="362">
        <v>1</v>
      </c>
      <c r="AT337" s="367">
        <v>0.0739852556983447</v>
      </c>
      <c r="AU337" s="364">
        <v>0.0909090909090909</v>
      </c>
      <c r="AV337" s="365">
        <v>0</v>
      </c>
      <c r="AW337" s="365">
        <v>0.0188679245283019</v>
      </c>
      <c r="AX337" s="365">
        <v>0.0833333333333333</v>
      </c>
      <c r="AY337" s="145"/>
      <c r="AZ337" s="143"/>
    </row>
    <row r="338" spans="1:52">
      <c r="A338" s="141"/>
      <c r="B338" s="145"/>
      <c r="C338" s="178" t="s">
        <v>671</v>
      </c>
      <c r="D338" s="169" t="s">
        <v>26</v>
      </c>
      <c r="E338" s="169" t="s">
        <v>672</v>
      </c>
      <c r="F338" s="170" t="s">
        <v>687</v>
      </c>
      <c r="G338" s="181" t="s">
        <v>688</v>
      </c>
      <c r="H338" s="181" t="s">
        <v>688</v>
      </c>
      <c r="I338" s="181" t="s">
        <v>688</v>
      </c>
      <c r="J338" s="181" t="s">
        <v>688</v>
      </c>
      <c r="K338" s="171">
        <v>0.9</v>
      </c>
      <c r="L338" s="172">
        <v>0.9375</v>
      </c>
      <c r="M338" s="172">
        <v>0.88</v>
      </c>
      <c r="N338" s="173">
        <v>0.961538461538462</v>
      </c>
      <c r="O338" s="173">
        <v>0.947889182058048</v>
      </c>
      <c r="P338" s="359">
        <v>0.9</v>
      </c>
      <c r="Q338" s="360">
        <v>0.966436781609195</v>
      </c>
      <c r="R338" s="172">
        <v>0.977024070021882</v>
      </c>
      <c r="S338" s="172">
        <v>0.971716388996513</v>
      </c>
      <c r="T338" s="172">
        <v>0.963485332558815</v>
      </c>
      <c r="U338" s="359">
        <v>0.9</v>
      </c>
      <c r="V338" s="172">
        <v>0.885057471264368</v>
      </c>
      <c r="W338" s="172">
        <v>0.895331874544128</v>
      </c>
      <c r="X338" s="172">
        <v>0.897326617590081</v>
      </c>
      <c r="Y338" s="172">
        <v>0.896485623003195</v>
      </c>
      <c r="Z338" s="359">
        <v>0.92</v>
      </c>
      <c r="AA338" s="359">
        <v>0.928994082840237</v>
      </c>
      <c r="AB338" s="359">
        <v>0.912413168227122</v>
      </c>
      <c r="AC338" s="359">
        <v>0.946910897236883</v>
      </c>
      <c r="AD338" s="359">
        <v>0.955769983048637</v>
      </c>
      <c r="AE338" s="359">
        <v>0.92</v>
      </c>
      <c r="AF338" s="172">
        <v>0.991531165311653</v>
      </c>
      <c r="AG338" s="172">
        <v>0.996651038178165</v>
      </c>
      <c r="AH338" s="172">
        <v>0.977038425492034</v>
      </c>
      <c r="AI338" s="172">
        <v>0.989889223459212</v>
      </c>
      <c r="AJ338" s="359">
        <v>0.92</v>
      </c>
      <c r="AK338" s="172">
        <v>0.944973230220107</v>
      </c>
      <c r="AL338" s="172">
        <v>0.932628797886394</v>
      </c>
      <c r="AM338" s="172">
        <v>0.954561101549053</v>
      </c>
      <c r="AN338" s="172">
        <v>0.96256753438114</v>
      </c>
      <c r="AO338" s="171">
        <v>0.99</v>
      </c>
      <c r="AP338" s="361">
        <v>1</v>
      </c>
      <c r="AQ338" s="361">
        <v>1</v>
      </c>
      <c r="AR338" s="361">
        <v>1</v>
      </c>
      <c r="AS338" s="362">
        <v>1</v>
      </c>
      <c r="AT338" s="367">
        <v>0.0739852556983447</v>
      </c>
      <c r="AU338" s="364">
        <v>0.0857142857142857</v>
      </c>
      <c r="AV338" s="365">
        <v>0.0188679245283019</v>
      </c>
      <c r="AW338" s="365">
        <v>0.02</v>
      </c>
      <c r="AX338" s="365">
        <v>0.0726457399103139</v>
      </c>
      <c r="AY338" s="145"/>
      <c r="AZ338" s="143"/>
    </row>
    <row r="339" spans="1:52">
      <c r="A339" s="141"/>
      <c r="B339" s="145"/>
      <c r="C339" s="178" t="s">
        <v>671</v>
      </c>
      <c r="D339" s="169" t="s">
        <v>26</v>
      </c>
      <c r="E339" s="169" t="s">
        <v>672</v>
      </c>
      <c r="F339" s="170" t="s">
        <v>689</v>
      </c>
      <c r="G339" s="181" t="s">
        <v>690</v>
      </c>
      <c r="H339" s="181" t="s">
        <v>690</v>
      </c>
      <c r="I339" s="181" t="s">
        <v>690</v>
      </c>
      <c r="J339" s="181" t="s">
        <v>690</v>
      </c>
      <c r="K339" s="171">
        <v>0.9</v>
      </c>
      <c r="L339" s="172">
        <v>0.970588235294118</v>
      </c>
      <c r="M339" s="172">
        <v>0.92</v>
      </c>
      <c r="N339" s="173">
        <v>0.9125</v>
      </c>
      <c r="O339" s="173">
        <v>0.959119496855346</v>
      </c>
      <c r="P339" s="359">
        <v>0.9</v>
      </c>
      <c r="Q339" s="360">
        <v>0.969395973154362</v>
      </c>
      <c r="R339" s="172">
        <v>0.98552290406223</v>
      </c>
      <c r="S339" s="172">
        <v>0.977019835510402</v>
      </c>
      <c r="T339" s="172">
        <v>0.980050383153322</v>
      </c>
      <c r="U339" s="359">
        <v>0.9</v>
      </c>
      <c r="V339" s="172">
        <v>0.916241610738255</v>
      </c>
      <c r="W339" s="172">
        <v>0.912921348314607</v>
      </c>
      <c r="X339" s="172">
        <v>0.927431059506531</v>
      </c>
      <c r="Y339" s="172">
        <v>0.919356785132444</v>
      </c>
      <c r="Z339" s="359">
        <v>0.92</v>
      </c>
      <c r="AA339" s="359">
        <v>0.947029702970297</v>
      </c>
      <c r="AB339" s="359">
        <v>0.956138633248482</v>
      </c>
      <c r="AC339" s="359">
        <v>0.966634522661524</v>
      </c>
      <c r="AD339" s="359">
        <v>0.968803917380088</v>
      </c>
      <c r="AE339" s="359">
        <v>0.92</v>
      </c>
      <c r="AF339" s="172">
        <v>0.975</v>
      </c>
      <c r="AG339" s="172">
        <v>0.995035304501324</v>
      </c>
      <c r="AH339" s="172">
        <v>0.909290694149742</v>
      </c>
      <c r="AI339" s="172">
        <v>0.962718505475027</v>
      </c>
      <c r="AJ339" s="359">
        <v>0.92</v>
      </c>
      <c r="AK339" s="172">
        <v>0.964726324934839</v>
      </c>
      <c r="AL339" s="172">
        <v>0.960587088165863</v>
      </c>
      <c r="AM339" s="172">
        <v>0.972317596566524</v>
      </c>
      <c r="AN339" s="172">
        <v>0.975343520748771</v>
      </c>
      <c r="AO339" s="171">
        <v>0.99</v>
      </c>
      <c r="AP339" s="361">
        <v>1</v>
      </c>
      <c r="AQ339" s="361">
        <v>1</v>
      </c>
      <c r="AR339" s="361">
        <v>1</v>
      </c>
      <c r="AS339" s="362">
        <v>1</v>
      </c>
      <c r="AT339" s="367">
        <v>0.0739852556983447</v>
      </c>
      <c r="AU339" s="364">
        <v>0.027027027027027</v>
      </c>
      <c r="AV339" s="365">
        <v>0.0238095238095238</v>
      </c>
      <c r="AW339" s="365">
        <v>0.0136986301369863</v>
      </c>
      <c r="AX339" s="365">
        <v>0.05859375</v>
      </c>
      <c r="AY339" s="145"/>
      <c r="AZ339" s="143"/>
    </row>
    <row r="340" spans="1:52">
      <c r="A340" s="141"/>
      <c r="B340" s="145"/>
      <c r="C340" s="178" t="s">
        <v>671</v>
      </c>
      <c r="D340" s="169" t="s">
        <v>235</v>
      </c>
      <c r="E340" s="169" t="s">
        <v>672</v>
      </c>
      <c r="F340" s="170" t="s">
        <v>691</v>
      </c>
      <c r="G340" s="181" t="s">
        <v>692</v>
      </c>
      <c r="H340" s="181" t="s">
        <v>692</v>
      </c>
      <c r="I340" s="181" t="s">
        <v>692</v>
      </c>
      <c r="J340" s="181" t="s">
        <v>692</v>
      </c>
      <c r="K340" s="171">
        <v>0.9</v>
      </c>
      <c r="L340" s="172" t="s">
        <v>40</v>
      </c>
      <c r="M340" s="172" t="s">
        <v>40</v>
      </c>
      <c r="N340" s="173" t="s">
        <v>40</v>
      </c>
      <c r="O340" s="173" t="s">
        <v>40</v>
      </c>
      <c r="P340" s="359">
        <v>0.9</v>
      </c>
      <c r="Q340" s="360" t="s">
        <v>40</v>
      </c>
      <c r="R340" s="172" t="s">
        <v>40</v>
      </c>
      <c r="S340" s="172" t="s">
        <v>40</v>
      </c>
      <c r="T340" s="172">
        <v>0</v>
      </c>
      <c r="U340" s="359">
        <v>0.9</v>
      </c>
      <c r="V340" s="172" t="s">
        <v>40</v>
      </c>
      <c r="W340" s="172" t="s">
        <v>40</v>
      </c>
      <c r="X340" s="172" t="s">
        <v>40</v>
      </c>
      <c r="Y340" s="172">
        <v>0.5</v>
      </c>
      <c r="Z340" s="359">
        <v>0.92</v>
      </c>
      <c r="AA340" s="359" t="s">
        <v>40</v>
      </c>
      <c r="AB340" s="359" t="s">
        <v>40</v>
      </c>
      <c r="AC340" s="359" t="s">
        <v>40</v>
      </c>
      <c r="AD340" s="359" t="s">
        <v>40</v>
      </c>
      <c r="AE340" s="359">
        <v>0.92</v>
      </c>
      <c r="AF340" s="172">
        <v>1</v>
      </c>
      <c r="AG340" s="172">
        <v>1</v>
      </c>
      <c r="AH340" s="172">
        <v>1</v>
      </c>
      <c r="AI340" s="172">
        <v>0.976461831883519</v>
      </c>
      <c r="AJ340" s="359">
        <v>0.92</v>
      </c>
      <c r="AK340" s="172" t="s">
        <v>40</v>
      </c>
      <c r="AL340" s="172" t="s">
        <v>40</v>
      </c>
      <c r="AM340" s="172" t="s">
        <v>40</v>
      </c>
      <c r="AN340" s="172">
        <v>0.5</v>
      </c>
      <c r="AO340" s="171">
        <v>0.99</v>
      </c>
      <c r="AP340" s="361" t="s">
        <v>40</v>
      </c>
      <c r="AQ340" s="361" t="s">
        <v>40</v>
      </c>
      <c r="AR340" s="361">
        <v>1</v>
      </c>
      <c r="AS340" s="362">
        <v>1</v>
      </c>
      <c r="AT340" s="367">
        <v>0.0739852556983447</v>
      </c>
      <c r="AU340" s="364" t="s">
        <v>40</v>
      </c>
      <c r="AV340" s="365" t="s">
        <v>40</v>
      </c>
      <c r="AW340" s="365" t="s">
        <v>40</v>
      </c>
      <c r="AX340" s="365" t="s">
        <v>40</v>
      </c>
      <c r="AY340" s="145"/>
      <c r="AZ340" s="143"/>
    </row>
    <row r="341" spans="1:52">
      <c r="A341" s="141"/>
      <c r="B341" s="145"/>
      <c r="C341" s="178" t="s">
        <v>671</v>
      </c>
      <c r="D341" s="169" t="s">
        <v>26</v>
      </c>
      <c r="E341" s="169" t="s">
        <v>672</v>
      </c>
      <c r="F341" s="170" t="s">
        <v>693</v>
      </c>
      <c r="G341" s="181" t="s">
        <v>694</v>
      </c>
      <c r="H341" s="181" t="s">
        <v>694</v>
      </c>
      <c r="I341" s="181" t="s">
        <v>694</v>
      </c>
      <c r="J341" s="181" t="s">
        <v>694</v>
      </c>
      <c r="K341" s="171">
        <v>0.9</v>
      </c>
      <c r="L341" s="172">
        <v>0.884955752212389</v>
      </c>
      <c r="M341" s="172">
        <v>0.836065573770492</v>
      </c>
      <c r="N341" s="173">
        <v>0.889830508474576</v>
      </c>
      <c r="O341" s="173">
        <v>0.899630366789878</v>
      </c>
      <c r="P341" s="359">
        <v>0.9</v>
      </c>
      <c r="Q341" s="360">
        <v>0.962497819640677</v>
      </c>
      <c r="R341" s="172">
        <v>0.941515285777581</v>
      </c>
      <c r="S341" s="172">
        <v>0.97457760934786</v>
      </c>
      <c r="T341" s="172">
        <v>0.953642672340837</v>
      </c>
      <c r="U341" s="359">
        <v>0.9</v>
      </c>
      <c r="V341" s="172">
        <v>0.891156462585034</v>
      </c>
      <c r="W341" s="172">
        <v>0.888790429774036</v>
      </c>
      <c r="X341" s="172">
        <v>0.899099952629086</v>
      </c>
      <c r="Y341" s="172">
        <v>0.908305728171773</v>
      </c>
      <c r="Z341" s="359">
        <v>0.92</v>
      </c>
      <c r="AA341" s="359">
        <v>0.909798270893372</v>
      </c>
      <c r="AB341" s="359">
        <v>0.939178515007899</v>
      </c>
      <c r="AC341" s="359">
        <v>0.936947879858657</v>
      </c>
      <c r="AD341" s="359">
        <v>0.951121331417803</v>
      </c>
      <c r="AE341" s="359">
        <v>0.92</v>
      </c>
      <c r="AF341" s="172">
        <v>0.999178037152721</v>
      </c>
      <c r="AG341" s="172">
        <v>0.98782424563261</v>
      </c>
      <c r="AH341" s="172">
        <v>0.921365187713311</v>
      </c>
      <c r="AI341" s="172">
        <v>0.964278115178153</v>
      </c>
      <c r="AJ341" s="359">
        <v>0.92</v>
      </c>
      <c r="AK341" s="172">
        <v>0.940978626451123</v>
      </c>
      <c r="AL341" s="172">
        <v>0.95203990280087</v>
      </c>
      <c r="AM341" s="172">
        <v>0.952111760883691</v>
      </c>
      <c r="AN341" s="172">
        <v>0.964911614663661</v>
      </c>
      <c r="AO341" s="171">
        <v>0.99</v>
      </c>
      <c r="AP341" s="361">
        <v>1</v>
      </c>
      <c r="AQ341" s="361">
        <v>1</v>
      </c>
      <c r="AR341" s="361">
        <v>1</v>
      </c>
      <c r="AS341" s="362">
        <v>1</v>
      </c>
      <c r="AT341" s="367">
        <v>0.0739852556983447</v>
      </c>
      <c r="AU341" s="364">
        <v>0.0212765957446809</v>
      </c>
      <c r="AV341" s="365">
        <v>0.0138888888888889</v>
      </c>
      <c r="AW341" s="365">
        <v>0.0379746835443038</v>
      </c>
      <c r="AX341" s="365">
        <v>0.0728982951205173</v>
      </c>
      <c r="AY341" s="145"/>
      <c r="AZ341" s="143"/>
    </row>
    <row r="342" spans="1:52">
      <c r="A342" s="141"/>
      <c r="B342" s="145"/>
      <c r="C342" s="178" t="s">
        <v>671</v>
      </c>
      <c r="D342" s="169" t="s">
        <v>26</v>
      </c>
      <c r="E342" s="169" t="s">
        <v>672</v>
      </c>
      <c r="F342" s="170" t="s">
        <v>695</v>
      </c>
      <c r="G342" s="181" t="s">
        <v>696</v>
      </c>
      <c r="H342" s="181" t="s">
        <v>696</v>
      </c>
      <c r="I342" s="181" t="s">
        <v>696</v>
      </c>
      <c r="J342" s="181" t="s">
        <v>696</v>
      </c>
      <c r="K342" s="171">
        <v>0.9</v>
      </c>
      <c r="L342" s="172">
        <v>0.979591836734694</v>
      </c>
      <c r="M342" s="172">
        <v>0.962962962962963</v>
      </c>
      <c r="N342" s="173">
        <v>0.903846153846154</v>
      </c>
      <c r="O342" s="173">
        <v>0.962429555416406</v>
      </c>
      <c r="P342" s="359">
        <v>0.9</v>
      </c>
      <c r="Q342" s="360">
        <v>0.943421643466547</v>
      </c>
      <c r="R342" s="172">
        <v>0.944095269599735</v>
      </c>
      <c r="S342" s="172">
        <v>0.94440353460972</v>
      </c>
      <c r="T342" s="172">
        <v>0.954566158050558</v>
      </c>
      <c r="U342" s="359">
        <v>0.9</v>
      </c>
      <c r="V342" s="172">
        <v>0.911540188594522</v>
      </c>
      <c r="W342" s="172">
        <v>0.904399603043334</v>
      </c>
      <c r="X342" s="172">
        <v>0.924521354933726</v>
      </c>
      <c r="Y342" s="172">
        <v>0.919915736734229</v>
      </c>
      <c r="Z342" s="359">
        <v>0.92</v>
      </c>
      <c r="AA342" s="359">
        <v>0.919066147859922</v>
      </c>
      <c r="AB342" s="359">
        <v>0.946601941747573</v>
      </c>
      <c r="AC342" s="359">
        <v>0.963403748884261</v>
      </c>
      <c r="AD342" s="359">
        <v>0.961146704039241</v>
      </c>
      <c r="AE342" s="359">
        <v>0.92</v>
      </c>
      <c r="AF342" s="172">
        <v>0.9994621728218</v>
      </c>
      <c r="AG342" s="172">
        <v>0.995427146123467</v>
      </c>
      <c r="AH342" s="172">
        <v>0.993473985338816</v>
      </c>
      <c r="AI342" s="172">
        <v>0.991675133936819</v>
      </c>
      <c r="AJ342" s="359">
        <v>0.92</v>
      </c>
      <c r="AK342" s="172">
        <v>0.946814562002275</v>
      </c>
      <c r="AL342" s="172">
        <v>0.955875375612842</v>
      </c>
      <c r="AM342" s="172">
        <v>0.97335088007896</v>
      </c>
      <c r="AN342" s="172">
        <v>0.971661462926329</v>
      </c>
      <c r="AO342" s="171">
        <v>0.99</v>
      </c>
      <c r="AP342" s="361">
        <v>1</v>
      </c>
      <c r="AQ342" s="361">
        <v>1</v>
      </c>
      <c r="AR342" s="361">
        <v>1</v>
      </c>
      <c r="AS342" s="362">
        <v>1</v>
      </c>
      <c r="AT342" s="367">
        <v>0.0739852556983447</v>
      </c>
      <c r="AU342" s="364">
        <v>0.0454545454545455</v>
      </c>
      <c r="AV342" s="365">
        <v>0.0363636363636364</v>
      </c>
      <c r="AW342" s="365">
        <v>0.0416666666666667</v>
      </c>
      <c r="AX342" s="365">
        <v>0.0756718528995757</v>
      </c>
      <c r="AY342" s="145"/>
      <c r="AZ342" s="143"/>
    </row>
    <row r="343" spans="1:52">
      <c r="A343" s="141"/>
      <c r="B343" s="145"/>
      <c r="C343" s="178" t="s">
        <v>671</v>
      </c>
      <c r="D343" s="169" t="s">
        <v>235</v>
      </c>
      <c r="E343" s="169" t="s">
        <v>672</v>
      </c>
      <c r="F343" s="170" t="s">
        <v>697</v>
      </c>
      <c r="G343" s="181" t="s">
        <v>698</v>
      </c>
      <c r="H343" s="181" t="s">
        <v>698</v>
      </c>
      <c r="I343" s="181" t="s">
        <v>698</v>
      </c>
      <c r="J343" s="181" t="s">
        <v>698</v>
      </c>
      <c r="K343" s="171">
        <v>0.9</v>
      </c>
      <c r="L343" s="172" t="s">
        <v>40</v>
      </c>
      <c r="M343" s="172" t="s">
        <v>40</v>
      </c>
      <c r="N343" s="173" t="s">
        <v>40</v>
      </c>
      <c r="O343" s="173" t="s">
        <v>40</v>
      </c>
      <c r="P343" s="359">
        <v>0.9</v>
      </c>
      <c r="Q343" s="360" t="s">
        <v>40</v>
      </c>
      <c r="R343" s="172" t="s">
        <v>40</v>
      </c>
      <c r="S343" s="172" t="s">
        <v>40</v>
      </c>
      <c r="T343" s="172">
        <v>1</v>
      </c>
      <c r="U343" s="359">
        <v>0.9</v>
      </c>
      <c r="V343" s="172" t="s">
        <v>40</v>
      </c>
      <c r="W343" s="172" t="s">
        <v>40</v>
      </c>
      <c r="X343" s="172" t="s">
        <v>40</v>
      </c>
      <c r="Y343" s="172">
        <v>1</v>
      </c>
      <c r="Z343" s="359">
        <v>0.92</v>
      </c>
      <c r="AA343" s="359" t="s">
        <v>40</v>
      </c>
      <c r="AB343" s="359" t="s">
        <v>40</v>
      </c>
      <c r="AC343" s="359" t="s">
        <v>40</v>
      </c>
      <c r="AD343" s="359" t="s">
        <v>40</v>
      </c>
      <c r="AE343" s="359">
        <v>0.92</v>
      </c>
      <c r="AF343" s="172">
        <v>1</v>
      </c>
      <c r="AG343" s="172">
        <v>1</v>
      </c>
      <c r="AH343" s="172">
        <v>1</v>
      </c>
      <c r="AI343" s="172">
        <v>0.996016657613616</v>
      </c>
      <c r="AJ343" s="359">
        <v>0.92</v>
      </c>
      <c r="AK343" s="172" t="s">
        <v>40</v>
      </c>
      <c r="AL343" s="172" t="s">
        <v>40</v>
      </c>
      <c r="AM343" s="172" t="s">
        <v>40</v>
      </c>
      <c r="AN343" s="172">
        <v>1</v>
      </c>
      <c r="AO343" s="171">
        <v>0.99</v>
      </c>
      <c r="AP343" s="361">
        <v>1</v>
      </c>
      <c r="AQ343" s="361" t="s">
        <v>40</v>
      </c>
      <c r="AR343" s="361">
        <v>1</v>
      </c>
      <c r="AS343" s="362">
        <v>1</v>
      </c>
      <c r="AT343" s="367">
        <v>0.0739852556983447</v>
      </c>
      <c r="AU343" s="364" t="s">
        <v>40</v>
      </c>
      <c r="AV343" s="365" t="s">
        <v>40</v>
      </c>
      <c r="AW343" s="365" t="s">
        <v>40</v>
      </c>
      <c r="AX343" s="365" t="s">
        <v>40</v>
      </c>
      <c r="AY343" s="145"/>
      <c r="AZ343" s="143"/>
    </row>
    <row r="344" spans="1:52">
      <c r="A344" s="141"/>
      <c r="B344" s="145"/>
      <c r="C344" s="178" t="s">
        <v>671</v>
      </c>
      <c r="D344" s="169" t="s">
        <v>26</v>
      </c>
      <c r="E344" s="169" t="s">
        <v>672</v>
      </c>
      <c r="F344" s="170" t="s">
        <v>699</v>
      </c>
      <c r="G344" s="181" t="s">
        <v>700</v>
      </c>
      <c r="H344" s="181" t="s">
        <v>700</v>
      </c>
      <c r="I344" s="181" t="s">
        <v>700</v>
      </c>
      <c r="J344" s="181" t="s">
        <v>700</v>
      </c>
      <c r="K344" s="171">
        <v>0.9</v>
      </c>
      <c r="L344" s="172">
        <v>0.976470588235294</v>
      </c>
      <c r="M344" s="172">
        <v>1</v>
      </c>
      <c r="N344" s="173">
        <v>0.976190476190476</v>
      </c>
      <c r="O344" s="173">
        <v>0.972222222222222</v>
      </c>
      <c r="P344" s="359">
        <v>0.9</v>
      </c>
      <c r="Q344" s="360">
        <v>0.971156196528966</v>
      </c>
      <c r="R344" s="172">
        <v>0.979391960824322</v>
      </c>
      <c r="S344" s="172">
        <v>0.974913494809689</v>
      </c>
      <c r="T344" s="172">
        <v>0.971876500857633</v>
      </c>
      <c r="U344" s="359">
        <v>0.9</v>
      </c>
      <c r="V344" s="172">
        <v>0.934734783671474</v>
      </c>
      <c r="W344" s="172">
        <v>0.939604162415834</v>
      </c>
      <c r="X344" s="172">
        <v>0.938365051903114</v>
      </c>
      <c r="Y344" s="172">
        <v>0.937022298456261</v>
      </c>
      <c r="Z344" s="359">
        <v>0.92</v>
      </c>
      <c r="AA344" s="359">
        <v>0.954821894005213</v>
      </c>
      <c r="AB344" s="359">
        <v>0.954395241242564</v>
      </c>
      <c r="AC344" s="359">
        <v>0.967538759689923</v>
      </c>
      <c r="AD344" s="359">
        <v>0.969122792658223</v>
      </c>
      <c r="AE344" s="359">
        <v>0.92</v>
      </c>
      <c r="AF344" s="172">
        <v>0.999526103783271</v>
      </c>
      <c r="AG344" s="172">
        <v>0.993762183235867</v>
      </c>
      <c r="AH344" s="172">
        <v>0.996937799043062</v>
      </c>
      <c r="AI344" s="172">
        <v>0.995787326370552</v>
      </c>
      <c r="AJ344" s="359">
        <v>0.92</v>
      </c>
      <c r="AK344" s="172">
        <v>0.964810760087582</v>
      </c>
      <c r="AL344" s="172">
        <v>0.964236839704407</v>
      </c>
      <c r="AM344" s="172">
        <v>0.972735674676525</v>
      </c>
      <c r="AN344" s="172">
        <v>0.976403065584642</v>
      </c>
      <c r="AO344" s="171">
        <v>0.99</v>
      </c>
      <c r="AP344" s="361">
        <v>1</v>
      </c>
      <c r="AQ344" s="361">
        <v>1</v>
      </c>
      <c r="AR344" s="361">
        <v>1</v>
      </c>
      <c r="AS344" s="362">
        <v>1</v>
      </c>
      <c r="AT344" s="367">
        <v>0.0739852556983447</v>
      </c>
      <c r="AU344" s="364">
        <v>0.125</v>
      </c>
      <c r="AV344" s="365">
        <v>0.0153846153846154</v>
      </c>
      <c r="AW344" s="365">
        <v>0.0540540540540541</v>
      </c>
      <c r="AX344" s="365">
        <v>0.0819112627986348</v>
      </c>
      <c r="AY344" s="145"/>
      <c r="AZ344" s="143"/>
    </row>
    <row r="345" spans="1:52">
      <c r="A345" s="141"/>
      <c r="B345" s="145"/>
      <c r="C345" s="178" t="s">
        <v>671</v>
      </c>
      <c r="D345" s="169" t="s">
        <v>235</v>
      </c>
      <c r="E345" s="169" t="s">
        <v>672</v>
      </c>
      <c r="F345" s="170" t="s">
        <v>701</v>
      </c>
      <c r="G345" s="181" t="s">
        <v>702</v>
      </c>
      <c r="H345" s="181" t="s">
        <v>702</v>
      </c>
      <c r="I345" s="181" t="s">
        <v>702</v>
      </c>
      <c r="J345" s="181" t="s">
        <v>702</v>
      </c>
      <c r="K345" s="171">
        <v>0.9</v>
      </c>
      <c r="L345" s="172" t="s">
        <v>40</v>
      </c>
      <c r="M345" s="172" t="s">
        <v>40</v>
      </c>
      <c r="N345" s="173" t="s">
        <v>40</v>
      </c>
      <c r="O345" s="173" t="s">
        <v>40</v>
      </c>
      <c r="P345" s="359">
        <v>0.9</v>
      </c>
      <c r="Q345" s="360" t="s">
        <v>40</v>
      </c>
      <c r="R345" s="172" t="s">
        <v>40</v>
      </c>
      <c r="S345" s="172" t="s">
        <v>40</v>
      </c>
      <c r="T345" s="172" t="s">
        <v>40</v>
      </c>
      <c r="U345" s="359">
        <v>0.9</v>
      </c>
      <c r="V345" s="172" t="s">
        <v>40</v>
      </c>
      <c r="W345" s="172" t="s">
        <v>40</v>
      </c>
      <c r="X345" s="172" t="s">
        <v>40</v>
      </c>
      <c r="Y345" s="172" t="s">
        <v>40</v>
      </c>
      <c r="Z345" s="359">
        <v>0.92</v>
      </c>
      <c r="AA345" s="359" t="s">
        <v>40</v>
      </c>
      <c r="AB345" s="359" t="s">
        <v>40</v>
      </c>
      <c r="AC345" s="359" t="s">
        <v>40</v>
      </c>
      <c r="AD345" s="359" t="s">
        <v>40</v>
      </c>
      <c r="AE345" s="359">
        <v>0.92</v>
      </c>
      <c r="AF345" s="172">
        <v>0.99609375</v>
      </c>
      <c r="AG345" s="172">
        <v>1</v>
      </c>
      <c r="AH345" s="172">
        <v>0.945454545454545</v>
      </c>
      <c r="AI345" s="172">
        <v>0.967801946193474</v>
      </c>
      <c r="AJ345" s="359">
        <v>0.92</v>
      </c>
      <c r="AK345" s="172" t="s">
        <v>40</v>
      </c>
      <c r="AL345" s="172" t="s">
        <v>40</v>
      </c>
      <c r="AM345" s="172" t="s">
        <v>40</v>
      </c>
      <c r="AN345" s="172" t="s">
        <v>40</v>
      </c>
      <c r="AO345" s="171">
        <v>0.99</v>
      </c>
      <c r="AP345" s="361" t="s">
        <v>40</v>
      </c>
      <c r="AQ345" s="361" t="s">
        <v>40</v>
      </c>
      <c r="AR345" s="361" t="s">
        <v>40</v>
      </c>
      <c r="AS345" s="362">
        <v>1</v>
      </c>
      <c r="AT345" s="367">
        <v>0.0739852556983447</v>
      </c>
      <c r="AU345" s="364" t="s">
        <v>40</v>
      </c>
      <c r="AV345" s="365" t="s">
        <v>40</v>
      </c>
      <c r="AW345" s="365" t="s">
        <v>40</v>
      </c>
      <c r="AX345" s="365" t="s">
        <v>40</v>
      </c>
      <c r="AY345" s="145"/>
      <c r="AZ345" s="143"/>
    </row>
    <row r="346" spans="1:52">
      <c r="A346" s="141"/>
      <c r="B346" s="145"/>
      <c r="C346" s="178" t="s">
        <v>671</v>
      </c>
      <c r="D346" s="169" t="s">
        <v>26</v>
      </c>
      <c r="E346" s="169" t="s">
        <v>672</v>
      </c>
      <c r="F346" s="170" t="s">
        <v>703</v>
      </c>
      <c r="G346" s="181" t="s">
        <v>704</v>
      </c>
      <c r="H346" s="181" t="s">
        <v>704</v>
      </c>
      <c r="I346" s="181" t="s">
        <v>704</v>
      </c>
      <c r="J346" s="181" t="s">
        <v>704</v>
      </c>
      <c r="K346" s="171">
        <v>0.9</v>
      </c>
      <c r="L346" s="172">
        <v>0.905660377358491</v>
      </c>
      <c r="M346" s="172">
        <v>0.894736842105263</v>
      </c>
      <c r="N346" s="173">
        <v>0.982758620689655</v>
      </c>
      <c r="O346" s="173">
        <v>0.93922305764411</v>
      </c>
      <c r="P346" s="359">
        <v>0.9</v>
      </c>
      <c r="Q346" s="360">
        <v>0.913319238900634</v>
      </c>
      <c r="R346" s="172">
        <v>0.915780141843972</v>
      </c>
      <c r="S346" s="172">
        <v>0.932683790965456</v>
      </c>
      <c r="T346" s="172">
        <v>0.917287037563221</v>
      </c>
      <c r="U346" s="359">
        <v>0.9</v>
      </c>
      <c r="V346" s="172">
        <v>0.901338971106413</v>
      </c>
      <c r="W346" s="172">
        <v>0.903664302600473</v>
      </c>
      <c r="X346" s="172">
        <v>0.917330971361087</v>
      </c>
      <c r="Y346" s="172">
        <v>0.905305828645034</v>
      </c>
      <c r="Z346" s="359">
        <v>0.92</v>
      </c>
      <c r="AA346" s="359">
        <v>0.918504901960784</v>
      </c>
      <c r="AB346" s="359">
        <v>0.920627021647176</v>
      </c>
      <c r="AC346" s="359">
        <v>0.936359151455353</v>
      </c>
      <c r="AD346" s="359">
        <v>0.946240006840238</v>
      </c>
      <c r="AE346" s="359">
        <v>0.92</v>
      </c>
      <c r="AF346" s="172">
        <v>0.994813092470041</v>
      </c>
      <c r="AG346" s="172">
        <v>0.993811881188119</v>
      </c>
      <c r="AH346" s="172">
        <v>0.989784335981839</v>
      </c>
      <c r="AI346" s="172">
        <v>0.986809412195311</v>
      </c>
      <c r="AJ346" s="359">
        <v>0.92</v>
      </c>
      <c r="AK346" s="172">
        <v>0.940044742729306</v>
      </c>
      <c r="AL346" s="172">
        <v>0.938284942606347</v>
      </c>
      <c r="AM346" s="172">
        <v>0.953513368265484</v>
      </c>
      <c r="AN346" s="172">
        <v>0.959557125936038</v>
      </c>
      <c r="AO346" s="171">
        <v>0.99</v>
      </c>
      <c r="AP346" s="361">
        <v>1</v>
      </c>
      <c r="AQ346" s="361">
        <v>1</v>
      </c>
      <c r="AR346" s="361">
        <v>1</v>
      </c>
      <c r="AS346" s="362">
        <v>1</v>
      </c>
      <c r="AT346" s="367">
        <v>0.0739852556983447</v>
      </c>
      <c r="AU346" s="364">
        <v>0.0333333333333333</v>
      </c>
      <c r="AV346" s="365">
        <v>0</v>
      </c>
      <c r="AW346" s="365">
        <v>0.0294117647058824</v>
      </c>
      <c r="AX346" s="365">
        <v>0.0456802383316783</v>
      </c>
      <c r="AY346" s="145"/>
      <c r="AZ346" s="143"/>
    </row>
    <row r="347" spans="1:52">
      <c r="A347" s="141"/>
      <c r="B347" s="145"/>
      <c r="C347" s="178" t="s">
        <v>671</v>
      </c>
      <c r="D347" s="169" t="s">
        <v>235</v>
      </c>
      <c r="E347" s="169" t="s">
        <v>672</v>
      </c>
      <c r="F347" s="170" t="s">
        <v>705</v>
      </c>
      <c r="G347" s="181" t="s">
        <v>706</v>
      </c>
      <c r="H347" s="181" t="s">
        <v>706</v>
      </c>
      <c r="I347" s="181" t="s">
        <v>706</v>
      </c>
      <c r="J347" s="181" t="s">
        <v>706</v>
      </c>
      <c r="K347" s="171">
        <v>0.9</v>
      </c>
      <c r="L347" s="172" t="s">
        <v>40</v>
      </c>
      <c r="M347" s="172" t="s">
        <v>40</v>
      </c>
      <c r="N347" s="173" t="s">
        <v>40</v>
      </c>
      <c r="O347" s="173" t="s">
        <v>40</v>
      </c>
      <c r="P347" s="359">
        <v>0.9</v>
      </c>
      <c r="Q347" s="360" t="s">
        <v>40</v>
      </c>
      <c r="R347" s="172" t="s">
        <v>40</v>
      </c>
      <c r="S347" s="172" t="s">
        <v>40</v>
      </c>
      <c r="T347" s="172">
        <v>0</v>
      </c>
      <c r="U347" s="359">
        <v>0.9</v>
      </c>
      <c r="V347" s="172" t="s">
        <v>40</v>
      </c>
      <c r="W347" s="172" t="s">
        <v>40</v>
      </c>
      <c r="X347" s="172" t="s">
        <v>40</v>
      </c>
      <c r="Y347" s="172">
        <v>0</v>
      </c>
      <c r="Z347" s="359">
        <v>0.92</v>
      </c>
      <c r="AA347" s="359" t="s">
        <v>40</v>
      </c>
      <c r="AB347" s="359" t="s">
        <v>40</v>
      </c>
      <c r="AC347" s="359" t="s">
        <v>40</v>
      </c>
      <c r="AD347" s="359" t="s">
        <v>40</v>
      </c>
      <c r="AE347" s="359">
        <v>0.92</v>
      </c>
      <c r="AF347" s="172">
        <v>1</v>
      </c>
      <c r="AG347" s="172">
        <v>1</v>
      </c>
      <c r="AH347" s="172">
        <v>0.995283018867924</v>
      </c>
      <c r="AI347" s="172">
        <v>0.999298639360359</v>
      </c>
      <c r="AJ347" s="359">
        <v>0.92</v>
      </c>
      <c r="AK347" s="172" t="s">
        <v>40</v>
      </c>
      <c r="AL347" s="172" t="s">
        <v>40</v>
      </c>
      <c r="AM347" s="172" t="s">
        <v>40</v>
      </c>
      <c r="AN347" s="172">
        <v>0</v>
      </c>
      <c r="AO347" s="171">
        <v>0.99</v>
      </c>
      <c r="AP347" s="361" t="s">
        <v>40</v>
      </c>
      <c r="AQ347" s="361" t="s">
        <v>40</v>
      </c>
      <c r="AR347" s="361">
        <v>1</v>
      </c>
      <c r="AS347" s="362">
        <v>1</v>
      </c>
      <c r="AT347" s="367">
        <v>0.0739852556983447</v>
      </c>
      <c r="AU347" s="364" t="s">
        <v>40</v>
      </c>
      <c r="AV347" s="365" t="s">
        <v>40</v>
      </c>
      <c r="AW347" s="365" t="s">
        <v>40</v>
      </c>
      <c r="AX347" s="365" t="s">
        <v>40</v>
      </c>
      <c r="AY347" s="145"/>
      <c r="AZ347" s="143"/>
    </row>
    <row r="348" spans="1:52">
      <c r="A348" s="141"/>
      <c r="B348" s="145"/>
      <c r="C348" s="178" t="s">
        <v>671</v>
      </c>
      <c r="D348" s="169" t="s">
        <v>26</v>
      </c>
      <c r="E348" s="169" t="s">
        <v>672</v>
      </c>
      <c r="F348" s="170" t="s">
        <v>707</v>
      </c>
      <c r="G348" s="181" t="s">
        <v>708</v>
      </c>
      <c r="H348" s="181" t="s">
        <v>708</v>
      </c>
      <c r="I348" s="181" t="s">
        <v>708</v>
      </c>
      <c r="J348" s="181" t="s">
        <v>708</v>
      </c>
      <c r="K348" s="171">
        <v>0.9</v>
      </c>
      <c r="L348" s="172">
        <v>0.931034482758621</v>
      </c>
      <c r="M348" s="172">
        <v>0.859154929577465</v>
      </c>
      <c r="N348" s="173">
        <v>0.945205479452055</v>
      </c>
      <c r="O348" s="173">
        <v>0.929357798165138</v>
      </c>
      <c r="P348" s="359">
        <v>0.9</v>
      </c>
      <c r="Q348" s="360">
        <v>0.947533281127643</v>
      </c>
      <c r="R348" s="172">
        <v>0.96463963963964</v>
      </c>
      <c r="S348" s="172">
        <v>0.950441609421001</v>
      </c>
      <c r="T348" s="172">
        <v>0.942156670799887</v>
      </c>
      <c r="U348" s="359">
        <v>0.9</v>
      </c>
      <c r="V348" s="172">
        <v>0.919342208300705</v>
      </c>
      <c r="W348" s="172">
        <v>0.927477477477477</v>
      </c>
      <c r="X348" s="172">
        <v>0.927134445534838</v>
      </c>
      <c r="Y348" s="172">
        <v>0.923542677311522</v>
      </c>
      <c r="Z348" s="359">
        <v>0.92</v>
      </c>
      <c r="AA348" s="359">
        <v>0.929807692307692</v>
      </c>
      <c r="AB348" s="359">
        <v>0.943590704647676</v>
      </c>
      <c r="AC348" s="359">
        <v>0.951197221714495</v>
      </c>
      <c r="AD348" s="359">
        <v>0.958200852452517</v>
      </c>
      <c r="AE348" s="359">
        <v>0.92</v>
      </c>
      <c r="AF348" s="172">
        <v>0.994312306101344</v>
      </c>
      <c r="AG348" s="172">
        <v>0.995281163979552</v>
      </c>
      <c r="AH348" s="172">
        <v>0.993166696637295</v>
      </c>
      <c r="AI348" s="172">
        <v>0.986590057624784</v>
      </c>
      <c r="AJ348" s="359">
        <v>0.92</v>
      </c>
      <c r="AK348" s="172">
        <v>0.954653130287648</v>
      </c>
      <c r="AL348" s="172">
        <v>0.956770567194686</v>
      </c>
      <c r="AM348" s="172">
        <v>0.961792107191458</v>
      </c>
      <c r="AN348" s="172">
        <v>0.970615768670689</v>
      </c>
      <c r="AO348" s="171">
        <v>0.99</v>
      </c>
      <c r="AP348" s="361">
        <v>1</v>
      </c>
      <c r="AQ348" s="361">
        <v>1</v>
      </c>
      <c r="AR348" s="361">
        <v>1</v>
      </c>
      <c r="AS348" s="362">
        <v>1</v>
      </c>
      <c r="AT348" s="367">
        <v>0.0739852556983447</v>
      </c>
      <c r="AU348" s="364">
        <v>0.0333333333333333</v>
      </c>
      <c r="AV348" s="365">
        <v>0</v>
      </c>
      <c r="AW348" s="365">
        <v>0</v>
      </c>
      <c r="AX348" s="365">
        <v>0.0528942115768463</v>
      </c>
      <c r="AY348" s="145"/>
      <c r="AZ348" s="143"/>
    </row>
    <row r="349" spans="1:52">
      <c r="A349" s="141"/>
      <c r="B349" s="145"/>
      <c r="C349" s="178" t="s">
        <v>671</v>
      </c>
      <c r="D349" s="169" t="s">
        <v>235</v>
      </c>
      <c r="E349" s="169" t="s">
        <v>672</v>
      </c>
      <c r="F349" s="170" t="s">
        <v>709</v>
      </c>
      <c r="G349" s="181" t="s">
        <v>710</v>
      </c>
      <c r="H349" s="181" t="s">
        <v>710</v>
      </c>
      <c r="I349" s="181" t="s">
        <v>710</v>
      </c>
      <c r="J349" s="181" t="s">
        <v>710</v>
      </c>
      <c r="K349" s="171">
        <v>0.9</v>
      </c>
      <c r="L349" s="172" t="s">
        <v>40</v>
      </c>
      <c r="M349" s="172" t="s">
        <v>40</v>
      </c>
      <c r="N349" s="173" t="s">
        <v>40</v>
      </c>
      <c r="O349" s="173" t="s">
        <v>40</v>
      </c>
      <c r="P349" s="359">
        <v>0.9</v>
      </c>
      <c r="Q349" s="360">
        <v>1</v>
      </c>
      <c r="R349" s="172">
        <v>1</v>
      </c>
      <c r="S349" s="172">
        <v>0.5</v>
      </c>
      <c r="T349" s="172">
        <v>0.847826086956522</v>
      </c>
      <c r="U349" s="359">
        <v>0.9</v>
      </c>
      <c r="V349" s="172">
        <v>1</v>
      </c>
      <c r="W349" s="172">
        <v>0</v>
      </c>
      <c r="X349" s="172">
        <v>0.5</v>
      </c>
      <c r="Y349" s="172">
        <v>0.869565217391304</v>
      </c>
      <c r="Z349" s="359">
        <v>0.92</v>
      </c>
      <c r="AA349" s="359" t="s">
        <v>40</v>
      </c>
      <c r="AB349" s="359" t="s">
        <v>40</v>
      </c>
      <c r="AC349" s="359" t="s">
        <v>40</v>
      </c>
      <c r="AD349" s="359">
        <v>0.75</v>
      </c>
      <c r="AE349" s="359">
        <v>0.92</v>
      </c>
      <c r="AF349" s="172">
        <v>0.998395893487328</v>
      </c>
      <c r="AG349" s="172">
        <v>0.995483288166215</v>
      </c>
      <c r="AH349" s="172">
        <v>0.997145366710584</v>
      </c>
      <c r="AI349" s="172">
        <v>0.966536898759759</v>
      </c>
      <c r="AJ349" s="359">
        <v>0.92</v>
      </c>
      <c r="AK349" s="172">
        <v>1</v>
      </c>
      <c r="AL349" s="172">
        <v>0.5</v>
      </c>
      <c r="AM349" s="172">
        <v>0.5</v>
      </c>
      <c r="AN349" s="172">
        <v>0.898550724637681</v>
      </c>
      <c r="AO349" s="171">
        <v>0.99</v>
      </c>
      <c r="AP349" s="361">
        <v>1</v>
      </c>
      <c r="AQ349" s="361">
        <v>1</v>
      </c>
      <c r="AR349" s="361">
        <v>1</v>
      </c>
      <c r="AS349" s="362">
        <v>1</v>
      </c>
      <c r="AT349" s="367">
        <v>0.0739852556983447</v>
      </c>
      <c r="AU349" s="364" t="s">
        <v>40</v>
      </c>
      <c r="AV349" s="365" t="s">
        <v>40</v>
      </c>
      <c r="AW349" s="365" t="s">
        <v>40</v>
      </c>
      <c r="AX349" s="365">
        <v>0</v>
      </c>
      <c r="AY349" s="145"/>
      <c r="AZ349" s="143"/>
    </row>
    <row r="350" spans="1:52">
      <c r="A350" s="141"/>
      <c r="B350" s="145"/>
      <c r="C350" s="178" t="s">
        <v>671</v>
      </c>
      <c r="D350" s="169" t="s">
        <v>235</v>
      </c>
      <c r="E350" s="169" t="s">
        <v>672</v>
      </c>
      <c r="F350" s="170" t="s">
        <v>711</v>
      </c>
      <c r="G350" s="181" t="s">
        <v>712</v>
      </c>
      <c r="H350" s="181" t="s">
        <v>712</v>
      </c>
      <c r="I350" s="181" t="s">
        <v>712</v>
      </c>
      <c r="J350" s="181" t="s">
        <v>712</v>
      </c>
      <c r="K350" s="171">
        <v>0.9</v>
      </c>
      <c r="L350" s="172" t="s">
        <v>40</v>
      </c>
      <c r="M350" s="172" t="s">
        <v>40</v>
      </c>
      <c r="N350" s="173" t="s">
        <v>40</v>
      </c>
      <c r="O350" s="173" t="s">
        <v>40</v>
      </c>
      <c r="P350" s="359">
        <v>0.9</v>
      </c>
      <c r="Q350" s="360">
        <v>0</v>
      </c>
      <c r="R350" s="172" t="s">
        <v>40</v>
      </c>
      <c r="S350" s="172" t="s">
        <v>40</v>
      </c>
      <c r="T350" s="172">
        <v>0.333333333333333</v>
      </c>
      <c r="U350" s="359">
        <v>0.9</v>
      </c>
      <c r="V350" s="172">
        <v>1</v>
      </c>
      <c r="W350" s="172" t="s">
        <v>40</v>
      </c>
      <c r="X350" s="172" t="s">
        <v>40</v>
      </c>
      <c r="Y350" s="172">
        <v>0.833333333333333</v>
      </c>
      <c r="Z350" s="359">
        <v>0.92</v>
      </c>
      <c r="AA350" s="359" t="s">
        <v>40</v>
      </c>
      <c r="AB350" s="359" t="s">
        <v>40</v>
      </c>
      <c r="AC350" s="359" t="s">
        <v>40</v>
      </c>
      <c r="AD350" s="359">
        <v>1</v>
      </c>
      <c r="AE350" s="359">
        <v>0.92</v>
      </c>
      <c r="AF350" s="172">
        <v>0.998624484181568</v>
      </c>
      <c r="AG350" s="172">
        <v>1</v>
      </c>
      <c r="AH350" s="172">
        <v>0.988304093567251</v>
      </c>
      <c r="AI350" s="172">
        <v>0.952998886724186</v>
      </c>
      <c r="AJ350" s="359">
        <v>0.92</v>
      </c>
      <c r="AK350" s="172">
        <v>1</v>
      </c>
      <c r="AL350" s="172" t="s">
        <v>40</v>
      </c>
      <c r="AM350" s="172" t="s">
        <v>40</v>
      </c>
      <c r="AN350" s="172">
        <v>0.888888888888889</v>
      </c>
      <c r="AO350" s="171">
        <v>0.99</v>
      </c>
      <c r="AP350" s="361">
        <v>1</v>
      </c>
      <c r="AQ350" s="361">
        <v>1</v>
      </c>
      <c r="AR350" s="361">
        <v>1</v>
      </c>
      <c r="AS350" s="362">
        <v>1</v>
      </c>
      <c r="AT350" s="367">
        <v>0.0739852556983447</v>
      </c>
      <c r="AU350" s="364" t="s">
        <v>40</v>
      </c>
      <c r="AV350" s="365" t="s">
        <v>40</v>
      </c>
      <c r="AW350" s="365" t="s">
        <v>40</v>
      </c>
      <c r="AX350" s="365" t="s">
        <v>40</v>
      </c>
      <c r="AY350" s="145"/>
      <c r="AZ350" s="143"/>
    </row>
    <row r="351" spans="1:52">
      <c r="A351" s="141"/>
      <c r="B351" s="145"/>
      <c r="C351" s="178" t="s">
        <v>671</v>
      </c>
      <c r="D351" s="169" t="s">
        <v>235</v>
      </c>
      <c r="E351" s="169" t="s">
        <v>672</v>
      </c>
      <c r="F351" s="170" t="s">
        <v>713</v>
      </c>
      <c r="G351" s="181" t="s">
        <v>714</v>
      </c>
      <c r="H351" s="181" t="s">
        <v>714</v>
      </c>
      <c r="I351" s="181" t="s">
        <v>714</v>
      </c>
      <c r="J351" s="181" t="s">
        <v>714</v>
      </c>
      <c r="K351" s="171">
        <v>0.9</v>
      </c>
      <c r="L351" s="172" t="s">
        <v>40</v>
      </c>
      <c r="M351" s="172" t="s">
        <v>40</v>
      </c>
      <c r="N351" s="173" t="s">
        <v>40</v>
      </c>
      <c r="O351" s="173" t="s">
        <v>40</v>
      </c>
      <c r="P351" s="359">
        <v>0.9</v>
      </c>
      <c r="Q351" s="360" t="s">
        <v>40</v>
      </c>
      <c r="R351" s="172" t="s">
        <v>40</v>
      </c>
      <c r="S351" s="172">
        <v>0</v>
      </c>
      <c r="T351" s="172">
        <v>0.333333333333333</v>
      </c>
      <c r="U351" s="359">
        <v>0.9</v>
      </c>
      <c r="V351" s="172" t="s">
        <v>40</v>
      </c>
      <c r="W351" s="172" t="s">
        <v>40</v>
      </c>
      <c r="X351" s="172">
        <v>0</v>
      </c>
      <c r="Y351" s="172">
        <v>0</v>
      </c>
      <c r="Z351" s="359">
        <v>0.92</v>
      </c>
      <c r="AA351" s="359" t="s">
        <v>40</v>
      </c>
      <c r="AB351" s="359" t="s">
        <v>40</v>
      </c>
      <c r="AC351" s="359" t="s">
        <v>40</v>
      </c>
      <c r="AD351" s="359" t="s">
        <v>40</v>
      </c>
      <c r="AE351" s="359">
        <v>0.92</v>
      </c>
      <c r="AF351" s="172">
        <v>0.999369681689253</v>
      </c>
      <c r="AG351" s="172">
        <v>0.998344370860927</v>
      </c>
      <c r="AH351" s="172">
        <v>0.988512349224584</v>
      </c>
      <c r="AI351" s="172">
        <v>0.960987561251413</v>
      </c>
      <c r="AJ351" s="359">
        <v>0.92</v>
      </c>
      <c r="AK351" s="172" t="s">
        <v>40</v>
      </c>
      <c r="AL351" s="172" t="s">
        <v>40</v>
      </c>
      <c r="AM351" s="172">
        <v>0</v>
      </c>
      <c r="AN351" s="172">
        <v>0</v>
      </c>
      <c r="AO351" s="171">
        <v>0.99</v>
      </c>
      <c r="AP351" s="361" t="s">
        <v>40</v>
      </c>
      <c r="AQ351" s="361" t="s">
        <v>40</v>
      </c>
      <c r="AR351" s="361">
        <v>1</v>
      </c>
      <c r="AS351" s="362">
        <v>1</v>
      </c>
      <c r="AT351" s="367">
        <v>0.0739852556983447</v>
      </c>
      <c r="AU351" s="364">
        <v>0</v>
      </c>
      <c r="AV351" s="365" t="s">
        <v>40</v>
      </c>
      <c r="AW351" s="365">
        <v>0</v>
      </c>
      <c r="AX351" s="365">
        <v>0</v>
      </c>
      <c r="AY351" s="145"/>
      <c r="AZ351" s="143"/>
    </row>
    <row r="352" spans="1:52">
      <c r="A352" s="141"/>
      <c r="B352" s="145"/>
      <c r="C352" s="178" t="s">
        <v>671</v>
      </c>
      <c r="D352" s="169" t="s">
        <v>235</v>
      </c>
      <c r="E352" s="169" t="s">
        <v>672</v>
      </c>
      <c r="F352" s="170" t="s">
        <v>715</v>
      </c>
      <c r="G352" s="181" t="s">
        <v>716</v>
      </c>
      <c r="H352" s="181" t="s">
        <v>716</v>
      </c>
      <c r="I352" s="181" t="s">
        <v>716</v>
      </c>
      <c r="J352" s="181" t="s">
        <v>716</v>
      </c>
      <c r="K352" s="171">
        <v>0.9</v>
      </c>
      <c r="L352" s="172" t="s">
        <v>40</v>
      </c>
      <c r="M352" s="172" t="s">
        <v>40</v>
      </c>
      <c r="N352" s="173" t="s">
        <v>40</v>
      </c>
      <c r="O352" s="173" t="s">
        <v>40</v>
      </c>
      <c r="P352" s="359">
        <v>0.9</v>
      </c>
      <c r="Q352" s="360">
        <v>1</v>
      </c>
      <c r="R352" s="172">
        <v>0.8</v>
      </c>
      <c r="S352" s="172">
        <v>1</v>
      </c>
      <c r="T352" s="172">
        <v>0.931818181818182</v>
      </c>
      <c r="U352" s="359">
        <v>0.9</v>
      </c>
      <c r="V352" s="172">
        <v>0.75</v>
      </c>
      <c r="W352" s="172">
        <v>0.8</v>
      </c>
      <c r="X352" s="172">
        <v>1</v>
      </c>
      <c r="Y352" s="172">
        <v>0.909090909090909</v>
      </c>
      <c r="Z352" s="359">
        <v>0.92</v>
      </c>
      <c r="AA352" s="359" t="s">
        <v>40</v>
      </c>
      <c r="AB352" s="359" t="s">
        <v>40</v>
      </c>
      <c r="AC352" s="359" t="s">
        <v>40</v>
      </c>
      <c r="AD352" s="359">
        <v>1</v>
      </c>
      <c r="AE352" s="359">
        <v>0.92</v>
      </c>
      <c r="AF352" s="172">
        <v>0.997932460372157</v>
      </c>
      <c r="AG352" s="172">
        <v>0.987368830159347</v>
      </c>
      <c r="AH352" s="172">
        <v>0.521062775330396</v>
      </c>
      <c r="AI352" s="172">
        <v>0.934197436805761</v>
      </c>
      <c r="AJ352" s="359">
        <v>0.92</v>
      </c>
      <c r="AK352" s="172">
        <v>0.8</v>
      </c>
      <c r="AL352" s="172">
        <v>0.8</v>
      </c>
      <c r="AM352" s="172">
        <v>1</v>
      </c>
      <c r="AN352" s="172">
        <v>0.913793103448276</v>
      </c>
      <c r="AO352" s="171">
        <v>0.99</v>
      </c>
      <c r="AP352" s="361">
        <v>1</v>
      </c>
      <c r="AQ352" s="361" t="s">
        <v>40</v>
      </c>
      <c r="AR352" s="361">
        <v>1</v>
      </c>
      <c r="AS352" s="362">
        <v>1</v>
      </c>
      <c r="AT352" s="367">
        <v>0.0739852556983447</v>
      </c>
      <c r="AU352" s="364" t="s">
        <v>40</v>
      </c>
      <c r="AV352" s="365" t="s">
        <v>40</v>
      </c>
      <c r="AW352" s="365">
        <v>0</v>
      </c>
      <c r="AX352" s="365">
        <v>0</v>
      </c>
      <c r="AY352" s="145"/>
      <c r="AZ352" s="143"/>
    </row>
    <row r="353" spans="1:52">
      <c r="A353" s="141"/>
      <c r="B353" s="145"/>
      <c r="C353" s="178" t="s">
        <v>671</v>
      </c>
      <c r="D353" s="169" t="s">
        <v>235</v>
      </c>
      <c r="E353" s="169" t="s">
        <v>672</v>
      </c>
      <c r="F353" s="170" t="s">
        <v>717</v>
      </c>
      <c r="G353" s="181" t="s">
        <v>718</v>
      </c>
      <c r="H353" s="181" t="s">
        <v>718</v>
      </c>
      <c r="I353" s="181" t="s">
        <v>718</v>
      </c>
      <c r="J353" s="181" t="s">
        <v>718</v>
      </c>
      <c r="K353" s="171">
        <v>0.9</v>
      </c>
      <c r="L353" s="172" t="s">
        <v>40</v>
      </c>
      <c r="M353" s="172" t="s">
        <v>40</v>
      </c>
      <c r="N353" s="173" t="s">
        <v>40</v>
      </c>
      <c r="O353" s="173" t="s">
        <v>40</v>
      </c>
      <c r="P353" s="359">
        <v>0.9</v>
      </c>
      <c r="Q353" s="360">
        <v>0</v>
      </c>
      <c r="R353" s="172">
        <v>0.108108108108108</v>
      </c>
      <c r="S353" s="172">
        <v>0.0666666666666667</v>
      </c>
      <c r="T353" s="172">
        <v>0.0163564579808235</v>
      </c>
      <c r="U353" s="359">
        <v>0.9</v>
      </c>
      <c r="V353" s="172">
        <v>0</v>
      </c>
      <c r="W353" s="172">
        <v>0.0540540540540541</v>
      </c>
      <c r="X353" s="172">
        <v>0.0666666666666667</v>
      </c>
      <c r="Y353" s="172">
        <v>0.0146644106034969</v>
      </c>
      <c r="Z353" s="359">
        <v>0.92</v>
      </c>
      <c r="AA353" s="359" t="s">
        <v>40</v>
      </c>
      <c r="AB353" s="359" t="s">
        <v>40</v>
      </c>
      <c r="AC353" s="359" t="s">
        <v>40</v>
      </c>
      <c r="AD353" s="359">
        <v>1</v>
      </c>
      <c r="AE353" s="359">
        <v>0.92</v>
      </c>
      <c r="AF353" s="172">
        <v>0.999944867129783</v>
      </c>
      <c r="AG353" s="172">
        <v>0.744649716480702</v>
      </c>
      <c r="AH353" s="172">
        <v>0.989272183449651</v>
      </c>
      <c r="AI353" s="172">
        <v>0.89285773393797</v>
      </c>
      <c r="AJ353" s="359">
        <v>0.92</v>
      </c>
      <c r="AK353" s="172">
        <v>0.907407407407407</v>
      </c>
      <c r="AL353" s="172">
        <v>0.0540540540540541</v>
      </c>
      <c r="AM353" s="172">
        <v>0.844444444444444</v>
      </c>
      <c r="AN353" s="172">
        <v>0.742551995503092</v>
      </c>
      <c r="AO353" s="171">
        <v>0.99</v>
      </c>
      <c r="AP353" s="361">
        <v>1</v>
      </c>
      <c r="AQ353" s="361">
        <v>1</v>
      </c>
      <c r="AR353" s="361">
        <v>1</v>
      </c>
      <c r="AS353" s="362">
        <v>1</v>
      </c>
      <c r="AT353" s="367">
        <v>0.0739852556983447</v>
      </c>
      <c r="AU353" s="364">
        <v>0</v>
      </c>
      <c r="AV353" s="365">
        <v>0</v>
      </c>
      <c r="AW353" s="365">
        <v>0</v>
      </c>
      <c r="AX353" s="365">
        <v>0</v>
      </c>
      <c r="AY353" s="145"/>
      <c r="AZ353" s="143"/>
    </row>
    <row r="354" spans="1:52">
      <c r="A354" s="141"/>
      <c r="B354" s="145"/>
      <c r="C354" s="175" t="s">
        <v>719</v>
      </c>
      <c r="D354" s="169" t="s">
        <v>26</v>
      </c>
      <c r="E354" s="169" t="s">
        <v>720</v>
      </c>
      <c r="F354" s="170" t="s">
        <v>721</v>
      </c>
      <c r="G354" s="176" t="s">
        <v>722</v>
      </c>
      <c r="H354" s="176" t="s">
        <v>722</v>
      </c>
      <c r="I354" s="176" t="s">
        <v>722</v>
      </c>
      <c r="J354" s="176" t="s">
        <v>722</v>
      </c>
      <c r="K354" s="171">
        <v>0.9</v>
      </c>
      <c r="L354" s="172">
        <v>0.909090909090909</v>
      </c>
      <c r="M354" s="172">
        <v>0.9</v>
      </c>
      <c r="N354" s="173">
        <v>0.975609756097561</v>
      </c>
      <c r="O354" s="173">
        <v>0.931063829787234</v>
      </c>
      <c r="P354" s="359">
        <v>0.9</v>
      </c>
      <c r="Q354" s="360">
        <v>0.98118178396688</v>
      </c>
      <c r="R354" s="172">
        <v>0.977931034482759</v>
      </c>
      <c r="S354" s="172">
        <v>0.983434343434343</v>
      </c>
      <c r="T354" s="172">
        <v>0.981054497556412</v>
      </c>
      <c r="U354" s="359">
        <v>0.9</v>
      </c>
      <c r="V354" s="172">
        <v>0.83703424915318</v>
      </c>
      <c r="W354" s="172">
        <v>0.829655172413793</v>
      </c>
      <c r="X354" s="172">
        <v>0.901010101010101</v>
      </c>
      <c r="Y354" s="172">
        <v>0.850085556362562</v>
      </c>
      <c r="Z354" s="359">
        <v>0.92</v>
      </c>
      <c r="AA354" s="359">
        <v>0.822888283378747</v>
      </c>
      <c r="AB354" s="359">
        <v>0.874463519313305</v>
      </c>
      <c r="AC354" s="359">
        <v>0.861842105263158</v>
      </c>
      <c r="AD354" s="359">
        <v>0.882553281134792</v>
      </c>
      <c r="AE354" s="359">
        <v>0.92</v>
      </c>
      <c r="AF354" s="172">
        <v>0.95752427184466</v>
      </c>
      <c r="AG354" s="172">
        <v>0.961218836565097</v>
      </c>
      <c r="AH354" s="172">
        <v>0.977578475336323</v>
      </c>
      <c r="AI354" s="172">
        <v>0.981526470290515</v>
      </c>
      <c r="AJ354" s="359">
        <v>0.92</v>
      </c>
      <c r="AK354" s="172">
        <v>0.93694288544074</v>
      </c>
      <c r="AL354" s="172">
        <v>0.933194154488518</v>
      </c>
      <c r="AM354" s="172">
        <v>0.943312666076174</v>
      </c>
      <c r="AN354" s="172">
        <v>0.947706104296156</v>
      </c>
      <c r="AO354" s="171">
        <v>0.99</v>
      </c>
      <c r="AP354" s="361">
        <v>1</v>
      </c>
      <c r="AQ354" s="361">
        <v>1</v>
      </c>
      <c r="AR354" s="361">
        <v>1</v>
      </c>
      <c r="AS354" s="362">
        <v>1</v>
      </c>
      <c r="AT354" s="367">
        <v>0.05</v>
      </c>
      <c r="AU354" s="364">
        <v>0</v>
      </c>
      <c r="AV354" s="365">
        <v>0</v>
      </c>
      <c r="AW354" s="365">
        <v>0.1</v>
      </c>
      <c r="AX354" s="365">
        <v>0.0963172804532578</v>
      </c>
      <c r="AY354" s="145"/>
      <c r="AZ354" s="143"/>
    </row>
    <row r="355" spans="1:52">
      <c r="A355" s="141"/>
      <c r="B355" s="145"/>
      <c r="C355" s="175" t="s">
        <v>719</v>
      </c>
      <c r="D355" s="169" t="s">
        <v>26</v>
      </c>
      <c r="E355" s="169" t="s">
        <v>720</v>
      </c>
      <c r="F355" s="170" t="s">
        <v>723</v>
      </c>
      <c r="G355" s="176" t="s">
        <v>723</v>
      </c>
      <c r="H355" s="176" t="s">
        <v>723</v>
      </c>
      <c r="I355" s="176" t="s">
        <v>723</v>
      </c>
      <c r="J355" s="176" t="s">
        <v>723</v>
      </c>
      <c r="K355" s="171">
        <v>0.9</v>
      </c>
      <c r="L355" s="172">
        <v>1</v>
      </c>
      <c r="M355" s="172">
        <v>1</v>
      </c>
      <c r="N355" s="173">
        <v>1</v>
      </c>
      <c r="O355" s="173">
        <v>0.985935302390999</v>
      </c>
      <c r="P355" s="359">
        <v>0.9</v>
      </c>
      <c r="Q355" s="360">
        <v>0.99395936298737</v>
      </c>
      <c r="R355" s="172">
        <v>0.995262908574135</v>
      </c>
      <c r="S355" s="172">
        <v>0.996006845407872</v>
      </c>
      <c r="T355" s="172">
        <v>0.993137898848826</v>
      </c>
      <c r="U355" s="359">
        <v>0.9</v>
      </c>
      <c r="V355" s="172">
        <v>0.846787479406919</v>
      </c>
      <c r="W355" s="172">
        <v>0.825675035528186</v>
      </c>
      <c r="X355" s="172">
        <v>0.84654877353109</v>
      </c>
      <c r="Y355" s="172">
        <v>0.855965015383552</v>
      </c>
      <c r="Z355" s="359">
        <v>0.92</v>
      </c>
      <c r="AA355" s="359">
        <v>0.940625</v>
      </c>
      <c r="AB355" s="359">
        <v>0.902264600715137</v>
      </c>
      <c r="AC355" s="359">
        <v>0.919028340080972</v>
      </c>
      <c r="AD355" s="359">
        <v>0.935653063835231</v>
      </c>
      <c r="AE355" s="359">
        <v>0.92</v>
      </c>
      <c r="AF355" s="172">
        <v>0.998347107438017</v>
      </c>
      <c r="AG355" s="172">
        <v>0.968503937007874</v>
      </c>
      <c r="AH355" s="172">
        <v>0.998862774829416</v>
      </c>
      <c r="AI355" s="172">
        <v>0.987893838274096</v>
      </c>
      <c r="AJ355" s="359">
        <v>0.92</v>
      </c>
      <c r="AK355" s="172">
        <v>0.958897711349836</v>
      </c>
      <c r="AL355" s="172">
        <v>0.952542372881356</v>
      </c>
      <c r="AM355" s="172">
        <v>0.95990376904571</v>
      </c>
      <c r="AN355" s="172">
        <v>0.968482150542924</v>
      </c>
      <c r="AO355" s="171">
        <v>0.99</v>
      </c>
      <c r="AP355" s="361">
        <v>1</v>
      </c>
      <c r="AQ355" s="361">
        <v>1</v>
      </c>
      <c r="AR355" s="361">
        <v>1</v>
      </c>
      <c r="AS355" s="362">
        <v>1</v>
      </c>
      <c r="AT355" s="367">
        <v>0.05</v>
      </c>
      <c r="AU355" s="364">
        <v>0</v>
      </c>
      <c r="AV355" s="365">
        <v>0</v>
      </c>
      <c r="AW355" s="365">
        <v>0</v>
      </c>
      <c r="AX355" s="365">
        <v>0.068</v>
      </c>
      <c r="AY355" s="145"/>
      <c r="AZ355" s="143"/>
    </row>
    <row r="356" spans="1:52">
      <c r="A356" s="141"/>
      <c r="B356" s="145"/>
      <c r="C356" s="175" t="s">
        <v>719</v>
      </c>
      <c r="D356" s="169" t="s">
        <v>26</v>
      </c>
      <c r="E356" s="169" t="s">
        <v>720</v>
      </c>
      <c r="F356" s="170" t="s">
        <v>724</v>
      </c>
      <c r="G356" s="176" t="s">
        <v>724</v>
      </c>
      <c r="H356" s="176" t="s">
        <v>724</v>
      </c>
      <c r="I356" s="176" t="s">
        <v>724</v>
      </c>
      <c r="J356" s="176" t="s">
        <v>724</v>
      </c>
      <c r="K356" s="171">
        <v>0.9</v>
      </c>
      <c r="L356" s="172">
        <v>0.958333333333333</v>
      </c>
      <c r="M356" s="172">
        <v>0.975609756097561</v>
      </c>
      <c r="N356" s="173">
        <v>0.959183673469388</v>
      </c>
      <c r="O356" s="173">
        <v>0.953761755485893</v>
      </c>
      <c r="P356" s="359">
        <v>0.9</v>
      </c>
      <c r="Q356" s="360">
        <v>0.985336048879837</v>
      </c>
      <c r="R356" s="172">
        <v>0.961043872919818</v>
      </c>
      <c r="S356" s="172">
        <v>0.981841216216216</v>
      </c>
      <c r="T356" s="172">
        <v>0.96988659124501</v>
      </c>
      <c r="U356" s="359">
        <v>0.9</v>
      </c>
      <c r="V356" s="172">
        <v>0.854582484725051</v>
      </c>
      <c r="W356" s="172">
        <v>0.773827534039334</v>
      </c>
      <c r="X356" s="172">
        <v>0.828547297297297</v>
      </c>
      <c r="Y356" s="172">
        <v>0.817744809581037</v>
      </c>
      <c r="Z356" s="359">
        <v>0.92</v>
      </c>
      <c r="AA356" s="359">
        <v>0.83698296836983</v>
      </c>
      <c r="AB356" s="359">
        <v>0.891108891108891</v>
      </c>
      <c r="AC356" s="359">
        <v>0.879207920792079</v>
      </c>
      <c r="AD356" s="359">
        <v>0.907472791467987</v>
      </c>
      <c r="AE356" s="359">
        <v>0.92</v>
      </c>
      <c r="AF356" s="172">
        <v>0.999650471862985</v>
      </c>
      <c r="AG356" s="172">
        <v>0.993486973947896</v>
      </c>
      <c r="AH356" s="172">
        <v>0.999540441176471</v>
      </c>
      <c r="AI356" s="172">
        <v>0.985873952188761</v>
      </c>
      <c r="AJ356" s="359">
        <v>0.92</v>
      </c>
      <c r="AK356" s="172">
        <v>0.950470875479595</v>
      </c>
      <c r="AL356" s="172">
        <v>0.940773238278037</v>
      </c>
      <c r="AM356" s="172">
        <v>0.94582593250444</v>
      </c>
      <c r="AN356" s="172">
        <v>0.958586576683922</v>
      </c>
      <c r="AO356" s="171">
        <v>0.99</v>
      </c>
      <c r="AP356" s="361">
        <v>1</v>
      </c>
      <c r="AQ356" s="361">
        <v>1</v>
      </c>
      <c r="AR356" s="361">
        <v>1</v>
      </c>
      <c r="AS356" s="362">
        <v>1</v>
      </c>
      <c r="AT356" s="367">
        <v>0.05</v>
      </c>
      <c r="AU356" s="364">
        <v>0</v>
      </c>
      <c r="AV356" s="365">
        <v>0</v>
      </c>
      <c r="AW356" s="365">
        <v>0</v>
      </c>
      <c r="AX356" s="365">
        <v>0.069364161849711</v>
      </c>
      <c r="AY356" s="145"/>
      <c r="AZ356" s="143"/>
    </row>
    <row r="357" spans="1:52">
      <c r="A357" s="141"/>
      <c r="B357" s="145"/>
      <c r="C357" s="175" t="s">
        <v>719</v>
      </c>
      <c r="D357" s="169" t="s">
        <v>26</v>
      </c>
      <c r="E357" s="169" t="s">
        <v>720</v>
      </c>
      <c r="F357" s="170" t="s">
        <v>725</v>
      </c>
      <c r="G357" s="176" t="s">
        <v>726</v>
      </c>
      <c r="H357" s="176" t="s">
        <v>726</v>
      </c>
      <c r="I357" s="176" t="s">
        <v>726</v>
      </c>
      <c r="J357" s="176" t="s">
        <v>726</v>
      </c>
      <c r="K357" s="171">
        <v>0.9</v>
      </c>
      <c r="L357" s="172">
        <v>0.92</v>
      </c>
      <c r="M357" s="172">
        <v>0.977777777777778</v>
      </c>
      <c r="N357" s="173">
        <v>0.914893617021277</v>
      </c>
      <c r="O357" s="173">
        <v>0.945154019534185</v>
      </c>
      <c r="P357" s="359">
        <v>0.9</v>
      </c>
      <c r="Q357" s="360">
        <v>0.903267550954384</v>
      </c>
      <c r="R357" s="172">
        <v>0.913610184904517</v>
      </c>
      <c r="S357" s="172">
        <v>0.900651465798046</v>
      </c>
      <c r="T357" s="172">
        <v>0.938464173795633</v>
      </c>
      <c r="U357" s="359">
        <v>0.9</v>
      </c>
      <c r="V357" s="172">
        <v>0.783888709155613</v>
      </c>
      <c r="W357" s="172">
        <v>0.75265231888451</v>
      </c>
      <c r="X357" s="172">
        <v>0.805537459283388</v>
      </c>
      <c r="Y357" s="172">
        <v>0.744354765575406</v>
      </c>
      <c r="Z357" s="359">
        <v>0.92</v>
      </c>
      <c r="AA357" s="359">
        <v>0.849576271186441</v>
      </c>
      <c r="AB357" s="359">
        <v>0.825514403292181</v>
      </c>
      <c r="AC357" s="359">
        <v>0.872193436960276</v>
      </c>
      <c r="AD357" s="359">
        <v>0.870874541615735</v>
      </c>
      <c r="AE357" s="359">
        <v>0.92</v>
      </c>
      <c r="AF357" s="172">
        <v>0.94758064516129</v>
      </c>
      <c r="AG357" s="172">
        <v>0.985915492957746</v>
      </c>
      <c r="AH357" s="172">
        <v>0.898843930635838</v>
      </c>
      <c r="AI357" s="172">
        <v>0.968122102009274</v>
      </c>
      <c r="AJ357" s="359">
        <v>0.92</v>
      </c>
      <c r="AK357" s="172">
        <v>0.932398316970547</v>
      </c>
      <c r="AL357" s="172">
        <v>0.916943521594684</v>
      </c>
      <c r="AM357" s="172">
        <v>0.948438978240303</v>
      </c>
      <c r="AN357" s="172">
        <v>0.94217417985819</v>
      </c>
      <c r="AO357" s="171">
        <v>0.99</v>
      </c>
      <c r="AP357" s="361">
        <v>1</v>
      </c>
      <c r="AQ357" s="361">
        <v>1</v>
      </c>
      <c r="AR357" s="361">
        <v>1</v>
      </c>
      <c r="AS357" s="362">
        <v>1</v>
      </c>
      <c r="AT357" s="367">
        <v>0.05</v>
      </c>
      <c r="AU357" s="364">
        <v>0</v>
      </c>
      <c r="AV357" s="365">
        <v>0.1</v>
      </c>
      <c r="AW357" s="365">
        <v>0</v>
      </c>
      <c r="AX357" s="365">
        <v>0.0584958217270195</v>
      </c>
      <c r="AY357" s="145"/>
      <c r="AZ357" s="143"/>
    </row>
    <row r="358" spans="1:52">
      <c r="A358" s="141"/>
      <c r="B358" s="145"/>
      <c r="C358" s="175" t="s">
        <v>719</v>
      </c>
      <c r="D358" s="169" t="s">
        <v>26</v>
      </c>
      <c r="E358" s="169" t="s">
        <v>720</v>
      </c>
      <c r="F358" s="170" t="s">
        <v>727</v>
      </c>
      <c r="G358" s="176" t="s">
        <v>728</v>
      </c>
      <c r="H358" s="176" t="s">
        <v>728</v>
      </c>
      <c r="I358" s="176" t="s">
        <v>728</v>
      </c>
      <c r="J358" s="176" t="s">
        <v>728</v>
      </c>
      <c r="K358" s="171">
        <v>0.9</v>
      </c>
      <c r="L358" s="172">
        <v>0.931034482758621</v>
      </c>
      <c r="M358" s="172">
        <v>0.964285714285714</v>
      </c>
      <c r="N358" s="173">
        <v>0.964285714285714</v>
      </c>
      <c r="O358" s="173">
        <v>0.970186335403727</v>
      </c>
      <c r="P358" s="359">
        <v>0.9</v>
      </c>
      <c r="Q358" s="360">
        <v>0.990575396825397</v>
      </c>
      <c r="R358" s="172">
        <v>0.991847826086957</v>
      </c>
      <c r="S358" s="172">
        <v>0.978165938864629</v>
      </c>
      <c r="T358" s="172">
        <v>0.984724932045959</v>
      </c>
      <c r="U358" s="359">
        <v>0.9</v>
      </c>
      <c r="V358" s="172">
        <v>0.884424603174603</v>
      </c>
      <c r="W358" s="172">
        <v>0.879981884057971</v>
      </c>
      <c r="X358" s="172">
        <v>0.889737991266376</v>
      </c>
      <c r="Y358" s="172">
        <v>0.86969499891607</v>
      </c>
      <c r="Z358" s="359">
        <v>0.92</v>
      </c>
      <c r="AA358" s="359">
        <v>0.859477124183007</v>
      </c>
      <c r="AB358" s="359">
        <v>0.886294416243655</v>
      </c>
      <c r="AC358" s="359">
        <v>0.887824897400821</v>
      </c>
      <c r="AD358" s="359">
        <v>0.890453834115806</v>
      </c>
      <c r="AE358" s="359">
        <v>0.92</v>
      </c>
      <c r="AF358" s="172">
        <v>1</v>
      </c>
      <c r="AG358" s="172">
        <v>0.938053097345133</v>
      </c>
      <c r="AH358" s="172">
        <v>0.997569866342649</v>
      </c>
      <c r="AI358" s="172">
        <v>0.995354413307358</v>
      </c>
      <c r="AJ358" s="359">
        <v>0.92</v>
      </c>
      <c r="AK358" s="172">
        <v>0.955660783469651</v>
      </c>
      <c r="AL358" s="172">
        <v>0.949577200125274</v>
      </c>
      <c r="AM358" s="172">
        <v>0.952009364026531</v>
      </c>
      <c r="AN358" s="172">
        <v>0.955966482303511</v>
      </c>
      <c r="AO358" s="171">
        <v>0.99</v>
      </c>
      <c r="AP358" s="361">
        <v>1</v>
      </c>
      <c r="AQ358" s="361">
        <v>1</v>
      </c>
      <c r="AR358" s="361">
        <v>1</v>
      </c>
      <c r="AS358" s="362">
        <v>1</v>
      </c>
      <c r="AT358" s="367">
        <v>0.05</v>
      </c>
      <c r="AU358" s="364">
        <v>0</v>
      </c>
      <c r="AV358" s="365">
        <v>0</v>
      </c>
      <c r="AW358" s="365">
        <v>0</v>
      </c>
      <c r="AX358" s="365">
        <v>0.0403587443946188</v>
      </c>
      <c r="AY358" s="145"/>
      <c r="AZ358" s="143"/>
    </row>
    <row r="359" spans="1:52">
      <c r="A359" s="141"/>
      <c r="B359" s="145"/>
      <c r="C359" s="175" t="s">
        <v>719</v>
      </c>
      <c r="D359" s="169" t="s">
        <v>26</v>
      </c>
      <c r="E359" s="169" t="s">
        <v>720</v>
      </c>
      <c r="F359" s="170" t="s">
        <v>729</v>
      </c>
      <c r="G359" s="176" t="s">
        <v>729</v>
      </c>
      <c r="H359" s="176" t="s">
        <v>729</v>
      </c>
      <c r="I359" s="176" t="s">
        <v>729</v>
      </c>
      <c r="J359" s="176" t="s">
        <v>729</v>
      </c>
      <c r="K359" s="171">
        <v>0.9</v>
      </c>
      <c r="L359" s="172">
        <v>0.958333333333333</v>
      </c>
      <c r="M359" s="172">
        <v>0.977272727272727</v>
      </c>
      <c r="N359" s="173">
        <v>0.979166666666667</v>
      </c>
      <c r="O359" s="173">
        <v>0.963898916967509</v>
      </c>
      <c r="P359" s="359">
        <v>0.9</v>
      </c>
      <c r="Q359" s="360">
        <v>0.971362229102167</v>
      </c>
      <c r="R359" s="172">
        <v>0.983819908547309</v>
      </c>
      <c r="S359" s="172">
        <v>0.984867075664622</v>
      </c>
      <c r="T359" s="172">
        <v>0.985910494841296</v>
      </c>
      <c r="U359" s="359">
        <v>0.9</v>
      </c>
      <c r="V359" s="172">
        <v>0.885448916408669</v>
      </c>
      <c r="W359" s="172">
        <v>0.92402391839606</v>
      </c>
      <c r="X359" s="172">
        <v>0.932106339468303</v>
      </c>
      <c r="Y359" s="172">
        <v>0.930327922718013</v>
      </c>
      <c r="Z359" s="359">
        <v>0.92</v>
      </c>
      <c r="AA359" s="359">
        <v>0.862126245847176</v>
      </c>
      <c r="AB359" s="359">
        <v>0.864953886693017</v>
      </c>
      <c r="AC359" s="359">
        <v>0.891699604743083</v>
      </c>
      <c r="AD359" s="359">
        <v>0.909421797004992</v>
      </c>
      <c r="AE359" s="359">
        <v>0.92</v>
      </c>
      <c r="AF359" s="172">
        <v>1</v>
      </c>
      <c r="AG359" s="172">
        <v>0.984924623115578</v>
      </c>
      <c r="AH359" s="172">
        <v>1</v>
      </c>
      <c r="AI359" s="172">
        <v>0.983050847457627</v>
      </c>
      <c r="AJ359" s="359">
        <v>0.92</v>
      </c>
      <c r="AK359" s="172">
        <v>0.945386064030132</v>
      </c>
      <c r="AL359" s="172">
        <v>0.939706556625401</v>
      </c>
      <c r="AM359" s="172">
        <v>0.951226084613312</v>
      </c>
      <c r="AN359" s="172">
        <v>0.960001396721197</v>
      </c>
      <c r="AO359" s="171">
        <v>0.99</v>
      </c>
      <c r="AP359" s="361">
        <v>1</v>
      </c>
      <c r="AQ359" s="361">
        <v>1</v>
      </c>
      <c r="AR359" s="361">
        <v>1</v>
      </c>
      <c r="AS359" s="362">
        <v>1</v>
      </c>
      <c r="AT359" s="367">
        <v>0.05</v>
      </c>
      <c r="AU359" s="364">
        <v>0</v>
      </c>
      <c r="AV359" s="365">
        <v>0</v>
      </c>
      <c r="AW359" s="365">
        <v>0</v>
      </c>
      <c r="AX359" s="365">
        <v>0.0677290836653386</v>
      </c>
      <c r="AY359" s="145"/>
      <c r="AZ359" s="143"/>
    </row>
    <row r="360" spans="1:52">
      <c r="A360" s="141"/>
      <c r="B360" s="145"/>
      <c r="C360" s="175" t="s">
        <v>719</v>
      </c>
      <c r="D360" s="169" t="s">
        <v>26</v>
      </c>
      <c r="E360" s="169" t="s">
        <v>720</v>
      </c>
      <c r="F360" s="170" t="s">
        <v>730</v>
      </c>
      <c r="G360" s="176" t="s">
        <v>730</v>
      </c>
      <c r="H360" s="176" t="s">
        <v>730</v>
      </c>
      <c r="I360" s="176" t="s">
        <v>730</v>
      </c>
      <c r="J360" s="176" t="s">
        <v>730</v>
      </c>
      <c r="K360" s="171">
        <v>0.9</v>
      </c>
      <c r="L360" s="172">
        <v>0.923076923076923</v>
      </c>
      <c r="M360" s="172">
        <v>0.827586206896552</v>
      </c>
      <c r="N360" s="173">
        <v>0.933333333333333</v>
      </c>
      <c r="O360" s="173">
        <v>0.963176064441887</v>
      </c>
      <c r="P360" s="359">
        <v>0.9</v>
      </c>
      <c r="Q360" s="360">
        <v>0.961821527138914</v>
      </c>
      <c r="R360" s="172">
        <v>0.98694942903752</v>
      </c>
      <c r="S360" s="172">
        <v>0.965144820814924</v>
      </c>
      <c r="T360" s="172">
        <v>0.980704093674805</v>
      </c>
      <c r="U360" s="359">
        <v>0.9</v>
      </c>
      <c r="V360" s="172">
        <v>0.913063477460902</v>
      </c>
      <c r="W360" s="172">
        <v>0.900081566068516</v>
      </c>
      <c r="X360" s="172">
        <v>0.88659793814433</v>
      </c>
      <c r="Y360" s="172">
        <v>0.9327325394271</v>
      </c>
      <c r="Z360" s="359">
        <v>0.92</v>
      </c>
      <c r="AA360" s="359">
        <v>0.851851851851852</v>
      </c>
      <c r="AB360" s="359">
        <v>0.901785714285714</v>
      </c>
      <c r="AC360" s="359">
        <v>0.894549763033175</v>
      </c>
      <c r="AD360" s="359">
        <v>0.929040511727079</v>
      </c>
      <c r="AE360" s="359">
        <v>0.92</v>
      </c>
      <c r="AF360" s="172">
        <v>1</v>
      </c>
      <c r="AG360" s="172">
        <v>1</v>
      </c>
      <c r="AH360" s="172">
        <v>1</v>
      </c>
      <c r="AI360" s="172">
        <v>0.996417197452229</v>
      </c>
      <c r="AJ360" s="359">
        <v>0.92</v>
      </c>
      <c r="AK360" s="172">
        <v>0.933415032679739</v>
      </c>
      <c r="AL360" s="172">
        <v>0.94205495818399</v>
      </c>
      <c r="AM360" s="172">
        <v>0.950034698126301</v>
      </c>
      <c r="AN360" s="172">
        <v>0.96385936038057</v>
      </c>
      <c r="AO360" s="171">
        <v>0.99</v>
      </c>
      <c r="AP360" s="361">
        <v>1</v>
      </c>
      <c r="AQ360" s="361">
        <v>1</v>
      </c>
      <c r="AR360" s="361">
        <v>1</v>
      </c>
      <c r="AS360" s="362">
        <v>1</v>
      </c>
      <c r="AT360" s="367">
        <v>0.05</v>
      </c>
      <c r="AU360" s="364">
        <v>0.1</v>
      </c>
      <c r="AV360" s="365">
        <v>0.0769230769230769</v>
      </c>
      <c r="AW360" s="365">
        <v>0</v>
      </c>
      <c r="AX360" s="365">
        <v>0.0616113744075829</v>
      </c>
      <c r="AY360" s="145"/>
      <c r="AZ360" s="143"/>
    </row>
    <row r="361" spans="1:52">
      <c r="A361" s="141"/>
      <c r="B361" s="145"/>
      <c r="C361" s="175" t="s">
        <v>719</v>
      </c>
      <c r="D361" s="169" t="s">
        <v>26</v>
      </c>
      <c r="E361" s="169" t="s">
        <v>720</v>
      </c>
      <c r="F361" s="170" t="s">
        <v>731</v>
      </c>
      <c r="G361" s="182" t="s">
        <v>731</v>
      </c>
      <c r="H361" s="182" t="s">
        <v>731</v>
      </c>
      <c r="I361" s="182" t="s">
        <v>731</v>
      </c>
      <c r="J361" s="182" t="s">
        <v>731</v>
      </c>
      <c r="K361" s="171">
        <v>0.9</v>
      </c>
      <c r="L361" s="172">
        <v>0.888888888888889</v>
      </c>
      <c r="M361" s="172">
        <v>0.777777777777778</v>
      </c>
      <c r="N361" s="173">
        <v>0.952380952380952</v>
      </c>
      <c r="O361" s="173">
        <v>0.969754253308129</v>
      </c>
      <c r="P361" s="359">
        <v>0.9</v>
      </c>
      <c r="Q361" s="360">
        <v>0.894092219020173</v>
      </c>
      <c r="R361" s="172">
        <v>0.979870596693027</v>
      </c>
      <c r="S361" s="172">
        <v>0.983386075949367</v>
      </c>
      <c r="T361" s="172">
        <v>0.974564697849095</v>
      </c>
      <c r="U361" s="359">
        <v>0.9</v>
      </c>
      <c r="V361" s="172">
        <v>0.753602305475504</v>
      </c>
      <c r="W361" s="172">
        <v>0.798705966930266</v>
      </c>
      <c r="X361" s="172">
        <v>0.899525316455696</v>
      </c>
      <c r="Y361" s="172">
        <v>0.88079793200995</v>
      </c>
      <c r="Z361" s="359">
        <v>0.92</v>
      </c>
      <c r="AA361" s="359">
        <v>0.715736040609137</v>
      </c>
      <c r="AB361" s="359">
        <v>0.790286975717439</v>
      </c>
      <c r="AC361" s="359">
        <v>0.864516129032258</v>
      </c>
      <c r="AD361" s="359">
        <v>0.902548087160196</v>
      </c>
      <c r="AE361" s="359">
        <v>0.92</v>
      </c>
      <c r="AF361" s="172">
        <v>0.793103448275862</v>
      </c>
      <c r="AG361" s="172">
        <v>0.8</v>
      </c>
      <c r="AH361" s="172">
        <v>0.926829268292683</v>
      </c>
      <c r="AI361" s="172">
        <v>0.970532319391635</v>
      </c>
      <c r="AJ361" s="359">
        <v>0.92</v>
      </c>
      <c r="AK361" s="172">
        <v>0.853089533417402</v>
      </c>
      <c r="AL361" s="172">
        <v>0.868763557483731</v>
      </c>
      <c r="AM361" s="172">
        <v>0.931174089068826</v>
      </c>
      <c r="AN361" s="172">
        <v>0.951250499110675</v>
      </c>
      <c r="AO361" s="171">
        <v>0.99</v>
      </c>
      <c r="AP361" s="361">
        <v>1</v>
      </c>
      <c r="AQ361" s="361">
        <v>1</v>
      </c>
      <c r="AR361" s="361">
        <v>1</v>
      </c>
      <c r="AS361" s="362">
        <v>1</v>
      </c>
      <c r="AT361" s="367">
        <v>0.05</v>
      </c>
      <c r="AU361" s="364">
        <v>0</v>
      </c>
      <c r="AV361" s="365">
        <v>0</v>
      </c>
      <c r="AW361" s="365">
        <v>0</v>
      </c>
      <c r="AX361" s="365">
        <v>0.075</v>
      </c>
      <c r="AY361" s="145"/>
      <c r="AZ361" s="143"/>
    </row>
    <row r="362" spans="1:52">
      <c r="A362" s="141"/>
      <c r="B362" s="145"/>
      <c r="C362" s="175" t="s">
        <v>719</v>
      </c>
      <c r="D362" s="169" t="s">
        <v>26</v>
      </c>
      <c r="E362" s="169" t="s">
        <v>720</v>
      </c>
      <c r="F362" s="170" t="s">
        <v>732</v>
      </c>
      <c r="G362" s="176" t="s">
        <v>733</v>
      </c>
      <c r="H362" s="176" t="s">
        <v>733</v>
      </c>
      <c r="I362" s="176" t="s">
        <v>733</v>
      </c>
      <c r="J362" s="176" t="s">
        <v>733</v>
      </c>
      <c r="K362" s="171">
        <v>0.9</v>
      </c>
      <c r="L362" s="172">
        <v>0.962962962962963</v>
      </c>
      <c r="M362" s="172">
        <v>0.961538461538462</v>
      </c>
      <c r="N362" s="173">
        <v>1</v>
      </c>
      <c r="O362" s="173">
        <v>0.965425531914894</v>
      </c>
      <c r="P362" s="359">
        <v>0.9</v>
      </c>
      <c r="Q362" s="360" t="s">
        <v>40</v>
      </c>
      <c r="R362" s="172" t="s">
        <v>40</v>
      </c>
      <c r="S362" s="172" t="s">
        <v>40</v>
      </c>
      <c r="T362" s="172">
        <v>0</v>
      </c>
      <c r="U362" s="359">
        <v>0.9</v>
      </c>
      <c r="V362" s="172" t="s">
        <v>40</v>
      </c>
      <c r="W362" s="172" t="s">
        <v>40</v>
      </c>
      <c r="X362" s="172" t="s">
        <v>40</v>
      </c>
      <c r="Y362" s="172">
        <v>1</v>
      </c>
      <c r="Z362" s="359">
        <v>0.92</v>
      </c>
      <c r="AA362" s="359">
        <v>0</v>
      </c>
      <c r="AB362" s="359" t="s">
        <v>40</v>
      </c>
      <c r="AC362" s="359" t="s">
        <v>40</v>
      </c>
      <c r="AD362" s="359">
        <v>0.5</v>
      </c>
      <c r="AE362" s="359">
        <v>0.92</v>
      </c>
      <c r="AF362" s="172">
        <v>1</v>
      </c>
      <c r="AG362" s="172">
        <v>1</v>
      </c>
      <c r="AH362" s="172">
        <v>0.996282527881041</v>
      </c>
      <c r="AI362" s="172">
        <v>0.995093621708221</v>
      </c>
      <c r="AJ362" s="359">
        <v>0.92</v>
      </c>
      <c r="AK362" s="172">
        <v>0.960973863229502</v>
      </c>
      <c r="AL362" s="172">
        <v>0.968241965973535</v>
      </c>
      <c r="AM362" s="172">
        <v>0.983501006036217</v>
      </c>
      <c r="AN362" s="172">
        <v>0.982406980909975</v>
      </c>
      <c r="AO362" s="171">
        <v>0.99</v>
      </c>
      <c r="AP362" s="361">
        <v>1</v>
      </c>
      <c r="AQ362" s="361">
        <v>1</v>
      </c>
      <c r="AR362" s="361">
        <v>1</v>
      </c>
      <c r="AS362" s="362">
        <v>1</v>
      </c>
      <c r="AT362" s="367">
        <v>0.05</v>
      </c>
      <c r="AU362" s="364">
        <v>0</v>
      </c>
      <c r="AV362" s="365">
        <v>0.272727272727273</v>
      </c>
      <c r="AW362" s="365">
        <v>0.166666666666667</v>
      </c>
      <c r="AX362" s="365">
        <v>0.0753138075313808</v>
      </c>
      <c r="AY362" s="145"/>
      <c r="AZ362" s="143"/>
    </row>
    <row r="363" spans="1:52">
      <c r="A363" s="141"/>
      <c r="B363" s="145"/>
      <c r="C363" s="175" t="s">
        <v>719</v>
      </c>
      <c r="D363" s="169" t="s">
        <v>26</v>
      </c>
      <c r="E363" s="169" t="s">
        <v>720</v>
      </c>
      <c r="F363" s="170" t="s">
        <v>734</v>
      </c>
      <c r="G363" s="176" t="s">
        <v>735</v>
      </c>
      <c r="H363" s="176" t="s">
        <v>735</v>
      </c>
      <c r="I363" s="176" t="s">
        <v>735</v>
      </c>
      <c r="J363" s="176" t="s">
        <v>735</v>
      </c>
      <c r="K363" s="171">
        <v>0.9</v>
      </c>
      <c r="L363" s="172">
        <v>0.954545454545455</v>
      </c>
      <c r="M363" s="172">
        <v>0.975</v>
      </c>
      <c r="N363" s="173">
        <v>0.975609756097561</v>
      </c>
      <c r="O363" s="173">
        <v>0.981614708233413</v>
      </c>
      <c r="P363" s="359">
        <v>0.9</v>
      </c>
      <c r="Q363" s="360">
        <v>0.961440407903123</v>
      </c>
      <c r="R363" s="172">
        <v>0.959396751740139</v>
      </c>
      <c r="S363" s="172">
        <v>0.971898560657985</v>
      </c>
      <c r="T363" s="172">
        <v>0.973576491730174</v>
      </c>
      <c r="U363" s="359">
        <v>0.9</v>
      </c>
      <c r="V363" s="172">
        <v>0.884002549394519</v>
      </c>
      <c r="W363" s="172">
        <v>0.842227378190255</v>
      </c>
      <c r="X363" s="172">
        <v>0.889650445510624</v>
      </c>
      <c r="Y363" s="172">
        <v>0.890656372369574</v>
      </c>
      <c r="Z363" s="359">
        <v>0.92</v>
      </c>
      <c r="AA363" s="359">
        <v>0.886654478976234</v>
      </c>
      <c r="AB363" s="359">
        <v>0.816485225505443</v>
      </c>
      <c r="AC363" s="359">
        <v>0.83779119930975</v>
      </c>
      <c r="AD363" s="359">
        <v>0.872876041448921</v>
      </c>
      <c r="AE363" s="359">
        <v>0.92</v>
      </c>
      <c r="AF363" s="172">
        <v>0.998977156495056</v>
      </c>
      <c r="AG363" s="172">
        <v>0.995590551181102</v>
      </c>
      <c r="AH363" s="172">
        <v>0.99609035621199</v>
      </c>
      <c r="AI363" s="172">
        <v>0.997296543437681</v>
      </c>
      <c r="AJ363" s="359">
        <v>0.92</v>
      </c>
      <c r="AK363" s="172">
        <v>0.940108401084011</v>
      </c>
      <c r="AL363" s="172">
        <v>0.906844106463878</v>
      </c>
      <c r="AM363" s="172">
        <v>0.925453653751839</v>
      </c>
      <c r="AN363" s="172">
        <v>0.942298675892843</v>
      </c>
      <c r="AO363" s="171">
        <v>0.99</v>
      </c>
      <c r="AP363" s="361">
        <v>1</v>
      </c>
      <c r="AQ363" s="361">
        <v>1</v>
      </c>
      <c r="AR363" s="361">
        <v>1</v>
      </c>
      <c r="AS363" s="362">
        <v>1</v>
      </c>
      <c r="AT363" s="367">
        <v>0.05</v>
      </c>
      <c r="AU363" s="364">
        <v>0.00925925925925926</v>
      </c>
      <c r="AV363" s="365">
        <v>0.00952380952380952</v>
      </c>
      <c r="AW363" s="365">
        <v>0</v>
      </c>
      <c r="AX363" s="365">
        <v>0.00824175824175824</v>
      </c>
      <c r="AY363" s="145"/>
      <c r="AZ363" s="143"/>
    </row>
    <row r="364" spans="1:52">
      <c r="A364" s="141"/>
      <c r="B364" s="145"/>
      <c r="C364" s="175" t="s">
        <v>719</v>
      </c>
      <c r="D364" s="169" t="s">
        <v>26</v>
      </c>
      <c r="E364" s="169" t="s">
        <v>720</v>
      </c>
      <c r="F364" s="170" t="s">
        <v>736</v>
      </c>
      <c r="G364" s="176" t="s">
        <v>736</v>
      </c>
      <c r="H364" s="176" t="s">
        <v>736</v>
      </c>
      <c r="I364" s="176" t="s">
        <v>736</v>
      </c>
      <c r="J364" s="176" t="s">
        <v>736</v>
      </c>
      <c r="K364" s="171">
        <v>0.9</v>
      </c>
      <c r="L364" s="172">
        <v>0.958333333333333</v>
      </c>
      <c r="M364" s="172">
        <v>0.886363636363636</v>
      </c>
      <c r="N364" s="173">
        <v>0.958333333333333</v>
      </c>
      <c r="O364" s="173">
        <v>0.900953778429934</v>
      </c>
      <c r="P364" s="359">
        <v>0.9</v>
      </c>
      <c r="Q364" s="360">
        <v>0.904920012073649</v>
      </c>
      <c r="R364" s="172">
        <v>0.92078431372549</v>
      </c>
      <c r="S364" s="172">
        <v>0.975047984644914</v>
      </c>
      <c r="T364" s="172">
        <v>0.947144393605192</v>
      </c>
      <c r="U364" s="359">
        <v>0.9</v>
      </c>
      <c r="V364" s="172">
        <v>0.818895261092665</v>
      </c>
      <c r="W364" s="172">
        <v>0.81281045751634</v>
      </c>
      <c r="X364" s="172">
        <v>0.850287907869482</v>
      </c>
      <c r="Y364" s="172">
        <v>0.771050185026524</v>
      </c>
      <c r="Z364" s="359">
        <v>0.92</v>
      </c>
      <c r="AA364" s="359">
        <v>0.885454545454545</v>
      </c>
      <c r="AB364" s="359">
        <v>0.88966588966589</v>
      </c>
      <c r="AC364" s="359">
        <v>0.881736526946108</v>
      </c>
      <c r="AD364" s="359">
        <v>0.881451791378759</v>
      </c>
      <c r="AE364" s="359">
        <v>0.92</v>
      </c>
      <c r="AF364" s="172">
        <v>0.994082840236686</v>
      </c>
      <c r="AG364" s="172">
        <v>0.995290423861852</v>
      </c>
      <c r="AH364" s="172">
        <v>0.992481203007519</v>
      </c>
      <c r="AI364" s="172">
        <v>0.950169011012976</v>
      </c>
      <c r="AJ364" s="359">
        <v>0.92</v>
      </c>
      <c r="AK364" s="172">
        <v>0.942531711105358</v>
      </c>
      <c r="AL364" s="172">
        <v>0.943466353677621</v>
      </c>
      <c r="AM364" s="172">
        <v>0.949628737708208</v>
      </c>
      <c r="AN364" s="172">
        <v>0.947450312851168</v>
      </c>
      <c r="AO364" s="171">
        <v>0.99</v>
      </c>
      <c r="AP364" s="361">
        <v>1</v>
      </c>
      <c r="AQ364" s="361">
        <v>1</v>
      </c>
      <c r="AR364" s="361">
        <v>1</v>
      </c>
      <c r="AS364" s="362">
        <v>1</v>
      </c>
      <c r="AT364" s="367">
        <v>0.05</v>
      </c>
      <c r="AU364" s="364">
        <v>0</v>
      </c>
      <c r="AV364" s="365">
        <v>0</v>
      </c>
      <c r="AW364" s="365">
        <v>0</v>
      </c>
      <c r="AX364" s="365">
        <v>0.0778443113772455</v>
      </c>
      <c r="AY364" s="145"/>
      <c r="AZ364" s="143"/>
    </row>
    <row r="365" spans="1:52">
      <c r="A365" s="141"/>
      <c r="B365" s="145"/>
      <c r="C365" s="175" t="s">
        <v>719</v>
      </c>
      <c r="D365" s="169" t="s">
        <v>26</v>
      </c>
      <c r="E365" s="169" t="s">
        <v>720</v>
      </c>
      <c r="F365" s="170" t="s">
        <v>737</v>
      </c>
      <c r="G365" s="176" t="s">
        <v>738</v>
      </c>
      <c r="H365" s="176" t="s">
        <v>738</v>
      </c>
      <c r="I365" s="176" t="s">
        <v>738</v>
      </c>
      <c r="J365" s="176" t="s">
        <v>738</v>
      </c>
      <c r="K365" s="171">
        <v>0.9</v>
      </c>
      <c r="L365" s="172">
        <v>0.978260869565217</v>
      </c>
      <c r="M365" s="172">
        <v>0.977777777777778</v>
      </c>
      <c r="N365" s="173">
        <v>0.975609756097561</v>
      </c>
      <c r="O365" s="173">
        <v>0.991909385113269</v>
      </c>
      <c r="P365" s="359">
        <v>0.9</v>
      </c>
      <c r="Q365" s="360">
        <v>0</v>
      </c>
      <c r="R365" s="172">
        <v>1</v>
      </c>
      <c r="S365" s="172">
        <v>0</v>
      </c>
      <c r="T365" s="172">
        <v>0.454545454545455</v>
      </c>
      <c r="U365" s="359">
        <v>0.9</v>
      </c>
      <c r="V365" s="172">
        <v>0</v>
      </c>
      <c r="W365" s="172">
        <v>0</v>
      </c>
      <c r="X365" s="172">
        <v>0</v>
      </c>
      <c r="Y365" s="172">
        <v>0.363636363636364</v>
      </c>
      <c r="Z365" s="359">
        <v>0.92</v>
      </c>
      <c r="AA365" s="359" t="s">
        <v>40</v>
      </c>
      <c r="AB365" s="359">
        <v>0</v>
      </c>
      <c r="AC365" s="359" t="s">
        <v>40</v>
      </c>
      <c r="AD365" s="359">
        <v>0.333333333333333</v>
      </c>
      <c r="AE365" s="359">
        <v>0.92</v>
      </c>
      <c r="AF365" s="172">
        <v>0.997252747252747</v>
      </c>
      <c r="AG365" s="172">
        <v>0.977099236641221</v>
      </c>
      <c r="AH365" s="172">
        <v>0.992831541218638</v>
      </c>
      <c r="AI365" s="172">
        <v>0.985956308515381</v>
      </c>
      <c r="AJ365" s="359">
        <v>0.92</v>
      </c>
      <c r="AK365" s="172">
        <v>0.974460132890365</v>
      </c>
      <c r="AL365" s="172">
        <v>0.968911917098446</v>
      </c>
      <c r="AM365" s="172">
        <v>0.97608095676173</v>
      </c>
      <c r="AN365" s="172">
        <v>0.979545582126417</v>
      </c>
      <c r="AO365" s="171">
        <v>0.99</v>
      </c>
      <c r="AP365" s="361">
        <v>1</v>
      </c>
      <c r="AQ365" s="361">
        <v>1</v>
      </c>
      <c r="AR365" s="361">
        <v>1</v>
      </c>
      <c r="AS365" s="362">
        <v>1</v>
      </c>
      <c r="AT365" s="367">
        <v>0.05</v>
      </c>
      <c r="AU365" s="364">
        <v>0</v>
      </c>
      <c r="AV365" s="365">
        <v>0.111111111111111</v>
      </c>
      <c r="AW365" s="365">
        <v>0.125</v>
      </c>
      <c r="AX365" s="365">
        <v>0.0885714285714286</v>
      </c>
      <c r="AY365" s="145"/>
      <c r="AZ365" s="143"/>
    </row>
    <row r="366" spans="1:52">
      <c r="A366" s="141"/>
      <c r="B366" s="145"/>
      <c r="C366" s="175" t="s">
        <v>719</v>
      </c>
      <c r="D366" s="169" t="s">
        <v>26</v>
      </c>
      <c r="E366" s="169" t="s">
        <v>720</v>
      </c>
      <c r="F366" s="170" t="s">
        <v>739</v>
      </c>
      <c r="G366" s="176" t="s">
        <v>739</v>
      </c>
      <c r="H366" s="176" t="s">
        <v>739</v>
      </c>
      <c r="I366" s="176" t="s">
        <v>739</v>
      </c>
      <c r="J366" s="176" t="s">
        <v>739</v>
      </c>
      <c r="K366" s="171">
        <v>0.9</v>
      </c>
      <c r="L366" s="172">
        <v>0.98</v>
      </c>
      <c r="M366" s="172">
        <v>0.979591836734694</v>
      </c>
      <c r="N366" s="173">
        <v>1</v>
      </c>
      <c r="O366" s="173">
        <v>0.974842767295597</v>
      </c>
      <c r="P366" s="359">
        <v>0.9</v>
      </c>
      <c r="Q366" s="360">
        <v>0.995873015873016</v>
      </c>
      <c r="R366" s="172">
        <v>0.982732505301424</v>
      </c>
      <c r="S366" s="172">
        <v>0.993050729673384</v>
      </c>
      <c r="T366" s="172">
        <v>0.988304959289415</v>
      </c>
      <c r="U366" s="359">
        <v>0.9</v>
      </c>
      <c r="V366" s="172">
        <v>0.836190476190476</v>
      </c>
      <c r="W366" s="172">
        <v>0.818842774916692</v>
      </c>
      <c r="X366" s="172">
        <v>0.88498957609451</v>
      </c>
      <c r="Y366" s="172">
        <v>0.825145394945543</v>
      </c>
      <c r="Z366" s="359">
        <v>0.92</v>
      </c>
      <c r="AA366" s="359">
        <v>0.88</v>
      </c>
      <c r="AB366" s="359">
        <v>0.871941272430669</v>
      </c>
      <c r="AC366" s="359">
        <v>0.92602495543672</v>
      </c>
      <c r="AD366" s="359">
        <v>0.893465001452222</v>
      </c>
      <c r="AE366" s="359">
        <v>0.92</v>
      </c>
      <c r="AF366" s="172">
        <v>0.99894142554693</v>
      </c>
      <c r="AG366" s="172">
        <v>0.997205142537731</v>
      </c>
      <c r="AH366" s="172">
        <v>0.998885172798216</v>
      </c>
      <c r="AI366" s="172">
        <v>0.997523051889351</v>
      </c>
      <c r="AJ366" s="359">
        <v>0.92</v>
      </c>
      <c r="AK366" s="172">
        <v>0.950438116100767</v>
      </c>
      <c r="AL366" s="172">
        <v>0.940136956041529</v>
      </c>
      <c r="AM366" s="172">
        <v>0.965508622844289</v>
      </c>
      <c r="AN366" s="172">
        <v>0.954058537190339</v>
      </c>
      <c r="AO366" s="171">
        <v>0.99</v>
      </c>
      <c r="AP366" s="361">
        <v>1</v>
      </c>
      <c r="AQ366" s="361">
        <v>1</v>
      </c>
      <c r="AR366" s="361">
        <v>1</v>
      </c>
      <c r="AS366" s="362">
        <v>1</v>
      </c>
      <c r="AT366" s="367">
        <v>0.05</v>
      </c>
      <c r="AU366" s="364">
        <v>0.0588235294117647</v>
      </c>
      <c r="AV366" s="365">
        <v>0.0833333333333333</v>
      </c>
      <c r="AW366" s="365">
        <v>0.157894736842105</v>
      </c>
      <c r="AX366" s="365">
        <v>0.0540037243947858</v>
      </c>
      <c r="AY366" s="145"/>
      <c r="AZ366" s="143"/>
    </row>
    <row r="367" spans="1:52">
      <c r="A367" s="141"/>
      <c r="B367" s="145"/>
      <c r="C367" s="175" t="s">
        <v>719</v>
      </c>
      <c r="D367" s="169" t="s">
        <v>26</v>
      </c>
      <c r="E367" s="169" t="s">
        <v>720</v>
      </c>
      <c r="F367" s="170" t="s">
        <v>740</v>
      </c>
      <c r="G367" s="176" t="s">
        <v>741</v>
      </c>
      <c r="H367" s="176" t="s">
        <v>741</v>
      </c>
      <c r="I367" s="176" t="s">
        <v>741</v>
      </c>
      <c r="J367" s="176" t="s">
        <v>741</v>
      </c>
      <c r="K367" s="171">
        <v>0.9</v>
      </c>
      <c r="L367" s="172">
        <v>0.87719298245614</v>
      </c>
      <c r="M367" s="172">
        <v>0.865384615384615</v>
      </c>
      <c r="N367" s="173">
        <v>0.866666666666667</v>
      </c>
      <c r="O367" s="173">
        <v>0.856643356643357</v>
      </c>
      <c r="P367" s="359">
        <v>0.9</v>
      </c>
      <c r="Q367" s="360">
        <v>0.973823975720789</v>
      </c>
      <c r="R367" s="172">
        <v>0.974241930224976</v>
      </c>
      <c r="S367" s="172">
        <v>0.971744471744472</v>
      </c>
      <c r="T367" s="172">
        <v>0.961301303873081</v>
      </c>
      <c r="U367" s="359">
        <v>0.9</v>
      </c>
      <c r="V367" s="172">
        <v>0.73937784522003</v>
      </c>
      <c r="W367" s="172">
        <v>0.777306814476687</v>
      </c>
      <c r="X367" s="172">
        <v>0.801904176904177</v>
      </c>
      <c r="Y367" s="172">
        <v>0.808390605262594</v>
      </c>
      <c r="Z367" s="359">
        <v>0.92</v>
      </c>
      <c r="AA367" s="359">
        <v>0.844818516570226</v>
      </c>
      <c r="AB367" s="359">
        <v>0.860292355619458</v>
      </c>
      <c r="AC367" s="359">
        <v>0.90863704443335</v>
      </c>
      <c r="AD367" s="359">
        <v>0.929526102887039</v>
      </c>
      <c r="AE367" s="359">
        <v>0.92</v>
      </c>
      <c r="AF367" s="172">
        <v>0.997366440933032</v>
      </c>
      <c r="AG367" s="172">
        <v>0.991795077046228</v>
      </c>
      <c r="AH367" s="172">
        <v>0.811278615298716</v>
      </c>
      <c r="AI367" s="172">
        <v>0.930945859526769</v>
      </c>
      <c r="AJ367" s="359">
        <v>0.92</v>
      </c>
      <c r="AK367" s="172">
        <v>0.897091229616571</v>
      </c>
      <c r="AL367" s="172">
        <v>0.894409937888199</v>
      </c>
      <c r="AM367" s="172">
        <v>0.932544052863436</v>
      </c>
      <c r="AN367" s="172">
        <v>0.94872248973301</v>
      </c>
      <c r="AO367" s="171">
        <v>0.99</v>
      </c>
      <c r="AP367" s="361">
        <v>1</v>
      </c>
      <c r="AQ367" s="361">
        <v>1</v>
      </c>
      <c r="AR367" s="361">
        <v>1</v>
      </c>
      <c r="AS367" s="362">
        <v>1</v>
      </c>
      <c r="AT367" s="367">
        <v>0.05</v>
      </c>
      <c r="AU367" s="364">
        <v>0.03125</v>
      </c>
      <c r="AV367" s="365">
        <v>0.0972222222222222</v>
      </c>
      <c r="AW367" s="365">
        <v>0.0285714285714286</v>
      </c>
      <c r="AX367" s="365">
        <v>0.0605555555555556</v>
      </c>
      <c r="AY367" s="145"/>
      <c r="AZ367" s="143"/>
    </row>
    <row r="368" spans="1:52">
      <c r="A368" s="141"/>
      <c r="B368" s="145"/>
      <c r="C368" s="175" t="s">
        <v>719</v>
      </c>
      <c r="D368" s="169" t="s">
        <v>26</v>
      </c>
      <c r="E368" s="169" t="s">
        <v>720</v>
      </c>
      <c r="F368" s="170" t="s">
        <v>742</v>
      </c>
      <c r="G368" s="176" t="s">
        <v>743</v>
      </c>
      <c r="H368" s="176" t="s">
        <v>743</v>
      </c>
      <c r="I368" s="176" t="s">
        <v>743</v>
      </c>
      <c r="J368" s="176" t="s">
        <v>743</v>
      </c>
      <c r="K368" s="171">
        <v>0.9</v>
      </c>
      <c r="L368" s="172">
        <v>0.636363636363636</v>
      </c>
      <c r="M368" s="172">
        <v>0.695652173913043</v>
      </c>
      <c r="N368" s="173">
        <v>0.73469387755102</v>
      </c>
      <c r="O368" s="173">
        <v>0.764705882352941</v>
      </c>
      <c r="P368" s="359">
        <v>0.9</v>
      </c>
      <c r="Q368" s="360">
        <v>0.684812442817932</v>
      </c>
      <c r="R368" s="172">
        <v>0.689336016096579</v>
      </c>
      <c r="S368" s="172">
        <v>0.785658612626656</v>
      </c>
      <c r="T368" s="172">
        <v>0.83067949355891</v>
      </c>
      <c r="U368" s="359">
        <v>0.9</v>
      </c>
      <c r="V368" s="172">
        <v>0.782250686184812</v>
      </c>
      <c r="W368" s="172">
        <v>0.720724346076459</v>
      </c>
      <c r="X368" s="172">
        <v>0.79423226812159</v>
      </c>
      <c r="Y368" s="172">
        <v>0.778210869685409</v>
      </c>
      <c r="Z368" s="359">
        <v>0.92</v>
      </c>
      <c r="AA368" s="359">
        <v>0.896054628224583</v>
      </c>
      <c r="AB368" s="359">
        <v>0.908009793634138</v>
      </c>
      <c r="AC368" s="359">
        <v>0.912426035502959</v>
      </c>
      <c r="AD368" s="359">
        <v>0.943324411926889</v>
      </c>
      <c r="AE368" s="359">
        <v>0.92</v>
      </c>
      <c r="AF368" s="172">
        <v>0.992750439367311</v>
      </c>
      <c r="AG368" s="172">
        <v>0.979417818288739</v>
      </c>
      <c r="AH368" s="172">
        <v>0.980519480519481</v>
      </c>
      <c r="AI368" s="172">
        <v>0.970073287736802</v>
      </c>
      <c r="AJ368" s="359">
        <v>0.92</v>
      </c>
      <c r="AK368" s="172">
        <v>0.928388017118402</v>
      </c>
      <c r="AL368" s="172">
        <v>0.925925925925926</v>
      </c>
      <c r="AM368" s="172">
        <v>0.942745098039216</v>
      </c>
      <c r="AN368" s="172">
        <v>0.960281599912767</v>
      </c>
      <c r="AO368" s="171">
        <v>0.99</v>
      </c>
      <c r="AP368" s="361">
        <v>1</v>
      </c>
      <c r="AQ368" s="361">
        <v>1</v>
      </c>
      <c r="AR368" s="361">
        <v>1</v>
      </c>
      <c r="AS368" s="362">
        <v>1</v>
      </c>
      <c r="AT368" s="367">
        <v>0.05</v>
      </c>
      <c r="AU368" s="364">
        <v>0</v>
      </c>
      <c r="AV368" s="365">
        <v>0.037037037037037</v>
      </c>
      <c r="AW368" s="365">
        <v>0.0714285714285714</v>
      </c>
      <c r="AX368" s="365">
        <v>0.0743169398907104</v>
      </c>
      <c r="AY368" s="145"/>
      <c r="AZ368" s="143"/>
    </row>
    <row r="369" spans="1:52">
      <c r="A369" s="141"/>
      <c r="B369" s="145"/>
      <c r="C369" s="175" t="s">
        <v>719</v>
      </c>
      <c r="D369" s="169" t="s">
        <v>26</v>
      </c>
      <c r="E369" s="169" t="s">
        <v>720</v>
      </c>
      <c r="F369" s="170" t="s">
        <v>744</v>
      </c>
      <c r="G369" s="176" t="s">
        <v>745</v>
      </c>
      <c r="H369" s="176" t="s">
        <v>745</v>
      </c>
      <c r="I369" s="176" t="s">
        <v>745</v>
      </c>
      <c r="J369" s="176" t="s">
        <v>745</v>
      </c>
      <c r="K369" s="171">
        <v>0.9</v>
      </c>
      <c r="L369" s="172">
        <v>0.566666666666667</v>
      </c>
      <c r="M369" s="172">
        <v>0.607843137254902</v>
      </c>
      <c r="N369" s="173">
        <v>0.630769230769231</v>
      </c>
      <c r="O369" s="173">
        <v>0.680839895013123</v>
      </c>
      <c r="P369" s="359">
        <v>0.9</v>
      </c>
      <c r="Q369" s="360">
        <v>0.899215200330442</v>
      </c>
      <c r="R369" s="172">
        <v>0.865489957395009</v>
      </c>
      <c r="S369" s="172">
        <v>0.920676202860858</v>
      </c>
      <c r="T369" s="172">
        <v>0.917400254018307</v>
      </c>
      <c r="U369" s="359">
        <v>0.9</v>
      </c>
      <c r="V369" s="172">
        <v>0.652209830648492</v>
      </c>
      <c r="W369" s="172">
        <v>0.616859403530128</v>
      </c>
      <c r="X369" s="172">
        <v>0.701560468140442</v>
      </c>
      <c r="Y369" s="172">
        <v>0.70820741908641</v>
      </c>
      <c r="Z369" s="359">
        <v>0.92</v>
      </c>
      <c r="AA369" s="359">
        <v>0.853729181752353</v>
      </c>
      <c r="AB369" s="359">
        <v>0.780680918448139</v>
      </c>
      <c r="AC369" s="359">
        <v>0.916752665978672</v>
      </c>
      <c r="AD369" s="359">
        <v>0.909970632622262</v>
      </c>
      <c r="AE369" s="359">
        <v>0.92</v>
      </c>
      <c r="AF369" s="172">
        <v>0.999010041012587</v>
      </c>
      <c r="AG369" s="172">
        <v>0.98936877076412</v>
      </c>
      <c r="AH369" s="172">
        <v>0.988647484830691</v>
      </c>
      <c r="AI369" s="172">
        <v>0.980280251960105</v>
      </c>
      <c r="AJ369" s="359">
        <v>0.92</v>
      </c>
      <c r="AK369" s="172">
        <v>0.908995265649658</v>
      </c>
      <c r="AL369" s="172">
        <v>0.814982332155477</v>
      </c>
      <c r="AM369" s="172">
        <v>0.936486712351663</v>
      </c>
      <c r="AN369" s="172">
        <v>0.930981149803897</v>
      </c>
      <c r="AO369" s="171">
        <v>0.99</v>
      </c>
      <c r="AP369" s="361">
        <v>1</v>
      </c>
      <c r="AQ369" s="361">
        <v>1</v>
      </c>
      <c r="AR369" s="361">
        <v>1</v>
      </c>
      <c r="AS369" s="362">
        <v>1</v>
      </c>
      <c r="AT369" s="367">
        <v>0.05</v>
      </c>
      <c r="AU369" s="364">
        <v>0.0697674418604651</v>
      </c>
      <c r="AV369" s="365">
        <v>0</v>
      </c>
      <c r="AW369" s="365">
        <v>0.0392156862745098</v>
      </c>
      <c r="AX369" s="365">
        <v>0.0761973875181422</v>
      </c>
      <c r="AY369" s="145"/>
      <c r="AZ369" s="143"/>
    </row>
    <row r="370" spans="1:52">
      <c r="A370" s="141"/>
      <c r="B370" s="145"/>
      <c r="C370" s="175" t="s">
        <v>719</v>
      </c>
      <c r="D370" s="169" t="s">
        <v>26</v>
      </c>
      <c r="E370" s="169" t="s">
        <v>720</v>
      </c>
      <c r="F370" s="170" t="s">
        <v>746</v>
      </c>
      <c r="G370" s="176" t="s">
        <v>747</v>
      </c>
      <c r="H370" s="176" t="s">
        <v>747</v>
      </c>
      <c r="I370" s="176" t="s">
        <v>747</v>
      </c>
      <c r="J370" s="176" t="s">
        <v>747</v>
      </c>
      <c r="K370" s="171">
        <v>0.9</v>
      </c>
      <c r="L370" s="172">
        <v>0.795454545454545</v>
      </c>
      <c r="M370" s="172">
        <v>0.759259259259259</v>
      </c>
      <c r="N370" s="173">
        <v>0.8</v>
      </c>
      <c r="O370" s="173">
        <v>0.892241379310345</v>
      </c>
      <c r="P370" s="359">
        <v>0.9</v>
      </c>
      <c r="Q370" s="360">
        <v>0.8912</v>
      </c>
      <c r="R370" s="172">
        <v>0.945863125638407</v>
      </c>
      <c r="S370" s="172">
        <v>0.945379594641017</v>
      </c>
      <c r="T370" s="172">
        <v>0.945670904941549</v>
      </c>
      <c r="U370" s="359">
        <v>0.9</v>
      </c>
      <c r="V370" s="172">
        <v>0.7732</v>
      </c>
      <c r="W370" s="172">
        <v>0.856996935648621</v>
      </c>
      <c r="X370" s="172">
        <v>0.883545173479904</v>
      </c>
      <c r="Y370" s="172">
        <v>0.82134041264962</v>
      </c>
      <c r="Z370" s="359">
        <v>0.92</v>
      </c>
      <c r="AA370" s="359">
        <v>0.832501386577926</v>
      </c>
      <c r="AB370" s="359">
        <v>0.816767922235723</v>
      </c>
      <c r="AC370" s="359">
        <v>0.911332503113325</v>
      </c>
      <c r="AD370" s="359">
        <v>0.825117873981997</v>
      </c>
      <c r="AE370" s="359">
        <v>0.92</v>
      </c>
      <c r="AF370" s="172">
        <v>0.988826815642458</v>
      </c>
      <c r="AG370" s="172">
        <v>0.951746442432083</v>
      </c>
      <c r="AH370" s="172">
        <v>0.976595744680851</v>
      </c>
      <c r="AI370" s="172">
        <v>0.959115324946955</v>
      </c>
      <c r="AJ370" s="359">
        <v>0.92</v>
      </c>
      <c r="AK370" s="172">
        <v>0.869858238438299</v>
      </c>
      <c r="AL370" s="172">
        <v>0.873936471922859</v>
      </c>
      <c r="AM370" s="172">
        <v>0.942976757615129</v>
      </c>
      <c r="AN370" s="172">
        <v>0.881083020088113</v>
      </c>
      <c r="AO370" s="171">
        <v>0.99</v>
      </c>
      <c r="AP370" s="361">
        <v>0.972972972972973</v>
      </c>
      <c r="AQ370" s="361">
        <v>1</v>
      </c>
      <c r="AR370" s="361">
        <v>1</v>
      </c>
      <c r="AS370" s="362">
        <v>0.99907063197026</v>
      </c>
      <c r="AT370" s="367">
        <v>0.05</v>
      </c>
      <c r="AU370" s="364">
        <v>0.04</v>
      </c>
      <c r="AV370" s="365">
        <v>0.0666666666666667</v>
      </c>
      <c r="AW370" s="365">
        <v>0.0263157894736842</v>
      </c>
      <c r="AX370" s="365">
        <v>0.0593220338983051</v>
      </c>
      <c r="AY370" s="145"/>
      <c r="AZ370" s="143"/>
    </row>
    <row r="371" spans="1:52">
      <c r="A371" s="141"/>
      <c r="B371" s="145"/>
      <c r="C371" s="175" t="s">
        <v>719</v>
      </c>
      <c r="D371" s="169" t="s">
        <v>26</v>
      </c>
      <c r="E371" s="169" t="s">
        <v>720</v>
      </c>
      <c r="F371" s="170" t="s">
        <v>748</v>
      </c>
      <c r="G371" s="176" t="s">
        <v>749</v>
      </c>
      <c r="H371" s="176" t="s">
        <v>749</v>
      </c>
      <c r="I371" s="176" t="s">
        <v>749</v>
      </c>
      <c r="J371" s="176" t="s">
        <v>749</v>
      </c>
      <c r="K371" s="171">
        <v>0.9</v>
      </c>
      <c r="L371" s="172">
        <v>0.829787234042553</v>
      </c>
      <c r="M371" s="172">
        <v>0.82</v>
      </c>
      <c r="N371" s="173">
        <v>0.851851851851852</v>
      </c>
      <c r="O371" s="173">
        <v>0.842447916666667</v>
      </c>
      <c r="P371" s="359">
        <v>0.9</v>
      </c>
      <c r="Q371" s="360">
        <v>0.987442444537463</v>
      </c>
      <c r="R371" s="172">
        <v>0.981644640234949</v>
      </c>
      <c r="S371" s="172">
        <v>0.932741550017071</v>
      </c>
      <c r="T371" s="172">
        <v>0.938653159720477</v>
      </c>
      <c r="U371" s="359">
        <v>0.9</v>
      </c>
      <c r="V371" s="172">
        <v>0.741314357471745</v>
      </c>
      <c r="W371" s="172">
        <v>0.748531571218796</v>
      </c>
      <c r="X371" s="172">
        <v>0.792762034824172</v>
      </c>
      <c r="Y371" s="172">
        <v>0.81099492232668</v>
      </c>
      <c r="Z371" s="359">
        <v>0.92</v>
      </c>
      <c r="AA371" s="359">
        <v>0.872924187725632</v>
      </c>
      <c r="AB371" s="359">
        <v>0.916771752837327</v>
      </c>
      <c r="AC371" s="359">
        <v>0.943357363542739</v>
      </c>
      <c r="AD371" s="359">
        <v>0.955442941148348</v>
      </c>
      <c r="AE371" s="359">
        <v>0.92</v>
      </c>
      <c r="AF371" s="172">
        <v>0.993873621564852</v>
      </c>
      <c r="AG371" s="172">
        <v>0.98328775448192</v>
      </c>
      <c r="AH371" s="172">
        <v>0.987977632805219</v>
      </c>
      <c r="AI371" s="172">
        <v>0.990027137760305</v>
      </c>
      <c r="AJ371" s="359">
        <v>0.92</v>
      </c>
      <c r="AK371" s="172">
        <v>0.914149443561208</v>
      </c>
      <c r="AL371" s="172">
        <v>0.933220338983051</v>
      </c>
      <c r="AM371" s="172">
        <v>0.955502310456957</v>
      </c>
      <c r="AN371" s="172">
        <v>0.966585621283293</v>
      </c>
      <c r="AO371" s="171">
        <v>0.99</v>
      </c>
      <c r="AP371" s="361">
        <v>1</v>
      </c>
      <c r="AQ371" s="361">
        <v>1</v>
      </c>
      <c r="AR371" s="361">
        <v>1</v>
      </c>
      <c r="AS371" s="362">
        <v>1</v>
      </c>
      <c r="AT371" s="367">
        <v>0.05</v>
      </c>
      <c r="AU371" s="364">
        <v>0.024390243902439</v>
      </c>
      <c r="AV371" s="365">
        <v>0.025</v>
      </c>
      <c r="AW371" s="365">
        <v>0</v>
      </c>
      <c r="AX371" s="365">
        <v>0.053072625698324</v>
      </c>
      <c r="AY371" s="145"/>
      <c r="AZ371" s="143"/>
    </row>
    <row r="372" spans="1:52">
      <c r="A372" s="141"/>
      <c r="B372" s="145"/>
      <c r="C372" s="175" t="s">
        <v>719</v>
      </c>
      <c r="D372" s="169" t="s">
        <v>26</v>
      </c>
      <c r="E372" s="169" t="s">
        <v>720</v>
      </c>
      <c r="F372" s="170" t="s">
        <v>750</v>
      </c>
      <c r="G372" s="176" t="s">
        <v>751</v>
      </c>
      <c r="H372" s="176" t="s">
        <v>751</v>
      </c>
      <c r="I372" s="176" t="s">
        <v>751</v>
      </c>
      <c r="J372" s="176" t="s">
        <v>751</v>
      </c>
      <c r="K372" s="171">
        <v>0.9</v>
      </c>
      <c r="L372" s="172">
        <v>0.755102040816326</v>
      </c>
      <c r="M372" s="172">
        <v>0.680851063829787</v>
      </c>
      <c r="N372" s="173">
        <v>0.683333333333333</v>
      </c>
      <c r="O372" s="173">
        <v>0.757575757575758</v>
      </c>
      <c r="P372" s="359">
        <v>0.9</v>
      </c>
      <c r="Q372" s="360">
        <v>0.83962683251888</v>
      </c>
      <c r="R372" s="172">
        <v>0.772452830188679</v>
      </c>
      <c r="S372" s="172">
        <v>0.898194945848375</v>
      </c>
      <c r="T372" s="172">
        <v>0.896081324397319</v>
      </c>
      <c r="U372" s="359">
        <v>0.9</v>
      </c>
      <c r="V372" s="172">
        <v>0.50244335850733</v>
      </c>
      <c r="W372" s="172">
        <v>0.463396226415094</v>
      </c>
      <c r="X372" s="172">
        <v>0.601083032490975</v>
      </c>
      <c r="Y372" s="172">
        <v>0.654233770131039</v>
      </c>
      <c r="Z372" s="359">
        <v>0.92</v>
      </c>
      <c r="AA372" s="359">
        <v>0.716343143393864</v>
      </c>
      <c r="AB372" s="359">
        <v>0.702951002227171</v>
      </c>
      <c r="AC372" s="359">
        <v>0.833028083028083</v>
      </c>
      <c r="AD372" s="359">
        <v>0.866484423354652</v>
      </c>
      <c r="AE372" s="359">
        <v>0.92</v>
      </c>
      <c r="AF372" s="172">
        <v>0.952825298081908</v>
      </c>
      <c r="AG372" s="172">
        <v>0.987925356750823</v>
      </c>
      <c r="AH372" s="172">
        <v>0.991045845272206</v>
      </c>
      <c r="AI372" s="172">
        <v>0.982916345200044</v>
      </c>
      <c r="AJ372" s="359">
        <v>0.92</v>
      </c>
      <c r="AK372" s="172">
        <v>0.808212058212058</v>
      </c>
      <c r="AL372" s="172">
        <v>0.770142559666827</v>
      </c>
      <c r="AM372" s="172">
        <v>0.875620244789944</v>
      </c>
      <c r="AN372" s="172">
        <v>0.895290088501577</v>
      </c>
      <c r="AO372" s="171">
        <v>0.99</v>
      </c>
      <c r="AP372" s="361">
        <v>1</v>
      </c>
      <c r="AQ372" s="361">
        <v>1</v>
      </c>
      <c r="AR372" s="361">
        <v>1</v>
      </c>
      <c r="AS372" s="362">
        <v>1</v>
      </c>
      <c r="AT372" s="367">
        <v>0.05</v>
      </c>
      <c r="AU372" s="364">
        <v>0.0961538461538462</v>
      </c>
      <c r="AV372" s="365">
        <v>0.0212765957446809</v>
      </c>
      <c r="AW372" s="365">
        <v>0.147058823529412</v>
      </c>
      <c r="AX372" s="365">
        <v>0.0632506004803843</v>
      </c>
      <c r="AY372" s="145"/>
      <c r="AZ372" s="143"/>
    </row>
    <row r="373" spans="1:52">
      <c r="A373" s="141"/>
      <c r="B373" s="145"/>
      <c r="C373" s="175" t="s">
        <v>719</v>
      </c>
      <c r="D373" s="169" t="s">
        <v>26</v>
      </c>
      <c r="E373" s="169" t="s">
        <v>720</v>
      </c>
      <c r="F373" s="170" t="s">
        <v>752</v>
      </c>
      <c r="G373" s="176" t="s">
        <v>753</v>
      </c>
      <c r="H373" s="176" t="s">
        <v>753</v>
      </c>
      <c r="I373" s="176" t="s">
        <v>753</v>
      </c>
      <c r="J373" s="176" t="s">
        <v>753</v>
      </c>
      <c r="K373" s="171">
        <v>0.9</v>
      </c>
      <c r="L373" s="172">
        <v>0.607594936708861</v>
      </c>
      <c r="M373" s="172">
        <v>0.608108108108108</v>
      </c>
      <c r="N373" s="173">
        <v>0.705128205128205</v>
      </c>
      <c r="O373" s="173">
        <v>0.69531914893617</v>
      </c>
      <c r="P373" s="359">
        <v>0.9</v>
      </c>
      <c r="Q373" s="360">
        <v>0.911793277637459</v>
      </c>
      <c r="R373" s="172">
        <v>0.91310592459605</v>
      </c>
      <c r="S373" s="172">
        <v>0.919110779002429</v>
      </c>
      <c r="T373" s="172">
        <v>0.91271562855077</v>
      </c>
      <c r="U373" s="359">
        <v>0.9</v>
      </c>
      <c r="V373" s="172">
        <v>0.86458130950068</v>
      </c>
      <c r="W373" s="172">
        <v>0.834290843806104</v>
      </c>
      <c r="X373" s="172">
        <v>0.877638707266953</v>
      </c>
      <c r="Y373" s="172">
        <v>0.85149340897714</v>
      </c>
      <c r="Z373" s="359">
        <v>0.92</v>
      </c>
      <c r="AA373" s="359">
        <v>0.894776972931758</v>
      </c>
      <c r="AB373" s="359">
        <v>0.833652414379919</v>
      </c>
      <c r="AC373" s="359">
        <v>0.914844649021864</v>
      </c>
      <c r="AD373" s="359">
        <v>0.899117351884098</v>
      </c>
      <c r="AE373" s="359">
        <v>0.92</v>
      </c>
      <c r="AF373" s="172">
        <v>0.998781285298139</v>
      </c>
      <c r="AG373" s="172">
        <v>0.998106424435358</v>
      </c>
      <c r="AH373" s="172">
        <v>0.970607898972391</v>
      </c>
      <c r="AI373" s="172">
        <v>0.985327348147026</v>
      </c>
      <c r="AJ373" s="359">
        <v>0.92</v>
      </c>
      <c r="AK373" s="172">
        <v>0.937612554669411</v>
      </c>
      <c r="AL373" s="172">
        <v>0.891884001557026</v>
      </c>
      <c r="AM373" s="172">
        <v>0.940940012368584</v>
      </c>
      <c r="AN373" s="172">
        <v>0.932103932734853</v>
      </c>
      <c r="AO373" s="171">
        <v>0.99</v>
      </c>
      <c r="AP373" s="361">
        <v>1</v>
      </c>
      <c r="AQ373" s="361">
        <v>1</v>
      </c>
      <c r="AR373" s="361">
        <v>1</v>
      </c>
      <c r="AS373" s="362">
        <v>1</v>
      </c>
      <c r="AT373" s="367">
        <v>0.05</v>
      </c>
      <c r="AU373" s="364">
        <v>0.0188679245283019</v>
      </c>
      <c r="AV373" s="365">
        <v>0.0149253731343284</v>
      </c>
      <c r="AW373" s="365">
        <v>0.015625</v>
      </c>
      <c r="AX373" s="365">
        <v>0.0462962962962963</v>
      </c>
      <c r="AY373" s="145"/>
      <c r="AZ373" s="143"/>
    </row>
    <row r="374" spans="1:52">
      <c r="A374" s="141"/>
      <c r="B374" s="145"/>
      <c r="C374" s="175" t="s">
        <v>719</v>
      </c>
      <c r="D374" s="169" t="s">
        <v>26</v>
      </c>
      <c r="E374" s="169" t="s">
        <v>720</v>
      </c>
      <c r="F374" s="170" t="s">
        <v>754</v>
      </c>
      <c r="G374" s="176" t="s">
        <v>754</v>
      </c>
      <c r="H374" s="176" t="s">
        <v>754</v>
      </c>
      <c r="I374" s="176" t="s">
        <v>754</v>
      </c>
      <c r="J374" s="176" t="s">
        <v>754</v>
      </c>
      <c r="K374" s="171">
        <v>0.9</v>
      </c>
      <c r="L374" s="172">
        <v>1</v>
      </c>
      <c r="M374" s="172">
        <v>0.980392156862745</v>
      </c>
      <c r="N374" s="173">
        <v>0.982142857142857</v>
      </c>
      <c r="O374" s="173">
        <v>0.973225404732254</v>
      </c>
      <c r="P374" s="359">
        <v>0.9</v>
      </c>
      <c r="Q374" s="360">
        <v>0.955997588908981</v>
      </c>
      <c r="R374" s="172">
        <v>0.960794990471005</v>
      </c>
      <c r="S374" s="172">
        <v>0.955307262569832</v>
      </c>
      <c r="T374" s="172">
        <v>0.956456506518188</v>
      </c>
      <c r="U374" s="359">
        <v>0.9</v>
      </c>
      <c r="V374" s="172">
        <v>0.896323086196504</v>
      </c>
      <c r="W374" s="172">
        <v>0.890280424720937</v>
      </c>
      <c r="X374" s="172">
        <v>0.90677374301676</v>
      </c>
      <c r="Y374" s="172">
        <v>0.908634236877494</v>
      </c>
      <c r="Z374" s="359">
        <v>0.92</v>
      </c>
      <c r="AA374" s="359">
        <v>0.922857142857143</v>
      </c>
      <c r="AB374" s="359">
        <v>0.918769230769231</v>
      </c>
      <c r="AC374" s="359">
        <v>0.934903047091413</v>
      </c>
      <c r="AD374" s="359">
        <v>0.948598526547549</v>
      </c>
      <c r="AE374" s="359">
        <v>0.92</v>
      </c>
      <c r="AF374" s="172">
        <v>1</v>
      </c>
      <c r="AG374" s="172">
        <v>0.981481481481482</v>
      </c>
      <c r="AH374" s="172">
        <v>0.987421383647799</v>
      </c>
      <c r="AI374" s="172">
        <v>0.991363489150383</v>
      </c>
      <c r="AJ374" s="359">
        <v>0.92</v>
      </c>
      <c r="AK374" s="172">
        <v>0.960179193628671</v>
      </c>
      <c r="AL374" s="172">
        <v>0.954322385805965</v>
      </c>
      <c r="AM374" s="172">
        <v>0.966805942432683</v>
      </c>
      <c r="AN374" s="172">
        <v>0.97192161663861</v>
      </c>
      <c r="AO374" s="171">
        <v>0.99</v>
      </c>
      <c r="AP374" s="361">
        <v>1</v>
      </c>
      <c r="AQ374" s="361">
        <v>1</v>
      </c>
      <c r="AR374" s="361">
        <v>1</v>
      </c>
      <c r="AS374" s="362">
        <v>1</v>
      </c>
      <c r="AT374" s="367">
        <v>0.05</v>
      </c>
      <c r="AU374" s="364">
        <v>0</v>
      </c>
      <c r="AV374" s="365">
        <v>0.0555555555555556</v>
      </c>
      <c r="AW374" s="365">
        <v>0</v>
      </c>
      <c r="AX374" s="365">
        <v>0.05</v>
      </c>
      <c r="AY374" s="145"/>
      <c r="AZ374" s="143"/>
    </row>
    <row r="375" spans="1:52">
      <c r="A375" s="141"/>
      <c r="B375" s="145"/>
      <c r="C375" s="175" t="s">
        <v>719</v>
      </c>
      <c r="D375" s="169" t="s">
        <v>26</v>
      </c>
      <c r="E375" s="169" t="s">
        <v>720</v>
      </c>
      <c r="F375" s="170" t="s">
        <v>755</v>
      </c>
      <c r="G375" s="176" t="s">
        <v>755</v>
      </c>
      <c r="H375" s="176" t="s">
        <v>755</v>
      </c>
      <c r="I375" s="176" t="s">
        <v>755</v>
      </c>
      <c r="J375" s="176" t="s">
        <v>755</v>
      </c>
      <c r="K375" s="171">
        <v>0.9</v>
      </c>
      <c r="L375" s="172">
        <v>0.815789473684211</v>
      </c>
      <c r="M375" s="172">
        <v>0.863013698630137</v>
      </c>
      <c r="N375" s="173">
        <v>0.851851851851852</v>
      </c>
      <c r="O375" s="173">
        <v>0.811699402220325</v>
      </c>
      <c r="P375" s="359">
        <v>0.9</v>
      </c>
      <c r="Q375" s="360">
        <v>0.897667872939284</v>
      </c>
      <c r="R375" s="172">
        <v>0.914083259521701</v>
      </c>
      <c r="S375" s="172">
        <v>0.903474903474903</v>
      </c>
      <c r="T375" s="172">
        <v>0.931200118736802</v>
      </c>
      <c r="U375" s="359">
        <v>0.9</v>
      </c>
      <c r="V375" s="172">
        <v>0.331322878970647</v>
      </c>
      <c r="W375" s="172">
        <v>0.350398582816652</v>
      </c>
      <c r="X375" s="172">
        <v>0.469111969111969</v>
      </c>
      <c r="Y375" s="172">
        <v>0.40141809521882</v>
      </c>
      <c r="Z375" s="359">
        <v>0.92</v>
      </c>
      <c r="AA375" s="359">
        <v>0.379761904761905</v>
      </c>
      <c r="AB375" s="359">
        <v>0.379092702169625</v>
      </c>
      <c r="AC375" s="359">
        <v>0.490156486622918</v>
      </c>
      <c r="AD375" s="359">
        <v>0.424368475575743</v>
      </c>
      <c r="AE375" s="359">
        <v>0.92</v>
      </c>
      <c r="AF375" s="172">
        <v>0.997984886649874</v>
      </c>
      <c r="AG375" s="172">
        <v>0.982081911262799</v>
      </c>
      <c r="AH375" s="172">
        <v>0.892531876138434</v>
      </c>
      <c r="AI375" s="172">
        <v>0.979654392100391</v>
      </c>
      <c r="AJ375" s="359">
        <v>0.92</v>
      </c>
      <c r="AK375" s="172">
        <v>0.701546391752577</v>
      </c>
      <c r="AL375" s="172">
        <v>0.640395894428152</v>
      </c>
      <c r="AM375" s="172">
        <v>0.713425647200482</v>
      </c>
      <c r="AN375" s="172">
        <v>0.721643524003602</v>
      </c>
      <c r="AO375" s="171">
        <v>0.99</v>
      </c>
      <c r="AP375" s="361">
        <v>1</v>
      </c>
      <c r="AQ375" s="361">
        <v>1</v>
      </c>
      <c r="AR375" s="361">
        <v>1</v>
      </c>
      <c r="AS375" s="362">
        <v>1</v>
      </c>
      <c r="AT375" s="367">
        <v>0.05</v>
      </c>
      <c r="AU375" s="364">
        <v>0.153846153846154</v>
      </c>
      <c r="AV375" s="365">
        <v>0.0277777777777778</v>
      </c>
      <c r="AW375" s="365">
        <v>0.0416666666666667</v>
      </c>
      <c r="AX375" s="365">
        <v>0.0885714285714286</v>
      </c>
      <c r="AY375" s="145"/>
      <c r="AZ375" s="143"/>
    </row>
    <row r="376" spans="1:52">
      <c r="A376" s="141"/>
      <c r="B376" s="145"/>
      <c r="C376" s="175" t="s">
        <v>719</v>
      </c>
      <c r="D376" s="169" t="s">
        <v>26</v>
      </c>
      <c r="E376" s="169" t="s">
        <v>720</v>
      </c>
      <c r="F376" s="170" t="s">
        <v>756</v>
      </c>
      <c r="G376" s="176" t="s">
        <v>756</v>
      </c>
      <c r="H376" s="176" t="s">
        <v>756</v>
      </c>
      <c r="I376" s="176" t="s">
        <v>756</v>
      </c>
      <c r="J376" s="176" t="s">
        <v>756</v>
      </c>
      <c r="K376" s="171">
        <v>0.9</v>
      </c>
      <c r="L376" s="172">
        <v>0.588235294117647</v>
      </c>
      <c r="M376" s="172">
        <v>0.586206896551724</v>
      </c>
      <c r="N376" s="173">
        <v>0.564102564102564</v>
      </c>
      <c r="O376" s="173">
        <v>0.608247422680412</v>
      </c>
      <c r="P376" s="359">
        <v>0.9</v>
      </c>
      <c r="Q376" s="360">
        <v>0.943085606773283</v>
      </c>
      <c r="R376" s="172">
        <v>0.913705583756345</v>
      </c>
      <c r="S376" s="172">
        <v>0.985569985569986</v>
      </c>
      <c r="T376" s="172">
        <v>0.784812925438666</v>
      </c>
      <c r="U376" s="359">
        <v>0.9</v>
      </c>
      <c r="V376" s="172">
        <v>0.442144873000941</v>
      </c>
      <c r="W376" s="172">
        <v>0.467005076142132</v>
      </c>
      <c r="X376" s="172">
        <v>0.66955266955267</v>
      </c>
      <c r="Y376" s="172">
        <v>0.583018778527094</v>
      </c>
      <c r="Z376" s="359">
        <v>0.92</v>
      </c>
      <c r="AA376" s="359">
        <v>0.264197530864198</v>
      </c>
      <c r="AB376" s="359">
        <v>0.317185697808535</v>
      </c>
      <c r="AC376" s="359">
        <v>0.386740331491713</v>
      </c>
      <c r="AD376" s="359">
        <v>0.491618601297765</v>
      </c>
      <c r="AE376" s="359">
        <v>0.92</v>
      </c>
      <c r="AF376" s="172">
        <v>0.992805755395683</v>
      </c>
      <c r="AG376" s="172">
        <v>0.476190476190476</v>
      </c>
      <c r="AH376" s="172">
        <v>0.95049504950495</v>
      </c>
      <c r="AI376" s="172">
        <v>0.937993235625705</v>
      </c>
      <c r="AJ376" s="359">
        <v>0.92</v>
      </c>
      <c r="AK376" s="172">
        <v>0.607734806629834</v>
      </c>
      <c r="AL376" s="172">
        <v>0.56404702970297</v>
      </c>
      <c r="AM376" s="172">
        <v>0.760071301247772</v>
      </c>
      <c r="AN376" s="172">
        <v>0.758280429775642</v>
      </c>
      <c r="AO376" s="171">
        <v>0.99</v>
      </c>
      <c r="AP376" s="361">
        <v>1</v>
      </c>
      <c r="AQ376" s="361">
        <v>1</v>
      </c>
      <c r="AR376" s="361">
        <v>1</v>
      </c>
      <c r="AS376" s="362">
        <v>1</v>
      </c>
      <c r="AT376" s="367">
        <v>0.05</v>
      </c>
      <c r="AU376" s="364">
        <v>0</v>
      </c>
      <c r="AV376" s="365">
        <v>0</v>
      </c>
      <c r="AW376" s="365">
        <v>0.2</v>
      </c>
      <c r="AX376" s="365">
        <v>0.0737179487179487</v>
      </c>
      <c r="AY376" s="145"/>
      <c r="AZ376" s="143"/>
    </row>
    <row r="377" spans="1:52">
      <c r="A377" s="141"/>
      <c r="B377" s="145"/>
      <c r="C377" s="175" t="s">
        <v>719</v>
      </c>
      <c r="D377" s="169" t="s">
        <v>26</v>
      </c>
      <c r="E377" s="169" t="s">
        <v>720</v>
      </c>
      <c r="F377" s="170" t="s">
        <v>757</v>
      </c>
      <c r="G377" s="176" t="s">
        <v>757</v>
      </c>
      <c r="H377" s="176" t="s">
        <v>757</v>
      </c>
      <c r="I377" s="176" t="s">
        <v>757</v>
      </c>
      <c r="J377" s="176" t="s">
        <v>757</v>
      </c>
      <c r="K377" s="171">
        <v>0.9</v>
      </c>
      <c r="L377" s="172">
        <v>0.962962962962963</v>
      </c>
      <c r="M377" s="172">
        <v>0.938775510204082</v>
      </c>
      <c r="N377" s="173">
        <v>0.910714285714286</v>
      </c>
      <c r="O377" s="173">
        <v>0.932157394843962</v>
      </c>
      <c r="P377" s="359">
        <v>0.9</v>
      </c>
      <c r="Q377" s="360">
        <v>0</v>
      </c>
      <c r="R377" s="172" t="s">
        <v>40</v>
      </c>
      <c r="S377" s="172">
        <v>0.333333333333333</v>
      </c>
      <c r="T377" s="172">
        <v>0.0740740740740741</v>
      </c>
      <c r="U377" s="359">
        <v>0.9</v>
      </c>
      <c r="V377" s="172">
        <v>0</v>
      </c>
      <c r="W377" s="172" t="s">
        <v>40</v>
      </c>
      <c r="X377" s="172">
        <v>0.666666666666667</v>
      </c>
      <c r="Y377" s="172">
        <v>0.444444444444444</v>
      </c>
      <c r="Z377" s="359">
        <v>0.92</v>
      </c>
      <c r="AA377" s="359">
        <v>0</v>
      </c>
      <c r="AB377" s="359">
        <v>0</v>
      </c>
      <c r="AC377" s="359">
        <v>1</v>
      </c>
      <c r="AD377" s="359">
        <v>0.578947368421053</v>
      </c>
      <c r="AE377" s="359">
        <v>0.92</v>
      </c>
      <c r="AF377" s="172">
        <v>1</v>
      </c>
      <c r="AG377" s="172">
        <v>0.983539094650206</v>
      </c>
      <c r="AH377" s="172">
        <v>0.996363636363636</v>
      </c>
      <c r="AI377" s="172">
        <v>0.988869615495808</v>
      </c>
      <c r="AJ377" s="359">
        <v>0.92</v>
      </c>
      <c r="AK377" s="172">
        <v>0.93849441937782</v>
      </c>
      <c r="AL377" s="172">
        <v>0.936180308422301</v>
      </c>
      <c r="AM377" s="172">
        <v>0.974012738853503</v>
      </c>
      <c r="AN377" s="172">
        <v>0.955638804466187</v>
      </c>
      <c r="AO377" s="171">
        <v>0.99</v>
      </c>
      <c r="AP377" s="361">
        <v>1</v>
      </c>
      <c r="AQ377" s="361">
        <v>1</v>
      </c>
      <c r="AR377" s="361">
        <v>1</v>
      </c>
      <c r="AS377" s="362">
        <v>1</v>
      </c>
      <c r="AT377" s="367">
        <v>0.05</v>
      </c>
      <c r="AU377" s="364">
        <v>0.0625</v>
      </c>
      <c r="AV377" s="365">
        <v>0</v>
      </c>
      <c r="AW377" s="365">
        <v>0.181818181818182</v>
      </c>
      <c r="AX377" s="365">
        <v>0.0748663101604278</v>
      </c>
      <c r="AY377" s="145"/>
      <c r="AZ377" s="143"/>
    </row>
    <row r="378" spans="1:52">
      <c r="A378" s="141"/>
      <c r="B378" s="145"/>
      <c r="C378" s="175" t="s">
        <v>719</v>
      </c>
      <c r="D378" s="169" t="s">
        <v>26</v>
      </c>
      <c r="E378" s="169" t="s">
        <v>720</v>
      </c>
      <c r="F378" s="170" t="s">
        <v>758</v>
      </c>
      <c r="G378" s="176" t="s">
        <v>758</v>
      </c>
      <c r="H378" s="176" t="s">
        <v>758</v>
      </c>
      <c r="I378" s="176" t="s">
        <v>758</v>
      </c>
      <c r="J378" s="176" t="s">
        <v>758</v>
      </c>
      <c r="K378" s="171">
        <v>0.9</v>
      </c>
      <c r="L378" s="172">
        <v>0.980392156862745</v>
      </c>
      <c r="M378" s="172">
        <v>0.872340425531915</v>
      </c>
      <c r="N378" s="173">
        <v>0.867924528301887</v>
      </c>
      <c r="O378" s="173">
        <v>0.883822610868207</v>
      </c>
      <c r="P378" s="359">
        <v>0.9</v>
      </c>
      <c r="Q378" s="360">
        <v>0</v>
      </c>
      <c r="R378" s="172">
        <v>0</v>
      </c>
      <c r="S378" s="172">
        <v>0</v>
      </c>
      <c r="T378" s="172">
        <v>0.260869565217391</v>
      </c>
      <c r="U378" s="359">
        <v>0.9</v>
      </c>
      <c r="V378" s="172">
        <v>0</v>
      </c>
      <c r="W378" s="172">
        <v>0</v>
      </c>
      <c r="X378" s="172">
        <v>0</v>
      </c>
      <c r="Y378" s="172">
        <v>0.173913043478261</v>
      </c>
      <c r="Z378" s="359">
        <v>0.92</v>
      </c>
      <c r="AA378" s="359" t="s">
        <v>40</v>
      </c>
      <c r="AB378" s="359">
        <v>0</v>
      </c>
      <c r="AC378" s="359">
        <v>1</v>
      </c>
      <c r="AD378" s="359">
        <v>0.782608695652174</v>
      </c>
      <c r="AE378" s="359">
        <v>0.92</v>
      </c>
      <c r="AF378" s="172">
        <v>0.993174061433447</v>
      </c>
      <c r="AG378" s="172">
        <v>0.96</v>
      </c>
      <c r="AH378" s="172">
        <v>0.984674329501916</v>
      </c>
      <c r="AI378" s="172">
        <v>0.979331980070124</v>
      </c>
      <c r="AJ378" s="359">
        <v>0.92</v>
      </c>
      <c r="AK378" s="172">
        <v>0.841344348479159</v>
      </c>
      <c r="AL378" s="172">
        <v>0.868882395909423</v>
      </c>
      <c r="AM378" s="172">
        <v>0.914634146341463</v>
      </c>
      <c r="AN378" s="172">
        <v>0.924360671500734</v>
      </c>
      <c r="AO378" s="171">
        <v>0.99</v>
      </c>
      <c r="AP378" s="361">
        <v>1</v>
      </c>
      <c r="AQ378" s="361">
        <v>1</v>
      </c>
      <c r="AR378" s="361">
        <v>1</v>
      </c>
      <c r="AS378" s="362">
        <v>1</v>
      </c>
      <c r="AT378" s="367">
        <v>0.05</v>
      </c>
      <c r="AU378" s="364">
        <v>0.136363636363636</v>
      </c>
      <c r="AV378" s="365">
        <v>0</v>
      </c>
      <c r="AW378" s="365">
        <v>0.2</v>
      </c>
      <c r="AX378" s="365">
        <v>0.0952380952380952</v>
      </c>
      <c r="AY378" s="145"/>
      <c r="AZ378" s="143"/>
    </row>
    <row r="379" spans="1:52">
      <c r="A379" s="141"/>
      <c r="B379" s="145"/>
      <c r="C379" s="175" t="s">
        <v>719</v>
      </c>
      <c r="D379" s="169" t="s">
        <v>26</v>
      </c>
      <c r="E379" s="169" t="s">
        <v>720</v>
      </c>
      <c r="F379" s="170" t="s">
        <v>759</v>
      </c>
      <c r="G379" s="176" t="s">
        <v>759</v>
      </c>
      <c r="H379" s="176" t="s">
        <v>759</v>
      </c>
      <c r="I379" s="176" t="s">
        <v>759</v>
      </c>
      <c r="J379" s="176" t="s">
        <v>759</v>
      </c>
      <c r="K379" s="171">
        <v>0.9</v>
      </c>
      <c r="L379" s="172">
        <v>1</v>
      </c>
      <c r="M379" s="172">
        <v>0.983050847457627</v>
      </c>
      <c r="N379" s="173">
        <v>1</v>
      </c>
      <c r="O379" s="173">
        <v>0.995212447636146</v>
      </c>
      <c r="P379" s="359">
        <v>0.9</v>
      </c>
      <c r="Q379" s="360">
        <v>0.990288643107634</v>
      </c>
      <c r="R379" s="172">
        <v>0.99105504587156</v>
      </c>
      <c r="S379" s="172">
        <v>0.993379310344828</v>
      </c>
      <c r="T379" s="172">
        <v>0.982363990848149</v>
      </c>
      <c r="U379" s="359">
        <v>0.9</v>
      </c>
      <c r="V379" s="172">
        <v>0.895063393579714</v>
      </c>
      <c r="W379" s="172">
        <v>0.900917431192661</v>
      </c>
      <c r="X379" s="172">
        <v>0.935724137931034</v>
      </c>
      <c r="Y379" s="172">
        <v>0.911775441345358</v>
      </c>
      <c r="Z379" s="359">
        <v>0.92</v>
      </c>
      <c r="AA379" s="359">
        <v>0.941451990632319</v>
      </c>
      <c r="AB379" s="359">
        <v>0.931728880157171</v>
      </c>
      <c r="AC379" s="359">
        <v>0.93978102189781</v>
      </c>
      <c r="AD379" s="359">
        <v>0.946061469570527</v>
      </c>
      <c r="AE379" s="359">
        <v>0.92</v>
      </c>
      <c r="AF379" s="172">
        <v>1</v>
      </c>
      <c r="AG379" s="172">
        <v>0.983539094650206</v>
      </c>
      <c r="AH379" s="172">
        <v>0.986301369863014</v>
      </c>
      <c r="AI379" s="172">
        <v>0.990638693400611</v>
      </c>
      <c r="AJ379" s="359">
        <v>0.92</v>
      </c>
      <c r="AK379" s="172">
        <v>0.964489259096887</v>
      </c>
      <c r="AL379" s="172">
        <v>0.963570981863665</v>
      </c>
      <c r="AM379" s="172">
        <v>0.971157495256167</v>
      </c>
      <c r="AN379" s="172">
        <v>0.973398884508126</v>
      </c>
      <c r="AO379" s="171">
        <v>0.99</v>
      </c>
      <c r="AP379" s="361">
        <v>1</v>
      </c>
      <c r="AQ379" s="361">
        <v>1</v>
      </c>
      <c r="AR379" s="361">
        <v>1</v>
      </c>
      <c r="AS379" s="362">
        <v>1</v>
      </c>
      <c r="AT379" s="367">
        <v>0.05</v>
      </c>
      <c r="AU379" s="364">
        <v>0.0833333333333333</v>
      </c>
      <c r="AV379" s="365">
        <v>0.0714285714285714</v>
      </c>
      <c r="AW379" s="365">
        <v>0.1</v>
      </c>
      <c r="AX379" s="365">
        <v>0.076241134751773</v>
      </c>
      <c r="AY379" s="145"/>
      <c r="AZ379" s="143"/>
    </row>
    <row r="380" spans="1:52">
      <c r="A380" s="141"/>
      <c r="B380" s="145"/>
      <c r="C380" s="175" t="s">
        <v>719</v>
      </c>
      <c r="D380" s="169" t="s">
        <v>26</v>
      </c>
      <c r="E380" s="169" t="s">
        <v>720</v>
      </c>
      <c r="F380" s="170" t="s">
        <v>760</v>
      </c>
      <c r="G380" s="176" t="s">
        <v>760</v>
      </c>
      <c r="H380" s="176" t="s">
        <v>760</v>
      </c>
      <c r="I380" s="176" t="s">
        <v>760</v>
      </c>
      <c r="J380" s="176" t="s">
        <v>760</v>
      </c>
      <c r="K380" s="171">
        <v>0.9</v>
      </c>
      <c r="L380" s="172">
        <v>0.902777777777778</v>
      </c>
      <c r="M380" s="172">
        <v>0.855072463768116</v>
      </c>
      <c r="N380" s="173">
        <v>0.986111111111111</v>
      </c>
      <c r="O380" s="173">
        <v>0.919791172282867</v>
      </c>
      <c r="P380" s="359">
        <v>0.9</v>
      </c>
      <c r="Q380" s="360">
        <v>0.946094609460946</v>
      </c>
      <c r="R380" s="172">
        <v>0.9495117390401</v>
      </c>
      <c r="S380" s="172">
        <v>0.958137347130762</v>
      </c>
      <c r="T380" s="172">
        <v>0.957058106217597</v>
      </c>
      <c r="U380" s="359">
        <v>0.9</v>
      </c>
      <c r="V380" s="172">
        <v>0.73025302530253</v>
      </c>
      <c r="W380" s="172">
        <v>0.737585705381259</v>
      </c>
      <c r="X380" s="172">
        <v>0.784336782690499</v>
      </c>
      <c r="Y380" s="172">
        <v>0.759061562516365</v>
      </c>
      <c r="Z380" s="359">
        <v>0.92</v>
      </c>
      <c r="AA380" s="359">
        <v>0.709828393135725</v>
      </c>
      <c r="AB380" s="359">
        <v>0.792613636363636</v>
      </c>
      <c r="AC380" s="359">
        <v>0.776621787025704</v>
      </c>
      <c r="AD380" s="359">
        <v>0.820567331540882</v>
      </c>
      <c r="AE380" s="359">
        <v>0.92</v>
      </c>
      <c r="AF380" s="172">
        <v>0.975757575757576</v>
      </c>
      <c r="AG380" s="172">
        <v>0.973684210526316</v>
      </c>
      <c r="AH380" s="172">
        <v>0.980132450331126</v>
      </c>
      <c r="AI380" s="172">
        <v>0.969241131567131</v>
      </c>
      <c r="AJ380" s="359">
        <v>0.92</v>
      </c>
      <c r="AK380" s="172">
        <v>0.909791827293755</v>
      </c>
      <c r="AL380" s="172">
        <v>0.912977331507683</v>
      </c>
      <c r="AM380" s="172">
        <v>0.900475543478261</v>
      </c>
      <c r="AN380" s="172">
        <v>0.926110435256491</v>
      </c>
      <c r="AO380" s="171">
        <v>0.99</v>
      </c>
      <c r="AP380" s="361">
        <v>1</v>
      </c>
      <c r="AQ380" s="361">
        <v>1</v>
      </c>
      <c r="AR380" s="361">
        <v>1</v>
      </c>
      <c r="AS380" s="362">
        <v>1</v>
      </c>
      <c r="AT380" s="367">
        <v>0.05</v>
      </c>
      <c r="AU380" s="364">
        <v>0.1</v>
      </c>
      <c r="AV380" s="365">
        <v>0.0625</v>
      </c>
      <c r="AW380" s="365">
        <v>0.0588235294117647</v>
      </c>
      <c r="AX380" s="365">
        <v>0.0727969348659004</v>
      </c>
      <c r="AY380" s="145"/>
      <c r="AZ380" s="143"/>
    </row>
    <row r="381" spans="1:52">
      <c r="A381" s="141"/>
      <c r="B381" s="145"/>
      <c r="C381" s="175" t="s">
        <v>719</v>
      </c>
      <c r="D381" s="169" t="s">
        <v>26</v>
      </c>
      <c r="E381" s="169" t="s">
        <v>720</v>
      </c>
      <c r="F381" s="170" t="s">
        <v>761</v>
      </c>
      <c r="G381" s="176" t="s">
        <v>761</v>
      </c>
      <c r="H381" s="176" t="s">
        <v>761</v>
      </c>
      <c r="I381" s="176" t="s">
        <v>761</v>
      </c>
      <c r="J381" s="176" t="s">
        <v>761</v>
      </c>
      <c r="K381" s="171">
        <v>0.9</v>
      </c>
      <c r="L381" s="172">
        <v>0.962025316455696</v>
      </c>
      <c r="M381" s="172">
        <v>0.94047619047619</v>
      </c>
      <c r="N381" s="173">
        <v>0.953488372093023</v>
      </c>
      <c r="O381" s="173">
        <v>0.949695740365112</v>
      </c>
      <c r="P381" s="359">
        <v>0.9</v>
      </c>
      <c r="Q381" s="360">
        <v>0.926122823098075</v>
      </c>
      <c r="R381" s="172">
        <v>0.930683774057268</v>
      </c>
      <c r="S381" s="172">
        <v>0.934937124111536</v>
      </c>
      <c r="T381" s="172">
        <v>0.941140963499067</v>
      </c>
      <c r="U381" s="359">
        <v>0.9</v>
      </c>
      <c r="V381" s="172">
        <v>0.825847846012832</v>
      </c>
      <c r="W381" s="172">
        <v>0.82710061023314</v>
      </c>
      <c r="X381" s="172">
        <v>0.867140513942045</v>
      </c>
      <c r="Y381" s="172">
        <v>0.844845382604864</v>
      </c>
      <c r="Z381" s="359">
        <v>0.92</v>
      </c>
      <c r="AA381" s="359">
        <v>0.826462128475551</v>
      </c>
      <c r="AB381" s="359">
        <v>0.878207583301417</v>
      </c>
      <c r="AC381" s="359">
        <v>0.914134742404227</v>
      </c>
      <c r="AD381" s="359">
        <v>0.899925032179583</v>
      </c>
      <c r="AE381" s="359">
        <v>0.92</v>
      </c>
      <c r="AF381" s="172">
        <v>0.997071742313324</v>
      </c>
      <c r="AG381" s="172">
        <v>0.963060686015831</v>
      </c>
      <c r="AH381" s="172">
        <v>0.980754996299038</v>
      </c>
      <c r="AI381" s="172">
        <v>0.988045899235953</v>
      </c>
      <c r="AJ381" s="359">
        <v>0.92</v>
      </c>
      <c r="AK381" s="172">
        <v>0.931671283471837</v>
      </c>
      <c r="AL381" s="172">
        <v>0.933792490557654</v>
      </c>
      <c r="AM381" s="172">
        <v>0.951411264338188</v>
      </c>
      <c r="AN381" s="172">
        <v>0.947316986496091</v>
      </c>
      <c r="AO381" s="171">
        <v>0.99</v>
      </c>
      <c r="AP381" s="361">
        <v>1</v>
      </c>
      <c r="AQ381" s="361">
        <v>1</v>
      </c>
      <c r="AR381" s="361">
        <v>1</v>
      </c>
      <c r="AS381" s="362">
        <v>1</v>
      </c>
      <c r="AT381" s="367">
        <v>0.05</v>
      </c>
      <c r="AU381" s="364">
        <v>0.0909090909090909</v>
      </c>
      <c r="AV381" s="365">
        <v>0.106382978723404</v>
      </c>
      <c r="AW381" s="365">
        <v>0</v>
      </c>
      <c r="AX381" s="365">
        <v>0.0546875</v>
      </c>
      <c r="AY381" s="145"/>
      <c r="AZ381" s="143"/>
    </row>
    <row r="382" spans="1:52">
      <c r="A382" s="141"/>
      <c r="B382" s="145"/>
      <c r="C382" s="175" t="s">
        <v>719</v>
      </c>
      <c r="D382" s="169" t="s">
        <v>26</v>
      </c>
      <c r="E382" s="169" t="s">
        <v>720</v>
      </c>
      <c r="F382" s="170" t="s">
        <v>762</v>
      </c>
      <c r="G382" s="176" t="s">
        <v>762</v>
      </c>
      <c r="H382" s="176" t="s">
        <v>762</v>
      </c>
      <c r="I382" s="176" t="s">
        <v>762</v>
      </c>
      <c r="J382" s="176" t="s">
        <v>762</v>
      </c>
      <c r="K382" s="171">
        <v>0.9</v>
      </c>
      <c r="L382" s="172">
        <v>0.942857142857143</v>
      </c>
      <c r="M382" s="172">
        <v>0.925925925925926</v>
      </c>
      <c r="N382" s="173">
        <v>0.971428571428571</v>
      </c>
      <c r="O382" s="173">
        <v>0.881799163179916</v>
      </c>
      <c r="P382" s="359">
        <v>0.9</v>
      </c>
      <c r="Q382" s="360" t="s">
        <v>40</v>
      </c>
      <c r="R382" s="172" t="s">
        <v>40</v>
      </c>
      <c r="S382" s="172" t="s">
        <v>40</v>
      </c>
      <c r="T382" s="172">
        <v>0.888888888888889</v>
      </c>
      <c r="U382" s="359">
        <v>0.9</v>
      </c>
      <c r="V382" s="172" t="s">
        <v>40</v>
      </c>
      <c r="W382" s="172" t="s">
        <v>40</v>
      </c>
      <c r="X382" s="172" t="s">
        <v>40</v>
      </c>
      <c r="Y382" s="172">
        <v>0.888888888888889</v>
      </c>
      <c r="Z382" s="359">
        <v>0.92</v>
      </c>
      <c r="AA382" s="359" t="s">
        <v>40</v>
      </c>
      <c r="AB382" s="359" t="s">
        <v>40</v>
      </c>
      <c r="AC382" s="359" t="s">
        <v>40</v>
      </c>
      <c r="AD382" s="359">
        <v>0.806451612903226</v>
      </c>
      <c r="AE382" s="359">
        <v>0.92</v>
      </c>
      <c r="AF382" s="172">
        <v>0.990338164251208</v>
      </c>
      <c r="AG382" s="172">
        <v>0.973913043478261</v>
      </c>
      <c r="AH382" s="172">
        <v>0.994818652849741</v>
      </c>
      <c r="AI382" s="172">
        <v>0.989149513323759</v>
      </c>
      <c r="AJ382" s="359">
        <v>0.92</v>
      </c>
      <c r="AK382" s="172">
        <v>0.920484010371651</v>
      </c>
      <c r="AL382" s="172">
        <v>0.82874449339207</v>
      </c>
      <c r="AM382" s="172">
        <v>0.937970490816019</v>
      </c>
      <c r="AN382" s="172">
        <v>0.92871025961405</v>
      </c>
      <c r="AO382" s="171">
        <v>0.99</v>
      </c>
      <c r="AP382" s="361">
        <v>1</v>
      </c>
      <c r="AQ382" s="361">
        <v>1</v>
      </c>
      <c r="AR382" s="361">
        <v>1</v>
      </c>
      <c r="AS382" s="362">
        <v>1</v>
      </c>
      <c r="AT382" s="367">
        <v>0.05</v>
      </c>
      <c r="AU382" s="364">
        <v>0</v>
      </c>
      <c r="AV382" s="365">
        <v>0.111111111111111</v>
      </c>
      <c r="AW382" s="365">
        <v>0.25</v>
      </c>
      <c r="AX382" s="365">
        <v>0.0944625407166124</v>
      </c>
      <c r="AY382" s="145"/>
      <c r="AZ382" s="143"/>
    </row>
    <row r="383" spans="1:52">
      <c r="A383" s="141"/>
      <c r="B383" s="145"/>
      <c r="C383" s="175" t="s">
        <v>719</v>
      </c>
      <c r="D383" s="169" t="s">
        <v>26</v>
      </c>
      <c r="E383" s="169" t="s">
        <v>720</v>
      </c>
      <c r="F383" s="170" t="s">
        <v>763</v>
      </c>
      <c r="G383" s="176" t="s">
        <v>763</v>
      </c>
      <c r="H383" s="176" t="s">
        <v>763</v>
      </c>
      <c r="I383" s="176" t="s">
        <v>763</v>
      </c>
      <c r="J383" s="176" t="s">
        <v>763</v>
      </c>
      <c r="K383" s="171">
        <v>0.9</v>
      </c>
      <c r="L383" s="172">
        <v>0.978260869565217</v>
      </c>
      <c r="M383" s="172">
        <v>0.978723404255319</v>
      </c>
      <c r="N383" s="173">
        <v>1</v>
      </c>
      <c r="O383" s="173">
        <v>0.976487876561352</v>
      </c>
      <c r="P383" s="359">
        <v>0.9</v>
      </c>
      <c r="Q383" s="360">
        <v>0.968424962852897</v>
      </c>
      <c r="R383" s="172">
        <v>0.966768292682927</v>
      </c>
      <c r="S383" s="172">
        <v>0.96629659000793</v>
      </c>
      <c r="T383" s="172">
        <v>0.960844950386559</v>
      </c>
      <c r="U383" s="359">
        <v>0.9</v>
      </c>
      <c r="V383" s="172">
        <v>0.852154531946508</v>
      </c>
      <c r="W383" s="172">
        <v>0.889634146341463</v>
      </c>
      <c r="X383" s="172">
        <v>0.892545598731166</v>
      </c>
      <c r="Y383" s="172">
        <v>0.885931697814574</v>
      </c>
      <c r="Z383" s="359">
        <v>0.92</v>
      </c>
      <c r="AA383" s="359">
        <v>0.901669758812616</v>
      </c>
      <c r="AB383" s="359">
        <v>0.904005085823268</v>
      </c>
      <c r="AC383" s="359">
        <v>0.89687235841082</v>
      </c>
      <c r="AD383" s="359">
        <v>0.924656315909842</v>
      </c>
      <c r="AE383" s="359">
        <v>0.92</v>
      </c>
      <c r="AF383" s="172">
        <v>0.993377483443709</v>
      </c>
      <c r="AG383" s="172">
        <v>0.972222222222222</v>
      </c>
      <c r="AH383" s="172">
        <v>0.993630573248408</v>
      </c>
      <c r="AI383" s="172">
        <v>0.981612446958982</v>
      </c>
      <c r="AJ383" s="359">
        <v>0.92</v>
      </c>
      <c r="AK383" s="172">
        <v>0.944616336633663</v>
      </c>
      <c r="AL383" s="172">
        <v>0.943746136410468</v>
      </c>
      <c r="AM383" s="172">
        <v>0.945748987854251</v>
      </c>
      <c r="AN383" s="172">
        <v>0.958187579735792</v>
      </c>
      <c r="AO383" s="171">
        <v>0.99</v>
      </c>
      <c r="AP383" s="361">
        <v>1</v>
      </c>
      <c r="AQ383" s="361">
        <v>1</v>
      </c>
      <c r="AR383" s="361">
        <v>1</v>
      </c>
      <c r="AS383" s="362">
        <v>1</v>
      </c>
      <c r="AT383" s="367">
        <v>0.05</v>
      </c>
      <c r="AU383" s="364">
        <v>0.2</v>
      </c>
      <c r="AV383" s="365">
        <v>0</v>
      </c>
      <c r="AW383" s="365">
        <v>0</v>
      </c>
      <c r="AX383" s="365">
        <v>0.0473815461346633</v>
      </c>
      <c r="AY383" s="145"/>
      <c r="AZ383" s="143"/>
    </row>
    <row r="384" spans="1:52">
      <c r="A384" s="141"/>
      <c r="B384" s="145"/>
      <c r="C384" s="175" t="s">
        <v>719</v>
      </c>
      <c r="D384" s="169" t="s">
        <v>26</v>
      </c>
      <c r="E384" s="169" t="s">
        <v>720</v>
      </c>
      <c r="F384" s="170" t="s">
        <v>764</v>
      </c>
      <c r="G384" s="176" t="s">
        <v>764</v>
      </c>
      <c r="H384" s="176" t="s">
        <v>764</v>
      </c>
      <c r="I384" s="176" t="s">
        <v>764</v>
      </c>
      <c r="J384" s="176" t="s">
        <v>764</v>
      </c>
      <c r="K384" s="171">
        <v>0.9</v>
      </c>
      <c r="L384" s="172">
        <v>0.886363636363636</v>
      </c>
      <c r="M384" s="172">
        <v>0.833333333333333</v>
      </c>
      <c r="N384" s="173">
        <v>0.863636363636364</v>
      </c>
      <c r="O384" s="173">
        <v>0.89937106918239</v>
      </c>
      <c r="P384" s="359">
        <v>0.9</v>
      </c>
      <c r="Q384" s="360">
        <v>1</v>
      </c>
      <c r="R384" s="172">
        <v>1</v>
      </c>
      <c r="S384" s="172" t="s">
        <v>40</v>
      </c>
      <c r="T384" s="172">
        <v>0.833333333333333</v>
      </c>
      <c r="U384" s="359">
        <v>0.9</v>
      </c>
      <c r="V384" s="172">
        <v>0</v>
      </c>
      <c r="W384" s="172">
        <v>0</v>
      </c>
      <c r="X384" s="172" t="s">
        <v>40</v>
      </c>
      <c r="Y384" s="172">
        <v>0.166666666666667</v>
      </c>
      <c r="Z384" s="359">
        <v>0.92</v>
      </c>
      <c r="AA384" s="359">
        <v>0</v>
      </c>
      <c r="AB384" s="359">
        <v>0</v>
      </c>
      <c r="AC384" s="359">
        <v>0</v>
      </c>
      <c r="AD384" s="359">
        <v>0.484848484848485</v>
      </c>
      <c r="AE384" s="359">
        <v>0.92</v>
      </c>
      <c r="AF384" s="172">
        <v>0.980392156862745</v>
      </c>
      <c r="AG384" s="172">
        <v>0.983606557377049</v>
      </c>
      <c r="AH384" s="172">
        <v>0.962962962962963</v>
      </c>
      <c r="AI384" s="172">
        <v>0.959297685554669</v>
      </c>
      <c r="AJ384" s="359">
        <v>0.92</v>
      </c>
      <c r="AK384" s="172">
        <v>0.765357502517623</v>
      </c>
      <c r="AL384" s="172">
        <v>0.694320056563752</v>
      </c>
      <c r="AM384" s="172">
        <v>0.868852459016393</v>
      </c>
      <c r="AN384" s="172">
        <v>0.866686817143314</v>
      </c>
      <c r="AO384" s="171">
        <v>0.99</v>
      </c>
      <c r="AP384" s="361">
        <v>1</v>
      </c>
      <c r="AQ384" s="361">
        <v>1</v>
      </c>
      <c r="AR384" s="361">
        <v>1</v>
      </c>
      <c r="AS384" s="362">
        <v>1</v>
      </c>
      <c r="AT384" s="367">
        <v>0.05</v>
      </c>
      <c r="AU384" s="364">
        <v>0.222222222222222</v>
      </c>
      <c r="AV384" s="365">
        <v>0.0833333333333333</v>
      </c>
      <c r="AW384" s="365">
        <v>0</v>
      </c>
      <c r="AX384" s="365">
        <v>0.0689655172413793</v>
      </c>
      <c r="AY384" s="145"/>
      <c r="AZ384" s="143"/>
    </row>
    <row r="385" spans="1:52">
      <c r="A385" s="141"/>
      <c r="B385" s="145"/>
      <c r="C385" s="175" t="s">
        <v>719</v>
      </c>
      <c r="D385" s="169" t="s">
        <v>26</v>
      </c>
      <c r="E385" s="169" t="s">
        <v>720</v>
      </c>
      <c r="F385" s="170" t="s">
        <v>765</v>
      </c>
      <c r="G385" s="176" t="s">
        <v>765</v>
      </c>
      <c r="H385" s="176" t="s">
        <v>765</v>
      </c>
      <c r="I385" s="176" t="s">
        <v>765</v>
      </c>
      <c r="J385" s="176" t="s">
        <v>765</v>
      </c>
      <c r="K385" s="171">
        <v>0.9</v>
      </c>
      <c r="L385" s="172">
        <v>0.735294117647059</v>
      </c>
      <c r="M385" s="172">
        <v>0.681159420289855</v>
      </c>
      <c r="N385" s="173">
        <v>0.651515151515151</v>
      </c>
      <c r="O385" s="173">
        <v>0.81282316442606</v>
      </c>
      <c r="P385" s="359">
        <v>0.9</v>
      </c>
      <c r="Q385" s="360">
        <v>0.938174888841838</v>
      </c>
      <c r="R385" s="172">
        <v>0.927878455061322</v>
      </c>
      <c r="S385" s="172">
        <v>0.930776014109347</v>
      </c>
      <c r="T385" s="172">
        <v>0.945880480534983</v>
      </c>
      <c r="U385" s="359">
        <v>0.9</v>
      </c>
      <c r="V385" s="172">
        <v>0.598560237137413</v>
      </c>
      <c r="W385" s="172">
        <v>0.62474830679114</v>
      </c>
      <c r="X385" s="172">
        <v>0.639770723104056</v>
      </c>
      <c r="Y385" s="172">
        <v>0.682228442589193</v>
      </c>
      <c r="Z385" s="359">
        <v>0.92</v>
      </c>
      <c r="AA385" s="359">
        <v>0.698717948717949</v>
      </c>
      <c r="AB385" s="359">
        <v>0.781628392484342</v>
      </c>
      <c r="AC385" s="359">
        <v>0.767254408060453</v>
      </c>
      <c r="AD385" s="359">
        <v>0.847721975671275</v>
      </c>
      <c r="AE385" s="359">
        <v>0.92</v>
      </c>
      <c r="AF385" s="172">
        <v>0.996131528046422</v>
      </c>
      <c r="AG385" s="172">
        <v>0.997014925373134</v>
      </c>
      <c r="AH385" s="172">
        <v>0.994694960212202</v>
      </c>
      <c r="AI385" s="172">
        <v>0.994079570571519</v>
      </c>
      <c r="AJ385" s="359">
        <v>0.92</v>
      </c>
      <c r="AK385" s="172">
        <v>0.840077752253048</v>
      </c>
      <c r="AL385" s="172">
        <v>0.853689567430025</v>
      </c>
      <c r="AM385" s="172">
        <v>0.856945722171113</v>
      </c>
      <c r="AN385" s="172">
        <v>0.911829262370708</v>
      </c>
      <c r="AO385" s="171">
        <v>0.99</v>
      </c>
      <c r="AP385" s="361">
        <v>1</v>
      </c>
      <c r="AQ385" s="361">
        <v>1</v>
      </c>
      <c r="AR385" s="361">
        <v>1</v>
      </c>
      <c r="AS385" s="362">
        <v>1</v>
      </c>
      <c r="AT385" s="367">
        <v>0.05</v>
      </c>
      <c r="AU385" s="364">
        <v>0.0555555555555556</v>
      </c>
      <c r="AV385" s="365">
        <v>0.0294117647058824</v>
      </c>
      <c r="AW385" s="365">
        <v>0.114285714285714</v>
      </c>
      <c r="AX385" s="365">
        <v>0.0970220941402498</v>
      </c>
      <c r="AY385" s="145"/>
      <c r="AZ385" s="143"/>
    </row>
    <row r="386" spans="1:52">
      <c r="A386" s="141"/>
      <c r="B386" s="145"/>
      <c r="C386" s="175" t="s">
        <v>719</v>
      </c>
      <c r="D386" s="169" t="s">
        <v>235</v>
      </c>
      <c r="E386" s="169" t="s">
        <v>720</v>
      </c>
      <c r="F386" s="170" t="s">
        <v>766</v>
      </c>
      <c r="G386" s="176" t="s">
        <v>767</v>
      </c>
      <c r="H386" s="176" t="s">
        <v>767</v>
      </c>
      <c r="I386" s="176" t="s">
        <v>767</v>
      </c>
      <c r="J386" s="176" t="s">
        <v>767</v>
      </c>
      <c r="K386" s="171">
        <v>0.9</v>
      </c>
      <c r="L386" s="172" t="s">
        <v>40</v>
      </c>
      <c r="M386" s="172" t="s">
        <v>40</v>
      </c>
      <c r="N386" s="173" t="s">
        <v>40</v>
      </c>
      <c r="O386" s="173" t="s">
        <v>40</v>
      </c>
      <c r="P386" s="359">
        <v>0.9</v>
      </c>
      <c r="Q386" s="360" t="s">
        <v>40</v>
      </c>
      <c r="R386" s="172">
        <v>1</v>
      </c>
      <c r="S386" s="172">
        <v>1</v>
      </c>
      <c r="T386" s="172">
        <v>1</v>
      </c>
      <c r="U386" s="359">
        <v>0.9</v>
      </c>
      <c r="V386" s="172" t="s">
        <v>40</v>
      </c>
      <c r="W386" s="172">
        <v>1</v>
      </c>
      <c r="X386" s="172">
        <v>1</v>
      </c>
      <c r="Y386" s="172">
        <v>0.988571428571429</v>
      </c>
      <c r="Z386" s="359">
        <v>0.92</v>
      </c>
      <c r="AA386" s="359" t="s">
        <v>40</v>
      </c>
      <c r="AB386" s="359" t="s">
        <v>40</v>
      </c>
      <c r="AC386" s="359" t="s">
        <v>40</v>
      </c>
      <c r="AD386" s="359" t="s">
        <v>40</v>
      </c>
      <c r="AE386" s="359">
        <v>0.92</v>
      </c>
      <c r="AF386" s="172">
        <v>1</v>
      </c>
      <c r="AG386" s="172">
        <v>1</v>
      </c>
      <c r="AH386" s="172">
        <v>1</v>
      </c>
      <c r="AI386" s="172">
        <v>0.99927797833935</v>
      </c>
      <c r="AJ386" s="359">
        <v>0.92</v>
      </c>
      <c r="AK386" s="172" t="s">
        <v>40</v>
      </c>
      <c r="AL386" s="172">
        <v>1</v>
      </c>
      <c r="AM386" s="172">
        <v>1</v>
      </c>
      <c r="AN386" s="172">
        <v>0.9975</v>
      </c>
      <c r="AO386" s="171">
        <v>0.99</v>
      </c>
      <c r="AP386" s="361">
        <v>1</v>
      </c>
      <c r="AQ386" s="361" t="s">
        <v>40</v>
      </c>
      <c r="AR386" s="361">
        <v>1</v>
      </c>
      <c r="AS386" s="362">
        <v>1</v>
      </c>
      <c r="AT386" s="367">
        <v>0.05</v>
      </c>
      <c r="AU386" s="364" t="s">
        <v>40</v>
      </c>
      <c r="AV386" s="365" t="s">
        <v>40</v>
      </c>
      <c r="AW386" s="365" t="s">
        <v>40</v>
      </c>
      <c r="AX386" s="365" t="s">
        <v>40</v>
      </c>
      <c r="AY386" s="145"/>
      <c r="AZ386" s="143"/>
    </row>
    <row r="387" spans="1:52">
      <c r="A387" s="141"/>
      <c r="B387" s="145"/>
      <c r="C387" s="175" t="s">
        <v>719</v>
      </c>
      <c r="D387" s="169" t="s">
        <v>26</v>
      </c>
      <c r="E387" s="169" t="s">
        <v>720</v>
      </c>
      <c r="F387" s="170" t="s">
        <v>768</v>
      </c>
      <c r="G387" s="176" t="s">
        <v>768</v>
      </c>
      <c r="H387" s="176" t="s">
        <v>768</v>
      </c>
      <c r="I387" s="176" t="s">
        <v>768</v>
      </c>
      <c r="J387" s="176" t="s">
        <v>768</v>
      </c>
      <c r="K387" s="171">
        <v>0.9</v>
      </c>
      <c r="L387" s="172">
        <v>0.921052631578947</v>
      </c>
      <c r="M387" s="172">
        <v>0.911764705882353</v>
      </c>
      <c r="N387" s="173">
        <v>0.878787878787879</v>
      </c>
      <c r="O387" s="173">
        <v>0.932</v>
      </c>
      <c r="P387" s="359">
        <v>0.9</v>
      </c>
      <c r="Q387" s="360">
        <v>0.98165455174801</v>
      </c>
      <c r="R387" s="172">
        <v>0.967561911405651</v>
      </c>
      <c r="S387" s="172">
        <v>0.97319434102755</v>
      </c>
      <c r="T387" s="172">
        <v>0.975086051466973</v>
      </c>
      <c r="U387" s="359">
        <v>0.9</v>
      </c>
      <c r="V387" s="172">
        <v>0.919349255797854</v>
      </c>
      <c r="W387" s="172">
        <v>0.884897104987792</v>
      </c>
      <c r="X387" s="172">
        <v>0.897989575577066</v>
      </c>
      <c r="Y387" s="172">
        <v>0.898529515067787</v>
      </c>
      <c r="Z387" s="359">
        <v>0.92</v>
      </c>
      <c r="AA387" s="359">
        <v>0</v>
      </c>
      <c r="AB387" s="359" t="s">
        <v>40</v>
      </c>
      <c r="AC387" s="359" t="s">
        <v>40</v>
      </c>
      <c r="AD387" s="359">
        <v>0</v>
      </c>
      <c r="AE387" s="359">
        <v>0.92</v>
      </c>
      <c r="AF387" s="172">
        <v>0.99169921875</v>
      </c>
      <c r="AG387" s="172">
        <v>0.705768921741925</v>
      </c>
      <c r="AH387" s="172">
        <v>0.986680460364671</v>
      </c>
      <c r="AI387" s="172">
        <v>0.963318842379829</v>
      </c>
      <c r="AJ387" s="359">
        <v>0.92</v>
      </c>
      <c r="AK387" s="172">
        <v>0.964409122322046</v>
      </c>
      <c r="AL387" s="172">
        <v>0.951287404314544</v>
      </c>
      <c r="AM387" s="172">
        <v>0.954968366207667</v>
      </c>
      <c r="AN387" s="172">
        <v>0.962837758802199</v>
      </c>
      <c r="AO387" s="171">
        <v>0.99</v>
      </c>
      <c r="AP387" s="361">
        <v>1</v>
      </c>
      <c r="AQ387" s="361">
        <v>1</v>
      </c>
      <c r="AR387" s="361">
        <v>1</v>
      </c>
      <c r="AS387" s="362">
        <v>1</v>
      </c>
      <c r="AT387" s="367">
        <v>0.05</v>
      </c>
      <c r="AU387" s="364">
        <v>0</v>
      </c>
      <c r="AV387" s="365">
        <v>0</v>
      </c>
      <c r="AW387" s="365">
        <v>0</v>
      </c>
      <c r="AX387" s="365">
        <v>0.0318302387267905</v>
      </c>
      <c r="AY387" s="145"/>
      <c r="AZ387" s="143"/>
    </row>
    <row r="388" spans="1:52">
      <c r="A388" s="141"/>
      <c r="B388" s="145"/>
      <c r="C388" s="175" t="s">
        <v>719</v>
      </c>
      <c r="D388" s="169" t="s">
        <v>26</v>
      </c>
      <c r="E388" s="169" t="s">
        <v>720</v>
      </c>
      <c r="F388" s="170" t="s">
        <v>769</v>
      </c>
      <c r="G388" s="176" t="s">
        <v>769</v>
      </c>
      <c r="H388" s="176" t="s">
        <v>769</v>
      </c>
      <c r="I388" s="176" t="s">
        <v>769</v>
      </c>
      <c r="J388" s="176" t="s">
        <v>769</v>
      </c>
      <c r="K388" s="171">
        <v>0.9</v>
      </c>
      <c r="L388" s="172">
        <v>1</v>
      </c>
      <c r="M388" s="172">
        <v>0.833333333333333</v>
      </c>
      <c r="N388" s="173">
        <v>0.933333333333333</v>
      </c>
      <c r="O388" s="173">
        <v>0.946300715990454</v>
      </c>
      <c r="P388" s="359">
        <v>0.9</v>
      </c>
      <c r="Q388" s="360" t="s">
        <v>40</v>
      </c>
      <c r="R388" s="172">
        <v>0</v>
      </c>
      <c r="S388" s="172">
        <v>0</v>
      </c>
      <c r="T388" s="172">
        <v>0.333333333333333</v>
      </c>
      <c r="U388" s="359">
        <v>0.9</v>
      </c>
      <c r="V388" s="172" t="s">
        <v>40</v>
      </c>
      <c r="W388" s="172">
        <v>0</v>
      </c>
      <c r="X388" s="172">
        <v>0</v>
      </c>
      <c r="Y388" s="172">
        <v>0.333333333333333</v>
      </c>
      <c r="Z388" s="359">
        <v>0.92</v>
      </c>
      <c r="AA388" s="359" t="s">
        <v>40</v>
      </c>
      <c r="AB388" s="359" t="s">
        <v>40</v>
      </c>
      <c r="AC388" s="359">
        <v>0</v>
      </c>
      <c r="AD388" s="359">
        <v>0.5</v>
      </c>
      <c r="AE388" s="359">
        <v>0.92</v>
      </c>
      <c r="AF388" s="172">
        <v>0.998882681564246</v>
      </c>
      <c r="AG388" s="172">
        <v>0.997777777777778</v>
      </c>
      <c r="AH388" s="172">
        <v>0.998445595854922</v>
      </c>
      <c r="AI388" s="172">
        <v>0.998153186577624</v>
      </c>
      <c r="AJ388" s="359">
        <v>0.92</v>
      </c>
      <c r="AK388" s="172">
        <v>0.951697584879244</v>
      </c>
      <c r="AL388" s="172">
        <v>0.965396714435512</v>
      </c>
      <c r="AM388" s="172">
        <v>0.96417445482866</v>
      </c>
      <c r="AN388" s="172">
        <v>0.96442735393035</v>
      </c>
      <c r="AO388" s="171">
        <v>0.99</v>
      </c>
      <c r="AP388" s="361">
        <v>1</v>
      </c>
      <c r="AQ388" s="361">
        <v>1</v>
      </c>
      <c r="AR388" s="361">
        <v>1</v>
      </c>
      <c r="AS388" s="362">
        <v>1</v>
      </c>
      <c r="AT388" s="367">
        <v>0.05</v>
      </c>
      <c r="AU388" s="364">
        <v>0</v>
      </c>
      <c r="AV388" s="365">
        <v>0.1</v>
      </c>
      <c r="AW388" s="365">
        <v>0</v>
      </c>
      <c r="AX388" s="365">
        <v>0.0625</v>
      </c>
      <c r="AY388" s="145"/>
      <c r="AZ388" s="143"/>
    </row>
    <row r="389" spans="1:52">
      <c r="A389" s="141"/>
      <c r="B389" s="145"/>
      <c r="C389" s="175" t="s">
        <v>719</v>
      </c>
      <c r="D389" s="169" t="s">
        <v>26</v>
      </c>
      <c r="E389" s="169" t="s">
        <v>720</v>
      </c>
      <c r="F389" s="170" t="s">
        <v>770</v>
      </c>
      <c r="G389" s="176" t="s">
        <v>770</v>
      </c>
      <c r="H389" s="176" t="s">
        <v>770</v>
      </c>
      <c r="I389" s="176" t="s">
        <v>770</v>
      </c>
      <c r="J389" s="176" t="s">
        <v>770</v>
      </c>
      <c r="K389" s="171">
        <v>0.9</v>
      </c>
      <c r="L389" s="172">
        <v>0.807692307692308</v>
      </c>
      <c r="M389" s="172">
        <v>1</v>
      </c>
      <c r="N389" s="173">
        <v>1</v>
      </c>
      <c r="O389" s="173">
        <v>0.878186968838527</v>
      </c>
      <c r="P389" s="359">
        <v>0.9</v>
      </c>
      <c r="Q389" s="360">
        <v>1</v>
      </c>
      <c r="R389" s="172" t="s">
        <v>40</v>
      </c>
      <c r="S389" s="172" t="s">
        <v>40</v>
      </c>
      <c r="T389" s="172">
        <v>0.75</v>
      </c>
      <c r="U389" s="359">
        <v>0.9</v>
      </c>
      <c r="V389" s="172">
        <v>0</v>
      </c>
      <c r="W389" s="172" t="s">
        <v>40</v>
      </c>
      <c r="X389" s="172" t="s">
        <v>40</v>
      </c>
      <c r="Y389" s="172">
        <v>0.5</v>
      </c>
      <c r="Z389" s="359">
        <v>0.92</v>
      </c>
      <c r="AA389" s="359" t="s">
        <v>40</v>
      </c>
      <c r="AB389" s="359" t="s">
        <v>40</v>
      </c>
      <c r="AC389" s="359" t="s">
        <v>40</v>
      </c>
      <c r="AD389" s="359" t="s">
        <v>40</v>
      </c>
      <c r="AE389" s="359">
        <v>0.92</v>
      </c>
      <c r="AF389" s="172">
        <v>0.973684210526316</v>
      </c>
      <c r="AG389" s="172">
        <v>1</v>
      </c>
      <c r="AH389" s="172">
        <v>1</v>
      </c>
      <c r="AI389" s="172">
        <v>0.980993255671367</v>
      </c>
      <c r="AJ389" s="359">
        <v>0.92</v>
      </c>
      <c r="AK389" s="172">
        <v>0.872143898881867</v>
      </c>
      <c r="AL389" s="172">
        <v>0.863157894736842</v>
      </c>
      <c r="AM389" s="172">
        <v>0.949485041687102</v>
      </c>
      <c r="AN389" s="172">
        <v>0.895454327269236</v>
      </c>
      <c r="AO389" s="171">
        <v>0.99</v>
      </c>
      <c r="AP389" s="361">
        <v>1</v>
      </c>
      <c r="AQ389" s="361">
        <v>1</v>
      </c>
      <c r="AR389" s="361">
        <v>1</v>
      </c>
      <c r="AS389" s="362">
        <v>1</v>
      </c>
      <c r="AT389" s="367">
        <v>0.05</v>
      </c>
      <c r="AU389" s="364">
        <v>0</v>
      </c>
      <c r="AV389" s="365">
        <v>0</v>
      </c>
      <c r="AW389" s="365" t="s">
        <v>40</v>
      </c>
      <c r="AX389" s="365">
        <v>0.0300751879699248</v>
      </c>
      <c r="AY389" s="145"/>
      <c r="AZ389" s="143"/>
    </row>
    <row r="390" spans="1:52">
      <c r="A390" s="141"/>
      <c r="B390" s="145"/>
      <c r="C390" s="175" t="s">
        <v>719</v>
      </c>
      <c r="D390" s="169" t="s">
        <v>26</v>
      </c>
      <c r="E390" s="169" t="s">
        <v>720</v>
      </c>
      <c r="F390" s="170" t="s">
        <v>771</v>
      </c>
      <c r="G390" s="176" t="s">
        <v>771</v>
      </c>
      <c r="H390" s="176" t="s">
        <v>771</v>
      </c>
      <c r="I390" s="176" t="s">
        <v>771</v>
      </c>
      <c r="J390" s="176" t="s">
        <v>771</v>
      </c>
      <c r="K390" s="171">
        <v>0.9</v>
      </c>
      <c r="L390" s="172">
        <v>0.951219512195122</v>
      </c>
      <c r="M390" s="172">
        <v>0.945945945945946</v>
      </c>
      <c r="N390" s="173">
        <v>1</v>
      </c>
      <c r="O390" s="173">
        <v>0.967269595176572</v>
      </c>
      <c r="P390" s="359">
        <v>0.9</v>
      </c>
      <c r="Q390" s="360">
        <v>0</v>
      </c>
      <c r="R390" s="172">
        <v>0</v>
      </c>
      <c r="S390" s="172" t="s">
        <v>40</v>
      </c>
      <c r="T390" s="172">
        <v>0.583333333333333</v>
      </c>
      <c r="U390" s="359">
        <v>0.9</v>
      </c>
      <c r="V390" s="172">
        <v>0</v>
      </c>
      <c r="W390" s="172">
        <v>0</v>
      </c>
      <c r="X390" s="172" t="s">
        <v>40</v>
      </c>
      <c r="Y390" s="172">
        <v>0.583333333333333</v>
      </c>
      <c r="Z390" s="359">
        <v>0.92</v>
      </c>
      <c r="AA390" s="359">
        <v>1</v>
      </c>
      <c r="AB390" s="359" t="s">
        <v>40</v>
      </c>
      <c r="AC390" s="359" t="s">
        <v>40</v>
      </c>
      <c r="AD390" s="359">
        <v>0.5</v>
      </c>
      <c r="AE390" s="359">
        <v>0.92</v>
      </c>
      <c r="AF390" s="172">
        <v>0.99687743950039</v>
      </c>
      <c r="AG390" s="172">
        <v>0.997983870967742</v>
      </c>
      <c r="AH390" s="172">
        <v>1</v>
      </c>
      <c r="AI390" s="172">
        <v>0.998589282958979</v>
      </c>
      <c r="AJ390" s="359">
        <v>0.92</v>
      </c>
      <c r="AK390" s="172">
        <v>0.905632984901278</v>
      </c>
      <c r="AL390" s="172">
        <v>0.874647887323944</v>
      </c>
      <c r="AM390" s="172">
        <v>0.941897998708844</v>
      </c>
      <c r="AN390" s="172">
        <v>0.932894576229808</v>
      </c>
      <c r="AO390" s="171">
        <v>0.99</v>
      </c>
      <c r="AP390" s="361">
        <v>1</v>
      </c>
      <c r="AQ390" s="361">
        <v>1</v>
      </c>
      <c r="AR390" s="361">
        <v>1</v>
      </c>
      <c r="AS390" s="362">
        <v>1</v>
      </c>
      <c r="AT390" s="367">
        <v>0.05</v>
      </c>
      <c r="AU390" s="364">
        <v>0</v>
      </c>
      <c r="AV390" s="365">
        <v>0</v>
      </c>
      <c r="AW390" s="365">
        <v>0</v>
      </c>
      <c r="AX390" s="365">
        <v>0.0581039755351682</v>
      </c>
      <c r="AY390" s="145"/>
      <c r="AZ390" s="143"/>
    </row>
    <row r="391" spans="1:52">
      <c r="A391" s="141"/>
      <c r="B391" s="145"/>
      <c r="C391" s="175" t="s">
        <v>719</v>
      </c>
      <c r="D391" s="169" t="s">
        <v>26</v>
      </c>
      <c r="E391" s="169" t="s">
        <v>720</v>
      </c>
      <c r="F391" s="170" t="s">
        <v>772</v>
      </c>
      <c r="G391" s="176" t="s">
        <v>772</v>
      </c>
      <c r="H391" s="176" t="s">
        <v>772</v>
      </c>
      <c r="I391" s="176" t="s">
        <v>772</v>
      </c>
      <c r="J391" s="176" t="s">
        <v>772</v>
      </c>
      <c r="K391" s="171">
        <v>0.9</v>
      </c>
      <c r="L391" s="172">
        <v>0.966666666666667</v>
      </c>
      <c r="M391" s="172">
        <v>0.964285714285714</v>
      </c>
      <c r="N391" s="173">
        <v>1</v>
      </c>
      <c r="O391" s="173">
        <v>0.971584038694075</v>
      </c>
      <c r="P391" s="359">
        <v>0.9</v>
      </c>
      <c r="Q391" s="360">
        <v>0</v>
      </c>
      <c r="R391" s="172">
        <v>0</v>
      </c>
      <c r="S391" s="172">
        <v>0</v>
      </c>
      <c r="T391" s="172">
        <v>0.130434782608696</v>
      </c>
      <c r="U391" s="359">
        <v>0.9</v>
      </c>
      <c r="V391" s="172">
        <v>0</v>
      </c>
      <c r="W391" s="172">
        <v>0</v>
      </c>
      <c r="X391" s="172">
        <v>0</v>
      </c>
      <c r="Y391" s="172">
        <v>0.391304347826087</v>
      </c>
      <c r="Z391" s="359">
        <v>0.92</v>
      </c>
      <c r="AA391" s="359" t="s">
        <v>40</v>
      </c>
      <c r="AB391" s="359" t="s">
        <v>40</v>
      </c>
      <c r="AC391" s="359" t="s">
        <v>40</v>
      </c>
      <c r="AD391" s="359">
        <v>0.2</v>
      </c>
      <c r="AE391" s="359">
        <v>0.92</v>
      </c>
      <c r="AF391" s="172">
        <v>0.988612836438923</v>
      </c>
      <c r="AG391" s="172">
        <v>0.994488671157379</v>
      </c>
      <c r="AH391" s="172">
        <v>0.997641509433962</v>
      </c>
      <c r="AI391" s="172">
        <v>0.996290398126464</v>
      </c>
      <c r="AJ391" s="359">
        <v>0.92</v>
      </c>
      <c r="AK391" s="172">
        <v>0.955102985420042</v>
      </c>
      <c r="AL391" s="172">
        <v>0.949219659911484</v>
      </c>
      <c r="AM391" s="172">
        <v>0.955047521191883</v>
      </c>
      <c r="AN391" s="172">
        <v>0.960819704433498</v>
      </c>
      <c r="AO391" s="171">
        <v>0.99</v>
      </c>
      <c r="AP391" s="361">
        <v>1</v>
      </c>
      <c r="AQ391" s="361">
        <v>1</v>
      </c>
      <c r="AR391" s="361">
        <v>1</v>
      </c>
      <c r="AS391" s="362">
        <v>1</v>
      </c>
      <c r="AT391" s="367">
        <v>0.05</v>
      </c>
      <c r="AU391" s="364">
        <v>0.111111111111111</v>
      </c>
      <c r="AV391" s="365">
        <v>0.0909090909090909</v>
      </c>
      <c r="AW391" s="365">
        <v>0</v>
      </c>
      <c r="AX391" s="365">
        <v>0.0543478260869565</v>
      </c>
      <c r="AY391" s="145"/>
      <c r="AZ391" s="143"/>
    </row>
    <row r="392" spans="1:52">
      <c r="A392" s="141"/>
      <c r="B392" s="145"/>
      <c r="C392" s="175" t="s">
        <v>719</v>
      </c>
      <c r="D392" s="169" t="s">
        <v>26</v>
      </c>
      <c r="E392" s="169" t="s">
        <v>720</v>
      </c>
      <c r="F392" s="170" t="s">
        <v>773</v>
      </c>
      <c r="G392" s="176" t="s">
        <v>773</v>
      </c>
      <c r="H392" s="176" t="s">
        <v>773</v>
      </c>
      <c r="I392" s="176" t="s">
        <v>773</v>
      </c>
      <c r="J392" s="176" t="s">
        <v>773</v>
      </c>
      <c r="K392" s="171">
        <v>0.9</v>
      </c>
      <c r="L392" s="172">
        <v>0.977777777777778</v>
      </c>
      <c r="M392" s="172">
        <v>0.976190476190476</v>
      </c>
      <c r="N392" s="173">
        <v>0.977777777777778</v>
      </c>
      <c r="O392" s="173">
        <v>0.983186549239392</v>
      </c>
      <c r="P392" s="359">
        <v>0.9</v>
      </c>
      <c r="Q392" s="360">
        <v>1</v>
      </c>
      <c r="R392" s="172">
        <v>1</v>
      </c>
      <c r="S392" s="172">
        <v>1</v>
      </c>
      <c r="T392" s="172">
        <v>0.785714285714286</v>
      </c>
      <c r="U392" s="359">
        <v>0.9</v>
      </c>
      <c r="V392" s="172">
        <v>0</v>
      </c>
      <c r="W392" s="172">
        <v>1</v>
      </c>
      <c r="X392" s="172">
        <v>0</v>
      </c>
      <c r="Y392" s="172">
        <v>0.571428571428571</v>
      </c>
      <c r="Z392" s="359">
        <v>0.92</v>
      </c>
      <c r="AA392" s="359">
        <v>1</v>
      </c>
      <c r="AB392" s="359" t="s">
        <v>40</v>
      </c>
      <c r="AC392" s="359" t="s">
        <v>40</v>
      </c>
      <c r="AD392" s="359">
        <v>1</v>
      </c>
      <c r="AE392" s="359">
        <v>0.92</v>
      </c>
      <c r="AF392" s="172">
        <v>0.9875</v>
      </c>
      <c r="AG392" s="172">
        <v>1</v>
      </c>
      <c r="AH392" s="172">
        <v>0.981927710843373</v>
      </c>
      <c r="AI392" s="172">
        <v>0.990278843694039</v>
      </c>
      <c r="AJ392" s="359">
        <v>0.92</v>
      </c>
      <c r="AK392" s="172">
        <v>0.902948402948403</v>
      </c>
      <c r="AL392" s="172">
        <v>0.836615384615385</v>
      </c>
      <c r="AM392" s="172">
        <v>0.94011780104712</v>
      </c>
      <c r="AN392" s="172">
        <v>0.92114254185854</v>
      </c>
      <c r="AO392" s="171">
        <v>0.99</v>
      </c>
      <c r="AP392" s="361">
        <v>1</v>
      </c>
      <c r="AQ392" s="361">
        <v>1</v>
      </c>
      <c r="AR392" s="361">
        <v>1</v>
      </c>
      <c r="AS392" s="362">
        <v>1</v>
      </c>
      <c r="AT392" s="367">
        <v>0.05</v>
      </c>
      <c r="AU392" s="364">
        <v>0</v>
      </c>
      <c r="AV392" s="365">
        <v>0.25</v>
      </c>
      <c r="AW392" s="365">
        <v>0</v>
      </c>
      <c r="AX392" s="365">
        <v>0.0415430267062315</v>
      </c>
      <c r="AY392" s="145"/>
      <c r="AZ392" s="143"/>
    </row>
    <row r="393" spans="1:52">
      <c r="A393" s="141"/>
      <c r="B393" s="145"/>
      <c r="C393" s="175" t="s">
        <v>719</v>
      </c>
      <c r="D393" s="169" t="s">
        <v>26</v>
      </c>
      <c r="E393" s="169" t="s">
        <v>720</v>
      </c>
      <c r="F393" s="170" t="s">
        <v>774</v>
      </c>
      <c r="G393" s="176" t="s">
        <v>774</v>
      </c>
      <c r="H393" s="176" t="s">
        <v>774</v>
      </c>
      <c r="I393" s="176" t="s">
        <v>774</v>
      </c>
      <c r="J393" s="176" t="s">
        <v>774</v>
      </c>
      <c r="K393" s="171">
        <v>0.9</v>
      </c>
      <c r="L393" s="172">
        <v>0.975</v>
      </c>
      <c r="M393" s="172">
        <v>1</v>
      </c>
      <c r="N393" s="173">
        <v>1</v>
      </c>
      <c r="O393" s="173">
        <v>0.982817869415808</v>
      </c>
      <c r="P393" s="359">
        <v>0.9</v>
      </c>
      <c r="Q393" s="360">
        <v>0.6</v>
      </c>
      <c r="R393" s="172" t="s">
        <v>40</v>
      </c>
      <c r="S393" s="172">
        <v>1</v>
      </c>
      <c r="T393" s="172">
        <v>0.838709677419355</v>
      </c>
      <c r="U393" s="359">
        <v>0.9</v>
      </c>
      <c r="V393" s="172">
        <v>0</v>
      </c>
      <c r="W393" s="172" t="s">
        <v>40</v>
      </c>
      <c r="X393" s="172">
        <v>1</v>
      </c>
      <c r="Y393" s="172">
        <v>0.709677419354839</v>
      </c>
      <c r="Z393" s="359">
        <v>0.92</v>
      </c>
      <c r="AA393" s="359" t="s">
        <v>40</v>
      </c>
      <c r="AB393" s="359" t="s">
        <v>40</v>
      </c>
      <c r="AC393" s="359">
        <v>0</v>
      </c>
      <c r="AD393" s="359">
        <v>0.25</v>
      </c>
      <c r="AE393" s="359">
        <v>0.92</v>
      </c>
      <c r="AF393" s="172">
        <v>0.995401337792642</v>
      </c>
      <c r="AG393" s="172">
        <v>0.998024105907923</v>
      </c>
      <c r="AH393" s="172">
        <v>0.999426111908178</v>
      </c>
      <c r="AI393" s="172">
        <v>0.998971234320021</v>
      </c>
      <c r="AJ393" s="359">
        <v>0.92</v>
      </c>
      <c r="AK393" s="172">
        <v>0.918835465372739</v>
      </c>
      <c r="AL393" s="172">
        <v>0.941241931894057</v>
      </c>
      <c r="AM393" s="172">
        <v>0.946887351778656</v>
      </c>
      <c r="AN393" s="172">
        <v>0.949532211478086</v>
      </c>
      <c r="AO393" s="171">
        <v>0.99</v>
      </c>
      <c r="AP393" s="361">
        <v>1</v>
      </c>
      <c r="AQ393" s="361">
        <v>1</v>
      </c>
      <c r="AR393" s="361">
        <v>1</v>
      </c>
      <c r="AS393" s="362">
        <v>1</v>
      </c>
      <c r="AT393" s="367">
        <v>0.05</v>
      </c>
      <c r="AU393" s="364">
        <v>0</v>
      </c>
      <c r="AV393" s="365">
        <v>0</v>
      </c>
      <c r="AW393" s="365">
        <v>0</v>
      </c>
      <c r="AX393" s="365">
        <v>0.0795107033639144</v>
      </c>
      <c r="AY393" s="145"/>
      <c r="AZ393" s="143"/>
    </row>
    <row r="394" spans="1:52">
      <c r="A394" s="141"/>
      <c r="B394" s="145"/>
      <c r="C394" s="175" t="s">
        <v>719</v>
      </c>
      <c r="D394" s="169" t="s">
        <v>26</v>
      </c>
      <c r="E394" s="169" t="s">
        <v>720</v>
      </c>
      <c r="F394" s="170" t="s">
        <v>775</v>
      </c>
      <c r="G394" s="176" t="s">
        <v>775</v>
      </c>
      <c r="H394" s="176" t="s">
        <v>775</v>
      </c>
      <c r="I394" s="176" t="s">
        <v>775</v>
      </c>
      <c r="J394" s="176" t="s">
        <v>775</v>
      </c>
      <c r="K394" s="171">
        <v>0.9</v>
      </c>
      <c r="L394" s="172">
        <v>0.914893617021277</v>
      </c>
      <c r="M394" s="172">
        <v>0.977272727272727</v>
      </c>
      <c r="N394" s="173">
        <v>0.957446808510638</v>
      </c>
      <c r="O394" s="173">
        <v>0.948899371069182</v>
      </c>
      <c r="P394" s="359">
        <v>0.9</v>
      </c>
      <c r="Q394" s="360">
        <v>0.97327233325307</v>
      </c>
      <c r="R394" s="172">
        <v>0.962526766595289</v>
      </c>
      <c r="S394" s="172">
        <v>0.979183785264311</v>
      </c>
      <c r="T394" s="172">
        <v>0.958633609408053</v>
      </c>
      <c r="U394" s="359">
        <v>0.9</v>
      </c>
      <c r="V394" s="172">
        <v>0.869732723332531</v>
      </c>
      <c r="W394" s="172">
        <v>0.870449678800857</v>
      </c>
      <c r="X394" s="172">
        <v>0.881402355519036</v>
      </c>
      <c r="Y394" s="172">
        <v>0.875031372127209</v>
      </c>
      <c r="Z394" s="359">
        <v>0.92</v>
      </c>
      <c r="AA394" s="359">
        <v>0</v>
      </c>
      <c r="AB394" s="359" t="s">
        <v>40</v>
      </c>
      <c r="AC394" s="359" t="s">
        <v>40</v>
      </c>
      <c r="AD394" s="359">
        <v>0.666666666666667</v>
      </c>
      <c r="AE394" s="359">
        <v>0.92</v>
      </c>
      <c r="AF394" s="172">
        <v>0.998389694041868</v>
      </c>
      <c r="AG394" s="172">
        <v>0.998925193465176</v>
      </c>
      <c r="AH394" s="172">
        <v>0.998658798283262</v>
      </c>
      <c r="AI394" s="172">
        <v>0.996627752120311</v>
      </c>
      <c r="AJ394" s="359">
        <v>0.92</v>
      </c>
      <c r="AK394" s="172">
        <v>0.956689124157844</v>
      </c>
      <c r="AL394" s="172">
        <v>0.934421841541756</v>
      </c>
      <c r="AM394" s="172">
        <v>0.955926635641938</v>
      </c>
      <c r="AN394" s="172">
        <v>0.962242675724362</v>
      </c>
      <c r="AO394" s="171">
        <v>0.99</v>
      </c>
      <c r="AP394" s="361">
        <v>1</v>
      </c>
      <c r="AQ394" s="361">
        <v>1</v>
      </c>
      <c r="AR394" s="361">
        <v>1</v>
      </c>
      <c r="AS394" s="362">
        <v>1</v>
      </c>
      <c r="AT394" s="367">
        <v>0.05</v>
      </c>
      <c r="AU394" s="364">
        <v>0.04</v>
      </c>
      <c r="AV394" s="365">
        <v>0</v>
      </c>
      <c r="AW394" s="365">
        <v>0</v>
      </c>
      <c r="AX394" s="365">
        <v>0.0547703180212014</v>
      </c>
      <c r="AY394" s="145"/>
      <c r="AZ394" s="143"/>
    </row>
    <row r="395" spans="1:52">
      <c r="A395" s="141"/>
      <c r="B395" s="145"/>
      <c r="C395" s="175" t="s">
        <v>719</v>
      </c>
      <c r="D395" s="169" t="s">
        <v>26</v>
      </c>
      <c r="E395" s="169" t="s">
        <v>720</v>
      </c>
      <c r="F395" s="170" t="s">
        <v>776</v>
      </c>
      <c r="G395" s="176" t="s">
        <v>776</v>
      </c>
      <c r="H395" s="176" t="s">
        <v>776</v>
      </c>
      <c r="I395" s="176" t="s">
        <v>776</v>
      </c>
      <c r="J395" s="176" t="s">
        <v>776</v>
      </c>
      <c r="K395" s="171">
        <v>0.9</v>
      </c>
      <c r="L395" s="172">
        <v>0.902439024390244</v>
      </c>
      <c r="M395" s="172">
        <v>0.947368421052632</v>
      </c>
      <c r="N395" s="173">
        <v>0.945945945945946</v>
      </c>
      <c r="O395" s="173">
        <v>0.922815945716709</v>
      </c>
      <c r="P395" s="359">
        <v>0.9</v>
      </c>
      <c r="Q395" s="360">
        <v>1</v>
      </c>
      <c r="R395" s="172" t="s">
        <v>40</v>
      </c>
      <c r="S395" s="172">
        <v>0</v>
      </c>
      <c r="T395" s="172">
        <v>0.75</v>
      </c>
      <c r="U395" s="359">
        <v>0.9</v>
      </c>
      <c r="V395" s="172">
        <v>0</v>
      </c>
      <c r="W395" s="172" t="s">
        <v>40</v>
      </c>
      <c r="X395" s="172">
        <v>0</v>
      </c>
      <c r="Y395" s="172">
        <v>0</v>
      </c>
      <c r="Z395" s="359">
        <v>0.92</v>
      </c>
      <c r="AA395" s="359" t="s">
        <v>40</v>
      </c>
      <c r="AB395" s="359" t="s">
        <v>40</v>
      </c>
      <c r="AC395" s="359" t="s">
        <v>40</v>
      </c>
      <c r="AD395" s="359">
        <v>0</v>
      </c>
      <c r="AE395" s="359">
        <v>0.92</v>
      </c>
      <c r="AF395" s="172">
        <v>0.859375</v>
      </c>
      <c r="AG395" s="172">
        <v>0.982456140350877</v>
      </c>
      <c r="AH395" s="172">
        <v>0.972222222222222</v>
      </c>
      <c r="AI395" s="172">
        <v>0.976357267950963</v>
      </c>
      <c r="AJ395" s="359">
        <v>0.92</v>
      </c>
      <c r="AK395" s="172">
        <v>0.929888084265964</v>
      </c>
      <c r="AL395" s="172">
        <v>0.894545454545455</v>
      </c>
      <c r="AM395" s="172">
        <v>0.894325518178729</v>
      </c>
      <c r="AN395" s="172">
        <v>0.930029220558588</v>
      </c>
      <c r="AO395" s="171">
        <v>0.99</v>
      </c>
      <c r="AP395" s="361">
        <v>1</v>
      </c>
      <c r="AQ395" s="361">
        <v>1</v>
      </c>
      <c r="AR395" s="361">
        <v>1</v>
      </c>
      <c r="AS395" s="362">
        <v>1</v>
      </c>
      <c r="AT395" s="367">
        <v>0.05</v>
      </c>
      <c r="AU395" s="364">
        <v>0</v>
      </c>
      <c r="AV395" s="365">
        <v>0</v>
      </c>
      <c r="AW395" s="365">
        <v>0</v>
      </c>
      <c r="AX395" s="365">
        <v>0.0371900826446281</v>
      </c>
      <c r="AY395" s="145"/>
      <c r="AZ395" s="143"/>
    </row>
    <row r="396" spans="1:52">
      <c r="A396" s="141"/>
      <c r="B396" s="145"/>
      <c r="C396" s="175" t="s">
        <v>719</v>
      </c>
      <c r="D396" s="169" t="s">
        <v>26</v>
      </c>
      <c r="E396" s="169" t="s">
        <v>720</v>
      </c>
      <c r="F396" s="170" t="s">
        <v>777</v>
      </c>
      <c r="G396" s="176" t="s">
        <v>777</v>
      </c>
      <c r="H396" s="176" t="s">
        <v>777</v>
      </c>
      <c r="I396" s="176" t="s">
        <v>777</v>
      </c>
      <c r="J396" s="176" t="s">
        <v>777</v>
      </c>
      <c r="K396" s="171">
        <v>0.9</v>
      </c>
      <c r="L396" s="172">
        <v>1</v>
      </c>
      <c r="M396" s="172">
        <v>1</v>
      </c>
      <c r="N396" s="173">
        <v>1</v>
      </c>
      <c r="O396" s="173">
        <v>0.990041493775934</v>
      </c>
      <c r="P396" s="359">
        <v>0.9</v>
      </c>
      <c r="Q396" s="360">
        <v>0.166666666666667</v>
      </c>
      <c r="R396" s="172">
        <v>0</v>
      </c>
      <c r="S396" s="172">
        <v>0.333333333333333</v>
      </c>
      <c r="T396" s="172">
        <v>0.154929577464789</v>
      </c>
      <c r="U396" s="359">
        <v>0.9</v>
      </c>
      <c r="V396" s="172">
        <v>0.333333333333333</v>
      </c>
      <c r="W396" s="172">
        <v>0</v>
      </c>
      <c r="X396" s="172">
        <v>0</v>
      </c>
      <c r="Y396" s="172">
        <v>0.140845070422535</v>
      </c>
      <c r="Z396" s="359">
        <v>0.92</v>
      </c>
      <c r="AA396" s="359">
        <v>1</v>
      </c>
      <c r="AB396" s="359" t="s">
        <v>40</v>
      </c>
      <c r="AC396" s="359" t="s">
        <v>40</v>
      </c>
      <c r="AD396" s="359">
        <v>0.8</v>
      </c>
      <c r="AE396" s="359">
        <v>0.92</v>
      </c>
      <c r="AF396" s="172">
        <v>0.99748743718593</v>
      </c>
      <c r="AG396" s="172">
        <v>0.987782388197326</v>
      </c>
      <c r="AH396" s="172">
        <v>0.998108619292083</v>
      </c>
      <c r="AI396" s="172">
        <v>0.99784186311246</v>
      </c>
      <c r="AJ396" s="359">
        <v>0.92</v>
      </c>
      <c r="AK396" s="172">
        <v>0.964451736395953</v>
      </c>
      <c r="AL396" s="172">
        <v>0.952843273231623</v>
      </c>
      <c r="AM396" s="172">
        <v>0.970039743197799</v>
      </c>
      <c r="AN396" s="172">
        <v>0.967143566367288</v>
      </c>
      <c r="AO396" s="171">
        <v>0.99</v>
      </c>
      <c r="AP396" s="361">
        <v>1</v>
      </c>
      <c r="AQ396" s="361">
        <v>1</v>
      </c>
      <c r="AR396" s="361">
        <v>1</v>
      </c>
      <c r="AS396" s="362">
        <v>1</v>
      </c>
      <c r="AT396" s="367">
        <v>0.05</v>
      </c>
      <c r="AU396" s="364">
        <v>0</v>
      </c>
      <c r="AV396" s="365">
        <v>0</v>
      </c>
      <c r="AW396" s="365">
        <v>0</v>
      </c>
      <c r="AX396" s="365">
        <v>0.0411392405063291</v>
      </c>
      <c r="AY396" s="145"/>
      <c r="AZ396" s="143"/>
    </row>
    <row r="397" spans="1:52">
      <c r="A397" s="141"/>
      <c r="B397" s="145"/>
      <c r="C397" s="175" t="s">
        <v>719</v>
      </c>
      <c r="D397" s="169" t="s">
        <v>26</v>
      </c>
      <c r="E397" s="169" t="s">
        <v>720</v>
      </c>
      <c r="F397" s="170" t="s">
        <v>778</v>
      </c>
      <c r="G397" s="176" t="s">
        <v>778</v>
      </c>
      <c r="H397" s="176" t="s">
        <v>778</v>
      </c>
      <c r="I397" s="176" t="s">
        <v>778</v>
      </c>
      <c r="J397" s="176" t="s">
        <v>778</v>
      </c>
      <c r="K397" s="171">
        <v>0.9</v>
      </c>
      <c r="L397" s="172">
        <v>0.926829268292683</v>
      </c>
      <c r="M397" s="172">
        <v>1</v>
      </c>
      <c r="N397" s="173">
        <v>1</v>
      </c>
      <c r="O397" s="173">
        <v>0.977777777777778</v>
      </c>
      <c r="P397" s="359">
        <v>0.9</v>
      </c>
      <c r="Q397" s="360">
        <v>0.975788288288288</v>
      </c>
      <c r="R397" s="172">
        <v>0.981403719256149</v>
      </c>
      <c r="S397" s="172">
        <v>0.979288025889968</v>
      </c>
      <c r="T397" s="172">
        <v>0.974438802240761</v>
      </c>
      <c r="U397" s="359">
        <v>0.9</v>
      </c>
      <c r="V397" s="172">
        <v>0.938344594594595</v>
      </c>
      <c r="W397" s="172">
        <v>0.901019796040792</v>
      </c>
      <c r="X397" s="172">
        <v>0.922330097087379</v>
      </c>
      <c r="Y397" s="172">
        <v>0.923165276266473</v>
      </c>
      <c r="Z397" s="359">
        <v>0.92</v>
      </c>
      <c r="AA397" s="359" t="s">
        <v>40</v>
      </c>
      <c r="AB397" s="359">
        <v>0</v>
      </c>
      <c r="AC397" s="359" t="s">
        <v>40</v>
      </c>
      <c r="AD397" s="359">
        <v>0.333333333333333</v>
      </c>
      <c r="AE397" s="359">
        <v>0.92</v>
      </c>
      <c r="AF397" s="172">
        <v>0.996898115008351</v>
      </c>
      <c r="AG397" s="172">
        <v>0.998011081119477</v>
      </c>
      <c r="AH397" s="172">
        <v>0.999226205829249</v>
      </c>
      <c r="AI397" s="172">
        <v>0.998574602236976</v>
      </c>
      <c r="AJ397" s="359">
        <v>0.92</v>
      </c>
      <c r="AK397" s="172">
        <v>0.969620253164557</v>
      </c>
      <c r="AL397" s="172">
        <v>0.942146282973621</v>
      </c>
      <c r="AM397" s="172">
        <v>0.962459546925566</v>
      </c>
      <c r="AN397" s="172">
        <v>0.961627942109557</v>
      </c>
      <c r="AO397" s="171">
        <v>0.99</v>
      </c>
      <c r="AP397" s="361">
        <v>1</v>
      </c>
      <c r="AQ397" s="361">
        <v>1</v>
      </c>
      <c r="AR397" s="361">
        <v>1</v>
      </c>
      <c r="AS397" s="362">
        <v>1</v>
      </c>
      <c r="AT397" s="367">
        <v>0.05</v>
      </c>
      <c r="AU397" s="364">
        <v>0</v>
      </c>
      <c r="AV397" s="365">
        <v>0.0909090909090909</v>
      </c>
      <c r="AW397" s="365">
        <v>0</v>
      </c>
      <c r="AX397" s="365">
        <v>0.0262172284644195</v>
      </c>
      <c r="AY397" s="145"/>
      <c r="AZ397" s="143"/>
    </row>
    <row r="398" spans="1:52">
      <c r="A398" s="141"/>
      <c r="B398" s="145"/>
      <c r="C398" s="175" t="s">
        <v>719</v>
      </c>
      <c r="D398" s="169" t="s">
        <v>26</v>
      </c>
      <c r="E398" s="169" t="s">
        <v>720</v>
      </c>
      <c r="F398" s="170" t="s">
        <v>779</v>
      </c>
      <c r="G398" s="176" t="s">
        <v>779</v>
      </c>
      <c r="H398" s="176" t="s">
        <v>779</v>
      </c>
      <c r="I398" s="176" t="s">
        <v>779</v>
      </c>
      <c r="J398" s="176" t="s">
        <v>779</v>
      </c>
      <c r="K398" s="171">
        <v>0.9</v>
      </c>
      <c r="L398" s="172">
        <v>0.935483870967742</v>
      </c>
      <c r="M398" s="172">
        <v>0.96551724137931</v>
      </c>
      <c r="N398" s="173">
        <v>0.964285714285714</v>
      </c>
      <c r="O398" s="173">
        <v>0.951672862453532</v>
      </c>
      <c r="P398" s="359">
        <v>0.9</v>
      </c>
      <c r="Q398" s="360">
        <v>0</v>
      </c>
      <c r="R398" s="172" t="s">
        <v>40</v>
      </c>
      <c r="S398" s="172" t="s">
        <v>40</v>
      </c>
      <c r="T398" s="172">
        <v>0.25</v>
      </c>
      <c r="U398" s="359">
        <v>0.9</v>
      </c>
      <c r="V398" s="172">
        <v>0</v>
      </c>
      <c r="W398" s="172" t="s">
        <v>40</v>
      </c>
      <c r="X398" s="172" t="s">
        <v>40</v>
      </c>
      <c r="Y398" s="172">
        <v>0</v>
      </c>
      <c r="Z398" s="359">
        <v>0.92</v>
      </c>
      <c r="AA398" s="359" t="s">
        <v>40</v>
      </c>
      <c r="AB398" s="359" t="s">
        <v>40</v>
      </c>
      <c r="AC398" s="359" t="s">
        <v>40</v>
      </c>
      <c r="AD398" s="359">
        <v>0</v>
      </c>
      <c r="AE398" s="359">
        <v>0.92</v>
      </c>
      <c r="AF398" s="172">
        <v>0.998908296943231</v>
      </c>
      <c r="AG398" s="172">
        <v>0.997139885595424</v>
      </c>
      <c r="AH398" s="172">
        <v>0.995643201100665</v>
      </c>
      <c r="AI398" s="172">
        <v>0.997910184803389</v>
      </c>
      <c r="AJ398" s="359">
        <v>0.92</v>
      </c>
      <c r="AK398" s="172">
        <v>0.942410373760488</v>
      </c>
      <c r="AL398" s="172">
        <v>0.948282668772207</v>
      </c>
      <c r="AM398" s="172">
        <v>0.959617889709075</v>
      </c>
      <c r="AN398" s="172">
        <v>0.959695632089514</v>
      </c>
      <c r="AO398" s="171">
        <v>0.99</v>
      </c>
      <c r="AP398" s="361">
        <v>1</v>
      </c>
      <c r="AQ398" s="361">
        <v>1</v>
      </c>
      <c r="AR398" s="361">
        <v>1</v>
      </c>
      <c r="AS398" s="362">
        <v>1</v>
      </c>
      <c r="AT398" s="367">
        <v>0.05</v>
      </c>
      <c r="AU398" s="364">
        <v>0</v>
      </c>
      <c r="AV398" s="365">
        <v>0</v>
      </c>
      <c r="AW398" s="365">
        <v>0</v>
      </c>
      <c r="AX398" s="365">
        <v>0.0427350427350427</v>
      </c>
      <c r="AY398" s="145"/>
      <c r="AZ398" s="143"/>
    </row>
    <row r="399" spans="1:52">
      <c r="A399" s="141"/>
      <c r="B399" s="145"/>
      <c r="C399" s="175" t="s">
        <v>719</v>
      </c>
      <c r="D399" s="169" t="s">
        <v>26</v>
      </c>
      <c r="E399" s="169" t="s">
        <v>720</v>
      </c>
      <c r="F399" s="170" t="s">
        <v>780</v>
      </c>
      <c r="G399" s="176" t="s">
        <v>780</v>
      </c>
      <c r="H399" s="176" t="s">
        <v>780</v>
      </c>
      <c r="I399" s="176" t="s">
        <v>780</v>
      </c>
      <c r="J399" s="176" t="s">
        <v>780</v>
      </c>
      <c r="K399" s="171">
        <v>0.9</v>
      </c>
      <c r="L399" s="172">
        <v>0.954545454545455</v>
      </c>
      <c r="M399" s="172">
        <v>1</v>
      </c>
      <c r="N399" s="173">
        <v>0.904761904761905</v>
      </c>
      <c r="O399" s="173">
        <v>0.978486055776892</v>
      </c>
      <c r="P399" s="359">
        <v>0.9</v>
      </c>
      <c r="Q399" s="360">
        <v>0</v>
      </c>
      <c r="R399" s="172" t="s">
        <v>40</v>
      </c>
      <c r="S399" s="172">
        <v>0</v>
      </c>
      <c r="T399" s="172">
        <v>0.421052631578947</v>
      </c>
      <c r="U399" s="359">
        <v>0.9</v>
      </c>
      <c r="V399" s="172">
        <v>0</v>
      </c>
      <c r="W399" s="172" t="s">
        <v>40</v>
      </c>
      <c r="X399" s="172">
        <v>0</v>
      </c>
      <c r="Y399" s="172">
        <v>0.473684210526316</v>
      </c>
      <c r="Z399" s="359">
        <v>0.92</v>
      </c>
      <c r="AA399" s="359" t="s">
        <v>40</v>
      </c>
      <c r="AB399" s="359" t="s">
        <v>40</v>
      </c>
      <c r="AC399" s="359" t="s">
        <v>40</v>
      </c>
      <c r="AD399" s="359" t="s">
        <v>40</v>
      </c>
      <c r="AE399" s="359">
        <v>0.92</v>
      </c>
      <c r="AF399" s="172">
        <v>0.992063492063492</v>
      </c>
      <c r="AG399" s="172">
        <v>0.986111111111111</v>
      </c>
      <c r="AH399" s="172">
        <v>0.994893617021277</v>
      </c>
      <c r="AI399" s="172">
        <v>0.993457794798149</v>
      </c>
      <c r="AJ399" s="359">
        <v>0.92</v>
      </c>
      <c r="AK399" s="172">
        <v>0.944893460690669</v>
      </c>
      <c r="AL399" s="172">
        <v>0.90597609561753</v>
      </c>
      <c r="AM399" s="172">
        <v>0.928276999175598</v>
      </c>
      <c r="AN399" s="172">
        <v>0.939665954785627</v>
      </c>
      <c r="AO399" s="171">
        <v>0.99</v>
      </c>
      <c r="AP399" s="361">
        <v>1</v>
      </c>
      <c r="AQ399" s="361">
        <v>1</v>
      </c>
      <c r="AR399" s="361">
        <v>1</v>
      </c>
      <c r="AS399" s="362">
        <v>1</v>
      </c>
      <c r="AT399" s="367">
        <v>0.05</v>
      </c>
      <c r="AU399" s="364">
        <v>0.0714285714285714</v>
      </c>
      <c r="AV399" s="365">
        <v>0</v>
      </c>
      <c r="AW399" s="365">
        <v>0</v>
      </c>
      <c r="AX399" s="365">
        <v>0.0757575757575758</v>
      </c>
      <c r="AY399" s="145"/>
      <c r="AZ399" s="143"/>
    </row>
    <row r="400" spans="1:52">
      <c r="A400" s="141"/>
      <c r="B400" s="145"/>
      <c r="C400" s="175" t="s">
        <v>719</v>
      </c>
      <c r="D400" s="169" t="s">
        <v>26</v>
      </c>
      <c r="E400" s="169" t="s">
        <v>720</v>
      </c>
      <c r="F400" s="170" t="s">
        <v>781</v>
      </c>
      <c r="G400" s="176" t="s">
        <v>781</v>
      </c>
      <c r="H400" s="176" t="s">
        <v>781</v>
      </c>
      <c r="I400" s="176" t="s">
        <v>781</v>
      </c>
      <c r="J400" s="176" t="s">
        <v>781</v>
      </c>
      <c r="K400" s="171">
        <v>0.9</v>
      </c>
      <c r="L400" s="172">
        <v>1</v>
      </c>
      <c r="M400" s="172">
        <v>1</v>
      </c>
      <c r="N400" s="173">
        <v>1</v>
      </c>
      <c r="O400" s="173">
        <v>0.943037974683544</v>
      </c>
      <c r="P400" s="359">
        <v>0.9</v>
      </c>
      <c r="Q400" s="360">
        <v>0.988847583643123</v>
      </c>
      <c r="R400" s="172">
        <v>0.990265486725664</v>
      </c>
      <c r="S400" s="172">
        <v>0.989382239382239</v>
      </c>
      <c r="T400" s="172">
        <v>0.986553379010594</v>
      </c>
      <c r="U400" s="359">
        <v>0.9</v>
      </c>
      <c r="V400" s="172">
        <v>0.81908302354399</v>
      </c>
      <c r="W400" s="172">
        <v>0.937610619469027</v>
      </c>
      <c r="X400" s="172">
        <v>0.954150579150579</v>
      </c>
      <c r="Y400" s="172">
        <v>0.88907669554194</v>
      </c>
      <c r="Z400" s="359">
        <v>0.92</v>
      </c>
      <c r="AA400" s="359" t="s">
        <v>40</v>
      </c>
      <c r="AB400" s="359" t="s">
        <v>40</v>
      </c>
      <c r="AC400" s="359" t="s">
        <v>40</v>
      </c>
      <c r="AD400" s="359" t="s">
        <v>40</v>
      </c>
      <c r="AE400" s="359">
        <v>0.92</v>
      </c>
      <c r="AF400" s="172">
        <v>0.997264021887825</v>
      </c>
      <c r="AG400" s="172">
        <v>0.997745208568207</v>
      </c>
      <c r="AH400" s="172">
        <v>0.999681731381286</v>
      </c>
      <c r="AI400" s="172">
        <v>0.994449651724835</v>
      </c>
      <c r="AJ400" s="359">
        <v>0.92</v>
      </c>
      <c r="AK400" s="172">
        <v>0.96659793814433</v>
      </c>
      <c r="AL400" s="172">
        <v>0.982308712958868</v>
      </c>
      <c r="AM400" s="172">
        <v>0.986010612638688</v>
      </c>
      <c r="AN400" s="172">
        <v>0.982906111857093</v>
      </c>
      <c r="AO400" s="171">
        <v>0.99</v>
      </c>
      <c r="AP400" s="361">
        <v>1</v>
      </c>
      <c r="AQ400" s="361">
        <v>1</v>
      </c>
      <c r="AR400" s="361">
        <v>1</v>
      </c>
      <c r="AS400" s="362">
        <v>1</v>
      </c>
      <c r="AT400" s="367">
        <v>0.05</v>
      </c>
      <c r="AU400" s="364">
        <v>0</v>
      </c>
      <c r="AV400" s="365">
        <v>0</v>
      </c>
      <c r="AW400" s="365">
        <v>0</v>
      </c>
      <c r="AX400" s="365">
        <v>0.0728155339805825</v>
      </c>
      <c r="AY400" s="145"/>
      <c r="AZ400" s="143"/>
    </row>
    <row r="401" spans="1:52">
      <c r="A401" s="141"/>
      <c r="B401" s="145"/>
      <c r="C401" s="175" t="s">
        <v>719</v>
      </c>
      <c r="D401" s="169" t="s">
        <v>26</v>
      </c>
      <c r="E401" s="169" t="s">
        <v>720</v>
      </c>
      <c r="F401" s="170" t="s">
        <v>782</v>
      </c>
      <c r="G401" s="176" t="s">
        <v>782</v>
      </c>
      <c r="H401" s="176" t="s">
        <v>782</v>
      </c>
      <c r="I401" s="176" t="s">
        <v>782</v>
      </c>
      <c r="J401" s="176" t="s">
        <v>782</v>
      </c>
      <c r="K401" s="171">
        <v>0.9</v>
      </c>
      <c r="L401" s="172">
        <v>0.976190476190476</v>
      </c>
      <c r="M401" s="172">
        <v>0.9375</v>
      </c>
      <c r="N401" s="173">
        <v>0.916666666666667</v>
      </c>
      <c r="O401" s="173">
        <v>0.948693126815102</v>
      </c>
      <c r="P401" s="359">
        <v>0.9</v>
      </c>
      <c r="Q401" s="360">
        <v>0</v>
      </c>
      <c r="R401" s="172" t="s">
        <v>40</v>
      </c>
      <c r="S401" s="172">
        <v>0</v>
      </c>
      <c r="T401" s="172">
        <v>0.238095238095238</v>
      </c>
      <c r="U401" s="359">
        <v>0.9</v>
      </c>
      <c r="V401" s="172">
        <v>1</v>
      </c>
      <c r="W401" s="172" t="s">
        <v>40</v>
      </c>
      <c r="X401" s="172">
        <v>0</v>
      </c>
      <c r="Y401" s="172">
        <v>0.80952380952381</v>
      </c>
      <c r="Z401" s="359">
        <v>0.92</v>
      </c>
      <c r="AA401" s="359" t="s">
        <v>40</v>
      </c>
      <c r="AB401" s="359" t="s">
        <v>40</v>
      </c>
      <c r="AC401" s="359" t="s">
        <v>40</v>
      </c>
      <c r="AD401" s="359">
        <v>1</v>
      </c>
      <c r="AE401" s="359">
        <v>0.92</v>
      </c>
      <c r="AF401" s="172">
        <v>0.986903253062949</v>
      </c>
      <c r="AG401" s="172">
        <v>0.959848484848485</v>
      </c>
      <c r="AH401" s="172">
        <v>0.994633273703041</v>
      </c>
      <c r="AI401" s="172">
        <v>0.993854204697578</v>
      </c>
      <c r="AJ401" s="359">
        <v>0.92</v>
      </c>
      <c r="AK401" s="172">
        <v>0.954653937947494</v>
      </c>
      <c r="AL401" s="172">
        <v>0.928358208955224</v>
      </c>
      <c r="AM401" s="172">
        <v>0.959872159090909</v>
      </c>
      <c r="AN401" s="172">
        <v>0.959014484160596</v>
      </c>
      <c r="AO401" s="171">
        <v>0.99</v>
      </c>
      <c r="AP401" s="361">
        <v>1</v>
      </c>
      <c r="AQ401" s="361">
        <v>1</v>
      </c>
      <c r="AR401" s="361">
        <v>1</v>
      </c>
      <c r="AS401" s="362">
        <v>1</v>
      </c>
      <c r="AT401" s="367">
        <v>0.05</v>
      </c>
      <c r="AU401" s="364">
        <v>0</v>
      </c>
      <c r="AV401" s="365">
        <v>0</v>
      </c>
      <c r="AW401" s="365">
        <v>0</v>
      </c>
      <c r="AX401" s="365">
        <v>0.0697674418604651</v>
      </c>
      <c r="AY401" s="145"/>
      <c r="AZ401" s="143"/>
    </row>
    <row r="402" spans="1:52">
      <c r="A402" s="141"/>
      <c r="B402" s="145"/>
      <c r="C402" s="175" t="s">
        <v>719</v>
      </c>
      <c r="D402" s="169" t="s">
        <v>26</v>
      </c>
      <c r="E402" s="169" t="s">
        <v>720</v>
      </c>
      <c r="F402" s="170" t="s">
        <v>783</v>
      </c>
      <c r="G402" s="176" t="s">
        <v>783</v>
      </c>
      <c r="H402" s="176" t="s">
        <v>783</v>
      </c>
      <c r="I402" s="176" t="s">
        <v>783</v>
      </c>
      <c r="J402" s="176" t="s">
        <v>783</v>
      </c>
      <c r="K402" s="171">
        <v>0.9</v>
      </c>
      <c r="L402" s="172">
        <v>1</v>
      </c>
      <c r="M402" s="172">
        <v>0.96</v>
      </c>
      <c r="N402" s="173">
        <v>1</v>
      </c>
      <c r="O402" s="173">
        <v>0.965620328849028</v>
      </c>
      <c r="P402" s="359">
        <v>0.9</v>
      </c>
      <c r="Q402" s="360">
        <v>0</v>
      </c>
      <c r="R402" s="172" t="s">
        <v>40</v>
      </c>
      <c r="S402" s="172">
        <v>0</v>
      </c>
      <c r="T402" s="172">
        <v>0.25</v>
      </c>
      <c r="U402" s="359">
        <v>0.9</v>
      </c>
      <c r="V402" s="172">
        <v>0</v>
      </c>
      <c r="W402" s="172" t="s">
        <v>40</v>
      </c>
      <c r="X402" s="172">
        <v>0</v>
      </c>
      <c r="Y402" s="172">
        <v>0.375</v>
      </c>
      <c r="Z402" s="359">
        <v>0.92</v>
      </c>
      <c r="AA402" s="359" t="s">
        <v>40</v>
      </c>
      <c r="AB402" s="359" t="s">
        <v>40</v>
      </c>
      <c r="AC402" s="359" t="s">
        <v>40</v>
      </c>
      <c r="AD402" s="359">
        <v>0</v>
      </c>
      <c r="AE402" s="359">
        <v>0.92</v>
      </c>
      <c r="AF402" s="172">
        <v>1</v>
      </c>
      <c r="AG402" s="172">
        <v>0.970588235294118</v>
      </c>
      <c r="AH402" s="172">
        <v>1</v>
      </c>
      <c r="AI402" s="172">
        <v>0.996068152031455</v>
      </c>
      <c r="AJ402" s="359">
        <v>0.92</v>
      </c>
      <c r="AK402" s="172">
        <v>0.930394431554524</v>
      </c>
      <c r="AL402" s="172">
        <v>0.975058004640371</v>
      </c>
      <c r="AM402" s="172">
        <v>0.975595583962812</v>
      </c>
      <c r="AN402" s="172">
        <v>0.955749043553646</v>
      </c>
      <c r="AO402" s="171">
        <v>0.99</v>
      </c>
      <c r="AP402" s="361">
        <v>1</v>
      </c>
      <c r="AQ402" s="361">
        <v>1</v>
      </c>
      <c r="AR402" s="361">
        <v>1</v>
      </c>
      <c r="AS402" s="362">
        <v>1</v>
      </c>
      <c r="AT402" s="367">
        <v>0.05</v>
      </c>
      <c r="AU402" s="364">
        <v>0</v>
      </c>
      <c r="AV402" s="365">
        <v>0</v>
      </c>
      <c r="AW402" s="365">
        <v>0</v>
      </c>
      <c r="AX402" s="365">
        <v>0.0451127819548872</v>
      </c>
      <c r="AY402" s="145"/>
      <c r="AZ402" s="143"/>
    </row>
    <row r="403" spans="1:52">
      <c r="A403" s="141"/>
      <c r="B403" s="145"/>
      <c r="C403" s="175" t="s">
        <v>719</v>
      </c>
      <c r="D403" s="169" t="s">
        <v>26</v>
      </c>
      <c r="E403" s="169" t="s">
        <v>720</v>
      </c>
      <c r="F403" s="170" t="s">
        <v>784</v>
      </c>
      <c r="G403" s="176" t="s">
        <v>784</v>
      </c>
      <c r="H403" s="176" t="s">
        <v>784</v>
      </c>
      <c r="I403" s="176" t="s">
        <v>784</v>
      </c>
      <c r="J403" s="176" t="s">
        <v>784</v>
      </c>
      <c r="K403" s="171">
        <v>0.9</v>
      </c>
      <c r="L403" s="172">
        <v>1</v>
      </c>
      <c r="M403" s="172">
        <v>0.958333333333333</v>
      </c>
      <c r="N403" s="173">
        <v>0.961538461538462</v>
      </c>
      <c r="O403" s="173">
        <v>0.966666666666667</v>
      </c>
      <c r="P403" s="359">
        <v>0.9</v>
      </c>
      <c r="Q403" s="360">
        <v>0</v>
      </c>
      <c r="R403" s="172" t="s">
        <v>40</v>
      </c>
      <c r="S403" s="172" t="s">
        <v>40</v>
      </c>
      <c r="T403" s="172">
        <v>0</v>
      </c>
      <c r="U403" s="359">
        <v>0.9</v>
      </c>
      <c r="V403" s="172">
        <v>0</v>
      </c>
      <c r="W403" s="172" t="s">
        <v>40</v>
      </c>
      <c r="X403" s="172" t="s">
        <v>40</v>
      </c>
      <c r="Y403" s="172">
        <v>0</v>
      </c>
      <c r="Z403" s="359">
        <v>0.92</v>
      </c>
      <c r="AA403" s="359" t="s">
        <v>40</v>
      </c>
      <c r="AB403" s="359" t="s">
        <v>40</v>
      </c>
      <c r="AC403" s="359" t="s">
        <v>40</v>
      </c>
      <c r="AD403" s="359" t="s">
        <v>40</v>
      </c>
      <c r="AE403" s="359">
        <v>0.92</v>
      </c>
      <c r="AF403" s="172">
        <v>1</v>
      </c>
      <c r="AG403" s="172">
        <v>1</v>
      </c>
      <c r="AH403" s="172">
        <v>1</v>
      </c>
      <c r="AI403" s="172">
        <v>0.999139414802065</v>
      </c>
      <c r="AJ403" s="359">
        <v>0.92</v>
      </c>
      <c r="AK403" s="172">
        <v>0.934855233853007</v>
      </c>
      <c r="AL403" s="172">
        <v>0.894183168316832</v>
      </c>
      <c r="AM403" s="172">
        <v>0.961933534743202</v>
      </c>
      <c r="AN403" s="172">
        <v>0.952238634404276</v>
      </c>
      <c r="AO403" s="171">
        <v>0.99</v>
      </c>
      <c r="AP403" s="361">
        <v>1</v>
      </c>
      <c r="AQ403" s="361">
        <v>1</v>
      </c>
      <c r="AR403" s="361">
        <v>1</v>
      </c>
      <c r="AS403" s="362">
        <v>1</v>
      </c>
      <c r="AT403" s="367">
        <v>0.05</v>
      </c>
      <c r="AU403" s="364">
        <v>1</v>
      </c>
      <c r="AV403" s="365">
        <v>0</v>
      </c>
      <c r="AW403" s="365">
        <v>0</v>
      </c>
      <c r="AX403" s="365">
        <v>0.1125</v>
      </c>
      <c r="AY403" s="145"/>
      <c r="AZ403" s="143"/>
    </row>
    <row r="404" spans="1:52">
      <c r="A404" s="141"/>
      <c r="B404" s="145"/>
      <c r="C404" s="175" t="s">
        <v>719</v>
      </c>
      <c r="D404" s="169" t="s">
        <v>26</v>
      </c>
      <c r="E404" s="169" t="s">
        <v>720</v>
      </c>
      <c r="F404" s="170" t="s">
        <v>785</v>
      </c>
      <c r="G404" s="176" t="s">
        <v>785</v>
      </c>
      <c r="H404" s="176" t="s">
        <v>785</v>
      </c>
      <c r="I404" s="176" t="s">
        <v>785</v>
      </c>
      <c r="J404" s="176" t="s">
        <v>785</v>
      </c>
      <c r="K404" s="171">
        <v>0.9</v>
      </c>
      <c r="L404" s="172">
        <v>1</v>
      </c>
      <c r="M404" s="172">
        <v>0.96875</v>
      </c>
      <c r="N404" s="173">
        <v>0.944444444444444</v>
      </c>
      <c r="O404" s="173">
        <v>0.967495219885277</v>
      </c>
      <c r="P404" s="359">
        <v>0.9</v>
      </c>
      <c r="Q404" s="360">
        <v>0.988065500971413</v>
      </c>
      <c r="R404" s="172">
        <v>0.991209457411337</v>
      </c>
      <c r="S404" s="172">
        <v>0.994679186228482</v>
      </c>
      <c r="T404" s="172">
        <v>0.985436550017674</v>
      </c>
      <c r="U404" s="359">
        <v>0.9</v>
      </c>
      <c r="V404" s="172">
        <v>0.890091590341382</v>
      </c>
      <c r="W404" s="172">
        <v>0.826311003334344</v>
      </c>
      <c r="X404" s="172">
        <v>0.893896713615023</v>
      </c>
      <c r="Y404" s="172">
        <v>0.880543352017371</v>
      </c>
      <c r="Z404" s="359">
        <v>0.92</v>
      </c>
      <c r="AA404" s="359">
        <v>1</v>
      </c>
      <c r="AB404" s="359" t="s">
        <v>40</v>
      </c>
      <c r="AC404" s="359">
        <v>1</v>
      </c>
      <c r="AD404" s="359">
        <v>0.884615384615385</v>
      </c>
      <c r="AE404" s="359">
        <v>0.92</v>
      </c>
      <c r="AF404" s="172">
        <v>0.991687133950501</v>
      </c>
      <c r="AG404" s="172">
        <v>0.958017197774406</v>
      </c>
      <c r="AH404" s="172">
        <v>0.997973657548126</v>
      </c>
      <c r="AI404" s="172">
        <v>0.991906674689521</v>
      </c>
      <c r="AJ404" s="359">
        <v>0.92</v>
      </c>
      <c r="AK404" s="172">
        <v>0.95959036811514</v>
      </c>
      <c r="AL404" s="172">
        <v>0.936176648517846</v>
      </c>
      <c r="AM404" s="172">
        <v>0.974342928660826</v>
      </c>
      <c r="AN404" s="172">
        <v>0.966094511549057</v>
      </c>
      <c r="AO404" s="171">
        <v>0.99</v>
      </c>
      <c r="AP404" s="361">
        <v>1</v>
      </c>
      <c r="AQ404" s="361">
        <v>1</v>
      </c>
      <c r="AR404" s="361">
        <v>1</v>
      </c>
      <c r="AS404" s="362">
        <v>1</v>
      </c>
      <c r="AT404" s="367">
        <v>0.05</v>
      </c>
      <c r="AU404" s="364">
        <v>0.0588235294117647</v>
      </c>
      <c r="AV404" s="365">
        <v>0</v>
      </c>
      <c r="AW404" s="365">
        <v>0.0714285714285714</v>
      </c>
      <c r="AX404" s="365">
        <v>0.0721649484536082</v>
      </c>
      <c r="AY404" s="145"/>
      <c r="AZ404" s="143"/>
    </row>
    <row r="405" spans="1:52">
      <c r="A405" s="141"/>
      <c r="B405" s="145"/>
      <c r="C405" s="175" t="s">
        <v>719</v>
      </c>
      <c r="D405" s="169" t="s">
        <v>26</v>
      </c>
      <c r="E405" s="169" t="s">
        <v>720</v>
      </c>
      <c r="F405" s="170" t="s">
        <v>786</v>
      </c>
      <c r="G405" s="176" t="s">
        <v>786</v>
      </c>
      <c r="H405" s="176" t="s">
        <v>786</v>
      </c>
      <c r="I405" s="176" t="s">
        <v>786</v>
      </c>
      <c r="J405" s="176" t="s">
        <v>786</v>
      </c>
      <c r="K405" s="171">
        <v>0.9</v>
      </c>
      <c r="L405" s="172">
        <v>0.974358974358974</v>
      </c>
      <c r="M405" s="172">
        <v>1</v>
      </c>
      <c r="N405" s="173">
        <v>1</v>
      </c>
      <c r="O405" s="173">
        <v>0.948606271777004</v>
      </c>
      <c r="P405" s="359">
        <v>0.9</v>
      </c>
      <c r="Q405" s="360">
        <v>0.6</v>
      </c>
      <c r="R405" s="172">
        <v>0.888888888888889</v>
      </c>
      <c r="S405" s="172">
        <v>0.916666666666667</v>
      </c>
      <c r="T405" s="172">
        <v>0.857142857142857</v>
      </c>
      <c r="U405" s="359">
        <v>0.9</v>
      </c>
      <c r="V405" s="172">
        <v>0.6</v>
      </c>
      <c r="W405" s="172">
        <v>0.777777777777778</v>
      </c>
      <c r="X405" s="172">
        <v>1</v>
      </c>
      <c r="Y405" s="172">
        <v>0.889285714285714</v>
      </c>
      <c r="Z405" s="359">
        <v>0.92</v>
      </c>
      <c r="AA405" s="359">
        <v>1</v>
      </c>
      <c r="AB405" s="359" t="s">
        <v>40</v>
      </c>
      <c r="AC405" s="359">
        <v>1</v>
      </c>
      <c r="AD405" s="359">
        <v>0.909090909090909</v>
      </c>
      <c r="AE405" s="359">
        <v>0.92</v>
      </c>
      <c r="AF405" s="172">
        <v>0.99367396593674</v>
      </c>
      <c r="AG405" s="172">
        <v>0.996436208125445</v>
      </c>
      <c r="AH405" s="172">
        <v>0.980071652485446</v>
      </c>
      <c r="AI405" s="172">
        <v>0.970497040308184</v>
      </c>
      <c r="AJ405" s="359">
        <v>0.92</v>
      </c>
      <c r="AK405" s="172">
        <v>0.930954587581094</v>
      </c>
      <c r="AL405" s="172">
        <v>0.897308075772682</v>
      </c>
      <c r="AM405" s="172">
        <v>0.939595529536988</v>
      </c>
      <c r="AN405" s="172">
        <v>0.934593805909225</v>
      </c>
      <c r="AO405" s="171">
        <v>0.99</v>
      </c>
      <c r="AP405" s="361">
        <v>1</v>
      </c>
      <c r="AQ405" s="361">
        <v>1</v>
      </c>
      <c r="AR405" s="361">
        <v>1</v>
      </c>
      <c r="AS405" s="362">
        <v>1</v>
      </c>
      <c r="AT405" s="367">
        <v>0.05</v>
      </c>
      <c r="AU405" s="364">
        <v>0</v>
      </c>
      <c r="AV405" s="365">
        <v>0</v>
      </c>
      <c r="AW405" s="365">
        <v>0</v>
      </c>
      <c r="AX405" s="365">
        <v>0.0701001430615164</v>
      </c>
      <c r="AY405" s="145"/>
      <c r="AZ405" s="143"/>
    </row>
    <row r="406" spans="1:52">
      <c r="A406" s="141"/>
      <c r="B406" s="145"/>
      <c r="C406" s="175" t="s">
        <v>719</v>
      </c>
      <c r="D406" s="169" t="s">
        <v>26</v>
      </c>
      <c r="E406" s="169" t="s">
        <v>720</v>
      </c>
      <c r="F406" s="170" t="s">
        <v>787</v>
      </c>
      <c r="G406" s="176" t="s">
        <v>787</v>
      </c>
      <c r="H406" s="176" t="s">
        <v>787</v>
      </c>
      <c r="I406" s="176" t="s">
        <v>787</v>
      </c>
      <c r="J406" s="176" t="s">
        <v>787</v>
      </c>
      <c r="K406" s="171">
        <v>0.9</v>
      </c>
      <c r="L406" s="172">
        <v>0.930232558139535</v>
      </c>
      <c r="M406" s="172">
        <v>0.951219512195122</v>
      </c>
      <c r="N406" s="173">
        <v>0.953488372093023</v>
      </c>
      <c r="O406" s="173">
        <v>0.979539641943734</v>
      </c>
      <c r="P406" s="359">
        <v>0.9</v>
      </c>
      <c r="Q406" s="360">
        <v>0</v>
      </c>
      <c r="R406" s="172">
        <v>1</v>
      </c>
      <c r="S406" s="172">
        <v>0</v>
      </c>
      <c r="T406" s="172">
        <v>0.2</v>
      </c>
      <c r="U406" s="359">
        <v>0.9</v>
      </c>
      <c r="V406" s="172">
        <v>0</v>
      </c>
      <c r="W406" s="172">
        <v>1</v>
      </c>
      <c r="X406" s="172">
        <v>0</v>
      </c>
      <c r="Y406" s="172">
        <v>0.3</v>
      </c>
      <c r="Z406" s="359">
        <v>0.92</v>
      </c>
      <c r="AA406" s="359" t="s">
        <v>40</v>
      </c>
      <c r="AB406" s="359" t="s">
        <v>40</v>
      </c>
      <c r="AC406" s="359" t="s">
        <v>40</v>
      </c>
      <c r="AD406" s="359">
        <v>0</v>
      </c>
      <c r="AE406" s="359">
        <v>0.92</v>
      </c>
      <c r="AF406" s="172">
        <v>0.979775280898876</v>
      </c>
      <c r="AG406" s="172">
        <v>0.990374331550802</v>
      </c>
      <c r="AH406" s="172">
        <v>0.995069033530572</v>
      </c>
      <c r="AI406" s="172">
        <v>0.993472725316501</v>
      </c>
      <c r="AJ406" s="359">
        <v>0.92</v>
      </c>
      <c r="AK406" s="172">
        <v>0.950837988826816</v>
      </c>
      <c r="AL406" s="172">
        <v>0.931288343558282</v>
      </c>
      <c r="AM406" s="172">
        <v>0.935705521472393</v>
      </c>
      <c r="AN406" s="172">
        <v>0.958851248282008</v>
      </c>
      <c r="AO406" s="171">
        <v>0.99</v>
      </c>
      <c r="AP406" s="361">
        <v>1</v>
      </c>
      <c r="AQ406" s="361">
        <v>1</v>
      </c>
      <c r="AR406" s="361">
        <v>1</v>
      </c>
      <c r="AS406" s="362">
        <v>1</v>
      </c>
      <c r="AT406" s="367">
        <v>0.05</v>
      </c>
      <c r="AU406" s="364">
        <v>0.0666666666666667</v>
      </c>
      <c r="AV406" s="365">
        <v>0.222222222222222</v>
      </c>
      <c r="AW406" s="365">
        <v>0</v>
      </c>
      <c r="AX406" s="365">
        <v>0.062111801242236</v>
      </c>
      <c r="AY406" s="145"/>
      <c r="AZ406" s="143"/>
    </row>
    <row r="407" spans="1:52">
      <c r="A407" s="141"/>
      <c r="B407" s="145"/>
      <c r="C407" s="175" t="s">
        <v>719</v>
      </c>
      <c r="D407" s="169" t="s">
        <v>26</v>
      </c>
      <c r="E407" s="169" t="s">
        <v>720</v>
      </c>
      <c r="F407" s="170" t="s">
        <v>788</v>
      </c>
      <c r="G407" s="176" t="s">
        <v>788</v>
      </c>
      <c r="H407" s="176" t="s">
        <v>788</v>
      </c>
      <c r="I407" s="176" t="s">
        <v>788</v>
      </c>
      <c r="J407" s="176" t="s">
        <v>788</v>
      </c>
      <c r="K407" s="171">
        <v>0.9</v>
      </c>
      <c r="L407" s="172">
        <v>0.96</v>
      </c>
      <c r="M407" s="172">
        <v>0.958333333333333</v>
      </c>
      <c r="N407" s="173">
        <v>0.96551724137931</v>
      </c>
      <c r="O407" s="173">
        <v>0.963951935914553</v>
      </c>
      <c r="P407" s="359">
        <v>0.9</v>
      </c>
      <c r="Q407" s="360">
        <v>0</v>
      </c>
      <c r="R407" s="172" t="s">
        <v>40</v>
      </c>
      <c r="S407" s="172" t="s">
        <v>40</v>
      </c>
      <c r="T407" s="172">
        <v>0.75</v>
      </c>
      <c r="U407" s="359">
        <v>0.9</v>
      </c>
      <c r="V407" s="172">
        <v>0</v>
      </c>
      <c r="W407" s="172" t="s">
        <v>40</v>
      </c>
      <c r="X407" s="172" t="s">
        <v>40</v>
      </c>
      <c r="Y407" s="172">
        <v>0.666666666666667</v>
      </c>
      <c r="Z407" s="359">
        <v>0.92</v>
      </c>
      <c r="AA407" s="359" t="s">
        <v>40</v>
      </c>
      <c r="AB407" s="359" t="s">
        <v>40</v>
      </c>
      <c r="AC407" s="359" t="s">
        <v>40</v>
      </c>
      <c r="AD407" s="359">
        <v>0.666666666666667</v>
      </c>
      <c r="AE407" s="359">
        <v>0.92</v>
      </c>
      <c r="AF407" s="172">
        <v>0.990536277602524</v>
      </c>
      <c r="AG407" s="172">
        <v>0.996210816396831</v>
      </c>
      <c r="AH407" s="172">
        <v>1</v>
      </c>
      <c r="AI407" s="172">
        <v>0.998553771376601</v>
      </c>
      <c r="AJ407" s="359">
        <v>0.92</v>
      </c>
      <c r="AK407" s="172">
        <v>0.927818329278183</v>
      </c>
      <c r="AL407" s="172">
        <v>0.930195452732349</v>
      </c>
      <c r="AM407" s="172">
        <v>0.954812471757795</v>
      </c>
      <c r="AN407" s="172">
        <v>0.959093281424118</v>
      </c>
      <c r="AO407" s="171">
        <v>0.99</v>
      </c>
      <c r="AP407" s="361">
        <v>1</v>
      </c>
      <c r="AQ407" s="361">
        <v>1</v>
      </c>
      <c r="AR407" s="361">
        <v>1</v>
      </c>
      <c r="AS407" s="362">
        <v>1</v>
      </c>
      <c r="AT407" s="367">
        <v>0.05</v>
      </c>
      <c r="AU407" s="364">
        <v>0</v>
      </c>
      <c r="AV407" s="365">
        <v>0</v>
      </c>
      <c r="AW407" s="365">
        <v>0</v>
      </c>
      <c r="AX407" s="365">
        <v>0.0575221238938053</v>
      </c>
      <c r="AY407" s="145"/>
      <c r="AZ407" s="143"/>
    </row>
    <row r="408" spans="1:52">
      <c r="A408" s="141"/>
      <c r="B408" s="145"/>
      <c r="C408" s="175" t="s">
        <v>719</v>
      </c>
      <c r="D408" s="169" t="s">
        <v>26</v>
      </c>
      <c r="E408" s="169" t="s">
        <v>720</v>
      </c>
      <c r="F408" s="170" t="s">
        <v>789</v>
      </c>
      <c r="G408" s="176" t="s">
        <v>789</v>
      </c>
      <c r="H408" s="176" t="s">
        <v>789</v>
      </c>
      <c r="I408" s="176" t="s">
        <v>789</v>
      </c>
      <c r="J408" s="176" t="s">
        <v>789</v>
      </c>
      <c r="K408" s="171">
        <v>0.9</v>
      </c>
      <c r="L408" s="172">
        <v>1</v>
      </c>
      <c r="M408" s="172">
        <v>1</v>
      </c>
      <c r="N408" s="173">
        <v>1</v>
      </c>
      <c r="O408" s="173">
        <v>0.987368421052632</v>
      </c>
      <c r="P408" s="359">
        <v>0.9</v>
      </c>
      <c r="Q408" s="360">
        <v>0</v>
      </c>
      <c r="R408" s="172">
        <v>0</v>
      </c>
      <c r="S408" s="172">
        <v>1</v>
      </c>
      <c r="T408" s="172">
        <v>0.230769230769231</v>
      </c>
      <c r="U408" s="359">
        <v>0.9</v>
      </c>
      <c r="V408" s="172">
        <v>1</v>
      </c>
      <c r="W408" s="172">
        <v>0</v>
      </c>
      <c r="X408" s="172">
        <v>1</v>
      </c>
      <c r="Y408" s="172">
        <v>0.923076923076923</v>
      </c>
      <c r="Z408" s="359">
        <v>0.92</v>
      </c>
      <c r="AA408" s="359" t="s">
        <v>40</v>
      </c>
      <c r="AB408" s="359" t="s">
        <v>40</v>
      </c>
      <c r="AC408" s="359" t="s">
        <v>40</v>
      </c>
      <c r="AD408" s="359">
        <v>1</v>
      </c>
      <c r="AE408" s="359">
        <v>0.92</v>
      </c>
      <c r="AF408" s="172">
        <v>0.285714285714286</v>
      </c>
      <c r="AG408" s="172">
        <v>0.851851851851852</v>
      </c>
      <c r="AH408" s="172">
        <v>1</v>
      </c>
      <c r="AI408" s="172">
        <v>0.976228209191759</v>
      </c>
      <c r="AJ408" s="359">
        <v>0.92</v>
      </c>
      <c r="AK408" s="172">
        <v>0.949320148331273</v>
      </c>
      <c r="AL408" s="172">
        <v>0.9646529562982</v>
      </c>
      <c r="AM408" s="172">
        <v>0.970138383102695</v>
      </c>
      <c r="AN408" s="172">
        <v>0.959703353678546</v>
      </c>
      <c r="AO408" s="171">
        <v>0.99</v>
      </c>
      <c r="AP408" s="361">
        <v>1</v>
      </c>
      <c r="AQ408" s="361">
        <v>1</v>
      </c>
      <c r="AR408" s="361">
        <v>1</v>
      </c>
      <c r="AS408" s="362">
        <v>1</v>
      </c>
      <c r="AT408" s="367">
        <v>0.05</v>
      </c>
      <c r="AU408" s="364">
        <v>0</v>
      </c>
      <c r="AV408" s="365">
        <v>0</v>
      </c>
      <c r="AW408" s="365">
        <v>0</v>
      </c>
      <c r="AX408" s="365">
        <v>0.0769230769230769</v>
      </c>
      <c r="AY408" s="145"/>
      <c r="AZ408" s="143"/>
    </row>
    <row r="409" spans="1:52">
      <c r="A409" s="141"/>
      <c r="B409" s="145"/>
      <c r="C409" s="175" t="s">
        <v>719</v>
      </c>
      <c r="D409" s="169" t="s">
        <v>26</v>
      </c>
      <c r="E409" s="169" t="s">
        <v>720</v>
      </c>
      <c r="F409" s="170" t="s">
        <v>790</v>
      </c>
      <c r="G409" s="176" t="s">
        <v>790</v>
      </c>
      <c r="H409" s="176" t="s">
        <v>790</v>
      </c>
      <c r="I409" s="176" t="s">
        <v>790</v>
      </c>
      <c r="J409" s="176" t="s">
        <v>790</v>
      </c>
      <c r="K409" s="171">
        <v>0.9</v>
      </c>
      <c r="L409" s="172">
        <v>1</v>
      </c>
      <c r="M409" s="172">
        <v>1</v>
      </c>
      <c r="N409" s="173">
        <v>1</v>
      </c>
      <c r="O409" s="173">
        <v>0.996036988110964</v>
      </c>
      <c r="P409" s="359">
        <v>0.9</v>
      </c>
      <c r="Q409" s="360">
        <v>0</v>
      </c>
      <c r="R409" s="172" t="s">
        <v>40</v>
      </c>
      <c r="S409" s="172" t="s">
        <v>40</v>
      </c>
      <c r="T409" s="172">
        <v>0</v>
      </c>
      <c r="U409" s="359">
        <v>0.9</v>
      </c>
      <c r="V409" s="172">
        <v>0</v>
      </c>
      <c r="W409" s="172" t="s">
        <v>40</v>
      </c>
      <c r="X409" s="172" t="s">
        <v>40</v>
      </c>
      <c r="Y409" s="172">
        <v>0</v>
      </c>
      <c r="Z409" s="359">
        <v>0.92</v>
      </c>
      <c r="AA409" s="359" t="s">
        <v>40</v>
      </c>
      <c r="AB409" s="359" t="s">
        <v>40</v>
      </c>
      <c r="AC409" s="359" t="s">
        <v>40</v>
      </c>
      <c r="AD409" s="359">
        <v>0</v>
      </c>
      <c r="AE409" s="359">
        <v>0.92</v>
      </c>
      <c r="AF409" s="172">
        <v>0.814814814814815</v>
      </c>
      <c r="AG409" s="172">
        <v>1</v>
      </c>
      <c r="AH409" s="172">
        <v>1</v>
      </c>
      <c r="AI409" s="172">
        <v>0.96112600536193</v>
      </c>
      <c r="AJ409" s="359">
        <v>0.92</v>
      </c>
      <c r="AK409" s="172">
        <v>0.934054611025245</v>
      </c>
      <c r="AL409" s="172">
        <v>0.953149401353462</v>
      </c>
      <c r="AM409" s="172">
        <v>0.958097395243488</v>
      </c>
      <c r="AN409" s="172">
        <v>0.955699453351433</v>
      </c>
      <c r="AO409" s="171">
        <v>0.99</v>
      </c>
      <c r="AP409" s="361">
        <v>1</v>
      </c>
      <c r="AQ409" s="361">
        <v>1</v>
      </c>
      <c r="AR409" s="361">
        <v>1</v>
      </c>
      <c r="AS409" s="362">
        <v>1</v>
      </c>
      <c r="AT409" s="367">
        <v>0.05</v>
      </c>
      <c r="AU409" s="364">
        <v>0</v>
      </c>
      <c r="AV409" s="365">
        <v>0</v>
      </c>
      <c r="AW409" s="365">
        <v>0</v>
      </c>
      <c r="AX409" s="365">
        <v>0.0779220779220779</v>
      </c>
      <c r="AY409" s="145"/>
      <c r="AZ409" s="143"/>
    </row>
    <row r="410" spans="1:52">
      <c r="A410" s="141"/>
      <c r="B410" s="145"/>
      <c r="C410" s="175" t="s">
        <v>719</v>
      </c>
      <c r="D410" s="169" t="s">
        <v>26</v>
      </c>
      <c r="E410" s="169" t="s">
        <v>720</v>
      </c>
      <c r="F410" s="170" t="s">
        <v>791</v>
      </c>
      <c r="G410" s="176" t="s">
        <v>791</v>
      </c>
      <c r="H410" s="176" t="s">
        <v>791</v>
      </c>
      <c r="I410" s="176" t="s">
        <v>791</v>
      </c>
      <c r="J410" s="176" t="s">
        <v>791</v>
      </c>
      <c r="K410" s="171">
        <v>0.9</v>
      </c>
      <c r="L410" s="172">
        <v>0.912280701754386</v>
      </c>
      <c r="M410" s="172">
        <v>0.923076923076923</v>
      </c>
      <c r="N410" s="173">
        <v>0.962962962962963</v>
      </c>
      <c r="O410" s="173">
        <v>0.927868852459016</v>
      </c>
      <c r="P410" s="359">
        <v>0.9</v>
      </c>
      <c r="Q410" s="360" t="s">
        <v>40</v>
      </c>
      <c r="R410" s="172" t="s">
        <v>40</v>
      </c>
      <c r="S410" s="172">
        <v>0</v>
      </c>
      <c r="T410" s="172">
        <v>0.1875</v>
      </c>
      <c r="U410" s="359">
        <v>0.9</v>
      </c>
      <c r="V410" s="172" t="s">
        <v>40</v>
      </c>
      <c r="W410" s="172" t="s">
        <v>40</v>
      </c>
      <c r="X410" s="172">
        <v>0.666666666666667</v>
      </c>
      <c r="Y410" s="172">
        <v>0.375</v>
      </c>
      <c r="Z410" s="359">
        <v>0.92</v>
      </c>
      <c r="AA410" s="359" t="s">
        <v>40</v>
      </c>
      <c r="AB410" s="359">
        <v>0</v>
      </c>
      <c r="AC410" s="359">
        <v>0.333333333333333</v>
      </c>
      <c r="AD410" s="359">
        <v>0.125</v>
      </c>
      <c r="AE410" s="359">
        <v>0.92</v>
      </c>
      <c r="AF410" s="172">
        <v>0.989969909729188</v>
      </c>
      <c r="AG410" s="172">
        <v>0.955429497568882</v>
      </c>
      <c r="AH410" s="172">
        <v>0.998046181172291</v>
      </c>
      <c r="AI410" s="172">
        <v>0.993867906104753</v>
      </c>
      <c r="AJ410" s="359">
        <v>0.92</v>
      </c>
      <c r="AK410" s="172">
        <v>0.919968768299824</v>
      </c>
      <c r="AL410" s="172">
        <v>0.898802626496717</v>
      </c>
      <c r="AM410" s="172">
        <v>0.91253051261188</v>
      </c>
      <c r="AN410" s="172">
        <v>0.92406005471086</v>
      </c>
      <c r="AO410" s="171">
        <v>0.99</v>
      </c>
      <c r="AP410" s="361">
        <v>1</v>
      </c>
      <c r="AQ410" s="361">
        <v>1</v>
      </c>
      <c r="AR410" s="361">
        <v>1</v>
      </c>
      <c r="AS410" s="362">
        <v>1</v>
      </c>
      <c r="AT410" s="367">
        <v>0.05</v>
      </c>
      <c r="AU410" s="364">
        <v>0</v>
      </c>
      <c r="AV410" s="365">
        <v>0</v>
      </c>
      <c r="AW410" s="365">
        <v>0</v>
      </c>
      <c r="AX410" s="365">
        <v>0.0397877984084881</v>
      </c>
      <c r="AY410" s="145"/>
      <c r="AZ410" s="143"/>
    </row>
    <row r="411" spans="1:52">
      <c r="A411" s="141"/>
      <c r="B411" s="145"/>
      <c r="C411" s="175" t="s">
        <v>719</v>
      </c>
      <c r="D411" s="169" t="s">
        <v>26</v>
      </c>
      <c r="E411" s="169" t="s">
        <v>720</v>
      </c>
      <c r="F411" s="170" t="s">
        <v>792</v>
      </c>
      <c r="G411" s="176" t="s">
        <v>792</v>
      </c>
      <c r="H411" s="176" t="s">
        <v>792</v>
      </c>
      <c r="I411" s="176" t="s">
        <v>792</v>
      </c>
      <c r="J411" s="176" t="s">
        <v>792</v>
      </c>
      <c r="K411" s="171">
        <v>0.9</v>
      </c>
      <c r="L411" s="172">
        <v>1</v>
      </c>
      <c r="M411" s="172">
        <v>1</v>
      </c>
      <c r="N411" s="173">
        <v>1</v>
      </c>
      <c r="O411" s="173">
        <v>0.987179487179487</v>
      </c>
      <c r="P411" s="359">
        <v>0.9</v>
      </c>
      <c r="Q411" s="360">
        <v>0.991596638655462</v>
      </c>
      <c r="R411" s="172">
        <v>0.992837958818263</v>
      </c>
      <c r="S411" s="172">
        <v>0.992586490939044</v>
      </c>
      <c r="T411" s="172">
        <v>0.991814384102969</v>
      </c>
      <c r="U411" s="359">
        <v>0.9</v>
      </c>
      <c r="V411" s="172">
        <v>0.936974789915966</v>
      </c>
      <c r="W411" s="172">
        <v>0.95076096687556</v>
      </c>
      <c r="X411" s="172">
        <v>0.951400329489292</v>
      </c>
      <c r="Y411" s="172">
        <v>0.940865981709382</v>
      </c>
      <c r="Z411" s="359">
        <v>0.92</v>
      </c>
      <c r="AA411" s="359">
        <v>0.957680250783699</v>
      </c>
      <c r="AB411" s="359">
        <v>0.947431302270012</v>
      </c>
      <c r="AC411" s="359">
        <v>0.940306992609437</v>
      </c>
      <c r="AD411" s="359">
        <v>0.958045286611211</v>
      </c>
      <c r="AE411" s="359">
        <v>0.92</v>
      </c>
      <c r="AF411" s="172">
        <v>0.997959183673469</v>
      </c>
      <c r="AG411" s="172">
        <v>0.910843373493976</v>
      </c>
      <c r="AH411" s="172">
        <v>0.984210526315789</v>
      </c>
      <c r="AI411" s="172">
        <v>0.996621820681528</v>
      </c>
      <c r="AJ411" s="359">
        <v>0.92</v>
      </c>
      <c r="AK411" s="172">
        <v>0.970440251572327</v>
      </c>
      <c r="AL411" s="172">
        <v>0.959885386819484</v>
      </c>
      <c r="AM411" s="172">
        <v>0.959959623149394</v>
      </c>
      <c r="AN411" s="172">
        <v>0.972009954250666</v>
      </c>
      <c r="AO411" s="171">
        <v>0.99</v>
      </c>
      <c r="AP411" s="361">
        <v>1</v>
      </c>
      <c r="AQ411" s="361">
        <v>1</v>
      </c>
      <c r="AR411" s="361">
        <v>1</v>
      </c>
      <c r="AS411" s="362">
        <v>1</v>
      </c>
      <c r="AT411" s="367">
        <v>0.05</v>
      </c>
      <c r="AU411" s="364">
        <v>0.125</v>
      </c>
      <c r="AV411" s="365">
        <v>0</v>
      </c>
      <c r="AW411" s="365">
        <v>0</v>
      </c>
      <c r="AX411" s="365">
        <v>0.0280898876404494</v>
      </c>
      <c r="AY411" s="145"/>
      <c r="AZ411" s="143"/>
    </row>
    <row r="412" spans="1:52">
      <c r="A412" s="141"/>
      <c r="B412" s="145"/>
      <c r="C412" s="175" t="s">
        <v>719</v>
      </c>
      <c r="D412" s="169" t="s">
        <v>26</v>
      </c>
      <c r="E412" s="169" t="s">
        <v>720</v>
      </c>
      <c r="F412" s="170" t="s">
        <v>793</v>
      </c>
      <c r="G412" s="176" t="s">
        <v>794</v>
      </c>
      <c r="H412" s="176" t="s">
        <v>794</v>
      </c>
      <c r="I412" s="176" t="s">
        <v>794</v>
      </c>
      <c r="J412" s="176" t="s">
        <v>794</v>
      </c>
      <c r="K412" s="171">
        <v>0.9</v>
      </c>
      <c r="L412" s="172">
        <v>0.957446808510638</v>
      </c>
      <c r="M412" s="172">
        <v>0.978723404255319</v>
      </c>
      <c r="N412" s="173">
        <v>0.979591836734694</v>
      </c>
      <c r="O412" s="173">
        <v>0.970994475138122</v>
      </c>
      <c r="P412" s="359">
        <v>0.9</v>
      </c>
      <c r="Q412" s="360">
        <v>0.760552570990023</v>
      </c>
      <c r="R412" s="172">
        <v>0.976199765899337</v>
      </c>
      <c r="S412" s="172">
        <v>0.974358974358974</v>
      </c>
      <c r="T412" s="172">
        <v>0.950815504622754</v>
      </c>
      <c r="U412" s="359">
        <v>0.9</v>
      </c>
      <c r="V412" s="172">
        <v>0.800844205679202</v>
      </c>
      <c r="W412" s="172">
        <v>0.863051111978151</v>
      </c>
      <c r="X412" s="172">
        <v>0.891490152359718</v>
      </c>
      <c r="Y412" s="172">
        <v>0.866455264319833</v>
      </c>
      <c r="Z412" s="359">
        <v>0.92</v>
      </c>
      <c r="AA412" s="359">
        <v>0.871244635193133</v>
      </c>
      <c r="AB412" s="359">
        <v>0.903430275913497</v>
      </c>
      <c r="AC412" s="359">
        <v>0.895093062605753</v>
      </c>
      <c r="AD412" s="359">
        <v>0.906738333872184</v>
      </c>
      <c r="AE412" s="359">
        <v>0.92</v>
      </c>
      <c r="AF412" s="172">
        <v>0.998645957785743</v>
      </c>
      <c r="AG412" s="172">
        <v>0.998890942698706</v>
      </c>
      <c r="AH412" s="172">
        <v>0.996249310535025</v>
      </c>
      <c r="AI412" s="172">
        <v>0.869064008305751</v>
      </c>
      <c r="AJ412" s="359">
        <v>0.92</v>
      </c>
      <c r="AK412" s="172">
        <v>0.908247149297269</v>
      </c>
      <c r="AL412" s="172">
        <v>0.930600571973308</v>
      </c>
      <c r="AM412" s="172">
        <v>0.931777733834289</v>
      </c>
      <c r="AN412" s="172">
        <v>0.935479324254485</v>
      </c>
      <c r="AO412" s="171">
        <v>0.99</v>
      </c>
      <c r="AP412" s="361">
        <v>1</v>
      </c>
      <c r="AQ412" s="361">
        <v>1</v>
      </c>
      <c r="AR412" s="361">
        <v>1</v>
      </c>
      <c r="AS412" s="362">
        <v>1</v>
      </c>
      <c r="AT412" s="367">
        <v>0.05</v>
      </c>
      <c r="AU412" s="364">
        <v>0.133333333333333</v>
      </c>
      <c r="AV412" s="365">
        <v>0</v>
      </c>
      <c r="AW412" s="365">
        <v>0</v>
      </c>
      <c r="AX412" s="365">
        <v>0.0517241379310345</v>
      </c>
      <c r="AY412" s="145"/>
      <c r="AZ412" s="143"/>
    </row>
    <row r="413" spans="1:52">
      <c r="A413" s="141"/>
      <c r="B413" s="145"/>
      <c r="C413" s="175" t="s">
        <v>719</v>
      </c>
      <c r="D413" s="169" t="s">
        <v>26</v>
      </c>
      <c r="E413" s="169" t="s">
        <v>720</v>
      </c>
      <c r="F413" s="170" t="s">
        <v>795</v>
      </c>
      <c r="G413" s="176" t="s">
        <v>796</v>
      </c>
      <c r="H413" s="176" t="s">
        <v>796</v>
      </c>
      <c r="I413" s="176" t="s">
        <v>796</v>
      </c>
      <c r="J413" s="176" t="s">
        <v>796</v>
      </c>
      <c r="K413" s="171">
        <v>0.9</v>
      </c>
      <c r="L413" s="172">
        <v>0.962264150943396</v>
      </c>
      <c r="M413" s="172">
        <v>0.962962962962963</v>
      </c>
      <c r="N413" s="173">
        <v>0.981818181818182</v>
      </c>
      <c r="O413" s="173">
        <v>0.973799126637555</v>
      </c>
      <c r="P413" s="359">
        <v>0.9</v>
      </c>
      <c r="Q413" s="360">
        <v>0.95921568627451</v>
      </c>
      <c r="R413" s="172">
        <v>0.965085638998682</v>
      </c>
      <c r="S413" s="172">
        <v>0.961600516295579</v>
      </c>
      <c r="T413" s="172">
        <v>0.964425678238224</v>
      </c>
      <c r="U413" s="359">
        <v>0.9</v>
      </c>
      <c r="V413" s="172">
        <v>0.941960784313726</v>
      </c>
      <c r="W413" s="172">
        <v>0.940711462450593</v>
      </c>
      <c r="X413" s="172">
        <v>0.947725072604066</v>
      </c>
      <c r="Y413" s="172">
        <v>0.937119162600187</v>
      </c>
      <c r="Z413" s="359">
        <v>0.92</v>
      </c>
      <c r="AA413" s="359">
        <v>0.918833227647432</v>
      </c>
      <c r="AB413" s="359">
        <v>0.884628209403134</v>
      </c>
      <c r="AC413" s="359">
        <v>0.917348130841122</v>
      </c>
      <c r="AD413" s="359">
        <v>0.921360149008825</v>
      </c>
      <c r="AE413" s="359">
        <v>0.92</v>
      </c>
      <c r="AF413" s="172">
        <v>0.996147340725428</v>
      </c>
      <c r="AG413" s="172">
        <v>0.998794845647539</v>
      </c>
      <c r="AH413" s="172">
        <v>0.955977051867463</v>
      </c>
      <c r="AI413" s="172">
        <v>0.947717259705949</v>
      </c>
      <c r="AJ413" s="359">
        <v>0.92</v>
      </c>
      <c r="AK413" s="172">
        <v>0.951296341167919</v>
      </c>
      <c r="AL413" s="172">
        <v>0.928914664457332</v>
      </c>
      <c r="AM413" s="172">
        <v>0.945117277326384</v>
      </c>
      <c r="AN413" s="172">
        <v>0.947240039217076</v>
      </c>
      <c r="AO413" s="171">
        <v>0.99</v>
      </c>
      <c r="AP413" s="361">
        <v>1</v>
      </c>
      <c r="AQ413" s="361">
        <v>1</v>
      </c>
      <c r="AR413" s="361">
        <v>0.992753623188406</v>
      </c>
      <c r="AS413" s="362">
        <v>0.999589659417316</v>
      </c>
      <c r="AT413" s="367">
        <v>0.05</v>
      </c>
      <c r="AU413" s="364">
        <v>0</v>
      </c>
      <c r="AV413" s="365">
        <v>0</v>
      </c>
      <c r="AW413" s="365">
        <v>0</v>
      </c>
      <c r="AX413" s="365">
        <v>0.05</v>
      </c>
      <c r="AY413" s="145"/>
      <c r="AZ413" s="143"/>
    </row>
    <row r="414" spans="1:52">
      <c r="A414" s="141"/>
      <c r="B414" s="145"/>
      <c r="C414" s="175" t="s">
        <v>719</v>
      </c>
      <c r="D414" s="169" t="s">
        <v>26</v>
      </c>
      <c r="E414" s="169" t="s">
        <v>720</v>
      </c>
      <c r="F414" s="170" t="s">
        <v>797</v>
      </c>
      <c r="G414" s="176" t="s">
        <v>798</v>
      </c>
      <c r="H414" s="176" t="s">
        <v>798</v>
      </c>
      <c r="I414" s="176" t="s">
        <v>798</v>
      </c>
      <c r="J414" s="176" t="s">
        <v>798</v>
      </c>
      <c r="K414" s="171">
        <v>0.9</v>
      </c>
      <c r="L414" s="172">
        <v>0.957446808510638</v>
      </c>
      <c r="M414" s="172">
        <v>1</v>
      </c>
      <c r="N414" s="173">
        <v>0.952380952380952</v>
      </c>
      <c r="O414" s="173">
        <v>0.967718794835007</v>
      </c>
      <c r="P414" s="359">
        <v>0.9</v>
      </c>
      <c r="Q414" s="360">
        <v>0.847025495750708</v>
      </c>
      <c r="R414" s="172">
        <v>0.495755517826825</v>
      </c>
      <c r="S414" s="172">
        <v>0.972213141549526</v>
      </c>
      <c r="T414" s="172">
        <v>0.876950442732516</v>
      </c>
      <c r="U414" s="359">
        <v>0.9</v>
      </c>
      <c r="V414" s="172">
        <v>0.869283690813436</v>
      </c>
      <c r="W414" s="172">
        <v>0.77306168647425</v>
      </c>
      <c r="X414" s="172">
        <v>0.870545930042498</v>
      </c>
      <c r="Y414" s="172">
        <v>0.885072655217966</v>
      </c>
      <c r="Z414" s="359">
        <v>0.92</v>
      </c>
      <c r="AA414" s="359">
        <v>0.839228295819936</v>
      </c>
      <c r="AB414" s="359">
        <v>0.751545481307036</v>
      </c>
      <c r="AC414" s="359">
        <v>0.856029810298103</v>
      </c>
      <c r="AD414" s="359">
        <v>0.874595911871488</v>
      </c>
      <c r="AE414" s="359">
        <v>0.92</v>
      </c>
      <c r="AF414" s="172">
        <v>0.949100650593188</v>
      </c>
      <c r="AG414" s="172">
        <v>0.621721587088097</v>
      </c>
      <c r="AH414" s="172">
        <v>0.706227340584346</v>
      </c>
      <c r="AI414" s="172">
        <v>0.765584444346016</v>
      </c>
      <c r="AJ414" s="359">
        <v>0.92</v>
      </c>
      <c r="AK414" s="172">
        <v>0.913765399035886</v>
      </c>
      <c r="AL414" s="172">
        <v>0.834535487593768</v>
      </c>
      <c r="AM414" s="172">
        <v>0.904342039594078</v>
      </c>
      <c r="AN414" s="172">
        <v>0.9167855959632</v>
      </c>
      <c r="AO414" s="171">
        <v>0.99</v>
      </c>
      <c r="AP414" s="361">
        <v>1</v>
      </c>
      <c r="AQ414" s="361">
        <v>1</v>
      </c>
      <c r="AR414" s="361">
        <v>1</v>
      </c>
      <c r="AS414" s="362">
        <v>1</v>
      </c>
      <c r="AT414" s="367">
        <v>0.05</v>
      </c>
      <c r="AU414" s="364">
        <v>0.0357142857142857</v>
      </c>
      <c r="AV414" s="365">
        <v>0.0714285714285714</v>
      </c>
      <c r="AW414" s="365">
        <v>0.0294117647058824</v>
      </c>
      <c r="AX414" s="365">
        <v>0.0579150579150579</v>
      </c>
      <c r="AY414" s="145"/>
      <c r="AZ414" s="143"/>
    </row>
    <row r="415" spans="1:52">
      <c r="A415" s="141"/>
      <c r="B415" s="145"/>
      <c r="C415" s="175" t="s">
        <v>719</v>
      </c>
      <c r="D415" s="169" t="s">
        <v>26</v>
      </c>
      <c r="E415" s="169" t="s">
        <v>720</v>
      </c>
      <c r="F415" s="170" t="s">
        <v>799</v>
      </c>
      <c r="G415" s="176" t="s">
        <v>800</v>
      </c>
      <c r="H415" s="176" t="s">
        <v>800</v>
      </c>
      <c r="I415" s="176" t="s">
        <v>800</v>
      </c>
      <c r="J415" s="176" t="s">
        <v>800</v>
      </c>
      <c r="K415" s="171">
        <v>0.9</v>
      </c>
      <c r="L415" s="172">
        <v>0.961538461538462</v>
      </c>
      <c r="M415" s="172">
        <v>1</v>
      </c>
      <c r="N415" s="173">
        <v>0.981481481481482</v>
      </c>
      <c r="O415" s="173">
        <v>0.988454137267479</v>
      </c>
      <c r="P415" s="359">
        <v>0.9</v>
      </c>
      <c r="Q415" s="360">
        <v>0.996778647031753</v>
      </c>
      <c r="R415" s="172">
        <v>0.997644287396938</v>
      </c>
      <c r="S415" s="172">
        <v>0.993245778611632</v>
      </c>
      <c r="T415" s="172">
        <v>0.994336124228641</v>
      </c>
      <c r="U415" s="359">
        <v>0.9</v>
      </c>
      <c r="V415" s="172">
        <v>0.944316612977451</v>
      </c>
      <c r="W415" s="172">
        <v>0.944248135060856</v>
      </c>
      <c r="X415" s="172">
        <v>0.951594746716698</v>
      </c>
      <c r="Y415" s="172">
        <v>0.949445200915491</v>
      </c>
      <c r="Z415" s="359">
        <v>0.92</v>
      </c>
      <c r="AA415" s="359">
        <v>0.952866242038217</v>
      </c>
      <c r="AB415" s="359">
        <v>0.94291151284491</v>
      </c>
      <c r="AC415" s="359">
        <v>0.949122807017544</v>
      </c>
      <c r="AD415" s="359">
        <v>0.960586519997155</v>
      </c>
      <c r="AE415" s="359">
        <v>0.92</v>
      </c>
      <c r="AF415" s="172">
        <v>0.416280302026759</v>
      </c>
      <c r="AG415" s="172">
        <v>0.997525773195876</v>
      </c>
      <c r="AH415" s="172">
        <v>0.998710808580858</v>
      </c>
      <c r="AI415" s="172">
        <v>0.970942784084319</v>
      </c>
      <c r="AJ415" s="359">
        <v>0.92</v>
      </c>
      <c r="AK415" s="172">
        <v>0.96741452991453</v>
      </c>
      <c r="AL415" s="172">
        <v>0.960371734174996</v>
      </c>
      <c r="AM415" s="172">
        <v>0.968118323746919</v>
      </c>
      <c r="AN415" s="172">
        <v>0.973902047946188</v>
      </c>
      <c r="AO415" s="171">
        <v>0.99</v>
      </c>
      <c r="AP415" s="361">
        <v>1</v>
      </c>
      <c r="AQ415" s="361">
        <v>1</v>
      </c>
      <c r="AR415" s="361">
        <v>1</v>
      </c>
      <c r="AS415" s="362">
        <v>1</v>
      </c>
      <c r="AT415" s="367">
        <v>0.05</v>
      </c>
      <c r="AU415" s="364">
        <v>0</v>
      </c>
      <c r="AV415" s="365">
        <v>0</v>
      </c>
      <c r="AW415" s="365">
        <v>0.0769230769230769</v>
      </c>
      <c r="AX415" s="365">
        <v>0.0580357142857143</v>
      </c>
      <c r="AY415" s="145"/>
      <c r="AZ415" s="143"/>
    </row>
    <row r="416" spans="1:52">
      <c r="A416" s="141"/>
      <c r="B416" s="145"/>
      <c r="C416" s="175" t="s">
        <v>719</v>
      </c>
      <c r="D416" s="169" t="s">
        <v>26</v>
      </c>
      <c r="E416" s="169" t="s">
        <v>720</v>
      </c>
      <c r="F416" s="170" t="s">
        <v>801</v>
      </c>
      <c r="G416" s="176" t="s">
        <v>802</v>
      </c>
      <c r="H416" s="176" t="s">
        <v>802</v>
      </c>
      <c r="I416" s="176" t="s">
        <v>802</v>
      </c>
      <c r="J416" s="176" t="s">
        <v>802</v>
      </c>
      <c r="K416" s="171">
        <v>0.9</v>
      </c>
      <c r="L416" s="172">
        <v>1</v>
      </c>
      <c r="M416" s="172">
        <v>1</v>
      </c>
      <c r="N416" s="173">
        <v>0.980392156862745</v>
      </c>
      <c r="O416" s="173">
        <v>0.970866715222141</v>
      </c>
      <c r="P416" s="359">
        <v>0.9</v>
      </c>
      <c r="Q416" s="360">
        <v>0.974065138721351</v>
      </c>
      <c r="R416" s="172">
        <v>0.988109393579073</v>
      </c>
      <c r="S416" s="172">
        <v>0.988654781199352</v>
      </c>
      <c r="T416" s="172">
        <v>0.987625275559919</v>
      </c>
      <c r="U416" s="359">
        <v>0.9</v>
      </c>
      <c r="V416" s="172">
        <v>0.931845597104946</v>
      </c>
      <c r="W416" s="172">
        <v>0.949464922711058</v>
      </c>
      <c r="X416" s="172">
        <v>0.958400864397623</v>
      </c>
      <c r="Y416" s="172">
        <v>0.960745447472259</v>
      </c>
      <c r="Z416" s="359">
        <v>0.92</v>
      </c>
      <c r="AA416" s="359">
        <v>0.96136567834681</v>
      </c>
      <c r="AB416" s="359">
        <v>0.975279106858054</v>
      </c>
      <c r="AC416" s="359">
        <v>0.979671618451916</v>
      </c>
      <c r="AD416" s="359">
        <v>0.979308196624047</v>
      </c>
      <c r="AE416" s="359">
        <v>0.92</v>
      </c>
      <c r="AF416" s="172">
        <v>0.999278238902923</v>
      </c>
      <c r="AG416" s="172">
        <v>0.999126637554585</v>
      </c>
      <c r="AH416" s="172">
        <v>0.999228593468758</v>
      </c>
      <c r="AI416" s="172">
        <v>0.998659248449471</v>
      </c>
      <c r="AJ416" s="359">
        <v>0.92</v>
      </c>
      <c r="AK416" s="172">
        <v>0.971851317214002</v>
      </c>
      <c r="AL416" s="172">
        <v>0.979241231209735</v>
      </c>
      <c r="AM416" s="172">
        <v>0.986167800453515</v>
      </c>
      <c r="AN416" s="172">
        <v>0.985694048658354</v>
      </c>
      <c r="AO416" s="171">
        <v>0.99</v>
      </c>
      <c r="AP416" s="361">
        <v>1</v>
      </c>
      <c r="AQ416" s="361">
        <v>1</v>
      </c>
      <c r="AR416" s="361">
        <v>1</v>
      </c>
      <c r="AS416" s="362">
        <v>1</v>
      </c>
      <c r="AT416" s="367">
        <v>0.05</v>
      </c>
      <c r="AU416" s="364">
        <v>0.0526315789473684</v>
      </c>
      <c r="AV416" s="365">
        <v>0</v>
      </c>
      <c r="AW416" s="365">
        <v>0.0833333333333333</v>
      </c>
      <c r="AX416" s="365">
        <v>0.0484988452655889</v>
      </c>
      <c r="AY416" s="145"/>
      <c r="AZ416" s="143"/>
    </row>
    <row r="417" spans="1:52">
      <c r="A417" s="141"/>
      <c r="B417" s="145"/>
      <c r="C417" s="175" t="s">
        <v>719</v>
      </c>
      <c r="D417" s="169" t="s">
        <v>26</v>
      </c>
      <c r="E417" s="169" t="s">
        <v>720</v>
      </c>
      <c r="F417" s="170" t="s">
        <v>803</v>
      </c>
      <c r="G417" s="176" t="s">
        <v>804</v>
      </c>
      <c r="H417" s="176" t="s">
        <v>804</v>
      </c>
      <c r="I417" s="176" t="s">
        <v>804</v>
      </c>
      <c r="J417" s="176" t="s">
        <v>804</v>
      </c>
      <c r="K417" s="171">
        <v>0.9</v>
      </c>
      <c r="L417" s="172">
        <v>0.975609756097561</v>
      </c>
      <c r="M417" s="172">
        <v>1</v>
      </c>
      <c r="N417" s="173">
        <v>0.976744186046512</v>
      </c>
      <c r="O417" s="173">
        <v>0.963970588235294</v>
      </c>
      <c r="P417" s="359">
        <v>0.9</v>
      </c>
      <c r="Q417" s="360">
        <v>0.977505788951373</v>
      </c>
      <c r="R417" s="172">
        <v>0.973838918283363</v>
      </c>
      <c r="S417" s="172">
        <v>0.978941034897714</v>
      </c>
      <c r="T417" s="172">
        <v>0.973267915175579</v>
      </c>
      <c r="U417" s="359">
        <v>0.9</v>
      </c>
      <c r="V417" s="172">
        <v>0.965927886205756</v>
      </c>
      <c r="W417" s="172">
        <v>0.971487360376249</v>
      </c>
      <c r="X417" s="172">
        <v>0.979843561973526</v>
      </c>
      <c r="Y417" s="172">
        <v>0.960926139022015</v>
      </c>
      <c r="Z417" s="359">
        <v>0.92</v>
      </c>
      <c r="AA417" s="359">
        <v>0.969240837696335</v>
      </c>
      <c r="AB417" s="359">
        <v>0.96096</v>
      </c>
      <c r="AC417" s="359">
        <v>0.974679381782308</v>
      </c>
      <c r="AD417" s="359">
        <v>0.970372481475056</v>
      </c>
      <c r="AE417" s="359">
        <v>0.92</v>
      </c>
      <c r="AF417" s="172">
        <v>0.996117447221548</v>
      </c>
      <c r="AG417" s="172">
        <v>0.994706448508181</v>
      </c>
      <c r="AH417" s="172">
        <v>0.984914735461303</v>
      </c>
      <c r="AI417" s="172">
        <v>0.957589760929732</v>
      </c>
      <c r="AJ417" s="359">
        <v>0.92</v>
      </c>
      <c r="AK417" s="172">
        <v>0.981554677206851</v>
      </c>
      <c r="AL417" s="172">
        <v>0.975034461632716</v>
      </c>
      <c r="AM417" s="172">
        <v>0.985703063629222</v>
      </c>
      <c r="AN417" s="172">
        <v>0.979609197127774</v>
      </c>
      <c r="AO417" s="171">
        <v>0.99</v>
      </c>
      <c r="AP417" s="361">
        <v>1</v>
      </c>
      <c r="AQ417" s="361">
        <v>1</v>
      </c>
      <c r="AR417" s="361">
        <v>1</v>
      </c>
      <c r="AS417" s="362">
        <v>1</v>
      </c>
      <c r="AT417" s="367">
        <v>0.05</v>
      </c>
      <c r="AU417" s="364">
        <v>0.142857142857143</v>
      </c>
      <c r="AV417" s="365">
        <v>0.0714285714285714</v>
      </c>
      <c r="AW417" s="365">
        <v>0</v>
      </c>
      <c r="AX417" s="365">
        <v>0.0617088607594937</v>
      </c>
      <c r="AY417" s="145"/>
      <c r="AZ417" s="143"/>
    </row>
    <row r="418" spans="1:52">
      <c r="A418" s="141"/>
      <c r="B418" s="145"/>
      <c r="C418" s="175" t="s">
        <v>719</v>
      </c>
      <c r="D418" s="169" t="s">
        <v>26</v>
      </c>
      <c r="E418" s="169" t="s">
        <v>720</v>
      </c>
      <c r="F418" s="170" t="s">
        <v>805</v>
      </c>
      <c r="G418" s="176" t="s">
        <v>806</v>
      </c>
      <c r="H418" s="176" t="s">
        <v>806</v>
      </c>
      <c r="I418" s="176" t="s">
        <v>806</v>
      </c>
      <c r="J418" s="176" t="s">
        <v>806</v>
      </c>
      <c r="K418" s="171">
        <v>0.9</v>
      </c>
      <c r="L418" s="172">
        <v>0.939393939393939</v>
      </c>
      <c r="M418" s="172">
        <v>1</v>
      </c>
      <c r="N418" s="173">
        <v>0.96875</v>
      </c>
      <c r="O418" s="173">
        <v>0.979249011857708</v>
      </c>
      <c r="P418" s="359">
        <v>0.9</v>
      </c>
      <c r="Q418" s="360">
        <v>0.888397790055249</v>
      </c>
      <c r="R418" s="172">
        <v>0.956010452961672</v>
      </c>
      <c r="S418" s="172">
        <v>0.97437114380636</v>
      </c>
      <c r="T418" s="172">
        <v>0.953113553113553</v>
      </c>
      <c r="U418" s="359">
        <v>0.9</v>
      </c>
      <c r="V418" s="172">
        <v>0.860220994475138</v>
      </c>
      <c r="W418" s="172">
        <v>0.885452961672474</v>
      </c>
      <c r="X418" s="172">
        <v>0.890365448504983</v>
      </c>
      <c r="Y418" s="172">
        <v>0.906666666666667</v>
      </c>
      <c r="Z418" s="359">
        <v>0.92</v>
      </c>
      <c r="AA418" s="359">
        <v>0.892857142857143</v>
      </c>
      <c r="AB418" s="359">
        <v>0.888942307692308</v>
      </c>
      <c r="AC418" s="359">
        <v>0.908626850433895</v>
      </c>
      <c r="AD418" s="359">
        <v>0.951121109582419</v>
      </c>
      <c r="AE418" s="359">
        <v>0.92</v>
      </c>
      <c r="AF418" s="172">
        <v>0.989233339521069</v>
      </c>
      <c r="AG418" s="172">
        <v>0.999327866648743</v>
      </c>
      <c r="AH418" s="172">
        <v>0.998698933125163</v>
      </c>
      <c r="AI418" s="172">
        <v>0.971332527572141</v>
      </c>
      <c r="AJ418" s="359">
        <v>0.92</v>
      </c>
      <c r="AK418" s="172">
        <v>0.921995783555868</v>
      </c>
      <c r="AL418" s="172">
        <v>0.927102376599634</v>
      </c>
      <c r="AM418" s="172">
        <v>0.943187407771766</v>
      </c>
      <c r="AN418" s="172">
        <v>0.966090437798646</v>
      </c>
      <c r="AO418" s="171">
        <v>0.99</v>
      </c>
      <c r="AP418" s="361">
        <v>1</v>
      </c>
      <c r="AQ418" s="361">
        <v>1</v>
      </c>
      <c r="AR418" s="361">
        <v>1</v>
      </c>
      <c r="AS418" s="362">
        <v>1</v>
      </c>
      <c r="AT418" s="367">
        <v>0.05</v>
      </c>
      <c r="AU418" s="364">
        <v>0.00350877192982456</v>
      </c>
      <c r="AV418" s="365">
        <v>0.0222222222222222</v>
      </c>
      <c r="AW418" s="365">
        <v>0.00384615384615385</v>
      </c>
      <c r="AX418" s="365">
        <v>0.00444143330322192</v>
      </c>
      <c r="AY418" s="145"/>
      <c r="AZ418" s="143"/>
    </row>
    <row r="419" spans="1:52">
      <c r="A419" s="141"/>
      <c r="B419" s="145"/>
      <c r="C419" s="175" t="s">
        <v>719</v>
      </c>
      <c r="D419" s="169" t="s">
        <v>26</v>
      </c>
      <c r="E419" s="169" t="s">
        <v>720</v>
      </c>
      <c r="F419" s="170" t="s">
        <v>807</v>
      </c>
      <c r="G419" s="176" t="s">
        <v>808</v>
      </c>
      <c r="H419" s="176" t="s">
        <v>808</v>
      </c>
      <c r="I419" s="176" t="s">
        <v>808</v>
      </c>
      <c r="J419" s="176" t="s">
        <v>808</v>
      </c>
      <c r="K419" s="171">
        <v>0.9</v>
      </c>
      <c r="L419" s="172">
        <v>0.976744186046512</v>
      </c>
      <c r="M419" s="172">
        <v>0.948717948717949</v>
      </c>
      <c r="N419" s="173">
        <v>0.909090909090909</v>
      </c>
      <c r="O419" s="173">
        <v>0.94553706505295</v>
      </c>
      <c r="P419" s="359">
        <v>0.9</v>
      </c>
      <c r="Q419" s="360">
        <v>0.979777135782088</v>
      </c>
      <c r="R419" s="172">
        <v>0.956032360182905</v>
      </c>
      <c r="S419" s="172">
        <v>0.986577181208054</v>
      </c>
      <c r="T419" s="172">
        <v>0.979882949901959</v>
      </c>
      <c r="U419" s="359">
        <v>0.9</v>
      </c>
      <c r="V419" s="172">
        <v>0.908790755262072</v>
      </c>
      <c r="W419" s="172">
        <v>0.890960253253605</v>
      </c>
      <c r="X419" s="172">
        <v>0.936241610738255</v>
      </c>
      <c r="Y419" s="172">
        <v>0.911718481042973</v>
      </c>
      <c r="Z419" s="359">
        <v>0.92</v>
      </c>
      <c r="AA419" s="359">
        <v>0.885714285714286</v>
      </c>
      <c r="AB419" s="359">
        <v>0.870860927152318</v>
      </c>
      <c r="AC419" s="359">
        <v>0.929120409906063</v>
      </c>
      <c r="AD419" s="359">
        <v>0.928150354006503</v>
      </c>
      <c r="AE419" s="359">
        <v>0.92</v>
      </c>
      <c r="AF419" s="172">
        <v>0.993109522329292</v>
      </c>
      <c r="AG419" s="172">
        <v>0.998208955223881</v>
      </c>
      <c r="AH419" s="172">
        <v>0.940627781863219</v>
      </c>
      <c r="AI419" s="172">
        <v>0.989335256058498</v>
      </c>
      <c r="AJ419" s="359">
        <v>0.92</v>
      </c>
      <c r="AK419" s="172">
        <v>0.938356164383562</v>
      </c>
      <c r="AL419" s="172">
        <v>0.911647349420483</v>
      </c>
      <c r="AM419" s="172">
        <v>0.957014925373134</v>
      </c>
      <c r="AN419" s="172">
        <v>0.952000301363671</v>
      </c>
      <c r="AO419" s="171">
        <v>0.99</v>
      </c>
      <c r="AP419" s="361">
        <v>1</v>
      </c>
      <c r="AQ419" s="361">
        <v>1</v>
      </c>
      <c r="AR419" s="361">
        <v>1</v>
      </c>
      <c r="AS419" s="362">
        <v>1</v>
      </c>
      <c r="AT419" s="367">
        <v>0.05</v>
      </c>
      <c r="AU419" s="364">
        <v>0.0416666666666667</v>
      </c>
      <c r="AV419" s="365">
        <v>0</v>
      </c>
      <c r="AW419" s="365">
        <v>0</v>
      </c>
      <c r="AX419" s="365">
        <v>0.0611510791366906</v>
      </c>
      <c r="AY419" s="145"/>
      <c r="AZ419" s="143"/>
    </row>
    <row r="420" spans="1:52">
      <c r="A420" s="141"/>
      <c r="B420" s="145"/>
      <c r="C420" s="175" t="s">
        <v>719</v>
      </c>
      <c r="D420" s="169" t="s">
        <v>26</v>
      </c>
      <c r="E420" s="169" t="s">
        <v>720</v>
      </c>
      <c r="F420" s="170" t="s">
        <v>809</v>
      </c>
      <c r="G420" s="176" t="s">
        <v>810</v>
      </c>
      <c r="H420" s="176" t="s">
        <v>810</v>
      </c>
      <c r="I420" s="176" t="s">
        <v>810</v>
      </c>
      <c r="J420" s="176" t="s">
        <v>810</v>
      </c>
      <c r="K420" s="171">
        <v>0.9</v>
      </c>
      <c r="L420" s="172">
        <v>0.98876404494382</v>
      </c>
      <c r="M420" s="172">
        <v>0.988636363636364</v>
      </c>
      <c r="N420" s="173">
        <v>1</v>
      </c>
      <c r="O420" s="173">
        <v>0.984937545922116</v>
      </c>
      <c r="P420" s="359">
        <v>0.9</v>
      </c>
      <c r="Q420" s="360">
        <v>0.980939947780679</v>
      </c>
      <c r="R420" s="172">
        <v>0.981649347778023</v>
      </c>
      <c r="S420" s="172">
        <v>0.986181180083352</v>
      </c>
      <c r="T420" s="172">
        <v>0.982616194260201</v>
      </c>
      <c r="U420" s="359">
        <v>0.9</v>
      </c>
      <c r="V420" s="172">
        <v>0.956135770234987</v>
      </c>
      <c r="W420" s="172">
        <v>0.955560468715454</v>
      </c>
      <c r="X420" s="172">
        <v>0.965562623382321</v>
      </c>
      <c r="Y420" s="172">
        <v>0.957858173290028</v>
      </c>
      <c r="Z420" s="359">
        <v>0.92</v>
      </c>
      <c r="AA420" s="359">
        <v>0.944773175542406</v>
      </c>
      <c r="AB420" s="359">
        <v>0.937186828919112</v>
      </c>
      <c r="AC420" s="359">
        <v>0.96020980285766</v>
      </c>
      <c r="AD420" s="359">
        <v>0.96255662792988</v>
      </c>
      <c r="AE420" s="359">
        <v>0.92</v>
      </c>
      <c r="AF420" s="172">
        <v>0.999516985992594</v>
      </c>
      <c r="AG420" s="172">
        <v>0.998876404494382</v>
      </c>
      <c r="AH420" s="172">
        <v>0.962646057594995</v>
      </c>
      <c r="AI420" s="172">
        <v>0.905508629779677</v>
      </c>
      <c r="AJ420" s="359">
        <v>0.92</v>
      </c>
      <c r="AK420" s="172">
        <v>0.965593087195601</v>
      </c>
      <c r="AL420" s="172">
        <v>0.959066640300573</v>
      </c>
      <c r="AM420" s="172">
        <v>0.974724947963128</v>
      </c>
      <c r="AN420" s="172">
        <v>0.975332178140815</v>
      </c>
      <c r="AO420" s="171">
        <v>0.99</v>
      </c>
      <c r="AP420" s="361">
        <v>1</v>
      </c>
      <c r="AQ420" s="361">
        <v>1</v>
      </c>
      <c r="AR420" s="361">
        <v>1</v>
      </c>
      <c r="AS420" s="362">
        <v>1</v>
      </c>
      <c r="AT420" s="367">
        <v>0.05</v>
      </c>
      <c r="AU420" s="364">
        <v>0.111111111111111</v>
      </c>
      <c r="AV420" s="365">
        <v>0.0810810810810811</v>
      </c>
      <c r="AW420" s="365">
        <v>0.0487804878048781</v>
      </c>
      <c r="AX420" s="365">
        <v>0.0589473684210526</v>
      </c>
      <c r="AY420" s="145"/>
      <c r="AZ420" s="143"/>
    </row>
    <row r="421" spans="1:52">
      <c r="A421" s="141"/>
      <c r="B421" s="145"/>
      <c r="C421" s="175" t="s">
        <v>719</v>
      </c>
      <c r="D421" s="169" t="s">
        <v>26</v>
      </c>
      <c r="E421" s="169" t="s">
        <v>720</v>
      </c>
      <c r="F421" s="170" t="s">
        <v>811</v>
      </c>
      <c r="G421" s="176" t="s">
        <v>812</v>
      </c>
      <c r="H421" s="176" t="s">
        <v>812</v>
      </c>
      <c r="I421" s="176" t="s">
        <v>812</v>
      </c>
      <c r="J421" s="176" t="s">
        <v>812</v>
      </c>
      <c r="K421" s="171">
        <v>0.9</v>
      </c>
      <c r="L421" s="172">
        <v>1</v>
      </c>
      <c r="M421" s="172">
        <v>1</v>
      </c>
      <c r="N421" s="173">
        <v>1</v>
      </c>
      <c r="O421" s="173">
        <v>0.996615087040619</v>
      </c>
      <c r="P421" s="359">
        <v>0.9</v>
      </c>
      <c r="Q421" s="360">
        <v>0.992756903576279</v>
      </c>
      <c r="R421" s="172">
        <v>0.991981672394044</v>
      </c>
      <c r="S421" s="172">
        <v>0.993447397160539</v>
      </c>
      <c r="T421" s="172">
        <v>0.99324897627919</v>
      </c>
      <c r="U421" s="359">
        <v>0.9</v>
      </c>
      <c r="V421" s="172">
        <v>0.967858759619737</v>
      </c>
      <c r="W421" s="172">
        <v>0.969453990072547</v>
      </c>
      <c r="X421" s="172">
        <v>0.975973789588642</v>
      </c>
      <c r="Y421" s="172">
        <v>0.973598455503498</v>
      </c>
      <c r="Z421" s="359">
        <v>0.92</v>
      </c>
      <c r="AA421" s="359">
        <v>0.978412698412698</v>
      </c>
      <c r="AB421" s="359">
        <v>0.975993598292878</v>
      </c>
      <c r="AC421" s="359">
        <v>0.989621172807473</v>
      </c>
      <c r="AD421" s="359">
        <v>0.986913270233726</v>
      </c>
      <c r="AE421" s="359">
        <v>0.92</v>
      </c>
      <c r="AF421" s="172">
        <v>0.995490417136415</v>
      </c>
      <c r="AG421" s="172">
        <v>0.994038748137109</v>
      </c>
      <c r="AH421" s="172">
        <v>0.995967741935484</v>
      </c>
      <c r="AI421" s="172">
        <v>0.994881022554525</v>
      </c>
      <c r="AJ421" s="359">
        <v>0.92</v>
      </c>
      <c r="AK421" s="172">
        <v>0.987315010570824</v>
      </c>
      <c r="AL421" s="172">
        <v>0.983040201005025</v>
      </c>
      <c r="AM421" s="172">
        <v>0.993335352923357</v>
      </c>
      <c r="AN421" s="172">
        <v>0.991513505911879</v>
      </c>
      <c r="AO421" s="171">
        <v>0.99</v>
      </c>
      <c r="AP421" s="361">
        <v>1</v>
      </c>
      <c r="AQ421" s="361">
        <v>1</v>
      </c>
      <c r="AR421" s="361">
        <v>1</v>
      </c>
      <c r="AS421" s="362">
        <v>1</v>
      </c>
      <c r="AT421" s="367">
        <v>0.05</v>
      </c>
      <c r="AU421" s="364">
        <v>0.0666666666666667</v>
      </c>
      <c r="AV421" s="365">
        <v>0.125</v>
      </c>
      <c r="AW421" s="365">
        <v>0</v>
      </c>
      <c r="AX421" s="365">
        <v>0.0362694300518135</v>
      </c>
      <c r="AY421" s="145"/>
      <c r="AZ421" s="143"/>
    </row>
    <row r="422" spans="1:52">
      <c r="A422" s="141"/>
      <c r="B422" s="145"/>
      <c r="C422" s="175" t="s">
        <v>719</v>
      </c>
      <c r="D422" s="169" t="s">
        <v>26</v>
      </c>
      <c r="E422" s="169" t="s">
        <v>720</v>
      </c>
      <c r="F422" s="170" t="s">
        <v>813</v>
      </c>
      <c r="G422" s="176" t="s">
        <v>814</v>
      </c>
      <c r="H422" s="176" t="s">
        <v>814</v>
      </c>
      <c r="I422" s="176" t="s">
        <v>814</v>
      </c>
      <c r="J422" s="176" t="s">
        <v>814</v>
      </c>
      <c r="K422" s="171">
        <v>0.9</v>
      </c>
      <c r="L422" s="172">
        <v>1</v>
      </c>
      <c r="M422" s="172">
        <v>0.981132075471698</v>
      </c>
      <c r="N422" s="173">
        <v>0.96551724137931</v>
      </c>
      <c r="O422" s="173">
        <v>0.991880074953154</v>
      </c>
      <c r="P422" s="359">
        <v>0.9</v>
      </c>
      <c r="Q422" s="360">
        <v>0.917732793522267</v>
      </c>
      <c r="R422" s="172">
        <v>0.862016215389322</v>
      </c>
      <c r="S422" s="172">
        <v>0.914166532969678</v>
      </c>
      <c r="T422" s="172">
        <v>0.952709920945802</v>
      </c>
      <c r="U422" s="359">
        <v>0.9</v>
      </c>
      <c r="V422" s="172">
        <v>0.957085020242915</v>
      </c>
      <c r="W422" s="172">
        <v>0.966039467645709</v>
      </c>
      <c r="X422" s="172">
        <v>0.965666613187871</v>
      </c>
      <c r="Y422" s="172">
        <v>0.954624947574168</v>
      </c>
      <c r="Z422" s="359">
        <v>0.92</v>
      </c>
      <c r="AA422" s="359">
        <v>0.959985041136874</v>
      </c>
      <c r="AB422" s="359">
        <v>0.929769894534995</v>
      </c>
      <c r="AC422" s="359">
        <v>0.943013100436681</v>
      </c>
      <c r="AD422" s="359">
        <v>0.943039562829342</v>
      </c>
      <c r="AE422" s="359">
        <v>0.92</v>
      </c>
      <c r="AF422" s="172">
        <v>0.715242091367687</v>
      </c>
      <c r="AG422" s="172">
        <v>0.990646897837659</v>
      </c>
      <c r="AH422" s="172">
        <v>0.921393004146947</v>
      </c>
      <c r="AI422" s="172">
        <v>0.977010325228359</v>
      </c>
      <c r="AJ422" s="359">
        <v>0.92</v>
      </c>
      <c r="AK422" s="172">
        <v>0.976728422955264</v>
      </c>
      <c r="AL422" s="172">
        <v>0.96330189560183</v>
      </c>
      <c r="AM422" s="172">
        <v>0.968007397133611</v>
      </c>
      <c r="AN422" s="172">
        <v>0.965326759829283</v>
      </c>
      <c r="AO422" s="171">
        <v>0.99</v>
      </c>
      <c r="AP422" s="361">
        <v>1</v>
      </c>
      <c r="AQ422" s="361">
        <v>1</v>
      </c>
      <c r="AR422" s="361">
        <v>1</v>
      </c>
      <c r="AS422" s="362">
        <v>1</v>
      </c>
      <c r="AT422" s="367">
        <v>0.05</v>
      </c>
      <c r="AU422" s="364">
        <v>0.0114942528735632</v>
      </c>
      <c r="AV422" s="365">
        <v>0</v>
      </c>
      <c r="AW422" s="365">
        <v>0</v>
      </c>
      <c r="AX422" s="365">
        <v>0.0130861504907306</v>
      </c>
      <c r="AY422" s="145"/>
      <c r="AZ422" s="143"/>
    </row>
    <row r="423" spans="1:52">
      <c r="A423" s="141"/>
      <c r="B423" s="145"/>
      <c r="C423" s="175" t="s">
        <v>719</v>
      </c>
      <c r="D423" s="169" t="s">
        <v>26</v>
      </c>
      <c r="E423" s="169" t="s">
        <v>720</v>
      </c>
      <c r="F423" s="170" t="s">
        <v>815</v>
      </c>
      <c r="G423" s="176" t="s">
        <v>816</v>
      </c>
      <c r="H423" s="176" t="s">
        <v>816</v>
      </c>
      <c r="I423" s="176" t="s">
        <v>816</v>
      </c>
      <c r="J423" s="176" t="s">
        <v>816</v>
      </c>
      <c r="K423" s="171">
        <v>0.9</v>
      </c>
      <c r="L423" s="172">
        <v>1</v>
      </c>
      <c r="M423" s="172">
        <v>0.977777777777778</v>
      </c>
      <c r="N423" s="173">
        <v>0.98</v>
      </c>
      <c r="O423" s="173">
        <v>0.962181818181818</v>
      </c>
      <c r="P423" s="359">
        <v>0.9</v>
      </c>
      <c r="Q423" s="360">
        <v>0.967970204841713</v>
      </c>
      <c r="R423" s="172">
        <v>0.965896980461812</v>
      </c>
      <c r="S423" s="172">
        <v>0.951815893563466</v>
      </c>
      <c r="T423" s="172">
        <v>0.951185404824488</v>
      </c>
      <c r="U423" s="359">
        <v>0.9</v>
      </c>
      <c r="V423" s="172">
        <v>0.882309124767225</v>
      </c>
      <c r="W423" s="172">
        <v>0.868561278863233</v>
      </c>
      <c r="X423" s="172">
        <v>0.903631787126933</v>
      </c>
      <c r="Y423" s="172">
        <v>0.881330035866427</v>
      </c>
      <c r="Z423" s="359">
        <v>0.92</v>
      </c>
      <c r="AA423" s="359">
        <v>0.90472027972028</v>
      </c>
      <c r="AB423" s="359">
        <v>0.883866225652334</v>
      </c>
      <c r="AC423" s="359">
        <v>0.925021061499579</v>
      </c>
      <c r="AD423" s="359">
        <v>0.912445665492912</v>
      </c>
      <c r="AE423" s="359">
        <v>0.92</v>
      </c>
      <c r="AF423" s="172">
        <v>0.996972801788376</v>
      </c>
      <c r="AG423" s="172">
        <v>0.991146986069522</v>
      </c>
      <c r="AH423" s="172">
        <v>0.930104092292661</v>
      </c>
      <c r="AI423" s="172">
        <v>0.963733015886047</v>
      </c>
      <c r="AJ423" s="359">
        <v>0.92</v>
      </c>
      <c r="AK423" s="172">
        <v>0.93289817232376</v>
      </c>
      <c r="AL423" s="172">
        <v>0.906464427591188</v>
      </c>
      <c r="AM423" s="172">
        <v>0.942397207137316</v>
      </c>
      <c r="AN423" s="172">
        <v>0.936138882430443</v>
      </c>
      <c r="AO423" s="171">
        <v>0.99</v>
      </c>
      <c r="AP423" s="361">
        <v>1</v>
      </c>
      <c r="AQ423" s="361">
        <v>1</v>
      </c>
      <c r="AR423" s="361">
        <v>1</v>
      </c>
      <c r="AS423" s="362">
        <v>1</v>
      </c>
      <c r="AT423" s="367">
        <v>0.05</v>
      </c>
      <c r="AU423" s="364">
        <v>0.0508474576271186</v>
      </c>
      <c r="AV423" s="365">
        <v>0</v>
      </c>
      <c r="AW423" s="365">
        <v>0.0487804878048781</v>
      </c>
      <c r="AX423" s="365">
        <v>0.0400604686318972</v>
      </c>
      <c r="AY423" s="145"/>
      <c r="AZ423" s="143"/>
    </row>
    <row r="424" spans="1:52">
      <c r="A424" s="141"/>
      <c r="B424" s="145"/>
      <c r="C424" s="175" t="s">
        <v>719</v>
      </c>
      <c r="D424" s="169" t="s">
        <v>26</v>
      </c>
      <c r="E424" s="169" t="s">
        <v>720</v>
      </c>
      <c r="F424" s="170" t="s">
        <v>817</v>
      </c>
      <c r="G424" s="176" t="s">
        <v>817</v>
      </c>
      <c r="H424" s="176" t="s">
        <v>817</v>
      </c>
      <c r="I424" s="176" t="s">
        <v>817</v>
      </c>
      <c r="J424" s="176" t="s">
        <v>817</v>
      </c>
      <c r="K424" s="171">
        <v>0.9</v>
      </c>
      <c r="L424" s="172">
        <v>1</v>
      </c>
      <c r="M424" s="172">
        <v>0.972972972972973</v>
      </c>
      <c r="N424" s="173">
        <v>1</v>
      </c>
      <c r="O424" s="173">
        <v>0.991258741258741</v>
      </c>
      <c r="P424" s="359">
        <v>0.9</v>
      </c>
      <c r="Q424" s="360">
        <v>0.998086734693878</v>
      </c>
      <c r="R424" s="172">
        <v>0.991044776119403</v>
      </c>
      <c r="S424" s="172">
        <v>0.995769434161819</v>
      </c>
      <c r="T424" s="172">
        <v>0.991207548641167</v>
      </c>
      <c r="U424" s="359">
        <v>0.9</v>
      </c>
      <c r="V424" s="172">
        <v>0.969387755102041</v>
      </c>
      <c r="W424" s="172">
        <v>0.975522388059701</v>
      </c>
      <c r="X424" s="172">
        <v>0.981491274457959</v>
      </c>
      <c r="Y424" s="172">
        <v>0.973291223145007</v>
      </c>
      <c r="Z424" s="359">
        <v>0.92</v>
      </c>
      <c r="AA424" s="359">
        <v>0.974025974025974</v>
      </c>
      <c r="AB424" s="359">
        <v>0.972823779193206</v>
      </c>
      <c r="AC424" s="359">
        <v>0.976097178683386</v>
      </c>
      <c r="AD424" s="359">
        <v>0.978786298035124</v>
      </c>
      <c r="AE424" s="359">
        <v>0.92</v>
      </c>
      <c r="AF424" s="172">
        <v>0.999633833760527</v>
      </c>
      <c r="AG424" s="172">
        <v>0.999337455830389</v>
      </c>
      <c r="AH424" s="172">
        <v>0.997243134344184</v>
      </c>
      <c r="AI424" s="172">
        <v>0.997769247605098</v>
      </c>
      <c r="AJ424" s="359">
        <v>0.92</v>
      </c>
      <c r="AK424" s="172">
        <v>0.983261969637991</v>
      </c>
      <c r="AL424" s="172">
        <v>0.978913420987348</v>
      </c>
      <c r="AM424" s="172">
        <v>0.984701912260967</v>
      </c>
      <c r="AN424" s="172">
        <v>0.985153958944281</v>
      </c>
      <c r="AO424" s="171">
        <v>0.99</v>
      </c>
      <c r="AP424" s="361">
        <v>1</v>
      </c>
      <c r="AQ424" s="361">
        <v>1</v>
      </c>
      <c r="AR424" s="361">
        <v>1</v>
      </c>
      <c r="AS424" s="362">
        <v>1</v>
      </c>
      <c r="AT424" s="367">
        <v>0.05</v>
      </c>
      <c r="AU424" s="364">
        <v>0.0833333333333333</v>
      </c>
      <c r="AV424" s="365">
        <v>0</v>
      </c>
      <c r="AW424" s="365">
        <v>0</v>
      </c>
      <c r="AX424" s="365">
        <v>0.05</v>
      </c>
      <c r="AY424" s="145"/>
      <c r="AZ424" s="143"/>
    </row>
    <row r="425" spans="1:52">
      <c r="A425" s="141"/>
      <c r="B425" s="145"/>
      <c r="C425" s="175" t="s">
        <v>719</v>
      </c>
      <c r="D425" s="169" t="s">
        <v>26</v>
      </c>
      <c r="E425" s="169" t="s">
        <v>720</v>
      </c>
      <c r="F425" s="170" t="s">
        <v>818</v>
      </c>
      <c r="G425" s="176" t="s">
        <v>819</v>
      </c>
      <c r="H425" s="176" t="s">
        <v>819</v>
      </c>
      <c r="I425" s="176" t="s">
        <v>819</v>
      </c>
      <c r="J425" s="176" t="s">
        <v>819</v>
      </c>
      <c r="K425" s="171">
        <v>0.9</v>
      </c>
      <c r="L425" s="172">
        <v>1</v>
      </c>
      <c r="M425" s="172">
        <v>1</v>
      </c>
      <c r="N425" s="173">
        <v>1</v>
      </c>
      <c r="O425" s="173">
        <v>0.995404411764706</v>
      </c>
      <c r="P425" s="359">
        <v>0.9</v>
      </c>
      <c r="Q425" s="360">
        <v>0.991161616161616</v>
      </c>
      <c r="R425" s="172">
        <v>0.996216216216216</v>
      </c>
      <c r="S425" s="172">
        <v>0.994059405940594</v>
      </c>
      <c r="T425" s="172">
        <v>0.992801707411719</v>
      </c>
      <c r="U425" s="359">
        <v>0.9</v>
      </c>
      <c r="V425" s="172">
        <v>0.966540404040404</v>
      </c>
      <c r="W425" s="172">
        <v>0.949189189189189</v>
      </c>
      <c r="X425" s="172">
        <v>0.982673267326733</v>
      </c>
      <c r="Y425" s="172">
        <v>0.973612727978269</v>
      </c>
      <c r="Z425" s="359">
        <v>0.92</v>
      </c>
      <c r="AA425" s="359">
        <v>0.958067456700091</v>
      </c>
      <c r="AB425" s="359">
        <v>0.965430016863406</v>
      </c>
      <c r="AC425" s="359">
        <v>0.975931677018634</v>
      </c>
      <c r="AD425" s="359">
        <v>0.981108027878162</v>
      </c>
      <c r="AE425" s="359">
        <v>0.92</v>
      </c>
      <c r="AF425" s="172">
        <v>0.987356870229008</v>
      </c>
      <c r="AG425" s="172">
        <v>0.983071342200726</v>
      </c>
      <c r="AH425" s="172">
        <v>0.968826405867971</v>
      </c>
      <c r="AI425" s="172">
        <v>0.987101506088848</v>
      </c>
      <c r="AJ425" s="359">
        <v>0.92</v>
      </c>
      <c r="AK425" s="172">
        <v>0.976128310331966</v>
      </c>
      <c r="AL425" s="172">
        <v>0.975840833728091</v>
      </c>
      <c r="AM425" s="172">
        <v>0.984551784160139</v>
      </c>
      <c r="AN425" s="172">
        <v>0.987097626491699</v>
      </c>
      <c r="AO425" s="171">
        <v>0.99</v>
      </c>
      <c r="AP425" s="361">
        <v>1</v>
      </c>
      <c r="AQ425" s="361">
        <v>1</v>
      </c>
      <c r="AR425" s="361">
        <v>1</v>
      </c>
      <c r="AS425" s="362">
        <v>1</v>
      </c>
      <c r="AT425" s="367">
        <v>0.05</v>
      </c>
      <c r="AU425" s="364">
        <v>0</v>
      </c>
      <c r="AV425" s="365">
        <v>0</v>
      </c>
      <c r="AW425" s="365">
        <v>0</v>
      </c>
      <c r="AX425" s="365">
        <v>0.03125</v>
      </c>
      <c r="AY425" s="145"/>
      <c r="AZ425" s="143"/>
    </row>
    <row r="426" spans="1:52">
      <c r="A426" s="141"/>
      <c r="B426" s="145"/>
      <c r="C426" s="175" t="s">
        <v>719</v>
      </c>
      <c r="D426" s="169" t="s">
        <v>26</v>
      </c>
      <c r="E426" s="169" t="s">
        <v>720</v>
      </c>
      <c r="F426" s="170" t="s">
        <v>820</v>
      </c>
      <c r="G426" s="176" t="s">
        <v>821</v>
      </c>
      <c r="H426" s="176" t="s">
        <v>821</v>
      </c>
      <c r="I426" s="176" t="s">
        <v>821</v>
      </c>
      <c r="J426" s="176" t="s">
        <v>821</v>
      </c>
      <c r="K426" s="171">
        <v>0.9</v>
      </c>
      <c r="L426" s="172">
        <v>0.967741935483871</v>
      </c>
      <c r="M426" s="172">
        <v>0.933333333333333</v>
      </c>
      <c r="N426" s="173">
        <v>0.966666666666667</v>
      </c>
      <c r="O426" s="173">
        <v>0.946428571428571</v>
      </c>
      <c r="P426" s="359">
        <v>0.9</v>
      </c>
      <c r="Q426" s="360">
        <v>0.928815212091663</v>
      </c>
      <c r="R426" s="172">
        <v>0.943452380952381</v>
      </c>
      <c r="S426" s="172">
        <v>0.952442715088629</v>
      </c>
      <c r="T426" s="172">
        <v>0.945191060654474</v>
      </c>
      <c r="U426" s="359">
        <v>0.9</v>
      </c>
      <c r="V426" s="172">
        <v>0.88152120916626</v>
      </c>
      <c r="W426" s="172">
        <v>0.886054421768708</v>
      </c>
      <c r="X426" s="172">
        <v>0.933852140077821</v>
      </c>
      <c r="Y426" s="172">
        <v>0.905794786008308</v>
      </c>
      <c r="Z426" s="359">
        <v>0.92</v>
      </c>
      <c r="AA426" s="359">
        <v>0.925276752767528</v>
      </c>
      <c r="AB426" s="359">
        <v>0.882828282828283</v>
      </c>
      <c r="AC426" s="359">
        <v>0.89244741873805</v>
      </c>
      <c r="AD426" s="359">
        <v>0.918285267712483</v>
      </c>
      <c r="AE426" s="359">
        <v>0.92</v>
      </c>
      <c r="AF426" s="172">
        <v>0.998869769150349</v>
      </c>
      <c r="AG426" s="172">
        <v>0.990661923516707</v>
      </c>
      <c r="AH426" s="172">
        <v>0.989194088120468</v>
      </c>
      <c r="AI426" s="172">
        <v>0.993416994876302</v>
      </c>
      <c r="AJ426" s="359">
        <v>0.92</v>
      </c>
      <c r="AK426" s="172">
        <v>0.935011150047786</v>
      </c>
      <c r="AL426" s="172">
        <v>0.90785533287261</v>
      </c>
      <c r="AM426" s="172">
        <v>0.935630099728014</v>
      </c>
      <c r="AN426" s="172">
        <v>0.939801070287238</v>
      </c>
      <c r="AO426" s="171">
        <v>0.99</v>
      </c>
      <c r="AP426" s="361">
        <v>1</v>
      </c>
      <c r="AQ426" s="361">
        <v>1</v>
      </c>
      <c r="AR426" s="361">
        <v>1</v>
      </c>
      <c r="AS426" s="362">
        <v>1</v>
      </c>
      <c r="AT426" s="367">
        <v>0.05</v>
      </c>
      <c r="AU426" s="364">
        <v>0.0196078431372549</v>
      </c>
      <c r="AV426" s="365">
        <v>0</v>
      </c>
      <c r="AW426" s="365">
        <v>0</v>
      </c>
      <c r="AX426" s="365">
        <v>0.0150695517774343</v>
      </c>
      <c r="AY426" s="145"/>
      <c r="AZ426" s="143"/>
    </row>
    <row r="427" spans="1:52">
      <c r="A427" s="141"/>
      <c r="B427" s="145"/>
      <c r="C427" s="175" t="s">
        <v>719</v>
      </c>
      <c r="D427" s="169" t="s">
        <v>26</v>
      </c>
      <c r="E427" s="169" t="s">
        <v>720</v>
      </c>
      <c r="F427" s="170" t="s">
        <v>822</v>
      </c>
      <c r="G427" s="176" t="s">
        <v>822</v>
      </c>
      <c r="H427" s="176" t="s">
        <v>822</v>
      </c>
      <c r="I427" s="176" t="s">
        <v>822</v>
      </c>
      <c r="J427" s="176" t="s">
        <v>822</v>
      </c>
      <c r="K427" s="171">
        <v>0.9</v>
      </c>
      <c r="L427" s="172">
        <v>1</v>
      </c>
      <c r="M427" s="172">
        <v>0.972972972972973</v>
      </c>
      <c r="N427" s="173">
        <v>1</v>
      </c>
      <c r="O427" s="173">
        <v>0.964769647696477</v>
      </c>
      <c r="P427" s="359">
        <v>0.9</v>
      </c>
      <c r="Q427" s="360">
        <v>0.970555555555556</v>
      </c>
      <c r="R427" s="172">
        <v>0.926153846153846</v>
      </c>
      <c r="S427" s="172">
        <v>0.96284965034965</v>
      </c>
      <c r="T427" s="172">
        <v>0.960274671232378</v>
      </c>
      <c r="U427" s="359">
        <v>0.9</v>
      </c>
      <c r="V427" s="172">
        <v>0.92</v>
      </c>
      <c r="W427" s="172">
        <v>0.89978021978022</v>
      </c>
      <c r="X427" s="172">
        <v>0.91215034965035</v>
      </c>
      <c r="Y427" s="172">
        <v>0.911715420203271</v>
      </c>
      <c r="Z427" s="359">
        <v>0.92</v>
      </c>
      <c r="AA427" s="359">
        <v>0.893129770992366</v>
      </c>
      <c r="AB427" s="359">
        <v>0.906704172526957</v>
      </c>
      <c r="AC427" s="359">
        <v>0.915172715347617</v>
      </c>
      <c r="AD427" s="359">
        <v>0.927524795092993</v>
      </c>
      <c r="AE427" s="359">
        <v>0.92</v>
      </c>
      <c r="AF427" s="172">
        <v>0.999705384105472</v>
      </c>
      <c r="AG427" s="172">
        <v>0.990527740189445</v>
      </c>
      <c r="AH427" s="172">
        <v>0.989724647414372</v>
      </c>
      <c r="AI427" s="172">
        <v>0.995784382477024</v>
      </c>
      <c r="AJ427" s="359">
        <v>0.92</v>
      </c>
      <c r="AK427" s="172">
        <v>0.933309933309933</v>
      </c>
      <c r="AL427" s="172">
        <v>0.933076225045372</v>
      </c>
      <c r="AM427" s="172">
        <v>0.941433566433566</v>
      </c>
      <c r="AN427" s="172">
        <v>0.947735915524764</v>
      </c>
      <c r="AO427" s="171">
        <v>0.99</v>
      </c>
      <c r="AP427" s="361">
        <v>1</v>
      </c>
      <c r="AQ427" s="361">
        <v>1</v>
      </c>
      <c r="AR427" s="361">
        <v>1</v>
      </c>
      <c r="AS427" s="362">
        <v>1</v>
      </c>
      <c r="AT427" s="367">
        <v>0.05</v>
      </c>
      <c r="AU427" s="364">
        <v>0</v>
      </c>
      <c r="AV427" s="365">
        <v>0</v>
      </c>
      <c r="AW427" s="365">
        <v>0.0384615384615385</v>
      </c>
      <c r="AX427" s="365">
        <v>0.0155513666352498</v>
      </c>
      <c r="AY427" s="145"/>
      <c r="AZ427" s="143"/>
    </row>
    <row r="428" spans="1:52">
      <c r="A428" s="141"/>
      <c r="B428" s="145"/>
      <c r="C428" s="175" t="s">
        <v>719</v>
      </c>
      <c r="D428" s="169" t="s">
        <v>26</v>
      </c>
      <c r="E428" s="169" t="s">
        <v>720</v>
      </c>
      <c r="F428" s="170" t="s">
        <v>823</v>
      </c>
      <c r="G428" s="176" t="s">
        <v>824</v>
      </c>
      <c r="H428" s="176" t="s">
        <v>824</v>
      </c>
      <c r="I428" s="176" t="s">
        <v>824</v>
      </c>
      <c r="J428" s="176" t="s">
        <v>824</v>
      </c>
      <c r="K428" s="171">
        <v>0.9</v>
      </c>
      <c r="L428" s="172">
        <v>1</v>
      </c>
      <c r="M428" s="172">
        <v>1</v>
      </c>
      <c r="N428" s="173">
        <v>0.9</v>
      </c>
      <c r="O428" s="173">
        <v>0.984042553191489</v>
      </c>
      <c r="P428" s="359">
        <v>0.9</v>
      </c>
      <c r="Q428" s="360">
        <v>0.990266060999351</v>
      </c>
      <c r="R428" s="172">
        <v>0.996545768566494</v>
      </c>
      <c r="S428" s="172">
        <v>0.993836671802773</v>
      </c>
      <c r="T428" s="172">
        <v>0.99125211895444</v>
      </c>
      <c r="U428" s="359">
        <v>0.9</v>
      </c>
      <c r="V428" s="172">
        <v>0.950681375730045</v>
      </c>
      <c r="W428" s="172">
        <v>0.947610823258492</v>
      </c>
      <c r="X428" s="172">
        <v>0.951720595788392</v>
      </c>
      <c r="Y428" s="172">
        <v>0.952493564656886</v>
      </c>
      <c r="Z428" s="359">
        <v>0.92</v>
      </c>
      <c r="AA428" s="359">
        <v>0.885487528344671</v>
      </c>
      <c r="AB428" s="359">
        <v>0.932827102803738</v>
      </c>
      <c r="AC428" s="359">
        <v>0.915720263000598</v>
      </c>
      <c r="AD428" s="359">
        <v>0.948601567589149</v>
      </c>
      <c r="AE428" s="359">
        <v>0.92</v>
      </c>
      <c r="AF428" s="172">
        <v>0.999400263883891</v>
      </c>
      <c r="AG428" s="172">
        <v>0.990668944670785</v>
      </c>
      <c r="AH428" s="172">
        <v>0.983825816485225</v>
      </c>
      <c r="AI428" s="172">
        <v>0.979326321926373</v>
      </c>
      <c r="AJ428" s="359">
        <v>0.92</v>
      </c>
      <c r="AK428" s="172">
        <v>0.939331407346265</v>
      </c>
      <c r="AL428" s="172">
        <v>0.95592925485648</v>
      </c>
      <c r="AM428" s="172">
        <v>0.948066298342541</v>
      </c>
      <c r="AN428" s="172">
        <v>0.967490669685914</v>
      </c>
      <c r="AO428" s="171">
        <v>0.99</v>
      </c>
      <c r="AP428" s="361">
        <v>1</v>
      </c>
      <c r="AQ428" s="361">
        <v>1</v>
      </c>
      <c r="AR428" s="361">
        <v>1</v>
      </c>
      <c r="AS428" s="362">
        <v>1</v>
      </c>
      <c r="AT428" s="367">
        <v>0.05</v>
      </c>
      <c r="AU428" s="364">
        <v>0.0303030303030303</v>
      </c>
      <c r="AV428" s="365">
        <v>0</v>
      </c>
      <c r="AW428" s="365">
        <v>0</v>
      </c>
      <c r="AX428" s="365">
        <v>0.0630630630630631</v>
      </c>
      <c r="AY428" s="145"/>
      <c r="AZ428" s="143"/>
    </row>
    <row r="429" spans="1:52">
      <c r="A429" s="141"/>
      <c r="B429" s="145"/>
      <c r="C429" s="175" t="s">
        <v>719</v>
      </c>
      <c r="D429" s="169" t="s">
        <v>26</v>
      </c>
      <c r="E429" s="169" t="s">
        <v>720</v>
      </c>
      <c r="F429" s="170" t="s">
        <v>825</v>
      </c>
      <c r="G429" s="176" t="s">
        <v>826</v>
      </c>
      <c r="H429" s="176" t="s">
        <v>826</v>
      </c>
      <c r="I429" s="176" t="s">
        <v>826</v>
      </c>
      <c r="J429" s="176" t="s">
        <v>826</v>
      </c>
      <c r="K429" s="171">
        <v>0.9</v>
      </c>
      <c r="L429" s="172">
        <v>0.95</v>
      </c>
      <c r="M429" s="172">
        <v>0.972222222222222</v>
      </c>
      <c r="N429" s="173">
        <v>0.974358974358974</v>
      </c>
      <c r="O429" s="173">
        <v>0.950413223140496</v>
      </c>
      <c r="P429" s="359">
        <v>0.9</v>
      </c>
      <c r="Q429" s="360">
        <v>0.978899082568807</v>
      </c>
      <c r="R429" s="172">
        <v>0.991015894955079</v>
      </c>
      <c r="S429" s="172">
        <v>0.991967871485944</v>
      </c>
      <c r="T429" s="172">
        <v>0.98297417338378</v>
      </c>
      <c r="U429" s="359">
        <v>0.9</v>
      </c>
      <c r="V429" s="172">
        <v>0.905504587155963</v>
      </c>
      <c r="W429" s="172">
        <v>0.91845196959226</v>
      </c>
      <c r="X429" s="172">
        <v>0.924698795180723</v>
      </c>
      <c r="Y429" s="172">
        <v>0.907605417557712</v>
      </c>
      <c r="Z429" s="359">
        <v>0.92</v>
      </c>
      <c r="AA429" s="359">
        <v>0.934718100890208</v>
      </c>
      <c r="AB429" s="359">
        <v>0.932330827067669</v>
      </c>
      <c r="AC429" s="359">
        <v>0.958229203855766</v>
      </c>
      <c r="AD429" s="359">
        <v>0.938877609246653</v>
      </c>
      <c r="AE429" s="359">
        <v>0.92</v>
      </c>
      <c r="AF429" s="172">
        <v>0.984</v>
      </c>
      <c r="AG429" s="172">
        <v>0.83</v>
      </c>
      <c r="AH429" s="172">
        <v>0.867768595041322</v>
      </c>
      <c r="AI429" s="172">
        <v>0.927614795918367</v>
      </c>
      <c r="AJ429" s="359">
        <v>0.92</v>
      </c>
      <c r="AK429" s="172">
        <v>0.945857260049221</v>
      </c>
      <c r="AL429" s="172">
        <v>0.945754716981132</v>
      </c>
      <c r="AM429" s="172">
        <v>0.959178298656834</v>
      </c>
      <c r="AN429" s="172">
        <v>0.951817247083017</v>
      </c>
      <c r="AO429" s="171">
        <v>0.99</v>
      </c>
      <c r="AP429" s="361">
        <v>1</v>
      </c>
      <c r="AQ429" s="361">
        <v>1</v>
      </c>
      <c r="AR429" s="361">
        <v>1</v>
      </c>
      <c r="AS429" s="362">
        <v>1</v>
      </c>
      <c r="AT429" s="367">
        <v>0.05</v>
      </c>
      <c r="AU429" s="364">
        <v>0</v>
      </c>
      <c r="AV429" s="365">
        <v>0</v>
      </c>
      <c r="AW429" s="365">
        <v>0</v>
      </c>
      <c r="AX429" s="365">
        <v>0.0693069306930693</v>
      </c>
      <c r="AY429" s="145"/>
      <c r="AZ429" s="143"/>
    </row>
    <row r="430" spans="1:52">
      <c r="A430" s="141"/>
      <c r="B430" s="145"/>
      <c r="C430" s="175" t="s">
        <v>719</v>
      </c>
      <c r="D430" s="169" t="s">
        <v>26</v>
      </c>
      <c r="E430" s="169" t="s">
        <v>720</v>
      </c>
      <c r="F430" s="170" t="s">
        <v>827</v>
      </c>
      <c r="G430" s="176" t="s">
        <v>828</v>
      </c>
      <c r="H430" s="176" t="s">
        <v>828</v>
      </c>
      <c r="I430" s="176" t="s">
        <v>828</v>
      </c>
      <c r="J430" s="176" t="s">
        <v>828</v>
      </c>
      <c r="K430" s="171">
        <v>0.9</v>
      </c>
      <c r="L430" s="172">
        <v>1</v>
      </c>
      <c r="M430" s="172">
        <v>0.986111111111111</v>
      </c>
      <c r="N430" s="173">
        <v>0.971830985915493</v>
      </c>
      <c r="O430" s="173">
        <v>0.982372558361124</v>
      </c>
      <c r="P430" s="359">
        <v>0.9</v>
      </c>
      <c r="Q430" s="360">
        <v>0.987258687258687</v>
      </c>
      <c r="R430" s="172">
        <v>0.985843714609287</v>
      </c>
      <c r="S430" s="172">
        <v>0.979434447300771</v>
      </c>
      <c r="T430" s="172">
        <v>0.981646978621872</v>
      </c>
      <c r="U430" s="359">
        <v>0.9</v>
      </c>
      <c r="V430" s="172">
        <v>0.894980694980695</v>
      </c>
      <c r="W430" s="172">
        <v>0.928086070215176</v>
      </c>
      <c r="X430" s="172">
        <v>0.931325743665075</v>
      </c>
      <c r="Y430" s="172">
        <v>0.892278522810792</v>
      </c>
      <c r="Z430" s="359">
        <v>0.92</v>
      </c>
      <c r="AA430" s="359">
        <v>0.925600739371534</v>
      </c>
      <c r="AB430" s="359">
        <v>0.928208846990573</v>
      </c>
      <c r="AC430" s="359">
        <v>0.939295977011494</v>
      </c>
      <c r="AD430" s="359">
        <v>0.939406799641628</v>
      </c>
      <c r="AE430" s="359">
        <v>0.92</v>
      </c>
      <c r="AF430" s="172">
        <v>0.920433996383363</v>
      </c>
      <c r="AG430" s="172">
        <v>0.839228295819936</v>
      </c>
      <c r="AH430" s="172">
        <v>0.851428571428571</v>
      </c>
      <c r="AI430" s="172">
        <v>0.912865146058423</v>
      </c>
      <c r="AJ430" s="359">
        <v>0.92</v>
      </c>
      <c r="AK430" s="172">
        <v>0.945940260832983</v>
      </c>
      <c r="AL430" s="172">
        <v>0.94683908045977</v>
      </c>
      <c r="AM430" s="172">
        <v>0.954046556507056</v>
      </c>
      <c r="AN430" s="172">
        <v>0.955040371658559</v>
      </c>
      <c r="AO430" s="171">
        <v>0.99</v>
      </c>
      <c r="AP430" s="361">
        <v>1</v>
      </c>
      <c r="AQ430" s="361">
        <v>1</v>
      </c>
      <c r="AR430" s="361">
        <v>1</v>
      </c>
      <c r="AS430" s="362">
        <v>1</v>
      </c>
      <c r="AT430" s="367">
        <v>0.05</v>
      </c>
      <c r="AU430" s="364">
        <v>0</v>
      </c>
      <c r="AV430" s="365">
        <v>0</v>
      </c>
      <c r="AW430" s="365">
        <v>0</v>
      </c>
      <c r="AX430" s="365">
        <v>0.0784313725490196</v>
      </c>
      <c r="AY430" s="145"/>
      <c r="AZ430" s="143"/>
    </row>
    <row r="431" spans="1:52">
      <c r="A431" s="141"/>
      <c r="B431" s="145"/>
      <c r="C431" s="175" t="s">
        <v>719</v>
      </c>
      <c r="D431" s="169" t="s">
        <v>26</v>
      </c>
      <c r="E431" s="169" t="s">
        <v>720</v>
      </c>
      <c r="F431" s="170" t="s">
        <v>829</v>
      </c>
      <c r="G431" s="176" t="s">
        <v>830</v>
      </c>
      <c r="H431" s="176" t="s">
        <v>830</v>
      </c>
      <c r="I431" s="176" t="s">
        <v>830</v>
      </c>
      <c r="J431" s="176" t="s">
        <v>830</v>
      </c>
      <c r="K431" s="171">
        <v>0.9</v>
      </c>
      <c r="L431" s="172">
        <v>0.930232558139535</v>
      </c>
      <c r="M431" s="172">
        <v>0.954545454545455</v>
      </c>
      <c r="N431" s="173">
        <v>0.895833333333333</v>
      </c>
      <c r="O431" s="173">
        <v>0.914353687549564</v>
      </c>
      <c r="P431" s="359">
        <v>0.9</v>
      </c>
      <c r="Q431" s="360">
        <v>0.991519263387449</v>
      </c>
      <c r="R431" s="172">
        <v>0.987104825291181</v>
      </c>
      <c r="S431" s="172">
        <v>0.987437185929648</v>
      </c>
      <c r="T431" s="172">
        <v>0.988160004795947</v>
      </c>
      <c r="U431" s="359">
        <v>0.9</v>
      </c>
      <c r="V431" s="172">
        <v>0.828446813666101</v>
      </c>
      <c r="W431" s="172">
        <v>0.860024958402662</v>
      </c>
      <c r="X431" s="172">
        <v>0.868204659661946</v>
      </c>
      <c r="Y431" s="172">
        <v>0.85197008527794</v>
      </c>
      <c r="Z431" s="359">
        <v>0.92</v>
      </c>
      <c r="AA431" s="359">
        <v>0.333333333333333</v>
      </c>
      <c r="AB431" s="359">
        <v>0</v>
      </c>
      <c r="AC431" s="359">
        <v>0</v>
      </c>
      <c r="AD431" s="359">
        <v>0.142857142857143</v>
      </c>
      <c r="AE431" s="359">
        <v>0.92</v>
      </c>
      <c r="AF431" s="172">
        <v>0.96039603960396</v>
      </c>
      <c r="AG431" s="172">
        <v>0.96551724137931</v>
      </c>
      <c r="AH431" s="172">
        <v>0.797101449275362</v>
      </c>
      <c r="AI431" s="172">
        <v>0.952864157119476</v>
      </c>
      <c r="AJ431" s="359">
        <v>0.92</v>
      </c>
      <c r="AK431" s="172">
        <v>0.952300242130751</v>
      </c>
      <c r="AL431" s="172">
        <v>0.966978193146417</v>
      </c>
      <c r="AM431" s="172">
        <v>0.979675725051382</v>
      </c>
      <c r="AN431" s="172">
        <v>0.977873520155852</v>
      </c>
      <c r="AO431" s="171">
        <v>0.99</v>
      </c>
      <c r="AP431" s="361">
        <v>1</v>
      </c>
      <c r="AQ431" s="361">
        <v>1</v>
      </c>
      <c r="AR431" s="361">
        <v>1</v>
      </c>
      <c r="AS431" s="362">
        <v>1</v>
      </c>
      <c r="AT431" s="367">
        <v>0.05</v>
      </c>
      <c r="AU431" s="364">
        <v>0.111111111111111</v>
      </c>
      <c r="AV431" s="365">
        <v>0.0833333333333333</v>
      </c>
      <c r="AW431" s="365">
        <v>0</v>
      </c>
      <c r="AX431" s="365">
        <v>0.0450704225352113</v>
      </c>
      <c r="AY431" s="145"/>
      <c r="AZ431" s="143"/>
    </row>
    <row r="432" spans="1:52">
      <c r="A432" s="141"/>
      <c r="B432" s="145"/>
      <c r="C432" s="175" t="s">
        <v>719</v>
      </c>
      <c r="D432" s="169" t="s">
        <v>26</v>
      </c>
      <c r="E432" s="169" t="s">
        <v>720</v>
      </c>
      <c r="F432" s="170" t="s">
        <v>831</v>
      </c>
      <c r="G432" s="176" t="s">
        <v>832</v>
      </c>
      <c r="H432" s="176" t="s">
        <v>832</v>
      </c>
      <c r="I432" s="176" t="s">
        <v>832</v>
      </c>
      <c r="J432" s="176" t="s">
        <v>832</v>
      </c>
      <c r="K432" s="171">
        <v>0.9</v>
      </c>
      <c r="L432" s="172">
        <v>0.954545454545455</v>
      </c>
      <c r="M432" s="172">
        <v>0.958333333333333</v>
      </c>
      <c r="N432" s="173">
        <v>0.884615384615385</v>
      </c>
      <c r="O432" s="173">
        <v>0.964438122332859</v>
      </c>
      <c r="P432" s="359">
        <v>0.9</v>
      </c>
      <c r="Q432" s="360">
        <v>0.961458333333333</v>
      </c>
      <c r="R432" s="172">
        <v>0.970081595648232</v>
      </c>
      <c r="S432" s="172">
        <v>0.984392419175028</v>
      </c>
      <c r="T432" s="172">
        <v>0.976169432714655</v>
      </c>
      <c r="U432" s="359">
        <v>0.9</v>
      </c>
      <c r="V432" s="172">
        <v>0.840625</v>
      </c>
      <c r="W432" s="172">
        <v>0.903898458748867</v>
      </c>
      <c r="X432" s="172">
        <v>0.907469342251951</v>
      </c>
      <c r="Y432" s="172">
        <v>0.92016105273495</v>
      </c>
      <c r="Z432" s="359">
        <v>0.92</v>
      </c>
      <c r="AA432" s="359">
        <v>0.902263374485597</v>
      </c>
      <c r="AB432" s="359">
        <v>0.93614931237721</v>
      </c>
      <c r="AC432" s="359">
        <v>0.964334705075446</v>
      </c>
      <c r="AD432" s="359">
        <v>0.969449027846292</v>
      </c>
      <c r="AE432" s="359">
        <v>0.92</v>
      </c>
      <c r="AF432" s="172">
        <v>0.992277992277992</v>
      </c>
      <c r="AG432" s="172">
        <v>0.98728813559322</v>
      </c>
      <c r="AH432" s="172">
        <v>1</v>
      </c>
      <c r="AI432" s="172">
        <v>0.983677782996712</v>
      </c>
      <c r="AJ432" s="359">
        <v>0.92</v>
      </c>
      <c r="AK432" s="172">
        <v>0.92287784679089</v>
      </c>
      <c r="AL432" s="172">
        <v>0.947435489009239</v>
      </c>
      <c r="AM432" s="172">
        <v>0.969520103761349</v>
      </c>
      <c r="AN432" s="172">
        <v>0.975177662134184</v>
      </c>
      <c r="AO432" s="171">
        <v>0.99</v>
      </c>
      <c r="AP432" s="361">
        <v>1</v>
      </c>
      <c r="AQ432" s="361">
        <v>1</v>
      </c>
      <c r="AR432" s="361">
        <v>1</v>
      </c>
      <c r="AS432" s="362">
        <v>1</v>
      </c>
      <c r="AT432" s="367">
        <v>0.05</v>
      </c>
      <c r="AU432" s="364">
        <v>0</v>
      </c>
      <c r="AV432" s="365">
        <v>0</v>
      </c>
      <c r="AW432" s="365">
        <v>0.111111111111111</v>
      </c>
      <c r="AX432" s="365">
        <v>0.0462046204620462</v>
      </c>
      <c r="AY432" s="145"/>
      <c r="AZ432" s="143"/>
    </row>
    <row r="433" spans="1:52">
      <c r="A433" s="141"/>
      <c r="B433" s="145"/>
      <c r="C433" s="175" t="s">
        <v>719</v>
      </c>
      <c r="D433" s="169" t="s">
        <v>26</v>
      </c>
      <c r="E433" s="169" t="s">
        <v>720</v>
      </c>
      <c r="F433" s="170" t="s">
        <v>833</v>
      </c>
      <c r="G433" s="176" t="s">
        <v>834</v>
      </c>
      <c r="H433" s="176" t="s">
        <v>834</v>
      </c>
      <c r="I433" s="176" t="s">
        <v>834</v>
      </c>
      <c r="J433" s="176" t="s">
        <v>834</v>
      </c>
      <c r="K433" s="171">
        <v>0.9</v>
      </c>
      <c r="L433" s="172">
        <v>0.930232558139535</v>
      </c>
      <c r="M433" s="172">
        <v>0.925</v>
      </c>
      <c r="N433" s="173">
        <v>0.931818181818182</v>
      </c>
      <c r="O433" s="173">
        <v>0.878133102852204</v>
      </c>
      <c r="P433" s="359">
        <v>0.9</v>
      </c>
      <c r="Q433" s="360">
        <v>0.961815561959654</v>
      </c>
      <c r="R433" s="172">
        <v>0.965144230769231</v>
      </c>
      <c r="S433" s="172">
        <v>0.949878738884398</v>
      </c>
      <c r="T433" s="172">
        <v>0.947663236849697</v>
      </c>
      <c r="U433" s="359">
        <v>0.9</v>
      </c>
      <c r="V433" s="172">
        <v>0.877521613832853</v>
      </c>
      <c r="W433" s="172">
        <v>0.872596153846154</v>
      </c>
      <c r="X433" s="172">
        <v>0.900565885206144</v>
      </c>
      <c r="Y433" s="172">
        <v>0.900014424463891</v>
      </c>
      <c r="Z433" s="359">
        <v>0.92</v>
      </c>
      <c r="AA433" s="359">
        <v>0.891414141414141</v>
      </c>
      <c r="AB433" s="359">
        <v>0.917093759421164</v>
      </c>
      <c r="AC433" s="359">
        <v>0.9440625</v>
      </c>
      <c r="AD433" s="359">
        <v>0.927832790896291</v>
      </c>
      <c r="AE433" s="359">
        <v>0.92</v>
      </c>
      <c r="AF433" s="172">
        <v>0.9830220713073</v>
      </c>
      <c r="AG433" s="172">
        <v>0.910685805422648</v>
      </c>
      <c r="AH433" s="172">
        <v>0.967495219885277</v>
      </c>
      <c r="AI433" s="172">
        <v>0.95896472062336</v>
      </c>
      <c r="AJ433" s="359">
        <v>0.92</v>
      </c>
      <c r="AK433" s="172">
        <v>0.914256893073302</v>
      </c>
      <c r="AL433" s="172">
        <v>0.93160850381067</v>
      </c>
      <c r="AM433" s="172">
        <v>0.953593151610723</v>
      </c>
      <c r="AN433" s="172">
        <v>0.942238323399946</v>
      </c>
      <c r="AO433" s="171">
        <v>0.99</v>
      </c>
      <c r="AP433" s="361">
        <v>1</v>
      </c>
      <c r="AQ433" s="361">
        <v>1</v>
      </c>
      <c r="AR433" s="361">
        <v>1</v>
      </c>
      <c r="AS433" s="362">
        <v>1</v>
      </c>
      <c r="AT433" s="367">
        <v>0.05</v>
      </c>
      <c r="AU433" s="364">
        <v>0.125</v>
      </c>
      <c r="AV433" s="365">
        <v>0</v>
      </c>
      <c r="AW433" s="365">
        <v>0</v>
      </c>
      <c r="AX433" s="365">
        <v>0.0934343434343434</v>
      </c>
      <c r="AY433" s="145"/>
      <c r="AZ433" s="143"/>
    </row>
    <row r="434" spans="1:52">
      <c r="A434" s="141"/>
      <c r="B434" s="145"/>
      <c r="C434" s="175" t="s">
        <v>719</v>
      </c>
      <c r="D434" s="169" t="s">
        <v>26</v>
      </c>
      <c r="E434" s="169" t="s">
        <v>720</v>
      </c>
      <c r="F434" s="170" t="s">
        <v>835</v>
      </c>
      <c r="G434" s="176" t="s">
        <v>836</v>
      </c>
      <c r="H434" s="176" t="s">
        <v>836</v>
      </c>
      <c r="I434" s="176" t="s">
        <v>836</v>
      </c>
      <c r="J434" s="176" t="s">
        <v>836</v>
      </c>
      <c r="K434" s="171">
        <v>0.9</v>
      </c>
      <c r="L434" s="172">
        <v>0.983333333333333</v>
      </c>
      <c r="M434" s="172">
        <v>0.936507936507937</v>
      </c>
      <c r="N434" s="173">
        <v>1</v>
      </c>
      <c r="O434" s="173">
        <v>0.962080173347779</v>
      </c>
      <c r="P434" s="359">
        <v>0.9</v>
      </c>
      <c r="Q434" s="360">
        <v>0.987136086662153</v>
      </c>
      <c r="R434" s="172">
        <v>0.98725834797891</v>
      </c>
      <c r="S434" s="172">
        <v>0.984756097560976</v>
      </c>
      <c r="T434" s="172">
        <v>0.987944119820001</v>
      </c>
      <c r="U434" s="359">
        <v>0.9</v>
      </c>
      <c r="V434" s="172">
        <v>0.892349356804333</v>
      </c>
      <c r="W434" s="172">
        <v>0.92530755711775</v>
      </c>
      <c r="X434" s="172">
        <v>0.925609756097561</v>
      </c>
      <c r="Y434" s="172">
        <v>0.920528578144939</v>
      </c>
      <c r="Z434" s="359">
        <v>0.92</v>
      </c>
      <c r="AA434" s="359">
        <v>0.933940774487471</v>
      </c>
      <c r="AB434" s="359">
        <v>0.922633495145631</v>
      </c>
      <c r="AC434" s="359">
        <v>0.926387652122291</v>
      </c>
      <c r="AD434" s="359">
        <v>0.935360472950944</v>
      </c>
      <c r="AE434" s="359">
        <v>0.92</v>
      </c>
      <c r="AF434" s="172">
        <v>0.995515695067265</v>
      </c>
      <c r="AG434" s="172">
        <v>0.984126984126984</v>
      </c>
      <c r="AH434" s="172">
        <v>0.969387755102041</v>
      </c>
      <c r="AI434" s="172">
        <v>0.983559322033898</v>
      </c>
      <c r="AJ434" s="359">
        <v>0.92</v>
      </c>
      <c r="AK434" s="172">
        <v>0.955261274158912</v>
      </c>
      <c r="AL434" s="172">
        <v>0.943507890961263</v>
      </c>
      <c r="AM434" s="172">
        <v>0.943102415651827</v>
      </c>
      <c r="AN434" s="172">
        <v>0.953582379900425</v>
      </c>
      <c r="AO434" s="171">
        <v>0.99</v>
      </c>
      <c r="AP434" s="361">
        <v>1</v>
      </c>
      <c r="AQ434" s="361">
        <v>1</v>
      </c>
      <c r="AR434" s="361">
        <v>1</v>
      </c>
      <c r="AS434" s="362">
        <v>1</v>
      </c>
      <c r="AT434" s="367">
        <v>0.05</v>
      </c>
      <c r="AU434" s="364">
        <v>0.0625</v>
      </c>
      <c r="AV434" s="365">
        <v>0</v>
      </c>
      <c r="AW434" s="365">
        <v>0.136363636363636</v>
      </c>
      <c r="AX434" s="365">
        <v>0.0772946859903382</v>
      </c>
      <c r="AY434" s="145"/>
      <c r="AZ434" s="143"/>
    </row>
    <row r="435" spans="1:52">
      <c r="A435" s="141"/>
      <c r="B435" s="145"/>
      <c r="C435" s="175" t="s">
        <v>719</v>
      </c>
      <c r="D435" s="169" t="s">
        <v>26</v>
      </c>
      <c r="E435" s="169" t="s">
        <v>720</v>
      </c>
      <c r="F435" s="170" t="s">
        <v>837</v>
      </c>
      <c r="G435" s="176" t="s">
        <v>838</v>
      </c>
      <c r="H435" s="176" t="s">
        <v>838</v>
      </c>
      <c r="I435" s="176" t="s">
        <v>838</v>
      </c>
      <c r="J435" s="176" t="s">
        <v>838</v>
      </c>
      <c r="K435" s="171">
        <v>0.9</v>
      </c>
      <c r="L435" s="172">
        <v>0.95</v>
      </c>
      <c r="M435" s="172">
        <v>0.975609756097561</v>
      </c>
      <c r="N435" s="173">
        <v>1</v>
      </c>
      <c r="O435" s="173">
        <v>0.969769291964996</v>
      </c>
      <c r="P435" s="359">
        <v>0.9</v>
      </c>
      <c r="Q435" s="360">
        <v>0.960010454783063</v>
      </c>
      <c r="R435" s="172">
        <v>0.9749430523918</v>
      </c>
      <c r="S435" s="172">
        <v>0.97895537525355</v>
      </c>
      <c r="T435" s="172">
        <v>0.972139540421479</v>
      </c>
      <c r="U435" s="359">
        <v>0.9</v>
      </c>
      <c r="V435" s="172">
        <v>0.900156821745949</v>
      </c>
      <c r="W435" s="172">
        <v>0.890888382687927</v>
      </c>
      <c r="X435" s="172">
        <v>0.935851926977688</v>
      </c>
      <c r="Y435" s="172">
        <v>0.917507186229653</v>
      </c>
      <c r="Z435" s="359">
        <v>0.92</v>
      </c>
      <c r="AA435" s="359" t="s">
        <v>40</v>
      </c>
      <c r="AB435" s="359">
        <v>1</v>
      </c>
      <c r="AC435" s="359">
        <v>0</v>
      </c>
      <c r="AD435" s="359">
        <v>0.666666666666667</v>
      </c>
      <c r="AE435" s="359">
        <v>0.92</v>
      </c>
      <c r="AF435" s="172">
        <v>1</v>
      </c>
      <c r="AG435" s="172">
        <v>0.936708860759494</v>
      </c>
      <c r="AH435" s="172">
        <v>0.96551724137931</v>
      </c>
      <c r="AI435" s="172">
        <v>0.980461811722913</v>
      </c>
      <c r="AJ435" s="359">
        <v>0.92</v>
      </c>
      <c r="AK435" s="172">
        <v>0.955828541557763</v>
      </c>
      <c r="AL435" s="172">
        <v>0.953769073104077</v>
      </c>
      <c r="AM435" s="172">
        <v>0.97617237008872</v>
      </c>
      <c r="AN435" s="172">
        <v>0.981486993273409</v>
      </c>
      <c r="AO435" s="171">
        <v>0.99</v>
      </c>
      <c r="AP435" s="361">
        <v>1</v>
      </c>
      <c r="AQ435" s="361">
        <v>1</v>
      </c>
      <c r="AR435" s="361">
        <v>1</v>
      </c>
      <c r="AS435" s="362">
        <v>1</v>
      </c>
      <c r="AT435" s="367">
        <v>0.05</v>
      </c>
      <c r="AU435" s="364">
        <v>0</v>
      </c>
      <c r="AV435" s="365">
        <v>0.285714285714286</v>
      </c>
      <c r="AW435" s="365">
        <v>0</v>
      </c>
      <c r="AX435" s="365">
        <v>0.0543933054393305</v>
      </c>
      <c r="AY435" s="145"/>
      <c r="AZ435" s="143"/>
    </row>
    <row r="436" spans="1:52">
      <c r="A436" s="141"/>
      <c r="B436" s="145"/>
      <c r="C436" s="175" t="s">
        <v>719</v>
      </c>
      <c r="D436" s="169" t="s">
        <v>26</v>
      </c>
      <c r="E436" s="169" t="s">
        <v>720</v>
      </c>
      <c r="F436" s="170" t="s">
        <v>839</v>
      </c>
      <c r="G436" s="176" t="s">
        <v>840</v>
      </c>
      <c r="H436" s="176" t="s">
        <v>840</v>
      </c>
      <c r="I436" s="176" t="s">
        <v>840</v>
      </c>
      <c r="J436" s="176" t="s">
        <v>840</v>
      </c>
      <c r="K436" s="171">
        <v>0.9</v>
      </c>
      <c r="L436" s="172">
        <v>0.947368421052632</v>
      </c>
      <c r="M436" s="172">
        <v>0.928571428571429</v>
      </c>
      <c r="N436" s="173">
        <v>0.948275862068966</v>
      </c>
      <c r="O436" s="173">
        <v>0.943602183141298</v>
      </c>
      <c r="P436" s="359">
        <v>0.9</v>
      </c>
      <c r="Q436" s="360">
        <v>0.926232741617357</v>
      </c>
      <c r="R436" s="172">
        <v>0.987479935794543</v>
      </c>
      <c r="S436" s="172">
        <v>0.972055030094583</v>
      </c>
      <c r="T436" s="172">
        <v>0.954590558408375</v>
      </c>
      <c r="U436" s="359">
        <v>0.9</v>
      </c>
      <c r="V436" s="172">
        <v>0.82051282051282</v>
      </c>
      <c r="W436" s="172">
        <v>0.879935794542536</v>
      </c>
      <c r="X436" s="172">
        <v>0.903697334479794</v>
      </c>
      <c r="Y436" s="172">
        <v>0.883084021731041</v>
      </c>
      <c r="Z436" s="359">
        <v>0.92</v>
      </c>
      <c r="AA436" s="359">
        <v>0.921863799283154</v>
      </c>
      <c r="AB436" s="359">
        <v>0.924349474409788</v>
      </c>
      <c r="AC436" s="359">
        <v>0.936929595827901</v>
      </c>
      <c r="AD436" s="359">
        <v>0.951767987171408</v>
      </c>
      <c r="AE436" s="359">
        <v>0.92</v>
      </c>
      <c r="AF436" s="172">
        <v>0.994773519163763</v>
      </c>
      <c r="AG436" s="172">
        <v>0.982583454281567</v>
      </c>
      <c r="AH436" s="172">
        <v>0.989298454221165</v>
      </c>
      <c r="AI436" s="172">
        <v>0.974789915966387</v>
      </c>
      <c r="AJ436" s="359">
        <v>0.92</v>
      </c>
      <c r="AK436" s="172">
        <v>0.937863713159377</v>
      </c>
      <c r="AL436" s="172">
        <v>0.940788000895456</v>
      </c>
      <c r="AM436" s="172">
        <v>0.950153555398063</v>
      </c>
      <c r="AN436" s="172">
        <v>0.959952724558348</v>
      </c>
      <c r="AO436" s="171">
        <v>0.99</v>
      </c>
      <c r="AP436" s="361">
        <v>1</v>
      </c>
      <c r="AQ436" s="361">
        <v>1</v>
      </c>
      <c r="AR436" s="361">
        <v>1</v>
      </c>
      <c r="AS436" s="362">
        <v>1</v>
      </c>
      <c r="AT436" s="367">
        <v>0.05</v>
      </c>
      <c r="AU436" s="364">
        <v>0.2</v>
      </c>
      <c r="AV436" s="365">
        <v>0</v>
      </c>
      <c r="AW436" s="365">
        <v>0.0461538461538462</v>
      </c>
      <c r="AX436" s="365">
        <v>0.107255520504732</v>
      </c>
      <c r="AY436" s="145"/>
      <c r="AZ436" s="143"/>
    </row>
    <row r="437" spans="1:52">
      <c r="A437" s="141"/>
      <c r="B437" s="145"/>
      <c r="C437" s="175" t="s">
        <v>719</v>
      </c>
      <c r="D437" s="169" t="s">
        <v>26</v>
      </c>
      <c r="E437" s="169" t="s">
        <v>720</v>
      </c>
      <c r="F437" s="170" t="s">
        <v>841</v>
      </c>
      <c r="G437" s="176" t="s">
        <v>842</v>
      </c>
      <c r="H437" s="176" t="s">
        <v>842</v>
      </c>
      <c r="I437" s="176" t="s">
        <v>842</v>
      </c>
      <c r="J437" s="176" t="s">
        <v>842</v>
      </c>
      <c r="K437" s="171">
        <v>0.9</v>
      </c>
      <c r="L437" s="172">
        <v>0.888888888888889</v>
      </c>
      <c r="M437" s="172">
        <v>0.833333333333333</v>
      </c>
      <c r="N437" s="173">
        <v>0.833333333333333</v>
      </c>
      <c r="O437" s="173">
        <v>0.826691380908248</v>
      </c>
      <c r="P437" s="359">
        <v>0.9</v>
      </c>
      <c r="Q437" s="360">
        <v>0.969993021632938</v>
      </c>
      <c r="R437" s="172">
        <v>0.944336569579288</v>
      </c>
      <c r="S437" s="172">
        <v>0.96484375</v>
      </c>
      <c r="T437" s="172">
        <v>0.961995087336245</v>
      </c>
      <c r="U437" s="359">
        <v>0.9</v>
      </c>
      <c r="V437" s="172">
        <v>0.824842986741103</v>
      </c>
      <c r="W437" s="172">
        <v>0.81294498381877</v>
      </c>
      <c r="X437" s="172">
        <v>0.77890625</v>
      </c>
      <c r="Y437" s="172">
        <v>0.826487445414847</v>
      </c>
      <c r="Z437" s="359">
        <v>0.92</v>
      </c>
      <c r="AA437" s="359">
        <v>0.884908536585366</v>
      </c>
      <c r="AB437" s="359">
        <v>0.907373101148574</v>
      </c>
      <c r="AC437" s="359">
        <v>0.910065721203736</v>
      </c>
      <c r="AD437" s="359">
        <v>0.914057327808155</v>
      </c>
      <c r="AE437" s="359">
        <v>0.92</v>
      </c>
      <c r="AF437" s="172">
        <v>0.995574495984265</v>
      </c>
      <c r="AG437" s="172">
        <v>0.994827298514934</v>
      </c>
      <c r="AH437" s="172">
        <v>0.999829758256725</v>
      </c>
      <c r="AI437" s="172">
        <v>0.967243859679777</v>
      </c>
      <c r="AJ437" s="359">
        <v>0.92</v>
      </c>
      <c r="AK437" s="172">
        <v>0.930181818181818</v>
      </c>
      <c r="AL437" s="172">
        <v>0.932988478720903</v>
      </c>
      <c r="AM437" s="172">
        <v>0.929290508149569</v>
      </c>
      <c r="AN437" s="172">
        <v>0.934389446296576</v>
      </c>
      <c r="AO437" s="171">
        <v>0.99</v>
      </c>
      <c r="AP437" s="361">
        <v>1</v>
      </c>
      <c r="AQ437" s="361">
        <v>1</v>
      </c>
      <c r="AR437" s="361">
        <v>1</v>
      </c>
      <c r="AS437" s="362">
        <v>1</v>
      </c>
      <c r="AT437" s="367">
        <v>0.05</v>
      </c>
      <c r="AU437" s="364">
        <v>0.0909090909090909</v>
      </c>
      <c r="AV437" s="365">
        <v>0.0769230769230769</v>
      </c>
      <c r="AW437" s="365">
        <v>0.25</v>
      </c>
      <c r="AX437" s="365">
        <v>0.072093023255814</v>
      </c>
      <c r="AY437" s="145"/>
      <c r="AZ437" s="143"/>
    </row>
    <row r="438" spans="1:52">
      <c r="A438" s="141"/>
      <c r="B438" s="145"/>
      <c r="C438" s="175" t="s">
        <v>719</v>
      </c>
      <c r="D438" s="169" t="s">
        <v>26</v>
      </c>
      <c r="E438" s="169" t="s">
        <v>720</v>
      </c>
      <c r="F438" s="170" t="s">
        <v>843</v>
      </c>
      <c r="G438" s="176" t="s">
        <v>844</v>
      </c>
      <c r="H438" s="176" t="s">
        <v>844</v>
      </c>
      <c r="I438" s="176" t="s">
        <v>844</v>
      </c>
      <c r="J438" s="176" t="s">
        <v>844</v>
      </c>
      <c r="K438" s="171">
        <v>0.9</v>
      </c>
      <c r="L438" s="172">
        <v>0.833333333333333</v>
      </c>
      <c r="M438" s="172">
        <v>0.716981132075472</v>
      </c>
      <c r="N438" s="173">
        <v>0.836363636363636</v>
      </c>
      <c r="O438" s="173">
        <v>0.876411543287328</v>
      </c>
      <c r="P438" s="359">
        <v>0.9</v>
      </c>
      <c r="Q438" s="360">
        <v>0.922335600907029</v>
      </c>
      <c r="R438" s="172">
        <v>0.849308755760369</v>
      </c>
      <c r="S438" s="172">
        <v>0.945586457073761</v>
      </c>
      <c r="T438" s="172">
        <v>0.949176192776257</v>
      </c>
      <c r="U438" s="359">
        <v>0.9</v>
      </c>
      <c r="V438" s="172">
        <v>0.850340136054422</v>
      </c>
      <c r="W438" s="172">
        <v>0.845161290322581</v>
      </c>
      <c r="X438" s="172">
        <v>0.879685610640871</v>
      </c>
      <c r="Y438" s="172">
        <v>0.909658491207356</v>
      </c>
      <c r="Z438" s="359">
        <v>0.92</v>
      </c>
      <c r="AA438" s="359">
        <v>0.924601256645723</v>
      </c>
      <c r="AB438" s="359">
        <v>0.870989606868504</v>
      </c>
      <c r="AC438" s="359">
        <v>0.882366482504604</v>
      </c>
      <c r="AD438" s="359">
        <v>0.942743952938364</v>
      </c>
      <c r="AE438" s="359">
        <v>0.92</v>
      </c>
      <c r="AF438" s="172">
        <v>0.99815157116451</v>
      </c>
      <c r="AG438" s="172">
        <v>0.997076023391813</v>
      </c>
      <c r="AH438" s="172">
        <v>0.994748687171793</v>
      </c>
      <c r="AI438" s="172">
        <v>0.992869875222816</v>
      </c>
      <c r="AJ438" s="359">
        <v>0.92</v>
      </c>
      <c r="AK438" s="172">
        <v>0.93274244004171</v>
      </c>
      <c r="AL438" s="172">
        <v>0.887306876704029</v>
      </c>
      <c r="AM438" s="172">
        <v>0.90288189238714</v>
      </c>
      <c r="AN438" s="172">
        <v>0.952970382772357</v>
      </c>
      <c r="AO438" s="171">
        <v>0.99</v>
      </c>
      <c r="AP438" s="361">
        <v>1</v>
      </c>
      <c r="AQ438" s="361">
        <v>1</v>
      </c>
      <c r="AR438" s="361">
        <v>1</v>
      </c>
      <c r="AS438" s="362">
        <v>1</v>
      </c>
      <c r="AT438" s="367">
        <v>0.05</v>
      </c>
      <c r="AU438" s="364">
        <v>0</v>
      </c>
      <c r="AV438" s="365">
        <v>0.04</v>
      </c>
      <c r="AW438" s="365">
        <v>0.0263157894736842</v>
      </c>
      <c r="AX438" s="365">
        <v>0.0901639344262295</v>
      </c>
      <c r="AY438" s="145"/>
      <c r="AZ438" s="143"/>
    </row>
    <row r="439" spans="1:52">
      <c r="A439" s="141"/>
      <c r="B439" s="145"/>
      <c r="C439" s="175" t="s">
        <v>719</v>
      </c>
      <c r="D439" s="169" t="s">
        <v>26</v>
      </c>
      <c r="E439" s="169" t="s">
        <v>720</v>
      </c>
      <c r="F439" s="170" t="s">
        <v>845</v>
      </c>
      <c r="G439" s="176" t="s">
        <v>846</v>
      </c>
      <c r="H439" s="176" t="s">
        <v>846</v>
      </c>
      <c r="I439" s="176" t="s">
        <v>846</v>
      </c>
      <c r="J439" s="176" t="s">
        <v>846</v>
      </c>
      <c r="K439" s="171">
        <v>0.9</v>
      </c>
      <c r="L439" s="172">
        <v>0.756756756756757</v>
      </c>
      <c r="M439" s="172">
        <v>0.769230769230769</v>
      </c>
      <c r="N439" s="173">
        <v>0.775</v>
      </c>
      <c r="O439" s="173">
        <v>0.686078252957234</v>
      </c>
      <c r="P439" s="359">
        <v>0.9</v>
      </c>
      <c r="Q439" s="360">
        <v>0.897521768251842</v>
      </c>
      <c r="R439" s="172">
        <v>0.929129755080771</v>
      </c>
      <c r="S439" s="172">
        <v>0.901306240928882</v>
      </c>
      <c r="T439" s="172">
        <v>0.857528928136419</v>
      </c>
      <c r="U439" s="359">
        <v>0.9</v>
      </c>
      <c r="V439" s="172">
        <v>0.820495646349632</v>
      </c>
      <c r="W439" s="172">
        <v>0.830119854090672</v>
      </c>
      <c r="X439" s="172">
        <v>0.77866473149492</v>
      </c>
      <c r="Y439" s="172">
        <v>0.80399284409257</v>
      </c>
      <c r="Z439" s="359">
        <v>0.92</v>
      </c>
      <c r="AA439" s="359">
        <v>0.712339137017411</v>
      </c>
      <c r="AB439" s="359">
        <v>0.770742358078603</v>
      </c>
      <c r="AC439" s="359">
        <v>0.839509954058193</v>
      </c>
      <c r="AD439" s="359">
        <v>0.82652694957448</v>
      </c>
      <c r="AE439" s="359">
        <v>0.92</v>
      </c>
      <c r="AF439" s="172">
        <v>0.958611481975968</v>
      </c>
      <c r="AG439" s="172">
        <v>0.890445859872611</v>
      </c>
      <c r="AH439" s="172">
        <v>0.929100529100529</v>
      </c>
      <c r="AI439" s="172">
        <v>0.89356030491512</v>
      </c>
      <c r="AJ439" s="359">
        <v>0.92</v>
      </c>
      <c r="AK439" s="172">
        <v>0.816891412349184</v>
      </c>
      <c r="AL439" s="172">
        <v>0.835445505946578</v>
      </c>
      <c r="AM439" s="172">
        <v>0.86926556105966</v>
      </c>
      <c r="AN439" s="172">
        <v>0.871023426093086</v>
      </c>
      <c r="AO439" s="171">
        <v>0.99</v>
      </c>
      <c r="AP439" s="361">
        <v>1</v>
      </c>
      <c r="AQ439" s="361">
        <v>0.991666666666667</v>
      </c>
      <c r="AR439" s="361">
        <v>1</v>
      </c>
      <c r="AS439" s="362">
        <v>0.999388192107678</v>
      </c>
      <c r="AT439" s="367">
        <v>0.05</v>
      </c>
      <c r="AU439" s="364">
        <v>0</v>
      </c>
      <c r="AV439" s="365">
        <v>0</v>
      </c>
      <c r="AW439" s="365">
        <v>0.25</v>
      </c>
      <c r="AX439" s="365">
        <v>0.0459459459459459</v>
      </c>
      <c r="AY439" s="145"/>
      <c r="AZ439" s="143"/>
    </row>
    <row r="440" spans="1:52">
      <c r="A440" s="141"/>
      <c r="B440" s="145"/>
      <c r="C440" s="175" t="s">
        <v>719</v>
      </c>
      <c r="D440" s="169" t="s">
        <v>26</v>
      </c>
      <c r="E440" s="169" t="s">
        <v>720</v>
      </c>
      <c r="F440" s="170" t="s">
        <v>847</v>
      </c>
      <c r="G440" s="176" t="s">
        <v>848</v>
      </c>
      <c r="H440" s="176" t="s">
        <v>848</v>
      </c>
      <c r="I440" s="176" t="s">
        <v>848</v>
      </c>
      <c r="J440" s="176" t="s">
        <v>848</v>
      </c>
      <c r="K440" s="171">
        <v>0.9</v>
      </c>
      <c r="L440" s="172">
        <v>0.653061224489796</v>
      </c>
      <c r="M440" s="172">
        <v>0.673076923076923</v>
      </c>
      <c r="N440" s="173">
        <v>0.826923076923077</v>
      </c>
      <c r="O440" s="173">
        <v>0.741071428571429</v>
      </c>
      <c r="P440" s="359">
        <v>0.9</v>
      </c>
      <c r="Q440" s="360">
        <v>0.825677919203099</v>
      </c>
      <c r="R440" s="172">
        <v>0.842281879194631</v>
      </c>
      <c r="S440" s="172">
        <v>0.882661996497373</v>
      </c>
      <c r="T440" s="172">
        <v>0.868277752073175</v>
      </c>
      <c r="U440" s="359">
        <v>0.9</v>
      </c>
      <c r="V440" s="172">
        <v>0.791920309905921</v>
      </c>
      <c r="W440" s="172">
        <v>0.728667305848514</v>
      </c>
      <c r="X440" s="172">
        <v>0.825452422650321</v>
      </c>
      <c r="Y440" s="172">
        <v>0.830053030572659</v>
      </c>
      <c r="Z440" s="359">
        <v>0.92</v>
      </c>
      <c r="AA440" s="359">
        <v>0.900655572365103</v>
      </c>
      <c r="AB440" s="359">
        <v>0.847021328757048</v>
      </c>
      <c r="AC440" s="359">
        <v>0.900428775607432</v>
      </c>
      <c r="AD440" s="359">
        <v>0.900480798596871</v>
      </c>
      <c r="AE440" s="359">
        <v>0.92</v>
      </c>
      <c r="AF440" s="172">
        <v>0.998693379790941</v>
      </c>
      <c r="AG440" s="172">
        <v>0.991393222162453</v>
      </c>
      <c r="AH440" s="172">
        <v>0.997181964573269</v>
      </c>
      <c r="AI440" s="172">
        <v>0.993369602176131</v>
      </c>
      <c r="AJ440" s="359">
        <v>0.92</v>
      </c>
      <c r="AK440" s="172">
        <v>0.91901872856766</v>
      </c>
      <c r="AL440" s="172">
        <v>0.87627695800227</v>
      </c>
      <c r="AM440" s="172">
        <v>0.918626289967857</v>
      </c>
      <c r="AN440" s="172">
        <v>0.92141954063356</v>
      </c>
      <c r="AO440" s="171">
        <v>0.99</v>
      </c>
      <c r="AP440" s="361">
        <v>1</v>
      </c>
      <c r="AQ440" s="361">
        <v>1</v>
      </c>
      <c r="AR440" s="361">
        <v>1</v>
      </c>
      <c r="AS440" s="362">
        <v>1</v>
      </c>
      <c r="AT440" s="367">
        <v>0.05</v>
      </c>
      <c r="AU440" s="364">
        <v>0</v>
      </c>
      <c r="AV440" s="365">
        <v>0.130434782608696</v>
      </c>
      <c r="AW440" s="365">
        <v>0.125</v>
      </c>
      <c r="AX440" s="365">
        <v>0.0738007380073801</v>
      </c>
      <c r="AY440" s="145"/>
      <c r="AZ440" s="143"/>
    </row>
    <row r="441" spans="1:52">
      <c r="A441" s="141"/>
      <c r="B441" s="145"/>
      <c r="C441" s="175" t="s">
        <v>719</v>
      </c>
      <c r="D441" s="169" t="s">
        <v>26</v>
      </c>
      <c r="E441" s="169" t="s">
        <v>720</v>
      </c>
      <c r="F441" s="170" t="s">
        <v>849</v>
      </c>
      <c r="G441" s="176" t="s">
        <v>849</v>
      </c>
      <c r="H441" s="176" t="s">
        <v>849</v>
      </c>
      <c r="I441" s="176" t="s">
        <v>849</v>
      </c>
      <c r="J441" s="176" t="s">
        <v>849</v>
      </c>
      <c r="K441" s="171">
        <v>0.9</v>
      </c>
      <c r="L441" s="172">
        <v>0.92156862745098</v>
      </c>
      <c r="M441" s="172">
        <v>0.961538461538462</v>
      </c>
      <c r="N441" s="173">
        <v>0.905660377358491</v>
      </c>
      <c r="O441" s="173">
        <v>0.958307012002527</v>
      </c>
      <c r="P441" s="359">
        <v>0.9</v>
      </c>
      <c r="Q441" s="360">
        <v>0.980046948356808</v>
      </c>
      <c r="R441" s="172">
        <v>0.992828328103989</v>
      </c>
      <c r="S441" s="172">
        <v>0.983637507866583</v>
      </c>
      <c r="T441" s="172">
        <v>0.982657307685438</v>
      </c>
      <c r="U441" s="359">
        <v>0.9</v>
      </c>
      <c r="V441" s="172">
        <v>0.892018779342723</v>
      </c>
      <c r="W441" s="172">
        <v>0.896458987001345</v>
      </c>
      <c r="X441" s="172">
        <v>0.923222152297042</v>
      </c>
      <c r="Y441" s="172">
        <v>0.90925003125614</v>
      </c>
      <c r="Z441" s="359">
        <v>0.92</v>
      </c>
      <c r="AA441" s="359">
        <v>0.952095808383233</v>
      </c>
      <c r="AB441" s="359">
        <v>0.909734977696143</v>
      </c>
      <c r="AC441" s="359">
        <v>0.945134061569017</v>
      </c>
      <c r="AD441" s="359">
        <v>0.937623970931559</v>
      </c>
      <c r="AE441" s="359">
        <v>0.92</v>
      </c>
      <c r="AF441" s="172">
        <v>1</v>
      </c>
      <c r="AG441" s="172">
        <v>0.991071428571429</v>
      </c>
      <c r="AH441" s="172">
        <v>0.994227994227994</v>
      </c>
      <c r="AI441" s="172">
        <v>0.975539664505781</v>
      </c>
      <c r="AJ441" s="359">
        <v>0.92</v>
      </c>
      <c r="AK441" s="172">
        <v>0.962189616252822</v>
      </c>
      <c r="AL441" s="172">
        <v>0.931934577895259</v>
      </c>
      <c r="AM441" s="172">
        <v>0.954990215264188</v>
      </c>
      <c r="AN441" s="172">
        <v>0.951809495810672</v>
      </c>
      <c r="AO441" s="171">
        <v>0.99</v>
      </c>
      <c r="AP441" s="361">
        <v>1</v>
      </c>
      <c r="AQ441" s="361">
        <v>1</v>
      </c>
      <c r="AR441" s="361">
        <v>1</v>
      </c>
      <c r="AS441" s="362">
        <v>1</v>
      </c>
      <c r="AT441" s="367">
        <v>0.05</v>
      </c>
      <c r="AU441" s="364">
        <v>0</v>
      </c>
      <c r="AV441" s="365">
        <v>0</v>
      </c>
      <c r="AW441" s="365">
        <v>0.0625</v>
      </c>
      <c r="AX441" s="365">
        <v>0.0403458213256484</v>
      </c>
      <c r="AY441" s="145"/>
      <c r="AZ441" s="143"/>
    </row>
    <row r="442" spans="1:52">
      <c r="A442" s="141"/>
      <c r="B442" s="145"/>
      <c r="C442" s="175" t="s">
        <v>719</v>
      </c>
      <c r="D442" s="169" t="s">
        <v>26</v>
      </c>
      <c r="E442" s="169" t="s">
        <v>720</v>
      </c>
      <c r="F442" s="170" t="s">
        <v>850</v>
      </c>
      <c r="G442" s="176" t="s">
        <v>851</v>
      </c>
      <c r="H442" s="176" t="s">
        <v>851</v>
      </c>
      <c r="I442" s="176" t="s">
        <v>851</v>
      </c>
      <c r="J442" s="176" t="s">
        <v>851</v>
      </c>
      <c r="K442" s="171">
        <v>0.9</v>
      </c>
      <c r="L442" s="172">
        <v>0.941176470588235</v>
      </c>
      <c r="M442" s="172">
        <v>0.814814814814815</v>
      </c>
      <c r="N442" s="173">
        <v>0.925925925925926</v>
      </c>
      <c r="O442" s="173">
        <v>0.89648033126294</v>
      </c>
      <c r="P442" s="359">
        <v>0.9</v>
      </c>
      <c r="Q442" s="360">
        <v>0.964464186563021</v>
      </c>
      <c r="R442" s="172">
        <v>0.979251240414975</v>
      </c>
      <c r="S442" s="172">
        <v>0.974342527261065</v>
      </c>
      <c r="T442" s="172">
        <v>0.962135786491308</v>
      </c>
      <c r="U442" s="359">
        <v>0.9</v>
      </c>
      <c r="V442" s="172">
        <v>0.811771238200999</v>
      </c>
      <c r="W442" s="172">
        <v>0.861975642760487</v>
      </c>
      <c r="X442" s="172">
        <v>0.81975625400898</v>
      </c>
      <c r="Y442" s="172">
        <v>0.851236489558921</v>
      </c>
      <c r="Z442" s="359">
        <v>0.92</v>
      </c>
      <c r="AA442" s="359">
        <v>0.930986567855489</v>
      </c>
      <c r="AB442" s="359">
        <v>0.949050086355786</v>
      </c>
      <c r="AC442" s="359">
        <v>0.92932296431839</v>
      </c>
      <c r="AD442" s="359">
        <v>0.940243690597315</v>
      </c>
      <c r="AE442" s="359">
        <v>0.92</v>
      </c>
      <c r="AF442" s="172">
        <v>0.995303468208092</v>
      </c>
      <c r="AG442" s="172">
        <v>0.998779991866612</v>
      </c>
      <c r="AH442" s="172">
        <v>0.963597430406852</v>
      </c>
      <c r="AI442" s="172">
        <v>0.980644302771494</v>
      </c>
      <c r="AJ442" s="359">
        <v>0.92</v>
      </c>
      <c r="AK442" s="172">
        <v>0.94145849104214</v>
      </c>
      <c r="AL442" s="172">
        <v>0.953457834840969</v>
      </c>
      <c r="AM442" s="172">
        <v>0.931714719271624</v>
      </c>
      <c r="AN442" s="172">
        <v>0.947820328634282</v>
      </c>
      <c r="AO442" s="171">
        <v>0.99</v>
      </c>
      <c r="AP442" s="361">
        <v>1</v>
      </c>
      <c r="AQ442" s="361">
        <v>1</v>
      </c>
      <c r="AR442" s="361">
        <v>1</v>
      </c>
      <c r="AS442" s="362">
        <v>1</v>
      </c>
      <c r="AT442" s="367">
        <v>0.05</v>
      </c>
      <c r="AU442" s="364">
        <v>0.166666666666667</v>
      </c>
      <c r="AV442" s="365">
        <v>0</v>
      </c>
      <c r="AW442" s="365">
        <v>0</v>
      </c>
      <c r="AX442" s="365">
        <v>0.0395421436004162</v>
      </c>
      <c r="AY442" s="145"/>
      <c r="AZ442" s="143"/>
    </row>
    <row r="443" spans="1:52">
      <c r="A443" s="141"/>
      <c r="B443" s="145"/>
      <c r="C443" s="175" t="s">
        <v>719</v>
      </c>
      <c r="D443" s="169" t="s">
        <v>26</v>
      </c>
      <c r="E443" s="169" t="s">
        <v>720</v>
      </c>
      <c r="F443" s="170" t="s">
        <v>852</v>
      </c>
      <c r="G443" s="176" t="s">
        <v>853</v>
      </c>
      <c r="H443" s="176" t="s">
        <v>853</v>
      </c>
      <c r="I443" s="176" t="s">
        <v>853</v>
      </c>
      <c r="J443" s="176" t="s">
        <v>853</v>
      </c>
      <c r="K443" s="171">
        <v>0.9</v>
      </c>
      <c r="L443" s="172">
        <v>0.619047619047619</v>
      </c>
      <c r="M443" s="172">
        <v>0.636363636363636</v>
      </c>
      <c r="N443" s="173">
        <v>0.695652173913043</v>
      </c>
      <c r="O443" s="173">
        <v>0.652905198776758</v>
      </c>
      <c r="P443" s="359">
        <v>0.9</v>
      </c>
      <c r="Q443" s="360">
        <v>0.939845145920191</v>
      </c>
      <c r="R443" s="172">
        <v>0.970342910101946</v>
      </c>
      <c r="S443" s="172">
        <v>0.968707482993197</v>
      </c>
      <c r="T443" s="172">
        <v>0.899922103213243</v>
      </c>
      <c r="U443" s="359">
        <v>0.9</v>
      </c>
      <c r="V443" s="172">
        <v>0.701608100059559</v>
      </c>
      <c r="W443" s="172">
        <v>0.725208526413346</v>
      </c>
      <c r="X443" s="172">
        <v>0.806122448979592</v>
      </c>
      <c r="Y443" s="172">
        <v>0.774138266796495</v>
      </c>
      <c r="Z443" s="359">
        <v>0.92</v>
      </c>
      <c r="AA443" s="359">
        <v>0.787878787878788</v>
      </c>
      <c r="AB443" s="359">
        <v>0.823574730354391</v>
      </c>
      <c r="AC443" s="359">
        <v>0.851731871417892</v>
      </c>
      <c r="AD443" s="359">
        <v>0.849589245705751</v>
      </c>
      <c r="AE443" s="359">
        <v>0.92</v>
      </c>
      <c r="AF443" s="172">
        <v>0.989485981308411</v>
      </c>
      <c r="AG443" s="172">
        <v>0.94271911663216</v>
      </c>
      <c r="AH443" s="172">
        <v>0.997895944912012</v>
      </c>
      <c r="AI443" s="172">
        <v>0.970267048164044</v>
      </c>
      <c r="AJ443" s="359">
        <v>0.92</v>
      </c>
      <c r="AK443" s="172">
        <v>0.826728614375512</v>
      </c>
      <c r="AL443" s="172">
        <v>0.839114634952098</v>
      </c>
      <c r="AM443" s="172">
        <v>0.87035010940919</v>
      </c>
      <c r="AN443" s="172">
        <v>0.871106906338694</v>
      </c>
      <c r="AO443" s="171">
        <v>0.99</v>
      </c>
      <c r="AP443" s="361">
        <v>1</v>
      </c>
      <c r="AQ443" s="361">
        <v>1</v>
      </c>
      <c r="AR443" s="361">
        <v>1</v>
      </c>
      <c r="AS443" s="362">
        <v>1</v>
      </c>
      <c r="AT443" s="367">
        <v>0.05</v>
      </c>
      <c r="AU443" s="364">
        <v>0</v>
      </c>
      <c r="AV443" s="365">
        <v>0.027027027027027</v>
      </c>
      <c r="AW443" s="365">
        <v>0.024390243902439</v>
      </c>
      <c r="AX443" s="365">
        <v>0.0660660660660661</v>
      </c>
      <c r="AY443" s="145"/>
      <c r="AZ443" s="143"/>
    </row>
    <row r="444" spans="1:52">
      <c r="A444" s="141"/>
      <c r="B444" s="145"/>
      <c r="C444" s="175" t="s">
        <v>719</v>
      </c>
      <c r="D444" s="169" t="s">
        <v>26</v>
      </c>
      <c r="E444" s="169" t="s">
        <v>720</v>
      </c>
      <c r="F444" s="170" t="s">
        <v>854</v>
      </c>
      <c r="G444" s="176" t="s">
        <v>855</v>
      </c>
      <c r="H444" s="176" t="s">
        <v>855</v>
      </c>
      <c r="I444" s="176" t="s">
        <v>855</v>
      </c>
      <c r="J444" s="176" t="s">
        <v>855</v>
      </c>
      <c r="K444" s="171">
        <v>0.9</v>
      </c>
      <c r="L444" s="172">
        <v>0.963855421686747</v>
      </c>
      <c r="M444" s="172">
        <v>0.974683544303797</v>
      </c>
      <c r="N444" s="173">
        <v>0.988505747126437</v>
      </c>
      <c r="O444" s="173">
        <v>0.964933494558646</v>
      </c>
      <c r="P444" s="359">
        <v>0.9</v>
      </c>
      <c r="Q444" s="360">
        <v>0.91864679822795</v>
      </c>
      <c r="R444" s="172">
        <v>0.948401570386988</v>
      </c>
      <c r="S444" s="172">
        <v>0.936145952109464</v>
      </c>
      <c r="T444" s="172">
        <v>0.949238046294063</v>
      </c>
      <c r="U444" s="359">
        <v>0.9</v>
      </c>
      <c r="V444" s="172">
        <v>0.836890857833266</v>
      </c>
      <c r="W444" s="172">
        <v>0.899046550757151</v>
      </c>
      <c r="X444" s="172">
        <v>0.883314329152413</v>
      </c>
      <c r="Y444" s="172">
        <v>0.90212591901161</v>
      </c>
      <c r="Z444" s="359">
        <v>0.92</v>
      </c>
      <c r="AA444" s="359">
        <v>0.924227318045862</v>
      </c>
      <c r="AB444" s="359">
        <v>0.93718689788054</v>
      </c>
      <c r="AC444" s="359">
        <v>0.949478001491424</v>
      </c>
      <c r="AD444" s="359">
        <v>0.943347288591929</v>
      </c>
      <c r="AE444" s="359">
        <v>0.92</v>
      </c>
      <c r="AF444" s="172">
        <v>0.998098859315589</v>
      </c>
      <c r="AG444" s="172">
        <v>0.995249406175772</v>
      </c>
      <c r="AH444" s="172">
        <v>0.995145631067961</v>
      </c>
      <c r="AI444" s="172">
        <v>0.93249800380812</v>
      </c>
      <c r="AJ444" s="359">
        <v>0.92</v>
      </c>
      <c r="AK444" s="172">
        <v>0.947216035634744</v>
      </c>
      <c r="AL444" s="172">
        <v>0.953310502283105</v>
      </c>
      <c r="AM444" s="172">
        <v>0.959604802401201</v>
      </c>
      <c r="AN444" s="172">
        <v>0.958804070710689</v>
      </c>
      <c r="AO444" s="171">
        <v>0.99</v>
      </c>
      <c r="AP444" s="361">
        <v>1</v>
      </c>
      <c r="AQ444" s="361">
        <v>1</v>
      </c>
      <c r="AR444" s="361">
        <v>1</v>
      </c>
      <c r="AS444" s="362">
        <v>1</v>
      </c>
      <c r="AT444" s="367">
        <v>0.05</v>
      </c>
      <c r="AU444" s="364">
        <v>0.130434782608696</v>
      </c>
      <c r="AV444" s="365">
        <v>0.133333333333333</v>
      </c>
      <c r="AW444" s="365">
        <v>0.111111111111111</v>
      </c>
      <c r="AX444" s="365">
        <v>0.0765391014975042</v>
      </c>
      <c r="AY444" s="145"/>
      <c r="AZ444" s="143"/>
    </row>
    <row r="445" spans="1:52">
      <c r="A445" s="141"/>
      <c r="B445" s="145"/>
      <c r="C445" s="175" t="s">
        <v>719</v>
      </c>
      <c r="D445" s="169" t="s">
        <v>26</v>
      </c>
      <c r="E445" s="169" t="s">
        <v>720</v>
      </c>
      <c r="F445" s="170" t="s">
        <v>856</v>
      </c>
      <c r="G445" s="183" t="s">
        <v>856</v>
      </c>
      <c r="H445" s="183" t="s">
        <v>856</v>
      </c>
      <c r="I445" s="183" t="s">
        <v>856</v>
      </c>
      <c r="J445" s="183" t="s">
        <v>856</v>
      </c>
      <c r="K445" s="171">
        <v>0.9</v>
      </c>
      <c r="L445" s="172">
        <v>0.833333333333333</v>
      </c>
      <c r="M445" s="172">
        <v>0.894736842105263</v>
      </c>
      <c r="N445" s="173">
        <v>0.904761904761905</v>
      </c>
      <c r="O445" s="173">
        <v>0.87781954887218</v>
      </c>
      <c r="P445" s="359">
        <v>0.9</v>
      </c>
      <c r="Q445" s="360">
        <v>0.976572958500669</v>
      </c>
      <c r="R445" s="172">
        <v>0.986849970113568</v>
      </c>
      <c r="S445" s="172">
        <v>0.985888389993586</v>
      </c>
      <c r="T445" s="172">
        <v>0.983646807072869</v>
      </c>
      <c r="U445" s="359">
        <v>0.9</v>
      </c>
      <c r="V445" s="172">
        <v>0.949799196787149</v>
      </c>
      <c r="W445" s="172">
        <v>0.972504482964734</v>
      </c>
      <c r="X445" s="172">
        <v>0.981398332264272</v>
      </c>
      <c r="Y445" s="172">
        <v>0.970289447009798</v>
      </c>
      <c r="Z445" s="359">
        <v>0.92</v>
      </c>
      <c r="AA445" s="359">
        <v>0</v>
      </c>
      <c r="AB445" s="359">
        <v>1</v>
      </c>
      <c r="AC445" s="359" t="s">
        <v>40</v>
      </c>
      <c r="AD445" s="359">
        <v>0.5</v>
      </c>
      <c r="AE445" s="359">
        <v>0.92</v>
      </c>
      <c r="AF445" s="172">
        <v>1</v>
      </c>
      <c r="AG445" s="172">
        <v>1</v>
      </c>
      <c r="AH445" s="172">
        <v>0.985915492957746</v>
      </c>
      <c r="AI445" s="172">
        <v>0.978366445916115</v>
      </c>
      <c r="AJ445" s="359">
        <v>0.92</v>
      </c>
      <c r="AK445" s="172">
        <v>0.968561872909699</v>
      </c>
      <c r="AL445" s="172">
        <v>0.993428912783751</v>
      </c>
      <c r="AM445" s="172">
        <v>0.992944194996793</v>
      </c>
      <c r="AN445" s="172">
        <v>0.992386872986914</v>
      </c>
      <c r="AO445" s="171">
        <v>0.99</v>
      </c>
      <c r="AP445" s="361">
        <v>1</v>
      </c>
      <c r="AQ445" s="361">
        <v>1</v>
      </c>
      <c r="AR445" s="361">
        <v>1</v>
      </c>
      <c r="AS445" s="362">
        <v>1</v>
      </c>
      <c r="AT445" s="367">
        <v>0.05</v>
      </c>
      <c r="AU445" s="364">
        <v>0</v>
      </c>
      <c r="AV445" s="365">
        <v>0</v>
      </c>
      <c r="AW445" s="365" t="s">
        <v>40</v>
      </c>
      <c r="AX445" s="365">
        <v>0.113636363636364</v>
      </c>
      <c r="AY445" s="145"/>
      <c r="AZ445" s="143"/>
    </row>
    <row r="446" spans="1:52">
      <c r="A446" s="141"/>
      <c r="B446" s="145"/>
      <c r="C446" s="175" t="s">
        <v>719</v>
      </c>
      <c r="D446" s="169" t="s">
        <v>26</v>
      </c>
      <c r="E446" s="169" t="s">
        <v>720</v>
      </c>
      <c r="F446" s="170" t="s">
        <v>857</v>
      </c>
      <c r="G446" s="176" t="s">
        <v>858</v>
      </c>
      <c r="H446" s="176" t="s">
        <v>858</v>
      </c>
      <c r="I446" s="176" t="s">
        <v>858</v>
      </c>
      <c r="J446" s="176" t="s">
        <v>858</v>
      </c>
      <c r="K446" s="171">
        <v>0.9</v>
      </c>
      <c r="L446" s="172">
        <v>0.910714285714286</v>
      </c>
      <c r="M446" s="172">
        <v>0.943396226415094</v>
      </c>
      <c r="N446" s="173">
        <v>0.932203389830508</v>
      </c>
      <c r="O446" s="173">
        <v>0.929568527918782</v>
      </c>
      <c r="P446" s="359">
        <v>0.9</v>
      </c>
      <c r="Q446" s="360">
        <v>0.956024096385542</v>
      </c>
      <c r="R446" s="172">
        <v>0.967964514539182</v>
      </c>
      <c r="S446" s="172">
        <v>0.978008552229688</v>
      </c>
      <c r="T446" s="172">
        <v>0.963155902446059</v>
      </c>
      <c r="U446" s="359">
        <v>0.9</v>
      </c>
      <c r="V446" s="172">
        <v>0.830120481927711</v>
      </c>
      <c r="W446" s="172">
        <v>0.863479546574667</v>
      </c>
      <c r="X446" s="172">
        <v>0.864386072083079</v>
      </c>
      <c r="Y446" s="172">
        <v>0.858770301205905</v>
      </c>
      <c r="Z446" s="359">
        <v>0.92</v>
      </c>
      <c r="AA446" s="359">
        <v>0.879847078099399</v>
      </c>
      <c r="AB446" s="359">
        <v>0.881541265295496</v>
      </c>
      <c r="AC446" s="359">
        <v>0.893475682087782</v>
      </c>
      <c r="AD446" s="359">
        <v>0.90637040394707</v>
      </c>
      <c r="AE446" s="359">
        <v>0.92</v>
      </c>
      <c r="AF446" s="172">
        <v>0.992732558139535</v>
      </c>
      <c r="AG446" s="172">
        <v>0.992565055762082</v>
      </c>
      <c r="AH446" s="172">
        <v>0.99375</v>
      </c>
      <c r="AI446" s="172">
        <v>0.993096937872441</v>
      </c>
      <c r="AJ446" s="359">
        <v>0.92</v>
      </c>
      <c r="AK446" s="172">
        <v>0.910913778287024</v>
      </c>
      <c r="AL446" s="172">
        <v>0.908828031978228</v>
      </c>
      <c r="AM446" s="172">
        <v>0.910363667406522</v>
      </c>
      <c r="AN446" s="172">
        <v>0.925892878108343</v>
      </c>
      <c r="AO446" s="171">
        <v>0.99</v>
      </c>
      <c r="AP446" s="361">
        <v>1</v>
      </c>
      <c r="AQ446" s="361">
        <v>1</v>
      </c>
      <c r="AR446" s="361">
        <v>1</v>
      </c>
      <c r="AS446" s="362">
        <v>1</v>
      </c>
      <c r="AT446" s="367">
        <v>0.05</v>
      </c>
      <c r="AU446" s="364">
        <v>0.125</v>
      </c>
      <c r="AV446" s="365">
        <v>0.25</v>
      </c>
      <c r="AW446" s="365">
        <v>0.0833333333333333</v>
      </c>
      <c r="AX446" s="365">
        <v>0.0580046403712297</v>
      </c>
      <c r="AY446" s="145"/>
      <c r="AZ446" s="143"/>
    </row>
    <row r="447" spans="1:52">
      <c r="A447" s="141"/>
      <c r="B447" s="145"/>
      <c r="C447" s="175" t="s">
        <v>719</v>
      </c>
      <c r="D447" s="169" t="s">
        <v>26</v>
      </c>
      <c r="E447" s="169" t="s">
        <v>720</v>
      </c>
      <c r="F447" s="170" t="s">
        <v>859</v>
      </c>
      <c r="G447" s="176" t="s">
        <v>860</v>
      </c>
      <c r="H447" s="176" t="s">
        <v>860</v>
      </c>
      <c r="I447" s="176" t="s">
        <v>860</v>
      </c>
      <c r="J447" s="176" t="s">
        <v>860</v>
      </c>
      <c r="K447" s="171">
        <v>0.9</v>
      </c>
      <c r="L447" s="172">
        <v>0.959183673469388</v>
      </c>
      <c r="M447" s="172">
        <v>1</v>
      </c>
      <c r="N447" s="173">
        <v>0.981132075471698</v>
      </c>
      <c r="O447" s="173">
        <v>0.963804116394606</v>
      </c>
      <c r="P447" s="359">
        <v>0.9</v>
      </c>
      <c r="Q447" s="360">
        <v>0.967930029154519</v>
      </c>
      <c r="R447" s="172">
        <v>0.970531400966184</v>
      </c>
      <c r="S447" s="172">
        <v>0.968928344958783</v>
      </c>
      <c r="T447" s="172">
        <v>0.952037123612626</v>
      </c>
      <c r="U447" s="359">
        <v>0.9</v>
      </c>
      <c r="V447" s="172">
        <v>0.896209912536443</v>
      </c>
      <c r="W447" s="172">
        <v>0.884541062801932</v>
      </c>
      <c r="X447" s="172">
        <v>0.899809765377299</v>
      </c>
      <c r="Y447" s="172">
        <v>0.903502848336883</v>
      </c>
      <c r="Z447" s="359">
        <v>0.92</v>
      </c>
      <c r="AA447" s="359">
        <v>0.94535240040858</v>
      </c>
      <c r="AB447" s="359">
        <v>0.949743839960966</v>
      </c>
      <c r="AC447" s="359">
        <v>0.957337083919362</v>
      </c>
      <c r="AD447" s="359">
        <v>0.956899605193818</v>
      </c>
      <c r="AE447" s="359">
        <v>0.92</v>
      </c>
      <c r="AF447" s="172">
        <v>0.992783505154639</v>
      </c>
      <c r="AG447" s="172">
        <v>0.990521327014218</v>
      </c>
      <c r="AH447" s="172">
        <v>0.995112414467253</v>
      </c>
      <c r="AI447" s="172">
        <v>0.990892200080149</v>
      </c>
      <c r="AJ447" s="359">
        <v>0.92</v>
      </c>
      <c r="AK447" s="172">
        <v>0.956450734893849</v>
      </c>
      <c r="AL447" s="172">
        <v>0.957739637305699</v>
      </c>
      <c r="AM447" s="172">
        <v>0.963717268526442</v>
      </c>
      <c r="AN447" s="172">
        <v>0.965479900235587</v>
      </c>
      <c r="AO447" s="171">
        <v>0.99</v>
      </c>
      <c r="AP447" s="361">
        <v>1</v>
      </c>
      <c r="AQ447" s="361">
        <v>1</v>
      </c>
      <c r="AR447" s="361">
        <v>1</v>
      </c>
      <c r="AS447" s="362">
        <v>1</v>
      </c>
      <c r="AT447" s="367">
        <v>0.05</v>
      </c>
      <c r="AU447" s="364">
        <v>0</v>
      </c>
      <c r="AV447" s="365">
        <v>0.032258064516129</v>
      </c>
      <c r="AW447" s="365">
        <v>0</v>
      </c>
      <c r="AX447" s="365">
        <v>0.0740740740740741</v>
      </c>
      <c r="AY447" s="145"/>
      <c r="AZ447" s="143"/>
    </row>
    <row r="448" spans="1:52">
      <c r="A448" s="141"/>
      <c r="B448" s="145"/>
      <c r="C448" s="175" t="s">
        <v>719</v>
      </c>
      <c r="D448" s="169" t="s">
        <v>26</v>
      </c>
      <c r="E448" s="169" t="s">
        <v>720</v>
      </c>
      <c r="F448" s="170" t="s">
        <v>861</v>
      </c>
      <c r="G448" s="176" t="s">
        <v>862</v>
      </c>
      <c r="H448" s="176" t="s">
        <v>862</v>
      </c>
      <c r="I448" s="176" t="s">
        <v>862</v>
      </c>
      <c r="J448" s="176" t="s">
        <v>862</v>
      </c>
      <c r="K448" s="171">
        <v>0.9</v>
      </c>
      <c r="L448" s="172">
        <v>0.916666666666667</v>
      </c>
      <c r="M448" s="172">
        <v>0.895833333333333</v>
      </c>
      <c r="N448" s="173">
        <v>0.98</v>
      </c>
      <c r="O448" s="173">
        <v>0.922469490308686</v>
      </c>
      <c r="P448" s="359">
        <v>0.9</v>
      </c>
      <c r="Q448" s="360">
        <v>0.970572779821335</v>
      </c>
      <c r="R448" s="172">
        <v>0.98576512455516</v>
      </c>
      <c r="S448" s="172">
        <v>0.979512735326689</v>
      </c>
      <c r="T448" s="172">
        <v>0.981712115509632</v>
      </c>
      <c r="U448" s="359">
        <v>0.9</v>
      </c>
      <c r="V448" s="172">
        <v>0.869679453494482</v>
      </c>
      <c r="W448" s="172">
        <v>0.902580071174377</v>
      </c>
      <c r="X448" s="172">
        <v>0.891472868217054</v>
      </c>
      <c r="Y448" s="172">
        <v>0.901974201936566</v>
      </c>
      <c r="Z448" s="359">
        <v>0.92</v>
      </c>
      <c r="AA448" s="359">
        <v>0.936733692986758</v>
      </c>
      <c r="AB448" s="359">
        <v>0.935723951285521</v>
      </c>
      <c r="AC448" s="359">
        <v>0.945849183262475</v>
      </c>
      <c r="AD448" s="359">
        <v>0.955216822193134</v>
      </c>
      <c r="AE448" s="359">
        <v>0.92</v>
      </c>
      <c r="AF448" s="172">
        <v>0.997940974605353</v>
      </c>
      <c r="AG448" s="172">
        <v>0.981770833333333</v>
      </c>
      <c r="AH448" s="172">
        <v>0.998019801980198</v>
      </c>
      <c r="AI448" s="172">
        <v>0.976163265306122</v>
      </c>
      <c r="AJ448" s="359">
        <v>0.92</v>
      </c>
      <c r="AK448" s="172">
        <v>0.948795944233207</v>
      </c>
      <c r="AL448" s="172">
        <v>0.945913641117586</v>
      </c>
      <c r="AM448" s="172">
        <v>0.956687898089172</v>
      </c>
      <c r="AN448" s="172">
        <v>0.964459178602087</v>
      </c>
      <c r="AO448" s="171">
        <v>0.99</v>
      </c>
      <c r="AP448" s="361">
        <v>1</v>
      </c>
      <c r="AQ448" s="361">
        <v>1</v>
      </c>
      <c r="AR448" s="361">
        <v>1</v>
      </c>
      <c r="AS448" s="362">
        <v>1</v>
      </c>
      <c r="AT448" s="367">
        <v>0.05</v>
      </c>
      <c r="AU448" s="364">
        <v>0</v>
      </c>
      <c r="AV448" s="365">
        <v>0.05</v>
      </c>
      <c r="AW448" s="365">
        <v>0.0476190476190476</v>
      </c>
      <c r="AX448" s="365">
        <v>0.0295081967213115</v>
      </c>
      <c r="AY448" s="145"/>
      <c r="AZ448" s="143"/>
    </row>
    <row r="449" spans="1:52">
      <c r="A449" s="141"/>
      <c r="B449" s="145"/>
      <c r="C449" s="175" t="s">
        <v>719</v>
      </c>
      <c r="D449" s="169" t="s">
        <v>26</v>
      </c>
      <c r="E449" s="169" t="s">
        <v>720</v>
      </c>
      <c r="F449" s="170" t="s">
        <v>863</v>
      </c>
      <c r="G449" s="176" t="s">
        <v>864</v>
      </c>
      <c r="H449" s="176" t="s">
        <v>864</v>
      </c>
      <c r="I449" s="176" t="s">
        <v>864</v>
      </c>
      <c r="J449" s="176" t="s">
        <v>864</v>
      </c>
      <c r="K449" s="171">
        <v>0.9</v>
      </c>
      <c r="L449" s="172">
        <v>0.954545454545455</v>
      </c>
      <c r="M449" s="172">
        <v>0.9375</v>
      </c>
      <c r="N449" s="173">
        <v>0.951807228915663</v>
      </c>
      <c r="O449" s="173">
        <v>0.952468850946008</v>
      </c>
      <c r="P449" s="359">
        <v>0.9</v>
      </c>
      <c r="Q449" s="360">
        <v>0.98931909212283</v>
      </c>
      <c r="R449" s="172">
        <v>0.992732558139535</v>
      </c>
      <c r="S449" s="172">
        <v>0.988775510204082</v>
      </c>
      <c r="T449" s="172">
        <v>0.981193539899515</v>
      </c>
      <c r="U449" s="359">
        <v>0.9</v>
      </c>
      <c r="V449" s="172">
        <v>0.88295505117935</v>
      </c>
      <c r="W449" s="172">
        <v>0.896438953488372</v>
      </c>
      <c r="X449" s="172">
        <v>0.918027210884354</v>
      </c>
      <c r="Y449" s="172">
        <v>0.91050330146718</v>
      </c>
      <c r="Z449" s="359">
        <v>0.92</v>
      </c>
      <c r="AA449" s="359">
        <v>0.830926594464501</v>
      </c>
      <c r="AB449" s="359">
        <v>0.845078459343795</v>
      </c>
      <c r="AC449" s="359">
        <v>0.916247018287835</v>
      </c>
      <c r="AD449" s="359">
        <v>0.890679451083853</v>
      </c>
      <c r="AE449" s="359">
        <v>0.92</v>
      </c>
      <c r="AF449" s="172">
        <v>0.997102499094531</v>
      </c>
      <c r="AG449" s="172">
        <v>0.995589161940769</v>
      </c>
      <c r="AH449" s="172">
        <v>0.997295673076923</v>
      </c>
      <c r="AI449" s="172">
        <v>0.995512768214082</v>
      </c>
      <c r="AJ449" s="359">
        <v>0.92</v>
      </c>
      <c r="AK449" s="172">
        <v>0.897672038884625</v>
      </c>
      <c r="AL449" s="172">
        <v>0.88988333066965</v>
      </c>
      <c r="AM449" s="172">
        <v>0.941158945329957</v>
      </c>
      <c r="AN449" s="172">
        <v>0.925627259899462</v>
      </c>
      <c r="AO449" s="171">
        <v>0.99</v>
      </c>
      <c r="AP449" s="361">
        <v>1</v>
      </c>
      <c r="AQ449" s="361">
        <v>1</v>
      </c>
      <c r="AR449" s="361">
        <v>1</v>
      </c>
      <c r="AS449" s="362">
        <v>1</v>
      </c>
      <c r="AT449" s="367">
        <v>0.05</v>
      </c>
      <c r="AU449" s="364">
        <v>0.0833333333333333</v>
      </c>
      <c r="AV449" s="365">
        <v>0</v>
      </c>
      <c r="AW449" s="365">
        <v>0.0714285714285714</v>
      </c>
      <c r="AX449" s="365">
        <v>0.0628930817610063</v>
      </c>
      <c r="AY449" s="145"/>
      <c r="AZ449" s="143"/>
    </row>
    <row r="450" spans="1:52">
      <c r="A450" s="141"/>
      <c r="B450" s="145"/>
      <c r="C450" s="175" t="s">
        <v>719</v>
      </c>
      <c r="D450" s="169" t="s">
        <v>26</v>
      </c>
      <c r="E450" s="169" t="s">
        <v>720</v>
      </c>
      <c r="F450" s="170" t="s">
        <v>865</v>
      </c>
      <c r="G450" s="176" t="s">
        <v>866</v>
      </c>
      <c r="H450" s="176" t="s">
        <v>866</v>
      </c>
      <c r="I450" s="176" t="s">
        <v>866</v>
      </c>
      <c r="J450" s="176" t="s">
        <v>866</v>
      </c>
      <c r="K450" s="171">
        <v>0.9</v>
      </c>
      <c r="L450" s="172">
        <v>0.944444444444444</v>
      </c>
      <c r="M450" s="172">
        <v>0.929824561403509</v>
      </c>
      <c r="N450" s="173">
        <v>0.866666666666667</v>
      </c>
      <c r="O450" s="173">
        <v>0.93542757417103</v>
      </c>
      <c r="P450" s="359">
        <v>0.9</v>
      </c>
      <c r="Q450" s="360">
        <v>0.99405646359584</v>
      </c>
      <c r="R450" s="172">
        <v>0.991762013729977</v>
      </c>
      <c r="S450" s="172">
        <v>0.988913525498891</v>
      </c>
      <c r="T450" s="172">
        <v>0.994811532667965</v>
      </c>
      <c r="U450" s="359">
        <v>0.9</v>
      </c>
      <c r="V450" s="172">
        <v>0.894502228826152</v>
      </c>
      <c r="W450" s="172">
        <v>0.901144164759725</v>
      </c>
      <c r="X450" s="172">
        <v>0.929046563192905</v>
      </c>
      <c r="Y450" s="172">
        <v>0.926366046810722</v>
      </c>
      <c r="Z450" s="359">
        <v>0.92</v>
      </c>
      <c r="AA450" s="359">
        <v>0.904395604395604</v>
      </c>
      <c r="AB450" s="359">
        <v>0.879310344827586</v>
      </c>
      <c r="AC450" s="359">
        <v>0.876089663760897</v>
      </c>
      <c r="AD450" s="359">
        <v>0.905383647798742</v>
      </c>
      <c r="AE450" s="359">
        <v>0.92</v>
      </c>
      <c r="AF450" s="172">
        <v>0.952112676056338</v>
      </c>
      <c r="AG450" s="172">
        <v>0.997752808988764</v>
      </c>
      <c r="AH450" s="172">
        <v>0.982142857142857</v>
      </c>
      <c r="AI450" s="172">
        <v>0.984845295727215</v>
      </c>
      <c r="AJ450" s="359">
        <v>0.92</v>
      </c>
      <c r="AK450" s="172">
        <v>0.937483719718677</v>
      </c>
      <c r="AL450" s="172">
        <v>0.911040060184314</v>
      </c>
      <c r="AM450" s="172">
        <v>0.917825768667643</v>
      </c>
      <c r="AN450" s="172">
        <v>0.962713832743975</v>
      </c>
      <c r="AO450" s="171">
        <v>0.99</v>
      </c>
      <c r="AP450" s="361">
        <v>1</v>
      </c>
      <c r="AQ450" s="361">
        <v>1</v>
      </c>
      <c r="AR450" s="361">
        <v>1</v>
      </c>
      <c r="AS450" s="362">
        <v>1</v>
      </c>
      <c r="AT450" s="367">
        <v>0.05</v>
      </c>
      <c r="AU450" s="364">
        <v>0.333333333333333</v>
      </c>
      <c r="AV450" s="365">
        <v>0.0769230769230769</v>
      </c>
      <c r="AW450" s="365">
        <v>0</v>
      </c>
      <c r="AX450" s="365">
        <v>0.0405063291139241</v>
      </c>
      <c r="AY450" s="145"/>
      <c r="AZ450" s="143"/>
    </row>
    <row r="451" spans="1:52">
      <c r="A451" s="141"/>
      <c r="B451" s="145"/>
      <c r="C451" s="175" t="s">
        <v>719</v>
      </c>
      <c r="D451" s="169" t="s">
        <v>26</v>
      </c>
      <c r="E451" s="169" t="s">
        <v>720</v>
      </c>
      <c r="F451" s="170" t="s">
        <v>867</v>
      </c>
      <c r="G451" s="176" t="s">
        <v>867</v>
      </c>
      <c r="H451" s="176" t="s">
        <v>867</v>
      </c>
      <c r="I451" s="176" t="s">
        <v>867</v>
      </c>
      <c r="J451" s="176" t="s">
        <v>867</v>
      </c>
      <c r="K451" s="171">
        <v>0.9</v>
      </c>
      <c r="L451" s="172">
        <v>1</v>
      </c>
      <c r="M451" s="172">
        <v>0.979591836734694</v>
      </c>
      <c r="N451" s="173">
        <v>0.96078431372549</v>
      </c>
      <c r="O451" s="173">
        <v>0.981842636180229</v>
      </c>
      <c r="P451" s="359">
        <v>0.9</v>
      </c>
      <c r="Q451" s="360">
        <v>0.96253856324372</v>
      </c>
      <c r="R451" s="172">
        <v>0.94158215010142</v>
      </c>
      <c r="S451" s="172">
        <v>0.973154362416107</v>
      </c>
      <c r="T451" s="172">
        <v>0.973878170388034</v>
      </c>
      <c r="U451" s="359">
        <v>0.9</v>
      </c>
      <c r="V451" s="172">
        <v>0.932569413838696</v>
      </c>
      <c r="W451" s="172">
        <v>0.929817444219067</v>
      </c>
      <c r="X451" s="172">
        <v>0.95413870246085</v>
      </c>
      <c r="Y451" s="172">
        <v>0.952972577498374</v>
      </c>
      <c r="Z451" s="359">
        <v>0.92</v>
      </c>
      <c r="AA451" s="359">
        <v>0.961731493099122</v>
      </c>
      <c r="AB451" s="359">
        <v>0.864331959976457</v>
      </c>
      <c r="AC451" s="359">
        <v>0.949986184028737</v>
      </c>
      <c r="AD451" s="359">
        <v>0.9566463926604</v>
      </c>
      <c r="AE451" s="359">
        <v>0.92</v>
      </c>
      <c r="AF451" s="172">
        <v>0.998314606741573</v>
      </c>
      <c r="AG451" s="172">
        <v>0.960957722174288</v>
      </c>
      <c r="AH451" s="172">
        <v>0.997755610972569</v>
      </c>
      <c r="AI451" s="172">
        <v>0.995597027536848</v>
      </c>
      <c r="AJ451" s="359">
        <v>0.92</v>
      </c>
      <c r="AK451" s="172">
        <v>0.970245795601552</v>
      </c>
      <c r="AL451" s="172">
        <v>0.906036834924966</v>
      </c>
      <c r="AM451" s="172">
        <v>0.966513251864783</v>
      </c>
      <c r="AN451" s="172">
        <v>0.970481211075086</v>
      </c>
      <c r="AO451" s="171">
        <v>0.99</v>
      </c>
      <c r="AP451" s="361">
        <v>1</v>
      </c>
      <c r="AQ451" s="361">
        <v>1</v>
      </c>
      <c r="AR451" s="361">
        <v>1</v>
      </c>
      <c r="AS451" s="362">
        <v>1</v>
      </c>
      <c r="AT451" s="367">
        <v>0.05</v>
      </c>
      <c r="AU451" s="364">
        <v>0.12</v>
      </c>
      <c r="AV451" s="365">
        <v>0.0740740740740741</v>
      </c>
      <c r="AW451" s="365">
        <v>0.03125</v>
      </c>
      <c r="AX451" s="365">
        <v>0.0646029609690444</v>
      </c>
      <c r="AY451" s="145"/>
      <c r="AZ451" s="143"/>
    </row>
    <row r="452" spans="1:52">
      <c r="A452" s="141"/>
      <c r="B452" s="145"/>
      <c r="C452" s="175" t="s">
        <v>719</v>
      </c>
      <c r="D452" s="169" t="s">
        <v>26</v>
      </c>
      <c r="E452" s="169" t="s">
        <v>720</v>
      </c>
      <c r="F452" s="170" t="s">
        <v>868</v>
      </c>
      <c r="G452" s="176" t="s">
        <v>868</v>
      </c>
      <c r="H452" s="176" t="s">
        <v>868</v>
      </c>
      <c r="I452" s="176" t="s">
        <v>868</v>
      </c>
      <c r="J452" s="176" t="s">
        <v>868</v>
      </c>
      <c r="K452" s="171">
        <v>0.9</v>
      </c>
      <c r="L452" s="172">
        <v>0.875</v>
      </c>
      <c r="M452" s="172">
        <v>1</v>
      </c>
      <c r="N452" s="173">
        <v>1</v>
      </c>
      <c r="O452" s="173">
        <v>0.962085308056872</v>
      </c>
      <c r="P452" s="359">
        <v>0.9</v>
      </c>
      <c r="Q452" s="360">
        <v>0.986024844720497</v>
      </c>
      <c r="R452" s="172">
        <v>0.919770773638969</v>
      </c>
      <c r="S452" s="172">
        <v>0.993700787401575</v>
      </c>
      <c r="T452" s="172">
        <v>0.975988657029251</v>
      </c>
      <c r="U452" s="359">
        <v>0.9</v>
      </c>
      <c r="V452" s="172">
        <v>0.847826086956522</v>
      </c>
      <c r="W452" s="172">
        <v>0.851002865329513</v>
      </c>
      <c r="X452" s="172">
        <v>0.900787401574803</v>
      </c>
      <c r="Y452" s="172">
        <v>0.917578522331474</v>
      </c>
      <c r="Z452" s="359">
        <v>0.92</v>
      </c>
      <c r="AA452" s="359">
        <v>0.886046511627907</v>
      </c>
      <c r="AB452" s="359">
        <v>0.734299516908213</v>
      </c>
      <c r="AC452" s="359">
        <v>0.812428078250863</v>
      </c>
      <c r="AD452" s="359">
        <v>0.816892559016246</v>
      </c>
      <c r="AE452" s="359">
        <v>0.92</v>
      </c>
      <c r="AF452" s="172">
        <v>1</v>
      </c>
      <c r="AG452" s="172">
        <v>0.94488188976378</v>
      </c>
      <c r="AH452" s="172">
        <v>1</v>
      </c>
      <c r="AI452" s="172">
        <v>0.982342954159592</v>
      </c>
      <c r="AJ452" s="359">
        <v>0.92</v>
      </c>
      <c r="AK452" s="172">
        <v>0.937616387337058</v>
      </c>
      <c r="AL452" s="172">
        <v>0.815858453473132</v>
      </c>
      <c r="AM452" s="172">
        <v>0.883643617021277</v>
      </c>
      <c r="AN452" s="172">
        <v>0.937005345140052</v>
      </c>
      <c r="AO452" s="171">
        <v>0.99</v>
      </c>
      <c r="AP452" s="361">
        <v>1</v>
      </c>
      <c r="AQ452" s="361">
        <v>1</v>
      </c>
      <c r="AR452" s="361">
        <v>1</v>
      </c>
      <c r="AS452" s="362">
        <v>1</v>
      </c>
      <c r="AT452" s="367">
        <v>0.05</v>
      </c>
      <c r="AU452" s="364">
        <v>0</v>
      </c>
      <c r="AV452" s="365">
        <v>0</v>
      </c>
      <c r="AW452" s="365">
        <v>0</v>
      </c>
      <c r="AX452" s="365">
        <v>0.07</v>
      </c>
      <c r="AY452" s="145"/>
      <c r="AZ452" s="143"/>
    </row>
    <row r="453" spans="1:52">
      <c r="A453" s="141"/>
      <c r="B453" s="145"/>
      <c r="C453" s="175" t="s">
        <v>719</v>
      </c>
      <c r="D453" s="169" t="s">
        <v>26</v>
      </c>
      <c r="E453" s="169" t="s">
        <v>720</v>
      </c>
      <c r="F453" s="170" t="s">
        <v>869</v>
      </c>
      <c r="G453" s="176" t="s">
        <v>870</v>
      </c>
      <c r="H453" s="176" t="s">
        <v>870</v>
      </c>
      <c r="I453" s="176" t="s">
        <v>870</v>
      </c>
      <c r="J453" s="176" t="s">
        <v>870</v>
      </c>
      <c r="K453" s="171">
        <v>0.9</v>
      </c>
      <c r="L453" s="172">
        <v>0.891891891891892</v>
      </c>
      <c r="M453" s="172">
        <v>0.971428571428571</v>
      </c>
      <c r="N453" s="173">
        <v>0.878048780487805</v>
      </c>
      <c r="O453" s="173">
        <v>0.965388213283442</v>
      </c>
      <c r="P453" s="359">
        <v>0.9</v>
      </c>
      <c r="Q453" s="360">
        <v>0.964485981308411</v>
      </c>
      <c r="R453" s="172">
        <v>0.971089313371193</v>
      </c>
      <c r="S453" s="172">
        <v>0.963886063072228</v>
      </c>
      <c r="T453" s="172">
        <v>0.97476269989802</v>
      </c>
      <c r="U453" s="359">
        <v>0.9</v>
      </c>
      <c r="V453" s="172">
        <v>0.920872274143302</v>
      </c>
      <c r="W453" s="172">
        <v>0.941146102219928</v>
      </c>
      <c r="X453" s="172">
        <v>0.93794506612411</v>
      </c>
      <c r="Y453" s="172">
        <v>0.929958647585534</v>
      </c>
      <c r="Z453" s="359">
        <v>0.92</v>
      </c>
      <c r="AA453" s="359">
        <v>0.701575532900834</v>
      </c>
      <c r="AB453" s="359">
        <v>0.660198555956679</v>
      </c>
      <c r="AC453" s="359">
        <v>0.771757679180887</v>
      </c>
      <c r="AD453" s="359">
        <v>0.721278135879494</v>
      </c>
      <c r="AE453" s="359">
        <v>0.92</v>
      </c>
      <c r="AF453" s="172">
        <v>0.994949494949495</v>
      </c>
      <c r="AG453" s="172">
        <v>0.990897269180754</v>
      </c>
      <c r="AH453" s="172">
        <v>0.997845988152935</v>
      </c>
      <c r="AI453" s="172">
        <v>0.992864462040056</v>
      </c>
      <c r="AJ453" s="359">
        <v>0.92</v>
      </c>
      <c r="AK453" s="172">
        <v>0.859538002980626</v>
      </c>
      <c r="AL453" s="172">
        <v>0.80259990370727</v>
      </c>
      <c r="AM453" s="172">
        <v>0.860324825986079</v>
      </c>
      <c r="AN453" s="172">
        <v>0.907830204633858</v>
      </c>
      <c r="AO453" s="171">
        <v>0.99</v>
      </c>
      <c r="AP453" s="361">
        <v>1</v>
      </c>
      <c r="AQ453" s="361">
        <v>1</v>
      </c>
      <c r="AR453" s="361">
        <v>1</v>
      </c>
      <c r="AS453" s="362">
        <v>1</v>
      </c>
      <c r="AT453" s="367">
        <v>0.05</v>
      </c>
      <c r="AU453" s="364">
        <v>0.333333333333333</v>
      </c>
      <c r="AV453" s="365">
        <v>0</v>
      </c>
      <c r="AW453" s="365">
        <v>0.25</v>
      </c>
      <c r="AX453" s="365">
        <v>0.050314465408805</v>
      </c>
      <c r="AY453" s="145"/>
      <c r="AZ453" s="143"/>
    </row>
    <row r="454" spans="1:52">
      <c r="A454" s="141"/>
      <c r="B454" s="145"/>
      <c r="C454" s="175" t="s">
        <v>719</v>
      </c>
      <c r="D454" s="169" t="s">
        <v>26</v>
      </c>
      <c r="E454" s="169" t="s">
        <v>720</v>
      </c>
      <c r="F454" s="170" t="s">
        <v>871</v>
      </c>
      <c r="G454" s="176" t="s">
        <v>872</v>
      </c>
      <c r="H454" s="176" t="s">
        <v>872</v>
      </c>
      <c r="I454" s="176" t="s">
        <v>872</v>
      </c>
      <c r="J454" s="176" t="s">
        <v>872</v>
      </c>
      <c r="K454" s="171">
        <v>0.9</v>
      </c>
      <c r="L454" s="172">
        <v>0.920634920634921</v>
      </c>
      <c r="M454" s="172">
        <v>0.938461538461538</v>
      </c>
      <c r="N454" s="173">
        <v>0.985507246376812</v>
      </c>
      <c r="O454" s="173">
        <v>0.965571205007825</v>
      </c>
      <c r="P454" s="359">
        <v>0.9</v>
      </c>
      <c r="Q454" s="360">
        <v>0.996033994334278</v>
      </c>
      <c r="R454" s="172">
        <v>0.99266862170088</v>
      </c>
      <c r="S454" s="172">
        <v>0.992219917012448</v>
      </c>
      <c r="T454" s="172">
        <v>0.990638545512923</v>
      </c>
      <c r="U454" s="359">
        <v>0.9</v>
      </c>
      <c r="V454" s="172">
        <v>0.930311614730878</v>
      </c>
      <c r="W454" s="172">
        <v>0.941348973607038</v>
      </c>
      <c r="X454" s="172">
        <v>0.952800829875519</v>
      </c>
      <c r="Y454" s="172">
        <v>0.944282790174988</v>
      </c>
      <c r="Z454" s="359">
        <v>0.92</v>
      </c>
      <c r="AA454" s="359">
        <v>0.550482879719052</v>
      </c>
      <c r="AB454" s="359">
        <v>0.648923201950427</v>
      </c>
      <c r="AC454" s="359">
        <v>0.87332838038633</v>
      </c>
      <c r="AD454" s="359">
        <v>0.751426872770511</v>
      </c>
      <c r="AE454" s="359">
        <v>0.92</v>
      </c>
      <c r="AF454" s="172">
        <v>0.989304812834225</v>
      </c>
      <c r="AG454" s="172">
        <v>0.991097922848665</v>
      </c>
      <c r="AH454" s="172">
        <v>0.988165680473373</v>
      </c>
      <c r="AI454" s="172">
        <v>0.992060627932154</v>
      </c>
      <c r="AJ454" s="359">
        <v>0.92</v>
      </c>
      <c r="AK454" s="172">
        <v>0.801032702237522</v>
      </c>
      <c r="AL454" s="172">
        <v>0.796094963390282</v>
      </c>
      <c r="AM454" s="172">
        <v>0.917099567099567</v>
      </c>
      <c r="AN454" s="172">
        <v>0.924502824392549</v>
      </c>
      <c r="AO454" s="171">
        <v>0.99</v>
      </c>
      <c r="AP454" s="361">
        <v>1</v>
      </c>
      <c r="AQ454" s="361">
        <v>1</v>
      </c>
      <c r="AR454" s="361">
        <v>1</v>
      </c>
      <c r="AS454" s="362">
        <v>1</v>
      </c>
      <c r="AT454" s="367">
        <v>0.05</v>
      </c>
      <c r="AU454" s="364">
        <v>0</v>
      </c>
      <c r="AV454" s="365">
        <v>0.0769230769230769</v>
      </c>
      <c r="AW454" s="365">
        <v>0.25</v>
      </c>
      <c r="AX454" s="365">
        <v>0.0627062706270627</v>
      </c>
      <c r="AY454" s="145"/>
      <c r="AZ454" s="143"/>
    </row>
    <row r="455" spans="1:52">
      <c r="A455" s="141"/>
      <c r="B455" s="145"/>
      <c r="C455" s="175" t="s">
        <v>719</v>
      </c>
      <c r="D455" s="169" t="s">
        <v>26</v>
      </c>
      <c r="E455" s="169" t="s">
        <v>720</v>
      </c>
      <c r="F455" s="170" t="s">
        <v>873</v>
      </c>
      <c r="G455" s="176" t="s">
        <v>874</v>
      </c>
      <c r="H455" s="176" t="s">
        <v>874</v>
      </c>
      <c r="I455" s="176" t="s">
        <v>874</v>
      </c>
      <c r="J455" s="176" t="s">
        <v>874</v>
      </c>
      <c r="K455" s="171">
        <v>0.9</v>
      </c>
      <c r="L455" s="172">
        <v>0.904109589041096</v>
      </c>
      <c r="M455" s="172">
        <v>0.91304347826087</v>
      </c>
      <c r="N455" s="173">
        <v>0.887323943661972</v>
      </c>
      <c r="O455" s="173">
        <v>0.934792122538293</v>
      </c>
      <c r="P455" s="359">
        <v>0.9</v>
      </c>
      <c r="Q455" s="360">
        <v>0.920245398773006</v>
      </c>
      <c r="R455" s="172">
        <v>0.916446208112875</v>
      </c>
      <c r="S455" s="172">
        <v>0.934201810554206</v>
      </c>
      <c r="T455" s="172">
        <v>0.95336010630006</v>
      </c>
      <c r="U455" s="359">
        <v>0.9</v>
      </c>
      <c r="V455" s="172">
        <v>0.871676891615542</v>
      </c>
      <c r="W455" s="172">
        <v>0.866402116402116</v>
      </c>
      <c r="X455" s="172">
        <v>0.892249944800177</v>
      </c>
      <c r="Y455" s="172">
        <v>0.912888882290499</v>
      </c>
      <c r="Z455" s="359">
        <v>0.92</v>
      </c>
      <c r="AA455" s="359">
        <v>0.88957528957529</v>
      </c>
      <c r="AB455" s="359">
        <v>0.873352729762109</v>
      </c>
      <c r="AC455" s="359">
        <v>0.8854403639909</v>
      </c>
      <c r="AD455" s="359">
        <v>0.925491977714545</v>
      </c>
      <c r="AE455" s="359">
        <v>0.92</v>
      </c>
      <c r="AF455" s="172">
        <v>0.996757194973652</v>
      </c>
      <c r="AG455" s="172">
        <v>0.963446936252869</v>
      </c>
      <c r="AH455" s="172">
        <v>0.973154362416107</v>
      </c>
      <c r="AI455" s="172">
        <v>0.974338386939341</v>
      </c>
      <c r="AJ455" s="359">
        <v>0.92</v>
      </c>
      <c r="AK455" s="172">
        <v>0.931744811683321</v>
      </c>
      <c r="AL455" s="172">
        <v>0.910728043143297</v>
      </c>
      <c r="AM455" s="172">
        <v>0.919981282171268</v>
      </c>
      <c r="AN455" s="172">
        <v>0.949400644695821</v>
      </c>
      <c r="AO455" s="171">
        <v>0.99</v>
      </c>
      <c r="AP455" s="361">
        <v>1</v>
      </c>
      <c r="AQ455" s="361">
        <v>1</v>
      </c>
      <c r="AR455" s="361">
        <v>1</v>
      </c>
      <c r="AS455" s="362">
        <v>1</v>
      </c>
      <c r="AT455" s="367">
        <v>0.05</v>
      </c>
      <c r="AU455" s="364">
        <v>0</v>
      </c>
      <c r="AV455" s="365">
        <v>0.0645161290322581</v>
      </c>
      <c r="AW455" s="365">
        <v>0</v>
      </c>
      <c r="AX455" s="365">
        <v>0.0434322033898305</v>
      </c>
      <c r="AY455" s="145"/>
      <c r="AZ455" s="143"/>
    </row>
    <row r="456" spans="1:52">
      <c r="A456" s="141"/>
      <c r="B456" s="145"/>
      <c r="C456" s="175" t="s">
        <v>719</v>
      </c>
      <c r="D456" s="169" t="s">
        <v>26</v>
      </c>
      <c r="E456" s="169" t="s">
        <v>720</v>
      </c>
      <c r="F456" s="170" t="s">
        <v>875</v>
      </c>
      <c r="G456" s="176" t="s">
        <v>876</v>
      </c>
      <c r="H456" s="176" t="s">
        <v>876</v>
      </c>
      <c r="I456" s="176" t="s">
        <v>876</v>
      </c>
      <c r="J456" s="176" t="s">
        <v>876</v>
      </c>
      <c r="K456" s="171">
        <v>0.9</v>
      </c>
      <c r="L456" s="172">
        <v>0.980392156862745</v>
      </c>
      <c r="M456" s="172">
        <v>0.959183673469388</v>
      </c>
      <c r="N456" s="173">
        <v>0.979591836734694</v>
      </c>
      <c r="O456" s="173">
        <v>0.970410221923336</v>
      </c>
      <c r="P456" s="359">
        <v>0.9</v>
      </c>
      <c r="Q456" s="360">
        <v>0.921089063221043</v>
      </c>
      <c r="R456" s="172">
        <v>0.920060905976399</v>
      </c>
      <c r="S456" s="172">
        <v>0.959680348710498</v>
      </c>
      <c r="T456" s="172">
        <v>0.951996772892295</v>
      </c>
      <c r="U456" s="359">
        <v>0.9</v>
      </c>
      <c r="V456" s="172">
        <v>0.897092754960775</v>
      </c>
      <c r="W456" s="172">
        <v>0.888846593071945</v>
      </c>
      <c r="X456" s="172">
        <v>0.938249182709771</v>
      </c>
      <c r="Y456" s="172">
        <v>0.921793061718435</v>
      </c>
      <c r="Z456" s="359">
        <v>0.92</v>
      </c>
      <c r="AA456" s="359">
        <v>0.951101928374656</v>
      </c>
      <c r="AB456" s="359">
        <v>0.870283754287496</v>
      </c>
      <c r="AC456" s="359">
        <v>0.946439257929384</v>
      </c>
      <c r="AD456" s="359">
        <v>0.945648090169067</v>
      </c>
      <c r="AE456" s="359">
        <v>0.92</v>
      </c>
      <c r="AF456" s="172">
        <v>0.996738421395956</v>
      </c>
      <c r="AG456" s="172">
        <v>0.994194484760523</v>
      </c>
      <c r="AH456" s="172">
        <v>0.994877230171348</v>
      </c>
      <c r="AI456" s="172">
        <v>0.994929776250489</v>
      </c>
      <c r="AJ456" s="359">
        <v>0.92</v>
      </c>
      <c r="AK456" s="172">
        <v>0.959933683337939</v>
      </c>
      <c r="AL456" s="172">
        <v>0.904525197120329</v>
      </c>
      <c r="AM456" s="172">
        <v>0.962100082034455</v>
      </c>
      <c r="AN456" s="172">
        <v>0.960768642316431</v>
      </c>
      <c r="AO456" s="171">
        <v>0.99</v>
      </c>
      <c r="AP456" s="361">
        <v>1</v>
      </c>
      <c r="AQ456" s="361">
        <v>1</v>
      </c>
      <c r="AR456" s="361">
        <v>1</v>
      </c>
      <c r="AS456" s="362">
        <v>1</v>
      </c>
      <c r="AT456" s="367">
        <v>0.05</v>
      </c>
      <c r="AU456" s="364">
        <v>0.148148148148148</v>
      </c>
      <c r="AV456" s="365">
        <v>0.0454545454545455</v>
      </c>
      <c r="AW456" s="365">
        <v>0</v>
      </c>
      <c r="AX456" s="365">
        <v>0.0754414125200642</v>
      </c>
      <c r="AY456" s="145"/>
      <c r="AZ456" s="143"/>
    </row>
    <row r="457" spans="1:52">
      <c r="A457" s="141"/>
      <c r="B457" s="145"/>
      <c r="C457" s="175" t="s">
        <v>719</v>
      </c>
      <c r="D457" s="169" t="s">
        <v>26</v>
      </c>
      <c r="E457" s="169" t="s">
        <v>720</v>
      </c>
      <c r="F457" s="170" t="s">
        <v>877</v>
      </c>
      <c r="G457" s="176" t="s">
        <v>878</v>
      </c>
      <c r="H457" s="176" t="s">
        <v>878</v>
      </c>
      <c r="I457" s="176" t="s">
        <v>878</v>
      </c>
      <c r="J457" s="176" t="s">
        <v>878</v>
      </c>
      <c r="K457" s="171">
        <v>0.9</v>
      </c>
      <c r="L457" s="172">
        <v>0.952380952380952</v>
      </c>
      <c r="M457" s="172">
        <v>1</v>
      </c>
      <c r="N457" s="173">
        <v>0.954545454545455</v>
      </c>
      <c r="O457" s="173">
        <v>0.942492012779553</v>
      </c>
      <c r="P457" s="359">
        <v>0.9</v>
      </c>
      <c r="Q457" s="360">
        <v>0.972919418758256</v>
      </c>
      <c r="R457" s="172">
        <v>0.983219716832722</v>
      </c>
      <c r="S457" s="172">
        <v>0.971688574317492</v>
      </c>
      <c r="T457" s="172">
        <v>0.976276545175162</v>
      </c>
      <c r="U457" s="359">
        <v>0.9</v>
      </c>
      <c r="V457" s="172">
        <v>0.937252311756935</v>
      </c>
      <c r="W457" s="172">
        <v>0.951232302045097</v>
      </c>
      <c r="X457" s="172">
        <v>0.928210313447927</v>
      </c>
      <c r="Y457" s="172">
        <v>0.937485490664279</v>
      </c>
      <c r="Z457" s="359">
        <v>0.92</v>
      </c>
      <c r="AA457" s="359">
        <v>0.950617283950617</v>
      </c>
      <c r="AB457" s="359">
        <v>0.94485903814262</v>
      </c>
      <c r="AC457" s="359">
        <v>0.953792502179599</v>
      </c>
      <c r="AD457" s="359">
        <v>0.956767042798958</v>
      </c>
      <c r="AE457" s="359">
        <v>0.92</v>
      </c>
      <c r="AF457" s="172">
        <v>0.996613995485327</v>
      </c>
      <c r="AG457" s="172">
        <v>0.977987421383648</v>
      </c>
      <c r="AH457" s="172">
        <v>0.998363338788871</v>
      </c>
      <c r="AI457" s="172">
        <v>0.995177058440148</v>
      </c>
      <c r="AJ457" s="359">
        <v>0.92</v>
      </c>
      <c r="AK457" s="172">
        <v>0.958447073096755</v>
      </c>
      <c r="AL457" s="172">
        <v>0.958564814814815</v>
      </c>
      <c r="AM457" s="172">
        <v>0.964653558052434</v>
      </c>
      <c r="AN457" s="172">
        <v>0.971544816706107</v>
      </c>
      <c r="AO457" s="171">
        <v>0.99</v>
      </c>
      <c r="AP457" s="361">
        <v>1</v>
      </c>
      <c r="AQ457" s="361">
        <v>1</v>
      </c>
      <c r="AR457" s="361">
        <v>1</v>
      </c>
      <c r="AS457" s="362">
        <v>1</v>
      </c>
      <c r="AT457" s="367">
        <v>0.05</v>
      </c>
      <c r="AU457" s="364">
        <v>0.285714285714286</v>
      </c>
      <c r="AV457" s="365">
        <v>0</v>
      </c>
      <c r="AW457" s="365">
        <v>0.142857142857143</v>
      </c>
      <c r="AX457" s="365">
        <v>0.05</v>
      </c>
      <c r="AY457" s="145"/>
      <c r="AZ457" s="143"/>
    </row>
    <row r="458" spans="1:52">
      <c r="A458" s="141"/>
      <c r="B458" s="145"/>
      <c r="C458" s="175" t="s">
        <v>719</v>
      </c>
      <c r="D458" s="169" t="s">
        <v>26</v>
      </c>
      <c r="E458" s="169" t="s">
        <v>720</v>
      </c>
      <c r="F458" s="170" t="s">
        <v>879</v>
      </c>
      <c r="G458" s="176" t="s">
        <v>879</v>
      </c>
      <c r="H458" s="176" t="s">
        <v>879</v>
      </c>
      <c r="I458" s="176" t="s">
        <v>879</v>
      </c>
      <c r="J458" s="176" t="s">
        <v>879</v>
      </c>
      <c r="K458" s="171">
        <v>0.9</v>
      </c>
      <c r="L458" s="172">
        <v>0.947368421052632</v>
      </c>
      <c r="M458" s="172">
        <v>0.953488372093023</v>
      </c>
      <c r="N458" s="173">
        <v>0.952380952380952</v>
      </c>
      <c r="O458" s="173">
        <v>0.982142857142857</v>
      </c>
      <c r="P458" s="359">
        <v>0.9</v>
      </c>
      <c r="Q458" s="360">
        <v>0.942319368548877</v>
      </c>
      <c r="R458" s="172">
        <v>0.979166666666667</v>
      </c>
      <c r="S458" s="172">
        <v>0.953550453817405</v>
      </c>
      <c r="T458" s="172">
        <v>0.979804116499135</v>
      </c>
      <c r="U458" s="359">
        <v>0.9</v>
      </c>
      <c r="V458" s="172">
        <v>0.9210686095932</v>
      </c>
      <c r="W458" s="172">
        <v>0.942434210526316</v>
      </c>
      <c r="X458" s="172">
        <v>0.94554191137213</v>
      </c>
      <c r="Y458" s="172">
        <v>0.96211200706948</v>
      </c>
      <c r="Z458" s="359">
        <v>0.92</v>
      </c>
      <c r="AA458" s="359">
        <v>0.980075901328273</v>
      </c>
      <c r="AB458" s="359">
        <v>0.965260545905707</v>
      </c>
      <c r="AC458" s="359">
        <v>0.962456003128666</v>
      </c>
      <c r="AD458" s="359">
        <v>0.982773260415917</v>
      </c>
      <c r="AE458" s="359">
        <v>0.92</v>
      </c>
      <c r="AF458" s="172">
        <v>0.99865891819401</v>
      </c>
      <c r="AG458" s="172">
        <v>0.998685363716039</v>
      </c>
      <c r="AH458" s="172">
        <v>0.99601259181532</v>
      </c>
      <c r="AI458" s="172">
        <v>0.996186763175471</v>
      </c>
      <c r="AJ458" s="359">
        <v>0.92</v>
      </c>
      <c r="AK458" s="172">
        <v>0.966308774527953</v>
      </c>
      <c r="AL458" s="172">
        <v>0.975483262611975</v>
      </c>
      <c r="AM458" s="172">
        <v>0.968171557562077</v>
      </c>
      <c r="AN458" s="172">
        <v>0.987765386137335</v>
      </c>
      <c r="AO458" s="171">
        <v>0.99</v>
      </c>
      <c r="AP458" s="361">
        <v>1</v>
      </c>
      <c r="AQ458" s="361">
        <v>1</v>
      </c>
      <c r="AR458" s="361">
        <v>1</v>
      </c>
      <c r="AS458" s="362">
        <v>1</v>
      </c>
      <c r="AT458" s="367">
        <v>0.05</v>
      </c>
      <c r="AU458" s="364">
        <v>0.230769230769231</v>
      </c>
      <c r="AV458" s="365">
        <v>0</v>
      </c>
      <c r="AW458" s="365">
        <v>0</v>
      </c>
      <c r="AX458" s="365">
        <v>0.087248322147651</v>
      </c>
      <c r="AY458" s="145"/>
      <c r="AZ458" s="143"/>
    </row>
    <row r="459" spans="1:52">
      <c r="A459" s="141"/>
      <c r="B459" s="145"/>
      <c r="C459" s="175" t="s">
        <v>719</v>
      </c>
      <c r="D459" s="169" t="s">
        <v>26</v>
      </c>
      <c r="E459" s="169" t="s">
        <v>720</v>
      </c>
      <c r="F459" s="170" t="s">
        <v>880</v>
      </c>
      <c r="G459" s="176" t="s">
        <v>880</v>
      </c>
      <c r="H459" s="176" t="s">
        <v>880</v>
      </c>
      <c r="I459" s="176" t="s">
        <v>880</v>
      </c>
      <c r="J459" s="176" t="s">
        <v>880</v>
      </c>
      <c r="K459" s="171">
        <v>0.9</v>
      </c>
      <c r="L459" s="172">
        <v>0.939393939393939</v>
      </c>
      <c r="M459" s="172">
        <v>0.966666666666667</v>
      </c>
      <c r="N459" s="173">
        <v>0.970588235294118</v>
      </c>
      <c r="O459" s="173">
        <v>0.995034756703079</v>
      </c>
      <c r="P459" s="359">
        <v>0.9</v>
      </c>
      <c r="Q459" s="360">
        <v>0.996712689020381</v>
      </c>
      <c r="R459" s="172">
        <v>0.994575045207957</v>
      </c>
      <c r="S459" s="172">
        <v>0.996067415730337</v>
      </c>
      <c r="T459" s="172">
        <v>0.995711763222063</v>
      </c>
      <c r="U459" s="359">
        <v>0.9</v>
      </c>
      <c r="V459" s="172">
        <v>0.953320184089415</v>
      </c>
      <c r="W459" s="172">
        <v>0.960216998191682</v>
      </c>
      <c r="X459" s="172">
        <v>0.962359550561798</v>
      </c>
      <c r="Y459" s="172">
        <v>0.969730093332212</v>
      </c>
      <c r="Z459" s="359">
        <v>0.92</v>
      </c>
      <c r="AA459" s="359">
        <v>0.987878787878788</v>
      </c>
      <c r="AB459" s="359">
        <v>0.991099476439791</v>
      </c>
      <c r="AC459" s="359">
        <v>0.992977528089888</v>
      </c>
      <c r="AD459" s="359">
        <v>0.992343140730238</v>
      </c>
      <c r="AE459" s="359">
        <v>0.92</v>
      </c>
      <c r="AF459" s="172">
        <v>0.9995841995842</v>
      </c>
      <c r="AG459" s="172">
        <v>0.993079584775087</v>
      </c>
      <c r="AH459" s="172">
        <v>0.997478386167147</v>
      </c>
      <c r="AI459" s="172">
        <v>0.998573754843057</v>
      </c>
      <c r="AJ459" s="359">
        <v>0.92</v>
      </c>
      <c r="AK459" s="172">
        <v>0.99203821656051</v>
      </c>
      <c r="AL459" s="172">
        <v>0.994119294315318</v>
      </c>
      <c r="AM459" s="172">
        <v>0.994895354772843</v>
      </c>
      <c r="AN459" s="172">
        <v>0.994618385900171</v>
      </c>
      <c r="AO459" s="171">
        <v>0.99</v>
      </c>
      <c r="AP459" s="361">
        <v>1</v>
      </c>
      <c r="AQ459" s="361">
        <v>1</v>
      </c>
      <c r="AR459" s="361">
        <v>1</v>
      </c>
      <c r="AS459" s="362">
        <v>1</v>
      </c>
      <c r="AT459" s="367">
        <v>0.05</v>
      </c>
      <c r="AU459" s="364">
        <v>0</v>
      </c>
      <c r="AV459" s="365">
        <v>0</v>
      </c>
      <c r="AW459" s="365">
        <v>0</v>
      </c>
      <c r="AX459" s="365">
        <v>0.0364583333333333</v>
      </c>
      <c r="AY459" s="145"/>
      <c r="AZ459" s="143"/>
    </row>
    <row r="460" spans="1:52">
      <c r="A460" s="141"/>
      <c r="B460" s="145"/>
      <c r="C460" s="175" t="s">
        <v>719</v>
      </c>
      <c r="D460" s="169" t="s">
        <v>26</v>
      </c>
      <c r="E460" s="169" t="s">
        <v>720</v>
      </c>
      <c r="F460" s="170" t="s">
        <v>881</v>
      </c>
      <c r="G460" s="176" t="s">
        <v>882</v>
      </c>
      <c r="H460" s="176" t="s">
        <v>882</v>
      </c>
      <c r="I460" s="176" t="s">
        <v>882</v>
      </c>
      <c r="J460" s="176" t="s">
        <v>882</v>
      </c>
      <c r="K460" s="171">
        <v>0.9</v>
      </c>
      <c r="L460" s="172">
        <v>0.925373134328358</v>
      </c>
      <c r="M460" s="172">
        <v>0.9</v>
      </c>
      <c r="N460" s="173">
        <v>0.887323943661972</v>
      </c>
      <c r="O460" s="173">
        <v>0.939871858058157</v>
      </c>
      <c r="P460" s="359">
        <v>0.9</v>
      </c>
      <c r="Q460" s="360">
        <v>1</v>
      </c>
      <c r="R460" s="172">
        <v>0.25</v>
      </c>
      <c r="S460" s="172">
        <v>0.75</v>
      </c>
      <c r="T460" s="172">
        <v>0.803571428571429</v>
      </c>
      <c r="U460" s="359">
        <v>0.9</v>
      </c>
      <c r="V460" s="172">
        <v>0.666666666666667</v>
      </c>
      <c r="W460" s="172">
        <v>0.75</v>
      </c>
      <c r="X460" s="172">
        <v>0.5</v>
      </c>
      <c r="Y460" s="172">
        <v>0.678571428571429</v>
      </c>
      <c r="Z460" s="359">
        <v>0.92</v>
      </c>
      <c r="AA460" s="359">
        <v>0.934673366834171</v>
      </c>
      <c r="AB460" s="359">
        <v>0.857362908194701</v>
      </c>
      <c r="AC460" s="359">
        <v>0.88898916967509</v>
      </c>
      <c r="AD460" s="359">
        <v>0.870576191868968</v>
      </c>
      <c r="AE460" s="359">
        <v>0.92</v>
      </c>
      <c r="AF460" s="172">
        <v>0.994219653179191</v>
      </c>
      <c r="AG460" s="172">
        <v>0.997459779847587</v>
      </c>
      <c r="AH460" s="172">
        <v>0.999306518723994</v>
      </c>
      <c r="AI460" s="172">
        <v>0.994435383286962</v>
      </c>
      <c r="AJ460" s="359">
        <v>0.92</v>
      </c>
      <c r="AK460" s="172">
        <v>0.95513151108819</v>
      </c>
      <c r="AL460" s="172">
        <v>0.905633552514661</v>
      </c>
      <c r="AM460" s="172">
        <v>0.929173113288637</v>
      </c>
      <c r="AN460" s="172">
        <v>0.94780026329486</v>
      </c>
      <c r="AO460" s="171">
        <v>0.99</v>
      </c>
      <c r="AP460" s="361">
        <v>1</v>
      </c>
      <c r="AQ460" s="361">
        <v>1</v>
      </c>
      <c r="AR460" s="361">
        <v>1</v>
      </c>
      <c r="AS460" s="362">
        <v>1</v>
      </c>
      <c r="AT460" s="367">
        <v>0.05</v>
      </c>
      <c r="AU460" s="364">
        <v>0</v>
      </c>
      <c r="AV460" s="365">
        <v>0</v>
      </c>
      <c r="AW460" s="365">
        <v>0</v>
      </c>
      <c r="AX460" s="365">
        <v>0.0675675675675676</v>
      </c>
      <c r="AY460" s="145"/>
      <c r="AZ460" s="143"/>
    </row>
    <row r="461" spans="1:52">
      <c r="A461" s="141"/>
      <c r="B461" s="145"/>
      <c r="C461" s="175" t="s">
        <v>719</v>
      </c>
      <c r="D461" s="169" t="s">
        <v>26</v>
      </c>
      <c r="E461" s="169" t="s">
        <v>720</v>
      </c>
      <c r="F461" s="170" t="s">
        <v>883</v>
      </c>
      <c r="G461" s="176" t="s">
        <v>884</v>
      </c>
      <c r="H461" s="176" t="s">
        <v>884</v>
      </c>
      <c r="I461" s="176" t="s">
        <v>884</v>
      </c>
      <c r="J461" s="176" t="s">
        <v>884</v>
      </c>
      <c r="K461" s="171">
        <v>0.9</v>
      </c>
      <c r="L461" s="172">
        <v>0.968253968253968</v>
      </c>
      <c r="M461" s="172">
        <v>0.984375</v>
      </c>
      <c r="N461" s="173">
        <v>0.968253968253968</v>
      </c>
      <c r="O461" s="173">
        <v>0.977921378567582</v>
      </c>
      <c r="P461" s="359">
        <v>0.9</v>
      </c>
      <c r="Q461" s="360">
        <v>0.982128013300083</v>
      </c>
      <c r="R461" s="172">
        <v>0.982068965517241</v>
      </c>
      <c r="S461" s="172">
        <v>0.979951607328033</v>
      </c>
      <c r="T461" s="172">
        <v>0.979724493112328</v>
      </c>
      <c r="U461" s="359">
        <v>0.9</v>
      </c>
      <c r="V461" s="172">
        <v>0.93973399833749</v>
      </c>
      <c r="W461" s="172">
        <v>0.95</v>
      </c>
      <c r="X461" s="172">
        <v>0.951952989975804</v>
      </c>
      <c r="Y461" s="172">
        <v>0.944998624965624</v>
      </c>
      <c r="Z461" s="359">
        <v>0.92</v>
      </c>
      <c r="AA461" s="359">
        <v>0.912763466042155</v>
      </c>
      <c r="AB461" s="359">
        <v>0.94047619047619</v>
      </c>
      <c r="AC461" s="359">
        <v>0.944048561625759</v>
      </c>
      <c r="AD461" s="359">
        <v>0.935967510750119</v>
      </c>
      <c r="AE461" s="359">
        <v>0.92</v>
      </c>
      <c r="AF461" s="172">
        <v>0.986021024379333</v>
      </c>
      <c r="AG461" s="172">
        <v>0.98347272003186</v>
      </c>
      <c r="AH461" s="172">
        <v>0.986999022482893</v>
      </c>
      <c r="AI461" s="172">
        <v>0.988821963860485</v>
      </c>
      <c r="AJ461" s="359">
        <v>0.92</v>
      </c>
      <c r="AK461" s="172">
        <v>0.949939246658566</v>
      </c>
      <c r="AL461" s="172">
        <v>0.958230958230958</v>
      </c>
      <c r="AM461" s="172">
        <v>0.959592936246633</v>
      </c>
      <c r="AN461" s="172">
        <v>0.954931926738657</v>
      </c>
      <c r="AO461" s="171">
        <v>0.99</v>
      </c>
      <c r="AP461" s="361">
        <v>1</v>
      </c>
      <c r="AQ461" s="361">
        <v>1</v>
      </c>
      <c r="AR461" s="361">
        <v>1</v>
      </c>
      <c r="AS461" s="362">
        <v>1</v>
      </c>
      <c r="AT461" s="367">
        <v>0.05</v>
      </c>
      <c r="AU461" s="364">
        <v>0.0434782608695652</v>
      </c>
      <c r="AV461" s="365">
        <v>0</v>
      </c>
      <c r="AW461" s="365">
        <v>0</v>
      </c>
      <c r="AX461" s="365">
        <v>0.0606617647058824</v>
      </c>
      <c r="AY461" s="145"/>
      <c r="AZ461" s="143"/>
    </row>
    <row r="462" spans="1:52">
      <c r="A462" s="141"/>
      <c r="B462" s="145"/>
      <c r="C462" s="175" t="s">
        <v>719</v>
      </c>
      <c r="D462" s="169" t="s">
        <v>26</v>
      </c>
      <c r="E462" s="169" t="s">
        <v>720</v>
      </c>
      <c r="F462" s="170" t="s">
        <v>885</v>
      </c>
      <c r="G462" s="176" t="s">
        <v>885</v>
      </c>
      <c r="H462" s="176" t="s">
        <v>885</v>
      </c>
      <c r="I462" s="176" t="s">
        <v>885</v>
      </c>
      <c r="J462" s="176" t="s">
        <v>885</v>
      </c>
      <c r="K462" s="171">
        <v>0.9</v>
      </c>
      <c r="L462" s="172">
        <v>0.96</v>
      </c>
      <c r="M462" s="172">
        <v>0.954545454545455</v>
      </c>
      <c r="N462" s="173">
        <v>0.945454545454545</v>
      </c>
      <c r="O462" s="173">
        <v>0.963344051446945</v>
      </c>
      <c r="P462" s="359">
        <v>0.9</v>
      </c>
      <c r="Q462" s="360">
        <v>0.95162932790224</v>
      </c>
      <c r="R462" s="172">
        <v>0.877603059923502</v>
      </c>
      <c r="S462" s="172">
        <v>0.912881915772089</v>
      </c>
      <c r="T462" s="172">
        <v>0.95134184416262</v>
      </c>
      <c r="U462" s="359">
        <v>0.9</v>
      </c>
      <c r="V462" s="172">
        <v>0.867107942973523</v>
      </c>
      <c r="W462" s="172">
        <v>0.822779430514237</v>
      </c>
      <c r="X462" s="172">
        <v>0.883980181668043</v>
      </c>
      <c r="Y462" s="172">
        <v>0.913093605096399</v>
      </c>
      <c r="Z462" s="359">
        <v>0.92</v>
      </c>
      <c r="AA462" s="359">
        <v>0.837259100642398</v>
      </c>
      <c r="AB462" s="359">
        <v>0.779392338177014</v>
      </c>
      <c r="AC462" s="359">
        <v>0.900889843510279</v>
      </c>
      <c r="AD462" s="359">
        <v>0.888432148891635</v>
      </c>
      <c r="AE462" s="359">
        <v>0.92</v>
      </c>
      <c r="AF462" s="172">
        <v>0.923524150268336</v>
      </c>
      <c r="AG462" s="172">
        <v>0.950280373831776</v>
      </c>
      <c r="AH462" s="172">
        <v>0.989423585404548</v>
      </c>
      <c r="AI462" s="172">
        <v>0.987833602087221</v>
      </c>
      <c r="AJ462" s="359">
        <v>0.92</v>
      </c>
      <c r="AK462" s="172">
        <v>0.908766716196137</v>
      </c>
      <c r="AL462" s="172">
        <v>0.841293439881063</v>
      </c>
      <c r="AM462" s="172">
        <v>0.930482224568814</v>
      </c>
      <c r="AN462" s="172">
        <v>0.948105945891379</v>
      </c>
      <c r="AO462" s="171">
        <v>0.99</v>
      </c>
      <c r="AP462" s="361">
        <v>1</v>
      </c>
      <c r="AQ462" s="361">
        <v>1</v>
      </c>
      <c r="AR462" s="361">
        <v>1</v>
      </c>
      <c r="AS462" s="362">
        <v>1</v>
      </c>
      <c r="AT462" s="367">
        <v>0.05</v>
      </c>
      <c r="AU462" s="364">
        <v>0.0909090909090909</v>
      </c>
      <c r="AV462" s="365">
        <v>0</v>
      </c>
      <c r="AW462" s="365">
        <v>0.0909090909090909</v>
      </c>
      <c r="AX462" s="365">
        <v>0.0890269151138716</v>
      </c>
      <c r="AY462" s="145"/>
      <c r="AZ462" s="143"/>
    </row>
    <row r="463" spans="1:52">
      <c r="A463" s="141"/>
      <c r="B463" s="145"/>
      <c r="C463" s="175" t="s">
        <v>719</v>
      </c>
      <c r="D463" s="169" t="s">
        <v>26</v>
      </c>
      <c r="E463" s="169" t="s">
        <v>720</v>
      </c>
      <c r="F463" s="170" t="s">
        <v>886</v>
      </c>
      <c r="G463" s="176" t="s">
        <v>887</v>
      </c>
      <c r="H463" s="176" t="s">
        <v>887</v>
      </c>
      <c r="I463" s="176" t="s">
        <v>887</v>
      </c>
      <c r="J463" s="176" t="s">
        <v>887</v>
      </c>
      <c r="K463" s="171">
        <v>0.9</v>
      </c>
      <c r="L463" s="172">
        <v>0.956521739130435</v>
      </c>
      <c r="M463" s="172">
        <v>1</v>
      </c>
      <c r="N463" s="173">
        <v>1</v>
      </c>
      <c r="O463" s="173">
        <v>0.960526315789474</v>
      </c>
      <c r="P463" s="359">
        <v>0.9</v>
      </c>
      <c r="Q463" s="360">
        <v>0.96849593495935</v>
      </c>
      <c r="R463" s="172">
        <v>0.984955752212389</v>
      </c>
      <c r="S463" s="172">
        <v>0.98526863084922</v>
      </c>
      <c r="T463" s="172">
        <v>0.983306884765625</v>
      </c>
      <c r="U463" s="359">
        <v>0.9</v>
      </c>
      <c r="V463" s="172">
        <v>0.932926829268293</v>
      </c>
      <c r="W463" s="172">
        <v>0.970796460176991</v>
      </c>
      <c r="X463" s="172">
        <v>0.952339688041594</v>
      </c>
      <c r="Y463" s="172">
        <v>0.966949462890625</v>
      </c>
      <c r="Z463" s="359">
        <v>0.92</v>
      </c>
      <c r="AA463" s="359">
        <v>0.964232488822653</v>
      </c>
      <c r="AB463" s="359">
        <v>0.935762816553428</v>
      </c>
      <c r="AC463" s="359">
        <v>0.983294930875576</v>
      </c>
      <c r="AD463" s="359">
        <v>0.976466287385473</v>
      </c>
      <c r="AE463" s="359">
        <v>0.92</v>
      </c>
      <c r="AF463" s="172">
        <v>0.980487804878049</v>
      </c>
      <c r="AG463" s="172">
        <v>0.958940397350993</v>
      </c>
      <c r="AH463" s="172">
        <v>0.978354978354978</v>
      </c>
      <c r="AI463" s="172">
        <v>0.98260705170621</v>
      </c>
      <c r="AJ463" s="359">
        <v>0.92</v>
      </c>
      <c r="AK463" s="172">
        <v>0.970392749244713</v>
      </c>
      <c r="AL463" s="172">
        <v>0.956347762822845</v>
      </c>
      <c r="AM463" s="172">
        <v>0.986163957108267</v>
      </c>
      <c r="AN463" s="172">
        <v>0.983303066330463</v>
      </c>
      <c r="AO463" s="171">
        <v>0.99</v>
      </c>
      <c r="AP463" s="361">
        <v>1</v>
      </c>
      <c r="AQ463" s="361">
        <v>1</v>
      </c>
      <c r="AR463" s="361">
        <v>1</v>
      </c>
      <c r="AS463" s="362">
        <v>1</v>
      </c>
      <c r="AT463" s="367">
        <v>0.05</v>
      </c>
      <c r="AU463" s="364">
        <v>0</v>
      </c>
      <c r="AV463" s="365">
        <v>0</v>
      </c>
      <c r="AW463" s="365">
        <v>0</v>
      </c>
      <c r="AX463" s="365">
        <v>0.0761904761904762</v>
      </c>
      <c r="AY463" s="145"/>
      <c r="AZ463" s="143"/>
    </row>
    <row r="464" spans="1:52">
      <c r="A464" s="141"/>
      <c r="B464" s="145"/>
      <c r="C464" s="175" t="s">
        <v>719</v>
      </c>
      <c r="D464" s="169" t="s">
        <v>26</v>
      </c>
      <c r="E464" s="169" t="s">
        <v>720</v>
      </c>
      <c r="F464" s="170" t="s">
        <v>888</v>
      </c>
      <c r="G464" s="176" t="s">
        <v>889</v>
      </c>
      <c r="H464" s="176" t="s">
        <v>889</v>
      </c>
      <c r="I464" s="176" t="s">
        <v>889</v>
      </c>
      <c r="J464" s="176" t="s">
        <v>889</v>
      </c>
      <c r="K464" s="171">
        <v>0.9</v>
      </c>
      <c r="L464" s="172">
        <v>1</v>
      </c>
      <c r="M464" s="172">
        <v>1</v>
      </c>
      <c r="N464" s="173">
        <v>1</v>
      </c>
      <c r="O464" s="173">
        <v>1</v>
      </c>
      <c r="P464" s="359">
        <v>0.9</v>
      </c>
      <c r="Q464" s="360">
        <v>0.990879478827362</v>
      </c>
      <c r="R464" s="172">
        <v>0.992602958816473</v>
      </c>
      <c r="S464" s="172">
        <v>0.993089612126616</v>
      </c>
      <c r="T464" s="172">
        <v>0.991960289808592</v>
      </c>
      <c r="U464" s="359">
        <v>0.9</v>
      </c>
      <c r="V464" s="172">
        <v>0.942888165038002</v>
      </c>
      <c r="W464" s="172">
        <v>0.938224710115954</v>
      </c>
      <c r="X464" s="172">
        <v>0.937583593401694</v>
      </c>
      <c r="Y464" s="172">
        <v>0.938692654197705</v>
      </c>
      <c r="Z464" s="359">
        <v>0.92</v>
      </c>
      <c r="AA464" s="359">
        <v>0.881834215167548</v>
      </c>
      <c r="AB464" s="359">
        <v>0.807875894988067</v>
      </c>
      <c r="AC464" s="359">
        <v>0.874235807860262</v>
      </c>
      <c r="AD464" s="359">
        <v>0.889280801382667</v>
      </c>
      <c r="AE464" s="359">
        <v>0.92</v>
      </c>
      <c r="AF464" s="172">
        <v>1</v>
      </c>
      <c r="AG464" s="172">
        <v>0.995114006514658</v>
      </c>
      <c r="AH464" s="172">
        <v>0.986551909628833</v>
      </c>
      <c r="AI464" s="172">
        <v>0.994489005292738</v>
      </c>
      <c r="AJ464" s="359">
        <v>0.92</v>
      </c>
      <c r="AK464" s="172">
        <v>0.968097447795824</v>
      </c>
      <c r="AL464" s="172">
        <v>0.957020547945206</v>
      </c>
      <c r="AM464" s="172">
        <v>0.963594388208134</v>
      </c>
      <c r="AN464" s="172">
        <v>0.970945333736031</v>
      </c>
      <c r="AO464" s="171">
        <v>0.99</v>
      </c>
      <c r="AP464" s="361">
        <v>1</v>
      </c>
      <c r="AQ464" s="361">
        <v>1</v>
      </c>
      <c r="AR464" s="361">
        <v>1</v>
      </c>
      <c r="AS464" s="362">
        <v>1</v>
      </c>
      <c r="AT464" s="367">
        <v>0.05</v>
      </c>
      <c r="AU464" s="364">
        <v>0</v>
      </c>
      <c r="AV464" s="365">
        <v>0.0434782608695652</v>
      </c>
      <c r="AW464" s="365">
        <v>0</v>
      </c>
      <c r="AX464" s="365">
        <v>0.04</v>
      </c>
      <c r="AY464" s="145"/>
      <c r="AZ464" s="143"/>
    </row>
    <row r="465" spans="1:52">
      <c r="A465" s="141"/>
      <c r="B465" s="145"/>
      <c r="C465" s="175" t="s">
        <v>719</v>
      </c>
      <c r="D465" s="169" t="s">
        <v>26</v>
      </c>
      <c r="E465" s="169" t="s">
        <v>720</v>
      </c>
      <c r="F465" s="170" t="s">
        <v>890</v>
      </c>
      <c r="G465" s="176" t="s">
        <v>890</v>
      </c>
      <c r="H465" s="176" t="s">
        <v>890</v>
      </c>
      <c r="I465" s="176" t="s">
        <v>890</v>
      </c>
      <c r="J465" s="176" t="s">
        <v>890</v>
      </c>
      <c r="K465" s="171">
        <v>0.9</v>
      </c>
      <c r="L465" s="172">
        <v>1</v>
      </c>
      <c r="M465" s="172">
        <v>1</v>
      </c>
      <c r="N465" s="173">
        <v>1</v>
      </c>
      <c r="O465" s="173">
        <v>0.999468650371945</v>
      </c>
      <c r="P465" s="359">
        <v>0.9</v>
      </c>
      <c r="Q465" s="360">
        <v>0.989064089521872</v>
      </c>
      <c r="R465" s="172">
        <v>0.993919550982226</v>
      </c>
      <c r="S465" s="172">
        <v>0.994498297091957</v>
      </c>
      <c r="T465" s="172">
        <v>0.990995654830606</v>
      </c>
      <c r="U465" s="359">
        <v>0.9</v>
      </c>
      <c r="V465" s="172">
        <v>0.950406917599186</v>
      </c>
      <c r="W465" s="172">
        <v>0.948783910196445</v>
      </c>
      <c r="X465" s="172">
        <v>0.952056588944197</v>
      </c>
      <c r="Y465" s="172">
        <v>0.944921583271098</v>
      </c>
      <c r="Z465" s="359">
        <v>0.92</v>
      </c>
      <c r="AA465" s="359">
        <v>0.814249363867684</v>
      </c>
      <c r="AB465" s="359">
        <v>0.875</v>
      </c>
      <c r="AC465" s="359">
        <v>0.911622276029056</v>
      </c>
      <c r="AD465" s="359">
        <v>0.881428633956318</v>
      </c>
      <c r="AE465" s="359">
        <v>0.92</v>
      </c>
      <c r="AF465" s="172">
        <v>0.99788285109386</v>
      </c>
      <c r="AG465" s="172">
        <v>0.987077534791252</v>
      </c>
      <c r="AH465" s="172">
        <v>0.997840172786177</v>
      </c>
      <c r="AI465" s="172">
        <v>0.99334653710466</v>
      </c>
      <c r="AJ465" s="359">
        <v>0.92</v>
      </c>
      <c r="AK465" s="172">
        <v>0.961618497109827</v>
      </c>
      <c r="AL465" s="172">
        <v>0.965461847389558</v>
      </c>
      <c r="AM465" s="172">
        <v>0.9713608957795</v>
      </c>
      <c r="AN465" s="172">
        <v>0.966499150572564</v>
      </c>
      <c r="AO465" s="171">
        <v>0.99</v>
      </c>
      <c r="AP465" s="361">
        <v>1</v>
      </c>
      <c r="AQ465" s="361">
        <v>1</v>
      </c>
      <c r="AR465" s="361">
        <v>1</v>
      </c>
      <c r="AS465" s="362">
        <v>1</v>
      </c>
      <c r="AT465" s="367">
        <v>0.05</v>
      </c>
      <c r="AU465" s="364">
        <v>0.111111111111111</v>
      </c>
      <c r="AV465" s="365">
        <v>0</v>
      </c>
      <c r="AW465" s="365">
        <v>0.0769230769230769</v>
      </c>
      <c r="AX465" s="365">
        <v>0.0503978779840849</v>
      </c>
      <c r="AY465" s="145"/>
      <c r="AZ465" s="143"/>
    </row>
    <row r="466" spans="1:52">
      <c r="A466" s="141"/>
      <c r="B466" s="145"/>
      <c r="C466" s="175" t="s">
        <v>719</v>
      </c>
      <c r="D466" s="169" t="s">
        <v>26</v>
      </c>
      <c r="E466" s="169" t="s">
        <v>720</v>
      </c>
      <c r="F466" s="170" t="s">
        <v>891</v>
      </c>
      <c r="G466" s="176" t="s">
        <v>892</v>
      </c>
      <c r="H466" s="176" t="s">
        <v>892</v>
      </c>
      <c r="I466" s="176" t="s">
        <v>892</v>
      </c>
      <c r="J466" s="176" t="s">
        <v>892</v>
      </c>
      <c r="K466" s="171">
        <v>0.9</v>
      </c>
      <c r="L466" s="172">
        <v>0.92</v>
      </c>
      <c r="M466" s="172">
        <v>0.9375</v>
      </c>
      <c r="N466" s="173">
        <v>0.9375</v>
      </c>
      <c r="O466" s="173">
        <v>0.977746870653686</v>
      </c>
      <c r="P466" s="359">
        <v>0.9</v>
      </c>
      <c r="Q466" s="360">
        <v>0.991213618890719</v>
      </c>
      <c r="R466" s="172">
        <v>0.99284862932062</v>
      </c>
      <c r="S466" s="172">
        <v>0.990853658536585</v>
      </c>
      <c r="T466" s="172">
        <v>0.991132818484109</v>
      </c>
      <c r="U466" s="359">
        <v>0.9</v>
      </c>
      <c r="V466" s="172">
        <v>0.934102141680395</v>
      </c>
      <c r="W466" s="172">
        <v>0.932777115613826</v>
      </c>
      <c r="X466" s="172">
        <v>0.959257206208426</v>
      </c>
      <c r="Y466" s="172">
        <v>0.953474331131557</v>
      </c>
      <c r="Z466" s="359">
        <v>0.92</v>
      </c>
      <c r="AA466" s="359">
        <v>0.868020304568528</v>
      </c>
      <c r="AB466" s="359">
        <v>0.862559241706161</v>
      </c>
      <c r="AC466" s="359">
        <v>0.889016018306636</v>
      </c>
      <c r="AD466" s="359">
        <v>0.904322444949994</v>
      </c>
      <c r="AE466" s="359">
        <v>0.92</v>
      </c>
      <c r="AF466" s="172">
        <v>0.998449612403101</v>
      </c>
      <c r="AG466" s="172">
        <v>0.994431185361973</v>
      </c>
      <c r="AH466" s="172">
        <v>0.998701298701299</v>
      </c>
      <c r="AI466" s="172">
        <v>0.984820008674281</v>
      </c>
      <c r="AJ466" s="359">
        <v>0.92</v>
      </c>
      <c r="AK466" s="172">
        <v>0.965807730426165</v>
      </c>
      <c r="AL466" s="172">
        <v>0.962717481358741</v>
      </c>
      <c r="AM466" s="172">
        <v>0.965863453815261</v>
      </c>
      <c r="AN466" s="172">
        <v>0.973948015193267</v>
      </c>
      <c r="AO466" s="171">
        <v>0.99</v>
      </c>
      <c r="AP466" s="361">
        <v>1</v>
      </c>
      <c r="AQ466" s="361">
        <v>1</v>
      </c>
      <c r="AR466" s="361">
        <v>1</v>
      </c>
      <c r="AS466" s="362">
        <v>1</v>
      </c>
      <c r="AT466" s="367">
        <v>0.05</v>
      </c>
      <c r="AU466" s="364">
        <v>0</v>
      </c>
      <c r="AV466" s="365">
        <v>0</v>
      </c>
      <c r="AW466" s="365">
        <v>0.1</v>
      </c>
      <c r="AX466" s="365">
        <v>0.039039039039039</v>
      </c>
      <c r="AY466" s="145"/>
      <c r="AZ466" s="143"/>
    </row>
    <row r="467" spans="1:52">
      <c r="A467" s="141"/>
      <c r="B467" s="145"/>
      <c r="C467" s="175" t="s">
        <v>719</v>
      </c>
      <c r="D467" s="169" t="s">
        <v>26</v>
      </c>
      <c r="E467" s="169" t="s">
        <v>720</v>
      </c>
      <c r="F467" s="170" t="s">
        <v>893</v>
      </c>
      <c r="G467" s="176" t="s">
        <v>893</v>
      </c>
      <c r="H467" s="176" t="s">
        <v>893</v>
      </c>
      <c r="I467" s="176" t="s">
        <v>893</v>
      </c>
      <c r="J467" s="176" t="s">
        <v>893</v>
      </c>
      <c r="K467" s="171">
        <v>0.9</v>
      </c>
      <c r="L467" s="172">
        <v>1</v>
      </c>
      <c r="M467" s="172">
        <v>1</v>
      </c>
      <c r="N467" s="173">
        <v>1</v>
      </c>
      <c r="O467" s="173">
        <v>0.989508196721312</v>
      </c>
      <c r="P467" s="359">
        <v>0.9</v>
      </c>
      <c r="Q467" s="360">
        <v>0.979888268156425</v>
      </c>
      <c r="R467" s="172">
        <v>0.987650933040615</v>
      </c>
      <c r="S467" s="172">
        <v>0.983521248915872</v>
      </c>
      <c r="T467" s="172">
        <v>0.98417529478765</v>
      </c>
      <c r="U467" s="359">
        <v>0.9</v>
      </c>
      <c r="V467" s="172">
        <v>0.923743016759777</v>
      </c>
      <c r="W467" s="172">
        <v>0.950878155872667</v>
      </c>
      <c r="X467" s="172">
        <v>0.949696444058977</v>
      </c>
      <c r="Y467" s="172">
        <v>0.947026916003025</v>
      </c>
      <c r="Z467" s="359">
        <v>0.92</v>
      </c>
      <c r="AA467" s="359">
        <v>0.89030612244898</v>
      </c>
      <c r="AB467" s="359">
        <v>0.874677002583979</v>
      </c>
      <c r="AC467" s="359">
        <v>0.862295081967213</v>
      </c>
      <c r="AD467" s="359">
        <v>0.879601391692797</v>
      </c>
      <c r="AE467" s="359">
        <v>0.92</v>
      </c>
      <c r="AF467" s="172">
        <v>0.998294485503127</v>
      </c>
      <c r="AG467" s="172">
        <v>0.993150684931507</v>
      </c>
      <c r="AH467" s="172">
        <v>0.994615384615385</v>
      </c>
      <c r="AI467" s="172">
        <v>0.99205404286158</v>
      </c>
      <c r="AJ467" s="359">
        <v>0.92</v>
      </c>
      <c r="AK467" s="172">
        <v>0.9662638469285</v>
      </c>
      <c r="AL467" s="172">
        <v>0.959936622906292</v>
      </c>
      <c r="AM467" s="172">
        <v>0.956104252400549</v>
      </c>
      <c r="AN467" s="172">
        <v>0.966049311706737</v>
      </c>
      <c r="AO467" s="171">
        <v>0.99</v>
      </c>
      <c r="AP467" s="361">
        <v>1</v>
      </c>
      <c r="AQ467" s="361">
        <v>1</v>
      </c>
      <c r="AR467" s="361">
        <v>1</v>
      </c>
      <c r="AS467" s="362">
        <v>1</v>
      </c>
      <c r="AT467" s="367">
        <v>0.05</v>
      </c>
      <c r="AU467" s="364">
        <v>0</v>
      </c>
      <c r="AV467" s="365">
        <v>0</v>
      </c>
      <c r="AW467" s="365">
        <v>0</v>
      </c>
      <c r="AX467" s="365">
        <v>0.0595238095238095</v>
      </c>
      <c r="AY467" s="145"/>
      <c r="AZ467" s="143"/>
    </row>
    <row r="468" spans="1:52">
      <c r="A468" s="141"/>
      <c r="B468" s="145"/>
      <c r="C468" s="175" t="s">
        <v>719</v>
      </c>
      <c r="D468" s="169" t="s">
        <v>26</v>
      </c>
      <c r="E468" s="169" t="s">
        <v>720</v>
      </c>
      <c r="F468" s="170" t="s">
        <v>894</v>
      </c>
      <c r="G468" s="176" t="s">
        <v>895</v>
      </c>
      <c r="H468" s="176" t="s">
        <v>895</v>
      </c>
      <c r="I468" s="176" t="s">
        <v>895</v>
      </c>
      <c r="J468" s="176" t="s">
        <v>895</v>
      </c>
      <c r="K468" s="171">
        <v>0.9</v>
      </c>
      <c r="L468" s="172">
        <v>1</v>
      </c>
      <c r="M468" s="172">
        <v>1</v>
      </c>
      <c r="N468" s="173">
        <v>1</v>
      </c>
      <c r="O468" s="173">
        <v>0.992652461425423</v>
      </c>
      <c r="P468" s="359">
        <v>0.9</v>
      </c>
      <c r="Q468" s="360">
        <v>0.991455139482282</v>
      </c>
      <c r="R468" s="172">
        <v>0.992775576788627</v>
      </c>
      <c r="S468" s="172">
        <v>0.990624162871685</v>
      </c>
      <c r="T468" s="172">
        <v>0.986222126001299</v>
      </c>
      <c r="U468" s="359">
        <v>0.9</v>
      </c>
      <c r="V468" s="172">
        <v>0.940437295802966</v>
      </c>
      <c r="W468" s="172">
        <v>0.934281053367513</v>
      </c>
      <c r="X468" s="172">
        <v>0.944816501473346</v>
      </c>
      <c r="Y468" s="172">
        <v>0.949270404849535</v>
      </c>
      <c r="Z468" s="359">
        <v>0.92</v>
      </c>
      <c r="AA468" s="359">
        <v>0.919047619047619</v>
      </c>
      <c r="AB468" s="359">
        <v>0.940279542566709</v>
      </c>
      <c r="AC468" s="359">
        <v>0.936416184971098</v>
      </c>
      <c r="AD468" s="359">
        <v>0.952581054156856</v>
      </c>
      <c r="AE468" s="359">
        <v>0.92</v>
      </c>
      <c r="AF468" s="172">
        <v>0.999789783476981</v>
      </c>
      <c r="AG468" s="172">
        <v>0.996367410482615</v>
      </c>
      <c r="AH468" s="172">
        <v>0.998766041461007</v>
      </c>
      <c r="AI468" s="172">
        <v>0.996835306223033</v>
      </c>
      <c r="AJ468" s="359">
        <v>0.92</v>
      </c>
      <c r="AK468" s="172">
        <v>0.976130938849739</v>
      </c>
      <c r="AL468" s="172">
        <v>0.967900748326113</v>
      </c>
      <c r="AM468" s="172">
        <v>0.974638440578495</v>
      </c>
      <c r="AN468" s="172">
        <v>0.979536496044282</v>
      </c>
      <c r="AO468" s="171">
        <v>0.99</v>
      </c>
      <c r="AP468" s="361">
        <v>1</v>
      </c>
      <c r="AQ468" s="361">
        <v>1</v>
      </c>
      <c r="AR468" s="361">
        <v>1</v>
      </c>
      <c r="AS468" s="362">
        <v>1</v>
      </c>
      <c r="AT468" s="367">
        <v>0.05</v>
      </c>
      <c r="AU468" s="364">
        <v>0</v>
      </c>
      <c r="AV468" s="365">
        <v>0</v>
      </c>
      <c r="AW468" s="365">
        <v>0</v>
      </c>
      <c r="AX468" s="365">
        <v>0.0705394190871369</v>
      </c>
      <c r="AY468" s="145"/>
      <c r="AZ468" s="143"/>
    </row>
    <row r="469" spans="1:52">
      <c r="A469" s="141"/>
      <c r="B469" s="145"/>
      <c r="C469" s="175" t="s">
        <v>719</v>
      </c>
      <c r="D469" s="169" t="s">
        <v>26</v>
      </c>
      <c r="E469" s="169" t="s">
        <v>720</v>
      </c>
      <c r="F469" s="170" t="s">
        <v>896</v>
      </c>
      <c r="G469" s="176" t="s">
        <v>896</v>
      </c>
      <c r="H469" s="176" t="s">
        <v>896</v>
      </c>
      <c r="I469" s="176" t="s">
        <v>896</v>
      </c>
      <c r="J469" s="176" t="s">
        <v>896</v>
      </c>
      <c r="K469" s="171">
        <v>0.9</v>
      </c>
      <c r="L469" s="172">
        <v>1</v>
      </c>
      <c r="M469" s="172">
        <v>1</v>
      </c>
      <c r="N469" s="173">
        <v>0.961538461538462</v>
      </c>
      <c r="O469" s="173">
        <v>0.998743718592965</v>
      </c>
      <c r="P469" s="359">
        <v>0.9</v>
      </c>
      <c r="Q469" s="360">
        <v>0.994206773618538</v>
      </c>
      <c r="R469" s="172">
        <v>0.996285596368139</v>
      </c>
      <c r="S469" s="172">
        <v>0.996750232126277</v>
      </c>
      <c r="T469" s="172">
        <v>0.994832240647898</v>
      </c>
      <c r="U469" s="359">
        <v>0.9</v>
      </c>
      <c r="V469" s="172">
        <v>0.916666666666667</v>
      </c>
      <c r="W469" s="172">
        <v>0.915806851011143</v>
      </c>
      <c r="X469" s="172">
        <v>0.940575673166202</v>
      </c>
      <c r="Y469" s="172">
        <v>0.942892402622445</v>
      </c>
      <c r="Z469" s="359">
        <v>0.92</v>
      </c>
      <c r="AA469" s="359">
        <v>0.925925925925926</v>
      </c>
      <c r="AB469" s="359">
        <v>0.952808988764045</v>
      </c>
      <c r="AC469" s="359">
        <v>0.952212389380531</v>
      </c>
      <c r="AD469" s="359">
        <v>0.961681882473962</v>
      </c>
      <c r="AE469" s="359">
        <v>0.92</v>
      </c>
      <c r="AF469" s="172">
        <v>0.998935037273695</v>
      </c>
      <c r="AG469" s="172">
        <v>0.996610169491525</v>
      </c>
      <c r="AH469" s="172">
        <v>0.996398018910401</v>
      </c>
      <c r="AI469" s="172">
        <v>0.995655602338833</v>
      </c>
      <c r="AJ469" s="359">
        <v>0.92</v>
      </c>
      <c r="AK469" s="172">
        <v>0.963007159904535</v>
      </c>
      <c r="AL469" s="172">
        <v>0.97071129707113</v>
      </c>
      <c r="AM469" s="172">
        <v>0.980875321809489</v>
      </c>
      <c r="AN469" s="172">
        <v>0.98232257261927</v>
      </c>
      <c r="AO469" s="171">
        <v>0.99</v>
      </c>
      <c r="AP469" s="361">
        <v>1</v>
      </c>
      <c r="AQ469" s="361">
        <v>1</v>
      </c>
      <c r="AR469" s="361">
        <v>1</v>
      </c>
      <c r="AS469" s="362">
        <v>1</v>
      </c>
      <c r="AT469" s="367">
        <v>0.05</v>
      </c>
      <c r="AU469" s="364">
        <v>0.142857142857143</v>
      </c>
      <c r="AV469" s="365">
        <v>0</v>
      </c>
      <c r="AW469" s="365">
        <v>0</v>
      </c>
      <c r="AX469" s="365">
        <v>0.0446735395189003</v>
      </c>
      <c r="AY469" s="145"/>
      <c r="AZ469" s="143"/>
    </row>
    <row r="470" spans="1:52">
      <c r="A470" s="141"/>
      <c r="B470" s="145"/>
      <c r="C470" s="175" t="s">
        <v>719</v>
      </c>
      <c r="D470" s="169" t="s">
        <v>26</v>
      </c>
      <c r="E470" s="169" t="s">
        <v>720</v>
      </c>
      <c r="F470" s="170" t="s">
        <v>897</v>
      </c>
      <c r="G470" s="176" t="s">
        <v>898</v>
      </c>
      <c r="H470" s="176" t="s">
        <v>898</v>
      </c>
      <c r="I470" s="176" t="s">
        <v>898</v>
      </c>
      <c r="J470" s="176" t="s">
        <v>898</v>
      </c>
      <c r="K470" s="171">
        <v>0.9</v>
      </c>
      <c r="L470" s="172">
        <v>0.979166666666667</v>
      </c>
      <c r="M470" s="172">
        <v>0.936170212765957</v>
      </c>
      <c r="N470" s="173">
        <v>0.957446808510638</v>
      </c>
      <c r="O470" s="173">
        <v>0.981301421091997</v>
      </c>
      <c r="P470" s="359">
        <v>0.9</v>
      </c>
      <c r="Q470" s="360">
        <v>0.986558299468584</v>
      </c>
      <c r="R470" s="172">
        <v>0.977105709440362</v>
      </c>
      <c r="S470" s="172">
        <v>0.985727878211227</v>
      </c>
      <c r="T470" s="172">
        <v>0.985685350572481</v>
      </c>
      <c r="U470" s="359">
        <v>0.9</v>
      </c>
      <c r="V470" s="172">
        <v>0.952172553923101</v>
      </c>
      <c r="W470" s="172">
        <v>0.944036178631996</v>
      </c>
      <c r="X470" s="172">
        <v>0.958769425943546</v>
      </c>
      <c r="Y470" s="172">
        <v>0.95352986241565</v>
      </c>
      <c r="Z470" s="359">
        <v>0.92</v>
      </c>
      <c r="AA470" s="359">
        <v>0.878962536023055</v>
      </c>
      <c r="AB470" s="359">
        <v>0.835570469798658</v>
      </c>
      <c r="AC470" s="359">
        <v>0.851385390428212</v>
      </c>
      <c r="AD470" s="359">
        <v>0.854438843740356</v>
      </c>
      <c r="AE470" s="359">
        <v>0.92</v>
      </c>
      <c r="AF470" s="172">
        <v>0.996896819239721</v>
      </c>
      <c r="AG470" s="172">
        <v>0.996277915632754</v>
      </c>
      <c r="AH470" s="172">
        <v>0.996051332675222</v>
      </c>
      <c r="AI470" s="172">
        <v>0.995088656964357</v>
      </c>
      <c r="AJ470" s="359">
        <v>0.92</v>
      </c>
      <c r="AK470" s="172">
        <v>0.969261139311901</v>
      </c>
      <c r="AL470" s="172">
        <v>0.951620706337687</v>
      </c>
      <c r="AM470" s="172">
        <v>0.954142386622751</v>
      </c>
      <c r="AN470" s="172">
        <v>0.962164329355983</v>
      </c>
      <c r="AO470" s="171">
        <v>0.99</v>
      </c>
      <c r="AP470" s="361">
        <v>1</v>
      </c>
      <c r="AQ470" s="361">
        <v>1</v>
      </c>
      <c r="AR470" s="361">
        <v>1</v>
      </c>
      <c r="AS470" s="362">
        <v>1</v>
      </c>
      <c r="AT470" s="367">
        <v>0.05</v>
      </c>
      <c r="AU470" s="364">
        <v>0</v>
      </c>
      <c r="AV470" s="365">
        <v>0</v>
      </c>
      <c r="AW470" s="365">
        <v>0.166666666666667</v>
      </c>
      <c r="AX470" s="365">
        <v>0.0416666666666667</v>
      </c>
      <c r="AY470" s="145"/>
      <c r="AZ470" s="143"/>
    </row>
    <row r="471" spans="1:52">
      <c r="A471" s="141"/>
      <c r="B471" s="145"/>
      <c r="C471" s="175" t="s">
        <v>719</v>
      </c>
      <c r="D471" s="169" t="s">
        <v>26</v>
      </c>
      <c r="E471" s="169" t="s">
        <v>720</v>
      </c>
      <c r="F471" s="170" t="s">
        <v>899</v>
      </c>
      <c r="G471" s="176" t="s">
        <v>900</v>
      </c>
      <c r="H471" s="176" t="s">
        <v>900</v>
      </c>
      <c r="I471" s="176" t="s">
        <v>900</v>
      </c>
      <c r="J471" s="176" t="s">
        <v>900</v>
      </c>
      <c r="K471" s="171">
        <v>0.9</v>
      </c>
      <c r="L471" s="172">
        <v>1</v>
      </c>
      <c r="M471" s="172">
        <v>1</v>
      </c>
      <c r="N471" s="173">
        <v>1</v>
      </c>
      <c r="O471" s="173">
        <v>0.995723449750535</v>
      </c>
      <c r="P471" s="359">
        <v>0.9</v>
      </c>
      <c r="Q471" s="360">
        <v>0.986323673070661</v>
      </c>
      <c r="R471" s="172">
        <v>0.989470605440187</v>
      </c>
      <c r="S471" s="172">
        <v>0.988953866146849</v>
      </c>
      <c r="T471" s="172">
        <v>0.988266271014659</v>
      </c>
      <c r="U471" s="359">
        <v>0.9</v>
      </c>
      <c r="V471" s="172">
        <v>0.921198306740475</v>
      </c>
      <c r="W471" s="172">
        <v>0.916057326703715</v>
      </c>
      <c r="X471" s="172">
        <v>0.91812865497076</v>
      </c>
      <c r="Y471" s="172">
        <v>0.924331553595871</v>
      </c>
      <c r="Z471" s="359">
        <v>0.92</v>
      </c>
      <c r="AA471" s="359">
        <v>0.820960698689956</v>
      </c>
      <c r="AB471" s="359">
        <v>0.869801084990958</v>
      </c>
      <c r="AC471" s="359">
        <v>0.912031047865459</v>
      </c>
      <c r="AD471" s="359">
        <v>0.892652881654202</v>
      </c>
      <c r="AE471" s="359">
        <v>0.92</v>
      </c>
      <c r="AF471" s="172">
        <v>0.989830508474576</v>
      </c>
      <c r="AG471" s="172">
        <v>0.987829614604463</v>
      </c>
      <c r="AH471" s="172">
        <v>0.995837669094693</v>
      </c>
      <c r="AI471" s="172">
        <v>0.994995926917258</v>
      </c>
      <c r="AJ471" s="359">
        <v>0.92</v>
      </c>
      <c r="AK471" s="172">
        <v>0.955511476338906</v>
      </c>
      <c r="AL471" s="172">
        <v>0.969284994964753</v>
      </c>
      <c r="AM471" s="172">
        <v>0.970397299402753</v>
      </c>
      <c r="AN471" s="172">
        <v>0.970155549242913</v>
      </c>
      <c r="AO471" s="171">
        <v>0.99</v>
      </c>
      <c r="AP471" s="361">
        <v>1</v>
      </c>
      <c r="AQ471" s="361">
        <v>1</v>
      </c>
      <c r="AR471" s="361">
        <v>1</v>
      </c>
      <c r="AS471" s="362">
        <v>1</v>
      </c>
      <c r="AT471" s="367">
        <v>0.05</v>
      </c>
      <c r="AU471" s="364">
        <v>0.142857142857143</v>
      </c>
      <c r="AV471" s="365">
        <v>0.0909090909090909</v>
      </c>
      <c r="AW471" s="365">
        <v>0.117647058823529</v>
      </c>
      <c r="AX471" s="365">
        <v>0.054140127388535</v>
      </c>
      <c r="AY471" s="145"/>
      <c r="AZ471" s="143"/>
    </row>
    <row r="472" spans="1:52">
      <c r="A472" s="141"/>
      <c r="B472" s="145"/>
      <c r="C472" s="175" t="s">
        <v>719</v>
      </c>
      <c r="D472" s="169" t="s">
        <v>26</v>
      </c>
      <c r="E472" s="169" t="s">
        <v>720</v>
      </c>
      <c r="F472" s="170" t="s">
        <v>901</v>
      </c>
      <c r="G472" s="176" t="s">
        <v>902</v>
      </c>
      <c r="H472" s="176" t="s">
        <v>902</v>
      </c>
      <c r="I472" s="176" t="s">
        <v>902</v>
      </c>
      <c r="J472" s="176" t="s">
        <v>902</v>
      </c>
      <c r="K472" s="171">
        <v>0.9</v>
      </c>
      <c r="L472" s="172">
        <v>1</v>
      </c>
      <c r="M472" s="172">
        <v>1</v>
      </c>
      <c r="N472" s="173">
        <v>1</v>
      </c>
      <c r="O472" s="173">
        <v>0.991541964866623</v>
      </c>
      <c r="P472" s="359">
        <v>0.9</v>
      </c>
      <c r="Q472" s="360">
        <v>0.990563419372745</v>
      </c>
      <c r="R472" s="172">
        <v>0.98583712696004</v>
      </c>
      <c r="S472" s="172">
        <v>0.992212287280069</v>
      </c>
      <c r="T472" s="172">
        <v>0.988512127655571</v>
      </c>
      <c r="U472" s="359">
        <v>0.9</v>
      </c>
      <c r="V472" s="172">
        <v>0.932833749653067</v>
      </c>
      <c r="W472" s="172">
        <v>0.929691451694487</v>
      </c>
      <c r="X472" s="172">
        <v>0.939140467262763</v>
      </c>
      <c r="Y472" s="172">
        <v>0.934271682065371</v>
      </c>
      <c r="Z472" s="359">
        <v>0.92</v>
      </c>
      <c r="AA472" s="359">
        <v>0.907657657657658</v>
      </c>
      <c r="AB472" s="359">
        <v>0.898975109809663</v>
      </c>
      <c r="AC472" s="359">
        <v>0.931584948688712</v>
      </c>
      <c r="AD472" s="359">
        <v>0.918802918568809</v>
      </c>
      <c r="AE472" s="359">
        <v>0.92</v>
      </c>
      <c r="AF472" s="172">
        <v>0.999452354874042</v>
      </c>
      <c r="AG472" s="172">
        <v>0.987316421895861</v>
      </c>
      <c r="AH472" s="172">
        <v>0.998759689922481</v>
      </c>
      <c r="AI472" s="172">
        <v>0.996011667897078</v>
      </c>
      <c r="AJ472" s="359">
        <v>0.92</v>
      </c>
      <c r="AK472" s="172">
        <v>0.967383246849518</v>
      </c>
      <c r="AL472" s="172">
        <v>0.963122708647833</v>
      </c>
      <c r="AM472" s="172">
        <v>0.972605893186004</v>
      </c>
      <c r="AN472" s="172">
        <v>0.969412817053018</v>
      </c>
      <c r="AO472" s="171">
        <v>0.99</v>
      </c>
      <c r="AP472" s="361">
        <v>1</v>
      </c>
      <c r="AQ472" s="361">
        <v>1</v>
      </c>
      <c r="AR472" s="361">
        <v>1</v>
      </c>
      <c r="AS472" s="362">
        <v>1</v>
      </c>
      <c r="AT472" s="367">
        <v>0.05</v>
      </c>
      <c r="AU472" s="364">
        <v>0.0769230769230769</v>
      </c>
      <c r="AV472" s="365">
        <v>0</v>
      </c>
      <c r="AW472" s="365">
        <v>0</v>
      </c>
      <c r="AX472" s="365">
        <v>0.0544554455445545</v>
      </c>
      <c r="AY472" s="145"/>
      <c r="AZ472" s="143"/>
    </row>
    <row r="473" spans="1:52">
      <c r="A473" s="141"/>
      <c r="B473" s="145"/>
      <c r="C473" s="175" t="s">
        <v>719</v>
      </c>
      <c r="D473" s="169" t="s">
        <v>26</v>
      </c>
      <c r="E473" s="169" t="s">
        <v>720</v>
      </c>
      <c r="F473" s="170" t="s">
        <v>903</v>
      </c>
      <c r="G473" s="176" t="s">
        <v>904</v>
      </c>
      <c r="H473" s="176" t="s">
        <v>904</v>
      </c>
      <c r="I473" s="176" t="s">
        <v>904</v>
      </c>
      <c r="J473" s="176" t="s">
        <v>904</v>
      </c>
      <c r="K473" s="171">
        <v>0.9</v>
      </c>
      <c r="L473" s="172">
        <v>1</v>
      </c>
      <c r="M473" s="172">
        <v>1</v>
      </c>
      <c r="N473" s="173">
        <v>0.969230769230769</v>
      </c>
      <c r="O473" s="173">
        <v>0.990555555555556</v>
      </c>
      <c r="P473" s="359">
        <v>0.9</v>
      </c>
      <c r="Q473" s="360">
        <v>0.992979171542242</v>
      </c>
      <c r="R473" s="172">
        <v>0.991114872011847</v>
      </c>
      <c r="S473" s="172">
        <v>0.990777666999003</v>
      </c>
      <c r="T473" s="172">
        <v>0.991790056578789</v>
      </c>
      <c r="U473" s="359">
        <v>0.9</v>
      </c>
      <c r="V473" s="172">
        <v>0.945471565644746</v>
      </c>
      <c r="W473" s="172">
        <v>0.944573725407235</v>
      </c>
      <c r="X473" s="172">
        <v>0.952392821535394</v>
      </c>
      <c r="Y473" s="172">
        <v>0.942522370691385</v>
      </c>
      <c r="Z473" s="359">
        <v>0.92</v>
      </c>
      <c r="AA473" s="359">
        <v>0.907692307692308</v>
      </c>
      <c r="AB473" s="359">
        <v>0.922316384180791</v>
      </c>
      <c r="AC473" s="359">
        <v>0.936</v>
      </c>
      <c r="AD473" s="359">
        <v>0.942318631726649</v>
      </c>
      <c r="AE473" s="359">
        <v>0.92</v>
      </c>
      <c r="AF473" s="172">
        <v>0.997899159663866</v>
      </c>
      <c r="AG473" s="172">
        <v>0.994075327972916</v>
      </c>
      <c r="AH473" s="172">
        <v>0.998011137629276</v>
      </c>
      <c r="AI473" s="172">
        <v>0.988264562908162</v>
      </c>
      <c r="AJ473" s="359">
        <v>0.92</v>
      </c>
      <c r="AK473" s="172">
        <v>0.972927241962775</v>
      </c>
      <c r="AL473" s="172">
        <v>0.975712971481141</v>
      </c>
      <c r="AM473" s="172">
        <v>0.978252194732642</v>
      </c>
      <c r="AN473" s="172">
        <v>0.980778529179941</v>
      </c>
      <c r="AO473" s="171">
        <v>0.99</v>
      </c>
      <c r="AP473" s="361">
        <v>1</v>
      </c>
      <c r="AQ473" s="361">
        <v>1</v>
      </c>
      <c r="AR473" s="361">
        <v>1</v>
      </c>
      <c r="AS473" s="362">
        <v>1</v>
      </c>
      <c r="AT473" s="367">
        <v>0.05</v>
      </c>
      <c r="AU473" s="364">
        <v>0</v>
      </c>
      <c r="AV473" s="365">
        <v>0</v>
      </c>
      <c r="AW473" s="365">
        <v>0</v>
      </c>
      <c r="AX473" s="365">
        <v>0.0625</v>
      </c>
      <c r="AY473" s="145"/>
      <c r="AZ473" s="143"/>
    </row>
    <row r="474" spans="1:52">
      <c r="A474" s="141"/>
      <c r="B474" s="145"/>
      <c r="C474" s="175" t="s">
        <v>719</v>
      </c>
      <c r="D474" s="169" t="s">
        <v>26</v>
      </c>
      <c r="E474" s="169" t="s">
        <v>720</v>
      </c>
      <c r="F474" s="170" t="s">
        <v>905</v>
      </c>
      <c r="G474" s="176" t="s">
        <v>905</v>
      </c>
      <c r="H474" s="176" t="s">
        <v>905</v>
      </c>
      <c r="I474" s="176" t="s">
        <v>905</v>
      </c>
      <c r="J474" s="176" t="s">
        <v>905</v>
      </c>
      <c r="K474" s="171">
        <v>0.9</v>
      </c>
      <c r="L474" s="172">
        <v>1</v>
      </c>
      <c r="M474" s="172">
        <v>1</v>
      </c>
      <c r="N474" s="173">
        <v>1</v>
      </c>
      <c r="O474" s="173">
        <v>1</v>
      </c>
      <c r="P474" s="359">
        <v>0.9</v>
      </c>
      <c r="Q474" s="360">
        <v>0.99796126401631</v>
      </c>
      <c r="R474" s="172">
        <v>0.99821587867975</v>
      </c>
      <c r="S474" s="172">
        <v>0.997029702970297</v>
      </c>
      <c r="T474" s="172">
        <v>0.997958793136442</v>
      </c>
      <c r="U474" s="359">
        <v>0.9</v>
      </c>
      <c r="V474" s="172">
        <v>0.951070336391437</v>
      </c>
      <c r="W474" s="172">
        <v>0.96164139161463</v>
      </c>
      <c r="X474" s="172">
        <v>0.955445544554455</v>
      </c>
      <c r="Y474" s="172">
        <v>0.957517382152198</v>
      </c>
      <c r="Z474" s="359">
        <v>0.92</v>
      </c>
      <c r="AA474" s="359">
        <v>0.922330097087379</v>
      </c>
      <c r="AB474" s="359">
        <v>0.956989247311828</v>
      </c>
      <c r="AC474" s="359">
        <v>0.951672862453532</v>
      </c>
      <c r="AD474" s="359">
        <v>0.937567609333951</v>
      </c>
      <c r="AE474" s="359">
        <v>0.92</v>
      </c>
      <c r="AF474" s="172">
        <v>0.996296296296296</v>
      </c>
      <c r="AG474" s="172">
        <v>0.987012987012987</v>
      </c>
      <c r="AH474" s="172">
        <v>0.994565217391304</v>
      </c>
      <c r="AI474" s="172">
        <v>0.99495990836197</v>
      </c>
      <c r="AJ474" s="359">
        <v>0.92</v>
      </c>
      <c r="AK474" s="172">
        <v>0.984317343173432</v>
      </c>
      <c r="AL474" s="172">
        <v>0.988523335883703</v>
      </c>
      <c r="AM474" s="172">
        <v>0.985926505082095</v>
      </c>
      <c r="AN474" s="172">
        <v>0.983849651089025</v>
      </c>
      <c r="AO474" s="171">
        <v>0.99</v>
      </c>
      <c r="AP474" s="361">
        <v>1</v>
      </c>
      <c r="AQ474" s="361">
        <v>1</v>
      </c>
      <c r="AR474" s="361">
        <v>1</v>
      </c>
      <c r="AS474" s="362">
        <v>1</v>
      </c>
      <c r="AT474" s="367">
        <v>0.05</v>
      </c>
      <c r="AU474" s="364">
        <v>0</v>
      </c>
      <c r="AV474" s="365">
        <v>0</v>
      </c>
      <c r="AW474" s="365">
        <v>0</v>
      </c>
      <c r="AX474" s="365">
        <v>0.102941176470588</v>
      </c>
      <c r="AY474" s="145"/>
      <c r="AZ474" s="143"/>
    </row>
    <row r="475" spans="1:52">
      <c r="A475" s="141"/>
      <c r="B475" s="145"/>
      <c r="C475" s="175" t="s">
        <v>719</v>
      </c>
      <c r="D475" s="169" t="s">
        <v>26</v>
      </c>
      <c r="E475" s="169" t="s">
        <v>720</v>
      </c>
      <c r="F475" s="170" t="s">
        <v>906</v>
      </c>
      <c r="G475" s="176" t="s">
        <v>906</v>
      </c>
      <c r="H475" s="176" t="s">
        <v>906</v>
      </c>
      <c r="I475" s="176" t="s">
        <v>906</v>
      </c>
      <c r="J475" s="176" t="s">
        <v>906</v>
      </c>
      <c r="K475" s="171">
        <v>0.9</v>
      </c>
      <c r="L475" s="172">
        <v>1</v>
      </c>
      <c r="M475" s="172">
        <v>0.984126984126984</v>
      </c>
      <c r="N475" s="173">
        <v>0.984848484848485</v>
      </c>
      <c r="O475" s="173">
        <v>0.970103092783505</v>
      </c>
      <c r="P475" s="359">
        <v>0.9</v>
      </c>
      <c r="Q475" s="360">
        <v>0.987265570733966</v>
      </c>
      <c r="R475" s="172">
        <v>0.984540448962304</v>
      </c>
      <c r="S475" s="172">
        <v>0.988054607508532</v>
      </c>
      <c r="T475" s="172">
        <v>0.984906143071856</v>
      </c>
      <c r="U475" s="359">
        <v>0.9</v>
      </c>
      <c r="V475" s="172">
        <v>0.94443158138458</v>
      </c>
      <c r="W475" s="172">
        <v>0.948326980093181</v>
      </c>
      <c r="X475" s="172">
        <v>0.966845441248172</v>
      </c>
      <c r="Y475" s="172">
        <v>0.951632502958012</v>
      </c>
      <c r="Z475" s="359">
        <v>0.92</v>
      </c>
      <c r="AA475" s="359">
        <v>0.791383219954649</v>
      </c>
      <c r="AB475" s="359">
        <v>0.873343151693667</v>
      </c>
      <c r="AC475" s="359">
        <v>0.853853853853854</v>
      </c>
      <c r="AD475" s="359">
        <v>0.862303939357284</v>
      </c>
      <c r="AE475" s="359">
        <v>0.92</v>
      </c>
      <c r="AF475" s="172">
        <v>0.997618480590617</v>
      </c>
      <c r="AG475" s="172">
        <v>0.9908480780964</v>
      </c>
      <c r="AH475" s="172">
        <v>0.994547787042976</v>
      </c>
      <c r="AI475" s="172">
        <v>0.989366548227975</v>
      </c>
      <c r="AJ475" s="359">
        <v>0.92</v>
      </c>
      <c r="AK475" s="172">
        <v>0.956311699222852</v>
      </c>
      <c r="AL475" s="172">
        <v>0.961303462321792</v>
      </c>
      <c r="AM475" s="172">
        <v>0.957851401685944</v>
      </c>
      <c r="AN475" s="172">
        <v>0.960825388777328</v>
      </c>
      <c r="AO475" s="171">
        <v>0.99</v>
      </c>
      <c r="AP475" s="361">
        <v>1</v>
      </c>
      <c r="AQ475" s="361">
        <v>1</v>
      </c>
      <c r="AR475" s="361">
        <v>1</v>
      </c>
      <c r="AS475" s="362">
        <v>1</v>
      </c>
      <c r="AT475" s="367">
        <v>0.05</v>
      </c>
      <c r="AU475" s="364">
        <v>0</v>
      </c>
      <c r="AV475" s="365">
        <v>0.1</v>
      </c>
      <c r="AW475" s="365">
        <v>0.0666666666666667</v>
      </c>
      <c r="AX475" s="365">
        <v>0.0492505353319058</v>
      </c>
      <c r="AY475" s="145"/>
      <c r="AZ475" s="143"/>
    </row>
    <row r="476" spans="1:52">
      <c r="A476" s="141"/>
      <c r="B476" s="145"/>
      <c r="C476" s="175" t="s">
        <v>719</v>
      </c>
      <c r="D476" s="169" t="s">
        <v>26</v>
      </c>
      <c r="E476" s="169" t="s">
        <v>720</v>
      </c>
      <c r="F476" s="170" t="s">
        <v>907</v>
      </c>
      <c r="G476" s="176" t="s">
        <v>908</v>
      </c>
      <c r="H476" s="176" t="s">
        <v>908</v>
      </c>
      <c r="I476" s="176" t="s">
        <v>908</v>
      </c>
      <c r="J476" s="176" t="s">
        <v>908</v>
      </c>
      <c r="K476" s="171">
        <v>0.9</v>
      </c>
      <c r="L476" s="172">
        <v>1</v>
      </c>
      <c r="M476" s="172">
        <v>1</v>
      </c>
      <c r="N476" s="173">
        <v>1</v>
      </c>
      <c r="O476" s="173">
        <v>0.99602911978822</v>
      </c>
      <c r="P476" s="359">
        <v>0.9</v>
      </c>
      <c r="Q476" s="360">
        <v>0.989153439153439</v>
      </c>
      <c r="R476" s="172">
        <v>0.990530774981311</v>
      </c>
      <c r="S476" s="172">
        <v>0.993368333793866</v>
      </c>
      <c r="T476" s="172">
        <v>0.988273852876912</v>
      </c>
      <c r="U476" s="359">
        <v>0.9</v>
      </c>
      <c r="V476" s="172">
        <v>0.925661375661376</v>
      </c>
      <c r="W476" s="172">
        <v>0.947670072265138</v>
      </c>
      <c r="X476" s="172">
        <v>0.956617850234872</v>
      </c>
      <c r="Y476" s="172">
        <v>0.951493080844865</v>
      </c>
      <c r="Z476" s="359">
        <v>0.92</v>
      </c>
      <c r="AA476" s="359">
        <v>0.899736147757256</v>
      </c>
      <c r="AB476" s="359">
        <v>0.868421052631579</v>
      </c>
      <c r="AC476" s="359">
        <v>0.917205692108668</v>
      </c>
      <c r="AD476" s="359">
        <v>0.930143121409795</v>
      </c>
      <c r="AE476" s="359">
        <v>0.92</v>
      </c>
      <c r="AF476" s="172">
        <v>1</v>
      </c>
      <c r="AG476" s="172">
        <v>0.985898942420682</v>
      </c>
      <c r="AH476" s="172">
        <v>0.995598591549296</v>
      </c>
      <c r="AI476" s="172">
        <v>0.99255963508562</v>
      </c>
      <c r="AJ476" s="359">
        <v>0.92</v>
      </c>
      <c r="AK476" s="172">
        <v>0.9764366434239</v>
      </c>
      <c r="AL476" s="172">
        <v>0.97029702970297</v>
      </c>
      <c r="AM476" s="172">
        <v>0.979280510018215</v>
      </c>
      <c r="AN476" s="172">
        <v>0.980611712734301</v>
      </c>
      <c r="AO476" s="171">
        <v>0.99</v>
      </c>
      <c r="AP476" s="361">
        <v>1</v>
      </c>
      <c r="AQ476" s="361">
        <v>1</v>
      </c>
      <c r="AR476" s="361">
        <v>1</v>
      </c>
      <c r="AS476" s="362">
        <v>1</v>
      </c>
      <c r="AT476" s="367">
        <v>0.05</v>
      </c>
      <c r="AU476" s="364">
        <v>0</v>
      </c>
      <c r="AV476" s="365">
        <v>0.0833333333333333</v>
      </c>
      <c r="AW476" s="365">
        <v>0.0526315789473684</v>
      </c>
      <c r="AX476" s="365">
        <v>0.0547445255474453</v>
      </c>
      <c r="AY476" s="145"/>
      <c r="AZ476" s="143"/>
    </row>
    <row r="477" spans="1:52">
      <c r="A477" s="141"/>
      <c r="B477" s="145"/>
      <c r="C477" s="175" t="s">
        <v>719</v>
      </c>
      <c r="D477" s="169" t="s">
        <v>26</v>
      </c>
      <c r="E477" s="169" t="s">
        <v>720</v>
      </c>
      <c r="F477" s="170" t="s">
        <v>909</v>
      </c>
      <c r="G477" s="176" t="s">
        <v>909</v>
      </c>
      <c r="H477" s="176" t="s">
        <v>909</v>
      </c>
      <c r="I477" s="176" t="s">
        <v>909</v>
      </c>
      <c r="J477" s="176" t="s">
        <v>909</v>
      </c>
      <c r="K477" s="171">
        <v>0.9</v>
      </c>
      <c r="L477" s="172">
        <v>0.971428571428571</v>
      </c>
      <c r="M477" s="172">
        <v>0.972222222222222</v>
      </c>
      <c r="N477" s="173">
        <v>0.972222222222222</v>
      </c>
      <c r="O477" s="173">
        <v>0.980787704130644</v>
      </c>
      <c r="P477" s="359">
        <v>0.9</v>
      </c>
      <c r="Q477" s="360">
        <v>0.990614000782167</v>
      </c>
      <c r="R477" s="172">
        <v>0.989506412747765</v>
      </c>
      <c r="S477" s="172">
        <v>0.997515527950311</v>
      </c>
      <c r="T477" s="172">
        <v>0.98855087584427</v>
      </c>
      <c r="U477" s="359">
        <v>0.9</v>
      </c>
      <c r="V477" s="172">
        <v>0.898709425107548</v>
      </c>
      <c r="W477" s="172">
        <v>0.905169063350175</v>
      </c>
      <c r="X477" s="172">
        <v>0.928364389233954</v>
      </c>
      <c r="Y477" s="172">
        <v>0.933735105156224</v>
      </c>
      <c r="Z477" s="359">
        <v>0.92</v>
      </c>
      <c r="AA477" s="359">
        <v>0.782442748091603</v>
      </c>
      <c r="AB477" s="359">
        <v>0.777335984095427</v>
      </c>
      <c r="AC477" s="359">
        <v>0.858096828046745</v>
      </c>
      <c r="AD477" s="359">
        <v>0.827424572522612</v>
      </c>
      <c r="AE477" s="359">
        <v>0.92</v>
      </c>
      <c r="AF477" s="172">
        <v>0.993150684931507</v>
      </c>
      <c r="AG477" s="172">
        <v>0.96085409252669</v>
      </c>
      <c r="AH477" s="172">
        <v>0.969230769230769</v>
      </c>
      <c r="AI477" s="172">
        <v>0.978678276400982</v>
      </c>
      <c r="AJ477" s="359">
        <v>0.92</v>
      </c>
      <c r="AK477" s="172">
        <v>0.948563320326357</v>
      </c>
      <c r="AL477" s="172">
        <v>0.936605981794538</v>
      </c>
      <c r="AM477" s="172">
        <v>0.954545454545455</v>
      </c>
      <c r="AN477" s="172">
        <v>0.953729375937457</v>
      </c>
      <c r="AO477" s="171">
        <v>0.99</v>
      </c>
      <c r="AP477" s="361">
        <v>1</v>
      </c>
      <c r="AQ477" s="361">
        <v>1</v>
      </c>
      <c r="AR477" s="361">
        <v>1</v>
      </c>
      <c r="AS477" s="362">
        <v>1</v>
      </c>
      <c r="AT477" s="367">
        <v>0.05</v>
      </c>
      <c r="AU477" s="364">
        <v>0</v>
      </c>
      <c r="AV477" s="365">
        <v>0</v>
      </c>
      <c r="AW477" s="365">
        <v>0</v>
      </c>
      <c r="AX477" s="365">
        <v>0.0313588850174216</v>
      </c>
      <c r="AY477" s="145"/>
      <c r="AZ477" s="143"/>
    </row>
    <row r="478" spans="1:52">
      <c r="A478" s="141"/>
      <c r="B478" s="145"/>
      <c r="C478" s="175" t="s">
        <v>719</v>
      </c>
      <c r="D478" s="169" t="s">
        <v>26</v>
      </c>
      <c r="E478" s="169" t="s">
        <v>720</v>
      </c>
      <c r="F478" s="170" t="s">
        <v>910</v>
      </c>
      <c r="G478" s="176" t="s">
        <v>910</v>
      </c>
      <c r="H478" s="176" t="s">
        <v>910</v>
      </c>
      <c r="I478" s="176" t="s">
        <v>910</v>
      </c>
      <c r="J478" s="176" t="s">
        <v>910</v>
      </c>
      <c r="K478" s="171">
        <v>0.9</v>
      </c>
      <c r="L478" s="172">
        <v>1</v>
      </c>
      <c r="M478" s="172">
        <v>1</v>
      </c>
      <c r="N478" s="173">
        <v>1</v>
      </c>
      <c r="O478" s="173">
        <v>0.968562874251497</v>
      </c>
      <c r="P478" s="359">
        <v>0.9</v>
      </c>
      <c r="Q478" s="360">
        <v>0.969596827495043</v>
      </c>
      <c r="R478" s="172">
        <v>0.938775510204082</v>
      </c>
      <c r="S478" s="172">
        <v>0.975084175084175</v>
      </c>
      <c r="T478" s="172">
        <v>0.969066701993774</v>
      </c>
      <c r="U478" s="359">
        <v>0.9</v>
      </c>
      <c r="V478" s="172">
        <v>0.849966953073364</v>
      </c>
      <c r="W478" s="172">
        <v>0.775510204081633</v>
      </c>
      <c r="X478" s="172">
        <v>0.880808080808081</v>
      </c>
      <c r="Y478" s="172">
        <v>0.874345896535736</v>
      </c>
      <c r="Z478" s="359">
        <v>0.92</v>
      </c>
      <c r="AA478" s="359" t="s">
        <v>40</v>
      </c>
      <c r="AB478" s="359" t="s">
        <v>40</v>
      </c>
      <c r="AC478" s="359" t="s">
        <v>40</v>
      </c>
      <c r="AD478" s="359">
        <v>0.833333333333333</v>
      </c>
      <c r="AE478" s="359">
        <v>0.92</v>
      </c>
      <c r="AF478" s="172">
        <v>0.991880074953154</v>
      </c>
      <c r="AG478" s="172">
        <v>0.991423670668954</v>
      </c>
      <c r="AH478" s="172">
        <v>0.984933426769446</v>
      </c>
      <c r="AI478" s="172">
        <v>0.989929832870122</v>
      </c>
      <c r="AJ478" s="359">
        <v>0.92</v>
      </c>
      <c r="AK478" s="172">
        <v>0.924752475247525</v>
      </c>
      <c r="AL478" s="172">
        <v>0.916016796640672</v>
      </c>
      <c r="AM478" s="172">
        <v>0.954912516823688</v>
      </c>
      <c r="AN478" s="172">
        <v>0.950051868364712</v>
      </c>
      <c r="AO478" s="171">
        <v>0.99</v>
      </c>
      <c r="AP478" s="361">
        <v>1</v>
      </c>
      <c r="AQ478" s="361">
        <v>1</v>
      </c>
      <c r="AR478" s="361">
        <v>1</v>
      </c>
      <c r="AS478" s="362">
        <v>1</v>
      </c>
      <c r="AT478" s="367">
        <v>0.05</v>
      </c>
      <c r="AU478" s="364">
        <v>0</v>
      </c>
      <c r="AV478" s="365">
        <v>0</v>
      </c>
      <c r="AW478" s="365">
        <v>0</v>
      </c>
      <c r="AX478" s="365">
        <v>0.0467836257309941</v>
      </c>
      <c r="AY478" s="145"/>
      <c r="AZ478" s="143"/>
    </row>
    <row r="479" spans="1:52">
      <c r="A479" s="141"/>
      <c r="B479" s="145"/>
      <c r="C479" s="175" t="s">
        <v>719</v>
      </c>
      <c r="D479" s="169" t="s">
        <v>26</v>
      </c>
      <c r="E479" s="169" t="s">
        <v>720</v>
      </c>
      <c r="F479" s="170" t="s">
        <v>911</v>
      </c>
      <c r="G479" s="176" t="s">
        <v>911</v>
      </c>
      <c r="H479" s="176" t="s">
        <v>911</v>
      </c>
      <c r="I479" s="176" t="s">
        <v>911</v>
      </c>
      <c r="J479" s="176" t="s">
        <v>911</v>
      </c>
      <c r="K479" s="171">
        <v>0.9</v>
      </c>
      <c r="L479" s="172">
        <v>0.96</v>
      </c>
      <c r="M479" s="172">
        <v>0.961538461538462</v>
      </c>
      <c r="N479" s="173">
        <v>1</v>
      </c>
      <c r="O479" s="173">
        <v>0.993131868131868</v>
      </c>
      <c r="P479" s="359">
        <v>0.9</v>
      </c>
      <c r="Q479" s="360">
        <v>0.994678492239468</v>
      </c>
      <c r="R479" s="172">
        <v>0.998246383165278</v>
      </c>
      <c r="S479" s="172">
        <v>0.996613449443638</v>
      </c>
      <c r="T479" s="172">
        <v>0.996146500583095</v>
      </c>
      <c r="U479" s="359">
        <v>0.9</v>
      </c>
      <c r="V479" s="172">
        <v>0.953436807095344</v>
      </c>
      <c r="W479" s="172">
        <v>0.949145111793073</v>
      </c>
      <c r="X479" s="172">
        <v>0.960812772133527</v>
      </c>
      <c r="Y479" s="172">
        <v>0.953436882045735</v>
      </c>
      <c r="Z479" s="359">
        <v>0.92</v>
      </c>
      <c r="AA479" s="359">
        <v>0.919014084507042</v>
      </c>
      <c r="AB479" s="359">
        <v>0.959770114942529</v>
      </c>
      <c r="AC479" s="359">
        <v>0.945945945945946</v>
      </c>
      <c r="AD479" s="359">
        <v>0.948721861884777</v>
      </c>
      <c r="AE479" s="359">
        <v>0.92</v>
      </c>
      <c r="AF479" s="172">
        <v>0.995225590833134</v>
      </c>
      <c r="AG479" s="172">
        <v>0.995179948586118</v>
      </c>
      <c r="AH479" s="172">
        <v>0.995874325610917</v>
      </c>
      <c r="AI479" s="172">
        <v>0.995879179435684</v>
      </c>
      <c r="AJ479" s="359">
        <v>0.92</v>
      </c>
      <c r="AK479" s="172">
        <v>0.972047244094488</v>
      </c>
      <c r="AL479" s="172">
        <v>0.97641688855078</v>
      </c>
      <c r="AM479" s="172">
        <v>0.982211910286156</v>
      </c>
      <c r="AN479" s="172">
        <v>0.981031834972814</v>
      </c>
      <c r="AO479" s="171">
        <v>0.99</v>
      </c>
      <c r="AP479" s="361">
        <v>1</v>
      </c>
      <c r="AQ479" s="361">
        <v>1</v>
      </c>
      <c r="AR479" s="361">
        <v>1</v>
      </c>
      <c r="AS479" s="362">
        <v>1</v>
      </c>
      <c r="AT479" s="367">
        <v>0.05</v>
      </c>
      <c r="AU479" s="364">
        <v>0</v>
      </c>
      <c r="AV479" s="365">
        <v>0</v>
      </c>
      <c r="AW479" s="365">
        <v>0</v>
      </c>
      <c r="AX479" s="365">
        <v>0.0259259259259259</v>
      </c>
      <c r="AY479" s="145"/>
      <c r="AZ479" s="143"/>
    </row>
    <row r="480" spans="1:52">
      <c r="A480" s="141"/>
      <c r="B480" s="145"/>
      <c r="C480" s="175" t="s">
        <v>719</v>
      </c>
      <c r="D480" s="169" t="s">
        <v>26</v>
      </c>
      <c r="E480" s="169" t="s">
        <v>720</v>
      </c>
      <c r="F480" s="170" t="s">
        <v>912</v>
      </c>
      <c r="G480" s="176" t="s">
        <v>912</v>
      </c>
      <c r="H480" s="176" t="s">
        <v>912</v>
      </c>
      <c r="I480" s="176" t="s">
        <v>912</v>
      </c>
      <c r="J480" s="176" t="s">
        <v>912</v>
      </c>
      <c r="K480" s="171">
        <v>0.9</v>
      </c>
      <c r="L480" s="172">
        <v>1</v>
      </c>
      <c r="M480" s="172">
        <v>1</v>
      </c>
      <c r="N480" s="173">
        <v>0.975609756097561</v>
      </c>
      <c r="O480" s="173">
        <v>0.99005424954792</v>
      </c>
      <c r="P480" s="359">
        <v>0.9</v>
      </c>
      <c r="Q480" s="360">
        <v>0.986522121300908</v>
      </c>
      <c r="R480" s="172">
        <v>0.990840965861782</v>
      </c>
      <c r="S480" s="172">
        <v>0.989952904238618</v>
      </c>
      <c r="T480" s="172">
        <v>0.989029870473169</v>
      </c>
      <c r="U480" s="359">
        <v>0.9</v>
      </c>
      <c r="V480" s="172">
        <v>0.903603867565192</v>
      </c>
      <c r="W480" s="172">
        <v>0.923397169025812</v>
      </c>
      <c r="X480" s="172">
        <v>0.949136577708006</v>
      </c>
      <c r="Y480" s="172">
        <v>0.928018056487525</v>
      </c>
      <c r="Z480" s="359">
        <v>0.92</v>
      </c>
      <c r="AA480" s="359" t="s">
        <v>40</v>
      </c>
      <c r="AB480" s="359" t="s">
        <v>40</v>
      </c>
      <c r="AC480" s="359" t="s">
        <v>40</v>
      </c>
      <c r="AD480" s="359" t="s">
        <v>40</v>
      </c>
      <c r="AE480" s="359">
        <v>0.92</v>
      </c>
      <c r="AF480" s="172">
        <v>0.998583569405099</v>
      </c>
      <c r="AG480" s="172">
        <v>0.991031390134529</v>
      </c>
      <c r="AH480" s="172">
        <v>0.994854202401372</v>
      </c>
      <c r="AI480" s="172">
        <v>0.992396813902969</v>
      </c>
      <c r="AJ480" s="359">
        <v>0.92</v>
      </c>
      <c r="AK480" s="172">
        <v>0.961324348080867</v>
      </c>
      <c r="AL480" s="172">
        <v>0.970024979184013</v>
      </c>
      <c r="AM480" s="172">
        <v>0.97425431711146</v>
      </c>
      <c r="AN480" s="172">
        <v>0.977317554240631</v>
      </c>
      <c r="AO480" s="171">
        <v>0.99</v>
      </c>
      <c r="AP480" s="361">
        <v>1</v>
      </c>
      <c r="AQ480" s="361">
        <v>1</v>
      </c>
      <c r="AR480" s="361">
        <v>1</v>
      </c>
      <c r="AS480" s="362">
        <v>1</v>
      </c>
      <c r="AT480" s="367">
        <v>0.05</v>
      </c>
      <c r="AU480" s="364">
        <v>0</v>
      </c>
      <c r="AV480" s="365">
        <v>0</v>
      </c>
      <c r="AW480" s="365">
        <v>0</v>
      </c>
      <c r="AX480" s="365">
        <v>0.0496688741721854</v>
      </c>
      <c r="AY480" s="145"/>
      <c r="AZ480" s="143"/>
    </row>
    <row r="481" spans="1:52">
      <c r="A481" s="141"/>
      <c r="B481" s="145"/>
      <c r="C481" s="175" t="s">
        <v>719</v>
      </c>
      <c r="D481" s="169" t="s">
        <v>26</v>
      </c>
      <c r="E481" s="169" t="s">
        <v>720</v>
      </c>
      <c r="F481" s="170" t="s">
        <v>913</v>
      </c>
      <c r="G481" s="176" t="s">
        <v>913</v>
      </c>
      <c r="H481" s="176" t="s">
        <v>913</v>
      </c>
      <c r="I481" s="176" t="s">
        <v>913</v>
      </c>
      <c r="J481" s="176" t="s">
        <v>913</v>
      </c>
      <c r="K481" s="171">
        <v>0.9</v>
      </c>
      <c r="L481" s="172">
        <v>1</v>
      </c>
      <c r="M481" s="172">
        <v>0.961538461538462</v>
      </c>
      <c r="N481" s="173">
        <v>0.96551724137931</v>
      </c>
      <c r="O481" s="173">
        <v>0.972762645914397</v>
      </c>
      <c r="P481" s="359">
        <v>0.9</v>
      </c>
      <c r="Q481" s="360">
        <v>0.991142604074402</v>
      </c>
      <c r="R481" s="172">
        <v>0.992089650626236</v>
      </c>
      <c r="S481" s="172">
        <v>0.988668555240793</v>
      </c>
      <c r="T481" s="172">
        <v>0.990024875621891</v>
      </c>
      <c r="U481" s="359">
        <v>0.9</v>
      </c>
      <c r="V481" s="172">
        <v>0.906111603188663</v>
      </c>
      <c r="W481" s="172">
        <v>0.889914304548451</v>
      </c>
      <c r="X481" s="172">
        <v>0.92823418319169</v>
      </c>
      <c r="Y481" s="172">
        <v>0.913557213930348</v>
      </c>
      <c r="Z481" s="359">
        <v>0.92</v>
      </c>
      <c r="AA481" s="359">
        <v>0.900337837837838</v>
      </c>
      <c r="AB481" s="359">
        <v>0.863236289776574</v>
      </c>
      <c r="AC481" s="359">
        <v>0.924619085805934</v>
      </c>
      <c r="AD481" s="359">
        <v>0.92546295163776</v>
      </c>
      <c r="AE481" s="359">
        <v>0.92</v>
      </c>
      <c r="AF481" s="172">
        <v>1</v>
      </c>
      <c r="AG481" s="172">
        <v>1</v>
      </c>
      <c r="AH481" s="172">
        <v>1</v>
      </c>
      <c r="AI481" s="172">
        <v>0.997398994277787</v>
      </c>
      <c r="AJ481" s="359">
        <v>0.92</v>
      </c>
      <c r="AK481" s="172">
        <v>0.93677494199536</v>
      </c>
      <c r="AL481" s="172">
        <v>0.910153640614562</v>
      </c>
      <c r="AM481" s="172">
        <v>0.9479618386817</v>
      </c>
      <c r="AN481" s="172">
        <v>0.952863115572931</v>
      </c>
      <c r="AO481" s="171">
        <v>0.99</v>
      </c>
      <c r="AP481" s="361">
        <v>1</v>
      </c>
      <c r="AQ481" s="361">
        <v>1</v>
      </c>
      <c r="AR481" s="361">
        <v>1</v>
      </c>
      <c r="AS481" s="362">
        <v>1</v>
      </c>
      <c r="AT481" s="367">
        <v>0.05</v>
      </c>
      <c r="AU481" s="364">
        <v>0.1</v>
      </c>
      <c r="AV481" s="365">
        <v>0</v>
      </c>
      <c r="AW481" s="365">
        <v>0.111111111111111</v>
      </c>
      <c r="AX481" s="365">
        <v>0.0909090909090909</v>
      </c>
      <c r="AY481" s="145"/>
      <c r="AZ481" s="143"/>
    </row>
    <row r="482" spans="1:52">
      <c r="A482" s="141"/>
      <c r="B482" s="145"/>
      <c r="C482" s="175" t="s">
        <v>719</v>
      </c>
      <c r="D482" s="169" t="s">
        <v>26</v>
      </c>
      <c r="E482" s="169" t="s">
        <v>720</v>
      </c>
      <c r="F482" s="170" t="s">
        <v>914</v>
      </c>
      <c r="G482" s="176" t="s">
        <v>914</v>
      </c>
      <c r="H482" s="176" t="s">
        <v>914</v>
      </c>
      <c r="I482" s="176" t="s">
        <v>914</v>
      </c>
      <c r="J482" s="176" t="s">
        <v>914</v>
      </c>
      <c r="K482" s="171">
        <v>0.9</v>
      </c>
      <c r="L482" s="172">
        <v>0.884615384615385</v>
      </c>
      <c r="M482" s="172">
        <v>0.851851851851852</v>
      </c>
      <c r="N482" s="173">
        <v>0.928571428571429</v>
      </c>
      <c r="O482" s="173">
        <v>0.884154460719041</v>
      </c>
      <c r="P482" s="359">
        <v>0.9</v>
      </c>
      <c r="Q482" s="360">
        <v>0.993506493506494</v>
      </c>
      <c r="R482" s="172">
        <v>0.993744414655943</v>
      </c>
      <c r="S482" s="172">
        <v>0.991763565891473</v>
      </c>
      <c r="T482" s="172">
        <v>0.992946778879272</v>
      </c>
      <c r="U482" s="359">
        <v>0.9</v>
      </c>
      <c r="V482" s="172">
        <v>0.908163265306122</v>
      </c>
      <c r="W482" s="172">
        <v>0.915996425379803</v>
      </c>
      <c r="X482" s="172">
        <v>0.949127906976744</v>
      </c>
      <c r="Y482" s="172">
        <v>0.915061846715984</v>
      </c>
      <c r="Z482" s="359">
        <v>0.92</v>
      </c>
      <c r="AA482" s="359">
        <v>0</v>
      </c>
      <c r="AB482" s="359" t="s">
        <v>40</v>
      </c>
      <c r="AC482" s="359" t="s">
        <v>40</v>
      </c>
      <c r="AD482" s="359">
        <v>0</v>
      </c>
      <c r="AE482" s="359">
        <v>0.92</v>
      </c>
      <c r="AF482" s="172">
        <v>1</v>
      </c>
      <c r="AG482" s="172">
        <v>0.986013986013986</v>
      </c>
      <c r="AH482" s="172">
        <v>1</v>
      </c>
      <c r="AI482" s="172">
        <v>0.998538225405642</v>
      </c>
      <c r="AJ482" s="359">
        <v>0.92</v>
      </c>
      <c r="AK482" s="172">
        <v>0.966156699119147</v>
      </c>
      <c r="AL482" s="172">
        <v>0.97408400357462</v>
      </c>
      <c r="AM482" s="172">
        <v>0.981104651162791</v>
      </c>
      <c r="AN482" s="172">
        <v>0.983962264150943</v>
      </c>
      <c r="AO482" s="171">
        <v>0.99</v>
      </c>
      <c r="AP482" s="361">
        <v>1</v>
      </c>
      <c r="AQ482" s="361">
        <v>1</v>
      </c>
      <c r="AR482" s="361">
        <v>1</v>
      </c>
      <c r="AS482" s="362">
        <v>1</v>
      </c>
      <c r="AT482" s="367">
        <v>0.05</v>
      </c>
      <c r="AU482" s="364">
        <v>0.2</v>
      </c>
      <c r="AV482" s="365">
        <v>0</v>
      </c>
      <c r="AW482" s="365">
        <v>0.142857142857143</v>
      </c>
      <c r="AX482" s="365">
        <v>0.0722222222222222</v>
      </c>
      <c r="AY482" s="145"/>
      <c r="AZ482" s="143"/>
    </row>
    <row r="483" spans="1:52">
      <c r="A483" s="141"/>
      <c r="B483" s="145"/>
      <c r="C483" s="175" t="s">
        <v>719</v>
      </c>
      <c r="D483" s="169" t="s">
        <v>26</v>
      </c>
      <c r="E483" s="169" t="s">
        <v>720</v>
      </c>
      <c r="F483" s="170" t="s">
        <v>915</v>
      </c>
      <c r="G483" s="176" t="s">
        <v>915</v>
      </c>
      <c r="H483" s="176" t="s">
        <v>915</v>
      </c>
      <c r="I483" s="176" t="s">
        <v>915</v>
      </c>
      <c r="J483" s="176" t="s">
        <v>915</v>
      </c>
      <c r="K483" s="171">
        <v>0.9</v>
      </c>
      <c r="L483" s="172">
        <v>1</v>
      </c>
      <c r="M483" s="172">
        <v>0.936170212765957</v>
      </c>
      <c r="N483" s="173">
        <v>0.957446808510638</v>
      </c>
      <c r="O483" s="173">
        <v>0.961068702290076</v>
      </c>
      <c r="P483" s="359">
        <v>0.9</v>
      </c>
      <c r="Q483" s="360">
        <v>0.988139362490734</v>
      </c>
      <c r="R483" s="172">
        <v>0.992323439099284</v>
      </c>
      <c r="S483" s="172">
        <v>0.989713445995592</v>
      </c>
      <c r="T483" s="172">
        <v>0.988265647396082</v>
      </c>
      <c r="U483" s="359">
        <v>0.9</v>
      </c>
      <c r="V483" s="172">
        <v>0.831727205337287</v>
      </c>
      <c r="W483" s="172">
        <v>0.886898669396111</v>
      </c>
      <c r="X483" s="172">
        <v>0.84643644379133</v>
      </c>
      <c r="Y483" s="172">
        <v>0.889460105112279</v>
      </c>
      <c r="Z483" s="359">
        <v>0.92</v>
      </c>
      <c r="AA483" s="359">
        <v>0.75668449197861</v>
      </c>
      <c r="AB483" s="359">
        <v>0.755949603359776</v>
      </c>
      <c r="AC483" s="359">
        <v>0.831058020477816</v>
      </c>
      <c r="AD483" s="359">
        <v>0.861594039286521</v>
      </c>
      <c r="AE483" s="359">
        <v>0.92</v>
      </c>
      <c r="AF483" s="172">
        <v>0.998214285714286</v>
      </c>
      <c r="AG483" s="172">
        <v>0.961832061068702</v>
      </c>
      <c r="AH483" s="172">
        <v>0.983922829581994</v>
      </c>
      <c r="AI483" s="172">
        <v>0.99447774260893</v>
      </c>
      <c r="AJ483" s="359">
        <v>0.92</v>
      </c>
      <c r="AK483" s="172">
        <v>0.857483317445186</v>
      </c>
      <c r="AL483" s="172">
        <v>0.847449353185257</v>
      </c>
      <c r="AM483" s="172">
        <v>0.885933995514258</v>
      </c>
      <c r="AN483" s="172">
        <v>0.915707759094614</v>
      </c>
      <c r="AO483" s="171">
        <v>0.99</v>
      </c>
      <c r="AP483" s="361">
        <v>1</v>
      </c>
      <c r="AQ483" s="361">
        <v>1</v>
      </c>
      <c r="AR483" s="361">
        <v>1</v>
      </c>
      <c r="AS483" s="362">
        <v>1</v>
      </c>
      <c r="AT483" s="367">
        <v>0.05</v>
      </c>
      <c r="AU483" s="364">
        <v>0</v>
      </c>
      <c r="AV483" s="365">
        <v>0</v>
      </c>
      <c r="AW483" s="365">
        <v>0</v>
      </c>
      <c r="AX483" s="365">
        <v>0.0766129032258065</v>
      </c>
      <c r="AY483" s="145"/>
      <c r="AZ483" s="143"/>
    </row>
    <row r="484" spans="1:52">
      <c r="A484" s="141"/>
      <c r="B484" s="145"/>
      <c r="C484" s="175" t="s">
        <v>719</v>
      </c>
      <c r="D484" s="169" t="s">
        <v>26</v>
      </c>
      <c r="E484" s="169" t="s">
        <v>720</v>
      </c>
      <c r="F484" s="170" t="s">
        <v>916</v>
      </c>
      <c r="G484" s="176" t="s">
        <v>916</v>
      </c>
      <c r="H484" s="176" t="s">
        <v>916</v>
      </c>
      <c r="I484" s="176" t="s">
        <v>916</v>
      </c>
      <c r="J484" s="176" t="s">
        <v>916</v>
      </c>
      <c r="K484" s="171">
        <v>0.9</v>
      </c>
      <c r="L484" s="172">
        <v>1</v>
      </c>
      <c r="M484" s="172">
        <v>1</v>
      </c>
      <c r="N484" s="173">
        <v>0.96969696969697</v>
      </c>
      <c r="O484" s="173">
        <v>0.994818652849741</v>
      </c>
      <c r="P484" s="359">
        <v>0.9</v>
      </c>
      <c r="Q484" s="360">
        <v>0.994949494949495</v>
      </c>
      <c r="R484" s="172">
        <v>0.99518238128011</v>
      </c>
      <c r="S484" s="172">
        <v>0.997659906396256</v>
      </c>
      <c r="T484" s="172">
        <v>0.992421052631579</v>
      </c>
      <c r="U484" s="359">
        <v>0.9</v>
      </c>
      <c r="V484" s="172">
        <v>0.909090909090909</v>
      </c>
      <c r="W484" s="172">
        <v>0.894700619408121</v>
      </c>
      <c r="X484" s="172">
        <v>0.918096723868955</v>
      </c>
      <c r="Y484" s="172">
        <v>0.905362229102167</v>
      </c>
      <c r="Z484" s="359">
        <v>0.92</v>
      </c>
      <c r="AA484" s="359">
        <v>0.93452380952381</v>
      </c>
      <c r="AB484" s="359">
        <v>0.928716904276986</v>
      </c>
      <c r="AC484" s="359">
        <v>0.964696223316913</v>
      </c>
      <c r="AD484" s="359">
        <v>0.956626177152996</v>
      </c>
      <c r="AE484" s="359">
        <v>0.92</v>
      </c>
      <c r="AF484" s="172">
        <v>1</v>
      </c>
      <c r="AG484" s="172">
        <v>0.995288574793875</v>
      </c>
      <c r="AH484" s="172">
        <v>0.999295774647887</v>
      </c>
      <c r="AI484" s="172">
        <v>0.994684731631058</v>
      </c>
      <c r="AJ484" s="359">
        <v>0.92</v>
      </c>
      <c r="AK484" s="172">
        <v>0.961847389558233</v>
      </c>
      <c r="AL484" s="172">
        <v>0.942583732057416</v>
      </c>
      <c r="AM484" s="172">
        <v>0.973610555777689</v>
      </c>
      <c r="AN484" s="172">
        <v>0.970642463903604</v>
      </c>
      <c r="AO484" s="171">
        <v>0.99</v>
      </c>
      <c r="AP484" s="361">
        <v>1</v>
      </c>
      <c r="AQ484" s="361">
        <v>1</v>
      </c>
      <c r="AR484" s="361">
        <v>1</v>
      </c>
      <c r="AS484" s="362">
        <v>1</v>
      </c>
      <c r="AT484" s="367">
        <v>0.05</v>
      </c>
      <c r="AU484" s="364">
        <v>0</v>
      </c>
      <c r="AV484" s="365">
        <v>0</v>
      </c>
      <c r="AW484" s="365">
        <v>0.0909090909090909</v>
      </c>
      <c r="AX484" s="365">
        <v>0.0831024930747922</v>
      </c>
      <c r="AY484" s="145"/>
      <c r="AZ484" s="143"/>
    </row>
    <row r="485" spans="1:52">
      <c r="A485" s="141"/>
      <c r="B485" s="145"/>
      <c r="C485" s="175" t="s">
        <v>719</v>
      </c>
      <c r="D485" s="169" t="s">
        <v>26</v>
      </c>
      <c r="E485" s="169" t="s">
        <v>720</v>
      </c>
      <c r="F485" s="170" t="s">
        <v>917</v>
      </c>
      <c r="G485" s="176" t="s">
        <v>917</v>
      </c>
      <c r="H485" s="176" t="s">
        <v>917</v>
      </c>
      <c r="I485" s="176" t="s">
        <v>917</v>
      </c>
      <c r="J485" s="176" t="s">
        <v>917</v>
      </c>
      <c r="K485" s="171">
        <v>0.9</v>
      </c>
      <c r="L485" s="172">
        <v>1</v>
      </c>
      <c r="M485" s="172">
        <v>1</v>
      </c>
      <c r="N485" s="173">
        <v>1</v>
      </c>
      <c r="O485" s="173">
        <v>0.932142857142857</v>
      </c>
      <c r="P485" s="359">
        <v>0.9</v>
      </c>
      <c r="Q485" s="360">
        <v>0.99490662139219</v>
      </c>
      <c r="R485" s="172">
        <v>0.985769728331177</v>
      </c>
      <c r="S485" s="172">
        <v>0.998420221169036</v>
      </c>
      <c r="T485" s="172">
        <v>0.995084238280377</v>
      </c>
      <c r="U485" s="359">
        <v>0.9</v>
      </c>
      <c r="V485" s="172">
        <v>0.903225806451613</v>
      </c>
      <c r="W485" s="172">
        <v>0.93143596377749</v>
      </c>
      <c r="X485" s="172">
        <v>0.900473933649289</v>
      </c>
      <c r="Y485" s="172">
        <v>0.920007150198865</v>
      </c>
      <c r="Z485" s="359">
        <v>0.92</v>
      </c>
      <c r="AA485" s="359">
        <v>0.961937716262976</v>
      </c>
      <c r="AB485" s="359">
        <v>0.975093399750934</v>
      </c>
      <c r="AC485" s="359">
        <v>0.974647887323944</v>
      </c>
      <c r="AD485" s="359">
        <v>0.974616654871432</v>
      </c>
      <c r="AE485" s="359">
        <v>0.92</v>
      </c>
      <c r="AF485" s="172">
        <v>0.991228070175439</v>
      </c>
      <c r="AG485" s="172">
        <v>1</v>
      </c>
      <c r="AH485" s="172">
        <v>1</v>
      </c>
      <c r="AI485" s="172">
        <v>0.989030276437034</v>
      </c>
      <c r="AJ485" s="359">
        <v>0.92</v>
      </c>
      <c r="AK485" s="172">
        <v>0.9749430523918</v>
      </c>
      <c r="AL485" s="172">
        <v>0.981598984771574</v>
      </c>
      <c r="AM485" s="172">
        <v>0.984363365599404</v>
      </c>
      <c r="AN485" s="172">
        <v>0.983544855759301</v>
      </c>
      <c r="AO485" s="171">
        <v>0.99</v>
      </c>
      <c r="AP485" s="361">
        <v>1</v>
      </c>
      <c r="AQ485" s="361">
        <v>1</v>
      </c>
      <c r="AR485" s="361">
        <v>1</v>
      </c>
      <c r="AS485" s="362">
        <v>1</v>
      </c>
      <c r="AT485" s="367">
        <v>0.05</v>
      </c>
      <c r="AU485" s="364">
        <v>0</v>
      </c>
      <c r="AV485" s="365">
        <v>0</v>
      </c>
      <c r="AW485" s="365">
        <v>0</v>
      </c>
      <c r="AX485" s="365">
        <v>0.0725806451612903</v>
      </c>
      <c r="AY485" s="145"/>
      <c r="AZ485" s="143"/>
    </row>
    <row r="486" spans="1:52">
      <c r="A486" s="141"/>
      <c r="B486" s="145"/>
      <c r="C486" s="175" t="s">
        <v>719</v>
      </c>
      <c r="D486" s="169" t="s">
        <v>26</v>
      </c>
      <c r="E486" s="169" t="s">
        <v>720</v>
      </c>
      <c r="F486" s="170" t="s">
        <v>918</v>
      </c>
      <c r="G486" s="176" t="s">
        <v>918</v>
      </c>
      <c r="H486" s="176" t="s">
        <v>918</v>
      </c>
      <c r="I486" s="176" t="s">
        <v>918</v>
      </c>
      <c r="J486" s="176" t="s">
        <v>918</v>
      </c>
      <c r="K486" s="171">
        <v>0.9</v>
      </c>
      <c r="L486" s="172">
        <v>0.909090909090909</v>
      </c>
      <c r="M486" s="172">
        <v>0.909090909090909</v>
      </c>
      <c r="N486" s="173">
        <v>0.933333333333333</v>
      </c>
      <c r="O486" s="173">
        <v>0.916907514450867</v>
      </c>
      <c r="P486" s="359">
        <v>0.9</v>
      </c>
      <c r="Q486" s="360">
        <v>0.948136142625608</v>
      </c>
      <c r="R486" s="172">
        <v>0.966625463535229</v>
      </c>
      <c r="S486" s="172">
        <v>0.992369838420108</v>
      </c>
      <c r="T486" s="172">
        <v>0.976294189113106</v>
      </c>
      <c r="U486" s="359">
        <v>0.9</v>
      </c>
      <c r="V486" s="172">
        <v>0.84656942193409</v>
      </c>
      <c r="W486" s="172">
        <v>0.865265760197775</v>
      </c>
      <c r="X486" s="172">
        <v>0.902603231597846</v>
      </c>
      <c r="Y486" s="172">
        <v>0.871810827629123</v>
      </c>
      <c r="Z486" s="359">
        <v>0.92</v>
      </c>
      <c r="AA486" s="359">
        <v>0.869148936170213</v>
      </c>
      <c r="AB486" s="359">
        <v>0.852838933951333</v>
      </c>
      <c r="AC486" s="359">
        <v>0.895494658615885</v>
      </c>
      <c r="AD486" s="359">
        <v>0.905882538630301</v>
      </c>
      <c r="AE486" s="359">
        <v>0.92</v>
      </c>
      <c r="AF486" s="172">
        <v>0.998288452761296</v>
      </c>
      <c r="AG486" s="172">
        <v>0.993098159509202</v>
      </c>
      <c r="AH486" s="172">
        <v>0.991670916199218</v>
      </c>
      <c r="AI486" s="172">
        <v>0.993064020949027</v>
      </c>
      <c r="AJ486" s="359">
        <v>0.92</v>
      </c>
      <c r="AK486" s="172">
        <v>0.927624507345038</v>
      </c>
      <c r="AL486" s="172">
        <v>0.903328682479569</v>
      </c>
      <c r="AM486" s="172">
        <v>0.934718100890208</v>
      </c>
      <c r="AN486" s="172">
        <v>0.94196176124467</v>
      </c>
      <c r="AO486" s="171">
        <v>0.99</v>
      </c>
      <c r="AP486" s="361">
        <v>1</v>
      </c>
      <c r="AQ486" s="361">
        <v>1</v>
      </c>
      <c r="AR486" s="361">
        <v>1</v>
      </c>
      <c r="AS486" s="362">
        <v>1</v>
      </c>
      <c r="AT486" s="367">
        <v>0.05</v>
      </c>
      <c r="AU486" s="364">
        <v>0.08</v>
      </c>
      <c r="AV486" s="365">
        <v>0</v>
      </c>
      <c r="AW486" s="365">
        <v>0</v>
      </c>
      <c r="AX486" s="365">
        <v>0.0531208499335989</v>
      </c>
      <c r="AY486" s="145"/>
      <c r="AZ486" s="143"/>
    </row>
    <row r="487" spans="1:52">
      <c r="A487" s="141"/>
      <c r="B487" s="145"/>
      <c r="C487" s="175" t="s">
        <v>719</v>
      </c>
      <c r="D487" s="169" t="s">
        <v>26</v>
      </c>
      <c r="E487" s="169" t="s">
        <v>720</v>
      </c>
      <c r="F487" s="170" t="s">
        <v>919</v>
      </c>
      <c r="G487" s="176" t="s">
        <v>919</v>
      </c>
      <c r="H487" s="176" t="s">
        <v>919</v>
      </c>
      <c r="I487" s="176" t="s">
        <v>919</v>
      </c>
      <c r="J487" s="176" t="s">
        <v>919</v>
      </c>
      <c r="K487" s="171">
        <v>0.9</v>
      </c>
      <c r="L487" s="172">
        <v>0.941176470588235</v>
      </c>
      <c r="M487" s="172">
        <v>0.916666666666667</v>
      </c>
      <c r="N487" s="173">
        <v>0.972222222222222</v>
      </c>
      <c r="O487" s="173">
        <v>0.944773175542406</v>
      </c>
      <c r="P487" s="359">
        <v>0.9</v>
      </c>
      <c r="Q487" s="360">
        <v>0.967557251908397</v>
      </c>
      <c r="R487" s="172">
        <v>0.980323260716796</v>
      </c>
      <c r="S487" s="172">
        <v>0.984520123839009</v>
      </c>
      <c r="T487" s="172">
        <v>0.977457102119082</v>
      </c>
      <c r="U487" s="359">
        <v>0.9</v>
      </c>
      <c r="V487" s="172">
        <v>0.826335877862595</v>
      </c>
      <c r="W487" s="172">
        <v>0.82290934645116</v>
      </c>
      <c r="X487" s="172">
        <v>0.897058823529412</v>
      </c>
      <c r="Y487" s="172">
        <v>0.882614681154432</v>
      </c>
      <c r="Z487" s="359">
        <v>0.92</v>
      </c>
      <c r="AA487" s="359">
        <v>0.898756660746004</v>
      </c>
      <c r="AB487" s="359">
        <v>0.912435614422369</v>
      </c>
      <c r="AC487" s="359">
        <v>0.921979865771812</v>
      </c>
      <c r="AD487" s="359">
        <v>0.92049248190583</v>
      </c>
      <c r="AE487" s="359">
        <v>0.92</v>
      </c>
      <c r="AF487" s="172">
        <v>0.998092816274634</v>
      </c>
      <c r="AG487" s="172">
        <v>0.998513379583746</v>
      </c>
      <c r="AH487" s="172">
        <v>0.995800524934383</v>
      </c>
      <c r="AI487" s="172">
        <v>0.996105725412213</v>
      </c>
      <c r="AJ487" s="359">
        <v>0.92</v>
      </c>
      <c r="AK487" s="172">
        <v>0.931098696461825</v>
      </c>
      <c r="AL487" s="172">
        <v>0.935657800143781</v>
      </c>
      <c r="AM487" s="172">
        <v>0.946859903381642</v>
      </c>
      <c r="AN487" s="172">
        <v>0.945712420475928</v>
      </c>
      <c r="AO487" s="171">
        <v>0.99</v>
      </c>
      <c r="AP487" s="361">
        <v>1</v>
      </c>
      <c r="AQ487" s="361">
        <v>1</v>
      </c>
      <c r="AR487" s="361">
        <v>1</v>
      </c>
      <c r="AS487" s="362">
        <v>1</v>
      </c>
      <c r="AT487" s="367">
        <v>0.05</v>
      </c>
      <c r="AU487" s="364">
        <v>0</v>
      </c>
      <c r="AV487" s="365">
        <v>0</v>
      </c>
      <c r="AW487" s="365">
        <v>0</v>
      </c>
      <c r="AX487" s="365">
        <v>0.0761154855643045</v>
      </c>
      <c r="AY487" s="145"/>
      <c r="AZ487" s="143"/>
    </row>
    <row r="488" spans="1:52">
      <c r="A488" s="141"/>
      <c r="B488" s="145"/>
      <c r="C488" s="175" t="s">
        <v>719</v>
      </c>
      <c r="D488" s="169" t="s">
        <v>26</v>
      </c>
      <c r="E488" s="169" t="s">
        <v>720</v>
      </c>
      <c r="F488" s="170" t="s">
        <v>920</v>
      </c>
      <c r="G488" s="176" t="s">
        <v>920</v>
      </c>
      <c r="H488" s="176" t="s">
        <v>920</v>
      </c>
      <c r="I488" s="176" t="s">
        <v>920</v>
      </c>
      <c r="J488" s="176" t="s">
        <v>920</v>
      </c>
      <c r="K488" s="171">
        <v>0.9</v>
      </c>
      <c r="L488" s="172">
        <v>0.675675675675676</v>
      </c>
      <c r="M488" s="172">
        <v>0.75</v>
      </c>
      <c r="N488" s="173">
        <v>0.783783783783784</v>
      </c>
      <c r="O488" s="173">
        <v>0.782016348773842</v>
      </c>
      <c r="P488" s="359">
        <v>0.9</v>
      </c>
      <c r="Q488" s="360">
        <v>0.953650057937428</v>
      </c>
      <c r="R488" s="172">
        <v>0.892889699179581</v>
      </c>
      <c r="S488" s="172">
        <v>0.937258687258687</v>
      </c>
      <c r="T488" s="172">
        <v>0.947289066698513</v>
      </c>
      <c r="U488" s="359">
        <v>0.9</v>
      </c>
      <c r="V488" s="172">
        <v>0.85225955967555</v>
      </c>
      <c r="W488" s="172">
        <v>0.821330902461258</v>
      </c>
      <c r="X488" s="172">
        <v>0.827702702702703</v>
      </c>
      <c r="Y488" s="172">
        <v>0.808980712963516</v>
      </c>
      <c r="Z488" s="359">
        <v>0.92</v>
      </c>
      <c r="AA488" s="359">
        <v>0.910194174757282</v>
      </c>
      <c r="AB488" s="359">
        <v>0.79557616839101</v>
      </c>
      <c r="AC488" s="359">
        <v>0.852705882352941</v>
      </c>
      <c r="AD488" s="359">
        <v>0.85135173835844</v>
      </c>
      <c r="AE488" s="359">
        <v>0.92</v>
      </c>
      <c r="AF488" s="172">
        <v>0.96140350877193</v>
      </c>
      <c r="AG488" s="172">
        <v>0.979318734793187</v>
      </c>
      <c r="AH488" s="172">
        <v>0.978152548869299</v>
      </c>
      <c r="AI488" s="172">
        <v>0.972569523376525</v>
      </c>
      <c r="AJ488" s="359">
        <v>0.92</v>
      </c>
      <c r="AK488" s="172">
        <v>0.926063470627954</v>
      </c>
      <c r="AL488" s="172">
        <v>0.856342537014806</v>
      </c>
      <c r="AM488" s="172">
        <v>0.893520724154359</v>
      </c>
      <c r="AN488" s="172">
        <v>0.900085503189927</v>
      </c>
      <c r="AO488" s="171">
        <v>0.99</v>
      </c>
      <c r="AP488" s="361">
        <v>1</v>
      </c>
      <c r="AQ488" s="361">
        <v>1</v>
      </c>
      <c r="AR488" s="361">
        <v>1</v>
      </c>
      <c r="AS488" s="362">
        <v>1</v>
      </c>
      <c r="AT488" s="367">
        <v>0.05</v>
      </c>
      <c r="AU488" s="364">
        <v>0</v>
      </c>
      <c r="AV488" s="365">
        <v>0.00649350649350649</v>
      </c>
      <c r="AW488" s="365">
        <v>0</v>
      </c>
      <c r="AX488" s="365">
        <v>0.00567408079891058</v>
      </c>
      <c r="AY488" s="145"/>
      <c r="AZ488" s="143"/>
    </row>
    <row r="489" spans="1:52">
      <c r="A489" s="141"/>
      <c r="B489" s="145"/>
      <c r="C489" s="175" t="s">
        <v>719</v>
      </c>
      <c r="D489" s="169" t="s">
        <v>26</v>
      </c>
      <c r="E489" s="169" t="s">
        <v>720</v>
      </c>
      <c r="F489" s="170" t="s">
        <v>921</v>
      </c>
      <c r="G489" s="176" t="s">
        <v>921</v>
      </c>
      <c r="H489" s="176" t="s">
        <v>921</v>
      </c>
      <c r="I489" s="176" t="s">
        <v>921</v>
      </c>
      <c r="J489" s="176" t="s">
        <v>921</v>
      </c>
      <c r="K489" s="171">
        <v>0.9</v>
      </c>
      <c r="L489" s="172">
        <v>0.9375</v>
      </c>
      <c r="M489" s="172">
        <v>1</v>
      </c>
      <c r="N489" s="173">
        <v>1</v>
      </c>
      <c r="O489" s="173">
        <v>0.987077534791252</v>
      </c>
      <c r="P489" s="359">
        <v>0.9</v>
      </c>
      <c r="Q489" s="360">
        <v>0.990886495443248</v>
      </c>
      <c r="R489" s="172">
        <v>0.995160314579552</v>
      </c>
      <c r="S489" s="172">
        <v>0.994891443167305</v>
      </c>
      <c r="T489" s="172">
        <v>0.995182887001959</v>
      </c>
      <c r="U489" s="359">
        <v>0.9</v>
      </c>
      <c r="V489" s="172">
        <v>0.907207953603977</v>
      </c>
      <c r="W489" s="172">
        <v>0.922565033272837</v>
      </c>
      <c r="X489" s="172">
        <v>0.935504469987229</v>
      </c>
      <c r="Y489" s="172">
        <v>0.927049314173743</v>
      </c>
      <c r="Z489" s="359">
        <v>0.92</v>
      </c>
      <c r="AA489" s="359">
        <v>0.904065040650406</v>
      </c>
      <c r="AB489" s="359">
        <v>0.881586094513851</v>
      </c>
      <c r="AC489" s="359">
        <v>0.940236275191105</v>
      </c>
      <c r="AD489" s="359">
        <v>0.938407103578834</v>
      </c>
      <c r="AE489" s="359">
        <v>0.92</v>
      </c>
      <c r="AF489" s="172">
        <v>1</v>
      </c>
      <c r="AG489" s="172">
        <v>0.981481481481482</v>
      </c>
      <c r="AH489" s="172">
        <v>1</v>
      </c>
      <c r="AI489" s="172">
        <v>0.996313503686496</v>
      </c>
      <c r="AJ489" s="359">
        <v>0.92</v>
      </c>
      <c r="AK489" s="172">
        <v>0.949506037321625</v>
      </c>
      <c r="AL489" s="172">
        <v>0.923869490555238</v>
      </c>
      <c r="AM489" s="172">
        <v>0.96540252827678</v>
      </c>
      <c r="AN489" s="172">
        <v>0.9636166954063</v>
      </c>
      <c r="AO489" s="171">
        <v>0.99</v>
      </c>
      <c r="AP489" s="361">
        <v>1</v>
      </c>
      <c r="AQ489" s="361">
        <v>1</v>
      </c>
      <c r="AR489" s="361">
        <v>1</v>
      </c>
      <c r="AS489" s="362">
        <v>1</v>
      </c>
      <c r="AT489" s="367">
        <v>0.05</v>
      </c>
      <c r="AU489" s="364">
        <v>0</v>
      </c>
      <c r="AV489" s="365">
        <v>0</v>
      </c>
      <c r="AW489" s="365">
        <v>0.0714285714285714</v>
      </c>
      <c r="AX489" s="365">
        <v>0.0741758241758242</v>
      </c>
      <c r="AY489" s="145"/>
      <c r="AZ489" s="143"/>
    </row>
    <row r="490" spans="1:52">
      <c r="A490" s="141"/>
      <c r="B490" s="145"/>
      <c r="C490" s="175" t="s">
        <v>719</v>
      </c>
      <c r="D490" s="169" t="s">
        <v>26</v>
      </c>
      <c r="E490" s="169" t="s">
        <v>720</v>
      </c>
      <c r="F490" s="170" t="s">
        <v>922</v>
      </c>
      <c r="G490" s="176" t="s">
        <v>922</v>
      </c>
      <c r="H490" s="176" t="s">
        <v>922</v>
      </c>
      <c r="I490" s="176" t="s">
        <v>922</v>
      </c>
      <c r="J490" s="176" t="s">
        <v>922</v>
      </c>
      <c r="K490" s="171">
        <v>0.9</v>
      </c>
      <c r="L490" s="172">
        <v>0.944444444444444</v>
      </c>
      <c r="M490" s="172">
        <v>0.95</v>
      </c>
      <c r="N490" s="173">
        <v>1</v>
      </c>
      <c r="O490" s="173">
        <v>0.9648</v>
      </c>
      <c r="P490" s="359">
        <v>0.9</v>
      </c>
      <c r="Q490" s="360">
        <v>0.952535059331176</v>
      </c>
      <c r="R490" s="172">
        <v>0.979736575481256</v>
      </c>
      <c r="S490" s="172">
        <v>0.938271604938272</v>
      </c>
      <c r="T490" s="172">
        <v>0.955676879422435</v>
      </c>
      <c r="U490" s="359">
        <v>0.9</v>
      </c>
      <c r="V490" s="172">
        <v>0.898597626752967</v>
      </c>
      <c r="W490" s="172">
        <v>0.896656534954407</v>
      </c>
      <c r="X490" s="172">
        <v>0.916947250280584</v>
      </c>
      <c r="Y490" s="172">
        <v>0.898135842821738</v>
      </c>
      <c r="Z490" s="359">
        <v>0.92</v>
      </c>
      <c r="AA490" s="359">
        <v>0.887780548628429</v>
      </c>
      <c r="AB490" s="359">
        <v>0.895857988165681</v>
      </c>
      <c r="AC490" s="359">
        <v>0.930817610062893</v>
      </c>
      <c r="AD490" s="359">
        <v>0.922603640684007</v>
      </c>
      <c r="AE490" s="359">
        <v>0.92</v>
      </c>
      <c r="AF490" s="172">
        <v>1</v>
      </c>
      <c r="AG490" s="172">
        <v>1</v>
      </c>
      <c r="AH490" s="172">
        <v>0.984732824427481</v>
      </c>
      <c r="AI490" s="172">
        <v>0.992175613996957</v>
      </c>
      <c r="AJ490" s="359">
        <v>0.92</v>
      </c>
      <c r="AK490" s="172">
        <v>0.928463855421687</v>
      </c>
      <c r="AL490" s="172">
        <v>0.933406113537118</v>
      </c>
      <c r="AM490" s="172">
        <v>0.955516014234875</v>
      </c>
      <c r="AN490" s="172">
        <v>0.946643583808283</v>
      </c>
      <c r="AO490" s="171">
        <v>0.99</v>
      </c>
      <c r="AP490" s="361">
        <v>1</v>
      </c>
      <c r="AQ490" s="361">
        <v>1</v>
      </c>
      <c r="AR490" s="361">
        <v>1</v>
      </c>
      <c r="AS490" s="362">
        <v>1</v>
      </c>
      <c r="AT490" s="367">
        <v>0.05</v>
      </c>
      <c r="AU490" s="364">
        <v>0</v>
      </c>
      <c r="AV490" s="365">
        <v>0</v>
      </c>
      <c r="AW490" s="365">
        <v>0</v>
      </c>
      <c r="AX490" s="365">
        <v>0.00465386852821408</v>
      </c>
      <c r="AY490" s="145"/>
      <c r="AZ490" s="143"/>
    </row>
    <row r="491" spans="1:52">
      <c r="A491" s="141"/>
      <c r="B491" s="145"/>
      <c r="C491" s="175" t="s">
        <v>719</v>
      </c>
      <c r="D491" s="169" t="s">
        <v>26</v>
      </c>
      <c r="E491" s="169" t="s">
        <v>720</v>
      </c>
      <c r="F491" s="170" t="s">
        <v>923</v>
      </c>
      <c r="G491" s="176" t="s">
        <v>923</v>
      </c>
      <c r="H491" s="176" t="s">
        <v>923</v>
      </c>
      <c r="I491" s="176" t="s">
        <v>923</v>
      </c>
      <c r="J491" s="176" t="s">
        <v>923</v>
      </c>
      <c r="K491" s="171">
        <v>0.9</v>
      </c>
      <c r="L491" s="172">
        <v>0.852941176470588</v>
      </c>
      <c r="M491" s="172">
        <v>0.705882352941177</v>
      </c>
      <c r="N491" s="173">
        <v>0.794117647058823</v>
      </c>
      <c r="O491" s="173">
        <v>0.834355828220859</v>
      </c>
      <c r="P491" s="359">
        <v>0.9</v>
      </c>
      <c r="Q491" s="360">
        <v>0.990990990990991</v>
      </c>
      <c r="R491" s="172">
        <v>0.957682291666667</v>
      </c>
      <c r="S491" s="172">
        <v>0.996485061511424</v>
      </c>
      <c r="T491" s="172">
        <v>0.967598506436081</v>
      </c>
      <c r="U491" s="359">
        <v>0.9</v>
      </c>
      <c r="V491" s="172">
        <v>0.874874874874875</v>
      </c>
      <c r="W491" s="172">
        <v>0.888671875</v>
      </c>
      <c r="X491" s="172">
        <v>0.870826010544815</v>
      </c>
      <c r="Y491" s="172">
        <v>0.861722511545642</v>
      </c>
      <c r="Z491" s="359">
        <v>0.92</v>
      </c>
      <c r="AA491" s="359">
        <v>0.887429643527205</v>
      </c>
      <c r="AB491" s="359">
        <v>0.859807460890493</v>
      </c>
      <c r="AC491" s="359">
        <v>0.872034507548526</v>
      </c>
      <c r="AD491" s="359">
        <v>0.879480467176802</v>
      </c>
      <c r="AE491" s="359">
        <v>0.92</v>
      </c>
      <c r="AF491" s="172">
        <v>1</v>
      </c>
      <c r="AG491" s="172">
        <v>0.964788732394366</v>
      </c>
      <c r="AH491" s="172">
        <v>0.995833333333333</v>
      </c>
      <c r="AI491" s="172">
        <v>0.990285714285714</v>
      </c>
      <c r="AJ491" s="359">
        <v>0.92</v>
      </c>
      <c r="AK491" s="172">
        <v>0.934073107049608</v>
      </c>
      <c r="AL491" s="172">
        <v>0.911819887429643</v>
      </c>
      <c r="AM491" s="172">
        <v>0.91699604743083</v>
      </c>
      <c r="AN491" s="172">
        <v>0.925278140344335</v>
      </c>
      <c r="AO491" s="171">
        <v>0.99</v>
      </c>
      <c r="AP491" s="361">
        <v>1</v>
      </c>
      <c r="AQ491" s="361">
        <v>1</v>
      </c>
      <c r="AR491" s="361">
        <v>1</v>
      </c>
      <c r="AS491" s="362">
        <v>1</v>
      </c>
      <c r="AT491" s="367">
        <v>0.05</v>
      </c>
      <c r="AU491" s="364">
        <v>0.0909090909090909</v>
      </c>
      <c r="AV491" s="365">
        <v>0</v>
      </c>
      <c r="AW491" s="365">
        <v>0.125</v>
      </c>
      <c r="AX491" s="365">
        <v>0.0900900900900901</v>
      </c>
      <c r="AY491" s="145"/>
      <c r="AZ491" s="143"/>
    </row>
    <row r="492" spans="1:52">
      <c r="A492" s="141"/>
      <c r="B492" s="145"/>
      <c r="C492" s="175" t="s">
        <v>719</v>
      </c>
      <c r="D492" s="169" t="s">
        <v>26</v>
      </c>
      <c r="E492" s="169" t="s">
        <v>720</v>
      </c>
      <c r="F492" s="170" t="s">
        <v>924</v>
      </c>
      <c r="G492" s="176" t="s">
        <v>924</v>
      </c>
      <c r="H492" s="176" t="s">
        <v>924</v>
      </c>
      <c r="I492" s="176" t="s">
        <v>924</v>
      </c>
      <c r="J492" s="176" t="s">
        <v>924</v>
      </c>
      <c r="K492" s="171">
        <v>0.9</v>
      </c>
      <c r="L492" s="172">
        <v>0.971428571428571</v>
      </c>
      <c r="M492" s="172">
        <v>0.970588235294118</v>
      </c>
      <c r="N492" s="173">
        <v>1</v>
      </c>
      <c r="O492" s="173">
        <v>0.968838526912181</v>
      </c>
      <c r="P492" s="359">
        <v>0.9</v>
      </c>
      <c r="Q492" s="360">
        <v>0.972951471758154</v>
      </c>
      <c r="R492" s="172">
        <v>0.97610513739546</v>
      </c>
      <c r="S492" s="172">
        <v>0.990571967316153</v>
      </c>
      <c r="T492" s="172">
        <v>0.983327614395576</v>
      </c>
      <c r="U492" s="359">
        <v>0.9</v>
      </c>
      <c r="V492" s="172">
        <v>0.883850437549722</v>
      </c>
      <c r="W492" s="172">
        <v>0.925925925925926</v>
      </c>
      <c r="X492" s="172">
        <v>0.942174732872407</v>
      </c>
      <c r="Y492" s="172">
        <v>0.923722826635448</v>
      </c>
      <c r="Z492" s="359">
        <v>0.92</v>
      </c>
      <c r="AA492" s="359">
        <v>0.894039735099338</v>
      </c>
      <c r="AB492" s="359">
        <v>0.890967397113843</v>
      </c>
      <c r="AC492" s="359">
        <v>0.916323731138546</v>
      </c>
      <c r="AD492" s="359">
        <v>0.929212253829322</v>
      </c>
      <c r="AE492" s="359">
        <v>0.92</v>
      </c>
      <c r="AF492" s="172">
        <v>0.998665331998665</v>
      </c>
      <c r="AG492" s="172">
        <v>0.990811153358682</v>
      </c>
      <c r="AH492" s="172">
        <v>0.995170540295804</v>
      </c>
      <c r="AI492" s="172">
        <v>0.991443271053344</v>
      </c>
      <c r="AJ492" s="359">
        <v>0.92</v>
      </c>
      <c r="AK492" s="172">
        <v>0.935518538420204</v>
      </c>
      <c r="AL492" s="172">
        <v>0.924964739069111</v>
      </c>
      <c r="AM492" s="172">
        <v>0.953755329616268</v>
      </c>
      <c r="AN492" s="172">
        <v>0.955948893998089</v>
      </c>
      <c r="AO492" s="171">
        <v>0.99</v>
      </c>
      <c r="AP492" s="361">
        <v>1</v>
      </c>
      <c r="AQ492" s="361">
        <v>1</v>
      </c>
      <c r="AR492" s="361">
        <v>1</v>
      </c>
      <c r="AS492" s="362">
        <v>1</v>
      </c>
      <c r="AT492" s="367">
        <v>0.05</v>
      </c>
      <c r="AU492" s="364">
        <v>0</v>
      </c>
      <c r="AV492" s="365">
        <v>0</v>
      </c>
      <c r="AW492" s="365">
        <v>0.0769230769230769</v>
      </c>
      <c r="AX492" s="365">
        <v>0.084051724137931</v>
      </c>
      <c r="AY492" s="145"/>
      <c r="AZ492" s="143"/>
    </row>
    <row r="493" spans="1:52">
      <c r="A493" s="141"/>
      <c r="B493" s="145"/>
      <c r="C493" s="175" t="s">
        <v>719</v>
      </c>
      <c r="D493" s="169" t="s">
        <v>26</v>
      </c>
      <c r="E493" s="169" t="s">
        <v>720</v>
      </c>
      <c r="F493" s="170" t="s">
        <v>925</v>
      </c>
      <c r="G493" s="176" t="s">
        <v>926</v>
      </c>
      <c r="H493" s="176" t="s">
        <v>926</v>
      </c>
      <c r="I493" s="176" t="s">
        <v>926</v>
      </c>
      <c r="J493" s="176" t="s">
        <v>926</v>
      </c>
      <c r="K493" s="171">
        <v>0.9</v>
      </c>
      <c r="L493" s="172">
        <v>0.954545454545455</v>
      </c>
      <c r="M493" s="172">
        <v>0.934782608695652</v>
      </c>
      <c r="N493" s="173">
        <v>0.957446808510638</v>
      </c>
      <c r="O493" s="173">
        <v>0.965596330275229</v>
      </c>
      <c r="P493" s="359">
        <v>0.9</v>
      </c>
      <c r="Q493" s="360">
        <v>0.957953749124036</v>
      </c>
      <c r="R493" s="172">
        <v>0.978430759612379</v>
      </c>
      <c r="S493" s="172">
        <v>0.978549540347293</v>
      </c>
      <c r="T493" s="172">
        <v>0.970582081919197</v>
      </c>
      <c r="U493" s="359">
        <v>0.9</v>
      </c>
      <c r="V493" s="172">
        <v>0.90364400840925</v>
      </c>
      <c r="W493" s="172">
        <v>0.931541106595811</v>
      </c>
      <c r="X493" s="172">
        <v>0.909771876064011</v>
      </c>
      <c r="Y493" s="172">
        <v>0.916267608907899</v>
      </c>
      <c r="Z493" s="359">
        <v>0.92</v>
      </c>
      <c r="AA493" s="359">
        <v>0.95959595959596</v>
      </c>
      <c r="AB493" s="359">
        <v>0.961728395061728</v>
      </c>
      <c r="AC493" s="359">
        <v>0.947044334975369</v>
      </c>
      <c r="AD493" s="359">
        <v>0.951754534666893</v>
      </c>
      <c r="AE493" s="359">
        <v>0.92</v>
      </c>
      <c r="AF493" s="172">
        <v>0.996640537513998</v>
      </c>
      <c r="AG493" s="172">
        <v>0.99738219895288</v>
      </c>
      <c r="AH493" s="172">
        <v>0.987421383647799</v>
      </c>
      <c r="AI493" s="172">
        <v>0.99173128829099</v>
      </c>
      <c r="AJ493" s="359">
        <v>0.92</v>
      </c>
      <c r="AK493" s="172">
        <v>0.977315185481719</v>
      </c>
      <c r="AL493" s="172">
        <v>0.985037406483791</v>
      </c>
      <c r="AM493" s="172">
        <v>0.982662043211523</v>
      </c>
      <c r="AN493" s="172">
        <v>0.980768897889945</v>
      </c>
      <c r="AO493" s="171">
        <v>0.99</v>
      </c>
      <c r="AP493" s="361">
        <v>1</v>
      </c>
      <c r="AQ493" s="361">
        <v>1</v>
      </c>
      <c r="AR493" s="361">
        <v>1</v>
      </c>
      <c r="AS493" s="362">
        <v>1</v>
      </c>
      <c r="AT493" s="367">
        <v>0.05</v>
      </c>
      <c r="AU493" s="364">
        <v>0</v>
      </c>
      <c r="AV493" s="365">
        <v>0</v>
      </c>
      <c r="AW493" s="365">
        <v>0.0714285714285714</v>
      </c>
      <c r="AX493" s="365">
        <v>0.036117381489842</v>
      </c>
      <c r="AY493" s="145"/>
      <c r="AZ493" s="143"/>
    </row>
    <row r="494" spans="1:52">
      <c r="A494" s="141"/>
      <c r="B494" s="145"/>
      <c r="C494" s="175" t="s">
        <v>719</v>
      </c>
      <c r="D494" s="169" t="s">
        <v>26</v>
      </c>
      <c r="E494" s="169" t="s">
        <v>720</v>
      </c>
      <c r="F494" s="170" t="s">
        <v>927</v>
      </c>
      <c r="G494" s="176" t="s">
        <v>928</v>
      </c>
      <c r="H494" s="176" t="s">
        <v>928</v>
      </c>
      <c r="I494" s="176" t="s">
        <v>928</v>
      </c>
      <c r="J494" s="176" t="s">
        <v>928</v>
      </c>
      <c r="K494" s="171">
        <v>0.9</v>
      </c>
      <c r="L494" s="172">
        <v>0.971428571428571</v>
      </c>
      <c r="M494" s="172">
        <v>0.972972972972973</v>
      </c>
      <c r="N494" s="173">
        <v>0.941176470588235</v>
      </c>
      <c r="O494" s="173">
        <v>0.958163265306123</v>
      </c>
      <c r="P494" s="359">
        <v>0.9</v>
      </c>
      <c r="Q494" s="360">
        <v>0.984</v>
      </c>
      <c r="R494" s="172">
        <v>0.982654296087132</v>
      </c>
      <c r="S494" s="172">
        <v>0.987863025574339</v>
      </c>
      <c r="T494" s="172">
        <v>0.965262516128118</v>
      </c>
      <c r="U494" s="359">
        <v>0.9</v>
      </c>
      <c r="V494" s="172">
        <v>0.894933333333333</v>
      </c>
      <c r="W494" s="172">
        <v>0.901169826542961</v>
      </c>
      <c r="X494" s="172">
        <v>0.907672301690507</v>
      </c>
      <c r="Y494" s="172">
        <v>0.902082831175828</v>
      </c>
      <c r="Z494" s="359">
        <v>0.92</v>
      </c>
      <c r="AA494" s="359">
        <v>0.905852417302799</v>
      </c>
      <c r="AB494" s="359">
        <v>0.894117647058824</v>
      </c>
      <c r="AC494" s="359">
        <v>0.878740157480315</v>
      </c>
      <c r="AD494" s="359">
        <v>0.904137988224563</v>
      </c>
      <c r="AE494" s="359">
        <v>0.92</v>
      </c>
      <c r="AF494" s="172">
        <v>0.998843930635838</v>
      </c>
      <c r="AG494" s="172">
        <v>0.993231810490694</v>
      </c>
      <c r="AH494" s="172">
        <v>0.998145400593472</v>
      </c>
      <c r="AI494" s="172">
        <v>0.998098061701116</v>
      </c>
      <c r="AJ494" s="359">
        <v>0.92</v>
      </c>
      <c r="AK494" s="172">
        <v>0.925343811394892</v>
      </c>
      <c r="AL494" s="172">
        <v>0.933311646063761</v>
      </c>
      <c r="AM494" s="172">
        <v>0.948334466349422</v>
      </c>
      <c r="AN494" s="172">
        <v>0.947417354280462</v>
      </c>
      <c r="AO494" s="171">
        <v>0.99</v>
      </c>
      <c r="AP494" s="361">
        <v>1</v>
      </c>
      <c r="AQ494" s="361">
        <v>1</v>
      </c>
      <c r="AR494" s="361">
        <v>1</v>
      </c>
      <c r="AS494" s="362">
        <v>1</v>
      </c>
      <c r="AT494" s="367">
        <v>0.05</v>
      </c>
      <c r="AU494" s="364">
        <v>0</v>
      </c>
      <c r="AV494" s="365">
        <v>0.0526315789473684</v>
      </c>
      <c r="AW494" s="365">
        <v>0.04</v>
      </c>
      <c r="AX494" s="365">
        <v>0.0721649484536082</v>
      </c>
      <c r="AY494" s="145"/>
      <c r="AZ494" s="143"/>
    </row>
    <row r="495" spans="1:52">
      <c r="A495" s="141"/>
      <c r="B495" s="145"/>
      <c r="C495" s="175" t="s">
        <v>719</v>
      </c>
      <c r="D495" s="169" t="s">
        <v>26</v>
      </c>
      <c r="E495" s="169" t="s">
        <v>720</v>
      </c>
      <c r="F495" s="170" t="s">
        <v>929</v>
      </c>
      <c r="G495" s="176" t="s">
        <v>930</v>
      </c>
      <c r="H495" s="176" t="s">
        <v>930</v>
      </c>
      <c r="I495" s="176" t="s">
        <v>930</v>
      </c>
      <c r="J495" s="176" t="s">
        <v>930</v>
      </c>
      <c r="K495" s="171">
        <v>0.9</v>
      </c>
      <c r="L495" s="172">
        <v>0.978260869565217</v>
      </c>
      <c r="M495" s="172">
        <v>0.977777777777778</v>
      </c>
      <c r="N495" s="173">
        <v>0.978260869565217</v>
      </c>
      <c r="O495" s="173">
        <v>0.974882260596546</v>
      </c>
      <c r="P495" s="359">
        <v>0.9</v>
      </c>
      <c r="Q495" s="360">
        <v>1</v>
      </c>
      <c r="R495" s="172" t="s">
        <v>40</v>
      </c>
      <c r="S495" s="172" t="s">
        <v>40</v>
      </c>
      <c r="T495" s="172">
        <v>0.833333333333333</v>
      </c>
      <c r="U495" s="359">
        <v>0.9</v>
      </c>
      <c r="V495" s="172">
        <v>0</v>
      </c>
      <c r="W495" s="172" t="s">
        <v>40</v>
      </c>
      <c r="X495" s="172" t="s">
        <v>40</v>
      </c>
      <c r="Y495" s="172">
        <v>0.166666666666667</v>
      </c>
      <c r="Z495" s="359">
        <v>0.92</v>
      </c>
      <c r="AA495" s="359" t="s">
        <v>40</v>
      </c>
      <c r="AB495" s="359" t="s">
        <v>40</v>
      </c>
      <c r="AC495" s="359" t="s">
        <v>40</v>
      </c>
      <c r="AD495" s="359">
        <v>1</v>
      </c>
      <c r="AE495" s="359">
        <v>0.92</v>
      </c>
      <c r="AF495" s="172">
        <v>0.995859213250518</v>
      </c>
      <c r="AG495" s="172">
        <v>0.994974874371859</v>
      </c>
      <c r="AH495" s="172">
        <v>0.996323529411765</v>
      </c>
      <c r="AI495" s="172">
        <v>0.991605862981856</v>
      </c>
      <c r="AJ495" s="359">
        <v>0.92</v>
      </c>
      <c r="AK495" s="172">
        <v>0.957465794170137</v>
      </c>
      <c r="AL495" s="172">
        <v>0.954092339979014</v>
      </c>
      <c r="AM495" s="172">
        <v>0.978357380688124</v>
      </c>
      <c r="AN495" s="172">
        <v>0.976381480875117</v>
      </c>
      <c r="AO495" s="171">
        <v>0.99</v>
      </c>
      <c r="AP495" s="361">
        <v>1</v>
      </c>
      <c r="AQ495" s="361">
        <v>1</v>
      </c>
      <c r="AR495" s="361">
        <v>1</v>
      </c>
      <c r="AS495" s="362">
        <v>1</v>
      </c>
      <c r="AT495" s="367">
        <v>0.05</v>
      </c>
      <c r="AU495" s="364">
        <v>0.0909090909090909</v>
      </c>
      <c r="AV495" s="365">
        <v>0</v>
      </c>
      <c r="AW495" s="365">
        <v>0</v>
      </c>
      <c r="AX495" s="365">
        <v>0.0565552699228792</v>
      </c>
      <c r="AY495" s="145"/>
      <c r="AZ495" s="143"/>
    </row>
    <row r="496" spans="1:52">
      <c r="A496" s="141"/>
      <c r="B496" s="145"/>
      <c r="C496" s="175" t="s">
        <v>719</v>
      </c>
      <c r="D496" s="169" t="s">
        <v>26</v>
      </c>
      <c r="E496" s="169" t="s">
        <v>720</v>
      </c>
      <c r="F496" s="170" t="s">
        <v>931</v>
      </c>
      <c r="G496" s="176" t="s">
        <v>931</v>
      </c>
      <c r="H496" s="176" t="s">
        <v>931</v>
      </c>
      <c r="I496" s="176" t="s">
        <v>931</v>
      </c>
      <c r="J496" s="176" t="s">
        <v>931</v>
      </c>
      <c r="K496" s="171">
        <v>0.9</v>
      </c>
      <c r="L496" s="172">
        <v>0.947368421052632</v>
      </c>
      <c r="M496" s="172">
        <v>0.942307692307692</v>
      </c>
      <c r="N496" s="173">
        <v>0.96078431372549</v>
      </c>
      <c r="O496" s="173">
        <v>0.93524699599466</v>
      </c>
      <c r="P496" s="359">
        <v>0.9</v>
      </c>
      <c r="Q496" s="360">
        <v>0</v>
      </c>
      <c r="R496" s="172">
        <v>0</v>
      </c>
      <c r="S496" s="172">
        <v>0</v>
      </c>
      <c r="T496" s="172">
        <v>0.138461538461538</v>
      </c>
      <c r="U496" s="359">
        <v>0.9</v>
      </c>
      <c r="V496" s="172">
        <v>0</v>
      </c>
      <c r="W496" s="172">
        <v>0</v>
      </c>
      <c r="X496" s="172">
        <v>0.142857142857143</v>
      </c>
      <c r="Y496" s="172">
        <v>0.184615384615385</v>
      </c>
      <c r="Z496" s="359">
        <v>0.92</v>
      </c>
      <c r="AA496" s="359">
        <v>0</v>
      </c>
      <c r="AB496" s="359">
        <v>0.2</v>
      </c>
      <c r="AC496" s="359">
        <v>0</v>
      </c>
      <c r="AD496" s="359">
        <v>0.15625</v>
      </c>
      <c r="AE496" s="359">
        <v>0.92</v>
      </c>
      <c r="AF496" s="172">
        <v>0.995876288659794</v>
      </c>
      <c r="AG496" s="172">
        <v>0.997278911564626</v>
      </c>
      <c r="AH496" s="172">
        <v>0.993662864385298</v>
      </c>
      <c r="AI496" s="172">
        <v>0.991670190274841</v>
      </c>
      <c r="AJ496" s="359">
        <v>0.92</v>
      </c>
      <c r="AK496" s="172">
        <v>0.940773887865228</v>
      </c>
      <c r="AL496" s="172">
        <v>0.938274932614555</v>
      </c>
      <c r="AM496" s="172">
        <v>0.911805363560962</v>
      </c>
      <c r="AN496" s="172">
        <v>0.938116852992277</v>
      </c>
      <c r="AO496" s="171">
        <v>0.99</v>
      </c>
      <c r="AP496" s="361">
        <v>1</v>
      </c>
      <c r="AQ496" s="361">
        <v>1</v>
      </c>
      <c r="AR496" s="361">
        <v>1</v>
      </c>
      <c r="AS496" s="362">
        <v>1</v>
      </c>
      <c r="AT496" s="367">
        <v>0.05</v>
      </c>
      <c r="AU496" s="364">
        <v>0.0588235294117647</v>
      </c>
      <c r="AV496" s="365">
        <v>0.0666666666666667</v>
      </c>
      <c r="AW496" s="365">
        <v>0.0909090909090909</v>
      </c>
      <c r="AX496" s="365">
        <v>0.0654450261780105</v>
      </c>
      <c r="AY496" s="145"/>
      <c r="AZ496" s="143"/>
    </row>
    <row r="497" spans="1:52">
      <c r="A497" s="141"/>
      <c r="B497" s="145"/>
      <c r="C497" s="175" t="s">
        <v>719</v>
      </c>
      <c r="D497" s="169" t="s">
        <v>26</v>
      </c>
      <c r="E497" s="169" t="s">
        <v>720</v>
      </c>
      <c r="F497" s="170" t="s">
        <v>932</v>
      </c>
      <c r="G497" s="176" t="s">
        <v>933</v>
      </c>
      <c r="H497" s="176" t="s">
        <v>933</v>
      </c>
      <c r="I497" s="176" t="s">
        <v>933</v>
      </c>
      <c r="J497" s="176" t="s">
        <v>933</v>
      </c>
      <c r="K497" s="171">
        <v>0.9</v>
      </c>
      <c r="L497" s="172">
        <v>0.96875</v>
      </c>
      <c r="M497" s="172">
        <v>0.896551724137931</v>
      </c>
      <c r="N497" s="173">
        <v>0.9375</v>
      </c>
      <c r="O497" s="173">
        <v>0.959694989106754</v>
      </c>
      <c r="P497" s="359">
        <v>0.9</v>
      </c>
      <c r="Q497" s="360">
        <v>0.952023362536504</v>
      </c>
      <c r="R497" s="172">
        <v>0.834341397849462</v>
      </c>
      <c r="S497" s="172">
        <v>0.942220543806647</v>
      </c>
      <c r="T497" s="172">
        <v>0.931296065856227</v>
      </c>
      <c r="U497" s="359">
        <v>0.9</v>
      </c>
      <c r="V497" s="172">
        <v>0.865665415102211</v>
      </c>
      <c r="W497" s="172">
        <v>0.823588709677419</v>
      </c>
      <c r="X497" s="172">
        <v>0.902567975830816</v>
      </c>
      <c r="Y497" s="172">
        <v>0.863226285057911</v>
      </c>
      <c r="Z497" s="359">
        <v>0.92</v>
      </c>
      <c r="AA497" s="359">
        <v>0</v>
      </c>
      <c r="AB497" s="359">
        <v>0</v>
      </c>
      <c r="AC497" s="359">
        <v>0</v>
      </c>
      <c r="AD497" s="359">
        <v>0</v>
      </c>
      <c r="AE497" s="359">
        <v>0.92</v>
      </c>
      <c r="AF497" s="172">
        <v>0.999148936170213</v>
      </c>
      <c r="AG497" s="172">
        <v>0.993464052287582</v>
      </c>
      <c r="AH497" s="172">
        <v>0.99572192513369</v>
      </c>
      <c r="AI497" s="172">
        <v>0.9972150691464</v>
      </c>
      <c r="AJ497" s="359">
        <v>0.92</v>
      </c>
      <c r="AK497" s="172">
        <v>0.940956340956341</v>
      </c>
      <c r="AL497" s="172">
        <v>0.902046293190205</v>
      </c>
      <c r="AM497" s="172">
        <v>0.95998489996225</v>
      </c>
      <c r="AN497" s="172">
        <v>0.954742797000395</v>
      </c>
      <c r="AO497" s="171">
        <v>0.99</v>
      </c>
      <c r="AP497" s="361">
        <v>1</v>
      </c>
      <c r="AQ497" s="361">
        <v>1</v>
      </c>
      <c r="AR497" s="361">
        <v>1</v>
      </c>
      <c r="AS497" s="362">
        <v>1</v>
      </c>
      <c r="AT497" s="367">
        <v>0.05</v>
      </c>
      <c r="AU497" s="364">
        <v>0</v>
      </c>
      <c r="AV497" s="365">
        <v>0</v>
      </c>
      <c r="AW497" s="365">
        <v>0</v>
      </c>
      <c r="AX497" s="365">
        <v>0.0395136778115502</v>
      </c>
      <c r="AY497" s="145"/>
      <c r="AZ497" s="143"/>
    </row>
    <row r="498" spans="1:52">
      <c r="A498" s="141"/>
      <c r="B498" s="145"/>
      <c r="C498" s="175" t="s">
        <v>719</v>
      </c>
      <c r="D498" s="169" t="s">
        <v>26</v>
      </c>
      <c r="E498" s="169" t="s">
        <v>720</v>
      </c>
      <c r="F498" s="170" t="s">
        <v>934</v>
      </c>
      <c r="G498" s="176" t="s">
        <v>934</v>
      </c>
      <c r="H498" s="176" t="s">
        <v>934</v>
      </c>
      <c r="I498" s="176" t="s">
        <v>934</v>
      </c>
      <c r="J498" s="176" t="s">
        <v>934</v>
      </c>
      <c r="K498" s="171">
        <v>0.9</v>
      </c>
      <c r="L498" s="172">
        <v>0.930232558139535</v>
      </c>
      <c r="M498" s="172">
        <v>0.945945945945946</v>
      </c>
      <c r="N498" s="173">
        <v>0.926829268292683</v>
      </c>
      <c r="O498" s="173">
        <v>0.968697123519459</v>
      </c>
      <c r="P498" s="359">
        <v>0.9</v>
      </c>
      <c r="Q498" s="360">
        <v>0.974765681326604</v>
      </c>
      <c r="R498" s="172">
        <v>0.979540446962543</v>
      </c>
      <c r="S498" s="172">
        <v>0.976991758241758</v>
      </c>
      <c r="T498" s="172">
        <v>0.973308483000113</v>
      </c>
      <c r="U498" s="359">
        <v>0.9</v>
      </c>
      <c r="V498" s="172">
        <v>0.902667627974045</v>
      </c>
      <c r="W498" s="172">
        <v>0.900220333648096</v>
      </c>
      <c r="X498" s="172">
        <v>0.922733516483517</v>
      </c>
      <c r="Y498" s="172">
        <v>0.922907488986784</v>
      </c>
      <c r="Z498" s="359">
        <v>0.92</v>
      </c>
      <c r="AA498" s="359">
        <v>0.921115537848606</v>
      </c>
      <c r="AB498" s="359">
        <v>0.908564814814815</v>
      </c>
      <c r="AC498" s="359">
        <v>0.91871921182266</v>
      </c>
      <c r="AD498" s="359">
        <v>0.918649549519818</v>
      </c>
      <c r="AE498" s="359">
        <v>0.92</v>
      </c>
      <c r="AF498" s="172">
        <v>0.99922480620155</v>
      </c>
      <c r="AG498" s="172">
        <v>0.984848484848485</v>
      </c>
      <c r="AH498" s="172">
        <v>0.998188405797101</v>
      </c>
      <c r="AI498" s="172">
        <v>0.993222970562934</v>
      </c>
      <c r="AJ498" s="359">
        <v>0.92</v>
      </c>
      <c r="AK498" s="172">
        <v>0.947668650793651</v>
      </c>
      <c r="AL498" s="172">
        <v>0.946547884187082</v>
      </c>
      <c r="AM498" s="172">
        <v>0.96510067114094</v>
      </c>
      <c r="AN498" s="172">
        <v>0.960857236615144</v>
      </c>
      <c r="AO498" s="171">
        <v>0.99</v>
      </c>
      <c r="AP498" s="361">
        <v>1</v>
      </c>
      <c r="AQ498" s="361">
        <v>1</v>
      </c>
      <c r="AR498" s="361">
        <v>1</v>
      </c>
      <c r="AS498" s="362">
        <v>1</v>
      </c>
      <c r="AT498" s="367">
        <v>0.05</v>
      </c>
      <c r="AU498" s="364">
        <v>0.0526315789473684</v>
      </c>
      <c r="AV498" s="365">
        <v>0.0555555555555556</v>
      </c>
      <c r="AW498" s="365">
        <v>0.0526315789473684</v>
      </c>
      <c r="AX498" s="365">
        <v>0.0812720848056537</v>
      </c>
      <c r="AY498" s="145"/>
      <c r="AZ498" s="143"/>
    </row>
    <row r="499" spans="1:52">
      <c r="A499" s="141"/>
      <c r="B499" s="145"/>
      <c r="C499" s="175" t="s">
        <v>719</v>
      </c>
      <c r="D499" s="169" t="s">
        <v>26</v>
      </c>
      <c r="E499" s="169" t="s">
        <v>720</v>
      </c>
      <c r="F499" s="170" t="s">
        <v>935</v>
      </c>
      <c r="G499" s="176" t="s">
        <v>936</v>
      </c>
      <c r="H499" s="176" t="s">
        <v>936</v>
      </c>
      <c r="I499" s="176" t="s">
        <v>936</v>
      </c>
      <c r="J499" s="176" t="s">
        <v>936</v>
      </c>
      <c r="K499" s="171">
        <v>0.9</v>
      </c>
      <c r="L499" s="172">
        <v>0.975609756097561</v>
      </c>
      <c r="M499" s="172">
        <v>1</v>
      </c>
      <c r="N499" s="173">
        <v>1</v>
      </c>
      <c r="O499" s="173">
        <v>0.986425339366516</v>
      </c>
      <c r="P499" s="359">
        <v>0.9</v>
      </c>
      <c r="Q499" s="360">
        <v>0.985962014863749</v>
      </c>
      <c r="R499" s="172">
        <v>0.982938718662953</v>
      </c>
      <c r="S499" s="172">
        <v>0.989378442171518</v>
      </c>
      <c r="T499" s="172">
        <v>0.982201186587561</v>
      </c>
      <c r="U499" s="359">
        <v>0.9</v>
      </c>
      <c r="V499" s="172">
        <v>0.917423616845582</v>
      </c>
      <c r="W499" s="172">
        <v>0.909818941504178</v>
      </c>
      <c r="X499" s="172">
        <v>0.930369787568843</v>
      </c>
      <c r="Y499" s="172">
        <v>0.926551563229118</v>
      </c>
      <c r="Z499" s="359">
        <v>0.92</v>
      </c>
      <c r="AA499" s="359">
        <v>0.897867564534231</v>
      </c>
      <c r="AB499" s="359">
        <v>0.917251051893408</v>
      </c>
      <c r="AC499" s="359">
        <v>0.919161676646707</v>
      </c>
      <c r="AD499" s="359">
        <v>0.937006400419209</v>
      </c>
      <c r="AE499" s="359">
        <v>0.92</v>
      </c>
      <c r="AF499" s="172">
        <v>0.999121651295564</v>
      </c>
      <c r="AG499" s="172">
        <v>0.987381703470032</v>
      </c>
      <c r="AH499" s="172">
        <v>0.997767857142857</v>
      </c>
      <c r="AI499" s="172">
        <v>0.998041922932095</v>
      </c>
      <c r="AJ499" s="359">
        <v>0.92</v>
      </c>
      <c r="AK499" s="172">
        <v>0.955669481302774</v>
      </c>
      <c r="AL499" s="172">
        <v>0.964574616457462</v>
      </c>
      <c r="AM499" s="172">
        <v>0.971357409713574</v>
      </c>
      <c r="AN499" s="172">
        <v>0.97312625939942</v>
      </c>
      <c r="AO499" s="171">
        <v>0.99</v>
      </c>
      <c r="AP499" s="361">
        <v>1</v>
      </c>
      <c r="AQ499" s="361">
        <v>1</v>
      </c>
      <c r="AR499" s="361">
        <v>1</v>
      </c>
      <c r="AS499" s="362">
        <v>1</v>
      </c>
      <c r="AT499" s="367">
        <v>0.05</v>
      </c>
      <c r="AU499" s="364">
        <v>0</v>
      </c>
      <c r="AV499" s="365">
        <v>0</v>
      </c>
      <c r="AW499" s="365">
        <v>0.0833333333333333</v>
      </c>
      <c r="AX499" s="365">
        <v>0.0511945392491468</v>
      </c>
      <c r="AY499" s="145"/>
      <c r="AZ499" s="143"/>
    </row>
    <row r="500" spans="1:52">
      <c r="A500" s="141"/>
      <c r="B500" s="145"/>
      <c r="C500" s="175" t="s">
        <v>719</v>
      </c>
      <c r="D500" s="169" t="s">
        <v>26</v>
      </c>
      <c r="E500" s="169" t="s">
        <v>720</v>
      </c>
      <c r="F500" s="170" t="s">
        <v>937</v>
      </c>
      <c r="G500" s="176" t="s">
        <v>937</v>
      </c>
      <c r="H500" s="176" t="s">
        <v>937</v>
      </c>
      <c r="I500" s="176" t="s">
        <v>937</v>
      </c>
      <c r="J500" s="176" t="s">
        <v>937</v>
      </c>
      <c r="K500" s="171">
        <v>0.9</v>
      </c>
      <c r="L500" s="172">
        <v>1</v>
      </c>
      <c r="M500" s="172">
        <v>0.988505747126437</v>
      </c>
      <c r="N500" s="173">
        <v>0.988636363636364</v>
      </c>
      <c r="O500" s="173">
        <v>0.980189491817399</v>
      </c>
      <c r="P500" s="359">
        <v>0.9</v>
      </c>
      <c r="Q500" s="360">
        <v>0.980993664554852</v>
      </c>
      <c r="R500" s="172">
        <v>0.977330400947386</v>
      </c>
      <c r="S500" s="172">
        <v>0.980827067669173</v>
      </c>
      <c r="T500" s="172">
        <v>0.974448922724785</v>
      </c>
      <c r="U500" s="359">
        <v>0.9</v>
      </c>
      <c r="V500" s="172">
        <v>0.930976992330777</v>
      </c>
      <c r="W500" s="172">
        <v>0.934528844527153</v>
      </c>
      <c r="X500" s="172">
        <v>0.937406015037594</v>
      </c>
      <c r="Y500" s="172">
        <v>0.938541822162512</v>
      </c>
      <c r="Z500" s="359">
        <v>0.92</v>
      </c>
      <c r="AA500" s="359">
        <v>0.980787704130644</v>
      </c>
      <c r="AB500" s="359">
        <v>0.982365907421014</v>
      </c>
      <c r="AC500" s="359">
        <v>0.978428351309707</v>
      </c>
      <c r="AD500" s="359">
        <v>0.96455808782657</v>
      </c>
      <c r="AE500" s="359">
        <v>0.92</v>
      </c>
      <c r="AF500" s="172">
        <v>0.997368421052632</v>
      </c>
      <c r="AG500" s="172">
        <v>0.995294117647059</v>
      </c>
      <c r="AH500" s="172">
        <v>0.988662131519274</v>
      </c>
      <c r="AI500" s="172">
        <v>0.99272749128501</v>
      </c>
      <c r="AJ500" s="359">
        <v>0.92</v>
      </c>
      <c r="AK500" s="172">
        <v>0.985653409090909</v>
      </c>
      <c r="AL500" s="172">
        <v>0.991203958218802</v>
      </c>
      <c r="AM500" s="172">
        <v>0.991689332124509</v>
      </c>
      <c r="AN500" s="172">
        <v>0.986413267958929</v>
      </c>
      <c r="AO500" s="171">
        <v>0.99</v>
      </c>
      <c r="AP500" s="361">
        <v>1</v>
      </c>
      <c r="AQ500" s="361">
        <v>1</v>
      </c>
      <c r="AR500" s="361">
        <v>1</v>
      </c>
      <c r="AS500" s="362">
        <v>1</v>
      </c>
      <c r="AT500" s="367">
        <v>0.05</v>
      </c>
      <c r="AU500" s="364">
        <v>0</v>
      </c>
      <c r="AV500" s="365">
        <v>0.0434782608695652</v>
      </c>
      <c r="AW500" s="365">
        <v>0</v>
      </c>
      <c r="AX500" s="365">
        <v>0.0338733431516937</v>
      </c>
      <c r="AY500" s="145"/>
      <c r="AZ500" s="143"/>
    </row>
    <row r="501" spans="1:52">
      <c r="A501" s="141"/>
      <c r="B501" s="145"/>
      <c r="C501" s="175" t="s">
        <v>719</v>
      </c>
      <c r="D501" s="169" t="s">
        <v>26</v>
      </c>
      <c r="E501" s="169" t="s">
        <v>720</v>
      </c>
      <c r="F501" s="170" t="s">
        <v>938</v>
      </c>
      <c r="G501" s="176" t="s">
        <v>938</v>
      </c>
      <c r="H501" s="176" t="s">
        <v>938</v>
      </c>
      <c r="I501" s="176" t="s">
        <v>938</v>
      </c>
      <c r="J501" s="176" t="s">
        <v>938</v>
      </c>
      <c r="K501" s="171">
        <v>0.9</v>
      </c>
      <c r="L501" s="172">
        <v>1</v>
      </c>
      <c r="M501" s="172">
        <v>1</v>
      </c>
      <c r="N501" s="173">
        <v>0.964285714285714</v>
      </c>
      <c r="O501" s="173">
        <v>0.98805256869773</v>
      </c>
      <c r="P501" s="359">
        <v>0.9</v>
      </c>
      <c r="Q501" s="360">
        <v>0.666666666666667</v>
      </c>
      <c r="R501" s="172" t="s">
        <v>40</v>
      </c>
      <c r="S501" s="172" t="s">
        <v>40</v>
      </c>
      <c r="T501" s="172">
        <v>0.571428571428571</v>
      </c>
      <c r="U501" s="359">
        <v>0.9</v>
      </c>
      <c r="V501" s="172">
        <v>0</v>
      </c>
      <c r="W501" s="172" t="s">
        <v>40</v>
      </c>
      <c r="X501" s="172" t="s">
        <v>40</v>
      </c>
      <c r="Y501" s="172">
        <v>0.285714285714286</v>
      </c>
      <c r="Z501" s="359">
        <v>0.92</v>
      </c>
      <c r="AA501" s="359" t="s">
        <v>40</v>
      </c>
      <c r="AB501" s="359" t="s">
        <v>40</v>
      </c>
      <c r="AC501" s="359" t="s">
        <v>40</v>
      </c>
      <c r="AD501" s="359">
        <v>1</v>
      </c>
      <c r="AE501" s="359">
        <v>0.92</v>
      </c>
      <c r="AF501" s="172">
        <v>1</v>
      </c>
      <c r="AG501" s="172">
        <v>0.983333333333333</v>
      </c>
      <c r="AH501" s="172">
        <v>0.947368421052632</v>
      </c>
      <c r="AI501" s="172">
        <v>0.96138482023968</v>
      </c>
      <c r="AJ501" s="359">
        <v>0.92</v>
      </c>
      <c r="AK501" s="172">
        <v>0.973204104903079</v>
      </c>
      <c r="AL501" s="172">
        <v>0.984701492537313</v>
      </c>
      <c r="AM501" s="172">
        <v>0.98241308793456</v>
      </c>
      <c r="AN501" s="172">
        <v>0.986272384112015</v>
      </c>
      <c r="AO501" s="171">
        <v>0.99</v>
      </c>
      <c r="AP501" s="361">
        <v>1</v>
      </c>
      <c r="AQ501" s="361">
        <v>1</v>
      </c>
      <c r="AR501" s="361">
        <v>1</v>
      </c>
      <c r="AS501" s="362">
        <v>1</v>
      </c>
      <c r="AT501" s="367">
        <v>0.05</v>
      </c>
      <c r="AU501" s="364">
        <v>0</v>
      </c>
      <c r="AV501" s="365">
        <v>0</v>
      </c>
      <c r="AW501" s="365">
        <v>0</v>
      </c>
      <c r="AX501" s="365">
        <v>0.0645161290322581</v>
      </c>
      <c r="AY501" s="145"/>
      <c r="AZ501" s="143"/>
    </row>
    <row r="502" spans="1:52">
      <c r="A502" s="141"/>
      <c r="B502" s="145"/>
      <c r="C502" s="175" t="s">
        <v>719</v>
      </c>
      <c r="D502" s="169" t="s">
        <v>26</v>
      </c>
      <c r="E502" s="169" t="s">
        <v>720</v>
      </c>
      <c r="F502" s="170" t="s">
        <v>939</v>
      </c>
      <c r="G502" s="176" t="s">
        <v>940</v>
      </c>
      <c r="H502" s="176" t="s">
        <v>940</v>
      </c>
      <c r="I502" s="176" t="s">
        <v>940</v>
      </c>
      <c r="J502" s="176" t="s">
        <v>940</v>
      </c>
      <c r="K502" s="171">
        <v>0.9</v>
      </c>
      <c r="L502" s="172">
        <v>0.945454545454545</v>
      </c>
      <c r="M502" s="172">
        <v>0.9375</v>
      </c>
      <c r="N502" s="173">
        <v>0.903846153846154</v>
      </c>
      <c r="O502" s="173">
        <v>0.928870292887029</v>
      </c>
      <c r="P502" s="359">
        <v>0.9</v>
      </c>
      <c r="Q502" s="360" t="s">
        <v>40</v>
      </c>
      <c r="R502" s="172" t="s">
        <v>40</v>
      </c>
      <c r="S502" s="172">
        <v>0</v>
      </c>
      <c r="T502" s="172">
        <v>0.470588235294118</v>
      </c>
      <c r="U502" s="359">
        <v>0.9</v>
      </c>
      <c r="V502" s="172" t="s">
        <v>40</v>
      </c>
      <c r="W502" s="172" t="s">
        <v>40</v>
      </c>
      <c r="X502" s="172">
        <v>0</v>
      </c>
      <c r="Y502" s="172">
        <v>0.588235294117647</v>
      </c>
      <c r="Z502" s="359">
        <v>0.92</v>
      </c>
      <c r="AA502" s="359" t="s">
        <v>40</v>
      </c>
      <c r="AB502" s="359">
        <v>0</v>
      </c>
      <c r="AC502" s="359" t="s">
        <v>40</v>
      </c>
      <c r="AD502" s="359">
        <v>0.333333333333333</v>
      </c>
      <c r="AE502" s="359">
        <v>0.92</v>
      </c>
      <c r="AF502" s="172">
        <v>0.99203187250996</v>
      </c>
      <c r="AG502" s="172">
        <v>0.987261146496815</v>
      </c>
      <c r="AH502" s="172">
        <v>0.99537037037037</v>
      </c>
      <c r="AI502" s="172">
        <v>0.991861471861472</v>
      </c>
      <c r="AJ502" s="359">
        <v>0.92</v>
      </c>
      <c r="AK502" s="172">
        <v>0.958701134930643</v>
      </c>
      <c r="AL502" s="172">
        <v>0.940754039497307</v>
      </c>
      <c r="AM502" s="172">
        <v>0.974225122349103</v>
      </c>
      <c r="AN502" s="172">
        <v>0.962380820142553</v>
      </c>
      <c r="AO502" s="171">
        <v>0.99</v>
      </c>
      <c r="AP502" s="361">
        <v>1</v>
      </c>
      <c r="AQ502" s="361">
        <v>1</v>
      </c>
      <c r="AR502" s="361">
        <v>1</v>
      </c>
      <c r="AS502" s="362">
        <v>1</v>
      </c>
      <c r="AT502" s="367">
        <v>0.05</v>
      </c>
      <c r="AU502" s="364">
        <v>0</v>
      </c>
      <c r="AV502" s="365">
        <v>0</v>
      </c>
      <c r="AW502" s="365">
        <v>0</v>
      </c>
      <c r="AX502" s="365">
        <v>0.0558139534883721</v>
      </c>
      <c r="AY502" s="145"/>
      <c r="AZ502" s="143"/>
    </row>
    <row r="503" spans="1:52">
      <c r="A503" s="141"/>
      <c r="B503" s="145"/>
      <c r="C503" s="175" t="s">
        <v>719</v>
      </c>
      <c r="D503" s="169" t="s">
        <v>26</v>
      </c>
      <c r="E503" s="169" t="s">
        <v>720</v>
      </c>
      <c r="F503" s="170" t="s">
        <v>941</v>
      </c>
      <c r="G503" s="176" t="s">
        <v>941</v>
      </c>
      <c r="H503" s="176" t="s">
        <v>941</v>
      </c>
      <c r="I503" s="176" t="s">
        <v>941</v>
      </c>
      <c r="J503" s="176" t="s">
        <v>941</v>
      </c>
      <c r="K503" s="171">
        <v>0.9</v>
      </c>
      <c r="L503" s="172">
        <v>0.952380952380952</v>
      </c>
      <c r="M503" s="172">
        <v>1</v>
      </c>
      <c r="N503" s="173">
        <v>0.952380952380952</v>
      </c>
      <c r="O503" s="173">
        <v>0.937086092715232</v>
      </c>
      <c r="P503" s="359">
        <v>0.9</v>
      </c>
      <c r="Q503" s="360">
        <v>0</v>
      </c>
      <c r="R503" s="172" t="s">
        <v>40</v>
      </c>
      <c r="S503" s="172" t="s">
        <v>40</v>
      </c>
      <c r="T503" s="172">
        <v>0.5</v>
      </c>
      <c r="U503" s="359">
        <v>0.9</v>
      </c>
      <c r="V503" s="172">
        <v>0</v>
      </c>
      <c r="W503" s="172" t="s">
        <v>40</v>
      </c>
      <c r="X503" s="172" t="s">
        <v>40</v>
      </c>
      <c r="Y503" s="172">
        <v>0.166666666666667</v>
      </c>
      <c r="Z503" s="359">
        <v>0.92</v>
      </c>
      <c r="AA503" s="359" t="s">
        <v>40</v>
      </c>
      <c r="AB503" s="359" t="s">
        <v>40</v>
      </c>
      <c r="AC503" s="359" t="s">
        <v>40</v>
      </c>
      <c r="AD503" s="359">
        <v>0.666666666666667</v>
      </c>
      <c r="AE503" s="359">
        <v>0.92</v>
      </c>
      <c r="AF503" s="172">
        <v>0.96</v>
      </c>
      <c r="AG503" s="172">
        <v>0.958333333333333</v>
      </c>
      <c r="AH503" s="172">
        <v>0.976190476190476</v>
      </c>
      <c r="AI503" s="172">
        <v>0.94453781512605</v>
      </c>
      <c r="AJ503" s="359">
        <v>0.92</v>
      </c>
      <c r="AK503" s="172">
        <v>0.940633245382586</v>
      </c>
      <c r="AL503" s="172">
        <v>0.954824316787507</v>
      </c>
      <c r="AM503" s="172">
        <v>0.942508710801394</v>
      </c>
      <c r="AN503" s="172">
        <v>0.958613906332753</v>
      </c>
      <c r="AO503" s="171">
        <v>0.99</v>
      </c>
      <c r="AP503" s="361">
        <v>1</v>
      </c>
      <c r="AQ503" s="361">
        <v>1</v>
      </c>
      <c r="AR503" s="361">
        <v>1</v>
      </c>
      <c r="AS503" s="362">
        <v>1</v>
      </c>
      <c r="AT503" s="367">
        <v>0.05</v>
      </c>
      <c r="AU503" s="364">
        <v>0</v>
      </c>
      <c r="AV503" s="365">
        <v>0</v>
      </c>
      <c r="AW503" s="365">
        <v>0</v>
      </c>
      <c r="AX503" s="365">
        <v>0.0555555555555556</v>
      </c>
      <c r="AY503" s="145"/>
      <c r="AZ503" s="143"/>
    </row>
    <row r="504" spans="1:52">
      <c r="A504" s="141"/>
      <c r="B504" s="145"/>
      <c r="C504" s="175" t="s">
        <v>719</v>
      </c>
      <c r="D504" s="169" t="s">
        <v>26</v>
      </c>
      <c r="E504" s="169" t="s">
        <v>720</v>
      </c>
      <c r="F504" s="170" t="s">
        <v>942</v>
      </c>
      <c r="G504" s="176" t="s">
        <v>943</v>
      </c>
      <c r="H504" s="176" t="s">
        <v>943</v>
      </c>
      <c r="I504" s="176" t="s">
        <v>943</v>
      </c>
      <c r="J504" s="176" t="s">
        <v>943</v>
      </c>
      <c r="K504" s="171">
        <v>0.9</v>
      </c>
      <c r="L504" s="172">
        <v>0.962962962962963</v>
      </c>
      <c r="M504" s="172">
        <v>0.967741935483871</v>
      </c>
      <c r="N504" s="173">
        <v>0.964285714285714</v>
      </c>
      <c r="O504" s="173">
        <v>0.960151802656547</v>
      </c>
      <c r="P504" s="359">
        <v>0.9</v>
      </c>
      <c r="Q504" s="360">
        <v>0.962461695607763</v>
      </c>
      <c r="R504" s="172">
        <v>0.961083743842365</v>
      </c>
      <c r="S504" s="172">
        <v>0.957754307948861</v>
      </c>
      <c r="T504" s="172">
        <v>0.963467202767778</v>
      </c>
      <c r="U504" s="359">
        <v>0.9</v>
      </c>
      <c r="V504" s="172">
        <v>0.899642492339122</v>
      </c>
      <c r="W504" s="172">
        <v>0.944581280788177</v>
      </c>
      <c r="X504" s="172">
        <v>0.951083935519733</v>
      </c>
      <c r="Y504" s="172">
        <v>0.919622235728646</v>
      </c>
      <c r="Z504" s="359">
        <v>0.92</v>
      </c>
      <c r="AA504" s="359">
        <v>0.938271604938272</v>
      </c>
      <c r="AB504" s="359">
        <v>0.932773109243697</v>
      </c>
      <c r="AC504" s="359">
        <v>0.953279424977538</v>
      </c>
      <c r="AD504" s="359">
        <v>0.928633241386771</v>
      </c>
      <c r="AE504" s="359">
        <v>0.92</v>
      </c>
      <c r="AF504" s="172">
        <v>0.999162479061977</v>
      </c>
      <c r="AG504" s="172">
        <v>0.991275899672846</v>
      </c>
      <c r="AH504" s="172">
        <v>0.997269251774986</v>
      </c>
      <c r="AI504" s="172">
        <v>0.992305772749958</v>
      </c>
      <c r="AJ504" s="359">
        <v>0.92</v>
      </c>
      <c r="AK504" s="172">
        <v>0.957268452259252</v>
      </c>
      <c r="AL504" s="172">
        <v>0.970381917381138</v>
      </c>
      <c r="AM504" s="172">
        <v>0.979202037351443</v>
      </c>
      <c r="AN504" s="172">
        <v>0.967705185648293</v>
      </c>
      <c r="AO504" s="171">
        <v>0.99</v>
      </c>
      <c r="AP504" s="361">
        <v>1</v>
      </c>
      <c r="AQ504" s="361">
        <v>1</v>
      </c>
      <c r="AR504" s="361">
        <v>1</v>
      </c>
      <c r="AS504" s="362">
        <v>1</v>
      </c>
      <c r="AT504" s="367">
        <v>0.05</v>
      </c>
      <c r="AU504" s="364">
        <v>0</v>
      </c>
      <c r="AV504" s="365">
        <v>0.238095238095238</v>
      </c>
      <c r="AW504" s="365">
        <v>0</v>
      </c>
      <c r="AX504" s="365">
        <v>0.115485564304462</v>
      </c>
      <c r="AY504" s="145"/>
      <c r="AZ504" s="143"/>
    </row>
    <row r="505" spans="1:52">
      <c r="A505" s="141"/>
      <c r="B505" s="145"/>
      <c r="C505" s="175" t="s">
        <v>719</v>
      </c>
      <c r="D505" s="169" t="s">
        <v>26</v>
      </c>
      <c r="E505" s="169" t="s">
        <v>720</v>
      </c>
      <c r="F505" s="170" t="s">
        <v>944</v>
      </c>
      <c r="G505" s="176" t="s">
        <v>945</v>
      </c>
      <c r="H505" s="176" t="s">
        <v>945</v>
      </c>
      <c r="I505" s="176" t="s">
        <v>945</v>
      </c>
      <c r="J505" s="176" t="s">
        <v>945</v>
      </c>
      <c r="K505" s="171">
        <v>0.9</v>
      </c>
      <c r="L505" s="172">
        <v>1</v>
      </c>
      <c r="M505" s="172">
        <v>1</v>
      </c>
      <c r="N505" s="173">
        <v>1</v>
      </c>
      <c r="O505" s="173">
        <v>0.980884109916368</v>
      </c>
      <c r="P505" s="359">
        <v>0.9</v>
      </c>
      <c r="Q505" s="360">
        <v>0.982700421940928</v>
      </c>
      <c r="R505" s="172">
        <v>0.986003110419907</v>
      </c>
      <c r="S505" s="172">
        <v>0.980039920159681</v>
      </c>
      <c r="T505" s="172">
        <v>0.979764600558218</v>
      </c>
      <c r="U505" s="359">
        <v>0.9</v>
      </c>
      <c r="V505" s="172">
        <v>0.938396624472574</v>
      </c>
      <c r="W505" s="172">
        <v>0.951788491446345</v>
      </c>
      <c r="X505" s="172">
        <v>0.964870259481038</v>
      </c>
      <c r="Y505" s="172">
        <v>0.92824793301385</v>
      </c>
      <c r="Z505" s="359">
        <v>0.92</v>
      </c>
      <c r="AA505" s="359" t="s">
        <v>40</v>
      </c>
      <c r="AB505" s="359" t="s">
        <v>40</v>
      </c>
      <c r="AC505" s="359" t="s">
        <v>40</v>
      </c>
      <c r="AD505" s="359">
        <v>1</v>
      </c>
      <c r="AE505" s="359">
        <v>0.92</v>
      </c>
      <c r="AF505" s="172">
        <v>0.998986828774063</v>
      </c>
      <c r="AG505" s="172">
        <v>0.996557659208262</v>
      </c>
      <c r="AH505" s="172">
        <v>0.994981179422836</v>
      </c>
      <c r="AI505" s="172">
        <v>0.995401441710167</v>
      </c>
      <c r="AJ505" s="359">
        <v>0.92</v>
      </c>
      <c r="AK505" s="172">
        <v>0.975949367088608</v>
      </c>
      <c r="AL505" s="172">
        <v>0.986008550330354</v>
      </c>
      <c r="AM505" s="172">
        <v>0.990818363273453</v>
      </c>
      <c r="AN505" s="172">
        <v>0.984783066554339</v>
      </c>
      <c r="AO505" s="171">
        <v>0.99</v>
      </c>
      <c r="AP505" s="361">
        <v>1</v>
      </c>
      <c r="AQ505" s="361">
        <v>1</v>
      </c>
      <c r="AR505" s="361">
        <v>1</v>
      </c>
      <c r="AS505" s="362">
        <v>1</v>
      </c>
      <c r="AT505" s="367">
        <v>0.05</v>
      </c>
      <c r="AU505" s="364">
        <v>0</v>
      </c>
      <c r="AV505" s="365">
        <v>0</v>
      </c>
      <c r="AW505" s="365">
        <v>0.0909090909090909</v>
      </c>
      <c r="AX505" s="365">
        <v>0.0223325062034739</v>
      </c>
      <c r="AY505" s="145"/>
      <c r="AZ505" s="143"/>
    </row>
    <row r="506" spans="1:52">
      <c r="A506" s="141"/>
      <c r="B506" s="145"/>
      <c r="C506" s="175" t="s">
        <v>719</v>
      </c>
      <c r="D506" s="169" t="s">
        <v>26</v>
      </c>
      <c r="E506" s="169" t="s">
        <v>720</v>
      </c>
      <c r="F506" s="170" t="s">
        <v>946</v>
      </c>
      <c r="G506" s="176" t="s">
        <v>946</v>
      </c>
      <c r="H506" s="176" t="s">
        <v>946</v>
      </c>
      <c r="I506" s="176" t="s">
        <v>946</v>
      </c>
      <c r="J506" s="176" t="s">
        <v>946</v>
      </c>
      <c r="K506" s="171">
        <v>0.9</v>
      </c>
      <c r="L506" s="172">
        <v>1</v>
      </c>
      <c r="M506" s="172">
        <v>1</v>
      </c>
      <c r="N506" s="173">
        <v>1</v>
      </c>
      <c r="O506" s="173">
        <v>0.998696219035202</v>
      </c>
      <c r="P506" s="359">
        <v>0.9</v>
      </c>
      <c r="Q506" s="360" t="s">
        <v>40</v>
      </c>
      <c r="R506" s="172" t="s">
        <v>40</v>
      </c>
      <c r="S506" s="172" t="s">
        <v>40</v>
      </c>
      <c r="T506" s="172">
        <v>1</v>
      </c>
      <c r="U506" s="359">
        <v>0.9</v>
      </c>
      <c r="V506" s="172" t="s">
        <v>40</v>
      </c>
      <c r="W506" s="172" t="s">
        <v>40</v>
      </c>
      <c r="X506" s="172" t="s">
        <v>40</v>
      </c>
      <c r="Y506" s="172">
        <v>0.333333333333333</v>
      </c>
      <c r="Z506" s="359">
        <v>0.92</v>
      </c>
      <c r="AA506" s="359" t="s">
        <v>40</v>
      </c>
      <c r="AB506" s="359" t="s">
        <v>40</v>
      </c>
      <c r="AC506" s="359" t="s">
        <v>40</v>
      </c>
      <c r="AD506" s="359" t="s">
        <v>40</v>
      </c>
      <c r="AE506" s="359">
        <v>0.92</v>
      </c>
      <c r="AF506" s="172">
        <v>0.99792531120332</v>
      </c>
      <c r="AG506" s="172">
        <v>0.983606557377049</v>
      </c>
      <c r="AH506" s="172">
        <v>0.997297297297297</v>
      </c>
      <c r="AI506" s="172">
        <v>0.989063408958697</v>
      </c>
      <c r="AJ506" s="359">
        <v>0.92</v>
      </c>
      <c r="AK506" s="172">
        <v>0.961481481481481</v>
      </c>
      <c r="AL506" s="172">
        <v>0.972464433226251</v>
      </c>
      <c r="AM506" s="172">
        <v>0.974827245804541</v>
      </c>
      <c r="AN506" s="172">
        <v>0.984391243196967</v>
      </c>
      <c r="AO506" s="171">
        <v>0.99</v>
      </c>
      <c r="AP506" s="361">
        <v>1</v>
      </c>
      <c r="AQ506" s="361">
        <v>1</v>
      </c>
      <c r="AR506" s="361">
        <v>1</v>
      </c>
      <c r="AS506" s="362">
        <v>1</v>
      </c>
      <c r="AT506" s="367">
        <v>0.05</v>
      </c>
      <c r="AU506" s="364">
        <v>0</v>
      </c>
      <c r="AV506" s="365">
        <v>0</v>
      </c>
      <c r="AW506" s="365">
        <v>0</v>
      </c>
      <c r="AX506" s="365">
        <v>0.0961538461538462</v>
      </c>
      <c r="AY506" s="145"/>
      <c r="AZ506" s="143"/>
    </row>
    <row r="507" spans="1:52">
      <c r="A507" s="141"/>
      <c r="B507" s="145"/>
      <c r="C507" s="175" t="s">
        <v>719</v>
      </c>
      <c r="D507" s="169" t="s">
        <v>26</v>
      </c>
      <c r="E507" s="169" t="s">
        <v>720</v>
      </c>
      <c r="F507" s="170" t="s">
        <v>947</v>
      </c>
      <c r="G507" s="176" t="s">
        <v>947</v>
      </c>
      <c r="H507" s="176" t="s">
        <v>947</v>
      </c>
      <c r="I507" s="176" t="s">
        <v>947</v>
      </c>
      <c r="J507" s="176" t="s">
        <v>947</v>
      </c>
      <c r="K507" s="171">
        <v>0.9</v>
      </c>
      <c r="L507" s="172">
        <v>1</v>
      </c>
      <c r="M507" s="172">
        <v>1</v>
      </c>
      <c r="N507" s="173">
        <v>1</v>
      </c>
      <c r="O507" s="173">
        <v>0.968094038623006</v>
      </c>
      <c r="P507" s="359">
        <v>0.9</v>
      </c>
      <c r="Q507" s="360">
        <v>0.25</v>
      </c>
      <c r="R507" s="172" t="s">
        <v>40</v>
      </c>
      <c r="S507" s="172">
        <v>1</v>
      </c>
      <c r="T507" s="172">
        <v>0.595744680851064</v>
      </c>
      <c r="U507" s="359">
        <v>0.9</v>
      </c>
      <c r="V507" s="172">
        <v>0.25</v>
      </c>
      <c r="W507" s="172" t="s">
        <v>40</v>
      </c>
      <c r="X507" s="172">
        <v>1</v>
      </c>
      <c r="Y507" s="172">
        <v>0.787234042553192</v>
      </c>
      <c r="Z507" s="359">
        <v>0.92</v>
      </c>
      <c r="AA507" s="359">
        <v>0</v>
      </c>
      <c r="AB507" s="359" t="s">
        <v>40</v>
      </c>
      <c r="AC507" s="359" t="s">
        <v>40</v>
      </c>
      <c r="AD507" s="359">
        <v>0.5</v>
      </c>
      <c r="AE507" s="359">
        <v>0.92</v>
      </c>
      <c r="AF507" s="172">
        <v>1</v>
      </c>
      <c r="AG507" s="172">
        <v>0.981818181818182</v>
      </c>
      <c r="AH507" s="172">
        <v>0.982097186700767</v>
      </c>
      <c r="AI507" s="172">
        <v>0.989221793730842</v>
      </c>
      <c r="AJ507" s="359">
        <v>0.92</v>
      </c>
      <c r="AK507" s="172">
        <v>0.953125</v>
      </c>
      <c r="AL507" s="172">
        <v>0.961269841269841</v>
      </c>
      <c r="AM507" s="172">
        <v>0.96776382762131</v>
      </c>
      <c r="AN507" s="172">
        <v>0.964857102294445</v>
      </c>
      <c r="AO507" s="171">
        <v>0.99</v>
      </c>
      <c r="AP507" s="361">
        <v>1</v>
      </c>
      <c r="AQ507" s="361">
        <v>1</v>
      </c>
      <c r="AR507" s="361">
        <v>1</v>
      </c>
      <c r="AS507" s="362">
        <v>1</v>
      </c>
      <c r="AT507" s="367">
        <v>0.05</v>
      </c>
      <c r="AU507" s="364">
        <v>0</v>
      </c>
      <c r="AV507" s="365">
        <v>0.166666666666667</v>
      </c>
      <c r="AW507" s="365">
        <v>0</v>
      </c>
      <c r="AX507" s="365">
        <v>0.0495049504950495</v>
      </c>
      <c r="AY507" s="145"/>
      <c r="AZ507" s="143"/>
    </row>
    <row r="508" spans="1:52">
      <c r="A508" s="141"/>
      <c r="B508" s="145"/>
      <c r="C508" s="175" t="s">
        <v>719</v>
      </c>
      <c r="D508" s="169" t="s">
        <v>26</v>
      </c>
      <c r="E508" s="169" t="s">
        <v>720</v>
      </c>
      <c r="F508" s="170" t="s">
        <v>948</v>
      </c>
      <c r="G508" s="176" t="s">
        <v>948</v>
      </c>
      <c r="H508" s="176" t="s">
        <v>948</v>
      </c>
      <c r="I508" s="176" t="s">
        <v>948</v>
      </c>
      <c r="J508" s="176" t="s">
        <v>948</v>
      </c>
      <c r="K508" s="171">
        <v>0.9</v>
      </c>
      <c r="L508" s="172">
        <v>0.933333333333333</v>
      </c>
      <c r="M508" s="172">
        <v>0.952380952380952</v>
      </c>
      <c r="N508" s="173">
        <v>0.930232558139535</v>
      </c>
      <c r="O508" s="173">
        <v>0.953985209531635</v>
      </c>
      <c r="P508" s="359">
        <v>0.9</v>
      </c>
      <c r="Q508" s="360">
        <v>1</v>
      </c>
      <c r="R508" s="172" t="s">
        <v>40</v>
      </c>
      <c r="S508" s="172" t="s">
        <v>40</v>
      </c>
      <c r="T508" s="172">
        <v>0.666666666666667</v>
      </c>
      <c r="U508" s="359">
        <v>0.9</v>
      </c>
      <c r="V508" s="172">
        <v>0</v>
      </c>
      <c r="W508" s="172" t="s">
        <v>40</v>
      </c>
      <c r="X508" s="172" t="s">
        <v>40</v>
      </c>
      <c r="Y508" s="172">
        <v>0.5</v>
      </c>
      <c r="Z508" s="359">
        <v>0.92</v>
      </c>
      <c r="AA508" s="359" t="s">
        <v>40</v>
      </c>
      <c r="AB508" s="359" t="s">
        <v>40</v>
      </c>
      <c r="AC508" s="359" t="s">
        <v>40</v>
      </c>
      <c r="AD508" s="359" t="s">
        <v>40</v>
      </c>
      <c r="AE508" s="359">
        <v>0.92</v>
      </c>
      <c r="AF508" s="172">
        <v>0.98989898989899</v>
      </c>
      <c r="AG508" s="172">
        <v>0.985507246376812</v>
      </c>
      <c r="AH508" s="172">
        <v>0.954545454545455</v>
      </c>
      <c r="AI508" s="172">
        <v>0.978536585365854</v>
      </c>
      <c r="AJ508" s="359">
        <v>0.92</v>
      </c>
      <c r="AK508" s="172">
        <v>0.975635876840696</v>
      </c>
      <c r="AL508" s="172">
        <v>0.987040527803959</v>
      </c>
      <c r="AM508" s="172">
        <v>0.981838194826637</v>
      </c>
      <c r="AN508" s="172">
        <v>0.987055871087043</v>
      </c>
      <c r="AO508" s="171">
        <v>0.99</v>
      </c>
      <c r="AP508" s="361">
        <v>1</v>
      </c>
      <c r="AQ508" s="361">
        <v>1</v>
      </c>
      <c r="AR508" s="361">
        <v>1</v>
      </c>
      <c r="AS508" s="362">
        <v>1</v>
      </c>
      <c r="AT508" s="367">
        <v>0.05</v>
      </c>
      <c r="AU508" s="364">
        <v>0</v>
      </c>
      <c r="AV508" s="365">
        <v>0</v>
      </c>
      <c r="AW508" s="365">
        <v>0.666666666666667</v>
      </c>
      <c r="AX508" s="365">
        <v>0.0798319327731092</v>
      </c>
      <c r="AY508" s="145"/>
      <c r="AZ508" s="143"/>
    </row>
    <row r="509" spans="1:52">
      <c r="A509" s="141"/>
      <c r="B509" s="145"/>
      <c r="C509" s="175" t="s">
        <v>719</v>
      </c>
      <c r="D509" s="169" t="s">
        <v>26</v>
      </c>
      <c r="E509" s="169" t="s">
        <v>720</v>
      </c>
      <c r="F509" s="170" t="s">
        <v>949</v>
      </c>
      <c r="G509" s="176" t="s">
        <v>949</v>
      </c>
      <c r="H509" s="176" t="s">
        <v>949</v>
      </c>
      <c r="I509" s="176" t="s">
        <v>949</v>
      </c>
      <c r="J509" s="176" t="s">
        <v>949</v>
      </c>
      <c r="K509" s="171">
        <v>0.9</v>
      </c>
      <c r="L509" s="172">
        <v>1</v>
      </c>
      <c r="M509" s="172">
        <v>1</v>
      </c>
      <c r="N509" s="173">
        <v>1</v>
      </c>
      <c r="O509" s="173">
        <v>0.992565055762082</v>
      </c>
      <c r="P509" s="359">
        <v>0.9</v>
      </c>
      <c r="Q509" s="360">
        <v>0.997289972899729</v>
      </c>
      <c r="R509" s="172">
        <v>0.999525616698292</v>
      </c>
      <c r="S509" s="172">
        <v>1</v>
      </c>
      <c r="T509" s="172">
        <v>0.993568726355612</v>
      </c>
      <c r="U509" s="359">
        <v>0.9</v>
      </c>
      <c r="V509" s="172">
        <v>0.932249322493225</v>
      </c>
      <c r="W509" s="172">
        <v>0.944022770398482</v>
      </c>
      <c r="X509" s="172">
        <v>0.950949367088608</v>
      </c>
      <c r="Y509" s="172">
        <v>0.950189155107188</v>
      </c>
      <c r="Z509" s="359">
        <v>0.92</v>
      </c>
      <c r="AA509" s="359">
        <v>0.954068241469816</v>
      </c>
      <c r="AB509" s="359">
        <v>0.9449378330373</v>
      </c>
      <c r="AC509" s="359">
        <v>0.94280442804428</v>
      </c>
      <c r="AD509" s="359">
        <v>0.954752045247955</v>
      </c>
      <c r="AE509" s="359">
        <v>0.92</v>
      </c>
      <c r="AF509" s="172">
        <v>0.999613601236476</v>
      </c>
      <c r="AG509" s="172">
        <v>0.998472699503627</v>
      </c>
      <c r="AH509" s="172">
        <v>0.998675496688742</v>
      </c>
      <c r="AI509" s="172">
        <v>0.998301349738316</v>
      </c>
      <c r="AJ509" s="359">
        <v>0.92</v>
      </c>
      <c r="AK509" s="172">
        <v>0.97430981595092</v>
      </c>
      <c r="AL509" s="172">
        <v>0.973043803818794</v>
      </c>
      <c r="AM509" s="172">
        <v>0.979081214109926</v>
      </c>
      <c r="AN509" s="172">
        <v>0.981664896441848</v>
      </c>
      <c r="AO509" s="171">
        <v>0.99</v>
      </c>
      <c r="AP509" s="361">
        <v>1</v>
      </c>
      <c r="AQ509" s="361">
        <v>1</v>
      </c>
      <c r="AR509" s="361">
        <v>1</v>
      </c>
      <c r="AS509" s="362">
        <v>1</v>
      </c>
      <c r="AT509" s="367">
        <v>0.05</v>
      </c>
      <c r="AU509" s="364">
        <v>0</v>
      </c>
      <c r="AV509" s="365">
        <v>0</v>
      </c>
      <c r="AW509" s="365">
        <v>0.111111111111111</v>
      </c>
      <c r="AX509" s="365">
        <v>0.0956521739130435</v>
      </c>
      <c r="AY509" s="145"/>
      <c r="AZ509" s="143"/>
    </row>
    <row r="510" spans="1:52">
      <c r="A510" s="141"/>
      <c r="B510" s="145"/>
      <c r="C510" s="175" t="s">
        <v>719</v>
      </c>
      <c r="D510" s="169" t="s">
        <v>26</v>
      </c>
      <c r="E510" s="169" t="s">
        <v>720</v>
      </c>
      <c r="F510" s="170" t="s">
        <v>950</v>
      </c>
      <c r="G510" s="176" t="s">
        <v>950</v>
      </c>
      <c r="H510" s="176" t="s">
        <v>950</v>
      </c>
      <c r="I510" s="176" t="s">
        <v>950</v>
      </c>
      <c r="J510" s="176" t="s">
        <v>950</v>
      </c>
      <c r="K510" s="171">
        <v>0.9</v>
      </c>
      <c r="L510" s="172">
        <v>1</v>
      </c>
      <c r="M510" s="172">
        <v>0.980769230769231</v>
      </c>
      <c r="N510" s="173">
        <v>1</v>
      </c>
      <c r="O510" s="173">
        <v>0.98974358974359</v>
      </c>
      <c r="P510" s="359">
        <v>0.9</v>
      </c>
      <c r="Q510" s="360">
        <v>0.985554992397364</v>
      </c>
      <c r="R510" s="172">
        <v>0.985149700598802</v>
      </c>
      <c r="S510" s="172">
        <v>0.983449702611844</v>
      </c>
      <c r="T510" s="172">
        <v>0.981401755009052</v>
      </c>
      <c r="U510" s="359">
        <v>0.9</v>
      </c>
      <c r="V510" s="172">
        <v>0.92295995945261</v>
      </c>
      <c r="W510" s="172">
        <v>0.925748502994012</v>
      </c>
      <c r="X510" s="172">
        <v>0.935867597620895</v>
      </c>
      <c r="Y510" s="172">
        <v>0.930639893971812</v>
      </c>
      <c r="Z510" s="359">
        <v>0.92</v>
      </c>
      <c r="AA510" s="359">
        <v>0</v>
      </c>
      <c r="AB510" s="359" t="s">
        <v>40</v>
      </c>
      <c r="AC510" s="359" t="s">
        <v>40</v>
      </c>
      <c r="AD510" s="359">
        <v>0.5</v>
      </c>
      <c r="AE510" s="359">
        <v>0.92</v>
      </c>
      <c r="AF510" s="172">
        <v>1</v>
      </c>
      <c r="AG510" s="172">
        <v>0.96551724137931</v>
      </c>
      <c r="AH510" s="172">
        <v>1</v>
      </c>
      <c r="AI510" s="172">
        <v>0.983189459336665</v>
      </c>
      <c r="AJ510" s="359">
        <v>0.92</v>
      </c>
      <c r="AK510" s="172">
        <v>0.978761061946903</v>
      </c>
      <c r="AL510" s="172">
        <v>0.987547892720307</v>
      </c>
      <c r="AM510" s="172">
        <v>0.985267510984751</v>
      </c>
      <c r="AN510" s="172">
        <v>0.989555909657753</v>
      </c>
      <c r="AO510" s="171">
        <v>0.99</v>
      </c>
      <c r="AP510" s="361">
        <v>1</v>
      </c>
      <c r="AQ510" s="361">
        <v>1</v>
      </c>
      <c r="AR510" s="361">
        <v>1</v>
      </c>
      <c r="AS510" s="362">
        <v>1</v>
      </c>
      <c r="AT510" s="367">
        <v>0.05</v>
      </c>
      <c r="AU510" s="364">
        <v>0</v>
      </c>
      <c r="AV510" s="365">
        <v>0</v>
      </c>
      <c r="AW510" s="365">
        <v>0</v>
      </c>
      <c r="AX510" s="365">
        <v>0.0317460317460317</v>
      </c>
      <c r="AY510" s="145"/>
      <c r="AZ510" s="143"/>
    </row>
    <row r="511" spans="1:52">
      <c r="A511" s="141"/>
      <c r="B511" s="145"/>
      <c r="C511" s="175" t="s">
        <v>719</v>
      </c>
      <c r="D511" s="169" t="s">
        <v>26</v>
      </c>
      <c r="E511" s="169" t="s">
        <v>720</v>
      </c>
      <c r="F511" s="170" t="s">
        <v>951</v>
      </c>
      <c r="G511" s="176" t="s">
        <v>951</v>
      </c>
      <c r="H511" s="176" t="s">
        <v>951</v>
      </c>
      <c r="I511" s="176" t="s">
        <v>951</v>
      </c>
      <c r="J511" s="176" t="s">
        <v>951</v>
      </c>
      <c r="K511" s="171">
        <v>0.9</v>
      </c>
      <c r="L511" s="172">
        <v>1</v>
      </c>
      <c r="M511" s="172">
        <v>0.954545454545455</v>
      </c>
      <c r="N511" s="173">
        <v>1</v>
      </c>
      <c r="O511" s="173">
        <v>0.973813420621931</v>
      </c>
      <c r="P511" s="359">
        <v>0.9</v>
      </c>
      <c r="Q511" s="360">
        <v>0.982558139534884</v>
      </c>
      <c r="R511" s="172">
        <v>0.986650485436893</v>
      </c>
      <c r="S511" s="172">
        <v>0.940335612181479</v>
      </c>
      <c r="T511" s="172">
        <v>0.975855681387614</v>
      </c>
      <c r="U511" s="359">
        <v>0.9</v>
      </c>
      <c r="V511" s="172">
        <v>0.922480620155039</v>
      </c>
      <c r="W511" s="172">
        <v>0.919902912621359</v>
      </c>
      <c r="X511" s="172">
        <v>0.922311995027968</v>
      </c>
      <c r="Y511" s="172">
        <v>0.942175725171557</v>
      </c>
      <c r="Z511" s="359">
        <v>0.92</v>
      </c>
      <c r="AA511" s="359">
        <v>0</v>
      </c>
      <c r="AB511" s="359" t="s">
        <v>40</v>
      </c>
      <c r="AC511" s="359" t="s">
        <v>40</v>
      </c>
      <c r="AD511" s="359">
        <v>0</v>
      </c>
      <c r="AE511" s="359">
        <v>0.92</v>
      </c>
      <c r="AF511" s="172">
        <v>1</v>
      </c>
      <c r="AG511" s="172">
        <v>0.993333333333333</v>
      </c>
      <c r="AH511" s="172">
        <v>0.979166666666667</v>
      </c>
      <c r="AI511" s="172">
        <v>0.985720660419456</v>
      </c>
      <c r="AJ511" s="359">
        <v>0.92</v>
      </c>
      <c r="AK511" s="172">
        <v>0.967181467181467</v>
      </c>
      <c r="AL511" s="172">
        <v>0.985436893203884</v>
      </c>
      <c r="AM511" s="172">
        <v>0.99005593536358</v>
      </c>
      <c r="AN511" s="172">
        <v>0.986193833526255</v>
      </c>
      <c r="AO511" s="171">
        <v>0.99</v>
      </c>
      <c r="AP511" s="361">
        <v>1</v>
      </c>
      <c r="AQ511" s="361">
        <v>1</v>
      </c>
      <c r="AR511" s="361">
        <v>1</v>
      </c>
      <c r="AS511" s="362">
        <v>1</v>
      </c>
      <c r="AT511" s="367">
        <v>0.05</v>
      </c>
      <c r="AU511" s="364">
        <v>0.2</v>
      </c>
      <c r="AV511" s="365">
        <v>0</v>
      </c>
      <c r="AW511" s="365">
        <v>0</v>
      </c>
      <c r="AX511" s="365">
        <v>0.0373134328358209</v>
      </c>
      <c r="AY511" s="145"/>
      <c r="AZ511" s="143"/>
    </row>
    <row r="512" spans="1:52">
      <c r="A512" s="141"/>
      <c r="B512" s="145"/>
      <c r="C512" s="175" t="s">
        <v>719</v>
      </c>
      <c r="D512" s="169" t="s">
        <v>26</v>
      </c>
      <c r="E512" s="169" t="s">
        <v>720</v>
      </c>
      <c r="F512" s="170" t="s">
        <v>952</v>
      </c>
      <c r="G512" s="176" t="s">
        <v>952</v>
      </c>
      <c r="H512" s="176" t="s">
        <v>952</v>
      </c>
      <c r="I512" s="176" t="s">
        <v>952</v>
      </c>
      <c r="J512" s="176" t="s">
        <v>952</v>
      </c>
      <c r="K512" s="171">
        <v>0.9</v>
      </c>
      <c r="L512" s="172">
        <v>1</v>
      </c>
      <c r="M512" s="172">
        <v>1</v>
      </c>
      <c r="N512" s="173">
        <v>1</v>
      </c>
      <c r="O512" s="173">
        <v>0.988360814742968</v>
      </c>
      <c r="P512" s="359">
        <v>0.9</v>
      </c>
      <c r="Q512" s="360">
        <v>0</v>
      </c>
      <c r="R512" s="172" t="s">
        <v>40</v>
      </c>
      <c r="S512" s="172" t="s">
        <v>40</v>
      </c>
      <c r="T512" s="172">
        <v>0.0909090909090909</v>
      </c>
      <c r="U512" s="359">
        <v>0.9</v>
      </c>
      <c r="V512" s="172">
        <v>0</v>
      </c>
      <c r="W512" s="172" t="s">
        <v>40</v>
      </c>
      <c r="X512" s="172" t="s">
        <v>40</v>
      </c>
      <c r="Y512" s="172">
        <v>0.0909090909090909</v>
      </c>
      <c r="Z512" s="359">
        <v>0.92</v>
      </c>
      <c r="AA512" s="359">
        <v>0</v>
      </c>
      <c r="AB512" s="359">
        <v>0</v>
      </c>
      <c r="AC512" s="359" t="s">
        <v>40</v>
      </c>
      <c r="AD512" s="359">
        <v>0.333333333333333</v>
      </c>
      <c r="AE512" s="359">
        <v>0.92</v>
      </c>
      <c r="AF512" s="172">
        <v>0.998371335504886</v>
      </c>
      <c r="AG512" s="172">
        <v>1</v>
      </c>
      <c r="AH512" s="172">
        <v>0.993127147766323</v>
      </c>
      <c r="AI512" s="172">
        <v>0.995136186770428</v>
      </c>
      <c r="AJ512" s="359">
        <v>0.92</v>
      </c>
      <c r="AK512" s="172">
        <v>0.972193964055612</v>
      </c>
      <c r="AL512" s="172">
        <v>0.972043701799486</v>
      </c>
      <c r="AM512" s="172">
        <v>0.988243676522978</v>
      </c>
      <c r="AN512" s="172">
        <v>0.983995032941258</v>
      </c>
      <c r="AO512" s="171">
        <v>0.99</v>
      </c>
      <c r="AP512" s="361">
        <v>1</v>
      </c>
      <c r="AQ512" s="361">
        <v>1</v>
      </c>
      <c r="AR512" s="361">
        <v>1</v>
      </c>
      <c r="AS512" s="362">
        <v>1</v>
      </c>
      <c r="AT512" s="367">
        <v>0.05</v>
      </c>
      <c r="AU512" s="364">
        <v>0</v>
      </c>
      <c r="AV512" s="365">
        <v>0</v>
      </c>
      <c r="AW512" s="365">
        <v>0.333333333333333</v>
      </c>
      <c r="AX512" s="365">
        <v>0.0343137254901961</v>
      </c>
      <c r="AY512" s="145"/>
      <c r="AZ512" s="143"/>
    </row>
    <row r="513" spans="1:52">
      <c r="A513" s="141"/>
      <c r="B513" s="145"/>
      <c r="C513" s="175" t="s">
        <v>719</v>
      </c>
      <c r="D513" s="169" t="s">
        <v>26</v>
      </c>
      <c r="E513" s="169" t="s">
        <v>720</v>
      </c>
      <c r="F513" s="170" t="s">
        <v>953</v>
      </c>
      <c r="G513" s="176" t="s">
        <v>953</v>
      </c>
      <c r="H513" s="176" t="s">
        <v>953</v>
      </c>
      <c r="I513" s="176" t="s">
        <v>953</v>
      </c>
      <c r="J513" s="176" t="s">
        <v>953</v>
      </c>
      <c r="K513" s="171">
        <v>0.9</v>
      </c>
      <c r="L513" s="172">
        <v>0.964912280701754</v>
      </c>
      <c r="M513" s="172">
        <v>0.964912280701754</v>
      </c>
      <c r="N513" s="173">
        <v>0.947368421052632</v>
      </c>
      <c r="O513" s="173">
        <v>0.954891622729936</v>
      </c>
      <c r="P513" s="359">
        <v>0.9</v>
      </c>
      <c r="Q513" s="360" t="s">
        <v>40</v>
      </c>
      <c r="R513" s="172">
        <v>0</v>
      </c>
      <c r="S513" s="172" t="s">
        <v>40</v>
      </c>
      <c r="T513" s="172">
        <v>0.333333333333333</v>
      </c>
      <c r="U513" s="359">
        <v>0.9</v>
      </c>
      <c r="V513" s="172" t="s">
        <v>40</v>
      </c>
      <c r="W513" s="172">
        <v>0</v>
      </c>
      <c r="X513" s="172" t="s">
        <v>40</v>
      </c>
      <c r="Y513" s="172">
        <v>0.5</v>
      </c>
      <c r="Z513" s="359">
        <v>0.92</v>
      </c>
      <c r="AA513" s="359" t="s">
        <v>40</v>
      </c>
      <c r="AB513" s="359" t="s">
        <v>40</v>
      </c>
      <c r="AC513" s="359" t="s">
        <v>40</v>
      </c>
      <c r="AD513" s="359">
        <v>0.333333333333333</v>
      </c>
      <c r="AE513" s="359">
        <v>0.92</v>
      </c>
      <c r="AF513" s="172">
        <v>1</v>
      </c>
      <c r="AG513" s="172">
        <v>0.998449612403101</v>
      </c>
      <c r="AH513" s="172">
        <v>1</v>
      </c>
      <c r="AI513" s="172">
        <v>0.995983055799007</v>
      </c>
      <c r="AJ513" s="359">
        <v>0.92</v>
      </c>
      <c r="AK513" s="172">
        <v>0.940033183218772</v>
      </c>
      <c r="AL513" s="172">
        <v>0.956090651558074</v>
      </c>
      <c r="AM513" s="172">
        <v>0.96600291403594</v>
      </c>
      <c r="AN513" s="172">
        <v>0.965378703717795</v>
      </c>
      <c r="AO513" s="171">
        <v>0.99</v>
      </c>
      <c r="AP513" s="361">
        <v>1</v>
      </c>
      <c r="AQ513" s="361">
        <v>1</v>
      </c>
      <c r="AR513" s="361">
        <v>1</v>
      </c>
      <c r="AS513" s="362">
        <v>1</v>
      </c>
      <c r="AT513" s="367">
        <v>0.05</v>
      </c>
      <c r="AU513" s="364">
        <v>0.166666666666667</v>
      </c>
      <c r="AV513" s="365">
        <v>0.0625</v>
      </c>
      <c r="AW513" s="365">
        <v>0.111111111111111</v>
      </c>
      <c r="AX513" s="365">
        <v>0.0498442367601246</v>
      </c>
      <c r="AY513" s="145"/>
      <c r="AZ513" s="143"/>
    </row>
    <row r="514" spans="1:52">
      <c r="A514" s="141"/>
      <c r="B514" s="145"/>
      <c r="C514" s="175" t="s">
        <v>719</v>
      </c>
      <c r="D514" s="169" t="s">
        <v>26</v>
      </c>
      <c r="E514" s="169" t="s">
        <v>720</v>
      </c>
      <c r="F514" s="170" t="s">
        <v>954</v>
      </c>
      <c r="G514" s="176" t="s">
        <v>954</v>
      </c>
      <c r="H514" s="176" t="s">
        <v>954</v>
      </c>
      <c r="I514" s="176" t="s">
        <v>954</v>
      </c>
      <c r="J514" s="176" t="s">
        <v>954</v>
      </c>
      <c r="K514" s="171">
        <v>0.9</v>
      </c>
      <c r="L514" s="172">
        <v>0.983333333333333</v>
      </c>
      <c r="M514" s="172">
        <v>0.948275862068966</v>
      </c>
      <c r="N514" s="173">
        <v>0.918032786885246</v>
      </c>
      <c r="O514" s="173">
        <v>0.932409012131716</v>
      </c>
      <c r="P514" s="359">
        <v>0.9</v>
      </c>
      <c r="Q514" s="360" t="s">
        <v>40</v>
      </c>
      <c r="R514" s="172" t="s">
        <v>40</v>
      </c>
      <c r="S514" s="172">
        <v>0.5</v>
      </c>
      <c r="T514" s="172">
        <v>0.296296296296296</v>
      </c>
      <c r="U514" s="359">
        <v>0.9</v>
      </c>
      <c r="V514" s="172" t="s">
        <v>40</v>
      </c>
      <c r="W514" s="172" t="s">
        <v>40</v>
      </c>
      <c r="X514" s="172">
        <v>1</v>
      </c>
      <c r="Y514" s="172">
        <v>0.555555555555556</v>
      </c>
      <c r="Z514" s="359">
        <v>0.92</v>
      </c>
      <c r="AA514" s="359" t="s">
        <v>40</v>
      </c>
      <c r="AB514" s="359">
        <v>0</v>
      </c>
      <c r="AC514" s="359" t="s">
        <v>40</v>
      </c>
      <c r="AD514" s="359">
        <v>0.666666666666667</v>
      </c>
      <c r="AE514" s="359">
        <v>0.92</v>
      </c>
      <c r="AF514" s="172">
        <v>0.988095238095238</v>
      </c>
      <c r="AG514" s="172">
        <v>0.964912280701754</v>
      </c>
      <c r="AH514" s="172">
        <v>0.985714285714286</v>
      </c>
      <c r="AI514" s="172">
        <v>0.97688060731539</v>
      </c>
      <c r="AJ514" s="359">
        <v>0.92</v>
      </c>
      <c r="AK514" s="172">
        <v>0.963391542183884</v>
      </c>
      <c r="AL514" s="172">
        <v>0.97107765451664</v>
      </c>
      <c r="AM514" s="172">
        <v>0.979855485001095</v>
      </c>
      <c r="AN514" s="172">
        <v>0.981688970398602</v>
      </c>
      <c r="AO514" s="171">
        <v>0.99</v>
      </c>
      <c r="AP514" s="361">
        <v>1</v>
      </c>
      <c r="AQ514" s="361">
        <v>1</v>
      </c>
      <c r="AR514" s="361">
        <v>1</v>
      </c>
      <c r="AS514" s="362">
        <v>1</v>
      </c>
      <c r="AT514" s="367">
        <v>0.05</v>
      </c>
      <c r="AU514" s="364">
        <v>0.125</v>
      </c>
      <c r="AV514" s="365">
        <v>0</v>
      </c>
      <c r="AW514" s="365">
        <v>0</v>
      </c>
      <c r="AX514" s="365">
        <v>0.0453172205438066</v>
      </c>
      <c r="AY514" s="145"/>
      <c r="AZ514" s="143"/>
    </row>
    <row r="515" spans="1:52">
      <c r="A515" s="141"/>
      <c r="B515" s="145"/>
      <c r="C515" s="175" t="s">
        <v>719</v>
      </c>
      <c r="D515" s="169" t="s">
        <v>26</v>
      </c>
      <c r="E515" s="169" t="s">
        <v>720</v>
      </c>
      <c r="F515" s="170" t="s">
        <v>955</v>
      </c>
      <c r="G515" s="176" t="s">
        <v>955</v>
      </c>
      <c r="H515" s="176" t="s">
        <v>955</v>
      </c>
      <c r="I515" s="176" t="s">
        <v>955</v>
      </c>
      <c r="J515" s="176" t="s">
        <v>955</v>
      </c>
      <c r="K515" s="171">
        <v>0.9</v>
      </c>
      <c r="L515" s="172">
        <v>1</v>
      </c>
      <c r="M515" s="172">
        <v>1</v>
      </c>
      <c r="N515" s="173">
        <v>1</v>
      </c>
      <c r="O515" s="173">
        <v>0.986062717770035</v>
      </c>
      <c r="P515" s="359">
        <v>0.9</v>
      </c>
      <c r="Q515" s="360">
        <v>0.970054829185998</v>
      </c>
      <c r="R515" s="172">
        <v>0.983507642799678</v>
      </c>
      <c r="S515" s="172">
        <v>0.991273996509599</v>
      </c>
      <c r="T515" s="172">
        <v>0.98451012913162</v>
      </c>
      <c r="U515" s="359">
        <v>0.9</v>
      </c>
      <c r="V515" s="172">
        <v>0.942218473218051</v>
      </c>
      <c r="W515" s="172">
        <v>0.948511665325825</v>
      </c>
      <c r="X515" s="172">
        <v>0.963787085514834</v>
      </c>
      <c r="Y515" s="172">
        <v>0.961793626347589</v>
      </c>
      <c r="Z515" s="359">
        <v>0.92</v>
      </c>
      <c r="AA515" s="359" t="s">
        <v>40</v>
      </c>
      <c r="AB515" s="359" t="s">
        <v>40</v>
      </c>
      <c r="AC515" s="359">
        <v>0</v>
      </c>
      <c r="AD515" s="359">
        <v>0</v>
      </c>
      <c r="AE515" s="359">
        <v>0.92</v>
      </c>
      <c r="AF515" s="172">
        <v>0.992753623188406</v>
      </c>
      <c r="AG515" s="172">
        <v>0.982456140350877</v>
      </c>
      <c r="AH515" s="172">
        <v>0.958762886597938</v>
      </c>
      <c r="AI515" s="172">
        <v>0.991050583657588</v>
      </c>
      <c r="AJ515" s="359">
        <v>0.92</v>
      </c>
      <c r="AK515" s="172">
        <v>0.971753794266442</v>
      </c>
      <c r="AL515" s="172">
        <v>0.981905910735826</v>
      </c>
      <c r="AM515" s="172">
        <v>0.982991713911906</v>
      </c>
      <c r="AN515" s="172">
        <v>0.984602401433161</v>
      </c>
      <c r="AO515" s="171">
        <v>0.99</v>
      </c>
      <c r="AP515" s="361">
        <v>1</v>
      </c>
      <c r="AQ515" s="361">
        <v>1</v>
      </c>
      <c r="AR515" s="361">
        <v>1</v>
      </c>
      <c r="AS515" s="362">
        <v>1</v>
      </c>
      <c r="AT515" s="367">
        <v>0.05</v>
      </c>
      <c r="AU515" s="364">
        <v>0.2</v>
      </c>
      <c r="AV515" s="365">
        <v>0</v>
      </c>
      <c r="AW515" s="365">
        <v>0</v>
      </c>
      <c r="AX515" s="365">
        <v>0.0666666666666667</v>
      </c>
      <c r="AY515" s="145"/>
      <c r="AZ515" s="143"/>
    </row>
    <row r="516" spans="1:52">
      <c r="A516" s="141"/>
      <c r="B516" s="145"/>
      <c r="C516" s="175" t="s">
        <v>719</v>
      </c>
      <c r="D516" s="169" t="s">
        <v>26</v>
      </c>
      <c r="E516" s="169" t="s">
        <v>720</v>
      </c>
      <c r="F516" s="170" t="s">
        <v>956</v>
      </c>
      <c r="G516" s="176" t="s">
        <v>956</v>
      </c>
      <c r="H516" s="176" t="s">
        <v>956</v>
      </c>
      <c r="I516" s="176" t="s">
        <v>956</v>
      </c>
      <c r="J516" s="176" t="s">
        <v>956</v>
      </c>
      <c r="K516" s="171">
        <v>0.9</v>
      </c>
      <c r="L516" s="172">
        <v>1</v>
      </c>
      <c r="M516" s="172">
        <v>1</v>
      </c>
      <c r="N516" s="173">
        <v>1</v>
      </c>
      <c r="O516" s="173">
        <v>0.990922844175492</v>
      </c>
      <c r="P516" s="359">
        <v>0.9</v>
      </c>
      <c r="Q516" s="360">
        <v>0.978910369068541</v>
      </c>
      <c r="R516" s="172">
        <v>0.966514459665145</v>
      </c>
      <c r="S516" s="172">
        <v>0.970111016225448</v>
      </c>
      <c r="T516" s="172">
        <v>0.981520522630853</v>
      </c>
      <c r="U516" s="359">
        <v>0.9</v>
      </c>
      <c r="V516" s="172">
        <v>0.938488576449912</v>
      </c>
      <c r="W516" s="172">
        <v>0.922374429223744</v>
      </c>
      <c r="X516" s="172">
        <v>0.947907771135781</v>
      </c>
      <c r="Y516" s="172">
        <v>0.932224564691185</v>
      </c>
      <c r="Z516" s="359">
        <v>0.92</v>
      </c>
      <c r="AA516" s="359">
        <v>0.943570767807586</v>
      </c>
      <c r="AB516" s="359">
        <v>0.913312693498452</v>
      </c>
      <c r="AC516" s="359">
        <v>0.974504249291785</v>
      </c>
      <c r="AD516" s="359">
        <v>0.960252365930599</v>
      </c>
      <c r="AE516" s="359">
        <v>0.92</v>
      </c>
      <c r="AF516" s="172">
        <v>0.99862258953168</v>
      </c>
      <c r="AG516" s="172">
        <v>0.994836488812392</v>
      </c>
      <c r="AH516" s="172">
        <v>0.998078770413064</v>
      </c>
      <c r="AI516" s="172">
        <v>0.996899525239802</v>
      </c>
      <c r="AJ516" s="359">
        <v>0.92</v>
      </c>
      <c r="AK516" s="172">
        <v>0.956969696969697</v>
      </c>
      <c r="AL516" s="172">
        <v>0.964569334147831</v>
      </c>
      <c r="AM516" s="172">
        <v>0.983595800524934</v>
      </c>
      <c r="AN516" s="172">
        <v>0.981002087682672</v>
      </c>
      <c r="AO516" s="171">
        <v>0.99</v>
      </c>
      <c r="AP516" s="361">
        <v>1</v>
      </c>
      <c r="AQ516" s="361">
        <v>1</v>
      </c>
      <c r="AR516" s="361">
        <v>1</v>
      </c>
      <c r="AS516" s="362">
        <v>1</v>
      </c>
      <c r="AT516" s="367">
        <v>0.05</v>
      </c>
      <c r="AU516" s="364">
        <v>0</v>
      </c>
      <c r="AV516" s="365">
        <v>0</v>
      </c>
      <c r="AW516" s="365">
        <v>0</v>
      </c>
      <c r="AX516" s="365">
        <v>0.0294117647058824</v>
      </c>
      <c r="AY516" s="145"/>
      <c r="AZ516" s="143"/>
    </row>
    <row r="517" spans="1:52">
      <c r="A517" s="141"/>
      <c r="B517" s="145"/>
      <c r="C517" s="175" t="s">
        <v>719</v>
      </c>
      <c r="D517" s="169" t="s">
        <v>26</v>
      </c>
      <c r="E517" s="169" t="s">
        <v>720</v>
      </c>
      <c r="F517" s="170" t="s">
        <v>957</v>
      </c>
      <c r="G517" s="176" t="s">
        <v>957</v>
      </c>
      <c r="H517" s="176" t="s">
        <v>957</v>
      </c>
      <c r="I517" s="176" t="s">
        <v>957</v>
      </c>
      <c r="J517" s="176" t="s">
        <v>957</v>
      </c>
      <c r="K517" s="171">
        <v>0.9</v>
      </c>
      <c r="L517" s="172">
        <v>0.964285714285714</v>
      </c>
      <c r="M517" s="172">
        <v>0.94</v>
      </c>
      <c r="N517" s="173">
        <v>0.909090909090909</v>
      </c>
      <c r="O517" s="173">
        <v>0.931818181818182</v>
      </c>
      <c r="P517" s="359">
        <v>0.9</v>
      </c>
      <c r="Q517" s="360">
        <v>0.5</v>
      </c>
      <c r="R517" s="172">
        <v>1</v>
      </c>
      <c r="S517" s="172" t="s">
        <v>40</v>
      </c>
      <c r="T517" s="172">
        <v>0.375</v>
      </c>
      <c r="U517" s="359">
        <v>0.9</v>
      </c>
      <c r="V517" s="172">
        <v>0</v>
      </c>
      <c r="W517" s="172">
        <v>1</v>
      </c>
      <c r="X517" s="172" t="s">
        <v>40</v>
      </c>
      <c r="Y517" s="172">
        <v>0.625</v>
      </c>
      <c r="Z517" s="359">
        <v>0.92</v>
      </c>
      <c r="AA517" s="359" t="s">
        <v>40</v>
      </c>
      <c r="AB517" s="359">
        <v>0</v>
      </c>
      <c r="AC517" s="359" t="s">
        <v>40</v>
      </c>
      <c r="AD517" s="359">
        <v>0</v>
      </c>
      <c r="AE517" s="359">
        <v>0.92</v>
      </c>
      <c r="AF517" s="172">
        <v>0.996190476190476</v>
      </c>
      <c r="AG517" s="172">
        <v>0.984375</v>
      </c>
      <c r="AH517" s="172">
        <v>0.992227979274611</v>
      </c>
      <c r="AI517" s="172">
        <v>0.994447599217616</v>
      </c>
      <c r="AJ517" s="359">
        <v>0.92</v>
      </c>
      <c r="AK517" s="172">
        <v>0.961499748364368</v>
      </c>
      <c r="AL517" s="172">
        <v>0.969917958067457</v>
      </c>
      <c r="AM517" s="172">
        <v>0.976190476190476</v>
      </c>
      <c r="AN517" s="172">
        <v>0.979554302179444</v>
      </c>
      <c r="AO517" s="171">
        <v>0.99</v>
      </c>
      <c r="AP517" s="361">
        <v>1</v>
      </c>
      <c r="AQ517" s="361">
        <v>1</v>
      </c>
      <c r="AR517" s="361">
        <v>1</v>
      </c>
      <c r="AS517" s="362">
        <v>1</v>
      </c>
      <c r="AT517" s="367">
        <v>0.05</v>
      </c>
      <c r="AU517" s="364">
        <v>0</v>
      </c>
      <c r="AV517" s="365">
        <v>0</v>
      </c>
      <c r="AW517" s="365">
        <v>0.0666666666666667</v>
      </c>
      <c r="AX517" s="365">
        <v>0.062780269058296</v>
      </c>
      <c r="AY517" s="145"/>
      <c r="AZ517" s="143"/>
    </row>
    <row r="518" spans="1:52">
      <c r="A518" s="141"/>
      <c r="B518" s="145"/>
      <c r="C518" s="175" t="s">
        <v>719</v>
      </c>
      <c r="D518" s="169" t="s">
        <v>26</v>
      </c>
      <c r="E518" s="169" t="s">
        <v>720</v>
      </c>
      <c r="F518" s="170" t="s">
        <v>958</v>
      </c>
      <c r="G518" s="176" t="s">
        <v>959</v>
      </c>
      <c r="H518" s="176" t="s">
        <v>959</v>
      </c>
      <c r="I518" s="176" t="s">
        <v>959</v>
      </c>
      <c r="J518" s="176" t="s">
        <v>959</v>
      </c>
      <c r="K518" s="171">
        <v>0.9</v>
      </c>
      <c r="L518" s="172">
        <v>0.938461538461538</v>
      </c>
      <c r="M518" s="172">
        <v>0.984375</v>
      </c>
      <c r="N518" s="173">
        <v>0.941176470588235</v>
      </c>
      <c r="O518" s="173">
        <v>0.931709899417681</v>
      </c>
      <c r="P518" s="359">
        <v>0.9</v>
      </c>
      <c r="Q518" s="360">
        <v>0.977404777275662</v>
      </c>
      <c r="R518" s="172">
        <v>0.935093780848963</v>
      </c>
      <c r="S518" s="172">
        <v>0.978180787758572</v>
      </c>
      <c r="T518" s="172">
        <v>0.962073724768532</v>
      </c>
      <c r="U518" s="359">
        <v>0.9</v>
      </c>
      <c r="V518" s="172">
        <v>0.860555196901227</v>
      </c>
      <c r="W518" s="172">
        <v>0.883267522211254</v>
      </c>
      <c r="X518" s="172">
        <v>0.909889487106829</v>
      </c>
      <c r="Y518" s="172">
        <v>0.899237065577856</v>
      </c>
      <c r="Z518" s="359">
        <v>0.92</v>
      </c>
      <c r="AA518" s="359">
        <v>0.925657894736842</v>
      </c>
      <c r="AB518" s="359">
        <v>0.894634146341463</v>
      </c>
      <c r="AC518" s="359">
        <v>0.921338155515371</v>
      </c>
      <c r="AD518" s="359">
        <v>0.894706840390879</v>
      </c>
      <c r="AE518" s="359">
        <v>0.92</v>
      </c>
      <c r="AF518" s="172">
        <v>0.999594155844156</v>
      </c>
      <c r="AG518" s="172">
        <v>0.994177583697234</v>
      </c>
      <c r="AH518" s="172">
        <v>1</v>
      </c>
      <c r="AI518" s="172">
        <v>0.997296456218151</v>
      </c>
      <c r="AJ518" s="359">
        <v>0.92</v>
      </c>
      <c r="AK518" s="172">
        <v>0.950032446463336</v>
      </c>
      <c r="AL518" s="172">
        <v>0.945866141732283</v>
      </c>
      <c r="AM518" s="172">
        <v>0.960526315789474</v>
      </c>
      <c r="AN518" s="172">
        <v>0.951890934844193</v>
      </c>
      <c r="AO518" s="171">
        <v>0.99</v>
      </c>
      <c r="AP518" s="361">
        <v>1</v>
      </c>
      <c r="AQ518" s="361">
        <v>1</v>
      </c>
      <c r="AR518" s="361">
        <v>1</v>
      </c>
      <c r="AS518" s="362">
        <v>1</v>
      </c>
      <c r="AT518" s="367">
        <v>0.05</v>
      </c>
      <c r="AU518" s="364">
        <v>0.03125</v>
      </c>
      <c r="AV518" s="365">
        <v>0.05</v>
      </c>
      <c r="AW518" s="365">
        <v>0</v>
      </c>
      <c r="AX518" s="365">
        <v>0.0718232044198895</v>
      </c>
      <c r="AY518" s="145"/>
      <c r="AZ518" s="143"/>
    </row>
    <row r="519" spans="1:52">
      <c r="A519" s="141"/>
      <c r="B519" s="145"/>
      <c r="C519" s="175" t="s">
        <v>719</v>
      </c>
      <c r="D519" s="169" t="s">
        <v>26</v>
      </c>
      <c r="E519" s="169" t="s">
        <v>720</v>
      </c>
      <c r="F519" s="170" t="s">
        <v>960</v>
      </c>
      <c r="G519" s="176" t="s">
        <v>960</v>
      </c>
      <c r="H519" s="176" t="s">
        <v>960</v>
      </c>
      <c r="I519" s="176" t="s">
        <v>960</v>
      </c>
      <c r="J519" s="176" t="s">
        <v>960</v>
      </c>
      <c r="K519" s="171">
        <v>0.9</v>
      </c>
      <c r="L519" s="172">
        <v>1</v>
      </c>
      <c r="M519" s="172">
        <v>1</v>
      </c>
      <c r="N519" s="173">
        <v>1</v>
      </c>
      <c r="O519" s="173">
        <v>0.963836477987421</v>
      </c>
      <c r="P519" s="359">
        <v>0.9</v>
      </c>
      <c r="Q519" s="360">
        <v>0.990825688073395</v>
      </c>
      <c r="R519" s="172">
        <v>0.951751866743251</v>
      </c>
      <c r="S519" s="172">
        <v>0.998203592814371</v>
      </c>
      <c r="T519" s="172">
        <v>0.977193308550186</v>
      </c>
      <c r="U519" s="359">
        <v>0.9</v>
      </c>
      <c r="V519" s="172">
        <v>0.945788156797331</v>
      </c>
      <c r="W519" s="172">
        <v>0.914417001723148</v>
      </c>
      <c r="X519" s="172">
        <v>0.953892215568862</v>
      </c>
      <c r="Y519" s="172">
        <v>0.94407063197026</v>
      </c>
      <c r="Z519" s="359">
        <v>0.92</v>
      </c>
      <c r="AA519" s="359">
        <v>0</v>
      </c>
      <c r="AB519" s="359" t="s">
        <v>40</v>
      </c>
      <c r="AC519" s="359" t="s">
        <v>40</v>
      </c>
      <c r="AD519" s="359">
        <v>0</v>
      </c>
      <c r="AE519" s="359">
        <v>0.92</v>
      </c>
      <c r="AF519" s="172">
        <v>0.977272727272727</v>
      </c>
      <c r="AG519" s="172">
        <v>0.978260869565217</v>
      </c>
      <c r="AH519" s="172">
        <v>0.980263157894737</v>
      </c>
      <c r="AI519" s="172">
        <v>0.983043079743355</v>
      </c>
      <c r="AJ519" s="359">
        <v>0.92</v>
      </c>
      <c r="AK519" s="172">
        <v>0.980849292256453</v>
      </c>
      <c r="AL519" s="172">
        <v>0.959218839747272</v>
      </c>
      <c r="AM519" s="172">
        <v>0.988622754491018</v>
      </c>
      <c r="AN519" s="172">
        <v>0.980577652219166</v>
      </c>
      <c r="AO519" s="171">
        <v>0.99</v>
      </c>
      <c r="AP519" s="361">
        <v>1</v>
      </c>
      <c r="AQ519" s="361">
        <v>1</v>
      </c>
      <c r="AR519" s="361">
        <v>1</v>
      </c>
      <c r="AS519" s="362">
        <v>1</v>
      </c>
      <c r="AT519" s="367">
        <v>0.05</v>
      </c>
      <c r="AU519" s="364">
        <v>0.111111111111111</v>
      </c>
      <c r="AV519" s="365">
        <v>0</v>
      </c>
      <c r="AW519" s="365">
        <v>0</v>
      </c>
      <c r="AX519" s="365">
        <v>0.0411764705882353</v>
      </c>
      <c r="AY519" s="145"/>
      <c r="AZ519" s="143"/>
    </row>
    <row r="520" spans="1:52">
      <c r="A520" s="141"/>
      <c r="B520" s="145"/>
      <c r="C520" s="175" t="s">
        <v>719</v>
      </c>
      <c r="D520" s="169" t="s">
        <v>26</v>
      </c>
      <c r="E520" s="169" t="s">
        <v>720</v>
      </c>
      <c r="F520" s="170" t="s">
        <v>961</v>
      </c>
      <c r="G520" s="176" t="s">
        <v>961</v>
      </c>
      <c r="H520" s="176" t="s">
        <v>961</v>
      </c>
      <c r="I520" s="176" t="s">
        <v>961</v>
      </c>
      <c r="J520" s="176" t="s">
        <v>961</v>
      </c>
      <c r="K520" s="171">
        <v>0.9</v>
      </c>
      <c r="L520" s="172">
        <v>0.972222222222222</v>
      </c>
      <c r="M520" s="172">
        <v>1</v>
      </c>
      <c r="N520" s="173">
        <v>1</v>
      </c>
      <c r="O520" s="173">
        <v>0.988269794721408</v>
      </c>
      <c r="P520" s="359">
        <v>0.9</v>
      </c>
      <c r="Q520" s="360">
        <v>1</v>
      </c>
      <c r="R520" s="172">
        <v>1</v>
      </c>
      <c r="S520" s="172">
        <v>0</v>
      </c>
      <c r="T520" s="172">
        <v>0.714285714285714</v>
      </c>
      <c r="U520" s="359">
        <v>0.9</v>
      </c>
      <c r="V520" s="172">
        <v>0</v>
      </c>
      <c r="W520" s="172">
        <v>1</v>
      </c>
      <c r="X520" s="172">
        <v>0</v>
      </c>
      <c r="Y520" s="172">
        <v>0.285714285714286</v>
      </c>
      <c r="Z520" s="359">
        <v>0.92</v>
      </c>
      <c r="AA520" s="359" t="s">
        <v>40</v>
      </c>
      <c r="AB520" s="359" t="s">
        <v>40</v>
      </c>
      <c r="AC520" s="359" t="s">
        <v>40</v>
      </c>
      <c r="AD520" s="359" t="s">
        <v>40</v>
      </c>
      <c r="AE520" s="359">
        <v>0.92</v>
      </c>
      <c r="AF520" s="172">
        <v>1</v>
      </c>
      <c r="AG520" s="172">
        <v>1</v>
      </c>
      <c r="AH520" s="172">
        <v>0.99236641221374</v>
      </c>
      <c r="AI520" s="172">
        <v>0.994885273850963</v>
      </c>
      <c r="AJ520" s="359">
        <v>0.92</v>
      </c>
      <c r="AK520" s="172">
        <v>0.988892136802105</v>
      </c>
      <c r="AL520" s="172">
        <v>0.992477162815691</v>
      </c>
      <c r="AM520" s="172">
        <v>0.993667068757539</v>
      </c>
      <c r="AN520" s="172">
        <v>0.994575855252267</v>
      </c>
      <c r="AO520" s="171">
        <v>0.99</v>
      </c>
      <c r="AP520" s="361">
        <v>1</v>
      </c>
      <c r="AQ520" s="361">
        <v>1</v>
      </c>
      <c r="AR520" s="361">
        <v>1</v>
      </c>
      <c r="AS520" s="362">
        <v>1</v>
      </c>
      <c r="AT520" s="367">
        <v>0.05</v>
      </c>
      <c r="AU520" s="364">
        <v>0</v>
      </c>
      <c r="AV520" s="365">
        <v>0</v>
      </c>
      <c r="AW520" s="365">
        <v>0.25</v>
      </c>
      <c r="AX520" s="365">
        <v>0.0404858299595142</v>
      </c>
      <c r="AY520" s="145"/>
      <c r="AZ520" s="143"/>
    </row>
    <row r="521" spans="1:52">
      <c r="A521" s="141"/>
      <c r="B521" s="145"/>
      <c r="C521" s="175" t="s">
        <v>719</v>
      </c>
      <c r="D521" s="169" t="s">
        <v>26</v>
      </c>
      <c r="E521" s="169" t="s">
        <v>720</v>
      </c>
      <c r="F521" s="170" t="s">
        <v>962</v>
      </c>
      <c r="G521" s="176" t="s">
        <v>963</v>
      </c>
      <c r="H521" s="176" t="s">
        <v>963</v>
      </c>
      <c r="I521" s="176" t="s">
        <v>963</v>
      </c>
      <c r="J521" s="176" t="s">
        <v>963</v>
      </c>
      <c r="K521" s="171">
        <v>0.9</v>
      </c>
      <c r="L521" s="172">
        <v>0.962962962962963</v>
      </c>
      <c r="M521" s="172">
        <v>0.964285714285714</v>
      </c>
      <c r="N521" s="173">
        <v>0.933333333333333</v>
      </c>
      <c r="O521" s="173">
        <v>0.906141367323291</v>
      </c>
      <c r="P521" s="359">
        <v>0.9</v>
      </c>
      <c r="Q521" s="360">
        <v>0.932871972318339</v>
      </c>
      <c r="R521" s="172">
        <v>0.957926624032312</v>
      </c>
      <c r="S521" s="172">
        <v>0.971537001897533</v>
      </c>
      <c r="T521" s="172">
        <v>0.937771739130435</v>
      </c>
      <c r="U521" s="359">
        <v>0.9</v>
      </c>
      <c r="V521" s="172">
        <v>0.873356401384083</v>
      </c>
      <c r="W521" s="172">
        <v>0.922248401211713</v>
      </c>
      <c r="X521" s="172">
        <v>0.922960151802657</v>
      </c>
      <c r="Y521" s="172">
        <v>0.889827504725898</v>
      </c>
      <c r="Z521" s="359">
        <v>0.92</v>
      </c>
      <c r="AA521" s="359">
        <v>0</v>
      </c>
      <c r="AB521" s="359" t="s">
        <v>40</v>
      </c>
      <c r="AC521" s="359" t="s">
        <v>40</v>
      </c>
      <c r="AD521" s="359">
        <v>0</v>
      </c>
      <c r="AE521" s="359">
        <v>0.92</v>
      </c>
      <c r="AF521" s="172">
        <v>0.989130434782609</v>
      </c>
      <c r="AG521" s="172">
        <v>0.909090909090909</v>
      </c>
      <c r="AH521" s="172">
        <v>1</v>
      </c>
      <c r="AI521" s="172">
        <v>0.967664670658683</v>
      </c>
      <c r="AJ521" s="359">
        <v>0.92</v>
      </c>
      <c r="AK521" s="172">
        <v>0.928398478035282</v>
      </c>
      <c r="AL521" s="172">
        <v>0.96196566812521</v>
      </c>
      <c r="AM521" s="172">
        <v>0.976091081593928</v>
      </c>
      <c r="AN521" s="172">
        <v>0.961142222537275</v>
      </c>
      <c r="AO521" s="171">
        <v>0.99</v>
      </c>
      <c r="AP521" s="361">
        <v>1</v>
      </c>
      <c r="AQ521" s="361">
        <v>1</v>
      </c>
      <c r="AR521" s="361">
        <v>1</v>
      </c>
      <c r="AS521" s="362">
        <v>1</v>
      </c>
      <c r="AT521" s="367">
        <v>0.05</v>
      </c>
      <c r="AU521" s="364">
        <v>0</v>
      </c>
      <c r="AV521" s="365">
        <v>0</v>
      </c>
      <c r="AW521" s="365">
        <v>0.25</v>
      </c>
      <c r="AX521" s="365">
        <v>0.0474308300395257</v>
      </c>
      <c r="AY521" s="145"/>
      <c r="AZ521" s="143"/>
    </row>
    <row r="522" spans="1:52">
      <c r="A522" s="141"/>
      <c r="B522" s="145"/>
      <c r="C522" s="175" t="s">
        <v>719</v>
      </c>
      <c r="D522" s="169" t="s">
        <v>26</v>
      </c>
      <c r="E522" s="169" t="s">
        <v>720</v>
      </c>
      <c r="F522" s="170" t="s">
        <v>964</v>
      </c>
      <c r="G522" s="176" t="s">
        <v>964</v>
      </c>
      <c r="H522" s="176" t="s">
        <v>964</v>
      </c>
      <c r="I522" s="176" t="s">
        <v>964</v>
      </c>
      <c r="J522" s="176" t="s">
        <v>964</v>
      </c>
      <c r="K522" s="171">
        <v>0.9</v>
      </c>
      <c r="L522" s="172">
        <v>1</v>
      </c>
      <c r="M522" s="172">
        <v>1</v>
      </c>
      <c r="N522" s="173">
        <v>1</v>
      </c>
      <c r="O522" s="173">
        <v>0.996539792387543</v>
      </c>
      <c r="P522" s="359">
        <v>0.9</v>
      </c>
      <c r="Q522" s="360">
        <v>0.979166666666667</v>
      </c>
      <c r="R522" s="172">
        <v>0.98</v>
      </c>
      <c r="S522" s="172">
        <v>0.988255033557047</v>
      </c>
      <c r="T522" s="172">
        <v>0.982462994313496</v>
      </c>
      <c r="U522" s="359">
        <v>0.9</v>
      </c>
      <c r="V522" s="172">
        <v>0.943452380952381</v>
      </c>
      <c r="W522" s="172">
        <v>0.954666666666667</v>
      </c>
      <c r="X522" s="172">
        <v>0.969798657718121</v>
      </c>
      <c r="Y522" s="172">
        <v>0.938446846377566</v>
      </c>
      <c r="Z522" s="359">
        <v>0.92</v>
      </c>
      <c r="AA522" s="359">
        <v>0.945054945054945</v>
      </c>
      <c r="AB522" s="359">
        <v>0.948785292186474</v>
      </c>
      <c r="AC522" s="359">
        <v>0.953551912568306</v>
      </c>
      <c r="AD522" s="359">
        <v>0.965469573481554</v>
      </c>
      <c r="AE522" s="359">
        <v>0.92</v>
      </c>
      <c r="AF522" s="172">
        <v>1</v>
      </c>
      <c r="AG522" s="172">
        <v>0.946428571428571</v>
      </c>
      <c r="AH522" s="172">
        <v>0.966101694915254</v>
      </c>
      <c r="AI522" s="172">
        <v>0.983739837398374</v>
      </c>
      <c r="AJ522" s="359">
        <v>0.92</v>
      </c>
      <c r="AK522" s="172">
        <v>0.967980295566502</v>
      </c>
      <c r="AL522" s="172">
        <v>0.96</v>
      </c>
      <c r="AM522" s="172">
        <v>0.964563106796116</v>
      </c>
      <c r="AN522" s="172">
        <v>0.975072223087169</v>
      </c>
      <c r="AO522" s="171">
        <v>0.99</v>
      </c>
      <c r="AP522" s="361">
        <v>1</v>
      </c>
      <c r="AQ522" s="361">
        <v>1</v>
      </c>
      <c r="AR522" s="361">
        <v>1</v>
      </c>
      <c r="AS522" s="362">
        <v>1</v>
      </c>
      <c r="AT522" s="367">
        <v>0.05</v>
      </c>
      <c r="AU522" s="364">
        <v>0</v>
      </c>
      <c r="AV522" s="365">
        <v>0</v>
      </c>
      <c r="AW522" s="365">
        <v>0</v>
      </c>
      <c r="AX522" s="365">
        <v>0.0375</v>
      </c>
      <c r="AY522" s="145"/>
      <c r="AZ522" s="143"/>
    </row>
    <row r="523" spans="1:52">
      <c r="A523" s="141"/>
      <c r="B523" s="145"/>
      <c r="C523" s="175" t="s">
        <v>719</v>
      </c>
      <c r="D523" s="169" t="s">
        <v>26</v>
      </c>
      <c r="E523" s="169" t="s">
        <v>720</v>
      </c>
      <c r="F523" s="170" t="s">
        <v>965</v>
      </c>
      <c r="G523" s="176" t="s">
        <v>966</v>
      </c>
      <c r="H523" s="176" t="s">
        <v>966</v>
      </c>
      <c r="I523" s="176" t="s">
        <v>966</v>
      </c>
      <c r="J523" s="176" t="s">
        <v>966</v>
      </c>
      <c r="K523" s="171">
        <v>0.9</v>
      </c>
      <c r="L523" s="172">
        <v>0.940298507462687</v>
      </c>
      <c r="M523" s="172">
        <v>0.887096774193548</v>
      </c>
      <c r="N523" s="173">
        <v>0.895522388059702</v>
      </c>
      <c r="O523" s="173">
        <v>0.929936305732484</v>
      </c>
      <c r="P523" s="359">
        <v>0.9</v>
      </c>
      <c r="Q523" s="360">
        <v>0.965359144167091</v>
      </c>
      <c r="R523" s="172">
        <v>0.945912972753152</v>
      </c>
      <c r="S523" s="172">
        <v>0.987811340752517</v>
      </c>
      <c r="T523" s="172">
        <v>0.967077155064086</v>
      </c>
      <c r="U523" s="359">
        <v>0.9</v>
      </c>
      <c r="V523" s="172">
        <v>0.804890473764646</v>
      </c>
      <c r="W523" s="172">
        <v>0.795445302968686</v>
      </c>
      <c r="X523" s="172">
        <v>0.847906730259671</v>
      </c>
      <c r="Y523" s="172">
        <v>0.836391053028399</v>
      </c>
      <c r="Z523" s="359">
        <v>0.92</v>
      </c>
      <c r="AA523" s="359">
        <v>0.825783972125436</v>
      </c>
      <c r="AB523" s="359">
        <v>0.788732394366197</v>
      </c>
      <c r="AC523" s="359">
        <v>0.81078967943706</v>
      </c>
      <c r="AD523" s="359">
        <v>0.850308086166785</v>
      </c>
      <c r="AE523" s="359">
        <v>0.92</v>
      </c>
      <c r="AF523" s="172">
        <v>0.909198113207547</v>
      </c>
      <c r="AG523" s="172">
        <v>0.959718670076726</v>
      </c>
      <c r="AH523" s="172">
        <v>0.998841251448436</v>
      </c>
      <c r="AI523" s="172">
        <v>0.98976846057572</v>
      </c>
      <c r="AJ523" s="359">
        <v>0.92</v>
      </c>
      <c r="AK523" s="172">
        <v>0.888497015735214</v>
      </c>
      <c r="AL523" s="172">
        <v>0.835475170553705</v>
      </c>
      <c r="AM523" s="172">
        <v>0.856743535988819</v>
      </c>
      <c r="AN523" s="172">
        <v>0.891576069825951</v>
      </c>
      <c r="AO523" s="171">
        <v>0.99</v>
      </c>
      <c r="AP523" s="361">
        <v>1</v>
      </c>
      <c r="AQ523" s="361">
        <v>1</v>
      </c>
      <c r="AR523" s="361">
        <v>1</v>
      </c>
      <c r="AS523" s="362">
        <v>1</v>
      </c>
      <c r="AT523" s="367">
        <v>0.05</v>
      </c>
      <c r="AU523" s="364">
        <v>0</v>
      </c>
      <c r="AV523" s="365">
        <v>0.0476190476190476</v>
      </c>
      <c r="AW523" s="365">
        <v>0</v>
      </c>
      <c r="AX523" s="365">
        <v>0.0762081784386617</v>
      </c>
      <c r="AY523" s="145"/>
      <c r="AZ523" s="143"/>
    </row>
    <row r="524" spans="1:52">
      <c r="A524" s="141"/>
      <c r="B524" s="145"/>
      <c r="C524" s="175" t="s">
        <v>719</v>
      </c>
      <c r="D524" s="169" t="s">
        <v>26</v>
      </c>
      <c r="E524" s="169" t="s">
        <v>720</v>
      </c>
      <c r="F524" s="170" t="s">
        <v>967</v>
      </c>
      <c r="G524" s="176" t="s">
        <v>968</v>
      </c>
      <c r="H524" s="176" t="s">
        <v>968</v>
      </c>
      <c r="I524" s="176" t="s">
        <v>968</v>
      </c>
      <c r="J524" s="176" t="s">
        <v>968</v>
      </c>
      <c r="K524" s="171">
        <v>0.9</v>
      </c>
      <c r="L524" s="172">
        <v>0.985714285714286</v>
      </c>
      <c r="M524" s="172">
        <v>0.985294117647059</v>
      </c>
      <c r="N524" s="173">
        <v>0.985294117647059</v>
      </c>
      <c r="O524" s="173">
        <v>0.976366322008863</v>
      </c>
      <c r="P524" s="359">
        <v>0.9</v>
      </c>
      <c r="Q524" s="360">
        <v>0.976744186046512</v>
      </c>
      <c r="R524" s="172">
        <v>0.979340340703153</v>
      </c>
      <c r="S524" s="172">
        <v>0.985441310282075</v>
      </c>
      <c r="T524" s="172">
        <v>0.972499967662239</v>
      </c>
      <c r="U524" s="359">
        <v>0.9</v>
      </c>
      <c r="V524" s="172">
        <v>0.864771748492679</v>
      </c>
      <c r="W524" s="172">
        <v>0.905038057267126</v>
      </c>
      <c r="X524" s="172">
        <v>0.91992720655141</v>
      </c>
      <c r="Y524" s="172">
        <v>0.904720019661359</v>
      </c>
      <c r="Z524" s="359">
        <v>0.92</v>
      </c>
      <c r="AA524" s="359">
        <v>0.877713458755427</v>
      </c>
      <c r="AB524" s="359">
        <v>0.860570851225057</v>
      </c>
      <c r="AC524" s="359">
        <v>0.87857715966836</v>
      </c>
      <c r="AD524" s="359">
        <v>0.913335655309472</v>
      </c>
      <c r="AE524" s="359">
        <v>0.92</v>
      </c>
      <c r="AF524" s="172">
        <v>0.997167138810198</v>
      </c>
      <c r="AG524" s="172">
        <v>0.997709049255441</v>
      </c>
      <c r="AH524" s="172">
        <v>0.998168498168498</v>
      </c>
      <c r="AI524" s="172">
        <v>0.996100073583517</v>
      </c>
      <c r="AJ524" s="359">
        <v>0.92</v>
      </c>
      <c r="AK524" s="172">
        <v>0.926914778856526</v>
      </c>
      <c r="AL524" s="172">
        <v>0.905553905553906</v>
      </c>
      <c r="AM524" s="172">
        <v>0.915459750757831</v>
      </c>
      <c r="AN524" s="172">
        <v>0.941132127192982</v>
      </c>
      <c r="AO524" s="171">
        <v>0.99</v>
      </c>
      <c r="AP524" s="361">
        <v>1</v>
      </c>
      <c r="AQ524" s="361">
        <v>1</v>
      </c>
      <c r="AR524" s="361">
        <v>1</v>
      </c>
      <c r="AS524" s="362">
        <v>1</v>
      </c>
      <c r="AT524" s="367">
        <v>0.05</v>
      </c>
      <c r="AU524" s="364">
        <v>0</v>
      </c>
      <c r="AV524" s="365">
        <v>0.166666666666667</v>
      </c>
      <c r="AW524" s="365">
        <v>0</v>
      </c>
      <c r="AX524" s="365">
        <v>0.0654205607476635</v>
      </c>
      <c r="AY524" s="145"/>
      <c r="AZ524" s="143"/>
    </row>
    <row r="525" spans="1:52">
      <c r="A525" s="141"/>
      <c r="B525" s="145"/>
      <c r="C525" s="175" t="s">
        <v>719</v>
      </c>
      <c r="D525" s="169" t="s">
        <v>26</v>
      </c>
      <c r="E525" s="169" t="s">
        <v>720</v>
      </c>
      <c r="F525" s="170" t="s">
        <v>969</v>
      </c>
      <c r="G525" s="176" t="s">
        <v>970</v>
      </c>
      <c r="H525" s="176" t="s">
        <v>970</v>
      </c>
      <c r="I525" s="176" t="s">
        <v>970</v>
      </c>
      <c r="J525" s="176" t="s">
        <v>970</v>
      </c>
      <c r="K525" s="171">
        <v>0.9</v>
      </c>
      <c r="L525" s="172">
        <v>1</v>
      </c>
      <c r="M525" s="172">
        <v>1</v>
      </c>
      <c r="N525" s="173">
        <v>1</v>
      </c>
      <c r="O525" s="173">
        <v>0.993857493857494</v>
      </c>
      <c r="P525" s="359">
        <v>0.9</v>
      </c>
      <c r="Q525" s="360">
        <v>0.97323295692179</v>
      </c>
      <c r="R525" s="172">
        <v>0.968121827411167</v>
      </c>
      <c r="S525" s="172">
        <v>0.978285455779235</v>
      </c>
      <c r="T525" s="172">
        <v>0.973337056934349</v>
      </c>
      <c r="U525" s="359">
        <v>0.9</v>
      </c>
      <c r="V525" s="172">
        <v>0.916771225428691</v>
      </c>
      <c r="W525" s="172">
        <v>0.926700507614213</v>
      </c>
      <c r="X525" s="172">
        <v>0.933725401492875</v>
      </c>
      <c r="Y525" s="172">
        <v>0.932688562420537</v>
      </c>
      <c r="Z525" s="359">
        <v>0.92</v>
      </c>
      <c r="AA525" s="359">
        <v>0</v>
      </c>
      <c r="AB525" s="359" t="s">
        <v>40</v>
      </c>
      <c r="AC525" s="359" t="s">
        <v>40</v>
      </c>
      <c r="AD525" s="359">
        <v>0</v>
      </c>
      <c r="AE525" s="359">
        <v>0.92</v>
      </c>
      <c r="AF525" s="172">
        <v>0.99640933572711</v>
      </c>
      <c r="AG525" s="172">
        <v>0.984567901234568</v>
      </c>
      <c r="AH525" s="172">
        <v>0.986516853932584</v>
      </c>
      <c r="AI525" s="172">
        <v>0.989121076935118</v>
      </c>
      <c r="AJ525" s="359">
        <v>0.92</v>
      </c>
      <c r="AK525" s="172">
        <v>0.967391304347826</v>
      </c>
      <c r="AL525" s="172">
        <v>0.976243654822335</v>
      </c>
      <c r="AM525" s="172">
        <v>0.983714091834427</v>
      </c>
      <c r="AN525" s="172">
        <v>0.983082734394521</v>
      </c>
      <c r="AO525" s="171">
        <v>0.99</v>
      </c>
      <c r="AP525" s="361">
        <v>1</v>
      </c>
      <c r="AQ525" s="361">
        <v>1</v>
      </c>
      <c r="AR525" s="361">
        <v>1</v>
      </c>
      <c r="AS525" s="362">
        <v>1</v>
      </c>
      <c r="AT525" s="367">
        <v>0.05</v>
      </c>
      <c r="AU525" s="364">
        <v>0.0833333333333333</v>
      </c>
      <c r="AV525" s="365">
        <v>0</v>
      </c>
      <c r="AW525" s="365">
        <v>0</v>
      </c>
      <c r="AX525" s="365">
        <v>0.091533180778032</v>
      </c>
      <c r="AY525" s="145"/>
      <c r="AZ525" s="143"/>
    </row>
    <row r="526" spans="1:52">
      <c r="A526" s="141"/>
      <c r="B526" s="145"/>
      <c r="C526" s="175" t="s">
        <v>719</v>
      </c>
      <c r="D526" s="169" t="s">
        <v>26</v>
      </c>
      <c r="E526" s="169" t="s">
        <v>720</v>
      </c>
      <c r="F526" s="170" t="s">
        <v>971</v>
      </c>
      <c r="G526" s="176" t="s">
        <v>972</v>
      </c>
      <c r="H526" s="176" t="s">
        <v>972</v>
      </c>
      <c r="I526" s="176" t="s">
        <v>972</v>
      </c>
      <c r="J526" s="176" t="s">
        <v>972</v>
      </c>
      <c r="K526" s="171">
        <v>0.9</v>
      </c>
      <c r="L526" s="172">
        <v>0.967213114754098</v>
      </c>
      <c r="M526" s="172">
        <v>1</v>
      </c>
      <c r="N526" s="173">
        <v>0.983606557377049</v>
      </c>
      <c r="O526" s="173">
        <v>0.968923418423973</v>
      </c>
      <c r="P526" s="359">
        <v>0.9</v>
      </c>
      <c r="Q526" s="360">
        <v>0.986704207727202</v>
      </c>
      <c r="R526" s="172">
        <v>0.970084185207456</v>
      </c>
      <c r="S526" s="172">
        <v>0.98276702975126</v>
      </c>
      <c r="T526" s="172">
        <v>0.982091480241912</v>
      </c>
      <c r="U526" s="359">
        <v>0.9</v>
      </c>
      <c r="V526" s="172">
        <v>0.935241670577194</v>
      </c>
      <c r="W526" s="172">
        <v>0.930096211665664</v>
      </c>
      <c r="X526" s="172">
        <v>0.957893025524305</v>
      </c>
      <c r="Y526" s="172">
        <v>0.943306590655543</v>
      </c>
      <c r="Z526" s="359">
        <v>0.92</v>
      </c>
      <c r="AA526" s="359" t="s">
        <v>40</v>
      </c>
      <c r="AB526" s="359">
        <v>0</v>
      </c>
      <c r="AC526" s="359">
        <v>0</v>
      </c>
      <c r="AD526" s="359">
        <v>0.181818181818182</v>
      </c>
      <c r="AE526" s="359">
        <v>0.92</v>
      </c>
      <c r="AF526" s="172">
        <v>0.998526160648489</v>
      </c>
      <c r="AG526" s="172">
        <v>0.996901626646011</v>
      </c>
      <c r="AH526" s="172">
        <v>0.997532894736842</v>
      </c>
      <c r="AI526" s="172">
        <v>0.995186455682195</v>
      </c>
      <c r="AJ526" s="359">
        <v>0.92</v>
      </c>
      <c r="AK526" s="172">
        <v>0.97857031127796</v>
      </c>
      <c r="AL526" s="172">
        <v>0.974301172227232</v>
      </c>
      <c r="AM526" s="172">
        <v>0.988464662875711</v>
      </c>
      <c r="AN526" s="172">
        <v>0.988428261090028</v>
      </c>
      <c r="AO526" s="171">
        <v>0.99</v>
      </c>
      <c r="AP526" s="361">
        <v>1</v>
      </c>
      <c r="AQ526" s="361">
        <v>1</v>
      </c>
      <c r="AR526" s="361">
        <v>1</v>
      </c>
      <c r="AS526" s="362">
        <v>1</v>
      </c>
      <c r="AT526" s="367">
        <v>0.05</v>
      </c>
      <c r="AU526" s="364">
        <v>0.153846153846154</v>
      </c>
      <c r="AV526" s="365">
        <v>0</v>
      </c>
      <c r="AW526" s="365">
        <v>0.111111111111111</v>
      </c>
      <c r="AX526" s="365">
        <v>0.0536130536130536</v>
      </c>
      <c r="AY526" s="145"/>
      <c r="AZ526" s="143"/>
    </row>
    <row r="527" spans="1:52">
      <c r="A527" s="141"/>
      <c r="B527" s="145"/>
      <c r="C527" s="175" t="s">
        <v>719</v>
      </c>
      <c r="D527" s="169" t="s">
        <v>26</v>
      </c>
      <c r="E527" s="169" t="s">
        <v>720</v>
      </c>
      <c r="F527" s="170" t="s">
        <v>973</v>
      </c>
      <c r="G527" s="176" t="s">
        <v>973</v>
      </c>
      <c r="H527" s="176" t="s">
        <v>973</v>
      </c>
      <c r="I527" s="176" t="s">
        <v>973</v>
      </c>
      <c r="J527" s="176" t="s">
        <v>973</v>
      </c>
      <c r="K527" s="171">
        <v>0.9</v>
      </c>
      <c r="L527" s="172">
        <v>0.944444444444444</v>
      </c>
      <c r="M527" s="172">
        <v>1</v>
      </c>
      <c r="N527" s="173">
        <v>1</v>
      </c>
      <c r="O527" s="173">
        <v>0.978448275862069</v>
      </c>
      <c r="P527" s="359">
        <v>0.9</v>
      </c>
      <c r="Q527" s="360">
        <v>0.980935875216638</v>
      </c>
      <c r="R527" s="172">
        <v>0.982731554160126</v>
      </c>
      <c r="S527" s="172">
        <v>0.983240223463687</v>
      </c>
      <c r="T527" s="172">
        <v>0.982263871241</v>
      </c>
      <c r="U527" s="359">
        <v>0.9</v>
      </c>
      <c r="V527" s="172">
        <v>0.913344887348354</v>
      </c>
      <c r="W527" s="172">
        <v>0.879120879120879</v>
      </c>
      <c r="X527" s="172">
        <v>0.942271880819367</v>
      </c>
      <c r="Y527" s="172">
        <v>0.899989411266413</v>
      </c>
      <c r="Z527" s="359">
        <v>0.92</v>
      </c>
      <c r="AA527" s="359">
        <v>0.931372549019608</v>
      </c>
      <c r="AB527" s="359">
        <v>0.897187196896217</v>
      </c>
      <c r="AC527" s="359">
        <v>0.959</v>
      </c>
      <c r="AD527" s="359">
        <v>0.940371925614877</v>
      </c>
      <c r="AE527" s="359">
        <v>0.92</v>
      </c>
      <c r="AF527" s="172">
        <v>0.959183673469388</v>
      </c>
      <c r="AG527" s="172">
        <v>0.888888888888889</v>
      </c>
      <c r="AH527" s="172">
        <v>1</v>
      </c>
      <c r="AI527" s="172">
        <v>0.972602739726027</v>
      </c>
      <c r="AJ527" s="359">
        <v>0.92</v>
      </c>
      <c r="AK527" s="172">
        <v>0.957360406091371</v>
      </c>
      <c r="AL527" s="172">
        <v>0.915518274415818</v>
      </c>
      <c r="AM527" s="172">
        <v>0.970722186076773</v>
      </c>
      <c r="AN527" s="172">
        <v>0.958245110762015</v>
      </c>
      <c r="AO527" s="171">
        <v>0.99</v>
      </c>
      <c r="AP527" s="361">
        <v>1</v>
      </c>
      <c r="AQ527" s="361">
        <v>1</v>
      </c>
      <c r="AR527" s="361">
        <v>1</v>
      </c>
      <c r="AS527" s="362">
        <v>1</v>
      </c>
      <c r="AT527" s="367">
        <v>0.05</v>
      </c>
      <c r="AU527" s="364">
        <v>0</v>
      </c>
      <c r="AV527" s="365">
        <v>0</v>
      </c>
      <c r="AW527" s="365">
        <v>0</v>
      </c>
      <c r="AX527" s="365">
        <v>0.0719424460431655</v>
      </c>
      <c r="AY527" s="145"/>
      <c r="AZ527" s="143"/>
    </row>
    <row r="528" spans="1:52">
      <c r="A528" s="141"/>
      <c r="B528" s="145"/>
      <c r="C528" s="175" t="s">
        <v>719</v>
      </c>
      <c r="D528" s="169" t="s">
        <v>26</v>
      </c>
      <c r="E528" s="169" t="s">
        <v>720</v>
      </c>
      <c r="F528" s="170" t="s">
        <v>974</v>
      </c>
      <c r="G528" s="176" t="s">
        <v>975</v>
      </c>
      <c r="H528" s="176" t="s">
        <v>975</v>
      </c>
      <c r="I528" s="176" t="s">
        <v>975</v>
      </c>
      <c r="J528" s="176" t="s">
        <v>975</v>
      </c>
      <c r="K528" s="171">
        <v>0.9</v>
      </c>
      <c r="L528" s="172">
        <v>0.983606557377049</v>
      </c>
      <c r="M528" s="172">
        <v>1</v>
      </c>
      <c r="N528" s="173">
        <v>0.953125</v>
      </c>
      <c r="O528" s="173">
        <v>0.989685124864278</v>
      </c>
      <c r="P528" s="359">
        <v>0.9</v>
      </c>
      <c r="Q528" s="360">
        <v>0.992142857142857</v>
      </c>
      <c r="R528" s="172">
        <v>0.990623276337562</v>
      </c>
      <c r="S528" s="172">
        <v>0.992163009404389</v>
      </c>
      <c r="T528" s="172">
        <v>0.989818350109916</v>
      </c>
      <c r="U528" s="359">
        <v>0.9</v>
      </c>
      <c r="V528" s="172">
        <v>0.872857142857143</v>
      </c>
      <c r="W528" s="172">
        <v>0.891340319911748</v>
      </c>
      <c r="X528" s="172">
        <v>0.931818181818182</v>
      </c>
      <c r="Y528" s="172">
        <v>0.915557869566894</v>
      </c>
      <c r="Z528" s="359">
        <v>0.92</v>
      </c>
      <c r="AA528" s="359">
        <v>0.916291049581455</v>
      </c>
      <c r="AB528" s="359">
        <v>0.885650846516792</v>
      </c>
      <c r="AC528" s="359">
        <v>0.884190160309563</v>
      </c>
      <c r="AD528" s="359">
        <v>0.929070515266135</v>
      </c>
      <c r="AE528" s="359">
        <v>0.92</v>
      </c>
      <c r="AF528" s="172">
        <v>0.990322580645161</v>
      </c>
      <c r="AG528" s="172">
        <v>0.984347826086956</v>
      </c>
      <c r="AH528" s="172">
        <v>0.940329218106996</v>
      </c>
      <c r="AI528" s="172">
        <v>0.972277373336275</v>
      </c>
      <c r="AJ528" s="359">
        <v>0.92</v>
      </c>
      <c r="AK528" s="172">
        <v>0.936062246278755</v>
      </c>
      <c r="AL528" s="172">
        <v>0.910967741935484</v>
      </c>
      <c r="AM528" s="172">
        <v>0.911115651818553</v>
      </c>
      <c r="AN528" s="172">
        <v>0.948450022261799</v>
      </c>
      <c r="AO528" s="171">
        <v>0.99</v>
      </c>
      <c r="AP528" s="361">
        <v>1</v>
      </c>
      <c r="AQ528" s="361">
        <v>1</v>
      </c>
      <c r="AR528" s="361">
        <v>1</v>
      </c>
      <c r="AS528" s="362">
        <v>1</v>
      </c>
      <c r="AT528" s="367">
        <v>0.05</v>
      </c>
      <c r="AU528" s="364">
        <v>0</v>
      </c>
      <c r="AV528" s="365">
        <v>0.153846153846154</v>
      </c>
      <c r="AW528" s="365">
        <v>0.2</v>
      </c>
      <c r="AX528" s="365">
        <v>0.104878048780488</v>
      </c>
      <c r="AY528" s="145"/>
      <c r="AZ528" s="143"/>
    </row>
    <row r="529" spans="1:52">
      <c r="A529" s="141"/>
      <c r="B529" s="145"/>
      <c r="C529" s="175" t="s">
        <v>719</v>
      </c>
      <c r="D529" s="169" t="s">
        <v>26</v>
      </c>
      <c r="E529" s="169" t="s">
        <v>720</v>
      </c>
      <c r="F529" s="170" t="s">
        <v>976</v>
      </c>
      <c r="G529" s="176" t="s">
        <v>976</v>
      </c>
      <c r="H529" s="176" t="s">
        <v>976</v>
      </c>
      <c r="I529" s="176" t="s">
        <v>976</v>
      </c>
      <c r="J529" s="176" t="s">
        <v>976</v>
      </c>
      <c r="K529" s="171">
        <v>0.9</v>
      </c>
      <c r="L529" s="172">
        <v>1</v>
      </c>
      <c r="M529" s="172">
        <v>1</v>
      </c>
      <c r="N529" s="173">
        <v>1</v>
      </c>
      <c r="O529" s="173">
        <v>1</v>
      </c>
      <c r="P529" s="359">
        <v>0.9</v>
      </c>
      <c r="Q529" s="360">
        <v>0.995264404104183</v>
      </c>
      <c r="R529" s="172">
        <v>0.995864920744314</v>
      </c>
      <c r="S529" s="172">
        <v>0.995805369127517</v>
      </c>
      <c r="T529" s="172">
        <v>0.991607174841995</v>
      </c>
      <c r="U529" s="359">
        <v>0.9</v>
      </c>
      <c r="V529" s="172">
        <v>0.972375690607735</v>
      </c>
      <c r="W529" s="172">
        <v>0.9855272226051</v>
      </c>
      <c r="X529" s="172">
        <v>0.98741610738255</v>
      </c>
      <c r="Y529" s="172">
        <v>0.976510324710217</v>
      </c>
      <c r="Z529" s="359">
        <v>0.92</v>
      </c>
      <c r="AA529" s="359" t="s">
        <v>40</v>
      </c>
      <c r="AB529" s="359" t="s">
        <v>40</v>
      </c>
      <c r="AC529" s="359" t="s">
        <v>40</v>
      </c>
      <c r="AD529" s="359">
        <v>0</v>
      </c>
      <c r="AE529" s="359">
        <v>0.92</v>
      </c>
      <c r="AF529" s="172">
        <v>1</v>
      </c>
      <c r="AG529" s="172">
        <v>0.982456140350877</v>
      </c>
      <c r="AH529" s="172">
        <v>0.978723404255319</v>
      </c>
      <c r="AI529" s="172">
        <v>0.992023044538001</v>
      </c>
      <c r="AJ529" s="359">
        <v>0.92</v>
      </c>
      <c r="AK529" s="172">
        <v>0.98973954222573</v>
      </c>
      <c r="AL529" s="172">
        <v>0.998621640248105</v>
      </c>
      <c r="AM529" s="172">
        <v>0.995805369127517</v>
      </c>
      <c r="AN529" s="172">
        <v>0.997210992272658</v>
      </c>
      <c r="AO529" s="171">
        <v>0.99</v>
      </c>
      <c r="AP529" s="361">
        <v>1</v>
      </c>
      <c r="AQ529" s="361">
        <v>1</v>
      </c>
      <c r="AR529" s="361">
        <v>1</v>
      </c>
      <c r="AS529" s="362">
        <v>1</v>
      </c>
      <c r="AT529" s="367">
        <v>0.05</v>
      </c>
      <c r="AU529" s="364">
        <v>0</v>
      </c>
      <c r="AV529" s="365">
        <v>0</v>
      </c>
      <c r="AW529" s="365">
        <v>0</v>
      </c>
      <c r="AX529" s="365">
        <v>0.0588235294117647</v>
      </c>
      <c r="AY529" s="145"/>
      <c r="AZ529" s="143"/>
    </row>
    <row r="530" spans="1:52">
      <c r="A530" s="141"/>
      <c r="B530" s="145"/>
      <c r="C530" s="175" t="s">
        <v>719</v>
      </c>
      <c r="D530" s="169" t="s">
        <v>26</v>
      </c>
      <c r="E530" s="169" t="s">
        <v>720</v>
      </c>
      <c r="F530" s="170" t="s">
        <v>977</v>
      </c>
      <c r="G530" s="176" t="s">
        <v>977</v>
      </c>
      <c r="H530" s="176" t="s">
        <v>977</v>
      </c>
      <c r="I530" s="176" t="s">
        <v>977</v>
      </c>
      <c r="J530" s="176" t="s">
        <v>977</v>
      </c>
      <c r="K530" s="171">
        <v>0.9</v>
      </c>
      <c r="L530" s="172">
        <v>0.931818181818182</v>
      </c>
      <c r="M530" s="172">
        <v>1</v>
      </c>
      <c r="N530" s="173">
        <v>1</v>
      </c>
      <c r="O530" s="173">
        <v>0.979655712050078</v>
      </c>
      <c r="P530" s="359">
        <v>0.9</v>
      </c>
      <c r="Q530" s="360">
        <v>0.977272727272727</v>
      </c>
      <c r="R530" s="172">
        <v>0.979310344827586</v>
      </c>
      <c r="S530" s="172">
        <v>0.929639401934916</v>
      </c>
      <c r="T530" s="172">
        <v>0.973011563129067</v>
      </c>
      <c r="U530" s="359">
        <v>0.9</v>
      </c>
      <c r="V530" s="172">
        <v>0.941818181818182</v>
      </c>
      <c r="W530" s="172">
        <v>0.947586206896552</v>
      </c>
      <c r="X530" s="172">
        <v>0.884784520668426</v>
      </c>
      <c r="Y530" s="172">
        <v>0.933945040026216</v>
      </c>
      <c r="Z530" s="359">
        <v>0.92</v>
      </c>
      <c r="AA530" s="359">
        <v>0.938461538461538</v>
      </c>
      <c r="AB530" s="359">
        <v>0.959366980325064</v>
      </c>
      <c r="AC530" s="359">
        <v>0.960417572857764</v>
      </c>
      <c r="AD530" s="359">
        <v>0.960919721871049</v>
      </c>
      <c r="AE530" s="359">
        <v>0.92</v>
      </c>
      <c r="AF530" s="172">
        <v>0.99604743083004</v>
      </c>
      <c r="AG530" s="172">
        <v>1</v>
      </c>
      <c r="AH530" s="172">
        <v>0.989010989010989</v>
      </c>
      <c r="AI530" s="172">
        <v>0.989410417859187</v>
      </c>
      <c r="AJ530" s="359">
        <v>0.92</v>
      </c>
      <c r="AK530" s="172">
        <v>0.965816080885893</v>
      </c>
      <c r="AL530" s="172">
        <v>0.971812434141201</v>
      </c>
      <c r="AM530" s="172">
        <v>0.969749854566608</v>
      </c>
      <c r="AN530" s="172">
        <v>0.972778924159765</v>
      </c>
      <c r="AO530" s="171">
        <v>0.99</v>
      </c>
      <c r="AP530" s="361">
        <v>1</v>
      </c>
      <c r="AQ530" s="361">
        <v>1</v>
      </c>
      <c r="AR530" s="361">
        <v>1</v>
      </c>
      <c r="AS530" s="362">
        <v>1</v>
      </c>
      <c r="AT530" s="367">
        <v>0.05</v>
      </c>
      <c r="AU530" s="364">
        <v>0</v>
      </c>
      <c r="AV530" s="365">
        <v>0</v>
      </c>
      <c r="AW530" s="365">
        <v>0</v>
      </c>
      <c r="AX530" s="365">
        <v>0.0326797385620915</v>
      </c>
      <c r="AY530" s="145"/>
      <c r="AZ530" s="143"/>
    </row>
    <row r="531" spans="1:52">
      <c r="A531" s="141"/>
      <c r="B531" s="145"/>
      <c r="C531" s="175" t="s">
        <v>719</v>
      </c>
      <c r="D531" s="169" t="s">
        <v>26</v>
      </c>
      <c r="E531" s="169" t="s">
        <v>720</v>
      </c>
      <c r="F531" s="170" t="s">
        <v>978</v>
      </c>
      <c r="G531" s="176" t="s">
        <v>978</v>
      </c>
      <c r="H531" s="176" t="s">
        <v>978</v>
      </c>
      <c r="I531" s="176" t="s">
        <v>978</v>
      </c>
      <c r="J531" s="176" t="s">
        <v>978</v>
      </c>
      <c r="K531" s="171">
        <v>0.9</v>
      </c>
      <c r="L531" s="172">
        <v>1</v>
      </c>
      <c r="M531" s="172">
        <v>0.88</v>
      </c>
      <c r="N531" s="173">
        <v>0.96</v>
      </c>
      <c r="O531" s="173">
        <v>0.923592493297587</v>
      </c>
      <c r="P531" s="359">
        <v>0.9</v>
      </c>
      <c r="Q531" s="360">
        <v>0.965367965367965</v>
      </c>
      <c r="R531" s="172">
        <v>0.940134907251265</v>
      </c>
      <c r="S531" s="172">
        <v>0.958041958041958</v>
      </c>
      <c r="T531" s="172">
        <v>0.933432973097264</v>
      </c>
      <c r="U531" s="359">
        <v>0.9</v>
      </c>
      <c r="V531" s="172">
        <v>0.897186147186147</v>
      </c>
      <c r="W531" s="172">
        <v>0.887015177065767</v>
      </c>
      <c r="X531" s="172">
        <v>0.923076923076923</v>
      </c>
      <c r="Y531" s="172">
        <v>0.893251322143021</v>
      </c>
      <c r="Z531" s="359">
        <v>0.92</v>
      </c>
      <c r="AA531" s="359">
        <v>0.928982725527831</v>
      </c>
      <c r="AB531" s="359">
        <v>0.930592991913747</v>
      </c>
      <c r="AC531" s="359">
        <v>0.966828478964401</v>
      </c>
      <c r="AD531" s="359">
        <v>0.95391513742423</v>
      </c>
      <c r="AE531" s="359">
        <v>0.92</v>
      </c>
      <c r="AF531" s="172">
        <v>0.96551724137931</v>
      </c>
      <c r="AG531" s="172">
        <v>0.923076923076923</v>
      </c>
      <c r="AH531" s="172">
        <v>0.96</v>
      </c>
      <c r="AI531" s="172">
        <v>0.964383561643836</v>
      </c>
      <c r="AJ531" s="359">
        <v>0.92</v>
      </c>
      <c r="AK531" s="172">
        <v>0.96401384083045</v>
      </c>
      <c r="AL531" s="172">
        <v>0.954443614637789</v>
      </c>
      <c r="AM531" s="172">
        <v>0.97708830548926</v>
      </c>
      <c r="AN531" s="172">
        <v>0.966331863580656</v>
      </c>
      <c r="AO531" s="171">
        <v>0.99</v>
      </c>
      <c r="AP531" s="361">
        <v>1</v>
      </c>
      <c r="AQ531" s="361">
        <v>1</v>
      </c>
      <c r="AR531" s="361">
        <v>1</v>
      </c>
      <c r="AS531" s="362">
        <v>1</v>
      </c>
      <c r="AT531" s="367">
        <v>0.05</v>
      </c>
      <c r="AU531" s="364">
        <v>0</v>
      </c>
      <c r="AV531" s="365">
        <v>0</v>
      </c>
      <c r="AW531" s="365">
        <v>0</v>
      </c>
      <c r="AX531" s="365">
        <v>0.0989583333333333</v>
      </c>
      <c r="AY531" s="145"/>
      <c r="AZ531" s="143"/>
    </row>
    <row r="532" spans="1:52">
      <c r="A532" s="141"/>
      <c r="B532" s="145"/>
      <c r="C532" s="175" t="s">
        <v>719</v>
      </c>
      <c r="D532" s="169" t="s">
        <v>26</v>
      </c>
      <c r="E532" s="169" t="s">
        <v>720</v>
      </c>
      <c r="F532" s="170" t="s">
        <v>979</v>
      </c>
      <c r="G532" s="176" t="s">
        <v>980</v>
      </c>
      <c r="H532" s="176" t="s">
        <v>980</v>
      </c>
      <c r="I532" s="176" t="s">
        <v>980</v>
      </c>
      <c r="J532" s="176" t="s">
        <v>980</v>
      </c>
      <c r="K532" s="171">
        <v>0.9</v>
      </c>
      <c r="L532" s="172">
        <v>0.928571428571429</v>
      </c>
      <c r="M532" s="172">
        <v>0.911764705882353</v>
      </c>
      <c r="N532" s="173">
        <v>0.975</v>
      </c>
      <c r="O532" s="173">
        <v>0.964192139737991</v>
      </c>
      <c r="P532" s="359">
        <v>0.9</v>
      </c>
      <c r="Q532" s="360">
        <v>0.981803143093466</v>
      </c>
      <c r="R532" s="172">
        <v>0.977606717984605</v>
      </c>
      <c r="S532" s="172">
        <v>0.970232558139535</v>
      </c>
      <c r="T532" s="172">
        <v>0.968143265315305</v>
      </c>
      <c r="U532" s="359">
        <v>0.9</v>
      </c>
      <c r="V532" s="172">
        <v>0.87262200165426</v>
      </c>
      <c r="W532" s="172">
        <v>0.883834849545136</v>
      </c>
      <c r="X532" s="172">
        <v>0.918139534883721</v>
      </c>
      <c r="Y532" s="172">
        <v>0.871020720376161</v>
      </c>
      <c r="Z532" s="359">
        <v>0.92</v>
      </c>
      <c r="AA532" s="359">
        <v>0.950558213716108</v>
      </c>
      <c r="AB532" s="359">
        <v>0.939801285797779</v>
      </c>
      <c r="AC532" s="359">
        <v>0.94580970384373</v>
      </c>
      <c r="AD532" s="359">
        <v>0.951161494942568</v>
      </c>
      <c r="AE532" s="359">
        <v>0.92</v>
      </c>
      <c r="AF532" s="172">
        <v>1</v>
      </c>
      <c r="AG532" s="172">
        <v>0.998054474708171</v>
      </c>
      <c r="AH532" s="172">
        <v>0.982078853046595</v>
      </c>
      <c r="AI532" s="172">
        <v>0.982474226804124</v>
      </c>
      <c r="AJ532" s="359">
        <v>0.92</v>
      </c>
      <c r="AK532" s="172">
        <v>0.970588235294118</v>
      </c>
      <c r="AL532" s="172">
        <v>0.950428979980934</v>
      </c>
      <c r="AM532" s="172">
        <v>0.962434259954921</v>
      </c>
      <c r="AN532" s="172">
        <v>0.965954833119454</v>
      </c>
      <c r="AO532" s="171">
        <v>0.99</v>
      </c>
      <c r="AP532" s="361">
        <v>1</v>
      </c>
      <c r="AQ532" s="361">
        <v>1</v>
      </c>
      <c r="AR532" s="361">
        <v>1</v>
      </c>
      <c r="AS532" s="362">
        <v>1</v>
      </c>
      <c r="AT532" s="367">
        <v>0.05</v>
      </c>
      <c r="AU532" s="364">
        <v>0.111111111111111</v>
      </c>
      <c r="AV532" s="365">
        <v>0</v>
      </c>
      <c r="AW532" s="365">
        <v>0</v>
      </c>
      <c r="AX532" s="365">
        <v>0.0781893004115226</v>
      </c>
      <c r="AY532" s="145"/>
      <c r="AZ532" s="143"/>
    </row>
    <row r="533" spans="1:52">
      <c r="A533" s="141"/>
      <c r="B533" s="145"/>
      <c r="C533" s="175" t="s">
        <v>719</v>
      </c>
      <c r="D533" s="169" t="s">
        <v>26</v>
      </c>
      <c r="E533" s="169" t="s">
        <v>720</v>
      </c>
      <c r="F533" s="170" t="s">
        <v>981</v>
      </c>
      <c r="G533" s="176" t="s">
        <v>982</v>
      </c>
      <c r="H533" s="176" t="s">
        <v>982</v>
      </c>
      <c r="I533" s="176" t="s">
        <v>982</v>
      </c>
      <c r="J533" s="176" t="s">
        <v>982</v>
      </c>
      <c r="K533" s="171">
        <v>0.9</v>
      </c>
      <c r="L533" s="172">
        <v>0.967213114754098</v>
      </c>
      <c r="M533" s="172">
        <v>0.982142857142857</v>
      </c>
      <c r="N533" s="173">
        <v>0.983333333333333</v>
      </c>
      <c r="O533" s="173">
        <v>0.981260647359455</v>
      </c>
      <c r="P533" s="359">
        <v>0.9</v>
      </c>
      <c r="Q533" s="360">
        <v>0.959216101694915</v>
      </c>
      <c r="R533" s="172">
        <v>0.908176100628931</v>
      </c>
      <c r="S533" s="172">
        <v>0.944574095682614</v>
      </c>
      <c r="T533" s="172">
        <v>0.944641830431514</v>
      </c>
      <c r="U533" s="359">
        <v>0.9</v>
      </c>
      <c r="V533" s="172">
        <v>0.903072033898305</v>
      </c>
      <c r="W533" s="172">
        <v>0.841509433962264</v>
      </c>
      <c r="X533" s="172">
        <v>0.891481913652275</v>
      </c>
      <c r="Y533" s="172">
        <v>0.888811900163642</v>
      </c>
      <c r="Z533" s="359">
        <v>0.92</v>
      </c>
      <c r="AA533" s="359">
        <v>0.933157431838171</v>
      </c>
      <c r="AB533" s="359">
        <v>0.875917278185457</v>
      </c>
      <c r="AC533" s="359">
        <v>0.929193899782135</v>
      </c>
      <c r="AD533" s="359">
        <v>0.937733466617562</v>
      </c>
      <c r="AE533" s="359">
        <v>0.92</v>
      </c>
      <c r="AF533" s="172">
        <v>0.997241379310345</v>
      </c>
      <c r="AG533" s="172">
        <v>0.985099337748344</v>
      </c>
      <c r="AH533" s="172">
        <v>0.994301994301994</v>
      </c>
      <c r="AI533" s="172">
        <v>0.983863812798048</v>
      </c>
      <c r="AJ533" s="359">
        <v>0.92</v>
      </c>
      <c r="AK533" s="172">
        <v>0.958030403172505</v>
      </c>
      <c r="AL533" s="172">
        <v>0.901949860724234</v>
      </c>
      <c r="AM533" s="172">
        <v>0.948746642793196</v>
      </c>
      <c r="AN533" s="172">
        <v>0.955731247264466</v>
      </c>
      <c r="AO533" s="171">
        <v>0.99</v>
      </c>
      <c r="AP533" s="361">
        <v>1</v>
      </c>
      <c r="AQ533" s="361">
        <v>1</v>
      </c>
      <c r="AR533" s="361">
        <v>1</v>
      </c>
      <c r="AS533" s="362">
        <v>1</v>
      </c>
      <c r="AT533" s="367">
        <v>0.05</v>
      </c>
      <c r="AU533" s="364">
        <v>0.0769230769230769</v>
      </c>
      <c r="AV533" s="365">
        <v>0</v>
      </c>
      <c r="AW533" s="365">
        <v>0.15</v>
      </c>
      <c r="AX533" s="365">
        <v>0.0937972768532526</v>
      </c>
      <c r="AY533" s="145"/>
      <c r="AZ533" s="143"/>
    </row>
    <row r="534" spans="1:52">
      <c r="A534" s="141"/>
      <c r="B534" s="145"/>
      <c r="C534" s="175" t="s">
        <v>719</v>
      </c>
      <c r="D534" s="169" t="s">
        <v>26</v>
      </c>
      <c r="E534" s="169" t="s">
        <v>720</v>
      </c>
      <c r="F534" s="170" t="s">
        <v>983</v>
      </c>
      <c r="G534" s="176" t="s">
        <v>984</v>
      </c>
      <c r="H534" s="176" t="s">
        <v>984</v>
      </c>
      <c r="I534" s="176" t="s">
        <v>984</v>
      </c>
      <c r="J534" s="176" t="s">
        <v>984</v>
      </c>
      <c r="K534" s="171">
        <v>0.9</v>
      </c>
      <c r="L534" s="172">
        <v>1</v>
      </c>
      <c r="M534" s="172">
        <v>0.975609756097561</v>
      </c>
      <c r="N534" s="173">
        <v>1</v>
      </c>
      <c r="O534" s="173">
        <v>0.958477508650519</v>
      </c>
      <c r="P534" s="359">
        <v>0.9</v>
      </c>
      <c r="Q534" s="360">
        <v>0.950084602368866</v>
      </c>
      <c r="R534" s="172">
        <v>0.978142076502732</v>
      </c>
      <c r="S534" s="172">
        <v>0.903703703703704</v>
      </c>
      <c r="T534" s="172">
        <v>0.959453830131914</v>
      </c>
      <c r="U534" s="359">
        <v>0.9</v>
      </c>
      <c r="V534" s="172">
        <v>0.890016920473773</v>
      </c>
      <c r="W534" s="172">
        <v>0.905054644808743</v>
      </c>
      <c r="X534" s="172">
        <v>0.888888888888889</v>
      </c>
      <c r="Y534" s="172">
        <v>0.896713723675075</v>
      </c>
      <c r="Z534" s="359">
        <v>0.92</v>
      </c>
      <c r="AA534" s="359">
        <v>0.880893300248139</v>
      </c>
      <c r="AB534" s="359">
        <v>0.932251908396947</v>
      </c>
      <c r="AC534" s="359">
        <v>0.884450784593438</v>
      </c>
      <c r="AD534" s="359">
        <v>0.940593498697474</v>
      </c>
      <c r="AE534" s="359">
        <v>0.92</v>
      </c>
      <c r="AF534" s="172">
        <v>1</v>
      </c>
      <c r="AG534" s="172">
        <v>0.964705882352941</v>
      </c>
      <c r="AH534" s="172">
        <v>0.964285714285714</v>
      </c>
      <c r="AI534" s="172">
        <v>0.968895244905256</v>
      </c>
      <c r="AJ534" s="359">
        <v>0.92</v>
      </c>
      <c r="AK534" s="172">
        <v>0.938631790744467</v>
      </c>
      <c r="AL534" s="172">
        <v>0.952848722986248</v>
      </c>
      <c r="AM534" s="172">
        <v>0.920457969267852</v>
      </c>
      <c r="AN534" s="172">
        <v>0.960593281954341</v>
      </c>
      <c r="AO534" s="171">
        <v>0.99</v>
      </c>
      <c r="AP534" s="361">
        <v>1</v>
      </c>
      <c r="AQ534" s="361">
        <v>1</v>
      </c>
      <c r="AR534" s="361">
        <v>1</v>
      </c>
      <c r="AS534" s="362">
        <v>1</v>
      </c>
      <c r="AT534" s="367">
        <v>0.05</v>
      </c>
      <c r="AU534" s="364">
        <v>0.111111111111111</v>
      </c>
      <c r="AV534" s="365">
        <v>0</v>
      </c>
      <c r="AW534" s="365">
        <v>0</v>
      </c>
      <c r="AX534" s="365">
        <v>0.0738007380073801</v>
      </c>
      <c r="AY534" s="145"/>
      <c r="AZ534" s="143"/>
    </row>
    <row r="535" spans="1:52">
      <c r="A535" s="141"/>
      <c r="B535" s="145"/>
      <c r="C535" s="175" t="s">
        <v>719</v>
      </c>
      <c r="D535" s="169" t="s">
        <v>26</v>
      </c>
      <c r="E535" s="169" t="s">
        <v>720</v>
      </c>
      <c r="F535" s="170" t="s">
        <v>985</v>
      </c>
      <c r="G535" s="176" t="s">
        <v>986</v>
      </c>
      <c r="H535" s="176" t="s">
        <v>986</v>
      </c>
      <c r="I535" s="176" t="s">
        <v>986</v>
      </c>
      <c r="J535" s="176" t="s">
        <v>986</v>
      </c>
      <c r="K535" s="171">
        <v>0.9</v>
      </c>
      <c r="L535" s="172">
        <v>0.96078431372549</v>
      </c>
      <c r="M535" s="172">
        <v>0.981132075471698</v>
      </c>
      <c r="N535" s="173">
        <v>0.981818181818182</v>
      </c>
      <c r="O535" s="173">
        <v>0.978632478632479</v>
      </c>
      <c r="P535" s="359">
        <v>0.9</v>
      </c>
      <c r="Q535" s="360">
        <v>0.993816425120773</v>
      </c>
      <c r="R535" s="172">
        <v>0.993932905067809</v>
      </c>
      <c r="S535" s="172">
        <v>0.993469387755102</v>
      </c>
      <c r="T535" s="172">
        <v>0.98643906814764</v>
      </c>
      <c r="U535" s="359">
        <v>0.9</v>
      </c>
      <c r="V535" s="172">
        <v>0.932367149758454</v>
      </c>
      <c r="W535" s="172">
        <v>0.928979300499643</v>
      </c>
      <c r="X535" s="172">
        <v>0.957142857142857</v>
      </c>
      <c r="Y535" s="172">
        <v>0.942913489697385</v>
      </c>
      <c r="Z535" s="359">
        <v>0.92</v>
      </c>
      <c r="AA535" s="359" t="s">
        <v>40</v>
      </c>
      <c r="AB535" s="359" t="s">
        <v>40</v>
      </c>
      <c r="AC535" s="359" t="s">
        <v>40</v>
      </c>
      <c r="AD535" s="359" t="s">
        <v>40</v>
      </c>
      <c r="AE535" s="359">
        <v>0.92</v>
      </c>
      <c r="AF535" s="172">
        <v>0.885122410546139</v>
      </c>
      <c r="AG535" s="172">
        <v>0.976401179941003</v>
      </c>
      <c r="AH535" s="172">
        <v>0.829977628635347</v>
      </c>
      <c r="AI535" s="172">
        <v>0.977971737323358</v>
      </c>
      <c r="AJ535" s="359">
        <v>0.92</v>
      </c>
      <c r="AK535" s="172">
        <v>0.982032457496136</v>
      </c>
      <c r="AL535" s="172">
        <v>0.982690935046395</v>
      </c>
      <c r="AM535" s="172">
        <v>0.988979591836735</v>
      </c>
      <c r="AN535" s="172">
        <v>0.988530007321272</v>
      </c>
      <c r="AO535" s="171">
        <v>0.99</v>
      </c>
      <c r="AP535" s="361">
        <v>1</v>
      </c>
      <c r="AQ535" s="361">
        <v>1</v>
      </c>
      <c r="AR535" s="361">
        <v>1</v>
      </c>
      <c r="AS535" s="362">
        <v>1</v>
      </c>
      <c r="AT535" s="367">
        <v>0.05</v>
      </c>
      <c r="AU535" s="364">
        <v>0</v>
      </c>
      <c r="AV535" s="365">
        <v>0.166666666666667</v>
      </c>
      <c r="AW535" s="365">
        <v>0</v>
      </c>
      <c r="AX535" s="365">
        <v>0.0507936507936508</v>
      </c>
      <c r="AY535" s="145"/>
      <c r="AZ535" s="143"/>
    </row>
    <row r="536" spans="1:52">
      <c r="A536" s="141"/>
      <c r="B536" s="145"/>
      <c r="C536" s="175" t="s">
        <v>719</v>
      </c>
      <c r="D536" s="169" t="s">
        <v>26</v>
      </c>
      <c r="E536" s="169" t="s">
        <v>720</v>
      </c>
      <c r="F536" s="170" t="s">
        <v>987</v>
      </c>
      <c r="G536" s="176" t="s">
        <v>988</v>
      </c>
      <c r="H536" s="176" t="s">
        <v>988</v>
      </c>
      <c r="I536" s="176" t="s">
        <v>988</v>
      </c>
      <c r="J536" s="176" t="s">
        <v>988</v>
      </c>
      <c r="K536" s="171">
        <v>0.9</v>
      </c>
      <c r="L536" s="172">
        <v>1</v>
      </c>
      <c r="M536" s="172">
        <v>0.943661971830986</v>
      </c>
      <c r="N536" s="173">
        <v>0.984848484848485</v>
      </c>
      <c r="O536" s="173">
        <v>0.983229516051749</v>
      </c>
      <c r="P536" s="359">
        <v>0.9</v>
      </c>
      <c r="Q536" s="360">
        <v>0.976633032395114</v>
      </c>
      <c r="R536" s="172">
        <v>0.980685980685981</v>
      </c>
      <c r="S536" s="172">
        <v>0.986591123701605</v>
      </c>
      <c r="T536" s="172">
        <v>0.982135286987778</v>
      </c>
      <c r="U536" s="359">
        <v>0.9</v>
      </c>
      <c r="V536" s="172">
        <v>0.940343423614799</v>
      </c>
      <c r="W536" s="172">
        <v>0.922077922077922</v>
      </c>
      <c r="X536" s="172">
        <v>0.935221907459868</v>
      </c>
      <c r="Y536" s="172">
        <v>0.934207462339012</v>
      </c>
      <c r="Z536" s="359">
        <v>0.92</v>
      </c>
      <c r="AA536" s="359">
        <v>0.333333333333333</v>
      </c>
      <c r="AB536" s="359">
        <v>0</v>
      </c>
      <c r="AC536" s="359" t="s">
        <v>40</v>
      </c>
      <c r="AD536" s="359">
        <v>0.2</v>
      </c>
      <c r="AE536" s="359">
        <v>0.92</v>
      </c>
      <c r="AF536" s="172">
        <v>0.990536277602524</v>
      </c>
      <c r="AG536" s="172">
        <v>0.986725663716814</v>
      </c>
      <c r="AH536" s="172">
        <v>0.984025559105431</v>
      </c>
      <c r="AI536" s="172">
        <v>0.988661863706153</v>
      </c>
      <c r="AJ536" s="359">
        <v>0.92</v>
      </c>
      <c r="AK536" s="172">
        <v>0.974699221514508</v>
      </c>
      <c r="AL536" s="172">
        <v>0.976368780163089</v>
      </c>
      <c r="AM536" s="172">
        <v>0.978847969782814</v>
      </c>
      <c r="AN536" s="172">
        <v>0.982447342026078</v>
      </c>
      <c r="AO536" s="171">
        <v>0.99</v>
      </c>
      <c r="AP536" s="361">
        <v>1</v>
      </c>
      <c r="AQ536" s="361">
        <v>1</v>
      </c>
      <c r="AR536" s="361">
        <v>1</v>
      </c>
      <c r="AS536" s="362">
        <v>1</v>
      </c>
      <c r="AT536" s="367">
        <v>0.05</v>
      </c>
      <c r="AU536" s="364">
        <v>0</v>
      </c>
      <c r="AV536" s="365">
        <v>0</v>
      </c>
      <c r="AW536" s="365">
        <v>0</v>
      </c>
      <c r="AX536" s="365">
        <v>0.0563380281690141</v>
      </c>
      <c r="AY536" s="145"/>
      <c r="AZ536" s="143"/>
    </row>
    <row r="537" spans="1:52">
      <c r="A537" s="141"/>
      <c r="B537" s="145"/>
      <c r="C537" s="175" t="s">
        <v>719</v>
      </c>
      <c r="D537" s="169" t="s">
        <v>26</v>
      </c>
      <c r="E537" s="169" t="s">
        <v>720</v>
      </c>
      <c r="F537" s="170" t="s">
        <v>989</v>
      </c>
      <c r="G537" s="176" t="s">
        <v>989</v>
      </c>
      <c r="H537" s="176" t="s">
        <v>989</v>
      </c>
      <c r="I537" s="176" t="s">
        <v>989</v>
      </c>
      <c r="J537" s="176" t="s">
        <v>989</v>
      </c>
      <c r="K537" s="171">
        <v>0.9</v>
      </c>
      <c r="L537" s="172">
        <v>1</v>
      </c>
      <c r="M537" s="172">
        <v>0.918918918918919</v>
      </c>
      <c r="N537" s="173">
        <v>0.972972972972973</v>
      </c>
      <c r="O537" s="173">
        <v>0.954703832752613</v>
      </c>
      <c r="P537" s="359">
        <v>0.9</v>
      </c>
      <c r="Q537" s="360">
        <v>0.956825555278263</v>
      </c>
      <c r="R537" s="172">
        <v>0.946498054474708</v>
      </c>
      <c r="S537" s="172">
        <v>0.959559834938102</v>
      </c>
      <c r="T537" s="172">
        <v>0.940482564157476</v>
      </c>
      <c r="U537" s="359">
        <v>0.9</v>
      </c>
      <c r="V537" s="172">
        <v>0.937359620663838</v>
      </c>
      <c r="W537" s="172">
        <v>0.922665369649805</v>
      </c>
      <c r="X537" s="172">
        <v>0.952957359009629</v>
      </c>
      <c r="Y537" s="172">
        <v>0.926250133847307</v>
      </c>
      <c r="Z537" s="359">
        <v>0.92</v>
      </c>
      <c r="AA537" s="359">
        <v>0</v>
      </c>
      <c r="AB537" s="359" t="s">
        <v>40</v>
      </c>
      <c r="AC537" s="359" t="s">
        <v>40</v>
      </c>
      <c r="AD537" s="359">
        <v>0.857142857142857</v>
      </c>
      <c r="AE537" s="359">
        <v>0.92</v>
      </c>
      <c r="AF537" s="172">
        <v>0.997596153846154</v>
      </c>
      <c r="AG537" s="172">
        <v>0.998230871295887</v>
      </c>
      <c r="AH537" s="172">
        <v>0.976608187134503</v>
      </c>
      <c r="AI537" s="172">
        <v>0.882789776595086</v>
      </c>
      <c r="AJ537" s="359">
        <v>0.92</v>
      </c>
      <c r="AK537" s="172">
        <v>0.976796407185629</v>
      </c>
      <c r="AL537" s="172">
        <v>0.980058365758755</v>
      </c>
      <c r="AM537" s="172">
        <v>0.986795048143054</v>
      </c>
      <c r="AN537" s="172">
        <v>0.982913227749275</v>
      </c>
      <c r="AO537" s="171">
        <v>0.99</v>
      </c>
      <c r="AP537" s="361">
        <v>1</v>
      </c>
      <c r="AQ537" s="361">
        <v>1</v>
      </c>
      <c r="AR537" s="361">
        <v>1</v>
      </c>
      <c r="AS537" s="362">
        <v>1</v>
      </c>
      <c r="AT537" s="367">
        <v>0.05</v>
      </c>
      <c r="AU537" s="364">
        <v>0</v>
      </c>
      <c r="AV537" s="365">
        <v>0</v>
      </c>
      <c r="AW537" s="365">
        <v>0</v>
      </c>
      <c r="AX537" s="365">
        <v>0.0526315789473684</v>
      </c>
      <c r="AY537" s="145"/>
      <c r="AZ537" s="143"/>
    </row>
    <row r="538" spans="1:52">
      <c r="A538" s="141"/>
      <c r="B538" s="145"/>
      <c r="C538" s="175" t="s">
        <v>719</v>
      </c>
      <c r="D538" s="169" t="s">
        <v>26</v>
      </c>
      <c r="E538" s="169" t="s">
        <v>720</v>
      </c>
      <c r="F538" s="170" t="s">
        <v>990</v>
      </c>
      <c r="G538" s="176" t="s">
        <v>991</v>
      </c>
      <c r="H538" s="176" t="s">
        <v>991</v>
      </c>
      <c r="I538" s="176" t="s">
        <v>991</v>
      </c>
      <c r="J538" s="176" t="s">
        <v>991</v>
      </c>
      <c r="K538" s="171">
        <v>0.9</v>
      </c>
      <c r="L538" s="172">
        <v>0.953846153846154</v>
      </c>
      <c r="M538" s="172">
        <v>0.968253968253968</v>
      </c>
      <c r="N538" s="173">
        <v>0.968253968253968</v>
      </c>
      <c r="O538" s="173">
        <v>0.972703412073491</v>
      </c>
      <c r="P538" s="359">
        <v>0.9</v>
      </c>
      <c r="Q538" s="360">
        <v>0.75</v>
      </c>
      <c r="R538" s="172" t="s">
        <v>40</v>
      </c>
      <c r="S538" s="172" t="s">
        <v>40</v>
      </c>
      <c r="T538" s="172">
        <v>0.4</v>
      </c>
      <c r="U538" s="359">
        <v>0.9</v>
      </c>
      <c r="V538" s="172">
        <v>0</v>
      </c>
      <c r="W538" s="172" t="s">
        <v>40</v>
      </c>
      <c r="X538" s="172" t="s">
        <v>40</v>
      </c>
      <c r="Y538" s="172">
        <v>0.333333333333333</v>
      </c>
      <c r="Z538" s="359">
        <v>0.92</v>
      </c>
      <c r="AA538" s="359" t="s">
        <v>40</v>
      </c>
      <c r="AB538" s="359" t="s">
        <v>40</v>
      </c>
      <c r="AC538" s="359" t="s">
        <v>40</v>
      </c>
      <c r="AD538" s="359">
        <v>0.666666666666667</v>
      </c>
      <c r="AE538" s="359">
        <v>0.92</v>
      </c>
      <c r="AF538" s="172">
        <v>0.995793901156677</v>
      </c>
      <c r="AG538" s="172">
        <v>0.992941176470588</v>
      </c>
      <c r="AH538" s="172">
        <v>0.99644128113879</v>
      </c>
      <c r="AI538" s="172">
        <v>0.989948888508474</v>
      </c>
      <c r="AJ538" s="359">
        <v>0.92</v>
      </c>
      <c r="AK538" s="172">
        <v>0.959428571428571</v>
      </c>
      <c r="AL538" s="172">
        <v>0.966818092040292</v>
      </c>
      <c r="AM538" s="172">
        <v>0.979873958121569</v>
      </c>
      <c r="AN538" s="172">
        <v>0.978197051581337</v>
      </c>
      <c r="AO538" s="171">
        <v>0.99</v>
      </c>
      <c r="AP538" s="361">
        <v>1</v>
      </c>
      <c r="AQ538" s="361">
        <v>1</v>
      </c>
      <c r="AR538" s="361">
        <v>1</v>
      </c>
      <c r="AS538" s="362">
        <v>1</v>
      </c>
      <c r="AT538" s="367">
        <v>0.05</v>
      </c>
      <c r="AU538" s="364">
        <v>0.0909090909090909</v>
      </c>
      <c r="AV538" s="365">
        <v>0</v>
      </c>
      <c r="AW538" s="365">
        <v>0.0588235294117647</v>
      </c>
      <c r="AX538" s="365">
        <v>0.0518358531317495</v>
      </c>
      <c r="AY538" s="145"/>
      <c r="AZ538" s="143"/>
    </row>
    <row r="539" spans="1:52">
      <c r="A539" s="141"/>
      <c r="B539" s="145"/>
      <c r="C539" s="175" t="s">
        <v>719</v>
      </c>
      <c r="D539" s="169" t="s">
        <v>26</v>
      </c>
      <c r="E539" s="169" t="s">
        <v>720</v>
      </c>
      <c r="F539" s="170" t="s">
        <v>992</v>
      </c>
      <c r="G539" s="176" t="s">
        <v>992</v>
      </c>
      <c r="H539" s="176" t="s">
        <v>992</v>
      </c>
      <c r="I539" s="176" t="s">
        <v>992</v>
      </c>
      <c r="J539" s="176" t="s">
        <v>992</v>
      </c>
      <c r="K539" s="171">
        <v>0.9</v>
      </c>
      <c r="L539" s="172">
        <v>1</v>
      </c>
      <c r="M539" s="172">
        <v>1</v>
      </c>
      <c r="N539" s="173">
        <v>1</v>
      </c>
      <c r="O539" s="173">
        <v>0.991228070175439</v>
      </c>
      <c r="P539" s="359">
        <v>0.9</v>
      </c>
      <c r="Q539" s="360">
        <v>0.95518453427065</v>
      </c>
      <c r="R539" s="172">
        <v>0.992954828014919</v>
      </c>
      <c r="S539" s="172">
        <v>0.963271302644466</v>
      </c>
      <c r="T539" s="172">
        <v>0.960341726618705</v>
      </c>
      <c r="U539" s="359">
        <v>0.9</v>
      </c>
      <c r="V539" s="172">
        <v>0.906414762741652</v>
      </c>
      <c r="W539" s="172">
        <v>0.946125155408206</v>
      </c>
      <c r="X539" s="172">
        <v>0.920666013712047</v>
      </c>
      <c r="Y539" s="172">
        <v>0.932613908872902</v>
      </c>
      <c r="Z539" s="359">
        <v>0.92</v>
      </c>
      <c r="AA539" s="359" t="s">
        <v>40</v>
      </c>
      <c r="AB539" s="359">
        <v>0</v>
      </c>
      <c r="AC539" s="359" t="s">
        <v>40</v>
      </c>
      <c r="AD539" s="359">
        <v>0</v>
      </c>
      <c r="AE539" s="359">
        <v>0.92</v>
      </c>
      <c r="AF539" s="172">
        <v>0.972972972972973</v>
      </c>
      <c r="AG539" s="172">
        <v>0.925</v>
      </c>
      <c r="AH539" s="172">
        <v>0.947368421052632</v>
      </c>
      <c r="AI539" s="172">
        <v>0.963995354239257</v>
      </c>
      <c r="AJ539" s="359">
        <v>0.92</v>
      </c>
      <c r="AK539" s="172">
        <v>0.961437335670465</v>
      </c>
      <c r="AL539" s="172">
        <v>0.980952380952381</v>
      </c>
      <c r="AM539" s="172">
        <v>0.964774951076321</v>
      </c>
      <c r="AN539" s="172">
        <v>0.980265228141155</v>
      </c>
      <c r="AO539" s="171">
        <v>0.99</v>
      </c>
      <c r="AP539" s="361">
        <v>1</v>
      </c>
      <c r="AQ539" s="361">
        <v>1</v>
      </c>
      <c r="AR539" s="361">
        <v>1</v>
      </c>
      <c r="AS539" s="362">
        <v>1</v>
      </c>
      <c r="AT539" s="367">
        <v>0.05</v>
      </c>
      <c r="AU539" s="364">
        <v>0</v>
      </c>
      <c r="AV539" s="365">
        <v>0</v>
      </c>
      <c r="AW539" s="365">
        <v>0.166666666666667</v>
      </c>
      <c r="AX539" s="365">
        <v>0.0584415584415584</v>
      </c>
      <c r="AY539" s="145"/>
      <c r="AZ539" s="143"/>
    </row>
    <row r="540" spans="1:52">
      <c r="A540" s="141"/>
      <c r="B540" s="145"/>
      <c r="C540" s="175" t="s">
        <v>719</v>
      </c>
      <c r="D540" s="169" t="s">
        <v>26</v>
      </c>
      <c r="E540" s="169" t="s">
        <v>720</v>
      </c>
      <c r="F540" s="170" t="s">
        <v>993</v>
      </c>
      <c r="G540" s="176" t="s">
        <v>993</v>
      </c>
      <c r="H540" s="176" t="s">
        <v>993</v>
      </c>
      <c r="I540" s="176" t="s">
        <v>993</v>
      </c>
      <c r="J540" s="176" t="s">
        <v>993</v>
      </c>
      <c r="K540" s="171">
        <v>0.9</v>
      </c>
      <c r="L540" s="172">
        <v>0.842105263157895</v>
      </c>
      <c r="M540" s="172">
        <v>0.825</v>
      </c>
      <c r="N540" s="173">
        <v>0.794871794871795</v>
      </c>
      <c r="O540" s="173">
        <v>0.864654333008763</v>
      </c>
      <c r="P540" s="359">
        <v>0.9</v>
      </c>
      <c r="Q540" s="360">
        <v>0.958071278825996</v>
      </c>
      <c r="R540" s="172">
        <v>0.948094079480941</v>
      </c>
      <c r="S540" s="172">
        <v>0.959381898454746</v>
      </c>
      <c r="T540" s="172">
        <v>0.928310366299375</v>
      </c>
      <c r="U540" s="359">
        <v>0.9</v>
      </c>
      <c r="V540" s="172">
        <v>0.870859538784067</v>
      </c>
      <c r="W540" s="172">
        <v>0.889699918896999</v>
      </c>
      <c r="X540" s="172">
        <v>0.901545253863135</v>
      </c>
      <c r="Y540" s="172">
        <v>0.8927227441319</v>
      </c>
      <c r="Z540" s="359">
        <v>0.92</v>
      </c>
      <c r="AA540" s="359" t="s">
        <v>40</v>
      </c>
      <c r="AB540" s="359" t="s">
        <v>40</v>
      </c>
      <c r="AC540" s="359" t="s">
        <v>40</v>
      </c>
      <c r="AD540" s="359">
        <v>0</v>
      </c>
      <c r="AE540" s="359">
        <v>0.92</v>
      </c>
      <c r="AF540" s="172">
        <v>0.882352941176471</v>
      </c>
      <c r="AG540" s="172">
        <v>0.996644295302013</v>
      </c>
      <c r="AH540" s="172">
        <v>0.986622073578595</v>
      </c>
      <c r="AI540" s="172">
        <v>0.983814215341309</v>
      </c>
      <c r="AJ540" s="359">
        <v>0.92</v>
      </c>
      <c r="AK540" s="172">
        <v>0.950963956412406</v>
      </c>
      <c r="AL540" s="172">
        <v>0.931146213041717</v>
      </c>
      <c r="AM540" s="172">
        <v>0.971302428256071</v>
      </c>
      <c r="AN540" s="172">
        <v>0.966612080282586</v>
      </c>
      <c r="AO540" s="171">
        <v>0.99</v>
      </c>
      <c r="AP540" s="361">
        <v>1</v>
      </c>
      <c r="AQ540" s="361">
        <v>1</v>
      </c>
      <c r="AR540" s="361">
        <v>1</v>
      </c>
      <c r="AS540" s="362">
        <v>1</v>
      </c>
      <c r="AT540" s="367">
        <v>0.05</v>
      </c>
      <c r="AU540" s="364">
        <v>0</v>
      </c>
      <c r="AV540" s="365">
        <v>0.1</v>
      </c>
      <c r="AW540" s="365">
        <v>0</v>
      </c>
      <c r="AX540" s="365">
        <v>0.0473933649289099</v>
      </c>
      <c r="AY540" s="145"/>
      <c r="AZ540" s="143"/>
    </row>
    <row r="541" spans="1:52">
      <c r="A541" s="141"/>
      <c r="B541" s="145"/>
      <c r="C541" s="175" t="s">
        <v>719</v>
      </c>
      <c r="D541" s="169" t="s">
        <v>26</v>
      </c>
      <c r="E541" s="169" t="s">
        <v>720</v>
      </c>
      <c r="F541" s="170" t="s">
        <v>994</v>
      </c>
      <c r="G541" s="176" t="s">
        <v>995</v>
      </c>
      <c r="H541" s="176" t="s">
        <v>995</v>
      </c>
      <c r="I541" s="176" t="s">
        <v>995</v>
      </c>
      <c r="J541" s="176" t="s">
        <v>995</v>
      </c>
      <c r="K541" s="171">
        <v>0.9</v>
      </c>
      <c r="L541" s="172">
        <v>0.938461538461538</v>
      </c>
      <c r="M541" s="172">
        <v>0.936507936507937</v>
      </c>
      <c r="N541" s="173">
        <v>0.953125</v>
      </c>
      <c r="O541" s="173">
        <v>0.948180815876516</v>
      </c>
      <c r="P541" s="359">
        <v>0.9</v>
      </c>
      <c r="Q541" s="360">
        <v>1</v>
      </c>
      <c r="R541" s="172" t="s">
        <v>40</v>
      </c>
      <c r="S541" s="172">
        <v>1</v>
      </c>
      <c r="T541" s="172">
        <v>0.590909090909091</v>
      </c>
      <c r="U541" s="359">
        <v>0.9</v>
      </c>
      <c r="V541" s="172">
        <v>0</v>
      </c>
      <c r="W541" s="172" t="s">
        <v>40</v>
      </c>
      <c r="X541" s="172">
        <v>0</v>
      </c>
      <c r="Y541" s="172">
        <v>0.454545454545455</v>
      </c>
      <c r="Z541" s="359">
        <v>0.92</v>
      </c>
      <c r="AA541" s="359" t="s">
        <v>40</v>
      </c>
      <c r="AB541" s="359">
        <v>0</v>
      </c>
      <c r="AC541" s="359" t="s">
        <v>40</v>
      </c>
      <c r="AD541" s="359">
        <v>0.4</v>
      </c>
      <c r="AE541" s="359">
        <v>0.92</v>
      </c>
      <c r="AF541" s="172">
        <v>0.98992443324937</v>
      </c>
      <c r="AG541" s="172">
        <v>0.992548435171386</v>
      </c>
      <c r="AH541" s="172">
        <v>0.993093922651934</v>
      </c>
      <c r="AI541" s="172">
        <v>0.98197232508283</v>
      </c>
      <c r="AJ541" s="359">
        <v>0.92</v>
      </c>
      <c r="AK541" s="172">
        <v>0.948674242424242</v>
      </c>
      <c r="AL541" s="172">
        <v>0.959276018099548</v>
      </c>
      <c r="AM541" s="172">
        <v>0.971384205856256</v>
      </c>
      <c r="AN541" s="172">
        <v>0.965721540414727</v>
      </c>
      <c r="AO541" s="171">
        <v>0.99</v>
      </c>
      <c r="AP541" s="361">
        <v>1</v>
      </c>
      <c r="AQ541" s="361">
        <v>1</v>
      </c>
      <c r="AR541" s="361">
        <v>1</v>
      </c>
      <c r="AS541" s="362">
        <v>1</v>
      </c>
      <c r="AT541" s="367">
        <v>0.05</v>
      </c>
      <c r="AU541" s="364">
        <v>0</v>
      </c>
      <c r="AV541" s="365">
        <v>0</v>
      </c>
      <c r="AW541" s="365">
        <v>0</v>
      </c>
      <c r="AX541" s="365">
        <v>0.0549019607843137</v>
      </c>
      <c r="AY541" s="145"/>
      <c r="AZ541" s="143"/>
    </row>
    <row r="542" spans="1:52">
      <c r="A542" s="141"/>
      <c r="B542" s="145"/>
      <c r="C542" s="175" t="s">
        <v>719</v>
      </c>
      <c r="D542" s="169" t="s">
        <v>26</v>
      </c>
      <c r="E542" s="169" t="s">
        <v>720</v>
      </c>
      <c r="F542" s="170" t="s">
        <v>996</v>
      </c>
      <c r="G542" s="176" t="s">
        <v>996</v>
      </c>
      <c r="H542" s="176" t="s">
        <v>996</v>
      </c>
      <c r="I542" s="176" t="s">
        <v>996</v>
      </c>
      <c r="J542" s="176" t="s">
        <v>996</v>
      </c>
      <c r="K542" s="171">
        <v>0.9</v>
      </c>
      <c r="L542" s="172">
        <v>1</v>
      </c>
      <c r="M542" s="172">
        <v>1</v>
      </c>
      <c r="N542" s="173">
        <v>0.96875</v>
      </c>
      <c r="O542" s="173">
        <v>0.954292084726867</v>
      </c>
      <c r="P542" s="359">
        <v>0.9</v>
      </c>
      <c r="Q542" s="360">
        <v>0</v>
      </c>
      <c r="R542" s="172">
        <v>0</v>
      </c>
      <c r="S542" s="172">
        <v>0</v>
      </c>
      <c r="T542" s="172">
        <v>0</v>
      </c>
      <c r="U542" s="359">
        <v>0.9</v>
      </c>
      <c r="V542" s="172">
        <v>0</v>
      </c>
      <c r="W542" s="172">
        <v>1</v>
      </c>
      <c r="X542" s="172">
        <v>0</v>
      </c>
      <c r="Y542" s="172">
        <v>0.91304347826087</v>
      </c>
      <c r="Z542" s="359">
        <v>0.92</v>
      </c>
      <c r="AA542" s="359" t="s">
        <v>40</v>
      </c>
      <c r="AB542" s="359" t="s">
        <v>40</v>
      </c>
      <c r="AC542" s="359" t="s">
        <v>40</v>
      </c>
      <c r="AD542" s="359">
        <v>0.5</v>
      </c>
      <c r="AE542" s="359">
        <v>0.92</v>
      </c>
      <c r="AF542" s="172">
        <v>1</v>
      </c>
      <c r="AG542" s="172">
        <v>0.993055555555556</v>
      </c>
      <c r="AH542" s="172">
        <v>0.997440273037543</v>
      </c>
      <c r="AI542" s="172">
        <v>0.995993213731365</v>
      </c>
      <c r="AJ542" s="359">
        <v>0.92</v>
      </c>
      <c r="AK542" s="172">
        <v>0.958611013679411</v>
      </c>
      <c r="AL542" s="172">
        <v>0.96301775147929</v>
      </c>
      <c r="AM542" s="172">
        <v>0.962146422628952</v>
      </c>
      <c r="AN542" s="172">
        <v>0.974515609189372</v>
      </c>
      <c r="AO542" s="171">
        <v>0.99</v>
      </c>
      <c r="AP542" s="361">
        <v>1</v>
      </c>
      <c r="AQ542" s="361">
        <v>1</v>
      </c>
      <c r="AR542" s="361">
        <v>1</v>
      </c>
      <c r="AS542" s="362">
        <v>1</v>
      </c>
      <c r="AT542" s="367">
        <v>0.05</v>
      </c>
      <c r="AU542" s="364">
        <v>0</v>
      </c>
      <c r="AV542" s="365">
        <v>0</v>
      </c>
      <c r="AW542" s="365">
        <v>0.111111111111111</v>
      </c>
      <c r="AX542" s="365">
        <v>0.0549019607843137</v>
      </c>
      <c r="AY542" s="145"/>
      <c r="AZ542" s="143"/>
    </row>
    <row r="543" spans="1:52">
      <c r="A543" s="141"/>
      <c r="B543" s="145"/>
      <c r="C543" s="175" t="s">
        <v>719</v>
      </c>
      <c r="D543" s="169" t="s">
        <v>26</v>
      </c>
      <c r="E543" s="169" t="s">
        <v>720</v>
      </c>
      <c r="F543" s="170" t="s">
        <v>997</v>
      </c>
      <c r="G543" s="176" t="s">
        <v>997</v>
      </c>
      <c r="H543" s="176" t="s">
        <v>997</v>
      </c>
      <c r="I543" s="176" t="s">
        <v>997</v>
      </c>
      <c r="J543" s="176" t="s">
        <v>997</v>
      </c>
      <c r="K543" s="171">
        <v>0.9</v>
      </c>
      <c r="L543" s="172">
        <v>0.918032786885246</v>
      </c>
      <c r="M543" s="172">
        <v>0.931034482758621</v>
      </c>
      <c r="N543" s="173">
        <v>0.912280701754386</v>
      </c>
      <c r="O543" s="173">
        <v>0.960374243258118</v>
      </c>
      <c r="P543" s="359">
        <v>0.9</v>
      </c>
      <c r="Q543" s="360">
        <v>0.928571428571429</v>
      </c>
      <c r="R543" s="172" t="s">
        <v>40</v>
      </c>
      <c r="S543" s="172" t="s">
        <v>40</v>
      </c>
      <c r="T543" s="172">
        <v>0.692307692307692</v>
      </c>
      <c r="U543" s="359">
        <v>0.9</v>
      </c>
      <c r="V543" s="172">
        <v>0</v>
      </c>
      <c r="W543" s="172" t="s">
        <v>40</v>
      </c>
      <c r="X543" s="172" t="s">
        <v>40</v>
      </c>
      <c r="Y543" s="172">
        <v>0.230769230769231</v>
      </c>
      <c r="Z543" s="359">
        <v>0.92</v>
      </c>
      <c r="AA543" s="359" t="s">
        <v>40</v>
      </c>
      <c r="AB543" s="359" t="s">
        <v>40</v>
      </c>
      <c r="AC543" s="359" t="s">
        <v>40</v>
      </c>
      <c r="AD543" s="359">
        <v>0</v>
      </c>
      <c r="AE543" s="359">
        <v>0.92</v>
      </c>
      <c r="AF543" s="172">
        <v>0.863013698630137</v>
      </c>
      <c r="AG543" s="172">
        <v>0.434210526315789</v>
      </c>
      <c r="AH543" s="172">
        <v>0.977011494252874</v>
      </c>
      <c r="AI543" s="172">
        <v>0.952799397439116</v>
      </c>
      <c r="AJ543" s="359">
        <v>0.92</v>
      </c>
      <c r="AK543" s="172">
        <v>0.970727507533362</v>
      </c>
      <c r="AL543" s="172">
        <v>0.978473581213307</v>
      </c>
      <c r="AM543" s="172">
        <v>0.984064721745526</v>
      </c>
      <c r="AN543" s="172">
        <v>0.982884849154603</v>
      </c>
      <c r="AO543" s="171">
        <v>0.99</v>
      </c>
      <c r="AP543" s="361">
        <v>1</v>
      </c>
      <c r="AQ543" s="361">
        <v>1</v>
      </c>
      <c r="AR543" s="361">
        <v>1</v>
      </c>
      <c r="AS543" s="362">
        <v>1</v>
      </c>
      <c r="AT543" s="367">
        <v>0.05</v>
      </c>
      <c r="AU543" s="364">
        <v>0</v>
      </c>
      <c r="AV543" s="365">
        <v>0</v>
      </c>
      <c r="AW543" s="365">
        <v>0</v>
      </c>
      <c r="AX543" s="365">
        <v>0.0458715596330275</v>
      </c>
      <c r="AY543" s="145"/>
      <c r="AZ543" s="143"/>
    </row>
    <row r="544" spans="1:52">
      <c r="A544" s="141"/>
      <c r="B544" s="145"/>
      <c r="C544" s="175" t="s">
        <v>719</v>
      </c>
      <c r="D544" s="169" t="s">
        <v>26</v>
      </c>
      <c r="E544" s="169" t="s">
        <v>720</v>
      </c>
      <c r="F544" s="170" t="s">
        <v>998</v>
      </c>
      <c r="G544" s="176" t="s">
        <v>998</v>
      </c>
      <c r="H544" s="176" t="s">
        <v>998</v>
      </c>
      <c r="I544" s="176" t="s">
        <v>998</v>
      </c>
      <c r="J544" s="176" t="s">
        <v>998</v>
      </c>
      <c r="K544" s="171">
        <v>0.9</v>
      </c>
      <c r="L544" s="172">
        <v>0.971428571428571</v>
      </c>
      <c r="M544" s="172">
        <v>0.972222222222222</v>
      </c>
      <c r="N544" s="173">
        <v>1</v>
      </c>
      <c r="O544" s="173">
        <v>0.991312741312741</v>
      </c>
      <c r="P544" s="359">
        <v>0.9</v>
      </c>
      <c r="Q544" s="360">
        <v>1</v>
      </c>
      <c r="R544" s="172">
        <v>1</v>
      </c>
      <c r="S544" s="172" t="s">
        <v>40</v>
      </c>
      <c r="T544" s="172">
        <v>0.764705882352941</v>
      </c>
      <c r="U544" s="359">
        <v>0.9</v>
      </c>
      <c r="V544" s="172">
        <v>0</v>
      </c>
      <c r="W544" s="172">
        <v>1</v>
      </c>
      <c r="X544" s="172" t="s">
        <v>40</v>
      </c>
      <c r="Y544" s="172">
        <v>0.647058823529412</v>
      </c>
      <c r="Z544" s="359">
        <v>0.92</v>
      </c>
      <c r="AA544" s="359" t="s">
        <v>40</v>
      </c>
      <c r="AB544" s="359" t="s">
        <v>40</v>
      </c>
      <c r="AC544" s="359" t="s">
        <v>40</v>
      </c>
      <c r="AD544" s="359">
        <v>0.8</v>
      </c>
      <c r="AE544" s="359">
        <v>0.92</v>
      </c>
      <c r="AF544" s="172">
        <v>0.992700729927007</v>
      </c>
      <c r="AG544" s="172">
        <v>0.997155049786629</v>
      </c>
      <c r="AH544" s="172">
        <v>0.99585635359116</v>
      </c>
      <c r="AI544" s="172">
        <v>0.997163398053504</v>
      </c>
      <c r="AJ544" s="359">
        <v>0.92</v>
      </c>
      <c r="AK544" s="172">
        <v>0.971720613287905</v>
      </c>
      <c r="AL544" s="172">
        <v>0.979394719896974</v>
      </c>
      <c r="AM544" s="172">
        <v>0.969776119402985</v>
      </c>
      <c r="AN544" s="172">
        <v>0.98343519169891</v>
      </c>
      <c r="AO544" s="171">
        <v>0.99</v>
      </c>
      <c r="AP544" s="361">
        <v>1</v>
      </c>
      <c r="AQ544" s="361">
        <v>1</v>
      </c>
      <c r="AR544" s="361">
        <v>1</v>
      </c>
      <c r="AS544" s="362">
        <v>1</v>
      </c>
      <c r="AT544" s="367">
        <v>0.05</v>
      </c>
      <c r="AU544" s="364">
        <v>0</v>
      </c>
      <c r="AV544" s="365">
        <v>0</v>
      </c>
      <c r="AW544" s="365">
        <v>0</v>
      </c>
      <c r="AX544" s="365">
        <v>0.00510204081632653</v>
      </c>
      <c r="AY544" s="145"/>
      <c r="AZ544" s="143"/>
    </row>
    <row r="545" spans="1:52">
      <c r="A545" s="141"/>
      <c r="B545" s="145"/>
      <c r="C545" s="175" t="s">
        <v>719</v>
      </c>
      <c r="D545" s="169" t="s">
        <v>26</v>
      </c>
      <c r="E545" s="169" t="s">
        <v>720</v>
      </c>
      <c r="F545" s="170" t="s">
        <v>999</v>
      </c>
      <c r="G545" s="176" t="s">
        <v>1000</v>
      </c>
      <c r="H545" s="176" t="s">
        <v>1000</v>
      </c>
      <c r="I545" s="176" t="s">
        <v>1000</v>
      </c>
      <c r="J545" s="176" t="s">
        <v>1000</v>
      </c>
      <c r="K545" s="171">
        <v>0.9</v>
      </c>
      <c r="L545" s="172">
        <v>0.972972972972973</v>
      </c>
      <c r="M545" s="172">
        <v>0.90625</v>
      </c>
      <c r="N545" s="173">
        <v>0.970588235294118</v>
      </c>
      <c r="O545" s="173">
        <v>0.975103734439834</v>
      </c>
      <c r="P545" s="359">
        <v>0.9</v>
      </c>
      <c r="Q545" s="360">
        <v>0.5</v>
      </c>
      <c r="R545" s="172">
        <v>0</v>
      </c>
      <c r="S545" s="172" t="s">
        <v>40</v>
      </c>
      <c r="T545" s="172">
        <v>0.25</v>
      </c>
      <c r="U545" s="359">
        <v>0.9</v>
      </c>
      <c r="V545" s="172">
        <v>0.5</v>
      </c>
      <c r="W545" s="172">
        <v>0</v>
      </c>
      <c r="X545" s="172" t="s">
        <v>40</v>
      </c>
      <c r="Y545" s="172">
        <v>0.291666666666667</v>
      </c>
      <c r="Z545" s="359">
        <v>0.92</v>
      </c>
      <c r="AA545" s="359" t="s">
        <v>40</v>
      </c>
      <c r="AB545" s="359" t="s">
        <v>40</v>
      </c>
      <c r="AC545" s="359" t="s">
        <v>40</v>
      </c>
      <c r="AD545" s="359">
        <v>0.2</v>
      </c>
      <c r="AE545" s="359">
        <v>0.92</v>
      </c>
      <c r="AF545" s="172">
        <v>0.994428969359331</v>
      </c>
      <c r="AG545" s="172">
        <v>0.857142857142857</v>
      </c>
      <c r="AH545" s="172">
        <v>0.884938590820944</v>
      </c>
      <c r="AI545" s="172">
        <v>0.973828459174297</v>
      </c>
      <c r="AJ545" s="359">
        <v>0.92</v>
      </c>
      <c r="AK545" s="172">
        <v>0.952674230145867</v>
      </c>
      <c r="AL545" s="172">
        <v>0.95926319518243</v>
      </c>
      <c r="AM545" s="172">
        <v>0.964812712826334</v>
      </c>
      <c r="AN545" s="172">
        <v>0.972075165736634</v>
      </c>
      <c r="AO545" s="171">
        <v>0.99</v>
      </c>
      <c r="AP545" s="361">
        <v>1</v>
      </c>
      <c r="AQ545" s="361">
        <v>1</v>
      </c>
      <c r="AR545" s="361">
        <v>1</v>
      </c>
      <c r="AS545" s="362">
        <v>1</v>
      </c>
      <c r="AT545" s="367">
        <v>0.05</v>
      </c>
      <c r="AU545" s="364">
        <v>0.444444444444444</v>
      </c>
      <c r="AV545" s="365">
        <v>0</v>
      </c>
      <c r="AW545" s="365">
        <v>0.125</v>
      </c>
      <c r="AX545" s="365">
        <v>0.0804597701149425</v>
      </c>
      <c r="AY545" s="145"/>
      <c r="AZ545" s="143"/>
    </row>
    <row r="546" spans="1:52">
      <c r="A546" s="141"/>
      <c r="B546" s="145"/>
      <c r="C546" s="175" t="s">
        <v>719</v>
      </c>
      <c r="D546" s="169" t="s">
        <v>26</v>
      </c>
      <c r="E546" s="169" t="s">
        <v>720</v>
      </c>
      <c r="F546" s="170" t="s">
        <v>1001</v>
      </c>
      <c r="G546" s="176" t="s">
        <v>1001</v>
      </c>
      <c r="H546" s="176" t="s">
        <v>1001</v>
      </c>
      <c r="I546" s="176" t="s">
        <v>1001</v>
      </c>
      <c r="J546" s="176" t="s">
        <v>1001</v>
      </c>
      <c r="K546" s="171">
        <v>0.9</v>
      </c>
      <c r="L546" s="172">
        <v>0.96</v>
      </c>
      <c r="M546" s="172">
        <v>0.94</v>
      </c>
      <c r="N546" s="173">
        <v>0.9</v>
      </c>
      <c r="O546" s="173">
        <v>0.933634992458522</v>
      </c>
      <c r="P546" s="359">
        <v>0.9</v>
      </c>
      <c r="Q546" s="360" t="s">
        <v>40</v>
      </c>
      <c r="R546" s="172" t="s">
        <v>40</v>
      </c>
      <c r="S546" s="172" t="s">
        <v>40</v>
      </c>
      <c r="T546" s="172">
        <v>0.5</v>
      </c>
      <c r="U546" s="359">
        <v>0.9</v>
      </c>
      <c r="V546" s="172" t="s">
        <v>40</v>
      </c>
      <c r="W546" s="172" t="s">
        <v>40</v>
      </c>
      <c r="X546" s="172" t="s">
        <v>40</v>
      </c>
      <c r="Y546" s="172">
        <v>0.75</v>
      </c>
      <c r="Z546" s="359">
        <v>0.92</v>
      </c>
      <c r="AA546" s="359" t="s">
        <v>40</v>
      </c>
      <c r="AB546" s="359" t="s">
        <v>40</v>
      </c>
      <c r="AC546" s="359" t="s">
        <v>40</v>
      </c>
      <c r="AD546" s="359">
        <v>0.333333333333333</v>
      </c>
      <c r="AE546" s="359">
        <v>0.92</v>
      </c>
      <c r="AF546" s="172">
        <v>0.979166666666667</v>
      </c>
      <c r="AG546" s="172">
        <v>0.974025974025974</v>
      </c>
      <c r="AH546" s="172">
        <v>0.97887323943662</v>
      </c>
      <c r="AI546" s="172">
        <v>0.979707166709479</v>
      </c>
      <c r="AJ546" s="359">
        <v>0.92</v>
      </c>
      <c r="AK546" s="172">
        <v>0.949923741738688</v>
      </c>
      <c r="AL546" s="172">
        <v>0.960564053537285</v>
      </c>
      <c r="AM546" s="172">
        <v>0.96297319701575</v>
      </c>
      <c r="AN546" s="172">
        <v>0.952323122521253</v>
      </c>
      <c r="AO546" s="171">
        <v>0.99</v>
      </c>
      <c r="AP546" s="361">
        <v>1</v>
      </c>
      <c r="AQ546" s="361">
        <v>1</v>
      </c>
      <c r="AR546" s="361">
        <v>1</v>
      </c>
      <c r="AS546" s="362">
        <v>1</v>
      </c>
      <c r="AT546" s="367">
        <v>0.05</v>
      </c>
      <c r="AU546" s="364">
        <v>0</v>
      </c>
      <c r="AV546" s="365">
        <v>0</v>
      </c>
      <c r="AW546" s="365">
        <v>0</v>
      </c>
      <c r="AX546" s="365">
        <v>0.0412371134020619</v>
      </c>
      <c r="AY546" s="145"/>
      <c r="AZ546" s="143"/>
    </row>
    <row r="547" spans="1:52">
      <c r="A547" s="141"/>
      <c r="B547" s="145"/>
      <c r="C547" s="175" t="s">
        <v>719</v>
      </c>
      <c r="D547" s="169" t="s">
        <v>26</v>
      </c>
      <c r="E547" s="169" t="s">
        <v>720</v>
      </c>
      <c r="F547" s="170" t="s">
        <v>1002</v>
      </c>
      <c r="G547" s="176" t="s">
        <v>1002</v>
      </c>
      <c r="H547" s="176" t="s">
        <v>1002</v>
      </c>
      <c r="I547" s="176" t="s">
        <v>1002</v>
      </c>
      <c r="J547" s="176" t="s">
        <v>1002</v>
      </c>
      <c r="K547" s="171">
        <v>0.9</v>
      </c>
      <c r="L547" s="172">
        <v>0.9</v>
      </c>
      <c r="M547" s="172">
        <v>0.961538461538462</v>
      </c>
      <c r="N547" s="173">
        <v>0.892857142857143</v>
      </c>
      <c r="O547" s="173">
        <v>0.90487514863258</v>
      </c>
      <c r="P547" s="359">
        <v>0.9</v>
      </c>
      <c r="Q547" s="360">
        <v>0.333333333333333</v>
      </c>
      <c r="R547" s="172">
        <v>0</v>
      </c>
      <c r="S547" s="172" t="s">
        <v>40</v>
      </c>
      <c r="T547" s="172">
        <v>0.615384615384615</v>
      </c>
      <c r="U547" s="359">
        <v>0.9</v>
      </c>
      <c r="V547" s="172">
        <v>0</v>
      </c>
      <c r="W547" s="172">
        <v>0</v>
      </c>
      <c r="X547" s="172" t="s">
        <v>40</v>
      </c>
      <c r="Y547" s="172">
        <v>0.615384615384615</v>
      </c>
      <c r="Z547" s="359">
        <v>0.92</v>
      </c>
      <c r="AA547" s="359" t="s">
        <v>40</v>
      </c>
      <c r="AB547" s="359" t="s">
        <v>40</v>
      </c>
      <c r="AC547" s="359" t="s">
        <v>40</v>
      </c>
      <c r="AD547" s="359" t="s">
        <v>40</v>
      </c>
      <c r="AE547" s="359">
        <v>0.92</v>
      </c>
      <c r="AF547" s="172">
        <v>0.994011976047904</v>
      </c>
      <c r="AG547" s="172">
        <v>0.996402877697842</v>
      </c>
      <c r="AH547" s="172">
        <v>0.981132075471698</v>
      </c>
      <c r="AI547" s="172">
        <v>0.988149180899268</v>
      </c>
      <c r="AJ547" s="359">
        <v>0.92</v>
      </c>
      <c r="AK547" s="172">
        <v>0.961081523965588</v>
      </c>
      <c r="AL547" s="172">
        <v>0.965737779808132</v>
      </c>
      <c r="AM547" s="172">
        <v>0.978620019436346</v>
      </c>
      <c r="AN547" s="172">
        <v>0.982594818714671</v>
      </c>
      <c r="AO547" s="171">
        <v>0.99</v>
      </c>
      <c r="AP547" s="361">
        <v>1</v>
      </c>
      <c r="AQ547" s="361">
        <v>1</v>
      </c>
      <c r="AR547" s="361">
        <v>1</v>
      </c>
      <c r="AS547" s="362">
        <v>1</v>
      </c>
      <c r="AT547" s="367">
        <v>0.05</v>
      </c>
      <c r="AU547" s="364">
        <v>0</v>
      </c>
      <c r="AV547" s="365">
        <v>0</v>
      </c>
      <c r="AW547" s="365">
        <v>0</v>
      </c>
      <c r="AX547" s="365">
        <v>0.0398009950248756</v>
      </c>
      <c r="AY547" s="145"/>
      <c r="AZ547" s="143"/>
    </row>
    <row r="548" spans="1:52">
      <c r="A548" s="141"/>
      <c r="B548" s="145"/>
      <c r="C548" s="175" t="s">
        <v>719</v>
      </c>
      <c r="D548" s="169" t="s">
        <v>26</v>
      </c>
      <c r="E548" s="169" t="s">
        <v>720</v>
      </c>
      <c r="F548" s="170" t="s">
        <v>1003</v>
      </c>
      <c r="G548" s="176" t="s">
        <v>1004</v>
      </c>
      <c r="H548" s="176" t="s">
        <v>1004</v>
      </c>
      <c r="I548" s="176" t="s">
        <v>1004</v>
      </c>
      <c r="J548" s="176" t="s">
        <v>1004</v>
      </c>
      <c r="K548" s="171">
        <v>0.9</v>
      </c>
      <c r="L548" s="172">
        <v>0.912280701754386</v>
      </c>
      <c r="M548" s="172">
        <v>0.923076923076923</v>
      </c>
      <c r="N548" s="173">
        <v>1</v>
      </c>
      <c r="O548" s="173">
        <v>0.950577663671374</v>
      </c>
      <c r="P548" s="359">
        <v>0.9</v>
      </c>
      <c r="Q548" s="360">
        <v>1</v>
      </c>
      <c r="R548" s="172">
        <v>1</v>
      </c>
      <c r="S548" s="172" t="s">
        <v>40</v>
      </c>
      <c r="T548" s="172">
        <v>0.8</v>
      </c>
      <c r="U548" s="359">
        <v>0.9</v>
      </c>
      <c r="V548" s="172">
        <v>0.166666666666667</v>
      </c>
      <c r="W548" s="172">
        <v>0</v>
      </c>
      <c r="X548" s="172" t="s">
        <v>40</v>
      </c>
      <c r="Y548" s="172">
        <v>0.56</v>
      </c>
      <c r="Z548" s="359">
        <v>0.92</v>
      </c>
      <c r="AA548" s="359" t="s">
        <v>40</v>
      </c>
      <c r="AB548" s="359" t="s">
        <v>40</v>
      </c>
      <c r="AC548" s="359" t="s">
        <v>40</v>
      </c>
      <c r="AD548" s="359">
        <v>0.333333333333333</v>
      </c>
      <c r="AE548" s="359">
        <v>0.92</v>
      </c>
      <c r="AF548" s="172">
        <v>0.983451536643026</v>
      </c>
      <c r="AG548" s="172">
        <v>0.987607244995234</v>
      </c>
      <c r="AH548" s="172">
        <v>0.986885245901639</v>
      </c>
      <c r="AI548" s="172">
        <v>0.990298942459822</v>
      </c>
      <c r="AJ548" s="359">
        <v>0.92</v>
      </c>
      <c r="AK548" s="172">
        <v>0.963711185933408</v>
      </c>
      <c r="AL548" s="172">
        <v>0.959976223499108</v>
      </c>
      <c r="AM548" s="172">
        <v>0.977040283865581</v>
      </c>
      <c r="AN548" s="172">
        <v>0.963478203347225</v>
      </c>
      <c r="AO548" s="171">
        <v>0.99</v>
      </c>
      <c r="AP548" s="361">
        <v>1</v>
      </c>
      <c r="AQ548" s="361">
        <v>1</v>
      </c>
      <c r="AR548" s="361">
        <v>1</v>
      </c>
      <c r="AS548" s="362">
        <v>1</v>
      </c>
      <c r="AT548" s="367">
        <v>0.05</v>
      </c>
      <c r="AU548" s="364">
        <v>0</v>
      </c>
      <c r="AV548" s="365">
        <v>0</v>
      </c>
      <c r="AW548" s="365">
        <v>0</v>
      </c>
      <c r="AX548" s="365">
        <v>0.0577395577395577</v>
      </c>
      <c r="AY548" s="145"/>
      <c r="AZ548" s="143"/>
    </row>
    <row r="549" spans="1:52">
      <c r="A549" s="141"/>
      <c r="B549" s="145"/>
      <c r="C549" s="175" t="s">
        <v>719</v>
      </c>
      <c r="D549" s="169" t="s">
        <v>26</v>
      </c>
      <c r="E549" s="169" t="s">
        <v>720</v>
      </c>
      <c r="F549" s="170" t="s">
        <v>1005</v>
      </c>
      <c r="G549" s="176" t="s">
        <v>1005</v>
      </c>
      <c r="H549" s="176" t="s">
        <v>1005</v>
      </c>
      <c r="I549" s="176" t="s">
        <v>1005</v>
      </c>
      <c r="J549" s="176" t="s">
        <v>1005</v>
      </c>
      <c r="K549" s="171">
        <v>0.9</v>
      </c>
      <c r="L549" s="172">
        <v>0.875</v>
      </c>
      <c r="M549" s="172">
        <v>0.869565217391304</v>
      </c>
      <c r="N549" s="173">
        <v>0.956521739130435</v>
      </c>
      <c r="O549" s="173">
        <v>0.91969696969697</v>
      </c>
      <c r="P549" s="359">
        <v>0.9</v>
      </c>
      <c r="Q549" s="360" t="s">
        <v>40</v>
      </c>
      <c r="R549" s="172" t="s">
        <v>40</v>
      </c>
      <c r="S549" s="172" t="s">
        <v>40</v>
      </c>
      <c r="T549" s="172" t="s">
        <v>40</v>
      </c>
      <c r="U549" s="359">
        <v>0.9</v>
      </c>
      <c r="V549" s="172" t="s">
        <v>40</v>
      </c>
      <c r="W549" s="172" t="s">
        <v>40</v>
      </c>
      <c r="X549" s="172" t="s">
        <v>40</v>
      </c>
      <c r="Y549" s="172" t="s">
        <v>40</v>
      </c>
      <c r="Z549" s="359">
        <v>0.92</v>
      </c>
      <c r="AA549" s="359" t="s">
        <v>40</v>
      </c>
      <c r="AB549" s="359" t="s">
        <v>40</v>
      </c>
      <c r="AC549" s="359" t="s">
        <v>40</v>
      </c>
      <c r="AD549" s="359">
        <v>1</v>
      </c>
      <c r="AE549" s="359">
        <v>0.92</v>
      </c>
      <c r="AF549" s="172">
        <v>1</v>
      </c>
      <c r="AG549" s="172">
        <v>0.973154362416107</v>
      </c>
      <c r="AH549" s="172">
        <v>0.991228070175439</v>
      </c>
      <c r="AI549" s="172">
        <v>0.964504820333041</v>
      </c>
      <c r="AJ549" s="359">
        <v>0.92</v>
      </c>
      <c r="AK549" s="172">
        <v>0.953947368421053</v>
      </c>
      <c r="AL549" s="172">
        <v>0.97687074829932</v>
      </c>
      <c r="AM549" s="172">
        <v>0.939328277356446</v>
      </c>
      <c r="AN549" s="172">
        <v>0.972248851277644</v>
      </c>
      <c r="AO549" s="171">
        <v>0.99</v>
      </c>
      <c r="AP549" s="361">
        <v>1</v>
      </c>
      <c r="AQ549" s="361">
        <v>1</v>
      </c>
      <c r="AR549" s="361">
        <v>1</v>
      </c>
      <c r="AS549" s="362">
        <v>1</v>
      </c>
      <c r="AT549" s="367">
        <v>0.05</v>
      </c>
      <c r="AU549" s="364">
        <v>0</v>
      </c>
      <c r="AV549" s="365">
        <v>0</v>
      </c>
      <c r="AW549" s="365">
        <v>0.2</v>
      </c>
      <c r="AX549" s="365">
        <v>0.00629496402877698</v>
      </c>
      <c r="AY549" s="145"/>
      <c r="AZ549" s="143"/>
    </row>
    <row r="550" spans="1:52">
      <c r="A550" s="141"/>
      <c r="B550" s="145"/>
      <c r="C550" s="175" t="s">
        <v>719</v>
      </c>
      <c r="D550" s="169" t="s">
        <v>26</v>
      </c>
      <c r="E550" s="169" t="s">
        <v>720</v>
      </c>
      <c r="F550" s="170" t="s">
        <v>1006</v>
      </c>
      <c r="G550" s="176" t="s">
        <v>1006</v>
      </c>
      <c r="H550" s="176" t="s">
        <v>1006</v>
      </c>
      <c r="I550" s="176" t="s">
        <v>1006</v>
      </c>
      <c r="J550" s="176" t="s">
        <v>1006</v>
      </c>
      <c r="K550" s="171">
        <v>0.9</v>
      </c>
      <c r="L550" s="172">
        <v>1</v>
      </c>
      <c r="M550" s="172">
        <v>0.944444444444444</v>
      </c>
      <c r="N550" s="173">
        <v>1</v>
      </c>
      <c r="O550" s="173">
        <v>0.964383561643836</v>
      </c>
      <c r="P550" s="359">
        <v>0.9</v>
      </c>
      <c r="Q550" s="360">
        <v>0</v>
      </c>
      <c r="R550" s="172" t="s">
        <v>40</v>
      </c>
      <c r="S550" s="172">
        <v>1</v>
      </c>
      <c r="T550" s="172">
        <v>0.470588235294118</v>
      </c>
      <c r="U550" s="359">
        <v>0.9</v>
      </c>
      <c r="V550" s="172">
        <v>0</v>
      </c>
      <c r="W550" s="172" t="s">
        <v>40</v>
      </c>
      <c r="X550" s="172">
        <v>0</v>
      </c>
      <c r="Y550" s="172">
        <v>0.176470588235294</v>
      </c>
      <c r="Z550" s="359">
        <v>0.92</v>
      </c>
      <c r="AA550" s="359" t="s">
        <v>40</v>
      </c>
      <c r="AB550" s="359" t="s">
        <v>40</v>
      </c>
      <c r="AC550" s="359" t="s">
        <v>40</v>
      </c>
      <c r="AD550" s="359" t="s">
        <v>40</v>
      </c>
      <c r="AE550" s="359">
        <v>0.92</v>
      </c>
      <c r="AF550" s="172">
        <v>1</v>
      </c>
      <c r="AG550" s="172">
        <v>0.965116279069767</v>
      </c>
      <c r="AH550" s="172">
        <v>0.993548387096774</v>
      </c>
      <c r="AI550" s="172">
        <v>0.966855724920241</v>
      </c>
      <c r="AJ550" s="359">
        <v>0.92</v>
      </c>
      <c r="AK550" s="172">
        <v>0.949451887941535</v>
      </c>
      <c r="AL550" s="172">
        <v>0.97062423500612</v>
      </c>
      <c r="AM550" s="172">
        <v>0.971661353170386</v>
      </c>
      <c r="AN550" s="172">
        <v>0.972938391657603</v>
      </c>
      <c r="AO550" s="171">
        <v>0.99</v>
      </c>
      <c r="AP550" s="361">
        <v>1</v>
      </c>
      <c r="AQ550" s="361">
        <v>1</v>
      </c>
      <c r="AR550" s="361">
        <v>1</v>
      </c>
      <c r="AS550" s="362">
        <v>1</v>
      </c>
      <c r="AT550" s="367">
        <v>0.05</v>
      </c>
      <c r="AU550" s="364">
        <v>0.1</v>
      </c>
      <c r="AV550" s="365">
        <v>0</v>
      </c>
      <c r="AW550" s="365">
        <v>0</v>
      </c>
      <c r="AX550" s="365">
        <v>0.0385964912280702</v>
      </c>
      <c r="AY550" s="145"/>
      <c r="AZ550" s="143"/>
    </row>
    <row r="551" spans="1:52">
      <c r="A551" s="141"/>
      <c r="B551" s="145"/>
      <c r="C551" s="175" t="s">
        <v>719</v>
      </c>
      <c r="D551" s="169" t="s">
        <v>26</v>
      </c>
      <c r="E551" s="169" t="s">
        <v>720</v>
      </c>
      <c r="F551" s="170" t="s">
        <v>1007</v>
      </c>
      <c r="G551" s="176" t="s">
        <v>1008</v>
      </c>
      <c r="H551" s="176" t="s">
        <v>1008</v>
      </c>
      <c r="I551" s="176" t="s">
        <v>1008</v>
      </c>
      <c r="J551" s="176" t="s">
        <v>1008</v>
      </c>
      <c r="K551" s="171">
        <v>0.9</v>
      </c>
      <c r="L551" s="172">
        <v>0.851063829787234</v>
      </c>
      <c r="M551" s="172">
        <v>0.8125</v>
      </c>
      <c r="N551" s="173">
        <v>0.851063829787234</v>
      </c>
      <c r="O551" s="173">
        <v>0.901627218934911</v>
      </c>
      <c r="P551" s="359">
        <v>0.9</v>
      </c>
      <c r="Q551" s="360">
        <v>0.5</v>
      </c>
      <c r="R551" s="172" t="s">
        <v>40</v>
      </c>
      <c r="S551" s="172">
        <v>1</v>
      </c>
      <c r="T551" s="172">
        <v>0.777777777777778</v>
      </c>
      <c r="U551" s="359">
        <v>0.9</v>
      </c>
      <c r="V551" s="172">
        <v>0</v>
      </c>
      <c r="W551" s="172" t="s">
        <v>40</v>
      </c>
      <c r="X551" s="172">
        <v>0</v>
      </c>
      <c r="Y551" s="172">
        <v>0.444444444444444</v>
      </c>
      <c r="Z551" s="359">
        <v>0.92</v>
      </c>
      <c r="AA551" s="359" t="s">
        <v>40</v>
      </c>
      <c r="AB551" s="359" t="s">
        <v>40</v>
      </c>
      <c r="AC551" s="359" t="s">
        <v>40</v>
      </c>
      <c r="AD551" s="359" t="s">
        <v>40</v>
      </c>
      <c r="AE551" s="359">
        <v>0.92</v>
      </c>
      <c r="AF551" s="172">
        <v>1</v>
      </c>
      <c r="AG551" s="172">
        <v>0.988304093567251</v>
      </c>
      <c r="AH551" s="172">
        <v>0.962264150943396</v>
      </c>
      <c r="AI551" s="172">
        <v>0.986585125271257</v>
      </c>
      <c r="AJ551" s="359">
        <v>0.92</v>
      </c>
      <c r="AK551" s="172">
        <v>0.971573380343764</v>
      </c>
      <c r="AL551" s="172">
        <v>0.961047535211268</v>
      </c>
      <c r="AM551" s="172">
        <v>0.965415019762846</v>
      </c>
      <c r="AN551" s="172">
        <v>0.957299821347789</v>
      </c>
      <c r="AO551" s="171">
        <v>0.99</v>
      </c>
      <c r="AP551" s="361">
        <v>1</v>
      </c>
      <c r="AQ551" s="361">
        <v>1</v>
      </c>
      <c r="AR551" s="361">
        <v>1</v>
      </c>
      <c r="AS551" s="362">
        <v>1</v>
      </c>
      <c r="AT551" s="367">
        <v>0.05</v>
      </c>
      <c r="AU551" s="364">
        <v>0</v>
      </c>
      <c r="AV551" s="365">
        <v>0</v>
      </c>
      <c r="AW551" s="365">
        <v>0</v>
      </c>
      <c r="AX551" s="365">
        <v>0.0374149659863946</v>
      </c>
      <c r="AY551" s="145"/>
      <c r="AZ551" s="143"/>
    </row>
    <row r="552" spans="1:52">
      <c r="A552" s="141"/>
      <c r="B552" s="145"/>
      <c r="C552" s="175" t="s">
        <v>719</v>
      </c>
      <c r="D552" s="169" t="s">
        <v>26</v>
      </c>
      <c r="E552" s="169" t="s">
        <v>720</v>
      </c>
      <c r="F552" s="170" t="s">
        <v>1009</v>
      </c>
      <c r="G552" s="176" t="s">
        <v>1010</v>
      </c>
      <c r="H552" s="176" t="s">
        <v>1010</v>
      </c>
      <c r="I552" s="176" t="s">
        <v>1010</v>
      </c>
      <c r="J552" s="176" t="s">
        <v>1010</v>
      </c>
      <c r="K552" s="171">
        <v>0.9</v>
      </c>
      <c r="L552" s="172">
        <v>0.982142857142857</v>
      </c>
      <c r="M552" s="172">
        <v>0.946428571428571</v>
      </c>
      <c r="N552" s="173">
        <v>0.981818181818182</v>
      </c>
      <c r="O552" s="173">
        <v>0.979426433915212</v>
      </c>
      <c r="P552" s="359">
        <v>0.9</v>
      </c>
      <c r="Q552" s="360">
        <v>0.986406413384455</v>
      </c>
      <c r="R552" s="172">
        <v>0.978517514999032</v>
      </c>
      <c r="S552" s="172">
        <v>0.990245805696449</v>
      </c>
      <c r="T552" s="172">
        <v>0.986349648537462</v>
      </c>
      <c r="U552" s="359">
        <v>0.9</v>
      </c>
      <c r="V552" s="172">
        <v>0.929243638898571</v>
      </c>
      <c r="W552" s="172">
        <v>0.91871492161796</v>
      </c>
      <c r="X552" s="172">
        <v>0.946547015216543</v>
      </c>
      <c r="Y552" s="172">
        <v>0.945482815587445</v>
      </c>
      <c r="Z552" s="359">
        <v>0.92</v>
      </c>
      <c r="AA552" s="359" t="s">
        <v>40</v>
      </c>
      <c r="AB552" s="359" t="s">
        <v>40</v>
      </c>
      <c r="AC552" s="359">
        <v>0</v>
      </c>
      <c r="AD552" s="359">
        <v>0.666666666666667</v>
      </c>
      <c r="AE552" s="359">
        <v>0.92</v>
      </c>
      <c r="AF552" s="172">
        <v>0.977941176470588</v>
      </c>
      <c r="AG552" s="172">
        <v>0.997226074895978</v>
      </c>
      <c r="AH552" s="172">
        <v>0.991088005941329</v>
      </c>
      <c r="AI552" s="172">
        <v>0.995699829149691</v>
      </c>
      <c r="AJ552" s="359">
        <v>0.92</v>
      </c>
      <c r="AK552" s="172">
        <v>0.965181058495822</v>
      </c>
      <c r="AL552" s="172">
        <v>0.970787386341652</v>
      </c>
      <c r="AM552" s="172">
        <v>0.973478939157566</v>
      </c>
      <c r="AN552" s="172">
        <v>0.980478642443084</v>
      </c>
      <c r="AO552" s="171">
        <v>0.99</v>
      </c>
      <c r="AP552" s="361">
        <v>1</v>
      </c>
      <c r="AQ552" s="361">
        <v>1</v>
      </c>
      <c r="AR552" s="361">
        <v>1</v>
      </c>
      <c r="AS552" s="362">
        <v>1</v>
      </c>
      <c r="AT552" s="367">
        <v>0.05</v>
      </c>
      <c r="AU552" s="364">
        <v>0.111111111111111</v>
      </c>
      <c r="AV552" s="365">
        <v>0.037037037037037</v>
      </c>
      <c r="AW552" s="365">
        <v>0.0769230769230769</v>
      </c>
      <c r="AX552" s="365">
        <v>0.0531468531468531</v>
      </c>
      <c r="AY552" s="145"/>
      <c r="AZ552" s="143"/>
    </row>
    <row r="553" spans="1:52">
      <c r="A553" s="141"/>
      <c r="B553" s="145"/>
      <c r="C553" s="175" t="s">
        <v>719</v>
      </c>
      <c r="D553" s="169" t="s">
        <v>26</v>
      </c>
      <c r="E553" s="169" t="s">
        <v>720</v>
      </c>
      <c r="F553" s="170" t="s">
        <v>1011</v>
      </c>
      <c r="G553" s="176" t="s">
        <v>1012</v>
      </c>
      <c r="H553" s="176" t="s">
        <v>1012</v>
      </c>
      <c r="I553" s="176" t="s">
        <v>1012</v>
      </c>
      <c r="J553" s="176" t="s">
        <v>1012</v>
      </c>
      <c r="K553" s="171">
        <v>0.9</v>
      </c>
      <c r="L553" s="172">
        <v>0.985294117647059</v>
      </c>
      <c r="M553" s="172">
        <v>0.983870967741935</v>
      </c>
      <c r="N553" s="173">
        <v>1</v>
      </c>
      <c r="O553" s="173">
        <v>0.979212253829322</v>
      </c>
      <c r="P553" s="359">
        <v>0.9</v>
      </c>
      <c r="Q553" s="360">
        <v>0.888888888888889</v>
      </c>
      <c r="R553" s="172">
        <v>0.9</v>
      </c>
      <c r="S553" s="172">
        <v>0.954545454545455</v>
      </c>
      <c r="T553" s="172">
        <v>0.932038834951456</v>
      </c>
      <c r="U553" s="359">
        <v>0.9</v>
      </c>
      <c r="V553" s="172">
        <v>0.944444444444444</v>
      </c>
      <c r="W553" s="172">
        <v>0.9</v>
      </c>
      <c r="X553" s="172">
        <v>1</v>
      </c>
      <c r="Y553" s="172">
        <v>0.98252427184466</v>
      </c>
      <c r="Z553" s="359">
        <v>0.92</v>
      </c>
      <c r="AA553" s="359">
        <v>1</v>
      </c>
      <c r="AB553" s="359" t="s">
        <v>40</v>
      </c>
      <c r="AC553" s="359" t="s">
        <v>40</v>
      </c>
      <c r="AD553" s="359">
        <v>0.777777777777778</v>
      </c>
      <c r="AE553" s="359">
        <v>0.92</v>
      </c>
      <c r="AF553" s="172">
        <v>0.988533988533989</v>
      </c>
      <c r="AG553" s="172">
        <v>0.993765586034913</v>
      </c>
      <c r="AH553" s="172">
        <v>0.996533795493934</v>
      </c>
      <c r="AI553" s="172">
        <v>0.990281347934786</v>
      </c>
      <c r="AJ553" s="359">
        <v>0.92</v>
      </c>
      <c r="AK553" s="172">
        <v>0.956770994731949</v>
      </c>
      <c r="AL553" s="172">
        <v>0.967684021543986</v>
      </c>
      <c r="AM553" s="172">
        <v>0.958728486125746</v>
      </c>
      <c r="AN553" s="172">
        <v>0.969020217036653</v>
      </c>
      <c r="AO553" s="171">
        <v>0.99</v>
      </c>
      <c r="AP553" s="361">
        <v>1</v>
      </c>
      <c r="AQ553" s="361">
        <v>1</v>
      </c>
      <c r="AR553" s="361">
        <v>1</v>
      </c>
      <c r="AS553" s="362">
        <v>1</v>
      </c>
      <c r="AT553" s="367">
        <v>0.05</v>
      </c>
      <c r="AU553" s="364">
        <v>0.329113924050633</v>
      </c>
      <c r="AV553" s="365">
        <v>0.00632911392405063</v>
      </c>
      <c r="AW553" s="365">
        <v>0.0192307692307692</v>
      </c>
      <c r="AX553" s="365">
        <v>0.157691433765053</v>
      </c>
      <c r="AY553" s="145"/>
      <c r="AZ553" s="143"/>
    </row>
    <row r="554" spans="1:52">
      <c r="A554" s="141"/>
      <c r="B554" s="145"/>
      <c r="C554" s="175" t="s">
        <v>719</v>
      </c>
      <c r="D554" s="169" t="s">
        <v>26</v>
      </c>
      <c r="E554" s="169" t="s">
        <v>720</v>
      </c>
      <c r="F554" s="170" t="s">
        <v>1013</v>
      </c>
      <c r="G554" s="176" t="s">
        <v>1014</v>
      </c>
      <c r="H554" s="176" t="s">
        <v>1014</v>
      </c>
      <c r="I554" s="176" t="s">
        <v>1014</v>
      </c>
      <c r="J554" s="176" t="s">
        <v>1014</v>
      </c>
      <c r="K554" s="171">
        <v>0.9</v>
      </c>
      <c r="L554" s="172">
        <v>1</v>
      </c>
      <c r="M554" s="172">
        <v>0.947368421052632</v>
      </c>
      <c r="N554" s="173">
        <v>0.974358974358974</v>
      </c>
      <c r="O554" s="173">
        <v>0.967032967032967</v>
      </c>
      <c r="P554" s="359">
        <v>0.9</v>
      </c>
      <c r="Q554" s="360" t="s">
        <v>40</v>
      </c>
      <c r="R554" s="172" t="s">
        <v>40</v>
      </c>
      <c r="S554" s="172">
        <v>1</v>
      </c>
      <c r="T554" s="172">
        <v>1</v>
      </c>
      <c r="U554" s="359">
        <v>0.9</v>
      </c>
      <c r="V554" s="172" t="s">
        <v>40</v>
      </c>
      <c r="W554" s="172" t="s">
        <v>40</v>
      </c>
      <c r="X554" s="172">
        <v>1</v>
      </c>
      <c r="Y554" s="172">
        <v>1</v>
      </c>
      <c r="Z554" s="359">
        <v>0.92</v>
      </c>
      <c r="AA554" s="359">
        <v>1</v>
      </c>
      <c r="AB554" s="359" t="s">
        <v>40</v>
      </c>
      <c r="AC554" s="359" t="s">
        <v>40</v>
      </c>
      <c r="AD554" s="359">
        <v>0.333333333333333</v>
      </c>
      <c r="AE554" s="359">
        <v>0.92</v>
      </c>
      <c r="AF554" s="172">
        <v>0.990588235294118</v>
      </c>
      <c r="AG554" s="172">
        <v>0.992180712423979</v>
      </c>
      <c r="AH554" s="172">
        <v>0.998639455782313</v>
      </c>
      <c r="AI554" s="172">
        <v>0.992482405630198</v>
      </c>
      <c r="AJ554" s="359">
        <v>0.92</v>
      </c>
      <c r="AK554" s="172">
        <v>0.962482468443198</v>
      </c>
      <c r="AL554" s="172">
        <v>0.969914040114613</v>
      </c>
      <c r="AM554" s="172">
        <v>0.974041533546326</v>
      </c>
      <c r="AN554" s="172">
        <v>0.975531901364567</v>
      </c>
      <c r="AO554" s="171">
        <v>0.99</v>
      </c>
      <c r="AP554" s="361">
        <v>1</v>
      </c>
      <c r="AQ554" s="361">
        <v>1</v>
      </c>
      <c r="AR554" s="361">
        <v>1</v>
      </c>
      <c r="AS554" s="362">
        <v>1</v>
      </c>
      <c r="AT554" s="367">
        <v>0.05</v>
      </c>
      <c r="AU554" s="364">
        <v>0</v>
      </c>
      <c r="AV554" s="365">
        <v>0</v>
      </c>
      <c r="AW554" s="365">
        <v>0</v>
      </c>
      <c r="AX554" s="365">
        <v>0.0671641791044776</v>
      </c>
      <c r="AY554" s="145"/>
      <c r="AZ554" s="143"/>
    </row>
    <row r="555" spans="1:52">
      <c r="A555" s="141"/>
      <c r="B555" s="145"/>
      <c r="C555" s="175" t="s">
        <v>719</v>
      </c>
      <c r="D555" s="169" t="s">
        <v>26</v>
      </c>
      <c r="E555" s="169" t="s">
        <v>720</v>
      </c>
      <c r="F555" s="170" t="s">
        <v>1015</v>
      </c>
      <c r="G555" s="176" t="s">
        <v>1015</v>
      </c>
      <c r="H555" s="176" t="s">
        <v>1015</v>
      </c>
      <c r="I555" s="176" t="s">
        <v>1015</v>
      </c>
      <c r="J555" s="176" t="s">
        <v>1015</v>
      </c>
      <c r="K555" s="171">
        <v>0.9</v>
      </c>
      <c r="L555" s="172">
        <v>0.94</v>
      </c>
      <c r="M555" s="172">
        <v>0.959183673469388</v>
      </c>
      <c r="N555" s="173">
        <v>0.959183673469388</v>
      </c>
      <c r="O555" s="173">
        <v>0.936635105608157</v>
      </c>
      <c r="P555" s="359">
        <v>0.9</v>
      </c>
      <c r="Q555" s="360" t="s">
        <v>40</v>
      </c>
      <c r="R555" s="172" t="s">
        <v>40</v>
      </c>
      <c r="S555" s="172" t="s">
        <v>40</v>
      </c>
      <c r="T555" s="172">
        <v>0.6</v>
      </c>
      <c r="U555" s="359">
        <v>0.9</v>
      </c>
      <c r="V555" s="172" t="s">
        <v>40</v>
      </c>
      <c r="W555" s="172" t="s">
        <v>40</v>
      </c>
      <c r="X555" s="172" t="s">
        <v>40</v>
      </c>
      <c r="Y555" s="172">
        <v>1</v>
      </c>
      <c r="Z555" s="359">
        <v>0.92</v>
      </c>
      <c r="AA555" s="359" t="s">
        <v>40</v>
      </c>
      <c r="AB555" s="359" t="s">
        <v>40</v>
      </c>
      <c r="AC555" s="359" t="s">
        <v>40</v>
      </c>
      <c r="AD555" s="359">
        <v>0.5</v>
      </c>
      <c r="AE555" s="359">
        <v>0.92</v>
      </c>
      <c r="AF555" s="172">
        <v>0.986607142857143</v>
      </c>
      <c r="AG555" s="172">
        <v>0.995841995841996</v>
      </c>
      <c r="AH555" s="172">
        <v>0.995294117647059</v>
      </c>
      <c r="AI555" s="172">
        <v>0.994446447890371</v>
      </c>
      <c r="AJ555" s="359">
        <v>0.92</v>
      </c>
      <c r="AK555" s="172">
        <v>0.950222469410456</v>
      </c>
      <c r="AL555" s="172">
        <v>0.963693764798737</v>
      </c>
      <c r="AM555" s="172">
        <v>0.967145790554415</v>
      </c>
      <c r="AN555" s="172">
        <v>0.968182422045511</v>
      </c>
      <c r="AO555" s="171">
        <v>0.99</v>
      </c>
      <c r="AP555" s="361">
        <v>1</v>
      </c>
      <c r="AQ555" s="361">
        <v>1</v>
      </c>
      <c r="AR555" s="361">
        <v>1</v>
      </c>
      <c r="AS555" s="362">
        <v>1</v>
      </c>
      <c r="AT555" s="367">
        <v>0.05</v>
      </c>
      <c r="AU555" s="364">
        <v>0</v>
      </c>
      <c r="AV555" s="365">
        <v>0</v>
      </c>
      <c r="AW555" s="365">
        <v>0.111111111111111</v>
      </c>
      <c r="AX555" s="365">
        <v>0.0453172205438066</v>
      </c>
      <c r="AY555" s="145"/>
      <c r="AZ555" s="143"/>
    </row>
    <row r="556" spans="1:52">
      <c r="A556" s="141"/>
      <c r="B556" s="145"/>
      <c r="C556" s="175" t="s">
        <v>719</v>
      </c>
      <c r="D556" s="169" t="s">
        <v>26</v>
      </c>
      <c r="E556" s="169" t="s">
        <v>720</v>
      </c>
      <c r="F556" s="170" t="s">
        <v>1016</v>
      </c>
      <c r="G556" s="176" t="s">
        <v>1016</v>
      </c>
      <c r="H556" s="176" t="s">
        <v>1016</v>
      </c>
      <c r="I556" s="176" t="s">
        <v>1016</v>
      </c>
      <c r="J556" s="176" t="s">
        <v>1016</v>
      </c>
      <c r="K556" s="171">
        <v>0.9</v>
      </c>
      <c r="L556" s="172">
        <v>0.918032786885246</v>
      </c>
      <c r="M556" s="172">
        <v>0.952380952380952</v>
      </c>
      <c r="N556" s="173">
        <v>0.951612903225806</v>
      </c>
      <c r="O556" s="173">
        <v>0.963359639233371</v>
      </c>
      <c r="P556" s="359">
        <v>0.9</v>
      </c>
      <c r="Q556" s="360">
        <v>0.333333333333333</v>
      </c>
      <c r="R556" s="172" t="s">
        <v>40</v>
      </c>
      <c r="S556" s="172" t="s">
        <v>40</v>
      </c>
      <c r="T556" s="172">
        <v>0.181818181818182</v>
      </c>
      <c r="U556" s="359">
        <v>0.9</v>
      </c>
      <c r="V556" s="172">
        <v>0</v>
      </c>
      <c r="W556" s="172" t="s">
        <v>40</v>
      </c>
      <c r="X556" s="172" t="s">
        <v>40</v>
      </c>
      <c r="Y556" s="172">
        <v>0.272727272727273</v>
      </c>
      <c r="Z556" s="359">
        <v>0.92</v>
      </c>
      <c r="AA556" s="359" t="s">
        <v>40</v>
      </c>
      <c r="AB556" s="359" t="s">
        <v>40</v>
      </c>
      <c r="AC556" s="359">
        <v>0</v>
      </c>
      <c r="AD556" s="359">
        <v>0.25</v>
      </c>
      <c r="AE556" s="359">
        <v>0.92</v>
      </c>
      <c r="AF556" s="172">
        <v>0.993333333333333</v>
      </c>
      <c r="AG556" s="172">
        <v>0.981818181818182</v>
      </c>
      <c r="AH556" s="172">
        <v>0.994269340974212</v>
      </c>
      <c r="AI556" s="172">
        <v>0.987683410088894</v>
      </c>
      <c r="AJ556" s="359">
        <v>0.92</v>
      </c>
      <c r="AK556" s="172">
        <v>0.957401283796927</v>
      </c>
      <c r="AL556" s="172">
        <v>0.969957081545064</v>
      </c>
      <c r="AM556" s="172">
        <v>0.98099709367315</v>
      </c>
      <c r="AN556" s="172">
        <v>0.97952463752242</v>
      </c>
      <c r="AO556" s="171">
        <v>0.99</v>
      </c>
      <c r="AP556" s="361">
        <v>1</v>
      </c>
      <c r="AQ556" s="361">
        <v>1</v>
      </c>
      <c r="AR556" s="361">
        <v>1</v>
      </c>
      <c r="AS556" s="362">
        <v>1</v>
      </c>
      <c r="AT556" s="367">
        <v>0.05</v>
      </c>
      <c r="AU556" s="364">
        <v>0</v>
      </c>
      <c r="AV556" s="365">
        <v>0</v>
      </c>
      <c r="AW556" s="365">
        <v>0</v>
      </c>
      <c r="AX556" s="365">
        <v>0.0385756676557863</v>
      </c>
      <c r="AY556" s="145"/>
      <c r="AZ556" s="143"/>
    </row>
    <row r="557" spans="1:52">
      <c r="A557" s="141"/>
      <c r="B557" s="145"/>
      <c r="C557" s="175" t="s">
        <v>719</v>
      </c>
      <c r="D557" s="169" t="s">
        <v>26</v>
      </c>
      <c r="E557" s="169" t="s">
        <v>720</v>
      </c>
      <c r="F557" s="170" t="s">
        <v>1017</v>
      </c>
      <c r="G557" s="176" t="s">
        <v>1017</v>
      </c>
      <c r="H557" s="176" t="s">
        <v>1017</v>
      </c>
      <c r="I557" s="176" t="s">
        <v>1017</v>
      </c>
      <c r="J557" s="176" t="s">
        <v>1017</v>
      </c>
      <c r="K557" s="171">
        <v>0.9</v>
      </c>
      <c r="L557" s="172">
        <v>1</v>
      </c>
      <c r="M557" s="172">
        <v>1</v>
      </c>
      <c r="N557" s="173">
        <v>0.979591836734694</v>
      </c>
      <c r="O557" s="173">
        <v>0.994301994301994</v>
      </c>
      <c r="P557" s="359">
        <v>0.9</v>
      </c>
      <c r="Q557" s="360">
        <v>0.960931630353118</v>
      </c>
      <c r="R557" s="172">
        <v>0.960693641618497</v>
      </c>
      <c r="S557" s="172">
        <v>0.962441314553991</v>
      </c>
      <c r="T557" s="172">
        <v>0.967356425868027</v>
      </c>
      <c r="U557" s="359">
        <v>0.9</v>
      </c>
      <c r="V557" s="172">
        <v>0.92862509391435</v>
      </c>
      <c r="W557" s="172">
        <v>0.93121387283237</v>
      </c>
      <c r="X557" s="172">
        <v>0.92018779342723</v>
      </c>
      <c r="Y557" s="172">
        <v>0.935947013328945</v>
      </c>
      <c r="Z557" s="359">
        <v>0.92</v>
      </c>
      <c r="AA557" s="359">
        <v>0.903703703703704</v>
      </c>
      <c r="AB557" s="359">
        <v>0.909354604786077</v>
      </c>
      <c r="AC557" s="359">
        <v>0.920353982300885</v>
      </c>
      <c r="AD557" s="359">
        <v>0.943370070007625</v>
      </c>
      <c r="AE557" s="359">
        <v>0.92</v>
      </c>
      <c r="AF557" s="172">
        <v>0.977168949771689</v>
      </c>
      <c r="AG557" s="172">
        <v>0.920634920634921</v>
      </c>
      <c r="AH557" s="172">
        <v>0.979452054794521</v>
      </c>
      <c r="AI557" s="172">
        <v>0.970258787176516</v>
      </c>
      <c r="AJ557" s="359">
        <v>0.92</v>
      </c>
      <c r="AK557" s="172">
        <v>0.943591870593115</v>
      </c>
      <c r="AL557" s="172">
        <v>0.937458268417538</v>
      </c>
      <c r="AM557" s="172">
        <v>0.936875456982696</v>
      </c>
      <c r="AN557" s="172">
        <v>0.960659835454982</v>
      </c>
      <c r="AO557" s="171">
        <v>0.99</v>
      </c>
      <c r="AP557" s="361">
        <v>1</v>
      </c>
      <c r="AQ557" s="361">
        <v>1</v>
      </c>
      <c r="AR557" s="361">
        <v>1</v>
      </c>
      <c r="AS557" s="362">
        <v>1</v>
      </c>
      <c r="AT557" s="367">
        <v>0.05</v>
      </c>
      <c r="AU557" s="364">
        <v>0</v>
      </c>
      <c r="AV557" s="365">
        <v>0</v>
      </c>
      <c r="AW557" s="365">
        <v>0.142857142857143</v>
      </c>
      <c r="AX557" s="365">
        <v>0.0857142857142857</v>
      </c>
      <c r="AY557" s="145"/>
      <c r="AZ557" s="143"/>
    </row>
    <row r="558" spans="1:52">
      <c r="A558" s="141"/>
      <c r="B558" s="145"/>
      <c r="C558" s="175" t="s">
        <v>719</v>
      </c>
      <c r="D558" s="169" t="s">
        <v>26</v>
      </c>
      <c r="E558" s="169" t="s">
        <v>720</v>
      </c>
      <c r="F558" s="170" t="s">
        <v>1018</v>
      </c>
      <c r="G558" s="176" t="s">
        <v>1019</v>
      </c>
      <c r="H558" s="176" t="s">
        <v>1019</v>
      </c>
      <c r="I558" s="176" t="s">
        <v>1019</v>
      </c>
      <c r="J558" s="176" t="s">
        <v>1019</v>
      </c>
      <c r="K558" s="171">
        <v>0.9</v>
      </c>
      <c r="L558" s="172">
        <v>0.964912280701754</v>
      </c>
      <c r="M558" s="172">
        <v>0.984848484848485</v>
      </c>
      <c r="N558" s="173">
        <v>0.984126984126984</v>
      </c>
      <c r="O558" s="173">
        <v>0.986103390772652</v>
      </c>
      <c r="P558" s="359">
        <v>0.9</v>
      </c>
      <c r="Q558" s="360">
        <v>0.961046188091263</v>
      </c>
      <c r="R558" s="172">
        <v>0.960992907801418</v>
      </c>
      <c r="S558" s="172">
        <v>0.989071038251366</v>
      </c>
      <c r="T558" s="172">
        <v>0.97315714058271</v>
      </c>
      <c r="U558" s="359">
        <v>0.9</v>
      </c>
      <c r="V558" s="172">
        <v>0.889259877573734</v>
      </c>
      <c r="W558" s="172">
        <v>0.925088652482269</v>
      </c>
      <c r="X558" s="172">
        <v>0.94207650273224</v>
      </c>
      <c r="Y558" s="172">
        <v>0.920617736029295</v>
      </c>
      <c r="Z558" s="359">
        <v>0.92</v>
      </c>
      <c r="AA558" s="359">
        <v>0.942951438000943</v>
      </c>
      <c r="AB558" s="359">
        <v>0.958352941176471</v>
      </c>
      <c r="AC558" s="359">
        <v>0.961079865016873</v>
      </c>
      <c r="AD558" s="359">
        <v>0.966493147074328</v>
      </c>
      <c r="AE558" s="359">
        <v>0.92</v>
      </c>
      <c r="AF558" s="172">
        <v>1</v>
      </c>
      <c r="AG558" s="172">
        <v>1</v>
      </c>
      <c r="AH558" s="172">
        <v>1</v>
      </c>
      <c r="AI558" s="172">
        <v>0.99624765478424</v>
      </c>
      <c r="AJ558" s="359">
        <v>0.92</v>
      </c>
      <c r="AK558" s="172">
        <v>0.959683592753253</v>
      </c>
      <c r="AL558" s="172">
        <v>0.969110189027201</v>
      </c>
      <c r="AM558" s="172">
        <v>0.969904458598726</v>
      </c>
      <c r="AN558" s="172">
        <v>0.97055090950506</v>
      </c>
      <c r="AO558" s="171">
        <v>0.99</v>
      </c>
      <c r="AP558" s="361">
        <v>1</v>
      </c>
      <c r="AQ558" s="361">
        <v>1</v>
      </c>
      <c r="AR558" s="361">
        <v>1</v>
      </c>
      <c r="AS558" s="362">
        <v>1</v>
      </c>
      <c r="AT558" s="367">
        <v>0.05</v>
      </c>
      <c r="AU558" s="364">
        <v>0</v>
      </c>
      <c r="AV558" s="365">
        <v>0</v>
      </c>
      <c r="AW558" s="365">
        <v>0.0526315789473684</v>
      </c>
      <c r="AX558" s="365">
        <v>0.0886917960088692</v>
      </c>
      <c r="AY558" s="145"/>
      <c r="AZ558" s="143"/>
    </row>
    <row r="559" spans="1:52">
      <c r="A559" s="141"/>
      <c r="B559" s="145"/>
      <c r="C559" s="175" t="s">
        <v>719</v>
      </c>
      <c r="D559" s="169" t="s">
        <v>26</v>
      </c>
      <c r="E559" s="169" t="s">
        <v>720</v>
      </c>
      <c r="F559" s="170" t="s">
        <v>1020</v>
      </c>
      <c r="G559" s="176" t="s">
        <v>1020</v>
      </c>
      <c r="H559" s="176" t="s">
        <v>1020</v>
      </c>
      <c r="I559" s="176" t="s">
        <v>1020</v>
      </c>
      <c r="J559" s="176" t="s">
        <v>1020</v>
      </c>
      <c r="K559" s="171">
        <v>0.9</v>
      </c>
      <c r="L559" s="172">
        <v>0.777777777777778</v>
      </c>
      <c r="M559" s="172">
        <v>0.727272727272727</v>
      </c>
      <c r="N559" s="173">
        <v>0.808510638297872</v>
      </c>
      <c r="O559" s="173">
        <v>0.785285285285285</v>
      </c>
      <c r="P559" s="359">
        <v>0.9</v>
      </c>
      <c r="Q559" s="360">
        <v>0.943571428571429</v>
      </c>
      <c r="R559" s="172">
        <v>0.929872998343457</v>
      </c>
      <c r="S559" s="172">
        <v>0.991602519244227</v>
      </c>
      <c r="T559" s="172">
        <v>0.958191699794511</v>
      </c>
      <c r="U559" s="359">
        <v>0.9</v>
      </c>
      <c r="V559" s="172">
        <v>0.866428571428571</v>
      </c>
      <c r="W559" s="172">
        <v>0.822197680839315</v>
      </c>
      <c r="X559" s="172">
        <v>0.884534639608118</v>
      </c>
      <c r="Y559" s="172">
        <v>0.845192141499107</v>
      </c>
      <c r="Z559" s="359">
        <v>0.92</v>
      </c>
      <c r="AA559" s="359">
        <v>0.824433656957929</v>
      </c>
      <c r="AB559" s="359">
        <v>0.851100412654746</v>
      </c>
      <c r="AC559" s="359">
        <v>0.866533864541833</v>
      </c>
      <c r="AD559" s="359">
        <v>0.865537635086569</v>
      </c>
      <c r="AE559" s="359">
        <v>0.92</v>
      </c>
      <c r="AF559" s="172">
        <v>1</v>
      </c>
      <c r="AG559" s="172">
        <v>1</v>
      </c>
      <c r="AH559" s="172">
        <v>1</v>
      </c>
      <c r="AI559" s="172">
        <v>0.99136690647482</v>
      </c>
      <c r="AJ559" s="359">
        <v>0.92</v>
      </c>
      <c r="AK559" s="172">
        <v>0.880500758725341</v>
      </c>
      <c r="AL559" s="172">
        <v>0.879729444092158</v>
      </c>
      <c r="AM559" s="172">
        <v>0.899346993920288</v>
      </c>
      <c r="AN559" s="172">
        <v>0.902166556399668</v>
      </c>
      <c r="AO559" s="171">
        <v>0.99</v>
      </c>
      <c r="AP559" s="361">
        <v>1</v>
      </c>
      <c r="AQ559" s="361">
        <v>1</v>
      </c>
      <c r="AR559" s="361">
        <v>1</v>
      </c>
      <c r="AS559" s="362">
        <v>1</v>
      </c>
      <c r="AT559" s="367">
        <v>0.05</v>
      </c>
      <c r="AU559" s="364">
        <v>0.166666666666667</v>
      </c>
      <c r="AV559" s="365">
        <v>0.1</v>
      </c>
      <c r="AW559" s="365">
        <v>0</v>
      </c>
      <c r="AX559" s="365">
        <v>0.0916666666666667</v>
      </c>
      <c r="AY559" s="145"/>
      <c r="AZ559" s="143"/>
    </row>
    <row r="560" spans="1:52">
      <c r="A560" s="141"/>
      <c r="B560" s="145"/>
      <c r="C560" s="175" t="s">
        <v>719</v>
      </c>
      <c r="D560" s="169" t="s">
        <v>26</v>
      </c>
      <c r="E560" s="169" t="s">
        <v>720</v>
      </c>
      <c r="F560" s="170" t="s">
        <v>1021</v>
      </c>
      <c r="G560" s="176" t="s">
        <v>1022</v>
      </c>
      <c r="H560" s="176" t="s">
        <v>1022</v>
      </c>
      <c r="I560" s="176" t="s">
        <v>1022</v>
      </c>
      <c r="J560" s="176" t="s">
        <v>1022</v>
      </c>
      <c r="K560" s="171">
        <v>0.9</v>
      </c>
      <c r="L560" s="172">
        <v>0.928571428571429</v>
      </c>
      <c r="M560" s="172">
        <v>1</v>
      </c>
      <c r="N560" s="173">
        <v>0.971014492753623</v>
      </c>
      <c r="O560" s="173">
        <v>0.960804020100502</v>
      </c>
      <c r="P560" s="359">
        <v>0.9</v>
      </c>
      <c r="Q560" s="360">
        <v>0.970629370629371</v>
      </c>
      <c r="R560" s="172">
        <v>0.983655274888559</v>
      </c>
      <c r="S560" s="172">
        <v>0.987609705730511</v>
      </c>
      <c r="T560" s="172">
        <v>0.983046856604662</v>
      </c>
      <c r="U560" s="359">
        <v>0.9</v>
      </c>
      <c r="V560" s="172">
        <v>0.902097902097902</v>
      </c>
      <c r="W560" s="172">
        <v>0.923848439821694</v>
      </c>
      <c r="X560" s="172">
        <v>0.934434692823955</v>
      </c>
      <c r="Y560" s="172">
        <v>0.936823051565811</v>
      </c>
      <c r="Z560" s="359">
        <v>0.92</v>
      </c>
      <c r="AA560" s="359">
        <v>0.937147461724416</v>
      </c>
      <c r="AB560" s="359">
        <v>0.93828689370485</v>
      </c>
      <c r="AC560" s="359">
        <v>0.954305799648506</v>
      </c>
      <c r="AD560" s="359">
        <v>0.95836136809644</v>
      </c>
      <c r="AE560" s="359">
        <v>0.92</v>
      </c>
      <c r="AF560" s="172">
        <v>0.993006993006993</v>
      </c>
      <c r="AG560" s="172">
        <v>0.984126984126984</v>
      </c>
      <c r="AH560" s="172">
        <v>0.988452655889146</v>
      </c>
      <c r="AI560" s="172">
        <v>0.956288189082119</v>
      </c>
      <c r="AJ560" s="359">
        <v>0.92</v>
      </c>
      <c r="AK560" s="172">
        <v>0.950507888480657</v>
      </c>
      <c r="AL560" s="172">
        <v>0.950489806724914</v>
      </c>
      <c r="AM560" s="172">
        <v>0.963083451202263</v>
      </c>
      <c r="AN560" s="172">
        <v>0.967429706876847</v>
      </c>
      <c r="AO560" s="171">
        <v>0.99</v>
      </c>
      <c r="AP560" s="361">
        <v>1</v>
      </c>
      <c r="AQ560" s="361">
        <v>1</v>
      </c>
      <c r="AR560" s="361">
        <v>1</v>
      </c>
      <c r="AS560" s="362">
        <v>1</v>
      </c>
      <c r="AT560" s="367">
        <v>0.05</v>
      </c>
      <c r="AU560" s="364">
        <v>0.0434782608695652</v>
      </c>
      <c r="AV560" s="365">
        <v>0.03125</v>
      </c>
      <c r="AW560" s="365">
        <v>0</v>
      </c>
      <c r="AX560" s="365">
        <v>0.0798376184032476</v>
      </c>
      <c r="AY560" s="145"/>
      <c r="AZ560" s="143"/>
    </row>
    <row r="561" spans="1:52">
      <c r="A561" s="141"/>
      <c r="B561" s="145"/>
      <c r="C561" s="175" t="s">
        <v>719</v>
      </c>
      <c r="D561" s="169" t="s">
        <v>26</v>
      </c>
      <c r="E561" s="169" t="s">
        <v>720</v>
      </c>
      <c r="F561" s="170" t="s">
        <v>1023</v>
      </c>
      <c r="G561" s="176" t="s">
        <v>1024</v>
      </c>
      <c r="H561" s="176" t="s">
        <v>1024</v>
      </c>
      <c r="I561" s="176" t="s">
        <v>1024</v>
      </c>
      <c r="J561" s="176" t="s">
        <v>1024</v>
      </c>
      <c r="K561" s="171">
        <v>0.9</v>
      </c>
      <c r="L561" s="172">
        <v>0.745454545454545</v>
      </c>
      <c r="M561" s="172">
        <v>0.909090909090909</v>
      </c>
      <c r="N561" s="173">
        <v>0.859649122807018</v>
      </c>
      <c r="O561" s="173">
        <v>0.838015540944411</v>
      </c>
      <c r="P561" s="359">
        <v>0.9</v>
      </c>
      <c r="Q561" s="360">
        <v>0.945751961275246</v>
      </c>
      <c r="R561" s="172">
        <v>0.967051070840198</v>
      </c>
      <c r="S561" s="172">
        <v>0.98955012398158</v>
      </c>
      <c r="T561" s="172">
        <v>0.963711356673836</v>
      </c>
      <c r="U561" s="359">
        <v>0.9</v>
      </c>
      <c r="V561" s="172">
        <v>0.913870806209314</v>
      </c>
      <c r="W561" s="172">
        <v>0.928111427287704</v>
      </c>
      <c r="X561" s="172">
        <v>0.943854055968828</v>
      </c>
      <c r="Y561" s="172">
        <v>0.910125564068481</v>
      </c>
      <c r="Z561" s="359">
        <v>0.92</v>
      </c>
      <c r="AA561" s="359" t="s">
        <v>40</v>
      </c>
      <c r="AB561" s="359" t="s">
        <v>40</v>
      </c>
      <c r="AC561" s="359" t="s">
        <v>40</v>
      </c>
      <c r="AD561" s="359">
        <v>1</v>
      </c>
      <c r="AE561" s="359">
        <v>0.92</v>
      </c>
      <c r="AF561" s="172">
        <v>0.999325236167341</v>
      </c>
      <c r="AG561" s="172">
        <v>0.997352162400706</v>
      </c>
      <c r="AH561" s="172">
        <v>0.999215070643642</v>
      </c>
      <c r="AI561" s="172">
        <v>0.997215677875348</v>
      </c>
      <c r="AJ561" s="359">
        <v>0.92</v>
      </c>
      <c r="AK561" s="172">
        <v>0.970789517609748</v>
      </c>
      <c r="AL561" s="172">
        <v>0.968998053017822</v>
      </c>
      <c r="AM561" s="172">
        <v>0.983528161530287</v>
      </c>
      <c r="AN561" s="172">
        <v>0.971652645087694</v>
      </c>
      <c r="AO561" s="171">
        <v>0.99</v>
      </c>
      <c r="AP561" s="361">
        <v>1</v>
      </c>
      <c r="AQ561" s="361">
        <v>1</v>
      </c>
      <c r="AR561" s="361">
        <v>1</v>
      </c>
      <c r="AS561" s="362">
        <v>1</v>
      </c>
      <c r="AT561" s="367">
        <v>0.05</v>
      </c>
      <c r="AU561" s="364">
        <v>0</v>
      </c>
      <c r="AV561" s="365">
        <v>0</v>
      </c>
      <c r="AW561" s="365">
        <v>0.0555555555555556</v>
      </c>
      <c r="AX561" s="365">
        <v>0.0543859649122807</v>
      </c>
      <c r="AY561" s="145"/>
      <c r="AZ561" s="143"/>
    </row>
    <row r="562" spans="1:52">
      <c r="A562" s="141"/>
      <c r="B562" s="145"/>
      <c r="C562" s="175" t="s">
        <v>719</v>
      </c>
      <c r="D562" s="169" t="s">
        <v>26</v>
      </c>
      <c r="E562" s="169" t="s">
        <v>720</v>
      </c>
      <c r="F562" s="170" t="s">
        <v>1025</v>
      </c>
      <c r="G562" s="176" t="s">
        <v>1025</v>
      </c>
      <c r="H562" s="176" t="s">
        <v>1025</v>
      </c>
      <c r="I562" s="176" t="s">
        <v>1025</v>
      </c>
      <c r="J562" s="176" t="s">
        <v>1025</v>
      </c>
      <c r="K562" s="171">
        <v>0.9</v>
      </c>
      <c r="L562" s="172">
        <v>1</v>
      </c>
      <c r="M562" s="172">
        <v>0.953488372093023</v>
      </c>
      <c r="N562" s="173">
        <v>1</v>
      </c>
      <c r="O562" s="173">
        <v>0.979871175523349</v>
      </c>
      <c r="P562" s="359">
        <v>0.9</v>
      </c>
      <c r="Q562" s="360">
        <v>0.94757131842714</v>
      </c>
      <c r="R562" s="172">
        <v>0.955595026642984</v>
      </c>
      <c r="S562" s="172">
        <v>0.957903097696585</v>
      </c>
      <c r="T562" s="172">
        <v>0.941409498796235</v>
      </c>
      <c r="U562" s="359">
        <v>0.9</v>
      </c>
      <c r="V562" s="172">
        <v>0.920585967617579</v>
      </c>
      <c r="W562" s="172">
        <v>0.927767910005921</v>
      </c>
      <c r="X562" s="172">
        <v>0.943606036536934</v>
      </c>
      <c r="Y562" s="172">
        <v>0.92641715911578</v>
      </c>
      <c r="Z562" s="359">
        <v>0.92</v>
      </c>
      <c r="AA562" s="359">
        <v>1</v>
      </c>
      <c r="AB562" s="359">
        <v>0.916666666666667</v>
      </c>
      <c r="AC562" s="359">
        <v>0.963915684172919</v>
      </c>
      <c r="AD562" s="359">
        <v>0.951494204928046</v>
      </c>
      <c r="AE562" s="359">
        <v>0.92</v>
      </c>
      <c r="AF562" s="172">
        <v>0.998675496688742</v>
      </c>
      <c r="AG562" s="172">
        <v>0.998086124401914</v>
      </c>
      <c r="AH562" s="172">
        <v>0.998410174880763</v>
      </c>
      <c r="AI562" s="172">
        <v>0.995802933066543</v>
      </c>
      <c r="AJ562" s="359">
        <v>0.92</v>
      </c>
      <c r="AK562" s="172">
        <v>0.964555052790347</v>
      </c>
      <c r="AL562" s="172">
        <v>0.940835266821346</v>
      </c>
      <c r="AM562" s="172">
        <v>0.96895022178413</v>
      </c>
      <c r="AN562" s="172">
        <v>0.963522012578616</v>
      </c>
      <c r="AO562" s="171">
        <v>0.99</v>
      </c>
      <c r="AP562" s="361">
        <v>1</v>
      </c>
      <c r="AQ562" s="361">
        <v>1</v>
      </c>
      <c r="AR562" s="361">
        <v>1</v>
      </c>
      <c r="AS562" s="362">
        <v>1</v>
      </c>
      <c r="AT562" s="367">
        <v>0.05</v>
      </c>
      <c r="AU562" s="364">
        <v>0</v>
      </c>
      <c r="AV562" s="365">
        <v>0</v>
      </c>
      <c r="AW562" s="365">
        <v>0</v>
      </c>
      <c r="AX562" s="365">
        <v>0.0729613733905579</v>
      </c>
      <c r="AY562" s="145"/>
      <c r="AZ562" s="143"/>
    </row>
    <row r="563" spans="1:52">
      <c r="A563" s="141"/>
      <c r="B563" s="145"/>
      <c r="C563" s="175" t="s">
        <v>719</v>
      </c>
      <c r="D563" s="169" t="s">
        <v>26</v>
      </c>
      <c r="E563" s="169" t="s">
        <v>720</v>
      </c>
      <c r="F563" s="170" t="s">
        <v>1026</v>
      </c>
      <c r="G563" s="176" t="s">
        <v>1026</v>
      </c>
      <c r="H563" s="176" t="s">
        <v>1026</v>
      </c>
      <c r="I563" s="176" t="s">
        <v>1026</v>
      </c>
      <c r="J563" s="176" t="s">
        <v>1026</v>
      </c>
      <c r="K563" s="171">
        <v>0.9</v>
      </c>
      <c r="L563" s="172">
        <v>0.967741935483871</v>
      </c>
      <c r="M563" s="172">
        <v>0.972222222222222</v>
      </c>
      <c r="N563" s="173">
        <v>0.970588235294118</v>
      </c>
      <c r="O563" s="173">
        <v>0.972511848341232</v>
      </c>
      <c r="P563" s="359">
        <v>0.9</v>
      </c>
      <c r="Q563" s="360">
        <v>0.854455445544554</v>
      </c>
      <c r="R563" s="172">
        <v>0.918451400329489</v>
      </c>
      <c r="S563" s="172">
        <v>0.868905742145179</v>
      </c>
      <c r="T563" s="172">
        <v>0.899198790627362</v>
      </c>
      <c r="U563" s="359">
        <v>0.9</v>
      </c>
      <c r="V563" s="172">
        <v>0.851485148514851</v>
      </c>
      <c r="W563" s="172">
        <v>0.864085667215815</v>
      </c>
      <c r="X563" s="172">
        <v>0.877573131094258</v>
      </c>
      <c r="Y563" s="172">
        <v>0.887528344671202</v>
      </c>
      <c r="Z563" s="359">
        <v>0.92</v>
      </c>
      <c r="AA563" s="359">
        <v>0.872972972972973</v>
      </c>
      <c r="AB563" s="359">
        <v>0.897984886649874</v>
      </c>
      <c r="AC563" s="359">
        <v>0.904661906761865</v>
      </c>
      <c r="AD563" s="359">
        <v>0.92529657903025</v>
      </c>
      <c r="AE563" s="359">
        <v>0.92</v>
      </c>
      <c r="AF563" s="172">
        <v>0.996216897856242</v>
      </c>
      <c r="AG563" s="172">
        <v>0.987826086956522</v>
      </c>
      <c r="AH563" s="172">
        <v>0.989795918367347</v>
      </c>
      <c r="AI563" s="172">
        <v>0.98934875228241</v>
      </c>
      <c r="AJ563" s="359">
        <v>0.92</v>
      </c>
      <c r="AK563" s="172">
        <v>0.904716981132075</v>
      </c>
      <c r="AL563" s="172">
        <v>0.916295884315907</v>
      </c>
      <c r="AM563" s="172">
        <v>0.915254237288136</v>
      </c>
      <c r="AN563" s="172">
        <v>0.940039886553822</v>
      </c>
      <c r="AO563" s="171">
        <v>0.99</v>
      </c>
      <c r="AP563" s="361">
        <v>1</v>
      </c>
      <c r="AQ563" s="361">
        <v>1</v>
      </c>
      <c r="AR563" s="361">
        <v>1</v>
      </c>
      <c r="AS563" s="362">
        <v>1</v>
      </c>
      <c r="AT563" s="367">
        <v>0.05</v>
      </c>
      <c r="AU563" s="364">
        <v>0.1</v>
      </c>
      <c r="AV563" s="365">
        <v>0</v>
      </c>
      <c r="AW563" s="365">
        <v>0.0833333333333333</v>
      </c>
      <c r="AX563" s="365">
        <v>0.0304182509505703</v>
      </c>
      <c r="AY563" s="145"/>
      <c r="AZ563" s="143"/>
    </row>
    <row r="564" spans="1:52">
      <c r="A564" s="141"/>
      <c r="B564" s="145"/>
      <c r="C564" s="175" t="s">
        <v>719</v>
      </c>
      <c r="D564" s="169" t="s">
        <v>26</v>
      </c>
      <c r="E564" s="169" t="s">
        <v>720</v>
      </c>
      <c r="F564" s="170" t="s">
        <v>1027</v>
      </c>
      <c r="G564" s="176" t="s">
        <v>1027</v>
      </c>
      <c r="H564" s="176" t="s">
        <v>1027</v>
      </c>
      <c r="I564" s="176" t="s">
        <v>1027</v>
      </c>
      <c r="J564" s="176" t="s">
        <v>1027</v>
      </c>
      <c r="K564" s="171">
        <v>0.9</v>
      </c>
      <c r="L564" s="172">
        <v>0.933333333333333</v>
      </c>
      <c r="M564" s="172">
        <v>0.96875</v>
      </c>
      <c r="N564" s="173">
        <v>0.96875</v>
      </c>
      <c r="O564" s="173">
        <v>0.969262295081967</v>
      </c>
      <c r="P564" s="359">
        <v>0.9</v>
      </c>
      <c r="Q564" s="360">
        <v>0.791185729275971</v>
      </c>
      <c r="R564" s="172">
        <v>0.812220566318927</v>
      </c>
      <c r="S564" s="172">
        <v>0.841535433070866</v>
      </c>
      <c r="T564" s="172">
        <v>0.91933943717351</v>
      </c>
      <c r="U564" s="359">
        <v>0.9</v>
      </c>
      <c r="V564" s="172">
        <v>0.748163693599161</v>
      </c>
      <c r="W564" s="172">
        <v>0.792101341281669</v>
      </c>
      <c r="X564" s="172">
        <v>0.832677165354331</v>
      </c>
      <c r="Y564" s="172">
        <v>0.909200696511824</v>
      </c>
      <c r="Z564" s="359">
        <v>0.92</v>
      </c>
      <c r="AA564" s="359">
        <v>0.901262916188289</v>
      </c>
      <c r="AB564" s="359">
        <v>0.909607193563654</v>
      </c>
      <c r="AC564" s="359">
        <v>0.882606612362242</v>
      </c>
      <c r="AD564" s="359">
        <v>0.930760229641277</v>
      </c>
      <c r="AE564" s="359">
        <v>0.92</v>
      </c>
      <c r="AF564" s="172">
        <v>1</v>
      </c>
      <c r="AG564" s="172">
        <v>0.995283018867924</v>
      </c>
      <c r="AH564" s="172">
        <v>0.995983935742972</v>
      </c>
      <c r="AI564" s="172">
        <v>0.991128785561334</v>
      </c>
      <c r="AJ564" s="359">
        <v>0.92</v>
      </c>
      <c r="AK564" s="172">
        <v>0.930372807017544</v>
      </c>
      <c r="AL564" s="172">
        <v>0.931423611111111</v>
      </c>
      <c r="AM564" s="172">
        <v>0.911698356429262</v>
      </c>
      <c r="AN564" s="172">
        <v>0.946947135344589</v>
      </c>
      <c r="AO564" s="171">
        <v>0.99</v>
      </c>
      <c r="AP564" s="361">
        <v>1</v>
      </c>
      <c r="AQ564" s="361">
        <v>1</v>
      </c>
      <c r="AR564" s="361">
        <v>1</v>
      </c>
      <c r="AS564" s="362">
        <v>1</v>
      </c>
      <c r="AT564" s="367">
        <v>0.05</v>
      </c>
      <c r="AU564" s="364">
        <v>0</v>
      </c>
      <c r="AV564" s="365">
        <v>0</v>
      </c>
      <c r="AW564" s="365">
        <v>0</v>
      </c>
      <c r="AX564" s="365">
        <v>0.025</v>
      </c>
      <c r="AY564" s="145"/>
      <c r="AZ564" s="143"/>
    </row>
    <row r="565" spans="1:52">
      <c r="A565" s="141"/>
      <c r="B565" s="145"/>
      <c r="C565" s="175" t="s">
        <v>719</v>
      </c>
      <c r="D565" s="169" t="s">
        <v>26</v>
      </c>
      <c r="E565" s="169" t="s">
        <v>720</v>
      </c>
      <c r="F565" s="170" t="s">
        <v>1028</v>
      </c>
      <c r="G565" s="176" t="s">
        <v>1028</v>
      </c>
      <c r="H565" s="176" t="s">
        <v>1028</v>
      </c>
      <c r="I565" s="176" t="s">
        <v>1028</v>
      </c>
      <c r="J565" s="176" t="s">
        <v>1028</v>
      </c>
      <c r="K565" s="171">
        <v>0.9</v>
      </c>
      <c r="L565" s="172">
        <v>0.944444444444444</v>
      </c>
      <c r="M565" s="172">
        <v>0.947368421052632</v>
      </c>
      <c r="N565" s="173">
        <v>1</v>
      </c>
      <c r="O565" s="173">
        <v>0.978910369068541</v>
      </c>
      <c r="P565" s="359">
        <v>0.9</v>
      </c>
      <c r="Q565" s="360">
        <v>0.892797319932998</v>
      </c>
      <c r="R565" s="172">
        <v>0.843790012804097</v>
      </c>
      <c r="S565" s="172">
        <v>0.929188255613126</v>
      </c>
      <c r="T565" s="172">
        <v>0.922046530365596</v>
      </c>
      <c r="U565" s="359">
        <v>0.9</v>
      </c>
      <c r="V565" s="172">
        <v>0.867671691792295</v>
      </c>
      <c r="W565" s="172">
        <v>0.893725992317542</v>
      </c>
      <c r="X565" s="172">
        <v>0.915371329879102</v>
      </c>
      <c r="Y565" s="172">
        <v>0.911823950045322</v>
      </c>
      <c r="Z565" s="359">
        <v>0.92</v>
      </c>
      <c r="AA565" s="359">
        <v>0.92042042042042</v>
      </c>
      <c r="AB565" s="359">
        <v>0.919034090909091</v>
      </c>
      <c r="AC565" s="359">
        <v>0.942662116040956</v>
      </c>
      <c r="AD565" s="359">
        <v>0.949493670886076</v>
      </c>
      <c r="AE565" s="359">
        <v>0.92</v>
      </c>
      <c r="AF565" s="172">
        <v>0.996309963099631</v>
      </c>
      <c r="AG565" s="172">
        <v>1</v>
      </c>
      <c r="AH565" s="172">
        <v>0.986206896551724</v>
      </c>
      <c r="AI565" s="172">
        <v>0.992864424057085</v>
      </c>
      <c r="AJ565" s="359">
        <v>0.92</v>
      </c>
      <c r="AK565" s="172">
        <v>0.929532858273951</v>
      </c>
      <c r="AL565" s="172">
        <v>0.931018730013705</v>
      </c>
      <c r="AM565" s="172">
        <v>0.955479452054795</v>
      </c>
      <c r="AN565" s="172">
        <v>0.958045019108709</v>
      </c>
      <c r="AO565" s="171">
        <v>0.99</v>
      </c>
      <c r="AP565" s="361">
        <v>1</v>
      </c>
      <c r="AQ565" s="361">
        <v>1</v>
      </c>
      <c r="AR565" s="361">
        <v>1</v>
      </c>
      <c r="AS565" s="362">
        <v>1</v>
      </c>
      <c r="AT565" s="367">
        <v>0.05</v>
      </c>
      <c r="AU565" s="364">
        <v>0</v>
      </c>
      <c r="AV565" s="365">
        <v>0</v>
      </c>
      <c r="AW565" s="365">
        <v>0</v>
      </c>
      <c r="AX565" s="365">
        <v>0.0444444444444444</v>
      </c>
      <c r="AY565" s="145"/>
      <c r="AZ565" s="143"/>
    </row>
    <row r="566" spans="1:52">
      <c r="A566" s="141"/>
      <c r="B566" s="145"/>
      <c r="C566" s="175" t="s">
        <v>719</v>
      </c>
      <c r="D566" s="169" t="s">
        <v>26</v>
      </c>
      <c r="E566" s="169" t="s">
        <v>720</v>
      </c>
      <c r="F566" s="170" t="s">
        <v>1029</v>
      </c>
      <c r="G566" s="176" t="s">
        <v>1029</v>
      </c>
      <c r="H566" s="176" t="s">
        <v>1029</v>
      </c>
      <c r="I566" s="176" t="s">
        <v>1029</v>
      </c>
      <c r="J566" s="176" t="s">
        <v>1029</v>
      </c>
      <c r="K566" s="171">
        <v>0.9</v>
      </c>
      <c r="L566" s="172">
        <v>0.901408450704225</v>
      </c>
      <c r="M566" s="172">
        <v>0.96</v>
      </c>
      <c r="N566" s="173">
        <v>0.9625</v>
      </c>
      <c r="O566" s="173">
        <v>0.963235294117647</v>
      </c>
      <c r="P566" s="359">
        <v>0.9</v>
      </c>
      <c r="Q566" s="360">
        <v>0.928479103834554</v>
      </c>
      <c r="R566" s="172">
        <v>0.968024234264557</v>
      </c>
      <c r="S566" s="172">
        <v>0.969752520623281</v>
      </c>
      <c r="T566" s="172">
        <v>0.966807455697365</v>
      </c>
      <c r="U566" s="359">
        <v>0.9</v>
      </c>
      <c r="V566" s="172">
        <v>0.922016372253339</v>
      </c>
      <c r="W566" s="172">
        <v>0.949848535846516</v>
      </c>
      <c r="X566" s="172">
        <v>0.951879010082493</v>
      </c>
      <c r="Y566" s="172">
        <v>0.953849508768708</v>
      </c>
      <c r="Z566" s="359">
        <v>0.92</v>
      </c>
      <c r="AA566" s="359">
        <v>0.969207470974255</v>
      </c>
      <c r="AB566" s="359">
        <v>0.969789132197891</v>
      </c>
      <c r="AC566" s="359">
        <v>0.979682156507745</v>
      </c>
      <c r="AD566" s="359">
        <v>0.978631412044514</v>
      </c>
      <c r="AE566" s="359">
        <v>0.92</v>
      </c>
      <c r="AF566" s="172">
        <v>1</v>
      </c>
      <c r="AG566" s="172">
        <v>0.996438746438746</v>
      </c>
      <c r="AH566" s="172">
        <v>0.997780244173141</v>
      </c>
      <c r="AI566" s="172">
        <v>0.993061488673139</v>
      </c>
      <c r="AJ566" s="359">
        <v>0.92</v>
      </c>
      <c r="AK566" s="172">
        <v>0.97954439795444</v>
      </c>
      <c r="AL566" s="172">
        <v>0.977878902793579</v>
      </c>
      <c r="AM566" s="172">
        <v>0.98421126170183</v>
      </c>
      <c r="AN566" s="172">
        <v>0.984993288590604</v>
      </c>
      <c r="AO566" s="171">
        <v>0.99</v>
      </c>
      <c r="AP566" s="361">
        <v>1</v>
      </c>
      <c r="AQ566" s="361">
        <v>1</v>
      </c>
      <c r="AR566" s="361">
        <v>1</v>
      </c>
      <c r="AS566" s="362">
        <v>1</v>
      </c>
      <c r="AT566" s="367">
        <v>0.05</v>
      </c>
      <c r="AU566" s="364">
        <v>0.0714285714285714</v>
      </c>
      <c r="AV566" s="365">
        <v>0.0833333333333333</v>
      </c>
      <c r="AW566" s="365">
        <v>0.05</v>
      </c>
      <c r="AX566" s="365">
        <v>0.0705394190871369</v>
      </c>
      <c r="AY566" s="145"/>
      <c r="AZ566" s="143"/>
    </row>
    <row r="567" spans="1:52">
      <c r="A567" s="141"/>
      <c r="B567" s="145"/>
      <c r="C567" s="175" t="s">
        <v>719</v>
      </c>
      <c r="D567" s="169" t="s">
        <v>26</v>
      </c>
      <c r="E567" s="169" t="s">
        <v>720</v>
      </c>
      <c r="F567" s="170" t="s">
        <v>1030</v>
      </c>
      <c r="G567" s="176" t="s">
        <v>1030</v>
      </c>
      <c r="H567" s="176" t="s">
        <v>1030</v>
      </c>
      <c r="I567" s="176" t="s">
        <v>1030</v>
      </c>
      <c r="J567" s="176" t="s">
        <v>1030</v>
      </c>
      <c r="K567" s="171">
        <v>0.9</v>
      </c>
      <c r="L567" s="172">
        <v>0.915254237288136</v>
      </c>
      <c r="M567" s="172">
        <v>0.953125</v>
      </c>
      <c r="N567" s="173">
        <v>0.969230769230769</v>
      </c>
      <c r="O567" s="173">
        <v>0.975690607734807</v>
      </c>
      <c r="P567" s="359">
        <v>0.9</v>
      </c>
      <c r="Q567" s="360">
        <v>0.94061433447099</v>
      </c>
      <c r="R567" s="172">
        <v>0.959915611814346</v>
      </c>
      <c r="S567" s="172">
        <v>0.967213114754098</v>
      </c>
      <c r="T567" s="172">
        <v>0.957804283698859</v>
      </c>
      <c r="U567" s="359">
        <v>0.9</v>
      </c>
      <c r="V567" s="172">
        <v>0.941296928327645</v>
      </c>
      <c r="W567" s="172">
        <v>0.945675105485232</v>
      </c>
      <c r="X567" s="172">
        <v>0.955096222380613</v>
      </c>
      <c r="Y567" s="172">
        <v>0.946243060517782</v>
      </c>
      <c r="Z567" s="359">
        <v>0.92</v>
      </c>
      <c r="AA567" s="359">
        <v>0.951590594744122</v>
      </c>
      <c r="AB567" s="359">
        <v>0.959358584462262</v>
      </c>
      <c r="AC567" s="359">
        <v>0.975349219391947</v>
      </c>
      <c r="AD567" s="359">
        <v>0.964594891016153</v>
      </c>
      <c r="AE567" s="359">
        <v>0.92</v>
      </c>
      <c r="AF567" s="172">
        <v>0.994845360824742</v>
      </c>
      <c r="AG567" s="172">
        <v>0.987692307692308</v>
      </c>
      <c r="AH567" s="172">
        <v>0.986460348162476</v>
      </c>
      <c r="AI567" s="172">
        <v>0.987450287229342</v>
      </c>
      <c r="AJ567" s="359">
        <v>0.92</v>
      </c>
      <c r="AK567" s="172">
        <v>0.967021642047406</v>
      </c>
      <c r="AL567" s="172">
        <v>0.969707962996554</v>
      </c>
      <c r="AM567" s="172">
        <v>0.980609418282548</v>
      </c>
      <c r="AN567" s="172">
        <v>0.974480488445201</v>
      </c>
      <c r="AO567" s="171">
        <v>0.99</v>
      </c>
      <c r="AP567" s="361">
        <v>1</v>
      </c>
      <c r="AQ567" s="361">
        <v>1</v>
      </c>
      <c r="AR567" s="361">
        <v>1</v>
      </c>
      <c r="AS567" s="362">
        <v>1</v>
      </c>
      <c r="AT567" s="367">
        <v>0.05</v>
      </c>
      <c r="AU567" s="364">
        <v>0</v>
      </c>
      <c r="AV567" s="365">
        <v>0</v>
      </c>
      <c r="AW567" s="365">
        <v>0.111111111111111</v>
      </c>
      <c r="AX567" s="365">
        <v>0.0931174089068826</v>
      </c>
      <c r="AY567" s="145"/>
      <c r="AZ567" s="143"/>
    </row>
    <row r="568" spans="1:52">
      <c r="A568" s="141"/>
      <c r="B568" s="145"/>
      <c r="C568" s="175" t="s">
        <v>719</v>
      </c>
      <c r="D568" s="169" t="s">
        <v>26</v>
      </c>
      <c r="E568" s="169" t="s">
        <v>720</v>
      </c>
      <c r="F568" s="170" t="s">
        <v>1031</v>
      </c>
      <c r="G568" s="176" t="s">
        <v>1031</v>
      </c>
      <c r="H568" s="176" t="s">
        <v>1031</v>
      </c>
      <c r="I568" s="176" t="s">
        <v>1031</v>
      </c>
      <c r="J568" s="176" t="s">
        <v>1031</v>
      </c>
      <c r="K568" s="171">
        <v>0.9</v>
      </c>
      <c r="L568" s="172">
        <v>1</v>
      </c>
      <c r="M568" s="172">
        <v>0.961538461538462</v>
      </c>
      <c r="N568" s="173">
        <v>0.933333333333333</v>
      </c>
      <c r="O568" s="173">
        <v>0.957198443579767</v>
      </c>
      <c r="P568" s="359">
        <v>0.9</v>
      </c>
      <c r="Q568" s="360">
        <v>0.957373271889401</v>
      </c>
      <c r="R568" s="172">
        <v>0.949704142011834</v>
      </c>
      <c r="S568" s="172">
        <v>0.976076555023923</v>
      </c>
      <c r="T568" s="172">
        <v>0.957550726062871</v>
      </c>
      <c r="U568" s="359">
        <v>0.9</v>
      </c>
      <c r="V568" s="172">
        <v>0.932027649769585</v>
      </c>
      <c r="W568" s="172">
        <v>0.925049309664694</v>
      </c>
      <c r="X568" s="172">
        <v>0.960526315789474</v>
      </c>
      <c r="Y568" s="172">
        <v>0.942603336939063</v>
      </c>
      <c r="Z568" s="359">
        <v>0.92</v>
      </c>
      <c r="AA568" s="359">
        <v>0.735080058224163</v>
      </c>
      <c r="AB568" s="359">
        <v>0.852449567723343</v>
      </c>
      <c r="AC568" s="359">
        <v>0.904171364148816</v>
      </c>
      <c r="AD568" s="359">
        <v>0.88950440654687</v>
      </c>
      <c r="AE568" s="359">
        <v>0.92</v>
      </c>
      <c r="AF568" s="172">
        <v>0.997987927565392</v>
      </c>
      <c r="AG568" s="172">
        <v>0.997389033942559</v>
      </c>
      <c r="AH568" s="172">
        <v>0.99746835443038</v>
      </c>
      <c r="AI568" s="172">
        <v>0.989186773905273</v>
      </c>
      <c r="AJ568" s="359">
        <v>0.92</v>
      </c>
      <c r="AK568" s="172">
        <v>0.865767501605652</v>
      </c>
      <c r="AL568" s="172">
        <v>0.88993824918271</v>
      </c>
      <c r="AM568" s="172">
        <v>0.929885057471264</v>
      </c>
      <c r="AN568" s="172">
        <v>0.927463442221205</v>
      </c>
      <c r="AO568" s="171">
        <v>0.99</v>
      </c>
      <c r="AP568" s="361">
        <v>1</v>
      </c>
      <c r="AQ568" s="361">
        <v>1</v>
      </c>
      <c r="AR568" s="361">
        <v>1</v>
      </c>
      <c r="AS568" s="362">
        <v>1</v>
      </c>
      <c r="AT568" s="367">
        <v>0.05</v>
      </c>
      <c r="AU568" s="364">
        <v>0</v>
      </c>
      <c r="AV568" s="365">
        <v>0</v>
      </c>
      <c r="AW568" s="365">
        <v>0</v>
      </c>
      <c r="AX568" s="365">
        <v>0.094017094017094</v>
      </c>
      <c r="AY568" s="145"/>
      <c r="AZ568" s="143"/>
    </row>
    <row r="569" spans="1:52">
      <c r="A569" s="141"/>
      <c r="B569" s="145"/>
      <c r="C569" s="175" t="s">
        <v>719</v>
      </c>
      <c r="D569" s="169" t="s">
        <v>26</v>
      </c>
      <c r="E569" s="169" t="s">
        <v>720</v>
      </c>
      <c r="F569" s="170" t="s">
        <v>1032</v>
      </c>
      <c r="G569" s="176" t="s">
        <v>1032</v>
      </c>
      <c r="H569" s="176" t="s">
        <v>1032</v>
      </c>
      <c r="I569" s="176" t="s">
        <v>1032</v>
      </c>
      <c r="J569" s="176" t="s">
        <v>1032</v>
      </c>
      <c r="K569" s="171">
        <v>0.9</v>
      </c>
      <c r="L569" s="172">
        <v>0.864864864864865</v>
      </c>
      <c r="M569" s="172">
        <v>0.947368421052632</v>
      </c>
      <c r="N569" s="173">
        <v>0.974358974358974</v>
      </c>
      <c r="O569" s="173">
        <v>0.944978165938865</v>
      </c>
      <c r="P569" s="359">
        <v>0.9</v>
      </c>
      <c r="Q569" s="360">
        <v>0.931498079385403</v>
      </c>
      <c r="R569" s="172">
        <v>0.945986124876115</v>
      </c>
      <c r="S569" s="172">
        <v>0.944332662642522</v>
      </c>
      <c r="T569" s="172">
        <v>0.967463038749401</v>
      </c>
      <c r="U569" s="359">
        <v>0.9</v>
      </c>
      <c r="V569" s="172">
        <v>0.964788732394366</v>
      </c>
      <c r="W569" s="172">
        <v>0.95193260654113</v>
      </c>
      <c r="X569" s="172">
        <v>0.961770623742455</v>
      </c>
      <c r="Y569" s="172">
        <v>0.956623529845519</v>
      </c>
      <c r="Z569" s="359">
        <v>0.92</v>
      </c>
      <c r="AA569" s="359">
        <v>0.961538461538462</v>
      </c>
      <c r="AB569" s="359">
        <v>0.951393389500972</v>
      </c>
      <c r="AC569" s="359">
        <v>0.970211402946829</v>
      </c>
      <c r="AD569" s="359">
        <v>0.965487887926841</v>
      </c>
      <c r="AE569" s="359">
        <v>0.92</v>
      </c>
      <c r="AF569" s="172">
        <v>1</v>
      </c>
      <c r="AG569" s="172">
        <v>0.995252225519288</v>
      </c>
      <c r="AH569" s="172">
        <v>0.967365967365967</v>
      </c>
      <c r="AI569" s="172">
        <v>0.996709504307301</v>
      </c>
      <c r="AJ569" s="359">
        <v>0.92</v>
      </c>
      <c r="AK569" s="172">
        <v>0.974957118353345</v>
      </c>
      <c r="AL569" s="172">
        <v>0.961839530332681</v>
      </c>
      <c r="AM569" s="172">
        <v>0.97703141928494</v>
      </c>
      <c r="AN569" s="172">
        <v>0.974138878106301</v>
      </c>
      <c r="AO569" s="171">
        <v>0.99</v>
      </c>
      <c r="AP569" s="361">
        <v>1</v>
      </c>
      <c r="AQ569" s="361">
        <v>1</v>
      </c>
      <c r="AR569" s="361">
        <v>1</v>
      </c>
      <c r="AS569" s="362">
        <v>1</v>
      </c>
      <c r="AT569" s="367">
        <v>0.05</v>
      </c>
      <c r="AU569" s="364">
        <v>0.0909090909090909</v>
      </c>
      <c r="AV569" s="365">
        <v>0.0833333333333333</v>
      </c>
      <c r="AW569" s="365">
        <v>0</v>
      </c>
      <c r="AX569" s="365">
        <v>0.0766355140186916</v>
      </c>
      <c r="AY569" s="145"/>
      <c r="AZ569" s="143"/>
    </row>
    <row r="570" spans="1:52">
      <c r="A570" s="141"/>
      <c r="B570" s="145"/>
      <c r="C570" s="175" t="s">
        <v>719</v>
      </c>
      <c r="D570" s="169" t="s">
        <v>26</v>
      </c>
      <c r="E570" s="169" t="s">
        <v>720</v>
      </c>
      <c r="F570" s="170" t="s">
        <v>1033</v>
      </c>
      <c r="G570" s="176" t="s">
        <v>1033</v>
      </c>
      <c r="H570" s="176" t="s">
        <v>1033</v>
      </c>
      <c r="I570" s="176" t="s">
        <v>1033</v>
      </c>
      <c r="J570" s="176" t="s">
        <v>1033</v>
      </c>
      <c r="K570" s="171">
        <v>0.9</v>
      </c>
      <c r="L570" s="172">
        <v>0.953488372093023</v>
      </c>
      <c r="M570" s="172">
        <v>0.731707317073171</v>
      </c>
      <c r="N570" s="173">
        <v>0.977272727272727</v>
      </c>
      <c r="O570" s="173">
        <v>0.917114351496546</v>
      </c>
      <c r="P570" s="359">
        <v>0.9</v>
      </c>
      <c r="Q570" s="360">
        <v>0.813630041724618</v>
      </c>
      <c r="R570" s="172">
        <v>0.839931153184165</v>
      </c>
      <c r="S570" s="172">
        <v>0.845528455284553</v>
      </c>
      <c r="T570" s="172">
        <v>0.87768113401836</v>
      </c>
      <c r="U570" s="359">
        <v>0.9</v>
      </c>
      <c r="V570" s="172">
        <v>0.828929068150209</v>
      </c>
      <c r="W570" s="172">
        <v>0.843947217441193</v>
      </c>
      <c r="X570" s="172">
        <v>0.863266814486327</v>
      </c>
      <c r="Y570" s="172">
        <v>0.864009815305742</v>
      </c>
      <c r="Z570" s="359">
        <v>0.92</v>
      </c>
      <c r="AA570" s="359">
        <v>0.839177750906892</v>
      </c>
      <c r="AB570" s="359">
        <v>0.81531393568147</v>
      </c>
      <c r="AC570" s="359">
        <v>0.854297097324986</v>
      </c>
      <c r="AD570" s="359">
        <v>0.898043989254533</v>
      </c>
      <c r="AE570" s="359">
        <v>0.92</v>
      </c>
      <c r="AF570" s="172">
        <v>1</v>
      </c>
      <c r="AG570" s="172">
        <v>0.995073891625616</v>
      </c>
      <c r="AH570" s="172">
        <v>0.998258850841555</v>
      </c>
      <c r="AI570" s="172">
        <v>0.997005113221329</v>
      </c>
      <c r="AJ570" s="359">
        <v>0.92</v>
      </c>
      <c r="AK570" s="172">
        <v>0.88130659767141</v>
      </c>
      <c r="AL570" s="172">
        <v>0.859225239616613</v>
      </c>
      <c r="AM570" s="172">
        <v>0.881857407026916</v>
      </c>
      <c r="AN570" s="172">
        <v>0.921213840045377</v>
      </c>
      <c r="AO570" s="171">
        <v>0.99</v>
      </c>
      <c r="AP570" s="361">
        <v>1</v>
      </c>
      <c r="AQ570" s="361">
        <v>1</v>
      </c>
      <c r="AR570" s="361">
        <v>1</v>
      </c>
      <c r="AS570" s="362">
        <v>1</v>
      </c>
      <c r="AT570" s="367">
        <v>0.05</v>
      </c>
      <c r="AU570" s="364">
        <v>0</v>
      </c>
      <c r="AV570" s="365">
        <v>0</v>
      </c>
      <c r="AW570" s="365">
        <v>0</v>
      </c>
      <c r="AX570" s="365">
        <v>0.0325379609544469</v>
      </c>
      <c r="AY570" s="145"/>
      <c r="AZ570" s="143"/>
    </row>
    <row r="571" spans="1:52">
      <c r="A571" s="141"/>
      <c r="B571" s="145"/>
      <c r="C571" s="175" t="s">
        <v>719</v>
      </c>
      <c r="D571" s="169" t="s">
        <v>26</v>
      </c>
      <c r="E571" s="169" t="s">
        <v>720</v>
      </c>
      <c r="F571" s="170" t="s">
        <v>1034</v>
      </c>
      <c r="G571" s="176" t="s">
        <v>1035</v>
      </c>
      <c r="H571" s="176" t="s">
        <v>1035</v>
      </c>
      <c r="I571" s="176" t="s">
        <v>1035</v>
      </c>
      <c r="J571" s="176" t="s">
        <v>1035</v>
      </c>
      <c r="K571" s="171">
        <v>0.9</v>
      </c>
      <c r="L571" s="172">
        <v>0.942857142857143</v>
      </c>
      <c r="M571" s="172">
        <v>0.914285714285714</v>
      </c>
      <c r="N571" s="173">
        <v>0.956521739130435</v>
      </c>
      <c r="O571" s="173">
        <v>0.95602766798419</v>
      </c>
      <c r="P571" s="359">
        <v>0.9</v>
      </c>
      <c r="Q571" s="360">
        <v>0.86682808716707</v>
      </c>
      <c r="R571" s="172">
        <v>0.881739130434783</v>
      </c>
      <c r="S571" s="172">
        <v>0.870267774699908</v>
      </c>
      <c r="T571" s="172">
        <v>0.923927141487622</v>
      </c>
      <c r="U571" s="359">
        <v>0.9</v>
      </c>
      <c r="V571" s="172">
        <v>0.843018563357546</v>
      </c>
      <c r="W571" s="172">
        <v>0.830260869565217</v>
      </c>
      <c r="X571" s="172">
        <v>0.889658356417359</v>
      </c>
      <c r="Y571" s="172">
        <v>0.890190605086562</v>
      </c>
      <c r="Z571" s="359">
        <v>0.92</v>
      </c>
      <c r="AA571" s="359">
        <v>0.916430020283976</v>
      </c>
      <c r="AB571" s="359">
        <v>0.913069786204115</v>
      </c>
      <c r="AC571" s="359">
        <v>0.940230754681294</v>
      </c>
      <c r="AD571" s="359">
        <v>0.948155870299806</v>
      </c>
      <c r="AE571" s="359">
        <v>0.92</v>
      </c>
      <c r="AF571" s="172">
        <v>0.989318141356596</v>
      </c>
      <c r="AG571" s="172">
        <v>0.966365280289331</v>
      </c>
      <c r="AH571" s="172">
        <v>0.942345767007207</v>
      </c>
      <c r="AI571" s="172">
        <v>0.958676594652093</v>
      </c>
      <c r="AJ571" s="359">
        <v>0.92</v>
      </c>
      <c r="AK571" s="172">
        <v>0.926996966632963</v>
      </c>
      <c r="AL571" s="172">
        <v>0.927933673469388</v>
      </c>
      <c r="AM571" s="172">
        <v>0.948673277941571</v>
      </c>
      <c r="AN571" s="172">
        <v>0.95775585720129</v>
      </c>
      <c r="AO571" s="171">
        <v>0.99</v>
      </c>
      <c r="AP571" s="361">
        <v>1</v>
      </c>
      <c r="AQ571" s="361">
        <v>1</v>
      </c>
      <c r="AR571" s="361">
        <v>1</v>
      </c>
      <c r="AS571" s="362">
        <v>1</v>
      </c>
      <c r="AT571" s="367">
        <v>0.05</v>
      </c>
      <c r="AU571" s="364">
        <v>0</v>
      </c>
      <c r="AV571" s="365">
        <v>0.03125</v>
      </c>
      <c r="AW571" s="365">
        <v>0.0384615384615385</v>
      </c>
      <c r="AX571" s="365">
        <v>0.0365296803652968</v>
      </c>
      <c r="AY571" s="145"/>
      <c r="AZ571" s="143"/>
    </row>
    <row r="572" spans="1:52">
      <c r="A572" s="141"/>
      <c r="B572" s="145"/>
      <c r="C572" s="175" t="s">
        <v>719</v>
      </c>
      <c r="D572" s="169" t="s">
        <v>26</v>
      </c>
      <c r="E572" s="169" t="s">
        <v>720</v>
      </c>
      <c r="F572" s="170" t="s">
        <v>1036</v>
      </c>
      <c r="G572" s="176" t="s">
        <v>1036</v>
      </c>
      <c r="H572" s="176" t="s">
        <v>1036</v>
      </c>
      <c r="I572" s="176" t="s">
        <v>1036</v>
      </c>
      <c r="J572" s="176" t="s">
        <v>1036</v>
      </c>
      <c r="K572" s="171">
        <v>0.9</v>
      </c>
      <c r="L572" s="172">
        <v>0.975</v>
      </c>
      <c r="M572" s="172">
        <v>0.951219512195122</v>
      </c>
      <c r="N572" s="173">
        <v>0.930232558139535</v>
      </c>
      <c r="O572" s="173">
        <v>0.965890183028286</v>
      </c>
      <c r="P572" s="359">
        <v>0.9</v>
      </c>
      <c r="Q572" s="360">
        <v>0.938395415472779</v>
      </c>
      <c r="R572" s="172">
        <v>0.954326923076923</v>
      </c>
      <c r="S572" s="172">
        <v>0.949404761904762</v>
      </c>
      <c r="T572" s="172">
        <v>0.949186167095</v>
      </c>
      <c r="U572" s="359">
        <v>0.9</v>
      </c>
      <c r="V572" s="172">
        <v>0.885386819484241</v>
      </c>
      <c r="W572" s="172">
        <v>0.899038461538462</v>
      </c>
      <c r="X572" s="172">
        <v>0.889880952380952</v>
      </c>
      <c r="Y572" s="172">
        <v>0.905992154740971</v>
      </c>
      <c r="Z572" s="359">
        <v>0.92</v>
      </c>
      <c r="AA572" s="359">
        <v>0.940515532055519</v>
      </c>
      <c r="AB572" s="359">
        <v>0.935525467440361</v>
      </c>
      <c r="AC572" s="359">
        <v>0.947453778786896</v>
      </c>
      <c r="AD572" s="359">
        <v>0.955287168761922</v>
      </c>
      <c r="AE572" s="359">
        <v>0.92</v>
      </c>
      <c r="AF572" s="172">
        <v>0.99496644295302</v>
      </c>
      <c r="AG572" s="172">
        <v>0.999339933993399</v>
      </c>
      <c r="AH572" s="172">
        <v>0.961290322580645</v>
      </c>
      <c r="AI572" s="172">
        <v>0.964279703803433</v>
      </c>
      <c r="AJ572" s="359">
        <v>0.92</v>
      </c>
      <c r="AK572" s="172">
        <v>0.95053246307111</v>
      </c>
      <c r="AL572" s="172">
        <v>0.948030176026823</v>
      </c>
      <c r="AM572" s="172">
        <v>0.956668923493568</v>
      </c>
      <c r="AN572" s="172">
        <v>0.963918897344473</v>
      </c>
      <c r="AO572" s="171">
        <v>0.99</v>
      </c>
      <c r="AP572" s="361">
        <v>1</v>
      </c>
      <c r="AQ572" s="361">
        <v>1</v>
      </c>
      <c r="AR572" s="361">
        <v>1</v>
      </c>
      <c r="AS572" s="362">
        <v>0.999751119960179</v>
      </c>
      <c r="AT572" s="367">
        <v>0.05</v>
      </c>
      <c r="AU572" s="364">
        <v>0</v>
      </c>
      <c r="AV572" s="365">
        <v>0.0769230769230769</v>
      </c>
      <c r="AW572" s="365">
        <v>0.2</v>
      </c>
      <c r="AX572" s="365">
        <v>0.0650602409638554</v>
      </c>
      <c r="AY572" s="145"/>
      <c r="AZ572" s="143"/>
    </row>
    <row r="573" spans="1:52">
      <c r="A573" s="141"/>
      <c r="B573" s="145"/>
      <c r="C573" s="175" t="s">
        <v>719</v>
      </c>
      <c r="D573" s="169" t="s">
        <v>26</v>
      </c>
      <c r="E573" s="169" t="s">
        <v>720</v>
      </c>
      <c r="F573" s="170" t="s">
        <v>1037</v>
      </c>
      <c r="G573" s="176" t="s">
        <v>1037</v>
      </c>
      <c r="H573" s="176" t="s">
        <v>1037</v>
      </c>
      <c r="I573" s="176" t="s">
        <v>1037</v>
      </c>
      <c r="J573" s="176" t="s">
        <v>1037</v>
      </c>
      <c r="K573" s="171">
        <v>0.9</v>
      </c>
      <c r="L573" s="172">
        <v>0.947368421052632</v>
      </c>
      <c r="M573" s="172">
        <v>0.9</v>
      </c>
      <c r="N573" s="173">
        <v>0.947368421052632</v>
      </c>
      <c r="O573" s="173">
        <v>0.955801104972376</v>
      </c>
      <c r="P573" s="359">
        <v>0.9</v>
      </c>
      <c r="Q573" s="360">
        <v>0.976082740788623</v>
      </c>
      <c r="R573" s="172">
        <v>0.972565895642819</v>
      </c>
      <c r="S573" s="172">
        <v>0.97279322853688</v>
      </c>
      <c r="T573" s="172">
        <v>0.964575794129473</v>
      </c>
      <c r="U573" s="359">
        <v>0.9</v>
      </c>
      <c r="V573" s="172">
        <v>0.941822882999354</v>
      </c>
      <c r="W573" s="172">
        <v>0.932759548144164</v>
      </c>
      <c r="X573" s="172">
        <v>0.932285368802902</v>
      </c>
      <c r="Y573" s="172">
        <v>0.935243264977885</v>
      </c>
      <c r="Z573" s="359">
        <v>0.92</v>
      </c>
      <c r="AA573" s="359" t="s">
        <v>40</v>
      </c>
      <c r="AB573" s="359">
        <v>0</v>
      </c>
      <c r="AC573" s="359" t="s">
        <v>40</v>
      </c>
      <c r="AD573" s="359">
        <v>0.333333333333333</v>
      </c>
      <c r="AE573" s="359">
        <v>0.92</v>
      </c>
      <c r="AF573" s="172">
        <v>1</v>
      </c>
      <c r="AG573" s="172">
        <v>0.958333333333333</v>
      </c>
      <c r="AH573" s="172">
        <v>0.895833333333333</v>
      </c>
      <c r="AI573" s="172">
        <v>0.885423728813559</v>
      </c>
      <c r="AJ573" s="359">
        <v>0.92</v>
      </c>
      <c r="AK573" s="172">
        <v>0.978668390433096</v>
      </c>
      <c r="AL573" s="172">
        <v>0.983870967741935</v>
      </c>
      <c r="AM573" s="172">
        <v>0.983071342200726</v>
      </c>
      <c r="AN573" s="172">
        <v>0.981585348692278</v>
      </c>
      <c r="AO573" s="171">
        <v>0.99</v>
      </c>
      <c r="AP573" s="361">
        <v>1</v>
      </c>
      <c r="AQ573" s="361">
        <v>1</v>
      </c>
      <c r="AR573" s="361">
        <v>1</v>
      </c>
      <c r="AS573" s="362">
        <v>1</v>
      </c>
      <c r="AT573" s="367">
        <v>0.05</v>
      </c>
      <c r="AU573" s="364">
        <v>0</v>
      </c>
      <c r="AV573" s="365">
        <v>0</v>
      </c>
      <c r="AW573" s="365">
        <v>0</v>
      </c>
      <c r="AX573" s="365">
        <v>0.0810810810810811</v>
      </c>
      <c r="AY573" s="145"/>
      <c r="AZ573" s="143"/>
    </row>
    <row r="574" spans="1:52">
      <c r="A574" s="141"/>
      <c r="B574" s="145"/>
      <c r="C574" s="175" t="s">
        <v>719</v>
      </c>
      <c r="D574" s="169" t="s">
        <v>26</v>
      </c>
      <c r="E574" s="169" t="s">
        <v>720</v>
      </c>
      <c r="F574" s="170" t="s">
        <v>1038</v>
      </c>
      <c r="G574" s="176" t="s">
        <v>1038</v>
      </c>
      <c r="H574" s="176" t="s">
        <v>1038</v>
      </c>
      <c r="I574" s="176" t="s">
        <v>1038</v>
      </c>
      <c r="J574" s="176" t="s">
        <v>1038</v>
      </c>
      <c r="K574" s="171">
        <v>0.9</v>
      </c>
      <c r="L574" s="172">
        <v>0.847826086956522</v>
      </c>
      <c r="M574" s="172">
        <v>0.8125</v>
      </c>
      <c r="N574" s="173">
        <v>0.782608695652174</v>
      </c>
      <c r="O574" s="173">
        <v>0.857752489331437</v>
      </c>
      <c r="P574" s="359">
        <v>0.9</v>
      </c>
      <c r="Q574" s="360">
        <v>0.91497975708502</v>
      </c>
      <c r="R574" s="172">
        <v>0.771108850457782</v>
      </c>
      <c r="S574" s="172">
        <v>0.947151681537406</v>
      </c>
      <c r="T574" s="172">
        <v>0.911804680766426</v>
      </c>
      <c r="U574" s="359">
        <v>0.9</v>
      </c>
      <c r="V574" s="172">
        <v>0.902834008097166</v>
      </c>
      <c r="W574" s="172">
        <v>0.865208545269583</v>
      </c>
      <c r="X574" s="172">
        <v>0.934797529169526</v>
      </c>
      <c r="Y574" s="172">
        <v>0.924003845388848</v>
      </c>
      <c r="Z574" s="359">
        <v>0.92</v>
      </c>
      <c r="AA574" s="359">
        <v>0.872152828802351</v>
      </c>
      <c r="AB574" s="359">
        <v>0.864711447492904</v>
      </c>
      <c r="AC574" s="359">
        <v>0.913313609467456</v>
      </c>
      <c r="AD574" s="359">
        <v>0.928202133742077</v>
      </c>
      <c r="AE574" s="359">
        <v>0.92</v>
      </c>
      <c r="AF574" s="172">
        <v>0.962542565266742</v>
      </c>
      <c r="AG574" s="172">
        <v>0.988795518207283</v>
      </c>
      <c r="AH574" s="172">
        <v>0.995959595959596</v>
      </c>
      <c r="AI574" s="172">
        <v>0.982624178792902</v>
      </c>
      <c r="AJ574" s="359">
        <v>0.92</v>
      </c>
      <c r="AK574" s="172">
        <v>0.908547309180443</v>
      </c>
      <c r="AL574" s="172">
        <v>0.895299145299145</v>
      </c>
      <c r="AM574" s="172">
        <v>0.931020239570425</v>
      </c>
      <c r="AN574" s="172">
        <v>0.948463797780691</v>
      </c>
      <c r="AO574" s="171">
        <v>0.99</v>
      </c>
      <c r="AP574" s="361">
        <v>1</v>
      </c>
      <c r="AQ574" s="361">
        <v>1</v>
      </c>
      <c r="AR574" s="361">
        <v>1</v>
      </c>
      <c r="AS574" s="362">
        <v>1</v>
      </c>
      <c r="AT574" s="367">
        <v>0.05</v>
      </c>
      <c r="AU574" s="364">
        <v>0</v>
      </c>
      <c r="AV574" s="365">
        <v>0</v>
      </c>
      <c r="AW574" s="365">
        <v>0</v>
      </c>
      <c r="AX574" s="365">
        <v>0.066147859922179</v>
      </c>
      <c r="AY574" s="145"/>
      <c r="AZ574" s="143"/>
    </row>
    <row r="575" spans="1:52">
      <c r="A575" s="141"/>
      <c r="B575" s="145"/>
      <c r="C575" s="175" t="s">
        <v>719</v>
      </c>
      <c r="D575" s="169" t="s">
        <v>26</v>
      </c>
      <c r="E575" s="169" t="s">
        <v>720</v>
      </c>
      <c r="F575" s="170" t="s">
        <v>1039</v>
      </c>
      <c r="G575" s="176" t="s">
        <v>1040</v>
      </c>
      <c r="H575" s="176" t="s">
        <v>1040</v>
      </c>
      <c r="I575" s="176" t="s">
        <v>1040</v>
      </c>
      <c r="J575" s="176" t="s">
        <v>1040</v>
      </c>
      <c r="K575" s="171">
        <v>0.9</v>
      </c>
      <c r="L575" s="172">
        <v>0.978723404255319</v>
      </c>
      <c r="M575" s="172">
        <v>0.978723404255319</v>
      </c>
      <c r="N575" s="173">
        <v>0.98</v>
      </c>
      <c r="O575" s="173">
        <v>0.987545787545788</v>
      </c>
      <c r="P575" s="359">
        <v>0.9</v>
      </c>
      <c r="Q575" s="360">
        <v>0.99602911978822</v>
      </c>
      <c r="R575" s="172">
        <v>0.962716869693614</v>
      </c>
      <c r="S575" s="172">
        <v>0.990135905304691</v>
      </c>
      <c r="T575" s="172">
        <v>0.990526578414394</v>
      </c>
      <c r="U575" s="359">
        <v>0.9</v>
      </c>
      <c r="V575" s="172">
        <v>0.896095301125083</v>
      </c>
      <c r="W575" s="172">
        <v>0.873569582871908</v>
      </c>
      <c r="X575" s="172">
        <v>0.883603682595353</v>
      </c>
      <c r="Y575" s="172">
        <v>0.905816137837917</v>
      </c>
      <c r="Z575" s="359">
        <v>0.92</v>
      </c>
      <c r="AA575" s="359" t="s">
        <v>40</v>
      </c>
      <c r="AB575" s="359" t="s">
        <v>40</v>
      </c>
      <c r="AC575" s="359" t="s">
        <v>40</v>
      </c>
      <c r="AD575" s="359">
        <v>0.333333333333333</v>
      </c>
      <c r="AE575" s="359">
        <v>0.92</v>
      </c>
      <c r="AF575" s="172">
        <v>0.990406821815598</v>
      </c>
      <c r="AG575" s="172">
        <v>0.982116244411326</v>
      </c>
      <c r="AH575" s="172">
        <v>0.98429648241206</v>
      </c>
      <c r="AI575" s="172">
        <v>0.919026904174237</v>
      </c>
      <c r="AJ575" s="359">
        <v>0.92</v>
      </c>
      <c r="AK575" s="172">
        <v>0.954805996472663</v>
      </c>
      <c r="AL575" s="172">
        <v>0.946290143964563</v>
      </c>
      <c r="AM575" s="172">
        <v>0.970846120122753</v>
      </c>
      <c r="AN575" s="172">
        <v>0.969433499886274</v>
      </c>
      <c r="AO575" s="171">
        <v>0.99</v>
      </c>
      <c r="AP575" s="361">
        <v>1</v>
      </c>
      <c r="AQ575" s="361">
        <v>1</v>
      </c>
      <c r="AR575" s="361">
        <v>1</v>
      </c>
      <c r="AS575" s="362">
        <v>1</v>
      </c>
      <c r="AT575" s="367">
        <v>0.05</v>
      </c>
      <c r="AU575" s="364">
        <v>0</v>
      </c>
      <c r="AV575" s="365">
        <v>0</v>
      </c>
      <c r="AW575" s="365">
        <v>0</v>
      </c>
      <c r="AX575" s="365">
        <v>0.0844444444444444</v>
      </c>
      <c r="AY575" s="145"/>
      <c r="AZ575" s="143"/>
    </row>
    <row r="576" spans="1:52">
      <c r="A576" s="141"/>
      <c r="B576" s="145"/>
      <c r="C576" s="175" t="s">
        <v>719</v>
      </c>
      <c r="D576" s="169" t="s">
        <v>26</v>
      </c>
      <c r="E576" s="169" t="s">
        <v>720</v>
      </c>
      <c r="F576" s="170" t="s">
        <v>1041</v>
      </c>
      <c r="G576" s="176" t="s">
        <v>1041</v>
      </c>
      <c r="H576" s="176" t="s">
        <v>1041</v>
      </c>
      <c r="I576" s="176" t="s">
        <v>1041</v>
      </c>
      <c r="J576" s="176" t="s">
        <v>1041</v>
      </c>
      <c r="K576" s="171">
        <v>0.9</v>
      </c>
      <c r="L576" s="172">
        <v>1</v>
      </c>
      <c r="M576" s="172">
        <v>1</v>
      </c>
      <c r="N576" s="173">
        <v>1</v>
      </c>
      <c r="O576" s="173">
        <v>0.992217898832685</v>
      </c>
      <c r="P576" s="359">
        <v>0.9</v>
      </c>
      <c r="Q576" s="360">
        <v>0.989401496259352</v>
      </c>
      <c r="R576" s="172">
        <v>0.949523275378575</v>
      </c>
      <c r="S576" s="172">
        <v>0.996060407091267</v>
      </c>
      <c r="T576" s="172">
        <v>0.989191436291831</v>
      </c>
      <c r="U576" s="359">
        <v>0.9</v>
      </c>
      <c r="V576" s="172">
        <v>0.942019950124688</v>
      </c>
      <c r="W576" s="172">
        <v>0.872125630959058</v>
      </c>
      <c r="X576" s="172">
        <v>0.948785292186474</v>
      </c>
      <c r="Y576" s="172">
        <v>0.92602369569736</v>
      </c>
      <c r="Z576" s="359">
        <v>0.92</v>
      </c>
      <c r="AA576" s="359">
        <v>0.853035143769968</v>
      </c>
      <c r="AB576" s="359">
        <v>0.836492890995261</v>
      </c>
      <c r="AC576" s="359">
        <v>0.891348088531187</v>
      </c>
      <c r="AD576" s="359">
        <v>0.890652026772956</v>
      </c>
      <c r="AE576" s="359">
        <v>0.92</v>
      </c>
      <c r="AF576" s="172">
        <v>1</v>
      </c>
      <c r="AG576" s="172">
        <v>0.997658079625293</v>
      </c>
      <c r="AH576" s="172">
        <v>0.992753623188406</v>
      </c>
      <c r="AI576" s="172">
        <v>0.995954820068295</v>
      </c>
      <c r="AJ576" s="359">
        <v>0.92</v>
      </c>
      <c r="AK576" s="172">
        <v>0.949921752738654</v>
      </c>
      <c r="AL576" s="172">
        <v>0.938775510204082</v>
      </c>
      <c r="AM576" s="172">
        <v>0.955940594059406</v>
      </c>
      <c r="AN576" s="172">
        <v>0.961359343450791</v>
      </c>
      <c r="AO576" s="171">
        <v>0.99</v>
      </c>
      <c r="AP576" s="361">
        <v>1</v>
      </c>
      <c r="AQ576" s="361">
        <v>1</v>
      </c>
      <c r="AR576" s="361">
        <v>1</v>
      </c>
      <c r="AS576" s="362">
        <v>1</v>
      </c>
      <c r="AT576" s="367">
        <v>0.05</v>
      </c>
      <c r="AU576" s="364">
        <v>0</v>
      </c>
      <c r="AV576" s="365">
        <v>0</v>
      </c>
      <c r="AW576" s="365">
        <v>0</v>
      </c>
      <c r="AX576" s="365">
        <v>0.0714285714285714</v>
      </c>
      <c r="AY576" s="145"/>
      <c r="AZ576" s="143"/>
    </row>
    <row r="577" spans="1:52">
      <c r="A577" s="141"/>
      <c r="B577" s="145"/>
      <c r="C577" s="175" t="s">
        <v>719</v>
      </c>
      <c r="D577" s="169" t="s">
        <v>26</v>
      </c>
      <c r="E577" s="169" t="s">
        <v>720</v>
      </c>
      <c r="F577" s="170" t="s">
        <v>1042</v>
      </c>
      <c r="G577" s="176" t="s">
        <v>1042</v>
      </c>
      <c r="H577" s="176" t="s">
        <v>1042</v>
      </c>
      <c r="I577" s="176" t="s">
        <v>1042</v>
      </c>
      <c r="J577" s="176" t="s">
        <v>1042</v>
      </c>
      <c r="K577" s="171">
        <v>0.9</v>
      </c>
      <c r="L577" s="172">
        <v>1</v>
      </c>
      <c r="M577" s="172">
        <v>0.962962962962963</v>
      </c>
      <c r="N577" s="173">
        <v>1</v>
      </c>
      <c r="O577" s="173">
        <v>0.989417989417989</v>
      </c>
      <c r="P577" s="359">
        <v>0.9</v>
      </c>
      <c r="Q577" s="360">
        <v>0.990191017036655</v>
      </c>
      <c r="R577" s="172">
        <v>0.993034825870647</v>
      </c>
      <c r="S577" s="172">
        <v>0.99492385786802</v>
      </c>
      <c r="T577" s="172">
        <v>0.986653177166427</v>
      </c>
      <c r="U577" s="359">
        <v>0.9</v>
      </c>
      <c r="V577" s="172">
        <v>0.955601445534331</v>
      </c>
      <c r="W577" s="172">
        <v>0.933333333333333</v>
      </c>
      <c r="X577" s="172">
        <v>0.955442752397067</v>
      </c>
      <c r="Y577" s="172">
        <v>0.929063387680454</v>
      </c>
      <c r="Z577" s="359">
        <v>0.92</v>
      </c>
      <c r="AA577" s="359">
        <v>0.964705882352941</v>
      </c>
      <c r="AB577" s="359">
        <v>0.918465227817746</v>
      </c>
      <c r="AC577" s="359">
        <v>0.937119675456389</v>
      </c>
      <c r="AD577" s="359">
        <v>0.911849710982659</v>
      </c>
      <c r="AE577" s="359">
        <v>0.92</v>
      </c>
      <c r="AF577" s="172">
        <v>0.997990622906899</v>
      </c>
      <c r="AG577" s="172">
        <v>0.996718621821165</v>
      </c>
      <c r="AH577" s="172">
        <v>0.997552019583843</v>
      </c>
      <c r="AI577" s="172">
        <v>0.997971037555697</v>
      </c>
      <c r="AJ577" s="359">
        <v>0.92</v>
      </c>
      <c r="AK577" s="172">
        <v>0.976744186046512</v>
      </c>
      <c r="AL577" s="172">
        <v>0.973217964565307</v>
      </c>
      <c r="AM577" s="172">
        <v>0.972209969122188</v>
      </c>
      <c r="AN577" s="172">
        <v>0.968877803941009</v>
      </c>
      <c r="AO577" s="171">
        <v>0.99</v>
      </c>
      <c r="AP577" s="361">
        <v>1</v>
      </c>
      <c r="AQ577" s="361">
        <v>1</v>
      </c>
      <c r="AR577" s="361">
        <v>1</v>
      </c>
      <c r="AS577" s="362">
        <v>1</v>
      </c>
      <c r="AT577" s="367">
        <v>0.05</v>
      </c>
      <c r="AU577" s="364">
        <v>0</v>
      </c>
      <c r="AV577" s="365">
        <v>0</v>
      </c>
      <c r="AW577" s="365">
        <v>0.166666666666667</v>
      </c>
      <c r="AX577" s="365">
        <v>0.117647058823529</v>
      </c>
      <c r="AY577" s="145"/>
      <c r="AZ577" s="143"/>
    </row>
    <row r="578" spans="1:52">
      <c r="A578" s="141"/>
      <c r="B578" s="145"/>
      <c r="C578" s="175" t="s">
        <v>719</v>
      </c>
      <c r="D578" s="169" t="s">
        <v>26</v>
      </c>
      <c r="E578" s="169" t="s">
        <v>720</v>
      </c>
      <c r="F578" s="170" t="s">
        <v>1043</v>
      </c>
      <c r="G578" s="176" t="s">
        <v>1044</v>
      </c>
      <c r="H578" s="176" t="s">
        <v>1044</v>
      </c>
      <c r="I578" s="176" t="s">
        <v>1044</v>
      </c>
      <c r="J578" s="176" t="s">
        <v>1044</v>
      </c>
      <c r="K578" s="171">
        <v>0.9</v>
      </c>
      <c r="L578" s="172">
        <v>1</v>
      </c>
      <c r="M578" s="172">
        <v>1</v>
      </c>
      <c r="N578" s="173">
        <v>1</v>
      </c>
      <c r="O578" s="173">
        <v>0.993217784476262</v>
      </c>
      <c r="P578" s="359">
        <v>0.9</v>
      </c>
      <c r="Q578" s="360" t="s">
        <v>40</v>
      </c>
      <c r="R578" s="172" t="s">
        <v>40</v>
      </c>
      <c r="S578" s="172" t="s">
        <v>40</v>
      </c>
      <c r="T578" s="172">
        <v>0</v>
      </c>
      <c r="U578" s="359">
        <v>0.9</v>
      </c>
      <c r="V578" s="172" t="s">
        <v>40</v>
      </c>
      <c r="W578" s="172" t="s">
        <v>40</v>
      </c>
      <c r="X578" s="172" t="s">
        <v>40</v>
      </c>
      <c r="Y578" s="172">
        <v>1</v>
      </c>
      <c r="Z578" s="359">
        <v>0.92</v>
      </c>
      <c r="AA578" s="359">
        <v>0</v>
      </c>
      <c r="AB578" s="359" t="s">
        <v>40</v>
      </c>
      <c r="AC578" s="359" t="s">
        <v>40</v>
      </c>
      <c r="AD578" s="359">
        <v>0</v>
      </c>
      <c r="AE578" s="359">
        <v>0.92</v>
      </c>
      <c r="AF578" s="172">
        <v>0.992351816443595</v>
      </c>
      <c r="AG578" s="172">
        <v>0.988789237668161</v>
      </c>
      <c r="AH578" s="172">
        <v>0.993798449612403</v>
      </c>
      <c r="AI578" s="172">
        <v>0.986402058066887</v>
      </c>
      <c r="AJ578" s="359">
        <v>0.92</v>
      </c>
      <c r="AK578" s="172">
        <v>0.976329713171818</v>
      </c>
      <c r="AL578" s="172">
        <v>0.975485436893204</v>
      </c>
      <c r="AM578" s="172">
        <v>0.979965655409273</v>
      </c>
      <c r="AN578" s="172">
        <v>0.974202656741321</v>
      </c>
      <c r="AO578" s="171">
        <v>0.99</v>
      </c>
      <c r="AP578" s="361">
        <v>1</v>
      </c>
      <c r="AQ578" s="361">
        <v>1</v>
      </c>
      <c r="AR578" s="361">
        <v>1</v>
      </c>
      <c r="AS578" s="362">
        <v>1</v>
      </c>
      <c r="AT578" s="367">
        <v>0.05</v>
      </c>
      <c r="AU578" s="364">
        <v>0</v>
      </c>
      <c r="AV578" s="365">
        <v>0</v>
      </c>
      <c r="AW578" s="365">
        <v>0</v>
      </c>
      <c r="AX578" s="365">
        <v>0.0708333333333333</v>
      </c>
      <c r="AY578" s="145"/>
      <c r="AZ578" s="143"/>
    </row>
    <row r="579" spans="1:52">
      <c r="A579" s="141"/>
      <c r="B579" s="145"/>
      <c r="C579" s="175" t="s">
        <v>719</v>
      </c>
      <c r="D579" s="169" t="s">
        <v>26</v>
      </c>
      <c r="E579" s="169" t="s">
        <v>720</v>
      </c>
      <c r="F579" s="170" t="s">
        <v>1045</v>
      </c>
      <c r="G579" s="176" t="s">
        <v>1045</v>
      </c>
      <c r="H579" s="176" t="s">
        <v>1045</v>
      </c>
      <c r="I579" s="176" t="s">
        <v>1045</v>
      </c>
      <c r="J579" s="176" t="s">
        <v>1045</v>
      </c>
      <c r="K579" s="171">
        <v>0.9</v>
      </c>
      <c r="L579" s="172">
        <v>0.9375</v>
      </c>
      <c r="M579" s="172">
        <v>1</v>
      </c>
      <c r="N579" s="173">
        <v>1</v>
      </c>
      <c r="O579" s="173">
        <v>0.995337995337995</v>
      </c>
      <c r="P579" s="359">
        <v>0.9</v>
      </c>
      <c r="Q579" s="360">
        <v>0.97465034965035</v>
      </c>
      <c r="R579" s="172">
        <v>0.984787830264211</v>
      </c>
      <c r="S579" s="172">
        <v>0.982642237222758</v>
      </c>
      <c r="T579" s="172">
        <v>0.982625482625483</v>
      </c>
      <c r="U579" s="359">
        <v>0.9</v>
      </c>
      <c r="V579" s="172">
        <v>0.91958041958042</v>
      </c>
      <c r="W579" s="172">
        <v>0.851881505204163</v>
      </c>
      <c r="X579" s="172">
        <v>0.936354869816779</v>
      </c>
      <c r="Y579" s="172">
        <v>0.896146146146146</v>
      </c>
      <c r="Z579" s="359">
        <v>0.92</v>
      </c>
      <c r="AA579" s="359">
        <v>0.784552845528455</v>
      </c>
      <c r="AB579" s="359">
        <v>0.785211267605634</v>
      </c>
      <c r="AC579" s="359">
        <v>0.874285714285714</v>
      </c>
      <c r="AD579" s="359">
        <v>0.880163245115014</v>
      </c>
      <c r="AE579" s="359">
        <v>0.92</v>
      </c>
      <c r="AF579" s="172">
        <v>0.996201683175691</v>
      </c>
      <c r="AG579" s="172">
        <v>0.993217054263566</v>
      </c>
      <c r="AH579" s="172">
        <v>0.989473684210526</v>
      </c>
      <c r="AI579" s="172">
        <v>0.969527806925498</v>
      </c>
      <c r="AJ579" s="359">
        <v>0.92</v>
      </c>
      <c r="AK579" s="172">
        <v>0.926724137931034</v>
      </c>
      <c r="AL579" s="172">
        <v>0.896934116112198</v>
      </c>
      <c r="AM579" s="172">
        <v>0.943042537851478</v>
      </c>
      <c r="AN579" s="172">
        <v>0.949617346938776</v>
      </c>
      <c r="AO579" s="171">
        <v>0.99</v>
      </c>
      <c r="AP579" s="361">
        <v>1</v>
      </c>
      <c r="AQ579" s="361">
        <v>1</v>
      </c>
      <c r="AR579" s="361">
        <v>1</v>
      </c>
      <c r="AS579" s="362">
        <v>1</v>
      </c>
      <c r="AT579" s="367">
        <v>0.05</v>
      </c>
      <c r="AU579" s="364">
        <v>0</v>
      </c>
      <c r="AV579" s="365">
        <v>0</v>
      </c>
      <c r="AW579" s="365">
        <v>0</v>
      </c>
      <c r="AX579" s="365">
        <v>0.064</v>
      </c>
      <c r="AY579" s="145"/>
      <c r="AZ579" s="143"/>
    </row>
    <row r="580" spans="1:52">
      <c r="A580" s="141"/>
      <c r="B580" s="145"/>
      <c r="C580" s="175" t="s">
        <v>719</v>
      </c>
      <c r="D580" s="169" t="s">
        <v>26</v>
      </c>
      <c r="E580" s="169" t="s">
        <v>720</v>
      </c>
      <c r="F580" s="170" t="s">
        <v>1046</v>
      </c>
      <c r="G580" s="176" t="s">
        <v>1047</v>
      </c>
      <c r="H580" s="176" t="s">
        <v>1047</v>
      </c>
      <c r="I580" s="176" t="s">
        <v>1047</v>
      </c>
      <c r="J580" s="176" t="s">
        <v>1047</v>
      </c>
      <c r="K580" s="171">
        <v>0.9</v>
      </c>
      <c r="L580" s="172">
        <v>1</v>
      </c>
      <c r="M580" s="172">
        <v>1</v>
      </c>
      <c r="N580" s="173">
        <v>1</v>
      </c>
      <c r="O580" s="173">
        <v>0.975574712643678</v>
      </c>
      <c r="P580" s="359">
        <v>0.9</v>
      </c>
      <c r="Q580" s="360">
        <v>0.987991266375546</v>
      </c>
      <c r="R580" s="172">
        <v>0.984756097560976</v>
      </c>
      <c r="S580" s="172">
        <v>0.991092636579572</v>
      </c>
      <c r="T580" s="172">
        <v>0.989148002770723</v>
      </c>
      <c r="U580" s="359">
        <v>0.9</v>
      </c>
      <c r="V580" s="172">
        <v>0.938864628820961</v>
      </c>
      <c r="W580" s="172">
        <v>0.954268292682927</v>
      </c>
      <c r="X580" s="172">
        <v>0.970902612826603</v>
      </c>
      <c r="Y580" s="172">
        <v>0.961256060955899</v>
      </c>
      <c r="Z580" s="359">
        <v>0.92</v>
      </c>
      <c r="AA580" s="359">
        <v>0.949685534591195</v>
      </c>
      <c r="AB580" s="359">
        <v>0.953033268101761</v>
      </c>
      <c r="AC580" s="359">
        <v>0.966386554621849</v>
      </c>
      <c r="AD580" s="359">
        <v>0.952373671737635</v>
      </c>
      <c r="AE580" s="359">
        <v>0.92</v>
      </c>
      <c r="AF580" s="172">
        <v>0.997245179063361</v>
      </c>
      <c r="AG580" s="172">
        <v>0.994088947269657</v>
      </c>
      <c r="AH580" s="172">
        <v>0.867345967050757</v>
      </c>
      <c r="AI580" s="172">
        <v>0.923487421900255</v>
      </c>
      <c r="AJ580" s="359">
        <v>0.92</v>
      </c>
      <c r="AK580" s="172">
        <v>0.971189591078067</v>
      </c>
      <c r="AL580" s="172">
        <v>0.979854955680903</v>
      </c>
      <c r="AM580" s="172">
        <v>0.982017543859649</v>
      </c>
      <c r="AN580" s="172">
        <v>0.980994929617417</v>
      </c>
      <c r="AO580" s="171">
        <v>0.99</v>
      </c>
      <c r="AP580" s="361">
        <v>1</v>
      </c>
      <c r="AQ580" s="361">
        <v>1</v>
      </c>
      <c r="AR580" s="361">
        <v>1</v>
      </c>
      <c r="AS580" s="362">
        <v>1</v>
      </c>
      <c r="AT580" s="367">
        <v>0.05</v>
      </c>
      <c r="AU580" s="364">
        <v>0</v>
      </c>
      <c r="AV580" s="365">
        <v>0</v>
      </c>
      <c r="AW580" s="365">
        <v>0</v>
      </c>
      <c r="AX580" s="365">
        <v>0.0736842105263158</v>
      </c>
      <c r="AY580" s="145"/>
      <c r="AZ580" s="143"/>
    </row>
    <row r="581" spans="1:52">
      <c r="A581" s="141"/>
      <c r="B581" s="145"/>
      <c r="C581" s="175" t="s">
        <v>719</v>
      </c>
      <c r="D581" s="169" t="s">
        <v>26</v>
      </c>
      <c r="E581" s="169" t="s">
        <v>720</v>
      </c>
      <c r="F581" s="170" t="s">
        <v>1048</v>
      </c>
      <c r="G581" s="176" t="s">
        <v>1049</v>
      </c>
      <c r="H581" s="176" t="s">
        <v>1049</v>
      </c>
      <c r="I581" s="176" t="s">
        <v>1049</v>
      </c>
      <c r="J581" s="176" t="s">
        <v>1049</v>
      </c>
      <c r="K581" s="171">
        <v>0.9</v>
      </c>
      <c r="L581" s="172">
        <v>1</v>
      </c>
      <c r="M581" s="172">
        <v>1</v>
      </c>
      <c r="N581" s="173">
        <v>0.981132075471698</v>
      </c>
      <c r="O581" s="173">
        <v>0.988521269412559</v>
      </c>
      <c r="P581" s="359">
        <v>0.9</v>
      </c>
      <c r="Q581" s="360">
        <v>0.967391304347826</v>
      </c>
      <c r="R581" s="172">
        <v>0.97</v>
      </c>
      <c r="S581" s="172">
        <v>0.982222222222222</v>
      </c>
      <c r="T581" s="172">
        <v>0.967907959212121</v>
      </c>
      <c r="U581" s="359">
        <v>0.9</v>
      </c>
      <c r="V581" s="172">
        <v>0.914218566392479</v>
      </c>
      <c r="W581" s="172">
        <v>0.879189189189189</v>
      </c>
      <c r="X581" s="172">
        <v>0.93047619047619</v>
      </c>
      <c r="Y581" s="172">
        <v>0.911561927023579</v>
      </c>
      <c r="Z581" s="359">
        <v>0.92</v>
      </c>
      <c r="AA581" s="359">
        <v>0.726134585289515</v>
      </c>
      <c r="AB581" s="359">
        <v>0.798301486199575</v>
      </c>
      <c r="AC581" s="359">
        <v>0.837864077669903</v>
      </c>
      <c r="AD581" s="359">
        <v>0.819468282601842</v>
      </c>
      <c r="AE581" s="359">
        <v>0.92</v>
      </c>
      <c r="AF581" s="172">
        <v>0.991369628184666</v>
      </c>
      <c r="AG581" s="172">
        <v>0.990685926276738</v>
      </c>
      <c r="AH581" s="172">
        <v>0.968040604607061</v>
      </c>
      <c r="AI581" s="172">
        <v>0.983749531366554</v>
      </c>
      <c r="AJ581" s="359">
        <v>0.92</v>
      </c>
      <c r="AK581" s="172">
        <v>0.926328800988875</v>
      </c>
      <c r="AL581" s="172">
        <v>0.92312661498708</v>
      </c>
      <c r="AM581" s="172">
        <v>0.937320574162679</v>
      </c>
      <c r="AN581" s="172">
        <v>0.93999917941985</v>
      </c>
      <c r="AO581" s="171">
        <v>0.99</v>
      </c>
      <c r="AP581" s="361">
        <v>1</v>
      </c>
      <c r="AQ581" s="361">
        <v>1</v>
      </c>
      <c r="AR581" s="361">
        <v>1</v>
      </c>
      <c r="AS581" s="362">
        <v>1</v>
      </c>
      <c r="AT581" s="367">
        <v>0.05</v>
      </c>
      <c r="AU581" s="364">
        <v>0</v>
      </c>
      <c r="AV581" s="365">
        <v>0</v>
      </c>
      <c r="AW581" s="365">
        <v>0</v>
      </c>
      <c r="AX581" s="365">
        <v>0.0767195767195767</v>
      </c>
      <c r="AY581" s="145"/>
      <c r="AZ581" s="143"/>
    </row>
    <row r="582" spans="1:52">
      <c r="A582" s="141"/>
      <c r="B582" s="145"/>
      <c r="C582" s="175" t="s">
        <v>719</v>
      </c>
      <c r="D582" s="169" t="s">
        <v>26</v>
      </c>
      <c r="E582" s="169" t="s">
        <v>720</v>
      </c>
      <c r="F582" s="170" t="s">
        <v>1050</v>
      </c>
      <c r="G582" s="176" t="s">
        <v>1051</v>
      </c>
      <c r="H582" s="176" t="s">
        <v>1051</v>
      </c>
      <c r="I582" s="176" t="s">
        <v>1051</v>
      </c>
      <c r="J582" s="176" t="s">
        <v>1051</v>
      </c>
      <c r="K582" s="171">
        <v>0.9</v>
      </c>
      <c r="L582" s="172">
        <v>1</v>
      </c>
      <c r="M582" s="172">
        <v>0.964285714285714</v>
      </c>
      <c r="N582" s="173">
        <v>0.923076923076923</v>
      </c>
      <c r="O582" s="173">
        <v>0.945083014048531</v>
      </c>
      <c r="P582" s="359">
        <v>0.9</v>
      </c>
      <c r="Q582" s="360">
        <v>0.987103174603175</v>
      </c>
      <c r="R582" s="172">
        <v>0.970128022759602</v>
      </c>
      <c r="S582" s="172">
        <v>0.991896272285251</v>
      </c>
      <c r="T582" s="172">
        <v>0.985712430185738</v>
      </c>
      <c r="U582" s="359">
        <v>0.9</v>
      </c>
      <c r="V582" s="172">
        <v>0.926587301587302</v>
      </c>
      <c r="W582" s="172">
        <v>0.86439070649597</v>
      </c>
      <c r="X582" s="172">
        <v>0.91139924365208</v>
      </c>
      <c r="Y582" s="172">
        <v>0.912474718423543</v>
      </c>
      <c r="Z582" s="359">
        <v>0.92</v>
      </c>
      <c r="AA582" s="359">
        <v>0.88953488372093</v>
      </c>
      <c r="AB582" s="359">
        <v>0.91063829787234</v>
      </c>
      <c r="AC582" s="359">
        <v>0.953667953667954</v>
      </c>
      <c r="AD582" s="359">
        <v>0.931267952400492</v>
      </c>
      <c r="AE582" s="359">
        <v>0.92</v>
      </c>
      <c r="AF582" s="172">
        <v>0.997132205334098</v>
      </c>
      <c r="AG582" s="172">
        <v>0.940734557595993</v>
      </c>
      <c r="AH582" s="172">
        <v>0.989724310776942</v>
      </c>
      <c r="AI582" s="172">
        <v>0.989752887897086</v>
      </c>
      <c r="AJ582" s="359">
        <v>0.92</v>
      </c>
      <c r="AK582" s="172">
        <v>0.948013524936602</v>
      </c>
      <c r="AL582" s="172">
        <v>0.952307095773556</v>
      </c>
      <c r="AM582" s="172">
        <v>0.968763191219924</v>
      </c>
      <c r="AN582" s="172">
        <v>0.968288020080849</v>
      </c>
      <c r="AO582" s="171">
        <v>0.99</v>
      </c>
      <c r="AP582" s="361">
        <v>1</v>
      </c>
      <c r="AQ582" s="361">
        <v>1</v>
      </c>
      <c r="AR582" s="361">
        <v>1</v>
      </c>
      <c r="AS582" s="362">
        <v>1</v>
      </c>
      <c r="AT582" s="367">
        <v>0.05</v>
      </c>
      <c r="AU582" s="364">
        <v>0</v>
      </c>
      <c r="AV582" s="365">
        <v>0.0714285714285714</v>
      </c>
      <c r="AW582" s="365">
        <v>0</v>
      </c>
      <c r="AX582" s="365">
        <v>0.0381679389312977</v>
      </c>
      <c r="AY582" s="145"/>
      <c r="AZ582" s="143"/>
    </row>
    <row r="583" spans="1:52">
      <c r="A583" s="141"/>
      <c r="B583" s="145"/>
      <c r="C583" s="175" t="s">
        <v>719</v>
      </c>
      <c r="D583" s="169" t="s">
        <v>26</v>
      </c>
      <c r="E583" s="169" t="s">
        <v>720</v>
      </c>
      <c r="F583" s="170" t="s">
        <v>1052</v>
      </c>
      <c r="G583" s="176" t="s">
        <v>1053</v>
      </c>
      <c r="H583" s="176" t="s">
        <v>1053</v>
      </c>
      <c r="I583" s="176" t="s">
        <v>1053</v>
      </c>
      <c r="J583" s="176" t="s">
        <v>1053</v>
      </c>
      <c r="K583" s="171">
        <v>0.9</v>
      </c>
      <c r="L583" s="172">
        <v>1</v>
      </c>
      <c r="M583" s="172">
        <v>1</v>
      </c>
      <c r="N583" s="173">
        <v>1</v>
      </c>
      <c r="O583" s="173">
        <v>0.989681857265692</v>
      </c>
      <c r="P583" s="359">
        <v>0.9</v>
      </c>
      <c r="Q583" s="360">
        <v>0</v>
      </c>
      <c r="R583" s="172" t="s">
        <v>40</v>
      </c>
      <c r="S583" s="172">
        <v>1</v>
      </c>
      <c r="T583" s="172">
        <v>0.6</v>
      </c>
      <c r="U583" s="359">
        <v>0.9</v>
      </c>
      <c r="V583" s="172">
        <v>0</v>
      </c>
      <c r="W583" s="172" t="s">
        <v>40</v>
      </c>
      <c r="X583" s="172">
        <v>0</v>
      </c>
      <c r="Y583" s="172">
        <v>0</v>
      </c>
      <c r="Z583" s="359">
        <v>0.92</v>
      </c>
      <c r="AA583" s="359" t="s">
        <v>40</v>
      </c>
      <c r="AB583" s="359" t="s">
        <v>40</v>
      </c>
      <c r="AC583" s="359" t="s">
        <v>40</v>
      </c>
      <c r="AD583" s="359">
        <v>0</v>
      </c>
      <c r="AE583" s="359">
        <v>0.92</v>
      </c>
      <c r="AF583" s="172">
        <v>0.999312242090784</v>
      </c>
      <c r="AG583" s="172">
        <v>0.97463768115942</v>
      </c>
      <c r="AH583" s="172">
        <v>0.99106344950849</v>
      </c>
      <c r="AI583" s="172">
        <v>0.989440825190011</v>
      </c>
      <c r="AJ583" s="359">
        <v>0.92</v>
      </c>
      <c r="AK583" s="172">
        <v>0.924894514767932</v>
      </c>
      <c r="AL583" s="172">
        <v>0.929457150730229</v>
      </c>
      <c r="AM583" s="172">
        <v>0.901353383458647</v>
      </c>
      <c r="AN583" s="172">
        <v>0.944256412347592</v>
      </c>
      <c r="AO583" s="171">
        <v>0.99</v>
      </c>
      <c r="AP583" s="361">
        <v>1</v>
      </c>
      <c r="AQ583" s="361">
        <v>1</v>
      </c>
      <c r="AR583" s="361">
        <v>1</v>
      </c>
      <c r="AS583" s="362">
        <v>1</v>
      </c>
      <c r="AT583" s="367">
        <v>0.05</v>
      </c>
      <c r="AU583" s="364">
        <v>0.166666666666667</v>
      </c>
      <c r="AV583" s="365">
        <v>0</v>
      </c>
      <c r="AW583" s="365">
        <v>0</v>
      </c>
      <c r="AX583" s="365">
        <v>0.0966542750929368</v>
      </c>
      <c r="AY583" s="145"/>
      <c r="AZ583" s="143"/>
    </row>
    <row r="584" spans="1:52">
      <c r="A584" s="141"/>
      <c r="B584" s="145"/>
      <c r="C584" s="175" t="s">
        <v>719</v>
      </c>
      <c r="D584" s="169" t="s">
        <v>26</v>
      </c>
      <c r="E584" s="169" t="s">
        <v>720</v>
      </c>
      <c r="F584" s="170" t="s">
        <v>1054</v>
      </c>
      <c r="G584" s="176" t="s">
        <v>1055</v>
      </c>
      <c r="H584" s="176" t="s">
        <v>1055</v>
      </c>
      <c r="I584" s="176" t="s">
        <v>1055</v>
      </c>
      <c r="J584" s="176" t="s">
        <v>1055</v>
      </c>
      <c r="K584" s="171">
        <v>0.9</v>
      </c>
      <c r="L584" s="172">
        <v>0.984615384615385</v>
      </c>
      <c r="M584" s="172">
        <v>0.983870967741935</v>
      </c>
      <c r="N584" s="173">
        <v>0.983606557377049</v>
      </c>
      <c r="O584" s="173">
        <v>0.986703601108033</v>
      </c>
      <c r="P584" s="359">
        <v>0.9</v>
      </c>
      <c r="Q584" s="360">
        <v>0.99370112945265</v>
      </c>
      <c r="R584" s="172">
        <v>0.954202789295138</v>
      </c>
      <c r="S584" s="172">
        <v>0.991820518812807</v>
      </c>
      <c r="T584" s="172">
        <v>0.989707263329907</v>
      </c>
      <c r="U584" s="359">
        <v>0.9</v>
      </c>
      <c r="V584" s="172">
        <v>0.913770634231103</v>
      </c>
      <c r="W584" s="172">
        <v>0.882585751978892</v>
      </c>
      <c r="X584" s="172">
        <v>0.923346576302875</v>
      </c>
      <c r="Y584" s="172">
        <v>0.920253473428916</v>
      </c>
      <c r="Z584" s="359">
        <v>0.92</v>
      </c>
      <c r="AA584" s="359">
        <v>0.779220779220779</v>
      </c>
      <c r="AB584" s="359">
        <v>0.832298136645963</v>
      </c>
      <c r="AC584" s="359">
        <v>0.876661742983752</v>
      </c>
      <c r="AD584" s="359">
        <v>0.867342853329774</v>
      </c>
      <c r="AE584" s="359">
        <v>0.92</v>
      </c>
      <c r="AF584" s="172">
        <v>0.982324996506916</v>
      </c>
      <c r="AG584" s="172">
        <v>0.975514699652631</v>
      </c>
      <c r="AH584" s="172">
        <v>0.97808002112769</v>
      </c>
      <c r="AI584" s="172">
        <v>0.98378874142171</v>
      </c>
      <c r="AJ584" s="359">
        <v>0.92</v>
      </c>
      <c r="AK584" s="172">
        <v>0.947021116138763</v>
      </c>
      <c r="AL584" s="172">
        <v>0.926173453528132</v>
      </c>
      <c r="AM584" s="172">
        <v>0.935924742634008</v>
      </c>
      <c r="AN584" s="172">
        <v>0.952016210739615</v>
      </c>
      <c r="AO584" s="171">
        <v>0.99</v>
      </c>
      <c r="AP584" s="361">
        <v>1</v>
      </c>
      <c r="AQ584" s="361">
        <v>1</v>
      </c>
      <c r="AR584" s="361">
        <v>1</v>
      </c>
      <c r="AS584" s="362">
        <v>1</v>
      </c>
      <c r="AT584" s="367">
        <v>0.05</v>
      </c>
      <c r="AU584" s="364">
        <v>0.125</v>
      </c>
      <c r="AV584" s="365">
        <v>0</v>
      </c>
      <c r="AW584" s="365">
        <v>0.05</v>
      </c>
      <c r="AX584" s="365">
        <v>0.0738362760834671</v>
      </c>
      <c r="AY584" s="145"/>
      <c r="AZ584" s="143"/>
    </row>
    <row r="585" spans="1:52">
      <c r="A585" s="141"/>
      <c r="B585" s="145"/>
      <c r="C585" s="175" t="s">
        <v>719</v>
      </c>
      <c r="D585" s="169" t="s">
        <v>26</v>
      </c>
      <c r="E585" s="169" t="s">
        <v>720</v>
      </c>
      <c r="F585" s="170" t="s">
        <v>1056</v>
      </c>
      <c r="G585" s="176" t="s">
        <v>1057</v>
      </c>
      <c r="H585" s="176" t="s">
        <v>1057</v>
      </c>
      <c r="I585" s="176" t="s">
        <v>1057</v>
      </c>
      <c r="J585" s="176" t="s">
        <v>1057</v>
      </c>
      <c r="K585" s="171">
        <v>0.9</v>
      </c>
      <c r="L585" s="172">
        <v>0.964285714285714</v>
      </c>
      <c r="M585" s="172">
        <v>1</v>
      </c>
      <c r="N585" s="173">
        <v>1</v>
      </c>
      <c r="O585" s="173">
        <v>0.997668997668998</v>
      </c>
      <c r="P585" s="359">
        <v>0.9</v>
      </c>
      <c r="Q585" s="360">
        <v>0</v>
      </c>
      <c r="R585" s="172">
        <v>0.5</v>
      </c>
      <c r="S585" s="172" t="s">
        <v>40</v>
      </c>
      <c r="T585" s="172">
        <v>0.357142857142857</v>
      </c>
      <c r="U585" s="359">
        <v>0.9</v>
      </c>
      <c r="V585" s="172">
        <v>0</v>
      </c>
      <c r="W585" s="172">
        <v>0.5</v>
      </c>
      <c r="X585" s="172" t="s">
        <v>40</v>
      </c>
      <c r="Y585" s="172">
        <v>0.428571428571429</v>
      </c>
      <c r="Z585" s="359">
        <v>0.92</v>
      </c>
      <c r="AA585" s="359" t="s">
        <v>40</v>
      </c>
      <c r="AB585" s="359">
        <v>0</v>
      </c>
      <c r="AC585" s="359" t="s">
        <v>40</v>
      </c>
      <c r="AD585" s="359">
        <v>0</v>
      </c>
      <c r="AE585" s="359">
        <v>0.92</v>
      </c>
      <c r="AF585" s="172">
        <v>0.998738965952081</v>
      </c>
      <c r="AG585" s="172">
        <v>0.986348122866894</v>
      </c>
      <c r="AH585" s="172">
        <v>0.984126984126984</v>
      </c>
      <c r="AI585" s="172">
        <v>0.993538578487267</v>
      </c>
      <c r="AJ585" s="359">
        <v>0.92</v>
      </c>
      <c r="AK585" s="172">
        <v>0.961655773420479</v>
      </c>
      <c r="AL585" s="172">
        <v>0.963684013478098</v>
      </c>
      <c r="AM585" s="172">
        <v>0.969853574504737</v>
      </c>
      <c r="AN585" s="172">
        <v>0.974798810991082</v>
      </c>
      <c r="AO585" s="171">
        <v>0.99</v>
      </c>
      <c r="AP585" s="361">
        <v>1</v>
      </c>
      <c r="AQ585" s="361">
        <v>1</v>
      </c>
      <c r="AR585" s="361">
        <v>1</v>
      </c>
      <c r="AS585" s="362">
        <v>1</v>
      </c>
      <c r="AT585" s="367">
        <v>0.05</v>
      </c>
      <c r="AU585" s="364">
        <v>0.2</v>
      </c>
      <c r="AV585" s="365">
        <v>0.2</v>
      </c>
      <c r="AW585" s="365">
        <v>0</v>
      </c>
      <c r="AX585" s="365">
        <v>0.0765027322404372</v>
      </c>
      <c r="AY585" s="145"/>
      <c r="AZ585" s="143"/>
    </row>
    <row r="586" spans="1:52">
      <c r="A586" s="141"/>
      <c r="B586" s="145"/>
      <c r="C586" s="175" t="s">
        <v>719</v>
      </c>
      <c r="D586" s="169" t="s">
        <v>26</v>
      </c>
      <c r="E586" s="169" t="s">
        <v>720</v>
      </c>
      <c r="F586" s="170" t="s">
        <v>1058</v>
      </c>
      <c r="G586" s="176" t="s">
        <v>1059</v>
      </c>
      <c r="H586" s="176" t="s">
        <v>1059</v>
      </c>
      <c r="I586" s="176" t="s">
        <v>1059</v>
      </c>
      <c r="J586" s="176" t="s">
        <v>1059</v>
      </c>
      <c r="K586" s="171">
        <v>0.9</v>
      </c>
      <c r="L586" s="172">
        <v>0.891304347826087</v>
      </c>
      <c r="M586" s="172">
        <v>0.951219512195122</v>
      </c>
      <c r="N586" s="173">
        <v>0.928571428571429</v>
      </c>
      <c r="O586" s="173">
        <v>0.95836947094536</v>
      </c>
      <c r="P586" s="359">
        <v>0.9</v>
      </c>
      <c r="Q586" s="360">
        <v>0.988364972443356</v>
      </c>
      <c r="R586" s="172">
        <v>0.982866933181039</v>
      </c>
      <c r="S586" s="172">
        <v>0.983855343881175</v>
      </c>
      <c r="T586" s="172">
        <v>0.976354251313335</v>
      </c>
      <c r="U586" s="359">
        <v>0.9</v>
      </c>
      <c r="V586" s="172">
        <v>0.966319657072872</v>
      </c>
      <c r="W586" s="172">
        <v>0.927184466019418</v>
      </c>
      <c r="X586" s="172">
        <v>0.966419115272845</v>
      </c>
      <c r="Y586" s="172">
        <v>0.942842754626715</v>
      </c>
      <c r="Z586" s="359">
        <v>0.92</v>
      </c>
      <c r="AA586" s="359">
        <v>0.976897689768977</v>
      </c>
      <c r="AB586" s="359">
        <v>0.957647058823529</v>
      </c>
      <c r="AC586" s="359">
        <v>0.979736575481256</v>
      </c>
      <c r="AD586" s="359">
        <v>0.960886984807013</v>
      </c>
      <c r="AE586" s="359">
        <v>0.92</v>
      </c>
      <c r="AF586" s="172">
        <v>0.997590038827152</v>
      </c>
      <c r="AG586" s="172">
        <v>0.995944001046709</v>
      </c>
      <c r="AH586" s="172">
        <v>0.997952472544518</v>
      </c>
      <c r="AI586" s="172">
        <v>0.940489595062346</v>
      </c>
      <c r="AJ586" s="359">
        <v>0.92</v>
      </c>
      <c r="AK586" s="172">
        <v>0.983987603305785</v>
      </c>
      <c r="AL586" s="172">
        <v>0.972234970169803</v>
      </c>
      <c r="AM586" s="172">
        <v>0.988491674828599</v>
      </c>
      <c r="AN586" s="172">
        <v>0.980462679277119</v>
      </c>
      <c r="AO586" s="171">
        <v>0.99</v>
      </c>
      <c r="AP586" s="361">
        <v>1</v>
      </c>
      <c r="AQ586" s="361">
        <v>1</v>
      </c>
      <c r="AR586" s="361">
        <v>1</v>
      </c>
      <c r="AS586" s="362">
        <v>1</v>
      </c>
      <c r="AT586" s="367">
        <v>0.05</v>
      </c>
      <c r="AU586" s="364">
        <v>0.0952380952380952</v>
      </c>
      <c r="AV586" s="365">
        <v>0</v>
      </c>
      <c r="AW586" s="365">
        <v>0.0285714285714286</v>
      </c>
      <c r="AX586" s="365">
        <v>0.0665584415584416</v>
      </c>
      <c r="AY586" s="145"/>
      <c r="AZ586" s="143"/>
    </row>
    <row r="587" spans="1:52">
      <c r="A587" s="141"/>
      <c r="B587" s="145"/>
      <c r="C587" s="175" t="s">
        <v>719</v>
      </c>
      <c r="D587" s="169" t="s">
        <v>26</v>
      </c>
      <c r="E587" s="169" t="s">
        <v>720</v>
      </c>
      <c r="F587" s="170" t="s">
        <v>1060</v>
      </c>
      <c r="G587" s="176" t="s">
        <v>1061</v>
      </c>
      <c r="H587" s="176" t="s">
        <v>1061</v>
      </c>
      <c r="I587" s="176" t="s">
        <v>1061</v>
      </c>
      <c r="J587" s="176" t="s">
        <v>1061</v>
      </c>
      <c r="K587" s="171">
        <v>0.9</v>
      </c>
      <c r="L587" s="172">
        <v>0.974358974358974</v>
      </c>
      <c r="M587" s="172">
        <v>1</v>
      </c>
      <c r="N587" s="173">
        <v>1</v>
      </c>
      <c r="O587" s="173">
        <v>0.997512437810945</v>
      </c>
      <c r="P587" s="359">
        <v>0.9</v>
      </c>
      <c r="Q587" s="360">
        <v>0.99877036581617</v>
      </c>
      <c r="R587" s="172">
        <v>0.978573442345644</v>
      </c>
      <c r="S587" s="172">
        <v>0.996607869742198</v>
      </c>
      <c r="T587" s="172">
        <v>0.995646345921634</v>
      </c>
      <c r="U587" s="359">
        <v>0.9</v>
      </c>
      <c r="V587" s="172">
        <v>0.949277589917</v>
      </c>
      <c r="W587" s="172">
        <v>0.90583591767691</v>
      </c>
      <c r="X587" s="172">
        <v>0.959972862957938</v>
      </c>
      <c r="Y587" s="172">
        <v>0.964040811352735</v>
      </c>
      <c r="Z587" s="359">
        <v>0.92</v>
      </c>
      <c r="AA587" s="359">
        <v>0.964285714285714</v>
      </c>
      <c r="AB587" s="359">
        <v>0.958536585365854</v>
      </c>
      <c r="AC587" s="359">
        <v>0.970212765957447</v>
      </c>
      <c r="AD587" s="359">
        <v>0.977041228779305</v>
      </c>
      <c r="AE587" s="359">
        <v>0.92</v>
      </c>
      <c r="AF587" s="172">
        <v>0.998820754716981</v>
      </c>
      <c r="AG587" s="172">
        <v>0.991920330702743</v>
      </c>
      <c r="AH587" s="172">
        <v>0.897183341973389</v>
      </c>
      <c r="AI587" s="172">
        <v>0.977374160174233</v>
      </c>
      <c r="AJ587" s="359">
        <v>0.92</v>
      </c>
      <c r="AK587" s="172">
        <v>0.976595744680851</v>
      </c>
      <c r="AL587" s="172">
        <v>0.975738155184253</v>
      </c>
      <c r="AM587" s="172">
        <v>0.986628953458473</v>
      </c>
      <c r="AN587" s="172">
        <v>0.988498052580331</v>
      </c>
      <c r="AO587" s="171">
        <v>0.99</v>
      </c>
      <c r="AP587" s="361">
        <v>1</v>
      </c>
      <c r="AQ587" s="361">
        <v>1</v>
      </c>
      <c r="AR587" s="361">
        <v>1</v>
      </c>
      <c r="AS587" s="362">
        <v>1</v>
      </c>
      <c r="AT587" s="367">
        <v>0.05</v>
      </c>
      <c r="AU587" s="364">
        <v>0</v>
      </c>
      <c r="AV587" s="365">
        <v>0</v>
      </c>
      <c r="AW587" s="365">
        <v>0.0588235294117647</v>
      </c>
      <c r="AX587" s="365">
        <v>0.0796296296296296</v>
      </c>
      <c r="AY587" s="145"/>
      <c r="AZ587" s="143"/>
    </row>
    <row r="588" spans="1:52">
      <c r="A588" s="141"/>
      <c r="B588" s="145"/>
      <c r="C588" s="175" t="s">
        <v>719</v>
      </c>
      <c r="D588" s="169" t="s">
        <v>26</v>
      </c>
      <c r="E588" s="169" t="s">
        <v>720</v>
      </c>
      <c r="F588" s="170" t="s">
        <v>1062</v>
      </c>
      <c r="G588" s="176" t="s">
        <v>1063</v>
      </c>
      <c r="H588" s="176" t="s">
        <v>1063</v>
      </c>
      <c r="I588" s="176" t="s">
        <v>1063</v>
      </c>
      <c r="J588" s="176" t="s">
        <v>1063</v>
      </c>
      <c r="K588" s="171">
        <v>0.9</v>
      </c>
      <c r="L588" s="172">
        <v>1</v>
      </c>
      <c r="M588" s="172">
        <v>0.972602739726027</v>
      </c>
      <c r="N588" s="173">
        <v>0.915492957746479</v>
      </c>
      <c r="O588" s="173">
        <v>0.958979489744872</v>
      </c>
      <c r="P588" s="359">
        <v>0.9</v>
      </c>
      <c r="Q588" s="360">
        <v>1</v>
      </c>
      <c r="R588" s="172" t="s">
        <v>40</v>
      </c>
      <c r="S588" s="172" t="s">
        <v>40</v>
      </c>
      <c r="T588" s="172">
        <v>0.7</v>
      </c>
      <c r="U588" s="359">
        <v>0.9</v>
      </c>
      <c r="V588" s="172">
        <v>0</v>
      </c>
      <c r="W588" s="172" t="s">
        <v>40</v>
      </c>
      <c r="X588" s="172" t="s">
        <v>40</v>
      </c>
      <c r="Y588" s="172">
        <v>0.3</v>
      </c>
      <c r="Z588" s="359">
        <v>0.92</v>
      </c>
      <c r="AA588" s="359" t="s">
        <v>40</v>
      </c>
      <c r="AB588" s="359" t="s">
        <v>40</v>
      </c>
      <c r="AC588" s="359" t="s">
        <v>40</v>
      </c>
      <c r="AD588" s="359">
        <v>0.333333333333333</v>
      </c>
      <c r="AE588" s="359">
        <v>0.92</v>
      </c>
      <c r="AF588" s="172">
        <v>0.999027237354086</v>
      </c>
      <c r="AG588" s="172">
        <v>1</v>
      </c>
      <c r="AH588" s="172">
        <v>0.964739069111425</v>
      </c>
      <c r="AI588" s="172">
        <v>0.991482405575153</v>
      </c>
      <c r="AJ588" s="359">
        <v>0.92</v>
      </c>
      <c r="AK588" s="172">
        <v>0.939364013430772</v>
      </c>
      <c r="AL588" s="172">
        <v>0.960514718843645</v>
      </c>
      <c r="AM588" s="172">
        <v>0.906588003933137</v>
      </c>
      <c r="AN588" s="172">
        <v>0.948590579134213</v>
      </c>
      <c r="AO588" s="171">
        <v>0.99</v>
      </c>
      <c r="AP588" s="361">
        <v>1</v>
      </c>
      <c r="AQ588" s="361">
        <v>1</v>
      </c>
      <c r="AR588" s="361">
        <v>1</v>
      </c>
      <c r="AS588" s="362">
        <v>1</v>
      </c>
      <c r="AT588" s="367">
        <v>0.05</v>
      </c>
      <c r="AU588" s="364">
        <v>0.1</v>
      </c>
      <c r="AV588" s="365">
        <v>0</v>
      </c>
      <c r="AW588" s="365">
        <v>0.222222222222222</v>
      </c>
      <c r="AX588" s="365">
        <v>0.105769230769231</v>
      </c>
      <c r="AY588" s="145"/>
      <c r="AZ588" s="143"/>
    </row>
    <row r="589" spans="1:52">
      <c r="A589" s="141"/>
      <c r="B589" s="145"/>
      <c r="C589" s="175" t="s">
        <v>719</v>
      </c>
      <c r="D589" s="169" t="s">
        <v>26</v>
      </c>
      <c r="E589" s="169" t="s">
        <v>720</v>
      </c>
      <c r="F589" s="170" t="s">
        <v>1064</v>
      </c>
      <c r="G589" s="176" t="s">
        <v>1065</v>
      </c>
      <c r="H589" s="176" t="s">
        <v>1065</v>
      </c>
      <c r="I589" s="176" t="s">
        <v>1065</v>
      </c>
      <c r="J589" s="176" t="s">
        <v>1065</v>
      </c>
      <c r="K589" s="171">
        <v>0.9</v>
      </c>
      <c r="L589" s="172">
        <v>1</v>
      </c>
      <c r="M589" s="172">
        <v>1</v>
      </c>
      <c r="N589" s="173">
        <v>1</v>
      </c>
      <c r="O589" s="173">
        <v>0.993297587131367</v>
      </c>
      <c r="P589" s="359">
        <v>0.9</v>
      </c>
      <c r="Q589" s="360">
        <v>0.995454545454545</v>
      </c>
      <c r="R589" s="172">
        <v>0.998090692124105</v>
      </c>
      <c r="S589" s="172">
        <v>0.99893899204244</v>
      </c>
      <c r="T589" s="172">
        <v>0.998178572729591</v>
      </c>
      <c r="U589" s="359">
        <v>0.9</v>
      </c>
      <c r="V589" s="172">
        <v>0.964646464646465</v>
      </c>
      <c r="W589" s="172">
        <v>0.956563245823389</v>
      </c>
      <c r="X589" s="172">
        <v>0.977718832891247</v>
      </c>
      <c r="Y589" s="172">
        <v>0.97025609267422</v>
      </c>
      <c r="Z589" s="359">
        <v>0.92</v>
      </c>
      <c r="AA589" s="359">
        <v>0.970326409495549</v>
      </c>
      <c r="AB589" s="359">
        <v>0.97808764940239</v>
      </c>
      <c r="AC589" s="359">
        <v>0.979933110367893</v>
      </c>
      <c r="AD589" s="359">
        <v>0.980119284294235</v>
      </c>
      <c r="AE589" s="359">
        <v>0.92</v>
      </c>
      <c r="AF589" s="172">
        <v>0.996904024767802</v>
      </c>
      <c r="AG589" s="172">
        <v>0.996411268616544</v>
      </c>
      <c r="AH589" s="172">
        <v>0.990669964028777</v>
      </c>
      <c r="AI589" s="172">
        <v>0.984800381248993</v>
      </c>
      <c r="AJ589" s="359">
        <v>0.92</v>
      </c>
      <c r="AK589" s="172">
        <v>0.980586712683348</v>
      </c>
      <c r="AL589" s="172">
        <v>0.972660762418175</v>
      </c>
      <c r="AM589" s="172">
        <v>0.991945227547322</v>
      </c>
      <c r="AN589" s="172">
        <v>0.987021092497766</v>
      </c>
      <c r="AO589" s="171">
        <v>0.99</v>
      </c>
      <c r="AP589" s="361">
        <v>1</v>
      </c>
      <c r="AQ589" s="361">
        <v>1</v>
      </c>
      <c r="AR589" s="361">
        <v>1</v>
      </c>
      <c r="AS589" s="362">
        <v>1</v>
      </c>
      <c r="AT589" s="367">
        <v>0.05</v>
      </c>
      <c r="AU589" s="364">
        <v>0</v>
      </c>
      <c r="AV589" s="365">
        <v>0.125</v>
      </c>
      <c r="AW589" s="365">
        <v>0</v>
      </c>
      <c r="AX589" s="365">
        <v>0.147222222222222</v>
      </c>
      <c r="AY589" s="145"/>
      <c r="AZ589" s="143"/>
    </row>
    <row r="590" spans="1:52">
      <c r="A590" s="141"/>
      <c r="B590" s="145"/>
      <c r="C590" s="175" t="s">
        <v>719</v>
      </c>
      <c r="D590" s="169" t="s">
        <v>26</v>
      </c>
      <c r="E590" s="169" t="s">
        <v>720</v>
      </c>
      <c r="F590" s="170" t="s">
        <v>1066</v>
      </c>
      <c r="G590" s="176" t="s">
        <v>1066</v>
      </c>
      <c r="H590" s="176" t="s">
        <v>1066</v>
      </c>
      <c r="I590" s="176" t="s">
        <v>1066</v>
      </c>
      <c r="J590" s="176" t="s">
        <v>1066</v>
      </c>
      <c r="K590" s="171">
        <v>0.9</v>
      </c>
      <c r="L590" s="172">
        <v>0.941176470588235</v>
      </c>
      <c r="M590" s="172">
        <v>0.878787878787879</v>
      </c>
      <c r="N590" s="173">
        <v>1</v>
      </c>
      <c r="O590" s="173">
        <v>0.90077177508269</v>
      </c>
      <c r="P590" s="359">
        <v>0.9</v>
      </c>
      <c r="Q590" s="360">
        <v>0</v>
      </c>
      <c r="R590" s="172">
        <v>0.75</v>
      </c>
      <c r="S590" s="172" t="s">
        <v>40</v>
      </c>
      <c r="T590" s="172">
        <v>0.375</v>
      </c>
      <c r="U590" s="359">
        <v>0.9</v>
      </c>
      <c r="V590" s="172">
        <v>0</v>
      </c>
      <c r="W590" s="172">
        <v>0</v>
      </c>
      <c r="X590" s="172" t="s">
        <v>40</v>
      </c>
      <c r="Y590" s="172">
        <v>0</v>
      </c>
      <c r="Z590" s="359">
        <v>0.92</v>
      </c>
      <c r="AA590" s="359" t="s">
        <v>40</v>
      </c>
      <c r="AB590" s="359" t="s">
        <v>40</v>
      </c>
      <c r="AC590" s="359" t="s">
        <v>40</v>
      </c>
      <c r="AD590" s="359" t="s">
        <v>40</v>
      </c>
      <c r="AE590" s="359">
        <v>0.92</v>
      </c>
      <c r="AF590" s="172">
        <v>0.950819672131147</v>
      </c>
      <c r="AG590" s="172">
        <v>1</v>
      </c>
      <c r="AH590" s="172">
        <v>0.914285714285714</v>
      </c>
      <c r="AI590" s="172">
        <v>0.943829113924051</v>
      </c>
      <c r="AJ590" s="359">
        <v>0.92</v>
      </c>
      <c r="AK590" s="172">
        <v>0.907041276448144</v>
      </c>
      <c r="AL590" s="172">
        <v>0.930484501956064</v>
      </c>
      <c r="AM590" s="172">
        <v>0.919218000737735</v>
      </c>
      <c r="AN590" s="172">
        <v>0.913109537254151</v>
      </c>
      <c r="AO590" s="171">
        <v>0.99</v>
      </c>
      <c r="AP590" s="361">
        <v>1</v>
      </c>
      <c r="AQ590" s="361">
        <v>1</v>
      </c>
      <c r="AR590" s="361">
        <v>1</v>
      </c>
      <c r="AS590" s="362">
        <v>1</v>
      </c>
      <c r="AT590" s="367">
        <v>0.05</v>
      </c>
      <c r="AU590" s="364">
        <v>0.111111111111111</v>
      </c>
      <c r="AV590" s="365">
        <v>0</v>
      </c>
      <c r="AW590" s="365">
        <v>0</v>
      </c>
      <c r="AX590" s="365">
        <v>0.0692640692640693</v>
      </c>
      <c r="AY590" s="145"/>
      <c r="AZ590" s="143"/>
    </row>
    <row r="591" spans="1:52">
      <c r="A591" s="141"/>
      <c r="B591" s="145"/>
      <c r="C591" s="175" t="s">
        <v>719</v>
      </c>
      <c r="D591" s="169" t="s">
        <v>26</v>
      </c>
      <c r="E591" s="169" t="s">
        <v>720</v>
      </c>
      <c r="F591" s="170" t="s">
        <v>1067</v>
      </c>
      <c r="G591" s="176" t="s">
        <v>1067</v>
      </c>
      <c r="H591" s="176" t="s">
        <v>1067</v>
      </c>
      <c r="I591" s="176" t="s">
        <v>1067</v>
      </c>
      <c r="J591" s="176" t="s">
        <v>1067</v>
      </c>
      <c r="K591" s="171">
        <v>0.9</v>
      </c>
      <c r="L591" s="172">
        <v>1</v>
      </c>
      <c r="M591" s="172">
        <v>1</v>
      </c>
      <c r="N591" s="173">
        <v>0.958333333333333</v>
      </c>
      <c r="O591" s="173">
        <v>0.982479784366577</v>
      </c>
      <c r="P591" s="359">
        <v>0.9</v>
      </c>
      <c r="Q591" s="360">
        <v>0.992801047120419</v>
      </c>
      <c r="R591" s="172">
        <v>0.991847826086957</v>
      </c>
      <c r="S591" s="172">
        <v>0.943735498839907</v>
      </c>
      <c r="T591" s="172">
        <v>0.983466362599772</v>
      </c>
      <c r="U591" s="359">
        <v>0.9</v>
      </c>
      <c r="V591" s="172">
        <v>0.923429319371728</v>
      </c>
      <c r="W591" s="172">
        <v>0.944021739130435</v>
      </c>
      <c r="X591" s="172">
        <v>0.888051044083527</v>
      </c>
      <c r="Y591" s="172">
        <v>0.918707977824087</v>
      </c>
      <c r="Z591" s="359">
        <v>0.92</v>
      </c>
      <c r="AA591" s="359">
        <v>0.889570552147239</v>
      </c>
      <c r="AB591" s="359">
        <v>0.88628762541806</v>
      </c>
      <c r="AC591" s="359">
        <v>0.872037914691943</v>
      </c>
      <c r="AD591" s="359">
        <v>0.862021982014715</v>
      </c>
      <c r="AE591" s="359">
        <v>0.92</v>
      </c>
      <c r="AF591" s="172">
        <v>1</v>
      </c>
      <c r="AG591" s="172">
        <v>0.996661101836394</v>
      </c>
      <c r="AH591" s="172">
        <v>0.990111248454883</v>
      </c>
      <c r="AI591" s="172">
        <v>0.997113997113997</v>
      </c>
      <c r="AJ591" s="359">
        <v>0.92</v>
      </c>
      <c r="AK591" s="172">
        <v>0.94994617868676</v>
      </c>
      <c r="AL591" s="172">
        <v>0.964502568893041</v>
      </c>
      <c r="AM591" s="172">
        <v>0.921322160148976</v>
      </c>
      <c r="AN591" s="172">
        <v>0.956860337361856</v>
      </c>
      <c r="AO591" s="171">
        <v>0.99</v>
      </c>
      <c r="AP591" s="361">
        <v>1</v>
      </c>
      <c r="AQ591" s="361">
        <v>1</v>
      </c>
      <c r="AR591" s="361">
        <v>1</v>
      </c>
      <c r="AS591" s="362">
        <v>1</v>
      </c>
      <c r="AT591" s="367">
        <v>0.05</v>
      </c>
      <c r="AU591" s="364">
        <v>0</v>
      </c>
      <c r="AV591" s="365">
        <v>0</v>
      </c>
      <c r="AW591" s="365">
        <v>0</v>
      </c>
      <c r="AX591" s="365">
        <v>0.0628019323671498</v>
      </c>
      <c r="AY591" s="145"/>
      <c r="AZ591" s="143"/>
    </row>
    <row r="592" spans="1:52">
      <c r="A592" s="141"/>
      <c r="B592" s="145"/>
      <c r="C592" s="175" t="s">
        <v>719</v>
      </c>
      <c r="D592" s="169" t="s">
        <v>26</v>
      </c>
      <c r="E592" s="169" t="s">
        <v>720</v>
      </c>
      <c r="F592" s="170" t="s">
        <v>1068</v>
      </c>
      <c r="G592" s="176" t="s">
        <v>1068</v>
      </c>
      <c r="H592" s="176" t="s">
        <v>1068</v>
      </c>
      <c r="I592" s="176" t="s">
        <v>1068</v>
      </c>
      <c r="J592" s="176" t="s">
        <v>1068</v>
      </c>
      <c r="K592" s="171">
        <v>0.9</v>
      </c>
      <c r="L592" s="172">
        <v>1</v>
      </c>
      <c r="M592" s="172">
        <v>0.967741935483871</v>
      </c>
      <c r="N592" s="173">
        <v>0.941176470588235</v>
      </c>
      <c r="O592" s="173">
        <v>0.974725274725275</v>
      </c>
      <c r="P592" s="359">
        <v>0.9</v>
      </c>
      <c r="Q592" s="360">
        <v>0.5</v>
      </c>
      <c r="R592" s="172">
        <v>0</v>
      </c>
      <c r="S592" s="172" t="s">
        <v>40</v>
      </c>
      <c r="T592" s="172">
        <v>0.641025641025641</v>
      </c>
      <c r="U592" s="359">
        <v>0.9</v>
      </c>
      <c r="V592" s="172">
        <v>0.5</v>
      </c>
      <c r="W592" s="172">
        <v>0</v>
      </c>
      <c r="X592" s="172" t="s">
        <v>40</v>
      </c>
      <c r="Y592" s="172">
        <v>0.769230769230769</v>
      </c>
      <c r="Z592" s="359">
        <v>0.92</v>
      </c>
      <c r="AA592" s="359" t="s">
        <v>40</v>
      </c>
      <c r="AB592" s="359" t="s">
        <v>40</v>
      </c>
      <c r="AC592" s="359">
        <v>1</v>
      </c>
      <c r="AD592" s="359">
        <v>1</v>
      </c>
      <c r="AE592" s="359">
        <v>0.92</v>
      </c>
      <c r="AF592" s="172">
        <v>0.959677419354839</v>
      </c>
      <c r="AG592" s="172">
        <v>0.923076923076923</v>
      </c>
      <c r="AH592" s="172">
        <v>0.962264150943396</v>
      </c>
      <c r="AI592" s="172">
        <v>0.973124847300269</v>
      </c>
      <c r="AJ592" s="359">
        <v>0.92</v>
      </c>
      <c r="AK592" s="172">
        <v>0.955452704657217</v>
      </c>
      <c r="AL592" s="172">
        <v>0.876669285153181</v>
      </c>
      <c r="AM592" s="172">
        <v>0.942245675754911</v>
      </c>
      <c r="AN592" s="172">
        <v>0.947014534766679</v>
      </c>
      <c r="AO592" s="171">
        <v>0.99</v>
      </c>
      <c r="AP592" s="361">
        <v>1</v>
      </c>
      <c r="AQ592" s="361">
        <v>1</v>
      </c>
      <c r="AR592" s="361">
        <v>1</v>
      </c>
      <c r="AS592" s="362">
        <v>1</v>
      </c>
      <c r="AT592" s="367">
        <v>0.05</v>
      </c>
      <c r="AU592" s="364">
        <v>0</v>
      </c>
      <c r="AV592" s="365">
        <v>0</v>
      </c>
      <c r="AW592" s="365">
        <v>0.0909090909090909</v>
      </c>
      <c r="AX592" s="365">
        <v>0.0950226244343891</v>
      </c>
      <c r="AY592" s="145"/>
      <c r="AZ592" s="143"/>
    </row>
    <row r="593" spans="1:52">
      <c r="A593" s="141"/>
      <c r="B593" s="145"/>
      <c r="C593" s="175" t="s">
        <v>719</v>
      </c>
      <c r="D593" s="169" t="s">
        <v>26</v>
      </c>
      <c r="E593" s="169" t="s">
        <v>720</v>
      </c>
      <c r="F593" s="170" t="s">
        <v>1069</v>
      </c>
      <c r="G593" s="176" t="s">
        <v>1070</v>
      </c>
      <c r="H593" s="176" t="s">
        <v>1070</v>
      </c>
      <c r="I593" s="176" t="s">
        <v>1070</v>
      </c>
      <c r="J593" s="176" t="s">
        <v>1070</v>
      </c>
      <c r="K593" s="171">
        <v>0.9</v>
      </c>
      <c r="L593" s="172">
        <v>1</v>
      </c>
      <c r="M593" s="172">
        <v>1</v>
      </c>
      <c r="N593" s="173">
        <v>1</v>
      </c>
      <c r="O593" s="173">
        <v>0.978211009174312</v>
      </c>
      <c r="P593" s="359">
        <v>0.9</v>
      </c>
      <c r="Q593" s="360">
        <v>0.981586402266289</v>
      </c>
      <c r="R593" s="172">
        <v>0.956101843722564</v>
      </c>
      <c r="S593" s="172">
        <v>0.98354114713217</v>
      </c>
      <c r="T593" s="172">
        <v>0.980942756081715</v>
      </c>
      <c r="U593" s="359">
        <v>0.9</v>
      </c>
      <c r="V593" s="172">
        <v>0.895656279508971</v>
      </c>
      <c r="W593" s="172">
        <v>0.92054433713784</v>
      </c>
      <c r="X593" s="172">
        <v>0.964089775561097</v>
      </c>
      <c r="Y593" s="172">
        <v>0.934201977910922</v>
      </c>
      <c r="Z593" s="359">
        <v>0.92</v>
      </c>
      <c r="AA593" s="359">
        <v>0.884892086330935</v>
      </c>
      <c r="AB593" s="359">
        <v>0.865079365079365</v>
      </c>
      <c r="AC593" s="359">
        <v>0.95166163141994</v>
      </c>
      <c r="AD593" s="359">
        <v>0.902201417004049</v>
      </c>
      <c r="AE593" s="359">
        <v>0.92</v>
      </c>
      <c r="AF593" s="172">
        <v>0.97645173221551</v>
      </c>
      <c r="AG593" s="172">
        <v>0.990641003001942</v>
      </c>
      <c r="AH593" s="172">
        <v>0.98102230225793</v>
      </c>
      <c r="AI593" s="172">
        <v>0.973407578373782</v>
      </c>
      <c r="AJ593" s="359">
        <v>0.92</v>
      </c>
      <c r="AK593" s="172">
        <v>0.952774498229044</v>
      </c>
      <c r="AL593" s="172">
        <v>0.951833213515456</v>
      </c>
      <c r="AM593" s="172">
        <v>0.979377577802775</v>
      </c>
      <c r="AN593" s="172">
        <v>0.963535306749758</v>
      </c>
      <c r="AO593" s="171">
        <v>0.99</v>
      </c>
      <c r="AP593" s="361">
        <v>1</v>
      </c>
      <c r="AQ593" s="361">
        <v>1</v>
      </c>
      <c r="AR593" s="361">
        <v>1</v>
      </c>
      <c r="AS593" s="362">
        <v>1</v>
      </c>
      <c r="AT593" s="367">
        <v>0.05</v>
      </c>
      <c r="AU593" s="364">
        <v>0</v>
      </c>
      <c r="AV593" s="365">
        <v>0</v>
      </c>
      <c r="AW593" s="365">
        <v>0.027027027027027</v>
      </c>
      <c r="AX593" s="365">
        <v>0.0232142857142857</v>
      </c>
      <c r="AY593" s="145"/>
      <c r="AZ593" s="143"/>
    </row>
    <row r="594" spans="1:52">
      <c r="A594" s="141"/>
      <c r="B594" s="145"/>
      <c r="C594" s="175" t="s">
        <v>719</v>
      </c>
      <c r="D594" s="169" t="s">
        <v>26</v>
      </c>
      <c r="E594" s="169" t="s">
        <v>720</v>
      </c>
      <c r="F594" s="170" t="s">
        <v>1071</v>
      </c>
      <c r="G594" s="176" t="s">
        <v>1072</v>
      </c>
      <c r="H594" s="176" t="s">
        <v>1072</v>
      </c>
      <c r="I594" s="176" t="s">
        <v>1072</v>
      </c>
      <c r="J594" s="176" t="s">
        <v>1072</v>
      </c>
      <c r="K594" s="171">
        <v>0.9</v>
      </c>
      <c r="L594" s="172">
        <v>1</v>
      </c>
      <c r="M594" s="172">
        <v>0.980392156862745</v>
      </c>
      <c r="N594" s="173">
        <v>1</v>
      </c>
      <c r="O594" s="173">
        <v>0.995747696669029</v>
      </c>
      <c r="P594" s="359">
        <v>0.9</v>
      </c>
      <c r="Q594" s="360">
        <v>0.986075589656152</v>
      </c>
      <c r="R594" s="172">
        <v>0.988095238095238</v>
      </c>
      <c r="S594" s="172">
        <v>0.988583770441222</v>
      </c>
      <c r="T594" s="172">
        <v>0.987330444138319</v>
      </c>
      <c r="U594" s="359">
        <v>0.9</v>
      </c>
      <c r="V594" s="172">
        <v>0.906791702188122</v>
      </c>
      <c r="W594" s="172">
        <v>0.877248677248677</v>
      </c>
      <c r="X594" s="172">
        <v>0.918852206109226</v>
      </c>
      <c r="Y594" s="172">
        <v>0.90123779549728</v>
      </c>
      <c r="Z594" s="359">
        <v>0.92</v>
      </c>
      <c r="AA594" s="359">
        <v>0.803921568627451</v>
      </c>
      <c r="AB594" s="359">
        <v>0.775308641975309</v>
      </c>
      <c r="AC594" s="359">
        <v>0.831364124597207</v>
      </c>
      <c r="AD594" s="359">
        <v>0.844452247191011</v>
      </c>
      <c r="AE594" s="359">
        <v>0.92</v>
      </c>
      <c r="AF594" s="172">
        <v>0.996528380489498</v>
      </c>
      <c r="AG594" s="172">
        <v>0.996328029375765</v>
      </c>
      <c r="AH594" s="172">
        <v>0.996947835738069</v>
      </c>
      <c r="AI594" s="172">
        <v>0.996989121069525</v>
      </c>
      <c r="AJ594" s="359">
        <v>0.92</v>
      </c>
      <c r="AK594" s="172">
        <v>0.949032099975496</v>
      </c>
      <c r="AL594" s="172">
        <v>0.94184273578741</v>
      </c>
      <c r="AM594" s="172">
        <v>0.945615716339243</v>
      </c>
      <c r="AN594" s="172">
        <v>0.952748289313807</v>
      </c>
      <c r="AO594" s="171">
        <v>0.99</v>
      </c>
      <c r="AP594" s="361">
        <v>1</v>
      </c>
      <c r="AQ594" s="361">
        <v>1</v>
      </c>
      <c r="AR594" s="361">
        <v>1</v>
      </c>
      <c r="AS594" s="362">
        <v>1</v>
      </c>
      <c r="AT594" s="367">
        <v>0.05</v>
      </c>
      <c r="AU594" s="364">
        <v>0</v>
      </c>
      <c r="AV594" s="365">
        <v>0</v>
      </c>
      <c r="AW594" s="365">
        <v>0</v>
      </c>
      <c r="AX594" s="365">
        <v>0.0597826086956522</v>
      </c>
      <c r="AY594" s="145"/>
      <c r="AZ594" s="143"/>
    </row>
    <row r="595" spans="1:52">
      <c r="A595" s="141"/>
      <c r="B595" s="145"/>
      <c r="C595" s="175" t="s">
        <v>719</v>
      </c>
      <c r="D595" s="169" t="s">
        <v>26</v>
      </c>
      <c r="E595" s="169" t="s">
        <v>720</v>
      </c>
      <c r="F595" s="170" t="s">
        <v>1073</v>
      </c>
      <c r="G595" s="176" t="s">
        <v>1074</v>
      </c>
      <c r="H595" s="176" t="s">
        <v>1074</v>
      </c>
      <c r="I595" s="176" t="s">
        <v>1074</v>
      </c>
      <c r="J595" s="176" t="s">
        <v>1074</v>
      </c>
      <c r="K595" s="171">
        <v>0.9</v>
      </c>
      <c r="L595" s="172">
        <v>0.982142857142857</v>
      </c>
      <c r="M595" s="172">
        <v>1</v>
      </c>
      <c r="N595" s="173">
        <v>1</v>
      </c>
      <c r="O595" s="173">
        <v>0.977272727272727</v>
      </c>
      <c r="P595" s="359">
        <v>0.9</v>
      </c>
      <c r="Q595" s="360">
        <v>0.986929603301995</v>
      </c>
      <c r="R595" s="172">
        <v>0.97887323943662</v>
      </c>
      <c r="S595" s="172">
        <v>0.991538078646093</v>
      </c>
      <c r="T595" s="172">
        <v>0.987912433732218</v>
      </c>
      <c r="U595" s="359">
        <v>0.9</v>
      </c>
      <c r="V595" s="172">
        <v>0.948635634028893</v>
      </c>
      <c r="W595" s="172">
        <v>0.886288318144159</v>
      </c>
      <c r="X595" s="172">
        <v>0.969885515181682</v>
      </c>
      <c r="Y595" s="172">
        <v>0.939917210660943</v>
      </c>
      <c r="Z595" s="359">
        <v>0.92</v>
      </c>
      <c r="AA595" s="359">
        <v>0.946737683089214</v>
      </c>
      <c r="AB595" s="359">
        <v>0.912049252418646</v>
      </c>
      <c r="AC595" s="359">
        <v>0.967923015236568</v>
      </c>
      <c r="AD595" s="359">
        <v>0.940313798957906</v>
      </c>
      <c r="AE595" s="359">
        <v>0.92</v>
      </c>
      <c r="AF595" s="172">
        <v>0.992990024265301</v>
      </c>
      <c r="AG595" s="172">
        <v>0.990276738967838</v>
      </c>
      <c r="AH595" s="172">
        <v>0.984076080946588</v>
      </c>
      <c r="AI595" s="172">
        <v>0.977114379717438</v>
      </c>
      <c r="AJ595" s="359">
        <v>0.92</v>
      </c>
      <c r="AK595" s="172">
        <v>0.972830336200156</v>
      </c>
      <c r="AL595" s="172">
        <v>0.939165409753645</v>
      </c>
      <c r="AM595" s="172">
        <v>0.982336182336182</v>
      </c>
      <c r="AN595" s="172">
        <v>0.971577109896782</v>
      </c>
      <c r="AO595" s="171">
        <v>0.99</v>
      </c>
      <c r="AP595" s="361">
        <v>1</v>
      </c>
      <c r="AQ595" s="361">
        <v>1</v>
      </c>
      <c r="AR595" s="361">
        <v>1</v>
      </c>
      <c r="AS595" s="362">
        <v>1</v>
      </c>
      <c r="AT595" s="367">
        <v>0.05</v>
      </c>
      <c r="AU595" s="364">
        <v>0</v>
      </c>
      <c r="AV595" s="365">
        <v>0</v>
      </c>
      <c r="AW595" s="365">
        <v>0</v>
      </c>
      <c r="AX595" s="365">
        <v>0.0611790878754171</v>
      </c>
      <c r="AY595" s="145"/>
      <c r="AZ595" s="143"/>
    </row>
    <row r="596" spans="1:52">
      <c r="A596" s="141"/>
      <c r="B596" s="145"/>
      <c r="C596" s="175" t="s">
        <v>719</v>
      </c>
      <c r="D596" s="169" t="s">
        <v>26</v>
      </c>
      <c r="E596" s="169" t="s">
        <v>720</v>
      </c>
      <c r="F596" s="170" t="s">
        <v>1075</v>
      </c>
      <c r="G596" s="176" t="s">
        <v>1075</v>
      </c>
      <c r="H596" s="176" t="s">
        <v>1075</v>
      </c>
      <c r="I596" s="176" t="s">
        <v>1075</v>
      </c>
      <c r="J596" s="176" t="s">
        <v>1075</v>
      </c>
      <c r="K596" s="171">
        <v>0.9</v>
      </c>
      <c r="L596" s="172">
        <v>0.951219512195122</v>
      </c>
      <c r="M596" s="172">
        <v>0.95</v>
      </c>
      <c r="N596" s="173">
        <v>0.976190476190476</v>
      </c>
      <c r="O596" s="173">
        <v>0.966460723742277</v>
      </c>
      <c r="P596" s="359">
        <v>0.9</v>
      </c>
      <c r="Q596" s="360">
        <v>0.25</v>
      </c>
      <c r="R596" s="172">
        <v>1</v>
      </c>
      <c r="S596" s="172" t="s">
        <v>40</v>
      </c>
      <c r="T596" s="172">
        <v>0.538461538461538</v>
      </c>
      <c r="U596" s="359">
        <v>0.9</v>
      </c>
      <c r="V596" s="172">
        <v>0</v>
      </c>
      <c r="W596" s="172">
        <v>1</v>
      </c>
      <c r="X596" s="172" t="s">
        <v>40</v>
      </c>
      <c r="Y596" s="172">
        <v>0.538461538461538</v>
      </c>
      <c r="Z596" s="359">
        <v>0.92</v>
      </c>
      <c r="AA596" s="359" t="s">
        <v>40</v>
      </c>
      <c r="AB596" s="359" t="s">
        <v>40</v>
      </c>
      <c r="AC596" s="359" t="s">
        <v>40</v>
      </c>
      <c r="AD596" s="359">
        <v>1</v>
      </c>
      <c r="AE596" s="359">
        <v>0.92</v>
      </c>
      <c r="AF596" s="172">
        <v>1</v>
      </c>
      <c r="AG596" s="172">
        <v>0.998708010335917</v>
      </c>
      <c r="AH596" s="172">
        <v>0.997797356828194</v>
      </c>
      <c r="AI596" s="172">
        <v>0.998737962100031</v>
      </c>
      <c r="AJ596" s="359">
        <v>0.92</v>
      </c>
      <c r="AK596" s="172">
        <v>0.937544107268878</v>
      </c>
      <c r="AL596" s="172">
        <v>0.958048199940494</v>
      </c>
      <c r="AM596" s="172">
        <v>0.962129331904252</v>
      </c>
      <c r="AN596" s="172">
        <v>0.955264464568605</v>
      </c>
      <c r="AO596" s="171">
        <v>0.99</v>
      </c>
      <c r="AP596" s="361">
        <v>1</v>
      </c>
      <c r="AQ596" s="361">
        <v>1</v>
      </c>
      <c r="AR596" s="361">
        <v>1</v>
      </c>
      <c r="AS596" s="362">
        <v>1</v>
      </c>
      <c r="AT596" s="367">
        <v>0.05</v>
      </c>
      <c r="AU596" s="364">
        <v>0</v>
      </c>
      <c r="AV596" s="365">
        <v>0</v>
      </c>
      <c r="AW596" s="365">
        <v>0</v>
      </c>
      <c r="AX596" s="365">
        <v>0.0821256038647343</v>
      </c>
      <c r="AY596" s="145"/>
      <c r="AZ596" s="143"/>
    </row>
    <row r="597" spans="1:52">
      <c r="A597" s="141"/>
      <c r="B597" s="145"/>
      <c r="C597" s="175" t="s">
        <v>719</v>
      </c>
      <c r="D597" s="169" t="s">
        <v>26</v>
      </c>
      <c r="E597" s="169" t="s">
        <v>720</v>
      </c>
      <c r="F597" s="170" t="s">
        <v>1076</v>
      </c>
      <c r="G597" s="176" t="s">
        <v>1077</v>
      </c>
      <c r="H597" s="176" t="s">
        <v>1077</v>
      </c>
      <c r="I597" s="176" t="s">
        <v>1077</v>
      </c>
      <c r="J597" s="176" t="s">
        <v>1077</v>
      </c>
      <c r="K597" s="171">
        <v>0.9</v>
      </c>
      <c r="L597" s="172">
        <v>0.828571428571429</v>
      </c>
      <c r="M597" s="172">
        <v>0.8</v>
      </c>
      <c r="N597" s="173">
        <v>0.658536585365854</v>
      </c>
      <c r="O597" s="173">
        <v>0.82707423580786</v>
      </c>
      <c r="P597" s="359">
        <v>0.9</v>
      </c>
      <c r="Q597" s="360">
        <v>0.939981096408318</v>
      </c>
      <c r="R597" s="172">
        <v>0.9817843866171</v>
      </c>
      <c r="S597" s="172">
        <v>0.979854264894985</v>
      </c>
      <c r="T597" s="172">
        <v>0.979567079320072</v>
      </c>
      <c r="U597" s="359">
        <v>0.9</v>
      </c>
      <c r="V597" s="172">
        <v>0.860113421550095</v>
      </c>
      <c r="W597" s="172">
        <v>0.834200743494424</v>
      </c>
      <c r="X597" s="172">
        <v>0.879554222031719</v>
      </c>
      <c r="Y597" s="172">
        <v>0.863210511699966</v>
      </c>
      <c r="Z597" s="359">
        <v>0.92</v>
      </c>
      <c r="AA597" s="359">
        <v>0.894404332129964</v>
      </c>
      <c r="AB597" s="359">
        <v>0.930455635491607</v>
      </c>
      <c r="AC597" s="359">
        <v>0.931221719457014</v>
      </c>
      <c r="AD597" s="359">
        <v>0.928541753219776</v>
      </c>
      <c r="AE597" s="359">
        <v>0.92</v>
      </c>
      <c r="AF597" s="172">
        <v>0.971843597651975</v>
      </c>
      <c r="AG597" s="172">
        <v>0.95378256513026</v>
      </c>
      <c r="AH597" s="172">
        <v>0.943111350768401</v>
      </c>
      <c r="AI597" s="172">
        <v>0.972038740527617</v>
      </c>
      <c r="AJ597" s="359">
        <v>0.92</v>
      </c>
      <c r="AK597" s="172">
        <v>0.910387596899225</v>
      </c>
      <c r="AL597" s="172">
        <v>0.935092449922958</v>
      </c>
      <c r="AM597" s="172">
        <v>0.946951353731015</v>
      </c>
      <c r="AN597" s="172">
        <v>0.943586082015119</v>
      </c>
      <c r="AO597" s="171">
        <v>0.99</v>
      </c>
      <c r="AP597" s="361">
        <v>1</v>
      </c>
      <c r="AQ597" s="361">
        <v>1</v>
      </c>
      <c r="AR597" s="361">
        <v>1</v>
      </c>
      <c r="AS597" s="362">
        <v>1</v>
      </c>
      <c r="AT597" s="367">
        <v>0.05</v>
      </c>
      <c r="AU597" s="364">
        <v>0.12</v>
      </c>
      <c r="AV597" s="365">
        <v>0.0285714285714286</v>
      </c>
      <c r="AW597" s="365">
        <v>0.0384615384615385</v>
      </c>
      <c r="AX597" s="365">
        <v>0.045016077170418</v>
      </c>
      <c r="AY597" s="145"/>
      <c r="AZ597" s="143"/>
    </row>
    <row r="598" spans="1:52">
      <c r="A598" s="141"/>
      <c r="B598" s="145"/>
      <c r="C598" s="175" t="s">
        <v>719</v>
      </c>
      <c r="D598" s="169" t="s">
        <v>26</v>
      </c>
      <c r="E598" s="169" t="s">
        <v>720</v>
      </c>
      <c r="F598" s="170" t="s">
        <v>1078</v>
      </c>
      <c r="G598" s="176" t="s">
        <v>1079</v>
      </c>
      <c r="H598" s="176" t="s">
        <v>1079</v>
      </c>
      <c r="I598" s="176" t="s">
        <v>1079</v>
      </c>
      <c r="J598" s="176" t="s">
        <v>1079</v>
      </c>
      <c r="K598" s="171">
        <v>0.9</v>
      </c>
      <c r="L598" s="172">
        <v>0.952380952380952</v>
      </c>
      <c r="M598" s="172">
        <v>1</v>
      </c>
      <c r="N598" s="173">
        <v>0.936170212765957</v>
      </c>
      <c r="O598" s="173">
        <v>0.962936046511628</v>
      </c>
      <c r="P598" s="359">
        <v>0.9</v>
      </c>
      <c r="Q598" s="360">
        <v>0.983326020184291</v>
      </c>
      <c r="R598" s="172">
        <v>0.987654320987654</v>
      </c>
      <c r="S598" s="172">
        <v>0.988836265223275</v>
      </c>
      <c r="T598" s="172">
        <v>0.987180934462214</v>
      </c>
      <c r="U598" s="359">
        <v>0.9</v>
      </c>
      <c r="V598" s="172">
        <v>0.93505923650724</v>
      </c>
      <c r="W598" s="172">
        <v>0.916225749559083</v>
      </c>
      <c r="X598" s="172">
        <v>0.935385656292287</v>
      </c>
      <c r="Y598" s="172">
        <v>0.923925995609909</v>
      </c>
      <c r="Z598" s="359">
        <v>0.92</v>
      </c>
      <c r="AA598" s="359">
        <v>0.963893249607535</v>
      </c>
      <c r="AB598" s="359">
        <v>0.941972920696325</v>
      </c>
      <c r="AC598" s="359">
        <v>0.973359973359973</v>
      </c>
      <c r="AD598" s="359">
        <v>0.971341504402967</v>
      </c>
      <c r="AE598" s="359">
        <v>0.92</v>
      </c>
      <c r="AF598" s="172">
        <v>0.924127929165713</v>
      </c>
      <c r="AG598" s="172">
        <v>0.993688196928256</v>
      </c>
      <c r="AH598" s="172">
        <v>0.995660321530723</v>
      </c>
      <c r="AI598" s="172">
        <v>0.974012260825222</v>
      </c>
      <c r="AJ598" s="359">
        <v>0.92</v>
      </c>
      <c r="AK598" s="172">
        <v>0.977765268786941</v>
      </c>
      <c r="AL598" s="172">
        <v>0.95999430523918</v>
      </c>
      <c r="AM598" s="172">
        <v>0.981540526934049</v>
      </c>
      <c r="AN598" s="172">
        <v>0.979517095711133</v>
      </c>
      <c r="AO598" s="171">
        <v>0.99</v>
      </c>
      <c r="AP598" s="361">
        <v>1</v>
      </c>
      <c r="AQ598" s="361">
        <v>1</v>
      </c>
      <c r="AR598" s="361">
        <v>1</v>
      </c>
      <c r="AS598" s="362">
        <v>1</v>
      </c>
      <c r="AT598" s="367">
        <v>0.05</v>
      </c>
      <c r="AU598" s="364">
        <v>0.0555555555555556</v>
      </c>
      <c r="AV598" s="365">
        <v>0.0526315789473684</v>
      </c>
      <c r="AW598" s="365">
        <v>0.0526315789473684</v>
      </c>
      <c r="AX598" s="365">
        <v>0.0701168614357262</v>
      </c>
      <c r="AY598" s="145"/>
      <c r="AZ598" s="143"/>
    </row>
    <row r="599" spans="1:52">
      <c r="A599" s="141"/>
      <c r="B599" s="145"/>
      <c r="C599" s="175" t="s">
        <v>719</v>
      </c>
      <c r="D599" s="169" t="s">
        <v>26</v>
      </c>
      <c r="E599" s="169" t="s">
        <v>720</v>
      </c>
      <c r="F599" s="170" t="s">
        <v>1080</v>
      </c>
      <c r="G599" s="176" t="s">
        <v>1081</v>
      </c>
      <c r="H599" s="176" t="s">
        <v>1081</v>
      </c>
      <c r="I599" s="176" t="s">
        <v>1081</v>
      </c>
      <c r="J599" s="176" t="s">
        <v>1081</v>
      </c>
      <c r="K599" s="171">
        <v>0.9</v>
      </c>
      <c r="L599" s="172">
        <v>0.794871794871795</v>
      </c>
      <c r="M599" s="172">
        <v>0.825</v>
      </c>
      <c r="N599" s="173">
        <v>0.813186813186813</v>
      </c>
      <c r="O599" s="173">
        <v>0.834589448631495</v>
      </c>
      <c r="P599" s="359">
        <v>0.9</v>
      </c>
      <c r="Q599" s="360">
        <v>0.837599293909974</v>
      </c>
      <c r="R599" s="172">
        <v>0.791858037578288</v>
      </c>
      <c r="S599" s="172">
        <v>0.900940151341435</v>
      </c>
      <c r="T599" s="172">
        <v>0.902524390434878</v>
      </c>
      <c r="U599" s="359">
        <v>0.9</v>
      </c>
      <c r="V599" s="172">
        <v>0.784642541924095</v>
      </c>
      <c r="W599" s="172">
        <v>0.745720250521921</v>
      </c>
      <c r="X599" s="172">
        <v>0.847282733318046</v>
      </c>
      <c r="Y599" s="172">
        <v>0.849084673567502</v>
      </c>
      <c r="Z599" s="359">
        <v>0.92</v>
      </c>
      <c r="AA599" s="359">
        <v>0.708653846153846</v>
      </c>
      <c r="AB599" s="359">
        <v>0.673007418679855</v>
      </c>
      <c r="AC599" s="359">
        <v>0.839862879529873</v>
      </c>
      <c r="AD599" s="359">
        <v>0.831164847333099</v>
      </c>
      <c r="AE599" s="359">
        <v>0.92</v>
      </c>
      <c r="AF599" s="172">
        <v>0.968567664219838</v>
      </c>
      <c r="AG599" s="172">
        <v>0.623876622656163</v>
      </c>
      <c r="AH599" s="172">
        <v>0.540964156363182</v>
      </c>
      <c r="AI599" s="172">
        <v>0.810890323133304</v>
      </c>
      <c r="AJ599" s="359">
        <v>0.92</v>
      </c>
      <c r="AK599" s="172">
        <v>0.813936519518424</v>
      </c>
      <c r="AL599" s="172">
        <v>0.743809050223769</v>
      </c>
      <c r="AM599" s="172">
        <v>0.875340357523381</v>
      </c>
      <c r="AN599" s="172">
        <v>0.883078441045881</v>
      </c>
      <c r="AO599" s="171">
        <v>0.99</v>
      </c>
      <c r="AP599" s="361">
        <v>1</v>
      </c>
      <c r="AQ599" s="361">
        <v>1</v>
      </c>
      <c r="AR599" s="361">
        <v>1</v>
      </c>
      <c r="AS599" s="362">
        <v>0.999895079215192</v>
      </c>
      <c r="AT599" s="367">
        <v>0.05</v>
      </c>
      <c r="AU599" s="364">
        <v>0.00367647058823529</v>
      </c>
      <c r="AV599" s="365">
        <v>0.0112994350282486</v>
      </c>
      <c r="AW599" s="365">
        <v>0.0210526315789474</v>
      </c>
      <c r="AX599" s="365">
        <v>0.0269523151347616</v>
      </c>
      <c r="AY599" s="145"/>
      <c r="AZ599" s="143"/>
    </row>
    <row r="600" spans="1:52">
      <c r="A600" s="141"/>
      <c r="B600" s="145"/>
      <c r="C600" s="175" t="s">
        <v>719</v>
      </c>
      <c r="D600" s="169" t="s">
        <v>235</v>
      </c>
      <c r="E600" s="169" t="s">
        <v>720</v>
      </c>
      <c r="F600" s="170" t="s">
        <v>1082</v>
      </c>
      <c r="G600" s="176" t="s">
        <v>1083</v>
      </c>
      <c r="H600" s="176" t="s">
        <v>1083</v>
      </c>
      <c r="I600" s="176" t="s">
        <v>1083</v>
      </c>
      <c r="J600" s="176" t="s">
        <v>1083</v>
      </c>
      <c r="K600" s="171">
        <v>0.9</v>
      </c>
      <c r="L600" s="172" t="s">
        <v>40</v>
      </c>
      <c r="M600" s="172" t="s">
        <v>40</v>
      </c>
      <c r="N600" s="173" t="s">
        <v>40</v>
      </c>
      <c r="O600" s="173" t="s">
        <v>40</v>
      </c>
      <c r="P600" s="359">
        <v>0.9</v>
      </c>
      <c r="Q600" s="360" t="s">
        <v>40</v>
      </c>
      <c r="R600" s="172" t="s">
        <v>40</v>
      </c>
      <c r="S600" s="172" t="s">
        <v>40</v>
      </c>
      <c r="T600" s="172" t="s">
        <v>40</v>
      </c>
      <c r="U600" s="359">
        <v>0.9</v>
      </c>
      <c r="V600" s="172" t="s">
        <v>40</v>
      </c>
      <c r="W600" s="172" t="s">
        <v>40</v>
      </c>
      <c r="X600" s="172" t="s">
        <v>40</v>
      </c>
      <c r="Y600" s="172" t="s">
        <v>40</v>
      </c>
      <c r="Z600" s="359">
        <v>0.92</v>
      </c>
      <c r="AA600" s="359" t="s">
        <v>40</v>
      </c>
      <c r="AB600" s="359" t="s">
        <v>40</v>
      </c>
      <c r="AC600" s="359" t="s">
        <v>40</v>
      </c>
      <c r="AD600" s="359" t="s">
        <v>40</v>
      </c>
      <c r="AE600" s="359">
        <v>0.92</v>
      </c>
      <c r="AF600" s="172" t="s">
        <v>40</v>
      </c>
      <c r="AG600" s="172">
        <v>0.559006211180124</v>
      </c>
      <c r="AH600" s="172">
        <v>0.48619957537155</v>
      </c>
      <c r="AI600" s="172">
        <v>0.730632989373171</v>
      </c>
      <c r="AJ600" s="359">
        <v>0.92</v>
      </c>
      <c r="AK600" s="172" t="s">
        <v>40</v>
      </c>
      <c r="AL600" s="172" t="s">
        <v>40</v>
      </c>
      <c r="AM600" s="172" t="s">
        <v>40</v>
      </c>
      <c r="AN600" s="172" t="s">
        <v>40</v>
      </c>
      <c r="AO600" s="171">
        <v>0.99</v>
      </c>
      <c r="AP600" s="361" t="s">
        <v>40</v>
      </c>
      <c r="AQ600" s="361" t="s">
        <v>40</v>
      </c>
      <c r="AR600" s="361" t="s">
        <v>40</v>
      </c>
      <c r="AS600" s="362">
        <v>1</v>
      </c>
      <c r="AT600" s="367">
        <v>0.05</v>
      </c>
      <c r="AU600" s="364" t="s">
        <v>40</v>
      </c>
      <c r="AV600" s="365" t="s">
        <v>40</v>
      </c>
      <c r="AW600" s="365" t="s">
        <v>40</v>
      </c>
      <c r="AX600" s="365" t="s">
        <v>40</v>
      </c>
      <c r="AY600" s="145"/>
      <c r="AZ600" s="143"/>
    </row>
    <row r="601" spans="1:52">
      <c r="A601" s="141"/>
      <c r="B601" s="145"/>
      <c r="C601" s="175" t="s">
        <v>719</v>
      </c>
      <c r="D601" s="169" t="s">
        <v>26</v>
      </c>
      <c r="E601" s="169" t="s">
        <v>720</v>
      </c>
      <c r="F601" s="170" t="s">
        <v>1084</v>
      </c>
      <c r="G601" s="176" t="s">
        <v>1085</v>
      </c>
      <c r="H601" s="176" t="s">
        <v>1085</v>
      </c>
      <c r="I601" s="176" t="s">
        <v>1085</v>
      </c>
      <c r="J601" s="176" t="s">
        <v>1085</v>
      </c>
      <c r="K601" s="171">
        <v>0.9</v>
      </c>
      <c r="L601" s="172">
        <v>0.775</v>
      </c>
      <c r="M601" s="172">
        <v>0.769230769230769</v>
      </c>
      <c r="N601" s="173">
        <v>0.735632183908046</v>
      </c>
      <c r="O601" s="173">
        <v>0.789719626168224</v>
      </c>
      <c r="P601" s="359">
        <v>0.9</v>
      </c>
      <c r="Q601" s="360">
        <v>0.983354271356784</v>
      </c>
      <c r="R601" s="172">
        <v>0.971411068000817</v>
      </c>
      <c r="S601" s="172">
        <v>0.976983936705826</v>
      </c>
      <c r="T601" s="172">
        <v>0.905168459761976</v>
      </c>
      <c r="U601" s="359">
        <v>0.9</v>
      </c>
      <c r="V601" s="172">
        <v>0.792085427135678</v>
      </c>
      <c r="W601" s="172">
        <v>0.794772309577292</v>
      </c>
      <c r="X601" s="172">
        <v>0.840805562215296</v>
      </c>
      <c r="Y601" s="172">
        <v>0.805009937798234</v>
      </c>
      <c r="Z601" s="359">
        <v>0.92</v>
      </c>
      <c r="AA601" s="359">
        <v>0.749862561847169</v>
      </c>
      <c r="AB601" s="359">
        <v>0.798311939511166</v>
      </c>
      <c r="AC601" s="359">
        <v>0.91029445332116</v>
      </c>
      <c r="AD601" s="359">
        <v>0.873391187391345</v>
      </c>
      <c r="AE601" s="359">
        <v>0.92</v>
      </c>
      <c r="AF601" s="172">
        <v>0.995698213103905</v>
      </c>
      <c r="AG601" s="172">
        <v>0.995439620576432</v>
      </c>
      <c r="AH601" s="172">
        <v>0.99774155538099</v>
      </c>
      <c r="AI601" s="172">
        <v>0.989019600255403</v>
      </c>
      <c r="AJ601" s="359">
        <v>0.92</v>
      </c>
      <c r="AK601" s="172">
        <v>0.859168997203356</v>
      </c>
      <c r="AL601" s="172">
        <v>0.855982623477193</v>
      </c>
      <c r="AM601" s="172">
        <v>0.930542563143124</v>
      </c>
      <c r="AN601" s="172">
        <v>0.914673674325614</v>
      </c>
      <c r="AO601" s="171">
        <v>0.99</v>
      </c>
      <c r="AP601" s="361">
        <v>1</v>
      </c>
      <c r="AQ601" s="361">
        <v>1</v>
      </c>
      <c r="AR601" s="361">
        <v>1</v>
      </c>
      <c r="AS601" s="362">
        <v>1</v>
      </c>
      <c r="AT601" s="367">
        <v>0.05</v>
      </c>
      <c r="AU601" s="364">
        <v>0.0769230769230769</v>
      </c>
      <c r="AV601" s="365">
        <v>0</v>
      </c>
      <c r="AW601" s="365">
        <v>0.0975609756097561</v>
      </c>
      <c r="AX601" s="365">
        <v>0.0541284403669725</v>
      </c>
      <c r="AY601" s="145"/>
      <c r="AZ601" s="143"/>
    </row>
    <row r="602" spans="1:52">
      <c r="A602" s="141"/>
      <c r="B602" s="145"/>
      <c r="C602" s="175" t="s">
        <v>719</v>
      </c>
      <c r="D602" s="169" t="s">
        <v>26</v>
      </c>
      <c r="E602" s="169" t="s">
        <v>720</v>
      </c>
      <c r="F602" s="170" t="s">
        <v>1086</v>
      </c>
      <c r="G602" s="176" t="s">
        <v>1086</v>
      </c>
      <c r="H602" s="176" t="s">
        <v>1086</v>
      </c>
      <c r="I602" s="176" t="s">
        <v>1086</v>
      </c>
      <c r="J602" s="176" t="s">
        <v>1086</v>
      </c>
      <c r="K602" s="171">
        <v>0.9</v>
      </c>
      <c r="L602" s="172">
        <v>0.869565217391304</v>
      </c>
      <c r="M602" s="172">
        <v>0.78</v>
      </c>
      <c r="N602" s="173">
        <v>0.886792452830189</v>
      </c>
      <c r="O602" s="173">
        <v>0.891462607544672</v>
      </c>
      <c r="P602" s="359">
        <v>0.9</v>
      </c>
      <c r="Q602" s="360">
        <v>0.827181786823042</v>
      </c>
      <c r="R602" s="172">
        <v>0.905511811023622</v>
      </c>
      <c r="S602" s="172">
        <v>0.948998866641481</v>
      </c>
      <c r="T602" s="172">
        <v>0.955952095808383</v>
      </c>
      <c r="U602" s="359">
        <v>0.9</v>
      </c>
      <c r="V602" s="172">
        <v>0.845463953087272</v>
      </c>
      <c r="W602" s="172">
        <v>0.886951631046119</v>
      </c>
      <c r="X602" s="172">
        <v>0.898753305629014</v>
      </c>
      <c r="Y602" s="172">
        <v>0.905209580838323</v>
      </c>
      <c r="Z602" s="359">
        <v>0.92</v>
      </c>
      <c r="AA602" s="359">
        <v>0.878302642113691</v>
      </c>
      <c r="AB602" s="359">
        <v>0.930329420673987</v>
      </c>
      <c r="AC602" s="359">
        <v>0.910862504511007</v>
      </c>
      <c r="AD602" s="359">
        <v>0.920539844775511</v>
      </c>
      <c r="AE602" s="359">
        <v>0.92</v>
      </c>
      <c r="AF602" s="172">
        <v>0.979568800090304</v>
      </c>
      <c r="AG602" s="172">
        <v>0.996969279515085</v>
      </c>
      <c r="AH602" s="172">
        <v>0.993093076366067</v>
      </c>
      <c r="AI602" s="172">
        <v>0.986573730311533</v>
      </c>
      <c r="AJ602" s="359">
        <v>0.92</v>
      </c>
      <c r="AK602" s="172">
        <v>0.910339840925524</v>
      </c>
      <c r="AL602" s="172">
        <v>0.950169327527818</v>
      </c>
      <c r="AM602" s="172">
        <v>0.943337024732374</v>
      </c>
      <c r="AN602" s="172">
        <v>0.949963276365409</v>
      </c>
      <c r="AO602" s="171">
        <v>0.99</v>
      </c>
      <c r="AP602" s="361">
        <v>1</v>
      </c>
      <c r="AQ602" s="361">
        <v>1</v>
      </c>
      <c r="AR602" s="361">
        <v>1</v>
      </c>
      <c r="AS602" s="362">
        <v>1</v>
      </c>
      <c r="AT602" s="367">
        <v>0.05</v>
      </c>
      <c r="AU602" s="364">
        <v>0</v>
      </c>
      <c r="AV602" s="365">
        <v>0</v>
      </c>
      <c r="AW602" s="365">
        <v>0</v>
      </c>
      <c r="AX602" s="365">
        <v>0.0516795865633075</v>
      </c>
      <c r="AY602" s="145"/>
      <c r="AZ602" s="143"/>
    </row>
    <row r="603" spans="1:52">
      <c r="A603" s="141"/>
      <c r="B603" s="145"/>
      <c r="C603" s="175" t="s">
        <v>719</v>
      </c>
      <c r="D603" s="169" t="s">
        <v>26</v>
      </c>
      <c r="E603" s="169" t="s">
        <v>720</v>
      </c>
      <c r="F603" s="170" t="s">
        <v>1087</v>
      </c>
      <c r="G603" s="176" t="s">
        <v>1088</v>
      </c>
      <c r="H603" s="176" t="s">
        <v>1088</v>
      </c>
      <c r="I603" s="176" t="s">
        <v>1088</v>
      </c>
      <c r="J603" s="176" t="s">
        <v>1088</v>
      </c>
      <c r="K603" s="171">
        <v>0.9</v>
      </c>
      <c r="L603" s="172">
        <v>0.904761904761905</v>
      </c>
      <c r="M603" s="172">
        <v>0.91044776119403</v>
      </c>
      <c r="N603" s="173">
        <v>0.901408450704225</v>
      </c>
      <c r="O603" s="173">
        <v>0.93578431372549</v>
      </c>
      <c r="P603" s="359">
        <v>0.9</v>
      </c>
      <c r="Q603" s="360">
        <v>0.975991649269311</v>
      </c>
      <c r="R603" s="172">
        <v>0.978524743230626</v>
      </c>
      <c r="S603" s="172">
        <v>0.991481176147293</v>
      </c>
      <c r="T603" s="172">
        <v>0.98505029764317</v>
      </c>
      <c r="U603" s="359">
        <v>0.9</v>
      </c>
      <c r="V603" s="172">
        <v>0.919624217118998</v>
      </c>
      <c r="W603" s="172">
        <v>0.912464985994398</v>
      </c>
      <c r="X603" s="172">
        <v>0.935696619950536</v>
      </c>
      <c r="Y603" s="172">
        <v>0.931573591260728</v>
      </c>
      <c r="Z603" s="359">
        <v>0.92</v>
      </c>
      <c r="AA603" s="359">
        <v>0.965842167255595</v>
      </c>
      <c r="AB603" s="359">
        <v>0.941343616805358</v>
      </c>
      <c r="AC603" s="359">
        <v>0.967385586533403</v>
      </c>
      <c r="AD603" s="359">
        <v>0.97099914986446</v>
      </c>
      <c r="AE603" s="359">
        <v>0.92</v>
      </c>
      <c r="AF603" s="172">
        <v>0.991833353059534</v>
      </c>
      <c r="AG603" s="172">
        <v>0.994600154281306</v>
      </c>
      <c r="AH603" s="172">
        <v>0.994365507104361</v>
      </c>
      <c r="AI603" s="172">
        <v>0.993373788664691</v>
      </c>
      <c r="AJ603" s="359">
        <v>0.92</v>
      </c>
      <c r="AK603" s="172">
        <v>0.97244094488189</v>
      </c>
      <c r="AL603" s="172">
        <v>0.95658308911321</v>
      </c>
      <c r="AM603" s="172">
        <v>0.977691170541594</v>
      </c>
      <c r="AN603" s="172">
        <v>0.980021712763882</v>
      </c>
      <c r="AO603" s="171">
        <v>0.99</v>
      </c>
      <c r="AP603" s="361">
        <v>1</v>
      </c>
      <c r="AQ603" s="361">
        <v>1</v>
      </c>
      <c r="AR603" s="361">
        <v>1</v>
      </c>
      <c r="AS603" s="362">
        <v>1</v>
      </c>
      <c r="AT603" s="367">
        <v>0.05</v>
      </c>
      <c r="AU603" s="364">
        <v>0.0434782608695652</v>
      </c>
      <c r="AV603" s="365">
        <v>0</v>
      </c>
      <c r="AW603" s="365">
        <v>0.0384615384615385</v>
      </c>
      <c r="AX603" s="365">
        <v>0.0546448087431694</v>
      </c>
      <c r="AY603" s="145"/>
      <c r="AZ603" s="143"/>
    </row>
    <row r="604" spans="1:52">
      <c r="A604" s="141"/>
      <c r="B604" s="145"/>
      <c r="C604" s="175" t="s">
        <v>719</v>
      </c>
      <c r="D604" s="169" t="s">
        <v>26</v>
      </c>
      <c r="E604" s="169" t="s">
        <v>720</v>
      </c>
      <c r="F604" s="170" t="s">
        <v>1089</v>
      </c>
      <c r="G604" s="176" t="s">
        <v>1090</v>
      </c>
      <c r="H604" s="176" t="s">
        <v>1090</v>
      </c>
      <c r="I604" s="176" t="s">
        <v>1090</v>
      </c>
      <c r="J604" s="176" t="s">
        <v>1090</v>
      </c>
      <c r="K604" s="171">
        <v>0.9</v>
      </c>
      <c r="L604" s="172">
        <v>0.932584269662921</v>
      </c>
      <c r="M604" s="172">
        <v>0.928571428571429</v>
      </c>
      <c r="N604" s="173">
        <v>0.96875</v>
      </c>
      <c r="O604" s="173">
        <v>0.959825912286575</v>
      </c>
      <c r="P604" s="359">
        <v>0.9</v>
      </c>
      <c r="Q604" s="360">
        <v>0.921708185053381</v>
      </c>
      <c r="R604" s="172">
        <v>0.933431710116413</v>
      </c>
      <c r="S604" s="172">
        <v>0.923562855337966</v>
      </c>
      <c r="T604" s="172">
        <v>0.951981007860192</v>
      </c>
      <c r="U604" s="359">
        <v>0.9</v>
      </c>
      <c r="V604" s="172">
        <v>0.845314353499407</v>
      </c>
      <c r="W604" s="172">
        <v>0.837678307919331</v>
      </c>
      <c r="X604" s="172">
        <v>0.895135818066962</v>
      </c>
      <c r="Y604" s="172">
        <v>0.910139781084999</v>
      </c>
      <c r="Z604" s="359">
        <v>0.92</v>
      </c>
      <c r="AA604" s="359">
        <v>0.859137055837564</v>
      </c>
      <c r="AB604" s="359">
        <v>0.892405063291139</v>
      </c>
      <c r="AC604" s="359">
        <v>0.921791044776119</v>
      </c>
      <c r="AD604" s="359">
        <v>0.934592315382052</v>
      </c>
      <c r="AE604" s="359">
        <v>0.92</v>
      </c>
      <c r="AF604" s="172">
        <v>0.999490719782707</v>
      </c>
      <c r="AG604" s="172">
        <v>0.991338813857898</v>
      </c>
      <c r="AH604" s="172">
        <v>0.9822126297771</v>
      </c>
      <c r="AI604" s="172">
        <v>0.996892371128777</v>
      </c>
      <c r="AJ604" s="359">
        <v>0.92</v>
      </c>
      <c r="AK604" s="172">
        <v>0.905941346299954</v>
      </c>
      <c r="AL604" s="172">
        <v>0.92332803214196</v>
      </c>
      <c r="AM604" s="172">
        <v>0.946097985066994</v>
      </c>
      <c r="AN604" s="172">
        <v>0.955548741102245</v>
      </c>
      <c r="AO604" s="171">
        <v>0.99</v>
      </c>
      <c r="AP604" s="361">
        <v>1</v>
      </c>
      <c r="AQ604" s="361">
        <v>1</v>
      </c>
      <c r="AR604" s="361">
        <v>1</v>
      </c>
      <c r="AS604" s="362">
        <v>1</v>
      </c>
      <c r="AT604" s="367">
        <v>0.05</v>
      </c>
      <c r="AU604" s="364">
        <v>0</v>
      </c>
      <c r="AV604" s="365">
        <v>0</v>
      </c>
      <c r="AW604" s="365">
        <v>0</v>
      </c>
      <c r="AX604" s="365">
        <v>0.0329815303430079</v>
      </c>
      <c r="AY604" s="145"/>
      <c r="AZ604" s="143"/>
    </row>
    <row r="605" spans="1:52">
      <c r="A605" s="141"/>
      <c r="B605" s="145"/>
      <c r="C605" s="175" t="s">
        <v>719</v>
      </c>
      <c r="D605" s="169" t="s">
        <v>26</v>
      </c>
      <c r="E605" s="169" t="s">
        <v>720</v>
      </c>
      <c r="F605" s="170" t="s">
        <v>1091</v>
      </c>
      <c r="G605" s="176" t="s">
        <v>1091</v>
      </c>
      <c r="H605" s="176" t="s">
        <v>1091</v>
      </c>
      <c r="I605" s="176" t="s">
        <v>1091</v>
      </c>
      <c r="J605" s="176" t="s">
        <v>1091</v>
      </c>
      <c r="K605" s="171">
        <v>0.9</v>
      </c>
      <c r="L605" s="172">
        <v>0.96551724137931</v>
      </c>
      <c r="M605" s="172">
        <v>0.90625</v>
      </c>
      <c r="N605" s="173">
        <v>0.909090909090909</v>
      </c>
      <c r="O605" s="173">
        <v>0.941638608305275</v>
      </c>
      <c r="P605" s="359">
        <v>0.9</v>
      </c>
      <c r="Q605" s="360">
        <v>0.959942775393419</v>
      </c>
      <c r="R605" s="172">
        <v>0.979841172877214</v>
      </c>
      <c r="S605" s="172">
        <v>0.98567335243553</v>
      </c>
      <c r="T605" s="172">
        <v>0.982279647047416</v>
      </c>
      <c r="U605" s="359">
        <v>0.9</v>
      </c>
      <c r="V605" s="172">
        <v>0.854077253218884</v>
      </c>
      <c r="W605" s="172">
        <v>0.820403176542456</v>
      </c>
      <c r="X605" s="172">
        <v>0.907354345749761</v>
      </c>
      <c r="Y605" s="172">
        <v>0.89101134490449</v>
      </c>
      <c r="Z605" s="359">
        <v>0.92</v>
      </c>
      <c r="AA605" s="359">
        <v>0.830220713073005</v>
      </c>
      <c r="AB605" s="359">
        <v>0.894957983193277</v>
      </c>
      <c r="AC605" s="359">
        <v>0.864390243902439</v>
      </c>
      <c r="AD605" s="359">
        <v>0.925764804939658</v>
      </c>
      <c r="AE605" s="359">
        <v>0.92</v>
      </c>
      <c r="AF605" s="172">
        <v>0.996575342465753</v>
      </c>
      <c r="AG605" s="172">
        <v>0.880952380952381</v>
      </c>
      <c r="AH605" s="172">
        <v>0.986046511627907</v>
      </c>
      <c r="AI605" s="172">
        <v>0.988379599741769</v>
      </c>
      <c r="AJ605" s="359">
        <v>0.92</v>
      </c>
      <c r="AK605" s="172">
        <v>0.910920986411676</v>
      </c>
      <c r="AL605" s="172">
        <v>0.930314821365405</v>
      </c>
      <c r="AM605" s="172">
        <v>0.908783783783784</v>
      </c>
      <c r="AN605" s="172">
        <v>0.950210059440969</v>
      </c>
      <c r="AO605" s="171">
        <v>0.99</v>
      </c>
      <c r="AP605" s="361">
        <v>1</v>
      </c>
      <c r="AQ605" s="361">
        <v>1</v>
      </c>
      <c r="AR605" s="361">
        <v>1</v>
      </c>
      <c r="AS605" s="362">
        <v>1</v>
      </c>
      <c r="AT605" s="367">
        <v>0.05</v>
      </c>
      <c r="AU605" s="364">
        <v>0.1</v>
      </c>
      <c r="AV605" s="365">
        <v>0</v>
      </c>
      <c r="AW605" s="365">
        <v>0</v>
      </c>
      <c r="AX605" s="365">
        <v>0.0477941176470588</v>
      </c>
      <c r="AY605" s="145"/>
      <c r="AZ605" s="143"/>
    </row>
    <row r="606" spans="1:52">
      <c r="A606" s="141"/>
      <c r="B606" s="145"/>
      <c r="C606" s="175" t="s">
        <v>719</v>
      </c>
      <c r="D606" s="169" t="s">
        <v>26</v>
      </c>
      <c r="E606" s="169" t="s">
        <v>720</v>
      </c>
      <c r="F606" s="170" t="s">
        <v>1092</v>
      </c>
      <c r="G606" s="176" t="s">
        <v>1093</v>
      </c>
      <c r="H606" s="176" t="s">
        <v>1093</v>
      </c>
      <c r="I606" s="176" t="s">
        <v>1093</v>
      </c>
      <c r="J606" s="176" t="s">
        <v>1093</v>
      </c>
      <c r="K606" s="171">
        <v>0.9</v>
      </c>
      <c r="L606" s="172">
        <v>0.936170212765957</v>
      </c>
      <c r="M606" s="172">
        <v>0.954545454545455</v>
      </c>
      <c r="N606" s="173">
        <v>0.938775510204082</v>
      </c>
      <c r="O606" s="173">
        <v>0.95059985885674</v>
      </c>
      <c r="P606" s="359">
        <v>0.9</v>
      </c>
      <c r="Q606" s="360">
        <v>0.963457076566125</v>
      </c>
      <c r="R606" s="172">
        <v>0.962946817785527</v>
      </c>
      <c r="S606" s="172">
        <v>0.930211202938476</v>
      </c>
      <c r="T606" s="172">
        <v>0.957445032471327</v>
      </c>
      <c r="U606" s="359">
        <v>0.9</v>
      </c>
      <c r="V606" s="172">
        <v>0.875290023201856</v>
      </c>
      <c r="W606" s="172">
        <v>0.879686137750654</v>
      </c>
      <c r="X606" s="172">
        <v>0.870064279155188</v>
      </c>
      <c r="Y606" s="172">
        <v>0.895273710746423</v>
      </c>
      <c r="Z606" s="359">
        <v>0.92</v>
      </c>
      <c r="AA606" s="359">
        <v>0.880387931034483</v>
      </c>
      <c r="AB606" s="359">
        <v>0.826638477801269</v>
      </c>
      <c r="AC606" s="359">
        <v>0.88436744560838</v>
      </c>
      <c r="AD606" s="359">
        <v>0.894971140857178</v>
      </c>
      <c r="AE606" s="359">
        <v>0.92</v>
      </c>
      <c r="AF606" s="172">
        <v>0.996980372420735</v>
      </c>
      <c r="AG606" s="172">
        <v>0.997859327217125</v>
      </c>
      <c r="AH606" s="172">
        <v>0.997524446094814</v>
      </c>
      <c r="AI606" s="172">
        <v>0.993337361054193</v>
      </c>
      <c r="AJ606" s="359">
        <v>0.92</v>
      </c>
      <c r="AK606" s="172">
        <v>0.93293142426526</v>
      </c>
      <c r="AL606" s="172">
        <v>0.885168491092509</v>
      </c>
      <c r="AM606" s="172">
        <v>0.920634920634921</v>
      </c>
      <c r="AN606" s="172">
        <v>0.930694652034561</v>
      </c>
      <c r="AO606" s="171">
        <v>0.99</v>
      </c>
      <c r="AP606" s="361">
        <v>1</v>
      </c>
      <c r="AQ606" s="361">
        <v>1</v>
      </c>
      <c r="AR606" s="361">
        <v>1</v>
      </c>
      <c r="AS606" s="362">
        <v>1</v>
      </c>
      <c r="AT606" s="367">
        <v>0.05</v>
      </c>
      <c r="AU606" s="364">
        <v>0.142857142857143</v>
      </c>
      <c r="AV606" s="365">
        <v>0</v>
      </c>
      <c r="AW606" s="365">
        <v>0.142857142857143</v>
      </c>
      <c r="AX606" s="365">
        <v>0.0581395348837209</v>
      </c>
      <c r="AY606" s="145"/>
      <c r="AZ606" s="143"/>
    </row>
    <row r="607" spans="1:52">
      <c r="A607" s="141"/>
      <c r="B607" s="145"/>
      <c r="C607" s="175" t="s">
        <v>719</v>
      </c>
      <c r="D607" s="169" t="s">
        <v>26</v>
      </c>
      <c r="E607" s="169" t="s">
        <v>720</v>
      </c>
      <c r="F607" s="170" t="s">
        <v>1094</v>
      </c>
      <c r="G607" s="176" t="s">
        <v>1095</v>
      </c>
      <c r="H607" s="176" t="s">
        <v>1095</v>
      </c>
      <c r="I607" s="176" t="s">
        <v>1095</v>
      </c>
      <c r="J607" s="176" t="s">
        <v>1095</v>
      </c>
      <c r="K607" s="171">
        <v>0.9</v>
      </c>
      <c r="L607" s="172">
        <v>0.897959183673469</v>
      </c>
      <c r="M607" s="172">
        <v>0.837209302325581</v>
      </c>
      <c r="N607" s="173">
        <v>0.829787234042553</v>
      </c>
      <c r="O607" s="173">
        <v>0.890946502057613</v>
      </c>
      <c r="P607" s="359">
        <v>0.9</v>
      </c>
      <c r="Q607" s="360">
        <v>0.955640050697085</v>
      </c>
      <c r="R607" s="172">
        <v>0.956907090464548</v>
      </c>
      <c r="S607" s="172">
        <v>0.958219178082192</v>
      </c>
      <c r="T607" s="172">
        <v>0.951127338689985</v>
      </c>
      <c r="U607" s="359">
        <v>0.9</v>
      </c>
      <c r="V607" s="172">
        <v>0.838191803971272</v>
      </c>
      <c r="W607" s="172">
        <v>0.813569682151589</v>
      </c>
      <c r="X607" s="172">
        <v>0.88972602739726</v>
      </c>
      <c r="Y607" s="172">
        <v>0.88640565587972</v>
      </c>
      <c r="Z607" s="359">
        <v>0.92</v>
      </c>
      <c r="AA607" s="359">
        <v>0.897503285151117</v>
      </c>
      <c r="AB607" s="359">
        <v>0.818478260869565</v>
      </c>
      <c r="AC607" s="359">
        <v>0.884255930984903</v>
      </c>
      <c r="AD607" s="359">
        <v>0.918384587534422</v>
      </c>
      <c r="AE607" s="359">
        <v>0.92</v>
      </c>
      <c r="AF607" s="172">
        <v>0.99503943017044</v>
      </c>
      <c r="AG607" s="172">
        <v>0.997782705099778</v>
      </c>
      <c r="AH607" s="172">
        <v>0.994268642155966</v>
      </c>
      <c r="AI607" s="172">
        <v>0.990900490508174</v>
      </c>
      <c r="AJ607" s="359">
        <v>0.92</v>
      </c>
      <c r="AK607" s="172">
        <v>0.92260221136539</v>
      </c>
      <c r="AL607" s="172">
        <v>0.864577343300748</v>
      </c>
      <c r="AM607" s="172">
        <v>0.926542776998597</v>
      </c>
      <c r="AN607" s="172">
        <v>0.942014431512375</v>
      </c>
      <c r="AO607" s="171">
        <v>0.99</v>
      </c>
      <c r="AP607" s="361">
        <v>1</v>
      </c>
      <c r="AQ607" s="361">
        <v>1</v>
      </c>
      <c r="AR607" s="361">
        <v>1</v>
      </c>
      <c r="AS607" s="362">
        <v>1</v>
      </c>
      <c r="AT607" s="367">
        <v>0.05</v>
      </c>
      <c r="AU607" s="364">
        <v>0.0357142857142857</v>
      </c>
      <c r="AV607" s="365">
        <v>0.0535714285714286</v>
      </c>
      <c r="AW607" s="365">
        <v>0.0535714285714286</v>
      </c>
      <c r="AX607" s="365">
        <v>0.0841049382716049</v>
      </c>
      <c r="AY607" s="145"/>
      <c r="AZ607" s="143"/>
    </row>
    <row r="608" spans="1:52">
      <c r="A608" s="141"/>
      <c r="B608" s="145"/>
      <c r="C608" s="175" t="s">
        <v>719</v>
      </c>
      <c r="D608" s="169" t="s">
        <v>26</v>
      </c>
      <c r="E608" s="169" t="s">
        <v>720</v>
      </c>
      <c r="F608" s="170" t="s">
        <v>1096</v>
      </c>
      <c r="G608" s="176" t="s">
        <v>1097</v>
      </c>
      <c r="H608" s="176" t="s">
        <v>1097</v>
      </c>
      <c r="I608" s="176" t="s">
        <v>1097</v>
      </c>
      <c r="J608" s="176" t="s">
        <v>1097</v>
      </c>
      <c r="K608" s="171">
        <v>0.9</v>
      </c>
      <c r="L608" s="172">
        <v>0.91304347826087</v>
      </c>
      <c r="M608" s="172">
        <v>0.895833333333333</v>
      </c>
      <c r="N608" s="173">
        <v>0.934782608695652</v>
      </c>
      <c r="O608" s="173">
        <v>0.892603129445235</v>
      </c>
      <c r="P608" s="359">
        <v>0.9</v>
      </c>
      <c r="Q608" s="360">
        <v>0.983977379830349</v>
      </c>
      <c r="R608" s="172">
        <v>0.979085430698334</v>
      </c>
      <c r="S608" s="172">
        <v>0.987391646966115</v>
      </c>
      <c r="T608" s="172">
        <v>0.986188634180534</v>
      </c>
      <c r="U608" s="359">
        <v>0.9</v>
      </c>
      <c r="V608" s="172">
        <v>0.839302544769086</v>
      </c>
      <c r="W608" s="172">
        <v>0.851471109535626</v>
      </c>
      <c r="X608" s="172">
        <v>0.889676910953507</v>
      </c>
      <c r="Y608" s="172">
        <v>0.881318310444196</v>
      </c>
      <c r="Z608" s="359">
        <v>0.92</v>
      </c>
      <c r="AA608" s="359">
        <v>0.889372822299652</v>
      </c>
      <c r="AB608" s="359">
        <v>0.914621500172831</v>
      </c>
      <c r="AC608" s="359">
        <v>0.936987483815278</v>
      </c>
      <c r="AD608" s="359">
        <v>0.941983013102698</v>
      </c>
      <c r="AE608" s="359">
        <v>0.92</v>
      </c>
      <c r="AF608" s="172">
        <v>0.993235781336278</v>
      </c>
      <c r="AG608" s="172">
        <v>0.990574755128442</v>
      </c>
      <c r="AH608" s="172">
        <v>0.99475</v>
      </c>
      <c r="AI608" s="172">
        <v>0.981047834846016</v>
      </c>
      <c r="AJ608" s="359">
        <v>0.92</v>
      </c>
      <c r="AK608" s="172">
        <v>0.922677261613692</v>
      </c>
      <c r="AL608" s="172">
        <v>0.935958005249344</v>
      </c>
      <c r="AM608" s="172">
        <v>0.955939880584723</v>
      </c>
      <c r="AN608" s="172">
        <v>0.95830660679923</v>
      </c>
      <c r="AO608" s="171">
        <v>0.99</v>
      </c>
      <c r="AP608" s="361">
        <v>1</v>
      </c>
      <c r="AQ608" s="361">
        <v>1</v>
      </c>
      <c r="AR608" s="361">
        <v>1</v>
      </c>
      <c r="AS608" s="362">
        <v>1</v>
      </c>
      <c r="AT608" s="367">
        <v>0.05</v>
      </c>
      <c r="AU608" s="364">
        <v>0</v>
      </c>
      <c r="AV608" s="365">
        <v>0</v>
      </c>
      <c r="AW608" s="365">
        <v>0.0222222222222222</v>
      </c>
      <c r="AX608" s="365">
        <v>0.043343653250774</v>
      </c>
      <c r="AY608" s="145"/>
      <c r="AZ608" s="143"/>
    </row>
    <row r="609" spans="1:52">
      <c r="A609" s="141"/>
      <c r="B609" s="145"/>
      <c r="C609" s="175" t="s">
        <v>719</v>
      </c>
      <c r="D609" s="169" t="s">
        <v>26</v>
      </c>
      <c r="E609" s="169" t="s">
        <v>720</v>
      </c>
      <c r="F609" s="170" t="s">
        <v>1098</v>
      </c>
      <c r="G609" s="176" t="s">
        <v>1099</v>
      </c>
      <c r="H609" s="176" t="s">
        <v>1099</v>
      </c>
      <c r="I609" s="176" t="s">
        <v>1099</v>
      </c>
      <c r="J609" s="176" t="s">
        <v>1099</v>
      </c>
      <c r="K609" s="171">
        <v>0.9</v>
      </c>
      <c r="L609" s="172">
        <v>0.676470588235294</v>
      </c>
      <c r="M609" s="172">
        <v>0.676470588235294</v>
      </c>
      <c r="N609" s="173">
        <v>0.78125</v>
      </c>
      <c r="O609" s="173">
        <v>0.773584905660377</v>
      </c>
      <c r="P609" s="359">
        <v>0.9</v>
      </c>
      <c r="Q609" s="360">
        <v>0.916323731138546</v>
      </c>
      <c r="R609" s="172">
        <v>0.875132837407014</v>
      </c>
      <c r="S609" s="172">
        <v>0.949699289229087</v>
      </c>
      <c r="T609" s="172">
        <v>0.910079678826734</v>
      </c>
      <c r="U609" s="359">
        <v>0.9</v>
      </c>
      <c r="V609" s="172">
        <v>0.84636488340192</v>
      </c>
      <c r="W609" s="172">
        <v>0.854410201912859</v>
      </c>
      <c r="X609" s="172">
        <v>0.887370147621651</v>
      </c>
      <c r="Y609" s="172">
        <v>0.859773458143012</v>
      </c>
      <c r="Z609" s="359">
        <v>0.92</v>
      </c>
      <c r="AA609" s="359">
        <v>0.803009575923393</v>
      </c>
      <c r="AB609" s="359">
        <v>0.665131275909719</v>
      </c>
      <c r="AC609" s="359">
        <v>0.845336481700118</v>
      </c>
      <c r="AD609" s="359">
        <v>0.832311635058944</v>
      </c>
      <c r="AE609" s="359">
        <v>0.92</v>
      </c>
      <c r="AF609" s="172">
        <v>0.983465818759936</v>
      </c>
      <c r="AG609" s="172">
        <v>0.974704202366381</v>
      </c>
      <c r="AH609" s="172">
        <v>0.984424961320268</v>
      </c>
      <c r="AI609" s="172">
        <v>0.93265491106154</v>
      </c>
      <c r="AJ609" s="359">
        <v>0.92</v>
      </c>
      <c r="AK609" s="172">
        <v>0.890560875512996</v>
      </c>
      <c r="AL609" s="172">
        <v>0.7880207049544</v>
      </c>
      <c r="AM609" s="172">
        <v>0.902923644621062</v>
      </c>
      <c r="AN609" s="172">
        <v>0.892197230416257</v>
      </c>
      <c r="AO609" s="171">
        <v>0.99</v>
      </c>
      <c r="AP609" s="361">
        <v>1</v>
      </c>
      <c r="AQ609" s="361">
        <v>1</v>
      </c>
      <c r="AR609" s="361">
        <v>1</v>
      </c>
      <c r="AS609" s="362">
        <v>1</v>
      </c>
      <c r="AT609" s="367">
        <v>0.05</v>
      </c>
      <c r="AU609" s="364">
        <v>0.0714285714285714</v>
      </c>
      <c r="AV609" s="365">
        <v>0.05</v>
      </c>
      <c r="AW609" s="365">
        <v>0</v>
      </c>
      <c r="AX609" s="365">
        <v>0.0707964601769911</v>
      </c>
      <c r="AY609" s="145"/>
      <c r="AZ609" s="143"/>
    </row>
    <row r="610" spans="1:52">
      <c r="A610" s="141"/>
      <c r="B610" s="145"/>
      <c r="C610" s="175" t="s">
        <v>719</v>
      </c>
      <c r="D610" s="169" t="s">
        <v>26</v>
      </c>
      <c r="E610" s="169" t="s">
        <v>720</v>
      </c>
      <c r="F610" s="170" t="s">
        <v>1100</v>
      </c>
      <c r="G610" s="176" t="s">
        <v>1101</v>
      </c>
      <c r="H610" s="176" t="s">
        <v>1101</v>
      </c>
      <c r="I610" s="176" t="s">
        <v>1101</v>
      </c>
      <c r="J610" s="176" t="s">
        <v>1101</v>
      </c>
      <c r="K610" s="171">
        <v>0.9</v>
      </c>
      <c r="L610" s="172">
        <v>0.910714285714286</v>
      </c>
      <c r="M610" s="172">
        <v>0.9</v>
      </c>
      <c r="N610" s="173">
        <v>0.949152542372881</v>
      </c>
      <c r="O610" s="173">
        <v>0.923863636363636</v>
      </c>
      <c r="P610" s="359">
        <v>0.9</v>
      </c>
      <c r="Q610" s="360">
        <v>0.969619326500732</v>
      </c>
      <c r="R610" s="172">
        <v>0.979552889858233</v>
      </c>
      <c r="S610" s="172">
        <v>0.990190249702735</v>
      </c>
      <c r="T610" s="172">
        <v>0.980967536600891</v>
      </c>
      <c r="U610" s="359">
        <v>0.9</v>
      </c>
      <c r="V610" s="172">
        <v>0.910322108345534</v>
      </c>
      <c r="W610" s="172">
        <v>0.899945474372955</v>
      </c>
      <c r="X610" s="172">
        <v>0.938763376932224</v>
      </c>
      <c r="Y610" s="172">
        <v>0.91383407596011</v>
      </c>
      <c r="Z610" s="359">
        <v>0.92</v>
      </c>
      <c r="AA610" s="359">
        <v>0.891089108910891</v>
      </c>
      <c r="AB610" s="359">
        <v>0.880482456140351</v>
      </c>
      <c r="AC610" s="359">
        <v>0.937933311323869</v>
      </c>
      <c r="AD610" s="359">
        <v>0.927725896963626</v>
      </c>
      <c r="AE610" s="359">
        <v>0.92</v>
      </c>
      <c r="AF610" s="172">
        <v>0.991946794552776</v>
      </c>
      <c r="AG610" s="172">
        <v>0.993610790664655</v>
      </c>
      <c r="AH610" s="172">
        <v>0.989173900321857</v>
      </c>
      <c r="AI610" s="172">
        <v>0.990327970927156</v>
      </c>
      <c r="AJ610" s="359">
        <v>0.92</v>
      </c>
      <c r="AK610" s="172">
        <v>0.931529411764706</v>
      </c>
      <c r="AL610" s="172">
        <v>0.913887370147622</v>
      </c>
      <c r="AM610" s="172">
        <v>0.959486938839356</v>
      </c>
      <c r="AN610" s="172">
        <v>0.950986887803627</v>
      </c>
      <c r="AO610" s="171">
        <v>0.99</v>
      </c>
      <c r="AP610" s="361">
        <v>1</v>
      </c>
      <c r="AQ610" s="361">
        <v>1</v>
      </c>
      <c r="AR610" s="361">
        <v>1</v>
      </c>
      <c r="AS610" s="362">
        <v>1</v>
      </c>
      <c r="AT610" s="367">
        <v>0.05</v>
      </c>
      <c r="AU610" s="364">
        <v>0.0285714285714286</v>
      </c>
      <c r="AV610" s="365">
        <v>0</v>
      </c>
      <c r="AW610" s="365">
        <v>0.0714285714285714</v>
      </c>
      <c r="AX610" s="365">
        <v>0.065284178187404</v>
      </c>
      <c r="AY610" s="145"/>
      <c r="AZ610" s="143"/>
    </row>
    <row r="611" spans="1:52">
      <c r="A611" s="141"/>
      <c r="B611" s="145"/>
      <c r="C611" s="175" t="s">
        <v>719</v>
      </c>
      <c r="D611" s="169" t="s">
        <v>26</v>
      </c>
      <c r="E611" s="169" t="s">
        <v>720</v>
      </c>
      <c r="F611" s="170" t="s">
        <v>1102</v>
      </c>
      <c r="G611" s="176" t="s">
        <v>1103</v>
      </c>
      <c r="H611" s="176" t="s">
        <v>1103</v>
      </c>
      <c r="I611" s="176" t="s">
        <v>1103</v>
      </c>
      <c r="J611" s="176" t="s">
        <v>1103</v>
      </c>
      <c r="K611" s="171">
        <v>0.9</v>
      </c>
      <c r="L611" s="172">
        <v>0.805555555555556</v>
      </c>
      <c r="M611" s="172">
        <v>0.887323943661972</v>
      </c>
      <c r="N611" s="173">
        <v>0.87012987012987</v>
      </c>
      <c r="O611" s="173">
        <v>0.852526172052799</v>
      </c>
      <c r="P611" s="359">
        <v>0.9</v>
      </c>
      <c r="Q611" s="360">
        <v>0.932456664674238</v>
      </c>
      <c r="R611" s="172">
        <v>0.944917257683215</v>
      </c>
      <c r="S611" s="172">
        <v>0.926857473258167</v>
      </c>
      <c r="T611" s="172">
        <v>0.92313652712941</v>
      </c>
      <c r="U611" s="359">
        <v>0.9</v>
      </c>
      <c r="V611" s="172">
        <v>0.850567842199641</v>
      </c>
      <c r="W611" s="172">
        <v>0.863120567375886</v>
      </c>
      <c r="X611" s="172">
        <v>0.886383347788378</v>
      </c>
      <c r="Y611" s="172">
        <v>0.8677297773016</v>
      </c>
      <c r="Z611" s="359">
        <v>0.92</v>
      </c>
      <c r="AA611" s="359">
        <v>0.874193548387097</v>
      </c>
      <c r="AB611" s="359">
        <v>0.902034136076689</v>
      </c>
      <c r="AC611" s="359">
        <v>0.930493273542601</v>
      </c>
      <c r="AD611" s="359">
        <v>0.936059876554383</v>
      </c>
      <c r="AE611" s="359">
        <v>0.92</v>
      </c>
      <c r="AF611" s="172">
        <v>0.990006083253672</v>
      </c>
      <c r="AG611" s="172">
        <v>0.994062571363325</v>
      </c>
      <c r="AH611" s="172">
        <v>0.993781923162336</v>
      </c>
      <c r="AI611" s="172">
        <v>0.999135970224205</v>
      </c>
      <c r="AJ611" s="359">
        <v>0.92</v>
      </c>
      <c r="AK611" s="172">
        <v>0.918473048148859</v>
      </c>
      <c r="AL611" s="172">
        <v>0.931775481446689</v>
      </c>
      <c r="AM611" s="172">
        <v>0.948656237464902</v>
      </c>
      <c r="AN611" s="172">
        <v>0.953211021961225</v>
      </c>
      <c r="AO611" s="171">
        <v>0.99</v>
      </c>
      <c r="AP611" s="361">
        <v>1</v>
      </c>
      <c r="AQ611" s="361">
        <v>1</v>
      </c>
      <c r="AR611" s="361">
        <v>1</v>
      </c>
      <c r="AS611" s="362">
        <v>1</v>
      </c>
      <c r="AT611" s="367">
        <v>0.05</v>
      </c>
      <c r="AU611" s="364">
        <v>0</v>
      </c>
      <c r="AV611" s="365">
        <v>0.0526315789473684</v>
      </c>
      <c r="AW611" s="365">
        <v>0.0344827586206897</v>
      </c>
      <c r="AX611" s="365">
        <v>0.037593984962406</v>
      </c>
      <c r="AY611" s="145"/>
      <c r="AZ611" s="143"/>
    </row>
    <row r="612" spans="1:52">
      <c r="A612" s="141"/>
      <c r="B612" s="145"/>
      <c r="C612" s="175" t="s">
        <v>719</v>
      </c>
      <c r="D612" s="169" t="s">
        <v>26</v>
      </c>
      <c r="E612" s="169" t="s">
        <v>720</v>
      </c>
      <c r="F612" s="170" t="s">
        <v>1104</v>
      </c>
      <c r="G612" s="176" t="s">
        <v>1105</v>
      </c>
      <c r="H612" s="176" t="s">
        <v>1105</v>
      </c>
      <c r="I612" s="176" t="s">
        <v>1105</v>
      </c>
      <c r="J612" s="176" t="s">
        <v>1105</v>
      </c>
      <c r="K612" s="171">
        <v>0.9</v>
      </c>
      <c r="L612" s="172">
        <v>0.985915492957746</v>
      </c>
      <c r="M612" s="172">
        <v>1</v>
      </c>
      <c r="N612" s="173">
        <v>0.933333333333333</v>
      </c>
      <c r="O612" s="173">
        <v>0.972596377148165</v>
      </c>
      <c r="P612" s="359">
        <v>0.9</v>
      </c>
      <c r="Q612" s="360">
        <v>0.969101123595506</v>
      </c>
      <c r="R612" s="172">
        <v>0.956429535376904</v>
      </c>
      <c r="S612" s="172">
        <v>0.968607825295723</v>
      </c>
      <c r="T612" s="172">
        <v>0.969414619797029</v>
      </c>
      <c r="U612" s="359">
        <v>0.9</v>
      </c>
      <c r="V612" s="172">
        <v>0.924589455488332</v>
      </c>
      <c r="W612" s="172">
        <v>0.916907653749759</v>
      </c>
      <c r="X612" s="172">
        <v>0.949272065514104</v>
      </c>
      <c r="Y612" s="172">
        <v>0.925555228710104</v>
      </c>
      <c r="Z612" s="359">
        <v>0.92</v>
      </c>
      <c r="AA612" s="359">
        <v>0.928205128205128</v>
      </c>
      <c r="AB612" s="359">
        <v>0.912621359223301</v>
      </c>
      <c r="AC612" s="359">
        <v>0.948136958710977</v>
      </c>
      <c r="AD612" s="359">
        <v>0.941529003674829</v>
      </c>
      <c r="AE612" s="359">
        <v>0.92</v>
      </c>
      <c r="AF612" s="172">
        <v>0.998831775700935</v>
      </c>
      <c r="AG612" s="172">
        <v>0.991119005328597</v>
      </c>
      <c r="AH612" s="172">
        <v>0.997323340471092</v>
      </c>
      <c r="AI612" s="172">
        <v>0.994178354061921</v>
      </c>
      <c r="AJ612" s="359">
        <v>0.92</v>
      </c>
      <c r="AK612" s="172">
        <v>0.966298145506419</v>
      </c>
      <c r="AL612" s="172">
        <v>0.949251700680272</v>
      </c>
      <c r="AM612" s="172">
        <v>0.97289675701081</v>
      </c>
      <c r="AN612" s="172">
        <v>0.970813365110904</v>
      </c>
      <c r="AO612" s="171">
        <v>0.99</v>
      </c>
      <c r="AP612" s="361">
        <v>1</v>
      </c>
      <c r="AQ612" s="361">
        <v>1</v>
      </c>
      <c r="AR612" s="361">
        <v>1</v>
      </c>
      <c r="AS612" s="362">
        <v>1</v>
      </c>
      <c r="AT612" s="367">
        <v>0.05</v>
      </c>
      <c r="AU612" s="364">
        <v>0.00168634064080944</v>
      </c>
      <c r="AV612" s="365">
        <v>0</v>
      </c>
      <c r="AW612" s="365">
        <v>0.00235849056603774</v>
      </c>
      <c r="AX612" s="365">
        <v>0.00779510022271715</v>
      </c>
      <c r="AY612" s="145"/>
      <c r="AZ612" s="143"/>
    </row>
    <row r="613" spans="1:52">
      <c r="A613" s="141"/>
      <c r="B613" s="145"/>
      <c r="C613" s="175" t="s">
        <v>719</v>
      </c>
      <c r="D613" s="169" t="s">
        <v>26</v>
      </c>
      <c r="E613" s="169" t="s">
        <v>720</v>
      </c>
      <c r="F613" s="170" t="s">
        <v>1106</v>
      </c>
      <c r="G613" s="176" t="s">
        <v>1107</v>
      </c>
      <c r="H613" s="176" t="s">
        <v>1107</v>
      </c>
      <c r="I613" s="176" t="s">
        <v>1107</v>
      </c>
      <c r="J613" s="176" t="s">
        <v>1107</v>
      </c>
      <c r="K613" s="171">
        <v>0.9</v>
      </c>
      <c r="L613" s="172">
        <v>0.981818181818182</v>
      </c>
      <c r="M613" s="172">
        <v>1</v>
      </c>
      <c r="N613" s="173">
        <v>1</v>
      </c>
      <c r="O613" s="173">
        <v>0.996374622356495</v>
      </c>
      <c r="P613" s="359">
        <v>0.9</v>
      </c>
      <c r="Q613" s="360">
        <v>0.993397663788725</v>
      </c>
      <c r="R613" s="172">
        <v>0.990273693734449</v>
      </c>
      <c r="S613" s="172">
        <v>0.991467107074044</v>
      </c>
      <c r="T613" s="172">
        <v>0.989945897204689</v>
      </c>
      <c r="U613" s="359">
        <v>0.9</v>
      </c>
      <c r="V613" s="172">
        <v>0.946419502285424</v>
      </c>
      <c r="W613" s="172">
        <v>0.957023297896404</v>
      </c>
      <c r="X613" s="172">
        <v>0.960638590696394</v>
      </c>
      <c r="Y613" s="172">
        <v>0.955725879170424</v>
      </c>
      <c r="Z613" s="359">
        <v>0.92</v>
      </c>
      <c r="AA613" s="359">
        <v>0.942176870748299</v>
      </c>
      <c r="AB613" s="359">
        <v>0.948026315789474</v>
      </c>
      <c r="AC613" s="359">
        <v>0.970446735395189</v>
      </c>
      <c r="AD613" s="359">
        <v>0.954406149517685</v>
      </c>
      <c r="AE613" s="359">
        <v>0.92</v>
      </c>
      <c r="AF613" s="172">
        <v>0.999183673469388</v>
      </c>
      <c r="AG613" s="172">
        <v>0.996810207336523</v>
      </c>
      <c r="AH613" s="172">
        <v>0.999368288060644</v>
      </c>
      <c r="AI613" s="172">
        <v>0.997565857088765</v>
      </c>
      <c r="AJ613" s="359">
        <v>0.92</v>
      </c>
      <c r="AK613" s="172">
        <v>0.977920070655774</v>
      </c>
      <c r="AL613" s="172">
        <v>0.978454805588285</v>
      </c>
      <c r="AM613" s="172">
        <v>0.984869325997249</v>
      </c>
      <c r="AN613" s="172">
        <v>0.981015177244746</v>
      </c>
      <c r="AO613" s="171">
        <v>0.99</v>
      </c>
      <c r="AP613" s="361">
        <v>1</v>
      </c>
      <c r="AQ613" s="361">
        <v>1</v>
      </c>
      <c r="AR613" s="361">
        <v>1</v>
      </c>
      <c r="AS613" s="362">
        <v>1</v>
      </c>
      <c r="AT613" s="367">
        <v>0.05</v>
      </c>
      <c r="AU613" s="364">
        <v>0</v>
      </c>
      <c r="AV613" s="365">
        <v>0.00317460317460317</v>
      </c>
      <c r="AW613" s="365">
        <v>0</v>
      </c>
      <c r="AX613" s="365">
        <v>0.00190516511430991</v>
      </c>
      <c r="AY613" s="145"/>
      <c r="AZ613" s="143"/>
    </row>
    <row r="614" spans="1:52">
      <c r="A614" s="141"/>
      <c r="B614" s="145"/>
      <c r="C614" s="175" t="s">
        <v>719</v>
      </c>
      <c r="D614" s="169" t="s">
        <v>26</v>
      </c>
      <c r="E614" s="169" t="s">
        <v>720</v>
      </c>
      <c r="F614" s="170" t="s">
        <v>1108</v>
      </c>
      <c r="G614" s="176" t="s">
        <v>1109</v>
      </c>
      <c r="H614" s="176" t="s">
        <v>1109</v>
      </c>
      <c r="I614" s="176" t="s">
        <v>1109</v>
      </c>
      <c r="J614" s="176" t="s">
        <v>1109</v>
      </c>
      <c r="K614" s="171">
        <v>0.9</v>
      </c>
      <c r="L614" s="172">
        <v>0.888888888888889</v>
      </c>
      <c r="M614" s="172">
        <v>0.957446808510638</v>
      </c>
      <c r="N614" s="173">
        <v>0.936170212765957</v>
      </c>
      <c r="O614" s="173">
        <v>0.957863054928518</v>
      </c>
      <c r="P614" s="359">
        <v>0.9</v>
      </c>
      <c r="Q614" s="360">
        <v>0.991899852724595</v>
      </c>
      <c r="R614" s="172">
        <v>0.9940754599314</v>
      </c>
      <c r="S614" s="172">
        <v>0.994393271926312</v>
      </c>
      <c r="T614" s="172">
        <v>0.986114103761163</v>
      </c>
      <c r="U614" s="359">
        <v>0.9</v>
      </c>
      <c r="V614" s="172">
        <v>0.882547864506627</v>
      </c>
      <c r="W614" s="172">
        <v>0.910820081072654</v>
      </c>
      <c r="X614" s="172">
        <v>0.851021225470565</v>
      </c>
      <c r="Y614" s="172">
        <v>0.869173310349781</v>
      </c>
      <c r="Z614" s="359">
        <v>0.92</v>
      </c>
      <c r="AA614" s="359">
        <v>0.892561983471074</v>
      </c>
      <c r="AB614" s="359">
        <v>0.941832669322709</v>
      </c>
      <c r="AC614" s="359">
        <v>0.926672777268561</v>
      </c>
      <c r="AD614" s="359">
        <v>0.924111376109882</v>
      </c>
      <c r="AE614" s="359">
        <v>0.92</v>
      </c>
      <c r="AF614" s="172">
        <v>0.986013986013986</v>
      </c>
      <c r="AG614" s="172">
        <v>0.962616822429907</v>
      </c>
      <c r="AH614" s="172">
        <v>0.981132075471698</v>
      </c>
      <c r="AI614" s="172">
        <v>0.976421372884579</v>
      </c>
      <c r="AJ614" s="359">
        <v>0.92</v>
      </c>
      <c r="AK614" s="172">
        <v>0.952841973766396</v>
      </c>
      <c r="AL614" s="172">
        <v>0.972209771402958</v>
      </c>
      <c r="AM614" s="172">
        <v>0.954862078573419</v>
      </c>
      <c r="AN614" s="172">
        <v>0.958636071778581</v>
      </c>
      <c r="AO614" s="171">
        <v>0.99</v>
      </c>
      <c r="AP614" s="361">
        <v>1</v>
      </c>
      <c r="AQ614" s="361">
        <v>1</v>
      </c>
      <c r="AR614" s="361">
        <v>1</v>
      </c>
      <c r="AS614" s="362">
        <v>1</v>
      </c>
      <c r="AT614" s="367">
        <v>0.05</v>
      </c>
      <c r="AU614" s="364">
        <v>0</v>
      </c>
      <c r="AV614" s="365">
        <v>0</v>
      </c>
      <c r="AW614" s="365">
        <v>0.1</v>
      </c>
      <c r="AX614" s="365">
        <v>0.0900900900900901</v>
      </c>
      <c r="AY614" s="145"/>
      <c r="AZ614" s="143"/>
    </row>
    <row r="615" spans="1:52">
      <c r="A615" s="141"/>
      <c r="B615" s="145"/>
      <c r="C615" s="175" t="s">
        <v>719</v>
      </c>
      <c r="D615" s="169" t="s">
        <v>26</v>
      </c>
      <c r="E615" s="169" t="s">
        <v>720</v>
      </c>
      <c r="F615" s="170" t="s">
        <v>1110</v>
      </c>
      <c r="G615" s="176" t="s">
        <v>1110</v>
      </c>
      <c r="H615" s="176" t="s">
        <v>1110</v>
      </c>
      <c r="I615" s="176" t="s">
        <v>1110</v>
      </c>
      <c r="J615" s="176" t="s">
        <v>1110</v>
      </c>
      <c r="K615" s="171">
        <v>0.9</v>
      </c>
      <c r="L615" s="172">
        <v>0.955555555555556</v>
      </c>
      <c r="M615" s="172">
        <v>1</v>
      </c>
      <c r="N615" s="173">
        <v>0.975609756097561</v>
      </c>
      <c r="O615" s="173">
        <v>0.965217391304348</v>
      </c>
      <c r="P615" s="359">
        <v>0.9</v>
      </c>
      <c r="Q615" s="360">
        <v>0.978392721758908</v>
      </c>
      <c r="R615" s="172">
        <v>0.97968855788761</v>
      </c>
      <c r="S615" s="172">
        <v>0.985639686684073</v>
      </c>
      <c r="T615" s="172">
        <v>0.982809945075678</v>
      </c>
      <c r="U615" s="359">
        <v>0.9</v>
      </c>
      <c r="V615" s="172">
        <v>0.948066717210008</v>
      </c>
      <c r="W615" s="172">
        <v>0.932633716993907</v>
      </c>
      <c r="X615" s="172">
        <v>0.959965187119234</v>
      </c>
      <c r="Y615" s="172">
        <v>0.924699174038824</v>
      </c>
      <c r="Z615" s="359">
        <v>0.92</v>
      </c>
      <c r="AA615" s="359">
        <v>0.913978494623656</v>
      </c>
      <c r="AB615" s="359">
        <v>0.930324623911322</v>
      </c>
      <c r="AC615" s="359">
        <v>0.949341438703141</v>
      </c>
      <c r="AD615" s="359">
        <v>0.92930935203062</v>
      </c>
      <c r="AE615" s="359">
        <v>0.92</v>
      </c>
      <c r="AF615" s="172">
        <v>0.995744680851064</v>
      </c>
      <c r="AG615" s="172">
        <v>0.997404844290657</v>
      </c>
      <c r="AH615" s="172">
        <v>0.90979097909791</v>
      </c>
      <c r="AI615" s="172">
        <v>0.960398981324278</v>
      </c>
      <c r="AJ615" s="359">
        <v>0.92</v>
      </c>
      <c r="AK615" s="172">
        <v>0.969023779724656</v>
      </c>
      <c r="AL615" s="172">
        <v>0.964209528324247</v>
      </c>
      <c r="AM615" s="172">
        <v>0.978082191780822</v>
      </c>
      <c r="AN615" s="172">
        <v>0.968396375722086</v>
      </c>
      <c r="AO615" s="171">
        <v>0.99</v>
      </c>
      <c r="AP615" s="361">
        <v>1</v>
      </c>
      <c r="AQ615" s="361">
        <v>1</v>
      </c>
      <c r="AR615" s="361">
        <v>1</v>
      </c>
      <c r="AS615" s="362">
        <v>1</v>
      </c>
      <c r="AT615" s="367">
        <v>0.05</v>
      </c>
      <c r="AU615" s="364">
        <v>0.0029585798816568</v>
      </c>
      <c r="AV615" s="365">
        <v>0</v>
      </c>
      <c r="AW615" s="365">
        <v>0.00278551532033426</v>
      </c>
      <c r="AX615" s="365">
        <v>0.0038175607795861</v>
      </c>
      <c r="AY615" s="145"/>
      <c r="AZ615" s="143"/>
    </row>
    <row r="616" spans="1:52">
      <c r="A616" s="141"/>
      <c r="B616" s="145"/>
      <c r="C616" s="175" t="s">
        <v>719</v>
      </c>
      <c r="D616" s="169" t="s">
        <v>26</v>
      </c>
      <c r="E616" s="169" t="s">
        <v>720</v>
      </c>
      <c r="F616" s="170" t="s">
        <v>1111</v>
      </c>
      <c r="G616" s="176" t="s">
        <v>1111</v>
      </c>
      <c r="H616" s="176" t="s">
        <v>1111</v>
      </c>
      <c r="I616" s="176" t="s">
        <v>1111</v>
      </c>
      <c r="J616" s="176" t="s">
        <v>1111</v>
      </c>
      <c r="K616" s="171">
        <v>0.9</v>
      </c>
      <c r="L616" s="172">
        <v>1</v>
      </c>
      <c r="M616" s="172">
        <v>0.961538461538462</v>
      </c>
      <c r="N616" s="173">
        <v>1</v>
      </c>
      <c r="O616" s="173">
        <v>0.912303664921466</v>
      </c>
      <c r="P616" s="359">
        <v>0.9</v>
      </c>
      <c r="Q616" s="360">
        <v>0.5</v>
      </c>
      <c r="R616" s="172">
        <v>0.5</v>
      </c>
      <c r="S616" s="172" t="s">
        <v>40</v>
      </c>
      <c r="T616" s="172">
        <v>0.4</v>
      </c>
      <c r="U616" s="359">
        <v>0.9</v>
      </c>
      <c r="V616" s="172">
        <v>0.5</v>
      </c>
      <c r="W616" s="172">
        <v>0</v>
      </c>
      <c r="X616" s="172" t="s">
        <v>40</v>
      </c>
      <c r="Y616" s="172">
        <v>0.2</v>
      </c>
      <c r="Z616" s="359">
        <v>0.92</v>
      </c>
      <c r="AA616" s="359" t="s">
        <v>40</v>
      </c>
      <c r="AB616" s="359" t="s">
        <v>40</v>
      </c>
      <c r="AC616" s="359" t="s">
        <v>40</v>
      </c>
      <c r="AD616" s="359">
        <v>0.25</v>
      </c>
      <c r="AE616" s="359">
        <v>0.92</v>
      </c>
      <c r="AF616" s="172">
        <v>0.992805755395683</v>
      </c>
      <c r="AG616" s="172">
        <v>0.983606557377049</v>
      </c>
      <c r="AH616" s="172">
        <v>0.975206611570248</v>
      </c>
      <c r="AI616" s="172">
        <v>0.973848987108656</v>
      </c>
      <c r="AJ616" s="359">
        <v>0.92</v>
      </c>
      <c r="AK616" s="172">
        <v>0.932525951557093</v>
      </c>
      <c r="AL616" s="172">
        <v>0.902478017585931</v>
      </c>
      <c r="AM616" s="172">
        <v>0.918149466192171</v>
      </c>
      <c r="AN616" s="172">
        <v>0.941714301965134</v>
      </c>
      <c r="AO616" s="171">
        <v>0.99</v>
      </c>
      <c r="AP616" s="361">
        <v>1</v>
      </c>
      <c r="AQ616" s="361">
        <v>1</v>
      </c>
      <c r="AR616" s="361">
        <v>1</v>
      </c>
      <c r="AS616" s="362">
        <v>1</v>
      </c>
      <c r="AT616" s="367">
        <v>0.05</v>
      </c>
      <c r="AU616" s="364">
        <v>0</v>
      </c>
      <c r="AV616" s="365">
        <v>0</v>
      </c>
      <c r="AW616" s="365">
        <v>0</v>
      </c>
      <c r="AX616" s="365">
        <v>0.0472972972972973</v>
      </c>
      <c r="AY616" s="145"/>
      <c r="AZ616" s="143"/>
    </row>
    <row r="617" spans="1:52">
      <c r="A617" s="141"/>
      <c r="B617" s="145"/>
      <c r="C617" s="175" t="s">
        <v>719</v>
      </c>
      <c r="D617" s="169" t="s">
        <v>26</v>
      </c>
      <c r="E617" s="169" t="s">
        <v>720</v>
      </c>
      <c r="F617" s="170" t="s">
        <v>1112</v>
      </c>
      <c r="G617" s="176" t="s">
        <v>1113</v>
      </c>
      <c r="H617" s="176" t="s">
        <v>1113</v>
      </c>
      <c r="I617" s="176" t="s">
        <v>1113</v>
      </c>
      <c r="J617" s="176" t="s">
        <v>1113</v>
      </c>
      <c r="K617" s="171">
        <v>0.9</v>
      </c>
      <c r="L617" s="172">
        <v>0.987951807228916</v>
      </c>
      <c r="M617" s="172">
        <v>0.974683544303797</v>
      </c>
      <c r="N617" s="173">
        <v>0.977272727272727</v>
      </c>
      <c r="O617" s="173">
        <v>0.963235294117647</v>
      </c>
      <c r="P617" s="359">
        <v>0.9</v>
      </c>
      <c r="Q617" s="360">
        <v>0.733333333333333</v>
      </c>
      <c r="R617" s="172">
        <v>0.947368421052632</v>
      </c>
      <c r="S617" s="172">
        <v>1</v>
      </c>
      <c r="T617" s="172">
        <v>0.93036750483559</v>
      </c>
      <c r="U617" s="359">
        <v>0.9</v>
      </c>
      <c r="V617" s="172">
        <v>0.666666666666667</v>
      </c>
      <c r="W617" s="172">
        <v>0.947368421052632</v>
      </c>
      <c r="X617" s="172">
        <v>1</v>
      </c>
      <c r="Y617" s="172">
        <v>0.982591876208897</v>
      </c>
      <c r="Z617" s="359">
        <v>0.92</v>
      </c>
      <c r="AA617" s="359">
        <v>0.583333333333333</v>
      </c>
      <c r="AB617" s="359">
        <v>1</v>
      </c>
      <c r="AC617" s="359">
        <v>1</v>
      </c>
      <c r="AD617" s="359">
        <v>0.876190476190476</v>
      </c>
      <c r="AE617" s="359">
        <v>0.92</v>
      </c>
      <c r="AF617" s="172">
        <v>0.998760842627014</v>
      </c>
      <c r="AG617" s="172">
        <v>0.995388162951576</v>
      </c>
      <c r="AH617" s="172">
        <v>0.998755444928438</v>
      </c>
      <c r="AI617" s="172">
        <v>0.975171924569942</v>
      </c>
      <c r="AJ617" s="359">
        <v>0.92</v>
      </c>
      <c r="AK617" s="172">
        <v>0.943215443144991</v>
      </c>
      <c r="AL617" s="172">
        <v>0.940835419686388</v>
      </c>
      <c r="AM617" s="172">
        <v>0.96179706601467</v>
      </c>
      <c r="AN617" s="172">
        <v>0.952947487691644</v>
      </c>
      <c r="AO617" s="171">
        <v>0.99</v>
      </c>
      <c r="AP617" s="361">
        <v>1</v>
      </c>
      <c r="AQ617" s="361">
        <v>1</v>
      </c>
      <c r="AR617" s="361">
        <v>1</v>
      </c>
      <c r="AS617" s="362">
        <v>1</v>
      </c>
      <c r="AT617" s="367">
        <v>0.05</v>
      </c>
      <c r="AU617" s="364">
        <v>0</v>
      </c>
      <c r="AV617" s="365">
        <v>0</v>
      </c>
      <c r="AW617" s="365">
        <v>0</v>
      </c>
      <c r="AX617" s="365">
        <v>0.00225536223879223</v>
      </c>
      <c r="AY617" s="145"/>
      <c r="AZ617" s="143"/>
    </row>
    <row r="618" spans="1:52">
      <c r="A618" s="141"/>
      <c r="B618" s="145"/>
      <c r="C618" s="175" t="s">
        <v>719</v>
      </c>
      <c r="D618" s="169" t="s">
        <v>26</v>
      </c>
      <c r="E618" s="169" t="s">
        <v>720</v>
      </c>
      <c r="F618" s="170" t="s">
        <v>1114</v>
      </c>
      <c r="G618" s="176" t="s">
        <v>1114</v>
      </c>
      <c r="H618" s="176" t="s">
        <v>1114</v>
      </c>
      <c r="I618" s="176" t="s">
        <v>1114</v>
      </c>
      <c r="J618" s="176" t="s">
        <v>1114</v>
      </c>
      <c r="K618" s="171">
        <v>0.9</v>
      </c>
      <c r="L618" s="172">
        <v>0.95</v>
      </c>
      <c r="M618" s="172">
        <v>0.944444444444444</v>
      </c>
      <c r="N618" s="173">
        <v>1</v>
      </c>
      <c r="O618" s="173">
        <v>0.981203007518797</v>
      </c>
      <c r="P618" s="359">
        <v>0.9</v>
      </c>
      <c r="Q618" s="360">
        <v>0.969395562356542</v>
      </c>
      <c r="R618" s="172">
        <v>0.965916837082481</v>
      </c>
      <c r="S618" s="172">
        <v>0.972199509403107</v>
      </c>
      <c r="T618" s="172">
        <v>0.959692898272553</v>
      </c>
      <c r="U618" s="359">
        <v>0.9</v>
      </c>
      <c r="V618" s="172">
        <v>0.938791124713083</v>
      </c>
      <c r="W618" s="172">
        <v>0.904567143830947</v>
      </c>
      <c r="X618" s="172">
        <v>0.915780866721177</v>
      </c>
      <c r="Y618" s="172">
        <v>0.920118193756945</v>
      </c>
      <c r="Z618" s="359">
        <v>0.92</v>
      </c>
      <c r="AA618" s="359">
        <v>0.923976608187134</v>
      </c>
      <c r="AB618" s="359">
        <v>0.947674418604651</v>
      </c>
      <c r="AC618" s="359">
        <v>0.954070981210856</v>
      </c>
      <c r="AD618" s="359">
        <v>0.940845070422535</v>
      </c>
      <c r="AE618" s="359">
        <v>0.92</v>
      </c>
      <c r="AF618" s="172">
        <v>0.995260663507109</v>
      </c>
      <c r="AG618" s="172">
        <v>0.96875</v>
      </c>
      <c r="AH618" s="172">
        <v>1</v>
      </c>
      <c r="AI618" s="172">
        <v>0.968226706741091</v>
      </c>
      <c r="AJ618" s="359">
        <v>0.92</v>
      </c>
      <c r="AK618" s="172">
        <v>0.964213369345037</v>
      </c>
      <c r="AL618" s="172">
        <v>0.970247100353001</v>
      </c>
      <c r="AM618" s="172">
        <v>0.972385428907168</v>
      </c>
      <c r="AN618" s="172">
        <v>0.97090575710517</v>
      </c>
      <c r="AO618" s="171">
        <v>0.99</v>
      </c>
      <c r="AP618" s="361">
        <v>1</v>
      </c>
      <c r="AQ618" s="361">
        <v>1</v>
      </c>
      <c r="AR618" s="361">
        <v>1</v>
      </c>
      <c r="AS618" s="362">
        <v>1</v>
      </c>
      <c r="AT618" s="367">
        <v>0.05</v>
      </c>
      <c r="AU618" s="364">
        <v>0</v>
      </c>
      <c r="AV618" s="365">
        <v>0</v>
      </c>
      <c r="AW618" s="365">
        <v>0.25</v>
      </c>
      <c r="AX618" s="365">
        <v>0.0561797752808989</v>
      </c>
      <c r="AY618" s="145"/>
      <c r="AZ618" s="143"/>
    </row>
    <row r="619" spans="1:52">
      <c r="A619" s="141"/>
      <c r="B619" s="145"/>
      <c r="C619" s="175" t="s">
        <v>719</v>
      </c>
      <c r="D619" s="169" t="s">
        <v>26</v>
      </c>
      <c r="E619" s="169" t="s">
        <v>720</v>
      </c>
      <c r="F619" s="170" t="s">
        <v>1115</v>
      </c>
      <c r="G619" s="176" t="s">
        <v>1116</v>
      </c>
      <c r="H619" s="176" t="s">
        <v>1116</v>
      </c>
      <c r="I619" s="176" t="s">
        <v>1116</v>
      </c>
      <c r="J619" s="176" t="s">
        <v>1116</v>
      </c>
      <c r="K619" s="171">
        <v>0.9</v>
      </c>
      <c r="L619" s="172">
        <v>0.957446808510638</v>
      </c>
      <c r="M619" s="172">
        <v>0.922222222222222</v>
      </c>
      <c r="N619" s="173">
        <v>0.946808510638298</v>
      </c>
      <c r="O619" s="173">
        <v>0.934120335110434</v>
      </c>
      <c r="P619" s="359">
        <v>0.9</v>
      </c>
      <c r="Q619" s="360">
        <v>0.666666666666667</v>
      </c>
      <c r="R619" s="172">
        <v>1</v>
      </c>
      <c r="S619" s="172">
        <v>1</v>
      </c>
      <c r="T619" s="172">
        <v>0.912162162162162</v>
      </c>
      <c r="U619" s="359">
        <v>0.9</v>
      </c>
      <c r="V619" s="172">
        <v>0.333333333333333</v>
      </c>
      <c r="W619" s="172">
        <v>0.714285714285714</v>
      </c>
      <c r="X619" s="172">
        <v>0.777777777777778</v>
      </c>
      <c r="Y619" s="172">
        <v>0.864864864864865</v>
      </c>
      <c r="Z619" s="359">
        <v>0.92</v>
      </c>
      <c r="AA619" s="359" t="s">
        <v>40</v>
      </c>
      <c r="AB619" s="359">
        <v>0.833333333333333</v>
      </c>
      <c r="AC619" s="359">
        <v>1</v>
      </c>
      <c r="AD619" s="359">
        <v>0.890625</v>
      </c>
      <c r="AE619" s="359">
        <v>0.92</v>
      </c>
      <c r="AF619" s="172">
        <v>0.999401913875598</v>
      </c>
      <c r="AG619" s="172">
        <v>0.995827538247566</v>
      </c>
      <c r="AH619" s="172">
        <v>0.998071359691418</v>
      </c>
      <c r="AI619" s="172">
        <v>0.996845788425193</v>
      </c>
      <c r="AJ619" s="359">
        <v>0.92</v>
      </c>
      <c r="AK619" s="172">
        <v>0.953369639210347</v>
      </c>
      <c r="AL619" s="172">
        <v>0.958526273404469</v>
      </c>
      <c r="AM619" s="172">
        <v>0.974968130721984</v>
      </c>
      <c r="AN619" s="172">
        <v>0.973272716396483</v>
      </c>
      <c r="AO619" s="171">
        <v>0.99</v>
      </c>
      <c r="AP619" s="361">
        <v>1</v>
      </c>
      <c r="AQ619" s="361">
        <v>1</v>
      </c>
      <c r="AR619" s="361">
        <v>1</v>
      </c>
      <c r="AS619" s="362">
        <v>1</v>
      </c>
      <c r="AT619" s="367">
        <v>0.05</v>
      </c>
      <c r="AU619" s="364">
        <v>0.014760147601476</v>
      </c>
      <c r="AV619" s="365">
        <v>0.000667556742323097</v>
      </c>
      <c r="AW619" s="365">
        <v>0.00187617260787992</v>
      </c>
      <c r="AX619" s="365">
        <v>0.00565577766942955</v>
      </c>
      <c r="AY619" s="145"/>
      <c r="AZ619" s="143"/>
    </row>
    <row r="620" spans="1:52">
      <c r="A620" s="141"/>
      <c r="B620" s="145"/>
      <c r="C620" s="175" t="s">
        <v>719</v>
      </c>
      <c r="D620" s="169" t="s">
        <v>26</v>
      </c>
      <c r="E620" s="169" t="s">
        <v>720</v>
      </c>
      <c r="F620" s="170" t="s">
        <v>1117</v>
      </c>
      <c r="G620" s="176" t="s">
        <v>1117</v>
      </c>
      <c r="H620" s="176" t="s">
        <v>1117</v>
      </c>
      <c r="I620" s="176" t="s">
        <v>1117</v>
      </c>
      <c r="J620" s="176" t="s">
        <v>1117</v>
      </c>
      <c r="K620" s="171">
        <v>0.9</v>
      </c>
      <c r="L620" s="172">
        <v>1</v>
      </c>
      <c r="M620" s="172">
        <v>0.988095238095238</v>
      </c>
      <c r="N620" s="173">
        <v>0.976190476190476</v>
      </c>
      <c r="O620" s="173">
        <v>0.995546558704453</v>
      </c>
      <c r="P620" s="359">
        <v>0.9</v>
      </c>
      <c r="Q620" s="360">
        <v>0.989625167336011</v>
      </c>
      <c r="R620" s="172">
        <v>0.995261684255869</v>
      </c>
      <c r="S620" s="172">
        <v>0.990408331049603</v>
      </c>
      <c r="T620" s="172">
        <v>0.988034669627616</v>
      </c>
      <c r="U620" s="359">
        <v>0.9</v>
      </c>
      <c r="V620" s="172">
        <v>0.930053547523427</v>
      </c>
      <c r="W620" s="172">
        <v>0.952186086581951</v>
      </c>
      <c r="X620" s="172">
        <v>0.951493559879419</v>
      </c>
      <c r="Y620" s="172">
        <v>0.950821166371124</v>
      </c>
      <c r="Z620" s="359">
        <v>0.92</v>
      </c>
      <c r="AA620" s="359">
        <v>0.934509986065954</v>
      </c>
      <c r="AB620" s="359">
        <v>0.937621487895388</v>
      </c>
      <c r="AC620" s="359">
        <v>0.970057337014228</v>
      </c>
      <c r="AD620" s="359">
        <v>0.97063431822455</v>
      </c>
      <c r="AE620" s="359">
        <v>0.92</v>
      </c>
      <c r="AF620" s="172">
        <v>0.995579213280404</v>
      </c>
      <c r="AG620" s="172">
        <v>0.995671716330947</v>
      </c>
      <c r="AH620" s="172">
        <v>0.993237991605783</v>
      </c>
      <c r="AI620" s="172">
        <v>0.995336901161418</v>
      </c>
      <c r="AJ620" s="359">
        <v>0.92</v>
      </c>
      <c r="AK620" s="172">
        <v>0.952547646830027</v>
      </c>
      <c r="AL620" s="172">
        <v>0.958652819567116</v>
      </c>
      <c r="AM620" s="172">
        <v>0.980258435032304</v>
      </c>
      <c r="AN620" s="172">
        <v>0.979705955795001</v>
      </c>
      <c r="AO620" s="171">
        <v>0.99</v>
      </c>
      <c r="AP620" s="361">
        <v>1</v>
      </c>
      <c r="AQ620" s="361">
        <v>1</v>
      </c>
      <c r="AR620" s="361">
        <v>1</v>
      </c>
      <c r="AS620" s="362">
        <v>1</v>
      </c>
      <c r="AT620" s="367">
        <v>0.05</v>
      </c>
      <c r="AU620" s="364">
        <v>0</v>
      </c>
      <c r="AV620" s="365">
        <v>0.0714285714285714</v>
      </c>
      <c r="AW620" s="365">
        <v>0</v>
      </c>
      <c r="AX620" s="365">
        <v>0.0638569604086845</v>
      </c>
      <c r="AY620" s="145"/>
      <c r="AZ620" s="143"/>
    </row>
    <row r="621" spans="1:52">
      <c r="A621" s="141"/>
      <c r="B621" s="145"/>
      <c r="C621" s="175" t="s">
        <v>719</v>
      </c>
      <c r="D621" s="169" t="s">
        <v>26</v>
      </c>
      <c r="E621" s="169" t="s">
        <v>720</v>
      </c>
      <c r="F621" s="170" t="s">
        <v>1118</v>
      </c>
      <c r="G621" s="176" t="s">
        <v>1119</v>
      </c>
      <c r="H621" s="176" t="s">
        <v>1119</v>
      </c>
      <c r="I621" s="176" t="s">
        <v>1119</v>
      </c>
      <c r="J621" s="176" t="s">
        <v>1119</v>
      </c>
      <c r="K621" s="171">
        <v>0.9</v>
      </c>
      <c r="L621" s="172">
        <v>1</v>
      </c>
      <c r="M621" s="172">
        <v>1</v>
      </c>
      <c r="N621" s="173">
        <v>1</v>
      </c>
      <c r="O621" s="173">
        <v>0.97202166064982</v>
      </c>
      <c r="P621" s="359">
        <v>0.9</v>
      </c>
      <c r="Q621" s="360">
        <v>0.990235241899689</v>
      </c>
      <c r="R621" s="172">
        <v>0.992597360798198</v>
      </c>
      <c r="S621" s="172">
        <v>0.996108949416342</v>
      </c>
      <c r="T621" s="172">
        <v>0.992399326686521</v>
      </c>
      <c r="U621" s="359">
        <v>0.9</v>
      </c>
      <c r="V621" s="172">
        <v>0.876608965823347</v>
      </c>
      <c r="W621" s="172">
        <v>0.869327325394271</v>
      </c>
      <c r="X621" s="172">
        <v>0.905553590378493</v>
      </c>
      <c r="Y621" s="172">
        <v>0.896827657645992</v>
      </c>
      <c r="Z621" s="359">
        <v>0.92</v>
      </c>
      <c r="AA621" s="359">
        <v>0.890697674418605</v>
      </c>
      <c r="AB621" s="359">
        <v>0.773827765859638</v>
      </c>
      <c r="AC621" s="359">
        <v>0.935808197989172</v>
      </c>
      <c r="AD621" s="359">
        <v>0.929613559666083</v>
      </c>
      <c r="AE621" s="359">
        <v>0.92</v>
      </c>
      <c r="AF621" s="172">
        <v>0.999376558603491</v>
      </c>
      <c r="AG621" s="172">
        <v>0.99779094286575</v>
      </c>
      <c r="AH621" s="172">
        <v>0.99737400826908</v>
      </c>
      <c r="AI621" s="172">
        <v>0.983027555286887</v>
      </c>
      <c r="AJ621" s="359">
        <v>0.92</v>
      </c>
      <c r="AK621" s="172">
        <v>0.930743243243243</v>
      </c>
      <c r="AL621" s="172">
        <v>0.855484073434803</v>
      </c>
      <c r="AM621" s="172">
        <v>0.956224602881419</v>
      </c>
      <c r="AN621" s="172">
        <v>0.952115905640921</v>
      </c>
      <c r="AO621" s="171">
        <v>0.99</v>
      </c>
      <c r="AP621" s="361">
        <v>1</v>
      </c>
      <c r="AQ621" s="361">
        <v>1</v>
      </c>
      <c r="AR621" s="361">
        <v>1</v>
      </c>
      <c r="AS621" s="362">
        <v>1</v>
      </c>
      <c r="AT621" s="367">
        <v>0.05</v>
      </c>
      <c r="AU621" s="364">
        <v>0</v>
      </c>
      <c r="AV621" s="365">
        <v>0</v>
      </c>
      <c r="AW621" s="365">
        <v>0</v>
      </c>
      <c r="AX621" s="365">
        <v>0.0638641875505255</v>
      </c>
      <c r="AY621" s="145"/>
      <c r="AZ621" s="143"/>
    </row>
    <row r="622" spans="1:52">
      <c r="A622" s="141"/>
      <c r="B622" s="145"/>
      <c r="C622" s="175" t="s">
        <v>719</v>
      </c>
      <c r="D622" s="169" t="s">
        <v>26</v>
      </c>
      <c r="E622" s="169" t="s">
        <v>720</v>
      </c>
      <c r="F622" s="170" t="s">
        <v>1120</v>
      </c>
      <c r="G622" s="176" t="s">
        <v>1121</v>
      </c>
      <c r="H622" s="176" t="s">
        <v>1121</v>
      </c>
      <c r="I622" s="176" t="s">
        <v>1121</v>
      </c>
      <c r="J622" s="176" t="s">
        <v>1121</v>
      </c>
      <c r="K622" s="171">
        <v>0.9</v>
      </c>
      <c r="L622" s="172">
        <v>0.957746478873239</v>
      </c>
      <c r="M622" s="172">
        <v>0.974025974025974</v>
      </c>
      <c r="N622" s="173">
        <v>0.960526315789474</v>
      </c>
      <c r="O622" s="173">
        <v>0.92832469775475</v>
      </c>
      <c r="P622" s="359">
        <v>0.9</v>
      </c>
      <c r="Q622" s="360">
        <v>0.98489336492891</v>
      </c>
      <c r="R622" s="172">
        <v>0.982928835870012</v>
      </c>
      <c r="S622" s="172">
        <v>0.983321587972751</v>
      </c>
      <c r="T622" s="172">
        <v>0.981660572235053</v>
      </c>
      <c r="U622" s="359">
        <v>0.9</v>
      </c>
      <c r="V622" s="172">
        <v>0.884182464454976</v>
      </c>
      <c r="W622" s="172">
        <v>0.854997943233237</v>
      </c>
      <c r="X622" s="172">
        <v>0.901104063894762</v>
      </c>
      <c r="Y622" s="172">
        <v>0.894975301513985</v>
      </c>
      <c r="Z622" s="359">
        <v>0.92</v>
      </c>
      <c r="AA622" s="359">
        <v>0.893312101910828</v>
      </c>
      <c r="AB622" s="359">
        <v>0.878424015009381</v>
      </c>
      <c r="AC622" s="359">
        <v>0.9138010087116</v>
      </c>
      <c r="AD622" s="359">
        <v>0.930990805387051</v>
      </c>
      <c r="AE622" s="359">
        <v>0.92</v>
      </c>
      <c r="AF622" s="172">
        <v>0.985685378100877</v>
      </c>
      <c r="AG622" s="172">
        <v>0.996984058595433</v>
      </c>
      <c r="AH622" s="172">
        <v>0.976487876561352</v>
      </c>
      <c r="AI622" s="172">
        <v>0.989309270830519</v>
      </c>
      <c r="AJ622" s="359">
        <v>0.92</v>
      </c>
      <c r="AK622" s="172">
        <v>0.940516913721019</v>
      </c>
      <c r="AL622" s="172">
        <v>0.920255026974007</v>
      </c>
      <c r="AM622" s="172">
        <v>0.942118083748985</v>
      </c>
      <c r="AN622" s="172">
        <v>0.954604627888521</v>
      </c>
      <c r="AO622" s="171">
        <v>0.99</v>
      </c>
      <c r="AP622" s="361">
        <v>1</v>
      </c>
      <c r="AQ622" s="361">
        <v>1</v>
      </c>
      <c r="AR622" s="361">
        <v>1</v>
      </c>
      <c r="AS622" s="362">
        <v>1</v>
      </c>
      <c r="AT622" s="367">
        <v>0.05</v>
      </c>
      <c r="AU622" s="364">
        <v>0.0740740740740741</v>
      </c>
      <c r="AV622" s="365">
        <v>0.0714285714285714</v>
      </c>
      <c r="AW622" s="365">
        <v>0.0857142857142857</v>
      </c>
      <c r="AX622" s="365">
        <v>0.077559462254395</v>
      </c>
      <c r="AY622" s="145"/>
      <c r="AZ622" s="143"/>
    </row>
    <row r="623" spans="1:52">
      <c r="A623" s="141"/>
      <c r="B623" s="145"/>
      <c r="C623" s="175" t="s">
        <v>719</v>
      </c>
      <c r="D623" s="169" t="s">
        <v>26</v>
      </c>
      <c r="E623" s="169" t="s">
        <v>720</v>
      </c>
      <c r="F623" s="170" t="s">
        <v>1122</v>
      </c>
      <c r="G623" s="176" t="s">
        <v>1122</v>
      </c>
      <c r="H623" s="176" t="s">
        <v>1122</v>
      </c>
      <c r="I623" s="176" t="s">
        <v>1122</v>
      </c>
      <c r="J623" s="176" t="s">
        <v>1122</v>
      </c>
      <c r="K623" s="171">
        <v>0.9</v>
      </c>
      <c r="L623" s="172">
        <v>0.9375</v>
      </c>
      <c r="M623" s="172">
        <v>0.90625</v>
      </c>
      <c r="N623" s="173">
        <v>0.882352941176471</v>
      </c>
      <c r="O623" s="173">
        <v>0.960591133004926</v>
      </c>
      <c r="P623" s="359">
        <v>0.9</v>
      </c>
      <c r="Q623" s="360">
        <v>0.988527724665392</v>
      </c>
      <c r="R623" s="172">
        <v>0.98330241187384</v>
      </c>
      <c r="S623" s="172">
        <v>0.989963021658743</v>
      </c>
      <c r="T623" s="172">
        <v>0.982465818196146</v>
      </c>
      <c r="U623" s="359">
        <v>0.9</v>
      </c>
      <c r="V623" s="172">
        <v>0.948374760994264</v>
      </c>
      <c r="W623" s="172">
        <v>0.943413729128015</v>
      </c>
      <c r="X623" s="172">
        <v>0.962493396724776</v>
      </c>
      <c r="Y623" s="172">
        <v>0.935616060522479</v>
      </c>
      <c r="Z623" s="359">
        <v>0.92</v>
      </c>
      <c r="AA623" s="359">
        <v>0.906693711967546</v>
      </c>
      <c r="AB623" s="359">
        <v>0.878048780487805</v>
      </c>
      <c r="AC623" s="359">
        <v>0.927887039838628</v>
      </c>
      <c r="AD623" s="359">
        <v>0.926717364209461</v>
      </c>
      <c r="AE623" s="359">
        <v>0.92</v>
      </c>
      <c r="AF623" s="172">
        <v>0.816573245210407</v>
      </c>
      <c r="AG623" s="172">
        <v>0.986631654332776</v>
      </c>
      <c r="AH623" s="172">
        <v>0.841300395679606</v>
      </c>
      <c r="AI623" s="172">
        <v>0.896481432465556</v>
      </c>
      <c r="AJ623" s="359">
        <v>0.92</v>
      </c>
      <c r="AK623" s="172">
        <v>0.947945205479452</v>
      </c>
      <c r="AL623" s="172">
        <v>0.924105120072497</v>
      </c>
      <c r="AM623" s="172">
        <v>0.955635800876967</v>
      </c>
      <c r="AN623" s="172">
        <v>0.952587303232127</v>
      </c>
      <c r="AO623" s="171">
        <v>0.99</v>
      </c>
      <c r="AP623" s="361">
        <v>1</v>
      </c>
      <c r="AQ623" s="361">
        <v>1</v>
      </c>
      <c r="AR623" s="361">
        <v>1</v>
      </c>
      <c r="AS623" s="362">
        <v>1</v>
      </c>
      <c r="AT623" s="367">
        <v>0.05</v>
      </c>
      <c r="AU623" s="364">
        <v>0</v>
      </c>
      <c r="AV623" s="365">
        <v>0</v>
      </c>
      <c r="AW623" s="365">
        <v>0</v>
      </c>
      <c r="AX623" s="365">
        <v>0.0722433460076046</v>
      </c>
      <c r="AY623" s="145"/>
      <c r="AZ623" s="143"/>
    </row>
    <row r="624" spans="1:52">
      <c r="A624" s="141"/>
      <c r="B624" s="145"/>
      <c r="C624" s="175" t="s">
        <v>719</v>
      </c>
      <c r="D624" s="169" t="s">
        <v>26</v>
      </c>
      <c r="E624" s="169" t="s">
        <v>720</v>
      </c>
      <c r="F624" s="170" t="s">
        <v>1123</v>
      </c>
      <c r="G624" s="176" t="s">
        <v>1123</v>
      </c>
      <c r="H624" s="176" t="s">
        <v>1123</v>
      </c>
      <c r="I624" s="176" t="s">
        <v>1123</v>
      </c>
      <c r="J624" s="176" t="s">
        <v>1123</v>
      </c>
      <c r="K624" s="171">
        <v>0.9</v>
      </c>
      <c r="L624" s="172">
        <v>0.906976744186046</v>
      </c>
      <c r="M624" s="172">
        <v>0.925</v>
      </c>
      <c r="N624" s="173">
        <v>0.930232558139535</v>
      </c>
      <c r="O624" s="173">
        <v>0.9472</v>
      </c>
      <c r="P624" s="359">
        <v>0.9</v>
      </c>
      <c r="Q624" s="360">
        <v>0.96987012987013</v>
      </c>
      <c r="R624" s="172">
        <v>0.961982855013045</v>
      </c>
      <c r="S624" s="172">
        <v>0.985061113626075</v>
      </c>
      <c r="T624" s="172">
        <v>0.975910347223271</v>
      </c>
      <c r="U624" s="359">
        <v>0.9</v>
      </c>
      <c r="V624" s="172">
        <v>0.907012987012987</v>
      </c>
      <c r="W624" s="172">
        <v>0.922847558702944</v>
      </c>
      <c r="X624" s="172">
        <v>0.95246717971933</v>
      </c>
      <c r="Y624" s="172">
        <v>0.928199241817825</v>
      </c>
      <c r="Z624" s="359">
        <v>0.92</v>
      </c>
      <c r="AA624" s="359">
        <v>0.935837245696401</v>
      </c>
      <c r="AB624" s="359">
        <v>0.886379192334018</v>
      </c>
      <c r="AC624" s="359">
        <v>0.925680647534952</v>
      </c>
      <c r="AD624" s="359">
        <v>0.924809485780804</v>
      </c>
      <c r="AE624" s="359">
        <v>0.92</v>
      </c>
      <c r="AF624" s="172">
        <v>0.989640746397503</v>
      </c>
      <c r="AG624" s="172">
        <v>0.999136876933036</v>
      </c>
      <c r="AH624" s="172">
        <v>0.9990038546494</v>
      </c>
      <c r="AI624" s="172">
        <v>0.990445242166262</v>
      </c>
      <c r="AJ624" s="359">
        <v>0.92</v>
      </c>
      <c r="AK624" s="172">
        <v>0.947877652933833</v>
      </c>
      <c r="AL624" s="172">
        <v>0.925258651444881</v>
      </c>
      <c r="AM624" s="172">
        <v>0.953115486097016</v>
      </c>
      <c r="AN624" s="172">
        <v>0.950093503304735</v>
      </c>
      <c r="AO624" s="171">
        <v>0.99</v>
      </c>
      <c r="AP624" s="361">
        <v>1</v>
      </c>
      <c r="AQ624" s="361">
        <v>1</v>
      </c>
      <c r="AR624" s="361">
        <v>1</v>
      </c>
      <c r="AS624" s="362">
        <v>1</v>
      </c>
      <c r="AT624" s="367">
        <v>0.05</v>
      </c>
      <c r="AU624" s="364">
        <v>0.125</v>
      </c>
      <c r="AV624" s="365">
        <v>0</v>
      </c>
      <c r="AW624" s="365">
        <v>0.0833333333333333</v>
      </c>
      <c r="AX624" s="365">
        <v>0.0664451827242525</v>
      </c>
      <c r="AY624" s="145"/>
      <c r="AZ624" s="143"/>
    </row>
    <row r="625" spans="1:52">
      <c r="A625" s="141"/>
      <c r="B625" s="145"/>
      <c r="C625" s="175" t="s">
        <v>719</v>
      </c>
      <c r="D625" s="169" t="s">
        <v>26</v>
      </c>
      <c r="E625" s="169" t="s">
        <v>720</v>
      </c>
      <c r="F625" s="170" t="s">
        <v>1124</v>
      </c>
      <c r="G625" s="176" t="s">
        <v>1125</v>
      </c>
      <c r="H625" s="176" t="s">
        <v>1125</v>
      </c>
      <c r="I625" s="176" t="s">
        <v>1125</v>
      </c>
      <c r="J625" s="176" t="s">
        <v>1125</v>
      </c>
      <c r="K625" s="171">
        <v>0.9</v>
      </c>
      <c r="L625" s="172">
        <v>0.956521739130435</v>
      </c>
      <c r="M625" s="172">
        <v>0.977777777777778</v>
      </c>
      <c r="N625" s="173">
        <v>0.979591836734694</v>
      </c>
      <c r="O625" s="173">
        <v>0.97990297990298</v>
      </c>
      <c r="P625" s="359">
        <v>0.9</v>
      </c>
      <c r="Q625" s="360">
        <v>0.976929530201342</v>
      </c>
      <c r="R625" s="172">
        <v>0.983438723276122</v>
      </c>
      <c r="S625" s="172">
        <v>0.985549132947977</v>
      </c>
      <c r="T625" s="172">
        <v>0.985435697653591</v>
      </c>
      <c r="U625" s="359">
        <v>0.9</v>
      </c>
      <c r="V625" s="172">
        <v>0.909815436241611</v>
      </c>
      <c r="W625" s="172">
        <v>0.889491117133394</v>
      </c>
      <c r="X625" s="172">
        <v>0.93320488118176</v>
      </c>
      <c r="Y625" s="172">
        <v>0.928241984596095</v>
      </c>
      <c r="Z625" s="359">
        <v>0.92</v>
      </c>
      <c r="AA625" s="359">
        <v>0.911602209944751</v>
      </c>
      <c r="AB625" s="359">
        <v>0.863835616438356</v>
      </c>
      <c r="AC625" s="359">
        <v>0.955266955266955</v>
      </c>
      <c r="AD625" s="359">
        <v>0.944658351119167</v>
      </c>
      <c r="AE625" s="359">
        <v>0.92</v>
      </c>
      <c r="AF625" s="172">
        <v>0.995627980922099</v>
      </c>
      <c r="AG625" s="172">
        <v>0.997909407665505</v>
      </c>
      <c r="AH625" s="172">
        <v>0.992719836400818</v>
      </c>
      <c r="AI625" s="172">
        <v>0.985053851302245</v>
      </c>
      <c r="AJ625" s="359">
        <v>0.92</v>
      </c>
      <c r="AK625" s="172">
        <v>0.948521358159912</v>
      </c>
      <c r="AL625" s="172">
        <v>0.903887534069717</v>
      </c>
      <c r="AM625" s="172">
        <v>0.968909276248726</v>
      </c>
      <c r="AN625" s="172">
        <v>0.961144791101911</v>
      </c>
      <c r="AO625" s="171">
        <v>0.99</v>
      </c>
      <c r="AP625" s="361">
        <v>1</v>
      </c>
      <c r="AQ625" s="361">
        <v>1</v>
      </c>
      <c r="AR625" s="361">
        <v>1</v>
      </c>
      <c r="AS625" s="362">
        <v>1</v>
      </c>
      <c r="AT625" s="367">
        <v>0.05</v>
      </c>
      <c r="AU625" s="364">
        <v>0.0625</v>
      </c>
      <c r="AV625" s="365">
        <v>0.0204081632653061</v>
      </c>
      <c r="AW625" s="365">
        <v>0.0217391304347826</v>
      </c>
      <c r="AX625" s="365">
        <v>0.0702598652550529</v>
      </c>
      <c r="AY625" s="145"/>
      <c r="AZ625" s="143"/>
    </row>
    <row r="626" spans="1:52">
      <c r="A626" s="141"/>
      <c r="B626" s="145"/>
      <c r="C626" s="175" t="s">
        <v>719</v>
      </c>
      <c r="D626" s="169" t="s">
        <v>26</v>
      </c>
      <c r="E626" s="169" t="s">
        <v>720</v>
      </c>
      <c r="F626" s="170" t="s">
        <v>1126</v>
      </c>
      <c r="G626" s="176" t="s">
        <v>1127</v>
      </c>
      <c r="H626" s="176" t="s">
        <v>1127</v>
      </c>
      <c r="I626" s="176" t="s">
        <v>1127</v>
      </c>
      <c r="J626" s="176" t="s">
        <v>1127</v>
      </c>
      <c r="K626" s="171">
        <v>0.9</v>
      </c>
      <c r="L626" s="172">
        <v>1</v>
      </c>
      <c r="M626" s="172">
        <v>1</v>
      </c>
      <c r="N626" s="173">
        <v>1</v>
      </c>
      <c r="O626" s="173">
        <v>0.99919935948759</v>
      </c>
      <c r="P626" s="359">
        <v>0.9</v>
      </c>
      <c r="Q626" s="360">
        <v>0.989412387506617</v>
      </c>
      <c r="R626" s="172">
        <v>0.981304528458662</v>
      </c>
      <c r="S626" s="172">
        <v>0.971598134802883</v>
      </c>
      <c r="T626" s="172">
        <v>0.981180823090564</v>
      </c>
      <c r="U626" s="359">
        <v>0.9</v>
      </c>
      <c r="V626" s="172">
        <v>0.9571201694018</v>
      </c>
      <c r="W626" s="172">
        <v>0.948483589530536</v>
      </c>
      <c r="X626" s="172">
        <v>0.947435353963544</v>
      </c>
      <c r="Y626" s="172">
        <v>0.957179110866508</v>
      </c>
      <c r="Z626" s="359">
        <v>0.92</v>
      </c>
      <c r="AA626" s="359">
        <v>0.953508030431107</v>
      </c>
      <c r="AB626" s="359">
        <v>0.943757030371204</v>
      </c>
      <c r="AC626" s="359">
        <v>0.980340760157274</v>
      </c>
      <c r="AD626" s="359">
        <v>0.97848046331353</v>
      </c>
      <c r="AE626" s="359">
        <v>0.92</v>
      </c>
      <c r="AF626" s="172">
        <v>0.992740174672489</v>
      </c>
      <c r="AG626" s="172">
        <v>0.995514511873351</v>
      </c>
      <c r="AH626" s="172">
        <v>0.960037120816658</v>
      </c>
      <c r="AI626" s="172">
        <v>0.988401002950974</v>
      </c>
      <c r="AJ626" s="359">
        <v>0.92</v>
      </c>
      <c r="AK626" s="172">
        <v>0.971410006497726</v>
      </c>
      <c r="AL626" s="172">
        <v>0.96356833398976</v>
      </c>
      <c r="AM626" s="172">
        <v>0.985597592433362</v>
      </c>
      <c r="AN626" s="172">
        <v>0.985785536159601</v>
      </c>
      <c r="AO626" s="171">
        <v>0.99</v>
      </c>
      <c r="AP626" s="361">
        <v>1</v>
      </c>
      <c r="AQ626" s="361">
        <v>1</v>
      </c>
      <c r="AR626" s="361">
        <v>1</v>
      </c>
      <c r="AS626" s="362">
        <v>1</v>
      </c>
      <c r="AT626" s="367">
        <v>0.05</v>
      </c>
      <c r="AU626" s="364">
        <v>0</v>
      </c>
      <c r="AV626" s="365">
        <v>0</v>
      </c>
      <c r="AW626" s="365">
        <v>0.00696864111498258</v>
      </c>
      <c r="AX626" s="365">
        <v>0.00651041666666667</v>
      </c>
      <c r="AY626" s="145"/>
      <c r="AZ626" s="143"/>
    </row>
    <row r="627" spans="1:52">
      <c r="A627" s="141"/>
      <c r="B627" s="145"/>
      <c r="C627" s="175" t="s">
        <v>719</v>
      </c>
      <c r="D627" s="169" t="s">
        <v>26</v>
      </c>
      <c r="E627" s="169" t="s">
        <v>720</v>
      </c>
      <c r="F627" s="170" t="s">
        <v>1128</v>
      </c>
      <c r="G627" s="176" t="s">
        <v>1128</v>
      </c>
      <c r="H627" s="176" t="s">
        <v>1128</v>
      </c>
      <c r="I627" s="176" t="s">
        <v>1128</v>
      </c>
      <c r="J627" s="176" t="s">
        <v>1128</v>
      </c>
      <c r="K627" s="171">
        <v>0.9</v>
      </c>
      <c r="L627" s="172">
        <v>1</v>
      </c>
      <c r="M627" s="172">
        <v>1</v>
      </c>
      <c r="N627" s="173">
        <v>0.970588235294118</v>
      </c>
      <c r="O627" s="173">
        <v>0.998168498168498</v>
      </c>
      <c r="P627" s="359">
        <v>0.9</v>
      </c>
      <c r="Q627" s="360">
        <v>0.973073351903435</v>
      </c>
      <c r="R627" s="172">
        <v>0.978007761966365</v>
      </c>
      <c r="S627" s="172">
        <v>0.987591240875912</v>
      </c>
      <c r="T627" s="172">
        <v>0.990155331654072</v>
      </c>
      <c r="U627" s="359">
        <v>0.9</v>
      </c>
      <c r="V627" s="172">
        <v>0.93686165273909</v>
      </c>
      <c r="W627" s="172">
        <v>0.950840879689521</v>
      </c>
      <c r="X627" s="172">
        <v>0.956204379562044</v>
      </c>
      <c r="Y627" s="172">
        <v>0.962951301427372</v>
      </c>
      <c r="Z627" s="359">
        <v>0.92</v>
      </c>
      <c r="AA627" s="359">
        <v>0.958083832335329</v>
      </c>
      <c r="AB627" s="359">
        <v>0.969113924050633</v>
      </c>
      <c r="AC627" s="359">
        <v>0.979305740987984</v>
      </c>
      <c r="AD627" s="359">
        <v>0.982787539936102</v>
      </c>
      <c r="AE627" s="359">
        <v>0.92</v>
      </c>
      <c r="AF627" s="172">
        <v>0.996268656716418</v>
      </c>
      <c r="AG627" s="172">
        <v>1</v>
      </c>
      <c r="AH627" s="172">
        <v>0.994219653179191</v>
      </c>
      <c r="AI627" s="172">
        <v>0.988037740087611</v>
      </c>
      <c r="AJ627" s="359">
        <v>0.92</v>
      </c>
      <c r="AK627" s="172">
        <v>0.971919770773639</v>
      </c>
      <c r="AL627" s="172">
        <v>0.976995171826186</v>
      </c>
      <c r="AM627" s="172">
        <v>0.985360752875566</v>
      </c>
      <c r="AN627" s="172">
        <v>0.988344964492561</v>
      </c>
      <c r="AO627" s="171">
        <v>0.99</v>
      </c>
      <c r="AP627" s="361">
        <v>1</v>
      </c>
      <c r="AQ627" s="361">
        <v>1</v>
      </c>
      <c r="AR627" s="361">
        <v>1</v>
      </c>
      <c r="AS627" s="362">
        <v>1</v>
      </c>
      <c r="AT627" s="367">
        <v>0.05</v>
      </c>
      <c r="AU627" s="364">
        <v>0.166666666666667</v>
      </c>
      <c r="AV627" s="365">
        <v>0</v>
      </c>
      <c r="AW627" s="365">
        <v>0</v>
      </c>
      <c r="AX627" s="365">
        <v>0.0642458100558659</v>
      </c>
      <c r="AY627" s="145"/>
      <c r="AZ627" s="143"/>
    </row>
    <row r="628" spans="1:52">
      <c r="A628" s="141"/>
      <c r="B628" s="145"/>
      <c r="C628" s="175" t="s">
        <v>719</v>
      </c>
      <c r="D628" s="169" t="s">
        <v>26</v>
      </c>
      <c r="E628" s="169" t="s">
        <v>720</v>
      </c>
      <c r="F628" s="170" t="s">
        <v>1129</v>
      </c>
      <c r="G628" s="176" t="s">
        <v>1130</v>
      </c>
      <c r="H628" s="176" t="s">
        <v>1130</v>
      </c>
      <c r="I628" s="176" t="s">
        <v>1130</v>
      </c>
      <c r="J628" s="176" t="s">
        <v>1130</v>
      </c>
      <c r="K628" s="171">
        <v>0.9</v>
      </c>
      <c r="L628" s="172">
        <v>0.75</v>
      </c>
      <c r="M628" s="172">
        <v>0.792452830188679</v>
      </c>
      <c r="N628" s="173">
        <v>0.774193548387097</v>
      </c>
      <c r="O628" s="173">
        <v>0.883431952662722</v>
      </c>
      <c r="P628" s="359">
        <v>0.9</v>
      </c>
      <c r="Q628" s="360">
        <v>0.886676321506155</v>
      </c>
      <c r="R628" s="172">
        <v>0.961828096598286</v>
      </c>
      <c r="S628" s="172">
        <v>0.972980997624703</v>
      </c>
      <c r="T628" s="172">
        <v>0.965994596646348</v>
      </c>
      <c r="U628" s="359">
        <v>0.9</v>
      </c>
      <c r="V628" s="172">
        <v>0.926502534395366</v>
      </c>
      <c r="W628" s="172">
        <v>0.916645027265645</v>
      </c>
      <c r="X628" s="172">
        <v>0.955463182897862</v>
      </c>
      <c r="Y628" s="172">
        <v>0.924062786076317</v>
      </c>
      <c r="Z628" s="359">
        <v>0.92</v>
      </c>
      <c r="AA628" s="359">
        <v>0.849292709466812</v>
      </c>
      <c r="AB628" s="359">
        <v>0.836591086786552</v>
      </c>
      <c r="AC628" s="359">
        <v>0.926073131955485</v>
      </c>
      <c r="AD628" s="359">
        <v>0.880546352568142</v>
      </c>
      <c r="AE628" s="359">
        <v>0.92</v>
      </c>
      <c r="AF628" s="172">
        <v>0.993537123254104</v>
      </c>
      <c r="AG628" s="172">
        <v>0.952473413788983</v>
      </c>
      <c r="AH628" s="172">
        <v>0.965557967867998</v>
      </c>
      <c r="AI628" s="172">
        <v>0.98489023267254</v>
      </c>
      <c r="AJ628" s="359">
        <v>0.92</v>
      </c>
      <c r="AK628" s="172">
        <v>0.912845033688329</v>
      </c>
      <c r="AL628" s="172">
        <v>0.900494276795005</v>
      </c>
      <c r="AM628" s="172">
        <v>0.953114065780266</v>
      </c>
      <c r="AN628" s="172">
        <v>0.925762217825153</v>
      </c>
      <c r="AO628" s="171">
        <v>0.99</v>
      </c>
      <c r="AP628" s="361">
        <v>1</v>
      </c>
      <c r="AQ628" s="361">
        <v>1</v>
      </c>
      <c r="AR628" s="361">
        <v>1</v>
      </c>
      <c r="AS628" s="362">
        <v>1</v>
      </c>
      <c r="AT628" s="367">
        <v>0.05</v>
      </c>
      <c r="AU628" s="364">
        <v>0.176470588235294</v>
      </c>
      <c r="AV628" s="365">
        <v>0</v>
      </c>
      <c r="AW628" s="365">
        <v>0</v>
      </c>
      <c r="AX628" s="365">
        <v>0.0448430493273543</v>
      </c>
      <c r="AY628" s="145"/>
      <c r="AZ628" s="143"/>
    </row>
    <row r="629" spans="1:52">
      <c r="A629" s="141"/>
      <c r="B629" s="145"/>
      <c r="C629" s="175" t="s">
        <v>719</v>
      </c>
      <c r="D629" s="169" t="s">
        <v>26</v>
      </c>
      <c r="E629" s="169" t="s">
        <v>720</v>
      </c>
      <c r="F629" s="170" t="s">
        <v>1131</v>
      </c>
      <c r="G629" s="176" t="s">
        <v>1132</v>
      </c>
      <c r="H629" s="176" t="s">
        <v>1132</v>
      </c>
      <c r="I629" s="176" t="s">
        <v>1132</v>
      </c>
      <c r="J629" s="176" t="s">
        <v>1132</v>
      </c>
      <c r="K629" s="171">
        <v>0.9</v>
      </c>
      <c r="L629" s="172">
        <v>0.854166666666667</v>
      </c>
      <c r="M629" s="172">
        <v>0.847826086956522</v>
      </c>
      <c r="N629" s="173">
        <v>0.821428571428571</v>
      </c>
      <c r="O629" s="173">
        <v>0.933158584534731</v>
      </c>
      <c r="P629" s="359">
        <v>0.9</v>
      </c>
      <c r="Q629" s="360">
        <v>0.987103174603175</v>
      </c>
      <c r="R629" s="172">
        <v>0.990372434760578</v>
      </c>
      <c r="S629" s="172">
        <v>0.991962305986696</v>
      </c>
      <c r="T629" s="172">
        <v>0.976486447549857</v>
      </c>
      <c r="U629" s="359">
        <v>0.9</v>
      </c>
      <c r="V629" s="172">
        <v>0.866732804232804</v>
      </c>
      <c r="W629" s="172">
        <v>0.821383329110717</v>
      </c>
      <c r="X629" s="172">
        <v>0.88470066518847</v>
      </c>
      <c r="Y629" s="172">
        <v>0.850182139990533</v>
      </c>
      <c r="Z629" s="359">
        <v>0.92</v>
      </c>
      <c r="AA629" s="359">
        <v>0.890877598152425</v>
      </c>
      <c r="AB629" s="359">
        <v>0.755868544600939</v>
      </c>
      <c r="AC629" s="359">
        <v>0.920758234928527</v>
      </c>
      <c r="AD629" s="359">
        <v>0.889815297923406</v>
      </c>
      <c r="AE629" s="359">
        <v>0.92</v>
      </c>
      <c r="AF629" s="172">
        <v>0.938288838480777</v>
      </c>
      <c r="AG629" s="172">
        <v>0.995161493025009</v>
      </c>
      <c r="AH629" s="172">
        <v>0.921860465116279</v>
      </c>
      <c r="AI629" s="172">
        <v>0.902445422831454</v>
      </c>
      <c r="AJ629" s="359">
        <v>0.92</v>
      </c>
      <c r="AK629" s="172">
        <v>0.932773109243697</v>
      </c>
      <c r="AL629" s="172">
        <v>0.840698869475848</v>
      </c>
      <c r="AM629" s="172">
        <v>0.946543643819566</v>
      </c>
      <c r="AN629" s="172">
        <v>0.927260955143479</v>
      </c>
      <c r="AO629" s="171">
        <v>0.99</v>
      </c>
      <c r="AP629" s="361">
        <v>1</v>
      </c>
      <c r="AQ629" s="361">
        <v>1</v>
      </c>
      <c r="AR629" s="361">
        <v>1</v>
      </c>
      <c r="AS629" s="362">
        <v>1</v>
      </c>
      <c r="AT629" s="367">
        <v>0.05</v>
      </c>
      <c r="AU629" s="364">
        <v>0.0147058823529412</v>
      </c>
      <c r="AV629" s="365">
        <v>0</v>
      </c>
      <c r="AW629" s="365">
        <v>0</v>
      </c>
      <c r="AX629" s="365">
        <v>0.0562625586068319</v>
      </c>
      <c r="AY629" s="145"/>
      <c r="AZ629" s="143"/>
    </row>
    <row r="630" spans="1:52">
      <c r="A630" s="141"/>
      <c r="B630" s="145"/>
      <c r="C630" s="175" t="s">
        <v>719</v>
      </c>
      <c r="D630" s="169" t="s">
        <v>26</v>
      </c>
      <c r="E630" s="169" t="s">
        <v>720</v>
      </c>
      <c r="F630" s="170" t="s">
        <v>1133</v>
      </c>
      <c r="G630" s="176" t="s">
        <v>1133</v>
      </c>
      <c r="H630" s="176" t="s">
        <v>1133</v>
      </c>
      <c r="I630" s="176" t="s">
        <v>1133</v>
      </c>
      <c r="J630" s="176" t="s">
        <v>1133</v>
      </c>
      <c r="K630" s="171">
        <v>0.9</v>
      </c>
      <c r="L630" s="172">
        <v>0.918918918918919</v>
      </c>
      <c r="M630" s="172">
        <v>0.977272727272727</v>
      </c>
      <c r="N630" s="173">
        <v>0.918918918918919</v>
      </c>
      <c r="O630" s="173">
        <v>0.956709956709957</v>
      </c>
      <c r="P630" s="359">
        <v>0.9</v>
      </c>
      <c r="Q630" s="360">
        <v>0.954985275557425</v>
      </c>
      <c r="R630" s="172">
        <v>0.960508701472557</v>
      </c>
      <c r="S630" s="172">
        <v>0.953225806451613</v>
      </c>
      <c r="T630" s="172">
        <v>0.967183726315265</v>
      </c>
      <c r="U630" s="359">
        <v>0.9</v>
      </c>
      <c r="V630" s="172">
        <v>0.922170803533866</v>
      </c>
      <c r="W630" s="172">
        <v>0.944779116465863</v>
      </c>
      <c r="X630" s="172">
        <v>0.944758064516129</v>
      </c>
      <c r="Y630" s="172">
        <v>0.939870029629261</v>
      </c>
      <c r="Z630" s="359">
        <v>0.92</v>
      </c>
      <c r="AA630" s="359">
        <v>0.949029126213592</v>
      </c>
      <c r="AB630" s="359">
        <v>0.963235294117647</v>
      </c>
      <c r="AC630" s="359">
        <v>0.965417867435158</v>
      </c>
      <c r="AD630" s="359">
        <v>0.968338041431262</v>
      </c>
      <c r="AE630" s="359">
        <v>0.92</v>
      </c>
      <c r="AF630" s="172">
        <v>0.996960486322188</v>
      </c>
      <c r="AG630" s="172">
        <v>0.997368421052632</v>
      </c>
      <c r="AH630" s="172">
        <v>0.997752808988764</v>
      </c>
      <c r="AI630" s="172">
        <v>0.99439166006862</v>
      </c>
      <c r="AJ630" s="359">
        <v>0.92</v>
      </c>
      <c r="AK630" s="172">
        <v>0.969523126568663</v>
      </c>
      <c r="AL630" s="172">
        <v>0.972697056030389</v>
      </c>
      <c r="AM630" s="172">
        <v>0.982107355864811</v>
      </c>
      <c r="AN630" s="172">
        <v>0.983318462534334</v>
      </c>
      <c r="AO630" s="171">
        <v>0.99</v>
      </c>
      <c r="AP630" s="361">
        <v>1</v>
      </c>
      <c r="AQ630" s="361">
        <v>1</v>
      </c>
      <c r="AR630" s="361">
        <v>1</v>
      </c>
      <c r="AS630" s="362">
        <v>1</v>
      </c>
      <c r="AT630" s="367">
        <v>0.05</v>
      </c>
      <c r="AU630" s="364">
        <v>0</v>
      </c>
      <c r="AV630" s="365">
        <v>0</v>
      </c>
      <c r="AW630" s="365">
        <v>0.0625</v>
      </c>
      <c r="AX630" s="365">
        <v>0.0512820512820513</v>
      </c>
      <c r="AY630" s="145"/>
      <c r="AZ630" s="143"/>
    </row>
    <row r="631" spans="1:52">
      <c r="A631" s="141"/>
      <c r="B631" s="145"/>
      <c r="C631" s="175" t="s">
        <v>719</v>
      </c>
      <c r="D631" s="169" t="s">
        <v>26</v>
      </c>
      <c r="E631" s="169" t="s">
        <v>720</v>
      </c>
      <c r="F631" s="170" t="s">
        <v>1134</v>
      </c>
      <c r="G631" s="176" t="s">
        <v>1134</v>
      </c>
      <c r="H631" s="176" t="s">
        <v>1134</v>
      </c>
      <c r="I631" s="176" t="s">
        <v>1134</v>
      </c>
      <c r="J631" s="176" t="s">
        <v>1134</v>
      </c>
      <c r="K631" s="171">
        <v>0.9</v>
      </c>
      <c r="L631" s="172">
        <v>0.966292134831461</v>
      </c>
      <c r="M631" s="172">
        <v>0.943820224719101</v>
      </c>
      <c r="N631" s="173">
        <v>0.978947368421053</v>
      </c>
      <c r="O631" s="173">
        <v>0.965699208443272</v>
      </c>
      <c r="P631" s="359">
        <v>0.9</v>
      </c>
      <c r="Q631" s="360">
        <v>0.993403693931398</v>
      </c>
      <c r="R631" s="172">
        <v>0.987177104627393</v>
      </c>
      <c r="S631" s="172">
        <v>0.973970556859398</v>
      </c>
      <c r="T631" s="172">
        <v>0.969684317652508</v>
      </c>
      <c r="U631" s="359">
        <v>0.9</v>
      </c>
      <c r="V631" s="172">
        <v>0.786499560246262</v>
      </c>
      <c r="W631" s="172">
        <v>0.833116521092734</v>
      </c>
      <c r="X631" s="172">
        <v>0.868359291657777</v>
      </c>
      <c r="Y631" s="172">
        <v>0.821994037328671</v>
      </c>
      <c r="Z631" s="359">
        <v>0.92</v>
      </c>
      <c r="AA631" s="359">
        <v>0.92156862745098</v>
      </c>
      <c r="AB631" s="359">
        <v>0.939742410303588</v>
      </c>
      <c r="AC631" s="359">
        <v>0.943814432989691</v>
      </c>
      <c r="AD631" s="359">
        <v>0.945586223306169</v>
      </c>
      <c r="AE631" s="359">
        <v>0.92</v>
      </c>
      <c r="AF631" s="172">
        <v>0.999286987522282</v>
      </c>
      <c r="AG631" s="172">
        <v>0.99645390070922</v>
      </c>
      <c r="AH631" s="172">
        <v>0.995841995841996</v>
      </c>
      <c r="AI631" s="172">
        <v>0.997290157648061</v>
      </c>
      <c r="AJ631" s="359">
        <v>0.92</v>
      </c>
      <c r="AK631" s="172">
        <v>0.955237404856832</v>
      </c>
      <c r="AL631" s="172">
        <v>0.962409000661813</v>
      </c>
      <c r="AM631" s="172">
        <v>0.971480307831598</v>
      </c>
      <c r="AN631" s="172">
        <v>0.97025577314586</v>
      </c>
      <c r="AO631" s="171">
        <v>0.99</v>
      </c>
      <c r="AP631" s="361">
        <v>1</v>
      </c>
      <c r="AQ631" s="361">
        <v>1</v>
      </c>
      <c r="AR631" s="361">
        <v>1</v>
      </c>
      <c r="AS631" s="362">
        <v>1</v>
      </c>
      <c r="AT631" s="367">
        <v>0.05</v>
      </c>
      <c r="AU631" s="364">
        <v>0</v>
      </c>
      <c r="AV631" s="365">
        <v>0</v>
      </c>
      <c r="AW631" s="365">
        <v>0.0909090909090909</v>
      </c>
      <c r="AX631" s="365">
        <v>0.0727848101265823</v>
      </c>
      <c r="AY631" s="145"/>
      <c r="AZ631" s="143"/>
    </row>
    <row r="632" spans="1:52">
      <c r="A632" s="141"/>
      <c r="B632" s="145"/>
      <c r="C632" s="175" t="s">
        <v>719</v>
      </c>
      <c r="D632" s="169" t="s">
        <v>26</v>
      </c>
      <c r="E632" s="169" t="s">
        <v>720</v>
      </c>
      <c r="F632" s="170" t="s">
        <v>1135</v>
      </c>
      <c r="G632" s="176" t="s">
        <v>1135</v>
      </c>
      <c r="H632" s="176" t="s">
        <v>1135</v>
      </c>
      <c r="I632" s="176" t="s">
        <v>1135</v>
      </c>
      <c r="J632" s="176" t="s">
        <v>1135</v>
      </c>
      <c r="K632" s="171">
        <v>0.9</v>
      </c>
      <c r="L632" s="172">
        <v>0.835616438356164</v>
      </c>
      <c r="M632" s="172">
        <v>0.878787878787879</v>
      </c>
      <c r="N632" s="173">
        <v>0.866666666666667</v>
      </c>
      <c r="O632" s="173">
        <v>0.88538283062645</v>
      </c>
      <c r="P632" s="359">
        <v>0.9</v>
      </c>
      <c r="Q632" s="360">
        <v>0.928404998940902</v>
      </c>
      <c r="R632" s="172">
        <v>0.939227565316168</v>
      </c>
      <c r="S632" s="172">
        <v>0.941204139228598</v>
      </c>
      <c r="T632" s="172">
        <v>0.954733997304968</v>
      </c>
      <c r="U632" s="359">
        <v>0.9</v>
      </c>
      <c r="V632" s="172">
        <v>0.618936665960602</v>
      </c>
      <c r="W632" s="172">
        <v>0.58595229079894</v>
      </c>
      <c r="X632" s="172">
        <v>0.730009407337723</v>
      </c>
      <c r="Y632" s="172">
        <v>0.693978334349616</v>
      </c>
      <c r="Z632" s="359">
        <v>0.92</v>
      </c>
      <c r="AA632" s="359">
        <v>0.827868852459016</v>
      </c>
      <c r="AB632" s="359">
        <v>0.764313725490196</v>
      </c>
      <c r="AC632" s="359">
        <v>0.859691417550627</v>
      </c>
      <c r="AD632" s="359">
        <v>0.865884049339373</v>
      </c>
      <c r="AE632" s="359">
        <v>0.92</v>
      </c>
      <c r="AF632" s="172">
        <v>0.999392712550607</v>
      </c>
      <c r="AG632" s="172">
        <v>0.994513031550069</v>
      </c>
      <c r="AH632" s="172">
        <v>0.984395898350424</v>
      </c>
      <c r="AI632" s="172">
        <v>0.993627284558366</v>
      </c>
      <c r="AJ632" s="359">
        <v>0.92</v>
      </c>
      <c r="AK632" s="172">
        <v>0.907686907686908</v>
      </c>
      <c r="AL632" s="172">
        <v>0.832099080694586</v>
      </c>
      <c r="AM632" s="172">
        <v>0.911160290863105</v>
      </c>
      <c r="AN632" s="172">
        <v>0.911385710653445</v>
      </c>
      <c r="AO632" s="171">
        <v>0.99</v>
      </c>
      <c r="AP632" s="361">
        <v>1</v>
      </c>
      <c r="AQ632" s="361">
        <v>1</v>
      </c>
      <c r="AR632" s="361">
        <v>1</v>
      </c>
      <c r="AS632" s="362">
        <v>1</v>
      </c>
      <c r="AT632" s="367">
        <v>0.05</v>
      </c>
      <c r="AU632" s="364">
        <v>0.027027027027027</v>
      </c>
      <c r="AV632" s="365">
        <v>0</v>
      </c>
      <c r="AW632" s="365">
        <v>0.04</v>
      </c>
      <c r="AX632" s="365">
        <v>0.0547945205479452</v>
      </c>
      <c r="AY632" s="145"/>
      <c r="AZ632" s="143"/>
    </row>
    <row r="633" spans="1:52">
      <c r="A633" s="141"/>
      <c r="B633" s="145"/>
      <c r="C633" s="175" t="s">
        <v>719</v>
      </c>
      <c r="D633" s="169" t="s">
        <v>26</v>
      </c>
      <c r="E633" s="169" t="s">
        <v>720</v>
      </c>
      <c r="F633" s="170" t="s">
        <v>1136</v>
      </c>
      <c r="G633" s="176" t="s">
        <v>1136</v>
      </c>
      <c r="H633" s="176" t="s">
        <v>1136</v>
      </c>
      <c r="I633" s="176" t="s">
        <v>1136</v>
      </c>
      <c r="J633" s="176" t="s">
        <v>1136</v>
      </c>
      <c r="K633" s="171">
        <v>0.9</v>
      </c>
      <c r="L633" s="172">
        <v>0.854838709677419</v>
      </c>
      <c r="M633" s="172">
        <v>0.836065573770492</v>
      </c>
      <c r="N633" s="173">
        <v>0.887096774193548</v>
      </c>
      <c r="O633" s="173">
        <v>0.893451720310766</v>
      </c>
      <c r="P633" s="359">
        <v>0.9</v>
      </c>
      <c r="Q633" s="360">
        <v>0.969991889699919</v>
      </c>
      <c r="R633" s="172">
        <v>0.891545893719807</v>
      </c>
      <c r="S633" s="172">
        <v>0.987937966685813</v>
      </c>
      <c r="T633" s="172">
        <v>0.971925491027402</v>
      </c>
      <c r="U633" s="359">
        <v>0.9</v>
      </c>
      <c r="V633" s="172">
        <v>0.774533657745337</v>
      </c>
      <c r="W633" s="172">
        <v>0.707729468599034</v>
      </c>
      <c r="X633" s="172">
        <v>0.821367030442275</v>
      </c>
      <c r="Y633" s="172">
        <v>0.766629492059688</v>
      </c>
      <c r="Z633" s="359">
        <v>0.92</v>
      </c>
      <c r="AA633" s="359">
        <v>0.909399773499434</v>
      </c>
      <c r="AB633" s="359">
        <v>0.875855327468231</v>
      </c>
      <c r="AC633" s="359">
        <v>0.910745742806812</v>
      </c>
      <c r="AD633" s="359">
        <v>0.924038647342995</v>
      </c>
      <c r="AE633" s="359">
        <v>0.92</v>
      </c>
      <c r="AF633" s="172">
        <v>0.993283070596299</v>
      </c>
      <c r="AG633" s="172">
        <v>0.998157248157248</v>
      </c>
      <c r="AH633" s="172">
        <v>0.990416428978893</v>
      </c>
      <c r="AI633" s="172">
        <v>0.991405019781251</v>
      </c>
      <c r="AJ633" s="359">
        <v>0.92</v>
      </c>
      <c r="AK633" s="172">
        <v>0.930410122164049</v>
      </c>
      <c r="AL633" s="172">
        <v>0.910619039922418</v>
      </c>
      <c r="AM633" s="172">
        <v>0.951802583381531</v>
      </c>
      <c r="AN633" s="172">
        <v>0.950710025206519</v>
      </c>
      <c r="AO633" s="171">
        <v>0.99</v>
      </c>
      <c r="AP633" s="361">
        <v>1</v>
      </c>
      <c r="AQ633" s="361">
        <v>1</v>
      </c>
      <c r="AR633" s="361">
        <v>1</v>
      </c>
      <c r="AS633" s="362">
        <v>1</v>
      </c>
      <c r="AT633" s="367">
        <v>0.05</v>
      </c>
      <c r="AU633" s="364">
        <v>0</v>
      </c>
      <c r="AV633" s="365">
        <v>0.0952380952380952</v>
      </c>
      <c r="AW633" s="365">
        <v>0.0357142857142857</v>
      </c>
      <c r="AX633" s="365">
        <v>0.0888290713324361</v>
      </c>
      <c r="AY633" s="145"/>
      <c r="AZ633" s="143"/>
    </row>
    <row r="634" spans="1:52">
      <c r="A634" s="141"/>
      <c r="B634" s="145"/>
      <c r="C634" s="175" t="s">
        <v>719</v>
      </c>
      <c r="D634" s="169" t="s">
        <v>26</v>
      </c>
      <c r="E634" s="169" t="s">
        <v>720</v>
      </c>
      <c r="F634" s="170" t="s">
        <v>1137</v>
      </c>
      <c r="G634" s="176" t="s">
        <v>1137</v>
      </c>
      <c r="H634" s="176" t="s">
        <v>1137</v>
      </c>
      <c r="I634" s="176" t="s">
        <v>1137</v>
      </c>
      <c r="J634" s="176" t="s">
        <v>1137</v>
      </c>
      <c r="K634" s="171">
        <v>0.9</v>
      </c>
      <c r="L634" s="172">
        <v>0.945205479452055</v>
      </c>
      <c r="M634" s="172">
        <v>0.976190476190476</v>
      </c>
      <c r="N634" s="173">
        <v>0.894736842105263</v>
      </c>
      <c r="O634" s="173">
        <v>0.936170212765957</v>
      </c>
      <c r="P634" s="359">
        <v>0.9</v>
      </c>
      <c r="Q634" s="360">
        <v>0.983521068001669</v>
      </c>
      <c r="R634" s="172">
        <v>0.97804591922239</v>
      </c>
      <c r="S634" s="172">
        <v>0.984526511244069</v>
      </c>
      <c r="T634" s="172">
        <v>0.975122747487211</v>
      </c>
      <c r="U634" s="359">
        <v>0.9</v>
      </c>
      <c r="V634" s="172">
        <v>0.881101376720901</v>
      </c>
      <c r="W634" s="172">
        <v>0.901458019105078</v>
      </c>
      <c r="X634" s="172">
        <v>0.903239116979575</v>
      </c>
      <c r="Y634" s="172">
        <v>0.881506902136192</v>
      </c>
      <c r="Z634" s="359">
        <v>0.92</v>
      </c>
      <c r="AA634" s="359">
        <v>0.922369765066394</v>
      </c>
      <c r="AB634" s="359">
        <v>0.93011583011583</v>
      </c>
      <c r="AC634" s="359">
        <v>0.943752881512218</v>
      </c>
      <c r="AD634" s="359">
        <v>0.939658851752101</v>
      </c>
      <c r="AE634" s="359">
        <v>0.92</v>
      </c>
      <c r="AF634" s="172">
        <v>0.998830865159782</v>
      </c>
      <c r="AG634" s="172">
        <v>0.976744186046512</v>
      </c>
      <c r="AH634" s="172">
        <v>0.997308934337998</v>
      </c>
      <c r="AI634" s="172">
        <v>0.994776640078445</v>
      </c>
      <c r="AJ634" s="359">
        <v>0.92</v>
      </c>
      <c r="AK634" s="172">
        <v>0.969166811016802</v>
      </c>
      <c r="AL634" s="172">
        <v>0.960850765455183</v>
      </c>
      <c r="AM634" s="172">
        <v>0.972206385404789</v>
      </c>
      <c r="AN634" s="172">
        <v>0.970325772384271</v>
      </c>
      <c r="AO634" s="171">
        <v>0.99</v>
      </c>
      <c r="AP634" s="361">
        <v>1</v>
      </c>
      <c r="AQ634" s="361">
        <v>1</v>
      </c>
      <c r="AR634" s="361">
        <v>1</v>
      </c>
      <c r="AS634" s="362">
        <v>1</v>
      </c>
      <c r="AT634" s="367">
        <v>0.05</v>
      </c>
      <c r="AU634" s="364">
        <v>0.037037037037037</v>
      </c>
      <c r="AV634" s="365">
        <v>0</v>
      </c>
      <c r="AW634" s="365">
        <v>0.0526315789473684</v>
      </c>
      <c r="AX634" s="365">
        <v>0.0391061452513966</v>
      </c>
      <c r="AY634" s="145"/>
      <c r="AZ634" s="143"/>
    </row>
    <row r="635" spans="1:52">
      <c r="A635" s="141"/>
      <c r="B635" s="145"/>
      <c r="C635" s="175" t="s">
        <v>719</v>
      </c>
      <c r="D635" s="169" t="s">
        <v>26</v>
      </c>
      <c r="E635" s="169" t="s">
        <v>720</v>
      </c>
      <c r="F635" s="170" t="s">
        <v>1138</v>
      </c>
      <c r="G635" s="176" t="s">
        <v>1138</v>
      </c>
      <c r="H635" s="176" t="s">
        <v>1138</v>
      </c>
      <c r="I635" s="176" t="s">
        <v>1138</v>
      </c>
      <c r="J635" s="176" t="s">
        <v>1138</v>
      </c>
      <c r="K635" s="171">
        <v>0.9</v>
      </c>
      <c r="L635" s="172">
        <v>1</v>
      </c>
      <c r="M635" s="172">
        <v>0.973684210526316</v>
      </c>
      <c r="N635" s="173">
        <v>0.976190476190476</v>
      </c>
      <c r="O635" s="173">
        <v>0.982742960944596</v>
      </c>
      <c r="P635" s="359">
        <v>0.9</v>
      </c>
      <c r="Q635" s="360">
        <v>0.987341772151899</v>
      </c>
      <c r="R635" s="172">
        <v>0.996894409937888</v>
      </c>
      <c r="S635" s="172">
        <v>0.997620180866254</v>
      </c>
      <c r="T635" s="172">
        <v>0.992805860165727</v>
      </c>
      <c r="U635" s="359">
        <v>0.9</v>
      </c>
      <c r="V635" s="172">
        <v>0.951801363193768</v>
      </c>
      <c r="W635" s="172">
        <v>0.96777950310559</v>
      </c>
      <c r="X635" s="172">
        <v>0.965254640647311</v>
      </c>
      <c r="Y635" s="172">
        <v>0.950063349207043</v>
      </c>
      <c r="Z635" s="359">
        <v>0.92</v>
      </c>
      <c r="AA635" s="359">
        <v>0.953917050691244</v>
      </c>
      <c r="AB635" s="359">
        <v>0.973807296538821</v>
      </c>
      <c r="AC635" s="359">
        <v>0.9798087141339</v>
      </c>
      <c r="AD635" s="359">
        <v>0.973950694880927</v>
      </c>
      <c r="AE635" s="359">
        <v>0.92</v>
      </c>
      <c r="AF635" s="172">
        <v>1</v>
      </c>
      <c r="AG635" s="172">
        <v>0.986111111111111</v>
      </c>
      <c r="AH635" s="172">
        <v>1</v>
      </c>
      <c r="AI635" s="172">
        <v>0.989293907723681</v>
      </c>
      <c r="AJ635" s="359">
        <v>0.92</v>
      </c>
      <c r="AK635" s="172">
        <v>0.980722891566265</v>
      </c>
      <c r="AL635" s="172">
        <v>0.987379972565158</v>
      </c>
      <c r="AM635" s="172">
        <v>0.989151873767258</v>
      </c>
      <c r="AN635" s="172">
        <v>0.986045173356352</v>
      </c>
      <c r="AO635" s="171">
        <v>0.99</v>
      </c>
      <c r="AP635" s="361">
        <v>1</v>
      </c>
      <c r="AQ635" s="361">
        <v>1</v>
      </c>
      <c r="AR635" s="361">
        <v>1</v>
      </c>
      <c r="AS635" s="362">
        <v>1</v>
      </c>
      <c r="AT635" s="367">
        <v>0.05</v>
      </c>
      <c r="AU635" s="364">
        <v>0</v>
      </c>
      <c r="AV635" s="365">
        <v>0</v>
      </c>
      <c r="AW635" s="365">
        <v>0.2</v>
      </c>
      <c r="AX635" s="365">
        <v>0.0833333333333333</v>
      </c>
      <c r="AY635" s="145"/>
      <c r="AZ635" s="143"/>
    </row>
    <row r="636" spans="1:52">
      <c r="A636" s="141"/>
      <c r="B636" s="145"/>
      <c r="C636" s="175" t="s">
        <v>719</v>
      </c>
      <c r="D636" s="169" t="s">
        <v>26</v>
      </c>
      <c r="E636" s="169" t="s">
        <v>720</v>
      </c>
      <c r="F636" s="170" t="s">
        <v>1139</v>
      </c>
      <c r="G636" s="176" t="s">
        <v>1139</v>
      </c>
      <c r="H636" s="176" t="s">
        <v>1139</v>
      </c>
      <c r="I636" s="176" t="s">
        <v>1139</v>
      </c>
      <c r="J636" s="176" t="s">
        <v>1139</v>
      </c>
      <c r="K636" s="171">
        <v>0.9</v>
      </c>
      <c r="L636" s="172">
        <v>0.883720930232558</v>
      </c>
      <c r="M636" s="172">
        <v>0.895348837209302</v>
      </c>
      <c r="N636" s="173">
        <v>0.860215053763441</v>
      </c>
      <c r="O636" s="173">
        <v>0.875193199381762</v>
      </c>
      <c r="P636" s="359">
        <v>0.9</v>
      </c>
      <c r="Q636" s="360">
        <v>0.957347737008754</v>
      </c>
      <c r="R636" s="172">
        <v>0.986516195222043</v>
      </c>
      <c r="S636" s="172">
        <v>0.97997138769671</v>
      </c>
      <c r="T636" s="172">
        <v>0.973390163714063</v>
      </c>
      <c r="U636" s="359">
        <v>0.9</v>
      </c>
      <c r="V636" s="172">
        <v>0.683553734401192</v>
      </c>
      <c r="W636" s="172">
        <v>0.742928330646343</v>
      </c>
      <c r="X636" s="172">
        <v>0.755007153075823</v>
      </c>
      <c r="Y636" s="172">
        <v>0.726687688680038</v>
      </c>
      <c r="Z636" s="359">
        <v>0.92</v>
      </c>
      <c r="AA636" s="359">
        <v>0.822852081488043</v>
      </c>
      <c r="AB636" s="359">
        <v>0.894869034804449</v>
      </c>
      <c r="AC636" s="359">
        <v>0.902854281422133</v>
      </c>
      <c r="AD636" s="359">
        <v>0.920057831069609</v>
      </c>
      <c r="AE636" s="359">
        <v>0.92</v>
      </c>
      <c r="AF636" s="172">
        <v>0.999615680245965</v>
      </c>
      <c r="AG636" s="172">
        <v>0.977973568281938</v>
      </c>
      <c r="AH636" s="172">
        <v>0.997884344146685</v>
      </c>
      <c r="AI636" s="172">
        <v>0.995587836003258</v>
      </c>
      <c r="AJ636" s="359">
        <v>0.92</v>
      </c>
      <c r="AK636" s="172">
        <v>0.915666358879655</v>
      </c>
      <c r="AL636" s="172">
        <v>0.949531737773153</v>
      </c>
      <c r="AM636" s="172">
        <v>0.960337330346554</v>
      </c>
      <c r="AN636" s="172">
        <v>0.960578854105139</v>
      </c>
      <c r="AO636" s="171">
        <v>0.99</v>
      </c>
      <c r="AP636" s="361">
        <v>1</v>
      </c>
      <c r="AQ636" s="361">
        <v>1</v>
      </c>
      <c r="AR636" s="361">
        <v>1</v>
      </c>
      <c r="AS636" s="362">
        <v>1</v>
      </c>
      <c r="AT636" s="367">
        <v>0.05</v>
      </c>
      <c r="AU636" s="364">
        <v>0.15</v>
      </c>
      <c r="AV636" s="365">
        <v>0.117647058823529</v>
      </c>
      <c r="AW636" s="365">
        <v>0.037037037037037</v>
      </c>
      <c r="AX636" s="365">
        <v>0.0710128055878929</v>
      </c>
      <c r="AY636" s="145"/>
      <c r="AZ636" s="143"/>
    </row>
    <row r="637" spans="1:52">
      <c r="A637" s="141"/>
      <c r="B637" s="145"/>
      <c r="C637" s="175" t="s">
        <v>719</v>
      </c>
      <c r="D637" s="169" t="s">
        <v>26</v>
      </c>
      <c r="E637" s="169" t="s">
        <v>720</v>
      </c>
      <c r="F637" s="170" t="s">
        <v>1140</v>
      </c>
      <c r="G637" s="176" t="s">
        <v>1140</v>
      </c>
      <c r="H637" s="176" t="s">
        <v>1140</v>
      </c>
      <c r="I637" s="176" t="s">
        <v>1140</v>
      </c>
      <c r="J637" s="176" t="s">
        <v>1140</v>
      </c>
      <c r="K637" s="171">
        <v>0.9</v>
      </c>
      <c r="L637" s="172">
        <v>0.590909090909091</v>
      </c>
      <c r="M637" s="172">
        <v>0.525</v>
      </c>
      <c r="N637" s="173">
        <v>0.638297872340426</v>
      </c>
      <c r="O637" s="173">
        <v>0.709367493995196</v>
      </c>
      <c r="P637" s="359">
        <v>0.9</v>
      </c>
      <c r="Q637" s="360">
        <v>0.972253052164262</v>
      </c>
      <c r="R637" s="172">
        <v>0.982560296846011</v>
      </c>
      <c r="S637" s="172">
        <v>0.98298755186722</v>
      </c>
      <c r="T637" s="172">
        <v>0.915178210619898</v>
      </c>
      <c r="U637" s="359">
        <v>0.9</v>
      </c>
      <c r="V637" s="172">
        <v>0.611172770995191</v>
      </c>
      <c r="W637" s="172">
        <v>0.591094619666048</v>
      </c>
      <c r="X637" s="172">
        <v>0.730705394190871</v>
      </c>
      <c r="Y637" s="172">
        <v>0.61371534793502</v>
      </c>
      <c r="Z637" s="359">
        <v>0.92</v>
      </c>
      <c r="AA637" s="359">
        <v>0.82995951417004</v>
      </c>
      <c r="AB637" s="359">
        <v>0.923951048951049</v>
      </c>
      <c r="AC637" s="359">
        <v>0.901728844404004</v>
      </c>
      <c r="AD637" s="359">
        <v>0.901021878684659</v>
      </c>
      <c r="AE637" s="359">
        <v>0.92</v>
      </c>
      <c r="AF637" s="172">
        <v>0.99825479930192</v>
      </c>
      <c r="AG637" s="172">
        <v>1</v>
      </c>
      <c r="AH637" s="172">
        <v>0.992601726263872</v>
      </c>
      <c r="AI637" s="172">
        <v>0.996034622436362</v>
      </c>
      <c r="AJ637" s="359">
        <v>0.92</v>
      </c>
      <c r="AK637" s="172">
        <v>0.908038786362215</v>
      </c>
      <c r="AL637" s="172">
        <v>0.911174785100286</v>
      </c>
      <c r="AM637" s="172">
        <v>0.942148760330578</v>
      </c>
      <c r="AN637" s="172">
        <v>0.930206146211109</v>
      </c>
      <c r="AO637" s="171">
        <v>0.99</v>
      </c>
      <c r="AP637" s="361">
        <v>1</v>
      </c>
      <c r="AQ637" s="361">
        <v>1</v>
      </c>
      <c r="AR637" s="361">
        <v>1</v>
      </c>
      <c r="AS637" s="362">
        <v>1</v>
      </c>
      <c r="AT637" s="367">
        <v>0.05</v>
      </c>
      <c r="AU637" s="364">
        <v>0</v>
      </c>
      <c r="AV637" s="365">
        <v>0.222222222222222</v>
      </c>
      <c r="AW637" s="365">
        <v>0</v>
      </c>
      <c r="AX637" s="365">
        <v>0.0811688311688312</v>
      </c>
      <c r="AY637" s="145"/>
      <c r="AZ637" s="143"/>
    </row>
    <row r="638" spans="1:52">
      <c r="A638" s="141"/>
      <c r="B638" s="145"/>
      <c r="C638" s="175" t="s">
        <v>719</v>
      </c>
      <c r="D638" s="169" t="s">
        <v>26</v>
      </c>
      <c r="E638" s="169" t="s">
        <v>720</v>
      </c>
      <c r="F638" s="170" t="s">
        <v>1141</v>
      </c>
      <c r="G638" s="176" t="s">
        <v>1141</v>
      </c>
      <c r="H638" s="176" t="s">
        <v>1141</v>
      </c>
      <c r="I638" s="176" t="s">
        <v>1141</v>
      </c>
      <c r="J638" s="176" t="s">
        <v>1141</v>
      </c>
      <c r="K638" s="171">
        <v>0.9</v>
      </c>
      <c r="L638" s="172">
        <v>0.942028985507246</v>
      </c>
      <c r="M638" s="172">
        <v>0.971830985915493</v>
      </c>
      <c r="N638" s="173">
        <v>1</v>
      </c>
      <c r="O638" s="173">
        <v>0.952565343659245</v>
      </c>
      <c r="P638" s="359">
        <v>0.9</v>
      </c>
      <c r="Q638" s="360">
        <v>0.989109432636571</v>
      </c>
      <c r="R638" s="172">
        <v>0.98993993993994</v>
      </c>
      <c r="S638" s="172">
        <v>0.989792198323004</v>
      </c>
      <c r="T638" s="172">
        <v>0.988204448406926</v>
      </c>
      <c r="U638" s="359">
        <v>0.9</v>
      </c>
      <c r="V638" s="172">
        <v>0.891269980678026</v>
      </c>
      <c r="W638" s="172">
        <v>0.868918918918919</v>
      </c>
      <c r="X638" s="172">
        <v>0.88643820634342</v>
      </c>
      <c r="Y638" s="172">
        <v>0.890162357467974</v>
      </c>
      <c r="Z638" s="359">
        <v>0.92</v>
      </c>
      <c r="AA638" s="359">
        <v>0.897394136807818</v>
      </c>
      <c r="AB638" s="359">
        <v>0.796916010498688</v>
      </c>
      <c r="AC638" s="359">
        <v>0.86888379204893</v>
      </c>
      <c r="AD638" s="359">
        <v>0.889949002646698</v>
      </c>
      <c r="AE638" s="359">
        <v>0.92</v>
      </c>
      <c r="AF638" s="172">
        <v>0.982330790769528</v>
      </c>
      <c r="AG638" s="172">
        <v>0.999830422248601</v>
      </c>
      <c r="AH638" s="172">
        <v>0.99687255668491</v>
      </c>
      <c r="AI638" s="172">
        <v>0.990777609019882</v>
      </c>
      <c r="AJ638" s="359">
        <v>0.92</v>
      </c>
      <c r="AK638" s="172">
        <v>0.945110501227791</v>
      </c>
      <c r="AL638" s="172">
        <v>0.903820409844506</v>
      </c>
      <c r="AM638" s="172">
        <v>0.936073059360731</v>
      </c>
      <c r="AN638" s="172">
        <v>0.938270559681334</v>
      </c>
      <c r="AO638" s="171">
        <v>0.99</v>
      </c>
      <c r="AP638" s="361">
        <v>1</v>
      </c>
      <c r="AQ638" s="361">
        <v>1</v>
      </c>
      <c r="AR638" s="361">
        <v>1</v>
      </c>
      <c r="AS638" s="362">
        <v>1</v>
      </c>
      <c r="AT638" s="367">
        <v>0.05</v>
      </c>
      <c r="AU638" s="364">
        <v>0.00152439024390244</v>
      </c>
      <c r="AV638" s="365">
        <v>0.00212539851222104</v>
      </c>
      <c r="AW638" s="365">
        <v>0.00152439024390244</v>
      </c>
      <c r="AX638" s="365">
        <v>0.00229413185220961</v>
      </c>
      <c r="AY638" s="145"/>
      <c r="AZ638" s="143"/>
    </row>
    <row r="639" spans="1:52">
      <c r="A639" s="141"/>
      <c r="B639" s="145"/>
      <c r="C639" s="175" t="s">
        <v>719</v>
      </c>
      <c r="D639" s="169" t="s">
        <v>26</v>
      </c>
      <c r="E639" s="169" t="s">
        <v>720</v>
      </c>
      <c r="F639" s="170" t="s">
        <v>1142</v>
      </c>
      <c r="G639" s="176" t="s">
        <v>1142</v>
      </c>
      <c r="H639" s="176" t="s">
        <v>1142</v>
      </c>
      <c r="I639" s="176" t="s">
        <v>1142</v>
      </c>
      <c r="J639" s="176" t="s">
        <v>1142</v>
      </c>
      <c r="K639" s="171">
        <v>0.9</v>
      </c>
      <c r="L639" s="172">
        <v>0.939759036144578</v>
      </c>
      <c r="M639" s="172">
        <v>0.939759036144578</v>
      </c>
      <c r="N639" s="173">
        <v>0.988095238095238</v>
      </c>
      <c r="O639" s="173">
        <v>0.939059304703476</v>
      </c>
      <c r="P639" s="359">
        <v>0.9</v>
      </c>
      <c r="Q639" s="360">
        <v>0.98336192109777</v>
      </c>
      <c r="R639" s="172">
        <v>0.985225388210463</v>
      </c>
      <c r="S639" s="172">
        <v>0.98722212497812</v>
      </c>
      <c r="T639" s="172">
        <v>0.984659857837202</v>
      </c>
      <c r="U639" s="359">
        <v>0.9</v>
      </c>
      <c r="V639" s="172">
        <v>0.852315608919383</v>
      </c>
      <c r="W639" s="172">
        <v>0.831750339213026</v>
      </c>
      <c r="X639" s="172">
        <v>0.856467705233678</v>
      </c>
      <c r="Y639" s="172">
        <v>0.86978258476761</v>
      </c>
      <c r="Z639" s="359">
        <v>0.92</v>
      </c>
      <c r="AA639" s="359">
        <v>0.872093023255814</v>
      </c>
      <c r="AB639" s="359">
        <v>0.804368471035138</v>
      </c>
      <c r="AC639" s="359">
        <v>0.862964442668797</v>
      </c>
      <c r="AD639" s="359">
        <v>0.839029044409199</v>
      </c>
      <c r="AE639" s="359">
        <v>0.92</v>
      </c>
      <c r="AF639" s="172">
        <v>0.996188055908513</v>
      </c>
      <c r="AG639" s="172">
        <v>0.994869163673679</v>
      </c>
      <c r="AH639" s="172">
        <v>0.999087383070956</v>
      </c>
      <c r="AI639" s="172">
        <v>0.998233857981404</v>
      </c>
      <c r="AJ639" s="359">
        <v>0.92</v>
      </c>
      <c r="AK639" s="172">
        <v>0.925842696629213</v>
      </c>
      <c r="AL639" s="172">
        <v>0.885416666666667</v>
      </c>
      <c r="AM639" s="172">
        <v>0.921859785783836</v>
      </c>
      <c r="AN639" s="172">
        <v>0.921044425585664</v>
      </c>
      <c r="AO639" s="171">
        <v>0.99</v>
      </c>
      <c r="AP639" s="361">
        <v>1</v>
      </c>
      <c r="AQ639" s="361">
        <v>1</v>
      </c>
      <c r="AR639" s="361">
        <v>1</v>
      </c>
      <c r="AS639" s="362">
        <v>1</v>
      </c>
      <c r="AT639" s="367">
        <v>0.05</v>
      </c>
      <c r="AU639" s="364">
        <v>0</v>
      </c>
      <c r="AV639" s="365">
        <v>0.0416666666666667</v>
      </c>
      <c r="AW639" s="365">
        <v>0.0869565217391304</v>
      </c>
      <c r="AX639" s="365">
        <v>0.0695364238410596</v>
      </c>
      <c r="AY639" s="145"/>
      <c r="AZ639" s="143"/>
    </row>
    <row r="640" spans="1:52">
      <c r="A640" s="141"/>
      <c r="B640" s="145"/>
      <c r="C640" s="175" t="s">
        <v>719</v>
      </c>
      <c r="D640" s="169" t="s">
        <v>26</v>
      </c>
      <c r="E640" s="169" t="s">
        <v>720</v>
      </c>
      <c r="F640" s="170" t="s">
        <v>1143</v>
      </c>
      <c r="G640" s="176" t="s">
        <v>1143</v>
      </c>
      <c r="H640" s="176" t="s">
        <v>1143</v>
      </c>
      <c r="I640" s="176" t="s">
        <v>1143</v>
      </c>
      <c r="J640" s="176" t="s">
        <v>1143</v>
      </c>
      <c r="K640" s="171">
        <v>0.9</v>
      </c>
      <c r="L640" s="172">
        <v>0.827160493827161</v>
      </c>
      <c r="M640" s="172">
        <v>0.805555555555556</v>
      </c>
      <c r="N640" s="173">
        <v>0.846153846153846</v>
      </c>
      <c r="O640" s="173">
        <v>0.831715210355987</v>
      </c>
      <c r="P640" s="359">
        <v>0.9</v>
      </c>
      <c r="Q640" s="360">
        <v>0.963275643731532</v>
      </c>
      <c r="R640" s="172">
        <v>0.967326193501543</v>
      </c>
      <c r="S640" s="172">
        <v>0.96</v>
      </c>
      <c r="T640" s="172">
        <v>0.925698661269131</v>
      </c>
      <c r="U640" s="359">
        <v>0.9</v>
      </c>
      <c r="V640" s="172">
        <v>0.626002532714225</v>
      </c>
      <c r="W640" s="172">
        <v>0.641132691958613</v>
      </c>
      <c r="X640" s="172">
        <v>0.738494623655914</v>
      </c>
      <c r="Y640" s="172">
        <v>0.634750186428039</v>
      </c>
      <c r="Z640" s="359">
        <v>0.92</v>
      </c>
      <c r="AA640" s="359">
        <v>0.855506607929515</v>
      </c>
      <c r="AB640" s="359">
        <v>0.832753824756606</v>
      </c>
      <c r="AC640" s="359">
        <v>0.87419945105215</v>
      </c>
      <c r="AD640" s="359">
        <v>0.856120664529292</v>
      </c>
      <c r="AE640" s="359">
        <v>0.92</v>
      </c>
      <c r="AF640" s="172">
        <v>0.998265394622723</v>
      </c>
      <c r="AG640" s="172">
        <v>0.992666666666667</v>
      </c>
      <c r="AH640" s="172">
        <v>0.995777621393385</v>
      </c>
      <c r="AI640" s="172">
        <v>0.985324396547948</v>
      </c>
      <c r="AJ640" s="359">
        <v>0.92</v>
      </c>
      <c r="AK640" s="172">
        <v>0.902841585843117</v>
      </c>
      <c r="AL640" s="172">
        <v>0.875312909762785</v>
      </c>
      <c r="AM640" s="172">
        <v>0.921345029239766</v>
      </c>
      <c r="AN640" s="172">
        <v>0.9145002530002</v>
      </c>
      <c r="AO640" s="171">
        <v>0.99</v>
      </c>
      <c r="AP640" s="361">
        <v>1</v>
      </c>
      <c r="AQ640" s="361">
        <v>1</v>
      </c>
      <c r="AR640" s="361">
        <v>1</v>
      </c>
      <c r="AS640" s="362">
        <v>1</v>
      </c>
      <c r="AT640" s="367">
        <v>0.05</v>
      </c>
      <c r="AU640" s="364">
        <v>0.00689655172413793</v>
      </c>
      <c r="AV640" s="365">
        <v>0</v>
      </c>
      <c r="AW640" s="365">
        <v>0.00980392156862745</v>
      </c>
      <c r="AX640" s="365">
        <v>0.0121994551699633</v>
      </c>
      <c r="AY640" s="145"/>
      <c r="AZ640" s="143"/>
    </row>
    <row r="641" spans="1:52">
      <c r="A641" s="141"/>
      <c r="B641" s="145"/>
      <c r="C641" s="175" t="s">
        <v>719</v>
      </c>
      <c r="D641" s="169" t="s">
        <v>26</v>
      </c>
      <c r="E641" s="169" t="s">
        <v>720</v>
      </c>
      <c r="F641" s="170" t="s">
        <v>1144</v>
      </c>
      <c r="G641" s="176" t="s">
        <v>1144</v>
      </c>
      <c r="H641" s="176" t="s">
        <v>1144</v>
      </c>
      <c r="I641" s="176" t="s">
        <v>1144</v>
      </c>
      <c r="J641" s="176" t="s">
        <v>1144</v>
      </c>
      <c r="K641" s="171">
        <v>0.9</v>
      </c>
      <c r="L641" s="172">
        <v>0.647058823529412</v>
      </c>
      <c r="M641" s="172">
        <v>0.666666666666667</v>
      </c>
      <c r="N641" s="173">
        <v>0.666666666666667</v>
      </c>
      <c r="O641" s="173">
        <v>0.509667024704619</v>
      </c>
      <c r="P641" s="359">
        <v>0.9</v>
      </c>
      <c r="Q641" s="360">
        <v>0.9321608040201</v>
      </c>
      <c r="R641" s="172">
        <v>0.976604586732338</v>
      </c>
      <c r="S641" s="172">
        <v>0.982488634450244</v>
      </c>
      <c r="T641" s="172">
        <v>0.88765583418911</v>
      </c>
      <c r="U641" s="359">
        <v>0.9</v>
      </c>
      <c r="V641" s="172">
        <v>0.623586683417085</v>
      </c>
      <c r="W641" s="172">
        <v>0.63029090349392</v>
      </c>
      <c r="X641" s="172">
        <v>0.654487287422125</v>
      </c>
      <c r="Y641" s="172">
        <v>0.514393613144731</v>
      </c>
      <c r="Z641" s="359">
        <v>0.92</v>
      </c>
      <c r="AA641" s="359" t="s">
        <v>40</v>
      </c>
      <c r="AB641" s="359">
        <v>0</v>
      </c>
      <c r="AC641" s="359" t="s">
        <v>40</v>
      </c>
      <c r="AD641" s="359">
        <v>0.333333333333333</v>
      </c>
      <c r="AE641" s="359">
        <v>0.92</v>
      </c>
      <c r="AF641" s="172">
        <v>0.998601398601399</v>
      </c>
      <c r="AG641" s="172">
        <v>0.96551724137931</v>
      </c>
      <c r="AH641" s="172">
        <v>0.997987927565392</v>
      </c>
      <c r="AI641" s="172">
        <v>0.991190006574622</v>
      </c>
      <c r="AJ641" s="359">
        <v>0.92</v>
      </c>
      <c r="AK641" s="172">
        <v>0.920854271356784</v>
      </c>
      <c r="AL641" s="172">
        <v>0.901061701800277</v>
      </c>
      <c r="AM641" s="172">
        <v>0.937531570971544</v>
      </c>
      <c r="AN641" s="172">
        <v>0.905883716949985</v>
      </c>
      <c r="AO641" s="171">
        <v>0.99</v>
      </c>
      <c r="AP641" s="361">
        <v>1</v>
      </c>
      <c r="AQ641" s="361">
        <v>1</v>
      </c>
      <c r="AR641" s="361">
        <v>1</v>
      </c>
      <c r="AS641" s="362">
        <v>1</v>
      </c>
      <c r="AT641" s="367">
        <v>0.05</v>
      </c>
      <c r="AU641" s="364">
        <v>0</v>
      </c>
      <c r="AV641" s="365">
        <v>0</v>
      </c>
      <c r="AW641" s="365">
        <v>0.157894736842105</v>
      </c>
      <c r="AX641" s="365">
        <v>0.0572569906790945</v>
      </c>
      <c r="AY641" s="145"/>
      <c r="AZ641" s="143"/>
    </row>
    <row r="642" spans="1:52">
      <c r="A642" s="141"/>
      <c r="B642" s="145"/>
      <c r="C642" s="175" t="s">
        <v>719</v>
      </c>
      <c r="D642" s="169" t="s">
        <v>26</v>
      </c>
      <c r="E642" s="169" t="s">
        <v>720</v>
      </c>
      <c r="F642" s="170" t="s">
        <v>1145</v>
      </c>
      <c r="G642" s="176" t="s">
        <v>1146</v>
      </c>
      <c r="H642" s="176" t="s">
        <v>1146</v>
      </c>
      <c r="I642" s="176" t="s">
        <v>1146</v>
      </c>
      <c r="J642" s="176" t="s">
        <v>1146</v>
      </c>
      <c r="K642" s="171">
        <v>0.9</v>
      </c>
      <c r="L642" s="172">
        <v>0.486486486486487</v>
      </c>
      <c r="M642" s="172">
        <v>0.507692307692308</v>
      </c>
      <c r="N642" s="173">
        <v>0.561643835616438</v>
      </c>
      <c r="O642" s="173">
        <v>0.52793439261917</v>
      </c>
      <c r="P642" s="359">
        <v>0.9</v>
      </c>
      <c r="Q642" s="360">
        <v>0.870461618257261</v>
      </c>
      <c r="R642" s="172">
        <v>0.826468769325912</v>
      </c>
      <c r="S642" s="172">
        <v>0.875722932078009</v>
      </c>
      <c r="T642" s="172">
        <v>0.827334435860094</v>
      </c>
      <c r="U642" s="359">
        <v>0.9</v>
      </c>
      <c r="V642" s="172">
        <v>0.613459543568465</v>
      </c>
      <c r="W642" s="172">
        <v>0.62387136672851</v>
      </c>
      <c r="X642" s="172">
        <v>0.732212508406187</v>
      </c>
      <c r="Y642" s="172">
        <v>0.658499740823933</v>
      </c>
      <c r="Z642" s="359">
        <v>0.92</v>
      </c>
      <c r="AA642" s="359">
        <v>0</v>
      </c>
      <c r="AB642" s="359">
        <v>0.272727272727273</v>
      </c>
      <c r="AC642" s="359">
        <v>0.727272727272727</v>
      </c>
      <c r="AD642" s="359">
        <v>0.364705882352941</v>
      </c>
      <c r="AE642" s="359">
        <v>0.92</v>
      </c>
      <c r="AF642" s="172">
        <v>0.975288529931395</v>
      </c>
      <c r="AG642" s="172">
        <v>0.991840959600572</v>
      </c>
      <c r="AH642" s="172">
        <v>0.973371924746744</v>
      </c>
      <c r="AI642" s="172">
        <v>0.964433458181622</v>
      </c>
      <c r="AJ642" s="359">
        <v>0.92</v>
      </c>
      <c r="AK642" s="172">
        <v>0.888284789644013</v>
      </c>
      <c r="AL642" s="172">
        <v>0.864888230208719</v>
      </c>
      <c r="AM642" s="172">
        <v>0.925006707807888</v>
      </c>
      <c r="AN642" s="172">
        <v>0.902876190194425</v>
      </c>
      <c r="AO642" s="171">
        <v>0.99</v>
      </c>
      <c r="AP642" s="361">
        <v>1</v>
      </c>
      <c r="AQ642" s="361">
        <v>1</v>
      </c>
      <c r="AR642" s="361">
        <v>1</v>
      </c>
      <c r="AS642" s="362">
        <v>1</v>
      </c>
      <c r="AT642" s="367">
        <v>0.05</v>
      </c>
      <c r="AU642" s="364">
        <v>0.03125</v>
      </c>
      <c r="AV642" s="365">
        <v>0</v>
      </c>
      <c r="AW642" s="365">
        <v>0.260869565217391</v>
      </c>
      <c r="AX642" s="365">
        <v>0.0647118301314459</v>
      </c>
      <c r="AY642" s="145"/>
      <c r="AZ642" s="143"/>
    </row>
    <row r="643" spans="1:52">
      <c r="A643" s="141"/>
      <c r="B643" s="145"/>
      <c r="C643" s="175" t="s">
        <v>719</v>
      </c>
      <c r="D643" s="169" t="s">
        <v>26</v>
      </c>
      <c r="E643" s="169" t="s">
        <v>720</v>
      </c>
      <c r="F643" s="170" t="s">
        <v>1147</v>
      </c>
      <c r="G643" s="176" t="s">
        <v>1147</v>
      </c>
      <c r="H643" s="176" t="s">
        <v>1147</v>
      </c>
      <c r="I643" s="176" t="s">
        <v>1147</v>
      </c>
      <c r="J643" s="176" t="s">
        <v>1147</v>
      </c>
      <c r="K643" s="171">
        <v>0.9</v>
      </c>
      <c r="L643" s="172">
        <v>0.928571428571429</v>
      </c>
      <c r="M643" s="172">
        <v>0.953488372093023</v>
      </c>
      <c r="N643" s="173">
        <v>0.91304347826087</v>
      </c>
      <c r="O643" s="173">
        <v>0.956</v>
      </c>
      <c r="P643" s="359">
        <v>0.9</v>
      </c>
      <c r="Q643" s="360">
        <v>0.970120788302607</v>
      </c>
      <c r="R643" s="172">
        <v>0.955106621773288</v>
      </c>
      <c r="S643" s="172">
        <v>0.976190476190476</v>
      </c>
      <c r="T643" s="172">
        <v>0.964175642443702</v>
      </c>
      <c r="U643" s="359">
        <v>0.9</v>
      </c>
      <c r="V643" s="172">
        <v>0.774952320406866</v>
      </c>
      <c r="W643" s="172">
        <v>0.776094276094276</v>
      </c>
      <c r="X643" s="172">
        <v>0.838095238095238</v>
      </c>
      <c r="Y643" s="172">
        <v>0.810826773767464</v>
      </c>
      <c r="Z643" s="359">
        <v>0.92</v>
      </c>
      <c r="AA643" s="359">
        <v>0.940625</v>
      </c>
      <c r="AB643" s="359">
        <v>0.913333333333333</v>
      </c>
      <c r="AC643" s="359">
        <v>0.936215450035436</v>
      </c>
      <c r="AD643" s="359">
        <v>0.928115675923801</v>
      </c>
      <c r="AE643" s="359">
        <v>0.92</v>
      </c>
      <c r="AF643" s="172">
        <v>0.999240121580547</v>
      </c>
      <c r="AG643" s="172">
        <v>0.998491704374057</v>
      </c>
      <c r="AH643" s="172">
        <v>0.99949494949495</v>
      </c>
      <c r="AI643" s="172">
        <v>0.998867868804043</v>
      </c>
      <c r="AJ643" s="359">
        <v>0.92</v>
      </c>
      <c r="AK643" s="172">
        <v>0.953009503695882</v>
      </c>
      <c r="AL643" s="172">
        <v>0.941514860977948</v>
      </c>
      <c r="AM643" s="172">
        <v>0.962545955882353</v>
      </c>
      <c r="AN643" s="172">
        <v>0.957805197369865</v>
      </c>
      <c r="AO643" s="171">
        <v>0.99</v>
      </c>
      <c r="AP643" s="361">
        <v>1</v>
      </c>
      <c r="AQ643" s="361">
        <v>1</v>
      </c>
      <c r="AR643" s="361">
        <v>1</v>
      </c>
      <c r="AS643" s="362">
        <v>1</v>
      </c>
      <c r="AT643" s="367">
        <v>0.05</v>
      </c>
      <c r="AU643" s="364">
        <v>0.0714285714285714</v>
      </c>
      <c r="AV643" s="365">
        <v>0</v>
      </c>
      <c r="AW643" s="365">
        <v>0.05</v>
      </c>
      <c r="AX643" s="365">
        <v>0.086</v>
      </c>
      <c r="AY643" s="145"/>
      <c r="AZ643" s="143"/>
    </row>
    <row r="644" spans="1:52">
      <c r="A644" s="141"/>
      <c r="B644" s="145"/>
      <c r="C644" s="175" t="s">
        <v>719</v>
      </c>
      <c r="D644" s="169" t="s">
        <v>26</v>
      </c>
      <c r="E644" s="169" t="s">
        <v>720</v>
      </c>
      <c r="F644" s="170" t="s">
        <v>1148</v>
      </c>
      <c r="G644" s="176" t="s">
        <v>1148</v>
      </c>
      <c r="H644" s="176" t="s">
        <v>1148</v>
      </c>
      <c r="I644" s="176" t="s">
        <v>1148</v>
      </c>
      <c r="J644" s="176" t="s">
        <v>1148</v>
      </c>
      <c r="K644" s="171">
        <v>0.9</v>
      </c>
      <c r="L644" s="172">
        <v>0.833333333333333</v>
      </c>
      <c r="M644" s="172">
        <v>0.769230769230769</v>
      </c>
      <c r="N644" s="173">
        <v>0.8</v>
      </c>
      <c r="O644" s="173">
        <v>0.841055341055341</v>
      </c>
      <c r="P644" s="359">
        <v>0.9</v>
      </c>
      <c r="Q644" s="360">
        <v>0.991483516483517</v>
      </c>
      <c r="R644" s="172">
        <v>0.991780178487553</v>
      </c>
      <c r="S644" s="172">
        <v>0.999148936170213</v>
      </c>
      <c r="T644" s="172">
        <v>0.990173467376306</v>
      </c>
      <c r="U644" s="359">
        <v>0.9</v>
      </c>
      <c r="V644" s="172">
        <v>0.668681318681319</v>
      </c>
      <c r="W644" s="172">
        <v>0.677313292625646</v>
      </c>
      <c r="X644" s="172">
        <v>0.747517730496454</v>
      </c>
      <c r="Y644" s="172">
        <v>0.706712004730928</v>
      </c>
      <c r="Z644" s="359">
        <v>0.92</v>
      </c>
      <c r="AA644" s="359">
        <v>0.822033898305085</v>
      </c>
      <c r="AB644" s="359">
        <v>0.808383233532934</v>
      </c>
      <c r="AC644" s="359">
        <v>0.891240446796002</v>
      </c>
      <c r="AD644" s="359">
        <v>0.85344660716206</v>
      </c>
      <c r="AE644" s="359">
        <v>0.92</v>
      </c>
      <c r="AF644" s="172">
        <v>0.968333108745452</v>
      </c>
      <c r="AG644" s="172">
        <v>0.994672881638089</v>
      </c>
      <c r="AH644" s="172">
        <v>0.996809244567092</v>
      </c>
      <c r="AI644" s="172">
        <v>0.981582809822101</v>
      </c>
      <c r="AJ644" s="359">
        <v>0.92</v>
      </c>
      <c r="AK644" s="172">
        <v>0.905816554809843</v>
      </c>
      <c r="AL644" s="172">
        <v>0.899442257217848</v>
      </c>
      <c r="AM644" s="172">
        <v>0.937236892460773</v>
      </c>
      <c r="AN644" s="172">
        <v>0.92571667995729</v>
      </c>
      <c r="AO644" s="171">
        <v>0.99</v>
      </c>
      <c r="AP644" s="361">
        <v>1</v>
      </c>
      <c r="AQ644" s="361">
        <v>1</v>
      </c>
      <c r="AR644" s="361">
        <v>1</v>
      </c>
      <c r="AS644" s="362">
        <v>0.999165971643036</v>
      </c>
      <c r="AT644" s="367">
        <v>0.05</v>
      </c>
      <c r="AU644" s="364">
        <v>0</v>
      </c>
      <c r="AV644" s="365">
        <v>0.2</v>
      </c>
      <c r="AW644" s="365">
        <v>0</v>
      </c>
      <c r="AX644" s="365">
        <v>0.0545073375262055</v>
      </c>
      <c r="AY644" s="145"/>
      <c r="AZ644" s="143"/>
    </row>
    <row r="645" spans="1:52">
      <c r="A645" s="141"/>
      <c r="B645" s="145"/>
      <c r="C645" s="175" t="s">
        <v>719</v>
      </c>
      <c r="D645" s="169" t="s">
        <v>26</v>
      </c>
      <c r="E645" s="169" t="s">
        <v>720</v>
      </c>
      <c r="F645" s="170" t="s">
        <v>1149</v>
      </c>
      <c r="G645" s="184" t="s">
        <v>1150</v>
      </c>
      <c r="H645" s="184" t="s">
        <v>1150</v>
      </c>
      <c r="I645" s="184" t="s">
        <v>1150</v>
      </c>
      <c r="J645" s="184" t="s">
        <v>1150</v>
      </c>
      <c r="K645" s="171">
        <v>0.9</v>
      </c>
      <c r="L645" s="172">
        <v>0.944444444444444</v>
      </c>
      <c r="M645" s="172">
        <v>0.945945945945946</v>
      </c>
      <c r="N645" s="173">
        <v>1</v>
      </c>
      <c r="O645" s="173">
        <v>0.936077057793345</v>
      </c>
      <c r="P645" s="359">
        <v>0.9</v>
      </c>
      <c r="Q645" s="360">
        <v>0.961560527825588</v>
      </c>
      <c r="R645" s="172">
        <v>0.980965645311049</v>
      </c>
      <c r="S645" s="172">
        <v>0.961867192636423</v>
      </c>
      <c r="T645" s="172">
        <v>0.980384787472036</v>
      </c>
      <c r="U645" s="359">
        <v>0.9</v>
      </c>
      <c r="V645" s="172">
        <v>0.840504876649455</v>
      </c>
      <c r="W645" s="172">
        <v>0.901114206128134</v>
      </c>
      <c r="X645" s="172">
        <v>0.93491124260355</v>
      </c>
      <c r="Y645" s="172">
        <v>0.919713646532438</v>
      </c>
      <c r="Z645" s="359">
        <v>0.92</v>
      </c>
      <c r="AA645" s="359">
        <v>0.900744416873449</v>
      </c>
      <c r="AB645" s="359">
        <v>0.962441314553991</v>
      </c>
      <c r="AC645" s="359">
        <v>0.875128468653648</v>
      </c>
      <c r="AD645" s="359">
        <v>0.938257267164722</v>
      </c>
      <c r="AE645" s="359">
        <v>0.92</v>
      </c>
      <c r="AF645" s="172">
        <v>0.99953964783059</v>
      </c>
      <c r="AG645" s="172">
        <v>0.997158193874329</v>
      </c>
      <c r="AH645" s="172">
        <v>0.998596327055796</v>
      </c>
      <c r="AI645" s="172">
        <v>0.997779912986912</v>
      </c>
      <c r="AJ645" s="359">
        <v>0.92</v>
      </c>
      <c r="AK645" s="172">
        <v>0.935686274509804</v>
      </c>
      <c r="AL645" s="172">
        <v>0.966601178781925</v>
      </c>
      <c r="AM645" s="172">
        <v>0.915513264129181</v>
      </c>
      <c r="AN645" s="172">
        <v>0.961276689412283</v>
      </c>
      <c r="AO645" s="171">
        <v>0.99</v>
      </c>
      <c r="AP645" s="361">
        <v>1</v>
      </c>
      <c r="AQ645" s="361">
        <v>1</v>
      </c>
      <c r="AR645" s="361">
        <v>1</v>
      </c>
      <c r="AS645" s="362">
        <v>1</v>
      </c>
      <c r="AT645" s="367">
        <v>0.05</v>
      </c>
      <c r="AU645" s="364">
        <v>0.0833333333333333</v>
      </c>
      <c r="AV645" s="365">
        <v>0</v>
      </c>
      <c r="AW645" s="365">
        <v>0</v>
      </c>
      <c r="AX645" s="365">
        <v>0.0552325581395349</v>
      </c>
      <c r="AY645" s="145"/>
      <c r="AZ645" s="143"/>
    </row>
    <row r="646" spans="1:52">
      <c r="A646" s="141"/>
      <c r="B646" s="145"/>
      <c r="C646" s="175" t="s">
        <v>719</v>
      </c>
      <c r="D646" s="169" t="s">
        <v>26</v>
      </c>
      <c r="E646" s="169" t="s">
        <v>720</v>
      </c>
      <c r="F646" s="170" t="s">
        <v>1151</v>
      </c>
      <c r="G646" s="184" t="s">
        <v>1151</v>
      </c>
      <c r="H646" s="184" t="s">
        <v>1151</v>
      </c>
      <c r="I646" s="184" t="s">
        <v>1151</v>
      </c>
      <c r="J646" s="184" t="s">
        <v>1151</v>
      </c>
      <c r="K646" s="171">
        <v>0.9</v>
      </c>
      <c r="L646" s="172">
        <v>1</v>
      </c>
      <c r="M646" s="172">
        <v>1</v>
      </c>
      <c r="N646" s="173">
        <v>0.941176470588235</v>
      </c>
      <c r="O646" s="173">
        <v>0.994186046511628</v>
      </c>
      <c r="P646" s="359">
        <v>0.9</v>
      </c>
      <c r="Q646" s="360">
        <v>0</v>
      </c>
      <c r="R646" s="172" t="s">
        <v>40</v>
      </c>
      <c r="S646" s="172">
        <v>0.5</v>
      </c>
      <c r="T646" s="172">
        <v>0.4</v>
      </c>
      <c r="U646" s="359">
        <v>0.9</v>
      </c>
      <c r="V646" s="172">
        <v>0</v>
      </c>
      <c r="W646" s="172" t="s">
        <v>40</v>
      </c>
      <c r="X646" s="172">
        <v>0.5</v>
      </c>
      <c r="Y646" s="172">
        <v>0.333333333333333</v>
      </c>
      <c r="Z646" s="359">
        <v>0.92</v>
      </c>
      <c r="AA646" s="359" t="s">
        <v>40</v>
      </c>
      <c r="AB646" s="359" t="s">
        <v>40</v>
      </c>
      <c r="AC646" s="359" t="s">
        <v>40</v>
      </c>
      <c r="AD646" s="359">
        <v>1</v>
      </c>
      <c r="AE646" s="359">
        <v>0.92</v>
      </c>
      <c r="AF646" s="172">
        <v>1</v>
      </c>
      <c r="AG646" s="172">
        <v>1</v>
      </c>
      <c r="AH646" s="172">
        <v>0.98233995584989</v>
      </c>
      <c r="AI646" s="172">
        <v>0.997976163705869</v>
      </c>
      <c r="AJ646" s="359">
        <v>0.92</v>
      </c>
      <c r="AK646" s="172">
        <v>0.982537834691502</v>
      </c>
      <c r="AL646" s="172">
        <v>0.980295566502463</v>
      </c>
      <c r="AM646" s="172">
        <v>0.987379361544172</v>
      </c>
      <c r="AN646" s="172">
        <v>0.985771336383592</v>
      </c>
      <c r="AO646" s="171">
        <v>0.99</v>
      </c>
      <c r="AP646" s="361">
        <v>1</v>
      </c>
      <c r="AQ646" s="361">
        <v>1</v>
      </c>
      <c r="AR646" s="361">
        <v>1</v>
      </c>
      <c r="AS646" s="362">
        <v>1</v>
      </c>
      <c r="AT646" s="367">
        <v>0.05</v>
      </c>
      <c r="AU646" s="364">
        <v>0</v>
      </c>
      <c r="AV646" s="365">
        <v>0</v>
      </c>
      <c r="AW646" s="365">
        <v>0</v>
      </c>
      <c r="AX646" s="365">
        <v>0.0545454545454545</v>
      </c>
      <c r="AY646" s="145"/>
      <c r="AZ646" s="143"/>
    </row>
    <row r="647" spans="1:52">
      <c r="A647" s="141"/>
      <c r="B647" s="145"/>
      <c r="C647" s="175" t="s">
        <v>719</v>
      </c>
      <c r="D647" s="169" t="s">
        <v>26</v>
      </c>
      <c r="E647" s="169" t="s">
        <v>720</v>
      </c>
      <c r="F647" s="170" t="s">
        <v>1152</v>
      </c>
      <c r="G647" s="184" t="s">
        <v>1153</v>
      </c>
      <c r="H647" s="184" t="s">
        <v>1153</v>
      </c>
      <c r="I647" s="184" t="s">
        <v>1153</v>
      </c>
      <c r="J647" s="184" t="s">
        <v>1153</v>
      </c>
      <c r="K647" s="171">
        <v>0.9</v>
      </c>
      <c r="L647" s="172">
        <v>0.939393939393939</v>
      </c>
      <c r="M647" s="172">
        <v>0.931034482758621</v>
      </c>
      <c r="N647" s="173">
        <v>0.967741935483871</v>
      </c>
      <c r="O647" s="173">
        <v>0.9102416570771</v>
      </c>
      <c r="P647" s="359">
        <v>0.9</v>
      </c>
      <c r="Q647" s="360">
        <v>0.125</v>
      </c>
      <c r="R647" s="172">
        <v>0.333333333333333</v>
      </c>
      <c r="S647" s="172" t="s">
        <v>40</v>
      </c>
      <c r="T647" s="172">
        <v>0.266666666666667</v>
      </c>
      <c r="U647" s="359">
        <v>0.9</v>
      </c>
      <c r="V647" s="172">
        <v>0</v>
      </c>
      <c r="W647" s="172">
        <v>0</v>
      </c>
      <c r="X647" s="172" t="s">
        <v>40</v>
      </c>
      <c r="Y647" s="172">
        <v>0.133333333333333</v>
      </c>
      <c r="Z647" s="359">
        <v>0.92</v>
      </c>
      <c r="AA647" s="359" t="s">
        <v>40</v>
      </c>
      <c r="AB647" s="359">
        <v>0</v>
      </c>
      <c r="AC647" s="359" t="s">
        <v>40</v>
      </c>
      <c r="AD647" s="359">
        <v>0</v>
      </c>
      <c r="AE647" s="359">
        <v>0.92</v>
      </c>
      <c r="AF647" s="172">
        <v>1</v>
      </c>
      <c r="AG647" s="172">
        <v>0.92</v>
      </c>
      <c r="AH647" s="172">
        <v>0.961538461538462</v>
      </c>
      <c r="AI647" s="172">
        <v>0.91705069124424</v>
      </c>
      <c r="AJ647" s="359">
        <v>0.92</v>
      </c>
      <c r="AK647" s="172">
        <v>0.958333333333333</v>
      </c>
      <c r="AL647" s="172">
        <v>0.941787941787942</v>
      </c>
      <c r="AM647" s="172">
        <v>0.961051149694979</v>
      </c>
      <c r="AN647" s="172">
        <v>0.938874633431085</v>
      </c>
      <c r="AO647" s="171">
        <v>0.99</v>
      </c>
      <c r="AP647" s="361">
        <v>1</v>
      </c>
      <c r="AQ647" s="361">
        <v>1</v>
      </c>
      <c r="AR647" s="361">
        <v>1</v>
      </c>
      <c r="AS647" s="362">
        <v>1</v>
      </c>
      <c r="AT647" s="367">
        <v>0.05</v>
      </c>
      <c r="AU647" s="364">
        <v>0</v>
      </c>
      <c r="AV647" s="365">
        <v>0</v>
      </c>
      <c r="AW647" s="365">
        <v>0</v>
      </c>
      <c r="AX647" s="365">
        <v>0.0882352941176471</v>
      </c>
      <c r="AY647" s="145"/>
      <c r="AZ647" s="143"/>
    </row>
    <row r="648" spans="1:52">
      <c r="A648" s="141"/>
      <c r="B648" s="145"/>
      <c r="C648" s="175" t="s">
        <v>719</v>
      </c>
      <c r="D648" s="169" t="s">
        <v>26</v>
      </c>
      <c r="E648" s="169" t="s">
        <v>720</v>
      </c>
      <c r="F648" s="170" t="s">
        <v>1154</v>
      </c>
      <c r="G648" s="184" t="s">
        <v>1155</v>
      </c>
      <c r="H648" s="184" t="s">
        <v>1155</v>
      </c>
      <c r="I648" s="184" t="s">
        <v>1155</v>
      </c>
      <c r="J648" s="184" t="s">
        <v>1155</v>
      </c>
      <c r="K648" s="171">
        <v>0.9</v>
      </c>
      <c r="L648" s="172">
        <v>0.91304347826087</v>
      </c>
      <c r="M648" s="172">
        <v>0.954545454545455</v>
      </c>
      <c r="N648" s="173">
        <v>0.8</v>
      </c>
      <c r="O648" s="173">
        <v>0.926829268292683</v>
      </c>
      <c r="P648" s="359">
        <v>0.9</v>
      </c>
      <c r="Q648" s="360" t="s">
        <v>40</v>
      </c>
      <c r="R648" s="172" t="s">
        <v>40</v>
      </c>
      <c r="S648" s="172" t="s">
        <v>40</v>
      </c>
      <c r="T648" s="172">
        <v>1</v>
      </c>
      <c r="U648" s="359">
        <v>0.9</v>
      </c>
      <c r="V648" s="172" t="s">
        <v>40</v>
      </c>
      <c r="W648" s="172" t="s">
        <v>40</v>
      </c>
      <c r="X648" s="172" t="s">
        <v>40</v>
      </c>
      <c r="Y648" s="172">
        <v>1</v>
      </c>
      <c r="Z648" s="359">
        <v>0.92</v>
      </c>
      <c r="AA648" s="359" t="s">
        <v>40</v>
      </c>
      <c r="AB648" s="359" t="s">
        <v>40</v>
      </c>
      <c r="AC648" s="359" t="s">
        <v>40</v>
      </c>
      <c r="AD648" s="359" t="s">
        <v>40</v>
      </c>
      <c r="AE648" s="359">
        <v>0.92</v>
      </c>
      <c r="AF648" s="172">
        <v>1</v>
      </c>
      <c r="AG648" s="172">
        <v>1</v>
      </c>
      <c r="AH648" s="172">
        <v>1</v>
      </c>
      <c r="AI648" s="172">
        <v>0.92987012987013</v>
      </c>
      <c r="AJ648" s="359">
        <v>0.92</v>
      </c>
      <c r="AK648" s="172">
        <v>0.941885964912281</v>
      </c>
      <c r="AL648" s="172">
        <v>0.951219512195122</v>
      </c>
      <c r="AM648" s="172">
        <v>0.962384259259259</v>
      </c>
      <c r="AN648" s="172">
        <v>0.953411578909587</v>
      </c>
      <c r="AO648" s="171">
        <v>0.99</v>
      </c>
      <c r="AP648" s="361">
        <v>1</v>
      </c>
      <c r="AQ648" s="361">
        <v>1</v>
      </c>
      <c r="AR648" s="361">
        <v>1</v>
      </c>
      <c r="AS648" s="362">
        <v>1</v>
      </c>
      <c r="AT648" s="367">
        <v>0.05</v>
      </c>
      <c r="AU648" s="364">
        <v>0</v>
      </c>
      <c r="AV648" s="365">
        <v>0</v>
      </c>
      <c r="AW648" s="365">
        <v>1</v>
      </c>
      <c r="AX648" s="365">
        <v>0.0540540540540541</v>
      </c>
      <c r="AY648" s="145"/>
      <c r="AZ648" s="143"/>
    </row>
    <row r="649" spans="1:52">
      <c r="A649" s="141"/>
      <c r="B649" s="145"/>
      <c r="C649" s="175" t="s">
        <v>719</v>
      </c>
      <c r="D649" s="169" t="s">
        <v>26</v>
      </c>
      <c r="E649" s="169" t="s">
        <v>720</v>
      </c>
      <c r="F649" s="170" t="s">
        <v>1156</v>
      </c>
      <c r="G649" s="184" t="s">
        <v>1157</v>
      </c>
      <c r="H649" s="184" t="s">
        <v>1157</v>
      </c>
      <c r="I649" s="184" t="s">
        <v>1157</v>
      </c>
      <c r="J649" s="184" t="s">
        <v>1157</v>
      </c>
      <c r="K649" s="171">
        <v>0.9</v>
      </c>
      <c r="L649" s="172">
        <v>1</v>
      </c>
      <c r="M649" s="172">
        <v>1</v>
      </c>
      <c r="N649" s="173">
        <v>0.888888888888889</v>
      </c>
      <c r="O649" s="173">
        <v>0.870967741935484</v>
      </c>
      <c r="P649" s="359">
        <v>0.9</v>
      </c>
      <c r="Q649" s="360">
        <v>0.996571428571429</v>
      </c>
      <c r="R649" s="172">
        <v>0.982310093652445</v>
      </c>
      <c r="S649" s="172">
        <v>0.940520446096654</v>
      </c>
      <c r="T649" s="172">
        <v>0.874154503381987</v>
      </c>
      <c r="U649" s="359">
        <v>0.9</v>
      </c>
      <c r="V649" s="172">
        <v>0.940571428571429</v>
      </c>
      <c r="W649" s="172">
        <v>0.932362122788762</v>
      </c>
      <c r="X649" s="172">
        <v>0.88723667905824</v>
      </c>
      <c r="Y649" s="172">
        <v>0.898718405126379</v>
      </c>
      <c r="Z649" s="359">
        <v>0.92</v>
      </c>
      <c r="AA649" s="359" t="s">
        <v>40</v>
      </c>
      <c r="AB649" s="359" t="s">
        <v>40</v>
      </c>
      <c r="AC649" s="359" t="s">
        <v>40</v>
      </c>
      <c r="AD649" s="359">
        <v>0</v>
      </c>
      <c r="AE649" s="359">
        <v>0.92</v>
      </c>
      <c r="AF649" s="172">
        <v>1</v>
      </c>
      <c r="AG649" s="172">
        <v>0.978260869565217</v>
      </c>
      <c r="AH649" s="172">
        <v>1</v>
      </c>
      <c r="AI649" s="172">
        <v>0.990762124711316</v>
      </c>
      <c r="AJ649" s="359">
        <v>0.92</v>
      </c>
      <c r="AK649" s="172">
        <v>0.968072976054732</v>
      </c>
      <c r="AL649" s="172">
        <v>0.963730569948187</v>
      </c>
      <c r="AM649" s="172">
        <v>0.916976456009913</v>
      </c>
      <c r="AN649" s="172">
        <v>0.902704952143154</v>
      </c>
      <c r="AO649" s="171">
        <v>0.99</v>
      </c>
      <c r="AP649" s="361">
        <v>1</v>
      </c>
      <c r="AQ649" s="361">
        <v>1</v>
      </c>
      <c r="AR649" s="361" t="s">
        <v>40</v>
      </c>
      <c r="AS649" s="362">
        <v>1</v>
      </c>
      <c r="AT649" s="367">
        <v>0.05</v>
      </c>
      <c r="AU649" s="364">
        <v>0</v>
      </c>
      <c r="AV649" s="365">
        <v>0.125</v>
      </c>
      <c r="AW649" s="365">
        <v>0</v>
      </c>
      <c r="AX649" s="365">
        <v>0.0943396226415094</v>
      </c>
      <c r="AY649" s="145"/>
      <c r="AZ649" s="143"/>
    </row>
    <row r="650" spans="1:52">
      <c r="A650" s="141"/>
      <c r="B650" s="145"/>
      <c r="C650" s="175" t="s">
        <v>1158</v>
      </c>
      <c r="D650" s="169" t="s">
        <v>26</v>
      </c>
      <c r="E650" s="169" t="s">
        <v>1159</v>
      </c>
      <c r="F650" s="170" t="s">
        <v>1160</v>
      </c>
      <c r="G650" s="184" t="s">
        <v>1161</v>
      </c>
      <c r="H650" s="184" t="s">
        <v>1161</v>
      </c>
      <c r="I650" s="184" t="s">
        <v>1161</v>
      </c>
      <c r="J650" s="184" t="s">
        <v>1161</v>
      </c>
      <c r="K650" s="171">
        <v>0.9</v>
      </c>
      <c r="L650" s="172">
        <v>1</v>
      </c>
      <c r="M650" s="172">
        <v>1</v>
      </c>
      <c r="N650" s="173">
        <v>1</v>
      </c>
      <c r="O650" s="173">
        <v>0.997635933806147</v>
      </c>
      <c r="P650" s="359">
        <v>0.9</v>
      </c>
      <c r="Q650" s="360">
        <v>0.978568366909559</v>
      </c>
      <c r="R650" s="172">
        <v>0.971029487842731</v>
      </c>
      <c r="S650" s="172">
        <v>0.978798586572438</v>
      </c>
      <c r="T650" s="172">
        <v>0.973013521022412</v>
      </c>
      <c r="U650" s="359">
        <v>0.9</v>
      </c>
      <c r="V650" s="172">
        <v>0.960565795113588</v>
      </c>
      <c r="W650" s="172">
        <v>0.946197620279358</v>
      </c>
      <c r="X650" s="172">
        <v>0.959952885747939</v>
      </c>
      <c r="Y650" s="172">
        <v>0.954621226152991</v>
      </c>
      <c r="Z650" s="359">
        <v>0.92</v>
      </c>
      <c r="AA650" s="359">
        <v>0.910675381263617</v>
      </c>
      <c r="AB650" s="359">
        <v>0.918851435705368</v>
      </c>
      <c r="AC650" s="359">
        <v>0.94238683127572</v>
      </c>
      <c r="AD650" s="359">
        <v>0.935948919765481</v>
      </c>
      <c r="AE650" s="359">
        <v>0.92</v>
      </c>
      <c r="AF650" s="172">
        <v>1</v>
      </c>
      <c r="AG650" s="172">
        <v>0.98125</v>
      </c>
      <c r="AH650" s="172">
        <v>0.978260869565217</v>
      </c>
      <c r="AI650" s="172">
        <v>0.981552651806303</v>
      </c>
      <c r="AJ650" s="359">
        <v>0.92</v>
      </c>
      <c r="AK650" s="172">
        <v>0.969914040114613</v>
      </c>
      <c r="AL650" s="172">
        <v>0.957937088514996</v>
      </c>
      <c r="AM650" s="172">
        <v>0.970757825370675</v>
      </c>
      <c r="AN650" s="172">
        <v>0.966477402347216</v>
      </c>
      <c r="AO650" s="171">
        <v>0.99</v>
      </c>
      <c r="AP650" s="361">
        <v>1</v>
      </c>
      <c r="AQ650" s="361">
        <v>1</v>
      </c>
      <c r="AR650" s="361">
        <v>1</v>
      </c>
      <c r="AS650" s="362">
        <v>1</v>
      </c>
      <c r="AT650" s="367">
        <v>0.0810595228934205</v>
      </c>
      <c r="AU650" s="364">
        <v>0.05</v>
      </c>
      <c r="AV650" s="365">
        <v>0.0666666666666667</v>
      </c>
      <c r="AW650" s="365">
        <v>0</v>
      </c>
      <c r="AX650" s="365">
        <v>0.0525059665871122</v>
      </c>
      <c r="AY650" s="145"/>
      <c r="AZ650" s="143"/>
    </row>
    <row r="651" spans="1:52">
      <c r="A651" s="141"/>
      <c r="B651" s="145"/>
      <c r="C651" s="175" t="s">
        <v>1158</v>
      </c>
      <c r="D651" s="169" t="s">
        <v>26</v>
      </c>
      <c r="E651" s="169" t="s">
        <v>1159</v>
      </c>
      <c r="F651" s="170" t="s">
        <v>1162</v>
      </c>
      <c r="G651" s="184" t="s">
        <v>1163</v>
      </c>
      <c r="H651" s="184" t="s">
        <v>1163</v>
      </c>
      <c r="I651" s="184" t="s">
        <v>1163</v>
      </c>
      <c r="J651" s="184" t="s">
        <v>1163</v>
      </c>
      <c r="K651" s="171">
        <v>0.9</v>
      </c>
      <c r="L651" s="172">
        <v>1</v>
      </c>
      <c r="M651" s="172">
        <v>1</v>
      </c>
      <c r="N651" s="173">
        <v>1</v>
      </c>
      <c r="O651" s="173">
        <v>0.997050147492625</v>
      </c>
      <c r="P651" s="359">
        <v>0.9</v>
      </c>
      <c r="Q651" s="360">
        <v>0.988241058304753</v>
      </c>
      <c r="R651" s="172">
        <v>0.986111111111111</v>
      </c>
      <c r="S651" s="172">
        <v>0.985606579849212</v>
      </c>
      <c r="T651" s="172">
        <v>0.982547076963454</v>
      </c>
      <c r="U651" s="359">
        <v>0.9</v>
      </c>
      <c r="V651" s="172">
        <v>0.942675159235669</v>
      </c>
      <c r="W651" s="172">
        <v>0.964015151515151</v>
      </c>
      <c r="X651" s="172">
        <v>0.959561343385881</v>
      </c>
      <c r="Y651" s="172">
        <v>0.956389563239508</v>
      </c>
      <c r="Z651" s="359">
        <v>0.92</v>
      </c>
      <c r="AA651" s="359">
        <v>0.97926267281106</v>
      </c>
      <c r="AB651" s="359">
        <v>0.966275659824047</v>
      </c>
      <c r="AC651" s="359">
        <v>0.983606557377049</v>
      </c>
      <c r="AD651" s="359">
        <v>0.965841119185328</v>
      </c>
      <c r="AE651" s="359">
        <v>0.92</v>
      </c>
      <c r="AF651" s="172">
        <v>0.999703615886189</v>
      </c>
      <c r="AG651" s="172">
        <v>0.986416861826698</v>
      </c>
      <c r="AH651" s="172">
        <v>0.995567048393055</v>
      </c>
      <c r="AI651" s="172">
        <v>0.988122446562852</v>
      </c>
      <c r="AJ651" s="359">
        <v>0.92</v>
      </c>
      <c r="AK651" s="172">
        <v>0.984248788368336</v>
      </c>
      <c r="AL651" s="172">
        <v>0.984561093956771</v>
      </c>
      <c r="AM651" s="172">
        <v>0.989850169163847</v>
      </c>
      <c r="AN651" s="172">
        <v>0.982583784275385</v>
      </c>
      <c r="AO651" s="171">
        <v>0.99</v>
      </c>
      <c r="AP651" s="361">
        <v>1</v>
      </c>
      <c r="AQ651" s="361">
        <v>1</v>
      </c>
      <c r="AR651" s="361">
        <v>1</v>
      </c>
      <c r="AS651" s="362">
        <v>1</v>
      </c>
      <c r="AT651" s="367">
        <v>0.0810595228934205</v>
      </c>
      <c r="AU651" s="364">
        <v>0.111111111111111</v>
      </c>
      <c r="AV651" s="365">
        <v>0</v>
      </c>
      <c r="AW651" s="365">
        <v>0.153846153846154</v>
      </c>
      <c r="AX651" s="365">
        <v>0.040650406504065</v>
      </c>
      <c r="AY651" s="145"/>
      <c r="AZ651" s="143"/>
    </row>
    <row r="652" spans="1:52">
      <c r="A652" s="141"/>
      <c r="B652" s="145"/>
      <c r="C652" s="175" t="s">
        <v>1158</v>
      </c>
      <c r="D652" s="169" t="s">
        <v>26</v>
      </c>
      <c r="E652" s="169" t="s">
        <v>1159</v>
      </c>
      <c r="F652" s="170" t="s">
        <v>1164</v>
      </c>
      <c r="G652" s="184" t="s">
        <v>1165</v>
      </c>
      <c r="H652" s="184" t="s">
        <v>1165</v>
      </c>
      <c r="I652" s="184" t="s">
        <v>1165</v>
      </c>
      <c r="J652" s="184" t="s">
        <v>1165</v>
      </c>
      <c r="K652" s="171">
        <v>0.9</v>
      </c>
      <c r="L652" s="172">
        <v>1</v>
      </c>
      <c r="M652" s="172">
        <v>1</v>
      </c>
      <c r="N652" s="173">
        <v>1</v>
      </c>
      <c r="O652" s="173">
        <v>0.990228013029316</v>
      </c>
      <c r="P652" s="359">
        <v>0.9</v>
      </c>
      <c r="Q652" s="360">
        <v>0.978097417456685</v>
      </c>
      <c r="R652" s="172">
        <v>0.976666666666667</v>
      </c>
      <c r="S652" s="172">
        <v>0.977089520577005</v>
      </c>
      <c r="T652" s="172">
        <v>0.97307967909179</v>
      </c>
      <c r="U652" s="359">
        <v>0.9</v>
      </c>
      <c r="V652" s="172">
        <v>0.922196796338673</v>
      </c>
      <c r="W652" s="172">
        <v>0.92875</v>
      </c>
      <c r="X652" s="172">
        <v>0.938905388205346</v>
      </c>
      <c r="Y652" s="172">
        <v>0.929102328130049</v>
      </c>
      <c r="Z652" s="359">
        <v>0.92</v>
      </c>
      <c r="AA652" s="359">
        <v>0.825301204819277</v>
      </c>
      <c r="AB652" s="359">
        <v>0.846005774783446</v>
      </c>
      <c r="AC652" s="359">
        <v>0.879959308240081</v>
      </c>
      <c r="AD652" s="359">
        <v>0.799962829884773</v>
      </c>
      <c r="AE652" s="359">
        <v>0.92</v>
      </c>
      <c r="AF652" s="172">
        <v>1</v>
      </c>
      <c r="AG652" s="172">
        <v>0.98</v>
      </c>
      <c r="AH652" s="172">
        <v>0.98</v>
      </c>
      <c r="AI652" s="172">
        <v>0.982246709519437</v>
      </c>
      <c r="AJ652" s="359">
        <v>0.92</v>
      </c>
      <c r="AK652" s="172">
        <v>0.941997851772288</v>
      </c>
      <c r="AL652" s="172">
        <v>0.932848837209302</v>
      </c>
      <c r="AM652" s="172">
        <v>0.949117030829093</v>
      </c>
      <c r="AN652" s="172">
        <v>0.918697929754702</v>
      </c>
      <c r="AO652" s="171">
        <v>0.99</v>
      </c>
      <c r="AP652" s="361">
        <v>1</v>
      </c>
      <c r="AQ652" s="361">
        <v>1</v>
      </c>
      <c r="AR652" s="361">
        <v>1</v>
      </c>
      <c r="AS652" s="362">
        <v>1</v>
      </c>
      <c r="AT652" s="367">
        <v>0.0810595228934205</v>
      </c>
      <c r="AU652" s="364">
        <v>0.0555555555555556</v>
      </c>
      <c r="AV652" s="365">
        <v>0.181818181818182</v>
      </c>
      <c r="AW652" s="365">
        <v>0</v>
      </c>
      <c r="AX652" s="365">
        <v>0.075801749271137</v>
      </c>
      <c r="AY652" s="145"/>
      <c r="AZ652" s="143"/>
    </row>
    <row r="653" spans="1:52">
      <c r="A653" s="141"/>
      <c r="B653" s="145"/>
      <c r="C653" s="175" t="s">
        <v>1158</v>
      </c>
      <c r="D653" s="169" t="s">
        <v>26</v>
      </c>
      <c r="E653" s="169" t="s">
        <v>1159</v>
      </c>
      <c r="F653" s="170" t="s">
        <v>1166</v>
      </c>
      <c r="G653" s="184" t="s">
        <v>1167</v>
      </c>
      <c r="H653" s="184" t="s">
        <v>1167</v>
      </c>
      <c r="I653" s="184" t="s">
        <v>1167</v>
      </c>
      <c r="J653" s="184" t="s">
        <v>1167</v>
      </c>
      <c r="K653" s="171">
        <v>0.9</v>
      </c>
      <c r="L653" s="172">
        <v>0.9</v>
      </c>
      <c r="M653" s="172">
        <v>0.921052631578947</v>
      </c>
      <c r="N653" s="173">
        <v>0.9</v>
      </c>
      <c r="O653" s="173">
        <v>0.901625320786997</v>
      </c>
      <c r="P653" s="359">
        <v>0.9</v>
      </c>
      <c r="Q653" s="360">
        <v>0.976895734597156</v>
      </c>
      <c r="R653" s="172">
        <v>0.979492526937782</v>
      </c>
      <c r="S653" s="172">
        <v>0.981386138613861</v>
      </c>
      <c r="T653" s="172">
        <v>0.980297211554517</v>
      </c>
      <c r="U653" s="359">
        <v>0.9</v>
      </c>
      <c r="V653" s="172">
        <v>0.952310426540284</v>
      </c>
      <c r="W653" s="172">
        <v>0.94508168230796</v>
      </c>
      <c r="X653" s="172">
        <v>0.961188118811881</v>
      </c>
      <c r="Y653" s="172">
        <v>0.954339365760304</v>
      </c>
      <c r="Z653" s="359">
        <v>0.92</v>
      </c>
      <c r="AA653" s="359">
        <v>0.902739726027397</v>
      </c>
      <c r="AB653" s="359">
        <v>0.93796992481203</v>
      </c>
      <c r="AC653" s="359">
        <v>0.922709923664122</v>
      </c>
      <c r="AD653" s="359">
        <v>0.925962006819289</v>
      </c>
      <c r="AE653" s="359">
        <v>0.92</v>
      </c>
      <c r="AF653" s="172">
        <v>1</v>
      </c>
      <c r="AG653" s="172">
        <v>0.995798319327731</v>
      </c>
      <c r="AH653" s="172">
        <v>0.99344262295082</v>
      </c>
      <c r="AI653" s="172">
        <v>0.993595764665699</v>
      </c>
      <c r="AJ653" s="359">
        <v>0.92</v>
      </c>
      <c r="AK653" s="172">
        <v>0.968095470043838</v>
      </c>
      <c r="AL653" s="172">
        <v>0.966015724067969</v>
      </c>
      <c r="AM653" s="172">
        <v>0.967254408060453</v>
      </c>
      <c r="AN653" s="172">
        <v>0.964521020475122</v>
      </c>
      <c r="AO653" s="171">
        <v>0.99</v>
      </c>
      <c r="AP653" s="361">
        <v>1</v>
      </c>
      <c r="AQ653" s="361">
        <v>1</v>
      </c>
      <c r="AR653" s="361">
        <v>1</v>
      </c>
      <c r="AS653" s="362">
        <v>1</v>
      </c>
      <c r="AT653" s="367">
        <v>0.0810595228934205</v>
      </c>
      <c r="AU653" s="364">
        <v>0.15</v>
      </c>
      <c r="AV653" s="365">
        <v>0.2</v>
      </c>
      <c r="AW653" s="365">
        <v>0</v>
      </c>
      <c r="AX653" s="365">
        <v>0.0556844547563805</v>
      </c>
      <c r="AY653" s="145"/>
      <c r="AZ653" s="143"/>
    </row>
    <row r="654" spans="1:52">
      <c r="A654" s="141"/>
      <c r="B654" s="145"/>
      <c r="C654" s="175" t="s">
        <v>1158</v>
      </c>
      <c r="D654" s="169" t="s">
        <v>26</v>
      </c>
      <c r="E654" s="169" t="s">
        <v>1159</v>
      </c>
      <c r="F654" s="170" t="s">
        <v>1168</v>
      </c>
      <c r="G654" s="184" t="s">
        <v>1169</v>
      </c>
      <c r="H654" s="184" t="s">
        <v>1169</v>
      </c>
      <c r="I654" s="184" t="s">
        <v>1169</v>
      </c>
      <c r="J654" s="184" t="s">
        <v>1169</v>
      </c>
      <c r="K654" s="171">
        <v>0.9</v>
      </c>
      <c r="L654" s="172">
        <v>1</v>
      </c>
      <c r="M654" s="172">
        <v>1</v>
      </c>
      <c r="N654" s="173">
        <v>1</v>
      </c>
      <c r="O654" s="173">
        <v>0.998043052837573</v>
      </c>
      <c r="P654" s="359">
        <v>0.9</v>
      </c>
      <c r="Q654" s="360">
        <v>0.994236311239193</v>
      </c>
      <c r="R654" s="172">
        <v>0.993665874901029</v>
      </c>
      <c r="S654" s="172">
        <v>0.996124031007752</v>
      </c>
      <c r="T654" s="172">
        <v>0.990539404132629</v>
      </c>
      <c r="U654" s="359">
        <v>0.9</v>
      </c>
      <c r="V654" s="172">
        <v>0.958933717579251</v>
      </c>
      <c r="W654" s="172">
        <v>0.972288202692003</v>
      </c>
      <c r="X654" s="172">
        <v>0.973837209302326</v>
      </c>
      <c r="Y654" s="172">
        <v>0.963959634790966</v>
      </c>
      <c r="Z654" s="359">
        <v>0.92</v>
      </c>
      <c r="AA654" s="359">
        <v>0.955271565495208</v>
      </c>
      <c r="AB654" s="359">
        <v>0.955252918287938</v>
      </c>
      <c r="AC654" s="359">
        <v>0.960352422907489</v>
      </c>
      <c r="AD654" s="359">
        <v>0.967341520079655</v>
      </c>
      <c r="AE654" s="359">
        <v>0.92</v>
      </c>
      <c r="AF654" s="172">
        <v>1</v>
      </c>
      <c r="AG654" s="172">
        <v>1</v>
      </c>
      <c r="AH654" s="172">
        <v>1</v>
      </c>
      <c r="AI654" s="172">
        <v>0.994284854865393</v>
      </c>
      <c r="AJ654" s="359">
        <v>0.92</v>
      </c>
      <c r="AK654" s="172">
        <v>0.983539094650206</v>
      </c>
      <c r="AL654" s="172">
        <v>0.976927405740011</v>
      </c>
      <c r="AM654" s="172">
        <v>0.982503364737551</v>
      </c>
      <c r="AN654" s="172">
        <v>0.983686550191254</v>
      </c>
      <c r="AO654" s="171">
        <v>0.99</v>
      </c>
      <c r="AP654" s="361">
        <v>1</v>
      </c>
      <c r="AQ654" s="361">
        <v>1</v>
      </c>
      <c r="AR654" s="361">
        <v>1</v>
      </c>
      <c r="AS654" s="362">
        <v>1</v>
      </c>
      <c r="AT654" s="367">
        <v>0.0810595228934205</v>
      </c>
      <c r="AU654" s="364">
        <v>0</v>
      </c>
      <c r="AV654" s="365">
        <v>0</v>
      </c>
      <c r="AW654" s="365">
        <v>0.125</v>
      </c>
      <c r="AX654" s="365">
        <v>0.029535864978903</v>
      </c>
      <c r="AY654" s="145"/>
      <c r="AZ654" s="143"/>
    </row>
    <row r="655" spans="1:52">
      <c r="A655" s="141"/>
      <c r="B655" s="145"/>
      <c r="C655" s="175" t="s">
        <v>1158</v>
      </c>
      <c r="D655" s="169" t="s">
        <v>26</v>
      </c>
      <c r="E655" s="169" t="s">
        <v>1159</v>
      </c>
      <c r="F655" s="170" t="s">
        <v>1170</v>
      </c>
      <c r="G655" s="184" t="s">
        <v>1171</v>
      </c>
      <c r="H655" s="184" t="s">
        <v>1171</v>
      </c>
      <c r="I655" s="184" t="s">
        <v>1171</v>
      </c>
      <c r="J655" s="184" t="s">
        <v>1171</v>
      </c>
      <c r="K655" s="171">
        <v>0.9</v>
      </c>
      <c r="L655" s="172">
        <v>1</v>
      </c>
      <c r="M655" s="172">
        <v>0.954545454545455</v>
      </c>
      <c r="N655" s="173">
        <v>1</v>
      </c>
      <c r="O655" s="173">
        <v>0.997105643994211</v>
      </c>
      <c r="P655" s="359">
        <v>0.9</v>
      </c>
      <c r="Q655" s="360">
        <v>0.97524541186513</v>
      </c>
      <c r="R655" s="172">
        <v>0.980460921843687</v>
      </c>
      <c r="S655" s="172">
        <v>0.985827664399093</v>
      </c>
      <c r="T655" s="172">
        <v>0.979019656066138</v>
      </c>
      <c r="U655" s="359">
        <v>0.9</v>
      </c>
      <c r="V655" s="172">
        <v>0.946649594536918</v>
      </c>
      <c r="W655" s="172">
        <v>0.954408817635271</v>
      </c>
      <c r="X655" s="172">
        <v>0.964852607709751</v>
      </c>
      <c r="Y655" s="172">
        <v>0.963222913789516</v>
      </c>
      <c r="Z655" s="359">
        <v>0.92</v>
      </c>
      <c r="AA655" s="359">
        <v>0.93452380952381</v>
      </c>
      <c r="AB655" s="359">
        <v>0.929008567931457</v>
      </c>
      <c r="AC655" s="359">
        <v>0.944687045123726</v>
      </c>
      <c r="AD655" s="359">
        <v>0.955054780876494</v>
      </c>
      <c r="AE655" s="359">
        <v>0.92</v>
      </c>
      <c r="AF655" s="172">
        <v>0.998955067920585</v>
      </c>
      <c r="AG655" s="172">
        <v>0.955882352941177</v>
      </c>
      <c r="AH655" s="172">
        <v>0.998158379373849</v>
      </c>
      <c r="AI655" s="172">
        <v>0.991535318155283</v>
      </c>
      <c r="AJ655" s="359">
        <v>0.92</v>
      </c>
      <c r="AK655" s="172">
        <v>0.963821566561293</v>
      </c>
      <c r="AL655" s="172">
        <v>0.963739779594739</v>
      </c>
      <c r="AM655" s="172">
        <v>0.973083197389886</v>
      </c>
      <c r="AN655" s="172">
        <v>0.976221722690713</v>
      </c>
      <c r="AO655" s="171">
        <v>0.99</v>
      </c>
      <c r="AP655" s="361">
        <v>1</v>
      </c>
      <c r="AQ655" s="361">
        <v>1</v>
      </c>
      <c r="AR655" s="361">
        <v>1</v>
      </c>
      <c r="AS655" s="362">
        <v>1</v>
      </c>
      <c r="AT655" s="367">
        <v>0.0810595228934205</v>
      </c>
      <c r="AU655" s="364">
        <v>0</v>
      </c>
      <c r="AV655" s="365">
        <v>0</v>
      </c>
      <c r="AW655" s="365">
        <v>0.0909090909090909</v>
      </c>
      <c r="AX655" s="365">
        <v>0.0363036303630363</v>
      </c>
      <c r="AY655" s="145"/>
      <c r="AZ655" s="143"/>
    </row>
    <row r="656" spans="1:52">
      <c r="A656" s="141"/>
      <c r="B656" s="145"/>
      <c r="C656" s="175" t="s">
        <v>1158</v>
      </c>
      <c r="D656" s="169" t="s">
        <v>26</v>
      </c>
      <c r="E656" s="169" t="s">
        <v>1159</v>
      </c>
      <c r="F656" s="170" t="s">
        <v>1172</v>
      </c>
      <c r="G656" s="184" t="s">
        <v>1173</v>
      </c>
      <c r="H656" s="184" t="s">
        <v>1173</v>
      </c>
      <c r="I656" s="184" t="s">
        <v>1173</v>
      </c>
      <c r="J656" s="184" t="s">
        <v>1173</v>
      </c>
      <c r="K656" s="171">
        <v>0.9</v>
      </c>
      <c r="L656" s="172">
        <v>1</v>
      </c>
      <c r="M656" s="172">
        <v>1</v>
      </c>
      <c r="N656" s="173">
        <v>1</v>
      </c>
      <c r="O656" s="173">
        <v>1</v>
      </c>
      <c r="P656" s="359">
        <v>0.9</v>
      </c>
      <c r="Q656" s="360">
        <v>0.986544342507645</v>
      </c>
      <c r="R656" s="172">
        <v>0.992348890589135</v>
      </c>
      <c r="S656" s="172">
        <v>0.995180722891566</v>
      </c>
      <c r="T656" s="172">
        <v>0.991586280814577</v>
      </c>
      <c r="U656" s="359">
        <v>0.9</v>
      </c>
      <c r="V656" s="172">
        <v>0.952293577981651</v>
      </c>
      <c r="W656" s="172">
        <v>0.95256312165264</v>
      </c>
      <c r="X656" s="172">
        <v>0.972690763052209</v>
      </c>
      <c r="Y656" s="172">
        <v>0.957368703108253</v>
      </c>
      <c r="Z656" s="359">
        <v>0.92</v>
      </c>
      <c r="AA656" s="359">
        <v>0.896935933147632</v>
      </c>
      <c r="AB656" s="359">
        <v>0.910839160839161</v>
      </c>
      <c r="AC656" s="359">
        <v>0.858252427184466</v>
      </c>
      <c r="AD656" s="359">
        <v>0.900644246113837</v>
      </c>
      <c r="AE656" s="359">
        <v>0.92</v>
      </c>
      <c r="AF656" s="172">
        <v>0.997402597402597</v>
      </c>
      <c r="AG656" s="172">
        <v>1</v>
      </c>
      <c r="AH656" s="172">
        <v>0.996632996632997</v>
      </c>
      <c r="AI656" s="172">
        <v>0.99386075066276</v>
      </c>
      <c r="AJ656" s="359">
        <v>0.92</v>
      </c>
      <c r="AK656" s="172">
        <v>0.97592778335005</v>
      </c>
      <c r="AL656" s="172">
        <v>0.967003725385844</v>
      </c>
      <c r="AM656" s="172">
        <v>0.956818181818182</v>
      </c>
      <c r="AN656" s="172">
        <v>0.965065260673992</v>
      </c>
      <c r="AO656" s="171">
        <v>0.99</v>
      </c>
      <c r="AP656" s="361">
        <v>1</v>
      </c>
      <c r="AQ656" s="361">
        <v>1</v>
      </c>
      <c r="AR656" s="361">
        <v>1</v>
      </c>
      <c r="AS656" s="362">
        <v>1</v>
      </c>
      <c r="AT656" s="367">
        <v>0.0810595228934205</v>
      </c>
      <c r="AU656" s="364">
        <v>0.166666666666667</v>
      </c>
      <c r="AV656" s="365">
        <v>0</v>
      </c>
      <c r="AW656" s="365">
        <v>0.0909090909090909</v>
      </c>
      <c r="AX656" s="365">
        <v>0.069364161849711</v>
      </c>
      <c r="AY656" s="145"/>
      <c r="AZ656" s="143"/>
    </row>
    <row r="657" spans="1:52">
      <c r="A657" s="141"/>
      <c r="B657" s="145"/>
      <c r="C657" s="175" t="s">
        <v>1158</v>
      </c>
      <c r="D657" s="169" t="s">
        <v>26</v>
      </c>
      <c r="E657" s="169" t="s">
        <v>1159</v>
      </c>
      <c r="F657" s="170" t="s">
        <v>1174</v>
      </c>
      <c r="G657" s="184" t="s">
        <v>1175</v>
      </c>
      <c r="H657" s="184" t="s">
        <v>1175</v>
      </c>
      <c r="I657" s="184" t="s">
        <v>1175</v>
      </c>
      <c r="J657" s="184" t="s">
        <v>1175</v>
      </c>
      <c r="K657" s="171">
        <v>0.9</v>
      </c>
      <c r="L657" s="172">
        <v>0.833333333333333</v>
      </c>
      <c r="M657" s="172">
        <v>0.875</v>
      </c>
      <c r="N657" s="173">
        <v>0.84</v>
      </c>
      <c r="O657" s="173">
        <v>0.854111405835544</v>
      </c>
      <c r="P657" s="359">
        <v>0.9</v>
      </c>
      <c r="Q657" s="360">
        <v>0.942513368983957</v>
      </c>
      <c r="R657" s="172">
        <v>0.987278761061947</v>
      </c>
      <c r="S657" s="172">
        <v>0.975581395348837</v>
      </c>
      <c r="T657" s="172">
        <v>0.977346719953212</v>
      </c>
      <c r="U657" s="359">
        <v>0.9</v>
      </c>
      <c r="V657" s="172">
        <v>0.916666666666667</v>
      </c>
      <c r="W657" s="172">
        <v>0.96570796460177</v>
      </c>
      <c r="X657" s="172">
        <v>0.966279069767442</v>
      </c>
      <c r="Y657" s="172">
        <v>0.96118530071157</v>
      </c>
      <c r="Z657" s="359">
        <v>0.92</v>
      </c>
      <c r="AA657" s="359">
        <v>0.958904109589041</v>
      </c>
      <c r="AB657" s="359">
        <v>0.967658473479948</v>
      </c>
      <c r="AC657" s="359">
        <v>0.971056439942113</v>
      </c>
      <c r="AD657" s="359">
        <v>0.968968192397207</v>
      </c>
      <c r="AE657" s="359">
        <v>0.92</v>
      </c>
      <c r="AF657" s="172">
        <v>0.998031496062992</v>
      </c>
      <c r="AG657" s="172">
        <v>0.990147783251232</v>
      </c>
      <c r="AH657" s="172">
        <v>1</v>
      </c>
      <c r="AI657" s="172">
        <v>0.988029146426093</v>
      </c>
      <c r="AJ657" s="359">
        <v>0.92</v>
      </c>
      <c r="AK657" s="172">
        <v>0.97613721103654</v>
      </c>
      <c r="AL657" s="172">
        <v>0.980635166537568</v>
      </c>
      <c r="AM657" s="172">
        <v>0.986738499792789</v>
      </c>
      <c r="AN657" s="172">
        <v>0.982632970513629</v>
      </c>
      <c r="AO657" s="171">
        <v>0.99</v>
      </c>
      <c r="AP657" s="361">
        <v>1</v>
      </c>
      <c r="AQ657" s="361">
        <v>1</v>
      </c>
      <c r="AR657" s="361">
        <v>1</v>
      </c>
      <c r="AS657" s="362">
        <v>1</v>
      </c>
      <c r="AT657" s="367">
        <v>0.0810595228934205</v>
      </c>
      <c r="AU657" s="364">
        <v>0</v>
      </c>
      <c r="AV657" s="365">
        <v>0</v>
      </c>
      <c r="AW657" s="365">
        <v>0.1</v>
      </c>
      <c r="AX657" s="365">
        <v>0.031390134529148</v>
      </c>
      <c r="AY657" s="145"/>
      <c r="AZ657" s="143"/>
    </row>
    <row r="658" spans="1:52">
      <c r="A658" s="141"/>
      <c r="B658" s="145"/>
      <c r="C658" s="175" t="s">
        <v>1158</v>
      </c>
      <c r="D658" s="169" t="s">
        <v>26</v>
      </c>
      <c r="E658" s="169" t="s">
        <v>1159</v>
      </c>
      <c r="F658" s="170" t="s">
        <v>1176</v>
      </c>
      <c r="G658" s="184" t="s">
        <v>1177</v>
      </c>
      <c r="H658" s="184" t="s">
        <v>1177</v>
      </c>
      <c r="I658" s="184" t="s">
        <v>1177</v>
      </c>
      <c r="J658" s="184" t="s">
        <v>1177</v>
      </c>
      <c r="K658" s="171">
        <v>0.9</v>
      </c>
      <c r="L658" s="172">
        <v>0.976190476190476</v>
      </c>
      <c r="M658" s="172">
        <v>0.945945945945946</v>
      </c>
      <c r="N658" s="173">
        <v>0.976744186046512</v>
      </c>
      <c r="O658" s="173">
        <v>0.952586206896552</v>
      </c>
      <c r="P658" s="359">
        <v>0.9</v>
      </c>
      <c r="Q658" s="360">
        <v>0.837495603236018</v>
      </c>
      <c r="R658" s="172">
        <v>0.962850971922246</v>
      </c>
      <c r="S658" s="172">
        <v>0.975538160469667</v>
      </c>
      <c r="T658" s="172">
        <v>0.939939456395723</v>
      </c>
      <c r="U658" s="359">
        <v>0.9</v>
      </c>
      <c r="V658" s="172">
        <v>0.901160745691171</v>
      </c>
      <c r="W658" s="172">
        <v>0.937365010799136</v>
      </c>
      <c r="X658" s="172">
        <v>0.944227005870842</v>
      </c>
      <c r="Y658" s="172">
        <v>0.93411052428185</v>
      </c>
      <c r="Z658" s="359">
        <v>0.92</v>
      </c>
      <c r="AA658" s="359">
        <v>0.833333333333333</v>
      </c>
      <c r="AB658" s="359">
        <v>0.867027027027027</v>
      </c>
      <c r="AC658" s="359">
        <v>0.908866995073892</v>
      </c>
      <c r="AD658" s="359">
        <v>0.868051335216101</v>
      </c>
      <c r="AE658" s="359">
        <v>0.92</v>
      </c>
      <c r="AF658" s="172">
        <v>0.997477931904161</v>
      </c>
      <c r="AG658" s="172">
        <v>0.943686006825939</v>
      </c>
      <c r="AH658" s="172">
        <v>0.985623003194888</v>
      </c>
      <c r="AI658" s="172">
        <v>0.990542082213962</v>
      </c>
      <c r="AJ658" s="359">
        <v>0.92</v>
      </c>
      <c r="AK658" s="172">
        <v>0.937775168770179</v>
      </c>
      <c r="AL658" s="172">
        <v>0.939814814814815</v>
      </c>
      <c r="AM658" s="172">
        <v>0.957282913165266</v>
      </c>
      <c r="AN658" s="172">
        <v>0.942541878045802</v>
      </c>
      <c r="AO658" s="171">
        <v>0.99</v>
      </c>
      <c r="AP658" s="361">
        <v>1</v>
      </c>
      <c r="AQ658" s="361">
        <v>1</v>
      </c>
      <c r="AR658" s="361">
        <v>1</v>
      </c>
      <c r="AS658" s="362">
        <v>1</v>
      </c>
      <c r="AT658" s="367">
        <v>0.0810595228934205</v>
      </c>
      <c r="AU658" s="364">
        <v>0.0769230769230769</v>
      </c>
      <c r="AV658" s="365">
        <v>0.0476190476190476</v>
      </c>
      <c r="AW658" s="365">
        <v>0.0769230769230769</v>
      </c>
      <c r="AX658" s="365">
        <v>0.036144578313253</v>
      </c>
      <c r="AY658" s="145"/>
      <c r="AZ658" s="143"/>
    </row>
    <row r="659" spans="1:52">
      <c r="A659" s="141"/>
      <c r="B659" s="145"/>
      <c r="C659" s="175" t="s">
        <v>1158</v>
      </c>
      <c r="D659" s="169" t="s">
        <v>26</v>
      </c>
      <c r="E659" s="169" t="s">
        <v>1159</v>
      </c>
      <c r="F659" s="170" t="s">
        <v>1178</v>
      </c>
      <c r="G659" s="184" t="s">
        <v>1179</v>
      </c>
      <c r="H659" s="184" t="s">
        <v>1179</v>
      </c>
      <c r="I659" s="184" t="s">
        <v>1179</v>
      </c>
      <c r="J659" s="184" t="s">
        <v>1179</v>
      </c>
      <c r="K659" s="171">
        <v>0.9</v>
      </c>
      <c r="L659" s="172">
        <v>1</v>
      </c>
      <c r="M659" s="172">
        <v>1</v>
      </c>
      <c r="N659" s="173">
        <v>1</v>
      </c>
      <c r="O659" s="173">
        <v>0.989145183175034</v>
      </c>
      <c r="P659" s="359">
        <v>0.9</v>
      </c>
      <c r="Q659" s="360">
        <v>0.956071076011846</v>
      </c>
      <c r="R659" s="172">
        <v>0.949111857897264</v>
      </c>
      <c r="S659" s="172">
        <v>0.962463343108504</v>
      </c>
      <c r="T659" s="172">
        <v>0.94108347386172</v>
      </c>
      <c r="U659" s="359">
        <v>0.9</v>
      </c>
      <c r="V659" s="172">
        <v>0.919052319842053</v>
      </c>
      <c r="W659" s="172">
        <v>0.906865098415746</v>
      </c>
      <c r="X659" s="172">
        <v>0.931964809384164</v>
      </c>
      <c r="Y659" s="172">
        <v>0.912275154581225</v>
      </c>
      <c r="Z659" s="359">
        <v>0.92</v>
      </c>
      <c r="AA659" s="359">
        <v>0.910112359550562</v>
      </c>
      <c r="AB659" s="359">
        <v>0.804577464788732</v>
      </c>
      <c r="AC659" s="359">
        <v>0.864093959731544</v>
      </c>
      <c r="AD659" s="359">
        <v>0.864659367396594</v>
      </c>
      <c r="AE659" s="359">
        <v>0.92</v>
      </c>
      <c r="AF659" s="172">
        <v>0.99922898997687</v>
      </c>
      <c r="AG659" s="172">
        <v>0.99726869238648</v>
      </c>
      <c r="AH659" s="172">
        <v>0.997490589711418</v>
      </c>
      <c r="AI659" s="172">
        <v>0.994835238207455</v>
      </c>
      <c r="AJ659" s="359">
        <v>0.92</v>
      </c>
      <c r="AK659" s="172">
        <v>0.959005669428696</v>
      </c>
      <c r="AL659" s="172">
        <v>0.91701244813278</v>
      </c>
      <c r="AM659" s="172">
        <v>0.936114732724902</v>
      </c>
      <c r="AN659" s="172">
        <v>0.946128714707603</v>
      </c>
      <c r="AO659" s="171">
        <v>0.99</v>
      </c>
      <c r="AP659" s="361">
        <v>1</v>
      </c>
      <c r="AQ659" s="361">
        <v>1</v>
      </c>
      <c r="AR659" s="361">
        <v>1</v>
      </c>
      <c r="AS659" s="362">
        <v>1</v>
      </c>
      <c r="AT659" s="367">
        <v>0.0810595228934205</v>
      </c>
      <c r="AU659" s="364">
        <v>0.0714285714285714</v>
      </c>
      <c r="AV659" s="365">
        <v>0.1</v>
      </c>
      <c r="AW659" s="365">
        <v>0</v>
      </c>
      <c r="AX659" s="365">
        <v>0.0700389105058366</v>
      </c>
      <c r="AY659" s="145"/>
      <c r="AZ659" s="143"/>
    </row>
    <row r="660" spans="1:52">
      <c r="A660" s="141"/>
      <c r="B660" s="145"/>
      <c r="C660" s="175" t="s">
        <v>1158</v>
      </c>
      <c r="D660" s="169" t="s">
        <v>26</v>
      </c>
      <c r="E660" s="169" t="s">
        <v>1159</v>
      </c>
      <c r="F660" s="170" t="s">
        <v>1180</v>
      </c>
      <c r="G660" s="184" t="s">
        <v>1181</v>
      </c>
      <c r="H660" s="184" t="s">
        <v>1181</v>
      </c>
      <c r="I660" s="184" t="s">
        <v>1181</v>
      </c>
      <c r="J660" s="184" t="s">
        <v>1181</v>
      </c>
      <c r="K660" s="171">
        <v>0.9</v>
      </c>
      <c r="L660" s="172">
        <v>0.953846153846154</v>
      </c>
      <c r="M660" s="172">
        <v>0.913793103448276</v>
      </c>
      <c r="N660" s="173">
        <v>0.983870967741935</v>
      </c>
      <c r="O660" s="173">
        <v>0.961646926113931</v>
      </c>
      <c r="P660" s="359">
        <v>0.9</v>
      </c>
      <c r="Q660" s="360">
        <v>0.977127397934088</v>
      </c>
      <c r="R660" s="172">
        <v>0.933120292170737</v>
      </c>
      <c r="S660" s="172">
        <v>0.969906790945406</v>
      </c>
      <c r="T660" s="172">
        <v>0.971407066163668</v>
      </c>
      <c r="U660" s="359">
        <v>0.9</v>
      </c>
      <c r="V660" s="172">
        <v>0.950319724545007</v>
      </c>
      <c r="W660" s="172">
        <v>0.94864186258845</v>
      </c>
      <c r="X660" s="172">
        <v>0.961118508655126</v>
      </c>
      <c r="Y660" s="172">
        <v>0.948753990133488</v>
      </c>
      <c r="Z660" s="359">
        <v>0.92</v>
      </c>
      <c r="AA660" s="359">
        <v>0.976340694006309</v>
      </c>
      <c r="AB660" s="359">
        <v>0.976744186046512</v>
      </c>
      <c r="AC660" s="359">
        <v>0.970496894409938</v>
      </c>
      <c r="AD660" s="359">
        <v>0.969318849089841</v>
      </c>
      <c r="AE660" s="359">
        <v>0.92</v>
      </c>
      <c r="AF660" s="172">
        <v>0.990871432954894</v>
      </c>
      <c r="AG660" s="172">
        <v>0.98376268540203</v>
      </c>
      <c r="AH660" s="172">
        <v>0.980286810745304</v>
      </c>
      <c r="AI660" s="172">
        <v>0.971372282223545</v>
      </c>
      <c r="AJ660" s="359">
        <v>0.92</v>
      </c>
      <c r="AK660" s="172">
        <v>0.983833226972984</v>
      </c>
      <c r="AL660" s="172">
        <v>0.983907643869162</v>
      </c>
      <c r="AM660" s="172">
        <v>0.986716891356067</v>
      </c>
      <c r="AN660" s="172">
        <v>0.986252671678032</v>
      </c>
      <c r="AO660" s="171">
        <v>0.99</v>
      </c>
      <c r="AP660" s="361">
        <v>1</v>
      </c>
      <c r="AQ660" s="361">
        <v>1</v>
      </c>
      <c r="AR660" s="361">
        <v>1</v>
      </c>
      <c r="AS660" s="362">
        <v>1</v>
      </c>
      <c r="AT660" s="367">
        <v>0.0810595228934205</v>
      </c>
      <c r="AU660" s="364">
        <v>0.0714285714285714</v>
      </c>
      <c r="AV660" s="365">
        <v>0</v>
      </c>
      <c r="AW660" s="365">
        <v>0.117647058823529</v>
      </c>
      <c r="AX660" s="365">
        <v>0.0421348314606742</v>
      </c>
      <c r="AY660" s="145"/>
      <c r="AZ660" s="143"/>
    </row>
    <row r="661" spans="1:52">
      <c r="A661" s="141"/>
      <c r="B661" s="145"/>
      <c r="C661" s="175" t="s">
        <v>1158</v>
      </c>
      <c r="D661" s="169" t="s">
        <v>26</v>
      </c>
      <c r="E661" s="169" t="s">
        <v>1159</v>
      </c>
      <c r="F661" s="170" t="s">
        <v>1182</v>
      </c>
      <c r="G661" s="184" t="s">
        <v>1183</v>
      </c>
      <c r="H661" s="184" t="s">
        <v>1183</v>
      </c>
      <c r="I661" s="184" t="s">
        <v>1183</v>
      </c>
      <c r="J661" s="184" t="s">
        <v>1183</v>
      </c>
      <c r="K661" s="171">
        <v>0.9</v>
      </c>
      <c r="L661" s="172">
        <v>1</v>
      </c>
      <c r="M661" s="172">
        <v>1</v>
      </c>
      <c r="N661" s="173">
        <v>1</v>
      </c>
      <c r="O661" s="173">
        <v>0.996031746031746</v>
      </c>
      <c r="P661" s="359">
        <v>0.9</v>
      </c>
      <c r="Q661" s="360">
        <v>0.946749654218534</v>
      </c>
      <c r="R661" s="172">
        <v>0.939549839228296</v>
      </c>
      <c r="S661" s="172">
        <v>0.956422018348624</v>
      </c>
      <c r="T661" s="172">
        <v>0.952361969304365</v>
      </c>
      <c r="U661" s="359">
        <v>0.9</v>
      </c>
      <c r="V661" s="172">
        <v>0.919087136929461</v>
      </c>
      <c r="W661" s="172">
        <v>0.914469453376206</v>
      </c>
      <c r="X661" s="172">
        <v>0.93960244648318</v>
      </c>
      <c r="Y661" s="172">
        <v>0.917480566075344</v>
      </c>
      <c r="Z661" s="359">
        <v>0.92</v>
      </c>
      <c r="AA661" s="359">
        <v>0.868852459016393</v>
      </c>
      <c r="AB661" s="359">
        <v>0.798429319371728</v>
      </c>
      <c r="AC661" s="359">
        <v>0.778884462151394</v>
      </c>
      <c r="AD661" s="359">
        <v>0.802688684238383</v>
      </c>
      <c r="AE661" s="359">
        <v>0.92</v>
      </c>
      <c r="AF661" s="172">
        <v>0.998751950078003</v>
      </c>
      <c r="AG661" s="172">
        <v>0.997355896351137</v>
      </c>
      <c r="AH661" s="172">
        <v>0.98820887142055</v>
      </c>
      <c r="AI661" s="172">
        <v>0.993318159088166</v>
      </c>
      <c r="AJ661" s="359">
        <v>0.92</v>
      </c>
      <c r="AK661" s="172">
        <v>0.931860036832412</v>
      </c>
      <c r="AL661" s="172">
        <v>0.924625709860609</v>
      </c>
      <c r="AM661" s="172">
        <v>0.910497237569061</v>
      </c>
      <c r="AN661" s="172">
        <v>0.934285080555724</v>
      </c>
      <c r="AO661" s="171">
        <v>0.99</v>
      </c>
      <c r="AP661" s="361">
        <v>1</v>
      </c>
      <c r="AQ661" s="361">
        <v>1</v>
      </c>
      <c r="AR661" s="361">
        <v>1</v>
      </c>
      <c r="AS661" s="362">
        <v>1</v>
      </c>
      <c r="AT661" s="367">
        <v>0.0810595228934205</v>
      </c>
      <c r="AU661" s="364">
        <v>0</v>
      </c>
      <c r="AV661" s="365">
        <v>0</v>
      </c>
      <c r="AW661" s="365">
        <v>0.25</v>
      </c>
      <c r="AX661" s="365">
        <v>0.0769230769230769</v>
      </c>
      <c r="AY661" s="145"/>
      <c r="AZ661" s="143"/>
    </row>
    <row r="662" spans="1:52">
      <c r="A662" s="141"/>
      <c r="B662" s="145"/>
      <c r="C662" s="175" t="s">
        <v>1158</v>
      </c>
      <c r="D662" s="169" t="s">
        <v>26</v>
      </c>
      <c r="E662" s="169" t="s">
        <v>1159</v>
      </c>
      <c r="F662" s="170" t="s">
        <v>1184</v>
      </c>
      <c r="G662" s="184" t="s">
        <v>1185</v>
      </c>
      <c r="H662" s="184" t="s">
        <v>1185</v>
      </c>
      <c r="I662" s="184" t="s">
        <v>1185</v>
      </c>
      <c r="J662" s="184" t="s">
        <v>1185</v>
      </c>
      <c r="K662" s="171">
        <v>0.9</v>
      </c>
      <c r="L662" s="172">
        <v>0.979591836734694</v>
      </c>
      <c r="M662" s="172">
        <v>0.931818181818182</v>
      </c>
      <c r="N662" s="173">
        <v>0.98</v>
      </c>
      <c r="O662" s="173">
        <v>0.976241900647948</v>
      </c>
      <c r="P662" s="359">
        <v>0.9</v>
      </c>
      <c r="Q662" s="360">
        <v>0.978407557354926</v>
      </c>
      <c r="R662" s="172">
        <v>0.95307994757536</v>
      </c>
      <c r="S662" s="172">
        <v>0.981974248927039</v>
      </c>
      <c r="T662" s="172">
        <v>0.977527721278131</v>
      </c>
      <c r="U662" s="359">
        <v>0.9</v>
      </c>
      <c r="V662" s="172">
        <v>0.907962213225371</v>
      </c>
      <c r="W662" s="172">
        <v>0.889646133682831</v>
      </c>
      <c r="X662" s="172">
        <v>0.932474964234621</v>
      </c>
      <c r="Y662" s="172">
        <v>0.904850950287601</v>
      </c>
      <c r="Z662" s="359">
        <v>0.92</v>
      </c>
      <c r="AA662" s="359">
        <v>0.888070692194403</v>
      </c>
      <c r="AB662" s="359">
        <v>0.868012422360248</v>
      </c>
      <c r="AC662" s="359">
        <v>0.880585516178736</v>
      </c>
      <c r="AD662" s="359">
        <v>0.825296442687747</v>
      </c>
      <c r="AE662" s="359">
        <v>0.92</v>
      </c>
      <c r="AF662" s="172">
        <v>0.980667580266249</v>
      </c>
      <c r="AG662" s="172">
        <v>0.963855421686747</v>
      </c>
      <c r="AH662" s="172">
        <v>0.996338655493904</v>
      </c>
      <c r="AI662" s="172">
        <v>0.964763921673331</v>
      </c>
      <c r="AJ662" s="359">
        <v>0.92</v>
      </c>
      <c r="AK662" s="172">
        <v>0.941015713960374</v>
      </c>
      <c r="AL662" s="172">
        <v>0.921238244514107</v>
      </c>
      <c r="AM662" s="172">
        <v>0.940967876512307</v>
      </c>
      <c r="AN662" s="172">
        <v>0.929490175711936</v>
      </c>
      <c r="AO662" s="171">
        <v>0.99</v>
      </c>
      <c r="AP662" s="361">
        <v>1</v>
      </c>
      <c r="AQ662" s="361">
        <v>1</v>
      </c>
      <c r="AR662" s="361">
        <v>1</v>
      </c>
      <c r="AS662" s="362">
        <v>1</v>
      </c>
      <c r="AT662" s="367">
        <v>0.0810595228934205</v>
      </c>
      <c r="AU662" s="364">
        <v>0.0909090909090909</v>
      </c>
      <c r="AV662" s="365">
        <v>0.111111111111111</v>
      </c>
      <c r="AW662" s="365">
        <v>0</v>
      </c>
      <c r="AX662" s="365">
        <v>0.100746268656716</v>
      </c>
      <c r="AY662" s="145"/>
      <c r="AZ662" s="143"/>
    </row>
    <row r="663" spans="1:52">
      <c r="A663" s="141"/>
      <c r="B663" s="145"/>
      <c r="C663" s="175" t="s">
        <v>1158</v>
      </c>
      <c r="D663" s="169" t="s">
        <v>26</v>
      </c>
      <c r="E663" s="169" t="s">
        <v>1159</v>
      </c>
      <c r="F663" s="170" t="s">
        <v>1186</v>
      </c>
      <c r="G663" s="184" t="s">
        <v>1187</v>
      </c>
      <c r="H663" s="184" t="s">
        <v>1187</v>
      </c>
      <c r="I663" s="184" t="s">
        <v>1187</v>
      </c>
      <c r="J663" s="184" t="s">
        <v>1187</v>
      </c>
      <c r="K663" s="171">
        <v>0.9</v>
      </c>
      <c r="L663" s="172">
        <v>0.916666666666667</v>
      </c>
      <c r="M663" s="172">
        <v>0.727272727272727</v>
      </c>
      <c r="N663" s="173">
        <v>0.909090909090909</v>
      </c>
      <c r="O663" s="173">
        <v>0.896024464831804</v>
      </c>
      <c r="P663" s="359">
        <v>0.9</v>
      </c>
      <c r="Q663" s="360">
        <v>0.97636815920398</v>
      </c>
      <c r="R663" s="172">
        <v>0.964796479647965</v>
      </c>
      <c r="S663" s="172">
        <v>0.982954545454545</v>
      </c>
      <c r="T663" s="172">
        <v>0.961143784222267</v>
      </c>
      <c r="U663" s="359">
        <v>0.9</v>
      </c>
      <c r="V663" s="172">
        <v>0.941542288557214</v>
      </c>
      <c r="W663" s="172">
        <v>0.8998899889989</v>
      </c>
      <c r="X663" s="172">
        <v>0.946022727272727</v>
      </c>
      <c r="Y663" s="172">
        <v>0.922409247617116</v>
      </c>
      <c r="Z663" s="359">
        <v>0.92</v>
      </c>
      <c r="AA663" s="359">
        <v>0.727272727272727</v>
      </c>
      <c r="AB663" s="359">
        <v>0.828703703703704</v>
      </c>
      <c r="AC663" s="359">
        <v>0.78743961352657</v>
      </c>
      <c r="AD663" s="359">
        <v>0.82139112198532</v>
      </c>
      <c r="AE663" s="359">
        <v>0.92</v>
      </c>
      <c r="AF663" s="172">
        <v>0.995983935742972</v>
      </c>
      <c r="AG663" s="172">
        <v>0.995670995670996</v>
      </c>
      <c r="AH663" s="172">
        <v>0.992957746478873</v>
      </c>
      <c r="AI663" s="172">
        <v>0.998210771157631</v>
      </c>
      <c r="AJ663" s="359">
        <v>0.92</v>
      </c>
      <c r="AK663" s="172">
        <v>0.943946188340807</v>
      </c>
      <c r="AL663" s="172">
        <v>0.947555555555556</v>
      </c>
      <c r="AM663" s="172">
        <v>0.931942919868277</v>
      </c>
      <c r="AN663" s="172">
        <v>0.93982883475971</v>
      </c>
      <c r="AO663" s="171">
        <v>0.99</v>
      </c>
      <c r="AP663" s="361">
        <v>1</v>
      </c>
      <c r="AQ663" s="361">
        <v>1</v>
      </c>
      <c r="AR663" s="361">
        <v>1</v>
      </c>
      <c r="AS663" s="362">
        <v>1</v>
      </c>
      <c r="AT663" s="367">
        <v>0.0810595228934205</v>
      </c>
      <c r="AU663" s="364">
        <v>1</v>
      </c>
      <c r="AV663" s="365">
        <v>0</v>
      </c>
      <c r="AW663" s="365">
        <v>0</v>
      </c>
      <c r="AX663" s="365">
        <v>0.0714285714285714</v>
      </c>
      <c r="AY663" s="145"/>
      <c r="AZ663" s="143"/>
    </row>
    <row r="664" spans="1:52">
      <c r="A664" s="141"/>
      <c r="B664" s="145"/>
      <c r="C664" s="175" t="s">
        <v>1158</v>
      </c>
      <c r="D664" s="169" t="s">
        <v>26</v>
      </c>
      <c r="E664" s="169" t="s">
        <v>1159</v>
      </c>
      <c r="F664" s="170" t="s">
        <v>1188</v>
      </c>
      <c r="G664" s="184" t="s">
        <v>1189</v>
      </c>
      <c r="H664" s="184" t="s">
        <v>1189</v>
      </c>
      <c r="I664" s="184" t="s">
        <v>1189</v>
      </c>
      <c r="J664" s="184" t="s">
        <v>1189</v>
      </c>
      <c r="K664" s="171">
        <v>0.9</v>
      </c>
      <c r="L664" s="172">
        <v>0.909090909090909</v>
      </c>
      <c r="M664" s="172">
        <v>0.892857142857143</v>
      </c>
      <c r="N664" s="173">
        <v>0.96875</v>
      </c>
      <c r="O664" s="173">
        <v>0.970621468926554</v>
      </c>
      <c r="P664" s="359">
        <v>0.9</v>
      </c>
      <c r="Q664" s="360">
        <v>0.980705882352941</v>
      </c>
      <c r="R664" s="172">
        <v>0.971441731920774</v>
      </c>
      <c r="S664" s="172">
        <v>0.979828542612204</v>
      </c>
      <c r="T664" s="172">
        <v>0.909581402085747</v>
      </c>
      <c r="U664" s="359">
        <v>0.9</v>
      </c>
      <c r="V664" s="172">
        <v>0.952</v>
      </c>
      <c r="W664" s="172">
        <v>0.955780746199908</v>
      </c>
      <c r="X664" s="172">
        <v>0.968734241048916</v>
      </c>
      <c r="Y664" s="172">
        <v>0.951133400926999</v>
      </c>
      <c r="Z664" s="359">
        <v>0.92</v>
      </c>
      <c r="AA664" s="359">
        <v>0.977464788732394</v>
      </c>
      <c r="AB664" s="359">
        <v>0.970422535211268</v>
      </c>
      <c r="AC664" s="359">
        <v>0.978723404255319</v>
      </c>
      <c r="AD664" s="359">
        <v>0.960540501689068</v>
      </c>
      <c r="AE664" s="359">
        <v>0.92</v>
      </c>
      <c r="AF664" s="172">
        <v>0.973891421467053</v>
      </c>
      <c r="AG664" s="172">
        <v>0.973427444467511</v>
      </c>
      <c r="AH664" s="172">
        <v>0.999486652977413</v>
      </c>
      <c r="AI664" s="172">
        <v>0.974276844517945</v>
      </c>
      <c r="AJ664" s="359">
        <v>0.92</v>
      </c>
      <c r="AK664" s="172">
        <v>0.986693548387097</v>
      </c>
      <c r="AL664" s="172">
        <v>0.98196323274367</v>
      </c>
      <c r="AM664" s="172">
        <v>0.988262021961378</v>
      </c>
      <c r="AN664" s="172">
        <v>0.982810963973862</v>
      </c>
      <c r="AO664" s="171">
        <v>0.99</v>
      </c>
      <c r="AP664" s="361">
        <v>1</v>
      </c>
      <c r="AQ664" s="361">
        <v>1</v>
      </c>
      <c r="AR664" s="361">
        <v>1</v>
      </c>
      <c r="AS664" s="362">
        <v>1</v>
      </c>
      <c r="AT664" s="367">
        <v>0.0810595228934205</v>
      </c>
      <c r="AU664" s="364">
        <v>0.0909090909090909</v>
      </c>
      <c r="AV664" s="365">
        <v>0.125</v>
      </c>
      <c r="AW664" s="365">
        <v>0</v>
      </c>
      <c r="AX664" s="365">
        <v>0.072289156626506</v>
      </c>
      <c r="AY664" s="145"/>
      <c r="AZ664" s="143"/>
    </row>
    <row r="665" spans="1:52">
      <c r="A665" s="141"/>
      <c r="B665" s="145"/>
      <c r="C665" s="175" t="s">
        <v>1158</v>
      </c>
      <c r="D665" s="169" t="s">
        <v>26</v>
      </c>
      <c r="E665" s="169" t="s">
        <v>1159</v>
      </c>
      <c r="F665" s="170" t="s">
        <v>1190</v>
      </c>
      <c r="G665" s="184" t="s">
        <v>1191</v>
      </c>
      <c r="H665" s="184" t="s">
        <v>1191</v>
      </c>
      <c r="I665" s="184" t="s">
        <v>1191</v>
      </c>
      <c r="J665" s="184" t="s">
        <v>1191</v>
      </c>
      <c r="K665" s="171">
        <v>0.9</v>
      </c>
      <c r="L665" s="172">
        <v>0.851851851851852</v>
      </c>
      <c r="M665" s="172">
        <v>0.91304347826087</v>
      </c>
      <c r="N665" s="173">
        <v>0.961538461538462</v>
      </c>
      <c r="O665" s="173">
        <v>0.938271604938272</v>
      </c>
      <c r="P665" s="359">
        <v>0.9</v>
      </c>
      <c r="Q665" s="360">
        <v>0.903368794326241</v>
      </c>
      <c r="R665" s="172">
        <v>0.839983022071307</v>
      </c>
      <c r="S665" s="172">
        <v>0.98114224137931</v>
      </c>
      <c r="T665" s="172">
        <v>0.887991013797844</v>
      </c>
      <c r="U665" s="359">
        <v>0.9</v>
      </c>
      <c r="V665" s="172">
        <v>0.597960992907801</v>
      </c>
      <c r="W665" s="172">
        <v>0.625636672325976</v>
      </c>
      <c r="X665" s="172">
        <v>0.630926724137931</v>
      </c>
      <c r="Y665" s="172">
        <v>0.5701544084363</v>
      </c>
      <c r="Z665" s="359">
        <v>0.92</v>
      </c>
      <c r="AA665" s="359">
        <v>0.597826086956522</v>
      </c>
      <c r="AB665" s="359">
        <v>0.410742496050553</v>
      </c>
      <c r="AC665" s="359">
        <v>0.605187319884726</v>
      </c>
      <c r="AD665" s="359">
        <v>0.494136534971381</v>
      </c>
      <c r="AE665" s="359">
        <v>0.92</v>
      </c>
      <c r="AF665" s="172">
        <v>0.998730964467005</v>
      </c>
      <c r="AG665" s="172">
        <v>0.996322026971802</v>
      </c>
      <c r="AH665" s="172">
        <v>0.995501730103806</v>
      </c>
      <c r="AI665" s="172">
        <v>0.996364115132978</v>
      </c>
      <c r="AJ665" s="359">
        <v>0.92</v>
      </c>
      <c r="AK665" s="172">
        <v>0.86216429699842</v>
      </c>
      <c r="AL665" s="172">
        <v>0.796587487453998</v>
      </c>
      <c r="AM665" s="172">
        <v>0.779607843137255</v>
      </c>
      <c r="AN665" s="172">
        <v>0.805763953661273</v>
      </c>
      <c r="AO665" s="171">
        <v>0.99</v>
      </c>
      <c r="AP665" s="361">
        <v>1</v>
      </c>
      <c r="AQ665" s="361">
        <v>1</v>
      </c>
      <c r="AR665" s="361">
        <v>1</v>
      </c>
      <c r="AS665" s="362">
        <v>1</v>
      </c>
      <c r="AT665" s="367">
        <v>0.0810595228934205</v>
      </c>
      <c r="AU665" s="364">
        <v>0</v>
      </c>
      <c r="AV665" s="365">
        <v>0.0714285714285714</v>
      </c>
      <c r="AW665" s="365">
        <v>0</v>
      </c>
      <c r="AX665" s="365">
        <v>0.0357142857142857</v>
      </c>
      <c r="AY665" s="145"/>
      <c r="AZ665" s="143"/>
    </row>
    <row r="666" spans="1:52">
      <c r="A666" s="141"/>
      <c r="B666" s="145"/>
      <c r="C666" s="175" t="s">
        <v>1158</v>
      </c>
      <c r="D666" s="169" t="s">
        <v>26</v>
      </c>
      <c r="E666" s="169" t="s">
        <v>1159</v>
      </c>
      <c r="F666" s="170" t="s">
        <v>1192</v>
      </c>
      <c r="G666" s="184" t="s">
        <v>1193</v>
      </c>
      <c r="H666" s="184" t="s">
        <v>1193</v>
      </c>
      <c r="I666" s="184" t="s">
        <v>1193</v>
      </c>
      <c r="J666" s="184" t="s">
        <v>1193</v>
      </c>
      <c r="K666" s="171">
        <v>0.9</v>
      </c>
      <c r="L666" s="172">
        <v>0.941176470588235</v>
      </c>
      <c r="M666" s="172">
        <v>0.970588235294118</v>
      </c>
      <c r="N666" s="173">
        <v>1</v>
      </c>
      <c r="O666" s="173">
        <v>0.983453981385729</v>
      </c>
      <c r="P666" s="359">
        <v>0.9</v>
      </c>
      <c r="Q666" s="360">
        <v>0.986865942028985</v>
      </c>
      <c r="R666" s="172">
        <v>0.977923139820114</v>
      </c>
      <c r="S666" s="172">
        <v>0.988095238095238</v>
      </c>
      <c r="T666" s="172">
        <v>0.978070743117061</v>
      </c>
      <c r="U666" s="359">
        <v>0.9</v>
      </c>
      <c r="V666" s="172">
        <v>0.966032608695652</v>
      </c>
      <c r="W666" s="172">
        <v>0.974243663123467</v>
      </c>
      <c r="X666" s="172">
        <v>0.97663139329806</v>
      </c>
      <c r="Y666" s="172">
        <v>0.964665421666697</v>
      </c>
      <c r="Z666" s="359">
        <v>0.92</v>
      </c>
      <c r="AA666" s="359">
        <v>0.992233009708738</v>
      </c>
      <c r="AB666" s="359">
        <v>0.983908045977012</v>
      </c>
      <c r="AC666" s="359">
        <v>0.99017199017199</v>
      </c>
      <c r="AD666" s="359">
        <v>0.968121366036223</v>
      </c>
      <c r="AE666" s="359">
        <v>0.92</v>
      </c>
      <c r="AF666" s="172">
        <v>0.966151112098409</v>
      </c>
      <c r="AG666" s="172">
        <v>0.990302874962621</v>
      </c>
      <c r="AH666" s="172">
        <v>0.996087792586698</v>
      </c>
      <c r="AI666" s="172">
        <v>0.958739322636121</v>
      </c>
      <c r="AJ666" s="359">
        <v>0.92</v>
      </c>
      <c r="AK666" s="172">
        <v>0.988619676945668</v>
      </c>
      <c r="AL666" s="172">
        <v>0.987372218881539</v>
      </c>
      <c r="AM666" s="172">
        <v>0.992861778066191</v>
      </c>
      <c r="AN666" s="172">
        <v>0.984958160813041</v>
      </c>
      <c r="AO666" s="171">
        <v>0.99</v>
      </c>
      <c r="AP666" s="361">
        <v>1</v>
      </c>
      <c r="AQ666" s="361">
        <v>1</v>
      </c>
      <c r="AR666" s="361">
        <v>1</v>
      </c>
      <c r="AS666" s="362">
        <v>1</v>
      </c>
      <c r="AT666" s="367">
        <v>0.0810595228934205</v>
      </c>
      <c r="AU666" s="364">
        <v>0</v>
      </c>
      <c r="AV666" s="365">
        <v>0</v>
      </c>
      <c r="AW666" s="365">
        <v>0</v>
      </c>
      <c r="AX666" s="365">
        <v>0.0246913580246914</v>
      </c>
      <c r="AY666" s="145"/>
      <c r="AZ666" s="143"/>
    </row>
    <row r="667" spans="1:52">
      <c r="A667" s="141"/>
      <c r="B667" s="145"/>
      <c r="C667" s="175" t="s">
        <v>1158</v>
      </c>
      <c r="D667" s="169" t="s">
        <v>26</v>
      </c>
      <c r="E667" s="169" t="s">
        <v>1159</v>
      </c>
      <c r="F667" s="170" t="s">
        <v>1194</v>
      </c>
      <c r="G667" s="184" t="s">
        <v>1195</v>
      </c>
      <c r="H667" s="184" t="s">
        <v>1195</v>
      </c>
      <c r="I667" s="184" t="s">
        <v>1195</v>
      </c>
      <c r="J667" s="184" t="s">
        <v>1195</v>
      </c>
      <c r="K667" s="171">
        <v>0.9</v>
      </c>
      <c r="L667" s="172">
        <v>0.931506849315068</v>
      </c>
      <c r="M667" s="172">
        <v>0.903225806451613</v>
      </c>
      <c r="N667" s="173">
        <v>0.915492957746479</v>
      </c>
      <c r="O667" s="173">
        <v>0.931407942238267</v>
      </c>
      <c r="P667" s="359">
        <v>0.9</v>
      </c>
      <c r="Q667" s="360">
        <v>0.978645632935744</v>
      </c>
      <c r="R667" s="172">
        <v>0.915266485998193</v>
      </c>
      <c r="S667" s="172">
        <v>0.964334437731436</v>
      </c>
      <c r="T667" s="172">
        <v>0.956010299715318</v>
      </c>
      <c r="U667" s="359">
        <v>0.9</v>
      </c>
      <c r="V667" s="172">
        <v>0.953636013851481</v>
      </c>
      <c r="W667" s="172">
        <v>0.940379403794038</v>
      </c>
      <c r="X667" s="172">
        <v>0.957318261547457</v>
      </c>
      <c r="Y667" s="172">
        <v>0.942655855164252</v>
      </c>
      <c r="Z667" s="359">
        <v>0.92</v>
      </c>
      <c r="AA667" s="359">
        <v>0.92896174863388</v>
      </c>
      <c r="AB667" s="359">
        <v>0.856548856548857</v>
      </c>
      <c r="AC667" s="359">
        <v>0.887241926945474</v>
      </c>
      <c r="AD667" s="359">
        <v>0.843398814909951</v>
      </c>
      <c r="AE667" s="359">
        <v>0.92</v>
      </c>
      <c r="AF667" s="172">
        <v>0.977815474818011</v>
      </c>
      <c r="AG667" s="172">
        <v>0.981891348088531</v>
      </c>
      <c r="AH667" s="172">
        <v>0.986328945525837</v>
      </c>
      <c r="AI667" s="172">
        <v>0.979526110094601</v>
      </c>
      <c r="AJ667" s="359">
        <v>0.92</v>
      </c>
      <c r="AK667" s="172">
        <v>0.96538033984437</v>
      </c>
      <c r="AL667" s="172">
        <v>0.940490550864495</v>
      </c>
      <c r="AM667" s="172">
        <v>0.954571347194532</v>
      </c>
      <c r="AN667" s="172">
        <v>0.947290479656635</v>
      </c>
      <c r="AO667" s="171">
        <v>0.99</v>
      </c>
      <c r="AP667" s="361">
        <v>1</v>
      </c>
      <c r="AQ667" s="361">
        <v>1</v>
      </c>
      <c r="AR667" s="361">
        <v>1</v>
      </c>
      <c r="AS667" s="362">
        <v>1</v>
      </c>
      <c r="AT667" s="367">
        <v>0.0810595228934205</v>
      </c>
      <c r="AU667" s="364">
        <v>0.0769230769230769</v>
      </c>
      <c r="AV667" s="365">
        <v>0</v>
      </c>
      <c r="AW667" s="365">
        <v>0</v>
      </c>
      <c r="AX667" s="365">
        <v>0.0473933649289099</v>
      </c>
      <c r="AY667" s="145"/>
      <c r="AZ667" s="143"/>
    </row>
    <row r="668" spans="1:52">
      <c r="A668" s="141"/>
      <c r="B668" s="145"/>
      <c r="C668" s="175" t="s">
        <v>1158</v>
      </c>
      <c r="D668" s="169" t="s">
        <v>26</v>
      </c>
      <c r="E668" s="169" t="s">
        <v>1159</v>
      </c>
      <c r="F668" s="170" t="s">
        <v>1196</v>
      </c>
      <c r="G668" s="184" t="s">
        <v>1197</v>
      </c>
      <c r="H668" s="184" t="s">
        <v>1197</v>
      </c>
      <c r="I668" s="184" t="s">
        <v>1197</v>
      </c>
      <c r="J668" s="184" t="s">
        <v>1197</v>
      </c>
      <c r="K668" s="171">
        <v>0.9</v>
      </c>
      <c r="L668" s="172">
        <v>0.96</v>
      </c>
      <c r="M668" s="172">
        <v>0.888888888888889</v>
      </c>
      <c r="N668" s="173">
        <v>1</v>
      </c>
      <c r="O668" s="173">
        <v>0.950886766712142</v>
      </c>
      <c r="P668" s="359">
        <v>0.9</v>
      </c>
      <c r="Q668" s="360">
        <v>0.969982471516214</v>
      </c>
      <c r="R668" s="172">
        <v>0.972608695652174</v>
      </c>
      <c r="S668" s="172">
        <v>0.975383373688458</v>
      </c>
      <c r="T668" s="172">
        <v>0.925904430257303</v>
      </c>
      <c r="U668" s="359">
        <v>0.9</v>
      </c>
      <c r="V668" s="172">
        <v>0.959027169149869</v>
      </c>
      <c r="W668" s="172">
        <v>0.961304347826087</v>
      </c>
      <c r="X668" s="172">
        <v>0.969128329297821</v>
      </c>
      <c r="Y668" s="172">
        <v>0.944541174953247</v>
      </c>
      <c r="Z668" s="359">
        <v>0.92</v>
      </c>
      <c r="AA668" s="359">
        <v>0.969767441860465</v>
      </c>
      <c r="AB668" s="359">
        <v>0.963488843813387</v>
      </c>
      <c r="AC668" s="359">
        <v>0.955543358946213</v>
      </c>
      <c r="AD668" s="359">
        <v>0.939854275501787</v>
      </c>
      <c r="AE668" s="359">
        <v>0.92</v>
      </c>
      <c r="AF668" s="172">
        <v>0.993511369271092</v>
      </c>
      <c r="AG668" s="172">
        <v>0.985533184190902</v>
      </c>
      <c r="AH668" s="172">
        <v>0.991784345307213</v>
      </c>
      <c r="AI668" s="172">
        <v>0.977569748677988</v>
      </c>
      <c r="AJ668" s="359">
        <v>0.92</v>
      </c>
      <c r="AK668" s="172">
        <v>0.977796754910333</v>
      </c>
      <c r="AL668" s="172">
        <v>0.975821167883212</v>
      </c>
      <c r="AM668" s="172">
        <v>0.977286135693215</v>
      </c>
      <c r="AN668" s="172">
        <v>0.967732696116139</v>
      </c>
      <c r="AO668" s="171">
        <v>0.99</v>
      </c>
      <c r="AP668" s="361">
        <v>1</v>
      </c>
      <c r="AQ668" s="361">
        <v>1</v>
      </c>
      <c r="AR668" s="361">
        <v>1</v>
      </c>
      <c r="AS668" s="362">
        <v>1</v>
      </c>
      <c r="AT668" s="367">
        <v>0.0810595228934205</v>
      </c>
      <c r="AU668" s="364">
        <v>0</v>
      </c>
      <c r="AV668" s="365">
        <v>0</v>
      </c>
      <c r="AW668" s="365">
        <v>0</v>
      </c>
      <c r="AX668" s="365">
        <v>0.047244094488189</v>
      </c>
      <c r="AY668" s="145"/>
      <c r="AZ668" s="143"/>
    </row>
    <row r="669" spans="1:52">
      <c r="A669" s="141"/>
      <c r="B669" s="145"/>
      <c r="C669" s="175" t="s">
        <v>1158</v>
      </c>
      <c r="D669" s="169" t="s">
        <v>26</v>
      </c>
      <c r="E669" s="169" t="s">
        <v>1159</v>
      </c>
      <c r="F669" s="170" t="s">
        <v>1198</v>
      </c>
      <c r="G669" s="184" t="s">
        <v>1199</v>
      </c>
      <c r="H669" s="184" t="s">
        <v>1199</v>
      </c>
      <c r="I669" s="184" t="s">
        <v>1199</v>
      </c>
      <c r="J669" s="184" t="s">
        <v>1199</v>
      </c>
      <c r="K669" s="171">
        <v>0.9</v>
      </c>
      <c r="L669" s="172">
        <v>0.944444444444444</v>
      </c>
      <c r="M669" s="172">
        <v>0.90625</v>
      </c>
      <c r="N669" s="173">
        <v>0.972222222222222</v>
      </c>
      <c r="O669" s="173">
        <v>0.96551724137931</v>
      </c>
      <c r="P669" s="359">
        <v>0.9</v>
      </c>
      <c r="Q669" s="360">
        <v>0.966340008521517</v>
      </c>
      <c r="R669" s="172">
        <v>0.84688995215311</v>
      </c>
      <c r="S669" s="172">
        <v>0.962752198654941</v>
      </c>
      <c r="T669" s="172">
        <v>0.93201166698746</v>
      </c>
      <c r="U669" s="359">
        <v>0.9</v>
      </c>
      <c r="V669" s="172">
        <v>0.935662547933532</v>
      </c>
      <c r="W669" s="172">
        <v>0.872408293460925</v>
      </c>
      <c r="X669" s="172">
        <v>0.943093636833937</v>
      </c>
      <c r="Y669" s="172">
        <v>0.924283028086644</v>
      </c>
      <c r="Z669" s="359">
        <v>0.92</v>
      </c>
      <c r="AA669" s="359">
        <v>0.927710843373494</v>
      </c>
      <c r="AB669" s="359">
        <v>0.916802610114193</v>
      </c>
      <c r="AC669" s="359">
        <v>0.934579439252336</v>
      </c>
      <c r="AD669" s="359">
        <v>0.928819891780469</v>
      </c>
      <c r="AE669" s="359">
        <v>0.92</v>
      </c>
      <c r="AF669" s="172">
        <v>0.999432785025525</v>
      </c>
      <c r="AG669" s="172">
        <v>0.967343336275375</v>
      </c>
      <c r="AH669" s="172">
        <v>0.989768076398363</v>
      </c>
      <c r="AI669" s="172">
        <v>0.984337705439749</v>
      </c>
      <c r="AJ669" s="359">
        <v>0.92</v>
      </c>
      <c r="AK669" s="172">
        <v>0.963419329996149</v>
      </c>
      <c r="AL669" s="172">
        <v>0.93784043575777</v>
      </c>
      <c r="AM669" s="172">
        <v>0.963883495145631</v>
      </c>
      <c r="AN669" s="172">
        <v>0.961045370827365</v>
      </c>
      <c r="AO669" s="171">
        <v>0.99</v>
      </c>
      <c r="AP669" s="361">
        <v>1</v>
      </c>
      <c r="AQ669" s="361">
        <v>1</v>
      </c>
      <c r="AR669" s="361">
        <v>1</v>
      </c>
      <c r="AS669" s="362">
        <v>1</v>
      </c>
      <c r="AT669" s="367">
        <v>0.0810595228934205</v>
      </c>
      <c r="AU669" s="364">
        <v>0.12</v>
      </c>
      <c r="AV669" s="365">
        <v>0.08</v>
      </c>
      <c r="AW669" s="365">
        <v>0</v>
      </c>
      <c r="AX669" s="365">
        <v>0.0475409836065574</v>
      </c>
      <c r="AY669" s="145"/>
      <c r="AZ669" s="143"/>
    </row>
    <row r="670" spans="1:52">
      <c r="A670" s="141"/>
      <c r="B670" s="145"/>
      <c r="C670" s="175" t="s">
        <v>1158</v>
      </c>
      <c r="D670" s="169" t="s">
        <v>26</v>
      </c>
      <c r="E670" s="169" t="s">
        <v>1159</v>
      </c>
      <c r="F670" s="170" t="s">
        <v>1200</v>
      </c>
      <c r="G670" s="184" t="s">
        <v>1201</v>
      </c>
      <c r="H670" s="184" t="s">
        <v>1201</v>
      </c>
      <c r="I670" s="184" t="s">
        <v>1201</v>
      </c>
      <c r="J670" s="184" t="s">
        <v>1201</v>
      </c>
      <c r="K670" s="171">
        <v>0.9</v>
      </c>
      <c r="L670" s="172">
        <v>1</v>
      </c>
      <c r="M670" s="172">
        <v>1</v>
      </c>
      <c r="N670" s="173">
        <v>1</v>
      </c>
      <c r="O670" s="173">
        <v>0.963141025641026</v>
      </c>
      <c r="P670" s="359">
        <v>0.9</v>
      </c>
      <c r="Q670" s="360">
        <v>0.773188896411645</v>
      </c>
      <c r="R670" s="172">
        <v>0.644386761842959</v>
      </c>
      <c r="S670" s="172">
        <v>0.833203429462198</v>
      </c>
      <c r="T670" s="172">
        <v>0.740212186649141</v>
      </c>
      <c r="U670" s="359">
        <v>0.9</v>
      </c>
      <c r="V670" s="172">
        <v>0.916723087339201</v>
      </c>
      <c r="W670" s="172">
        <v>0.90979883192732</v>
      </c>
      <c r="X670" s="172">
        <v>0.932190179267342</v>
      </c>
      <c r="Y670" s="172">
        <v>0.919819735236128</v>
      </c>
      <c r="Z670" s="359">
        <v>0.92</v>
      </c>
      <c r="AA670" s="359">
        <v>0.971223021582734</v>
      </c>
      <c r="AB670" s="359">
        <v>0.939058171745152</v>
      </c>
      <c r="AC670" s="359">
        <v>0.955654101995565</v>
      </c>
      <c r="AD670" s="359">
        <v>0.943196565838075</v>
      </c>
      <c r="AE670" s="359">
        <v>0.92</v>
      </c>
      <c r="AF670" s="172">
        <v>0.998787878787879</v>
      </c>
      <c r="AG670" s="172">
        <v>0.982300884955752</v>
      </c>
      <c r="AH670" s="172">
        <v>0.991596638655462</v>
      </c>
      <c r="AI670" s="172">
        <v>0.991069435141773</v>
      </c>
      <c r="AJ670" s="359">
        <v>0.92</v>
      </c>
      <c r="AK670" s="172">
        <v>0.97029702970297</v>
      </c>
      <c r="AL670" s="172">
        <v>0.965299684542587</v>
      </c>
      <c r="AM670" s="172">
        <v>0.972895040369089</v>
      </c>
      <c r="AN670" s="172">
        <v>0.969083135391924</v>
      </c>
      <c r="AO670" s="171">
        <v>0.99</v>
      </c>
      <c r="AP670" s="361">
        <v>1</v>
      </c>
      <c r="AQ670" s="361">
        <v>1</v>
      </c>
      <c r="AR670" s="361">
        <v>1</v>
      </c>
      <c r="AS670" s="362">
        <v>1</v>
      </c>
      <c r="AT670" s="367">
        <v>0.0810595228934205</v>
      </c>
      <c r="AU670" s="364">
        <v>0</v>
      </c>
      <c r="AV670" s="365">
        <v>0.0909090909090909</v>
      </c>
      <c r="AW670" s="365">
        <v>0</v>
      </c>
      <c r="AX670" s="365">
        <v>0.0336700336700337</v>
      </c>
      <c r="AY670" s="145"/>
      <c r="AZ670" s="143"/>
    </row>
    <row r="671" spans="1:52">
      <c r="A671" s="141"/>
      <c r="B671" s="145"/>
      <c r="C671" s="175" t="s">
        <v>1158</v>
      </c>
      <c r="D671" s="169" t="s">
        <v>26</v>
      </c>
      <c r="E671" s="169" t="s">
        <v>1159</v>
      </c>
      <c r="F671" s="170" t="s">
        <v>1202</v>
      </c>
      <c r="G671" s="184" t="s">
        <v>1203</v>
      </c>
      <c r="H671" s="184" t="s">
        <v>1203</v>
      </c>
      <c r="I671" s="184" t="s">
        <v>1203</v>
      </c>
      <c r="J671" s="184" t="s">
        <v>1203</v>
      </c>
      <c r="K671" s="171">
        <v>0.9</v>
      </c>
      <c r="L671" s="172">
        <v>0.9375</v>
      </c>
      <c r="M671" s="172">
        <v>0.90625</v>
      </c>
      <c r="N671" s="173">
        <v>0.90625</v>
      </c>
      <c r="O671" s="173">
        <v>0.963133640552995</v>
      </c>
      <c r="P671" s="359">
        <v>0.9</v>
      </c>
      <c r="Q671" s="360">
        <v>0.845602605863192</v>
      </c>
      <c r="R671" s="172">
        <v>0.909626719056974</v>
      </c>
      <c r="S671" s="172">
        <v>0.992537313432836</v>
      </c>
      <c r="T671" s="172">
        <v>0.942016687880074</v>
      </c>
      <c r="U671" s="359">
        <v>0.9</v>
      </c>
      <c r="V671" s="172">
        <v>0.906840390879479</v>
      </c>
      <c r="W671" s="172">
        <v>0.901113294040602</v>
      </c>
      <c r="X671" s="172">
        <v>0.925373134328358</v>
      </c>
      <c r="Y671" s="172">
        <v>0.931079998114364</v>
      </c>
      <c r="Z671" s="359">
        <v>0.92</v>
      </c>
      <c r="AA671" s="359">
        <v>0.845637583892617</v>
      </c>
      <c r="AB671" s="359">
        <v>0.853846153846154</v>
      </c>
      <c r="AC671" s="359">
        <v>0.925438596491228</v>
      </c>
      <c r="AD671" s="359">
        <v>0.906666666666667</v>
      </c>
      <c r="AE671" s="359">
        <v>0.92</v>
      </c>
      <c r="AF671" s="172">
        <v>1</v>
      </c>
      <c r="AG671" s="172">
        <v>0.996458923512748</v>
      </c>
      <c r="AH671" s="172">
        <v>0.993005306319344</v>
      </c>
      <c r="AI671" s="172">
        <v>0.994147571242065</v>
      </c>
      <c r="AJ671" s="359">
        <v>0.92</v>
      </c>
      <c r="AK671" s="172">
        <v>0.934085510688836</v>
      </c>
      <c r="AL671" s="172">
        <v>0.929577464788732</v>
      </c>
      <c r="AM671" s="172">
        <v>0.94705174488568</v>
      </c>
      <c r="AN671" s="172">
        <v>0.951470087410603</v>
      </c>
      <c r="AO671" s="171">
        <v>0.99</v>
      </c>
      <c r="AP671" s="361">
        <v>1</v>
      </c>
      <c r="AQ671" s="361">
        <v>1</v>
      </c>
      <c r="AR671" s="361">
        <v>1</v>
      </c>
      <c r="AS671" s="362">
        <v>1</v>
      </c>
      <c r="AT671" s="367">
        <v>0.0810595228934205</v>
      </c>
      <c r="AU671" s="364">
        <v>0</v>
      </c>
      <c r="AV671" s="365">
        <v>0</v>
      </c>
      <c r="AW671" s="365">
        <v>0</v>
      </c>
      <c r="AX671" s="365">
        <v>0.0371900826446281</v>
      </c>
      <c r="AY671" s="145"/>
      <c r="AZ671" s="143"/>
    </row>
    <row r="672" spans="1:52">
      <c r="A672" s="141"/>
      <c r="B672" s="145"/>
      <c r="C672" s="175" t="s">
        <v>1158</v>
      </c>
      <c r="D672" s="169" t="s">
        <v>26</v>
      </c>
      <c r="E672" s="169" t="s">
        <v>1159</v>
      </c>
      <c r="F672" s="170" t="s">
        <v>1204</v>
      </c>
      <c r="G672" s="184" t="s">
        <v>1205</v>
      </c>
      <c r="H672" s="184" t="s">
        <v>1205</v>
      </c>
      <c r="I672" s="184" t="s">
        <v>1205</v>
      </c>
      <c r="J672" s="184" t="s">
        <v>1205</v>
      </c>
      <c r="K672" s="171">
        <v>0.9</v>
      </c>
      <c r="L672" s="172">
        <v>0.962962962962963</v>
      </c>
      <c r="M672" s="172">
        <v>0.846153846153846</v>
      </c>
      <c r="N672" s="173">
        <v>0.962962962962963</v>
      </c>
      <c r="O672" s="173">
        <v>0.952879581151832</v>
      </c>
      <c r="P672" s="359">
        <v>0.9</v>
      </c>
      <c r="Q672" s="360">
        <v>0.934394597202122</v>
      </c>
      <c r="R672" s="172">
        <v>0.862085086489014</v>
      </c>
      <c r="S672" s="172">
        <v>0.924181504882252</v>
      </c>
      <c r="T672" s="172">
        <v>0.960220383710149</v>
      </c>
      <c r="U672" s="359">
        <v>0.9</v>
      </c>
      <c r="V672" s="172">
        <v>0.93342981186686</v>
      </c>
      <c r="W672" s="172">
        <v>0.910238429172511</v>
      </c>
      <c r="X672" s="172">
        <v>0.918437679494543</v>
      </c>
      <c r="Y672" s="172">
        <v>0.931923543256544</v>
      </c>
      <c r="Z672" s="359">
        <v>0.92</v>
      </c>
      <c r="AA672" s="359">
        <v>0.932432432432432</v>
      </c>
      <c r="AB672" s="359">
        <v>0.911161731207289</v>
      </c>
      <c r="AC672" s="359">
        <v>0.947916666666667</v>
      </c>
      <c r="AD672" s="359">
        <v>0.925333129116251</v>
      </c>
      <c r="AE672" s="359">
        <v>0.92</v>
      </c>
      <c r="AF672" s="172">
        <v>0.995145631067961</v>
      </c>
      <c r="AG672" s="172">
        <v>0.9812734082397</v>
      </c>
      <c r="AH672" s="172">
        <v>0.988245931283906</v>
      </c>
      <c r="AI672" s="172">
        <v>0.982773581873694</v>
      </c>
      <c r="AJ672" s="359">
        <v>0.92</v>
      </c>
      <c r="AK672" s="172">
        <v>0.966898954703833</v>
      </c>
      <c r="AL672" s="172">
        <v>0.955391776570985</v>
      </c>
      <c r="AM672" s="172">
        <v>0.969801553062985</v>
      </c>
      <c r="AN672" s="172">
        <v>0.963180957063732</v>
      </c>
      <c r="AO672" s="171">
        <v>0.99</v>
      </c>
      <c r="AP672" s="361">
        <v>1</v>
      </c>
      <c r="AQ672" s="361">
        <v>1</v>
      </c>
      <c r="AR672" s="361">
        <v>1</v>
      </c>
      <c r="AS672" s="362">
        <v>1</v>
      </c>
      <c r="AT672" s="367">
        <v>0.0810595228934205</v>
      </c>
      <c r="AU672" s="364">
        <v>0.05</v>
      </c>
      <c r="AV672" s="365">
        <v>0</v>
      </c>
      <c r="AW672" s="365">
        <v>0.0869565217391304</v>
      </c>
      <c r="AX672" s="365">
        <v>0.0446650124069479</v>
      </c>
      <c r="AY672" s="145"/>
      <c r="AZ672" s="143"/>
    </row>
    <row r="673" spans="1:52">
      <c r="A673" s="141"/>
      <c r="B673" s="145"/>
      <c r="C673" s="175" t="s">
        <v>1158</v>
      </c>
      <c r="D673" s="169" t="s">
        <v>26</v>
      </c>
      <c r="E673" s="169" t="s">
        <v>1159</v>
      </c>
      <c r="F673" s="170" t="s">
        <v>1206</v>
      </c>
      <c r="G673" s="184" t="s">
        <v>1207</v>
      </c>
      <c r="H673" s="184" t="s">
        <v>1207</v>
      </c>
      <c r="I673" s="184" t="s">
        <v>1207</v>
      </c>
      <c r="J673" s="184" t="s">
        <v>1207</v>
      </c>
      <c r="K673" s="171">
        <v>0.9</v>
      </c>
      <c r="L673" s="172">
        <v>0.96</v>
      </c>
      <c r="M673" s="172">
        <v>0.96</v>
      </c>
      <c r="N673" s="173">
        <v>0.96</v>
      </c>
      <c r="O673" s="173">
        <v>0.973760932944606</v>
      </c>
      <c r="P673" s="359">
        <v>0.9</v>
      </c>
      <c r="Q673" s="360">
        <v>0.950078003120125</v>
      </c>
      <c r="R673" s="172">
        <v>0.970980019029496</v>
      </c>
      <c r="S673" s="172">
        <v>0.990498812351544</v>
      </c>
      <c r="T673" s="172">
        <v>0.973605115033608</v>
      </c>
      <c r="U673" s="359">
        <v>0.9</v>
      </c>
      <c r="V673" s="172">
        <v>0.925637025481019</v>
      </c>
      <c r="W673" s="172">
        <v>0.932921027592769</v>
      </c>
      <c r="X673" s="172">
        <v>0.951306413301663</v>
      </c>
      <c r="Y673" s="172">
        <v>0.94336666848826</v>
      </c>
      <c r="Z673" s="359">
        <v>0.92</v>
      </c>
      <c r="AA673" s="359">
        <v>0.881057268722467</v>
      </c>
      <c r="AB673" s="359">
        <v>0.927272727272727</v>
      </c>
      <c r="AC673" s="359">
        <v>0.932454695222405</v>
      </c>
      <c r="AD673" s="359">
        <v>0.933903220882308</v>
      </c>
      <c r="AE673" s="359">
        <v>0.92</v>
      </c>
      <c r="AF673" s="172">
        <v>1</v>
      </c>
      <c r="AG673" s="172">
        <v>0.996055226824458</v>
      </c>
      <c r="AH673" s="172">
        <v>0.990291262135922</v>
      </c>
      <c r="AI673" s="172">
        <v>0.993961943927674</v>
      </c>
      <c r="AJ673" s="359">
        <v>0.92</v>
      </c>
      <c r="AK673" s="172">
        <v>0.952115295211529</v>
      </c>
      <c r="AL673" s="172">
        <v>0.957676029242016</v>
      </c>
      <c r="AM673" s="172">
        <v>0.969445656918376</v>
      </c>
      <c r="AN673" s="172">
        <v>0.969679591806726</v>
      </c>
      <c r="AO673" s="171">
        <v>0.99</v>
      </c>
      <c r="AP673" s="361">
        <v>1</v>
      </c>
      <c r="AQ673" s="361">
        <v>1</v>
      </c>
      <c r="AR673" s="361">
        <v>1</v>
      </c>
      <c r="AS673" s="362">
        <v>1</v>
      </c>
      <c r="AT673" s="367">
        <v>0.0810595228934205</v>
      </c>
      <c r="AU673" s="364">
        <v>0.0625</v>
      </c>
      <c r="AV673" s="365">
        <v>0</v>
      </c>
      <c r="AW673" s="365">
        <v>0.0588235294117647</v>
      </c>
      <c r="AX673" s="365">
        <v>0.0847457627118644</v>
      </c>
      <c r="AY673" s="145"/>
      <c r="AZ673" s="143"/>
    </row>
    <row r="674" spans="1:52">
      <c r="A674" s="141"/>
      <c r="B674" s="145"/>
      <c r="C674" s="175" t="s">
        <v>1158</v>
      </c>
      <c r="D674" s="169" t="s">
        <v>26</v>
      </c>
      <c r="E674" s="169" t="s">
        <v>1159</v>
      </c>
      <c r="F674" s="170" t="s">
        <v>1208</v>
      </c>
      <c r="G674" s="184" t="s">
        <v>1209</v>
      </c>
      <c r="H674" s="184" t="s">
        <v>1209</v>
      </c>
      <c r="I674" s="184" t="s">
        <v>1209</v>
      </c>
      <c r="J674" s="184" t="s">
        <v>1209</v>
      </c>
      <c r="K674" s="171">
        <v>0.9</v>
      </c>
      <c r="L674" s="172">
        <v>1</v>
      </c>
      <c r="M674" s="172">
        <v>1</v>
      </c>
      <c r="N674" s="173">
        <v>1</v>
      </c>
      <c r="O674" s="173">
        <v>0.996993987975952</v>
      </c>
      <c r="P674" s="359">
        <v>0.9</v>
      </c>
      <c r="Q674" s="360">
        <v>0.994136043784206</v>
      </c>
      <c r="R674" s="172">
        <v>0.989880737260571</v>
      </c>
      <c r="S674" s="172">
        <v>0.988841201716738</v>
      </c>
      <c r="T674" s="172">
        <v>0.990372730518856</v>
      </c>
      <c r="U674" s="359">
        <v>0.9</v>
      </c>
      <c r="V674" s="172">
        <v>0.969116497263487</v>
      </c>
      <c r="W674" s="172">
        <v>0.971449222985183</v>
      </c>
      <c r="X674" s="172">
        <v>0.976394849785408</v>
      </c>
      <c r="Y674" s="172">
        <v>0.975403081824924</v>
      </c>
      <c r="Z674" s="359">
        <v>0.92</v>
      </c>
      <c r="AA674" s="359">
        <v>0.954268292682927</v>
      </c>
      <c r="AB674" s="359">
        <v>0.965706447187929</v>
      </c>
      <c r="AC674" s="359">
        <v>0.955367913148372</v>
      </c>
      <c r="AD674" s="359">
        <v>0.962131270565145</v>
      </c>
      <c r="AE674" s="359">
        <v>0.92</v>
      </c>
      <c r="AF674" s="172">
        <v>0.999750561237216</v>
      </c>
      <c r="AG674" s="172">
        <v>0.991836734693878</v>
      </c>
      <c r="AH674" s="172">
        <v>0.995811518324607</v>
      </c>
      <c r="AI674" s="172">
        <v>0.996579654902495</v>
      </c>
      <c r="AJ674" s="359">
        <v>0.92</v>
      </c>
      <c r="AK674" s="172">
        <v>0.982037996545769</v>
      </c>
      <c r="AL674" s="172">
        <v>0.98260621613915</v>
      </c>
      <c r="AM674" s="172">
        <v>0.981686138301231</v>
      </c>
      <c r="AN674" s="172">
        <v>0.986439891253896</v>
      </c>
      <c r="AO674" s="171">
        <v>0.99</v>
      </c>
      <c r="AP674" s="361">
        <v>1</v>
      </c>
      <c r="AQ674" s="361">
        <v>1</v>
      </c>
      <c r="AR674" s="361">
        <v>1</v>
      </c>
      <c r="AS674" s="362">
        <v>1</v>
      </c>
      <c r="AT674" s="367">
        <v>0.0810595228934205</v>
      </c>
      <c r="AU674" s="364">
        <v>0</v>
      </c>
      <c r="AV674" s="365">
        <v>0</v>
      </c>
      <c r="AW674" s="365">
        <v>0</v>
      </c>
      <c r="AX674" s="365">
        <v>0.0387409200968523</v>
      </c>
      <c r="AY674" s="145"/>
      <c r="AZ674" s="143"/>
    </row>
    <row r="675" spans="1:52">
      <c r="A675" s="141"/>
      <c r="B675" s="145"/>
      <c r="C675" s="175" t="s">
        <v>1158</v>
      </c>
      <c r="D675" s="169" t="s">
        <v>26</v>
      </c>
      <c r="E675" s="169" t="s">
        <v>1159</v>
      </c>
      <c r="F675" s="170" t="s">
        <v>1210</v>
      </c>
      <c r="G675" s="184" t="s">
        <v>1211</v>
      </c>
      <c r="H675" s="184" t="s">
        <v>1211</v>
      </c>
      <c r="I675" s="184" t="s">
        <v>1211</v>
      </c>
      <c r="J675" s="184" t="s">
        <v>1211</v>
      </c>
      <c r="K675" s="171">
        <v>0.9</v>
      </c>
      <c r="L675" s="172">
        <v>1</v>
      </c>
      <c r="M675" s="172">
        <v>1</v>
      </c>
      <c r="N675" s="173">
        <v>1</v>
      </c>
      <c r="O675" s="173">
        <v>0.997959183673469</v>
      </c>
      <c r="P675" s="359">
        <v>0.9</v>
      </c>
      <c r="Q675" s="360">
        <v>0.989791751735402</v>
      </c>
      <c r="R675" s="172">
        <v>0.993640104751216</v>
      </c>
      <c r="S675" s="172">
        <v>0.997093023255814</v>
      </c>
      <c r="T675" s="172">
        <v>0.993263931414574</v>
      </c>
      <c r="U675" s="359">
        <v>0.9</v>
      </c>
      <c r="V675" s="172">
        <v>0.941608819926501</v>
      </c>
      <c r="W675" s="172">
        <v>0.944631500187056</v>
      </c>
      <c r="X675" s="172">
        <v>0.960271317829457</v>
      </c>
      <c r="Y675" s="172">
        <v>0.954153908961012</v>
      </c>
      <c r="Z675" s="359">
        <v>0.92</v>
      </c>
      <c r="AA675" s="359">
        <v>0.921052631578947</v>
      </c>
      <c r="AB675" s="359">
        <v>0.924050632911392</v>
      </c>
      <c r="AC675" s="359">
        <v>0.971462544589774</v>
      </c>
      <c r="AD675" s="359">
        <v>0.929689298043728</v>
      </c>
      <c r="AE675" s="359">
        <v>0.92</v>
      </c>
      <c r="AF675" s="172">
        <v>1</v>
      </c>
      <c r="AG675" s="172">
        <v>0.994490358126722</v>
      </c>
      <c r="AH675" s="172">
        <v>0.997979797979798</v>
      </c>
      <c r="AI675" s="172">
        <v>0.99670927730667</v>
      </c>
      <c r="AJ675" s="359">
        <v>0.92</v>
      </c>
      <c r="AK675" s="172">
        <v>0.963930806036069</v>
      </c>
      <c r="AL675" s="172">
        <v>0.969440242057489</v>
      </c>
      <c r="AM675" s="172">
        <v>0.985886402753873</v>
      </c>
      <c r="AN675" s="172">
        <v>0.970818340870828</v>
      </c>
      <c r="AO675" s="171">
        <v>0.99</v>
      </c>
      <c r="AP675" s="361">
        <v>1</v>
      </c>
      <c r="AQ675" s="361">
        <v>1</v>
      </c>
      <c r="AR675" s="361">
        <v>1</v>
      </c>
      <c r="AS675" s="362">
        <v>1</v>
      </c>
      <c r="AT675" s="367">
        <v>0.0810595228934205</v>
      </c>
      <c r="AU675" s="364">
        <v>0.103448275862069</v>
      </c>
      <c r="AV675" s="365">
        <v>0.08</v>
      </c>
      <c r="AW675" s="365">
        <v>0</v>
      </c>
      <c r="AX675" s="365">
        <v>0.055793991416309</v>
      </c>
      <c r="AY675" s="145"/>
      <c r="AZ675" s="143"/>
    </row>
    <row r="676" spans="1:52">
      <c r="A676" s="141"/>
      <c r="B676" s="145"/>
      <c r="C676" s="175" t="s">
        <v>1158</v>
      </c>
      <c r="D676" s="169" t="s">
        <v>26</v>
      </c>
      <c r="E676" s="169" t="s">
        <v>1159</v>
      </c>
      <c r="F676" s="170" t="s">
        <v>1212</v>
      </c>
      <c r="G676" s="184" t="s">
        <v>1213</v>
      </c>
      <c r="H676" s="184" t="s">
        <v>1213</v>
      </c>
      <c r="I676" s="184" t="s">
        <v>1213</v>
      </c>
      <c r="J676" s="184" t="s">
        <v>1213</v>
      </c>
      <c r="K676" s="171">
        <v>0.9</v>
      </c>
      <c r="L676" s="172">
        <v>1</v>
      </c>
      <c r="M676" s="172">
        <v>1</v>
      </c>
      <c r="N676" s="173">
        <v>1</v>
      </c>
      <c r="O676" s="173">
        <v>0.992974238875878</v>
      </c>
      <c r="P676" s="359">
        <v>0.9</v>
      </c>
      <c r="Q676" s="360">
        <v>0.986</v>
      </c>
      <c r="R676" s="172">
        <v>0.995491433724076</v>
      </c>
      <c r="S676" s="172">
        <v>0.992647058823529</v>
      </c>
      <c r="T676" s="172">
        <v>0.990154755913437</v>
      </c>
      <c r="U676" s="359">
        <v>0.9</v>
      </c>
      <c r="V676" s="172">
        <v>0.934</v>
      </c>
      <c r="W676" s="172">
        <v>0.945897204688909</v>
      </c>
      <c r="X676" s="172">
        <v>0.964285714285714</v>
      </c>
      <c r="Y676" s="172">
        <v>0.943665072974333</v>
      </c>
      <c r="Z676" s="359">
        <v>0.92</v>
      </c>
      <c r="AA676" s="359">
        <v>0.963636363636364</v>
      </c>
      <c r="AB676" s="359">
        <v>0.943333333333333</v>
      </c>
      <c r="AC676" s="359">
        <v>0.958990536277603</v>
      </c>
      <c r="AD676" s="359">
        <v>0.953379641998397</v>
      </c>
      <c r="AE676" s="359">
        <v>0.92</v>
      </c>
      <c r="AF676" s="172">
        <v>1</v>
      </c>
      <c r="AG676" s="172">
        <v>1</v>
      </c>
      <c r="AH676" s="172">
        <v>1</v>
      </c>
      <c r="AI676" s="172">
        <v>0.983184445612191</v>
      </c>
      <c r="AJ676" s="359">
        <v>0.92</v>
      </c>
      <c r="AK676" s="172">
        <v>0.964864864864865</v>
      </c>
      <c r="AL676" s="172">
        <v>0.965933286018453</v>
      </c>
      <c r="AM676" s="172">
        <v>0.98187549251379</v>
      </c>
      <c r="AN676" s="172">
        <v>0.974388350008911</v>
      </c>
      <c r="AO676" s="171">
        <v>0.99</v>
      </c>
      <c r="AP676" s="361">
        <v>1</v>
      </c>
      <c r="AQ676" s="361">
        <v>1</v>
      </c>
      <c r="AR676" s="361">
        <v>1</v>
      </c>
      <c r="AS676" s="362">
        <v>1</v>
      </c>
      <c r="AT676" s="367">
        <v>0.0810595228934205</v>
      </c>
      <c r="AU676" s="364">
        <v>0</v>
      </c>
      <c r="AV676" s="365">
        <v>0</v>
      </c>
      <c r="AW676" s="365">
        <v>0</v>
      </c>
      <c r="AX676" s="365">
        <v>0.0490566037735849</v>
      </c>
      <c r="AY676" s="145"/>
      <c r="AZ676" s="143"/>
    </row>
    <row r="677" spans="1:52">
      <c r="A677" s="141"/>
      <c r="B677" s="145"/>
      <c r="C677" s="175" t="s">
        <v>1158</v>
      </c>
      <c r="D677" s="169" t="s">
        <v>26</v>
      </c>
      <c r="E677" s="169" t="s">
        <v>1159</v>
      </c>
      <c r="F677" s="170" t="s">
        <v>40</v>
      </c>
      <c r="G677" s="184" t="s">
        <v>1214</v>
      </c>
      <c r="H677" s="184" t="s">
        <v>1214</v>
      </c>
      <c r="I677" s="184" t="s">
        <v>1214</v>
      </c>
      <c r="J677" s="184" t="s">
        <v>1214</v>
      </c>
      <c r="K677" s="171">
        <v>0.9</v>
      </c>
      <c r="L677" s="172" t="s">
        <v>40</v>
      </c>
      <c r="M677" s="172" t="s">
        <v>40</v>
      </c>
      <c r="N677" s="173" t="s">
        <v>40</v>
      </c>
      <c r="O677" s="173" t="s">
        <v>40</v>
      </c>
      <c r="P677" s="359">
        <v>0.9</v>
      </c>
      <c r="Q677" s="360" t="s">
        <v>40</v>
      </c>
      <c r="R677" s="172" t="s">
        <v>40</v>
      </c>
      <c r="S677" s="172" t="s">
        <v>40</v>
      </c>
      <c r="T677" s="172" t="s">
        <v>40</v>
      </c>
      <c r="U677" s="359">
        <v>0.9</v>
      </c>
      <c r="V677" s="172" t="s">
        <v>40</v>
      </c>
      <c r="W677" s="172" t="s">
        <v>40</v>
      </c>
      <c r="X677" s="172" t="s">
        <v>40</v>
      </c>
      <c r="Y677" s="172" t="s">
        <v>40</v>
      </c>
      <c r="Z677" s="359">
        <v>0.92</v>
      </c>
      <c r="AA677" s="359" t="s">
        <v>40</v>
      </c>
      <c r="AB677" s="359" t="s">
        <v>40</v>
      </c>
      <c r="AC677" s="359" t="s">
        <v>40</v>
      </c>
      <c r="AD677" s="359" t="s">
        <v>40</v>
      </c>
      <c r="AE677" s="359">
        <v>0.92</v>
      </c>
      <c r="AF677" s="172" t="s">
        <v>40</v>
      </c>
      <c r="AG677" s="172" t="s">
        <v>40</v>
      </c>
      <c r="AH677" s="172" t="s">
        <v>40</v>
      </c>
      <c r="AI677" s="172" t="s">
        <v>40</v>
      </c>
      <c r="AJ677" s="359">
        <v>0.92</v>
      </c>
      <c r="AK677" s="172" t="s">
        <v>40</v>
      </c>
      <c r="AL677" s="172" t="s">
        <v>40</v>
      </c>
      <c r="AM677" s="172" t="s">
        <v>40</v>
      </c>
      <c r="AN677" s="172" t="s">
        <v>40</v>
      </c>
      <c r="AO677" s="171">
        <v>0.99</v>
      </c>
      <c r="AP677" s="361" t="s">
        <v>40</v>
      </c>
      <c r="AQ677" s="361" t="s">
        <v>40</v>
      </c>
      <c r="AR677" s="361" t="s">
        <v>40</v>
      </c>
      <c r="AS677" s="362" t="s">
        <v>40</v>
      </c>
      <c r="AT677" s="367">
        <v>0.0810595228934205</v>
      </c>
      <c r="AU677" s="364" t="s">
        <v>40</v>
      </c>
      <c r="AV677" s="365" t="s">
        <v>40</v>
      </c>
      <c r="AW677" s="365" t="s">
        <v>40</v>
      </c>
      <c r="AX677" s="365" t="s">
        <v>40</v>
      </c>
      <c r="AY677" s="145"/>
      <c r="AZ677" s="143"/>
    </row>
    <row r="678" spans="1:52">
      <c r="A678" s="141"/>
      <c r="B678" s="145"/>
      <c r="C678" s="175" t="s">
        <v>1158</v>
      </c>
      <c r="D678" s="169" t="s">
        <v>26</v>
      </c>
      <c r="E678" s="169" t="s">
        <v>1159</v>
      </c>
      <c r="F678" s="170" t="s">
        <v>1215</v>
      </c>
      <c r="G678" s="184" t="s">
        <v>1216</v>
      </c>
      <c r="H678" s="184" t="s">
        <v>1216</v>
      </c>
      <c r="I678" s="184" t="s">
        <v>1216</v>
      </c>
      <c r="J678" s="184" t="s">
        <v>1216</v>
      </c>
      <c r="K678" s="171">
        <v>0.9</v>
      </c>
      <c r="L678" s="172">
        <v>1</v>
      </c>
      <c r="M678" s="172">
        <v>1</v>
      </c>
      <c r="N678" s="173">
        <v>0.961538461538462</v>
      </c>
      <c r="O678" s="173">
        <v>0.95772787318362</v>
      </c>
      <c r="P678" s="359">
        <v>0.9</v>
      </c>
      <c r="Q678" s="360">
        <v>0.96119261713204</v>
      </c>
      <c r="R678" s="172">
        <v>0.964836223506744</v>
      </c>
      <c r="S678" s="172">
        <v>0.967221644120708</v>
      </c>
      <c r="T678" s="172">
        <v>0.956319654427646</v>
      </c>
      <c r="U678" s="359">
        <v>0.9</v>
      </c>
      <c r="V678" s="172">
        <v>0.945575011831519</v>
      </c>
      <c r="W678" s="172">
        <v>0.957129094412331</v>
      </c>
      <c r="X678" s="172">
        <v>0.95681581685744</v>
      </c>
      <c r="Y678" s="172">
        <v>0.952691144708423</v>
      </c>
      <c r="Z678" s="359">
        <v>0.92</v>
      </c>
      <c r="AA678" s="359">
        <v>0.964150943396226</v>
      </c>
      <c r="AB678" s="359">
        <v>0.964006259780908</v>
      </c>
      <c r="AC678" s="359">
        <v>0.96039603960396</v>
      </c>
      <c r="AD678" s="359">
        <v>0.960711111111111</v>
      </c>
      <c r="AE678" s="359">
        <v>0.92</v>
      </c>
      <c r="AF678" s="172">
        <v>0.998980632008155</v>
      </c>
      <c r="AG678" s="172">
        <v>0.995024875621891</v>
      </c>
      <c r="AH678" s="172">
        <v>1</v>
      </c>
      <c r="AI678" s="172">
        <v>0.995513270987621</v>
      </c>
      <c r="AJ678" s="359">
        <v>0.92</v>
      </c>
      <c r="AK678" s="172">
        <v>0.979947029890276</v>
      </c>
      <c r="AL678" s="172">
        <v>0.980110497237569</v>
      </c>
      <c r="AM678" s="172">
        <v>0.978639240506329</v>
      </c>
      <c r="AN678" s="172">
        <v>0.979833213054286</v>
      </c>
      <c r="AO678" s="171">
        <v>0.99</v>
      </c>
      <c r="AP678" s="361">
        <v>1</v>
      </c>
      <c r="AQ678" s="361">
        <v>1</v>
      </c>
      <c r="AR678" s="361">
        <v>1</v>
      </c>
      <c r="AS678" s="362">
        <v>1</v>
      </c>
      <c r="AT678" s="367">
        <v>0.0810595228934205</v>
      </c>
      <c r="AU678" s="364">
        <v>0.333333333333333</v>
      </c>
      <c r="AV678" s="365">
        <v>0</v>
      </c>
      <c r="AW678" s="365">
        <v>0</v>
      </c>
      <c r="AX678" s="365">
        <v>0.0523255813953488</v>
      </c>
      <c r="AY678" s="145"/>
      <c r="AZ678" s="143"/>
    </row>
    <row r="679" spans="1:52">
      <c r="A679" s="141"/>
      <c r="B679" s="145"/>
      <c r="C679" s="175" t="s">
        <v>1158</v>
      </c>
      <c r="D679" s="169" t="s">
        <v>26</v>
      </c>
      <c r="E679" s="169" t="s">
        <v>1159</v>
      </c>
      <c r="F679" s="170" t="s">
        <v>1217</v>
      </c>
      <c r="G679" s="184" t="s">
        <v>1218</v>
      </c>
      <c r="H679" s="184" t="s">
        <v>1218</v>
      </c>
      <c r="I679" s="184" t="s">
        <v>1218</v>
      </c>
      <c r="J679" s="184" t="s">
        <v>1218</v>
      </c>
      <c r="K679" s="171">
        <v>0.9</v>
      </c>
      <c r="L679" s="172">
        <v>0.925925925925926</v>
      </c>
      <c r="M679" s="172">
        <v>0.84</v>
      </c>
      <c r="N679" s="173">
        <v>0.888888888888889</v>
      </c>
      <c r="O679" s="173">
        <v>0.883152173913043</v>
      </c>
      <c r="P679" s="359">
        <v>0.9</v>
      </c>
      <c r="Q679" s="360">
        <v>0.94897472579876</v>
      </c>
      <c r="R679" s="172">
        <v>0.952582159624413</v>
      </c>
      <c r="S679" s="172">
        <v>0.963293130571578</v>
      </c>
      <c r="T679" s="172">
        <v>0.954195133443274</v>
      </c>
      <c r="U679" s="359">
        <v>0.9</v>
      </c>
      <c r="V679" s="172">
        <v>0.93514544587506</v>
      </c>
      <c r="W679" s="172">
        <v>0.923943661971831</v>
      </c>
      <c r="X679" s="172">
        <v>0.944939695857368</v>
      </c>
      <c r="Y679" s="172">
        <v>0.94053108067176</v>
      </c>
      <c r="Z679" s="359">
        <v>0.92</v>
      </c>
      <c r="AA679" s="359">
        <v>0.889596602972399</v>
      </c>
      <c r="AB679" s="359">
        <v>0.938230383973289</v>
      </c>
      <c r="AC679" s="359">
        <v>0.922800718132855</v>
      </c>
      <c r="AD679" s="359">
        <v>0.931923641703377</v>
      </c>
      <c r="AE679" s="359">
        <v>0.92</v>
      </c>
      <c r="AF679" s="172">
        <v>1</v>
      </c>
      <c r="AG679" s="172">
        <v>1</v>
      </c>
      <c r="AH679" s="172">
        <v>0.995049504950495</v>
      </c>
      <c r="AI679" s="172">
        <v>0.994558258642766</v>
      </c>
      <c r="AJ679" s="359">
        <v>0.92</v>
      </c>
      <c r="AK679" s="172">
        <v>0.962616822429907</v>
      </c>
      <c r="AL679" s="172">
        <v>0.958592891168926</v>
      </c>
      <c r="AM679" s="172">
        <v>0.965111561866126</v>
      </c>
      <c r="AN679" s="172">
        <v>0.96766100897652</v>
      </c>
      <c r="AO679" s="171">
        <v>0.99</v>
      </c>
      <c r="AP679" s="361">
        <v>1</v>
      </c>
      <c r="AQ679" s="361">
        <v>1</v>
      </c>
      <c r="AR679" s="361">
        <v>1</v>
      </c>
      <c r="AS679" s="362">
        <v>1</v>
      </c>
      <c r="AT679" s="367">
        <v>0.0810595228934205</v>
      </c>
      <c r="AU679" s="364">
        <v>0</v>
      </c>
      <c r="AV679" s="365">
        <v>0</v>
      </c>
      <c r="AW679" s="365">
        <v>0</v>
      </c>
      <c r="AX679" s="365">
        <v>0.0707070707070707</v>
      </c>
      <c r="AY679" s="145"/>
      <c r="AZ679" s="143"/>
    </row>
    <row r="680" spans="1:52">
      <c r="A680" s="141"/>
      <c r="B680" s="145"/>
      <c r="C680" s="175" t="s">
        <v>1158</v>
      </c>
      <c r="D680" s="169" t="s">
        <v>26</v>
      </c>
      <c r="E680" s="169" t="s">
        <v>1159</v>
      </c>
      <c r="F680" s="170" t="s">
        <v>1219</v>
      </c>
      <c r="G680" s="184" t="s">
        <v>1220</v>
      </c>
      <c r="H680" s="184" t="s">
        <v>1220</v>
      </c>
      <c r="I680" s="184" t="s">
        <v>1220</v>
      </c>
      <c r="J680" s="184" t="s">
        <v>1220</v>
      </c>
      <c r="K680" s="171">
        <v>0.9</v>
      </c>
      <c r="L680" s="172">
        <v>0.885714285714286</v>
      </c>
      <c r="M680" s="172">
        <v>0.914285714285714</v>
      </c>
      <c r="N680" s="173">
        <v>0.914285714285714</v>
      </c>
      <c r="O680" s="173">
        <v>0.886128364389234</v>
      </c>
      <c r="P680" s="359">
        <v>0.9</v>
      </c>
      <c r="Q680" s="360">
        <v>0.952746939937375</v>
      </c>
      <c r="R680" s="172">
        <v>0.916149905634942</v>
      </c>
      <c r="S680" s="172">
        <v>0.951599207472403</v>
      </c>
      <c r="T680" s="172">
        <v>0.904256370717435</v>
      </c>
      <c r="U680" s="359">
        <v>0.9</v>
      </c>
      <c r="V680" s="172">
        <v>0.925419869057785</v>
      </c>
      <c r="W680" s="172">
        <v>0.90779185764357</v>
      </c>
      <c r="X680" s="172">
        <v>0.9215963770167</v>
      </c>
      <c r="Y680" s="172">
        <v>0.920180693118241</v>
      </c>
      <c r="Z680" s="359">
        <v>0.92</v>
      </c>
      <c r="AA680" s="359">
        <v>0.901035673187572</v>
      </c>
      <c r="AB680" s="359">
        <v>0.882703777335984</v>
      </c>
      <c r="AC680" s="359">
        <v>0.931992337164751</v>
      </c>
      <c r="AD680" s="359">
        <v>0.915958354668032</v>
      </c>
      <c r="AE680" s="359">
        <v>0.92</v>
      </c>
      <c r="AF680" s="172">
        <v>0.999464668094218</v>
      </c>
      <c r="AG680" s="172">
        <v>1</v>
      </c>
      <c r="AH680" s="172">
        <v>0.997851772287862</v>
      </c>
      <c r="AI680" s="172">
        <v>0.991504160973792</v>
      </c>
      <c r="AJ680" s="359">
        <v>0.92</v>
      </c>
      <c r="AK680" s="172">
        <v>0.960529317818846</v>
      </c>
      <c r="AL680" s="172">
        <v>0.948250265111347</v>
      </c>
      <c r="AM680" s="172">
        <v>0.967445925278567</v>
      </c>
      <c r="AN680" s="172">
        <v>0.966180020692034</v>
      </c>
      <c r="AO680" s="171">
        <v>0.99</v>
      </c>
      <c r="AP680" s="361">
        <v>1</v>
      </c>
      <c r="AQ680" s="361">
        <v>1</v>
      </c>
      <c r="AR680" s="361">
        <v>1</v>
      </c>
      <c r="AS680" s="362">
        <v>1</v>
      </c>
      <c r="AT680" s="367">
        <v>0.0810595228934205</v>
      </c>
      <c r="AU680" s="364">
        <v>0</v>
      </c>
      <c r="AV680" s="365">
        <v>0</v>
      </c>
      <c r="AW680" s="365">
        <v>0</v>
      </c>
      <c r="AX680" s="365">
        <v>0.058641975308642</v>
      </c>
      <c r="AY680" s="145"/>
      <c r="AZ680" s="143"/>
    </row>
    <row r="681" spans="1:52">
      <c r="A681" s="141"/>
      <c r="B681" s="145"/>
      <c r="C681" s="175" t="s">
        <v>1158</v>
      </c>
      <c r="D681" s="169" t="s">
        <v>26</v>
      </c>
      <c r="E681" s="169" t="s">
        <v>1159</v>
      </c>
      <c r="F681" s="170" t="s">
        <v>1221</v>
      </c>
      <c r="G681" s="184" t="s">
        <v>1222</v>
      </c>
      <c r="H681" s="184" t="s">
        <v>1222</v>
      </c>
      <c r="I681" s="184" t="s">
        <v>1222</v>
      </c>
      <c r="J681" s="184" t="s">
        <v>1222</v>
      </c>
      <c r="K681" s="171">
        <v>0.9</v>
      </c>
      <c r="L681" s="172">
        <v>0.814814814814815</v>
      </c>
      <c r="M681" s="172">
        <v>0.678571428571429</v>
      </c>
      <c r="N681" s="173">
        <v>0.785714285714286</v>
      </c>
      <c r="O681" s="173">
        <v>0.772727272727273</v>
      </c>
      <c r="P681" s="359">
        <v>0.9</v>
      </c>
      <c r="Q681" s="360">
        <v>0.952482876712329</v>
      </c>
      <c r="R681" s="172">
        <v>0.946544980443285</v>
      </c>
      <c r="S681" s="172">
        <v>0.956058588548602</v>
      </c>
      <c r="T681" s="172">
        <v>0.947564570573231</v>
      </c>
      <c r="U681" s="359">
        <v>0.9</v>
      </c>
      <c r="V681" s="172">
        <v>0.919948630136986</v>
      </c>
      <c r="W681" s="172">
        <v>0.919165580182529</v>
      </c>
      <c r="X681" s="172">
        <v>0.927652019529516</v>
      </c>
      <c r="Y681" s="172">
        <v>0.931190908952055</v>
      </c>
      <c r="Z681" s="359">
        <v>0.92</v>
      </c>
      <c r="AA681" s="359">
        <v>0.896421845574388</v>
      </c>
      <c r="AB681" s="359">
        <v>0.87905604719764</v>
      </c>
      <c r="AC681" s="359">
        <v>0.909375</v>
      </c>
      <c r="AD681" s="359">
        <v>0.898033347584438</v>
      </c>
      <c r="AE681" s="359">
        <v>0.92</v>
      </c>
      <c r="AF681" s="172">
        <v>1</v>
      </c>
      <c r="AG681" s="172">
        <v>0.99830220713073</v>
      </c>
      <c r="AH681" s="172">
        <v>0.994962216624685</v>
      </c>
      <c r="AI681" s="172">
        <v>0.996071333072793</v>
      </c>
      <c r="AJ681" s="359">
        <v>0.92</v>
      </c>
      <c r="AK681" s="172">
        <v>0.953293830602998</v>
      </c>
      <c r="AL681" s="172">
        <v>0.93993288590604</v>
      </c>
      <c r="AM681" s="172">
        <v>0.960248876598687</v>
      </c>
      <c r="AN681" s="172">
        <v>0.955930552916587</v>
      </c>
      <c r="AO681" s="171">
        <v>0.99</v>
      </c>
      <c r="AP681" s="361">
        <v>1</v>
      </c>
      <c r="AQ681" s="361">
        <v>1</v>
      </c>
      <c r="AR681" s="361">
        <v>1</v>
      </c>
      <c r="AS681" s="362">
        <v>1</v>
      </c>
      <c r="AT681" s="367">
        <v>0.0810595228934205</v>
      </c>
      <c r="AU681" s="364">
        <v>0</v>
      </c>
      <c r="AV681" s="365">
        <v>0</v>
      </c>
      <c r="AW681" s="365">
        <v>0.0833333333333333</v>
      </c>
      <c r="AX681" s="365">
        <v>0.0986394557823129</v>
      </c>
      <c r="AY681" s="145"/>
      <c r="AZ681" s="143"/>
    </row>
    <row r="682" spans="1:52">
      <c r="A682" s="141"/>
      <c r="B682" s="145"/>
      <c r="C682" s="175" t="s">
        <v>1158</v>
      </c>
      <c r="D682" s="169" t="s">
        <v>26</v>
      </c>
      <c r="E682" s="169" t="s">
        <v>1159</v>
      </c>
      <c r="F682" s="170" t="s">
        <v>1223</v>
      </c>
      <c r="G682" s="184" t="s">
        <v>1224</v>
      </c>
      <c r="H682" s="184" t="s">
        <v>1224</v>
      </c>
      <c r="I682" s="184" t="s">
        <v>1224</v>
      </c>
      <c r="J682" s="184" t="s">
        <v>1224</v>
      </c>
      <c r="K682" s="171">
        <v>0.9</v>
      </c>
      <c r="L682" s="172">
        <v>0.8</v>
      </c>
      <c r="M682" s="172">
        <v>0.894736842105263</v>
      </c>
      <c r="N682" s="173">
        <v>0.75</v>
      </c>
      <c r="O682" s="173">
        <v>0.737430167597765</v>
      </c>
      <c r="P682" s="359">
        <v>0.9</v>
      </c>
      <c r="Q682" s="360">
        <v>0.98794454490657</v>
      </c>
      <c r="R682" s="172">
        <v>0.984280532043531</v>
      </c>
      <c r="S682" s="172">
        <v>0.993188010899183</v>
      </c>
      <c r="T682" s="172">
        <v>0.986524778036648</v>
      </c>
      <c r="U682" s="359">
        <v>0.9</v>
      </c>
      <c r="V682" s="172">
        <v>0.937914406268837</v>
      </c>
      <c r="W682" s="172">
        <v>0.930471584038694</v>
      </c>
      <c r="X682" s="172">
        <v>0.955722070844687</v>
      </c>
      <c r="Y682" s="172">
        <v>0.944986671704133</v>
      </c>
      <c r="Z682" s="359">
        <v>0.92</v>
      </c>
      <c r="AA682" s="359">
        <v>0.912621359223301</v>
      </c>
      <c r="AB682" s="359">
        <v>0.927710843373494</v>
      </c>
      <c r="AC682" s="359">
        <v>0.923868312757202</v>
      </c>
      <c r="AD682" s="359">
        <v>0.935049614877524</v>
      </c>
      <c r="AE682" s="359">
        <v>0.92</v>
      </c>
      <c r="AF682" s="172">
        <v>1</v>
      </c>
      <c r="AG682" s="172">
        <v>0.994949494949495</v>
      </c>
      <c r="AH682" s="172">
        <v>0.998696219035202</v>
      </c>
      <c r="AI682" s="172">
        <v>0.998897869213813</v>
      </c>
      <c r="AJ682" s="359">
        <v>0.92</v>
      </c>
      <c r="AK682" s="172">
        <v>0.962337035248672</v>
      </c>
      <c r="AL682" s="172">
        <v>0.961431226765799</v>
      </c>
      <c r="AM682" s="172">
        <v>0.971355498721228</v>
      </c>
      <c r="AN682" s="172">
        <v>0.970410579385661</v>
      </c>
      <c r="AO682" s="171">
        <v>0.99</v>
      </c>
      <c r="AP682" s="361">
        <v>1</v>
      </c>
      <c r="AQ682" s="361">
        <v>1</v>
      </c>
      <c r="AR682" s="361">
        <v>1</v>
      </c>
      <c r="AS682" s="362">
        <v>1</v>
      </c>
      <c r="AT682" s="367">
        <v>0.0810595228934205</v>
      </c>
      <c r="AU682" s="364">
        <v>0.142857142857143</v>
      </c>
      <c r="AV682" s="365">
        <v>0</v>
      </c>
      <c r="AW682" s="365">
        <v>0</v>
      </c>
      <c r="AX682" s="365">
        <v>0.0616438356164384</v>
      </c>
      <c r="AY682" s="145"/>
      <c r="AZ682" s="143"/>
    </row>
    <row r="683" spans="1:52">
      <c r="A683" s="141"/>
      <c r="B683" s="145"/>
      <c r="C683" s="175" t="s">
        <v>1158</v>
      </c>
      <c r="D683" s="169" t="s">
        <v>26</v>
      </c>
      <c r="E683" s="169" t="s">
        <v>1159</v>
      </c>
      <c r="F683" s="170" t="s">
        <v>1225</v>
      </c>
      <c r="G683" s="184" t="s">
        <v>1226</v>
      </c>
      <c r="H683" s="184" t="s">
        <v>1226</v>
      </c>
      <c r="I683" s="184" t="s">
        <v>1226</v>
      </c>
      <c r="J683" s="184" t="s">
        <v>1226</v>
      </c>
      <c r="K683" s="171">
        <v>0.9</v>
      </c>
      <c r="L683" s="172">
        <v>1</v>
      </c>
      <c r="M683" s="172">
        <v>1</v>
      </c>
      <c r="N683" s="173">
        <v>1</v>
      </c>
      <c r="O683" s="173">
        <v>0.981099656357388</v>
      </c>
      <c r="P683" s="359">
        <v>0.9</v>
      </c>
      <c r="Q683" s="360">
        <v>0.996365524402908</v>
      </c>
      <c r="R683" s="172">
        <v>0.995258166491043</v>
      </c>
      <c r="S683" s="172">
        <v>0.996646171045277</v>
      </c>
      <c r="T683" s="172">
        <v>0.99248632621867</v>
      </c>
      <c r="U683" s="359">
        <v>0.9</v>
      </c>
      <c r="V683" s="172">
        <v>0.923676012461059</v>
      </c>
      <c r="W683" s="172">
        <v>0.963645943097998</v>
      </c>
      <c r="X683" s="172">
        <v>0.955841252096143</v>
      </c>
      <c r="Y683" s="172">
        <v>0.961823907478684</v>
      </c>
      <c r="Z683" s="359">
        <v>0.92</v>
      </c>
      <c r="AA683" s="359">
        <v>0.987473903966597</v>
      </c>
      <c r="AB683" s="359">
        <v>0.979527559055118</v>
      </c>
      <c r="AC683" s="359">
        <v>0.978187919463087</v>
      </c>
      <c r="AD683" s="359">
        <v>0.976786986464023</v>
      </c>
      <c r="AE683" s="359">
        <v>0.92</v>
      </c>
      <c r="AF683" s="172">
        <v>1</v>
      </c>
      <c r="AG683" s="172">
        <v>0.975206611570248</v>
      </c>
      <c r="AH683" s="172">
        <v>0.994047619047619</v>
      </c>
      <c r="AI683" s="172">
        <v>0.99369918699187</v>
      </c>
      <c r="AJ683" s="359">
        <v>0.92</v>
      </c>
      <c r="AK683" s="172">
        <v>0.988357588357588</v>
      </c>
      <c r="AL683" s="172">
        <v>0.988156336360047</v>
      </c>
      <c r="AM683" s="172">
        <v>0.988679245283019</v>
      </c>
      <c r="AN683" s="172">
        <v>0.988559059987631</v>
      </c>
      <c r="AO683" s="171">
        <v>0.99</v>
      </c>
      <c r="AP683" s="361">
        <v>1</v>
      </c>
      <c r="AQ683" s="361">
        <v>1</v>
      </c>
      <c r="AR683" s="361">
        <v>1</v>
      </c>
      <c r="AS683" s="362">
        <v>1</v>
      </c>
      <c r="AT683" s="367">
        <v>0.0810595228934205</v>
      </c>
      <c r="AU683" s="364">
        <v>0</v>
      </c>
      <c r="AV683" s="365">
        <v>0</v>
      </c>
      <c r="AW683" s="365">
        <v>0</v>
      </c>
      <c r="AX683" s="365">
        <v>0.0362694300518135</v>
      </c>
      <c r="AY683" s="145"/>
      <c r="AZ683" s="143"/>
    </row>
    <row r="684" spans="1:52">
      <c r="A684" s="141"/>
      <c r="B684" s="145"/>
      <c r="C684" s="175" t="s">
        <v>1158</v>
      </c>
      <c r="D684" s="169" t="s">
        <v>26</v>
      </c>
      <c r="E684" s="169" t="s">
        <v>1159</v>
      </c>
      <c r="F684" s="170" t="s">
        <v>1227</v>
      </c>
      <c r="G684" s="184" t="s">
        <v>1228</v>
      </c>
      <c r="H684" s="184" t="s">
        <v>1228</v>
      </c>
      <c r="I684" s="184" t="s">
        <v>1228</v>
      </c>
      <c r="J684" s="184" t="s">
        <v>1228</v>
      </c>
      <c r="K684" s="171">
        <v>0.9</v>
      </c>
      <c r="L684" s="172">
        <v>0.906666666666667</v>
      </c>
      <c r="M684" s="172">
        <v>0.944444444444444</v>
      </c>
      <c r="N684" s="173">
        <v>0.918918918918919</v>
      </c>
      <c r="O684" s="173">
        <v>0.914934751087482</v>
      </c>
      <c r="P684" s="359">
        <v>0.9</v>
      </c>
      <c r="Q684" s="360">
        <v>0.958341082387949</v>
      </c>
      <c r="R684" s="172">
        <v>0.937643458301454</v>
      </c>
      <c r="S684" s="172">
        <v>0.959843290891283</v>
      </c>
      <c r="T684" s="172">
        <v>0.933666974262948</v>
      </c>
      <c r="U684" s="359">
        <v>0.9</v>
      </c>
      <c r="V684" s="172">
        <v>0.913706527803608</v>
      </c>
      <c r="W684" s="172">
        <v>0.895562356541699</v>
      </c>
      <c r="X684" s="172">
        <v>0.92615083251714</v>
      </c>
      <c r="Y684" s="172">
        <v>0.923644275004547</v>
      </c>
      <c r="Z684" s="359">
        <v>0.92</v>
      </c>
      <c r="AA684" s="359">
        <v>0.859872611464968</v>
      </c>
      <c r="AB684" s="359">
        <v>0.858413132694938</v>
      </c>
      <c r="AC684" s="359">
        <v>0.878200692041523</v>
      </c>
      <c r="AD684" s="359">
        <v>0.898260336617793</v>
      </c>
      <c r="AE684" s="359">
        <v>0.92</v>
      </c>
      <c r="AF684" s="172">
        <v>0.998621640248105</v>
      </c>
      <c r="AG684" s="172">
        <v>0.99604743083004</v>
      </c>
      <c r="AH684" s="172">
        <v>0.998465080583269</v>
      </c>
      <c r="AI684" s="172">
        <v>0.99374066660312</v>
      </c>
      <c r="AJ684" s="359">
        <v>0.92</v>
      </c>
      <c r="AK684" s="172">
        <v>0.946417541692403</v>
      </c>
      <c r="AL684" s="172">
        <v>0.934090569421611</v>
      </c>
      <c r="AM684" s="172">
        <v>0.952998626583244</v>
      </c>
      <c r="AN684" s="172">
        <v>0.958187806653297</v>
      </c>
      <c r="AO684" s="171">
        <v>0.99</v>
      </c>
      <c r="AP684" s="361">
        <v>1</v>
      </c>
      <c r="AQ684" s="361">
        <v>1</v>
      </c>
      <c r="AR684" s="361">
        <v>1</v>
      </c>
      <c r="AS684" s="362">
        <v>1</v>
      </c>
      <c r="AT684" s="367">
        <v>0.0810595228934205</v>
      </c>
      <c r="AU684" s="364">
        <v>0.0512820512820513</v>
      </c>
      <c r="AV684" s="365">
        <v>0.0357142857142857</v>
      </c>
      <c r="AW684" s="365">
        <v>0.0454545454545455</v>
      </c>
      <c r="AX684" s="365">
        <v>0.0724852071005917</v>
      </c>
      <c r="AY684" s="145"/>
      <c r="AZ684" s="143"/>
    </row>
    <row r="685" spans="1:52">
      <c r="A685" s="141"/>
      <c r="B685" s="145"/>
      <c r="C685" s="175" t="s">
        <v>1158</v>
      </c>
      <c r="D685" s="169" t="s">
        <v>26</v>
      </c>
      <c r="E685" s="169" t="s">
        <v>1159</v>
      </c>
      <c r="F685" s="170" t="s">
        <v>1229</v>
      </c>
      <c r="G685" s="184" t="s">
        <v>1230</v>
      </c>
      <c r="H685" s="184" t="s">
        <v>1230</v>
      </c>
      <c r="I685" s="184" t="s">
        <v>1230</v>
      </c>
      <c r="J685" s="184" t="s">
        <v>1230</v>
      </c>
      <c r="K685" s="171">
        <v>0.9</v>
      </c>
      <c r="L685" s="172">
        <v>1</v>
      </c>
      <c r="M685" s="172">
        <v>0.916666666666667</v>
      </c>
      <c r="N685" s="173">
        <v>0.75</v>
      </c>
      <c r="O685" s="173">
        <v>0.886904761904762</v>
      </c>
      <c r="P685" s="359">
        <v>0.9</v>
      </c>
      <c r="Q685" s="360">
        <v>0.943381180223285</v>
      </c>
      <c r="R685" s="172">
        <v>0.98942731277533</v>
      </c>
      <c r="S685" s="172">
        <v>0.980846774193548</v>
      </c>
      <c r="T685" s="172">
        <v>0.984506294317933</v>
      </c>
      <c r="U685" s="359">
        <v>0.9</v>
      </c>
      <c r="V685" s="172">
        <v>0.889154704944179</v>
      </c>
      <c r="W685" s="172">
        <v>0.93568281938326</v>
      </c>
      <c r="X685" s="172">
        <v>0.936491935483871</v>
      </c>
      <c r="Y685" s="172">
        <v>0.928903882797613</v>
      </c>
      <c r="Z685" s="359">
        <v>0.92</v>
      </c>
      <c r="AA685" s="359">
        <v>0.883161512027491</v>
      </c>
      <c r="AB685" s="359">
        <v>0.824074074074074</v>
      </c>
      <c r="AC685" s="359">
        <v>0.879084967320261</v>
      </c>
      <c r="AD685" s="359">
        <v>0.886950237456122</v>
      </c>
      <c r="AE685" s="359">
        <v>0.92</v>
      </c>
      <c r="AF685" s="172">
        <v>1</v>
      </c>
      <c r="AG685" s="172">
        <v>1</v>
      </c>
      <c r="AH685" s="172">
        <v>1</v>
      </c>
      <c r="AI685" s="172">
        <v>0.995719178082192</v>
      </c>
      <c r="AJ685" s="359">
        <v>0.92</v>
      </c>
      <c r="AK685" s="172">
        <v>0.927508090614887</v>
      </c>
      <c r="AL685" s="172">
        <v>0.950651130911583</v>
      </c>
      <c r="AM685" s="172">
        <v>0.963020030816641</v>
      </c>
      <c r="AN685" s="172">
        <v>0.958182472125644</v>
      </c>
      <c r="AO685" s="171">
        <v>0.99</v>
      </c>
      <c r="AP685" s="361">
        <v>1</v>
      </c>
      <c r="AQ685" s="361">
        <v>1</v>
      </c>
      <c r="AR685" s="361">
        <v>1</v>
      </c>
      <c r="AS685" s="362">
        <v>1</v>
      </c>
      <c r="AT685" s="367">
        <v>0.0810595228934205</v>
      </c>
      <c r="AU685" s="364">
        <v>0.3</v>
      </c>
      <c r="AV685" s="365">
        <v>0</v>
      </c>
      <c r="AW685" s="365">
        <v>0.181818181818182</v>
      </c>
      <c r="AX685" s="365">
        <v>0.0734463276836158</v>
      </c>
      <c r="AY685" s="145"/>
      <c r="AZ685" s="143"/>
    </row>
    <row r="686" spans="1:52">
      <c r="A686" s="141"/>
      <c r="B686" s="145"/>
      <c r="C686" s="175" t="s">
        <v>1158</v>
      </c>
      <c r="D686" s="169" t="s">
        <v>26</v>
      </c>
      <c r="E686" s="169" t="s">
        <v>1159</v>
      </c>
      <c r="F686" s="170" t="s">
        <v>1231</v>
      </c>
      <c r="G686" s="184" t="s">
        <v>1232</v>
      </c>
      <c r="H686" s="184" t="s">
        <v>1232</v>
      </c>
      <c r="I686" s="184" t="s">
        <v>1232</v>
      </c>
      <c r="J686" s="184" t="s">
        <v>1232</v>
      </c>
      <c r="K686" s="171">
        <v>0.9</v>
      </c>
      <c r="L686" s="172">
        <v>0.954545454545455</v>
      </c>
      <c r="M686" s="172">
        <v>0.904761904761905</v>
      </c>
      <c r="N686" s="173">
        <v>0.954545454545455</v>
      </c>
      <c r="O686" s="173">
        <v>0.848932676518883</v>
      </c>
      <c r="P686" s="359">
        <v>0.9</v>
      </c>
      <c r="Q686" s="360">
        <v>0.966494845360825</v>
      </c>
      <c r="R686" s="172">
        <v>0.964378238341969</v>
      </c>
      <c r="S686" s="172">
        <v>0.971167369901547</v>
      </c>
      <c r="T686" s="172">
        <v>0.934199949472911</v>
      </c>
      <c r="U686" s="359">
        <v>0.9</v>
      </c>
      <c r="V686" s="172">
        <v>0.920103092783505</v>
      </c>
      <c r="W686" s="172">
        <v>0.906088082901554</v>
      </c>
      <c r="X686" s="172">
        <v>0.914205344585091</v>
      </c>
      <c r="Y686" s="172">
        <v>0.913231207367768</v>
      </c>
      <c r="Z686" s="359">
        <v>0.92</v>
      </c>
      <c r="AA686" s="359">
        <v>0.877984084880637</v>
      </c>
      <c r="AB686" s="359">
        <v>0.892778993435449</v>
      </c>
      <c r="AC686" s="359">
        <v>0.906392694063927</v>
      </c>
      <c r="AD686" s="359">
        <v>0.910316347202743</v>
      </c>
      <c r="AE686" s="359">
        <v>0.92</v>
      </c>
      <c r="AF686" s="172">
        <v>0.942307692307692</v>
      </c>
      <c r="AG686" s="172">
        <v>0.989473684210526</v>
      </c>
      <c r="AH686" s="172">
        <v>0.991666666666667</v>
      </c>
      <c r="AI686" s="172">
        <v>0.957470010905125</v>
      </c>
      <c r="AJ686" s="359">
        <v>0.92</v>
      </c>
      <c r="AK686" s="172">
        <v>0.939346811819596</v>
      </c>
      <c r="AL686" s="172">
        <v>0.938030984507746</v>
      </c>
      <c r="AM686" s="172">
        <v>0.943548387096774</v>
      </c>
      <c r="AN686" s="172">
        <v>0.948102163887903</v>
      </c>
      <c r="AO686" s="171">
        <v>0.99</v>
      </c>
      <c r="AP686" s="361">
        <v>1</v>
      </c>
      <c r="AQ686" s="361">
        <v>1</v>
      </c>
      <c r="AR686" s="361">
        <v>1</v>
      </c>
      <c r="AS686" s="362">
        <v>1</v>
      </c>
      <c r="AT686" s="367">
        <v>0.0810595228934205</v>
      </c>
      <c r="AU686" s="364">
        <v>0.333333333333333</v>
      </c>
      <c r="AV686" s="365">
        <v>0</v>
      </c>
      <c r="AW686" s="365">
        <v>0.166666666666667</v>
      </c>
      <c r="AX686" s="365">
        <v>0.0372670807453416</v>
      </c>
      <c r="AY686" s="145"/>
      <c r="AZ686" s="143"/>
    </row>
    <row r="687" spans="1:52">
      <c r="A687" s="141"/>
      <c r="B687" s="145"/>
      <c r="C687" s="175" t="s">
        <v>1158</v>
      </c>
      <c r="D687" s="169" t="s">
        <v>26</v>
      </c>
      <c r="E687" s="169" t="s">
        <v>1159</v>
      </c>
      <c r="F687" s="170" t="s">
        <v>1233</v>
      </c>
      <c r="G687" s="184" t="s">
        <v>1234</v>
      </c>
      <c r="H687" s="184" t="s">
        <v>1234</v>
      </c>
      <c r="I687" s="184" t="s">
        <v>1234</v>
      </c>
      <c r="J687" s="184" t="s">
        <v>1234</v>
      </c>
      <c r="K687" s="171">
        <v>0.9</v>
      </c>
      <c r="L687" s="172">
        <v>0.878787878787879</v>
      </c>
      <c r="M687" s="172">
        <v>0.9375</v>
      </c>
      <c r="N687" s="173">
        <v>0.941176470588235</v>
      </c>
      <c r="O687" s="173">
        <v>0.932893289328933</v>
      </c>
      <c r="P687" s="359">
        <v>0.9</v>
      </c>
      <c r="Q687" s="360">
        <v>0.953558808682484</v>
      </c>
      <c r="R687" s="172">
        <v>0.963608405945669</v>
      </c>
      <c r="S687" s="172">
        <v>0.971240263630917</v>
      </c>
      <c r="T687" s="172">
        <v>0.967199876290785</v>
      </c>
      <c r="U687" s="359">
        <v>0.9</v>
      </c>
      <c r="V687" s="172">
        <v>0.906108026249369</v>
      </c>
      <c r="W687" s="172">
        <v>0.916965658636597</v>
      </c>
      <c r="X687" s="172">
        <v>0.914919113241462</v>
      </c>
      <c r="Y687" s="172">
        <v>0.930052748234566</v>
      </c>
      <c r="Z687" s="359">
        <v>0.92</v>
      </c>
      <c r="AA687" s="359">
        <v>0.883928571428571</v>
      </c>
      <c r="AB687" s="359">
        <v>0.896551724137931</v>
      </c>
      <c r="AC687" s="359">
        <v>0.921212121212121</v>
      </c>
      <c r="AD687" s="359">
        <v>0.923904786021778</v>
      </c>
      <c r="AE687" s="359">
        <v>0.92</v>
      </c>
      <c r="AF687" s="172">
        <v>1</v>
      </c>
      <c r="AG687" s="172">
        <v>1</v>
      </c>
      <c r="AH687" s="172">
        <v>1</v>
      </c>
      <c r="AI687" s="172">
        <v>0.99738219895288</v>
      </c>
      <c r="AJ687" s="359">
        <v>0.92</v>
      </c>
      <c r="AK687" s="172">
        <v>0.933333333333333</v>
      </c>
      <c r="AL687" s="172">
        <v>0.93362307388384</v>
      </c>
      <c r="AM687" s="172">
        <v>0.948905109489051</v>
      </c>
      <c r="AN687" s="172">
        <v>0.956692115397608</v>
      </c>
      <c r="AO687" s="171">
        <v>0.99</v>
      </c>
      <c r="AP687" s="361">
        <v>1</v>
      </c>
      <c r="AQ687" s="361">
        <v>1</v>
      </c>
      <c r="AR687" s="361">
        <v>1</v>
      </c>
      <c r="AS687" s="362">
        <v>1</v>
      </c>
      <c r="AT687" s="367">
        <v>0.0810595228934205</v>
      </c>
      <c r="AU687" s="364">
        <v>0.115384615384615</v>
      </c>
      <c r="AV687" s="365">
        <v>0.0384615384615385</v>
      </c>
      <c r="AW687" s="365">
        <v>0.0666666666666667</v>
      </c>
      <c r="AX687" s="365">
        <v>0.0617977528089888</v>
      </c>
      <c r="AY687" s="145"/>
      <c r="AZ687" s="143"/>
    </row>
    <row r="688" spans="1:52">
      <c r="A688" s="141"/>
      <c r="B688" s="145"/>
      <c r="C688" s="175" t="s">
        <v>1158</v>
      </c>
      <c r="D688" s="169" t="s">
        <v>26</v>
      </c>
      <c r="E688" s="169" t="s">
        <v>1159</v>
      </c>
      <c r="F688" s="170" t="s">
        <v>1235</v>
      </c>
      <c r="G688" s="184" t="s">
        <v>1236</v>
      </c>
      <c r="H688" s="184" t="s">
        <v>1236</v>
      </c>
      <c r="I688" s="184" t="s">
        <v>1236</v>
      </c>
      <c r="J688" s="184" t="s">
        <v>1236</v>
      </c>
      <c r="K688" s="171">
        <v>0.9</v>
      </c>
      <c r="L688" s="172">
        <v>0.75</v>
      </c>
      <c r="M688" s="172">
        <v>0.947368421052632</v>
      </c>
      <c r="N688" s="173">
        <v>0.904761904761905</v>
      </c>
      <c r="O688" s="173">
        <v>0.867132867132867</v>
      </c>
      <c r="P688" s="359">
        <v>0.9</v>
      </c>
      <c r="Q688" s="360">
        <v>0.97479674796748</v>
      </c>
      <c r="R688" s="172">
        <v>0.974424552429668</v>
      </c>
      <c r="S688" s="172">
        <v>0.978494623655914</v>
      </c>
      <c r="T688" s="172">
        <v>0.974421930226911</v>
      </c>
      <c r="U688" s="359">
        <v>0.9</v>
      </c>
      <c r="V688" s="172">
        <v>0.921138211382114</v>
      </c>
      <c r="W688" s="172">
        <v>0.910485933503836</v>
      </c>
      <c r="X688" s="172">
        <v>0.942326490713588</v>
      </c>
      <c r="Y688" s="172">
        <v>0.940075007419799</v>
      </c>
      <c r="Z688" s="359">
        <v>0.92</v>
      </c>
      <c r="AA688" s="359">
        <v>0.917241379310345</v>
      </c>
      <c r="AB688" s="359">
        <v>0.942934782608696</v>
      </c>
      <c r="AC688" s="359">
        <v>0.926345609065156</v>
      </c>
      <c r="AD688" s="359">
        <v>0.942468203497615</v>
      </c>
      <c r="AE688" s="359">
        <v>0.92</v>
      </c>
      <c r="AF688" s="172">
        <v>1</v>
      </c>
      <c r="AG688" s="172">
        <v>0.994594594594595</v>
      </c>
      <c r="AH688" s="172">
        <v>1</v>
      </c>
      <c r="AI688" s="172">
        <v>0.998367124778881</v>
      </c>
      <c r="AJ688" s="359">
        <v>0.92</v>
      </c>
      <c r="AK688" s="172">
        <v>0.943272727272727</v>
      </c>
      <c r="AL688" s="172">
        <v>0.941596365996106</v>
      </c>
      <c r="AM688" s="172">
        <v>0.957122093023256</v>
      </c>
      <c r="AN688" s="172">
        <v>0.965966475705495</v>
      </c>
      <c r="AO688" s="171">
        <v>0.99</v>
      </c>
      <c r="AP688" s="361">
        <v>1</v>
      </c>
      <c r="AQ688" s="361">
        <v>1</v>
      </c>
      <c r="AR688" s="361">
        <v>1</v>
      </c>
      <c r="AS688" s="362">
        <v>1</v>
      </c>
      <c r="AT688" s="367">
        <v>0.0810595228934205</v>
      </c>
      <c r="AU688" s="364">
        <v>0.0714285714285714</v>
      </c>
      <c r="AV688" s="365">
        <v>0</v>
      </c>
      <c r="AW688" s="365">
        <v>0.0625</v>
      </c>
      <c r="AX688" s="365">
        <v>0.05</v>
      </c>
      <c r="AY688" s="145"/>
      <c r="AZ688" s="143"/>
    </row>
    <row r="689" spans="1:52">
      <c r="A689" s="141"/>
      <c r="B689" s="145"/>
      <c r="C689" s="175" t="s">
        <v>1158</v>
      </c>
      <c r="D689" s="169" t="s">
        <v>26</v>
      </c>
      <c r="E689" s="169" t="s">
        <v>1159</v>
      </c>
      <c r="F689" s="170" t="s">
        <v>1237</v>
      </c>
      <c r="G689" s="184" t="s">
        <v>1238</v>
      </c>
      <c r="H689" s="184" t="s">
        <v>1238</v>
      </c>
      <c r="I689" s="184" t="s">
        <v>1238</v>
      </c>
      <c r="J689" s="184" t="s">
        <v>1238</v>
      </c>
      <c r="K689" s="171">
        <v>0.9</v>
      </c>
      <c r="L689" s="172">
        <v>0.875</v>
      </c>
      <c r="M689" s="172">
        <v>0.814814814814815</v>
      </c>
      <c r="N689" s="173">
        <v>0.928571428571429</v>
      </c>
      <c r="O689" s="173">
        <v>0.89247311827957</v>
      </c>
      <c r="P689" s="359">
        <v>0.9</v>
      </c>
      <c r="Q689" s="360">
        <v>0.932692307692308</v>
      </c>
      <c r="R689" s="172">
        <v>0.918984700973574</v>
      </c>
      <c r="S689" s="172">
        <v>0.971157645199526</v>
      </c>
      <c r="T689" s="172">
        <v>0.946386829206988</v>
      </c>
      <c r="U689" s="359">
        <v>0.9</v>
      </c>
      <c r="V689" s="172">
        <v>0.905695266272189</v>
      </c>
      <c r="W689" s="172">
        <v>0.88038942976356</v>
      </c>
      <c r="X689" s="172">
        <v>0.930462267878309</v>
      </c>
      <c r="Y689" s="172">
        <v>0.931733065225588</v>
      </c>
      <c r="Z689" s="359">
        <v>0.92</v>
      </c>
      <c r="AA689" s="359">
        <v>0.930513595166163</v>
      </c>
      <c r="AB689" s="359">
        <v>0.910761154855643</v>
      </c>
      <c r="AC689" s="359">
        <v>0.923165137614679</v>
      </c>
      <c r="AD689" s="359">
        <v>0.93890643011076</v>
      </c>
      <c r="AE689" s="359">
        <v>0.92</v>
      </c>
      <c r="AF689" s="172">
        <v>0.99151103565365</v>
      </c>
      <c r="AG689" s="172">
        <v>0.995918367346939</v>
      </c>
      <c r="AH689" s="172">
        <v>0.984536082474227</v>
      </c>
      <c r="AI689" s="172">
        <v>0.991235914863173</v>
      </c>
      <c r="AJ689" s="359">
        <v>0.92</v>
      </c>
      <c r="AK689" s="172">
        <v>0.943986820428336</v>
      </c>
      <c r="AL689" s="172">
        <v>0.917811984606927</v>
      </c>
      <c r="AM689" s="172">
        <v>0.952101087275933</v>
      </c>
      <c r="AN689" s="172">
        <v>0.960401909068073</v>
      </c>
      <c r="AO689" s="171">
        <v>0.99</v>
      </c>
      <c r="AP689" s="361">
        <v>1</v>
      </c>
      <c r="AQ689" s="361">
        <v>1</v>
      </c>
      <c r="AR689" s="361">
        <v>1</v>
      </c>
      <c r="AS689" s="362">
        <v>1</v>
      </c>
      <c r="AT689" s="367">
        <v>0.0810595228934205</v>
      </c>
      <c r="AU689" s="364">
        <v>0.0277777777777778</v>
      </c>
      <c r="AV689" s="365">
        <v>0</v>
      </c>
      <c r="AW689" s="365">
        <v>0.0357142857142857</v>
      </c>
      <c r="AX689" s="365">
        <v>0.073345259391771</v>
      </c>
      <c r="AY689" s="145"/>
      <c r="AZ689" s="143"/>
    </row>
    <row r="690" spans="1:52">
      <c r="A690" s="141"/>
      <c r="B690" s="145"/>
      <c r="C690" s="175" t="s">
        <v>1158</v>
      </c>
      <c r="D690" s="169" t="s">
        <v>26</v>
      </c>
      <c r="E690" s="169" t="s">
        <v>1159</v>
      </c>
      <c r="F690" s="170" t="s">
        <v>1239</v>
      </c>
      <c r="G690" s="184" t="s">
        <v>1240</v>
      </c>
      <c r="H690" s="184" t="s">
        <v>1240</v>
      </c>
      <c r="I690" s="184" t="s">
        <v>1240</v>
      </c>
      <c r="J690" s="184" t="s">
        <v>1240</v>
      </c>
      <c r="K690" s="171">
        <v>0.9</v>
      </c>
      <c r="L690" s="172">
        <v>0.954545454545455</v>
      </c>
      <c r="M690" s="172">
        <v>0.91304347826087</v>
      </c>
      <c r="N690" s="173">
        <v>0.92</v>
      </c>
      <c r="O690" s="173">
        <v>0.931428571428571</v>
      </c>
      <c r="P690" s="359">
        <v>0.9</v>
      </c>
      <c r="Q690" s="360">
        <v>0.950713359273671</v>
      </c>
      <c r="R690" s="172">
        <v>0.929191716766867</v>
      </c>
      <c r="S690" s="172">
        <v>0.951827242524917</v>
      </c>
      <c r="T690" s="172">
        <v>0.941952346219305</v>
      </c>
      <c r="U690" s="359">
        <v>0.9</v>
      </c>
      <c r="V690" s="172">
        <v>0.911154345006485</v>
      </c>
      <c r="W690" s="172">
        <v>0.879091516366065</v>
      </c>
      <c r="X690" s="172">
        <v>0.934385382059801</v>
      </c>
      <c r="Y690" s="172">
        <v>0.919280330658886</v>
      </c>
      <c r="Z690" s="359">
        <v>0.92</v>
      </c>
      <c r="AA690" s="359">
        <v>0.865921787709497</v>
      </c>
      <c r="AB690" s="359">
        <v>0.837719298245614</v>
      </c>
      <c r="AC690" s="359">
        <v>0.901075268817204</v>
      </c>
      <c r="AD690" s="359">
        <v>0.915733691595761</v>
      </c>
      <c r="AE690" s="359">
        <v>0.92</v>
      </c>
      <c r="AF690" s="172">
        <v>0.998336106489185</v>
      </c>
      <c r="AG690" s="172">
        <v>0.99009900990099</v>
      </c>
      <c r="AH690" s="172">
        <v>1</v>
      </c>
      <c r="AI690" s="172">
        <v>0.997431506849315</v>
      </c>
      <c r="AJ690" s="359">
        <v>0.92</v>
      </c>
      <c r="AK690" s="172">
        <v>0.930894308943089</v>
      </c>
      <c r="AL690" s="172">
        <v>0.902713773681516</v>
      </c>
      <c r="AM690" s="172">
        <v>0.944877171959257</v>
      </c>
      <c r="AN690" s="172">
        <v>0.953454649754605</v>
      </c>
      <c r="AO690" s="171">
        <v>0.99</v>
      </c>
      <c r="AP690" s="361">
        <v>1</v>
      </c>
      <c r="AQ690" s="361">
        <v>1</v>
      </c>
      <c r="AR690" s="361">
        <v>1</v>
      </c>
      <c r="AS690" s="362">
        <v>1</v>
      </c>
      <c r="AT690" s="367">
        <v>0.0810595228934205</v>
      </c>
      <c r="AU690" s="364">
        <v>0.0555555555555556</v>
      </c>
      <c r="AV690" s="365">
        <v>0.0476190476190476</v>
      </c>
      <c r="AW690" s="365">
        <v>0.157894736842105</v>
      </c>
      <c r="AX690" s="365">
        <v>0.0888252148997135</v>
      </c>
      <c r="AY690" s="145"/>
      <c r="AZ690" s="143"/>
    </row>
    <row r="691" spans="1:52">
      <c r="A691" s="141"/>
      <c r="B691" s="145"/>
      <c r="C691" s="175" t="s">
        <v>1158</v>
      </c>
      <c r="D691" s="169" t="s">
        <v>26</v>
      </c>
      <c r="E691" s="169" t="s">
        <v>1159</v>
      </c>
      <c r="F691" s="170" t="s">
        <v>1241</v>
      </c>
      <c r="G691" s="184" t="s">
        <v>1242</v>
      </c>
      <c r="H691" s="184" t="s">
        <v>1242</v>
      </c>
      <c r="I691" s="184" t="s">
        <v>1242</v>
      </c>
      <c r="J691" s="184" t="s">
        <v>1242</v>
      </c>
      <c r="K691" s="171">
        <v>0.9</v>
      </c>
      <c r="L691" s="172">
        <v>1</v>
      </c>
      <c r="M691" s="172">
        <v>0.904761904761905</v>
      </c>
      <c r="N691" s="173">
        <v>0.925925925925926</v>
      </c>
      <c r="O691" s="173">
        <v>0.954367666232073</v>
      </c>
      <c r="P691" s="359">
        <v>0.9</v>
      </c>
      <c r="Q691" s="360">
        <v>0.964016250725479</v>
      </c>
      <c r="R691" s="172">
        <v>0.957612939208031</v>
      </c>
      <c r="S691" s="172">
        <v>0.979002624671916</v>
      </c>
      <c r="T691" s="172">
        <v>0.935545245168397</v>
      </c>
      <c r="U691" s="359">
        <v>0.9</v>
      </c>
      <c r="V691" s="172">
        <v>0.929193267556587</v>
      </c>
      <c r="W691" s="172">
        <v>0.916341327384272</v>
      </c>
      <c r="X691" s="172">
        <v>0.946850393700787</v>
      </c>
      <c r="Y691" s="172">
        <v>0.944974798891819</v>
      </c>
      <c r="Z691" s="359">
        <v>0.92</v>
      </c>
      <c r="AA691" s="359">
        <v>0.937743190661479</v>
      </c>
      <c r="AB691" s="359">
        <v>0.887351778656126</v>
      </c>
      <c r="AC691" s="359">
        <v>0.961730449251248</v>
      </c>
      <c r="AD691" s="359">
        <v>0.944634031536832</v>
      </c>
      <c r="AE691" s="359">
        <v>0.92</v>
      </c>
      <c r="AF691" s="172">
        <v>0.998696219035202</v>
      </c>
      <c r="AG691" s="172">
        <v>0.97196261682243</v>
      </c>
      <c r="AH691" s="172">
        <v>1</v>
      </c>
      <c r="AI691" s="172">
        <v>0.991606143588522</v>
      </c>
      <c r="AJ691" s="359">
        <v>0.92</v>
      </c>
      <c r="AK691" s="172">
        <v>0.941919191919192</v>
      </c>
      <c r="AL691" s="172">
        <v>0.925652173913043</v>
      </c>
      <c r="AM691" s="172">
        <v>0.962352941176471</v>
      </c>
      <c r="AN691" s="172">
        <v>0.963181091306213</v>
      </c>
      <c r="AO691" s="171">
        <v>0.99</v>
      </c>
      <c r="AP691" s="361">
        <v>1</v>
      </c>
      <c r="AQ691" s="361">
        <v>1</v>
      </c>
      <c r="AR691" s="361">
        <v>1</v>
      </c>
      <c r="AS691" s="362">
        <v>1</v>
      </c>
      <c r="AT691" s="367">
        <v>0.0810595228934205</v>
      </c>
      <c r="AU691" s="364">
        <v>0.0357142857142857</v>
      </c>
      <c r="AV691" s="365">
        <v>0</v>
      </c>
      <c r="AW691" s="365">
        <v>0</v>
      </c>
      <c r="AX691" s="365">
        <v>0.0412371134020619</v>
      </c>
      <c r="AY691" s="145"/>
      <c r="AZ691" s="143"/>
    </row>
    <row r="692" spans="1:52">
      <c r="A692" s="141"/>
      <c r="B692" s="145"/>
      <c r="C692" s="175" t="s">
        <v>1158</v>
      </c>
      <c r="D692" s="169" t="s">
        <v>26</v>
      </c>
      <c r="E692" s="169" t="s">
        <v>1159</v>
      </c>
      <c r="F692" s="170" t="s">
        <v>1243</v>
      </c>
      <c r="G692" s="184" t="s">
        <v>1244</v>
      </c>
      <c r="H692" s="184" t="s">
        <v>1244</v>
      </c>
      <c r="I692" s="184" t="s">
        <v>1244</v>
      </c>
      <c r="J692" s="184" t="s">
        <v>1244</v>
      </c>
      <c r="K692" s="171">
        <v>0.9</v>
      </c>
      <c r="L692" s="172">
        <v>0.95</v>
      </c>
      <c r="M692" s="172">
        <v>0.95</v>
      </c>
      <c r="N692" s="173">
        <v>0.95</v>
      </c>
      <c r="O692" s="173">
        <v>0.96140350877193</v>
      </c>
      <c r="P692" s="359">
        <v>0.9</v>
      </c>
      <c r="Q692" s="360">
        <v>0.977124183006536</v>
      </c>
      <c r="R692" s="172">
        <v>0.980726464047443</v>
      </c>
      <c r="S692" s="172">
        <v>0.986363636363636</v>
      </c>
      <c r="T692" s="172">
        <v>0.981031768561769</v>
      </c>
      <c r="U692" s="359">
        <v>0.9</v>
      </c>
      <c r="V692" s="172">
        <v>0.939542483660131</v>
      </c>
      <c r="W692" s="172">
        <v>0.962935507783543</v>
      </c>
      <c r="X692" s="172">
        <v>0.968181818181818</v>
      </c>
      <c r="Y692" s="172">
        <v>0.963870035355751</v>
      </c>
      <c r="Z692" s="359">
        <v>0.92</v>
      </c>
      <c r="AA692" s="359">
        <v>0.762237762237762</v>
      </c>
      <c r="AB692" s="359">
        <v>0.818681318681319</v>
      </c>
      <c r="AC692" s="359">
        <v>0.87434554973822</v>
      </c>
      <c r="AD692" s="359">
        <v>0.873490027156101</v>
      </c>
      <c r="AE692" s="359">
        <v>0.92</v>
      </c>
      <c r="AF692" s="172">
        <v>0.992592592592593</v>
      </c>
      <c r="AG692" s="172">
        <v>0.992805755395683</v>
      </c>
      <c r="AH692" s="172">
        <v>0.990950226244344</v>
      </c>
      <c r="AI692" s="172">
        <v>0.988311288834205</v>
      </c>
      <c r="AJ692" s="359">
        <v>0.92</v>
      </c>
      <c r="AK692" s="172">
        <v>0.934893928310168</v>
      </c>
      <c r="AL692" s="172">
        <v>0.937536485697607</v>
      </c>
      <c r="AM692" s="172">
        <v>0.952091767881242</v>
      </c>
      <c r="AN692" s="172">
        <v>0.955332578087069</v>
      </c>
      <c r="AO692" s="171">
        <v>0.99</v>
      </c>
      <c r="AP692" s="361">
        <v>1</v>
      </c>
      <c r="AQ692" s="361">
        <v>1</v>
      </c>
      <c r="AR692" s="361">
        <v>1</v>
      </c>
      <c r="AS692" s="362">
        <v>1</v>
      </c>
      <c r="AT692" s="367">
        <v>0.0810595228934205</v>
      </c>
      <c r="AU692" s="364">
        <v>0</v>
      </c>
      <c r="AV692" s="365">
        <v>0.285714285714286</v>
      </c>
      <c r="AW692" s="365">
        <v>0</v>
      </c>
      <c r="AX692" s="365">
        <v>0.0676691729323308</v>
      </c>
      <c r="AY692" s="145"/>
      <c r="AZ692" s="143"/>
    </row>
    <row r="693" spans="1:52">
      <c r="A693" s="141"/>
      <c r="B693" s="145"/>
      <c r="C693" s="175" t="s">
        <v>1158</v>
      </c>
      <c r="D693" s="169" t="s">
        <v>26</v>
      </c>
      <c r="E693" s="169" t="s">
        <v>1159</v>
      </c>
      <c r="F693" s="170" t="s">
        <v>1245</v>
      </c>
      <c r="G693" s="184" t="s">
        <v>1246</v>
      </c>
      <c r="H693" s="184" t="s">
        <v>1246</v>
      </c>
      <c r="I693" s="184" t="s">
        <v>1246</v>
      </c>
      <c r="J693" s="184" t="s">
        <v>1246</v>
      </c>
      <c r="K693" s="171">
        <v>0.9</v>
      </c>
      <c r="L693" s="172">
        <v>0.875</v>
      </c>
      <c r="M693" s="172">
        <v>0.948717948717949</v>
      </c>
      <c r="N693" s="173">
        <v>0.878048780487805</v>
      </c>
      <c r="O693" s="173">
        <v>0.906997342781222</v>
      </c>
      <c r="P693" s="359">
        <v>0.9</v>
      </c>
      <c r="Q693" s="360">
        <v>0.961485079805691</v>
      </c>
      <c r="R693" s="172">
        <v>0.952287581699346</v>
      </c>
      <c r="S693" s="172">
        <v>0.948951325682628</v>
      </c>
      <c r="T693" s="172">
        <v>0.96124855383249</v>
      </c>
      <c r="U693" s="359">
        <v>0.9</v>
      </c>
      <c r="V693" s="172">
        <v>0.930950728660652</v>
      </c>
      <c r="W693" s="172">
        <v>0.916339869281046</v>
      </c>
      <c r="X693" s="172">
        <v>0.93193510091017</v>
      </c>
      <c r="Y693" s="172">
        <v>0.936999684472543</v>
      </c>
      <c r="Z693" s="359">
        <v>0.92</v>
      </c>
      <c r="AA693" s="359">
        <v>0.86404833836858</v>
      </c>
      <c r="AB693" s="359">
        <v>0.901910828025478</v>
      </c>
      <c r="AC693" s="359">
        <v>0.925211097708082</v>
      </c>
      <c r="AD693" s="359">
        <v>0.931362653208363</v>
      </c>
      <c r="AE693" s="359">
        <v>0.92</v>
      </c>
      <c r="AF693" s="172">
        <v>0.996268656716418</v>
      </c>
      <c r="AG693" s="172">
        <v>0.992337164750958</v>
      </c>
      <c r="AH693" s="172">
        <v>1</v>
      </c>
      <c r="AI693" s="172">
        <v>0.996583862463332</v>
      </c>
      <c r="AJ693" s="359">
        <v>0.92</v>
      </c>
      <c r="AK693" s="172">
        <v>0.943355119825708</v>
      </c>
      <c r="AL693" s="172">
        <v>0.937321196358908</v>
      </c>
      <c r="AM693" s="172">
        <v>0.953218116805721</v>
      </c>
      <c r="AN693" s="172">
        <v>0.960039481105471</v>
      </c>
      <c r="AO693" s="171">
        <v>0.99</v>
      </c>
      <c r="AP693" s="361">
        <v>1</v>
      </c>
      <c r="AQ693" s="361">
        <v>1</v>
      </c>
      <c r="AR693" s="361">
        <v>1</v>
      </c>
      <c r="AS693" s="362">
        <v>1</v>
      </c>
      <c r="AT693" s="367">
        <v>0.0810595228934205</v>
      </c>
      <c r="AU693" s="364">
        <v>0</v>
      </c>
      <c r="AV693" s="365">
        <v>0.0285714285714286</v>
      </c>
      <c r="AW693" s="365">
        <v>0.108108108108108</v>
      </c>
      <c r="AX693" s="365">
        <v>0.0741885625965997</v>
      </c>
      <c r="AY693" s="145"/>
      <c r="AZ693" s="143"/>
    </row>
    <row r="694" spans="1:52">
      <c r="A694" s="141"/>
      <c r="B694" s="145"/>
      <c r="C694" s="175" t="s">
        <v>1158</v>
      </c>
      <c r="D694" s="169" t="s">
        <v>26</v>
      </c>
      <c r="E694" s="169" t="s">
        <v>1159</v>
      </c>
      <c r="F694" s="170" t="s">
        <v>1247</v>
      </c>
      <c r="G694" s="184" t="s">
        <v>1248</v>
      </c>
      <c r="H694" s="184" t="s">
        <v>1248</v>
      </c>
      <c r="I694" s="184" t="s">
        <v>1248</v>
      </c>
      <c r="J694" s="184" t="s">
        <v>1248</v>
      </c>
      <c r="K694" s="171">
        <v>0.9</v>
      </c>
      <c r="L694" s="172">
        <v>1</v>
      </c>
      <c r="M694" s="172">
        <v>0.916666666666667</v>
      </c>
      <c r="N694" s="173">
        <v>0.961538461538462</v>
      </c>
      <c r="O694" s="173">
        <v>0.967611336032389</v>
      </c>
      <c r="P694" s="359">
        <v>0.9</v>
      </c>
      <c r="Q694" s="360">
        <v>0.988140161725067</v>
      </c>
      <c r="R694" s="172">
        <v>0.988838153221715</v>
      </c>
      <c r="S694" s="172">
        <v>0.982624325943679</v>
      </c>
      <c r="T694" s="172">
        <v>0.972644376899696</v>
      </c>
      <c r="U694" s="359">
        <v>0.9</v>
      </c>
      <c r="V694" s="172">
        <v>0.925606469002695</v>
      </c>
      <c r="W694" s="172">
        <v>0.940131912734652</v>
      </c>
      <c r="X694" s="172">
        <v>0.944278010784901</v>
      </c>
      <c r="Y694" s="172">
        <v>0.948795884966098</v>
      </c>
      <c r="Z694" s="359">
        <v>0.92</v>
      </c>
      <c r="AA694" s="359">
        <v>0.932489451476793</v>
      </c>
      <c r="AB694" s="359">
        <v>0.930841121495327</v>
      </c>
      <c r="AC694" s="359">
        <v>0.955390334572491</v>
      </c>
      <c r="AD694" s="359">
        <v>0.960358131589798</v>
      </c>
      <c r="AE694" s="359">
        <v>0.92</v>
      </c>
      <c r="AF694" s="172">
        <v>0.995475113122172</v>
      </c>
      <c r="AG694" s="172">
        <v>1</v>
      </c>
      <c r="AH694" s="172">
        <v>1</v>
      </c>
      <c r="AI694" s="172">
        <v>0.99483585392844</v>
      </c>
      <c r="AJ694" s="359">
        <v>0.92</v>
      </c>
      <c r="AK694" s="172">
        <v>0.944072657743786</v>
      </c>
      <c r="AL694" s="172">
        <v>0.959744918294141</v>
      </c>
      <c r="AM694" s="172">
        <v>0.961486180335297</v>
      </c>
      <c r="AN694" s="172">
        <v>0.970789673944857</v>
      </c>
      <c r="AO694" s="171">
        <v>0.99</v>
      </c>
      <c r="AP694" s="361">
        <v>1</v>
      </c>
      <c r="AQ694" s="361">
        <v>1</v>
      </c>
      <c r="AR694" s="361">
        <v>1</v>
      </c>
      <c r="AS694" s="362">
        <v>1</v>
      </c>
      <c r="AT694" s="367">
        <v>0.0810595228934205</v>
      </c>
      <c r="AU694" s="364">
        <v>0</v>
      </c>
      <c r="AV694" s="365">
        <v>0</v>
      </c>
      <c r="AW694" s="365">
        <v>0</v>
      </c>
      <c r="AX694" s="365">
        <v>0.0459770114942529</v>
      </c>
      <c r="AY694" s="145"/>
      <c r="AZ694" s="143"/>
    </row>
    <row r="695" spans="1:52">
      <c r="A695" s="141"/>
      <c r="B695" s="145"/>
      <c r="C695" s="175" t="s">
        <v>1158</v>
      </c>
      <c r="D695" s="169" t="s">
        <v>26</v>
      </c>
      <c r="E695" s="169" t="s">
        <v>1159</v>
      </c>
      <c r="F695" s="170" t="s">
        <v>1249</v>
      </c>
      <c r="G695" s="184" t="s">
        <v>1250</v>
      </c>
      <c r="H695" s="184" t="s">
        <v>1250</v>
      </c>
      <c r="I695" s="184" t="s">
        <v>1250</v>
      </c>
      <c r="J695" s="184" t="s">
        <v>1250</v>
      </c>
      <c r="K695" s="171">
        <v>0.9</v>
      </c>
      <c r="L695" s="172">
        <v>0.952380952380952</v>
      </c>
      <c r="M695" s="172">
        <v>1</v>
      </c>
      <c r="N695" s="173">
        <v>0.934426229508197</v>
      </c>
      <c r="O695" s="173">
        <v>0.944980147475893</v>
      </c>
      <c r="P695" s="359">
        <v>0.9</v>
      </c>
      <c r="Q695" s="360">
        <v>0.950523311132255</v>
      </c>
      <c r="R695" s="172">
        <v>0.948972008917513</v>
      </c>
      <c r="S695" s="172">
        <v>0.947916666666667</v>
      </c>
      <c r="T695" s="172">
        <v>0.959666374156299</v>
      </c>
      <c r="U695" s="359">
        <v>0.9</v>
      </c>
      <c r="V695" s="172">
        <v>0.910561370123692</v>
      </c>
      <c r="W695" s="172">
        <v>0.891999009165222</v>
      </c>
      <c r="X695" s="172">
        <v>0.934895833333333</v>
      </c>
      <c r="Y695" s="172">
        <v>0.937014589979743</v>
      </c>
      <c r="Z695" s="359">
        <v>0.92</v>
      </c>
      <c r="AA695" s="359">
        <v>0.89126213592233</v>
      </c>
      <c r="AB695" s="359">
        <v>0.855555555555556</v>
      </c>
      <c r="AC695" s="359">
        <v>0.896739130434783</v>
      </c>
      <c r="AD695" s="359">
        <v>0.903456905990928</v>
      </c>
      <c r="AE695" s="359">
        <v>0.92</v>
      </c>
      <c r="AF695" s="172">
        <v>0.999374687343672</v>
      </c>
      <c r="AG695" s="172">
        <v>0.992700729927007</v>
      </c>
      <c r="AH695" s="172">
        <v>0.997683844817603</v>
      </c>
      <c r="AI695" s="172">
        <v>0.996342328220058</v>
      </c>
      <c r="AJ695" s="359">
        <v>0.92</v>
      </c>
      <c r="AK695" s="172">
        <v>0.934985175772978</v>
      </c>
      <c r="AL695" s="172">
        <v>0.910154775386938</v>
      </c>
      <c r="AM695" s="172">
        <v>0.945228565409732</v>
      </c>
      <c r="AN695" s="172">
        <v>0.953913579846119</v>
      </c>
      <c r="AO695" s="171">
        <v>0.99</v>
      </c>
      <c r="AP695" s="361">
        <v>1</v>
      </c>
      <c r="AQ695" s="361">
        <v>1</v>
      </c>
      <c r="AR695" s="361">
        <v>1</v>
      </c>
      <c r="AS695" s="362">
        <v>1</v>
      </c>
      <c r="AT695" s="367">
        <v>0.0810595228934205</v>
      </c>
      <c r="AU695" s="364">
        <v>0</v>
      </c>
      <c r="AV695" s="365">
        <v>0.0338983050847458</v>
      </c>
      <c r="AW695" s="365">
        <v>0.0625</v>
      </c>
      <c r="AX695" s="365">
        <v>0.0571236559139785</v>
      </c>
      <c r="AY695" s="145"/>
      <c r="AZ695" s="143"/>
    </row>
    <row r="696" spans="1:52">
      <c r="A696" s="141"/>
      <c r="B696" s="145"/>
      <c r="C696" s="175" t="s">
        <v>1158</v>
      </c>
      <c r="D696" s="169" t="s">
        <v>26</v>
      </c>
      <c r="E696" s="169" t="s">
        <v>1159</v>
      </c>
      <c r="F696" s="170" t="s">
        <v>1251</v>
      </c>
      <c r="G696" s="184" t="s">
        <v>1252</v>
      </c>
      <c r="H696" s="184" t="s">
        <v>1252</v>
      </c>
      <c r="I696" s="184" t="s">
        <v>1252</v>
      </c>
      <c r="J696" s="184" t="s">
        <v>1252</v>
      </c>
      <c r="K696" s="171">
        <v>0.9</v>
      </c>
      <c r="L696" s="172">
        <v>1</v>
      </c>
      <c r="M696" s="172">
        <v>0.962962962962963</v>
      </c>
      <c r="N696" s="173">
        <v>0.961538461538462</v>
      </c>
      <c r="O696" s="173">
        <v>0.996010638297872</v>
      </c>
      <c r="P696" s="359">
        <v>0.9</v>
      </c>
      <c r="Q696" s="360">
        <v>0.973684210526316</v>
      </c>
      <c r="R696" s="172">
        <v>0.972413793103448</v>
      </c>
      <c r="S696" s="172">
        <v>0.978557504873294</v>
      </c>
      <c r="T696" s="172">
        <v>0.965029788134099</v>
      </c>
      <c r="U696" s="359">
        <v>0.9</v>
      </c>
      <c r="V696" s="172">
        <v>0.91031149301826</v>
      </c>
      <c r="W696" s="172">
        <v>0.913527851458886</v>
      </c>
      <c r="X696" s="172">
        <v>0.925925925925926</v>
      </c>
      <c r="Y696" s="172">
        <v>0.932051327246448</v>
      </c>
      <c r="Z696" s="359">
        <v>0.92</v>
      </c>
      <c r="AA696" s="359">
        <v>0.869565217391304</v>
      </c>
      <c r="AB696" s="359">
        <v>0.89816700610998</v>
      </c>
      <c r="AC696" s="359">
        <v>0.925986842105263</v>
      </c>
      <c r="AD696" s="359">
        <v>0.929101510734164</v>
      </c>
      <c r="AE696" s="359">
        <v>0.92</v>
      </c>
      <c r="AF696" s="172">
        <v>0.996913580246914</v>
      </c>
      <c r="AG696" s="172">
        <v>1</v>
      </c>
      <c r="AH696" s="172">
        <v>0.984536082474227</v>
      </c>
      <c r="AI696" s="172">
        <v>0.994305997189973</v>
      </c>
      <c r="AJ696" s="359">
        <v>0.92</v>
      </c>
      <c r="AK696" s="172">
        <v>0.937651039149348</v>
      </c>
      <c r="AL696" s="172">
        <v>0.938973063973064</v>
      </c>
      <c r="AM696" s="172">
        <v>0.949231485794131</v>
      </c>
      <c r="AN696" s="172">
        <v>0.959151282265475</v>
      </c>
      <c r="AO696" s="171">
        <v>0.99</v>
      </c>
      <c r="AP696" s="361">
        <v>1</v>
      </c>
      <c r="AQ696" s="361">
        <v>1</v>
      </c>
      <c r="AR696" s="361">
        <v>1</v>
      </c>
      <c r="AS696" s="362">
        <v>1</v>
      </c>
      <c r="AT696" s="367">
        <v>0.0810595228934205</v>
      </c>
      <c r="AU696" s="364">
        <v>0.0384615384615385</v>
      </c>
      <c r="AV696" s="365">
        <v>0.0476190476190476</v>
      </c>
      <c r="AW696" s="365">
        <v>0.0333333333333333</v>
      </c>
      <c r="AX696" s="365">
        <v>0.0588235294117647</v>
      </c>
      <c r="AY696" s="145"/>
      <c r="AZ696" s="143"/>
    </row>
    <row r="697" spans="1:52">
      <c r="A697" s="141"/>
      <c r="B697" s="145"/>
      <c r="C697" s="175" t="s">
        <v>1158</v>
      </c>
      <c r="D697" s="169" t="s">
        <v>26</v>
      </c>
      <c r="E697" s="169" t="s">
        <v>1159</v>
      </c>
      <c r="F697" s="170" t="s">
        <v>1253</v>
      </c>
      <c r="G697" s="184" t="s">
        <v>1254</v>
      </c>
      <c r="H697" s="184" t="s">
        <v>1254</v>
      </c>
      <c r="I697" s="184" t="s">
        <v>1254</v>
      </c>
      <c r="J697" s="184" t="s">
        <v>1254</v>
      </c>
      <c r="K697" s="171">
        <v>0.9</v>
      </c>
      <c r="L697" s="172">
        <v>0.973684210526316</v>
      </c>
      <c r="M697" s="172">
        <v>0.914285714285714</v>
      </c>
      <c r="N697" s="173">
        <v>0.974358974358974</v>
      </c>
      <c r="O697" s="173">
        <v>0.95004712535344</v>
      </c>
      <c r="P697" s="359">
        <v>0.9</v>
      </c>
      <c r="Q697" s="360">
        <v>0.947745469869364</v>
      </c>
      <c r="R697" s="172">
        <v>0.895949166004766</v>
      </c>
      <c r="S697" s="172">
        <v>0.955450236966825</v>
      </c>
      <c r="T697" s="172">
        <v>0.951334423032018</v>
      </c>
      <c r="U697" s="359">
        <v>0.9</v>
      </c>
      <c r="V697" s="172">
        <v>0.906447534766119</v>
      </c>
      <c r="W697" s="172">
        <v>0.883637807783956</v>
      </c>
      <c r="X697" s="172">
        <v>0.917535545023697</v>
      </c>
      <c r="Y697" s="172">
        <v>0.912833262365562</v>
      </c>
      <c r="Z697" s="359">
        <v>0.92</v>
      </c>
      <c r="AA697" s="359">
        <v>0.938983050847458</v>
      </c>
      <c r="AB697" s="359">
        <v>0.84402332361516</v>
      </c>
      <c r="AC697" s="359">
        <v>0.93469387755102</v>
      </c>
      <c r="AD697" s="359">
        <v>0.907616656204227</v>
      </c>
      <c r="AE697" s="359">
        <v>0.92</v>
      </c>
      <c r="AF697" s="172">
        <v>0.998351648351648</v>
      </c>
      <c r="AG697" s="172">
        <v>0.996363636363636</v>
      </c>
      <c r="AH697" s="172">
        <v>0.991432068543452</v>
      </c>
      <c r="AI697" s="172">
        <v>0.990679944553878</v>
      </c>
      <c r="AJ697" s="359">
        <v>0.92</v>
      </c>
      <c r="AK697" s="172">
        <v>0.944194756554307</v>
      </c>
      <c r="AL697" s="172">
        <v>0.900124843945069</v>
      </c>
      <c r="AM697" s="172">
        <v>0.944463971880492</v>
      </c>
      <c r="AN697" s="172">
        <v>0.946106742367388</v>
      </c>
      <c r="AO697" s="171">
        <v>0.99</v>
      </c>
      <c r="AP697" s="361">
        <v>1</v>
      </c>
      <c r="AQ697" s="361">
        <v>1</v>
      </c>
      <c r="AR697" s="361">
        <v>1</v>
      </c>
      <c r="AS697" s="362">
        <v>1</v>
      </c>
      <c r="AT697" s="367">
        <v>0.0810595228934205</v>
      </c>
      <c r="AU697" s="364">
        <v>0</v>
      </c>
      <c r="AV697" s="365">
        <v>0</v>
      </c>
      <c r="AW697" s="365">
        <v>0</v>
      </c>
      <c r="AX697" s="365">
        <v>0.0382775119617225</v>
      </c>
      <c r="AY697" s="145"/>
      <c r="AZ697" s="143"/>
    </row>
    <row r="698" spans="1:52">
      <c r="A698" s="141"/>
      <c r="B698" s="145"/>
      <c r="C698" s="175" t="s">
        <v>1158</v>
      </c>
      <c r="D698" s="169" t="s">
        <v>26</v>
      </c>
      <c r="E698" s="169" t="s">
        <v>1159</v>
      </c>
      <c r="F698" s="170" t="s">
        <v>1255</v>
      </c>
      <c r="G698" s="184" t="s">
        <v>1256</v>
      </c>
      <c r="H698" s="184" t="s">
        <v>1256</v>
      </c>
      <c r="I698" s="184" t="s">
        <v>1256</v>
      </c>
      <c r="J698" s="184" t="s">
        <v>1256</v>
      </c>
      <c r="K698" s="171">
        <v>0.9</v>
      </c>
      <c r="L698" s="172">
        <v>0.896551724137931</v>
      </c>
      <c r="M698" s="172">
        <v>0.833333333333333</v>
      </c>
      <c r="N698" s="173">
        <v>0.793103448275862</v>
      </c>
      <c r="O698" s="173">
        <v>0.861305361305361</v>
      </c>
      <c r="P698" s="359">
        <v>0.9</v>
      </c>
      <c r="Q698" s="360">
        <v>0.94880073800738</v>
      </c>
      <c r="R698" s="172">
        <v>0.955903271692745</v>
      </c>
      <c r="S698" s="172">
        <v>0.935659760087241</v>
      </c>
      <c r="T698" s="172">
        <v>0.954658901830283</v>
      </c>
      <c r="U698" s="359">
        <v>0.9</v>
      </c>
      <c r="V698" s="172">
        <v>0.899907749077491</v>
      </c>
      <c r="W698" s="172">
        <v>0.880986249407302</v>
      </c>
      <c r="X698" s="172">
        <v>0.929116684841876</v>
      </c>
      <c r="Y698" s="172">
        <v>0.929012543197235</v>
      </c>
      <c r="Z698" s="359">
        <v>0.92</v>
      </c>
      <c r="AA698" s="359">
        <v>0.920152091254753</v>
      </c>
      <c r="AB698" s="359">
        <v>0.907378335949764</v>
      </c>
      <c r="AC698" s="359">
        <v>0.929447852760736</v>
      </c>
      <c r="AD698" s="359">
        <v>0.912459135488558</v>
      </c>
      <c r="AE698" s="359">
        <v>0.92</v>
      </c>
      <c r="AF698" s="172">
        <v>0.999744016382952</v>
      </c>
      <c r="AG698" s="172">
        <v>0.998034204835856</v>
      </c>
      <c r="AH698" s="172">
        <v>0.992214807753416</v>
      </c>
      <c r="AI698" s="172">
        <v>0.997091543296688</v>
      </c>
      <c r="AJ698" s="359">
        <v>0.92</v>
      </c>
      <c r="AK698" s="172">
        <v>0.942845394736842</v>
      </c>
      <c r="AL698" s="172">
        <v>0.922432629278951</v>
      </c>
      <c r="AM698" s="172">
        <v>0.960176991150443</v>
      </c>
      <c r="AN698" s="172">
        <v>0.954751932785869</v>
      </c>
      <c r="AO698" s="171">
        <v>0.99</v>
      </c>
      <c r="AP698" s="361">
        <v>1</v>
      </c>
      <c r="AQ698" s="361">
        <v>1</v>
      </c>
      <c r="AR698" s="361">
        <v>1</v>
      </c>
      <c r="AS698" s="362">
        <v>1</v>
      </c>
      <c r="AT698" s="367">
        <v>0.0810595228934205</v>
      </c>
      <c r="AU698" s="364">
        <v>0</v>
      </c>
      <c r="AV698" s="365">
        <v>0.0769230769230769</v>
      </c>
      <c r="AW698" s="365">
        <v>0.0344827586206897</v>
      </c>
      <c r="AX698" s="365">
        <v>0.049618320610687</v>
      </c>
      <c r="AY698" s="145"/>
      <c r="AZ698" s="143"/>
    </row>
    <row r="699" spans="1:52">
      <c r="A699" s="141"/>
      <c r="B699" s="145"/>
      <c r="C699" s="175" t="s">
        <v>1158</v>
      </c>
      <c r="D699" s="169" t="s">
        <v>26</v>
      </c>
      <c r="E699" s="169" t="s">
        <v>1159</v>
      </c>
      <c r="F699" s="170" t="s">
        <v>1257</v>
      </c>
      <c r="G699" s="184" t="s">
        <v>1258</v>
      </c>
      <c r="H699" s="184" t="s">
        <v>1258</v>
      </c>
      <c r="I699" s="184" t="s">
        <v>1258</v>
      </c>
      <c r="J699" s="184" t="s">
        <v>1258</v>
      </c>
      <c r="K699" s="171">
        <v>0.9</v>
      </c>
      <c r="L699" s="172">
        <v>1</v>
      </c>
      <c r="M699" s="172">
        <v>0.958333333333333</v>
      </c>
      <c r="N699" s="173">
        <v>1</v>
      </c>
      <c r="O699" s="173">
        <v>0.993446920052425</v>
      </c>
      <c r="P699" s="359">
        <v>0.9</v>
      </c>
      <c r="Q699" s="360">
        <v>0.964214711729622</v>
      </c>
      <c r="R699" s="172">
        <v>0.940298507462687</v>
      </c>
      <c r="S699" s="172">
        <v>0.974169741697417</v>
      </c>
      <c r="T699" s="172">
        <v>0.961779071323431</v>
      </c>
      <c r="U699" s="359">
        <v>0.9</v>
      </c>
      <c r="V699" s="172">
        <v>0.891650099403579</v>
      </c>
      <c r="W699" s="172">
        <v>0.889861039629439</v>
      </c>
      <c r="X699" s="172">
        <v>0.929889298892989</v>
      </c>
      <c r="Y699" s="172">
        <v>0.919928408938847</v>
      </c>
      <c r="Z699" s="359">
        <v>0.92</v>
      </c>
      <c r="AA699" s="359">
        <v>0.792270531400966</v>
      </c>
      <c r="AB699" s="359">
        <v>0.841296928327645</v>
      </c>
      <c r="AC699" s="359">
        <v>0.869488536155203</v>
      </c>
      <c r="AD699" s="359">
        <v>0.873585515680569</v>
      </c>
      <c r="AE699" s="359">
        <v>0.92</v>
      </c>
      <c r="AF699" s="172">
        <v>1</v>
      </c>
      <c r="AG699" s="172">
        <v>0.994011976047904</v>
      </c>
      <c r="AH699" s="172">
        <v>0.988668555240793</v>
      </c>
      <c r="AI699" s="172">
        <v>0.991460290350128</v>
      </c>
      <c r="AJ699" s="359">
        <v>0.92</v>
      </c>
      <c r="AK699" s="172">
        <v>0.942767012167643</v>
      </c>
      <c r="AL699" s="172">
        <v>0.913009094503756</v>
      </c>
      <c r="AM699" s="172">
        <v>0.94391244870041</v>
      </c>
      <c r="AN699" s="172">
        <v>0.949649847846597</v>
      </c>
      <c r="AO699" s="171">
        <v>0.99</v>
      </c>
      <c r="AP699" s="361">
        <v>1</v>
      </c>
      <c r="AQ699" s="361">
        <v>1</v>
      </c>
      <c r="AR699" s="361">
        <v>1</v>
      </c>
      <c r="AS699" s="362">
        <v>1</v>
      </c>
      <c r="AT699" s="367">
        <v>0.0810595228934205</v>
      </c>
      <c r="AU699" s="364">
        <v>0</v>
      </c>
      <c r="AV699" s="365">
        <v>0.0555555555555556</v>
      </c>
      <c r="AW699" s="365">
        <v>0.0833333333333333</v>
      </c>
      <c r="AX699" s="365">
        <v>0.0777310924369748</v>
      </c>
      <c r="AY699" s="145"/>
      <c r="AZ699" s="143"/>
    </row>
    <row r="700" spans="1:52">
      <c r="A700" s="141"/>
      <c r="B700" s="145"/>
      <c r="C700" s="175" t="s">
        <v>1158</v>
      </c>
      <c r="D700" s="169" t="s">
        <v>26</v>
      </c>
      <c r="E700" s="169" t="s">
        <v>1159</v>
      </c>
      <c r="F700" s="170" t="s">
        <v>1259</v>
      </c>
      <c r="G700" s="184" t="s">
        <v>1260</v>
      </c>
      <c r="H700" s="184" t="s">
        <v>1260</v>
      </c>
      <c r="I700" s="184" t="s">
        <v>1260</v>
      </c>
      <c r="J700" s="184" t="s">
        <v>1260</v>
      </c>
      <c r="K700" s="171">
        <v>0.9</v>
      </c>
      <c r="L700" s="172">
        <v>1</v>
      </c>
      <c r="M700" s="172">
        <v>1</v>
      </c>
      <c r="N700" s="173">
        <v>1</v>
      </c>
      <c r="O700" s="173">
        <v>0.979674796747967</v>
      </c>
      <c r="P700" s="359">
        <v>0.9</v>
      </c>
      <c r="Q700" s="360">
        <v>0.990830636461704</v>
      </c>
      <c r="R700" s="172">
        <v>0.986878075451066</v>
      </c>
      <c r="S700" s="172">
        <v>0.988577955454026</v>
      </c>
      <c r="T700" s="172">
        <v>0.988141843971631</v>
      </c>
      <c r="U700" s="359">
        <v>0.9</v>
      </c>
      <c r="V700" s="172">
        <v>0.918554476806904</v>
      </c>
      <c r="W700" s="172">
        <v>0.91962821213778</v>
      </c>
      <c r="X700" s="172">
        <v>0.944603083952027</v>
      </c>
      <c r="Y700" s="172">
        <v>0.931026004728132</v>
      </c>
      <c r="Z700" s="359">
        <v>0.92</v>
      </c>
      <c r="AA700" s="359">
        <v>0.891167192429022</v>
      </c>
      <c r="AB700" s="359">
        <v>0.883048620236531</v>
      </c>
      <c r="AC700" s="359">
        <v>0.881381381381381</v>
      </c>
      <c r="AD700" s="359">
        <v>0.878298680527789</v>
      </c>
      <c r="AE700" s="359">
        <v>0.92</v>
      </c>
      <c r="AF700" s="172">
        <v>0.998585572842999</v>
      </c>
      <c r="AG700" s="172">
        <v>0.994392523364486</v>
      </c>
      <c r="AH700" s="172">
        <v>1</v>
      </c>
      <c r="AI700" s="172">
        <v>0.994992623060759</v>
      </c>
      <c r="AJ700" s="359">
        <v>0.92</v>
      </c>
      <c r="AK700" s="172">
        <v>0.947749196141479</v>
      </c>
      <c r="AL700" s="172">
        <v>0.94287919722115</v>
      </c>
      <c r="AM700" s="172">
        <v>0.953247827885809</v>
      </c>
      <c r="AN700" s="172">
        <v>0.950815623756671</v>
      </c>
      <c r="AO700" s="171">
        <v>0.99</v>
      </c>
      <c r="AP700" s="361">
        <v>1</v>
      </c>
      <c r="AQ700" s="361">
        <v>1</v>
      </c>
      <c r="AR700" s="361">
        <v>1</v>
      </c>
      <c r="AS700" s="362">
        <v>1</v>
      </c>
      <c r="AT700" s="367">
        <v>0.0810595228934205</v>
      </c>
      <c r="AU700" s="364">
        <v>0.117647058823529</v>
      </c>
      <c r="AV700" s="365">
        <v>0</v>
      </c>
      <c r="AW700" s="365">
        <v>0.0909090909090909</v>
      </c>
      <c r="AX700" s="365">
        <v>0.0866141732283465</v>
      </c>
      <c r="AY700" s="145"/>
      <c r="AZ700" s="143"/>
    </row>
    <row r="701" spans="1:52">
      <c r="A701" s="141"/>
      <c r="B701" s="145"/>
      <c r="C701" s="175" t="s">
        <v>1158</v>
      </c>
      <c r="D701" s="169" t="s">
        <v>26</v>
      </c>
      <c r="E701" s="169" t="s">
        <v>1159</v>
      </c>
      <c r="F701" s="170" t="s">
        <v>1261</v>
      </c>
      <c r="G701" s="184" t="s">
        <v>1262</v>
      </c>
      <c r="H701" s="184" t="s">
        <v>1262</v>
      </c>
      <c r="I701" s="184" t="s">
        <v>1262</v>
      </c>
      <c r="J701" s="184" t="s">
        <v>1262</v>
      </c>
      <c r="K701" s="171">
        <v>0.9</v>
      </c>
      <c r="L701" s="172">
        <v>0.9</v>
      </c>
      <c r="M701" s="172">
        <v>0.829268292682927</v>
      </c>
      <c r="N701" s="173">
        <v>0.875</v>
      </c>
      <c r="O701" s="173">
        <v>0.881841876629018</v>
      </c>
      <c r="P701" s="359">
        <v>0.9</v>
      </c>
      <c r="Q701" s="360">
        <v>0.974675108297234</v>
      </c>
      <c r="R701" s="172">
        <v>0.929944607363962</v>
      </c>
      <c r="S701" s="172">
        <v>0.969159872385679</v>
      </c>
      <c r="T701" s="172">
        <v>0.963689288862087</v>
      </c>
      <c r="U701" s="359">
        <v>0.9</v>
      </c>
      <c r="V701" s="172">
        <v>0.949683438853715</v>
      </c>
      <c r="W701" s="172">
        <v>0.913000977517107</v>
      </c>
      <c r="X701" s="172">
        <v>0.952499113789436</v>
      </c>
      <c r="Y701" s="172">
        <v>0.938349492044348</v>
      </c>
      <c r="Z701" s="359">
        <v>0.92</v>
      </c>
      <c r="AA701" s="359">
        <v>0.891162790697674</v>
      </c>
      <c r="AB701" s="359">
        <v>0.852302345786273</v>
      </c>
      <c r="AC701" s="359">
        <v>0.903938520653218</v>
      </c>
      <c r="AD701" s="359">
        <v>0.887417019614911</v>
      </c>
      <c r="AE701" s="359">
        <v>0.92</v>
      </c>
      <c r="AF701" s="172">
        <v>0.998960498960499</v>
      </c>
      <c r="AG701" s="172">
        <v>0.969369369369369</v>
      </c>
      <c r="AH701" s="172">
        <v>0.987353206865402</v>
      </c>
      <c r="AI701" s="172">
        <v>0.991009787457805</v>
      </c>
      <c r="AJ701" s="359">
        <v>0.92</v>
      </c>
      <c r="AK701" s="172">
        <v>0.957822461991172</v>
      </c>
      <c r="AL701" s="172">
        <v>0.93058516939114</v>
      </c>
      <c r="AM701" s="172">
        <v>0.962454686690834</v>
      </c>
      <c r="AN701" s="172">
        <v>0.949905466227182</v>
      </c>
      <c r="AO701" s="171">
        <v>0.99</v>
      </c>
      <c r="AP701" s="361">
        <v>1</v>
      </c>
      <c r="AQ701" s="361">
        <v>1</v>
      </c>
      <c r="AR701" s="361">
        <v>1</v>
      </c>
      <c r="AS701" s="362">
        <v>1</v>
      </c>
      <c r="AT701" s="367">
        <v>0.0810595228934205</v>
      </c>
      <c r="AU701" s="364">
        <v>0</v>
      </c>
      <c r="AV701" s="365">
        <v>0.115384615384615</v>
      </c>
      <c r="AW701" s="365">
        <v>0</v>
      </c>
      <c r="AX701" s="365">
        <v>0.0599721059972106</v>
      </c>
      <c r="AY701" s="145"/>
      <c r="AZ701" s="143"/>
    </row>
    <row r="702" spans="1:52">
      <c r="A702" s="141"/>
      <c r="B702" s="145"/>
      <c r="C702" s="175" t="s">
        <v>1158</v>
      </c>
      <c r="D702" s="169" t="s">
        <v>26</v>
      </c>
      <c r="E702" s="169" t="s">
        <v>1159</v>
      </c>
      <c r="F702" s="170" t="s">
        <v>1263</v>
      </c>
      <c r="G702" s="184" t="s">
        <v>1264</v>
      </c>
      <c r="H702" s="184" t="s">
        <v>1264</v>
      </c>
      <c r="I702" s="184" t="s">
        <v>1264</v>
      </c>
      <c r="J702" s="184" t="s">
        <v>1264</v>
      </c>
      <c r="K702" s="171">
        <v>0.9</v>
      </c>
      <c r="L702" s="172">
        <v>0.647058823529412</v>
      </c>
      <c r="M702" s="172">
        <v>0.75</v>
      </c>
      <c r="N702" s="173">
        <v>0.75</v>
      </c>
      <c r="O702" s="173">
        <v>0.719178082191781</v>
      </c>
      <c r="P702" s="359">
        <v>0.9</v>
      </c>
      <c r="Q702" s="360">
        <v>0.990196078431373</v>
      </c>
      <c r="R702" s="172">
        <v>0.989276139410188</v>
      </c>
      <c r="S702" s="172">
        <v>0.98989898989899</v>
      </c>
      <c r="T702" s="172">
        <v>0.987573122529644</v>
      </c>
      <c r="U702" s="359">
        <v>0.9</v>
      </c>
      <c r="V702" s="172">
        <v>0.95632798573975</v>
      </c>
      <c r="W702" s="172">
        <v>0.973190348525469</v>
      </c>
      <c r="X702" s="172">
        <v>0.965105601469238</v>
      </c>
      <c r="Y702" s="172">
        <v>0.963604743083004</v>
      </c>
      <c r="Z702" s="359">
        <v>0.92</v>
      </c>
      <c r="AA702" s="359">
        <v>0.980487804878049</v>
      </c>
      <c r="AB702" s="359">
        <v>0.968292682926829</v>
      </c>
      <c r="AC702" s="359">
        <v>0.991017964071856</v>
      </c>
      <c r="AD702" s="359">
        <v>0.964771883507961</v>
      </c>
      <c r="AE702" s="359">
        <v>0.92</v>
      </c>
      <c r="AF702" s="172">
        <v>1</v>
      </c>
      <c r="AG702" s="172">
        <v>0.994299674267101</v>
      </c>
      <c r="AH702" s="172">
        <v>0.999048525214082</v>
      </c>
      <c r="AI702" s="172">
        <v>0.998365872538058</v>
      </c>
      <c r="AJ702" s="359">
        <v>0.92</v>
      </c>
      <c r="AK702" s="172">
        <v>0.984986945169713</v>
      </c>
      <c r="AL702" s="172">
        <v>0.981045751633987</v>
      </c>
      <c r="AM702" s="172">
        <v>0.990870786516854</v>
      </c>
      <c r="AN702" s="172">
        <v>0.983753398990014</v>
      </c>
      <c r="AO702" s="171">
        <v>0.99</v>
      </c>
      <c r="AP702" s="361">
        <v>1</v>
      </c>
      <c r="AQ702" s="361">
        <v>1</v>
      </c>
      <c r="AR702" s="361">
        <v>1</v>
      </c>
      <c r="AS702" s="362">
        <v>1</v>
      </c>
      <c r="AT702" s="367">
        <v>0.0810595228934205</v>
      </c>
      <c r="AU702" s="364">
        <v>0</v>
      </c>
      <c r="AV702" s="365">
        <v>0</v>
      </c>
      <c r="AW702" s="365">
        <v>0</v>
      </c>
      <c r="AX702" s="365">
        <v>0.0888888888888889</v>
      </c>
      <c r="AY702" s="145"/>
      <c r="AZ702" s="143"/>
    </row>
    <row r="703" spans="1:52">
      <c r="A703" s="141"/>
      <c r="B703" s="145"/>
      <c r="C703" s="175" t="s">
        <v>1158</v>
      </c>
      <c r="D703" s="169" t="s">
        <v>26</v>
      </c>
      <c r="E703" s="169" t="s">
        <v>1159</v>
      </c>
      <c r="F703" s="170" t="s">
        <v>1265</v>
      </c>
      <c r="G703" s="184" t="s">
        <v>1266</v>
      </c>
      <c r="H703" s="184" t="s">
        <v>1266</v>
      </c>
      <c r="I703" s="184" t="s">
        <v>1266</v>
      </c>
      <c r="J703" s="184" t="s">
        <v>1266</v>
      </c>
      <c r="K703" s="171">
        <v>0.9</v>
      </c>
      <c r="L703" s="172">
        <v>0.952380952380952</v>
      </c>
      <c r="M703" s="172">
        <v>0.952380952380952</v>
      </c>
      <c r="N703" s="173">
        <v>0.904761904761905</v>
      </c>
      <c r="O703" s="173">
        <v>0.934027777777778</v>
      </c>
      <c r="P703" s="359">
        <v>0.9</v>
      </c>
      <c r="Q703" s="360">
        <v>0.998223801065719</v>
      </c>
      <c r="R703" s="172">
        <v>0.999440715883669</v>
      </c>
      <c r="S703" s="172">
        <v>0.998760074395536</v>
      </c>
      <c r="T703" s="172">
        <v>0.999306532868302</v>
      </c>
      <c r="U703" s="359">
        <v>0.9</v>
      </c>
      <c r="V703" s="172">
        <v>0.972172883362937</v>
      </c>
      <c r="W703" s="172">
        <v>0.963087248322148</v>
      </c>
      <c r="X703" s="172">
        <v>0.98016119032858</v>
      </c>
      <c r="Y703" s="172">
        <v>0.976503701890718</v>
      </c>
      <c r="Z703" s="359">
        <v>0.92</v>
      </c>
      <c r="AA703" s="359">
        <v>0.973534971644612</v>
      </c>
      <c r="AB703" s="359">
        <v>0.96577380952381</v>
      </c>
      <c r="AC703" s="359">
        <v>0.980392156862745</v>
      </c>
      <c r="AD703" s="359">
        <v>0.968336631600875</v>
      </c>
      <c r="AE703" s="359">
        <v>0.92</v>
      </c>
      <c r="AF703" s="172">
        <v>0.992248062015504</v>
      </c>
      <c r="AG703" s="172">
        <v>0.993865030674847</v>
      </c>
      <c r="AH703" s="172">
        <v>0.994269340974212</v>
      </c>
      <c r="AI703" s="172">
        <v>0.991828599900349</v>
      </c>
      <c r="AJ703" s="359">
        <v>0.92</v>
      </c>
      <c r="AK703" s="172">
        <v>0.982416591523895</v>
      </c>
      <c r="AL703" s="172">
        <v>0.97479674796748</v>
      </c>
      <c r="AM703" s="172">
        <v>0.991720331186753</v>
      </c>
      <c r="AN703" s="172">
        <v>0.984714141251301</v>
      </c>
      <c r="AO703" s="171">
        <v>0.99</v>
      </c>
      <c r="AP703" s="361">
        <v>1</v>
      </c>
      <c r="AQ703" s="361">
        <v>1</v>
      </c>
      <c r="AR703" s="361">
        <v>1</v>
      </c>
      <c r="AS703" s="362">
        <v>1</v>
      </c>
      <c r="AT703" s="367">
        <v>0.0810595228934205</v>
      </c>
      <c r="AU703" s="364">
        <v>0</v>
      </c>
      <c r="AV703" s="365">
        <v>0.0666666666666667</v>
      </c>
      <c r="AW703" s="365">
        <v>0.0666666666666667</v>
      </c>
      <c r="AX703" s="365">
        <v>0.0538922155688623</v>
      </c>
      <c r="AY703" s="145"/>
      <c r="AZ703" s="143"/>
    </row>
    <row r="704" spans="1:52">
      <c r="A704" s="141"/>
      <c r="B704" s="145"/>
      <c r="C704" s="175" t="s">
        <v>1158</v>
      </c>
      <c r="D704" s="169" t="s">
        <v>26</v>
      </c>
      <c r="E704" s="169" t="s">
        <v>1159</v>
      </c>
      <c r="F704" s="170" t="s">
        <v>1267</v>
      </c>
      <c r="G704" s="184" t="s">
        <v>1268</v>
      </c>
      <c r="H704" s="184" t="s">
        <v>1268</v>
      </c>
      <c r="I704" s="184" t="s">
        <v>1268</v>
      </c>
      <c r="J704" s="184" t="s">
        <v>1268</v>
      </c>
      <c r="K704" s="171">
        <v>0.9</v>
      </c>
      <c r="L704" s="172">
        <v>1</v>
      </c>
      <c r="M704" s="172">
        <v>1</v>
      </c>
      <c r="N704" s="173">
        <v>1</v>
      </c>
      <c r="O704" s="173">
        <v>0.996275605214153</v>
      </c>
      <c r="P704" s="359">
        <v>0.9</v>
      </c>
      <c r="Q704" s="360">
        <v>0.998736310025274</v>
      </c>
      <c r="R704" s="172">
        <v>0.999611197511664</v>
      </c>
      <c r="S704" s="172">
        <v>0.99957965531736</v>
      </c>
      <c r="T704" s="172">
        <v>0.996060894919816</v>
      </c>
      <c r="U704" s="359">
        <v>0.9</v>
      </c>
      <c r="V704" s="172">
        <v>0.940185341196293</v>
      </c>
      <c r="W704" s="172">
        <v>0.94945567651633</v>
      </c>
      <c r="X704" s="172">
        <v>0.957965531736024</v>
      </c>
      <c r="Y704" s="172">
        <v>0.953193338566783</v>
      </c>
      <c r="Z704" s="359">
        <v>0.92</v>
      </c>
      <c r="AA704" s="359">
        <v>0.95048309178744</v>
      </c>
      <c r="AB704" s="359">
        <v>0.952649379932356</v>
      </c>
      <c r="AC704" s="359">
        <v>0.950118764845606</v>
      </c>
      <c r="AD704" s="359">
        <v>0.936506771387676</v>
      </c>
      <c r="AE704" s="359">
        <v>0.92</v>
      </c>
      <c r="AF704" s="172">
        <v>1</v>
      </c>
      <c r="AG704" s="172">
        <v>0.994845360824742</v>
      </c>
      <c r="AH704" s="172">
        <v>0.992</v>
      </c>
      <c r="AI704" s="172">
        <v>0.995532994923858</v>
      </c>
      <c r="AJ704" s="359">
        <v>0.92</v>
      </c>
      <c r="AK704" s="172">
        <v>0.970643347907558</v>
      </c>
      <c r="AL704" s="172">
        <v>0.969644405897658</v>
      </c>
      <c r="AM704" s="172">
        <v>0.976101800124146</v>
      </c>
      <c r="AN704" s="172">
        <v>0.971253233250495</v>
      </c>
      <c r="AO704" s="171">
        <v>0.99</v>
      </c>
      <c r="AP704" s="361">
        <v>1</v>
      </c>
      <c r="AQ704" s="361">
        <v>1</v>
      </c>
      <c r="AR704" s="361">
        <v>1</v>
      </c>
      <c r="AS704" s="362">
        <v>1</v>
      </c>
      <c r="AT704" s="367">
        <v>0.0810595228934205</v>
      </c>
      <c r="AU704" s="364">
        <v>0</v>
      </c>
      <c r="AV704" s="365">
        <v>0</v>
      </c>
      <c r="AW704" s="365">
        <v>0</v>
      </c>
      <c r="AX704" s="365">
        <v>0.00775193798449612</v>
      </c>
      <c r="AY704" s="145"/>
      <c r="AZ704" s="143"/>
    </row>
    <row r="705" spans="1:52">
      <c r="A705" s="141"/>
      <c r="B705" s="145"/>
      <c r="C705" s="175" t="s">
        <v>1158</v>
      </c>
      <c r="D705" s="169" t="s">
        <v>26</v>
      </c>
      <c r="E705" s="169" t="s">
        <v>1159</v>
      </c>
      <c r="F705" s="170" t="s">
        <v>1269</v>
      </c>
      <c r="G705" s="184" t="s">
        <v>1270</v>
      </c>
      <c r="H705" s="184" t="s">
        <v>1270</v>
      </c>
      <c r="I705" s="184" t="s">
        <v>1270</v>
      </c>
      <c r="J705" s="184" t="s">
        <v>1270</v>
      </c>
      <c r="K705" s="171">
        <v>0.9</v>
      </c>
      <c r="L705" s="172">
        <v>0.818181818181818</v>
      </c>
      <c r="M705" s="172">
        <v>0.808823529411765</v>
      </c>
      <c r="N705" s="173">
        <v>0.783783783783784</v>
      </c>
      <c r="O705" s="173">
        <v>0.785988483685221</v>
      </c>
      <c r="P705" s="359">
        <v>0.9</v>
      </c>
      <c r="Q705" s="360">
        <v>0.946228798267773</v>
      </c>
      <c r="R705" s="172">
        <v>0.921389717494297</v>
      </c>
      <c r="S705" s="172">
        <v>0.953116066323613</v>
      </c>
      <c r="T705" s="172">
        <v>0.945041248372587</v>
      </c>
      <c r="U705" s="359">
        <v>0.9</v>
      </c>
      <c r="V705" s="172">
        <v>0.907614579574161</v>
      </c>
      <c r="W705" s="172">
        <v>0.870328127741709</v>
      </c>
      <c r="X705" s="172">
        <v>0.924909472079283</v>
      </c>
      <c r="Y705" s="172">
        <v>0.917935174958505</v>
      </c>
      <c r="Z705" s="359">
        <v>0.92</v>
      </c>
      <c r="AA705" s="359">
        <v>0.913288866085172</v>
      </c>
      <c r="AB705" s="359">
        <v>0.869796708615682</v>
      </c>
      <c r="AC705" s="359">
        <v>0.92401055408971</v>
      </c>
      <c r="AD705" s="359">
        <v>0.919249073743935</v>
      </c>
      <c r="AE705" s="359">
        <v>0.92</v>
      </c>
      <c r="AF705" s="172">
        <v>0.99883788495061</v>
      </c>
      <c r="AG705" s="172">
        <v>0.997041420118343</v>
      </c>
      <c r="AH705" s="172">
        <v>0.998259355961706</v>
      </c>
      <c r="AI705" s="172">
        <v>0.99320550330053</v>
      </c>
      <c r="AJ705" s="359">
        <v>0.92</v>
      </c>
      <c r="AK705" s="172">
        <v>0.951675343745828</v>
      </c>
      <c r="AL705" s="172">
        <v>0.914101738570509</v>
      </c>
      <c r="AM705" s="172">
        <v>0.955474656958835</v>
      </c>
      <c r="AN705" s="172">
        <v>0.954312144442826</v>
      </c>
      <c r="AO705" s="171">
        <v>0.99</v>
      </c>
      <c r="AP705" s="361">
        <v>1</v>
      </c>
      <c r="AQ705" s="361">
        <v>1</v>
      </c>
      <c r="AR705" s="361">
        <v>1</v>
      </c>
      <c r="AS705" s="362">
        <v>1</v>
      </c>
      <c r="AT705" s="367">
        <v>0.0810595228934205</v>
      </c>
      <c r="AU705" s="364">
        <v>0.0769230769230769</v>
      </c>
      <c r="AV705" s="365">
        <v>0.0188679245283019</v>
      </c>
      <c r="AW705" s="365">
        <v>0.0204081632653061</v>
      </c>
      <c r="AX705" s="365">
        <v>0.0848440899202321</v>
      </c>
      <c r="AY705" s="145"/>
      <c r="AZ705" s="143"/>
    </row>
    <row r="706" spans="1:52">
      <c r="A706" s="141"/>
      <c r="B706" s="145"/>
      <c r="C706" s="175" t="s">
        <v>1158</v>
      </c>
      <c r="D706" s="169" t="s">
        <v>26</v>
      </c>
      <c r="E706" s="169" t="s">
        <v>1159</v>
      </c>
      <c r="F706" s="170" t="s">
        <v>1271</v>
      </c>
      <c r="G706" s="184" t="s">
        <v>1272</v>
      </c>
      <c r="H706" s="184" t="s">
        <v>1272</v>
      </c>
      <c r="I706" s="184" t="s">
        <v>1272</v>
      </c>
      <c r="J706" s="184" t="s">
        <v>1272</v>
      </c>
      <c r="K706" s="171">
        <v>0.9</v>
      </c>
      <c r="L706" s="172">
        <v>0.854166666666667</v>
      </c>
      <c r="M706" s="172">
        <v>0.760869565217391</v>
      </c>
      <c r="N706" s="173">
        <v>0.808510638297872</v>
      </c>
      <c r="O706" s="173">
        <v>0.835809806835067</v>
      </c>
      <c r="P706" s="359">
        <v>0.9</v>
      </c>
      <c r="Q706" s="360">
        <v>0.976859988283538</v>
      </c>
      <c r="R706" s="172">
        <v>0.945039051200463</v>
      </c>
      <c r="S706" s="172">
        <v>0.983652939327256</v>
      </c>
      <c r="T706" s="172">
        <v>0.977346013287336</v>
      </c>
      <c r="U706" s="359">
        <v>0.9</v>
      </c>
      <c r="V706" s="172">
        <v>0.936438195664909</v>
      </c>
      <c r="W706" s="172">
        <v>0.919004917558577</v>
      </c>
      <c r="X706" s="172">
        <v>0.95001571832757</v>
      </c>
      <c r="Y706" s="172">
        <v>0.943523703256319</v>
      </c>
      <c r="Z706" s="359">
        <v>0.92</v>
      </c>
      <c r="AA706" s="359">
        <v>0.9430823117338</v>
      </c>
      <c r="AB706" s="359">
        <v>0.941628264208909</v>
      </c>
      <c r="AC706" s="359">
        <v>0.960477941176471</v>
      </c>
      <c r="AD706" s="359">
        <v>0.949828664103168</v>
      </c>
      <c r="AE706" s="359">
        <v>0.92</v>
      </c>
      <c r="AF706" s="172">
        <v>0.997615262321145</v>
      </c>
      <c r="AG706" s="172">
        <v>0.966824644549763</v>
      </c>
      <c r="AH706" s="172">
        <v>0.984790874524715</v>
      </c>
      <c r="AI706" s="172">
        <v>0.985321809666361</v>
      </c>
      <c r="AJ706" s="359">
        <v>0.92</v>
      </c>
      <c r="AK706" s="172">
        <v>0.965986394557823</v>
      </c>
      <c r="AL706" s="172">
        <v>0.958814877075016</v>
      </c>
      <c r="AM706" s="172">
        <v>0.980323260716796</v>
      </c>
      <c r="AN706" s="172">
        <v>0.972992459076697</v>
      </c>
      <c r="AO706" s="171">
        <v>0.99</v>
      </c>
      <c r="AP706" s="361">
        <v>1</v>
      </c>
      <c r="AQ706" s="361">
        <v>1</v>
      </c>
      <c r="AR706" s="361">
        <v>1</v>
      </c>
      <c r="AS706" s="362">
        <v>1</v>
      </c>
      <c r="AT706" s="367">
        <v>0.0810595228934205</v>
      </c>
      <c r="AU706" s="364">
        <v>0.0344827586206897</v>
      </c>
      <c r="AV706" s="365">
        <v>0</v>
      </c>
      <c r="AW706" s="365">
        <v>0.0909090909090909</v>
      </c>
      <c r="AX706" s="365">
        <v>0.0615563298490128</v>
      </c>
      <c r="AY706" s="145"/>
      <c r="AZ706" s="143"/>
    </row>
    <row r="707" spans="1:52">
      <c r="A707" s="141"/>
      <c r="B707" s="145"/>
      <c r="C707" s="175" t="s">
        <v>1158</v>
      </c>
      <c r="D707" s="169" t="s">
        <v>26</v>
      </c>
      <c r="E707" s="169" t="s">
        <v>1159</v>
      </c>
      <c r="F707" s="170" t="s">
        <v>1273</v>
      </c>
      <c r="G707" s="184" t="s">
        <v>1274</v>
      </c>
      <c r="H707" s="184" t="s">
        <v>1274</v>
      </c>
      <c r="I707" s="184" t="s">
        <v>1274</v>
      </c>
      <c r="J707" s="184" t="s">
        <v>1274</v>
      </c>
      <c r="K707" s="171">
        <v>0.9</v>
      </c>
      <c r="L707" s="172">
        <v>1</v>
      </c>
      <c r="M707" s="172">
        <v>0.974358974358974</v>
      </c>
      <c r="N707" s="173">
        <v>0.975609756097561</v>
      </c>
      <c r="O707" s="173">
        <v>0.979075850043592</v>
      </c>
      <c r="P707" s="359">
        <v>0.9</v>
      </c>
      <c r="Q707" s="360">
        <v>0.993415956622773</v>
      </c>
      <c r="R707" s="172">
        <v>0.994925839188134</v>
      </c>
      <c r="S707" s="172">
        <v>0.991220735785953</v>
      </c>
      <c r="T707" s="172">
        <v>0.992806982628721</v>
      </c>
      <c r="U707" s="359">
        <v>0.9</v>
      </c>
      <c r="V707" s="172">
        <v>0.950426026336173</v>
      </c>
      <c r="W707" s="172">
        <v>0.944574551131928</v>
      </c>
      <c r="X707" s="172">
        <v>0.954013377926421</v>
      </c>
      <c r="Y707" s="172">
        <v>0.95301793989708</v>
      </c>
      <c r="Z707" s="359">
        <v>0.92</v>
      </c>
      <c r="AA707" s="359">
        <v>0.93304535637149</v>
      </c>
      <c r="AB707" s="359">
        <v>0.951396070320579</v>
      </c>
      <c r="AC707" s="359">
        <v>0.939110070257611</v>
      </c>
      <c r="AD707" s="359">
        <v>0.943248320208077</v>
      </c>
      <c r="AE707" s="359">
        <v>0.92</v>
      </c>
      <c r="AF707" s="172">
        <v>1</v>
      </c>
      <c r="AG707" s="172">
        <v>0.998880179171333</v>
      </c>
      <c r="AH707" s="172">
        <v>0.994916267942584</v>
      </c>
      <c r="AI707" s="172">
        <v>0.998742469104752</v>
      </c>
      <c r="AJ707" s="359">
        <v>0.92</v>
      </c>
      <c r="AK707" s="172">
        <v>0.963543150099687</v>
      </c>
      <c r="AL707" s="172">
        <v>0.969439728353141</v>
      </c>
      <c r="AM707" s="172">
        <v>0.971384615384615</v>
      </c>
      <c r="AN707" s="172">
        <v>0.972343982548064</v>
      </c>
      <c r="AO707" s="171">
        <v>0.99</v>
      </c>
      <c r="AP707" s="361">
        <v>1</v>
      </c>
      <c r="AQ707" s="361">
        <v>1</v>
      </c>
      <c r="AR707" s="361">
        <v>1</v>
      </c>
      <c r="AS707" s="362">
        <v>1</v>
      </c>
      <c r="AT707" s="367">
        <v>0.0810595228934205</v>
      </c>
      <c r="AU707" s="364">
        <v>0</v>
      </c>
      <c r="AV707" s="365">
        <v>0</v>
      </c>
      <c r="AW707" s="365">
        <v>0.125</v>
      </c>
      <c r="AX707" s="365">
        <v>0.0349127182044888</v>
      </c>
      <c r="AY707" s="145"/>
      <c r="AZ707" s="143"/>
    </row>
    <row r="708" spans="1:52">
      <c r="A708" s="141"/>
      <c r="B708" s="145"/>
      <c r="C708" s="175" t="s">
        <v>1158</v>
      </c>
      <c r="D708" s="169" t="s">
        <v>26</v>
      </c>
      <c r="E708" s="169" t="s">
        <v>1159</v>
      </c>
      <c r="F708" s="170" t="s">
        <v>1275</v>
      </c>
      <c r="G708" s="184" t="s">
        <v>1276</v>
      </c>
      <c r="H708" s="184" t="s">
        <v>1276</v>
      </c>
      <c r="I708" s="184" t="s">
        <v>1276</v>
      </c>
      <c r="J708" s="184" t="s">
        <v>1276</v>
      </c>
      <c r="K708" s="171">
        <v>0.9</v>
      </c>
      <c r="L708" s="172">
        <v>0.833333333333333</v>
      </c>
      <c r="M708" s="172">
        <v>0.91304347826087</v>
      </c>
      <c r="N708" s="173">
        <v>0.877551020408163</v>
      </c>
      <c r="O708" s="173">
        <v>0.904940119760479</v>
      </c>
      <c r="P708" s="359">
        <v>0.9</v>
      </c>
      <c r="Q708" s="360">
        <v>0.983670803396473</v>
      </c>
      <c r="R708" s="172">
        <v>0.985475896168109</v>
      </c>
      <c r="S708" s="172">
        <v>0.995334888370543</v>
      </c>
      <c r="T708" s="172">
        <v>0.989249811788672</v>
      </c>
      <c r="U708" s="359">
        <v>0.9</v>
      </c>
      <c r="V708" s="172">
        <v>0.948399738732854</v>
      </c>
      <c r="W708" s="172">
        <v>0.957663782447466</v>
      </c>
      <c r="X708" s="172">
        <v>0.970676441186271</v>
      </c>
      <c r="Y708" s="172">
        <v>0.963165935963863</v>
      </c>
      <c r="Z708" s="359">
        <v>0.92</v>
      </c>
      <c r="AA708" s="359">
        <v>0.935787671232877</v>
      </c>
      <c r="AB708" s="359">
        <v>0.959394904458599</v>
      </c>
      <c r="AC708" s="359">
        <v>0.960629921259842</v>
      </c>
      <c r="AD708" s="359">
        <v>0.958220761496254</v>
      </c>
      <c r="AE708" s="359">
        <v>0.92</v>
      </c>
      <c r="AF708" s="172">
        <v>0.999326145552561</v>
      </c>
      <c r="AG708" s="172">
        <v>0.976133651551313</v>
      </c>
      <c r="AH708" s="172">
        <v>0.988582302568982</v>
      </c>
      <c r="AI708" s="172">
        <v>0.994313896141572</v>
      </c>
      <c r="AJ708" s="359">
        <v>0.92</v>
      </c>
      <c r="AK708" s="172">
        <v>0.963593380614657</v>
      </c>
      <c r="AL708" s="172">
        <v>0.973508459483526</v>
      </c>
      <c r="AM708" s="172">
        <v>0.982866795366795</v>
      </c>
      <c r="AN708" s="172">
        <v>0.980901003667704</v>
      </c>
      <c r="AO708" s="171">
        <v>0.99</v>
      </c>
      <c r="AP708" s="361">
        <v>1</v>
      </c>
      <c r="AQ708" s="361">
        <v>1</v>
      </c>
      <c r="AR708" s="361">
        <v>1</v>
      </c>
      <c r="AS708" s="362">
        <v>1</v>
      </c>
      <c r="AT708" s="367">
        <v>0.0810595228934205</v>
      </c>
      <c r="AU708" s="364">
        <v>0.05</v>
      </c>
      <c r="AV708" s="365">
        <v>0.0555555555555556</v>
      </c>
      <c r="AW708" s="365">
        <v>0.0454545454545455</v>
      </c>
      <c r="AX708" s="365">
        <v>0.0654627539503386</v>
      </c>
      <c r="AY708" s="145"/>
      <c r="AZ708" s="143"/>
    </row>
    <row r="709" spans="1:52">
      <c r="A709" s="141"/>
      <c r="B709" s="145"/>
      <c r="C709" s="175" t="s">
        <v>1158</v>
      </c>
      <c r="D709" s="169" t="s">
        <v>26</v>
      </c>
      <c r="E709" s="169" t="s">
        <v>1159</v>
      </c>
      <c r="F709" s="170" t="s">
        <v>1277</v>
      </c>
      <c r="G709" s="184" t="s">
        <v>1278</v>
      </c>
      <c r="H709" s="184" t="s">
        <v>1278</v>
      </c>
      <c r="I709" s="184" t="s">
        <v>1278</v>
      </c>
      <c r="J709" s="184" t="s">
        <v>1278</v>
      </c>
      <c r="K709" s="171">
        <v>0.9</v>
      </c>
      <c r="L709" s="172">
        <v>0.764705882352941</v>
      </c>
      <c r="M709" s="172">
        <v>1</v>
      </c>
      <c r="N709" s="173">
        <v>0.75</v>
      </c>
      <c r="O709" s="173">
        <v>0.806517311608961</v>
      </c>
      <c r="P709" s="359">
        <v>0.9</v>
      </c>
      <c r="Q709" s="360">
        <v>0.98838004101162</v>
      </c>
      <c r="R709" s="172">
        <v>0.984115523465704</v>
      </c>
      <c r="S709" s="172">
        <v>0.990262172284644</v>
      </c>
      <c r="T709" s="172">
        <v>0.989224137931034</v>
      </c>
      <c r="U709" s="359">
        <v>0.9</v>
      </c>
      <c r="V709" s="172">
        <v>0.974709501025291</v>
      </c>
      <c r="W709" s="172">
        <v>0.965342960288809</v>
      </c>
      <c r="X709" s="172">
        <v>0.974531835205993</v>
      </c>
      <c r="Y709" s="172">
        <v>0.970822281167109</v>
      </c>
      <c r="Z709" s="359">
        <v>0.92</v>
      </c>
      <c r="AA709" s="359">
        <v>0.957575757575758</v>
      </c>
      <c r="AB709" s="359">
        <v>0.964765100671141</v>
      </c>
      <c r="AC709" s="359">
        <v>0.97678916827853</v>
      </c>
      <c r="AD709" s="359">
        <v>0.971093702556628</v>
      </c>
      <c r="AE709" s="359">
        <v>0.92</v>
      </c>
      <c r="AF709" s="172">
        <v>0.997506234413965</v>
      </c>
      <c r="AG709" s="172">
        <v>1</v>
      </c>
      <c r="AH709" s="172">
        <v>0.996677740863787</v>
      </c>
      <c r="AI709" s="172">
        <v>0.996816300541229</v>
      </c>
      <c r="AJ709" s="359">
        <v>0.92</v>
      </c>
      <c r="AK709" s="172">
        <v>0.982142857142857</v>
      </c>
      <c r="AL709" s="172">
        <v>0.981827359919233</v>
      </c>
      <c r="AM709" s="172">
        <v>0.990280777537797</v>
      </c>
      <c r="AN709" s="172">
        <v>0.986558544438576</v>
      </c>
      <c r="AO709" s="171">
        <v>0.99</v>
      </c>
      <c r="AP709" s="361">
        <v>1</v>
      </c>
      <c r="AQ709" s="361">
        <v>1</v>
      </c>
      <c r="AR709" s="361">
        <v>1</v>
      </c>
      <c r="AS709" s="362">
        <v>1</v>
      </c>
      <c r="AT709" s="367">
        <v>0.0810595228934205</v>
      </c>
      <c r="AU709" s="364">
        <v>0</v>
      </c>
      <c r="AV709" s="365">
        <v>0</v>
      </c>
      <c r="AW709" s="365">
        <v>0</v>
      </c>
      <c r="AX709" s="365">
        <v>0.0481927710843374</v>
      </c>
      <c r="AY709" s="145"/>
      <c r="AZ709" s="143"/>
    </row>
    <row r="710" spans="1:52">
      <c r="A710" s="141"/>
      <c r="B710" s="145"/>
      <c r="C710" s="175" t="s">
        <v>1158</v>
      </c>
      <c r="D710" s="169" t="s">
        <v>26</v>
      </c>
      <c r="E710" s="169" t="s">
        <v>1159</v>
      </c>
      <c r="F710" s="170" t="s">
        <v>1279</v>
      </c>
      <c r="G710" s="184" t="s">
        <v>1280</v>
      </c>
      <c r="H710" s="184" t="s">
        <v>1280</v>
      </c>
      <c r="I710" s="184" t="s">
        <v>1280</v>
      </c>
      <c r="J710" s="184" t="s">
        <v>1280</v>
      </c>
      <c r="K710" s="171">
        <v>0.9</v>
      </c>
      <c r="L710" s="172">
        <v>0.952380952380952</v>
      </c>
      <c r="M710" s="172">
        <v>0.923076923076923</v>
      </c>
      <c r="N710" s="173">
        <v>0.875</v>
      </c>
      <c r="O710" s="173">
        <v>0.922528940338379</v>
      </c>
      <c r="P710" s="359">
        <v>0.9</v>
      </c>
      <c r="Q710" s="360">
        <v>0.963763509218055</v>
      </c>
      <c r="R710" s="172">
        <v>0.941121202630755</v>
      </c>
      <c r="S710" s="172">
        <v>0.967452673530389</v>
      </c>
      <c r="T710" s="172">
        <v>0.942810318406266</v>
      </c>
      <c r="U710" s="359">
        <v>0.9</v>
      </c>
      <c r="V710" s="172">
        <v>0.938334392879847</v>
      </c>
      <c r="W710" s="172">
        <v>0.922956467272158</v>
      </c>
      <c r="X710" s="172">
        <v>0.937894387246762</v>
      </c>
      <c r="Y710" s="172">
        <v>0.933828537374425</v>
      </c>
      <c r="Z710" s="359">
        <v>0.92</v>
      </c>
      <c r="AA710" s="359">
        <v>0.949587534372136</v>
      </c>
      <c r="AB710" s="359">
        <v>0.921955403087479</v>
      </c>
      <c r="AC710" s="359">
        <v>0.934172313649564</v>
      </c>
      <c r="AD710" s="359">
        <v>0.927023477261533</v>
      </c>
      <c r="AE710" s="359">
        <v>0.92</v>
      </c>
      <c r="AF710" s="172">
        <v>0.998274672187716</v>
      </c>
      <c r="AG710" s="172">
        <v>0.989937106918239</v>
      </c>
      <c r="AH710" s="172">
        <v>0.998683344305464</v>
      </c>
      <c r="AI710" s="172">
        <v>0.994622330771471</v>
      </c>
      <c r="AJ710" s="359">
        <v>0.92</v>
      </c>
      <c r="AK710" s="172">
        <v>0.966493629070316</v>
      </c>
      <c r="AL710" s="172">
        <v>0.95</v>
      </c>
      <c r="AM710" s="172">
        <v>0.96513353115727</v>
      </c>
      <c r="AN710" s="172">
        <v>0.961048115231382</v>
      </c>
      <c r="AO710" s="171">
        <v>0.99</v>
      </c>
      <c r="AP710" s="361">
        <v>1</v>
      </c>
      <c r="AQ710" s="361">
        <v>1</v>
      </c>
      <c r="AR710" s="361">
        <v>1</v>
      </c>
      <c r="AS710" s="362">
        <v>1</v>
      </c>
      <c r="AT710" s="367">
        <v>0.0810595228934205</v>
      </c>
      <c r="AU710" s="364">
        <v>0</v>
      </c>
      <c r="AV710" s="365">
        <v>0.137931034482759</v>
      </c>
      <c r="AW710" s="365">
        <v>0.027027027027027</v>
      </c>
      <c r="AX710" s="365">
        <v>0.0644257703081232</v>
      </c>
      <c r="AY710" s="145"/>
      <c r="AZ710" s="143"/>
    </row>
    <row r="711" spans="1:52">
      <c r="A711" s="141"/>
      <c r="B711" s="145"/>
      <c r="C711" s="175" t="s">
        <v>1158</v>
      </c>
      <c r="D711" s="169" t="s">
        <v>26</v>
      </c>
      <c r="E711" s="169" t="s">
        <v>1159</v>
      </c>
      <c r="F711" s="170" t="s">
        <v>1281</v>
      </c>
      <c r="G711" s="184" t="s">
        <v>1282</v>
      </c>
      <c r="H711" s="184" t="s">
        <v>1282</v>
      </c>
      <c r="I711" s="184" t="s">
        <v>1282</v>
      </c>
      <c r="J711" s="184" t="s">
        <v>1282</v>
      </c>
      <c r="K711" s="171">
        <v>0.9</v>
      </c>
      <c r="L711" s="172">
        <v>0.96875</v>
      </c>
      <c r="M711" s="172">
        <v>1</v>
      </c>
      <c r="N711" s="173">
        <v>1</v>
      </c>
      <c r="O711" s="173">
        <v>0.989749430523918</v>
      </c>
      <c r="P711" s="359">
        <v>0.9</v>
      </c>
      <c r="Q711" s="360">
        <v>0.992439516129032</v>
      </c>
      <c r="R711" s="172">
        <v>0.984324573536192</v>
      </c>
      <c r="S711" s="172">
        <v>0.983095615425251</v>
      </c>
      <c r="T711" s="172">
        <v>0.987010981468771</v>
      </c>
      <c r="U711" s="359">
        <v>0.9</v>
      </c>
      <c r="V711" s="172">
        <v>0.929939516129032</v>
      </c>
      <c r="W711" s="172">
        <v>0.946519133241125</v>
      </c>
      <c r="X711" s="172">
        <v>0.950871632329635</v>
      </c>
      <c r="Y711" s="172">
        <v>0.944320521619767</v>
      </c>
      <c r="Z711" s="359">
        <v>0.92</v>
      </c>
      <c r="AA711" s="359">
        <v>0.914285714285714</v>
      </c>
      <c r="AB711" s="359">
        <v>0.895806861499365</v>
      </c>
      <c r="AC711" s="359">
        <v>0.908419497784343</v>
      </c>
      <c r="AD711" s="359">
        <v>0.915497363481991</v>
      </c>
      <c r="AE711" s="359">
        <v>0.92</v>
      </c>
      <c r="AF711" s="172">
        <v>1</v>
      </c>
      <c r="AG711" s="172">
        <v>0.995305164319249</v>
      </c>
      <c r="AH711" s="172">
        <v>0.992846924177396</v>
      </c>
      <c r="AI711" s="172">
        <v>0.98975959695526</v>
      </c>
      <c r="AJ711" s="359">
        <v>0.92</v>
      </c>
      <c r="AK711" s="172">
        <v>0.966911764705882</v>
      </c>
      <c r="AL711" s="172">
        <v>0.957741717376606</v>
      </c>
      <c r="AM711" s="172">
        <v>0.966174183514774</v>
      </c>
      <c r="AN711" s="172">
        <v>0.96502837881379</v>
      </c>
      <c r="AO711" s="171">
        <v>0.99</v>
      </c>
      <c r="AP711" s="361">
        <v>1</v>
      </c>
      <c r="AQ711" s="361">
        <v>1</v>
      </c>
      <c r="AR711" s="361">
        <v>1</v>
      </c>
      <c r="AS711" s="362">
        <v>1</v>
      </c>
      <c r="AT711" s="367">
        <v>0.0810595228934205</v>
      </c>
      <c r="AU711" s="364">
        <v>0</v>
      </c>
      <c r="AV711" s="365">
        <v>0</v>
      </c>
      <c r="AW711" s="365">
        <v>0.1</v>
      </c>
      <c r="AX711" s="365">
        <v>0.0588235294117647</v>
      </c>
      <c r="AY711" s="145"/>
      <c r="AZ711" s="143"/>
    </row>
    <row r="712" spans="1:52">
      <c r="A712" s="141"/>
      <c r="B712" s="145"/>
      <c r="C712" s="175" t="s">
        <v>1158</v>
      </c>
      <c r="D712" s="169" t="s">
        <v>26</v>
      </c>
      <c r="E712" s="169" t="s">
        <v>1159</v>
      </c>
      <c r="F712" s="170" t="s">
        <v>1283</v>
      </c>
      <c r="G712" s="184" t="s">
        <v>1284</v>
      </c>
      <c r="H712" s="184" t="s">
        <v>1284</v>
      </c>
      <c r="I712" s="184" t="s">
        <v>1284</v>
      </c>
      <c r="J712" s="184" t="s">
        <v>1284</v>
      </c>
      <c r="K712" s="171">
        <v>0.9</v>
      </c>
      <c r="L712" s="172">
        <v>0.80952380952381</v>
      </c>
      <c r="M712" s="172">
        <v>0.80952380952381</v>
      </c>
      <c r="N712" s="173">
        <v>0.8</v>
      </c>
      <c r="O712" s="173">
        <v>0.804159445407279</v>
      </c>
      <c r="P712" s="359">
        <v>0.9</v>
      </c>
      <c r="Q712" s="360">
        <v>0.966800228963938</v>
      </c>
      <c r="R712" s="172">
        <v>0.967794759825327</v>
      </c>
      <c r="S712" s="172">
        <v>0.969624776652769</v>
      </c>
      <c r="T712" s="172">
        <v>0.971415408036537</v>
      </c>
      <c r="U712" s="359">
        <v>0.9</v>
      </c>
      <c r="V712" s="172">
        <v>0.945621064682313</v>
      </c>
      <c r="W712" s="172">
        <v>0.936681222707424</v>
      </c>
      <c r="X712" s="172">
        <v>0.938058368076236</v>
      </c>
      <c r="Y712" s="172">
        <v>0.938904691318457</v>
      </c>
      <c r="Z712" s="359">
        <v>0.92</v>
      </c>
      <c r="AA712" s="359">
        <v>0.932367149758454</v>
      </c>
      <c r="AB712" s="359">
        <v>0.951359084406295</v>
      </c>
      <c r="AC712" s="359">
        <v>0.943910256410256</v>
      </c>
      <c r="AD712" s="359">
        <v>0.943135375145063</v>
      </c>
      <c r="AE712" s="359">
        <v>0.92</v>
      </c>
      <c r="AF712" s="172">
        <v>1</v>
      </c>
      <c r="AG712" s="172">
        <v>0.905660377358491</v>
      </c>
      <c r="AH712" s="172">
        <v>0.981684981684982</v>
      </c>
      <c r="AI712" s="172">
        <v>0.985831646624598</v>
      </c>
      <c r="AJ712" s="359">
        <v>0.92</v>
      </c>
      <c r="AK712" s="172">
        <v>0.967905405405405</v>
      </c>
      <c r="AL712" s="172">
        <v>0.973528249703674</v>
      </c>
      <c r="AM712" s="172">
        <v>0.972210160660009</v>
      </c>
      <c r="AN712" s="172">
        <v>0.970376105877461</v>
      </c>
      <c r="AO712" s="171">
        <v>0.99</v>
      </c>
      <c r="AP712" s="361">
        <v>1</v>
      </c>
      <c r="AQ712" s="361">
        <v>1</v>
      </c>
      <c r="AR712" s="361">
        <v>1</v>
      </c>
      <c r="AS712" s="362">
        <v>1</v>
      </c>
      <c r="AT712" s="367">
        <v>0.0810595228934205</v>
      </c>
      <c r="AU712" s="364">
        <v>0.0833333333333333</v>
      </c>
      <c r="AV712" s="365">
        <v>0.25</v>
      </c>
      <c r="AW712" s="365">
        <v>0</v>
      </c>
      <c r="AX712" s="365">
        <v>0.0545454545454545</v>
      </c>
      <c r="AY712" s="145"/>
      <c r="AZ712" s="143"/>
    </row>
    <row r="713" spans="1:52">
      <c r="A713" s="141"/>
      <c r="B713" s="145"/>
      <c r="C713" s="175" t="s">
        <v>1158</v>
      </c>
      <c r="D713" s="169" t="s">
        <v>26</v>
      </c>
      <c r="E713" s="169" t="s">
        <v>1159</v>
      </c>
      <c r="F713" s="170" t="s">
        <v>1285</v>
      </c>
      <c r="G713" s="184" t="s">
        <v>1286</v>
      </c>
      <c r="H713" s="184" t="s">
        <v>1286</v>
      </c>
      <c r="I713" s="184" t="s">
        <v>1286</v>
      </c>
      <c r="J713" s="184" t="s">
        <v>1286</v>
      </c>
      <c r="K713" s="171">
        <v>0.9</v>
      </c>
      <c r="L713" s="172">
        <v>0.866666666666667</v>
      </c>
      <c r="M713" s="172">
        <v>0.857142857142857</v>
      </c>
      <c r="N713" s="173">
        <v>0.866666666666667</v>
      </c>
      <c r="O713" s="173">
        <v>0.851219512195122</v>
      </c>
      <c r="P713" s="359">
        <v>0.9</v>
      </c>
      <c r="Q713" s="360">
        <v>0.999141630901288</v>
      </c>
      <c r="R713" s="172">
        <v>1</v>
      </c>
      <c r="S713" s="172">
        <v>0.999089253187614</v>
      </c>
      <c r="T713" s="172">
        <v>0.999087896385029</v>
      </c>
      <c r="U713" s="359">
        <v>0.9</v>
      </c>
      <c r="V713" s="172">
        <v>0.977682403433476</v>
      </c>
      <c r="W713" s="172">
        <v>0.972749793559042</v>
      </c>
      <c r="X713" s="172">
        <v>0.983606557377049</v>
      </c>
      <c r="Y713" s="172">
        <v>0.974005046973336</v>
      </c>
      <c r="Z713" s="359">
        <v>0.92</v>
      </c>
      <c r="AA713" s="359">
        <v>0.965</v>
      </c>
      <c r="AB713" s="359">
        <v>0.962025316455696</v>
      </c>
      <c r="AC713" s="359">
        <v>0.967667436489607</v>
      </c>
      <c r="AD713" s="359">
        <v>0.974747474747475</v>
      </c>
      <c r="AE713" s="359">
        <v>0.92</v>
      </c>
      <c r="AF713" s="172">
        <v>1</v>
      </c>
      <c r="AG713" s="172">
        <v>0.988505747126437</v>
      </c>
      <c r="AH713" s="172">
        <v>0.998290598290598</v>
      </c>
      <c r="AI713" s="172">
        <v>0.998955453149002</v>
      </c>
      <c r="AJ713" s="359">
        <v>0.92</v>
      </c>
      <c r="AK713" s="172">
        <v>0.986581469648562</v>
      </c>
      <c r="AL713" s="172">
        <v>0.982809721398933</v>
      </c>
      <c r="AM713" s="172">
        <v>0.985630306988896</v>
      </c>
      <c r="AN713" s="172">
        <v>0.988178997509068</v>
      </c>
      <c r="AO713" s="171">
        <v>0.99</v>
      </c>
      <c r="AP713" s="361">
        <v>1</v>
      </c>
      <c r="AQ713" s="361">
        <v>1</v>
      </c>
      <c r="AR713" s="361">
        <v>1</v>
      </c>
      <c r="AS713" s="362">
        <v>1</v>
      </c>
      <c r="AT713" s="367">
        <v>0.0810595228934205</v>
      </c>
      <c r="AU713" s="364">
        <v>0.166666666666667</v>
      </c>
      <c r="AV713" s="365">
        <v>0</v>
      </c>
      <c r="AW713" s="365">
        <v>0</v>
      </c>
      <c r="AX713" s="365">
        <v>0.0514285714285714</v>
      </c>
      <c r="AY713" s="145"/>
      <c r="AZ713" s="143"/>
    </row>
    <row r="714" spans="1:52">
      <c r="A714" s="141"/>
      <c r="B714" s="145"/>
      <c r="C714" s="175" t="s">
        <v>1158</v>
      </c>
      <c r="D714" s="169" t="s">
        <v>26</v>
      </c>
      <c r="E714" s="169" t="s">
        <v>1159</v>
      </c>
      <c r="F714" s="170" t="s">
        <v>1287</v>
      </c>
      <c r="G714" s="184" t="s">
        <v>1288</v>
      </c>
      <c r="H714" s="184" t="s">
        <v>1288</v>
      </c>
      <c r="I714" s="184" t="s">
        <v>1288</v>
      </c>
      <c r="J714" s="184" t="s">
        <v>1288</v>
      </c>
      <c r="K714" s="171">
        <v>0.9</v>
      </c>
      <c r="L714" s="172">
        <v>0.875</v>
      </c>
      <c r="M714" s="172">
        <v>0.9375</v>
      </c>
      <c r="N714" s="173">
        <v>0.875</v>
      </c>
      <c r="O714" s="173">
        <v>0.86697247706422</v>
      </c>
      <c r="P714" s="359">
        <v>0.9</v>
      </c>
      <c r="Q714" s="360">
        <v>0.968862815884477</v>
      </c>
      <c r="R714" s="172">
        <v>0.960365853658537</v>
      </c>
      <c r="S714" s="172">
        <v>0.96513249651325</v>
      </c>
      <c r="T714" s="172">
        <v>0.950157282164203</v>
      </c>
      <c r="U714" s="359">
        <v>0.9</v>
      </c>
      <c r="V714" s="172">
        <v>0.931407942238267</v>
      </c>
      <c r="W714" s="172">
        <v>0.931184668989547</v>
      </c>
      <c r="X714" s="172">
        <v>0.941887494188749</v>
      </c>
      <c r="Y714" s="172">
        <v>0.925306700220195</v>
      </c>
      <c r="Z714" s="359">
        <v>0.92</v>
      </c>
      <c r="AA714" s="359">
        <v>0.936685288640596</v>
      </c>
      <c r="AB714" s="359">
        <v>0.939265536723164</v>
      </c>
      <c r="AC714" s="359">
        <v>0.959881129271917</v>
      </c>
      <c r="AD714" s="359">
        <v>0.949357836483241</v>
      </c>
      <c r="AE714" s="359">
        <v>0.92</v>
      </c>
      <c r="AF714" s="172">
        <v>0.994444444444444</v>
      </c>
      <c r="AG714" s="172">
        <v>0.969072164948454</v>
      </c>
      <c r="AH714" s="172">
        <v>0.995169082125604</v>
      </c>
      <c r="AI714" s="172">
        <v>0.987287306864854</v>
      </c>
      <c r="AJ714" s="359">
        <v>0.92</v>
      </c>
      <c r="AK714" s="172">
        <v>0.968398111151471</v>
      </c>
      <c r="AL714" s="172">
        <v>0.966389351081531</v>
      </c>
      <c r="AM714" s="172">
        <v>0.973796033994334</v>
      </c>
      <c r="AN714" s="172">
        <v>0.973302085095074</v>
      </c>
      <c r="AO714" s="171">
        <v>0.99</v>
      </c>
      <c r="AP714" s="361">
        <v>1</v>
      </c>
      <c r="AQ714" s="361">
        <v>1</v>
      </c>
      <c r="AR714" s="361">
        <v>1</v>
      </c>
      <c r="AS714" s="362">
        <v>1</v>
      </c>
      <c r="AT714" s="367">
        <v>0.0810595228934205</v>
      </c>
      <c r="AU714" s="364">
        <v>0</v>
      </c>
      <c r="AV714" s="365">
        <v>0.0526315789473684</v>
      </c>
      <c r="AW714" s="365">
        <v>0</v>
      </c>
      <c r="AX714" s="365">
        <v>0.0308641975308642</v>
      </c>
      <c r="AY714" s="145"/>
      <c r="AZ714" s="143"/>
    </row>
    <row r="715" spans="1:52">
      <c r="A715" s="141"/>
      <c r="B715" s="145"/>
      <c r="C715" s="175" t="s">
        <v>1158</v>
      </c>
      <c r="D715" s="169" t="s">
        <v>26</v>
      </c>
      <c r="E715" s="169" t="s">
        <v>1159</v>
      </c>
      <c r="F715" s="170" t="s">
        <v>1289</v>
      </c>
      <c r="G715" s="184" t="s">
        <v>1290</v>
      </c>
      <c r="H715" s="184" t="s">
        <v>1290</v>
      </c>
      <c r="I715" s="184" t="s">
        <v>1290</v>
      </c>
      <c r="J715" s="184" t="s">
        <v>1290</v>
      </c>
      <c r="K715" s="171">
        <v>0.9</v>
      </c>
      <c r="L715" s="172">
        <v>0.883333333333333</v>
      </c>
      <c r="M715" s="172">
        <v>0.792452830188679</v>
      </c>
      <c r="N715" s="173">
        <v>0.833333333333333</v>
      </c>
      <c r="O715" s="173">
        <v>0.855011933174224</v>
      </c>
      <c r="P715" s="359">
        <v>0.9</v>
      </c>
      <c r="Q715" s="360">
        <v>0.950878025628856</v>
      </c>
      <c r="R715" s="172">
        <v>0.965940685820204</v>
      </c>
      <c r="S715" s="172">
        <v>0.942914371557336</v>
      </c>
      <c r="T715" s="172">
        <v>0.961623167444612</v>
      </c>
      <c r="U715" s="359">
        <v>0.9</v>
      </c>
      <c r="V715" s="172">
        <v>0.938063597532036</v>
      </c>
      <c r="W715" s="172">
        <v>0.927942539388322</v>
      </c>
      <c r="X715" s="172">
        <v>0.924887330996495</v>
      </c>
      <c r="Y715" s="172">
        <v>0.94543422523174</v>
      </c>
      <c r="Z715" s="359">
        <v>0.92</v>
      </c>
      <c r="AA715" s="359">
        <v>0.946652719665272</v>
      </c>
      <c r="AB715" s="359">
        <v>0.920962199312715</v>
      </c>
      <c r="AC715" s="359">
        <v>0.954623287671233</v>
      </c>
      <c r="AD715" s="359">
        <v>0.954221066607657</v>
      </c>
      <c r="AE715" s="359">
        <v>0.92</v>
      </c>
      <c r="AF715" s="172">
        <v>0.995730145175064</v>
      </c>
      <c r="AG715" s="172">
        <v>0.976878612716763</v>
      </c>
      <c r="AH715" s="172">
        <v>0.976744186046512</v>
      </c>
      <c r="AI715" s="172">
        <v>0.985936484885543</v>
      </c>
      <c r="AJ715" s="359">
        <v>0.92</v>
      </c>
      <c r="AK715" s="172">
        <v>0.95707656612529</v>
      </c>
      <c r="AL715" s="172">
        <v>0.949662593470728</v>
      </c>
      <c r="AM715" s="172">
        <v>0.942099147947328</v>
      </c>
      <c r="AN715" s="172">
        <v>0.967665170914476</v>
      </c>
      <c r="AO715" s="171">
        <v>0.99</v>
      </c>
      <c r="AP715" s="361">
        <v>1</v>
      </c>
      <c r="AQ715" s="361">
        <v>1</v>
      </c>
      <c r="AR715" s="361">
        <v>1</v>
      </c>
      <c r="AS715" s="362">
        <v>1</v>
      </c>
      <c r="AT715" s="367">
        <v>0.0810595228934205</v>
      </c>
      <c r="AU715" s="364">
        <v>0.133333333333333</v>
      </c>
      <c r="AV715" s="365">
        <v>0.0476190476190476</v>
      </c>
      <c r="AW715" s="365">
        <v>0.0689655172413793</v>
      </c>
      <c r="AX715" s="365">
        <v>0.0680061823802164</v>
      </c>
      <c r="AY715" s="145"/>
      <c r="AZ715" s="143"/>
    </row>
    <row r="716" spans="1:52">
      <c r="A716" s="141"/>
      <c r="B716" s="145"/>
      <c r="C716" s="175" t="s">
        <v>1158</v>
      </c>
      <c r="D716" s="169" t="s">
        <v>26</v>
      </c>
      <c r="E716" s="169" t="s">
        <v>1159</v>
      </c>
      <c r="F716" s="170" t="s">
        <v>1291</v>
      </c>
      <c r="G716" s="184" t="s">
        <v>1292</v>
      </c>
      <c r="H716" s="184" t="s">
        <v>1292</v>
      </c>
      <c r="I716" s="184" t="s">
        <v>1292</v>
      </c>
      <c r="J716" s="184" t="s">
        <v>1292</v>
      </c>
      <c r="K716" s="171">
        <v>0.9</v>
      </c>
      <c r="L716" s="172">
        <v>0.95</v>
      </c>
      <c r="M716" s="172">
        <v>0.871794871794872</v>
      </c>
      <c r="N716" s="173">
        <v>0.897435897435897</v>
      </c>
      <c r="O716" s="173">
        <v>0.891125343092406</v>
      </c>
      <c r="P716" s="359">
        <v>0.9</v>
      </c>
      <c r="Q716" s="360">
        <v>0.911901081916538</v>
      </c>
      <c r="R716" s="172">
        <v>0.9452313503305</v>
      </c>
      <c r="S716" s="172">
        <v>0.940032414910859</v>
      </c>
      <c r="T716" s="172">
        <v>0.909806113236748</v>
      </c>
      <c r="U716" s="359">
        <v>0.9</v>
      </c>
      <c r="V716" s="172">
        <v>0.921483771251932</v>
      </c>
      <c r="W716" s="172">
        <v>0.932011331444759</v>
      </c>
      <c r="X716" s="172">
        <v>0.93387358184765</v>
      </c>
      <c r="Y716" s="172">
        <v>0.934020463436654</v>
      </c>
      <c r="Z716" s="359">
        <v>0.92</v>
      </c>
      <c r="AA716" s="359">
        <v>0.947651006711409</v>
      </c>
      <c r="AB716" s="359">
        <v>0.913494809688581</v>
      </c>
      <c r="AC716" s="359">
        <v>0.94840834248079</v>
      </c>
      <c r="AD716" s="359">
        <v>0.946283870494628</v>
      </c>
      <c r="AE716" s="359">
        <v>0.92</v>
      </c>
      <c r="AF716" s="172">
        <v>0.998388396454472</v>
      </c>
      <c r="AG716" s="172">
        <v>0.958049886621315</v>
      </c>
      <c r="AH716" s="172">
        <v>0.954243542435424</v>
      </c>
      <c r="AI716" s="172">
        <v>0.966859443215966</v>
      </c>
      <c r="AJ716" s="359">
        <v>0.92</v>
      </c>
      <c r="AK716" s="172">
        <v>0.95429432446007</v>
      </c>
      <c r="AL716" s="172">
        <v>0.953310276679842</v>
      </c>
      <c r="AM716" s="172">
        <v>0.956717538153615</v>
      </c>
      <c r="AN716" s="172">
        <v>0.968439145091918</v>
      </c>
      <c r="AO716" s="171">
        <v>0.99</v>
      </c>
      <c r="AP716" s="361">
        <v>1</v>
      </c>
      <c r="AQ716" s="361">
        <v>1</v>
      </c>
      <c r="AR716" s="361">
        <v>1</v>
      </c>
      <c r="AS716" s="362">
        <v>1</v>
      </c>
      <c r="AT716" s="367">
        <v>0.0810595228934205</v>
      </c>
      <c r="AU716" s="364">
        <v>0.0952380952380952</v>
      </c>
      <c r="AV716" s="365">
        <v>0</v>
      </c>
      <c r="AW716" s="365">
        <v>0</v>
      </c>
      <c r="AX716" s="365">
        <v>0.0495867768595041</v>
      </c>
      <c r="AY716" s="145"/>
      <c r="AZ716" s="143"/>
    </row>
    <row r="717" spans="1:52">
      <c r="A717" s="141"/>
      <c r="B717" s="145"/>
      <c r="C717" s="175" t="s">
        <v>1158</v>
      </c>
      <c r="D717" s="169" t="s">
        <v>26</v>
      </c>
      <c r="E717" s="169" t="s">
        <v>1159</v>
      </c>
      <c r="F717" s="170" t="s">
        <v>1293</v>
      </c>
      <c r="G717" s="184" t="s">
        <v>1294</v>
      </c>
      <c r="H717" s="184" t="s">
        <v>1294</v>
      </c>
      <c r="I717" s="184" t="s">
        <v>1294</v>
      </c>
      <c r="J717" s="184" t="s">
        <v>1294</v>
      </c>
      <c r="K717" s="171">
        <v>0.9</v>
      </c>
      <c r="L717" s="172">
        <v>0.954545454545455</v>
      </c>
      <c r="M717" s="172">
        <v>0.837209302325581</v>
      </c>
      <c r="N717" s="173">
        <v>0.911111111111111</v>
      </c>
      <c r="O717" s="173">
        <v>0.913863822805578</v>
      </c>
      <c r="P717" s="359">
        <v>0.9</v>
      </c>
      <c r="Q717" s="360">
        <v>0.966984592809978</v>
      </c>
      <c r="R717" s="172">
        <v>0.952054794520548</v>
      </c>
      <c r="S717" s="172">
        <v>0.96741452991453</v>
      </c>
      <c r="T717" s="172">
        <v>0.956156483233939</v>
      </c>
      <c r="U717" s="359">
        <v>0.9</v>
      </c>
      <c r="V717" s="172">
        <v>0.951821961359746</v>
      </c>
      <c r="W717" s="172">
        <v>0.948630136986301</v>
      </c>
      <c r="X717" s="172">
        <v>0.948985042735043</v>
      </c>
      <c r="Y717" s="172">
        <v>0.942916830339606</v>
      </c>
      <c r="Z717" s="359">
        <v>0.92</v>
      </c>
      <c r="AA717" s="359">
        <v>0.975</v>
      </c>
      <c r="AB717" s="359">
        <v>0.950953678474114</v>
      </c>
      <c r="AC717" s="359">
        <v>0.971818181818182</v>
      </c>
      <c r="AD717" s="359">
        <v>0.964709415828202</v>
      </c>
      <c r="AE717" s="359">
        <v>0.92</v>
      </c>
      <c r="AF717" s="172">
        <v>0.999525841631105</v>
      </c>
      <c r="AG717" s="172">
        <v>0.963815789473684</v>
      </c>
      <c r="AH717" s="172">
        <v>0.998821102269378</v>
      </c>
      <c r="AI717" s="172">
        <v>0.997642254410902</v>
      </c>
      <c r="AJ717" s="359">
        <v>0.92</v>
      </c>
      <c r="AK717" s="172">
        <v>0.978777755944193</v>
      </c>
      <c r="AL717" s="172">
        <v>0.980150317980343</v>
      </c>
      <c r="AM717" s="172">
        <v>0.979975227085054</v>
      </c>
      <c r="AN717" s="172">
        <v>0.978798659519271</v>
      </c>
      <c r="AO717" s="171">
        <v>0.99</v>
      </c>
      <c r="AP717" s="361">
        <v>1</v>
      </c>
      <c r="AQ717" s="361">
        <v>1</v>
      </c>
      <c r="AR717" s="361">
        <v>1</v>
      </c>
      <c r="AS717" s="362">
        <v>1</v>
      </c>
      <c r="AT717" s="367">
        <v>0.0810595228934205</v>
      </c>
      <c r="AU717" s="364">
        <v>0.0769230769230769</v>
      </c>
      <c r="AV717" s="365">
        <v>0</v>
      </c>
      <c r="AW717" s="365">
        <v>0.210526315789474</v>
      </c>
      <c r="AX717" s="365">
        <v>0.0605326876513317</v>
      </c>
      <c r="AY717" s="145"/>
      <c r="AZ717" s="143"/>
    </row>
    <row r="718" spans="1:52">
      <c r="A718" s="141"/>
      <c r="B718" s="145"/>
      <c r="C718" s="175" t="s">
        <v>1158</v>
      </c>
      <c r="D718" s="169" t="s">
        <v>26</v>
      </c>
      <c r="E718" s="169" t="s">
        <v>1159</v>
      </c>
      <c r="F718" s="170" t="s">
        <v>1295</v>
      </c>
      <c r="G718" s="184" t="s">
        <v>1296</v>
      </c>
      <c r="H718" s="184" t="s">
        <v>1296</v>
      </c>
      <c r="I718" s="184" t="s">
        <v>1296</v>
      </c>
      <c r="J718" s="184" t="s">
        <v>1296</v>
      </c>
      <c r="K718" s="171">
        <v>0.9</v>
      </c>
      <c r="L718" s="172">
        <v>1</v>
      </c>
      <c r="M718" s="172">
        <v>0.964285714285714</v>
      </c>
      <c r="N718" s="173">
        <v>0.931034482758621</v>
      </c>
      <c r="O718" s="173">
        <v>0.92964824120603</v>
      </c>
      <c r="P718" s="359">
        <v>0.9</v>
      </c>
      <c r="Q718" s="360">
        <v>0.937764606265876</v>
      </c>
      <c r="R718" s="172">
        <v>0.944563816072196</v>
      </c>
      <c r="S718" s="172">
        <v>0.960958296362023</v>
      </c>
      <c r="T718" s="172">
        <v>0.916727560135407</v>
      </c>
      <c r="U718" s="359">
        <v>0.9</v>
      </c>
      <c r="V718" s="172">
        <v>0.908552074513124</v>
      </c>
      <c r="W718" s="172">
        <v>0.932531155994843</v>
      </c>
      <c r="X718" s="172">
        <v>0.943655723158829</v>
      </c>
      <c r="Y718" s="172">
        <v>0.904827236530116</v>
      </c>
      <c r="Z718" s="359">
        <v>0.92</v>
      </c>
      <c r="AA718" s="359">
        <v>0.940839694656489</v>
      </c>
      <c r="AB718" s="359">
        <v>0.9209726443769</v>
      </c>
      <c r="AC718" s="359">
        <v>0.950540958268934</v>
      </c>
      <c r="AD718" s="359">
        <v>0.937850229240958</v>
      </c>
      <c r="AE718" s="359">
        <v>0.92</v>
      </c>
      <c r="AF718" s="172">
        <v>0.998307952622673</v>
      </c>
      <c r="AG718" s="172">
        <v>0.990990990990991</v>
      </c>
      <c r="AH718" s="172">
        <v>0.997695852534562</v>
      </c>
      <c r="AI718" s="172">
        <v>0.995799840683612</v>
      </c>
      <c r="AJ718" s="359">
        <v>0.92</v>
      </c>
      <c r="AK718" s="172">
        <v>0.953931416695532</v>
      </c>
      <c r="AL718" s="172">
        <v>0.960482250502344</v>
      </c>
      <c r="AM718" s="172">
        <v>0.974836263357463</v>
      </c>
      <c r="AN718" s="172">
        <v>0.959606672276851</v>
      </c>
      <c r="AO718" s="171">
        <v>0.99</v>
      </c>
      <c r="AP718" s="361">
        <v>1</v>
      </c>
      <c r="AQ718" s="361">
        <v>1</v>
      </c>
      <c r="AR718" s="361">
        <v>1</v>
      </c>
      <c r="AS718" s="362">
        <v>1</v>
      </c>
      <c r="AT718" s="367">
        <v>0.0810595228934205</v>
      </c>
      <c r="AU718" s="364">
        <v>0</v>
      </c>
      <c r="AV718" s="365">
        <v>0</v>
      </c>
      <c r="AW718" s="365">
        <v>0</v>
      </c>
      <c r="AX718" s="365">
        <v>0.0396600566572238</v>
      </c>
      <c r="AY718" s="145"/>
      <c r="AZ718" s="143"/>
    </row>
    <row r="719" spans="1:52">
      <c r="A719" s="141"/>
      <c r="B719" s="145"/>
      <c r="C719" s="175" t="s">
        <v>1158</v>
      </c>
      <c r="D719" s="169" t="s">
        <v>26</v>
      </c>
      <c r="E719" s="169" t="s">
        <v>1159</v>
      </c>
      <c r="F719" s="170" t="s">
        <v>1297</v>
      </c>
      <c r="G719" s="184" t="s">
        <v>1298</v>
      </c>
      <c r="H719" s="184" t="s">
        <v>1298</v>
      </c>
      <c r="I719" s="184" t="s">
        <v>1298</v>
      </c>
      <c r="J719" s="184" t="s">
        <v>1298</v>
      </c>
      <c r="K719" s="171">
        <v>0.9</v>
      </c>
      <c r="L719" s="172">
        <v>0.75</v>
      </c>
      <c r="M719" s="172">
        <v>0.681818181818182</v>
      </c>
      <c r="N719" s="173">
        <v>0.8125</v>
      </c>
      <c r="O719" s="173">
        <v>0.77734375</v>
      </c>
      <c r="P719" s="359">
        <v>0.9</v>
      </c>
      <c r="Q719" s="360">
        <v>0.953746530989824</v>
      </c>
      <c r="R719" s="172">
        <v>0.969922480620155</v>
      </c>
      <c r="S719" s="172">
        <v>0.959224598930481</v>
      </c>
      <c r="T719" s="172">
        <v>0.946255138455979</v>
      </c>
      <c r="U719" s="359">
        <v>0.9</v>
      </c>
      <c r="V719" s="172">
        <v>0.898242368177613</v>
      </c>
      <c r="W719" s="172">
        <v>0.928992248062016</v>
      </c>
      <c r="X719" s="172">
        <v>0.919786096256685</v>
      </c>
      <c r="Y719" s="172">
        <v>0.9081628043547</v>
      </c>
      <c r="Z719" s="359">
        <v>0.92</v>
      </c>
      <c r="AA719" s="359">
        <v>0.946072684642438</v>
      </c>
      <c r="AB719" s="359">
        <v>0.956769055745165</v>
      </c>
      <c r="AC719" s="359">
        <v>0.962264150943396</v>
      </c>
      <c r="AD719" s="359">
        <v>0.958664848071531</v>
      </c>
      <c r="AE719" s="359">
        <v>0.92</v>
      </c>
      <c r="AF719" s="172">
        <v>0.999085086916743</v>
      </c>
      <c r="AG719" s="172">
        <v>0.989816700610998</v>
      </c>
      <c r="AH719" s="172">
        <v>0.995340167753961</v>
      </c>
      <c r="AI719" s="172">
        <v>0.99134316981543</v>
      </c>
      <c r="AJ719" s="359">
        <v>0.92</v>
      </c>
      <c r="AK719" s="172">
        <v>0.969489870637051</v>
      </c>
      <c r="AL719" s="172">
        <v>0.973703433162893</v>
      </c>
      <c r="AM719" s="172">
        <v>0.975708502024291</v>
      </c>
      <c r="AN719" s="172">
        <v>0.975253249858702</v>
      </c>
      <c r="AO719" s="171">
        <v>0.99</v>
      </c>
      <c r="AP719" s="361">
        <v>1</v>
      </c>
      <c r="AQ719" s="361">
        <v>1</v>
      </c>
      <c r="AR719" s="361">
        <v>1</v>
      </c>
      <c r="AS719" s="362">
        <v>1</v>
      </c>
      <c r="AT719" s="367">
        <v>0.0810595228934205</v>
      </c>
      <c r="AU719" s="364">
        <v>0</v>
      </c>
      <c r="AV719" s="365">
        <v>0</v>
      </c>
      <c r="AW719" s="365">
        <v>0</v>
      </c>
      <c r="AX719" s="365">
        <v>0.0247747747747748</v>
      </c>
      <c r="AY719" s="145"/>
      <c r="AZ719" s="143"/>
    </row>
    <row r="720" spans="1:52">
      <c r="A720" s="141"/>
      <c r="B720" s="145"/>
      <c r="C720" s="175" t="s">
        <v>1158</v>
      </c>
      <c r="D720" s="169" t="s">
        <v>26</v>
      </c>
      <c r="E720" s="169" t="s">
        <v>1159</v>
      </c>
      <c r="F720" s="170" t="s">
        <v>1299</v>
      </c>
      <c r="G720" s="184" t="s">
        <v>1300</v>
      </c>
      <c r="H720" s="184" t="s">
        <v>1300</v>
      </c>
      <c r="I720" s="184" t="s">
        <v>1300</v>
      </c>
      <c r="J720" s="184" t="s">
        <v>1300</v>
      </c>
      <c r="K720" s="171">
        <v>0.9</v>
      </c>
      <c r="L720" s="172">
        <v>0.882352941176471</v>
      </c>
      <c r="M720" s="172">
        <v>0.818181818181818</v>
      </c>
      <c r="N720" s="173">
        <v>0.945945945945946</v>
      </c>
      <c r="O720" s="173">
        <v>0.889804325437693</v>
      </c>
      <c r="P720" s="359">
        <v>0.9</v>
      </c>
      <c r="Q720" s="360">
        <v>0.962447844228095</v>
      </c>
      <c r="R720" s="172">
        <v>0.944895199459094</v>
      </c>
      <c r="S720" s="172">
        <v>0.970170454545455</v>
      </c>
      <c r="T720" s="172">
        <v>0.951841189154029</v>
      </c>
      <c r="U720" s="359">
        <v>0.9</v>
      </c>
      <c r="V720" s="172">
        <v>0.947844228094576</v>
      </c>
      <c r="W720" s="172">
        <v>0.921906693711968</v>
      </c>
      <c r="X720" s="172">
        <v>0.953835227272727</v>
      </c>
      <c r="Y720" s="172">
        <v>0.927159497452329</v>
      </c>
      <c r="Z720" s="359">
        <v>0.92</v>
      </c>
      <c r="AA720" s="359">
        <v>0.96048632218845</v>
      </c>
      <c r="AB720" s="359">
        <v>0.960736196319018</v>
      </c>
      <c r="AC720" s="359">
        <v>0.967818831942789</v>
      </c>
      <c r="AD720" s="359">
        <v>0.96542362053821</v>
      </c>
      <c r="AE720" s="359">
        <v>0.92</v>
      </c>
      <c r="AF720" s="172">
        <v>0.997607655502392</v>
      </c>
      <c r="AG720" s="172">
        <v>0.99738219895288</v>
      </c>
      <c r="AH720" s="172">
        <v>1</v>
      </c>
      <c r="AI720" s="172">
        <v>0.994451722277876</v>
      </c>
      <c r="AJ720" s="359">
        <v>0.92</v>
      </c>
      <c r="AK720" s="172">
        <v>0.963497453310696</v>
      </c>
      <c r="AL720" s="172">
        <v>0.953112582781457</v>
      </c>
      <c r="AM720" s="172">
        <v>0.972381733661471</v>
      </c>
      <c r="AN720" s="172">
        <v>0.971151889602101</v>
      </c>
      <c r="AO720" s="171">
        <v>0.99</v>
      </c>
      <c r="AP720" s="361">
        <v>1</v>
      </c>
      <c r="AQ720" s="361">
        <v>1</v>
      </c>
      <c r="AR720" s="361">
        <v>1</v>
      </c>
      <c r="AS720" s="362">
        <v>1</v>
      </c>
      <c r="AT720" s="367">
        <v>0.0810595228934205</v>
      </c>
      <c r="AU720" s="364">
        <v>0</v>
      </c>
      <c r="AV720" s="365">
        <v>0.0909090909090909</v>
      </c>
      <c r="AW720" s="365">
        <v>0.0666666666666667</v>
      </c>
      <c r="AX720" s="365">
        <v>0.0450704225352113</v>
      </c>
      <c r="AY720" s="145"/>
      <c r="AZ720" s="143"/>
    </row>
    <row r="721" spans="1:52">
      <c r="A721" s="141"/>
      <c r="B721" s="145"/>
      <c r="C721" s="175" t="s">
        <v>1158</v>
      </c>
      <c r="D721" s="169" t="s">
        <v>26</v>
      </c>
      <c r="E721" s="169" t="s">
        <v>1159</v>
      </c>
      <c r="F721" s="170" t="s">
        <v>1301</v>
      </c>
      <c r="G721" s="184" t="s">
        <v>1302</v>
      </c>
      <c r="H721" s="184" t="s">
        <v>1302</v>
      </c>
      <c r="I721" s="184" t="s">
        <v>1302</v>
      </c>
      <c r="J721" s="184" t="s">
        <v>1302</v>
      </c>
      <c r="K721" s="171">
        <v>0.9</v>
      </c>
      <c r="L721" s="172">
        <v>0.564102564102564</v>
      </c>
      <c r="M721" s="172">
        <v>0.486486486486487</v>
      </c>
      <c r="N721" s="173">
        <v>0.513513513513513</v>
      </c>
      <c r="O721" s="173">
        <v>0.583892617449664</v>
      </c>
      <c r="P721" s="359">
        <v>0.9</v>
      </c>
      <c r="Q721" s="360">
        <v>0.93574451712197</v>
      </c>
      <c r="R721" s="172">
        <v>0.937846836847947</v>
      </c>
      <c r="S721" s="172">
        <v>0.942857142857143</v>
      </c>
      <c r="T721" s="172">
        <v>0.890381768999132</v>
      </c>
      <c r="U721" s="359">
        <v>0.9</v>
      </c>
      <c r="V721" s="172">
        <v>0.882647171989227</v>
      </c>
      <c r="W721" s="172">
        <v>0.890122086570477</v>
      </c>
      <c r="X721" s="172">
        <v>0.872222222222222</v>
      </c>
      <c r="Y721" s="172">
        <v>0.855968968509161</v>
      </c>
      <c r="Z721" s="359">
        <v>0.92</v>
      </c>
      <c r="AA721" s="359">
        <v>0.933333333333333</v>
      </c>
      <c r="AB721" s="359">
        <v>0.884864165588616</v>
      </c>
      <c r="AC721" s="359">
        <v>0.946700507614213</v>
      </c>
      <c r="AD721" s="359">
        <v>0.890627014482788</v>
      </c>
      <c r="AE721" s="359">
        <v>0.92</v>
      </c>
      <c r="AF721" s="172">
        <v>0.995305164319249</v>
      </c>
      <c r="AG721" s="172">
        <v>0.945205479452055</v>
      </c>
      <c r="AH721" s="172">
        <v>0.993006993006993</v>
      </c>
      <c r="AI721" s="172">
        <v>0.971258014592085</v>
      </c>
      <c r="AJ721" s="359">
        <v>0.92</v>
      </c>
      <c r="AK721" s="172">
        <v>0.94257788637752</v>
      </c>
      <c r="AL721" s="172">
        <v>0.927790563866513</v>
      </c>
      <c r="AM721" s="172">
        <v>0.95255364158356</v>
      </c>
      <c r="AN721" s="172">
        <v>0.919793192250607</v>
      </c>
      <c r="AO721" s="171">
        <v>0.99</v>
      </c>
      <c r="AP721" s="361">
        <v>1</v>
      </c>
      <c r="AQ721" s="361">
        <v>1</v>
      </c>
      <c r="AR721" s="361">
        <v>1</v>
      </c>
      <c r="AS721" s="362">
        <v>1</v>
      </c>
      <c r="AT721" s="367">
        <v>0.0810595228934205</v>
      </c>
      <c r="AU721" s="364">
        <v>0</v>
      </c>
      <c r="AV721" s="365">
        <v>0.0909090909090909</v>
      </c>
      <c r="AW721" s="365">
        <v>0.0833333333333333</v>
      </c>
      <c r="AX721" s="365">
        <v>0.073015873015873</v>
      </c>
      <c r="AY721" s="145"/>
      <c r="AZ721" s="143"/>
    </row>
    <row r="722" spans="1:52">
      <c r="A722" s="141"/>
      <c r="B722" s="145"/>
      <c r="C722" s="175" t="s">
        <v>1158</v>
      </c>
      <c r="D722" s="169" t="s">
        <v>26</v>
      </c>
      <c r="E722" s="169" t="s">
        <v>1159</v>
      </c>
      <c r="F722" s="170" t="s">
        <v>1303</v>
      </c>
      <c r="G722" s="184" t="s">
        <v>1304</v>
      </c>
      <c r="H722" s="184" t="s">
        <v>1304</v>
      </c>
      <c r="I722" s="184" t="s">
        <v>1304</v>
      </c>
      <c r="J722" s="184" t="s">
        <v>1304</v>
      </c>
      <c r="K722" s="171">
        <v>0.9</v>
      </c>
      <c r="L722" s="172">
        <v>0.833333333333333</v>
      </c>
      <c r="M722" s="172">
        <v>0.9</v>
      </c>
      <c r="N722" s="173">
        <v>0.903225806451613</v>
      </c>
      <c r="O722" s="173">
        <v>0.898181818181818</v>
      </c>
      <c r="P722" s="359">
        <v>0.9</v>
      </c>
      <c r="Q722" s="360">
        <v>0.958754208754209</v>
      </c>
      <c r="R722" s="172">
        <v>0.962705984388552</v>
      </c>
      <c r="S722" s="172">
        <v>0.936063641720684</v>
      </c>
      <c r="T722" s="172">
        <v>0.954082033552037</v>
      </c>
      <c r="U722" s="359">
        <v>0.9</v>
      </c>
      <c r="V722" s="172">
        <v>0.951739618406285</v>
      </c>
      <c r="W722" s="172">
        <v>0.959814975426424</v>
      </c>
      <c r="X722" s="172">
        <v>0.953152622274602</v>
      </c>
      <c r="Y722" s="172">
        <v>0.945428829607512</v>
      </c>
      <c r="Z722" s="359">
        <v>0.92</v>
      </c>
      <c r="AA722" s="359">
        <v>0.959952885747939</v>
      </c>
      <c r="AB722" s="359">
        <v>0.953299492385787</v>
      </c>
      <c r="AC722" s="359">
        <v>0.976585365853659</v>
      </c>
      <c r="AD722" s="359">
        <v>0.964969733055473</v>
      </c>
      <c r="AE722" s="359">
        <v>0.92</v>
      </c>
      <c r="AF722" s="172">
        <v>1</v>
      </c>
      <c r="AG722" s="172">
        <v>1</v>
      </c>
      <c r="AH722" s="172">
        <v>1</v>
      </c>
      <c r="AI722" s="172">
        <v>0.998687346713185</v>
      </c>
      <c r="AJ722" s="359">
        <v>0.92</v>
      </c>
      <c r="AK722" s="172">
        <v>0.973040326234708</v>
      </c>
      <c r="AL722" s="172">
        <v>0.97480881691408</v>
      </c>
      <c r="AM722" s="172">
        <v>0.983257918552036</v>
      </c>
      <c r="AN722" s="172">
        <v>0.976854549995837</v>
      </c>
      <c r="AO722" s="171">
        <v>0.99</v>
      </c>
      <c r="AP722" s="361">
        <v>1</v>
      </c>
      <c r="AQ722" s="361">
        <v>1</v>
      </c>
      <c r="AR722" s="361">
        <v>1</v>
      </c>
      <c r="AS722" s="362">
        <v>1</v>
      </c>
      <c r="AT722" s="367">
        <v>0.0810595228934205</v>
      </c>
      <c r="AU722" s="364">
        <v>0</v>
      </c>
      <c r="AV722" s="365">
        <v>0</v>
      </c>
      <c r="AW722" s="365">
        <v>0.1</v>
      </c>
      <c r="AX722" s="365">
        <v>0.048936170212766</v>
      </c>
      <c r="AY722" s="145"/>
      <c r="AZ722" s="143"/>
    </row>
    <row r="723" spans="1:52">
      <c r="A723" s="141"/>
      <c r="B723" s="145"/>
      <c r="C723" s="175" t="s">
        <v>1158</v>
      </c>
      <c r="D723" s="169" t="s">
        <v>26</v>
      </c>
      <c r="E723" s="169" t="s">
        <v>1159</v>
      </c>
      <c r="F723" s="170" t="s">
        <v>1305</v>
      </c>
      <c r="G723" s="184" t="s">
        <v>1306</v>
      </c>
      <c r="H723" s="184" t="s">
        <v>1306</v>
      </c>
      <c r="I723" s="184" t="s">
        <v>1306</v>
      </c>
      <c r="J723" s="184" t="s">
        <v>1306</v>
      </c>
      <c r="K723" s="171">
        <v>0.9</v>
      </c>
      <c r="L723" s="172">
        <v>0.85</v>
      </c>
      <c r="M723" s="172">
        <v>0.85</v>
      </c>
      <c r="N723" s="173">
        <v>0.789473684210526</v>
      </c>
      <c r="O723" s="173">
        <v>0.812267657992565</v>
      </c>
      <c r="P723" s="359">
        <v>0.9</v>
      </c>
      <c r="Q723" s="360">
        <v>0.895232120451694</v>
      </c>
      <c r="R723" s="172">
        <v>0.937926753569212</v>
      </c>
      <c r="S723" s="172">
        <v>0.962340282447882</v>
      </c>
      <c r="T723" s="172">
        <v>0.929925175859133</v>
      </c>
      <c r="U723" s="359">
        <v>0.9</v>
      </c>
      <c r="V723" s="172">
        <v>0.8732747804266</v>
      </c>
      <c r="W723" s="172">
        <v>0.872749844816884</v>
      </c>
      <c r="X723" s="172">
        <v>0.911903160726295</v>
      </c>
      <c r="Y723" s="172">
        <v>0.896030288095345</v>
      </c>
      <c r="Z723" s="359">
        <v>0.92</v>
      </c>
      <c r="AA723" s="359">
        <v>0.893150684931507</v>
      </c>
      <c r="AB723" s="359">
        <v>0.905311778290993</v>
      </c>
      <c r="AC723" s="359">
        <v>0.908315565031983</v>
      </c>
      <c r="AD723" s="359">
        <v>0.912476154139641</v>
      </c>
      <c r="AE723" s="359">
        <v>0.92</v>
      </c>
      <c r="AF723" s="172">
        <v>0.994722955145119</v>
      </c>
      <c r="AG723" s="172">
        <v>0.989637305699482</v>
      </c>
      <c r="AH723" s="172">
        <v>0.946768060836502</v>
      </c>
      <c r="AI723" s="172">
        <v>0.963090976422664</v>
      </c>
      <c r="AJ723" s="359">
        <v>0.92</v>
      </c>
      <c r="AK723" s="172">
        <v>0.907095456865748</v>
      </c>
      <c r="AL723" s="172">
        <v>0.929095354523227</v>
      </c>
      <c r="AM723" s="172">
        <v>0.948875255623722</v>
      </c>
      <c r="AN723" s="172">
        <v>0.942350639682842</v>
      </c>
      <c r="AO723" s="171">
        <v>0.99</v>
      </c>
      <c r="AP723" s="361">
        <v>1</v>
      </c>
      <c r="AQ723" s="361">
        <v>1</v>
      </c>
      <c r="AR723" s="361">
        <v>1</v>
      </c>
      <c r="AS723" s="362">
        <v>1</v>
      </c>
      <c r="AT723" s="367">
        <v>0.0810595228934205</v>
      </c>
      <c r="AU723" s="364">
        <v>0.0909090909090909</v>
      </c>
      <c r="AV723" s="365">
        <v>0</v>
      </c>
      <c r="AW723" s="365">
        <v>0</v>
      </c>
      <c r="AX723" s="365">
        <v>0.0693877551020408</v>
      </c>
      <c r="AY723" s="145"/>
      <c r="AZ723" s="143"/>
    </row>
    <row r="724" spans="1:52">
      <c r="A724" s="141"/>
      <c r="B724" s="145"/>
      <c r="C724" s="175" t="s">
        <v>1158</v>
      </c>
      <c r="D724" s="169" t="s">
        <v>26</v>
      </c>
      <c r="E724" s="169" t="s">
        <v>1159</v>
      </c>
      <c r="F724" s="170" t="s">
        <v>1307</v>
      </c>
      <c r="G724" s="184" t="s">
        <v>1308</v>
      </c>
      <c r="H724" s="184" t="s">
        <v>1308</v>
      </c>
      <c r="I724" s="184" t="s">
        <v>1308</v>
      </c>
      <c r="J724" s="184" t="s">
        <v>1308</v>
      </c>
      <c r="K724" s="171">
        <v>0.9</v>
      </c>
      <c r="L724" s="172">
        <v>0.533333333333333</v>
      </c>
      <c r="M724" s="172">
        <v>0.6</v>
      </c>
      <c r="N724" s="173">
        <v>0.642857142857143</v>
      </c>
      <c r="O724" s="173">
        <v>0.659574468085106</v>
      </c>
      <c r="P724" s="359">
        <v>0.9</v>
      </c>
      <c r="Q724" s="360">
        <v>0.962627406568516</v>
      </c>
      <c r="R724" s="172">
        <v>0.928955866523143</v>
      </c>
      <c r="S724" s="172">
        <v>0.822954822954823</v>
      </c>
      <c r="T724" s="172">
        <v>0.90449417003132</v>
      </c>
      <c r="U724" s="359">
        <v>0.9</v>
      </c>
      <c r="V724" s="172">
        <v>0.904869762174405</v>
      </c>
      <c r="W724" s="172">
        <v>0.885898815931109</v>
      </c>
      <c r="X724" s="172">
        <v>0.827838827838828</v>
      </c>
      <c r="Y724" s="172">
        <v>0.856420512433493</v>
      </c>
      <c r="Z724" s="359">
        <v>0.92</v>
      </c>
      <c r="AA724" s="359">
        <v>0.78743961352657</v>
      </c>
      <c r="AB724" s="359">
        <v>0.896551724137931</v>
      </c>
      <c r="AC724" s="359">
        <v>0.81640625</v>
      </c>
      <c r="AD724" s="359">
        <v>0.840100565681961</v>
      </c>
      <c r="AE724" s="359">
        <v>0.92</v>
      </c>
      <c r="AF724" s="172">
        <v>0.993788819875776</v>
      </c>
      <c r="AG724" s="172">
        <v>1</v>
      </c>
      <c r="AH724" s="172">
        <v>1</v>
      </c>
      <c r="AI724" s="172">
        <v>0.977562692476903</v>
      </c>
      <c r="AJ724" s="359">
        <v>0.92</v>
      </c>
      <c r="AK724" s="172">
        <v>0.900917431192661</v>
      </c>
      <c r="AL724" s="172">
        <v>0.898360655737705</v>
      </c>
      <c r="AM724" s="172">
        <v>0.838289962825279</v>
      </c>
      <c r="AN724" s="172">
        <v>0.89268349154897</v>
      </c>
      <c r="AO724" s="171">
        <v>0.99</v>
      </c>
      <c r="AP724" s="361" t="s">
        <v>40</v>
      </c>
      <c r="AQ724" s="361" t="s">
        <v>40</v>
      </c>
      <c r="AR724" s="361">
        <v>1</v>
      </c>
      <c r="AS724" s="362">
        <v>1</v>
      </c>
      <c r="AT724" s="367">
        <v>0.0810595228934205</v>
      </c>
      <c r="AU724" s="364">
        <v>0</v>
      </c>
      <c r="AV724" s="365">
        <v>0</v>
      </c>
      <c r="AW724" s="365">
        <v>0</v>
      </c>
      <c r="AX724" s="365">
        <v>0</v>
      </c>
      <c r="AY724" s="145"/>
      <c r="AZ724" s="143"/>
    </row>
    <row r="725" spans="1:52">
      <c r="A725" s="141"/>
      <c r="B725" s="145"/>
      <c r="C725" s="175" t="s">
        <v>1158</v>
      </c>
      <c r="D725" s="169" t="s">
        <v>26</v>
      </c>
      <c r="E725" s="169" t="s">
        <v>1159</v>
      </c>
      <c r="F725" s="170" t="s">
        <v>1309</v>
      </c>
      <c r="G725" s="184" t="s">
        <v>1310</v>
      </c>
      <c r="H725" s="184" t="s">
        <v>1310</v>
      </c>
      <c r="I725" s="184" t="s">
        <v>1310</v>
      </c>
      <c r="J725" s="184" t="s">
        <v>1310</v>
      </c>
      <c r="K725" s="171">
        <v>0.9</v>
      </c>
      <c r="L725" s="172">
        <v>0.979591836734694</v>
      </c>
      <c r="M725" s="172">
        <v>0.98</v>
      </c>
      <c r="N725" s="173">
        <v>0.916666666666667</v>
      </c>
      <c r="O725" s="173">
        <v>0.964731814842028</v>
      </c>
      <c r="P725" s="359">
        <v>0.9</v>
      </c>
      <c r="Q725" s="360">
        <v>0.970787567188595</v>
      </c>
      <c r="R725" s="172">
        <v>0.975781060789537</v>
      </c>
      <c r="S725" s="172">
        <v>0.938618925831202</v>
      </c>
      <c r="T725" s="172">
        <v>0.964984975215527</v>
      </c>
      <c r="U725" s="359">
        <v>0.9</v>
      </c>
      <c r="V725" s="172">
        <v>0.943444730077121</v>
      </c>
      <c r="W725" s="172">
        <v>0.96124969726326</v>
      </c>
      <c r="X725" s="172">
        <v>0.963682864450128</v>
      </c>
      <c r="Y725" s="172">
        <v>0.950645081202325</v>
      </c>
      <c r="Z725" s="359">
        <v>0.92</v>
      </c>
      <c r="AA725" s="359">
        <v>0.937768240343348</v>
      </c>
      <c r="AB725" s="359">
        <v>0.958868894601542</v>
      </c>
      <c r="AC725" s="359">
        <v>0.964316057774002</v>
      </c>
      <c r="AD725" s="359">
        <v>0.960214298261022</v>
      </c>
      <c r="AE725" s="359">
        <v>0.92</v>
      </c>
      <c r="AF725" s="172">
        <v>0.997386759581881</v>
      </c>
      <c r="AG725" s="172">
        <v>0.986928104575163</v>
      </c>
      <c r="AH725" s="172">
        <v>0.991957104557641</v>
      </c>
      <c r="AI725" s="172">
        <v>0.985863479331295</v>
      </c>
      <c r="AJ725" s="359">
        <v>0.92</v>
      </c>
      <c r="AK725" s="172">
        <v>0.962003454231434</v>
      </c>
      <c r="AL725" s="172">
        <v>0.970166163141994</v>
      </c>
      <c r="AM725" s="172">
        <v>0.977603143418468</v>
      </c>
      <c r="AN725" s="172">
        <v>0.973269503264339</v>
      </c>
      <c r="AO725" s="171">
        <v>0.99</v>
      </c>
      <c r="AP725" s="361">
        <v>1</v>
      </c>
      <c r="AQ725" s="361">
        <v>1</v>
      </c>
      <c r="AR725" s="361">
        <v>1</v>
      </c>
      <c r="AS725" s="362">
        <v>1</v>
      </c>
      <c r="AT725" s="367">
        <v>0.0810595228934205</v>
      </c>
      <c r="AU725" s="364">
        <v>0.0416666666666667</v>
      </c>
      <c r="AV725" s="365">
        <v>0.0588235294117647</v>
      </c>
      <c r="AW725" s="365">
        <v>0.105263157894737</v>
      </c>
      <c r="AX725" s="365">
        <v>0.0529661016949153</v>
      </c>
      <c r="AY725" s="145"/>
      <c r="AZ725" s="143"/>
    </row>
    <row r="726" spans="1:52">
      <c r="A726" s="141"/>
      <c r="B726" s="145"/>
      <c r="C726" s="175" t="s">
        <v>1158</v>
      </c>
      <c r="D726" s="169" t="s">
        <v>26</v>
      </c>
      <c r="E726" s="169" t="s">
        <v>1159</v>
      </c>
      <c r="F726" s="170" t="s">
        <v>1311</v>
      </c>
      <c r="G726" s="184" t="s">
        <v>1312</v>
      </c>
      <c r="H726" s="184" t="s">
        <v>1312</v>
      </c>
      <c r="I726" s="184" t="s">
        <v>1312</v>
      </c>
      <c r="J726" s="184" t="s">
        <v>1312</v>
      </c>
      <c r="K726" s="171">
        <v>0.9</v>
      </c>
      <c r="L726" s="172">
        <v>0.951219512195122</v>
      </c>
      <c r="M726" s="172">
        <v>0.925</v>
      </c>
      <c r="N726" s="173">
        <v>0.930232558139535</v>
      </c>
      <c r="O726" s="173">
        <v>0.948333333333333</v>
      </c>
      <c r="P726" s="359">
        <v>0.9</v>
      </c>
      <c r="Q726" s="360">
        <v>0.968091511137869</v>
      </c>
      <c r="R726" s="172">
        <v>0.969090909090909</v>
      </c>
      <c r="S726" s="172">
        <v>0.975317348377997</v>
      </c>
      <c r="T726" s="172">
        <v>0.964984935634073</v>
      </c>
      <c r="U726" s="359">
        <v>0.9</v>
      </c>
      <c r="V726" s="172">
        <v>0.925948223961469</v>
      </c>
      <c r="W726" s="172">
        <v>0.890909090909091</v>
      </c>
      <c r="X726" s="172">
        <v>0.933709449929478</v>
      </c>
      <c r="Y726" s="172">
        <v>0.922519857573268</v>
      </c>
      <c r="Z726" s="359">
        <v>0.92</v>
      </c>
      <c r="AA726" s="359">
        <v>0.92741935483871</v>
      </c>
      <c r="AB726" s="359">
        <v>0.890756302521008</v>
      </c>
      <c r="AC726" s="359">
        <v>0.935483870967742</v>
      </c>
      <c r="AD726" s="359">
        <v>0.927263564589283</v>
      </c>
      <c r="AE726" s="359">
        <v>0.92</v>
      </c>
      <c r="AF726" s="172">
        <v>0.99536730641959</v>
      </c>
      <c r="AG726" s="172">
        <v>0.99198250728863</v>
      </c>
      <c r="AH726" s="172">
        <v>0.997060984570169</v>
      </c>
      <c r="AI726" s="172">
        <v>0.997082441857234</v>
      </c>
      <c r="AJ726" s="359">
        <v>0.92</v>
      </c>
      <c r="AK726" s="172">
        <v>0.962642122360585</v>
      </c>
      <c r="AL726" s="172">
        <v>0.938161297907359</v>
      </c>
      <c r="AM726" s="172">
        <v>0.96264367816092</v>
      </c>
      <c r="AN726" s="172">
        <v>0.960876818015952</v>
      </c>
      <c r="AO726" s="171">
        <v>0.99</v>
      </c>
      <c r="AP726" s="361">
        <v>1</v>
      </c>
      <c r="AQ726" s="361">
        <v>1</v>
      </c>
      <c r="AR726" s="361">
        <v>1</v>
      </c>
      <c r="AS726" s="362">
        <v>1</v>
      </c>
      <c r="AT726" s="367">
        <v>0.0810595228934205</v>
      </c>
      <c r="AU726" s="364">
        <v>0</v>
      </c>
      <c r="AV726" s="365">
        <v>0.05</v>
      </c>
      <c r="AW726" s="365">
        <v>0.0384615384615385</v>
      </c>
      <c r="AX726" s="365">
        <v>0.0338733431516937</v>
      </c>
      <c r="AY726" s="145"/>
      <c r="AZ726" s="143"/>
    </row>
    <row r="727" spans="1:52">
      <c r="A727" s="141"/>
      <c r="B727" s="145"/>
      <c r="C727" s="175" t="s">
        <v>1158</v>
      </c>
      <c r="D727" s="169" t="s">
        <v>26</v>
      </c>
      <c r="E727" s="169" t="s">
        <v>1159</v>
      </c>
      <c r="F727" s="170" t="s">
        <v>1313</v>
      </c>
      <c r="G727" s="184" t="s">
        <v>1314</v>
      </c>
      <c r="H727" s="184" t="s">
        <v>1314</v>
      </c>
      <c r="I727" s="184" t="s">
        <v>1314</v>
      </c>
      <c r="J727" s="184" t="s">
        <v>1314</v>
      </c>
      <c r="K727" s="171">
        <v>0.9</v>
      </c>
      <c r="L727" s="172">
        <v>0.972602739726027</v>
      </c>
      <c r="M727" s="172">
        <v>0.96875</v>
      </c>
      <c r="N727" s="173">
        <v>0.971428571428571</v>
      </c>
      <c r="O727" s="173">
        <v>0.971887550200803</v>
      </c>
      <c r="P727" s="359">
        <v>0.9</v>
      </c>
      <c r="Q727" s="360">
        <v>0.987080103359173</v>
      </c>
      <c r="R727" s="172">
        <v>0.971080669710807</v>
      </c>
      <c r="S727" s="172">
        <v>0.977594588881843</v>
      </c>
      <c r="T727" s="172">
        <v>0.980890328686347</v>
      </c>
      <c r="U727" s="359">
        <v>0.9</v>
      </c>
      <c r="V727" s="172">
        <v>0.933505598621878</v>
      </c>
      <c r="W727" s="172">
        <v>0.909183155758498</v>
      </c>
      <c r="X727" s="172">
        <v>0.948848023673642</v>
      </c>
      <c r="Y727" s="172">
        <v>0.936659022798141</v>
      </c>
      <c r="Z727" s="359">
        <v>0.92</v>
      </c>
      <c r="AA727" s="359">
        <v>0.92824427480916</v>
      </c>
      <c r="AB727" s="359">
        <v>0.912708600770218</v>
      </c>
      <c r="AC727" s="359">
        <v>0.948896631823461</v>
      </c>
      <c r="AD727" s="359">
        <v>0.945632949727438</v>
      </c>
      <c r="AE727" s="359">
        <v>0.92</v>
      </c>
      <c r="AF727" s="172">
        <v>0.989583333333333</v>
      </c>
      <c r="AG727" s="172">
        <v>0.989637305699482</v>
      </c>
      <c r="AH727" s="172">
        <v>0.989830508474576</v>
      </c>
      <c r="AI727" s="172">
        <v>0.981112984822934</v>
      </c>
      <c r="AJ727" s="359">
        <v>0.92</v>
      </c>
      <c r="AK727" s="172">
        <v>0.957430340557275</v>
      </c>
      <c r="AL727" s="172">
        <v>0.947128898407174</v>
      </c>
      <c r="AM727" s="172">
        <v>0.968696730203006</v>
      </c>
      <c r="AN727" s="172">
        <v>0.972709277390182</v>
      </c>
      <c r="AO727" s="171">
        <v>0.99</v>
      </c>
      <c r="AP727" s="361">
        <v>1</v>
      </c>
      <c r="AQ727" s="361">
        <v>1</v>
      </c>
      <c r="AR727" s="361">
        <v>1</v>
      </c>
      <c r="AS727" s="362">
        <v>1</v>
      </c>
      <c r="AT727" s="367">
        <v>0.0810595228934205</v>
      </c>
      <c r="AU727" s="364">
        <v>0</v>
      </c>
      <c r="AV727" s="365">
        <v>0.0144927536231884</v>
      </c>
      <c r="AW727" s="365">
        <v>0.05</v>
      </c>
      <c r="AX727" s="365">
        <v>0.0432989690721649</v>
      </c>
      <c r="AY727" s="145"/>
      <c r="AZ727" s="143"/>
    </row>
    <row r="728" spans="1:52">
      <c r="A728" s="141"/>
      <c r="B728" s="145"/>
      <c r="C728" s="175" t="s">
        <v>1158</v>
      </c>
      <c r="D728" s="169" t="s">
        <v>26</v>
      </c>
      <c r="E728" s="169" t="s">
        <v>1159</v>
      </c>
      <c r="F728" s="170" t="s">
        <v>1315</v>
      </c>
      <c r="G728" s="184" t="s">
        <v>1316</v>
      </c>
      <c r="H728" s="184" t="s">
        <v>1316</v>
      </c>
      <c r="I728" s="184" t="s">
        <v>1316</v>
      </c>
      <c r="J728" s="184" t="s">
        <v>1316</v>
      </c>
      <c r="K728" s="171">
        <v>0.9</v>
      </c>
      <c r="L728" s="172">
        <v>0.978260869565217</v>
      </c>
      <c r="M728" s="172">
        <v>0.953488372093023</v>
      </c>
      <c r="N728" s="173">
        <v>1</v>
      </c>
      <c r="O728" s="173">
        <v>0.979671618451916</v>
      </c>
      <c r="P728" s="359">
        <v>0.9</v>
      </c>
      <c r="Q728" s="360">
        <v>0.920492348636061</v>
      </c>
      <c r="R728" s="172">
        <v>0.907045009784736</v>
      </c>
      <c r="S728" s="172">
        <v>0.932464454976303</v>
      </c>
      <c r="T728" s="172">
        <v>0.921538244823215</v>
      </c>
      <c r="U728" s="359">
        <v>0.9</v>
      </c>
      <c r="V728" s="172">
        <v>0.774118429807053</v>
      </c>
      <c r="W728" s="172">
        <v>0.782452707110241</v>
      </c>
      <c r="X728" s="172">
        <v>0.794233807266983</v>
      </c>
      <c r="Y728" s="172">
        <v>0.781858947269569</v>
      </c>
      <c r="Z728" s="359">
        <v>0.92</v>
      </c>
      <c r="AA728" s="359">
        <v>0.933908045977011</v>
      </c>
      <c r="AB728" s="359">
        <v>0.899159663865546</v>
      </c>
      <c r="AC728" s="359">
        <v>0.938848920863309</v>
      </c>
      <c r="AD728" s="359">
        <v>0.919910350821022</v>
      </c>
      <c r="AE728" s="359">
        <v>0.92</v>
      </c>
      <c r="AF728" s="172">
        <v>0.999453253143794</v>
      </c>
      <c r="AG728" s="172">
        <v>0.991189427312775</v>
      </c>
      <c r="AH728" s="172">
        <v>0.998313659359191</v>
      </c>
      <c r="AI728" s="172">
        <v>0.996177880240248</v>
      </c>
      <c r="AJ728" s="359">
        <v>0.92</v>
      </c>
      <c r="AK728" s="172">
        <v>0.952892069171139</v>
      </c>
      <c r="AL728" s="172">
        <v>0.931777378815081</v>
      </c>
      <c r="AM728" s="172">
        <v>0.953951277480689</v>
      </c>
      <c r="AN728" s="172">
        <v>0.952940517112539</v>
      </c>
      <c r="AO728" s="171">
        <v>0.99</v>
      </c>
      <c r="AP728" s="361">
        <v>1</v>
      </c>
      <c r="AQ728" s="361">
        <v>1</v>
      </c>
      <c r="AR728" s="361">
        <v>1</v>
      </c>
      <c r="AS728" s="362">
        <v>1</v>
      </c>
      <c r="AT728" s="367">
        <v>0.0810595228934205</v>
      </c>
      <c r="AU728" s="364">
        <v>0.037037037037037</v>
      </c>
      <c r="AV728" s="365">
        <v>0</v>
      </c>
      <c r="AW728" s="365">
        <v>0.227272727272727</v>
      </c>
      <c r="AX728" s="365">
        <v>0.0463458110516934</v>
      </c>
      <c r="AY728" s="145"/>
      <c r="AZ728" s="143"/>
    </row>
    <row r="729" spans="1:52">
      <c r="A729" s="141"/>
      <c r="B729" s="145"/>
      <c r="C729" s="175" t="s">
        <v>1158</v>
      </c>
      <c r="D729" s="169" t="s">
        <v>26</v>
      </c>
      <c r="E729" s="169" t="s">
        <v>1159</v>
      </c>
      <c r="F729" s="170" t="s">
        <v>1317</v>
      </c>
      <c r="G729" s="184" t="s">
        <v>1318</v>
      </c>
      <c r="H729" s="184" t="s">
        <v>1318</v>
      </c>
      <c r="I729" s="184" t="s">
        <v>1318</v>
      </c>
      <c r="J729" s="184" t="s">
        <v>1318</v>
      </c>
      <c r="K729" s="171">
        <v>0.9</v>
      </c>
      <c r="L729" s="172">
        <v>0.870967741935484</v>
      </c>
      <c r="M729" s="172">
        <v>0.911764705882353</v>
      </c>
      <c r="N729" s="173">
        <v>0.973684210526316</v>
      </c>
      <c r="O729" s="173">
        <v>0.938247011952191</v>
      </c>
      <c r="P729" s="359">
        <v>0.9</v>
      </c>
      <c r="Q729" s="360">
        <v>0.958573853989813</v>
      </c>
      <c r="R729" s="172">
        <v>0.96608527131783</v>
      </c>
      <c r="S729" s="172">
        <v>0.976456009913259</v>
      </c>
      <c r="T729" s="172">
        <v>0.966205710516397</v>
      </c>
      <c r="U729" s="359">
        <v>0.9</v>
      </c>
      <c r="V729" s="172">
        <v>0.918505942275042</v>
      </c>
      <c r="W729" s="172">
        <v>0.921834625322997</v>
      </c>
      <c r="X729" s="172">
        <v>0.942172655927303</v>
      </c>
      <c r="Y729" s="172">
        <v>0.931987372785526</v>
      </c>
      <c r="Z729" s="359">
        <v>0.92</v>
      </c>
      <c r="AA729" s="359">
        <v>0.958333333333333</v>
      </c>
      <c r="AB729" s="359">
        <v>0.9475</v>
      </c>
      <c r="AC729" s="359">
        <v>0.962962962962963</v>
      </c>
      <c r="AD729" s="359">
        <v>0.962717719879084</v>
      </c>
      <c r="AE729" s="359">
        <v>0.92</v>
      </c>
      <c r="AF729" s="172">
        <v>1</v>
      </c>
      <c r="AG729" s="172">
        <v>0.962025316455696</v>
      </c>
      <c r="AH729" s="172">
        <v>0.992094861660079</v>
      </c>
      <c r="AI729" s="172">
        <v>0.993307502641775</v>
      </c>
      <c r="AJ729" s="359">
        <v>0.92</v>
      </c>
      <c r="AK729" s="172">
        <v>0.952103162419404</v>
      </c>
      <c r="AL729" s="172">
        <v>0.956622176591376</v>
      </c>
      <c r="AM729" s="172">
        <v>0.971080669710807</v>
      </c>
      <c r="AN729" s="172">
        <v>0.970105920181577</v>
      </c>
      <c r="AO729" s="171">
        <v>0.99</v>
      </c>
      <c r="AP729" s="361">
        <v>1</v>
      </c>
      <c r="AQ729" s="361">
        <v>1</v>
      </c>
      <c r="AR729" s="361">
        <v>1</v>
      </c>
      <c r="AS729" s="362">
        <v>1</v>
      </c>
      <c r="AT729" s="367">
        <v>0.0810595228934205</v>
      </c>
      <c r="AU729" s="364">
        <v>0</v>
      </c>
      <c r="AV729" s="365">
        <v>0.133333333333333</v>
      </c>
      <c r="AW729" s="365">
        <v>0</v>
      </c>
      <c r="AX729" s="365">
        <v>0.0644257703081232</v>
      </c>
      <c r="AY729" s="145"/>
      <c r="AZ729" s="143"/>
    </row>
    <row r="730" spans="1:52">
      <c r="A730" s="141"/>
      <c r="B730" s="145"/>
      <c r="C730" s="175" t="s">
        <v>1158</v>
      </c>
      <c r="D730" s="169" t="s">
        <v>26</v>
      </c>
      <c r="E730" s="169" t="s">
        <v>1159</v>
      </c>
      <c r="F730" s="170" t="s">
        <v>1319</v>
      </c>
      <c r="G730" s="184" t="s">
        <v>1320</v>
      </c>
      <c r="H730" s="184" t="s">
        <v>1320</v>
      </c>
      <c r="I730" s="184" t="s">
        <v>1320</v>
      </c>
      <c r="J730" s="184" t="s">
        <v>1320</v>
      </c>
      <c r="K730" s="171">
        <v>0.9</v>
      </c>
      <c r="L730" s="172">
        <v>1</v>
      </c>
      <c r="M730" s="172">
        <v>1</v>
      </c>
      <c r="N730" s="173">
        <v>0.966666666666667</v>
      </c>
      <c r="O730" s="173">
        <v>0.995337995337995</v>
      </c>
      <c r="P730" s="359">
        <v>0.9</v>
      </c>
      <c r="Q730" s="360">
        <v>0.943939992104224</v>
      </c>
      <c r="R730" s="172">
        <v>0.987723214285714</v>
      </c>
      <c r="S730" s="172">
        <v>0.990384615384615</v>
      </c>
      <c r="T730" s="172">
        <v>0.979864679800952</v>
      </c>
      <c r="U730" s="359">
        <v>0.9</v>
      </c>
      <c r="V730" s="172">
        <v>0.928938018160284</v>
      </c>
      <c r="W730" s="172">
        <v>0.900669642857143</v>
      </c>
      <c r="X730" s="172">
        <v>0.937937062937063</v>
      </c>
      <c r="Y730" s="172">
        <v>0.931946685468672</v>
      </c>
      <c r="Z730" s="359">
        <v>0.92</v>
      </c>
      <c r="AA730" s="359">
        <v>0.851301115241636</v>
      </c>
      <c r="AB730" s="359">
        <v>0.840673575129534</v>
      </c>
      <c r="AC730" s="359">
        <v>0.902985074626866</v>
      </c>
      <c r="AD730" s="359">
        <v>0.89270844453934</v>
      </c>
      <c r="AE730" s="359">
        <v>0.92</v>
      </c>
      <c r="AF730" s="172">
        <v>0.99786552828175</v>
      </c>
      <c r="AG730" s="172">
        <v>0.99009900990099</v>
      </c>
      <c r="AH730" s="172">
        <v>1</v>
      </c>
      <c r="AI730" s="172">
        <v>0.992816656378023</v>
      </c>
      <c r="AJ730" s="359">
        <v>0.92</v>
      </c>
      <c r="AK730" s="172">
        <v>0.95146324054247</v>
      </c>
      <c r="AL730" s="172">
        <v>0.9364896073903</v>
      </c>
      <c r="AM730" s="172">
        <v>0.951888924765902</v>
      </c>
      <c r="AN730" s="172">
        <v>0.956592646995291</v>
      </c>
      <c r="AO730" s="171">
        <v>0.99</v>
      </c>
      <c r="AP730" s="361">
        <v>1</v>
      </c>
      <c r="AQ730" s="361">
        <v>1</v>
      </c>
      <c r="AR730" s="361">
        <v>1</v>
      </c>
      <c r="AS730" s="362">
        <v>1</v>
      </c>
      <c r="AT730" s="367">
        <v>0.0810595228934205</v>
      </c>
      <c r="AU730" s="364">
        <v>0.04</v>
      </c>
      <c r="AV730" s="365">
        <v>0</v>
      </c>
      <c r="AW730" s="365">
        <v>0</v>
      </c>
      <c r="AX730" s="365">
        <v>0.0700389105058366</v>
      </c>
      <c r="AY730" s="145"/>
      <c r="AZ730" s="143"/>
    </row>
    <row r="731" spans="1:52">
      <c r="A731" s="141"/>
      <c r="B731" s="145"/>
      <c r="C731" s="175" t="s">
        <v>1158</v>
      </c>
      <c r="D731" s="169" t="s">
        <v>26</v>
      </c>
      <c r="E731" s="169" t="s">
        <v>1159</v>
      </c>
      <c r="F731" s="170" t="s">
        <v>1321</v>
      </c>
      <c r="G731" s="184" t="s">
        <v>1322</v>
      </c>
      <c r="H731" s="184" t="s">
        <v>1322</v>
      </c>
      <c r="I731" s="184" t="s">
        <v>1322</v>
      </c>
      <c r="J731" s="184" t="s">
        <v>1322</v>
      </c>
      <c r="K731" s="171">
        <v>0.9</v>
      </c>
      <c r="L731" s="172">
        <v>1</v>
      </c>
      <c r="M731" s="172">
        <v>0.938775510204082</v>
      </c>
      <c r="N731" s="173">
        <v>0.98</v>
      </c>
      <c r="O731" s="173">
        <v>0.953566621803499</v>
      </c>
      <c r="P731" s="359">
        <v>0.9</v>
      </c>
      <c r="Q731" s="360">
        <v>0.808739255014327</v>
      </c>
      <c r="R731" s="172">
        <v>0.814762576398684</v>
      </c>
      <c r="S731" s="172">
        <v>0.950532067874605</v>
      </c>
      <c r="T731" s="172">
        <v>0.957560741036571</v>
      </c>
      <c r="U731" s="359">
        <v>0.9</v>
      </c>
      <c r="V731" s="172">
        <v>0.836437440305635</v>
      </c>
      <c r="W731" s="172">
        <v>0.851904090267983</v>
      </c>
      <c r="X731" s="172">
        <v>0.88869715271786</v>
      </c>
      <c r="Y731" s="172">
        <v>0.879756791340989</v>
      </c>
      <c r="Z731" s="359">
        <v>0.92</v>
      </c>
      <c r="AA731" s="359">
        <v>0.863917525773196</v>
      </c>
      <c r="AB731" s="359">
        <v>0.8775</v>
      </c>
      <c r="AC731" s="359">
        <v>0.894430590191189</v>
      </c>
      <c r="AD731" s="359">
        <v>0.896043395022336</v>
      </c>
      <c r="AE731" s="359">
        <v>0.92</v>
      </c>
      <c r="AF731" s="172">
        <v>0.999170812603648</v>
      </c>
      <c r="AG731" s="172">
        <v>0.998259355961706</v>
      </c>
      <c r="AH731" s="172">
        <v>0.999333333333333</v>
      </c>
      <c r="AI731" s="172">
        <v>0.998344322769919</v>
      </c>
      <c r="AJ731" s="359">
        <v>0.92</v>
      </c>
      <c r="AK731" s="172">
        <v>0.924459661887438</v>
      </c>
      <c r="AL731" s="172">
        <v>0.917308397506417</v>
      </c>
      <c r="AM731" s="172">
        <v>0.933774834437086</v>
      </c>
      <c r="AN731" s="172">
        <v>0.944618280965983</v>
      </c>
      <c r="AO731" s="171">
        <v>0.99</v>
      </c>
      <c r="AP731" s="361">
        <v>1</v>
      </c>
      <c r="AQ731" s="361">
        <v>1</v>
      </c>
      <c r="AR731" s="361">
        <v>1</v>
      </c>
      <c r="AS731" s="362">
        <v>1</v>
      </c>
      <c r="AT731" s="367">
        <v>0.0810595228934205</v>
      </c>
      <c r="AU731" s="364">
        <v>0.0967741935483871</v>
      </c>
      <c r="AV731" s="365">
        <v>0.1</v>
      </c>
      <c r="AW731" s="365">
        <v>0</v>
      </c>
      <c r="AX731" s="365">
        <v>0.0545851528384279</v>
      </c>
      <c r="AY731" s="145"/>
      <c r="AZ731" s="143"/>
    </row>
    <row r="732" spans="1:52">
      <c r="A732" s="141"/>
      <c r="B732" s="145"/>
      <c r="C732" s="175" t="s">
        <v>1158</v>
      </c>
      <c r="D732" s="169" t="s">
        <v>26</v>
      </c>
      <c r="E732" s="169" t="s">
        <v>1159</v>
      </c>
      <c r="F732" s="170" t="s">
        <v>1323</v>
      </c>
      <c r="G732" s="184" t="s">
        <v>1324</v>
      </c>
      <c r="H732" s="184" t="s">
        <v>1324</v>
      </c>
      <c r="I732" s="184" t="s">
        <v>1324</v>
      </c>
      <c r="J732" s="184" t="s">
        <v>1324</v>
      </c>
      <c r="K732" s="171">
        <v>0.9</v>
      </c>
      <c r="L732" s="172">
        <v>0.933333333333333</v>
      </c>
      <c r="M732" s="172">
        <v>0.964285714285714</v>
      </c>
      <c r="N732" s="173">
        <v>0.967741935483871</v>
      </c>
      <c r="O732" s="173">
        <v>0.948441247002398</v>
      </c>
      <c r="P732" s="359">
        <v>0.9</v>
      </c>
      <c r="Q732" s="360">
        <v>0.965315315315315</v>
      </c>
      <c r="R732" s="172">
        <v>0.937735849056604</v>
      </c>
      <c r="S732" s="172">
        <v>0.953501400560224</v>
      </c>
      <c r="T732" s="172">
        <v>0.950381202349706</v>
      </c>
      <c r="U732" s="359">
        <v>0.9</v>
      </c>
      <c r="V732" s="172">
        <v>0.91036036036036</v>
      </c>
      <c r="W732" s="172">
        <v>0.900943396226415</v>
      </c>
      <c r="X732" s="172">
        <v>0.929411764705882</v>
      </c>
      <c r="Y732" s="172">
        <v>0.905949256342957</v>
      </c>
      <c r="Z732" s="359">
        <v>0.92</v>
      </c>
      <c r="AA732" s="359">
        <v>0.884920634920635</v>
      </c>
      <c r="AB732" s="359">
        <v>0.923423423423423</v>
      </c>
      <c r="AC732" s="359">
        <v>0.941860465116279</v>
      </c>
      <c r="AD732" s="359">
        <v>0.930651456019213</v>
      </c>
      <c r="AE732" s="359">
        <v>0.92</v>
      </c>
      <c r="AF732" s="172">
        <v>0.995850622406639</v>
      </c>
      <c r="AG732" s="172">
        <v>0.974683544303797</v>
      </c>
      <c r="AH732" s="172">
        <v>0.988571428571429</v>
      </c>
      <c r="AI732" s="172">
        <v>0.987555764263912</v>
      </c>
      <c r="AJ732" s="359">
        <v>0.92</v>
      </c>
      <c r="AK732" s="172">
        <v>0.942556634304207</v>
      </c>
      <c r="AL732" s="172">
        <v>0.943287867910984</v>
      </c>
      <c r="AM732" s="172">
        <v>0.955923978972907</v>
      </c>
      <c r="AN732" s="172">
        <v>0.957428344738669</v>
      </c>
      <c r="AO732" s="171">
        <v>0.99</v>
      </c>
      <c r="AP732" s="361">
        <v>1</v>
      </c>
      <c r="AQ732" s="361">
        <v>1</v>
      </c>
      <c r="AR732" s="361">
        <v>1</v>
      </c>
      <c r="AS732" s="362">
        <v>1</v>
      </c>
      <c r="AT732" s="367">
        <v>0.0810595228934205</v>
      </c>
      <c r="AU732" s="364">
        <v>0</v>
      </c>
      <c r="AV732" s="365">
        <v>0.214285714285714</v>
      </c>
      <c r="AW732" s="365">
        <v>0.2</v>
      </c>
      <c r="AX732" s="365">
        <v>0.0755667506297229</v>
      </c>
      <c r="AY732" s="145"/>
      <c r="AZ732" s="143"/>
    </row>
    <row r="733" spans="1:52">
      <c r="A733" s="141"/>
      <c r="B733" s="145"/>
      <c r="C733" s="175" t="s">
        <v>1158</v>
      </c>
      <c r="D733" s="169" t="s">
        <v>26</v>
      </c>
      <c r="E733" s="169" t="s">
        <v>1159</v>
      </c>
      <c r="F733" s="170" t="s">
        <v>1325</v>
      </c>
      <c r="G733" s="184" t="s">
        <v>1326</v>
      </c>
      <c r="H733" s="184" t="s">
        <v>1326</v>
      </c>
      <c r="I733" s="184" t="s">
        <v>1326</v>
      </c>
      <c r="J733" s="184" t="s">
        <v>1326</v>
      </c>
      <c r="K733" s="171">
        <v>0.9</v>
      </c>
      <c r="L733" s="172">
        <v>0.939393939393939</v>
      </c>
      <c r="M733" s="172">
        <v>0.96875</v>
      </c>
      <c r="N733" s="173">
        <v>0.882352941176471</v>
      </c>
      <c r="O733" s="173">
        <v>0.97411003236246</v>
      </c>
      <c r="P733" s="359">
        <v>0.9</v>
      </c>
      <c r="Q733" s="360">
        <v>0.962561231630511</v>
      </c>
      <c r="R733" s="172">
        <v>0.968286099865047</v>
      </c>
      <c r="S733" s="172">
        <v>0.962628865979381</v>
      </c>
      <c r="T733" s="172">
        <v>0.957264635828005</v>
      </c>
      <c r="U733" s="359">
        <v>0.9</v>
      </c>
      <c r="V733" s="172">
        <v>0.887683694891533</v>
      </c>
      <c r="W733" s="172">
        <v>0.887651821862348</v>
      </c>
      <c r="X733" s="172">
        <v>0.858247422680412</v>
      </c>
      <c r="Y733" s="172">
        <v>0.896452300363545</v>
      </c>
      <c r="Z733" s="359">
        <v>0.92</v>
      </c>
      <c r="AA733" s="359">
        <v>0.878419452887538</v>
      </c>
      <c r="AB733" s="359">
        <v>0.88745148771022</v>
      </c>
      <c r="AC733" s="359">
        <v>0.931909212283044</v>
      </c>
      <c r="AD733" s="359">
        <v>0.918676244227809</v>
      </c>
      <c r="AE733" s="359">
        <v>0.92</v>
      </c>
      <c r="AF733" s="172">
        <v>1</v>
      </c>
      <c r="AG733" s="172">
        <v>0.986111111111111</v>
      </c>
      <c r="AH733" s="172">
        <v>0.970588235294118</v>
      </c>
      <c r="AI733" s="172">
        <v>0.985527087815373</v>
      </c>
      <c r="AJ733" s="359">
        <v>0.92</v>
      </c>
      <c r="AK733" s="172">
        <v>0.93755883275808</v>
      </c>
      <c r="AL733" s="172">
        <v>0.938720899116939</v>
      </c>
      <c r="AM733" s="172">
        <v>0.948326291842704</v>
      </c>
      <c r="AN733" s="172">
        <v>0.949789951945841</v>
      </c>
      <c r="AO733" s="171">
        <v>0.99</v>
      </c>
      <c r="AP733" s="361">
        <v>1</v>
      </c>
      <c r="AQ733" s="361">
        <v>1</v>
      </c>
      <c r="AR733" s="361">
        <v>1</v>
      </c>
      <c r="AS733" s="362">
        <v>1</v>
      </c>
      <c r="AT733" s="367">
        <v>0.0810595228934205</v>
      </c>
      <c r="AU733" s="364">
        <v>0</v>
      </c>
      <c r="AV733" s="365">
        <v>0</v>
      </c>
      <c r="AW733" s="365">
        <v>0.05</v>
      </c>
      <c r="AX733" s="365">
        <v>0.0338983050847458</v>
      </c>
      <c r="AY733" s="145"/>
      <c r="AZ733" s="143"/>
    </row>
    <row r="734" spans="1:52">
      <c r="A734" s="141"/>
      <c r="B734" s="145"/>
      <c r="C734" s="175" t="s">
        <v>1158</v>
      </c>
      <c r="D734" s="169" t="s">
        <v>26</v>
      </c>
      <c r="E734" s="169" t="s">
        <v>1159</v>
      </c>
      <c r="F734" s="170" t="s">
        <v>1327</v>
      </c>
      <c r="G734" s="184" t="s">
        <v>1328</v>
      </c>
      <c r="H734" s="184" t="s">
        <v>1328</v>
      </c>
      <c r="I734" s="184" t="s">
        <v>1328</v>
      </c>
      <c r="J734" s="184" t="s">
        <v>1328</v>
      </c>
      <c r="K734" s="171">
        <v>0.9</v>
      </c>
      <c r="L734" s="172">
        <v>1</v>
      </c>
      <c r="M734" s="172">
        <v>0.823529411764706</v>
      </c>
      <c r="N734" s="173">
        <v>1</v>
      </c>
      <c r="O734" s="173">
        <v>0.941176470588235</v>
      </c>
      <c r="P734" s="359">
        <v>0.9</v>
      </c>
      <c r="Q734" s="360">
        <v>0.980883322346737</v>
      </c>
      <c r="R734" s="172">
        <v>0.974649766511007</v>
      </c>
      <c r="S734" s="172">
        <v>0.987555555555556</v>
      </c>
      <c r="T734" s="172">
        <v>0.973345268287831</v>
      </c>
      <c r="U734" s="359">
        <v>0.9</v>
      </c>
      <c r="V734" s="172">
        <v>0.903098220171391</v>
      </c>
      <c r="W734" s="172">
        <v>0.922615076717812</v>
      </c>
      <c r="X734" s="172">
        <v>0.945777777777778</v>
      </c>
      <c r="Y734" s="172">
        <v>0.93796310109901</v>
      </c>
      <c r="Z734" s="359">
        <v>0.92</v>
      </c>
      <c r="AA734" s="359">
        <v>0.771929824561403</v>
      </c>
      <c r="AB734" s="359">
        <v>0.851948051948052</v>
      </c>
      <c r="AC734" s="359">
        <v>0.923076923076923</v>
      </c>
      <c r="AD734" s="359">
        <v>0.864792370355653</v>
      </c>
      <c r="AE734" s="359">
        <v>0.92</v>
      </c>
      <c r="AF734" s="172">
        <v>1</v>
      </c>
      <c r="AG734" s="172">
        <v>1</v>
      </c>
      <c r="AH734" s="172">
        <v>0.95049504950495</v>
      </c>
      <c r="AI734" s="172">
        <v>0.979535615899252</v>
      </c>
      <c r="AJ734" s="359">
        <v>0.92</v>
      </c>
      <c r="AK734" s="172">
        <v>0.944905213270142</v>
      </c>
      <c r="AL734" s="172">
        <v>0.937898089171974</v>
      </c>
      <c r="AM734" s="172">
        <v>0.9617102744097</v>
      </c>
      <c r="AN734" s="172">
        <v>0.953923557252516</v>
      </c>
      <c r="AO734" s="171">
        <v>0.99</v>
      </c>
      <c r="AP734" s="361">
        <v>1</v>
      </c>
      <c r="AQ734" s="361">
        <v>1</v>
      </c>
      <c r="AR734" s="361">
        <v>1</v>
      </c>
      <c r="AS734" s="362">
        <v>1</v>
      </c>
      <c r="AT734" s="367">
        <v>0.0810595228934205</v>
      </c>
      <c r="AU734" s="364">
        <v>0</v>
      </c>
      <c r="AV734" s="365">
        <v>0</v>
      </c>
      <c r="AW734" s="365">
        <v>0</v>
      </c>
      <c r="AX734" s="365">
        <v>0.050561797752809</v>
      </c>
      <c r="AY734" s="145"/>
      <c r="AZ734" s="143"/>
    </row>
    <row r="735" spans="1:52">
      <c r="A735" s="141"/>
      <c r="B735" s="145"/>
      <c r="C735" s="175" t="s">
        <v>1158</v>
      </c>
      <c r="D735" s="169" t="s">
        <v>26</v>
      </c>
      <c r="E735" s="169" t="s">
        <v>1159</v>
      </c>
      <c r="F735" s="170" t="s">
        <v>1329</v>
      </c>
      <c r="G735" s="184" t="s">
        <v>1330</v>
      </c>
      <c r="H735" s="184" t="s">
        <v>1330</v>
      </c>
      <c r="I735" s="184" t="s">
        <v>1330</v>
      </c>
      <c r="J735" s="184" t="s">
        <v>1330</v>
      </c>
      <c r="K735" s="171">
        <v>0.9</v>
      </c>
      <c r="L735" s="172">
        <v>0.964285714285714</v>
      </c>
      <c r="M735" s="172">
        <v>0.961538461538462</v>
      </c>
      <c r="N735" s="173">
        <v>1</v>
      </c>
      <c r="O735" s="173">
        <v>0.963176064441887</v>
      </c>
      <c r="P735" s="359">
        <v>0.9</v>
      </c>
      <c r="Q735" s="360">
        <v>0.944727891156463</v>
      </c>
      <c r="R735" s="172">
        <v>0.94666069027342</v>
      </c>
      <c r="S735" s="172">
        <v>0.985059247810407</v>
      </c>
      <c r="T735" s="172">
        <v>0.973416782269252</v>
      </c>
      <c r="U735" s="359">
        <v>0.9</v>
      </c>
      <c r="V735" s="172">
        <v>0.95280612244898</v>
      </c>
      <c r="W735" s="172">
        <v>0.948005378753922</v>
      </c>
      <c r="X735" s="172">
        <v>0.973724884080371</v>
      </c>
      <c r="Y735" s="172">
        <v>0.965480530373907</v>
      </c>
      <c r="Z735" s="359">
        <v>0.92</v>
      </c>
      <c r="AA735" s="359">
        <v>0.938775510204082</v>
      </c>
      <c r="AB735" s="359">
        <v>0.951456310679612</v>
      </c>
      <c r="AC735" s="359">
        <v>0.958236658932715</v>
      </c>
      <c r="AD735" s="359">
        <v>0.950856325179985</v>
      </c>
      <c r="AE735" s="359">
        <v>0.92</v>
      </c>
      <c r="AF735" s="172">
        <v>0.999775230388851</v>
      </c>
      <c r="AG735" s="172">
        <v>0.998410174880763</v>
      </c>
      <c r="AH735" s="172">
        <v>1</v>
      </c>
      <c r="AI735" s="172">
        <v>0.999554041498916</v>
      </c>
      <c r="AJ735" s="359">
        <v>0.92</v>
      </c>
      <c r="AK735" s="172">
        <v>0.96826596146581</v>
      </c>
      <c r="AL735" s="172">
        <v>0.966284779050737</v>
      </c>
      <c r="AM735" s="172">
        <v>0.978245363766049</v>
      </c>
      <c r="AN735" s="172">
        <v>0.976203173700241</v>
      </c>
      <c r="AO735" s="171">
        <v>0.99</v>
      </c>
      <c r="AP735" s="361">
        <v>1</v>
      </c>
      <c r="AQ735" s="361">
        <v>1</v>
      </c>
      <c r="AR735" s="361">
        <v>1</v>
      </c>
      <c r="AS735" s="362">
        <v>1</v>
      </c>
      <c r="AT735" s="367">
        <v>0.0810595228934205</v>
      </c>
      <c r="AU735" s="364">
        <v>0.111111111111111</v>
      </c>
      <c r="AV735" s="365">
        <v>0.1</v>
      </c>
      <c r="AW735" s="365">
        <v>0.136363636363636</v>
      </c>
      <c r="AX735" s="365">
        <v>0.0625</v>
      </c>
      <c r="AY735" s="145"/>
      <c r="AZ735" s="143"/>
    </row>
    <row r="736" spans="1:52">
      <c r="A736" s="141"/>
      <c r="B736" s="145"/>
      <c r="C736" s="175" t="s">
        <v>1158</v>
      </c>
      <c r="D736" s="169" t="s">
        <v>26</v>
      </c>
      <c r="E736" s="169" t="s">
        <v>1159</v>
      </c>
      <c r="F736" s="170" t="s">
        <v>1331</v>
      </c>
      <c r="G736" s="184" t="s">
        <v>1332</v>
      </c>
      <c r="H736" s="184" t="s">
        <v>1332</v>
      </c>
      <c r="I736" s="184" t="s">
        <v>1332</v>
      </c>
      <c r="J736" s="184" t="s">
        <v>1332</v>
      </c>
      <c r="K736" s="171">
        <v>0.9</v>
      </c>
      <c r="L736" s="172">
        <v>0.985915492957746</v>
      </c>
      <c r="M736" s="172">
        <v>0.985074626865672</v>
      </c>
      <c r="N736" s="173">
        <v>0.985714285714286</v>
      </c>
      <c r="O736" s="173">
        <v>0.981</v>
      </c>
      <c r="P736" s="359">
        <v>0.9</v>
      </c>
      <c r="Q736" s="360">
        <v>0.992099512523113</v>
      </c>
      <c r="R736" s="172">
        <v>0.992691839220463</v>
      </c>
      <c r="S736" s="172">
        <v>0.980696442089326</v>
      </c>
      <c r="T736" s="172">
        <v>0.991796432747453</v>
      </c>
      <c r="U736" s="359">
        <v>0.9</v>
      </c>
      <c r="V736" s="172">
        <v>0.937132291141368</v>
      </c>
      <c r="W736" s="172">
        <v>0.919436227597007</v>
      </c>
      <c r="X736" s="172">
        <v>0.93773656320969</v>
      </c>
      <c r="Y736" s="172">
        <v>0.945371418672705</v>
      </c>
      <c r="Z736" s="359">
        <v>0.92</v>
      </c>
      <c r="AA736" s="359">
        <v>0.96028880866426</v>
      </c>
      <c r="AB736" s="359">
        <v>0.929544387036167</v>
      </c>
      <c r="AC736" s="359">
        <v>0.949193942354665</v>
      </c>
      <c r="AD736" s="359">
        <v>0.952394567548249</v>
      </c>
      <c r="AE736" s="359">
        <v>0.92</v>
      </c>
      <c r="AF736" s="172">
        <v>0.999900645802285</v>
      </c>
      <c r="AG736" s="172">
        <v>0.997611084567606</v>
      </c>
      <c r="AH736" s="172">
        <v>0.99856207061831</v>
      </c>
      <c r="AI736" s="172">
        <v>0.998715088304078</v>
      </c>
      <c r="AJ736" s="359">
        <v>0.92</v>
      </c>
      <c r="AK736" s="172">
        <v>0.97125165855816</v>
      </c>
      <c r="AL736" s="172">
        <v>0.947355067867563</v>
      </c>
      <c r="AM736" s="172">
        <v>0.969465648854962</v>
      </c>
      <c r="AN736" s="172">
        <v>0.972387185669997</v>
      </c>
      <c r="AO736" s="171">
        <v>0.99</v>
      </c>
      <c r="AP736" s="361">
        <v>1</v>
      </c>
      <c r="AQ736" s="361">
        <v>1</v>
      </c>
      <c r="AR736" s="361">
        <v>1</v>
      </c>
      <c r="AS736" s="362">
        <v>1</v>
      </c>
      <c r="AT736" s="367">
        <v>0.0810595228934205</v>
      </c>
      <c r="AU736" s="364">
        <v>0.0697674418604651</v>
      </c>
      <c r="AV736" s="365">
        <v>0.108695652173913</v>
      </c>
      <c r="AW736" s="365">
        <v>0.075</v>
      </c>
      <c r="AX736" s="365">
        <v>0.0721247563352826</v>
      </c>
      <c r="AY736" s="145"/>
      <c r="AZ736" s="143"/>
    </row>
    <row r="737" spans="1:52">
      <c r="A737" s="141"/>
      <c r="B737" s="145"/>
      <c r="C737" s="175" t="s">
        <v>1158</v>
      </c>
      <c r="D737" s="169" t="s">
        <v>26</v>
      </c>
      <c r="E737" s="169" t="s">
        <v>1159</v>
      </c>
      <c r="F737" s="170" t="s">
        <v>1333</v>
      </c>
      <c r="G737" s="184" t="s">
        <v>1334</v>
      </c>
      <c r="H737" s="184" t="s">
        <v>1334</v>
      </c>
      <c r="I737" s="184" t="s">
        <v>1334</v>
      </c>
      <c r="J737" s="184" t="s">
        <v>1334</v>
      </c>
      <c r="K737" s="171">
        <v>0.9</v>
      </c>
      <c r="L737" s="172">
        <v>0.944444444444444</v>
      </c>
      <c r="M737" s="172">
        <v>0.972972972972973</v>
      </c>
      <c r="N737" s="173">
        <v>0.944444444444444</v>
      </c>
      <c r="O737" s="173">
        <v>0.964502164502165</v>
      </c>
      <c r="P737" s="359">
        <v>0.9</v>
      </c>
      <c r="Q737" s="360">
        <v>0.984875983061101</v>
      </c>
      <c r="R737" s="172">
        <v>0.989130434782609</v>
      </c>
      <c r="S737" s="172">
        <v>0.989211058664868</v>
      </c>
      <c r="T737" s="172">
        <v>0.98098435215767</v>
      </c>
      <c r="U737" s="359">
        <v>0.9</v>
      </c>
      <c r="V737" s="172">
        <v>0.951300665456745</v>
      </c>
      <c r="W737" s="172">
        <v>0.960869565217391</v>
      </c>
      <c r="X737" s="172">
        <v>0.95987862440998</v>
      </c>
      <c r="Y737" s="172">
        <v>0.959683794466403</v>
      </c>
      <c r="Z737" s="359">
        <v>0.92</v>
      </c>
      <c r="AA737" s="359">
        <v>0.962686567164179</v>
      </c>
      <c r="AB737" s="359">
        <v>0.958868894601542</v>
      </c>
      <c r="AC737" s="359">
        <v>0.968192397207137</v>
      </c>
      <c r="AD737" s="359">
        <v>0.968560775540641</v>
      </c>
      <c r="AE737" s="359">
        <v>0.92</v>
      </c>
      <c r="AF737" s="172">
        <v>0.999313344014649</v>
      </c>
      <c r="AG737" s="172">
        <v>0.997515527950311</v>
      </c>
      <c r="AH737" s="172">
        <v>0.994338859684594</v>
      </c>
      <c r="AI737" s="172">
        <v>0.998165439408892</v>
      </c>
      <c r="AJ737" s="359">
        <v>0.92</v>
      </c>
      <c r="AK737" s="172">
        <v>0.976574700676731</v>
      </c>
      <c r="AL737" s="172">
        <v>0.977889218144518</v>
      </c>
      <c r="AM737" s="172">
        <v>0.982843713278496</v>
      </c>
      <c r="AN737" s="172">
        <v>0.984254970964641</v>
      </c>
      <c r="AO737" s="171">
        <v>0.99</v>
      </c>
      <c r="AP737" s="361">
        <v>1</v>
      </c>
      <c r="AQ737" s="361">
        <v>1</v>
      </c>
      <c r="AR737" s="361">
        <v>1</v>
      </c>
      <c r="AS737" s="362">
        <v>1</v>
      </c>
      <c r="AT737" s="367">
        <v>0.0810595228934205</v>
      </c>
      <c r="AU737" s="364">
        <v>0</v>
      </c>
      <c r="AV737" s="365">
        <v>0.0285714285714286</v>
      </c>
      <c r="AW737" s="365">
        <v>0.0526315789473684</v>
      </c>
      <c r="AX737" s="365">
        <v>0.0641821946169772</v>
      </c>
      <c r="AY737" s="145"/>
      <c r="AZ737" s="143"/>
    </row>
    <row r="738" spans="1:52">
      <c r="A738" s="141"/>
      <c r="B738" s="145"/>
      <c r="C738" s="175" t="s">
        <v>1158</v>
      </c>
      <c r="D738" s="169" t="s">
        <v>26</v>
      </c>
      <c r="E738" s="169" t="s">
        <v>1159</v>
      </c>
      <c r="F738" s="170" t="s">
        <v>1335</v>
      </c>
      <c r="G738" s="184" t="s">
        <v>1336</v>
      </c>
      <c r="H738" s="184" t="s">
        <v>1336</v>
      </c>
      <c r="I738" s="184" t="s">
        <v>1336</v>
      </c>
      <c r="J738" s="184" t="s">
        <v>1336</v>
      </c>
      <c r="K738" s="171">
        <v>0.9</v>
      </c>
      <c r="L738" s="172">
        <v>0.96</v>
      </c>
      <c r="M738" s="172">
        <v>0.891304347826087</v>
      </c>
      <c r="N738" s="173">
        <v>0.94</v>
      </c>
      <c r="O738" s="173">
        <v>0.919971160778659</v>
      </c>
      <c r="P738" s="359">
        <v>0.9</v>
      </c>
      <c r="Q738" s="360">
        <v>0.97067520946279</v>
      </c>
      <c r="R738" s="172">
        <v>0.972857501884896</v>
      </c>
      <c r="S738" s="172">
        <v>0.974511469838573</v>
      </c>
      <c r="T738" s="172">
        <v>0.972753596543641</v>
      </c>
      <c r="U738" s="359">
        <v>0.9</v>
      </c>
      <c r="V738" s="172">
        <v>0.925579103006407</v>
      </c>
      <c r="W738" s="172">
        <v>0.922844935913546</v>
      </c>
      <c r="X738" s="172">
        <v>0.929198527329368</v>
      </c>
      <c r="Y738" s="172">
        <v>0.928988371558579</v>
      </c>
      <c r="Z738" s="359">
        <v>0.92</v>
      </c>
      <c r="AA738" s="359">
        <v>0.946991404011461</v>
      </c>
      <c r="AB738" s="359">
        <v>0.925783749200256</v>
      </c>
      <c r="AC738" s="359">
        <v>0.939775910364146</v>
      </c>
      <c r="AD738" s="359">
        <v>0.93671989132942</v>
      </c>
      <c r="AE738" s="359">
        <v>0.92</v>
      </c>
      <c r="AF738" s="172">
        <v>0.999733333333333</v>
      </c>
      <c r="AG738" s="172">
        <v>0.99317697228145</v>
      </c>
      <c r="AH738" s="172">
        <v>0.994097393015248</v>
      </c>
      <c r="AI738" s="172">
        <v>0.995230223666956</v>
      </c>
      <c r="AJ738" s="359">
        <v>0.92</v>
      </c>
      <c r="AK738" s="172">
        <v>0.964473407609838</v>
      </c>
      <c r="AL738" s="172">
        <v>0.951668169522092</v>
      </c>
      <c r="AM738" s="172">
        <v>0.965127998387422</v>
      </c>
      <c r="AN738" s="172">
        <v>0.964060111728821</v>
      </c>
      <c r="AO738" s="171">
        <v>0.99</v>
      </c>
      <c r="AP738" s="361">
        <v>1</v>
      </c>
      <c r="AQ738" s="361">
        <v>1</v>
      </c>
      <c r="AR738" s="361">
        <v>1</v>
      </c>
      <c r="AS738" s="362">
        <v>1</v>
      </c>
      <c r="AT738" s="367">
        <v>0.0810595228934205</v>
      </c>
      <c r="AU738" s="364">
        <v>0</v>
      </c>
      <c r="AV738" s="365">
        <v>0.0357142857142857</v>
      </c>
      <c r="AW738" s="365">
        <v>0.0476190476190476</v>
      </c>
      <c r="AX738" s="365">
        <v>0.0681818181818182</v>
      </c>
      <c r="AY738" s="145"/>
      <c r="AZ738" s="143"/>
    </row>
    <row r="739" spans="1:52">
      <c r="A739" s="141"/>
      <c r="B739" s="145"/>
      <c r="C739" s="175" t="s">
        <v>1158</v>
      </c>
      <c r="D739" s="169" t="s">
        <v>26</v>
      </c>
      <c r="E739" s="169" t="s">
        <v>1159</v>
      </c>
      <c r="F739" s="170" t="s">
        <v>1337</v>
      </c>
      <c r="G739" s="184" t="s">
        <v>1338</v>
      </c>
      <c r="H739" s="184" t="s">
        <v>1338</v>
      </c>
      <c r="I739" s="184" t="s">
        <v>1338</v>
      </c>
      <c r="J739" s="184" t="s">
        <v>1338</v>
      </c>
      <c r="K739" s="171">
        <v>0.9</v>
      </c>
      <c r="L739" s="172">
        <v>1</v>
      </c>
      <c r="M739" s="172">
        <v>0.888888888888889</v>
      </c>
      <c r="N739" s="173">
        <v>0.888888888888889</v>
      </c>
      <c r="O739" s="173">
        <v>0.932135728542914</v>
      </c>
      <c r="P739" s="359">
        <v>0.9</v>
      </c>
      <c r="Q739" s="360">
        <v>0.93205317577548</v>
      </c>
      <c r="R739" s="172">
        <v>0.933582787652011</v>
      </c>
      <c r="S739" s="172">
        <v>0.936305732484076</v>
      </c>
      <c r="T739" s="172">
        <v>0.930555555555556</v>
      </c>
      <c r="U739" s="359">
        <v>0.9</v>
      </c>
      <c r="V739" s="172">
        <v>0.855736090595766</v>
      </c>
      <c r="W739" s="172">
        <v>0.916744621141254</v>
      </c>
      <c r="X739" s="172">
        <v>0.909766454352442</v>
      </c>
      <c r="Y739" s="172">
        <v>0.907472067039106</v>
      </c>
      <c r="Z739" s="359">
        <v>0.92</v>
      </c>
      <c r="AA739" s="359">
        <v>0.948924731182796</v>
      </c>
      <c r="AB739" s="359">
        <v>0.958860759493671</v>
      </c>
      <c r="AC739" s="359">
        <v>0.947858472998138</v>
      </c>
      <c r="AD739" s="359">
        <v>0.940544204512443</v>
      </c>
      <c r="AE739" s="359">
        <v>0.92</v>
      </c>
      <c r="AF739" s="172">
        <v>0.938148697309892</v>
      </c>
      <c r="AG739" s="172">
        <v>0.99782804074296</v>
      </c>
      <c r="AH739" s="172">
        <v>0.994968157874047</v>
      </c>
      <c r="AI739" s="172">
        <v>0.979144492707764</v>
      </c>
      <c r="AJ739" s="359">
        <v>0.92</v>
      </c>
      <c r="AK739" s="172">
        <v>0.945225225225225</v>
      </c>
      <c r="AL739" s="172">
        <v>0.963383020090732</v>
      </c>
      <c r="AM739" s="172">
        <v>0.95368492224476</v>
      </c>
      <c r="AN739" s="172">
        <v>0.962306477968261</v>
      </c>
      <c r="AO739" s="171">
        <v>0.99</v>
      </c>
      <c r="AP739" s="361">
        <v>1</v>
      </c>
      <c r="AQ739" s="361">
        <v>1</v>
      </c>
      <c r="AR739" s="361">
        <v>1</v>
      </c>
      <c r="AS739" s="362">
        <v>1</v>
      </c>
      <c r="AT739" s="367">
        <v>0.0810595228934205</v>
      </c>
      <c r="AU739" s="364">
        <v>0</v>
      </c>
      <c r="AV739" s="365">
        <v>0</v>
      </c>
      <c r="AW739" s="365">
        <v>0</v>
      </c>
      <c r="AX739" s="365">
        <v>0.0316205533596838</v>
      </c>
      <c r="AY739" s="145"/>
      <c r="AZ739" s="143"/>
    </row>
    <row r="740" spans="1:52">
      <c r="A740" s="141"/>
      <c r="B740" s="145"/>
      <c r="C740" s="175" t="s">
        <v>1158</v>
      </c>
      <c r="D740" s="169" t="s">
        <v>26</v>
      </c>
      <c r="E740" s="169" t="s">
        <v>1159</v>
      </c>
      <c r="F740" s="170" t="s">
        <v>1339</v>
      </c>
      <c r="G740" s="184" t="s">
        <v>1340</v>
      </c>
      <c r="H740" s="184" t="s">
        <v>1340</v>
      </c>
      <c r="I740" s="184" t="s">
        <v>1340</v>
      </c>
      <c r="J740" s="184" t="s">
        <v>1340</v>
      </c>
      <c r="K740" s="171">
        <v>0.9</v>
      </c>
      <c r="L740" s="172">
        <v>0.933333333333333</v>
      </c>
      <c r="M740" s="172">
        <v>0.964285714285714</v>
      </c>
      <c r="N740" s="173">
        <v>0.96551724137931</v>
      </c>
      <c r="O740" s="173">
        <v>0.97242206235012</v>
      </c>
      <c r="P740" s="359">
        <v>0.9</v>
      </c>
      <c r="Q740" s="360">
        <v>0.98725834797891</v>
      </c>
      <c r="R740" s="172">
        <v>0.987144168962351</v>
      </c>
      <c r="S740" s="172">
        <v>0.985784581738655</v>
      </c>
      <c r="T740" s="172">
        <v>0.987449815582466</v>
      </c>
      <c r="U740" s="359">
        <v>0.9</v>
      </c>
      <c r="V740" s="172">
        <v>0.93804920913884</v>
      </c>
      <c r="W740" s="172">
        <v>0.956382001836547</v>
      </c>
      <c r="X740" s="172">
        <v>0.932750136686714</v>
      </c>
      <c r="Y740" s="172">
        <v>0.950794790612658</v>
      </c>
      <c r="Z740" s="359">
        <v>0.92</v>
      </c>
      <c r="AA740" s="359">
        <v>0.96264367816092</v>
      </c>
      <c r="AB740" s="359">
        <v>0.967821782178218</v>
      </c>
      <c r="AC740" s="359">
        <v>0.973551637279597</v>
      </c>
      <c r="AD740" s="359">
        <v>0.971080809005216</v>
      </c>
      <c r="AE740" s="359">
        <v>0.92</v>
      </c>
      <c r="AF740" s="172">
        <v>1</v>
      </c>
      <c r="AG740" s="172">
        <v>1</v>
      </c>
      <c r="AH740" s="172">
        <v>0.997844827586207</v>
      </c>
      <c r="AI740" s="172">
        <v>0.997399479895979</v>
      </c>
      <c r="AJ740" s="359">
        <v>0.92</v>
      </c>
      <c r="AK740" s="172">
        <v>0.979420731707317</v>
      </c>
      <c r="AL740" s="172">
        <v>0.980241125251172</v>
      </c>
      <c r="AM740" s="172">
        <v>0.983987800228746</v>
      </c>
      <c r="AN740" s="172">
        <v>0.983329324031754</v>
      </c>
      <c r="AO740" s="171">
        <v>0.99</v>
      </c>
      <c r="AP740" s="361">
        <v>1</v>
      </c>
      <c r="AQ740" s="361">
        <v>1</v>
      </c>
      <c r="AR740" s="361">
        <v>1</v>
      </c>
      <c r="AS740" s="362">
        <v>1</v>
      </c>
      <c r="AT740" s="367">
        <v>0.0810595228934205</v>
      </c>
      <c r="AU740" s="364">
        <v>0.214285714285714</v>
      </c>
      <c r="AV740" s="365">
        <v>0</v>
      </c>
      <c r="AW740" s="365">
        <v>0</v>
      </c>
      <c r="AX740" s="365">
        <v>0.062962962962963</v>
      </c>
      <c r="AY740" s="145"/>
      <c r="AZ740" s="143"/>
    </row>
    <row r="741" spans="1:52">
      <c r="A741" s="141"/>
      <c r="B741" s="145"/>
      <c r="C741" s="175" t="s">
        <v>1158</v>
      </c>
      <c r="D741" s="169" t="s">
        <v>26</v>
      </c>
      <c r="E741" s="169" t="s">
        <v>1159</v>
      </c>
      <c r="F741" s="170" t="s">
        <v>1341</v>
      </c>
      <c r="G741" s="184" t="s">
        <v>1342</v>
      </c>
      <c r="H741" s="184" t="s">
        <v>1342</v>
      </c>
      <c r="I741" s="184" t="s">
        <v>1342</v>
      </c>
      <c r="J741" s="184" t="s">
        <v>1342</v>
      </c>
      <c r="K741" s="171">
        <v>0.9</v>
      </c>
      <c r="L741" s="172">
        <v>0.974358974358974</v>
      </c>
      <c r="M741" s="172">
        <v>1</v>
      </c>
      <c r="N741" s="173">
        <v>1</v>
      </c>
      <c r="O741" s="173">
        <v>0.944444444444444</v>
      </c>
      <c r="P741" s="359">
        <v>0.9</v>
      </c>
      <c r="Q741" s="360">
        <v>0.98956026573869</v>
      </c>
      <c r="R741" s="172">
        <v>0.984164420485175</v>
      </c>
      <c r="S741" s="172">
        <v>0.988165680473373</v>
      </c>
      <c r="T741" s="172">
        <v>0.982767954846513</v>
      </c>
      <c r="U741" s="359">
        <v>0.9</v>
      </c>
      <c r="V741" s="172">
        <v>0.933248971844353</v>
      </c>
      <c r="W741" s="172">
        <v>0.947102425876011</v>
      </c>
      <c r="X741" s="172">
        <v>0.951183431952663</v>
      </c>
      <c r="Y741" s="172">
        <v>0.933582906179808</v>
      </c>
      <c r="Z741" s="359">
        <v>0.92</v>
      </c>
      <c r="AA741" s="359">
        <v>0.927813163481953</v>
      </c>
      <c r="AB741" s="359">
        <v>0.922522522522523</v>
      </c>
      <c r="AC741" s="359">
        <v>0.962894248608534</v>
      </c>
      <c r="AD741" s="359">
        <v>0.947428126924448</v>
      </c>
      <c r="AE741" s="359">
        <v>0.92</v>
      </c>
      <c r="AF741" s="172">
        <v>0.999642090193271</v>
      </c>
      <c r="AG741" s="172">
        <v>0.994350282485876</v>
      </c>
      <c r="AH741" s="172">
        <v>0.99910687704674</v>
      </c>
      <c r="AI741" s="172">
        <v>0.999307059333045</v>
      </c>
      <c r="AJ741" s="359">
        <v>0.92</v>
      </c>
      <c r="AK741" s="172">
        <v>0.958436553812276</v>
      </c>
      <c r="AL741" s="172">
        <v>0.957843137254902</v>
      </c>
      <c r="AM741" s="172">
        <v>0.977542932628798</v>
      </c>
      <c r="AN741" s="172">
        <v>0.969258082601383</v>
      </c>
      <c r="AO741" s="171">
        <v>0.99</v>
      </c>
      <c r="AP741" s="361">
        <v>1</v>
      </c>
      <c r="AQ741" s="361">
        <v>1</v>
      </c>
      <c r="AR741" s="361">
        <v>1</v>
      </c>
      <c r="AS741" s="362">
        <v>1</v>
      </c>
      <c r="AT741" s="367">
        <v>0.0810595228934205</v>
      </c>
      <c r="AU741" s="364">
        <v>0.0740740740740741</v>
      </c>
      <c r="AV741" s="365">
        <v>0.0384615384615385</v>
      </c>
      <c r="AW741" s="365">
        <v>0.136363636363636</v>
      </c>
      <c r="AX741" s="365">
        <v>0.0358090185676393</v>
      </c>
      <c r="AY741" s="145"/>
      <c r="AZ741" s="143"/>
    </row>
    <row r="742" spans="1:52">
      <c r="A742" s="141"/>
      <c r="B742" s="145"/>
      <c r="C742" s="175" t="s">
        <v>1158</v>
      </c>
      <c r="D742" s="169" t="s">
        <v>26</v>
      </c>
      <c r="E742" s="169" t="s">
        <v>1159</v>
      </c>
      <c r="F742" s="170" t="s">
        <v>1343</v>
      </c>
      <c r="G742" s="184" t="s">
        <v>1344</v>
      </c>
      <c r="H742" s="184" t="s">
        <v>1344</v>
      </c>
      <c r="I742" s="184" t="s">
        <v>1344</v>
      </c>
      <c r="J742" s="184" t="s">
        <v>1344</v>
      </c>
      <c r="K742" s="171">
        <v>0.9</v>
      </c>
      <c r="L742" s="172">
        <v>0.972972972972973</v>
      </c>
      <c r="M742" s="172">
        <v>0.933333333333333</v>
      </c>
      <c r="N742" s="173">
        <v>0.909090909090909</v>
      </c>
      <c r="O742" s="173">
        <v>0.905405405405405</v>
      </c>
      <c r="P742" s="359">
        <v>0.9</v>
      </c>
      <c r="Q742" s="360">
        <v>0.984251968503937</v>
      </c>
      <c r="R742" s="172">
        <v>0.97765582124657</v>
      </c>
      <c r="S742" s="172">
        <v>0.978666666666667</v>
      </c>
      <c r="T742" s="172">
        <v>0.976498547663058</v>
      </c>
      <c r="U742" s="359">
        <v>0.9</v>
      </c>
      <c r="V742" s="172">
        <v>0.954630671166104</v>
      </c>
      <c r="W742" s="172">
        <v>0.937671501372011</v>
      </c>
      <c r="X742" s="172">
        <v>0.939111111111111</v>
      </c>
      <c r="Y742" s="172">
        <v>0.952038136005448</v>
      </c>
      <c r="Z742" s="359">
        <v>0.92</v>
      </c>
      <c r="AA742" s="359">
        <v>0.932367149758454</v>
      </c>
      <c r="AB742" s="359">
        <v>0.941351888667992</v>
      </c>
      <c r="AC742" s="359">
        <v>0.960637300843486</v>
      </c>
      <c r="AD742" s="359">
        <v>0.95234659781288</v>
      </c>
      <c r="AE742" s="359">
        <v>0.92</v>
      </c>
      <c r="AF742" s="172">
        <v>0.999701180337666</v>
      </c>
      <c r="AG742" s="172">
        <v>0.996067415730337</v>
      </c>
      <c r="AH742" s="172">
        <v>0.999563032554075</v>
      </c>
      <c r="AI742" s="172">
        <v>0.999350162072674</v>
      </c>
      <c r="AJ742" s="359">
        <v>0.92</v>
      </c>
      <c r="AK742" s="172">
        <v>0.972736124634859</v>
      </c>
      <c r="AL742" s="172">
        <v>0.962608940118077</v>
      </c>
      <c r="AM742" s="172">
        <v>0.978896593307205</v>
      </c>
      <c r="AN742" s="172">
        <v>0.977241975685437</v>
      </c>
      <c r="AO742" s="171">
        <v>0.99</v>
      </c>
      <c r="AP742" s="361">
        <v>1</v>
      </c>
      <c r="AQ742" s="361">
        <v>1</v>
      </c>
      <c r="AR742" s="361">
        <v>1</v>
      </c>
      <c r="AS742" s="362">
        <v>1</v>
      </c>
      <c r="AT742" s="367">
        <v>0.0810595228934205</v>
      </c>
      <c r="AU742" s="364">
        <v>0.04</v>
      </c>
      <c r="AV742" s="365">
        <v>0.0303030303030303</v>
      </c>
      <c r="AW742" s="365">
        <v>0.0833333333333333</v>
      </c>
      <c r="AX742" s="365">
        <v>0.0388548057259714</v>
      </c>
      <c r="AY742" s="145"/>
      <c r="AZ742" s="143"/>
    </row>
    <row r="743" spans="1:52">
      <c r="A743" s="141"/>
      <c r="B743" s="145"/>
      <c r="C743" s="175" t="s">
        <v>1158</v>
      </c>
      <c r="D743" s="169" t="s">
        <v>26</v>
      </c>
      <c r="E743" s="169" t="s">
        <v>1159</v>
      </c>
      <c r="F743" s="170" t="s">
        <v>1345</v>
      </c>
      <c r="G743" s="184" t="s">
        <v>1346</v>
      </c>
      <c r="H743" s="184" t="s">
        <v>1346</v>
      </c>
      <c r="I743" s="184" t="s">
        <v>1346</v>
      </c>
      <c r="J743" s="184" t="s">
        <v>1346</v>
      </c>
      <c r="K743" s="171">
        <v>0.9</v>
      </c>
      <c r="L743" s="172">
        <v>0.947368421052632</v>
      </c>
      <c r="M743" s="172">
        <v>0.9</v>
      </c>
      <c r="N743" s="173">
        <v>1</v>
      </c>
      <c r="O743" s="173">
        <v>0.944852941176471</v>
      </c>
      <c r="P743" s="359">
        <v>0.9</v>
      </c>
      <c r="Q743" s="360">
        <v>0.952689565780946</v>
      </c>
      <c r="R743" s="172">
        <v>0.952120383036936</v>
      </c>
      <c r="S743" s="172">
        <v>0.959787556904401</v>
      </c>
      <c r="T743" s="172">
        <v>0.953820501667392</v>
      </c>
      <c r="U743" s="359">
        <v>0.9</v>
      </c>
      <c r="V743" s="172">
        <v>0.888528839922229</v>
      </c>
      <c r="W743" s="172">
        <v>0.914500683994528</v>
      </c>
      <c r="X743" s="172">
        <v>0.925644916540212</v>
      </c>
      <c r="Y743" s="172">
        <v>0.923227490213136</v>
      </c>
      <c r="Z743" s="359">
        <v>0.92</v>
      </c>
      <c r="AA743" s="359">
        <v>0.943877551020408</v>
      </c>
      <c r="AB743" s="359">
        <v>0.951263537906137</v>
      </c>
      <c r="AC743" s="359">
        <v>0.962774957698816</v>
      </c>
      <c r="AD743" s="359">
        <v>0.945487220447284</v>
      </c>
      <c r="AE743" s="359">
        <v>0.92</v>
      </c>
      <c r="AF743" s="172">
        <v>0.998830409356725</v>
      </c>
      <c r="AG743" s="172">
        <v>0.998194945848375</v>
      </c>
      <c r="AH743" s="172">
        <v>0.99739921976593</v>
      </c>
      <c r="AI743" s="172">
        <v>0.998881528004818</v>
      </c>
      <c r="AJ743" s="359">
        <v>0.92</v>
      </c>
      <c r="AK743" s="172">
        <v>0.968390804597701</v>
      </c>
      <c r="AL743" s="172">
        <v>0.970238095238095</v>
      </c>
      <c r="AM743" s="172">
        <v>0.971219256933543</v>
      </c>
      <c r="AN743" s="172">
        <v>0.97234679949657</v>
      </c>
      <c r="AO743" s="171">
        <v>0.99</v>
      </c>
      <c r="AP743" s="361">
        <v>1</v>
      </c>
      <c r="AQ743" s="361">
        <v>1</v>
      </c>
      <c r="AR743" s="361">
        <v>1</v>
      </c>
      <c r="AS743" s="362">
        <v>1</v>
      </c>
      <c r="AT743" s="367">
        <v>0.0810595228934205</v>
      </c>
      <c r="AU743" s="364">
        <v>0.142857142857143</v>
      </c>
      <c r="AV743" s="365">
        <v>0</v>
      </c>
      <c r="AW743" s="365">
        <v>0</v>
      </c>
      <c r="AX743" s="365">
        <v>0.0449438202247191</v>
      </c>
      <c r="AY743" s="145"/>
      <c r="AZ743" s="143"/>
    </row>
    <row r="744" spans="1:52">
      <c r="A744" s="141"/>
      <c r="B744" s="145"/>
      <c r="C744" s="175" t="s">
        <v>1158</v>
      </c>
      <c r="D744" s="169" t="s">
        <v>26</v>
      </c>
      <c r="E744" s="169" t="s">
        <v>1159</v>
      </c>
      <c r="F744" s="170" t="s">
        <v>1347</v>
      </c>
      <c r="G744" s="184" t="s">
        <v>1348</v>
      </c>
      <c r="H744" s="184" t="s">
        <v>1348</v>
      </c>
      <c r="I744" s="184" t="s">
        <v>1348</v>
      </c>
      <c r="J744" s="184" t="s">
        <v>1348</v>
      </c>
      <c r="K744" s="171">
        <v>0.9</v>
      </c>
      <c r="L744" s="172">
        <v>1</v>
      </c>
      <c r="M744" s="172">
        <v>1</v>
      </c>
      <c r="N744" s="173">
        <v>1</v>
      </c>
      <c r="O744" s="173">
        <v>0.969314079422383</v>
      </c>
      <c r="P744" s="359">
        <v>0.9</v>
      </c>
      <c r="Q744" s="360">
        <v>0.979139504563233</v>
      </c>
      <c r="R744" s="172">
        <v>0.981942714819427</v>
      </c>
      <c r="S744" s="172">
        <v>0.988290398126464</v>
      </c>
      <c r="T744" s="172">
        <v>0.971498407857559</v>
      </c>
      <c r="U744" s="359">
        <v>0.9</v>
      </c>
      <c r="V744" s="172">
        <v>0.945241199478488</v>
      </c>
      <c r="W744" s="172">
        <v>0.942714819427148</v>
      </c>
      <c r="X744" s="172">
        <v>0.947697111631538</v>
      </c>
      <c r="Y744" s="172">
        <v>0.941292550567341</v>
      </c>
      <c r="Z744" s="359">
        <v>0.92</v>
      </c>
      <c r="AA744" s="359">
        <v>0.905325443786982</v>
      </c>
      <c r="AB744" s="359">
        <v>0.921760391198044</v>
      </c>
      <c r="AC744" s="359">
        <v>0.945770065075922</v>
      </c>
      <c r="AD744" s="359">
        <v>0.939265909691048</v>
      </c>
      <c r="AE744" s="359">
        <v>0.92</v>
      </c>
      <c r="AF744" s="172">
        <v>0.990353697749196</v>
      </c>
      <c r="AG744" s="172">
        <v>0.996055226824458</v>
      </c>
      <c r="AH744" s="172">
        <v>1</v>
      </c>
      <c r="AI744" s="172">
        <v>0.995955393771306</v>
      </c>
      <c r="AJ744" s="359">
        <v>0.92</v>
      </c>
      <c r="AK744" s="172">
        <v>0.965942454492073</v>
      </c>
      <c r="AL744" s="172">
        <v>0.96577380952381</v>
      </c>
      <c r="AM744" s="172">
        <v>0.971887550200803</v>
      </c>
      <c r="AN744" s="172">
        <v>0.964650880605271</v>
      </c>
      <c r="AO744" s="171">
        <v>0.99</v>
      </c>
      <c r="AP744" s="361">
        <v>1</v>
      </c>
      <c r="AQ744" s="361">
        <v>1</v>
      </c>
      <c r="AR744" s="361">
        <v>1</v>
      </c>
      <c r="AS744" s="362">
        <v>1</v>
      </c>
      <c r="AT744" s="367">
        <v>0.0810595228934205</v>
      </c>
      <c r="AU744" s="364">
        <v>0</v>
      </c>
      <c r="AV744" s="365">
        <v>0</v>
      </c>
      <c r="AW744" s="365">
        <v>0.0909090909090909</v>
      </c>
      <c r="AX744" s="365">
        <v>0.0480769230769231</v>
      </c>
      <c r="AY744" s="145"/>
      <c r="AZ744" s="143"/>
    </row>
    <row r="745" spans="1:52">
      <c r="A745" s="141"/>
      <c r="B745" s="145"/>
      <c r="C745" s="175" t="s">
        <v>1158</v>
      </c>
      <c r="D745" s="169" t="s">
        <v>26</v>
      </c>
      <c r="E745" s="169" t="s">
        <v>1159</v>
      </c>
      <c r="F745" s="170" t="s">
        <v>1349</v>
      </c>
      <c r="G745" s="184" t="s">
        <v>1350</v>
      </c>
      <c r="H745" s="184" t="s">
        <v>1350</v>
      </c>
      <c r="I745" s="184" t="s">
        <v>1350</v>
      </c>
      <c r="J745" s="184" t="s">
        <v>1350</v>
      </c>
      <c r="K745" s="171">
        <v>0.9</v>
      </c>
      <c r="L745" s="172">
        <v>1</v>
      </c>
      <c r="M745" s="172">
        <v>0.911764705882353</v>
      </c>
      <c r="N745" s="173">
        <v>0.96969696969697</v>
      </c>
      <c r="O745" s="173">
        <v>0.937310414560162</v>
      </c>
      <c r="P745" s="359">
        <v>0.9</v>
      </c>
      <c r="Q745" s="360">
        <v>0.973590292648108</v>
      </c>
      <c r="R745" s="172">
        <v>0.932651039947177</v>
      </c>
      <c r="S745" s="172">
        <v>0.976816074188563</v>
      </c>
      <c r="T745" s="172">
        <v>0.966722250416878</v>
      </c>
      <c r="U745" s="359">
        <v>0.9</v>
      </c>
      <c r="V745" s="172">
        <v>0.945396145610278</v>
      </c>
      <c r="W745" s="172">
        <v>0.927698910531529</v>
      </c>
      <c r="X745" s="172">
        <v>0.938948995363215</v>
      </c>
      <c r="Y745" s="172">
        <v>0.943594576959327</v>
      </c>
      <c r="Z745" s="359">
        <v>0.92</v>
      </c>
      <c r="AA745" s="359">
        <v>0.927745664739884</v>
      </c>
      <c r="AB745" s="359">
        <v>0.874659400544959</v>
      </c>
      <c r="AC745" s="359">
        <v>0.926065162907268</v>
      </c>
      <c r="AD745" s="359">
        <v>0.914373401534527</v>
      </c>
      <c r="AE745" s="359">
        <v>0.92</v>
      </c>
      <c r="AF745" s="172">
        <v>0.988888888888889</v>
      </c>
      <c r="AG745" s="172">
        <v>0.982089552238806</v>
      </c>
      <c r="AH745" s="172">
        <v>0.984567901234568</v>
      </c>
      <c r="AI745" s="172">
        <v>0.978258300838946</v>
      </c>
      <c r="AJ745" s="359">
        <v>0.92</v>
      </c>
      <c r="AK745" s="172">
        <v>0.959339263024142</v>
      </c>
      <c r="AL745" s="172">
        <v>0.932342796497745</v>
      </c>
      <c r="AM745" s="172">
        <v>0.958407079646018</v>
      </c>
      <c r="AN745" s="172">
        <v>0.959855405207367</v>
      </c>
      <c r="AO745" s="171">
        <v>0.99</v>
      </c>
      <c r="AP745" s="361">
        <v>1</v>
      </c>
      <c r="AQ745" s="361">
        <v>1</v>
      </c>
      <c r="AR745" s="361">
        <v>1</v>
      </c>
      <c r="AS745" s="362">
        <v>1</v>
      </c>
      <c r="AT745" s="367">
        <v>0.0810595228934205</v>
      </c>
      <c r="AU745" s="364">
        <v>0</v>
      </c>
      <c r="AV745" s="365">
        <v>0</v>
      </c>
      <c r="AW745" s="365">
        <v>0.0769230769230769</v>
      </c>
      <c r="AX745" s="365">
        <v>0.0840950639853748</v>
      </c>
      <c r="AY745" s="145"/>
      <c r="AZ745" s="143"/>
    </row>
    <row r="746" spans="1:52">
      <c r="A746" s="141"/>
      <c r="B746" s="145"/>
      <c r="C746" s="175" t="s">
        <v>1158</v>
      </c>
      <c r="D746" s="169" t="s">
        <v>26</v>
      </c>
      <c r="E746" s="169" t="s">
        <v>1159</v>
      </c>
      <c r="F746" s="170" t="s">
        <v>1351</v>
      </c>
      <c r="G746" s="184" t="s">
        <v>1352</v>
      </c>
      <c r="H746" s="184" t="s">
        <v>1352</v>
      </c>
      <c r="I746" s="184" t="s">
        <v>1352</v>
      </c>
      <c r="J746" s="184" t="s">
        <v>1352</v>
      </c>
      <c r="K746" s="171">
        <v>0.9</v>
      </c>
      <c r="L746" s="172">
        <v>0.948275862068966</v>
      </c>
      <c r="M746" s="172">
        <v>0.929824561403509</v>
      </c>
      <c r="N746" s="173">
        <v>0.983333333333333</v>
      </c>
      <c r="O746" s="173">
        <v>0.928872814948764</v>
      </c>
      <c r="P746" s="359">
        <v>0.9</v>
      </c>
      <c r="Q746" s="360">
        <v>0.966461599523715</v>
      </c>
      <c r="R746" s="172">
        <v>0.945056964351341</v>
      </c>
      <c r="S746" s="172">
        <v>0.96736913664174</v>
      </c>
      <c r="T746" s="172">
        <v>0.95765587765075</v>
      </c>
      <c r="U746" s="359">
        <v>0.9</v>
      </c>
      <c r="V746" s="172">
        <v>0.931534034530661</v>
      </c>
      <c r="W746" s="172">
        <v>0.92098493201029</v>
      </c>
      <c r="X746" s="172">
        <v>0.947428053478359</v>
      </c>
      <c r="Y746" s="172">
        <v>0.930469669089922</v>
      </c>
      <c r="Z746" s="359">
        <v>0.92</v>
      </c>
      <c r="AA746" s="359">
        <v>0.90279823269514</v>
      </c>
      <c r="AB746" s="359">
        <v>0.931351733899505</v>
      </c>
      <c r="AC746" s="359">
        <v>0.9155672823219</v>
      </c>
      <c r="AD746" s="359">
        <v>0.919087136929461</v>
      </c>
      <c r="AE746" s="359">
        <v>0.92</v>
      </c>
      <c r="AF746" s="172">
        <v>0.994535519125683</v>
      </c>
      <c r="AG746" s="172">
        <v>0.988538681948424</v>
      </c>
      <c r="AH746" s="172">
        <v>0.991428571428571</v>
      </c>
      <c r="AI746" s="172">
        <v>0.983609327475498</v>
      </c>
      <c r="AJ746" s="359">
        <v>0.92</v>
      </c>
      <c r="AK746" s="172">
        <v>0.962937062937063</v>
      </c>
      <c r="AL746" s="172">
        <v>0.962558275058275</v>
      </c>
      <c r="AM746" s="172">
        <v>0.963062911114859</v>
      </c>
      <c r="AN746" s="172">
        <v>0.963240732881446</v>
      </c>
      <c r="AO746" s="171">
        <v>0.99</v>
      </c>
      <c r="AP746" s="361">
        <v>1</v>
      </c>
      <c r="AQ746" s="361">
        <v>1</v>
      </c>
      <c r="AR746" s="361">
        <v>1</v>
      </c>
      <c r="AS746" s="362">
        <v>1</v>
      </c>
      <c r="AT746" s="367">
        <v>0.0810595228934205</v>
      </c>
      <c r="AU746" s="364">
        <v>0.0555555555555556</v>
      </c>
      <c r="AV746" s="365">
        <v>0</v>
      </c>
      <c r="AW746" s="365">
        <v>0.142857142857143</v>
      </c>
      <c r="AX746" s="365">
        <v>0.0955882352941176</v>
      </c>
      <c r="AY746" s="145"/>
      <c r="AZ746" s="143"/>
    </row>
    <row r="747" spans="1:52">
      <c r="A747" s="141"/>
      <c r="B747" s="145"/>
      <c r="C747" s="175" t="s">
        <v>1158</v>
      </c>
      <c r="D747" s="169" t="s">
        <v>26</v>
      </c>
      <c r="E747" s="169" t="s">
        <v>1159</v>
      </c>
      <c r="F747" s="170" t="s">
        <v>1353</v>
      </c>
      <c r="G747" s="184" t="s">
        <v>1354</v>
      </c>
      <c r="H747" s="184" t="s">
        <v>1354</v>
      </c>
      <c r="I747" s="184" t="s">
        <v>1354</v>
      </c>
      <c r="J747" s="184" t="s">
        <v>1354</v>
      </c>
      <c r="K747" s="171">
        <v>0.9</v>
      </c>
      <c r="L747" s="172">
        <v>1</v>
      </c>
      <c r="M747" s="172">
        <v>0.962962962962963</v>
      </c>
      <c r="N747" s="173">
        <v>1</v>
      </c>
      <c r="O747" s="173">
        <v>0.995127892813642</v>
      </c>
      <c r="P747" s="359">
        <v>0.9</v>
      </c>
      <c r="Q747" s="360">
        <v>0.963488843813387</v>
      </c>
      <c r="R747" s="172">
        <v>0.980039920159681</v>
      </c>
      <c r="S747" s="172">
        <v>0.96504854368932</v>
      </c>
      <c r="T747" s="172">
        <v>0.970658942795076</v>
      </c>
      <c r="U747" s="359">
        <v>0.9</v>
      </c>
      <c r="V747" s="172">
        <v>0.928194726166329</v>
      </c>
      <c r="W747" s="172">
        <v>0.929740518962076</v>
      </c>
      <c r="X747" s="172">
        <v>0.935922330097087</v>
      </c>
      <c r="Y747" s="172">
        <v>0.93821868211441</v>
      </c>
      <c r="Z747" s="359">
        <v>0.92</v>
      </c>
      <c r="AA747" s="359">
        <v>0.960244648318043</v>
      </c>
      <c r="AB747" s="359">
        <v>0.957865168539326</v>
      </c>
      <c r="AC747" s="359">
        <v>0.954088952654232</v>
      </c>
      <c r="AD747" s="359">
        <v>0.948953187485298</v>
      </c>
      <c r="AE747" s="359">
        <v>0.92</v>
      </c>
      <c r="AF747" s="172">
        <v>0.977667493796526</v>
      </c>
      <c r="AG747" s="172">
        <v>0.997866590812118</v>
      </c>
      <c r="AH747" s="172">
        <v>0.998068699130915</v>
      </c>
      <c r="AI747" s="172">
        <v>0.99476010499197</v>
      </c>
      <c r="AJ747" s="359">
        <v>0.92</v>
      </c>
      <c r="AK747" s="172">
        <v>0.970988538681948</v>
      </c>
      <c r="AL747" s="172">
        <v>0.976086956521739</v>
      </c>
      <c r="AM747" s="172">
        <v>0.974610083424012</v>
      </c>
      <c r="AN747" s="172">
        <v>0.975033581916717</v>
      </c>
      <c r="AO747" s="171">
        <v>0.99</v>
      </c>
      <c r="AP747" s="361">
        <v>1</v>
      </c>
      <c r="AQ747" s="361">
        <v>1</v>
      </c>
      <c r="AR747" s="361">
        <v>1</v>
      </c>
      <c r="AS747" s="362">
        <v>1</v>
      </c>
      <c r="AT747" s="367">
        <v>0.0810595228934205</v>
      </c>
      <c r="AU747" s="364">
        <v>0</v>
      </c>
      <c r="AV747" s="365">
        <v>0</v>
      </c>
      <c r="AW747" s="365">
        <v>0.111111111111111</v>
      </c>
      <c r="AX747" s="365">
        <v>0.069204152249135</v>
      </c>
      <c r="AY747" s="145"/>
      <c r="AZ747" s="143"/>
    </row>
    <row r="748" spans="1:52">
      <c r="A748" s="141"/>
      <c r="B748" s="145"/>
      <c r="C748" s="175" t="s">
        <v>1158</v>
      </c>
      <c r="D748" s="169" t="s">
        <v>26</v>
      </c>
      <c r="E748" s="169" t="s">
        <v>1159</v>
      </c>
      <c r="F748" s="170" t="s">
        <v>1355</v>
      </c>
      <c r="G748" s="184" t="s">
        <v>1356</v>
      </c>
      <c r="H748" s="184" t="s">
        <v>1356</v>
      </c>
      <c r="I748" s="184" t="s">
        <v>1356</v>
      </c>
      <c r="J748" s="184" t="s">
        <v>1356</v>
      </c>
      <c r="K748" s="171">
        <v>0.9</v>
      </c>
      <c r="L748" s="172">
        <v>0.962962962962963</v>
      </c>
      <c r="M748" s="172">
        <v>0.925925925925926</v>
      </c>
      <c r="N748" s="173">
        <v>0.964912280701754</v>
      </c>
      <c r="O748" s="173">
        <v>0.947994987468672</v>
      </c>
      <c r="P748" s="359">
        <v>0.9</v>
      </c>
      <c r="Q748" s="360">
        <v>0.980014447387431</v>
      </c>
      <c r="R748" s="172">
        <v>0.946506801936823</v>
      </c>
      <c r="S748" s="172">
        <v>0.973388203017833</v>
      </c>
      <c r="T748" s="172">
        <v>0.970580018856724</v>
      </c>
      <c r="U748" s="359">
        <v>0.9</v>
      </c>
      <c r="V748" s="172">
        <v>0.946785456296653</v>
      </c>
      <c r="W748" s="172">
        <v>0.919990777034817</v>
      </c>
      <c r="X748" s="172">
        <v>0.940466392318244</v>
      </c>
      <c r="Y748" s="172">
        <v>0.938270419387506</v>
      </c>
      <c r="Z748" s="359">
        <v>0.92</v>
      </c>
      <c r="AA748" s="359">
        <v>0.844181459566075</v>
      </c>
      <c r="AB748" s="359">
        <v>0.908576051779935</v>
      </c>
      <c r="AC748" s="359">
        <v>0.881720430107527</v>
      </c>
      <c r="AD748" s="359">
        <v>0.907300485282137</v>
      </c>
      <c r="AE748" s="359">
        <v>0.92</v>
      </c>
      <c r="AF748" s="172">
        <v>0.942622950819672</v>
      </c>
      <c r="AG748" s="172">
        <v>0.975124378109453</v>
      </c>
      <c r="AH748" s="172">
        <v>0.930612244897959</v>
      </c>
      <c r="AI748" s="172">
        <v>0.949802594472645</v>
      </c>
      <c r="AJ748" s="359">
        <v>0.92</v>
      </c>
      <c r="AK748" s="172">
        <v>0.956447114353143</v>
      </c>
      <c r="AL748" s="172">
        <v>0.957168458781362</v>
      </c>
      <c r="AM748" s="172">
        <v>0.94921875</v>
      </c>
      <c r="AN748" s="172">
        <v>0.962129639346556</v>
      </c>
      <c r="AO748" s="171">
        <v>0.99</v>
      </c>
      <c r="AP748" s="361">
        <v>1</v>
      </c>
      <c r="AQ748" s="361">
        <v>1</v>
      </c>
      <c r="AR748" s="361">
        <v>1</v>
      </c>
      <c r="AS748" s="362">
        <v>1</v>
      </c>
      <c r="AT748" s="367">
        <v>0.0810595228934205</v>
      </c>
      <c r="AU748" s="364">
        <v>0.238095238095238</v>
      </c>
      <c r="AV748" s="365">
        <v>0.0454545454545455</v>
      </c>
      <c r="AW748" s="365">
        <v>0</v>
      </c>
      <c r="AX748" s="365">
        <v>0.110486891385768</v>
      </c>
      <c r="AY748" s="145"/>
      <c r="AZ748" s="143"/>
    </row>
    <row r="749" spans="1:52">
      <c r="A749" s="141"/>
      <c r="B749" s="145"/>
      <c r="C749" s="175" t="s">
        <v>1158</v>
      </c>
      <c r="D749" s="169" t="s">
        <v>26</v>
      </c>
      <c r="E749" s="169" t="s">
        <v>1159</v>
      </c>
      <c r="F749" s="170" t="s">
        <v>1357</v>
      </c>
      <c r="G749" s="184" t="s">
        <v>1358</v>
      </c>
      <c r="H749" s="184" t="s">
        <v>1358</v>
      </c>
      <c r="I749" s="184" t="s">
        <v>1358</v>
      </c>
      <c r="J749" s="184" t="s">
        <v>1358</v>
      </c>
      <c r="K749" s="171">
        <v>0.9</v>
      </c>
      <c r="L749" s="172">
        <v>1</v>
      </c>
      <c r="M749" s="172">
        <v>0.918918918918919</v>
      </c>
      <c r="N749" s="173">
        <v>0.975609756097561</v>
      </c>
      <c r="O749" s="173">
        <v>0.961296129612961</v>
      </c>
      <c r="P749" s="359">
        <v>0.9</v>
      </c>
      <c r="Q749" s="360">
        <v>0.994393833216538</v>
      </c>
      <c r="R749" s="172">
        <v>0.99137311286844</v>
      </c>
      <c r="S749" s="172">
        <v>0.994594594594595</v>
      </c>
      <c r="T749" s="172">
        <v>0.98946125193059</v>
      </c>
      <c r="U749" s="359">
        <v>0.9</v>
      </c>
      <c r="V749" s="172">
        <v>0.936229852838122</v>
      </c>
      <c r="W749" s="172">
        <v>0.947879223580158</v>
      </c>
      <c r="X749" s="172">
        <v>0.942619542619543</v>
      </c>
      <c r="Y749" s="172">
        <v>0.947612882711002</v>
      </c>
      <c r="Z749" s="359">
        <v>0.92</v>
      </c>
      <c r="AA749" s="359">
        <v>0.926208651399491</v>
      </c>
      <c r="AB749" s="359">
        <v>0.94251497005988</v>
      </c>
      <c r="AC749" s="359">
        <v>0.931523022432113</v>
      </c>
      <c r="AD749" s="359">
        <v>0.939510883704796</v>
      </c>
      <c r="AE749" s="359">
        <v>0.92</v>
      </c>
      <c r="AF749" s="172">
        <v>0.992458521870287</v>
      </c>
      <c r="AG749" s="172">
        <v>0.998337835030127</v>
      </c>
      <c r="AH749" s="172">
        <v>0.997751430907604</v>
      </c>
      <c r="AI749" s="172">
        <v>0.997815551153247</v>
      </c>
      <c r="AJ749" s="359">
        <v>0.92</v>
      </c>
      <c r="AK749" s="172">
        <v>0.955986457371499</v>
      </c>
      <c r="AL749" s="172">
        <v>0.961857379767827</v>
      </c>
      <c r="AM749" s="172">
        <v>0.963958460598656</v>
      </c>
      <c r="AN749" s="172">
        <v>0.967479382324109</v>
      </c>
      <c r="AO749" s="171">
        <v>0.99</v>
      </c>
      <c r="AP749" s="361">
        <v>1</v>
      </c>
      <c r="AQ749" s="361">
        <v>1</v>
      </c>
      <c r="AR749" s="361">
        <v>1</v>
      </c>
      <c r="AS749" s="362">
        <v>1</v>
      </c>
      <c r="AT749" s="367">
        <v>0.0810595228934205</v>
      </c>
      <c r="AU749" s="364">
        <v>0</v>
      </c>
      <c r="AV749" s="365">
        <v>0.0666666666666667</v>
      </c>
      <c r="AW749" s="365">
        <v>0.133333333333333</v>
      </c>
      <c r="AX749" s="365">
        <v>0.0654911838790932</v>
      </c>
      <c r="AY749" s="145"/>
      <c r="AZ749" s="143"/>
    </row>
    <row r="750" spans="1:52">
      <c r="A750" s="141"/>
      <c r="B750" s="145"/>
      <c r="C750" s="175" t="s">
        <v>1158</v>
      </c>
      <c r="D750" s="169" t="s">
        <v>26</v>
      </c>
      <c r="E750" s="169" t="s">
        <v>1159</v>
      </c>
      <c r="F750" s="170" t="s">
        <v>1359</v>
      </c>
      <c r="G750" s="184" t="s">
        <v>1360</v>
      </c>
      <c r="H750" s="184" t="s">
        <v>1360</v>
      </c>
      <c r="I750" s="184" t="s">
        <v>1360</v>
      </c>
      <c r="J750" s="184" t="s">
        <v>1360</v>
      </c>
      <c r="K750" s="171">
        <v>0.9</v>
      </c>
      <c r="L750" s="172">
        <v>0.909090909090909</v>
      </c>
      <c r="M750" s="172">
        <v>0.909090909090909</v>
      </c>
      <c r="N750" s="173">
        <v>0.9</v>
      </c>
      <c r="O750" s="173">
        <v>0.93475935828877</v>
      </c>
      <c r="P750" s="359">
        <v>0.9</v>
      </c>
      <c r="Q750" s="360">
        <v>0.938895417156287</v>
      </c>
      <c r="R750" s="172">
        <v>0.972473604826546</v>
      </c>
      <c r="S750" s="172">
        <v>0.97640249332146</v>
      </c>
      <c r="T750" s="172">
        <v>0.972341766212176</v>
      </c>
      <c r="U750" s="359">
        <v>0.9</v>
      </c>
      <c r="V750" s="172">
        <v>0.916177046611829</v>
      </c>
      <c r="W750" s="172">
        <v>0.916666666666667</v>
      </c>
      <c r="X750" s="172">
        <v>0.910062333036509</v>
      </c>
      <c r="Y750" s="172">
        <v>0.915443295928354</v>
      </c>
      <c r="Z750" s="359">
        <v>0.92</v>
      </c>
      <c r="AA750" s="359">
        <v>0.938080495356037</v>
      </c>
      <c r="AB750" s="359">
        <v>0.910828025477707</v>
      </c>
      <c r="AC750" s="359">
        <v>0.943696450428397</v>
      </c>
      <c r="AD750" s="359">
        <v>0.930068811009762</v>
      </c>
      <c r="AE750" s="359">
        <v>0.92</v>
      </c>
      <c r="AF750" s="172">
        <v>0.975757575757576</v>
      </c>
      <c r="AG750" s="172">
        <v>0.980066445182724</v>
      </c>
      <c r="AH750" s="172">
        <v>0.998253057149988</v>
      </c>
      <c r="AI750" s="172">
        <v>0.99516167738839</v>
      </c>
      <c r="AJ750" s="359">
        <v>0.92</v>
      </c>
      <c r="AK750" s="172">
        <v>0.960013908205841</v>
      </c>
      <c r="AL750" s="172">
        <v>0.949956357288333</v>
      </c>
      <c r="AM750" s="172">
        <v>0.954975530179445</v>
      </c>
      <c r="AN750" s="172">
        <v>0.958824159348897</v>
      </c>
      <c r="AO750" s="171">
        <v>0.99</v>
      </c>
      <c r="AP750" s="361">
        <v>1</v>
      </c>
      <c r="AQ750" s="361">
        <v>1</v>
      </c>
      <c r="AR750" s="361">
        <v>1</v>
      </c>
      <c r="AS750" s="362">
        <v>1</v>
      </c>
      <c r="AT750" s="367">
        <v>0.0810595228934205</v>
      </c>
      <c r="AU750" s="364">
        <v>0</v>
      </c>
      <c r="AV750" s="365">
        <v>0.1</v>
      </c>
      <c r="AW750" s="365">
        <v>0</v>
      </c>
      <c r="AX750" s="365">
        <v>0.0696517412935323</v>
      </c>
      <c r="AY750" s="145"/>
      <c r="AZ750" s="143"/>
    </row>
    <row r="751" spans="1:52">
      <c r="A751" s="141"/>
      <c r="B751" s="145"/>
      <c r="C751" s="175" t="s">
        <v>1158</v>
      </c>
      <c r="D751" s="169" t="s">
        <v>26</v>
      </c>
      <c r="E751" s="169" t="s">
        <v>1159</v>
      </c>
      <c r="F751" s="170" t="s">
        <v>1361</v>
      </c>
      <c r="G751" s="184" t="s">
        <v>1362</v>
      </c>
      <c r="H751" s="184" t="s">
        <v>1362</v>
      </c>
      <c r="I751" s="184" t="s">
        <v>1362</v>
      </c>
      <c r="J751" s="184" t="s">
        <v>1362</v>
      </c>
      <c r="K751" s="171">
        <v>0.9</v>
      </c>
      <c r="L751" s="172">
        <v>0.928571428571429</v>
      </c>
      <c r="M751" s="172">
        <v>0.9</v>
      </c>
      <c r="N751" s="173">
        <v>0.925</v>
      </c>
      <c r="O751" s="173">
        <v>0.933216168717047</v>
      </c>
      <c r="P751" s="359">
        <v>0.9</v>
      </c>
      <c r="Q751" s="360">
        <v>0.961668199938669</v>
      </c>
      <c r="R751" s="172">
        <v>0.911840228245364</v>
      </c>
      <c r="S751" s="172">
        <v>0.970722433460076</v>
      </c>
      <c r="T751" s="172">
        <v>0.955252499138228</v>
      </c>
      <c r="U751" s="359">
        <v>0.9</v>
      </c>
      <c r="V751" s="172">
        <v>0.909230297454768</v>
      </c>
      <c r="W751" s="172">
        <v>0.866476462196862</v>
      </c>
      <c r="X751" s="172">
        <v>0.91254752851711</v>
      </c>
      <c r="Y751" s="172">
        <v>0.918864184763875</v>
      </c>
      <c r="Z751" s="359">
        <v>0.92</v>
      </c>
      <c r="AA751" s="359">
        <v>0.7375</v>
      </c>
      <c r="AB751" s="359">
        <v>0.660235798499464</v>
      </c>
      <c r="AC751" s="359">
        <v>0.852822580645161</v>
      </c>
      <c r="AD751" s="359">
        <v>0.817921177628482</v>
      </c>
      <c r="AE751" s="359">
        <v>0.92</v>
      </c>
      <c r="AF751" s="172">
        <v>1</v>
      </c>
      <c r="AG751" s="172">
        <v>0.990632318501171</v>
      </c>
      <c r="AH751" s="172">
        <v>0.996108949416342</v>
      </c>
      <c r="AI751" s="172">
        <v>0.989533179819971</v>
      </c>
      <c r="AJ751" s="359">
        <v>0.92</v>
      </c>
      <c r="AK751" s="172">
        <v>0.931712646817809</v>
      </c>
      <c r="AL751" s="172">
        <v>0.89018901890189</v>
      </c>
      <c r="AM751" s="172">
        <v>0.935670900055218</v>
      </c>
      <c r="AN751" s="172">
        <v>0.935332369942196</v>
      </c>
      <c r="AO751" s="171">
        <v>0.99</v>
      </c>
      <c r="AP751" s="361">
        <v>1</v>
      </c>
      <c r="AQ751" s="361">
        <v>1</v>
      </c>
      <c r="AR751" s="361">
        <v>1</v>
      </c>
      <c r="AS751" s="362">
        <v>1</v>
      </c>
      <c r="AT751" s="367">
        <v>0.0810595228934205</v>
      </c>
      <c r="AU751" s="364">
        <v>0.1</v>
      </c>
      <c r="AV751" s="365">
        <v>0</v>
      </c>
      <c r="AW751" s="365">
        <v>0.0625</v>
      </c>
      <c r="AX751" s="365">
        <v>0.0563725490196078</v>
      </c>
      <c r="AY751" s="145"/>
      <c r="AZ751" s="143"/>
    </row>
    <row r="752" spans="1:52">
      <c r="A752" s="141"/>
      <c r="B752" s="145"/>
      <c r="C752" s="175" t="s">
        <v>1158</v>
      </c>
      <c r="D752" s="169" t="s">
        <v>26</v>
      </c>
      <c r="E752" s="169" t="s">
        <v>1159</v>
      </c>
      <c r="F752" s="170" t="s">
        <v>1363</v>
      </c>
      <c r="G752" s="184" t="s">
        <v>1364</v>
      </c>
      <c r="H752" s="184" t="s">
        <v>1364</v>
      </c>
      <c r="I752" s="184" t="s">
        <v>1364</v>
      </c>
      <c r="J752" s="184" t="s">
        <v>1364</v>
      </c>
      <c r="K752" s="171">
        <v>0.9</v>
      </c>
      <c r="L752" s="172">
        <v>0.939393939393939</v>
      </c>
      <c r="M752" s="172">
        <v>0.962962962962963</v>
      </c>
      <c r="N752" s="173">
        <v>0.966666666666667</v>
      </c>
      <c r="O752" s="173">
        <v>0.94212962962963</v>
      </c>
      <c r="P752" s="359">
        <v>0.9</v>
      </c>
      <c r="Q752" s="360">
        <v>0.97985347985348</v>
      </c>
      <c r="R752" s="172">
        <v>0.940932164282418</v>
      </c>
      <c r="S752" s="172">
        <v>0.970241149307337</v>
      </c>
      <c r="T752" s="172">
        <v>0.957764387196639</v>
      </c>
      <c r="U752" s="359">
        <v>0.9</v>
      </c>
      <c r="V752" s="172">
        <v>0.921703296703297</v>
      </c>
      <c r="W752" s="172">
        <v>0.887863405629903</v>
      </c>
      <c r="X752" s="172">
        <v>0.94663930220626</v>
      </c>
      <c r="Y752" s="172">
        <v>0.914091436784786</v>
      </c>
      <c r="Z752" s="359">
        <v>0.92</v>
      </c>
      <c r="AA752" s="359">
        <v>0.949227373068433</v>
      </c>
      <c r="AB752" s="359">
        <v>0.907246376811594</v>
      </c>
      <c r="AC752" s="359">
        <v>0.936031331592689</v>
      </c>
      <c r="AD752" s="359">
        <v>0.924016930638995</v>
      </c>
      <c r="AE752" s="359">
        <v>0.92</v>
      </c>
      <c r="AF752" s="172">
        <v>0.867601928978518</v>
      </c>
      <c r="AG752" s="172">
        <v>0.995905834186285</v>
      </c>
      <c r="AH752" s="172">
        <v>0.998548796710606</v>
      </c>
      <c r="AI752" s="172">
        <v>0.915390208579962</v>
      </c>
      <c r="AJ752" s="359">
        <v>0.92</v>
      </c>
      <c r="AK752" s="172">
        <v>0.966249525976488</v>
      </c>
      <c r="AL752" s="172">
        <v>0.951731374606506</v>
      </c>
      <c r="AM752" s="172">
        <v>0.969429097605893</v>
      </c>
      <c r="AN752" s="172">
        <v>0.959944330883312</v>
      </c>
      <c r="AO752" s="171">
        <v>0.99</v>
      </c>
      <c r="AP752" s="361">
        <v>1</v>
      </c>
      <c r="AQ752" s="361">
        <v>1</v>
      </c>
      <c r="AR752" s="361">
        <v>1</v>
      </c>
      <c r="AS752" s="362">
        <v>1</v>
      </c>
      <c r="AT752" s="367">
        <v>0.0810595228934205</v>
      </c>
      <c r="AU752" s="364">
        <v>0.133333333333333</v>
      </c>
      <c r="AV752" s="365">
        <v>0</v>
      </c>
      <c r="AW752" s="365">
        <v>0.0714285714285714</v>
      </c>
      <c r="AX752" s="365">
        <v>0.03886925795053</v>
      </c>
      <c r="AY752" s="145"/>
      <c r="AZ752" s="143"/>
    </row>
    <row r="753" spans="1:52">
      <c r="A753" s="141"/>
      <c r="B753" s="145"/>
      <c r="C753" s="175" t="s">
        <v>1158</v>
      </c>
      <c r="D753" s="169" t="s">
        <v>26</v>
      </c>
      <c r="E753" s="169" t="s">
        <v>1159</v>
      </c>
      <c r="F753" s="170" t="s">
        <v>1365</v>
      </c>
      <c r="G753" s="184" t="s">
        <v>1366</v>
      </c>
      <c r="H753" s="184" t="s">
        <v>1366</v>
      </c>
      <c r="I753" s="184" t="s">
        <v>1366</v>
      </c>
      <c r="J753" s="184" t="s">
        <v>1366</v>
      </c>
      <c r="K753" s="171">
        <v>0.9</v>
      </c>
      <c r="L753" s="172">
        <v>1</v>
      </c>
      <c r="M753" s="172">
        <v>1</v>
      </c>
      <c r="N753" s="173">
        <v>1</v>
      </c>
      <c r="O753" s="173">
        <v>0.998769987699877</v>
      </c>
      <c r="P753" s="359">
        <v>0.9</v>
      </c>
      <c r="Q753" s="360">
        <v>0.964240639461506</v>
      </c>
      <c r="R753" s="172">
        <v>0.943099273607748</v>
      </c>
      <c r="S753" s="172">
        <v>0.983535108958838</v>
      </c>
      <c r="T753" s="172">
        <v>0.963918580671568</v>
      </c>
      <c r="U753" s="359">
        <v>0.9</v>
      </c>
      <c r="V753" s="172">
        <v>0.931846865797223</v>
      </c>
      <c r="W753" s="172">
        <v>0.919289749798224</v>
      </c>
      <c r="X753" s="172">
        <v>0.949152542372881</v>
      </c>
      <c r="Y753" s="172">
        <v>0.929521590604978</v>
      </c>
      <c r="Z753" s="359">
        <v>0.92</v>
      </c>
      <c r="AA753" s="359">
        <v>0.965333333333333</v>
      </c>
      <c r="AB753" s="359">
        <v>0.944223107569721</v>
      </c>
      <c r="AC753" s="359">
        <v>0.914446002805049</v>
      </c>
      <c r="AD753" s="359">
        <v>0.941971046096069</v>
      </c>
      <c r="AE753" s="359">
        <v>0.92</v>
      </c>
      <c r="AF753" s="172">
        <v>0.989443378119002</v>
      </c>
      <c r="AG753" s="172">
        <v>0.953195319531953</v>
      </c>
      <c r="AH753" s="172">
        <v>0.550855838721948</v>
      </c>
      <c r="AI753" s="172">
        <v>0.884857630417307</v>
      </c>
      <c r="AJ753" s="359">
        <v>0.92</v>
      </c>
      <c r="AK753" s="172">
        <v>0.970203488372093</v>
      </c>
      <c r="AL753" s="172">
        <v>0.943688118811881</v>
      </c>
      <c r="AM753" s="172">
        <v>0.962616822429907</v>
      </c>
      <c r="AN753" s="172">
        <v>0.964116773380262</v>
      </c>
      <c r="AO753" s="171">
        <v>0.99</v>
      </c>
      <c r="AP753" s="361">
        <v>1</v>
      </c>
      <c r="AQ753" s="361">
        <v>1</v>
      </c>
      <c r="AR753" s="361">
        <v>1</v>
      </c>
      <c r="AS753" s="362">
        <v>1</v>
      </c>
      <c r="AT753" s="367">
        <v>0.0810595228934205</v>
      </c>
      <c r="AU753" s="364">
        <v>0</v>
      </c>
      <c r="AV753" s="365">
        <v>0</v>
      </c>
      <c r="AW753" s="365">
        <v>0.105263157894737</v>
      </c>
      <c r="AX753" s="365">
        <v>0.0786885245901639</v>
      </c>
      <c r="AY753" s="145"/>
      <c r="AZ753" s="143"/>
    </row>
    <row r="754" spans="1:52">
      <c r="A754" s="141"/>
      <c r="B754" s="145"/>
      <c r="C754" s="175" t="s">
        <v>1158</v>
      </c>
      <c r="D754" s="169" t="s">
        <v>26</v>
      </c>
      <c r="E754" s="169" t="s">
        <v>1159</v>
      </c>
      <c r="F754" s="170" t="s">
        <v>1367</v>
      </c>
      <c r="G754" s="184" t="s">
        <v>1368</v>
      </c>
      <c r="H754" s="184" t="s">
        <v>1368</v>
      </c>
      <c r="I754" s="184" t="s">
        <v>1368</v>
      </c>
      <c r="J754" s="184" t="s">
        <v>1368</v>
      </c>
      <c r="K754" s="171">
        <v>0.9</v>
      </c>
      <c r="L754" s="172">
        <v>1</v>
      </c>
      <c r="M754" s="172">
        <v>0.972222222222222</v>
      </c>
      <c r="N754" s="173">
        <v>0.944444444444444</v>
      </c>
      <c r="O754" s="173">
        <v>0.970479704797048</v>
      </c>
      <c r="P754" s="359">
        <v>0.9</v>
      </c>
      <c r="Q754" s="360">
        <v>0.993723028638682</v>
      </c>
      <c r="R754" s="172">
        <v>0.985507246376812</v>
      </c>
      <c r="S754" s="172">
        <v>0.992165898617511</v>
      </c>
      <c r="T754" s="172">
        <v>0.983864376206649</v>
      </c>
      <c r="U754" s="359">
        <v>0.9</v>
      </c>
      <c r="V754" s="172">
        <v>0.945076500588466</v>
      </c>
      <c r="W754" s="172">
        <v>0.951821386603995</v>
      </c>
      <c r="X754" s="172">
        <v>0.961751152073733</v>
      </c>
      <c r="Y754" s="172">
        <v>0.951480390637111</v>
      </c>
      <c r="Z754" s="359">
        <v>0.92</v>
      </c>
      <c r="AA754" s="359">
        <v>0.983277591973244</v>
      </c>
      <c r="AB754" s="359">
        <v>0.985835694050991</v>
      </c>
      <c r="AC754" s="359">
        <v>0.990801576872536</v>
      </c>
      <c r="AD754" s="359">
        <v>0.992621627853355</v>
      </c>
      <c r="AE754" s="359">
        <v>0.92</v>
      </c>
      <c r="AF754" s="172">
        <v>1</v>
      </c>
      <c r="AG754" s="172">
        <v>0.997826086956522</v>
      </c>
      <c r="AH754" s="172">
        <v>0.998459761262996</v>
      </c>
      <c r="AI754" s="172">
        <v>0.996393835103995</v>
      </c>
      <c r="AJ754" s="359">
        <v>0.92</v>
      </c>
      <c r="AK754" s="172">
        <v>0.991924157303371</v>
      </c>
      <c r="AL754" s="172">
        <v>0.992331288343558</v>
      </c>
      <c r="AM754" s="172">
        <v>0.993858751279427</v>
      </c>
      <c r="AN754" s="172">
        <v>0.993026941362916</v>
      </c>
      <c r="AO754" s="171">
        <v>0.99</v>
      </c>
      <c r="AP754" s="361">
        <v>1</v>
      </c>
      <c r="AQ754" s="361">
        <v>1</v>
      </c>
      <c r="AR754" s="361">
        <v>1</v>
      </c>
      <c r="AS754" s="362">
        <v>1</v>
      </c>
      <c r="AT754" s="367">
        <v>0.0810595228934205</v>
      </c>
      <c r="AU754" s="364">
        <v>0.1</v>
      </c>
      <c r="AV754" s="365">
        <v>0.2</v>
      </c>
      <c r="AW754" s="365">
        <v>0.0666666666666667</v>
      </c>
      <c r="AX754" s="365">
        <v>0.0838323353293413</v>
      </c>
      <c r="AY754" s="145"/>
      <c r="AZ754" s="143"/>
    </row>
    <row r="755" spans="1:52">
      <c r="A755" s="141"/>
      <c r="B755" s="145"/>
      <c r="C755" s="175" t="s">
        <v>1158</v>
      </c>
      <c r="D755" s="169" t="s">
        <v>26</v>
      </c>
      <c r="E755" s="169" t="s">
        <v>1159</v>
      </c>
      <c r="F755" s="170" t="s">
        <v>1369</v>
      </c>
      <c r="G755" s="184" t="s">
        <v>1370</v>
      </c>
      <c r="H755" s="184" t="s">
        <v>1370</v>
      </c>
      <c r="I755" s="184" t="s">
        <v>1370</v>
      </c>
      <c r="J755" s="184" t="s">
        <v>1370</v>
      </c>
      <c r="K755" s="171">
        <v>0.9</v>
      </c>
      <c r="L755" s="172">
        <v>1</v>
      </c>
      <c r="M755" s="172">
        <v>1</v>
      </c>
      <c r="N755" s="173">
        <v>1</v>
      </c>
      <c r="O755" s="173">
        <v>0.990264255910987</v>
      </c>
      <c r="P755" s="359">
        <v>0.9</v>
      </c>
      <c r="Q755" s="360">
        <v>0.98167115902965</v>
      </c>
      <c r="R755" s="172">
        <v>0.96513470681458</v>
      </c>
      <c r="S755" s="172">
        <v>0.983062330623306</v>
      </c>
      <c r="T755" s="172">
        <v>0.971324568706798</v>
      </c>
      <c r="U755" s="359">
        <v>0.9</v>
      </c>
      <c r="V755" s="172">
        <v>0.956873315363881</v>
      </c>
      <c r="W755" s="172">
        <v>0.940306391970417</v>
      </c>
      <c r="X755" s="172">
        <v>0.953252032520325</v>
      </c>
      <c r="Y755" s="172">
        <v>0.945553468739714</v>
      </c>
      <c r="Z755" s="359">
        <v>0.92</v>
      </c>
      <c r="AA755" s="359">
        <v>0.901639344262295</v>
      </c>
      <c r="AB755" s="359">
        <v>0.869646182495345</v>
      </c>
      <c r="AC755" s="359">
        <v>0.892063492063492</v>
      </c>
      <c r="AD755" s="359">
        <v>0.903115727002967</v>
      </c>
      <c r="AE755" s="359">
        <v>0.92</v>
      </c>
      <c r="AF755" s="172">
        <v>0.99027409372237</v>
      </c>
      <c r="AG755" s="172">
        <v>0.981398953691145</v>
      </c>
      <c r="AH755" s="172">
        <v>0.974312260885407</v>
      </c>
      <c r="AI755" s="172">
        <v>0.990025585672024</v>
      </c>
      <c r="AJ755" s="359">
        <v>0.92</v>
      </c>
      <c r="AK755" s="172">
        <v>0.967158495954307</v>
      </c>
      <c r="AL755" s="172">
        <v>0.947368421052632</v>
      </c>
      <c r="AM755" s="172">
        <v>0.954912197437114</v>
      </c>
      <c r="AN755" s="172">
        <v>0.96196703195506</v>
      </c>
      <c r="AO755" s="171">
        <v>0.99</v>
      </c>
      <c r="AP755" s="361">
        <v>1</v>
      </c>
      <c r="AQ755" s="361">
        <v>1</v>
      </c>
      <c r="AR755" s="361">
        <v>1</v>
      </c>
      <c r="AS755" s="362">
        <v>1</v>
      </c>
      <c r="AT755" s="367">
        <v>0.0810595228934205</v>
      </c>
      <c r="AU755" s="364">
        <v>0.125</v>
      </c>
      <c r="AV755" s="365">
        <v>0</v>
      </c>
      <c r="AW755" s="365">
        <v>0.111111111111111</v>
      </c>
      <c r="AX755" s="365">
        <v>0.0708661417322835</v>
      </c>
      <c r="AY755" s="145"/>
      <c r="AZ755" s="143"/>
    </row>
    <row r="756" spans="1:52">
      <c r="A756" s="141"/>
      <c r="B756" s="145"/>
      <c r="C756" s="175" t="s">
        <v>1158</v>
      </c>
      <c r="D756" s="169" t="s">
        <v>26</v>
      </c>
      <c r="E756" s="169" t="s">
        <v>1159</v>
      </c>
      <c r="F756" s="170" t="s">
        <v>1371</v>
      </c>
      <c r="G756" s="184" t="s">
        <v>1372</v>
      </c>
      <c r="H756" s="184" t="s">
        <v>1372</v>
      </c>
      <c r="I756" s="184" t="s">
        <v>1372</v>
      </c>
      <c r="J756" s="184" t="s">
        <v>1372</v>
      </c>
      <c r="K756" s="171">
        <v>0.9</v>
      </c>
      <c r="L756" s="172">
        <v>1</v>
      </c>
      <c r="M756" s="172">
        <v>1</v>
      </c>
      <c r="N756" s="173">
        <v>0.975</v>
      </c>
      <c r="O756" s="173">
        <v>0.98455949137148</v>
      </c>
      <c r="P756" s="359">
        <v>0.9</v>
      </c>
      <c r="Q756" s="360">
        <v>0.93545908567038</v>
      </c>
      <c r="R756" s="172">
        <v>0.974434975917006</v>
      </c>
      <c r="S756" s="172">
        <v>0.97029702970297</v>
      </c>
      <c r="T756" s="172">
        <v>0.964693010683486</v>
      </c>
      <c r="U756" s="359">
        <v>0.9</v>
      </c>
      <c r="V756" s="172">
        <v>0.922397233960814</v>
      </c>
      <c r="W756" s="172">
        <v>0.945905891070767</v>
      </c>
      <c r="X756" s="172">
        <v>0.943294329432943</v>
      </c>
      <c r="Y756" s="172">
        <v>0.940494272107092</v>
      </c>
      <c r="Z756" s="359">
        <v>0.92</v>
      </c>
      <c r="AA756" s="359">
        <v>0.920265780730897</v>
      </c>
      <c r="AB756" s="359">
        <v>0.901449275362319</v>
      </c>
      <c r="AC756" s="359">
        <v>0.937340153452685</v>
      </c>
      <c r="AD756" s="359">
        <v>0.919706498951782</v>
      </c>
      <c r="AE756" s="359">
        <v>0.92</v>
      </c>
      <c r="AF756" s="172">
        <v>0.995670995670996</v>
      </c>
      <c r="AG756" s="172">
        <v>1</v>
      </c>
      <c r="AH756" s="172">
        <v>1</v>
      </c>
      <c r="AI756" s="172">
        <v>0.991433842909858</v>
      </c>
      <c r="AJ756" s="359">
        <v>0.92</v>
      </c>
      <c r="AK756" s="172">
        <v>0.961776859504132</v>
      </c>
      <c r="AL756" s="172">
        <v>0.964001180289171</v>
      </c>
      <c r="AM756" s="172">
        <v>0.967376830892144</v>
      </c>
      <c r="AN756" s="172">
        <v>0.969970342354631</v>
      </c>
      <c r="AO756" s="171">
        <v>0.99</v>
      </c>
      <c r="AP756" s="361">
        <v>1</v>
      </c>
      <c r="AQ756" s="361">
        <v>1</v>
      </c>
      <c r="AR756" s="361">
        <v>1</v>
      </c>
      <c r="AS756" s="362">
        <v>1</v>
      </c>
      <c r="AT756" s="367">
        <v>0.0810595228934205</v>
      </c>
      <c r="AU756" s="364">
        <v>0.1875</v>
      </c>
      <c r="AV756" s="365">
        <v>0</v>
      </c>
      <c r="AW756" s="365">
        <v>0.166666666666667</v>
      </c>
      <c r="AX756" s="365">
        <v>0.0818505338078292</v>
      </c>
      <c r="AY756" s="145"/>
      <c r="AZ756" s="143"/>
    </row>
    <row r="757" spans="1:52">
      <c r="A757" s="141"/>
      <c r="B757" s="145"/>
      <c r="C757" s="175" t="s">
        <v>1158</v>
      </c>
      <c r="D757" s="169" t="s">
        <v>26</v>
      </c>
      <c r="E757" s="169" t="s">
        <v>1159</v>
      </c>
      <c r="F757" s="170" t="s">
        <v>1373</v>
      </c>
      <c r="G757" s="184" t="s">
        <v>1374</v>
      </c>
      <c r="H757" s="184" t="s">
        <v>1374</v>
      </c>
      <c r="I757" s="184" t="s">
        <v>1374</v>
      </c>
      <c r="J757" s="184" t="s">
        <v>1374</v>
      </c>
      <c r="K757" s="171">
        <v>0.9</v>
      </c>
      <c r="L757" s="172">
        <v>1</v>
      </c>
      <c r="M757" s="172">
        <v>1</v>
      </c>
      <c r="N757" s="173">
        <v>1</v>
      </c>
      <c r="O757" s="173">
        <v>0.989690721649485</v>
      </c>
      <c r="P757" s="359">
        <v>0.9</v>
      </c>
      <c r="Q757" s="360">
        <v>0.971050454921423</v>
      </c>
      <c r="R757" s="172">
        <v>0.960411115340693</v>
      </c>
      <c r="S757" s="172">
        <v>0.973733583489681</v>
      </c>
      <c r="T757" s="172">
        <v>0.965355441369086</v>
      </c>
      <c r="U757" s="359">
        <v>0.9</v>
      </c>
      <c r="V757" s="172">
        <v>0.949958643507031</v>
      </c>
      <c r="W757" s="172">
        <v>0.959649790635706</v>
      </c>
      <c r="X757" s="172">
        <v>0.965290806754221</v>
      </c>
      <c r="Y757" s="172">
        <v>0.954157490968234</v>
      </c>
      <c r="Z757" s="359">
        <v>0.92</v>
      </c>
      <c r="AA757" s="359">
        <v>0.883233532934132</v>
      </c>
      <c r="AB757" s="359">
        <v>0.784172661870504</v>
      </c>
      <c r="AC757" s="359">
        <v>0.906856403622251</v>
      </c>
      <c r="AD757" s="359">
        <v>0.866386789812483</v>
      </c>
      <c r="AE757" s="359">
        <v>0.92</v>
      </c>
      <c r="AF757" s="172">
        <v>1</v>
      </c>
      <c r="AG757" s="172">
        <v>0.998877161464181</v>
      </c>
      <c r="AH757" s="172">
        <v>0.999778956675508</v>
      </c>
      <c r="AI757" s="172">
        <v>0.998709196971578</v>
      </c>
      <c r="AJ757" s="359">
        <v>0.92</v>
      </c>
      <c r="AK757" s="172">
        <v>0.961845930232558</v>
      </c>
      <c r="AL757" s="172">
        <v>0.940397350993378</v>
      </c>
      <c r="AM757" s="172">
        <v>0.966609294320138</v>
      </c>
      <c r="AN757" s="172">
        <v>0.959630884777432</v>
      </c>
      <c r="AO757" s="171">
        <v>0.99</v>
      </c>
      <c r="AP757" s="361">
        <v>1</v>
      </c>
      <c r="AQ757" s="361">
        <v>1</v>
      </c>
      <c r="AR757" s="361">
        <v>1</v>
      </c>
      <c r="AS757" s="362">
        <v>1</v>
      </c>
      <c r="AT757" s="367">
        <v>0.0810595228934205</v>
      </c>
      <c r="AU757" s="364">
        <v>0.157894736842105</v>
      </c>
      <c r="AV757" s="365">
        <v>0.230769230769231</v>
      </c>
      <c r="AW757" s="365">
        <v>0</v>
      </c>
      <c r="AX757" s="365">
        <v>0.103448275862069</v>
      </c>
      <c r="AY757" s="145"/>
      <c r="AZ757" s="143"/>
    </row>
    <row r="758" spans="1:52">
      <c r="A758" s="141"/>
      <c r="B758" s="145"/>
      <c r="C758" s="175" t="s">
        <v>1158</v>
      </c>
      <c r="D758" s="169" t="s">
        <v>26</v>
      </c>
      <c r="E758" s="169" t="s">
        <v>1159</v>
      </c>
      <c r="F758" s="170" t="s">
        <v>1375</v>
      </c>
      <c r="G758" s="184" t="s">
        <v>1376</v>
      </c>
      <c r="H758" s="184" t="s">
        <v>1376</v>
      </c>
      <c r="I758" s="184" t="s">
        <v>1376</v>
      </c>
      <c r="J758" s="184" t="s">
        <v>1376</v>
      </c>
      <c r="K758" s="171">
        <v>0.9</v>
      </c>
      <c r="L758" s="172">
        <v>1</v>
      </c>
      <c r="M758" s="172">
        <v>0.967741935483871</v>
      </c>
      <c r="N758" s="173">
        <v>1</v>
      </c>
      <c r="O758" s="173">
        <v>0.998802395209581</v>
      </c>
      <c r="P758" s="359">
        <v>0.9</v>
      </c>
      <c r="Q758" s="360">
        <v>0.924126172208014</v>
      </c>
      <c r="R758" s="172">
        <v>0.969991546914624</v>
      </c>
      <c r="S758" s="172">
        <v>0.976311336717428</v>
      </c>
      <c r="T758" s="172">
        <v>0.961466333273799</v>
      </c>
      <c r="U758" s="359">
        <v>0.9</v>
      </c>
      <c r="V758" s="172">
        <v>0.907928388746803</v>
      </c>
      <c r="W758" s="172">
        <v>0.956466610312764</v>
      </c>
      <c r="X758" s="172">
        <v>0.962210941906373</v>
      </c>
      <c r="Y758" s="172">
        <v>0.949053402393285</v>
      </c>
      <c r="Z758" s="359">
        <v>0.92</v>
      </c>
      <c r="AA758" s="359">
        <v>0.963855421686747</v>
      </c>
      <c r="AB758" s="359">
        <v>0.948419301164726</v>
      </c>
      <c r="AC758" s="359">
        <v>0.948717948717949</v>
      </c>
      <c r="AD758" s="359">
        <v>0.949950184609975</v>
      </c>
      <c r="AE758" s="359">
        <v>0.92</v>
      </c>
      <c r="AF758" s="172">
        <v>1</v>
      </c>
      <c r="AG758" s="172">
        <v>0.992443324937028</v>
      </c>
      <c r="AH758" s="172">
        <v>0.996913580246914</v>
      </c>
      <c r="AI758" s="172">
        <v>0.990275100753461</v>
      </c>
      <c r="AJ758" s="359">
        <v>0.92</v>
      </c>
      <c r="AK758" s="172">
        <v>0.97495183044316</v>
      </c>
      <c r="AL758" s="172">
        <v>0.978429389956185</v>
      </c>
      <c r="AM758" s="172">
        <v>0.980809345014602</v>
      </c>
      <c r="AN758" s="172">
        <v>0.980023975976546</v>
      </c>
      <c r="AO758" s="171">
        <v>0.99</v>
      </c>
      <c r="AP758" s="361">
        <v>1</v>
      </c>
      <c r="AQ758" s="361">
        <v>1</v>
      </c>
      <c r="AR758" s="361">
        <v>1</v>
      </c>
      <c r="AS758" s="362">
        <v>1</v>
      </c>
      <c r="AT758" s="367">
        <v>0.0810595228934205</v>
      </c>
      <c r="AU758" s="364">
        <v>0.1</v>
      </c>
      <c r="AV758" s="365">
        <v>0</v>
      </c>
      <c r="AW758" s="365">
        <v>0.166666666666667</v>
      </c>
      <c r="AX758" s="365">
        <v>0.0428571428571429</v>
      </c>
      <c r="AY758" s="145"/>
      <c r="AZ758" s="143"/>
    </row>
    <row r="759" spans="1:52">
      <c r="A759" s="141"/>
      <c r="B759" s="145"/>
      <c r="C759" s="175" t="s">
        <v>1158</v>
      </c>
      <c r="D759" s="169" t="s">
        <v>26</v>
      </c>
      <c r="E759" s="169" t="s">
        <v>1159</v>
      </c>
      <c r="F759" s="170" t="s">
        <v>1377</v>
      </c>
      <c r="G759" s="184" t="s">
        <v>1378</v>
      </c>
      <c r="H759" s="184" t="s">
        <v>1378</v>
      </c>
      <c r="I759" s="184" t="s">
        <v>1378</v>
      </c>
      <c r="J759" s="184" t="s">
        <v>1378</v>
      </c>
      <c r="K759" s="171">
        <v>0.9</v>
      </c>
      <c r="L759" s="172">
        <v>0.958333333333333</v>
      </c>
      <c r="M759" s="172">
        <v>1</v>
      </c>
      <c r="N759" s="173">
        <v>1</v>
      </c>
      <c r="O759" s="173">
        <v>0.972260748959778</v>
      </c>
      <c r="P759" s="359">
        <v>0.9</v>
      </c>
      <c r="Q759" s="360">
        <v>0.892133772962789</v>
      </c>
      <c r="R759" s="172">
        <v>0.933423301844355</v>
      </c>
      <c r="S759" s="172">
        <v>0.964980544747082</v>
      </c>
      <c r="T759" s="172">
        <v>0.953976578083778</v>
      </c>
      <c r="U759" s="359">
        <v>0.9</v>
      </c>
      <c r="V759" s="172">
        <v>0.911917098445596</v>
      </c>
      <c r="W759" s="172">
        <v>0.915429599640126</v>
      </c>
      <c r="X759" s="172">
        <v>0.952195664257921</v>
      </c>
      <c r="Y759" s="172">
        <v>0.947091564249405</v>
      </c>
      <c r="Z759" s="359">
        <v>0.92</v>
      </c>
      <c r="AA759" s="359">
        <v>0.959276018099548</v>
      </c>
      <c r="AB759" s="359">
        <v>0.908438061041293</v>
      </c>
      <c r="AC759" s="359">
        <v>0.957894736842105</v>
      </c>
      <c r="AD759" s="359">
        <v>0.946789477171824</v>
      </c>
      <c r="AE759" s="359">
        <v>0.92</v>
      </c>
      <c r="AF759" s="172">
        <v>0.991379310344828</v>
      </c>
      <c r="AG759" s="172">
        <v>0.99749373433584</v>
      </c>
      <c r="AH759" s="172">
        <v>1</v>
      </c>
      <c r="AI759" s="172">
        <v>0.995456839979808</v>
      </c>
      <c r="AJ759" s="359">
        <v>0.92</v>
      </c>
      <c r="AK759" s="172">
        <v>0.972269624573379</v>
      </c>
      <c r="AL759" s="172">
        <v>0.950719424460432</v>
      </c>
      <c r="AM759" s="172">
        <v>0.972562262558041</v>
      </c>
      <c r="AN759" s="172">
        <v>0.974566399171628</v>
      </c>
      <c r="AO759" s="171">
        <v>0.99</v>
      </c>
      <c r="AP759" s="361">
        <v>1</v>
      </c>
      <c r="AQ759" s="361">
        <v>1</v>
      </c>
      <c r="AR759" s="361">
        <v>1</v>
      </c>
      <c r="AS759" s="362">
        <v>1</v>
      </c>
      <c r="AT759" s="367">
        <v>0.0810595228934205</v>
      </c>
      <c r="AU759" s="364">
        <v>0.25</v>
      </c>
      <c r="AV759" s="365">
        <v>0</v>
      </c>
      <c r="AW759" s="365">
        <v>0</v>
      </c>
      <c r="AX759" s="365">
        <v>0.0588235294117647</v>
      </c>
      <c r="AY759" s="145"/>
      <c r="AZ759" s="143"/>
    </row>
    <row r="760" spans="1:52">
      <c r="A760" s="141"/>
      <c r="B760" s="145"/>
      <c r="C760" s="175" t="s">
        <v>1158</v>
      </c>
      <c r="D760" s="169" t="s">
        <v>26</v>
      </c>
      <c r="E760" s="169" t="s">
        <v>1159</v>
      </c>
      <c r="F760" s="170" t="s">
        <v>1379</v>
      </c>
      <c r="G760" s="184" t="s">
        <v>1380</v>
      </c>
      <c r="H760" s="184" t="s">
        <v>1380</v>
      </c>
      <c r="I760" s="184" t="s">
        <v>1380</v>
      </c>
      <c r="J760" s="184" t="s">
        <v>1380</v>
      </c>
      <c r="K760" s="171">
        <v>0.9</v>
      </c>
      <c r="L760" s="172">
        <v>1</v>
      </c>
      <c r="M760" s="172">
        <v>0.962962962962963</v>
      </c>
      <c r="N760" s="173">
        <v>0.857142857142857</v>
      </c>
      <c r="O760" s="173">
        <v>0.967391304347826</v>
      </c>
      <c r="P760" s="359">
        <v>0.9</v>
      </c>
      <c r="Q760" s="360">
        <v>0.930388219544846</v>
      </c>
      <c r="R760" s="172">
        <v>0.961571306575576</v>
      </c>
      <c r="S760" s="172">
        <v>0.977120535714286</v>
      </c>
      <c r="T760" s="172">
        <v>0.965256471914957</v>
      </c>
      <c r="U760" s="359">
        <v>0.9</v>
      </c>
      <c r="V760" s="172">
        <v>0.860776439089692</v>
      </c>
      <c r="W760" s="172">
        <v>0.883432963279248</v>
      </c>
      <c r="X760" s="172">
        <v>0.914620535714286</v>
      </c>
      <c r="Y760" s="172">
        <v>0.89727856183353</v>
      </c>
      <c r="Z760" s="359">
        <v>0.92</v>
      </c>
      <c r="AA760" s="359">
        <v>0.901098901098901</v>
      </c>
      <c r="AB760" s="359">
        <v>0.904065040650406</v>
      </c>
      <c r="AC760" s="359">
        <v>0.931089743589744</v>
      </c>
      <c r="AD760" s="359">
        <v>0.931717625305422</v>
      </c>
      <c r="AE760" s="359">
        <v>0.92</v>
      </c>
      <c r="AF760" s="172">
        <v>1</v>
      </c>
      <c r="AG760" s="172">
        <v>0.999749687108886</v>
      </c>
      <c r="AH760" s="172">
        <v>0.999526290857414</v>
      </c>
      <c r="AI760" s="172">
        <v>0.998631128566412</v>
      </c>
      <c r="AJ760" s="359">
        <v>0.92</v>
      </c>
      <c r="AK760" s="172">
        <v>0.937151949085123</v>
      </c>
      <c r="AL760" s="172">
        <v>0.94318566114305</v>
      </c>
      <c r="AM760" s="172">
        <v>0.968543046357616</v>
      </c>
      <c r="AN760" s="172">
        <v>0.963059182185698</v>
      </c>
      <c r="AO760" s="171">
        <v>0.99</v>
      </c>
      <c r="AP760" s="361">
        <v>1</v>
      </c>
      <c r="AQ760" s="361">
        <v>1</v>
      </c>
      <c r="AR760" s="361">
        <v>1</v>
      </c>
      <c r="AS760" s="362">
        <v>1</v>
      </c>
      <c r="AT760" s="367">
        <v>0.0810595228934205</v>
      </c>
      <c r="AU760" s="364">
        <v>0.153846153846154</v>
      </c>
      <c r="AV760" s="365">
        <v>0</v>
      </c>
      <c r="AW760" s="365">
        <v>0.05</v>
      </c>
      <c r="AX760" s="365">
        <v>0.0945121951219512</v>
      </c>
      <c r="AY760" s="145"/>
      <c r="AZ760" s="143"/>
    </row>
    <row r="761" spans="1:52">
      <c r="A761" s="141"/>
      <c r="B761" s="145"/>
      <c r="C761" s="175" t="s">
        <v>1158</v>
      </c>
      <c r="D761" s="169" t="s">
        <v>26</v>
      </c>
      <c r="E761" s="169" t="s">
        <v>1159</v>
      </c>
      <c r="F761" s="170" t="s">
        <v>1381</v>
      </c>
      <c r="G761" s="184" t="s">
        <v>1382</v>
      </c>
      <c r="H761" s="184" t="s">
        <v>1382</v>
      </c>
      <c r="I761" s="184" t="s">
        <v>1382</v>
      </c>
      <c r="J761" s="184" t="s">
        <v>1382</v>
      </c>
      <c r="K761" s="171">
        <v>0.9</v>
      </c>
      <c r="L761" s="172">
        <v>0.885714285714286</v>
      </c>
      <c r="M761" s="172">
        <v>0.909090909090909</v>
      </c>
      <c r="N761" s="173">
        <v>0.882352941176471</v>
      </c>
      <c r="O761" s="173">
        <v>0.95042194092827</v>
      </c>
      <c r="P761" s="359">
        <v>0.9</v>
      </c>
      <c r="Q761" s="360">
        <v>0.94774706550549</v>
      </c>
      <c r="R761" s="172">
        <v>0.961986035686579</v>
      </c>
      <c r="S761" s="172">
        <v>0.937611408199644</v>
      </c>
      <c r="T761" s="172">
        <v>0.95269615516496</v>
      </c>
      <c r="U761" s="359">
        <v>0.9</v>
      </c>
      <c r="V761" s="172">
        <v>0.908368042408179</v>
      </c>
      <c r="W761" s="172">
        <v>0.902249806051203</v>
      </c>
      <c r="X761" s="172">
        <v>0.933600713012478</v>
      </c>
      <c r="Y761" s="172">
        <v>0.910654918973717</v>
      </c>
      <c r="Z761" s="359">
        <v>0.92</v>
      </c>
      <c r="AA761" s="359">
        <v>0.934959349593496</v>
      </c>
      <c r="AB761" s="359">
        <v>0.912408759124088</v>
      </c>
      <c r="AC761" s="359">
        <v>0.929292929292929</v>
      </c>
      <c r="AD761" s="359">
        <v>0.931765267745209</v>
      </c>
      <c r="AE761" s="359">
        <v>0.92</v>
      </c>
      <c r="AF761" s="172">
        <v>0.999885083888761</v>
      </c>
      <c r="AG761" s="172">
        <v>0.999478079331942</v>
      </c>
      <c r="AH761" s="172">
        <v>0.99953020764822</v>
      </c>
      <c r="AI761" s="172">
        <v>0.998640390761766</v>
      </c>
      <c r="AJ761" s="359">
        <v>0.92</v>
      </c>
      <c r="AK761" s="172">
        <v>0.947857854533378</v>
      </c>
      <c r="AL761" s="172">
        <v>0.948238897396631</v>
      </c>
      <c r="AM761" s="172">
        <v>0.968400263331139</v>
      </c>
      <c r="AN761" s="172">
        <v>0.965649674387538</v>
      </c>
      <c r="AO761" s="171">
        <v>0.99</v>
      </c>
      <c r="AP761" s="361">
        <v>1</v>
      </c>
      <c r="AQ761" s="361">
        <v>1</v>
      </c>
      <c r="AR761" s="361">
        <v>1</v>
      </c>
      <c r="AS761" s="362">
        <v>1</v>
      </c>
      <c r="AT761" s="367">
        <v>0.0810595228934205</v>
      </c>
      <c r="AU761" s="364">
        <v>0.117647058823529</v>
      </c>
      <c r="AV761" s="365">
        <v>0</v>
      </c>
      <c r="AW761" s="365">
        <v>0.0434782608695652</v>
      </c>
      <c r="AX761" s="365">
        <v>0.0893719806763285</v>
      </c>
      <c r="AY761" s="145"/>
      <c r="AZ761" s="143"/>
    </row>
    <row r="762" spans="1:52">
      <c r="A762" s="141"/>
      <c r="B762" s="145"/>
      <c r="C762" s="175" t="s">
        <v>1158</v>
      </c>
      <c r="D762" s="169" t="s">
        <v>26</v>
      </c>
      <c r="E762" s="169" t="s">
        <v>1159</v>
      </c>
      <c r="F762" s="170" t="s">
        <v>1383</v>
      </c>
      <c r="G762" s="184" t="s">
        <v>1384</v>
      </c>
      <c r="H762" s="184" t="s">
        <v>1384</v>
      </c>
      <c r="I762" s="184" t="s">
        <v>1384</v>
      </c>
      <c r="J762" s="184" t="s">
        <v>1384</v>
      </c>
      <c r="K762" s="171">
        <v>0.9</v>
      </c>
      <c r="L762" s="172">
        <v>0.967741935483871</v>
      </c>
      <c r="M762" s="172">
        <v>0.903225806451613</v>
      </c>
      <c r="N762" s="173">
        <v>0.9375</v>
      </c>
      <c r="O762" s="173">
        <v>0.95475113122172</v>
      </c>
      <c r="P762" s="359">
        <v>0.9</v>
      </c>
      <c r="Q762" s="360">
        <v>0.981432360742706</v>
      </c>
      <c r="R762" s="172">
        <v>0.96086508753862</v>
      </c>
      <c r="S762" s="172">
        <v>0.985946420729029</v>
      </c>
      <c r="T762" s="172">
        <v>0.973501498501498</v>
      </c>
      <c r="U762" s="359">
        <v>0.9</v>
      </c>
      <c r="V762" s="172">
        <v>0.949602122015915</v>
      </c>
      <c r="W762" s="172">
        <v>0.928595949193271</v>
      </c>
      <c r="X762" s="172">
        <v>0.958278436539306</v>
      </c>
      <c r="Y762" s="172">
        <v>0.941720779220779</v>
      </c>
      <c r="Z762" s="359">
        <v>0.92</v>
      </c>
      <c r="AA762" s="359">
        <v>0.926253687315634</v>
      </c>
      <c r="AB762" s="359">
        <v>0.929460580912863</v>
      </c>
      <c r="AC762" s="359">
        <v>0.927947598253275</v>
      </c>
      <c r="AD762" s="359">
        <v>0.931064572425829</v>
      </c>
      <c r="AE762" s="359">
        <v>0.92</v>
      </c>
      <c r="AF762" s="172">
        <v>0.998810232004759</v>
      </c>
      <c r="AG762" s="172">
        <v>1</v>
      </c>
      <c r="AH762" s="172">
        <v>0.999537251272559</v>
      </c>
      <c r="AI762" s="172">
        <v>0.997995991983968</v>
      </c>
      <c r="AJ762" s="359">
        <v>0.92</v>
      </c>
      <c r="AK762" s="172">
        <v>0.975151108126259</v>
      </c>
      <c r="AL762" s="172">
        <v>0.968096809680968</v>
      </c>
      <c r="AM762" s="172">
        <v>0.968994675853429</v>
      </c>
      <c r="AN762" s="172">
        <v>0.973440168394297</v>
      </c>
      <c r="AO762" s="171">
        <v>0.99</v>
      </c>
      <c r="AP762" s="361">
        <v>1</v>
      </c>
      <c r="AQ762" s="361">
        <v>1</v>
      </c>
      <c r="AR762" s="361">
        <v>1</v>
      </c>
      <c r="AS762" s="362">
        <v>1</v>
      </c>
      <c r="AT762" s="367">
        <v>0.0810595228934205</v>
      </c>
      <c r="AU762" s="364">
        <v>0.157894736842105</v>
      </c>
      <c r="AV762" s="365">
        <v>0</v>
      </c>
      <c r="AW762" s="365">
        <v>0.0769230769230769</v>
      </c>
      <c r="AX762" s="365">
        <v>0.0647668393782383</v>
      </c>
      <c r="AY762" s="145"/>
      <c r="AZ762" s="143"/>
    </row>
    <row r="763" spans="1:52">
      <c r="A763" s="141"/>
      <c r="B763" s="145"/>
      <c r="C763" s="175" t="s">
        <v>1158</v>
      </c>
      <c r="D763" s="169" t="s">
        <v>26</v>
      </c>
      <c r="E763" s="169" t="s">
        <v>1159</v>
      </c>
      <c r="F763" s="170" t="s">
        <v>1385</v>
      </c>
      <c r="G763" s="184" t="s">
        <v>1386</v>
      </c>
      <c r="H763" s="184" t="s">
        <v>1386</v>
      </c>
      <c r="I763" s="184" t="s">
        <v>1386</v>
      </c>
      <c r="J763" s="184" t="s">
        <v>1386</v>
      </c>
      <c r="K763" s="171">
        <v>0.9</v>
      </c>
      <c r="L763" s="172">
        <v>1</v>
      </c>
      <c r="M763" s="172">
        <v>0.967741935483871</v>
      </c>
      <c r="N763" s="173">
        <v>1</v>
      </c>
      <c r="O763" s="173">
        <v>0.983050847457627</v>
      </c>
      <c r="P763" s="359">
        <v>0.9</v>
      </c>
      <c r="Q763" s="360">
        <v>0.965401785714286</v>
      </c>
      <c r="R763" s="172">
        <v>0.953700328107911</v>
      </c>
      <c r="S763" s="172">
        <v>0.94743816254417</v>
      </c>
      <c r="T763" s="172">
        <v>0.956775226094909</v>
      </c>
      <c r="U763" s="359">
        <v>0.9</v>
      </c>
      <c r="V763" s="172">
        <v>0.94047619047619</v>
      </c>
      <c r="W763" s="172">
        <v>0.935472110827561</v>
      </c>
      <c r="X763" s="172">
        <v>0.943904593639576</v>
      </c>
      <c r="Y763" s="172">
        <v>0.943641398231887</v>
      </c>
      <c r="Z763" s="359">
        <v>0.92</v>
      </c>
      <c r="AA763" s="359">
        <v>0.839869281045752</v>
      </c>
      <c r="AB763" s="359">
        <v>0.757452574525745</v>
      </c>
      <c r="AC763" s="359">
        <v>0.888594164456233</v>
      </c>
      <c r="AD763" s="359">
        <v>0.876701692634194</v>
      </c>
      <c r="AE763" s="359">
        <v>0.92</v>
      </c>
      <c r="AF763" s="172">
        <v>0.998027613412229</v>
      </c>
      <c r="AG763" s="172">
        <v>0.99501246882793</v>
      </c>
      <c r="AH763" s="172">
        <v>0.996201329534663</v>
      </c>
      <c r="AI763" s="172">
        <v>0.997866198067026</v>
      </c>
      <c r="AJ763" s="359">
        <v>0.92</v>
      </c>
      <c r="AK763" s="172">
        <v>0.952905811623247</v>
      </c>
      <c r="AL763" s="172">
        <v>0.929043378339558</v>
      </c>
      <c r="AM763" s="172">
        <v>0.955931080185553</v>
      </c>
      <c r="AN763" s="172">
        <v>0.960522155932895</v>
      </c>
      <c r="AO763" s="171">
        <v>0.99</v>
      </c>
      <c r="AP763" s="361">
        <v>1</v>
      </c>
      <c r="AQ763" s="361">
        <v>1</v>
      </c>
      <c r="AR763" s="361">
        <v>1</v>
      </c>
      <c r="AS763" s="362">
        <v>1</v>
      </c>
      <c r="AT763" s="367">
        <v>0.0810595228934205</v>
      </c>
      <c r="AU763" s="364">
        <v>0.1875</v>
      </c>
      <c r="AV763" s="365">
        <v>0.142857142857143</v>
      </c>
      <c r="AW763" s="365">
        <v>0</v>
      </c>
      <c r="AX763" s="365">
        <v>0.0591549295774648</v>
      </c>
      <c r="AY763" s="145"/>
      <c r="AZ763" s="143"/>
    </row>
    <row r="764" spans="1:52">
      <c r="A764" s="141"/>
      <c r="B764" s="145"/>
      <c r="C764" s="175" t="s">
        <v>1158</v>
      </c>
      <c r="D764" s="169" t="s">
        <v>26</v>
      </c>
      <c r="E764" s="169" t="s">
        <v>1159</v>
      </c>
      <c r="F764" s="170" t="s">
        <v>1387</v>
      </c>
      <c r="G764" s="184" t="s">
        <v>1388</v>
      </c>
      <c r="H764" s="184" t="s">
        <v>1388</v>
      </c>
      <c r="I764" s="184" t="s">
        <v>1388</v>
      </c>
      <c r="J764" s="184" t="s">
        <v>1388</v>
      </c>
      <c r="K764" s="171">
        <v>0.9</v>
      </c>
      <c r="L764" s="172">
        <v>1</v>
      </c>
      <c r="M764" s="172">
        <v>1</v>
      </c>
      <c r="N764" s="173">
        <v>1</v>
      </c>
      <c r="O764" s="173">
        <v>0.975970425138632</v>
      </c>
      <c r="P764" s="359">
        <v>0.9</v>
      </c>
      <c r="Q764" s="360">
        <v>0.970355731225296</v>
      </c>
      <c r="R764" s="172">
        <v>0.949003516998828</v>
      </c>
      <c r="S764" s="172">
        <v>0.94469696969697</v>
      </c>
      <c r="T764" s="172">
        <v>0.964112430985444</v>
      </c>
      <c r="U764" s="359">
        <v>0.9</v>
      </c>
      <c r="V764" s="172">
        <v>0.934782608695652</v>
      </c>
      <c r="W764" s="172">
        <v>0.928487690504103</v>
      </c>
      <c r="X764" s="172">
        <v>0.927272727272727</v>
      </c>
      <c r="Y764" s="172">
        <v>0.942822486197089</v>
      </c>
      <c r="Z764" s="359">
        <v>0.92</v>
      </c>
      <c r="AA764" s="359">
        <v>0.895833333333333</v>
      </c>
      <c r="AB764" s="359">
        <v>0.878318584070796</v>
      </c>
      <c r="AC764" s="359">
        <v>0.908523908523909</v>
      </c>
      <c r="AD764" s="359">
        <v>0.907430366145963</v>
      </c>
      <c r="AE764" s="359">
        <v>0.92</v>
      </c>
      <c r="AF764" s="172">
        <v>0.98989898989899</v>
      </c>
      <c r="AG764" s="172">
        <v>1</v>
      </c>
      <c r="AH764" s="172">
        <v>0.995575221238938</v>
      </c>
      <c r="AI764" s="172">
        <v>0.996419082823149</v>
      </c>
      <c r="AJ764" s="359">
        <v>0.92</v>
      </c>
      <c r="AK764" s="172">
        <v>0.95906432748538</v>
      </c>
      <c r="AL764" s="172">
        <v>0.94349235757295</v>
      </c>
      <c r="AM764" s="172">
        <v>0.958911715713493</v>
      </c>
      <c r="AN764" s="172">
        <v>0.964935996929188</v>
      </c>
      <c r="AO764" s="171">
        <v>0.99</v>
      </c>
      <c r="AP764" s="361">
        <v>1</v>
      </c>
      <c r="AQ764" s="361">
        <v>1</v>
      </c>
      <c r="AR764" s="361">
        <v>1</v>
      </c>
      <c r="AS764" s="362">
        <v>1</v>
      </c>
      <c r="AT764" s="367">
        <v>0.0810595228934205</v>
      </c>
      <c r="AU764" s="364">
        <v>0.0714285714285714</v>
      </c>
      <c r="AV764" s="365">
        <v>0.125</v>
      </c>
      <c r="AW764" s="365">
        <v>0</v>
      </c>
      <c r="AX764" s="365">
        <v>0.0604651162790698</v>
      </c>
      <c r="AY764" s="145"/>
      <c r="AZ764" s="143"/>
    </row>
    <row r="765" spans="1:52">
      <c r="A765" s="141"/>
      <c r="B765" s="145"/>
      <c r="C765" s="175" t="s">
        <v>1158</v>
      </c>
      <c r="D765" s="169" t="s">
        <v>26</v>
      </c>
      <c r="E765" s="169" t="s">
        <v>1159</v>
      </c>
      <c r="F765" s="170" t="s">
        <v>1389</v>
      </c>
      <c r="G765" s="184" t="s">
        <v>1390</v>
      </c>
      <c r="H765" s="184" t="s">
        <v>1390</v>
      </c>
      <c r="I765" s="184" t="s">
        <v>1390</v>
      </c>
      <c r="J765" s="184" t="s">
        <v>1390</v>
      </c>
      <c r="K765" s="171">
        <v>0.9</v>
      </c>
      <c r="L765" s="172">
        <v>0.9</v>
      </c>
      <c r="M765" s="172">
        <v>0.9</v>
      </c>
      <c r="N765" s="173">
        <v>1</v>
      </c>
      <c r="O765" s="173">
        <v>0.885521885521885</v>
      </c>
      <c r="P765" s="359">
        <v>0.9</v>
      </c>
      <c r="Q765" s="360">
        <v>0.968145620022753</v>
      </c>
      <c r="R765" s="172">
        <v>0.967955801104972</v>
      </c>
      <c r="S765" s="172">
        <v>0.962815405046481</v>
      </c>
      <c r="T765" s="172">
        <v>0.959787842311165</v>
      </c>
      <c r="U765" s="359">
        <v>0.9</v>
      </c>
      <c r="V765" s="172">
        <v>0.935153583617747</v>
      </c>
      <c r="W765" s="172">
        <v>0.956906077348066</v>
      </c>
      <c r="X765" s="172">
        <v>0.969455511288181</v>
      </c>
      <c r="Y765" s="172">
        <v>0.961217273547999</v>
      </c>
      <c r="Z765" s="359">
        <v>0.92</v>
      </c>
      <c r="AA765" s="359">
        <v>0.938775510204082</v>
      </c>
      <c r="AB765" s="359">
        <v>0.92741935483871</v>
      </c>
      <c r="AC765" s="359">
        <v>0.961538461538462</v>
      </c>
      <c r="AD765" s="359">
        <v>0.940773067331671</v>
      </c>
      <c r="AE765" s="359">
        <v>0.92</v>
      </c>
      <c r="AF765" s="172">
        <v>0.993197278911565</v>
      </c>
      <c r="AG765" s="172">
        <v>0.990384615384615</v>
      </c>
      <c r="AH765" s="172">
        <v>0.989795918367347</v>
      </c>
      <c r="AI765" s="172">
        <v>0.995179666958808</v>
      </c>
      <c r="AJ765" s="359">
        <v>0.92</v>
      </c>
      <c r="AK765" s="172">
        <v>0.952917093142272</v>
      </c>
      <c r="AL765" s="172">
        <v>0.964440589765828</v>
      </c>
      <c r="AM765" s="172">
        <v>0.980750721847931</v>
      </c>
      <c r="AN765" s="172">
        <v>0.97463866921189</v>
      </c>
      <c r="AO765" s="171">
        <v>0.99</v>
      </c>
      <c r="AP765" s="361">
        <v>1</v>
      </c>
      <c r="AQ765" s="361">
        <v>1</v>
      </c>
      <c r="AR765" s="361">
        <v>1</v>
      </c>
      <c r="AS765" s="362">
        <v>1</v>
      </c>
      <c r="AT765" s="367">
        <v>0.0810595228934205</v>
      </c>
      <c r="AU765" s="364">
        <v>0</v>
      </c>
      <c r="AV765" s="365">
        <v>0.125</v>
      </c>
      <c r="AW765" s="365">
        <v>0.142857142857143</v>
      </c>
      <c r="AX765" s="365">
        <v>0.0492957746478873</v>
      </c>
      <c r="AY765" s="145"/>
      <c r="AZ765" s="143"/>
    </row>
    <row r="766" spans="1:52">
      <c r="A766" s="141"/>
      <c r="B766" s="145"/>
      <c r="C766" s="175" t="s">
        <v>1158</v>
      </c>
      <c r="D766" s="169" t="s">
        <v>26</v>
      </c>
      <c r="E766" s="169" t="s">
        <v>1159</v>
      </c>
      <c r="F766" s="170" t="s">
        <v>1391</v>
      </c>
      <c r="G766" s="184" t="s">
        <v>1392</v>
      </c>
      <c r="H766" s="184" t="s">
        <v>1392</v>
      </c>
      <c r="I766" s="184" t="s">
        <v>1392</v>
      </c>
      <c r="J766" s="184" t="s">
        <v>1392</v>
      </c>
      <c r="K766" s="171">
        <v>0.9</v>
      </c>
      <c r="L766" s="172">
        <v>1</v>
      </c>
      <c r="M766" s="172">
        <v>1</v>
      </c>
      <c r="N766" s="173">
        <v>1</v>
      </c>
      <c r="O766" s="173">
        <v>1</v>
      </c>
      <c r="P766" s="359">
        <v>0.9</v>
      </c>
      <c r="Q766" s="360">
        <v>0.980018165304269</v>
      </c>
      <c r="R766" s="172">
        <v>0.999125874125874</v>
      </c>
      <c r="S766" s="172">
        <v>0.998831775700935</v>
      </c>
      <c r="T766" s="172">
        <v>0.994321408290744</v>
      </c>
      <c r="U766" s="359">
        <v>0.9</v>
      </c>
      <c r="V766" s="172">
        <v>0.948228882833787</v>
      </c>
      <c r="W766" s="172">
        <v>0.954545454545455</v>
      </c>
      <c r="X766" s="172">
        <v>0.962616822429907</v>
      </c>
      <c r="Y766" s="172">
        <v>0.964193324499968</v>
      </c>
      <c r="Z766" s="359">
        <v>0.92</v>
      </c>
      <c r="AA766" s="359">
        <v>0.891666666666667</v>
      </c>
      <c r="AB766" s="359">
        <v>0.936241610738255</v>
      </c>
      <c r="AC766" s="359">
        <v>0.946268656716418</v>
      </c>
      <c r="AD766" s="359">
        <v>0.95147868390731</v>
      </c>
      <c r="AE766" s="359">
        <v>0.92</v>
      </c>
      <c r="AF766" s="172">
        <v>1</v>
      </c>
      <c r="AG766" s="172">
        <v>0.996168582375479</v>
      </c>
      <c r="AH766" s="172">
        <v>1</v>
      </c>
      <c r="AI766" s="172">
        <v>0.999426879358105</v>
      </c>
      <c r="AJ766" s="359">
        <v>0.92</v>
      </c>
      <c r="AK766" s="172">
        <v>0.972153972153972</v>
      </c>
      <c r="AL766" s="172">
        <v>0.968121968121968</v>
      </c>
      <c r="AM766" s="172">
        <v>0.976490344248531</v>
      </c>
      <c r="AN766" s="172">
        <v>0.983220287507593</v>
      </c>
      <c r="AO766" s="171">
        <v>0.99</v>
      </c>
      <c r="AP766" s="361">
        <v>1</v>
      </c>
      <c r="AQ766" s="361">
        <v>1</v>
      </c>
      <c r="AR766" s="361">
        <v>1</v>
      </c>
      <c r="AS766" s="362">
        <v>1</v>
      </c>
      <c r="AT766" s="367">
        <v>0.0810595228934205</v>
      </c>
      <c r="AU766" s="364">
        <v>0</v>
      </c>
      <c r="AV766" s="365">
        <v>0</v>
      </c>
      <c r="AW766" s="365">
        <v>0</v>
      </c>
      <c r="AX766" s="365">
        <v>0.0483870967741935</v>
      </c>
      <c r="AY766" s="145"/>
      <c r="AZ766" s="143"/>
    </row>
    <row r="767" spans="1:52">
      <c r="A767" s="141"/>
      <c r="B767" s="145"/>
      <c r="C767" s="175" t="s">
        <v>1158</v>
      </c>
      <c r="D767" s="169" t="s">
        <v>26</v>
      </c>
      <c r="E767" s="169" t="s">
        <v>1159</v>
      </c>
      <c r="F767" s="170" t="s">
        <v>1393</v>
      </c>
      <c r="G767" s="184" t="s">
        <v>1394</v>
      </c>
      <c r="H767" s="184" t="s">
        <v>1394</v>
      </c>
      <c r="I767" s="184" t="s">
        <v>1394</v>
      </c>
      <c r="J767" s="184" t="s">
        <v>1394</v>
      </c>
      <c r="K767" s="171">
        <v>0.9</v>
      </c>
      <c r="L767" s="172">
        <v>0.945945945945946</v>
      </c>
      <c r="M767" s="172">
        <v>0.866666666666667</v>
      </c>
      <c r="N767" s="173">
        <v>0.939393939393939</v>
      </c>
      <c r="O767" s="173">
        <v>0.843551797040169</v>
      </c>
      <c r="P767" s="359">
        <v>0.9</v>
      </c>
      <c r="Q767" s="360">
        <v>0.967517401392111</v>
      </c>
      <c r="R767" s="172">
        <v>0.849703060758337</v>
      </c>
      <c r="S767" s="172">
        <v>0.970031545741325</v>
      </c>
      <c r="T767" s="172">
        <v>0.917409302073354</v>
      </c>
      <c r="U767" s="359">
        <v>0.9</v>
      </c>
      <c r="V767" s="172">
        <v>0.902552204176334</v>
      </c>
      <c r="W767" s="172">
        <v>0.830059387848333</v>
      </c>
      <c r="X767" s="172">
        <v>0.899053627760252</v>
      </c>
      <c r="Y767" s="172">
        <v>0.886860324289149</v>
      </c>
      <c r="Z767" s="359">
        <v>0.92</v>
      </c>
      <c r="AA767" s="359">
        <v>0.915697674418605</v>
      </c>
      <c r="AB767" s="359">
        <v>0.852289512555391</v>
      </c>
      <c r="AC767" s="359">
        <v>0.911251980982567</v>
      </c>
      <c r="AD767" s="359">
        <v>0.883411351667642</v>
      </c>
      <c r="AE767" s="359">
        <v>0.92</v>
      </c>
      <c r="AF767" s="172">
        <v>0.999074074074074</v>
      </c>
      <c r="AG767" s="172">
        <v>0.985175938207069</v>
      </c>
      <c r="AH767" s="172">
        <v>0.993666005728134</v>
      </c>
      <c r="AI767" s="172">
        <v>0.976254054324537</v>
      </c>
      <c r="AJ767" s="359">
        <v>0.92</v>
      </c>
      <c r="AK767" s="172">
        <v>0.947641886490807</v>
      </c>
      <c r="AL767" s="172">
        <v>0.878618765259853</v>
      </c>
      <c r="AM767" s="172">
        <v>0.939668769716088</v>
      </c>
      <c r="AN767" s="172">
        <v>0.934425517121502</v>
      </c>
      <c r="AO767" s="171">
        <v>0.99</v>
      </c>
      <c r="AP767" s="361">
        <v>1</v>
      </c>
      <c r="AQ767" s="361">
        <v>1</v>
      </c>
      <c r="AR767" s="361">
        <v>1</v>
      </c>
      <c r="AS767" s="362">
        <v>1</v>
      </c>
      <c r="AT767" s="367">
        <v>0.0810595228934205</v>
      </c>
      <c r="AU767" s="364">
        <v>0.0285714285714286</v>
      </c>
      <c r="AV767" s="365">
        <v>0.032258064516129</v>
      </c>
      <c r="AW767" s="365">
        <v>0</v>
      </c>
      <c r="AX767" s="365">
        <v>0.0730337078651685</v>
      </c>
      <c r="AY767" s="145"/>
      <c r="AZ767" s="143"/>
    </row>
    <row r="768" spans="1:52">
      <c r="A768" s="141"/>
      <c r="B768" s="145"/>
      <c r="C768" s="175" t="s">
        <v>1158</v>
      </c>
      <c r="D768" s="169" t="s">
        <v>26</v>
      </c>
      <c r="E768" s="169" t="s">
        <v>1159</v>
      </c>
      <c r="F768" s="170" t="s">
        <v>1395</v>
      </c>
      <c r="G768" s="184" t="s">
        <v>1396</v>
      </c>
      <c r="H768" s="184" t="s">
        <v>1396</v>
      </c>
      <c r="I768" s="184" t="s">
        <v>1396</v>
      </c>
      <c r="J768" s="184" t="s">
        <v>1396</v>
      </c>
      <c r="K768" s="171">
        <v>0.9</v>
      </c>
      <c r="L768" s="172">
        <v>1</v>
      </c>
      <c r="M768" s="172">
        <v>1</v>
      </c>
      <c r="N768" s="173">
        <v>1</v>
      </c>
      <c r="O768" s="173">
        <v>0.993662864385298</v>
      </c>
      <c r="P768" s="359">
        <v>0.9</v>
      </c>
      <c r="Q768" s="360">
        <v>0.969745222929936</v>
      </c>
      <c r="R768" s="172">
        <v>0.933723196881092</v>
      </c>
      <c r="S768" s="172">
        <v>0.976998904709748</v>
      </c>
      <c r="T768" s="172">
        <v>0.971619432388648</v>
      </c>
      <c r="U768" s="359">
        <v>0.9</v>
      </c>
      <c r="V768" s="172">
        <v>0.950636942675159</v>
      </c>
      <c r="W768" s="172">
        <v>0.942982456140351</v>
      </c>
      <c r="X768" s="172">
        <v>0.957831325301205</v>
      </c>
      <c r="Y768" s="172">
        <v>0.935838716774335</v>
      </c>
      <c r="Z768" s="359">
        <v>0.92</v>
      </c>
      <c r="AA768" s="359">
        <v>0.968858131487889</v>
      </c>
      <c r="AB768" s="359">
        <v>0.972508591065292</v>
      </c>
      <c r="AC768" s="359">
        <v>0.970540098199673</v>
      </c>
      <c r="AD768" s="359">
        <v>0.942539011703511</v>
      </c>
      <c r="AE768" s="359">
        <v>0.92</v>
      </c>
      <c r="AF768" s="172">
        <v>0.999112058248979</v>
      </c>
      <c r="AG768" s="172">
        <v>0.941704931123977</v>
      </c>
      <c r="AH768" s="172">
        <v>0.946989707623645</v>
      </c>
      <c r="AI768" s="172">
        <v>0.988924758914887</v>
      </c>
      <c r="AJ768" s="359">
        <v>0.92</v>
      </c>
      <c r="AK768" s="172">
        <v>0.980211688909342</v>
      </c>
      <c r="AL768" s="172">
        <v>0.983675018982536</v>
      </c>
      <c r="AM768" s="172">
        <v>0.984817398440706</v>
      </c>
      <c r="AN768" s="172">
        <v>0.973271297930371</v>
      </c>
      <c r="AO768" s="171">
        <v>0.99</v>
      </c>
      <c r="AP768" s="361">
        <v>1</v>
      </c>
      <c r="AQ768" s="361">
        <v>1</v>
      </c>
      <c r="AR768" s="361">
        <v>1</v>
      </c>
      <c r="AS768" s="362">
        <v>1</v>
      </c>
      <c r="AT768" s="367">
        <v>0.0810595228934205</v>
      </c>
      <c r="AU768" s="364">
        <v>0.222222222222222</v>
      </c>
      <c r="AV768" s="365">
        <v>0</v>
      </c>
      <c r="AW768" s="365">
        <v>0</v>
      </c>
      <c r="AX768" s="365">
        <v>0.0305343511450382</v>
      </c>
      <c r="AY768" s="145"/>
      <c r="AZ768" s="143"/>
    </row>
    <row r="769" spans="1:52">
      <c r="A769" s="141"/>
      <c r="B769" s="145"/>
      <c r="C769" s="175" t="s">
        <v>1158</v>
      </c>
      <c r="D769" s="169" t="s">
        <v>26</v>
      </c>
      <c r="E769" s="169" t="s">
        <v>1159</v>
      </c>
      <c r="F769" s="170" t="s">
        <v>1397</v>
      </c>
      <c r="G769" s="184" t="s">
        <v>1398</v>
      </c>
      <c r="H769" s="184" t="s">
        <v>1398</v>
      </c>
      <c r="I769" s="184" t="s">
        <v>1398</v>
      </c>
      <c r="J769" s="184" t="s">
        <v>1398</v>
      </c>
      <c r="K769" s="171">
        <v>0.9</v>
      </c>
      <c r="L769" s="172">
        <v>0.976190476190476</v>
      </c>
      <c r="M769" s="172">
        <v>0.914285714285714</v>
      </c>
      <c r="N769" s="173">
        <v>0.975</v>
      </c>
      <c r="O769" s="173">
        <v>0.959532374100719</v>
      </c>
      <c r="P769" s="359">
        <v>0.9</v>
      </c>
      <c r="Q769" s="360">
        <v>0.955529685681024</v>
      </c>
      <c r="R769" s="172">
        <v>0.93354943273906</v>
      </c>
      <c r="S769" s="172">
        <v>0.952207555757852</v>
      </c>
      <c r="T769" s="172">
        <v>0.911491213103566</v>
      </c>
      <c r="U769" s="359">
        <v>0.9</v>
      </c>
      <c r="V769" s="172">
        <v>0.969732246798603</v>
      </c>
      <c r="W769" s="172">
        <v>0.954850659874971</v>
      </c>
      <c r="X769" s="172">
        <v>0.964724624487938</v>
      </c>
      <c r="Y769" s="172">
        <v>0.958187595973383</v>
      </c>
      <c r="Z769" s="359">
        <v>0.92</v>
      </c>
      <c r="AA769" s="359">
        <v>0.978065802592223</v>
      </c>
      <c r="AB769" s="359">
        <v>0.97248322147651</v>
      </c>
      <c r="AC769" s="359">
        <v>0.984459459459459</v>
      </c>
      <c r="AD769" s="359">
        <v>0.969229617429063</v>
      </c>
      <c r="AE769" s="359">
        <v>0.92</v>
      </c>
      <c r="AF769" s="172">
        <v>0.978103778512972</v>
      </c>
      <c r="AG769" s="172">
        <v>0.987300485773768</v>
      </c>
      <c r="AH769" s="172">
        <v>0.987454442226333</v>
      </c>
      <c r="AI769" s="172">
        <v>0.972910553455139</v>
      </c>
      <c r="AJ769" s="359">
        <v>0.92</v>
      </c>
      <c r="AK769" s="172">
        <v>0.984147952443857</v>
      </c>
      <c r="AL769" s="172">
        <v>0.981070383754947</v>
      </c>
      <c r="AM769" s="172">
        <v>0.984683458134786</v>
      </c>
      <c r="AN769" s="172">
        <v>0.98112941488744</v>
      </c>
      <c r="AO769" s="171">
        <v>0.99</v>
      </c>
      <c r="AP769" s="361">
        <v>1</v>
      </c>
      <c r="AQ769" s="361">
        <v>1</v>
      </c>
      <c r="AR769" s="361">
        <v>1</v>
      </c>
      <c r="AS769" s="362">
        <v>1</v>
      </c>
      <c r="AT769" s="367">
        <v>0.0810595228934205</v>
      </c>
      <c r="AU769" s="364">
        <v>0</v>
      </c>
      <c r="AV769" s="365">
        <v>0</v>
      </c>
      <c r="AW769" s="365">
        <v>0.125</v>
      </c>
      <c r="AX769" s="365">
        <v>0.0720720720720721</v>
      </c>
      <c r="AY769" s="145"/>
      <c r="AZ769" s="143"/>
    </row>
    <row r="770" spans="1:52">
      <c r="A770" s="141"/>
      <c r="B770" s="145"/>
      <c r="C770" s="175" t="s">
        <v>1158</v>
      </c>
      <c r="D770" s="169" t="s">
        <v>26</v>
      </c>
      <c r="E770" s="169" t="s">
        <v>1159</v>
      </c>
      <c r="F770" s="170" t="s">
        <v>1399</v>
      </c>
      <c r="G770" s="184" t="s">
        <v>1400</v>
      </c>
      <c r="H770" s="184" t="s">
        <v>1400</v>
      </c>
      <c r="I770" s="184" t="s">
        <v>1400</v>
      </c>
      <c r="J770" s="184" t="s">
        <v>1400</v>
      </c>
      <c r="K770" s="171">
        <v>0.9</v>
      </c>
      <c r="L770" s="172">
        <v>0.941176470588235</v>
      </c>
      <c r="M770" s="172">
        <v>0.875</v>
      </c>
      <c r="N770" s="173">
        <v>1</v>
      </c>
      <c r="O770" s="173">
        <v>0.945414847161572</v>
      </c>
      <c r="P770" s="359">
        <v>0.9</v>
      </c>
      <c r="Q770" s="360">
        <v>0.978693181818182</v>
      </c>
      <c r="R770" s="172">
        <v>0.978666666666667</v>
      </c>
      <c r="S770" s="172">
        <v>0.974607916355489</v>
      </c>
      <c r="T770" s="172">
        <v>0.963389513108614</v>
      </c>
      <c r="U770" s="359">
        <v>0.9</v>
      </c>
      <c r="V770" s="172">
        <v>0.958806818181818</v>
      </c>
      <c r="W770" s="172">
        <v>0.956666666666667</v>
      </c>
      <c r="X770" s="172">
        <v>0.969380134428678</v>
      </c>
      <c r="Y770" s="172">
        <v>0.954494382022472</v>
      </c>
      <c r="Z770" s="359">
        <v>0.92</v>
      </c>
      <c r="AA770" s="359">
        <v>0.98125</v>
      </c>
      <c r="AB770" s="359">
        <v>0.978217821782178</v>
      </c>
      <c r="AC770" s="359">
        <v>0.966010733452594</v>
      </c>
      <c r="AD770" s="359">
        <v>0.960460346399271</v>
      </c>
      <c r="AE770" s="359">
        <v>0.92</v>
      </c>
      <c r="AF770" s="172">
        <v>0.999173232175858</v>
      </c>
      <c r="AG770" s="172">
        <v>0.99865665262258</v>
      </c>
      <c r="AH770" s="172">
        <v>0.998135818908123</v>
      </c>
      <c r="AI770" s="172">
        <v>0.997483470853127</v>
      </c>
      <c r="AJ770" s="359">
        <v>0.92</v>
      </c>
      <c r="AK770" s="172">
        <v>0.984953703703704</v>
      </c>
      <c r="AL770" s="172">
        <v>0.983042394014963</v>
      </c>
      <c r="AM770" s="172">
        <v>0.98211467648606</v>
      </c>
      <c r="AN770" s="172">
        <v>0.980073439412485</v>
      </c>
      <c r="AO770" s="171">
        <v>0.99</v>
      </c>
      <c r="AP770" s="361">
        <v>1</v>
      </c>
      <c r="AQ770" s="361">
        <v>1</v>
      </c>
      <c r="AR770" s="361">
        <v>1</v>
      </c>
      <c r="AS770" s="362">
        <v>1</v>
      </c>
      <c r="AT770" s="367">
        <v>0.0810595228934205</v>
      </c>
      <c r="AU770" s="364">
        <v>0</v>
      </c>
      <c r="AV770" s="365">
        <v>0</v>
      </c>
      <c r="AW770" s="365">
        <v>0.285714285714286</v>
      </c>
      <c r="AX770" s="365">
        <v>0.109090909090909</v>
      </c>
      <c r="AY770" s="145"/>
      <c r="AZ770" s="143"/>
    </row>
    <row r="771" spans="1:52">
      <c r="A771" s="141"/>
      <c r="B771" s="145"/>
      <c r="C771" s="175" t="s">
        <v>1158</v>
      </c>
      <c r="D771" s="169" t="s">
        <v>26</v>
      </c>
      <c r="E771" s="169" t="s">
        <v>1159</v>
      </c>
      <c r="F771" s="170" t="s">
        <v>1401</v>
      </c>
      <c r="G771" s="184" t="s">
        <v>1402</v>
      </c>
      <c r="H771" s="184" t="s">
        <v>1402</v>
      </c>
      <c r="I771" s="184" t="s">
        <v>1402</v>
      </c>
      <c r="J771" s="184" t="s">
        <v>1402</v>
      </c>
      <c r="K771" s="171">
        <v>0.9</v>
      </c>
      <c r="L771" s="172">
        <v>0.972972972972973</v>
      </c>
      <c r="M771" s="172">
        <v>1</v>
      </c>
      <c r="N771" s="173">
        <v>1</v>
      </c>
      <c r="O771" s="173">
        <v>0.982318271119843</v>
      </c>
      <c r="P771" s="359">
        <v>0.9</v>
      </c>
      <c r="Q771" s="360">
        <v>0.985378821444395</v>
      </c>
      <c r="R771" s="172">
        <v>0.983870967741935</v>
      </c>
      <c r="S771" s="172">
        <v>0.984582668793195</v>
      </c>
      <c r="T771" s="172">
        <v>0.979581940668133</v>
      </c>
      <c r="U771" s="359">
        <v>0.9</v>
      </c>
      <c r="V771" s="172">
        <v>0.960567124501551</v>
      </c>
      <c r="W771" s="172">
        <v>0.955972101133391</v>
      </c>
      <c r="X771" s="172">
        <v>0.943646996278575</v>
      </c>
      <c r="Y771" s="172">
        <v>0.947907105623192</v>
      </c>
      <c r="Z771" s="359">
        <v>0.92</v>
      </c>
      <c r="AA771" s="359">
        <v>0.954225352112676</v>
      </c>
      <c r="AB771" s="359">
        <v>0.942766295707472</v>
      </c>
      <c r="AC771" s="359">
        <v>0.950793650793651</v>
      </c>
      <c r="AD771" s="359">
        <v>0.944112938436909</v>
      </c>
      <c r="AE771" s="359">
        <v>0.92</v>
      </c>
      <c r="AF771" s="172">
        <v>0.999247365780231</v>
      </c>
      <c r="AG771" s="172">
        <v>0.999606066574749</v>
      </c>
      <c r="AH771" s="172">
        <v>0.996260578626255</v>
      </c>
      <c r="AI771" s="172">
        <v>0.997448446591492</v>
      </c>
      <c r="AJ771" s="359">
        <v>0.92</v>
      </c>
      <c r="AK771" s="172">
        <v>0.983864620228257</v>
      </c>
      <c r="AL771" s="172">
        <v>0.97469220246238</v>
      </c>
      <c r="AM771" s="172">
        <v>0.97889287136599</v>
      </c>
      <c r="AN771" s="172">
        <v>0.977905188085582</v>
      </c>
      <c r="AO771" s="171">
        <v>0.99</v>
      </c>
      <c r="AP771" s="361">
        <v>1</v>
      </c>
      <c r="AQ771" s="361">
        <v>1</v>
      </c>
      <c r="AR771" s="361">
        <v>1</v>
      </c>
      <c r="AS771" s="362">
        <v>1</v>
      </c>
      <c r="AT771" s="367">
        <v>0.0810595228934205</v>
      </c>
      <c r="AU771" s="364">
        <v>0.0909090909090909</v>
      </c>
      <c r="AV771" s="365">
        <v>0</v>
      </c>
      <c r="AW771" s="365">
        <v>0.2</v>
      </c>
      <c r="AX771" s="365">
        <v>0.0851063829787234</v>
      </c>
      <c r="AY771" s="145"/>
      <c r="AZ771" s="143"/>
    </row>
    <row r="772" spans="1:52">
      <c r="A772" s="141"/>
      <c r="B772" s="145"/>
      <c r="C772" s="175" t="s">
        <v>1158</v>
      </c>
      <c r="D772" s="169" t="s">
        <v>26</v>
      </c>
      <c r="E772" s="169" t="s">
        <v>1159</v>
      </c>
      <c r="F772" s="170" t="s">
        <v>1403</v>
      </c>
      <c r="G772" s="184" t="s">
        <v>1404</v>
      </c>
      <c r="H772" s="184" t="s">
        <v>1404</v>
      </c>
      <c r="I772" s="184" t="s">
        <v>1404</v>
      </c>
      <c r="J772" s="184" t="s">
        <v>1404</v>
      </c>
      <c r="K772" s="171">
        <v>0.9</v>
      </c>
      <c r="L772" s="172">
        <v>0.96969696969697</v>
      </c>
      <c r="M772" s="172">
        <v>1</v>
      </c>
      <c r="N772" s="173">
        <v>1</v>
      </c>
      <c r="O772" s="173">
        <v>0.976279650436954</v>
      </c>
      <c r="P772" s="359">
        <v>0.9</v>
      </c>
      <c r="Q772" s="360">
        <v>0.957978421351505</v>
      </c>
      <c r="R772" s="172">
        <v>0.94661921708185</v>
      </c>
      <c r="S772" s="172">
        <v>0.922749822820695</v>
      </c>
      <c r="T772" s="172">
        <v>0.949600642541609</v>
      </c>
      <c r="U772" s="359">
        <v>0.9</v>
      </c>
      <c r="V772" s="172">
        <v>0.899488926746167</v>
      </c>
      <c r="W772" s="172">
        <v>0.890272835112693</v>
      </c>
      <c r="X772" s="172">
        <v>0.902905740609497</v>
      </c>
      <c r="Y772" s="172">
        <v>0.900004462094507</v>
      </c>
      <c r="Z772" s="359">
        <v>0.92</v>
      </c>
      <c r="AA772" s="359">
        <v>0.885167464114832</v>
      </c>
      <c r="AB772" s="359">
        <v>0.896207584830339</v>
      </c>
      <c r="AC772" s="359">
        <v>0.910041841004184</v>
      </c>
      <c r="AD772" s="359">
        <v>0.915876668200644</v>
      </c>
      <c r="AE772" s="359">
        <v>0.92</v>
      </c>
      <c r="AF772" s="172">
        <v>0.999691738594328</v>
      </c>
      <c r="AG772" s="172">
        <v>0.999413260316839</v>
      </c>
      <c r="AH772" s="172">
        <v>0.998326159732186</v>
      </c>
      <c r="AI772" s="172">
        <v>0.998113766977674</v>
      </c>
      <c r="AJ772" s="359">
        <v>0.92</v>
      </c>
      <c r="AK772" s="172">
        <v>0.952791878172589</v>
      </c>
      <c r="AL772" s="172">
        <v>0.941499085923218</v>
      </c>
      <c r="AM772" s="172">
        <v>0.95076760190577</v>
      </c>
      <c r="AN772" s="172">
        <v>0.956839440564463</v>
      </c>
      <c r="AO772" s="171">
        <v>0.99</v>
      </c>
      <c r="AP772" s="361">
        <v>1</v>
      </c>
      <c r="AQ772" s="361">
        <v>1</v>
      </c>
      <c r="AR772" s="361">
        <v>1</v>
      </c>
      <c r="AS772" s="362">
        <v>1</v>
      </c>
      <c r="AT772" s="367">
        <v>0.0810595228934205</v>
      </c>
      <c r="AU772" s="364">
        <v>0.176470588235294</v>
      </c>
      <c r="AV772" s="365">
        <v>0.166666666666667</v>
      </c>
      <c r="AW772" s="365">
        <v>0</v>
      </c>
      <c r="AX772" s="365">
        <v>0.107594936708861</v>
      </c>
      <c r="AY772" s="145"/>
      <c r="AZ772" s="143"/>
    </row>
    <row r="773" spans="1:52">
      <c r="A773" s="141"/>
      <c r="B773" s="145"/>
      <c r="C773" s="175" t="s">
        <v>1158</v>
      </c>
      <c r="D773" s="169" t="s">
        <v>26</v>
      </c>
      <c r="E773" s="169" t="s">
        <v>1159</v>
      </c>
      <c r="F773" s="170" t="s">
        <v>1405</v>
      </c>
      <c r="G773" s="184" t="s">
        <v>1406</v>
      </c>
      <c r="H773" s="184" t="s">
        <v>1406</v>
      </c>
      <c r="I773" s="184" t="s">
        <v>1406</v>
      </c>
      <c r="J773" s="184" t="s">
        <v>1406</v>
      </c>
      <c r="K773" s="171">
        <v>0.9</v>
      </c>
      <c r="L773" s="172">
        <v>0.95</v>
      </c>
      <c r="M773" s="172">
        <v>0.970588235294118</v>
      </c>
      <c r="N773" s="173">
        <v>1</v>
      </c>
      <c r="O773" s="173">
        <v>0.972014925373134</v>
      </c>
      <c r="P773" s="359">
        <v>0.9</v>
      </c>
      <c r="Q773" s="360">
        <v>0.956295843520782</v>
      </c>
      <c r="R773" s="172">
        <v>0.965455628350208</v>
      </c>
      <c r="S773" s="172">
        <v>0.981058131939909</v>
      </c>
      <c r="T773" s="172">
        <v>0.966381187021756</v>
      </c>
      <c r="U773" s="359">
        <v>0.9</v>
      </c>
      <c r="V773" s="172">
        <v>0.952017114914425</v>
      </c>
      <c r="W773" s="172">
        <v>0.935080405002978</v>
      </c>
      <c r="X773" s="172">
        <v>0.962769431743958</v>
      </c>
      <c r="Y773" s="172">
        <v>0.939879811765933</v>
      </c>
      <c r="Z773" s="359">
        <v>0.92</v>
      </c>
      <c r="AA773" s="359">
        <v>0.981534090909091</v>
      </c>
      <c r="AB773" s="359">
        <v>0.96607294317218</v>
      </c>
      <c r="AC773" s="359">
        <v>0.969868173258004</v>
      </c>
      <c r="AD773" s="359">
        <v>0.954180875078046</v>
      </c>
      <c r="AE773" s="359">
        <v>0.92</v>
      </c>
      <c r="AF773" s="172">
        <v>0.999599879963989</v>
      </c>
      <c r="AG773" s="172">
        <v>0.999270001946661</v>
      </c>
      <c r="AH773" s="172">
        <v>0.998348786993522</v>
      </c>
      <c r="AI773" s="172">
        <v>0.994997461166206</v>
      </c>
      <c r="AJ773" s="359">
        <v>0.92</v>
      </c>
      <c r="AK773" s="172">
        <v>0.97510060362173</v>
      </c>
      <c r="AL773" s="172">
        <v>0.971359330248953</v>
      </c>
      <c r="AM773" s="172">
        <v>0.978460793804453</v>
      </c>
      <c r="AN773" s="172">
        <v>0.969005512408041</v>
      </c>
      <c r="AO773" s="171">
        <v>0.99</v>
      </c>
      <c r="AP773" s="361">
        <v>1</v>
      </c>
      <c r="AQ773" s="361">
        <v>1</v>
      </c>
      <c r="AR773" s="361">
        <v>1</v>
      </c>
      <c r="AS773" s="362">
        <v>1</v>
      </c>
      <c r="AT773" s="367">
        <v>0.0810595228934205</v>
      </c>
      <c r="AU773" s="364">
        <v>0</v>
      </c>
      <c r="AV773" s="365">
        <v>0</v>
      </c>
      <c r="AW773" s="365">
        <v>0</v>
      </c>
      <c r="AX773" s="365">
        <v>0.0695443645083933</v>
      </c>
      <c r="AY773" s="145"/>
      <c r="AZ773" s="143"/>
    </row>
    <row r="774" spans="1:52">
      <c r="A774" s="141"/>
      <c r="B774" s="145"/>
      <c r="C774" s="175" t="s">
        <v>1158</v>
      </c>
      <c r="D774" s="169" t="s">
        <v>26</v>
      </c>
      <c r="E774" s="169" t="s">
        <v>1159</v>
      </c>
      <c r="F774" s="170" t="s">
        <v>1407</v>
      </c>
      <c r="G774" s="184" t="s">
        <v>1408</v>
      </c>
      <c r="H774" s="184" t="s">
        <v>1408</v>
      </c>
      <c r="I774" s="184" t="s">
        <v>1408</v>
      </c>
      <c r="J774" s="184" t="s">
        <v>1408</v>
      </c>
      <c r="K774" s="171">
        <v>0.9</v>
      </c>
      <c r="L774" s="172" t="s">
        <v>40</v>
      </c>
      <c r="M774" s="172" t="s">
        <v>40</v>
      </c>
      <c r="N774" s="173" t="s">
        <v>40</v>
      </c>
      <c r="O774" s="173" t="s">
        <v>40</v>
      </c>
      <c r="P774" s="359">
        <v>0.9</v>
      </c>
      <c r="Q774" s="360" t="s">
        <v>40</v>
      </c>
      <c r="R774" s="172" t="s">
        <v>40</v>
      </c>
      <c r="S774" s="172" t="s">
        <v>40</v>
      </c>
      <c r="T774" s="172" t="s">
        <v>40</v>
      </c>
      <c r="U774" s="359">
        <v>0.9</v>
      </c>
      <c r="V774" s="172" t="s">
        <v>40</v>
      </c>
      <c r="W774" s="172" t="s">
        <v>40</v>
      </c>
      <c r="X774" s="172" t="s">
        <v>40</v>
      </c>
      <c r="Y774" s="172" t="s">
        <v>40</v>
      </c>
      <c r="Z774" s="359">
        <v>0.92</v>
      </c>
      <c r="AA774" s="359" t="s">
        <v>40</v>
      </c>
      <c r="AB774" s="359" t="s">
        <v>40</v>
      </c>
      <c r="AC774" s="359" t="s">
        <v>40</v>
      </c>
      <c r="AD774" s="359" t="s">
        <v>40</v>
      </c>
      <c r="AE774" s="359">
        <v>0.92</v>
      </c>
      <c r="AF774" s="172" t="s">
        <v>40</v>
      </c>
      <c r="AG774" s="172" t="s">
        <v>40</v>
      </c>
      <c r="AH774" s="172" t="s">
        <v>40</v>
      </c>
      <c r="AI774" s="172" t="s">
        <v>40</v>
      </c>
      <c r="AJ774" s="359">
        <v>0.92</v>
      </c>
      <c r="AK774" s="172" t="s">
        <v>40</v>
      </c>
      <c r="AL774" s="172" t="s">
        <v>40</v>
      </c>
      <c r="AM774" s="172" t="s">
        <v>40</v>
      </c>
      <c r="AN774" s="172" t="s">
        <v>40</v>
      </c>
      <c r="AO774" s="171">
        <v>0.99</v>
      </c>
      <c r="AP774" s="361" t="s">
        <v>40</v>
      </c>
      <c r="AQ774" s="361" t="s">
        <v>40</v>
      </c>
      <c r="AR774" s="361" t="s">
        <v>40</v>
      </c>
      <c r="AS774" s="362" t="s">
        <v>40</v>
      </c>
      <c r="AT774" s="367">
        <v>0.0810595228934205</v>
      </c>
      <c r="AU774" s="364" t="s">
        <v>40</v>
      </c>
      <c r="AV774" s="365" t="s">
        <v>40</v>
      </c>
      <c r="AW774" s="365" t="s">
        <v>40</v>
      </c>
      <c r="AX774" s="365" t="s">
        <v>40</v>
      </c>
      <c r="AY774" s="145"/>
      <c r="AZ774" s="143"/>
    </row>
    <row r="775" spans="1:52">
      <c r="A775" s="141"/>
      <c r="B775" s="145"/>
      <c r="C775" s="175" t="s">
        <v>1158</v>
      </c>
      <c r="D775" s="169" t="s">
        <v>26</v>
      </c>
      <c r="E775" s="169" t="s">
        <v>1159</v>
      </c>
      <c r="F775" s="170" t="s">
        <v>1409</v>
      </c>
      <c r="G775" s="184" t="s">
        <v>1410</v>
      </c>
      <c r="H775" s="184" t="s">
        <v>1410</v>
      </c>
      <c r="I775" s="184" t="s">
        <v>1410</v>
      </c>
      <c r="J775" s="184" t="s">
        <v>1410</v>
      </c>
      <c r="K775" s="171">
        <v>0.9</v>
      </c>
      <c r="L775" s="172">
        <v>0.95</v>
      </c>
      <c r="M775" s="172">
        <v>0.842105263157895</v>
      </c>
      <c r="N775" s="173">
        <v>0.947368421052632</v>
      </c>
      <c r="O775" s="173">
        <v>0.934362934362934</v>
      </c>
      <c r="P775" s="359">
        <v>0.9</v>
      </c>
      <c r="Q775" s="360">
        <v>0.972639011473963</v>
      </c>
      <c r="R775" s="172">
        <v>0.943711521547933</v>
      </c>
      <c r="S775" s="172">
        <v>0.959401709401709</v>
      </c>
      <c r="T775" s="172">
        <v>0.964407059211611</v>
      </c>
      <c r="U775" s="359">
        <v>0.9</v>
      </c>
      <c r="V775" s="172">
        <v>0.93909973521624</v>
      </c>
      <c r="W775" s="172">
        <v>0.920844327176781</v>
      </c>
      <c r="X775" s="172">
        <v>0.942307692307692</v>
      </c>
      <c r="Y775" s="172">
        <v>0.935807356094343</v>
      </c>
      <c r="Z775" s="359">
        <v>0.92</v>
      </c>
      <c r="AA775" s="359">
        <v>0.936781609195402</v>
      </c>
      <c r="AB775" s="359">
        <v>0.946043165467626</v>
      </c>
      <c r="AC775" s="359">
        <v>0.948640483383686</v>
      </c>
      <c r="AD775" s="359">
        <v>0.945482431678751</v>
      </c>
      <c r="AE775" s="359">
        <v>0.92</v>
      </c>
      <c r="AF775" s="172">
        <v>1</v>
      </c>
      <c r="AG775" s="172">
        <v>0.99440488301119</v>
      </c>
      <c r="AH775" s="172">
        <v>0.998726114649682</v>
      </c>
      <c r="AI775" s="172">
        <v>0.999057841784717</v>
      </c>
      <c r="AJ775" s="359">
        <v>0.92</v>
      </c>
      <c r="AK775" s="172">
        <v>0.972456006120888</v>
      </c>
      <c r="AL775" s="172">
        <v>0.956920903954802</v>
      </c>
      <c r="AM775" s="172">
        <v>0.973954222573007</v>
      </c>
      <c r="AN775" s="172">
        <v>0.97224</v>
      </c>
      <c r="AO775" s="171">
        <v>0.99</v>
      </c>
      <c r="AP775" s="361">
        <v>1</v>
      </c>
      <c r="AQ775" s="361">
        <v>1</v>
      </c>
      <c r="AR775" s="361">
        <v>1</v>
      </c>
      <c r="AS775" s="362">
        <v>1</v>
      </c>
      <c r="AT775" s="367">
        <v>0.0810595228934205</v>
      </c>
      <c r="AU775" s="364">
        <v>0</v>
      </c>
      <c r="AV775" s="365">
        <v>0</v>
      </c>
      <c r="AW775" s="365">
        <v>0.0769230769230769</v>
      </c>
      <c r="AX775" s="365">
        <v>0.0899280575539568</v>
      </c>
      <c r="AY775" s="145"/>
      <c r="AZ775" s="143"/>
    </row>
    <row r="776" spans="1:52">
      <c r="A776" s="141"/>
      <c r="B776" s="145"/>
      <c r="C776" s="175" t="s">
        <v>1158</v>
      </c>
      <c r="D776" s="169" t="s">
        <v>26</v>
      </c>
      <c r="E776" s="169" t="s">
        <v>1159</v>
      </c>
      <c r="F776" s="170" t="s">
        <v>1411</v>
      </c>
      <c r="G776" s="184" t="s">
        <v>1412</v>
      </c>
      <c r="H776" s="184" t="s">
        <v>1412</v>
      </c>
      <c r="I776" s="184" t="s">
        <v>1412</v>
      </c>
      <c r="J776" s="184" t="s">
        <v>1412</v>
      </c>
      <c r="K776" s="171">
        <v>0.9</v>
      </c>
      <c r="L776" s="172">
        <v>0.684210526315789</v>
      </c>
      <c r="M776" s="172">
        <v>0.466666666666667</v>
      </c>
      <c r="N776" s="173">
        <v>0.611111111111111</v>
      </c>
      <c r="O776" s="173">
        <v>0.58531746031746</v>
      </c>
      <c r="P776" s="359">
        <v>0.9</v>
      </c>
      <c r="Q776" s="360">
        <v>0.955738934733683</v>
      </c>
      <c r="R776" s="172">
        <v>0.92972972972973</v>
      </c>
      <c r="S776" s="172">
        <v>0.955823293172691</v>
      </c>
      <c r="T776" s="172">
        <v>0.949585283351096</v>
      </c>
      <c r="U776" s="359">
        <v>0.9</v>
      </c>
      <c r="V776" s="172">
        <v>0.91297824456114</v>
      </c>
      <c r="W776" s="172">
        <v>0.87953667953668</v>
      </c>
      <c r="X776" s="172">
        <v>0.918875502008032</v>
      </c>
      <c r="Y776" s="172">
        <v>0.914484963625411</v>
      </c>
      <c r="Z776" s="359">
        <v>0.92</v>
      </c>
      <c r="AA776" s="359">
        <v>0.906976744186046</v>
      </c>
      <c r="AB776" s="359">
        <v>0.866666666666667</v>
      </c>
      <c r="AC776" s="359">
        <v>0.862973760932945</v>
      </c>
      <c r="AD776" s="359">
        <v>0.907348242811502</v>
      </c>
      <c r="AE776" s="359">
        <v>0.92</v>
      </c>
      <c r="AF776" s="172">
        <v>0.996845425867508</v>
      </c>
      <c r="AG776" s="172">
        <v>0.991304347826087</v>
      </c>
      <c r="AH776" s="172">
        <v>0.994755244755245</v>
      </c>
      <c r="AI776" s="172">
        <v>0.995604395604396</v>
      </c>
      <c r="AJ776" s="359">
        <v>0.92</v>
      </c>
      <c r="AK776" s="172">
        <v>0.925948592411261</v>
      </c>
      <c r="AL776" s="172">
        <v>0.888111888111888</v>
      </c>
      <c r="AM776" s="172">
        <v>0.919395465994962</v>
      </c>
      <c r="AN776" s="172">
        <v>0.941324667737695</v>
      </c>
      <c r="AO776" s="171">
        <v>0.99</v>
      </c>
      <c r="AP776" s="361">
        <v>1</v>
      </c>
      <c r="AQ776" s="361">
        <v>1</v>
      </c>
      <c r="AR776" s="361">
        <v>1</v>
      </c>
      <c r="AS776" s="362">
        <v>1</v>
      </c>
      <c r="AT776" s="367">
        <v>0.0810595228934205</v>
      </c>
      <c r="AU776" s="364">
        <v>0</v>
      </c>
      <c r="AV776" s="365">
        <v>0</v>
      </c>
      <c r="AW776" s="365">
        <v>0.133333333333333</v>
      </c>
      <c r="AX776" s="365">
        <v>0.0652920962199313</v>
      </c>
      <c r="AY776" s="145"/>
      <c r="AZ776" s="143"/>
    </row>
    <row r="777" spans="1:52">
      <c r="A777" s="141"/>
      <c r="B777" s="145"/>
      <c r="C777" s="175" t="s">
        <v>1158</v>
      </c>
      <c r="D777" s="169" t="s">
        <v>26</v>
      </c>
      <c r="E777" s="169" t="s">
        <v>1159</v>
      </c>
      <c r="F777" s="170" t="s">
        <v>1413</v>
      </c>
      <c r="G777" s="184" t="s">
        <v>1414</v>
      </c>
      <c r="H777" s="184" t="s">
        <v>1414</v>
      </c>
      <c r="I777" s="184" t="s">
        <v>1414</v>
      </c>
      <c r="J777" s="184" t="s">
        <v>1414</v>
      </c>
      <c r="K777" s="171">
        <v>0.9</v>
      </c>
      <c r="L777" s="172">
        <v>0.733333333333333</v>
      </c>
      <c r="M777" s="172">
        <v>0.692307692307692</v>
      </c>
      <c r="N777" s="173">
        <v>0.769230769230769</v>
      </c>
      <c r="O777" s="173">
        <v>0.757105943152455</v>
      </c>
      <c r="P777" s="359">
        <v>0.9</v>
      </c>
      <c r="Q777" s="360">
        <v>0.895467160037003</v>
      </c>
      <c r="R777" s="172">
        <v>0.833813640730067</v>
      </c>
      <c r="S777" s="172">
        <v>0.770666666666667</v>
      </c>
      <c r="T777" s="172">
        <v>0.836396693275759</v>
      </c>
      <c r="U777" s="359">
        <v>0.9</v>
      </c>
      <c r="V777" s="172">
        <v>0.74745605920444</v>
      </c>
      <c r="W777" s="172">
        <v>0.696445725264169</v>
      </c>
      <c r="X777" s="172">
        <v>0.686222222222222</v>
      </c>
      <c r="Y777" s="172">
        <v>0.703957273941081</v>
      </c>
      <c r="Z777" s="359">
        <v>0.92</v>
      </c>
      <c r="AA777" s="359">
        <v>0.720930232558139</v>
      </c>
      <c r="AB777" s="359">
        <v>0.611842105263158</v>
      </c>
      <c r="AC777" s="359">
        <v>0.660899653979239</v>
      </c>
      <c r="AD777" s="359">
        <v>0.700826256598577</v>
      </c>
      <c r="AE777" s="359">
        <v>0.92</v>
      </c>
      <c r="AF777" s="172">
        <v>0.998058252427184</v>
      </c>
      <c r="AG777" s="172">
        <v>0.972222222222222</v>
      </c>
      <c r="AH777" s="172">
        <v>1</v>
      </c>
      <c r="AI777" s="172">
        <v>0.99603656070533</v>
      </c>
      <c r="AJ777" s="359">
        <v>0.92</v>
      </c>
      <c r="AK777" s="172">
        <v>0.860339506172839</v>
      </c>
      <c r="AL777" s="172">
        <v>0.78364312267658</v>
      </c>
      <c r="AM777" s="172">
        <v>0.758132956152758</v>
      </c>
      <c r="AN777" s="172">
        <v>0.831515427530457</v>
      </c>
      <c r="AO777" s="171">
        <v>0.99</v>
      </c>
      <c r="AP777" s="361">
        <v>1</v>
      </c>
      <c r="AQ777" s="361">
        <v>1</v>
      </c>
      <c r="AR777" s="361">
        <v>1</v>
      </c>
      <c r="AS777" s="362">
        <v>1</v>
      </c>
      <c r="AT777" s="367">
        <v>0.0810595228934205</v>
      </c>
      <c r="AU777" s="364">
        <v>0.0588235294117647</v>
      </c>
      <c r="AV777" s="365">
        <v>0.25</v>
      </c>
      <c r="AW777" s="365">
        <v>0.25</v>
      </c>
      <c r="AX777" s="365">
        <v>0.071969696969697</v>
      </c>
      <c r="AY777" s="145"/>
      <c r="AZ777" s="143"/>
    </row>
    <row r="778" spans="1:52">
      <c r="A778" s="141"/>
      <c r="B778" s="145"/>
      <c r="C778" s="175" t="s">
        <v>1158</v>
      </c>
      <c r="D778" s="169" t="s">
        <v>26</v>
      </c>
      <c r="E778" s="169" t="s">
        <v>1159</v>
      </c>
      <c r="F778" s="170" t="s">
        <v>1415</v>
      </c>
      <c r="G778" s="184" t="s">
        <v>1416</v>
      </c>
      <c r="H778" s="184" t="s">
        <v>1416</v>
      </c>
      <c r="I778" s="184" t="s">
        <v>1416</v>
      </c>
      <c r="J778" s="184" t="s">
        <v>1416</v>
      </c>
      <c r="K778" s="171">
        <v>0.9</v>
      </c>
      <c r="L778" s="172">
        <v>0.777777777777778</v>
      </c>
      <c r="M778" s="172">
        <v>0.757575757575758</v>
      </c>
      <c r="N778" s="173">
        <v>0.771428571428571</v>
      </c>
      <c r="O778" s="173">
        <v>0.808100289296046</v>
      </c>
      <c r="P778" s="359">
        <v>0.9</v>
      </c>
      <c r="Q778" s="360">
        <v>0.895025460242852</v>
      </c>
      <c r="R778" s="172">
        <v>0.895212966453072</v>
      </c>
      <c r="S778" s="172">
        <v>0.948707079270877</v>
      </c>
      <c r="T778" s="172">
        <v>0.935139657613593</v>
      </c>
      <c r="U778" s="359">
        <v>0.9</v>
      </c>
      <c r="V778" s="172">
        <v>0.880924402663533</v>
      </c>
      <c r="W778" s="172">
        <v>0.861666038447041</v>
      </c>
      <c r="X778" s="172">
        <v>0.910131411615091</v>
      </c>
      <c r="Y778" s="172">
        <v>0.915806410091389</v>
      </c>
      <c r="Z778" s="359">
        <v>0.92</v>
      </c>
      <c r="AA778" s="359">
        <v>0.884381338742394</v>
      </c>
      <c r="AB778" s="359">
        <v>0.871584699453552</v>
      </c>
      <c r="AC778" s="359">
        <v>0.926017262638718</v>
      </c>
      <c r="AD778" s="359">
        <v>0.917151089319112</v>
      </c>
      <c r="AE778" s="359">
        <v>0.92</v>
      </c>
      <c r="AF778" s="172">
        <v>1</v>
      </c>
      <c r="AG778" s="172">
        <v>0.966759002770083</v>
      </c>
      <c r="AH778" s="172">
        <v>0.993311036789298</v>
      </c>
      <c r="AI778" s="172">
        <v>0.990897535774324</v>
      </c>
      <c r="AJ778" s="359">
        <v>0.92</v>
      </c>
      <c r="AK778" s="172">
        <v>0.927445830597505</v>
      </c>
      <c r="AL778" s="172">
        <v>0.909627879503839</v>
      </c>
      <c r="AM778" s="172">
        <v>0.943533123028391</v>
      </c>
      <c r="AN778" s="172">
        <v>0.949055694046923</v>
      </c>
      <c r="AO778" s="171">
        <v>0.99</v>
      </c>
      <c r="AP778" s="361">
        <v>1</v>
      </c>
      <c r="AQ778" s="361">
        <v>1</v>
      </c>
      <c r="AR778" s="361">
        <v>1</v>
      </c>
      <c r="AS778" s="362">
        <v>1</v>
      </c>
      <c r="AT778" s="367">
        <v>0.0810595228934205</v>
      </c>
      <c r="AU778" s="364">
        <v>0.027027027027027</v>
      </c>
      <c r="AV778" s="365">
        <v>0.0689655172413793</v>
      </c>
      <c r="AW778" s="365">
        <v>0</v>
      </c>
      <c r="AX778" s="365">
        <v>0.0600706713780919</v>
      </c>
      <c r="AY778" s="145"/>
      <c r="AZ778" s="143"/>
    </row>
    <row r="779" spans="1:52">
      <c r="A779" s="141"/>
      <c r="B779" s="145"/>
      <c r="C779" s="175" t="s">
        <v>1158</v>
      </c>
      <c r="D779" s="169" t="s">
        <v>26</v>
      </c>
      <c r="E779" s="169" t="s">
        <v>1159</v>
      </c>
      <c r="F779" s="170" t="s">
        <v>1417</v>
      </c>
      <c r="G779" s="184" t="s">
        <v>1418</v>
      </c>
      <c r="H779" s="184" t="s">
        <v>1418</v>
      </c>
      <c r="I779" s="184" t="s">
        <v>1418</v>
      </c>
      <c r="J779" s="184" t="s">
        <v>1418</v>
      </c>
      <c r="K779" s="171">
        <v>0.9</v>
      </c>
      <c r="L779" s="172">
        <v>0.935483870967742</v>
      </c>
      <c r="M779" s="172">
        <v>0.866666666666667</v>
      </c>
      <c r="N779" s="173">
        <v>0.90625</v>
      </c>
      <c r="O779" s="173">
        <v>0.880225988700565</v>
      </c>
      <c r="P779" s="359">
        <v>0.9</v>
      </c>
      <c r="Q779" s="360">
        <v>0.949341438703141</v>
      </c>
      <c r="R779" s="172">
        <v>0.937938478143551</v>
      </c>
      <c r="S779" s="172">
        <v>0.959183673469388</v>
      </c>
      <c r="T779" s="172">
        <v>0.943902941277414</v>
      </c>
      <c r="U779" s="359">
        <v>0.9</v>
      </c>
      <c r="V779" s="172">
        <v>0.893110435663627</v>
      </c>
      <c r="W779" s="172">
        <v>0.875337290879655</v>
      </c>
      <c r="X779" s="172">
        <v>0.923032069970846</v>
      </c>
      <c r="Y779" s="172">
        <v>0.904554346706936</v>
      </c>
      <c r="Z779" s="359">
        <v>0.92</v>
      </c>
      <c r="AA779" s="359">
        <v>0.894150417827298</v>
      </c>
      <c r="AB779" s="359">
        <v>0.865619546247818</v>
      </c>
      <c r="AC779" s="359">
        <v>0.923529411764706</v>
      </c>
      <c r="AD779" s="359">
        <v>0.878514896081333</v>
      </c>
      <c r="AE779" s="359">
        <v>0.92</v>
      </c>
      <c r="AF779" s="172">
        <v>0.999360204734485</v>
      </c>
      <c r="AG779" s="172">
        <v>0.99725425590335</v>
      </c>
      <c r="AH779" s="172">
        <v>0.995559144125959</v>
      </c>
      <c r="AI779" s="172">
        <v>0.99729143383078</v>
      </c>
      <c r="AJ779" s="359">
        <v>0.92</v>
      </c>
      <c r="AK779" s="172">
        <v>0.932704672096014</v>
      </c>
      <c r="AL779" s="172">
        <v>0.904820766378245</v>
      </c>
      <c r="AM779" s="172">
        <v>0.94524236983842</v>
      </c>
      <c r="AN779" s="172">
        <v>0.931640598551019</v>
      </c>
      <c r="AO779" s="171">
        <v>0.99</v>
      </c>
      <c r="AP779" s="361">
        <v>1</v>
      </c>
      <c r="AQ779" s="361">
        <v>1</v>
      </c>
      <c r="AR779" s="361">
        <v>1</v>
      </c>
      <c r="AS779" s="362">
        <v>1</v>
      </c>
      <c r="AT779" s="367">
        <v>0.0810595228934205</v>
      </c>
      <c r="AU779" s="364">
        <v>0.08</v>
      </c>
      <c r="AV779" s="365">
        <v>0.142857142857143</v>
      </c>
      <c r="AW779" s="365">
        <v>0.0625</v>
      </c>
      <c r="AX779" s="365">
        <v>0.0748440748440748</v>
      </c>
      <c r="AY779" s="145"/>
      <c r="AZ779" s="143"/>
    </row>
    <row r="780" spans="1:52">
      <c r="A780" s="141"/>
      <c r="B780" s="145"/>
      <c r="C780" s="175" t="s">
        <v>1158</v>
      </c>
      <c r="D780" s="169" t="s">
        <v>26</v>
      </c>
      <c r="E780" s="169" t="s">
        <v>1159</v>
      </c>
      <c r="F780" s="170" t="s">
        <v>1419</v>
      </c>
      <c r="G780" s="184" t="s">
        <v>1420</v>
      </c>
      <c r="H780" s="184" t="s">
        <v>1420</v>
      </c>
      <c r="I780" s="184" t="s">
        <v>1420</v>
      </c>
      <c r="J780" s="184" t="s">
        <v>1420</v>
      </c>
      <c r="K780" s="171">
        <v>0.9</v>
      </c>
      <c r="L780" s="172">
        <v>0.727272727272727</v>
      </c>
      <c r="M780" s="172">
        <v>0.84</v>
      </c>
      <c r="N780" s="173">
        <v>0.827586206896552</v>
      </c>
      <c r="O780" s="173">
        <v>0.772833723653396</v>
      </c>
      <c r="P780" s="359">
        <v>0.9</v>
      </c>
      <c r="Q780" s="360">
        <v>0.936708860759494</v>
      </c>
      <c r="R780" s="172">
        <v>0.855685681904042</v>
      </c>
      <c r="S780" s="172">
        <v>0.948573724387304</v>
      </c>
      <c r="T780" s="172">
        <v>0.946084947265115</v>
      </c>
      <c r="U780" s="359">
        <v>0.9</v>
      </c>
      <c r="V780" s="172">
        <v>0.854430379746835</v>
      </c>
      <c r="W780" s="172">
        <v>0.77332829618436</v>
      </c>
      <c r="X780" s="172">
        <v>0.888308557653676</v>
      </c>
      <c r="Y780" s="172">
        <v>0.89741232592519</v>
      </c>
      <c r="Z780" s="359">
        <v>0.92</v>
      </c>
      <c r="AA780" s="359">
        <v>0.892578125</v>
      </c>
      <c r="AB780" s="359">
        <v>0.767068273092369</v>
      </c>
      <c r="AC780" s="359">
        <v>0.800865800865801</v>
      </c>
      <c r="AD780" s="359">
        <v>0.871482129467633</v>
      </c>
      <c r="AE780" s="359">
        <v>0.92</v>
      </c>
      <c r="AF780" s="172">
        <v>0.999543378995434</v>
      </c>
      <c r="AG780" s="172">
        <v>0.989130434782609</v>
      </c>
      <c r="AH780" s="172">
        <v>0.994657168299199</v>
      </c>
      <c r="AI780" s="172">
        <v>0.995282314651697</v>
      </c>
      <c r="AJ780" s="359">
        <v>0.92</v>
      </c>
      <c r="AK780" s="172">
        <v>0.908692933083177</v>
      </c>
      <c r="AL780" s="172">
        <v>0.822333529758397</v>
      </c>
      <c r="AM780" s="172">
        <v>0.899748585795097</v>
      </c>
      <c r="AN780" s="172">
        <v>0.927619142373893</v>
      </c>
      <c r="AO780" s="171">
        <v>0.99</v>
      </c>
      <c r="AP780" s="361">
        <v>1</v>
      </c>
      <c r="AQ780" s="361">
        <v>1</v>
      </c>
      <c r="AR780" s="361">
        <v>1</v>
      </c>
      <c r="AS780" s="362">
        <v>1</v>
      </c>
      <c r="AT780" s="367">
        <v>0.0810595228934205</v>
      </c>
      <c r="AU780" s="364">
        <v>0.0454545454545455</v>
      </c>
      <c r="AV780" s="365">
        <v>0.0303030303030303</v>
      </c>
      <c r="AW780" s="365">
        <v>0</v>
      </c>
      <c r="AX780" s="365">
        <v>0.0695121951219512</v>
      </c>
      <c r="AY780" s="145"/>
      <c r="AZ780" s="143"/>
    </row>
    <row r="781" spans="1:52">
      <c r="A781" s="141"/>
      <c r="B781" s="145"/>
      <c r="C781" s="175" t="s">
        <v>1158</v>
      </c>
      <c r="D781" s="169" t="s">
        <v>26</v>
      </c>
      <c r="E781" s="169" t="s">
        <v>1159</v>
      </c>
      <c r="F781" s="170" t="s">
        <v>1421</v>
      </c>
      <c r="G781" s="184" t="s">
        <v>1422</v>
      </c>
      <c r="H781" s="184" t="s">
        <v>1422</v>
      </c>
      <c r="I781" s="184" t="s">
        <v>1422</v>
      </c>
      <c r="J781" s="184" t="s">
        <v>1422</v>
      </c>
      <c r="K781" s="171">
        <v>0.9</v>
      </c>
      <c r="L781" s="172">
        <v>0.733333333333333</v>
      </c>
      <c r="M781" s="172">
        <v>0.607142857142857</v>
      </c>
      <c r="N781" s="173">
        <v>0.75</v>
      </c>
      <c r="O781" s="173">
        <v>0.742130750605327</v>
      </c>
      <c r="P781" s="359">
        <v>0.9</v>
      </c>
      <c r="Q781" s="360">
        <v>0.944774851316907</v>
      </c>
      <c r="R781" s="172">
        <v>0.890486257928118</v>
      </c>
      <c r="S781" s="172">
        <v>0.833743236596163</v>
      </c>
      <c r="T781" s="172">
        <v>0.92390999775835</v>
      </c>
      <c r="U781" s="359">
        <v>0.9</v>
      </c>
      <c r="V781" s="172">
        <v>0.881053525913339</v>
      </c>
      <c r="W781" s="172">
        <v>0.878224101479915</v>
      </c>
      <c r="X781" s="172">
        <v>0.865223807181505</v>
      </c>
      <c r="Y781" s="172">
        <v>0.886110177090338</v>
      </c>
      <c r="Z781" s="359">
        <v>0.92</v>
      </c>
      <c r="AA781" s="359">
        <v>0.830143540669856</v>
      </c>
      <c r="AB781" s="359">
        <v>0.818923327895595</v>
      </c>
      <c r="AC781" s="359">
        <v>0.753378378378378</v>
      </c>
      <c r="AD781" s="359">
        <v>0.843719375108088</v>
      </c>
      <c r="AE781" s="359">
        <v>0.92</v>
      </c>
      <c r="AF781" s="172">
        <v>0.997005988023952</v>
      </c>
      <c r="AG781" s="172">
        <v>0.995444191343964</v>
      </c>
      <c r="AH781" s="172">
        <v>0.998275862068966</v>
      </c>
      <c r="AI781" s="172">
        <v>0.992532782904322</v>
      </c>
      <c r="AJ781" s="359">
        <v>0.92</v>
      </c>
      <c r="AK781" s="172">
        <v>0.914862914862915</v>
      </c>
      <c r="AL781" s="172">
        <v>0.892881128274009</v>
      </c>
      <c r="AM781" s="172">
        <v>0.874666666666667</v>
      </c>
      <c r="AN781" s="172">
        <v>0.93035050152147</v>
      </c>
      <c r="AO781" s="171">
        <v>0.99</v>
      </c>
      <c r="AP781" s="361">
        <v>1</v>
      </c>
      <c r="AQ781" s="361">
        <v>1</v>
      </c>
      <c r="AR781" s="361">
        <v>1</v>
      </c>
      <c r="AS781" s="362">
        <v>1</v>
      </c>
      <c r="AT781" s="367">
        <v>0.0810595228934205</v>
      </c>
      <c r="AU781" s="364">
        <v>0</v>
      </c>
      <c r="AV781" s="365">
        <v>0.19047619047619</v>
      </c>
      <c r="AW781" s="365">
        <v>0</v>
      </c>
      <c r="AX781" s="365">
        <v>0.121527777777778</v>
      </c>
      <c r="AY781" s="145"/>
      <c r="AZ781" s="143"/>
    </row>
    <row r="782" spans="1:52">
      <c r="A782" s="141"/>
      <c r="B782" s="145"/>
      <c r="C782" s="175" t="s">
        <v>1158</v>
      </c>
      <c r="D782" s="169" t="s">
        <v>26</v>
      </c>
      <c r="E782" s="169" t="s">
        <v>1159</v>
      </c>
      <c r="F782" s="170" t="s">
        <v>1423</v>
      </c>
      <c r="G782" s="184" t="s">
        <v>1424</v>
      </c>
      <c r="H782" s="184" t="s">
        <v>1424</v>
      </c>
      <c r="I782" s="184" t="s">
        <v>1424</v>
      </c>
      <c r="J782" s="184" t="s">
        <v>1424</v>
      </c>
      <c r="K782" s="171">
        <v>0.9</v>
      </c>
      <c r="L782" s="172">
        <v>0.961538461538462</v>
      </c>
      <c r="M782" s="172">
        <v>0.904761904761905</v>
      </c>
      <c r="N782" s="173">
        <v>1</v>
      </c>
      <c r="O782" s="173">
        <v>0.973529411764706</v>
      </c>
      <c r="P782" s="359">
        <v>0.9</v>
      </c>
      <c r="Q782" s="360">
        <v>0.984268484530677</v>
      </c>
      <c r="R782" s="172">
        <v>0.967556253270539</v>
      </c>
      <c r="S782" s="172">
        <v>0.986834573554665</v>
      </c>
      <c r="T782" s="172">
        <v>0.980166540499621</v>
      </c>
      <c r="U782" s="359">
        <v>0.9</v>
      </c>
      <c r="V782" s="172">
        <v>0.965915049816466</v>
      </c>
      <c r="W782" s="172">
        <v>0.8712715855573</v>
      </c>
      <c r="X782" s="172">
        <v>0.960503720663995</v>
      </c>
      <c r="Y782" s="172">
        <v>0.953149970561023</v>
      </c>
      <c r="Z782" s="359">
        <v>0.92</v>
      </c>
      <c r="AA782" s="359">
        <v>0.96100278551532</v>
      </c>
      <c r="AB782" s="359">
        <v>0.841904761904762</v>
      </c>
      <c r="AC782" s="359">
        <v>0.956777996070727</v>
      </c>
      <c r="AD782" s="359">
        <v>0.948849982835565</v>
      </c>
      <c r="AE782" s="359">
        <v>0.92</v>
      </c>
      <c r="AF782" s="172">
        <v>0.999814126394052</v>
      </c>
      <c r="AG782" s="172">
        <v>0.984782608695652</v>
      </c>
      <c r="AH782" s="172">
        <v>0.992919852732937</v>
      </c>
      <c r="AI782" s="172">
        <v>0.997170963046438</v>
      </c>
      <c r="AJ782" s="359">
        <v>0.92</v>
      </c>
      <c r="AK782" s="172">
        <v>0.975728155339806</v>
      </c>
      <c r="AL782" s="172">
        <v>0.880180549856381</v>
      </c>
      <c r="AM782" s="172">
        <v>0.970783532536521</v>
      </c>
      <c r="AN782" s="172">
        <v>0.968076055691348</v>
      </c>
      <c r="AO782" s="171">
        <v>0.99</v>
      </c>
      <c r="AP782" s="361">
        <v>1</v>
      </c>
      <c r="AQ782" s="361">
        <v>1</v>
      </c>
      <c r="AR782" s="361">
        <v>1</v>
      </c>
      <c r="AS782" s="362">
        <v>1</v>
      </c>
      <c r="AT782" s="367">
        <v>0.0810595228934205</v>
      </c>
      <c r="AU782" s="364">
        <v>0.0666666666666667</v>
      </c>
      <c r="AV782" s="365">
        <v>0.037037037037037</v>
      </c>
      <c r="AW782" s="365">
        <v>0</v>
      </c>
      <c r="AX782" s="365">
        <v>0.116923076923077</v>
      </c>
      <c r="AY782" s="145"/>
      <c r="AZ782" s="143"/>
    </row>
    <row r="783" spans="1:52">
      <c r="A783" s="141"/>
      <c r="B783" s="145"/>
      <c r="C783" s="175" t="s">
        <v>1158</v>
      </c>
      <c r="D783" s="169" t="s">
        <v>26</v>
      </c>
      <c r="E783" s="169" t="s">
        <v>1159</v>
      </c>
      <c r="F783" s="170" t="s">
        <v>1425</v>
      </c>
      <c r="G783" s="184" t="s">
        <v>1426</v>
      </c>
      <c r="H783" s="184" t="s">
        <v>1426</v>
      </c>
      <c r="I783" s="184" t="s">
        <v>1426</v>
      </c>
      <c r="J783" s="184" t="s">
        <v>1426</v>
      </c>
      <c r="K783" s="171">
        <v>0.9</v>
      </c>
      <c r="L783" s="172">
        <v>0.933333333333333</v>
      </c>
      <c r="M783" s="172">
        <v>0.923076923076923</v>
      </c>
      <c r="N783" s="173">
        <v>0.925925925925926</v>
      </c>
      <c r="O783" s="173">
        <v>0.955135773317591</v>
      </c>
      <c r="P783" s="359">
        <v>0.9</v>
      </c>
      <c r="Q783" s="360">
        <v>0.979760429574556</v>
      </c>
      <c r="R783" s="172">
        <v>0.977233676975945</v>
      </c>
      <c r="S783" s="172">
        <v>0.977406235878897</v>
      </c>
      <c r="T783" s="172">
        <v>0.977023945267959</v>
      </c>
      <c r="U783" s="359">
        <v>0.9</v>
      </c>
      <c r="V783" s="172">
        <v>0.931020239570425</v>
      </c>
      <c r="W783" s="172">
        <v>0.90893470790378</v>
      </c>
      <c r="X783" s="172">
        <v>0.934478084048803</v>
      </c>
      <c r="Y783" s="172">
        <v>0.94519669327252</v>
      </c>
      <c r="Z783" s="359">
        <v>0.92</v>
      </c>
      <c r="AA783" s="359">
        <v>0.95421686746988</v>
      </c>
      <c r="AB783" s="359">
        <v>0.907153729071537</v>
      </c>
      <c r="AC783" s="359">
        <v>0.943076923076923</v>
      </c>
      <c r="AD783" s="359">
        <v>0.95079472438282</v>
      </c>
      <c r="AE783" s="359">
        <v>0.92</v>
      </c>
      <c r="AF783" s="172">
        <v>0.998807157057654</v>
      </c>
      <c r="AG783" s="172">
        <v>0.996688741721854</v>
      </c>
      <c r="AH783" s="172">
        <v>0.99673735725938</v>
      </c>
      <c r="AI783" s="172">
        <v>0.998335644937587</v>
      </c>
      <c r="AJ783" s="359">
        <v>0.92</v>
      </c>
      <c r="AK783" s="172">
        <v>0.968617771509168</v>
      </c>
      <c r="AL783" s="172">
        <v>0.946733668341709</v>
      </c>
      <c r="AM783" s="172">
        <v>0.967516590988474</v>
      </c>
      <c r="AN783" s="172">
        <v>0.972278781949927</v>
      </c>
      <c r="AO783" s="171">
        <v>0.99</v>
      </c>
      <c r="AP783" s="361">
        <v>1</v>
      </c>
      <c r="AQ783" s="361">
        <v>1</v>
      </c>
      <c r="AR783" s="361">
        <v>1</v>
      </c>
      <c r="AS783" s="362">
        <v>1</v>
      </c>
      <c r="AT783" s="367">
        <v>0.0810595228934205</v>
      </c>
      <c r="AU783" s="364">
        <v>0.105263157894737</v>
      </c>
      <c r="AV783" s="365">
        <v>0.114285714285714</v>
      </c>
      <c r="AW783" s="365">
        <v>0.03125</v>
      </c>
      <c r="AX783" s="365">
        <v>0.105982905982906</v>
      </c>
      <c r="AY783" s="145"/>
      <c r="AZ783" s="143"/>
    </row>
    <row r="784" spans="1:52">
      <c r="A784" s="141"/>
      <c r="B784" s="145"/>
      <c r="C784" s="175" t="s">
        <v>1158</v>
      </c>
      <c r="D784" s="169" t="s">
        <v>26</v>
      </c>
      <c r="E784" s="169" t="s">
        <v>1159</v>
      </c>
      <c r="F784" s="170" t="s">
        <v>1427</v>
      </c>
      <c r="G784" s="184" t="s">
        <v>1428</v>
      </c>
      <c r="H784" s="184" t="s">
        <v>1428</v>
      </c>
      <c r="I784" s="184" t="s">
        <v>1428</v>
      </c>
      <c r="J784" s="184" t="s">
        <v>1428</v>
      </c>
      <c r="K784" s="171">
        <v>0.9</v>
      </c>
      <c r="L784" s="172">
        <v>0.527272727272727</v>
      </c>
      <c r="M784" s="172">
        <v>0.708333333333333</v>
      </c>
      <c r="N784" s="173">
        <v>0.60377358490566</v>
      </c>
      <c r="O784" s="173">
        <v>0.803341902313625</v>
      </c>
      <c r="P784" s="359">
        <v>0.9</v>
      </c>
      <c r="Q784" s="360">
        <v>0.848454385524001</v>
      </c>
      <c r="R784" s="172">
        <v>0.769136408243376</v>
      </c>
      <c r="S784" s="172">
        <v>0.866165009406074</v>
      </c>
      <c r="T784" s="172">
        <v>0.889550208315619</v>
      </c>
      <c r="U784" s="359">
        <v>0.9</v>
      </c>
      <c r="V784" s="172">
        <v>0.811761749183212</v>
      </c>
      <c r="W784" s="172">
        <v>0.686947988223749</v>
      </c>
      <c r="X784" s="172">
        <v>0.800859983875302</v>
      </c>
      <c r="Y784" s="172">
        <v>0.853779440523765</v>
      </c>
      <c r="Z784" s="359">
        <v>0.92</v>
      </c>
      <c r="AA784" s="359">
        <v>0.839260312944524</v>
      </c>
      <c r="AB784" s="359">
        <v>0.746438746438746</v>
      </c>
      <c r="AC784" s="359">
        <v>0.855555555555556</v>
      </c>
      <c r="AD784" s="359">
        <v>0.878121088345741</v>
      </c>
      <c r="AE784" s="359">
        <v>0.92</v>
      </c>
      <c r="AF784" s="172">
        <v>0.998664886515354</v>
      </c>
      <c r="AG784" s="172">
        <v>0.860795454545455</v>
      </c>
      <c r="AH784" s="172">
        <v>0.981873111782477</v>
      </c>
      <c r="AI784" s="172">
        <v>0.984631052680307</v>
      </c>
      <c r="AJ784" s="359">
        <v>0.92</v>
      </c>
      <c r="AK784" s="172">
        <v>0.890027759982917</v>
      </c>
      <c r="AL784" s="172">
        <v>0.792592592592593</v>
      </c>
      <c r="AM784" s="172">
        <v>0.892455530566346</v>
      </c>
      <c r="AN784" s="172">
        <v>0.921461970917347</v>
      </c>
      <c r="AO784" s="171">
        <v>0.99</v>
      </c>
      <c r="AP784" s="361">
        <v>1</v>
      </c>
      <c r="AQ784" s="361">
        <v>1</v>
      </c>
      <c r="AR784" s="361">
        <v>1</v>
      </c>
      <c r="AS784" s="362">
        <v>1</v>
      </c>
      <c r="AT784" s="367">
        <v>0.0810595228934205</v>
      </c>
      <c r="AU784" s="364">
        <v>0.0754716981132075</v>
      </c>
      <c r="AV784" s="365">
        <v>0.216216216216216</v>
      </c>
      <c r="AW784" s="365">
        <v>0.0377358490566038</v>
      </c>
      <c r="AX784" s="365">
        <v>0.106666666666667</v>
      </c>
      <c r="AY784" s="145"/>
      <c r="AZ784" s="143"/>
    </row>
    <row r="785" spans="1:52">
      <c r="A785" s="141"/>
      <c r="B785" s="145"/>
      <c r="C785" s="175" t="s">
        <v>1158</v>
      </c>
      <c r="D785" s="169" t="s">
        <v>26</v>
      </c>
      <c r="E785" s="169" t="s">
        <v>1159</v>
      </c>
      <c r="F785" s="170" t="s">
        <v>1429</v>
      </c>
      <c r="G785" s="184" t="s">
        <v>1430</v>
      </c>
      <c r="H785" s="184" t="s">
        <v>1430</v>
      </c>
      <c r="I785" s="184" t="s">
        <v>1430</v>
      </c>
      <c r="J785" s="184" t="s">
        <v>1430</v>
      </c>
      <c r="K785" s="171">
        <v>0.9</v>
      </c>
      <c r="L785" s="172">
        <v>0.866666666666667</v>
      </c>
      <c r="M785" s="172">
        <v>0.740740740740741</v>
      </c>
      <c r="N785" s="173">
        <v>0.838709677419355</v>
      </c>
      <c r="O785" s="173">
        <v>0.821301775147929</v>
      </c>
      <c r="P785" s="359">
        <v>0.9</v>
      </c>
      <c r="Q785" s="360">
        <v>0.967914438502674</v>
      </c>
      <c r="R785" s="172">
        <v>0.946322067594433</v>
      </c>
      <c r="S785" s="172">
        <v>0.969924812030075</v>
      </c>
      <c r="T785" s="172">
        <v>0.966460447657445</v>
      </c>
      <c r="U785" s="359">
        <v>0.9</v>
      </c>
      <c r="V785" s="172">
        <v>0.913368983957219</v>
      </c>
      <c r="W785" s="172">
        <v>0.900099403578529</v>
      </c>
      <c r="X785" s="172">
        <v>0.939271255060729</v>
      </c>
      <c r="Y785" s="172">
        <v>0.940480328096761</v>
      </c>
      <c r="Z785" s="359">
        <v>0.92</v>
      </c>
      <c r="AA785" s="359">
        <v>0.893416927899687</v>
      </c>
      <c r="AB785" s="359">
        <v>0.886679920477137</v>
      </c>
      <c r="AC785" s="359">
        <v>0.938628158844765</v>
      </c>
      <c r="AD785" s="359">
        <v>0.922974860335195</v>
      </c>
      <c r="AE785" s="359">
        <v>0.92</v>
      </c>
      <c r="AF785" s="172">
        <v>0.998204667863555</v>
      </c>
      <c r="AG785" s="172">
        <v>0.902147971360382</v>
      </c>
      <c r="AH785" s="172">
        <v>0.995602462620932</v>
      </c>
      <c r="AI785" s="172">
        <v>0.991216216216216</v>
      </c>
      <c r="AJ785" s="359">
        <v>0.92</v>
      </c>
      <c r="AK785" s="172">
        <v>0.930561900411147</v>
      </c>
      <c r="AL785" s="172">
        <v>0.912127236580517</v>
      </c>
      <c r="AM785" s="172">
        <v>0.955321944809461</v>
      </c>
      <c r="AN785" s="172">
        <v>0.954262735330541</v>
      </c>
      <c r="AO785" s="171">
        <v>0.99</v>
      </c>
      <c r="AP785" s="361">
        <v>1</v>
      </c>
      <c r="AQ785" s="361">
        <v>1</v>
      </c>
      <c r="AR785" s="361">
        <v>1</v>
      </c>
      <c r="AS785" s="362">
        <v>1</v>
      </c>
      <c r="AT785" s="367">
        <v>0.0810595228934205</v>
      </c>
      <c r="AU785" s="364">
        <v>0.115384615384615</v>
      </c>
      <c r="AV785" s="365">
        <v>0.136363636363636</v>
      </c>
      <c r="AW785" s="365">
        <v>0.111111111111111</v>
      </c>
      <c r="AX785" s="365">
        <v>0.0916666666666667</v>
      </c>
      <c r="AY785" s="145"/>
      <c r="AZ785" s="143"/>
    </row>
    <row r="786" spans="1:52">
      <c r="A786" s="141"/>
      <c r="B786" s="145"/>
      <c r="C786" s="175" t="s">
        <v>1158</v>
      </c>
      <c r="D786" s="169" t="s">
        <v>26</v>
      </c>
      <c r="E786" s="169" t="s">
        <v>1159</v>
      </c>
      <c r="F786" s="170" t="s">
        <v>1431</v>
      </c>
      <c r="G786" s="184" t="s">
        <v>1432</v>
      </c>
      <c r="H786" s="184" t="s">
        <v>1432</v>
      </c>
      <c r="I786" s="184" t="s">
        <v>1432</v>
      </c>
      <c r="J786" s="184" t="s">
        <v>1432</v>
      </c>
      <c r="K786" s="171">
        <v>0.9</v>
      </c>
      <c r="L786" s="172" t="s">
        <v>40</v>
      </c>
      <c r="M786" s="172" t="s">
        <v>40</v>
      </c>
      <c r="N786" s="173" t="s">
        <v>40</v>
      </c>
      <c r="O786" s="173" t="s">
        <v>40</v>
      </c>
      <c r="P786" s="359">
        <v>0.9</v>
      </c>
      <c r="Q786" s="360">
        <v>0</v>
      </c>
      <c r="R786" s="172">
        <v>0</v>
      </c>
      <c r="S786" s="172">
        <v>0</v>
      </c>
      <c r="T786" s="172">
        <v>0</v>
      </c>
      <c r="U786" s="359">
        <v>0.9</v>
      </c>
      <c r="V786" s="172">
        <v>1</v>
      </c>
      <c r="W786" s="172">
        <v>1</v>
      </c>
      <c r="X786" s="172">
        <v>1</v>
      </c>
      <c r="Y786" s="172">
        <v>0.934210526315789</v>
      </c>
      <c r="Z786" s="359">
        <v>0.92</v>
      </c>
      <c r="AA786" s="359">
        <v>1</v>
      </c>
      <c r="AB786" s="359">
        <v>1</v>
      </c>
      <c r="AC786" s="359">
        <v>1</v>
      </c>
      <c r="AD786" s="359">
        <v>1</v>
      </c>
      <c r="AE786" s="359">
        <v>0.92</v>
      </c>
      <c r="AF786" s="172">
        <v>1</v>
      </c>
      <c r="AG786" s="172">
        <v>1</v>
      </c>
      <c r="AH786" s="172">
        <v>0.997084548104956</v>
      </c>
      <c r="AI786" s="172">
        <v>0.99587672094486</v>
      </c>
      <c r="AJ786" s="359">
        <v>0.92</v>
      </c>
      <c r="AK786" s="172">
        <v>1</v>
      </c>
      <c r="AL786" s="172">
        <v>1</v>
      </c>
      <c r="AM786" s="172">
        <v>1</v>
      </c>
      <c r="AN786" s="172">
        <v>0.951923076923077</v>
      </c>
      <c r="AO786" s="171">
        <v>0.99</v>
      </c>
      <c r="AP786" s="361">
        <v>1</v>
      </c>
      <c r="AQ786" s="361">
        <v>1</v>
      </c>
      <c r="AR786" s="361">
        <v>1</v>
      </c>
      <c r="AS786" s="362">
        <v>1</v>
      </c>
      <c r="AT786" s="367">
        <v>0.0810595228934205</v>
      </c>
      <c r="AU786" s="364" t="s">
        <v>40</v>
      </c>
      <c r="AV786" s="365" t="s">
        <v>40</v>
      </c>
      <c r="AW786" s="365" t="s">
        <v>40</v>
      </c>
      <c r="AX786" s="365" t="s">
        <v>40</v>
      </c>
      <c r="AY786" s="145"/>
      <c r="AZ786" s="143"/>
    </row>
    <row r="787" spans="1:52">
      <c r="A787" s="141"/>
      <c r="B787" s="145"/>
      <c r="C787" s="175" t="s">
        <v>1158</v>
      </c>
      <c r="D787" s="169" t="s">
        <v>26</v>
      </c>
      <c r="E787" s="169" t="s">
        <v>1159</v>
      </c>
      <c r="F787" s="170" t="s">
        <v>1433</v>
      </c>
      <c r="G787" s="184" t="s">
        <v>1434</v>
      </c>
      <c r="H787" s="184" t="s">
        <v>1434</v>
      </c>
      <c r="I787" s="184" t="s">
        <v>1434</v>
      </c>
      <c r="J787" s="184" t="s">
        <v>1434</v>
      </c>
      <c r="K787" s="171">
        <v>0.9</v>
      </c>
      <c r="L787" s="172" t="s">
        <v>40</v>
      </c>
      <c r="M787" s="172" t="s">
        <v>40</v>
      </c>
      <c r="N787" s="173" t="s">
        <v>40</v>
      </c>
      <c r="O787" s="173" t="s">
        <v>40</v>
      </c>
      <c r="P787" s="359">
        <v>0.9</v>
      </c>
      <c r="Q787" s="360">
        <v>0</v>
      </c>
      <c r="R787" s="172">
        <v>0</v>
      </c>
      <c r="S787" s="172">
        <v>0</v>
      </c>
      <c r="T787" s="172">
        <v>0</v>
      </c>
      <c r="U787" s="359">
        <v>0.9</v>
      </c>
      <c r="V787" s="172">
        <v>1</v>
      </c>
      <c r="W787" s="172">
        <v>1</v>
      </c>
      <c r="X787" s="172">
        <v>1</v>
      </c>
      <c r="Y787" s="172">
        <v>0.980582524271845</v>
      </c>
      <c r="Z787" s="359">
        <v>0.92</v>
      </c>
      <c r="AA787" s="359">
        <v>1</v>
      </c>
      <c r="AB787" s="359">
        <v>1</v>
      </c>
      <c r="AC787" s="359">
        <v>1</v>
      </c>
      <c r="AD787" s="359">
        <v>0.971428571428571</v>
      </c>
      <c r="AE787" s="359">
        <v>0.92</v>
      </c>
      <c r="AF787" s="172" t="s">
        <v>40</v>
      </c>
      <c r="AG787" s="172" t="s">
        <v>40</v>
      </c>
      <c r="AH787" s="172" t="s">
        <v>40</v>
      </c>
      <c r="AI787" s="172">
        <v>0.999779881135813</v>
      </c>
      <c r="AJ787" s="359">
        <v>0.92</v>
      </c>
      <c r="AK787" s="172">
        <v>1</v>
      </c>
      <c r="AL787" s="172">
        <v>1</v>
      </c>
      <c r="AM787" s="172">
        <v>1</v>
      </c>
      <c r="AN787" s="172">
        <v>0.97841726618705</v>
      </c>
      <c r="AO787" s="171">
        <v>0.99</v>
      </c>
      <c r="AP787" s="361" t="s">
        <v>40</v>
      </c>
      <c r="AQ787" s="361" t="s">
        <v>40</v>
      </c>
      <c r="AR787" s="361" t="s">
        <v>40</v>
      </c>
      <c r="AS787" s="362">
        <v>1</v>
      </c>
      <c r="AT787" s="367">
        <v>0.0810595228934205</v>
      </c>
      <c r="AU787" s="364" t="s">
        <v>40</v>
      </c>
      <c r="AV787" s="365" t="s">
        <v>40</v>
      </c>
      <c r="AW787" s="365" t="s">
        <v>40</v>
      </c>
      <c r="AX787" s="365" t="s">
        <v>40</v>
      </c>
      <c r="AY787" s="145"/>
      <c r="AZ787" s="143"/>
    </row>
    <row r="788" spans="1:52">
      <c r="A788" s="141"/>
      <c r="B788" s="145"/>
      <c r="C788" s="175" t="s">
        <v>1158</v>
      </c>
      <c r="D788" s="169" t="s">
        <v>26</v>
      </c>
      <c r="E788" s="169" t="s">
        <v>1159</v>
      </c>
      <c r="F788" s="170" t="s">
        <v>1435</v>
      </c>
      <c r="G788" s="184" t="s">
        <v>1436</v>
      </c>
      <c r="H788" s="184" t="s">
        <v>1436</v>
      </c>
      <c r="I788" s="184" t="s">
        <v>1436</v>
      </c>
      <c r="J788" s="184" t="s">
        <v>1436</v>
      </c>
      <c r="K788" s="171">
        <v>0.9</v>
      </c>
      <c r="L788" s="172">
        <v>0.981481481481482</v>
      </c>
      <c r="M788" s="172">
        <v>0.901960784313726</v>
      </c>
      <c r="N788" s="173">
        <v>0.886792452830189</v>
      </c>
      <c r="O788" s="173">
        <v>0.934210526315789</v>
      </c>
      <c r="P788" s="359">
        <v>0.9</v>
      </c>
      <c r="Q788" s="360">
        <v>0.95585874799358</v>
      </c>
      <c r="R788" s="172">
        <v>0.938351983723296</v>
      </c>
      <c r="S788" s="172">
        <v>0.949045921576851</v>
      </c>
      <c r="T788" s="172">
        <v>0.948519142441651</v>
      </c>
      <c r="U788" s="359">
        <v>0.9</v>
      </c>
      <c r="V788" s="172">
        <v>0.935393258426966</v>
      </c>
      <c r="W788" s="172">
        <v>0.903967446592065</v>
      </c>
      <c r="X788" s="172">
        <v>0.930593415810442</v>
      </c>
      <c r="Y788" s="172">
        <v>0.929074338041553</v>
      </c>
      <c r="Z788" s="359">
        <v>0.92</v>
      </c>
      <c r="AA788" s="359">
        <v>0.92805173807599</v>
      </c>
      <c r="AB788" s="359">
        <v>0.923853923853924</v>
      </c>
      <c r="AC788" s="359">
        <v>0.940366972477064</v>
      </c>
      <c r="AD788" s="359">
        <v>0.930046531081717</v>
      </c>
      <c r="AE788" s="359">
        <v>0.92</v>
      </c>
      <c r="AF788" s="172">
        <v>0.99846547314578</v>
      </c>
      <c r="AG788" s="172">
        <v>0.961349262122277</v>
      </c>
      <c r="AH788" s="172">
        <v>0.993470790378007</v>
      </c>
      <c r="AI788" s="172">
        <v>0.985997624275584</v>
      </c>
      <c r="AJ788" s="359">
        <v>0.92</v>
      </c>
      <c r="AK788" s="172">
        <v>0.960019267822736</v>
      </c>
      <c r="AL788" s="172">
        <v>0.946834219429676</v>
      </c>
      <c r="AM788" s="172">
        <v>0.958251150558843</v>
      </c>
      <c r="AN788" s="172">
        <v>0.958111582175717</v>
      </c>
      <c r="AO788" s="171">
        <v>0.99</v>
      </c>
      <c r="AP788" s="361">
        <v>1</v>
      </c>
      <c r="AQ788" s="361">
        <v>1</v>
      </c>
      <c r="AR788" s="361">
        <v>1</v>
      </c>
      <c r="AS788" s="362">
        <v>1</v>
      </c>
      <c r="AT788" s="367">
        <v>0.0810595228934205</v>
      </c>
      <c r="AU788" s="364">
        <v>0</v>
      </c>
      <c r="AV788" s="365">
        <v>0.0606060606060606</v>
      </c>
      <c r="AW788" s="365">
        <v>0.0666666666666667</v>
      </c>
      <c r="AX788" s="365">
        <v>0.0638792102206736</v>
      </c>
      <c r="AY788" s="145"/>
      <c r="AZ788" s="143"/>
    </row>
    <row r="789" spans="1:52">
      <c r="A789" s="141"/>
      <c r="B789" s="145"/>
      <c r="C789" s="175" t="s">
        <v>1158</v>
      </c>
      <c r="D789" s="169" t="s">
        <v>26</v>
      </c>
      <c r="E789" s="169" t="s">
        <v>1159</v>
      </c>
      <c r="F789" s="170" t="s">
        <v>1437</v>
      </c>
      <c r="G789" s="184" t="s">
        <v>1438</v>
      </c>
      <c r="H789" s="184" t="s">
        <v>1438</v>
      </c>
      <c r="I789" s="184" t="s">
        <v>1438</v>
      </c>
      <c r="J789" s="184" t="s">
        <v>1438</v>
      </c>
      <c r="K789" s="171">
        <v>0.9</v>
      </c>
      <c r="L789" s="172">
        <v>0.966666666666667</v>
      </c>
      <c r="M789" s="172">
        <v>0.814814814814815</v>
      </c>
      <c r="N789" s="173">
        <v>0.9</v>
      </c>
      <c r="O789" s="173">
        <v>0.893518518518518</v>
      </c>
      <c r="P789" s="359">
        <v>0.9</v>
      </c>
      <c r="Q789" s="360">
        <v>0.956130483689539</v>
      </c>
      <c r="R789" s="172">
        <v>0.940794809407948</v>
      </c>
      <c r="S789" s="172">
        <v>0.956627482772598</v>
      </c>
      <c r="T789" s="172">
        <v>0.949882049871919</v>
      </c>
      <c r="U789" s="359">
        <v>0.9</v>
      </c>
      <c r="V789" s="172">
        <v>0.911136107986502</v>
      </c>
      <c r="W789" s="172">
        <v>0.906731549067315</v>
      </c>
      <c r="X789" s="172">
        <v>0.938792055127685</v>
      </c>
      <c r="Y789" s="172">
        <v>0.93593064821917</v>
      </c>
      <c r="Z789" s="359">
        <v>0.92</v>
      </c>
      <c r="AA789" s="359">
        <v>0.912781954887218</v>
      </c>
      <c r="AB789" s="359">
        <v>0.918169209431345</v>
      </c>
      <c r="AC789" s="359">
        <v>0.939721792890263</v>
      </c>
      <c r="AD789" s="359">
        <v>0.941057881054698</v>
      </c>
      <c r="AE789" s="359">
        <v>0.92</v>
      </c>
      <c r="AF789" s="172">
        <v>1</v>
      </c>
      <c r="AG789" s="172">
        <v>0.993874425727412</v>
      </c>
      <c r="AH789" s="172">
        <v>0.995316804407714</v>
      </c>
      <c r="AI789" s="172">
        <v>0.991913121022221</v>
      </c>
      <c r="AJ789" s="359">
        <v>0.92</v>
      </c>
      <c r="AK789" s="172">
        <v>0.938230884557721</v>
      </c>
      <c r="AL789" s="172">
        <v>0.943939868462261</v>
      </c>
      <c r="AM789" s="172">
        <v>0.969171483622351</v>
      </c>
      <c r="AN789" s="172">
        <v>0.965399377711158</v>
      </c>
      <c r="AO789" s="171">
        <v>0.99</v>
      </c>
      <c r="AP789" s="361">
        <v>1</v>
      </c>
      <c r="AQ789" s="361">
        <v>1</v>
      </c>
      <c r="AR789" s="361">
        <v>1</v>
      </c>
      <c r="AS789" s="362">
        <v>1</v>
      </c>
      <c r="AT789" s="367">
        <v>0.0810595228934205</v>
      </c>
      <c r="AU789" s="364">
        <v>0</v>
      </c>
      <c r="AV789" s="365">
        <v>0.1</v>
      </c>
      <c r="AW789" s="365">
        <v>0.285714285714286</v>
      </c>
      <c r="AX789" s="365">
        <v>0.0805970149253731</v>
      </c>
      <c r="AY789" s="145"/>
      <c r="AZ789" s="143"/>
    </row>
    <row r="790" spans="1:52">
      <c r="A790" s="141"/>
      <c r="B790" s="145"/>
      <c r="C790" s="175" t="s">
        <v>1158</v>
      </c>
      <c r="D790" s="169" t="s">
        <v>26</v>
      </c>
      <c r="E790" s="169" t="s">
        <v>1159</v>
      </c>
      <c r="F790" s="170" t="s">
        <v>1439</v>
      </c>
      <c r="G790" s="184" t="s">
        <v>1440</v>
      </c>
      <c r="H790" s="184" t="s">
        <v>1440</v>
      </c>
      <c r="I790" s="184" t="s">
        <v>1440</v>
      </c>
      <c r="J790" s="184" t="s">
        <v>1440</v>
      </c>
      <c r="K790" s="171">
        <v>0.9</v>
      </c>
      <c r="L790" s="172">
        <v>0.818181818181818</v>
      </c>
      <c r="M790" s="172">
        <v>0.863636363636364</v>
      </c>
      <c r="N790" s="173">
        <v>0.772727272727273</v>
      </c>
      <c r="O790" s="173">
        <v>0.771103896103896</v>
      </c>
      <c r="P790" s="359">
        <v>0.9</v>
      </c>
      <c r="Q790" s="360">
        <v>0.921883083290223</v>
      </c>
      <c r="R790" s="172">
        <v>0.909995262908574</v>
      </c>
      <c r="S790" s="172">
        <v>0.905027932960894</v>
      </c>
      <c r="T790" s="172">
        <v>0.929188847784896</v>
      </c>
      <c r="U790" s="359">
        <v>0.9</v>
      </c>
      <c r="V790" s="172">
        <v>0.941541645111226</v>
      </c>
      <c r="W790" s="172">
        <v>0.932259592610137</v>
      </c>
      <c r="X790" s="172">
        <v>0.937023869984764</v>
      </c>
      <c r="Y790" s="172">
        <v>0.930831002436163</v>
      </c>
      <c r="Z790" s="359">
        <v>0.92</v>
      </c>
      <c r="AA790" s="359">
        <v>0.924418604651163</v>
      </c>
      <c r="AB790" s="359">
        <v>0.94018691588785</v>
      </c>
      <c r="AC790" s="359">
        <v>0.942857142857143</v>
      </c>
      <c r="AD790" s="359">
        <v>0.939176749079432</v>
      </c>
      <c r="AE790" s="359">
        <v>0.92</v>
      </c>
      <c r="AF790" s="172">
        <v>1</v>
      </c>
      <c r="AG790" s="172">
        <v>0.985419198055893</v>
      </c>
      <c r="AH790" s="172">
        <v>0.988636363636364</v>
      </c>
      <c r="AI790" s="172">
        <v>0.981712311692012</v>
      </c>
      <c r="AJ790" s="359">
        <v>0.92</v>
      </c>
      <c r="AK790" s="172">
        <v>0.97265306122449</v>
      </c>
      <c r="AL790" s="172">
        <v>0.967888175292784</v>
      </c>
      <c r="AM790" s="172">
        <v>0.977066034005536</v>
      </c>
      <c r="AN790" s="172">
        <v>0.969327410090263</v>
      </c>
      <c r="AO790" s="171">
        <v>0.99</v>
      </c>
      <c r="AP790" s="361">
        <v>1</v>
      </c>
      <c r="AQ790" s="361">
        <v>1</v>
      </c>
      <c r="AR790" s="361">
        <v>1</v>
      </c>
      <c r="AS790" s="362">
        <v>1</v>
      </c>
      <c r="AT790" s="367">
        <v>0.0810595228934205</v>
      </c>
      <c r="AU790" s="364">
        <v>0.125</v>
      </c>
      <c r="AV790" s="365">
        <v>0</v>
      </c>
      <c r="AW790" s="365">
        <v>0</v>
      </c>
      <c r="AX790" s="365">
        <v>0.0656370656370656</v>
      </c>
      <c r="AY790" s="145"/>
      <c r="AZ790" s="143"/>
    </row>
    <row r="791" spans="1:52">
      <c r="A791" s="141"/>
      <c r="B791" s="145"/>
      <c r="C791" s="175" t="s">
        <v>1158</v>
      </c>
      <c r="D791" s="169" t="s">
        <v>26</v>
      </c>
      <c r="E791" s="169" t="s">
        <v>1159</v>
      </c>
      <c r="F791" s="170" t="s">
        <v>1441</v>
      </c>
      <c r="G791" s="184" t="s">
        <v>1442</v>
      </c>
      <c r="H791" s="184" t="s">
        <v>1442</v>
      </c>
      <c r="I791" s="184" t="s">
        <v>1442</v>
      </c>
      <c r="J791" s="184" t="s">
        <v>1442</v>
      </c>
      <c r="K791" s="171">
        <v>0.9</v>
      </c>
      <c r="L791" s="172">
        <v>0.857142857142857</v>
      </c>
      <c r="M791" s="172">
        <v>0.85</v>
      </c>
      <c r="N791" s="173">
        <v>0.795454545454545</v>
      </c>
      <c r="O791" s="173">
        <v>0.851602023608769</v>
      </c>
      <c r="P791" s="359">
        <v>0.9</v>
      </c>
      <c r="Q791" s="360">
        <v>0.947249647390691</v>
      </c>
      <c r="R791" s="172">
        <v>0.888446215139442</v>
      </c>
      <c r="S791" s="172">
        <v>0.938995913601868</v>
      </c>
      <c r="T791" s="172">
        <v>0.92809147462327</v>
      </c>
      <c r="U791" s="359">
        <v>0.9</v>
      </c>
      <c r="V791" s="172">
        <v>0.924964739069111</v>
      </c>
      <c r="W791" s="172">
        <v>0.895276038702334</v>
      </c>
      <c r="X791" s="172">
        <v>0.916228838295388</v>
      </c>
      <c r="Y791" s="172">
        <v>0.919076945445482</v>
      </c>
      <c r="Z791" s="359">
        <v>0.92</v>
      </c>
      <c r="AA791" s="359">
        <v>0.915898617511521</v>
      </c>
      <c r="AB791" s="359">
        <v>0.909001956947162</v>
      </c>
      <c r="AC791" s="359">
        <v>0.932017543859649</v>
      </c>
      <c r="AD791" s="359">
        <v>0.920173198623293</v>
      </c>
      <c r="AE791" s="359">
        <v>0.92</v>
      </c>
      <c r="AF791" s="172">
        <v>1</v>
      </c>
      <c r="AG791" s="172">
        <v>0.997258396161755</v>
      </c>
      <c r="AH791" s="172">
        <v>1</v>
      </c>
      <c r="AI791" s="172">
        <v>0.998078569787598</v>
      </c>
      <c r="AJ791" s="359">
        <v>0.92</v>
      </c>
      <c r="AK791" s="172">
        <v>0.956305184514376</v>
      </c>
      <c r="AL791" s="172">
        <v>0.954585537918871</v>
      </c>
      <c r="AM791" s="172">
        <v>0.965660290389491</v>
      </c>
      <c r="AN791" s="172">
        <v>0.963499923012715</v>
      </c>
      <c r="AO791" s="171">
        <v>0.99</v>
      </c>
      <c r="AP791" s="361">
        <v>1</v>
      </c>
      <c r="AQ791" s="361">
        <v>1</v>
      </c>
      <c r="AR791" s="361">
        <v>1</v>
      </c>
      <c r="AS791" s="362">
        <v>1</v>
      </c>
      <c r="AT791" s="367">
        <v>0.0810595228934205</v>
      </c>
      <c r="AU791" s="364">
        <v>0.04</v>
      </c>
      <c r="AV791" s="365">
        <v>0</v>
      </c>
      <c r="AW791" s="365">
        <v>0.1</v>
      </c>
      <c r="AX791" s="365">
        <v>0.0453563714902808</v>
      </c>
      <c r="AY791" s="145"/>
      <c r="AZ791" s="143"/>
    </row>
    <row r="792" spans="1:52">
      <c r="A792" s="141"/>
      <c r="B792" s="145"/>
      <c r="C792" s="175" t="s">
        <v>1158</v>
      </c>
      <c r="D792" s="169" t="s">
        <v>26</v>
      </c>
      <c r="E792" s="169" t="s">
        <v>1159</v>
      </c>
      <c r="F792" s="170" t="s">
        <v>1443</v>
      </c>
      <c r="G792" s="184" t="s">
        <v>1444</v>
      </c>
      <c r="H792" s="184" t="s">
        <v>1444</v>
      </c>
      <c r="I792" s="184" t="s">
        <v>1444</v>
      </c>
      <c r="J792" s="184" t="s">
        <v>1444</v>
      </c>
      <c r="K792" s="171">
        <v>0.9</v>
      </c>
      <c r="L792" s="172">
        <v>0.695652173913043</v>
      </c>
      <c r="M792" s="172">
        <v>0.80952380952381</v>
      </c>
      <c r="N792" s="173">
        <v>0.791666666666667</v>
      </c>
      <c r="O792" s="173">
        <v>0.753048780487805</v>
      </c>
      <c r="P792" s="359">
        <v>0.9</v>
      </c>
      <c r="Q792" s="360">
        <v>0.9477969348659</v>
      </c>
      <c r="R792" s="172">
        <v>0.941310282074613</v>
      </c>
      <c r="S792" s="172">
        <v>0.932376100046318</v>
      </c>
      <c r="T792" s="172">
        <v>0.946658870698296</v>
      </c>
      <c r="U792" s="359">
        <v>0.9</v>
      </c>
      <c r="V792" s="172">
        <v>0.920019157088123</v>
      </c>
      <c r="W792" s="172">
        <v>0.888535031847134</v>
      </c>
      <c r="X792" s="172">
        <v>0.915238536359426</v>
      </c>
      <c r="Y792" s="172">
        <v>0.918894086201136</v>
      </c>
      <c r="Z792" s="359">
        <v>0.92</v>
      </c>
      <c r="AA792" s="359">
        <v>0.939495798319328</v>
      </c>
      <c r="AB792" s="359">
        <v>0.911111111111111</v>
      </c>
      <c r="AC792" s="359">
        <v>0.903571428571429</v>
      </c>
      <c r="AD792" s="359">
        <v>0.920124357288055</v>
      </c>
      <c r="AE792" s="359">
        <v>0.92</v>
      </c>
      <c r="AF792" s="172">
        <v>0.982151963284039</v>
      </c>
      <c r="AG792" s="172">
        <v>0.978260869565217</v>
      </c>
      <c r="AH792" s="172">
        <v>0.992998090388288</v>
      </c>
      <c r="AI792" s="172">
        <v>0.987610345361623</v>
      </c>
      <c r="AJ792" s="359">
        <v>0.92</v>
      </c>
      <c r="AK792" s="172">
        <v>0.957510249720462</v>
      </c>
      <c r="AL792" s="172">
        <v>0.947179302910528</v>
      </c>
      <c r="AM792" s="172">
        <v>0.952590959206174</v>
      </c>
      <c r="AN792" s="172">
        <v>0.957267187724266</v>
      </c>
      <c r="AO792" s="171">
        <v>0.99</v>
      </c>
      <c r="AP792" s="361">
        <v>1</v>
      </c>
      <c r="AQ792" s="361">
        <v>1</v>
      </c>
      <c r="AR792" s="361">
        <v>1</v>
      </c>
      <c r="AS792" s="362">
        <v>1</v>
      </c>
      <c r="AT792" s="367">
        <v>0.0810595228934205</v>
      </c>
      <c r="AU792" s="364">
        <v>0</v>
      </c>
      <c r="AV792" s="365">
        <v>0</v>
      </c>
      <c r="AW792" s="365">
        <v>0.153846153846154</v>
      </c>
      <c r="AX792" s="365">
        <v>0.0191780821917808</v>
      </c>
      <c r="AY792" s="145"/>
      <c r="AZ792" s="143"/>
    </row>
    <row r="793" spans="1:52">
      <c r="A793" s="141"/>
      <c r="B793" s="145"/>
      <c r="C793" s="175" t="s">
        <v>1158</v>
      </c>
      <c r="D793" s="169" t="s">
        <v>26</v>
      </c>
      <c r="E793" s="169" t="s">
        <v>1159</v>
      </c>
      <c r="F793" s="170" t="s">
        <v>1445</v>
      </c>
      <c r="G793" s="184" t="s">
        <v>1446</v>
      </c>
      <c r="H793" s="184" t="s">
        <v>1446</v>
      </c>
      <c r="I793" s="184" t="s">
        <v>1446</v>
      </c>
      <c r="J793" s="184" t="s">
        <v>1446</v>
      </c>
      <c r="K793" s="171">
        <v>0.9</v>
      </c>
      <c r="L793" s="172">
        <v>0.967741935483871</v>
      </c>
      <c r="M793" s="172">
        <v>0.933333333333333</v>
      </c>
      <c r="N793" s="173">
        <v>0.878787878787879</v>
      </c>
      <c r="O793" s="173">
        <v>0.929465301478953</v>
      </c>
      <c r="P793" s="359">
        <v>0.9</v>
      </c>
      <c r="Q793" s="360">
        <v>0.925419515226849</v>
      </c>
      <c r="R793" s="172">
        <v>0.911764705882353</v>
      </c>
      <c r="S793" s="172">
        <v>0.948412698412698</v>
      </c>
      <c r="T793" s="172">
        <v>0.938840375690122</v>
      </c>
      <c r="U793" s="359">
        <v>0.9</v>
      </c>
      <c r="V793" s="172">
        <v>0.904599129894344</v>
      </c>
      <c r="W793" s="172">
        <v>0.896482122260669</v>
      </c>
      <c r="X793" s="172">
        <v>0.919108669108669</v>
      </c>
      <c r="Y793" s="172">
        <v>0.918648131447551</v>
      </c>
      <c r="Z793" s="359">
        <v>0.92</v>
      </c>
      <c r="AA793" s="359">
        <v>0.925561797752809</v>
      </c>
      <c r="AB793" s="359">
        <v>0.927765237020316</v>
      </c>
      <c r="AC793" s="359">
        <v>0.896153846153846</v>
      </c>
      <c r="AD793" s="359">
        <v>0.910718897976754</v>
      </c>
      <c r="AE793" s="359">
        <v>0.92</v>
      </c>
      <c r="AF793" s="172">
        <v>0.997727272727273</v>
      </c>
      <c r="AG793" s="172">
        <v>0.990066225165563</v>
      </c>
      <c r="AH793" s="172">
        <v>0.992657856093979</v>
      </c>
      <c r="AI793" s="172">
        <v>0.99306490011386</v>
      </c>
      <c r="AJ793" s="359">
        <v>0.92</v>
      </c>
      <c r="AK793" s="172">
        <v>0.960669880740929</v>
      </c>
      <c r="AL793" s="172">
        <v>0.949712973593571</v>
      </c>
      <c r="AM793" s="172">
        <v>0.955128205128205</v>
      </c>
      <c r="AN793" s="172">
        <v>0.959285326610291</v>
      </c>
      <c r="AO793" s="171">
        <v>0.99</v>
      </c>
      <c r="AP793" s="361">
        <v>1</v>
      </c>
      <c r="AQ793" s="361">
        <v>1</v>
      </c>
      <c r="AR793" s="361">
        <v>1</v>
      </c>
      <c r="AS793" s="362">
        <v>1</v>
      </c>
      <c r="AT793" s="367">
        <v>0.0810595228934205</v>
      </c>
      <c r="AU793" s="364">
        <v>0.0555555555555556</v>
      </c>
      <c r="AV793" s="365">
        <v>0.0625</v>
      </c>
      <c r="AW793" s="365">
        <v>0</v>
      </c>
      <c r="AX793" s="365">
        <v>0.0683544303797468</v>
      </c>
      <c r="AY793" s="145"/>
      <c r="AZ793" s="143"/>
    </row>
    <row r="794" spans="1:52">
      <c r="A794" s="141"/>
      <c r="B794" s="145"/>
      <c r="C794" s="175" t="s">
        <v>1158</v>
      </c>
      <c r="D794" s="169" t="s">
        <v>26</v>
      </c>
      <c r="E794" s="169" t="s">
        <v>1159</v>
      </c>
      <c r="F794" s="170" t="s">
        <v>1447</v>
      </c>
      <c r="G794" s="184" t="s">
        <v>1448</v>
      </c>
      <c r="H794" s="184" t="s">
        <v>1448</v>
      </c>
      <c r="I794" s="184" t="s">
        <v>1448</v>
      </c>
      <c r="J794" s="184" t="s">
        <v>1448</v>
      </c>
      <c r="K794" s="171">
        <v>0.9</v>
      </c>
      <c r="L794" s="172">
        <v>0.793103448275862</v>
      </c>
      <c r="M794" s="172">
        <v>0.896551724137931</v>
      </c>
      <c r="N794" s="173">
        <v>0.758620689655172</v>
      </c>
      <c r="O794" s="173">
        <v>0.789473684210526</v>
      </c>
      <c r="P794" s="359">
        <v>0.9</v>
      </c>
      <c r="Q794" s="360">
        <v>0.933858267716535</v>
      </c>
      <c r="R794" s="172">
        <v>0.926869350862777</v>
      </c>
      <c r="S794" s="172">
        <v>0.948971193415638</v>
      </c>
      <c r="T794" s="172">
        <v>0.94663869771986</v>
      </c>
      <c r="U794" s="359">
        <v>0.9</v>
      </c>
      <c r="V794" s="172">
        <v>0.903937007874016</v>
      </c>
      <c r="W794" s="172">
        <v>0.912900575184881</v>
      </c>
      <c r="X794" s="172">
        <v>0.925925925925926</v>
      </c>
      <c r="Y794" s="172">
        <v>0.928794126521171</v>
      </c>
      <c r="Z794" s="359">
        <v>0.92</v>
      </c>
      <c r="AA794" s="359">
        <v>0.929429429429429</v>
      </c>
      <c r="AB794" s="359">
        <v>0.937031484257871</v>
      </c>
      <c r="AC794" s="359">
        <v>0.940828402366864</v>
      </c>
      <c r="AD794" s="359">
        <v>0.944733518565294</v>
      </c>
      <c r="AE794" s="359">
        <v>0.92</v>
      </c>
      <c r="AF794" s="172">
        <v>0.988603988603989</v>
      </c>
      <c r="AG794" s="172">
        <v>0.991869918699187</v>
      </c>
      <c r="AH794" s="172">
        <v>0.990972918756269</v>
      </c>
      <c r="AI794" s="172">
        <v>0.978288388507423</v>
      </c>
      <c r="AJ794" s="359">
        <v>0.92</v>
      </c>
      <c r="AK794" s="172">
        <v>0.939856653162979</v>
      </c>
      <c r="AL794" s="172">
        <v>0.957796391752577</v>
      </c>
      <c r="AM794" s="172">
        <v>0.961377534599292</v>
      </c>
      <c r="AN794" s="172">
        <v>0.963703190633658</v>
      </c>
      <c r="AO794" s="171">
        <v>0.99</v>
      </c>
      <c r="AP794" s="361">
        <v>1</v>
      </c>
      <c r="AQ794" s="361">
        <v>1</v>
      </c>
      <c r="AR794" s="361">
        <v>1</v>
      </c>
      <c r="AS794" s="362">
        <v>1</v>
      </c>
      <c r="AT794" s="367">
        <v>0.0810595228934205</v>
      </c>
      <c r="AU794" s="364">
        <v>0.0666666666666667</v>
      </c>
      <c r="AV794" s="365">
        <v>0</v>
      </c>
      <c r="AW794" s="365">
        <v>0.0714285714285714</v>
      </c>
      <c r="AX794" s="365">
        <v>0.0725</v>
      </c>
      <c r="AY794" s="145"/>
      <c r="AZ794" s="143"/>
    </row>
    <row r="795" spans="1:52">
      <c r="A795" s="141"/>
      <c r="B795" s="145"/>
      <c r="C795" s="175" t="s">
        <v>1158</v>
      </c>
      <c r="D795" s="169" t="s">
        <v>26</v>
      </c>
      <c r="E795" s="169" t="s">
        <v>1159</v>
      </c>
      <c r="F795" s="170" t="s">
        <v>1449</v>
      </c>
      <c r="G795" s="184" t="s">
        <v>1450</v>
      </c>
      <c r="H795" s="184" t="s">
        <v>1450</v>
      </c>
      <c r="I795" s="184" t="s">
        <v>1450</v>
      </c>
      <c r="J795" s="184" t="s">
        <v>1450</v>
      </c>
      <c r="K795" s="171">
        <v>0.9</v>
      </c>
      <c r="L795" s="172">
        <v>0.870967741935484</v>
      </c>
      <c r="M795" s="172">
        <v>0.896551724137931</v>
      </c>
      <c r="N795" s="173">
        <v>0.892857142857143</v>
      </c>
      <c r="O795" s="173">
        <v>0.93241695303551</v>
      </c>
      <c r="P795" s="359">
        <v>0.9</v>
      </c>
      <c r="Q795" s="360">
        <v>0.926590538336052</v>
      </c>
      <c r="R795" s="172">
        <v>0.920994475138121</v>
      </c>
      <c r="S795" s="172">
        <v>0.938336242001164</v>
      </c>
      <c r="T795" s="172">
        <v>0.933308078794162</v>
      </c>
      <c r="U795" s="359">
        <v>0.9</v>
      </c>
      <c r="V795" s="172">
        <v>0.876019575856444</v>
      </c>
      <c r="W795" s="172">
        <v>0.909944751381215</v>
      </c>
      <c r="X795" s="172">
        <v>0.911576497963932</v>
      </c>
      <c r="Y795" s="172">
        <v>0.905833798548529</v>
      </c>
      <c r="Z795" s="359">
        <v>0.92</v>
      </c>
      <c r="AA795" s="359">
        <v>0.895299145299145</v>
      </c>
      <c r="AB795" s="359">
        <v>0.940952380952381</v>
      </c>
      <c r="AC795" s="359">
        <v>0.928899082568807</v>
      </c>
      <c r="AD795" s="359">
        <v>0.917676586590176</v>
      </c>
      <c r="AE795" s="359">
        <v>0.92</v>
      </c>
      <c r="AF795" s="172">
        <v>0.987826086956522</v>
      </c>
      <c r="AG795" s="172">
        <v>0.994011976047904</v>
      </c>
      <c r="AH795" s="172">
        <v>0.998632010943912</v>
      </c>
      <c r="AI795" s="172">
        <v>0.994313776169553</v>
      </c>
      <c r="AJ795" s="359">
        <v>0.92</v>
      </c>
      <c r="AK795" s="172">
        <v>0.947140381282496</v>
      </c>
      <c r="AL795" s="172">
        <v>0.963644140290847</v>
      </c>
      <c r="AM795" s="172">
        <v>0.964302271673621</v>
      </c>
      <c r="AN795" s="172">
        <v>0.961104101437762</v>
      </c>
      <c r="AO795" s="171">
        <v>0.99</v>
      </c>
      <c r="AP795" s="361">
        <v>1</v>
      </c>
      <c r="AQ795" s="361">
        <v>1</v>
      </c>
      <c r="AR795" s="361">
        <v>1</v>
      </c>
      <c r="AS795" s="362">
        <v>1</v>
      </c>
      <c r="AT795" s="367">
        <v>0.0810595228934205</v>
      </c>
      <c r="AU795" s="364">
        <v>0.0909090909090909</v>
      </c>
      <c r="AV795" s="365">
        <v>0</v>
      </c>
      <c r="AW795" s="365">
        <v>0.1</v>
      </c>
      <c r="AX795" s="365">
        <v>0.0543478260869565</v>
      </c>
      <c r="AY795" s="145"/>
      <c r="AZ795" s="143"/>
    </row>
    <row r="796" spans="1:52">
      <c r="A796" s="141"/>
      <c r="B796" s="145"/>
      <c r="C796" s="175" t="s">
        <v>1158</v>
      </c>
      <c r="D796" s="169" t="s">
        <v>26</v>
      </c>
      <c r="E796" s="169" t="s">
        <v>1159</v>
      </c>
      <c r="F796" s="170" t="s">
        <v>1451</v>
      </c>
      <c r="G796" s="184" t="s">
        <v>1452</v>
      </c>
      <c r="H796" s="184" t="s">
        <v>1452</v>
      </c>
      <c r="I796" s="184" t="s">
        <v>1452</v>
      </c>
      <c r="J796" s="184" t="s">
        <v>1452</v>
      </c>
      <c r="K796" s="171">
        <v>0.9</v>
      </c>
      <c r="L796" s="172">
        <v>0.838709677419355</v>
      </c>
      <c r="M796" s="172">
        <v>0.848484848484849</v>
      </c>
      <c r="N796" s="173">
        <v>0.828571428571429</v>
      </c>
      <c r="O796" s="173">
        <v>0.890692640692641</v>
      </c>
      <c r="P796" s="359">
        <v>0.9</v>
      </c>
      <c r="Q796" s="360">
        <v>0.941073307611364</v>
      </c>
      <c r="R796" s="172">
        <v>0.947695035460993</v>
      </c>
      <c r="S796" s="172">
        <v>0.951147298297557</v>
      </c>
      <c r="T796" s="172">
        <v>0.946906276742196</v>
      </c>
      <c r="U796" s="359">
        <v>0.9</v>
      </c>
      <c r="V796" s="172">
        <v>0.921080322693792</v>
      </c>
      <c r="W796" s="172">
        <v>0.929669030732861</v>
      </c>
      <c r="X796" s="172">
        <v>0.940044411547002</v>
      </c>
      <c r="Y796" s="172">
        <v>0.939216926492292</v>
      </c>
      <c r="Z796" s="359">
        <v>0.92</v>
      </c>
      <c r="AA796" s="359">
        <v>0.725028058361392</v>
      </c>
      <c r="AB796" s="359">
        <v>0.92042755344418</v>
      </c>
      <c r="AC796" s="359">
        <v>0.946251768033946</v>
      </c>
      <c r="AD796" s="359">
        <v>0.925085693667689</v>
      </c>
      <c r="AE796" s="359">
        <v>0.92</v>
      </c>
      <c r="AF796" s="172">
        <v>0.98989898989899</v>
      </c>
      <c r="AG796" s="172">
        <v>0.99198717948718</v>
      </c>
      <c r="AH796" s="172">
        <v>0.996927803379416</v>
      </c>
      <c r="AI796" s="172">
        <v>0.993336362259579</v>
      </c>
      <c r="AJ796" s="359">
        <v>0.92</v>
      </c>
      <c r="AK796" s="172">
        <v>0.899305555555556</v>
      </c>
      <c r="AL796" s="172">
        <v>0.96073793755913</v>
      </c>
      <c r="AM796" s="172">
        <v>0.971579255786698</v>
      </c>
      <c r="AN796" s="172">
        <v>0.967453119076089</v>
      </c>
      <c r="AO796" s="171">
        <v>0.99</v>
      </c>
      <c r="AP796" s="361">
        <v>1</v>
      </c>
      <c r="AQ796" s="361">
        <v>1</v>
      </c>
      <c r="AR796" s="361">
        <v>1</v>
      </c>
      <c r="AS796" s="362">
        <v>1</v>
      </c>
      <c r="AT796" s="367">
        <v>0.0810595228934205</v>
      </c>
      <c r="AU796" s="364">
        <v>0.0384615384615385</v>
      </c>
      <c r="AV796" s="365">
        <v>0.0588235294117647</v>
      </c>
      <c r="AW796" s="365">
        <v>0</v>
      </c>
      <c r="AX796" s="365">
        <v>0.0376569037656904</v>
      </c>
      <c r="AY796" s="145"/>
      <c r="AZ796" s="143"/>
    </row>
    <row r="797" spans="1:52">
      <c r="A797" s="141"/>
      <c r="B797" s="145"/>
      <c r="C797" s="175" t="s">
        <v>1158</v>
      </c>
      <c r="D797" s="169" t="s">
        <v>26</v>
      </c>
      <c r="E797" s="169" t="s">
        <v>1159</v>
      </c>
      <c r="F797" s="170" t="s">
        <v>1453</v>
      </c>
      <c r="G797" s="184" t="s">
        <v>1454</v>
      </c>
      <c r="H797" s="184" t="s">
        <v>1454</v>
      </c>
      <c r="I797" s="184" t="s">
        <v>1454</v>
      </c>
      <c r="J797" s="184" t="s">
        <v>1454</v>
      </c>
      <c r="K797" s="171">
        <v>0.9</v>
      </c>
      <c r="L797" s="172">
        <v>0.685714285714286</v>
      </c>
      <c r="M797" s="172">
        <v>0.645161290322581</v>
      </c>
      <c r="N797" s="173">
        <v>0.694444444444444</v>
      </c>
      <c r="O797" s="173">
        <v>0.693048128342246</v>
      </c>
      <c r="P797" s="359">
        <v>0.9</v>
      </c>
      <c r="Q797" s="360">
        <v>0.900723888314374</v>
      </c>
      <c r="R797" s="172">
        <v>0.938027255029202</v>
      </c>
      <c r="S797" s="172">
        <v>0.944209039548023</v>
      </c>
      <c r="T797" s="172">
        <v>0.94095639246779</v>
      </c>
      <c r="U797" s="359">
        <v>0.9</v>
      </c>
      <c r="V797" s="172">
        <v>0.907618062736987</v>
      </c>
      <c r="W797" s="172">
        <v>0.880597014925373</v>
      </c>
      <c r="X797" s="172">
        <v>0.920550847457627</v>
      </c>
      <c r="Y797" s="172">
        <v>0.8976585728444</v>
      </c>
      <c r="Z797" s="359">
        <v>0.92</v>
      </c>
      <c r="AA797" s="359">
        <v>0.915041782729805</v>
      </c>
      <c r="AB797" s="359">
        <v>0.864829396325459</v>
      </c>
      <c r="AC797" s="359">
        <v>0.869973190348525</v>
      </c>
      <c r="AD797" s="359">
        <v>0.883426277046621</v>
      </c>
      <c r="AE797" s="359">
        <v>0.92</v>
      </c>
      <c r="AF797" s="172">
        <v>1</v>
      </c>
      <c r="AG797" s="172">
        <v>0.992708333333333</v>
      </c>
      <c r="AH797" s="172">
        <v>0.993299832495812</v>
      </c>
      <c r="AI797" s="172">
        <v>0.981054769575571</v>
      </c>
      <c r="AJ797" s="359">
        <v>0.92</v>
      </c>
      <c r="AK797" s="172">
        <v>0.947499309201437</v>
      </c>
      <c r="AL797" s="172">
        <v>0.910273081924577</v>
      </c>
      <c r="AM797" s="172">
        <v>0.938513135830073</v>
      </c>
      <c r="AN797" s="172">
        <v>0.932998032774176</v>
      </c>
      <c r="AO797" s="171">
        <v>0.99</v>
      </c>
      <c r="AP797" s="361">
        <v>1</v>
      </c>
      <c r="AQ797" s="361">
        <v>1</v>
      </c>
      <c r="AR797" s="361">
        <v>1</v>
      </c>
      <c r="AS797" s="362">
        <v>1</v>
      </c>
      <c r="AT797" s="367">
        <v>0.0810595228934205</v>
      </c>
      <c r="AU797" s="364">
        <v>0.032258064516129</v>
      </c>
      <c r="AV797" s="365">
        <v>0.04</v>
      </c>
      <c r="AW797" s="365">
        <v>0.0833333333333333</v>
      </c>
      <c r="AX797" s="365">
        <v>0.0555555555555556</v>
      </c>
      <c r="AY797" s="145"/>
      <c r="AZ797" s="143"/>
    </row>
    <row r="798" spans="1:52">
      <c r="A798" s="141"/>
      <c r="B798" s="145"/>
      <c r="C798" s="175" t="s">
        <v>1158</v>
      </c>
      <c r="D798" s="169" t="s">
        <v>26</v>
      </c>
      <c r="E798" s="169" t="s">
        <v>1159</v>
      </c>
      <c r="F798" s="170" t="s">
        <v>1455</v>
      </c>
      <c r="G798" s="184" t="s">
        <v>1456</v>
      </c>
      <c r="H798" s="184" t="s">
        <v>1456</v>
      </c>
      <c r="I798" s="184" t="s">
        <v>1456</v>
      </c>
      <c r="J798" s="184" t="s">
        <v>1456</v>
      </c>
      <c r="K798" s="171">
        <v>0.9</v>
      </c>
      <c r="L798" s="172">
        <v>0.761904761904762</v>
      </c>
      <c r="M798" s="172">
        <v>0.75</v>
      </c>
      <c r="N798" s="173">
        <v>0.8</v>
      </c>
      <c r="O798" s="173">
        <v>0.725694444444444</v>
      </c>
      <c r="P798" s="359">
        <v>0.9</v>
      </c>
      <c r="Q798" s="360">
        <v>0.890429338103757</v>
      </c>
      <c r="R798" s="172">
        <v>0.918212478920742</v>
      </c>
      <c r="S798" s="172">
        <v>0.887878787878788</v>
      </c>
      <c r="T798" s="172">
        <v>0.930245057695215</v>
      </c>
      <c r="U798" s="359">
        <v>0.9</v>
      </c>
      <c r="V798" s="172">
        <v>0.922182468694097</v>
      </c>
      <c r="W798" s="172">
        <v>0.927065767284992</v>
      </c>
      <c r="X798" s="172">
        <v>0.903030303030303</v>
      </c>
      <c r="Y798" s="172">
        <v>0.923324991181954</v>
      </c>
      <c r="Z798" s="359">
        <v>0.92</v>
      </c>
      <c r="AA798" s="359">
        <v>0.930576070901034</v>
      </c>
      <c r="AB798" s="359">
        <v>0.941080196399345</v>
      </c>
      <c r="AC798" s="359">
        <v>0.940298507462687</v>
      </c>
      <c r="AD798" s="359">
        <v>0.931714339362834</v>
      </c>
      <c r="AE798" s="359">
        <v>0.92</v>
      </c>
      <c r="AF798" s="172">
        <v>1</v>
      </c>
      <c r="AG798" s="172">
        <v>0.999244712990937</v>
      </c>
      <c r="AH798" s="172">
        <v>0.998598458304135</v>
      </c>
      <c r="AI798" s="172">
        <v>0.996826461633727</v>
      </c>
      <c r="AJ798" s="359">
        <v>0.92</v>
      </c>
      <c r="AK798" s="172">
        <v>0.957432200480604</v>
      </c>
      <c r="AL798" s="172">
        <v>0.964465303385853</v>
      </c>
      <c r="AM798" s="172">
        <v>0.954321855235418</v>
      </c>
      <c r="AN798" s="172">
        <v>0.962242926338636</v>
      </c>
      <c r="AO798" s="171">
        <v>0.99</v>
      </c>
      <c r="AP798" s="361">
        <v>1</v>
      </c>
      <c r="AQ798" s="361">
        <v>1</v>
      </c>
      <c r="AR798" s="361">
        <v>1</v>
      </c>
      <c r="AS798" s="362">
        <v>1</v>
      </c>
      <c r="AT798" s="367">
        <v>0.0810595228934205</v>
      </c>
      <c r="AU798" s="364">
        <v>0</v>
      </c>
      <c r="AV798" s="365">
        <v>0</v>
      </c>
      <c r="AW798" s="365">
        <v>0.2</v>
      </c>
      <c r="AX798" s="365">
        <v>0.0692640692640693</v>
      </c>
      <c r="AY798" s="145"/>
      <c r="AZ798" s="143"/>
    </row>
    <row r="799" spans="1:52">
      <c r="A799" s="141"/>
      <c r="B799" s="145"/>
      <c r="C799" s="175" t="s">
        <v>1158</v>
      </c>
      <c r="D799" s="169" t="s">
        <v>26</v>
      </c>
      <c r="E799" s="169" t="s">
        <v>1159</v>
      </c>
      <c r="F799" s="170" t="s">
        <v>1457</v>
      </c>
      <c r="G799" s="184" t="s">
        <v>1458</v>
      </c>
      <c r="H799" s="184" t="s">
        <v>1458</v>
      </c>
      <c r="I799" s="184" t="s">
        <v>1458</v>
      </c>
      <c r="J799" s="184" t="s">
        <v>1458</v>
      </c>
      <c r="K799" s="171">
        <v>0.9</v>
      </c>
      <c r="L799" s="172">
        <v>0.947368421052632</v>
      </c>
      <c r="M799" s="172">
        <v>0.85</v>
      </c>
      <c r="N799" s="173">
        <v>0.904761904761905</v>
      </c>
      <c r="O799" s="173">
        <v>0.933572710951526</v>
      </c>
      <c r="P799" s="359">
        <v>0.9</v>
      </c>
      <c r="Q799" s="360">
        <v>0.925691244239631</v>
      </c>
      <c r="R799" s="172">
        <v>0.922946175637394</v>
      </c>
      <c r="S799" s="172">
        <v>0.90897597977244</v>
      </c>
      <c r="T799" s="172">
        <v>0.943837786461084</v>
      </c>
      <c r="U799" s="359">
        <v>0.9</v>
      </c>
      <c r="V799" s="172">
        <v>0.921658986175115</v>
      </c>
      <c r="W799" s="172">
        <v>0.867988668555241</v>
      </c>
      <c r="X799" s="172">
        <v>0.894437420986094</v>
      </c>
      <c r="Y799" s="172">
        <v>0.929686344914986</v>
      </c>
      <c r="Z799" s="359">
        <v>0.92</v>
      </c>
      <c r="AA799" s="359">
        <v>0.875318066157761</v>
      </c>
      <c r="AB799" s="359">
        <v>0.885714285714286</v>
      </c>
      <c r="AC799" s="359">
        <v>0.91703056768559</v>
      </c>
      <c r="AD799" s="359">
        <v>0.91123595505618</v>
      </c>
      <c r="AE799" s="359">
        <v>0.92</v>
      </c>
      <c r="AF799" s="172">
        <v>0.932515337423313</v>
      </c>
      <c r="AG799" s="172">
        <v>1</v>
      </c>
      <c r="AH799" s="172">
        <v>1</v>
      </c>
      <c r="AI799" s="172">
        <v>0.989173388188166</v>
      </c>
      <c r="AJ799" s="359">
        <v>0.92</v>
      </c>
      <c r="AK799" s="172">
        <v>0.946009389671361</v>
      </c>
      <c r="AL799" s="172">
        <v>0.940602836879433</v>
      </c>
      <c r="AM799" s="172">
        <v>0.962799804209496</v>
      </c>
      <c r="AN799" s="172">
        <v>0.956659915361689</v>
      </c>
      <c r="AO799" s="171">
        <v>0.99</v>
      </c>
      <c r="AP799" s="361">
        <v>1</v>
      </c>
      <c r="AQ799" s="361">
        <v>1</v>
      </c>
      <c r="AR799" s="361">
        <v>1</v>
      </c>
      <c r="AS799" s="362">
        <v>1</v>
      </c>
      <c r="AT799" s="367">
        <v>0.0810595228934205</v>
      </c>
      <c r="AU799" s="364">
        <v>0</v>
      </c>
      <c r="AV799" s="365">
        <v>0.166666666666667</v>
      </c>
      <c r="AW799" s="365">
        <v>0.166666666666667</v>
      </c>
      <c r="AX799" s="365">
        <v>0.0555555555555556</v>
      </c>
      <c r="AY799" s="145"/>
      <c r="AZ799" s="143"/>
    </row>
    <row r="800" spans="1:52">
      <c r="A800" s="141"/>
      <c r="B800" s="145"/>
      <c r="C800" s="175" t="s">
        <v>1158</v>
      </c>
      <c r="D800" s="169" t="s">
        <v>26</v>
      </c>
      <c r="E800" s="169" t="s">
        <v>1159</v>
      </c>
      <c r="F800" s="170" t="s">
        <v>1459</v>
      </c>
      <c r="G800" s="184" t="s">
        <v>1460</v>
      </c>
      <c r="H800" s="184" t="s">
        <v>1460</v>
      </c>
      <c r="I800" s="184" t="s">
        <v>1460</v>
      </c>
      <c r="J800" s="184" t="s">
        <v>1460</v>
      </c>
      <c r="K800" s="171">
        <v>0.9</v>
      </c>
      <c r="L800" s="172">
        <v>0.92</v>
      </c>
      <c r="M800" s="172">
        <v>0.826086956521739</v>
      </c>
      <c r="N800" s="173">
        <v>0.958333333333333</v>
      </c>
      <c r="O800" s="173">
        <v>0.895148669796557</v>
      </c>
      <c r="P800" s="359">
        <v>0.9</v>
      </c>
      <c r="Q800" s="360">
        <v>0.924620390455531</v>
      </c>
      <c r="R800" s="172">
        <v>0.902912621359223</v>
      </c>
      <c r="S800" s="172">
        <v>0.933998890737659</v>
      </c>
      <c r="T800" s="172">
        <v>0.923403655688864</v>
      </c>
      <c r="U800" s="359">
        <v>0.9</v>
      </c>
      <c r="V800" s="172">
        <v>0.933297180043384</v>
      </c>
      <c r="W800" s="172">
        <v>0.889777270131354</v>
      </c>
      <c r="X800" s="172">
        <v>0.919023849140322</v>
      </c>
      <c r="Y800" s="172">
        <v>0.914022868185844</v>
      </c>
      <c r="Z800" s="359">
        <v>0.92</v>
      </c>
      <c r="AA800" s="359">
        <v>0.923413566739606</v>
      </c>
      <c r="AB800" s="359">
        <v>0.900744416873449</v>
      </c>
      <c r="AC800" s="359">
        <v>0.920258620689655</v>
      </c>
      <c r="AD800" s="359">
        <v>0.911505070401984</v>
      </c>
      <c r="AE800" s="359">
        <v>0.92</v>
      </c>
      <c r="AF800" s="172">
        <v>0.987640449438202</v>
      </c>
      <c r="AG800" s="172">
        <v>0.99607535321821</v>
      </c>
      <c r="AH800" s="172">
        <v>0.997330960854093</v>
      </c>
      <c r="AI800" s="172">
        <v>0.997145635331389</v>
      </c>
      <c r="AJ800" s="359">
        <v>0.92</v>
      </c>
      <c r="AK800" s="172">
        <v>0.958731537793223</v>
      </c>
      <c r="AL800" s="172">
        <v>0.919704660821412</v>
      </c>
      <c r="AM800" s="172">
        <v>0.946649029982363</v>
      </c>
      <c r="AN800" s="172">
        <v>0.944552958225695</v>
      </c>
      <c r="AO800" s="171">
        <v>0.99</v>
      </c>
      <c r="AP800" s="361">
        <v>1</v>
      </c>
      <c r="AQ800" s="361">
        <v>1</v>
      </c>
      <c r="AR800" s="361">
        <v>1</v>
      </c>
      <c r="AS800" s="362">
        <v>1</v>
      </c>
      <c r="AT800" s="367">
        <v>0.0810595228934205</v>
      </c>
      <c r="AU800" s="364">
        <v>0</v>
      </c>
      <c r="AV800" s="365">
        <v>0.111111111111111</v>
      </c>
      <c r="AW800" s="365">
        <v>0.0285714285714286</v>
      </c>
      <c r="AX800" s="365">
        <v>0.0333333333333333</v>
      </c>
      <c r="AY800" s="145"/>
      <c r="AZ800" s="143"/>
    </row>
    <row r="801" spans="1:52">
      <c r="A801" s="141"/>
      <c r="B801" s="145"/>
      <c r="C801" s="175" t="s">
        <v>1158</v>
      </c>
      <c r="D801" s="169" t="s">
        <v>26</v>
      </c>
      <c r="E801" s="169" t="s">
        <v>1159</v>
      </c>
      <c r="F801" s="170" t="s">
        <v>1461</v>
      </c>
      <c r="G801" s="184" t="s">
        <v>1462</v>
      </c>
      <c r="H801" s="184" t="s">
        <v>1462</v>
      </c>
      <c r="I801" s="184" t="s">
        <v>1462</v>
      </c>
      <c r="J801" s="184" t="s">
        <v>1462</v>
      </c>
      <c r="K801" s="171">
        <v>0.9</v>
      </c>
      <c r="L801" s="172">
        <v>0.785714285714286</v>
      </c>
      <c r="M801" s="172">
        <v>0.821428571428571</v>
      </c>
      <c r="N801" s="173">
        <v>0.870967741935484</v>
      </c>
      <c r="O801" s="173">
        <v>0.823104693140794</v>
      </c>
      <c r="P801" s="359">
        <v>0.9</v>
      </c>
      <c r="Q801" s="360">
        <v>0.957566052842274</v>
      </c>
      <c r="R801" s="172">
        <v>0.927065767284992</v>
      </c>
      <c r="S801" s="172">
        <v>0.951134380453752</v>
      </c>
      <c r="T801" s="172">
        <v>0.950756898504083</v>
      </c>
      <c r="U801" s="359">
        <v>0.9</v>
      </c>
      <c r="V801" s="172">
        <v>0.907526020816653</v>
      </c>
      <c r="W801" s="172">
        <v>0.888701517706577</v>
      </c>
      <c r="X801" s="172">
        <v>0.916230366492147</v>
      </c>
      <c r="Y801" s="172">
        <v>0.912733178377734</v>
      </c>
      <c r="Z801" s="359">
        <v>0.92</v>
      </c>
      <c r="AA801" s="359">
        <v>0.91747572815534</v>
      </c>
      <c r="AB801" s="359">
        <v>0.922945205479452</v>
      </c>
      <c r="AC801" s="359">
        <v>0.93205574912892</v>
      </c>
      <c r="AD801" s="359">
        <v>0.913006075595462</v>
      </c>
      <c r="AE801" s="359">
        <v>0.92</v>
      </c>
      <c r="AF801" s="172">
        <v>1</v>
      </c>
      <c r="AG801" s="172">
        <v>0.968481375358166</v>
      </c>
      <c r="AH801" s="172">
        <v>0.985981308411215</v>
      </c>
      <c r="AI801" s="172">
        <v>0.994873672647382</v>
      </c>
      <c r="AJ801" s="359">
        <v>0.92</v>
      </c>
      <c r="AK801" s="172">
        <v>0.959884467265725</v>
      </c>
      <c r="AL801" s="172">
        <v>0.959404600811908</v>
      </c>
      <c r="AM801" s="172">
        <v>0.965457083042568</v>
      </c>
      <c r="AN801" s="172">
        <v>0.960591535169052</v>
      </c>
      <c r="AO801" s="171">
        <v>0.99</v>
      </c>
      <c r="AP801" s="361">
        <v>1</v>
      </c>
      <c r="AQ801" s="361">
        <v>1</v>
      </c>
      <c r="AR801" s="361">
        <v>1</v>
      </c>
      <c r="AS801" s="362">
        <v>1</v>
      </c>
      <c r="AT801" s="367">
        <v>0.0810595228934205</v>
      </c>
      <c r="AU801" s="364">
        <v>0</v>
      </c>
      <c r="AV801" s="365">
        <v>0</v>
      </c>
      <c r="AW801" s="365">
        <v>0.0625</v>
      </c>
      <c r="AX801" s="365">
        <v>0.0616621983914209</v>
      </c>
      <c r="AY801" s="145"/>
      <c r="AZ801" s="143"/>
    </row>
    <row r="802" spans="1:52">
      <c r="A802" s="141"/>
      <c r="B802" s="145"/>
      <c r="C802" s="175" t="s">
        <v>1158</v>
      </c>
      <c r="D802" s="169" t="s">
        <v>26</v>
      </c>
      <c r="E802" s="169" t="s">
        <v>1159</v>
      </c>
      <c r="F802" s="170" t="s">
        <v>1463</v>
      </c>
      <c r="G802" s="184" t="s">
        <v>1464</v>
      </c>
      <c r="H802" s="184" t="s">
        <v>1464</v>
      </c>
      <c r="I802" s="184" t="s">
        <v>1464</v>
      </c>
      <c r="J802" s="184" t="s">
        <v>1464</v>
      </c>
      <c r="K802" s="171">
        <v>0.9</v>
      </c>
      <c r="L802" s="172">
        <v>0.91304347826087</v>
      </c>
      <c r="M802" s="172">
        <v>0.772727272727273</v>
      </c>
      <c r="N802" s="173">
        <v>0.826086956521739</v>
      </c>
      <c r="O802" s="173">
        <v>0.859223300970874</v>
      </c>
      <c r="P802" s="359">
        <v>0.9</v>
      </c>
      <c r="Q802" s="360">
        <v>0.922574157868276</v>
      </c>
      <c r="R802" s="172">
        <v>0.891726251276813</v>
      </c>
      <c r="S802" s="172">
        <v>0.899186991869919</v>
      </c>
      <c r="T802" s="172">
        <v>0.919455745758809</v>
      </c>
      <c r="U802" s="359">
        <v>0.9</v>
      </c>
      <c r="V802" s="172">
        <v>0.906485671191554</v>
      </c>
      <c r="W802" s="172">
        <v>0.884065372829418</v>
      </c>
      <c r="X802" s="172">
        <v>0.92520325203252</v>
      </c>
      <c r="Y802" s="172">
        <v>0.91262378137714</v>
      </c>
      <c r="Z802" s="359">
        <v>0.92</v>
      </c>
      <c r="AA802" s="359">
        <v>0.891500904159132</v>
      </c>
      <c r="AB802" s="359">
        <v>0.9</v>
      </c>
      <c r="AC802" s="359">
        <v>0.922131147540984</v>
      </c>
      <c r="AD802" s="359">
        <v>0.892054491390637</v>
      </c>
      <c r="AE802" s="359">
        <v>0.92</v>
      </c>
      <c r="AF802" s="172">
        <v>0.997237569060773</v>
      </c>
      <c r="AG802" s="172">
        <v>0.996316758747698</v>
      </c>
      <c r="AH802" s="172">
        <v>0.998692810457516</v>
      </c>
      <c r="AI802" s="172">
        <v>0.997211571976298</v>
      </c>
      <c r="AJ802" s="359">
        <v>0.92</v>
      </c>
      <c r="AK802" s="172">
        <v>0.95084545812033</v>
      </c>
      <c r="AL802" s="172">
        <v>0.951229508196721</v>
      </c>
      <c r="AM802" s="172">
        <v>0.963581833761782</v>
      </c>
      <c r="AN802" s="172">
        <v>0.953572500750525</v>
      </c>
      <c r="AO802" s="171">
        <v>0.99</v>
      </c>
      <c r="AP802" s="361">
        <v>1</v>
      </c>
      <c r="AQ802" s="361">
        <v>1</v>
      </c>
      <c r="AR802" s="361">
        <v>1</v>
      </c>
      <c r="AS802" s="362">
        <v>1</v>
      </c>
      <c r="AT802" s="367">
        <v>0.0810595228934205</v>
      </c>
      <c r="AU802" s="364">
        <v>0</v>
      </c>
      <c r="AV802" s="365">
        <v>0</v>
      </c>
      <c r="AW802" s="365">
        <v>0</v>
      </c>
      <c r="AX802" s="365">
        <v>0.0363636363636364</v>
      </c>
      <c r="AY802" s="145"/>
      <c r="AZ802" s="143"/>
    </row>
    <row r="803" spans="1:52">
      <c r="A803" s="141"/>
      <c r="B803" s="145"/>
      <c r="C803" s="175" t="s">
        <v>1158</v>
      </c>
      <c r="D803" s="169" t="s">
        <v>26</v>
      </c>
      <c r="E803" s="169" t="s">
        <v>1159</v>
      </c>
      <c r="F803" s="170" t="s">
        <v>1465</v>
      </c>
      <c r="G803" s="184" t="s">
        <v>1466</v>
      </c>
      <c r="H803" s="184" t="s">
        <v>1466</v>
      </c>
      <c r="I803" s="184" t="s">
        <v>1466</v>
      </c>
      <c r="J803" s="184" t="s">
        <v>1466</v>
      </c>
      <c r="K803" s="171">
        <v>0.9</v>
      </c>
      <c r="L803" s="172">
        <v>0.6</v>
      </c>
      <c r="M803" s="172">
        <v>0.8</v>
      </c>
      <c r="N803" s="173">
        <v>0.761904761904762</v>
      </c>
      <c r="O803" s="173">
        <v>0.73286467486819</v>
      </c>
      <c r="P803" s="359">
        <v>0.9</v>
      </c>
      <c r="Q803" s="360">
        <v>0.928671984983576</v>
      </c>
      <c r="R803" s="172">
        <v>0.888603696098563</v>
      </c>
      <c r="S803" s="172">
        <v>0.924071082390953</v>
      </c>
      <c r="T803" s="172">
        <v>0.929351121892056</v>
      </c>
      <c r="U803" s="359">
        <v>0.9</v>
      </c>
      <c r="V803" s="172">
        <v>0.878460816518067</v>
      </c>
      <c r="W803" s="172">
        <v>0.888603696098563</v>
      </c>
      <c r="X803" s="172">
        <v>0.911147011308562</v>
      </c>
      <c r="Y803" s="172">
        <v>0.919003941782899</v>
      </c>
      <c r="Z803" s="359">
        <v>0.92</v>
      </c>
      <c r="AA803" s="359">
        <v>0.894736842105263</v>
      </c>
      <c r="AB803" s="359">
        <v>0.944099378881988</v>
      </c>
      <c r="AC803" s="359">
        <v>0.916844349680171</v>
      </c>
      <c r="AD803" s="359">
        <v>0.918829802160797</v>
      </c>
      <c r="AE803" s="359">
        <v>0.92</v>
      </c>
      <c r="AF803" s="172">
        <v>1</v>
      </c>
      <c r="AG803" s="172">
        <v>0.998223801065719</v>
      </c>
      <c r="AH803" s="172">
        <v>0.997789240972734</v>
      </c>
      <c r="AI803" s="172">
        <v>0.993881846214086</v>
      </c>
      <c r="AJ803" s="359">
        <v>0.92</v>
      </c>
      <c r="AK803" s="172">
        <v>0.944069069069069</v>
      </c>
      <c r="AL803" s="172">
        <v>0.962582236842105</v>
      </c>
      <c r="AM803" s="172">
        <v>0.963456577815993</v>
      </c>
      <c r="AN803" s="172">
        <v>0.962980633041611</v>
      </c>
      <c r="AO803" s="171">
        <v>0.99</v>
      </c>
      <c r="AP803" s="361">
        <v>1</v>
      </c>
      <c r="AQ803" s="361">
        <v>1</v>
      </c>
      <c r="AR803" s="361">
        <v>1</v>
      </c>
      <c r="AS803" s="362">
        <v>1</v>
      </c>
      <c r="AT803" s="367">
        <v>0.0810595228934205</v>
      </c>
      <c r="AU803" s="364">
        <v>0</v>
      </c>
      <c r="AV803" s="365">
        <v>0.125</v>
      </c>
      <c r="AW803" s="365">
        <v>0</v>
      </c>
      <c r="AX803" s="365">
        <v>0.0508474576271186</v>
      </c>
      <c r="AY803" s="145"/>
      <c r="AZ803" s="143"/>
    </row>
    <row r="804" spans="1:52">
      <c r="A804" s="141"/>
      <c r="B804" s="145"/>
      <c r="C804" s="175" t="s">
        <v>1158</v>
      </c>
      <c r="D804" s="169" t="s">
        <v>26</v>
      </c>
      <c r="E804" s="169" t="s">
        <v>1159</v>
      </c>
      <c r="F804" s="170" t="s">
        <v>1467</v>
      </c>
      <c r="G804" s="184" t="s">
        <v>1468</v>
      </c>
      <c r="H804" s="184" t="s">
        <v>1468</v>
      </c>
      <c r="I804" s="184" t="s">
        <v>1468</v>
      </c>
      <c r="J804" s="184" t="s">
        <v>1468</v>
      </c>
      <c r="K804" s="171">
        <v>0.9</v>
      </c>
      <c r="L804" s="172">
        <v>1</v>
      </c>
      <c r="M804" s="172">
        <v>0.928571428571429</v>
      </c>
      <c r="N804" s="173">
        <v>1</v>
      </c>
      <c r="O804" s="173">
        <v>0.955026455026455</v>
      </c>
      <c r="P804" s="359">
        <v>0.9</v>
      </c>
      <c r="Q804" s="360">
        <v>0.930176565008026</v>
      </c>
      <c r="R804" s="172">
        <v>0.938837920489297</v>
      </c>
      <c r="S804" s="172">
        <v>0.955399061032864</v>
      </c>
      <c r="T804" s="172">
        <v>0.946337332392378</v>
      </c>
      <c r="U804" s="359">
        <v>0.9</v>
      </c>
      <c r="V804" s="172">
        <v>0.898876404494382</v>
      </c>
      <c r="W804" s="172">
        <v>0.892201834862385</v>
      </c>
      <c r="X804" s="172">
        <v>0.930359937402191</v>
      </c>
      <c r="Y804" s="172">
        <v>0.916640790402258</v>
      </c>
      <c r="Z804" s="359">
        <v>0.92</v>
      </c>
      <c r="AA804" s="359">
        <v>0.844036697247706</v>
      </c>
      <c r="AB804" s="359">
        <v>0.934097421203438</v>
      </c>
      <c r="AC804" s="359">
        <v>0.922190201729107</v>
      </c>
      <c r="AD804" s="359">
        <v>0.916956077630235</v>
      </c>
      <c r="AE804" s="359">
        <v>0.92</v>
      </c>
      <c r="AF804" s="172">
        <v>1</v>
      </c>
      <c r="AG804" s="172">
        <v>0.996897621509824</v>
      </c>
      <c r="AH804" s="172">
        <v>1</v>
      </c>
      <c r="AI804" s="172">
        <v>0.997745478965798</v>
      </c>
      <c r="AJ804" s="359">
        <v>0.92</v>
      </c>
      <c r="AK804" s="172">
        <v>0.937698664971392</v>
      </c>
      <c r="AL804" s="172">
        <v>0.950512975256488</v>
      </c>
      <c r="AM804" s="172">
        <v>0.960024600246002</v>
      </c>
      <c r="AN804" s="172">
        <v>0.954239985851976</v>
      </c>
      <c r="AO804" s="171">
        <v>0.99</v>
      </c>
      <c r="AP804" s="361">
        <v>1</v>
      </c>
      <c r="AQ804" s="361">
        <v>1</v>
      </c>
      <c r="AR804" s="361">
        <v>1</v>
      </c>
      <c r="AS804" s="362">
        <v>1</v>
      </c>
      <c r="AT804" s="367">
        <v>0.0810595228934205</v>
      </c>
      <c r="AU804" s="364">
        <v>0.142857142857143</v>
      </c>
      <c r="AV804" s="365">
        <v>0.111111111111111</v>
      </c>
      <c r="AW804" s="365">
        <v>0</v>
      </c>
      <c r="AX804" s="365">
        <v>0.0596330275229358</v>
      </c>
      <c r="AY804" s="145"/>
      <c r="AZ804" s="143"/>
    </row>
    <row r="805" spans="1:52">
      <c r="A805" s="141"/>
      <c r="B805" s="145"/>
      <c r="C805" s="175" t="s">
        <v>1158</v>
      </c>
      <c r="D805" s="169" t="s">
        <v>26</v>
      </c>
      <c r="E805" s="169" t="s">
        <v>1159</v>
      </c>
      <c r="F805" s="170" t="s">
        <v>1469</v>
      </c>
      <c r="G805" s="184" t="s">
        <v>1470</v>
      </c>
      <c r="H805" s="184" t="s">
        <v>1470</v>
      </c>
      <c r="I805" s="184" t="s">
        <v>1470</v>
      </c>
      <c r="J805" s="184" t="s">
        <v>1470</v>
      </c>
      <c r="K805" s="171">
        <v>0.9</v>
      </c>
      <c r="L805" s="172">
        <v>0.947368421052632</v>
      </c>
      <c r="M805" s="172">
        <v>0.944444444444444</v>
      </c>
      <c r="N805" s="173">
        <v>0.944444444444444</v>
      </c>
      <c r="O805" s="173">
        <v>0.927165354330709</v>
      </c>
      <c r="P805" s="359">
        <v>0.9</v>
      </c>
      <c r="Q805" s="360">
        <v>0.946026986506747</v>
      </c>
      <c r="R805" s="172">
        <v>0.83982365907421</v>
      </c>
      <c r="S805" s="172">
        <v>0.938039215686274</v>
      </c>
      <c r="T805" s="172">
        <v>0.945560079225352</v>
      </c>
      <c r="U805" s="359">
        <v>0.9</v>
      </c>
      <c r="V805" s="172">
        <v>0.934782608695652</v>
      </c>
      <c r="W805" s="172">
        <v>0.938280675973549</v>
      </c>
      <c r="X805" s="172">
        <v>0.912941176470588</v>
      </c>
      <c r="Y805" s="172">
        <v>0.943909551056338</v>
      </c>
      <c r="Z805" s="359">
        <v>0.92</v>
      </c>
      <c r="AA805" s="359">
        <v>0.91812865497076</v>
      </c>
      <c r="AB805" s="359">
        <v>0.957386363636364</v>
      </c>
      <c r="AC805" s="359">
        <v>0.960244648318043</v>
      </c>
      <c r="AD805" s="359">
        <v>0.950289375775114</v>
      </c>
      <c r="AE805" s="359">
        <v>0.92</v>
      </c>
      <c r="AF805" s="172">
        <v>0.999034749034749</v>
      </c>
      <c r="AG805" s="172">
        <v>0.996509598603839</v>
      </c>
      <c r="AH805" s="172">
        <v>0.997288503253796</v>
      </c>
      <c r="AI805" s="172">
        <v>0.996925144921448</v>
      </c>
      <c r="AJ805" s="359">
        <v>0.92</v>
      </c>
      <c r="AK805" s="172">
        <v>0.95952380952381</v>
      </c>
      <c r="AL805" s="172">
        <v>0.95979020979021</v>
      </c>
      <c r="AM805" s="172">
        <v>0.962593516209476</v>
      </c>
      <c r="AN805" s="172">
        <v>0.972649127376921</v>
      </c>
      <c r="AO805" s="171">
        <v>0.99</v>
      </c>
      <c r="AP805" s="361">
        <v>1</v>
      </c>
      <c r="AQ805" s="361">
        <v>1</v>
      </c>
      <c r="AR805" s="361">
        <v>1</v>
      </c>
      <c r="AS805" s="362">
        <v>1</v>
      </c>
      <c r="AT805" s="367">
        <v>0.0810595228934205</v>
      </c>
      <c r="AU805" s="364">
        <v>0</v>
      </c>
      <c r="AV805" s="365">
        <v>0</v>
      </c>
      <c r="AW805" s="365">
        <v>0</v>
      </c>
      <c r="AX805" s="365">
        <v>0.112</v>
      </c>
      <c r="AY805" s="145"/>
      <c r="AZ805" s="143"/>
    </row>
    <row r="806" spans="1:52">
      <c r="A806" s="141"/>
      <c r="B806" s="145"/>
      <c r="C806" s="175" t="s">
        <v>1158</v>
      </c>
      <c r="D806" s="169" t="s">
        <v>26</v>
      </c>
      <c r="E806" s="169" t="s">
        <v>1159</v>
      </c>
      <c r="F806" s="170" t="s">
        <v>1471</v>
      </c>
      <c r="G806" s="184" t="s">
        <v>1472</v>
      </c>
      <c r="H806" s="184" t="s">
        <v>1472</v>
      </c>
      <c r="I806" s="184" t="s">
        <v>1472</v>
      </c>
      <c r="J806" s="184" t="s">
        <v>1472</v>
      </c>
      <c r="K806" s="171">
        <v>0.9</v>
      </c>
      <c r="L806" s="172">
        <v>0.951612903225806</v>
      </c>
      <c r="M806" s="172">
        <v>0.87719298245614</v>
      </c>
      <c r="N806" s="173">
        <v>0.8</v>
      </c>
      <c r="O806" s="173">
        <v>0.851960210649503</v>
      </c>
      <c r="P806" s="359">
        <v>0.9</v>
      </c>
      <c r="Q806" s="360">
        <v>0.956670078471511</v>
      </c>
      <c r="R806" s="172">
        <v>0.939222614840989</v>
      </c>
      <c r="S806" s="172">
        <v>0.944850872256612</v>
      </c>
      <c r="T806" s="172">
        <v>0.936936429920334</v>
      </c>
      <c r="U806" s="359">
        <v>0.9</v>
      </c>
      <c r="V806" s="172">
        <v>0.892186966905493</v>
      </c>
      <c r="W806" s="172">
        <v>0.915547703180212</v>
      </c>
      <c r="X806" s="172">
        <v>0.916713562183455</v>
      </c>
      <c r="Y806" s="172">
        <v>0.917395165022074</v>
      </c>
      <c r="Z806" s="359">
        <v>0.92</v>
      </c>
      <c r="AA806" s="359">
        <v>0.908707865168539</v>
      </c>
      <c r="AB806" s="359">
        <v>0.88468809073724</v>
      </c>
      <c r="AC806" s="359">
        <v>0.91276459268762</v>
      </c>
      <c r="AD806" s="359">
        <v>0.923671311457865</v>
      </c>
      <c r="AE806" s="359">
        <v>0.92</v>
      </c>
      <c r="AF806" s="172">
        <v>0.993911719939117</v>
      </c>
      <c r="AG806" s="172">
        <v>0.995169082125604</v>
      </c>
      <c r="AH806" s="172">
        <v>0.967413441955194</v>
      </c>
      <c r="AI806" s="172">
        <v>0.977851605758583</v>
      </c>
      <c r="AJ806" s="359">
        <v>0.92</v>
      </c>
      <c r="AK806" s="172">
        <v>0.936187731576781</v>
      </c>
      <c r="AL806" s="172">
        <v>0.933903684283152</v>
      </c>
      <c r="AM806" s="172">
        <v>0.950943396226415</v>
      </c>
      <c r="AN806" s="172">
        <v>0.95827970309007</v>
      </c>
      <c r="AO806" s="171">
        <v>0.99</v>
      </c>
      <c r="AP806" s="361">
        <v>1</v>
      </c>
      <c r="AQ806" s="361">
        <v>1</v>
      </c>
      <c r="AR806" s="361">
        <v>1</v>
      </c>
      <c r="AS806" s="362">
        <v>1</v>
      </c>
      <c r="AT806" s="367">
        <v>0.0810595228934205</v>
      </c>
      <c r="AU806" s="364">
        <v>0.0285714285714286</v>
      </c>
      <c r="AV806" s="365">
        <v>0.103448275862069</v>
      </c>
      <c r="AW806" s="365">
        <v>0.0263157894736842</v>
      </c>
      <c r="AX806" s="365">
        <v>0.0476683937823834</v>
      </c>
      <c r="AY806" s="145"/>
      <c r="AZ806" s="143"/>
    </row>
    <row r="807" spans="1:52">
      <c r="A807" s="141"/>
      <c r="B807" s="145"/>
      <c r="C807" s="175" t="s">
        <v>1158</v>
      </c>
      <c r="D807" s="169" t="s">
        <v>26</v>
      </c>
      <c r="E807" s="169" t="s">
        <v>1159</v>
      </c>
      <c r="F807" s="170" t="s">
        <v>1473</v>
      </c>
      <c r="G807" s="184" t="s">
        <v>1474</v>
      </c>
      <c r="H807" s="184" t="s">
        <v>1474</v>
      </c>
      <c r="I807" s="184" t="s">
        <v>1474</v>
      </c>
      <c r="J807" s="184" t="s">
        <v>1474</v>
      </c>
      <c r="K807" s="171">
        <v>0.9</v>
      </c>
      <c r="L807" s="172">
        <v>0.764705882352941</v>
      </c>
      <c r="M807" s="172">
        <v>0.789473684210526</v>
      </c>
      <c r="N807" s="173">
        <v>0.842105263157895</v>
      </c>
      <c r="O807" s="173">
        <v>0.847583643122677</v>
      </c>
      <c r="P807" s="359">
        <v>0.9</v>
      </c>
      <c r="Q807" s="360">
        <v>0.968091895341417</v>
      </c>
      <c r="R807" s="172">
        <v>0.942521994134897</v>
      </c>
      <c r="S807" s="172">
        <v>0.92724952137843</v>
      </c>
      <c r="T807" s="172">
        <v>0.930796566844697</v>
      </c>
      <c r="U807" s="359">
        <v>0.9</v>
      </c>
      <c r="V807" s="172">
        <v>0.925335035098915</v>
      </c>
      <c r="W807" s="172">
        <v>0.903225806451613</v>
      </c>
      <c r="X807" s="172">
        <v>0.911295469049138</v>
      </c>
      <c r="Y807" s="172">
        <v>0.914067208379227</v>
      </c>
      <c r="Z807" s="359">
        <v>0.92</v>
      </c>
      <c r="AA807" s="359">
        <v>0.918072289156627</v>
      </c>
      <c r="AB807" s="359">
        <v>0.926406926406926</v>
      </c>
      <c r="AC807" s="359">
        <v>0.89261744966443</v>
      </c>
      <c r="AD807" s="359">
        <v>0.933188293915363</v>
      </c>
      <c r="AE807" s="359">
        <v>0.92</v>
      </c>
      <c r="AF807" s="172">
        <v>0.992831541218638</v>
      </c>
      <c r="AG807" s="172">
        <v>1</v>
      </c>
      <c r="AH807" s="172">
        <v>1</v>
      </c>
      <c r="AI807" s="172">
        <v>0.996918767507003</v>
      </c>
      <c r="AJ807" s="359">
        <v>0.92</v>
      </c>
      <c r="AK807" s="172">
        <v>0.960645812310797</v>
      </c>
      <c r="AL807" s="172">
        <v>0.952468850946008</v>
      </c>
      <c r="AM807" s="172">
        <v>0.955334987593052</v>
      </c>
      <c r="AN807" s="172">
        <v>0.962397820163488</v>
      </c>
      <c r="AO807" s="171">
        <v>0.99</v>
      </c>
      <c r="AP807" s="361">
        <v>1</v>
      </c>
      <c r="AQ807" s="361">
        <v>1</v>
      </c>
      <c r="AR807" s="361">
        <v>1</v>
      </c>
      <c r="AS807" s="362">
        <v>1</v>
      </c>
      <c r="AT807" s="367">
        <v>0.0810595228934205</v>
      </c>
      <c r="AU807" s="364">
        <v>0</v>
      </c>
      <c r="AV807" s="365">
        <v>0</v>
      </c>
      <c r="AW807" s="365">
        <v>0</v>
      </c>
      <c r="AX807" s="365">
        <v>0.0240384615384615</v>
      </c>
      <c r="AY807" s="145"/>
      <c r="AZ807" s="143"/>
    </row>
    <row r="808" spans="1:52">
      <c r="A808" s="141"/>
      <c r="B808" s="145"/>
      <c r="C808" s="175" t="s">
        <v>1158</v>
      </c>
      <c r="D808" s="169" t="s">
        <v>26</v>
      </c>
      <c r="E808" s="169" t="s">
        <v>1159</v>
      </c>
      <c r="F808" s="170" t="s">
        <v>1475</v>
      </c>
      <c r="G808" s="184" t="s">
        <v>1476</v>
      </c>
      <c r="H808" s="184" t="s">
        <v>1476</v>
      </c>
      <c r="I808" s="184" t="s">
        <v>1476</v>
      </c>
      <c r="J808" s="184" t="s">
        <v>1476</v>
      </c>
      <c r="K808" s="171">
        <v>0.9</v>
      </c>
      <c r="L808" s="172">
        <v>1</v>
      </c>
      <c r="M808" s="172">
        <v>1</v>
      </c>
      <c r="N808" s="173">
        <v>1</v>
      </c>
      <c r="O808" s="173">
        <v>0.971544715447154</v>
      </c>
      <c r="P808" s="359">
        <v>0.9</v>
      </c>
      <c r="Q808" s="360">
        <v>0.816152019002375</v>
      </c>
      <c r="R808" s="172">
        <v>0.824160447761194</v>
      </c>
      <c r="S808" s="172">
        <v>0.910557184750733</v>
      </c>
      <c r="T808" s="172">
        <v>0.915178649504189</v>
      </c>
      <c r="U808" s="359">
        <v>0.9</v>
      </c>
      <c r="V808" s="172">
        <v>0.845130641330166</v>
      </c>
      <c r="W808" s="172">
        <v>0.916511194029851</v>
      </c>
      <c r="X808" s="172">
        <v>0.926686217008798</v>
      </c>
      <c r="Y808" s="172">
        <v>0.911838262299096</v>
      </c>
      <c r="Z808" s="359">
        <v>0.92</v>
      </c>
      <c r="AA808" s="359">
        <v>0.865145228215768</v>
      </c>
      <c r="AB808" s="359">
        <v>0.883365200764818</v>
      </c>
      <c r="AC808" s="359">
        <v>0.934545454545455</v>
      </c>
      <c r="AD808" s="359">
        <v>0.893451239873848</v>
      </c>
      <c r="AE808" s="359">
        <v>0.92</v>
      </c>
      <c r="AF808" s="172">
        <v>0.999604899249309</v>
      </c>
      <c r="AG808" s="172">
        <v>0.98481308411215</v>
      </c>
      <c r="AH808" s="172">
        <v>0.959569611998696</v>
      </c>
      <c r="AI808" s="172">
        <v>0.982416394737389</v>
      </c>
      <c r="AJ808" s="359">
        <v>0.92</v>
      </c>
      <c r="AK808" s="172">
        <v>0.911480479319675</v>
      </c>
      <c r="AL808" s="172">
        <v>0.94188226471691</v>
      </c>
      <c r="AM808" s="172">
        <v>0.955701078582434</v>
      </c>
      <c r="AN808" s="172">
        <v>0.941137178456044</v>
      </c>
      <c r="AO808" s="171">
        <v>0.99</v>
      </c>
      <c r="AP808" s="361">
        <v>1</v>
      </c>
      <c r="AQ808" s="361">
        <v>1</v>
      </c>
      <c r="AR808" s="361">
        <v>1</v>
      </c>
      <c r="AS808" s="362">
        <v>1</v>
      </c>
      <c r="AT808" s="367">
        <v>0.0810595228934205</v>
      </c>
      <c r="AU808" s="364">
        <v>0</v>
      </c>
      <c r="AV808" s="365">
        <v>0</v>
      </c>
      <c r="AW808" s="365">
        <v>0.166666666666667</v>
      </c>
      <c r="AX808" s="365">
        <v>0.0508474576271186</v>
      </c>
      <c r="AY808" s="145"/>
      <c r="AZ808" s="143"/>
    </row>
    <row r="809" spans="1:52">
      <c r="A809" s="141"/>
      <c r="B809" s="145"/>
      <c r="C809" s="175" t="s">
        <v>1158</v>
      </c>
      <c r="D809" s="169" t="s">
        <v>26</v>
      </c>
      <c r="E809" s="169" t="s">
        <v>1159</v>
      </c>
      <c r="F809" s="170" t="s">
        <v>1477</v>
      </c>
      <c r="G809" s="184" t="s">
        <v>1478</v>
      </c>
      <c r="H809" s="184" t="s">
        <v>1478</v>
      </c>
      <c r="I809" s="184" t="s">
        <v>1478</v>
      </c>
      <c r="J809" s="184" t="s">
        <v>1478</v>
      </c>
      <c r="K809" s="171">
        <v>0.9</v>
      </c>
      <c r="L809" s="172">
        <v>0.84</v>
      </c>
      <c r="M809" s="172">
        <v>0.91304347826087</v>
      </c>
      <c r="N809" s="173">
        <v>0.833333333333333</v>
      </c>
      <c r="O809" s="173">
        <v>0.830838323353293</v>
      </c>
      <c r="P809" s="359">
        <v>0.9</v>
      </c>
      <c r="Q809" s="360">
        <v>0.947750362844702</v>
      </c>
      <c r="R809" s="172">
        <v>0.91417361451692</v>
      </c>
      <c r="S809" s="172">
        <v>0.938370846730975</v>
      </c>
      <c r="T809" s="172">
        <v>0.923716424482607</v>
      </c>
      <c r="U809" s="359">
        <v>0.9</v>
      </c>
      <c r="V809" s="172">
        <v>0.798258345428157</v>
      </c>
      <c r="W809" s="172">
        <v>0.849435998038254</v>
      </c>
      <c r="X809" s="172">
        <v>0.784565916398714</v>
      </c>
      <c r="Y809" s="172">
        <v>0.851483927785117</v>
      </c>
      <c r="Z809" s="359">
        <v>0.92</v>
      </c>
      <c r="AA809" s="359">
        <v>0.885032537960954</v>
      </c>
      <c r="AB809" s="359">
        <v>0.898406374501992</v>
      </c>
      <c r="AC809" s="359">
        <v>0.919720767888307</v>
      </c>
      <c r="AD809" s="359">
        <v>0.925507900677201</v>
      </c>
      <c r="AE809" s="359">
        <v>0.92</v>
      </c>
      <c r="AF809" s="172">
        <v>0.99609375</v>
      </c>
      <c r="AG809" s="172">
        <v>0.98125</v>
      </c>
      <c r="AH809" s="172">
        <v>0.991561181434599</v>
      </c>
      <c r="AI809" s="172">
        <v>0.98423645320197</v>
      </c>
      <c r="AJ809" s="359">
        <v>0.92</v>
      </c>
      <c r="AK809" s="172">
        <v>0.88370253164557</v>
      </c>
      <c r="AL809" s="172">
        <v>0.918142463597009</v>
      </c>
      <c r="AM809" s="172">
        <v>0.908979089790898</v>
      </c>
      <c r="AN809" s="172">
        <v>0.931662932029605</v>
      </c>
      <c r="AO809" s="171">
        <v>0.99</v>
      </c>
      <c r="AP809" s="361">
        <v>1</v>
      </c>
      <c r="AQ809" s="361">
        <v>1</v>
      </c>
      <c r="AR809" s="361">
        <v>1</v>
      </c>
      <c r="AS809" s="362">
        <v>1</v>
      </c>
      <c r="AT809" s="367">
        <v>0.0810595228934205</v>
      </c>
      <c r="AU809" s="364">
        <v>0.0909090909090909</v>
      </c>
      <c r="AV809" s="365">
        <v>0</v>
      </c>
      <c r="AW809" s="365">
        <v>0</v>
      </c>
      <c r="AX809" s="365">
        <v>0.0220588235294118</v>
      </c>
      <c r="AY809" s="145"/>
      <c r="AZ809" s="143"/>
    </row>
    <row r="810" spans="1:52">
      <c r="A810" s="141"/>
      <c r="B810" s="145"/>
      <c r="C810" s="175" t="s">
        <v>1158</v>
      </c>
      <c r="D810" s="169" t="s">
        <v>26</v>
      </c>
      <c r="E810" s="169" t="s">
        <v>1159</v>
      </c>
      <c r="F810" s="170" t="s">
        <v>1479</v>
      </c>
      <c r="G810" s="184" t="s">
        <v>1480</v>
      </c>
      <c r="H810" s="184" t="s">
        <v>1480</v>
      </c>
      <c r="I810" s="184" t="s">
        <v>1480</v>
      </c>
      <c r="J810" s="184" t="s">
        <v>1480</v>
      </c>
      <c r="K810" s="171">
        <v>0.9</v>
      </c>
      <c r="L810" s="172">
        <v>0.923076923076923</v>
      </c>
      <c r="M810" s="172">
        <v>0.962962962962963</v>
      </c>
      <c r="N810" s="173">
        <v>0.96</v>
      </c>
      <c r="O810" s="173">
        <v>0.965181058495822</v>
      </c>
      <c r="P810" s="359">
        <v>0.9</v>
      </c>
      <c r="Q810" s="360">
        <v>0.924394319131161</v>
      </c>
      <c r="R810" s="172">
        <v>0.96872461413485</v>
      </c>
      <c r="S810" s="172">
        <v>0.967974740640505</v>
      </c>
      <c r="T810" s="172">
        <v>0.947511716134791</v>
      </c>
      <c r="U810" s="359">
        <v>0.9</v>
      </c>
      <c r="V810" s="172">
        <v>0.934001670843776</v>
      </c>
      <c r="W810" s="172">
        <v>0.940292445166531</v>
      </c>
      <c r="X810" s="172">
        <v>0.941813261163735</v>
      </c>
      <c r="Y810" s="172">
        <v>0.935267425425872</v>
      </c>
      <c r="Z810" s="359">
        <v>0.92</v>
      </c>
      <c r="AA810" s="359">
        <v>0.903010033444816</v>
      </c>
      <c r="AB810" s="359">
        <v>0.894333843797856</v>
      </c>
      <c r="AC810" s="359">
        <v>0.937219730941704</v>
      </c>
      <c r="AD810" s="359">
        <v>0.917125649868739</v>
      </c>
      <c r="AE810" s="359">
        <v>0.92</v>
      </c>
      <c r="AF810" s="172">
        <v>0.99929676511955</v>
      </c>
      <c r="AG810" s="172">
        <v>0.996503496503496</v>
      </c>
      <c r="AH810" s="172">
        <v>0.98728813559322</v>
      </c>
      <c r="AI810" s="172">
        <v>0.989877277612537</v>
      </c>
      <c r="AJ810" s="359">
        <v>0.92</v>
      </c>
      <c r="AK810" s="172">
        <v>0.956550802139037</v>
      </c>
      <c r="AL810" s="172">
        <v>0.953130016051364</v>
      </c>
      <c r="AM810" s="172">
        <v>0.972972972972973</v>
      </c>
      <c r="AN810" s="172">
        <v>0.962440285246129</v>
      </c>
      <c r="AO810" s="171">
        <v>0.99</v>
      </c>
      <c r="AP810" s="361">
        <v>1</v>
      </c>
      <c r="AQ810" s="361">
        <v>1</v>
      </c>
      <c r="AR810" s="361">
        <v>1</v>
      </c>
      <c r="AS810" s="362">
        <v>1</v>
      </c>
      <c r="AT810" s="367">
        <v>0.0810595228934205</v>
      </c>
      <c r="AU810" s="364">
        <v>0.105263157894737</v>
      </c>
      <c r="AV810" s="365">
        <v>0.125</v>
      </c>
      <c r="AW810" s="365">
        <v>0</v>
      </c>
      <c r="AX810" s="365">
        <v>0.0590277777777778</v>
      </c>
      <c r="AY810" s="145"/>
      <c r="AZ810" s="143"/>
    </row>
    <row r="811" spans="1:52">
      <c r="A811" s="141"/>
      <c r="B811" s="145"/>
      <c r="C811" s="175" t="s">
        <v>1158</v>
      </c>
      <c r="D811" s="169" t="s">
        <v>26</v>
      </c>
      <c r="E811" s="169" t="s">
        <v>1159</v>
      </c>
      <c r="F811" s="170" t="s">
        <v>1481</v>
      </c>
      <c r="G811" s="184" t="s">
        <v>1482</v>
      </c>
      <c r="H811" s="184" t="s">
        <v>1482</v>
      </c>
      <c r="I811" s="184" t="s">
        <v>1482</v>
      </c>
      <c r="J811" s="184" t="s">
        <v>1482</v>
      </c>
      <c r="K811" s="171">
        <v>0.9</v>
      </c>
      <c r="L811" s="172">
        <v>0.590909090909091</v>
      </c>
      <c r="M811" s="172">
        <v>0.761904761904762</v>
      </c>
      <c r="N811" s="173">
        <v>0.727272727272727</v>
      </c>
      <c r="O811" s="173">
        <v>0.716949152542373</v>
      </c>
      <c r="P811" s="359">
        <v>0.9</v>
      </c>
      <c r="Q811" s="360">
        <v>0.934541203974284</v>
      </c>
      <c r="R811" s="172">
        <v>0.819699499165276</v>
      </c>
      <c r="S811" s="172">
        <v>0.945658963148032</v>
      </c>
      <c r="T811" s="172">
        <v>0.923971486761711</v>
      </c>
      <c r="U811" s="359">
        <v>0.9</v>
      </c>
      <c r="V811" s="172">
        <v>0.863822326125073</v>
      </c>
      <c r="W811" s="172">
        <v>0.818030050083472</v>
      </c>
      <c r="X811" s="172">
        <v>0.89631480324797</v>
      </c>
      <c r="Y811" s="172">
        <v>0.898920570264766</v>
      </c>
      <c r="Z811" s="359">
        <v>0.92</v>
      </c>
      <c r="AA811" s="359">
        <v>0.783132530120482</v>
      </c>
      <c r="AB811" s="359">
        <v>0.75139146567718</v>
      </c>
      <c r="AC811" s="359">
        <v>0.841437632135307</v>
      </c>
      <c r="AD811" s="359">
        <v>0.866823687752355</v>
      </c>
      <c r="AE811" s="359">
        <v>0.92</v>
      </c>
      <c r="AF811" s="172">
        <v>1</v>
      </c>
      <c r="AG811" s="172">
        <v>1</v>
      </c>
      <c r="AH811" s="172">
        <v>1</v>
      </c>
      <c r="AI811" s="172">
        <v>0.980538065254722</v>
      </c>
      <c r="AJ811" s="359">
        <v>0.92</v>
      </c>
      <c r="AK811" s="172">
        <v>0.871589840075259</v>
      </c>
      <c r="AL811" s="172">
        <v>0.861301369863014</v>
      </c>
      <c r="AM811" s="172">
        <v>0.922854387656702</v>
      </c>
      <c r="AN811" s="172">
        <v>0.925030872399293</v>
      </c>
      <c r="AO811" s="171">
        <v>0.99</v>
      </c>
      <c r="AP811" s="361">
        <v>1</v>
      </c>
      <c r="AQ811" s="361">
        <v>1</v>
      </c>
      <c r="AR811" s="361">
        <v>1</v>
      </c>
      <c r="AS811" s="362">
        <v>1</v>
      </c>
      <c r="AT811" s="367">
        <v>0.0810595228934205</v>
      </c>
      <c r="AU811" s="364">
        <v>0.0833333333333333</v>
      </c>
      <c r="AV811" s="365">
        <v>0.0909090909090909</v>
      </c>
      <c r="AW811" s="365">
        <v>0</v>
      </c>
      <c r="AX811" s="365">
        <v>0.0289855072463768</v>
      </c>
      <c r="AY811" s="145"/>
      <c r="AZ811" s="143"/>
    </row>
    <row r="812" spans="1:52">
      <c r="A812" s="141"/>
      <c r="B812" s="145"/>
      <c r="C812" s="175" t="s">
        <v>1158</v>
      </c>
      <c r="D812" s="169" t="s">
        <v>26</v>
      </c>
      <c r="E812" s="169" t="s">
        <v>1159</v>
      </c>
      <c r="F812" s="170" t="s">
        <v>1483</v>
      </c>
      <c r="G812" s="184" t="s">
        <v>1484</v>
      </c>
      <c r="H812" s="184" t="s">
        <v>1484</v>
      </c>
      <c r="I812" s="184" t="s">
        <v>1484</v>
      </c>
      <c r="J812" s="184" t="s">
        <v>1484</v>
      </c>
      <c r="K812" s="171">
        <v>0.9</v>
      </c>
      <c r="L812" s="172">
        <v>0.7</v>
      </c>
      <c r="M812" s="172">
        <v>0.666666666666667</v>
      </c>
      <c r="N812" s="173">
        <v>0.6</v>
      </c>
      <c r="O812" s="173">
        <v>0.751968503937008</v>
      </c>
      <c r="P812" s="359">
        <v>0.9</v>
      </c>
      <c r="Q812" s="360">
        <v>0.96372430471584</v>
      </c>
      <c r="R812" s="172">
        <v>0.975961538461538</v>
      </c>
      <c r="S812" s="172">
        <v>0.972361809045226</v>
      </c>
      <c r="T812" s="172">
        <v>0.96858506101423</v>
      </c>
      <c r="U812" s="359">
        <v>0.9</v>
      </c>
      <c r="V812" s="172">
        <v>0.916565900846433</v>
      </c>
      <c r="W812" s="172">
        <v>0.921875</v>
      </c>
      <c r="X812" s="172">
        <v>0.92964824120603</v>
      </c>
      <c r="Y812" s="172">
        <v>0.922222691382004</v>
      </c>
      <c r="Z812" s="359">
        <v>0.92</v>
      </c>
      <c r="AA812" s="359">
        <v>0.933673469387755</v>
      </c>
      <c r="AB812" s="359">
        <v>0.918781725888325</v>
      </c>
      <c r="AC812" s="359">
        <v>0.943661971830986</v>
      </c>
      <c r="AD812" s="359">
        <v>0.938923395445135</v>
      </c>
      <c r="AE812" s="359">
        <v>0.92</v>
      </c>
      <c r="AF812" s="172">
        <v>1</v>
      </c>
      <c r="AG812" s="172">
        <v>0.996108949416342</v>
      </c>
      <c r="AH812" s="172">
        <v>0.997084548104956</v>
      </c>
      <c r="AI812" s="172">
        <v>0.98936398796734</v>
      </c>
      <c r="AJ812" s="359">
        <v>0.92</v>
      </c>
      <c r="AK812" s="172">
        <v>0.963831867057674</v>
      </c>
      <c r="AL812" s="172">
        <v>0.966958211856171</v>
      </c>
      <c r="AM812" s="172">
        <v>0.970267591674926</v>
      </c>
      <c r="AN812" s="172">
        <v>0.965893050585957</v>
      </c>
      <c r="AO812" s="171">
        <v>0.99</v>
      </c>
      <c r="AP812" s="361">
        <v>1</v>
      </c>
      <c r="AQ812" s="361">
        <v>1</v>
      </c>
      <c r="AR812" s="361">
        <v>1</v>
      </c>
      <c r="AS812" s="362">
        <v>1</v>
      </c>
      <c r="AT812" s="367">
        <v>0.0810595228934205</v>
      </c>
      <c r="AU812" s="364">
        <v>0</v>
      </c>
      <c r="AV812" s="365">
        <v>0.2</v>
      </c>
      <c r="AW812" s="365">
        <v>0</v>
      </c>
      <c r="AX812" s="365">
        <v>0.0537634408602151</v>
      </c>
      <c r="AY812" s="145"/>
      <c r="AZ812" s="143"/>
    </row>
    <row r="813" spans="1:52">
      <c r="A813" s="141"/>
      <c r="B813" s="145"/>
      <c r="C813" s="175" t="s">
        <v>1158</v>
      </c>
      <c r="D813" s="169" t="s">
        <v>26</v>
      </c>
      <c r="E813" s="169" t="s">
        <v>1159</v>
      </c>
      <c r="F813" s="170" t="s">
        <v>1485</v>
      </c>
      <c r="G813" s="184" t="s">
        <v>1486</v>
      </c>
      <c r="H813" s="184" t="s">
        <v>1486</v>
      </c>
      <c r="I813" s="184" t="s">
        <v>1486</v>
      </c>
      <c r="J813" s="184" t="s">
        <v>1486</v>
      </c>
      <c r="K813" s="171">
        <v>0.9</v>
      </c>
      <c r="L813" s="172">
        <v>0.85</v>
      </c>
      <c r="M813" s="172">
        <v>0.9</v>
      </c>
      <c r="N813" s="173">
        <v>0.909090909090909</v>
      </c>
      <c r="O813" s="173">
        <v>0.833333333333333</v>
      </c>
      <c r="P813" s="359">
        <v>0.9</v>
      </c>
      <c r="Q813" s="360">
        <v>0.966257668711656</v>
      </c>
      <c r="R813" s="172">
        <v>0.949640287769784</v>
      </c>
      <c r="S813" s="172">
        <v>0.961038961038961</v>
      </c>
      <c r="T813" s="172">
        <v>0.943285096620489</v>
      </c>
      <c r="U813" s="359">
        <v>0.9</v>
      </c>
      <c r="V813" s="172">
        <v>0.915337423312883</v>
      </c>
      <c r="W813" s="172">
        <v>0.899280575539568</v>
      </c>
      <c r="X813" s="172">
        <v>0.915893630179344</v>
      </c>
      <c r="Y813" s="172">
        <v>0.914806317832877</v>
      </c>
      <c r="Z813" s="359">
        <v>0.92</v>
      </c>
      <c r="AA813" s="359">
        <v>0.891959798994975</v>
      </c>
      <c r="AB813" s="359">
        <v>0.880597014925373</v>
      </c>
      <c r="AC813" s="359">
        <v>0.87527352297593</v>
      </c>
      <c r="AD813" s="359">
        <v>0.900531914893617</v>
      </c>
      <c r="AE813" s="359">
        <v>0.92</v>
      </c>
      <c r="AF813" s="172">
        <v>1</v>
      </c>
      <c r="AG813" s="172">
        <v>0.934426229508197</v>
      </c>
      <c r="AH813" s="172">
        <v>0.984848484848485</v>
      </c>
      <c r="AI813" s="172">
        <v>0.981100236247047</v>
      </c>
      <c r="AJ813" s="359">
        <v>0.92</v>
      </c>
      <c r="AK813" s="172">
        <v>0.937407589945786</v>
      </c>
      <c r="AL813" s="172">
        <v>0.919513336452972</v>
      </c>
      <c r="AM813" s="172">
        <v>0.938313253012048</v>
      </c>
      <c r="AN813" s="172">
        <v>0.945338939595939</v>
      </c>
      <c r="AO813" s="171">
        <v>0.99</v>
      </c>
      <c r="AP813" s="361">
        <v>1</v>
      </c>
      <c r="AQ813" s="361">
        <v>1</v>
      </c>
      <c r="AR813" s="361">
        <v>1</v>
      </c>
      <c r="AS813" s="362">
        <v>1</v>
      </c>
      <c r="AT813" s="367">
        <v>0.0810595228934205</v>
      </c>
      <c r="AU813" s="364">
        <v>0</v>
      </c>
      <c r="AV813" s="365">
        <v>0</v>
      </c>
      <c r="AW813" s="365">
        <v>0</v>
      </c>
      <c r="AX813" s="365">
        <v>0.0682926829268293</v>
      </c>
      <c r="AY813" s="145"/>
      <c r="AZ813" s="143"/>
    </row>
    <row r="814" spans="1:52">
      <c r="A814" s="141"/>
      <c r="B814" s="145"/>
      <c r="C814" s="175" t="s">
        <v>1158</v>
      </c>
      <c r="D814" s="169" t="s">
        <v>26</v>
      </c>
      <c r="E814" s="169" t="s">
        <v>1159</v>
      </c>
      <c r="F814" s="170" t="s">
        <v>1487</v>
      </c>
      <c r="G814" s="184" t="s">
        <v>1488</v>
      </c>
      <c r="H814" s="184" t="s">
        <v>1488</v>
      </c>
      <c r="I814" s="184" t="s">
        <v>1488</v>
      </c>
      <c r="J814" s="184" t="s">
        <v>1488</v>
      </c>
      <c r="K814" s="171">
        <v>0.9</v>
      </c>
      <c r="L814" s="172">
        <v>1</v>
      </c>
      <c r="M814" s="172">
        <v>1</v>
      </c>
      <c r="N814" s="173">
        <v>1</v>
      </c>
      <c r="O814" s="173">
        <v>0.988679245283019</v>
      </c>
      <c r="P814" s="359">
        <v>0.9</v>
      </c>
      <c r="Q814" s="360">
        <v>0.954449152542373</v>
      </c>
      <c r="R814" s="172">
        <v>0.978260869565217</v>
      </c>
      <c r="S814" s="172">
        <v>0.970080552359033</v>
      </c>
      <c r="T814" s="172">
        <v>0.958582252659187</v>
      </c>
      <c r="U814" s="359">
        <v>0.9</v>
      </c>
      <c r="V814" s="172">
        <v>0.935381355932203</v>
      </c>
      <c r="W814" s="172">
        <v>0.964530892448513</v>
      </c>
      <c r="X814" s="172">
        <v>0.964326812428078</v>
      </c>
      <c r="Y814" s="172">
        <v>0.957707999417165</v>
      </c>
      <c r="Z814" s="359">
        <v>0.92</v>
      </c>
      <c r="AA814" s="359">
        <v>0.925581395348837</v>
      </c>
      <c r="AB814" s="359">
        <v>0.965116279069767</v>
      </c>
      <c r="AC814" s="359">
        <v>0.977064220183486</v>
      </c>
      <c r="AD814" s="359">
        <v>0.971599402092676</v>
      </c>
      <c r="AE814" s="359">
        <v>0.92</v>
      </c>
      <c r="AF814" s="172">
        <v>0.997005988023952</v>
      </c>
      <c r="AG814" s="172">
        <v>0.9</v>
      </c>
      <c r="AH814" s="172">
        <v>1</v>
      </c>
      <c r="AI814" s="172">
        <v>0.993427230046948</v>
      </c>
      <c r="AJ814" s="359">
        <v>0.92</v>
      </c>
      <c r="AK814" s="172">
        <v>0.948231233822261</v>
      </c>
      <c r="AL814" s="172">
        <v>0.980565371024735</v>
      </c>
      <c r="AM814" s="172">
        <v>0.988051470588235</v>
      </c>
      <c r="AN814" s="172">
        <v>0.979213609734114</v>
      </c>
      <c r="AO814" s="171">
        <v>0.99</v>
      </c>
      <c r="AP814" s="361">
        <v>1</v>
      </c>
      <c r="AQ814" s="361">
        <v>1</v>
      </c>
      <c r="AR814" s="361">
        <v>1</v>
      </c>
      <c r="AS814" s="362">
        <v>1</v>
      </c>
      <c r="AT814" s="367">
        <v>0.0810595228934205</v>
      </c>
      <c r="AU814" s="364">
        <v>0</v>
      </c>
      <c r="AV814" s="365">
        <v>0</v>
      </c>
      <c r="AW814" s="365">
        <v>0.037037037037037</v>
      </c>
      <c r="AX814" s="365">
        <v>0.025531914893617</v>
      </c>
      <c r="AY814" s="145"/>
      <c r="AZ814" s="143"/>
    </row>
    <row r="815" spans="1:52">
      <c r="A815" s="141"/>
      <c r="B815" s="145"/>
      <c r="C815" s="175" t="s">
        <v>1158</v>
      </c>
      <c r="D815" s="169" t="s">
        <v>26</v>
      </c>
      <c r="E815" s="169" t="s">
        <v>1159</v>
      </c>
      <c r="F815" s="170" t="s">
        <v>1489</v>
      </c>
      <c r="G815" s="184" t="s">
        <v>1490</v>
      </c>
      <c r="H815" s="184" t="s">
        <v>1490</v>
      </c>
      <c r="I815" s="184" t="s">
        <v>1490</v>
      </c>
      <c r="J815" s="184" t="s">
        <v>1490</v>
      </c>
      <c r="K815" s="171">
        <v>0.9</v>
      </c>
      <c r="L815" s="172">
        <v>1</v>
      </c>
      <c r="M815" s="172">
        <v>0.944444444444444</v>
      </c>
      <c r="N815" s="173">
        <v>0.962962962962963</v>
      </c>
      <c r="O815" s="173">
        <v>0.956301456618113</v>
      </c>
      <c r="P815" s="359">
        <v>0.9</v>
      </c>
      <c r="Q815" s="360">
        <v>0.963138493944181</v>
      </c>
      <c r="R815" s="172">
        <v>0.939692152409791</v>
      </c>
      <c r="S815" s="172">
        <v>0.975375035380696</v>
      </c>
      <c r="T815" s="172">
        <v>0.966714966891881</v>
      </c>
      <c r="U815" s="359">
        <v>0.9</v>
      </c>
      <c r="V815" s="172">
        <v>0.93233280674039</v>
      </c>
      <c r="W815" s="172">
        <v>0.921524097905627</v>
      </c>
      <c r="X815" s="172">
        <v>0.948485706198698</v>
      </c>
      <c r="Y815" s="172">
        <v>0.953522265842193</v>
      </c>
      <c r="Z815" s="359">
        <v>0.92</v>
      </c>
      <c r="AA815" s="359">
        <v>0.939839572192513</v>
      </c>
      <c r="AB815" s="359">
        <v>0.946728971962617</v>
      </c>
      <c r="AC815" s="359">
        <v>0.947272727272727</v>
      </c>
      <c r="AD815" s="359">
        <v>0.953382348219732</v>
      </c>
      <c r="AE815" s="359">
        <v>0.92</v>
      </c>
      <c r="AF815" s="172">
        <v>0.999618757148304</v>
      </c>
      <c r="AG815" s="172">
        <v>0.996666666666667</v>
      </c>
      <c r="AH815" s="172">
        <v>0.998415213946117</v>
      </c>
      <c r="AI815" s="172">
        <v>0.997829344193015</v>
      </c>
      <c r="AJ815" s="359">
        <v>0.92</v>
      </c>
      <c r="AK815" s="172">
        <v>0.952705675318962</v>
      </c>
      <c r="AL815" s="172">
        <v>0.950139054429877</v>
      </c>
      <c r="AM815" s="172">
        <v>0.962667242123435</v>
      </c>
      <c r="AN815" s="172">
        <v>0.975670463569088</v>
      </c>
      <c r="AO815" s="171">
        <v>0.99</v>
      </c>
      <c r="AP815" s="361">
        <v>1</v>
      </c>
      <c r="AQ815" s="361">
        <v>1</v>
      </c>
      <c r="AR815" s="361">
        <v>1</v>
      </c>
      <c r="AS815" s="362">
        <v>1</v>
      </c>
      <c r="AT815" s="367">
        <v>0.0810595228934205</v>
      </c>
      <c r="AU815" s="364">
        <v>0.0674157303370786</v>
      </c>
      <c r="AV815" s="365">
        <v>0.025974025974026</v>
      </c>
      <c r="AW815" s="365">
        <v>0.024390243902439</v>
      </c>
      <c r="AX815" s="365">
        <v>0.0863464651915812</v>
      </c>
      <c r="AY815" s="145"/>
      <c r="AZ815" s="143"/>
    </row>
    <row r="816" spans="1:52">
      <c r="A816" s="141"/>
      <c r="B816" s="145"/>
      <c r="C816" s="175" t="s">
        <v>1158</v>
      </c>
      <c r="D816" s="169" t="s">
        <v>26</v>
      </c>
      <c r="E816" s="169" t="s">
        <v>1159</v>
      </c>
      <c r="F816" s="170" t="s">
        <v>1491</v>
      </c>
      <c r="G816" s="184" t="s">
        <v>1492</v>
      </c>
      <c r="H816" s="184" t="s">
        <v>1492</v>
      </c>
      <c r="I816" s="184" t="s">
        <v>1492</v>
      </c>
      <c r="J816" s="184" t="s">
        <v>1492</v>
      </c>
      <c r="K816" s="171">
        <v>0.9</v>
      </c>
      <c r="L816" s="172">
        <v>0.96</v>
      </c>
      <c r="M816" s="172">
        <v>0.916666666666667</v>
      </c>
      <c r="N816" s="173">
        <v>0.964285714285714</v>
      </c>
      <c r="O816" s="173">
        <v>0.97289972899729</v>
      </c>
      <c r="P816" s="359">
        <v>0.9</v>
      </c>
      <c r="Q816" s="360">
        <v>0.978330146590185</v>
      </c>
      <c r="R816" s="172">
        <v>0.97932222860425</v>
      </c>
      <c r="S816" s="172">
        <v>0.982587064676617</v>
      </c>
      <c r="T816" s="172">
        <v>0.97731561566284</v>
      </c>
      <c r="U816" s="359">
        <v>0.9</v>
      </c>
      <c r="V816" s="172">
        <v>0.920968769917145</v>
      </c>
      <c r="W816" s="172">
        <v>0.874784606547961</v>
      </c>
      <c r="X816" s="172">
        <v>0.955223880597015</v>
      </c>
      <c r="Y816" s="172">
        <v>0.952154426796666</v>
      </c>
      <c r="Z816" s="359">
        <v>0.92</v>
      </c>
      <c r="AA816" s="359">
        <v>0.94478527607362</v>
      </c>
      <c r="AB816" s="359">
        <v>0.913140311804009</v>
      </c>
      <c r="AC816" s="359">
        <v>0.944320712694877</v>
      </c>
      <c r="AD816" s="359">
        <v>0.959042553191489</v>
      </c>
      <c r="AE816" s="359">
        <v>0.92</v>
      </c>
      <c r="AF816" s="172">
        <v>1</v>
      </c>
      <c r="AG816" s="172">
        <v>1</v>
      </c>
      <c r="AH816" s="172">
        <v>1</v>
      </c>
      <c r="AI816" s="172">
        <v>0.998103020574931</v>
      </c>
      <c r="AJ816" s="359">
        <v>0.92</v>
      </c>
      <c r="AK816" s="172">
        <v>0.958311345646438</v>
      </c>
      <c r="AL816" s="172">
        <v>0.910045662100457</v>
      </c>
      <c r="AM816" s="172">
        <v>0.963539134662129</v>
      </c>
      <c r="AN816" s="172">
        <v>0.969711163153786</v>
      </c>
      <c r="AO816" s="171">
        <v>0.99</v>
      </c>
      <c r="AP816" s="361">
        <v>1</v>
      </c>
      <c r="AQ816" s="361">
        <v>1</v>
      </c>
      <c r="AR816" s="361">
        <v>1</v>
      </c>
      <c r="AS816" s="362">
        <v>1</v>
      </c>
      <c r="AT816" s="367">
        <v>0.0810595228934205</v>
      </c>
      <c r="AU816" s="364">
        <v>0.111111111111111</v>
      </c>
      <c r="AV816" s="365">
        <v>0.0227272727272727</v>
      </c>
      <c r="AW816" s="365">
        <v>0.234042553191489</v>
      </c>
      <c r="AX816" s="365">
        <v>0.0845238095238095</v>
      </c>
      <c r="AY816" s="145"/>
      <c r="AZ816" s="143"/>
    </row>
    <row r="817" spans="1:52">
      <c r="A817" s="141"/>
      <c r="B817" s="145"/>
      <c r="C817" s="175" t="s">
        <v>1158</v>
      </c>
      <c r="D817" s="169" t="s">
        <v>26</v>
      </c>
      <c r="E817" s="169" t="s">
        <v>1159</v>
      </c>
      <c r="F817" s="170" t="s">
        <v>1493</v>
      </c>
      <c r="G817" s="184" t="s">
        <v>1494</v>
      </c>
      <c r="H817" s="184" t="s">
        <v>1494</v>
      </c>
      <c r="I817" s="184" t="s">
        <v>1494</v>
      </c>
      <c r="J817" s="184" t="s">
        <v>1494</v>
      </c>
      <c r="K817" s="171">
        <v>0.9</v>
      </c>
      <c r="L817" s="172">
        <v>1</v>
      </c>
      <c r="M817" s="172">
        <v>0.961538461538462</v>
      </c>
      <c r="N817" s="173">
        <v>0.964285714285714</v>
      </c>
      <c r="O817" s="173">
        <v>0.973651191969887</v>
      </c>
      <c r="P817" s="359">
        <v>0.9</v>
      </c>
      <c r="Q817" s="360">
        <v>0.957617411225659</v>
      </c>
      <c r="R817" s="172">
        <v>0.965047393364929</v>
      </c>
      <c r="S817" s="172">
        <v>0.972388955582233</v>
      </c>
      <c r="T817" s="172">
        <v>0.97514278666439</v>
      </c>
      <c r="U817" s="359">
        <v>0.9</v>
      </c>
      <c r="V817" s="172">
        <v>0.922680412371134</v>
      </c>
      <c r="W817" s="172">
        <v>0.917061611374408</v>
      </c>
      <c r="X817" s="172">
        <v>0.950180072028811</v>
      </c>
      <c r="Y817" s="172">
        <v>0.948122426519421</v>
      </c>
      <c r="Z817" s="359">
        <v>0.92</v>
      </c>
      <c r="AA817" s="359">
        <v>0.944827586206897</v>
      </c>
      <c r="AB817" s="359">
        <v>0.90952380952381</v>
      </c>
      <c r="AC817" s="359">
        <v>0.960698689956332</v>
      </c>
      <c r="AD817" s="359">
        <v>0.943873145458827</v>
      </c>
      <c r="AE817" s="359">
        <v>0.92</v>
      </c>
      <c r="AF817" s="172">
        <v>0.997644287396938</v>
      </c>
      <c r="AG817" s="172">
        <v>0.991666666666667</v>
      </c>
      <c r="AH817" s="172">
        <v>0.9975</v>
      </c>
      <c r="AI817" s="172">
        <v>0.995735471962319</v>
      </c>
      <c r="AJ817" s="359">
        <v>0.92</v>
      </c>
      <c r="AK817" s="172">
        <v>0.950884086444008</v>
      </c>
      <c r="AL817" s="172">
        <v>0.940702087286527</v>
      </c>
      <c r="AM817" s="172">
        <v>0.971751412429379</v>
      </c>
      <c r="AN817" s="172">
        <v>0.970600819020842</v>
      </c>
      <c r="AO817" s="171">
        <v>0.99</v>
      </c>
      <c r="AP817" s="361">
        <v>1</v>
      </c>
      <c r="AQ817" s="361">
        <v>1</v>
      </c>
      <c r="AR817" s="361">
        <v>1</v>
      </c>
      <c r="AS817" s="362">
        <v>1</v>
      </c>
      <c r="AT817" s="367">
        <v>0.0810595228934205</v>
      </c>
      <c r="AU817" s="364">
        <v>0.09375</v>
      </c>
      <c r="AV817" s="365">
        <v>0.0434782608695652</v>
      </c>
      <c r="AW817" s="365">
        <v>0.027027027027027</v>
      </c>
      <c r="AX817" s="365">
        <v>0.0810810810810811</v>
      </c>
      <c r="AY817" s="145"/>
      <c r="AZ817" s="143"/>
    </row>
    <row r="818" spans="1:52">
      <c r="A818" s="141"/>
      <c r="B818" s="145"/>
      <c r="C818" s="175" t="s">
        <v>1158</v>
      </c>
      <c r="D818" s="169" t="s">
        <v>26</v>
      </c>
      <c r="E818" s="169" t="s">
        <v>1159</v>
      </c>
      <c r="F818" s="170" t="s">
        <v>1495</v>
      </c>
      <c r="G818" s="184" t="s">
        <v>1496</v>
      </c>
      <c r="H818" s="184" t="s">
        <v>1496</v>
      </c>
      <c r="I818" s="184" t="s">
        <v>1496</v>
      </c>
      <c r="J818" s="184" t="s">
        <v>1496</v>
      </c>
      <c r="K818" s="171">
        <v>0.9</v>
      </c>
      <c r="L818" s="172">
        <v>0.958333333333333</v>
      </c>
      <c r="M818" s="172">
        <v>1</v>
      </c>
      <c r="N818" s="173">
        <v>0.979591836734694</v>
      </c>
      <c r="O818" s="173">
        <v>0.987582176771366</v>
      </c>
      <c r="P818" s="359">
        <v>0.9</v>
      </c>
      <c r="Q818" s="360">
        <v>0.974910394265233</v>
      </c>
      <c r="R818" s="172">
        <v>0.97379679144385</v>
      </c>
      <c r="S818" s="172">
        <v>0.97703488372093</v>
      </c>
      <c r="T818" s="172">
        <v>0.973431141294487</v>
      </c>
      <c r="U818" s="359">
        <v>0.9</v>
      </c>
      <c r="V818" s="172">
        <v>0.936586710780259</v>
      </c>
      <c r="W818" s="172">
        <v>0.935294117647059</v>
      </c>
      <c r="X818" s="172">
        <v>0.956395348837209</v>
      </c>
      <c r="Y818" s="172">
        <v>0.957662631656255</v>
      </c>
      <c r="Z818" s="359">
        <v>0.92</v>
      </c>
      <c r="AA818" s="359">
        <v>0.964038727524205</v>
      </c>
      <c r="AB818" s="359">
        <v>0.927956989247312</v>
      </c>
      <c r="AC818" s="359">
        <v>0.960159362549801</v>
      </c>
      <c r="AD818" s="359">
        <v>0.966721222040371</v>
      </c>
      <c r="AE818" s="359">
        <v>0.92</v>
      </c>
      <c r="AF818" s="172">
        <v>0.999013222814289</v>
      </c>
      <c r="AG818" s="172">
        <v>0.995943204868154</v>
      </c>
      <c r="AH818" s="172">
        <v>0.999683042789223</v>
      </c>
      <c r="AI818" s="172">
        <v>0.998869852720168</v>
      </c>
      <c r="AJ818" s="359">
        <v>0.92</v>
      </c>
      <c r="AK818" s="172">
        <v>0.967830882352941</v>
      </c>
      <c r="AL818" s="172">
        <v>0.958458244111349</v>
      </c>
      <c r="AM818" s="172">
        <v>0.973447344734473</v>
      </c>
      <c r="AN818" s="172">
        <v>0.981396855593005</v>
      </c>
      <c r="AO818" s="171">
        <v>0.99</v>
      </c>
      <c r="AP818" s="361">
        <v>1</v>
      </c>
      <c r="AQ818" s="361">
        <v>1</v>
      </c>
      <c r="AR818" s="361">
        <v>1</v>
      </c>
      <c r="AS818" s="362">
        <v>1</v>
      </c>
      <c r="AT818" s="367">
        <v>0.0810595228934205</v>
      </c>
      <c r="AU818" s="364">
        <v>0.0847457627118644</v>
      </c>
      <c r="AV818" s="365">
        <v>0.0444444444444444</v>
      </c>
      <c r="AW818" s="365">
        <v>0.0232558139534884</v>
      </c>
      <c r="AX818" s="365">
        <v>0.0835762876579203</v>
      </c>
      <c r="AY818" s="145"/>
      <c r="AZ818" s="143"/>
    </row>
    <row r="819" spans="1:52">
      <c r="A819" s="141"/>
      <c r="B819" s="145"/>
      <c r="C819" s="175" t="s">
        <v>1158</v>
      </c>
      <c r="D819" s="169" t="s">
        <v>26</v>
      </c>
      <c r="E819" s="169" t="s">
        <v>1159</v>
      </c>
      <c r="F819" s="170" t="s">
        <v>1497</v>
      </c>
      <c r="G819" s="184" t="s">
        <v>1498</v>
      </c>
      <c r="H819" s="184" t="s">
        <v>1498</v>
      </c>
      <c r="I819" s="184" t="s">
        <v>1498</v>
      </c>
      <c r="J819" s="184" t="s">
        <v>1498</v>
      </c>
      <c r="K819" s="171">
        <v>0.9</v>
      </c>
      <c r="L819" s="172">
        <v>1</v>
      </c>
      <c r="M819" s="172">
        <v>1</v>
      </c>
      <c r="N819" s="173">
        <v>0.933333333333333</v>
      </c>
      <c r="O819" s="173">
        <v>0.976705490848586</v>
      </c>
      <c r="P819" s="359">
        <v>0.9</v>
      </c>
      <c r="Q819" s="360">
        <v>0.975917006298629</v>
      </c>
      <c r="R819" s="172">
        <v>0.986163051608078</v>
      </c>
      <c r="S819" s="172">
        <v>0.945967110415035</v>
      </c>
      <c r="T819" s="172">
        <v>0.967707171589329</v>
      </c>
      <c r="U819" s="359">
        <v>0.9</v>
      </c>
      <c r="V819" s="172">
        <v>0.925898480918859</v>
      </c>
      <c r="W819" s="172">
        <v>0.923335826477188</v>
      </c>
      <c r="X819" s="172">
        <v>0.953406421299922</v>
      </c>
      <c r="Y819" s="172">
        <v>0.93388554028145</v>
      </c>
      <c r="Z819" s="359">
        <v>0.92</v>
      </c>
      <c r="AA819" s="359">
        <v>0.927855711422846</v>
      </c>
      <c r="AB819" s="359">
        <v>0.923392612859097</v>
      </c>
      <c r="AC819" s="359">
        <v>0.931216931216931</v>
      </c>
      <c r="AD819" s="359">
        <v>0.932681271520535</v>
      </c>
      <c r="AE819" s="359">
        <v>0.92</v>
      </c>
      <c r="AF819" s="172">
        <v>1</v>
      </c>
      <c r="AG819" s="172">
        <v>0.9925</v>
      </c>
      <c r="AH819" s="172">
        <v>0.993230174081238</v>
      </c>
      <c r="AI819" s="172">
        <v>0.996111558058461</v>
      </c>
      <c r="AJ819" s="359">
        <v>0.92</v>
      </c>
      <c r="AK819" s="172">
        <v>0.943089430894309</v>
      </c>
      <c r="AL819" s="172">
        <v>0.941901408450704</v>
      </c>
      <c r="AM819" s="172">
        <v>0.963757173059499</v>
      </c>
      <c r="AN819" s="172">
        <v>0.960408032514465</v>
      </c>
      <c r="AO819" s="171">
        <v>0.99</v>
      </c>
      <c r="AP819" s="361">
        <v>1</v>
      </c>
      <c r="AQ819" s="361">
        <v>1</v>
      </c>
      <c r="AR819" s="361">
        <v>1</v>
      </c>
      <c r="AS819" s="362">
        <v>1</v>
      </c>
      <c r="AT819" s="367">
        <v>0.0810595228934205</v>
      </c>
      <c r="AU819" s="364">
        <v>0.0303030303030303</v>
      </c>
      <c r="AV819" s="365">
        <v>0.032258064516129</v>
      </c>
      <c r="AW819" s="365">
        <v>0</v>
      </c>
      <c r="AX819" s="365">
        <v>0.0786516853932584</v>
      </c>
      <c r="AY819" s="145"/>
      <c r="AZ819" s="143"/>
    </row>
    <row r="820" spans="1:52">
      <c r="A820" s="141"/>
      <c r="B820" s="145"/>
      <c r="C820" s="175" t="s">
        <v>1158</v>
      </c>
      <c r="D820" s="169" t="s">
        <v>26</v>
      </c>
      <c r="E820" s="169" t="s">
        <v>1159</v>
      </c>
      <c r="F820" s="170" t="s">
        <v>1499</v>
      </c>
      <c r="G820" s="184" t="s">
        <v>1500</v>
      </c>
      <c r="H820" s="184" t="s">
        <v>1500</v>
      </c>
      <c r="I820" s="184" t="s">
        <v>1500</v>
      </c>
      <c r="J820" s="184" t="s">
        <v>1500</v>
      </c>
      <c r="K820" s="171">
        <v>0.9</v>
      </c>
      <c r="L820" s="172">
        <v>0.914285714285714</v>
      </c>
      <c r="M820" s="172">
        <v>0.896551724137931</v>
      </c>
      <c r="N820" s="173">
        <v>0.944444444444444</v>
      </c>
      <c r="O820" s="173">
        <v>0.933263816475495</v>
      </c>
      <c r="P820" s="359">
        <v>0.9</v>
      </c>
      <c r="Q820" s="360">
        <v>0.941964285714286</v>
      </c>
      <c r="R820" s="172">
        <v>0.891763848396501</v>
      </c>
      <c r="S820" s="172">
        <v>0.955580865603645</v>
      </c>
      <c r="T820" s="172">
        <v>0.946979242233337</v>
      </c>
      <c r="U820" s="359">
        <v>0.9</v>
      </c>
      <c r="V820" s="172">
        <v>0.904532967032967</v>
      </c>
      <c r="W820" s="172">
        <v>0.847303206997085</v>
      </c>
      <c r="X820" s="172">
        <v>0.898633257403189</v>
      </c>
      <c r="Y820" s="172">
        <v>0.916014406984588</v>
      </c>
      <c r="Z820" s="359">
        <v>0.92</v>
      </c>
      <c r="AA820" s="359">
        <v>0.938325991189427</v>
      </c>
      <c r="AB820" s="359">
        <v>0.892601431980907</v>
      </c>
      <c r="AC820" s="359">
        <v>0.93287037037037</v>
      </c>
      <c r="AD820" s="359">
        <v>0.932997481108312</v>
      </c>
      <c r="AE820" s="359">
        <v>0.92</v>
      </c>
      <c r="AF820" s="172">
        <v>1</v>
      </c>
      <c r="AG820" s="172">
        <v>0.998685075608153</v>
      </c>
      <c r="AH820" s="172">
        <v>0.998296560674886</v>
      </c>
      <c r="AI820" s="172">
        <v>0.997806363003244</v>
      </c>
      <c r="AJ820" s="359">
        <v>0.92</v>
      </c>
      <c r="AK820" s="172">
        <v>0.94547983310153</v>
      </c>
      <c r="AL820" s="172">
        <v>0.903234802007808</v>
      </c>
      <c r="AM820" s="172">
        <v>0.941697627893684</v>
      </c>
      <c r="AN820" s="172">
        <v>0.956430482746272</v>
      </c>
      <c r="AO820" s="171">
        <v>0.99</v>
      </c>
      <c r="AP820" s="361">
        <v>1</v>
      </c>
      <c r="AQ820" s="361">
        <v>1</v>
      </c>
      <c r="AR820" s="361">
        <v>1</v>
      </c>
      <c r="AS820" s="362">
        <v>1</v>
      </c>
      <c r="AT820" s="367">
        <v>0.0810595228934205</v>
      </c>
      <c r="AU820" s="364">
        <v>0.0149253731343284</v>
      </c>
      <c r="AV820" s="365">
        <v>0.0645161290322581</v>
      </c>
      <c r="AW820" s="365">
        <v>0</v>
      </c>
      <c r="AX820" s="365">
        <v>0.0830860534124629</v>
      </c>
      <c r="AY820" s="145"/>
      <c r="AZ820" s="143"/>
    </row>
    <row r="821" spans="1:52">
      <c r="A821" s="141"/>
      <c r="B821" s="145"/>
      <c r="C821" s="175" t="s">
        <v>1158</v>
      </c>
      <c r="D821" s="169" t="s">
        <v>26</v>
      </c>
      <c r="E821" s="169" t="s">
        <v>1159</v>
      </c>
      <c r="F821" s="170" t="s">
        <v>1501</v>
      </c>
      <c r="G821" s="184" t="s">
        <v>1502</v>
      </c>
      <c r="H821" s="184" t="s">
        <v>1502</v>
      </c>
      <c r="I821" s="184" t="s">
        <v>1502</v>
      </c>
      <c r="J821" s="184" t="s">
        <v>1502</v>
      </c>
      <c r="K821" s="171">
        <v>0.9</v>
      </c>
      <c r="L821" s="172">
        <v>0.91304347826087</v>
      </c>
      <c r="M821" s="172">
        <v>0.904761904761905</v>
      </c>
      <c r="N821" s="173">
        <v>0.923076923076923</v>
      </c>
      <c r="O821" s="173">
        <v>0.883787661406026</v>
      </c>
      <c r="P821" s="359">
        <v>0.9</v>
      </c>
      <c r="Q821" s="360">
        <v>0.979625550660793</v>
      </c>
      <c r="R821" s="172">
        <v>0.93753365643511</v>
      </c>
      <c r="S821" s="172">
        <v>0.983212087297146</v>
      </c>
      <c r="T821" s="172">
        <v>0.973616838320077</v>
      </c>
      <c r="U821" s="359">
        <v>0.9</v>
      </c>
      <c r="V821" s="172">
        <v>0.926762114537445</v>
      </c>
      <c r="W821" s="172">
        <v>0.855142703284868</v>
      </c>
      <c r="X821" s="172">
        <v>0.950195858981533</v>
      </c>
      <c r="Y821" s="172">
        <v>0.943637749418593</v>
      </c>
      <c r="Z821" s="359">
        <v>0.92</v>
      </c>
      <c r="AA821" s="359">
        <v>0.951008645533141</v>
      </c>
      <c r="AB821" s="359">
        <v>0.890466531440162</v>
      </c>
      <c r="AC821" s="359">
        <v>0.961464354527938</v>
      </c>
      <c r="AD821" s="359">
        <v>0.947392532641063</v>
      </c>
      <c r="AE821" s="359">
        <v>0.92</v>
      </c>
      <c r="AF821" s="172">
        <v>1</v>
      </c>
      <c r="AG821" s="172">
        <v>1</v>
      </c>
      <c r="AH821" s="172">
        <v>1</v>
      </c>
      <c r="AI821" s="172">
        <v>0.9963583894462</v>
      </c>
      <c r="AJ821" s="359">
        <v>0.92</v>
      </c>
      <c r="AK821" s="172">
        <v>0.953767914932963</v>
      </c>
      <c r="AL821" s="172">
        <v>0.925106382978723</v>
      </c>
      <c r="AM821" s="172">
        <v>0.973992197659298</v>
      </c>
      <c r="AN821" s="172">
        <v>0.969302340054767</v>
      </c>
      <c r="AO821" s="171">
        <v>0.99</v>
      </c>
      <c r="AP821" s="361">
        <v>1</v>
      </c>
      <c r="AQ821" s="361">
        <v>1</v>
      </c>
      <c r="AR821" s="361">
        <v>1</v>
      </c>
      <c r="AS821" s="362">
        <v>1</v>
      </c>
      <c r="AT821" s="367">
        <v>0.0810595228934205</v>
      </c>
      <c r="AU821" s="364">
        <v>0.111111111111111</v>
      </c>
      <c r="AV821" s="365">
        <v>-0.0344827586206897</v>
      </c>
      <c r="AW821" s="365">
        <v>0.027027027027027</v>
      </c>
      <c r="AX821" s="365">
        <v>0.0927246790299572</v>
      </c>
      <c r="AY821" s="145"/>
      <c r="AZ821" s="143"/>
    </row>
    <row r="822" spans="1:52">
      <c r="A822" s="141"/>
      <c r="B822" s="145"/>
      <c r="C822" s="175" t="s">
        <v>1158</v>
      </c>
      <c r="D822" s="169" t="s">
        <v>26</v>
      </c>
      <c r="E822" s="169" t="s">
        <v>1159</v>
      </c>
      <c r="F822" s="170" t="s">
        <v>1503</v>
      </c>
      <c r="G822" s="184" t="s">
        <v>1504</v>
      </c>
      <c r="H822" s="184" t="s">
        <v>1504</v>
      </c>
      <c r="I822" s="184" t="s">
        <v>1504</v>
      </c>
      <c r="J822" s="184" t="s">
        <v>1504</v>
      </c>
      <c r="K822" s="171">
        <v>0.9</v>
      </c>
      <c r="L822" s="172">
        <v>0.923076923076923</v>
      </c>
      <c r="M822" s="172">
        <v>0.769230769230769</v>
      </c>
      <c r="N822" s="173">
        <v>0.923076923076923</v>
      </c>
      <c r="O822" s="173">
        <v>0.910144927536232</v>
      </c>
      <c r="P822" s="359">
        <v>0.9</v>
      </c>
      <c r="Q822" s="360">
        <v>0.979613733905579</v>
      </c>
      <c r="R822" s="172">
        <v>0.951143451143451</v>
      </c>
      <c r="S822" s="172">
        <v>0.966492146596859</v>
      </c>
      <c r="T822" s="172">
        <v>0.960829163688349</v>
      </c>
      <c r="U822" s="359">
        <v>0.9</v>
      </c>
      <c r="V822" s="172">
        <v>0.917381974248927</v>
      </c>
      <c r="W822" s="172">
        <v>0.897089397089397</v>
      </c>
      <c r="X822" s="172">
        <v>0.944502617801047</v>
      </c>
      <c r="Y822" s="172">
        <v>0.934238741958542</v>
      </c>
      <c r="Z822" s="359">
        <v>0.92</v>
      </c>
      <c r="AA822" s="359">
        <v>0.931818181818182</v>
      </c>
      <c r="AB822" s="359">
        <v>0.896296296296296</v>
      </c>
      <c r="AC822" s="359">
        <v>0.921161825726141</v>
      </c>
      <c r="AD822" s="359">
        <v>0.934506209343584</v>
      </c>
      <c r="AE822" s="359">
        <v>0.92</v>
      </c>
      <c r="AF822" s="172">
        <v>1</v>
      </c>
      <c r="AG822" s="172">
        <v>0.989417989417989</v>
      </c>
      <c r="AH822" s="172">
        <v>0.996835443037975</v>
      </c>
      <c r="AI822" s="172">
        <v>0.997252335514812</v>
      </c>
      <c r="AJ822" s="359">
        <v>0.92</v>
      </c>
      <c r="AK822" s="172">
        <v>0.94043321299639</v>
      </c>
      <c r="AL822" s="172">
        <v>0.907630522088353</v>
      </c>
      <c r="AM822" s="172">
        <v>0.956521739130435</v>
      </c>
      <c r="AN822" s="172">
        <v>0.954151925676647</v>
      </c>
      <c r="AO822" s="171">
        <v>0.99</v>
      </c>
      <c r="AP822" s="361">
        <v>1</v>
      </c>
      <c r="AQ822" s="361">
        <v>1</v>
      </c>
      <c r="AR822" s="361">
        <v>1</v>
      </c>
      <c r="AS822" s="362">
        <v>1</v>
      </c>
      <c r="AT822" s="367">
        <v>0.0810595228934205</v>
      </c>
      <c r="AU822" s="364">
        <v>0.0625</v>
      </c>
      <c r="AV822" s="365">
        <v>0</v>
      </c>
      <c r="AW822" s="365">
        <v>0.0526315789473684</v>
      </c>
      <c r="AX822" s="365">
        <v>0.0915032679738562</v>
      </c>
      <c r="AY822" s="145"/>
      <c r="AZ822" s="143"/>
    </row>
    <row r="823" spans="1:52">
      <c r="A823" s="141"/>
      <c r="B823" s="145"/>
      <c r="C823" s="175" t="s">
        <v>1158</v>
      </c>
      <c r="D823" s="169" t="s">
        <v>26</v>
      </c>
      <c r="E823" s="169" t="s">
        <v>1159</v>
      </c>
      <c r="F823" s="170" t="s">
        <v>1505</v>
      </c>
      <c r="G823" s="184" t="s">
        <v>1506</v>
      </c>
      <c r="H823" s="184" t="s">
        <v>1506</v>
      </c>
      <c r="I823" s="184" t="s">
        <v>1506</v>
      </c>
      <c r="J823" s="184" t="s">
        <v>1506</v>
      </c>
      <c r="K823" s="171">
        <v>0.9</v>
      </c>
      <c r="L823" s="172">
        <v>0.981818181818182</v>
      </c>
      <c r="M823" s="172">
        <v>0.978723404255319</v>
      </c>
      <c r="N823" s="173">
        <v>0.98</v>
      </c>
      <c r="O823" s="173">
        <v>0.965325936199723</v>
      </c>
      <c r="P823" s="359">
        <v>0.9</v>
      </c>
      <c r="Q823" s="360">
        <v>0.985631305411189</v>
      </c>
      <c r="R823" s="172">
        <v>0.956386292834891</v>
      </c>
      <c r="S823" s="172">
        <v>0.981688392302917</v>
      </c>
      <c r="T823" s="172">
        <v>0.983846130919857</v>
      </c>
      <c r="U823" s="359">
        <v>0.9</v>
      </c>
      <c r="V823" s="172">
        <v>0.94772240904922</v>
      </c>
      <c r="W823" s="172">
        <v>0.876239025771736</v>
      </c>
      <c r="X823" s="172">
        <v>0.953134698944755</v>
      </c>
      <c r="Y823" s="172">
        <v>0.951001917402664</v>
      </c>
      <c r="Z823" s="359">
        <v>0.92</v>
      </c>
      <c r="AA823" s="359">
        <v>0.942105263157895</v>
      </c>
      <c r="AB823" s="359">
        <v>0.895187165775401</v>
      </c>
      <c r="AC823" s="359">
        <v>0.943736730360934</v>
      </c>
      <c r="AD823" s="359">
        <v>0.951538283599352</v>
      </c>
      <c r="AE823" s="359">
        <v>0.92</v>
      </c>
      <c r="AF823" s="172">
        <v>0.999487442337263</v>
      </c>
      <c r="AG823" s="172">
        <v>0.997282608695652</v>
      </c>
      <c r="AH823" s="172">
        <v>0.999230769230769</v>
      </c>
      <c r="AI823" s="172">
        <v>0.998784211716806</v>
      </c>
      <c r="AJ823" s="359">
        <v>0.92</v>
      </c>
      <c r="AK823" s="172">
        <v>0.961478396668402</v>
      </c>
      <c r="AL823" s="172">
        <v>0.91692789968652</v>
      </c>
      <c r="AM823" s="172">
        <v>0.967098943323727</v>
      </c>
      <c r="AN823" s="172">
        <v>0.972411124011721</v>
      </c>
      <c r="AO823" s="171">
        <v>0.99</v>
      </c>
      <c r="AP823" s="361">
        <v>1</v>
      </c>
      <c r="AQ823" s="361">
        <v>1</v>
      </c>
      <c r="AR823" s="361">
        <v>1</v>
      </c>
      <c r="AS823" s="362">
        <v>1</v>
      </c>
      <c r="AT823" s="367">
        <v>0.0810595228934205</v>
      </c>
      <c r="AU823" s="364">
        <v>0</v>
      </c>
      <c r="AV823" s="365">
        <v>0.102040816326531</v>
      </c>
      <c r="AW823" s="365">
        <v>0.153846153846154</v>
      </c>
      <c r="AX823" s="365">
        <v>0.0860377358490566</v>
      </c>
      <c r="AY823" s="145"/>
      <c r="AZ823" s="143"/>
    </row>
    <row r="824" spans="1:52">
      <c r="A824" s="141"/>
      <c r="B824" s="145"/>
      <c r="C824" s="175" t="s">
        <v>1158</v>
      </c>
      <c r="D824" s="169" t="s">
        <v>26</v>
      </c>
      <c r="E824" s="169" t="s">
        <v>1159</v>
      </c>
      <c r="F824" s="170" t="s">
        <v>1507</v>
      </c>
      <c r="G824" s="184" t="s">
        <v>1508</v>
      </c>
      <c r="H824" s="184" t="s">
        <v>1508</v>
      </c>
      <c r="I824" s="184" t="s">
        <v>1508</v>
      </c>
      <c r="J824" s="184" t="s">
        <v>1508</v>
      </c>
      <c r="K824" s="171">
        <v>0.9</v>
      </c>
      <c r="L824" s="172">
        <v>0.920634920634921</v>
      </c>
      <c r="M824" s="172">
        <v>0.905660377358491</v>
      </c>
      <c r="N824" s="173">
        <v>0.932203389830508</v>
      </c>
      <c r="O824" s="173">
        <v>0.931094383323683</v>
      </c>
      <c r="P824" s="359">
        <v>0.9</v>
      </c>
      <c r="Q824" s="360">
        <v>0.980004760771245</v>
      </c>
      <c r="R824" s="172">
        <v>0.953789279112754</v>
      </c>
      <c r="S824" s="172">
        <v>0.973232848232848</v>
      </c>
      <c r="T824" s="172">
        <v>0.975261949488625</v>
      </c>
      <c r="U824" s="359">
        <v>0.9</v>
      </c>
      <c r="V824" s="172">
        <v>0.919542965960486</v>
      </c>
      <c r="W824" s="172">
        <v>0.890249537892791</v>
      </c>
      <c r="X824" s="172">
        <v>0.937889812889813</v>
      </c>
      <c r="Y824" s="172">
        <v>0.936163640158631</v>
      </c>
      <c r="Z824" s="359">
        <v>0.92</v>
      </c>
      <c r="AA824" s="359">
        <v>0.901351351351351</v>
      </c>
      <c r="AB824" s="359">
        <v>0.842583249243189</v>
      </c>
      <c r="AC824" s="359">
        <v>0.908154506437768</v>
      </c>
      <c r="AD824" s="359">
        <v>0.912353750860289</v>
      </c>
      <c r="AE824" s="359">
        <v>0.92</v>
      </c>
      <c r="AF824" s="172">
        <v>1</v>
      </c>
      <c r="AG824" s="172">
        <v>0.972151898734177</v>
      </c>
      <c r="AH824" s="172">
        <v>0.998432601880878</v>
      </c>
      <c r="AI824" s="172">
        <v>0.997416321852478</v>
      </c>
      <c r="AJ824" s="359">
        <v>0.92</v>
      </c>
      <c r="AK824" s="172">
        <v>0.946164743978952</v>
      </c>
      <c r="AL824" s="172">
        <v>0.906766917293233</v>
      </c>
      <c r="AM824" s="172">
        <v>0.950927588270497</v>
      </c>
      <c r="AN824" s="172">
        <v>0.955401394168133</v>
      </c>
      <c r="AO824" s="171">
        <v>0.99</v>
      </c>
      <c r="AP824" s="361">
        <v>1</v>
      </c>
      <c r="AQ824" s="361">
        <v>1</v>
      </c>
      <c r="AR824" s="361">
        <v>1</v>
      </c>
      <c r="AS824" s="362">
        <v>1</v>
      </c>
      <c r="AT824" s="367">
        <v>0.0810595228934205</v>
      </c>
      <c r="AU824" s="364">
        <v>0.0384615384615385</v>
      </c>
      <c r="AV824" s="365">
        <v>0</v>
      </c>
      <c r="AW824" s="365">
        <v>0</v>
      </c>
      <c r="AX824" s="365">
        <v>0.094577553593947</v>
      </c>
      <c r="AY824" s="145"/>
      <c r="AZ824" s="143"/>
    </row>
    <row r="825" spans="1:52">
      <c r="A825" s="141"/>
      <c r="B825" s="145"/>
      <c r="C825" s="175" t="s">
        <v>1158</v>
      </c>
      <c r="D825" s="169" t="s">
        <v>26</v>
      </c>
      <c r="E825" s="169" t="s">
        <v>1159</v>
      </c>
      <c r="F825" s="170" t="s">
        <v>1509</v>
      </c>
      <c r="G825" s="184" t="s">
        <v>1510</v>
      </c>
      <c r="H825" s="184" t="s">
        <v>1510</v>
      </c>
      <c r="I825" s="184" t="s">
        <v>1510</v>
      </c>
      <c r="J825" s="184" t="s">
        <v>1510</v>
      </c>
      <c r="K825" s="171">
        <v>0.9</v>
      </c>
      <c r="L825" s="172">
        <v>0.92</v>
      </c>
      <c r="M825" s="172">
        <v>0.92</v>
      </c>
      <c r="N825" s="173">
        <v>0.96</v>
      </c>
      <c r="O825" s="173">
        <v>0.92027972027972</v>
      </c>
      <c r="P825" s="359">
        <v>0.9</v>
      </c>
      <c r="Q825" s="360">
        <v>0.991224404513163</v>
      </c>
      <c r="R825" s="172">
        <v>0.994354535190064</v>
      </c>
      <c r="S825" s="172">
        <v>0.988134206219313</v>
      </c>
      <c r="T825" s="172">
        <v>0.991008030261745</v>
      </c>
      <c r="U825" s="359">
        <v>0.9</v>
      </c>
      <c r="V825" s="172">
        <v>0.949435854575846</v>
      </c>
      <c r="W825" s="172">
        <v>0.963116296575085</v>
      </c>
      <c r="X825" s="172">
        <v>0.964402618657938</v>
      </c>
      <c r="Y825" s="172">
        <v>0.962557502123772</v>
      </c>
      <c r="Z825" s="359">
        <v>0.92</v>
      </c>
      <c r="AA825" s="359">
        <v>0.940397350993378</v>
      </c>
      <c r="AB825" s="359">
        <v>0.957405614714424</v>
      </c>
      <c r="AC825" s="359">
        <v>0.955345060893099</v>
      </c>
      <c r="AD825" s="359">
        <v>0.951294903926483</v>
      </c>
      <c r="AE825" s="359">
        <v>0.92</v>
      </c>
      <c r="AF825" s="172">
        <v>0.999885531135531</v>
      </c>
      <c r="AG825" s="172">
        <v>0.986301369863014</v>
      </c>
      <c r="AH825" s="172">
        <v>0.998154981549816</v>
      </c>
      <c r="AI825" s="172">
        <v>0.992357732335111</v>
      </c>
      <c r="AJ825" s="359">
        <v>0.92</v>
      </c>
      <c r="AK825" s="172">
        <v>0.965374841168996</v>
      </c>
      <c r="AL825" s="172">
        <v>0.976151761517615</v>
      </c>
      <c r="AM825" s="172">
        <v>0.976437323279925</v>
      </c>
      <c r="AN825" s="172">
        <v>0.976743916704307</v>
      </c>
      <c r="AO825" s="171">
        <v>0.99</v>
      </c>
      <c r="AP825" s="361">
        <v>1</v>
      </c>
      <c r="AQ825" s="361">
        <v>1</v>
      </c>
      <c r="AR825" s="361">
        <v>1</v>
      </c>
      <c r="AS825" s="362">
        <v>1</v>
      </c>
      <c r="AT825" s="367">
        <v>0.0810595228934205</v>
      </c>
      <c r="AU825" s="364">
        <v>0.0526315789473684</v>
      </c>
      <c r="AV825" s="365">
        <v>0.181818181818182</v>
      </c>
      <c r="AW825" s="365">
        <v>0</v>
      </c>
      <c r="AX825" s="365">
        <v>0.0693069306930693</v>
      </c>
      <c r="AY825" s="145"/>
      <c r="AZ825" s="143"/>
    </row>
    <row r="826" spans="1:52">
      <c r="A826" s="141"/>
      <c r="B826" s="145"/>
      <c r="C826" s="175" t="s">
        <v>1158</v>
      </c>
      <c r="D826" s="169" t="s">
        <v>26</v>
      </c>
      <c r="E826" s="169" t="s">
        <v>1159</v>
      </c>
      <c r="F826" s="170" t="s">
        <v>1511</v>
      </c>
      <c r="G826" s="184" t="s">
        <v>1512</v>
      </c>
      <c r="H826" s="184" t="s">
        <v>1512</v>
      </c>
      <c r="I826" s="184" t="s">
        <v>1512</v>
      </c>
      <c r="J826" s="184" t="s">
        <v>1512</v>
      </c>
      <c r="K826" s="171">
        <v>0.9</v>
      </c>
      <c r="L826" s="172">
        <v>1</v>
      </c>
      <c r="M826" s="172">
        <v>1</v>
      </c>
      <c r="N826" s="173">
        <v>0.96</v>
      </c>
      <c r="O826" s="173">
        <v>0.953678474114441</v>
      </c>
      <c r="P826" s="359">
        <v>0.9</v>
      </c>
      <c r="Q826" s="360">
        <v>0.955598455598456</v>
      </c>
      <c r="R826" s="172">
        <v>0.95003203074952</v>
      </c>
      <c r="S826" s="172">
        <v>0.957654723127036</v>
      </c>
      <c r="T826" s="172">
        <v>0.966513581500542</v>
      </c>
      <c r="U826" s="359">
        <v>0.9</v>
      </c>
      <c r="V826" s="172">
        <v>0.940797940797941</v>
      </c>
      <c r="W826" s="172">
        <v>0.932094811018578</v>
      </c>
      <c r="X826" s="172">
        <v>0.954397394136808</v>
      </c>
      <c r="Y826" s="172">
        <v>0.953474417853269</v>
      </c>
      <c r="Z826" s="359">
        <v>0.92</v>
      </c>
      <c r="AA826" s="359">
        <v>0.924006908462867</v>
      </c>
      <c r="AB826" s="359">
        <v>0.928571428571429</v>
      </c>
      <c r="AC826" s="359">
        <v>0.953934740882918</v>
      </c>
      <c r="AD826" s="359">
        <v>0.943572159056729</v>
      </c>
      <c r="AE826" s="359">
        <v>0.92</v>
      </c>
      <c r="AF826" s="172">
        <v>1</v>
      </c>
      <c r="AG826" s="172">
        <v>0.995016611295681</v>
      </c>
      <c r="AH826" s="172">
        <v>0.988142292490119</v>
      </c>
      <c r="AI826" s="172">
        <v>0.996120660825363</v>
      </c>
      <c r="AJ826" s="359">
        <v>0.92</v>
      </c>
      <c r="AK826" s="172">
        <v>0.959681200187529</v>
      </c>
      <c r="AL826" s="172">
        <v>0.959516053978595</v>
      </c>
      <c r="AM826" s="172">
        <v>0.978599221789883</v>
      </c>
      <c r="AN826" s="172">
        <v>0.971745004503453</v>
      </c>
      <c r="AO826" s="171">
        <v>0.99</v>
      </c>
      <c r="AP826" s="361">
        <v>1</v>
      </c>
      <c r="AQ826" s="361">
        <v>1</v>
      </c>
      <c r="AR826" s="361">
        <v>1</v>
      </c>
      <c r="AS826" s="362">
        <v>1</v>
      </c>
      <c r="AT826" s="367">
        <v>0.0810595228934205</v>
      </c>
      <c r="AU826" s="364">
        <v>0.0666666666666667</v>
      </c>
      <c r="AV826" s="365">
        <v>0</v>
      </c>
      <c r="AW826" s="365">
        <v>0</v>
      </c>
      <c r="AX826" s="365">
        <v>0.0622837370242214</v>
      </c>
      <c r="AY826" s="145"/>
      <c r="AZ826" s="143"/>
    </row>
    <row r="827" spans="1:52">
      <c r="A827" s="141"/>
      <c r="B827" s="145"/>
      <c r="C827" s="175" t="s">
        <v>1158</v>
      </c>
      <c r="D827" s="169" t="s">
        <v>26</v>
      </c>
      <c r="E827" s="169" t="s">
        <v>1159</v>
      </c>
      <c r="F827" s="170" t="s">
        <v>1513</v>
      </c>
      <c r="G827" s="184" t="s">
        <v>1514</v>
      </c>
      <c r="H827" s="184" t="s">
        <v>1514</v>
      </c>
      <c r="I827" s="184" t="s">
        <v>1514</v>
      </c>
      <c r="J827" s="184" t="s">
        <v>1514</v>
      </c>
      <c r="K827" s="171">
        <v>0.9</v>
      </c>
      <c r="L827" s="172">
        <v>1</v>
      </c>
      <c r="M827" s="172">
        <v>1</v>
      </c>
      <c r="N827" s="173">
        <v>1</v>
      </c>
      <c r="O827" s="173">
        <v>0.985955056179775</v>
      </c>
      <c r="P827" s="359">
        <v>0.9</v>
      </c>
      <c r="Q827" s="360">
        <v>0.961664841182914</v>
      </c>
      <c r="R827" s="172">
        <v>0.966339410939691</v>
      </c>
      <c r="S827" s="172">
        <v>0.964601769911504</v>
      </c>
      <c r="T827" s="172">
        <v>0.963965040909574</v>
      </c>
      <c r="U827" s="359">
        <v>0.9</v>
      </c>
      <c r="V827" s="172">
        <v>0.939759036144578</v>
      </c>
      <c r="W827" s="172">
        <v>0.937938288920056</v>
      </c>
      <c r="X827" s="172">
        <v>0.940868865647627</v>
      </c>
      <c r="Y827" s="172">
        <v>0.942288279672723</v>
      </c>
      <c r="Z827" s="359">
        <v>0.92</v>
      </c>
      <c r="AA827" s="359">
        <v>0.896551724137931</v>
      </c>
      <c r="AB827" s="359">
        <v>0.914609053497942</v>
      </c>
      <c r="AC827" s="359">
        <v>0.914256198347107</v>
      </c>
      <c r="AD827" s="359">
        <v>0.918478449322099</v>
      </c>
      <c r="AE827" s="359">
        <v>0.92</v>
      </c>
      <c r="AF827" s="172">
        <v>0.99979524979525</v>
      </c>
      <c r="AG827" s="172">
        <v>0.980861244019139</v>
      </c>
      <c r="AH827" s="172">
        <v>0.992758620689655</v>
      </c>
      <c r="AI827" s="172">
        <v>0.992825091147051</v>
      </c>
      <c r="AJ827" s="359">
        <v>0.92</v>
      </c>
      <c r="AK827" s="172">
        <v>0.954003879190912</v>
      </c>
      <c r="AL827" s="172">
        <v>0.952679738562092</v>
      </c>
      <c r="AM827" s="172">
        <v>0.95830920671685</v>
      </c>
      <c r="AN827" s="172">
        <v>0.963084960290403</v>
      </c>
      <c r="AO827" s="171">
        <v>0.99</v>
      </c>
      <c r="AP827" s="361">
        <v>1</v>
      </c>
      <c r="AQ827" s="361">
        <v>1</v>
      </c>
      <c r="AR827" s="361">
        <v>1</v>
      </c>
      <c r="AS827" s="362">
        <v>1</v>
      </c>
      <c r="AT827" s="367">
        <v>0.0810595228934205</v>
      </c>
      <c r="AU827" s="364">
        <v>0.0952380952380952</v>
      </c>
      <c r="AV827" s="365">
        <v>0</v>
      </c>
      <c r="AW827" s="365">
        <v>0</v>
      </c>
      <c r="AX827" s="365">
        <v>0.0436046511627907</v>
      </c>
      <c r="AY827" s="145"/>
      <c r="AZ827" s="143"/>
    </row>
    <row r="828" spans="1:52">
      <c r="A828" s="141"/>
      <c r="B828" s="145"/>
      <c r="C828" s="175" t="s">
        <v>1158</v>
      </c>
      <c r="D828" s="169" t="s">
        <v>26</v>
      </c>
      <c r="E828" s="169" t="s">
        <v>1159</v>
      </c>
      <c r="F828" s="170" t="s">
        <v>1515</v>
      </c>
      <c r="G828" s="184" t="s">
        <v>1516</v>
      </c>
      <c r="H828" s="184" t="s">
        <v>1516</v>
      </c>
      <c r="I828" s="184" t="s">
        <v>1516</v>
      </c>
      <c r="J828" s="184" t="s">
        <v>1516</v>
      </c>
      <c r="K828" s="171">
        <v>0.9</v>
      </c>
      <c r="L828" s="172">
        <v>1</v>
      </c>
      <c r="M828" s="172">
        <v>1</v>
      </c>
      <c r="N828" s="173">
        <v>0.931034482758621</v>
      </c>
      <c r="O828" s="173">
        <v>0.976941747572815</v>
      </c>
      <c r="P828" s="359">
        <v>0.9</v>
      </c>
      <c r="Q828" s="360">
        <v>0.993020550601008</v>
      </c>
      <c r="R828" s="172">
        <v>0.986886474334957</v>
      </c>
      <c r="S828" s="172">
        <v>0.994195688225539</v>
      </c>
      <c r="T828" s="172">
        <v>0.994594128303189</v>
      </c>
      <c r="U828" s="359">
        <v>0.9</v>
      </c>
      <c r="V828" s="172">
        <v>0.966265994571539</v>
      </c>
      <c r="W828" s="172">
        <v>0.967403521918321</v>
      </c>
      <c r="X828" s="172">
        <v>0.974709784411277</v>
      </c>
      <c r="Y828" s="172">
        <v>0.969405066566984</v>
      </c>
      <c r="Z828" s="359">
        <v>0.92</v>
      </c>
      <c r="AA828" s="359">
        <v>0.948067632850242</v>
      </c>
      <c r="AB828" s="359">
        <v>0.945652173913043</v>
      </c>
      <c r="AC828" s="359">
        <v>0.945392491467577</v>
      </c>
      <c r="AD828" s="359">
        <v>0.951500807693753</v>
      </c>
      <c r="AE828" s="359">
        <v>0.92</v>
      </c>
      <c r="AF828" s="172">
        <v>0.999828075303017</v>
      </c>
      <c r="AG828" s="172">
        <v>0.980988593155893</v>
      </c>
      <c r="AH828" s="172">
        <v>0.997010869565217</v>
      </c>
      <c r="AI828" s="172">
        <v>0.996544290496257</v>
      </c>
      <c r="AJ828" s="359">
        <v>0.92</v>
      </c>
      <c r="AK828" s="172">
        <v>0.9750513648371</v>
      </c>
      <c r="AL828" s="172">
        <v>0.975202006129841</v>
      </c>
      <c r="AM828" s="172">
        <v>0.978432563791009</v>
      </c>
      <c r="AN828" s="172">
        <v>0.978552641154394</v>
      </c>
      <c r="AO828" s="171">
        <v>0.99</v>
      </c>
      <c r="AP828" s="361">
        <v>1</v>
      </c>
      <c r="AQ828" s="361">
        <v>1</v>
      </c>
      <c r="AR828" s="361">
        <v>1</v>
      </c>
      <c r="AS828" s="362">
        <v>1</v>
      </c>
      <c r="AT828" s="367">
        <v>0.0810595228934205</v>
      </c>
      <c r="AU828" s="364">
        <v>0</v>
      </c>
      <c r="AV828" s="365">
        <v>0</v>
      </c>
      <c r="AW828" s="365">
        <v>0</v>
      </c>
      <c r="AX828" s="365">
        <v>0.0603448275862069</v>
      </c>
      <c r="AY828" s="145"/>
      <c r="AZ828" s="143"/>
    </row>
    <row r="829" spans="1:52">
      <c r="A829" s="141"/>
      <c r="B829" s="145"/>
      <c r="C829" s="175" t="s">
        <v>1158</v>
      </c>
      <c r="D829" s="169" t="s">
        <v>26</v>
      </c>
      <c r="E829" s="169" t="s">
        <v>1159</v>
      </c>
      <c r="F829" s="170" t="s">
        <v>1517</v>
      </c>
      <c r="G829" s="184" t="s">
        <v>1518</v>
      </c>
      <c r="H829" s="184" t="s">
        <v>1518</v>
      </c>
      <c r="I829" s="184" t="s">
        <v>1518</v>
      </c>
      <c r="J829" s="184" t="s">
        <v>1518</v>
      </c>
      <c r="K829" s="171">
        <v>0.9</v>
      </c>
      <c r="L829" s="172">
        <v>1</v>
      </c>
      <c r="M829" s="172">
        <v>1</v>
      </c>
      <c r="N829" s="173">
        <v>1</v>
      </c>
      <c r="O829" s="173">
        <v>0.997237569060773</v>
      </c>
      <c r="P829" s="359">
        <v>0.9</v>
      </c>
      <c r="Q829" s="360">
        <v>0.994117647058824</v>
      </c>
      <c r="R829" s="172">
        <v>0.96</v>
      </c>
      <c r="S829" s="172">
        <v>0.994280686317642</v>
      </c>
      <c r="T829" s="172">
        <v>0.993880204652741</v>
      </c>
      <c r="U829" s="359">
        <v>0.9</v>
      </c>
      <c r="V829" s="172">
        <v>0.975686274509804</v>
      </c>
      <c r="W829" s="172">
        <v>0.946792452830189</v>
      </c>
      <c r="X829" s="172">
        <v>0.98152221733392</v>
      </c>
      <c r="Y829" s="172">
        <v>0.979690194193968</v>
      </c>
      <c r="Z829" s="359">
        <v>0.92</v>
      </c>
      <c r="AA829" s="359">
        <v>0.948362720403023</v>
      </c>
      <c r="AB829" s="359">
        <v>0.925281473899693</v>
      </c>
      <c r="AC829" s="359">
        <v>0.938837920489297</v>
      </c>
      <c r="AD829" s="359">
        <v>0.944096246668107</v>
      </c>
      <c r="AE829" s="359">
        <v>0.92</v>
      </c>
      <c r="AF829" s="172">
        <v>0.998406797663303</v>
      </c>
      <c r="AG829" s="172">
        <v>0.998333333333333</v>
      </c>
      <c r="AH829" s="172">
        <v>0.998642226748133</v>
      </c>
      <c r="AI829" s="172">
        <v>0.997141074955817</v>
      </c>
      <c r="AJ829" s="359">
        <v>0.92</v>
      </c>
      <c r="AK829" s="172">
        <v>0.982057416267943</v>
      </c>
      <c r="AL829" s="172">
        <v>0.949269368624207</v>
      </c>
      <c r="AM829" s="172">
        <v>0.97940995697603</v>
      </c>
      <c r="AN829" s="172">
        <v>0.980044458429339</v>
      </c>
      <c r="AO829" s="171">
        <v>0.99</v>
      </c>
      <c r="AP829" s="361">
        <v>1</v>
      </c>
      <c r="AQ829" s="361">
        <v>1</v>
      </c>
      <c r="AR829" s="361">
        <v>1</v>
      </c>
      <c r="AS829" s="362">
        <v>1</v>
      </c>
      <c r="AT829" s="367">
        <v>0.0810595228934205</v>
      </c>
      <c r="AU829" s="364">
        <v>0.0714285714285714</v>
      </c>
      <c r="AV829" s="365">
        <v>0</v>
      </c>
      <c r="AW829" s="365">
        <v>0.142857142857143</v>
      </c>
      <c r="AX829" s="365">
        <v>0.0401234567901235</v>
      </c>
      <c r="AY829" s="145"/>
      <c r="AZ829" s="143"/>
    </row>
    <row r="830" spans="1:52">
      <c r="A830" s="141"/>
      <c r="B830" s="145"/>
      <c r="C830" s="175" t="s">
        <v>1158</v>
      </c>
      <c r="D830" s="169" t="s">
        <v>26</v>
      </c>
      <c r="E830" s="169" t="s">
        <v>1159</v>
      </c>
      <c r="F830" s="170" t="s">
        <v>1519</v>
      </c>
      <c r="G830" s="184" t="s">
        <v>1520</v>
      </c>
      <c r="H830" s="184" t="s">
        <v>1520</v>
      </c>
      <c r="I830" s="184" t="s">
        <v>1520</v>
      </c>
      <c r="J830" s="184" t="s">
        <v>1520</v>
      </c>
      <c r="K830" s="171">
        <v>0.9</v>
      </c>
      <c r="L830" s="172">
        <v>0.952380952380952</v>
      </c>
      <c r="M830" s="172">
        <v>0.914285714285714</v>
      </c>
      <c r="N830" s="173">
        <v>0.868421052631579</v>
      </c>
      <c r="O830" s="173">
        <v>0.905292479108635</v>
      </c>
      <c r="P830" s="359">
        <v>0.9</v>
      </c>
      <c r="Q830" s="360">
        <v>0.979327259985985</v>
      </c>
      <c r="R830" s="172">
        <v>0.960159362549801</v>
      </c>
      <c r="S830" s="172">
        <v>0.983202687569989</v>
      </c>
      <c r="T830" s="172">
        <v>0.982285837552502</v>
      </c>
      <c r="U830" s="359">
        <v>0.9</v>
      </c>
      <c r="V830" s="172">
        <v>0.926068675543097</v>
      </c>
      <c r="W830" s="172">
        <v>0.905469032959073</v>
      </c>
      <c r="X830" s="172">
        <v>0.934303844718178</v>
      </c>
      <c r="Y830" s="172">
        <v>0.932353724922913</v>
      </c>
      <c r="Z830" s="359">
        <v>0.92</v>
      </c>
      <c r="AA830" s="359">
        <v>0.935789473684211</v>
      </c>
      <c r="AB830" s="359">
        <v>0.916582914572864</v>
      </c>
      <c r="AC830" s="359">
        <v>0.946315789473684</v>
      </c>
      <c r="AD830" s="359">
        <v>0.9432287025118</v>
      </c>
      <c r="AE830" s="359">
        <v>0.92</v>
      </c>
      <c r="AF830" s="172">
        <v>0.999141630901288</v>
      </c>
      <c r="AG830" s="172">
        <v>0.987359550561798</v>
      </c>
      <c r="AH830" s="172">
        <v>0.998672859986729</v>
      </c>
      <c r="AI830" s="172">
        <v>0.99531456225253</v>
      </c>
      <c r="AJ830" s="359">
        <v>0.92</v>
      </c>
      <c r="AK830" s="172">
        <v>0.963985278654048</v>
      </c>
      <c r="AL830" s="172">
        <v>0.940362087326944</v>
      </c>
      <c r="AM830" s="172">
        <v>0.967768595041322</v>
      </c>
      <c r="AN830" s="172">
        <v>0.967050391362528</v>
      </c>
      <c r="AO830" s="171">
        <v>0.99</v>
      </c>
      <c r="AP830" s="361">
        <v>1</v>
      </c>
      <c r="AQ830" s="361">
        <v>1</v>
      </c>
      <c r="AR830" s="361">
        <v>1</v>
      </c>
      <c r="AS830" s="362">
        <v>1</v>
      </c>
      <c r="AT830" s="367">
        <v>0.0810595228934205</v>
      </c>
      <c r="AU830" s="364">
        <v>0.0769230769230769</v>
      </c>
      <c r="AV830" s="365">
        <v>0</v>
      </c>
      <c r="AW830" s="365">
        <v>0.0769230769230769</v>
      </c>
      <c r="AX830" s="365">
        <v>0.0770288858321871</v>
      </c>
      <c r="AY830" s="145"/>
      <c r="AZ830" s="143"/>
    </row>
    <row r="831" spans="1:52">
      <c r="A831" s="141"/>
      <c r="B831" s="145"/>
      <c r="C831" s="175" t="s">
        <v>1158</v>
      </c>
      <c r="D831" s="169" t="s">
        <v>26</v>
      </c>
      <c r="E831" s="169" t="s">
        <v>1159</v>
      </c>
      <c r="F831" s="170" t="s">
        <v>1521</v>
      </c>
      <c r="G831" s="184" t="s">
        <v>1522</v>
      </c>
      <c r="H831" s="184" t="s">
        <v>1522</v>
      </c>
      <c r="I831" s="184" t="s">
        <v>1522</v>
      </c>
      <c r="J831" s="184" t="s">
        <v>1522</v>
      </c>
      <c r="K831" s="171">
        <v>0.9</v>
      </c>
      <c r="L831" s="172">
        <v>1</v>
      </c>
      <c r="M831" s="172">
        <v>1</v>
      </c>
      <c r="N831" s="173">
        <v>1</v>
      </c>
      <c r="O831" s="173">
        <v>0.980615735461802</v>
      </c>
      <c r="P831" s="359">
        <v>0.9</v>
      </c>
      <c r="Q831" s="360">
        <v>0.952955367913148</v>
      </c>
      <c r="R831" s="172">
        <v>0.954005366040629</v>
      </c>
      <c r="S831" s="172">
        <v>0.954565123323237</v>
      </c>
      <c r="T831" s="172">
        <v>0.961501132319638</v>
      </c>
      <c r="U831" s="359">
        <v>0.9</v>
      </c>
      <c r="V831" s="172">
        <v>0.937273823884198</v>
      </c>
      <c r="W831" s="172">
        <v>0.949405902644691</v>
      </c>
      <c r="X831" s="172">
        <v>0.938554738208568</v>
      </c>
      <c r="Y831" s="172">
        <v>0.946872406566047</v>
      </c>
      <c r="Z831" s="359">
        <v>0.92</v>
      </c>
      <c r="AA831" s="359">
        <v>0.865882352941176</v>
      </c>
      <c r="AB831" s="359">
        <v>0.873922413793103</v>
      </c>
      <c r="AC831" s="359">
        <v>0.846590909090909</v>
      </c>
      <c r="AD831" s="359">
        <v>0.888577124713874</v>
      </c>
      <c r="AE831" s="359">
        <v>0.92</v>
      </c>
      <c r="AF831" s="172">
        <v>1</v>
      </c>
      <c r="AG831" s="172">
        <v>0.983682983682984</v>
      </c>
      <c r="AH831" s="172">
        <v>0.993635077793494</v>
      </c>
      <c r="AI831" s="172">
        <v>0.99060487190663</v>
      </c>
      <c r="AJ831" s="359">
        <v>0.92</v>
      </c>
      <c r="AK831" s="172">
        <v>0.945160323643992</v>
      </c>
      <c r="AL831" s="172">
        <v>0.94910941475827</v>
      </c>
      <c r="AM831" s="172">
        <v>0.93703007518797</v>
      </c>
      <c r="AN831" s="172">
        <v>0.952599201499226</v>
      </c>
      <c r="AO831" s="171">
        <v>0.99</v>
      </c>
      <c r="AP831" s="361">
        <v>1</v>
      </c>
      <c r="AQ831" s="361">
        <v>1</v>
      </c>
      <c r="AR831" s="361">
        <v>1</v>
      </c>
      <c r="AS831" s="362">
        <v>1</v>
      </c>
      <c r="AT831" s="367">
        <v>0.0810595228934205</v>
      </c>
      <c r="AU831" s="364">
        <v>0.0666666666666667</v>
      </c>
      <c r="AV831" s="365">
        <v>0.0526315789473684</v>
      </c>
      <c r="AW831" s="365">
        <v>0.0714285714285714</v>
      </c>
      <c r="AX831" s="365">
        <v>0.0476190476190476</v>
      </c>
      <c r="AY831" s="145"/>
      <c r="AZ831" s="143"/>
    </row>
    <row r="832" spans="1:52">
      <c r="A832" s="141"/>
      <c r="B832" s="145"/>
      <c r="C832" s="175" t="s">
        <v>1158</v>
      </c>
      <c r="D832" s="169" t="s">
        <v>26</v>
      </c>
      <c r="E832" s="169" t="s">
        <v>1159</v>
      </c>
      <c r="F832" s="170" t="s">
        <v>1523</v>
      </c>
      <c r="G832" s="184" t="s">
        <v>1524</v>
      </c>
      <c r="H832" s="184" t="s">
        <v>1524</v>
      </c>
      <c r="I832" s="184" t="s">
        <v>1524</v>
      </c>
      <c r="J832" s="184" t="s">
        <v>1524</v>
      </c>
      <c r="K832" s="171">
        <v>0.9</v>
      </c>
      <c r="L832" s="172">
        <v>0.826086956521739</v>
      </c>
      <c r="M832" s="172">
        <v>0.857142857142857</v>
      </c>
      <c r="N832" s="173">
        <v>0.916666666666667</v>
      </c>
      <c r="O832" s="173">
        <v>0.840197693574959</v>
      </c>
      <c r="P832" s="359">
        <v>0.9</v>
      </c>
      <c r="Q832" s="360">
        <v>0.972523499638467</v>
      </c>
      <c r="R832" s="172">
        <v>0.759828448892066</v>
      </c>
      <c r="S832" s="172">
        <v>0.942375263527758</v>
      </c>
      <c r="T832" s="172">
        <v>0.943392337223983</v>
      </c>
      <c r="U832" s="359">
        <v>0.9</v>
      </c>
      <c r="V832" s="172">
        <v>0.928416485900217</v>
      </c>
      <c r="W832" s="172">
        <v>0.924946390278771</v>
      </c>
      <c r="X832" s="172">
        <v>0.934645115952214</v>
      </c>
      <c r="Y832" s="172">
        <v>0.93612635593002</v>
      </c>
      <c r="Z832" s="359">
        <v>0.92</v>
      </c>
      <c r="AA832" s="359">
        <v>0.926415094339623</v>
      </c>
      <c r="AB832" s="359">
        <v>0.898876404494382</v>
      </c>
      <c r="AC832" s="359">
        <v>0.911439114391144</v>
      </c>
      <c r="AD832" s="359">
        <v>0.920703671619911</v>
      </c>
      <c r="AE832" s="359">
        <v>0.92</v>
      </c>
      <c r="AF832" s="172">
        <v>0.988235294117647</v>
      </c>
      <c r="AG832" s="172">
        <v>0.975</v>
      </c>
      <c r="AH832" s="172">
        <v>0.986111111111111</v>
      </c>
      <c r="AI832" s="172">
        <v>0.98811330298432</v>
      </c>
      <c r="AJ832" s="359">
        <v>0.92</v>
      </c>
      <c r="AK832" s="172">
        <v>0.955044432828019</v>
      </c>
      <c r="AL832" s="172">
        <v>0.94930160372478</v>
      </c>
      <c r="AM832" s="172">
        <v>0.959287531806616</v>
      </c>
      <c r="AN832" s="172">
        <v>0.960943887030844</v>
      </c>
      <c r="AO832" s="171">
        <v>0.99</v>
      </c>
      <c r="AP832" s="361">
        <v>1</v>
      </c>
      <c r="AQ832" s="361">
        <v>1</v>
      </c>
      <c r="AR832" s="361">
        <v>1</v>
      </c>
      <c r="AS832" s="362">
        <v>1</v>
      </c>
      <c r="AT832" s="367">
        <v>0.0810595228934205</v>
      </c>
      <c r="AU832" s="364">
        <v>0.125</v>
      </c>
      <c r="AV832" s="365">
        <v>0.125</v>
      </c>
      <c r="AW832" s="365">
        <v>0</v>
      </c>
      <c r="AX832" s="365">
        <v>0.0593220338983051</v>
      </c>
      <c r="AY832" s="145"/>
      <c r="AZ832" s="143"/>
    </row>
    <row r="833" spans="1:52">
      <c r="A833" s="141"/>
      <c r="B833" s="145"/>
      <c r="C833" s="175" t="s">
        <v>1158</v>
      </c>
      <c r="D833" s="169" t="s">
        <v>26</v>
      </c>
      <c r="E833" s="169" t="s">
        <v>1159</v>
      </c>
      <c r="F833" s="170" t="s">
        <v>1525</v>
      </c>
      <c r="G833" s="184" t="s">
        <v>1526</v>
      </c>
      <c r="H833" s="184" t="s">
        <v>1526</v>
      </c>
      <c r="I833" s="184" t="s">
        <v>1526</v>
      </c>
      <c r="J833" s="184" t="s">
        <v>1526</v>
      </c>
      <c r="K833" s="171">
        <v>0.9</v>
      </c>
      <c r="L833" s="172">
        <v>0.933333333333333</v>
      </c>
      <c r="M833" s="172">
        <v>0.78125</v>
      </c>
      <c r="N833" s="173">
        <v>0.875</v>
      </c>
      <c r="O833" s="173">
        <v>0.929328621908127</v>
      </c>
      <c r="P833" s="359">
        <v>0.9</v>
      </c>
      <c r="Q833" s="360">
        <v>0.946256316031236</v>
      </c>
      <c r="R833" s="172">
        <v>0.930307198532783</v>
      </c>
      <c r="S833" s="172">
        <v>0.952759820984585</v>
      </c>
      <c r="T833" s="172">
        <v>0.911759843951466</v>
      </c>
      <c r="U833" s="359">
        <v>0.9</v>
      </c>
      <c r="V833" s="172">
        <v>0.927423059255857</v>
      </c>
      <c r="W833" s="172">
        <v>0.917010545621275</v>
      </c>
      <c r="X833" s="172">
        <v>0.916956737941323</v>
      </c>
      <c r="Y833" s="172">
        <v>0.926141435514266</v>
      </c>
      <c r="Z833" s="359">
        <v>0.92</v>
      </c>
      <c r="AA833" s="359">
        <v>0.862983425414365</v>
      </c>
      <c r="AB833" s="359">
        <v>0.924643584521385</v>
      </c>
      <c r="AC833" s="359">
        <v>0.93972602739726</v>
      </c>
      <c r="AD833" s="359">
        <v>0.926307107509144</v>
      </c>
      <c r="AE833" s="359">
        <v>0.92</v>
      </c>
      <c r="AF833" s="172">
        <v>0.991494532199271</v>
      </c>
      <c r="AG833" s="172">
        <v>0.976608187134503</v>
      </c>
      <c r="AH833" s="172">
        <v>0.987450462351387</v>
      </c>
      <c r="AI833" s="172">
        <v>0.981972752043597</v>
      </c>
      <c r="AJ833" s="359">
        <v>0.92</v>
      </c>
      <c r="AK833" s="172">
        <v>0.937053861129137</v>
      </c>
      <c r="AL833" s="172">
        <v>0.958938723941883</v>
      </c>
      <c r="AM833" s="172">
        <v>0.96902332361516</v>
      </c>
      <c r="AN833" s="172">
        <v>0.962426994724416</v>
      </c>
      <c r="AO833" s="171">
        <v>0.99</v>
      </c>
      <c r="AP833" s="361">
        <v>1</v>
      </c>
      <c r="AQ833" s="361">
        <v>1</v>
      </c>
      <c r="AR833" s="361">
        <v>1</v>
      </c>
      <c r="AS833" s="362">
        <v>1</v>
      </c>
      <c r="AT833" s="367">
        <v>0.0810595228934205</v>
      </c>
      <c r="AU833" s="364">
        <v>0.0909090909090909</v>
      </c>
      <c r="AV833" s="365">
        <v>0.0625</v>
      </c>
      <c r="AW833" s="365">
        <v>0</v>
      </c>
      <c r="AX833" s="365">
        <v>0.0594594594594595</v>
      </c>
      <c r="AY833" s="145"/>
      <c r="AZ833" s="143"/>
    </row>
    <row r="834" spans="1:52">
      <c r="A834" s="141"/>
      <c r="B834" s="145"/>
      <c r="C834" s="175" t="s">
        <v>1158</v>
      </c>
      <c r="D834" s="169" t="s">
        <v>26</v>
      </c>
      <c r="E834" s="169" t="s">
        <v>1159</v>
      </c>
      <c r="F834" s="170" t="s">
        <v>1527</v>
      </c>
      <c r="G834" s="184" t="s">
        <v>1528</v>
      </c>
      <c r="H834" s="184" t="s">
        <v>1528</v>
      </c>
      <c r="I834" s="184" t="s">
        <v>1528</v>
      </c>
      <c r="J834" s="184" t="s">
        <v>1528</v>
      </c>
      <c r="K834" s="171">
        <v>0.9</v>
      </c>
      <c r="L834" s="172">
        <v>0.923076923076923</v>
      </c>
      <c r="M834" s="172">
        <v>0.888888888888889</v>
      </c>
      <c r="N834" s="173">
        <v>0.961538461538462</v>
      </c>
      <c r="O834" s="173">
        <v>0.880450070323488</v>
      </c>
      <c r="P834" s="359">
        <v>0.9</v>
      </c>
      <c r="Q834" s="360">
        <v>0.935483870967742</v>
      </c>
      <c r="R834" s="172">
        <v>0.950955414012739</v>
      </c>
      <c r="S834" s="172">
        <v>0.915760869565217</v>
      </c>
      <c r="T834" s="172">
        <v>0.917637614678899</v>
      </c>
      <c r="U834" s="359">
        <v>0.9</v>
      </c>
      <c r="V834" s="172">
        <v>0.898709677419355</v>
      </c>
      <c r="W834" s="172">
        <v>0.907006369426752</v>
      </c>
      <c r="X834" s="172">
        <v>0.934782608695652</v>
      </c>
      <c r="Y834" s="172">
        <v>0.930917431192661</v>
      </c>
      <c r="Z834" s="359">
        <v>0.92</v>
      </c>
      <c r="AA834" s="359">
        <v>0.903030303030303</v>
      </c>
      <c r="AB834" s="359">
        <v>0.893108298171589</v>
      </c>
      <c r="AC834" s="359">
        <v>0.911032028469751</v>
      </c>
      <c r="AD834" s="359">
        <v>0.914949895722061</v>
      </c>
      <c r="AE834" s="359">
        <v>0.92</v>
      </c>
      <c r="AF834" s="172">
        <v>0.982578397212544</v>
      </c>
      <c r="AG834" s="172">
        <v>0.978547854785479</v>
      </c>
      <c r="AH834" s="172">
        <v>0.985486211901306</v>
      </c>
      <c r="AI834" s="172">
        <v>0.979925419515227</v>
      </c>
      <c r="AJ834" s="359">
        <v>0.92</v>
      </c>
      <c r="AK834" s="172">
        <v>0.944494584837545</v>
      </c>
      <c r="AL834" s="172">
        <v>0.936431389741342</v>
      </c>
      <c r="AM834" s="172">
        <v>0.957739557739558</v>
      </c>
      <c r="AN834" s="172">
        <v>0.958384023509709</v>
      </c>
      <c r="AO834" s="171">
        <v>0.99</v>
      </c>
      <c r="AP834" s="361">
        <v>1</v>
      </c>
      <c r="AQ834" s="361">
        <v>1</v>
      </c>
      <c r="AR834" s="361">
        <v>1</v>
      </c>
      <c r="AS834" s="362">
        <v>1</v>
      </c>
      <c r="AT834" s="367">
        <v>0.0810595228934205</v>
      </c>
      <c r="AU834" s="364">
        <v>0</v>
      </c>
      <c r="AV834" s="365">
        <v>0.1</v>
      </c>
      <c r="AW834" s="365">
        <v>0</v>
      </c>
      <c r="AX834" s="365">
        <v>0.0255102040816327</v>
      </c>
      <c r="AY834" s="145"/>
      <c r="AZ834" s="143"/>
    </row>
    <row r="835" spans="1:52">
      <c r="A835" s="141"/>
      <c r="B835" s="145"/>
      <c r="C835" s="175" t="s">
        <v>1158</v>
      </c>
      <c r="D835" s="169" t="s">
        <v>26</v>
      </c>
      <c r="E835" s="169" t="s">
        <v>1159</v>
      </c>
      <c r="F835" s="170" t="s">
        <v>1529</v>
      </c>
      <c r="G835" s="184" t="s">
        <v>1530</v>
      </c>
      <c r="H835" s="184" t="s">
        <v>1530</v>
      </c>
      <c r="I835" s="184" t="s">
        <v>1530</v>
      </c>
      <c r="J835" s="184" t="s">
        <v>1530</v>
      </c>
      <c r="K835" s="171">
        <v>0.9</v>
      </c>
      <c r="L835" s="172">
        <v>0.966666666666667</v>
      </c>
      <c r="M835" s="172">
        <v>1</v>
      </c>
      <c r="N835" s="173">
        <v>0.931034482758621</v>
      </c>
      <c r="O835" s="173">
        <v>0.96343001261034</v>
      </c>
      <c r="P835" s="359">
        <v>0.9</v>
      </c>
      <c r="Q835" s="360">
        <v>0.903680981595092</v>
      </c>
      <c r="R835" s="172">
        <v>0.845828295042322</v>
      </c>
      <c r="S835" s="172">
        <v>0.881795195954488</v>
      </c>
      <c r="T835" s="172">
        <v>0.919035860230327</v>
      </c>
      <c r="U835" s="359">
        <v>0.9</v>
      </c>
      <c r="V835" s="172">
        <v>0.885889570552147</v>
      </c>
      <c r="W835" s="172">
        <v>0.894800483675937</v>
      </c>
      <c r="X835" s="172">
        <v>0.90960809102402</v>
      </c>
      <c r="Y835" s="172">
        <v>0.908262494263674</v>
      </c>
      <c r="Z835" s="359">
        <v>0.92</v>
      </c>
      <c r="AA835" s="359">
        <v>0.800582241630277</v>
      </c>
      <c r="AB835" s="359">
        <v>0.803088803088803</v>
      </c>
      <c r="AC835" s="359">
        <v>0.836812144212524</v>
      </c>
      <c r="AD835" s="359">
        <v>0.822476427511607</v>
      </c>
      <c r="AE835" s="359">
        <v>0.92</v>
      </c>
      <c r="AF835" s="172">
        <v>0.968253968253968</v>
      </c>
      <c r="AG835" s="172">
        <v>0.964125560538117</v>
      </c>
      <c r="AH835" s="172">
        <v>0.97463768115942</v>
      </c>
      <c r="AI835" s="172">
        <v>0.963863794301598</v>
      </c>
      <c r="AJ835" s="359">
        <v>0.92</v>
      </c>
      <c r="AK835" s="172">
        <v>0.905254091300603</v>
      </c>
      <c r="AL835" s="172">
        <v>0.904644471845458</v>
      </c>
      <c r="AM835" s="172">
        <v>0.924457034938621</v>
      </c>
      <c r="AN835" s="172">
        <v>0.919501863521382</v>
      </c>
      <c r="AO835" s="171">
        <v>0.99</v>
      </c>
      <c r="AP835" s="361">
        <v>1</v>
      </c>
      <c r="AQ835" s="361">
        <v>1</v>
      </c>
      <c r="AR835" s="361">
        <v>1</v>
      </c>
      <c r="AS835" s="362">
        <v>1</v>
      </c>
      <c r="AT835" s="367">
        <v>0.0810595228934205</v>
      </c>
      <c r="AU835" s="364">
        <v>0.166666666666667</v>
      </c>
      <c r="AV835" s="365">
        <v>0</v>
      </c>
      <c r="AW835" s="365">
        <v>0</v>
      </c>
      <c r="AX835" s="365">
        <v>0.0324074074074074</v>
      </c>
      <c r="AY835" s="145"/>
      <c r="AZ835" s="143"/>
    </row>
    <row r="836" spans="1:52">
      <c r="A836" s="141"/>
      <c r="B836" s="145"/>
      <c r="C836" s="175" t="s">
        <v>1158</v>
      </c>
      <c r="D836" s="169" t="s">
        <v>26</v>
      </c>
      <c r="E836" s="169" t="s">
        <v>1159</v>
      </c>
      <c r="F836" s="170" t="s">
        <v>1531</v>
      </c>
      <c r="G836" s="184" t="s">
        <v>1532</v>
      </c>
      <c r="H836" s="184" t="s">
        <v>1532</v>
      </c>
      <c r="I836" s="184" t="s">
        <v>1532</v>
      </c>
      <c r="J836" s="184" t="s">
        <v>1532</v>
      </c>
      <c r="K836" s="171">
        <v>0.9</v>
      </c>
      <c r="L836" s="172">
        <v>0.977777777777778</v>
      </c>
      <c r="M836" s="172">
        <v>1</v>
      </c>
      <c r="N836" s="173">
        <v>0.933333333333333</v>
      </c>
      <c r="O836" s="173">
        <v>0.978151260504202</v>
      </c>
      <c r="P836" s="359">
        <v>0.9</v>
      </c>
      <c r="Q836" s="360">
        <v>0.861721953037644</v>
      </c>
      <c r="R836" s="172">
        <v>0.828153564899452</v>
      </c>
      <c r="S836" s="172">
        <v>0.88396299151889</v>
      </c>
      <c r="T836" s="172">
        <v>0.872455332972388</v>
      </c>
      <c r="U836" s="359">
        <v>0.9</v>
      </c>
      <c r="V836" s="172">
        <v>0.860976518822214</v>
      </c>
      <c r="W836" s="172">
        <v>0.847897623400366</v>
      </c>
      <c r="X836" s="172">
        <v>0.890516576715497</v>
      </c>
      <c r="Y836" s="172">
        <v>0.891811044937737</v>
      </c>
      <c r="Z836" s="359">
        <v>0.92</v>
      </c>
      <c r="AA836" s="359">
        <v>0.840970350404313</v>
      </c>
      <c r="AB836" s="359">
        <v>0.769345238095238</v>
      </c>
      <c r="AC836" s="359">
        <v>0.791623036649215</v>
      </c>
      <c r="AD836" s="359">
        <v>0.836706639368236</v>
      </c>
      <c r="AE836" s="359">
        <v>0.92</v>
      </c>
      <c r="AF836" s="172">
        <v>0.989517819706499</v>
      </c>
      <c r="AG836" s="172">
        <v>0.987434875881091</v>
      </c>
      <c r="AH836" s="172">
        <v>0.969519704433498</v>
      </c>
      <c r="AI836" s="172">
        <v>0.96646239352602</v>
      </c>
      <c r="AJ836" s="359">
        <v>0.92</v>
      </c>
      <c r="AK836" s="172">
        <v>0.91186529860563</v>
      </c>
      <c r="AL836" s="172">
        <v>0.867892156862745</v>
      </c>
      <c r="AM836" s="172">
        <v>0.912700647704872</v>
      </c>
      <c r="AN836" s="172">
        <v>0.917677514792899</v>
      </c>
      <c r="AO836" s="171">
        <v>0.99</v>
      </c>
      <c r="AP836" s="361">
        <v>1</v>
      </c>
      <c r="AQ836" s="361">
        <v>1</v>
      </c>
      <c r="AR836" s="361">
        <v>1</v>
      </c>
      <c r="AS836" s="362">
        <v>1</v>
      </c>
      <c r="AT836" s="367">
        <v>0.0810595228934205</v>
      </c>
      <c r="AU836" s="364">
        <v>0.09375</v>
      </c>
      <c r="AV836" s="365">
        <v>0.037037037037037</v>
      </c>
      <c r="AW836" s="365">
        <v>0.129032258064516</v>
      </c>
      <c r="AX836" s="365">
        <v>0.0428954423592493</v>
      </c>
      <c r="AY836" s="145"/>
      <c r="AZ836" s="143"/>
    </row>
    <row r="837" spans="1:52">
      <c r="A837" s="141"/>
      <c r="B837" s="145"/>
      <c r="C837" s="175" t="s">
        <v>1158</v>
      </c>
      <c r="D837" s="169" t="s">
        <v>26</v>
      </c>
      <c r="E837" s="169" t="s">
        <v>1159</v>
      </c>
      <c r="F837" s="170" t="s">
        <v>1533</v>
      </c>
      <c r="G837" s="184" t="s">
        <v>1534</v>
      </c>
      <c r="H837" s="184" t="s">
        <v>1534</v>
      </c>
      <c r="I837" s="184" t="s">
        <v>1534</v>
      </c>
      <c r="J837" s="184" t="s">
        <v>1534</v>
      </c>
      <c r="K837" s="171">
        <v>0.9</v>
      </c>
      <c r="L837" s="172">
        <v>1</v>
      </c>
      <c r="M837" s="172">
        <v>1</v>
      </c>
      <c r="N837" s="173">
        <v>1</v>
      </c>
      <c r="O837" s="173">
        <v>0.991002570694087</v>
      </c>
      <c r="P837" s="359">
        <v>0.9</v>
      </c>
      <c r="Q837" s="360">
        <v>0.918131592164741</v>
      </c>
      <c r="R837" s="172">
        <v>0.90803324099723</v>
      </c>
      <c r="S837" s="172">
        <v>0.930687534935718</v>
      </c>
      <c r="T837" s="172">
        <v>0.942877468227875</v>
      </c>
      <c r="U837" s="359">
        <v>0.9</v>
      </c>
      <c r="V837" s="172">
        <v>0.906579608237067</v>
      </c>
      <c r="W837" s="172">
        <v>0.924653739612188</v>
      </c>
      <c r="X837" s="172">
        <v>0.945779765231973</v>
      </c>
      <c r="Y837" s="172">
        <v>0.927476879890792</v>
      </c>
      <c r="Z837" s="359">
        <v>0.92</v>
      </c>
      <c r="AA837" s="359">
        <v>0.874514877102199</v>
      </c>
      <c r="AB837" s="359">
        <v>0.888631090487239</v>
      </c>
      <c r="AC837" s="359">
        <v>0.897168405365127</v>
      </c>
      <c r="AD837" s="359">
        <v>0.895475819032761</v>
      </c>
      <c r="AE837" s="359">
        <v>0.92</v>
      </c>
      <c r="AF837" s="172">
        <v>0.957569913211186</v>
      </c>
      <c r="AG837" s="172">
        <v>0.974499089253188</v>
      </c>
      <c r="AH837" s="172">
        <v>0.97485632183908</v>
      </c>
      <c r="AI837" s="172">
        <v>0.970923959338974</v>
      </c>
      <c r="AJ837" s="359">
        <v>0.92</v>
      </c>
      <c r="AK837" s="172">
        <v>0.939350180505415</v>
      </c>
      <c r="AL837" s="172">
        <v>0.940801798426377</v>
      </c>
      <c r="AM837" s="172">
        <v>0.957386363636364</v>
      </c>
      <c r="AN837" s="172">
        <v>0.947264363574055</v>
      </c>
      <c r="AO837" s="171">
        <v>0.99</v>
      </c>
      <c r="AP837" s="361">
        <v>1</v>
      </c>
      <c r="AQ837" s="361">
        <v>1</v>
      </c>
      <c r="AR837" s="361">
        <v>1</v>
      </c>
      <c r="AS837" s="362">
        <v>1</v>
      </c>
      <c r="AT837" s="367">
        <v>0.0810595228934205</v>
      </c>
      <c r="AU837" s="364">
        <v>0</v>
      </c>
      <c r="AV837" s="365">
        <v>0.117647058823529</v>
      </c>
      <c r="AW837" s="365">
        <v>0.05</v>
      </c>
      <c r="AX837" s="365">
        <v>0.0701754385964912</v>
      </c>
      <c r="AY837" s="145"/>
      <c r="AZ837" s="143"/>
    </row>
    <row r="838" spans="1:52">
      <c r="A838" s="141"/>
      <c r="B838" s="145"/>
      <c r="C838" s="175" t="s">
        <v>1158</v>
      </c>
      <c r="D838" s="169" t="s">
        <v>26</v>
      </c>
      <c r="E838" s="169" t="s">
        <v>1159</v>
      </c>
      <c r="F838" s="170" t="s">
        <v>1535</v>
      </c>
      <c r="G838" s="184" t="s">
        <v>1536</v>
      </c>
      <c r="H838" s="184" t="s">
        <v>1536</v>
      </c>
      <c r="I838" s="184" t="s">
        <v>1536</v>
      </c>
      <c r="J838" s="184" t="s">
        <v>1536</v>
      </c>
      <c r="K838" s="171">
        <v>0.9</v>
      </c>
      <c r="L838" s="172">
        <v>0.886363636363636</v>
      </c>
      <c r="M838" s="172">
        <v>0.853658536585366</v>
      </c>
      <c r="N838" s="173">
        <v>0.930232558139535</v>
      </c>
      <c r="O838" s="173">
        <v>0.891596638655462</v>
      </c>
      <c r="P838" s="359">
        <v>0.9</v>
      </c>
      <c r="Q838" s="360">
        <v>0.977544910179641</v>
      </c>
      <c r="R838" s="172">
        <v>0.964895173086299</v>
      </c>
      <c r="S838" s="172">
        <v>0.96155899626268</v>
      </c>
      <c r="T838" s="172">
        <v>0.972304822902187</v>
      </c>
      <c r="U838" s="359">
        <v>0.9</v>
      </c>
      <c r="V838" s="172">
        <v>0.923652694610778</v>
      </c>
      <c r="W838" s="172">
        <v>0.92686494392979</v>
      </c>
      <c r="X838" s="172">
        <v>0.930058729311265</v>
      </c>
      <c r="Y838" s="172">
        <v>0.931958545211409</v>
      </c>
      <c r="Z838" s="359">
        <v>0.92</v>
      </c>
      <c r="AA838" s="359">
        <v>0.924641148325359</v>
      </c>
      <c r="AB838" s="359">
        <v>0.882235528942116</v>
      </c>
      <c r="AC838" s="359">
        <v>0.933812949640288</v>
      </c>
      <c r="AD838" s="359">
        <v>0.913145627447324</v>
      </c>
      <c r="AE838" s="359">
        <v>0.92</v>
      </c>
      <c r="AF838" s="172">
        <v>1</v>
      </c>
      <c r="AG838" s="172">
        <v>0.974039460020768</v>
      </c>
      <c r="AH838" s="172">
        <v>0.978982300884956</v>
      </c>
      <c r="AI838" s="172">
        <v>0.973230883628702</v>
      </c>
      <c r="AJ838" s="359">
        <v>0.92</v>
      </c>
      <c r="AK838" s="172">
        <v>0.949069195644538</v>
      </c>
      <c r="AL838" s="172">
        <v>0.941369145103177</v>
      </c>
      <c r="AM838" s="172">
        <v>0.957165109034268</v>
      </c>
      <c r="AN838" s="172">
        <v>0.953254169255029</v>
      </c>
      <c r="AO838" s="171">
        <v>0.99</v>
      </c>
      <c r="AP838" s="361">
        <v>1</v>
      </c>
      <c r="AQ838" s="361">
        <v>1</v>
      </c>
      <c r="AR838" s="361">
        <v>1</v>
      </c>
      <c r="AS838" s="362">
        <v>1</v>
      </c>
      <c r="AT838" s="367">
        <v>0.0810595228934205</v>
      </c>
      <c r="AU838" s="364">
        <v>0.0588235294117647</v>
      </c>
      <c r="AV838" s="365">
        <v>0</v>
      </c>
      <c r="AW838" s="365">
        <v>0.111111111111111</v>
      </c>
      <c r="AX838" s="365">
        <v>0.0323383084577114</v>
      </c>
      <c r="AY838" s="145"/>
      <c r="AZ838" s="143"/>
    </row>
    <row r="839" spans="1:52">
      <c r="A839" s="141"/>
      <c r="B839" s="145"/>
      <c r="C839" s="175" t="s">
        <v>1158</v>
      </c>
      <c r="D839" s="169" t="s">
        <v>26</v>
      </c>
      <c r="E839" s="169" t="s">
        <v>1159</v>
      </c>
      <c r="F839" s="170" t="s">
        <v>1537</v>
      </c>
      <c r="G839" s="184" t="s">
        <v>1538</v>
      </c>
      <c r="H839" s="184" t="s">
        <v>1538</v>
      </c>
      <c r="I839" s="184" t="s">
        <v>1538</v>
      </c>
      <c r="J839" s="184" t="s">
        <v>1538</v>
      </c>
      <c r="K839" s="171">
        <v>0.9</v>
      </c>
      <c r="L839" s="172">
        <v>0.923076923076923</v>
      </c>
      <c r="M839" s="172">
        <v>0.926829268292683</v>
      </c>
      <c r="N839" s="173">
        <v>0.9</v>
      </c>
      <c r="O839" s="173">
        <v>0.927118644067797</v>
      </c>
      <c r="P839" s="359">
        <v>0.9</v>
      </c>
      <c r="Q839" s="360">
        <v>0.959150326797386</v>
      </c>
      <c r="R839" s="172">
        <v>0.896859083191851</v>
      </c>
      <c r="S839" s="172">
        <v>0.917208495882098</v>
      </c>
      <c r="T839" s="172">
        <v>0.935386696176073</v>
      </c>
      <c r="U839" s="359">
        <v>0.9</v>
      </c>
      <c r="V839" s="172">
        <v>0.882352941176471</v>
      </c>
      <c r="W839" s="172">
        <v>0.897283531409168</v>
      </c>
      <c r="X839" s="172">
        <v>0.891634156913741</v>
      </c>
      <c r="Y839" s="172">
        <v>0.899283782122218</v>
      </c>
      <c r="Z839" s="359">
        <v>0.92</v>
      </c>
      <c r="AA839" s="359">
        <v>0.882231404958678</v>
      </c>
      <c r="AB839" s="359">
        <v>0.890825688073394</v>
      </c>
      <c r="AC839" s="359">
        <v>0.905548996458087</v>
      </c>
      <c r="AD839" s="359">
        <v>0.900890463107021</v>
      </c>
      <c r="AE839" s="359">
        <v>0.92</v>
      </c>
      <c r="AF839" s="172">
        <v>0.989824236817761</v>
      </c>
      <c r="AG839" s="172">
        <v>0.985561497326203</v>
      </c>
      <c r="AH839" s="172">
        <v>0.984814398200225</v>
      </c>
      <c r="AI839" s="172">
        <v>0.979894154322032</v>
      </c>
      <c r="AJ839" s="359">
        <v>0.92</v>
      </c>
      <c r="AK839" s="172">
        <v>0.939270072992701</v>
      </c>
      <c r="AL839" s="172">
        <v>0.940631335070953</v>
      </c>
      <c r="AM839" s="172">
        <v>0.950237717908082</v>
      </c>
      <c r="AN839" s="172">
        <v>0.94779692984754</v>
      </c>
      <c r="AO839" s="171">
        <v>0.99</v>
      </c>
      <c r="AP839" s="361">
        <v>1</v>
      </c>
      <c r="AQ839" s="361">
        <v>1</v>
      </c>
      <c r="AR839" s="361">
        <v>1</v>
      </c>
      <c r="AS839" s="362">
        <v>1</v>
      </c>
      <c r="AT839" s="367">
        <v>0.0810595228934205</v>
      </c>
      <c r="AU839" s="364">
        <v>0</v>
      </c>
      <c r="AV839" s="365">
        <v>0.117647058823529</v>
      </c>
      <c r="AW839" s="365">
        <v>0.0555555555555556</v>
      </c>
      <c r="AX839" s="365">
        <v>0.0761316872427984</v>
      </c>
      <c r="AY839" s="145"/>
      <c r="AZ839" s="143"/>
    </row>
    <row r="840" spans="1:52">
      <c r="A840" s="141"/>
      <c r="B840" s="145"/>
      <c r="C840" s="175" t="s">
        <v>1158</v>
      </c>
      <c r="D840" s="169" t="s">
        <v>26</v>
      </c>
      <c r="E840" s="169" t="s">
        <v>1159</v>
      </c>
      <c r="F840" s="170" t="s">
        <v>1539</v>
      </c>
      <c r="G840" s="184" t="s">
        <v>1540</v>
      </c>
      <c r="H840" s="184" t="s">
        <v>1540</v>
      </c>
      <c r="I840" s="184" t="s">
        <v>1540</v>
      </c>
      <c r="J840" s="184" t="s">
        <v>1540</v>
      </c>
      <c r="K840" s="171">
        <v>0.9</v>
      </c>
      <c r="L840" s="172">
        <v>0.924731182795699</v>
      </c>
      <c r="M840" s="172">
        <v>0.9375</v>
      </c>
      <c r="N840" s="173">
        <v>0.943820224719101</v>
      </c>
      <c r="O840" s="173">
        <v>0.941129032258065</v>
      </c>
      <c r="P840" s="359">
        <v>0.9</v>
      </c>
      <c r="Q840" s="360">
        <v>0.952858261550509</v>
      </c>
      <c r="R840" s="172">
        <v>0.919301557338367</v>
      </c>
      <c r="S840" s="172">
        <v>0.964506445346989</v>
      </c>
      <c r="T840" s="172">
        <v>0.954555837410885</v>
      </c>
      <c r="U840" s="359">
        <v>0.9</v>
      </c>
      <c r="V840" s="172">
        <v>0.908379013312451</v>
      </c>
      <c r="W840" s="172">
        <v>0.911593518955482</v>
      </c>
      <c r="X840" s="172">
        <v>0.939254811937136</v>
      </c>
      <c r="Y840" s="172">
        <v>0.927704108008031</v>
      </c>
      <c r="Z840" s="359">
        <v>0.92</v>
      </c>
      <c r="AA840" s="359">
        <v>0.898776418242492</v>
      </c>
      <c r="AB840" s="359">
        <v>0.884332281808623</v>
      </c>
      <c r="AC840" s="359">
        <v>0.909090909090909</v>
      </c>
      <c r="AD840" s="359">
        <v>0.911110304526151</v>
      </c>
      <c r="AE840" s="359">
        <v>0.92</v>
      </c>
      <c r="AF840" s="172">
        <v>0.992968299711816</v>
      </c>
      <c r="AG840" s="172">
        <v>0.992604022560392</v>
      </c>
      <c r="AH840" s="172">
        <v>0.983686868686869</v>
      </c>
      <c r="AI840" s="172">
        <v>0.989064771472102</v>
      </c>
      <c r="AJ840" s="359">
        <v>0.92</v>
      </c>
      <c r="AK840" s="172">
        <v>0.939876458476321</v>
      </c>
      <c r="AL840" s="172">
        <v>0.942118226600985</v>
      </c>
      <c r="AM840" s="172">
        <v>0.960766423357664</v>
      </c>
      <c r="AN840" s="172">
        <v>0.963082904894261</v>
      </c>
      <c r="AO840" s="171">
        <v>0.99</v>
      </c>
      <c r="AP840" s="361">
        <v>1</v>
      </c>
      <c r="AQ840" s="361">
        <v>1</v>
      </c>
      <c r="AR840" s="361">
        <v>1</v>
      </c>
      <c r="AS840" s="362">
        <v>1</v>
      </c>
      <c r="AT840" s="367">
        <v>0.0810595228934205</v>
      </c>
      <c r="AU840" s="364">
        <v>0.0392156862745098</v>
      </c>
      <c r="AV840" s="365">
        <v>0.04</v>
      </c>
      <c r="AW840" s="365">
        <v>0.0652173913043478</v>
      </c>
      <c r="AX840" s="365">
        <v>0.0856269113149847</v>
      </c>
      <c r="AY840" s="145"/>
      <c r="AZ840" s="143"/>
    </row>
    <row r="841" spans="1:52">
      <c r="A841" s="141"/>
      <c r="B841" s="145"/>
      <c r="C841" s="175" t="s">
        <v>1158</v>
      </c>
      <c r="D841" s="169" t="s">
        <v>26</v>
      </c>
      <c r="E841" s="169" t="s">
        <v>1159</v>
      </c>
      <c r="F841" s="170" t="s">
        <v>1541</v>
      </c>
      <c r="G841" s="184" t="s">
        <v>1542</v>
      </c>
      <c r="H841" s="184" t="s">
        <v>1542</v>
      </c>
      <c r="I841" s="184" t="s">
        <v>1542</v>
      </c>
      <c r="J841" s="184" t="s">
        <v>1542</v>
      </c>
      <c r="K841" s="171">
        <v>0.9</v>
      </c>
      <c r="L841" s="172">
        <v>0.98</v>
      </c>
      <c r="M841" s="172">
        <v>0.978260869565217</v>
      </c>
      <c r="N841" s="173">
        <v>0.893617021276596</v>
      </c>
      <c r="O841" s="173">
        <v>0.967016491754123</v>
      </c>
      <c r="P841" s="359">
        <v>0.9</v>
      </c>
      <c r="Q841" s="360">
        <v>0.947141041931385</v>
      </c>
      <c r="R841" s="172">
        <v>0.9579516091144</v>
      </c>
      <c r="S841" s="172">
        <v>0.935122459614382</v>
      </c>
      <c r="T841" s="172">
        <v>0.940826238209052</v>
      </c>
      <c r="U841" s="359">
        <v>0.9</v>
      </c>
      <c r="V841" s="172">
        <v>0.899110546378653</v>
      </c>
      <c r="W841" s="172">
        <v>0.887009631195678</v>
      </c>
      <c r="X841" s="172">
        <v>0.896821261073476</v>
      </c>
      <c r="Y841" s="172">
        <v>0.895099898782842</v>
      </c>
      <c r="Z841" s="359">
        <v>0.92</v>
      </c>
      <c r="AA841" s="359">
        <v>0.890269151138716</v>
      </c>
      <c r="AB841" s="359">
        <v>0.90377358490566</v>
      </c>
      <c r="AC841" s="359">
        <v>0.934397163120567</v>
      </c>
      <c r="AD841" s="359">
        <v>0.923097752504739</v>
      </c>
      <c r="AE841" s="359">
        <v>0.92</v>
      </c>
      <c r="AF841" s="172">
        <v>0.986206896551724</v>
      </c>
      <c r="AG841" s="172">
        <v>0.981538461538462</v>
      </c>
      <c r="AH841" s="172">
        <v>0.989445910290237</v>
      </c>
      <c r="AI841" s="172">
        <v>0.988509192645883</v>
      </c>
      <c r="AJ841" s="359">
        <v>0.92</v>
      </c>
      <c r="AK841" s="172">
        <v>0.953825260298778</v>
      </c>
      <c r="AL841" s="172">
        <v>0.964696051806977</v>
      </c>
      <c r="AM841" s="172">
        <v>0.971610265727913</v>
      </c>
      <c r="AN841" s="172">
        <v>0.969398481317857</v>
      </c>
      <c r="AO841" s="171">
        <v>0.99</v>
      </c>
      <c r="AP841" s="361">
        <v>1</v>
      </c>
      <c r="AQ841" s="361">
        <v>1</v>
      </c>
      <c r="AR841" s="361">
        <v>1</v>
      </c>
      <c r="AS841" s="362">
        <v>1</v>
      </c>
      <c r="AT841" s="367">
        <v>0.0810595228934205</v>
      </c>
      <c r="AU841" s="364">
        <v>0.111111111111111</v>
      </c>
      <c r="AV841" s="365">
        <v>0.117647058823529</v>
      </c>
      <c r="AW841" s="365">
        <v>0.0952380952380952</v>
      </c>
      <c r="AX841" s="365">
        <v>0.0478170478170478</v>
      </c>
      <c r="AY841" s="145"/>
      <c r="AZ841" s="143"/>
    </row>
    <row r="842" spans="1:52">
      <c r="A842" s="141"/>
      <c r="B842" s="145"/>
      <c r="C842" s="175" t="s">
        <v>1158</v>
      </c>
      <c r="D842" s="169" t="s">
        <v>26</v>
      </c>
      <c r="E842" s="169" t="s">
        <v>1159</v>
      </c>
      <c r="F842" s="170" t="s">
        <v>1543</v>
      </c>
      <c r="G842" s="184" t="s">
        <v>1544</v>
      </c>
      <c r="H842" s="184" t="s">
        <v>1544</v>
      </c>
      <c r="I842" s="184" t="s">
        <v>1544</v>
      </c>
      <c r="J842" s="184" t="s">
        <v>1544</v>
      </c>
      <c r="K842" s="171">
        <v>0.9</v>
      </c>
      <c r="L842" s="172">
        <v>1</v>
      </c>
      <c r="M842" s="172">
        <v>1</v>
      </c>
      <c r="N842" s="173">
        <v>1</v>
      </c>
      <c r="O842" s="173">
        <v>0.996894409937888</v>
      </c>
      <c r="P842" s="359">
        <v>0.9</v>
      </c>
      <c r="Q842" s="360">
        <v>0.994579945799458</v>
      </c>
      <c r="R842" s="172">
        <v>0.986835443037975</v>
      </c>
      <c r="S842" s="172">
        <v>0.984365604329525</v>
      </c>
      <c r="T842" s="172">
        <v>0.985254464201535</v>
      </c>
      <c r="U842" s="359">
        <v>0.9</v>
      </c>
      <c r="V842" s="172">
        <v>0.943631436314363</v>
      </c>
      <c r="W842" s="172">
        <v>0.953417721518987</v>
      </c>
      <c r="X842" s="172">
        <v>0.966927239927841</v>
      </c>
      <c r="Y842" s="172">
        <v>0.95557483076575</v>
      </c>
      <c r="Z842" s="359">
        <v>0.92</v>
      </c>
      <c r="AA842" s="359">
        <v>0.934426229508197</v>
      </c>
      <c r="AB842" s="359">
        <v>0.94488188976378</v>
      </c>
      <c r="AC842" s="359">
        <v>0.964539007092199</v>
      </c>
      <c r="AD842" s="359">
        <v>0.953321590337192</v>
      </c>
      <c r="AE842" s="359">
        <v>0.92</v>
      </c>
      <c r="AF842" s="172">
        <v>1</v>
      </c>
      <c r="AG842" s="172">
        <v>1</v>
      </c>
      <c r="AH842" s="172">
        <v>1</v>
      </c>
      <c r="AI842" s="172">
        <v>0.993580141236893</v>
      </c>
      <c r="AJ842" s="359">
        <v>0.92</v>
      </c>
      <c r="AK842" s="172">
        <v>0.963140258496888</v>
      </c>
      <c r="AL842" s="172">
        <v>0.977578475336323</v>
      </c>
      <c r="AM842" s="172">
        <v>0.986632390745501</v>
      </c>
      <c r="AN842" s="172">
        <v>0.982929389000033</v>
      </c>
      <c r="AO842" s="171">
        <v>0.99</v>
      </c>
      <c r="AP842" s="361">
        <v>1</v>
      </c>
      <c r="AQ842" s="361">
        <v>1</v>
      </c>
      <c r="AR842" s="361">
        <v>1</v>
      </c>
      <c r="AS842" s="362">
        <v>1</v>
      </c>
      <c r="AT842" s="367">
        <v>0.0810595228934205</v>
      </c>
      <c r="AU842" s="364">
        <v>0</v>
      </c>
      <c r="AV842" s="365">
        <v>0</v>
      </c>
      <c r="AW842" s="365">
        <v>0</v>
      </c>
      <c r="AX842" s="365">
        <v>0.0341463414634146</v>
      </c>
      <c r="AY842" s="145"/>
      <c r="AZ842" s="143"/>
    </row>
    <row r="843" spans="1:52">
      <c r="A843" s="141"/>
      <c r="B843" s="145"/>
      <c r="C843" s="175" t="s">
        <v>1158</v>
      </c>
      <c r="D843" s="169" t="s">
        <v>26</v>
      </c>
      <c r="E843" s="169" t="s">
        <v>1159</v>
      </c>
      <c r="F843" s="170" t="s">
        <v>1545</v>
      </c>
      <c r="G843" s="184" t="s">
        <v>1546</v>
      </c>
      <c r="H843" s="184" t="s">
        <v>1546</v>
      </c>
      <c r="I843" s="184" t="s">
        <v>1546</v>
      </c>
      <c r="J843" s="184" t="s">
        <v>1546</v>
      </c>
      <c r="K843" s="171">
        <v>0.9</v>
      </c>
      <c r="L843" s="172">
        <v>0.956521739130435</v>
      </c>
      <c r="M843" s="172">
        <v>0.954545454545455</v>
      </c>
      <c r="N843" s="173">
        <v>0.909090909090909</v>
      </c>
      <c r="O843" s="173">
        <v>0.967617579028527</v>
      </c>
      <c r="P843" s="359">
        <v>0.9</v>
      </c>
      <c r="Q843" s="360">
        <v>0.984</v>
      </c>
      <c r="R843" s="172">
        <v>0.982875701210511</v>
      </c>
      <c r="S843" s="172">
        <v>0.989058355437666</v>
      </c>
      <c r="T843" s="172">
        <v>0.983383766560098</v>
      </c>
      <c r="U843" s="359">
        <v>0.9</v>
      </c>
      <c r="V843" s="172">
        <v>0.950814814814815</v>
      </c>
      <c r="W843" s="172">
        <v>0.950398582816652</v>
      </c>
      <c r="X843" s="172">
        <v>0.96816976127321</v>
      </c>
      <c r="Y843" s="172">
        <v>0.953123830501588</v>
      </c>
      <c r="Z843" s="359">
        <v>0.92</v>
      </c>
      <c r="AA843" s="359">
        <v>0.961363636363636</v>
      </c>
      <c r="AB843" s="359">
        <v>0.946386946386946</v>
      </c>
      <c r="AC843" s="359">
        <v>0.950323974082073</v>
      </c>
      <c r="AD843" s="359">
        <v>0.961202781944634</v>
      </c>
      <c r="AE843" s="359">
        <v>0.92</v>
      </c>
      <c r="AF843" s="172">
        <v>0.990716180371353</v>
      </c>
      <c r="AG843" s="172">
        <v>0.996582656984195</v>
      </c>
      <c r="AH843" s="172">
        <v>0.996571988246817</v>
      </c>
      <c r="AI843" s="172">
        <v>0.996262118911342</v>
      </c>
      <c r="AJ843" s="359">
        <v>0.92</v>
      </c>
      <c r="AK843" s="172">
        <v>0.982961992136304</v>
      </c>
      <c r="AL843" s="172">
        <v>0.978249475890985</v>
      </c>
      <c r="AM843" s="172">
        <v>0.988215004311584</v>
      </c>
      <c r="AN843" s="172">
        <v>0.984407205774972</v>
      </c>
      <c r="AO843" s="171">
        <v>0.99</v>
      </c>
      <c r="AP843" s="361">
        <v>1</v>
      </c>
      <c r="AQ843" s="361">
        <v>1</v>
      </c>
      <c r="AR843" s="361">
        <v>1</v>
      </c>
      <c r="AS843" s="362">
        <v>1</v>
      </c>
      <c r="AT843" s="367">
        <v>0.0810595228934205</v>
      </c>
      <c r="AU843" s="364">
        <v>0.176470588235294</v>
      </c>
      <c r="AV843" s="365">
        <v>0.111111111111111</v>
      </c>
      <c r="AW843" s="365">
        <v>0.05</v>
      </c>
      <c r="AX843" s="365">
        <v>0.094147582697201</v>
      </c>
      <c r="AY843" s="145"/>
      <c r="AZ843" s="143"/>
    </row>
    <row r="844" spans="1:52">
      <c r="A844" s="141"/>
      <c r="B844" s="145"/>
      <c r="C844" s="175" t="s">
        <v>1158</v>
      </c>
      <c r="D844" s="169" t="s">
        <v>26</v>
      </c>
      <c r="E844" s="169" t="s">
        <v>1159</v>
      </c>
      <c r="F844" s="170" t="s">
        <v>1547</v>
      </c>
      <c r="G844" s="184" t="s">
        <v>1548</v>
      </c>
      <c r="H844" s="184" t="s">
        <v>1548</v>
      </c>
      <c r="I844" s="184" t="s">
        <v>1548</v>
      </c>
      <c r="J844" s="184" t="s">
        <v>1548</v>
      </c>
      <c r="K844" s="171">
        <v>0.9</v>
      </c>
      <c r="L844" s="172">
        <v>0.884615384615385</v>
      </c>
      <c r="M844" s="172">
        <v>0.849056603773585</v>
      </c>
      <c r="N844" s="173">
        <v>0.890909090909091</v>
      </c>
      <c r="O844" s="173">
        <v>0.882707774798928</v>
      </c>
      <c r="P844" s="359">
        <v>0.9</v>
      </c>
      <c r="Q844" s="360">
        <v>0.909663865546218</v>
      </c>
      <c r="R844" s="172">
        <v>0.887512388503469</v>
      </c>
      <c r="S844" s="172">
        <v>0.917752442996743</v>
      </c>
      <c r="T844" s="172">
        <v>0.900702758979698</v>
      </c>
      <c r="U844" s="359">
        <v>0.9</v>
      </c>
      <c r="V844" s="172">
        <v>0.843487394957983</v>
      </c>
      <c r="W844" s="172">
        <v>0.861248761149653</v>
      </c>
      <c r="X844" s="172">
        <v>0.856948968512486</v>
      </c>
      <c r="Y844" s="172">
        <v>0.829550581294465</v>
      </c>
      <c r="Z844" s="359">
        <v>0.92</v>
      </c>
      <c r="AA844" s="359">
        <v>0.840864440078585</v>
      </c>
      <c r="AB844" s="359">
        <v>0.788844621513944</v>
      </c>
      <c r="AC844" s="359">
        <v>0.869244935543278</v>
      </c>
      <c r="AD844" s="359">
        <v>0.818445975032286</v>
      </c>
      <c r="AE844" s="359">
        <v>0.92</v>
      </c>
      <c r="AF844" s="172">
        <v>0.998581560283688</v>
      </c>
      <c r="AG844" s="172">
        <v>0.993853246254322</v>
      </c>
      <c r="AH844" s="172">
        <v>0.993932708218423</v>
      </c>
      <c r="AI844" s="172">
        <v>0.991321596826184</v>
      </c>
      <c r="AJ844" s="359">
        <v>0.92</v>
      </c>
      <c r="AK844" s="172">
        <v>0.935371785962474</v>
      </c>
      <c r="AL844" s="172">
        <v>0.940722785368004</v>
      </c>
      <c r="AM844" s="172">
        <v>0.954341140288621</v>
      </c>
      <c r="AN844" s="172">
        <v>0.945848618198391</v>
      </c>
      <c r="AO844" s="171">
        <v>0.99</v>
      </c>
      <c r="AP844" s="361">
        <v>1</v>
      </c>
      <c r="AQ844" s="361">
        <v>1</v>
      </c>
      <c r="AR844" s="361">
        <v>1</v>
      </c>
      <c r="AS844" s="362">
        <v>1</v>
      </c>
      <c r="AT844" s="367">
        <v>0.0810595228934205</v>
      </c>
      <c r="AU844" s="364">
        <v>0.0833333333333333</v>
      </c>
      <c r="AV844" s="365">
        <v>0.125</v>
      </c>
      <c r="AW844" s="365">
        <v>0.0625</v>
      </c>
      <c r="AX844" s="365">
        <v>0.0698924731182796</v>
      </c>
      <c r="AY844" s="145"/>
      <c r="AZ844" s="143"/>
    </row>
    <row r="845" spans="1:52">
      <c r="A845" s="141"/>
      <c r="B845" s="145"/>
      <c r="C845" s="175" t="s">
        <v>1158</v>
      </c>
      <c r="D845" s="169" t="s">
        <v>26</v>
      </c>
      <c r="E845" s="169" t="s">
        <v>1159</v>
      </c>
      <c r="F845" s="170" t="s">
        <v>1549</v>
      </c>
      <c r="G845" s="184" t="s">
        <v>1550</v>
      </c>
      <c r="H845" s="184" t="s">
        <v>1550</v>
      </c>
      <c r="I845" s="184" t="s">
        <v>1550</v>
      </c>
      <c r="J845" s="184" t="s">
        <v>1550</v>
      </c>
      <c r="K845" s="171">
        <v>0.9</v>
      </c>
      <c r="L845" s="172">
        <v>0.764705882352941</v>
      </c>
      <c r="M845" s="172">
        <v>0.782608695652174</v>
      </c>
      <c r="N845" s="173">
        <v>0.791666666666667</v>
      </c>
      <c r="O845" s="173">
        <v>0.757728253055356</v>
      </c>
      <c r="P845" s="359">
        <v>0.9</v>
      </c>
      <c r="Q845" s="360">
        <v>0.938651994497937</v>
      </c>
      <c r="R845" s="172">
        <v>0.952441183910954</v>
      </c>
      <c r="S845" s="172">
        <v>0.94402769763416</v>
      </c>
      <c r="T845" s="172">
        <v>0.939569921662918</v>
      </c>
      <c r="U845" s="359">
        <v>0.9</v>
      </c>
      <c r="V845" s="172">
        <v>0.912242090784044</v>
      </c>
      <c r="W845" s="172">
        <v>0.915760182140147</v>
      </c>
      <c r="X845" s="172">
        <v>0.93133294864397</v>
      </c>
      <c r="Y845" s="172">
        <v>0.911289071589234</v>
      </c>
      <c r="Z845" s="359">
        <v>0.92</v>
      </c>
      <c r="AA845" s="359">
        <v>0.909441233140655</v>
      </c>
      <c r="AB845" s="359">
        <v>0.907372400756144</v>
      </c>
      <c r="AC845" s="359">
        <v>0.921455938697318</v>
      </c>
      <c r="AD845" s="359">
        <v>0.919020494450643</v>
      </c>
      <c r="AE845" s="359">
        <v>0.92</v>
      </c>
      <c r="AF845" s="172">
        <v>1</v>
      </c>
      <c r="AG845" s="172">
        <v>1</v>
      </c>
      <c r="AH845" s="172">
        <v>0.998392282958199</v>
      </c>
      <c r="AI845" s="172">
        <v>0.996802355090854</v>
      </c>
      <c r="AJ845" s="359">
        <v>0.92</v>
      </c>
      <c r="AK845" s="172">
        <v>0.952335098700048</v>
      </c>
      <c r="AL845" s="172">
        <v>0.954261490406069</v>
      </c>
      <c r="AM845" s="172">
        <v>0.963390170511535</v>
      </c>
      <c r="AN845" s="172">
        <v>0.961947793671002</v>
      </c>
      <c r="AO845" s="171">
        <v>0.99</v>
      </c>
      <c r="AP845" s="361">
        <v>1</v>
      </c>
      <c r="AQ845" s="361">
        <v>1</v>
      </c>
      <c r="AR845" s="361">
        <v>1</v>
      </c>
      <c r="AS845" s="362">
        <v>1</v>
      </c>
      <c r="AT845" s="367">
        <v>0.0810595228934205</v>
      </c>
      <c r="AU845" s="364">
        <v>0.0476190476190476</v>
      </c>
      <c r="AV845" s="365">
        <v>0.176470588235294</v>
      </c>
      <c r="AW845" s="365">
        <v>0.181818181818182</v>
      </c>
      <c r="AX845" s="365">
        <v>0.0901803607214429</v>
      </c>
      <c r="AY845" s="145"/>
      <c r="AZ845" s="143"/>
    </row>
    <row r="846" spans="1:52">
      <c r="A846" s="141"/>
      <c r="B846" s="145"/>
      <c r="C846" s="175" t="s">
        <v>1158</v>
      </c>
      <c r="D846" s="169" t="s">
        <v>26</v>
      </c>
      <c r="E846" s="169" t="s">
        <v>1159</v>
      </c>
      <c r="F846" s="170" t="s">
        <v>1551</v>
      </c>
      <c r="G846" s="184" t="s">
        <v>1552</v>
      </c>
      <c r="H846" s="184" t="s">
        <v>1552</v>
      </c>
      <c r="I846" s="184" t="s">
        <v>1552</v>
      </c>
      <c r="J846" s="184" t="s">
        <v>1552</v>
      </c>
      <c r="K846" s="171">
        <v>0.9</v>
      </c>
      <c r="L846" s="172">
        <v>0.947368421052632</v>
      </c>
      <c r="M846" s="172">
        <v>0.962264150943396</v>
      </c>
      <c r="N846" s="173">
        <v>0.961538461538462</v>
      </c>
      <c r="O846" s="173">
        <v>0.978436657681941</v>
      </c>
      <c r="P846" s="359">
        <v>0.9</v>
      </c>
      <c r="Q846" s="360">
        <v>0.940376569037657</v>
      </c>
      <c r="R846" s="172">
        <v>0.966449934980494</v>
      </c>
      <c r="S846" s="172">
        <v>0.960160592958616</v>
      </c>
      <c r="T846" s="172">
        <v>0.963999108337049</v>
      </c>
      <c r="U846" s="359">
        <v>0.9</v>
      </c>
      <c r="V846" s="172">
        <v>0.918933054393305</v>
      </c>
      <c r="W846" s="172">
        <v>0.940702210663199</v>
      </c>
      <c r="X846" s="172">
        <v>0.938542310067943</v>
      </c>
      <c r="Y846" s="172">
        <v>0.926372789418933</v>
      </c>
      <c r="Z846" s="359">
        <v>0.92</v>
      </c>
      <c r="AA846" s="359">
        <v>0.936575052854123</v>
      </c>
      <c r="AB846" s="359">
        <v>0.886792452830189</v>
      </c>
      <c r="AC846" s="359">
        <v>0.948853615520282</v>
      </c>
      <c r="AD846" s="359">
        <v>0.90901785201768</v>
      </c>
      <c r="AE846" s="359">
        <v>0.92</v>
      </c>
      <c r="AF846" s="172">
        <v>0.981132075471698</v>
      </c>
      <c r="AG846" s="172">
        <v>0.996212121212121</v>
      </c>
      <c r="AH846" s="172">
        <v>0.997275204359673</v>
      </c>
      <c r="AI846" s="172">
        <v>0.991669895389384</v>
      </c>
      <c r="AJ846" s="359">
        <v>0.92</v>
      </c>
      <c r="AK846" s="172">
        <v>0.945077961368397</v>
      </c>
      <c r="AL846" s="172">
        <v>0.969689958352615</v>
      </c>
      <c r="AM846" s="172">
        <v>0.971879106438896</v>
      </c>
      <c r="AN846" s="172">
        <v>0.967998017364054</v>
      </c>
      <c r="AO846" s="171">
        <v>0.99</v>
      </c>
      <c r="AP846" s="361">
        <v>1</v>
      </c>
      <c r="AQ846" s="361">
        <v>1</v>
      </c>
      <c r="AR846" s="361">
        <v>1</v>
      </c>
      <c r="AS846" s="362">
        <v>1</v>
      </c>
      <c r="AT846" s="367">
        <v>0.0810595228934205</v>
      </c>
      <c r="AU846" s="364">
        <v>0.0555555555555556</v>
      </c>
      <c r="AV846" s="365">
        <v>0</v>
      </c>
      <c r="AW846" s="365">
        <v>0.0769230769230769</v>
      </c>
      <c r="AX846" s="365">
        <v>0.05249343832021</v>
      </c>
      <c r="AY846" s="145"/>
      <c r="AZ846" s="143"/>
    </row>
    <row r="847" spans="1:52">
      <c r="A847" s="141"/>
      <c r="B847" s="145"/>
      <c r="C847" s="175" t="s">
        <v>1158</v>
      </c>
      <c r="D847" s="169" t="s">
        <v>26</v>
      </c>
      <c r="E847" s="169" t="s">
        <v>1159</v>
      </c>
      <c r="F847" s="170" t="s">
        <v>1553</v>
      </c>
      <c r="G847" s="184" t="s">
        <v>1554</v>
      </c>
      <c r="H847" s="184" t="s">
        <v>1554</v>
      </c>
      <c r="I847" s="184" t="s">
        <v>1554</v>
      </c>
      <c r="J847" s="184" t="s">
        <v>1554</v>
      </c>
      <c r="K847" s="171">
        <v>0.9</v>
      </c>
      <c r="L847" s="172">
        <v>0.96969696969697</v>
      </c>
      <c r="M847" s="172">
        <v>0.966666666666667</v>
      </c>
      <c r="N847" s="173">
        <v>0.96875</v>
      </c>
      <c r="O847" s="173">
        <v>0.969933184855234</v>
      </c>
      <c r="P847" s="359">
        <v>0.9</v>
      </c>
      <c r="Q847" s="360">
        <v>0.982200071199715</v>
      </c>
      <c r="R847" s="172">
        <v>0.978525411596278</v>
      </c>
      <c r="S847" s="172">
        <v>0.985401459854015</v>
      </c>
      <c r="T847" s="172">
        <v>0.972814491596581</v>
      </c>
      <c r="U847" s="359">
        <v>0.9</v>
      </c>
      <c r="V847" s="172">
        <v>0.952296190815237</v>
      </c>
      <c r="W847" s="172">
        <v>0.944166070150322</v>
      </c>
      <c r="X847" s="172">
        <v>0.95985401459854</v>
      </c>
      <c r="Y847" s="172">
        <v>0.95204338669493</v>
      </c>
      <c r="Z847" s="359">
        <v>0.92</v>
      </c>
      <c r="AA847" s="359">
        <v>0.948717948717949</v>
      </c>
      <c r="AB847" s="359">
        <v>0.929961089494163</v>
      </c>
      <c r="AC847" s="359">
        <v>0.931407942238267</v>
      </c>
      <c r="AD847" s="359">
        <v>0.932472295304154</v>
      </c>
      <c r="AE847" s="359">
        <v>0.92</v>
      </c>
      <c r="AF847" s="172">
        <v>0.996971990915973</v>
      </c>
      <c r="AG847" s="172">
        <v>0.995977133178065</v>
      </c>
      <c r="AH847" s="172">
        <v>0.996347402597403</v>
      </c>
      <c r="AI847" s="172">
        <v>0.99424266276847</v>
      </c>
      <c r="AJ847" s="359">
        <v>0.92</v>
      </c>
      <c r="AK847" s="172">
        <v>0.974366893143916</v>
      </c>
      <c r="AL847" s="172">
        <v>0.964037473556966</v>
      </c>
      <c r="AM847" s="172">
        <v>0.972516556291391</v>
      </c>
      <c r="AN847" s="172">
        <v>0.975753734934103</v>
      </c>
      <c r="AO847" s="171">
        <v>0.99</v>
      </c>
      <c r="AP847" s="361">
        <v>1</v>
      </c>
      <c r="AQ847" s="361">
        <v>1</v>
      </c>
      <c r="AR847" s="361">
        <v>1</v>
      </c>
      <c r="AS847" s="362">
        <v>1</v>
      </c>
      <c r="AT847" s="367">
        <v>0.0810595228934205</v>
      </c>
      <c r="AU847" s="364">
        <v>0.04</v>
      </c>
      <c r="AV847" s="365">
        <v>0.0555555555555556</v>
      </c>
      <c r="AW847" s="365">
        <v>0</v>
      </c>
      <c r="AX847" s="365">
        <v>0.0698254364089776</v>
      </c>
      <c r="AY847" s="145"/>
      <c r="AZ847" s="143"/>
    </row>
    <row r="848" spans="1:52">
      <c r="A848" s="141"/>
      <c r="B848" s="145"/>
      <c r="C848" s="175" t="s">
        <v>1158</v>
      </c>
      <c r="D848" s="169" t="s">
        <v>26</v>
      </c>
      <c r="E848" s="169" t="s">
        <v>1159</v>
      </c>
      <c r="F848" s="170" t="s">
        <v>1555</v>
      </c>
      <c r="G848" s="184" t="s">
        <v>1556</v>
      </c>
      <c r="H848" s="184" t="s">
        <v>1556</v>
      </c>
      <c r="I848" s="184" t="s">
        <v>1556</v>
      </c>
      <c r="J848" s="184" t="s">
        <v>1556</v>
      </c>
      <c r="K848" s="171">
        <v>0.9</v>
      </c>
      <c r="L848" s="172">
        <v>0.923076923076923</v>
      </c>
      <c r="M848" s="172">
        <v>0.961538461538462</v>
      </c>
      <c r="N848" s="173">
        <v>1</v>
      </c>
      <c r="O848" s="173">
        <v>0.920833333333333</v>
      </c>
      <c r="P848" s="359">
        <v>0.9</v>
      </c>
      <c r="Q848" s="360">
        <v>0.959531416400426</v>
      </c>
      <c r="R848" s="172">
        <v>0.958466453674121</v>
      </c>
      <c r="S848" s="172">
        <v>0.91824985607369</v>
      </c>
      <c r="T848" s="172">
        <v>0.96609533810899</v>
      </c>
      <c r="U848" s="359">
        <v>0.9</v>
      </c>
      <c r="V848" s="172">
        <v>0.945686900958466</v>
      </c>
      <c r="W848" s="172">
        <v>0.951011714589989</v>
      </c>
      <c r="X848" s="172">
        <v>0.938399539435809</v>
      </c>
      <c r="Y848" s="172">
        <v>0.950474440235532</v>
      </c>
      <c r="Z848" s="359">
        <v>0.92</v>
      </c>
      <c r="AA848" s="359">
        <v>0.936363636363636</v>
      </c>
      <c r="AB848" s="359">
        <v>0.947368421052632</v>
      </c>
      <c r="AC848" s="359">
        <v>0.943573667711599</v>
      </c>
      <c r="AD848" s="359">
        <v>0.95202741290691</v>
      </c>
      <c r="AE848" s="359">
        <v>0.92</v>
      </c>
      <c r="AF848" s="172">
        <v>1</v>
      </c>
      <c r="AG848" s="172">
        <v>0.989714285714286</v>
      </c>
      <c r="AH848" s="172">
        <v>0.998923573735199</v>
      </c>
      <c r="AI848" s="172">
        <v>0.995365670653661</v>
      </c>
      <c r="AJ848" s="359">
        <v>0.92</v>
      </c>
      <c r="AK848" s="172">
        <v>0.979027645376549</v>
      </c>
      <c r="AL848" s="172">
        <v>0.981969486823856</v>
      </c>
      <c r="AM848" s="172">
        <v>0.973735408560311</v>
      </c>
      <c r="AN848" s="172">
        <v>0.98424664153861</v>
      </c>
      <c r="AO848" s="171">
        <v>0.99</v>
      </c>
      <c r="AP848" s="361">
        <v>1</v>
      </c>
      <c r="AQ848" s="361">
        <v>1</v>
      </c>
      <c r="AR848" s="361">
        <v>1</v>
      </c>
      <c r="AS848" s="362">
        <v>1</v>
      </c>
      <c r="AT848" s="367">
        <v>0.0810595228934205</v>
      </c>
      <c r="AU848" s="364">
        <v>0.2</v>
      </c>
      <c r="AV848" s="365">
        <v>0</v>
      </c>
      <c r="AW848" s="365">
        <v>0.2</v>
      </c>
      <c r="AX848" s="365">
        <v>0.115044247787611</v>
      </c>
      <c r="AY848" s="145"/>
      <c r="AZ848" s="143"/>
    </row>
    <row r="849" spans="1:52">
      <c r="A849" s="141"/>
      <c r="B849" s="145"/>
      <c r="C849" s="175" t="s">
        <v>1158</v>
      </c>
      <c r="D849" s="169" t="s">
        <v>26</v>
      </c>
      <c r="E849" s="169" t="s">
        <v>1159</v>
      </c>
      <c r="F849" s="170" t="s">
        <v>1557</v>
      </c>
      <c r="G849" s="184" t="s">
        <v>1558</v>
      </c>
      <c r="H849" s="184" t="s">
        <v>1558</v>
      </c>
      <c r="I849" s="184" t="s">
        <v>1558</v>
      </c>
      <c r="J849" s="184" t="s">
        <v>1558</v>
      </c>
      <c r="K849" s="171">
        <v>0.9</v>
      </c>
      <c r="L849" s="172">
        <v>1</v>
      </c>
      <c r="M849" s="172">
        <v>1</v>
      </c>
      <c r="N849" s="173">
        <v>1</v>
      </c>
      <c r="O849" s="173">
        <v>0.992714025500911</v>
      </c>
      <c r="P849" s="359">
        <v>0.9</v>
      </c>
      <c r="Q849" s="360">
        <v>0.962048192771084</v>
      </c>
      <c r="R849" s="172">
        <v>0.90924755887421</v>
      </c>
      <c r="S849" s="172">
        <v>0.983794733288319</v>
      </c>
      <c r="T849" s="172">
        <v>0.95540898832088</v>
      </c>
      <c r="U849" s="359">
        <v>0.9</v>
      </c>
      <c r="V849" s="172">
        <v>0.880722891566265</v>
      </c>
      <c r="W849" s="172">
        <v>0.871338311315336</v>
      </c>
      <c r="X849" s="172">
        <v>0.954085077650236</v>
      </c>
      <c r="Y849" s="172">
        <v>0.920393540329119</v>
      </c>
      <c r="Z849" s="359">
        <v>0.92</v>
      </c>
      <c r="AA849" s="359">
        <v>0.940860215053763</v>
      </c>
      <c r="AB849" s="359">
        <v>0.906103286384977</v>
      </c>
      <c r="AC849" s="359">
        <v>0.973684210526316</v>
      </c>
      <c r="AD849" s="359">
        <v>0.922136775611096</v>
      </c>
      <c r="AE849" s="359">
        <v>0.92</v>
      </c>
      <c r="AF849" s="172">
        <v>0.996575342465753</v>
      </c>
      <c r="AG849" s="172">
        <v>0.992805755395683</v>
      </c>
      <c r="AH849" s="172">
        <v>1</v>
      </c>
      <c r="AI849" s="172">
        <v>0.997775030902349</v>
      </c>
      <c r="AJ849" s="359">
        <v>0.92</v>
      </c>
      <c r="AK849" s="172">
        <v>0.960455037919827</v>
      </c>
      <c r="AL849" s="172">
        <v>0.9503582395087</v>
      </c>
      <c r="AM849" s="172">
        <v>0.982445874780573</v>
      </c>
      <c r="AN849" s="172">
        <v>0.970219761531339</v>
      </c>
      <c r="AO849" s="171">
        <v>0.99</v>
      </c>
      <c r="AP849" s="361">
        <v>1</v>
      </c>
      <c r="AQ849" s="361">
        <v>1</v>
      </c>
      <c r="AR849" s="361">
        <v>1</v>
      </c>
      <c r="AS849" s="362">
        <v>1</v>
      </c>
      <c r="AT849" s="367">
        <v>0.0810595228934205</v>
      </c>
      <c r="AU849" s="364">
        <v>0</v>
      </c>
      <c r="AV849" s="365">
        <v>0.230769230769231</v>
      </c>
      <c r="AW849" s="365">
        <v>0</v>
      </c>
      <c r="AX849" s="365">
        <v>0.0672268907563025</v>
      </c>
      <c r="AY849" s="145"/>
      <c r="AZ849" s="143"/>
    </row>
    <row r="850" spans="1:52">
      <c r="A850" s="141"/>
      <c r="B850" s="145"/>
      <c r="C850" s="175" t="s">
        <v>1158</v>
      </c>
      <c r="D850" s="169" t="s">
        <v>26</v>
      </c>
      <c r="E850" s="169" t="s">
        <v>1159</v>
      </c>
      <c r="F850" s="170" t="s">
        <v>1559</v>
      </c>
      <c r="G850" s="184" t="s">
        <v>1560</v>
      </c>
      <c r="H850" s="184" t="s">
        <v>1560</v>
      </c>
      <c r="I850" s="184" t="s">
        <v>1560</v>
      </c>
      <c r="J850" s="184" t="s">
        <v>1560</v>
      </c>
      <c r="K850" s="171">
        <v>0.9</v>
      </c>
      <c r="L850" s="172">
        <v>0.928571428571429</v>
      </c>
      <c r="M850" s="172">
        <v>0.818181818181818</v>
      </c>
      <c r="N850" s="173">
        <v>1</v>
      </c>
      <c r="O850" s="173">
        <v>0.977653631284916</v>
      </c>
      <c r="P850" s="359">
        <v>0.9</v>
      </c>
      <c r="Q850" s="360">
        <v>0.977815699658703</v>
      </c>
      <c r="R850" s="172">
        <v>0.980598221503638</v>
      </c>
      <c r="S850" s="172">
        <v>0.977068793619143</v>
      </c>
      <c r="T850" s="172">
        <v>0.976929649672458</v>
      </c>
      <c r="U850" s="359">
        <v>0.9</v>
      </c>
      <c r="V850" s="172">
        <v>0.892491467576792</v>
      </c>
      <c r="W850" s="172">
        <v>0.815683104284559</v>
      </c>
      <c r="X850" s="172">
        <v>0.898305084745763</v>
      </c>
      <c r="Y850" s="172">
        <v>0.828792050381341</v>
      </c>
      <c r="Z850" s="359">
        <v>0.92</v>
      </c>
      <c r="AA850" s="359">
        <v>0.889908256880734</v>
      </c>
      <c r="AB850" s="359">
        <v>0.746268656716418</v>
      </c>
      <c r="AC850" s="359">
        <v>0.795918367346939</v>
      </c>
      <c r="AD850" s="359">
        <v>0.822151898734177</v>
      </c>
      <c r="AE850" s="359">
        <v>0.92</v>
      </c>
      <c r="AF850" s="172">
        <v>1</v>
      </c>
      <c r="AG850" s="172">
        <v>1</v>
      </c>
      <c r="AH850" s="172">
        <v>1</v>
      </c>
      <c r="AI850" s="172">
        <v>0.983128834355828</v>
      </c>
      <c r="AJ850" s="359">
        <v>0.92</v>
      </c>
      <c r="AK850" s="172">
        <v>0.962529274004684</v>
      </c>
      <c r="AL850" s="172">
        <v>0.952589350838804</v>
      </c>
      <c r="AM850" s="172">
        <v>0.95304347826087</v>
      </c>
      <c r="AN850" s="172">
        <v>0.956989543203082</v>
      </c>
      <c r="AO850" s="171">
        <v>0.99</v>
      </c>
      <c r="AP850" s="361">
        <v>1</v>
      </c>
      <c r="AQ850" s="361">
        <v>1</v>
      </c>
      <c r="AR850" s="361">
        <v>1</v>
      </c>
      <c r="AS850" s="362">
        <v>1</v>
      </c>
      <c r="AT850" s="367">
        <v>0.0810595228934205</v>
      </c>
      <c r="AU850" s="364">
        <v>0.25</v>
      </c>
      <c r="AV850" s="365">
        <v>0</v>
      </c>
      <c r="AW850" s="365">
        <v>0</v>
      </c>
      <c r="AX850" s="365">
        <v>0.05</v>
      </c>
      <c r="AY850" s="145"/>
      <c r="AZ850" s="143"/>
    </row>
    <row r="851" spans="1:52">
      <c r="A851" s="141"/>
      <c r="B851" s="145"/>
      <c r="C851" s="175" t="s">
        <v>1158</v>
      </c>
      <c r="D851" s="169" t="s">
        <v>26</v>
      </c>
      <c r="E851" s="169" t="s">
        <v>1159</v>
      </c>
      <c r="F851" s="170" t="s">
        <v>1561</v>
      </c>
      <c r="G851" s="184" t="s">
        <v>1562</v>
      </c>
      <c r="H851" s="184" t="s">
        <v>1562</v>
      </c>
      <c r="I851" s="184" t="s">
        <v>1562</v>
      </c>
      <c r="J851" s="184" t="s">
        <v>1562</v>
      </c>
      <c r="K851" s="171">
        <v>0.9</v>
      </c>
      <c r="L851" s="172">
        <v>1</v>
      </c>
      <c r="M851" s="172">
        <v>1</v>
      </c>
      <c r="N851" s="173">
        <v>1</v>
      </c>
      <c r="O851" s="173">
        <v>0.99868073878628</v>
      </c>
      <c r="P851" s="359">
        <v>0.9</v>
      </c>
      <c r="Q851" s="360">
        <v>0.966192170818505</v>
      </c>
      <c r="R851" s="172">
        <v>0.866015971606034</v>
      </c>
      <c r="S851" s="172">
        <v>0.972355130249867</v>
      </c>
      <c r="T851" s="172">
        <v>0.948293848431821</v>
      </c>
      <c r="U851" s="359">
        <v>0.9</v>
      </c>
      <c r="V851" s="172">
        <v>0.862099644128114</v>
      </c>
      <c r="W851" s="172">
        <v>0.875776397515528</v>
      </c>
      <c r="X851" s="172">
        <v>0.910685805422648</v>
      </c>
      <c r="Y851" s="172">
        <v>0.918377305155472</v>
      </c>
      <c r="Z851" s="359">
        <v>0.92</v>
      </c>
      <c r="AA851" s="359">
        <v>0.817241379310345</v>
      </c>
      <c r="AB851" s="359">
        <v>0.755813953488372</v>
      </c>
      <c r="AC851" s="359">
        <v>0.866666666666667</v>
      </c>
      <c r="AD851" s="359">
        <v>0.819798835362626</v>
      </c>
      <c r="AE851" s="359">
        <v>0.92</v>
      </c>
      <c r="AF851" s="172">
        <v>0.994827586206897</v>
      </c>
      <c r="AG851" s="172">
        <v>0.985321100917431</v>
      </c>
      <c r="AH851" s="172">
        <v>0.987610619469027</v>
      </c>
      <c r="AI851" s="172">
        <v>0.994479712945073</v>
      </c>
      <c r="AJ851" s="359">
        <v>0.92</v>
      </c>
      <c r="AK851" s="172">
        <v>0.9424743892829</v>
      </c>
      <c r="AL851" s="172">
        <v>0.949044585987261</v>
      </c>
      <c r="AM851" s="172">
        <v>0.961748633879781</v>
      </c>
      <c r="AN851" s="172">
        <v>0.951812651538249</v>
      </c>
      <c r="AO851" s="171">
        <v>0.99</v>
      </c>
      <c r="AP851" s="361">
        <v>1</v>
      </c>
      <c r="AQ851" s="361">
        <v>1</v>
      </c>
      <c r="AR851" s="361">
        <v>1</v>
      </c>
      <c r="AS851" s="362">
        <v>1</v>
      </c>
      <c r="AT851" s="367">
        <v>0.0810595228934205</v>
      </c>
      <c r="AU851" s="364">
        <v>0.0833333333333333</v>
      </c>
      <c r="AV851" s="365">
        <v>0.111111111111111</v>
      </c>
      <c r="AW851" s="365">
        <v>0</v>
      </c>
      <c r="AX851" s="365">
        <v>0.045045045045045</v>
      </c>
      <c r="AY851" s="145"/>
      <c r="AZ851" s="143"/>
    </row>
    <row r="852" spans="1:52">
      <c r="A852" s="141"/>
      <c r="B852" s="145"/>
      <c r="C852" s="175" t="s">
        <v>1158</v>
      </c>
      <c r="D852" s="169" t="s">
        <v>26</v>
      </c>
      <c r="E852" s="169" t="s">
        <v>1159</v>
      </c>
      <c r="F852" s="170" t="s">
        <v>1563</v>
      </c>
      <c r="G852" s="184" t="s">
        <v>1564</v>
      </c>
      <c r="H852" s="184" t="s">
        <v>1564</v>
      </c>
      <c r="I852" s="184" t="s">
        <v>1564</v>
      </c>
      <c r="J852" s="184" t="s">
        <v>1564</v>
      </c>
      <c r="K852" s="171">
        <v>0.9</v>
      </c>
      <c r="L852" s="172">
        <v>0.840909090909091</v>
      </c>
      <c r="M852" s="172">
        <v>0.928571428571429</v>
      </c>
      <c r="N852" s="173">
        <v>0.936170212765957</v>
      </c>
      <c r="O852" s="173">
        <v>0.912130637636081</v>
      </c>
      <c r="P852" s="359">
        <v>0.9</v>
      </c>
      <c r="Q852" s="360">
        <v>0.959136212624585</v>
      </c>
      <c r="R852" s="172">
        <v>0.935593220338983</v>
      </c>
      <c r="S852" s="172">
        <v>0.95112016293279</v>
      </c>
      <c r="T852" s="172">
        <v>0.947079192124514</v>
      </c>
      <c r="U852" s="359">
        <v>0.9</v>
      </c>
      <c r="V852" s="172">
        <v>0.910299003322259</v>
      </c>
      <c r="W852" s="172">
        <v>0.873822975517891</v>
      </c>
      <c r="X852" s="172">
        <v>0.938085539714868</v>
      </c>
      <c r="Y852" s="172">
        <v>0.922982379427302</v>
      </c>
      <c r="Z852" s="359">
        <v>0.92</v>
      </c>
      <c r="AA852" s="359">
        <v>0.926829268292683</v>
      </c>
      <c r="AB852" s="359">
        <v>0.907608695652174</v>
      </c>
      <c r="AC852" s="359">
        <v>0.966562173458725</v>
      </c>
      <c r="AD852" s="359">
        <v>0.937311854202262</v>
      </c>
      <c r="AE852" s="359">
        <v>0.92</v>
      </c>
      <c r="AF852" s="172">
        <v>0.994685562444641</v>
      </c>
      <c r="AG852" s="172">
        <v>0.983870967741935</v>
      </c>
      <c r="AH852" s="172">
        <v>0.990847784200385</v>
      </c>
      <c r="AI852" s="172">
        <v>0.987762786319423</v>
      </c>
      <c r="AJ852" s="359">
        <v>0.92</v>
      </c>
      <c r="AK852" s="172">
        <v>0.942414498684595</v>
      </c>
      <c r="AL852" s="172">
        <v>0.923076923076923</v>
      </c>
      <c r="AM852" s="172">
        <v>0.968063287430413</v>
      </c>
      <c r="AN852" s="172">
        <v>0.960763666330922</v>
      </c>
      <c r="AO852" s="171">
        <v>0.99</v>
      </c>
      <c r="AP852" s="361">
        <v>1</v>
      </c>
      <c r="AQ852" s="361">
        <v>1</v>
      </c>
      <c r="AR852" s="361">
        <v>1</v>
      </c>
      <c r="AS852" s="362">
        <v>1</v>
      </c>
      <c r="AT852" s="367">
        <v>0.0810595228934205</v>
      </c>
      <c r="AU852" s="364">
        <v>0.05</v>
      </c>
      <c r="AV852" s="365">
        <v>0.0740740740740741</v>
      </c>
      <c r="AW852" s="365">
        <v>0.05</v>
      </c>
      <c r="AX852" s="365">
        <v>0.0662739322533137</v>
      </c>
      <c r="AY852" s="145"/>
      <c r="AZ852" s="143"/>
    </row>
    <row r="853" spans="1:52">
      <c r="A853" s="141"/>
      <c r="B853" s="145"/>
      <c r="C853" s="175" t="s">
        <v>1158</v>
      </c>
      <c r="D853" s="169" t="s">
        <v>26</v>
      </c>
      <c r="E853" s="169" t="s">
        <v>1159</v>
      </c>
      <c r="F853" s="170" t="s">
        <v>1565</v>
      </c>
      <c r="G853" s="184" t="s">
        <v>1566</v>
      </c>
      <c r="H853" s="184" t="s">
        <v>1566</v>
      </c>
      <c r="I853" s="184" t="s">
        <v>1566</v>
      </c>
      <c r="J853" s="184" t="s">
        <v>1566</v>
      </c>
      <c r="K853" s="171">
        <v>0.9</v>
      </c>
      <c r="L853" s="172">
        <v>0.868421052631579</v>
      </c>
      <c r="M853" s="172">
        <v>0.861111111111111</v>
      </c>
      <c r="N853" s="173">
        <v>0.783783783783784</v>
      </c>
      <c r="O853" s="173">
        <v>0.867119301648885</v>
      </c>
      <c r="P853" s="359">
        <v>0.9</v>
      </c>
      <c r="Q853" s="360">
        <v>0.927028128821851</v>
      </c>
      <c r="R853" s="172">
        <v>0.921919096895579</v>
      </c>
      <c r="S853" s="172">
        <v>0.920659453889748</v>
      </c>
      <c r="T853" s="172">
        <v>0.931187419189945</v>
      </c>
      <c r="U853" s="359">
        <v>0.9</v>
      </c>
      <c r="V853" s="172">
        <v>0.894007337953526</v>
      </c>
      <c r="W853" s="172">
        <v>0.862652869238006</v>
      </c>
      <c r="X853" s="172">
        <v>0.902112313240598</v>
      </c>
      <c r="Y853" s="172">
        <v>0.881664010584238</v>
      </c>
      <c r="Z853" s="359">
        <v>0.92</v>
      </c>
      <c r="AA853" s="359">
        <v>0.93046357615894</v>
      </c>
      <c r="AB853" s="359">
        <v>0.900273224043716</v>
      </c>
      <c r="AC853" s="359">
        <v>0.935483870967742</v>
      </c>
      <c r="AD853" s="359">
        <v>0.930121618788006</v>
      </c>
      <c r="AE853" s="359">
        <v>0.92</v>
      </c>
      <c r="AF853" s="172">
        <v>0.996935648621042</v>
      </c>
      <c r="AG853" s="172">
        <v>0.988934993084371</v>
      </c>
      <c r="AH853" s="172">
        <v>0.996331621423331</v>
      </c>
      <c r="AI853" s="172">
        <v>0.987394864243803</v>
      </c>
      <c r="AJ853" s="359">
        <v>0.92</v>
      </c>
      <c r="AK853" s="172">
        <v>0.937227866473149</v>
      </c>
      <c r="AL853" s="172">
        <v>0.926522043386984</v>
      </c>
      <c r="AM853" s="172">
        <v>0.946612665684831</v>
      </c>
      <c r="AN853" s="172">
        <v>0.945672234552038</v>
      </c>
      <c r="AO853" s="171">
        <v>0.99</v>
      </c>
      <c r="AP853" s="361">
        <v>1</v>
      </c>
      <c r="AQ853" s="361">
        <v>1</v>
      </c>
      <c r="AR853" s="361">
        <v>1</v>
      </c>
      <c r="AS853" s="362">
        <v>1</v>
      </c>
      <c r="AT853" s="367">
        <v>0.0810595228934205</v>
      </c>
      <c r="AU853" s="364">
        <v>0.0227272727272727</v>
      </c>
      <c r="AV853" s="365">
        <v>0</v>
      </c>
      <c r="AW853" s="365">
        <v>0.0540540540540541</v>
      </c>
      <c r="AX853" s="365">
        <v>0.0409145607701564</v>
      </c>
      <c r="AY853" s="145"/>
      <c r="AZ853" s="143"/>
    </row>
    <row r="854" spans="1:52">
      <c r="A854" s="141"/>
      <c r="B854" s="145"/>
      <c r="C854" s="175" t="s">
        <v>1158</v>
      </c>
      <c r="D854" s="169" t="s">
        <v>26</v>
      </c>
      <c r="E854" s="169" t="s">
        <v>1159</v>
      </c>
      <c r="F854" s="170" t="s">
        <v>1567</v>
      </c>
      <c r="G854" s="184" t="s">
        <v>1568</v>
      </c>
      <c r="H854" s="184" t="s">
        <v>1568</v>
      </c>
      <c r="I854" s="184" t="s">
        <v>1568</v>
      </c>
      <c r="J854" s="184" t="s">
        <v>1568</v>
      </c>
      <c r="K854" s="171">
        <v>0.9</v>
      </c>
      <c r="L854" s="172">
        <v>0.8</v>
      </c>
      <c r="M854" s="172">
        <v>0.825</v>
      </c>
      <c r="N854" s="173">
        <v>0.853658536585366</v>
      </c>
      <c r="O854" s="173">
        <v>0.854111405835544</v>
      </c>
      <c r="P854" s="359">
        <v>0.9</v>
      </c>
      <c r="Q854" s="360">
        <v>0.962372974457567</v>
      </c>
      <c r="R854" s="172">
        <v>0.952647058823529</v>
      </c>
      <c r="S854" s="172">
        <v>0.965601965601966</v>
      </c>
      <c r="T854" s="172">
        <v>0.958081786080419</v>
      </c>
      <c r="U854" s="359">
        <v>0.9</v>
      </c>
      <c r="V854" s="172">
        <v>0.914583905520461</v>
      </c>
      <c r="W854" s="172">
        <v>0.912058823529412</v>
      </c>
      <c r="X854" s="172">
        <v>0.932256932256932</v>
      </c>
      <c r="Y854" s="172">
        <v>0.925742215410743</v>
      </c>
      <c r="Z854" s="359">
        <v>0.92</v>
      </c>
      <c r="AA854" s="359">
        <v>0.930946291560102</v>
      </c>
      <c r="AB854" s="359">
        <v>0.925688073394495</v>
      </c>
      <c r="AC854" s="359">
        <v>0.946175637393768</v>
      </c>
      <c r="AD854" s="359">
        <v>0.94813560569809</v>
      </c>
      <c r="AE854" s="359">
        <v>0.92</v>
      </c>
      <c r="AF854" s="172">
        <v>0.997619047619048</v>
      </c>
      <c r="AG854" s="172">
        <v>0.985294117647059</v>
      </c>
      <c r="AH854" s="172">
        <v>0.990463215258856</v>
      </c>
      <c r="AI854" s="172">
        <v>0.985967617579029</v>
      </c>
      <c r="AJ854" s="359">
        <v>0.92</v>
      </c>
      <c r="AK854" s="172">
        <v>0.939484126984127</v>
      </c>
      <c r="AL854" s="172">
        <v>0.938543754175017</v>
      </c>
      <c r="AM854" s="172">
        <v>0.953428863868987</v>
      </c>
      <c r="AN854" s="172">
        <v>0.955347258696618</v>
      </c>
      <c r="AO854" s="171">
        <v>0.99</v>
      </c>
      <c r="AP854" s="361">
        <v>1</v>
      </c>
      <c r="AQ854" s="361">
        <v>1</v>
      </c>
      <c r="AR854" s="361">
        <v>1</v>
      </c>
      <c r="AS854" s="362">
        <v>1</v>
      </c>
      <c r="AT854" s="367">
        <v>0.0810595228934205</v>
      </c>
      <c r="AU854" s="364">
        <v>0</v>
      </c>
      <c r="AV854" s="365">
        <v>0</v>
      </c>
      <c r="AW854" s="365">
        <v>0.0833333333333333</v>
      </c>
      <c r="AX854" s="365">
        <v>0.0556776556776557</v>
      </c>
      <c r="AY854" s="145"/>
      <c r="AZ854" s="143"/>
    </row>
    <row r="855" spans="1:52">
      <c r="A855" s="141"/>
      <c r="B855" s="145"/>
      <c r="C855" s="175" t="s">
        <v>1158</v>
      </c>
      <c r="D855" s="169" t="s">
        <v>26</v>
      </c>
      <c r="E855" s="169" t="s">
        <v>1159</v>
      </c>
      <c r="F855" s="170" t="s">
        <v>1569</v>
      </c>
      <c r="G855" s="184" t="s">
        <v>1570</v>
      </c>
      <c r="H855" s="184" t="s">
        <v>1570</v>
      </c>
      <c r="I855" s="184" t="s">
        <v>1570</v>
      </c>
      <c r="J855" s="184" t="s">
        <v>1570</v>
      </c>
      <c r="K855" s="171">
        <v>0.9</v>
      </c>
      <c r="L855" s="172">
        <v>0.939393939393939</v>
      </c>
      <c r="M855" s="172">
        <v>0.903225806451613</v>
      </c>
      <c r="N855" s="173">
        <v>0.882352941176471</v>
      </c>
      <c r="O855" s="173">
        <v>0.882872928176796</v>
      </c>
      <c r="P855" s="359">
        <v>0.9</v>
      </c>
      <c r="Q855" s="360">
        <v>0.964992389649924</v>
      </c>
      <c r="R855" s="172">
        <v>0.9720406681191</v>
      </c>
      <c r="S855" s="172">
        <v>0.970909090909091</v>
      </c>
      <c r="T855" s="172">
        <v>0.974051976134225</v>
      </c>
      <c r="U855" s="359">
        <v>0.9</v>
      </c>
      <c r="V855" s="172">
        <v>0.949010654490107</v>
      </c>
      <c r="W855" s="172">
        <v>0.953159041394335</v>
      </c>
      <c r="X855" s="172">
        <v>0.96</v>
      </c>
      <c r="Y855" s="172">
        <v>0.948210734259667</v>
      </c>
      <c r="Z855" s="359">
        <v>0.92</v>
      </c>
      <c r="AA855" s="359">
        <v>0.983240223463687</v>
      </c>
      <c r="AB855" s="359">
        <v>0.972222222222222</v>
      </c>
      <c r="AC855" s="359">
        <v>0.981971153846154</v>
      </c>
      <c r="AD855" s="359">
        <v>0.982151123913379</v>
      </c>
      <c r="AE855" s="359">
        <v>0.92</v>
      </c>
      <c r="AF855" s="172">
        <v>0.999214454045562</v>
      </c>
      <c r="AG855" s="172">
        <v>0.998757763975155</v>
      </c>
      <c r="AH855" s="172">
        <v>0.984488107549121</v>
      </c>
      <c r="AI855" s="172">
        <v>0.99723766099777</v>
      </c>
      <c r="AJ855" s="359">
        <v>0.92</v>
      </c>
      <c r="AK855" s="172">
        <v>0.978915662650602</v>
      </c>
      <c r="AL855" s="172">
        <v>0.981196581196581</v>
      </c>
      <c r="AM855" s="172">
        <v>0.986477572559367</v>
      </c>
      <c r="AN855" s="172">
        <v>0.985630722278739</v>
      </c>
      <c r="AO855" s="171">
        <v>0.99</v>
      </c>
      <c r="AP855" s="361">
        <v>1</v>
      </c>
      <c r="AQ855" s="361">
        <v>1</v>
      </c>
      <c r="AR855" s="361">
        <v>1</v>
      </c>
      <c r="AS855" s="362">
        <v>1</v>
      </c>
      <c r="AT855" s="367">
        <v>0.0810595228934205</v>
      </c>
      <c r="AU855" s="364">
        <v>0.0909090909090909</v>
      </c>
      <c r="AV855" s="365">
        <v>0.0476190476190476</v>
      </c>
      <c r="AW855" s="365">
        <v>0</v>
      </c>
      <c r="AX855" s="365">
        <v>0.0519125683060109</v>
      </c>
      <c r="AY855" s="145"/>
      <c r="AZ855" s="143"/>
    </row>
    <row r="856" spans="1:52">
      <c r="A856" s="141"/>
      <c r="B856" s="145"/>
      <c r="C856" s="175" t="s">
        <v>1158</v>
      </c>
      <c r="D856" s="169" t="s">
        <v>26</v>
      </c>
      <c r="E856" s="169" t="s">
        <v>1159</v>
      </c>
      <c r="F856" s="170" t="s">
        <v>1571</v>
      </c>
      <c r="G856" s="184" t="s">
        <v>1572</v>
      </c>
      <c r="H856" s="184" t="s">
        <v>1572</v>
      </c>
      <c r="I856" s="184" t="s">
        <v>1572</v>
      </c>
      <c r="J856" s="184" t="s">
        <v>1572</v>
      </c>
      <c r="K856" s="171">
        <v>0.9</v>
      </c>
      <c r="L856" s="172">
        <v>0.863636363636364</v>
      </c>
      <c r="M856" s="172">
        <v>0.863636363636364</v>
      </c>
      <c r="N856" s="173">
        <v>0.826086956521739</v>
      </c>
      <c r="O856" s="173">
        <v>0.828250401284109</v>
      </c>
      <c r="P856" s="359">
        <v>0.9</v>
      </c>
      <c r="Q856" s="360">
        <v>0.963562753036437</v>
      </c>
      <c r="R856" s="172">
        <v>0.968845448992059</v>
      </c>
      <c r="S856" s="172">
        <v>0.965309200603318</v>
      </c>
      <c r="T856" s="172">
        <v>0.958762655173188</v>
      </c>
      <c r="U856" s="359">
        <v>0.9</v>
      </c>
      <c r="V856" s="172">
        <v>0.896761133603239</v>
      </c>
      <c r="W856" s="172">
        <v>0.910201588271228</v>
      </c>
      <c r="X856" s="172">
        <v>0.917043740573152</v>
      </c>
      <c r="Y856" s="172">
        <v>0.895189350573552</v>
      </c>
      <c r="Z856" s="359">
        <v>0.92</v>
      </c>
      <c r="AA856" s="359">
        <v>0.910614525139665</v>
      </c>
      <c r="AB856" s="359">
        <v>0.92</v>
      </c>
      <c r="AC856" s="359">
        <v>0.940397350993378</v>
      </c>
      <c r="AD856" s="359">
        <v>0.933448275862069</v>
      </c>
      <c r="AE856" s="359">
        <v>0.92</v>
      </c>
      <c r="AF856" s="172">
        <v>0.994047619047619</v>
      </c>
      <c r="AG856" s="172">
        <v>0.975206611570248</v>
      </c>
      <c r="AH856" s="172">
        <v>0.991549295774648</v>
      </c>
      <c r="AI856" s="172">
        <v>0.987477329648502</v>
      </c>
      <c r="AJ856" s="359">
        <v>0.92</v>
      </c>
      <c r="AK856" s="172">
        <v>0.942805538832029</v>
      </c>
      <c r="AL856" s="172">
        <v>0.949209391471011</v>
      </c>
      <c r="AM856" s="172">
        <v>0.957279370432827</v>
      </c>
      <c r="AN856" s="172">
        <v>0.96021229607466</v>
      </c>
      <c r="AO856" s="171">
        <v>0.99</v>
      </c>
      <c r="AP856" s="361">
        <v>1</v>
      </c>
      <c r="AQ856" s="361">
        <v>1</v>
      </c>
      <c r="AR856" s="361">
        <v>1</v>
      </c>
      <c r="AS856" s="362">
        <v>1</v>
      </c>
      <c r="AT856" s="367">
        <v>0.0810595228934205</v>
      </c>
      <c r="AU856" s="364">
        <v>0.375</v>
      </c>
      <c r="AV856" s="365">
        <v>0.0769230769230769</v>
      </c>
      <c r="AW856" s="365">
        <v>0.111111111111111</v>
      </c>
      <c r="AX856" s="365">
        <v>0.108695652173913</v>
      </c>
      <c r="AY856" s="145"/>
      <c r="AZ856" s="143"/>
    </row>
    <row r="857" spans="1:52">
      <c r="A857" s="141"/>
      <c r="B857" s="145"/>
      <c r="C857" s="175" t="s">
        <v>1158</v>
      </c>
      <c r="D857" s="169" t="s">
        <v>26</v>
      </c>
      <c r="E857" s="169" t="s">
        <v>1159</v>
      </c>
      <c r="F857" s="170" t="s">
        <v>1573</v>
      </c>
      <c r="G857" s="184" t="s">
        <v>1574</v>
      </c>
      <c r="H857" s="184" t="s">
        <v>1574</v>
      </c>
      <c r="I857" s="184" t="s">
        <v>1574</v>
      </c>
      <c r="J857" s="184" t="s">
        <v>1574</v>
      </c>
      <c r="K857" s="171">
        <v>0.9</v>
      </c>
      <c r="L857" s="172">
        <v>1</v>
      </c>
      <c r="M857" s="172">
        <v>1</v>
      </c>
      <c r="N857" s="173">
        <v>1</v>
      </c>
      <c r="O857" s="173">
        <v>0.946822308690013</v>
      </c>
      <c r="P857" s="359">
        <v>0.9</v>
      </c>
      <c r="Q857" s="360">
        <v>0.960922235248144</v>
      </c>
      <c r="R857" s="172">
        <v>0.948639325412035</v>
      </c>
      <c r="S857" s="172">
        <v>0.945896377808345</v>
      </c>
      <c r="T857" s="172">
        <v>0.966109019935871</v>
      </c>
      <c r="U857" s="359">
        <v>0.9</v>
      </c>
      <c r="V857" s="172">
        <v>0.935130910511919</v>
      </c>
      <c r="W857" s="172">
        <v>0.910310463779226</v>
      </c>
      <c r="X857" s="172">
        <v>0.915635029802843</v>
      </c>
      <c r="Y857" s="172">
        <v>0.917677401366234</v>
      </c>
      <c r="Z857" s="359">
        <v>0.92</v>
      </c>
      <c r="AA857" s="359">
        <v>0.869415807560137</v>
      </c>
      <c r="AB857" s="359">
        <v>0.919631093544137</v>
      </c>
      <c r="AC857" s="359">
        <v>0.912213740458015</v>
      </c>
      <c r="AD857" s="359">
        <v>0.9065505937987</v>
      </c>
      <c r="AE857" s="359">
        <v>0.92</v>
      </c>
      <c r="AF857" s="172">
        <v>0.996432212028542</v>
      </c>
      <c r="AG857" s="172">
        <v>0.998641304347826</v>
      </c>
      <c r="AH857" s="172">
        <v>0.988372093023256</v>
      </c>
      <c r="AI857" s="172">
        <v>0.993458852647397</v>
      </c>
      <c r="AJ857" s="359">
        <v>0.92</v>
      </c>
      <c r="AK857" s="172">
        <v>0.96</v>
      </c>
      <c r="AL857" s="172">
        <v>0.96021377672209</v>
      </c>
      <c r="AM857" s="172">
        <v>0.95180316818335</v>
      </c>
      <c r="AN857" s="172">
        <v>0.962214450150522</v>
      </c>
      <c r="AO857" s="171">
        <v>0.99</v>
      </c>
      <c r="AP857" s="361">
        <v>1</v>
      </c>
      <c r="AQ857" s="361">
        <v>1</v>
      </c>
      <c r="AR857" s="361">
        <v>1</v>
      </c>
      <c r="AS857" s="362">
        <v>1</v>
      </c>
      <c r="AT857" s="367">
        <v>0.0810595228934205</v>
      </c>
      <c r="AU857" s="364">
        <v>0.0833333333333333</v>
      </c>
      <c r="AV857" s="365">
        <v>0</v>
      </c>
      <c r="AW857" s="365">
        <v>0</v>
      </c>
      <c r="AX857" s="365">
        <v>0.0477453580901857</v>
      </c>
      <c r="AY857" s="145"/>
      <c r="AZ857" s="143"/>
    </row>
    <row r="858" spans="1:52">
      <c r="A858" s="141"/>
      <c r="B858" s="145"/>
      <c r="C858" s="175" t="s">
        <v>1158</v>
      </c>
      <c r="D858" s="169" t="s">
        <v>26</v>
      </c>
      <c r="E858" s="169" t="s">
        <v>1159</v>
      </c>
      <c r="F858" s="170" t="s">
        <v>1575</v>
      </c>
      <c r="G858" s="184" t="s">
        <v>1576</v>
      </c>
      <c r="H858" s="184" t="s">
        <v>1576</v>
      </c>
      <c r="I858" s="184" t="s">
        <v>1576</v>
      </c>
      <c r="J858" s="184" t="s">
        <v>1576</v>
      </c>
      <c r="K858" s="171">
        <v>0.9</v>
      </c>
      <c r="L858" s="172">
        <v>0.666666666666667</v>
      </c>
      <c r="M858" s="172">
        <v>0.727272727272727</v>
      </c>
      <c r="N858" s="173">
        <v>0.72972972972973</v>
      </c>
      <c r="O858" s="173">
        <v>0.661896243291592</v>
      </c>
      <c r="P858" s="359">
        <v>0.9</v>
      </c>
      <c r="Q858" s="360">
        <v>0.825146740809391</v>
      </c>
      <c r="R858" s="172">
        <v>0.571609231742017</v>
      </c>
      <c r="S858" s="172">
        <v>0.729010494752624</v>
      </c>
      <c r="T858" s="172">
        <v>0.770736449093661</v>
      </c>
      <c r="U858" s="359">
        <v>0.9</v>
      </c>
      <c r="V858" s="172">
        <v>0.403768921841211</v>
      </c>
      <c r="W858" s="172">
        <v>0.400569079987354</v>
      </c>
      <c r="X858" s="172">
        <v>0.451649175412294</v>
      </c>
      <c r="Y858" s="172">
        <v>0.474798130985651</v>
      </c>
      <c r="Z858" s="359">
        <v>0.92</v>
      </c>
      <c r="AA858" s="359">
        <v>0.555256064690027</v>
      </c>
      <c r="AB858" s="359">
        <v>0.252747252747253</v>
      </c>
      <c r="AC858" s="359">
        <v>0.513513513513513</v>
      </c>
      <c r="AD858" s="359">
        <v>0.593753792629152</v>
      </c>
      <c r="AE858" s="359">
        <v>0.92</v>
      </c>
      <c r="AF858" s="172">
        <v>0.998704663212435</v>
      </c>
      <c r="AG858" s="172">
        <v>0.978571428571429</v>
      </c>
      <c r="AH858" s="172">
        <v>0.982417582417582</v>
      </c>
      <c r="AI858" s="172">
        <v>0.986161911728847</v>
      </c>
      <c r="AJ858" s="359">
        <v>0.92</v>
      </c>
      <c r="AK858" s="172">
        <v>0.819290465631929</v>
      </c>
      <c r="AL858" s="172">
        <v>0.584534101825168</v>
      </c>
      <c r="AM858" s="172">
        <v>0.760021816198527</v>
      </c>
      <c r="AN858" s="172">
        <v>0.798964063232053</v>
      </c>
      <c r="AO858" s="171">
        <v>0.99</v>
      </c>
      <c r="AP858" s="361">
        <v>1</v>
      </c>
      <c r="AQ858" s="361">
        <v>1</v>
      </c>
      <c r="AR858" s="361">
        <v>1</v>
      </c>
      <c r="AS858" s="362">
        <v>1</v>
      </c>
      <c r="AT858" s="367">
        <v>0.0810595228934205</v>
      </c>
      <c r="AU858" s="364">
        <v>0</v>
      </c>
      <c r="AV858" s="365">
        <v>0.0769230769230769</v>
      </c>
      <c r="AW858" s="365">
        <v>0.178571428571429</v>
      </c>
      <c r="AX858" s="365">
        <v>0.0497175141242938</v>
      </c>
      <c r="AY858" s="145"/>
      <c r="AZ858" s="143"/>
    </row>
    <row r="859" spans="1:52">
      <c r="A859" s="141"/>
      <c r="B859" s="145"/>
      <c r="C859" s="175" t="s">
        <v>1158</v>
      </c>
      <c r="D859" s="169" t="s">
        <v>26</v>
      </c>
      <c r="E859" s="169" t="s">
        <v>1159</v>
      </c>
      <c r="F859" s="170" t="s">
        <v>1577</v>
      </c>
      <c r="G859" s="184" t="s">
        <v>1578</v>
      </c>
      <c r="H859" s="184" t="s">
        <v>1578</v>
      </c>
      <c r="I859" s="184" t="s">
        <v>1578</v>
      </c>
      <c r="J859" s="184" t="s">
        <v>1578</v>
      </c>
      <c r="K859" s="171">
        <v>0.9</v>
      </c>
      <c r="L859" s="172" t="s">
        <v>40</v>
      </c>
      <c r="M859" s="172" t="s">
        <v>40</v>
      </c>
      <c r="N859" s="173" t="s">
        <v>40</v>
      </c>
      <c r="O859" s="173" t="s">
        <v>40</v>
      </c>
      <c r="P859" s="359">
        <v>0.9</v>
      </c>
      <c r="Q859" s="360" t="s">
        <v>40</v>
      </c>
      <c r="R859" s="172" t="s">
        <v>40</v>
      </c>
      <c r="S859" s="172" t="s">
        <v>40</v>
      </c>
      <c r="T859" s="172" t="s">
        <v>40</v>
      </c>
      <c r="U859" s="359">
        <v>0.9</v>
      </c>
      <c r="V859" s="172" t="s">
        <v>40</v>
      </c>
      <c r="W859" s="172" t="s">
        <v>40</v>
      </c>
      <c r="X859" s="172" t="s">
        <v>40</v>
      </c>
      <c r="Y859" s="172" t="s">
        <v>40</v>
      </c>
      <c r="Z859" s="359">
        <v>0.92</v>
      </c>
      <c r="AA859" s="359" t="s">
        <v>40</v>
      </c>
      <c r="AB859" s="359" t="s">
        <v>40</v>
      </c>
      <c r="AC859" s="359" t="s">
        <v>40</v>
      </c>
      <c r="AD859" s="359" t="s">
        <v>40</v>
      </c>
      <c r="AE859" s="359">
        <v>0.92</v>
      </c>
      <c r="AF859" s="172" t="s">
        <v>40</v>
      </c>
      <c r="AG859" s="172" t="s">
        <v>40</v>
      </c>
      <c r="AH859" s="172" t="s">
        <v>40</v>
      </c>
      <c r="AI859" s="172" t="s">
        <v>40</v>
      </c>
      <c r="AJ859" s="359">
        <v>0.92</v>
      </c>
      <c r="AK859" s="172" t="s">
        <v>40</v>
      </c>
      <c r="AL859" s="172" t="s">
        <v>40</v>
      </c>
      <c r="AM859" s="172" t="s">
        <v>40</v>
      </c>
      <c r="AN859" s="172" t="s">
        <v>40</v>
      </c>
      <c r="AO859" s="171">
        <v>0.99</v>
      </c>
      <c r="AP859" s="361" t="s">
        <v>40</v>
      </c>
      <c r="AQ859" s="361" t="s">
        <v>40</v>
      </c>
      <c r="AR859" s="361" t="s">
        <v>40</v>
      </c>
      <c r="AS859" s="362" t="s">
        <v>40</v>
      </c>
      <c r="AT859" s="367">
        <v>0.0810595228934205</v>
      </c>
      <c r="AU859" s="364" t="s">
        <v>40</v>
      </c>
      <c r="AV859" s="365" t="s">
        <v>40</v>
      </c>
      <c r="AW859" s="365" t="s">
        <v>40</v>
      </c>
      <c r="AX859" s="365" t="s">
        <v>40</v>
      </c>
      <c r="AY859" s="145"/>
      <c r="AZ859" s="143"/>
    </row>
    <row r="860" spans="1:52">
      <c r="A860" s="141"/>
      <c r="B860" s="145"/>
      <c r="C860" s="175" t="s">
        <v>1158</v>
      </c>
      <c r="D860" s="169" t="s">
        <v>26</v>
      </c>
      <c r="E860" s="169" t="s">
        <v>1159</v>
      </c>
      <c r="F860" s="170" t="s">
        <v>1579</v>
      </c>
      <c r="G860" s="184" t="s">
        <v>1580</v>
      </c>
      <c r="H860" s="184" t="s">
        <v>1580</v>
      </c>
      <c r="I860" s="184" t="s">
        <v>1580</v>
      </c>
      <c r="J860" s="184" t="s">
        <v>1580</v>
      </c>
      <c r="K860" s="171">
        <v>0.9</v>
      </c>
      <c r="L860" s="172">
        <v>0.893617021276596</v>
      </c>
      <c r="M860" s="172">
        <v>0.836734693877551</v>
      </c>
      <c r="N860" s="173">
        <v>0.91304347826087</v>
      </c>
      <c r="O860" s="173">
        <v>0.869465648854962</v>
      </c>
      <c r="P860" s="359">
        <v>0.9</v>
      </c>
      <c r="Q860" s="360">
        <v>0.963000506842372</v>
      </c>
      <c r="R860" s="172">
        <v>0.975007527853056</v>
      </c>
      <c r="S860" s="172">
        <v>0.966561070045759</v>
      </c>
      <c r="T860" s="172">
        <v>0.958705367916059</v>
      </c>
      <c r="U860" s="359">
        <v>0.9</v>
      </c>
      <c r="V860" s="172">
        <v>0.907247845919919</v>
      </c>
      <c r="W860" s="172">
        <v>0.914483589280337</v>
      </c>
      <c r="X860" s="172">
        <v>0.925730376627948</v>
      </c>
      <c r="Y860" s="172">
        <v>0.906995376313986</v>
      </c>
      <c r="Z860" s="359">
        <v>0.92</v>
      </c>
      <c r="AA860" s="359">
        <v>0.826185101580135</v>
      </c>
      <c r="AB860" s="359">
        <v>0.897085610200364</v>
      </c>
      <c r="AC860" s="359">
        <v>0.91324200913242</v>
      </c>
      <c r="AD860" s="359">
        <v>0.903489511198189</v>
      </c>
      <c r="AE860" s="359">
        <v>0.92</v>
      </c>
      <c r="AF860" s="172">
        <v>0.975659229208925</v>
      </c>
      <c r="AG860" s="172">
        <v>0.977900552486188</v>
      </c>
      <c r="AH860" s="172">
        <v>0.967930029154519</v>
      </c>
      <c r="AI860" s="172">
        <v>0.981351056442813</v>
      </c>
      <c r="AJ860" s="359">
        <v>0.92</v>
      </c>
      <c r="AK860" s="172">
        <v>0.948051948051948</v>
      </c>
      <c r="AL860" s="172">
        <v>0.947725729803123</v>
      </c>
      <c r="AM860" s="172">
        <v>0.952489837398374</v>
      </c>
      <c r="AN860" s="172">
        <v>0.953304355007019</v>
      </c>
      <c r="AO860" s="171">
        <v>0.99</v>
      </c>
      <c r="AP860" s="361">
        <v>1</v>
      </c>
      <c r="AQ860" s="361">
        <v>1</v>
      </c>
      <c r="AR860" s="361">
        <v>1</v>
      </c>
      <c r="AS860" s="362">
        <v>1</v>
      </c>
      <c r="AT860" s="367">
        <v>0.0810595228934205</v>
      </c>
      <c r="AU860" s="364">
        <v>0.121212121212121</v>
      </c>
      <c r="AV860" s="365">
        <v>0.0606060606060606</v>
      </c>
      <c r="AW860" s="365">
        <v>0</v>
      </c>
      <c r="AX860" s="365">
        <v>0.0551351351351351</v>
      </c>
      <c r="AY860" s="145"/>
      <c r="AZ860" s="143"/>
    </row>
    <row r="861" spans="1:52">
      <c r="A861" s="141"/>
      <c r="B861" s="145"/>
      <c r="C861" s="175" t="s">
        <v>1158</v>
      </c>
      <c r="D861" s="169" t="s">
        <v>26</v>
      </c>
      <c r="E861" s="169" t="s">
        <v>1159</v>
      </c>
      <c r="F861" s="170" t="s">
        <v>1581</v>
      </c>
      <c r="G861" s="184" t="s">
        <v>1582</v>
      </c>
      <c r="H861" s="184" t="s">
        <v>1582</v>
      </c>
      <c r="I861" s="184" t="s">
        <v>1582</v>
      </c>
      <c r="J861" s="184" t="s">
        <v>1582</v>
      </c>
      <c r="K861" s="171">
        <v>0.9</v>
      </c>
      <c r="L861" s="172">
        <v>0.9375</v>
      </c>
      <c r="M861" s="172">
        <v>1</v>
      </c>
      <c r="N861" s="173">
        <v>0.971428571428571</v>
      </c>
      <c r="O861" s="173">
        <v>0.963041182682154</v>
      </c>
      <c r="P861" s="359">
        <v>0.9</v>
      </c>
      <c r="Q861" s="360">
        <v>0.968616262482168</v>
      </c>
      <c r="R861" s="172">
        <v>0.970081595648232</v>
      </c>
      <c r="S861" s="172">
        <v>0.985023041474654</v>
      </c>
      <c r="T861" s="172">
        <v>0.963010163443464</v>
      </c>
      <c r="U861" s="359">
        <v>0.9</v>
      </c>
      <c r="V861" s="172">
        <v>0.93057536852116</v>
      </c>
      <c r="W861" s="172">
        <v>0.937443336355394</v>
      </c>
      <c r="X861" s="172">
        <v>0.953341013824885</v>
      </c>
      <c r="Y861" s="172">
        <v>0.934256220728327</v>
      </c>
      <c r="Z861" s="359">
        <v>0.92</v>
      </c>
      <c r="AA861" s="359">
        <v>0.907335907335907</v>
      </c>
      <c r="AB861" s="359">
        <v>0.902309058614565</v>
      </c>
      <c r="AC861" s="359">
        <v>0.931818181818182</v>
      </c>
      <c r="AD861" s="359">
        <v>0.927359721618095</v>
      </c>
      <c r="AE861" s="359">
        <v>0.92</v>
      </c>
      <c r="AF861" s="172">
        <v>1</v>
      </c>
      <c r="AG861" s="172">
        <v>0.975903614457831</v>
      </c>
      <c r="AH861" s="172">
        <v>0.987179487179487</v>
      </c>
      <c r="AI861" s="172">
        <v>0.991449144914491</v>
      </c>
      <c r="AJ861" s="359">
        <v>0.92</v>
      </c>
      <c r="AK861" s="172">
        <v>0.952159187129551</v>
      </c>
      <c r="AL861" s="172">
        <v>0.95557963163597</v>
      </c>
      <c r="AM861" s="172">
        <v>0.968370883882149</v>
      </c>
      <c r="AN861" s="172">
        <v>0.967023353703375</v>
      </c>
      <c r="AO861" s="171">
        <v>0.99</v>
      </c>
      <c r="AP861" s="361">
        <v>1</v>
      </c>
      <c r="AQ861" s="361">
        <v>1</v>
      </c>
      <c r="AR861" s="361">
        <v>1</v>
      </c>
      <c r="AS861" s="362">
        <v>1</v>
      </c>
      <c r="AT861" s="367">
        <v>0.0810595228934205</v>
      </c>
      <c r="AU861" s="364">
        <v>0.0476190476190476</v>
      </c>
      <c r="AV861" s="365">
        <v>0</v>
      </c>
      <c r="AW861" s="365">
        <v>0</v>
      </c>
      <c r="AX861" s="365">
        <v>0.0668693009118541</v>
      </c>
      <c r="AY861" s="145"/>
      <c r="AZ861" s="143"/>
    </row>
    <row r="862" spans="1:52">
      <c r="A862" s="141"/>
      <c r="B862" s="145"/>
      <c r="C862" s="175" t="s">
        <v>1158</v>
      </c>
      <c r="D862" s="169" t="s">
        <v>26</v>
      </c>
      <c r="E862" s="169" t="s">
        <v>1159</v>
      </c>
      <c r="F862" s="170" t="s">
        <v>1583</v>
      </c>
      <c r="G862" s="184" t="s">
        <v>1584</v>
      </c>
      <c r="H862" s="184" t="s">
        <v>1584</v>
      </c>
      <c r="I862" s="184" t="s">
        <v>1584</v>
      </c>
      <c r="J862" s="184" t="s">
        <v>1584</v>
      </c>
      <c r="K862" s="171">
        <v>0.9</v>
      </c>
      <c r="L862" s="172">
        <v>0.846153846153846</v>
      </c>
      <c r="M862" s="172">
        <v>0.925925925925926</v>
      </c>
      <c r="N862" s="173">
        <v>0.851851851851852</v>
      </c>
      <c r="O862" s="173">
        <v>0.899193548387097</v>
      </c>
      <c r="P862" s="359">
        <v>0.9</v>
      </c>
      <c r="Q862" s="360">
        <v>0.940487347703843</v>
      </c>
      <c r="R862" s="172">
        <v>0.976754582029504</v>
      </c>
      <c r="S862" s="172">
        <v>0.962921970116215</v>
      </c>
      <c r="T862" s="172">
        <v>0.971248639915592</v>
      </c>
      <c r="U862" s="359">
        <v>0.9</v>
      </c>
      <c r="V862" s="172">
        <v>0.914245548266167</v>
      </c>
      <c r="W862" s="172">
        <v>0.933839964237818</v>
      </c>
      <c r="X862" s="172">
        <v>0.936358605423354</v>
      </c>
      <c r="Y862" s="172">
        <v>0.926852187675162</v>
      </c>
      <c r="Z862" s="359">
        <v>0.92</v>
      </c>
      <c r="AA862" s="359">
        <v>0.917910447761194</v>
      </c>
      <c r="AB862" s="359">
        <v>0.941373534338358</v>
      </c>
      <c r="AC862" s="359">
        <v>0.947797716150082</v>
      </c>
      <c r="AD862" s="359">
        <v>0.939352306182532</v>
      </c>
      <c r="AE862" s="359">
        <v>0.92</v>
      </c>
      <c r="AF862" s="172">
        <v>0.997148966500356</v>
      </c>
      <c r="AG862" s="172">
        <v>0.972714870395634</v>
      </c>
      <c r="AH862" s="172">
        <v>0.993513513513513</v>
      </c>
      <c r="AI862" s="172">
        <v>0.994471568064331</v>
      </c>
      <c r="AJ862" s="359">
        <v>0.92</v>
      </c>
      <c r="AK862" s="172">
        <v>0.943796835970025</v>
      </c>
      <c r="AL862" s="172">
        <v>0.960479887085392</v>
      </c>
      <c r="AM862" s="172">
        <v>0.959917355371901</v>
      </c>
      <c r="AN862" s="172">
        <v>0.960590419508598</v>
      </c>
      <c r="AO862" s="171">
        <v>0.99</v>
      </c>
      <c r="AP862" s="361">
        <v>1</v>
      </c>
      <c r="AQ862" s="361">
        <v>1</v>
      </c>
      <c r="AR862" s="361">
        <v>1</v>
      </c>
      <c r="AS862" s="362">
        <v>1</v>
      </c>
      <c r="AT862" s="367">
        <v>0.0810595228934205</v>
      </c>
      <c r="AU862" s="364">
        <v>0.0384615384615385</v>
      </c>
      <c r="AV862" s="365">
        <v>0</v>
      </c>
      <c r="AW862" s="365">
        <v>0.05</v>
      </c>
      <c r="AX862" s="365">
        <v>0.0726495726495727</v>
      </c>
      <c r="AY862" s="145"/>
      <c r="AZ862" s="143"/>
    </row>
    <row r="863" spans="1:52">
      <c r="A863" s="141"/>
      <c r="B863" s="145"/>
      <c r="C863" s="175" t="s">
        <v>1158</v>
      </c>
      <c r="D863" s="169" t="s">
        <v>26</v>
      </c>
      <c r="E863" s="169" t="s">
        <v>1159</v>
      </c>
      <c r="F863" s="170" t="s">
        <v>1585</v>
      </c>
      <c r="G863" s="184" t="s">
        <v>1586</v>
      </c>
      <c r="H863" s="184" t="s">
        <v>1586</v>
      </c>
      <c r="I863" s="184" t="s">
        <v>1586</v>
      </c>
      <c r="J863" s="184" t="s">
        <v>1586</v>
      </c>
      <c r="K863" s="171">
        <v>0.9</v>
      </c>
      <c r="L863" s="172">
        <v>0.901639344262295</v>
      </c>
      <c r="M863" s="172">
        <v>0.898305084745763</v>
      </c>
      <c r="N863" s="173">
        <v>0.896551724137931</v>
      </c>
      <c r="O863" s="173">
        <v>0.908598917618761</v>
      </c>
      <c r="P863" s="359">
        <v>0.9</v>
      </c>
      <c r="Q863" s="360">
        <v>0.915246832678025</v>
      </c>
      <c r="R863" s="172">
        <v>0.847476804706947</v>
      </c>
      <c r="S863" s="172">
        <v>0.962081959491286</v>
      </c>
      <c r="T863" s="172">
        <v>0.889744379427164</v>
      </c>
      <c r="U863" s="359">
        <v>0.9</v>
      </c>
      <c r="V863" s="172">
        <v>0.9130624726955</v>
      </c>
      <c r="W863" s="172">
        <v>0.898619597193935</v>
      </c>
      <c r="X863" s="172">
        <v>0.932171455487518</v>
      </c>
      <c r="Y863" s="172">
        <v>0.921402793900484</v>
      </c>
      <c r="Z863" s="359">
        <v>0.92</v>
      </c>
      <c r="AA863" s="359">
        <v>0.883561643835616</v>
      </c>
      <c r="AB863" s="359">
        <v>0.850673194614443</v>
      </c>
      <c r="AC863" s="359">
        <v>0.87519747235387</v>
      </c>
      <c r="AD863" s="359">
        <v>0.88392117137858</v>
      </c>
      <c r="AE863" s="359">
        <v>0.92</v>
      </c>
      <c r="AF863" s="172">
        <v>0.99720540288775</v>
      </c>
      <c r="AG863" s="172">
        <v>0.994976816074189</v>
      </c>
      <c r="AH863" s="172">
        <v>0.990925589836661</v>
      </c>
      <c r="AI863" s="172">
        <v>0.976178218748537</v>
      </c>
      <c r="AJ863" s="359">
        <v>0.92</v>
      </c>
      <c r="AK863" s="172">
        <v>0.95254696881658</v>
      </c>
      <c r="AL863" s="172">
        <v>0.92379679144385</v>
      </c>
      <c r="AM863" s="172">
        <v>0.958606557377049</v>
      </c>
      <c r="AN863" s="172">
        <v>0.956928801083857</v>
      </c>
      <c r="AO863" s="171">
        <v>0.99</v>
      </c>
      <c r="AP863" s="361">
        <v>1</v>
      </c>
      <c r="AQ863" s="361">
        <v>1</v>
      </c>
      <c r="AR863" s="361">
        <v>1</v>
      </c>
      <c r="AS863" s="362">
        <v>1</v>
      </c>
      <c r="AT863" s="367">
        <v>0.0810595228934205</v>
      </c>
      <c r="AU863" s="364">
        <v>0.0384615384615385</v>
      </c>
      <c r="AV863" s="365">
        <v>0.0555555555555556</v>
      </c>
      <c r="AW863" s="365">
        <v>0.0689655172413793</v>
      </c>
      <c r="AX863" s="365">
        <v>0.0934065934065934</v>
      </c>
      <c r="AY863" s="145"/>
      <c r="AZ863" s="143"/>
    </row>
    <row r="864" spans="1:52">
      <c r="A864" s="141"/>
      <c r="B864" s="145"/>
      <c r="C864" s="175" t="s">
        <v>1158</v>
      </c>
      <c r="D864" s="169" t="s">
        <v>26</v>
      </c>
      <c r="E864" s="169" t="s">
        <v>1159</v>
      </c>
      <c r="F864" s="170" t="s">
        <v>1587</v>
      </c>
      <c r="G864" s="184" t="s">
        <v>1588</v>
      </c>
      <c r="H864" s="184" t="s">
        <v>1588</v>
      </c>
      <c r="I864" s="184" t="s">
        <v>1588</v>
      </c>
      <c r="J864" s="184" t="s">
        <v>1588</v>
      </c>
      <c r="K864" s="171">
        <v>0.9</v>
      </c>
      <c r="L864" s="172">
        <v>0.939393939393939</v>
      </c>
      <c r="M864" s="172">
        <v>0.935483870967742</v>
      </c>
      <c r="N864" s="173">
        <v>0.911764705882353</v>
      </c>
      <c r="O864" s="173">
        <v>0.927631578947368</v>
      </c>
      <c r="P864" s="359">
        <v>0.9</v>
      </c>
      <c r="Q864" s="360">
        <v>0.971008221549113</v>
      </c>
      <c r="R864" s="172">
        <v>0.900725294650952</v>
      </c>
      <c r="S864" s="172">
        <v>0.917457305502846</v>
      </c>
      <c r="T864" s="172">
        <v>0.954243223646658</v>
      </c>
      <c r="U864" s="359">
        <v>0.9</v>
      </c>
      <c r="V864" s="172">
        <v>0.927736910428386</v>
      </c>
      <c r="W864" s="172">
        <v>0.869446962828649</v>
      </c>
      <c r="X864" s="172">
        <v>0.896110056925996</v>
      </c>
      <c r="Y864" s="172">
        <v>0.928881072491939</v>
      </c>
      <c r="Z864" s="359">
        <v>0.92</v>
      </c>
      <c r="AA864" s="359">
        <v>0.867924528301887</v>
      </c>
      <c r="AB864" s="359">
        <v>0.804772234273319</v>
      </c>
      <c r="AC864" s="359">
        <v>0.822289156626506</v>
      </c>
      <c r="AD864" s="359">
        <v>0.826841006083719</v>
      </c>
      <c r="AE864" s="359">
        <v>0.92</v>
      </c>
      <c r="AF864" s="172">
        <v>1</v>
      </c>
      <c r="AG864" s="172">
        <v>0.984042553191489</v>
      </c>
      <c r="AH864" s="172">
        <v>0.995670995670996</v>
      </c>
      <c r="AI864" s="172">
        <v>0.988078862906923</v>
      </c>
      <c r="AJ864" s="359">
        <v>0.92</v>
      </c>
      <c r="AK864" s="172">
        <v>0.951086956521739</v>
      </c>
      <c r="AL864" s="172">
        <v>0.91904047976012</v>
      </c>
      <c r="AM864" s="172">
        <v>0.905737704918033</v>
      </c>
      <c r="AN864" s="172">
        <v>0.94957539954639</v>
      </c>
      <c r="AO864" s="171">
        <v>0.99</v>
      </c>
      <c r="AP864" s="361">
        <v>1</v>
      </c>
      <c r="AQ864" s="361">
        <v>1</v>
      </c>
      <c r="AR864" s="361">
        <v>1</v>
      </c>
      <c r="AS864" s="362">
        <v>1</v>
      </c>
      <c r="AT864" s="367">
        <v>0.0810595228934205</v>
      </c>
      <c r="AU864" s="364">
        <v>0.0526315789473684</v>
      </c>
      <c r="AV864" s="365">
        <v>0</v>
      </c>
      <c r="AW864" s="365">
        <v>0.0625</v>
      </c>
      <c r="AX864" s="365">
        <v>0.0592592592592593</v>
      </c>
      <c r="AY864" s="145"/>
      <c r="AZ864" s="143"/>
    </row>
    <row r="865" spans="1:52">
      <c r="A865" s="141"/>
      <c r="B865" s="145"/>
      <c r="C865" s="175" t="s">
        <v>1158</v>
      </c>
      <c r="D865" s="169" t="s">
        <v>26</v>
      </c>
      <c r="E865" s="169" t="s">
        <v>1159</v>
      </c>
      <c r="F865" s="170" t="s">
        <v>1589</v>
      </c>
      <c r="G865" s="184" t="s">
        <v>1590</v>
      </c>
      <c r="H865" s="184" t="s">
        <v>1590</v>
      </c>
      <c r="I865" s="184" t="s">
        <v>1590</v>
      </c>
      <c r="J865" s="184" t="s">
        <v>1590</v>
      </c>
      <c r="K865" s="171">
        <v>0.9</v>
      </c>
      <c r="L865" s="172">
        <v>0.761904761904762</v>
      </c>
      <c r="M865" s="172">
        <v>0.666666666666667</v>
      </c>
      <c r="N865" s="173">
        <v>0.738095238095238</v>
      </c>
      <c r="O865" s="173">
        <v>0.765558397271952</v>
      </c>
      <c r="P865" s="359">
        <v>0.9</v>
      </c>
      <c r="Q865" s="360">
        <v>0.677369558505712</v>
      </c>
      <c r="R865" s="172">
        <v>0.595419847328244</v>
      </c>
      <c r="S865" s="172">
        <v>0.697291738087076</v>
      </c>
      <c r="T865" s="172">
        <v>0.71784087308957</v>
      </c>
      <c r="U865" s="359">
        <v>0.9</v>
      </c>
      <c r="V865" s="172">
        <v>0.572707625810435</v>
      </c>
      <c r="W865" s="172">
        <v>0.59001272264631</v>
      </c>
      <c r="X865" s="172">
        <v>0.603359616043881</v>
      </c>
      <c r="Y865" s="172">
        <v>0.624370473142008</v>
      </c>
      <c r="Z865" s="359">
        <v>0.92</v>
      </c>
      <c r="AA865" s="359">
        <v>0.578703703703704</v>
      </c>
      <c r="AB865" s="359">
        <v>0.667262969588551</v>
      </c>
      <c r="AC865" s="359">
        <v>0.685224839400428</v>
      </c>
      <c r="AD865" s="359">
        <v>0.68123089747152</v>
      </c>
      <c r="AE865" s="359">
        <v>0.92</v>
      </c>
      <c r="AF865" s="172">
        <v>1</v>
      </c>
      <c r="AG865" s="172">
        <v>0.993368700265252</v>
      </c>
      <c r="AH865" s="172">
        <v>0.989740494870247</v>
      </c>
      <c r="AI865" s="172">
        <v>0.992165973310281</v>
      </c>
      <c r="AJ865" s="359">
        <v>0.92</v>
      </c>
      <c r="AK865" s="172">
        <v>0.808226641242168</v>
      </c>
      <c r="AL865" s="172">
        <v>0.784499054820416</v>
      </c>
      <c r="AM865" s="172">
        <v>0.872340425531915</v>
      </c>
      <c r="AN865" s="172">
        <v>0.884535148248487</v>
      </c>
      <c r="AO865" s="171">
        <v>0.99</v>
      </c>
      <c r="AP865" s="361" t="s">
        <v>40</v>
      </c>
      <c r="AQ865" s="361">
        <v>1</v>
      </c>
      <c r="AR865" s="361">
        <v>1</v>
      </c>
      <c r="AS865" s="362">
        <v>1</v>
      </c>
      <c r="AT865" s="367">
        <v>0.0810595228934205</v>
      </c>
      <c r="AU865" s="364">
        <v>0.25</v>
      </c>
      <c r="AV865" s="365">
        <v>0.0476190476190476</v>
      </c>
      <c r="AW865" s="365">
        <v>0</v>
      </c>
      <c r="AX865" s="365">
        <v>0.0559440559440559</v>
      </c>
      <c r="AY865" s="145"/>
      <c r="AZ865" s="143"/>
    </row>
    <row r="866" spans="1:52">
      <c r="A866" s="141"/>
      <c r="B866" s="145"/>
      <c r="C866" s="175" t="s">
        <v>1158</v>
      </c>
      <c r="D866" s="169" t="s">
        <v>26</v>
      </c>
      <c r="E866" s="169" t="s">
        <v>1159</v>
      </c>
      <c r="F866" s="170" t="s">
        <v>1591</v>
      </c>
      <c r="G866" s="184" t="s">
        <v>1592</v>
      </c>
      <c r="H866" s="184" t="s">
        <v>1592</v>
      </c>
      <c r="I866" s="184" t="s">
        <v>1592</v>
      </c>
      <c r="J866" s="184" t="s">
        <v>1592</v>
      </c>
      <c r="K866" s="171">
        <v>0.9</v>
      </c>
      <c r="L866" s="172">
        <v>0.975</v>
      </c>
      <c r="M866" s="172">
        <v>0.972222222222222</v>
      </c>
      <c r="N866" s="173">
        <v>1</v>
      </c>
      <c r="O866" s="173">
        <v>0.973090277777778</v>
      </c>
      <c r="P866" s="359">
        <v>0.9</v>
      </c>
      <c r="Q866" s="360">
        <v>0.977038563438328</v>
      </c>
      <c r="R866" s="172">
        <v>0.979127134724858</v>
      </c>
      <c r="S866" s="172">
        <v>0.978646517739816</v>
      </c>
      <c r="T866" s="172">
        <v>0.97522792832628</v>
      </c>
      <c r="U866" s="359">
        <v>0.9</v>
      </c>
      <c r="V866" s="172">
        <v>0.939947012069473</v>
      </c>
      <c r="W866" s="172">
        <v>0.946236559139785</v>
      </c>
      <c r="X866" s="172">
        <v>0.943823915900131</v>
      </c>
      <c r="Y866" s="172">
        <v>0.942254648053397</v>
      </c>
      <c r="Z866" s="359">
        <v>0.92</v>
      </c>
      <c r="AA866" s="359">
        <v>0.844907407407407</v>
      </c>
      <c r="AB866" s="359">
        <v>0.809792843691149</v>
      </c>
      <c r="AC866" s="359">
        <v>0.835616438356164</v>
      </c>
      <c r="AD866" s="359">
        <v>0.864866716919071</v>
      </c>
      <c r="AE866" s="359">
        <v>0.92</v>
      </c>
      <c r="AF866" s="172">
        <v>1</v>
      </c>
      <c r="AG866" s="172">
        <v>0.981220657276995</v>
      </c>
      <c r="AH866" s="172">
        <v>0.978723404255319</v>
      </c>
      <c r="AI866" s="172">
        <v>0.992552913509276</v>
      </c>
      <c r="AJ866" s="359">
        <v>0.92</v>
      </c>
      <c r="AK866" s="172">
        <v>0.963698093496997</v>
      </c>
      <c r="AL866" s="172">
        <v>0.959653398321148</v>
      </c>
      <c r="AM866" s="172">
        <v>0.965249856404365</v>
      </c>
      <c r="AN866" s="172">
        <v>0.969027477391154</v>
      </c>
      <c r="AO866" s="171">
        <v>0.99</v>
      </c>
      <c r="AP866" s="361">
        <v>1</v>
      </c>
      <c r="AQ866" s="361">
        <v>1</v>
      </c>
      <c r="AR866" s="361">
        <v>1</v>
      </c>
      <c r="AS866" s="362">
        <v>1</v>
      </c>
      <c r="AT866" s="367">
        <v>0.0810595228934205</v>
      </c>
      <c r="AU866" s="364">
        <v>0</v>
      </c>
      <c r="AV866" s="365">
        <v>0.2</v>
      </c>
      <c r="AW866" s="365">
        <v>0.133333333333333</v>
      </c>
      <c r="AX866" s="365">
        <v>0.0851063829787234</v>
      </c>
      <c r="AY866" s="145"/>
      <c r="AZ866" s="143"/>
    </row>
    <row r="867" spans="1:52">
      <c r="A867" s="141"/>
      <c r="B867" s="145"/>
      <c r="C867" s="175" t="s">
        <v>1158</v>
      </c>
      <c r="D867" s="169" t="s">
        <v>26</v>
      </c>
      <c r="E867" s="169" t="s">
        <v>1159</v>
      </c>
      <c r="F867" s="170" t="s">
        <v>1593</v>
      </c>
      <c r="G867" s="184" t="s">
        <v>1594</v>
      </c>
      <c r="H867" s="184" t="s">
        <v>1594</v>
      </c>
      <c r="I867" s="184" t="s">
        <v>1594</v>
      </c>
      <c r="J867" s="184" t="s">
        <v>1594</v>
      </c>
      <c r="K867" s="171">
        <v>0.9</v>
      </c>
      <c r="L867" s="172">
        <v>0.895833333333333</v>
      </c>
      <c r="M867" s="172">
        <v>0.886363636363636</v>
      </c>
      <c r="N867" s="173">
        <v>0.936170212765957</v>
      </c>
      <c r="O867" s="173">
        <v>0.945088940448569</v>
      </c>
      <c r="P867" s="359">
        <v>0.9</v>
      </c>
      <c r="Q867" s="360">
        <v>0.92827868852459</v>
      </c>
      <c r="R867" s="172">
        <v>0.926809864757359</v>
      </c>
      <c r="S867" s="172">
        <v>0.92574679943101</v>
      </c>
      <c r="T867" s="172">
        <v>0.928477567110944</v>
      </c>
      <c r="U867" s="359">
        <v>0.9</v>
      </c>
      <c r="V867" s="172">
        <v>0.898821721311475</v>
      </c>
      <c r="W867" s="172">
        <v>0.877486077963405</v>
      </c>
      <c r="X867" s="172">
        <v>0.894736842105263</v>
      </c>
      <c r="Y867" s="172">
        <v>0.894753144358926</v>
      </c>
      <c r="Z867" s="359">
        <v>0.92</v>
      </c>
      <c r="AA867" s="359">
        <v>0.867735470941884</v>
      </c>
      <c r="AB867" s="359">
        <v>0.895204262877442</v>
      </c>
      <c r="AC867" s="359">
        <v>0.877777777777778</v>
      </c>
      <c r="AD867" s="359">
        <v>0.902887882219706</v>
      </c>
      <c r="AE867" s="359">
        <v>0.92</v>
      </c>
      <c r="AF867" s="172">
        <v>0.998527245949926</v>
      </c>
      <c r="AG867" s="172">
        <v>0.993000874890639</v>
      </c>
      <c r="AH867" s="172">
        <v>0.99812734082397</v>
      </c>
      <c r="AI867" s="172">
        <v>0.994301543332014</v>
      </c>
      <c r="AJ867" s="359">
        <v>0.92</v>
      </c>
      <c r="AK867" s="172">
        <v>0.95185101067454</v>
      </c>
      <c r="AL867" s="172">
        <v>0.953863898500577</v>
      </c>
      <c r="AM867" s="172">
        <v>0.960295930949445</v>
      </c>
      <c r="AN867" s="172">
        <v>0.963432012688496</v>
      </c>
      <c r="AO867" s="171">
        <v>0.99</v>
      </c>
      <c r="AP867" s="361">
        <v>1</v>
      </c>
      <c r="AQ867" s="361">
        <v>1</v>
      </c>
      <c r="AR867" s="361">
        <v>1</v>
      </c>
      <c r="AS867" s="362">
        <v>1</v>
      </c>
      <c r="AT867" s="367">
        <v>0.0810595228934205</v>
      </c>
      <c r="AU867" s="364">
        <v>0.0909090909090909</v>
      </c>
      <c r="AV867" s="365">
        <v>0.0526315789473684</v>
      </c>
      <c r="AW867" s="365">
        <v>0</v>
      </c>
      <c r="AX867" s="365">
        <v>0.0599571734475375</v>
      </c>
      <c r="AY867" s="145"/>
      <c r="AZ867" s="143"/>
    </row>
    <row r="868" spans="1:52">
      <c r="A868" s="141"/>
      <c r="B868" s="145"/>
      <c r="C868" s="175" t="s">
        <v>1158</v>
      </c>
      <c r="D868" s="169" t="s">
        <v>26</v>
      </c>
      <c r="E868" s="169" t="s">
        <v>1159</v>
      </c>
      <c r="F868" s="170" t="s">
        <v>1595</v>
      </c>
      <c r="G868" s="184" t="s">
        <v>1596</v>
      </c>
      <c r="H868" s="184" t="s">
        <v>1596</v>
      </c>
      <c r="I868" s="184" t="s">
        <v>1596</v>
      </c>
      <c r="J868" s="184" t="s">
        <v>1596</v>
      </c>
      <c r="K868" s="171">
        <v>0.9</v>
      </c>
      <c r="L868" s="172">
        <v>1</v>
      </c>
      <c r="M868" s="172">
        <v>0.982456140350877</v>
      </c>
      <c r="N868" s="173">
        <v>1</v>
      </c>
      <c r="O868" s="173">
        <v>0.992271105826397</v>
      </c>
      <c r="P868" s="359">
        <v>0.9</v>
      </c>
      <c r="Q868" s="360">
        <v>0.902301550023485</v>
      </c>
      <c r="R868" s="172">
        <v>0.951028403525955</v>
      </c>
      <c r="S868" s="172">
        <v>0.940594059405941</v>
      </c>
      <c r="T868" s="172">
        <v>0.878374089595964</v>
      </c>
      <c r="U868" s="359">
        <v>0.9</v>
      </c>
      <c r="V868" s="172">
        <v>0.879755753875059</v>
      </c>
      <c r="W868" s="172">
        <v>0.857492654260529</v>
      </c>
      <c r="X868" s="172">
        <v>0.92003046458492</v>
      </c>
      <c r="Y868" s="172">
        <v>0.905407494812223</v>
      </c>
      <c r="Z868" s="359">
        <v>0.92</v>
      </c>
      <c r="AA868" s="359">
        <v>0.898148148148148</v>
      </c>
      <c r="AB868" s="359">
        <v>0.915360501567398</v>
      </c>
      <c r="AC868" s="359">
        <v>0.924295774647887</v>
      </c>
      <c r="AD868" s="359">
        <v>0.894088669950739</v>
      </c>
      <c r="AE868" s="359">
        <v>0.92</v>
      </c>
      <c r="AF868" s="172">
        <v>0.997271487039563</v>
      </c>
      <c r="AG868" s="172">
        <v>0.966666666666667</v>
      </c>
      <c r="AH868" s="172">
        <v>0.989816700610998</v>
      </c>
      <c r="AI868" s="172">
        <v>0.990196686728299</v>
      </c>
      <c r="AJ868" s="359">
        <v>0.92</v>
      </c>
      <c r="AK868" s="172">
        <v>0.948520216756982</v>
      </c>
      <c r="AL868" s="172">
        <v>0.948326980093181</v>
      </c>
      <c r="AM868" s="172">
        <v>0.962059019303306</v>
      </c>
      <c r="AN868" s="172">
        <v>0.956723251391139</v>
      </c>
      <c r="AO868" s="171">
        <v>0.99</v>
      </c>
      <c r="AP868" s="361">
        <v>1</v>
      </c>
      <c r="AQ868" s="361">
        <v>1</v>
      </c>
      <c r="AR868" s="361">
        <v>1</v>
      </c>
      <c r="AS868" s="362">
        <v>1</v>
      </c>
      <c r="AT868" s="367">
        <v>0.0810595228934205</v>
      </c>
      <c r="AU868" s="364">
        <v>0</v>
      </c>
      <c r="AV868" s="365">
        <v>0</v>
      </c>
      <c r="AW868" s="365">
        <v>0.0869565217391304</v>
      </c>
      <c r="AX868" s="365">
        <v>0.0709939148073022</v>
      </c>
      <c r="AY868" s="145"/>
      <c r="AZ868" s="143"/>
    </row>
    <row r="869" spans="1:52">
      <c r="A869" s="141"/>
      <c r="B869" s="145"/>
      <c r="C869" s="175" t="s">
        <v>1158</v>
      </c>
      <c r="D869" s="169" t="s">
        <v>26</v>
      </c>
      <c r="E869" s="169" t="s">
        <v>1159</v>
      </c>
      <c r="F869" s="170" t="s">
        <v>1597</v>
      </c>
      <c r="G869" s="184" t="s">
        <v>1598</v>
      </c>
      <c r="H869" s="184" t="s">
        <v>1598</v>
      </c>
      <c r="I869" s="184" t="s">
        <v>1598</v>
      </c>
      <c r="J869" s="184" t="s">
        <v>1598</v>
      </c>
      <c r="K869" s="171">
        <v>0.9</v>
      </c>
      <c r="L869" s="172">
        <v>0.795918367346939</v>
      </c>
      <c r="M869" s="172">
        <v>0.755555555555556</v>
      </c>
      <c r="N869" s="173">
        <v>0.877551020408163</v>
      </c>
      <c r="O869" s="173">
        <v>0.849606299212598</v>
      </c>
      <c r="P869" s="359">
        <v>0.9</v>
      </c>
      <c r="Q869" s="360">
        <v>0.964585834333733</v>
      </c>
      <c r="R869" s="172">
        <v>0.953319802841403</v>
      </c>
      <c r="S869" s="172">
        <v>0.976923076923077</v>
      </c>
      <c r="T869" s="172">
        <v>0.943795922262158</v>
      </c>
      <c r="U869" s="359">
        <v>0.9</v>
      </c>
      <c r="V869" s="172">
        <v>0.908463385354142</v>
      </c>
      <c r="W869" s="172">
        <v>0.902000579878226</v>
      </c>
      <c r="X869" s="172">
        <v>0.934782608695652</v>
      </c>
      <c r="Y869" s="172">
        <v>0.906050870998865</v>
      </c>
      <c r="Z869" s="359">
        <v>0.92</v>
      </c>
      <c r="AA869" s="359">
        <v>0.911007025761124</v>
      </c>
      <c r="AB869" s="359">
        <v>0.905660377358491</v>
      </c>
      <c r="AC869" s="359">
        <v>0.915254237288136</v>
      </c>
      <c r="AD869" s="359">
        <v>0.916924558145932</v>
      </c>
      <c r="AE869" s="359">
        <v>0.92</v>
      </c>
      <c r="AF869" s="172">
        <v>1</v>
      </c>
      <c r="AG869" s="172">
        <v>0.972602739726027</v>
      </c>
      <c r="AH869" s="172">
        <v>0.991477272727273</v>
      </c>
      <c r="AI869" s="172">
        <v>0.991541515622303</v>
      </c>
      <c r="AJ869" s="359">
        <v>0.92</v>
      </c>
      <c r="AK869" s="172">
        <v>0.951582867783985</v>
      </c>
      <c r="AL869" s="172">
        <v>0.958699019101704</v>
      </c>
      <c r="AM869" s="172">
        <v>0.96476025418833</v>
      </c>
      <c r="AN869" s="172">
        <v>0.965801366843034</v>
      </c>
      <c r="AO869" s="171">
        <v>0.99</v>
      </c>
      <c r="AP869" s="361">
        <v>1</v>
      </c>
      <c r="AQ869" s="361">
        <v>1</v>
      </c>
      <c r="AR869" s="361">
        <v>1</v>
      </c>
      <c r="AS869" s="362">
        <v>1</v>
      </c>
      <c r="AT869" s="367">
        <v>0.0810595228934205</v>
      </c>
      <c r="AU869" s="364">
        <v>0</v>
      </c>
      <c r="AV869" s="365">
        <v>0</v>
      </c>
      <c r="AW869" s="365">
        <v>0.0526315789473684</v>
      </c>
      <c r="AX869" s="365">
        <v>0.0563380281690141</v>
      </c>
      <c r="AY869" s="145"/>
      <c r="AZ869" s="143"/>
    </row>
    <row r="870" spans="1:52">
      <c r="A870" s="141"/>
      <c r="B870" s="145"/>
      <c r="C870" s="175" t="s">
        <v>1158</v>
      </c>
      <c r="D870" s="169" t="s">
        <v>26</v>
      </c>
      <c r="E870" s="169" t="s">
        <v>1159</v>
      </c>
      <c r="F870" s="170" t="s">
        <v>1599</v>
      </c>
      <c r="G870" s="184" t="s">
        <v>1600</v>
      </c>
      <c r="H870" s="184" t="s">
        <v>1600</v>
      </c>
      <c r="I870" s="184" t="s">
        <v>1600</v>
      </c>
      <c r="J870" s="184" t="s">
        <v>1600</v>
      </c>
      <c r="K870" s="171">
        <v>0.9</v>
      </c>
      <c r="L870" s="172">
        <v>0.78</v>
      </c>
      <c r="M870" s="172">
        <v>0.808510638297872</v>
      </c>
      <c r="N870" s="173">
        <v>0.770833333333333</v>
      </c>
      <c r="O870" s="173">
        <v>0.855662472242783</v>
      </c>
      <c r="P870" s="359">
        <v>0.9</v>
      </c>
      <c r="Q870" s="360">
        <v>0.961866532865028</v>
      </c>
      <c r="R870" s="172">
        <v>0.970757430488974</v>
      </c>
      <c r="S870" s="172">
        <v>0.990901792881991</v>
      </c>
      <c r="T870" s="172">
        <v>0.966673938653519</v>
      </c>
      <c r="U870" s="359">
        <v>0.9</v>
      </c>
      <c r="V870" s="172">
        <v>0.909433015554441</v>
      </c>
      <c r="W870" s="172">
        <v>0.901246404602109</v>
      </c>
      <c r="X870" s="172">
        <v>0.921059673534921</v>
      </c>
      <c r="Y870" s="172">
        <v>0.921139665779484</v>
      </c>
      <c r="Z870" s="359">
        <v>0.92</v>
      </c>
      <c r="AA870" s="359">
        <v>0.873857404021938</v>
      </c>
      <c r="AB870" s="359">
        <v>0.896153846153846</v>
      </c>
      <c r="AC870" s="359">
        <v>0.884826325411335</v>
      </c>
      <c r="AD870" s="359">
        <v>0.904742879972604</v>
      </c>
      <c r="AE870" s="359">
        <v>0.92</v>
      </c>
      <c r="AF870" s="172">
        <v>0.999234303215927</v>
      </c>
      <c r="AG870" s="172">
        <v>0.962962962962963</v>
      </c>
      <c r="AH870" s="172">
        <v>0.991616766467066</v>
      </c>
      <c r="AI870" s="172">
        <v>0.988134223620976</v>
      </c>
      <c r="AJ870" s="359">
        <v>0.92</v>
      </c>
      <c r="AK870" s="172">
        <v>0.944628281491286</v>
      </c>
      <c r="AL870" s="172">
        <v>0.945652173913043</v>
      </c>
      <c r="AM870" s="172">
        <v>0.957282913165266</v>
      </c>
      <c r="AN870" s="172">
        <v>0.961753886677061</v>
      </c>
      <c r="AO870" s="171">
        <v>0.99</v>
      </c>
      <c r="AP870" s="361">
        <v>1</v>
      </c>
      <c r="AQ870" s="361">
        <v>1</v>
      </c>
      <c r="AR870" s="361">
        <v>1</v>
      </c>
      <c r="AS870" s="362">
        <v>1</v>
      </c>
      <c r="AT870" s="367">
        <v>0.0810595228934205</v>
      </c>
      <c r="AU870" s="364">
        <v>0.130434782608696</v>
      </c>
      <c r="AV870" s="365">
        <v>0</v>
      </c>
      <c r="AW870" s="365">
        <v>0.153846153846154</v>
      </c>
      <c r="AX870" s="365">
        <v>0.0920770877944325</v>
      </c>
      <c r="AY870" s="145"/>
      <c r="AZ870" s="143"/>
    </row>
    <row r="871" spans="1:52">
      <c r="A871" s="141"/>
      <c r="B871" s="145"/>
      <c r="C871" s="175" t="s">
        <v>1158</v>
      </c>
      <c r="D871" s="169" t="s">
        <v>26</v>
      </c>
      <c r="E871" s="169" t="s">
        <v>1159</v>
      </c>
      <c r="F871" s="170" t="s">
        <v>1601</v>
      </c>
      <c r="G871" s="184" t="s">
        <v>1602</v>
      </c>
      <c r="H871" s="184" t="s">
        <v>1602</v>
      </c>
      <c r="I871" s="184" t="s">
        <v>1602</v>
      </c>
      <c r="J871" s="184" t="s">
        <v>1602</v>
      </c>
      <c r="K871" s="171">
        <v>0.9</v>
      </c>
      <c r="L871" s="172">
        <v>0.849056603773585</v>
      </c>
      <c r="M871" s="172">
        <v>0.936170212765957</v>
      </c>
      <c r="N871" s="173">
        <v>0.944444444444444</v>
      </c>
      <c r="O871" s="173">
        <v>0.922919508867667</v>
      </c>
      <c r="P871" s="359">
        <v>0.9</v>
      </c>
      <c r="Q871" s="360">
        <v>0.939720812182741</v>
      </c>
      <c r="R871" s="172">
        <v>0.896411092985318</v>
      </c>
      <c r="S871" s="172">
        <v>0.955037268574176</v>
      </c>
      <c r="T871" s="172">
        <v>0.890884143598356</v>
      </c>
      <c r="U871" s="359">
        <v>0.9</v>
      </c>
      <c r="V871" s="172">
        <v>0.891497461928934</v>
      </c>
      <c r="W871" s="172">
        <v>0.880913539967374</v>
      </c>
      <c r="X871" s="172">
        <v>0.928348160615533</v>
      </c>
      <c r="Y871" s="172">
        <v>0.880544642053804</v>
      </c>
      <c r="Z871" s="359">
        <v>0.92</v>
      </c>
      <c r="AA871" s="359">
        <v>0.841680129240711</v>
      </c>
      <c r="AB871" s="359">
        <v>0.861646234676007</v>
      </c>
      <c r="AC871" s="359">
        <v>0.883959044368601</v>
      </c>
      <c r="AD871" s="359">
        <v>0.864729356390054</v>
      </c>
      <c r="AE871" s="359">
        <v>0.92</v>
      </c>
      <c r="AF871" s="172">
        <v>0.971774193548387</v>
      </c>
      <c r="AG871" s="172">
        <v>0.979381443298969</v>
      </c>
      <c r="AH871" s="172">
        <v>0.937799043062201</v>
      </c>
      <c r="AI871" s="172">
        <v>0.972791458584467</v>
      </c>
      <c r="AJ871" s="359">
        <v>0.92</v>
      </c>
      <c r="AK871" s="172">
        <v>0.947447166635497</v>
      </c>
      <c r="AL871" s="172">
        <v>0.952146118721461</v>
      </c>
      <c r="AM871" s="172">
        <v>0.963962065331928</v>
      </c>
      <c r="AN871" s="172">
        <v>0.952844933004623</v>
      </c>
      <c r="AO871" s="171">
        <v>0.99</v>
      </c>
      <c r="AP871" s="361">
        <v>1</v>
      </c>
      <c r="AQ871" s="361">
        <v>1</v>
      </c>
      <c r="AR871" s="361">
        <v>1</v>
      </c>
      <c r="AS871" s="362">
        <v>1</v>
      </c>
      <c r="AT871" s="367">
        <v>0.0810595228934205</v>
      </c>
      <c r="AU871" s="364">
        <v>0.0555555555555556</v>
      </c>
      <c r="AV871" s="365">
        <v>0</v>
      </c>
      <c r="AW871" s="365">
        <v>0</v>
      </c>
      <c r="AX871" s="365">
        <v>0.0474308300395257</v>
      </c>
      <c r="AY871" s="145"/>
      <c r="AZ871" s="143"/>
    </row>
    <row r="872" spans="1:52">
      <c r="A872" s="141"/>
      <c r="B872" s="145"/>
      <c r="C872" s="175" t="s">
        <v>1158</v>
      </c>
      <c r="D872" s="169" t="s">
        <v>26</v>
      </c>
      <c r="E872" s="169" t="s">
        <v>1159</v>
      </c>
      <c r="F872" s="170" t="s">
        <v>1603</v>
      </c>
      <c r="G872" s="184" t="s">
        <v>1604</v>
      </c>
      <c r="H872" s="184" t="s">
        <v>1604</v>
      </c>
      <c r="I872" s="184" t="s">
        <v>1604</v>
      </c>
      <c r="J872" s="184" t="s">
        <v>1604</v>
      </c>
      <c r="K872" s="171">
        <v>0.9</v>
      </c>
      <c r="L872" s="172">
        <v>0.857142857142857</v>
      </c>
      <c r="M872" s="172">
        <v>0.523809523809524</v>
      </c>
      <c r="N872" s="173">
        <v>0.619047619047619</v>
      </c>
      <c r="O872" s="173">
        <v>0.747368421052632</v>
      </c>
      <c r="P872" s="359">
        <v>0.9</v>
      </c>
      <c r="Q872" s="360">
        <v>0.915575916230366</v>
      </c>
      <c r="R872" s="172">
        <v>0.923124612523249</v>
      </c>
      <c r="S872" s="172">
        <v>0.956951305575159</v>
      </c>
      <c r="T872" s="172">
        <v>0.935494402985075</v>
      </c>
      <c r="U872" s="359">
        <v>0.9</v>
      </c>
      <c r="V872" s="172">
        <v>0.921465968586387</v>
      </c>
      <c r="W872" s="172">
        <v>0.938003719776813</v>
      </c>
      <c r="X872" s="172">
        <v>0.939308398023994</v>
      </c>
      <c r="Y872" s="172">
        <v>0.935867537313433</v>
      </c>
      <c r="Z872" s="359">
        <v>0.92</v>
      </c>
      <c r="AA872" s="359">
        <v>0.902325581395349</v>
      </c>
      <c r="AB872" s="359">
        <v>0.878787878787879</v>
      </c>
      <c r="AC872" s="359">
        <v>0.9004329004329</v>
      </c>
      <c r="AD872" s="359">
        <v>0.895833333333333</v>
      </c>
      <c r="AE872" s="359">
        <v>0.92</v>
      </c>
      <c r="AF872" s="172">
        <v>1</v>
      </c>
      <c r="AG872" s="172">
        <v>0.979591836734694</v>
      </c>
      <c r="AH872" s="172">
        <v>0.984848484848485</v>
      </c>
      <c r="AI872" s="172">
        <v>0.982338611449452</v>
      </c>
      <c r="AJ872" s="359">
        <v>0.92</v>
      </c>
      <c r="AK872" s="172">
        <v>0.954102122776822</v>
      </c>
      <c r="AL872" s="172">
        <v>0.955273329652126</v>
      </c>
      <c r="AM872" s="172">
        <v>0.960558252427185</v>
      </c>
      <c r="AN872" s="172">
        <v>0.960096182508297</v>
      </c>
      <c r="AO872" s="171">
        <v>0.99</v>
      </c>
      <c r="AP872" s="361">
        <v>1</v>
      </c>
      <c r="AQ872" s="361">
        <v>1</v>
      </c>
      <c r="AR872" s="361">
        <v>1</v>
      </c>
      <c r="AS872" s="362">
        <v>1</v>
      </c>
      <c r="AT872" s="367">
        <v>0.0810595228934205</v>
      </c>
      <c r="AU872" s="364">
        <v>0</v>
      </c>
      <c r="AV872" s="365">
        <v>0</v>
      </c>
      <c r="AW872" s="365">
        <v>0</v>
      </c>
      <c r="AX872" s="365">
        <v>0.0480769230769231</v>
      </c>
      <c r="AY872" s="145"/>
      <c r="AZ872" s="143"/>
    </row>
    <row r="873" spans="1:52">
      <c r="A873" s="141"/>
      <c r="B873" s="145"/>
      <c r="C873" s="175" t="s">
        <v>1158</v>
      </c>
      <c r="D873" s="169" t="s">
        <v>26</v>
      </c>
      <c r="E873" s="169" t="s">
        <v>1159</v>
      </c>
      <c r="F873" s="170" t="s">
        <v>1605</v>
      </c>
      <c r="G873" s="184" t="s">
        <v>1606</v>
      </c>
      <c r="H873" s="184" t="s">
        <v>1606</v>
      </c>
      <c r="I873" s="184" t="s">
        <v>1606</v>
      </c>
      <c r="J873" s="184" t="s">
        <v>1606</v>
      </c>
      <c r="K873" s="171">
        <v>0.9</v>
      </c>
      <c r="L873" s="172">
        <v>0.904761904761905</v>
      </c>
      <c r="M873" s="172">
        <v>0.857142857142857</v>
      </c>
      <c r="N873" s="173">
        <v>1</v>
      </c>
      <c r="O873" s="173">
        <v>0.947089947089947</v>
      </c>
      <c r="P873" s="359">
        <v>0.9</v>
      </c>
      <c r="Q873" s="360">
        <v>0.980519480519481</v>
      </c>
      <c r="R873" s="172">
        <v>0.983087834151664</v>
      </c>
      <c r="S873" s="172">
        <v>0.97874784606548</v>
      </c>
      <c r="T873" s="172">
        <v>0.954228196259553</v>
      </c>
      <c r="U873" s="359">
        <v>0.9</v>
      </c>
      <c r="V873" s="172">
        <v>0.942148760330578</v>
      </c>
      <c r="W873" s="172">
        <v>0.947626841243863</v>
      </c>
      <c r="X873" s="172">
        <v>0.955198161975876</v>
      </c>
      <c r="Y873" s="172">
        <v>0.938156286891867</v>
      </c>
      <c r="Z873" s="359">
        <v>0.92</v>
      </c>
      <c r="AA873" s="359">
        <v>0.814049586776859</v>
      </c>
      <c r="AB873" s="359">
        <v>0.860294117647059</v>
      </c>
      <c r="AC873" s="359">
        <v>0.878151260504202</v>
      </c>
      <c r="AD873" s="359">
        <v>0.854898226401619</v>
      </c>
      <c r="AE873" s="359">
        <v>0.92</v>
      </c>
      <c r="AF873" s="172">
        <v>1</v>
      </c>
      <c r="AG873" s="172">
        <v>0.988679245283019</v>
      </c>
      <c r="AH873" s="172">
        <v>0.99016393442623</v>
      </c>
      <c r="AI873" s="172">
        <v>0.986264441591784</v>
      </c>
      <c r="AJ873" s="359">
        <v>0.92</v>
      </c>
      <c r="AK873" s="172">
        <v>0.957128099173554</v>
      </c>
      <c r="AL873" s="172">
        <v>0.96437054631829</v>
      </c>
      <c r="AM873" s="172">
        <v>0.968181818181818</v>
      </c>
      <c r="AN873" s="172">
        <v>0.964295164676204</v>
      </c>
      <c r="AO873" s="171">
        <v>0.99</v>
      </c>
      <c r="AP873" s="361">
        <v>1</v>
      </c>
      <c r="AQ873" s="361">
        <v>1</v>
      </c>
      <c r="AR873" s="361">
        <v>1</v>
      </c>
      <c r="AS873" s="362">
        <v>1</v>
      </c>
      <c r="AT873" s="367">
        <v>0.0810595228934205</v>
      </c>
      <c r="AU873" s="364">
        <v>0</v>
      </c>
      <c r="AV873" s="365">
        <v>0</v>
      </c>
      <c r="AW873" s="365">
        <v>0.0833333333333333</v>
      </c>
      <c r="AX873" s="365">
        <v>0.0503597122302158</v>
      </c>
      <c r="AY873" s="145"/>
      <c r="AZ873" s="143"/>
    </row>
    <row r="874" spans="1:52">
      <c r="A874" s="141"/>
      <c r="B874" s="145"/>
      <c r="C874" s="175" t="s">
        <v>1158</v>
      </c>
      <c r="D874" s="169" t="s">
        <v>26</v>
      </c>
      <c r="E874" s="169" t="s">
        <v>1159</v>
      </c>
      <c r="F874" s="170" t="s">
        <v>1607</v>
      </c>
      <c r="G874" s="184" t="s">
        <v>1608</v>
      </c>
      <c r="H874" s="184" t="s">
        <v>1608</v>
      </c>
      <c r="I874" s="184" t="s">
        <v>1608</v>
      </c>
      <c r="J874" s="184" t="s">
        <v>1608</v>
      </c>
      <c r="K874" s="171">
        <v>0.9</v>
      </c>
      <c r="L874" s="172">
        <v>0.931034482758621</v>
      </c>
      <c r="M874" s="172">
        <v>0.925925925925926</v>
      </c>
      <c r="N874" s="173">
        <v>0.933333333333333</v>
      </c>
      <c r="O874" s="173">
        <v>0.944010416666667</v>
      </c>
      <c r="P874" s="359">
        <v>0.9</v>
      </c>
      <c r="Q874" s="360">
        <v>0.990480723465017</v>
      </c>
      <c r="R874" s="172">
        <v>0.995446265938069</v>
      </c>
      <c r="S874" s="172">
        <v>0.992505353319058</v>
      </c>
      <c r="T874" s="172">
        <v>0.991876523151909</v>
      </c>
      <c r="U874" s="359">
        <v>0.9</v>
      </c>
      <c r="V874" s="172">
        <v>0.946692051404093</v>
      </c>
      <c r="W874" s="172">
        <v>0.933970856102004</v>
      </c>
      <c r="X874" s="172">
        <v>0.943790149892934</v>
      </c>
      <c r="Y874" s="172">
        <v>0.944000988945008</v>
      </c>
      <c r="Z874" s="359">
        <v>0.92</v>
      </c>
      <c r="AA874" s="359">
        <v>0.781893004115226</v>
      </c>
      <c r="AB874" s="359">
        <v>0.836158192090395</v>
      </c>
      <c r="AC874" s="359">
        <v>0.861736334405145</v>
      </c>
      <c r="AD874" s="359">
        <v>0.883979726751873</v>
      </c>
      <c r="AE874" s="359">
        <v>0.92</v>
      </c>
      <c r="AF874" s="172">
        <v>0.963636363636364</v>
      </c>
      <c r="AG874" s="172">
        <v>0.948717948717949</v>
      </c>
      <c r="AH874" s="172">
        <v>0.990990990990991</v>
      </c>
      <c r="AI874" s="172">
        <v>0.985621362547073</v>
      </c>
      <c r="AJ874" s="359">
        <v>0.92</v>
      </c>
      <c r="AK874" s="172">
        <v>0.95221843003413</v>
      </c>
      <c r="AL874" s="172">
        <v>0.963758954909397</v>
      </c>
      <c r="AM874" s="172">
        <v>0.958696649839376</v>
      </c>
      <c r="AN874" s="172">
        <v>0.968449409472787</v>
      </c>
      <c r="AO874" s="171">
        <v>0.99</v>
      </c>
      <c r="AP874" s="361">
        <v>1</v>
      </c>
      <c r="AQ874" s="361">
        <v>1</v>
      </c>
      <c r="AR874" s="361">
        <v>1</v>
      </c>
      <c r="AS874" s="362">
        <v>1</v>
      </c>
      <c r="AT874" s="367">
        <v>0.0810595228934205</v>
      </c>
      <c r="AU874" s="364">
        <v>0</v>
      </c>
      <c r="AV874" s="365">
        <v>0</v>
      </c>
      <c r="AW874" s="365">
        <v>0</v>
      </c>
      <c r="AX874" s="365">
        <v>0.0698924731182796</v>
      </c>
      <c r="AY874" s="145"/>
      <c r="AZ874" s="143"/>
    </row>
    <row r="875" spans="1:52">
      <c r="A875" s="141"/>
      <c r="B875" s="145"/>
      <c r="C875" s="175" t="s">
        <v>1158</v>
      </c>
      <c r="D875" s="169" t="s">
        <v>26</v>
      </c>
      <c r="E875" s="169" t="s">
        <v>1159</v>
      </c>
      <c r="F875" s="170" t="s">
        <v>1609</v>
      </c>
      <c r="G875" s="184" t="s">
        <v>1610</v>
      </c>
      <c r="H875" s="184" t="s">
        <v>1610</v>
      </c>
      <c r="I875" s="184" t="s">
        <v>1610</v>
      </c>
      <c r="J875" s="184" t="s">
        <v>1610</v>
      </c>
      <c r="K875" s="171">
        <v>0.9</v>
      </c>
      <c r="L875" s="172">
        <v>0.848484848484849</v>
      </c>
      <c r="M875" s="172">
        <v>0.84375</v>
      </c>
      <c r="N875" s="173">
        <v>0.833333333333333</v>
      </c>
      <c r="O875" s="173">
        <v>0.854803493449782</v>
      </c>
      <c r="P875" s="359">
        <v>0.9</v>
      </c>
      <c r="Q875" s="360">
        <v>0.977487618190005</v>
      </c>
      <c r="R875" s="172">
        <v>0.852636127917027</v>
      </c>
      <c r="S875" s="172">
        <v>0.841434638980651</v>
      </c>
      <c r="T875" s="172">
        <v>0.94277389652619</v>
      </c>
      <c r="U875" s="359">
        <v>0.9</v>
      </c>
      <c r="V875" s="172">
        <v>0.935614588023413</v>
      </c>
      <c r="W875" s="172">
        <v>0.93085566119274</v>
      </c>
      <c r="X875" s="172">
        <v>0.947616800377537</v>
      </c>
      <c r="Y875" s="172">
        <v>0.931602330897267</v>
      </c>
      <c r="Z875" s="359">
        <v>0.92</v>
      </c>
      <c r="AA875" s="359">
        <v>0.835714285714286</v>
      </c>
      <c r="AB875" s="359">
        <v>0.850574712643678</v>
      </c>
      <c r="AC875" s="359">
        <v>0.855491329479769</v>
      </c>
      <c r="AD875" s="359">
        <v>0.821828449031253</v>
      </c>
      <c r="AE875" s="359">
        <v>0.92</v>
      </c>
      <c r="AF875" s="172">
        <v>0.981481481481482</v>
      </c>
      <c r="AG875" s="172">
        <v>0.974358974358974</v>
      </c>
      <c r="AH875" s="172">
        <v>0.98</v>
      </c>
      <c r="AI875" s="172">
        <v>0.968063872255489</v>
      </c>
      <c r="AJ875" s="359">
        <v>0.92</v>
      </c>
      <c r="AK875" s="172">
        <v>0.95561775289884</v>
      </c>
      <c r="AL875" s="172">
        <v>0.953794139744553</v>
      </c>
      <c r="AM875" s="172">
        <v>0.964300202839757</v>
      </c>
      <c r="AN875" s="172">
        <v>0.953947095793908</v>
      </c>
      <c r="AO875" s="171">
        <v>0.99</v>
      </c>
      <c r="AP875" s="361">
        <v>1</v>
      </c>
      <c r="AQ875" s="361">
        <v>1</v>
      </c>
      <c r="AR875" s="361">
        <v>1</v>
      </c>
      <c r="AS875" s="362">
        <v>1</v>
      </c>
      <c r="AT875" s="367">
        <v>0.0810595228934205</v>
      </c>
      <c r="AU875" s="364">
        <v>0</v>
      </c>
      <c r="AV875" s="365">
        <v>0.0833333333333333</v>
      </c>
      <c r="AW875" s="365">
        <v>0.166666666666667</v>
      </c>
      <c r="AX875" s="365">
        <v>0.0463576158940397</v>
      </c>
      <c r="AY875" s="145"/>
      <c r="AZ875" s="143"/>
    </row>
    <row r="876" spans="1:52">
      <c r="A876" s="141"/>
      <c r="B876" s="145"/>
      <c r="C876" s="175" t="s">
        <v>1158</v>
      </c>
      <c r="D876" s="169" t="s">
        <v>26</v>
      </c>
      <c r="E876" s="169" t="s">
        <v>1159</v>
      </c>
      <c r="F876" s="170" t="s">
        <v>1611</v>
      </c>
      <c r="G876" s="184" t="s">
        <v>1612</v>
      </c>
      <c r="H876" s="184" t="s">
        <v>1612</v>
      </c>
      <c r="I876" s="184" t="s">
        <v>1612</v>
      </c>
      <c r="J876" s="184" t="s">
        <v>1612</v>
      </c>
      <c r="K876" s="171">
        <v>0.9</v>
      </c>
      <c r="L876" s="172">
        <v>1</v>
      </c>
      <c r="M876" s="172">
        <v>1</v>
      </c>
      <c r="N876" s="173">
        <v>1</v>
      </c>
      <c r="O876" s="173">
        <v>0.986535008976661</v>
      </c>
      <c r="P876" s="359">
        <v>0.9</v>
      </c>
      <c r="Q876" s="360">
        <v>0.987904543968617</v>
      </c>
      <c r="R876" s="172">
        <v>0.983246463142219</v>
      </c>
      <c r="S876" s="172">
        <v>0.98526560682435</v>
      </c>
      <c r="T876" s="172">
        <v>0.981250358145665</v>
      </c>
      <c r="U876" s="359">
        <v>0.9</v>
      </c>
      <c r="V876" s="172">
        <v>0.932003922850605</v>
      </c>
      <c r="W876" s="172">
        <v>0.953090096798213</v>
      </c>
      <c r="X876" s="172">
        <v>0.95153160139589</v>
      </c>
      <c r="Y876" s="172">
        <v>0.941287032261761</v>
      </c>
      <c r="Z876" s="359">
        <v>0.92</v>
      </c>
      <c r="AA876" s="359">
        <v>0.777173913043478</v>
      </c>
      <c r="AB876" s="359">
        <v>0.90146750524109</v>
      </c>
      <c r="AC876" s="359">
        <v>0.837912087912088</v>
      </c>
      <c r="AD876" s="359">
        <v>0.896616120116531</v>
      </c>
      <c r="AE876" s="359">
        <v>0.92</v>
      </c>
      <c r="AF876" s="172">
        <v>0.96</v>
      </c>
      <c r="AG876" s="172">
        <v>0.951219512195122</v>
      </c>
      <c r="AH876" s="172">
        <v>0.988636363636364</v>
      </c>
      <c r="AI876" s="172">
        <v>0.976933073424301</v>
      </c>
      <c r="AJ876" s="359">
        <v>0.92</v>
      </c>
      <c r="AK876" s="172">
        <v>0.93872191421068</v>
      </c>
      <c r="AL876" s="172">
        <v>0.964906734113184</v>
      </c>
      <c r="AM876" s="172">
        <v>0.960584437648658</v>
      </c>
      <c r="AN876" s="172">
        <v>0.968770803732003</v>
      </c>
      <c r="AO876" s="171">
        <v>0.99</v>
      </c>
      <c r="AP876" s="361">
        <v>1</v>
      </c>
      <c r="AQ876" s="361">
        <v>1</v>
      </c>
      <c r="AR876" s="361">
        <v>1</v>
      </c>
      <c r="AS876" s="362">
        <v>1</v>
      </c>
      <c r="AT876" s="367">
        <v>0.0810595228934205</v>
      </c>
      <c r="AU876" s="364">
        <v>0.111111111111111</v>
      </c>
      <c r="AV876" s="365">
        <v>0.1</v>
      </c>
      <c r="AW876" s="365">
        <v>0.0526315789473684</v>
      </c>
      <c r="AX876" s="365">
        <v>0.0895522388059701</v>
      </c>
      <c r="AY876" s="145"/>
      <c r="AZ876" s="143"/>
    </row>
    <row r="877" spans="1:52">
      <c r="A877" s="141"/>
      <c r="B877" s="145"/>
      <c r="C877" s="175" t="s">
        <v>1158</v>
      </c>
      <c r="D877" s="169" t="s">
        <v>26</v>
      </c>
      <c r="E877" s="169" t="s">
        <v>1159</v>
      </c>
      <c r="F877" s="170" t="s">
        <v>1613</v>
      </c>
      <c r="G877" s="184" t="s">
        <v>1614</v>
      </c>
      <c r="H877" s="184" t="s">
        <v>1614</v>
      </c>
      <c r="I877" s="184" t="s">
        <v>1614</v>
      </c>
      <c r="J877" s="184" t="s">
        <v>1614</v>
      </c>
      <c r="K877" s="171">
        <v>0.9</v>
      </c>
      <c r="L877" s="172">
        <v>0.692307692307692</v>
      </c>
      <c r="M877" s="172">
        <v>0.695652173913043</v>
      </c>
      <c r="N877" s="173">
        <v>0.857142857142857</v>
      </c>
      <c r="O877" s="173">
        <v>0.816137566137566</v>
      </c>
      <c r="P877" s="359">
        <v>0.9</v>
      </c>
      <c r="Q877" s="360">
        <v>0.993573264781491</v>
      </c>
      <c r="R877" s="172">
        <v>0.898660454280722</v>
      </c>
      <c r="S877" s="172">
        <v>0.996007984031936</v>
      </c>
      <c r="T877" s="172">
        <v>0.984918194671993</v>
      </c>
      <c r="U877" s="359">
        <v>0.9</v>
      </c>
      <c r="V877" s="172">
        <v>0.867609254498715</v>
      </c>
      <c r="W877" s="172">
        <v>0.829353523587653</v>
      </c>
      <c r="X877" s="172">
        <v>0.934797072521623</v>
      </c>
      <c r="Y877" s="172">
        <v>0.926363983212514</v>
      </c>
      <c r="Z877" s="359">
        <v>0.92</v>
      </c>
      <c r="AA877" s="359">
        <v>0.9</v>
      </c>
      <c r="AB877" s="359">
        <v>0.755656108597285</v>
      </c>
      <c r="AC877" s="359">
        <v>0.805194805194805</v>
      </c>
      <c r="AD877" s="359">
        <v>0.918824163969795</v>
      </c>
      <c r="AE877" s="359">
        <v>0.92</v>
      </c>
      <c r="AF877" s="172">
        <v>0.985915492957746</v>
      </c>
      <c r="AG877" s="172">
        <v>0.976190476190476</v>
      </c>
      <c r="AH877" s="172">
        <v>1</v>
      </c>
      <c r="AI877" s="172">
        <v>0.984770436730123</v>
      </c>
      <c r="AJ877" s="359">
        <v>0.92</v>
      </c>
      <c r="AK877" s="172">
        <v>0.971935853379152</v>
      </c>
      <c r="AL877" s="172">
        <v>0.941692466460268</v>
      </c>
      <c r="AM877" s="172">
        <v>0.957348703170029</v>
      </c>
      <c r="AN877" s="172">
        <v>0.974026473757119</v>
      </c>
      <c r="AO877" s="171">
        <v>0.99</v>
      </c>
      <c r="AP877" s="361">
        <v>1</v>
      </c>
      <c r="AQ877" s="361" t="s">
        <v>40</v>
      </c>
      <c r="AR877" s="361">
        <v>1</v>
      </c>
      <c r="AS877" s="362">
        <v>1</v>
      </c>
      <c r="AT877" s="367">
        <v>0.0810595228934205</v>
      </c>
      <c r="AU877" s="364">
        <v>0.1</v>
      </c>
      <c r="AV877" s="365">
        <v>0.166666666666667</v>
      </c>
      <c r="AW877" s="365">
        <v>0</v>
      </c>
      <c r="AX877" s="365">
        <v>0.0484848484848485</v>
      </c>
      <c r="AY877" s="145"/>
      <c r="AZ877" s="143"/>
    </row>
    <row r="878" spans="1:52">
      <c r="A878" s="141"/>
      <c r="B878" s="145"/>
      <c r="C878" s="175" t="s">
        <v>1158</v>
      </c>
      <c r="D878" s="169" t="s">
        <v>26</v>
      </c>
      <c r="E878" s="169" t="s">
        <v>1159</v>
      </c>
      <c r="F878" s="170" t="s">
        <v>1615</v>
      </c>
      <c r="G878" s="184" t="s">
        <v>1616</v>
      </c>
      <c r="H878" s="184" t="s">
        <v>1616</v>
      </c>
      <c r="I878" s="184" t="s">
        <v>1616</v>
      </c>
      <c r="J878" s="184" t="s">
        <v>1616</v>
      </c>
      <c r="K878" s="171">
        <v>0.9</v>
      </c>
      <c r="L878" s="172">
        <v>0.891891891891892</v>
      </c>
      <c r="M878" s="172">
        <v>0.878787878787879</v>
      </c>
      <c r="N878" s="173">
        <v>0.888888888888889</v>
      </c>
      <c r="O878" s="173">
        <v>0.898406374501992</v>
      </c>
      <c r="P878" s="359">
        <v>0.9</v>
      </c>
      <c r="Q878" s="360">
        <v>0.972861559601512</v>
      </c>
      <c r="R878" s="172">
        <v>0.929671098670399</v>
      </c>
      <c r="S878" s="172">
        <v>0.969201520912548</v>
      </c>
      <c r="T878" s="172">
        <v>0.961029077831376</v>
      </c>
      <c r="U878" s="359">
        <v>0.9</v>
      </c>
      <c r="V878" s="172">
        <v>0.938509103400893</v>
      </c>
      <c r="W878" s="172">
        <v>0.919874037788663</v>
      </c>
      <c r="X878" s="172">
        <v>0.934980988593156</v>
      </c>
      <c r="Y878" s="172">
        <v>0.936590934197444</v>
      </c>
      <c r="Z878" s="359">
        <v>0.92</v>
      </c>
      <c r="AA878" s="359">
        <v>0.916666666666667</v>
      </c>
      <c r="AB878" s="359">
        <v>0.909090909090909</v>
      </c>
      <c r="AC878" s="359">
        <v>0.939834024896266</v>
      </c>
      <c r="AD878" s="359">
        <v>0.934694015021387</v>
      </c>
      <c r="AE878" s="359">
        <v>0.92</v>
      </c>
      <c r="AF878" s="172">
        <v>0.992822966507177</v>
      </c>
      <c r="AG878" s="172">
        <v>0.982905982905983</v>
      </c>
      <c r="AH878" s="172">
        <v>0.993670886075949</v>
      </c>
      <c r="AI878" s="172">
        <v>0.990300457217505</v>
      </c>
      <c r="AJ878" s="359">
        <v>0.92</v>
      </c>
      <c r="AK878" s="172">
        <v>0.957209048787135</v>
      </c>
      <c r="AL878" s="172">
        <v>0.947006369426752</v>
      </c>
      <c r="AM878" s="172">
        <v>0.966898470097357</v>
      </c>
      <c r="AN878" s="172">
        <v>0.968804782667326</v>
      </c>
      <c r="AO878" s="171">
        <v>0.99</v>
      </c>
      <c r="AP878" s="361">
        <v>1</v>
      </c>
      <c r="AQ878" s="361">
        <v>1</v>
      </c>
      <c r="AR878" s="361">
        <v>1</v>
      </c>
      <c r="AS878" s="362">
        <v>1</v>
      </c>
      <c r="AT878" s="367">
        <v>0.0810595228934205</v>
      </c>
      <c r="AU878" s="364">
        <v>0</v>
      </c>
      <c r="AV878" s="365">
        <v>0.08</v>
      </c>
      <c r="AW878" s="365">
        <v>0.037037037037037</v>
      </c>
      <c r="AX878" s="365">
        <v>0.0766423357664234</v>
      </c>
      <c r="AY878" s="145"/>
      <c r="AZ878" s="143"/>
    </row>
    <row r="879" spans="1:52">
      <c r="A879" s="141"/>
      <c r="B879" s="145"/>
      <c r="C879" s="175" t="s">
        <v>1158</v>
      </c>
      <c r="D879" s="169" t="s">
        <v>26</v>
      </c>
      <c r="E879" s="169" t="s">
        <v>1159</v>
      </c>
      <c r="F879" s="170" t="s">
        <v>1617</v>
      </c>
      <c r="G879" s="184" t="s">
        <v>1618</v>
      </c>
      <c r="H879" s="184" t="s">
        <v>1618</v>
      </c>
      <c r="I879" s="184" t="s">
        <v>1618</v>
      </c>
      <c r="J879" s="184" t="s">
        <v>1618</v>
      </c>
      <c r="K879" s="171">
        <v>0.9</v>
      </c>
      <c r="L879" s="172">
        <v>1</v>
      </c>
      <c r="M879" s="172">
        <v>0.973684210526316</v>
      </c>
      <c r="N879" s="173">
        <v>0.973684210526316</v>
      </c>
      <c r="O879" s="173">
        <v>0.992105263157895</v>
      </c>
      <c r="P879" s="359">
        <v>0.9</v>
      </c>
      <c r="Q879" s="360">
        <v>0.980019652800524</v>
      </c>
      <c r="R879" s="172">
        <v>0.970195272353546</v>
      </c>
      <c r="S879" s="172">
        <v>0.979916635089049</v>
      </c>
      <c r="T879" s="172">
        <v>0.976388090297743</v>
      </c>
      <c r="U879" s="359">
        <v>0.9</v>
      </c>
      <c r="V879" s="172">
        <v>0.941041598427776</v>
      </c>
      <c r="W879" s="172">
        <v>0.940047961630695</v>
      </c>
      <c r="X879" s="172">
        <v>0.954907161803713</v>
      </c>
      <c r="Y879" s="172">
        <v>0.949063773405665</v>
      </c>
      <c r="Z879" s="359">
        <v>0.92</v>
      </c>
      <c r="AA879" s="359">
        <v>0.927272727272727</v>
      </c>
      <c r="AB879" s="359">
        <v>0.916589434661724</v>
      </c>
      <c r="AC879" s="359">
        <v>0.929756097560976</v>
      </c>
      <c r="AD879" s="359">
        <v>0.932373413402484</v>
      </c>
      <c r="AE879" s="359">
        <v>0.92</v>
      </c>
      <c r="AF879" s="172">
        <v>0.997057092407298</v>
      </c>
      <c r="AG879" s="172">
        <v>0.994156543133938</v>
      </c>
      <c r="AH879" s="172">
        <v>0.995423041715706</v>
      </c>
      <c r="AI879" s="172">
        <v>0.991885906385927</v>
      </c>
      <c r="AJ879" s="359">
        <v>0.92</v>
      </c>
      <c r="AK879" s="172">
        <v>0.967564739733194</v>
      </c>
      <c r="AL879" s="172">
        <v>0.96248124062031</v>
      </c>
      <c r="AM879" s="172">
        <v>0.972980349344978</v>
      </c>
      <c r="AN879" s="172">
        <v>0.972606871589569</v>
      </c>
      <c r="AO879" s="171">
        <v>0.99</v>
      </c>
      <c r="AP879" s="361">
        <v>1</v>
      </c>
      <c r="AQ879" s="361">
        <v>1</v>
      </c>
      <c r="AR879" s="361">
        <v>1</v>
      </c>
      <c r="AS879" s="362">
        <v>1</v>
      </c>
      <c r="AT879" s="367">
        <v>0.0810595228934205</v>
      </c>
      <c r="AU879" s="364">
        <v>0.0625</v>
      </c>
      <c r="AV879" s="365">
        <v>0</v>
      </c>
      <c r="AW879" s="365">
        <v>0</v>
      </c>
      <c r="AX879" s="365">
        <v>0.0660377358490566</v>
      </c>
      <c r="AY879" s="145"/>
      <c r="AZ879" s="143"/>
    </row>
    <row r="880" spans="1:52">
      <c r="A880" s="141"/>
      <c r="B880" s="145"/>
      <c r="C880" s="175" t="s">
        <v>1158</v>
      </c>
      <c r="D880" s="169" t="s">
        <v>26</v>
      </c>
      <c r="E880" s="169" t="s">
        <v>1159</v>
      </c>
      <c r="F880" s="170" t="s">
        <v>1619</v>
      </c>
      <c r="G880" s="184" t="s">
        <v>1620</v>
      </c>
      <c r="H880" s="184" t="s">
        <v>1620</v>
      </c>
      <c r="I880" s="184" t="s">
        <v>1620</v>
      </c>
      <c r="J880" s="184" t="s">
        <v>1620</v>
      </c>
      <c r="K880" s="171">
        <v>0.9</v>
      </c>
      <c r="L880" s="172">
        <v>0.907407407407407</v>
      </c>
      <c r="M880" s="172">
        <v>0.795454545454545</v>
      </c>
      <c r="N880" s="173">
        <v>0.957446808510638</v>
      </c>
      <c r="O880" s="173">
        <v>0.932699341623994</v>
      </c>
      <c r="P880" s="359">
        <v>0.9</v>
      </c>
      <c r="Q880" s="360">
        <v>0.976548928778228</v>
      </c>
      <c r="R880" s="172">
        <v>0.969641214351426</v>
      </c>
      <c r="S880" s="172">
        <v>0.973035185794147</v>
      </c>
      <c r="T880" s="172">
        <v>0.971328419917311</v>
      </c>
      <c r="U880" s="359">
        <v>0.9</v>
      </c>
      <c r="V880" s="172">
        <v>0.938621887666474</v>
      </c>
      <c r="W880" s="172">
        <v>0.922723091076357</v>
      </c>
      <c r="X880" s="172">
        <v>0.931930286090102</v>
      </c>
      <c r="Y880" s="172">
        <v>0.930410749595542</v>
      </c>
      <c r="Z880" s="359">
        <v>0.92</v>
      </c>
      <c r="AA880" s="359">
        <v>0.93704092339979</v>
      </c>
      <c r="AB880" s="359">
        <v>0.943173943173943</v>
      </c>
      <c r="AC880" s="359">
        <v>0.951118475559238</v>
      </c>
      <c r="AD880" s="359">
        <v>0.940846338535414</v>
      </c>
      <c r="AE880" s="359">
        <v>0.92</v>
      </c>
      <c r="AF880" s="172">
        <v>0.998038254046101</v>
      </c>
      <c r="AG880" s="172">
        <v>0.996185901963554</v>
      </c>
      <c r="AH880" s="172">
        <v>0.992852093315529</v>
      </c>
      <c r="AI880" s="172">
        <v>0.995367016661227</v>
      </c>
      <c r="AJ880" s="359">
        <v>0.92</v>
      </c>
      <c r="AK880" s="172">
        <v>0.975084937712344</v>
      </c>
      <c r="AL880" s="172">
        <v>0.96365568544102</v>
      </c>
      <c r="AM880" s="172">
        <v>0.975058823529412</v>
      </c>
      <c r="AN880" s="172">
        <v>0.97330545163451</v>
      </c>
      <c r="AO880" s="171">
        <v>0.99</v>
      </c>
      <c r="AP880" s="361">
        <v>1</v>
      </c>
      <c r="AQ880" s="361">
        <v>1</v>
      </c>
      <c r="AR880" s="361">
        <v>1</v>
      </c>
      <c r="AS880" s="362">
        <v>1</v>
      </c>
      <c r="AT880" s="367">
        <v>0.0810595228934205</v>
      </c>
      <c r="AU880" s="364">
        <v>0.0416666666666667</v>
      </c>
      <c r="AV880" s="365">
        <v>0</v>
      </c>
      <c r="AW880" s="365">
        <v>0.0952380952380952</v>
      </c>
      <c r="AX880" s="365">
        <v>0.0482180293501048</v>
      </c>
      <c r="AY880" s="145"/>
      <c r="AZ880" s="143"/>
    </row>
    <row r="881" spans="1:52">
      <c r="A881" s="141"/>
      <c r="B881" s="145"/>
      <c r="C881" s="175" t="s">
        <v>1158</v>
      </c>
      <c r="D881" s="169" t="s">
        <v>26</v>
      </c>
      <c r="E881" s="169" t="s">
        <v>1159</v>
      </c>
      <c r="F881" s="170" t="s">
        <v>1621</v>
      </c>
      <c r="G881" s="184" t="s">
        <v>1622</v>
      </c>
      <c r="H881" s="184" t="s">
        <v>1622</v>
      </c>
      <c r="I881" s="184" t="s">
        <v>1622</v>
      </c>
      <c r="J881" s="184" t="s">
        <v>1622</v>
      </c>
      <c r="K881" s="171">
        <v>0.9</v>
      </c>
      <c r="L881" s="172">
        <v>1</v>
      </c>
      <c r="M881" s="172">
        <v>0.975609756097561</v>
      </c>
      <c r="N881" s="173">
        <v>0.976744186046512</v>
      </c>
      <c r="O881" s="173">
        <v>0.967767929089444</v>
      </c>
      <c r="P881" s="359">
        <v>0.9</v>
      </c>
      <c r="Q881" s="360">
        <v>0.986011812247436</v>
      </c>
      <c r="R881" s="172">
        <v>0.980877742946708</v>
      </c>
      <c r="S881" s="172">
        <v>0.985486725663717</v>
      </c>
      <c r="T881" s="172">
        <v>0.980337148699534</v>
      </c>
      <c r="U881" s="359">
        <v>0.9</v>
      </c>
      <c r="V881" s="172">
        <v>0.9710910786447</v>
      </c>
      <c r="W881" s="172">
        <v>0.972100313479624</v>
      </c>
      <c r="X881" s="172">
        <v>0.970973451327434</v>
      </c>
      <c r="Y881" s="172">
        <v>0.966322535597616</v>
      </c>
      <c r="Z881" s="359">
        <v>0.92</v>
      </c>
      <c r="AA881" s="359">
        <v>0.957836846929423</v>
      </c>
      <c r="AB881" s="359">
        <v>0.936300844205679</v>
      </c>
      <c r="AC881" s="359">
        <v>0.973110465116279</v>
      </c>
      <c r="AD881" s="359">
        <v>0.955820014444061</v>
      </c>
      <c r="AE881" s="359">
        <v>0.92</v>
      </c>
      <c r="AF881" s="172">
        <v>0.998725708824466</v>
      </c>
      <c r="AG881" s="172">
        <v>0.99683014354067</v>
      </c>
      <c r="AH881" s="172">
        <v>0.998386867201215</v>
      </c>
      <c r="AI881" s="172">
        <v>0.995504538244335</v>
      </c>
      <c r="AJ881" s="359">
        <v>0.92</v>
      </c>
      <c r="AK881" s="172">
        <v>0.983294663573086</v>
      </c>
      <c r="AL881" s="172">
        <v>0.974187805963507</v>
      </c>
      <c r="AM881" s="172">
        <v>0.984780023781213</v>
      </c>
      <c r="AN881" s="172">
        <v>0.980042644684135</v>
      </c>
      <c r="AO881" s="171">
        <v>0.99</v>
      </c>
      <c r="AP881" s="361">
        <v>1</v>
      </c>
      <c r="AQ881" s="361">
        <v>1</v>
      </c>
      <c r="AR881" s="361">
        <v>1</v>
      </c>
      <c r="AS881" s="362">
        <v>1</v>
      </c>
      <c r="AT881" s="367">
        <v>0.0810595228934205</v>
      </c>
      <c r="AU881" s="364">
        <v>0.0952380952380952</v>
      </c>
      <c r="AV881" s="365">
        <v>0.1875</v>
      </c>
      <c r="AW881" s="365">
        <v>0.0833333333333333</v>
      </c>
      <c r="AX881" s="365">
        <v>0.0823045267489712</v>
      </c>
      <c r="AY881" s="145"/>
      <c r="AZ881" s="143"/>
    </row>
    <row r="882" spans="1:52">
      <c r="A882" s="141"/>
      <c r="B882" s="145"/>
      <c r="C882" s="175" t="s">
        <v>1158</v>
      </c>
      <c r="D882" s="169" t="s">
        <v>26</v>
      </c>
      <c r="E882" s="169" t="s">
        <v>1159</v>
      </c>
      <c r="F882" s="170" t="s">
        <v>1623</v>
      </c>
      <c r="G882" s="184" t="s">
        <v>1624</v>
      </c>
      <c r="H882" s="184" t="s">
        <v>1624</v>
      </c>
      <c r="I882" s="184" t="s">
        <v>1624</v>
      </c>
      <c r="J882" s="184" t="s">
        <v>1624</v>
      </c>
      <c r="K882" s="171">
        <v>0.9</v>
      </c>
      <c r="L882" s="172">
        <v>0.9375</v>
      </c>
      <c r="M882" s="172">
        <v>0.935483870967742</v>
      </c>
      <c r="N882" s="173">
        <v>0.967741935483871</v>
      </c>
      <c r="O882" s="173">
        <v>0.947012401352875</v>
      </c>
      <c r="P882" s="359">
        <v>0.9</v>
      </c>
      <c r="Q882" s="360">
        <v>0.986619441164896</v>
      </c>
      <c r="R882" s="172">
        <v>0.986721991701245</v>
      </c>
      <c r="S882" s="172">
        <v>0.97876269621422</v>
      </c>
      <c r="T882" s="172">
        <v>0.982651903551477</v>
      </c>
      <c r="U882" s="359">
        <v>0.9</v>
      </c>
      <c r="V882" s="172">
        <v>0.962219598583235</v>
      </c>
      <c r="W882" s="172">
        <v>0.926970954356847</v>
      </c>
      <c r="X882" s="172">
        <v>0.966759002770083</v>
      </c>
      <c r="Y882" s="172">
        <v>0.960851894934873</v>
      </c>
      <c r="Z882" s="359">
        <v>0.92</v>
      </c>
      <c r="AA882" s="359">
        <v>0.878737541528239</v>
      </c>
      <c r="AB882" s="359">
        <v>0.920910075839653</v>
      </c>
      <c r="AC882" s="359">
        <v>0.9375</v>
      </c>
      <c r="AD882" s="359">
        <v>0.924642464246425</v>
      </c>
      <c r="AE882" s="359">
        <v>0.92</v>
      </c>
      <c r="AF882" s="172">
        <v>1</v>
      </c>
      <c r="AG882" s="172">
        <v>0.996376811594203</v>
      </c>
      <c r="AH882" s="172">
        <v>0.986175115207373</v>
      </c>
      <c r="AI882" s="172">
        <v>0.988547717842324</v>
      </c>
      <c r="AJ882" s="359">
        <v>0.92</v>
      </c>
      <c r="AK882" s="172">
        <v>0.96469465648855</v>
      </c>
      <c r="AL882" s="172">
        <v>0.968496849684969</v>
      </c>
      <c r="AM882" s="172">
        <v>0.977054794520548</v>
      </c>
      <c r="AN882" s="172">
        <v>0.972570623547841</v>
      </c>
      <c r="AO882" s="171">
        <v>0.99</v>
      </c>
      <c r="AP882" s="361">
        <v>1</v>
      </c>
      <c r="AQ882" s="361">
        <v>1</v>
      </c>
      <c r="AR882" s="361">
        <v>1</v>
      </c>
      <c r="AS882" s="362">
        <v>1</v>
      </c>
      <c r="AT882" s="367">
        <v>0.0810595228934205</v>
      </c>
      <c r="AU882" s="364">
        <v>0.0833333333333333</v>
      </c>
      <c r="AV882" s="365">
        <v>0</v>
      </c>
      <c r="AW882" s="365">
        <v>0</v>
      </c>
      <c r="AX882" s="365">
        <v>0.0635838150289017</v>
      </c>
      <c r="AY882" s="145"/>
      <c r="AZ882" s="143"/>
    </row>
    <row r="883" spans="1:52">
      <c r="A883" s="141"/>
      <c r="B883" s="145"/>
      <c r="C883" s="175" t="s">
        <v>1158</v>
      </c>
      <c r="D883" s="169" t="s">
        <v>26</v>
      </c>
      <c r="E883" s="169" t="s">
        <v>1159</v>
      </c>
      <c r="F883" s="170" t="s">
        <v>1625</v>
      </c>
      <c r="G883" s="184" t="s">
        <v>1626</v>
      </c>
      <c r="H883" s="184" t="s">
        <v>1626</v>
      </c>
      <c r="I883" s="184" t="s">
        <v>1626</v>
      </c>
      <c r="J883" s="184" t="s">
        <v>1626</v>
      </c>
      <c r="K883" s="171">
        <v>0.9</v>
      </c>
      <c r="L883" s="172">
        <v>0.87719298245614</v>
      </c>
      <c r="M883" s="172">
        <v>0.854545454545454</v>
      </c>
      <c r="N883" s="173">
        <v>0.839285714285714</v>
      </c>
      <c r="O883" s="173">
        <v>0.863518758085382</v>
      </c>
      <c r="P883" s="359">
        <v>0.9</v>
      </c>
      <c r="Q883" s="360">
        <v>0.958363244795406</v>
      </c>
      <c r="R883" s="172">
        <v>0.96119546878766</v>
      </c>
      <c r="S883" s="172">
        <v>0.961487734107096</v>
      </c>
      <c r="T883" s="172">
        <v>0.954520571019497</v>
      </c>
      <c r="U883" s="359">
        <v>0.9</v>
      </c>
      <c r="V883" s="172">
        <v>0.916247906197655</v>
      </c>
      <c r="W883" s="172">
        <v>0.920944805977344</v>
      </c>
      <c r="X883" s="172">
        <v>0.926404642574519</v>
      </c>
      <c r="Y883" s="172">
        <v>0.924933675832737</v>
      </c>
      <c r="Z883" s="359">
        <v>0.92</v>
      </c>
      <c r="AA883" s="359">
        <v>0.920754716981132</v>
      </c>
      <c r="AB883" s="359">
        <v>0.903185509056839</v>
      </c>
      <c r="AC883" s="359">
        <v>0.923533778767632</v>
      </c>
      <c r="AD883" s="359">
        <v>0.924259004866237</v>
      </c>
      <c r="AE883" s="359">
        <v>0.92</v>
      </c>
      <c r="AF883" s="172">
        <v>0.997632202052092</v>
      </c>
      <c r="AG883" s="172">
        <v>0.997829232995659</v>
      </c>
      <c r="AH883" s="172">
        <v>0.998683055311677</v>
      </c>
      <c r="AI883" s="172">
        <v>0.997164078325456</v>
      </c>
      <c r="AJ883" s="359">
        <v>0.92</v>
      </c>
      <c r="AK883" s="172">
        <v>0.967963386727689</v>
      </c>
      <c r="AL883" s="172">
        <v>0.953407510431154</v>
      </c>
      <c r="AM883" s="172">
        <v>0.965175097276265</v>
      </c>
      <c r="AN883" s="172">
        <v>0.967093969594803</v>
      </c>
      <c r="AO883" s="171">
        <v>0.99</v>
      </c>
      <c r="AP883" s="361">
        <v>1</v>
      </c>
      <c r="AQ883" s="361">
        <v>1</v>
      </c>
      <c r="AR883" s="361">
        <v>1</v>
      </c>
      <c r="AS883" s="362">
        <v>1</v>
      </c>
      <c r="AT883" s="367">
        <v>0.0810595228934205</v>
      </c>
      <c r="AU883" s="364">
        <v>0</v>
      </c>
      <c r="AV883" s="365">
        <v>0.1</v>
      </c>
      <c r="AW883" s="365">
        <v>0.148148148148148</v>
      </c>
      <c r="AX883" s="365">
        <v>0.0873015873015873</v>
      </c>
      <c r="AY883" s="145"/>
      <c r="AZ883" s="143"/>
    </row>
    <row r="884" spans="1:52">
      <c r="A884" s="141"/>
      <c r="B884" s="145"/>
      <c r="C884" s="175" t="s">
        <v>1158</v>
      </c>
      <c r="D884" s="169" t="s">
        <v>26</v>
      </c>
      <c r="E884" s="169" t="s">
        <v>1159</v>
      </c>
      <c r="F884" s="170" t="s">
        <v>1627</v>
      </c>
      <c r="G884" s="184" t="s">
        <v>1628</v>
      </c>
      <c r="H884" s="184" t="s">
        <v>1628</v>
      </c>
      <c r="I884" s="184" t="s">
        <v>1628</v>
      </c>
      <c r="J884" s="184" t="s">
        <v>1628</v>
      </c>
      <c r="K884" s="171">
        <v>0.9</v>
      </c>
      <c r="L884" s="172">
        <v>0.95</v>
      </c>
      <c r="M884" s="172">
        <v>0.789473684210526</v>
      </c>
      <c r="N884" s="173">
        <v>0.875</v>
      </c>
      <c r="O884" s="173">
        <v>0.871748878923767</v>
      </c>
      <c r="P884" s="359">
        <v>0.9</v>
      </c>
      <c r="Q884" s="360">
        <v>0.965696784073507</v>
      </c>
      <c r="R884" s="172">
        <v>0.970489808335869</v>
      </c>
      <c r="S884" s="172">
        <v>0.945594125500668</v>
      </c>
      <c r="T884" s="172">
        <v>0.962612131567706</v>
      </c>
      <c r="U884" s="359">
        <v>0.9</v>
      </c>
      <c r="V884" s="172">
        <v>0.932312404287902</v>
      </c>
      <c r="W884" s="172">
        <v>0.943109218132035</v>
      </c>
      <c r="X884" s="172">
        <v>0.944926568758344</v>
      </c>
      <c r="Y884" s="172">
        <v>0.937601452370782</v>
      </c>
      <c r="Z884" s="359">
        <v>0.92</v>
      </c>
      <c r="AA884" s="359">
        <v>0.922894424673784</v>
      </c>
      <c r="AB884" s="359">
        <v>0.928685897435897</v>
      </c>
      <c r="AC884" s="359">
        <v>0.930970149253731</v>
      </c>
      <c r="AD884" s="359">
        <v>0.932227474407679</v>
      </c>
      <c r="AE884" s="359">
        <v>0.92</v>
      </c>
      <c r="AF884" s="172">
        <v>0.998475609756098</v>
      </c>
      <c r="AG884" s="172">
        <v>0.998731769181991</v>
      </c>
      <c r="AH884" s="172">
        <v>0.977743069113628</v>
      </c>
      <c r="AI884" s="172">
        <v>0.996168118137069</v>
      </c>
      <c r="AJ884" s="359">
        <v>0.92</v>
      </c>
      <c r="AK884" s="172">
        <v>0.970545277507303</v>
      </c>
      <c r="AL884" s="172">
        <v>0.967813051146384</v>
      </c>
      <c r="AM884" s="172">
        <v>0.973962171456645</v>
      </c>
      <c r="AN884" s="172">
        <v>0.971550708697043</v>
      </c>
      <c r="AO884" s="171">
        <v>0.99</v>
      </c>
      <c r="AP884" s="361">
        <v>1</v>
      </c>
      <c r="AQ884" s="361">
        <v>1</v>
      </c>
      <c r="AR884" s="361">
        <v>1</v>
      </c>
      <c r="AS884" s="362">
        <v>1</v>
      </c>
      <c r="AT884" s="367">
        <v>0.0810595228934205</v>
      </c>
      <c r="AU884" s="364">
        <v>0.0833333333333333</v>
      </c>
      <c r="AV884" s="365">
        <v>0.05</v>
      </c>
      <c r="AW884" s="365">
        <v>0</v>
      </c>
      <c r="AX884" s="365">
        <v>0.0684931506849315</v>
      </c>
      <c r="AY884" s="145"/>
      <c r="AZ884" s="143"/>
    </row>
    <row r="885" spans="1:52">
      <c r="A885" s="141"/>
      <c r="B885" s="145"/>
      <c r="C885" s="175" t="s">
        <v>1158</v>
      </c>
      <c r="D885" s="169" t="s">
        <v>26</v>
      </c>
      <c r="E885" s="169" t="s">
        <v>1159</v>
      </c>
      <c r="F885" s="170" t="s">
        <v>1629</v>
      </c>
      <c r="G885" s="184" t="s">
        <v>1630</v>
      </c>
      <c r="H885" s="184" t="s">
        <v>1630</v>
      </c>
      <c r="I885" s="184" t="s">
        <v>1630</v>
      </c>
      <c r="J885" s="184" t="s">
        <v>1630</v>
      </c>
      <c r="K885" s="171">
        <v>0.9</v>
      </c>
      <c r="L885" s="172">
        <v>1</v>
      </c>
      <c r="M885" s="172">
        <v>1</v>
      </c>
      <c r="N885" s="173">
        <v>1</v>
      </c>
      <c r="O885" s="173">
        <v>0.997920997920998</v>
      </c>
      <c r="P885" s="359">
        <v>0.9</v>
      </c>
      <c r="Q885" s="360">
        <v>0.98695246971109</v>
      </c>
      <c r="R885" s="172">
        <v>0.980573543015726</v>
      </c>
      <c r="S885" s="172">
        <v>0.976241900647948</v>
      </c>
      <c r="T885" s="172">
        <v>0.976858576521854</v>
      </c>
      <c r="U885" s="359">
        <v>0.9</v>
      </c>
      <c r="V885" s="172">
        <v>0.954333643988816</v>
      </c>
      <c r="W885" s="172">
        <v>0.95004625346901</v>
      </c>
      <c r="X885" s="172">
        <v>0.950323974082073</v>
      </c>
      <c r="Y885" s="172">
        <v>0.95031691535719</v>
      </c>
      <c r="Z885" s="359">
        <v>0.92</v>
      </c>
      <c r="AA885" s="359">
        <v>0.928571428571429</v>
      </c>
      <c r="AB885" s="359">
        <v>0.921951219512195</v>
      </c>
      <c r="AC885" s="359">
        <v>0.939698492462312</v>
      </c>
      <c r="AD885" s="359">
        <v>0.941192535275375</v>
      </c>
      <c r="AE885" s="359">
        <v>0.92</v>
      </c>
      <c r="AF885" s="172">
        <v>1</v>
      </c>
      <c r="AG885" s="172">
        <v>0.987381703470032</v>
      </c>
      <c r="AH885" s="172">
        <v>1</v>
      </c>
      <c r="AI885" s="172">
        <v>0.996330744944108</v>
      </c>
      <c r="AJ885" s="359">
        <v>0.92</v>
      </c>
      <c r="AK885" s="172">
        <v>0.97684515195369</v>
      </c>
      <c r="AL885" s="172">
        <v>0.969818913480885</v>
      </c>
      <c r="AM885" s="172">
        <v>0.971299093655589</v>
      </c>
      <c r="AN885" s="172">
        <v>0.975491027100337</v>
      </c>
      <c r="AO885" s="171">
        <v>0.99</v>
      </c>
      <c r="AP885" s="361">
        <v>1</v>
      </c>
      <c r="AQ885" s="361">
        <v>1</v>
      </c>
      <c r="AR885" s="361">
        <v>1</v>
      </c>
      <c r="AS885" s="362">
        <v>1</v>
      </c>
      <c r="AT885" s="367">
        <v>0.0810595228934205</v>
      </c>
      <c r="AU885" s="364">
        <v>0</v>
      </c>
      <c r="AV885" s="365">
        <v>0.142857142857143</v>
      </c>
      <c r="AW885" s="365">
        <v>0</v>
      </c>
      <c r="AX885" s="365">
        <v>0.0622222222222222</v>
      </c>
      <c r="AY885" s="145"/>
      <c r="AZ885" s="143"/>
    </row>
    <row r="886" spans="1:52">
      <c r="A886" s="141"/>
      <c r="B886" s="145"/>
      <c r="C886" s="175" t="s">
        <v>1158</v>
      </c>
      <c r="D886" s="169" t="s">
        <v>26</v>
      </c>
      <c r="E886" s="169" t="s">
        <v>1159</v>
      </c>
      <c r="F886" s="170" t="s">
        <v>1631</v>
      </c>
      <c r="G886" s="184" t="s">
        <v>1632</v>
      </c>
      <c r="H886" s="184" t="s">
        <v>1632</v>
      </c>
      <c r="I886" s="184" t="s">
        <v>1632</v>
      </c>
      <c r="J886" s="184" t="s">
        <v>1632</v>
      </c>
      <c r="K886" s="171">
        <v>0.9</v>
      </c>
      <c r="L886" s="172">
        <v>0.848484848484849</v>
      </c>
      <c r="M886" s="172">
        <v>0.96875</v>
      </c>
      <c r="N886" s="173">
        <v>0.84375</v>
      </c>
      <c r="O886" s="173">
        <v>0.845738942826321</v>
      </c>
      <c r="P886" s="359">
        <v>0.9</v>
      </c>
      <c r="Q886" s="360">
        <v>0.983443708609272</v>
      </c>
      <c r="R886" s="172">
        <v>0.9883865615927</v>
      </c>
      <c r="S886" s="172">
        <v>0.988118811881188</v>
      </c>
      <c r="T886" s="172">
        <v>0.980031347017512</v>
      </c>
      <c r="U886" s="359">
        <v>0.9</v>
      </c>
      <c r="V886" s="172">
        <v>0.964403973509934</v>
      </c>
      <c r="W886" s="172">
        <v>0.976358357527997</v>
      </c>
      <c r="X886" s="172">
        <v>0.970792079207921</v>
      </c>
      <c r="Y886" s="172">
        <v>0.967899448413057</v>
      </c>
      <c r="Z886" s="359">
        <v>0.92</v>
      </c>
      <c r="AA886" s="359">
        <v>0.94675540765391</v>
      </c>
      <c r="AB886" s="359">
        <v>0.972314507198228</v>
      </c>
      <c r="AC886" s="359">
        <v>0.974576271186441</v>
      </c>
      <c r="AD886" s="359">
        <v>0.969794535056132</v>
      </c>
      <c r="AE886" s="359">
        <v>0.92</v>
      </c>
      <c r="AF886" s="172">
        <v>1</v>
      </c>
      <c r="AG886" s="172">
        <v>0.993710691823899</v>
      </c>
      <c r="AH886" s="172">
        <v>1</v>
      </c>
      <c r="AI886" s="172">
        <v>0.996907985926005</v>
      </c>
      <c r="AJ886" s="359">
        <v>0.92</v>
      </c>
      <c r="AK886" s="172">
        <v>0.978469691950977</v>
      </c>
      <c r="AL886" s="172">
        <v>0.987933634992459</v>
      </c>
      <c r="AM886" s="172">
        <v>0.990842490842491</v>
      </c>
      <c r="AN886" s="172">
        <v>0.987825468763885</v>
      </c>
      <c r="AO886" s="171">
        <v>0.99</v>
      </c>
      <c r="AP886" s="361">
        <v>1</v>
      </c>
      <c r="AQ886" s="361">
        <v>1</v>
      </c>
      <c r="AR886" s="361">
        <v>1</v>
      </c>
      <c r="AS886" s="362">
        <v>1</v>
      </c>
      <c r="AT886" s="367">
        <v>0.0810595228934205</v>
      </c>
      <c r="AU886" s="364">
        <v>0</v>
      </c>
      <c r="AV886" s="365">
        <v>0</v>
      </c>
      <c r="AW886" s="365">
        <v>0</v>
      </c>
      <c r="AX886" s="365">
        <v>0.0456730769230769</v>
      </c>
      <c r="AY886" s="145"/>
      <c r="AZ886" s="143"/>
    </row>
    <row r="887" spans="1:52">
      <c r="A887" s="141"/>
      <c r="B887" s="145"/>
      <c r="C887" s="175" t="s">
        <v>1158</v>
      </c>
      <c r="D887" s="169" t="s">
        <v>26</v>
      </c>
      <c r="E887" s="169" t="s">
        <v>1159</v>
      </c>
      <c r="F887" s="170" t="s">
        <v>1633</v>
      </c>
      <c r="G887" s="184" t="s">
        <v>1634</v>
      </c>
      <c r="H887" s="184" t="s">
        <v>1634</v>
      </c>
      <c r="I887" s="184" t="s">
        <v>1634</v>
      </c>
      <c r="J887" s="184" t="s">
        <v>1634</v>
      </c>
      <c r="K887" s="171">
        <v>0.9</v>
      </c>
      <c r="L887" s="172">
        <v>0.956521739130435</v>
      </c>
      <c r="M887" s="172">
        <v>1</v>
      </c>
      <c r="N887" s="173">
        <v>0.958333333333333</v>
      </c>
      <c r="O887" s="173">
        <v>0.96865671641791</v>
      </c>
      <c r="P887" s="359">
        <v>0.9</v>
      </c>
      <c r="Q887" s="360">
        <v>0.97212780421482</v>
      </c>
      <c r="R887" s="172">
        <v>0.984993178717599</v>
      </c>
      <c r="S887" s="172">
        <v>0.974643423137876</v>
      </c>
      <c r="T887" s="172">
        <v>0.971422197987409</v>
      </c>
      <c r="U887" s="359">
        <v>0.9</v>
      </c>
      <c r="V887" s="172">
        <v>0.953093133922502</v>
      </c>
      <c r="W887" s="172">
        <v>0.969304229195089</v>
      </c>
      <c r="X887" s="172">
        <v>0.950079239302694</v>
      </c>
      <c r="Y887" s="172">
        <v>0.953601348336886</v>
      </c>
      <c r="Z887" s="359">
        <v>0.92</v>
      </c>
      <c r="AA887" s="359">
        <v>0.91578947368421</v>
      </c>
      <c r="AB887" s="359">
        <v>0.95045871559633</v>
      </c>
      <c r="AC887" s="359">
        <v>0.95190380761523</v>
      </c>
      <c r="AD887" s="359">
        <v>0.937996167533534</v>
      </c>
      <c r="AE887" s="359">
        <v>0.92</v>
      </c>
      <c r="AF887" s="172">
        <v>0.997851772287862</v>
      </c>
      <c r="AG887" s="172">
        <v>1</v>
      </c>
      <c r="AH887" s="172">
        <v>0.993914807302231</v>
      </c>
      <c r="AI887" s="172">
        <v>0.998918600078647</v>
      </c>
      <c r="AJ887" s="359">
        <v>0.92</v>
      </c>
      <c r="AK887" s="172">
        <v>0.971366828741221</v>
      </c>
      <c r="AL887" s="172">
        <v>0.979114868224764</v>
      </c>
      <c r="AM887" s="172">
        <v>0.980703745743473</v>
      </c>
      <c r="AN887" s="172">
        <v>0.977203675065951</v>
      </c>
      <c r="AO887" s="171">
        <v>0.99</v>
      </c>
      <c r="AP887" s="361">
        <v>1</v>
      </c>
      <c r="AQ887" s="361">
        <v>1</v>
      </c>
      <c r="AR887" s="361">
        <v>1</v>
      </c>
      <c r="AS887" s="362">
        <v>1</v>
      </c>
      <c r="AT887" s="367">
        <v>0.0810595228934205</v>
      </c>
      <c r="AU887" s="364">
        <v>0</v>
      </c>
      <c r="AV887" s="365">
        <v>0</v>
      </c>
      <c r="AW887" s="365">
        <v>0</v>
      </c>
      <c r="AX887" s="365">
        <v>0.0283018867924528</v>
      </c>
      <c r="AY887" s="145"/>
      <c r="AZ887" s="143"/>
    </row>
    <row r="888" spans="1:52">
      <c r="A888" s="141"/>
      <c r="B888" s="145"/>
      <c r="C888" s="175" t="s">
        <v>1158</v>
      </c>
      <c r="D888" s="169" t="s">
        <v>26</v>
      </c>
      <c r="E888" s="169" t="s">
        <v>1159</v>
      </c>
      <c r="F888" s="170" t="s">
        <v>1635</v>
      </c>
      <c r="G888" s="184" t="s">
        <v>1636</v>
      </c>
      <c r="H888" s="184" t="s">
        <v>1636</v>
      </c>
      <c r="I888" s="184" t="s">
        <v>1636</v>
      </c>
      <c r="J888" s="184" t="s">
        <v>1636</v>
      </c>
      <c r="K888" s="171">
        <v>0.9</v>
      </c>
      <c r="L888" s="172">
        <v>0.888888888888889</v>
      </c>
      <c r="M888" s="172">
        <v>0.869565217391304</v>
      </c>
      <c r="N888" s="173">
        <v>0.846153846153846</v>
      </c>
      <c r="O888" s="173">
        <v>0.885431400282885</v>
      </c>
      <c r="P888" s="359">
        <v>0.9</v>
      </c>
      <c r="Q888" s="360">
        <v>0.99330655957162</v>
      </c>
      <c r="R888" s="172">
        <v>0.997206703910614</v>
      </c>
      <c r="S888" s="172">
        <v>0.992673992673993</v>
      </c>
      <c r="T888" s="172">
        <v>0.987777674505065</v>
      </c>
      <c r="U888" s="359">
        <v>0.9</v>
      </c>
      <c r="V888" s="172">
        <v>0.957161981258367</v>
      </c>
      <c r="W888" s="172">
        <v>0.972067039106145</v>
      </c>
      <c r="X888" s="172">
        <v>0.962637362637363</v>
      </c>
      <c r="Y888" s="172">
        <v>0.958128078817734</v>
      </c>
      <c r="Z888" s="359">
        <v>0.92</v>
      </c>
      <c r="AA888" s="359">
        <v>0.932367149758454</v>
      </c>
      <c r="AB888" s="359">
        <v>0.950943396226415</v>
      </c>
      <c r="AC888" s="359">
        <v>0.93359375</v>
      </c>
      <c r="AD888" s="359">
        <v>0.940206582408417</v>
      </c>
      <c r="AE888" s="359">
        <v>0.92</v>
      </c>
      <c r="AF888" s="172">
        <v>1</v>
      </c>
      <c r="AG888" s="172">
        <v>1</v>
      </c>
      <c r="AH888" s="172">
        <v>1</v>
      </c>
      <c r="AI888" s="172">
        <v>0.999850007499625</v>
      </c>
      <c r="AJ888" s="359">
        <v>0.92</v>
      </c>
      <c r="AK888" s="172">
        <v>0.973821989528796</v>
      </c>
      <c r="AL888" s="172">
        <v>0.98064187468161</v>
      </c>
      <c r="AM888" s="172">
        <v>0.976076555023923</v>
      </c>
      <c r="AN888" s="172">
        <v>0.976746961250618</v>
      </c>
      <c r="AO888" s="171">
        <v>0.99</v>
      </c>
      <c r="AP888" s="361">
        <v>1</v>
      </c>
      <c r="AQ888" s="361">
        <v>1</v>
      </c>
      <c r="AR888" s="361">
        <v>1</v>
      </c>
      <c r="AS888" s="362">
        <v>1</v>
      </c>
      <c r="AT888" s="367">
        <v>0.0810595228934205</v>
      </c>
      <c r="AU888" s="364">
        <v>0</v>
      </c>
      <c r="AV888" s="365">
        <v>0</v>
      </c>
      <c r="AW888" s="365">
        <v>0.166666666666667</v>
      </c>
      <c r="AX888" s="365">
        <v>0.0397350993377483</v>
      </c>
      <c r="AY888" s="145"/>
      <c r="AZ888" s="143"/>
    </row>
    <row r="889" spans="1:52">
      <c r="A889" s="141"/>
      <c r="B889" s="145"/>
      <c r="C889" s="175" t="s">
        <v>1158</v>
      </c>
      <c r="D889" s="169" t="s">
        <v>26</v>
      </c>
      <c r="E889" s="169" t="s">
        <v>1159</v>
      </c>
      <c r="F889" s="170" t="s">
        <v>1637</v>
      </c>
      <c r="G889" s="184" t="s">
        <v>1638</v>
      </c>
      <c r="H889" s="184" t="s">
        <v>1638</v>
      </c>
      <c r="I889" s="184" t="s">
        <v>1638</v>
      </c>
      <c r="J889" s="184" t="s">
        <v>1638</v>
      </c>
      <c r="K889" s="171">
        <v>0.9</v>
      </c>
      <c r="L889" s="172">
        <v>0.884615384615385</v>
      </c>
      <c r="M889" s="172">
        <v>0.8</v>
      </c>
      <c r="N889" s="173">
        <v>0.76</v>
      </c>
      <c r="O889" s="173">
        <v>0.862552594670407</v>
      </c>
      <c r="P889" s="359">
        <v>0.9</v>
      </c>
      <c r="Q889" s="360">
        <v>0.939906103286385</v>
      </c>
      <c r="R889" s="172">
        <v>0.934659090909091</v>
      </c>
      <c r="S889" s="172">
        <v>0.938586956521739</v>
      </c>
      <c r="T889" s="172">
        <v>0.936808686694699</v>
      </c>
      <c r="U889" s="359">
        <v>0.9</v>
      </c>
      <c r="V889" s="172">
        <v>0.914084507042254</v>
      </c>
      <c r="W889" s="172">
        <v>0.919034090909091</v>
      </c>
      <c r="X889" s="172">
        <v>0.922282608695652</v>
      </c>
      <c r="Y889" s="172">
        <v>0.92199875035885</v>
      </c>
      <c r="Z889" s="359">
        <v>0.92</v>
      </c>
      <c r="AA889" s="359">
        <v>0.894957983193277</v>
      </c>
      <c r="AB889" s="359">
        <v>0.894536213468869</v>
      </c>
      <c r="AC889" s="359">
        <v>0.934032983508246</v>
      </c>
      <c r="AD889" s="359">
        <v>0.915801776531089</v>
      </c>
      <c r="AE889" s="359">
        <v>0.92</v>
      </c>
      <c r="AF889" s="172">
        <v>1</v>
      </c>
      <c r="AG889" s="172">
        <v>0.993814432989691</v>
      </c>
      <c r="AH889" s="172">
        <v>0.995475113122172</v>
      </c>
      <c r="AI889" s="172">
        <v>0.995884234257851</v>
      </c>
      <c r="AJ889" s="359">
        <v>0.92</v>
      </c>
      <c r="AK889" s="172">
        <v>0.952855500191644</v>
      </c>
      <c r="AL889" s="172">
        <v>0.940750947295901</v>
      </c>
      <c r="AM889" s="172">
        <v>0.961752988047809</v>
      </c>
      <c r="AN889" s="172">
        <v>0.961936515412551</v>
      </c>
      <c r="AO889" s="171">
        <v>0.99</v>
      </c>
      <c r="AP889" s="361">
        <v>1</v>
      </c>
      <c r="AQ889" s="361">
        <v>1</v>
      </c>
      <c r="AR889" s="361">
        <v>1</v>
      </c>
      <c r="AS889" s="362">
        <v>1</v>
      </c>
      <c r="AT889" s="367">
        <v>0.0810595228934205</v>
      </c>
      <c r="AU889" s="364">
        <v>0</v>
      </c>
      <c r="AV889" s="365">
        <v>0.181818181818182</v>
      </c>
      <c r="AW889" s="365">
        <v>0</v>
      </c>
      <c r="AX889" s="365">
        <v>0.0702875399361022</v>
      </c>
      <c r="AY889" s="145"/>
      <c r="AZ889" s="143"/>
    </row>
    <row r="890" spans="1:52">
      <c r="A890" s="141"/>
      <c r="B890" s="145"/>
      <c r="C890" s="175" t="s">
        <v>1158</v>
      </c>
      <c r="D890" s="169" t="s">
        <v>26</v>
      </c>
      <c r="E890" s="169" t="s">
        <v>1159</v>
      </c>
      <c r="F890" s="170" t="s">
        <v>1639</v>
      </c>
      <c r="G890" s="184" t="s">
        <v>1640</v>
      </c>
      <c r="H890" s="184" t="s">
        <v>1640</v>
      </c>
      <c r="I890" s="184" t="s">
        <v>1640</v>
      </c>
      <c r="J890" s="184" t="s">
        <v>1640</v>
      </c>
      <c r="K890" s="171">
        <v>0.9</v>
      </c>
      <c r="L890" s="172">
        <v>1</v>
      </c>
      <c r="M890" s="172">
        <v>1</v>
      </c>
      <c r="N890" s="173">
        <v>1</v>
      </c>
      <c r="O890" s="173">
        <v>0.995157384987893</v>
      </c>
      <c r="P890" s="359">
        <v>0.9</v>
      </c>
      <c r="Q890" s="360">
        <v>0.972960151802656</v>
      </c>
      <c r="R890" s="172">
        <v>0.971537909591007</v>
      </c>
      <c r="S890" s="172">
        <v>0.975368139223561</v>
      </c>
      <c r="T890" s="172">
        <v>0.977627746889065</v>
      </c>
      <c r="U890" s="359">
        <v>0.9</v>
      </c>
      <c r="V890" s="172">
        <v>0.918643263757116</v>
      </c>
      <c r="W890" s="172">
        <v>0.91365701985171</v>
      </c>
      <c r="X890" s="172">
        <v>0.939223560910308</v>
      </c>
      <c r="Y890" s="172">
        <v>0.936025063983761</v>
      </c>
      <c r="Z890" s="359">
        <v>0.92</v>
      </c>
      <c r="AA890" s="359">
        <v>0.928489042675894</v>
      </c>
      <c r="AB890" s="359">
        <v>0.924665178571429</v>
      </c>
      <c r="AC890" s="359">
        <v>0.955295369877594</v>
      </c>
      <c r="AD890" s="359">
        <v>0.95112426449986</v>
      </c>
      <c r="AE890" s="359">
        <v>0.92</v>
      </c>
      <c r="AF890" s="172">
        <v>0.997527812113721</v>
      </c>
      <c r="AG890" s="172">
        <v>0.996197718631179</v>
      </c>
      <c r="AH890" s="172">
        <v>0.998500749625187</v>
      </c>
      <c r="AI890" s="172">
        <v>0.984546007296311</v>
      </c>
      <c r="AJ890" s="359">
        <v>0.92</v>
      </c>
      <c r="AK890" s="172">
        <v>0.965374778674011</v>
      </c>
      <c r="AL890" s="172">
        <v>0.949439142809309</v>
      </c>
      <c r="AM890" s="172">
        <v>0.974349839686498</v>
      </c>
      <c r="AN890" s="172">
        <v>0.971823217387222</v>
      </c>
      <c r="AO890" s="171">
        <v>0.99</v>
      </c>
      <c r="AP890" s="361">
        <v>1</v>
      </c>
      <c r="AQ890" s="361">
        <v>1</v>
      </c>
      <c r="AR890" s="361">
        <v>1</v>
      </c>
      <c r="AS890" s="362">
        <v>1</v>
      </c>
      <c r="AT890" s="367">
        <v>0.0810595228934205</v>
      </c>
      <c r="AU890" s="364">
        <v>0.0625</v>
      </c>
      <c r="AV890" s="365">
        <v>0.04</v>
      </c>
      <c r="AW890" s="365">
        <v>0.05</v>
      </c>
      <c r="AX890" s="365">
        <v>0.0866209262435677</v>
      </c>
      <c r="AY890" s="145"/>
      <c r="AZ890" s="143"/>
    </row>
    <row r="891" spans="1:52">
      <c r="A891" s="141"/>
      <c r="B891" s="145"/>
      <c r="C891" s="175" t="s">
        <v>1158</v>
      </c>
      <c r="D891" s="169" t="s">
        <v>26</v>
      </c>
      <c r="E891" s="169" t="s">
        <v>1159</v>
      </c>
      <c r="F891" s="170" t="s">
        <v>1641</v>
      </c>
      <c r="G891" s="184" t="s">
        <v>1642</v>
      </c>
      <c r="H891" s="184" t="s">
        <v>1642</v>
      </c>
      <c r="I891" s="184" t="s">
        <v>1642</v>
      </c>
      <c r="J891" s="184" t="s">
        <v>1642</v>
      </c>
      <c r="K891" s="171">
        <v>0.9</v>
      </c>
      <c r="L891" s="172" t="s">
        <v>40</v>
      </c>
      <c r="M891" s="172" t="s">
        <v>40</v>
      </c>
      <c r="N891" s="173" t="s">
        <v>40</v>
      </c>
      <c r="O891" s="173" t="s">
        <v>40</v>
      </c>
      <c r="P891" s="359">
        <v>0.9</v>
      </c>
      <c r="Q891" s="360" t="s">
        <v>40</v>
      </c>
      <c r="R891" s="172" t="s">
        <v>40</v>
      </c>
      <c r="S891" s="172" t="s">
        <v>40</v>
      </c>
      <c r="T891" s="172" t="s">
        <v>40</v>
      </c>
      <c r="U891" s="359">
        <v>0.9</v>
      </c>
      <c r="V891" s="172" t="s">
        <v>40</v>
      </c>
      <c r="W891" s="172" t="s">
        <v>40</v>
      </c>
      <c r="X891" s="172" t="s">
        <v>40</v>
      </c>
      <c r="Y891" s="172" t="s">
        <v>40</v>
      </c>
      <c r="Z891" s="359">
        <v>0.92</v>
      </c>
      <c r="AA891" s="359" t="s">
        <v>40</v>
      </c>
      <c r="AB891" s="359" t="s">
        <v>40</v>
      </c>
      <c r="AC891" s="359" t="s">
        <v>40</v>
      </c>
      <c r="AD891" s="359" t="s">
        <v>40</v>
      </c>
      <c r="AE891" s="359">
        <v>0.92</v>
      </c>
      <c r="AF891" s="172" t="s">
        <v>40</v>
      </c>
      <c r="AG891" s="172" t="s">
        <v>40</v>
      </c>
      <c r="AH891" s="172" t="s">
        <v>40</v>
      </c>
      <c r="AI891" s="172" t="s">
        <v>40</v>
      </c>
      <c r="AJ891" s="359">
        <v>0.92</v>
      </c>
      <c r="AK891" s="172" t="s">
        <v>40</v>
      </c>
      <c r="AL891" s="172" t="s">
        <v>40</v>
      </c>
      <c r="AM891" s="172" t="s">
        <v>40</v>
      </c>
      <c r="AN891" s="172" t="s">
        <v>40</v>
      </c>
      <c r="AO891" s="171">
        <v>0.99</v>
      </c>
      <c r="AP891" s="361" t="s">
        <v>40</v>
      </c>
      <c r="AQ891" s="361" t="s">
        <v>40</v>
      </c>
      <c r="AR891" s="361" t="s">
        <v>40</v>
      </c>
      <c r="AS891" s="362" t="s">
        <v>40</v>
      </c>
      <c r="AT891" s="367">
        <v>0.0810595228934205</v>
      </c>
      <c r="AU891" s="364" t="s">
        <v>40</v>
      </c>
      <c r="AV891" s="365" t="s">
        <v>40</v>
      </c>
      <c r="AW891" s="365" t="s">
        <v>40</v>
      </c>
      <c r="AX891" s="365" t="s">
        <v>40</v>
      </c>
      <c r="AY891" s="145"/>
      <c r="AZ891" s="143"/>
    </row>
    <row r="892" spans="1:52">
      <c r="A892" s="141"/>
      <c r="B892" s="145"/>
      <c r="C892" s="175" t="s">
        <v>1158</v>
      </c>
      <c r="D892" s="169" t="s">
        <v>26</v>
      </c>
      <c r="E892" s="169" t="s">
        <v>1159</v>
      </c>
      <c r="F892" s="170" t="s">
        <v>1643</v>
      </c>
      <c r="G892" s="184" t="s">
        <v>1644</v>
      </c>
      <c r="H892" s="184" t="s">
        <v>1644</v>
      </c>
      <c r="I892" s="184" t="s">
        <v>1644</v>
      </c>
      <c r="J892" s="184" t="s">
        <v>1644</v>
      </c>
      <c r="K892" s="171">
        <v>0.9</v>
      </c>
      <c r="L892" s="172">
        <v>0.894736842105263</v>
      </c>
      <c r="M892" s="172">
        <v>0.894736842105263</v>
      </c>
      <c r="N892" s="173">
        <v>1</v>
      </c>
      <c r="O892" s="173">
        <v>0.945518453427065</v>
      </c>
      <c r="P892" s="359">
        <v>0.9</v>
      </c>
      <c r="Q892" s="360">
        <v>0.973509933774834</v>
      </c>
      <c r="R892" s="172">
        <v>0.980876494023904</v>
      </c>
      <c r="S892" s="172">
        <v>0.981497056349874</v>
      </c>
      <c r="T892" s="172">
        <v>0.983963213105331</v>
      </c>
      <c r="U892" s="359">
        <v>0.9</v>
      </c>
      <c r="V892" s="172">
        <v>0.907284768211921</v>
      </c>
      <c r="W892" s="172">
        <v>0.937051792828685</v>
      </c>
      <c r="X892" s="172">
        <v>0.936921783010934</v>
      </c>
      <c r="Y892" s="172">
        <v>0.936801264549504</v>
      </c>
      <c r="Z892" s="359">
        <v>0.92</v>
      </c>
      <c r="AA892" s="359">
        <v>0.944029850746269</v>
      </c>
      <c r="AB892" s="359">
        <v>0.944444444444444</v>
      </c>
      <c r="AC892" s="359">
        <v>0.962585034013605</v>
      </c>
      <c r="AD892" s="359">
        <v>0.954000795047987</v>
      </c>
      <c r="AE892" s="359">
        <v>0.92</v>
      </c>
      <c r="AF892" s="172">
        <v>0.999292786421499</v>
      </c>
      <c r="AG892" s="172">
        <v>1</v>
      </c>
      <c r="AH892" s="172">
        <v>0.993560849967804</v>
      </c>
      <c r="AI892" s="172">
        <v>0.996919522525991</v>
      </c>
      <c r="AJ892" s="359">
        <v>0.92</v>
      </c>
      <c r="AK892" s="172">
        <v>0.962059620596206</v>
      </c>
      <c r="AL892" s="172">
        <v>0.962334217506631</v>
      </c>
      <c r="AM892" s="172">
        <v>0.976927405740011</v>
      </c>
      <c r="AN892" s="172">
        <v>0.972789894479745</v>
      </c>
      <c r="AO892" s="171">
        <v>0.99</v>
      </c>
      <c r="AP892" s="361">
        <v>1</v>
      </c>
      <c r="AQ892" s="361">
        <v>1</v>
      </c>
      <c r="AR892" s="361">
        <v>1</v>
      </c>
      <c r="AS892" s="362">
        <v>1</v>
      </c>
      <c r="AT892" s="367">
        <v>0.0810595228934205</v>
      </c>
      <c r="AU892" s="364">
        <v>0</v>
      </c>
      <c r="AV892" s="365">
        <v>0</v>
      </c>
      <c r="AW892" s="365">
        <v>0.111111111111111</v>
      </c>
      <c r="AX892" s="365">
        <v>0.0737327188940092</v>
      </c>
      <c r="AY892" s="145"/>
      <c r="AZ892" s="143"/>
    </row>
    <row r="893" spans="1:52">
      <c r="A893" s="141"/>
      <c r="B893" s="145"/>
      <c r="C893" s="175" t="s">
        <v>1158</v>
      </c>
      <c r="D893" s="169" t="s">
        <v>26</v>
      </c>
      <c r="E893" s="169" t="s">
        <v>1159</v>
      </c>
      <c r="F893" s="170" t="s">
        <v>1645</v>
      </c>
      <c r="G893" s="184" t="s">
        <v>1646</v>
      </c>
      <c r="H893" s="184" t="s">
        <v>1646</v>
      </c>
      <c r="I893" s="184" t="s">
        <v>1646</v>
      </c>
      <c r="J893" s="184" t="s">
        <v>1646</v>
      </c>
      <c r="K893" s="171">
        <v>0.9</v>
      </c>
      <c r="L893" s="172">
        <v>1</v>
      </c>
      <c r="M893" s="172">
        <v>0.953488372093023</v>
      </c>
      <c r="N893" s="173">
        <v>0.955555555555556</v>
      </c>
      <c r="O893" s="173">
        <v>0.972044728434505</v>
      </c>
      <c r="P893" s="359">
        <v>0.9</v>
      </c>
      <c r="Q893" s="360">
        <v>0.914333333333333</v>
      </c>
      <c r="R893" s="172">
        <v>0.928260869565217</v>
      </c>
      <c r="S893" s="172">
        <v>0.938942665673865</v>
      </c>
      <c r="T893" s="172">
        <v>0.920446697180048</v>
      </c>
      <c r="U893" s="359">
        <v>0.9</v>
      </c>
      <c r="V893" s="172">
        <v>0.877666666666667</v>
      </c>
      <c r="W893" s="172">
        <v>0.909006211180124</v>
      </c>
      <c r="X893" s="172">
        <v>0.912137006701415</v>
      </c>
      <c r="Y893" s="172">
        <v>0.901916255984642</v>
      </c>
      <c r="Z893" s="359">
        <v>0.92</v>
      </c>
      <c r="AA893" s="359">
        <v>0.919685039370079</v>
      </c>
      <c r="AB893" s="359">
        <v>0.923935799023029</v>
      </c>
      <c r="AC893" s="359">
        <v>0.936691626957114</v>
      </c>
      <c r="AD893" s="359">
        <v>0.94396099199776</v>
      </c>
      <c r="AE893" s="359">
        <v>0.92</v>
      </c>
      <c r="AF893" s="172">
        <v>0.996954314720812</v>
      </c>
      <c r="AG893" s="172">
        <v>1</v>
      </c>
      <c r="AH893" s="172">
        <v>0.996937212863706</v>
      </c>
      <c r="AI893" s="172">
        <v>0.997241802022679</v>
      </c>
      <c r="AJ893" s="359">
        <v>0.92</v>
      </c>
      <c r="AK893" s="172">
        <v>0.953782668500688</v>
      </c>
      <c r="AL893" s="172">
        <v>0.955297657425317</v>
      </c>
      <c r="AM893" s="172">
        <v>0.962454873646209</v>
      </c>
      <c r="AN893" s="172">
        <v>0.965408388348909</v>
      </c>
      <c r="AO893" s="171">
        <v>0.99</v>
      </c>
      <c r="AP893" s="361">
        <v>1</v>
      </c>
      <c r="AQ893" s="361">
        <v>1</v>
      </c>
      <c r="AR893" s="361">
        <v>1</v>
      </c>
      <c r="AS893" s="362">
        <v>1</v>
      </c>
      <c r="AT893" s="367">
        <v>0.0810595228934205</v>
      </c>
      <c r="AU893" s="364">
        <v>0.130434782608696</v>
      </c>
      <c r="AV893" s="365">
        <v>0.111111111111111</v>
      </c>
      <c r="AW893" s="365">
        <v>0.111111111111111</v>
      </c>
      <c r="AX893" s="365">
        <v>0.0935828877005348</v>
      </c>
      <c r="AY893" s="145"/>
      <c r="AZ893" s="143"/>
    </row>
    <row r="894" spans="1:52">
      <c r="A894" s="141"/>
      <c r="B894" s="145"/>
      <c r="C894" s="175" t="s">
        <v>1158</v>
      </c>
      <c r="D894" s="169" t="s">
        <v>26</v>
      </c>
      <c r="E894" s="169" t="s">
        <v>1159</v>
      </c>
      <c r="F894" s="170" t="s">
        <v>1647</v>
      </c>
      <c r="G894" s="184" t="s">
        <v>1648</v>
      </c>
      <c r="H894" s="184" t="s">
        <v>1648</v>
      </c>
      <c r="I894" s="184" t="s">
        <v>1648</v>
      </c>
      <c r="J894" s="184" t="s">
        <v>1648</v>
      </c>
      <c r="K894" s="171">
        <v>0.9</v>
      </c>
      <c r="L894" s="172" t="s">
        <v>40</v>
      </c>
      <c r="M894" s="172" t="s">
        <v>40</v>
      </c>
      <c r="N894" s="173" t="s">
        <v>40</v>
      </c>
      <c r="O894" s="173" t="s">
        <v>40</v>
      </c>
      <c r="P894" s="359">
        <v>0.9</v>
      </c>
      <c r="Q894" s="360" t="s">
        <v>40</v>
      </c>
      <c r="R894" s="172" t="s">
        <v>40</v>
      </c>
      <c r="S894" s="172" t="s">
        <v>40</v>
      </c>
      <c r="T894" s="172">
        <v>0</v>
      </c>
      <c r="U894" s="359">
        <v>0.9</v>
      </c>
      <c r="V894" s="172" t="s">
        <v>40</v>
      </c>
      <c r="W894" s="172" t="s">
        <v>40</v>
      </c>
      <c r="X894" s="172" t="s">
        <v>40</v>
      </c>
      <c r="Y894" s="172">
        <v>1</v>
      </c>
      <c r="Z894" s="359">
        <v>0.92</v>
      </c>
      <c r="AA894" s="359" t="s">
        <v>40</v>
      </c>
      <c r="AB894" s="359" t="s">
        <v>40</v>
      </c>
      <c r="AC894" s="359" t="s">
        <v>40</v>
      </c>
      <c r="AD894" s="359">
        <v>1</v>
      </c>
      <c r="AE894" s="359">
        <v>0.92</v>
      </c>
      <c r="AF894" s="172">
        <v>1</v>
      </c>
      <c r="AG894" s="172">
        <v>0.989247311827957</v>
      </c>
      <c r="AH894" s="172">
        <v>1</v>
      </c>
      <c r="AI894" s="172">
        <v>0.998403830806065</v>
      </c>
      <c r="AJ894" s="359">
        <v>0.92</v>
      </c>
      <c r="AK894" s="172" t="s">
        <v>40</v>
      </c>
      <c r="AL894" s="172" t="s">
        <v>40</v>
      </c>
      <c r="AM894" s="172" t="s">
        <v>40</v>
      </c>
      <c r="AN894" s="172">
        <v>1</v>
      </c>
      <c r="AO894" s="171">
        <v>0.99</v>
      </c>
      <c r="AP894" s="361" t="s">
        <v>40</v>
      </c>
      <c r="AQ894" s="361">
        <v>1</v>
      </c>
      <c r="AR894" s="361" t="s">
        <v>40</v>
      </c>
      <c r="AS894" s="362">
        <v>1</v>
      </c>
      <c r="AT894" s="367">
        <v>0.0810595228934205</v>
      </c>
      <c r="AU894" s="364" t="s">
        <v>40</v>
      </c>
      <c r="AV894" s="365" t="s">
        <v>40</v>
      </c>
      <c r="AW894" s="365" t="s">
        <v>40</v>
      </c>
      <c r="AX894" s="365" t="s">
        <v>40</v>
      </c>
      <c r="AY894" s="145"/>
      <c r="AZ894" s="143"/>
    </row>
    <row r="895" spans="1:52">
      <c r="A895" s="141"/>
      <c r="B895" s="145"/>
      <c r="C895" s="175" t="s">
        <v>1158</v>
      </c>
      <c r="D895" s="169" t="s">
        <v>26</v>
      </c>
      <c r="E895" s="169" t="s">
        <v>1159</v>
      </c>
      <c r="F895" s="170" t="s">
        <v>1649</v>
      </c>
      <c r="G895" s="184" t="s">
        <v>1650</v>
      </c>
      <c r="H895" s="184" t="s">
        <v>1650</v>
      </c>
      <c r="I895" s="184" t="s">
        <v>1650</v>
      </c>
      <c r="J895" s="184" t="s">
        <v>1650</v>
      </c>
      <c r="K895" s="171">
        <v>0.9</v>
      </c>
      <c r="L895" s="172" t="s">
        <v>40</v>
      </c>
      <c r="M895" s="172" t="s">
        <v>40</v>
      </c>
      <c r="N895" s="173" t="s">
        <v>40</v>
      </c>
      <c r="O895" s="173" t="s">
        <v>40</v>
      </c>
      <c r="P895" s="359">
        <v>0.9</v>
      </c>
      <c r="Q895" s="360" t="s">
        <v>40</v>
      </c>
      <c r="R895" s="172" t="s">
        <v>40</v>
      </c>
      <c r="S895" s="172" t="s">
        <v>40</v>
      </c>
      <c r="T895" s="172">
        <v>0.777777777777778</v>
      </c>
      <c r="U895" s="359">
        <v>0.9</v>
      </c>
      <c r="V895" s="172" t="s">
        <v>40</v>
      </c>
      <c r="W895" s="172" t="s">
        <v>40</v>
      </c>
      <c r="X895" s="172" t="s">
        <v>40</v>
      </c>
      <c r="Y895" s="172">
        <v>1</v>
      </c>
      <c r="Z895" s="359">
        <v>0.92</v>
      </c>
      <c r="AA895" s="359">
        <v>1</v>
      </c>
      <c r="AB895" s="359" t="s">
        <v>40</v>
      </c>
      <c r="AC895" s="359" t="s">
        <v>40</v>
      </c>
      <c r="AD895" s="359">
        <v>1</v>
      </c>
      <c r="AE895" s="359">
        <v>0.92</v>
      </c>
      <c r="AF895" s="172">
        <v>0.998790810157195</v>
      </c>
      <c r="AG895" s="172" t="s">
        <v>40</v>
      </c>
      <c r="AH895" s="172">
        <v>0.996168582375479</v>
      </c>
      <c r="AI895" s="172">
        <v>0.995003615804352</v>
      </c>
      <c r="AJ895" s="359">
        <v>0.92</v>
      </c>
      <c r="AK895" s="172">
        <v>1</v>
      </c>
      <c r="AL895" s="172" t="s">
        <v>40</v>
      </c>
      <c r="AM895" s="172">
        <v>1</v>
      </c>
      <c r="AN895" s="172">
        <v>1</v>
      </c>
      <c r="AO895" s="171">
        <v>0.99</v>
      </c>
      <c r="AP895" s="361" t="s">
        <v>40</v>
      </c>
      <c r="AQ895" s="361">
        <v>1</v>
      </c>
      <c r="AR895" s="361">
        <v>1</v>
      </c>
      <c r="AS895" s="362">
        <v>1</v>
      </c>
      <c r="AT895" s="367">
        <v>0.0810595228934205</v>
      </c>
      <c r="AU895" s="364" t="s">
        <v>40</v>
      </c>
      <c r="AV895" s="365" t="s">
        <v>40</v>
      </c>
      <c r="AW895" s="365" t="s">
        <v>40</v>
      </c>
      <c r="AX895" s="365" t="s">
        <v>40</v>
      </c>
      <c r="AY895" s="145"/>
      <c r="AZ895" s="143"/>
    </row>
    <row r="896" spans="1:52">
      <c r="A896" s="141"/>
      <c r="B896" s="145"/>
      <c r="C896" s="175" t="s">
        <v>1158</v>
      </c>
      <c r="D896" s="169" t="s">
        <v>26</v>
      </c>
      <c r="E896" s="169" t="s">
        <v>1159</v>
      </c>
      <c r="F896" s="170" t="s">
        <v>1651</v>
      </c>
      <c r="G896" s="184" t="s">
        <v>1652</v>
      </c>
      <c r="H896" s="184" t="s">
        <v>1652</v>
      </c>
      <c r="I896" s="184" t="s">
        <v>1652</v>
      </c>
      <c r="J896" s="184" t="s">
        <v>1652</v>
      </c>
      <c r="K896" s="171">
        <v>0.9</v>
      </c>
      <c r="L896" s="172" t="s">
        <v>40</v>
      </c>
      <c r="M896" s="172" t="s">
        <v>40</v>
      </c>
      <c r="N896" s="173" t="s">
        <v>40</v>
      </c>
      <c r="O896" s="173" t="s">
        <v>40</v>
      </c>
      <c r="P896" s="359">
        <v>0.9</v>
      </c>
      <c r="Q896" s="360">
        <v>0</v>
      </c>
      <c r="R896" s="172">
        <v>0</v>
      </c>
      <c r="S896" s="172">
        <v>0</v>
      </c>
      <c r="T896" s="172">
        <v>0</v>
      </c>
      <c r="U896" s="359">
        <v>0.9</v>
      </c>
      <c r="V896" s="172">
        <v>1</v>
      </c>
      <c r="W896" s="172">
        <v>1</v>
      </c>
      <c r="X896" s="172">
        <v>0.961538461538462</v>
      </c>
      <c r="Y896" s="172">
        <v>0.988384371700106</v>
      </c>
      <c r="Z896" s="359">
        <v>0.92</v>
      </c>
      <c r="AA896" s="359">
        <v>0.666666666666667</v>
      </c>
      <c r="AB896" s="359">
        <v>1</v>
      </c>
      <c r="AC896" s="359">
        <v>0</v>
      </c>
      <c r="AD896" s="359">
        <v>0.883116883116883</v>
      </c>
      <c r="AE896" s="359">
        <v>0.92</v>
      </c>
      <c r="AF896" s="172">
        <v>0.99963578972927</v>
      </c>
      <c r="AG896" s="172">
        <v>0.99837925445705</v>
      </c>
      <c r="AH896" s="172">
        <v>0.999776885319054</v>
      </c>
      <c r="AI896" s="172">
        <v>0.997236960099649</v>
      </c>
      <c r="AJ896" s="359">
        <v>0.92</v>
      </c>
      <c r="AK896" s="172">
        <v>0.972222222222222</v>
      </c>
      <c r="AL896" s="172">
        <v>1</v>
      </c>
      <c r="AM896" s="172">
        <v>0.926829268292683</v>
      </c>
      <c r="AN896" s="172">
        <v>0.986184210526316</v>
      </c>
      <c r="AO896" s="171">
        <v>0.99</v>
      </c>
      <c r="AP896" s="361">
        <v>1</v>
      </c>
      <c r="AQ896" s="361">
        <v>1</v>
      </c>
      <c r="AR896" s="361">
        <v>1</v>
      </c>
      <c r="AS896" s="362">
        <v>1</v>
      </c>
      <c r="AT896" s="367">
        <v>0.0810595228934205</v>
      </c>
      <c r="AU896" s="364" t="s">
        <v>40</v>
      </c>
      <c r="AV896" s="365" t="s">
        <v>40</v>
      </c>
      <c r="AW896" s="365" t="s">
        <v>40</v>
      </c>
      <c r="AX896" s="365" t="s">
        <v>40</v>
      </c>
      <c r="AY896" s="145"/>
      <c r="AZ896" s="143"/>
    </row>
    <row r="897" spans="1:52">
      <c r="A897" s="141"/>
      <c r="B897" s="145"/>
      <c r="C897" s="175" t="s">
        <v>1158</v>
      </c>
      <c r="D897" s="169" t="s">
        <v>26</v>
      </c>
      <c r="E897" s="169" t="s">
        <v>1159</v>
      </c>
      <c r="F897" s="170" t="s">
        <v>1653</v>
      </c>
      <c r="G897" s="184" t="s">
        <v>1654</v>
      </c>
      <c r="H897" s="184" t="s">
        <v>1654</v>
      </c>
      <c r="I897" s="184" t="s">
        <v>1654</v>
      </c>
      <c r="J897" s="184" t="s">
        <v>1654</v>
      </c>
      <c r="K897" s="171">
        <v>0.9</v>
      </c>
      <c r="L897" s="172" t="s">
        <v>40</v>
      </c>
      <c r="M897" s="172" t="s">
        <v>40</v>
      </c>
      <c r="N897" s="173" t="s">
        <v>40</v>
      </c>
      <c r="O897" s="173" t="s">
        <v>40</v>
      </c>
      <c r="P897" s="359">
        <v>0.9</v>
      </c>
      <c r="Q897" s="360" t="s">
        <v>40</v>
      </c>
      <c r="R897" s="172" t="s">
        <v>40</v>
      </c>
      <c r="S897" s="172" t="s">
        <v>40</v>
      </c>
      <c r="T897" s="172" t="s">
        <v>40</v>
      </c>
      <c r="U897" s="359">
        <v>0.9</v>
      </c>
      <c r="V897" s="172" t="s">
        <v>40</v>
      </c>
      <c r="W897" s="172" t="s">
        <v>40</v>
      </c>
      <c r="X897" s="172" t="s">
        <v>40</v>
      </c>
      <c r="Y897" s="172" t="s">
        <v>40</v>
      </c>
      <c r="Z897" s="359">
        <v>0.92</v>
      </c>
      <c r="AA897" s="359" t="s">
        <v>40</v>
      </c>
      <c r="AB897" s="359" t="s">
        <v>40</v>
      </c>
      <c r="AC897" s="359" t="s">
        <v>40</v>
      </c>
      <c r="AD897" s="359" t="s">
        <v>40</v>
      </c>
      <c r="AE897" s="359">
        <v>0.92</v>
      </c>
      <c r="AF897" s="172" t="s">
        <v>40</v>
      </c>
      <c r="AG897" s="172" t="s">
        <v>40</v>
      </c>
      <c r="AH897" s="172" t="s">
        <v>40</v>
      </c>
      <c r="AI897" s="172" t="s">
        <v>40</v>
      </c>
      <c r="AJ897" s="359">
        <v>0.92</v>
      </c>
      <c r="AK897" s="172" t="s">
        <v>40</v>
      </c>
      <c r="AL897" s="172" t="s">
        <v>40</v>
      </c>
      <c r="AM897" s="172" t="s">
        <v>40</v>
      </c>
      <c r="AN897" s="172" t="s">
        <v>40</v>
      </c>
      <c r="AO897" s="171">
        <v>0.99</v>
      </c>
      <c r="AP897" s="361" t="s">
        <v>40</v>
      </c>
      <c r="AQ897" s="361" t="s">
        <v>40</v>
      </c>
      <c r="AR897" s="361" t="s">
        <v>40</v>
      </c>
      <c r="AS897" s="362" t="s">
        <v>40</v>
      </c>
      <c r="AT897" s="367">
        <v>0.0810595228934205</v>
      </c>
      <c r="AU897" s="364" t="s">
        <v>40</v>
      </c>
      <c r="AV897" s="365" t="s">
        <v>40</v>
      </c>
      <c r="AW897" s="365" t="s">
        <v>40</v>
      </c>
      <c r="AX897" s="365" t="s">
        <v>40</v>
      </c>
      <c r="AY897" s="145"/>
      <c r="AZ897" s="143"/>
    </row>
    <row r="898" spans="1:52">
      <c r="A898" s="141"/>
      <c r="B898" s="145"/>
      <c r="C898" s="175" t="s">
        <v>1158</v>
      </c>
      <c r="D898" s="169" t="s">
        <v>26</v>
      </c>
      <c r="E898" s="169" t="s">
        <v>1159</v>
      </c>
      <c r="F898" s="170" t="s">
        <v>1655</v>
      </c>
      <c r="G898" s="184" t="s">
        <v>1656</v>
      </c>
      <c r="H898" s="184" t="s">
        <v>1656</v>
      </c>
      <c r="I898" s="184" t="s">
        <v>1656</v>
      </c>
      <c r="J898" s="184" t="s">
        <v>1656</v>
      </c>
      <c r="K898" s="171">
        <v>0.9</v>
      </c>
      <c r="L898" s="172" t="s">
        <v>40</v>
      </c>
      <c r="M898" s="172" t="s">
        <v>40</v>
      </c>
      <c r="N898" s="173" t="s">
        <v>40</v>
      </c>
      <c r="O898" s="173" t="s">
        <v>40</v>
      </c>
      <c r="P898" s="359">
        <v>0.9</v>
      </c>
      <c r="Q898" s="360">
        <v>0</v>
      </c>
      <c r="R898" s="172">
        <v>0</v>
      </c>
      <c r="S898" s="172">
        <v>0</v>
      </c>
      <c r="T898" s="172">
        <v>0</v>
      </c>
      <c r="U898" s="359">
        <v>0.9</v>
      </c>
      <c r="V898" s="172">
        <v>1</v>
      </c>
      <c r="W898" s="172">
        <v>1</v>
      </c>
      <c r="X898" s="172">
        <v>1</v>
      </c>
      <c r="Y898" s="172">
        <v>0.973684210526316</v>
      </c>
      <c r="Z898" s="359">
        <v>0.92</v>
      </c>
      <c r="AA898" s="359" t="s">
        <v>40</v>
      </c>
      <c r="AB898" s="359" t="s">
        <v>40</v>
      </c>
      <c r="AC898" s="359" t="s">
        <v>40</v>
      </c>
      <c r="AD898" s="359">
        <v>1</v>
      </c>
      <c r="AE898" s="359">
        <v>0.92</v>
      </c>
      <c r="AF898" s="172" t="s">
        <v>40</v>
      </c>
      <c r="AG898" s="172" t="s">
        <v>40</v>
      </c>
      <c r="AH898" s="172" t="s">
        <v>40</v>
      </c>
      <c r="AI898" s="172">
        <v>1</v>
      </c>
      <c r="AJ898" s="359">
        <v>0.92</v>
      </c>
      <c r="AK898" s="172">
        <v>1</v>
      </c>
      <c r="AL898" s="172">
        <v>1</v>
      </c>
      <c r="AM898" s="172">
        <v>1</v>
      </c>
      <c r="AN898" s="172">
        <v>0.977777777777778</v>
      </c>
      <c r="AO898" s="171">
        <v>0.99</v>
      </c>
      <c r="AP898" s="361" t="s">
        <v>40</v>
      </c>
      <c r="AQ898" s="361" t="s">
        <v>40</v>
      </c>
      <c r="AR898" s="361" t="s">
        <v>40</v>
      </c>
      <c r="AS898" s="362">
        <v>1</v>
      </c>
      <c r="AT898" s="367">
        <v>0.0810595228934205</v>
      </c>
      <c r="AU898" s="364" t="s">
        <v>40</v>
      </c>
      <c r="AV898" s="365" t="s">
        <v>40</v>
      </c>
      <c r="AW898" s="365" t="s">
        <v>40</v>
      </c>
      <c r="AX898" s="365" t="s">
        <v>40</v>
      </c>
      <c r="AY898" s="145"/>
      <c r="AZ898" s="143"/>
    </row>
    <row r="899" spans="1:52">
      <c r="A899" s="141"/>
      <c r="B899" s="145"/>
      <c r="C899" s="175" t="s">
        <v>1158</v>
      </c>
      <c r="D899" s="169" t="s">
        <v>26</v>
      </c>
      <c r="E899" s="169" t="s">
        <v>1159</v>
      </c>
      <c r="F899" s="170" t="s">
        <v>1657</v>
      </c>
      <c r="G899" s="184" t="s">
        <v>1658</v>
      </c>
      <c r="H899" s="184" t="s">
        <v>1658</v>
      </c>
      <c r="I899" s="184" t="s">
        <v>1658</v>
      </c>
      <c r="J899" s="184" t="s">
        <v>1658</v>
      </c>
      <c r="K899" s="171">
        <v>0.9</v>
      </c>
      <c r="L899" s="172" t="s">
        <v>40</v>
      </c>
      <c r="M899" s="172" t="s">
        <v>40</v>
      </c>
      <c r="N899" s="173" t="s">
        <v>40</v>
      </c>
      <c r="O899" s="173" t="s">
        <v>40</v>
      </c>
      <c r="P899" s="359">
        <v>0.9</v>
      </c>
      <c r="Q899" s="360" t="s">
        <v>40</v>
      </c>
      <c r="R899" s="172" t="s">
        <v>40</v>
      </c>
      <c r="S899" s="172" t="s">
        <v>40</v>
      </c>
      <c r="T899" s="172">
        <v>0</v>
      </c>
      <c r="U899" s="359">
        <v>0.9</v>
      </c>
      <c r="V899" s="172" t="s">
        <v>40</v>
      </c>
      <c r="W899" s="172" t="s">
        <v>40</v>
      </c>
      <c r="X899" s="172" t="s">
        <v>40</v>
      </c>
      <c r="Y899" s="172">
        <v>1</v>
      </c>
      <c r="Z899" s="359">
        <v>0.92</v>
      </c>
      <c r="AA899" s="359" t="s">
        <v>40</v>
      </c>
      <c r="AB899" s="359" t="s">
        <v>40</v>
      </c>
      <c r="AC899" s="359" t="s">
        <v>40</v>
      </c>
      <c r="AD899" s="359">
        <v>1</v>
      </c>
      <c r="AE899" s="359">
        <v>0.92</v>
      </c>
      <c r="AF899" s="172" t="s">
        <v>40</v>
      </c>
      <c r="AG899" s="172" t="s">
        <v>40</v>
      </c>
      <c r="AH899" s="172" t="s">
        <v>40</v>
      </c>
      <c r="AI899" s="172">
        <v>0.999209329907096</v>
      </c>
      <c r="AJ899" s="359">
        <v>0.92</v>
      </c>
      <c r="AK899" s="172" t="s">
        <v>40</v>
      </c>
      <c r="AL899" s="172" t="s">
        <v>40</v>
      </c>
      <c r="AM899" s="172" t="s">
        <v>40</v>
      </c>
      <c r="AN899" s="172">
        <v>1</v>
      </c>
      <c r="AO899" s="171">
        <v>0.99</v>
      </c>
      <c r="AP899" s="361" t="s">
        <v>40</v>
      </c>
      <c r="AQ899" s="361" t="s">
        <v>40</v>
      </c>
      <c r="AR899" s="361" t="s">
        <v>40</v>
      </c>
      <c r="AS899" s="362">
        <v>1</v>
      </c>
      <c r="AT899" s="367">
        <v>0.0810595228934205</v>
      </c>
      <c r="AU899" s="364" t="s">
        <v>40</v>
      </c>
      <c r="AV899" s="365" t="s">
        <v>40</v>
      </c>
      <c r="AW899" s="365" t="s">
        <v>40</v>
      </c>
      <c r="AX899" s="365" t="s">
        <v>40</v>
      </c>
      <c r="AY899" s="145"/>
      <c r="AZ899" s="143"/>
    </row>
    <row r="900" spans="1:52">
      <c r="A900" s="141"/>
      <c r="B900" s="145"/>
      <c r="C900" s="175" t="s">
        <v>1158</v>
      </c>
      <c r="D900" s="169" t="s">
        <v>26</v>
      </c>
      <c r="E900" s="169" t="s">
        <v>1159</v>
      </c>
      <c r="F900" s="170" t="s">
        <v>1659</v>
      </c>
      <c r="G900" s="184" t="s">
        <v>1660</v>
      </c>
      <c r="H900" s="184" t="s">
        <v>1660</v>
      </c>
      <c r="I900" s="184" t="s">
        <v>1660</v>
      </c>
      <c r="J900" s="184" t="s">
        <v>1660</v>
      </c>
      <c r="K900" s="171">
        <v>0.9</v>
      </c>
      <c r="L900" s="172" t="s">
        <v>40</v>
      </c>
      <c r="M900" s="172" t="s">
        <v>40</v>
      </c>
      <c r="N900" s="173" t="s">
        <v>40</v>
      </c>
      <c r="O900" s="173" t="s">
        <v>40</v>
      </c>
      <c r="P900" s="359">
        <v>0.9</v>
      </c>
      <c r="Q900" s="360" t="s">
        <v>40</v>
      </c>
      <c r="R900" s="172">
        <v>0</v>
      </c>
      <c r="S900" s="172" t="s">
        <v>40</v>
      </c>
      <c r="T900" s="172">
        <v>0</v>
      </c>
      <c r="U900" s="359">
        <v>0.9</v>
      </c>
      <c r="V900" s="172" t="s">
        <v>40</v>
      </c>
      <c r="W900" s="172">
        <v>1</v>
      </c>
      <c r="X900" s="172" t="s">
        <v>40</v>
      </c>
      <c r="Y900" s="172">
        <v>1</v>
      </c>
      <c r="Z900" s="359">
        <v>0.92</v>
      </c>
      <c r="AA900" s="359" t="s">
        <v>40</v>
      </c>
      <c r="AB900" s="359" t="s">
        <v>40</v>
      </c>
      <c r="AC900" s="359" t="s">
        <v>40</v>
      </c>
      <c r="AD900" s="359" t="s">
        <v>40</v>
      </c>
      <c r="AE900" s="359">
        <v>0.92</v>
      </c>
      <c r="AF900" s="172" t="s">
        <v>40</v>
      </c>
      <c r="AG900" s="172" t="s">
        <v>40</v>
      </c>
      <c r="AH900" s="172" t="s">
        <v>40</v>
      </c>
      <c r="AI900" s="172">
        <v>0.997770700636943</v>
      </c>
      <c r="AJ900" s="359">
        <v>0.92</v>
      </c>
      <c r="AK900" s="172" t="s">
        <v>40</v>
      </c>
      <c r="AL900" s="172">
        <v>1</v>
      </c>
      <c r="AM900" s="172" t="s">
        <v>40</v>
      </c>
      <c r="AN900" s="172">
        <v>1</v>
      </c>
      <c r="AO900" s="171">
        <v>0.99</v>
      </c>
      <c r="AP900" s="361" t="s">
        <v>40</v>
      </c>
      <c r="AQ900" s="361" t="s">
        <v>40</v>
      </c>
      <c r="AR900" s="361" t="s">
        <v>40</v>
      </c>
      <c r="AS900" s="362">
        <v>1</v>
      </c>
      <c r="AT900" s="367">
        <v>0.0810595228934205</v>
      </c>
      <c r="AU900" s="364" t="s">
        <v>40</v>
      </c>
      <c r="AV900" s="365" t="s">
        <v>40</v>
      </c>
      <c r="AW900" s="365" t="s">
        <v>40</v>
      </c>
      <c r="AX900" s="365" t="s">
        <v>40</v>
      </c>
      <c r="AY900" s="145"/>
      <c r="AZ900" s="143"/>
    </row>
    <row r="901" spans="1:52">
      <c r="A901" s="141"/>
      <c r="B901" s="145"/>
      <c r="C901" s="175" t="s">
        <v>1158</v>
      </c>
      <c r="D901" s="169" t="s">
        <v>26</v>
      </c>
      <c r="E901" s="169" t="s">
        <v>1159</v>
      </c>
      <c r="F901" s="170" t="s">
        <v>1661</v>
      </c>
      <c r="G901" s="184" t="s">
        <v>1662</v>
      </c>
      <c r="H901" s="184" t="s">
        <v>1662</v>
      </c>
      <c r="I901" s="184" t="s">
        <v>1662</v>
      </c>
      <c r="J901" s="184" t="s">
        <v>1662</v>
      </c>
      <c r="K901" s="171">
        <v>0.9</v>
      </c>
      <c r="L901" s="172" t="s">
        <v>40</v>
      </c>
      <c r="M901" s="172" t="s">
        <v>40</v>
      </c>
      <c r="N901" s="173" t="s">
        <v>40</v>
      </c>
      <c r="O901" s="173" t="s">
        <v>40</v>
      </c>
      <c r="P901" s="359">
        <v>0.9</v>
      </c>
      <c r="Q901" s="360">
        <v>0</v>
      </c>
      <c r="R901" s="172">
        <v>0</v>
      </c>
      <c r="S901" s="172">
        <v>0</v>
      </c>
      <c r="T901" s="172">
        <v>0</v>
      </c>
      <c r="U901" s="359">
        <v>0.9</v>
      </c>
      <c r="V901" s="172">
        <v>1</v>
      </c>
      <c r="W901" s="172">
        <v>1</v>
      </c>
      <c r="X901" s="172">
        <v>1</v>
      </c>
      <c r="Y901" s="172">
        <v>1</v>
      </c>
      <c r="Z901" s="359">
        <v>0.92</v>
      </c>
      <c r="AA901" s="359">
        <v>1</v>
      </c>
      <c r="AB901" s="359">
        <v>1</v>
      </c>
      <c r="AC901" s="359">
        <v>1</v>
      </c>
      <c r="AD901" s="359">
        <v>1</v>
      </c>
      <c r="AE901" s="359">
        <v>0.92</v>
      </c>
      <c r="AF901" s="172" t="s">
        <v>40</v>
      </c>
      <c r="AG901" s="172" t="s">
        <v>40</v>
      </c>
      <c r="AH901" s="172" t="s">
        <v>40</v>
      </c>
      <c r="AI901" s="172">
        <v>0.999589490968801</v>
      </c>
      <c r="AJ901" s="359">
        <v>0.92</v>
      </c>
      <c r="AK901" s="172">
        <v>1</v>
      </c>
      <c r="AL901" s="172">
        <v>1</v>
      </c>
      <c r="AM901" s="172">
        <v>1</v>
      </c>
      <c r="AN901" s="172">
        <v>1</v>
      </c>
      <c r="AO901" s="171">
        <v>0.99</v>
      </c>
      <c r="AP901" s="361" t="s">
        <v>40</v>
      </c>
      <c r="AQ901" s="361" t="s">
        <v>40</v>
      </c>
      <c r="AR901" s="361" t="s">
        <v>40</v>
      </c>
      <c r="AS901" s="362">
        <v>1</v>
      </c>
      <c r="AT901" s="367">
        <v>0.0810595228934205</v>
      </c>
      <c r="AU901" s="364" t="s">
        <v>40</v>
      </c>
      <c r="AV901" s="365" t="s">
        <v>40</v>
      </c>
      <c r="AW901" s="365" t="s">
        <v>40</v>
      </c>
      <c r="AX901" s="365" t="s">
        <v>40</v>
      </c>
      <c r="AY901" s="145"/>
      <c r="AZ901" s="143"/>
    </row>
    <row r="902" spans="1:52">
      <c r="A902" s="141"/>
      <c r="B902" s="145"/>
      <c r="C902" s="175" t="s">
        <v>1158</v>
      </c>
      <c r="D902" s="169" t="s">
        <v>1663</v>
      </c>
      <c r="E902" s="169" t="s">
        <v>1159</v>
      </c>
      <c r="F902" s="170" t="s">
        <v>40</v>
      </c>
      <c r="G902" s="184" t="s">
        <v>1664</v>
      </c>
      <c r="H902" s="184" t="s">
        <v>1664</v>
      </c>
      <c r="I902" s="184" t="s">
        <v>1664</v>
      </c>
      <c r="J902" s="184" t="s">
        <v>1664</v>
      </c>
      <c r="K902" s="171">
        <v>0.9</v>
      </c>
      <c r="L902" s="172" t="s">
        <v>40</v>
      </c>
      <c r="M902" s="172" t="s">
        <v>40</v>
      </c>
      <c r="N902" s="173" t="s">
        <v>40</v>
      </c>
      <c r="O902" s="173" t="s">
        <v>40</v>
      </c>
      <c r="P902" s="359">
        <v>0.9</v>
      </c>
      <c r="Q902" s="360" t="s">
        <v>40</v>
      </c>
      <c r="R902" s="172" t="s">
        <v>40</v>
      </c>
      <c r="S902" s="172" t="s">
        <v>40</v>
      </c>
      <c r="T902" s="172" t="s">
        <v>40</v>
      </c>
      <c r="U902" s="359">
        <v>0.9</v>
      </c>
      <c r="V902" s="172" t="s">
        <v>40</v>
      </c>
      <c r="W902" s="172" t="s">
        <v>40</v>
      </c>
      <c r="X902" s="172" t="s">
        <v>40</v>
      </c>
      <c r="Y902" s="172" t="s">
        <v>40</v>
      </c>
      <c r="Z902" s="359">
        <v>0.92</v>
      </c>
      <c r="AA902" s="359" t="s">
        <v>40</v>
      </c>
      <c r="AB902" s="359" t="s">
        <v>40</v>
      </c>
      <c r="AC902" s="359" t="s">
        <v>40</v>
      </c>
      <c r="AD902" s="359" t="s">
        <v>40</v>
      </c>
      <c r="AE902" s="359">
        <v>0.92</v>
      </c>
      <c r="AF902" s="172" t="s">
        <v>40</v>
      </c>
      <c r="AG902" s="172" t="s">
        <v>40</v>
      </c>
      <c r="AH902" s="172" t="s">
        <v>40</v>
      </c>
      <c r="AI902" s="172" t="s">
        <v>40</v>
      </c>
      <c r="AJ902" s="359">
        <v>0.92</v>
      </c>
      <c r="AK902" s="172" t="s">
        <v>40</v>
      </c>
      <c r="AL902" s="172" t="s">
        <v>40</v>
      </c>
      <c r="AM902" s="172" t="s">
        <v>40</v>
      </c>
      <c r="AN902" s="172" t="s">
        <v>40</v>
      </c>
      <c r="AO902" s="171">
        <v>0.99</v>
      </c>
      <c r="AP902" s="361" t="s">
        <v>40</v>
      </c>
      <c r="AQ902" s="361" t="s">
        <v>40</v>
      </c>
      <c r="AR902" s="361" t="s">
        <v>40</v>
      </c>
      <c r="AS902" s="362" t="s">
        <v>40</v>
      </c>
      <c r="AT902" s="367">
        <v>0.0810595228934205</v>
      </c>
      <c r="AU902" s="364" t="s">
        <v>40</v>
      </c>
      <c r="AV902" s="365" t="s">
        <v>40</v>
      </c>
      <c r="AW902" s="365" t="s">
        <v>40</v>
      </c>
      <c r="AX902" s="365" t="s">
        <v>40</v>
      </c>
      <c r="AY902" s="145"/>
      <c r="AZ902" s="143"/>
    </row>
    <row r="903" spans="1:52">
      <c r="A903" s="141"/>
      <c r="B903" s="145"/>
      <c r="C903" s="175" t="s">
        <v>1158</v>
      </c>
      <c r="D903" s="169" t="s">
        <v>1663</v>
      </c>
      <c r="E903" s="169" t="s">
        <v>1159</v>
      </c>
      <c r="F903" s="170" t="s">
        <v>40</v>
      </c>
      <c r="G903" s="184" t="s">
        <v>1665</v>
      </c>
      <c r="H903" s="184" t="s">
        <v>1665</v>
      </c>
      <c r="I903" s="184" t="s">
        <v>1665</v>
      </c>
      <c r="J903" s="184" t="s">
        <v>1665</v>
      </c>
      <c r="K903" s="171">
        <v>0.9</v>
      </c>
      <c r="L903" s="172" t="s">
        <v>40</v>
      </c>
      <c r="M903" s="172" t="s">
        <v>40</v>
      </c>
      <c r="N903" s="173" t="s">
        <v>40</v>
      </c>
      <c r="O903" s="173" t="s">
        <v>40</v>
      </c>
      <c r="P903" s="359">
        <v>0.9</v>
      </c>
      <c r="Q903" s="360" t="s">
        <v>40</v>
      </c>
      <c r="R903" s="172" t="s">
        <v>40</v>
      </c>
      <c r="S903" s="172" t="s">
        <v>40</v>
      </c>
      <c r="T903" s="172" t="s">
        <v>40</v>
      </c>
      <c r="U903" s="359">
        <v>0.9</v>
      </c>
      <c r="V903" s="172" t="s">
        <v>40</v>
      </c>
      <c r="W903" s="172" t="s">
        <v>40</v>
      </c>
      <c r="X903" s="172" t="s">
        <v>40</v>
      </c>
      <c r="Y903" s="172" t="s">
        <v>40</v>
      </c>
      <c r="Z903" s="359">
        <v>0.92</v>
      </c>
      <c r="AA903" s="359" t="s">
        <v>40</v>
      </c>
      <c r="AB903" s="359" t="s">
        <v>40</v>
      </c>
      <c r="AC903" s="359" t="s">
        <v>40</v>
      </c>
      <c r="AD903" s="359" t="s">
        <v>40</v>
      </c>
      <c r="AE903" s="359">
        <v>0.92</v>
      </c>
      <c r="AF903" s="172" t="s">
        <v>40</v>
      </c>
      <c r="AG903" s="172" t="s">
        <v>40</v>
      </c>
      <c r="AH903" s="172" t="s">
        <v>40</v>
      </c>
      <c r="AI903" s="172" t="s">
        <v>40</v>
      </c>
      <c r="AJ903" s="359">
        <v>0.92</v>
      </c>
      <c r="AK903" s="172" t="s">
        <v>40</v>
      </c>
      <c r="AL903" s="172" t="s">
        <v>40</v>
      </c>
      <c r="AM903" s="172" t="s">
        <v>40</v>
      </c>
      <c r="AN903" s="172" t="s">
        <v>40</v>
      </c>
      <c r="AO903" s="171">
        <v>0.99</v>
      </c>
      <c r="AP903" s="361" t="s">
        <v>40</v>
      </c>
      <c r="AQ903" s="361" t="s">
        <v>40</v>
      </c>
      <c r="AR903" s="361" t="s">
        <v>40</v>
      </c>
      <c r="AS903" s="362" t="s">
        <v>40</v>
      </c>
      <c r="AT903" s="367">
        <v>0.0810595228934205</v>
      </c>
      <c r="AU903" s="364" t="s">
        <v>40</v>
      </c>
      <c r="AV903" s="365" t="s">
        <v>40</v>
      </c>
      <c r="AW903" s="365" t="s">
        <v>40</v>
      </c>
      <c r="AX903" s="365" t="s">
        <v>40</v>
      </c>
      <c r="AY903" s="145"/>
      <c r="AZ903" s="143"/>
    </row>
    <row r="904" spans="1:52">
      <c r="A904" s="141"/>
      <c r="B904" s="145"/>
      <c r="C904" s="175" t="s">
        <v>1158</v>
      </c>
      <c r="D904" s="169" t="s">
        <v>1663</v>
      </c>
      <c r="E904" s="169" t="s">
        <v>1159</v>
      </c>
      <c r="F904" s="170" t="s">
        <v>40</v>
      </c>
      <c r="G904" s="184" t="s">
        <v>1666</v>
      </c>
      <c r="H904" s="184" t="s">
        <v>1666</v>
      </c>
      <c r="I904" s="184" t="s">
        <v>1666</v>
      </c>
      <c r="J904" s="184" t="s">
        <v>1666</v>
      </c>
      <c r="K904" s="171">
        <v>0.9</v>
      </c>
      <c r="L904" s="172" t="s">
        <v>40</v>
      </c>
      <c r="M904" s="172" t="s">
        <v>40</v>
      </c>
      <c r="N904" s="173" t="s">
        <v>40</v>
      </c>
      <c r="O904" s="173" t="s">
        <v>40</v>
      </c>
      <c r="P904" s="359">
        <v>0.9</v>
      </c>
      <c r="Q904" s="360" t="s">
        <v>40</v>
      </c>
      <c r="R904" s="172" t="s">
        <v>40</v>
      </c>
      <c r="S904" s="172" t="s">
        <v>40</v>
      </c>
      <c r="T904" s="172" t="s">
        <v>40</v>
      </c>
      <c r="U904" s="359">
        <v>0.9</v>
      </c>
      <c r="V904" s="172" t="s">
        <v>40</v>
      </c>
      <c r="W904" s="172" t="s">
        <v>40</v>
      </c>
      <c r="X904" s="172" t="s">
        <v>40</v>
      </c>
      <c r="Y904" s="172" t="s">
        <v>40</v>
      </c>
      <c r="Z904" s="359">
        <v>0.92</v>
      </c>
      <c r="AA904" s="359" t="s">
        <v>40</v>
      </c>
      <c r="AB904" s="359" t="s">
        <v>40</v>
      </c>
      <c r="AC904" s="359" t="s">
        <v>40</v>
      </c>
      <c r="AD904" s="359" t="s">
        <v>40</v>
      </c>
      <c r="AE904" s="359">
        <v>0.92</v>
      </c>
      <c r="AF904" s="172" t="s">
        <v>40</v>
      </c>
      <c r="AG904" s="172" t="s">
        <v>40</v>
      </c>
      <c r="AH904" s="172" t="s">
        <v>40</v>
      </c>
      <c r="AI904" s="172" t="s">
        <v>40</v>
      </c>
      <c r="AJ904" s="359">
        <v>0.92</v>
      </c>
      <c r="AK904" s="172" t="s">
        <v>40</v>
      </c>
      <c r="AL904" s="172" t="s">
        <v>40</v>
      </c>
      <c r="AM904" s="172" t="s">
        <v>40</v>
      </c>
      <c r="AN904" s="172" t="s">
        <v>40</v>
      </c>
      <c r="AO904" s="171">
        <v>0.99</v>
      </c>
      <c r="AP904" s="361" t="s">
        <v>40</v>
      </c>
      <c r="AQ904" s="361" t="s">
        <v>40</v>
      </c>
      <c r="AR904" s="361" t="s">
        <v>40</v>
      </c>
      <c r="AS904" s="362" t="s">
        <v>40</v>
      </c>
      <c r="AT904" s="367">
        <v>0.0810595228934205</v>
      </c>
      <c r="AU904" s="364" t="s">
        <v>40</v>
      </c>
      <c r="AV904" s="365" t="s">
        <v>40</v>
      </c>
      <c r="AW904" s="365" t="s">
        <v>40</v>
      </c>
      <c r="AX904" s="365" t="s">
        <v>40</v>
      </c>
      <c r="AY904" s="145"/>
      <c r="AZ904" s="143"/>
    </row>
    <row r="905" spans="1:52">
      <c r="A905" s="141"/>
      <c r="B905" s="145"/>
      <c r="C905" s="175" t="s">
        <v>1158</v>
      </c>
      <c r="D905" s="169" t="s">
        <v>26</v>
      </c>
      <c r="E905" s="169" t="s">
        <v>1159</v>
      </c>
      <c r="F905" s="170" t="s">
        <v>1667</v>
      </c>
      <c r="G905" s="184" t="s">
        <v>1668</v>
      </c>
      <c r="H905" s="184" t="s">
        <v>1668</v>
      </c>
      <c r="I905" s="184" t="s">
        <v>1668</v>
      </c>
      <c r="J905" s="184" t="s">
        <v>1668</v>
      </c>
      <c r="K905" s="171">
        <v>0.9</v>
      </c>
      <c r="L905" s="172" t="s">
        <v>40</v>
      </c>
      <c r="M905" s="172" t="s">
        <v>40</v>
      </c>
      <c r="N905" s="173" t="s">
        <v>40</v>
      </c>
      <c r="O905" s="173" t="s">
        <v>40</v>
      </c>
      <c r="P905" s="359">
        <v>0.9</v>
      </c>
      <c r="Q905" s="360" t="s">
        <v>40</v>
      </c>
      <c r="R905" s="172" t="s">
        <v>40</v>
      </c>
      <c r="S905" s="172" t="s">
        <v>40</v>
      </c>
      <c r="T905" s="172" t="s">
        <v>40</v>
      </c>
      <c r="U905" s="359">
        <v>0.9</v>
      </c>
      <c r="V905" s="172" t="s">
        <v>40</v>
      </c>
      <c r="W905" s="172" t="s">
        <v>40</v>
      </c>
      <c r="X905" s="172" t="s">
        <v>40</v>
      </c>
      <c r="Y905" s="172" t="s">
        <v>40</v>
      </c>
      <c r="Z905" s="359">
        <v>0.92</v>
      </c>
      <c r="AA905" s="359" t="s">
        <v>40</v>
      </c>
      <c r="AB905" s="359" t="s">
        <v>40</v>
      </c>
      <c r="AC905" s="359" t="s">
        <v>40</v>
      </c>
      <c r="AD905" s="359" t="s">
        <v>40</v>
      </c>
      <c r="AE905" s="359">
        <v>0.92</v>
      </c>
      <c r="AF905" s="172">
        <v>1</v>
      </c>
      <c r="AG905" s="172">
        <v>1</v>
      </c>
      <c r="AH905" s="172">
        <v>1</v>
      </c>
      <c r="AI905" s="172">
        <v>0.999510343983352</v>
      </c>
      <c r="AJ905" s="359">
        <v>0.92</v>
      </c>
      <c r="AK905" s="172" t="s">
        <v>40</v>
      </c>
      <c r="AL905" s="172" t="s">
        <v>40</v>
      </c>
      <c r="AM905" s="172" t="s">
        <v>40</v>
      </c>
      <c r="AN905" s="172" t="s">
        <v>40</v>
      </c>
      <c r="AO905" s="171">
        <v>0.99</v>
      </c>
      <c r="AP905" s="361">
        <v>1</v>
      </c>
      <c r="AQ905" s="361" t="s">
        <v>40</v>
      </c>
      <c r="AR905" s="361">
        <v>1</v>
      </c>
      <c r="AS905" s="362">
        <v>1</v>
      </c>
      <c r="AT905" s="367">
        <v>0.0810595228934205</v>
      </c>
      <c r="AU905" s="364" t="s">
        <v>40</v>
      </c>
      <c r="AV905" s="365" t="s">
        <v>40</v>
      </c>
      <c r="AW905" s="365" t="s">
        <v>40</v>
      </c>
      <c r="AX905" s="365" t="s">
        <v>40</v>
      </c>
      <c r="AY905" s="145"/>
      <c r="AZ905" s="143"/>
    </row>
    <row r="906" spans="1:52">
      <c r="A906" s="141"/>
      <c r="B906" s="145"/>
      <c r="C906" s="185" t="s">
        <v>1669</v>
      </c>
      <c r="D906" s="169" t="s">
        <v>26</v>
      </c>
      <c r="E906" s="169" t="s">
        <v>1670</v>
      </c>
      <c r="F906" s="170" t="s">
        <v>1671</v>
      </c>
      <c r="G906" s="186" t="s">
        <v>1672</v>
      </c>
      <c r="H906" s="187" t="s">
        <v>1672</v>
      </c>
      <c r="I906" s="187" t="s">
        <v>1672</v>
      </c>
      <c r="J906" s="187" t="s">
        <v>1672</v>
      </c>
      <c r="K906" s="171">
        <v>0.9</v>
      </c>
      <c r="L906" s="172">
        <v>0.9375</v>
      </c>
      <c r="M906" s="172">
        <v>0.928571428571429</v>
      </c>
      <c r="N906" s="173">
        <v>0.933333333333333</v>
      </c>
      <c r="O906" s="173">
        <v>0.891705069124424</v>
      </c>
      <c r="P906" s="359">
        <v>0.9</v>
      </c>
      <c r="Q906" s="360">
        <v>0.894154818325434</v>
      </c>
      <c r="R906" s="172">
        <v>0.887272727272727</v>
      </c>
      <c r="S906" s="172">
        <v>0.897016361886429</v>
      </c>
      <c r="T906" s="172">
        <v>0.914856193609329</v>
      </c>
      <c r="U906" s="359">
        <v>0.9</v>
      </c>
      <c r="V906" s="172">
        <v>0.906793048973144</v>
      </c>
      <c r="W906" s="172">
        <v>0.910909090909091</v>
      </c>
      <c r="X906" s="172">
        <v>0.903753609239654</v>
      </c>
      <c r="Y906" s="172">
        <v>0.925767890296733</v>
      </c>
      <c r="Z906" s="359">
        <v>0.92</v>
      </c>
      <c r="AA906" s="359">
        <v>0.973094170403587</v>
      </c>
      <c r="AB906" s="359">
        <v>0.95578231292517</v>
      </c>
      <c r="AC906" s="359">
        <v>0.963815789473684</v>
      </c>
      <c r="AD906" s="359">
        <v>0.947851893725269</v>
      </c>
      <c r="AE906" s="359">
        <v>0.92</v>
      </c>
      <c r="AF906" s="172">
        <v>0.727898966704937</v>
      </c>
      <c r="AG906" s="172">
        <v>0.984036488027366</v>
      </c>
      <c r="AH906" s="172">
        <v>0.99632521819017</v>
      </c>
      <c r="AI906" s="172">
        <v>0.978746511694813</v>
      </c>
      <c r="AJ906" s="359">
        <v>0.92</v>
      </c>
      <c r="AK906" s="172">
        <v>0.957018132975151</v>
      </c>
      <c r="AL906" s="172">
        <v>0.959110473457676</v>
      </c>
      <c r="AM906" s="172">
        <v>0.970960536113179</v>
      </c>
      <c r="AN906" s="172">
        <v>0.970469940728196</v>
      </c>
      <c r="AO906" s="171">
        <v>0.99</v>
      </c>
      <c r="AP906" s="361">
        <v>1</v>
      </c>
      <c r="AQ906" s="361">
        <v>1</v>
      </c>
      <c r="AR906" s="361">
        <v>1</v>
      </c>
      <c r="AS906" s="362">
        <v>1</v>
      </c>
      <c r="AT906" s="367">
        <v>0.0656418488929858</v>
      </c>
      <c r="AU906" s="364">
        <v>0</v>
      </c>
      <c r="AV906" s="365">
        <v>0</v>
      </c>
      <c r="AW906" s="365">
        <v>0.0555555555555556</v>
      </c>
      <c r="AX906" s="365">
        <v>0.0395348837209302</v>
      </c>
      <c r="AY906" s="145"/>
      <c r="AZ906" s="143"/>
    </row>
    <row r="907" spans="1:52">
      <c r="A907" s="141"/>
      <c r="B907" s="145"/>
      <c r="C907" s="185" t="s">
        <v>1669</v>
      </c>
      <c r="D907" s="169" t="s">
        <v>26</v>
      </c>
      <c r="E907" s="169" t="s">
        <v>1670</v>
      </c>
      <c r="F907" s="170" t="s">
        <v>1673</v>
      </c>
      <c r="G907" s="188" t="s">
        <v>1674</v>
      </c>
      <c r="H907" s="189" t="s">
        <v>1674</v>
      </c>
      <c r="I907" s="189" t="s">
        <v>1674</v>
      </c>
      <c r="J907" s="189" t="s">
        <v>1674</v>
      </c>
      <c r="K907" s="171">
        <v>0.9</v>
      </c>
      <c r="L907" s="172">
        <v>0.955555555555556</v>
      </c>
      <c r="M907" s="172">
        <v>0.947368421052632</v>
      </c>
      <c r="N907" s="173">
        <v>0.956521739130435</v>
      </c>
      <c r="O907" s="173">
        <v>0.952197378565921</v>
      </c>
      <c r="P907" s="359">
        <v>0.9</v>
      </c>
      <c r="Q907" s="360">
        <v>0.825778388278388</v>
      </c>
      <c r="R907" s="172">
        <v>0.87097709481009</v>
      </c>
      <c r="S907" s="172">
        <v>0.895379023883697</v>
      </c>
      <c r="T907" s="172">
        <v>0.873921967634804</v>
      </c>
      <c r="U907" s="359">
        <v>0.9</v>
      </c>
      <c r="V907" s="172">
        <v>0.823717948717949</v>
      </c>
      <c r="W907" s="172">
        <v>0.821687445636416</v>
      </c>
      <c r="X907" s="172">
        <v>0.867082035306334</v>
      </c>
      <c r="Y907" s="172">
        <v>0.874027678673679</v>
      </c>
      <c r="Z907" s="359">
        <v>0.92</v>
      </c>
      <c r="AA907" s="359">
        <v>0.85997357992074</v>
      </c>
      <c r="AB907" s="359">
        <v>0.842379958246347</v>
      </c>
      <c r="AC907" s="359">
        <v>0.876328502415459</v>
      </c>
      <c r="AD907" s="359">
        <v>0.914631388511986</v>
      </c>
      <c r="AE907" s="359">
        <v>0.92</v>
      </c>
      <c r="AF907" s="172">
        <v>0.947802197802198</v>
      </c>
      <c r="AG907" s="172">
        <v>0.976126299576434</v>
      </c>
      <c r="AH907" s="172">
        <v>0.970805369127517</v>
      </c>
      <c r="AI907" s="172">
        <v>0.972296897070215</v>
      </c>
      <c r="AJ907" s="359">
        <v>0.92</v>
      </c>
      <c r="AK907" s="172">
        <v>0.878120124804992</v>
      </c>
      <c r="AL907" s="172">
        <v>0.866122078511459</v>
      </c>
      <c r="AM907" s="172">
        <v>0.923910820208632</v>
      </c>
      <c r="AN907" s="172">
        <v>0.930606125508674</v>
      </c>
      <c r="AO907" s="171">
        <v>0.99</v>
      </c>
      <c r="AP907" s="361">
        <v>1</v>
      </c>
      <c r="AQ907" s="361">
        <v>1</v>
      </c>
      <c r="AR907" s="361">
        <v>1</v>
      </c>
      <c r="AS907" s="362">
        <v>1</v>
      </c>
      <c r="AT907" s="367">
        <v>0.0656418488929858</v>
      </c>
      <c r="AU907" s="364">
        <v>0.113636363636364</v>
      </c>
      <c r="AV907" s="365">
        <v>0.0476190476190476</v>
      </c>
      <c r="AW907" s="365">
        <v>0.0416666666666667</v>
      </c>
      <c r="AX907" s="365">
        <v>0.0782208588957055</v>
      </c>
      <c r="AY907" s="145"/>
      <c r="AZ907" s="143"/>
    </row>
    <row r="908" spans="1:52">
      <c r="A908" s="141"/>
      <c r="B908" s="145"/>
      <c r="C908" s="185" t="s">
        <v>1669</v>
      </c>
      <c r="D908" s="169" t="s">
        <v>26</v>
      </c>
      <c r="E908" s="169" t="s">
        <v>1670</v>
      </c>
      <c r="F908" s="170" t="s">
        <v>1675</v>
      </c>
      <c r="G908" s="188" t="s">
        <v>1676</v>
      </c>
      <c r="H908" s="189" t="s">
        <v>1676</v>
      </c>
      <c r="I908" s="189" t="s">
        <v>1676</v>
      </c>
      <c r="J908" s="189" t="s">
        <v>1676</v>
      </c>
      <c r="K908" s="171">
        <v>0.9</v>
      </c>
      <c r="L908" s="172">
        <v>0.970588235294118</v>
      </c>
      <c r="M908" s="172">
        <v>0.90625</v>
      </c>
      <c r="N908" s="173">
        <v>0.971428571428571</v>
      </c>
      <c r="O908" s="173">
        <v>0.954692556634304</v>
      </c>
      <c r="P908" s="359">
        <v>0.9</v>
      </c>
      <c r="Q908" s="360">
        <v>0.747888645605255</v>
      </c>
      <c r="R908" s="172">
        <v>0.936170212765957</v>
      </c>
      <c r="S908" s="172">
        <v>0.927748691099476</v>
      </c>
      <c r="T908" s="172">
        <v>0.903765639004506</v>
      </c>
      <c r="U908" s="359">
        <v>0.9</v>
      </c>
      <c r="V908" s="172">
        <v>0.891773537691586</v>
      </c>
      <c r="W908" s="172">
        <v>0.861515490854797</v>
      </c>
      <c r="X908" s="172">
        <v>0.905061082024433</v>
      </c>
      <c r="Y908" s="172">
        <v>0.895428929242329</v>
      </c>
      <c r="Z908" s="359">
        <v>0.92</v>
      </c>
      <c r="AA908" s="359">
        <v>0.911308203991131</v>
      </c>
      <c r="AB908" s="359">
        <v>0.71031746031746</v>
      </c>
      <c r="AC908" s="359">
        <v>0.916666666666667</v>
      </c>
      <c r="AD908" s="359">
        <v>0.907587548638132</v>
      </c>
      <c r="AE908" s="359">
        <v>0.92</v>
      </c>
      <c r="AF908" s="172">
        <v>0.962962962962963</v>
      </c>
      <c r="AG908" s="172">
        <v>0.981612446958982</v>
      </c>
      <c r="AH908" s="172">
        <v>0.984051036682616</v>
      </c>
      <c r="AI908" s="172">
        <v>0.922285658037208</v>
      </c>
      <c r="AJ908" s="359">
        <v>0.92</v>
      </c>
      <c r="AK908" s="172">
        <v>0.943530701754386</v>
      </c>
      <c r="AL908" s="172">
        <v>0.886584982720704</v>
      </c>
      <c r="AM908" s="172">
        <v>0.952200524628388</v>
      </c>
      <c r="AN908" s="172">
        <v>0.944733473718981</v>
      </c>
      <c r="AO908" s="171">
        <v>0.99</v>
      </c>
      <c r="AP908" s="361">
        <v>1</v>
      </c>
      <c r="AQ908" s="361">
        <v>1</v>
      </c>
      <c r="AR908" s="361">
        <v>1</v>
      </c>
      <c r="AS908" s="362">
        <v>1</v>
      </c>
      <c r="AT908" s="367">
        <v>0.0656418488929858</v>
      </c>
      <c r="AU908" s="364">
        <v>0.0645161290322581</v>
      </c>
      <c r="AV908" s="365">
        <v>0.137931034482759</v>
      </c>
      <c r="AW908" s="365">
        <v>0.0294117647058824</v>
      </c>
      <c r="AX908" s="365">
        <v>0.0620549338758901</v>
      </c>
      <c r="AY908" s="145"/>
      <c r="AZ908" s="143"/>
    </row>
    <row r="909" spans="1:52">
      <c r="A909" s="141"/>
      <c r="B909" s="145"/>
      <c r="C909" s="185" t="s">
        <v>1669</v>
      </c>
      <c r="D909" s="169" t="s">
        <v>26</v>
      </c>
      <c r="E909" s="169" t="s">
        <v>1670</v>
      </c>
      <c r="F909" s="170" t="s">
        <v>1677</v>
      </c>
      <c r="G909" s="188" t="s">
        <v>1678</v>
      </c>
      <c r="H909" s="189" t="s">
        <v>1678</v>
      </c>
      <c r="I909" s="189" t="s">
        <v>1678</v>
      </c>
      <c r="J909" s="189" t="s">
        <v>1678</v>
      </c>
      <c r="K909" s="171">
        <v>0.9</v>
      </c>
      <c r="L909" s="172">
        <v>0.967741935483871</v>
      </c>
      <c r="M909" s="172">
        <v>0.935483870967742</v>
      </c>
      <c r="N909" s="173">
        <v>0.9375</v>
      </c>
      <c r="O909" s="173">
        <v>0.95195530726257</v>
      </c>
      <c r="P909" s="359">
        <v>0.9</v>
      </c>
      <c r="Q909" s="360">
        <v>0.902015503875969</v>
      </c>
      <c r="R909" s="172">
        <v>0.925093632958802</v>
      </c>
      <c r="S909" s="172">
        <v>0.936559457066981</v>
      </c>
      <c r="T909" s="172">
        <v>0.930291491767274</v>
      </c>
      <c r="U909" s="359">
        <v>0.9</v>
      </c>
      <c r="V909" s="172">
        <v>0.926201550387597</v>
      </c>
      <c r="W909" s="172">
        <v>0.918851435705368</v>
      </c>
      <c r="X909" s="172">
        <v>0.939510179994099</v>
      </c>
      <c r="Y909" s="172">
        <v>0.923104913644102</v>
      </c>
      <c r="Z909" s="359">
        <v>0.92</v>
      </c>
      <c r="AA909" s="359">
        <v>0.96976483762598</v>
      </c>
      <c r="AB909" s="359">
        <v>0.966312056737589</v>
      </c>
      <c r="AC909" s="359">
        <v>0.97516339869281</v>
      </c>
      <c r="AD909" s="359">
        <v>0.95047055984556</v>
      </c>
      <c r="AE909" s="359">
        <v>0.92</v>
      </c>
      <c r="AF909" s="172">
        <v>0.975824175824176</v>
      </c>
      <c r="AG909" s="172">
        <v>0.982933333333333</v>
      </c>
      <c r="AH909" s="172">
        <v>0.99657030867222</v>
      </c>
      <c r="AI909" s="172">
        <v>0.986804762681455</v>
      </c>
      <c r="AJ909" s="359">
        <v>0.92</v>
      </c>
      <c r="AK909" s="172">
        <v>0.963331714424478</v>
      </c>
      <c r="AL909" s="172">
        <v>0.967622080679405</v>
      </c>
      <c r="AM909" s="172">
        <v>0.977130476649013</v>
      </c>
      <c r="AN909" s="172">
        <v>0.969422351109879</v>
      </c>
      <c r="AO909" s="171">
        <v>0.99</v>
      </c>
      <c r="AP909" s="361">
        <v>1</v>
      </c>
      <c r="AQ909" s="361">
        <v>1</v>
      </c>
      <c r="AR909" s="361">
        <v>1</v>
      </c>
      <c r="AS909" s="362">
        <v>1</v>
      </c>
      <c r="AT909" s="367">
        <v>0.0656418488929858</v>
      </c>
      <c r="AU909" s="364">
        <v>0</v>
      </c>
      <c r="AV909" s="365">
        <v>0.111111111111111</v>
      </c>
      <c r="AW909" s="365">
        <v>0.09375</v>
      </c>
      <c r="AX909" s="365">
        <v>0.0466666666666667</v>
      </c>
      <c r="AY909" s="145"/>
      <c r="AZ909" s="143"/>
    </row>
    <row r="910" spans="1:52">
      <c r="A910" s="141"/>
      <c r="B910" s="145"/>
      <c r="C910" s="185" t="s">
        <v>1669</v>
      </c>
      <c r="D910" s="169" t="s">
        <v>26</v>
      </c>
      <c r="E910" s="169" t="s">
        <v>1670</v>
      </c>
      <c r="F910" s="170" t="s">
        <v>1679</v>
      </c>
      <c r="G910" s="188" t="s">
        <v>1680</v>
      </c>
      <c r="H910" s="189" t="s">
        <v>1680</v>
      </c>
      <c r="I910" s="189" t="s">
        <v>1680</v>
      </c>
      <c r="J910" s="189" t="s">
        <v>1680</v>
      </c>
      <c r="K910" s="171">
        <v>0.9</v>
      </c>
      <c r="L910" s="172">
        <v>1</v>
      </c>
      <c r="M910" s="172">
        <v>0.928571428571429</v>
      </c>
      <c r="N910" s="173">
        <v>0.935483870967742</v>
      </c>
      <c r="O910" s="173">
        <v>0.967517401392111</v>
      </c>
      <c r="P910" s="359">
        <v>0.9</v>
      </c>
      <c r="Q910" s="360">
        <v>0.936532507739938</v>
      </c>
      <c r="R910" s="172">
        <v>0.939163498098859</v>
      </c>
      <c r="S910" s="172">
        <v>0.9632</v>
      </c>
      <c r="T910" s="172">
        <v>0.961279064936504</v>
      </c>
      <c r="U910" s="359">
        <v>0.9</v>
      </c>
      <c r="V910" s="172">
        <v>0.911377708978328</v>
      </c>
      <c r="W910" s="172">
        <v>0.922264469792987</v>
      </c>
      <c r="X910" s="172">
        <v>0.932</v>
      </c>
      <c r="Y910" s="172">
        <v>0.932875403343074</v>
      </c>
      <c r="Z910" s="359">
        <v>0.92</v>
      </c>
      <c r="AA910" s="359">
        <v>0.881165919282511</v>
      </c>
      <c r="AB910" s="359">
        <v>0.85197934595525</v>
      </c>
      <c r="AC910" s="359">
        <v>0.833850931677019</v>
      </c>
      <c r="AD910" s="359">
        <v>0.926361310756487</v>
      </c>
      <c r="AE910" s="359">
        <v>0.92</v>
      </c>
      <c r="AF910" s="172">
        <v>0.970394736842105</v>
      </c>
      <c r="AG910" s="172">
        <v>0.877358490566038</v>
      </c>
      <c r="AH910" s="172">
        <v>0.955958549222798</v>
      </c>
      <c r="AI910" s="172">
        <v>0.931275684182915</v>
      </c>
      <c r="AJ910" s="359">
        <v>0.92</v>
      </c>
      <c r="AK910" s="172">
        <v>0.93993399339934</v>
      </c>
      <c r="AL910" s="172">
        <v>0.953527815468114</v>
      </c>
      <c r="AM910" s="172">
        <v>0.934160305343511</v>
      </c>
      <c r="AN910" s="172">
        <v>0.969728766134128</v>
      </c>
      <c r="AO910" s="171">
        <v>0.99</v>
      </c>
      <c r="AP910" s="361">
        <v>1</v>
      </c>
      <c r="AQ910" s="361">
        <v>1</v>
      </c>
      <c r="AR910" s="361">
        <v>1</v>
      </c>
      <c r="AS910" s="362">
        <v>1</v>
      </c>
      <c r="AT910" s="367">
        <v>0.0656418488929858</v>
      </c>
      <c r="AU910" s="364">
        <v>0</v>
      </c>
      <c r="AV910" s="365">
        <v>0</v>
      </c>
      <c r="AW910" s="365">
        <v>0.0357142857142857</v>
      </c>
      <c r="AX910" s="365">
        <v>0.0505992010652463</v>
      </c>
      <c r="AY910" s="145"/>
      <c r="AZ910" s="143"/>
    </row>
    <row r="911" spans="1:52">
      <c r="A911" s="141"/>
      <c r="B911" s="145"/>
      <c r="C911" s="185" t="s">
        <v>1669</v>
      </c>
      <c r="D911" s="169" t="s">
        <v>235</v>
      </c>
      <c r="E911" s="169" t="s">
        <v>1670</v>
      </c>
      <c r="F911" s="170" t="s">
        <v>1681</v>
      </c>
      <c r="G911" s="188" t="s">
        <v>1682</v>
      </c>
      <c r="H911" s="189" t="s">
        <v>1682</v>
      </c>
      <c r="I911" s="189" t="s">
        <v>1682</v>
      </c>
      <c r="J911" s="189" t="s">
        <v>1682</v>
      </c>
      <c r="K911" s="171">
        <v>0.9</v>
      </c>
      <c r="L911" s="172" t="s">
        <v>40</v>
      </c>
      <c r="M911" s="172" t="s">
        <v>40</v>
      </c>
      <c r="N911" s="173" t="s">
        <v>40</v>
      </c>
      <c r="O911" s="173" t="s">
        <v>40</v>
      </c>
      <c r="P911" s="359">
        <v>0.9</v>
      </c>
      <c r="Q911" s="360" t="s">
        <v>40</v>
      </c>
      <c r="R911" s="172" t="s">
        <v>40</v>
      </c>
      <c r="S911" s="172" t="s">
        <v>40</v>
      </c>
      <c r="T911" s="172">
        <v>0</v>
      </c>
      <c r="U911" s="359">
        <v>0.9</v>
      </c>
      <c r="V911" s="172" t="s">
        <v>40</v>
      </c>
      <c r="W911" s="172" t="s">
        <v>40</v>
      </c>
      <c r="X911" s="172" t="s">
        <v>40</v>
      </c>
      <c r="Y911" s="172">
        <v>1</v>
      </c>
      <c r="Z911" s="359">
        <v>0.92</v>
      </c>
      <c r="AA911" s="359" t="s">
        <v>40</v>
      </c>
      <c r="AB911" s="359" t="s">
        <v>40</v>
      </c>
      <c r="AC911" s="359" t="s">
        <v>40</v>
      </c>
      <c r="AD911" s="359" t="s">
        <v>40</v>
      </c>
      <c r="AE911" s="359">
        <v>0.92</v>
      </c>
      <c r="AF911" s="172">
        <v>0.932584269662921</v>
      </c>
      <c r="AG911" s="172">
        <v>0.989130434782609</v>
      </c>
      <c r="AH911" s="172">
        <v>0.959390862944162</v>
      </c>
      <c r="AI911" s="172">
        <v>0.952436387826376</v>
      </c>
      <c r="AJ911" s="359">
        <v>0.92</v>
      </c>
      <c r="AK911" s="172">
        <v>1</v>
      </c>
      <c r="AL911" s="172" t="s">
        <v>40</v>
      </c>
      <c r="AM911" s="172" t="s">
        <v>40</v>
      </c>
      <c r="AN911" s="172">
        <v>1</v>
      </c>
      <c r="AO911" s="171">
        <v>0.99</v>
      </c>
      <c r="AP911" s="361">
        <v>1</v>
      </c>
      <c r="AQ911" s="361">
        <v>1</v>
      </c>
      <c r="AR911" s="361">
        <v>1</v>
      </c>
      <c r="AS911" s="362">
        <v>1</v>
      </c>
      <c r="AT911" s="367">
        <v>0.0656418488929858</v>
      </c>
      <c r="AU911" s="364" t="s">
        <v>40</v>
      </c>
      <c r="AV911" s="365" t="s">
        <v>40</v>
      </c>
      <c r="AW911" s="365" t="s">
        <v>40</v>
      </c>
      <c r="AX911" s="365" t="s">
        <v>40</v>
      </c>
      <c r="AY911" s="145"/>
      <c r="AZ911" s="143"/>
    </row>
    <row r="912" spans="1:52">
      <c r="A912" s="141"/>
      <c r="B912" s="145"/>
      <c r="C912" s="185" t="s">
        <v>1669</v>
      </c>
      <c r="D912" s="169" t="s">
        <v>26</v>
      </c>
      <c r="E912" s="169" t="s">
        <v>1670</v>
      </c>
      <c r="F912" s="170" t="s">
        <v>1683</v>
      </c>
      <c r="G912" s="190" t="s">
        <v>1684</v>
      </c>
      <c r="H912" s="191" t="s">
        <v>1684</v>
      </c>
      <c r="I912" s="191" t="s">
        <v>1684</v>
      </c>
      <c r="J912" s="191" t="s">
        <v>1684</v>
      </c>
      <c r="K912" s="171">
        <v>0.9</v>
      </c>
      <c r="L912" s="172">
        <v>0.891891891891892</v>
      </c>
      <c r="M912" s="172">
        <v>0.882352941176471</v>
      </c>
      <c r="N912" s="173">
        <v>0.888888888888889</v>
      </c>
      <c r="O912" s="173">
        <v>0.910748560460653</v>
      </c>
      <c r="P912" s="359">
        <v>0.9</v>
      </c>
      <c r="Q912" s="360">
        <v>0.83157602663707</v>
      </c>
      <c r="R912" s="172">
        <v>0.846788990825688</v>
      </c>
      <c r="S912" s="172">
        <v>0.872244035034733</v>
      </c>
      <c r="T912" s="172">
        <v>0.862154258942889</v>
      </c>
      <c r="U912" s="359">
        <v>0.9</v>
      </c>
      <c r="V912" s="172">
        <v>0.874861265260821</v>
      </c>
      <c r="W912" s="172">
        <v>0.810703363914373</v>
      </c>
      <c r="X912" s="172">
        <v>0.854726668680157</v>
      </c>
      <c r="Y912" s="172">
        <v>0.88692079529614</v>
      </c>
      <c r="Z912" s="359">
        <v>0.92</v>
      </c>
      <c r="AA912" s="359">
        <v>0.942263279445728</v>
      </c>
      <c r="AB912" s="359">
        <v>0.818906605922551</v>
      </c>
      <c r="AC912" s="359">
        <v>0.903846153846154</v>
      </c>
      <c r="AD912" s="359">
        <v>0.917333919929608</v>
      </c>
      <c r="AE912" s="359">
        <v>0.92</v>
      </c>
      <c r="AF912" s="172">
        <v>0.977975878342947</v>
      </c>
      <c r="AG912" s="172">
        <v>0.986950037285608</v>
      </c>
      <c r="AH912" s="172">
        <v>0.950062421972534</v>
      </c>
      <c r="AI912" s="172">
        <v>0.92527875096309</v>
      </c>
      <c r="AJ912" s="359">
        <v>0.92</v>
      </c>
      <c r="AK912" s="172">
        <v>0.902460850111857</v>
      </c>
      <c r="AL912" s="172">
        <v>0.822324011571842</v>
      </c>
      <c r="AM912" s="172">
        <v>0.876900796524258</v>
      </c>
      <c r="AN912" s="172">
        <v>0.906271688531528</v>
      </c>
      <c r="AO912" s="171">
        <v>0.99</v>
      </c>
      <c r="AP912" s="361">
        <v>1</v>
      </c>
      <c r="AQ912" s="361">
        <v>1</v>
      </c>
      <c r="AR912" s="361">
        <v>1</v>
      </c>
      <c r="AS912" s="362">
        <v>1</v>
      </c>
      <c r="AT912" s="367">
        <v>0.0656418488929858</v>
      </c>
      <c r="AU912" s="364">
        <v>0.0208333333333333</v>
      </c>
      <c r="AV912" s="365">
        <v>0</v>
      </c>
      <c r="AW912" s="365">
        <v>0.0285714285714286</v>
      </c>
      <c r="AX912" s="365">
        <v>0.0737564322469983</v>
      </c>
      <c r="AY912" s="145"/>
      <c r="AZ912" s="143"/>
    </row>
    <row r="913" spans="1:52">
      <c r="A913" s="141"/>
      <c r="B913" s="145"/>
      <c r="C913" s="185" t="s">
        <v>1669</v>
      </c>
      <c r="D913" s="169" t="s">
        <v>235</v>
      </c>
      <c r="E913" s="169" t="s">
        <v>1670</v>
      </c>
      <c r="F913" s="170" t="s">
        <v>1685</v>
      </c>
      <c r="G913" s="190" t="s">
        <v>1686</v>
      </c>
      <c r="H913" s="191" t="s">
        <v>1686</v>
      </c>
      <c r="I913" s="191" t="s">
        <v>1686</v>
      </c>
      <c r="J913" s="191" t="s">
        <v>1686</v>
      </c>
      <c r="K913" s="171">
        <v>0.9</v>
      </c>
      <c r="L913" s="172" t="s">
        <v>40</v>
      </c>
      <c r="M913" s="172" t="s">
        <v>40</v>
      </c>
      <c r="N913" s="173" t="s">
        <v>40</v>
      </c>
      <c r="O913" s="173" t="s">
        <v>40</v>
      </c>
      <c r="P913" s="359">
        <v>0.9</v>
      </c>
      <c r="Q913" s="360" t="s">
        <v>40</v>
      </c>
      <c r="R913" s="172" t="s">
        <v>40</v>
      </c>
      <c r="S913" s="172" t="s">
        <v>40</v>
      </c>
      <c r="T913" s="172">
        <v>0</v>
      </c>
      <c r="U913" s="359">
        <v>0.9</v>
      </c>
      <c r="V913" s="172" t="s">
        <v>40</v>
      </c>
      <c r="W913" s="172" t="s">
        <v>40</v>
      </c>
      <c r="X913" s="172" t="s">
        <v>40</v>
      </c>
      <c r="Y913" s="172">
        <v>1</v>
      </c>
      <c r="Z913" s="359">
        <v>0.92</v>
      </c>
      <c r="AA913" s="359" t="s">
        <v>40</v>
      </c>
      <c r="AB913" s="359" t="s">
        <v>40</v>
      </c>
      <c r="AC913" s="359" t="s">
        <v>40</v>
      </c>
      <c r="AD913" s="359" t="s">
        <v>40</v>
      </c>
      <c r="AE913" s="359">
        <v>0.92</v>
      </c>
      <c r="AF913" s="172">
        <v>0.992957746478873</v>
      </c>
      <c r="AG913" s="172">
        <v>0.713114754098361</v>
      </c>
      <c r="AH913" s="172">
        <v>0.960227272727273</v>
      </c>
      <c r="AI913" s="172">
        <v>0.951751487111699</v>
      </c>
      <c r="AJ913" s="359">
        <v>0.92</v>
      </c>
      <c r="AK913" s="172" t="s">
        <v>40</v>
      </c>
      <c r="AL913" s="172" t="s">
        <v>40</v>
      </c>
      <c r="AM913" s="172" t="s">
        <v>40</v>
      </c>
      <c r="AN913" s="172">
        <v>1</v>
      </c>
      <c r="AO913" s="171">
        <v>0.99</v>
      </c>
      <c r="AP913" s="361">
        <v>1</v>
      </c>
      <c r="AQ913" s="361" t="s">
        <v>40</v>
      </c>
      <c r="AR913" s="361">
        <v>1</v>
      </c>
      <c r="AS913" s="362">
        <v>1</v>
      </c>
      <c r="AT913" s="367">
        <v>0.0656418488929858</v>
      </c>
      <c r="AU913" s="364" t="s">
        <v>40</v>
      </c>
      <c r="AV913" s="365" t="s">
        <v>40</v>
      </c>
      <c r="AW913" s="365" t="s">
        <v>40</v>
      </c>
      <c r="AX913" s="365" t="s">
        <v>40</v>
      </c>
      <c r="AY913" s="145"/>
      <c r="AZ913" s="143"/>
    </row>
    <row r="914" spans="1:52">
      <c r="A914" s="141"/>
      <c r="B914" s="145"/>
      <c r="C914" s="185" t="s">
        <v>1669</v>
      </c>
      <c r="D914" s="169" t="s">
        <v>26</v>
      </c>
      <c r="E914" s="169" t="s">
        <v>1670</v>
      </c>
      <c r="F914" s="170" t="s">
        <v>1687</v>
      </c>
      <c r="G914" s="190" t="s">
        <v>1688</v>
      </c>
      <c r="H914" s="191" t="s">
        <v>1688</v>
      </c>
      <c r="I914" s="191" t="s">
        <v>1688</v>
      </c>
      <c r="J914" s="191" t="s">
        <v>1688</v>
      </c>
      <c r="K914" s="171">
        <v>0.9</v>
      </c>
      <c r="L914" s="172">
        <v>0.95</v>
      </c>
      <c r="M914" s="172">
        <v>0.882352941176471</v>
      </c>
      <c r="N914" s="173">
        <v>0.833333333333333</v>
      </c>
      <c r="O914" s="173">
        <v>0.905882352941176</v>
      </c>
      <c r="P914" s="359">
        <v>0.9</v>
      </c>
      <c r="Q914" s="360">
        <v>0.852208380520951</v>
      </c>
      <c r="R914" s="172">
        <v>0.868932038834951</v>
      </c>
      <c r="S914" s="172">
        <v>0.907529722589168</v>
      </c>
      <c r="T914" s="172">
        <v>0.885602526826615</v>
      </c>
      <c r="U914" s="359">
        <v>0.9</v>
      </c>
      <c r="V914" s="172">
        <v>0.936013590033975</v>
      </c>
      <c r="W914" s="172">
        <v>0.900485436893204</v>
      </c>
      <c r="X914" s="172">
        <v>0.929326287978864</v>
      </c>
      <c r="Y914" s="172">
        <v>0.935511535967536</v>
      </c>
      <c r="Z914" s="359">
        <v>0.92</v>
      </c>
      <c r="AA914" s="359">
        <v>0.941176470588235</v>
      </c>
      <c r="AB914" s="359">
        <v>0.928</v>
      </c>
      <c r="AC914" s="359">
        <v>0.970383275261324</v>
      </c>
      <c r="AD914" s="359">
        <v>0.937557321919902</v>
      </c>
      <c r="AE914" s="359">
        <v>0.92</v>
      </c>
      <c r="AF914" s="172">
        <v>0.909420289855073</v>
      </c>
      <c r="AG914" s="172">
        <v>0.810693641618497</v>
      </c>
      <c r="AH914" s="172">
        <v>0.919799498746867</v>
      </c>
      <c r="AI914" s="172">
        <v>0.907243981123524</v>
      </c>
      <c r="AJ914" s="359">
        <v>0.92</v>
      </c>
      <c r="AK914" s="172">
        <v>0.949092518813634</v>
      </c>
      <c r="AL914" s="172">
        <v>0.914338919925512</v>
      </c>
      <c r="AM914" s="172">
        <v>0.958812260536398</v>
      </c>
      <c r="AN914" s="172">
        <v>0.947169625408503</v>
      </c>
      <c r="AO914" s="171">
        <v>0.99</v>
      </c>
      <c r="AP914" s="361">
        <v>1</v>
      </c>
      <c r="AQ914" s="361">
        <v>1</v>
      </c>
      <c r="AR914" s="361">
        <v>1</v>
      </c>
      <c r="AS914" s="362">
        <v>1</v>
      </c>
      <c r="AT914" s="367">
        <v>0.0656418488929858</v>
      </c>
      <c r="AU914" s="364">
        <v>0</v>
      </c>
      <c r="AV914" s="365">
        <v>0</v>
      </c>
      <c r="AW914" s="365">
        <v>0.0526315789473684</v>
      </c>
      <c r="AX914" s="365">
        <v>0.040169133192389</v>
      </c>
      <c r="AY914" s="145"/>
      <c r="AZ914" s="143"/>
    </row>
    <row r="915" spans="1:52">
      <c r="A915" s="141"/>
      <c r="B915" s="145"/>
      <c r="C915" s="185" t="s">
        <v>1669</v>
      </c>
      <c r="D915" s="169" t="s">
        <v>235</v>
      </c>
      <c r="E915" s="169" t="s">
        <v>1670</v>
      </c>
      <c r="F915" s="170" t="s">
        <v>1689</v>
      </c>
      <c r="G915" s="188" t="s">
        <v>1690</v>
      </c>
      <c r="H915" s="189" t="s">
        <v>1690</v>
      </c>
      <c r="I915" s="189" t="s">
        <v>1690</v>
      </c>
      <c r="J915" s="189" t="s">
        <v>1690</v>
      </c>
      <c r="K915" s="171">
        <v>0.9</v>
      </c>
      <c r="L915" s="172" t="s">
        <v>40</v>
      </c>
      <c r="M915" s="172" t="s">
        <v>40</v>
      </c>
      <c r="N915" s="173" t="s">
        <v>40</v>
      </c>
      <c r="O915" s="173" t="s">
        <v>40</v>
      </c>
      <c r="P915" s="359">
        <v>0.9</v>
      </c>
      <c r="Q915" s="360" t="s">
        <v>40</v>
      </c>
      <c r="R915" s="172" t="s">
        <v>40</v>
      </c>
      <c r="S915" s="172" t="s">
        <v>40</v>
      </c>
      <c r="T915" s="172">
        <v>0</v>
      </c>
      <c r="U915" s="359">
        <v>0.9</v>
      </c>
      <c r="V915" s="172" t="s">
        <v>40</v>
      </c>
      <c r="W915" s="172" t="s">
        <v>40</v>
      </c>
      <c r="X915" s="172" t="s">
        <v>40</v>
      </c>
      <c r="Y915" s="172">
        <v>0</v>
      </c>
      <c r="Z915" s="359">
        <v>0.92</v>
      </c>
      <c r="AA915" s="359" t="s">
        <v>40</v>
      </c>
      <c r="AB915" s="359" t="s">
        <v>40</v>
      </c>
      <c r="AC915" s="359" t="s">
        <v>40</v>
      </c>
      <c r="AD915" s="359" t="s">
        <v>40</v>
      </c>
      <c r="AE915" s="359">
        <v>0.92</v>
      </c>
      <c r="AF915" s="172" t="s">
        <v>40</v>
      </c>
      <c r="AG915" s="172">
        <v>1</v>
      </c>
      <c r="AH915" s="172">
        <v>1</v>
      </c>
      <c r="AI915" s="172">
        <v>0.999146393512591</v>
      </c>
      <c r="AJ915" s="359">
        <v>0.92</v>
      </c>
      <c r="AK915" s="172" t="s">
        <v>40</v>
      </c>
      <c r="AL915" s="172" t="s">
        <v>40</v>
      </c>
      <c r="AM915" s="172" t="s">
        <v>40</v>
      </c>
      <c r="AN915" s="172">
        <v>0</v>
      </c>
      <c r="AO915" s="171">
        <v>0.99</v>
      </c>
      <c r="AP915" s="361" t="s">
        <v>40</v>
      </c>
      <c r="AQ915" s="361" t="s">
        <v>40</v>
      </c>
      <c r="AR915" s="361" t="s">
        <v>40</v>
      </c>
      <c r="AS915" s="362">
        <v>1</v>
      </c>
      <c r="AT915" s="367">
        <v>0.0656418488929858</v>
      </c>
      <c r="AU915" s="364" t="s">
        <v>40</v>
      </c>
      <c r="AV915" s="365" t="s">
        <v>40</v>
      </c>
      <c r="AW915" s="365" t="s">
        <v>40</v>
      </c>
      <c r="AX915" s="365" t="s">
        <v>40</v>
      </c>
      <c r="AY915" s="145"/>
      <c r="AZ915" s="143"/>
    </row>
    <row r="916" spans="1:52">
      <c r="A916" s="141"/>
      <c r="B916" s="145"/>
      <c r="C916" s="185" t="s">
        <v>1669</v>
      </c>
      <c r="D916" s="169" t="s">
        <v>26</v>
      </c>
      <c r="E916" s="169" t="s">
        <v>1670</v>
      </c>
      <c r="F916" s="170" t="s">
        <v>1691</v>
      </c>
      <c r="G916" s="188" t="s">
        <v>1692</v>
      </c>
      <c r="H916" s="189" t="s">
        <v>1692</v>
      </c>
      <c r="I916" s="189" t="s">
        <v>1692</v>
      </c>
      <c r="J916" s="189" t="s">
        <v>1692</v>
      </c>
      <c r="K916" s="171">
        <v>0.9</v>
      </c>
      <c r="L916" s="172">
        <v>0.85</v>
      </c>
      <c r="M916" s="172">
        <v>0.764705882352941</v>
      </c>
      <c r="N916" s="173">
        <v>0.894736842105263</v>
      </c>
      <c r="O916" s="173">
        <v>0.798275862068966</v>
      </c>
      <c r="P916" s="359">
        <v>0.9</v>
      </c>
      <c r="Q916" s="360">
        <v>0.94282334384858</v>
      </c>
      <c r="R916" s="172">
        <v>0.830880518832627</v>
      </c>
      <c r="S916" s="172">
        <v>0.953177257525084</v>
      </c>
      <c r="T916" s="172">
        <v>0.924724948764966</v>
      </c>
      <c r="U916" s="359">
        <v>0.9</v>
      </c>
      <c r="V916" s="172">
        <v>0.853312302839117</v>
      </c>
      <c r="W916" s="172">
        <v>0.802195061112497</v>
      </c>
      <c r="X916" s="172">
        <v>0.925943621595795</v>
      </c>
      <c r="Y916" s="172">
        <v>0.8411444288642</v>
      </c>
      <c r="Z916" s="359">
        <v>0.92</v>
      </c>
      <c r="AA916" s="359" t="s">
        <v>40</v>
      </c>
      <c r="AB916" s="359" t="s">
        <v>40</v>
      </c>
      <c r="AC916" s="359">
        <v>1</v>
      </c>
      <c r="AD916" s="359">
        <v>0.833333333333333</v>
      </c>
      <c r="AE916" s="359">
        <v>0.92</v>
      </c>
      <c r="AF916" s="172">
        <v>0.99922600619195</v>
      </c>
      <c r="AG916" s="172">
        <v>0.99649430324277</v>
      </c>
      <c r="AH916" s="172">
        <v>0.999650166171069</v>
      </c>
      <c r="AI916" s="172">
        <v>0.997723502502711</v>
      </c>
      <c r="AJ916" s="359">
        <v>0.92</v>
      </c>
      <c r="AK916" s="172">
        <v>0.949132492113565</v>
      </c>
      <c r="AL916" s="172">
        <v>0.888584247258225</v>
      </c>
      <c r="AM916" s="172">
        <v>0.957975167144222</v>
      </c>
      <c r="AN916" s="172">
        <v>0.921083484940368</v>
      </c>
      <c r="AO916" s="171">
        <v>0.99</v>
      </c>
      <c r="AP916" s="361">
        <v>1</v>
      </c>
      <c r="AQ916" s="361">
        <v>1</v>
      </c>
      <c r="AR916" s="361">
        <v>1</v>
      </c>
      <c r="AS916" s="362">
        <v>1</v>
      </c>
      <c r="AT916" s="367">
        <v>0.0656418488929858</v>
      </c>
      <c r="AU916" s="364">
        <v>0.0666666666666667</v>
      </c>
      <c r="AV916" s="365">
        <v>0.0740740740740741</v>
      </c>
      <c r="AW916" s="365">
        <v>0.0833333333333333</v>
      </c>
      <c r="AX916" s="365">
        <v>0.0566666666666667</v>
      </c>
      <c r="AY916" s="145"/>
      <c r="AZ916" s="143"/>
    </row>
    <row r="917" spans="1:52">
      <c r="A917" s="141"/>
      <c r="B917" s="145"/>
      <c r="C917" s="185" t="s">
        <v>1669</v>
      </c>
      <c r="D917" s="169" t="s">
        <v>26</v>
      </c>
      <c r="E917" s="169" t="s">
        <v>1670</v>
      </c>
      <c r="F917" s="170" t="s">
        <v>1693</v>
      </c>
      <c r="G917" s="188" t="s">
        <v>1694</v>
      </c>
      <c r="H917" s="189" t="s">
        <v>1694</v>
      </c>
      <c r="I917" s="189" t="s">
        <v>1694</v>
      </c>
      <c r="J917" s="189" t="s">
        <v>1694</v>
      </c>
      <c r="K917" s="171">
        <v>0.9</v>
      </c>
      <c r="L917" s="172">
        <v>0.827586206896552</v>
      </c>
      <c r="M917" s="172">
        <v>0.888888888888889</v>
      </c>
      <c r="N917" s="173">
        <v>0.785714285714286</v>
      </c>
      <c r="O917" s="173">
        <v>0.886120996441281</v>
      </c>
      <c r="P917" s="359">
        <v>0.9</v>
      </c>
      <c r="Q917" s="360">
        <v>0.960381511371974</v>
      </c>
      <c r="R917" s="172">
        <v>0.938081603435934</v>
      </c>
      <c r="S917" s="172">
        <v>0.980505415162455</v>
      </c>
      <c r="T917" s="172">
        <v>0.977824858757062</v>
      </c>
      <c r="U917" s="359">
        <v>0.9</v>
      </c>
      <c r="V917" s="172">
        <v>0.910124724871607</v>
      </c>
      <c r="W917" s="172">
        <v>0.860057265569077</v>
      </c>
      <c r="X917" s="172">
        <v>0.932851985559567</v>
      </c>
      <c r="Y917" s="172">
        <v>0.932450564971751</v>
      </c>
      <c r="Z917" s="359">
        <v>0.92</v>
      </c>
      <c r="AA917" s="359" t="s">
        <v>40</v>
      </c>
      <c r="AB917" s="359" t="s">
        <v>40</v>
      </c>
      <c r="AC917" s="359" t="s">
        <v>40</v>
      </c>
      <c r="AD917" s="359">
        <v>1</v>
      </c>
      <c r="AE917" s="359">
        <v>0.92</v>
      </c>
      <c r="AF917" s="172">
        <v>1</v>
      </c>
      <c r="AG917" s="172">
        <v>0.996677740863787</v>
      </c>
      <c r="AH917" s="172">
        <v>0.998055735580039</v>
      </c>
      <c r="AI917" s="172">
        <v>0.993690976906595</v>
      </c>
      <c r="AJ917" s="359">
        <v>0.92</v>
      </c>
      <c r="AK917" s="172">
        <v>0.946500549651887</v>
      </c>
      <c r="AL917" s="172">
        <v>0.922719141323793</v>
      </c>
      <c r="AM917" s="172">
        <v>0.955956678700361</v>
      </c>
      <c r="AN917" s="172">
        <v>0.959196159638554</v>
      </c>
      <c r="AO917" s="171">
        <v>0.99</v>
      </c>
      <c r="AP917" s="361">
        <v>1</v>
      </c>
      <c r="AQ917" s="361">
        <v>1</v>
      </c>
      <c r="AR917" s="361">
        <v>1</v>
      </c>
      <c r="AS917" s="362">
        <v>1</v>
      </c>
      <c r="AT917" s="367">
        <v>0.0656418488929858</v>
      </c>
      <c r="AU917" s="364">
        <v>0.0952380952380952</v>
      </c>
      <c r="AV917" s="365">
        <v>0.0555555555555556</v>
      </c>
      <c r="AW917" s="365">
        <v>0.130434782608696</v>
      </c>
      <c r="AX917" s="365">
        <v>0.0678851174934726</v>
      </c>
      <c r="AY917" s="145"/>
      <c r="AZ917" s="143"/>
    </row>
    <row r="918" spans="1:52">
      <c r="A918" s="141"/>
      <c r="B918" s="145"/>
      <c r="C918" s="185" t="s">
        <v>1669</v>
      </c>
      <c r="D918" s="169" t="s">
        <v>26</v>
      </c>
      <c r="E918" s="169" t="s">
        <v>1670</v>
      </c>
      <c r="F918" s="170" t="s">
        <v>1695</v>
      </c>
      <c r="G918" s="192" t="s">
        <v>1695</v>
      </c>
      <c r="H918" s="193" t="s">
        <v>1695</v>
      </c>
      <c r="I918" s="193" t="s">
        <v>1695</v>
      </c>
      <c r="J918" s="193" t="s">
        <v>1695</v>
      </c>
      <c r="K918" s="171">
        <v>0.9</v>
      </c>
      <c r="L918" s="172">
        <v>0.954545454545455</v>
      </c>
      <c r="M918" s="172">
        <v>0.823529411764706</v>
      </c>
      <c r="N918" s="173">
        <v>0.944444444444444</v>
      </c>
      <c r="O918" s="173">
        <v>0.930604982206406</v>
      </c>
      <c r="P918" s="359">
        <v>0.9</v>
      </c>
      <c r="Q918" s="360">
        <v>0.950952106174264</v>
      </c>
      <c r="R918" s="172">
        <v>0.920245398773006</v>
      </c>
      <c r="S918" s="172">
        <v>0.938728323699422</v>
      </c>
      <c r="T918" s="172">
        <v>0.957257112888423</v>
      </c>
      <c r="U918" s="359">
        <v>0.9</v>
      </c>
      <c r="V918" s="172">
        <v>0.926139642238892</v>
      </c>
      <c r="W918" s="172">
        <v>0.898773006134969</v>
      </c>
      <c r="X918" s="172">
        <v>0.939306358381503</v>
      </c>
      <c r="Y918" s="172">
        <v>0.915619322332316</v>
      </c>
      <c r="Z918" s="359">
        <v>0.92</v>
      </c>
      <c r="AA918" s="359" t="s">
        <v>40</v>
      </c>
      <c r="AB918" s="359" t="s">
        <v>40</v>
      </c>
      <c r="AC918" s="359" t="s">
        <v>40</v>
      </c>
      <c r="AD918" s="359">
        <v>1</v>
      </c>
      <c r="AE918" s="359">
        <v>0.92</v>
      </c>
      <c r="AF918" s="172">
        <v>1</v>
      </c>
      <c r="AG918" s="172">
        <v>1</v>
      </c>
      <c r="AH918" s="172">
        <v>0.999166666666667</v>
      </c>
      <c r="AI918" s="172">
        <v>0.997699165947656</v>
      </c>
      <c r="AJ918" s="359">
        <v>0.92</v>
      </c>
      <c r="AK918" s="172">
        <v>0.952161383285303</v>
      </c>
      <c r="AL918" s="172">
        <v>0.938650306748466</v>
      </c>
      <c r="AM918" s="172">
        <v>0.959607616849394</v>
      </c>
      <c r="AN918" s="172">
        <v>0.949434315100514</v>
      </c>
      <c r="AO918" s="171">
        <v>0.99</v>
      </c>
      <c r="AP918" s="361">
        <v>1</v>
      </c>
      <c r="AQ918" s="361">
        <v>1</v>
      </c>
      <c r="AR918" s="361">
        <v>1</v>
      </c>
      <c r="AS918" s="362">
        <v>1</v>
      </c>
      <c r="AT918" s="367">
        <v>0.0656418488929858</v>
      </c>
      <c r="AU918" s="364">
        <v>0.142857142857143</v>
      </c>
      <c r="AV918" s="365">
        <v>0</v>
      </c>
      <c r="AW918" s="365">
        <v>0</v>
      </c>
      <c r="AX918" s="365">
        <v>0.037037037037037</v>
      </c>
      <c r="AY918" s="145"/>
      <c r="AZ918" s="143"/>
    </row>
    <row r="919" spans="1:52">
      <c r="A919" s="141"/>
      <c r="B919" s="145"/>
      <c r="C919" s="185" t="s">
        <v>1669</v>
      </c>
      <c r="D919" s="169" t="s">
        <v>26</v>
      </c>
      <c r="E919" s="169" t="s">
        <v>1670</v>
      </c>
      <c r="F919" s="170" t="s">
        <v>1696</v>
      </c>
      <c r="G919" s="188" t="s">
        <v>1697</v>
      </c>
      <c r="H919" s="189" t="s">
        <v>1697</v>
      </c>
      <c r="I919" s="189" t="s">
        <v>1697</v>
      </c>
      <c r="J919" s="189" t="s">
        <v>1697</v>
      </c>
      <c r="K919" s="171">
        <v>0.9</v>
      </c>
      <c r="L919" s="172">
        <v>0.972972972972973</v>
      </c>
      <c r="M919" s="172">
        <v>0.941176470588235</v>
      </c>
      <c r="N919" s="173">
        <v>0.861111111111111</v>
      </c>
      <c r="O919" s="173">
        <v>0.885740402193784</v>
      </c>
      <c r="P919" s="359">
        <v>0.9</v>
      </c>
      <c r="Q919" s="360">
        <v>0.986994727592267</v>
      </c>
      <c r="R919" s="172">
        <v>0.969225785552316</v>
      </c>
      <c r="S919" s="172">
        <v>0.97062621045836</v>
      </c>
      <c r="T919" s="172">
        <v>0.983491229715787</v>
      </c>
      <c r="U919" s="359">
        <v>0.9</v>
      </c>
      <c r="V919" s="172">
        <v>0.952899824253076</v>
      </c>
      <c r="W919" s="172">
        <v>0.931324910916748</v>
      </c>
      <c r="X919" s="172">
        <v>0.956423499031633</v>
      </c>
      <c r="Y919" s="172">
        <v>0.958477941406372</v>
      </c>
      <c r="Z919" s="359">
        <v>0.92</v>
      </c>
      <c r="AA919" s="359" t="s">
        <v>40</v>
      </c>
      <c r="AB919" s="359" t="s">
        <v>40</v>
      </c>
      <c r="AC919" s="359" t="s">
        <v>40</v>
      </c>
      <c r="AD919" s="359">
        <v>1</v>
      </c>
      <c r="AE919" s="359">
        <v>0.92</v>
      </c>
      <c r="AF919" s="172">
        <v>0.991740412979351</v>
      </c>
      <c r="AG919" s="172">
        <v>0.997275204359673</v>
      </c>
      <c r="AH919" s="172">
        <v>0.997644287396938</v>
      </c>
      <c r="AI919" s="172">
        <v>0.99353732829909</v>
      </c>
      <c r="AJ919" s="359">
        <v>0.92</v>
      </c>
      <c r="AK919" s="172">
        <v>0.962390158172232</v>
      </c>
      <c r="AL919" s="172">
        <v>0.942986718496923</v>
      </c>
      <c r="AM919" s="172">
        <v>0.964170432537121</v>
      </c>
      <c r="AN919" s="172">
        <v>0.968172249202743</v>
      </c>
      <c r="AO919" s="171">
        <v>0.99</v>
      </c>
      <c r="AP919" s="361">
        <v>1</v>
      </c>
      <c r="AQ919" s="361">
        <v>1</v>
      </c>
      <c r="AR919" s="361">
        <v>1</v>
      </c>
      <c r="AS919" s="362">
        <v>1</v>
      </c>
      <c r="AT919" s="367">
        <v>0.0656418488929858</v>
      </c>
      <c r="AU919" s="364">
        <v>0.166666666666667</v>
      </c>
      <c r="AV919" s="365">
        <v>0.277777777777778</v>
      </c>
      <c r="AW919" s="365">
        <v>0.0666666666666667</v>
      </c>
      <c r="AX919" s="365">
        <v>0.0772946859903382</v>
      </c>
      <c r="AY919" s="145"/>
      <c r="AZ919" s="143"/>
    </row>
    <row r="920" spans="1:52">
      <c r="A920" s="141"/>
      <c r="B920" s="145"/>
      <c r="C920" s="185" t="s">
        <v>1669</v>
      </c>
      <c r="D920" s="169" t="s">
        <v>26</v>
      </c>
      <c r="E920" s="169" t="s">
        <v>1670</v>
      </c>
      <c r="F920" s="170" t="s">
        <v>1698</v>
      </c>
      <c r="G920" s="192" t="s">
        <v>1698</v>
      </c>
      <c r="H920" s="193" t="s">
        <v>1698</v>
      </c>
      <c r="I920" s="193" t="s">
        <v>1698</v>
      </c>
      <c r="J920" s="193" t="s">
        <v>1698</v>
      </c>
      <c r="K920" s="171">
        <v>0.9</v>
      </c>
      <c r="L920" s="172">
        <v>0.818181818181818</v>
      </c>
      <c r="M920" s="172">
        <v>0.916666666666667</v>
      </c>
      <c r="N920" s="173">
        <v>0.8</v>
      </c>
      <c r="O920" s="173">
        <v>0.889855072463768</v>
      </c>
      <c r="P920" s="359">
        <v>0.9</v>
      </c>
      <c r="Q920" s="360">
        <v>0.888439773645918</v>
      </c>
      <c r="R920" s="172">
        <v>0.960328317373461</v>
      </c>
      <c r="S920" s="172">
        <v>0.87593984962406</v>
      </c>
      <c r="T920" s="172">
        <v>0.942247817028349</v>
      </c>
      <c r="U920" s="359">
        <v>0.9</v>
      </c>
      <c r="V920" s="172">
        <v>0.850444624090542</v>
      </c>
      <c r="W920" s="172">
        <v>0.913132694938441</v>
      </c>
      <c r="X920" s="172">
        <v>0.794736842105263</v>
      </c>
      <c r="Y920" s="172">
        <v>0.914296415946813</v>
      </c>
      <c r="Z920" s="359">
        <v>0.92</v>
      </c>
      <c r="AA920" s="359" t="s">
        <v>40</v>
      </c>
      <c r="AB920" s="359" t="s">
        <v>40</v>
      </c>
      <c r="AC920" s="359" t="s">
        <v>40</v>
      </c>
      <c r="AD920" s="359" t="s">
        <v>40</v>
      </c>
      <c r="AE920" s="359">
        <v>0.92</v>
      </c>
      <c r="AF920" s="172">
        <v>1</v>
      </c>
      <c r="AG920" s="172">
        <v>1</v>
      </c>
      <c r="AH920" s="172">
        <v>1</v>
      </c>
      <c r="AI920" s="172">
        <v>0.994842731652026</v>
      </c>
      <c r="AJ920" s="359">
        <v>0.92</v>
      </c>
      <c r="AK920" s="172">
        <v>0.875605815831987</v>
      </c>
      <c r="AL920" s="172">
        <v>0.948700410396717</v>
      </c>
      <c r="AM920" s="172">
        <v>0.886466165413534</v>
      </c>
      <c r="AN920" s="172">
        <v>0.945552434456929</v>
      </c>
      <c r="AO920" s="171">
        <v>0.99</v>
      </c>
      <c r="AP920" s="361" t="s">
        <v>40</v>
      </c>
      <c r="AQ920" s="361">
        <v>1</v>
      </c>
      <c r="AR920" s="361">
        <v>1</v>
      </c>
      <c r="AS920" s="362">
        <v>1</v>
      </c>
      <c r="AT920" s="367">
        <v>0.0656418488929858</v>
      </c>
      <c r="AU920" s="364">
        <v>0</v>
      </c>
      <c r="AV920" s="365">
        <v>0</v>
      </c>
      <c r="AW920" s="365">
        <v>0</v>
      </c>
      <c r="AX920" s="365">
        <v>0.05625</v>
      </c>
      <c r="AY920" s="145"/>
      <c r="AZ920" s="143"/>
    </row>
    <row r="921" spans="1:52">
      <c r="A921" s="141"/>
      <c r="B921" s="145"/>
      <c r="C921" s="185" t="s">
        <v>1669</v>
      </c>
      <c r="D921" s="169" t="s">
        <v>26</v>
      </c>
      <c r="E921" s="169" t="s">
        <v>1670</v>
      </c>
      <c r="F921" s="170" t="s">
        <v>1699</v>
      </c>
      <c r="G921" s="188" t="s">
        <v>1700</v>
      </c>
      <c r="H921" s="189" t="s">
        <v>1700</v>
      </c>
      <c r="I921" s="189" t="s">
        <v>1700</v>
      </c>
      <c r="J921" s="189" t="s">
        <v>1700</v>
      </c>
      <c r="K921" s="171">
        <v>0.9</v>
      </c>
      <c r="L921" s="172">
        <v>0.777777777777778</v>
      </c>
      <c r="M921" s="172">
        <v>0.823529411764706</v>
      </c>
      <c r="N921" s="173">
        <v>0.705882352941177</v>
      </c>
      <c r="O921" s="173">
        <v>0.794063079777365</v>
      </c>
      <c r="P921" s="359">
        <v>0.9</v>
      </c>
      <c r="Q921" s="360">
        <v>0.956933270231898</v>
      </c>
      <c r="R921" s="172">
        <v>0.902743142144638</v>
      </c>
      <c r="S921" s="172">
        <v>0.943621595795509</v>
      </c>
      <c r="T921" s="172">
        <v>0.946367357806104</v>
      </c>
      <c r="U921" s="359">
        <v>0.9</v>
      </c>
      <c r="V921" s="172">
        <v>0.79460482725982</v>
      </c>
      <c r="W921" s="172">
        <v>0.838403990024938</v>
      </c>
      <c r="X921" s="172">
        <v>0.843764930721452</v>
      </c>
      <c r="Y921" s="172">
        <v>0.852630878290678</v>
      </c>
      <c r="Z921" s="359">
        <v>0.92</v>
      </c>
      <c r="AA921" s="359">
        <v>0</v>
      </c>
      <c r="AB921" s="359" t="s">
        <v>40</v>
      </c>
      <c r="AC921" s="359" t="s">
        <v>40</v>
      </c>
      <c r="AD921" s="359">
        <v>0.666666666666667</v>
      </c>
      <c r="AE921" s="359">
        <v>0.92</v>
      </c>
      <c r="AF921" s="172">
        <v>0.994947532063739</v>
      </c>
      <c r="AG921" s="172">
        <v>0.989110707803993</v>
      </c>
      <c r="AH921" s="172">
        <v>0.997198879551821</v>
      </c>
      <c r="AI921" s="172">
        <v>0.995969354789083</v>
      </c>
      <c r="AJ921" s="359">
        <v>0.92</v>
      </c>
      <c r="AK921" s="172">
        <v>0.928132387706856</v>
      </c>
      <c r="AL921" s="172">
        <v>0.908229426433915</v>
      </c>
      <c r="AM921" s="172">
        <v>0.9393215480172</v>
      </c>
      <c r="AN921" s="172">
        <v>0.944124596492396</v>
      </c>
      <c r="AO921" s="171">
        <v>0.99</v>
      </c>
      <c r="AP921" s="361">
        <v>1</v>
      </c>
      <c r="AQ921" s="361">
        <v>1</v>
      </c>
      <c r="AR921" s="361">
        <v>1</v>
      </c>
      <c r="AS921" s="362">
        <v>1</v>
      </c>
      <c r="AT921" s="367">
        <v>0.0656418488929858</v>
      </c>
      <c r="AU921" s="364">
        <v>0.111111111111111</v>
      </c>
      <c r="AV921" s="365">
        <v>0.142857142857143</v>
      </c>
      <c r="AW921" s="365">
        <v>0</v>
      </c>
      <c r="AX921" s="365">
        <v>0.046875</v>
      </c>
      <c r="AY921" s="145"/>
      <c r="AZ921" s="143"/>
    </row>
    <row r="922" spans="1:52">
      <c r="A922" s="141"/>
      <c r="B922" s="145"/>
      <c r="C922" s="185" t="s">
        <v>1669</v>
      </c>
      <c r="D922" s="169" t="s">
        <v>26</v>
      </c>
      <c r="E922" s="169" t="s">
        <v>1670</v>
      </c>
      <c r="F922" s="170" t="s">
        <v>1701</v>
      </c>
      <c r="G922" s="188" t="s">
        <v>1702</v>
      </c>
      <c r="H922" s="189" t="s">
        <v>1702</v>
      </c>
      <c r="I922" s="189" t="s">
        <v>1702</v>
      </c>
      <c r="J922" s="189" t="s">
        <v>1702</v>
      </c>
      <c r="K922" s="171">
        <v>0.9</v>
      </c>
      <c r="L922" s="172">
        <v>0.933333333333333</v>
      </c>
      <c r="M922" s="172">
        <v>0.827586206896552</v>
      </c>
      <c r="N922" s="173">
        <v>0.827586206896552</v>
      </c>
      <c r="O922" s="173">
        <v>0.904171364148816</v>
      </c>
      <c r="P922" s="359">
        <v>0.9</v>
      </c>
      <c r="Q922" s="360">
        <v>0.977064220183486</v>
      </c>
      <c r="R922" s="172">
        <v>0.944951338199513</v>
      </c>
      <c r="S922" s="172">
        <v>0.969477183439105</v>
      </c>
      <c r="T922" s="172">
        <v>0.969264512355608</v>
      </c>
      <c r="U922" s="359">
        <v>0.9</v>
      </c>
      <c r="V922" s="172">
        <v>0.890519877675841</v>
      </c>
      <c r="W922" s="172">
        <v>0.875912408759124</v>
      </c>
      <c r="X922" s="172">
        <v>0.887881535207011</v>
      </c>
      <c r="Y922" s="172">
        <v>0.9151142954623</v>
      </c>
      <c r="Z922" s="359">
        <v>0.92</v>
      </c>
      <c r="AA922" s="359" t="s">
        <v>40</v>
      </c>
      <c r="AB922" s="359" t="s">
        <v>40</v>
      </c>
      <c r="AC922" s="359" t="s">
        <v>40</v>
      </c>
      <c r="AD922" s="359">
        <v>1</v>
      </c>
      <c r="AE922" s="359">
        <v>0.92</v>
      </c>
      <c r="AF922" s="172">
        <v>0.998294000568666</v>
      </c>
      <c r="AG922" s="172">
        <v>0.991528842275111</v>
      </c>
      <c r="AH922" s="172">
        <v>0.995918367346939</v>
      </c>
      <c r="AI922" s="172">
        <v>0.997023962235107</v>
      </c>
      <c r="AJ922" s="359">
        <v>0.92</v>
      </c>
      <c r="AK922" s="172">
        <v>0.936124694376528</v>
      </c>
      <c r="AL922" s="172">
        <v>0.899969595621769</v>
      </c>
      <c r="AM922" s="172">
        <v>0.926866122695678</v>
      </c>
      <c r="AN922" s="172">
        <v>0.953168097776825</v>
      </c>
      <c r="AO922" s="171">
        <v>0.99</v>
      </c>
      <c r="AP922" s="361">
        <v>1</v>
      </c>
      <c r="AQ922" s="361">
        <v>1</v>
      </c>
      <c r="AR922" s="361">
        <v>1</v>
      </c>
      <c r="AS922" s="362">
        <v>1</v>
      </c>
      <c r="AT922" s="367">
        <v>0.0656418488929858</v>
      </c>
      <c r="AU922" s="364">
        <v>0</v>
      </c>
      <c r="AV922" s="365">
        <v>0.025</v>
      </c>
      <c r="AW922" s="365">
        <v>0.05</v>
      </c>
      <c r="AX922" s="365">
        <v>0.0494845360824742</v>
      </c>
      <c r="AY922" s="145"/>
      <c r="AZ922" s="143"/>
    </row>
    <row r="923" spans="1:52">
      <c r="A923" s="141"/>
      <c r="B923" s="145"/>
      <c r="C923" s="185" t="s">
        <v>1669</v>
      </c>
      <c r="D923" s="169" t="s">
        <v>26</v>
      </c>
      <c r="E923" s="169" t="s">
        <v>1670</v>
      </c>
      <c r="F923" s="170" t="s">
        <v>1703</v>
      </c>
      <c r="G923" s="188" t="s">
        <v>1704</v>
      </c>
      <c r="H923" s="189" t="s">
        <v>1704</v>
      </c>
      <c r="I923" s="189" t="s">
        <v>1704</v>
      </c>
      <c r="J923" s="189" t="s">
        <v>1704</v>
      </c>
      <c r="K923" s="171">
        <v>0.9</v>
      </c>
      <c r="L923" s="172">
        <v>1</v>
      </c>
      <c r="M923" s="172">
        <v>0.941176470588235</v>
      </c>
      <c r="N923" s="173">
        <v>0.971428571428571</v>
      </c>
      <c r="O923" s="173">
        <v>0.972754793138244</v>
      </c>
      <c r="P923" s="359">
        <v>0.9</v>
      </c>
      <c r="Q923" s="360">
        <v>0.99581589958159</v>
      </c>
      <c r="R923" s="172">
        <v>0.991410637594978</v>
      </c>
      <c r="S923" s="172">
        <v>0.974927325581395</v>
      </c>
      <c r="T923" s="172">
        <v>0.991036231702112</v>
      </c>
      <c r="U923" s="359">
        <v>0.9</v>
      </c>
      <c r="V923" s="172">
        <v>0.910992772917459</v>
      </c>
      <c r="W923" s="172">
        <v>0.939544103072349</v>
      </c>
      <c r="X923" s="172">
        <v>0.932776162790698</v>
      </c>
      <c r="Y923" s="172">
        <v>0.927147412559319</v>
      </c>
      <c r="Z923" s="359">
        <v>0.92</v>
      </c>
      <c r="AA923" s="359">
        <v>0.959349593495935</v>
      </c>
      <c r="AB923" s="359">
        <v>0.932038834951456</v>
      </c>
      <c r="AC923" s="359">
        <v>0.957328385899815</v>
      </c>
      <c r="AD923" s="359">
        <v>0.9397917324077</v>
      </c>
      <c r="AE923" s="359">
        <v>0.92</v>
      </c>
      <c r="AF923" s="172">
        <v>0.999619047619048</v>
      </c>
      <c r="AG923" s="172">
        <v>0.996507936507936</v>
      </c>
      <c r="AH923" s="172">
        <v>0.999480317006626</v>
      </c>
      <c r="AI923" s="172">
        <v>0.949535549389689</v>
      </c>
      <c r="AJ923" s="359">
        <v>0.92</v>
      </c>
      <c r="AK923" s="172">
        <v>0.945227418321589</v>
      </c>
      <c r="AL923" s="172">
        <v>0.955976520811099</v>
      </c>
      <c r="AM923" s="172">
        <v>0.957472660996355</v>
      </c>
      <c r="AN923" s="172">
        <v>0.95850518161834</v>
      </c>
      <c r="AO923" s="171">
        <v>0.99</v>
      </c>
      <c r="AP923" s="361">
        <v>1</v>
      </c>
      <c r="AQ923" s="361">
        <v>1</v>
      </c>
      <c r="AR923" s="361">
        <v>1</v>
      </c>
      <c r="AS923" s="362">
        <v>1</v>
      </c>
      <c r="AT923" s="367">
        <v>0.0656418488929858</v>
      </c>
      <c r="AU923" s="364">
        <v>0.0555555555555556</v>
      </c>
      <c r="AV923" s="365">
        <v>0</v>
      </c>
      <c r="AW923" s="365">
        <v>0</v>
      </c>
      <c r="AX923" s="365">
        <v>0.0384615384615385</v>
      </c>
      <c r="AY923" s="145"/>
      <c r="AZ923" s="143"/>
    </row>
    <row r="924" spans="1:52">
      <c r="A924" s="141"/>
      <c r="B924" s="145"/>
      <c r="C924" s="185" t="s">
        <v>1669</v>
      </c>
      <c r="D924" s="169" t="s">
        <v>26</v>
      </c>
      <c r="E924" s="169" t="s">
        <v>1670</v>
      </c>
      <c r="F924" s="170" t="s">
        <v>1705</v>
      </c>
      <c r="G924" s="188" t="s">
        <v>1706</v>
      </c>
      <c r="H924" s="189" t="s">
        <v>1706</v>
      </c>
      <c r="I924" s="189" t="s">
        <v>1706</v>
      </c>
      <c r="J924" s="189" t="s">
        <v>1706</v>
      </c>
      <c r="K924" s="171">
        <v>0.9</v>
      </c>
      <c r="L924" s="172">
        <v>1</v>
      </c>
      <c r="M924" s="172">
        <v>1</v>
      </c>
      <c r="N924" s="173">
        <v>1</v>
      </c>
      <c r="O924" s="173">
        <v>0.962962962962963</v>
      </c>
      <c r="P924" s="359">
        <v>0.9</v>
      </c>
      <c r="Q924" s="360">
        <v>0.972772277227723</v>
      </c>
      <c r="R924" s="172">
        <v>0.977064220183486</v>
      </c>
      <c r="S924" s="172">
        <v>0.958997722095672</v>
      </c>
      <c r="T924" s="172">
        <v>0.967860828541943</v>
      </c>
      <c r="U924" s="359">
        <v>0.9</v>
      </c>
      <c r="V924" s="172">
        <v>0.910891089108911</v>
      </c>
      <c r="W924" s="172">
        <v>0.839449541284404</v>
      </c>
      <c r="X924" s="172">
        <v>0.920273348519362</v>
      </c>
      <c r="Y924" s="172">
        <v>0.896800825593395</v>
      </c>
      <c r="Z924" s="359">
        <v>0.92</v>
      </c>
      <c r="AA924" s="359">
        <v>0.928571428571429</v>
      </c>
      <c r="AB924" s="359">
        <v>0.783333333333333</v>
      </c>
      <c r="AC924" s="359">
        <v>0.903846153846154</v>
      </c>
      <c r="AD924" s="359">
        <v>0.837487860148916</v>
      </c>
      <c r="AE924" s="359">
        <v>0.92</v>
      </c>
      <c r="AF924" s="172">
        <v>1</v>
      </c>
      <c r="AG924" s="172">
        <v>0.927083333333333</v>
      </c>
      <c r="AH924" s="172">
        <v>0.992084432717678</v>
      </c>
      <c r="AI924" s="172">
        <v>0.993376847763486</v>
      </c>
      <c r="AJ924" s="359">
        <v>0.92</v>
      </c>
      <c r="AK924" s="172">
        <v>0.948770491803279</v>
      </c>
      <c r="AL924" s="172">
        <v>0.928057553956835</v>
      </c>
      <c r="AM924" s="172">
        <v>0.953959484346225</v>
      </c>
      <c r="AN924" s="172">
        <v>0.937638797191045</v>
      </c>
      <c r="AO924" s="171">
        <v>0.99</v>
      </c>
      <c r="AP924" s="361">
        <v>1</v>
      </c>
      <c r="AQ924" s="361">
        <v>1</v>
      </c>
      <c r="AR924" s="361">
        <v>1</v>
      </c>
      <c r="AS924" s="362">
        <v>1</v>
      </c>
      <c r="AT924" s="367">
        <v>0.0656418488929858</v>
      </c>
      <c r="AU924" s="364">
        <v>0.125</v>
      </c>
      <c r="AV924" s="365">
        <v>0</v>
      </c>
      <c r="AW924" s="365">
        <v>0.25</v>
      </c>
      <c r="AX924" s="365">
        <v>0.08</v>
      </c>
      <c r="AY924" s="145"/>
      <c r="AZ924" s="143"/>
    </row>
    <row r="925" spans="1:52">
      <c r="A925" s="141"/>
      <c r="B925" s="145"/>
      <c r="C925" s="185" t="s">
        <v>1669</v>
      </c>
      <c r="D925" s="169" t="s">
        <v>26</v>
      </c>
      <c r="E925" s="169" t="s">
        <v>1670</v>
      </c>
      <c r="F925" s="170" t="s">
        <v>1707</v>
      </c>
      <c r="G925" s="188" t="s">
        <v>1708</v>
      </c>
      <c r="H925" s="189" t="s">
        <v>1708</v>
      </c>
      <c r="I925" s="189" t="s">
        <v>1708</v>
      </c>
      <c r="J925" s="189" t="s">
        <v>1708</v>
      </c>
      <c r="K925" s="171">
        <v>0.9</v>
      </c>
      <c r="L925" s="172">
        <v>0.896551724137931</v>
      </c>
      <c r="M925" s="172">
        <v>0.84375</v>
      </c>
      <c r="N925" s="173">
        <v>0.84375</v>
      </c>
      <c r="O925" s="173">
        <v>0.900662251655629</v>
      </c>
      <c r="P925" s="359">
        <v>0.9</v>
      </c>
      <c r="Q925" s="360">
        <v>0.944773175542406</v>
      </c>
      <c r="R925" s="172">
        <v>0.90544929628293</v>
      </c>
      <c r="S925" s="172">
        <v>0.949619427328742</v>
      </c>
      <c r="T925" s="172">
        <v>0.957636212867665</v>
      </c>
      <c r="U925" s="359">
        <v>0.9</v>
      </c>
      <c r="V925" s="172">
        <v>0.901775147928994</v>
      </c>
      <c r="W925" s="172">
        <v>0.909779862865392</v>
      </c>
      <c r="X925" s="172">
        <v>0.916636462486408</v>
      </c>
      <c r="Y925" s="172">
        <v>0.914735866543095</v>
      </c>
      <c r="Z925" s="359">
        <v>0.92</v>
      </c>
      <c r="AA925" s="359" t="s">
        <v>40</v>
      </c>
      <c r="AB925" s="359" t="s">
        <v>40</v>
      </c>
      <c r="AC925" s="359" t="s">
        <v>40</v>
      </c>
      <c r="AD925" s="359" t="s">
        <v>40</v>
      </c>
      <c r="AE925" s="359">
        <v>0.92</v>
      </c>
      <c r="AF925" s="172">
        <v>0.998985115020298</v>
      </c>
      <c r="AG925" s="172">
        <v>0.958333333333333</v>
      </c>
      <c r="AH925" s="172">
        <v>1</v>
      </c>
      <c r="AI925" s="172">
        <v>0.995642563138371</v>
      </c>
      <c r="AJ925" s="359">
        <v>0.92</v>
      </c>
      <c r="AK925" s="172">
        <v>0.932544378698225</v>
      </c>
      <c r="AL925" s="172">
        <v>0.932154456874774</v>
      </c>
      <c r="AM925" s="172">
        <v>0.939833272924973</v>
      </c>
      <c r="AN925" s="172">
        <v>0.947417840375587</v>
      </c>
      <c r="AO925" s="171">
        <v>0.99</v>
      </c>
      <c r="AP925" s="361">
        <v>1</v>
      </c>
      <c r="AQ925" s="361">
        <v>1</v>
      </c>
      <c r="AR925" s="361">
        <v>1</v>
      </c>
      <c r="AS925" s="362">
        <v>1</v>
      </c>
      <c r="AT925" s="367">
        <v>0.0656418488929858</v>
      </c>
      <c r="AU925" s="364">
        <v>0</v>
      </c>
      <c r="AV925" s="365">
        <v>0</v>
      </c>
      <c r="AW925" s="365">
        <v>0</v>
      </c>
      <c r="AX925" s="365">
        <v>0.0530973451327434</v>
      </c>
      <c r="AY925" s="145"/>
      <c r="AZ925" s="143"/>
    </row>
    <row r="926" spans="1:52">
      <c r="A926" s="141"/>
      <c r="B926" s="145"/>
      <c r="C926" s="185" t="s">
        <v>1669</v>
      </c>
      <c r="D926" s="169" t="s">
        <v>26</v>
      </c>
      <c r="E926" s="169" t="s">
        <v>1670</v>
      </c>
      <c r="F926" s="170" t="s">
        <v>1709</v>
      </c>
      <c r="G926" s="192" t="s">
        <v>1709</v>
      </c>
      <c r="H926" s="193" t="s">
        <v>1709</v>
      </c>
      <c r="I926" s="193" t="s">
        <v>1709</v>
      </c>
      <c r="J926" s="193" t="s">
        <v>1709</v>
      </c>
      <c r="K926" s="171">
        <v>0.9</v>
      </c>
      <c r="L926" s="172">
        <v>0.7</v>
      </c>
      <c r="M926" s="172">
        <v>0.764705882352941</v>
      </c>
      <c r="N926" s="173">
        <v>0.722222222222222</v>
      </c>
      <c r="O926" s="173">
        <v>0.802348336594912</v>
      </c>
      <c r="P926" s="359">
        <v>0.9</v>
      </c>
      <c r="Q926" s="360">
        <v>0.930094786729858</v>
      </c>
      <c r="R926" s="172">
        <v>0.948036951501155</v>
      </c>
      <c r="S926" s="172">
        <v>0.933294324166179</v>
      </c>
      <c r="T926" s="172">
        <v>0.943244922527281</v>
      </c>
      <c r="U926" s="359">
        <v>0.9</v>
      </c>
      <c r="V926" s="172">
        <v>0.80154028436019</v>
      </c>
      <c r="W926" s="172">
        <v>0.852771362586605</v>
      </c>
      <c r="X926" s="172">
        <v>0.848449385605617</v>
      </c>
      <c r="Y926" s="172">
        <v>0.865849869907965</v>
      </c>
      <c r="Z926" s="359">
        <v>0.92</v>
      </c>
      <c r="AA926" s="359" t="s">
        <v>40</v>
      </c>
      <c r="AB926" s="359" t="s">
        <v>40</v>
      </c>
      <c r="AC926" s="359" t="s">
        <v>40</v>
      </c>
      <c r="AD926" s="359" t="s">
        <v>40</v>
      </c>
      <c r="AE926" s="359">
        <v>0.92</v>
      </c>
      <c r="AF926" s="172">
        <v>0.997766195085629</v>
      </c>
      <c r="AG926" s="172">
        <v>0.995283018867924</v>
      </c>
      <c r="AH926" s="172">
        <v>0.987720644666155</v>
      </c>
      <c r="AI926" s="172">
        <v>0.990740296502423</v>
      </c>
      <c r="AJ926" s="359">
        <v>0.92</v>
      </c>
      <c r="AK926" s="172">
        <v>0.896919431279621</v>
      </c>
      <c r="AL926" s="172">
        <v>0.929561200923788</v>
      </c>
      <c r="AM926" s="172">
        <v>0.930368636629608</v>
      </c>
      <c r="AN926" s="172">
        <v>0.939831084360742</v>
      </c>
      <c r="AO926" s="171">
        <v>0.99</v>
      </c>
      <c r="AP926" s="361">
        <v>1</v>
      </c>
      <c r="AQ926" s="361">
        <v>1</v>
      </c>
      <c r="AR926" s="361">
        <v>1</v>
      </c>
      <c r="AS926" s="362">
        <v>1</v>
      </c>
      <c r="AT926" s="367">
        <v>0.0656418488929858</v>
      </c>
      <c r="AU926" s="364">
        <v>0</v>
      </c>
      <c r="AV926" s="365">
        <v>0.0714285714285714</v>
      </c>
      <c r="AW926" s="365">
        <v>0.0714285714285714</v>
      </c>
      <c r="AX926" s="365">
        <v>0.0396825396825397</v>
      </c>
      <c r="AY926" s="145"/>
      <c r="AZ926" s="143"/>
    </row>
    <row r="927" spans="1:52">
      <c r="A927" s="141"/>
      <c r="B927" s="145"/>
      <c r="C927" s="185" t="s">
        <v>1669</v>
      </c>
      <c r="D927" s="169" t="s">
        <v>26</v>
      </c>
      <c r="E927" s="169" t="s">
        <v>1670</v>
      </c>
      <c r="F927" s="170" t="s">
        <v>1710</v>
      </c>
      <c r="G927" s="188" t="s">
        <v>1711</v>
      </c>
      <c r="H927" s="189" t="s">
        <v>1711</v>
      </c>
      <c r="I927" s="189" t="s">
        <v>1711</v>
      </c>
      <c r="J927" s="189" t="s">
        <v>1711</v>
      </c>
      <c r="K927" s="171">
        <v>0.9</v>
      </c>
      <c r="L927" s="172">
        <v>0.936507936507937</v>
      </c>
      <c r="M927" s="172">
        <v>0.903846153846154</v>
      </c>
      <c r="N927" s="173">
        <v>0.948275862068966</v>
      </c>
      <c r="O927" s="173">
        <v>0.931734317343173</v>
      </c>
      <c r="P927" s="359">
        <v>0.9</v>
      </c>
      <c r="Q927" s="360">
        <v>0.917981072555205</v>
      </c>
      <c r="R927" s="172">
        <v>0.916033113701639</v>
      </c>
      <c r="S927" s="172">
        <v>0.948694029850746</v>
      </c>
      <c r="T927" s="172">
        <v>0.928788349793156</v>
      </c>
      <c r="U927" s="359">
        <v>0.9</v>
      </c>
      <c r="V927" s="172">
        <v>0.872064493515598</v>
      </c>
      <c r="W927" s="172">
        <v>0.853353607028214</v>
      </c>
      <c r="X927" s="172">
        <v>0.886940298507463</v>
      </c>
      <c r="Y927" s="172">
        <v>0.866603696884191</v>
      </c>
      <c r="Z927" s="359">
        <v>0.92</v>
      </c>
      <c r="AA927" s="359" t="s">
        <v>40</v>
      </c>
      <c r="AB927" s="359" t="s">
        <v>40</v>
      </c>
      <c r="AC927" s="359" t="s">
        <v>40</v>
      </c>
      <c r="AD927" s="359">
        <v>0.25</v>
      </c>
      <c r="AE927" s="359">
        <v>0.92</v>
      </c>
      <c r="AF927" s="172">
        <v>0.940350877192982</v>
      </c>
      <c r="AG927" s="172">
        <v>0.966442953020134</v>
      </c>
      <c r="AH927" s="172">
        <v>0.991764705882353</v>
      </c>
      <c r="AI927" s="172">
        <v>0.986853232874606</v>
      </c>
      <c r="AJ927" s="359">
        <v>0.92</v>
      </c>
      <c r="AK927" s="172">
        <v>0.929372590255871</v>
      </c>
      <c r="AL927" s="172">
        <v>0.897804054054054</v>
      </c>
      <c r="AM927" s="172">
        <v>0.945149253731343</v>
      </c>
      <c r="AN927" s="172">
        <v>0.943981492551589</v>
      </c>
      <c r="AO927" s="171">
        <v>0.99</v>
      </c>
      <c r="AP927" s="361">
        <v>1</v>
      </c>
      <c r="AQ927" s="361">
        <v>1</v>
      </c>
      <c r="AR927" s="361">
        <v>1</v>
      </c>
      <c r="AS927" s="362">
        <v>1</v>
      </c>
      <c r="AT927" s="367">
        <v>0.0656418488929858</v>
      </c>
      <c r="AU927" s="364">
        <v>0.0735294117647059</v>
      </c>
      <c r="AV927" s="365">
        <v>0.0789473684210526</v>
      </c>
      <c r="AW927" s="365">
        <v>0.0425531914893617</v>
      </c>
      <c r="AX927" s="365">
        <v>0.0988909426987061</v>
      </c>
      <c r="AY927" s="145"/>
      <c r="AZ927" s="143"/>
    </row>
    <row r="928" spans="1:52">
      <c r="A928" s="141"/>
      <c r="B928" s="145"/>
      <c r="C928" s="185" t="s">
        <v>1669</v>
      </c>
      <c r="D928" s="169" t="s">
        <v>26</v>
      </c>
      <c r="E928" s="169" t="s">
        <v>1670</v>
      </c>
      <c r="F928" s="170" t="s">
        <v>1712</v>
      </c>
      <c r="G928" s="188" t="s">
        <v>1713</v>
      </c>
      <c r="H928" s="189" t="s">
        <v>1713</v>
      </c>
      <c r="I928" s="189" t="s">
        <v>1713</v>
      </c>
      <c r="J928" s="189" t="s">
        <v>1713</v>
      </c>
      <c r="K928" s="171">
        <v>0.9</v>
      </c>
      <c r="L928" s="172">
        <v>1</v>
      </c>
      <c r="M928" s="172">
        <v>1</v>
      </c>
      <c r="N928" s="173">
        <v>1</v>
      </c>
      <c r="O928" s="173">
        <v>0.994957983193277</v>
      </c>
      <c r="P928" s="359">
        <v>0.9</v>
      </c>
      <c r="Q928" s="360">
        <v>0.982105809128631</v>
      </c>
      <c r="R928" s="172">
        <v>0.984669811320755</v>
      </c>
      <c r="S928" s="172">
        <v>0.983520795187026</v>
      </c>
      <c r="T928" s="172">
        <v>0.981140498652291</v>
      </c>
      <c r="U928" s="359">
        <v>0.9</v>
      </c>
      <c r="V928" s="172">
        <v>0.943205394190871</v>
      </c>
      <c r="W928" s="172">
        <v>0.945754716981132</v>
      </c>
      <c r="X928" s="172">
        <v>0.945330891969657</v>
      </c>
      <c r="Y928" s="172">
        <v>0.937087264150943</v>
      </c>
      <c r="Z928" s="359">
        <v>0.92</v>
      </c>
      <c r="AA928" s="359" t="s">
        <v>40</v>
      </c>
      <c r="AB928" s="359" t="s">
        <v>40</v>
      </c>
      <c r="AC928" s="359" t="s">
        <v>40</v>
      </c>
      <c r="AD928" s="359">
        <v>1</v>
      </c>
      <c r="AE928" s="359">
        <v>0.92</v>
      </c>
      <c r="AF928" s="172">
        <v>0.97822445561139</v>
      </c>
      <c r="AG928" s="172">
        <v>0.983531564501372</v>
      </c>
      <c r="AH928" s="172">
        <v>0.991816693944354</v>
      </c>
      <c r="AI928" s="172">
        <v>0.984479143849548</v>
      </c>
      <c r="AJ928" s="359">
        <v>0.92</v>
      </c>
      <c r="AK928" s="172">
        <v>0.974850920404459</v>
      </c>
      <c r="AL928" s="172">
        <v>0.975235849056604</v>
      </c>
      <c r="AM928" s="172">
        <v>0.97933560031389</v>
      </c>
      <c r="AN928" s="172">
        <v>0.982354774317985</v>
      </c>
      <c r="AO928" s="171">
        <v>0.99</v>
      </c>
      <c r="AP928" s="361">
        <v>1</v>
      </c>
      <c r="AQ928" s="361">
        <v>1</v>
      </c>
      <c r="AR928" s="361">
        <v>1</v>
      </c>
      <c r="AS928" s="362">
        <v>1</v>
      </c>
      <c r="AT928" s="367">
        <v>0.0656418488929858</v>
      </c>
      <c r="AU928" s="364">
        <v>0</v>
      </c>
      <c r="AV928" s="365">
        <v>0</v>
      </c>
      <c r="AW928" s="365">
        <v>0.142857142857143</v>
      </c>
      <c r="AX928" s="365">
        <v>0.0697674418604651</v>
      </c>
      <c r="AY928" s="145"/>
      <c r="AZ928" s="143"/>
    </row>
    <row r="929" spans="1:52">
      <c r="A929" s="141"/>
      <c r="B929" s="145"/>
      <c r="C929" s="185" t="s">
        <v>1669</v>
      </c>
      <c r="D929" s="169" t="s">
        <v>26</v>
      </c>
      <c r="E929" s="169" t="s">
        <v>1670</v>
      </c>
      <c r="F929" s="170" t="s">
        <v>1714</v>
      </c>
      <c r="G929" s="188" t="s">
        <v>1715</v>
      </c>
      <c r="H929" s="189" t="s">
        <v>1715</v>
      </c>
      <c r="I929" s="189" t="s">
        <v>1715</v>
      </c>
      <c r="J929" s="189" t="s">
        <v>1715</v>
      </c>
      <c r="K929" s="171">
        <v>0.9</v>
      </c>
      <c r="L929" s="172">
        <v>0.947368421052632</v>
      </c>
      <c r="M929" s="172">
        <v>0.941176470588235</v>
      </c>
      <c r="N929" s="173">
        <v>0.970588235294118</v>
      </c>
      <c r="O929" s="173">
        <v>0.977955911823647</v>
      </c>
      <c r="P929" s="359">
        <v>0.9</v>
      </c>
      <c r="Q929" s="360">
        <v>0.935256213562442</v>
      </c>
      <c r="R929" s="172">
        <v>0.921273516642547</v>
      </c>
      <c r="S929" s="172">
        <v>0.928753993610224</v>
      </c>
      <c r="T929" s="172">
        <v>0.944660297239915</v>
      </c>
      <c r="U929" s="359">
        <v>0.9</v>
      </c>
      <c r="V929" s="172">
        <v>0.920220926664621</v>
      </c>
      <c r="W929" s="172">
        <v>0.904486251808972</v>
      </c>
      <c r="X929" s="172">
        <v>0.882108626198083</v>
      </c>
      <c r="Y929" s="172">
        <v>0.910594479830149</v>
      </c>
      <c r="Z929" s="359">
        <v>0.92</v>
      </c>
      <c r="AA929" s="359" t="s">
        <v>40</v>
      </c>
      <c r="AB929" s="359" t="s">
        <v>40</v>
      </c>
      <c r="AC929" s="359">
        <v>0</v>
      </c>
      <c r="AD929" s="359">
        <v>0.666666666666667</v>
      </c>
      <c r="AE929" s="359">
        <v>0.92</v>
      </c>
      <c r="AF929" s="172">
        <v>0.960204454180358</v>
      </c>
      <c r="AG929" s="172">
        <v>0.989602828030776</v>
      </c>
      <c r="AH929" s="172">
        <v>0.971823304853663</v>
      </c>
      <c r="AI929" s="172">
        <v>0.971566117866077</v>
      </c>
      <c r="AJ929" s="359">
        <v>0.92</v>
      </c>
      <c r="AK929" s="172">
        <v>0.950598343050015</v>
      </c>
      <c r="AL929" s="172">
        <v>0.939507959479016</v>
      </c>
      <c r="AM929" s="172">
        <v>0.947334822853495</v>
      </c>
      <c r="AN929" s="172">
        <v>0.95317292690434</v>
      </c>
      <c r="AO929" s="171">
        <v>0.99</v>
      </c>
      <c r="AP929" s="361">
        <v>1</v>
      </c>
      <c r="AQ929" s="361">
        <v>1</v>
      </c>
      <c r="AR929" s="361">
        <v>1</v>
      </c>
      <c r="AS929" s="362">
        <v>1</v>
      </c>
      <c r="AT929" s="367">
        <v>0.0656418488929858</v>
      </c>
      <c r="AU929" s="364">
        <v>0.0416666666666667</v>
      </c>
      <c r="AV929" s="365">
        <v>0.0666666666666667</v>
      </c>
      <c r="AW929" s="365">
        <v>0.176470588235294</v>
      </c>
      <c r="AX929" s="365">
        <v>0.0843373493975904</v>
      </c>
      <c r="AY929" s="145"/>
      <c r="AZ929" s="143"/>
    </row>
    <row r="930" spans="1:52">
      <c r="A930" s="141"/>
      <c r="B930" s="145"/>
      <c r="C930" s="185" t="s">
        <v>1669</v>
      </c>
      <c r="D930" s="169" t="s">
        <v>26</v>
      </c>
      <c r="E930" s="169" t="s">
        <v>1670</v>
      </c>
      <c r="F930" s="170" t="s">
        <v>1716</v>
      </c>
      <c r="G930" s="192" t="s">
        <v>1716</v>
      </c>
      <c r="H930" s="193" t="s">
        <v>1716</v>
      </c>
      <c r="I930" s="193" t="s">
        <v>1716</v>
      </c>
      <c r="J930" s="193" t="s">
        <v>1716</v>
      </c>
      <c r="K930" s="171">
        <v>0.9</v>
      </c>
      <c r="L930" s="172">
        <v>0.916666666666667</v>
      </c>
      <c r="M930" s="172">
        <v>0.875</v>
      </c>
      <c r="N930" s="173">
        <v>0.930232558139535</v>
      </c>
      <c r="O930" s="173">
        <v>0.937096774193548</v>
      </c>
      <c r="P930" s="359">
        <v>0.9</v>
      </c>
      <c r="Q930" s="360">
        <v>0.914173888733576</v>
      </c>
      <c r="R930" s="172">
        <v>0.881103448275862</v>
      </c>
      <c r="S930" s="172">
        <v>0.925679758308157</v>
      </c>
      <c r="T930" s="172">
        <v>0.931244646180203</v>
      </c>
      <c r="U930" s="359">
        <v>0.9</v>
      </c>
      <c r="V930" s="172">
        <v>0.89041095890411</v>
      </c>
      <c r="W930" s="172">
        <v>0.866758620689655</v>
      </c>
      <c r="X930" s="172">
        <v>0.882175226586103</v>
      </c>
      <c r="Y930" s="172">
        <v>0.897708811279698</v>
      </c>
      <c r="Z930" s="359">
        <v>0.92</v>
      </c>
      <c r="AA930" s="359" t="s">
        <v>40</v>
      </c>
      <c r="AB930" s="359" t="s">
        <v>40</v>
      </c>
      <c r="AC930" s="359">
        <v>0</v>
      </c>
      <c r="AD930" s="359">
        <v>0</v>
      </c>
      <c r="AE930" s="359">
        <v>0.92</v>
      </c>
      <c r="AF930" s="172">
        <v>0.606217616580311</v>
      </c>
      <c r="AG930" s="172">
        <v>0.993816254416961</v>
      </c>
      <c r="AH930" s="172">
        <v>0.947399880454274</v>
      </c>
      <c r="AI930" s="172">
        <v>0.898688376300317</v>
      </c>
      <c r="AJ930" s="359">
        <v>0.92</v>
      </c>
      <c r="AK930" s="172">
        <v>0.963936259435281</v>
      </c>
      <c r="AL930" s="172">
        <v>0.931862068965517</v>
      </c>
      <c r="AM930" s="172">
        <v>0.959528843249773</v>
      </c>
      <c r="AN930" s="172">
        <v>0.966673230284533</v>
      </c>
      <c r="AO930" s="171">
        <v>0.99</v>
      </c>
      <c r="AP930" s="361">
        <v>1</v>
      </c>
      <c r="AQ930" s="361">
        <v>1</v>
      </c>
      <c r="AR930" s="361">
        <v>1</v>
      </c>
      <c r="AS930" s="362">
        <v>1</v>
      </c>
      <c r="AT930" s="367">
        <v>0.0656418488929858</v>
      </c>
      <c r="AU930" s="364">
        <v>0</v>
      </c>
      <c r="AV930" s="365">
        <v>0.0689655172413793</v>
      </c>
      <c r="AW930" s="365">
        <v>0.025</v>
      </c>
      <c r="AX930" s="365">
        <v>0.108620689655172</v>
      </c>
      <c r="AY930" s="145"/>
      <c r="AZ930" s="143"/>
    </row>
    <row r="931" spans="1:52">
      <c r="A931" s="141"/>
      <c r="B931" s="145"/>
      <c r="C931" s="185" t="s">
        <v>1669</v>
      </c>
      <c r="D931" s="169" t="s">
        <v>26</v>
      </c>
      <c r="E931" s="169" t="s">
        <v>1670</v>
      </c>
      <c r="F931" s="170" t="s">
        <v>1717</v>
      </c>
      <c r="G931" s="188" t="s">
        <v>1718</v>
      </c>
      <c r="H931" s="189" t="s">
        <v>1718</v>
      </c>
      <c r="I931" s="189" t="s">
        <v>1718</v>
      </c>
      <c r="J931" s="189" t="s">
        <v>1718</v>
      </c>
      <c r="K931" s="171">
        <v>0.9</v>
      </c>
      <c r="L931" s="172">
        <v>0.984615384615385</v>
      </c>
      <c r="M931" s="172">
        <v>0.969230769230769</v>
      </c>
      <c r="N931" s="173">
        <v>1</v>
      </c>
      <c r="O931" s="173">
        <v>0.985247629083245</v>
      </c>
      <c r="P931" s="359">
        <v>0.9</v>
      </c>
      <c r="Q931" s="360">
        <v>0.977936066712995</v>
      </c>
      <c r="R931" s="172">
        <v>0.976626172535753</v>
      </c>
      <c r="S931" s="172">
        <v>0.983929754804506</v>
      </c>
      <c r="T931" s="172">
        <v>0.97428026917174</v>
      </c>
      <c r="U931" s="359">
        <v>0.9</v>
      </c>
      <c r="V931" s="172">
        <v>0.945621959694232</v>
      </c>
      <c r="W931" s="172">
        <v>0.936490850376749</v>
      </c>
      <c r="X931" s="172">
        <v>0.95427435387674</v>
      </c>
      <c r="Y931" s="172">
        <v>0.941983033410352</v>
      </c>
      <c r="Z931" s="359">
        <v>0.92</v>
      </c>
      <c r="AA931" s="359" t="s">
        <v>40</v>
      </c>
      <c r="AB931" s="359" t="s">
        <v>40</v>
      </c>
      <c r="AC931" s="359" t="s">
        <v>40</v>
      </c>
      <c r="AD931" s="359">
        <v>0.833333333333333</v>
      </c>
      <c r="AE931" s="359">
        <v>0.92</v>
      </c>
      <c r="AF931" s="172">
        <v>0.987443657437218</v>
      </c>
      <c r="AG931" s="172">
        <v>0.985185185185185</v>
      </c>
      <c r="AH931" s="172">
        <v>0.980454982377443</v>
      </c>
      <c r="AI931" s="172">
        <v>0.974895313925079</v>
      </c>
      <c r="AJ931" s="359">
        <v>0.92</v>
      </c>
      <c r="AK931" s="172">
        <v>0.984364141765115</v>
      </c>
      <c r="AL931" s="172">
        <v>0.9826234045825</v>
      </c>
      <c r="AM931" s="172">
        <v>0.987744286187479</v>
      </c>
      <c r="AN931" s="172">
        <v>0.986263412002091</v>
      </c>
      <c r="AO931" s="171">
        <v>0.99</v>
      </c>
      <c r="AP931" s="361">
        <v>1</v>
      </c>
      <c r="AQ931" s="361">
        <v>1</v>
      </c>
      <c r="AR931" s="361">
        <v>1</v>
      </c>
      <c r="AS931" s="362">
        <v>1</v>
      </c>
      <c r="AT931" s="367">
        <v>0.0656418488929858</v>
      </c>
      <c r="AU931" s="364">
        <v>0.032258064516129</v>
      </c>
      <c r="AV931" s="365">
        <v>0.027027027027027</v>
      </c>
      <c r="AW931" s="365">
        <v>0</v>
      </c>
      <c r="AX931" s="365">
        <v>0.050561797752809</v>
      </c>
      <c r="AY931" s="145"/>
      <c r="AZ931" s="143"/>
    </row>
    <row r="932" spans="1:52">
      <c r="A932" s="141"/>
      <c r="B932" s="145"/>
      <c r="C932" s="185" t="s">
        <v>1669</v>
      </c>
      <c r="D932" s="169" t="s">
        <v>26</v>
      </c>
      <c r="E932" s="169" t="s">
        <v>1670</v>
      </c>
      <c r="F932" s="170" t="s">
        <v>1719</v>
      </c>
      <c r="G932" s="188" t="s">
        <v>1720</v>
      </c>
      <c r="H932" s="189" t="s">
        <v>1720</v>
      </c>
      <c r="I932" s="189" t="s">
        <v>1720</v>
      </c>
      <c r="J932" s="189" t="s">
        <v>1720</v>
      </c>
      <c r="K932" s="171">
        <v>0.9</v>
      </c>
      <c r="L932" s="172">
        <v>1</v>
      </c>
      <c r="M932" s="172">
        <v>0.978260869565217</v>
      </c>
      <c r="N932" s="173">
        <v>0.979591836734694</v>
      </c>
      <c r="O932" s="173">
        <v>0.978463747307968</v>
      </c>
      <c r="P932" s="359">
        <v>0.9</v>
      </c>
      <c r="Q932" s="360">
        <v>0.947482724580454</v>
      </c>
      <c r="R932" s="172">
        <v>0.960584233693477</v>
      </c>
      <c r="S932" s="172">
        <v>0.977740089039644</v>
      </c>
      <c r="T932" s="172">
        <v>0.968204833554781</v>
      </c>
      <c r="U932" s="359">
        <v>0.9</v>
      </c>
      <c r="V932" s="172">
        <v>0.915695952615992</v>
      </c>
      <c r="W932" s="172">
        <v>0.935174069627851</v>
      </c>
      <c r="X932" s="172">
        <v>0.943396226415094</v>
      </c>
      <c r="Y932" s="172">
        <v>0.935950012568679</v>
      </c>
      <c r="Z932" s="359">
        <v>0.92</v>
      </c>
      <c r="AA932" s="359" t="s">
        <v>40</v>
      </c>
      <c r="AB932" s="359">
        <v>1</v>
      </c>
      <c r="AC932" s="359">
        <v>1</v>
      </c>
      <c r="AD932" s="359">
        <v>1</v>
      </c>
      <c r="AE932" s="359">
        <v>0.92</v>
      </c>
      <c r="AF932" s="172">
        <v>0.393006993006993</v>
      </c>
      <c r="AG932" s="172">
        <v>0.372570194384449</v>
      </c>
      <c r="AH932" s="172">
        <v>0.831446049720161</v>
      </c>
      <c r="AI932" s="172">
        <v>0.370430791758595</v>
      </c>
      <c r="AJ932" s="359">
        <v>0.92</v>
      </c>
      <c r="AK932" s="172">
        <v>0.979470983024082</v>
      </c>
      <c r="AL932" s="172">
        <v>0.9794</v>
      </c>
      <c r="AM932" s="172">
        <v>0.986237560872327</v>
      </c>
      <c r="AN932" s="172">
        <v>0.984559530471968</v>
      </c>
      <c r="AO932" s="171">
        <v>0.99</v>
      </c>
      <c r="AP932" s="361">
        <v>1</v>
      </c>
      <c r="AQ932" s="361">
        <v>1</v>
      </c>
      <c r="AR932" s="361">
        <v>1</v>
      </c>
      <c r="AS932" s="362">
        <v>1</v>
      </c>
      <c r="AT932" s="367">
        <v>0.0656418488929858</v>
      </c>
      <c r="AU932" s="364">
        <v>0.0588235294117647</v>
      </c>
      <c r="AV932" s="365">
        <v>0.0526315789473684</v>
      </c>
      <c r="AW932" s="365">
        <v>0.108108108108108</v>
      </c>
      <c r="AX932" s="365">
        <v>0.0836820083682008</v>
      </c>
      <c r="AY932" s="145"/>
      <c r="AZ932" s="143"/>
    </row>
    <row r="933" spans="1:52">
      <c r="A933" s="141"/>
      <c r="B933" s="145"/>
      <c r="C933" s="185" t="s">
        <v>1669</v>
      </c>
      <c r="D933" s="169" t="s">
        <v>26</v>
      </c>
      <c r="E933" s="169" t="s">
        <v>1670</v>
      </c>
      <c r="F933" s="170" t="s">
        <v>1721</v>
      </c>
      <c r="G933" s="188" t="s">
        <v>1722</v>
      </c>
      <c r="H933" s="189" t="s">
        <v>1722</v>
      </c>
      <c r="I933" s="189" t="s">
        <v>1722</v>
      </c>
      <c r="J933" s="189" t="s">
        <v>1722</v>
      </c>
      <c r="K933" s="171">
        <v>0.9</v>
      </c>
      <c r="L933" s="172">
        <v>1</v>
      </c>
      <c r="M933" s="172">
        <v>1</v>
      </c>
      <c r="N933" s="173">
        <v>1</v>
      </c>
      <c r="O933" s="173">
        <v>0.991935483870968</v>
      </c>
      <c r="P933" s="359">
        <v>0.9</v>
      </c>
      <c r="Q933" s="360">
        <v>0.992511233150275</v>
      </c>
      <c r="R933" s="172">
        <v>0.992783730592609</v>
      </c>
      <c r="S933" s="172">
        <v>0.992772825825102</v>
      </c>
      <c r="T933" s="172">
        <v>0.992591129111923</v>
      </c>
      <c r="U933" s="359">
        <v>0.9</v>
      </c>
      <c r="V933" s="172">
        <v>0.954568147778333</v>
      </c>
      <c r="W933" s="172">
        <v>0.955827684233545</v>
      </c>
      <c r="X933" s="172">
        <v>0.963864129125512</v>
      </c>
      <c r="Y933" s="172">
        <v>0.958049326615957</v>
      </c>
      <c r="Z933" s="359">
        <v>0.92</v>
      </c>
      <c r="AA933" s="359" t="s">
        <v>40</v>
      </c>
      <c r="AB933" s="359" t="s">
        <v>40</v>
      </c>
      <c r="AC933" s="359">
        <v>0</v>
      </c>
      <c r="AD933" s="359">
        <v>0.857142857142857</v>
      </c>
      <c r="AE933" s="359">
        <v>0.92</v>
      </c>
      <c r="AF933" s="172">
        <v>0.983293556085919</v>
      </c>
      <c r="AG933" s="172">
        <v>0.973251028806584</v>
      </c>
      <c r="AH933" s="172">
        <v>0.983598154792414</v>
      </c>
      <c r="AI933" s="172">
        <v>0.97254630304798</v>
      </c>
      <c r="AJ933" s="359">
        <v>0.92</v>
      </c>
      <c r="AK933" s="172">
        <v>0.984273589615577</v>
      </c>
      <c r="AL933" s="172">
        <v>0.98469276186311</v>
      </c>
      <c r="AM933" s="172">
        <v>0.991572357332049</v>
      </c>
      <c r="AN933" s="172">
        <v>0.990338323279374</v>
      </c>
      <c r="AO933" s="171">
        <v>0.99</v>
      </c>
      <c r="AP933" s="361">
        <v>1</v>
      </c>
      <c r="AQ933" s="361">
        <v>1</v>
      </c>
      <c r="AR933" s="361">
        <v>1</v>
      </c>
      <c r="AS933" s="362">
        <v>1</v>
      </c>
      <c r="AT933" s="367">
        <v>0.0656418488929858</v>
      </c>
      <c r="AU933" s="364">
        <v>0</v>
      </c>
      <c r="AV933" s="365">
        <v>0.148148148148148</v>
      </c>
      <c r="AW933" s="365">
        <v>0.0263157894736842</v>
      </c>
      <c r="AX933" s="365">
        <v>0.0381125226860254</v>
      </c>
      <c r="AY933" s="145"/>
      <c r="AZ933" s="143"/>
    </row>
    <row r="934" spans="1:52">
      <c r="A934" s="141"/>
      <c r="B934" s="145"/>
      <c r="C934" s="185" t="s">
        <v>1669</v>
      </c>
      <c r="D934" s="169" t="s">
        <v>26</v>
      </c>
      <c r="E934" s="169" t="s">
        <v>1670</v>
      </c>
      <c r="F934" s="170" t="s">
        <v>1723</v>
      </c>
      <c r="G934" s="188" t="s">
        <v>1724</v>
      </c>
      <c r="H934" s="189" t="s">
        <v>1724</v>
      </c>
      <c r="I934" s="189" t="s">
        <v>1724</v>
      </c>
      <c r="J934" s="189" t="s">
        <v>1724</v>
      </c>
      <c r="K934" s="171">
        <v>0.9</v>
      </c>
      <c r="L934" s="172">
        <v>0.978723404255319</v>
      </c>
      <c r="M934" s="172">
        <v>1</v>
      </c>
      <c r="N934" s="173">
        <v>1</v>
      </c>
      <c r="O934" s="173">
        <v>0.976833976833977</v>
      </c>
      <c r="P934" s="359">
        <v>0.9</v>
      </c>
      <c r="Q934" s="360">
        <v>0.959455460195324</v>
      </c>
      <c r="R934" s="172">
        <v>0.957345971563981</v>
      </c>
      <c r="S934" s="172">
        <v>0.970901757418611</v>
      </c>
      <c r="T934" s="172">
        <v>0.945269696735859</v>
      </c>
      <c r="U934" s="359">
        <v>0.9</v>
      </c>
      <c r="V934" s="172">
        <v>0.91802308375259</v>
      </c>
      <c r="W934" s="172">
        <v>0.930226434965772</v>
      </c>
      <c r="X934" s="172">
        <v>0.922788821665226</v>
      </c>
      <c r="Y934" s="172">
        <v>0.925428273786558</v>
      </c>
      <c r="Z934" s="359">
        <v>0.92</v>
      </c>
      <c r="AA934" s="359" t="s">
        <v>40</v>
      </c>
      <c r="AB934" s="359" t="s">
        <v>40</v>
      </c>
      <c r="AC934" s="359" t="s">
        <v>40</v>
      </c>
      <c r="AD934" s="359" t="s">
        <v>40</v>
      </c>
      <c r="AE934" s="359">
        <v>0.92</v>
      </c>
      <c r="AF934" s="172">
        <v>0.743589743589744</v>
      </c>
      <c r="AG934" s="172">
        <v>0.961300309597523</v>
      </c>
      <c r="AH934" s="172">
        <v>0.996555683122847</v>
      </c>
      <c r="AI934" s="172">
        <v>0.985184184454652</v>
      </c>
      <c r="AJ934" s="359">
        <v>0.92</v>
      </c>
      <c r="AK934" s="172">
        <v>0.948505474992601</v>
      </c>
      <c r="AL934" s="172">
        <v>0.954713006845708</v>
      </c>
      <c r="AM934" s="172">
        <v>0.955920484010372</v>
      </c>
      <c r="AN934" s="172">
        <v>0.961445713403812</v>
      </c>
      <c r="AO934" s="171">
        <v>0.99</v>
      </c>
      <c r="AP934" s="361">
        <v>1</v>
      </c>
      <c r="AQ934" s="361">
        <v>1</v>
      </c>
      <c r="AR934" s="361">
        <v>1</v>
      </c>
      <c r="AS934" s="362">
        <v>1</v>
      </c>
      <c r="AT934" s="367">
        <v>0.0656418488929858</v>
      </c>
      <c r="AU934" s="364">
        <v>0</v>
      </c>
      <c r="AV934" s="365">
        <v>0</v>
      </c>
      <c r="AW934" s="365">
        <v>0.181818181818182</v>
      </c>
      <c r="AX934" s="365">
        <v>0.0483271375464684</v>
      </c>
      <c r="AY934" s="145"/>
      <c r="AZ934" s="143"/>
    </row>
    <row r="935" spans="1:52">
      <c r="A935" s="141"/>
      <c r="B935" s="145"/>
      <c r="C935" s="185" t="s">
        <v>1669</v>
      </c>
      <c r="D935" s="169" t="s">
        <v>26</v>
      </c>
      <c r="E935" s="169" t="s">
        <v>1670</v>
      </c>
      <c r="F935" s="170" t="s">
        <v>1725</v>
      </c>
      <c r="G935" s="188" t="s">
        <v>1726</v>
      </c>
      <c r="H935" s="189" t="s">
        <v>1726</v>
      </c>
      <c r="I935" s="189" t="s">
        <v>1726</v>
      </c>
      <c r="J935" s="189" t="s">
        <v>1726</v>
      </c>
      <c r="K935" s="171">
        <v>0.9</v>
      </c>
      <c r="L935" s="172">
        <v>0.973684210526316</v>
      </c>
      <c r="M935" s="172">
        <v>0.861111111111111</v>
      </c>
      <c r="N935" s="173">
        <v>0.925</v>
      </c>
      <c r="O935" s="173">
        <v>0.933823529411765</v>
      </c>
      <c r="P935" s="359">
        <v>0.9</v>
      </c>
      <c r="Q935" s="360">
        <v>0.964028776978417</v>
      </c>
      <c r="R935" s="172">
        <v>0.952291610828196</v>
      </c>
      <c r="S935" s="172">
        <v>0.922117516629712</v>
      </c>
      <c r="T935" s="172">
        <v>0.962113417072745</v>
      </c>
      <c r="U935" s="359">
        <v>0.9</v>
      </c>
      <c r="V935" s="172">
        <v>0.9131156613171</v>
      </c>
      <c r="W935" s="172">
        <v>0.930045564191906</v>
      </c>
      <c r="X935" s="172">
        <v>0.913525498891353</v>
      </c>
      <c r="Y935" s="172">
        <v>0.922596051175523</v>
      </c>
      <c r="Z935" s="359">
        <v>0.92</v>
      </c>
      <c r="AA935" s="359" t="s">
        <v>40</v>
      </c>
      <c r="AB935" s="359" t="s">
        <v>40</v>
      </c>
      <c r="AC935" s="359" t="s">
        <v>40</v>
      </c>
      <c r="AD935" s="359">
        <v>0.666666666666667</v>
      </c>
      <c r="AE935" s="359">
        <v>0.92</v>
      </c>
      <c r="AF935" s="172">
        <v>0.991836734693878</v>
      </c>
      <c r="AG935" s="172">
        <v>0.988767550702028</v>
      </c>
      <c r="AH935" s="172">
        <v>0.983660130718954</v>
      </c>
      <c r="AI935" s="172">
        <v>0.902328817454796</v>
      </c>
      <c r="AJ935" s="359">
        <v>0.92</v>
      </c>
      <c r="AK935" s="172">
        <v>0.966795794133924</v>
      </c>
      <c r="AL935" s="172">
        <v>0.971053336906995</v>
      </c>
      <c r="AM935" s="172">
        <v>0.976718403547672</v>
      </c>
      <c r="AN935" s="172">
        <v>0.975812319902201</v>
      </c>
      <c r="AO935" s="171">
        <v>0.99</v>
      </c>
      <c r="AP935" s="361">
        <v>1</v>
      </c>
      <c r="AQ935" s="361">
        <v>1</v>
      </c>
      <c r="AR935" s="361">
        <v>1</v>
      </c>
      <c r="AS935" s="362">
        <v>1</v>
      </c>
      <c r="AT935" s="367">
        <v>0.0656418488929858</v>
      </c>
      <c r="AU935" s="364">
        <v>0.0645161290322581</v>
      </c>
      <c r="AV935" s="365">
        <v>0.0952380952380952</v>
      </c>
      <c r="AW935" s="365">
        <v>0</v>
      </c>
      <c r="AX935" s="365">
        <v>0.05893536121673</v>
      </c>
      <c r="AY935" s="145"/>
      <c r="AZ935" s="143"/>
    </row>
    <row r="936" spans="1:52">
      <c r="A936" s="141"/>
      <c r="B936" s="145"/>
      <c r="C936" s="185" t="s">
        <v>1669</v>
      </c>
      <c r="D936" s="169" t="s">
        <v>26</v>
      </c>
      <c r="E936" s="169" t="s">
        <v>1670</v>
      </c>
      <c r="F936" s="170" t="s">
        <v>1727</v>
      </c>
      <c r="G936" s="188" t="s">
        <v>1728</v>
      </c>
      <c r="H936" s="189" t="s">
        <v>1728</v>
      </c>
      <c r="I936" s="189" t="s">
        <v>1728</v>
      </c>
      <c r="J936" s="189" t="s">
        <v>1728</v>
      </c>
      <c r="K936" s="171">
        <v>0.9</v>
      </c>
      <c r="L936" s="172">
        <v>1</v>
      </c>
      <c r="M936" s="172">
        <v>0.958333333333333</v>
      </c>
      <c r="N936" s="173">
        <v>1</v>
      </c>
      <c r="O936" s="173">
        <v>0.98355754857997</v>
      </c>
      <c r="P936" s="359">
        <v>0.9</v>
      </c>
      <c r="Q936" s="360">
        <v>0.974957313602732</v>
      </c>
      <c r="R936" s="172">
        <v>0.964719491035281</v>
      </c>
      <c r="S936" s="172">
        <v>0.964285714285714</v>
      </c>
      <c r="T936" s="172">
        <v>0.964887669004778</v>
      </c>
      <c r="U936" s="359">
        <v>0.9</v>
      </c>
      <c r="V936" s="172">
        <v>0.901536710301651</v>
      </c>
      <c r="W936" s="172">
        <v>0.921341816078658</v>
      </c>
      <c r="X936" s="172">
        <v>0.913793103448276</v>
      </c>
      <c r="Y936" s="172">
        <v>0.924346853715564</v>
      </c>
      <c r="Z936" s="359">
        <v>0.92</v>
      </c>
      <c r="AA936" s="359">
        <v>0.911479944674965</v>
      </c>
      <c r="AB936" s="359">
        <v>0.926791277258567</v>
      </c>
      <c r="AC936" s="359">
        <v>0.916193181818182</v>
      </c>
      <c r="AD936" s="359">
        <v>0.916694269625704</v>
      </c>
      <c r="AE936" s="359">
        <v>0.92</v>
      </c>
      <c r="AF936" s="172">
        <v>1</v>
      </c>
      <c r="AG936" s="172">
        <v>0.992181391712275</v>
      </c>
      <c r="AH936" s="172">
        <v>0.961538461538462</v>
      </c>
      <c r="AI936" s="172">
        <v>0.989771959731112</v>
      </c>
      <c r="AJ936" s="359">
        <v>0.92</v>
      </c>
      <c r="AK936" s="172">
        <v>0.941935483870968</v>
      </c>
      <c r="AL936" s="172">
        <v>0.949810206663855</v>
      </c>
      <c r="AM936" s="172">
        <v>0.941151202749141</v>
      </c>
      <c r="AN936" s="172">
        <v>0.95349390071765</v>
      </c>
      <c r="AO936" s="171">
        <v>0.99</v>
      </c>
      <c r="AP936" s="361">
        <v>1</v>
      </c>
      <c r="AQ936" s="361">
        <v>1</v>
      </c>
      <c r="AR936" s="361">
        <v>1</v>
      </c>
      <c r="AS936" s="362">
        <v>1</v>
      </c>
      <c r="AT936" s="367">
        <v>0.0656418488929858</v>
      </c>
      <c r="AU936" s="364">
        <v>0.0526315789473684</v>
      </c>
      <c r="AV936" s="365">
        <v>0</v>
      </c>
      <c r="AW936" s="365">
        <v>0</v>
      </c>
      <c r="AX936" s="365">
        <v>0.0750853242320819</v>
      </c>
      <c r="AY936" s="145"/>
      <c r="AZ936" s="143"/>
    </row>
    <row r="937" spans="1:52">
      <c r="A937" s="141"/>
      <c r="B937" s="145"/>
      <c r="C937" s="185" t="s">
        <v>1669</v>
      </c>
      <c r="D937" s="169" t="s">
        <v>26</v>
      </c>
      <c r="E937" s="169" t="s">
        <v>1670</v>
      </c>
      <c r="F937" s="170" t="s">
        <v>1729</v>
      </c>
      <c r="G937" s="188" t="s">
        <v>1730</v>
      </c>
      <c r="H937" s="189" t="s">
        <v>1730</v>
      </c>
      <c r="I937" s="189" t="s">
        <v>1730</v>
      </c>
      <c r="J937" s="189" t="s">
        <v>1730</v>
      </c>
      <c r="K937" s="171">
        <v>0.9</v>
      </c>
      <c r="L937" s="172">
        <v>0.974358974358974</v>
      </c>
      <c r="M937" s="172">
        <v>0.916666666666667</v>
      </c>
      <c r="N937" s="173">
        <v>0.972972972972973</v>
      </c>
      <c r="O937" s="173">
        <v>0.944128787878788</v>
      </c>
      <c r="P937" s="359">
        <v>0.9</v>
      </c>
      <c r="Q937" s="360">
        <v>0.961063184891583</v>
      </c>
      <c r="R937" s="172">
        <v>0.888939566704675</v>
      </c>
      <c r="S937" s="172">
        <v>0.949604743083004</v>
      </c>
      <c r="T937" s="172">
        <v>0.96085748042874</v>
      </c>
      <c r="U937" s="359">
        <v>0.9</v>
      </c>
      <c r="V937" s="172">
        <v>0.902075075775239</v>
      </c>
      <c r="W937" s="172">
        <v>0.863625997719498</v>
      </c>
      <c r="X937" s="172">
        <v>0.919466403162055</v>
      </c>
      <c r="Y937" s="172">
        <v>0.903133951566976</v>
      </c>
      <c r="Z937" s="359">
        <v>0.92</v>
      </c>
      <c r="AA937" s="359">
        <v>1</v>
      </c>
      <c r="AB937" s="359" t="s">
        <v>40</v>
      </c>
      <c r="AC937" s="359" t="s">
        <v>40</v>
      </c>
      <c r="AD937" s="359">
        <v>1</v>
      </c>
      <c r="AE937" s="359">
        <v>0.92</v>
      </c>
      <c r="AF937" s="172">
        <v>0.923588709677419</v>
      </c>
      <c r="AG937" s="172">
        <v>0.987720234917245</v>
      </c>
      <c r="AH937" s="172">
        <v>0.741968557758031</v>
      </c>
      <c r="AI937" s="172">
        <v>0.945402616320702</v>
      </c>
      <c r="AJ937" s="359">
        <v>0.92</v>
      </c>
      <c r="AK937" s="172">
        <v>0.958983919832207</v>
      </c>
      <c r="AL937" s="172">
        <v>0.936388508891929</v>
      </c>
      <c r="AM937" s="172">
        <v>0.963438735177866</v>
      </c>
      <c r="AN937" s="172">
        <v>0.961418835086765</v>
      </c>
      <c r="AO937" s="171">
        <v>0.99</v>
      </c>
      <c r="AP937" s="361">
        <v>1</v>
      </c>
      <c r="AQ937" s="361">
        <v>1</v>
      </c>
      <c r="AR937" s="361">
        <v>1</v>
      </c>
      <c r="AS937" s="362">
        <v>1</v>
      </c>
      <c r="AT937" s="367">
        <v>0.0656418488929858</v>
      </c>
      <c r="AU937" s="364">
        <v>0.0434782608695652</v>
      </c>
      <c r="AV937" s="365">
        <v>0.0434782608695652</v>
      </c>
      <c r="AW937" s="365">
        <v>0</v>
      </c>
      <c r="AX937" s="365">
        <v>0.0849256900212314</v>
      </c>
      <c r="AY937" s="145"/>
      <c r="AZ937" s="143"/>
    </row>
    <row r="938" spans="1:52">
      <c r="A938" s="141"/>
      <c r="B938" s="145"/>
      <c r="C938" s="185" t="s">
        <v>1669</v>
      </c>
      <c r="D938" s="169" t="s">
        <v>26</v>
      </c>
      <c r="E938" s="169" t="s">
        <v>1670</v>
      </c>
      <c r="F938" s="170" t="s">
        <v>1731</v>
      </c>
      <c r="G938" s="192" t="s">
        <v>1731</v>
      </c>
      <c r="H938" s="193" t="s">
        <v>1731</v>
      </c>
      <c r="I938" s="193" t="s">
        <v>1731</v>
      </c>
      <c r="J938" s="193" t="s">
        <v>1731</v>
      </c>
      <c r="K938" s="171">
        <v>0.9</v>
      </c>
      <c r="L938" s="172">
        <v>0.96</v>
      </c>
      <c r="M938" s="172">
        <v>1</v>
      </c>
      <c r="N938" s="173">
        <v>1</v>
      </c>
      <c r="O938" s="173">
        <v>0.994126284875184</v>
      </c>
      <c r="P938" s="359">
        <v>0.9</v>
      </c>
      <c r="Q938" s="360">
        <v>0.992853952657436</v>
      </c>
      <c r="R938" s="172">
        <v>0.992771084337349</v>
      </c>
      <c r="S938" s="172">
        <v>0.993802567507747</v>
      </c>
      <c r="T938" s="172">
        <v>0.988427809420486</v>
      </c>
      <c r="U938" s="359">
        <v>0.9</v>
      </c>
      <c r="V938" s="172">
        <v>0.946404644930773</v>
      </c>
      <c r="W938" s="172">
        <v>0.925301204819277</v>
      </c>
      <c r="X938" s="172">
        <v>0.959274015050907</v>
      </c>
      <c r="Y938" s="172">
        <v>0.942337944128017</v>
      </c>
      <c r="Z938" s="359">
        <v>0.92</v>
      </c>
      <c r="AA938" s="359">
        <v>0.939839572192513</v>
      </c>
      <c r="AB938" s="359">
        <v>1</v>
      </c>
      <c r="AC938" s="359">
        <v>0.958904109589041</v>
      </c>
      <c r="AD938" s="359">
        <v>0.930593732820231</v>
      </c>
      <c r="AE938" s="359">
        <v>0.92</v>
      </c>
      <c r="AF938" s="172">
        <v>0.991752577319588</v>
      </c>
      <c r="AG938" s="172">
        <v>0.995787256450764</v>
      </c>
      <c r="AH938" s="172">
        <v>0.986404125644632</v>
      </c>
      <c r="AI938" s="172">
        <v>0.971456313930323</v>
      </c>
      <c r="AJ938" s="359">
        <v>0.92</v>
      </c>
      <c r="AK938" s="172">
        <v>0.971208570472046</v>
      </c>
      <c r="AL938" s="172">
        <v>0.975167144221585</v>
      </c>
      <c r="AM938" s="172">
        <v>0.98804080196975</v>
      </c>
      <c r="AN938" s="172">
        <v>0.976958195583416</v>
      </c>
      <c r="AO938" s="171">
        <v>0.99</v>
      </c>
      <c r="AP938" s="361">
        <v>1</v>
      </c>
      <c r="AQ938" s="361">
        <v>1</v>
      </c>
      <c r="AR938" s="361">
        <v>1</v>
      </c>
      <c r="AS938" s="362">
        <v>1</v>
      </c>
      <c r="AT938" s="367">
        <v>0.0656418488929858</v>
      </c>
      <c r="AU938" s="364">
        <v>0</v>
      </c>
      <c r="AV938" s="365">
        <v>0.0714285714285714</v>
      </c>
      <c r="AW938" s="365">
        <v>0.208333333333333</v>
      </c>
      <c r="AX938" s="365">
        <v>0.0686567164179104</v>
      </c>
      <c r="AY938" s="145"/>
      <c r="AZ938" s="143"/>
    </row>
    <row r="939" spans="1:52">
      <c r="A939" s="141"/>
      <c r="B939" s="145"/>
      <c r="C939" s="185" t="s">
        <v>1669</v>
      </c>
      <c r="D939" s="169" t="s">
        <v>26</v>
      </c>
      <c r="E939" s="169" t="s">
        <v>1670</v>
      </c>
      <c r="F939" s="170" t="s">
        <v>1732</v>
      </c>
      <c r="G939" s="188" t="s">
        <v>1733</v>
      </c>
      <c r="H939" s="189" t="s">
        <v>1733</v>
      </c>
      <c r="I939" s="189" t="s">
        <v>1733</v>
      </c>
      <c r="J939" s="189" t="s">
        <v>1733</v>
      </c>
      <c r="K939" s="171">
        <v>0.9</v>
      </c>
      <c r="L939" s="172">
        <v>1</v>
      </c>
      <c r="M939" s="172">
        <v>1</v>
      </c>
      <c r="N939" s="173">
        <v>0.953488372093023</v>
      </c>
      <c r="O939" s="173">
        <v>0.956265769554247</v>
      </c>
      <c r="P939" s="359">
        <v>0.9</v>
      </c>
      <c r="Q939" s="360">
        <v>0.942028985507246</v>
      </c>
      <c r="R939" s="172">
        <v>0.958066651953211</v>
      </c>
      <c r="S939" s="172">
        <v>0.92557111274871</v>
      </c>
      <c r="T939" s="172">
        <v>0.944814787073794</v>
      </c>
      <c r="U939" s="359">
        <v>0.9</v>
      </c>
      <c r="V939" s="172">
        <v>0.910294852573713</v>
      </c>
      <c r="W939" s="172">
        <v>0.923195762524829</v>
      </c>
      <c r="X939" s="172">
        <v>0.921640874478015</v>
      </c>
      <c r="Y939" s="172">
        <v>0.92536555730324</v>
      </c>
      <c r="Z939" s="359">
        <v>0.92</v>
      </c>
      <c r="AA939" s="359" t="s">
        <v>40</v>
      </c>
      <c r="AB939" s="359" t="s">
        <v>40</v>
      </c>
      <c r="AC939" s="359" t="s">
        <v>40</v>
      </c>
      <c r="AD939" s="359">
        <v>0.75</v>
      </c>
      <c r="AE939" s="359">
        <v>0.92</v>
      </c>
      <c r="AF939" s="172">
        <v>0.997592295345104</v>
      </c>
      <c r="AG939" s="172">
        <v>0.994047619047619</v>
      </c>
      <c r="AH939" s="172">
        <v>0.988819007686932</v>
      </c>
      <c r="AI939" s="172">
        <v>0.975711964423159</v>
      </c>
      <c r="AJ939" s="359">
        <v>0.92</v>
      </c>
      <c r="AK939" s="172">
        <v>0.938280859570215</v>
      </c>
      <c r="AL939" s="172">
        <v>0.946810858530126</v>
      </c>
      <c r="AM939" s="172">
        <v>0.952837140751658</v>
      </c>
      <c r="AN939" s="172">
        <v>0.95385741984339</v>
      </c>
      <c r="AO939" s="171">
        <v>0.99</v>
      </c>
      <c r="AP939" s="361">
        <v>1</v>
      </c>
      <c r="AQ939" s="361">
        <v>1</v>
      </c>
      <c r="AR939" s="361">
        <v>1</v>
      </c>
      <c r="AS939" s="362">
        <v>1</v>
      </c>
      <c r="AT939" s="367">
        <v>0.0656418488929858</v>
      </c>
      <c r="AU939" s="364">
        <v>0</v>
      </c>
      <c r="AV939" s="365">
        <v>0.285714285714286</v>
      </c>
      <c r="AW939" s="365">
        <v>0.05</v>
      </c>
      <c r="AX939" s="365">
        <v>0.0746268656716418</v>
      </c>
      <c r="AY939" s="145"/>
      <c r="AZ939" s="143"/>
    </row>
    <row r="940" spans="1:52">
      <c r="A940" s="141"/>
      <c r="B940" s="145"/>
      <c r="C940" s="185" t="s">
        <v>1669</v>
      </c>
      <c r="D940" s="169" t="s">
        <v>26</v>
      </c>
      <c r="E940" s="169" t="s">
        <v>1670</v>
      </c>
      <c r="F940" s="170" t="s">
        <v>1734</v>
      </c>
      <c r="G940" s="188" t="s">
        <v>1735</v>
      </c>
      <c r="H940" s="189" t="s">
        <v>1735</v>
      </c>
      <c r="I940" s="189" t="s">
        <v>1735</v>
      </c>
      <c r="J940" s="189" t="s">
        <v>1735</v>
      </c>
      <c r="K940" s="171">
        <v>0.9</v>
      </c>
      <c r="L940" s="172">
        <v>0.8</v>
      </c>
      <c r="M940" s="172">
        <v>0.827586206896552</v>
      </c>
      <c r="N940" s="173">
        <v>0.852941176470588</v>
      </c>
      <c r="O940" s="173">
        <v>0.842829076620825</v>
      </c>
      <c r="P940" s="359">
        <v>0.9</v>
      </c>
      <c r="Q940" s="360">
        <v>0.863686738086443</v>
      </c>
      <c r="R940" s="172">
        <v>0.826961770623742</v>
      </c>
      <c r="S940" s="172">
        <v>0.892477688057799</v>
      </c>
      <c r="T940" s="172">
        <v>0.895059497129968</v>
      </c>
      <c r="U940" s="359">
        <v>0.9</v>
      </c>
      <c r="V940" s="172">
        <v>0.886220908755079</v>
      </c>
      <c r="W940" s="172">
        <v>0.801609657947686</v>
      </c>
      <c r="X940" s="172">
        <v>0.912877178070548</v>
      </c>
      <c r="Y940" s="172">
        <v>0.901132108208146</v>
      </c>
      <c r="Z940" s="359">
        <v>0.92</v>
      </c>
      <c r="AA940" s="359">
        <v>0.880070546737213</v>
      </c>
      <c r="AB940" s="359">
        <v>0.777333333333333</v>
      </c>
      <c r="AC940" s="359">
        <v>0.914332784184514</v>
      </c>
      <c r="AD940" s="359">
        <v>0.881101174442409</v>
      </c>
      <c r="AE940" s="359">
        <v>0.92</v>
      </c>
      <c r="AF940" s="172">
        <v>0.999032778076303</v>
      </c>
      <c r="AG940" s="172">
        <v>0.989454655016571</v>
      </c>
      <c r="AH940" s="172">
        <v>0.977583378895571</v>
      </c>
      <c r="AI940" s="172">
        <v>0.983699094924461</v>
      </c>
      <c r="AJ940" s="359">
        <v>0.92</v>
      </c>
      <c r="AK940" s="172">
        <v>0.916641221374046</v>
      </c>
      <c r="AL940" s="172">
        <v>0.856966326845845</v>
      </c>
      <c r="AM940" s="172">
        <v>0.950354609929078</v>
      </c>
      <c r="AN940" s="172">
        <v>0.93904564457152</v>
      </c>
      <c r="AO940" s="171">
        <v>0.99</v>
      </c>
      <c r="AP940" s="361">
        <v>1</v>
      </c>
      <c r="AQ940" s="361">
        <v>1</v>
      </c>
      <c r="AR940" s="361">
        <v>1</v>
      </c>
      <c r="AS940" s="362">
        <v>1</v>
      </c>
      <c r="AT940" s="367">
        <v>0.0656418488929858</v>
      </c>
      <c r="AU940" s="364">
        <v>0.0625</v>
      </c>
      <c r="AV940" s="365">
        <v>0.0344827586206897</v>
      </c>
      <c r="AW940" s="365">
        <v>0.0526315789473684</v>
      </c>
      <c r="AX940" s="365">
        <v>0.0843373493975904</v>
      </c>
      <c r="AY940" s="145"/>
      <c r="AZ940" s="143"/>
    </row>
    <row r="941" spans="1:52">
      <c r="A941" s="141"/>
      <c r="B941" s="145"/>
      <c r="C941" s="185" t="s">
        <v>1669</v>
      </c>
      <c r="D941" s="169" t="s">
        <v>26</v>
      </c>
      <c r="E941" s="169" t="s">
        <v>1670</v>
      </c>
      <c r="F941" s="170" t="s">
        <v>1736</v>
      </c>
      <c r="G941" s="188" t="s">
        <v>1737</v>
      </c>
      <c r="H941" s="189" t="s">
        <v>1737</v>
      </c>
      <c r="I941" s="189" t="s">
        <v>1737</v>
      </c>
      <c r="J941" s="189" t="s">
        <v>1737</v>
      </c>
      <c r="K941" s="171">
        <v>0.9</v>
      </c>
      <c r="L941" s="172">
        <v>1</v>
      </c>
      <c r="M941" s="172">
        <v>0.952380952380952</v>
      </c>
      <c r="N941" s="173">
        <v>0.869565217391304</v>
      </c>
      <c r="O941" s="173">
        <v>0.938506588579795</v>
      </c>
      <c r="P941" s="359">
        <v>0.9</v>
      </c>
      <c r="Q941" s="360">
        <v>0.786597267404034</v>
      </c>
      <c r="R941" s="172">
        <v>0.831957547169811</v>
      </c>
      <c r="S941" s="172">
        <v>0.909987669543773</v>
      </c>
      <c r="T941" s="172">
        <v>0.812393749563354</v>
      </c>
      <c r="U941" s="359">
        <v>0.9</v>
      </c>
      <c r="V941" s="172">
        <v>0.865972674040338</v>
      </c>
      <c r="W941" s="172">
        <v>0.762971698113208</v>
      </c>
      <c r="X941" s="172">
        <v>0.882244143033292</v>
      </c>
      <c r="Y941" s="172">
        <v>0.851959665587667</v>
      </c>
      <c r="Z941" s="359">
        <v>0.92</v>
      </c>
      <c r="AA941" s="359">
        <v>0.893548387096774</v>
      </c>
      <c r="AB941" s="359">
        <v>0.786637931034483</v>
      </c>
      <c r="AC941" s="359">
        <v>0.91358024691358</v>
      </c>
      <c r="AD941" s="359">
        <v>0.886923282069517</v>
      </c>
      <c r="AE941" s="359">
        <v>0.92</v>
      </c>
      <c r="AF941" s="172">
        <v>0.991519895629485</v>
      </c>
      <c r="AG941" s="172">
        <v>0.993469387755102</v>
      </c>
      <c r="AH941" s="172">
        <v>0.998061076102763</v>
      </c>
      <c r="AI941" s="172">
        <v>0.974681584999116</v>
      </c>
      <c r="AJ941" s="359">
        <v>0.92</v>
      </c>
      <c r="AK941" s="172">
        <v>0.927991337303736</v>
      </c>
      <c r="AL941" s="172">
        <v>0.858464384828862</v>
      </c>
      <c r="AM941" s="172">
        <v>0.940305870744943</v>
      </c>
      <c r="AN941" s="172">
        <v>0.932848762129654</v>
      </c>
      <c r="AO941" s="171">
        <v>0.99</v>
      </c>
      <c r="AP941" s="361">
        <v>1</v>
      </c>
      <c r="AQ941" s="361">
        <v>1</v>
      </c>
      <c r="AR941" s="361">
        <v>1</v>
      </c>
      <c r="AS941" s="362">
        <v>1</v>
      </c>
      <c r="AT941" s="367">
        <v>0.0656418488929858</v>
      </c>
      <c r="AU941" s="364">
        <v>0.0526315789473684</v>
      </c>
      <c r="AV941" s="365">
        <v>0.111111111111111</v>
      </c>
      <c r="AW941" s="365">
        <v>0.0416666666666667</v>
      </c>
      <c r="AX941" s="365">
        <v>0.10930576070901</v>
      </c>
      <c r="AY941" s="145"/>
      <c r="AZ941" s="143"/>
    </row>
    <row r="942" spans="1:52">
      <c r="A942" s="141"/>
      <c r="B942" s="145"/>
      <c r="C942" s="185" t="s">
        <v>1669</v>
      </c>
      <c r="D942" s="169" t="s">
        <v>235</v>
      </c>
      <c r="E942" s="169" t="s">
        <v>1670</v>
      </c>
      <c r="F942" s="170" t="s">
        <v>1738</v>
      </c>
      <c r="G942" s="188" t="s">
        <v>1739</v>
      </c>
      <c r="H942" s="189" t="s">
        <v>1739</v>
      </c>
      <c r="I942" s="189" t="s">
        <v>1739</v>
      </c>
      <c r="J942" s="189" t="s">
        <v>1739</v>
      </c>
      <c r="K942" s="171">
        <v>0.9</v>
      </c>
      <c r="L942" s="172" t="s">
        <v>40</v>
      </c>
      <c r="M942" s="172" t="s">
        <v>40</v>
      </c>
      <c r="N942" s="173" t="s">
        <v>40</v>
      </c>
      <c r="O942" s="173" t="s">
        <v>40</v>
      </c>
      <c r="P942" s="359">
        <v>0.9</v>
      </c>
      <c r="Q942" s="360" t="s">
        <v>40</v>
      </c>
      <c r="R942" s="172" t="s">
        <v>40</v>
      </c>
      <c r="S942" s="172" t="s">
        <v>40</v>
      </c>
      <c r="T942" s="172">
        <v>0</v>
      </c>
      <c r="U942" s="359">
        <v>0.9</v>
      </c>
      <c r="V942" s="172" t="s">
        <v>40</v>
      </c>
      <c r="W942" s="172" t="s">
        <v>40</v>
      </c>
      <c r="X942" s="172" t="s">
        <v>40</v>
      </c>
      <c r="Y942" s="172">
        <v>1</v>
      </c>
      <c r="Z942" s="359">
        <v>0.92</v>
      </c>
      <c r="AA942" s="359" t="s">
        <v>40</v>
      </c>
      <c r="AB942" s="359" t="s">
        <v>40</v>
      </c>
      <c r="AC942" s="359" t="s">
        <v>40</v>
      </c>
      <c r="AD942" s="359" t="s">
        <v>40</v>
      </c>
      <c r="AE942" s="359">
        <v>0.92</v>
      </c>
      <c r="AF942" s="172">
        <v>0.990909090909091</v>
      </c>
      <c r="AG942" s="172">
        <v>1</v>
      </c>
      <c r="AH942" s="172">
        <v>1</v>
      </c>
      <c r="AI942" s="172">
        <v>0.998110151187905</v>
      </c>
      <c r="AJ942" s="359">
        <v>0.92</v>
      </c>
      <c r="AK942" s="172">
        <v>1</v>
      </c>
      <c r="AL942" s="172" t="s">
        <v>40</v>
      </c>
      <c r="AM942" s="172" t="s">
        <v>40</v>
      </c>
      <c r="AN942" s="172">
        <v>1</v>
      </c>
      <c r="AO942" s="171">
        <v>0.99</v>
      </c>
      <c r="AP942" s="361">
        <v>1</v>
      </c>
      <c r="AQ942" s="361">
        <v>1</v>
      </c>
      <c r="AR942" s="361" t="s">
        <v>40</v>
      </c>
      <c r="AS942" s="362">
        <v>1</v>
      </c>
      <c r="AT942" s="367">
        <v>0.0656418488929858</v>
      </c>
      <c r="AU942" s="364" t="s">
        <v>40</v>
      </c>
      <c r="AV942" s="365" t="s">
        <v>40</v>
      </c>
      <c r="AW942" s="365" t="s">
        <v>40</v>
      </c>
      <c r="AX942" s="365" t="s">
        <v>40</v>
      </c>
      <c r="AY942" s="145"/>
      <c r="AZ942" s="143"/>
    </row>
    <row r="943" spans="1:52">
      <c r="A943" s="141"/>
      <c r="B943" s="145"/>
      <c r="C943" s="185" t="s">
        <v>1669</v>
      </c>
      <c r="D943" s="169" t="s">
        <v>26</v>
      </c>
      <c r="E943" s="169" t="s">
        <v>1670</v>
      </c>
      <c r="F943" s="170" t="s">
        <v>1740</v>
      </c>
      <c r="G943" s="192" t="s">
        <v>1741</v>
      </c>
      <c r="H943" s="193" t="s">
        <v>1741</v>
      </c>
      <c r="I943" s="193" t="s">
        <v>1741</v>
      </c>
      <c r="J943" s="193" t="s">
        <v>1741</v>
      </c>
      <c r="K943" s="171">
        <v>0.9</v>
      </c>
      <c r="L943" s="172">
        <v>0.875</v>
      </c>
      <c r="M943" s="172">
        <v>0.727272727272727</v>
      </c>
      <c r="N943" s="173">
        <v>0.769230769230769</v>
      </c>
      <c r="O943" s="173">
        <v>0.79182156133829</v>
      </c>
      <c r="P943" s="359">
        <v>0.9</v>
      </c>
      <c r="Q943" s="360">
        <v>0.830407172207695</v>
      </c>
      <c r="R943" s="172">
        <v>0.913223140495868</v>
      </c>
      <c r="S943" s="172">
        <v>0.897959183673469</v>
      </c>
      <c r="T943" s="172">
        <v>0.854130229090805</v>
      </c>
      <c r="U943" s="359">
        <v>0.9</v>
      </c>
      <c r="V943" s="172">
        <v>0.907358983937243</v>
      </c>
      <c r="W943" s="172">
        <v>0.800964187327824</v>
      </c>
      <c r="X943" s="172">
        <v>0.883219954648526</v>
      </c>
      <c r="Y943" s="172">
        <v>0.871548585027382</v>
      </c>
      <c r="Z943" s="359">
        <v>0.92</v>
      </c>
      <c r="AA943" s="359">
        <v>0.942895086321381</v>
      </c>
      <c r="AB943" s="359">
        <v>0.743758212877792</v>
      </c>
      <c r="AC943" s="359">
        <v>0.889585947302384</v>
      </c>
      <c r="AD943" s="359">
        <v>0.882619508151423</v>
      </c>
      <c r="AE943" s="359">
        <v>0.92</v>
      </c>
      <c r="AF943" s="172">
        <v>0.974469100453352</v>
      </c>
      <c r="AG943" s="172">
        <v>0.986774344569288</v>
      </c>
      <c r="AH943" s="172">
        <v>0.999317929917299</v>
      </c>
      <c r="AI943" s="172">
        <v>0.987738377003201</v>
      </c>
      <c r="AJ943" s="359">
        <v>0.92</v>
      </c>
      <c r="AK943" s="172">
        <v>0.943797320908561</v>
      </c>
      <c r="AL943" s="172">
        <v>0.831151118385161</v>
      </c>
      <c r="AM943" s="172">
        <v>0.919279907084785</v>
      </c>
      <c r="AN943" s="172">
        <v>0.92739457934142</v>
      </c>
      <c r="AO943" s="171">
        <v>0.99</v>
      </c>
      <c r="AP943" s="361">
        <v>1</v>
      </c>
      <c r="AQ943" s="361">
        <v>1</v>
      </c>
      <c r="AR943" s="361">
        <v>1</v>
      </c>
      <c r="AS943" s="362">
        <v>1</v>
      </c>
      <c r="AT943" s="367">
        <v>0.0656418488929858</v>
      </c>
      <c r="AU943" s="364">
        <v>0.137931034482759</v>
      </c>
      <c r="AV943" s="365">
        <v>0</v>
      </c>
      <c r="AW943" s="365">
        <v>0.0416666666666667</v>
      </c>
      <c r="AX943" s="365">
        <v>0.111111111111111</v>
      </c>
      <c r="AY943" s="145"/>
      <c r="AZ943" s="143"/>
    </row>
    <row r="944" spans="1:52">
      <c r="A944" s="141"/>
      <c r="B944" s="145"/>
      <c r="C944" s="185" t="s">
        <v>1669</v>
      </c>
      <c r="D944" s="169" t="s">
        <v>26</v>
      </c>
      <c r="E944" s="169" t="s">
        <v>1670</v>
      </c>
      <c r="F944" s="170" t="s">
        <v>1742</v>
      </c>
      <c r="G944" s="192" t="s">
        <v>1743</v>
      </c>
      <c r="H944" s="193" t="s">
        <v>1743</v>
      </c>
      <c r="I944" s="193" t="s">
        <v>1743</v>
      </c>
      <c r="J944" s="193" t="s">
        <v>1743</v>
      </c>
      <c r="K944" s="171">
        <v>0.9</v>
      </c>
      <c r="L944" s="172">
        <v>0.904761904761905</v>
      </c>
      <c r="M944" s="172">
        <v>0.944444444444444</v>
      </c>
      <c r="N944" s="173">
        <v>0.9</v>
      </c>
      <c r="O944" s="173">
        <v>0.947841726618705</v>
      </c>
      <c r="P944" s="359">
        <v>0.9</v>
      </c>
      <c r="Q944" s="360">
        <v>0.935450286309214</v>
      </c>
      <c r="R944" s="172">
        <v>0.900540540540541</v>
      </c>
      <c r="S944" s="172">
        <v>0.927510398098633</v>
      </c>
      <c r="T944" s="172">
        <v>0.921096016193994</v>
      </c>
      <c r="U944" s="359">
        <v>0.9</v>
      </c>
      <c r="V944" s="172">
        <v>0.904737116085372</v>
      </c>
      <c r="W944" s="172">
        <v>0.888108108108108</v>
      </c>
      <c r="X944" s="172">
        <v>0.913250148544266</v>
      </c>
      <c r="Y944" s="172">
        <v>0.900394415576285</v>
      </c>
      <c r="Z944" s="359">
        <v>0.92</v>
      </c>
      <c r="AA944" s="359">
        <v>0.901785714285714</v>
      </c>
      <c r="AB944" s="359">
        <v>0.754098360655738</v>
      </c>
      <c r="AC944" s="359">
        <v>0.880597014925373</v>
      </c>
      <c r="AD944" s="359">
        <v>0.852291884081239</v>
      </c>
      <c r="AE944" s="359">
        <v>0.92</v>
      </c>
      <c r="AF944" s="172">
        <v>0.996289424860853</v>
      </c>
      <c r="AG944" s="172">
        <v>0.991836734693878</v>
      </c>
      <c r="AH944" s="172">
        <v>0.988329686360321</v>
      </c>
      <c r="AI944" s="172">
        <v>0.967386598681995</v>
      </c>
      <c r="AJ944" s="359">
        <v>0.92</v>
      </c>
      <c r="AK944" s="172">
        <v>0.941152760983474</v>
      </c>
      <c r="AL944" s="172">
        <v>0.878153056861907</v>
      </c>
      <c r="AM944" s="172">
        <v>0.943621595795509</v>
      </c>
      <c r="AN944" s="172">
        <v>0.934957602605002</v>
      </c>
      <c r="AO944" s="171">
        <v>0.99</v>
      </c>
      <c r="AP944" s="361">
        <v>1</v>
      </c>
      <c r="AQ944" s="361">
        <v>1</v>
      </c>
      <c r="AR944" s="361">
        <v>1</v>
      </c>
      <c r="AS944" s="362">
        <v>1</v>
      </c>
      <c r="AT944" s="367">
        <v>0.0656418488929858</v>
      </c>
      <c r="AU944" s="364">
        <v>0.0357142857142857</v>
      </c>
      <c r="AV944" s="365">
        <v>0</v>
      </c>
      <c r="AW944" s="365">
        <v>0.0909090909090909</v>
      </c>
      <c r="AX944" s="365">
        <v>0.0763888888888889</v>
      </c>
      <c r="AY944" s="145"/>
      <c r="AZ944" s="143"/>
    </row>
    <row r="945" spans="1:52">
      <c r="A945" s="141"/>
      <c r="B945" s="145"/>
      <c r="C945" s="185" t="s">
        <v>1669</v>
      </c>
      <c r="D945" s="169" t="s">
        <v>235</v>
      </c>
      <c r="E945" s="169" t="s">
        <v>1670</v>
      </c>
      <c r="F945" s="170" t="s">
        <v>1744</v>
      </c>
      <c r="G945" s="188" t="s">
        <v>1745</v>
      </c>
      <c r="H945" s="189" t="s">
        <v>1745</v>
      </c>
      <c r="I945" s="189" t="s">
        <v>1745</v>
      </c>
      <c r="J945" s="189" t="s">
        <v>1745</v>
      </c>
      <c r="K945" s="171">
        <v>0.9</v>
      </c>
      <c r="L945" s="172" t="s">
        <v>40</v>
      </c>
      <c r="M945" s="172" t="s">
        <v>40</v>
      </c>
      <c r="N945" s="173" t="s">
        <v>40</v>
      </c>
      <c r="O945" s="173" t="s">
        <v>40</v>
      </c>
      <c r="P945" s="359">
        <v>0.9</v>
      </c>
      <c r="Q945" s="360" t="s">
        <v>40</v>
      </c>
      <c r="R945" s="172" t="s">
        <v>40</v>
      </c>
      <c r="S945" s="172" t="s">
        <v>40</v>
      </c>
      <c r="T945" s="172" t="s">
        <v>40</v>
      </c>
      <c r="U945" s="359">
        <v>0.9</v>
      </c>
      <c r="V945" s="172" t="s">
        <v>40</v>
      </c>
      <c r="W945" s="172" t="s">
        <v>40</v>
      </c>
      <c r="X945" s="172" t="s">
        <v>40</v>
      </c>
      <c r="Y945" s="172" t="s">
        <v>40</v>
      </c>
      <c r="Z945" s="359">
        <v>0.92</v>
      </c>
      <c r="AA945" s="359" t="s">
        <v>40</v>
      </c>
      <c r="AB945" s="359" t="s">
        <v>40</v>
      </c>
      <c r="AC945" s="359" t="s">
        <v>40</v>
      </c>
      <c r="AD945" s="359" t="s">
        <v>40</v>
      </c>
      <c r="AE945" s="359">
        <v>0.92</v>
      </c>
      <c r="AF945" s="172">
        <v>1</v>
      </c>
      <c r="AG945" s="172">
        <v>0.962025316455696</v>
      </c>
      <c r="AH945" s="172">
        <v>1</v>
      </c>
      <c r="AI945" s="172">
        <v>0.993461915658712</v>
      </c>
      <c r="AJ945" s="359">
        <v>0.92</v>
      </c>
      <c r="AK945" s="172" t="s">
        <v>40</v>
      </c>
      <c r="AL945" s="172" t="s">
        <v>40</v>
      </c>
      <c r="AM945" s="172" t="s">
        <v>40</v>
      </c>
      <c r="AN945" s="172" t="s">
        <v>40</v>
      </c>
      <c r="AO945" s="171">
        <v>0.99</v>
      </c>
      <c r="AP945" s="361" t="s">
        <v>40</v>
      </c>
      <c r="AQ945" s="361" t="s">
        <v>40</v>
      </c>
      <c r="AR945" s="361">
        <v>1</v>
      </c>
      <c r="AS945" s="362">
        <v>1</v>
      </c>
      <c r="AT945" s="367">
        <v>0.0656418488929858</v>
      </c>
      <c r="AU945" s="364" t="s">
        <v>40</v>
      </c>
      <c r="AV945" s="365" t="s">
        <v>40</v>
      </c>
      <c r="AW945" s="365" t="s">
        <v>40</v>
      </c>
      <c r="AX945" s="365" t="s">
        <v>40</v>
      </c>
      <c r="AY945" s="145"/>
      <c r="AZ945" s="143"/>
    </row>
    <row r="946" spans="1:52">
      <c r="A946" s="141"/>
      <c r="B946" s="145"/>
      <c r="C946" s="185" t="s">
        <v>1669</v>
      </c>
      <c r="D946" s="169" t="s">
        <v>235</v>
      </c>
      <c r="E946" s="169" t="s">
        <v>1670</v>
      </c>
      <c r="F946" s="170" t="s">
        <v>1746</v>
      </c>
      <c r="G946" s="188" t="s">
        <v>1747</v>
      </c>
      <c r="H946" s="189" t="s">
        <v>1747</v>
      </c>
      <c r="I946" s="189" t="s">
        <v>1747</v>
      </c>
      <c r="J946" s="189" t="s">
        <v>1747</v>
      </c>
      <c r="K946" s="171">
        <v>0.9</v>
      </c>
      <c r="L946" s="172" t="s">
        <v>40</v>
      </c>
      <c r="M946" s="172" t="s">
        <v>40</v>
      </c>
      <c r="N946" s="173" t="s">
        <v>40</v>
      </c>
      <c r="O946" s="173" t="s">
        <v>40</v>
      </c>
      <c r="P946" s="359">
        <v>0.9</v>
      </c>
      <c r="Q946" s="360" t="s">
        <v>40</v>
      </c>
      <c r="R946" s="172" t="s">
        <v>40</v>
      </c>
      <c r="S946" s="172" t="s">
        <v>40</v>
      </c>
      <c r="T946" s="172" t="s">
        <v>40</v>
      </c>
      <c r="U946" s="359">
        <v>0.9</v>
      </c>
      <c r="V946" s="172" t="s">
        <v>40</v>
      </c>
      <c r="W946" s="172" t="s">
        <v>40</v>
      </c>
      <c r="X946" s="172" t="s">
        <v>40</v>
      </c>
      <c r="Y946" s="172" t="s">
        <v>40</v>
      </c>
      <c r="Z946" s="359">
        <v>0.92</v>
      </c>
      <c r="AA946" s="359" t="s">
        <v>40</v>
      </c>
      <c r="AB946" s="359" t="s">
        <v>40</v>
      </c>
      <c r="AC946" s="359" t="s">
        <v>40</v>
      </c>
      <c r="AD946" s="359" t="s">
        <v>40</v>
      </c>
      <c r="AE946" s="359">
        <v>0.92</v>
      </c>
      <c r="AF946" s="172">
        <v>1</v>
      </c>
      <c r="AG946" s="172">
        <v>1</v>
      </c>
      <c r="AH946" s="172">
        <v>1</v>
      </c>
      <c r="AI946" s="172">
        <v>0.999391891891892</v>
      </c>
      <c r="AJ946" s="359">
        <v>0.92</v>
      </c>
      <c r="AK946" s="172" t="s">
        <v>40</v>
      </c>
      <c r="AL946" s="172" t="s">
        <v>40</v>
      </c>
      <c r="AM946" s="172" t="s">
        <v>40</v>
      </c>
      <c r="AN946" s="172" t="s">
        <v>40</v>
      </c>
      <c r="AO946" s="171">
        <v>0.99</v>
      </c>
      <c r="AP946" s="361">
        <v>1</v>
      </c>
      <c r="AQ946" s="361">
        <v>1</v>
      </c>
      <c r="AR946" s="361">
        <v>1</v>
      </c>
      <c r="AS946" s="362">
        <v>1</v>
      </c>
      <c r="AT946" s="367">
        <v>0.0656418488929858</v>
      </c>
      <c r="AU946" s="364" t="s">
        <v>40</v>
      </c>
      <c r="AV946" s="365" t="s">
        <v>40</v>
      </c>
      <c r="AW946" s="365" t="s">
        <v>40</v>
      </c>
      <c r="AX946" s="365" t="s">
        <v>40</v>
      </c>
      <c r="AY946" s="145"/>
      <c r="AZ946" s="143"/>
    </row>
    <row r="947" spans="1:52">
      <c r="A947" s="141"/>
      <c r="B947" s="145"/>
      <c r="C947" s="185" t="s">
        <v>1669</v>
      </c>
      <c r="D947" s="169" t="s">
        <v>26</v>
      </c>
      <c r="E947" s="169" t="s">
        <v>1670</v>
      </c>
      <c r="F947" s="170" t="s">
        <v>1748</v>
      </c>
      <c r="G947" s="188" t="s">
        <v>1749</v>
      </c>
      <c r="H947" s="189" t="s">
        <v>1749</v>
      </c>
      <c r="I947" s="189" t="s">
        <v>1749</v>
      </c>
      <c r="J947" s="189" t="s">
        <v>1749</v>
      </c>
      <c r="K947" s="171">
        <v>0.9</v>
      </c>
      <c r="L947" s="172">
        <v>1</v>
      </c>
      <c r="M947" s="172">
        <v>0.888888888888889</v>
      </c>
      <c r="N947" s="173">
        <v>0.947368421052632</v>
      </c>
      <c r="O947" s="173">
        <v>0.949720670391061</v>
      </c>
      <c r="P947" s="359">
        <v>0.9</v>
      </c>
      <c r="Q947" s="360">
        <v>0.970505617977528</v>
      </c>
      <c r="R947" s="172">
        <v>0.96274393849793</v>
      </c>
      <c r="S947" s="172">
        <v>0.967680608365019</v>
      </c>
      <c r="T947" s="172">
        <v>0.965085541480745</v>
      </c>
      <c r="U947" s="359">
        <v>0.9</v>
      </c>
      <c r="V947" s="172">
        <v>0.929073033707865</v>
      </c>
      <c r="W947" s="172">
        <v>0.920165582495565</v>
      </c>
      <c r="X947" s="172">
        <v>0.927756653992395</v>
      </c>
      <c r="Y947" s="172">
        <v>0.928204369065494</v>
      </c>
      <c r="Z947" s="359">
        <v>0.92</v>
      </c>
      <c r="AA947" s="359">
        <v>0.920138888888889</v>
      </c>
      <c r="AB947" s="359">
        <v>0.942257217847769</v>
      </c>
      <c r="AC947" s="359">
        <v>0.940425531914894</v>
      </c>
      <c r="AD947" s="359">
        <v>0.9498295696634</v>
      </c>
      <c r="AE947" s="359">
        <v>0.92</v>
      </c>
      <c r="AF947" s="172">
        <v>0.999444814568066</v>
      </c>
      <c r="AG947" s="172">
        <v>0.993095512082854</v>
      </c>
      <c r="AH947" s="172">
        <v>0.916208035222895</v>
      </c>
      <c r="AI947" s="172">
        <v>0.958855624567991</v>
      </c>
      <c r="AJ947" s="359">
        <v>0.92</v>
      </c>
      <c r="AK947" s="172">
        <v>0.957359813084112</v>
      </c>
      <c r="AL947" s="172">
        <v>0.954633204633205</v>
      </c>
      <c r="AM947" s="172">
        <v>0.961941533370105</v>
      </c>
      <c r="AN947" s="172">
        <v>0.968791348376056</v>
      </c>
      <c r="AO947" s="171">
        <v>0.99</v>
      </c>
      <c r="AP947" s="361">
        <v>1</v>
      </c>
      <c r="AQ947" s="361">
        <v>1</v>
      </c>
      <c r="AR947" s="361">
        <v>1</v>
      </c>
      <c r="AS947" s="362">
        <v>1</v>
      </c>
      <c r="AT947" s="367">
        <v>0.0656418488929858</v>
      </c>
      <c r="AU947" s="364">
        <v>0.2</v>
      </c>
      <c r="AV947" s="365">
        <v>0.181818181818182</v>
      </c>
      <c r="AW947" s="365">
        <v>0</v>
      </c>
      <c r="AX947" s="365">
        <v>0.102661596958175</v>
      </c>
      <c r="AY947" s="145"/>
      <c r="AZ947" s="143"/>
    </row>
    <row r="948" spans="1:52">
      <c r="A948" s="141"/>
      <c r="B948" s="145"/>
      <c r="C948" s="185" t="s">
        <v>1669</v>
      </c>
      <c r="D948" s="169" t="s">
        <v>26</v>
      </c>
      <c r="E948" s="169" t="s">
        <v>1670</v>
      </c>
      <c r="F948" s="170" t="s">
        <v>1750</v>
      </c>
      <c r="G948" s="188" t="s">
        <v>1751</v>
      </c>
      <c r="H948" s="189" t="s">
        <v>1751</v>
      </c>
      <c r="I948" s="189" t="s">
        <v>1751</v>
      </c>
      <c r="J948" s="189" t="s">
        <v>1751</v>
      </c>
      <c r="K948" s="171">
        <v>0.9</v>
      </c>
      <c r="L948" s="172">
        <v>1</v>
      </c>
      <c r="M948" s="172">
        <v>1</v>
      </c>
      <c r="N948" s="173">
        <v>0.962962962962963</v>
      </c>
      <c r="O948" s="173">
        <v>0.992462311557789</v>
      </c>
      <c r="P948" s="359">
        <v>0.9</v>
      </c>
      <c r="Q948" s="360">
        <v>0.966679733437868</v>
      </c>
      <c r="R948" s="172">
        <v>0.973351554492655</v>
      </c>
      <c r="S948" s="172">
        <v>0.98206599713056</v>
      </c>
      <c r="T948" s="172">
        <v>0.960709218077024</v>
      </c>
      <c r="U948" s="359">
        <v>0.9</v>
      </c>
      <c r="V948" s="172">
        <v>0.930615444923559</v>
      </c>
      <c r="W948" s="172">
        <v>0.91595490263068</v>
      </c>
      <c r="X948" s="172">
        <v>0.916786226685796</v>
      </c>
      <c r="Y948" s="172">
        <v>0.923841932769944</v>
      </c>
      <c r="Z948" s="359">
        <v>0.92</v>
      </c>
      <c r="AA948" s="359">
        <v>0.952789699570815</v>
      </c>
      <c r="AB948" s="359">
        <v>0.950995405819296</v>
      </c>
      <c r="AC948" s="359">
        <v>0.961038961038961</v>
      </c>
      <c r="AD948" s="359">
        <v>0.952331806747081</v>
      </c>
      <c r="AE948" s="359">
        <v>0.92</v>
      </c>
      <c r="AF948" s="172">
        <v>1</v>
      </c>
      <c r="AG948" s="172">
        <v>0.998802395209581</v>
      </c>
      <c r="AH948" s="172">
        <v>0.993419740777667</v>
      </c>
      <c r="AI948" s="172">
        <v>0.977268457636671</v>
      </c>
      <c r="AJ948" s="359">
        <v>0.92</v>
      </c>
      <c r="AK948" s="172">
        <v>0.973483592973152</v>
      </c>
      <c r="AL948" s="172">
        <v>0.967886065344876</v>
      </c>
      <c r="AM948" s="172">
        <v>0.979083358966472</v>
      </c>
      <c r="AN948" s="172">
        <v>0.976720232902772</v>
      </c>
      <c r="AO948" s="171">
        <v>0.99</v>
      </c>
      <c r="AP948" s="361">
        <v>1</v>
      </c>
      <c r="AQ948" s="361">
        <v>1</v>
      </c>
      <c r="AR948" s="361">
        <v>1</v>
      </c>
      <c r="AS948" s="362">
        <v>1</v>
      </c>
      <c r="AT948" s="367">
        <v>0.0656418488929858</v>
      </c>
      <c r="AU948" s="364">
        <v>0</v>
      </c>
      <c r="AV948" s="365">
        <v>0.0588235294117647</v>
      </c>
      <c r="AW948" s="365">
        <v>0</v>
      </c>
      <c r="AX948" s="365">
        <v>0.0684326710816777</v>
      </c>
      <c r="AY948" s="145"/>
      <c r="AZ948" s="143"/>
    </row>
    <row r="949" spans="1:52">
      <c r="A949" s="141"/>
      <c r="B949" s="145"/>
      <c r="C949" s="185" t="s">
        <v>1669</v>
      </c>
      <c r="D949" s="169" t="s">
        <v>26</v>
      </c>
      <c r="E949" s="169" t="s">
        <v>1670</v>
      </c>
      <c r="F949" s="170" t="s">
        <v>1752</v>
      </c>
      <c r="G949" s="188" t="s">
        <v>1753</v>
      </c>
      <c r="H949" s="189" t="s">
        <v>1753</v>
      </c>
      <c r="I949" s="189" t="s">
        <v>1753</v>
      </c>
      <c r="J949" s="189" t="s">
        <v>1753</v>
      </c>
      <c r="K949" s="171">
        <v>0.9</v>
      </c>
      <c r="L949" s="172">
        <v>0.977777777777778</v>
      </c>
      <c r="M949" s="172">
        <v>0.955555555555556</v>
      </c>
      <c r="N949" s="173">
        <v>0.977777777777778</v>
      </c>
      <c r="O949" s="173">
        <v>0.942109436954798</v>
      </c>
      <c r="P949" s="359">
        <v>0.9</v>
      </c>
      <c r="Q949" s="360">
        <v>0.909121282993652</v>
      </c>
      <c r="R949" s="172">
        <v>0.888195386702849</v>
      </c>
      <c r="S949" s="172">
        <v>0.888381387382244</v>
      </c>
      <c r="T949" s="172">
        <v>0.91925190131884</v>
      </c>
      <c r="U949" s="359">
        <v>0.9</v>
      </c>
      <c r="V949" s="172">
        <v>0.909121282993652</v>
      </c>
      <c r="W949" s="172">
        <v>0.910176390773406</v>
      </c>
      <c r="X949" s="172">
        <v>0.877533542677705</v>
      </c>
      <c r="Y949" s="172">
        <v>0.901555579667972</v>
      </c>
      <c r="Z949" s="359">
        <v>0.92</v>
      </c>
      <c r="AA949" s="359">
        <v>0.696280991735537</v>
      </c>
      <c r="AB949" s="359">
        <v>0.63216957605985</v>
      </c>
      <c r="AC949" s="359">
        <v>0.757433489827856</v>
      </c>
      <c r="AD949" s="359">
        <v>0.789431585262211</v>
      </c>
      <c r="AE949" s="359">
        <v>0.92</v>
      </c>
      <c r="AF949" s="172">
        <v>0.998868778280543</v>
      </c>
      <c r="AG949" s="172">
        <v>0.977142857142857</v>
      </c>
      <c r="AH949" s="172">
        <v>0.999563128003495</v>
      </c>
      <c r="AI949" s="172">
        <v>0.997130648072443</v>
      </c>
      <c r="AJ949" s="359">
        <v>0.92</v>
      </c>
      <c r="AK949" s="172">
        <v>0.914055763150331</v>
      </c>
      <c r="AL949" s="172">
        <v>0.887675507020281</v>
      </c>
      <c r="AM949" s="172">
        <v>0.920569773056494</v>
      </c>
      <c r="AN949" s="172">
        <v>0.931409696710104</v>
      </c>
      <c r="AO949" s="171">
        <v>0.99</v>
      </c>
      <c r="AP949" s="361">
        <v>1</v>
      </c>
      <c r="AQ949" s="361">
        <v>1</v>
      </c>
      <c r="AR949" s="361">
        <v>1</v>
      </c>
      <c r="AS949" s="362">
        <v>1</v>
      </c>
      <c r="AT949" s="367">
        <v>0.0656418488929858</v>
      </c>
      <c r="AU949" s="364">
        <v>0.0909090909090909</v>
      </c>
      <c r="AV949" s="365">
        <v>0.0714285714285714</v>
      </c>
      <c r="AW949" s="365">
        <v>0.0833333333333333</v>
      </c>
      <c r="AX949" s="365">
        <v>0.037037037037037</v>
      </c>
      <c r="AY949" s="145"/>
      <c r="AZ949" s="143"/>
    </row>
    <row r="950" spans="1:52">
      <c r="A950" s="141"/>
      <c r="B950" s="145"/>
      <c r="C950" s="185" t="s">
        <v>1669</v>
      </c>
      <c r="D950" s="169" t="s">
        <v>26</v>
      </c>
      <c r="E950" s="169" t="s">
        <v>1670</v>
      </c>
      <c r="F950" s="170" t="s">
        <v>1754</v>
      </c>
      <c r="G950" s="188" t="s">
        <v>1755</v>
      </c>
      <c r="H950" s="189" t="s">
        <v>1755</v>
      </c>
      <c r="I950" s="189" t="s">
        <v>1755</v>
      </c>
      <c r="J950" s="189" t="s">
        <v>1755</v>
      </c>
      <c r="K950" s="171">
        <v>0.9</v>
      </c>
      <c r="L950" s="172">
        <v>0.944444444444444</v>
      </c>
      <c r="M950" s="172">
        <v>1</v>
      </c>
      <c r="N950" s="173">
        <v>1</v>
      </c>
      <c r="O950" s="173">
        <v>0.965201465201465</v>
      </c>
      <c r="P950" s="359">
        <v>0.9</v>
      </c>
      <c r="Q950" s="360">
        <v>0.946623794212219</v>
      </c>
      <c r="R950" s="172">
        <v>0.916261480280929</v>
      </c>
      <c r="S950" s="172">
        <v>0.935655253837072</v>
      </c>
      <c r="T950" s="172">
        <v>0.945436033827166</v>
      </c>
      <c r="U950" s="359">
        <v>0.9</v>
      </c>
      <c r="V950" s="172">
        <v>0.917684887459807</v>
      </c>
      <c r="W950" s="172">
        <v>0.878984332793085</v>
      </c>
      <c r="X950" s="172">
        <v>0.914403778040142</v>
      </c>
      <c r="Y950" s="172">
        <v>0.921021464043053</v>
      </c>
      <c r="Z950" s="359">
        <v>0.92</v>
      </c>
      <c r="AA950" s="359">
        <v>0.856643356643357</v>
      </c>
      <c r="AB950" s="359">
        <v>0.743202416918429</v>
      </c>
      <c r="AC950" s="359">
        <v>0.792642140468227</v>
      </c>
      <c r="AD950" s="359">
        <v>0.770314192849404</v>
      </c>
      <c r="AE950" s="359">
        <v>0.92</v>
      </c>
      <c r="AF950" s="172">
        <v>0.998830409356725</v>
      </c>
      <c r="AG950" s="172">
        <v>0.998310810810811</v>
      </c>
      <c r="AH950" s="172">
        <v>1</v>
      </c>
      <c r="AI950" s="172">
        <v>0.997563009042519</v>
      </c>
      <c r="AJ950" s="359">
        <v>0.92</v>
      </c>
      <c r="AK950" s="172">
        <v>0.942965779467681</v>
      </c>
      <c r="AL950" s="172">
        <v>0.918881759853346</v>
      </c>
      <c r="AM950" s="172">
        <v>0.944806823883593</v>
      </c>
      <c r="AN950" s="172">
        <v>0.936807056690607</v>
      </c>
      <c r="AO950" s="171">
        <v>0.99</v>
      </c>
      <c r="AP950" s="361">
        <v>1</v>
      </c>
      <c r="AQ950" s="361">
        <v>1</v>
      </c>
      <c r="AR950" s="361">
        <v>1</v>
      </c>
      <c r="AS950" s="362">
        <v>1</v>
      </c>
      <c r="AT950" s="367">
        <v>0.0656418488929858</v>
      </c>
      <c r="AU950" s="364">
        <v>0</v>
      </c>
      <c r="AV950" s="365">
        <v>0</v>
      </c>
      <c r="AW950" s="365">
        <v>0.111111111111111</v>
      </c>
      <c r="AX950" s="365">
        <v>0.0288461538461538</v>
      </c>
      <c r="AY950" s="145"/>
      <c r="AZ950" s="143"/>
    </row>
    <row r="951" spans="1:52">
      <c r="A951" s="141"/>
      <c r="B951" s="145"/>
      <c r="C951" s="185" t="s">
        <v>1669</v>
      </c>
      <c r="D951" s="169" t="s">
        <v>26</v>
      </c>
      <c r="E951" s="169" t="s">
        <v>1670</v>
      </c>
      <c r="F951" s="170" t="s">
        <v>1756</v>
      </c>
      <c r="G951" s="188" t="s">
        <v>1757</v>
      </c>
      <c r="H951" s="189" t="s">
        <v>1757</v>
      </c>
      <c r="I951" s="189" t="s">
        <v>1757</v>
      </c>
      <c r="J951" s="189" t="s">
        <v>1757</v>
      </c>
      <c r="K951" s="171">
        <v>0.9</v>
      </c>
      <c r="L951" s="172">
        <v>1</v>
      </c>
      <c r="M951" s="172">
        <v>0.914285714285714</v>
      </c>
      <c r="N951" s="173">
        <v>1</v>
      </c>
      <c r="O951" s="173">
        <v>0.95715676728335</v>
      </c>
      <c r="P951" s="359">
        <v>0.9</v>
      </c>
      <c r="Q951" s="360">
        <v>0.974367737525632</v>
      </c>
      <c r="R951" s="172">
        <v>0.942831753554502</v>
      </c>
      <c r="S951" s="172">
        <v>0.959555106167846</v>
      </c>
      <c r="T951" s="172">
        <v>0.960032409036151</v>
      </c>
      <c r="U951" s="359">
        <v>0.9</v>
      </c>
      <c r="V951" s="172">
        <v>0.940191387559809</v>
      </c>
      <c r="W951" s="172">
        <v>0.924170616113744</v>
      </c>
      <c r="X951" s="172">
        <v>0.932591843613077</v>
      </c>
      <c r="Y951" s="172">
        <v>0.938945213803691</v>
      </c>
      <c r="Z951" s="359">
        <v>0.92</v>
      </c>
      <c r="AA951" s="359">
        <v>0.917757009345794</v>
      </c>
      <c r="AB951" s="359">
        <v>0.884318766066838</v>
      </c>
      <c r="AC951" s="359">
        <v>0.920485175202156</v>
      </c>
      <c r="AD951" s="359">
        <v>0.845973501990077</v>
      </c>
      <c r="AE951" s="359">
        <v>0.92</v>
      </c>
      <c r="AF951" s="172">
        <v>0.999833388870377</v>
      </c>
      <c r="AG951" s="172">
        <v>0.984126984126984</v>
      </c>
      <c r="AH951" s="172">
        <v>0.988898198575618</v>
      </c>
      <c r="AI951" s="172">
        <v>0.990098732188938</v>
      </c>
      <c r="AJ951" s="359">
        <v>0.92</v>
      </c>
      <c r="AK951" s="172">
        <v>0.963594336896851</v>
      </c>
      <c r="AL951" s="172">
        <v>0.943441636582431</v>
      </c>
      <c r="AM951" s="172">
        <v>0.961185983827493</v>
      </c>
      <c r="AN951" s="172">
        <v>0.953511180855237</v>
      </c>
      <c r="AO951" s="171">
        <v>0.99</v>
      </c>
      <c r="AP951" s="361">
        <v>1</v>
      </c>
      <c r="AQ951" s="361">
        <v>1</v>
      </c>
      <c r="AR951" s="361">
        <v>1</v>
      </c>
      <c r="AS951" s="362">
        <v>1</v>
      </c>
      <c r="AT951" s="367">
        <v>0.0656418488929858</v>
      </c>
      <c r="AU951" s="364">
        <v>0</v>
      </c>
      <c r="AV951" s="365">
        <v>0.0476190476190476</v>
      </c>
      <c r="AW951" s="365">
        <v>0.0454545454545455</v>
      </c>
      <c r="AX951" s="365">
        <v>0.0753205128205128</v>
      </c>
      <c r="AY951" s="145"/>
      <c r="AZ951" s="143"/>
    </row>
    <row r="952" spans="1:52">
      <c r="A952" s="141"/>
      <c r="B952" s="145"/>
      <c r="C952" s="185" t="s">
        <v>1669</v>
      </c>
      <c r="D952" s="169" t="s">
        <v>26</v>
      </c>
      <c r="E952" s="169" t="s">
        <v>1670</v>
      </c>
      <c r="F952" s="170" t="s">
        <v>1758</v>
      </c>
      <c r="G952" s="188" t="s">
        <v>1759</v>
      </c>
      <c r="H952" s="189" t="s">
        <v>1759</v>
      </c>
      <c r="I952" s="189" t="s">
        <v>1759</v>
      </c>
      <c r="J952" s="189" t="s">
        <v>1759</v>
      </c>
      <c r="K952" s="171">
        <v>0.9</v>
      </c>
      <c r="L952" s="172">
        <v>1</v>
      </c>
      <c r="M952" s="172">
        <v>1</v>
      </c>
      <c r="N952" s="173">
        <v>1</v>
      </c>
      <c r="O952" s="173">
        <v>0.997142857142857</v>
      </c>
      <c r="P952" s="359">
        <v>0.9</v>
      </c>
      <c r="Q952" s="360">
        <v>0.976211849192101</v>
      </c>
      <c r="R952" s="172">
        <v>0.976344906524227</v>
      </c>
      <c r="S952" s="172">
        <v>0.979746835443038</v>
      </c>
      <c r="T952" s="172">
        <v>0.981833508956797</v>
      </c>
      <c r="U952" s="359">
        <v>0.9</v>
      </c>
      <c r="V952" s="172">
        <v>0.943447037701975</v>
      </c>
      <c r="W952" s="172">
        <v>0.948874475391072</v>
      </c>
      <c r="X952" s="172">
        <v>0.951476793248945</v>
      </c>
      <c r="Y952" s="172">
        <v>0.951050228310502</v>
      </c>
      <c r="Z952" s="359">
        <v>0.92</v>
      </c>
      <c r="AA952" s="359">
        <v>0.975062344139651</v>
      </c>
      <c r="AB952" s="359">
        <v>0.966273187183811</v>
      </c>
      <c r="AC952" s="359">
        <v>0.96969696969697</v>
      </c>
      <c r="AD952" s="359">
        <v>0.974820404905304</v>
      </c>
      <c r="AE952" s="359">
        <v>0.92</v>
      </c>
      <c r="AF952" s="172">
        <v>0.991222570532915</v>
      </c>
      <c r="AG952" s="172">
        <v>0.998602375960867</v>
      </c>
      <c r="AH952" s="172">
        <v>0.992704748795595</v>
      </c>
      <c r="AI952" s="172">
        <v>0.989531449858828</v>
      </c>
      <c r="AJ952" s="359">
        <v>0.92</v>
      </c>
      <c r="AK952" s="172">
        <v>0.98022061620388</v>
      </c>
      <c r="AL952" s="172">
        <v>0.976990049751244</v>
      </c>
      <c r="AM952" s="172">
        <v>0.985351911396927</v>
      </c>
      <c r="AN952" s="172">
        <v>0.988090474733448</v>
      </c>
      <c r="AO952" s="171">
        <v>0.99</v>
      </c>
      <c r="AP952" s="361">
        <v>1</v>
      </c>
      <c r="AQ952" s="361">
        <v>1</v>
      </c>
      <c r="AR952" s="361">
        <v>1</v>
      </c>
      <c r="AS952" s="362">
        <v>1</v>
      </c>
      <c r="AT952" s="367">
        <v>0.0656418488929858</v>
      </c>
      <c r="AU952" s="364">
        <v>0.0384615384615385</v>
      </c>
      <c r="AV952" s="365">
        <v>0.136363636363636</v>
      </c>
      <c r="AW952" s="365">
        <v>0.105263157894737</v>
      </c>
      <c r="AX952" s="365">
        <v>0.0855365474339036</v>
      </c>
      <c r="AY952" s="145"/>
      <c r="AZ952" s="143"/>
    </row>
    <row r="953" spans="1:52">
      <c r="A953" s="141"/>
      <c r="B953" s="145"/>
      <c r="C953" s="185" t="s">
        <v>1669</v>
      </c>
      <c r="D953" s="169" t="s">
        <v>26</v>
      </c>
      <c r="E953" s="169" t="s">
        <v>1670</v>
      </c>
      <c r="F953" s="170" t="s">
        <v>1760</v>
      </c>
      <c r="G953" s="188" t="s">
        <v>1761</v>
      </c>
      <c r="H953" s="189" t="s">
        <v>1761</v>
      </c>
      <c r="I953" s="189" t="s">
        <v>1761</v>
      </c>
      <c r="J953" s="189" t="s">
        <v>1761</v>
      </c>
      <c r="K953" s="171">
        <v>0.9</v>
      </c>
      <c r="L953" s="172">
        <v>1</v>
      </c>
      <c r="M953" s="172">
        <v>0.961538461538462</v>
      </c>
      <c r="N953" s="173">
        <v>0.931034482758621</v>
      </c>
      <c r="O953" s="173">
        <v>0.942446043165468</v>
      </c>
      <c r="P953" s="359">
        <v>0.9</v>
      </c>
      <c r="Q953" s="360">
        <v>0.954005934718101</v>
      </c>
      <c r="R953" s="172">
        <v>0.957268927078495</v>
      </c>
      <c r="S953" s="172">
        <v>0.966032608695652</v>
      </c>
      <c r="T953" s="172">
        <v>0.961625996653956</v>
      </c>
      <c r="U953" s="359">
        <v>0.9</v>
      </c>
      <c r="V953" s="172">
        <v>0.921364985163205</v>
      </c>
      <c r="W953" s="172">
        <v>0.933116581514166</v>
      </c>
      <c r="X953" s="172">
        <v>0.898097826086957</v>
      </c>
      <c r="Y953" s="172">
        <v>0.928964384222346</v>
      </c>
      <c r="Z953" s="359">
        <v>0.92</v>
      </c>
      <c r="AA953" s="359">
        <v>0.881987577639752</v>
      </c>
      <c r="AB953" s="359">
        <v>0.909255898366606</v>
      </c>
      <c r="AC953" s="359">
        <v>0.911547911547912</v>
      </c>
      <c r="AD953" s="359">
        <v>0.895108043217287</v>
      </c>
      <c r="AE953" s="359">
        <v>0.92</v>
      </c>
      <c r="AF953" s="172">
        <v>0.998480243161094</v>
      </c>
      <c r="AG953" s="172">
        <v>0.98932384341637</v>
      </c>
      <c r="AH953" s="172">
        <v>0.999411764705882</v>
      </c>
      <c r="AI953" s="172">
        <v>0.99785823971551</v>
      </c>
      <c r="AJ953" s="359">
        <v>0.92</v>
      </c>
      <c r="AK953" s="172">
        <v>0.954351535836177</v>
      </c>
      <c r="AL953" s="172">
        <v>0.952662721893491</v>
      </c>
      <c r="AM953" s="172">
        <v>0.964818355640535</v>
      </c>
      <c r="AN953" s="172">
        <v>0.959274598393574</v>
      </c>
      <c r="AO953" s="171">
        <v>0.99</v>
      </c>
      <c r="AP953" s="361">
        <v>1</v>
      </c>
      <c r="AQ953" s="361">
        <v>1</v>
      </c>
      <c r="AR953" s="361">
        <v>1</v>
      </c>
      <c r="AS953" s="362">
        <v>1</v>
      </c>
      <c r="AT953" s="367">
        <v>0.0656418488929858</v>
      </c>
      <c r="AU953" s="364">
        <v>0</v>
      </c>
      <c r="AV953" s="365">
        <v>0.0588235294117647</v>
      </c>
      <c r="AW953" s="365">
        <v>0</v>
      </c>
      <c r="AX953" s="365">
        <v>0.0400943396226415</v>
      </c>
      <c r="AY953" s="145"/>
      <c r="AZ953" s="143"/>
    </row>
    <row r="954" spans="1:52">
      <c r="A954" s="141"/>
      <c r="B954" s="145"/>
      <c r="C954" s="185" t="s">
        <v>1669</v>
      </c>
      <c r="D954" s="169" t="s">
        <v>26</v>
      </c>
      <c r="E954" s="169" t="s">
        <v>1670</v>
      </c>
      <c r="F954" s="170" t="s">
        <v>1762</v>
      </c>
      <c r="G954" s="188" t="s">
        <v>1763</v>
      </c>
      <c r="H954" s="189" t="s">
        <v>1763</v>
      </c>
      <c r="I954" s="189" t="s">
        <v>1763</v>
      </c>
      <c r="J954" s="189" t="s">
        <v>1763</v>
      </c>
      <c r="K954" s="171">
        <v>0.9</v>
      </c>
      <c r="L954" s="172">
        <v>0.875</v>
      </c>
      <c r="M954" s="172">
        <v>0.909090909090909</v>
      </c>
      <c r="N954" s="173">
        <v>0.91304347826087</v>
      </c>
      <c r="O954" s="173">
        <v>0.917808219178082</v>
      </c>
      <c r="P954" s="359">
        <v>0.9</v>
      </c>
      <c r="Q954" s="360">
        <v>0.956944964432797</v>
      </c>
      <c r="R954" s="172">
        <v>0.948387096774194</v>
      </c>
      <c r="S954" s="172">
        <v>0.942014579191518</v>
      </c>
      <c r="T954" s="172">
        <v>0.943911165661221</v>
      </c>
      <c r="U954" s="359">
        <v>0.9</v>
      </c>
      <c r="V954" s="172">
        <v>0.911643579183826</v>
      </c>
      <c r="W954" s="172">
        <v>0.882642089093702</v>
      </c>
      <c r="X954" s="172">
        <v>0.905235255135852</v>
      </c>
      <c r="Y954" s="172">
        <v>0.907043525583873</v>
      </c>
      <c r="Z954" s="359">
        <v>0.92</v>
      </c>
      <c r="AA954" s="359">
        <v>0.944012441679627</v>
      </c>
      <c r="AB954" s="359">
        <v>0.903532608695652</v>
      </c>
      <c r="AC954" s="359">
        <v>0.900990099009901</v>
      </c>
      <c r="AD954" s="359">
        <v>0.909750845893571</v>
      </c>
      <c r="AE954" s="359">
        <v>0.92</v>
      </c>
      <c r="AF954" s="172">
        <v>0.998002867677181</v>
      </c>
      <c r="AG954" s="172">
        <v>0.997797797797798</v>
      </c>
      <c r="AH954" s="172">
        <v>0.998819655836491</v>
      </c>
      <c r="AI954" s="172">
        <v>0.993243065827593</v>
      </c>
      <c r="AJ954" s="359">
        <v>0.92</v>
      </c>
      <c r="AK954" s="172">
        <v>0.952997890931003</v>
      </c>
      <c r="AL954" s="172">
        <v>0.936420525657071</v>
      </c>
      <c r="AM954" s="172">
        <v>0.942678774120318</v>
      </c>
      <c r="AN954" s="172">
        <v>0.952986332329933</v>
      </c>
      <c r="AO954" s="171">
        <v>0.99</v>
      </c>
      <c r="AP954" s="361">
        <v>1</v>
      </c>
      <c r="AQ954" s="361">
        <v>1</v>
      </c>
      <c r="AR954" s="361">
        <v>1</v>
      </c>
      <c r="AS954" s="362">
        <v>1</v>
      </c>
      <c r="AT954" s="367">
        <v>0.0656418488929858</v>
      </c>
      <c r="AU954" s="364">
        <v>0.1</v>
      </c>
      <c r="AV954" s="365">
        <v>0.0227272727272727</v>
      </c>
      <c r="AW954" s="365">
        <v>0.142857142857143</v>
      </c>
      <c r="AX954" s="365">
        <v>0.115789473684211</v>
      </c>
      <c r="AY954" s="145"/>
      <c r="AZ954" s="143"/>
    </row>
    <row r="955" spans="1:52">
      <c r="A955" s="141"/>
      <c r="B955" s="145"/>
      <c r="C955" s="185" t="s">
        <v>1669</v>
      </c>
      <c r="D955" s="169" t="s">
        <v>26</v>
      </c>
      <c r="E955" s="169" t="s">
        <v>1670</v>
      </c>
      <c r="F955" s="170" t="s">
        <v>1764</v>
      </c>
      <c r="G955" s="188" t="s">
        <v>1765</v>
      </c>
      <c r="H955" s="189" t="s">
        <v>1765</v>
      </c>
      <c r="I955" s="189" t="s">
        <v>1765</v>
      </c>
      <c r="J955" s="189" t="s">
        <v>1765</v>
      </c>
      <c r="K955" s="171">
        <v>0.9</v>
      </c>
      <c r="L955" s="172">
        <v>1</v>
      </c>
      <c r="M955" s="172">
        <v>1</v>
      </c>
      <c r="N955" s="173">
        <v>1</v>
      </c>
      <c r="O955" s="173">
        <v>0.972527472527473</v>
      </c>
      <c r="P955" s="359">
        <v>0.9</v>
      </c>
      <c r="Q955" s="360">
        <v>0.949039264828738</v>
      </c>
      <c r="R955" s="172">
        <v>0.933283914010378</v>
      </c>
      <c r="S955" s="172">
        <v>0.953010279001468</v>
      </c>
      <c r="T955" s="172">
        <v>0.943400469788595</v>
      </c>
      <c r="U955" s="359">
        <v>0.9</v>
      </c>
      <c r="V955" s="172">
        <v>0.919799498746867</v>
      </c>
      <c r="W955" s="172">
        <v>0.916234247590808</v>
      </c>
      <c r="X955" s="172">
        <v>0.92143906020558</v>
      </c>
      <c r="Y955" s="172">
        <v>0.91928632115548</v>
      </c>
      <c r="Z955" s="359">
        <v>0.92</v>
      </c>
      <c r="AA955" s="359">
        <v>0.830601092896175</v>
      </c>
      <c r="AB955" s="359">
        <v>0.87375415282392</v>
      </c>
      <c r="AC955" s="359">
        <v>0.905349794238683</v>
      </c>
      <c r="AD955" s="359">
        <v>0.91683940982807</v>
      </c>
      <c r="AE955" s="359">
        <v>0.92</v>
      </c>
      <c r="AF955" s="172">
        <v>1</v>
      </c>
      <c r="AG955" s="172">
        <v>0.94140625</v>
      </c>
      <c r="AH955" s="172">
        <v>0.925566343042071</v>
      </c>
      <c r="AI955" s="172">
        <v>0.952119129438717</v>
      </c>
      <c r="AJ955" s="359">
        <v>0.92</v>
      </c>
      <c r="AK955" s="172">
        <v>0.951449275362319</v>
      </c>
      <c r="AL955" s="172">
        <v>0.95030303030303</v>
      </c>
      <c r="AM955" s="172">
        <v>0.958878504672897</v>
      </c>
      <c r="AN955" s="172">
        <v>0.965367067606802</v>
      </c>
      <c r="AO955" s="171">
        <v>0.99</v>
      </c>
      <c r="AP955" s="361">
        <v>1</v>
      </c>
      <c r="AQ955" s="361">
        <v>1</v>
      </c>
      <c r="AR955" s="361">
        <v>1</v>
      </c>
      <c r="AS955" s="362">
        <v>1</v>
      </c>
      <c r="AT955" s="367">
        <v>0.0656418488929858</v>
      </c>
      <c r="AU955" s="364">
        <v>0</v>
      </c>
      <c r="AV955" s="365">
        <v>0.0769230769230769</v>
      </c>
      <c r="AW955" s="365">
        <v>0</v>
      </c>
      <c r="AX955" s="365">
        <v>0.0486725663716814</v>
      </c>
      <c r="AY955" s="145"/>
      <c r="AZ955" s="143"/>
    </row>
    <row r="956" spans="1:52">
      <c r="A956" s="141"/>
      <c r="B956" s="145"/>
      <c r="C956" s="185" t="s">
        <v>1669</v>
      </c>
      <c r="D956" s="169" t="s">
        <v>26</v>
      </c>
      <c r="E956" s="169" t="s">
        <v>1670</v>
      </c>
      <c r="F956" s="170" t="s">
        <v>1766</v>
      </c>
      <c r="G956" s="188" t="s">
        <v>1767</v>
      </c>
      <c r="H956" s="189" t="s">
        <v>1767</v>
      </c>
      <c r="I956" s="189" t="s">
        <v>1767</v>
      </c>
      <c r="J956" s="189" t="s">
        <v>1767</v>
      </c>
      <c r="K956" s="171">
        <v>0.9</v>
      </c>
      <c r="L956" s="172">
        <v>0.947368421052632</v>
      </c>
      <c r="M956" s="172">
        <v>0.947368421052632</v>
      </c>
      <c r="N956" s="173">
        <v>0.95</v>
      </c>
      <c r="O956" s="173">
        <v>0.931034482758621</v>
      </c>
      <c r="P956" s="359">
        <v>0.9</v>
      </c>
      <c r="Q956" s="360">
        <v>0.975079872204473</v>
      </c>
      <c r="R956" s="172">
        <v>0.9627539503386</v>
      </c>
      <c r="S956" s="172">
        <v>0.979679802955665</v>
      </c>
      <c r="T956" s="172">
        <v>0.949401773761714</v>
      </c>
      <c r="U956" s="359">
        <v>0.9</v>
      </c>
      <c r="V956" s="172">
        <v>0.911821086261981</v>
      </c>
      <c r="W956" s="172">
        <v>0.908013544018059</v>
      </c>
      <c r="X956" s="172">
        <v>0.914408866995074</v>
      </c>
      <c r="Y956" s="172">
        <v>0.917022255689424</v>
      </c>
      <c r="Z956" s="359">
        <v>0.92</v>
      </c>
      <c r="AA956" s="359">
        <v>0.965625</v>
      </c>
      <c r="AB956" s="359">
        <v>0.931203931203931</v>
      </c>
      <c r="AC956" s="359">
        <v>0.967532467532468</v>
      </c>
      <c r="AD956" s="359">
        <v>0.960272536687631</v>
      </c>
      <c r="AE956" s="359">
        <v>0.92</v>
      </c>
      <c r="AF956" s="172">
        <v>0.99941792782305</v>
      </c>
      <c r="AG956" s="172">
        <v>0.999324019828752</v>
      </c>
      <c r="AH956" s="172">
        <v>1</v>
      </c>
      <c r="AI956" s="172">
        <v>0.999011004668393</v>
      </c>
      <c r="AJ956" s="359">
        <v>0.92</v>
      </c>
      <c r="AK956" s="172">
        <v>0.978260869565217</v>
      </c>
      <c r="AL956" s="172">
        <v>0.96925195043598</v>
      </c>
      <c r="AM956" s="172">
        <v>0.981366459627329</v>
      </c>
      <c r="AN956" s="172">
        <v>0.982530162493898</v>
      </c>
      <c r="AO956" s="171">
        <v>0.99</v>
      </c>
      <c r="AP956" s="361">
        <v>1</v>
      </c>
      <c r="AQ956" s="361">
        <v>1</v>
      </c>
      <c r="AR956" s="361">
        <v>1</v>
      </c>
      <c r="AS956" s="362">
        <v>1</v>
      </c>
      <c r="AT956" s="367">
        <v>0.0656418488929858</v>
      </c>
      <c r="AU956" s="364">
        <v>0</v>
      </c>
      <c r="AV956" s="365">
        <v>0</v>
      </c>
      <c r="AW956" s="365">
        <v>0</v>
      </c>
      <c r="AX956" s="365">
        <v>0.0546218487394958</v>
      </c>
      <c r="AY956" s="145"/>
      <c r="AZ956" s="143"/>
    </row>
    <row r="957" spans="1:52">
      <c r="A957" s="141"/>
      <c r="B957" s="145"/>
      <c r="C957" s="185" t="s">
        <v>1669</v>
      </c>
      <c r="D957" s="169" t="s">
        <v>26</v>
      </c>
      <c r="E957" s="169" t="s">
        <v>1670</v>
      </c>
      <c r="F957" s="170" t="s">
        <v>1768</v>
      </c>
      <c r="G957" s="188" t="s">
        <v>1769</v>
      </c>
      <c r="H957" s="189" t="s">
        <v>1769</v>
      </c>
      <c r="I957" s="189" t="s">
        <v>1769</v>
      </c>
      <c r="J957" s="189" t="s">
        <v>1769</v>
      </c>
      <c r="K957" s="171">
        <v>0.9</v>
      </c>
      <c r="L957" s="172">
        <v>0.974358974358974</v>
      </c>
      <c r="M957" s="172">
        <v>0.891891891891892</v>
      </c>
      <c r="N957" s="173">
        <v>0.861111111111111</v>
      </c>
      <c r="O957" s="173">
        <v>0.933009708737864</v>
      </c>
      <c r="P957" s="359">
        <v>0.9</v>
      </c>
      <c r="Q957" s="360">
        <v>0.915041179020373</v>
      </c>
      <c r="R957" s="172">
        <v>0.929432782492184</v>
      </c>
      <c r="S957" s="172">
        <v>0.912068965517241</v>
      </c>
      <c r="T957" s="172">
        <v>0.925802231627549</v>
      </c>
      <c r="U957" s="359">
        <v>0.9</v>
      </c>
      <c r="V957" s="172">
        <v>0.902470741222367</v>
      </c>
      <c r="W957" s="172">
        <v>0.864225100491291</v>
      </c>
      <c r="X957" s="172">
        <v>0.879741379310345</v>
      </c>
      <c r="Y957" s="172">
        <v>0.905363601385148</v>
      </c>
      <c r="Z957" s="359">
        <v>0.92</v>
      </c>
      <c r="AA957" s="359">
        <v>0.926339285714286</v>
      </c>
      <c r="AB957" s="359">
        <v>0.539267015706806</v>
      </c>
      <c r="AC957" s="359">
        <v>0.659340659340659</v>
      </c>
      <c r="AD957" s="359">
        <v>0.737517380862091</v>
      </c>
      <c r="AE957" s="359">
        <v>0.92</v>
      </c>
      <c r="AF957" s="172">
        <v>0.992021276595745</v>
      </c>
      <c r="AG957" s="172">
        <v>0.972886762360447</v>
      </c>
      <c r="AH957" s="172">
        <v>0.996598639455782</v>
      </c>
      <c r="AI957" s="172">
        <v>0.982860704269243</v>
      </c>
      <c r="AJ957" s="359">
        <v>0.92</v>
      </c>
      <c r="AK957" s="172">
        <v>0.936116152450091</v>
      </c>
      <c r="AL957" s="172">
        <v>0.830014224751067</v>
      </c>
      <c r="AM957" s="172">
        <v>0.872505918160298</v>
      </c>
      <c r="AN957" s="172">
        <v>0.910235148514851</v>
      </c>
      <c r="AO957" s="171">
        <v>0.99</v>
      </c>
      <c r="AP957" s="361">
        <v>1</v>
      </c>
      <c r="AQ957" s="361">
        <v>1</v>
      </c>
      <c r="AR957" s="361">
        <v>1</v>
      </c>
      <c r="AS957" s="362">
        <v>1</v>
      </c>
      <c r="AT957" s="367">
        <v>0.0656418488929858</v>
      </c>
      <c r="AU957" s="364">
        <v>0</v>
      </c>
      <c r="AV957" s="365">
        <v>0</v>
      </c>
      <c r="AW957" s="365">
        <v>0</v>
      </c>
      <c r="AX957" s="365">
        <v>0.0674157303370786</v>
      </c>
      <c r="AY957" s="145"/>
      <c r="AZ957" s="143"/>
    </row>
    <row r="958" spans="1:52">
      <c r="A958" s="141"/>
      <c r="B958" s="145"/>
      <c r="C958" s="185" t="s">
        <v>1669</v>
      </c>
      <c r="D958" s="169" t="s">
        <v>26</v>
      </c>
      <c r="E958" s="169" t="s">
        <v>1670</v>
      </c>
      <c r="F958" s="170" t="s">
        <v>1770</v>
      </c>
      <c r="G958" s="194" t="s">
        <v>1770</v>
      </c>
      <c r="H958" s="195" t="s">
        <v>1770</v>
      </c>
      <c r="I958" s="195" t="s">
        <v>1770</v>
      </c>
      <c r="J958" s="195" t="s">
        <v>1770</v>
      </c>
      <c r="K958" s="171">
        <v>0.9</v>
      </c>
      <c r="L958" s="172">
        <v>0.941176470588235</v>
      </c>
      <c r="M958" s="172">
        <v>1</v>
      </c>
      <c r="N958" s="173">
        <v>0.882352941176471</v>
      </c>
      <c r="O958" s="173">
        <v>0.94824016563147</v>
      </c>
      <c r="P958" s="359">
        <v>0.9</v>
      </c>
      <c r="Q958" s="360">
        <v>0.92976855546688</v>
      </c>
      <c r="R958" s="172">
        <v>0.963594113090627</v>
      </c>
      <c r="S958" s="172">
        <v>0.950185873605948</v>
      </c>
      <c r="T958" s="172">
        <v>0.925455392258332</v>
      </c>
      <c r="U958" s="359">
        <v>0.9</v>
      </c>
      <c r="V958" s="172">
        <v>0.877893056664006</v>
      </c>
      <c r="W958" s="172">
        <v>0.856700232378002</v>
      </c>
      <c r="X958" s="172">
        <v>0.891449814126394</v>
      </c>
      <c r="Y958" s="172">
        <v>0.883435106603188</v>
      </c>
      <c r="Z958" s="359">
        <v>0.92</v>
      </c>
      <c r="AA958" s="359">
        <v>0.5</v>
      </c>
      <c r="AB958" s="359" t="s">
        <v>40</v>
      </c>
      <c r="AC958" s="359" t="s">
        <v>40</v>
      </c>
      <c r="AD958" s="359">
        <v>0.105263157894737</v>
      </c>
      <c r="AE958" s="359">
        <v>0.92</v>
      </c>
      <c r="AF958" s="172">
        <v>1</v>
      </c>
      <c r="AG958" s="172">
        <v>0.984496124031008</v>
      </c>
      <c r="AH958" s="172">
        <v>1</v>
      </c>
      <c r="AI958" s="172">
        <v>0.98056755089451</v>
      </c>
      <c r="AJ958" s="359">
        <v>0.92</v>
      </c>
      <c r="AK958" s="172">
        <v>0.911553784860558</v>
      </c>
      <c r="AL958" s="172">
        <v>0.934934159566228</v>
      </c>
      <c r="AM958" s="172">
        <v>0.938289962825279</v>
      </c>
      <c r="AN958" s="172">
        <v>0.938838315920141</v>
      </c>
      <c r="AO958" s="171">
        <v>0.99</v>
      </c>
      <c r="AP958" s="361">
        <v>1</v>
      </c>
      <c r="AQ958" s="361">
        <v>1</v>
      </c>
      <c r="AR958" s="361">
        <v>1</v>
      </c>
      <c r="AS958" s="362">
        <v>1</v>
      </c>
      <c r="AT958" s="367">
        <v>0.0656418488929858</v>
      </c>
      <c r="AU958" s="364">
        <v>0</v>
      </c>
      <c r="AV958" s="365">
        <v>0</v>
      </c>
      <c r="AW958" s="365">
        <v>0.2</v>
      </c>
      <c r="AX958" s="365">
        <v>0.0476190476190476</v>
      </c>
      <c r="AY958" s="145"/>
      <c r="AZ958" s="143"/>
    </row>
    <row r="959" spans="1:52">
      <c r="A959" s="141"/>
      <c r="B959" s="145"/>
      <c r="C959" s="185" t="s">
        <v>1669</v>
      </c>
      <c r="D959" s="169" t="s">
        <v>26</v>
      </c>
      <c r="E959" s="169" t="s">
        <v>1670</v>
      </c>
      <c r="F959" s="170" t="s">
        <v>1771</v>
      </c>
      <c r="G959" s="188" t="s">
        <v>1772</v>
      </c>
      <c r="H959" s="189" t="s">
        <v>1772</v>
      </c>
      <c r="I959" s="189" t="s">
        <v>1772</v>
      </c>
      <c r="J959" s="189" t="s">
        <v>1772</v>
      </c>
      <c r="K959" s="171">
        <v>0.9</v>
      </c>
      <c r="L959" s="172">
        <v>0.961538461538462</v>
      </c>
      <c r="M959" s="172">
        <v>1</v>
      </c>
      <c r="N959" s="173">
        <v>1</v>
      </c>
      <c r="O959" s="173">
        <v>0.98047419804742</v>
      </c>
      <c r="P959" s="359">
        <v>0.9</v>
      </c>
      <c r="Q959" s="360">
        <v>0.975206611570248</v>
      </c>
      <c r="R959" s="172">
        <v>0.975577845617095</v>
      </c>
      <c r="S959" s="172">
        <v>0.989189189189189</v>
      </c>
      <c r="T959" s="172">
        <v>0.981347569360188</v>
      </c>
      <c r="U959" s="359">
        <v>0.9</v>
      </c>
      <c r="V959" s="172">
        <v>0.921487603305785</v>
      </c>
      <c r="W959" s="172">
        <v>0.92891408634976</v>
      </c>
      <c r="X959" s="172">
        <v>0.945045045045045</v>
      </c>
      <c r="Y959" s="172">
        <v>0.930502305265712</v>
      </c>
      <c r="Z959" s="359">
        <v>0.92</v>
      </c>
      <c r="AA959" s="359">
        <v>0.75</v>
      </c>
      <c r="AB959" s="359">
        <v>0</v>
      </c>
      <c r="AC959" s="359">
        <v>1</v>
      </c>
      <c r="AD959" s="359">
        <v>0.333333333333333</v>
      </c>
      <c r="AE959" s="359">
        <v>0.92</v>
      </c>
      <c r="AF959" s="172">
        <v>0.987012987012987</v>
      </c>
      <c r="AG959" s="172">
        <v>0.977707006369427</v>
      </c>
      <c r="AH959" s="172">
        <v>0.988159311087191</v>
      </c>
      <c r="AI959" s="172">
        <v>0.990362269309638</v>
      </c>
      <c r="AJ959" s="359">
        <v>0.92</v>
      </c>
      <c r="AK959" s="172">
        <v>0.959211732355637</v>
      </c>
      <c r="AL959" s="172">
        <v>0.945557491289199</v>
      </c>
      <c r="AM959" s="172">
        <v>0.970283656010806</v>
      </c>
      <c r="AN959" s="172">
        <v>0.969067330703059</v>
      </c>
      <c r="AO959" s="171">
        <v>0.99</v>
      </c>
      <c r="AP959" s="361">
        <v>1</v>
      </c>
      <c r="AQ959" s="361">
        <v>1</v>
      </c>
      <c r="AR959" s="361">
        <v>1</v>
      </c>
      <c r="AS959" s="362">
        <v>1</v>
      </c>
      <c r="AT959" s="367">
        <v>0.0656418488929858</v>
      </c>
      <c r="AU959" s="364">
        <v>0</v>
      </c>
      <c r="AV959" s="365">
        <v>0.0769230769230769</v>
      </c>
      <c r="AW959" s="365">
        <v>0</v>
      </c>
      <c r="AX959" s="365">
        <v>0.0642458100558659</v>
      </c>
      <c r="AY959" s="145"/>
      <c r="AZ959" s="143"/>
    </row>
    <row r="960" spans="1:52">
      <c r="A960" s="141"/>
      <c r="B960" s="145"/>
      <c r="C960" s="185" t="s">
        <v>1669</v>
      </c>
      <c r="D960" s="169" t="s">
        <v>26</v>
      </c>
      <c r="E960" s="169" t="s">
        <v>1670</v>
      </c>
      <c r="F960" s="170" t="s">
        <v>1773</v>
      </c>
      <c r="G960" s="190" t="s">
        <v>1774</v>
      </c>
      <c r="H960" s="191" t="s">
        <v>1774</v>
      </c>
      <c r="I960" s="191" t="s">
        <v>1774</v>
      </c>
      <c r="J960" s="191" t="s">
        <v>1774</v>
      </c>
      <c r="K960" s="171">
        <v>0.9</v>
      </c>
      <c r="L960" s="172">
        <v>0.958333333333333</v>
      </c>
      <c r="M960" s="172">
        <v>0.978260869565217</v>
      </c>
      <c r="N960" s="173">
        <v>0.938775510204082</v>
      </c>
      <c r="O960" s="173">
        <v>0.959887403237157</v>
      </c>
      <c r="P960" s="359">
        <v>0.9</v>
      </c>
      <c r="Q960" s="360">
        <v>0.944937369519833</v>
      </c>
      <c r="R960" s="172">
        <v>0.876369327073552</v>
      </c>
      <c r="S960" s="172">
        <v>0.951261327455302</v>
      </c>
      <c r="T960" s="172">
        <v>0.932003374255151</v>
      </c>
      <c r="U960" s="359">
        <v>0.9</v>
      </c>
      <c r="V960" s="172">
        <v>0.887787056367432</v>
      </c>
      <c r="W960" s="172">
        <v>0.869848721961398</v>
      </c>
      <c r="X960" s="172">
        <v>0.902522654910605</v>
      </c>
      <c r="Y960" s="172">
        <v>0.89702239931079</v>
      </c>
      <c r="Z960" s="359">
        <v>0.92</v>
      </c>
      <c r="AA960" s="359">
        <v>0.751196172248804</v>
      </c>
      <c r="AB960" s="359">
        <v>0.731111111111111</v>
      </c>
      <c r="AC960" s="359">
        <v>0.806282722513089</v>
      </c>
      <c r="AD960" s="359">
        <v>0.821343752394086</v>
      </c>
      <c r="AE960" s="359">
        <v>0.92</v>
      </c>
      <c r="AF960" s="172">
        <v>0.992547425474255</v>
      </c>
      <c r="AG960" s="172">
        <v>0.980541677622929</v>
      </c>
      <c r="AH960" s="172">
        <v>0.984629294755877</v>
      </c>
      <c r="AI960" s="172">
        <v>0.980216908401934</v>
      </c>
      <c r="AJ960" s="359">
        <v>0.92</v>
      </c>
      <c r="AK960" s="172">
        <v>0.907935206069305</v>
      </c>
      <c r="AL960" s="172">
        <v>0.894381073088297</v>
      </c>
      <c r="AM960" s="172">
        <v>0.927710843373494</v>
      </c>
      <c r="AN960" s="172">
        <v>0.937851710750171</v>
      </c>
      <c r="AO960" s="171">
        <v>0.99</v>
      </c>
      <c r="AP960" s="361">
        <v>1</v>
      </c>
      <c r="AQ960" s="361">
        <v>1</v>
      </c>
      <c r="AR960" s="361">
        <v>1</v>
      </c>
      <c r="AS960" s="362">
        <v>1</v>
      </c>
      <c r="AT960" s="367">
        <v>0.0656418488929858</v>
      </c>
      <c r="AU960" s="364">
        <v>0.024390243902439</v>
      </c>
      <c r="AV960" s="365">
        <v>0</v>
      </c>
      <c r="AW960" s="365">
        <v>0</v>
      </c>
      <c r="AX960" s="365">
        <v>0.0575916230366492</v>
      </c>
      <c r="AY960" s="145"/>
      <c r="AZ960" s="143"/>
    </row>
    <row r="961" spans="1:52">
      <c r="A961" s="141"/>
      <c r="B961" s="145"/>
      <c r="C961" s="185" t="s">
        <v>1669</v>
      </c>
      <c r="D961" s="169" t="s">
        <v>26</v>
      </c>
      <c r="E961" s="169" t="s">
        <v>1670</v>
      </c>
      <c r="F961" s="170" t="s">
        <v>1775</v>
      </c>
      <c r="G961" s="188" t="s">
        <v>1776</v>
      </c>
      <c r="H961" s="189" t="s">
        <v>1776</v>
      </c>
      <c r="I961" s="189" t="s">
        <v>1776</v>
      </c>
      <c r="J961" s="189" t="s">
        <v>1776</v>
      </c>
      <c r="K961" s="171">
        <v>0.9</v>
      </c>
      <c r="L961" s="172">
        <v>0.970588235294118</v>
      </c>
      <c r="M961" s="172">
        <v>0.964285714285714</v>
      </c>
      <c r="N961" s="173">
        <v>1</v>
      </c>
      <c r="O961" s="173">
        <v>0.987428571428571</v>
      </c>
      <c r="P961" s="359">
        <v>0.9</v>
      </c>
      <c r="Q961" s="360">
        <v>0.959721713658001</v>
      </c>
      <c r="R961" s="172">
        <v>0.961468556888404</v>
      </c>
      <c r="S961" s="172">
        <v>0.978888106966925</v>
      </c>
      <c r="T961" s="172">
        <v>0.96483628654435</v>
      </c>
      <c r="U961" s="359">
        <v>0.9</v>
      </c>
      <c r="V961" s="172">
        <v>0.927499084584401</v>
      </c>
      <c r="W961" s="172">
        <v>0.868047982551799</v>
      </c>
      <c r="X961" s="172">
        <v>0.943349753694581</v>
      </c>
      <c r="Y961" s="172">
        <v>0.914138770382391</v>
      </c>
      <c r="Z961" s="359">
        <v>0.92</v>
      </c>
      <c r="AA961" s="359" t="s">
        <v>40</v>
      </c>
      <c r="AB961" s="359">
        <v>0</v>
      </c>
      <c r="AC961" s="359">
        <v>0</v>
      </c>
      <c r="AD961" s="359">
        <v>0.196428571428571</v>
      </c>
      <c r="AE961" s="359">
        <v>0.92</v>
      </c>
      <c r="AF961" s="172">
        <v>0.996575342465753</v>
      </c>
      <c r="AG961" s="172">
        <v>0.994475138121547</v>
      </c>
      <c r="AH961" s="172">
        <v>0.845679012345679</v>
      </c>
      <c r="AI961" s="172">
        <v>0.915039970254694</v>
      </c>
      <c r="AJ961" s="359">
        <v>0.92</v>
      </c>
      <c r="AK961" s="172">
        <v>0.960454046136946</v>
      </c>
      <c r="AL961" s="172">
        <v>0.950980392156863</v>
      </c>
      <c r="AM961" s="172">
        <v>0.971177504393673</v>
      </c>
      <c r="AN961" s="172">
        <v>0.966104354648882</v>
      </c>
      <c r="AO961" s="171">
        <v>0.99</v>
      </c>
      <c r="AP961" s="361">
        <v>1</v>
      </c>
      <c r="AQ961" s="361">
        <v>1</v>
      </c>
      <c r="AR961" s="361">
        <v>1</v>
      </c>
      <c r="AS961" s="362">
        <v>1</v>
      </c>
      <c r="AT961" s="367">
        <v>0.0656418488929858</v>
      </c>
      <c r="AU961" s="364">
        <v>0.0714285714285714</v>
      </c>
      <c r="AV961" s="365">
        <v>0</v>
      </c>
      <c r="AW961" s="365">
        <v>0</v>
      </c>
      <c r="AX961" s="365">
        <v>0.0311284046692607</v>
      </c>
      <c r="AY961" s="145"/>
      <c r="AZ961" s="143"/>
    </row>
    <row r="962" spans="1:52">
      <c r="A962" s="141"/>
      <c r="B962" s="145"/>
      <c r="C962" s="185" t="s">
        <v>1669</v>
      </c>
      <c r="D962" s="169" t="s">
        <v>26</v>
      </c>
      <c r="E962" s="169" t="s">
        <v>1670</v>
      </c>
      <c r="F962" s="170" t="s">
        <v>1777</v>
      </c>
      <c r="G962" s="188" t="s">
        <v>1778</v>
      </c>
      <c r="H962" s="189" t="s">
        <v>1778</v>
      </c>
      <c r="I962" s="189" t="s">
        <v>1778</v>
      </c>
      <c r="J962" s="189" t="s">
        <v>1778</v>
      </c>
      <c r="K962" s="171">
        <v>0.9</v>
      </c>
      <c r="L962" s="172">
        <v>0.952380952380952</v>
      </c>
      <c r="M962" s="172">
        <v>0.925</v>
      </c>
      <c r="N962" s="173">
        <v>0.883720930232558</v>
      </c>
      <c r="O962" s="173">
        <v>0.915126050420168</v>
      </c>
      <c r="P962" s="359">
        <v>0.9</v>
      </c>
      <c r="Q962" s="360">
        <v>0.908525754884547</v>
      </c>
      <c r="R962" s="172">
        <v>0.928613744075829</v>
      </c>
      <c r="S962" s="172">
        <v>0.939122373300371</v>
      </c>
      <c r="T962" s="172">
        <v>0.934861265961251</v>
      </c>
      <c r="U962" s="359">
        <v>0.9</v>
      </c>
      <c r="V962" s="172">
        <v>0.88809946714032</v>
      </c>
      <c r="W962" s="172">
        <v>0.905509478672986</v>
      </c>
      <c r="X962" s="172">
        <v>0.907911001236094</v>
      </c>
      <c r="Y962" s="172">
        <v>0.914687506573827</v>
      </c>
      <c r="Z962" s="359">
        <v>0.92</v>
      </c>
      <c r="AA962" s="359">
        <v>1</v>
      </c>
      <c r="AB962" s="359">
        <v>0</v>
      </c>
      <c r="AC962" s="359">
        <v>0.5</v>
      </c>
      <c r="AD962" s="359">
        <v>0.177777777777778</v>
      </c>
      <c r="AE962" s="359">
        <v>0.92</v>
      </c>
      <c r="AF962" s="172">
        <v>0.9975</v>
      </c>
      <c r="AG962" s="172">
        <v>0.990530303030303</v>
      </c>
      <c r="AH962" s="172">
        <v>0.995879120879121</v>
      </c>
      <c r="AI962" s="172">
        <v>0.98398559651284</v>
      </c>
      <c r="AJ962" s="359">
        <v>0.92</v>
      </c>
      <c r="AK962" s="172">
        <v>0.923054158034922</v>
      </c>
      <c r="AL962" s="172">
        <v>0.941368078175896</v>
      </c>
      <c r="AM962" s="172">
        <v>0.94224830142063</v>
      </c>
      <c r="AN962" s="172">
        <v>0.953648510844083</v>
      </c>
      <c r="AO962" s="171">
        <v>0.99</v>
      </c>
      <c r="AP962" s="361">
        <v>1</v>
      </c>
      <c r="AQ962" s="361">
        <v>1</v>
      </c>
      <c r="AR962" s="361">
        <v>1</v>
      </c>
      <c r="AS962" s="362">
        <v>1</v>
      </c>
      <c r="AT962" s="367">
        <v>0.0656418488929858</v>
      </c>
      <c r="AU962" s="364">
        <v>0.0714285714285714</v>
      </c>
      <c r="AV962" s="365">
        <v>0</v>
      </c>
      <c r="AW962" s="365">
        <v>0</v>
      </c>
      <c r="AX962" s="365">
        <v>0.0571955719557196</v>
      </c>
      <c r="AY962" s="145"/>
      <c r="AZ962" s="143"/>
    </row>
    <row r="963" spans="1:52">
      <c r="A963" s="141"/>
      <c r="B963" s="145"/>
      <c r="C963" s="185" t="s">
        <v>1669</v>
      </c>
      <c r="D963" s="169" t="s">
        <v>26</v>
      </c>
      <c r="E963" s="169" t="s">
        <v>1670</v>
      </c>
      <c r="F963" s="170" t="s">
        <v>1779</v>
      </c>
      <c r="G963" s="188" t="s">
        <v>1780</v>
      </c>
      <c r="H963" s="189" t="s">
        <v>1780</v>
      </c>
      <c r="I963" s="189" t="s">
        <v>1780</v>
      </c>
      <c r="J963" s="189" t="s">
        <v>1780</v>
      </c>
      <c r="K963" s="171">
        <v>0.9</v>
      </c>
      <c r="L963" s="172">
        <v>0.96078431372549</v>
      </c>
      <c r="M963" s="172">
        <v>0.941176470588235</v>
      </c>
      <c r="N963" s="173">
        <v>0.96</v>
      </c>
      <c r="O963" s="173">
        <v>0.946666666666667</v>
      </c>
      <c r="P963" s="359">
        <v>0.9</v>
      </c>
      <c r="Q963" s="360">
        <v>0.921882352941176</v>
      </c>
      <c r="R963" s="172">
        <v>0.934545454545455</v>
      </c>
      <c r="S963" s="172">
        <v>0.955390334572491</v>
      </c>
      <c r="T963" s="172">
        <v>0.942570784264595</v>
      </c>
      <c r="U963" s="359">
        <v>0.9</v>
      </c>
      <c r="V963" s="172">
        <v>0.899529411764706</v>
      </c>
      <c r="W963" s="172">
        <v>0.906818181818182</v>
      </c>
      <c r="X963" s="172">
        <v>0.917983271375465</v>
      </c>
      <c r="Y963" s="172">
        <v>0.911801553495365</v>
      </c>
      <c r="Z963" s="359">
        <v>0.92</v>
      </c>
      <c r="AA963" s="359">
        <v>1</v>
      </c>
      <c r="AB963" s="359">
        <v>0</v>
      </c>
      <c r="AC963" s="359">
        <v>0</v>
      </c>
      <c r="AD963" s="359">
        <v>0.241935483870968</v>
      </c>
      <c r="AE963" s="359">
        <v>0.92</v>
      </c>
      <c r="AF963" s="172">
        <v>0.973333333333333</v>
      </c>
      <c r="AG963" s="172">
        <v>0.993429697766097</v>
      </c>
      <c r="AH963" s="172">
        <v>0.991766158913133</v>
      </c>
      <c r="AI963" s="172">
        <v>0.984742193063531</v>
      </c>
      <c r="AJ963" s="359">
        <v>0.92</v>
      </c>
      <c r="AK963" s="172">
        <v>0.932769158439116</v>
      </c>
      <c r="AL963" s="172">
        <v>0.9298205768794</v>
      </c>
      <c r="AM963" s="172">
        <v>0.950998606595448</v>
      </c>
      <c r="AN963" s="172">
        <v>0.945514345579458</v>
      </c>
      <c r="AO963" s="171">
        <v>0.99</v>
      </c>
      <c r="AP963" s="361">
        <v>1</v>
      </c>
      <c r="AQ963" s="361">
        <v>1</v>
      </c>
      <c r="AR963" s="361">
        <v>1</v>
      </c>
      <c r="AS963" s="362">
        <v>1</v>
      </c>
      <c r="AT963" s="367">
        <v>0.0656418488929858</v>
      </c>
      <c r="AU963" s="364">
        <v>0.0357142857142857</v>
      </c>
      <c r="AV963" s="365">
        <v>0</v>
      </c>
      <c r="AW963" s="365">
        <v>0.111111111111111</v>
      </c>
      <c r="AX963" s="365">
        <v>0.060077519379845</v>
      </c>
      <c r="AY963" s="145"/>
      <c r="AZ963" s="143"/>
    </row>
    <row r="964" spans="1:52">
      <c r="A964" s="141"/>
      <c r="B964" s="145"/>
      <c r="C964" s="185" t="s">
        <v>1669</v>
      </c>
      <c r="D964" s="169" t="s">
        <v>26</v>
      </c>
      <c r="E964" s="169" t="s">
        <v>1670</v>
      </c>
      <c r="F964" s="170" t="s">
        <v>1781</v>
      </c>
      <c r="G964" s="188" t="s">
        <v>1782</v>
      </c>
      <c r="H964" s="189" t="s">
        <v>1782</v>
      </c>
      <c r="I964" s="189" t="s">
        <v>1782</v>
      </c>
      <c r="J964" s="189" t="s">
        <v>1782</v>
      </c>
      <c r="K964" s="171">
        <v>0.9</v>
      </c>
      <c r="L964" s="172">
        <v>1</v>
      </c>
      <c r="M964" s="172">
        <v>1</v>
      </c>
      <c r="N964" s="173">
        <v>0.945945945945946</v>
      </c>
      <c r="O964" s="173">
        <v>0.965104685942173</v>
      </c>
      <c r="P964" s="359">
        <v>0.9</v>
      </c>
      <c r="Q964" s="360">
        <v>0.955770559778853</v>
      </c>
      <c r="R964" s="172">
        <v>0.964140730717185</v>
      </c>
      <c r="S964" s="172">
        <v>0.897770700636943</v>
      </c>
      <c r="T964" s="172">
        <v>0.961468966326411</v>
      </c>
      <c r="U964" s="359">
        <v>0.9</v>
      </c>
      <c r="V964" s="172">
        <v>0.919834139599171</v>
      </c>
      <c r="W964" s="172">
        <v>0.913058186738836</v>
      </c>
      <c r="X964" s="172">
        <v>0.941082802547771</v>
      </c>
      <c r="Y964" s="172">
        <v>0.922984864484336</v>
      </c>
      <c r="Z964" s="359">
        <v>0.92</v>
      </c>
      <c r="AA964" s="359" t="s">
        <v>40</v>
      </c>
      <c r="AB964" s="359">
        <v>0</v>
      </c>
      <c r="AC964" s="359">
        <v>0</v>
      </c>
      <c r="AD964" s="359">
        <v>0.0476190476190476</v>
      </c>
      <c r="AE964" s="359">
        <v>0.92</v>
      </c>
      <c r="AF964" s="172">
        <v>1</v>
      </c>
      <c r="AG964" s="172">
        <v>0.984018264840183</v>
      </c>
      <c r="AH964" s="172">
        <v>0.971563981042654</v>
      </c>
      <c r="AI964" s="172">
        <v>0.981909918779227</v>
      </c>
      <c r="AJ964" s="359">
        <v>0.92</v>
      </c>
      <c r="AK964" s="172">
        <v>0.953351762266759</v>
      </c>
      <c r="AL964" s="172">
        <v>0.942509299966182</v>
      </c>
      <c r="AM964" s="172">
        <v>0.962444302991725</v>
      </c>
      <c r="AN964" s="172">
        <v>0.95929496200394</v>
      </c>
      <c r="AO964" s="171">
        <v>0.99</v>
      </c>
      <c r="AP964" s="361">
        <v>1</v>
      </c>
      <c r="AQ964" s="361">
        <v>1</v>
      </c>
      <c r="AR964" s="361">
        <v>1</v>
      </c>
      <c r="AS964" s="362">
        <v>1</v>
      </c>
      <c r="AT964" s="367">
        <v>0.0656418488929858</v>
      </c>
      <c r="AU964" s="364">
        <v>0</v>
      </c>
      <c r="AV964" s="365">
        <v>0.111111111111111</v>
      </c>
      <c r="AW964" s="365">
        <v>0.0769230769230769</v>
      </c>
      <c r="AX964" s="365">
        <v>0.0617283950617284</v>
      </c>
      <c r="AY964" s="145"/>
      <c r="AZ964" s="143"/>
    </row>
    <row r="965" spans="1:52">
      <c r="A965" s="141"/>
      <c r="B965" s="145"/>
      <c r="C965" s="185" t="s">
        <v>1669</v>
      </c>
      <c r="D965" s="169" t="s">
        <v>26</v>
      </c>
      <c r="E965" s="169" t="s">
        <v>1670</v>
      </c>
      <c r="F965" s="170" t="s">
        <v>1783</v>
      </c>
      <c r="G965" s="196" t="s">
        <v>1783</v>
      </c>
      <c r="H965" s="197" t="s">
        <v>1783</v>
      </c>
      <c r="I965" s="197" t="s">
        <v>1783</v>
      </c>
      <c r="J965" s="197" t="s">
        <v>1783</v>
      </c>
      <c r="K965" s="171">
        <v>0.9</v>
      </c>
      <c r="L965" s="172">
        <v>0.947368421052632</v>
      </c>
      <c r="M965" s="172">
        <v>0.941176470588235</v>
      </c>
      <c r="N965" s="173">
        <v>0.973684210526316</v>
      </c>
      <c r="O965" s="173">
        <v>0.960952380952381</v>
      </c>
      <c r="P965" s="359">
        <v>0.9</v>
      </c>
      <c r="Q965" s="360">
        <v>0.93217665615142</v>
      </c>
      <c r="R965" s="172">
        <v>0.924604316546763</v>
      </c>
      <c r="S965" s="172">
        <v>0.959592843923504</v>
      </c>
      <c r="T965" s="172">
        <v>0.959685217913235</v>
      </c>
      <c r="U965" s="359">
        <v>0.9</v>
      </c>
      <c r="V965" s="172">
        <v>0.899053627760252</v>
      </c>
      <c r="W965" s="172">
        <v>0.877410071942446</v>
      </c>
      <c r="X965" s="172">
        <v>0.917643429981493</v>
      </c>
      <c r="Y965" s="172">
        <v>0.920971022708326</v>
      </c>
      <c r="Z965" s="359">
        <v>0.92</v>
      </c>
      <c r="AA965" s="359">
        <v>0</v>
      </c>
      <c r="AB965" s="359">
        <v>0</v>
      </c>
      <c r="AC965" s="359" t="s">
        <v>40</v>
      </c>
      <c r="AD965" s="359">
        <v>0.230769230769231</v>
      </c>
      <c r="AE965" s="359">
        <v>0.92</v>
      </c>
      <c r="AF965" s="172">
        <v>0.995098039215686</v>
      </c>
      <c r="AG965" s="172">
        <v>0.752475247524752</v>
      </c>
      <c r="AH965" s="172">
        <v>0.710144927536232</v>
      </c>
      <c r="AI965" s="172">
        <v>0.879675314340283</v>
      </c>
      <c r="AJ965" s="359">
        <v>0.92</v>
      </c>
      <c r="AK965" s="172">
        <v>0.944812362030905</v>
      </c>
      <c r="AL965" s="172">
        <v>0.924360080529192</v>
      </c>
      <c r="AM965" s="172">
        <v>0.966378778531771</v>
      </c>
      <c r="AN965" s="172">
        <v>0.959265512874631</v>
      </c>
      <c r="AO965" s="171">
        <v>0.99</v>
      </c>
      <c r="AP965" s="361">
        <v>1</v>
      </c>
      <c r="AQ965" s="361">
        <v>1</v>
      </c>
      <c r="AR965" s="361">
        <v>1</v>
      </c>
      <c r="AS965" s="362">
        <v>1</v>
      </c>
      <c r="AT965" s="367">
        <v>0.0656418488929858</v>
      </c>
      <c r="AU965" s="364">
        <v>0</v>
      </c>
      <c r="AV965" s="365">
        <v>0</v>
      </c>
      <c r="AW965" s="365">
        <v>0</v>
      </c>
      <c r="AX965" s="365">
        <v>0.0522648083623693</v>
      </c>
      <c r="AY965" s="145"/>
      <c r="AZ965" s="143"/>
    </row>
    <row r="966" spans="1:52">
      <c r="A966" s="141"/>
      <c r="B966" s="145"/>
      <c r="C966" s="185" t="s">
        <v>1669</v>
      </c>
      <c r="D966" s="169" t="s">
        <v>26</v>
      </c>
      <c r="E966" s="169" t="s">
        <v>1670</v>
      </c>
      <c r="F966" s="170" t="s">
        <v>1784</v>
      </c>
      <c r="G966" s="186" t="s">
        <v>1785</v>
      </c>
      <c r="H966" s="187" t="s">
        <v>1785</v>
      </c>
      <c r="I966" s="187" t="s">
        <v>1785</v>
      </c>
      <c r="J966" s="187" t="s">
        <v>1785</v>
      </c>
      <c r="K966" s="171">
        <v>0.9</v>
      </c>
      <c r="L966" s="172">
        <v>1</v>
      </c>
      <c r="M966" s="172">
        <v>0.9375</v>
      </c>
      <c r="N966" s="173">
        <v>1</v>
      </c>
      <c r="O966" s="173">
        <v>0.975051975051975</v>
      </c>
      <c r="P966" s="359">
        <v>0.9</v>
      </c>
      <c r="Q966" s="360">
        <v>0.981619473422752</v>
      </c>
      <c r="R966" s="172">
        <v>0.862959285004965</v>
      </c>
      <c r="S966" s="172">
        <v>0.987969201154957</v>
      </c>
      <c r="T966" s="172">
        <v>0.962573034946533</v>
      </c>
      <c r="U966" s="359">
        <v>0.9</v>
      </c>
      <c r="V966" s="172">
        <v>0.937903626428217</v>
      </c>
      <c r="W966" s="172">
        <v>0.911618669314796</v>
      </c>
      <c r="X966" s="172">
        <v>0.942733397497594</v>
      </c>
      <c r="Y966" s="172">
        <v>0.937878954911256</v>
      </c>
      <c r="Z966" s="359">
        <v>0.92</v>
      </c>
      <c r="AA966" s="359" t="s">
        <v>40</v>
      </c>
      <c r="AB966" s="359">
        <v>0</v>
      </c>
      <c r="AC966" s="359" t="s">
        <v>40</v>
      </c>
      <c r="AD966" s="359">
        <v>0</v>
      </c>
      <c r="AE966" s="359">
        <v>0.92</v>
      </c>
      <c r="AF966" s="172">
        <v>0.993031358885017</v>
      </c>
      <c r="AG966" s="172">
        <v>0.975535168195719</v>
      </c>
      <c r="AH966" s="172">
        <v>0.997354497354497</v>
      </c>
      <c r="AI966" s="172">
        <v>0.99433242506812</v>
      </c>
      <c r="AJ966" s="359">
        <v>0.92</v>
      </c>
      <c r="AK966" s="172">
        <v>0.956780923994039</v>
      </c>
      <c r="AL966" s="172">
        <v>0.931017369727047</v>
      </c>
      <c r="AM966" s="172">
        <v>0.954282964388835</v>
      </c>
      <c r="AN966" s="172">
        <v>0.957521863746601</v>
      </c>
      <c r="AO966" s="171">
        <v>0.99</v>
      </c>
      <c r="AP966" s="361">
        <v>1</v>
      </c>
      <c r="AQ966" s="361">
        <v>1</v>
      </c>
      <c r="AR966" s="361">
        <v>1</v>
      </c>
      <c r="AS966" s="362">
        <v>1</v>
      </c>
      <c r="AT966" s="367">
        <v>0.0656418488929858</v>
      </c>
      <c r="AU966" s="364">
        <v>0</v>
      </c>
      <c r="AV966" s="365">
        <v>0</v>
      </c>
      <c r="AW966" s="365">
        <v>0.230769230769231</v>
      </c>
      <c r="AX966" s="365">
        <v>0.049645390070922</v>
      </c>
      <c r="AY966" s="145"/>
      <c r="AZ966" s="143"/>
    </row>
    <row r="967" spans="1:52">
      <c r="A967" s="141"/>
      <c r="B967" s="145"/>
      <c r="C967" s="185" t="s">
        <v>1669</v>
      </c>
      <c r="D967" s="169" t="s">
        <v>26</v>
      </c>
      <c r="E967" s="169" t="s">
        <v>1670</v>
      </c>
      <c r="F967" s="170" t="s">
        <v>1786</v>
      </c>
      <c r="G967" s="186" t="s">
        <v>1787</v>
      </c>
      <c r="H967" s="187" t="s">
        <v>1787</v>
      </c>
      <c r="I967" s="187" t="s">
        <v>1787</v>
      </c>
      <c r="J967" s="187" t="s">
        <v>1787</v>
      </c>
      <c r="K967" s="171">
        <v>0.9</v>
      </c>
      <c r="L967" s="172">
        <v>0.944444444444444</v>
      </c>
      <c r="M967" s="172">
        <v>0.857142857142857</v>
      </c>
      <c r="N967" s="173">
        <v>0.933333333333333</v>
      </c>
      <c r="O967" s="173">
        <v>0.944690265486726</v>
      </c>
      <c r="P967" s="359">
        <v>0.9</v>
      </c>
      <c r="Q967" s="360">
        <v>0.978272390037096</v>
      </c>
      <c r="R967" s="172">
        <v>0.960478419136765</v>
      </c>
      <c r="S967" s="172">
        <v>0.967590418036637</v>
      </c>
      <c r="T967" s="172">
        <v>0.977239207557699</v>
      </c>
      <c r="U967" s="359">
        <v>0.9</v>
      </c>
      <c r="V967" s="172">
        <v>0.925278219395866</v>
      </c>
      <c r="W967" s="172">
        <v>0.951638065522621</v>
      </c>
      <c r="X967" s="172">
        <v>0.963363081258807</v>
      </c>
      <c r="Y967" s="172">
        <v>0.942241001315422</v>
      </c>
      <c r="Z967" s="359">
        <v>0.92</v>
      </c>
      <c r="AA967" s="359" t="s">
        <v>40</v>
      </c>
      <c r="AB967" s="359" t="s">
        <v>40</v>
      </c>
      <c r="AC967" s="359" t="s">
        <v>40</v>
      </c>
      <c r="AD967" s="359" t="s">
        <v>40</v>
      </c>
      <c r="AE967" s="359">
        <v>0.92</v>
      </c>
      <c r="AF967" s="172">
        <v>0.777777777777778</v>
      </c>
      <c r="AG967" s="172">
        <v>0.994082840236686</v>
      </c>
      <c r="AH967" s="172">
        <v>0.991735537190083</v>
      </c>
      <c r="AI967" s="172">
        <v>0.992212674543502</v>
      </c>
      <c r="AJ967" s="359">
        <v>0.92</v>
      </c>
      <c r="AK967" s="172">
        <v>0.959724430312666</v>
      </c>
      <c r="AL967" s="172">
        <v>0.972958918356734</v>
      </c>
      <c r="AM967" s="172">
        <v>0.976045091592297</v>
      </c>
      <c r="AN967" s="172">
        <v>0.974668154821222</v>
      </c>
      <c r="AO967" s="171">
        <v>0.99</v>
      </c>
      <c r="AP967" s="361">
        <v>1</v>
      </c>
      <c r="AQ967" s="361">
        <v>1</v>
      </c>
      <c r="AR967" s="361">
        <v>1</v>
      </c>
      <c r="AS967" s="362">
        <v>1</v>
      </c>
      <c r="AT967" s="367">
        <v>0.0656418488929858</v>
      </c>
      <c r="AU967" s="364">
        <v>0.0714285714285714</v>
      </c>
      <c r="AV967" s="365">
        <v>0.272727272727273</v>
      </c>
      <c r="AW967" s="365">
        <v>0</v>
      </c>
      <c r="AX967" s="365">
        <v>0.0676156583629893</v>
      </c>
      <c r="AY967" s="145"/>
      <c r="AZ967" s="143"/>
    </row>
    <row r="968" spans="1:52">
      <c r="A968" s="141"/>
      <c r="B968" s="145"/>
      <c r="C968" s="185" t="s">
        <v>1669</v>
      </c>
      <c r="D968" s="169" t="s">
        <v>26</v>
      </c>
      <c r="E968" s="169" t="s">
        <v>1670</v>
      </c>
      <c r="F968" s="170" t="s">
        <v>1788</v>
      </c>
      <c r="G968" s="186" t="s">
        <v>1789</v>
      </c>
      <c r="H968" s="187" t="s">
        <v>1789</v>
      </c>
      <c r="I968" s="187" t="s">
        <v>1789</v>
      </c>
      <c r="J968" s="187" t="s">
        <v>1789</v>
      </c>
      <c r="K968" s="171">
        <v>0.9</v>
      </c>
      <c r="L968" s="172">
        <v>0.952380952380952</v>
      </c>
      <c r="M968" s="172">
        <v>0.974358974358974</v>
      </c>
      <c r="N968" s="173">
        <v>0.95</v>
      </c>
      <c r="O968" s="173">
        <v>0.937882764654418</v>
      </c>
      <c r="P968" s="359">
        <v>0.9</v>
      </c>
      <c r="Q968" s="360">
        <v>0.979206963249516</v>
      </c>
      <c r="R968" s="172">
        <v>0.854472062885065</v>
      </c>
      <c r="S968" s="172">
        <v>0.967391304347826</v>
      </c>
      <c r="T968" s="172">
        <v>0.958359469654657</v>
      </c>
      <c r="U968" s="359">
        <v>0.9</v>
      </c>
      <c r="V968" s="172">
        <v>0.929400386847195</v>
      </c>
      <c r="W968" s="172">
        <v>0.932016146165286</v>
      </c>
      <c r="X968" s="172">
        <v>0.92616899097621</v>
      </c>
      <c r="Y968" s="172">
        <v>0.936370588690205</v>
      </c>
      <c r="Z968" s="359">
        <v>0.92</v>
      </c>
      <c r="AA968" s="359" t="s">
        <v>40</v>
      </c>
      <c r="AB968" s="359" t="s">
        <v>40</v>
      </c>
      <c r="AC968" s="359" t="s">
        <v>40</v>
      </c>
      <c r="AD968" s="359" t="s">
        <v>40</v>
      </c>
      <c r="AE968" s="359">
        <v>0.92</v>
      </c>
      <c r="AF968" s="172">
        <v>0.994252873563218</v>
      </c>
      <c r="AG968" s="172">
        <v>0.995590828924162</v>
      </c>
      <c r="AH968" s="172">
        <v>0.990341274951706</v>
      </c>
      <c r="AI968" s="172">
        <v>0.990142747617831</v>
      </c>
      <c r="AJ968" s="359">
        <v>0.92</v>
      </c>
      <c r="AK968" s="172">
        <v>0.946808510638298</v>
      </c>
      <c r="AL968" s="172">
        <v>0.952198852772467</v>
      </c>
      <c r="AM968" s="172">
        <v>0.960623461853979</v>
      </c>
      <c r="AN968" s="172">
        <v>0.959916137513855</v>
      </c>
      <c r="AO968" s="171">
        <v>0.99</v>
      </c>
      <c r="AP968" s="361">
        <v>1</v>
      </c>
      <c r="AQ968" s="361">
        <v>1</v>
      </c>
      <c r="AR968" s="361">
        <v>1</v>
      </c>
      <c r="AS968" s="362">
        <v>1</v>
      </c>
      <c r="AT968" s="367">
        <v>0.0656418488929858</v>
      </c>
      <c r="AU968" s="364">
        <v>0.0740740740740741</v>
      </c>
      <c r="AV968" s="365">
        <v>0.032258064516129</v>
      </c>
      <c r="AW968" s="365">
        <v>0</v>
      </c>
      <c r="AX968" s="365">
        <v>0.0507900677200903</v>
      </c>
      <c r="AY968" s="145"/>
      <c r="AZ968" s="143"/>
    </row>
    <row r="969" spans="1:52">
      <c r="A969" s="141"/>
      <c r="B969" s="145"/>
      <c r="C969" s="185" t="s">
        <v>1669</v>
      </c>
      <c r="D969" s="169" t="s">
        <v>26</v>
      </c>
      <c r="E969" s="169" t="s">
        <v>1670</v>
      </c>
      <c r="F969" s="170" t="s">
        <v>1790</v>
      </c>
      <c r="G969" s="188" t="s">
        <v>1791</v>
      </c>
      <c r="H969" s="189" t="s">
        <v>1791</v>
      </c>
      <c r="I969" s="189" t="s">
        <v>1791</v>
      </c>
      <c r="J969" s="189" t="s">
        <v>1791</v>
      </c>
      <c r="K969" s="171">
        <v>0.9</v>
      </c>
      <c r="L969" s="172">
        <v>0.882352941176471</v>
      </c>
      <c r="M969" s="172">
        <v>0.785714285714286</v>
      </c>
      <c r="N969" s="173">
        <v>0.894736842105263</v>
      </c>
      <c r="O969" s="173">
        <v>0.860113421550095</v>
      </c>
      <c r="P969" s="359">
        <v>0.9</v>
      </c>
      <c r="Q969" s="360">
        <v>0.996496145760336</v>
      </c>
      <c r="R969" s="172">
        <v>0.995689655172414</v>
      </c>
      <c r="S969" s="172">
        <v>0.999285203716941</v>
      </c>
      <c r="T969" s="172">
        <v>0.99763794666154</v>
      </c>
      <c r="U969" s="359">
        <v>0.9</v>
      </c>
      <c r="V969" s="172">
        <v>0.895585143658024</v>
      </c>
      <c r="W969" s="172">
        <v>0.890804597701149</v>
      </c>
      <c r="X969" s="172">
        <v>0.954253037884203</v>
      </c>
      <c r="Y969" s="172">
        <v>0.942761405147079</v>
      </c>
      <c r="Z969" s="359">
        <v>0.92</v>
      </c>
      <c r="AA969" s="359" t="s">
        <v>40</v>
      </c>
      <c r="AB969" s="359" t="s">
        <v>40</v>
      </c>
      <c r="AC969" s="359" t="s">
        <v>40</v>
      </c>
      <c r="AD969" s="359" t="s">
        <v>40</v>
      </c>
      <c r="AE969" s="359">
        <v>0.92</v>
      </c>
      <c r="AF969" s="172">
        <v>1</v>
      </c>
      <c r="AG969" s="172">
        <v>0.989130434782609</v>
      </c>
      <c r="AH969" s="172">
        <v>0.916666666666667</v>
      </c>
      <c r="AI969" s="172">
        <v>0.988204939181718</v>
      </c>
      <c r="AJ969" s="359">
        <v>0.92</v>
      </c>
      <c r="AK969" s="172">
        <v>0.912403644008409</v>
      </c>
      <c r="AL969" s="172">
        <v>0.915229885057471</v>
      </c>
      <c r="AM969" s="172">
        <v>0.982130092923517</v>
      </c>
      <c r="AN969" s="172">
        <v>0.965861027190332</v>
      </c>
      <c r="AO969" s="171">
        <v>0.99</v>
      </c>
      <c r="AP969" s="361">
        <v>1</v>
      </c>
      <c r="AQ969" s="361">
        <v>1</v>
      </c>
      <c r="AR969" s="361">
        <v>1</v>
      </c>
      <c r="AS969" s="362">
        <v>1</v>
      </c>
      <c r="AT969" s="367">
        <v>0.0656418488929858</v>
      </c>
      <c r="AU969" s="364">
        <v>0</v>
      </c>
      <c r="AV969" s="365">
        <v>0</v>
      </c>
      <c r="AW969" s="365">
        <v>0</v>
      </c>
      <c r="AX969" s="365">
        <v>0.0491803278688525</v>
      </c>
      <c r="AY969" s="145"/>
      <c r="AZ969" s="143"/>
    </row>
    <row r="970" spans="1:52">
      <c r="A970" s="141"/>
      <c r="B970" s="145"/>
      <c r="C970" s="185" t="s">
        <v>1669</v>
      </c>
      <c r="D970" s="169" t="s">
        <v>26</v>
      </c>
      <c r="E970" s="169" t="s">
        <v>1670</v>
      </c>
      <c r="F970" s="170" t="s">
        <v>1792</v>
      </c>
      <c r="G970" s="188" t="s">
        <v>1793</v>
      </c>
      <c r="H970" s="189" t="s">
        <v>1793</v>
      </c>
      <c r="I970" s="189" t="s">
        <v>1793</v>
      </c>
      <c r="J970" s="189" t="s">
        <v>1793</v>
      </c>
      <c r="K970" s="171">
        <v>0.9</v>
      </c>
      <c r="L970" s="172">
        <v>0.775</v>
      </c>
      <c r="M970" s="172">
        <v>0.705882352941177</v>
      </c>
      <c r="N970" s="173">
        <v>0.702702702702703</v>
      </c>
      <c r="O970" s="173">
        <v>0.718602455146364</v>
      </c>
      <c r="P970" s="359">
        <v>0.9</v>
      </c>
      <c r="Q970" s="360">
        <v>0.806732673267327</v>
      </c>
      <c r="R970" s="172">
        <v>0.854159032612679</v>
      </c>
      <c r="S970" s="172">
        <v>0.969922020051987</v>
      </c>
      <c r="T970" s="172">
        <v>0.940663131339134</v>
      </c>
      <c r="U970" s="359">
        <v>0.9</v>
      </c>
      <c r="V970" s="172">
        <v>0.883564356435644</v>
      </c>
      <c r="W970" s="172">
        <v>0.818981311835837</v>
      </c>
      <c r="X970" s="172">
        <v>0.85740809506127</v>
      </c>
      <c r="Y970" s="172">
        <v>0.8545410080832</v>
      </c>
      <c r="Z970" s="359">
        <v>0.92</v>
      </c>
      <c r="AA970" s="359">
        <v>0.901918976545842</v>
      </c>
      <c r="AB970" s="359">
        <v>0.849918433931484</v>
      </c>
      <c r="AC970" s="359">
        <v>0.939879759519038</v>
      </c>
      <c r="AD970" s="359">
        <v>0.919246936238233</v>
      </c>
      <c r="AE970" s="359">
        <v>0.92</v>
      </c>
      <c r="AF970" s="172">
        <v>0.998013902681231</v>
      </c>
      <c r="AG970" s="172">
        <v>0.998954412379757</v>
      </c>
      <c r="AH970" s="172">
        <v>0.937362030905077</v>
      </c>
      <c r="AI970" s="172">
        <v>0.9799094792791</v>
      </c>
      <c r="AJ970" s="359">
        <v>0.92</v>
      </c>
      <c r="AK970" s="172">
        <v>0.945891783567134</v>
      </c>
      <c r="AL970" s="172">
        <v>0.939874364343404</v>
      </c>
      <c r="AM970" s="172">
        <v>0.963345864661654</v>
      </c>
      <c r="AN970" s="172">
        <v>0.963536986330334</v>
      </c>
      <c r="AO970" s="171">
        <v>0.99</v>
      </c>
      <c r="AP970" s="361">
        <v>1</v>
      </c>
      <c r="AQ970" s="361">
        <v>1</v>
      </c>
      <c r="AR970" s="361">
        <v>1</v>
      </c>
      <c r="AS970" s="362">
        <v>1</v>
      </c>
      <c r="AT970" s="367">
        <v>0.0656418488929858</v>
      </c>
      <c r="AU970" s="364">
        <v>0.0625</v>
      </c>
      <c r="AV970" s="365">
        <v>0.0333333333333333</v>
      </c>
      <c r="AW970" s="365">
        <v>0.0714285714285714</v>
      </c>
      <c r="AX970" s="365">
        <v>0.0449927431059507</v>
      </c>
      <c r="AY970" s="145"/>
      <c r="AZ970" s="143"/>
    </row>
    <row r="971" spans="1:52">
      <c r="A971" s="141"/>
      <c r="B971" s="145"/>
      <c r="C971" s="185" t="s">
        <v>1669</v>
      </c>
      <c r="D971" s="169" t="s">
        <v>26</v>
      </c>
      <c r="E971" s="169" t="s">
        <v>1670</v>
      </c>
      <c r="F971" s="170" t="s">
        <v>1794</v>
      </c>
      <c r="G971" s="188" t="s">
        <v>1795</v>
      </c>
      <c r="H971" s="189" t="s">
        <v>1795</v>
      </c>
      <c r="I971" s="189" t="s">
        <v>1795</v>
      </c>
      <c r="J971" s="189" t="s">
        <v>1795</v>
      </c>
      <c r="K971" s="171">
        <v>0.9</v>
      </c>
      <c r="L971" s="172">
        <v>0.863636363636364</v>
      </c>
      <c r="M971" s="172">
        <v>0.868421052631579</v>
      </c>
      <c r="N971" s="173">
        <v>0.825</v>
      </c>
      <c r="O971" s="173">
        <v>0.831932773109244</v>
      </c>
      <c r="P971" s="359">
        <v>0.9</v>
      </c>
      <c r="Q971" s="360">
        <v>0.986305945223781</v>
      </c>
      <c r="R971" s="172">
        <v>0.995061011040093</v>
      </c>
      <c r="S971" s="172">
        <v>0.99609843937575</v>
      </c>
      <c r="T971" s="172">
        <v>0.989220743120116</v>
      </c>
      <c r="U971" s="359">
        <v>0.9</v>
      </c>
      <c r="V971" s="172">
        <v>0.905811623246493</v>
      </c>
      <c r="W971" s="172">
        <v>0.850958744915747</v>
      </c>
      <c r="X971" s="172">
        <v>0.879951980792317</v>
      </c>
      <c r="Y971" s="172">
        <v>0.895213680493354</v>
      </c>
      <c r="Z971" s="359">
        <v>0.92</v>
      </c>
      <c r="AA971" s="359">
        <v>0.84047619047619</v>
      </c>
      <c r="AB971" s="359">
        <v>0.745192307692308</v>
      </c>
      <c r="AC971" s="359">
        <v>0.860759493670886</v>
      </c>
      <c r="AD971" s="359">
        <v>0.854228430732124</v>
      </c>
      <c r="AE971" s="359">
        <v>0.92</v>
      </c>
      <c r="AF971" s="172">
        <v>0.994794377928162</v>
      </c>
      <c r="AG971" s="172">
        <v>0.990510948905109</v>
      </c>
      <c r="AH971" s="172">
        <v>0.990650564861706</v>
      </c>
      <c r="AI971" s="172">
        <v>0.992607027341945</v>
      </c>
      <c r="AJ971" s="359">
        <v>0.92</v>
      </c>
      <c r="AK971" s="172">
        <v>0.946397188049209</v>
      </c>
      <c r="AL971" s="172">
        <v>0.917407580720636</v>
      </c>
      <c r="AM971" s="172">
        <v>0.945761856710394</v>
      </c>
      <c r="AN971" s="172">
        <v>0.948085237273364</v>
      </c>
      <c r="AO971" s="171">
        <v>0.99</v>
      </c>
      <c r="AP971" s="361">
        <v>1</v>
      </c>
      <c r="AQ971" s="361">
        <v>1</v>
      </c>
      <c r="AR971" s="361">
        <v>1</v>
      </c>
      <c r="AS971" s="362">
        <v>1</v>
      </c>
      <c r="AT971" s="367">
        <v>0.0656418488929858</v>
      </c>
      <c r="AU971" s="364">
        <v>0.1</v>
      </c>
      <c r="AV971" s="365">
        <v>0.0277777777777778</v>
      </c>
      <c r="AW971" s="365">
        <v>0.027027027027027</v>
      </c>
      <c r="AX971" s="365">
        <v>0.0531914893617021</v>
      </c>
      <c r="AY971" s="145"/>
      <c r="AZ971" s="143"/>
    </row>
    <row r="972" spans="1:52">
      <c r="A972" s="141"/>
      <c r="B972" s="145"/>
      <c r="C972" s="185" t="s">
        <v>1669</v>
      </c>
      <c r="D972" s="169" t="s">
        <v>26</v>
      </c>
      <c r="E972" s="169" t="s">
        <v>1670</v>
      </c>
      <c r="F972" s="170" t="s">
        <v>1796</v>
      </c>
      <c r="G972" s="188" t="s">
        <v>1797</v>
      </c>
      <c r="H972" s="189" t="s">
        <v>1797</v>
      </c>
      <c r="I972" s="189" t="s">
        <v>1797</v>
      </c>
      <c r="J972" s="189" t="s">
        <v>1797</v>
      </c>
      <c r="K972" s="171">
        <v>0.9</v>
      </c>
      <c r="L972" s="172">
        <v>0.904761904761905</v>
      </c>
      <c r="M972" s="172">
        <v>0.722222222222222</v>
      </c>
      <c r="N972" s="173">
        <v>0.904761904761905</v>
      </c>
      <c r="O972" s="173">
        <v>0.849915682967959</v>
      </c>
      <c r="P972" s="359">
        <v>0.9</v>
      </c>
      <c r="Q972" s="360">
        <v>0.932225913621263</v>
      </c>
      <c r="R972" s="172">
        <v>0.849120816789563</v>
      </c>
      <c r="S972" s="172">
        <v>0.932773109243697</v>
      </c>
      <c r="T972" s="172">
        <v>0.912212921227731</v>
      </c>
      <c r="U972" s="359">
        <v>0.9</v>
      </c>
      <c r="V972" s="172">
        <v>0.906312292358804</v>
      </c>
      <c r="W972" s="172">
        <v>0.87010777084515</v>
      </c>
      <c r="X972" s="172">
        <v>0.931572629051621</v>
      </c>
      <c r="Y972" s="172">
        <v>0.911654861558274</v>
      </c>
      <c r="Z972" s="359">
        <v>0.92</v>
      </c>
      <c r="AA972" s="359">
        <v>0.92090395480226</v>
      </c>
      <c r="AB972" s="359">
        <v>0.853711790393013</v>
      </c>
      <c r="AC972" s="359">
        <v>0.915014164305949</v>
      </c>
      <c r="AD972" s="359">
        <v>0.911627069834413</v>
      </c>
      <c r="AE972" s="359">
        <v>0.92</v>
      </c>
      <c r="AF972" s="172">
        <v>0.993456994028713</v>
      </c>
      <c r="AG972" s="172">
        <v>0.998771163298744</v>
      </c>
      <c r="AH972" s="172">
        <v>0.969929289170078</v>
      </c>
      <c r="AI972" s="172">
        <v>0.994432449056592</v>
      </c>
      <c r="AJ972" s="359">
        <v>0.92</v>
      </c>
      <c r="AK972" s="172">
        <v>0.961456102783726</v>
      </c>
      <c r="AL972" s="172">
        <v>0.915543575920934</v>
      </c>
      <c r="AM972" s="172">
        <v>0.967359050445104</v>
      </c>
      <c r="AN972" s="172">
        <v>0.964403758630834</v>
      </c>
      <c r="AO972" s="171">
        <v>0.99</v>
      </c>
      <c r="AP972" s="361">
        <v>1</v>
      </c>
      <c r="AQ972" s="361">
        <v>1</v>
      </c>
      <c r="AR972" s="361">
        <v>1</v>
      </c>
      <c r="AS972" s="362">
        <v>1</v>
      </c>
      <c r="AT972" s="367">
        <v>0.0656418488929858</v>
      </c>
      <c r="AU972" s="364">
        <v>0</v>
      </c>
      <c r="AV972" s="365">
        <v>0.0526315789473684</v>
      </c>
      <c r="AW972" s="365">
        <v>0.0526315789473684</v>
      </c>
      <c r="AX972" s="365">
        <v>0.0544662309368192</v>
      </c>
      <c r="AY972" s="145"/>
      <c r="AZ972" s="143"/>
    </row>
    <row r="973" spans="1:52">
      <c r="A973" s="141"/>
      <c r="B973" s="145"/>
      <c r="C973" s="185" t="s">
        <v>1669</v>
      </c>
      <c r="D973" s="169" t="s">
        <v>26</v>
      </c>
      <c r="E973" s="169" t="s">
        <v>1670</v>
      </c>
      <c r="F973" s="170" t="s">
        <v>1798</v>
      </c>
      <c r="G973" s="188" t="s">
        <v>1799</v>
      </c>
      <c r="H973" s="189" t="s">
        <v>1799</v>
      </c>
      <c r="I973" s="189" t="s">
        <v>1799</v>
      </c>
      <c r="J973" s="189" t="s">
        <v>1799</v>
      </c>
      <c r="K973" s="171">
        <v>0.9</v>
      </c>
      <c r="L973" s="172">
        <v>0.933333333333333</v>
      </c>
      <c r="M973" s="172">
        <v>0.806451612903226</v>
      </c>
      <c r="N973" s="173">
        <v>0.833333333333333</v>
      </c>
      <c r="O973" s="173">
        <v>0.851767388825542</v>
      </c>
      <c r="P973" s="359">
        <v>0.9</v>
      </c>
      <c r="Q973" s="360">
        <v>0.960194963444354</v>
      </c>
      <c r="R973" s="172">
        <v>0.960680529300567</v>
      </c>
      <c r="S973" s="172">
        <v>0.942596991290578</v>
      </c>
      <c r="T973" s="172">
        <v>0.899238554988065</v>
      </c>
      <c r="U973" s="359">
        <v>0.9</v>
      </c>
      <c r="V973" s="172">
        <v>0.890739236393176</v>
      </c>
      <c r="W973" s="172">
        <v>0.830245746691871</v>
      </c>
      <c r="X973" s="172">
        <v>0.865003958828187</v>
      </c>
      <c r="Y973" s="172">
        <v>0.856979023590127</v>
      </c>
      <c r="Z973" s="359">
        <v>0.92</v>
      </c>
      <c r="AA973" s="359">
        <v>0.801282051282051</v>
      </c>
      <c r="AB973" s="359">
        <v>0.861198738170347</v>
      </c>
      <c r="AC973" s="359">
        <v>0.855575868372943</v>
      </c>
      <c r="AD973" s="359">
        <v>0.87606223818073</v>
      </c>
      <c r="AE973" s="359">
        <v>0.92</v>
      </c>
      <c r="AF973" s="172">
        <v>0.999665178571429</v>
      </c>
      <c r="AG973" s="172">
        <v>0.992985971943888</v>
      </c>
      <c r="AH973" s="172">
        <v>0.999691595990748</v>
      </c>
      <c r="AI973" s="172">
        <v>0.990532793795313</v>
      </c>
      <c r="AJ973" s="359">
        <v>0.92</v>
      </c>
      <c r="AK973" s="172">
        <v>0.936199249402934</v>
      </c>
      <c r="AL973" s="172">
        <v>0.931118561414203</v>
      </c>
      <c r="AM973" s="172">
        <v>0.943089430894309</v>
      </c>
      <c r="AN973" s="172">
        <v>0.949707270804487</v>
      </c>
      <c r="AO973" s="171">
        <v>0.99</v>
      </c>
      <c r="AP973" s="361">
        <v>1</v>
      </c>
      <c r="AQ973" s="361">
        <v>1</v>
      </c>
      <c r="AR973" s="361">
        <v>1</v>
      </c>
      <c r="AS973" s="362">
        <v>1</v>
      </c>
      <c r="AT973" s="367">
        <v>0.0656418488929858</v>
      </c>
      <c r="AU973" s="364">
        <v>0.117647058823529</v>
      </c>
      <c r="AV973" s="365">
        <v>0.0681818181818182</v>
      </c>
      <c r="AW973" s="365">
        <v>0.027027027027027</v>
      </c>
      <c r="AX973" s="365">
        <v>0.0845714285714286</v>
      </c>
      <c r="AY973" s="145"/>
      <c r="AZ973" s="143"/>
    </row>
    <row r="974" spans="1:52">
      <c r="A974" s="141"/>
      <c r="B974" s="145"/>
      <c r="C974" s="185" t="s">
        <v>1669</v>
      </c>
      <c r="D974" s="169" t="s">
        <v>26</v>
      </c>
      <c r="E974" s="169" t="s">
        <v>1670</v>
      </c>
      <c r="F974" s="170" t="s">
        <v>1800</v>
      </c>
      <c r="G974" s="188" t="s">
        <v>1801</v>
      </c>
      <c r="H974" s="189" t="s">
        <v>1801</v>
      </c>
      <c r="I974" s="189" t="s">
        <v>1801</v>
      </c>
      <c r="J974" s="189" t="s">
        <v>1801</v>
      </c>
      <c r="K974" s="171">
        <v>0.9</v>
      </c>
      <c r="L974" s="172">
        <v>0.95</v>
      </c>
      <c r="M974" s="172">
        <v>0.8125</v>
      </c>
      <c r="N974" s="173">
        <v>0.95</v>
      </c>
      <c r="O974" s="173">
        <v>0.876500857632933</v>
      </c>
      <c r="P974" s="359">
        <v>0.9</v>
      </c>
      <c r="Q974" s="360">
        <v>0.967340590979782</v>
      </c>
      <c r="R974" s="172">
        <v>0.990813045475425</v>
      </c>
      <c r="S974" s="172">
        <v>0.995300751879699</v>
      </c>
      <c r="T974" s="172">
        <v>0.988080551839174</v>
      </c>
      <c r="U974" s="359">
        <v>0.9</v>
      </c>
      <c r="V974" s="172">
        <v>0.870917573872473</v>
      </c>
      <c r="W974" s="172">
        <v>0.89664676159853</v>
      </c>
      <c r="X974" s="172">
        <v>0.926221804511278</v>
      </c>
      <c r="Y974" s="172">
        <v>0.913297308567755</v>
      </c>
      <c r="Z974" s="359">
        <v>0.92</v>
      </c>
      <c r="AA974" s="359">
        <v>0.954436450839328</v>
      </c>
      <c r="AB974" s="359">
        <v>0.938958707360862</v>
      </c>
      <c r="AC974" s="359">
        <v>0.964285714285714</v>
      </c>
      <c r="AD974" s="359">
        <v>0.954055251883587</v>
      </c>
      <c r="AE974" s="359">
        <v>0.92</v>
      </c>
      <c r="AF974" s="172">
        <v>0.975429170488796</v>
      </c>
      <c r="AG974" s="172">
        <v>0.997205923442302</v>
      </c>
      <c r="AH974" s="172">
        <v>0.99809681423252</v>
      </c>
      <c r="AI974" s="172">
        <v>0.976329920159936</v>
      </c>
      <c r="AJ974" s="359">
        <v>0.92</v>
      </c>
      <c r="AK974" s="172">
        <v>0.965899403239557</v>
      </c>
      <c r="AL974" s="172">
        <v>0.961960497439649</v>
      </c>
      <c r="AM974" s="172">
        <v>0.980376766091052</v>
      </c>
      <c r="AN974" s="172">
        <v>0.976386036960986</v>
      </c>
      <c r="AO974" s="171">
        <v>0.99</v>
      </c>
      <c r="AP974" s="361">
        <v>1</v>
      </c>
      <c r="AQ974" s="361">
        <v>1</v>
      </c>
      <c r="AR974" s="361">
        <v>1</v>
      </c>
      <c r="AS974" s="362">
        <v>1</v>
      </c>
      <c r="AT974" s="367">
        <v>0.0656418488929858</v>
      </c>
      <c r="AU974" s="364">
        <v>0.0588235294117647</v>
      </c>
      <c r="AV974" s="365">
        <v>0.0769230769230769</v>
      </c>
      <c r="AW974" s="365">
        <v>0.04</v>
      </c>
      <c r="AX974" s="365">
        <v>0.0503432494279176</v>
      </c>
      <c r="AY974" s="145"/>
      <c r="AZ974" s="143"/>
    </row>
    <row r="975" spans="1:52">
      <c r="A975" s="141"/>
      <c r="B975" s="145"/>
      <c r="C975" s="185" t="s">
        <v>1669</v>
      </c>
      <c r="D975" s="169" t="s">
        <v>26</v>
      </c>
      <c r="E975" s="169" t="s">
        <v>1670</v>
      </c>
      <c r="F975" s="170" t="s">
        <v>1802</v>
      </c>
      <c r="G975" s="188" t="s">
        <v>1803</v>
      </c>
      <c r="H975" s="189" t="s">
        <v>1803</v>
      </c>
      <c r="I975" s="189" t="s">
        <v>1803</v>
      </c>
      <c r="J975" s="189" t="s">
        <v>1803</v>
      </c>
      <c r="K975" s="171">
        <v>0.9</v>
      </c>
      <c r="L975" s="172" t="s">
        <v>40</v>
      </c>
      <c r="M975" s="172" t="s">
        <v>40</v>
      </c>
      <c r="N975" s="173" t="s">
        <v>40</v>
      </c>
      <c r="O975" s="173" t="s">
        <v>40</v>
      </c>
      <c r="P975" s="359">
        <v>0.9</v>
      </c>
      <c r="Q975" s="360" t="s">
        <v>40</v>
      </c>
      <c r="R975" s="172" t="s">
        <v>40</v>
      </c>
      <c r="S975" s="172" t="s">
        <v>40</v>
      </c>
      <c r="T975" s="172" t="s">
        <v>40</v>
      </c>
      <c r="U975" s="359">
        <v>0.9</v>
      </c>
      <c r="V975" s="172" t="s">
        <v>40</v>
      </c>
      <c r="W975" s="172" t="s">
        <v>40</v>
      </c>
      <c r="X975" s="172" t="s">
        <v>40</v>
      </c>
      <c r="Y975" s="172" t="s">
        <v>40</v>
      </c>
      <c r="Z975" s="359">
        <v>0.92</v>
      </c>
      <c r="AA975" s="359" t="s">
        <v>40</v>
      </c>
      <c r="AB975" s="359" t="s">
        <v>40</v>
      </c>
      <c r="AC975" s="359" t="s">
        <v>40</v>
      </c>
      <c r="AD975" s="359" t="s">
        <v>40</v>
      </c>
      <c r="AE975" s="359">
        <v>0.92</v>
      </c>
      <c r="AF975" s="172" t="s">
        <v>40</v>
      </c>
      <c r="AG975" s="172" t="s">
        <v>40</v>
      </c>
      <c r="AH975" s="172" t="s">
        <v>40</v>
      </c>
      <c r="AI975" s="172" t="s">
        <v>40</v>
      </c>
      <c r="AJ975" s="359">
        <v>0.92</v>
      </c>
      <c r="AK975" s="172" t="s">
        <v>40</v>
      </c>
      <c r="AL975" s="172" t="s">
        <v>40</v>
      </c>
      <c r="AM975" s="172" t="s">
        <v>40</v>
      </c>
      <c r="AN975" s="172" t="s">
        <v>40</v>
      </c>
      <c r="AO975" s="171">
        <v>0.99</v>
      </c>
      <c r="AP975" s="361" t="s">
        <v>40</v>
      </c>
      <c r="AQ975" s="361" t="s">
        <v>40</v>
      </c>
      <c r="AR975" s="361" t="s">
        <v>40</v>
      </c>
      <c r="AS975" s="362" t="s">
        <v>40</v>
      </c>
      <c r="AT975" s="367">
        <v>0.0656418488929858</v>
      </c>
      <c r="AU975" s="364" t="s">
        <v>40</v>
      </c>
      <c r="AV975" s="365" t="s">
        <v>40</v>
      </c>
      <c r="AW975" s="365" t="s">
        <v>40</v>
      </c>
      <c r="AX975" s="365" t="s">
        <v>40</v>
      </c>
      <c r="AY975" s="145"/>
      <c r="AZ975" s="143"/>
    </row>
    <row r="976" spans="1:52">
      <c r="A976" s="141"/>
      <c r="B976" s="145"/>
      <c r="C976" s="185" t="s">
        <v>1669</v>
      </c>
      <c r="D976" s="169" t="s">
        <v>26</v>
      </c>
      <c r="E976" s="169" t="s">
        <v>1670</v>
      </c>
      <c r="F976" s="170" t="s">
        <v>1804</v>
      </c>
      <c r="G976" s="188" t="s">
        <v>1805</v>
      </c>
      <c r="H976" s="189" t="s">
        <v>1805</v>
      </c>
      <c r="I976" s="189" t="s">
        <v>1805</v>
      </c>
      <c r="J976" s="189" t="s">
        <v>1805</v>
      </c>
      <c r="K976" s="171">
        <v>0.9</v>
      </c>
      <c r="L976" s="172">
        <v>0.863636363636364</v>
      </c>
      <c r="M976" s="172">
        <v>0.909090909090909</v>
      </c>
      <c r="N976" s="173">
        <v>0.88</v>
      </c>
      <c r="O976" s="173">
        <v>0.831536388140162</v>
      </c>
      <c r="P976" s="359">
        <v>0.9</v>
      </c>
      <c r="Q976" s="360">
        <v>0.943037974683544</v>
      </c>
      <c r="R976" s="172">
        <v>0.954211663066955</v>
      </c>
      <c r="S976" s="172">
        <v>0.943068231203824</v>
      </c>
      <c r="T976" s="172">
        <v>0.951033819522359</v>
      </c>
      <c r="U976" s="359">
        <v>0.9</v>
      </c>
      <c r="V976" s="172">
        <v>0.906118143459916</v>
      </c>
      <c r="W976" s="172">
        <v>0.890280777537797</v>
      </c>
      <c r="X976" s="172">
        <v>0.921338548457193</v>
      </c>
      <c r="Y976" s="172">
        <v>0.887834588876423</v>
      </c>
      <c r="Z976" s="359">
        <v>0.92</v>
      </c>
      <c r="AA976" s="359">
        <v>0.965201465201465</v>
      </c>
      <c r="AB976" s="359">
        <v>0.958053691275168</v>
      </c>
      <c r="AC976" s="359">
        <v>0.966</v>
      </c>
      <c r="AD976" s="359">
        <v>0.952044559163157</v>
      </c>
      <c r="AE976" s="359">
        <v>0.92</v>
      </c>
      <c r="AF976" s="172">
        <v>0.998722534491569</v>
      </c>
      <c r="AG976" s="172">
        <v>0.751564225248436</v>
      </c>
      <c r="AH976" s="172">
        <v>0.957027487589835</v>
      </c>
      <c r="AI976" s="172">
        <v>0.939595539074454</v>
      </c>
      <c r="AJ976" s="359">
        <v>0.92</v>
      </c>
      <c r="AK976" s="172">
        <v>0.978296478296478</v>
      </c>
      <c r="AL976" s="172">
        <v>0.971153846153846</v>
      </c>
      <c r="AM976" s="172">
        <v>0.981441827266238</v>
      </c>
      <c r="AN976" s="172">
        <v>0.976949205279125</v>
      </c>
      <c r="AO976" s="171">
        <v>0.99</v>
      </c>
      <c r="AP976" s="361">
        <v>1</v>
      </c>
      <c r="AQ976" s="361">
        <v>1</v>
      </c>
      <c r="AR976" s="361">
        <v>1</v>
      </c>
      <c r="AS976" s="362">
        <v>1</v>
      </c>
      <c r="AT976" s="367">
        <v>0.0656418488929858</v>
      </c>
      <c r="AU976" s="364">
        <v>0</v>
      </c>
      <c r="AV976" s="365">
        <v>0.0869565217391304</v>
      </c>
      <c r="AW976" s="365">
        <v>0.142857142857143</v>
      </c>
      <c r="AX976" s="365">
        <v>0.0481927710843374</v>
      </c>
      <c r="AY976" s="145"/>
      <c r="AZ976" s="143"/>
    </row>
    <row r="977" spans="1:52">
      <c r="A977" s="141"/>
      <c r="B977" s="145"/>
      <c r="C977" s="185" t="s">
        <v>1669</v>
      </c>
      <c r="D977" s="169" t="s">
        <v>235</v>
      </c>
      <c r="E977" s="169" t="s">
        <v>1670</v>
      </c>
      <c r="F977" s="170" t="s">
        <v>1806</v>
      </c>
      <c r="G977" s="188" t="s">
        <v>1807</v>
      </c>
      <c r="H977" s="189" t="s">
        <v>1807</v>
      </c>
      <c r="I977" s="189" t="s">
        <v>1807</v>
      </c>
      <c r="J977" s="189" t="s">
        <v>1807</v>
      </c>
      <c r="K977" s="171">
        <v>0.9</v>
      </c>
      <c r="L977" s="172" t="s">
        <v>40</v>
      </c>
      <c r="M977" s="172" t="s">
        <v>40</v>
      </c>
      <c r="N977" s="173" t="s">
        <v>40</v>
      </c>
      <c r="O977" s="173" t="s">
        <v>40</v>
      </c>
      <c r="P977" s="359">
        <v>0.9</v>
      </c>
      <c r="Q977" s="360" t="s">
        <v>40</v>
      </c>
      <c r="R977" s="172" t="s">
        <v>40</v>
      </c>
      <c r="S977" s="172" t="s">
        <v>40</v>
      </c>
      <c r="T977" s="172" t="s">
        <v>40</v>
      </c>
      <c r="U977" s="359">
        <v>0.9</v>
      </c>
      <c r="V977" s="172" t="s">
        <v>40</v>
      </c>
      <c r="W977" s="172" t="s">
        <v>40</v>
      </c>
      <c r="X977" s="172" t="s">
        <v>40</v>
      </c>
      <c r="Y977" s="172" t="s">
        <v>40</v>
      </c>
      <c r="Z977" s="359">
        <v>0.92</v>
      </c>
      <c r="AA977" s="359" t="s">
        <v>40</v>
      </c>
      <c r="AB977" s="359" t="s">
        <v>40</v>
      </c>
      <c r="AC977" s="359" t="s">
        <v>40</v>
      </c>
      <c r="AD977" s="359" t="s">
        <v>40</v>
      </c>
      <c r="AE977" s="359">
        <v>0.92</v>
      </c>
      <c r="AF977" s="172" t="s">
        <v>40</v>
      </c>
      <c r="AG977" s="172" t="s">
        <v>40</v>
      </c>
      <c r="AH977" s="172" t="s">
        <v>40</v>
      </c>
      <c r="AI977" s="172" t="s">
        <v>40</v>
      </c>
      <c r="AJ977" s="359">
        <v>0.92</v>
      </c>
      <c r="AK977" s="172" t="s">
        <v>40</v>
      </c>
      <c r="AL977" s="172" t="s">
        <v>40</v>
      </c>
      <c r="AM977" s="172" t="s">
        <v>40</v>
      </c>
      <c r="AN977" s="172" t="s">
        <v>40</v>
      </c>
      <c r="AO977" s="171">
        <v>0.99</v>
      </c>
      <c r="AP977" s="361" t="s">
        <v>40</v>
      </c>
      <c r="AQ977" s="361" t="s">
        <v>40</v>
      </c>
      <c r="AR977" s="361" t="s">
        <v>40</v>
      </c>
      <c r="AS977" s="362" t="s">
        <v>40</v>
      </c>
      <c r="AT977" s="367">
        <v>0.0656418488929858</v>
      </c>
      <c r="AU977" s="364" t="s">
        <v>40</v>
      </c>
      <c r="AV977" s="365" t="s">
        <v>40</v>
      </c>
      <c r="AW977" s="365" t="s">
        <v>40</v>
      </c>
      <c r="AX977" s="365" t="s">
        <v>40</v>
      </c>
      <c r="AY977" s="145"/>
      <c r="AZ977" s="143"/>
    </row>
    <row r="978" spans="1:52">
      <c r="A978" s="141"/>
      <c r="B978" s="145"/>
      <c r="C978" s="185" t="s">
        <v>1669</v>
      </c>
      <c r="D978" s="169" t="s">
        <v>26</v>
      </c>
      <c r="E978" s="169" t="s">
        <v>1670</v>
      </c>
      <c r="F978" s="170" t="s">
        <v>1808</v>
      </c>
      <c r="G978" s="188" t="s">
        <v>1809</v>
      </c>
      <c r="H978" s="189" t="s">
        <v>1809</v>
      </c>
      <c r="I978" s="189" t="s">
        <v>1809</v>
      </c>
      <c r="J978" s="189" t="s">
        <v>1809</v>
      </c>
      <c r="K978" s="171">
        <v>0.9</v>
      </c>
      <c r="L978" s="172">
        <v>0.904761904761905</v>
      </c>
      <c r="M978" s="172">
        <v>0.818181818181818</v>
      </c>
      <c r="N978" s="173">
        <v>0.772727272727273</v>
      </c>
      <c r="O978" s="173">
        <v>0.895695364238411</v>
      </c>
      <c r="P978" s="359">
        <v>0.9</v>
      </c>
      <c r="Q978" s="360">
        <v>0.952080042127435</v>
      </c>
      <c r="R978" s="172">
        <v>0.920515097690941</v>
      </c>
      <c r="S978" s="172">
        <v>0.912920018930431</v>
      </c>
      <c r="T978" s="172">
        <v>0.933591199075702</v>
      </c>
      <c r="U978" s="359">
        <v>0.9</v>
      </c>
      <c r="V978" s="172">
        <v>0.870458135860979</v>
      </c>
      <c r="W978" s="172">
        <v>0.842806394316163</v>
      </c>
      <c r="X978" s="172">
        <v>0.881211547562707</v>
      </c>
      <c r="Y978" s="172">
        <v>0.841646991845414</v>
      </c>
      <c r="Z978" s="359">
        <v>0.92</v>
      </c>
      <c r="AA978" s="359">
        <v>0.870503597122302</v>
      </c>
      <c r="AB978" s="359">
        <v>0.856353591160221</v>
      </c>
      <c r="AC978" s="359">
        <v>0.887096774193548</v>
      </c>
      <c r="AD978" s="359">
        <v>0.879699801339122</v>
      </c>
      <c r="AE978" s="359">
        <v>0.92</v>
      </c>
      <c r="AF978" s="172">
        <v>0.9965858654831</v>
      </c>
      <c r="AG978" s="172">
        <v>0.992753623188406</v>
      </c>
      <c r="AH978" s="172">
        <v>0.978073328540618</v>
      </c>
      <c r="AI978" s="172">
        <v>0.981879012167583</v>
      </c>
      <c r="AJ978" s="359">
        <v>0.92</v>
      </c>
      <c r="AK978" s="172">
        <v>0.926197669400086</v>
      </c>
      <c r="AL978" s="172">
        <v>0.929159212880143</v>
      </c>
      <c r="AM978" s="172">
        <v>0.944423150632426</v>
      </c>
      <c r="AN978" s="172">
        <v>0.943553446253716</v>
      </c>
      <c r="AO978" s="171">
        <v>0.99</v>
      </c>
      <c r="AP978" s="361">
        <v>1</v>
      </c>
      <c r="AQ978" s="361">
        <v>1</v>
      </c>
      <c r="AR978" s="361">
        <v>1</v>
      </c>
      <c r="AS978" s="362">
        <v>1</v>
      </c>
      <c r="AT978" s="367">
        <v>0.0656418488929858</v>
      </c>
      <c r="AU978" s="364">
        <v>0.0434782608695652</v>
      </c>
      <c r="AV978" s="365">
        <v>0</v>
      </c>
      <c r="AW978" s="365">
        <v>0</v>
      </c>
      <c r="AX978" s="365">
        <v>0.0477941176470588</v>
      </c>
      <c r="AY978" s="145"/>
      <c r="AZ978" s="143"/>
    </row>
    <row r="979" spans="1:52">
      <c r="A979" s="141"/>
      <c r="B979" s="145"/>
      <c r="C979" s="185" t="s">
        <v>1669</v>
      </c>
      <c r="D979" s="169" t="s">
        <v>26</v>
      </c>
      <c r="E979" s="169" t="s">
        <v>1670</v>
      </c>
      <c r="F979" s="170" t="s">
        <v>1810</v>
      </c>
      <c r="G979" s="188" t="s">
        <v>1811</v>
      </c>
      <c r="H979" s="189" t="s">
        <v>1811</v>
      </c>
      <c r="I979" s="189" t="s">
        <v>1811</v>
      </c>
      <c r="J979" s="189" t="s">
        <v>1811</v>
      </c>
      <c r="K979" s="171">
        <v>0.9</v>
      </c>
      <c r="L979" s="172">
        <v>0.95</v>
      </c>
      <c r="M979" s="172">
        <v>0.894736842105263</v>
      </c>
      <c r="N979" s="173">
        <v>0.947368421052632</v>
      </c>
      <c r="O979" s="173">
        <v>0.879699248120301</v>
      </c>
      <c r="P979" s="359">
        <v>0.9</v>
      </c>
      <c r="Q979" s="360">
        <v>0.960841189267585</v>
      </c>
      <c r="R979" s="172">
        <v>0.926001357773252</v>
      </c>
      <c r="S979" s="172">
        <v>0.968531468531469</v>
      </c>
      <c r="T979" s="172">
        <v>0.928233457427645</v>
      </c>
      <c r="U979" s="359">
        <v>0.9</v>
      </c>
      <c r="V979" s="172">
        <v>0.878172588832487</v>
      </c>
      <c r="W979" s="172">
        <v>0.852681602172437</v>
      </c>
      <c r="X979" s="172">
        <v>0.899300699300699</v>
      </c>
      <c r="Y979" s="172">
        <v>0.863504263240062</v>
      </c>
      <c r="Z979" s="359">
        <v>0.92</v>
      </c>
      <c r="AA979" s="359">
        <v>0.883720930232558</v>
      </c>
      <c r="AB979" s="359">
        <v>0.867036011080332</v>
      </c>
      <c r="AC979" s="359">
        <v>0.921641791044776</v>
      </c>
      <c r="AD979" s="359">
        <v>0.903466612128029</v>
      </c>
      <c r="AE979" s="359">
        <v>0.92</v>
      </c>
      <c r="AF979" s="172">
        <v>0.999091145157102</v>
      </c>
      <c r="AG979" s="172">
        <v>1</v>
      </c>
      <c r="AH979" s="172">
        <v>0.998772252915899</v>
      </c>
      <c r="AI979" s="172">
        <v>0.986284052379282</v>
      </c>
      <c r="AJ979" s="359">
        <v>0.92</v>
      </c>
      <c r="AK979" s="172">
        <v>0.950470219435737</v>
      </c>
      <c r="AL979" s="172">
        <v>0.912213740458015</v>
      </c>
      <c r="AM979" s="172">
        <v>0.968197879858657</v>
      </c>
      <c r="AN979" s="172">
        <v>0.953294833654164</v>
      </c>
      <c r="AO979" s="171">
        <v>0.99</v>
      </c>
      <c r="AP979" s="361">
        <v>1</v>
      </c>
      <c r="AQ979" s="361">
        <v>1</v>
      </c>
      <c r="AR979" s="361">
        <v>1</v>
      </c>
      <c r="AS979" s="362">
        <v>1</v>
      </c>
      <c r="AT979" s="367">
        <v>0.0656418488929858</v>
      </c>
      <c r="AU979" s="364">
        <v>0</v>
      </c>
      <c r="AV979" s="365">
        <v>0.111111111111111</v>
      </c>
      <c r="AW979" s="365">
        <v>0</v>
      </c>
      <c r="AX979" s="365">
        <v>0.0665236051502146</v>
      </c>
      <c r="AY979" s="145"/>
      <c r="AZ979" s="143"/>
    </row>
    <row r="980" spans="1:52">
      <c r="A980" s="141"/>
      <c r="B980" s="145"/>
      <c r="C980" s="185" t="s">
        <v>1669</v>
      </c>
      <c r="D980" s="169" t="s">
        <v>26</v>
      </c>
      <c r="E980" s="169" t="s">
        <v>1670</v>
      </c>
      <c r="F980" s="170" t="s">
        <v>1812</v>
      </c>
      <c r="G980" s="190" t="s">
        <v>1813</v>
      </c>
      <c r="H980" s="191" t="s">
        <v>1813</v>
      </c>
      <c r="I980" s="191" t="s">
        <v>1813</v>
      </c>
      <c r="J980" s="191" t="s">
        <v>1813</v>
      </c>
      <c r="K980" s="171">
        <v>0.9</v>
      </c>
      <c r="L980" s="172">
        <v>0.866666666666667</v>
      </c>
      <c r="M980" s="172">
        <v>0.923076923076923</v>
      </c>
      <c r="N980" s="173">
        <v>1</v>
      </c>
      <c r="O980" s="173">
        <v>0.931034482758621</v>
      </c>
      <c r="P980" s="359">
        <v>0.9</v>
      </c>
      <c r="Q980" s="360">
        <v>0.926949654491609</v>
      </c>
      <c r="R980" s="172">
        <v>0.841864716636197</v>
      </c>
      <c r="S980" s="172">
        <v>0.934152765583846</v>
      </c>
      <c r="T980" s="172">
        <v>0.937689361458869</v>
      </c>
      <c r="U980" s="359">
        <v>0.9</v>
      </c>
      <c r="V980" s="172">
        <v>0.918065153010859</v>
      </c>
      <c r="W980" s="172">
        <v>0.903107861060329</v>
      </c>
      <c r="X980" s="172">
        <v>0.935030728709394</v>
      </c>
      <c r="Y980" s="172">
        <v>0.918624592694221</v>
      </c>
      <c r="Z980" s="359">
        <v>0.92</v>
      </c>
      <c r="AA980" s="359">
        <v>0.874371859296482</v>
      </c>
      <c r="AB980" s="359">
        <v>0.881944444444444</v>
      </c>
      <c r="AC980" s="359">
        <v>0.952173913043478</v>
      </c>
      <c r="AD980" s="359">
        <v>0.925912453013217</v>
      </c>
      <c r="AE980" s="359">
        <v>0.92</v>
      </c>
      <c r="AF980" s="172">
        <v>1</v>
      </c>
      <c r="AG980" s="172">
        <v>0.999303621169916</v>
      </c>
      <c r="AH980" s="172">
        <v>0.997041420118343</v>
      </c>
      <c r="AI980" s="172">
        <v>0.997832555023546</v>
      </c>
      <c r="AJ980" s="359">
        <v>0.92</v>
      </c>
      <c r="AK980" s="172">
        <v>0.953795379537954</v>
      </c>
      <c r="AL980" s="172">
        <v>0.94862518089725</v>
      </c>
      <c r="AM980" s="172">
        <v>0.975894813732652</v>
      </c>
      <c r="AN980" s="172">
        <v>0.97083583884546</v>
      </c>
      <c r="AO980" s="171">
        <v>0.99</v>
      </c>
      <c r="AP980" s="361">
        <v>1</v>
      </c>
      <c r="AQ980" s="361">
        <v>1</v>
      </c>
      <c r="AR980" s="361">
        <v>1</v>
      </c>
      <c r="AS980" s="362">
        <v>1</v>
      </c>
      <c r="AT980" s="367">
        <v>0.0656418488929858</v>
      </c>
      <c r="AU980" s="364">
        <v>0</v>
      </c>
      <c r="AV980" s="365">
        <v>0.0952380952380952</v>
      </c>
      <c r="AW980" s="365">
        <v>0.0588235294117647</v>
      </c>
      <c r="AX980" s="365">
        <v>0.048048048048048</v>
      </c>
      <c r="AY980" s="145"/>
      <c r="AZ980" s="143"/>
    </row>
    <row r="981" spans="1:52">
      <c r="A981" s="141"/>
      <c r="B981" s="145"/>
      <c r="C981" s="185" t="s">
        <v>1669</v>
      </c>
      <c r="D981" s="169" t="s">
        <v>26</v>
      </c>
      <c r="E981" s="169" t="s">
        <v>1670</v>
      </c>
      <c r="F981" s="170" t="s">
        <v>1814</v>
      </c>
      <c r="G981" s="196" t="s">
        <v>1814</v>
      </c>
      <c r="H981" s="197" t="s">
        <v>1814</v>
      </c>
      <c r="I981" s="197" t="s">
        <v>1814</v>
      </c>
      <c r="J981" s="197" t="s">
        <v>1814</v>
      </c>
      <c r="K981" s="171">
        <v>0.9</v>
      </c>
      <c r="L981" s="172">
        <v>0.866666666666667</v>
      </c>
      <c r="M981" s="172">
        <v>0.785714285714286</v>
      </c>
      <c r="N981" s="173">
        <v>0.8125</v>
      </c>
      <c r="O981" s="173">
        <v>0.881612090680101</v>
      </c>
      <c r="P981" s="359">
        <v>0.9</v>
      </c>
      <c r="Q981" s="360">
        <v>0.99290060851927</v>
      </c>
      <c r="R981" s="172">
        <v>0.99146110056926</v>
      </c>
      <c r="S981" s="172">
        <v>0.992</v>
      </c>
      <c r="T981" s="172">
        <v>0.988065268065268</v>
      </c>
      <c r="U981" s="359">
        <v>0.9</v>
      </c>
      <c r="V981" s="172">
        <v>0.942190669371197</v>
      </c>
      <c r="W981" s="172">
        <v>0.905123339658444</v>
      </c>
      <c r="X981" s="172">
        <v>0.905777777777778</v>
      </c>
      <c r="Y981" s="172">
        <v>0.911111111111111</v>
      </c>
      <c r="Z981" s="359">
        <v>0.92</v>
      </c>
      <c r="AA981" s="359">
        <v>0.775510204081633</v>
      </c>
      <c r="AB981" s="359">
        <v>0.838709677419355</v>
      </c>
      <c r="AC981" s="359">
        <v>0.822222222222222</v>
      </c>
      <c r="AD981" s="359">
        <v>0.879273096962765</v>
      </c>
      <c r="AE981" s="359">
        <v>0.92</v>
      </c>
      <c r="AF981" s="172">
        <v>1</v>
      </c>
      <c r="AG981" s="172">
        <v>1</v>
      </c>
      <c r="AH981" s="172">
        <v>1</v>
      </c>
      <c r="AI981" s="172">
        <v>0.99901920995671</v>
      </c>
      <c r="AJ981" s="359">
        <v>0.92</v>
      </c>
      <c r="AK981" s="172">
        <v>0.946745562130177</v>
      </c>
      <c r="AL981" s="172">
        <v>0.940659340659341</v>
      </c>
      <c r="AM981" s="172">
        <v>0.957777777777778</v>
      </c>
      <c r="AN981" s="172">
        <v>0.962848297213622</v>
      </c>
      <c r="AO981" s="171">
        <v>0.99</v>
      </c>
      <c r="AP981" s="361">
        <v>1</v>
      </c>
      <c r="AQ981" s="361">
        <v>1</v>
      </c>
      <c r="AR981" s="361">
        <v>1</v>
      </c>
      <c r="AS981" s="362">
        <v>1</v>
      </c>
      <c r="AT981" s="367">
        <v>0.0656418488929858</v>
      </c>
      <c r="AU981" s="364">
        <v>0</v>
      </c>
      <c r="AV981" s="365">
        <v>0</v>
      </c>
      <c r="AW981" s="365">
        <v>0.0909090909090909</v>
      </c>
      <c r="AX981" s="365">
        <v>0.0440251572327044</v>
      </c>
      <c r="AY981" s="145"/>
      <c r="AZ981" s="143"/>
    </row>
    <row r="982" spans="1:52">
      <c r="A982" s="141"/>
      <c r="B982" s="145"/>
      <c r="C982" s="185" t="s">
        <v>1669</v>
      </c>
      <c r="D982" s="169" t="s">
        <v>26</v>
      </c>
      <c r="E982" s="169" t="s">
        <v>1670</v>
      </c>
      <c r="F982" s="170" t="s">
        <v>1815</v>
      </c>
      <c r="G982" s="186" t="s">
        <v>1816</v>
      </c>
      <c r="H982" s="187" t="s">
        <v>1816</v>
      </c>
      <c r="I982" s="187" t="s">
        <v>1816</v>
      </c>
      <c r="J982" s="187" t="s">
        <v>1816</v>
      </c>
      <c r="K982" s="171">
        <v>0.9</v>
      </c>
      <c r="L982" s="172">
        <v>0.973684210526316</v>
      </c>
      <c r="M982" s="172">
        <v>0.939393939393939</v>
      </c>
      <c r="N982" s="173">
        <v>0.972972972972973</v>
      </c>
      <c r="O982" s="173">
        <v>0.979552093476144</v>
      </c>
      <c r="P982" s="359">
        <v>0.9</v>
      </c>
      <c r="Q982" s="360">
        <v>0.901139676649881</v>
      </c>
      <c r="R982" s="172">
        <v>0.816487266999212</v>
      </c>
      <c r="S982" s="172">
        <v>0.935233808452113</v>
      </c>
      <c r="T982" s="172">
        <v>0.931551190110779</v>
      </c>
      <c r="U982" s="359">
        <v>0.9</v>
      </c>
      <c r="V982" s="172">
        <v>0.872780280943546</v>
      </c>
      <c r="W982" s="172">
        <v>0.785770543449724</v>
      </c>
      <c r="X982" s="172">
        <v>0.89697424356089</v>
      </c>
      <c r="Y982" s="172">
        <v>0.879072839058329</v>
      </c>
      <c r="Z982" s="359">
        <v>0.92</v>
      </c>
      <c r="AA982" s="359" t="s">
        <v>40</v>
      </c>
      <c r="AB982" s="359" t="s">
        <v>40</v>
      </c>
      <c r="AC982" s="359" t="s">
        <v>40</v>
      </c>
      <c r="AD982" s="359">
        <v>1</v>
      </c>
      <c r="AE982" s="359">
        <v>0.92</v>
      </c>
      <c r="AF982" s="172">
        <v>0.987361769352291</v>
      </c>
      <c r="AG982" s="172">
        <v>0.997150997150997</v>
      </c>
      <c r="AH982" s="172">
        <v>0.987983978638184</v>
      </c>
      <c r="AI982" s="172">
        <v>0.98239869013508</v>
      </c>
      <c r="AJ982" s="359">
        <v>0.92</v>
      </c>
      <c r="AK982" s="172">
        <v>0.92368839427663</v>
      </c>
      <c r="AL982" s="172">
        <v>0.848031496062992</v>
      </c>
      <c r="AM982" s="172">
        <v>0.9275</v>
      </c>
      <c r="AN982" s="172">
        <v>0.922021633788145</v>
      </c>
      <c r="AO982" s="171">
        <v>0.99</v>
      </c>
      <c r="AP982" s="361">
        <v>1</v>
      </c>
      <c r="AQ982" s="361">
        <v>1</v>
      </c>
      <c r="AR982" s="361">
        <v>1</v>
      </c>
      <c r="AS982" s="362">
        <v>1</v>
      </c>
      <c r="AT982" s="367">
        <v>0.0656418488929858</v>
      </c>
      <c r="AU982" s="364">
        <v>0.0909090909090909</v>
      </c>
      <c r="AV982" s="365">
        <v>0</v>
      </c>
      <c r="AW982" s="365">
        <v>0.037037037037037</v>
      </c>
      <c r="AX982" s="365">
        <v>0.0927694406548431</v>
      </c>
      <c r="AY982" s="145"/>
      <c r="AZ982" s="143"/>
    </row>
    <row r="983" spans="1:52">
      <c r="A983" s="141"/>
      <c r="B983" s="145"/>
      <c r="C983" s="185" t="s">
        <v>1669</v>
      </c>
      <c r="D983" s="169" t="s">
        <v>26</v>
      </c>
      <c r="E983" s="169" t="s">
        <v>1670</v>
      </c>
      <c r="F983" s="170" t="s">
        <v>1817</v>
      </c>
      <c r="G983" s="186" t="s">
        <v>1818</v>
      </c>
      <c r="H983" s="187" t="s">
        <v>1818</v>
      </c>
      <c r="I983" s="187" t="s">
        <v>1818</v>
      </c>
      <c r="J983" s="187" t="s">
        <v>1818</v>
      </c>
      <c r="K983" s="171">
        <v>0.9</v>
      </c>
      <c r="L983" s="172">
        <v>0.928571428571429</v>
      </c>
      <c r="M983" s="172">
        <v>0.9</v>
      </c>
      <c r="N983" s="173">
        <v>0.95</v>
      </c>
      <c r="O983" s="173">
        <v>0.931740614334471</v>
      </c>
      <c r="P983" s="359">
        <v>0.9</v>
      </c>
      <c r="Q983" s="360">
        <v>0.979700854700855</v>
      </c>
      <c r="R983" s="172">
        <v>0.962914937759336</v>
      </c>
      <c r="S983" s="172">
        <v>0.980788423153693</v>
      </c>
      <c r="T983" s="172">
        <v>0.975158618174139</v>
      </c>
      <c r="U983" s="359">
        <v>0.9</v>
      </c>
      <c r="V983" s="172">
        <v>0.913461538461538</v>
      </c>
      <c r="W983" s="172">
        <v>0.906639004149378</v>
      </c>
      <c r="X983" s="172">
        <v>0.917664670658683</v>
      </c>
      <c r="Y983" s="172">
        <v>0.920638120194661</v>
      </c>
      <c r="Z983" s="359">
        <v>0.92</v>
      </c>
      <c r="AA983" s="359" t="s">
        <v>40</v>
      </c>
      <c r="AB983" s="359" t="s">
        <v>40</v>
      </c>
      <c r="AC983" s="359" t="s">
        <v>40</v>
      </c>
      <c r="AD983" s="359" t="s">
        <v>40</v>
      </c>
      <c r="AE983" s="359">
        <v>0.92</v>
      </c>
      <c r="AF983" s="172">
        <v>0.994630872483221</v>
      </c>
      <c r="AG983" s="172">
        <v>0.865591397849462</v>
      </c>
      <c r="AH983" s="172">
        <v>0.992493297587131</v>
      </c>
      <c r="AI983" s="172">
        <v>0.989811279189308</v>
      </c>
      <c r="AJ983" s="359">
        <v>0.92</v>
      </c>
      <c r="AK983" s="172">
        <v>0.94045393858478</v>
      </c>
      <c r="AL983" s="172">
        <v>0.93853734439834</v>
      </c>
      <c r="AM983" s="172">
        <v>0.955089820359281</v>
      </c>
      <c r="AN983" s="172">
        <v>0.950980015741683</v>
      </c>
      <c r="AO983" s="171">
        <v>0.99</v>
      </c>
      <c r="AP983" s="361">
        <v>1</v>
      </c>
      <c r="AQ983" s="361">
        <v>1</v>
      </c>
      <c r="AR983" s="361">
        <v>1</v>
      </c>
      <c r="AS983" s="362">
        <v>1</v>
      </c>
      <c r="AT983" s="367">
        <v>0.0656418488929858</v>
      </c>
      <c r="AU983" s="364">
        <v>0</v>
      </c>
      <c r="AV983" s="365">
        <v>0.0526315789473684</v>
      </c>
      <c r="AW983" s="365">
        <v>0</v>
      </c>
      <c r="AX983" s="365">
        <v>0.0256410256410256</v>
      </c>
      <c r="AY983" s="145"/>
      <c r="AZ983" s="143"/>
    </row>
    <row r="984" spans="1:52">
      <c r="A984" s="141"/>
      <c r="B984" s="145"/>
      <c r="C984" s="185" t="s">
        <v>1669</v>
      </c>
      <c r="D984" s="169" t="s">
        <v>26</v>
      </c>
      <c r="E984" s="169" t="s">
        <v>1670</v>
      </c>
      <c r="F984" s="170" t="s">
        <v>1819</v>
      </c>
      <c r="G984" s="188" t="s">
        <v>1820</v>
      </c>
      <c r="H984" s="189" t="s">
        <v>1820</v>
      </c>
      <c r="I984" s="189" t="s">
        <v>1820</v>
      </c>
      <c r="J984" s="189" t="s">
        <v>1820</v>
      </c>
      <c r="K984" s="171">
        <v>0.9</v>
      </c>
      <c r="L984" s="172">
        <v>0.888888888888889</v>
      </c>
      <c r="M984" s="172">
        <v>0.843137254901961</v>
      </c>
      <c r="N984" s="173">
        <v>0.961538461538462</v>
      </c>
      <c r="O984" s="173">
        <v>0.914936369725385</v>
      </c>
      <c r="P984" s="359">
        <v>0.9</v>
      </c>
      <c r="Q984" s="360">
        <v>0.915923282783229</v>
      </c>
      <c r="R984" s="172">
        <v>0.914172535211268</v>
      </c>
      <c r="S984" s="172">
        <v>0.933707622543727</v>
      </c>
      <c r="T984" s="172">
        <v>0.92113081277168</v>
      </c>
      <c r="U984" s="359">
        <v>0.9</v>
      </c>
      <c r="V984" s="172">
        <v>0.903434433541481</v>
      </c>
      <c r="W984" s="172">
        <v>0.885783450704225</v>
      </c>
      <c r="X984" s="172">
        <v>0.899805657525372</v>
      </c>
      <c r="Y984" s="172">
        <v>0.902085874222097</v>
      </c>
      <c r="Z984" s="359">
        <v>0.92</v>
      </c>
      <c r="AA984" s="359">
        <v>0</v>
      </c>
      <c r="AB984" s="359" t="s">
        <v>40</v>
      </c>
      <c r="AC984" s="359" t="s">
        <v>40</v>
      </c>
      <c r="AD984" s="359">
        <v>0.5</v>
      </c>
      <c r="AE984" s="359">
        <v>0.92</v>
      </c>
      <c r="AF984" s="172">
        <v>0.938628158844765</v>
      </c>
      <c r="AG984" s="172">
        <v>0.949222797927461</v>
      </c>
      <c r="AH984" s="172">
        <v>0.973094170403587</v>
      </c>
      <c r="AI984" s="172">
        <v>0.970743690910444</v>
      </c>
      <c r="AJ984" s="359">
        <v>0.92</v>
      </c>
      <c r="AK984" s="172">
        <v>0.928889879625502</v>
      </c>
      <c r="AL984" s="172">
        <v>0.917693661971831</v>
      </c>
      <c r="AM984" s="172">
        <v>0.930900453465774</v>
      </c>
      <c r="AN984" s="172">
        <v>0.938490884643047</v>
      </c>
      <c r="AO984" s="171">
        <v>0.99</v>
      </c>
      <c r="AP984" s="361">
        <v>1</v>
      </c>
      <c r="AQ984" s="361">
        <v>1</v>
      </c>
      <c r="AR984" s="361">
        <v>1</v>
      </c>
      <c r="AS984" s="362">
        <v>1</v>
      </c>
      <c r="AT984" s="367">
        <v>0.0656418488929858</v>
      </c>
      <c r="AU984" s="364">
        <v>0.1</v>
      </c>
      <c r="AV984" s="365">
        <v>0.105263157894737</v>
      </c>
      <c r="AW984" s="365">
        <v>0.230769230769231</v>
      </c>
      <c r="AX984" s="365">
        <v>0.0766550522648084</v>
      </c>
      <c r="AY984" s="145"/>
      <c r="AZ984" s="143"/>
    </row>
    <row r="985" spans="1:52">
      <c r="A985" s="141"/>
      <c r="B985" s="145"/>
      <c r="C985" s="185" t="s">
        <v>1669</v>
      </c>
      <c r="D985" s="169" t="s">
        <v>26</v>
      </c>
      <c r="E985" s="169" t="s">
        <v>1670</v>
      </c>
      <c r="F985" s="170" t="s">
        <v>1821</v>
      </c>
      <c r="G985" s="188" t="s">
        <v>1822</v>
      </c>
      <c r="H985" s="189" t="s">
        <v>1822</v>
      </c>
      <c r="I985" s="189" t="s">
        <v>1822</v>
      </c>
      <c r="J985" s="189" t="s">
        <v>1822</v>
      </c>
      <c r="K985" s="171">
        <v>0.9</v>
      </c>
      <c r="L985" s="172">
        <v>0.928571428571429</v>
      </c>
      <c r="M985" s="172">
        <v>0.9375</v>
      </c>
      <c r="N985" s="173">
        <v>0.935483870967742</v>
      </c>
      <c r="O985" s="173">
        <v>0.917647058823529</v>
      </c>
      <c r="P985" s="359">
        <v>0.9</v>
      </c>
      <c r="Q985" s="360">
        <v>0.94562243502052</v>
      </c>
      <c r="R985" s="172">
        <v>0.951085084395453</v>
      </c>
      <c r="S985" s="172">
        <v>0.945491251682369</v>
      </c>
      <c r="T985" s="172">
        <v>0.939797536284913</v>
      </c>
      <c r="U985" s="359">
        <v>0.9</v>
      </c>
      <c r="V985" s="172">
        <v>0.943228454172367</v>
      </c>
      <c r="W985" s="172">
        <v>0.926283155356528</v>
      </c>
      <c r="X985" s="172">
        <v>0.935733512786003</v>
      </c>
      <c r="Y985" s="172">
        <v>0.922466154409074</v>
      </c>
      <c r="Z985" s="359">
        <v>0.92</v>
      </c>
      <c r="AA985" s="359" t="s">
        <v>40</v>
      </c>
      <c r="AB985" s="359" t="s">
        <v>40</v>
      </c>
      <c r="AC985" s="359" t="s">
        <v>40</v>
      </c>
      <c r="AD985" s="359" t="s">
        <v>40</v>
      </c>
      <c r="AE985" s="359">
        <v>0.92</v>
      </c>
      <c r="AF985" s="172">
        <v>0.982658959537572</v>
      </c>
      <c r="AG985" s="172">
        <v>0.980285520054385</v>
      </c>
      <c r="AH985" s="172">
        <v>0.97129810828441</v>
      </c>
      <c r="AI985" s="172">
        <v>0.979085272221898</v>
      </c>
      <c r="AJ985" s="359">
        <v>0.92</v>
      </c>
      <c r="AK985" s="172">
        <v>0.966530054644809</v>
      </c>
      <c r="AL985" s="172">
        <v>0.955578512396694</v>
      </c>
      <c r="AM985" s="172">
        <v>0.967720242098184</v>
      </c>
      <c r="AN985" s="172">
        <v>0.959657165150813</v>
      </c>
      <c r="AO985" s="171">
        <v>0.99</v>
      </c>
      <c r="AP985" s="361">
        <v>1</v>
      </c>
      <c r="AQ985" s="361">
        <v>1</v>
      </c>
      <c r="AR985" s="361">
        <v>1</v>
      </c>
      <c r="AS985" s="362">
        <v>1</v>
      </c>
      <c r="AT985" s="367">
        <v>0.0656418488929858</v>
      </c>
      <c r="AU985" s="364">
        <v>0.08</v>
      </c>
      <c r="AV985" s="365">
        <v>0</v>
      </c>
      <c r="AW985" s="365">
        <v>0</v>
      </c>
      <c r="AX985" s="365">
        <v>0.0394190871369295</v>
      </c>
      <c r="AY985" s="145"/>
      <c r="AZ985" s="143"/>
    </row>
    <row r="986" spans="1:52">
      <c r="A986" s="141"/>
      <c r="B986" s="145"/>
      <c r="C986" s="185" t="s">
        <v>1669</v>
      </c>
      <c r="D986" s="169" t="s">
        <v>26</v>
      </c>
      <c r="E986" s="169" t="s">
        <v>1670</v>
      </c>
      <c r="F986" s="170" t="s">
        <v>1823</v>
      </c>
      <c r="G986" s="188" t="s">
        <v>1824</v>
      </c>
      <c r="H986" s="189" t="s">
        <v>1824</v>
      </c>
      <c r="I986" s="189" t="s">
        <v>1824</v>
      </c>
      <c r="J986" s="189" t="s">
        <v>1824</v>
      </c>
      <c r="K986" s="171">
        <v>0.9</v>
      </c>
      <c r="L986" s="172">
        <v>0.953488372093023</v>
      </c>
      <c r="M986" s="172">
        <v>0.813953488372093</v>
      </c>
      <c r="N986" s="173">
        <v>0.765957446808511</v>
      </c>
      <c r="O986" s="173">
        <v>0.898823529411765</v>
      </c>
      <c r="P986" s="359">
        <v>0.9</v>
      </c>
      <c r="Q986" s="360">
        <v>0.920330578512397</v>
      </c>
      <c r="R986" s="172">
        <v>0.862701676684594</v>
      </c>
      <c r="S986" s="172">
        <v>0.917772741987698</v>
      </c>
      <c r="T986" s="172">
        <v>0.918002480249862</v>
      </c>
      <c r="U986" s="359">
        <v>0.9</v>
      </c>
      <c r="V986" s="172">
        <v>0.902148760330579</v>
      </c>
      <c r="W986" s="172">
        <v>0.892439101550142</v>
      </c>
      <c r="X986" s="172">
        <v>0.919067659436711</v>
      </c>
      <c r="Y986" s="172">
        <v>0.899147988241778</v>
      </c>
      <c r="Z986" s="359">
        <v>0.92</v>
      </c>
      <c r="AA986" s="359" t="s">
        <v>40</v>
      </c>
      <c r="AB986" s="359" t="s">
        <v>40</v>
      </c>
      <c r="AC986" s="359" t="s">
        <v>40</v>
      </c>
      <c r="AD986" s="359" t="s">
        <v>40</v>
      </c>
      <c r="AE986" s="359">
        <v>0.92</v>
      </c>
      <c r="AF986" s="172">
        <v>1</v>
      </c>
      <c r="AG986" s="172">
        <v>0.943243243243243</v>
      </c>
      <c r="AH986" s="172">
        <v>0.98017839444995</v>
      </c>
      <c r="AI986" s="172">
        <v>0.964944275582573</v>
      </c>
      <c r="AJ986" s="359">
        <v>0.92</v>
      </c>
      <c r="AK986" s="172">
        <v>0.94416914436736</v>
      </c>
      <c r="AL986" s="172">
        <v>0.945903195191395</v>
      </c>
      <c r="AM986" s="172">
        <v>0.955001618646811</v>
      </c>
      <c r="AN986" s="172">
        <v>0.951373818791407</v>
      </c>
      <c r="AO986" s="171">
        <v>0.99</v>
      </c>
      <c r="AP986" s="361">
        <v>1</v>
      </c>
      <c r="AQ986" s="361">
        <v>1</v>
      </c>
      <c r="AR986" s="361">
        <v>1</v>
      </c>
      <c r="AS986" s="362">
        <v>1</v>
      </c>
      <c r="AT986" s="367">
        <v>0.0656418488929858</v>
      </c>
      <c r="AU986" s="364">
        <v>0</v>
      </c>
      <c r="AV986" s="365">
        <v>0</v>
      </c>
      <c r="AW986" s="365">
        <v>0.0909090909090909</v>
      </c>
      <c r="AX986" s="365">
        <v>0.0460048426150121</v>
      </c>
      <c r="AY986" s="145"/>
      <c r="AZ986" s="143"/>
    </row>
    <row r="987" spans="1:52">
      <c r="A987" s="141"/>
      <c r="B987" s="145"/>
      <c r="C987" s="185" t="s">
        <v>1669</v>
      </c>
      <c r="D987" s="169" t="s">
        <v>26</v>
      </c>
      <c r="E987" s="169" t="s">
        <v>1670</v>
      </c>
      <c r="F987" s="170" t="s">
        <v>1825</v>
      </c>
      <c r="G987" s="188" t="s">
        <v>1826</v>
      </c>
      <c r="H987" s="189" t="s">
        <v>1826</v>
      </c>
      <c r="I987" s="189" t="s">
        <v>1826</v>
      </c>
      <c r="J987" s="189" t="s">
        <v>1826</v>
      </c>
      <c r="K987" s="171">
        <v>0.9</v>
      </c>
      <c r="L987" s="172">
        <v>1</v>
      </c>
      <c r="M987" s="172">
        <v>1</v>
      </c>
      <c r="N987" s="173">
        <v>1</v>
      </c>
      <c r="O987" s="173">
        <v>0.977699530516432</v>
      </c>
      <c r="P987" s="359">
        <v>0.9</v>
      </c>
      <c r="Q987" s="360">
        <v>0.953388429752066</v>
      </c>
      <c r="R987" s="172">
        <v>0.919824616348262</v>
      </c>
      <c r="S987" s="172">
        <v>0.951242829827916</v>
      </c>
      <c r="T987" s="172">
        <v>0.946216406551716</v>
      </c>
      <c r="U987" s="359">
        <v>0.9</v>
      </c>
      <c r="V987" s="172">
        <v>0.891570247933884</v>
      </c>
      <c r="W987" s="172">
        <v>0.880363294707172</v>
      </c>
      <c r="X987" s="172">
        <v>0.910771191841938</v>
      </c>
      <c r="Y987" s="172">
        <v>0.915286580794657</v>
      </c>
      <c r="Z987" s="359">
        <v>0.92</v>
      </c>
      <c r="AA987" s="359" t="s">
        <v>40</v>
      </c>
      <c r="AB987" s="359" t="s">
        <v>40</v>
      </c>
      <c r="AC987" s="359" t="s">
        <v>40</v>
      </c>
      <c r="AD987" s="359">
        <v>1</v>
      </c>
      <c r="AE987" s="359">
        <v>0.92</v>
      </c>
      <c r="AF987" s="172">
        <v>0.975177304964539</v>
      </c>
      <c r="AG987" s="172">
        <v>0.977272727272727</v>
      </c>
      <c r="AH987" s="172">
        <v>0.980353634577603</v>
      </c>
      <c r="AI987" s="172">
        <v>0.973805964837355</v>
      </c>
      <c r="AJ987" s="359">
        <v>0.92</v>
      </c>
      <c r="AK987" s="172">
        <v>0.944499504459861</v>
      </c>
      <c r="AL987" s="172">
        <v>0.926401503288444</v>
      </c>
      <c r="AM987" s="172">
        <v>0.953154875717017</v>
      </c>
      <c r="AN987" s="172">
        <v>0.950981839657463</v>
      </c>
      <c r="AO987" s="171">
        <v>0.99</v>
      </c>
      <c r="AP987" s="361">
        <v>1</v>
      </c>
      <c r="AQ987" s="361">
        <v>1</v>
      </c>
      <c r="AR987" s="361">
        <v>1</v>
      </c>
      <c r="AS987" s="362">
        <v>1</v>
      </c>
      <c r="AT987" s="367">
        <v>0.0656418488929858</v>
      </c>
      <c r="AU987" s="364">
        <v>0</v>
      </c>
      <c r="AV987" s="365">
        <v>0</v>
      </c>
      <c r="AW987" s="365">
        <v>0.0588235294117647</v>
      </c>
      <c r="AX987" s="365">
        <v>0.0574948665297741</v>
      </c>
      <c r="AY987" s="145"/>
      <c r="AZ987" s="143"/>
    </row>
    <row r="988" spans="1:52">
      <c r="A988" s="141"/>
      <c r="B988" s="145"/>
      <c r="C988" s="185" t="s">
        <v>1669</v>
      </c>
      <c r="D988" s="169" t="s">
        <v>235</v>
      </c>
      <c r="E988" s="169" t="s">
        <v>1670</v>
      </c>
      <c r="F988" s="170" t="s">
        <v>1827</v>
      </c>
      <c r="G988" s="188" t="s">
        <v>1828</v>
      </c>
      <c r="H988" s="189" t="s">
        <v>1828</v>
      </c>
      <c r="I988" s="189" t="s">
        <v>1828</v>
      </c>
      <c r="J988" s="189" t="s">
        <v>1828</v>
      </c>
      <c r="K988" s="171">
        <v>0.9</v>
      </c>
      <c r="L988" s="172" t="s">
        <v>40</v>
      </c>
      <c r="M988" s="172" t="s">
        <v>40</v>
      </c>
      <c r="N988" s="173" t="s">
        <v>40</v>
      </c>
      <c r="O988" s="173" t="s">
        <v>40</v>
      </c>
      <c r="P988" s="359">
        <v>0.9</v>
      </c>
      <c r="Q988" s="360" t="s">
        <v>40</v>
      </c>
      <c r="R988" s="172" t="s">
        <v>40</v>
      </c>
      <c r="S988" s="172">
        <v>0</v>
      </c>
      <c r="T988" s="172">
        <v>0</v>
      </c>
      <c r="U988" s="359">
        <v>0.9</v>
      </c>
      <c r="V988" s="172" t="s">
        <v>40</v>
      </c>
      <c r="W988" s="172" t="s">
        <v>40</v>
      </c>
      <c r="X988" s="172">
        <v>0</v>
      </c>
      <c r="Y988" s="172">
        <v>0.666666666666667</v>
      </c>
      <c r="Z988" s="359">
        <v>0.92</v>
      </c>
      <c r="AA988" s="359" t="s">
        <v>40</v>
      </c>
      <c r="AB988" s="359" t="s">
        <v>40</v>
      </c>
      <c r="AC988" s="359" t="s">
        <v>40</v>
      </c>
      <c r="AD988" s="359" t="s">
        <v>40</v>
      </c>
      <c r="AE988" s="359">
        <v>0.92</v>
      </c>
      <c r="AF988" s="172">
        <v>0.98159509202454</v>
      </c>
      <c r="AG988" s="172">
        <v>0.974358974358974</v>
      </c>
      <c r="AH988" s="172">
        <v>0.901785714285714</v>
      </c>
      <c r="AI988" s="172">
        <v>0.876458689901976</v>
      </c>
      <c r="AJ988" s="359">
        <v>0.92</v>
      </c>
      <c r="AK988" s="172" t="s">
        <v>40</v>
      </c>
      <c r="AL988" s="172" t="s">
        <v>40</v>
      </c>
      <c r="AM988" s="172">
        <v>0.5</v>
      </c>
      <c r="AN988" s="172">
        <v>0.75</v>
      </c>
      <c r="AO988" s="171">
        <v>0.99</v>
      </c>
      <c r="AP988" s="361">
        <v>1</v>
      </c>
      <c r="AQ988" s="361">
        <v>1</v>
      </c>
      <c r="AR988" s="361">
        <v>1</v>
      </c>
      <c r="AS988" s="362">
        <v>1</v>
      </c>
      <c r="AT988" s="367">
        <v>0.0656418488929858</v>
      </c>
      <c r="AU988" s="364" t="s">
        <v>40</v>
      </c>
      <c r="AV988" s="365" t="s">
        <v>40</v>
      </c>
      <c r="AW988" s="365" t="s">
        <v>40</v>
      </c>
      <c r="AX988" s="365" t="s">
        <v>40</v>
      </c>
      <c r="AY988" s="145"/>
      <c r="AZ988" s="143"/>
    </row>
    <row r="989" spans="1:52">
      <c r="A989" s="141"/>
      <c r="B989" s="145"/>
      <c r="C989" s="185" t="s">
        <v>1669</v>
      </c>
      <c r="D989" s="169" t="s">
        <v>26</v>
      </c>
      <c r="E989" s="169" t="s">
        <v>1670</v>
      </c>
      <c r="F989" s="170" t="s">
        <v>1829</v>
      </c>
      <c r="G989" s="188" t="s">
        <v>1830</v>
      </c>
      <c r="H989" s="189" t="s">
        <v>1830</v>
      </c>
      <c r="I989" s="189" t="s">
        <v>1830</v>
      </c>
      <c r="J989" s="189" t="s">
        <v>1830</v>
      </c>
      <c r="K989" s="171">
        <v>0.9</v>
      </c>
      <c r="L989" s="172">
        <v>0.936170212765957</v>
      </c>
      <c r="M989" s="172">
        <v>0.862745098039216</v>
      </c>
      <c r="N989" s="173">
        <v>0.942307692307692</v>
      </c>
      <c r="O989" s="173">
        <v>0.950840879689521</v>
      </c>
      <c r="P989" s="359">
        <v>0.9</v>
      </c>
      <c r="Q989" s="360">
        <v>0.916955017301038</v>
      </c>
      <c r="R989" s="172">
        <v>0.91841067637246</v>
      </c>
      <c r="S989" s="172">
        <v>0.95596926713948</v>
      </c>
      <c r="T989" s="172">
        <v>0.930830692023244</v>
      </c>
      <c r="U989" s="359">
        <v>0.9</v>
      </c>
      <c r="V989" s="172">
        <v>0.921673482227115</v>
      </c>
      <c r="W989" s="172">
        <v>0.900515620260843</v>
      </c>
      <c r="X989" s="172">
        <v>0.918144208037825</v>
      </c>
      <c r="Y989" s="172">
        <v>0.917205934143335</v>
      </c>
      <c r="Z989" s="359">
        <v>0.92</v>
      </c>
      <c r="AA989" s="359">
        <v>1</v>
      </c>
      <c r="AB989" s="359" t="s">
        <v>40</v>
      </c>
      <c r="AC989" s="359" t="s">
        <v>40</v>
      </c>
      <c r="AD989" s="359">
        <v>1</v>
      </c>
      <c r="AE989" s="359">
        <v>0.92</v>
      </c>
      <c r="AF989" s="172">
        <v>0.994310099573257</v>
      </c>
      <c r="AG989" s="172">
        <v>0.992932862190813</v>
      </c>
      <c r="AH989" s="172">
        <v>0.97170837867247</v>
      </c>
      <c r="AI989" s="172">
        <v>0.980131920847491</v>
      </c>
      <c r="AJ989" s="359">
        <v>0.92</v>
      </c>
      <c r="AK989" s="172">
        <v>0.951441102756892</v>
      </c>
      <c r="AL989" s="172">
        <v>0.932383262583384</v>
      </c>
      <c r="AM989" s="172">
        <v>0.94887706855792</v>
      </c>
      <c r="AN989" s="172">
        <v>0.958650132588053</v>
      </c>
      <c r="AO989" s="171">
        <v>0.99</v>
      </c>
      <c r="AP989" s="361">
        <v>1</v>
      </c>
      <c r="AQ989" s="361">
        <v>1</v>
      </c>
      <c r="AR989" s="361">
        <v>1</v>
      </c>
      <c r="AS989" s="362">
        <v>1</v>
      </c>
      <c r="AT989" s="367">
        <v>0.0656418488929858</v>
      </c>
      <c r="AU989" s="364">
        <v>0.0606060606060606</v>
      </c>
      <c r="AV989" s="365">
        <v>0.1</v>
      </c>
      <c r="AW989" s="365">
        <v>0.0434782608695652</v>
      </c>
      <c r="AX989" s="365">
        <v>0.0670731707317073</v>
      </c>
      <c r="AY989" s="145"/>
      <c r="AZ989" s="143"/>
    </row>
    <row r="990" spans="1:52">
      <c r="A990" s="141"/>
      <c r="B990" s="145"/>
      <c r="C990" s="185" t="s">
        <v>1669</v>
      </c>
      <c r="D990" s="169" t="s">
        <v>26</v>
      </c>
      <c r="E990" s="169" t="s">
        <v>1670</v>
      </c>
      <c r="F990" s="170" t="s">
        <v>1831</v>
      </c>
      <c r="G990" s="188" t="s">
        <v>1832</v>
      </c>
      <c r="H990" s="189" t="s">
        <v>1832</v>
      </c>
      <c r="I990" s="189" t="s">
        <v>1832</v>
      </c>
      <c r="J990" s="189" t="s">
        <v>1832</v>
      </c>
      <c r="K990" s="171">
        <v>0.9</v>
      </c>
      <c r="L990" s="172">
        <v>0.981818181818182</v>
      </c>
      <c r="M990" s="172">
        <v>1</v>
      </c>
      <c r="N990" s="173">
        <v>1</v>
      </c>
      <c r="O990" s="173">
        <v>0.983649444081099</v>
      </c>
      <c r="P990" s="359">
        <v>0.9</v>
      </c>
      <c r="Q990" s="360">
        <v>0.962033195020747</v>
      </c>
      <c r="R990" s="172">
        <v>0.947412353923205</v>
      </c>
      <c r="S990" s="172">
        <v>0.930114853027059</v>
      </c>
      <c r="T990" s="172">
        <v>0.959539202660273</v>
      </c>
      <c r="U990" s="359">
        <v>0.9</v>
      </c>
      <c r="V990" s="172">
        <v>0.929875518672199</v>
      </c>
      <c r="W990" s="172">
        <v>0.90838898163606</v>
      </c>
      <c r="X990" s="172">
        <v>0.940432158847576</v>
      </c>
      <c r="Y990" s="172">
        <v>0.930976893329276</v>
      </c>
      <c r="Z990" s="359">
        <v>0.92</v>
      </c>
      <c r="AA990" s="359" t="s">
        <v>40</v>
      </c>
      <c r="AB990" s="359" t="s">
        <v>40</v>
      </c>
      <c r="AC990" s="359" t="s">
        <v>40</v>
      </c>
      <c r="AD990" s="359" t="s">
        <v>40</v>
      </c>
      <c r="AE990" s="359">
        <v>0.92</v>
      </c>
      <c r="AF990" s="172">
        <v>0.989021712612832</v>
      </c>
      <c r="AG990" s="172">
        <v>0.982118758434548</v>
      </c>
      <c r="AH990" s="172">
        <v>0.988523633534332</v>
      </c>
      <c r="AI990" s="172">
        <v>0.984283023890987</v>
      </c>
      <c r="AJ990" s="359">
        <v>0.92</v>
      </c>
      <c r="AK990" s="172">
        <v>0.964315352697095</v>
      </c>
      <c r="AL990" s="172">
        <v>0.944282136894825</v>
      </c>
      <c r="AM990" s="172">
        <v>0.976640062293167</v>
      </c>
      <c r="AN990" s="172">
        <v>0.973137873445908</v>
      </c>
      <c r="AO990" s="171">
        <v>0.99</v>
      </c>
      <c r="AP990" s="361">
        <v>1</v>
      </c>
      <c r="AQ990" s="361">
        <v>1</v>
      </c>
      <c r="AR990" s="361">
        <v>1</v>
      </c>
      <c r="AS990" s="362">
        <v>1</v>
      </c>
      <c r="AT990" s="367">
        <v>0.0656418488929858</v>
      </c>
      <c r="AU990" s="364">
        <v>0.027027027027027</v>
      </c>
      <c r="AV990" s="365">
        <v>0.111111111111111</v>
      </c>
      <c r="AW990" s="365">
        <v>0.0263157894736842</v>
      </c>
      <c r="AX990" s="365">
        <v>0.0703218116805721</v>
      </c>
      <c r="AY990" s="145"/>
      <c r="AZ990" s="143"/>
    </row>
    <row r="991" spans="1:52">
      <c r="A991" s="141"/>
      <c r="B991" s="145"/>
      <c r="C991" s="185" t="s">
        <v>1669</v>
      </c>
      <c r="D991" s="169" t="s">
        <v>26</v>
      </c>
      <c r="E991" s="169" t="s">
        <v>1670</v>
      </c>
      <c r="F991" s="170" t="s">
        <v>1833</v>
      </c>
      <c r="G991" s="188" t="s">
        <v>1834</v>
      </c>
      <c r="H991" s="189" t="s">
        <v>1834</v>
      </c>
      <c r="I991" s="189" t="s">
        <v>1834</v>
      </c>
      <c r="J991" s="189" t="s">
        <v>1834</v>
      </c>
      <c r="K991" s="171">
        <v>0.9</v>
      </c>
      <c r="L991" s="172">
        <v>0.88</v>
      </c>
      <c r="M991" s="172">
        <v>0.875</v>
      </c>
      <c r="N991" s="173">
        <v>0.875</v>
      </c>
      <c r="O991" s="173">
        <v>0.949567723342939</v>
      </c>
      <c r="P991" s="359">
        <v>0.9</v>
      </c>
      <c r="Q991" s="360">
        <v>0.981473312748125</v>
      </c>
      <c r="R991" s="172">
        <v>0.964671654197839</v>
      </c>
      <c r="S991" s="172">
        <v>0.976724854530341</v>
      </c>
      <c r="T991" s="172">
        <v>0.960025935643415</v>
      </c>
      <c r="U991" s="359">
        <v>0.9</v>
      </c>
      <c r="V991" s="172">
        <v>0.913101014556683</v>
      </c>
      <c r="W991" s="172">
        <v>0.894014962593516</v>
      </c>
      <c r="X991" s="172">
        <v>0.9214463840399</v>
      </c>
      <c r="Y991" s="172">
        <v>0.926626255315299</v>
      </c>
      <c r="Z991" s="359">
        <v>0.92</v>
      </c>
      <c r="AA991" s="359" t="s">
        <v>40</v>
      </c>
      <c r="AB991" s="359" t="s">
        <v>40</v>
      </c>
      <c r="AC991" s="359" t="s">
        <v>40</v>
      </c>
      <c r="AD991" s="359" t="s">
        <v>40</v>
      </c>
      <c r="AE991" s="359">
        <v>0.92</v>
      </c>
      <c r="AF991" s="172">
        <v>0.984567901234568</v>
      </c>
      <c r="AG991" s="172">
        <v>0.967637540453074</v>
      </c>
      <c r="AH991" s="172">
        <v>0.903133903133903</v>
      </c>
      <c r="AI991" s="172">
        <v>0.973716759431045</v>
      </c>
      <c r="AJ991" s="359">
        <v>0.92</v>
      </c>
      <c r="AK991" s="172">
        <v>0.958094397882664</v>
      </c>
      <c r="AL991" s="172">
        <v>0.932252701579385</v>
      </c>
      <c r="AM991" s="172">
        <v>0.966749792186201</v>
      </c>
      <c r="AN991" s="172">
        <v>0.964881329352514</v>
      </c>
      <c r="AO991" s="171">
        <v>0.99</v>
      </c>
      <c r="AP991" s="361">
        <v>1</v>
      </c>
      <c r="AQ991" s="361">
        <v>1</v>
      </c>
      <c r="AR991" s="361">
        <v>1</v>
      </c>
      <c r="AS991" s="362">
        <v>1</v>
      </c>
      <c r="AT991" s="367">
        <v>0.0656418488929858</v>
      </c>
      <c r="AU991" s="364">
        <v>0.181818181818182</v>
      </c>
      <c r="AV991" s="365">
        <v>0.285714285714286</v>
      </c>
      <c r="AW991" s="365">
        <v>0</v>
      </c>
      <c r="AX991" s="365">
        <v>0.0485436893203883</v>
      </c>
      <c r="AY991" s="145"/>
      <c r="AZ991" s="143"/>
    </row>
    <row r="992" spans="1:52">
      <c r="A992" s="141"/>
      <c r="B992" s="145"/>
      <c r="C992" s="185" t="s">
        <v>1669</v>
      </c>
      <c r="D992" s="169" t="s">
        <v>26</v>
      </c>
      <c r="E992" s="169" t="s">
        <v>1670</v>
      </c>
      <c r="F992" s="170" t="s">
        <v>1835</v>
      </c>
      <c r="G992" s="188" t="s">
        <v>1836</v>
      </c>
      <c r="H992" s="189" t="s">
        <v>1836</v>
      </c>
      <c r="I992" s="189" t="s">
        <v>1836</v>
      </c>
      <c r="J992" s="189" t="s">
        <v>1836</v>
      </c>
      <c r="K992" s="171">
        <v>0.9</v>
      </c>
      <c r="L992" s="172">
        <v>1</v>
      </c>
      <c r="M992" s="172">
        <v>0.933333333333333</v>
      </c>
      <c r="N992" s="173">
        <v>0.916666666666667</v>
      </c>
      <c r="O992" s="173">
        <v>0.967446592065107</v>
      </c>
      <c r="P992" s="359">
        <v>0.9</v>
      </c>
      <c r="Q992" s="360">
        <v>0.954916693890885</v>
      </c>
      <c r="R992" s="172">
        <v>0.890872347591782</v>
      </c>
      <c r="S992" s="172">
        <v>0.939777640518839</v>
      </c>
      <c r="T992" s="172">
        <v>0.953993294755213</v>
      </c>
      <c r="U992" s="359">
        <v>0.9</v>
      </c>
      <c r="V992" s="172">
        <v>0.916367200261353</v>
      </c>
      <c r="W992" s="172">
        <v>0.919164701919838</v>
      </c>
      <c r="X992" s="172">
        <v>0.915688696726374</v>
      </c>
      <c r="Y992" s="172">
        <v>0.913359970607146</v>
      </c>
      <c r="Z992" s="359">
        <v>0.92</v>
      </c>
      <c r="AA992" s="359" t="s">
        <v>40</v>
      </c>
      <c r="AB992" s="359" t="s">
        <v>40</v>
      </c>
      <c r="AC992" s="359" t="s">
        <v>40</v>
      </c>
      <c r="AD992" s="359">
        <v>1</v>
      </c>
      <c r="AE992" s="359">
        <v>0.92</v>
      </c>
      <c r="AF992" s="172">
        <v>0.980289093298292</v>
      </c>
      <c r="AG992" s="172">
        <v>0.989485981308411</v>
      </c>
      <c r="AH992" s="172">
        <v>0.978840846366145</v>
      </c>
      <c r="AI992" s="172">
        <v>0.984369114877589</v>
      </c>
      <c r="AJ992" s="359">
        <v>0.92</v>
      </c>
      <c r="AK992" s="172">
        <v>0.957530218882718</v>
      </c>
      <c r="AL992" s="172">
        <v>0.95486695857191</v>
      </c>
      <c r="AM992" s="172">
        <v>0.96295152824946</v>
      </c>
      <c r="AN992" s="172">
        <v>0.958634704139974</v>
      </c>
      <c r="AO992" s="171">
        <v>0.99</v>
      </c>
      <c r="AP992" s="361">
        <v>1</v>
      </c>
      <c r="AQ992" s="361">
        <v>1</v>
      </c>
      <c r="AR992" s="361">
        <v>1</v>
      </c>
      <c r="AS992" s="362">
        <v>1</v>
      </c>
      <c r="AT992" s="367">
        <v>0.0656418488929858</v>
      </c>
      <c r="AU992" s="364">
        <v>0.0666666666666667</v>
      </c>
      <c r="AV992" s="365">
        <v>0.142857142857143</v>
      </c>
      <c r="AW992" s="365">
        <v>0.125</v>
      </c>
      <c r="AX992" s="365">
        <v>0.0807600950118765</v>
      </c>
      <c r="AY992" s="145"/>
      <c r="AZ992" s="143"/>
    </row>
    <row r="993" spans="1:52">
      <c r="A993" s="141"/>
      <c r="B993" s="145"/>
      <c r="C993" s="185" t="s">
        <v>1669</v>
      </c>
      <c r="D993" s="169" t="s">
        <v>26</v>
      </c>
      <c r="E993" s="169" t="s">
        <v>1670</v>
      </c>
      <c r="F993" s="170" t="s">
        <v>1837</v>
      </c>
      <c r="G993" s="188" t="s">
        <v>1838</v>
      </c>
      <c r="H993" s="189" t="s">
        <v>1838</v>
      </c>
      <c r="I993" s="189" t="s">
        <v>1838</v>
      </c>
      <c r="J993" s="189" t="s">
        <v>1838</v>
      </c>
      <c r="K993" s="171">
        <v>0.9</v>
      </c>
      <c r="L993" s="172">
        <v>0.970588235294118</v>
      </c>
      <c r="M993" s="172">
        <v>0.935483870967742</v>
      </c>
      <c r="N993" s="173">
        <v>0.939393939393939</v>
      </c>
      <c r="O993" s="173">
        <v>0.944812362030905</v>
      </c>
      <c r="P993" s="359">
        <v>0.9</v>
      </c>
      <c r="Q993" s="360">
        <v>0.942035600182565</v>
      </c>
      <c r="R993" s="172">
        <v>0.970501474926254</v>
      </c>
      <c r="S993" s="172">
        <v>0.978833693304536</v>
      </c>
      <c r="T993" s="172">
        <v>0.970712713729474</v>
      </c>
      <c r="U993" s="359">
        <v>0.9</v>
      </c>
      <c r="V993" s="172">
        <v>0.890917389319945</v>
      </c>
      <c r="W993" s="172">
        <v>0.898862199747156</v>
      </c>
      <c r="X993" s="172">
        <v>0.935205183585313</v>
      </c>
      <c r="Y993" s="172">
        <v>0.915123813041538</v>
      </c>
      <c r="Z993" s="359">
        <v>0.92</v>
      </c>
      <c r="AA993" s="359">
        <v>0.901759530791789</v>
      </c>
      <c r="AB993" s="359">
        <v>0.825462012320329</v>
      </c>
      <c r="AC993" s="359">
        <v>0.89010989010989</v>
      </c>
      <c r="AD993" s="359">
        <v>0.879945956379077</v>
      </c>
      <c r="AE993" s="359">
        <v>0.92</v>
      </c>
      <c r="AF993" s="172">
        <v>0.964044943820225</v>
      </c>
      <c r="AG993" s="172">
        <v>0.997293640054127</v>
      </c>
      <c r="AH993" s="172">
        <v>0.995209580838323</v>
      </c>
      <c r="AI993" s="172">
        <v>0.983608110668941</v>
      </c>
      <c r="AJ993" s="359">
        <v>0.92</v>
      </c>
      <c r="AK993" s="172">
        <v>0.948485903237034</v>
      </c>
      <c r="AL993" s="172">
        <v>0.934265734265734</v>
      </c>
      <c r="AM993" s="172">
        <v>0.95812274368231</v>
      </c>
      <c r="AN993" s="172">
        <v>0.951090195688884</v>
      </c>
      <c r="AO993" s="171">
        <v>0.99</v>
      </c>
      <c r="AP993" s="361">
        <v>1</v>
      </c>
      <c r="AQ993" s="361">
        <v>1</v>
      </c>
      <c r="AR993" s="361">
        <v>1</v>
      </c>
      <c r="AS993" s="362">
        <v>1</v>
      </c>
      <c r="AT993" s="367">
        <v>0.0656418488929858</v>
      </c>
      <c r="AU993" s="364">
        <v>0.133333333333333</v>
      </c>
      <c r="AV993" s="365">
        <v>0</v>
      </c>
      <c r="AW993" s="365">
        <v>0.0454545454545455</v>
      </c>
      <c r="AX993" s="365">
        <v>0.0545112781954887</v>
      </c>
      <c r="AY993" s="145"/>
      <c r="AZ993" s="143"/>
    </row>
    <row r="994" spans="1:52">
      <c r="A994" s="141"/>
      <c r="B994" s="145"/>
      <c r="C994" s="185" t="s">
        <v>1669</v>
      </c>
      <c r="D994" s="169" t="s">
        <v>26</v>
      </c>
      <c r="E994" s="169" t="s">
        <v>1670</v>
      </c>
      <c r="F994" s="170" t="s">
        <v>1839</v>
      </c>
      <c r="G994" s="188" t="s">
        <v>1840</v>
      </c>
      <c r="H994" s="189" t="s">
        <v>1840</v>
      </c>
      <c r="I994" s="189" t="s">
        <v>1840</v>
      </c>
      <c r="J994" s="189" t="s">
        <v>1840</v>
      </c>
      <c r="K994" s="171">
        <v>0.9</v>
      </c>
      <c r="L994" s="172">
        <v>1</v>
      </c>
      <c r="M994" s="172">
        <v>0.956521739130435</v>
      </c>
      <c r="N994" s="173">
        <v>0.88</v>
      </c>
      <c r="O994" s="173">
        <v>0.937321937321937</v>
      </c>
      <c r="P994" s="359">
        <v>0.9</v>
      </c>
      <c r="Q994" s="360">
        <v>0.974985110184634</v>
      </c>
      <c r="R994" s="172">
        <v>0.961620469083156</v>
      </c>
      <c r="S994" s="172">
        <v>0.976533333333333</v>
      </c>
      <c r="T994" s="172">
        <v>0.974154126045601</v>
      </c>
      <c r="U994" s="359">
        <v>0.9</v>
      </c>
      <c r="V994" s="172">
        <v>0.90172721858249</v>
      </c>
      <c r="W994" s="172">
        <v>0.904584221748401</v>
      </c>
      <c r="X994" s="172">
        <v>0.925866666666667</v>
      </c>
      <c r="Y994" s="172">
        <v>0.921532954972414</v>
      </c>
      <c r="Z994" s="359">
        <v>0.92</v>
      </c>
      <c r="AA994" s="359" t="s">
        <v>40</v>
      </c>
      <c r="AB994" s="359" t="s">
        <v>40</v>
      </c>
      <c r="AC994" s="359">
        <v>0</v>
      </c>
      <c r="AD994" s="359">
        <v>0.125</v>
      </c>
      <c r="AE994" s="359">
        <v>0.92</v>
      </c>
      <c r="AF994" s="172">
        <v>1</v>
      </c>
      <c r="AG994" s="172">
        <v>0.97867298578199</v>
      </c>
      <c r="AH994" s="172">
        <v>0.989778534923339</v>
      </c>
      <c r="AI994" s="172">
        <v>0.987711085102826</v>
      </c>
      <c r="AJ994" s="359">
        <v>0.92</v>
      </c>
      <c r="AK994" s="172">
        <v>0.93210244192972</v>
      </c>
      <c r="AL994" s="172">
        <v>0.952025586353945</v>
      </c>
      <c r="AM994" s="172">
        <v>0.957889125799574</v>
      </c>
      <c r="AN994" s="172">
        <v>0.957432085096287</v>
      </c>
      <c r="AO994" s="171">
        <v>0.99</v>
      </c>
      <c r="AP994" s="361">
        <v>1</v>
      </c>
      <c r="AQ994" s="361">
        <v>1</v>
      </c>
      <c r="AR994" s="361">
        <v>1</v>
      </c>
      <c r="AS994" s="362">
        <v>1</v>
      </c>
      <c r="AT994" s="367">
        <v>0.0656418488929858</v>
      </c>
      <c r="AU994" s="364">
        <v>0.0625</v>
      </c>
      <c r="AV994" s="365">
        <v>0</v>
      </c>
      <c r="AW994" s="365">
        <v>0</v>
      </c>
      <c r="AX994" s="365">
        <v>0.032258064516129</v>
      </c>
      <c r="AY994" s="145"/>
      <c r="AZ994" s="143"/>
    </row>
    <row r="995" spans="1:52">
      <c r="A995" s="141"/>
      <c r="B995" s="145"/>
      <c r="C995" s="185" t="s">
        <v>1669</v>
      </c>
      <c r="D995" s="169" t="s">
        <v>26</v>
      </c>
      <c r="E995" s="169" t="s">
        <v>1670</v>
      </c>
      <c r="F995" s="170" t="s">
        <v>1841</v>
      </c>
      <c r="G995" s="188" t="s">
        <v>1842</v>
      </c>
      <c r="H995" s="189" t="s">
        <v>1842</v>
      </c>
      <c r="I995" s="189" t="s">
        <v>1842</v>
      </c>
      <c r="J995" s="189" t="s">
        <v>1842</v>
      </c>
      <c r="K995" s="171">
        <v>0.9</v>
      </c>
      <c r="L995" s="172">
        <v>0.971428571428571</v>
      </c>
      <c r="M995" s="172">
        <v>0.852941176470588</v>
      </c>
      <c r="N995" s="173">
        <v>0.941176470588235</v>
      </c>
      <c r="O995" s="173">
        <v>0.923702950152594</v>
      </c>
      <c r="P995" s="359">
        <v>0.9</v>
      </c>
      <c r="Q995" s="360">
        <v>0.942664418212479</v>
      </c>
      <c r="R995" s="172">
        <v>0.943735933983496</v>
      </c>
      <c r="S995" s="172">
        <v>0.890300230946882</v>
      </c>
      <c r="T995" s="172">
        <v>0.949957867840931</v>
      </c>
      <c r="U995" s="359">
        <v>0.9</v>
      </c>
      <c r="V995" s="172">
        <v>0.895025295109612</v>
      </c>
      <c r="W995" s="172">
        <v>0.910352588147037</v>
      </c>
      <c r="X995" s="172">
        <v>0.824480369515012</v>
      </c>
      <c r="Y995" s="172">
        <v>0.908980945391285</v>
      </c>
      <c r="Z995" s="359">
        <v>0.92</v>
      </c>
      <c r="AA995" s="359">
        <v>0</v>
      </c>
      <c r="AB995" s="359" t="s">
        <v>40</v>
      </c>
      <c r="AC995" s="359">
        <v>0</v>
      </c>
      <c r="AD995" s="359">
        <v>0</v>
      </c>
      <c r="AE995" s="359">
        <v>0.92</v>
      </c>
      <c r="AF995" s="172">
        <v>0.994525547445255</v>
      </c>
      <c r="AG995" s="172">
        <v>0.984478935698448</v>
      </c>
      <c r="AH995" s="172">
        <v>0.990554899645809</v>
      </c>
      <c r="AI995" s="172">
        <v>0.983985765124555</v>
      </c>
      <c r="AJ995" s="359">
        <v>0.92</v>
      </c>
      <c r="AK995" s="172">
        <v>0.935551811288964</v>
      </c>
      <c r="AL995" s="172">
        <v>0.944111027756939</v>
      </c>
      <c r="AM995" s="172">
        <v>0.915384615384615</v>
      </c>
      <c r="AN995" s="172">
        <v>0.95131991902504</v>
      </c>
      <c r="AO995" s="171">
        <v>0.99</v>
      </c>
      <c r="AP995" s="361">
        <v>1</v>
      </c>
      <c r="AQ995" s="361">
        <v>1</v>
      </c>
      <c r="AR995" s="361">
        <v>1</v>
      </c>
      <c r="AS995" s="362">
        <v>1</v>
      </c>
      <c r="AT995" s="367">
        <v>0.0656418488929858</v>
      </c>
      <c r="AU995" s="364">
        <v>0.03125</v>
      </c>
      <c r="AV995" s="365">
        <v>0.166666666666667</v>
      </c>
      <c r="AW995" s="365">
        <v>0.0909090909090909</v>
      </c>
      <c r="AX995" s="365">
        <v>0.0734177215189873</v>
      </c>
      <c r="AY995" s="145"/>
      <c r="AZ995" s="143"/>
    </row>
    <row r="996" spans="1:52">
      <c r="A996" s="141"/>
      <c r="B996" s="145"/>
      <c r="C996" s="185" t="s">
        <v>1669</v>
      </c>
      <c r="D996" s="169" t="s">
        <v>26</v>
      </c>
      <c r="E996" s="169" t="s">
        <v>1670</v>
      </c>
      <c r="F996" s="170" t="s">
        <v>1843</v>
      </c>
      <c r="G996" s="192" t="s">
        <v>1844</v>
      </c>
      <c r="H996" s="193" t="s">
        <v>1844</v>
      </c>
      <c r="I996" s="193" t="s">
        <v>1844</v>
      </c>
      <c r="J996" s="193" t="s">
        <v>1844</v>
      </c>
      <c r="K996" s="171">
        <v>0.9</v>
      </c>
      <c r="L996" s="172">
        <v>0.964285714285714</v>
      </c>
      <c r="M996" s="172">
        <v>0.966666666666667</v>
      </c>
      <c r="N996" s="173">
        <v>1</v>
      </c>
      <c r="O996" s="173">
        <v>0.963054187192118</v>
      </c>
      <c r="P996" s="359">
        <v>0.9</v>
      </c>
      <c r="Q996" s="360">
        <v>0.952326901248581</v>
      </c>
      <c r="R996" s="172">
        <v>0.971137521222411</v>
      </c>
      <c r="S996" s="172">
        <v>0.968236582694414</v>
      </c>
      <c r="T996" s="172">
        <v>0.961776680108824</v>
      </c>
      <c r="U996" s="359">
        <v>0.9</v>
      </c>
      <c r="V996" s="172">
        <v>0.917707150964813</v>
      </c>
      <c r="W996" s="172">
        <v>0.935483870967742</v>
      </c>
      <c r="X996" s="172">
        <v>0.93921139101862</v>
      </c>
      <c r="Y996" s="172">
        <v>0.926910683620507</v>
      </c>
      <c r="Z996" s="359">
        <v>0.92</v>
      </c>
      <c r="AA996" s="359">
        <v>0.880478087649402</v>
      </c>
      <c r="AB996" s="359">
        <v>0.847087378640777</v>
      </c>
      <c r="AC996" s="359">
        <v>0.874429223744292</v>
      </c>
      <c r="AD996" s="359">
        <v>0.892163265306122</v>
      </c>
      <c r="AE996" s="359">
        <v>0.92</v>
      </c>
      <c r="AF996" s="172">
        <v>1</v>
      </c>
      <c r="AG996" s="172">
        <v>0.988344988344988</v>
      </c>
      <c r="AH996" s="172">
        <v>0.99622641509434</v>
      </c>
      <c r="AI996" s="172">
        <v>0.989122280570143</v>
      </c>
      <c r="AJ996" s="359">
        <v>0.92</v>
      </c>
      <c r="AK996" s="172">
        <v>0.950551876379691</v>
      </c>
      <c r="AL996" s="172">
        <v>0.950435979807251</v>
      </c>
      <c r="AM996" s="172">
        <v>0.959805653710247</v>
      </c>
      <c r="AN996" s="172">
        <v>0.961065509815549</v>
      </c>
      <c r="AO996" s="171">
        <v>0.99</v>
      </c>
      <c r="AP996" s="361">
        <v>1</v>
      </c>
      <c r="AQ996" s="361">
        <v>1</v>
      </c>
      <c r="AR996" s="361">
        <v>1</v>
      </c>
      <c r="AS996" s="362">
        <v>1</v>
      </c>
      <c r="AT996" s="367">
        <v>0.0656418488929858</v>
      </c>
      <c r="AU996" s="364">
        <v>0</v>
      </c>
      <c r="AV996" s="365">
        <v>0</v>
      </c>
      <c r="AW996" s="365">
        <v>0.142857142857143</v>
      </c>
      <c r="AX996" s="365">
        <v>0.0246913580246914</v>
      </c>
      <c r="AY996" s="145"/>
      <c r="AZ996" s="143"/>
    </row>
    <row r="997" spans="1:52">
      <c r="A997" s="141"/>
      <c r="B997" s="145"/>
      <c r="C997" s="185" t="s">
        <v>1669</v>
      </c>
      <c r="D997" s="169" t="s">
        <v>26</v>
      </c>
      <c r="E997" s="169" t="s">
        <v>1670</v>
      </c>
      <c r="F997" s="170" t="s">
        <v>1845</v>
      </c>
      <c r="G997" s="188" t="s">
        <v>1846</v>
      </c>
      <c r="H997" s="189" t="s">
        <v>1846</v>
      </c>
      <c r="I997" s="189" t="s">
        <v>1846</v>
      </c>
      <c r="J997" s="189" t="s">
        <v>1846</v>
      </c>
      <c r="K997" s="171">
        <v>0.9</v>
      </c>
      <c r="L997" s="172">
        <v>0.9375</v>
      </c>
      <c r="M997" s="172">
        <v>0.862068965517241</v>
      </c>
      <c r="N997" s="173">
        <v>0.909090909090909</v>
      </c>
      <c r="O997" s="173">
        <v>0.937768240343348</v>
      </c>
      <c r="P997" s="359">
        <v>0.9</v>
      </c>
      <c r="Q997" s="360">
        <v>0.911371237458194</v>
      </c>
      <c r="R997" s="172">
        <v>0.747368421052632</v>
      </c>
      <c r="S997" s="172">
        <v>0.915773353751914</v>
      </c>
      <c r="T997" s="172">
        <v>0.93297489072987</v>
      </c>
      <c r="U997" s="359">
        <v>0.9</v>
      </c>
      <c r="V997" s="172">
        <v>0.872352285395764</v>
      </c>
      <c r="W997" s="172">
        <v>0.866165413533835</v>
      </c>
      <c r="X997" s="172">
        <v>0.915262889229199</v>
      </c>
      <c r="Y997" s="172">
        <v>0.915272215211865</v>
      </c>
      <c r="Z997" s="359">
        <v>0.92</v>
      </c>
      <c r="AA997" s="359">
        <v>0.70066889632107</v>
      </c>
      <c r="AB997" s="359">
        <v>0.652466367713004</v>
      </c>
      <c r="AC997" s="359">
        <v>0.814220183486238</v>
      </c>
      <c r="AD997" s="359">
        <v>0.537992495309568</v>
      </c>
      <c r="AE997" s="359">
        <v>0.92</v>
      </c>
      <c r="AF997" s="172">
        <v>1</v>
      </c>
      <c r="AG997" s="172">
        <v>0.981424148606811</v>
      </c>
      <c r="AH997" s="172">
        <v>0.986254295532646</v>
      </c>
      <c r="AI997" s="172">
        <v>0.989854054475923</v>
      </c>
      <c r="AJ997" s="359">
        <v>0.92</v>
      </c>
      <c r="AK997" s="172">
        <v>0.880016722408027</v>
      </c>
      <c r="AL997" s="172">
        <v>0.862817362817363</v>
      </c>
      <c r="AM997" s="172">
        <v>0.935281837160752</v>
      </c>
      <c r="AN997" s="172">
        <v>0.874618416762989</v>
      </c>
      <c r="AO997" s="171">
        <v>0.99</v>
      </c>
      <c r="AP997" s="361">
        <v>1</v>
      </c>
      <c r="AQ997" s="361">
        <v>1</v>
      </c>
      <c r="AR997" s="361">
        <v>1</v>
      </c>
      <c r="AS997" s="362">
        <v>1</v>
      </c>
      <c r="AT997" s="367">
        <v>0.0656418488929858</v>
      </c>
      <c r="AU997" s="364">
        <v>0</v>
      </c>
      <c r="AV997" s="365">
        <v>0</v>
      </c>
      <c r="AW997" s="365">
        <v>0</v>
      </c>
      <c r="AX997" s="365">
        <v>0.0581717451523546</v>
      </c>
      <c r="AY997" s="145"/>
      <c r="AZ997" s="143"/>
    </row>
    <row r="998" spans="1:52">
      <c r="A998" s="141"/>
      <c r="B998" s="145"/>
      <c r="C998" s="185" t="s">
        <v>1669</v>
      </c>
      <c r="D998" s="169" t="s">
        <v>26</v>
      </c>
      <c r="E998" s="169" t="s">
        <v>1670</v>
      </c>
      <c r="F998" s="170" t="s">
        <v>1847</v>
      </c>
      <c r="G998" s="192" t="s">
        <v>1848</v>
      </c>
      <c r="H998" s="193" t="s">
        <v>1848</v>
      </c>
      <c r="I998" s="193" t="s">
        <v>1848</v>
      </c>
      <c r="J998" s="193" t="s">
        <v>1848</v>
      </c>
      <c r="K998" s="171">
        <v>0.9</v>
      </c>
      <c r="L998" s="172">
        <v>0.976190476190476</v>
      </c>
      <c r="M998" s="172">
        <v>0.86046511627907</v>
      </c>
      <c r="N998" s="173">
        <v>0.933333333333333</v>
      </c>
      <c r="O998" s="173">
        <v>0.944954128440367</v>
      </c>
      <c r="P998" s="359">
        <v>0.9</v>
      </c>
      <c r="Q998" s="360">
        <v>0.994989038521766</v>
      </c>
      <c r="R998" s="172">
        <v>0.98485307482581</v>
      </c>
      <c r="S998" s="172">
        <v>0.985915492957746</v>
      </c>
      <c r="T998" s="172">
        <v>0.988049747843466</v>
      </c>
      <c r="U998" s="359">
        <v>0.9</v>
      </c>
      <c r="V998" s="172">
        <v>0.93736298152208</v>
      </c>
      <c r="W998" s="172">
        <v>0.877612844592548</v>
      </c>
      <c r="X998" s="172">
        <v>0.929002586950273</v>
      </c>
      <c r="Y998" s="172">
        <v>0.91067341845558</v>
      </c>
      <c r="Z998" s="359">
        <v>0.92</v>
      </c>
      <c r="AA998" s="359">
        <v>0.894300518134715</v>
      </c>
      <c r="AB998" s="359">
        <v>0.911492734478203</v>
      </c>
      <c r="AC998" s="359">
        <v>0.891990291262136</v>
      </c>
      <c r="AD998" s="359">
        <v>0.904523287548656</v>
      </c>
      <c r="AE998" s="359">
        <v>0.92</v>
      </c>
      <c r="AF998" s="172">
        <v>0.990066225165563</v>
      </c>
      <c r="AG998" s="172">
        <v>0.991549295774648</v>
      </c>
      <c r="AH998" s="172">
        <v>1</v>
      </c>
      <c r="AI998" s="172">
        <v>0.994035962257433</v>
      </c>
      <c r="AJ998" s="359">
        <v>0.92</v>
      </c>
      <c r="AK998" s="172">
        <v>0.953823953823954</v>
      </c>
      <c r="AL998" s="172">
        <v>0.945786101527846</v>
      </c>
      <c r="AM998" s="172">
        <v>0.95909830350918</v>
      </c>
      <c r="AN998" s="172">
        <v>0.961213130192042</v>
      </c>
      <c r="AO998" s="171">
        <v>0.99</v>
      </c>
      <c r="AP998" s="361">
        <v>1</v>
      </c>
      <c r="AQ998" s="361">
        <v>1</v>
      </c>
      <c r="AR998" s="361">
        <v>1</v>
      </c>
      <c r="AS998" s="362">
        <v>1</v>
      </c>
      <c r="AT998" s="367">
        <v>0.0656418488929858</v>
      </c>
      <c r="AU998" s="364">
        <v>0</v>
      </c>
      <c r="AV998" s="365">
        <v>0.1</v>
      </c>
      <c r="AW998" s="365">
        <v>0</v>
      </c>
      <c r="AX998" s="365">
        <v>0.0748502994011976</v>
      </c>
      <c r="AY998" s="145"/>
      <c r="AZ998" s="143"/>
    </row>
    <row r="999" spans="1:52">
      <c r="A999" s="141"/>
      <c r="B999" s="145"/>
      <c r="C999" s="185" t="s">
        <v>1669</v>
      </c>
      <c r="D999" s="169" t="s">
        <v>26</v>
      </c>
      <c r="E999" s="169" t="s">
        <v>1670</v>
      </c>
      <c r="F999" s="170" t="s">
        <v>1849</v>
      </c>
      <c r="G999" s="196" t="s">
        <v>1850</v>
      </c>
      <c r="H999" s="197" t="s">
        <v>1850</v>
      </c>
      <c r="I999" s="197" t="s">
        <v>1850</v>
      </c>
      <c r="J999" s="197" t="s">
        <v>1850</v>
      </c>
      <c r="K999" s="171">
        <v>0.9</v>
      </c>
      <c r="L999" s="172">
        <v>0.945945945945946</v>
      </c>
      <c r="M999" s="172">
        <v>0.967741935483871</v>
      </c>
      <c r="N999" s="173">
        <v>0.96969696969697</v>
      </c>
      <c r="O999" s="173">
        <v>0.956131605184447</v>
      </c>
      <c r="P999" s="359">
        <v>0.9</v>
      </c>
      <c r="Q999" s="360">
        <v>0.980265286315108</v>
      </c>
      <c r="R999" s="172">
        <v>0.985934360348292</v>
      </c>
      <c r="S999" s="172">
        <v>0.98241460940142</v>
      </c>
      <c r="T999" s="172">
        <v>0.982323348871556</v>
      </c>
      <c r="U999" s="359">
        <v>0.9</v>
      </c>
      <c r="V999" s="172">
        <v>0.951472015528955</v>
      </c>
      <c r="W999" s="172">
        <v>0.92967180174146</v>
      </c>
      <c r="X999" s="172">
        <v>0.962800135272235</v>
      </c>
      <c r="Y999" s="172">
        <v>0.94872386578668</v>
      </c>
      <c r="Z999" s="359">
        <v>0.92</v>
      </c>
      <c r="AA999" s="359">
        <v>0.958944281524927</v>
      </c>
      <c r="AB999" s="359">
        <v>0.914959016393443</v>
      </c>
      <c r="AC999" s="359">
        <v>0.93125</v>
      </c>
      <c r="AD999" s="359">
        <v>0.949925913013161</v>
      </c>
      <c r="AE999" s="359">
        <v>0.92</v>
      </c>
      <c r="AF999" s="172">
        <v>0.9921875</v>
      </c>
      <c r="AG999" s="172">
        <v>0.976913730255164</v>
      </c>
      <c r="AH999" s="172">
        <v>0.993929173693086</v>
      </c>
      <c r="AI999" s="172">
        <v>0.979441369435599</v>
      </c>
      <c r="AJ999" s="359">
        <v>0.92</v>
      </c>
      <c r="AK999" s="172">
        <v>0.972178060413355</v>
      </c>
      <c r="AL999" s="172">
        <v>0.946757506939187</v>
      </c>
      <c r="AM999" s="172">
        <v>0.972591804151144</v>
      </c>
      <c r="AN999" s="172">
        <v>0.972682081452091</v>
      </c>
      <c r="AO999" s="171">
        <v>0.99</v>
      </c>
      <c r="AP999" s="361">
        <v>1</v>
      </c>
      <c r="AQ999" s="361">
        <v>1</v>
      </c>
      <c r="AR999" s="361">
        <v>1</v>
      </c>
      <c r="AS999" s="362">
        <v>1</v>
      </c>
      <c r="AT999" s="367">
        <v>0.0656418488929858</v>
      </c>
      <c r="AU999" s="364">
        <v>0.0645161290322581</v>
      </c>
      <c r="AV999" s="365">
        <v>0.0526315789473684</v>
      </c>
      <c r="AW999" s="365">
        <v>0</v>
      </c>
      <c r="AX999" s="365">
        <v>0.0898528272656855</v>
      </c>
      <c r="AY999" s="145"/>
      <c r="AZ999" s="143"/>
    </row>
    <row r="1000" spans="1:52">
      <c r="A1000" s="141"/>
      <c r="B1000" s="145"/>
      <c r="C1000" s="185" t="s">
        <v>1669</v>
      </c>
      <c r="D1000" s="169" t="s">
        <v>26</v>
      </c>
      <c r="E1000" s="169" t="s">
        <v>1670</v>
      </c>
      <c r="F1000" s="170" t="s">
        <v>1851</v>
      </c>
      <c r="G1000" s="186" t="s">
        <v>1852</v>
      </c>
      <c r="H1000" s="187" t="s">
        <v>1852</v>
      </c>
      <c r="I1000" s="187" t="s">
        <v>1852</v>
      </c>
      <c r="J1000" s="187" t="s">
        <v>1852</v>
      </c>
      <c r="K1000" s="171">
        <v>0.9</v>
      </c>
      <c r="L1000" s="172">
        <v>0.863636363636364</v>
      </c>
      <c r="M1000" s="172">
        <v>0.857142857142857</v>
      </c>
      <c r="N1000" s="173">
        <v>0.714285714285714</v>
      </c>
      <c r="O1000" s="173">
        <v>0.836902800658979</v>
      </c>
      <c r="P1000" s="359">
        <v>0.9</v>
      </c>
      <c r="Q1000" s="360">
        <v>0.866205305651672</v>
      </c>
      <c r="R1000" s="172">
        <v>0.851558073654391</v>
      </c>
      <c r="S1000" s="172">
        <v>0.786170212765957</v>
      </c>
      <c r="T1000" s="172">
        <v>0.793345728544867</v>
      </c>
      <c r="U1000" s="359">
        <v>0.9</v>
      </c>
      <c r="V1000" s="172">
        <v>0.923298731257209</v>
      </c>
      <c r="W1000" s="172">
        <v>0.905382436260623</v>
      </c>
      <c r="X1000" s="172">
        <v>0.924468085106383</v>
      </c>
      <c r="Y1000" s="172">
        <v>0.906938056561307</v>
      </c>
      <c r="Z1000" s="359">
        <v>0.92</v>
      </c>
      <c r="AA1000" s="359">
        <v>0.845481049562682</v>
      </c>
      <c r="AB1000" s="359">
        <v>0.717842323651452</v>
      </c>
      <c r="AC1000" s="359">
        <v>0.871681415929204</v>
      </c>
      <c r="AD1000" s="359">
        <v>0.776563114431774</v>
      </c>
      <c r="AE1000" s="359">
        <v>0.92</v>
      </c>
      <c r="AF1000" s="172">
        <v>0.98272884283247</v>
      </c>
      <c r="AG1000" s="172">
        <v>0.955670103092784</v>
      </c>
      <c r="AH1000" s="172">
        <v>0.809489051094891</v>
      </c>
      <c r="AI1000" s="172">
        <v>0.829240928324144</v>
      </c>
      <c r="AJ1000" s="359">
        <v>0.92</v>
      </c>
      <c r="AK1000" s="172">
        <v>0.935483870967742</v>
      </c>
      <c r="AL1000" s="172">
        <v>0.897196261682243</v>
      </c>
      <c r="AM1000" s="172">
        <v>0.955403087478559</v>
      </c>
      <c r="AN1000" s="172">
        <v>0.92605302745393</v>
      </c>
      <c r="AO1000" s="171">
        <v>0.99</v>
      </c>
      <c r="AP1000" s="361">
        <v>1</v>
      </c>
      <c r="AQ1000" s="361">
        <v>1</v>
      </c>
      <c r="AR1000" s="361">
        <v>1</v>
      </c>
      <c r="AS1000" s="362">
        <v>1</v>
      </c>
      <c r="AT1000" s="367">
        <v>0.0656418488929858</v>
      </c>
      <c r="AU1000" s="364">
        <v>0</v>
      </c>
      <c r="AV1000" s="365">
        <v>0.0952380952380952</v>
      </c>
      <c r="AW1000" s="365">
        <v>0.0833333333333333</v>
      </c>
      <c r="AX1000" s="365">
        <v>0.0613207547169811</v>
      </c>
      <c r="AY1000" s="145"/>
      <c r="AZ1000" s="143"/>
    </row>
    <row r="1001" spans="1:52">
      <c r="A1001" s="141"/>
      <c r="B1001" s="145"/>
      <c r="C1001" s="185" t="s">
        <v>1669</v>
      </c>
      <c r="D1001" s="169" t="s">
        <v>26</v>
      </c>
      <c r="E1001" s="169" t="s">
        <v>1670</v>
      </c>
      <c r="F1001" s="170" t="s">
        <v>1853</v>
      </c>
      <c r="G1001" s="186" t="s">
        <v>1854</v>
      </c>
      <c r="H1001" s="187" t="s">
        <v>1854</v>
      </c>
      <c r="I1001" s="187" t="s">
        <v>1854</v>
      </c>
      <c r="J1001" s="187" t="s">
        <v>1854</v>
      </c>
      <c r="K1001" s="171">
        <v>0.9</v>
      </c>
      <c r="L1001" s="172">
        <v>0.952380952380952</v>
      </c>
      <c r="M1001" s="172">
        <v>1</v>
      </c>
      <c r="N1001" s="173">
        <v>0.904761904761905</v>
      </c>
      <c r="O1001" s="173">
        <v>0.893470790378007</v>
      </c>
      <c r="P1001" s="359">
        <v>0.9</v>
      </c>
      <c r="Q1001" s="360">
        <v>0.975081256771398</v>
      </c>
      <c r="R1001" s="172">
        <v>0.9842784952274</v>
      </c>
      <c r="S1001" s="172">
        <v>0.978421351504827</v>
      </c>
      <c r="T1001" s="172">
        <v>0.9831381078762</v>
      </c>
      <c r="U1001" s="359">
        <v>0.9</v>
      </c>
      <c r="V1001" s="172">
        <v>0.881906825568797</v>
      </c>
      <c r="W1001" s="172">
        <v>0.863559797866367</v>
      </c>
      <c r="X1001" s="172">
        <v>0.936399772856332</v>
      </c>
      <c r="Y1001" s="172">
        <v>0.9238920040708</v>
      </c>
      <c r="Z1001" s="359">
        <v>0.92</v>
      </c>
      <c r="AA1001" s="359">
        <v>0.898104265402844</v>
      </c>
      <c r="AB1001" s="359">
        <v>0.903052064631957</v>
      </c>
      <c r="AC1001" s="359">
        <v>0.933333333333333</v>
      </c>
      <c r="AD1001" s="359">
        <v>0.931435079726652</v>
      </c>
      <c r="AE1001" s="359">
        <v>0.92</v>
      </c>
      <c r="AF1001" s="172">
        <v>0.99781181619256</v>
      </c>
      <c r="AG1001" s="172">
        <v>0.969893292682927</v>
      </c>
      <c r="AH1001" s="172">
        <v>0.950587526363362</v>
      </c>
      <c r="AI1001" s="172">
        <v>0.897934901531729</v>
      </c>
      <c r="AJ1001" s="359">
        <v>0.92</v>
      </c>
      <c r="AK1001" s="172">
        <v>0.943246810382754</v>
      </c>
      <c r="AL1001" s="172">
        <v>0.944824636441403</v>
      </c>
      <c r="AM1001" s="172">
        <v>0.966341895482728</v>
      </c>
      <c r="AN1001" s="172">
        <v>0.965328236557781</v>
      </c>
      <c r="AO1001" s="171">
        <v>0.99</v>
      </c>
      <c r="AP1001" s="361">
        <v>1</v>
      </c>
      <c r="AQ1001" s="361">
        <v>1</v>
      </c>
      <c r="AR1001" s="361">
        <v>1</v>
      </c>
      <c r="AS1001" s="362">
        <v>1</v>
      </c>
      <c r="AT1001" s="367">
        <v>0.0656418488929858</v>
      </c>
      <c r="AU1001" s="364">
        <v>0.0416666666666667</v>
      </c>
      <c r="AV1001" s="365">
        <v>0</v>
      </c>
      <c r="AW1001" s="365">
        <v>0</v>
      </c>
      <c r="AX1001" s="365">
        <v>0.0694444444444444</v>
      </c>
      <c r="AY1001" s="145"/>
      <c r="AZ1001" s="143"/>
    </row>
    <row r="1002" spans="1:52">
      <c r="A1002" s="141"/>
      <c r="B1002" s="145"/>
      <c r="C1002" s="185" t="s">
        <v>1669</v>
      </c>
      <c r="D1002" s="169" t="s">
        <v>26</v>
      </c>
      <c r="E1002" s="169" t="s">
        <v>1670</v>
      </c>
      <c r="F1002" s="170" t="s">
        <v>1855</v>
      </c>
      <c r="G1002" s="196" t="s">
        <v>1855</v>
      </c>
      <c r="H1002" s="197" t="s">
        <v>1855</v>
      </c>
      <c r="I1002" s="197" t="s">
        <v>1855</v>
      </c>
      <c r="J1002" s="197" t="s">
        <v>1855</v>
      </c>
      <c r="K1002" s="171">
        <v>0.9</v>
      </c>
      <c r="L1002" s="172">
        <v>0.7</v>
      </c>
      <c r="M1002" s="172">
        <v>0.9</v>
      </c>
      <c r="N1002" s="173">
        <v>0.8</v>
      </c>
      <c r="O1002" s="173">
        <v>0.761363636363636</v>
      </c>
      <c r="P1002" s="359">
        <v>0.9</v>
      </c>
      <c r="Q1002" s="360">
        <v>0.666666666666667</v>
      </c>
      <c r="R1002" s="172">
        <v>0.71177015755329</v>
      </c>
      <c r="S1002" s="172">
        <v>0.794059405940594</v>
      </c>
      <c r="T1002" s="172">
        <v>0.862464728448686</v>
      </c>
      <c r="U1002" s="359">
        <v>0.9</v>
      </c>
      <c r="V1002" s="172">
        <v>0.855670103092783</v>
      </c>
      <c r="W1002" s="172">
        <v>0.888785912882298</v>
      </c>
      <c r="X1002" s="172">
        <v>0.858415841584158</v>
      </c>
      <c r="Y1002" s="172">
        <v>0.876478234678672</v>
      </c>
      <c r="Z1002" s="359">
        <v>0.92</v>
      </c>
      <c r="AA1002" s="359">
        <v>0.9125</v>
      </c>
      <c r="AB1002" s="359">
        <v>0.731012658227848</v>
      </c>
      <c r="AC1002" s="359">
        <v>0.924731182795699</v>
      </c>
      <c r="AD1002" s="359">
        <v>0.807553026383859</v>
      </c>
      <c r="AE1002" s="359">
        <v>0.92</v>
      </c>
      <c r="AF1002" s="172">
        <v>0.853658536585366</v>
      </c>
      <c r="AG1002" s="172">
        <v>0.986338797814208</v>
      </c>
      <c r="AH1002" s="172">
        <v>0.914728682170543</v>
      </c>
      <c r="AI1002" s="172">
        <v>0.866780529461998</v>
      </c>
      <c r="AJ1002" s="359">
        <v>0.92</v>
      </c>
      <c r="AK1002" s="172">
        <v>0.923076923076923</v>
      </c>
      <c r="AL1002" s="172">
        <v>0.889684813753582</v>
      </c>
      <c r="AM1002" s="172">
        <v>0.951900698215671</v>
      </c>
      <c r="AN1002" s="172">
        <v>0.920457148675134</v>
      </c>
      <c r="AO1002" s="171">
        <v>0.99</v>
      </c>
      <c r="AP1002" s="361">
        <v>1</v>
      </c>
      <c r="AQ1002" s="361">
        <v>1</v>
      </c>
      <c r="AR1002" s="361">
        <v>1</v>
      </c>
      <c r="AS1002" s="362">
        <v>1</v>
      </c>
      <c r="AT1002" s="367">
        <v>0.0656418488929858</v>
      </c>
      <c r="AU1002" s="364">
        <v>0.25</v>
      </c>
      <c r="AV1002" s="365">
        <v>0</v>
      </c>
      <c r="AW1002" s="365">
        <v>0</v>
      </c>
      <c r="AX1002" s="365">
        <v>0.0714285714285714</v>
      </c>
      <c r="AY1002" s="145"/>
      <c r="AZ1002" s="143"/>
    </row>
    <row r="1003" spans="1:52">
      <c r="A1003" s="141"/>
      <c r="B1003" s="145"/>
      <c r="C1003" s="185" t="s">
        <v>1669</v>
      </c>
      <c r="D1003" s="169" t="s">
        <v>235</v>
      </c>
      <c r="E1003" s="169" t="s">
        <v>1670</v>
      </c>
      <c r="F1003" s="170" t="s">
        <v>1856</v>
      </c>
      <c r="G1003" s="186" t="s">
        <v>1857</v>
      </c>
      <c r="H1003" s="187" t="s">
        <v>1857</v>
      </c>
      <c r="I1003" s="187" t="s">
        <v>1857</v>
      </c>
      <c r="J1003" s="187" t="s">
        <v>1857</v>
      </c>
      <c r="K1003" s="171">
        <v>0.9</v>
      </c>
      <c r="L1003" s="172" t="s">
        <v>40</v>
      </c>
      <c r="M1003" s="172" t="s">
        <v>40</v>
      </c>
      <c r="N1003" s="173" t="s">
        <v>40</v>
      </c>
      <c r="O1003" s="173" t="s">
        <v>40</v>
      </c>
      <c r="P1003" s="359">
        <v>0.9</v>
      </c>
      <c r="Q1003" s="360" t="s">
        <v>40</v>
      </c>
      <c r="R1003" s="172" t="s">
        <v>40</v>
      </c>
      <c r="S1003" s="172" t="s">
        <v>40</v>
      </c>
      <c r="T1003" s="172" t="s">
        <v>40</v>
      </c>
      <c r="U1003" s="359">
        <v>0.9</v>
      </c>
      <c r="V1003" s="172" t="s">
        <v>40</v>
      </c>
      <c r="W1003" s="172" t="s">
        <v>40</v>
      </c>
      <c r="X1003" s="172" t="s">
        <v>40</v>
      </c>
      <c r="Y1003" s="172" t="s">
        <v>40</v>
      </c>
      <c r="Z1003" s="359">
        <v>0.92</v>
      </c>
      <c r="AA1003" s="359" t="s">
        <v>40</v>
      </c>
      <c r="AB1003" s="359" t="s">
        <v>40</v>
      </c>
      <c r="AC1003" s="359" t="s">
        <v>40</v>
      </c>
      <c r="AD1003" s="359" t="s">
        <v>40</v>
      </c>
      <c r="AE1003" s="359">
        <v>0.92</v>
      </c>
      <c r="AF1003" s="172">
        <v>0.985981308411215</v>
      </c>
      <c r="AG1003" s="172">
        <v>0.969162995594714</v>
      </c>
      <c r="AH1003" s="172">
        <v>0.64</v>
      </c>
      <c r="AI1003" s="172">
        <v>0.784159378036929</v>
      </c>
      <c r="AJ1003" s="359">
        <v>0.92</v>
      </c>
      <c r="AK1003" s="172" t="s">
        <v>40</v>
      </c>
      <c r="AL1003" s="172" t="s">
        <v>40</v>
      </c>
      <c r="AM1003" s="172" t="s">
        <v>40</v>
      </c>
      <c r="AN1003" s="172" t="s">
        <v>40</v>
      </c>
      <c r="AO1003" s="171">
        <v>0.99</v>
      </c>
      <c r="AP1003" s="361">
        <v>1</v>
      </c>
      <c r="AQ1003" s="361">
        <v>1</v>
      </c>
      <c r="AR1003" s="361">
        <v>1</v>
      </c>
      <c r="AS1003" s="362">
        <v>1</v>
      </c>
      <c r="AT1003" s="367">
        <v>0.0656418488929858</v>
      </c>
      <c r="AU1003" s="364" t="s">
        <v>40</v>
      </c>
      <c r="AV1003" s="365" t="s">
        <v>40</v>
      </c>
      <c r="AW1003" s="365" t="s">
        <v>40</v>
      </c>
      <c r="AX1003" s="365" t="s">
        <v>40</v>
      </c>
      <c r="AY1003" s="145"/>
      <c r="AZ1003" s="143"/>
    </row>
    <row r="1004" spans="1:52">
      <c r="A1004" s="141"/>
      <c r="B1004" s="145"/>
      <c r="C1004" s="185" t="s">
        <v>1669</v>
      </c>
      <c r="D1004" s="169" t="s">
        <v>26</v>
      </c>
      <c r="E1004" s="169" t="s">
        <v>1670</v>
      </c>
      <c r="F1004" s="170" t="s">
        <v>1858</v>
      </c>
      <c r="G1004" s="186" t="s">
        <v>1859</v>
      </c>
      <c r="H1004" s="187" t="s">
        <v>1859</v>
      </c>
      <c r="I1004" s="187" t="s">
        <v>1859</v>
      </c>
      <c r="J1004" s="187" t="s">
        <v>1859</v>
      </c>
      <c r="K1004" s="171">
        <v>0.9</v>
      </c>
      <c r="L1004" s="172">
        <v>0.882352941176471</v>
      </c>
      <c r="M1004" s="172">
        <v>0.733333333333333</v>
      </c>
      <c r="N1004" s="173">
        <v>0.909090909090909</v>
      </c>
      <c r="O1004" s="173">
        <v>0.864039408866995</v>
      </c>
      <c r="P1004" s="359">
        <v>0.9</v>
      </c>
      <c r="Q1004" s="360">
        <v>0.934445083381254</v>
      </c>
      <c r="R1004" s="172">
        <v>0.957459556620731</v>
      </c>
      <c r="S1004" s="172">
        <v>0.961771264733992</v>
      </c>
      <c r="T1004" s="172">
        <v>0.949122358118827</v>
      </c>
      <c r="U1004" s="359">
        <v>0.9</v>
      </c>
      <c r="V1004" s="172">
        <v>0.788959171937895</v>
      </c>
      <c r="W1004" s="172">
        <v>0.780407429598562</v>
      </c>
      <c r="X1004" s="172">
        <v>0.884995221408092</v>
      </c>
      <c r="Y1004" s="172">
        <v>0.85191136584617</v>
      </c>
      <c r="Z1004" s="359">
        <v>0.92</v>
      </c>
      <c r="AA1004" s="359">
        <v>0.854619565217391</v>
      </c>
      <c r="AB1004" s="359">
        <v>0.855822550831793</v>
      </c>
      <c r="AC1004" s="359">
        <v>0.859459459459459</v>
      </c>
      <c r="AD1004" s="359">
        <v>0.886187033672246</v>
      </c>
      <c r="AE1004" s="359">
        <v>0.92</v>
      </c>
      <c r="AF1004" s="172">
        <v>0.995547945205479</v>
      </c>
      <c r="AG1004" s="172">
        <v>0.893079065781016</v>
      </c>
      <c r="AH1004" s="172">
        <v>0.979080252479711</v>
      </c>
      <c r="AI1004" s="172">
        <v>0.946861640968189</v>
      </c>
      <c r="AJ1004" s="359">
        <v>0.92</v>
      </c>
      <c r="AK1004" s="172">
        <v>0.90511121628017</v>
      </c>
      <c r="AL1004" s="172">
        <v>0.891928555279222</v>
      </c>
      <c r="AM1004" s="172">
        <v>0.929872047244094</v>
      </c>
      <c r="AN1004" s="172">
        <v>0.940778300742394</v>
      </c>
      <c r="AO1004" s="171">
        <v>0.99</v>
      </c>
      <c r="AP1004" s="361">
        <v>1</v>
      </c>
      <c r="AQ1004" s="361">
        <v>1</v>
      </c>
      <c r="AR1004" s="361">
        <v>1</v>
      </c>
      <c r="AS1004" s="362">
        <v>1</v>
      </c>
      <c r="AT1004" s="367">
        <v>0.0656418488929858</v>
      </c>
      <c r="AU1004" s="364">
        <v>0</v>
      </c>
      <c r="AV1004" s="365">
        <v>0</v>
      </c>
      <c r="AW1004" s="365">
        <v>0.0789473684210526</v>
      </c>
      <c r="AX1004" s="365">
        <v>0.0738831615120275</v>
      </c>
      <c r="AY1004" s="145"/>
      <c r="AZ1004" s="143"/>
    </row>
    <row r="1005" spans="1:52">
      <c r="A1005" s="141"/>
      <c r="B1005" s="145"/>
      <c r="C1005" s="185" t="s">
        <v>1669</v>
      </c>
      <c r="D1005" s="169" t="s">
        <v>235</v>
      </c>
      <c r="E1005" s="169" t="s">
        <v>1670</v>
      </c>
      <c r="F1005" s="170" t="s">
        <v>1860</v>
      </c>
      <c r="G1005" s="186" t="s">
        <v>1861</v>
      </c>
      <c r="H1005" s="187" t="s">
        <v>1861</v>
      </c>
      <c r="I1005" s="187" t="s">
        <v>1861</v>
      </c>
      <c r="J1005" s="187" t="s">
        <v>1861</v>
      </c>
      <c r="K1005" s="171">
        <v>0.9</v>
      </c>
      <c r="L1005" s="172" t="s">
        <v>40</v>
      </c>
      <c r="M1005" s="172" t="s">
        <v>40</v>
      </c>
      <c r="N1005" s="173" t="s">
        <v>40</v>
      </c>
      <c r="O1005" s="173" t="s">
        <v>40</v>
      </c>
      <c r="P1005" s="359">
        <v>0.9</v>
      </c>
      <c r="Q1005" s="360">
        <v>1</v>
      </c>
      <c r="R1005" s="172" t="s">
        <v>40</v>
      </c>
      <c r="S1005" s="172" t="s">
        <v>40</v>
      </c>
      <c r="T1005" s="172">
        <v>1</v>
      </c>
      <c r="U1005" s="359">
        <v>0.9</v>
      </c>
      <c r="V1005" s="172">
        <v>1</v>
      </c>
      <c r="W1005" s="172" t="s">
        <v>40</v>
      </c>
      <c r="X1005" s="172" t="s">
        <v>40</v>
      </c>
      <c r="Y1005" s="172">
        <v>1</v>
      </c>
      <c r="Z1005" s="359">
        <v>0.92</v>
      </c>
      <c r="AA1005" s="359" t="s">
        <v>40</v>
      </c>
      <c r="AB1005" s="359" t="s">
        <v>40</v>
      </c>
      <c r="AC1005" s="359" t="s">
        <v>40</v>
      </c>
      <c r="AD1005" s="359" t="s">
        <v>40</v>
      </c>
      <c r="AE1005" s="359">
        <v>0.92</v>
      </c>
      <c r="AF1005" s="172">
        <v>1</v>
      </c>
      <c r="AG1005" s="172">
        <v>0.897727272727273</v>
      </c>
      <c r="AH1005" s="172">
        <v>0.578947368421053</v>
      </c>
      <c r="AI1005" s="172">
        <v>0.932342388518708</v>
      </c>
      <c r="AJ1005" s="359">
        <v>0.92</v>
      </c>
      <c r="AK1005" s="172">
        <v>1</v>
      </c>
      <c r="AL1005" s="172" t="s">
        <v>40</v>
      </c>
      <c r="AM1005" s="172" t="s">
        <v>40</v>
      </c>
      <c r="AN1005" s="172">
        <v>1</v>
      </c>
      <c r="AO1005" s="171">
        <v>0.99</v>
      </c>
      <c r="AP1005" s="361">
        <v>1</v>
      </c>
      <c r="AQ1005" s="361">
        <v>1</v>
      </c>
      <c r="AR1005" s="361">
        <v>1</v>
      </c>
      <c r="AS1005" s="362">
        <v>1</v>
      </c>
      <c r="AT1005" s="367">
        <v>0.0656418488929858</v>
      </c>
      <c r="AU1005" s="364" t="s">
        <v>40</v>
      </c>
      <c r="AV1005" s="365" t="s">
        <v>40</v>
      </c>
      <c r="AW1005" s="365" t="s">
        <v>40</v>
      </c>
      <c r="AX1005" s="365" t="s">
        <v>40</v>
      </c>
      <c r="AY1005" s="145"/>
      <c r="AZ1005" s="143"/>
    </row>
    <row r="1006" spans="1:52">
      <c r="A1006" s="141"/>
      <c r="B1006" s="145"/>
      <c r="C1006" s="185" t="s">
        <v>1669</v>
      </c>
      <c r="D1006" s="169" t="s">
        <v>26</v>
      </c>
      <c r="E1006" s="169" t="s">
        <v>1670</v>
      </c>
      <c r="F1006" s="170" t="s">
        <v>1862</v>
      </c>
      <c r="G1006" s="186" t="s">
        <v>1863</v>
      </c>
      <c r="H1006" s="187" t="s">
        <v>1863</v>
      </c>
      <c r="I1006" s="187" t="s">
        <v>1863</v>
      </c>
      <c r="J1006" s="187" t="s">
        <v>1863</v>
      </c>
      <c r="K1006" s="171">
        <v>0.9</v>
      </c>
      <c r="L1006" s="172" t="s">
        <v>40</v>
      </c>
      <c r="M1006" s="172" t="s">
        <v>40</v>
      </c>
      <c r="N1006" s="173" t="s">
        <v>40</v>
      </c>
      <c r="O1006" s="173" t="s">
        <v>40</v>
      </c>
      <c r="P1006" s="359">
        <v>0.9</v>
      </c>
      <c r="Q1006" s="360" t="s">
        <v>40</v>
      </c>
      <c r="R1006" s="172" t="s">
        <v>40</v>
      </c>
      <c r="S1006" s="172">
        <v>0</v>
      </c>
      <c r="T1006" s="172">
        <v>0</v>
      </c>
      <c r="U1006" s="359">
        <v>0.9</v>
      </c>
      <c r="V1006" s="172" t="s">
        <v>40</v>
      </c>
      <c r="W1006" s="172" t="s">
        <v>40</v>
      </c>
      <c r="X1006" s="172">
        <v>1</v>
      </c>
      <c r="Y1006" s="172">
        <v>1</v>
      </c>
      <c r="Z1006" s="359">
        <v>0.92</v>
      </c>
      <c r="AA1006" s="359" t="s">
        <v>40</v>
      </c>
      <c r="AB1006" s="359" t="s">
        <v>40</v>
      </c>
      <c r="AC1006" s="359" t="s">
        <v>40</v>
      </c>
      <c r="AD1006" s="359">
        <v>1</v>
      </c>
      <c r="AE1006" s="359">
        <v>0.92</v>
      </c>
      <c r="AF1006" s="172">
        <v>1</v>
      </c>
      <c r="AG1006" s="172">
        <v>1</v>
      </c>
      <c r="AH1006" s="172">
        <v>1</v>
      </c>
      <c r="AI1006" s="172">
        <v>0.818014705882353</v>
      </c>
      <c r="AJ1006" s="359">
        <v>0.92</v>
      </c>
      <c r="AK1006" s="172" t="s">
        <v>40</v>
      </c>
      <c r="AL1006" s="172" t="s">
        <v>40</v>
      </c>
      <c r="AM1006" s="172">
        <v>1</v>
      </c>
      <c r="AN1006" s="172">
        <v>1</v>
      </c>
      <c r="AO1006" s="171">
        <v>0.99</v>
      </c>
      <c r="AP1006" s="361" t="s">
        <v>40</v>
      </c>
      <c r="AQ1006" s="361" t="s">
        <v>40</v>
      </c>
      <c r="AR1006" s="361" t="s">
        <v>40</v>
      </c>
      <c r="AS1006" s="362">
        <v>1</v>
      </c>
      <c r="AT1006" s="367">
        <v>0.0656418488929858</v>
      </c>
      <c r="AU1006" s="364" t="s">
        <v>40</v>
      </c>
      <c r="AV1006" s="365" t="s">
        <v>40</v>
      </c>
      <c r="AW1006" s="365" t="s">
        <v>40</v>
      </c>
      <c r="AX1006" s="365" t="s">
        <v>40</v>
      </c>
      <c r="AY1006" s="145"/>
      <c r="AZ1006" s="143"/>
    </row>
    <row r="1007" spans="1:52">
      <c r="A1007" s="141"/>
      <c r="B1007" s="145"/>
      <c r="C1007" s="185" t="s">
        <v>1669</v>
      </c>
      <c r="D1007" s="169" t="s">
        <v>26</v>
      </c>
      <c r="E1007" s="169" t="s">
        <v>1670</v>
      </c>
      <c r="F1007" s="170" t="s">
        <v>1864</v>
      </c>
      <c r="G1007" s="186" t="s">
        <v>1865</v>
      </c>
      <c r="H1007" s="187" t="s">
        <v>1865</v>
      </c>
      <c r="I1007" s="187" t="s">
        <v>1865</v>
      </c>
      <c r="J1007" s="187" t="s">
        <v>1865</v>
      </c>
      <c r="K1007" s="171">
        <v>0.9</v>
      </c>
      <c r="L1007" s="172">
        <v>0.833333333333333</v>
      </c>
      <c r="M1007" s="172">
        <v>1</v>
      </c>
      <c r="N1007" s="173">
        <v>0.823529411764706</v>
      </c>
      <c r="O1007" s="173">
        <v>0.898523985239852</v>
      </c>
      <c r="P1007" s="359">
        <v>0.9</v>
      </c>
      <c r="Q1007" s="360">
        <v>0.859626802374894</v>
      </c>
      <c r="R1007" s="172">
        <v>0.83018056749785</v>
      </c>
      <c r="S1007" s="172">
        <v>0.86319073083779</v>
      </c>
      <c r="T1007" s="172">
        <v>0.90284529353775</v>
      </c>
      <c r="U1007" s="359">
        <v>0.9</v>
      </c>
      <c r="V1007" s="172">
        <v>0.914334181509754</v>
      </c>
      <c r="W1007" s="172">
        <v>0.906276870163371</v>
      </c>
      <c r="X1007" s="172">
        <v>0.933155080213904</v>
      </c>
      <c r="Y1007" s="172">
        <v>0.921253016962981</v>
      </c>
      <c r="Z1007" s="359">
        <v>0.92</v>
      </c>
      <c r="AA1007" s="359">
        <v>0.924953095684803</v>
      </c>
      <c r="AB1007" s="359">
        <v>0.891534391534392</v>
      </c>
      <c r="AC1007" s="359">
        <v>0.952456418383518</v>
      </c>
      <c r="AD1007" s="359">
        <v>0.933535915174242</v>
      </c>
      <c r="AE1007" s="359">
        <v>0.92</v>
      </c>
      <c r="AF1007" s="172">
        <v>0.988525143435707</v>
      </c>
      <c r="AG1007" s="172">
        <v>0.990249609984399</v>
      </c>
      <c r="AH1007" s="172">
        <v>0.992565669915744</v>
      </c>
      <c r="AI1007" s="172">
        <v>0.970754033654906</v>
      </c>
      <c r="AJ1007" s="359">
        <v>0.92</v>
      </c>
      <c r="AK1007" s="172">
        <v>0.955079474775397</v>
      </c>
      <c r="AL1007" s="172">
        <v>0.948119325551232</v>
      </c>
      <c r="AM1007" s="172">
        <v>0.972183588317107</v>
      </c>
      <c r="AN1007" s="172">
        <v>0.967159564457588</v>
      </c>
      <c r="AO1007" s="171">
        <v>0.99</v>
      </c>
      <c r="AP1007" s="361">
        <v>1</v>
      </c>
      <c r="AQ1007" s="361">
        <v>1</v>
      </c>
      <c r="AR1007" s="361">
        <v>1</v>
      </c>
      <c r="AS1007" s="362">
        <v>0.998506348020911</v>
      </c>
      <c r="AT1007" s="367">
        <v>0.0656418488929858</v>
      </c>
      <c r="AU1007" s="364">
        <v>0.0166666666666667</v>
      </c>
      <c r="AV1007" s="365">
        <v>0</v>
      </c>
      <c r="AW1007" s="365">
        <v>0.0394736842105263</v>
      </c>
      <c r="AX1007" s="365">
        <v>0.0326460481099656</v>
      </c>
      <c r="AY1007" s="145"/>
      <c r="AZ1007" s="143"/>
    </row>
    <row r="1008" spans="1:52">
      <c r="A1008" s="141"/>
      <c r="B1008" s="145"/>
      <c r="C1008" s="185" t="s">
        <v>1669</v>
      </c>
      <c r="D1008" s="169" t="s">
        <v>235</v>
      </c>
      <c r="E1008" s="169" t="s">
        <v>1670</v>
      </c>
      <c r="F1008" s="170" t="s">
        <v>1866</v>
      </c>
      <c r="G1008" s="196" t="s">
        <v>1866</v>
      </c>
      <c r="H1008" s="197" t="s">
        <v>1866</v>
      </c>
      <c r="I1008" s="197" t="s">
        <v>1866</v>
      </c>
      <c r="J1008" s="197" t="s">
        <v>1866</v>
      </c>
      <c r="K1008" s="171">
        <v>0.9</v>
      </c>
      <c r="L1008" s="172" t="s">
        <v>40</v>
      </c>
      <c r="M1008" s="172" t="s">
        <v>40</v>
      </c>
      <c r="N1008" s="173" t="s">
        <v>40</v>
      </c>
      <c r="O1008" s="173" t="s">
        <v>40</v>
      </c>
      <c r="P1008" s="359">
        <v>0.9</v>
      </c>
      <c r="Q1008" s="360" t="s">
        <v>40</v>
      </c>
      <c r="R1008" s="172" t="s">
        <v>40</v>
      </c>
      <c r="S1008" s="172">
        <v>0</v>
      </c>
      <c r="T1008" s="172">
        <v>0</v>
      </c>
      <c r="U1008" s="359">
        <v>0.9</v>
      </c>
      <c r="V1008" s="172" t="s">
        <v>40</v>
      </c>
      <c r="W1008" s="172" t="s">
        <v>40</v>
      </c>
      <c r="X1008" s="172">
        <v>1</v>
      </c>
      <c r="Y1008" s="172">
        <v>1</v>
      </c>
      <c r="Z1008" s="359">
        <v>0.92</v>
      </c>
      <c r="AA1008" s="359" t="s">
        <v>40</v>
      </c>
      <c r="AB1008" s="359" t="s">
        <v>40</v>
      </c>
      <c r="AC1008" s="359" t="s">
        <v>40</v>
      </c>
      <c r="AD1008" s="359">
        <v>1</v>
      </c>
      <c r="AE1008" s="359">
        <v>0.92</v>
      </c>
      <c r="AF1008" s="172">
        <v>0.986440677966102</v>
      </c>
      <c r="AG1008" s="172">
        <v>0.987421383647799</v>
      </c>
      <c r="AH1008" s="172">
        <v>0.934782608695652</v>
      </c>
      <c r="AI1008" s="172">
        <v>0.873310193642674</v>
      </c>
      <c r="AJ1008" s="359">
        <v>0.92</v>
      </c>
      <c r="AK1008" s="172" t="s">
        <v>40</v>
      </c>
      <c r="AL1008" s="172" t="s">
        <v>40</v>
      </c>
      <c r="AM1008" s="172">
        <v>1</v>
      </c>
      <c r="AN1008" s="172">
        <v>1</v>
      </c>
      <c r="AO1008" s="171">
        <v>0.99</v>
      </c>
      <c r="AP1008" s="361">
        <v>1</v>
      </c>
      <c r="AQ1008" s="361">
        <v>1</v>
      </c>
      <c r="AR1008" s="361">
        <v>1</v>
      </c>
      <c r="AS1008" s="362">
        <v>1</v>
      </c>
      <c r="AT1008" s="367">
        <v>0.0656418488929858</v>
      </c>
      <c r="AU1008" s="364" t="s">
        <v>40</v>
      </c>
      <c r="AV1008" s="365" t="s">
        <v>40</v>
      </c>
      <c r="AW1008" s="365" t="s">
        <v>40</v>
      </c>
      <c r="AX1008" s="365" t="s">
        <v>40</v>
      </c>
      <c r="AY1008" s="145"/>
      <c r="AZ1008" s="143"/>
    </row>
    <row r="1009" spans="1:52">
      <c r="A1009" s="141"/>
      <c r="B1009" s="145"/>
      <c r="C1009" s="185" t="s">
        <v>1669</v>
      </c>
      <c r="D1009" s="169" t="s">
        <v>26</v>
      </c>
      <c r="E1009" s="169" t="s">
        <v>1670</v>
      </c>
      <c r="F1009" s="170" t="s">
        <v>1867</v>
      </c>
      <c r="G1009" s="196" t="s">
        <v>1868</v>
      </c>
      <c r="H1009" s="197" t="s">
        <v>1868</v>
      </c>
      <c r="I1009" s="197" t="s">
        <v>1868</v>
      </c>
      <c r="J1009" s="197" t="s">
        <v>1868</v>
      </c>
      <c r="K1009" s="171">
        <v>0.9</v>
      </c>
      <c r="L1009" s="172">
        <v>0.846153846153846</v>
      </c>
      <c r="M1009" s="172">
        <v>0.8</v>
      </c>
      <c r="N1009" s="173">
        <v>0.857142857142857</v>
      </c>
      <c r="O1009" s="173">
        <v>0.827930174563591</v>
      </c>
      <c r="P1009" s="359">
        <v>0.9</v>
      </c>
      <c r="Q1009" s="360">
        <v>0.767241379310345</v>
      </c>
      <c r="R1009" s="172">
        <v>0.849514563106796</v>
      </c>
      <c r="S1009" s="172">
        <v>0.797520661157025</v>
      </c>
      <c r="T1009" s="172">
        <v>0.922920961038083</v>
      </c>
      <c r="U1009" s="359">
        <v>0.9</v>
      </c>
      <c r="V1009" s="172">
        <v>0.909003831417625</v>
      </c>
      <c r="W1009" s="172">
        <v>0.814563106796117</v>
      </c>
      <c r="X1009" s="172">
        <v>0.896694214876033</v>
      </c>
      <c r="Y1009" s="172">
        <v>0.900077721082688</v>
      </c>
      <c r="Z1009" s="359">
        <v>0.92</v>
      </c>
      <c r="AA1009" s="359">
        <v>0.680365296803653</v>
      </c>
      <c r="AB1009" s="359">
        <v>0.182481751824818</v>
      </c>
      <c r="AC1009" s="359">
        <v>0.927272727272727</v>
      </c>
      <c r="AD1009" s="359">
        <v>0.791504719600222</v>
      </c>
      <c r="AE1009" s="359">
        <v>0.92</v>
      </c>
      <c r="AF1009" s="172">
        <v>0.980424143556281</v>
      </c>
      <c r="AG1009" s="172">
        <v>0.967668746454906</v>
      </c>
      <c r="AH1009" s="172">
        <v>0.900225056264066</v>
      </c>
      <c r="AI1009" s="172">
        <v>0.947406082289803</v>
      </c>
      <c r="AJ1009" s="359">
        <v>0.92</v>
      </c>
      <c r="AK1009" s="172">
        <v>0.909738717339667</v>
      </c>
      <c r="AL1009" s="172">
        <v>0.759969325153374</v>
      </c>
      <c r="AM1009" s="172">
        <v>0.955787781350482</v>
      </c>
      <c r="AN1009" s="172">
        <v>0.927387358008587</v>
      </c>
      <c r="AO1009" s="171">
        <v>0.99</v>
      </c>
      <c r="AP1009" s="361">
        <v>1</v>
      </c>
      <c r="AQ1009" s="361">
        <v>1</v>
      </c>
      <c r="AR1009" s="361">
        <v>1</v>
      </c>
      <c r="AS1009" s="362">
        <v>1</v>
      </c>
      <c r="AT1009" s="367">
        <v>0.0656418488929858</v>
      </c>
      <c r="AU1009" s="364">
        <v>0.0526315789473684</v>
      </c>
      <c r="AV1009" s="365">
        <v>0.1</v>
      </c>
      <c r="AW1009" s="365">
        <v>0</v>
      </c>
      <c r="AX1009" s="365">
        <v>0.043613707165109</v>
      </c>
      <c r="AY1009" s="145"/>
      <c r="AZ1009" s="143"/>
    </row>
    <row r="1010" spans="1:52">
      <c r="A1010" s="141"/>
      <c r="B1010" s="145"/>
      <c r="C1010" s="185" t="s">
        <v>1669</v>
      </c>
      <c r="D1010" s="169" t="s">
        <v>26</v>
      </c>
      <c r="E1010" s="169" t="s">
        <v>1670</v>
      </c>
      <c r="F1010" s="170" t="s">
        <v>1869</v>
      </c>
      <c r="G1010" s="186" t="s">
        <v>1870</v>
      </c>
      <c r="H1010" s="187" t="s">
        <v>1870</v>
      </c>
      <c r="I1010" s="187" t="s">
        <v>1870</v>
      </c>
      <c r="J1010" s="187" t="s">
        <v>1870</v>
      </c>
      <c r="K1010" s="171">
        <v>0.9</v>
      </c>
      <c r="L1010" s="172">
        <v>0.923076923076923</v>
      </c>
      <c r="M1010" s="172">
        <v>0.925925925925926</v>
      </c>
      <c r="N1010" s="173">
        <v>0.92</v>
      </c>
      <c r="O1010" s="173">
        <v>0.913725490196078</v>
      </c>
      <c r="P1010" s="359">
        <v>0.9</v>
      </c>
      <c r="Q1010" s="360">
        <v>0.98030791263874</v>
      </c>
      <c r="R1010" s="172">
        <v>0.972212573810351</v>
      </c>
      <c r="S1010" s="172">
        <v>0.981824790985096</v>
      </c>
      <c r="T1010" s="172">
        <v>0.969053744997141</v>
      </c>
      <c r="U1010" s="359">
        <v>0.9</v>
      </c>
      <c r="V1010" s="172">
        <v>0.916577157178661</v>
      </c>
      <c r="W1010" s="172">
        <v>0.899270580062522</v>
      </c>
      <c r="X1010" s="172">
        <v>0.931297709923664</v>
      </c>
      <c r="Y1010" s="172">
        <v>0.927196493234229</v>
      </c>
      <c r="Z1010" s="359">
        <v>0.92</v>
      </c>
      <c r="AA1010" s="359">
        <v>0.915644171779141</v>
      </c>
      <c r="AB1010" s="359">
        <v>0.904481132075472</v>
      </c>
      <c r="AC1010" s="359">
        <v>0.930354796320631</v>
      </c>
      <c r="AD1010" s="359">
        <v>0.920390070921986</v>
      </c>
      <c r="AE1010" s="359">
        <v>0.92</v>
      </c>
      <c r="AF1010" s="172">
        <v>0.95364238410596</v>
      </c>
      <c r="AG1010" s="172">
        <v>0.991556091676719</v>
      </c>
      <c r="AH1010" s="172">
        <v>0.988121425428949</v>
      </c>
      <c r="AI1010" s="172">
        <v>0.935500601634787</v>
      </c>
      <c r="AJ1010" s="359">
        <v>0.92</v>
      </c>
      <c r="AK1010" s="172">
        <v>0.950072568940494</v>
      </c>
      <c r="AL1010" s="172">
        <v>0.929989270386266</v>
      </c>
      <c r="AM1010" s="172">
        <v>0.955024195844008</v>
      </c>
      <c r="AN1010" s="172">
        <v>0.956162994809023</v>
      </c>
      <c r="AO1010" s="171">
        <v>0.99</v>
      </c>
      <c r="AP1010" s="361">
        <v>1</v>
      </c>
      <c r="AQ1010" s="361">
        <v>1</v>
      </c>
      <c r="AR1010" s="361">
        <v>1</v>
      </c>
      <c r="AS1010" s="362">
        <v>1</v>
      </c>
      <c r="AT1010" s="367">
        <v>0.0656418488929858</v>
      </c>
      <c r="AU1010" s="364">
        <v>0.0238095238095238</v>
      </c>
      <c r="AV1010" s="365">
        <v>0</v>
      </c>
      <c r="AW1010" s="365">
        <v>0.09375</v>
      </c>
      <c r="AX1010" s="365">
        <v>0.0914454277286136</v>
      </c>
      <c r="AY1010" s="145"/>
      <c r="AZ1010" s="143"/>
    </row>
    <row r="1011" spans="1:52">
      <c r="A1011" s="141"/>
      <c r="B1011" s="145"/>
      <c r="C1011" s="185" t="s">
        <v>1669</v>
      </c>
      <c r="D1011" s="169" t="s">
        <v>26</v>
      </c>
      <c r="E1011" s="169" t="s">
        <v>1670</v>
      </c>
      <c r="F1011" s="170" t="s">
        <v>1871</v>
      </c>
      <c r="G1011" s="186" t="s">
        <v>1872</v>
      </c>
      <c r="H1011" s="187" t="s">
        <v>1872</v>
      </c>
      <c r="I1011" s="187" t="s">
        <v>1872</v>
      </c>
      <c r="J1011" s="187" t="s">
        <v>1872</v>
      </c>
      <c r="K1011" s="171">
        <v>0.9</v>
      </c>
      <c r="L1011" s="172">
        <v>0.928571428571429</v>
      </c>
      <c r="M1011" s="172">
        <v>0.666666666666667</v>
      </c>
      <c r="N1011" s="173">
        <v>1</v>
      </c>
      <c r="O1011" s="173">
        <v>0.854838709677419</v>
      </c>
      <c r="P1011" s="359">
        <v>0.9</v>
      </c>
      <c r="Q1011" s="360">
        <v>0.995850622406639</v>
      </c>
      <c r="R1011" s="172">
        <v>0.960992907801418</v>
      </c>
      <c r="S1011" s="172">
        <v>0.98936877076412</v>
      </c>
      <c r="T1011" s="172">
        <v>0.983259526010998</v>
      </c>
      <c r="U1011" s="359">
        <v>0.9</v>
      </c>
      <c r="V1011" s="172">
        <v>0.926694329183956</v>
      </c>
      <c r="W1011" s="172">
        <v>0.917730496453901</v>
      </c>
      <c r="X1011" s="172">
        <v>0.929568106312292</v>
      </c>
      <c r="Y1011" s="172">
        <v>0.926030463769526</v>
      </c>
      <c r="Z1011" s="359">
        <v>0.92</v>
      </c>
      <c r="AA1011" s="359" t="s">
        <v>40</v>
      </c>
      <c r="AB1011" s="359" t="s">
        <v>40</v>
      </c>
      <c r="AC1011" s="359" t="s">
        <v>40</v>
      </c>
      <c r="AD1011" s="359">
        <v>0</v>
      </c>
      <c r="AE1011" s="359">
        <v>0.92</v>
      </c>
      <c r="AF1011" s="172">
        <v>0.990267639902676</v>
      </c>
      <c r="AG1011" s="172">
        <v>0.997790055248619</v>
      </c>
      <c r="AH1011" s="172">
        <v>0.979978925184405</v>
      </c>
      <c r="AI1011" s="172">
        <v>0.971562171962974</v>
      </c>
      <c r="AJ1011" s="359">
        <v>0.92</v>
      </c>
      <c r="AK1011" s="172">
        <v>0.953665283540802</v>
      </c>
      <c r="AL1011" s="172">
        <v>0.951098511693834</v>
      </c>
      <c r="AM1011" s="172">
        <v>0.972757475083056</v>
      </c>
      <c r="AN1011" s="172">
        <v>0.964479478383573</v>
      </c>
      <c r="AO1011" s="171">
        <v>0.99</v>
      </c>
      <c r="AP1011" s="361">
        <v>1</v>
      </c>
      <c r="AQ1011" s="361">
        <v>1</v>
      </c>
      <c r="AR1011" s="361">
        <v>1</v>
      </c>
      <c r="AS1011" s="362">
        <v>1</v>
      </c>
      <c r="AT1011" s="367">
        <v>0.0656418488929858</v>
      </c>
      <c r="AU1011" s="364">
        <v>0</v>
      </c>
      <c r="AV1011" s="365">
        <v>0</v>
      </c>
      <c r="AW1011" s="365">
        <v>0.0625</v>
      </c>
      <c r="AX1011" s="365">
        <v>0.0330578512396694</v>
      </c>
      <c r="AY1011" s="145"/>
      <c r="AZ1011" s="143"/>
    </row>
    <row r="1012" spans="1:52">
      <c r="A1012" s="141"/>
      <c r="B1012" s="145"/>
      <c r="C1012" s="185" t="s">
        <v>1669</v>
      </c>
      <c r="D1012" s="169" t="s">
        <v>26</v>
      </c>
      <c r="E1012" s="169" t="s">
        <v>1670</v>
      </c>
      <c r="F1012" s="170" t="s">
        <v>1873</v>
      </c>
      <c r="G1012" s="196" t="s">
        <v>1873</v>
      </c>
      <c r="H1012" s="197" t="s">
        <v>1873</v>
      </c>
      <c r="I1012" s="197" t="s">
        <v>1873</v>
      </c>
      <c r="J1012" s="197" t="s">
        <v>1873</v>
      </c>
      <c r="K1012" s="171">
        <v>0.9</v>
      </c>
      <c r="L1012" s="172">
        <v>0.857142857142857</v>
      </c>
      <c r="M1012" s="172">
        <v>0.95</v>
      </c>
      <c r="N1012" s="173">
        <v>0.909090909090909</v>
      </c>
      <c r="O1012" s="173">
        <v>0.962540716612378</v>
      </c>
      <c r="P1012" s="359">
        <v>0.9</v>
      </c>
      <c r="Q1012" s="360">
        <v>0.979897148200094</v>
      </c>
      <c r="R1012" s="172">
        <v>0.97913769123783</v>
      </c>
      <c r="S1012" s="172">
        <v>0.97148288973384</v>
      </c>
      <c r="T1012" s="172">
        <v>0.973346444467446</v>
      </c>
      <c r="U1012" s="359">
        <v>0.9</v>
      </c>
      <c r="V1012" s="172">
        <v>0.926133707339878</v>
      </c>
      <c r="W1012" s="172">
        <v>0.936485859990728</v>
      </c>
      <c r="X1012" s="172">
        <v>0.950570342205323</v>
      </c>
      <c r="Y1012" s="172">
        <v>0.940827381568506</v>
      </c>
      <c r="Z1012" s="359">
        <v>0.92</v>
      </c>
      <c r="AA1012" s="359">
        <v>0.87321063394683</v>
      </c>
      <c r="AB1012" s="359">
        <v>0.897798742138365</v>
      </c>
      <c r="AC1012" s="359">
        <v>0.900884955752212</v>
      </c>
      <c r="AD1012" s="359">
        <v>0.901380544548127</v>
      </c>
      <c r="AE1012" s="359">
        <v>0.92</v>
      </c>
      <c r="AF1012" s="172">
        <v>0.91412213740458</v>
      </c>
      <c r="AG1012" s="172">
        <v>0.98429802955665</v>
      </c>
      <c r="AH1012" s="172">
        <v>0.988643156007173</v>
      </c>
      <c r="AI1012" s="172">
        <v>0.982175255742135</v>
      </c>
      <c r="AJ1012" s="359">
        <v>0.92</v>
      </c>
      <c r="AK1012" s="172">
        <v>0.946367440091289</v>
      </c>
      <c r="AL1012" s="172">
        <v>0.94525939177102</v>
      </c>
      <c r="AM1012" s="172">
        <v>0.95994009734182</v>
      </c>
      <c r="AN1012" s="172">
        <v>0.958062370175272</v>
      </c>
      <c r="AO1012" s="171">
        <v>0.99</v>
      </c>
      <c r="AP1012" s="361">
        <v>1</v>
      </c>
      <c r="AQ1012" s="361">
        <v>1</v>
      </c>
      <c r="AR1012" s="361">
        <v>1</v>
      </c>
      <c r="AS1012" s="362">
        <v>1</v>
      </c>
      <c r="AT1012" s="367">
        <v>0.0656418488929858</v>
      </c>
      <c r="AU1012" s="364">
        <v>0</v>
      </c>
      <c r="AV1012" s="365">
        <v>0.12</v>
      </c>
      <c r="AW1012" s="365">
        <v>0.0833333333333333</v>
      </c>
      <c r="AX1012" s="365">
        <v>0.0466960352422907</v>
      </c>
      <c r="AY1012" s="145"/>
      <c r="AZ1012" s="143"/>
    </row>
    <row r="1013" spans="1:52">
      <c r="A1013" s="141"/>
      <c r="B1013" s="145"/>
      <c r="C1013" s="185" t="s">
        <v>1669</v>
      </c>
      <c r="D1013" s="169" t="s">
        <v>26</v>
      </c>
      <c r="E1013" s="169" t="s">
        <v>1670</v>
      </c>
      <c r="F1013" s="170" t="s">
        <v>1874</v>
      </c>
      <c r="G1013" s="186" t="s">
        <v>1875</v>
      </c>
      <c r="H1013" s="187" t="s">
        <v>1875</v>
      </c>
      <c r="I1013" s="187" t="s">
        <v>1875</v>
      </c>
      <c r="J1013" s="187" t="s">
        <v>1875</v>
      </c>
      <c r="K1013" s="171">
        <v>0.9</v>
      </c>
      <c r="L1013" s="172">
        <v>0.758620689655172</v>
      </c>
      <c r="M1013" s="172">
        <v>0.724137931034483</v>
      </c>
      <c r="N1013" s="173">
        <v>0.724137931034483</v>
      </c>
      <c r="O1013" s="173">
        <v>0.733910891089109</v>
      </c>
      <c r="P1013" s="359">
        <v>0.9</v>
      </c>
      <c r="Q1013" s="360">
        <v>0.860160233066278</v>
      </c>
      <c r="R1013" s="172">
        <v>0.73963133640553</v>
      </c>
      <c r="S1013" s="172">
        <v>0.904082441537852</v>
      </c>
      <c r="T1013" s="172">
        <v>0.83544988197439</v>
      </c>
      <c r="U1013" s="359">
        <v>0.9</v>
      </c>
      <c r="V1013" s="172">
        <v>0.869264384559359</v>
      </c>
      <c r="W1013" s="172">
        <v>0.725806451612903</v>
      </c>
      <c r="X1013" s="172">
        <v>0.883472057074911</v>
      </c>
      <c r="Y1013" s="172">
        <v>0.85672086613654</v>
      </c>
      <c r="Z1013" s="359">
        <v>0.92</v>
      </c>
      <c r="AA1013" s="359">
        <v>0.818505338078292</v>
      </c>
      <c r="AB1013" s="359">
        <v>0.630653266331658</v>
      </c>
      <c r="AC1013" s="359">
        <v>0.867559523809524</v>
      </c>
      <c r="AD1013" s="359">
        <v>0.733389991501275</v>
      </c>
      <c r="AE1013" s="359">
        <v>0.92</v>
      </c>
      <c r="AF1013" s="172">
        <v>0.986013986013986</v>
      </c>
      <c r="AG1013" s="172">
        <v>0.970774091627172</v>
      </c>
      <c r="AH1013" s="172">
        <v>0.949536560247168</v>
      </c>
      <c r="AI1013" s="172">
        <v>0.883705702087535</v>
      </c>
      <c r="AJ1013" s="359">
        <v>0.92</v>
      </c>
      <c r="AK1013" s="172">
        <v>0.912964641885766</v>
      </c>
      <c r="AL1013" s="172">
        <v>0.804992657856094</v>
      </c>
      <c r="AM1013" s="172">
        <v>0.927722152690864</v>
      </c>
      <c r="AN1013" s="172">
        <v>0.887721567850101</v>
      </c>
      <c r="AO1013" s="171">
        <v>0.99</v>
      </c>
      <c r="AP1013" s="361">
        <v>1</v>
      </c>
      <c r="AQ1013" s="361">
        <v>1</v>
      </c>
      <c r="AR1013" s="361">
        <v>1</v>
      </c>
      <c r="AS1013" s="362">
        <v>1</v>
      </c>
      <c r="AT1013" s="367">
        <v>0.0656418488929858</v>
      </c>
      <c r="AU1013" s="364">
        <v>0</v>
      </c>
      <c r="AV1013" s="365">
        <v>0.1</v>
      </c>
      <c r="AW1013" s="365">
        <v>0.03125</v>
      </c>
      <c r="AX1013" s="365">
        <v>0.0866388308977036</v>
      </c>
      <c r="AY1013" s="145"/>
      <c r="AZ1013" s="143"/>
    </row>
    <row r="1014" spans="1:52">
      <c r="A1014" s="141"/>
      <c r="B1014" s="145"/>
      <c r="C1014" s="185" t="s">
        <v>1669</v>
      </c>
      <c r="D1014" s="169" t="s">
        <v>26</v>
      </c>
      <c r="E1014" s="169" t="s">
        <v>1670</v>
      </c>
      <c r="F1014" s="170" t="s">
        <v>1876</v>
      </c>
      <c r="G1014" s="186" t="s">
        <v>1877</v>
      </c>
      <c r="H1014" s="187" t="s">
        <v>1877</v>
      </c>
      <c r="I1014" s="187" t="s">
        <v>1877</v>
      </c>
      <c r="J1014" s="187" t="s">
        <v>1877</v>
      </c>
      <c r="K1014" s="171">
        <v>0.9</v>
      </c>
      <c r="L1014" s="172">
        <v>0.966666666666667</v>
      </c>
      <c r="M1014" s="172">
        <v>1</v>
      </c>
      <c r="N1014" s="173">
        <v>0.96551724137931</v>
      </c>
      <c r="O1014" s="173">
        <v>0.953164556962025</v>
      </c>
      <c r="P1014" s="359">
        <v>0.9</v>
      </c>
      <c r="Q1014" s="360">
        <v>0.978927203065134</v>
      </c>
      <c r="R1014" s="172">
        <v>0.974039460020768</v>
      </c>
      <c r="S1014" s="172">
        <v>0.969836400817996</v>
      </c>
      <c r="T1014" s="172">
        <v>0.963238894718433</v>
      </c>
      <c r="U1014" s="359">
        <v>0.9</v>
      </c>
      <c r="V1014" s="172">
        <v>0.901340996168582</v>
      </c>
      <c r="W1014" s="172">
        <v>0.773104880581516</v>
      </c>
      <c r="X1014" s="172">
        <v>0.920245398773006</v>
      </c>
      <c r="Y1014" s="172">
        <v>0.876845050717034</v>
      </c>
      <c r="Z1014" s="359">
        <v>0.92</v>
      </c>
      <c r="AA1014" s="359">
        <v>0.829885057471264</v>
      </c>
      <c r="AB1014" s="359">
        <v>0.506993006993007</v>
      </c>
      <c r="AC1014" s="359">
        <v>0.777335984095427</v>
      </c>
      <c r="AD1014" s="359">
        <v>0.740700769839557</v>
      </c>
      <c r="AE1014" s="359">
        <v>0.92</v>
      </c>
      <c r="AF1014" s="172">
        <v>0.98967434471803</v>
      </c>
      <c r="AG1014" s="172">
        <v>0.979913916786227</v>
      </c>
      <c r="AH1014" s="172">
        <v>0.93071450665017</v>
      </c>
      <c r="AI1014" s="172">
        <v>0.720857490088259</v>
      </c>
      <c r="AJ1014" s="359">
        <v>0.92</v>
      </c>
      <c r="AK1014" s="172">
        <v>0.916765755053508</v>
      </c>
      <c r="AL1014" s="172">
        <v>0.729091636654662</v>
      </c>
      <c r="AM1014" s="172">
        <v>0.914192761285075</v>
      </c>
      <c r="AN1014" s="172">
        <v>0.892867191896455</v>
      </c>
      <c r="AO1014" s="171">
        <v>0.99</v>
      </c>
      <c r="AP1014" s="361">
        <v>1</v>
      </c>
      <c r="AQ1014" s="361">
        <v>1</v>
      </c>
      <c r="AR1014" s="361">
        <v>1</v>
      </c>
      <c r="AS1014" s="362">
        <v>1</v>
      </c>
      <c r="AT1014" s="367">
        <v>0.0656418488929858</v>
      </c>
      <c r="AU1014" s="364">
        <v>0.0285714285714286</v>
      </c>
      <c r="AV1014" s="365">
        <v>0.0606060606060606</v>
      </c>
      <c r="AW1014" s="365">
        <v>0.03125</v>
      </c>
      <c r="AX1014" s="365">
        <v>0.0403669724770642</v>
      </c>
      <c r="AY1014" s="145"/>
      <c r="AZ1014" s="143"/>
    </row>
    <row r="1015" spans="1:52">
      <c r="A1015" s="141"/>
      <c r="B1015" s="145"/>
      <c r="C1015" s="185" t="s">
        <v>1669</v>
      </c>
      <c r="D1015" s="169" t="s">
        <v>26</v>
      </c>
      <c r="E1015" s="169" t="s">
        <v>1670</v>
      </c>
      <c r="F1015" s="170" t="s">
        <v>1878</v>
      </c>
      <c r="G1015" s="186" t="s">
        <v>1879</v>
      </c>
      <c r="H1015" s="187" t="s">
        <v>1879</v>
      </c>
      <c r="I1015" s="187" t="s">
        <v>1879</v>
      </c>
      <c r="J1015" s="187" t="s">
        <v>1879</v>
      </c>
      <c r="K1015" s="171">
        <v>0.9</v>
      </c>
      <c r="L1015" s="172">
        <v>0.8</v>
      </c>
      <c r="M1015" s="172">
        <v>0.75</v>
      </c>
      <c r="N1015" s="173">
        <v>0.714285714285714</v>
      </c>
      <c r="O1015" s="173">
        <v>0.765281173594132</v>
      </c>
      <c r="P1015" s="359">
        <v>0.9</v>
      </c>
      <c r="Q1015" s="360">
        <v>0.797766749379653</v>
      </c>
      <c r="R1015" s="172">
        <v>0.76171875</v>
      </c>
      <c r="S1015" s="172">
        <v>0.847929395790903</v>
      </c>
      <c r="T1015" s="172">
        <v>0.751334638313017</v>
      </c>
      <c r="U1015" s="359">
        <v>0.9</v>
      </c>
      <c r="V1015" s="172">
        <v>0.865384615384615</v>
      </c>
      <c r="W1015" s="172">
        <v>0.798828125</v>
      </c>
      <c r="X1015" s="172">
        <v>0.903598099117447</v>
      </c>
      <c r="Y1015" s="172">
        <v>0.882863244060859</v>
      </c>
      <c r="Z1015" s="359">
        <v>0.92</v>
      </c>
      <c r="AA1015" s="359">
        <v>0.901197604790419</v>
      </c>
      <c r="AB1015" s="359">
        <v>0.363273453093812</v>
      </c>
      <c r="AC1015" s="359">
        <v>0.907801418439716</v>
      </c>
      <c r="AD1015" s="359">
        <v>0.818358340688438</v>
      </c>
      <c r="AE1015" s="359">
        <v>0.92</v>
      </c>
      <c r="AF1015" s="172">
        <v>0.986914947156517</v>
      </c>
      <c r="AG1015" s="172">
        <v>0.983222538778094</v>
      </c>
      <c r="AH1015" s="172">
        <v>0.888574733324765</v>
      </c>
      <c r="AI1015" s="172">
        <v>0.941895192376214</v>
      </c>
      <c r="AJ1015" s="359">
        <v>0.92</v>
      </c>
      <c r="AK1015" s="172">
        <v>0.931654676258993</v>
      </c>
      <c r="AL1015" s="172">
        <v>0.729995090819833</v>
      </c>
      <c r="AM1015" s="172">
        <v>0.936742224565103</v>
      </c>
      <c r="AN1015" s="172">
        <v>0.909848148477045</v>
      </c>
      <c r="AO1015" s="171">
        <v>0.99</v>
      </c>
      <c r="AP1015" s="361">
        <v>1</v>
      </c>
      <c r="AQ1015" s="361">
        <v>1</v>
      </c>
      <c r="AR1015" s="361">
        <v>1</v>
      </c>
      <c r="AS1015" s="362">
        <v>1</v>
      </c>
      <c r="AT1015" s="367">
        <v>0.0656418488929858</v>
      </c>
      <c r="AU1015" s="364">
        <v>0</v>
      </c>
      <c r="AV1015" s="365">
        <v>0.0416666666666667</v>
      </c>
      <c r="AW1015" s="365">
        <v>0</v>
      </c>
      <c r="AX1015" s="365">
        <v>0.0786885245901639</v>
      </c>
      <c r="AY1015" s="145"/>
      <c r="AZ1015" s="143"/>
    </row>
    <row r="1016" spans="1:52">
      <c r="A1016" s="141"/>
      <c r="B1016" s="145"/>
      <c r="C1016" s="185" t="s">
        <v>1669</v>
      </c>
      <c r="D1016" s="169" t="s">
        <v>26</v>
      </c>
      <c r="E1016" s="169" t="s">
        <v>1670</v>
      </c>
      <c r="F1016" s="170" t="s">
        <v>1880</v>
      </c>
      <c r="G1016" s="186" t="s">
        <v>1881</v>
      </c>
      <c r="H1016" s="187" t="s">
        <v>1881</v>
      </c>
      <c r="I1016" s="187" t="s">
        <v>1881</v>
      </c>
      <c r="J1016" s="187" t="s">
        <v>1881</v>
      </c>
      <c r="K1016" s="171">
        <v>0.9</v>
      </c>
      <c r="L1016" s="172">
        <v>1</v>
      </c>
      <c r="M1016" s="172">
        <v>0.6</v>
      </c>
      <c r="N1016" s="173">
        <v>0.625</v>
      </c>
      <c r="O1016" s="173">
        <v>0.755905511811024</v>
      </c>
      <c r="P1016" s="359">
        <v>0.9</v>
      </c>
      <c r="Q1016" s="360">
        <v>0.786046511627907</v>
      </c>
      <c r="R1016" s="172">
        <v>0.468553459119497</v>
      </c>
      <c r="S1016" s="172">
        <v>0.983333333333333</v>
      </c>
      <c r="T1016" s="172">
        <v>0.613801588189241</v>
      </c>
      <c r="U1016" s="359">
        <v>0.9</v>
      </c>
      <c r="V1016" s="172">
        <v>0.883720930232558</v>
      </c>
      <c r="W1016" s="172">
        <v>0.889937106918239</v>
      </c>
      <c r="X1016" s="172">
        <v>0.92</v>
      </c>
      <c r="Y1016" s="172">
        <v>0.920422771502069</v>
      </c>
      <c r="Z1016" s="359">
        <v>0.92</v>
      </c>
      <c r="AA1016" s="359">
        <v>0.882352941176471</v>
      </c>
      <c r="AB1016" s="359">
        <v>0</v>
      </c>
      <c r="AC1016" s="359">
        <v>0</v>
      </c>
      <c r="AD1016" s="359">
        <v>0.6</v>
      </c>
      <c r="AE1016" s="359">
        <v>0.92</v>
      </c>
      <c r="AF1016" s="172" t="s">
        <v>40</v>
      </c>
      <c r="AG1016" s="172">
        <v>0.65</v>
      </c>
      <c r="AH1016" s="172">
        <v>0.985915492957746</v>
      </c>
      <c r="AI1016" s="172">
        <v>0.882797731568998</v>
      </c>
      <c r="AJ1016" s="359">
        <v>0.92</v>
      </c>
      <c r="AK1016" s="172">
        <v>0.950151057401813</v>
      </c>
      <c r="AL1016" s="172">
        <v>0.934272300469484</v>
      </c>
      <c r="AM1016" s="172">
        <v>0.956738768718802</v>
      </c>
      <c r="AN1016" s="172">
        <v>0.970069242796516</v>
      </c>
      <c r="AO1016" s="171">
        <v>0.99</v>
      </c>
      <c r="AP1016" s="361" t="s">
        <v>40</v>
      </c>
      <c r="AQ1016" s="361">
        <v>1</v>
      </c>
      <c r="AR1016" s="361">
        <v>1</v>
      </c>
      <c r="AS1016" s="362">
        <v>1</v>
      </c>
      <c r="AT1016" s="367">
        <v>0.0656418488929858</v>
      </c>
      <c r="AU1016" s="364">
        <v>0</v>
      </c>
      <c r="AV1016" s="365">
        <v>0</v>
      </c>
      <c r="AW1016" s="365">
        <v>0</v>
      </c>
      <c r="AX1016" s="365">
        <v>0.0158730158730159</v>
      </c>
      <c r="AY1016" s="145"/>
      <c r="AZ1016" s="143"/>
    </row>
    <row r="1017" spans="1:52">
      <c r="A1017" s="141"/>
      <c r="B1017" s="145"/>
      <c r="C1017" s="185" t="s">
        <v>1669</v>
      </c>
      <c r="D1017" s="169" t="s">
        <v>26</v>
      </c>
      <c r="E1017" s="169" t="s">
        <v>1670</v>
      </c>
      <c r="F1017" s="170" t="s">
        <v>1882</v>
      </c>
      <c r="G1017" s="188" t="s">
        <v>1883</v>
      </c>
      <c r="H1017" s="189" t="s">
        <v>1883</v>
      </c>
      <c r="I1017" s="189" t="s">
        <v>1883</v>
      </c>
      <c r="J1017" s="189" t="s">
        <v>1883</v>
      </c>
      <c r="K1017" s="171">
        <v>0.9</v>
      </c>
      <c r="L1017" s="172">
        <v>0.863636363636364</v>
      </c>
      <c r="M1017" s="172">
        <v>0.789473684210526</v>
      </c>
      <c r="N1017" s="173">
        <v>0.857142857142857</v>
      </c>
      <c r="O1017" s="173">
        <v>0.861111111111111</v>
      </c>
      <c r="P1017" s="359">
        <v>0.9</v>
      </c>
      <c r="Q1017" s="360">
        <v>0.951183431952663</v>
      </c>
      <c r="R1017" s="172">
        <v>0.762337662337662</v>
      </c>
      <c r="S1017" s="172">
        <v>0.955920205920206</v>
      </c>
      <c r="T1017" s="172">
        <v>0.937868287686721</v>
      </c>
      <c r="U1017" s="359">
        <v>0.9</v>
      </c>
      <c r="V1017" s="172">
        <v>0.900887573964497</v>
      </c>
      <c r="W1017" s="172">
        <v>0.682857142857143</v>
      </c>
      <c r="X1017" s="172">
        <v>0.911518661518662</v>
      </c>
      <c r="Y1017" s="172">
        <v>0.87984676571915</v>
      </c>
      <c r="Z1017" s="359">
        <v>0.92</v>
      </c>
      <c r="AA1017" s="359">
        <v>0.958612975391499</v>
      </c>
      <c r="AB1017" s="359">
        <v>0.899280575539568</v>
      </c>
      <c r="AC1017" s="359">
        <v>0.924342105263158</v>
      </c>
      <c r="AD1017" s="359">
        <v>0.929324358648717</v>
      </c>
      <c r="AE1017" s="359">
        <v>0.92</v>
      </c>
      <c r="AF1017" s="172">
        <v>0.9990072167704</v>
      </c>
      <c r="AG1017" s="172">
        <v>0.979753316267163</v>
      </c>
      <c r="AH1017" s="172">
        <v>0.993078044041451</v>
      </c>
      <c r="AI1017" s="172">
        <v>0.982577303190848</v>
      </c>
      <c r="AJ1017" s="359">
        <v>0.92</v>
      </c>
      <c r="AK1017" s="172">
        <v>0.946959178006109</v>
      </c>
      <c r="AL1017" s="172">
        <v>0.921706710853355</v>
      </c>
      <c r="AM1017" s="172">
        <v>0.959364908503768</v>
      </c>
      <c r="AN1017" s="172">
        <v>0.954515491100857</v>
      </c>
      <c r="AO1017" s="171">
        <v>0.99</v>
      </c>
      <c r="AP1017" s="361">
        <v>1</v>
      </c>
      <c r="AQ1017" s="361">
        <v>1</v>
      </c>
      <c r="AR1017" s="361">
        <v>1</v>
      </c>
      <c r="AS1017" s="362">
        <v>1</v>
      </c>
      <c r="AT1017" s="367">
        <v>0.0656418488929858</v>
      </c>
      <c r="AU1017" s="364">
        <v>0.106382978723404</v>
      </c>
      <c r="AV1017" s="365">
        <v>0.0476190476190476</v>
      </c>
      <c r="AW1017" s="365">
        <v>0</v>
      </c>
      <c r="AX1017" s="365">
        <v>0.0630165289256198</v>
      </c>
      <c r="AY1017" s="145"/>
      <c r="AZ1017" s="143"/>
    </row>
    <row r="1018" spans="1:52">
      <c r="A1018" s="141"/>
      <c r="B1018" s="145"/>
      <c r="C1018" s="185" t="s">
        <v>1669</v>
      </c>
      <c r="D1018" s="169" t="s">
        <v>235</v>
      </c>
      <c r="E1018" s="169" t="s">
        <v>1670</v>
      </c>
      <c r="F1018" s="170" t="s">
        <v>1884</v>
      </c>
      <c r="G1018" s="188" t="s">
        <v>1885</v>
      </c>
      <c r="H1018" s="189" t="s">
        <v>1885</v>
      </c>
      <c r="I1018" s="189" t="s">
        <v>1885</v>
      </c>
      <c r="J1018" s="189" t="s">
        <v>1885</v>
      </c>
      <c r="K1018" s="171">
        <v>0.9</v>
      </c>
      <c r="L1018" s="172" t="s">
        <v>40</v>
      </c>
      <c r="M1018" s="172" t="s">
        <v>40</v>
      </c>
      <c r="N1018" s="173" t="s">
        <v>40</v>
      </c>
      <c r="O1018" s="173" t="s">
        <v>40</v>
      </c>
      <c r="P1018" s="359">
        <v>0.9</v>
      </c>
      <c r="Q1018" s="360" t="s">
        <v>40</v>
      </c>
      <c r="R1018" s="172" t="s">
        <v>40</v>
      </c>
      <c r="S1018" s="172" t="s">
        <v>40</v>
      </c>
      <c r="T1018" s="172" t="s">
        <v>40</v>
      </c>
      <c r="U1018" s="359">
        <v>0.9</v>
      </c>
      <c r="V1018" s="172" t="s">
        <v>40</v>
      </c>
      <c r="W1018" s="172" t="s">
        <v>40</v>
      </c>
      <c r="X1018" s="172" t="s">
        <v>40</v>
      </c>
      <c r="Y1018" s="172" t="s">
        <v>40</v>
      </c>
      <c r="Z1018" s="359">
        <v>0.92</v>
      </c>
      <c r="AA1018" s="359" t="s">
        <v>40</v>
      </c>
      <c r="AB1018" s="359" t="s">
        <v>40</v>
      </c>
      <c r="AC1018" s="359" t="s">
        <v>40</v>
      </c>
      <c r="AD1018" s="359" t="s">
        <v>40</v>
      </c>
      <c r="AE1018" s="359">
        <v>0.92</v>
      </c>
      <c r="AF1018" s="172" t="s">
        <v>40</v>
      </c>
      <c r="AG1018" s="172" t="s">
        <v>40</v>
      </c>
      <c r="AH1018" s="172" t="s">
        <v>40</v>
      </c>
      <c r="AI1018" s="172" t="s">
        <v>40</v>
      </c>
      <c r="AJ1018" s="359">
        <v>0.92</v>
      </c>
      <c r="AK1018" s="172" t="s">
        <v>40</v>
      </c>
      <c r="AL1018" s="172" t="s">
        <v>40</v>
      </c>
      <c r="AM1018" s="172" t="s">
        <v>40</v>
      </c>
      <c r="AN1018" s="172" t="s">
        <v>40</v>
      </c>
      <c r="AO1018" s="171">
        <v>0.99</v>
      </c>
      <c r="AP1018" s="361" t="s">
        <v>40</v>
      </c>
      <c r="AQ1018" s="361" t="s">
        <v>40</v>
      </c>
      <c r="AR1018" s="361" t="s">
        <v>40</v>
      </c>
      <c r="AS1018" s="362" t="s">
        <v>40</v>
      </c>
      <c r="AT1018" s="367">
        <v>0.0656418488929858</v>
      </c>
      <c r="AU1018" s="364" t="s">
        <v>40</v>
      </c>
      <c r="AV1018" s="365" t="s">
        <v>40</v>
      </c>
      <c r="AW1018" s="365" t="s">
        <v>40</v>
      </c>
      <c r="AX1018" s="365" t="s">
        <v>40</v>
      </c>
      <c r="AY1018" s="145"/>
      <c r="AZ1018" s="143"/>
    </row>
    <row r="1019" spans="1:52">
      <c r="A1019" s="141"/>
      <c r="B1019" s="145"/>
      <c r="C1019" s="185" t="s">
        <v>1669</v>
      </c>
      <c r="D1019" s="169" t="s">
        <v>235</v>
      </c>
      <c r="E1019" s="169" t="s">
        <v>1670</v>
      </c>
      <c r="F1019" s="170" t="s">
        <v>1886</v>
      </c>
      <c r="G1019" s="190" t="s">
        <v>1887</v>
      </c>
      <c r="H1019" s="191" t="s">
        <v>1887</v>
      </c>
      <c r="I1019" s="191" t="s">
        <v>1887</v>
      </c>
      <c r="J1019" s="191" t="s">
        <v>1887</v>
      </c>
      <c r="K1019" s="171">
        <v>0.9</v>
      </c>
      <c r="L1019" s="172" t="s">
        <v>40</v>
      </c>
      <c r="M1019" s="172" t="s">
        <v>40</v>
      </c>
      <c r="N1019" s="173" t="s">
        <v>40</v>
      </c>
      <c r="O1019" s="173" t="s">
        <v>40</v>
      </c>
      <c r="P1019" s="359">
        <v>0.9</v>
      </c>
      <c r="Q1019" s="360" t="s">
        <v>40</v>
      </c>
      <c r="R1019" s="172" t="s">
        <v>40</v>
      </c>
      <c r="S1019" s="172" t="s">
        <v>40</v>
      </c>
      <c r="T1019" s="172" t="s">
        <v>40</v>
      </c>
      <c r="U1019" s="359">
        <v>0.9</v>
      </c>
      <c r="V1019" s="172" t="s">
        <v>40</v>
      </c>
      <c r="W1019" s="172" t="s">
        <v>40</v>
      </c>
      <c r="X1019" s="172" t="s">
        <v>40</v>
      </c>
      <c r="Y1019" s="172" t="s">
        <v>40</v>
      </c>
      <c r="Z1019" s="359">
        <v>0.92</v>
      </c>
      <c r="AA1019" s="359" t="s">
        <v>40</v>
      </c>
      <c r="AB1019" s="359" t="s">
        <v>40</v>
      </c>
      <c r="AC1019" s="359" t="s">
        <v>40</v>
      </c>
      <c r="AD1019" s="359">
        <v>1</v>
      </c>
      <c r="AE1019" s="359">
        <v>0.92</v>
      </c>
      <c r="AF1019" s="172">
        <v>1</v>
      </c>
      <c r="AG1019" s="172">
        <v>1</v>
      </c>
      <c r="AH1019" s="172">
        <v>1</v>
      </c>
      <c r="AI1019" s="172">
        <v>0.990201068974294</v>
      </c>
      <c r="AJ1019" s="359">
        <v>0.92</v>
      </c>
      <c r="AK1019" s="172" t="s">
        <v>40</v>
      </c>
      <c r="AL1019" s="172" t="s">
        <v>40</v>
      </c>
      <c r="AM1019" s="172" t="s">
        <v>40</v>
      </c>
      <c r="AN1019" s="172">
        <v>1</v>
      </c>
      <c r="AO1019" s="171">
        <v>0.99</v>
      </c>
      <c r="AP1019" s="361" t="s">
        <v>40</v>
      </c>
      <c r="AQ1019" s="361" t="s">
        <v>40</v>
      </c>
      <c r="AR1019" s="361" t="s">
        <v>40</v>
      </c>
      <c r="AS1019" s="362">
        <v>1</v>
      </c>
      <c r="AT1019" s="367">
        <v>0.0656418488929858</v>
      </c>
      <c r="AU1019" s="364" t="s">
        <v>40</v>
      </c>
      <c r="AV1019" s="365" t="s">
        <v>40</v>
      </c>
      <c r="AW1019" s="365" t="s">
        <v>40</v>
      </c>
      <c r="AX1019" s="365" t="s">
        <v>40</v>
      </c>
      <c r="AY1019" s="145"/>
      <c r="AZ1019" s="143"/>
    </row>
    <row r="1020" spans="1:52">
      <c r="A1020" s="141"/>
      <c r="B1020" s="145"/>
      <c r="C1020" s="185" t="s">
        <v>1669</v>
      </c>
      <c r="D1020" s="169" t="s">
        <v>235</v>
      </c>
      <c r="E1020" s="169" t="s">
        <v>1670</v>
      </c>
      <c r="F1020" s="170" t="s">
        <v>1888</v>
      </c>
      <c r="G1020" s="190" t="s">
        <v>1889</v>
      </c>
      <c r="H1020" s="191" t="s">
        <v>1889</v>
      </c>
      <c r="I1020" s="191" t="s">
        <v>1889</v>
      </c>
      <c r="J1020" s="191" t="s">
        <v>1889</v>
      </c>
      <c r="K1020" s="171">
        <v>0.9</v>
      </c>
      <c r="L1020" s="172" t="s">
        <v>40</v>
      </c>
      <c r="M1020" s="172" t="s">
        <v>40</v>
      </c>
      <c r="N1020" s="173" t="s">
        <v>40</v>
      </c>
      <c r="O1020" s="173" t="s">
        <v>40</v>
      </c>
      <c r="P1020" s="359">
        <v>0.9</v>
      </c>
      <c r="Q1020" s="360" t="s">
        <v>40</v>
      </c>
      <c r="R1020" s="172" t="s">
        <v>40</v>
      </c>
      <c r="S1020" s="172" t="s">
        <v>40</v>
      </c>
      <c r="T1020" s="172">
        <v>0.166666666666667</v>
      </c>
      <c r="U1020" s="359">
        <v>0.9</v>
      </c>
      <c r="V1020" s="172" t="s">
        <v>40</v>
      </c>
      <c r="W1020" s="172" t="s">
        <v>40</v>
      </c>
      <c r="X1020" s="172" t="s">
        <v>40</v>
      </c>
      <c r="Y1020" s="172">
        <v>0.833333333333333</v>
      </c>
      <c r="Z1020" s="359">
        <v>0.92</v>
      </c>
      <c r="AA1020" s="359" t="s">
        <v>40</v>
      </c>
      <c r="AB1020" s="359" t="s">
        <v>40</v>
      </c>
      <c r="AC1020" s="359" t="s">
        <v>40</v>
      </c>
      <c r="AD1020" s="359" t="s">
        <v>40</v>
      </c>
      <c r="AE1020" s="359">
        <v>0.92</v>
      </c>
      <c r="AF1020" s="172">
        <v>1</v>
      </c>
      <c r="AG1020" s="172">
        <v>1</v>
      </c>
      <c r="AH1020" s="172">
        <v>1</v>
      </c>
      <c r="AI1020" s="172">
        <v>0.999582811848143</v>
      </c>
      <c r="AJ1020" s="359">
        <v>0.92</v>
      </c>
      <c r="AK1020" s="172" t="s">
        <v>40</v>
      </c>
      <c r="AL1020" s="172" t="s">
        <v>40</v>
      </c>
      <c r="AM1020" s="172" t="s">
        <v>40</v>
      </c>
      <c r="AN1020" s="172">
        <v>0.833333333333333</v>
      </c>
      <c r="AO1020" s="171">
        <v>0.99</v>
      </c>
      <c r="AP1020" s="361">
        <v>1</v>
      </c>
      <c r="AQ1020" s="361">
        <v>1</v>
      </c>
      <c r="AR1020" s="361">
        <v>1</v>
      </c>
      <c r="AS1020" s="362">
        <v>1</v>
      </c>
      <c r="AT1020" s="367">
        <v>0.0656418488929858</v>
      </c>
      <c r="AU1020" s="364" t="s">
        <v>40</v>
      </c>
      <c r="AV1020" s="365" t="s">
        <v>40</v>
      </c>
      <c r="AW1020" s="365" t="s">
        <v>40</v>
      </c>
      <c r="AX1020" s="365" t="s">
        <v>40</v>
      </c>
      <c r="AY1020" s="145"/>
      <c r="AZ1020" s="143"/>
    </row>
    <row r="1021" spans="1:52">
      <c r="A1021" s="141"/>
      <c r="B1021" s="145"/>
      <c r="C1021" s="185" t="s">
        <v>1669</v>
      </c>
      <c r="D1021" s="169" t="s">
        <v>26</v>
      </c>
      <c r="E1021" s="169" t="s">
        <v>1670</v>
      </c>
      <c r="F1021" s="170" t="s">
        <v>1890</v>
      </c>
      <c r="G1021" s="188" t="s">
        <v>1891</v>
      </c>
      <c r="H1021" s="189" t="s">
        <v>1891</v>
      </c>
      <c r="I1021" s="189" t="s">
        <v>1891</v>
      </c>
      <c r="J1021" s="189" t="s">
        <v>1891</v>
      </c>
      <c r="K1021" s="171">
        <v>0.9</v>
      </c>
      <c r="L1021" s="172">
        <v>0.953488372093023</v>
      </c>
      <c r="M1021" s="172">
        <v>0.787878787878788</v>
      </c>
      <c r="N1021" s="173">
        <v>0.757575757575758</v>
      </c>
      <c r="O1021" s="173">
        <v>0.873087308730873</v>
      </c>
      <c r="P1021" s="359">
        <v>0.9</v>
      </c>
      <c r="Q1021" s="360">
        <v>0.90842669264491</v>
      </c>
      <c r="R1021" s="172">
        <v>0.863926002055498</v>
      </c>
      <c r="S1021" s="172">
        <v>0.935506241331484</v>
      </c>
      <c r="T1021" s="172">
        <v>0.902524757494846</v>
      </c>
      <c r="U1021" s="359">
        <v>0.9</v>
      </c>
      <c r="V1021" s="172">
        <v>0.902094495859717</v>
      </c>
      <c r="W1021" s="172">
        <v>0.849331963001028</v>
      </c>
      <c r="X1021" s="172">
        <v>0.908229311141933</v>
      </c>
      <c r="Y1021" s="172">
        <v>0.900902423361612</v>
      </c>
      <c r="Z1021" s="359">
        <v>0.92</v>
      </c>
      <c r="AA1021" s="359">
        <v>0.949019607843137</v>
      </c>
      <c r="AB1021" s="359">
        <v>0.846938775510204</v>
      </c>
      <c r="AC1021" s="359">
        <v>0.897091722595078</v>
      </c>
      <c r="AD1021" s="359">
        <v>0.877883573308562</v>
      </c>
      <c r="AE1021" s="359">
        <v>0.92</v>
      </c>
      <c r="AF1021" s="172">
        <v>0.998876303487954</v>
      </c>
      <c r="AG1021" s="172">
        <v>0.997022332506203</v>
      </c>
      <c r="AH1021" s="172">
        <v>0.996377939387079</v>
      </c>
      <c r="AI1021" s="172">
        <v>0.990602741948568</v>
      </c>
      <c r="AJ1021" s="359">
        <v>0.92</v>
      </c>
      <c r="AK1021" s="172">
        <v>0.954014029618083</v>
      </c>
      <c r="AL1021" s="172">
        <v>0.885690653432589</v>
      </c>
      <c r="AM1021" s="172">
        <v>0.947348267279341</v>
      </c>
      <c r="AN1021" s="172">
        <v>0.939144052997755</v>
      </c>
      <c r="AO1021" s="171">
        <v>0.99</v>
      </c>
      <c r="AP1021" s="361">
        <v>1</v>
      </c>
      <c r="AQ1021" s="361">
        <v>1</v>
      </c>
      <c r="AR1021" s="361">
        <v>1</v>
      </c>
      <c r="AS1021" s="362">
        <v>1</v>
      </c>
      <c r="AT1021" s="367">
        <v>0.0656418488929858</v>
      </c>
      <c r="AU1021" s="364">
        <v>0.0967741935483871</v>
      </c>
      <c r="AV1021" s="365">
        <v>0.0285714285714286</v>
      </c>
      <c r="AW1021" s="365">
        <v>0.0263157894736842</v>
      </c>
      <c r="AX1021" s="365">
        <v>0.0765765765765766</v>
      </c>
      <c r="AY1021" s="145"/>
      <c r="AZ1021" s="143"/>
    </row>
    <row r="1022" spans="1:52">
      <c r="A1022" s="141"/>
      <c r="B1022" s="145"/>
      <c r="C1022" s="185" t="s">
        <v>1669</v>
      </c>
      <c r="D1022" s="169" t="s">
        <v>235</v>
      </c>
      <c r="E1022" s="169" t="s">
        <v>1670</v>
      </c>
      <c r="F1022" s="170" t="s">
        <v>1892</v>
      </c>
      <c r="G1022" s="190" t="s">
        <v>1893</v>
      </c>
      <c r="H1022" s="191" t="s">
        <v>1893</v>
      </c>
      <c r="I1022" s="191" t="s">
        <v>1893</v>
      </c>
      <c r="J1022" s="191" t="s">
        <v>1893</v>
      </c>
      <c r="K1022" s="171">
        <v>0.9</v>
      </c>
      <c r="L1022" s="172" t="s">
        <v>40</v>
      </c>
      <c r="M1022" s="172" t="s">
        <v>40</v>
      </c>
      <c r="N1022" s="173" t="s">
        <v>40</v>
      </c>
      <c r="O1022" s="173" t="s">
        <v>40</v>
      </c>
      <c r="P1022" s="359">
        <v>0.9</v>
      </c>
      <c r="Q1022" s="360" t="s">
        <v>40</v>
      </c>
      <c r="R1022" s="172" t="s">
        <v>40</v>
      </c>
      <c r="S1022" s="172">
        <v>0</v>
      </c>
      <c r="T1022" s="172">
        <v>0</v>
      </c>
      <c r="U1022" s="359">
        <v>0.9</v>
      </c>
      <c r="V1022" s="172" t="s">
        <v>40</v>
      </c>
      <c r="W1022" s="172" t="s">
        <v>40</v>
      </c>
      <c r="X1022" s="172">
        <v>1</v>
      </c>
      <c r="Y1022" s="172">
        <v>1</v>
      </c>
      <c r="Z1022" s="359">
        <v>0.92</v>
      </c>
      <c r="AA1022" s="359" t="s">
        <v>40</v>
      </c>
      <c r="AB1022" s="359" t="s">
        <v>40</v>
      </c>
      <c r="AC1022" s="359" t="s">
        <v>40</v>
      </c>
      <c r="AD1022" s="359">
        <v>1</v>
      </c>
      <c r="AE1022" s="359">
        <v>0.92</v>
      </c>
      <c r="AF1022" s="172">
        <v>1</v>
      </c>
      <c r="AG1022" s="172">
        <v>1</v>
      </c>
      <c r="AH1022" s="172">
        <v>1</v>
      </c>
      <c r="AI1022" s="172">
        <v>0.99618697924022</v>
      </c>
      <c r="AJ1022" s="359">
        <v>0.92</v>
      </c>
      <c r="AK1022" s="172" t="s">
        <v>40</v>
      </c>
      <c r="AL1022" s="172" t="s">
        <v>40</v>
      </c>
      <c r="AM1022" s="172">
        <v>1</v>
      </c>
      <c r="AN1022" s="172">
        <v>1</v>
      </c>
      <c r="AO1022" s="171">
        <v>0.99</v>
      </c>
      <c r="AP1022" s="361">
        <v>1</v>
      </c>
      <c r="AQ1022" s="361" t="s">
        <v>40</v>
      </c>
      <c r="AR1022" s="361" t="s">
        <v>40</v>
      </c>
      <c r="AS1022" s="362">
        <v>1</v>
      </c>
      <c r="AT1022" s="367">
        <v>0.0656418488929858</v>
      </c>
      <c r="AU1022" s="364" t="s">
        <v>40</v>
      </c>
      <c r="AV1022" s="365" t="s">
        <v>40</v>
      </c>
      <c r="AW1022" s="365" t="s">
        <v>40</v>
      </c>
      <c r="AX1022" s="365" t="s">
        <v>40</v>
      </c>
      <c r="AY1022" s="145"/>
      <c r="AZ1022" s="143"/>
    </row>
    <row r="1023" spans="1:52">
      <c r="A1023" s="141"/>
      <c r="B1023" s="145"/>
      <c r="C1023" s="185" t="s">
        <v>1669</v>
      </c>
      <c r="D1023" s="169" t="s">
        <v>26</v>
      </c>
      <c r="E1023" s="169" t="s">
        <v>1670</v>
      </c>
      <c r="F1023" s="170" t="s">
        <v>1894</v>
      </c>
      <c r="G1023" s="190" t="s">
        <v>1895</v>
      </c>
      <c r="H1023" s="191" t="s">
        <v>1895</v>
      </c>
      <c r="I1023" s="191" t="s">
        <v>1895</v>
      </c>
      <c r="J1023" s="191" t="s">
        <v>1895</v>
      </c>
      <c r="K1023" s="171">
        <v>0.9</v>
      </c>
      <c r="L1023" s="172">
        <v>0.878787878787879</v>
      </c>
      <c r="M1023" s="172">
        <v>0.724137931034483</v>
      </c>
      <c r="N1023" s="173">
        <v>0.903225806451613</v>
      </c>
      <c r="O1023" s="173">
        <v>0.904550499445061</v>
      </c>
      <c r="P1023" s="359">
        <v>0.9</v>
      </c>
      <c r="Q1023" s="360">
        <v>0.967642093415869</v>
      </c>
      <c r="R1023" s="172">
        <v>0.949560269011899</v>
      </c>
      <c r="S1023" s="172">
        <v>0.897401553710153</v>
      </c>
      <c r="T1023" s="172">
        <v>0.893694170081774</v>
      </c>
      <c r="U1023" s="359">
        <v>0.9</v>
      </c>
      <c r="V1023" s="172">
        <v>0.913618458075408</v>
      </c>
      <c r="W1023" s="172">
        <v>0.870667356440766</v>
      </c>
      <c r="X1023" s="172">
        <v>0.901687650683097</v>
      </c>
      <c r="Y1023" s="172">
        <v>0.901909312383147</v>
      </c>
      <c r="Z1023" s="359">
        <v>0.92</v>
      </c>
      <c r="AA1023" s="359">
        <v>0.84964200477327</v>
      </c>
      <c r="AB1023" s="359">
        <v>0.731462925851703</v>
      </c>
      <c r="AC1023" s="359">
        <v>0.800518134715026</v>
      </c>
      <c r="AD1023" s="359">
        <v>0.809918043017015</v>
      </c>
      <c r="AE1023" s="359">
        <v>0.92</v>
      </c>
      <c r="AF1023" s="172">
        <v>0.998452924709002</v>
      </c>
      <c r="AG1023" s="172">
        <v>0.999038276591652</v>
      </c>
      <c r="AH1023" s="172">
        <v>0.998503967737739</v>
      </c>
      <c r="AI1023" s="172">
        <v>0.993271210268151</v>
      </c>
      <c r="AJ1023" s="359">
        <v>0.92</v>
      </c>
      <c r="AK1023" s="172">
        <v>0.942473851750796</v>
      </c>
      <c r="AL1023" s="172">
        <v>0.88423645320197</v>
      </c>
      <c r="AM1023" s="172">
        <v>0.920381459303615</v>
      </c>
      <c r="AN1023" s="172">
        <v>0.927241559559683</v>
      </c>
      <c r="AO1023" s="171">
        <v>0.99</v>
      </c>
      <c r="AP1023" s="361">
        <v>1</v>
      </c>
      <c r="AQ1023" s="361">
        <v>1</v>
      </c>
      <c r="AR1023" s="361">
        <v>1</v>
      </c>
      <c r="AS1023" s="362">
        <v>1</v>
      </c>
      <c r="AT1023" s="367">
        <v>0.0656418488929858</v>
      </c>
      <c r="AU1023" s="364">
        <v>0.0192307692307692</v>
      </c>
      <c r="AV1023" s="365">
        <v>0.0681818181818182</v>
      </c>
      <c r="AW1023" s="365">
        <v>0.027027027027027</v>
      </c>
      <c r="AX1023" s="365">
        <v>0.0675403225806452</v>
      </c>
      <c r="AY1023" s="145"/>
      <c r="AZ1023" s="143"/>
    </row>
    <row r="1024" spans="1:52">
      <c r="A1024" s="141"/>
      <c r="B1024" s="145"/>
      <c r="C1024" s="185" t="s">
        <v>1669</v>
      </c>
      <c r="D1024" s="169" t="s">
        <v>235</v>
      </c>
      <c r="E1024" s="169" t="s">
        <v>1670</v>
      </c>
      <c r="F1024" s="170" t="s">
        <v>1896</v>
      </c>
      <c r="G1024" s="190" t="s">
        <v>1897</v>
      </c>
      <c r="H1024" s="191" t="s">
        <v>1897</v>
      </c>
      <c r="I1024" s="191" t="s">
        <v>1897</v>
      </c>
      <c r="J1024" s="191" t="s">
        <v>1897</v>
      </c>
      <c r="K1024" s="171">
        <v>0.9</v>
      </c>
      <c r="L1024" s="172" t="s">
        <v>40</v>
      </c>
      <c r="M1024" s="172" t="s">
        <v>40</v>
      </c>
      <c r="N1024" s="173" t="s">
        <v>40</v>
      </c>
      <c r="O1024" s="173" t="s">
        <v>40</v>
      </c>
      <c r="P1024" s="359">
        <v>0.9</v>
      </c>
      <c r="Q1024" s="360" t="s">
        <v>40</v>
      </c>
      <c r="R1024" s="172" t="s">
        <v>40</v>
      </c>
      <c r="S1024" s="172" t="s">
        <v>40</v>
      </c>
      <c r="T1024" s="172">
        <v>0</v>
      </c>
      <c r="U1024" s="359">
        <v>0.9</v>
      </c>
      <c r="V1024" s="172" t="s">
        <v>40</v>
      </c>
      <c r="W1024" s="172" t="s">
        <v>40</v>
      </c>
      <c r="X1024" s="172" t="s">
        <v>40</v>
      </c>
      <c r="Y1024" s="172">
        <v>1</v>
      </c>
      <c r="Z1024" s="359">
        <v>0.92</v>
      </c>
      <c r="AA1024" s="359" t="s">
        <v>40</v>
      </c>
      <c r="AB1024" s="359" t="s">
        <v>40</v>
      </c>
      <c r="AC1024" s="359" t="s">
        <v>40</v>
      </c>
      <c r="AD1024" s="359" t="s">
        <v>40</v>
      </c>
      <c r="AE1024" s="359">
        <v>0.92</v>
      </c>
      <c r="AF1024" s="172">
        <v>1</v>
      </c>
      <c r="AG1024" s="172">
        <v>1</v>
      </c>
      <c r="AH1024" s="172">
        <v>1</v>
      </c>
      <c r="AI1024" s="172">
        <v>0.9985667752443</v>
      </c>
      <c r="AJ1024" s="359">
        <v>0.92</v>
      </c>
      <c r="AK1024" s="172" t="s">
        <v>40</v>
      </c>
      <c r="AL1024" s="172" t="s">
        <v>40</v>
      </c>
      <c r="AM1024" s="172" t="s">
        <v>40</v>
      </c>
      <c r="AN1024" s="172">
        <v>1</v>
      </c>
      <c r="AO1024" s="171">
        <v>0.99</v>
      </c>
      <c r="AP1024" s="361">
        <v>1</v>
      </c>
      <c r="AQ1024" s="361">
        <v>1</v>
      </c>
      <c r="AR1024" s="361">
        <v>1</v>
      </c>
      <c r="AS1024" s="362">
        <v>1</v>
      </c>
      <c r="AT1024" s="367">
        <v>0.0656418488929858</v>
      </c>
      <c r="AU1024" s="364" t="s">
        <v>40</v>
      </c>
      <c r="AV1024" s="365" t="s">
        <v>40</v>
      </c>
      <c r="AW1024" s="365" t="s">
        <v>40</v>
      </c>
      <c r="AX1024" s="365" t="s">
        <v>40</v>
      </c>
      <c r="AY1024" s="145"/>
      <c r="AZ1024" s="143"/>
    </row>
    <row r="1025" spans="1:52">
      <c r="A1025" s="141"/>
      <c r="B1025" s="145"/>
      <c r="C1025" s="185" t="s">
        <v>1669</v>
      </c>
      <c r="D1025" s="169" t="s">
        <v>235</v>
      </c>
      <c r="E1025" s="169" t="s">
        <v>1670</v>
      </c>
      <c r="F1025" s="170" t="s">
        <v>1898</v>
      </c>
      <c r="G1025" s="190" t="s">
        <v>1899</v>
      </c>
      <c r="H1025" s="191" t="s">
        <v>1899</v>
      </c>
      <c r="I1025" s="191" t="s">
        <v>1899</v>
      </c>
      <c r="J1025" s="191" t="s">
        <v>1899</v>
      </c>
      <c r="K1025" s="171">
        <v>0.9</v>
      </c>
      <c r="L1025" s="172" t="s">
        <v>40</v>
      </c>
      <c r="M1025" s="172" t="s">
        <v>40</v>
      </c>
      <c r="N1025" s="173" t="s">
        <v>40</v>
      </c>
      <c r="O1025" s="173" t="s">
        <v>40</v>
      </c>
      <c r="P1025" s="359">
        <v>0.9</v>
      </c>
      <c r="Q1025" s="360" t="s">
        <v>40</v>
      </c>
      <c r="R1025" s="172" t="s">
        <v>40</v>
      </c>
      <c r="S1025" s="172" t="s">
        <v>40</v>
      </c>
      <c r="T1025" s="172">
        <v>0</v>
      </c>
      <c r="U1025" s="359">
        <v>0.9</v>
      </c>
      <c r="V1025" s="172" t="s">
        <v>40</v>
      </c>
      <c r="W1025" s="172" t="s">
        <v>40</v>
      </c>
      <c r="X1025" s="172" t="s">
        <v>40</v>
      </c>
      <c r="Y1025" s="172">
        <v>1</v>
      </c>
      <c r="Z1025" s="359">
        <v>0.92</v>
      </c>
      <c r="AA1025" s="359" t="s">
        <v>40</v>
      </c>
      <c r="AB1025" s="359" t="s">
        <v>40</v>
      </c>
      <c r="AC1025" s="359" t="s">
        <v>40</v>
      </c>
      <c r="AD1025" s="359" t="s">
        <v>40</v>
      </c>
      <c r="AE1025" s="359">
        <v>0.92</v>
      </c>
      <c r="AF1025" s="172">
        <v>1</v>
      </c>
      <c r="AG1025" s="172">
        <v>1</v>
      </c>
      <c r="AH1025" s="172">
        <v>1</v>
      </c>
      <c r="AI1025" s="172">
        <v>0.99744711889132</v>
      </c>
      <c r="AJ1025" s="359">
        <v>0.92</v>
      </c>
      <c r="AK1025" s="172" t="s">
        <v>40</v>
      </c>
      <c r="AL1025" s="172" t="s">
        <v>40</v>
      </c>
      <c r="AM1025" s="172" t="s">
        <v>40</v>
      </c>
      <c r="AN1025" s="172">
        <v>1</v>
      </c>
      <c r="AO1025" s="171">
        <v>0.99</v>
      </c>
      <c r="AP1025" s="361">
        <v>1</v>
      </c>
      <c r="AQ1025" s="361">
        <v>1</v>
      </c>
      <c r="AR1025" s="361">
        <v>1</v>
      </c>
      <c r="AS1025" s="362">
        <v>1</v>
      </c>
      <c r="AT1025" s="367">
        <v>0.0656418488929858</v>
      </c>
      <c r="AU1025" s="364" t="s">
        <v>40</v>
      </c>
      <c r="AV1025" s="365" t="s">
        <v>40</v>
      </c>
      <c r="AW1025" s="365" t="s">
        <v>40</v>
      </c>
      <c r="AX1025" s="365" t="s">
        <v>40</v>
      </c>
      <c r="AY1025" s="145"/>
      <c r="AZ1025" s="143"/>
    </row>
    <row r="1026" spans="1:52">
      <c r="A1026" s="141"/>
      <c r="B1026" s="145"/>
      <c r="C1026" s="185" t="s">
        <v>1669</v>
      </c>
      <c r="D1026" s="169" t="s">
        <v>235</v>
      </c>
      <c r="E1026" s="169" t="s">
        <v>1670</v>
      </c>
      <c r="F1026" s="170" t="s">
        <v>1900</v>
      </c>
      <c r="G1026" s="190" t="s">
        <v>1901</v>
      </c>
      <c r="H1026" s="191" t="s">
        <v>1901</v>
      </c>
      <c r="I1026" s="191" t="s">
        <v>1901</v>
      </c>
      <c r="J1026" s="191" t="s">
        <v>1901</v>
      </c>
      <c r="K1026" s="171">
        <v>0.9</v>
      </c>
      <c r="L1026" s="172" t="s">
        <v>40</v>
      </c>
      <c r="M1026" s="172" t="s">
        <v>40</v>
      </c>
      <c r="N1026" s="173" t="s">
        <v>40</v>
      </c>
      <c r="O1026" s="173" t="s">
        <v>40</v>
      </c>
      <c r="P1026" s="359">
        <v>0.9</v>
      </c>
      <c r="Q1026" s="360" t="s">
        <v>40</v>
      </c>
      <c r="R1026" s="172" t="s">
        <v>40</v>
      </c>
      <c r="S1026" s="172" t="s">
        <v>40</v>
      </c>
      <c r="T1026" s="172" t="s">
        <v>40</v>
      </c>
      <c r="U1026" s="359">
        <v>0.9</v>
      </c>
      <c r="V1026" s="172" t="s">
        <v>40</v>
      </c>
      <c r="W1026" s="172" t="s">
        <v>40</v>
      </c>
      <c r="X1026" s="172" t="s">
        <v>40</v>
      </c>
      <c r="Y1026" s="172" t="s">
        <v>40</v>
      </c>
      <c r="Z1026" s="359">
        <v>0.92</v>
      </c>
      <c r="AA1026" s="359" t="s">
        <v>40</v>
      </c>
      <c r="AB1026" s="359" t="s">
        <v>40</v>
      </c>
      <c r="AC1026" s="359" t="s">
        <v>40</v>
      </c>
      <c r="AD1026" s="359" t="s">
        <v>40</v>
      </c>
      <c r="AE1026" s="359">
        <v>0.92</v>
      </c>
      <c r="AF1026" s="172">
        <v>1</v>
      </c>
      <c r="AG1026" s="172">
        <v>1</v>
      </c>
      <c r="AH1026" s="172">
        <v>1</v>
      </c>
      <c r="AI1026" s="172">
        <v>0.99953767914933</v>
      </c>
      <c r="AJ1026" s="359">
        <v>0.92</v>
      </c>
      <c r="AK1026" s="172" t="s">
        <v>40</v>
      </c>
      <c r="AL1026" s="172" t="s">
        <v>40</v>
      </c>
      <c r="AM1026" s="172" t="s">
        <v>40</v>
      </c>
      <c r="AN1026" s="172" t="s">
        <v>40</v>
      </c>
      <c r="AO1026" s="171">
        <v>0.99</v>
      </c>
      <c r="AP1026" s="361" t="s">
        <v>40</v>
      </c>
      <c r="AQ1026" s="361" t="s">
        <v>40</v>
      </c>
      <c r="AR1026" s="361" t="s">
        <v>40</v>
      </c>
      <c r="AS1026" s="362">
        <v>1</v>
      </c>
      <c r="AT1026" s="367">
        <v>0.0656418488929858</v>
      </c>
      <c r="AU1026" s="364" t="s">
        <v>40</v>
      </c>
      <c r="AV1026" s="365" t="s">
        <v>40</v>
      </c>
      <c r="AW1026" s="365" t="s">
        <v>40</v>
      </c>
      <c r="AX1026" s="365" t="s">
        <v>40</v>
      </c>
      <c r="AY1026" s="145"/>
      <c r="AZ1026" s="143"/>
    </row>
    <row r="1027" spans="1:52">
      <c r="A1027" s="141"/>
      <c r="B1027" s="145"/>
      <c r="C1027" s="185" t="s">
        <v>1669</v>
      </c>
      <c r="D1027" s="169" t="s">
        <v>26</v>
      </c>
      <c r="E1027" s="169" t="s">
        <v>1670</v>
      </c>
      <c r="F1027" s="170" t="s">
        <v>1902</v>
      </c>
      <c r="G1027" s="190" t="s">
        <v>1903</v>
      </c>
      <c r="H1027" s="191" t="s">
        <v>1903</v>
      </c>
      <c r="I1027" s="191" t="s">
        <v>1903</v>
      </c>
      <c r="J1027" s="191" t="s">
        <v>1903</v>
      </c>
      <c r="K1027" s="171">
        <v>0.9</v>
      </c>
      <c r="L1027" s="172">
        <v>1</v>
      </c>
      <c r="M1027" s="172">
        <v>0.833333333333333</v>
      </c>
      <c r="N1027" s="173">
        <v>0.923076923076923</v>
      </c>
      <c r="O1027" s="173">
        <v>0.912240184757506</v>
      </c>
      <c r="P1027" s="359">
        <v>0.9</v>
      </c>
      <c r="Q1027" s="360">
        <v>0.93688007213706</v>
      </c>
      <c r="R1027" s="172">
        <v>0.730192719486081</v>
      </c>
      <c r="S1027" s="172">
        <v>0.9609375</v>
      </c>
      <c r="T1027" s="172">
        <v>0.929141132633265</v>
      </c>
      <c r="U1027" s="359">
        <v>0.9</v>
      </c>
      <c r="V1027" s="172">
        <v>0.793507664562669</v>
      </c>
      <c r="W1027" s="172">
        <v>0.620985010706638</v>
      </c>
      <c r="X1027" s="172">
        <v>0.8125</v>
      </c>
      <c r="Y1027" s="172">
        <v>0.819450004619222</v>
      </c>
      <c r="Z1027" s="359">
        <v>0.92</v>
      </c>
      <c r="AA1027" s="359">
        <v>0.955958549222798</v>
      </c>
      <c r="AB1027" s="359">
        <v>0.7225</v>
      </c>
      <c r="AC1027" s="359">
        <v>0.899653979238754</v>
      </c>
      <c r="AD1027" s="359">
        <v>0.84422175950026</v>
      </c>
      <c r="AE1027" s="359">
        <v>0.92</v>
      </c>
      <c r="AF1027" s="172">
        <v>0.9974860836775</v>
      </c>
      <c r="AG1027" s="172">
        <v>0.995932975435172</v>
      </c>
      <c r="AH1027" s="172">
        <v>0.989497328800389</v>
      </c>
      <c r="AI1027" s="172">
        <v>0.982975290739549</v>
      </c>
      <c r="AJ1027" s="359">
        <v>0.92</v>
      </c>
      <c r="AK1027" s="172">
        <v>0.941255006675567</v>
      </c>
      <c r="AL1027" s="172">
        <v>0.784803105934553</v>
      </c>
      <c r="AM1027" s="172">
        <v>0.932441045251753</v>
      </c>
      <c r="AN1027" s="172">
        <v>0.905873868496966</v>
      </c>
      <c r="AO1027" s="171">
        <v>0.99</v>
      </c>
      <c r="AP1027" s="361">
        <v>1</v>
      </c>
      <c r="AQ1027" s="361">
        <v>1</v>
      </c>
      <c r="AR1027" s="361">
        <v>1</v>
      </c>
      <c r="AS1027" s="362">
        <v>1</v>
      </c>
      <c r="AT1027" s="367">
        <v>0.0656418488929858</v>
      </c>
      <c r="AU1027" s="364">
        <v>0.0833333333333333</v>
      </c>
      <c r="AV1027" s="365">
        <v>0</v>
      </c>
      <c r="AW1027" s="365">
        <v>0</v>
      </c>
      <c r="AX1027" s="365">
        <v>0.0591259640102828</v>
      </c>
      <c r="AY1027" s="145"/>
      <c r="AZ1027" s="143"/>
    </row>
    <row r="1028" spans="1:52">
      <c r="A1028" s="141"/>
      <c r="B1028" s="145"/>
      <c r="C1028" s="185" t="s">
        <v>1669</v>
      </c>
      <c r="D1028" s="169" t="s">
        <v>235</v>
      </c>
      <c r="E1028" s="169" t="s">
        <v>1670</v>
      </c>
      <c r="F1028" s="170" t="s">
        <v>1904</v>
      </c>
      <c r="G1028" s="188" t="s">
        <v>1905</v>
      </c>
      <c r="H1028" s="189" t="s">
        <v>1905</v>
      </c>
      <c r="I1028" s="189" t="s">
        <v>1905</v>
      </c>
      <c r="J1028" s="189" t="s">
        <v>1905</v>
      </c>
      <c r="K1028" s="171">
        <v>0.9</v>
      </c>
      <c r="L1028" s="172" t="s">
        <v>40</v>
      </c>
      <c r="M1028" s="172" t="s">
        <v>40</v>
      </c>
      <c r="N1028" s="173" t="s">
        <v>40</v>
      </c>
      <c r="O1028" s="173" t="s">
        <v>40</v>
      </c>
      <c r="P1028" s="359">
        <v>0.9</v>
      </c>
      <c r="Q1028" s="360">
        <v>0</v>
      </c>
      <c r="R1028" s="172" t="s">
        <v>40</v>
      </c>
      <c r="S1028" s="172" t="s">
        <v>40</v>
      </c>
      <c r="T1028" s="172">
        <v>0.428571428571429</v>
      </c>
      <c r="U1028" s="359">
        <v>0.9</v>
      </c>
      <c r="V1028" s="172">
        <v>1</v>
      </c>
      <c r="W1028" s="172" t="s">
        <v>40</v>
      </c>
      <c r="X1028" s="172" t="s">
        <v>40</v>
      </c>
      <c r="Y1028" s="172">
        <v>1</v>
      </c>
      <c r="Z1028" s="359">
        <v>0.92</v>
      </c>
      <c r="AA1028" s="359" t="s">
        <v>40</v>
      </c>
      <c r="AB1028" s="359" t="s">
        <v>40</v>
      </c>
      <c r="AC1028" s="359" t="s">
        <v>40</v>
      </c>
      <c r="AD1028" s="359" t="s">
        <v>40</v>
      </c>
      <c r="AE1028" s="359">
        <v>0.92</v>
      </c>
      <c r="AF1028" s="172">
        <v>1</v>
      </c>
      <c r="AG1028" s="172">
        <v>0.997747747747748</v>
      </c>
      <c r="AH1028" s="172">
        <v>0.996794871794872</v>
      </c>
      <c r="AI1028" s="172">
        <v>0.998189020939445</v>
      </c>
      <c r="AJ1028" s="359">
        <v>0.92</v>
      </c>
      <c r="AK1028" s="172">
        <v>1</v>
      </c>
      <c r="AL1028" s="172" t="s">
        <v>40</v>
      </c>
      <c r="AM1028" s="172" t="s">
        <v>40</v>
      </c>
      <c r="AN1028" s="172">
        <v>1</v>
      </c>
      <c r="AO1028" s="171">
        <v>0.99</v>
      </c>
      <c r="AP1028" s="361">
        <v>1</v>
      </c>
      <c r="AQ1028" s="361">
        <v>1</v>
      </c>
      <c r="AR1028" s="361">
        <v>1</v>
      </c>
      <c r="AS1028" s="362">
        <v>1</v>
      </c>
      <c r="AT1028" s="367">
        <v>0.0656418488929858</v>
      </c>
      <c r="AU1028" s="364" t="s">
        <v>40</v>
      </c>
      <c r="AV1028" s="365" t="s">
        <v>40</v>
      </c>
      <c r="AW1028" s="365" t="s">
        <v>40</v>
      </c>
      <c r="AX1028" s="365">
        <v>0.666666666666667</v>
      </c>
      <c r="AY1028" s="145"/>
      <c r="AZ1028" s="143"/>
    </row>
    <row r="1029" spans="1:52">
      <c r="A1029" s="141"/>
      <c r="B1029" s="145"/>
      <c r="C1029" s="185" t="s">
        <v>1669</v>
      </c>
      <c r="D1029" s="169" t="s">
        <v>235</v>
      </c>
      <c r="E1029" s="169" t="s">
        <v>1670</v>
      </c>
      <c r="F1029" s="170" t="s">
        <v>1906</v>
      </c>
      <c r="G1029" s="188" t="s">
        <v>1907</v>
      </c>
      <c r="H1029" s="189" t="s">
        <v>1907</v>
      </c>
      <c r="I1029" s="189" t="s">
        <v>1907</v>
      </c>
      <c r="J1029" s="189" t="s">
        <v>1907</v>
      </c>
      <c r="K1029" s="171">
        <v>0.9</v>
      </c>
      <c r="L1029" s="172" t="s">
        <v>40</v>
      </c>
      <c r="M1029" s="172" t="s">
        <v>40</v>
      </c>
      <c r="N1029" s="173" t="s">
        <v>40</v>
      </c>
      <c r="O1029" s="173" t="s">
        <v>40</v>
      </c>
      <c r="P1029" s="359">
        <v>0.9</v>
      </c>
      <c r="Q1029" s="360" t="s">
        <v>40</v>
      </c>
      <c r="R1029" s="172" t="s">
        <v>40</v>
      </c>
      <c r="S1029" s="172" t="s">
        <v>40</v>
      </c>
      <c r="T1029" s="172">
        <v>0</v>
      </c>
      <c r="U1029" s="359">
        <v>0.9</v>
      </c>
      <c r="V1029" s="172" t="s">
        <v>40</v>
      </c>
      <c r="W1029" s="172" t="s">
        <v>40</v>
      </c>
      <c r="X1029" s="172" t="s">
        <v>40</v>
      </c>
      <c r="Y1029" s="172">
        <v>0.9375</v>
      </c>
      <c r="Z1029" s="359">
        <v>0.92</v>
      </c>
      <c r="AA1029" s="359" t="s">
        <v>40</v>
      </c>
      <c r="AB1029" s="359" t="s">
        <v>40</v>
      </c>
      <c r="AC1029" s="359" t="s">
        <v>40</v>
      </c>
      <c r="AD1029" s="359" t="s">
        <v>40</v>
      </c>
      <c r="AE1029" s="359">
        <v>0.92</v>
      </c>
      <c r="AF1029" s="172">
        <v>0.997787610619469</v>
      </c>
      <c r="AG1029" s="172">
        <v>1</v>
      </c>
      <c r="AH1029" s="172">
        <v>1</v>
      </c>
      <c r="AI1029" s="172">
        <v>0.999565626583653</v>
      </c>
      <c r="AJ1029" s="359">
        <v>0.92</v>
      </c>
      <c r="AK1029" s="172" t="s">
        <v>40</v>
      </c>
      <c r="AL1029" s="172" t="s">
        <v>40</v>
      </c>
      <c r="AM1029" s="172" t="s">
        <v>40</v>
      </c>
      <c r="AN1029" s="172">
        <v>0.941176470588235</v>
      </c>
      <c r="AO1029" s="171">
        <v>0.99</v>
      </c>
      <c r="AP1029" s="361" t="s">
        <v>40</v>
      </c>
      <c r="AQ1029" s="361" t="s">
        <v>40</v>
      </c>
      <c r="AR1029" s="361">
        <v>1</v>
      </c>
      <c r="AS1029" s="362">
        <v>1</v>
      </c>
      <c r="AT1029" s="367">
        <v>0.0656418488929858</v>
      </c>
      <c r="AU1029" s="364" t="s">
        <v>40</v>
      </c>
      <c r="AV1029" s="365" t="s">
        <v>40</v>
      </c>
      <c r="AW1029" s="365" t="s">
        <v>40</v>
      </c>
      <c r="AX1029" s="365" t="s">
        <v>40</v>
      </c>
      <c r="AY1029" s="145"/>
      <c r="AZ1029" s="143"/>
    </row>
    <row r="1030" spans="1:52">
      <c r="A1030" s="141"/>
      <c r="B1030" s="145"/>
      <c r="C1030" s="185" t="s">
        <v>1669</v>
      </c>
      <c r="D1030" s="169" t="s">
        <v>235</v>
      </c>
      <c r="E1030" s="169" t="s">
        <v>1670</v>
      </c>
      <c r="F1030" s="170" t="s">
        <v>1908</v>
      </c>
      <c r="G1030" s="188" t="s">
        <v>1909</v>
      </c>
      <c r="H1030" s="189" t="s">
        <v>1909</v>
      </c>
      <c r="I1030" s="189" t="s">
        <v>1909</v>
      </c>
      <c r="J1030" s="189" t="s">
        <v>1909</v>
      </c>
      <c r="K1030" s="171">
        <v>0.9</v>
      </c>
      <c r="L1030" s="172" t="s">
        <v>40</v>
      </c>
      <c r="M1030" s="172" t="s">
        <v>40</v>
      </c>
      <c r="N1030" s="173" t="s">
        <v>40</v>
      </c>
      <c r="O1030" s="173" t="s">
        <v>40</v>
      </c>
      <c r="P1030" s="359">
        <v>0.9</v>
      </c>
      <c r="Q1030" s="360" t="s">
        <v>40</v>
      </c>
      <c r="R1030" s="172" t="s">
        <v>40</v>
      </c>
      <c r="S1030" s="172">
        <v>0</v>
      </c>
      <c r="T1030" s="172">
        <v>0</v>
      </c>
      <c r="U1030" s="359">
        <v>0.9</v>
      </c>
      <c r="V1030" s="172" t="s">
        <v>40</v>
      </c>
      <c r="W1030" s="172" t="s">
        <v>40</v>
      </c>
      <c r="X1030" s="172">
        <v>1</v>
      </c>
      <c r="Y1030" s="172">
        <v>1</v>
      </c>
      <c r="Z1030" s="359">
        <v>0.92</v>
      </c>
      <c r="AA1030" s="359" t="s">
        <v>40</v>
      </c>
      <c r="AB1030" s="359" t="s">
        <v>40</v>
      </c>
      <c r="AC1030" s="359" t="s">
        <v>40</v>
      </c>
      <c r="AD1030" s="359">
        <v>1</v>
      </c>
      <c r="AE1030" s="359">
        <v>0.92</v>
      </c>
      <c r="AF1030" s="172">
        <v>1</v>
      </c>
      <c r="AG1030" s="172">
        <v>1</v>
      </c>
      <c r="AH1030" s="172">
        <v>1</v>
      </c>
      <c r="AI1030" s="172">
        <v>1</v>
      </c>
      <c r="AJ1030" s="359">
        <v>0.92</v>
      </c>
      <c r="AK1030" s="172" t="s">
        <v>40</v>
      </c>
      <c r="AL1030" s="172" t="s">
        <v>40</v>
      </c>
      <c r="AM1030" s="172">
        <v>1</v>
      </c>
      <c r="AN1030" s="172">
        <v>1</v>
      </c>
      <c r="AO1030" s="171">
        <v>0.99</v>
      </c>
      <c r="AP1030" s="361">
        <v>1</v>
      </c>
      <c r="AQ1030" s="361">
        <v>1</v>
      </c>
      <c r="AR1030" s="361">
        <v>1</v>
      </c>
      <c r="AS1030" s="362">
        <v>1</v>
      </c>
      <c r="AT1030" s="367">
        <v>0.0656418488929858</v>
      </c>
      <c r="AU1030" s="364" t="s">
        <v>40</v>
      </c>
      <c r="AV1030" s="365" t="s">
        <v>40</v>
      </c>
      <c r="AW1030" s="365" t="s">
        <v>40</v>
      </c>
      <c r="AX1030" s="365" t="s">
        <v>40</v>
      </c>
      <c r="AY1030" s="145"/>
      <c r="AZ1030" s="143"/>
    </row>
    <row r="1031" spans="1:52">
      <c r="A1031" s="141"/>
      <c r="B1031" s="145"/>
      <c r="C1031" s="185" t="s">
        <v>1669</v>
      </c>
      <c r="D1031" s="169" t="s">
        <v>235</v>
      </c>
      <c r="E1031" s="169" t="s">
        <v>1670</v>
      </c>
      <c r="F1031" s="170" t="s">
        <v>1910</v>
      </c>
      <c r="G1031" s="190" t="s">
        <v>1911</v>
      </c>
      <c r="H1031" s="191" t="s">
        <v>1911</v>
      </c>
      <c r="I1031" s="191" t="s">
        <v>1911</v>
      </c>
      <c r="J1031" s="191" t="s">
        <v>1911</v>
      </c>
      <c r="K1031" s="171">
        <v>0.9</v>
      </c>
      <c r="L1031" s="172" t="s">
        <v>40</v>
      </c>
      <c r="M1031" s="172" t="s">
        <v>40</v>
      </c>
      <c r="N1031" s="173" t="s">
        <v>40</v>
      </c>
      <c r="O1031" s="173" t="s">
        <v>40</v>
      </c>
      <c r="P1031" s="359">
        <v>0.9</v>
      </c>
      <c r="Q1031" s="360" t="s">
        <v>40</v>
      </c>
      <c r="R1031" s="172" t="s">
        <v>40</v>
      </c>
      <c r="S1031" s="172" t="s">
        <v>40</v>
      </c>
      <c r="T1031" s="172">
        <v>0</v>
      </c>
      <c r="U1031" s="359">
        <v>0.9</v>
      </c>
      <c r="V1031" s="172" t="s">
        <v>40</v>
      </c>
      <c r="W1031" s="172" t="s">
        <v>40</v>
      </c>
      <c r="X1031" s="172" t="s">
        <v>40</v>
      </c>
      <c r="Y1031" s="172">
        <v>1</v>
      </c>
      <c r="Z1031" s="359">
        <v>0.92</v>
      </c>
      <c r="AA1031" s="359" t="s">
        <v>40</v>
      </c>
      <c r="AB1031" s="359" t="s">
        <v>40</v>
      </c>
      <c r="AC1031" s="359" t="s">
        <v>40</v>
      </c>
      <c r="AD1031" s="359" t="s">
        <v>40</v>
      </c>
      <c r="AE1031" s="359">
        <v>0.92</v>
      </c>
      <c r="AF1031" s="172">
        <v>1</v>
      </c>
      <c r="AG1031" s="172">
        <v>1</v>
      </c>
      <c r="AH1031" s="172">
        <v>1</v>
      </c>
      <c r="AI1031" s="172">
        <v>0.999885031041619</v>
      </c>
      <c r="AJ1031" s="359">
        <v>0.92</v>
      </c>
      <c r="AK1031" s="172" t="s">
        <v>40</v>
      </c>
      <c r="AL1031" s="172" t="s">
        <v>40</v>
      </c>
      <c r="AM1031" s="172" t="s">
        <v>40</v>
      </c>
      <c r="AN1031" s="172">
        <v>1</v>
      </c>
      <c r="AO1031" s="171">
        <v>0.99</v>
      </c>
      <c r="AP1031" s="361">
        <v>1</v>
      </c>
      <c r="AQ1031" s="361" t="s">
        <v>40</v>
      </c>
      <c r="AR1031" s="361" t="s">
        <v>40</v>
      </c>
      <c r="AS1031" s="362">
        <v>1</v>
      </c>
      <c r="AT1031" s="367">
        <v>0.0656418488929858</v>
      </c>
      <c r="AU1031" s="364" t="s">
        <v>40</v>
      </c>
      <c r="AV1031" s="365" t="s">
        <v>40</v>
      </c>
      <c r="AW1031" s="365" t="s">
        <v>40</v>
      </c>
      <c r="AX1031" s="365" t="s">
        <v>40</v>
      </c>
      <c r="AY1031" s="145"/>
      <c r="AZ1031" s="143"/>
    </row>
    <row r="1032" spans="1:52">
      <c r="A1032" s="141"/>
      <c r="B1032" s="145"/>
      <c r="C1032" s="185" t="s">
        <v>1669</v>
      </c>
      <c r="D1032" s="169" t="s">
        <v>26</v>
      </c>
      <c r="E1032" s="169" t="s">
        <v>1670</v>
      </c>
      <c r="F1032" s="170" t="s">
        <v>1912</v>
      </c>
      <c r="G1032" s="190" t="s">
        <v>1913</v>
      </c>
      <c r="H1032" s="191" t="s">
        <v>1913</v>
      </c>
      <c r="I1032" s="191" t="s">
        <v>1913</v>
      </c>
      <c r="J1032" s="191" t="s">
        <v>1913</v>
      </c>
      <c r="K1032" s="171">
        <v>0.9</v>
      </c>
      <c r="L1032" s="172">
        <v>0.894736842105263</v>
      </c>
      <c r="M1032" s="172">
        <v>0.875</v>
      </c>
      <c r="N1032" s="173">
        <v>0.944444444444444</v>
      </c>
      <c r="O1032" s="173">
        <v>0.947976878612717</v>
      </c>
      <c r="P1032" s="359">
        <v>0.9</v>
      </c>
      <c r="Q1032" s="360">
        <v>0.972222222222222</v>
      </c>
      <c r="R1032" s="172">
        <v>0.871442125237192</v>
      </c>
      <c r="S1032" s="172">
        <v>0.981356809943035</v>
      </c>
      <c r="T1032" s="172">
        <v>0.967187530481263</v>
      </c>
      <c r="U1032" s="359">
        <v>0.9</v>
      </c>
      <c r="V1032" s="172">
        <v>0.897959183673469</v>
      </c>
      <c r="W1032" s="172">
        <v>0.791271347248577</v>
      </c>
      <c r="X1032" s="172">
        <v>0.896426721905748</v>
      </c>
      <c r="Y1032" s="172">
        <v>0.872905327636995</v>
      </c>
      <c r="Z1032" s="359">
        <v>0.92</v>
      </c>
      <c r="AA1032" s="359">
        <v>0.956989247311828</v>
      </c>
      <c r="AB1032" s="359">
        <v>0.809128630705394</v>
      </c>
      <c r="AC1032" s="359">
        <v>0.92874109263658</v>
      </c>
      <c r="AD1032" s="359">
        <v>0.899050519527051</v>
      </c>
      <c r="AE1032" s="359">
        <v>0.92</v>
      </c>
      <c r="AF1032" s="172">
        <v>0.986468755125471</v>
      </c>
      <c r="AG1032" s="172">
        <v>0.993684210526316</v>
      </c>
      <c r="AH1032" s="172">
        <v>0.96324248777079</v>
      </c>
      <c r="AI1032" s="172">
        <v>0.977589750545128</v>
      </c>
      <c r="AJ1032" s="359">
        <v>0.92</v>
      </c>
      <c r="AK1032" s="172">
        <v>0.940412186379928</v>
      </c>
      <c r="AL1032" s="172">
        <v>0.825684535287312</v>
      </c>
      <c r="AM1032" s="172">
        <v>0.935826604334892</v>
      </c>
      <c r="AN1032" s="172">
        <v>0.924352796144794</v>
      </c>
      <c r="AO1032" s="171">
        <v>0.99</v>
      </c>
      <c r="AP1032" s="361">
        <v>1</v>
      </c>
      <c r="AQ1032" s="361">
        <v>1</v>
      </c>
      <c r="AR1032" s="361">
        <v>1</v>
      </c>
      <c r="AS1032" s="362">
        <v>1</v>
      </c>
      <c r="AT1032" s="367">
        <v>0.0656418488929858</v>
      </c>
      <c r="AU1032" s="364">
        <v>0.0740740740740741</v>
      </c>
      <c r="AV1032" s="365">
        <v>0.0357142857142857</v>
      </c>
      <c r="AW1032" s="365">
        <v>0.0294117647058824</v>
      </c>
      <c r="AX1032" s="365">
        <v>0.0510948905109489</v>
      </c>
      <c r="AY1032" s="145"/>
      <c r="AZ1032" s="143"/>
    </row>
    <row r="1033" spans="1:52">
      <c r="A1033" s="141"/>
      <c r="B1033" s="145"/>
      <c r="C1033" s="185" t="s">
        <v>1669</v>
      </c>
      <c r="D1033" s="169" t="s">
        <v>26</v>
      </c>
      <c r="E1033" s="169" t="s">
        <v>1670</v>
      </c>
      <c r="F1033" s="170" t="s">
        <v>1914</v>
      </c>
      <c r="G1033" s="188" t="s">
        <v>1915</v>
      </c>
      <c r="H1033" s="189" t="s">
        <v>1915</v>
      </c>
      <c r="I1033" s="189" t="s">
        <v>1915</v>
      </c>
      <c r="J1033" s="189" t="s">
        <v>1915</v>
      </c>
      <c r="K1033" s="171">
        <v>0.9</v>
      </c>
      <c r="L1033" s="172">
        <v>1</v>
      </c>
      <c r="M1033" s="172">
        <v>0.962962962962963</v>
      </c>
      <c r="N1033" s="173">
        <v>0.892857142857143</v>
      </c>
      <c r="O1033" s="173">
        <v>0.982758620689655</v>
      </c>
      <c r="P1033" s="359">
        <v>0.9</v>
      </c>
      <c r="Q1033" s="360">
        <v>0.977450529222273</v>
      </c>
      <c r="R1033" s="172">
        <v>0.958333333333333</v>
      </c>
      <c r="S1033" s="172">
        <v>0.965263588067021</v>
      </c>
      <c r="T1033" s="172">
        <v>0.979599648416456</v>
      </c>
      <c r="U1033" s="359">
        <v>0.9</v>
      </c>
      <c r="V1033" s="172">
        <v>0.92038656235619</v>
      </c>
      <c r="W1033" s="172">
        <v>0.855555555555556</v>
      </c>
      <c r="X1033" s="172">
        <v>0.909685328974254</v>
      </c>
      <c r="Y1033" s="172">
        <v>0.927528424395361</v>
      </c>
      <c r="Z1033" s="359">
        <v>0.92</v>
      </c>
      <c r="AA1033" s="359">
        <v>0.926966292134832</v>
      </c>
      <c r="AB1033" s="359">
        <v>0.877477477477478</v>
      </c>
      <c r="AC1033" s="359">
        <v>0.922879177377892</v>
      </c>
      <c r="AD1033" s="359">
        <v>0.933839324072748</v>
      </c>
      <c r="AE1033" s="359">
        <v>0.92</v>
      </c>
      <c r="AF1033" s="172">
        <v>0.999374609130707</v>
      </c>
      <c r="AG1033" s="172">
        <v>0.998879342547628</v>
      </c>
      <c r="AH1033" s="172">
        <v>0.995367510809141</v>
      </c>
      <c r="AI1033" s="172">
        <v>0.994235294117647</v>
      </c>
      <c r="AJ1033" s="359">
        <v>0.92</v>
      </c>
      <c r="AK1033" s="172">
        <v>0.952569169960474</v>
      </c>
      <c r="AL1033" s="172">
        <v>0.91869918699187</v>
      </c>
      <c r="AM1033" s="172">
        <v>0.957334273624824</v>
      </c>
      <c r="AN1033" s="172">
        <v>0.967364422724207</v>
      </c>
      <c r="AO1033" s="171">
        <v>0.99</v>
      </c>
      <c r="AP1033" s="361">
        <v>1</v>
      </c>
      <c r="AQ1033" s="361">
        <v>1</v>
      </c>
      <c r="AR1033" s="361">
        <v>1</v>
      </c>
      <c r="AS1033" s="362">
        <v>1</v>
      </c>
      <c r="AT1033" s="367">
        <v>0.0656418488929858</v>
      </c>
      <c r="AU1033" s="364">
        <v>0.0769230769230769</v>
      </c>
      <c r="AV1033" s="365">
        <v>0</v>
      </c>
      <c r="AW1033" s="365">
        <v>0.0333333333333333</v>
      </c>
      <c r="AX1033" s="365">
        <v>0.0506706408345753</v>
      </c>
      <c r="AY1033" s="145"/>
      <c r="AZ1033" s="143"/>
    </row>
    <row r="1034" spans="1:52">
      <c r="A1034" s="141"/>
      <c r="B1034" s="145"/>
      <c r="C1034" s="185" t="s">
        <v>1669</v>
      </c>
      <c r="D1034" s="169" t="s">
        <v>26</v>
      </c>
      <c r="E1034" s="169" t="s">
        <v>1670</v>
      </c>
      <c r="F1034" s="170" t="s">
        <v>1916</v>
      </c>
      <c r="G1034" s="188" t="s">
        <v>1917</v>
      </c>
      <c r="H1034" s="189" t="s">
        <v>1917</v>
      </c>
      <c r="I1034" s="189" t="s">
        <v>1917</v>
      </c>
      <c r="J1034" s="189" t="s">
        <v>1917</v>
      </c>
      <c r="K1034" s="171">
        <v>0.9</v>
      </c>
      <c r="L1034" s="172">
        <v>0.771428571428571</v>
      </c>
      <c r="M1034" s="172">
        <v>0.756756756756757</v>
      </c>
      <c r="N1034" s="173">
        <v>0.866666666666667</v>
      </c>
      <c r="O1034" s="173">
        <v>0.841356673960613</v>
      </c>
      <c r="P1034" s="359">
        <v>0.9</v>
      </c>
      <c r="Q1034" s="360">
        <v>0.822780454232622</v>
      </c>
      <c r="R1034" s="172">
        <v>0.73757225433526</v>
      </c>
      <c r="S1034" s="172">
        <v>0.763893350465789</v>
      </c>
      <c r="T1034" s="172">
        <v>0.827912249872456</v>
      </c>
      <c r="U1034" s="359">
        <v>0.9</v>
      </c>
      <c r="V1034" s="172">
        <v>0.749139710942877</v>
      </c>
      <c r="W1034" s="172">
        <v>0.743352601156069</v>
      </c>
      <c r="X1034" s="172">
        <v>0.738194667523289</v>
      </c>
      <c r="Y1034" s="172">
        <v>0.720492035598889</v>
      </c>
      <c r="Z1034" s="359">
        <v>0.92</v>
      </c>
      <c r="AA1034" s="359">
        <v>0.809659090909091</v>
      </c>
      <c r="AB1034" s="359">
        <v>0.672955974842767</v>
      </c>
      <c r="AC1034" s="359">
        <v>0.687725631768953</v>
      </c>
      <c r="AD1034" s="359">
        <v>0.659850149287364</v>
      </c>
      <c r="AE1034" s="359">
        <v>0.92</v>
      </c>
      <c r="AF1034" s="172">
        <v>0.998669859005055</v>
      </c>
      <c r="AG1034" s="172">
        <v>0.998803111909036</v>
      </c>
      <c r="AH1034" s="172">
        <v>0.995421651159356</v>
      </c>
      <c r="AI1034" s="172">
        <v>0.982220493924751</v>
      </c>
      <c r="AJ1034" s="359">
        <v>0.92</v>
      </c>
      <c r="AK1034" s="172">
        <v>0.872057601772362</v>
      </c>
      <c r="AL1034" s="172">
        <v>0.841064453125</v>
      </c>
      <c r="AM1034" s="172">
        <v>0.839378238341969</v>
      </c>
      <c r="AN1034" s="172">
        <v>0.850587946622374</v>
      </c>
      <c r="AO1034" s="171">
        <v>0.99</v>
      </c>
      <c r="AP1034" s="361">
        <v>1</v>
      </c>
      <c r="AQ1034" s="361">
        <v>1</v>
      </c>
      <c r="AR1034" s="361">
        <v>1</v>
      </c>
      <c r="AS1034" s="362">
        <v>1</v>
      </c>
      <c r="AT1034" s="367">
        <v>0.0656418488929858</v>
      </c>
      <c r="AU1034" s="364">
        <v>0</v>
      </c>
      <c r="AV1034" s="365">
        <v>0.0588235294117647</v>
      </c>
      <c r="AW1034" s="365">
        <v>0</v>
      </c>
      <c r="AX1034" s="365">
        <v>0.0363247863247863</v>
      </c>
      <c r="AY1034" s="145"/>
      <c r="AZ1034" s="143"/>
    </row>
    <row r="1035" spans="1:52">
      <c r="A1035" s="141"/>
      <c r="B1035" s="145"/>
      <c r="C1035" s="185" t="s">
        <v>1669</v>
      </c>
      <c r="D1035" s="169" t="s">
        <v>26</v>
      </c>
      <c r="E1035" s="169" t="s">
        <v>1670</v>
      </c>
      <c r="F1035" s="170" t="s">
        <v>1918</v>
      </c>
      <c r="G1035" s="188" t="s">
        <v>1919</v>
      </c>
      <c r="H1035" s="189" t="s">
        <v>1919</v>
      </c>
      <c r="I1035" s="189" t="s">
        <v>1919</v>
      </c>
      <c r="J1035" s="189" t="s">
        <v>1919</v>
      </c>
      <c r="K1035" s="171">
        <v>0.9</v>
      </c>
      <c r="L1035" s="172">
        <v>0.892857142857143</v>
      </c>
      <c r="M1035" s="172">
        <v>0.925925925925926</v>
      </c>
      <c r="N1035" s="173">
        <v>0.892857142857143</v>
      </c>
      <c r="O1035" s="173">
        <v>0.927903871829105</v>
      </c>
      <c r="P1035" s="359">
        <v>0.9</v>
      </c>
      <c r="Q1035" s="360">
        <v>0.945791097399736</v>
      </c>
      <c r="R1035" s="172">
        <v>0.935831008369868</v>
      </c>
      <c r="S1035" s="172">
        <v>0.946656050955414</v>
      </c>
      <c r="T1035" s="172">
        <v>0.911882303252147</v>
      </c>
      <c r="U1035" s="359">
        <v>0.9</v>
      </c>
      <c r="V1035" s="172">
        <v>0.883649184662847</v>
      </c>
      <c r="W1035" s="172">
        <v>0.874850538062973</v>
      </c>
      <c r="X1035" s="172">
        <v>0.907643312101911</v>
      </c>
      <c r="Y1035" s="172">
        <v>0.873081796424046</v>
      </c>
      <c r="Z1035" s="359">
        <v>0.92</v>
      </c>
      <c r="AA1035" s="359">
        <v>0.748427672955975</v>
      </c>
      <c r="AB1035" s="359">
        <v>0.762798634812287</v>
      </c>
      <c r="AC1035" s="359">
        <v>0.89838337182448</v>
      </c>
      <c r="AD1035" s="359">
        <v>0.870375660619911</v>
      </c>
      <c r="AE1035" s="359">
        <v>0.92</v>
      </c>
      <c r="AF1035" s="172">
        <v>0.999335106382979</v>
      </c>
      <c r="AG1035" s="172">
        <v>0.998823067869753</v>
      </c>
      <c r="AH1035" s="172">
        <v>0.998199819981998</v>
      </c>
      <c r="AI1035" s="172">
        <v>0.995077731747517</v>
      </c>
      <c r="AJ1035" s="359">
        <v>0.92</v>
      </c>
      <c r="AK1035" s="172">
        <v>0.932766615146832</v>
      </c>
      <c r="AL1035" s="172">
        <v>0.908562197092084</v>
      </c>
      <c r="AM1035" s="172">
        <v>0.962648556876061</v>
      </c>
      <c r="AN1035" s="172">
        <v>0.95202144923446</v>
      </c>
      <c r="AO1035" s="171">
        <v>0.99</v>
      </c>
      <c r="AP1035" s="361">
        <v>1</v>
      </c>
      <c r="AQ1035" s="361">
        <v>1</v>
      </c>
      <c r="AR1035" s="361">
        <v>1</v>
      </c>
      <c r="AS1035" s="362">
        <v>1</v>
      </c>
      <c r="AT1035" s="367">
        <v>0.0656418488929858</v>
      </c>
      <c r="AU1035" s="364">
        <v>0</v>
      </c>
      <c r="AV1035" s="365">
        <v>0</v>
      </c>
      <c r="AW1035" s="365">
        <v>0.230769230769231</v>
      </c>
      <c r="AX1035" s="365">
        <v>0.0578512396694215</v>
      </c>
      <c r="AY1035" s="145"/>
      <c r="AZ1035" s="143"/>
    </row>
    <row r="1036" spans="1:52">
      <c r="A1036" s="141"/>
      <c r="B1036" s="145"/>
      <c r="C1036" s="185" t="s">
        <v>1669</v>
      </c>
      <c r="D1036" s="169" t="s">
        <v>26</v>
      </c>
      <c r="E1036" s="169" t="s">
        <v>1670</v>
      </c>
      <c r="F1036" s="170" t="s">
        <v>1920</v>
      </c>
      <c r="G1036" s="188" t="s">
        <v>1921</v>
      </c>
      <c r="H1036" s="189" t="s">
        <v>1921</v>
      </c>
      <c r="I1036" s="189" t="s">
        <v>1921</v>
      </c>
      <c r="J1036" s="189" t="s">
        <v>1921</v>
      </c>
      <c r="K1036" s="171">
        <v>0.9</v>
      </c>
      <c r="L1036" s="172">
        <v>1</v>
      </c>
      <c r="M1036" s="172">
        <v>0.96875</v>
      </c>
      <c r="N1036" s="173">
        <v>0.96969696969697</v>
      </c>
      <c r="O1036" s="173">
        <v>0.991507430997877</v>
      </c>
      <c r="P1036" s="359">
        <v>0.9</v>
      </c>
      <c r="Q1036" s="360">
        <v>0.961671138367191</v>
      </c>
      <c r="R1036" s="172">
        <v>0.955265938710814</v>
      </c>
      <c r="S1036" s="172">
        <v>0.968471810089021</v>
      </c>
      <c r="T1036" s="172">
        <v>0.952745987187792</v>
      </c>
      <c r="U1036" s="359">
        <v>0.9</v>
      </c>
      <c r="V1036" s="172">
        <v>0.9195093905711</v>
      </c>
      <c r="W1036" s="172">
        <v>0.917928848185981</v>
      </c>
      <c r="X1036" s="172">
        <v>0.924703264094956</v>
      </c>
      <c r="Y1036" s="172">
        <v>0.914549293409151</v>
      </c>
      <c r="Z1036" s="359">
        <v>0.92</v>
      </c>
      <c r="AA1036" s="359">
        <v>0.947368421052632</v>
      </c>
      <c r="AB1036" s="359">
        <v>0.910806174957118</v>
      </c>
      <c r="AC1036" s="359">
        <v>0.936329588014981</v>
      </c>
      <c r="AD1036" s="359">
        <v>0.914271944093018</v>
      </c>
      <c r="AE1036" s="359">
        <v>0.92</v>
      </c>
      <c r="AF1036" s="172">
        <v>1</v>
      </c>
      <c r="AG1036" s="172">
        <v>0.994858611825193</v>
      </c>
      <c r="AH1036" s="172">
        <v>0.976787372330548</v>
      </c>
      <c r="AI1036" s="172">
        <v>0.99340687206796</v>
      </c>
      <c r="AJ1036" s="359">
        <v>0.92</v>
      </c>
      <c r="AK1036" s="172">
        <v>0.965304798962387</v>
      </c>
      <c r="AL1036" s="172">
        <v>0.962594973699591</v>
      </c>
      <c r="AM1036" s="172">
        <v>0.971826625386997</v>
      </c>
      <c r="AN1036" s="172">
        <v>0.969278018427187</v>
      </c>
      <c r="AO1036" s="171">
        <v>0.99</v>
      </c>
      <c r="AP1036" s="361">
        <v>1</v>
      </c>
      <c r="AQ1036" s="361">
        <v>1</v>
      </c>
      <c r="AR1036" s="361">
        <v>1</v>
      </c>
      <c r="AS1036" s="362">
        <v>1</v>
      </c>
      <c r="AT1036" s="367">
        <v>0.0656418488929858</v>
      </c>
      <c r="AU1036" s="364">
        <v>0</v>
      </c>
      <c r="AV1036" s="365">
        <v>0.125</v>
      </c>
      <c r="AW1036" s="365">
        <v>0</v>
      </c>
      <c r="AX1036" s="365">
        <v>0.0714285714285714</v>
      </c>
      <c r="AY1036" s="145"/>
      <c r="AZ1036" s="143"/>
    </row>
    <row r="1037" spans="1:52">
      <c r="A1037" s="141"/>
      <c r="B1037" s="145"/>
      <c r="C1037" s="185" t="s">
        <v>1669</v>
      </c>
      <c r="D1037" s="169" t="s">
        <v>26</v>
      </c>
      <c r="E1037" s="169" t="s">
        <v>1670</v>
      </c>
      <c r="F1037" s="170" t="s">
        <v>1922</v>
      </c>
      <c r="G1037" s="188" t="s">
        <v>1923</v>
      </c>
      <c r="H1037" s="189" t="s">
        <v>1923</v>
      </c>
      <c r="I1037" s="189" t="s">
        <v>1923</v>
      </c>
      <c r="J1037" s="189" t="s">
        <v>1923</v>
      </c>
      <c r="K1037" s="171">
        <v>0.9</v>
      </c>
      <c r="L1037" s="172">
        <v>0.948717948717949</v>
      </c>
      <c r="M1037" s="172">
        <v>0.975</v>
      </c>
      <c r="N1037" s="173">
        <v>0.975</v>
      </c>
      <c r="O1037" s="173">
        <v>0.956260720411664</v>
      </c>
      <c r="P1037" s="359">
        <v>0.9</v>
      </c>
      <c r="Q1037" s="360">
        <v>0.993688462509467</v>
      </c>
      <c r="R1037" s="172">
        <v>0.983885819521179</v>
      </c>
      <c r="S1037" s="172">
        <v>0.990246281394782</v>
      </c>
      <c r="T1037" s="172">
        <v>0.982694795421077</v>
      </c>
      <c r="U1037" s="359">
        <v>0.9</v>
      </c>
      <c r="V1037" s="172">
        <v>0.965665236051502</v>
      </c>
      <c r="W1037" s="172">
        <v>0.953959484346225</v>
      </c>
      <c r="X1037" s="172">
        <v>0.959522067788344</v>
      </c>
      <c r="Y1037" s="172">
        <v>0.957831276289348</v>
      </c>
      <c r="Z1037" s="359">
        <v>0.92</v>
      </c>
      <c r="AA1037" s="359">
        <v>1</v>
      </c>
      <c r="AB1037" s="359" t="s">
        <v>40</v>
      </c>
      <c r="AC1037" s="359" t="s">
        <v>40</v>
      </c>
      <c r="AD1037" s="359">
        <v>0.875</v>
      </c>
      <c r="AE1037" s="359">
        <v>0.92</v>
      </c>
      <c r="AF1037" s="172">
        <v>0.999553770638108</v>
      </c>
      <c r="AG1037" s="172">
        <v>0.997439544807966</v>
      </c>
      <c r="AH1037" s="172">
        <v>0.997532218261585</v>
      </c>
      <c r="AI1037" s="172">
        <v>0.992628199379406</v>
      </c>
      <c r="AJ1037" s="359">
        <v>0.92</v>
      </c>
      <c r="AK1037" s="172">
        <v>0.988137304391721</v>
      </c>
      <c r="AL1037" s="172">
        <v>0.982056590752243</v>
      </c>
      <c r="AM1037" s="172">
        <v>0.990009746588694</v>
      </c>
      <c r="AN1037" s="172">
        <v>0.990257944898026</v>
      </c>
      <c r="AO1037" s="171">
        <v>0.99</v>
      </c>
      <c r="AP1037" s="361">
        <v>1</v>
      </c>
      <c r="AQ1037" s="361">
        <v>1</v>
      </c>
      <c r="AR1037" s="361">
        <v>1</v>
      </c>
      <c r="AS1037" s="362">
        <v>1</v>
      </c>
      <c r="AT1037" s="367">
        <v>0.0656418488929858</v>
      </c>
      <c r="AU1037" s="364">
        <v>0</v>
      </c>
      <c r="AV1037" s="365">
        <v>0.153846153846154</v>
      </c>
      <c r="AW1037" s="365">
        <v>0.266666666666667</v>
      </c>
      <c r="AX1037" s="365">
        <v>0.0934579439252336</v>
      </c>
      <c r="AY1037" s="145"/>
      <c r="AZ1037" s="143"/>
    </row>
    <row r="1038" spans="1:52">
      <c r="A1038" s="141"/>
      <c r="B1038" s="145"/>
      <c r="C1038" s="185" t="s">
        <v>1669</v>
      </c>
      <c r="D1038" s="169" t="s">
        <v>26</v>
      </c>
      <c r="E1038" s="169" t="s">
        <v>1670</v>
      </c>
      <c r="F1038" s="170" t="s">
        <v>1924</v>
      </c>
      <c r="G1038" s="188" t="s">
        <v>1925</v>
      </c>
      <c r="H1038" s="189" t="s">
        <v>1925</v>
      </c>
      <c r="I1038" s="189" t="s">
        <v>1925</v>
      </c>
      <c r="J1038" s="189" t="s">
        <v>1925</v>
      </c>
      <c r="K1038" s="171">
        <v>0.9</v>
      </c>
      <c r="L1038" s="172">
        <v>0.852941176470588</v>
      </c>
      <c r="M1038" s="172">
        <v>0.941176470588235</v>
      </c>
      <c r="N1038" s="173">
        <v>0.909090909090909</v>
      </c>
      <c r="O1038" s="173">
        <v>0.934959349593496</v>
      </c>
      <c r="P1038" s="359">
        <v>0.9</v>
      </c>
      <c r="Q1038" s="360">
        <v>0.945128779395297</v>
      </c>
      <c r="R1038" s="172">
        <v>0.91446303291959</v>
      </c>
      <c r="S1038" s="172">
        <v>0.92173189009159</v>
      </c>
      <c r="T1038" s="172">
        <v>0.933766122343924</v>
      </c>
      <c r="U1038" s="359">
        <v>0.9</v>
      </c>
      <c r="V1038" s="172">
        <v>0.882978723404255</v>
      </c>
      <c r="W1038" s="172">
        <v>0.875067458175931</v>
      </c>
      <c r="X1038" s="172">
        <v>0.879822370247016</v>
      </c>
      <c r="Y1038" s="172">
        <v>0.903022850115824</v>
      </c>
      <c r="Z1038" s="359">
        <v>0.92</v>
      </c>
      <c r="AA1038" s="359">
        <v>0</v>
      </c>
      <c r="AB1038" s="359" t="s">
        <v>40</v>
      </c>
      <c r="AC1038" s="359" t="s">
        <v>40</v>
      </c>
      <c r="AD1038" s="359">
        <v>0.538461538461538</v>
      </c>
      <c r="AE1038" s="359">
        <v>0.92</v>
      </c>
      <c r="AF1038" s="172">
        <v>0.992546583850932</v>
      </c>
      <c r="AG1038" s="172">
        <v>0.995051389417587</v>
      </c>
      <c r="AH1038" s="172">
        <v>0.995506739890165</v>
      </c>
      <c r="AI1038" s="172">
        <v>0.996702349575927</v>
      </c>
      <c r="AJ1038" s="359">
        <v>0.92</v>
      </c>
      <c r="AK1038" s="172">
        <v>0.943496503496503</v>
      </c>
      <c r="AL1038" s="172">
        <v>0.941763278511728</v>
      </c>
      <c r="AM1038" s="172">
        <v>0.95503746877602</v>
      </c>
      <c r="AN1038" s="172">
        <v>0.964958901239154</v>
      </c>
      <c r="AO1038" s="171">
        <v>0.99</v>
      </c>
      <c r="AP1038" s="361">
        <v>1</v>
      </c>
      <c r="AQ1038" s="361">
        <v>1</v>
      </c>
      <c r="AR1038" s="361">
        <v>1</v>
      </c>
      <c r="AS1038" s="362">
        <v>1</v>
      </c>
      <c r="AT1038" s="367">
        <v>0.0656418488929858</v>
      </c>
      <c r="AU1038" s="364">
        <v>0</v>
      </c>
      <c r="AV1038" s="365">
        <v>0</v>
      </c>
      <c r="AW1038" s="365">
        <v>0.0909090909090909</v>
      </c>
      <c r="AX1038" s="365">
        <v>0.0531177829099307</v>
      </c>
      <c r="AY1038" s="145"/>
      <c r="AZ1038" s="143"/>
    </row>
    <row r="1039" spans="1:52">
      <c r="A1039" s="141"/>
      <c r="B1039" s="145"/>
      <c r="C1039" s="185" t="s">
        <v>1669</v>
      </c>
      <c r="D1039" s="169" t="s">
        <v>26</v>
      </c>
      <c r="E1039" s="169" t="s">
        <v>1670</v>
      </c>
      <c r="F1039" s="170" t="s">
        <v>1926</v>
      </c>
      <c r="G1039" s="192" t="s">
        <v>1927</v>
      </c>
      <c r="H1039" s="193" t="s">
        <v>1927</v>
      </c>
      <c r="I1039" s="193" t="s">
        <v>1927</v>
      </c>
      <c r="J1039" s="193" t="s">
        <v>1927</v>
      </c>
      <c r="K1039" s="171">
        <v>0.9</v>
      </c>
      <c r="L1039" s="172">
        <v>1</v>
      </c>
      <c r="M1039" s="172">
        <v>0.958333333333333</v>
      </c>
      <c r="N1039" s="173">
        <v>1</v>
      </c>
      <c r="O1039" s="173">
        <v>0.95475113122172</v>
      </c>
      <c r="P1039" s="359">
        <v>0.9</v>
      </c>
      <c r="Q1039" s="360">
        <v>0.951904761904762</v>
      </c>
      <c r="R1039" s="172">
        <v>0.95298301066772</v>
      </c>
      <c r="S1039" s="172">
        <v>0.957746478873239</v>
      </c>
      <c r="T1039" s="172">
        <v>0.946316179192892</v>
      </c>
      <c r="U1039" s="359">
        <v>0.9</v>
      </c>
      <c r="V1039" s="172">
        <v>0.913333333333333</v>
      </c>
      <c r="W1039" s="172">
        <v>0.906361122086132</v>
      </c>
      <c r="X1039" s="172">
        <v>0.922321809645753</v>
      </c>
      <c r="Y1039" s="172">
        <v>0.903569665555967</v>
      </c>
      <c r="Z1039" s="359">
        <v>0.92</v>
      </c>
      <c r="AA1039" s="359">
        <v>0.945344129554656</v>
      </c>
      <c r="AB1039" s="359">
        <v>0.937791601866252</v>
      </c>
      <c r="AC1039" s="359">
        <v>0.900862068965517</v>
      </c>
      <c r="AD1039" s="359">
        <v>0.896583005745389</v>
      </c>
      <c r="AE1039" s="359">
        <v>0.92</v>
      </c>
      <c r="AF1039" s="172">
        <v>0.998701298701299</v>
      </c>
      <c r="AG1039" s="172">
        <v>0.999035989717224</v>
      </c>
      <c r="AH1039" s="172">
        <v>0.87721021611002</v>
      </c>
      <c r="AI1039" s="172">
        <v>0.927670332883297</v>
      </c>
      <c r="AJ1039" s="359">
        <v>0.92</v>
      </c>
      <c r="AK1039" s="172">
        <v>0.959136468774094</v>
      </c>
      <c r="AL1039" s="172">
        <v>0.953429830081812</v>
      </c>
      <c r="AM1039" s="172">
        <v>0.962606837606838</v>
      </c>
      <c r="AN1039" s="172">
        <v>0.95788233184316</v>
      </c>
      <c r="AO1039" s="171">
        <v>0.99</v>
      </c>
      <c r="AP1039" s="361">
        <v>1</v>
      </c>
      <c r="AQ1039" s="361">
        <v>1</v>
      </c>
      <c r="AR1039" s="361">
        <v>1</v>
      </c>
      <c r="AS1039" s="362">
        <v>1</v>
      </c>
      <c r="AT1039" s="367">
        <v>0.0656418488929858</v>
      </c>
      <c r="AU1039" s="364">
        <v>0.0625</v>
      </c>
      <c r="AV1039" s="365">
        <v>0</v>
      </c>
      <c r="AW1039" s="365">
        <v>0</v>
      </c>
      <c r="AX1039" s="365">
        <v>0.0380228136882129</v>
      </c>
      <c r="AY1039" s="145"/>
      <c r="AZ1039" s="143"/>
    </row>
    <row r="1040" spans="1:52">
      <c r="A1040" s="141"/>
      <c r="B1040" s="145"/>
      <c r="C1040" s="185" t="s">
        <v>1669</v>
      </c>
      <c r="D1040" s="169" t="s">
        <v>26</v>
      </c>
      <c r="E1040" s="169" t="s">
        <v>1670</v>
      </c>
      <c r="F1040" s="170" t="s">
        <v>1928</v>
      </c>
      <c r="G1040" s="188" t="s">
        <v>1929</v>
      </c>
      <c r="H1040" s="189" t="s">
        <v>1929</v>
      </c>
      <c r="I1040" s="189" t="s">
        <v>1929</v>
      </c>
      <c r="J1040" s="189" t="s">
        <v>1929</v>
      </c>
      <c r="K1040" s="171">
        <v>0.9</v>
      </c>
      <c r="L1040" s="172">
        <v>0.970588235294118</v>
      </c>
      <c r="M1040" s="172">
        <v>0.973684210526316</v>
      </c>
      <c r="N1040" s="173">
        <v>0.974358974358974</v>
      </c>
      <c r="O1040" s="173">
        <v>0.97992700729927</v>
      </c>
      <c r="P1040" s="359">
        <v>0.9</v>
      </c>
      <c r="Q1040" s="360">
        <v>0.942971887550201</v>
      </c>
      <c r="R1040" s="172">
        <v>0.948271635204707</v>
      </c>
      <c r="S1040" s="172">
        <v>0.956373193166886</v>
      </c>
      <c r="T1040" s="172">
        <v>0.952292087076093</v>
      </c>
      <c r="U1040" s="359">
        <v>0.9</v>
      </c>
      <c r="V1040" s="172">
        <v>0.910843373493976</v>
      </c>
      <c r="W1040" s="172">
        <v>0.900956116695268</v>
      </c>
      <c r="X1040" s="172">
        <v>0.923784494086728</v>
      </c>
      <c r="Y1040" s="172">
        <v>0.920272514598996</v>
      </c>
      <c r="Z1040" s="359">
        <v>0.92</v>
      </c>
      <c r="AA1040" s="359" t="s">
        <v>40</v>
      </c>
      <c r="AB1040" s="359" t="s">
        <v>40</v>
      </c>
      <c r="AC1040" s="359" t="s">
        <v>40</v>
      </c>
      <c r="AD1040" s="359">
        <v>0</v>
      </c>
      <c r="AE1040" s="359">
        <v>0.92</v>
      </c>
      <c r="AF1040" s="172">
        <v>0.999073215940686</v>
      </c>
      <c r="AG1040" s="172">
        <v>0.996654119615224</v>
      </c>
      <c r="AH1040" s="172">
        <v>0.999702026221692</v>
      </c>
      <c r="AI1040" s="172">
        <v>0.996783344874573</v>
      </c>
      <c r="AJ1040" s="359">
        <v>0.92</v>
      </c>
      <c r="AK1040" s="172">
        <v>0.966006423982869</v>
      </c>
      <c r="AL1040" s="172">
        <v>0.957097327776416</v>
      </c>
      <c r="AM1040" s="172">
        <v>0.971090670170828</v>
      </c>
      <c r="AN1040" s="172">
        <v>0.973876399478599</v>
      </c>
      <c r="AO1040" s="171">
        <v>0.99</v>
      </c>
      <c r="AP1040" s="361">
        <v>1</v>
      </c>
      <c r="AQ1040" s="361">
        <v>1</v>
      </c>
      <c r="AR1040" s="361">
        <v>1</v>
      </c>
      <c r="AS1040" s="362">
        <v>1</v>
      </c>
      <c r="AT1040" s="367">
        <v>0.0656418488929858</v>
      </c>
      <c r="AU1040" s="364">
        <v>0</v>
      </c>
      <c r="AV1040" s="365">
        <v>0.0512820512820513</v>
      </c>
      <c r="AW1040" s="365">
        <v>0</v>
      </c>
      <c r="AX1040" s="365">
        <v>0.066543438077634</v>
      </c>
      <c r="AY1040" s="145"/>
      <c r="AZ1040" s="143"/>
    </row>
    <row r="1041" spans="1:52">
      <c r="A1041" s="141"/>
      <c r="B1041" s="145"/>
      <c r="C1041" s="185" t="s">
        <v>1669</v>
      </c>
      <c r="D1041" s="169" t="s">
        <v>235</v>
      </c>
      <c r="E1041" s="169" t="s">
        <v>1670</v>
      </c>
      <c r="F1041" s="170" t="s">
        <v>1930</v>
      </c>
      <c r="G1041" s="188" t="s">
        <v>1931</v>
      </c>
      <c r="H1041" s="189" t="s">
        <v>1931</v>
      </c>
      <c r="I1041" s="189" t="s">
        <v>1931</v>
      </c>
      <c r="J1041" s="189" t="s">
        <v>1931</v>
      </c>
      <c r="K1041" s="171">
        <v>0.9</v>
      </c>
      <c r="L1041" s="172" t="s">
        <v>40</v>
      </c>
      <c r="M1041" s="172" t="s">
        <v>40</v>
      </c>
      <c r="N1041" s="173" t="s">
        <v>40</v>
      </c>
      <c r="O1041" s="173" t="s">
        <v>40</v>
      </c>
      <c r="P1041" s="359">
        <v>0.9</v>
      </c>
      <c r="Q1041" s="360" t="s">
        <v>40</v>
      </c>
      <c r="R1041" s="172" t="s">
        <v>40</v>
      </c>
      <c r="S1041" s="172" t="s">
        <v>40</v>
      </c>
      <c r="T1041" s="172">
        <v>0.571428571428571</v>
      </c>
      <c r="U1041" s="359">
        <v>0.9</v>
      </c>
      <c r="V1041" s="172" t="s">
        <v>40</v>
      </c>
      <c r="W1041" s="172" t="s">
        <v>40</v>
      </c>
      <c r="X1041" s="172" t="s">
        <v>40</v>
      </c>
      <c r="Y1041" s="172">
        <v>1</v>
      </c>
      <c r="Z1041" s="359">
        <v>0.92</v>
      </c>
      <c r="AA1041" s="359" t="s">
        <v>40</v>
      </c>
      <c r="AB1041" s="359" t="s">
        <v>40</v>
      </c>
      <c r="AC1041" s="359" t="s">
        <v>40</v>
      </c>
      <c r="AD1041" s="359">
        <v>1</v>
      </c>
      <c r="AE1041" s="359">
        <v>0.92</v>
      </c>
      <c r="AF1041" s="172">
        <v>1</v>
      </c>
      <c r="AG1041" s="172">
        <v>1</v>
      </c>
      <c r="AH1041" s="172">
        <v>1</v>
      </c>
      <c r="AI1041" s="172">
        <v>0.999130350758527</v>
      </c>
      <c r="AJ1041" s="359">
        <v>0.92</v>
      </c>
      <c r="AK1041" s="172" t="s">
        <v>40</v>
      </c>
      <c r="AL1041" s="172" t="s">
        <v>40</v>
      </c>
      <c r="AM1041" s="172" t="s">
        <v>40</v>
      </c>
      <c r="AN1041" s="172">
        <v>1</v>
      </c>
      <c r="AO1041" s="171">
        <v>0.99</v>
      </c>
      <c r="AP1041" s="361" t="s">
        <v>40</v>
      </c>
      <c r="AQ1041" s="361">
        <v>1</v>
      </c>
      <c r="AR1041" s="361">
        <v>1</v>
      </c>
      <c r="AS1041" s="362">
        <v>1</v>
      </c>
      <c r="AT1041" s="367">
        <v>0.0656418488929858</v>
      </c>
      <c r="AU1041" s="364" t="s">
        <v>40</v>
      </c>
      <c r="AV1041" s="365" t="s">
        <v>40</v>
      </c>
      <c r="AW1041" s="365" t="s">
        <v>40</v>
      </c>
      <c r="AX1041" s="365" t="s">
        <v>40</v>
      </c>
      <c r="AY1041" s="145"/>
      <c r="AZ1041" s="143"/>
    </row>
    <row r="1042" spans="1:52">
      <c r="A1042" s="141"/>
      <c r="B1042" s="145"/>
      <c r="C1042" s="185" t="s">
        <v>1669</v>
      </c>
      <c r="D1042" s="169" t="s">
        <v>26</v>
      </c>
      <c r="E1042" s="169" t="s">
        <v>1670</v>
      </c>
      <c r="F1042" s="170" t="s">
        <v>1932</v>
      </c>
      <c r="G1042" s="188" t="s">
        <v>1933</v>
      </c>
      <c r="H1042" s="189" t="s">
        <v>1933</v>
      </c>
      <c r="I1042" s="189" t="s">
        <v>1933</v>
      </c>
      <c r="J1042" s="189" t="s">
        <v>1933</v>
      </c>
      <c r="K1042" s="171">
        <v>0.9</v>
      </c>
      <c r="L1042" s="172">
        <v>1</v>
      </c>
      <c r="M1042" s="172">
        <v>1</v>
      </c>
      <c r="N1042" s="173">
        <v>1</v>
      </c>
      <c r="O1042" s="173">
        <v>0.996655518394649</v>
      </c>
      <c r="P1042" s="359">
        <v>0.9</v>
      </c>
      <c r="Q1042" s="360">
        <v>0.99211356466877</v>
      </c>
      <c r="R1042" s="172">
        <v>0.993255671367259</v>
      </c>
      <c r="S1042" s="172">
        <v>0.995421844342708</v>
      </c>
      <c r="T1042" s="172">
        <v>0.993755286858735</v>
      </c>
      <c r="U1042" s="359">
        <v>0.9</v>
      </c>
      <c r="V1042" s="172">
        <v>0.955047318611987</v>
      </c>
      <c r="W1042" s="172">
        <v>0.935009196811772</v>
      </c>
      <c r="X1042" s="172">
        <v>0.965336821451929</v>
      </c>
      <c r="Y1042" s="172">
        <v>0.943374633029805</v>
      </c>
      <c r="Z1042" s="359">
        <v>0.92</v>
      </c>
      <c r="AA1042" s="359">
        <v>0.954819277108434</v>
      </c>
      <c r="AB1042" s="359">
        <v>0.956416464891041</v>
      </c>
      <c r="AC1042" s="359">
        <v>0.952727272727273</v>
      </c>
      <c r="AD1042" s="359">
        <v>0.953982110141179</v>
      </c>
      <c r="AE1042" s="359">
        <v>0.92</v>
      </c>
      <c r="AF1042" s="172">
        <v>0.998480922169601</v>
      </c>
      <c r="AG1042" s="172">
        <v>1</v>
      </c>
      <c r="AH1042" s="172">
        <v>0.99820938283395</v>
      </c>
      <c r="AI1042" s="172">
        <v>0.997678875180329</v>
      </c>
      <c r="AJ1042" s="359">
        <v>0.92</v>
      </c>
      <c r="AK1042" s="172">
        <v>0.968125</v>
      </c>
      <c r="AL1042" s="172">
        <v>0.972602739726027</v>
      </c>
      <c r="AM1042" s="172">
        <v>0.979501385041551</v>
      </c>
      <c r="AN1042" s="172">
        <v>0.977062829658671</v>
      </c>
      <c r="AO1042" s="171">
        <v>0.99</v>
      </c>
      <c r="AP1042" s="361">
        <v>1</v>
      </c>
      <c r="AQ1042" s="361">
        <v>1</v>
      </c>
      <c r="AR1042" s="361">
        <v>1</v>
      </c>
      <c r="AS1042" s="362">
        <v>1</v>
      </c>
      <c r="AT1042" s="367">
        <v>0.0656418488929858</v>
      </c>
      <c r="AU1042" s="364">
        <v>0.0666666666666667</v>
      </c>
      <c r="AV1042" s="365">
        <v>0.0833333333333333</v>
      </c>
      <c r="AW1042" s="365">
        <v>0</v>
      </c>
      <c r="AX1042" s="365">
        <v>0.0423452768729642</v>
      </c>
      <c r="AY1042" s="145"/>
      <c r="AZ1042" s="143"/>
    </row>
    <row r="1043" spans="1:52">
      <c r="A1043" s="141"/>
      <c r="B1043" s="145"/>
      <c r="C1043" s="185" t="s">
        <v>1669</v>
      </c>
      <c r="D1043" s="169" t="s">
        <v>26</v>
      </c>
      <c r="E1043" s="169" t="s">
        <v>1670</v>
      </c>
      <c r="F1043" s="170" t="s">
        <v>1934</v>
      </c>
      <c r="G1043" s="188" t="s">
        <v>1935</v>
      </c>
      <c r="H1043" s="189" t="s">
        <v>1935</v>
      </c>
      <c r="I1043" s="189" t="s">
        <v>1935</v>
      </c>
      <c r="J1043" s="189" t="s">
        <v>1935</v>
      </c>
      <c r="K1043" s="171">
        <v>0.9</v>
      </c>
      <c r="L1043" s="172">
        <v>0.939393939393939</v>
      </c>
      <c r="M1043" s="172">
        <v>0.8</v>
      </c>
      <c r="N1043" s="173">
        <v>0.90625</v>
      </c>
      <c r="O1043" s="173">
        <v>0.904601571268238</v>
      </c>
      <c r="P1043" s="359">
        <v>0.9</v>
      </c>
      <c r="Q1043" s="360">
        <v>0.936556927297668</v>
      </c>
      <c r="R1043" s="172">
        <v>0.893450329050454</v>
      </c>
      <c r="S1043" s="172">
        <v>0.934954007884363</v>
      </c>
      <c r="T1043" s="172">
        <v>0.911690854641788</v>
      </c>
      <c r="U1043" s="359">
        <v>0.9</v>
      </c>
      <c r="V1043" s="172">
        <v>0.830932784636488</v>
      </c>
      <c r="W1043" s="172">
        <v>0.785647132560326</v>
      </c>
      <c r="X1043" s="172">
        <v>0.876806833114323</v>
      </c>
      <c r="Y1043" s="172">
        <v>0.815618521078093</v>
      </c>
      <c r="Z1043" s="359">
        <v>0.92</v>
      </c>
      <c r="AA1043" s="359">
        <v>0.927302100161551</v>
      </c>
      <c r="AB1043" s="359">
        <v>0.799019607843137</v>
      </c>
      <c r="AC1043" s="359">
        <v>0.93015873015873</v>
      </c>
      <c r="AD1043" s="359">
        <v>0.893106785675879</v>
      </c>
      <c r="AE1043" s="359">
        <v>0.92</v>
      </c>
      <c r="AF1043" s="172">
        <v>0.997403721332756</v>
      </c>
      <c r="AG1043" s="172">
        <v>0.986835176408636</v>
      </c>
      <c r="AH1043" s="172">
        <v>0.987915111023777</v>
      </c>
      <c r="AI1043" s="172">
        <v>0.954631512026771</v>
      </c>
      <c r="AJ1043" s="359">
        <v>0.92</v>
      </c>
      <c r="AK1043" s="172">
        <v>0.952354102058077</v>
      </c>
      <c r="AL1043" s="172">
        <v>0.907799651133815</v>
      </c>
      <c r="AM1043" s="172">
        <v>0.964101169431602</v>
      </c>
      <c r="AN1043" s="172">
        <v>0.948718434463031</v>
      </c>
      <c r="AO1043" s="171">
        <v>0.99</v>
      </c>
      <c r="AP1043" s="361">
        <v>1</v>
      </c>
      <c r="AQ1043" s="361">
        <v>1</v>
      </c>
      <c r="AR1043" s="361">
        <v>1</v>
      </c>
      <c r="AS1043" s="362">
        <v>1</v>
      </c>
      <c r="AT1043" s="367">
        <v>0.0656418488929858</v>
      </c>
      <c r="AU1043" s="364">
        <v>0.0408163265306122</v>
      </c>
      <c r="AV1043" s="365">
        <v>0.114285714285714</v>
      </c>
      <c r="AW1043" s="365">
        <v>0.0120481927710843</v>
      </c>
      <c r="AX1043" s="365">
        <v>0.0486257928118393</v>
      </c>
      <c r="AY1043" s="145"/>
      <c r="AZ1043" s="143"/>
    </row>
    <row r="1044" spans="1:52">
      <c r="A1044" s="141"/>
      <c r="B1044" s="145"/>
      <c r="C1044" s="185" t="s">
        <v>1669</v>
      </c>
      <c r="D1044" s="169" t="s">
        <v>26</v>
      </c>
      <c r="E1044" s="169" t="s">
        <v>1670</v>
      </c>
      <c r="F1044" s="170" t="s">
        <v>1936</v>
      </c>
      <c r="G1044" s="188" t="s">
        <v>1937</v>
      </c>
      <c r="H1044" s="189" t="s">
        <v>1937</v>
      </c>
      <c r="I1044" s="189" t="s">
        <v>1937</v>
      </c>
      <c r="J1044" s="189" t="s">
        <v>1937</v>
      </c>
      <c r="K1044" s="171">
        <v>0.9</v>
      </c>
      <c r="L1044" s="172">
        <v>0.925925925925926</v>
      </c>
      <c r="M1044" s="172">
        <v>1</v>
      </c>
      <c r="N1044" s="173">
        <v>0.964285714285714</v>
      </c>
      <c r="O1044" s="173">
        <v>0.968668407310705</v>
      </c>
      <c r="P1044" s="359">
        <v>0.9</v>
      </c>
      <c r="Q1044" s="360">
        <v>0.93109243697479</v>
      </c>
      <c r="R1044" s="172">
        <v>0.936433447098976</v>
      </c>
      <c r="S1044" s="172">
        <v>0.953094777562863</v>
      </c>
      <c r="T1044" s="172">
        <v>0.939889946720238</v>
      </c>
      <c r="U1044" s="359">
        <v>0.9</v>
      </c>
      <c r="V1044" s="172">
        <v>0.904761904761905</v>
      </c>
      <c r="W1044" s="172">
        <v>0.906996587030717</v>
      </c>
      <c r="X1044" s="172">
        <v>0.926015473887814</v>
      </c>
      <c r="Y1044" s="172">
        <v>0.891850816665211</v>
      </c>
      <c r="Z1044" s="359">
        <v>0.92</v>
      </c>
      <c r="AA1044" s="359">
        <v>0.940919037199125</v>
      </c>
      <c r="AB1044" s="359">
        <v>0.798130841121495</v>
      </c>
      <c r="AC1044" s="359">
        <v>0.879828326180258</v>
      </c>
      <c r="AD1044" s="359">
        <v>0.83661255330291</v>
      </c>
      <c r="AE1044" s="359">
        <v>0.92</v>
      </c>
      <c r="AF1044" s="172">
        <v>0.99830985915493</v>
      </c>
      <c r="AG1044" s="172">
        <v>0.973826458036984</v>
      </c>
      <c r="AH1044" s="172">
        <v>0.989812506773599</v>
      </c>
      <c r="AI1044" s="172">
        <v>0.98117481590674</v>
      </c>
      <c r="AJ1044" s="359">
        <v>0.92</v>
      </c>
      <c r="AK1044" s="172">
        <v>0.945138269402319</v>
      </c>
      <c r="AL1044" s="172">
        <v>0.914583333333333</v>
      </c>
      <c r="AM1044" s="172">
        <v>0.953433307024467</v>
      </c>
      <c r="AN1044" s="172">
        <v>0.934070602228799</v>
      </c>
      <c r="AO1044" s="171">
        <v>0.99</v>
      </c>
      <c r="AP1044" s="361">
        <v>1</v>
      </c>
      <c r="AQ1044" s="361">
        <v>1</v>
      </c>
      <c r="AR1044" s="361">
        <v>1</v>
      </c>
      <c r="AS1044" s="362">
        <v>1</v>
      </c>
      <c r="AT1044" s="367">
        <v>0.0656418488929858</v>
      </c>
      <c r="AU1044" s="364">
        <v>0.0454545454545455</v>
      </c>
      <c r="AV1044" s="365">
        <v>0.1</v>
      </c>
      <c r="AW1044" s="365">
        <v>0.05</v>
      </c>
      <c r="AX1044" s="365">
        <v>0.0311572700296736</v>
      </c>
      <c r="AY1044" s="145"/>
      <c r="AZ1044" s="143"/>
    </row>
    <row r="1045" spans="1:52">
      <c r="A1045" s="141"/>
      <c r="B1045" s="145"/>
      <c r="C1045" s="185" t="s">
        <v>1669</v>
      </c>
      <c r="D1045" s="169" t="s">
        <v>235</v>
      </c>
      <c r="E1045" s="169" t="s">
        <v>1670</v>
      </c>
      <c r="F1045" s="170" t="s">
        <v>1938</v>
      </c>
      <c r="G1045" s="188" t="s">
        <v>1939</v>
      </c>
      <c r="H1045" s="189" t="s">
        <v>1939</v>
      </c>
      <c r="I1045" s="189" t="s">
        <v>1939</v>
      </c>
      <c r="J1045" s="189" t="s">
        <v>1939</v>
      </c>
      <c r="K1045" s="171">
        <v>0.9</v>
      </c>
      <c r="L1045" s="172" t="s">
        <v>40</v>
      </c>
      <c r="M1045" s="172" t="s">
        <v>40</v>
      </c>
      <c r="N1045" s="173" t="s">
        <v>40</v>
      </c>
      <c r="O1045" s="173" t="s">
        <v>40</v>
      </c>
      <c r="P1045" s="359">
        <v>0.9</v>
      </c>
      <c r="Q1045" s="360" t="s">
        <v>40</v>
      </c>
      <c r="R1045" s="172" t="s">
        <v>40</v>
      </c>
      <c r="S1045" s="172" t="s">
        <v>40</v>
      </c>
      <c r="T1045" s="172" t="s">
        <v>40</v>
      </c>
      <c r="U1045" s="359">
        <v>0.9</v>
      </c>
      <c r="V1045" s="172" t="s">
        <v>40</v>
      </c>
      <c r="W1045" s="172" t="s">
        <v>40</v>
      </c>
      <c r="X1045" s="172" t="s">
        <v>40</v>
      </c>
      <c r="Y1045" s="172" t="s">
        <v>40</v>
      </c>
      <c r="Z1045" s="359">
        <v>0.92</v>
      </c>
      <c r="AA1045" s="359" t="s">
        <v>40</v>
      </c>
      <c r="AB1045" s="359" t="s">
        <v>40</v>
      </c>
      <c r="AC1045" s="359" t="s">
        <v>40</v>
      </c>
      <c r="AD1045" s="359" t="s">
        <v>40</v>
      </c>
      <c r="AE1045" s="359">
        <v>0.92</v>
      </c>
      <c r="AF1045" s="172" t="s">
        <v>40</v>
      </c>
      <c r="AG1045" s="172" t="s">
        <v>40</v>
      </c>
      <c r="AH1045" s="172" t="s">
        <v>40</v>
      </c>
      <c r="AI1045" s="172">
        <v>1</v>
      </c>
      <c r="AJ1045" s="359">
        <v>0.92</v>
      </c>
      <c r="AK1045" s="172" t="s">
        <v>40</v>
      </c>
      <c r="AL1045" s="172" t="s">
        <v>40</v>
      </c>
      <c r="AM1045" s="172" t="s">
        <v>40</v>
      </c>
      <c r="AN1045" s="172" t="s">
        <v>40</v>
      </c>
      <c r="AO1045" s="171">
        <v>0.99</v>
      </c>
      <c r="AP1045" s="361" t="s">
        <v>40</v>
      </c>
      <c r="AQ1045" s="361" t="s">
        <v>40</v>
      </c>
      <c r="AR1045" s="361" t="s">
        <v>40</v>
      </c>
      <c r="AS1045" s="362" t="s">
        <v>40</v>
      </c>
      <c r="AT1045" s="367">
        <v>0.0656418488929858</v>
      </c>
      <c r="AU1045" s="364" t="s">
        <v>40</v>
      </c>
      <c r="AV1045" s="365" t="s">
        <v>40</v>
      </c>
      <c r="AW1045" s="365" t="s">
        <v>40</v>
      </c>
      <c r="AX1045" s="365" t="s">
        <v>40</v>
      </c>
      <c r="AY1045" s="145"/>
      <c r="AZ1045" s="143"/>
    </row>
    <row r="1046" spans="1:52">
      <c r="A1046" s="141"/>
      <c r="B1046" s="145"/>
      <c r="C1046" s="185" t="s">
        <v>1669</v>
      </c>
      <c r="D1046" s="169" t="s">
        <v>26</v>
      </c>
      <c r="E1046" s="169" t="s">
        <v>1670</v>
      </c>
      <c r="F1046" s="170" t="s">
        <v>1940</v>
      </c>
      <c r="G1046" s="188" t="s">
        <v>1941</v>
      </c>
      <c r="H1046" s="189" t="s">
        <v>1941</v>
      </c>
      <c r="I1046" s="189" t="s">
        <v>1941</v>
      </c>
      <c r="J1046" s="189" t="s">
        <v>1941</v>
      </c>
      <c r="K1046" s="171">
        <v>0.9</v>
      </c>
      <c r="L1046" s="172">
        <v>0.763157894736842</v>
      </c>
      <c r="M1046" s="172">
        <v>0.666666666666667</v>
      </c>
      <c r="N1046" s="173">
        <v>0.810810810810811</v>
      </c>
      <c r="O1046" s="173">
        <v>0.883365200764818</v>
      </c>
      <c r="P1046" s="359">
        <v>0.9</v>
      </c>
      <c r="Q1046" s="360">
        <v>0.927333705980995</v>
      </c>
      <c r="R1046" s="172">
        <v>0.840223180319554</v>
      </c>
      <c r="S1046" s="172">
        <v>0.936406995230525</v>
      </c>
      <c r="T1046" s="172">
        <v>0.882899541893939</v>
      </c>
      <c r="U1046" s="359">
        <v>0.9</v>
      </c>
      <c r="V1046" s="172">
        <v>0.870877585243153</v>
      </c>
      <c r="W1046" s="172">
        <v>0.845041846309916</v>
      </c>
      <c r="X1046" s="172">
        <v>0.909644939056704</v>
      </c>
      <c r="Y1046" s="172">
        <v>0.859557504855181</v>
      </c>
      <c r="Z1046" s="359">
        <v>0.92</v>
      </c>
      <c r="AA1046" s="359">
        <v>0.891927083333333</v>
      </c>
      <c r="AB1046" s="359">
        <v>0.807339449541284</v>
      </c>
      <c r="AC1046" s="359">
        <v>0.856942496493689</v>
      </c>
      <c r="AD1046" s="359">
        <v>0.866256622070576</v>
      </c>
      <c r="AE1046" s="359">
        <v>0.92</v>
      </c>
      <c r="AF1046" s="172">
        <v>0.995166531275386</v>
      </c>
      <c r="AG1046" s="172">
        <v>0.991363799928032</v>
      </c>
      <c r="AH1046" s="172">
        <v>0.999120858782158</v>
      </c>
      <c r="AI1046" s="172">
        <v>0.983715345269014</v>
      </c>
      <c r="AJ1046" s="359">
        <v>0.92</v>
      </c>
      <c r="AK1046" s="172">
        <v>0.927832682142036</v>
      </c>
      <c r="AL1046" s="172">
        <v>0.879435567545134</v>
      </c>
      <c r="AM1046" s="172">
        <v>0.941857874805079</v>
      </c>
      <c r="AN1046" s="172">
        <v>0.936305389543962</v>
      </c>
      <c r="AO1046" s="171">
        <v>0.99</v>
      </c>
      <c r="AP1046" s="361">
        <v>1</v>
      </c>
      <c r="AQ1046" s="361">
        <v>1</v>
      </c>
      <c r="AR1046" s="361">
        <v>1</v>
      </c>
      <c r="AS1046" s="362">
        <v>1</v>
      </c>
      <c r="AT1046" s="367">
        <v>0.0656418488929858</v>
      </c>
      <c r="AU1046" s="364">
        <v>0.0294117647058824</v>
      </c>
      <c r="AV1046" s="365">
        <v>0.233333333333333</v>
      </c>
      <c r="AW1046" s="365">
        <v>0.113636363636364</v>
      </c>
      <c r="AX1046" s="365">
        <v>0.0840140023337223</v>
      </c>
      <c r="AY1046" s="145"/>
      <c r="AZ1046" s="143"/>
    </row>
    <row r="1047" spans="1:52">
      <c r="A1047" s="141"/>
      <c r="B1047" s="145"/>
      <c r="C1047" s="185" t="s">
        <v>1669</v>
      </c>
      <c r="D1047" s="169" t="s">
        <v>26</v>
      </c>
      <c r="E1047" s="169" t="s">
        <v>1670</v>
      </c>
      <c r="F1047" s="170" t="s">
        <v>1942</v>
      </c>
      <c r="G1047" s="188" t="s">
        <v>1943</v>
      </c>
      <c r="H1047" s="189" t="s">
        <v>1943</v>
      </c>
      <c r="I1047" s="189" t="s">
        <v>1943</v>
      </c>
      <c r="J1047" s="189" t="s">
        <v>1943</v>
      </c>
      <c r="K1047" s="171">
        <v>0.9</v>
      </c>
      <c r="L1047" s="172">
        <v>1</v>
      </c>
      <c r="M1047" s="172">
        <v>1</v>
      </c>
      <c r="N1047" s="173">
        <v>1</v>
      </c>
      <c r="O1047" s="173">
        <v>0.982608695652174</v>
      </c>
      <c r="P1047" s="359">
        <v>0.9</v>
      </c>
      <c r="Q1047" s="360">
        <v>0.992572944297082</v>
      </c>
      <c r="R1047" s="172">
        <v>0.994688556253018</v>
      </c>
      <c r="S1047" s="172">
        <v>0.992055084745763</v>
      </c>
      <c r="T1047" s="172">
        <v>0.990953459996514</v>
      </c>
      <c r="U1047" s="359">
        <v>0.9</v>
      </c>
      <c r="V1047" s="172">
        <v>0.90026525198939</v>
      </c>
      <c r="W1047" s="172">
        <v>0.923708353452438</v>
      </c>
      <c r="X1047" s="172">
        <v>0.921080508474576</v>
      </c>
      <c r="Y1047" s="172">
        <v>0.904985183894021</v>
      </c>
      <c r="Z1047" s="359">
        <v>0.92</v>
      </c>
      <c r="AA1047" s="359">
        <v>0.930747922437673</v>
      </c>
      <c r="AB1047" s="359">
        <v>0.879569892473118</v>
      </c>
      <c r="AC1047" s="359">
        <v>0.929268292682927</v>
      </c>
      <c r="AD1047" s="359">
        <v>0.91829438437391</v>
      </c>
      <c r="AE1047" s="359">
        <v>0.92</v>
      </c>
      <c r="AF1047" s="172">
        <v>0.997932460372157</v>
      </c>
      <c r="AG1047" s="172">
        <v>0.994098955969133</v>
      </c>
      <c r="AH1047" s="172">
        <v>0.994085281980743</v>
      </c>
      <c r="AI1047" s="172">
        <v>0.970060291162198</v>
      </c>
      <c r="AJ1047" s="359">
        <v>0.92</v>
      </c>
      <c r="AK1047" s="172">
        <v>0.953736654804271</v>
      </c>
      <c r="AL1047" s="172">
        <v>0.941269215608987</v>
      </c>
      <c r="AM1047" s="172">
        <v>0.964782608695652</v>
      </c>
      <c r="AN1047" s="172">
        <v>0.963737492557255</v>
      </c>
      <c r="AO1047" s="171">
        <v>0.99</v>
      </c>
      <c r="AP1047" s="361">
        <v>1</v>
      </c>
      <c r="AQ1047" s="361">
        <v>1</v>
      </c>
      <c r="AR1047" s="361">
        <v>1</v>
      </c>
      <c r="AS1047" s="362">
        <v>1</v>
      </c>
      <c r="AT1047" s="367">
        <v>0.0656418488929858</v>
      </c>
      <c r="AU1047" s="364">
        <v>0.0344827586206897</v>
      </c>
      <c r="AV1047" s="365">
        <v>0</v>
      </c>
      <c r="AW1047" s="365">
        <v>0.0833333333333333</v>
      </c>
      <c r="AX1047" s="365">
        <v>0.0372549019607843</v>
      </c>
      <c r="AY1047" s="145"/>
      <c r="AZ1047" s="143"/>
    </row>
    <row r="1048" spans="1:52">
      <c r="A1048" s="141"/>
      <c r="B1048" s="145"/>
      <c r="C1048" s="185" t="s">
        <v>1669</v>
      </c>
      <c r="D1048" s="169" t="s">
        <v>26</v>
      </c>
      <c r="E1048" s="169" t="s">
        <v>1670</v>
      </c>
      <c r="F1048" s="170" t="s">
        <v>1944</v>
      </c>
      <c r="G1048" s="188" t="s">
        <v>1945</v>
      </c>
      <c r="H1048" s="189" t="s">
        <v>1945</v>
      </c>
      <c r="I1048" s="189" t="s">
        <v>1945</v>
      </c>
      <c r="J1048" s="189" t="s">
        <v>1945</v>
      </c>
      <c r="K1048" s="171">
        <v>0.9</v>
      </c>
      <c r="L1048" s="172">
        <v>0.973684210526316</v>
      </c>
      <c r="M1048" s="172">
        <v>1</v>
      </c>
      <c r="N1048" s="173">
        <v>0.947368421052632</v>
      </c>
      <c r="O1048" s="173">
        <v>0.923219241443108</v>
      </c>
      <c r="P1048" s="359">
        <v>0.9</v>
      </c>
      <c r="Q1048" s="360">
        <v>0.937793060331354</v>
      </c>
      <c r="R1048" s="172">
        <v>0.872154579142403</v>
      </c>
      <c r="S1048" s="172">
        <v>0.936909394107838</v>
      </c>
      <c r="T1048" s="172">
        <v>0.918284929555974</v>
      </c>
      <c r="U1048" s="359">
        <v>0.9</v>
      </c>
      <c r="V1048" s="172">
        <v>0.87308533916849</v>
      </c>
      <c r="W1048" s="172">
        <v>0.780042350449973</v>
      </c>
      <c r="X1048" s="172">
        <v>0.902445803224013</v>
      </c>
      <c r="Y1048" s="172">
        <v>0.842124001831036</v>
      </c>
      <c r="Z1048" s="359">
        <v>0.92</v>
      </c>
      <c r="AA1048" s="359">
        <v>0.908244680851064</v>
      </c>
      <c r="AB1048" s="359">
        <v>0.764772727272727</v>
      </c>
      <c r="AC1048" s="359">
        <v>0.88905325443787</v>
      </c>
      <c r="AD1048" s="359">
        <v>0.869716464141053</v>
      </c>
      <c r="AE1048" s="359">
        <v>0.92</v>
      </c>
      <c r="AF1048" s="172">
        <v>0.998158476270651</v>
      </c>
      <c r="AG1048" s="172">
        <v>0.998108278533465</v>
      </c>
      <c r="AH1048" s="172">
        <v>0.995107561695086</v>
      </c>
      <c r="AI1048" s="172">
        <v>0.985797480649833</v>
      </c>
      <c r="AJ1048" s="359">
        <v>0.92</v>
      </c>
      <c r="AK1048" s="172">
        <v>0.941310397166709</v>
      </c>
      <c r="AL1048" s="172">
        <v>0.859167024474023</v>
      </c>
      <c r="AM1048" s="172">
        <v>0.951111111111111</v>
      </c>
      <c r="AN1048" s="172">
        <v>0.938714787404347</v>
      </c>
      <c r="AO1048" s="171">
        <v>0.99</v>
      </c>
      <c r="AP1048" s="361">
        <v>1</v>
      </c>
      <c r="AQ1048" s="361">
        <v>1</v>
      </c>
      <c r="AR1048" s="361">
        <v>1</v>
      </c>
      <c r="AS1048" s="362">
        <v>1</v>
      </c>
      <c r="AT1048" s="367">
        <v>0.0656418488929858</v>
      </c>
      <c r="AU1048" s="364">
        <v>0.06</v>
      </c>
      <c r="AV1048" s="365">
        <v>0</v>
      </c>
      <c r="AW1048" s="365">
        <v>0</v>
      </c>
      <c r="AX1048" s="365">
        <v>0.0603537981269511</v>
      </c>
      <c r="AY1048" s="145"/>
      <c r="AZ1048" s="143"/>
    </row>
    <row r="1049" spans="1:52">
      <c r="A1049" s="141"/>
      <c r="B1049" s="145"/>
      <c r="C1049" s="185" t="s">
        <v>1669</v>
      </c>
      <c r="D1049" s="169" t="s">
        <v>26</v>
      </c>
      <c r="E1049" s="169" t="s">
        <v>1670</v>
      </c>
      <c r="F1049" s="170" t="s">
        <v>1946</v>
      </c>
      <c r="G1049" s="188" t="s">
        <v>1947</v>
      </c>
      <c r="H1049" s="189" t="s">
        <v>1947</v>
      </c>
      <c r="I1049" s="189" t="s">
        <v>1947</v>
      </c>
      <c r="J1049" s="189" t="s">
        <v>1947</v>
      </c>
      <c r="K1049" s="171">
        <v>0.9</v>
      </c>
      <c r="L1049" s="172">
        <v>0.904761904761905</v>
      </c>
      <c r="M1049" s="172">
        <v>0.871794871794872</v>
      </c>
      <c r="N1049" s="173">
        <v>0.837209302325581</v>
      </c>
      <c r="O1049" s="173">
        <v>0.909486510008703</v>
      </c>
      <c r="P1049" s="359">
        <v>0.9</v>
      </c>
      <c r="Q1049" s="360">
        <v>0.93113032736257</v>
      </c>
      <c r="R1049" s="172">
        <v>0.851193633952255</v>
      </c>
      <c r="S1049" s="172">
        <v>0.950952914798206</v>
      </c>
      <c r="T1049" s="172">
        <v>0.914628918715528</v>
      </c>
      <c r="U1049" s="359">
        <v>0.9</v>
      </c>
      <c r="V1049" s="172">
        <v>0.863495985176035</v>
      </c>
      <c r="W1049" s="172">
        <v>0.763660477453581</v>
      </c>
      <c r="X1049" s="172">
        <v>0.894338565022421</v>
      </c>
      <c r="Y1049" s="172">
        <v>0.805357363994018</v>
      </c>
      <c r="Z1049" s="359">
        <v>0.92</v>
      </c>
      <c r="AA1049" s="359">
        <v>0.828254847645429</v>
      </c>
      <c r="AB1049" s="359">
        <v>0.82559456398641</v>
      </c>
      <c r="AC1049" s="359">
        <v>0.916666666666667</v>
      </c>
      <c r="AD1049" s="359">
        <v>0.878951291156999</v>
      </c>
      <c r="AE1049" s="359">
        <v>0.92</v>
      </c>
      <c r="AF1049" s="172">
        <v>0.999729119638826</v>
      </c>
      <c r="AG1049" s="172">
        <v>0.997911445279866</v>
      </c>
      <c r="AH1049" s="172">
        <v>0.993035092418966</v>
      </c>
      <c r="AI1049" s="172">
        <v>0.977137867226646</v>
      </c>
      <c r="AJ1049" s="359">
        <v>0.92</v>
      </c>
      <c r="AK1049" s="172">
        <v>0.914206409285894</v>
      </c>
      <c r="AL1049" s="172">
        <v>0.899892588614393</v>
      </c>
      <c r="AM1049" s="172">
        <v>0.966046511627907</v>
      </c>
      <c r="AN1049" s="172">
        <v>0.945779550966127</v>
      </c>
      <c r="AO1049" s="171">
        <v>0.99</v>
      </c>
      <c r="AP1049" s="361">
        <v>1</v>
      </c>
      <c r="AQ1049" s="361">
        <v>1</v>
      </c>
      <c r="AR1049" s="361">
        <v>1</v>
      </c>
      <c r="AS1049" s="362">
        <v>1</v>
      </c>
      <c r="AT1049" s="367">
        <v>0.0656418488929858</v>
      </c>
      <c r="AU1049" s="364">
        <v>0.227272727272727</v>
      </c>
      <c r="AV1049" s="365">
        <v>0.0487804878048781</v>
      </c>
      <c r="AW1049" s="365">
        <v>0.0416666666666667</v>
      </c>
      <c r="AX1049" s="365">
        <v>0.0646651270207852</v>
      </c>
      <c r="AY1049" s="145"/>
      <c r="AZ1049" s="143"/>
    </row>
    <row r="1050" spans="1:52">
      <c r="A1050" s="141"/>
      <c r="B1050" s="145"/>
      <c r="C1050" s="185" t="s">
        <v>1669</v>
      </c>
      <c r="D1050" s="169" t="s">
        <v>26</v>
      </c>
      <c r="E1050" s="169" t="s">
        <v>1670</v>
      </c>
      <c r="F1050" s="170" t="s">
        <v>1948</v>
      </c>
      <c r="G1050" s="188" t="s">
        <v>1949</v>
      </c>
      <c r="H1050" s="189" t="s">
        <v>1949</v>
      </c>
      <c r="I1050" s="189" t="s">
        <v>1949</v>
      </c>
      <c r="J1050" s="189" t="s">
        <v>1949</v>
      </c>
      <c r="K1050" s="171">
        <v>0.9</v>
      </c>
      <c r="L1050" s="172">
        <v>0.833333333333333</v>
      </c>
      <c r="M1050" s="172">
        <v>0.842105263157895</v>
      </c>
      <c r="N1050" s="173">
        <v>0.95</v>
      </c>
      <c r="O1050" s="173">
        <v>0.903703703703704</v>
      </c>
      <c r="P1050" s="359">
        <v>0.9</v>
      </c>
      <c r="Q1050" s="360">
        <v>0.920454545454545</v>
      </c>
      <c r="R1050" s="172">
        <v>0.923762376237624</v>
      </c>
      <c r="S1050" s="172">
        <v>0.959427207637232</v>
      </c>
      <c r="T1050" s="172">
        <v>0.918437906452197</v>
      </c>
      <c r="U1050" s="359">
        <v>0.9</v>
      </c>
      <c r="V1050" s="172">
        <v>0.87396694214876</v>
      </c>
      <c r="W1050" s="172">
        <v>0.883663366336634</v>
      </c>
      <c r="X1050" s="172">
        <v>0.907398568019093</v>
      </c>
      <c r="Y1050" s="172">
        <v>0.876817201468579</v>
      </c>
      <c r="Z1050" s="359">
        <v>0.92</v>
      </c>
      <c r="AA1050" s="359" t="s">
        <v>40</v>
      </c>
      <c r="AB1050" s="359" t="s">
        <v>40</v>
      </c>
      <c r="AC1050" s="359" t="s">
        <v>40</v>
      </c>
      <c r="AD1050" s="359">
        <v>1</v>
      </c>
      <c r="AE1050" s="359">
        <v>0.92</v>
      </c>
      <c r="AF1050" s="172">
        <v>1</v>
      </c>
      <c r="AG1050" s="172">
        <v>0.997229916897507</v>
      </c>
      <c r="AH1050" s="172">
        <v>0.976</v>
      </c>
      <c r="AI1050" s="172">
        <v>0.995851370851371</v>
      </c>
      <c r="AJ1050" s="359">
        <v>0.92</v>
      </c>
      <c r="AK1050" s="172">
        <v>0.953512396694215</v>
      </c>
      <c r="AL1050" s="172">
        <v>0.957425742574257</v>
      </c>
      <c r="AM1050" s="172">
        <v>0.947494033412888</v>
      </c>
      <c r="AN1050" s="172">
        <v>0.955911163793813</v>
      </c>
      <c r="AO1050" s="171">
        <v>0.99</v>
      </c>
      <c r="AP1050" s="361">
        <v>1</v>
      </c>
      <c r="AQ1050" s="361">
        <v>1</v>
      </c>
      <c r="AR1050" s="361">
        <v>1</v>
      </c>
      <c r="AS1050" s="362">
        <v>1</v>
      </c>
      <c r="AT1050" s="367">
        <v>0.0656418488929858</v>
      </c>
      <c r="AU1050" s="364">
        <v>0</v>
      </c>
      <c r="AV1050" s="365">
        <v>0</v>
      </c>
      <c r="AW1050" s="365">
        <v>0</v>
      </c>
      <c r="AX1050" s="365">
        <v>0.0691823899371069</v>
      </c>
      <c r="AY1050" s="145"/>
      <c r="AZ1050" s="143"/>
    </row>
    <row r="1051" spans="1:52">
      <c r="A1051" s="141"/>
      <c r="B1051" s="145"/>
      <c r="C1051" s="185" t="s">
        <v>1669</v>
      </c>
      <c r="D1051" s="169" t="s">
        <v>26</v>
      </c>
      <c r="E1051" s="169" t="s">
        <v>1670</v>
      </c>
      <c r="F1051" s="170" t="s">
        <v>1950</v>
      </c>
      <c r="G1051" s="188" t="s">
        <v>1951</v>
      </c>
      <c r="H1051" s="189" t="s">
        <v>1951</v>
      </c>
      <c r="I1051" s="189" t="s">
        <v>1951</v>
      </c>
      <c r="J1051" s="189" t="s">
        <v>1951</v>
      </c>
      <c r="K1051" s="171">
        <v>0.9</v>
      </c>
      <c r="L1051" s="172">
        <v>0.961538461538462</v>
      </c>
      <c r="M1051" s="172">
        <v>1</v>
      </c>
      <c r="N1051" s="173">
        <v>0.869565217391304</v>
      </c>
      <c r="O1051" s="173">
        <v>0.949384404924761</v>
      </c>
      <c r="P1051" s="359">
        <v>0.9</v>
      </c>
      <c r="Q1051" s="360">
        <v>0.947171225177969</v>
      </c>
      <c r="R1051" s="172">
        <v>0.93173821252639</v>
      </c>
      <c r="S1051" s="172">
        <v>0.951517394522576</v>
      </c>
      <c r="T1051" s="172">
        <v>0.965166260634431</v>
      </c>
      <c r="U1051" s="359">
        <v>0.9</v>
      </c>
      <c r="V1051" s="172">
        <v>0.93555638816036</v>
      </c>
      <c r="W1051" s="172">
        <v>0.934553131597467</v>
      </c>
      <c r="X1051" s="172">
        <v>0.944485566247224</v>
      </c>
      <c r="Y1051" s="172">
        <v>0.94384000204079</v>
      </c>
      <c r="Z1051" s="359">
        <v>0.92</v>
      </c>
      <c r="AA1051" s="359" t="s">
        <v>40</v>
      </c>
      <c r="AB1051" s="359" t="s">
        <v>40</v>
      </c>
      <c r="AC1051" s="359" t="s">
        <v>40</v>
      </c>
      <c r="AD1051" s="359" t="s">
        <v>40</v>
      </c>
      <c r="AE1051" s="359">
        <v>0.92</v>
      </c>
      <c r="AF1051" s="172">
        <v>0.999153259949196</v>
      </c>
      <c r="AG1051" s="172">
        <v>0.94258872651357</v>
      </c>
      <c r="AH1051" s="172">
        <v>0.985239852398524</v>
      </c>
      <c r="AI1051" s="172">
        <v>0.980220994475138</v>
      </c>
      <c r="AJ1051" s="359">
        <v>0.92</v>
      </c>
      <c r="AK1051" s="172">
        <v>0.958786062195579</v>
      </c>
      <c r="AL1051" s="172">
        <v>0.948979591836735</v>
      </c>
      <c r="AM1051" s="172">
        <v>0.971502590673575</v>
      </c>
      <c r="AN1051" s="172">
        <v>0.970179712511001</v>
      </c>
      <c r="AO1051" s="171">
        <v>0.99</v>
      </c>
      <c r="AP1051" s="361">
        <v>1</v>
      </c>
      <c r="AQ1051" s="361">
        <v>1</v>
      </c>
      <c r="AR1051" s="361">
        <v>1</v>
      </c>
      <c r="AS1051" s="362">
        <v>1</v>
      </c>
      <c r="AT1051" s="367">
        <v>0.0656418488929858</v>
      </c>
      <c r="AU1051" s="364">
        <v>0.2</v>
      </c>
      <c r="AV1051" s="365">
        <v>0</v>
      </c>
      <c r="AW1051" s="365">
        <v>0</v>
      </c>
      <c r="AX1051" s="365">
        <v>0.0524590163934426</v>
      </c>
      <c r="AY1051" s="145"/>
      <c r="AZ1051" s="143"/>
    </row>
    <row r="1052" spans="1:52">
      <c r="A1052" s="141"/>
      <c r="B1052" s="145"/>
      <c r="C1052" s="185" t="s">
        <v>1669</v>
      </c>
      <c r="D1052" s="169" t="s">
        <v>26</v>
      </c>
      <c r="E1052" s="169" t="s">
        <v>1670</v>
      </c>
      <c r="F1052" s="170" t="s">
        <v>1952</v>
      </c>
      <c r="G1052" s="192" t="s">
        <v>1953</v>
      </c>
      <c r="H1052" s="193" t="s">
        <v>1953</v>
      </c>
      <c r="I1052" s="193" t="s">
        <v>1953</v>
      </c>
      <c r="J1052" s="193" t="s">
        <v>1953</v>
      </c>
      <c r="K1052" s="171">
        <v>0.9</v>
      </c>
      <c r="L1052" s="172">
        <v>1</v>
      </c>
      <c r="M1052" s="172">
        <v>0.966666666666667</v>
      </c>
      <c r="N1052" s="173">
        <v>0.966666666666667</v>
      </c>
      <c r="O1052" s="173">
        <v>0.983353151010702</v>
      </c>
      <c r="P1052" s="359">
        <v>0.9</v>
      </c>
      <c r="Q1052" s="360">
        <v>0.951327433628319</v>
      </c>
      <c r="R1052" s="172">
        <v>0.924083025305658</v>
      </c>
      <c r="S1052" s="172">
        <v>0.961139896373057</v>
      </c>
      <c r="T1052" s="172">
        <v>0.960249184218333</v>
      </c>
      <c r="U1052" s="359">
        <v>0.9</v>
      </c>
      <c r="V1052" s="172">
        <v>0.916519174041298</v>
      </c>
      <c r="W1052" s="172">
        <v>0.916690361103213</v>
      </c>
      <c r="X1052" s="172">
        <v>0.926021876799079</v>
      </c>
      <c r="Y1052" s="172">
        <v>0.925598798097626</v>
      </c>
      <c r="Z1052" s="359">
        <v>0.92</v>
      </c>
      <c r="AA1052" s="359" t="s">
        <v>40</v>
      </c>
      <c r="AB1052" s="359" t="s">
        <v>40</v>
      </c>
      <c r="AC1052" s="359" t="s">
        <v>40</v>
      </c>
      <c r="AD1052" s="359">
        <v>1</v>
      </c>
      <c r="AE1052" s="359">
        <v>0.92</v>
      </c>
      <c r="AF1052" s="172">
        <v>1</v>
      </c>
      <c r="AG1052" s="172">
        <v>0.991511721907842</v>
      </c>
      <c r="AH1052" s="172">
        <v>0.99935379644588</v>
      </c>
      <c r="AI1052" s="172">
        <v>0.997182680901542</v>
      </c>
      <c r="AJ1052" s="359">
        <v>0.92</v>
      </c>
      <c r="AK1052" s="172">
        <v>0.960176991150443</v>
      </c>
      <c r="AL1052" s="172">
        <v>0.954791015069662</v>
      </c>
      <c r="AM1052" s="172">
        <v>0.974381116868164</v>
      </c>
      <c r="AN1052" s="172">
        <v>0.970021146908819</v>
      </c>
      <c r="AO1052" s="171">
        <v>0.99</v>
      </c>
      <c r="AP1052" s="361">
        <v>1</v>
      </c>
      <c r="AQ1052" s="361">
        <v>1</v>
      </c>
      <c r="AR1052" s="361">
        <v>1</v>
      </c>
      <c r="AS1052" s="362">
        <v>1</v>
      </c>
      <c r="AT1052" s="367">
        <v>0.0656418488929858</v>
      </c>
      <c r="AU1052" s="364">
        <v>0</v>
      </c>
      <c r="AV1052" s="365">
        <v>0.0666666666666667</v>
      </c>
      <c r="AW1052" s="365">
        <v>0</v>
      </c>
      <c r="AX1052" s="365">
        <v>0.0791139240506329</v>
      </c>
      <c r="AY1052" s="145"/>
      <c r="AZ1052" s="143"/>
    </row>
    <row r="1053" spans="1:52">
      <c r="A1053" s="141"/>
      <c r="B1053" s="145"/>
      <c r="C1053" s="185" t="s">
        <v>1669</v>
      </c>
      <c r="D1053" s="169" t="s">
        <v>26</v>
      </c>
      <c r="E1053" s="169" t="s">
        <v>1670</v>
      </c>
      <c r="F1053" s="170" t="s">
        <v>1954</v>
      </c>
      <c r="G1053" s="188" t="s">
        <v>1955</v>
      </c>
      <c r="H1053" s="189" t="s">
        <v>1955</v>
      </c>
      <c r="I1053" s="189" t="s">
        <v>1955</v>
      </c>
      <c r="J1053" s="189" t="s">
        <v>1955</v>
      </c>
      <c r="K1053" s="171">
        <v>0.9</v>
      </c>
      <c r="L1053" s="172">
        <v>0.6875</v>
      </c>
      <c r="M1053" s="172">
        <v>0.8125</v>
      </c>
      <c r="N1053" s="173">
        <v>0.875</v>
      </c>
      <c r="O1053" s="173">
        <v>0.893569844789357</v>
      </c>
      <c r="P1053" s="359">
        <v>0.9</v>
      </c>
      <c r="Q1053" s="360">
        <v>0.950400801603206</v>
      </c>
      <c r="R1053" s="172">
        <v>0.851423058369513</v>
      </c>
      <c r="S1053" s="172">
        <v>0.889176592439151</v>
      </c>
      <c r="T1053" s="172">
        <v>0.943168036077279</v>
      </c>
      <c r="U1053" s="359">
        <v>0.9</v>
      </c>
      <c r="V1053" s="172">
        <v>0.883266533066132</v>
      </c>
      <c r="W1053" s="172">
        <v>0.802219006271105</v>
      </c>
      <c r="X1053" s="172">
        <v>0.911444847229415</v>
      </c>
      <c r="Y1053" s="172">
        <v>0.891597342033788</v>
      </c>
      <c r="Z1053" s="359">
        <v>0.92</v>
      </c>
      <c r="AA1053" s="359" t="s">
        <v>40</v>
      </c>
      <c r="AB1053" s="359" t="s">
        <v>40</v>
      </c>
      <c r="AC1053" s="359" t="s">
        <v>40</v>
      </c>
      <c r="AD1053" s="359" t="s">
        <v>40</v>
      </c>
      <c r="AE1053" s="359">
        <v>0.92</v>
      </c>
      <c r="AF1053" s="172">
        <v>1</v>
      </c>
      <c r="AG1053" s="172">
        <v>0.994252873563218</v>
      </c>
      <c r="AH1053" s="172">
        <v>1</v>
      </c>
      <c r="AI1053" s="172">
        <v>0.998194056805122</v>
      </c>
      <c r="AJ1053" s="359">
        <v>0.92</v>
      </c>
      <c r="AK1053" s="172">
        <v>0.970941883767535</v>
      </c>
      <c r="AL1053" s="172">
        <v>0.911722141823444</v>
      </c>
      <c r="AM1053" s="172">
        <v>0.961160020714656</v>
      </c>
      <c r="AN1053" s="172">
        <v>0.965050135802258</v>
      </c>
      <c r="AO1053" s="171">
        <v>0.99</v>
      </c>
      <c r="AP1053" s="361">
        <v>1</v>
      </c>
      <c r="AQ1053" s="361">
        <v>1</v>
      </c>
      <c r="AR1053" s="361">
        <v>1</v>
      </c>
      <c r="AS1053" s="362">
        <v>1</v>
      </c>
      <c r="AT1053" s="367">
        <v>0.0656418488929858</v>
      </c>
      <c r="AU1053" s="364">
        <v>0</v>
      </c>
      <c r="AV1053" s="365">
        <v>0</v>
      </c>
      <c r="AW1053" s="365">
        <v>0</v>
      </c>
      <c r="AX1053" s="365">
        <v>0.0387096774193548</v>
      </c>
      <c r="AY1053" s="145"/>
      <c r="AZ1053" s="143"/>
    </row>
    <row r="1054" spans="1:52">
      <c r="A1054" s="141"/>
      <c r="B1054" s="145"/>
      <c r="C1054" s="185" t="s">
        <v>1669</v>
      </c>
      <c r="D1054" s="169" t="s">
        <v>26</v>
      </c>
      <c r="E1054" s="169" t="s">
        <v>1670</v>
      </c>
      <c r="F1054" s="170" t="s">
        <v>1956</v>
      </c>
      <c r="G1054" s="188" t="s">
        <v>1957</v>
      </c>
      <c r="H1054" s="189" t="s">
        <v>1957</v>
      </c>
      <c r="I1054" s="189" t="s">
        <v>1957</v>
      </c>
      <c r="J1054" s="189" t="s">
        <v>1957</v>
      </c>
      <c r="K1054" s="171">
        <v>0.9</v>
      </c>
      <c r="L1054" s="172">
        <v>0.909090909090909</v>
      </c>
      <c r="M1054" s="172">
        <v>1</v>
      </c>
      <c r="N1054" s="173">
        <v>1</v>
      </c>
      <c r="O1054" s="173">
        <v>0.952978056426332</v>
      </c>
      <c r="P1054" s="359">
        <v>0.9</v>
      </c>
      <c r="Q1054" s="360">
        <v>0.93994140625</v>
      </c>
      <c r="R1054" s="172">
        <v>0.937610619469027</v>
      </c>
      <c r="S1054" s="172">
        <v>0.952665441176471</v>
      </c>
      <c r="T1054" s="172">
        <v>0.949123649062412</v>
      </c>
      <c r="U1054" s="359">
        <v>0.9</v>
      </c>
      <c r="V1054" s="172">
        <v>0.9072265625</v>
      </c>
      <c r="W1054" s="172">
        <v>0.915929203539823</v>
      </c>
      <c r="X1054" s="172">
        <v>0.914981617647059</v>
      </c>
      <c r="Y1054" s="172">
        <v>0.917396269508946</v>
      </c>
      <c r="Z1054" s="359">
        <v>0.92</v>
      </c>
      <c r="AA1054" s="359" t="s">
        <v>40</v>
      </c>
      <c r="AB1054" s="359">
        <v>0</v>
      </c>
      <c r="AC1054" s="359" t="s">
        <v>40</v>
      </c>
      <c r="AD1054" s="359">
        <v>0.857142857142857</v>
      </c>
      <c r="AE1054" s="359">
        <v>0.92</v>
      </c>
      <c r="AF1054" s="172">
        <v>0.999178307313065</v>
      </c>
      <c r="AG1054" s="172">
        <v>0.998850574712644</v>
      </c>
      <c r="AH1054" s="172">
        <v>0.987347703842549</v>
      </c>
      <c r="AI1054" s="172">
        <v>0.991098836791475</v>
      </c>
      <c r="AJ1054" s="359">
        <v>0.92</v>
      </c>
      <c r="AK1054" s="172">
        <v>0.952659834065398</v>
      </c>
      <c r="AL1054" s="172">
        <v>0.961606354810238</v>
      </c>
      <c r="AM1054" s="172">
        <v>0.965089572806615</v>
      </c>
      <c r="AN1054" s="172">
        <v>0.965014143218699</v>
      </c>
      <c r="AO1054" s="171">
        <v>0.99</v>
      </c>
      <c r="AP1054" s="361">
        <v>1</v>
      </c>
      <c r="AQ1054" s="361">
        <v>1</v>
      </c>
      <c r="AR1054" s="361">
        <v>1</v>
      </c>
      <c r="AS1054" s="362">
        <v>1</v>
      </c>
      <c r="AT1054" s="367">
        <v>0.0656418488929858</v>
      </c>
      <c r="AU1054" s="364">
        <v>0</v>
      </c>
      <c r="AV1054" s="365">
        <v>0.142857142857143</v>
      </c>
      <c r="AW1054" s="365">
        <v>0</v>
      </c>
      <c r="AX1054" s="365">
        <v>0.0682926829268293</v>
      </c>
      <c r="AY1054" s="145"/>
      <c r="AZ1054" s="143"/>
    </row>
    <row r="1055" spans="1:52">
      <c r="A1055" s="141"/>
      <c r="B1055" s="145"/>
      <c r="C1055" s="185" t="s">
        <v>1669</v>
      </c>
      <c r="D1055" s="169" t="s">
        <v>26</v>
      </c>
      <c r="E1055" s="169" t="s">
        <v>1670</v>
      </c>
      <c r="F1055" s="170" t="s">
        <v>1958</v>
      </c>
      <c r="G1055" s="188" t="s">
        <v>1959</v>
      </c>
      <c r="H1055" s="189" t="s">
        <v>1959</v>
      </c>
      <c r="I1055" s="189" t="s">
        <v>1959</v>
      </c>
      <c r="J1055" s="189" t="s">
        <v>1959</v>
      </c>
      <c r="K1055" s="171">
        <v>0.9</v>
      </c>
      <c r="L1055" s="172">
        <v>1</v>
      </c>
      <c r="M1055" s="172">
        <v>1</v>
      </c>
      <c r="N1055" s="173">
        <v>0.933333333333333</v>
      </c>
      <c r="O1055" s="173">
        <v>0.982532751091703</v>
      </c>
      <c r="P1055" s="359">
        <v>0.9</v>
      </c>
      <c r="Q1055" s="360">
        <v>0.966379549874965</v>
      </c>
      <c r="R1055" s="172">
        <v>0.92274569402229</v>
      </c>
      <c r="S1055" s="172">
        <v>0.947005829358771</v>
      </c>
      <c r="T1055" s="172">
        <v>0.958155580133776</v>
      </c>
      <c r="U1055" s="359">
        <v>0.9</v>
      </c>
      <c r="V1055" s="172">
        <v>0.907474298416227</v>
      </c>
      <c r="W1055" s="172">
        <v>0.909321175278622</v>
      </c>
      <c r="X1055" s="172">
        <v>0.924218335983042</v>
      </c>
      <c r="Y1055" s="172">
        <v>0.93817699829708</v>
      </c>
      <c r="Z1055" s="359">
        <v>0.92</v>
      </c>
      <c r="AA1055" s="359" t="s">
        <v>40</v>
      </c>
      <c r="AB1055" s="359" t="s">
        <v>40</v>
      </c>
      <c r="AC1055" s="359" t="s">
        <v>40</v>
      </c>
      <c r="AD1055" s="359">
        <v>1</v>
      </c>
      <c r="AE1055" s="359">
        <v>0.92</v>
      </c>
      <c r="AF1055" s="172">
        <v>0.996240601503759</v>
      </c>
      <c r="AG1055" s="172">
        <v>0.992459943449576</v>
      </c>
      <c r="AH1055" s="172">
        <v>0.991588785046729</v>
      </c>
      <c r="AI1055" s="172">
        <v>0.995648734177215</v>
      </c>
      <c r="AJ1055" s="359">
        <v>0.92</v>
      </c>
      <c r="AK1055" s="172">
        <v>0.966101694915254</v>
      </c>
      <c r="AL1055" s="172">
        <v>0.927829830336794</v>
      </c>
      <c r="AM1055" s="172">
        <v>0.950185479597244</v>
      </c>
      <c r="AN1055" s="172">
        <v>0.962887864823349</v>
      </c>
      <c r="AO1055" s="171">
        <v>0.99</v>
      </c>
      <c r="AP1055" s="361">
        <v>1</v>
      </c>
      <c r="AQ1055" s="361">
        <v>1</v>
      </c>
      <c r="AR1055" s="361">
        <v>1</v>
      </c>
      <c r="AS1055" s="362">
        <v>1</v>
      </c>
      <c r="AT1055" s="367">
        <v>0.0656418488929858</v>
      </c>
      <c r="AU1055" s="364">
        <v>0</v>
      </c>
      <c r="AV1055" s="365">
        <v>0.153846153846154</v>
      </c>
      <c r="AW1055" s="365">
        <v>0.03125</v>
      </c>
      <c r="AX1055" s="365">
        <v>0.0547445255474453</v>
      </c>
      <c r="AY1055" s="145"/>
      <c r="AZ1055" s="143"/>
    </row>
    <row r="1056" spans="1:52">
      <c r="A1056" s="141"/>
      <c r="B1056" s="145"/>
      <c r="C1056" s="185" t="s">
        <v>1669</v>
      </c>
      <c r="D1056" s="169" t="s">
        <v>26</v>
      </c>
      <c r="E1056" s="169" t="s">
        <v>1670</v>
      </c>
      <c r="F1056" s="170" t="s">
        <v>1960</v>
      </c>
      <c r="G1056" s="188" t="s">
        <v>1961</v>
      </c>
      <c r="H1056" s="189" t="s">
        <v>1961</v>
      </c>
      <c r="I1056" s="189" t="s">
        <v>1961</v>
      </c>
      <c r="J1056" s="189" t="s">
        <v>1961</v>
      </c>
      <c r="K1056" s="171">
        <v>0.9</v>
      </c>
      <c r="L1056" s="172">
        <v>1</v>
      </c>
      <c r="M1056" s="172">
        <v>0.961538461538462</v>
      </c>
      <c r="N1056" s="173">
        <v>1</v>
      </c>
      <c r="O1056" s="173">
        <v>0.985215053763441</v>
      </c>
      <c r="P1056" s="359">
        <v>0.9</v>
      </c>
      <c r="Q1056" s="360">
        <v>0.963074604370761</v>
      </c>
      <c r="R1056" s="172">
        <v>0.936870382807253</v>
      </c>
      <c r="S1056" s="172">
        <v>0.949613828613461</v>
      </c>
      <c r="T1056" s="172">
        <v>0.965242459338335</v>
      </c>
      <c r="U1056" s="359">
        <v>0.9</v>
      </c>
      <c r="V1056" s="172">
        <v>0.924642049736247</v>
      </c>
      <c r="W1056" s="172">
        <v>0.919073203492277</v>
      </c>
      <c r="X1056" s="172">
        <v>0.943361529974255</v>
      </c>
      <c r="Y1056" s="172">
        <v>0.92281836950501</v>
      </c>
      <c r="Z1056" s="359">
        <v>0.92</v>
      </c>
      <c r="AA1056" s="359" t="s">
        <v>40</v>
      </c>
      <c r="AB1056" s="359" t="s">
        <v>40</v>
      </c>
      <c r="AC1056" s="359" t="s">
        <v>40</v>
      </c>
      <c r="AD1056" s="359">
        <v>1</v>
      </c>
      <c r="AE1056" s="359">
        <v>0.92</v>
      </c>
      <c r="AF1056" s="172">
        <v>1</v>
      </c>
      <c r="AG1056" s="172">
        <v>0.994967978042086</v>
      </c>
      <c r="AH1056" s="172">
        <v>0.994742771310552</v>
      </c>
      <c r="AI1056" s="172">
        <v>0.994443702417524</v>
      </c>
      <c r="AJ1056" s="359">
        <v>0.92</v>
      </c>
      <c r="AK1056" s="172">
        <v>0.959322033898305</v>
      </c>
      <c r="AL1056" s="172">
        <v>0.955339153794493</v>
      </c>
      <c r="AM1056" s="172">
        <v>0.967267377712394</v>
      </c>
      <c r="AN1056" s="172">
        <v>0.964249748237664</v>
      </c>
      <c r="AO1056" s="171">
        <v>0.99</v>
      </c>
      <c r="AP1056" s="361">
        <v>1</v>
      </c>
      <c r="AQ1056" s="361">
        <v>1</v>
      </c>
      <c r="AR1056" s="361">
        <v>1</v>
      </c>
      <c r="AS1056" s="362">
        <v>1</v>
      </c>
      <c r="AT1056" s="367">
        <v>0.0656418488929858</v>
      </c>
      <c r="AU1056" s="364">
        <v>0.153846153846154</v>
      </c>
      <c r="AV1056" s="365">
        <v>0</v>
      </c>
      <c r="AW1056" s="365">
        <v>0</v>
      </c>
      <c r="AX1056" s="365">
        <v>0.0535714285714286</v>
      </c>
      <c r="AY1056" s="145"/>
      <c r="AZ1056" s="143"/>
    </row>
    <row r="1057" spans="1:52">
      <c r="A1057" s="141"/>
      <c r="B1057" s="145"/>
      <c r="C1057" s="185" t="s">
        <v>1669</v>
      </c>
      <c r="D1057" s="169" t="s">
        <v>26</v>
      </c>
      <c r="E1057" s="169" t="s">
        <v>1670</v>
      </c>
      <c r="F1057" s="170" t="s">
        <v>1962</v>
      </c>
      <c r="G1057" s="192" t="s">
        <v>1963</v>
      </c>
      <c r="H1057" s="193" t="s">
        <v>1963</v>
      </c>
      <c r="I1057" s="193" t="s">
        <v>1963</v>
      </c>
      <c r="J1057" s="193" t="s">
        <v>1963</v>
      </c>
      <c r="K1057" s="171">
        <v>0.9</v>
      </c>
      <c r="L1057" s="172">
        <v>0.833333333333333</v>
      </c>
      <c r="M1057" s="172">
        <v>0.777777777777778</v>
      </c>
      <c r="N1057" s="173">
        <v>0.888888888888889</v>
      </c>
      <c r="O1057" s="173">
        <v>0.895348837209302</v>
      </c>
      <c r="P1057" s="359">
        <v>0.9</v>
      </c>
      <c r="Q1057" s="360">
        <v>0.962686567164179</v>
      </c>
      <c r="R1057" s="172">
        <v>0.89117157134925</v>
      </c>
      <c r="S1057" s="172">
        <v>0.958928571428571</v>
      </c>
      <c r="T1057" s="172">
        <v>0.948755373387984</v>
      </c>
      <c r="U1057" s="359">
        <v>0.9</v>
      </c>
      <c r="V1057" s="172">
        <v>0.913318025258324</v>
      </c>
      <c r="W1057" s="172">
        <v>0.924486396446419</v>
      </c>
      <c r="X1057" s="172">
        <v>0.910714285714286</v>
      </c>
      <c r="Y1057" s="172">
        <v>0.922883135059482</v>
      </c>
      <c r="Z1057" s="359">
        <v>0.92</v>
      </c>
      <c r="AA1057" s="359" t="s">
        <v>40</v>
      </c>
      <c r="AB1057" s="359" t="s">
        <v>40</v>
      </c>
      <c r="AC1057" s="359" t="s">
        <v>40</v>
      </c>
      <c r="AD1057" s="359" t="s">
        <v>40</v>
      </c>
      <c r="AE1057" s="359">
        <v>0.92</v>
      </c>
      <c r="AF1057" s="172">
        <v>0.987704918032787</v>
      </c>
      <c r="AG1057" s="172">
        <v>0.977818853974122</v>
      </c>
      <c r="AH1057" s="172">
        <v>0.98019801980198</v>
      </c>
      <c r="AI1057" s="172">
        <v>0.943429141053331</v>
      </c>
      <c r="AJ1057" s="359">
        <v>0.92</v>
      </c>
      <c r="AK1057" s="172">
        <v>0.950057405281286</v>
      </c>
      <c r="AL1057" s="172">
        <v>0.945585785674625</v>
      </c>
      <c r="AM1057" s="172">
        <v>0.963690476190476</v>
      </c>
      <c r="AN1057" s="172">
        <v>0.958893154190659</v>
      </c>
      <c r="AO1057" s="171">
        <v>0.99</v>
      </c>
      <c r="AP1057" s="361">
        <v>1</v>
      </c>
      <c r="AQ1057" s="361">
        <v>1</v>
      </c>
      <c r="AR1057" s="361">
        <v>1</v>
      </c>
      <c r="AS1057" s="362">
        <v>1</v>
      </c>
      <c r="AT1057" s="367">
        <v>0.0656418488929858</v>
      </c>
      <c r="AU1057" s="364">
        <v>0</v>
      </c>
      <c r="AV1057" s="365">
        <v>0</v>
      </c>
      <c r="AW1057" s="365">
        <v>0</v>
      </c>
      <c r="AX1057" s="365">
        <v>0.0604026845637584</v>
      </c>
      <c r="AY1057" s="145"/>
      <c r="AZ1057" s="143"/>
    </row>
    <row r="1058" spans="1:52">
      <c r="A1058" s="141"/>
      <c r="B1058" s="145"/>
      <c r="C1058" s="185" t="s">
        <v>1669</v>
      </c>
      <c r="D1058" s="169" t="s">
        <v>26</v>
      </c>
      <c r="E1058" s="169" t="s">
        <v>1670</v>
      </c>
      <c r="F1058" s="170" t="s">
        <v>1964</v>
      </c>
      <c r="G1058" s="190" t="s">
        <v>1965</v>
      </c>
      <c r="H1058" s="191" t="s">
        <v>1965</v>
      </c>
      <c r="I1058" s="191" t="s">
        <v>1965</v>
      </c>
      <c r="J1058" s="191" t="s">
        <v>1965</v>
      </c>
      <c r="K1058" s="171">
        <v>0.9</v>
      </c>
      <c r="L1058" s="172">
        <v>1</v>
      </c>
      <c r="M1058" s="172">
        <v>0.952380952380952</v>
      </c>
      <c r="N1058" s="173">
        <v>0.954545454545455</v>
      </c>
      <c r="O1058" s="173">
        <v>0.995098039215686</v>
      </c>
      <c r="P1058" s="359">
        <v>0.9</v>
      </c>
      <c r="Q1058" s="360">
        <v>0.961132871346791</v>
      </c>
      <c r="R1058" s="172">
        <v>0.945235148514851</v>
      </c>
      <c r="S1058" s="172">
        <v>0.954654654654655</v>
      </c>
      <c r="T1058" s="172">
        <v>0.972138593712302</v>
      </c>
      <c r="U1058" s="359">
        <v>0.9</v>
      </c>
      <c r="V1058" s="172">
        <v>0.927086471828864</v>
      </c>
      <c r="W1058" s="172">
        <v>0.925123762376238</v>
      </c>
      <c r="X1058" s="172">
        <v>0.934534534534534</v>
      </c>
      <c r="Y1058" s="172">
        <v>0.925101490627196</v>
      </c>
      <c r="Z1058" s="359">
        <v>0.92</v>
      </c>
      <c r="AA1058" s="359" t="s">
        <v>40</v>
      </c>
      <c r="AB1058" s="359" t="s">
        <v>40</v>
      </c>
      <c r="AC1058" s="359" t="s">
        <v>40</v>
      </c>
      <c r="AD1058" s="359">
        <v>1</v>
      </c>
      <c r="AE1058" s="359">
        <v>0.92</v>
      </c>
      <c r="AF1058" s="172">
        <v>0.790504160548213</v>
      </c>
      <c r="AG1058" s="172">
        <v>0.996710526315789</v>
      </c>
      <c r="AH1058" s="172">
        <v>0.999461641991925</v>
      </c>
      <c r="AI1058" s="172">
        <v>0.991864893607352</v>
      </c>
      <c r="AJ1058" s="359">
        <v>0.92</v>
      </c>
      <c r="AK1058" s="172">
        <v>0.971979511901175</v>
      </c>
      <c r="AL1058" s="172">
        <v>0.980507425742574</v>
      </c>
      <c r="AM1058" s="172">
        <v>0.982282282282282</v>
      </c>
      <c r="AN1058" s="172">
        <v>0.979440487554152</v>
      </c>
      <c r="AO1058" s="171">
        <v>0.99</v>
      </c>
      <c r="AP1058" s="361">
        <v>1</v>
      </c>
      <c r="AQ1058" s="361">
        <v>1</v>
      </c>
      <c r="AR1058" s="361">
        <v>1</v>
      </c>
      <c r="AS1058" s="362">
        <v>1</v>
      </c>
      <c r="AT1058" s="367">
        <v>0.0656418488929858</v>
      </c>
      <c r="AU1058" s="364">
        <v>0.0714285714285714</v>
      </c>
      <c r="AV1058" s="365">
        <v>0.0666666666666667</v>
      </c>
      <c r="AW1058" s="365">
        <v>0</v>
      </c>
      <c r="AX1058" s="365">
        <v>0.0844594594594595</v>
      </c>
      <c r="AY1058" s="145"/>
      <c r="AZ1058" s="143"/>
    </row>
    <row r="1059" spans="1:52">
      <c r="A1059" s="141"/>
      <c r="B1059" s="145"/>
      <c r="C1059" s="185" t="s">
        <v>1669</v>
      </c>
      <c r="D1059" s="169" t="s">
        <v>26</v>
      </c>
      <c r="E1059" s="169" t="s">
        <v>1670</v>
      </c>
      <c r="F1059" s="170" t="s">
        <v>1966</v>
      </c>
      <c r="G1059" s="188" t="s">
        <v>1967</v>
      </c>
      <c r="H1059" s="189" t="s">
        <v>1967</v>
      </c>
      <c r="I1059" s="189" t="s">
        <v>1967</v>
      </c>
      <c r="J1059" s="189" t="s">
        <v>1967</v>
      </c>
      <c r="K1059" s="171">
        <v>0.9</v>
      </c>
      <c r="L1059" s="172">
        <v>0.91044776119403</v>
      </c>
      <c r="M1059" s="172">
        <v>0.916666666666667</v>
      </c>
      <c r="N1059" s="173">
        <v>0.909090909090909</v>
      </c>
      <c r="O1059" s="173">
        <v>0.913113869400971</v>
      </c>
      <c r="P1059" s="359">
        <v>0.9</v>
      </c>
      <c r="Q1059" s="360">
        <v>0.923606210303458</v>
      </c>
      <c r="R1059" s="172">
        <v>0.878245915735168</v>
      </c>
      <c r="S1059" s="172">
        <v>0.93595166163142</v>
      </c>
      <c r="T1059" s="172">
        <v>0.89902380072761</v>
      </c>
      <c r="U1059" s="359">
        <v>0.9</v>
      </c>
      <c r="V1059" s="172">
        <v>0.890084685956246</v>
      </c>
      <c r="W1059" s="172">
        <v>0.860533104041273</v>
      </c>
      <c r="X1059" s="172">
        <v>0.918580060422961</v>
      </c>
      <c r="Y1059" s="172">
        <v>0.884534223329848</v>
      </c>
      <c r="Z1059" s="359">
        <v>0.92</v>
      </c>
      <c r="AA1059" s="359" t="s">
        <v>40</v>
      </c>
      <c r="AB1059" s="359">
        <v>0</v>
      </c>
      <c r="AC1059" s="359" t="s">
        <v>40</v>
      </c>
      <c r="AD1059" s="359">
        <v>0</v>
      </c>
      <c r="AE1059" s="359">
        <v>0.92</v>
      </c>
      <c r="AF1059" s="172">
        <v>0.824034334763948</v>
      </c>
      <c r="AG1059" s="172">
        <v>0.964336661911555</v>
      </c>
      <c r="AH1059" s="172">
        <v>0.963811821471653</v>
      </c>
      <c r="AI1059" s="172">
        <v>0.963045431462166</v>
      </c>
      <c r="AJ1059" s="359">
        <v>0.92</v>
      </c>
      <c r="AK1059" s="172">
        <v>0.929604798870854</v>
      </c>
      <c r="AL1059" s="172">
        <v>0.906980742778542</v>
      </c>
      <c r="AM1059" s="172">
        <v>0.944410876132931</v>
      </c>
      <c r="AN1059" s="172">
        <v>0.936727090573244</v>
      </c>
      <c r="AO1059" s="171">
        <v>0.99</v>
      </c>
      <c r="AP1059" s="361">
        <v>1</v>
      </c>
      <c r="AQ1059" s="361">
        <v>1</v>
      </c>
      <c r="AR1059" s="361">
        <v>1</v>
      </c>
      <c r="AS1059" s="362">
        <v>1</v>
      </c>
      <c r="AT1059" s="367">
        <v>0.0656418488929858</v>
      </c>
      <c r="AU1059" s="364">
        <v>0.0625</v>
      </c>
      <c r="AV1059" s="365">
        <v>0</v>
      </c>
      <c r="AW1059" s="365">
        <v>0.0869565217391304</v>
      </c>
      <c r="AX1059" s="365">
        <v>0.0412782956058589</v>
      </c>
      <c r="AY1059" s="145"/>
      <c r="AZ1059" s="143"/>
    </row>
    <row r="1060" spans="1:52">
      <c r="A1060" s="141"/>
      <c r="B1060" s="145"/>
      <c r="C1060" s="185" t="s">
        <v>1669</v>
      </c>
      <c r="D1060" s="169" t="s">
        <v>26</v>
      </c>
      <c r="E1060" s="169" t="s">
        <v>1670</v>
      </c>
      <c r="F1060" s="170" t="s">
        <v>1968</v>
      </c>
      <c r="G1060" s="188" t="s">
        <v>1969</v>
      </c>
      <c r="H1060" s="189" t="s">
        <v>1969</v>
      </c>
      <c r="I1060" s="189" t="s">
        <v>1969</v>
      </c>
      <c r="J1060" s="189" t="s">
        <v>1969</v>
      </c>
      <c r="K1060" s="171">
        <v>0.9</v>
      </c>
      <c r="L1060" s="172">
        <v>0.976190476190476</v>
      </c>
      <c r="M1060" s="172">
        <v>1</v>
      </c>
      <c r="N1060" s="173">
        <v>1</v>
      </c>
      <c r="O1060" s="173">
        <v>0.979253112033195</v>
      </c>
      <c r="P1060" s="359">
        <v>0.9</v>
      </c>
      <c r="Q1060" s="360">
        <v>0.964186691312384</v>
      </c>
      <c r="R1060" s="172">
        <v>0.946569920844327</v>
      </c>
      <c r="S1060" s="172">
        <v>0.941527446300716</v>
      </c>
      <c r="T1060" s="172">
        <v>0.969450558245628</v>
      </c>
      <c r="U1060" s="359">
        <v>0.9</v>
      </c>
      <c r="V1060" s="172">
        <v>0.930221811460259</v>
      </c>
      <c r="W1060" s="172">
        <v>0.90127528583993</v>
      </c>
      <c r="X1060" s="172">
        <v>0.918854415274463</v>
      </c>
      <c r="Y1060" s="172">
        <v>0.925175077033895</v>
      </c>
      <c r="Z1060" s="359">
        <v>0.92</v>
      </c>
      <c r="AA1060" s="359" t="s">
        <v>40</v>
      </c>
      <c r="AB1060" s="359" t="s">
        <v>40</v>
      </c>
      <c r="AC1060" s="359" t="s">
        <v>40</v>
      </c>
      <c r="AD1060" s="359" t="s">
        <v>40</v>
      </c>
      <c r="AE1060" s="359">
        <v>0.92</v>
      </c>
      <c r="AF1060" s="172">
        <v>1</v>
      </c>
      <c r="AG1060" s="172">
        <v>1</v>
      </c>
      <c r="AH1060" s="172">
        <v>0.98921832884097</v>
      </c>
      <c r="AI1060" s="172">
        <v>0.99664705510217</v>
      </c>
      <c r="AJ1060" s="359">
        <v>0.92</v>
      </c>
      <c r="AK1060" s="172">
        <v>0.960258780036969</v>
      </c>
      <c r="AL1060" s="172">
        <v>0.94086612442295</v>
      </c>
      <c r="AM1060" s="172">
        <v>0.955051710421639</v>
      </c>
      <c r="AN1060" s="172">
        <v>0.958902574691669</v>
      </c>
      <c r="AO1060" s="171">
        <v>0.99</v>
      </c>
      <c r="AP1060" s="361">
        <v>1</v>
      </c>
      <c r="AQ1060" s="361">
        <v>1</v>
      </c>
      <c r="AR1060" s="361">
        <v>1</v>
      </c>
      <c r="AS1060" s="362">
        <v>1</v>
      </c>
      <c r="AT1060" s="367">
        <v>0.0656418488929858</v>
      </c>
      <c r="AU1060" s="364">
        <v>0.230769230769231</v>
      </c>
      <c r="AV1060" s="365">
        <v>0</v>
      </c>
      <c r="AW1060" s="365">
        <v>0</v>
      </c>
      <c r="AX1060" s="365">
        <v>0.136178861788618</v>
      </c>
      <c r="AY1060" s="145"/>
      <c r="AZ1060" s="143"/>
    </row>
    <row r="1061" spans="1:52">
      <c r="A1061" s="141"/>
      <c r="B1061" s="145"/>
      <c r="C1061" s="185" t="s">
        <v>1669</v>
      </c>
      <c r="D1061" s="169" t="s">
        <v>26</v>
      </c>
      <c r="E1061" s="169" t="s">
        <v>1670</v>
      </c>
      <c r="F1061" s="170" t="s">
        <v>1970</v>
      </c>
      <c r="G1061" s="188" t="s">
        <v>1971</v>
      </c>
      <c r="H1061" s="189" t="s">
        <v>1971</v>
      </c>
      <c r="I1061" s="189" t="s">
        <v>1971</v>
      </c>
      <c r="J1061" s="189" t="s">
        <v>1971</v>
      </c>
      <c r="K1061" s="171">
        <v>0.9</v>
      </c>
      <c r="L1061" s="172">
        <v>0.964285714285714</v>
      </c>
      <c r="M1061" s="172">
        <v>1</v>
      </c>
      <c r="N1061" s="173">
        <v>0.888888888888889</v>
      </c>
      <c r="O1061" s="173">
        <v>0.969303423848878</v>
      </c>
      <c r="P1061" s="359">
        <v>0.9</v>
      </c>
      <c r="Q1061" s="360">
        <v>0.983858267716535</v>
      </c>
      <c r="R1061" s="172">
        <v>0.984773505900266</v>
      </c>
      <c r="S1061" s="172">
        <v>0.973398669933497</v>
      </c>
      <c r="T1061" s="172">
        <v>0.96977886977887</v>
      </c>
      <c r="U1061" s="359">
        <v>0.9</v>
      </c>
      <c r="V1061" s="172">
        <v>0.892125984251969</v>
      </c>
      <c r="W1061" s="172">
        <v>0.890369242481919</v>
      </c>
      <c r="X1061" s="172">
        <v>0.91949597479874</v>
      </c>
      <c r="Y1061" s="172">
        <v>0.914837564837565</v>
      </c>
      <c r="Z1061" s="359">
        <v>0.92</v>
      </c>
      <c r="AA1061" s="359" t="s">
        <v>40</v>
      </c>
      <c r="AB1061" s="359" t="s">
        <v>40</v>
      </c>
      <c r="AC1061" s="359" t="s">
        <v>40</v>
      </c>
      <c r="AD1061" s="359" t="s">
        <v>40</v>
      </c>
      <c r="AE1061" s="359">
        <v>0.92</v>
      </c>
      <c r="AF1061" s="172">
        <v>0.996219281663516</v>
      </c>
      <c r="AG1061" s="172">
        <v>0.995184590690209</v>
      </c>
      <c r="AH1061" s="172">
        <v>1</v>
      </c>
      <c r="AI1061" s="172">
        <v>0.989873789257411</v>
      </c>
      <c r="AJ1061" s="359">
        <v>0.92</v>
      </c>
      <c r="AK1061" s="172">
        <v>0.948031496062992</v>
      </c>
      <c r="AL1061" s="172">
        <v>0.956985154168253</v>
      </c>
      <c r="AM1061" s="172">
        <v>0.967798389919496</v>
      </c>
      <c r="AN1061" s="172">
        <v>0.967403767403767</v>
      </c>
      <c r="AO1061" s="171">
        <v>0.99</v>
      </c>
      <c r="AP1061" s="361">
        <v>1</v>
      </c>
      <c r="AQ1061" s="361">
        <v>1</v>
      </c>
      <c r="AR1061" s="361">
        <v>1</v>
      </c>
      <c r="AS1061" s="362">
        <v>1</v>
      </c>
      <c r="AT1061" s="367">
        <v>0.0656418488929858</v>
      </c>
      <c r="AU1061" s="364">
        <v>0</v>
      </c>
      <c r="AV1061" s="365">
        <v>0</v>
      </c>
      <c r="AW1061" s="365">
        <v>0</v>
      </c>
      <c r="AX1061" s="365">
        <v>0.0357142857142857</v>
      </c>
      <c r="AY1061" s="145"/>
      <c r="AZ1061" s="143"/>
    </row>
    <row r="1062" spans="1:52">
      <c r="A1062" s="141"/>
      <c r="B1062" s="145"/>
      <c r="C1062" s="175" t="s">
        <v>1972</v>
      </c>
      <c r="D1062" s="169" t="s">
        <v>26</v>
      </c>
      <c r="E1062" s="169" t="s">
        <v>1973</v>
      </c>
      <c r="F1062" s="170" t="s">
        <v>1974</v>
      </c>
      <c r="G1062" s="198" t="s">
        <v>1975</v>
      </c>
      <c r="H1062" s="198" t="s">
        <v>1975</v>
      </c>
      <c r="I1062" s="198" t="s">
        <v>1975</v>
      </c>
      <c r="J1062" s="198" t="s">
        <v>1975</v>
      </c>
      <c r="K1062" s="171">
        <v>0.9</v>
      </c>
      <c r="L1062" s="172">
        <v>0.964285714285714</v>
      </c>
      <c r="M1062" s="172">
        <v>0.962962962962963</v>
      </c>
      <c r="N1062" s="173">
        <v>0.964285714285714</v>
      </c>
      <c r="O1062" s="173">
        <v>0.980940279542567</v>
      </c>
      <c r="P1062" s="359">
        <v>0.9</v>
      </c>
      <c r="Q1062" s="360">
        <v>0.981700118063754</v>
      </c>
      <c r="R1062" s="172">
        <v>0.975072463768116</v>
      </c>
      <c r="S1062" s="172">
        <v>0.988095238095238</v>
      </c>
      <c r="T1062" s="172">
        <v>0.984227003529482</v>
      </c>
      <c r="U1062" s="359">
        <v>0.9</v>
      </c>
      <c r="V1062" s="172">
        <v>0.925029515938607</v>
      </c>
      <c r="W1062" s="172">
        <v>0.925217391304348</v>
      </c>
      <c r="X1062" s="172">
        <v>0.932957393483709</v>
      </c>
      <c r="Y1062" s="172">
        <v>0.938563082015594</v>
      </c>
      <c r="Z1062" s="359">
        <v>0.92</v>
      </c>
      <c r="AA1062" s="359">
        <v>0.953900709219858</v>
      </c>
      <c r="AB1062" s="359">
        <v>0.949227373068433</v>
      </c>
      <c r="AC1062" s="359">
        <v>0.961937716262976</v>
      </c>
      <c r="AD1062" s="359">
        <v>0.964026635913843</v>
      </c>
      <c r="AE1062" s="359">
        <v>0.92</v>
      </c>
      <c r="AF1062" s="172">
        <v>1</v>
      </c>
      <c r="AG1062" s="172">
        <v>0.999098286744815</v>
      </c>
      <c r="AH1062" s="172">
        <v>0.999177631578947</v>
      </c>
      <c r="AI1062" s="172">
        <v>0.996144028675392</v>
      </c>
      <c r="AJ1062" s="359">
        <v>0.92</v>
      </c>
      <c r="AK1062" s="172">
        <v>0.972834645669291</v>
      </c>
      <c r="AL1062" s="172">
        <v>0.966552641581148</v>
      </c>
      <c r="AM1062" s="172">
        <v>0.976451481932603</v>
      </c>
      <c r="AN1062" s="172">
        <v>0.978996287353636</v>
      </c>
      <c r="AO1062" s="171">
        <v>0.99</v>
      </c>
      <c r="AP1062" s="361">
        <v>1</v>
      </c>
      <c r="AQ1062" s="361">
        <v>1</v>
      </c>
      <c r="AR1062" s="361">
        <v>1</v>
      </c>
      <c r="AS1062" s="362">
        <v>1</v>
      </c>
      <c r="AT1062" s="367">
        <v>0.0721861525408278</v>
      </c>
      <c r="AU1062" s="364">
        <v>0.0769230769230769</v>
      </c>
      <c r="AV1062" s="365">
        <v>0</v>
      </c>
      <c r="AW1062" s="365">
        <v>0</v>
      </c>
      <c r="AX1062" s="365">
        <v>0.0679245283018868</v>
      </c>
      <c r="AY1062" s="145"/>
      <c r="AZ1062" s="143"/>
    </row>
    <row r="1063" spans="1:52">
      <c r="A1063" s="141"/>
      <c r="B1063" s="145"/>
      <c r="C1063" s="175" t="s">
        <v>1972</v>
      </c>
      <c r="D1063" s="169" t="s">
        <v>26</v>
      </c>
      <c r="E1063" s="169" t="s">
        <v>1973</v>
      </c>
      <c r="F1063" s="170" t="s">
        <v>1976</v>
      </c>
      <c r="G1063" s="198" t="s">
        <v>1977</v>
      </c>
      <c r="H1063" s="198" t="s">
        <v>1977</v>
      </c>
      <c r="I1063" s="198" t="s">
        <v>1977</v>
      </c>
      <c r="J1063" s="198" t="s">
        <v>1977</v>
      </c>
      <c r="K1063" s="171">
        <v>0.9</v>
      </c>
      <c r="L1063" s="172">
        <v>0.91304347826087</v>
      </c>
      <c r="M1063" s="172">
        <v>0.893617021276596</v>
      </c>
      <c r="N1063" s="173">
        <v>0.88</v>
      </c>
      <c r="O1063" s="173">
        <v>0.898212898212898</v>
      </c>
      <c r="P1063" s="359">
        <v>0.9</v>
      </c>
      <c r="Q1063" s="360">
        <v>0.982752012265236</v>
      </c>
      <c r="R1063" s="172">
        <v>0.982006125574273</v>
      </c>
      <c r="S1063" s="172">
        <v>0.987640015449981</v>
      </c>
      <c r="T1063" s="172">
        <v>0.978719457253405</v>
      </c>
      <c r="U1063" s="359">
        <v>0.9</v>
      </c>
      <c r="V1063" s="172">
        <v>0.929091605979302</v>
      </c>
      <c r="W1063" s="172">
        <v>0.934532924961715</v>
      </c>
      <c r="X1063" s="172">
        <v>0.942448821938973</v>
      </c>
      <c r="Y1063" s="172">
        <v>0.90508559919436</v>
      </c>
      <c r="Z1063" s="359">
        <v>0.92</v>
      </c>
      <c r="AA1063" s="359">
        <v>0.950896336710834</v>
      </c>
      <c r="AB1063" s="359">
        <v>0.921719109746738</v>
      </c>
      <c r="AC1063" s="359">
        <v>0.953090096798213</v>
      </c>
      <c r="AD1063" s="359">
        <v>0.945669728474816</v>
      </c>
      <c r="AE1063" s="359">
        <v>0.92</v>
      </c>
      <c r="AF1063" s="172">
        <v>0.998867497168743</v>
      </c>
      <c r="AG1063" s="172">
        <v>0.99486301369863</v>
      </c>
      <c r="AH1063" s="172">
        <v>0.811897106109325</v>
      </c>
      <c r="AI1063" s="172">
        <v>0.862252214255588</v>
      </c>
      <c r="AJ1063" s="359">
        <v>0.92</v>
      </c>
      <c r="AK1063" s="172">
        <v>0.971479958890031</v>
      </c>
      <c r="AL1063" s="172">
        <v>0.959897828863346</v>
      </c>
      <c r="AM1063" s="172">
        <v>0.974059003051882</v>
      </c>
      <c r="AN1063" s="172">
        <v>0.969842828223151</v>
      </c>
      <c r="AO1063" s="171">
        <v>0.99</v>
      </c>
      <c r="AP1063" s="361">
        <v>1</v>
      </c>
      <c r="AQ1063" s="361">
        <v>1</v>
      </c>
      <c r="AR1063" s="361">
        <v>1</v>
      </c>
      <c r="AS1063" s="362">
        <v>1</v>
      </c>
      <c r="AT1063" s="367">
        <v>0.0721861525408278</v>
      </c>
      <c r="AU1063" s="364">
        <v>0.0454545454545455</v>
      </c>
      <c r="AV1063" s="365">
        <v>0</v>
      </c>
      <c r="AW1063" s="365">
        <v>0</v>
      </c>
      <c r="AX1063" s="365">
        <v>0.0528846153846154</v>
      </c>
      <c r="AY1063" s="145"/>
      <c r="AZ1063" s="143"/>
    </row>
    <row r="1064" spans="1:52">
      <c r="A1064" s="141"/>
      <c r="B1064" s="145"/>
      <c r="C1064" s="175" t="s">
        <v>1972</v>
      </c>
      <c r="D1064" s="169" t="s">
        <v>26</v>
      </c>
      <c r="E1064" s="169" t="s">
        <v>1973</v>
      </c>
      <c r="F1064" s="170" t="s">
        <v>1978</v>
      </c>
      <c r="G1064" s="198" t="s">
        <v>1979</v>
      </c>
      <c r="H1064" s="198" t="s">
        <v>1979</v>
      </c>
      <c r="I1064" s="198" t="s">
        <v>1979</v>
      </c>
      <c r="J1064" s="198" t="s">
        <v>1979</v>
      </c>
      <c r="K1064" s="171">
        <v>0.9</v>
      </c>
      <c r="L1064" s="172">
        <v>0.976744186046512</v>
      </c>
      <c r="M1064" s="172">
        <v>0.976190476190476</v>
      </c>
      <c r="N1064" s="173">
        <v>0.977272727272727</v>
      </c>
      <c r="O1064" s="173">
        <v>0.972222222222222</v>
      </c>
      <c r="P1064" s="359">
        <v>0.9</v>
      </c>
      <c r="Q1064" s="360">
        <v>0.964217006540977</v>
      </c>
      <c r="R1064" s="172">
        <v>0.958255683935893</v>
      </c>
      <c r="S1064" s="172">
        <v>0.979688850475367</v>
      </c>
      <c r="T1064" s="172">
        <v>0.962216378032062</v>
      </c>
      <c r="U1064" s="359">
        <v>0.9</v>
      </c>
      <c r="V1064" s="172">
        <v>0.950365525202001</v>
      </c>
      <c r="W1064" s="172">
        <v>0.932538203503541</v>
      </c>
      <c r="X1064" s="172">
        <v>0.967588591184097</v>
      </c>
      <c r="Y1064" s="172">
        <v>0.949766387824189</v>
      </c>
      <c r="Z1064" s="359">
        <v>0.92</v>
      </c>
      <c r="AA1064" s="359">
        <v>0.944532488114105</v>
      </c>
      <c r="AB1064" s="359">
        <v>0.945112781954887</v>
      </c>
      <c r="AC1064" s="359">
        <v>0.967275494672755</v>
      </c>
      <c r="AD1064" s="359">
        <v>0.957533798517226</v>
      </c>
      <c r="AE1064" s="359">
        <v>0.92</v>
      </c>
      <c r="AF1064" s="172">
        <v>0.998833592534992</v>
      </c>
      <c r="AG1064" s="172">
        <v>0.995927865037813</v>
      </c>
      <c r="AH1064" s="172">
        <v>0.994212962962963</v>
      </c>
      <c r="AI1064" s="172">
        <v>0.993372788360767</v>
      </c>
      <c r="AJ1064" s="359">
        <v>0.92</v>
      </c>
      <c r="AK1064" s="172">
        <v>0.968660968660969</v>
      </c>
      <c r="AL1064" s="172">
        <v>0.969598803887366</v>
      </c>
      <c r="AM1064" s="172">
        <v>0.979878721058434</v>
      </c>
      <c r="AN1064" s="172">
        <v>0.977055696787613</v>
      </c>
      <c r="AO1064" s="171">
        <v>0.99</v>
      </c>
      <c r="AP1064" s="361">
        <v>1</v>
      </c>
      <c r="AQ1064" s="361">
        <v>1</v>
      </c>
      <c r="AR1064" s="361">
        <v>1</v>
      </c>
      <c r="AS1064" s="362">
        <v>1</v>
      </c>
      <c r="AT1064" s="367">
        <v>0.0721861525408278</v>
      </c>
      <c r="AU1064" s="364">
        <v>0.0714285714285714</v>
      </c>
      <c r="AV1064" s="365">
        <v>0</v>
      </c>
      <c r="AW1064" s="365">
        <v>0.0769230769230769</v>
      </c>
      <c r="AX1064" s="365">
        <v>0.0331491712707182</v>
      </c>
      <c r="AY1064" s="145"/>
      <c r="AZ1064" s="143"/>
    </row>
    <row r="1065" spans="1:52">
      <c r="A1065" s="141"/>
      <c r="B1065" s="145"/>
      <c r="C1065" s="175" t="s">
        <v>1972</v>
      </c>
      <c r="D1065" s="169" t="s">
        <v>26</v>
      </c>
      <c r="E1065" s="169" t="s">
        <v>1973</v>
      </c>
      <c r="F1065" s="170" t="s">
        <v>1980</v>
      </c>
      <c r="G1065" s="198" t="s">
        <v>1981</v>
      </c>
      <c r="H1065" s="198" t="s">
        <v>1981</v>
      </c>
      <c r="I1065" s="198" t="s">
        <v>1981</v>
      </c>
      <c r="J1065" s="198" t="s">
        <v>1981</v>
      </c>
      <c r="K1065" s="171">
        <v>0.9</v>
      </c>
      <c r="L1065" s="172">
        <v>0.886363636363636</v>
      </c>
      <c r="M1065" s="172">
        <v>0.921052631578947</v>
      </c>
      <c r="N1065" s="173">
        <v>0.951219512195122</v>
      </c>
      <c r="O1065" s="173">
        <v>0.92630676949443</v>
      </c>
      <c r="P1065" s="359">
        <v>0.9</v>
      </c>
      <c r="Q1065" s="360">
        <v>0.965671641791045</v>
      </c>
      <c r="R1065" s="172">
        <v>0.967299906571162</v>
      </c>
      <c r="S1065" s="172">
        <v>0.972486413043478</v>
      </c>
      <c r="T1065" s="172">
        <v>0.962086548749118</v>
      </c>
      <c r="U1065" s="359">
        <v>0.9</v>
      </c>
      <c r="V1065" s="172">
        <v>0.92865671641791</v>
      </c>
      <c r="W1065" s="172">
        <v>0.901588290252258</v>
      </c>
      <c r="X1065" s="172">
        <v>0.948029891304348</v>
      </c>
      <c r="Y1065" s="172">
        <v>0.9313323772451</v>
      </c>
      <c r="Z1065" s="359">
        <v>0.92</v>
      </c>
      <c r="AA1065" s="359">
        <v>0.94185303514377</v>
      </c>
      <c r="AB1065" s="359">
        <v>0.932855280312907</v>
      </c>
      <c r="AC1065" s="359">
        <v>0.964848484848485</v>
      </c>
      <c r="AD1065" s="359">
        <v>0.958127587963066</v>
      </c>
      <c r="AE1065" s="359">
        <v>0.92</v>
      </c>
      <c r="AF1065" s="172">
        <v>0.997336884154461</v>
      </c>
      <c r="AG1065" s="172">
        <v>0.992816091954023</v>
      </c>
      <c r="AH1065" s="172">
        <v>0.992447129909366</v>
      </c>
      <c r="AI1065" s="172">
        <v>0.993693076907118</v>
      </c>
      <c r="AJ1065" s="359">
        <v>0.92</v>
      </c>
      <c r="AK1065" s="172">
        <v>0.954027664768104</v>
      </c>
      <c r="AL1065" s="172">
        <v>0.961230509903076</v>
      </c>
      <c r="AM1065" s="172">
        <v>0.976926425772747</v>
      </c>
      <c r="AN1065" s="172">
        <v>0.975560801058456</v>
      </c>
      <c r="AO1065" s="171">
        <v>0.99</v>
      </c>
      <c r="AP1065" s="361">
        <v>1</v>
      </c>
      <c r="AQ1065" s="361">
        <v>1</v>
      </c>
      <c r="AR1065" s="361">
        <v>1</v>
      </c>
      <c r="AS1065" s="362">
        <v>1</v>
      </c>
      <c r="AT1065" s="367">
        <v>0.0721861525408278</v>
      </c>
      <c r="AU1065" s="364">
        <v>0</v>
      </c>
      <c r="AV1065" s="365">
        <v>0.0454545454545455</v>
      </c>
      <c r="AW1065" s="365">
        <v>0</v>
      </c>
      <c r="AX1065" s="365">
        <v>0.032258064516129</v>
      </c>
      <c r="AY1065" s="145"/>
      <c r="AZ1065" s="143"/>
    </row>
    <row r="1066" spans="1:52">
      <c r="A1066" s="141"/>
      <c r="B1066" s="145"/>
      <c r="C1066" s="175" t="s">
        <v>1972</v>
      </c>
      <c r="D1066" s="169" t="s">
        <v>26</v>
      </c>
      <c r="E1066" s="169" t="s">
        <v>1973</v>
      </c>
      <c r="F1066" s="170" t="s">
        <v>1982</v>
      </c>
      <c r="G1066" s="198" t="s">
        <v>1983</v>
      </c>
      <c r="H1066" s="198" t="s">
        <v>1983</v>
      </c>
      <c r="I1066" s="198" t="s">
        <v>1983</v>
      </c>
      <c r="J1066" s="198" t="s">
        <v>1983</v>
      </c>
      <c r="K1066" s="171">
        <v>0.9</v>
      </c>
      <c r="L1066" s="172">
        <v>0.979166666666667</v>
      </c>
      <c r="M1066" s="172">
        <v>0.953488372093023</v>
      </c>
      <c r="N1066" s="173">
        <v>1</v>
      </c>
      <c r="O1066" s="173">
        <v>0.963703703703704</v>
      </c>
      <c r="P1066" s="359">
        <v>0.9</v>
      </c>
      <c r="Q1066" s="360">
        <v>0.978556940017386</v>
      </c>
      <c r="R1066" s="172">
        <v>0.975768321513002</v>
      </c>
      <c r="S1066" s="172">
        <v>0.979716677398583</v>
      </c>
      <c r="T1066" s="172">
        <v>0.976414900607853</v>
      </c>
      <c r="U1066" s="359">
        <v>0.9</v>
      </c>
      <c r="V1066" s="172">
        <v>0.895972181976239</v>
      </c>
      <c r="W1066" s="172">
        <v>0.854609929078014</v>
      </c>
      <c r="X1066" s="172">
        <v>0.932710882163554</v>
      </c>
      <c r="Y1066" s="172">
        <v>0.915465335961886</v>
      </c>
      <c r="Z1066" s="359">
        <v>0.92</v>
      </c>
      <c r="AA1066" s="359">
        <v>0.917931422147274</v>
      </c>
      <c r="AB1066" s="359">
        <v>0.883047844063792</v>
      </c>
      <c r="AC1066" s="359">
        <v>0.944475920679887</v>
      </c>
      <c r="AD1066" s="359">
        <v>0.939307666201591</v>
      </c>
      <c r="AE1066" s="359">
        <v>0.92</v>
      </c>
      <c r="AF1066" s="172">
        <v>0.672847682119205</v>
      </c>
      <c r="AG1066" s="172">
        <v>0.96065808297568</v>
      </c>
      <c r="AH1066" s="172">
        <v>0.988005997001499</v>
      </c>
      <c r="AI1066" s="172">
        <v>0.964225599203433</v>
      </c>
      <c r="AJ1066" s="359">
        <v>0.92</v>
      </c>
      <c r="AK1066" s="172">
        <v>0.94282982791587</v>
      </c>
      <c r="AL1066" s="172">
        <v>0.917093343836156</v>
      </c>
      <c r="AM1066" s="172">
        <v>0.962636009033053</v>
      </c>
      <c r="AN1066" s="172">
        <v>0.962323599598508</v>
      </c>
      <c r="AO1066" s="171">
        <v>0.99</v>
      </c>
      <c r="AP1066" s="361">
        <v>1</v>
      </c>
      <c r="AQ1066" s="361">
        <v>1</v>
      </c>
      <c r="AR1066" s="361">
        <v>1</v>
      </c>
      <c r="AS1066" s="362">
        <v>1</v>
      </c>
      <c r="AT1066" s="367">
        <v>0.0721861525408278</v>
      </c>
      <c r="AU1066" s="364">
        <v>0</v>
      </c>
      <c r="AV1066" s="365">
        <v>0.025</v>
      </c>
      <c r="AW1066" s="365">
        <v>0.0975609756097561</v>
      </c>
      <c r="AX1066" s="365">
        <v>0.0502283105022831</v>
      </c>
      <c r="AY1066" s="145"/>
      <c r="AZ1066" s="143"/>
    </row>
    <row r="1067" spans="1:52">
      <c r="A1067" s="141"/>
      <c r="B1067" s="145"/>
      <c r="C1067" s="175" t="s">
        <v>1972</v>
      </c>
      <c r="D1067" s="169" t="s">
        <v>26</v>
      </c>
      <c r="E1067" s="169" t="s">
        <v>1973</v>
      </c>
      <c r="F1067" s="170" t="s">
        <v>1984</v>
      </c>
      <c r="G1067" s="198" t="s">
        <v>1985</v>
      </c>
      <c r="H1067" s="198" t="s">
        <v>1985</v>
      </c>
      <c r="I1067" s="198" t="s">
        <v>1985</v>
      </c>
      <c r="J1067" s="198" t="s">
        <v>1985</v>
      </c>
      <c r="K1067" s="171">
        <v>0.9</v>
      </c>
      <c r="L1067" s="172">
        <v>0.833333333333333</v>
      </c>
      <c r="M1067" s="172">
        <v>0.894736842105263</v>
      </c>
      <c r="N1067" s="173">
        <v>0.95</v>
      </c>
      <c r="O1067" s="173">
        <v>0.914933837429111</v>
      </c>
      <c r="P1067" s="359">
        <v>0.9</v>
      </c>
      <c r="Q1067" s="360">
        <v>0.928517682468021</v>
      </c>
      <c r="R1067" s="172">
        <v>0.974814814814815</v>
      </c>
      <c r="S1067" s="172">
        <v>0.99061767005473</v>
      </c>
      <c r="T1067" s="172">
        <v>0.974968521782926</v>
      </c>
      <c r="U1067" s="359">
        <v>0.9</v>
      </c>
      <c r="V1067" s="172">
        <v>0.909706546275395</v>
      </c>
      <c r="W1067" s="172">
        <v>0.908888888888889</v>
      </c>
      <c r="X1067" s="172">
        <v>0.953088350273651</v>
      </c>
      <c r="Y1067" s="172">
        <v>0.925812138000504</v>
      </c>
      <c r="Z1067" s="359">
        <v>0.92</v>
      </c>
      <c r="AA1067" s="359">
        <v>0.942857142857143</v>
      </c>
      <c r="AB1067" s="359">
        <v>0.943368107302534</v>
      </c>
      <c r="AC1067" s="359">
        <v>0.956703910614525</v>
      </c>
      <c r="AD1067" s="359">
        <v>0.962725241287501</v>
      </c>
      <c r="AE1067" s="359">
        <v>0.92</v>
      </c>
      <c r="AF1067" s="172">
        <v>1</v>
      </c>
      <c r="AG1067" s="172">
        <v>0.996168582375479</v>
      </c>
      <c r="AH1067" s="172">
        <v>0.984848484848485</v>
      </c>
      <c r="AI1067" s="172">
        <v>0.989844212186945</v>
      </c>
      <c r="AJ1067" s="359">
        <v>0.92</v>
      </c>
      <c r="AK1067" s="172">
        <v>0.967330270546197</v>
      </c>
      <c r="AL1067" s="172">
        <v>0.964374072241465</v>
      </c>
      <c r="AM1067" s="172">
        <v>0.977159880834161</v>
      </c>
      <c r="AN1067" s="172">
        <v>0.978046211572642</v>
      </c>
      <c r="AO1067" s="171">
        <v>0.99</v>
      </c>
      <c r="AP1067" s="361">
        <v>1</v>
      </c>
      <c r="AQ1067" s="361">
        <v>1</v>
      </c>
      <c r="AR1067" s="361">
        <v>1</v>
      </c>
      <c r="AS1067" s="362">
        <v>1</v>
      </c>
      <c r="AT1067" s="367">
        <v>0.0721861525408278</v>
      </c>
      <c r="AU1067" s="364">
        <v>0</v>
      </c>
      <c r="AV1067" s="365">
        <v>0</v>
      </c>
      <c r="AW1067" s="365">
        <v>0.1</v>
      </c>
      <c r="AX1067" s="365">
        <v>0.0543478260869565</v>
      </c>
      <c r="AY1067" s="145"/>
      <c r="AZ1067" s="143"/>
    </row>
    <row r="1068" spans="1:52">
      <c r="A1068" s="141"/>
      <c r="B1068" s="145"/>
      <c r="C1068" s="175" t="s">
        <v>1972</v>
      </c>
      <c r="D1068" s="169" t="s">
        <v>26</v>
      </c>
      <c r="E1068" s="169" t="s">
        <v>1973</v>
      </c>
      <c r="F1068" s="170" t="s">
        <v>1986</v>
      </c>
      <c r="G1068" s="198" t="s">
        <v>1987</v>
      </c>
      <c r="H1068" s="198" t="s">
        <v>1987</v>
      </c>
      <c r="I1068" s="198" t="s">
        <v>1987</v>
      </c>
      <c r="J1068" s="198" t="s">
        <v>1987</v>
      </c>
      <c r="K1068" s="171">
        <v>0.9</v>
      </c>
      <c r="L1068" s="172">
        <v>0.955555555555556</v>
      </c>
      <c r="M1068" s="172">
        <v>0.977777777777778</v>
      </c>
      <c r="N1068" s="173">
        <v>0.979166666666667</v>
      </c>
      <c r="O1068" s="173">
        <v>0.980376766091052</v>
      </c>
      <c r="P1068" s="359">
        <v>0.9</v>
      </c>
      <c r="Q1068" s="360">
        <v>0.986010612638688</v>
      </c>
      <c r="R1068" s="172">
        <v>0.98744769874477</v>
      </c>
      <c r="S1068" s="172">
        <v>0.98324297683588</v>
      </c>
      <c r="T1068" s="172">
        <v>0.976577414053552</v>
      </c>
      <c r="U1068" s="359">
        <v>0.9</v>
      </c>
      <c r="V1068" s="172">
        <v>0.933912204534491</v>
      </c>
      <c r="W1068" s="172">
        <v>0.929800092980009</v>
      </c>
      <c r="X1068" s="172">
        <v>0.935929029078364</v>
      </c>
      <c r="Y1068" s="172">
        <v>0.937517637489418</v>
      </c>
      <c r="Z1068" s="359">
        <v>0.92</v>
      </c>
      <c r="AA1068" s="359">
        <v>0.959724950884086</v>
      </c>
      <c r="AB1068" s="359">
        <v>0.96228150873965</v>
      </c>
      <c r="AC1068" s="359">
        <v>0.971905179982441</v>
      </c>
      <c r="AD1068" s="359">
        <v>0.975582791079664</v>
      </c>
      <c r="AE1068" s="359">
        <v>0.92</v>
      </c>
      <c r="AF1068" s="172">
        <v>1</v>
      </c>
      <c r="AG1068" s="172">
        <v>0.996860282574568</v>
      </c>
      <c r="AH1068" s="172">
        <v>0.998480243161094</v>
      </c>
      <c r="AI1068" s="172">
        <v>0.981248343493241</v>
      </c>
      <c r="AJ1068" s="359">
        <v>0.92</v>
      </c>
      <c r="AK1068" s="172">
        <v>0.97153024911032</v>
      </c>
      <c r="AL1068" s="172">
        <v>0.979925880172946</v>
      </c>
      <c r="AM1068" s="172">
        <v>0.980113636363636</v>
      </c>
      <c r="AN1068" s="172">
        <v>0.984352557127312</v>
      </c>
      <c r="AO1068" s="171">
        <v>0.99</v>
      </c>
      <c r="AP1068" s="361">
        <v>1</v>
      </c>
      <c r="AQ1068" s="361">
        <v>1</v>
      </c>
      <c r="AR1068" s="361">
        <v>1</v>
      </c>
      <c r="AS1068" s="362">
        <v>1</v>
      </c>
      <c r="AT1068" s="367">
        <v>0.0721861525408278</v>
      </c>
      <c r="AU1068" s="364">
        <v>0</v>
      </c>
      <c r="AV1068" s="365">
        <v>0.2</v>
      </c>
      <c r="AW1068" s="365">
        <v>0.133333333333333</v>
      </c>
      <c r="AX1068" s="365">
        <v>0.0772058823529412</v>
      </c>
      <c r="AY1068" s="145"/>
      <c r="AZ1068" s="143"/>
    </row>
    <row r="1069" spans="1:52">
      <c r="A1069" s="141"/>
      <c r="B1069" s="145"/>
      <c r="C1069" s="175" t="s">
        <v>1972</v>
      </c>
      <c r="D1069" s="169" t="s">
        <v>26</v>
      </c>
      <c r="E1069" s="169" t="s">
        <v>1973</v>
      </c>
      <c r="F1069" s="170" t="s">
        <v>1988</v>
      </c>
      <c r="G1069" s="198" t="s">
        <v>1989</v>
      </c>
      <c r="H1069" s="198" t="s">
        <v>1989</v>
      </c>
      <c r="I1069" s="198" t="s">
        <v>1989</v>
      </c>
      <c r="J1069" s="198" t="s">
        <v>1989</v>
      </c>
      <c r="K1069" s="171">
        <v>0.9</v>
      </c>
      <c r="L1069" s="172">
        <v>0.849315068493151</v>
      </c>
      <c r="M1069" s="172">
        <v>0.915492957746479</v>
      </c>
      <c r="N1069" s="173">
        <v>0.9</v>
      </c>
      <c r="O1069" s="173">
        <v>0.909345794392523</v>
      </c>
      <c r="P1069" s="359">
        <v>0.9</v>
      </c>
      <c r="Q1069" s="360">
        <v>0.974601299468399</v>
      </c>
      <c r="R1069" s="172">
        <v>0.880061221650202</v>
      </c>
      <c r="S1069" s="172">
        <v>0.955541340156725</v>
      </c>
      <c r="T1069" s="172">
        <v>0.965526819002446</v>
      </c>
      <c r="U1069" s="359">
        <v>0.9</v>
      </c>
      <c r="V1069" s="172">
        <v>0.836828115770821</v>
      </c>
      <c r="W1069" s="172">
        <v>0.775427855850842</v>
      </c>
      <c r="X1069" s="172">
        <v>0.865024788101711</v>
      </c>
      <c r="Y1069" s="172">
        <v>0.848956831073935</v>
      </c>
      <c r="Z1069" s="359">
        <v>0.92</v>
      </c>
      <c r="AA1069" s="359">
        <v>0</v>
      </c>
      <c r="AB1069" s="359">
        <v>0</v>
      </c>
      <c r="AC1069" s="359" t="s">
        <v>40</v>
      </c>
      <c r="AD1069" s="359">
        <v>0.333333333333333</v>
      </c>
      <c r="AE1069" s="359">
        <v>0.92</v>
      </c>
      <c r="AF1069" s="172">
        <v>0.998576367703884</v>
      </c>
      <c r="AG1069" s="172">
        <v>0.993356779992184</v>
      </c>
      <c r="AH1069" s="172">
        <v>0.957038242473556</v>
      </c>
      <c r="AI1069" s="172">
        <v>0.990343920048369</v>
      </c>
      <c r="AJ1069" s="359">
        <v>0.92</v>
      </c>
      <c r="AK1069" s="172">
        <v>0.950981839657463</v>
      </c>
      <c r="AL1069" s="172">
        <v>0.94991652754591</v>
      </c>
      <c r="AM1069" s="172">
        <v>0.950583719814489</v>
      </c>
      <c r="AN1069" s="172">
        <v>0.959754091355809</v>
      </c>
      <c r="AO1069" s="171">
        <v>0.99</v>
      </c>
      <c r="AP1069" s="361">
        <v>1</v>
      </c>
      <c r="AQ1069" s="361">
        <v>1</v>
      </c>
      <c r="AR1069" s="361">
        <v>1</v>
      </c>
      <c r="AS1069" s="362">
        <v>1</v>
      </c>
      <c r="AT1069" s="367">
        <v>0.0721861525408278</v>
      </c>
      <c r="AU1069" s="364">
        <v>0</v>
      </c>
      <c r="AV1069" s="365">
        <v>0.125</v>
      </c>
      <c r="AW1069" s="365">
        <v>0</v>
      </c>
      <c r="AX1069" s="365">
        <v>0.0421052631578947</v>
      </c>
      <c r="AY1069" s="145"/>
      <c r="AZ1069" s="143"/>
    </row>
    <row r="1070" spans="1:52">
      <c r="A1070" s="141"/>
      <c r="B1070" s="145"/>
      <c r="C1070" s="175" t="s">
        <v>1972</v>
      </c>
      <c r="D1070" s="169" t="s">
        <v>26</v>
      </c>
      <c r="E1070" s="169" t="s">
        <v>1973</v>
      </c>
      <c r="F1070" s="170" t="s">
        <v>1990</v>
      </c>
      <c r="G1070" s="198" t="s">
        <v>1991</v>
      </c>
      <c r="H1070" s="198" t="s">
        <v>1991</v>
      </c>
      <c r="I1070" s="198" t="s">
        <v>1991</v>
      </c>
      <c r="J1070" s="198" t="s">
        <v>1991</v>
      </c>
      <c r="K1070" s="171">
        <v>0.9</v>
      </c>
      <c r="L1070" s="172">
        <v>0.955555555555556</v>
      </c>
      <c r="M1070" s="172">
        <v>1</v>
      </c>
      <c r="N1070" s="173">
        <v>0.956521739130435</v>
      </c>
      <c r="O1070" s="173">
        <v>0.96988416988417</v>
      </c>
      <c r="P1070" s="359">
        <v>0.9</v>
      </c>
      <c r="Q1070" s="360">
        <v>0.972288438617402</v>
      </c>
      <c r="R1070" s="172">
        <v>0.987417615338526</v>
      </c>
      <c r="S1070" s="172">
        <v>0.976818037472213</v>
      </c>
      <c r="T1070" s="172">
        <v>0.978971546037107</v>
      </c>
      <c r="U1070" s="359">
        <v>0.9</v>
      </c>
      <c r="V1070" s="172">
        <v>0.951430274135876</v>
      </c>
      <c r="W1070" s="172">
        <v>0.959856201318155</v>
      </c>
      <c r="X1070" s="172">
        <v>0.959034614163226</v>
      </c>
      <c r="Y1070" s="172">
        <v>0.951503455798295</v>
      </c>
      <c r="Z1070" s="359">
        <v>0.92</v>
      </c>
      <c r="AA1070" s="359">
        <v>0.946821515892421</v>
      </c>
      <c r="AB1070" s="359">
        <v>0.959467284308049</v>
      </c>
      <c r="AC1070" s="359">
        <v>0.964117647058824</v>
      </c>
      <c r="AD1070" s="359">
        <v>0.9618807893677</v>
      </c>
      <c r="AE1070" s="359">
        <v>0.92</v>
      </c>
      <c r="AF1070" s="172">
        <v>0.9988358556461</v>
      </c>
      <c r="AG1070" s="172">
        <v>0.996594778660613</v>
      </c>
      <c r="AH1070" s="172">
        <v>0.995898583146905</v>
      </c>
      <c r="AI1070" s="172">
        <v>0.994504140845604</v>
      </c>
      <c r="AJ1070" s="359">
        <v>0.92</v>
      </c>
      <c r="AK1070" s="172">
        <v>0.964950931303825</v>
      </c>
      <c r="AL1070" s="172">
        <v>0.974531095755183</v>
      </c>
      <c r="AM1070" s="172">
        <v>0.977314910290782</v>
      </c>
      <c r="AN1070" s="172">
        <v>0.977877540324527</v>
      </c>
      <c r="AO1070" s="171">
        <v>0.99</v>
      </c>
      <c r="AP1070" s="361">
        <v>1</v>
      </c>
      <c r="AQ1070" s="361">
        <v>1</v>
      </c>
      <c r="AR1070" s="361">
        <v>1</v>
      </c>
      <c r="AS1070" s="362">
        <v>1</v>
      </c>
      <c r="AT1070" s="367">
        <v>0.0721861525408278</v>
      </c>
      <c r="AU1070" s="364">
        <v>0.00909090909090909</v>
      </c>
      <c r="AV1070" s="365">
        <v>0.0114285714285714</v>
      </c>
      <c r="AW1070" s="365">
        <v>0.00826446280991736</v>
      </c>
      <c r="AX1070" s="365">
        <v>0.00306703665839054</v>
      </c>
      <c r="AY1070" s="145"/>
      <c r="AZ1070" s="143"/>
    </row>
    <row r="1071" spans="1:52">
      <c r="A1071" s="141"/>
      <c r="B1071" s="145"/>
      <c r="C1071" s="175" t="s">
        <v>1972</v>
      </c>
      <c r="D1071" s="169" t="s">
        <v>26</v>
      </c>
      <c r="E1071" s="169" t="s">
        <v>1973</v>
      </c>
      <c r="F1071" s="170" t="s">
        <v>1992</v>
      </c>
      <c r="G1071" s="198" t="s">
        <v>1993</v>
      </c>
      <c r="H1071" s="198" t="s">
        <v>1993</v>
      </c>
      <c r="I1071" s="198" t="s">
        <v>1993</v>
      </c>
      <c r="J1071" s="198" t="s">
        <v>1993</v>
      </c>
      <c r="K1071" s="171">
        <v>0.9</v>
      </c>
      <c r="L1071" s="172">
        <v>0.853658536585366</v>
      </c>
      <c r="M1071" s="172">
        <v>0.9</v>
      </c>
      <c r="N1071" s="173">
        <v>0.933333333333333</v>
      </c>
      <c r="O1071" s="173">
        <v>0.906644238856182</v>
      </c>
      <c r="P1071" s="359">
        <v>0.9</v>
      </c>
      <c r="Q1071" s="360">
        <v>0.990737167116943</v>
      </c>
      <c r="R1071" s="172">
        <v>0.977298524404086</v>
      </c>
      <c r="S1071" s="172">
        <v>0.989803921568627</v>
      </c>
      <c r="T1071" s="172">
        <v>0.96158500510945</v>
      </c>
      <c r="U1071" s="359">
        <v>0.9</v>
      </c>
      <c r="V1071" s="172">
        <v>0.954457738324971</v>
      </c>
      <c r="W1071" s="172">
        <v>0.95005675368899</v>
      </c>
      <c r="X1071" s="172">
        <v>0.963137254901961</v>
      </c>
      <c r="Y1071" s="172">
        <v>0.942505243908998</v>
      </c>
      <c r="Z1071" s="359">
        <v>0.92</v>
      </c>
      <c r="AA1071" s="359">
        <v>0.958123953098827</v>
      </c>
      <c r="AB1071" s="359">
        <v>0.960914454277286</v>
      </c>
      <c r="AC1071" s="359">
        <v>0.968515742128936</v>
      </c>
      <c r="AD1071" s="359">
        <v>0.960833661030279</v>
      </c>
      <c r="AE1071" s="359">
        <v>0.92</v>
      </c>
      <c r="AF1071" s="172">
        <v>0.966442953020134</v>
      </c>
      <c r="AG1071" s="172">
        <v>0.935810810810811</v>
      </c>
      <c r="AH1071" s="172">
        <v>0.975155279503106</v>
      </c>
      <c r="AI1071" s="172">
        <v>0.950561797752809</v>
      </c>
      <c r="AJ1071" s="359">
        <v>0.92</v>
      </c>
      <c r="AK1071" s="172">
        <v>0.97886393659181</v>
      </c>
      <c r="AL1071" s="172">
        <v>0.978244561140285</v>
      </c>
      <c r="AM1071" s="172">
        <v>0.985066941297631</v>
      </c>
      <c r="AN1071" s="172">
        <v>0.980180772683239</v>
      </c>
      <c r="AO1071" s="171">
        <v>0.99</v>
      </c>
      <c r="AP1071" s="361">
        <v>1</v>
      </c>
      <c r="AQ1071" s="361">
        <v>1</v>
      </c>
      <c r="AR1071" s="361">
        <v>1</v>
      </c>
      <c r="AS1071" s="362">
        <v>1</v>
      </c>
      <c r="AT1071" s="367">
        <v>0.0721861525408278</v>
      </c>
      <c r="AU1071" s="364">
        <v>0.142857142857143</v>
      </c>
      <c r="AV1071" s="365">
        <v>0.25</v>
      </c>
      <c r="AW1071" s="365">
        <v>0</v>
      </c>
      <c r="AX1071" s="365">
        <v>0.0546875</v>
      </c>
      <c r="AY1071" s="145"/>
      <c r="AZ1071" s="143"/>
    </row>
    <row r="1072" spans="1:52">
      <c r="A1072" s="141"/>
      <c r="B1072" s="145"/>
      <c r="C1072" s="175" t="s">
        <v>1972</v>
      </c>
      <c r="D1072" s="169" t="s">
        <v>26</v>
      </c>
      <c r="E1072" s="169" t="s">
        <v>1973</v>
      </c>
      <c r="F1072" s="170" t="s">
        <v>1994</v>
      </c>
      <c r="G1072" s="198" t="s">
        <v>1995</v>
      </c>
      <c r="H1072" s="198" t="s">
        <v>1995</v>
      </c>
      <c r="I1072" s="198" t="s">
        <v>1995</v>
      </c>
      <c r="J1072" s="198" t="s">
        <v>1995</v>
      </c>
      <c r="K1072" s="171">
        <v>0.9</v>
      </c>
      <c r="L1072" s="172">
        <v>0.972972972972973</v>
      </c>
      <c r="M1072" s="172">
        <v>0.974358974358974</v>
      </c>
      <c r="N1072" s="173">
        <v>0.976190476190476</v>
      </c>
      <c r="O1072" s="173">
        <v>0.964383561643836</v>
      </c>
      <c r="P1072" s="359">
        <v>0.9</v>
      </c>
      <c r="Q1072" s="360">
        <v>0.986626402070751</v>
      </c>
      <c r="R1072" s="172">
        <v>0.952969310482264</v>
      </c>
      <c r="S1072" s="172">
        <v>0.99326750448833</v>
      </c>
      <c r="T1072" s="172">
        <v>0.981644054269753</v>
      </c>
      <c r="U1072" s="359">
        <v>0.9</v>
      </c>
      <c r="V1072" s="172">
        <v>0.934857635893011</v>
      </c>
      <c r="W1072" s="172">
        <v>0.919888401753687</v>
      </c>
      <c r="X1072" s="172">
        <v>0.964093357271095</v>
      </c>
      <c r="Y1072" s="172">
        <v>0.935210041355293</v>
      </c>
      <c r="Z1072" s="359">
        <v>0.92</v>
      </c>
      <c r="AA1072" s="359">
        <v>0.938840349483717</v>
      </c>
      <c r="AB1072" s="359">
        <v>0.933093525179856</v>
      </c>
      <c r="AC1072" s="359">
        <v>0.964678178963893</v>
      </c>
      <c r="AD1072" s="359">
        <v>0.950600522193211</v>
      </c>
      <c r="AE1072" s="359">
        <v>0.92</v>
      </c>
      <c r="AF1072" s="172">
        <v>1</v>
      </c>
      <c r="AG1072" s="172">
        <v>0.993960310612597</v>
      </c>
      <c r="AH1072" s="172">
        <v>0.99803343166175</v>
      </c>
      <c r="AI1072" s="172">
        <v>0.994517254522532</v>
      </c>
      <c r="AJ1072" s="359">
        <v>0.92</v>
      </c>
      <c r="AK1072" s="172">
        <v>0.963377131674588</v>
      </c>
      <c r="AL1072" s="172">
        <v>0.952808412413439</v>
      </c>
      <c r="AM1072" s="172">
        <v>0.978869217589949</v>
      </c>
      <c r="AN1072" s="172">
        <v>0.970501007237186</v>
      </c>
      <c r="AO1072" s="171">
        <v>0.99</v>
      </c>
      <c r="AP1072" s="361">
        <v>1</v>
      </c>
      <c r="AQ1072" s="361">
        <v>1</v>
      </c>
      <c r="AR1072" s="361">
        <v>1</v>
      </c>
      <c r="AS1072" s="362">
        <v>1</v>
      </c>
      <c r="AT1072" s="367">
        <v>0.0721861525408278</v>
      </c>
      <c r="AU1072" s="364">
        <v>0</v>
      </c>
      <c r="AV1072" s="365">
        <v>0.0769230769230769</v>
      </c>
      <c r="AW1072" s="365">
        <v>0.0434782608695652</v>
      </c>
      <c r="AX1072" s="365">
        <v>0.0448916408668731</v>
      </c>
      <c r="AY1072" s="145"/>
      <c r="AZ1072" s="143"/>
    </row>
    <row r="1073" spans="1:52">
      <c r="A1073" s="141"/>
      <c r="B1073" s="145"/>
      <c r="C1073" s="175" t="s">
        <v>1972</v>
      </c>
      <c r="D1073" s="169" t="s">
        <v>26</v>
      </c>
      <c r="E1073" s="169" t="s">
        <v>1973</v>
      </c>
      <c r="F1073" s="170" t="s">
        <v>1996</v>
      </c>
      <c r="G1073" s="198" t="s">
        <v>1997</v>
      </c>
      <c r="H1073" s="198" t="s">
        <v>1997</v>
      </c>
      <c r="I1073" s="198" t="s">
        <v>1997</v>
      </c>
      <c r="J1073" s="198" t="s">
        <v>1997</v>
      </c>
      <c r="K1073" s="171">
        <v>0.9</v>
      </c>
      <c r="L1073" s="172">
        <v>0.962962962962963</v>
      </c>
      <c r="M1073" s="172">
        <v>0.96</v>
      </c>
      <c r="N1073" s="173">
        <v>0.890909090909091</v>
      </c>
      <c r="O1073" s="173">
        <v>0.948785292186474</v>
      </c>
      <c r="P1073" s="359">
        <v>0.9</v>
      </c>
      <c r="Q1073" s="360">
        <v>0.990149456521739</v>
      </c>
      <c r="R1073" s="172">
        <v>0.985949280328992</v>
      </c>
      <c r="S1073" s="172">
        <v>0.97923744809362</v>
      </c>
      <c r="T1073" s="172">
        <v>0.982103984509363</v>
      </c>
      <c r="U1073" s="359">
        <v>0.9</v>
      </c>
      <c r="V1073" s="172">
        <v>0.966372282608696</v>
      </c>
      <c r="W1073" s="172">
        <v>0.948594928032899</v>
      </c>
      <c r="X1073" s="172">
        <v>0.962627406568516</v>
      </c>
      <c r="Y1073" s="172">
        <v>0.946396141773004</v>
      </c>
      <c r="Z1073" s="359">
        <v>0.92</v>
      </c>
      <c r="AA1073" s="359">
        <v>0.970422535211268</v>
      </c>
      <c r="AB1073" s="359">
        <v>0.957926829268293</v>
      </c>
      <c r="AC1073" s="359">
        <v>0.975216852540273</v>
      </c>
      <c r="AD1073" s="359">
        <v>0.968822400211822</v>
      </c>
      <c r="AE1073" s="359">
        <v>0.92</v>
      </c>
      <c r="AF1073" s="172">
        <v>0.997527047913447</v>
      </c>
      <c r="AG1073" s="172">
        <v>0.993606138107417</v>
      </c>
      <c r="AH1073" s="172">
        <v>0.997320341047503</v>
      </c>
      <c r="AI1073" s="172">
        <v>0.970073660811577</v>
      </c>
      <c r="AJ1073" s="359">
        <v>0.92</v>
      </c>
      <c r="AK1073" s="172">
        <v>0.98166819431714</v>
      </c>
      <c r="AL1073" s="172">
        <v>0.975647213690215</v>
      </c>
      <c r="AM1073" s="172">
        <v>0.982875908984283</v>
      </c>
      <c r="AN1073" s="172">
        <v>0.982229590883617</v>
      </c>
      <c r="AO1073" s="171">
        <v>0.99</v>
      </c>
      <c r="AP1073" s="361">
        <v>1</v>
      </c>
      <c r="AQ1073" s="361">
        <v>1</v>
      </c>
      <c r="AR1073" s="361">
        <v>1</v>
      </c>
      <c r="AS1073" s="362">
        <v>1</v>
      </c>
      <c r="AT1073" s="367">
        <v>0.0721861525408278</v>
      </c>
      <c r="AU1073" s="364">
        <v>0.0175438596491228</v>
      </c>
      <c r="AV1073" s="365">
        <v>0</v>
      </c>
      <c r="AW1073" s="365">
        <v>0.0126582278481013</v>
      </c>
      <c r="AX1073" s="365">
        <v>0.0208768267223382</v>
      </c>
      <c r="AY1073" s="145"/>
      <c r="AZ1073" s="143"/>
    </row>
    <row r="1074" spans="1:52">
      <c r="A1074" s="141"/>
      <c r="B1074" s="145"/>
      <c r="C1074" s="175" t="s">
        <v>1972</v>
      </c>
      <c r="D1074" s="169" t="s">
        <v>26</v>
      </c>
      <c r="E1074" s="169" t="s">
        <v>1973</v>
      </c>
      <c r="F1074" s="170" t="s">
        <v>1998</v>
      </c>
      <c r="G1074" s="198" t="s">
        <v>1999</v>
      </c>
      <c r="H1074" s="198" t="s">
        <v>1999</v>
      </c>
      <c r="I1074" s="198" t="s">
        <v>1999</v>
      </c>
      <c r="J1074" s="198" t="s">
        <v>1999</v>
      </c>
      <c r="K1074" s="171">
        <v>0.9</v>
      </c>
      <c r="L1074" s="172">
        <v>0.964285714285714</v>
      </c>
      <c r="M1074" s="172">
        <v>1</v>
      </c>
      <c r="N1074" s="173">
        <v>0.935483870967742</v>
      </c>
      <c r="O1074" s="173">
        <v>0.959349593495935</v>
      </c>
      <c r="P1074" s="359">
        <v>0.9</v>
      </c>
      <c r="Q1074" s="360">
        <v>0.979913137893594</v>
      </c>
      <c r="R1074" s="172">
        <v>0.987667560321716</v>
      </c>
      <c r="S1074" s="172">
        <v>0.985020970641102</v>
      </c>
      <c r="T1074" s="172">
        <v>0.98466473077872</v>
      </c>
      <c r="U1074" s="359">
        <v>0.9</v>
      </c>
      <c r="V1074" s="172">
        <v>0.966883821932682</v>
      </c>
      <c r="W1074" s="172">
        <v>0.974798927613941</v>
      </c>
      <c r="X1074" s="172">
        <v>0.976033553025764</v>
      </c>
      <c r="Y1074" s="172">
        <v>0.961377137542941</v>
      </c>
      <c r="Z1074" s="359">
        <v>0.92</v>
      </c>
      <c r="AA1074" s="359">
        <v>0.967849223946785</v>
      </c>
      <c r="AB1074" s="359">
        <v>0.972754793138244</v>
      </c>
      <c r="AC1074" s="359">
        <v>0.968586387434555</v>
      </c>
      <c r="AD1074" s="359">
        <v>0.967840408916655</v>
      </c>
      <c r="AE1074" s="359">
        <v>0.92</v>
      </c>
      <c r="AF1074" s="172">
        <v>0.997536945812808</v>
      </c>
      <c r="AG1074" s="172">
        <v>0.989622641509434</v>
      </c>
      <c r="AH1074" s="172">
        <v>0.763686382393397</v>
      </c>
      <c r="AI1074" s="172">
        <v>0.97091196648785</v>
      </c>
      <c r="AJ1074" s="359">
        <v>0.92</v>
      </c>
      <c r="AK1074" s="172">
        <v>0.98469387755102</v>
      </c>
      <c r="AL1074" s="172">
        <v>0.982843137254902</v>
      </c>
      <c r="AM1074" s="172">
        <v>0.983612804878049</v>
      </c>
      <c r="AN1074" s="172">
        <v>0.983787192995474</v>
      </c>
      <c r="AO1074" s="171">
        <v>0.99</v>
      </c>
      <c r="AP1074" s="361">
        <v>1</v>
      </c>
      <c r="AQ1074" s="361">
        <v>1</v>
      </c>
      <c r="AR1074" s="361">
        <v>1</v>
      </c>
      <c r="AS1074" s="362">
        <v>1</v>
      </c>
      <c r="AT1074" s="367">
        <v>0.0721861525408278</v>
      </c>
      <c r="AU1074" s="364">
        <v>0</v>
      </c>
      <c r="AV1074" s="365">
        <v>0</v>
      </c>
      <c r="AW1074" s="365">
        <v>0</v>
      </c>
      <c r="AX1074" s="365">
        <v>0.0330578512396694</v>
      </c>
      <c r="AY1074" s="145"/>
      <c r="AZ1074" s="143"/>
    </row>
    <row r="1075" spans="1:52">
      <c r="A1075" s="141"/>
      <c r="B1075" s="145"/>
      <c r="C1075" s="175" t="s">
        <v>1972</v>
      </c>
      <c r="D1075" s="169" t="s">
        <v>26</v>
      </c>
      <c r="E1075" s="169" t="s">
        <v>1973</v>
      </c>
      <c r="F1075" s="170" t="s">
        <v>2000</v>
      </c>
      <c r="G1075" s="198" t="s">
        <v>2001</v>
      </c>
      <c r="H1075" s="198" t="s">
        <v>2001</v>
      </c>
      <c r="I1075" s="198" t="s">
        <v>2001</v>
      </c>
      <c r="J1075" s="198" t="s">
        <v>2001</v>
      </c>
      <c r="K1075" s="171">
        <v>0.9</v>
      </c>
      <c r="L1075" s="172">
        <v>1</v>
      </c>
      <c r="M1075" s="172">
        <v>0.974358974358974</v>
      </c>
      <c r="N1075" s="173">
        <v>0.976744186046512</v>
      </c>
      <c r="O1075" s="173">
        <v>0.98598516075845</v>
      </c>
      <c r="P1075" s="359">
        <v>0.9</v>
      </c>
      <c r="Q1075" s="360">
        <v>0.979976896418945</v>
      </c>
      <c r="R1075" s="172">
        <v>0.983789625360231</v>
      </c>
      <c r="S1075" s="172">
        <v>0.985387045813586</v>
      </c>
      <c r="T1075" s="172">
        <v>0.985745372410754</v>
      </c>
      <c r="U1075" s="359">
        <v>0.9</v>
      </c>
      <c r="V1075" s="172">
        <v>0.956873315363881</v>
      </c>
      <c r="W1075" s="172">
        <v>0.953890489913545</v>
      </c>
      <c r="X1075" s="172">
        <v>0.956556082148499</v>
      </c>
      <c r="Y1075" s="172">
        <v>0.957304980167475</v>
      </c>
      <c r="Z1075" s="359">
        <v>0.92</v>
      </c>
      <c r="AA1075" s="359">
        <v>0.942610062893082</v>
      </c>
      <c r="AB1075" s="359">
        <v>0.965277777777778</v>
      </c>
      <c r="AC1075" s="359">
        <v>0.973980309423347</v>
      </c>
      <c r="AD1075" s="359">
        <v>0.967126770795496</v>
      </c>
      <c r="AE1075" s="359">
        <v>0.92</v>
      </c>
      <c r="AF1075" s="172">
        <v>1</v>
      </c>
      <c r="AG1075" s="172">
        <v>0.99811320754717</v>
      </c>
      <c r="AH1075" s="172">
        <v>0.999300209937019</v>
      </c>
      <c r="AI1075" s="172">
        <v>0.980194206805491</v>
      </c>
      <c r="AJ1075" s="359">
        <v>0.92</v>
      </c>
      <c r="AK1075" s="172">
        <v>0.970276557249935</v>
      </c>
      <c r="AL1075" s="172">
        <v>0.977229601518027</v>
      </c>
      <c r="AM1075" s="172">
        <v>0.983813859382903</v>
      </c>
      <c r="AN1075" s="172">
        <v>0.981107292585062</v>
      </c>
      <c r="AO1075" s="171">
        <v>0.99</v>
      </c>
      <c r="AP1075" s="361">
        <v>1</v>
      </c>
      <c r="AQ1075" s="361">
        <v>1</v>
      </c>
      <c r="AR1075" s="361">
        <v>1</v>
      </c>
      <c r="AS1075" s="362">
        <v>1</v>
      </c>
      <c r="AT1075" s="367">
        <v>0.0721861525408278</v>
      </c>
      <c r="AU1075" s="364">
        <v>0.0256410256410256</v>
      </c>
      <c r="AV1075" s="365">
        <v>0</v>
      </c>
      <c r="AW1075" s="365">
        <v>0</v>
      </c>
      <c r="AX1075" s="365">
        <v>0.012630014858841</v>
      </c>
      <c r="AY1075" s="145"/>
      <c r="AZ1075" s="143"/>
    </row>
    <row r="1076" spans="1:52">
      <c r="A1076" s="141"/>
      <c r="B1076" s="145"/>
      <c r="C1076" s="175" t="s">
        <v>1972</v>
      </c>
      <c r="D1076" s="169" t="s">
        <v>26</v>
      </c>
      <c r="E1076" s="169" t="s">
        <v>1973</v>
      </c>
      <c r="F1076" s="170" t="s">
        <v>2002</v>
      </c>
      <c r="G1076" s="198" t="s">
        <v>2003</v>
      </c>
      <c r="H1076" s="198" t="s">
        <v>2003</v>
      </c>
      <c r="I1076" s="198" t="s">
        <v>2003</v>
      </c>
      <c r="J1076" s="198" t="s">
        <v>2003</v>
      </c>
      <c r="K1076" s="171">
        <v>0.9</v>
      </c>
      <c r="L1076" s="172">
        <v>0.904761904761905</v>
      </c>
      <c r="M1076" s="172">
        <v>1</v>
      </c>
      <c r="N1076" s="173">
        <v>1</v>
      </c>
      <c r="O1076" s="173">
        <v>0.97708674304419</v>
      </c>
      <c r="P1076" s="359">
        <v>0.9</v>
      </c>
      <c r="Q1076" s="360">
        <v>0.909433962264151</v>
      </c>
      <c r="R1076" s="172">
        <v>0.943801652892562</v>
      </c>
      <c r="S1076" s="172">
        <v>0.970749542961609</v>
      </c>
      <c r="T1076" s="172">
        <v>0.971444840458064</v>
      </c>
      <c r="U1076" s="359">
        <v>0.9</v>
      </c>
      <c r="V1076" s="172">
        <v>0.909433962264151</v>
      </c>
      <c r="W1076" s="172">
        <v>0.951515151515152</v>
      </c>
      <c r="X1076" s="172">
        <v>0.962827544180378</v>
      </c>
      <c r="Y1076" s="172">
        <v>0.948436214859649</v>
      </c>
      <c r="Z1076" s="359">
        <v>0.92</v>
      </c>
      <c r="AA1076" s="359">
        <v>0.956298200514139</v>
      </c>
      <c r="AB1076" s="359">
        <v>0.959548447789276</v>
      </c>
      <c r="AC1076" s="359">
        <v>0.967196819085487</v>
      </c>
      <c r="AD1076" s="359">
        <v>0.959399353735031</v>
      </c>
      <c r="AE1076" s="359">
        <v>0.92</v>
      </c>
      <c r="AF1076" s="172">
        <v>0.990825688073395</v>
      </c>
      <c r="AG1076" s="172">
        <v>0.980039920159681</v>
      </c>
      <c r="AH1076" s="172">
        <v>0.98992443324937</v>
      </c>
      <c r="AI1076" s="172">
        <v>0.981606905710491</v>
      </c>
      <c r="AJ1076" s="359">
        <v>0.92</v>
      </c>
      <c r="AK1076" s="172">
        <v>0.970439189189189</v>
      </c>
      <c r="AL1076" s="172">
        <v>0.973940236275191</v>
      </c>
      <c r="AM1076" s="172">
        <v>0.980355119002644</v>
      </c>
      <c r="AN1076" s="172">
        <v>0.978107239260475</v>
      </c>
      <c r="AO1076" s="171">
        <v>0.99</v>
      </c>
      <c r="AP1076" s="361">
        <v>1</v>
      </c>
      <c r="AQ1076" s="361">
        <v>1</v>
      </c>
      <c r="AR1076" s="361">
        <v>1</v>
      </c>
      <c r="AS1076" s="362">
        <v>1</v>
      </c>
      <c r="AT1076" s="367">
        <v>0.0721861525408278</v>
      </c>
      <c r="AU1076" s="364">
        <v>0.111111111111111</v>
      </c>
      <c r="AV1076" s="365">
        <v>0.222222222222222</v>
      </c>
      <c r="AW1076" s="365">
        <v>0.181818181818182</v>
      </c>
      <c r="AX1076" s="365">
        <v>0.0732758620689655</v>
      </c>
      <c r="AY1076" s="145"/>
      <c r="AZ1076" s="143"/>
    </row>
    <row r="1077" spans="1:52">
      <c r="A1077" s="141"/>
      <c r="B1077" s="145"/>
      <c r="C1077" s="175" t="s">
        <v>1972</v>
      </c>
      <c r="D1077" s="169" t="s">
        <v>26</v>
      </c>
      <c r="E1077" s="169" t="s">
        <v>1973</v>
      </c>
      <c r="F1077" s="170" t="s">
        <v>2004</v>
      </c>
      <c r="G1077" s="198" t="s">
        <v>2005</v>
      </c>
      <c r="H1077" s="198" t="s">
        <v>2005</v>
      </c>
      <c r="I1077" s="198" t="s">
        <v>2005</v>
      </c>
      <c r="J1077" s="198" t="s">
        <v>2005</v>
      </c>
      <c r="K1077" s="171">
        <v>0.9</v>
      </c>
      <c r="L1077" s="172">
        <v>0.964285714285714</v>
      </c>
      <c r="M1077" s="172">
        <v>0.931034482758621</v>
      </c>
      <c r="N1077" s="173">
        <v>0.966666666666667</v>
      </c>
      <c r="O1077" s="173">
        <v>0.980884109916368</v>
      </c>
      <c r="P1077" s="359">
        <v>0.9</v>
      </c>
      <c r="Q1077" s="360">
        <v>0.986103068905617</v>
      </c>
      <c r="R1077" s="172">
        <v>0.94706498951782</v>
      </c>
      <c r="S1077" s="172">
        <v>0.988590986879635</v>
      </c>
      <c r="T1077" s="172">
        <v>0.979007418006552</v>
      </c>
      <c r="U1077" s="359">
        <v>0.9</v>
      </c>
      <c r="V1077" s="172">
        <v>0.960625361899247</v>
      </c>
      <c r="W1077" s="172">
        <v>0.905136268343816</v>
      </c>
      <c r="X1077" s="172">
        <v>0.962350256702795</v>
      </c>
      <c r="Y1077" s="172">
        <v>0.956376849794781</v>
      </c>
      <c r="Z1077" s="359">
        <v>0.92</v>
      </c>
      <c r="AA1077" s="359">
        <v>0.958740499457112</v>
      </c>
      <c r="AB1077" s="359">
        <v>0.935483870967742</v>
      </c>
      <c r="AC1077" s="359">
        <v>0.971070395371263</v>
      </c>
      <c r="AD1077" s="359">
        <v>0.964716710983841</v>
      </c>
      <c r="AE1077" s="359">
        <v>0.92</v>
      </c>
      <c r="AF1077" s="172">
        <v>0.980997624703088</v>
      </c>
      <c r="AG1077" s="172">
        <v>0.998188405797101</v>
      </c>
      <c r="AH1077" s="172">
        <v>0.996996996996997</v>
      </c>
      <c r="AI1077" s="172">
        <v>0.970879395005646</v>
      </c>
      <c r="AJ1077" s="359">
        <v>0.92</v>
      </c>
      <c r="AK1077" s="172">
        <v>0.976208459214502</v>
      </c>
      <c r="AL1077" s="172">
        <v>0.956464811783961</v>
      </c>
      <c r="AM1077" s="172">
        <v>0.981720430107527</v>
      </c>
      <c r="AN1077" s="172">
        <v>0.981140084899939</v>
      </c>
      <c r="AO1077" s="171">
        <v>0.99</v>
      </c>
      <c r="AP1077" s="361">
        <v>1</v>
      </c>
      <c r="AQ1077" s="361">
        <v>1</v>
      </c>
      <c r="AR1077" s="361">
        <v>1</v>
      </c>
      <c r="AS1077" s="362">
        <v>1</v>
      </c>
      <c r="AT1077" s="367">
        <v>0.0721861525408278</v>
      </c>
      <c r="AU1077" s="364">
        <v>0</v>
      </c>
      <c r="AV1077" s="365">
        <v>0</v>
      </c>
      <c r="AW1077" s="365">
        <v>0</v>
      </c>
      <c r="AX1077" s="365">
        <v>0.0613026819923372</v>
      </c>
      <c r="AY1077" s="145"/>
      <c r="AZ1077" s="143"/>
    </row>
    <row r="1078" spans="1:52">
      <c r="A1078" s="141"/>
      <c r="B1078" s="145"/>
      <c r="C1078" s="175" t="s">
        <v>1972</v>
      </c>
      <c r="D1078" s="169" t="s">
        <v>26</v>
      </c>
      <c r="E1078" s="169" t="s">
        <v>1973</v>
      </c>
      <c r="F1078" s="170" t="s">
        <v>2006</v>
      </c>
      <c r="G1078" s="198" t="s">
        <v>2007</v>
      </c>
      <c r="H1078" s="198" t="s">
        <v>2007</v>
      </c>
      <c r="I1078" s="198" t="s">
        <v>2007</v>
      </c>
      <c r="J1078" s="198" t="s">
        <v>2007</v>
      </c>
      <c r="K1078" s="171">
        <v>0.9</v>
      </c>
      <c r="L1078" s="172">
        <v>1</v>
      </c>
      <c r="M1078" s="172">
        <v>1</v>
      </c>
      <c r="N1078" s="173">
        <v>1</v>
      </c>
      <c r="O1078" s="173">
        <v>0.989855072463768</v>
      </c>
      <c r="P1078" s="359">
        <v>0.9</v>
      </c>
      <c r="Q1078" s="360">
        <v>0.968571428571429</v>
      </c>
      <c r="R1078" s="172">
        <v>0.960505529225908</v>
      </c>
      <c r="S1078" s="172">
        <v>0.953424657534247</v>
      </c>
      <c r="T1078" s="172">
        <v>0.974853865666703</v>
      </c>
      <c r="U1078" s="359">
        <v>0.9</v>
      </c>
      <c r="V1078" s="172">
        <v>0.930793650793651</v>
      </c>
      <c r="W1078" s="172">
        <v>0.944391785150079</v>
      </c>
      <c r="X1078" s="172">
        <v>0.934855403348554</v>
      </c>
      <c r="Y1078" s="172">
        <v>0.938535347965148</v>
      </c>
      <c r="Z1078" s="359">
        <v>0.92</v>
      </c>
      <c r="AA1078" s="359">
        <v>0.947741935483871</v>
      </c>
      <c r="AB1078" s="359">
        <v>0.958357102110667</v>
      </c>
      <c r="AC1078" s="359">
        <v>0.973593570608496</v>
      </c>
      <c r="AD1078" s="359">
        <v>0.962153439929588</v>
      </c>
      <c r="AE1078" s="359">
        <v>0.92</v>
      </c>
      <c r="AF1078" s="172">
        <v>0.997364953886693</v>
      </c>
      <c r="AG1078" s="172">
        <v>0.989556135770235</v>
      </c>
      <c r="AH1078" s="172">
        <v>0.979125248508946</v>
      </c>
      <c r="AI1078" s="172">
        <v>0.954811002538512</v>
      </c>
      <c r="AJ1078" s="359">
        <v>0.92</v>
      </c>
      <c r="AK1078" s="172">
        <v>0.968297872340426</v>
      </c>
      <c r="AL1078" s="172">
        <v>0.973363155754372</v>
      </c>
      <c r="AM1078" s="172">
        <v>0.980903123135071</v>
      </c>
      <c r="AN1078" s="172">
        <v>0.978365332504751</v>
      </c>
      <c r="AO1078" s="171">
        <v>0.99</v>
      </c>
      <c r="AP1078" s="361">
        <v>1</v>
      </c>
      <c r="AQ1078" s="361">
        <v>1</v>
      </c>
      <c r="AR1078" s="361">
        <v>1</v>
      </c>
      <c r="AS1078" s="362">
        <v>1</v>
      </c>
      <c r="AT1078" s="367">
        <v>0.0721861525408278</v>
      </c>
      <c r="AU1078" s="364">
        <v>0.0142857142857143</v>
      </c>
      <c r="AV1078" s="365">
        <v>0.0253164556962025</v>
      </c>
      <c r="AW1078" s="365">
        <v>0</v>
      </c>
      <c r="AX1078" s="365">
        <v>0.0457227138643068</v>
      </c>
      <c r="AY1078" s="145"/>
      <c r="AZ1078" s="143"/>
    </row>
    <row r="1079" spans="1:52">
      <c r="A1079" s="141"/>
      <c r="B1079" s="145"/>
      <c r="C1079" s="175" t="s">
        <v>1972</v>
      </c>
      <c r="D1079" s="169" t="s">
        <v>26</v>
      </c>
      <c r="E1079" s="169" t="s">
        <v>1973</v>
      </c>
      <c r="F1079" s="170" t="s">
        <v>2008</v>
      </c>
      <c r="G1079" s="198" t="s">
        <v>2009</v>
      </c>
      <c r="H1079" s="198" t="s">
        <v>2009</v>
      </c>
      <c r="I1079" s="198" t="s">
        <v>2009</v>
      </c>
      <c r="J1079" s="198" t="s">
        <v>2009</v>
      </c>
      <c r="K1079" s="171">
        <v>0.9</v>
      </c>
      <c r="L1079" s="172">
        <v>1</v>
      </c>
      <c r="M1079" s="172">
        <v>1</v>
      </c>
      <c r="N1079" s="173">
        <v>1</v>
      </c>
      <c r="O1079" s="173">
        <v>0.992265193370166</v>
      </c>
      <c r="P1079" s="359">
        <v>0.9</v>
      </c>
      <c r="Q1079" s="360">
        <v>0.991942324003393</v>
      </c>
      <c r="R1079" s="172">
        <v>0.9801436417406</v>
      </c>
      <c r="S1079" s="172">
        <v>0.985228290062668</v>
      </c>
      <c r="T1079" s="172">
        <v>0.986318845680099</v>
      </c>
      <c r="U1079" s="359">
        <v>0.9</v>
      </c>
      <c r="V1079" s="172">
        <v>0.955046649703138</v>
      </c>
      <c r="W1079" s="172">
        <v>0.941275876637093</v>
      </c>
      <c r="X1079" s="172">
        <v>0.960608773500448</v>
      </c>
      <c r="Y1079" s="172">
        <v>0.95427884333392</v>
      </c>
      <c r="Z1079" s="359">
        <v>0.92</v>
      </c>
      <c r="AA1079" s="359">
        <v>0.944827586206897</v>
      </c>
      <c r="AB1079" s="359">
        <v>0.950343773873186</v>
      </c>
      <c r="AC1079" s="359">
        <v>0.969837587006961</v>
      </c>
      <c r="AD1079" s="359">
        <v>0.965869183494293</v>
      </c>
      <c r="AE1079" s="359">
        <v>0.92</v>
      </c>
      <c r="AF1079" s="172">
        <v>0.981603153745072</v>
      </c>
      <c r="AG1079" s="172">
        <v>0.998706338939198</v>
      </c>
      <c r="AH1079" s="172">
        <v>0.997804610318331</v>
      </c>
      <c r="AI1079" s="172">
        <v>0.991280539174389</v>
      </c>
      <c r="AJ1079" s="359">
        <v>0.92</v>
      </c>
      <c r="AK1079" s="172">
        <v>0.966173962478681</v>
      </c>
      <c r="AL1079" s="172">
        <v>0.971436343852013</v>
      </c>
      <c r="AM1079" s="172">
        <v>0.981287212928835</v>
      </c>
      <c r="AN1079" s="172">
        <v>0.980438438897596</v>
      </c>
      <c r="AO1079" s="171">
        <v>0.99</v>
      </c>
      <c r="AP1079" s="361">
        <v>1</v>
      </c>
      <c r="AQ1079" s="361">
        <v>1</v>
      </c>
      <c r="AR1079" s="361">
        <v>1</v>
      </c>
      <c r="AS1079" s="362">
        <v>1</v>
      </c>
      <c r="AT1079" s="367">
        <v>0.0721861525408278</v>
      </c>
      <c r="AU1079" s="364">
        <v>0</v>
      </c>
      <c r="AV1079" s="365">
        <v>0</v>
      </c>
      <c r="AW1079" s="365">
        <v>0</v>
      </c>
      <c r="AX1079" s="365">
        <v>0.0564971751412429</v>
      </c>
      <c r="AY1079" s="145"/>
      <c r="AZ1079" s="143"/>
    </row>
    <row r="1080" spans="1:52">
      <c r="A1080" s="141"/>
      <c r="B1080" s="145"/>
      <c r="C1080" s="175" t="s">
        <v>1972</v>
      </c>
      <c r="D1080" s="169" t="s">
        <v>26</v>
      </c>
      <c r="E1080" s="169" t="s">
        <v>1973</v>
      </c>
      <c r="F1080" s="170" t="s">
        <v>2010</v>
      </c>
      <c r="G1080" s="198" t="s">
        <v>2011</v>
      </c>
      <c r="H1080" s="198" t="s">
        <v>2011</v>
      </c>
      <c r="I1080" s="198" t="s">
        <v>2011</v>
      </c>
      <c r="J1080" s="198" t="s">
        <v>2011</v>
      </c>
      <c r="K1080" s="171">
        <v>0.9</v>
      </c>
      <c r="L1080" s="172">
        <v>1</v>
      </c>
      <c r="M1080" s="172">
        <v>0.967741935483871</v>
      </c>
      <c r="N1080" s="173">
        <v>1</v>
      </c>
      <c r="O1080" s="173">
        <v>0.972253052164262</v>
      </c>
      <c r="P1080" s="359">
        <v>0.9</v>
      </c>
      <c r="Q1080" s="360">
        <v>0.989888776541962</v>
      </c>
      <c r="R1080" s="172">
        <v>0.991215226939971</v>
      </c>
      <c r="S1080" s="172">
        <v>0.992888402625821</v>
      </c>
      <c r="T1080" s="172">
        <v>0.988919475752697</v>
      </c>
      <c r="U1080" s="359">
        <v>0.9</v>
      </c>
      <c r="V1080" s="172">
        <v>0.944388270980789</v>
      </c>
      <c r="W1080" s="172">
        <v>0.915080527086384</v>
      </c>
      <c r="X1080" s="172">
        <v>0.948577680525164</v>
      </c>
      <c r="Y1080" s="172">
        <v>0.941896500978203</v>
      </c>
      <c r="Z1080" s="359">
        <v>0.92</v>
      </c>
      <c r="AA1080" s="359">
        <v>0.961538461538462</v>
      </c>
      <c r="AB1080" s="359">
        <v>0.953153153153153</v>
      </c>
      <c r="AC1080" s="359">
        <v>0.977739726027397</v>
      </c>
      <c r="AD1080" s="359">
        <v>0.977341203959909</v>
      </c>
      <c r="AE1080" s="359">
        <v>0.92</v>
      </c>
      <c r="AF1080" s="172">
        <v>1</v>
      </c>
      <c r="AG1080" s="172">
        <v>0.948818897637795</v>
      </c>
      <c r="AH1080" s="172">
        <v>0.998275862068966</v>
      </c>
      <c r="AI1080" s="172">
        <v>0.985276395074666</v>
      </c>
      <c r="AJ1080" s="359">
        <v>0.92</v>
      </c>
      <c r="AK1080" s="172">
        <v>0.972076215505913</v>
      </c>
      <c r="AL1080" s="172">
        <v>0.961063627730294</v>
      </c>
      <c r="AM1080" s="172">
        <v>0.982309746328438</v>
      </c>
      <c r="AN1080" s="172">
        <v>0.983885080131577</v>
      </c>
      <c r="AO1080" s="171">
        <v>0.99</v>
      </c>
      <c r="AP1080" s="361">
        <v>1</v>
      </c>
      <c r="AQ1080" s="361">
        <v>1</v>
      </c>
      <c r="AR1080" s="361">
        <v>1</v>
      </c>
      <c r="AS1080" s="362">
        <v>1</v>
      </c>
      <c r="AT1080" s="367">
        <v>0.0721861525408278</v>
      </c>
      <c r="AU1080" s="364">
        <v>0.032258064516129</v>
      </c>
      <c r="AV1080" s="365">
        <v>0.0416666666666667</v>
      </c>
      <c r="AW1080" s="365">
        <v>0.037037037037037</v>
      </c>
      <c r="AX1080" s="365">
        <v>0.0875706214689266</v>
      </c>
      <c r="AY1080" s="145"/>
      <c r="AZ1080" s="143"/>
    </row>
    <row r="1081" spans="1:52">
      <c r="A1081" s="141"/>
      <c r="B1081" s="145"/>
      <c r="C1081" s="175" t="s">
        <v>1972</v>
      </c>
      <c r="D1081" s="169" t="s">
        <v>26</v>
      </c>
      <c r="E1081" s="169" t="s">
        <v>1973</v>
      </c>
      <c r="F1081" s="170" t="s">
        <v>2012</v>
      </c>
      <c r="G1081" s="198" t="s">
        <v>2013</v>
      </c>
      <c r="H1081" s="198" t="s">
        <v>2013</v>
      </c>
      <c r="I1081" s="198" t="s">
        <v>2013</v>
      </c>
      <c r="J1081" s="198" t="s">
        <v>2013</v>
      </c>
      <c r="K1081" s="171">
        <v>0.9</v>
      </c>
      <c r="L1081" s="172">
        <v>1</v>
      </c>
      <c r="M1081" s="172">
        <v>0.925925925925926</v>
      </c>
      <c r="N1081" s="173">
        <v>0.96</v>
      </c>
      <c r="O1081" s="173">
        <v>0.96031746031746</v>
      </c>
      <c r="P1081" s="359">
        <v>0.9</v>
      </c>
      <c r="Q1081" s="360">
        <v>0.941315945465323</v>
      </c>
      <c r="R1081" s="172">
        <v>0.918770581778266</v>
      </c>
      <c r="S1081" s="172">
        <v>0.874534161490683</v>
      </c>
      <c r="T1081" s="172">
        <v>0.957657358615825</v>
      </c>
      <c r="U1081" s="359">
        <v>0.9</v>
      </c>
      <c r="V1081" s="172">
        <v>0.920569057498518</v>
      </c>
      <c r="W1081" s="172">
        <v>0.905049396267838</v>
      </c>
      <c r="X1081" s="172">
        <v>0.926708074534161</v>
      </c>
      <c r="Y1081" s="172">
        <v>0.934857474793577</v>
      </c>
      <c r="Z1081" s="359">
        <v>0.92</v>
      </c>
      <c r="AA1081" s="359">
        <v>0.934809348093481</v>
      </c>
      <c r="AB1081" s="359">
        <v>0.908196721311475</v>
      </c>
      <c r="AC1081" s="359">
        <v>0.925507900677201</v>
      </c>
      <c r="AD1081" s="359">
        <v>0.941158108319026</v>
      </c>
      <c r="AE1081" s="359">
        <v>0.92</v>
      </c>
      <c r="AF1081" s="172">
        <v>0.994301994301994</v>
      </c>
      <c r="AG1081" s="172">
        <v>0.997262773722628</v>
      </c>
      <c r="AH1081" s="172">
        <v>0.99860529986053</v>
      </c>
      <c r="AI1081" s="172">
        <v>0.994702273994671</v>
      </c>
      <c r="AJ1081" s="359">
        <v>0.92</v>
      </c>
      <c r="AK1081" s="172">
        <v>0.954818072770892</v>
      </c>
      <c r="AL1081" s="172">
        <v>0.945235487404162</v>
      </c>
      <c r="AM1081" s="172">
        <v>0.957949539447337</v>
      </c>
      <c r="AN1081" s="172">
        <v>0.966777723603662</v>
      </c>
      <c r="AO1081" s="171">
        <v>0.99</v>
      </c>
      <c r="AP1081" s="361">
        <v>1</v>
      </c>
      <c r="AQ1081" s="361">
        <v>1</v>
      </c>
      <c r="AR1081" s="361">
        <v>1</v>
      </c>
      <c r="AS1081" s="362">
        <v>1</v>
      </c>
      <c r="AT1081" s="367">
        <v>0.0721861525408278</v>
      </c>
      <c r="AU1081" s="364">
        <v>0</v>
      </c>
      <c r="AV1081" s="365">
        <v>0</v>
      </c>
      <c r="AW1081" s="365">
        <v>0</v>
      </c>
      <c r="AX1081" s="365">
        <v>0.0553505535055351</v>
      </c>
      <c r="AY1081" s="145"/>
      <c r="AZ1081" s="143"/>
    </row>
    <row r="1082" spans="1:52">
      <c r="A1082" s="141"/>
      <c r="B1082" s="145"/>
      <c r="C1082" s="175" t="s">
        <v>1972</v>
      </c>
      <c r="D1082" s="169" t="s">
        <v>26</v>
      </c>
      <c r="E1082" s="169" t="s">
        <v>1973</v>
      </c>
      <c r="F1082" s="170" t="s">
        <v>2014</v>
      </c>
      <c r="G1082" s="198" t="s">
        <v>2015</v>
      </c>
      <c r="H1082" s="198" t="s">
        <v>2015</v>
      </c>
      <c r="I1082" s="198" t="s">
        <v>2015</v>
      </c>
      <c r="J1082" s="198" t="s">
        <v>2015</v>
      </c>
      <c r="K1082" s="171">
        <v>0.9</v>
      </c>
      <c r="L1082" s="172">
        <v>0.862068965517241</v>
      </c>
      <c r="M1082" s="172">
        <v>0.918032786885246</v>
      </c>
      <c r="N1082" s="173">
        <v>0.878787878787879</v>
      </c>
      <c r="O1082" s="173">
        <v>0.897936419408812</v>
      </c>
      <c r="P1082" s="359">
        <v>0.9</v>
      </c>
      <c r="Q1082" s="360">
        <v>0.963655030800821</v>
      </c>
      <c r="R1082" s="172">
        <v>0.957736760393307</v>
      </c>
      <c r="S1082" s="172">
        <v>0.972676579925651</v>
      </c>
      <c r="T1082" s="172">
        <v>0.95937929020916</v>
      </c>
      <c r="U1082" s="359">
        <v>0.9</v>
      </c>
      <c r="V1082" s="172">
        <v>0.904517453798768</v>
      </c>
      <c r="W1082" s="172">
        <v>0.896153182680697</v>
      </c>
      <c r="X1082" s="172">
        <v>0.924907063197026</v>
      </c>
      <c r="Y1082" s="172">
        <v>0.900650403473788</v>
      </c>
      <c r="Z1082" s="359">
        <v>0.92</v>
      </c>
      <c r="AA1082" s="359">
        <v>0.921428571428571</v>
      </c>
      <c r="AB1082" s="359">
        <v>0.828836424957841</v>
      </c>
      <c r="AC1082" s="359">
        <v>0.896209386281588</v>
      </c>
      <c r="AD1082" s="359">
        <v>0.918592656611559</v>
      </c>
      <c r="AE1082" s="359">
        <v>0.92</v>
      </c>
      <c r="AF1082" s="172">
        <v>0.983166904422254</v>
      </c>
      <c r="AG1082" s="172">
        <v>0.896185115697311</v>
      </c>
      <c r="AH1082" s="172">
        <v>0.948830033427616</v>
      </c>
      <c r="AI1082" s="172">
        <v>0.935758126135154</v>
      </c>
      <c r="AJ1082" s="359">
        <v>0.92</v>
      </c>
      <c r="AK1082" s="172">
        <v>0.959208683473389</v>
      </c>
      <c r="AL1082" s="172">
        <v>0.934564719358534</v>
      </c>
      <c r="AM1082" s="172">
        <v>0.946670776818742</v>
      </c>
      <c r="AN1082" s="172">
        <v>0.962876605861107</v>
      </c>
      <c r="AO1082" s="171">
        <v>0.99</v>
      </c>
      <c r="AP1082" s="361">
        <v>1</v>
      </c>
      <c r="AQ1082" s="361">
        <v>1</v>
      </c>
      <c r="AR1082" s="361">
        <v>1</v>
      </c>
      <c r="AS1082" s="362">
        <v>1</v>
      </c>
      <c r="AT1082" s="367">
        <v>0.0721861525408278</v>
      </c>
      <c r="AU1082" s="364">
        <v>0.0222222222222222</v>
      </c>
      <c r="AV1082" s="365">
        <v>0</v>
      </c>
      <c r="AW1082" s="365">
        <v>0.027027027027027</v>
      </c>
      <c r="AX1082" s="365">
        <v>0.0561926605504587</v>
      </c>
      <c r="AY1082" s="145"/>
      <c r="AZ1082" s="143"/>
    </row>
    <row r="1083" spans="1:52">
      <c r="A1083" s="141"/>
      <c r="B1083" s="145"/>
      <c r="C1083" s="175" t="s">
        <v>1972</v>
      </c>
      <c r="D1083" s="169" t="s">
        <v>26</v>
      </c>
      <c r="E1083" s="169" t="s">
        <v>1973</v>
      </c>
      <c r="F1083" s="170" t="s">
        <v>2016</v>
      </c>
      <c r="G1083" s="198" t="s">
        <v>2017</v>
      </c>
      <c r="H1083" s="198" t="s">
        <v>2017</v>
      </c>
      <c r="I1083" s="198" t="s">
        <v>2017</v>
      </c>
      <c r="J1083" s="198" t="s">
        <v>2017</v>
      </c>
      <c r="K1083" s="171">
        <v>0.9</v>
      </c>
      <c r="L1083" s="172">
        <v>1</v>
      </c>
      <c r="M1083" s="172">
        <v>0.870967741935484</v>
      </c>
      <c r="N1083" s="173">
        <v>0.903225806451613</v>
      </c>
      <c r="O1083" s="173">
        <v>0.968965517241379</v>
      </c>
      <c r="P1083" s="359">
        <v>0.9</v>
      </c>
      <c r="Q1083" s="360">
        <v>0.981234361968307</v>
      </c>
      <c r="R1083" s="172">
        <v>0.979913916786227</v>
      </c>
      <c r="S1083" s="172">
        <v>0.978615440376948</v>
      </c>
      <c r="T1083" s="172">
        <v>0.958166391703983</v>
      </c>
      <c r="U1083" s="359">
        <v>0.9</v>
      </c>
      <c r="V1083" s="172">
        <v>0.957881567973311</v>
      </c>
      <c r="W1083" s="172">
        <v>0.96700143472023</v>
      </c>
      <c r="X1083" s="172">
        <v>0.951431678144255</v>
      </c>
      <c r="Y1083" s="172">
        <v>0.96077199046796</v>
      </c>
      <c r="Z1083" s="359">
        <v>0.92</v>
      </c>
      <c r="AA1083" s="359">
        <v>0.909871244635193</v>
      </c>
      <c r="AB1083" s="359">
        <v>0.950509461426492</v>
      </c>
      <c r="AC1083" s="359">
        <v>0.953767123287671</v>
      </c>
      <c r="AD1083" s="359">
        <v>0.957098678661794</v>
      </c>
      <c r="AE1083" s="359">
        <v>0.92</v>
      </c>
      <c r="AF1083" s="172">
        <v>0.997396285367124</v>
      </c>
      <c r="AG1083" s="172">
        <v>0.98654940506984</v>
      </c>
      <c r="AH1083" s="172">
        <v>0.997057492077863</v>
      </c>
      <c r="AI1083" s="172">
        <v>0.996329253720534</v>
      </c>
      <c r="AJ1083" s="359">
        <v>0.92</v>
      </c>
      <c r="AK1083" s="172">
        <v>0.96927374301676</v>
      </c>
      <c r="AL1083" s="172">
        <v>0.977841726618705</v>
      </c>
      <c r="AM1083" s="172">
        <v>0.982351181573437</v>
      </c>
      <c r="AN1083" s="172">
        <v>0.983241647373675</v>
      </c>
      <c r="AO1083" s="171">
        <v>0.99</v>
      </c>
      <c r="AP1083" s="361">
        <v>1</v>
      </c>
      <c r="AQ1083" s="361">
        <v>1</v>
      </c>
      <c r="AR1083" s="361">
        <v>1</v>
      </c>
      <c r="AS1083" s="362">
        <v>1</v>
      </c>
      <c r="AT1083" s="367">
        <v>0.0721861525408278</v>
      </c>
      <c r="AU1083" s="364">
        <v>0.0909090909090909</v>
      </c>
      <c r="AV1083" s="365">
        <v>0.111111111111111</v>
      </c>
      <c r="AW1083" s="365">
        <v>0</v>
      </c>
      <c r="AX1083" s="365">
        <v>0.0347222222222222</v>
      </c>
      <c r="AY1083" s="145"/>
      <c r="AZ1083" s="143"/>
    </row>
    <row r="1084" spans="1:52">
      <c r="A1084" s="141"/>
      <c r="B1084" s="145"/>
      <c r="C1084" s="175" t="s">
        <v>1972</v>
      </c>
      <c r="D1084" s="169" t="s">
        <v>26</v>
      </c>
      <c r="E1084" s="169" t="s">
        <v>1973</v>
      </c>
      <c r="F1084" s="170" t="s">
        <v>2018</v>
      </c>
      <c r="G1084" s="198" t="s">
        <v>2019</v>
      </c>
      <c r="H1084" s="198" t="s">
        <v>2019</v>
      </c>
      <c r="I1084" s="198" t="s">
        <v>2019</v>
      </c>
      <c r="J1084" s="198" t="s">
        <v>2019</v>
      </c>
      <c r="K1084" s="171">
        <v>0.9</v>
      </c>
      <c r="L1084" s="172">
        <v>0.932203389830508</v>
      </c>
      <c r="M1084" s="172">
        <v>0.919354838709677</v>
      </c>
      <c r="N1084" s="173">
        <v>0.875</v>
      </c>
      <c r="O1084" s="173">
        <v>0.915813424345848</v>
      </c>
      <c r="P1084" s="359">
        <v>0.9</v>
      </c>
      <c r="Q1084" s="360">
        <v>0.973716134249899</v>
      </c>
      <c r="R1084" s="172">
        <v>0.907648630594522</v>
      </c>
      <c r="S1084" s="172">
        <v>0.941053828658074</v>
      </c>
      <c r="T1084" s="172">
        <v>0.911876319516823</v>
      </c>
      <c r="U1084" s="359">
        <v>0.9</v>
      </c>
      <c r="V1084" s="172">
        <v>0.843307723412859</v>
      </c>
      <c r="W1084" s="172">
        <v>0.841516366065464</v>
      </c>
      <c r="X1084" s="172">
        <v>0.874336618650493</v>
      </c>
      <c r="Y1084" s="172">
        <v>0.852835457922446</v>
      </c>
      <c r="Z1084" s="359">
        <v>0.92</v>
      </c>
      <c r="AA1084" s="359">
        <v>0.910493827160494</v>
      </c>
      <c r="AB1084" s="359">
        <v>0.895027624309392</v>
      </c>
      <c r="AC1084" s="359">
        <v>0.923308270676692</v>
      </c>
      <c r="AD1084" s="359">
        <v>0.908814035818409</v>
      </c>
      <c r="AE1084" s="359">
        <v>0.92</v>
      </c>
      <c r="AF1084" s="172">
        <v>0.973985431841831</v>
      </c>
      <c r="AG1084" s="172">
        <v>0.998104755341144</v>
      </c>
      <c r="AH1084" s="172">
        <v>0.994613259668508</v>
      </c>
      <c r="AI1084" s="172">
        <v>0.983556040359967</v>
      </c>
      <c r="AJ1084" s="359">
        <v>0.92</v>
      </c>
      <c r="AK1084" s="172">
        <v>0.945927678269686</v>
      </c>
      <c r="AL1084" s="172">
        <v>0.944593867670791</v>
      </c>
      <c r="AM1084" s="172">
        <v>0.956567796610169</v>
      </c>
      <c r="AN1084" s="172">
        <v>0.957594411839755</v>
      </c>
      <c r="AO1084" s="171">
        <v>0.99</v>
      </c>
      <c r="AP1084" s="361">
        <v>1</v>
      </c>
      <c r="AQ1084" s="361">
        <v>1</v>
      </c>
      <c r="AR1084" s="361">
        <v>1</v>
      </c>
      <c r="AS1084" s="362">
        <v>0.999523809523809</v>
      </c>
      <c r="AT1084" s="367">
        <v>0.0721861525408278</v>
      </c>
      <c r="AU1084" s="364">
        <v>0.0410958904109589</v>
      </c>
      <c r="AV1084" s="365">
        <v>0.0675675675675676</v>
      </c>
      <c r="AW1084" s="365">
        <v>0</v>
      </c>
      <c r="AX1084" s="365">
        <v>0.0550239234449761</v>
      </c>
      <c r="AY1084" s="145"/>
      <c r="AZ1084" s="143"/>
    </row>
    <row r="1085" spans="1:52">
      <c r="A1085" s="141"/>
      <c r="B1085" s="145"/>
      <c r="C1085" s="175" t="s">
        <v>1972</v>
      </c>
      <c r="D1085" s="169" t="s">
        <v>26</v>
      </c>
      <c r="E1085" s="169" t="s">
        <v>1973</v>
      </c>
      <c r="F1085" s="170" t="s">
        <v>2020</v>
      </c>
      <c r="G1085" s="198" t="s">
        <v>2021</v>
      </c>
      <c r="H1085" s="198" t="s">
        <v>2021</v>
      </c>
      <c r="I1085" s="198" t="s">
        <v>2021</v>
      </c>
      <c r="J1085" s="198" t="s">
        <v>2021</v>
      </c>
      <c r="K1085" s="171">
        <v>0.9</v>
      </c>
      <c r="L1085" s="172" t="s">
        <v>40</v>
      </c>
      <c r="M1085" s="172" t="s">
        <v>40</v>
      </c>
      <c r="N1085" s="173" t="s">
        <v>40</v>
      </c>
      <c r="O1085" s="173" t="s">
        <v>40</v>
      </c>
      <c r="P1085" s="359">
        <v>0.9</v>
      </c>
      <c r="Q1085" s="360">
        <v>0</v>
      </c>
      <c r="R1085" s="172" t="s">
        <v>40</v>
      </c>
      <c r="S1085" s="172">
        <v>0.5</v>
      </c>
      <c r="T1085" s="172">
        <v>0.0454545454545455</v>
      </c>
      <c r="U1085" s="359">
        <v>0.9</v>
      </c>
      <c r="V1085" s="172">
        <v>0</v>
      </c>
      <c r="W1085" s="172" t="s">
        <v>40</v>
      </c>
      <c r="X1085" s="172">
        <v>0</v>
      </c>
      <c r="Y1085" s="172">
        <v>0.318181818181818</v>
      </c>
      <c r="Z1085" s="359">
        <v>0.92</v>
      </c>
      <c r="AA1085" s="359" t="s">
        <v>40</v>
      </c>
      <c r="AB1085" s="359" t="s">
        <v>40</v>
      </c>
      <c r="AC1085" s="359" t="s">
        <v>40</v>
      </c>
      <c r="AD1085" s="359">
        <v>0</v>
      </c>
      <c r="AE1085" s="359">
        <v>0.92</v>
      </c>
      <c r="AF1085" s="172" t="s">
        <v>40</v>
      </c>
      <c r="AG1085" s="172" t="s">
        <v>40</v>
      </c>
      <c r="AH1085" s="172" t="s">
        <v>40</v>
      </c>
      <c r="AI1085" s="172">
        <v>0.5</v>
      </c>
      <c r="AJ1085" s="359">
        <v>0.92</v>
      </c>
      <c r="AK1085" s="172">
        <v>0.0167597765363128</v>
      </c>
      <c r="AL1085" s="172">
        <v>0.0229813664596273</v>
      </c>
      <c r="AM1085" s="172">
        <v>0.0461583406368682</v>
      </c>
      <c r="AN1085" s="172">
        <v>0.0931842877950662</v>
      </c>
      <c r="AO1085" s="171">
        <v>0.99</v>
      </c>
      <c r="AP1085" s="361" t="s">
        <v>40</v>
      </c>
      <c r="AQ1085" s="361" t="s">
        <v>40</v>
      </c>
      <c r="AR1085" s="361" t="s">
        <v>40</v>
      </c>
      <c r="AS1085" s="362" t="s">
        <v>40</v>
      </c>
      <c r="AT1085" s="367">
        <v>0.0721861525408278</v>
      </c>
      <c r="AU1085" s="364" t="s">
        <v>40</v>
      </c>
      <c r="AV1085" s="365" t="s">
        <v>40</v>
      </c>
      <c r="AW1085" s="365" t="s">
        <v>40</v>
      </c>
      <c r="AX1085" s="365">
        <v>0.182222222222222</v>
      </c>
      <c r="AY1085" s="145"/>
      <c r="AZ1085" s="143"/>
    </row>
    <row r="1086" spans="1:52">
      <c r="A1086" s="141"/>
      <c r="B1086" s="145"/>
      <c r="C1086" s="175" t="s">
        <v>1972</v>
      </c>
      <c r="D1086" s="169" t="s">
        <v>26</v>
      </c>
      <c r="E1086" s="169" t="s">
        <v>1973</v>
      </c>
      <c r="F1086" s="170" t="s">
        <v>2022</v>
      </c>
      <c r="G1086" s="198" t="s">
        <v>2023</v>
      </c>
      <c r="H1086" s="198" t="s">
        <v>2023</v>
      </c>
      <c r="I1086" s="198" t="s">
        <v>2023</v>
      </c>
      <c r="J1086" s="198" t="s">
        <v>2023</v>
      </c>
      <c r="K1086" s="171">
        <v>0.9</v>
      </c>
      <c r="L1086" s="172">
        <v>0.958333333333333</v>
      </c>
      <c r="M1086" s="172">
        <v>1</v>
      </c>
      <c r="N1086" s="173">
        <v>0.923076923076923</v>
      </c>
      <c r="O1086" s="173">
        <v>0.948751642575558</v>
      </c>
      <c r="P1086" s="359">
        <v>0.9</v>
      </c>
      <c r="Q1086" s="360">
        <v>0.989068648885002</v>
      </c>
      <c r="R1086" s="172">
        <v>0.995175740868367</v>
      </c>
      <c r="S1086" s="172">
        <v>0.994122586062133</v>
      </c>
      <c r="T1086" s="172">
        <v>0.988436218744586</v>
      </c>
      <c r="U1086" s="359">
        <v>0.9</v>
      </c>
      <c r="V1086" s="172">
        <v>0.932225623087014</v>
      </c>
      <c r="W1086" s="172">
        <v>0.948311509303928</v>
      </c>
      <c r="X1086" s="172">
        <v>0.964735516372796</v>
      </c>
      <c r="Y1086" s="172">
        <v>0.942830744355258</v>
      </c>
      <c r="Z1086" s="359">
        <v>0.92</v>
      </c>
      <c r="AA1086" s="359">
        <v>0.957575757575758</v>
      </c>
      <c r="AB1086" s="359">
        <v>0.950292397660819</v>
      </c>
      <c r="AC1086" s="359">
        <v>0.978151260504202</v>
      </c>
      <c r="AD1086" s="359">
        <v>0.945655641816442</v>
      </c>
      <c r="AE1086" s="359">
        <v>0.92</v>
      </c>
      <c r="AF1086" s="172">
        <v>0.988140322902133</v>
      </c>
      <c r="AG1086" s="172">
        <v>0.998654507400209</v>
      </c>
      <c r="AH1086" s="172">
        <v>0.969481180061038</v>
      </c>
      <c r="AI1086" s="172">
        <v>0.978860981845973</v>
      </c>
      <c r="AJ1086" s="359">
        <v>0.92</v>
      </c>
      <c r="AK1086" s="172">
        <v>0.969086987778577</v>
      </c>
      <c r="AL1086" s="172">
        <v>0.969604015616286</v>
      </c>
      <c r="AM1086" s="172">
        <v>0.987911349899261</v>
      </c>
      <c r="AN1086" s="172">
        <v>0.971159191731243</v>
      </c>
      <c r="AO1086" s="171">
        <v>0.99</v>
      </c>
      <c r="AP1086" s="361">
        <v>1</v>
      </c>
      <c r="AQ1086" s="361">
        <v>1</v>
      </c>
      <c r="AR1086" s="361">
        <v>1</v>
      </c>
      <c r="AS1086" s="362">
        <v>1</v>
      </c>
      <c r="AT1086" s="367">
        <v>0.0721861525408278</v>
      </c>
      <c r="AU1086" s="364">
        <v>0.0526315789473684</v>
      </c>
      <c r="AV1086" s="365">
        <v>0.0454545454545455</v>
      </c>
      <c r="AW1086" s="365">
        <v>0</v>
      </c>
      <c r="AX1086" s="365">
        <v>0.0554272517321016</v>
      </c>
      <c r="AY1086" s="145"/>
      <c r="AZ1086" s="143"/>
    </row>
    <row r="1087" spans="1:52">
      <c r="A1087" s="141"/>
      <c r="B1087" s="145"/>
      <c r="C1087" s="175" t="s">
        <v>1972</v>
      </c>
      <c r="D1087" s="169" t="s">
        <v>26</v>
      </c>
      <c r="E1087" s="169" t="s">
        <v>1973</v>
      </c>
      <c r="F1087" s="170" t="s">
        <v>2024</v>
      </c>
      <c r="G1087" s="198" t="s">
        <v>2025</v>
      </c>
      <c r="H1087" s="198" t="s">
        <v>2025</v>
      </c>
      <c r="I1087" s="198" t="s">
        <v>2025</v>
      </c>
      <c r="J1087" s="198" t="s">
        <v>2025</v>
      </c>
      <c r="K1087" s="171">
        <v>0.9</v>
      </c>
      <c r="L1087" s="172">
        <v>1</v>
      </c>
      <c r="M1087" s="172">
        <v>1</v>
      </c>
      <c r="N1087" s="173">
        <v>0.952380952380952</v>
      </c>
      <c r="O1087" s="173">
        <v>0.960753532182104</v>
      </c>
      <c r="P1087" s="359">
        <v>0.9</v>
      </c>
      <c r="Q1087" s="360">
        <v>0.968068930562595</v>
      </c>
      <c r="R1087" s="172">
        <v>0.983245149911817</v>
      </c>
      <c r="S1087" s="172">
        <v>0.981836033382425</v>
      </c>
      <c r="T1087" s="172">
        <v>0.959121851599728</v>
      </c>
      <c r="U1087" s="359">
        <v>0.9</v>
      </c>
      <c r="V1087" s="172">
        <v>0.937151545869235</v>
      </c>
      <c r="W1087" s="172">
        <v>0.901675485008818</v>
      </c>
      <c r="X1087" s="172">
        <v>0.956308296514482</v>
      </c>
      <c r="Y1087" s="172">
        <v>0.946817562968005</v>
      </c>
      <c r="Z1087" s="359">
        <v>0.92</v>
      </c>
      <c r="AA1087" s="359">
        <v>0.954128440366973</v>
      </c>
      <c r="AB1087" s="359">
        <v>0.94</v>
      </c>
      <c r="AC1087" s="359">
        <v>0.965931863727455</v>
      </c>
      <c r="AD1087" s="359">
        <v>0.967208979694791</v>
      </c>
      <c r="AE1087" s="359">
        <v>0.92</v>
      </c>
      <c r="AF1087" s="172">
        <v>1</v>
      </c>
      <c r="AG1087" s="172">
        <v>1</v>
      </c>
      <c r="AH1087" s="172">
        <v>1</v>
      </c>
      <c r="AI1087" s="172">
        <v>0.995278693641844</v>
      </c>
      <c r="AJ1087" s="359">
        <v>0.92</v>
      </c>
      <c r="AK1087" s="172">
        <v>0.957826086956522</v>
      </c>
      <c r="AL1087" s="172">
        <v>0.950709219858156</v>
      </c>
      <c r="AM1087" s="172">
        <v>0.975157728706625</v>
      </c>
      <c r="AN1087" s="172">
        <v>0.98031385266882</v>
      </c>
      <c r="AO1087" s="171">
        <v>0.99</v>
      </c>
      <c r="AP1087" s="361">
        <v>1</v>
      </c>
      <c r="AQ1087" s="361">
        <v>1</v>
      </c>
      <c r="AR1087" s="361">
        <v>1</v>
      </c>
      <c r="AS1087" s="362">
        <v>1</v>
      </c>
      <c r="AT1087" s="367">
        <v>0.0721861525408278</v>
      </c>
      <c r="AU1087" s="364">
        <v>0.0204081632653061</v>
      </c>
      <c r="AV1087" s="365">
        <v>0</v>
      </c>
      <c r="AW1087" s="365">
        <v>0.0652173913043478</v>
      </c>
      <c r="AX1087" s="365">
        <v>0.0433705080545229</v>
      </c>
      <c r="AY1087" s="145"/>
      <c r="AZ1087" s="143"/>
    </row>
    <row r="1088" spans="1:52">
      <c r="A1088" s="141"/>
      <c r="B1088" s="145"/>
      <c r="C1088" s="175" t="s">
        <v>1972</v>
      </c>
      <c r="D1088" s="169" t="s">
        <v>26</v>
      </c>
      <c r="E1088" s="169" t="s">
        <v>1973</v>
      </c>
      <c r="F1088" s="170" t="s">
        <v>2026</v>
      </c>
      <c r="G1088" s="198" t="s">
        <v>2027</v>
      </c>
      <c r="H1088" s="198" t="s">
        <v>2027</v>
      </c>
      <c r="I1088" s="198" t="s">
        <v>2027</v>
      </c>
      <c r="J1088" s="198" t="s">
        <v>2027</v>
      </c>
      <c r="K1088" s="171">
        <v>0.9</v>
      </c>
      <c r="L1088" s="172">
        <v>1</v>
      </c>
      <c r="M1088" s="172">
        <v>0.972972972972973</v>
      </c>
      <c r="N1088" s="173">
        <v>0.945945945945946</v>
      </c>
      <c r="O1088" s="173">
        <v>0.977533460803059</v>
      </c>
      <c r="P1088" s="359">
        <v>0.9</v>
      </c>
      <c r="Q1088" s="360">
        <v>0.96680227827502</v>
      </c>
      <c r="R1088" s="172">
        <v>0.977069199457259</v>
      </c>
      <c r="S1088" s="172">
        <v>0.976941386492115</v>
      </c>
      <c r="T1088" s="172">
        <v>0.96710625206682</v>
      </c>
      <c r="U1088" s="359">
        <v>0.9</v>
      </c>
      <c r="V1088" s="172">
        <v>0.916842961757526</v>
      </c>
      <c r="W1088" s="172">
        <v>0.925915875169606</v>
      </c>
      <c r="X1088" s="172">
        <v>0.936328473668551</v>
      </c>
      <c r="Y1088" s="172">
        <v>0.931156116283032</v>
      </c>
      <c r="Z1088" s="359">
        <v>0.92</v>
      </c>
      <c r="AA1088" s="359">
        <v>0.927772126144456</v>
      </c>
      <c r="AB1088" s="359">
        <v>0.921433494141971</v>
      </c>
      <c r="AC1088" s="359">
        <v>0.944887599709935</v>
      </c>
      <c r="AD1088" s="359">
        <v>0.940711897219289</v>
      </c>
      <c r="AE1088" s="359">
        <v>0.92</v>
      </c>
      <c r="AF1088" s="172">
        <v>0.996024383779486</v>
      </c>
      <c r="AG1088" s="172">
        <v>0.999094476305463</v>
      </c>
      <c r="AH1088" s="172">
        <v>0.977509017610864</v>
      </c>
      <c r="AI1088" s="172">
        <v>0.996054906248615</v>
      </c>
      <c r="AJ1088" s="359">
        <v>0.92</v>
      </c>
      <c r="AK1088" s="172">
        <v>0.965072240145883</v>
      </c>
      <c r="AL1088" s="172">
        <v>0.959641763972339</v>
      </c>
      <c r="AM1088" s="172">
        <v>0.980002468831008</v>
      </c>
      <c r="AN1088" s="172">
        <v>0.975266272189349</v>
      </c>
      <c r="AO1088" s="171">
        <v>0.99</v>
      </c>
      <c r="AP1088" s="361">
        <v>1</v>
      </c>
      <c r="AQ1088" s="361">
        <v>1</v>
      </c>
      <c r="AR1088" s="361">
        <v>1</v>
      </c>
      <c r="AS1088" s="362">
        <v>1</v>
      </c>
      <c r="AT1088" s="367">
        <v>0.0721861525408278</v>
      </c>
      <c r="AU1088" s="364">
        <v>0.0416666666666667</v>
      </c>
      <c r="AV1088" s="365">
        <v>0.0444444444444444</v>
      </c>
      <c r="AW1088" s="365">
        <v>0.119047619047619</v>
      </c>
      <c r="AX1088" s="365">
        <v>0.0498640072529465</v>
      </c>
      <c r="AY1088" s="145"/>
      <c r="AZ1088" s="143"/>
    </row>
    <row r="1089" spans="1:52">
      <c r="A1089" s="141"/>
      <c r="B1089" s="145"/>
      <c r="C1089" s="175" t="s">
        <v>1972</v>
      </c>
      <c r="D1089" s="169" t="s">
        <v>26</v>
      </c>
      <c r="E1089" s="169" t="s">
        <v>1973</v>
      </c>
      <c r="F1089" s="170" t="s">
        <v>2028</v>
      </c>
      <c r="G1089" s="198" t="s">
        <v>2029</v>
      </c>
      <c r="H1089" s="198" t="s">
        <v>2029</v>
      </c>
      <c r="I1089" s="198" t="s">
        <v>2029</v>
      </c>
      <c r="J1089" s="198" t="s">
        <v>2029</v>
      </c>
      <c r="K1089" s="171">
        <v>0.9</v>
      </c>
      <c r="L1089" s="172">
        <v>0.909090909090909</v>
      </c>
      <c r="M1089" s="172">
        <v>0.954545454545455</v>
      </c>
      <c r="N1089" s="173">
        <v>0.954545454545455</v>
      </c>
      <c r="O1089" s="173">
        <v>0.94811320754717</v>
      </c>
      <c r="P1089" s="359">
        <v>0.9</v>
      </c>
      <c r="Q1089" s="360">
        <v>0.970746268656716</v>
      </c>
      <c r="R1089" s="172">
        <v>0.887734915924827</v>
      </c>
      <c r="S1089" s="172">
        <v>0.976190476190476</v>
      </c>
      <c r="T1089" s="172">
        <v>0.97142549642146</v>
      </c>
      <c r="U1089" s="359">
        <v>0.9</v>
      </c>
      <c r="V1089" s="172">
        <v>0.946268656716418</v>
      </c>
      <c r="W1089" s="172">
        <v>0.869436201780415</v>
      </c>
      <c r="X1089" s="172">
        <v>0.942640692640693</v>
      </c>
      <c r="Y1089" s="172">
        <v>0.940393549660084</v>
      </c>
      <c r="Z1089" s="359">
        <v>0.92</v>
      </c>
      <c r="AA1089" s="359">
        <v>0.927536231884058</v>
      </c>
      <c r="AB1089" s="359">
        <v>0.928725701943845</v>
      </c>
      <c r="AC1089" s="359">
        <v>0.962138084632517</v>
      </c>
      <c r="AD1089" s="359">
        <v>0.955092099254072</v>
      </c>
      <c r="AE1089" s="359">
        <v>0.92</v>
      </c>
      <c r="AF1089" s="172">
        <v>0.959183673469388</v>
      </c>
      <c r="AG1089" s="172">
        <v>0.997780244173141</v>
      </c>
      <c r="AH1089" s="172">
        <v>0.998854524627721</v>
      </c>
      <c r="AI1089" s="172">
        <v>0.997899801435772</v>
      </c>
      <c r="AJ1089" s="359">
        <v>0.92</v>
      </c>
      <c r="AK1089" s="172">
        <v>0.971296770886725</v>
      </c>
      <c r="AL1089" s="172">
        <v>0.964587525150905</v>
      </c>
      <c r="AM1089" s="172">
        <v>0.979982593559617</v>
      </c>
      <c r="AN1089" s="172">
        <v>0.977645197346456</v>
      </c>
      <c r="AO1089" s="171">
        <v>0.99</v>
      </c>
      <c r="AP1089" s="361">
        <v>1</v>
      </c>
      <c r="AQ1089" s="361">
        <v>1</v>
      </c>
      <c r="AR1089" s="361">
        <v>1</v>
      </c>
      <c r="AS1089" s="362">
        <v>1</v>
      </c>
      <c r="AT1089" s="367">
        <v>0.0721861525408278</v>
      </c>
      <c r="AU1089" s="364">
        <v>0</v>
      </c>
      <c r="AV1089" s="365">
        <v>0</v>
      </c>
      <c r="AW1089" s="365">
        <v>0</v>
      </c>
      <c r="AX1089" s="365">
        <v>0.0526315789473684</v>
      </c>
      <c r="AY1089" s="145"/>
      <c r="AZ1089" s="143"/>
    </row>
    <row r="1090" spans="1:52">
      <c r="A1090" s="141"/>
      <c r="B1090" s="145"/>
      <c r="C1090" s="175" t="s">
        <v>1972</v>
      </c>
      <c r="D1090" s="169" t="s">
        <v>26</v>
      </c>
      <c r="E1090" s="169" t="s">
        <v>1973</v>
      </c>
      <c r="F1090" s="170" t="s">
        <v>2030</v>
      </c>
      <c r="G1090" s="198" t="s">
        <v>2031</v>
      </c>
      <c r="H1090" s="198" t="s">
        <v>2031</v>
      </c>
      <c r="I1090" s="198" t="s">
        <v>2031</v>
      </c>
      <c r="J1090" s="198" t="s">
        <v>2031</v>
      </c>
      <c r="K1090" s="171">
        <v>0.9</v>
      </c>
      <c r="L1090" s="172" t="s">
        <v>40</v>
      </c>
      <c r="M1090" s="172" t="s">
        <v>40</v>
      </c>
      <c r="N1090" s="173" t="s">
        <v>40</v>
      </c>
      <c r="O1090" s="173" t="s">
        <v>40</v>
      </c>
      <c r="P1090" s="359">
        <v>0.9</v>
      </c>
      <c r="Q1090" s="360" t="s">
        <v>40</v>
      </c>
      <c r="R1090" s="172" t="s">
        <v>40</v>
      </c>
      <c r="S1090" s="172" t="s">
        <v>40</v>
      </c>
      <c r="T1090" s="172">
        <v>0.933333333333333</v>
      </c>
      <c r="U1090" s="359">
        <v>0.9</v>
      </c>
      <c r="V1090" s="172" t="s">
        <v>40</v>
      </c>
      <c r="W1090" s="172" t="s">
        <v>40</v>
      </c>
      <c r="X1090" s="172" t="s">
        <v>40</v>
      </c>
      <c r="Y1090" s="172">
        <v>1</v>
      </c>
      <c r="Z1090" s="359">
        <v>0.92</v>
      </c>
      <c r="AA1090" s="359" t="s">
        <v>40</v>
      </c>
      <c r="AB1090" s="359" t="s">
        <v>40</v>
      </c>
      <c r="AC1090" s="359" t="s">
        <v>40</v>
      </c>
      <c r="AD1090" s="359">
        <v>1</v>
      </c>
      <c r="AE1090" s="359">
        <v>0.92</v>
      </c>
      <c r="AF1090" s="172" t="s">
        <v>40</v>
      </c>
      <c r="AG1090" s="172" t="s">
        <v>40</v>
      </c>
      <c r="AH1090" s="172" t="s">
        <v>40</v>
      </c>
      <c r="AI1090" s="172" t="s">
        <v>40</v>
      </c>
      <c r="AJ1090" s="359">
        <v>0.92</v>
      </c>
      <c r="AK1090" s="172" t="s">
        <v>40</v>
      </c>
      <c r="AL1090" s="172" t="s">
        <v>40</v>
      </c>
      <c r="AM1090" s="172" t="s">
        <v>40</v>
      </c>
      <c r="AN1090" s="172">
        <v>1</v>
      </c>
      <c r="AO1090" s="171">
        <v>0.99</v>
      </c>
      <c r="AP1090" s="361" t="s">
        <v>40</v>
      </c>
      <c r="AQ1090" s="361" t="s">
        <v>40</v>
      </c>
      <c r="AR1090" s="361" t="s">
        <v>40</v>
      </c>
      <c r="AS1090" s="362" t="s">
        <v>40</v>
      </c>
      <c r="AT1090" s="367">
        <v>0.0721861525408278</v>
      </c>
      <c r="AU1090" s="364" t="s">
        <v>40</v>
      </c>
      <c r="AV1090" s="365" t="s">
        <v>40</v>
      </c>
      <c r="AW1090" s="365" t="s">
        <v>40</v>
      </c>
      <c r="AX1090" s="365" t="s">
        <v>40</v>
      </c>
      <c r="AY1090" s="145"/>
      <c r="AZ1090" s="143"/>
    </row>
    <row r="1091" spans="1:52">
      <c r="A1091" s="141"/>
      <c r="B1091" s="145"/>
      <c r="C1091" s="175" t="s">
        <v>1972</v>
      </c>
      <c r="D1091" s="169" t="s">
        <v>26</v>
      </c>
      <c r="E1091" s="169" t="s">
        <v>1973</v>
      </c>
      <c r="F1091" s="170" t="s">
        <v>2032</v>
      </c>
      <c r="G1091" s="198" t="s">
        <v>2033</v>
      </c>
      <c r="H1091" s="198" t="s">
        <v>2033</v>
      </c>
      <c r="I1091" s="198" t="s">
        <v>2033</v>
      </c>
      <c r="J1091" s="198" t="s">
        <v>2033</v>
      </c>
      <c r="K1091" s="171">
        <v>0.9</v>
      </c>
      <c r="L1091" s="172">
        <v>1</v>
      </c>
      <c r="M1091" s="172">
        <v>1</v>
      </c>
      <c r="N1091" s="173">
        <v>1</v>
      </c>
      <c r="O1091" s="173">
        <v>0.989429175475687</v>
      </c>
      <c r="P1091" s="359">
        <v>0.9</v>
      </c>
      <c r="Q1091" s="360">
        <v>0.984139571768438</v>
      </c>
      <c r="R1091" s="172">
        <v>0.983383183781987</v>
      </c>
      <c r="S1091" s="172">
        <v>0.989401709401709</v>
      </c>
      <c r="T1091" s="172">
        <v>0.980114469273031</v>
      </c>
      <c r="U1091" s="359">
        <v>0.9</v>
      </c>
      <c r="V1091" s="172">
        <v>0.957176843774782</v>
      </c>
      <c r="W1091" s="172">
        <v>0.957460950481888</v>
      </c>
      <c r="X1091" s="172">
        <v>0.968888888888889</v>
      </c>
      <c r="Y1091" s="172">
        <v>0.955372280080052</v>
      </c>
      <c r="Z1091" s="359">
        <v>0.92</v>
      </c>
      <c r="AA1091" s="359">
        <v>0.952577319587629</v>
      </c>
      <c r="AB1091" s="359">
        <v>0.940029985007496</v>
      </c>
      <c r="AC1091" s="359">
        <v>0.954545454545455</v>
      </c>
      <c r="AD1091" s="359">
        <v>0.944541277135161</v>
      </c>
      <c r="AE1091" s="359">
        <v>0.92</v>
      </c>
      <c r="AF1091" s="172">
        <v>0.99815643929418</v>
      </c>
      <c r="AG1091" s="172">
        <v>0.999064721286943</v>
      </c>
      <c r="AH1091" s="172">
        <v>0.99904671115348</v>
      </c>
      <c r="AI1091" s="172">
        <v>0.997278692415945</v>
      </c>
      <c r="AJ1091" s="359">
        <v>0.92</v>
      </c>
      <c r="AK1091" s="172">
        <v>0.972074468085106</v>
      </c>
      <c r="AL1091" s="172">
        <v>0.969004893964111</v>
      </c>
      <c r="AM1091" s="172">
        <v>0.983088439146105</v>
      </c>
      <c r="AN1091" s="172">
        <v>0.977154181041564</v>
      </c>
      <c r="AO1091" s="171">
        <v>0.99</v>
      </c>
      <c r="AP1091" s="361">
        <v>1</v>
      </c>
      <c r="AQ1091" s="361">
        <v>1</v>
      </c>
      <c r="AR1091" s="361">
        <v>1</v>
      </c>
      <c r="AS1091" s="362">
        <v>1</v>
      </c>
      <c r="AT1091" s="367">
        <v>0.0721861525408278</v>
      </c>
      <c r="AU1091" s="364">
        <v>0.0588235294117647</v>
      </c>
      <c r="AV1091" s="365">
        <v>0.0384615384615385</v>
      </c>
      <c r="AW1091" s="365">
        <v>0.0384615384615385</v>
      </c>
      <c r="AX1091" s="365">
        <v>0.0292134831460674</v>
      </c>
      <c r="AY1091" s="145"/>
      <c r="AZ1091" s="143"/>
    </row>
    <row r="1092" spans="1:52">
      <c r="A1092" s="141"/>
      <c r="B1092" s="145"/>
      <c r="C1092" s="175" t="s">
        <v>1972</v>
      </c>
      <c r="D1092" s="169" t="s">
        <v>26</v>
      </c>
      <c r="E1092" s="169" t="s">
        <v>1973</v>
      </c>
      <c r="F1092" s="170" t="s">
        <v>2034</v>
      </c>
      <c r="G1092" s="198" t="s">
        <v>2035</v>
      </c>
      <c r="H1092" s="198" t="s">
        <v>2035</v>
      </c>
      <c r="I1092" s="198" t="s">
        <v>2035</v>
      </c>
      <c r="J1092" s="198" t="s">
        <v>2035</v>
      </c>
      <c r="K1092" s="171">
        <v>0.9</v>
      </c>
      <c r="L1092" s="172">
        <v>0.875</v>
      </c>
      <c r="M1092" s="172">
        <v>0.92</v>
      </c>
      <c r="N1092" s="173">
        <v>0.933333333333333</v>
      </c>
      <c r="O1092" s="173">
        <v>0.91963260619977</v>
      </c>
      <c r="P1092" s="359">
        <v>0.9</v>
      </c>
      <c r="Q1092" s="360">
        <v>0.978466838931955</v>
      </c>
      <c r="R1092" s="172">
        <v>0.949612403100775</v>
      </c>
      <c r="S1092" s="172">
        <v>0.970019723865878</v>
      </c>
      <c r="T1092" s="172">
        <v>0.950332970735719</v>
      </c>
      <c r="U1092" s="359">
        <v>0.9</v>
      </c>
      <c r="V1092" s="172">
        <v>0.92764857881137</v>
      </c>
      <c r="W1092" s="172">
        <v>0.918604651162791</v>
      </c>
      <c r="X1092" s="172">
        <v>0.905719921104536</v>
      </c>
      <c r="Y1092" s="172">
        <v>0.930434321190735</v>
      </c>
      <c r="Z1092" s="359">
        <v>0.92</v>
      </c>
      <c r="AA1092" s="359">
        <v>0.871212121212121</v>
      </c>
      <c r="AB1092" s="359">
        <v>0.83617747440273</v>
      </c>
      <c r="AC1092" s="359">
        <v>0.861702127659574</v>
      </c>
      <c r="AD1092" s="359">
        <v>0.885846255361267</v>
      </c>
      <c r="AE1092" s="359">
        <v>0.92</v>
      </c>
      <c r="AF1092" s="172">
        <v>0.997561471245682</v>
      </c>
      <c r="AG1092" s="172">
        <v>0.849785407725322</v>
      </c>
      <c r="AH1092" s="172">
        <v>0.994142912924639</v>
      </c>
      <c r="AI1092" s="172">
        <v>0.988600455981761</v>
      </c>
      <c r="AJ1092" s="359">
        <v>0.92</v>
      </c>
      <c r="AK1092" s="172">
        <v>0.957705038617139</v>
      </c>
      <c r="AL1092" s="172">
        <v>0.937164508999053</v>
      </c>
      <c r="AM1092" s="172">
        <v>0.950951919974185</v>
      </c>
      <c r="AN1092" s="172">
        <v>0.960600555674289</v>
      </c>
      <c r="AO1092" s="171">
        <v>0.99</v>
      </c>
      <c r="AP1092" s="361">
        <v>1</v>
      </c>
      <c r="AQ1092" s="361">
        <v>1</v>
      </c>
      <c r="AR1092" s="361">
        <v>1</v>
      </c>
      <c r="AS1092" s="362">
        <v>1</v>
      </c>
      <c r="AT1092" s="367">
        <v>0.0721861525408278</v>
      </c>
      <c r="AU1092" s="364">
        <v>0</v>
      </c>
      <c r="AV1092" s="365">
        <v>0.2</v>
      </c>
      <c r="AW1092" s="365">
        <v>0</v>
      </c>
      <c r="AX1092" s="365">
        <v>0.050251256281407</v>
      </c>
      <c r="AY1092" s="145"/>
      <c r="AZ1092" s="143"/>
    </row>
    <row r="1093" spans="1:52">
      <c r="A1093" s="141"/>
      <c r="B1093" s="145"/>
      <c r="C1093" s="175" t="s">
        <v>1972</v>
      </c>
      <c r="D1093" s="169" t="s">
        <v>26</v>
      </c>
      <c r="E1093" s="169" t="s">
        <v>1973</v>
      </c>
      <c r="F1093" s="170" t="s">
        <v>2036</v>
      </c>
      <c r="G1093" s="198" t="s">
        <v>2037</v>
      </c>
      <c r="H1093" s="198" t="s">
        <v>2037</v>
      </c>
      <c r="I1093" s="198" t="s">
        <v>2037</v>
      </c>
      <c r="J1093" s="198" t="s">
        <v>2037</v>
      </c>
      <c r="K1093" s="171">
        <v>0.9</v>
      </c>
      <c r="L1093" s="172">
        <v>0.979591836734694</v>
      </c>
      <c r="M1093" s="172">
        <v>0.916666666666667</v>
      </c>
      <c r="N1093" s="173">
        <v>0.916666666666667</v>
      </c>
      <c r="O1093" s="173">
        <v>0.913482335976929</v>
      </c>
      <c r="P1093" s="359">
        <v>0.9</v>
      </c>
      <c r="Q1093" s="360">
        <v>0.972713491662456</v>
      </c>
      <c r="R1093" s="172">
        <v>0.950596608750262</v>
      </c>
      <c r="S1093" s="172">
        <v>0.980224609375</v>
      </c>
      <c r="T1093" s="172">
        <v>0.918284868520176</v>
      </c>
      <c r="U1093" s="359">
        <v>0.9</v>
      </c>
      <c r="V1093" s="172">
        <v>0.925972713491662</v>
      </c>
      <c r="W1093" s="172">
        <v>0.910404019258949</v>
      </c>
      <c r="X1093" s="172">
        <v>0.93408203125</v>
      </c>
      <c r="Y1093" s="172">
        <v>0.920482846026358</v>
      </c>
      <c r="Z1093" s="359">
        <v>0.92</v>
      </c>
      <c r="AA1093" s="359">
        <v>0.921794871794872</v>
      </c>
      <c r="AB1093" s="359">
        <v>0.91846298031865</v>
      </c>
      <c r="AC1093" s="359">
        <v>0.937556561085973</v>
      </c>
      <c r="AD1093" s="359">
        <v>0.941656480227295</v>
      </c>
      <c r="AE1093" s="359">
        <v>0.92</v>
      </c>
      <c r="AF1093" s="172">
        <v>0.774442631865144</v>
      </c>
      <c r="AG1093" s="172">
        <v>0.921348314606742</v>
      </c>
      <c r="AH1093" s="172">
        <v>0.987170715018816</v>
      </c>
      <c r="AI1093" s="172">
        <v>0.937666041025013</v>
      </c>
      <c r="AJ1093" s="359">
        <v>0.92</v>
      </c>
      <c r="AK1093" s="172">
        <v>0.94704641350211</v>
      </c>
      <c r="AL1093" s="172">
        <v>0.956715141146279</v>
      </c>
      <c r="AM1093" s="172">
        <v>0.963489623366641</v>
      </c>
      <c r="AN1093" s="172">
        <v>0.968094173536398</v>
      </c>
      <c r="AO1093" s="171">
        <v>0.99</v>
      </c>
      <c r="AP1093" s="361">
        <v>1</v>
      </c>
      <c r="AQ1093" s="361">
        <v>1</v>
      </c>
      <c r="AR1093" s="361">
        <v>1</v>
      </c>
      <c r="AS1093" s="362">
        <v>1</v>
      </c>
      <c r="AT1093" s="367">
        <v>0.0721861525408278</v>
      </c>
      <c r="AU1093" s="364">
        <v>0.0166666666666667</v>
      </c>
      <c r="AV1093" s="365">
        <v>0.0769230769230769</v>
      </c>
      <c r="AW1093" s="365">
        <v>0.0333333333333333</v>
      </c>
      <c r="AX1093" s="365">
        <v>0.0434183321847002</v>
      </c>
      <c r="AY1093" s="145"/>
      <c r="AZ1093" s="143"/>
    </row>
    <row r="1094" spans="1:52">
      <c r="A1094" s="141"/>
      <c r="B1094" s="145"/>
      <c r="C1094" s="175" t="s">
        <v>1972</v>
      </c>
      <c r="D1094" s="169" t="s">
        <v>26</v>
      </c>
      <c r="E1094" s="169" t="s">
        <v>1973</v>
      </c>
      <c r="F1094" s="170" t="s">
        <v>2038</v>
      </c>
      <c r="G1094" s="198" t="s">
        <v>2039</v>
      </c>
      <c r="H1094" s="198" t="s">
        <v>2039</v>
      </c>
      <c r="I1094" s="198" t="s">
        <v>2039</v>
      </c>
      <c r="J1094" s="198" t="s">
        <v>2039</v>
      </c>
      <c r="K1094" s="171">
        <v>0.9</v>
      </c>
      <c r="L1094" s="172">
        <v>0.975</v>
      </c>
      <c r="M1094" s="172">
        <v>0.878048780487805</v>
      </c>
      <c r="N1094" s="173">
        <v>0.902439024390244</v>
      </c>
      <c r="O1094" s="173">
        <v>0.903625110521662</v>
      </c>
      <c r="P1094" s="359">
        <v>0.9</v>
      </c>
      <c r="Q1094" s="360">
        <v>0.953504510756419</v>
      </c>
      <c r="R1094" s="172">
        <v>0.980909601347558</v>
      </c>
      <c r="S1094" s="172">
        <v>0.984964713102179</v>
      </c>
      <c r="T1094" s="172">
        <v>0.934237767767039</v>
      </c>
      <c r="U1094" s="359">
        <v>0.9</v>
      </c>
      <c r="V1094" s="172">
        <v>0.946911866759195</v>
      </c>
      <c r="W1094" s="172">
        <v>0.930376193149916</v>
      </c>
      <c r="X1094" s="172">
        <v>0.939552009818963</v>
      </c>
      <c r="Y1094" s="172">
        <v>0.938284834423995</v>
      </c>
      <c r="Z1094" s="359">
        <v>0.92</v>
      </c>
      <c r="AA1094" s="359">
        <v>0.949709864603482</v>
      </c>
      <c r="AB1094" s="359">
        <v>0.956466069142126</v>
      </c>
      <c r="AC1094" s="359">
        <v>0.982479784366577</v>
      </c>
      <c r="AD1094" s="359">
        <v>0.949194270367055</v>
      </c>
      <c r="AE1094" s="359">
        <v>0.92</v>
      </c>
      <c r="AF1094" s="172">
        <v>0.925553319919517</v>
      </c>
      <c r="AG1094" s="172">
        <v>0.999428571428571</v>
      </c>
      <c r="AH1094" s="172">
        <v>0.998934469898775</v>
      </c>
      <c r="AI1094" s="172">
        <v>0.992715334706088</v>
      </c>
      <c r="AJ1094" s="359">
        <v>0.92</v>
      </c>
      <c r="AK1094" s="172">
        <v>0.968814357163872</v>
      </c>
      <c r="AL1094" s="172">
        <v>0.97582316371172</v>
      </c>
      <c r="AM1094" s="172">
        <v>0.982254436390902</v>
      </c>
      <c r="AN1094" s="172">
        <v>0.977934038476149</v>
      </c>
      <c r="AO1094" s="171">
        <v>0.99</v>
      </c>
      <c r="AP1094" s="361">
        <v>1</v>
      </c>
      <c r="AQ1094" s="361">
        <v>1</v>
      </c>
      <c r="AR1094" s="361">
        <v>1</v>
      </c>
      <c r="AS1094" s="362">
        <v>1</v>
      </c>
      <c r="AT1094" s="367">
        <v>0.0721861525408278</v>
      </c>
      <c r="AU1094" s="364">
        <v>0.0666666666666667</v>
      </c>
      <c r="AV1094" s="365">
        <v>0</v>
      </c>
      <c r="AW1094" s="365">
        <v>0</v>
      </c>
      <c r="AX1094" s="365">
        <v>0.0155555555555556</v>
      </c>
      <c r="AY1094" s="145"/>
      <c r="AZ1094" s="143"/>
    </row>
    <row r="1095" spans="1:52">
      <c r="A1095" s="141"/>
      <c r="B1095" s="145"/>
      <c r="C1095" s="175" t="s">
        <v>1972</v>
      </c>
      <c r="D1095" s="169" t="s">
        <v>26</v>
      </c>
      <c r="E1095" s="169" t="s">
        <v>1973</v>
      </c>
      <c r="F1095" s="170" t="s">
        <v>2040</v>
      </c>
      <c r="G1095" s="198" t="s">
        <v>2041</v>
      </c>
      <c r="H1095" s="198" t="s">
        <v>2041</v>
      </c>
      <c r="I1095" s="198" t="s">
        <v>2041</v>
      </c>
      <c r="J1095" s="198" t="s">
        <v>2041</v>
      </c>
      <c r="K1095" s="171">
        <v>0.9</v>
      </c>
      <c r="L1095" s="172">
        <v>1</v>
      </c>
      <c r="M1095" s="172">
        <v>1</v>
      </c>
      <c r="N1095" s="173">
        <v>1</v>
      </c>
      <c r="O1095" s="173">
        <v>0.927272727272727</v>
      </c>
      <c r="P1095" s="359">
        <v>0.9</v>
      </c>
      <c r="Q1095" s="360">
        <v>0.985060690943044</v>
      </c>
      <c r="R1095" s="172">
        <v>0.985970381917381</v>
      </c>
      <c r="S1095" s="172">
        <v>0.977905073649755</v>
      </c>
      <c r="T1095" s="172">
        <v>0.975619525742363</v>
      </c>
      <c r="U1095" s="359">
        <v>0.9</v>
      </c>
      <c r="V1095" s="172">
        <v>0.937441643323996</v>
      </c>
      <c r="W1095" s="172">
        <v>0.928293063133281</v>
      </c>
      <c r="X1095" s="172">
        <v>0.957446808510638</v>
      </c>
      <c r="Y1095" s="172">
        <v>0.940397350993378</v>
      </c>
      <c r="Z1095" s="359">
        <v>0.92</v>
      </c>
      <c r="AA1095" s="359">
        <v>0.95</v>
      </c>
      <c r="AB1095" s="359">
        <v>0.954372623574145</v>
      </c>
      <c r="AC1095" s="359">
        <v>0.934156378600823</v>
      </c>
      <c r="AD1095" s="359">
        <v>0.934819481463533</v>
      </c>
      <c r="AE1095" s="359">
        <v>0.92</v>
      </c>
      <c r="AF1095" s="172">
        <v>0.989130434782609</v>
      </c>
      <c r="AG1095" s="172">
        <v>1</v>
      </c>
      <c r="AH1095" s="172">
        <v>1</v>
      </c>
      <c r="AI1095" s="172">
        <v>0.993840912069191</v>
      </c>
      <c r="AJ1095" s="359">
        <v>0.92</v>
      </c>
      <c r="AK1095" s="172">
        <v>0.9731925264013</v>
      </c>
      <c r="AL1095" s="172">
        <v>0.973479948253558</v>
      </c>
      <c r="AM1095" s="172">
        <v>0.977474402730375</v>
      </c>
      <c r="AN1095" s="172">
        <v>0.976718743162225</v>
      </c>
      <c r="AO1095" s="171">
        <v>0.99</v>
      </c>
      <c r="AP1095" s="361">
        <v>1</v>
      </c>
      <c r="AQ1095" s="361">
        <v>1</v>
      </c>
      <c r="AR1095" s="361">
        <v>1</v>
      </c>
      <c r="AS1095" s="362">
        <v>1</v>
      </c>
      <c r="AT1095" s="367">
        <v>0.0721861525408278</v>
      </c>
      <c r="AU1095" s="364">
        <v>0</v>
      </c>
      <c r="AV1095" s="365">
        <v>0</v>
      </c>
      <c r="AW1095" s="365">
        <v>0</v>
      </c>
      <c r="AX1095" s="365">
        <v>0.025</v>
      </c>
      <c r="AY1095" s="145"/>
      <c r="AZ1095" s="143"/>
    </row>
    <row r="1096" spans="1:52">
      <c r="A1096" s="141"/>
      <c r="B1096" s="145"/>
      <c r="C1096" s="175" t="s">
        <v>1972</v>
      </c>
      <c r="D1096" s="169" t="s">
        <v>26</v>
      </c>
      <c r="E1096" s="169" t="s">
        <v>1973</v>
      </c>
      <c r="F1096" s="170" t="s">
        <v>2042</v>
      </c>
      <c r="G1096" s="198" t="s">
        <v>2043</v>
      </c>
      <c r="H1096" s="198" t="s">
        <v>2043</v>
      </c>
      <c r="I1096" s="198" t="s">
        <v>2043</v>
      </c>
      <c r="J1096" s="198" t="s">
        <v>2043</v>
      </c>
      <c r="K1096" s="171">
        <v>0.9</v>
      </c>
      <c r="L1096" s="172">
        <v>0.962962962962963</v>
      </c>
      <c r="M1096" s="172">
        <v>0.933333333333333</v>
      </c>
      <c r="N1096" s="173">
        <v>0.966666666666667</v>
      </c>
      <c r="O1096" s="173">
        <v>0.930622009569378</v>
      </c>
      <c r="P1096" s="359">
        <v>0.9</v>
      </c>
      <c r="Q1096" s="360">
        <v>0.970175438596491</v>
      </c>
      <c r="R1096" s="172">
        <v>0.976027397260274</v>
      </c>
      <c r="S1096" s="172">
        <v>0.984971822166562</v>
      </c>
      <c r="T1096" s="172">
        <v>0.97024636892891</v>
      </c>
      <c r="U1096" s="359">
        <v>0.9</v>
      </c>
      <c r="V1096" s="172">
        <v>0.864912280701754</v>
      </c>
      <c r="W1096" s="172">
        <v>0.89041095890411</v>
      </c>
      <c r="X1096" s="172">
        <v>0.950532247964934</v>
      </c>
      <c r="Y1096" s="172">
        <v>0.908563485828247</v>
      </c>
      <c r="Z1096" s="359">
        <v>0.92</v>
      </c>
      <c r="AA1096" s="359">
        <v>0.911164465786314</v>
      </c>
      <c r="AB1096" s="359">
        <v>0.899679829242263</v>
      </c>
      <c r="AC1096" s="359">
        <v>0.924547283702213</v>
      </c>
      <c r="AD1096" s="359">
        <v>0.911209850510223</v>
      </c>
      <c r="AE1096" s="359">
        <v>0.92</v>
      </c>
      <c r="AF1096" s="172">
        <v>1</v>
      </c>
      <c r="AG1096" s="172">
        <v>0.999215070643642</v>
      </c>
      <c r="AH1096" s="172">
        <v>0.994752186588921</v>
      </c>
      <c r="AI1096" s="172">
        <v>0.995507527926178</v>
      </c>
      <c r="AJ1096" s="359">
        <v>0.92</v>
      </c>
      <c r="AK1096" s="172">
        <v>0.932783018867924</v>
      </c>
      <c r="AL1096" s="172">
        <v>0.936035701004091</v>
      </c>
      <c r="AM1096" s="172">
        <v>0.961404862987264</v>
      </c>
      <c r="AN1096" s="172">
        <v>0.949095156231545</v>
      </c>
      <c r="AO1096" s="171">
        <v>0.99</v>
      </c>
      <c r="AP1096" s="361">
        <v>1</v>
      </c>
      <c r="AQ1096" s="361">
        <v>1</v>
      </c>
      <c r="AR1096" s="361">
        <v>1</v>
      </c>
      <c r="AS1096" s="362">
        <v>1</v>
      </c>
      <c r="AT1096" s="367">
        <v>0.0721861525408278</v>
      </c>
      <c r="AU1096" s="364">
        <v>0</v>
      </c>
      <c r="AV1096" s="365">
        <v>0</v>
      </c>
      <c r="AW1096" s="365">
        <v>0</v>
      </c>
      <c r="AX1096" s="365">
        <v>0.0105566218809981</v>
      </c>
      <c r="AY1096" s="145"/>
      <c r="AZ1096" s="143"/>
    </row>
    <row r="1097" spans="1:52">
      <c r="A1097" s="141"/>
      <c r="B1097" s="145"/>
      <c r="C1097" s="175" t="s">
        <v>1972</v>
      </c>
      <c r="D1097" s="169" t="s">
        <v>26</v>
      </c>
      <c r="E1097" s="169" t="s">
        <v>1973</v>
      </c>
      <c r="F1097" s="170" t="s">
        <v>2044</v>
      </c>
      <c r="G1097" s="198" t="s">
        <v>2045</v>
      </c>
      <c r="H1097" s="198" t="s">
        <v>2045</v>
      </c>
      <c r="I1097" s="198" t="s">
        <v>2045</v>
      </c>
      <c r="J1097" s="198" t="s">
        <v>2045</v>
      </c>
      <c r="K1097" s="171">
        <v>0.9</v>
      </c>
      <c r="L1097" s="172">
        <v>0.7</v>
      </c>
      <c r="M1097" s="172">
        <v>0.678571428571429</v>
      </c>
      <c r="N1097" s="173">
        <v>0.78125</v>
      </c>
      <c r="O1097" s="173">
        <v>0.888509670079636</v>
      </c>
      <c r="P1097" s="359">
        <v>0.9</v>
      </c>
      <c r="Q1097" s="360">
        <v>0.92921686746988</v>
      </c>
      <c r="R1097" s="172">
        <v>0.96504854368932</v>
      </c>
      <c r="S1097" s="172">
        <v>0.97</v>
      </c>
      <c r="T1097" s="172">
        <v>0.953592100783112</v>
      </c>
      <c r="U1097" s="359">
        <v>0.9</v>
      </c>
      <c r="V1097" s="172">
        <v>0.933734939759036</v>
      </c>
      <c r="W1097" s="172">
        <v>0.901456310679612</v>
      </c>
      <c r="X1097" s="172">
        <v>0.945263157894737</v>
      </c>
      <c r="Y1097" s="172">
        <v>0.928566564521621</v>
      </c>
      <c r="Z1097" s="359">
        <v>0.92</v>
      </c>
      <c r="AA1097" s="359">
        <v>0.917293233082707</v>
      </c>
      <c r="AB1097" s="359">
        <v>0.945023696682464</v>
      </c>
      <c r="AC1097" s="359">
        <v>0.920529801324503</v>
      </c>
      <c r="AD1097" s="359">
        <v>0.936112979152656</v>
      </c>
      <c r="AE1097" s="359">
        <v>0.92</v>
      </c>
      <c r="AF1097" s="172">
        <v>1</v>
      </c>
      <c r="AG1097" s="172">
        <v>0.981182795698925</v>
      </c>
      <c r="AH1097" s="172">
        <v>0.988031914893617</v>
      </c>
      <c r="AI1097" s="172">
        <v>0.970851924440182</v>
      </c>
      <c r="AJ1097" s="359">
        <v>0.92</v>
      </c>
      <c r="AK1097" s="172">
        <v>0.959288402326377</v>
      </c>
      <c r="AL1097" s="172">
        <v>0.965971107544141</v>
      </c>
      <c r="AM1097" s="172">
        <v>0.962800135272235</v>
      </c>
      <c r="AN1097" s="172">
        <v>0.966745579229324</v>
      </c>
      <c r="AO1097" s="171">
        <v>0.99</v>
      </c>
      <c r="AP1097" s="361">
        <v>1</v>
      </c>
      <c r="AQ1097" s="361">
        <v>1</v>
      </c>
      <c r="AR1097" s="361">
        <v>1</v>
      </c>
      <c r="AS1097" s="362">
        <v>1</v>
      </c>
      <c r="AT1097" s="367">
        <v>0.0721861525408278</v>
      </c>
      <c r="AU1097" s="364">
        <v>0</v>
      </c>
      <c r="AV1097" s="365">
        <v>0</v>
      </c>
      <c r="AW1097" s="365">
        <v>0</v>
      </c>
      <c r="AX1097" s="365">
        <v>0.0788381742738589</v>
      </c>
      <c r="AY1097" s="145"/>
      <c r="AZ1097" s="143"/>
    </row>
    <row r="1098" spans="1:52">
      <c r="A1098" s="141"/>
      <c r="B1098" s="145"/>
      <c r="C1098" s="175" t="s">
        <v>1972</v>
      </c>
      <c r="D1098" s="169" t="s">
        <v>26</v>
      </c>
      <c r="E1098" s="169" t="s">
        <v>1973</v>
      </c>
      <c r="F1098" s="170" t="s">
        <v>2046</v>
      </c>
      <c r="G1098" s="198" t="s">
        <v>2047</v>
      </c>
      <c r="H1098" s="198" t="s">
        <v>2047</v>
      </c>
      <c r="I1098" s="198" t="s">
        <v>2047</v>
      </c>
      <c r="J1098" s="198" t="s">
        <v>2047</v>
      </c>
      <c r="K1098" s="171">
        <v>0.9</v>
      </c>
      <c r="L1098" s="172">
        <v>0.828571428571429</v>
      </c>
      <c r="M1098" s="172">
        <v>0.885714285714286</v>
      </c>
      <c r="N1098" s="173">
        <v>0.837837837837838</v>
      </c>
      <c r="O1098" s="173">
        <v>0.92778335005015</v>
      </c>
      <c r="P1098" s="359">
        <v>0.9</v>
      </c>
      <c r="Q1098" s="360">
        <v>0.966745843230404</v>
      </c>
      <c r="R1098" s="172">
        <v>0.965389940009229</v>
      </c>
      <c r="S1098" s="172">
        <v>0.961105424769703</v>
      </c>
      <c r="T1098" s="172">
        <v>0.945351300957708</v>
      </c>
      <c r="U1098" s="359">
        <v>0.9</v>
      </c>
      <c r="V1098" s="172">
        <v>0.908788598574822</v>
      </c>
      <c r="W1098" s="172">
        <v>0.930318412551915</v>
      </c>
      <c r="X1098" s="172">
        <v>0.940122824974411</v>
      </c>
      <c r="Y1098" s="172">
        <v>0.911433172302738</v>
      </c>
      <c r="Z1098" s="359">
        <v>0.92</v>
      </c>
      <c r="AA1098" s="359">
        <v>0.919463087248322</v>
      </c>
      <c r="AB1098" s="359">
        <v>0.922321428571429</v>
      </c>
      <c r="AC1098" s="359">
        <v>0.941437444543035</v>
      </c>
      <c r="AD1098" s="359">
        <v>0.93467448122921</v>
      </c>
      <c r="AE1098" s="359">
        <v>0.92</v>
      </c>
      <c r="AF1098" s="172">
        <v>0.999412800939518</v>
      </c>
      <c r="AG1098" s="172">
        <v>0.974852071005917</v>
      </c>
      <c r="AH1098" s="172">
        <v>0.995907230559345</v>
      </c>
      <c r="AI1098" s="172">
        <v>0.929007716552549</v>
      </c>
      <c r="AJ1098" s="359">
        <v>0.92</v>
      </c>
      <c r="AK1098" s="172">
        <v>0.937420584498094</v>
      </c>
      <c r="AL1098" s="172">
        <v>0.946151505932461</v>
      </c>
      <c r="AM1098" s="172">
        <v>0.958455047062642</v>
      </c>
      <c r="AN1098" s="172">
        <v>0.956118460281354</v>
      </c>
      <c r="AO1098" s="171">
        <v>0.99</v>
      </c>
      <c r="AP1098" s="361">
        <v>1</v>
      </c>
      <c r="AQ1098" s="361">
        <v>1</v>
      </c>
      <c r="AR1098" s="361">
        <v>1</v>
      </c>
      <c r="AS1098" s="362">
        <v>1</v>
      </c>
      <c r="AT1098" s="367">
        <v>0.0721861525408278</v>
      </c>
      <c r="AU1098" s="364">
        <v>0.05</v>
      </c>
      <c r="AV1098" s="365">
        <v>0</v>
      </c>
      <c r="AW1098" s="365">
        <v>0</v>
      </c>
      <c r="AX1098" s="365">
        <v>0.0650406504065041</v>
      </c>
      <c r="AY1098" s="145"/>
      <c r="AZ1098" s="143"/>
    </row>
    <row r="1099" spans="1:52">
      <c r="A1099" s="141"/>
      <c r="B1099" s="145"/>
      <c r="C1099" s="175" t="s">
        <v>1972</v>
      </c>
      <c r="D1099" s="169" t="s">
        <v>26</v>
      </c>
      <c r="E1099" s="169" t="s">
        <v>1973</v>
      </c>
      <c r="F1099" s="170" t="s">
        <v>2048</v>
      </c>
      <c r="G1099" s="198" t="s">
        <v>2049</v>
      </c>
      <c r="H1099" s="198" t="s">
        <v>2049</v>
      </c>
      <c r="I1099" s="198" t="s">
        <v>2049</v>
      </c>
      <c r="J1099" s="198" t="s">
        <v>2049</v>
      </c>
      <c r="K1099" s="171">
        <v>0.9</v>
      </c>
      <c r="L1099" s="172">
        <v>0.916666666666667</v>
      </c>
      <c r="M1099" s="172">
        <v>0.909090909090909</v>
      </c>
      <c r="N1099" s="173">
        <v>0.923076923076923</v>
      </c>
      <c r="O1099" s="173">
        <v>0.93026706231454</v>
      </c>
      <c r="P1099" s="359">
        <v>0.9</v>
      </c>
      <c r="Q1099" s="360">
        <v>0.946537059538275</v>
      </c>
      <c r="R1099" s="172">
        <v>0.910942956926659</v>
      </c>
      <c r="S1099" s="172">
        <v>0.946347769877182</v>
      </c>
      <c r="T1099" s="172">
        <v>0.944624090541633</v>
      </c>
      <c r="U1099" s="359">
        <v>0.9</v>
      </c>
      <c r="V1099" s="172">
        <v>0.94228432563791</v>
      </c>
      <c r="W1099" s="172">
        <v>0.912107101280559</v>
      </c>
      <c r="X1099" s="172">
        <v>0.970265029088558</v>
      </c>
      <c r="Y1099" s="172">
        <v>0.953940986257074</v>
      </c>
      <c r="Z1099" s="359">
        <v>0.92</v>
      </c>
      <c r="AA1099" s="359">
        <v>0.950819672131147</v>
      </c>
      <c r="AB1099" s="359">
        <v>0.952483801295896</v>
      </c>
      <c r="AC1099" s="359">
        <v>0.979547900968784</v>
      </c>
      <c r="AD1099" s="359">
        <v>0.970985707053005</v>
      </c>
      <c r="AE1099" s="359">
        <v>0.92</v>
      </c>
      <c r="AF1099" s="172">
        <v>0.999029597282872</v>
      </c>
      <c r="AG1099" s="172">
        <v>0.999008428358949</v>
      </c>
      <c r="AH1099" s="172">
        <v>0.999582463465553</v>
      </c>
      <c r="AI1099" s="172">
        <v>0.998388396454472</v>
      </c>
      <c r="AJ1099" s="359">
        <v>0.92</v>
      </c>
      <c r="AK1099" s="172">
        <v>0.975809758097581</v>
      </c>
      <c r="AL1099" s="172">
        <v>0.972012102874433</v>
      </c>
      <c r="AM1099" s="172">
        <v>0.986666666666667</v>
      </c>
      <c r="AN1099" s="172">
        <v>0.984685188141998</v>
      </c>
      <c r="AO1099" s="171">
        <v>0.99</v>
      </c>
      <c r="AP1099" s="361">
        <v>1</v>
      </c>
      <c r="AQ1099" s="361">
        <v>1</v>
      </c>
      <c r="AR1099" s="361">
        <v>1</v>
      </c>
      <c r="AS1099" s="362">
        <v>1</v>
      </c>
      <c r="AT1099" s="367">
        <v>0.0721861525408278</v>
      </c>
      <c r="AU1099" s="364">
        <v>0.25</v>
      </c>
      <c r="AV1099" s="365">
        <v>0</v>
      </c>
      <c r="AW1099" s="365">
        <v>0</v>
      </c>
      <c r="AX1099" s="365">
        <v>0.0373831775700935</v>
      </c>
      <c r="AY1099" s="145"/>
      <c r="AZ1099" s="143"/>
    </row>
    <row r="1100" spans="1:52">
      <c r="A1100" s="141"/>
      <c r="B1100" s="145"/>
      <c r="C1100" s="175" t="s">
        <v>1972</v>
      </c>
      <c r="D1100" s="169" t="s">
        <v>26</v>
      </c>
      <c r="E1100" s="169" t="s">
        <v>1973</v>
      </c>
      <c r="F1100" s="170" t="s">
        <v>2050</v>
      </c>
      <c r="G1100" s="198" t="s">
        <v>2051</v>
      </c>
      <c r="H1100" s="198" t="s">
        <v>2051</v>
      </c>
      <c r="I1100" s="198" t="s">
        <v>2051</v>
      </c>
      <c r="J1100" s="198" t="s">
        <v>2051</v>
      </c>
      <c r="K1100" s="171">
        <v>0.9</v>
      </c>
      <c r="L1100" s="172">
        <v>0.954545454545455</v>
      </c>
      <c r="M1100" s="172">
        <v>0.869565217391304</v>
      </c>
      <c r="N1100" s="173">
        <v>0.958333333333333</v>
      </c>
      <c r="O1100" s="173">
        <v>0.944099378881988</v>
      </c>
      <c r="P1100" s="359">
        <v>0.9</v>
      </c>
      <c r="Q1100" s="360">
        <v>0.973065902578797</v>
      </c>
      <c r="R1100" s="172">
        <v>0.980066445182724</v>
      </c>
      <c r="S1100" s="172">
        <v>0.98576512455516</v>
      </c>
      <c r="T1100" s="172">
        <v>0.966167963295432</v>
      </c>
      <c r="U1100" s="359">
        <v>0.9</v>
      </c>
      <c r="V1100" s="172">
        <v>0.955873925501433</v>
      </c>
      <c r="W1100" s="172">
        <v>0.942414174972314</v>
      </c>
      <c r="X1100" s="172">
        <v>0.934756820877817</v>
      </c>
      <c r="Y1100" s="172">
        <v>0.927488529822462</v>
      </c>
      <c r="Z1100" s="359">
        <v>0.92</v>
      </c>
      <c r="AA1100" s="359">
        <v>0.947735191637631</v>
      </c>
      <c r="AB1100" s="359">
        <v>0.90724946695096</v>
      </c>
      <c r="AC1100" s="359">
        <v>0.965921192758253</v>
      </c>
      <c r="AD1100" s="359">
        <v>0.954392150850836</v>
      </c>
      <c r="AE1100" s="359">
        <v>0.92</v>
      </c>
      <c r="AF1100" s="172">
        <v>1</v>
      </c>
      <c r="AG1100" s="172">
        <v>1</v>
      </c>
      <c r="AH1100" s="172">
        <v>0.998778998778999</v>
      </c>
      <c r="AI1100" s="172">
        <v>0.998552778364037</v>
      </c>
      <c r="AJ1100" s="359">
        <v>0.92</v>
      </c>
      <c r="AK1100" s="172">
        <v>0.965848042977744</v>
      </c>
      <c r="AL1100" s="172">
        <v>0.948250728862974</v>
      </c>
      <c r="AM1100" s="172">
        <v>0.974095238095238</v>
      </c>
      <c r="AN1100" s="172">
        <v>0.971022287520825</v>
      </c>
      <c r="AO1100" s="171">
        <v>0.99</v>
      </c>
      <c r="AP1100" s="361">
        <v>1</v>
      </c>
      <c r="AQ1100" s="361">
        <v>1</v>
      </c>
      <c r="AR1100" s="361">
        <v>1</v>
      </c>
      <c r="AS1100" s="362">
        <v>1</v>
      </c>
      <c r="AT1100" s="367">
        <v>0.0721861525408278</v>
      </c>
      <c r="AU1100" s="364">
        <v>0.2</v>
      </c>
      <c r="AV1100" s="365">
        <v>0</v>
      </c>
      <c r="AW1100" s="365">
        <v>0</v>
      </c>
      <c r="AX1100" s="365">
        <v>0.0404858299595142</v>
      </c>
      <c r="AY1100" s="145"/>
      <c r="AZ1100" s="143"/>
    </row>
    <row r="1101" spans="1:52">
      <c r="A1101" s="141"/>
      <c r="B1101" s="145"/>
      <c r="C1101" s="175" t="s">
        <v>1972</v>
      </c>
      <c r="D1101" s="169" t="s">
        <v>26</v>
      </c>
      <c r="E1101" s="169" t="s">
        <v>1973</v>
      </c>
      <c r="F1101" s="170" t="s">
        <v>2052</v>
      </c>
      <c r="G1101" s="198" t="s">
        <v>2053</v>
      </c>
      <c r="H1101" s="198" t="s">
        <v>2053</v>
      </c>
      <c r="I1101" s="198" t="s">
        <v>2053</v>
      </c>
      <c r="J1101" s="198" t="s">
        <v>2053</v>
      </c>
      <c r="K1101" s="171">
        <v>0.9</v>
      </c>
      <c r="L1101" s="172">
        <v>0.923076923076923</v>
      </c>
      <c r="M1101" s="172">
        <v>0.972222222222222</v>
      </c>
      <c r="N1101" s="173">
        <v>0.975</v>
      </c>
      <c r="O1101" s="173">
        <v>0.968354430379747</v>
      </c>
      <c r="P1101" s="359">
        <v>0.9</v>
      </c>
      <c r="Q1101" s="360">
        <v>0.924778761061947</v>
      </c>
      <c r="R1101" s="172">
        <v>0.894615889691399</v>
      </c>
      <c r="S1101" s="172">
        <v>0.94795008912656</v>
      </c>
      <c r="T1101" s="172">
        <v>0.95495474958397</v>
      </c>
      <c r="U1101" s="359">
        <v>0.9</v>
      </c>
      <c r="V1101" s="172">
        <v>0.946902654867257</v>
      </c>
      <c r="W1101" s="172">
        <v>0.933355219960604</v>
      </c>
      <c r="X1101" s="172">
        <v>0.968983957219251</v>
      </c>
      <c r="Y1101" s="172">
        <v>0.96234071169672</v>
      </c>
      <c r="Z1101" s="359">
        <v>0.92</v>
      </c>
      <c r="AA1101" s="359">
        <v>0.956087824351297</v>
      </c>
      <c r="AB1101" s="359">
        <v>0.90779702970297</v>
      </c>
      <c r="AC1101" s="359">
        <v>0.948733413751508</v>
      </c>
      <c r="AD1101" s="359">
        <v>0.952004964265845</v>
      </c>
      <c r="AE1101" s="359">
        <v>0.92</v>
      </c>
      <c r="AF1101" s="172">
        <v>0.995448338643605</v>
      </c>
      <c r="AG1101" s="172">
        <v>0.99136786188579</v>
      </c>
      <c r="AH1101" s="172">
        <v>0.994647790055249</v>
      </c>
      <c r="AI1101" s="172">
        <v>0.968597943861213</v>
      </c>
      <c r="AJ1101" s="359">
        <v>0.92</v>
      </c>
      <c r="AK1101" s="172">
        <v>0.968250394055393</v>
      </c>
      <c r="AL1101" s="172">
        <v>0.931145431145431</v>
      </c>
      <c r="AM1101" s="172">
        <v>0.969751288371051</v>
      </c>
      <c r="AN1101" s="172">
        <v>0.971042729449559</v>
      </c>
      <c r="AO1101" s="171">
        <v>0.99</v>
      </c>
      <c r="AP1101" s="361">
        <v>1</v>
      </c>
      <c r="AQ1101" s="361">
        <v>1</v>
      </c>
      <c r="AR1101" s="361">
        <v>1</v>
      </c>
      <c r="AS1101" s="362">
        <v>1</v>
      </c>
      <c r="AT1101" s="367">
        <v>0.0721861525408278</v>
      </c>
      <c r="AU1101" s="364">
        <v>0.0571428571428571</v>
      </c>
      <c r="AV1101" s="365">
        <v>0</v>
      </c>
      <c r="AW1101" s="365">
        <v>0.212121212121212</v>
      </c>
      <c r="AX1101" s="365">
        <v>0.121951219512195</v>
      </c>
      <c r="AY1101" s="145"/>
      <c r="AZ1101" s="143"/>
    </row>
    <row r="1102" spans="1:52">
      <c r="A1102" s="141"/>
      <c r="B1102" s="145"/>
      <c r="C1102" s="175" t="s">
        <v>1972</v>
      </c>
      <c r="D1102" s="169" t="s">
        <v>26</v>
      </c>
      <c r="E1102" s="169" t="s">
        <v>1973</v>
      </c>
      <c r="F1102" s="170" t="s">
        <v>2054</v>
      </c>
      <c r="G1102" s="198" t="s">
        <v>2055</v>
      </c>
      <c r="H1102" s="198" t="s">
        <v>2055</v>
      </c>
      <c r="I1102" s="198" t="s">
        <v>2055</v>
      </c>
      <c r="J1102" s="198" t="s">
        <v>2055</v>
      </c>
      <c r="K1102" s="171">
        <v>0.9</v>
      </c>
      <c r="L1102" s="172">
        <v>0.837837837837838</v>
      </c>
      <c r="M1102" s="172">
        <v>0.916666666666667</v>
      </c>
      <c r="N1102" s="173">
        <v>0.894736842105263</v>
      </c>
      <c r="O1102" s="173">
        <v>0.920074349442379</v>
      </c>
      <c r="P1102" s="359">
        <v>0.9</v>
      </c>
      <c r="Q1102" s="360">
        <v>0.96999276934201</v>
      </c>
      <c r="R1102" s="172">
        <v>0.916636722960834</v>
      </c>
      <c r="S1102" s="172">
        <v>0.951835767864193</v>
      </c>
      <c r="T1102" s="172">
        <v>0.932944117950304</v>
      </c>
      <c r="U1102" s="359">
        <v>0.9</v>
      </c>
      <c r="V1102" s="172">
        <v>0.923355025307303</v>
      </c>
      <c r="W1102" s="172">
        <v>0.923104563420769</v>
      </c>
      <c r="X1102" s="172">
        <v>0.932096328464272</v>
      </c>
      <c r="Y1102" s="172">
        <v>0.941695020105165</v>
      </c>
      <c r="Z1102" s="359">
        <v>0.92</v>
      </c>
      <c r="AA1102" s="359">
        <v>0.917748917748918</v>
      </c>
      <c r="AB1102" s="359">
        <v>0.942415730337079</v>
      </c>
      <c r="AC1102" s="359">
        <v>0.954701441317776</v>
      </c>
      <c r="AD1102" s="359">
        <v>0.958882703389003</v>
      </c>
      <c r="AE1102" s="359">
        <v>0.92</v>
      </c>
      <c r="AF1102" s="172">
        <v>0.986440677966102</v>
      </c>
      <c r="AG1102" s="172">
        <v>0.99273607748184</v>
      </c>
      <c r="AH1102" s="172">
        <v>0.99670510708402</v>
      </c>
      <c r="AI1102" s="172">
        <v>0.888867720835715</v>
      </c>
      <c r="AJ1102" s="359">
        <v>0.92</v>
      </c>
      <c r="AK1102" s="172">
        <v>0.955684007707129</v>
      </c>
      <c r="AL1102" s="172">
        <v>0.965533634418826</v>
      </c>
      <c r="AM1102" s="172">
        <v>0.970175438596491</v>
      </c>
      <c r="AN1102" s="172">
        <v>0.977241478207324</v>
      </c>
      <c r="AO1102" s="171">
        <v>0.99</v>
      </c>
      <c r="AP1102" s="361">
        <v>1</v>
      </c>
      <c r="AQ1102" s="361">
        <v>1</v>
      </c>
      <c r="AR1102" s="361">
        <v>1</v>
      </c>
      <c r="AS1102" s="362">
        <v>1</v>
      </c>
      <c r="AT1102" s="367">
        <v>0.0721861525408278</v>
      </c>
      <c r="AU1102" s="364">
        <v>0</v>
      </c>
      <c r="AV1102" s="365">
        <v>0.05</v>
      </c>
      <c r="AW1102" s="365">
        <v>0.0666666666666667</v>
      </c>
      <c r="AX1102" s="365">
        <v>0.0431519699812383</v>
      </c>
      <c r="AY1102" s="145"/>
      <c r="AZ1102" s="143"/>
    </row>
    <row r="1103" spans="1:52">
      <c r="A1103" s="141"/>
      <c r="B1103" s="145"/>
      <c r="C1103" s="175" t="s">
        <v>1972</v>
      </c>
      <c r="D1103" s="169" t="s">
        <v>26</v>
      </c>
      <c r="E1103" s="169" t="s">
        <v>1973</v>
      </c>
      <c r="F1103" s="170" t="s">
        <v>2056</v>
      </c>
      <c r="G1103" s="198" t="s">
        <v>2057</v>
      </c>
      <c r="H1103" s="198" t="s">
        <v>2057</v>
      </c>
      <c r="I1103" s="198" t="s">
        <v>2057</v>
      </c>
      <c r="J1103" s="198" t="s">
        <v>2057</v>
      </c>
      <c r="K1103" s="171">
        <v>0.9</v>
      </c>
      <c r="L1103" s="172">
        <v>1</v>
      </c>
      <c r="M1103" s="172">
        <v>1</v>
      </c>
      <c r="N1103" s="173">
        <v>1</v>
      </c>
      <c r="O1103" s="173">
        <v>0.996336996336996</v>
      </c>
      <c r="P1103" s="359">
        <v>0.9</v>
      </c>
      <c r="Q1103" s="360">
        <v>0.964549483013294</v>
      </c>
      <c r="R1103" s="172">
        <v>0.97054698457223</v>
      </c>
      <c r="S1103" s="172">
        <v>0.99452269170579</v>
      </c>
      <c r="T1103" s="172">
        <v>0.987952111537684</v>
      </c>
      <c r="U1103" s="359">
        <v>0.9</v>
      </c>
      <c r="V1103" s="172">
        <v>0.919497784342688</v>
      </c>
      <c r="W1103" s="172">
        <v>0.913744740532959</v>
      </c>
      <c r="X1103" s="172">
        <v>0.942879499217527</v>
      </c>
      <c r="Y1103" s="172">
        <v>0.937209537280259</v>
      </c>
      <c r="Z1103" s="359">
        <v>0.92</v>
      </c>
      <c r="AA1103" s="359">
        <v>0.966613672496025</v>
      </c>
      <c r="AB1103" s="359">
        <v>0.971014492753623</v>
      </c>
      <c r="AC1103" s="359">
        <v>0.977393617021277</v>
      </c>
      <c r="AD1103" s="359">
        <v>0.973147567854216</v>
      </c>
      <c r="AE1103" s="359">
        <v>0.92</v>
      </c>
      <c r="AF1103" s="172">
        <v>0.999345121152587</v>
      </c>
      <c r="AG1103" s="172">
        <v>1</v>
      </c>
      <c r="AH1103" s="172">
        <v>1</v>
      </c>
      <c r="AI1103" s="172">
        <v>0.999365303244006</v>
      </c>
      <c r="AJ1103" s="359">
        <v>0.92</v>
      </c>
      <c r="AK1103" s="172">
        <v>0.975794251134644</v>
      </c>
      <c r="AL1103" s="172">
        <v>0.978260869565217</v>
      </c>
      <c r="AM1103" s="172">
        <v>0.98423645320197</v>
      </c>
      <c r="AN1103" s="172">
        <v>0.982481727629813</v>
      </c>
      <c r="AO1103" s="171">
        <v>0.99</v>
      </c>
      <c r="AP1103" s="361">
        <v>1</v>
      </c>
      <c r="AQ1103" s="361">
        <v>1</v>
      </c>
      <c r="AR1103" s="361">
        <v>1</v>
      </c>
      <c r="AS1103" s="362">
        <v>1</v>
      </c>
      <c r="AT1103" s="367">
        <v>0.0721861525408278</v>
      </c>
      <c r="AU1103" s="364">
        <v>0.111111111111111</v>
      </c>
      <c r="AV1103" s="365">
        <v>0</v>
      </c>
      <c r="AW1103" s="365">
        <v>0</v>
      </c>
      <c r="AX1103" s="365">
        <v>0.044</v>
      </c>
      <c r="AY1103" s="145"/>
      <c r="AZ1103" s="143"/>
    </row>
    <row r="1104" spans="1:52">
      <c r="A1104" s="141"/>
      <c r="B1104" s="145"/>
      <c r="C1104" s="175" t="s">
        <v>1972</v>
      </c>
      <c r="D1104" s="169" t="s">
        <v>26</v>
      </c>
      <c r="E1104" s="169" t="s">
        <v>1973</v>
      </c>
      <c r="F1104" s="170" t="s">
        <v>2058</v>
      </c>
      <c r="G1104" s="198" t="s">
        <v>2059</v>
      </c>
      <c r="H1104" s="198" t="s">
        <v>2059</v>
      </c>
      <c r="I1104" s="198" t="s">
        <v>2059</v>
      </c>
      <c r="J1104" s="198" t="s">
        <v>2059</v>
      </c>
      <c r="K1104" s="171">
        <v>0.9</v>
      </c>
      <c r="L1104" s="172">
        <v>0.861111111111111</v>
      </c>
      <c r="M1104" s="172">
        <v>0.727272727272727</v>
      </c>
      <c r="N1104" s="173">
        <v>0.894736842105263</v>
      </c>
      <c r="O1104" s="173">
        <v>0.909729187562688</v>
      </c>
      <c r="P1104" s="359">
        <v>0.9</v>
      </c>
      <c r="Q1104" s="360">
        <v>0.982983345401883</v>
      </c>
      <c r="R1104" s="172">
        <v>0.96048951048951</v>
      </c>
      <c r="S1104" s="172">
        <v>0.988661302121434</v>
      </c>
      <c r="T1104" s="172">
        <v>0.967392830251286</v>
      </c>
      <c r="U1104" s="359">
        <v>0.9</v>
      </c>
      <c r="V1104" s="172">
        <v>0.930485155684287</v>
      </c>
      <c r="W1104" s="172">
        <v>0.907342657342657</v>
      </c>
      <c r="X1104" s="172">
        <v>0.936722750548647</v>
      </c>
      <c r="Y1104" s="172">
        <v>0.91019309059816</v>
      </c>
      <c r="Z1104" s="359">
        <v>0.92</v>
      </c>
      <c r="AA1104" s="359">
        <v>0.912306558585114</v>
      </c>
      <c r="AB1104" s="359">
        <v>0.863636363636364</v>
      </c>
      <c r="AC1104" s="359">
        <v>0.934886908841672</v>
      </c>
      <c r="AD1104" s="359">
        <v>0.928590307311564</v>
      </c>
      <c r="AE1104" s="359">
        <v>0.92</v>
      </c>
      <c r="AF1104" s="172">
        <v>0.972527472527473</v>
      </c>
      <c r="AG1104" s="172">
        <v>1</v>
      </c>
      <c r="AH1104" s="172">
        <v>0.996978851963746</v>
      </c>
      <c r="AI1104" s="172">
        <v>0.996825508800395</v>
      </c>
      <c r="AJ1104" s="359">
        <v>0.92</v>
      </c>
      <c r="AK1104" s="172">
        <v>0.955571740713765</v>
      </c>
      <c r="AL1104" s="172">
        <v>0.946779351301964</v>
      </c>
      <c r="AM1104" s="172">
        <v>0.973288814691152</v>
      </c>
      <c r="AN1104" s="172">
        <v>0.96347165156806</v>
      </c>
      <c r="AO1104" s="171">
        <v>0.99</v>
      </c>
      <c r="AP1104" s="361">
        <v>1</v>
      </c>
      <c r="AQ1104" s="361">
        <v>1</v>
      </c>
      <c r="AR1104" s="361">
        <v>1</v>
      </c>
      <c r="AS1104" s="362">
        <v>1</v>
      </c>
      <c r="AT1104" s="367">
        <v>0.0721861525408278</v>
      </c>
      <c r="AU1104" s="364">
        <v>0</v>
      </c>
      <c r="AV1104" s="365">
        <v>0</v>
      </c>
      <c r="AW1104" s="365">
        <v>0</v>
      </c>
      <c r="AX1104" s="365">
        <v>0.0644171779141104</v>
      </c>
      <c r="AY1104" s="145"/>
      <c r="AZ1104" s="143"/>
    </row>
    <row r="1105" spans="1:52">
      <c r="A1105" s="141"/>
      <c r="B1105" s="145"/>
      <c r="C1105" s="175" t="s">
        <v>1972</v>
      </c>
      <c r="D1105" s="169" t="s">
        <v>26</v>
      </c>
      <c r="E1105" s="169" t="s">
        <v>1973</v>
      </c>
      <c r="F1105" s="170" t="s">
        <v>2060</v>
      </c>
      <c r="G1105" s="198" t="s">
        <v>2061</v>
      </c>
      <c r="H1105" s="198" t="s">
        <v>2061</v>
      </c>
      <c r="I1105" s="198" t="s">
        <v>2061</v>
      </c>
      <c r="J1105" s="198" t="s">
        <v>2061</v>
      </c>
      <c r="K1105" s="171">
        <v>0.9</v>
      </c>
      <c r="L1105" s="172">
        <v>0.875</v>
      </c>
      <c r="M1105" s="172">
        <v>0.862068965517241</v>
      </c>
      <c r="N1105" s="173">
        <v>0.852941176470588</v>
      </c>
      <c r="O1105" s="173">
        <v>0.902272727272727</v>
      </c>
      <c r="P1105" s="359">
        <v>0.9</v>
      </c>
      <c r="Q1105" s="360">
        <v>0.976613657623948</v>
      </c>
      <c r="R1105" s="172">
        <v>0.975868725868726</v>
      </c>
      <c r="S1105" s="172">
        <v>0.979144385026738</v>
      </c>
      <c r="T1105" s="172">
        <v>0.961877174582563</v>
      </c>
      <c r="U1105" s="359">
        <v>0.9</v>
      </c>
      <c r="V1105" s="172">
        <v>0.931711880261927</v>
      </c>
      <c r="W1105" s="172">
        <v>0.886100386100386</v>
      </c>
      <c r="X1105" s="172">
        <v>0.933689839572193</v>
      </c>
      <c r="Y1105" s="172">
        <v>0.922072949441476</v>
      </c>
      <c r="Z1105" s="359">
        <v>0.92</v>
      </c>
      <c r="AA1105" s="359">
        <v>0.942115768463074</v>
      </c>
      <c r="AB1105" s="359">
        <v>0.940865892291447</v>
      </c>
      <c r="AC1105" s="359">
        <v>0.96</v>
      </c>
      <c r="AD1105" s="359">
        <v>0.934952185123535</v>
      </c>
      <c r="AE1105" s="359">
        <v>0.92</v>
      </c>
      <c r="AF1105" s="172">
        <v>1</v>
      </c>
      <c r="AG1105" s="172">
        <v>0.993288590604027</v>
      </c>
      <c r="AH1105" s="172">
        <v>0.911654135338346</v>
      </c>
      <c r="AI1105" s="172">
        <v>0.978976026620283</v>
      </c>
      <c r="AJ1105" s="359">
        <v>0.92</v>
      </c>
      <c r="AK1105" s="172">
        <v>0.962101910828025</v>
      </c>
      <c r="AL1105" s="172">
        <v>0.950645909241471</v>
      </c>
      <c r="AM1105" s="172">
        <v>0.973972602739726</v>
      </c>
      <c r="AN1105" s="172">
        <v>0.958670943986948</v>
      </c>
      <c r="AO1105" s="171">
        <v>0.99</v>
      </c>
      <c r="AP1105" s="361">
        <v>1</v>
      </c>
      <c r="AQ1105" s="361">
        <v>1</v>
      </c>
      <c r="AR1105" s="361">
        <v>1</v>
      </c>
      <c r="AS1105" s="362">
        <v>1</v>
      </c>
      <c r="AT1105" s="367">
        <v>0.0721861525408278</v>
      </c>
      <c r="AU1105" s="364">
        <v>0</v>
      </c>
      <c r="AV1105" s="365">
        <v>0.0833333333333333</v>
      </c>
      <c r="AW1105" s="365">
        <v>0.142857142857143</v>
      </c>
      <c r="AX1105" s="365">
        <v>0.0494186046511628</v>
      </c>
      <c r="AY1105" s="145"/>
      <c r="AZ1105" s="143"/>
    </row>
    <row r="1106" spans="1:52">
      <c r="A1106" s="141"/>
      <c r="B1106" s="145"/>
      <c r="C1106" s="175" t="s">
        <v>1972</v>
      </c>
      <c r="D1106" s="169" t="s">
        <v>26</v>
      </c>
      <c r="E1106" s="169" t="s">
        <v>1973</v>
      </c>
      <c r="F1106" s="170" t="s">
        <v>2062</v>
      </c>
      <c r="G1106" s="198" t="s">
        <v>2063</v>
      </c>
      <c r="H1106" s="198" t="s">
        <v>2063</v>
      </c>
      <c r="I1106" s="198" t="s">
        <v>2063</v>
      </c>
      <c r="J1106" s="198" t="s">
        <v>2063</v>
      </c>
      <c r="K1106" s="171">
        <v>0.9</v>
      </c>
      <c r="L1106" s="172">
        <v>0.866666666666667</v>
      </c>
      <c r="M1106" s="172">
        <v>0.821428571428571</v>
      </c>
      <c r="N1106" s="173">
        <v>0.833333333333333</v>
      </c>
      <c r="O1106" s="173">
        <v>0.892641737032569</v>
      </c>
      <c r="P1106" s="359">
        <v>0.9</v>
      </c>
      <c r="Q1106" s="360">
        <v>0.972006220839813</v>
      </c>
      <c r="R1106" s="172">
        <v>0.973477406679764</v>
      </c>
      <c r="S1106" s="172">
        <v>0.964135021097046</v>
      </c>
      <c r="T1106" s="172">
        <v>0.962191358024691</v>
      </c>
      <c r="U1106" s="359">
        <v>0.9</v>
      </c>
      <c r="V1106" s="172">
        <v>0.938310005184033</v>
      </c>
      <c r="W1106" s="172">
        <v>0.944007858546169</v>
      </c>
      <c r="X1106" s="172">
        <v>0.940928270042194</v>
      </c>
      <c r="Y1106" s="172">
        <v>0.931241426611797</v>
      </c>
      <c r="Z1106" s="359">
        <v>0.92</v>
      </c>
      <c r="AA1106" s="359">
        <v>0.939</v>
      </c>
      <c r="AB1106" s="359">
        <v>0.930851063829787</v>
      </c>
      <c r="AC1106" s="359">
        <v>0.9311004784689</v>
      </c>
      <c r="AD1106" s="359">
        <v>0.953141270392225</v>
      </c>
      <c r="AE1106" s="359">
        <v>0.92</v>
      </c>
      <c r="AF1106" s="172">
        <v>0.998942917547569</v>
      </c>
      <c r="AG1106" s="172">
        <v>0.985</v>
      </c>
      <c r="AH1106" s="172">
        <v>0.991183879093199</v>
      </c>
      <c r="AI1106" s="172">
        <v>0.990887552396574</v>
      </c>
      <c r="AJ1106" s="359">
        <v>0.92</v>
      </c>
      <c r="AK1106" s="172">
        <v>0.96517582792762</v>
      </c>
      <c r="AL1106" s="172">
        <v>0.961125158027813</v>
      </c>
      <c r="AM1106" s="172">
        <v>0.961237674260456</v>
      </c>
      <c r="AN1106" s="172">
        <v>0.969843050572593</v>
      </c>
      <c r="AO1106" s="171">
        <v>0.99</v>
      </c>
      <c r="AP1106" s="361">
        <v>1</v>
      </c>
      <c r="AQ1106" s="361">
        <v>1</v>
      </c>
      <c r="AR1106" s="361">
        <v>1</v>
      </c>
      <c r="AS1106" s="362">
        <v>1</v>
      </c>
      <c r="AT1106" s="367">
        <v>0.0721861525408278</v>
      </c>
      <c r="AU1106" s="364">
        <v>0</v>
      </c>
      <c r="AV1106" s="365">
        <v>0</v>
      </c>
      <c r="AW1106" s="365">
        <v>0.0909090909090909</v>
      </c>
      <c r="AX1106" s="365">
        <v>0.0408805031446541</v>
      </c>
      <c r="AY1106" s="145"/>
      <c r="AZ1106" s="143"/>
    </row>
    <row r="1107" spans="1:52">
      <c r="A1107" s="141"/>
      <c r="B1107" s="145"/>
      <c r="C1107" s="175" t="s">
        <v>1972</v>
      </c>
      <c r="D1107" s="169" t="s">
        <v>26</v>
      </c>
      <c r="E1107" s="169" t="s">
        <v>1973</v>
      </c>
      <c r="F1107" s="170" t="s">
        <v>2064</v>
      </c>
      <c r="G1107" s="198" t="s">
        <v>2065</v>
      </c>
      <c r="H1107" s="198" t="s">
        <v>2065</v>
      </c>
      <c r="I1107" s="198" t="s">
        <v>2065</v>
      </c>
      <c r="J1107" s="198" t="s">
        <v>2065</v>
      </c>
      <c r="K1107" s="171">
        <v>0.9</v>
      </c>
      <c r="L1107" s="172">
        <v>1</v>
      </c>
      <c r="M1107" s="172">
        <v>1</v>
      </c>
      <c r="N1107" s="173">
        <v>0.9</v>
      </c>
      <c r="O1107" s="173">
        <v>0.980802792321117</v>
      </c>
      <c r="P1107" s="359">
        <v>0.9</v>
      </c>
      <c r="Q1107" s="360">
        <v>0.981522542498152</v>
      </c>
      <c r="R1107" s="172">
        <v>0.973131821998321</v>
      </c>
      <c r="S1107" s="172">
        <v>0.987381703470032</v>
      </c>
      <c r="T1107" s="172">
        <v>0.974218926164408</v>
      </c>
      <c r="U1107" s="359">
        <v>0.9</v>
      </c>
      <c r="V1107" s="172">
        <v>0.967479674796748</v>
      </c>
      <c r="W1107" s="172">
        <v>0.952980688497061</v>
      </c>
      <c r="X1107" s="172">
        <v>0.974763406940063</v>
      </c>
      <c r="Y1107" s="172">
        <v>0.966326760704532</v>
      </c>
      <c r="Z1107" s="359">
        <v>0.92</v>
      </c>
      <c r="AA1107" s="359">
        <v>0.943452380952381</v>
      </c>
      <c r="AB1107" s="359">
        <v>0.945429740791269</v>
      </c>
      <c r="AC1107" s="359">
        <v>0.945588235294118</v>
      </c>
      <c r="AD1107" s="359">
        <v>0.948577940268743</v>
      </c>
      <c r="AE1107" s="359">
        <v>0.92</v>
      </c>
      <c r="AF1107" s="172">
        <v>1</v>
      </c>
      <c r="AG1107" s="172">
        <v>0.991666666666667</v>
      </c>
      <c r="AH1107" s="172">
        <v>1</v>
      </c>
      <c r="AI1107" s="172">
        <v>0.991703813769193</v>
      </c>
      <c r="AJ1107" s="359">
        <v>0.92</v>
      </c>
      <c r="AK1107" s="172">
        <v>0.96641975308642</v>
      </c>
      <c r="AL1107" s="172">
        <v>0.961018711018711</v>
      </c>
      <c r="AM1107" s="172">
        <v>0.971252566735113</v>
      </c>
      <c r="AN1107" s="172">
        <v>0.97118538441354</v>
      </c>
      <c r="AO1107" s="171">
        <v>0.99</v>
      </c>
      <c r="AP1107" s="361">
        <v>1</v>
      </c>
      <c r="AQ1107" s="361">
        <v>1</v>
      </c>
      <c r="AR1107" s="361">
        <v>1</v>
      </c>
      <c r="AS1107" s="362">
        <v>1</v>
      </c>
      <c r="AT1107" s="367">
        <v>0.0721861525408278</v>
      </c>
      <c r="AU1107" s="364">
        <v>0</v>
      </c>
      <c r="AV1107" s="365">
        <v>0</v>
      </c>
      <c r="AW1107" s="365">
        <v>0.166666666666667</v>
      </c>
      <c r="AX1107" s="365">
        <v>0.0326797385620915</v>
      </c>
      <c r="AY1107" s="145"/>
      <c r="AZ1107" s="143"/>
    </row>
    <row r="1108" spans="1:52">
      <c r="A1108" s="141"/>
      <c r="B1108" s="145"/>
      <c r="C1108" s="175" t="s">
        <v>1972</v>
      </c>
      <c r="D1108" s="169" t="s">
        <v>26</v>
      </c>
      <c r="E1108" s="169" t="s">
        <v>1973</v>
      </c>
      <c r="F1108" s="170" t="s">
        <v>2066</v>
      </c>
      <c r="G1108" s="198" t="s">
        <v>2067</v>
      </c>
      <c r="H1108" s="198" t="s">
        <v>2067</v>
      </c>
      <c r="I1108" s="198" t="s">
        <v>2067</v>
      </c>
      <c r="J1108" s="198" t="s">
        <v>2067</v>
      </c>
      <c r="K1108" s="171">
        <v>0.9</v>
      </c>
      <c r="L1108" s="172">
        <v>0.80952380952381</v>
      </c>
      <c r="M1108" s="172">
        <v>0.91304347826087</v>
      </c>
      <c r="N1108" s="173">
        <v>0.956521739130435</v>
      </c>
      <c r="O1108" s="173">
        <v>0.910425844346549</v>
      </c>
      <c r="P1108" s="359">
        <v>0.9</v>
      </c>
      <c r="Q1108" s="360">
        <v>0.962962962962963</v>
      </c>
      <c r="R1108" s="172">
        <v>0.983925962006819</v>
      </c>
      <c r="S1108" s="172">
        <v>0.987284287011807</v>
      </c>
      <c r="T1108" s="172">
        <v>0.979726035955828</v>
      </c>
      <c r="U1108" s="359">
        <v>0.9</v>
      </c>
      <c r="V1108" s="172">
        <v>0.888442659526997</v>
      </c>
      <c r="W1108" s="172">
        <v>0.898197759376522</v>
      </c>
      <c r="X1108" s="172">
        <v>0.943687556766576</v>
      </c>
      <c r="Y1108" s="172">
        <v>0.938037892632335</v>
      </c>
      <c r="Z1108" s="359">
        <v>0.92</v>
      </c>
      <c r="AA1108" s="359" t="s">
        <v>40</v>
      </c>
      <c r="AB1108" s="359" t="s">
        <v>40</v>
      </c>
      <c r="AC1108" s="359" t="s">
        <v>40</v>
      </c>
      <c r="AD1108" s="359" t="s">
        <v>40</v>
      </c>
      <c r="AE1108" s="359">
        <v>0.92</v>
      </c>
      <c r="AF1108" s="172">
        <v>1</v>
      </c>
      <c r="AG1108" s="172">
        <v>0.994011976047904</v>
      </c>
      <c r="AH1108" s="172">
        <v>0.993464052287582</v>
      </c>
      <c r="AI1108" s="172">
        <v>0.99792917788362</v>
      </c>
      <c r="AJ1108" s="359">
        <v>0.92</v>
      </c>
      <c r="AK1108" s="172">
        <v>0.962516733601071</v>
      </c>
      <c r="AL1108" s="172">
        <v>0.963955187530443</v>
      </c>
      <c r="AM1108" s="172">
        <v>0.975930971843778</v>
      </c>
      <c r="AN1108" s="172">
        <v>0.975727472939412</v>
      </c>
      <c r="AO1108" s="171">
        <v>0.99</v>
      </c>
      <c r="AP1108" s="361">
        <v>1</v>
      </c>
      <c r="AQ1108" s="361">
        <v>1</v>
      </c>
      <c r="AR1108" s="361">
        <v>1</v>
      </c>
      <c r="AS1108" s="362">
        <v>1</v>
      </c>
      <c r="AT1108" s="367">
        <v>0.0721861525408278</v>
      </c>
      <c r="AU1108" s="364">
        <v>0.142857142857143</v>
      </c>
      <c r="AV1108" s="365">
        <v>0.125</v>
      </c>
      <c r="AW1108" s="365">
        <v>0.166666666666667</v>
      </c>
      <c r="AX1108" s="365">
        <v>0.0813953488372093</v>
      </c>
      <c r="AY1108" s="145"/>
      <c r="AZ1108" s="143"/>
    </row>
    <row r="1109" spans="1:52">
      <c r="A1109" s="141"/>
      <c r="B1109" s="145"/>
      <c r="C1109" s="175" t="s">
        <v>1972</v>
      </c>
      <c r="D1109" s="169" t="s">
        <v>26</v>
      </c>
      <c r="E1109" s="169" t="s">
        <v>1973</v>
      </c>
      <c r="F1109" s="170" t="s">
        <v>2068</v>
      </c>
      <c r="G1109" s="198" t="s">
        <v>2069</v>
      </c>
      <c r="H1109" s="198" t="s">
        <v>2069</v>
      </c>
      <c r="I1109" s="198" t="s">
        <v>2069</v>
      </c>
      <c r="J1109" s="198" t="s">
        <v>2069</v>
      </c>
      <c r="K1109" s="171">
        <v>0.9</v>
      </c>
      <c r="L1109" s="172">
        <v>0.854166666666667</v>
      </c>
      <c r="M1109" s="172">
        <v>0.930232558139535</v>
      </c>
      <c r="N1109" s="173">
        <v>0.955555555555556</v>
      </c>
      <c r="O1109" s="173">
        <v>0.898973954222573</v>
      </c>
      <c r="P1109" s="359">
        <v>0.9</v>
      </c>
      <c r="Q1109" s="360">
        <v>0.986645718774548</v>
      </c>
      <c r="R1109" s="172">
        <v>0.991440798858773</v>
      </c>
      <c r="S1109" s="172">
        <v>0.987401113389979</v>
      </c>
      <c r="T1109" s="172">
        <v>0.984808969941558</v>
      </c>
      <c r="U1109" s="359">
        <v>0.9</v>
      </c>
      <c r="V1109" s="172">
        <v>0.884524744697565</v>
      </c>
      <c r="W1109" s="172">
        <v>0.919828815977175</v>
      </c>
      <c r="X1109" s="172">
        <v>0.912393788455904</v>
      </c>
      <c r="Y1109" s="172">
        <v>0.861872037463593</v>
      </c>
      <c r="Z1109" s="359">
        <v>0.92</v>
      </c>
      <c r="AA1109" s="359" t="s">
        <v>40</v>
      </c>
      <c r="AB1109" s="359" t="s">
        <v>40</v>
      </c>
      <c r="AC1109" s="359" t="s">
        <v>40</v>
      </c>
      <c r="AD1109" s="359">
        <v>1</v>
      </c>
      <c r="AE1109" s="359">
        <v>0.92</v>
      </c>
      <c r="AF1109" s="172">
        <v>1</v>
      </c>
      <c r="AG1109" s="172">
        <v>0.988165680473373</v>
      </c>
      <c r="AH1109" s="172">
        <v>0.991689750692521</v>
      </c>
      <c r="AI1109" s="172">
        <v>0.992791963806457</v>
      </c>
      <c r="AJ1109" s="359">
        <v>0.92</v>
      </c>
      <c r="AK1109" s="172">
        <v>0.959937156323645</v>
      </c>
      <c r="AL1109" s="172">
        <v>0.967760342368046</v>
      </c>
      <c r="AM1109" s="172">
        <v>0.966012305889247</v>
      </c>
      <c r="AN1109" s="172">
        <v>0.964135804231747</v>
      </c>
      <c r="AO1109" s="171">
        <v>0.99</v>
      </c>
      <c r="AP1109" s="361">
        <v>1</v>
      </c>
      <c r="AQ1109" s="361">
        <v>1</v>
      </c>
      <c r="AR1109" s="361">
        <v>1</v>
      </c>
      <c r="AS1109" s="362">
        <v>1</v>
      </c>
      <c r="AT1109" s="367">
        <v>0.0721861525408278</v>
      </c>
      <c r="AU1109" s="364">
        <v>0.0769230769230769</v>
      </c>
      <c r="AV1109" s="365">
        <v>0</v>
      </c>
      <c r="AW1109" s="365">
        <v>0.166666666666667</v>
      </c>
      <c r="AX1109" s="365">
        <v>0.0589970501474926</v>
      </c>
      <c r="AY1109" s="145"/>
      <c r="AZ1109" s="143"/>
    </row>
    <row r="1110" spans="1:52">
      <c r="A1110" s="141"/>
      <c r="B1110" s="145"/>
      <c r="C1110" s="175" t="s">
        <v>1972</v>
      </c>
      <c r="D1110" s="169" t="s">
        <v>26</v>
      </c>
      <c r="E1110" s="169" t="s">
        <v>1973</v>
      </c>
      <c r="F1110" s="170" t="s">
        <v>2070</v>
      </c>
      <c r="G1110" s="198" t="s">
        <v>2071</v>
      </c>
      <c r="H1110" s="198" t="s">
        <v>2071</v>
      </c>
      <c r="I1110" s="198" t="s">
        <v>2071</v>
      </c>
      <c r="J1110" s="198" t="s">
        <v>2071</v>
      </c>
      <c r="K1110" s="171">
        <v>0.9</v>
      </c>
      <c r="L1110" s="172">
        <v>1</v>
      </c>
      <c r="M1110" s="172">
        <v>0.981818181818182</v>
      </c>
      <c r="N1110" s="173">
        <v>1</v>
      </c>
      <c r="O1110" s="173">
        <v>0.96909207984546</v>
      </c>
      <c r="P1110" s="359">
        <v>0.9</v>
      </c>
      <c r="Q1110" s="360">
        <v>0.97928026172301</v>
      </c>
      <c r="R1110" s="172">
        <v>0.978740970072239</v>
      </c>
      <c r="S1110" s="172">
        <v>0.990438578258158</v>
      </c>
      <c r="T1110" s="172">
        <v>0.977023994713729</v>
      </c>
      <c r="U1110" s="359">
        <v>0.9</v>
      </c>
      <c r="V1110" s="172">
        <v>0.949654671028717</v>
      </c>
      <c r="W1110" s="172">
        <v>0.943034055727554</v>
      </c>
      <c r="X1110" s="172">
        <v>0.97277073373519</v>
      </c>
      <c r="Y1110" s="172">
        <v>0.967008989413692</v>
      </c>
      <c r="Z1110" s="359">
        <v>0.92</v>
      </c>
      <c r="AA1110" s="359" t="s">
        <v>40</v>
      </c>
      <c r="AB1110" s="359" t="s">
        <v>40</v>
      </c>
      <c r="AC1110" s="359" t="s">
        <v>40</v>
      </c>
      <c r="AD1110" s="359">
        <v>1</v>
      </c>
      <c r="AE1110" s="359">
        <v>0.92</v>
      </c>
      <c r="AF1110" s="172">
        <v>0.998774509803922</v>
      </c>
      <c r="AG1110" s="172">
        <v>1</v>
      </c>
      <c r="AH1110" s="172">
        <v>0.997126436781609</v>
      </c>
      <c r="AI1110" s="172">
        <v>0.999083656748599</v>
      </c>
      <c r="AJ1110" s="359">
        <v>0.92</v>
      </c>
      <c r="AK1110" s="172">
        <v>0.969102144674664</v>
      </c>
      <c r="AL1110" s="172">
        <v>0.966769865841073</v>
      </c>
      <c r="AM1110" s="172">
        <v>0.987528580336728</v>
      </c>
      <c r="AN1110" s="172">
        <v>0.984086341235098</v>
      </c>
      <c r="AO1110" s="171">
        <v>0.99</v>
      </c>
      <c r="AP1110" s="361">
        <v>1</v>
      </c>
      <c r="AQ1110" s="361">
        <v>1</v>
      </c>
      <c r="AR1110" s="361">
        <v>1</v>
      </c>
      <c r="AS1110" s="362">
        <v>1</v>
      </c>
      <c r="AT1110" s="367">
        <v>0.0721861525408278</v>
      </c>
      <c r="AU1110" s="364">
        <v>0</v>
      </c>
      <c r="AV1110" s="365">
        <v>0.0571428571428571</v>
      </c>
      <c r="AW1110" s="365">
        <v>0</v>
      </c>
      <c r="AX1110" s="365">
        <v>0.0675355450236967</v>
      </c>
      <c r="AY1110" s="145"/>
      <c r="AZ1110" s="143"/>
    </row>
    <row r="1111" spans="1:52">
      <c r="A1111" s="141"/>
      <c r="B1111" s="145"/>
      <c r="C1111" s="175" t="s">
        <v>1972</v>
      </c>
      <c r="D1111" s="169" t="s">
        <v>26</v>
      </c>
      <c r="E1111" s="169" t="s">
        <v>1973</v>
      </c>
      <c r="F1111" s="170" t="s">
        <v>2072</v>
      </c>
      <c r="G1111" s="198" t="s">
        <v>2073</v>
      </c>
      <c r="H1111" s="198" t="s">
        <v>2073</v>
      </c>
      <c r="I1111" s="198" t="s">
        <v>2073</v>
      </c>
      <c r="J1111" s="198" t="s">
        <v>2073</v>
      </c>
      <c r="K1111" s="171">
        <v>0.9</v>
      </c>
      <c r="L1111" s="172">
        <v>0.955223880597015</v>
      </c>
      <c r="M1111" s="172">
        <v>0.923076923076923</v>
      </c>
      <c r="N1111" s="173">
        <v>0.867647058823529</v>
      </c>
      <c r="O1111" s="173">
        <v>0.904684095860566</v>
      </c>
      <c r="P1111" s="359">
        <v>0.9</v>
      </c>
      <c r="Q1111" s="360">
        <v>0.976147123088128</v>
      </c>
      <c r="R1111" s="172">
        <v>0.939629150495903</v>
      </c>
      <c r="S1111" s="172">
        <v>0.972625815961255</v>
      </c>
      <c r="T1111" s="172">
        <v>0.952752293577982</v>
      </c>
      <c r="U1111" s="359">
        <v>0.9</v>
      </c>
      <c r="V1111" s="172">
        <v>0.857793153678077</v>
      </c>
      <c r="W1111" s="172">
        <v>0.885079775765416</v>
      </c>
      <c r="X1111" s="172">
        <v>0.903137502632133</v>
      </c>
      <c r="Y1111" s="172">
        <v>0.867725592222374</v>
      </c>
      <c r="Z1111" s="359">
        <v>0.92</v>
      </c>
      <c r="AA1111" s="359" t="s">
        <v>40</v>
      </c>
      <c r="AB1111" s="359" t="s">
        <v>40</v>
      </c>
      <c r="AC1111" s="359" t="s">
        <v>40</v>
      </c>
      <c r="AD1111" s="359" t="s">
        <v>40</v>
      </c>
      <c r="AE1111" s="359">
        <v>0.92</v>
      </c>
      <c r="AF1111" s="172">
        <v>1</v>
      </c>
      <c r="AG1111" s="172">
        <v>0.942028985507246</v>
      </c>
      <c r="AH1111" s="172">
        <v>1</v>
      </c>
      <c r="AI1111" s="172">
        <v>0.997991967871486</v>
      </c>
      <c r="AJ1111" s="359">
        <v>0.92</v>
      </c>
      <c r="AK1111" s="172">
        <v>0.932265112891479</v>
      </c>
      <c r="AL1111" s="172">
        <v>0.939413540319103</v>
      </c>
      <c r="AM1111" s="172">
        <v>0.959991577174142</v>
      </c>
      <c r="AN1111" s="172">
        <v>0.950506641106395</v>
      </c>
      <c r="AO1111" s="171">
        <v>0.99</v>
      </c>
      <c r="AP1111" s="361">
        <v>1</v>
      </c>
      <c r="AQ1111" s="361">
        <v>1</v>
      </c>
      <c r="AR1111" s="361">
        <v>1</v>
      </c>
      <c r="AS1111" s="362">
        <v>1</v>
      </c>
      <c r="AT1111" s="367">
        <v>0.0721861525408278</v>
      </c>
      <c r="AU1111" s="364">
        <v>0.153846153846154</v>
      </c>
      <c r="AV1111" s="365">
        <v>0.0714285714285714</v>
      </c>
      <c r="AW1111" s="365">
        <v>0</v>
      </c>
      <c r="AX1111" s="365">
        <v>0.041407867494824</v>
      </c>
      <c r="AY1111" s="145"/>
      <c r="AZ1111" s="143"/>
    </row>
    <row r="1112" spans="1:52">
      <c r="A1112" s="141"/>
      <c r="B1112" s="145"/>
      <c r="C1112" s="175" t="s">
        <v>1972</v>
      </c>
      <c r="D1112" s="169" t="s">
        <v>26</v>
      </c>
      <c r="E1112" s="169" t="s">
        <v>1973</v>
      </c>
      <c r="F1112" s="170" t="s">
        <v>2074</v>
      </c>
      <c r="G1112" s="198" t="s">
        <v>2075</v>
      </c>
      <c r="H1112" s="198" t="s">
        <v>2075</v>
      </c>
      <c r="I1112" s="198" t="s">
        <v>2075</v>
      </c>
      <c r="J1112" s="198" t="s">
        <v>2075</v>
      </c>
      <c r="K1112" s="171">
        <v>0.9</v>
      </c>
      <c r="L1112" s="172">
        <v>0.883720930232558</v>
      </c>
      <c r="M1112" s="172">
        <v>0.904761904761905</v>
      </c>
      <c r="N1112" s="173">
        <v>0.901960784313726</v>
      </c>
      <c r="O1112" s="173">
        <v>0.897254901960784</v>
      </c>
      <c r="P1112" s="359">
        <v>0.9</v>
      </c>
      <c r="Q1112" s="360">
        <v>0.927007299270073</v>
      </c>
      <c r="R1112" s="172">
        <v>0.97662257766841</v>
      </c>
      <c r="S1112" s="172">
        <v>0.972547809993831</v>
      </c>
      <c r="T1112" s="172">
        <v>0.948855408694581</v>
      </c>
      <c r="U1112" s="359">
        <v>0.9</v>
      </c>
      <c r="V1112" s="172">
        <v>0.781302638966873</v>
      </c>
      <c r="W1112" s="172">
        <v>0.871424177176253</v>
      </c>
      <c r="X1112" s="172">
        <v>0.882479950647748</v>
      </c>
      <c r="Y1112" s="172">
        <v>0.822801450123753</v>
      </c>
      <c r="Z1112" s="359">
        <v>0.92</v>
      </c>
      <c r="AA1112" s="359" t="s">
        <v>40</v>
      </c>
      <c r="AB1112" s="359" t="s">
        <v>40</v>
      </c>
      <c r="AC1112" s="359" t="s">
        <v>40</v>
      </c>
      <c r="AD1112" s="359">
        <v>1</v>
      </c>
      <c r="AE1112" s="359">
        <v>0.92</v>
      </c>
      <c r="AF1112" s="172">
        <v>0.993710691823899</v>
      </c>
      <c r="AG1112" s="172">
        <v>0.991111111111111</v>
      </c>
      <c r="AH1112" s="172">
        <v>0.991735537190083</v>
      </c>
      <c r="AI1112" s="172">
        <v>0.995497748874437</v>
      </c>
      <c r="AJ1112" s="359">
        <v>0.92</v>
      </c>
      <c r="AK1112" s="172">
        <v>0.916619876473891</v>
      </c>
      <c r="AL1112" s="172">
        <v>0.94217163949554</v>
      </c>
      <c r="AM1112" s="172">
        <v>0.961443553362122</v>
      </c>
      <c r="AN1112" s="172">
        <v>0.958417204124389</v>
      </c>
      <c r="AO1112" s="171">
        <v>0.99</v>
      </c>
      <c r="AP1112" s="361">
        <v>1</v>
      </c>
      <c r="AQ1112" s="361">
        <v>1</v>
      </c>
      <c r="AR1112" s="361">
        <v>1</v>
      </c>
      <c r="AS1112" s="362">
        <v>1</v>
      </c>
      <c r="AT1112" s="367">
        <v>0.0721861525408278</v>
      </c>
      <c r="AU1112" s="364">
        <v>0.1</v>
      </c>
      <c r="AV1112" s="365">
        <v>0.166666666666667</v>
      </c>
      <c r="AW1112" s="365">
        <v>0.0833333333333333</v>
      </c>
      <c r="AX1112" s="365">
        <v>0.0766283524904214</v>
      </c>
      <c r="AY1112" s="145"/>
      <c r="AZ1112" s="143"/>
    </row>
    <row r="1113" spans="1:52">
      <c r="A1113" s="141"/>
      <c r="B1113" s="145"/>
      <c r="C1113" s="175" t="s">
        <v>1972</v>
      </c>
      <c r="D1113" s="169" t="s">
        <v>26</v>
      </c>
      <c r="E1113" s="169" t="s">
        <v>1973</v>
      </c>
      <c r="F1113" s="170" t="s">
        <v>2076</v>
      </c>
      <c r="G1113" s="198" t="s">
        <v>2077</v>
      </c>
      <c r="H1113" s="198" t="s">
        <v>2077</v>
      </c>
      <c r="I1113" s="198" t="s">
        <v>2077</v>
      </c>
      <c r="J1113" s="198" t="s">
        <v>2077</v>
      </c>
      <c r="K1113" s="171">
        <v>0.9</v>
      </c>
      <c r="L1113" s="172">
        <v>0.851063829787234</v>
      </c>
      <c r="M1113" s="172">
        <v>0.769230769230769</v>
      </c>
      <c r="N1113" s="173">
        <v>0.792452830188679</v>
      </c>
      <c r="O1113" s="173">
        <v>0.80958999305073</v>
      </c>
      <c r="P1113" s="359">
        <v>0.9</v>
      </c>
      <c r="Q1113" s="360">
        <v>0.959893048128342</v>
      </c>
      <c r="R1113" s="172">
        <v>0.985499163413274</v>
      </c>
      <c r="S1113" s="172">
        <v>0.94437189866806</v>
      </c>
      <c r="T1113" s="172">
        <v>0.964933116064113</v>
      </c>
      <c r="U1113" s="359">
        <v>0.9</v>
      </c>
      <c r="V1113" s="172">
        <v>0.809674282936315</v>
      </c>
      <c r="W1113" s="172">
        <v>0.884272169548243</v>
      </c>
      <c r="X1113" s="172">
        <v>0.897884565160616</v>
      </c>
      <c r="Y1113" s="172">
        <v>0.87015402178216</v>
      </c>
      <c r="Z1113" s="359">
        <v>0.92</v>
      </c>
      <c r="AA1113" s="359" t="s">
        <v>40</v>
      </c>
      <c r="AB1113" s="359" t="s">
        <v>40</v>
      </c>
      <c r="AC1113" s="359" t="s">
        <v>40</v>
      </c>
      <c r="AD1113" s="359">
        <v>0</v>
      </c>
      <c r="AE1113" s="359">
        <v>0.92</v>
      </c>
      <c r="AF1113" s="172">
        <v>1</v>
      </c>
      <c r="AG1113" s="172">
        <v>1</v>
      </c>
      <c r="AH1113" s="172">
        <v>0.899488926746167</v>
      </c>
      <c r="AI1113" s="172">
        <v>0.991713547209974</v>
      </c>
      <c r="AJ1113" s="359">
        <v>0.92</v>
      </c>
      <c r="AK1113" s="172">
        <v>0.928536703937773</v>
      </c>
      <c r="AL1113" s="172">
        <v>0.93558282208589</v>
      </c>
      <c r="AM1113" s="172">
        <v>0.95873596239227</v>
      </c>
      <c r="AN1113" s="172">
        <v>0.958258916241645</v>
      </c>
      <c r="AO1113" s="171">
        <v>0.99</v>
      </c>
      <c r="AP1113" s="361">
        <v>1</v>
      </c>
      <c r="AQ1113" s="361">
        <v>1</v>
      </c>
      <c r="AR1113" s="361">
        <v>1</v>
      </c>
      <c r="AS1113" s="362">
        <v>1</v>
      </c>
      <c r="AT1113" s="367">
        <v>0.0721861525408278</v>
      </c>
      <c r="AU1113" s="364">
        <v>0</v>
      </c>
      <c r="AV1113" s="365">
        <v>0</v>
      </c>
      <c r="AW1113" s="365">
        <v>0.125</v>
      </c>
      <c r="AX1113" s="365">
        <v>0.0669014084507042</v>
      </c>
      <c r="AY1113" s="145"/>
      <c r="AZ1113" s="143"/>
    </row>
    <row r="1114" spans="1:52">
      <c r="A1114" s="141"/>
      <c r="B1114" s="145"/>
      <c r="C1114" s="175" t="s">
        <v>1972</v>
      </c>
      <c r="D1114" s="169" t="s">
        <v>26</v>
      </c>
      <c r="E1114" s="169" t="s">
        <v>1973</v>
      </c>
      <c r="F1114" s="170" t="s">
        <v>2078</v>
      </c>
      <c r="G1114" s="198" t="s">
        <v>2079</v>
      </c>
      <c r="H1114" s="198" t="s">
        <v>2079</v>
      </c>
      <c r="I1114" s="198" t="s">
        <v>2079</v>
      </c>
      <c r="J1114" s="198" t="s">
        <v>2079</v>
      </c>
      <c r="K1114" s="171">
        <v>0.9</v>
      </c>
      <c r="L1114" s="172">
        <v>0.972972972972973</v>
      </c>
      <c r="M1114" s="172">
        <v>0.972972972972973</v>
      </c>
      <c r="N1114" s="173">
        <v>1</v>
      </c>
      <c r="O1114" s="173">
        <v>0.974129353233831</v>
      </c>
      <c r="P1114" s="359">
        <v>0.9</v>
      </c>
      <c r="Q1114" s="360">
        <v>0.892341040462428</v>
      </c>
      <c r="R1114" s="172">
        <v>0.965129358830146</v>
      </c>
      <c r="S1114" s="172">
        <v>0.950810185185185</v>
      </c>
      <c r="T1114" s="172">
        <v>0.936052268799876</v>
      </c>
      <c r="U1114" s="359">
        <v>0.9</v>
      </c>
      <c r="V1114" s="172">
        <v>0.76878612716763</v>
      </c>
      <c r="W1114" s="172">
        <v>0.83830146231721</v>
      </c>
      <c r="X1114" s="172">
        <v>0.822916666666667</v>
      </c>
      <c r="Y1114" s="172">
        <v>0.809467409665456</v>
      </c>
      <c r="Z1114" s="359">
        <v>0.92</v>
      </c>
      <c r="AA1114" s="359" t="s">
        <v>40</v>
      </c>
      <c r="AB1114" s="359" t="s">
        <v>40</v>
      </c>
      <c r="AC1114" s="359" t="s">
        <v>40</v>
      </c>
      <c r="AD1114" s="359">
        <v>1</v>
      </c>
      <c r="AE1114" s="359">
        <v>0.92</v>
      </c>
      <c r="AF1114" s="172">
        <v>1</v>
      </c>
      <c r="AG1114" s="172">
        <v>0.984210526315789</v>
      </c>
      <c r="AH1114" s="172">
        <v>0.982046678635548</v>
      </c>
      <c r="AI1114" s="172">
        <v>0.858729564457756</v>
      </c>
      <c r="AJ1114" s="359">
        <v>0.92</v>
      </c>
      <c r="AK1114" s="172">
        <v>0.846339113680154</v>
      </c>
      <c r="AL1114" s="172">
        <v>0.90326209223847</v>
      </c>
      <c r="AM1114" s="172">
        <v>0.891782407407407</v>
      </c>
      <c r="AN1114" s="172">
        <v>0.917307393600497</v>
      </c>
      <c r="AO1114" s="171">
        <v>0.99</v>
      </c>
      <c r="AP1114" s="361">
        <v>1</v>
      </c>
      <c r="AQ1114" s="361">
        <v>1</v>
      </c>
      <c r="AR1114" s="361">
        <v>1</v>
      </c>
      <c r="AS1114" s="362">
        <v>1</v>
      </c>
      <c r="AT1114" s="367">
        <v>0.0721861525408278</v>
      </c>
      <c r="AU1114" s="364">
        <v>0</v>
      </c>
      <c r="AV1114" s="365">
        <v>0</v>
      </c>
      <c r="AW1114" s="365">
        <v>0.181818181818182</v>
      </c>
      <c r="AX1114" s="365">
        <v>0.0467289719626168</v>
      </c>
      <c r="AY1114" s="145"/>
      <c r="AZ1114" s="143"/>
    </row>
    <row r="1115" spans="1:52">
      <c r="A1115" s="141"/>
      <c r="B1115" s="145"/>
      <c r="C1115" s="175" t="s">
        <v>1972</v>
      </c>
      <c r="D1115" s="169" t="s">
        <v>26</v>
      </c>
      <c r="E1115" s="169" t="s">
        <v>1973</v>
      </c>
      <c r="F1115" s="170" t="s">
        <v>2080</v>
      </c>
      <c r="G1115" s="198" t="s">
        <v>2081</v>
      </c>
      <c r="H1115" s="198" t="s">
        <v>2081</v>
      </c>
      <c r="I1115" s="198" t="s">
        <v>2081</v>
      </c>
      <c r="J1115" s="198" t="s">
        <v>2081</v>
      </c>
      <c r="K1115" s="171">
        <v>0.9</v>
      </c>
      <c r="L1115" s="172">
        <v>0.975609756097561</v>
      </c>
      <c r="M1115" s="172">
        <v>1</v>
      </c>
      <c r="N1115" s="173">
        <v>1</v>
      </c>
      <c r="O1115" s="173">
        <v>0.95685936151855</v>
      </c>
      <c r="P1115" s="359">
        <v>0.9</v>
      </c>
      <c r="Q1115" s="360">
        <v>0.948169159360495</v>
      </c>
      <c r="R1115" s="172">
        <v>0.988284770201262</v>
      </c>
      <c r="S1115" s="172">
        <v>0.975182087941732</v>
      </c>
      <c r="T1115" s="172">
        <v>0.97406181513181</v>
      </c>
      <c r="U1115" s="359">
        <v>0.9</v>
      </c>
      <c r="V1115" s="172">
        <v>0.937338834450748</v>
      </c>
      <c r="W1115" s="172">
        <v>0.917993391408832</v>
      </c>
      <c r="X1115" s="172">
        <v>0.941731858645805</v>
      </c>
      <c r="Y1115" s="172">
        <v>0.942964853579127</v>
      </c>
      <c r="Z1115" s="359">
        <v>0.92</v>
      </c>
      <c r="AA1115" s="359" t="s">
        <v>40</v>
      </c>
      <c r="AB1115" s="359" t="s">
        <v>40</v>
      </c>
      <c r="AC1115" s="359" t="s">
        <v>40</v>
      </c>
      <c r="AD1115" s="359" t="s">
        <v>40</v>
      </c>
      <c r="AE1115" s="359">
        <v>0.92</v>
      </c>
      <c r="AF1115" s="172">
        <v>1</v>
      </c>
      <c r="AG1115" s="172">
        <v>1</v>
      </c>
      <c r="AH1115" s="172">
        <v>0.997572815533981</v>
      </c>
      <c r="AI1115" s="172">
        <v>0.999529522465302</v>
      </c>
      <c r="AJ1115" s="359">
        <v>0.92</v>
      </c>
      <c r="AK1115" s="172">
        <v>0.971119133574007</v>
      </c>
      <c r="AL1115" s="172">
        <v>0.960949234004206</v>
      </c>
      <c r="AM1115" s="172">
        <v>0.974912328028055</v>
      </c>
      <c r="AN1115" s="172">
        <v>0.973818306442158</v>
      </c>
      <c r="AO1115" s="171">
        <v>0.99</v>
      </c>
      <c r="AP1115" s="361">
        <v>1</v>
      </c>
      <c r="AQ1115" s="361">
        <v>1</v>
      </c>
      <c r="AR1115" s="361">
        <v>1</v>
      </c>
      <c r="AS1115" s="362">
        <v>1</v>
      </c>
      <c r="AT1115" s="367">
        <v>0.0721861525408278</v>
      </c>
      <c r="AU1115" s="364">
        <v>0</v>
      </c>
      <c r="AV1115" s="365">
        <v>0.166666666666667</v>
      </c>
      <c r="AW1115" s="365">
        <v>0.0714285714285714</v>
      </c>
      <c r="AX1115" s="365">
        <v>0.0655270655270655</v>
      </c>
      <c r="AY1115" s="145"/>
      <c r="AZ1115" s="143"/>
    </row>
    <row r="1116" spans="1:52">
      <c r="A1116" s="141"/>
      <c r="B1116" s="145"/>
      <c r="C1116" s="175" t="s">
        <v>1972</v>
      </c>
      <c r="D1116" s="169" t="s">
        <v>26</v>
      </c>
      <c r="E1116" s="169" t="s">
        <v>1973</v>
      </c>
      <c r="F1116" s="170" t="s">
        <v>2082</v>
      </c>
      <c r="G1116" s="198" t="s">
        <v>2083</v>
      </c>
      <c r="H1116" s="198" t="s">
        <v>2083</v>
      </c>
      <c r="I1116" s="198" t="s">
        <v>2083</v>
      </c>
      <c r="J1116" s="198" t="s">
        <v>2083</v>
      </c>
      <c r="K1116" s="171">
        <v>0.9</v>
      </c>
      <c r="L1116" s="172">
        <v>0.947368421052632</v>
      </c>
      <c r="M1116" s="172">
        <v>1</v>
      </c>
      <c r="N1116" s="173">
        <v>1</v>
      </c>
      <c r="O1116" s="173">
        <v>0.960750853242321</v>
      </c>
      <c r="P1116" s="359">
        <v>0.9</v>
      </c>
      <c r="Q1116" s="360">
        <v>0.9373795761079</v>
      </c>
      <c r="R1116" s="172">
        <v>0.959466962798445</v>
      </c>
      <c r="S1116" s="172">
        <v>0.983375314861461</v>
      </c>
      <c r="T1116" s="172">
        <v>0.949553252323088</v>
      </c>
      <c r="U1116" s="359">
        <v>0.9</v>
      </c>
      <c r="V1116" s="172">
        <v>0.815028901734104</v>
      </c>
      <c r="W1116" s="172">
        <v>0.8811771238201</v>
      </c>
      <c r="X1116" s="172">
        <v>0.926448362720403</v>
      </c>
      <c r="Y1116" s="172">
        <v>0.891583273766976</v>
      </c>
      <c r="Z1116" s="359">
        <v>0.92</v>
      </c>
      <c r="AA1116" s="359" t="s">
        <v>40</v>
      </c>
      <c r="AB1116" s="359" t="s">
        <v>40</v>
      </c>
      <c r="AC1116" s="359" t="s">
        <v>40</v>
      </c>
      <c r="AD1116" s="359" t="s">
        <v>40</v>
      </c>
      <c r="AE1116" s="359">
        <v>0.92</v>
      </c>
      <c r="AF1116" s="172">
        <v>1</v>
      </c>
      <c r="AG1116" s="172">
        <v>1</v>
      </c>
      <c r="AH1116" s="172">
        <v>1</v>
      </c>
      <c r="AI1116" s="172">
        <v>0.99921091196032</v>
      </c>
      <c r="AJ1116" s="359">
        <v>0.92</v>
      </c>
      <c r="AK1116" s="172">
        <v>0.908477842003854</v>
      </c>
      <c r="AL1116" s="172">
        <v>0.919489172681843</v>
      </c>
      <c r="AM1116" s="172">
        <v>0.961712846347607</v>
      </c>
      <c r="AN1116" s="172">
        <v>0.954128768249316</v>
      </c>
      <c r="AO1116" s="171">
        <v>0.99</v>
      </c>
      <c r="AP1116" s="361">
        <v>1</v>
      </c>
      <c r="AQ1116" s="361">
        <v>1</v>
      </c>
      <c r="AR1116" s="361">
        <v>1</v>
      </c>
      <c r="AS1116" s="362">
        <v>1</v>
      </c>
      <c r="AT1116" s="367">
        <v>0.0721861525408278</v>
      </c>
      <c r="AU1116" s="364">
        <v>0</v>
      </c>
      <c r="AV1116" s="365">
        <v>0</v>
      </c>
      <c r="AW1116" s="365">
        <v>0</v>
      </c>
      <c r="AX1116" s="365">
        <v>0.0405405405405405</v>
      </c>
      <c r="AY1116" s="145"/>
      <c r="AZ1116" s="143"/>
    </row>
    <row r="1117" spans="1:52">
      <c r="A1117" s="141"/>
      <c r="B1117" s="145"/>
      <c r="C1117" s="175" t="s">
        <v>1972</v>
      </c>
      <c r="D1117" s="169" t="s">
        <v>26</v>
      </c>
      <c r="E1117" s="169" t="s">
        <v>1973</v>
      </c>
      <c r="F1117" s="170" t="s">
        <v>2084</v>
      </c>
      <c r="G1117" s="198" t="s">
        <v>2085</v>
      </c>
      <c r="H1117" s="198" t="s">
        <v>2085</v>
      </c>
      <c r="I1117" s="198" t="s">
        <v>2085</v>
      </c>
      <c r="J1117" s="198" t="s">
        <v>2085</v>
      </c>
      <c r="K1117" s="171">
        <v>0.9</v>
      </c>
      <c r="L1117" s="172">
        <v>0.863636363636364</v>
      </c>
      <c r="M1117" s="172">
        <v>0.909090909090909</v>
      </c>
      <c r="N1117" s="173">
        <v>1</v>
      </c>
      <c r="O1117" s="173">
        <v>0.915360501567398</v>
      </c>
      <c r="P1117" s="359">
        <v>0.9</v>
      </c>
      <c r="Q1117" s="360">
        <v>0.985349518627041</v>
      </c>
      <c r="R1117" s="172">
        <v>0.981247069854665</v>
      </c>
      <c r="S1117" s="172">
        <v>0.988727101925787</v>
      </c>
      <c r="T1117" s="172">
        <v>0.974559686888454</v>
      </c>
      <c r="U1117" s="359">
        <v>0.9</v>
      </c>
      <c r="V1117" s="172">
        <v>0.909585600669736</v>
      </c>
      <c r="W1117" s="172">
        <v>0.933895921237693</v>
      </c>
      <c r="X1117" s="172">
        <v>0.934711131986848</v>
      </c>
      <c r="Y1117" s="172">
        <v>0.919472394717784</v>
      </c>
      <c r="Z1117" s="359">
        <v>0.92</v>
      </c>
      <c r="AA1117" s="359" t="s">
        <v>40</v>
      </c>
      <c r="AB1117" s="359" t="s">
        <v>40</v>
      </c>
      <c r="AC1117" s="359" t="s">
        <v>40</v>
      </c>
      <c r="AD1117" s="359" t="s">
        <v>40</v>
      </c>
      <c r="AE1117" s="359">
        <v>0.92</v>
      </c>
      <c r="AF1117" s="172">
        <v>0.99501246882793</v>
      </c>
      <c r="AG1117" s="172">
        <v>1</v>
      </c>
      <c r="AH1117" s="172">
        <v>1</v>
      </c>
      <c r="AI1117" s="172">
        <v>0.997111173236418</v>
      </c>
      <c r="AJ1117" s="359">
        <v>0.92</v>
      </c>
      <c r="AK1117" s="172">
        <v>0.945165341146923</v>
      </c>
      <c r="AL1117" s="172">
        <v>0.961556493202063</v>
      </c>
      <c r="AM1117" s="172">
        <v>0.968999530295914</v>
      </c>
      <c r="AN1117" s="172">
        <v>0.962386550996194</v>
      </c>
      <c r="AO1117" s="171">
        <v>0.99</v>
      </c>
      <c r="AP1117" s="361">
        <v>1</v>
      </c>
      <c r="AQ1117" s="361">
        <v>1</v>
      </c>
      <c r="AR1117" s="361">
        <v>1</v>
      </c>
      <c r="AS1117" s="362">
        <v>1</v>
      </c>
      <c r="AT1117" s="367">
        <v>0.0721861525408278</v>
      </c>
      <c r="AU1117" s="364">
        <v>0.333333333333333</v>
      </c>
      <c r="AV1117" s="365">
        <v>0.2</v>
      </c>
      <c r="AW1117" s="365">
        <v>0</v>
      </c>
      <c r="AX1117" s="365">
        <v>0.0895522388059701</v>
      </c>
      <c r="AY1117" s="145"/>
      <c r="AZ1117" s="143"/>
    </row>
    <row r="1118" spans="1:52">
      <c r="A1118" s="141"/>
      <c r="B1118" s="145"/>
      <c r="C1118" s="175" t="s">
        <v>1972</v>
      </c>
      <c r="D1118" s="169" t="s">
        <v>26</v>
      </c>
      <c r="E1118" s="169" t="s">
        <v>1973</v>
      </c>
      <c r="F1118" s="170" t="s">
        <v>2086</v>
      </c>
      <c r="G1118" s="198" t="s">
        <v>2087</v>
      </c>
      <c r="H1118" s="198" t="s">
        <v>2087</v>
      </c>
      <c r="I1118" s="198" t="s">
        <v>2087</v>
      </c>
      <c r="J1118" s="198" t="s">
        <v>2087</v>
      </c>
      <c r="K1118" s="171">
        <v>0.9</v>
      </c>
      <c r="L1118" s="172">
        <v>0.931297709923664</v>
      </c>
      <c r="M1118" s="172">
        <v>0.852459016393443</v>
      </c>
      <c r="N1118" s="173">
        <v>0.90625</v>
      </c>
      <c r="O1118" s="173">
        <v>0.876862745098039</v>
      </c>
      <c r="P1118" s="359">
        <v>0.9</v>
      </c>
      <c r="Q1118" s="360">
        <v>0.867158378935681</v>
      </c>
      <c r="R1118" s="172">
        <v>0.855276112055849</v>
      </c>
      <c r="S1118" s="172">
        <v>0.904973434369828</v>
      </c>
      <c r="T1118" s="172">
        <v>0.903323561789553</v>
      </c>
      <c r="U1118" s="359">
        <v>0.9</v>
      </c>
      <c r="V1118" s="172">
        <v>0.659211674200968</v>
      </c>
      <c r="W1118" s="172">
        <v>0.695068468629732</v>
      </c>
      <c r="X1118" s="172">
        <v>0.745840954620678</v>
      </c>
      <c r="Y1118" s="172">
        <v>0.729046841564931</v>
      </c>
      <c r="Z1118" s="359">
        <v>0.92</v>
      </c>
      <c r="AA1118" s="359">
        <v>0</v>
      </c>
      <c r="AB1118" s="359">
        <v>0</v>
      </c>
      <c r="AC1118" s="359" t="s">
        <v>40</v>
      </c>
      <c r="AD1118" s="359">
        <v>0.0833333333333333</v>
      </c>
      <c r="AE1118" s="359">
        <v>0.92</v>
      </c>
      <c r="AF1118" s="172">
        <v>1</v>
      </c>
      <c r="AG1118" s="172">
        <v>0.998902305159166</v>
      </c>
      <c r="AH1118" s="172">
        <v>1</v>
      </c>
      <c r="AI1118" s="172">
        <v>0.963052334691319</v>
      </c>
      <c r="AJ1118" s="359">
        <v>0.92</v>
      </c>
      <c r="AK1118" s="172">
        <v>0.897535462397971</v>
      </c>
      <c r="AL1118" s="172">
        <v>0.910596026490066</v>
      </c>
      <c r="AM1118" s="172">
        <v>0.927184043201812</v>
      </c>
      <c r="AN1118" s="172">
        <v>0.938017934446506</v>
      </c>
      <c r="AO1118" s="171">
        <v>0.99</v>
      </c>
      <c r="AP1118" s="361">
        <v>1</v>
      </c>
      <c r="AQ1118" s="361">
        <v>1</v>
      </c>
      <c r="AR1118" s="361">
        <v>1</v>
      </c>
      <c r="AS1118" s="362">
        <v>1</v>
      </c>
      <c r="AT1118" s="367">
        <v>0.0721861525408278</v>
      </c>
      <c r="AU1118" s="364">
        <v>0.0666666666666667</v>
      </c>
      <c r="AV1118" s="365">
        <v>0</v>
      </c>
      <c r="AW1118" s="365">
        <v>0.0212765957446809</v>
      </c>
      <c r="AX1118" s="365">
        <v>0.0608695652173913</v>
      </c>
      <c r="AY1118" s="145"/>
      <c r="AZ1118" s="143"/>
    </row>
    <row r="1119" spans="1:52">
      <c r="A1119" s="141"/>
      <c r="B1119" s="145"/>
      <c r="C1119" s="175" t="s">
        <v>1972</v>
      </c>
      <c r="D1119" s="169" t="s">
        <v>26</v>
      </c>
      <c r="E1119" s="169" t="s">
        <v>1973</v>
      </c>
      <c r="F1119" s="170" t="s">
        <v>2088</v>
      </c>
      <c r="G1119" s="198" t="s">
        <v>2089</v>
      </c>
      <c r="H1119" s="198" t="s">
        <v>2089</v>
      </c>
      <c r="I1119" s="198" t="s">
        <v>2089</v>
      </c>
      <c r="J1119" s="198" t="s">
        <v>2089</v>
      </c>
      <c r="K1119" s="171">
        <v>0.9</v>
      </c>
      <c r="L1119" s="172">
        <v>0.930232558139535</v>
      </c>
      <c r="M1119" s="172">
        <v>0.842105263157895</v>
      </c>
      <c r="N1119" s="173">
        <v>0.953488372093023</v>
      </c>
      <c r="O1119" s="173">
        <v>0.885260370697264</v>
      </c>
      <c r="P1119" s="359">
        <v>0.9</v>
      </c>
      <c r="Q1119" s="360">
        <v>0.813524057217165</v>
      </c>
      <c r="R1119" s="172">
        <v>0.872821767043717</v>
      </c>
      <c r="S1119" s="172">
        <v>0.895639097744361</v>
      </c>
      <c r="T1119" s="172">
        <v>0.850791211529676</v>
      </c>
      <c r="U1119" s="359">
        <v>0.9</v>
      </c>
      <c r="V1119" s="172">
        <v>0.610923276983095</v>
      </c>
      <c r="W1119" s="172">
        <v>0.642311219810455</v>
      </c>
      <c r="X1119" s="172">
        <v>0.717293233082707</v>
      </c>
      <c r="Y1119" s="172">
        <v>0.645107363874237</v>
      </c>
      <c r="Z1119" s="359">
        <v>0.92</v>
      </c>
      <c r="AA1119" s="359" t="s">
        <v>40</v>
      </c>
      <c r="AB1119" s="359" t="s">
        <v>40</v>
      </c>
      <c r="AC1119" s="359" t="s">
        <v>40</v>
      </c>
      <c r="AD1119" s="359">
        <v>0.75</v>
      </c>
      <c r="AE1119" s="359">
        <v>0.92</v>
      </c>
      <c r="AF1119" s="172">
        <v>0.998882265275708</v>
      </c>
      <c r="AG1119" s="172">
        <v>0.996798975672215</v>
      </c>
      <c r="AH1119" s="172">
        <v>1</v>
      </c>
      <c r="AI1119" s="172">
        <v>0.992138982784372</v>
      </c>
      <c r="AJ1119" s="359">
        <v>0.92</v>
      </c>
      <c r="AK1119" s="172">
        <v>0.838231469440832</v>
      </c>
      <c r="AL1119" s="172">
        <v>0.842555793335371</v>
      </c>
      <c r="AM1119" s="172">
        <v>0.899548872180451</v>
      </c>
      <c r="AN1119" s="172">
        <v>0.877059648029902</v>
      </c>
      <c r="AO1119" s="171">
        <v>0.99</v>
      </c>
      <c r="AP1119" s="361">
        <v>1</v>
      </c>
      <c r="AQ1119" s="361">
        <v>1</v>
      </c>
      <c r="AR1119" s="361">
        <v>1</v>
      </c>
      <c r="AS1119" s="362">
        <v>1</v>
      </c>
      <c r="AT1119" s="367">
        <v>0.0721861525408278</v>
      </c>
      <c r="AU1119" s="364">
        <v>0</v>
      </c>
      <c r="AV1119" s="365">
        <v>0.4</v>
      </c>
      <c r="AW1119" s="365">
        <v>0</v>
      </c>
      <c r="AX1119" s="365">
        <v>0.0905511811023622</v>
      </c>
      <c r="AY1119" s="145"/>
      <c r="AZ1119" s="143"/>
    </row>
    <row r="1120" spans="1:52">
      <c r="A1120" s="141"/>
      <c r="B1120" s="145"/>
      <c r="C1120" s="175" t="s">
        <v>1972</v>
      </c>
      <c r="D1120" s="169" t="s">
        <v>26</v>
      </c>
      <c r="E1120" s="169" t="s">
        <v>1973</v>
      </c>
      <c r="F1120" s="170" t="s">
        <v>2090</v>
      </c>
      <c r="G1120" s="198" t="s">
        <v>2091</v>
      </c>
      <c r="H1120" s="198" t="s">
        <v>2091</v>
      </c>
      <c r="I1120" s="198" t="s">
        <v>2091</v>
      </c>
      <c r="J1120" s="198" t="s">
        <v>2091</v>
      </c>
      <c r="K1120" s="171">
        <v>0.9</v>
      </c>
      <c r="L1120" s="172">
        <v>0.86046511627907</v>
      </c>
      <c r="M1120" s="172">
        <v>0.853658536585366</v>
      </c>
      <c r="N1120" s="173">
        <v>0.906976744186046</v>
      </c>
      <c r="O1120" s="173">
        <v>0.940199335548173</v>
      </c>
      <c r="P1120" s="359">
        <v>0.9</v>
      </c>
      <c r="Q1120" s="360">
        <v>0.834885164494103</v>
      </c>
      <c r="R1120" s="172">
        <v>0.823488209199159</v>
      </c>
      <c r="S1120" s="172">
        <v>0.976280834914611</v>
      </c>
      <c r="T1120" s="172">
        <v>0.944133391263003</v>
      </c>
      <c r="U1120" s="359">
        <v>0.9</v>
      </c>
      <c r="V1120" s="172">
        <v>0.861783571280778</v>
      </c>
      <c r="W1120" s="172">
        <v>0.842633667989727</v>
      </c>
      <c r="X1120" s="172">
        <v>0.9176944971537</v>
      </c>
      <c r="Y1120" s="172">
        <v>0.878478854304147</v>
      </c>
      <c r="Z1120" s="359">
        <v>0.92</v>
      </c>
      <c r="AA1120" s="359" t="s">
        <v>40</v>
      </c>
      <c r="AB1120" s="359" t="s">
        <v>40</v>
      </c>
      <c r="AC1120" s="359" t="s">
        <v>40</v>
      </c>
      <c r="AD1120" s="359" t="s">
        <v>40</v>
      </c>
      <c r="AE1120" s="359">
        <v>0.92</v>
      </c>
      <c r="AF1120" s="172">
        <v>1</v>
      </c>
      <c r="AG1120" s="172">
        <v>0.988165680473373</v>
      </c>
      <c r="AH1120" s="172">
        <v>1</v>
      </c>
      <c r="AI1120" s="172">
        <v>0.994919647485744</v>
      </c>
      <c r="AJ1120" s="359">
        <v>0.92</v>
      </c>
      <c r="AK1120" s="172">
        <v>0.945582453962342</v>
      </c>
      <c r="AL1120" s="172">
        <v>0.960775157599813</v>
      </c>
      <c r="AM1120" s="172">
        <v>0.982685009487666</v>
      </c>
      <c r="AN1120" s="172">
        <v>0.97889973686152</v>
      </c>
      <c r="AO1120" s="171">
        <v>0.99</v>
      </c>
      <c r="AP1120" s="361">
        <v>1</v>
      </c>
      <c r="AQ1120" s="361">
        <v>1</v>
      </c>
      <c r="AR1120" s="361">
        <v>1</v>
      </c>
      <c r="AS1120" s="362">
        <v>1</v>
      </c>
      <c r="AT1120" s="367">
        <v>0.0721861525408278</v>
      </c>
      <c r="AU1120" s="364">
        <v>0.0833333333333333</v>
      </c>
      <c r="AV1120" s="365">
        <v>0.111111111111111</v>
      </c>
      <c r="AW1120" s="365">
        <v>0</v>
      </c>
      <c r="AX1120" s="365">
        <v>0.0469314079422383</v>
      </c>
      <c r="AY1120" s="145"/>
      <c r="AZ1120" s="143"/>
    </row>
    <row r="1121" spans="1:52">
      <c r="A1121" s="141"/>
      <c r="B1121" s="145"/>
      <c r="C1121" s="175" t="s">
        <v>1972</v>
      </c>
      <c r="D1121" s="169" t="s">
        <v>26</v>
      </c>
      <c r="E1121" s="169" t="s">
        <v>1973</v>
      </c>
      <c r="F1121" s="170" t="s">
        <v>2092</v>
      </c>
      <c r="G1121" s="198" t="s">
        <v>2093</v>
      </c>
      <c r="H1121" s="198" t="s">
        <v>2093</v>
      </c>
      <c r="I1121" s="198" t="s">
        <v>2093</v>
      </c>
      <c r="J1121" s="198" t="s">
        <v>2093</v>
      </c>
      <c r="K1121" s="171">
        <v>0.9</v>
      </c>
      <c r="L1121" s="172">
        <v>0.810344827586207</v>
      </c>
      <c r="M1121" s="172">
        <v>0.765957446808511</v>
      </c>
      <c r="N1121" s="173">
        <v>0.685185185185185</v>
      </c>
      <c r="O1121" s="173">
        <v>0.798291721419185</v>
      </c>
      <c r="P1121" s="359">
        <v>0.9</v>
      </c>
      <c r="Q1121" s="360">
        <v>0.848631743549648</v>
      </c>
      <c r="R1121" s="172">
        <v>0.863018597997139</v>
      </c>
      <c r="S1121" s="172">
        <v>0.850960675166098</v>
      </c>
      <c r="T1121" s="172">
        <v>0.83679161933611</v>
      </c>
      <c r="U1121" s="359">
        <v>0.9</v>
      </c>
      <c r="V1121" s="172">
        <v>0.731352619233776</v>
      </c>
      <c r="W1121" s="172">
        <v>0.753934191702432</v>
      </c>
      <c r="X1121" s="172">
        <v>0.789190159813252</v>
      </c>
      <c r="Y1121" s="172">
        <v>0.748441247002398</v>
      </c>
      <c r="Z1121" s="359">
        <v>0.92</v>
      </c>
      <c r="AA1121" s="359" t="s">
        <v>40</v>
      </c>
      <c r="AB1121" s="359" t="s">
        <v>40</v>
      </c>
      <c r="AC1121" s="359" t="s">
        <v>40</v>
      </c>
      <c r="AD1121" s="359" t="s">
        <v>40</v>
      </c>
      <c r="AE1121" s="359">
        <v>0.92</v>
      </c>
      <c r="AF1121" s="172">
        <v>0.965116279069767</v>
      </c>
      <c r="AG1121" s="172">
        <v>0.980263157894737</v>
      </c>
      <c r="AH1121" s="172">
        <v>0.962825278810409</v>
      </c>
      <c r="AI1121" s="172">
        <v>0.918472430808839</v>
      </c>
      <c r="AJ1121" s="359">
        <v>0.92</v>
      </c>
      <c r="AK1121" s="172">
        <v>0.941829554339328</v>
      </c>
      <c r="AL1121" s="172">
        <v>0.890915593705293</v>
      </c>
      <c r="AM1121" s="172">
        <v>0.909319446938409</v>
      </c>
      <c r="AN1121" s="172">
        <v>0.937195506752493</v>
      </c>
      <c r="AO1121" s="171">
        <v>0.99</v>
      </c>
      <c r="AP1121" s="361">
        <v>1</v>
      </c>
      <c r="AQ1121" s="361">
        <v>1</v>
      </c>
      <c r="AR1121" s="361">
        <v>1</v>
      </c>
      <c r="AS1121" s="362">
        <v>1</v>
      </c>
      <c r="AT1121" s="367">
        <v>0.0721861525408278</v>
      </c>
      <c r="AU1121" s="364">
        <v>0</v>
      </c>
      <c r="AV1121" s="365">
        <v>0</v>
      </c>
      <c r="AW1121" s="365">
        <v>0.0909090909090909</v>
      </c>
      <c r="AX1121" s="365">
        <v>0.0326975476839237</v>
      </c>
      <c r="AY1121" s="145"/>
      <c r="AZ1121" s="143"/>
    </row>
    <row r="1122" spans="1:52">
      <c r="A1122" s="141"/>
      <c r="B1122" s="145"/>
      <c r="C1122" s="175" t="s">
        <v>1972</v>
      </c>
      <c r="D1122" s="169" t="s">
        <v>26</v>
      </c>
      <c r="E1122" s="169" t="s">
        <v>1973</v>
      </c>
      <c r="F1122" s="170" t="s">
        <v>2094</v>
      </c>
      <c r="G1122" s="198" t="s">
        <v>2095</v>
      </c>
      <c r="H1122" s="198" t="s">
        <v>2095</v>
      </c>
      <c r="I1122" s="198" t="s">
        <v>2095</v>
      </c>
      <c r="J1122" s="198" t="s">
        <v>2095</v>
      </c>
      <c r="K1122" s="171">
        <v>0.9</v>
      </c>
      <c r="L1122" s="172">
        <v>0.871794871794872</v>
      </c>
      <c r="M1122" s="172">
        <v>0.894736842105263</v>
      </c>
      <c r="N1122" s="173">
        <v>0.948717948717949</v>
      </c>
      <c r="O1122" s="173">
        <v>0.924839596700275</v>
      </c>
      <c r="P1122" s="359">
        <v>0.9</v>
      </c>
      <c r="Q1122" s="360">
        <v>0.926061997703789</v>
      </c>
      <c r="R1122" s="172">
        <v>0.927643784786642</v>
      </c>
      <c r="S1122" s="172">
        <v>0.917243214475785</v>
      </c>
      <c r="T1122" s="172">
        <v>0.916007658370099</v>
      </c>
      <c r="U1122" s="359">
        <v>0.9</v>
      </c>
      <c r="V1122" s="172">
        <v>0.668886337543054</v>
      </c>
      <c r="W1122" s="172">
        <v>0.644579909886032</v>
      </c>
      <c r="X1122" s="172">
        <v>0.70569451836083</v>
      </c>
      <c r="Y1122" s="172">
        <v>0.706151669025223</v>
      </c>
      <c r="Z1122" s="359">
        <v>0.92</v>
      </c>
      <c r="AA1122" s="359" t="s">
        <v>40</v>
      </c>
      <c r="AB1122" s="359" t="s">
        <v>40</v>
      </c>
      <c r="AC1122" s="359" t="s">
        <v>40</v>
      </c>
      <c r="AD1122" s="359" t="s">
        <v>40</v>
      </c>
      <c r="AE1122" s="359">
        <v>0.92</v>
      </c>
      <c r="AF1122" s="172">
        <v>0.918819188191882</v>
      </c>
      <c r="AG1122" s="172">
        <v>0.888888888888889</v>
      </c>
      <c r="AH1122" s="172">
        <v>0.920265780730897</v>
      </c>
      <c r="AI1122" s="172">
        <v>0.972659980897803</v>
      </c>
      <c r="AJ1122" s="359">
        <v>0.92</v>
      </c>
      <c r="AK1122" s="172">
        <v>0.859701492537313</v>
      </c>
      <c r="AL1122" s="172">
        <v>0.846276172806785</v>
      </c>
      <c r="AM1122" s="172">
        <v>0.869345396487493</v>
      </c>
      <c r="AN1122" s="172">
        <v>0.880277847147072</v>
      </c>
      <c r="AO1122" s="171">
        <v>0.99</v>
      </c>
      <c r="AP1122" s="361">
        <v>1</v>
      </c>
      <c r="AQ1122" s="361">
        <v>1</v>
      </c>
      <c r="AR1122" s="361">
        <v>1</v>
      </c>
      <c r="AS1122" s="362">
        <v>1</v>
      </c>
      <c r="AT1122" s="367">
        <v>0.0721861525408278</v>
      </c>
      <c r="AU1122" s="364">
        <v>0.1875</v>
      </c>
      <c r="AV1122" s="365">
        <v>0.181818181818182</v>
      </c>
      <c r="AW1122" s="365">
        <v>0</v>
      </c>
      <c r="AX1122" s="365">
        <v>0.0942249240121581</v>
      </c>
      <c r="AY1122" s="145"/>
      <c r="AZ1122" s="143"/>
    </row>
    <row r="1123" spans="1:52">
      <c r="A1123" s="141"/>
      <c r="B1123" s="145"/>
      <c r="C1123" s="175" t="s">
        <v>1972</v>
      </c>
      <c r="D1123" s="169" t="s">
        <v>26</v>
      </c>
      <c r="E1123" s="169" t="s">
        <v>1973</v>
      </c>
      <c r="F1123" s="170" t="s">
        <v>2096</v>
      </c>
      <c r="G1123" s="198" t="s">
        <v>2097</v>
      </c>
      <c r="H1123" s="198" t="s">
        <v>2097</v>
      </c>
      <c r="I1123" s="198" t="s">
        <v>2097</v>
      </c>
      <c r="J1123" s="198" t="s">
        <v>2097</v>
      </c>
      <c r="K1123" s="171">
        <v>0.9</v>
      </c>
      <c r="L1123" s="172">
        <v>0.896551724137931</v>
      </c>
      <c r="M1123" s="172">
        <v>0.939393939393939</v>
      </c>
      <c r="N1123" s="173">
        <v>0.967741935483871</v>
      </c>
      <c r="O1123" s="173">
        <v>0.970319634703196</v>
      </c>
      <c r="P1123" s="359">
        <v>0.9</v>
      </c>
      <c r="Q1123" s="360">
        <v>0.786396181384248</v>
      </c>
      <c r="R1123" s="172">
        <v>0.875437368789363</v>
      </c>
      <c r="S1123" s="172">
        <v>0.869650441032342</v>
      </c>
      <c r="T1123" s="172">
        <v>0.889184985108102</v>
      </c>
      <c r="U1123" s="359">
        <v>0.9</v>
      </c>
      <c r="V1123" s="172">
        <v>0.522673031026253</v>
      </c>
      <c r="W1123" s="172">
        <v>0.609167249825052</v>
      </c>
      <c r="X1123" s="172">
        <v>0.62234563868017</v>
      </c>
      <c r="Y1123" s="172">
        <v>0.65244600933306</v>
      </c>
      <c r="Z1123" s="359">
        <v>0.92</v>
      </c>
      <c r="AA1123" s="359" t="s">
        <v>40</v>
      </c>
      <c r="AB1123" s="359" t="s">
        <v>40</v>
      </c>
      <c r="AC1123" s="359" t="s">
        <v>40</v>
      </c>
      <c r="AD1123" s="359" t="s">
        <v>40</v>
      </c>
      <c r="AE1123" s="359">
        <v>0.92</v>
      </c>
      <c r="AF1123" s="172">
        <v>1</v>
      </c>
      <c r="AG1123" s="172">
        <v>0.99895178197065</v>
      </c>
      <c r="AH1123" s="172">
        <v>0.99878197320341</v>
      </c>
      <c r="AI1123" s="172">
        <v>0.995597995394826</v>
      </c>
      <c r="AJ1123" s="359">
        <v>0.92</v>
      </c>
      <c r="AK1123" s="172">
        <v>0.723448687350835</v>
      </c>
      <c r="AL1123" s="172">
        <v>0.843247025892232</v>
      </c>
      <c r="AM1123" s="172">
        <v>0.791571381901339</v>
      </c>
      <c r="AN1123" s="172">
        <v>0.842809082249099</v>
      </c>
      <c r="AO1123" s="171">
        <v>0.99</v>
      </c>
      <c r="AP1123" s="361">
        <v>1</v>
      </c>
      <c r="AQ1123" s="361">
        <v>1</v>
      </c>
      <c r="AR1123" s="361">
        <v>1</v>
      </c>
      <c r="AS1123" s="362">
        <v>1</v>
      </c>
      <c r="AT1123" s="367">
        <v>0.0721861525408278</v>
      </c>
      <c r="AU1123" s="364">
        <v>0</v>
      </c>
      <c r="AV1123" s="365">
        <v>0</v>
      </c>
      <c r="AW1123" s="365">
        <v>0</v>
      </c>
      <c r="AX1123" s="365">
        <v>0.0566037735849057</v>
      </c>
      <c r="AY1123" s="145"/>
      <c r="AZ1123" s="143"/>
    </row>
    <row r="1124" spans="1:52">
      <c r="A1124" s="141"/>
      <c r="B1124" s="145"/>
      <c r="C1124" s="175" t="s">
        <v>1972</v>
      </c>
      <c r="D1124" s="169" t="s">
        <v>26</v>
      </c>
      <c r="E1124" s="169" t="s">
        <v>1973</v>
      </c>
      <c r="F1124" s="170" t="s">
        <v>2098</v>
      </c>
      <c r="G1124" s="198" t="s">
        <v>2099</v>
      </c>
      <c r="H1124" s="198" t="s">
        <v>2099</v>
      </c>
      <c r="I1124" s="198" t="s">
        <v>2099</v>
      </c>
      <c r="J1124" s="198" t="s">
        <v>2099</v>
      </c>
      <c r="K1124" s="171">
        <v>0.9</v>
      </c>
      <c r="L1124" s="172">
        <v>0.964912280701754</v>
      </c>
      <c r="M1124" s="172">
        <v>0.981132075471698</v>
      </c>
      <c r="N1124" s="173">
        <v>0.964912280701754</v>
      </c>
      <c r="O1124" s="173">
        <v>0.980440097799511</v>
      </c>
      <c r="P1124" s="359">
        <v>0.9</v>
      </c>
      <c r="Q1124" s="360">
        <v>0.966602057551811</v>
      </c>
      <c r="R1124" s="172">
        <v>0.95578738201689</v>
      </c>
      <c r="S1124" s="172">
        <v>0.828335224509645</v>
      </c>
      <c r="T1124" s="172">
        <v>0.959602652856005</v>
      </c>
      <c r="U1124" s="359">
        <v>0.9</v>
      </c>
      <c r="V1124" s="172">
        <v>0.77665125987774</v>
      </c>
      <c r="W1124" s="172">
        <v>0.782911077993045</v>
      </c>
      <c r="X1124" s="172">
        <v>0.726698006159831</v>
      </c>
      <c r="Y1124" s="172">
        <v>0.792305322568458</v>
      </c>
      <c r="Z1124" s="359">
        <v>0.92</v>
      </c>
      <c r="AA1124" s="359" t="s">
        <v>40</v>
      </c>
      <c r="AB1124" s="359" t="s">
        <v>40</v>
      </c>
      <c r="AC1124" s="359" t="s">
        <v>40</v>
      </c>
      <c r="AD1124" s="359" t="s">
        <v>40</v>
      </c>
      <c r="AE1124" s="359">
        <v>0.92</v>
      </c>
      <c r="AF1124" s="172">
        <v>0.997286295793758</v>
      </c>
      <c r="AG1124" s="172">
        <v>0.995962314939435</v>
      </c>
      <c r="AH1124" s="172">
        <v>0.99743370402053</v>
      </c>
      <c r="AI1124" s="172">
        <v>0.973080158634779</v>
      </c>
      <c r="AJ1124" s="359">
        <v>0.92</v>
      </c>
      <c r="AK1124" s="172">
        <v>0.940659012971522</v>
      </c>
      <c r="AL1124" s="172">
        <v>0.939393939393939</v>
      </c>
      <c r="AM1124" s="172">
        <v>0.947155130491166</v>
      </c>
      <c r="AN1124" s="172">
        <v>0.950291207960847</v>
      </c>
      <c r="AO1124" s="171">
        <v>0.99</v>
      </c>
      <c r="AP1124" s="361">
        <v>1</v>
      </c>
      <c r="AQ1124" s="361">
        <v>1</v>
      </c>
      <c r="AR1124" s="361">
        <v>1</v>
      </c>
      <c r="AS1124" s="362">
        <v>1</v>
      </c>
      <c r="AT1124" s="367">
        <v>0.0721861525408278</v>
      </c>
      <c r="AU1124" s="364">
        <v>0</v>
      </c>
      <c r="AV1124" s="365">
        <v>0.125</v>
      </c>
      <c r="AW1124" s="365">
        <v>0.222222222222222</v>
      </c>
      <c r="AX1124" s="365">
        <v>0.0673076923076923</v>
      </c>
      <c r="AY1124" s="145"/>
      <c r="AZ1124" s="143"/>
    </row>
    <row r="1125" spans="1:52">
      <c r="A1125" s="141"/>
      <c r="B1125" s="145"/>
      <c r="C1125" s="175" t="s">
        <v>1972</v>
      </c>
      <c r="D1125" s="169" t="s">
        <v>26</v>
      </c>
      <c r="E1125" s="169" t="s">
        <v>1973</v>
      </c>
      <c r="F1125" s="170" t="s">
        <v>2100</v>
      </c>
      <c r="G1125" s="198" t="s">
        <v>2101</v>
      </c>
      <c r="H1125" s="198" t="s">
        <v>2101</v>
      </c>
      <c r="I1125" s="198" t="s">
        <v>2101</v>
      </c>
      <c r="J1125" s="198" t="s">
        <v>2101</v>
      </c>
      <c r="K1125" s="171">
        <v>0.9</v>
      </c>
      <c r="L1125" s="172">
        <v>0.946666666666667</v>
      </c>
      <c r="M1125" s="172">
        <v>0.985507246376812</v>
      </c>
      <c r="N1125" s="173">
        <v>0.972222222222222</v>
      </c>
      <c r="O1125" s="173">
        <v>0.958271236959762</v>
      </c>
      <c r="P1125" s="359">
        <v>0.9</v>
      </c>
      <c r="Q1125" s="360">
        <v>0.850524699257743</v>
      </c>
      <c r="R1125" s="172">
        <v>0.947132097334878</v>
      </c>
      <c r="S1125" s="172">
        <v>0.975735084213531</v>
      </c>
      <c r="T1125" s="172">
        <v>0.93254979997098</v>
      </c>
      <c r="U1125" s="359">
        <v>0.9</v>
      </c>
      <c r="V1125" s="172">
        <v>0.555669311492193</v>
      </c>
      <c r="W1125" s="172">
        <v>0.664252607184241</v>
      </c>
      <c r="X1125" s="172">
        <v>0.676277476448758</v>
      </c>
      <c r="Y1125" s="172">
        <v>0.630454159152623</v>
      </c>
      <c r="Z1125" s="359">
        <v>0.92</v>
      </c>
      <c r="AA1125" s="359">
        <v>1</v>
      </c>
      <c r="AB1125" s="359" t="s">
        <v>40</v>
      </c>
      <c r="AC1125" s="359">
        <v>0</v>
      </c>
      <c r="AD1125" s="359">
        <v>0.833333333333333</v>
      </c>
      <c r="AE1125" s="359">
        <v>0.92</v>
      </c>
      <c r="AF1125" s="172">
        <v>0.978194726166329</v>
      </c>
      <c r="AG1125" s="172">
        <v>0.995504174694926</v>
      </c>
      <c r="AH1125" s="172">
        <v>0.993568043331077</v>
      </c>
      <c r="AI1125" s="172">
        <v>0.98012561934759</v>
      </c>
      <c r="AJ1125" s="359">
        <v>0.92</v>
      </c>
      <c r="AK1125" s="172">
        <v>0.873720573183214</v>
      </c>
      <c r="AL1125" s="172">
        <v>0.897305909617613</v>
      </c>
      <c r="AM1125" s="172">
        <v>0.927072927072927</v>
      </c>
      <c r="AN1125" s="172">
        <v>0.925914218645552</v>
      </c>
      <c r="AO1125" s="171">
        <v>0.99</v>
      </c>
      <c r="AP1125" s="361">
        <v>1</v>
      </c>
      <c r="AQ1125" s="361">
        <v>1</v>
      </c>
      <c r="AR1125" s="361">
        <v>1</v>
      </c>
      <c r="AS1125" s="362">
        <v>1</v>
      </c>
      <c r="AT1125" s="367">
        <v>0.0721861525408278</v>
      </c>
      <c r="AU1125" s="364">
        <v>0</v>
      </c>
      <c r="AV1125" s="365">
        <v>0</v>
      </c>
      <c r="AW1125" s="365">
        <v>0.0588235294117647</v>
      </c>
      <c r="AX1125" s="365">
        <v>0.0650496141124587</v>
      </c>
      <c r="AY1125" s="145"/>
      <c r="AZ1125" s="143"/>
    </row>
    <row r="1126" spans="1:52">
      <c r="A1126" s="141"/>
      <c r="B1126" s="145"/>
      <c r="C1126" s="175" t="s">
        <v>1972</v>
      </c>
      <c r="D1126" s="169" t="s">
        <v>26</v>
      </c>
      <c r="E1126" s="169" t="s">
        <v>1973</v>
      </c>
      <c r="F1126" s="170" t="s">
        <v>2102</v>
      </c>
      <c r="G1126" s="198" t="s">
        <v>2103</v>
      </c>
      <c r="H1126" s="198" t="s">
        <v>2103</v>
      </c>
      <c r="I1126" s="198" t="s">
        <v>2103</v>
      </c>
      <c r="J1126" s="198" t="s">
        <v>2103</v>
      </c>
      <c r="K1126" s="171">
        <v>0.9</v>
      </c>
      <c r="L1126" s="172" t="s">
        <v>40</v>
      </c>
      <c r="M1126" s="172" t="s">
        <v>40</v>
      </c>
      <c r="N1126" s="173" t="s">
        <v>40</v>
      </c>
      <c r="O1126" s="173" t="s">
        <v>40</v>
      </c>
      <c r="P1126" s="359">
        <v>0.9</v>
      </c>
      <c r="Q1126" s="360">
        <v>0.0792146242383209</v>
      </c>
      <c r="R1126" s="172">
        <v>0.0194401244167963</v>
      </c>
      <c r="S1126" s="172">
        <v>0.0879120879120879</v>
      </c>
      <c r="T1126" s="172">
        <v>0.0615599548183818</v>
      </c>
      <c r="U1126" s="359">
        <v>0.9</v>
      </c>
      <c r="V1126" s="172">
        <v>0.012186865267434</v>
      </c>
      <c r="W1126" s="172">
        <v>0.00622083981337481</v>
      </c>
      <c r="X1126" s="172">
        <v>0.0212912087912088</v>
      </c>
      <c r="Y1126" s="172">
        <v>0.0208073241781107</v>
      </c>
      <c r="Z1126" s="359">
        <v>0.92</v>
      </c>
      <c r="AA1126" s="359" t="s">
        <v>40</v>
      </c>
      <c r="AB1126" s="359" t="s">
        <v>40</v>
      </c>
      <c r="AC1126" s="359" t="s">
        <v>40</v>
      </c>
      <c r="AD1126" s="359">
        <v>0</v>
      </c>
      <c r="AE1126" s="359">
        <v>0.92</v>
      </c>
      <c r="AF1126" s="172" t="s">
        <v>40</v>
      </c>
      <c r="AG1126" s="172" t="s">
        <v>40</v>
      </c>
      <c r="AH1126" s="172" t="s">
        <v>40</v>
      </c>
      <c r="AI1126" s="172">
        <v>0.2</v>
      </c>
      <c r="AJ1126" s="359">
        <v>0.92</v>
      </c>
      <c r="AK1126" s="172">
        <v>0.044685172647258</v>
      </c>
      <c r="AL1126" s="172">
        <v>0.0178849144634526</v>
      </c>
      <c r="AM1126" s="172">
        <v>0.0267857142857143</v>
      </c>
      <c r="AN1126" s="172">
        <v>0.0361144963291026</v>
      </c>
      <c r="AO1126" s="171">
        <v>0.99</v>
      </c>
      <c r="AP1126" s="361" t="s">
        <v>40</v>
      </c>
      <c r="AQ1126" s="361" t="s">
        <v>40</v>
      </c>
      <c r="AR1126" s="361" t="s">
        <v>40</v>
      </c>
      <c r="AS1126" s="362" t="s">
        <v>40</v>
      </c>
      <c r="AT1126" s="367">
        <v>0.0721861525408278</v>
      </c>
      <c r="AU1126" s="364">
        <v>0.2</v>
      </c>
      <c r="AV1126" s="365">
        <v>0</v>
      </c>
      <c r="AW1126" s="365">
        <v>0.454545454545455</v>
      </c>
      <c r="AX1126" s="365">
        <v>0.0797546012269939</v>
      </c>
      <c r="AY1126" s="145"/>
      <c r="AZ1126" s="143"/>
    </row>
    <row r="1127" spans="1:52">
      <c r="A1127" s="141"/>
      <c r="B1127" s="145"/>
      <c r="C1127" s="175" t="s">
        <v>1972</v>
      </c>
      <c r="D1127" s="169" t="s">
        <v>26</v>
      </c>
      <c r="E1127" s="169" t="s">
        <v>1973</v>
      </c>
      <c r="F1127" s="170" t="s">
        <v>2104</v>
      </c>
      <c r="G1127" s="198" t="s">
        <v>2105</v>
      </c>
      <c r="H1127" s="198" t="s">
        <v>2105</v>
      </c>
      <c r="I1127" s="198" t="s">
        <v>2105</v>
      </c>
      <c r="J1127" s="198" t="s">
        <v>2105</v>
      </c>
      <c r="K1127" s="171">
        <v>0.9</v>
      </c>
      <c r="L1127" s="172">
        <v>0.953125</v>
      </c>
      <c r="M1127" s="172">
        <v>0.983870967741935</v>
      </c>
      <c r="N1127" s="173">
        <v>0.985915492957746</v>
      </c>
      <c r="O1127" s="173">
        <v>0.958971553610503</v>
      </c>
      <c r="P1127" s="359">
        <v>0.9</v>
      </c>
      <c r="Q1127" s="360">
        <v>0.803959439884114</v>
      </c>
      <c r="R1127" s="172">
        <v>0.935897435897436</v>
      </c>
      <c r="S1127" s="172">
        <v>0.919510513615994</v>
      </c>
      <c r="T1127" s="172">
        <v>0.870385407028344</v>
      </c>
      <c r="U1127" s="359">
        <v>0.9</v>
      </c>
      <c r="V1127" s="172">
        <v>0.484950909383551</v>
      </c>
      <c r="W1127" s="172">
        <v>0.424306287319986</v>
      </c>
      <c r="X1127" s="172">
        <v>0.553774560496381</v>
      </c>
      <c r="Y1127" s="172">
        <v>0.530638064845063</v>
      </c>
      <c r="Z1127" s="359">
        <v>0.92</v>
      </c>
      <c r="AA1127" s="359" t="s">
        <v>40</v>
      </c>
      <c r="AB1127" s="359" t="s">
        <v>40</v>
      </c>
      <c r="AC1127" s="359" t="s">
        <v>40</v>
      </c>
      <c r="AD1127" s="359">
        <v>0</v>
      </c>
      <c r="AE1127" s="359">
        <v>0.92</v>
      </c>
      <c r="AF1127" s="172">
        <v>0.945812807881773</v>
      </c>
      <c r="AG1127" s="172">
        <v>0.993197278911565</v>
      </c>
      <c r="AH1127" s="172">
        <v>0.984662576687117</v>
      </c>
      <c r="AI1127" s="172">
        <v>0.988214285714286</v>
      </c>
      <c r="AJ1127" s="359">
        <v>0.92</v>
      </c>
      <c r="AK1127" s="172">
        <v>0.855786254627394</v>
      </c>
      <c r="AL1127" s="172">
        <v>0.84703196347032</v>
      </c>
      <c r="AM1127" s="172">
        <v>0.919165804894864</v>
      </c>
      <c r="AN1127" s="172">
        <v>0.891687752558631</v>
      </c>
      <c r="AO1127" s="171">
        <v>0.99</v>
      </c>
      <c r="AP1127" s="361">
        <v>1</v>
      </c>
      <c r="AQ1127" s="361">
        <v>1</v>
      </c>
      <c r="AR1127" s="361">
        <v>1</v>
      </c>
      <c r="AS1127" s="362">
        <v>1</v>
      </c>
      <c r="AT1127" s="367">
        <v>0.0721861525408278</v>
      </c>
      <c r="AU1127" s="364">
        <v>0.0833333333333333</v>
      </c>
      <c r="AV1127" s="365">
        <v>0.117647058823529</v>
      </c>
      <c r="AW1127" s="365">
        <v>0</v>
      </c>
      <c r="AX1127" s="365">
        <v>0.0389344262295082</v>
      </c>
      <c r="AY1127" s="145"/>
      <c r="AZ1127" s="143"/>
    </row>
    <row r="1128" spans="1:52">
      <c r="A1128" s="141"/>
      <c r="B1128" s="145"/>
      <c r="C1128" s="175" t="s">
        <v>1972</v>
      </c>
      <c r="D1128" s="169" t="s">
        <v>26</v>
      </c>
      <c r="E1128" s="169" t="s">
        <v>1973</v>
      </c>
      <c r="F1128" s="170" t="s">
        <v>2106</v>
      </c>
      <c r="G1128" s="198" t="s">
        <v>2107</v>
      </c>
      <c r="H1128" s="198" t="s">
        <v>2107</v>
      </c>
      <c r="I1128" s="198" t="s">
        <v>2107</v>
      </c>
      <c r="J1128" s="198" t="s">
        <v>2107</v>
      </c>
      <c r="K1128" s="171">
        <v>0.9</v>
      </c>
      <c r="L1128" s="172">
        <v>0.953846153846154</v>
      </c>
      <c r="M1128" s="172">
        <v>0.934426229508197</v>
      </c>
      <c r="N1128" s="173">
        <v>0.925373134328358</v>
      </c>
      <c r="O1128" s="173">
        <v>0.920547945205479</v>
      </c>
      <c r="P1128" s="359">
        <v>0.9</v>
      </c>
      <c r="Q1128" s="360">
        <v>0.984923664122137</v>
      </c>
      <c r="R1128" s="172">
        <v>0.981127935044986</v>
      </c>
      <c r="S1128" s="172">
        <v>0.987360438171477</v>
      </c>
      <c r="T1128" s="172">
        <v>0.976442927226279</v>
      </c>
      <c r="U1128" s="359">
        <v>0.9</v>
      </c>
      <c r="V1128" s="172">
        <v>0.665458015267176</v>
      </c>
      <c r="W1128" s="172">
        <v>0.732499451393461</v>
      </c>
      <c r="X1128" s="172">
        <v>0.702548978302086</v>
      </c>
      <c r="Y1128" s="172">
        <v>0.698520712288714</v>
      </c>
      <c r="Z1128" s="359">
        <v>0.92</v>
      </c>
      <c r="AA1128" s="359">
        <v>0</v>
      </c>
      <c r="AB1128" s="359" t="s">
        <v>40</v>
      </c>
      <c r="AC1128" s="359">
        <v>0</v>
      </c>
      <c r="AD1128" s="359">
        <v>0</v>
      </c>
      <c r="AE1128" s="359">
        <v>0.92</v>
      </c>
      <c r="AF1128" s="172">
        <v>1</v>
      </c>
      <c r="AG1128" s="172">
        <v>0.991935483870968</v>
      </c>
      <c r="AH1128" s="172">
        <v>0.986666666666667</v>
      </c>
      <c r="AI1128" s="172">
        <v>0.984167517875383</v>
      </c>
      <c r="AJ1128" s="359">
        <v>0.92</v>
      </c>
      <c r="AK1128" s="172">
        <v>0.876430205949657</v>
      </c>
      <c r="AL1128" s="172">
        <v>0.911784068466096</v>
      </c>
      <c r="AM1128" s="172">
        <v>0.945871946082561</v>
      </c>
      <c r="AN1128" s="172">
        <v>0.924780528239328</v>
      </c>
      <c r="AO1128" s="171">
        <v>0.99</v>
      </c>
      <c r="AP1128" s="361">
        <v>1</v>
      </c>
      <c r="AQ1128" s="361">
        <v>1</v>
      </c>
      <c r="AR1128" s="361">
        <v>1</v>
      </c>
      <c r="AS1128" s="362">
        <v>1</v>
      </c>
      <c r="AT1128" s="367">
        <v>0.0721861525408278</v>
      </c>
      <c r="AU1128" s="364">
        <v>0.4</v>
      </c>
      <c r="AV1128" s="365">
        <v>0.0833333333333333</v>
      </c>
      <c r="AW1128" s="365">
        <v>0.0952380952380952</v>
      </c>
      <c r="AX1128" s="365">
        <v>0.0813648293963255</v>
      </c>
      <c r="AY1128" s="145"/>
      <c r="AZ1128" s="143"/>
    </row>
    <row r="1129" spans="1:52">
      <c r="A1129" s="141"/>
      <c r="B1129" s="145"/>
      <c r="C1129" s="175" t="s">
        <v>1972</v>
      </c>
      <c r="D1129" s="169" t="s">
        <v>26</v>
      </c>
      <c r="E1129" s="169" t="s">
        <v>1973</v>
      </c>
      <c r="F1129" s="170" t="s">
        <v>2108</v>
      </c>
      <c r="G1129" s="198" t="s">
        <v>2109</v>
      </c>
      <c r="H1129" s="198" t="s">
        <v>2109</v>
      </c>
      <c r="I1129" s="198" t="s">
        <v>2109</v>
      </c>
      <c r="J1129" s="198" t="s">
        <v>2109</v>
      </c>
      <c r="K1129" s="171">
        <v>0.9</v>
      </c>
      <c r="L1129" s="172">
        <v>0.98</v>
      </c>
      <c r="M1129" s="172">
        <v>1</v>
      </c>
      <c r="N1129" s="173">
        <v>0.931818181818182</v>
      </c>
      <c r="O1129" s="173">
        <v>0.944186046511628</v>
      </c>
      <c r="P1129" s="359">
        <v>0.9</v>
      </c>
      <c r="Q1129" s="360">
        <v>0.984045290787442</v>
      </c>
      <c r="R1129" s="172">
        <v>0.989874194538202</v>
      </c>
      <c r="S1129" s="172">
        <v>0.990139211136891</v>
      </c>
      <c r="T1129" s="172">
        <v>0.966244263714823</v>
      </c>
      <c r="U1129" s="359">
        <v>0.9</v>
      </c>
      <c r="V1129" s="172">
        <v>0.830159547092126</v>
      </c>
      <c r="W1129" s="172">
        <v>0.796870205584535</v>
      </c>
      <c r="X1129" s="172">
        <v>0.828886310904872</v>
      </c>
      <c r="Y1129" s="172">
        <v>0.805648187781837</v>
      </c>
      <c r="Z1129" s="359">
        <v>0.92</v>
      </c>
      <c r="AA1129" s="359" t="s">
        <v>40</v>
      </c>
      <c r="AB1129" s="359" t="s">
        <v>40</v>
      </c>
      <c r="AC1129" s="359" t="s">
        <v>40</v>
      </c>
      <c r="AD1129" s="359" t="s">
        <v>40</v>
      </c>
      <c r="AE1129" s="359">
        <v>0.92</v>
      </c>
      <c r="AF1129" s="172">
        <v>1</v>
      </c>
      <c r="AG1129" s="172">
        <v>1</v>
      </c>
      <c r="AH1129" s="172">
        <v>1</v>
      </c>
      <c r="AI1129" s="172">
        <v>0.992921492921493</v>
      </c>
      <c r="AJ1129" s="359">
        <v>0.92</v>
      </c>
      <c r="AK1129" s="172">
        <v>0.949305198147195</v>
      </c>
      <c r="AL1129" s="172">
        <v>0.935563056152194</v>
      </c>
      <c r="AM1129" s="172">
        <v>0.948955916473318</v>
      </c>
      <c r="AN1129" s="172">
        <v>0.953792094287222</v>
      </c>
      <c r="AO1129" s="171">
        <v>0.99</v>
      </c>
      <c r="AP1129" s="361">
        <v>1</v>
      </c>
      <c r="AQ1129" s="361">
        <v>1</v>
      </c>
      <c r="AR1129" s="361">
        <v>1</v>
      </c>
      <c r="AS1129" s="362">
        <v>1</v>
      </c>
      <c r="AT1129" s="367">
        <v>0.0721861525408278</v>
      </c>
      <c r="AU1129" s="364">
        <v>0.166666666666667</v>
      </c>
      <c r="AV1129" s="365">
        <v>0</v>
      </c>
      <c r="AW1129" s="365">
        <v>0</v>
      </c>
      <c r="AX1129" s="365">
        <v>0.0829015544041451</v>
      </c>
      <c r="AY1129" s="145"/>
      <c r="AZ1129" s="143"/>
    </row>
    <row r="1130" spans="1:52">
      <c r="A1130" s="141"/>
      <c r="B1130" s="145"/>
      <c r="C1130" s="175" t="s">
        <v>1972</v>
      </c>
      <c r="D1130" s="169" t="s">
        <v>26</v>
      </c>
      <c r="E1130" s="169" t="s">
        <v>1973</v>
      </c>
      <c r="F1130" s="170" t="s">
        <v>2110</v>
      </c>
      <c r="G1130" s="198" t="s">
        <v>2111</v>
      </c>
      <c r="H1130" s="198" t="s">
        <v>2111</v>
      </c>
      <c r="I1130" s="198" t="s">
        <v>2111</v>
      </c>
      <c r="J1130" s="198" t="s">
        <v>2111</v>
      </c>
      <c r="K1130" s="171">
        <v>0.9</v>
      </c>
      <c r="L1130" s="172">
        <v>0.978260869565217</v>
      </c>
      <c r="M1130" s="172">
        <v>0.976190476190476</v>
      </c>
      <c r="N1130" s="173">
        <v>0.955555555555556</v>
      </c>
      <c r="O1130" s="173">
        <v>0.976072607260726</v>
      </c>
      <c r="P1130" s="359">
        <v>0.9</v>
      </c>
      <c r="Q1130" s="360">
        <v>0.964340073929115</v>
      </c>
      <c r="R1130" s="172">
        <v>0.922793213671011</v>
      </c>
      <c r="S1130" s="172">
        <v>0.962233169129721</v>
      </c>
      <c r="T1130" s="172">
        <v>0.956803796083101</v>
      </c>
      <c r="U1130" s="359">
        <v>0.9</v>
      </c>
      <c r="V1130" s="172">
        <v>0.709502065666449</v>
      </c>
      <c r="W1130" s="172">
        <v>0.742070322104746</v>
      </c>
      <c r="X1130" s="172">
        <v>0.751114238798968</v>
      </c>
      <c r="Y1130" s="172">
        <v>0.734571846300658</v>
      </c>
      <c r="Z1130" s="359">
        <v>0.92</v>
      </c>
      <c r="AA1130" s="359" t="s">
        <v>40</v>
      </c>
      <c r="AB1130" s="359" t="s">
        <v>40</v>
      </c>
      <c r="AC1130" s="359" t="s">
        <v>40</v>
      </c>
      <c r="AD1130" s="359" t="s">
        <v>40</v>
      </c>
      <c r="AE1130" s="359">
        <v>0.92</v>
      </c>
      <c r="AF1130" s="172">
        <v>1</v>
      </c>
      <c r="AG1130" s="172">
        <v>1</v>
      </c>
      <c r="AH1130" s="172">
        <v>1</v>
      </c>
      <c r="AI1130" s="172">
        <v>0.988112496375761</v>
      </c>
      <c r="AJ1130" s="359">
        <v>0.92</v>
      </c>
      <c r="AK1130" s="172">
        <v>0.898891063274625</v>
      </c>
      <c r="AL1130" s="172">
        <v>0.869436931399066</v>
      </c>
      <c r="AM1130" s="172">
        <v>0.920713112831339</v>
      </c>
      <c r="AN1130" s="172">
        <v>0.905246754156343</v>
      </c>
      <c r="AO1130" s="171">
        <v>0.99</v>
      </c>
      <c r="AP1130" s="361">
        <v>1</v>
      </c>
      <c r="AQ1130" s="361">
        <v>1</v>
      </c>
      <c r="AR1130" s="361">
        <v>1</v>
      </c>
      <c r="AS1130" s="362">
        <v>1</v>
      </c>
      <c r="AT1130" s="367">
        <v>0.0721861525408278</v>
      </c>
      <c r="AU1130" s="364">
        <v>0</v>
      </c>
      <c r="AV1130" s="365">
        <v>0.166666666666667</v>
      </c>
      <c r="AW1130" s="365">
        <v>0.125</v>
      </c>
      <c r="AX1130" s="365">
        <v>0.0580204778156997</v>
      </c>
      <c r="AY1130" s="145"/>
      <c r="AZ1130" s="143"/>
    </row>
    <row r="1131" spans="1:52">
      <c r="A1131" s="141"/>
      <c r="B1131" s="145"/>
      <c r="C1131" s="175" t="s">
        <v>1972</v>
      </c>
      <c r="D1131" s="169" t="s">
        <v>26</v>
      </c>
      <c r="E1131" s="169" t="s">
        <v>1973</v>
      </c>
      <c r="F1131" s="170" t="s">
        <v>2112</v>
      </c>
      <c r="G1131" s="198" t="s">
        <v>2113</v>
      </c>
      <c r="H1131" s="198" t="s">
        <v>2113</v>
      </c>
      <c r="I1131" s="198" t="s">
        <v>2113</v>
      </c>
      <c r="J1131" s="198" t="s">
        <v>2113</v>
      </c>
      <c r="K1131" s="171">
        <v>0.9</v>
      </c>
      <c r="L1131" s="172">
        <v>0.978260869565217</v>
      </c>
      <c r="M1131" s="172">
        <v>0.979591836734694</v>
      </c>
      <c r="N1131" s="173">
        <v>0.980392156862745</v>
      </c>
      <c r="O1131" s="173">
        <v>0.97827661115134</v>
      </c>
      <c r="P1131" s="359">
        <v>0.9</v>
      </c>
      <c r="Q1131" s="360">
        <v>0.821098087600247</v>
      </c>
      <c r="R1131" s="172">
        <v>0.961230918342622</v>
      </c>
      <c r="S1131" s="172">
        <v>0.954577056778679</v>
      </c>
      <c r="T1131" s="172">
        <v>0.938375768436248</v>
      </c>
      <c r="U1131" s="359">
        <v>0.9</v>
      </c>
      <c r="V1131" s="172">
        <v>0.653917334978408</v>
      </c>
      <c r="W1131" s="172">
        <v>0.737581778531621</v>
      </c>
      <c r="X1131" s="172">
        <v>0.778447276940904</v>
      </c>
      <c r="Y1131" s="172">
        <v>0.717381384968931</v>
      </c>
      <c r="Z1131" s="359">
        <v>0.92</v>
      </c>
      <c r="AA1131" s="359" t="s">
        <v>40</v>
      </c>
      <c r="AB1131" s="359" t="s">
        <v>40</v>
      </c>
      <c r="AC1131" s="359" t="s">
        <v>40</v>
      </c>
      <c r="AD1131" s="359">
        <v>0</v>
      </c>
      <c r="AE1131" s="359">
        <v>0.92</v>
      </c>
      <c r="AF1131" s="172">
        <v>0.99009900990099</v>
      </c>
      <c r="AG1131" s="172">
        <v>0.943820224719101</v>
      </c>
      <c r="AH1131" s="172">
        <v>0.996428571428571</v>
      </c>
      <c r="AI1131" s="172">
        <v>0.979860802606249</v>
      </c>
      <c r="AJ1131" s="359">
        <v>0.92</v>
      </c>
      <c r="AK1131" s="172">
        <v>0.915278634587703</v>
      </c>
      <c r="AL1131" s="172">
        <v>0.931669493578871</v>
      </c>
      <c r="AM1131" s="172">
        <v>0.962688296639629</v>
      </c>
      <c r="AN1131" s="172">
        <v>0.949235925600226</v>
      </c>
      <c r="AO1131" s="171">
        <v>0.99</v>
      </c>
      <c r="AP1131" s="361">
        <v>1</v>
      </c>
      <c r="AQ1131" s="361">
        <v>1</v>
      </c>
      <c r="AR1131" s="361">
        <v>1</v>
      </c>
      <c r="AS1131" s="362">
        <v>1</v>
      </c>
      <c r="AT1131" s="367">
        <v>0.0721861525408278</v>
      </c>
      <c r="AU1131" s="364">
        <v>0</v>
      </c>
      <c r="AV1131" s="365">
        <v>0.2</v>
      </c>
      <c r="AW1131" s="365">
        <v>0.166666666666667</v>
      </c>
      <c r="AX1131" s="365">
        <v>0.0784313725490196</v>
      </c>
      <c r="AY1131" s="145"/>
      <c r="AZ1131" s="143"/>
    </row>
    <row r="1132" spans="1:52">
      <c r="A1132" s="141"/>
      <c r="B1132" s="145"/>
      <c r="C1132" s="175" t="s">
        <v>1972</v>
      </c>
      <c r="D1132" s="169" t="s">
        <v>26</v>
      </c>
      <c r="E1132" s="169" t="s">
        <v>1973</v>
      </c>
      <c r="F1132" s="170" t="s">
        <v>2114</v>
      </c>
      <c r="G1132" s="198" t="s">
        <v>2115</v>
      </c>
      <c r="H1132" s="198" t="s">
        <v>2115</v>
      </c>
      <c r="I1132" s="198" t="s">
        <v>2115</v>
      </c>
      <c r="J1132" s="198" t="s">
        <v>2115</v>
      </c>
      <c r="K1132" s="171">
        <v>0.9</v>
      </c>
      <c r="L1132" s="172">
        <v>1</v>
      </c>
      <c r="M1132" s="172">
        <v>0.977272727272727</v>
      </c>
      <c r="N1132" s="173">
        <v>0.976744186046512</v>
      </c>
      <c r="O1132" s="173">
        <v>0.972858354537744</v>
      </c>
      <c r="P1132" s="359">
        <v>0.9</v>
      </c>
      <c r="Q1132" s="360">
        <v>0.969689680057734</v>
      </c>
      <c r="R1132" s="172">
        <v>0.983731570920183</v>
      </c>
      <c r="S1132" s="172">
        <v>0.940371708828085</v>
      </c>
      <c r="T1132" s="172">
        <v>0.959535682934573</v>
      </c>
      <c r="U1132" s="359">
        <v>0.9</v>
      </c>
      <c r="V1132" s="172">
        <v>0.823189800336781</v>
      </c>
      <c r="W1132" s="172">
        <v>0.850788002033554</v>
      </c>
      <c r="X1132" s="172">
        <v>0.82679401135777</v>
      </c>
      <c r="Y1132" s="172">
        <v>0.846547505649876</v>
      </c>
      <c r="Z1132" s="359">
        <v>0.92</v>
      </c>
      <c r="AA1132" s="359" t="s">
        <v>40</v>
      </c>
      <c r="AB1132" s="359" t="s">
        <v>40</v>
      </c>
      <c r="AC1132" s="359" t="s">
        <v>40</v>
      </c>
      <c r="AD1132" s="359" t="s">
        <v>40</v>
      </c>
      <c r="AE1132" s="359">
        <v>0.92</v>
      </c>
      <c r="AF1132" s="172">
        <v>1</v>
      </c>
      <c r="AG1132" s="172">
        <v>1</v>
      </c>
      <c r="AH1132" s="172">
        <v>0.988095238095238</v>
      </c>
      <c r="AI1132" s="172">
        <v>0.994968553459119</v>
      </c>
      <c r="AJ1132" s="359">
        <v>0.92</v>
      </c>
      <c r="AK1132" s="172">
        <v>0.947558335337984</v>
      </c>
      <c r="AL1132" s="172">
        <v>0.959837315709202</v>
      </c>
      <c r="AM1132" s="172">
        <v>0.952503871966959</v>
      </c>
      <c r="AN1132" s="172">
        <v>0.961384733195122</v>
      </c>
      <c r="AO1132" s="171">
        <v>0.99</v>
      </c>
      <c r="AP1132" s="361">
        <v>1</v>
      </c>
      <c r="AQ1132" s="361">
        <v>1</v>
      </c>
      <c r="AR1132" s="361">
        <v>1</v>
      </c>
      <c r="AS1132" s="362">
        <v>1</v>
      </c>
      <c r="AT1132" s="367">
        <v>0.0721861525408278</v>
      </c>
      <c r="AU1132" s="364">
        <v>0.222222222222222</v>
      </c>
      <c r="AV1132" s="365">
        <v>0.125</v>
      </c>
      <c r="AW1132" s="365">
        <v>0</v>
      </c>
      <c r="AX1132" s="365">
        <v>0.0878661087866109</v>
      </c>
      <c r="AY1132" s="145"/>
      <c r="AZ1132" s="143"/>
    </row>
    <row r="1133" spans="1:52">
      <c r="A1133" s="141"/>
      <c r="B1133" s="145"/>
      <c r="C1133" s="175" t="s">
        <v>1972</v>
      </c>
      <c r="D1133" s="169" t="s">
        <v>26</v>
      </c>
      <c r="E1133" s="169" t="s">
        <v>1973</v>
      </c>
      <c r="F1133" s="170" t="s">
        <v>2116</v>
      </c>
      <c r="G1133" s="198" t="s">
        <v>2117</v>
      </c>
      <c r="H1133" s="198" t="s">
        <v>2117</v>
      </c>
      <c r="I1133" s="198" t="s">
        <v>2117</v>
      </c>
      <c r="J1133" s="198" t="s">
        <v>2117</v>
      </c>
      <c r="K1133" s="171">
        <v>0.9</v>
      </c>
      <c r="L1133" s="172">
        <v>0.866666666666667</v>
      </c>
      <c r="M1133" s="172">
        <v>0.925925925925926</v>
      </c>
      <c r="N1133" s="173">
        <v>1</v>
      </c>
      <c r="O1133" s="173">
        <v>0.908379888268156</v>
      </c>
      <c r="P1133" s="359">
        <v>0.9</v>
      </c>
      <c r="Q1133" s="360">
        <v>0.926610806125397</v>
      </c>
      <c r="R1133" s="172">
        <v>0.90570021111893</v>
      </c>
      <c r="S1133" s="172">
        <v>0.972350230414747</v>
      </c>
      <c r="T1133" s="172">
        <v>0.948714411137589</v>
      </c>
      <c r="U1133" s="359">
        <v>0.9</v>
      </c>
      <c r="V1133" s="172">
        <v>0.438312626408552</v>
      </c>
      <c r="W1133" s="172">
        <v>0.504222378606615</v>
      </c>
      <c r="X1133" s="172">
        <v>0.492733073378235</v>
      </c>
      <c r="Y1133" s="172">
        <v>0.539821898908817</v>
      </c>
      <c r="Z1133" s="359">
        <v>0.92</v>
      </c>
      <c r="AA1133" s="359">
        <v>1</v>
      </c>
      <c r="AB1133" s="359" t="s">
        <v>40</v>
      </c>
      <c r="AC1133" s="359" t="s">
        <v>40</v>
      </c>
      <c r="AD1133" s="359">
        <v>1</v>
      </c>
      <c r="AE1133" s="359">
        <v>0.92</v>
      </c>
      <c r="AF1133" s="172">
        <v>0.769230769230769</v>
      </c>
      <c r="AG1133" s="172">
        <v>0.972972972972973</v>
      </c>
      <c r="AH1133" s="172">
        <v>1</v>
      </c>
      <c r="AI1133" s="172">
        <v>0.973903966597077</v>
      </c>
      <c r="AJ1133" s="359">
        <v>0.92</v>
      </c>
      <c r="AK1133" s="172">
        <v>0.803292894280763</v>
      </c>
      <c r="AL1133" s="172">
        <v>0.806826178747361</v>
      </c>
      <c r="AM1133" s="172">
        <v>0.911378943637008</v>
      </c>
      <c r="AN1133" s="172">
        <v>0.879632765172894</v>
      </c>
      <c r="AO1133" s="171">
        <v>0.99</v>
      </c>
      <c r="AP1133" s="361">
        <v>1</v>
      </c>
      <c r="AQ1133" s="361">
        <v>1</v>
      </c>
      <c r="AR1133" s="361">
        <v>1</v>
      </c>
      <c r="AS1133" s="362">
        <v>1</v>
      </c>
      <c r="AT1133" s="367">
        <v>0.0721861525408278</v>
      </c>
      <c r="AU1133" s="364">
        <v>0</v>
      </c>
      <c r="AV1133" s="365">
        <v>0</v>
      </c>
      <c r="AW1133" s="365">
        <v>0.25</v>
      </c>
      <c r="AX1133" s="365">
        <v>0.0869565217391304</v>
      </c>
      <c r="AY1133" s="145"/>
      <c r="AZ1133" s="143"/>
    </row>
    <row r="1134" spans="1:52">
      <c r="A1134" s="141"/>
      <c r="B1134" s="145"/>
      <c r="C1134" s="175" t="s">
        <v>1972</v>
      </c>
      <c r="D1134" s="169" t="s">
        <v>26</v>
      </c>
      <c r="E1134" s="169" t="s">
        <v>1973</v>
      </c>
      <c r="F1134" s="170" t="s">
        <v>2118</v>
      </c>
      <c r="G1134" s="198" t="s">
        <v>2119</v>
      </c>
      <c r="H1134" s="198" t="s">
        <v>2119</v>
      </c>
      <c r="I1134" s="198" t="s">
        <v>2119</v>
      </c>
      <c r="J1134" s="198" t="s">
        <v>2119</v>
      </c>
      <c r="K1134" s="171">
        <v>0.9</v>
      </c>
      <c r="L1134" s="172">
        <v>0.844660194174757</v>
      </c>
      <c r="M1134" s="172">
        <v>0.842105263157895</v>
      </c>
      <c r="N1134" s="173">
        <v>0.811320754716981</v>
      </c>
      <c r="O1134" s="173">
        <v>0.853956834532374</v>
      </c>
      <c r="P1134" s="359">
        <v>0.9</v>
      </c>
      <c r="Q1134" s="360">
        <v>0.910381077529566</v>
      </c>
      <c r="R1134" s="172">
        <v>0.906202723146747</v>
      </c>
      <c r="S1134" s="172">
        <v>0.909584345093558</v>
      </c>
      <c r="T1134" s="172">
        <v>0.918979620417966</v>
      </c>
      <c r="U1134" s="359">
        <v>0.9</v>
      </c>
      <c r="V1134" s="172">
        <v>0.6946123521682</v>
      </c>
      <c r="W1134" s="172">
        <v>0.762027231467474</v>
      </c>
      <c r="X1134" s="172">
        <v>0.783030995572061</v>
      </c>
      <c r="Y1134" s="172">
        <v>0.777697091669217</v>
      </c>
      <c r="Z1134" s="359">
        <v>0.92</v>
      </c>
      <c r="AA1134" s="359" t="s">
        <v>40</v>
      </c>
      <c r="AB1134" s="359" t="s">
        <v>40</v>
      </c>
      <c r="AC1134" s="359" t="s">
        <v>40</v>
      </c>
      <c r="AD1134" s="359">
        <v>1</v>
      </c>
      <c r="AE1134" s="359">
        <v>0.92</v>
      </c>
      <c r="AF1134" s="172">
        <v>0.996598639455782</v>
      </c>
      <c r="AG1134" s="172">
        <v>0.999</v>
      </c>
      <c r="AH1134" s="172">
        <v>0.9953095684803</v>
      </c>
      <c r="AI1134" s="172">
        <v>0.99770960577457</v>
      </c>
      <c r="AJ1134" s="359">
        <v>0.92</v>
      </c>
      <c r="AK1134" s="172">
        <v>0.909592641261498</v>
      </c>
      <c r="AL1134" s="172">
        <v>0.911043872919818</v>
      </c>
      <c r="AM1134" s="172">
        <v>0.938580202828167</v>
      </c>
      <c r="AN1134" s="172">
        <v>0.942637958847054</v>
      </c>
      <c r="AO1134" s="171">
        <v>0.99</v>
      </c>
      <c r="AP1134" s="361">
        <v>1</v>
      </c>
      <c r="AQ1134" s="361">
        <v>1</v>
      </c>
      <c r="AR1134" s="361">
        <v>1</v>
      </c>
      <c r="AS1134" s="362">
        <v>1</v>
      </c>
      <c r="AT1134" s="367">
        <v>0.0721861525408278</v>
      </c>
      <c r="AU1134" s="364">
        <v>0</v>
      </c>
      <c r="AV1134" s="365">
        <v>0.0869565217391304</v>
      </c>
      <c r="AW1134" s="365">
        <v>0</v>
      </c>
      <c r="AX1134" s="365">
        <v>0.0580847723704867</v>
      </c>
      <c r="AY1134" s="145"/>
      <c r="AZ1134" s="143"/>
    </row>
    <row r="1135" spans="1:52">
      <c r="A1135" s="141"/>
      <c r="B1135" s="145"/>
      <c r="C1135" s="175" t="s">
        <v>1972</v>
      </c>
      <c r="D1135" s="169" t="s">
        <v>26</v>
      </c>
      <c r="E1135" s="169" t="s">
        <v>1973</v>
      </c>
      <c r="F1135" s="170" t="s">
        <v>2120</v>
      </c>
      <c r="G1135" s="198" t="s">
        <v>2121</v>
      </c>
      <c r="H1135" s="198" t="s">
        <v>2121</v>
      </c>
      <c r="I1135" s="198" t="s">
        <v>2121</v>
      </c>
      <c r="J1135" s="198" t="s">
        <v>2121</v>
      </c>
      <c r="K1135" s="171">
        <v>0.9</v>
      </c>
      <c r="L1135" s="172">
        <v>0.891891891891892</v>
      </c>
      <c r="M1135" s="172">
        <v>0.921052631578947</v>
      </c>
      <c r="N1135" s="173">
        <v>0.878048780487805</v>
      </c>
      <c r="O1135" s="173">
        <v>0.901639344262295</v>
      </c>
      <c r="P1135" s="359">
        <v>0.9</v>
      </c>
      <c r="Q1135" s="360">
        <v>0.91096478671629</v>
      </c>
      <c r="R1135" s="172">
        <v>0.881152849740933</v>
      </c>
      <c r="S1135" s="172">
        <v>0.909728867623604</v>
      </c>
      <c r="T1135" s="172">
        <v>0.813137587908769</v>
      </c>
      <c r="U1135" s="359">
        <v>0.9</v>
      </c>
      <c r="V1135" s="172">
        <v>0.643000286286859</v>
      </c>
      <c r="W1135" s="172">
        <v>0.632124352331606</v>
      </c>
      <c r="X1135" s="172">
        <v>0.620095693779904</v>
      </c>
      <c r="Y1135" s="172">
        <v>0.649390765162482</v>
      </c>
      <c r="Z1135" s="359">
        <v>0.92</v>
      </c>
      <c r="AA1135" s="359" t="s">
        <v>40</v>
      </c>
      <c r="AB1135" s="359" t="s">
        <v>40</v>
      </c>
      <c r="AC1135" s="359" t="s">
        <v>40</v>
      </c>
      <c r="AD1135" s="359" t="s">
        <v>40</v>
      </c>
      <c r="AE1135" s="359">
        <v>0.92</v>
      </c>
      <c r="AF1135" s="172">
        <v>1</v>
      </c>
      <c r="AG1135" s="172">
        <v>0.989130434782609</v>
      </c>
      <c r="AH1135" s="172">
        <v>0.988372093023256</v>
      </c>
      <c r="AI1135" s="172">
        <v>0.996252129471891</v>
      </c>
      <c r="AJ1135" s="359">
        <v>0.92</v>
      </c>
      <c r="AK1135" s="172">
        <v>0.829373031777841</v>
      </c>
      <c r="AL1135" s="172">
        <v>0.81509067357513</v>
      </c>
      <c r="AM1135" s="172">
        <v>0.886762360446571</v>
      </c>
      <c r="AN1135" s="172">
        <v>0.868988863939453</v>
      </c>
      <c r="AO1135" s="171">
        <v>0.99</v>
      </c>
      <c r="AP1135" s="361">
        <v>1</v>
      </c>
      <c r="AQ1135" s="361">
        <v>1</v>
      </c>
      <c r="AR1135" s="361">
        <v>1</v>
      </c>
      <c r="AS1135" s="362">
        <v>1</v>
      </c>
      <c r="AT1135" s="367">
        <v>0.0721861525408278</v>
      </c>
      <c r="AU1135" s="364">
        <v>0</v>
      </c>
      <c r="AV1135" s="365">
        <v>0</v>
      </c>
      <c r="AW1135" s="365">
        <v>1</v>
      </c>
      <c r="AX1135" s="365">
        <v>0.0985915492957746</v>
      </c>
      <c r="AY1135" s="145"/>
      <c r="AZ1135" s="143"/>
    </row>
    <row r="1136" spans="1:52">
      <c r="A1136" s="141"/>
      <c r="B1136" s="145"/>
      <c r="C1136" s="175" t="s">
        <v>1972</v>
      </c>
      <c r="D1136" s="169" t="s">
        <v>26</v>
      </c>
      <c r="E1136" s="169" t="s">
        <v>1973</v>
      </c>
      <c r="F1136" s="170" t="s">
        <v>2122</v>
      </c>
      <c r="G1136" s="198" t="s">
        <v>2123</v>
      </c>
      <c r="H1136" s="198" t="s">
        <v>2123</v>
      </c>
      <c r="I1136" s="198" t="s">
        <v>2123</v>
      </c>
      <c r="J1136" s="198" t="s">
        <v>2123</v>
      </c>
      <c r="K1136" s="171">
        <v>0.9</v>
      </c>
      <c r="L1136" s="172">
        <v>0.9</v>
      </c>
      <c r="M1136" s="172">
        <v>0.96875</v>
      </c>
      <c r="N1136" s="173">
        <v>1</v>
      </c>
      <c r="O1136" s="173">
        <v>0.901408450704225</v>
      </c>
      <c r="P1136" s="359">
        <v>0.9</v>
      </c>
      <c r="Q1136" s="360">
        <v>0.987346221441125</v>
      </c>
      <c r="R1136" s="172">
        <v>0.991157247212611</v>
      </c>
      <c r="S1136" s="172">
        <v>0.989733059548255</v>
      </c>
      <c r="T1136" s="172">
        <v>0.964704324216939</v>
      </c>
      <c r="U1136" s="359">
        <v>0.9</v>
      </c>
      <c r="V1136" s="172">
        <v>0.885764499121265</v>
      </c>
      <c r="W1136" s="172">
        <v>0.894271434063822</v>
      </c>
      <c r="X1136" s="172">
        <v>0.931827515400411</v>
      </c>
      <c r="Y1136" s="172">
        <v>0.816197602807761</v>
      </c>
      <c r="Z1136" s="359">
        <v>0.92</v>
      </c>
      <c r="AA1136" s="359" t="s">
        <v>40</v>
      </c>
      <c r="AB1136" s="359" t="s">
        <v>40</v>
      </c>
      <c r="AC1136" s="359" t="s">
        <v>40</v>
      </c>
      <c r="AD1136" s="359">
        <v>0</v>
      </c>
      <c r="AE1136" s="359">
        <v>0.92</v>
      </c>
      <c r="AF1136" s="172">
        <v>1</v>
      </c>
      <c r="AG1136" s="172">
        <v>1</v>
      </c>
      <c r="AH1136" s="172">
        <v>1</v>
      </c>
      <c r="AI1136" s="172">
        <v>0.965821389195149</v>
      </c>
      <c r="AJ1136" s="359">
        <v>0.92</v>
      </c>
      <c r="AK1136" s="172">
        <v>0.92231985940246</v>
      </c>
      <c r="AL1136" s="172">
        <v>0.918877354863514</v>
      </c>
      <c r="AM1136" s="172">
        <v>0.957700205338809</v>
      </c>
      <c r="AN1136" s="172">
        <v>0.923410060127672</v>
      </c>
      <c r="AO1136" s="171">
        <v>0.99</v>
      </c>
      <c r="AP1136" s="361">
        <v>1</v>
      </c>
      <c r="AQ1136" s="361">
        <v>1</v>
      </c>
      <c r="AR1136" s="361">
        <v>1</v>
      </c>
      <c r="AS1136" s="362">
        <v>1</v>
      </c>
      <c r="AT1136" s="367">
        <v>0.0721861525408278</v>
      </c>
      <c r="AU1136" s="364">
        <v>0.1</v>
      </c>
      <c r="AV1136" s="365">
        <v>0</v>
      </c>
      <c r="AW1136" s="365">
        <v>0.222222222222222</v>
      </c>
      <c r="AX1136" s="365">
        <v>0.0719424460431655</v>
      </c>
      <c r="AY1136" s="145"/>
      <c r="AZ1136" s="143"/>
    </row>
    <row r="1137" spans="1:52">
      <c r="A1137" s="141"/>
      <c r="B1137" s="145"/>
      <c r="C1137" s="175" t="s">
        <v>1972</v>
      </c>
      <c r="D1137" s="169" t="s">
        <v>26</v>
      </c>
      <c r="E1137" s="169" t="s">
        <v>1973</v>
      </c>
      <c r="F1137" s="170" t="s">
        <v>2124</v>
      </c>
      <c r="G1137" s="198" t="s">
        <v>2125</v>
      </c>
      <c r="H1137" s="198" t="s">
        <v>2125</v>
      </c>
      <c r="I1137" s="198" t="s">
        <v>2125</v>
      </c>
      <c r="J1137" s="198" t="s">
        <v>2125</v>
      </c>
      <c r="K1137" s="171">
        <v>0.9</v>
      </c>
      <c r="L1137" s="172">
        <v>0.904109589041096</v>
      </c>
      <c r="M1137" s="172">
        <v>0.955882352941177</v>
      </c>
      <c r="N1137" s="173">
        <v>0.971428571428571</v>
      </c>
      <c r="O1137" s="173">
        <v>0.922542204568024</v>
      </c>
      <c r="P1137" s="359">
        <v>0.9</v>
      </c>
      <c r="Q1137" s="360">
        <v>0.965498844033434</v>
      </c>
      <c r="R1137" s="172">
        <v>0.966431525176356</v>
      </c>
      <c r="S1137" s="172">
        <v>0.960079840319361</v>
      </c>
      <c r="T1137" s="172">
        <v>0.952563606029911</v>
      </c>
      <c r="U1137" s="359">
        <v>0.9</v>
      </c>
      <c r="V1137" s="172">
        <v>0.836564111684154</v>
      </c>
      <c r="W1137" s="172">
        <v>0.865969350522987</v>
      </c>
      <c r="X1137" s="172">
        <v>0.856730982479485</v>
      </c>
      <c r="Y1137" s="172">
        <v>0.82214145266043</v>
      </c>
      <c r="Z1137" s="359">
        <v>0.92</v>
      </c>
      <c r="AA1137" s="359" t="s">
        <v>40</v>
      </c>
      <c r="AB1137" s="359" t="s">
        <v>40</v>
      </c>
      <c r="AC1137" s="359" t="s">
        <v>40</v>
      </c>
      <c r="AD1137" s="359" t="s">
        <v>40</v>
      </c>
      <c r="AE1137" s="359">
        <v>0.92</v>
      </c>
      <c r="AF1137" s="172">
        <v>0.993630573248408</v>
      </c>
      <c r="AG1137" s="172">
        <v>0.98981077147016</v>
      </c>
      <c r="AH1137" s="172">
        <v>0.990501704822211</v>
      </c>
      <c r="AI1137" s="172">
        <v>0.953965672990063</v>
      </c>
      <c r="AJ1137" s="359">
        <v>0.92</v>
      </c>
      <c r="AK1137" s="172">
        <v>0.945936332918371</v>
      </c>
      <c r="AL1137" s="172">
        <v>0.956944782291413</v>
      </c>
      <c r="AM1137" s="172">
        <v>0.969616322909736</v>
      </c>
      <c r="AN1137" s="172">
        <v>0.9610918705545</v>
      </c>
      <c r="AO1137" s="171">
        <v>0.99</v>
      </c>
      <c r="AP1137" s="361">
        <v>1</v>
      </c>
      <c r="AQ1137" s="361">
        <v>1</v>
      </c>
      <c r="AR1137" s="361">
        <v>1</v>
      </c>
      <c r="AS1137" s="362">
        <v>1</v>
      </c>
      <c r="AT1137" s="367">
        <v>0.0721861525408278</v>
      </c>
      <c r="AU1137" s="364">
        <v>0</v>
      </c>
      <c r="AV1137" s="365">
        <v>0.0833333333333333</v>
      </c>
      <c r="AW1137" s="365">
        <v>0</v>
      </c>
      <c r="AX1137" s="365">
        <v>0.060377358490566</v>
      </c>
      <c r="AY1137" s="145"/>
      <c r="AZ1137" s="143"/>
    </row>
    <row r="1138" spans="1:52">
      <c r="A1138" s="141"/>
      <c r="B1138" s="145"/>
      <c r="C1138" s="175" t="s">
        <v>1972</v>
      </c>
      <c r="D1138" s="169" t="s">
        <v>26</v>
      </c>
      <c r="E1138" s="169" t="s">
        <v>1973</v>
      </c>
      <c r="F1138" s="170" t="s">
        <v>2126</v>
      </c>
      <c r="G1138" s="198" t="s">
        <v>2127</v>
      </c>
      <c r="H1138" s="198" t="s">
        <v>2127</v>
      </c>
      <c r="I1138" s="198" t="s">
        <v>2127</v>
      </c>
      <c r="J1138" s="198" t="s">
        <v>2127</v>
      </c>
      <c r="K1138" s="171">
        <v>0.9</v>
      </c>
      <c r="L1138" s="172">
        <v>0.823529411764706</v>
      </c>
      <c r="M1138" s="172">
        <v>0.88</v>
      </c>
      <c r="N1138" s="173">
        <v>0.886792452830189</v>
      </c>
      <c r="O1138" s="173">
        <v>0.84185733512786</v>
      </c>
      <c r="P1138" s="359">
        <v>0.9</v>
      </c>
      <c r="Q1138" s="360">
        <v>0.959991958182549</v>
      </c>
      <c r="R1138" s="172">
        <v>0.973037907100908</v>
      </c>
      <c r="S1138" s="172">
        <v>0.961743341404358</v>
      </c>
      <c r="T1138" s="172">
        <v>0.952025072324012</v>
      </c>
      <c r="U1138" s="359">
        <v>0.9</v>
      </c>
      <c r="V1138" s="172">
        <v>0.729392842782469</v>
      </c>
      <c r="W1138" s="172">
        <v>0.708489054991991</v>
      </c>
      <c r="X1138" s="172">
        <v>0.792009685230024</v>
      </c>
      <c r="Y1138" s="172">
        <v>0.735449097671856</v>
      </c>
      <c r="Z1138" s="359">
        <v>0.92</v>
      </c>
      <c r="AA1138" s="359" t="s">
        <v>40</v>
      </c>
      <c r="AB1138" s="359" t="s">
        <v>40</v>
      </c>
      <c r="AC1138" s="359" t="s">
        <v>40</v>
      </c>
      <c r="AD1138" s="359" t="s">
        <v>40</v>
      </c>
      <c r="AE1138" s="359">
        <v>0.92</v>
      </c>
      <c r="AF1138" s="172">
        <v>0.993377483443709</v>
      </c>
      <c r="AG1138" s="172">
        <v>1</v>
      </c>
      <c r="AH1138" s="172">
        <v>1</v>
      </c>
      <c r="AI1138" s="172">
        <v>0.916089299461124</v>
      </c>
      <c r="AJ1138" s="359">
        <v>0.92</v>
      </c>
      <c r="AK1138" s="172">
        <v>0.872939284278247</v>
      </c>
      <c r="AL1138" s="172">
        <v>0.899893219434063</v>
      </c>
      <c r="AM1138" s="172">
        <v>0.944794188861986</v>
      </c>
      <c r="AN1138" s="172">
        <v>0.937603320016531</v>
      </c>
      <c r="AO1138" s="171">
        <v>0.99</v>
      </c>
      <c r="AP1138" s="361">
        <v>1</v>
      </c>
      <c r="AQ1138" s="361">
        <v>1</v>
      </c>
      <c r="AR1138" s="361">
        <v>1</v>
      </c>
      <c r="AS1138" s="362">
        <v>1</v>
      </c>
      <c r="AT1138" s="367">
        <v>0.0721861525408278</v>
      </c>
      <c r="AU1138" s="364">
        <v>0.0909090909090909</v>
      </c>
      <c r="AV1138" s="365">
        <v>0.1</v>
      </c>
      <c r="AW1138" s="365">
        <v>0.0909090909090909</v>
      </c>
      <c r="AX1138" s="365">
        <v>0.0756302521008403</v>
      </c>
      <c r="AY1138" s="145"/>
      <c r="AZ1138" s="143"/>
    </row>
    <row r="1139" spans="1:52">
      <c r="A1139" s="141"/>
      <c r="B1139" s="145"/>
      <c r="C1139" s="175" t="s">
        <v>1972</v>
      </c>
      <c r="D1139" s="169" t="s">
        <v>26</v>
      </c>
      <c r="E1139" s="169" t="s">
        <v>1973</v>
      </c>
      <c r="F1139" s="170" t="s">
        <v>2128</v>
      </c>
      <c r="G1139" s="198" t="s">
        <v>2129</v>
      </c>
      <c r="H1139" s="198" t="s">
        <v>2129</v>
      </c>
      <c r="I1139" s="198" t="s">
        <v>2129</v>
      </c>
      <c r="J1139" s="198" t="s">
        <v>2129</v>
      </c>
      <c r="K1139" s="171">
        <v>0.9</v>
      </c>
      <c r="L1139" s="172">
        <v>0.844444444444444</v>
      </c>
      <c r="M1139" s="172">
        <v>0.91304347826087</v>
      </c>
      <c r="N1139" s="173">
        <v>0.826086956521739</v>
      </c>
      <c r="O1139" s="173">
        <v>0.787548638132296</v>
      </c>
      <c r="P1139" s="359">
        <v>0.9</v>
      </c>
      <c r="Q1139" s="360">
        <v>0.974174323317606</v>
      </c>
      <c r="R1139" s="172">
        <v>0.971107994389902</v>
      </c>
      <c r="S1139" s="172">
        <v>0.974061810154525</v>
      </c>
      <c r="T1139" s="172">
        <v>0.950402655083215</v>
      </c>
      <c r="U1139" s="359">
        <v>0.9</v>
      </c>
      <c r="V1139" s="172">
        <v>0.768810528929724</v>
      </c>
      <c r="W1139" s="172">
        <v>0.854978962131837</v>
      </c>
      <c r="X1139" s="172">
        <v>0.823951434878587</v>
      </c>
      <c r="Y1139" s="172">
        <v>0.807321001513007</v>
      </c>
      <c r="Z1139" s="359">
        <v>0.92</v>
      </c>
      <c r="AA1139" s="359" t="s">
        <v>40</v>
      </c>
      <c r="AB1139" s="359" t="s">
        <v>40</v>
      </c>
      <c r="AC1139" s="359" t="s">
        <v>40</v>
      </c>
      <c r="AD1139" s="359" t="s">
        <v>40</v>
      </c>
      <c r="AE1139" s="359">
        <v>0.92</v>
      </c>
      <c r="AF1139" s="172">
        <v>0.99936788874842</v>
      </c>
      <c r="AG1139" s="172">
        <v>0.998503740648379</v>
      </c>
      <c r="AH1139" s="172">
        <v>0.997956403269755</v>
      </c>
      <c r="AI1139" s="172">
        <v>0.997653970131034</v>
      </c>
      <c r="AJ1139" s="359">
        <v>0.92</v>
      </c>
      <c r="AK1139" s="172">
        <v>0.940402284579091</v>
      </c>
      <c r="AL1139" s="172">
        <v>0.943618513323983</v>
      </c>
      <c r="AM1139" s="172">
        <v>0.958609271523179</v>
      </c>
      <c r="AN1139" s="172">
        <v>0.961589520332663</v>
      </c>
      <c r="AO1139" s="171">
        <v>0.99</v>
      </c>
      <c r="AP1139" s="361">
        <v>1</v>
      </c>
      <c r="AQ1139" s="361">
        <v>1</v>
      </c>
      <c r="AR1139" s="361">
        <v>1</v>
      </c>
      <c r="AS1139" s="362">
        <v>1</v>
      </c>
      <c r="AT1139" s="367">
        <v>0.0721861525408278</v>
      </c>
      <c r="AU1139" s="364">
        <v>0</v>
      </c>
      <c r="AV1139" s="365">
        <v>0.125</v>
      </c>
      <c r="AW1139" s="365">
        <v>0.166666666666667</v>
      </c>
      <c r="AX1139" s="365">
        <v>0.0926829268292683</v>
      </c>
      <c r="AY1139" s="145"/>
      <c r="AZ1139" s="143"/>
    </row>
    <row r="1140" spans="1:52">
      <c r="A1140" s="141"/>
      <c r="B1140" s="145"/>
      <c r="C1140" s="175" t="s">
        <v>1972</v>
      </c>
      <c r="D1140" s="169" t="s">
        <v>26</v>
      </c>
      <c r="E1140" s="169" t="s">
        <v>1973</v>
      </c>
      <c r="F1140" s="170" t="s">
        <v>2130</v>
      </c>
      <c r="G1140" s="198" t="s">
        <v>2131</v>
      </c>
      <c r="H1140" s="198" t="s">
        <v>2131</v>
      </c>
      <c r="I1140" s="198" t="s">
        <v>2131</v>
      </c>
      <c r="J1140" s="198" t="s">
        <v>2131</v>
      </c>
      <c r="K1140" s="171">
        <v>0.9</v>
      </c>
      <c r="L1140" s="172">
        <v>0.866666666666667</v>
      </c>
      <c r="M1140" s="172">
        <v>0.903225806451613</v>
      </c>
      <c r="N1140" s="173">
        <v>0.806451612903226</v>
      </c>
      <c r="O1140" s="173">
        <v>0.909310761789601</v>
      </c>
      <c r="P1140" s="359">
        <v>0.9</v>
      </c>
      <c r="Q1140" s="360">
        <v>0.995847971893964</v>
      </c>
      <c r="R1140" s="172">
        <v>0.992633517495396</v>
      </c>
      <c r="S1140" s="172">
        <v>0.992957746478873</v>
      </c>
      <c r="T1140" s="172">
        <v>0.950728179802459</v>
      </c>
      <c r="U1140" s="359">
        <v>0.9</v>
      </c>
      <c r="V1140" s="172">
        <v>0.812519961673587</v>
      </c>
      <c r="W1140" s="172">
        <v>0.864825046040516</v>
      </c>
      <c r="X1140" s="172">
        <v>0.853521126760563</v>
      </c>
      <c r="Y1140" s="172">
        <v>0.787971175166297</v>
      </c>
      <c r="Z1140" s="359">
        <v>0.92</v>
      </c>
      <c r="AA1140" s="359" t="s">
        <v>40</v>
      </c>
      <c r="AB1140" s="359" t="s">
        <v>40</v>
      </c>
      <c r="AC1140" s="359" t="s">
        <v>40</v>
      </c>
      <c r="AD1140" s="359" t="s">
        <v>40</v>
      </c>
      <c r="AE1140" s="359">
        <v>0.92</v>
      </c>
      <c r="AF1140" s="172">
        <v>1</v>
      </c>
      <c r="AG1140" s="172">
        <v>0.98989898989899</v>
      </c>
      <c r="AH1140" s="172">
        <v>1</v>
      </c>
      <c r="AI1140" s="172">
        <v>0.992613111726685</v>
      </c>
      <c r="AJ1140" s="359">
        <v>0.92</v>
      </c>
      <c r="AK1140" s="172">
        <v>0.925263494091345</v>
      </c>
      <c r="AL1140" s="172">
        <v>0.955801104972376</v>
      </c>
      <c r="AM1140" s="172">
        <v>0.945422535211268</v>
      </c>
      <c r="AN1140" s="172">
        <v>0.936706309211852</v>
      </c>
      <c r="AO1140" s="171">
        <v>0.99</v>
      </c>
      <c r="AP1140" s="361">
        <v>1</v>
      </c>
      <c r="AQ1140" s="361">
        <v>1</v>
      </c>
      <c r="AR1140" s="361">
        <v>1</v>
      </c>
      <c r="AS1140" s="362">
        <v>1</v>
      </c>
      <c r="AT1140" s="367">
        <v>0.0721861525408278</v>
      </c>
      <c r="AU1140" s="364">
        <v>0</v>
      </c>
      <c r="AV1140" s="365">
        <v>0</v>
      </c>
      <c r="AW1140" s="365">
        <v>0</v>
      </c>
      <c r="AX1140" s="365">
        <v>0.0582959641255605</v>
      </c>
      <c r="AY1140" s="145"/>
      <c r="AZ1140" s="143"/>
    </row>
    <row r="1141" spans="1:52">
      <c r="A1141" s="141"/>
      <c r="B1141" s="145"/>
      <c r="C1141" s="175" t="s">
        <v>1972</v>
      </c>
      <c r="D1141" s="169" t="s">
        <v>26</v>
      </c>
      <c r="E1141" s="169" t="s">
        <v>1973</v>
      </c>
      <c r="F1141" s="170" t="s">
        <v>2132</v>
      </c>
      <c r="G1141" s="198" t="s">
        <v>2133</v>
      </c>
      <c r="H1141" s="198" t="s">
        <v>2133</v>
      </c>
      <c r="I1141" s="198" t="s">
        <v>2133</v>
      </c>
      <c r="J1141" s="198" t="s">
        <v>2133</v>
      </c>
      <c r="K1141" s="171">
        <v>0.9</v>
      </c>
      <c r="L1141" s="172">
        <v>1</v>
      </c>
      <c r="M1141" s="172">
        <v>1</v>
      </c>
      <c r="N1141" s="173">
        <v>0.954545454545455</v>
      </c>
      <c r="O1141" s="173">
        <v>0.952299829642249</v>
      </c>
      <c r="P1141" s="359">
        <v>0.9</v>
      </c>
      <c r="Q1141" s="360">
        <v>0.98755832037325</v>
      </c>
      <c r="R1141" s="172">
        <v>0.989221556886228</v>
      </c>
      <c r="S1141" s="172">
        <v>0.987390350877193</v>
      </c>
      <c r="T1141" s="172">
        <v>0.97924944812362</v>
      </c>
      <c r="U1141" s="359">
        <v>0.9</v>
      </c>
      <c r="V1141" s="172">
        <v>0.838776568170036</v>
      </c>
      <c r="W1141" s="172">
        <v>0.89940119760479</v>
      </c>
      <c r="X1141" s="172">
        <v>0.914473684210526</v>
      </c>
      <c r="Y1141" s="172">
        <v>0.86532209512342</v>
      </c>
      <c r="Z1141" s="359">
        <v>0.92</v>
      </c>
      <c r="AA1141" s="359" t="s">
        <v>40</v>
      </c>
      <c r="AB1141" s="359" t="s">
        <v>40</v>
      </c>
      <c r="AC1141" s="359" t="s">
        <v>40</v>
      </c>
      <c r="AD1141" s="359" t="s">
        <v>40</v>
      </c>
      <c r="AE1141" s="359">
        <v>0.92</v>
      </c>
      <c r="AF1141" s="172">
        <v>1</v>
      </c>
      <c r="AG1141" s="172">
        <v>1</v>
      </c>
      <c r="AH1141" s="172">
        <v>1</v>
      </c>
      <c r="AI1141" s="172">
        <v>0.923529411764706</v>
      </c>
      <c r="AJ1141" s="359">
        <v>0.92</v>
      </c>
      <c r="AK1141" s="172">
        <v>0.952306894764126</v>
      </c>
      <c r="AL1141" s="172">
        <v>0.944311377245509</v>
      </c>
      <c r="AM1141" s="172">
        <v>0.978070175438597</v>
      </c>
      <c r="AN1141" s="172">
        <v>0.951816174994983</v>
      </c>
      <c r="AO1141" s="171">
        <v>0.99</v>
      </c>
      <c r="AP1141" s="361">
        <v>1</v>
      </c>
      <c r="AQ1141" s="361">
        <v>1</v>
      </c>
      <c r="AR1141" s="361">
        <v>1</v>
      </c>
      <c r="AS1141" s="362">
        <v>1</v>
      </c>
      <c r="AT1141" s="367">
        <v>0.0721861525408278</v>
      </c>
      <c r="AU1141" s="364">
        <v>0.333333333333333</v>
      </c>
      <c r="AV1141" s="365">
        <v>0.2</v>
      </c>
      <c r="AW1141" s="365">
        <v>0</v>
      </c>
      <c r="AX1141" s="365">
        <v>0.049645390070922</v>
      </c>
      <c r="AY1141" s="145"/>
      <c r="AZ1141" s="143"/>
    </row>
    <row r="1142" spans="1:52">
      <c r="A1142" s="141"/>
      <c r="B1142" s="145"/>
      <c r="C1142" s="175" t="s">
        <v>1972</v>
      </c>
      <c r="D1142" s="169" t="s">
        <v>26</v>
      </c>
      <c r="E1142" s="169" t="s">
        <v>1973</v>
      </c>
      <c r="F1142" s="170" t="s">
        <v>2134</v>
      </c>
      <c r="G1142" s="198" t="s">
        <v>2135</v>
      </c>
      <c r="H1142" s="198" t="s">
        <v>2135</v>
      </c>
      <c r="I1142" s="198" t="s">
        <v>2135</v>
      </c>
      <c r="J1142" s="198" t="s">
        <v>2135</v>
      </c>
      <c r="K1142" s="171">
        <v>0.9</v>
      </c>
      <c r="L1142" s="172">
        <v>0.96551724137931</v>
      </c>
      <c r="M1142" s="172">
        <v>0.964285714285714</v>
      </c>
      <c r="N1142" s="173">
        <v>1</v>
      </c>
      <c r="O1142" s="173">
        <v>0.922526817640048</v>
      </c>
      <c r="P1142" s="359">
        <v>0.9</v>
      </c>
      <c r="Q1142" s="360">
        <v>0.962466487935657</v>
      </c>
      <c r="R1142" s="172">
        <v>0.949771689497717</v>
      </c>
      <c r="S1142" s="172">
        <v>0.963826086956522</v>
      </c>
      <c r="T1142" s="172">
        <v>0.949562007932989</v>
      </c>
      <c r="U1142" s="359">
        <v>0.9</v>
      </c>
      <c r="V1142" s="172">
        <v>0.825439380399166</v>
      </c>
      <c r="W1142" s="172">
        <v>0.815068493150685</v>
      </c>
      <c r="X1142" s="172">
        <v>0.860869565217391</v>
      </c>
      <c r="Y1142" s="172">
        <v>0.829704370333976</v>
      </c>
      <c r="Z1142" s="359">
        <v>0.92</v>
      </c>
      <c r="AA1142" s="359" t="s">
        <v>40</v>
      </c>
      <c r="AB1142" s="359" t="s">
        <v>40</v>
      </c>
      <c r="AC1142" s="359" t="s">
        <v>40</v>
      </c>
      <c r="AD1142" s="359" t="s">
        <v>40</v>
      </c>
      <c r="AE1142" s="359">
        <v>0.92</v>
      </c>
      <c r="AF1142" s="172">
        <v>0.997652582159624</v>
      </c>
      <c r="AG1142" s="172">
        <v>0.996969696969697</v>
      </c>
      <c r="AH1142" s="172">
        <v>0.995983935742972</v>
      </c>
      <c r="AI1142" s="172">
        <v>0.953566199539845</v>
      </c>
      <c r="AJ1142" s="359">
        <v>0.92</v>
      </c>
      <c r="AK1142" s="172">
        <v>0.926720285969616</v>
      </c>
      <c r="AL1142" s="172">
        <v>0.946727549467275</v>
      </c>
      <c r="AM1142" s="172">
        <v>0.964869565217391</v>
      </c>
      <c r="AN1142" s="172">
        <v>0.95324090162854</v>
      </c>
      <c r="AO1142" s="171">
        <v>0.99</v>
      </c>
      <c r="AP1142" s="361">
        <v>1</v>
      </c>
      <c r="AQ1142" s="361">
        <v>1</v>
      </c>
      <c r="AR1142" s="361">
        <v>1</v>
      </c>
      <c r="AS1142" s="362">
        <v>1</v>
      </c>
      <c r="AT1142" s="367">
        <v>0.0721861525408278</v>
      </c>
      <c r="AU1142" s="364">
        <v>0</v>
      </c>
      <c r="AV1142" s="365">
        <v>0</v>
      </c>
      <c r="AW1142" s="365">
        <v>0.3</v>
      </c>
      <c r="AX1142" s="365">
        <v>0.120192307692308</v>
      </c>
      <c r="AY1142" s="145"/>
      <c r="AZ1142" s="143"/>
    </row>
    <row r="1143" spans="1:52">
      <c r="A1143" s="141"/>
      <c r="B1143" s="145"/>
      <c r="C1143" s="175" t="s">
        <v>1972</v>
      </c>
      <c r="D1143" s="169" t="s">
        <v>26</v>
      </c>
      <c r="E1143" s="169" t="s">
        <v>1973</v>
      </c>
      <c r="F1143" s="170" t="s">
        <v>2136</v>
      </c>
      <c r="G1143" s="198" t="s">
        <v>2137</v>
      </c>
      <c r="H1143" s="198" t="s">
        <v>2137</v>
      </c>
      <c r="I1143" s="198" t="s">
        <v>2137</v>
      </c>
      <c r="J1143" s="198" t="s">
        <v>2137</v>
      </c>
      <c r="K1143" s="171">
        <v>0.9</v>
      </c>
      <c r="L1143" s="172">
        <v>0.827586206896552</v>
      </c>
      <c r="M1143" s="172">
        <v>0.931034482758621</v>
      </c>
      <c r="N1143" s="173">
        <v>0.896551724137931</v>
      </c>
      <c r="O1143" s="173">
        <v>0.873563218390805</v>
      </c>
      <c r="P1143" s="359">
        <v>0.9</v>
      </c>
      <c r="Q1143" s="360">
        <v>0.976073187895848</v>
      </c>
      <c r="R1143" s="172">
        <v>0.982532751091703</v>
      </c>
      <c r="S1143" s="172">
        <v>0.9798873692679</v>
      </c>
      <c r="T1143" s="172">
        <v>0.94776057620664</v>
      </c>
      <c r="U1143" s="359">
        <v>0.9</v>
      </c>
      <c r="V1143" s="172">
        <v>0.832864180154821</v>
      </c>
      <c r="W1143" s="172">
        <v>0.85764192139738</v>
      </c>
      <c r="X1143" s="172">
        <v>0.865245374094932</v>
      </c>
      <c r="Y1143" s="172">
        <v>0.817272401136959</v>
      </c>
      <c r="Z1143" s="359">
        <v>0.92</v>
      </c>
      <c r="AA1143" s="359" t="s">
        <v>40</v>
      </c>
      <c r="AB1143" s="359" t="s">
        <v>40</v>
      </c>
      <c r="AC1143" s="359" t="s">
        <v>40</v>
      </c>
      <c r="AD1143" s="359" t="s">
        <v>40</v>
      </c>
      <c r="AE1143" s="359">
        <v>0.92</v>
      </c>
      <c r="AF1143" s="172">
        <v>0.890052356020942</v>
      </c>
      <c r="AG1143" s="172">
        <v>0.965333333333333</v>
      </c>
      <c r="AH1143" s="172">
        <v>1</v>
      </c>
      <c r="AI1143" s="172">
        <v>0.975595783684693</v>
      </c>
      <c r="AJ1143" s="359">
        <v>0.92</v>
      </c>
      <c r="AK1143" s="172">
        <v>0.91414496833216</v>
      </c>
      <c r="AL1143" s="172">
        <v>0.939301310043668</v>
      </c>
      <c r="AM1143" s="172">
        <v>0.914320193081255</v>
      </c>
      <c r="AN1143" s="172">
        <v>0.934487754398068</v>
      </c>
      <c r="AO1143" s="171">
        <v>0.99</v>
      </c>
      <c r="AP1143" s="361">
        <v>1</v>
      </c>
      <c r="AQ1143" s="361">
        <v>1</v>
      </c>
      <c r="AR1143" s="361">
        <v>1</v>
      </c>
      <c r="AS1143" s="362">
        <v>1</v>
      </c>
      <c r="AT1143" s="367">
        <v>0.0721861525408278</v>
      </c>
      <c r="AU1143" s="364">
        <v>0</v>
      </c>
      <c r="AV1143" s="365">
        <v>1</v>
      </c>
      <c r="AW1143" s="365">
        <v>0.333333333333333</v>
      </c>
      <c r="AX1143" s="365">
        <v>0.102941176470588</v>
      </c>
      <c r="AY1143" s="145"/>
      <c r="AZ1143" s="143"/>
    </row>
    <row r="1144" spans="1:52">
      <c r="A1144" s="141"/>
      <c r="B1144" s="145"/>
      <c r="C1144" s="175" t="s">
        <v>1972</v>
      </c>
      <c r="D1144" s="169" t="s">
        <v>26</v>
      </c>
      <c r="E1144" s="169" t="s">
        <v>1973</v>
      </c>
      <c r="F1144" s="170" t="s">
        <v>2138</v>
      </c>
      <c r="G1144" s="198" t="s">
        <v>2139</v>
      </c>
      <c r="H1144" s="198" t="s">
        <v>2139</v>
      </c>
      <c r="I1144" s="198" t="s">
        <v>2139</v>
      </c>
      <c r="J1144" s="198" t="s">
        <v>2139</v>
      </c>
      <c r="K1144" s="171">
        <v>0.9</v>
      </c>
      <c r="L1144" s="172">
        <v>0.833333333333333</v>
      </c>
      <c r="M1144" s="172">
        <v>0.941176470588235</v>
      </c>
      <c r="N1144" s="173">
        <v>0.789473684210526</v>
      </c>
      <c r="O1144" s="173">
        <v>0.87719298245614</v>
      </c>
      <c r="P1144" s="359">
        <v>0.9</v>
      </c>
      <c r="Q1144" s="360">
        <v>0.921948356807512</v>
      </c>
      <c r="R1144" s="172">
        <v>0.925775978407557</v>
      </c>
      <c r="S1144" s="172">
        <v>0.992296918767507</v>
      </c>
      <c r="T1144" s="172">
        <v>0.872185054994897</v>
      </c>
      <c r="U1144" s="359">
        <v>0.9</v>
      </c>
      <c r="V1144" s="172">
        <v>0.618544600938967</v>
      </c>
      <c r="W1144" s="172">
        <v>0.6417004048583</v>
      </c>
      <c r="X1144" s="172">
        <v>0.716386554621849</v>
      </c>
      <c r="Y1144" s="172">
        <v>0.601836942964055</v>
      </c>
      <c r="Z1144" s="359">
        <v>0.92</v>
      </c>
      <c r="AA1144" s="359" t="s">
        <v>40</v>
      </c>
      <c r="AB1144" s="359" t="s">
        <v>40</v>
      </c>
      <c r="AC1144" s="359" t="s">
        <v>40</v>
      </c>
      <c r="AD1144" s="359" t="s">
        <v>40</v>
      </c>
      <c r="AE1144" s="359">
        <v>0.92</v>
      </c>
      <c r="AF1144" s="172">
        <v>1</v>
      </c>
      <c r="AG1144" s="172">
        <v>1</v>
      </c>
      <c r="AH1144" s="172">
        <v>1</v>
      </c>
      <c r="AI1144" s="172">
        <v>0.975942261427426</v>
      </c>
      <c r="AJ1144" s="359">
        <v>0.92</v>
      </c>
      <c r="AK1144" s="172">
        <v>0.922535211267606</v>
      </c>
      <c r="AL1144" s="172">
        <v>0.923076923076923</v>
      </c>
      <c r="AM1144" s="172">
        <v>0.964985994397759</v>
      </c>
      <c r="AN1144" s="172">
        <v>0.929583853044563</v>
      </c>
      <c r="AO1144" s="171">
        <v>0.99</v>
      </c>
      <c r="AP1144" s="361" t="s">
        <v>40</v>
      </c>
      <c r="AQ1144" s="361" t="s">
        <v>40</v>
      </c>
      <c r="AR1144" s="361" t="s">
        <v>40</v>
      </c>
      <c r="AS1144" s="362">
        <v>1</v>
      </c>
      <c r="AT1144" s="367">
        <v>0.0721861525408278</v>
      </c>
      <c r="AU1144" s="364">
        <v>0</v>
      </c>
      <c r="AV1144" s="365">
        <v>0</v>
      </c>
      <c r="AW1144" s="365">
        <v>0</v>
      </c>
      <c r="AX1144" s="365">
        <v>0.0737704918032787</v>
      </c>
      <c r="AY1144" s="145"/>
      <c r="AZ1144" s="143"/>
    </row>
    <row r="1145" spans="1:52">
      <c r="A1145" s="141"/>
      <c r="B1145" s="145"/>
      <c r="C1145" s="175" t="s">
        <v>1972</v>
      </c>
      <c r="D1145" s="169" t="s">
        <v>26</v>
      </c>
      <c r="E1145" s="169" t="s">
        <v>1973</v>
      </c>
      <c r="F1145" s="170" t="s">
        <v>2140</v>
      </c>
      <c r="G1145" s="198" t="s">
        <v>2141</v>
      </c>
      <c r="H1145" s="198" t="s">
        <v>2141</v>
      </c>
      <c r="I1145" s="198" t="s">
        <v>2141</v>
      </c>
      <c r="J1145" s="198" t="s">
        <v>2141</v>
      </c>
      <c r="K1145" s="171">
        <v>0.9</v>
      </c>
      <c r="L1145" s="172">
        <v>0.9375</v>
      </c>
      <c r="M1145" s="172">
        <v>1</v>
      </c>
      <c r="N1145" s="173">
        <v>1</v>
      </c>
      <c r="O1145" s="173">
        <v>0.964912280701754</v>
      </c>
      <c r="P1145" s="359">
        <v>0.9</v>
      </c>
      <c r="Q1145" s="360">
        <v>0.961789375582479</v>
      </c>
      <c r="R1145" s="172">
        <v>0.979278587874137</v>
      </c>
      <c r="S1145" s="172">
        <v>0.983098591549296</v>
      </c>
      <c r="T1145" s="172">
        <v>0.984489964094414</v>
      </c>
      <c r="U1145" s="359">
        <v>0.9</v>
      </c>
      <c r="V1145" s="172">
        <v>0.949673811742777</v>
      </c>
      <c r="W1145" s="172">
        <v>0.935533384497314</v>
      </c>
      <c r="X1145" s="172">
        <v>0.945539906103286</v>
      </c>
      <c r="Y1145" s="172">
        <v>0.958178821590441</v>
      </c>
      <c r="Z1145" s="359">
        <v>0.92</v>
      </c>
      <c r="AA1145" s="359">
        <v>0.963917525773196</v>
      </c>
      <c r="AB1145" s="359">
        <v>0.962585034013605</v>
      </c>
      <c r="AC1145" s="359">
        <v>0.99079754601227</v>
      </c>
      <c r="AD1145" s="359">
        <v>0.971975877970912</v>
      </c>
      <c r="AE1145" s="359">
        <v>0.92</v>
      </c>
      <c r="AF1145" s="172">
        <v>1</v>
      </c>
      <c r="AG1145" s="172">
        <v>0.999495713565305</v>
      </c>
      <c r="AH1145" s="172">
        <v>0.998874296435272</v>
      </c>
      <c r="AI1145" s="172">
        <v>0.998908147945953</v>
      </c>
      <c r="AJ1145" s="359">
        <v>0.92</v>
      </c>
      <c r="AK1145" s="172">
        <v>0.977111286503552</v>
      </c>
      <c r="AL1145" s="172">
        <v>0.970569818409518</v>
      </c>
      <c r="AM1145" s="172">
        <v>0.984184040258807</v>
      </c>
      <c r="AN1145" s="172">
        <v>0.983645960976529</v>
      </c>
      <c r="AO1145" s="171">
        <v>0.99</v>
      </c>
      <c r="AP1145" s="361">
        <v>1</v>
      </c>
      <c r="AQ1145" s="361">
        <v>1</v>
      </c>
      <c r="AR1145" s="361">
        <v>1</v>
      </c>
      <c r="AS1145" s="362">
        <v>1</v>
      </c>
      <c r="AT1145" s="367">
        <v>0.0721861525408278</v>
      </c>
      <c r="AU1145" s="364">
        <v>0.125</v>
      </c>
      <c r="AV1145" s="365">
        <v>0</v>
      </c>
      <c r="AW1145" s="365">
        <v>0</v>
      </c>
      <c r="AX1145" s="365">
        <v>0.0949367088607595</v>
      </c>
      <c r="AY1145" s="145"/>
      <c r="AZ1145" s="143"/>
    </row>
    <row r="1146" spans="1:52">
      <c r="A1146" s="141"/>
      <c r="B1146" s="145"/>
      <c r="C1146" s="175" t="s">
        <v>1972</v>
      </c>
      <c r="D1146" s="169" t="s">
        <v>26</v>
      </c>
      <c r="E1146" s="169" t="s">
        <v>1973</v>
      </c>
      <c r="F1146" s="170" t="s">
        <v>2142</v>
      </c>
      <c r="G1146" s="198" t="s">
        <v>2143</v>
      </c>
      <c r="H1146" s="198" t="s">
        <v>2143</v>
      </c>
      <c r="I1146" s="198" t="s">
        <v>2143</v>
      </c>
      <c r="J1146" s="198" t="s">
        <v>2143</v>
      </c>
      <c r="K1146" s="171">
        <v>0.9</v>
      </c>
      <c r="L1146" s="172">
        <v>0.951612903225806</v>
      </c>
      <c r="M1146" s="172">
        <v>0.954545454545455</v>
      </c>
      <c r="N1146" s="173">
        <v>0.970149253731343</v>
      </c>
      <c r="O1146" s="173">
        <v>0.980290456431535</v>
      </c>
      <c r="P1146" s="359">
        <v>0.9</v>
      </c>
      <c r="Q1146" s="360">
        <v>0.980392156862745</v>
      </c>
      <c r="R1146" s="172">
        <v>0.977286193956152</v>
      </c>
      <c r="S1146" s="172">
        <v>0.988042947779405</v>
      </c>
      <c r="T1146" s="172">
        <v>0.964106223242539</v>
      </c>
      <c r="U1146" s="359">
        <v>0.9</v>
      </c>
      <c r="V1146" s="172">
        <v>0.916924664602683</v>
      </c>
      <c r="W1146" s="172">
        <v>0.922180525380209</v>
      </c>
      <c r="X1146" s="172">
        <v>0.948023426061493</v>
      </c>
      <c r="Y1146" s="172">
        <v>0.933494136625923</v>
      </c>
      <c r="Z1146" s="359">
        <v>0.92</v>
      </c>
      <c r="AA1146" s="359">
        <v>0.957413249211357</v>
      </c>
      <c r="AB1146" s="359">
        <v>0.95692025664528</v>
      </c>
      <c r="AC1146" s="359">
        <v>0.971509971509972</v>
      </c>
      <c r="AD1146" s="359">
        <v>0.955747886594974</v>
      </c>
      <c r="AE1146" s="359">
        <v>0.92</v>
      </c>
      <c r="AF1146" s="172">
        <v>0.999305796598403</v>
      </c>
      <c r="AG1146" s="172">
        <v>0.997936726272352</v>
      </c>
      <c r="AH1146" s="172">
        <v>0.998850197109067</v>
      </c>
      <c r="AI1146" s="172">
        <v>0.995362557453523</v>
      </c>
      <c r="AJ1146" s="359">
        <v>0.92</v>
      </c>
      <c r="AK1146" s="172">
        <v>0.972949002217295</v>
      </c>
      <c r="AL1146" s="172">
        <v>0.970588235294118</v>
      </c>
      <c r="AM1146" s="172">
        <v>0.981643038894947</v>
      </c>
      <c r="AN1146" s="172">
        <v>0.975946297574473</v>
      </c>
      <c r="AO1146" s="171">
        <v>0.99</v>
      </c>
      <c r="AP1146" s="361">
        <v>1</v>
      </c>
      <c r="AQ1146" s="361">
        <v>1</v>
      </c>
      <c r="AR1146" s="361">
        <v>1</v>
      </c>
      <c r="AS1146" s="362">
        <v>1</v>
      </c>
      <c r="AT1146" s="367">
        <v>0.0721861525408278</v>
      </c>
      <c r="AU1146" s="364">
        <v>0</v>
      </c>
      <c r="AV1146" s="365">
        <v>0</v>
      </c>
      <c r="AW1146" s="365">
        <v>0.0384615384615385</v>
      </c>
      <c r="AX1146" s="365">
        <v>0.037914691943128</v>
      </c>
      <c r="AY1146" s="145"/>
      <c r="AZ1146" s="143"/>
    </row>
    <row r="1147" spans="1:52">
      <c r="A1147" s="141"/>
      <c r="B1147" s="145"/>
      <c r="C1147" s="175" t="s">
        <v>1972</v>
      </c>
      <c r="D1147" s="169" t="s">
        <v>26</v>
      </c>
      <c r="E1147" s="169" t="s">
        <v>1973</v>
      </c>
      <c r="F1147" s="170" t="s">
        <v>2144</v>
      </c>
      <c r="G1147" s="198" t="s">
        <v>2145</v>
      </c>
      <c r="H1147" s="198" t="s">
        <v>2145</v>
      </c>
      <c r="I1147" s="198" t="s">
        <v>2145</v>
      </c>
      <c r="J1147" s="198" t="s">
        <v>2145</v>
      </c>
      <c r="K1147" s="171">
        <v>0.9</v>
      </c>
      <c r="L1147" s="172">
        <v>0.953846153846154</v>
      </c>
      <c r="M1147" s="172">
        <v>0.925373134328358</v>
      </c>
      <c r="N1147" s="173">
        <v>0.971830985915493</v>
      </c>
      <c r="O1147" s="173">
        <v>0.971707818930041</v>
      </c>
      <c r="P1147" s="359">
        <v>0.9</v>
      </c>
      <c r="Q1147" s="360">
        <v>0.987430869783811</v>
      </c>
      <c r="R1147" s="172">
        <v>0.95671081241352</v>
      </c>
      <c r="S1147" s="172">
        <v>0.990676547932106</v>
      </c>
      <c r="T1147" s="172">
        <v>0.976174767789235</v>
      </c>
      <c r="U1147" s="359">
        <v>0.9</v>
      </c>
      <c r="V1147" s="172">
        <v>0.935394670688788</v>
      </c>
      <c r="W1147" s="172">
        <v>0.894643210120577</v>
      </c>
      <c r="X1147" s="172">
        <v>0.945971790580923</v>
      </c>
      <c r="Y1147" s="172">
        <v>0.928561368134678</v>
      </c>
      <c r="Z1147" s="359">
        <v>0.92</v>
      </c>
      <c r="AA1147" s="359">
        <v>0.947103274559194</v>
      </c>
      <c r="AB1147" s="359">
        <v>0.939137785291631</v>
      </c>
      <c r="AC1147" s="359">
        <v>0.967399545109932</v>
      </c>
      <c r="AD1147" s="359">
        <v>0.958484516074593</v>
      </c>
      <c r="AE1147" s="359">
        <v>0.92</v>
      </c>
      <c r="AF1147" s="172">
        <v>0.998594847775176</v>
      </c>
      <c r="AG1147" s="172">
        <v>0.989121989121989</v>
      </c>
      <c r="AH1147" s="172">
        <v>0.995754716981132</v>
      </c>
      <c r="AI1147" s="172">
        <v>0.99430371887999</v>
      </c>
      <c r="AJ1147" s="359">
        <v>0.92</v>
      </c>
      <c r="AK1147" s="172">
        <v>0.965213746856664</v>
      </c>
      <c r="AL1147" s="172">
        <v>0.961076405574243</v>
      </c>
      <c r="AM1147" s="172">
        <v>0.980370774263904</v>
      </c>
      <c r="AN1147" s="172">
        <v>0.978129253297038</v>
      </c>
      <c r="AO1147" s="171">
        <v>0.99</v>
      </c>
      <c r="AP1147" s="361">
        <v>1</v>
      </c>
      <c r="AQ1147" s="361">
        <v>1</v>
      </c>
      <c r="AR1147" s="361">
        <v>1</v>
      </c>
      <c r="AS1147" s="362">
        <v>1</v>
      </c>
      <c r="AT1147" s="367">
        <v>0.0721861525408278</v>
      </c>
      <c r="AU1147" s="364">
        <v>0.0540540540540541</v>
      </c>
      <c r="AV1147" s="365">
        <v>0</v>
      </c>
      <c r="AW1147" s="365">
        <v>0</v>
      </c>
      <c r="AX1147" s="365">
        <v>0.0385093167701863</v>
      </c>
      <c r="AY1147" s="145"/>
      <c r="AZ1147" s="143"/>
    </row>
    <row r="1148" spans="1:52">
      <c r="A1148" s="141"/>
      <c r="B1148" s="145"/>
      <c r="C1148" s="175" t="s">
        <v>1972</v>
      </c>
      <c r="D1148" s="169" t="s">
        <v>26</v>
      </c>
      <c r="E1148" s="169" t="s">
        <v>1973</v>
      </c>
      <c r="F1148" s="170" t="s">
        <v>2146</v>
      </c>
      <c r="G1148" s="198" t="s">
        <v>2147</v>
      </c>
      <c r="H1148" s="198" t="s">
        <v>2147</v>
      </c>
      <c r="I1148" s="198" t="s">
        <v>2147</v>
      </c>
      <c r="J1148" s="198" t="s">
        <v>2147</v>
      </c>
      <c r="K1148" s="171">
        <v>0.9</v>
      </c>
      <c r="L1148" s="172">
        <v>1</v>
      </c>
      <c r="M1148" s="172">
        <v>1</v>
      </c>
      <c r="N1148" s="173">
        <v>0.957446808510638</v>
      </c>
      <c r="O1148" s="173">
        <v>0.985339506172839</v>
      </c>
      <c r="P1148" s="359">
        <v>0.9</v>
      </c>
      <c r="Q1148" s="360">
        <v>0.988198542172857</v>
      </c>
      <c r="R1148" s="172">
        <v>0.987862068965517</v>
      </c>
      <c r="S1148" s="172">
        <v>0.988888888888889</v>
      </c>
      <c r="T1148" s="172">
        <v>0.987146659139481</v>
      </c>
      <c r="U1148" s="359">
        <v>0.9</v>
      </c>
      <c r="V1148" s="172">
        <v>0.961471711211385</v>
      </c>
      <c r="W1148" s="172">
        <v>0.948137931034483</v>
      </c>
      <c r="X1148" s="172">
        <v>0.97037037037037</v>
      </c>
      <c r="Y1148" s="172">
        <v>0.965805072785193</v>
      </c>
      <c r="Z1148" s="359">
        <v>0.92</v>
      </c>
      <c r="AA1148" s="359">
        <v>0.958083832335329</v>
      </c>
      <c r="AB1148" s="359">
        <v>0.959490740740741</v>
      </c>
      <c r="AC1148" s="359">
        <v>0.971307120085016</v>
      </c>
      <c r="AD1148" s="359">
        <v>0.97223194493058</v>
      </c>
      <c r="AE1148" s="359">
        <v>0.92</v>
      </c>
      <c r="AF1148" s="172">
        <v>0.999502157318287</v>
      </c>
      <c r="AG1148" s="172">
        <v>0.998851234922458</v>
      </c>
      <c r="AH1148" s="172">
        <v>0.99813258636788</v>
      </c>
      <c r="AI1148" s="172">
        <v>0.997488764745344</v>
      </c>
      <c r="AJ1148" s="359">
        <v>0.92</v>
      </c>
      <c r="AK1148" s="172">
        <v>0.978415138971023</v>
      </c>
      <c r="AL1148" s="172">
        <v>0.968367119625752</v>
      </c>
      <c r="AM1148" s="172">
        <v>0.982357453336743</v>
      </c>
      <c r="AN1148" s="172">
        <v>0.984412901986214</v>
      </c>
      <c r="AO1148" s="171">
        <v>0.99</v>
      </c>
      <c r="AP1148" s="361">
        <v>1</v>
      </c>
      <c r="AQ1148" s="361">
        <v>1</v>
      </c>
      <c r="AR1148" s="361">
        <v>1</v>
      </c>
      <c r="AS1148" s="362">
        <v>1</v>
      </c>
      <c r="AT1148" s="367">
        <v>0.0721861525408278</v>
      </c>
      <c r="AU1148" s="364">
        <v>0</v>
      </c>
      <c r="AV1148" s="365">
        <v>0</v>
      </c>
      <c r="AW1148" s="365">
        <v>0.05</v>
      </c>
      <c r="AX1148" s="365">
        <v>0.0751043115438109</v>
      </c>
      <c r="AY1148" s="145"/>
      <c r="AZ1148" s="143"/>
    </row>
    <row r="1149" spans="1:52">
      <c r="A1149" s="141"/>
      <c r="B1149" s="145"/>
      <c r="C1149" s="175" t="s">
        <v>1972</v>
      </c>
      <c r="D1149" s="169" t="s">
        <v>26</v>
      </c>
      <c r="E1149" s="169" t="s">
        <v>1973</v>
      </c>
      <c r="F1149" s="170" t="s">
        <v>2148</v>
      </c>
      <c r="G1149" s="198" t="s">
        <v>2149</v>
      </c>
      <c r="H1149" s="198" t="s">
        <v>2149</v>
      </c>
      <c r="I1149" s="198" t="s">
        <v>2149</v>
      </c>
      <c r="J1149" s="198" t="s">
        <v>2149</v>
      </c>
      <c r="K1149" s="171">
        <v>0.9</v>
      </c>
      <c r="L1149" s="172">
        <v>0.91304347826087</v>
      </c>
      <c r="M1149" s="172">
        <v>1</v>
      </c>
      <c r="N1149" s="173">
        <v>0.75</v>
      </c>
      <c r="O1149" s="173">
        <v>0.93030794165316</v>
      </c>
      <c r="P1149" s="359">
        <v>0.9</v>
      </c>
      <c r="Q1149" s="360">
        <v>0.968703427719821</v>
      </c>
      <c r="R1149" s="172">
        <v>0.965478211658178</v>
      </c>
      <c r="S1149" s="172">
        <v>0.90336435218325</v>
      </c>
      <c r="T1149" s="172">
        <v>0.964646578301866</v>
      </c>
      <c r="U1149" s="359">
        <v>0.9</v>
      </c>
      <c r="V1149" s="172">
        <v>0.911326378539493</v>
      </c>
      <c r="W1149" s="172">
        <v>0.820033955857385</v>
      </c>
      <c r="X1149" s="172">
        <v>0.896921975662133</v>
      </c>
      <c r="Y1149" s="172">
        <v>0.896842721155794</v>
      </c>
      <c r="Z1149" s="359">
        <v>0.92</v>
      </c>
      <c r="AA1149" s="359">
        <v>0.9004329004329</v>
      </c>
      <c r="AB1149" s="359">
        <v>0.909604519774011</v>
      </c>
      <c r="AC1149" s="359">
        <v>0.902374670184697</v>
      </c>
      <c r="AD1149" s="359">
        <v>0.934095908490981</v>
      </c>
      <c r="AE1149" s="359">
        <v>0.92</v>
      </c>
      <c r="AF1149" s="172">
        <v>0.986402966625464</v>
      </c>
      <c r="AG1149" s="172">
        <v>0.998114097123998</v>
      </c>
      <c r="AH1149" s="172">
        <v>0.998590887740723</v>
      </c>
      <c r="AI1149" s="172">
        <v>0.998864007718523</v>
      </c>
      <c r="AJ1149" s="359">
        <v>0.92</v>
      </c>
      <c r="AK1149" s="172">
        <v>0.956770502225048</v>
      </c>
      <c r="AL1149" s="172">
        <v>0.959453088165959</v>
      </c>
      <c r="AM1149" s="172">
        <v>0.959459459459459</v>
      </c>
      <c r="AN1149" s="172">
        <v>0.969680136188514</v>
      </c>
      <c r="AO1149" s="171">
        <v>0.99</v>
      </c>
      <c r="AP1149" s="361">
        <v>1</v>
      </c>
      <c r="AQ1149" s="361">
        <v>1</v>
      </c>
      <c r="AR1149" s="361">
        <v>1</v>
      </c>
      <c r="AS1149" s="362">
        <v>1</v>
      </c>
      <c r="AT1149" s="367">
        <v>0.0721861525408278</v>
      </c>
      <c r="AU1149" s="364">
        <v>0</v>
      </c>
      <c r="AV1149" s="365">
        <v>0</v>
      </c>
      <c r="AW1149" s="365">
        <v>0.111111111111111</v>
      </c>
      <c r="AX1149" s="365">
        <v>0.0577617328519856</v>
      </c>
      <c r="AY1149" s="145"/>
      <c r="AZ1149" s="143"/>
    </row>
    <row r="1150" spans="1:52">
      <c r="A1150" s="141"/>
      <c r="B1150" s="145"/>
      <c r="C1150" s="175" t="s">
        <v>1972</v>
      </c>
      <c r="D1150" s="169" t="s">
        <v>26</v>
      </c>
      <c r="E1150" s="169" t="s">
        <v>1973</v>
      </c>
      <c r="F1150" s="170" t="s">
        <v>2150</v>
      </c>
      <c r="G1150" s="198" t="s">
        <v>2151</v>
      </c>
      <c r="H1150" s="198" t="s">
        <v>2151</v>
      </c>
      <c r="I1150" s="198" t="s">
        <v>2151</v>
      </c>
      <c r="J1150" s="198" t="s">
        <v>2151</v>
      </c>
      <c r="K1150" s="171">
        <v>0.9</v>
      </c>
      <c r="L1150" s="172">
        <v>1</v>
      </c>
      <c r="M1150" s="172">
        <v>1</v>
      </c>
      <c r="N1150" s="173">
        <v>1</v>
      </c>
      <c r="O1150" s="173">
        <v>0.984261501210654</v>
      </c>
      <c r="P1150" s="359">
        <v>0.9</v>
      </c>
      <c r="Q1150" s="360">
        <v>0.980136208853575</v>
      </c>
      <c r="R1150" s="172">
        <v>0.983996342021033</v>
      </c>
      <c r="S1150" s="172">
        <v>0.985861881457314</v>
      </c>
      <c r="T1150" s="172">
        <v>0.982090267789877</v>
      </c>
      <c r="U1150" s="359">
        <v>0.9</v>
      </c>
      <c r="V1150" s="172">
        <v>0.933598183881952</v>
      </c>
      <c r="W1150" s="172">
        <v>0.919067215363512</v>
      </c>
      <c r="X1150" s="172">
        <v>0.926046764545949</v>
      </c>
      <c r="Y1150" s="172">
        <v>0.927539209643175</v>
      </c>
      <c r="Z1150" s="359">
        <v>0.92</v>
      </c>
      <c r="AA1150" s="359">
        <v>0.95679012345679</v>
      </c>
      <c r="AB1150" s="359">
        <v>0.964749536178108</v>
      </c>
      <c r="AC1150" s="359">
        <v>0.971781305114638</v>
      </c>
      <c r="AD1150" s="359">
        <v>0.967391989908546</v>
      </c>
      <c r="AE1150" s="359">
        <v>0.92</v>
      </c>
      <c r="AF1150" s="172">
        <v>0.995555555555556</v>
      </c>
      <c r="AG1150" s="172">
        <v>0.990683229813665</v>
      </c>
      <c r="AH1150" s="172">
        <v>1</v>
      </c>
      <c r="AI1150" s="172">
        <v>0.997810357958873</v>
      </c>
      <c r="AJ1150" s="359">
        <v>0.92</v>
      </c>
      <c r="AK1150" s="172">
        <v>0.976510067114094</v>
      </c>
      <c r="AL1150" s="172">
        <v>0.971386647101981</v>
      </c>
      <c r="AM1150" s="172">
        <v>0.977556109725686</v>
      </c>
      <c r="AN1150" s="172">
        <v>0.981847318170188</v>
      </c>
      <c r="AO1150" s="171">
        <v>0.99</v>
      </c>
      <c r="AP1150" s="361">
        <v>1</v>
      </c>
      <c r="AQ1150" s="361">
        <v>1</v>
      </c>
      <c r="AR1150" s="361">
        <v>1</v>
      </c>
      <c r="AS1150" s="362">
        <v>1</v>
      </c>
      <c r="AT1150" s="367">
        <v>0.0721861525408278</v>
      </c>
      <c r="AU1150" s="364">
        <v>0.125</v>
      </c>
      <c r="AV1150" s="365">
        <v>0.181818181818182</v>
      </c>
      <c r="AW1150" s="365">
        <v>0</v>
      </c>
      <c r="AX1150" s="365">
        <v>0.0467625899280576</v>
      </c>
      <c r="AY1150" s="145"/>
      <c r="AZ1150" s="143"/>
    </row>
    <row r="1151" spans="1:52">
      <c r="A1151" s="141"/>
      <c r="B1151" s="145"/>
      <c r="C1151" s="175" t="s">
        <v>1972</v>
      </c>
      <c r="D1151" s="169" t="s">
        <v>26</v>
      </c>
      <c r="E1151" s="169" t="s">
        <v>1973</v>
      </c>
      <c r="F1151" s="170" t="s">
        <v>2152</v>
      </c>
      <c r="G1151" s="198" t="s">
        <v>2153</v>
      </c>
      <c r="H1151" s="198" t="s">
        <v>2153</v>
      </c>
      <c r="I1151" s="198" t="s">
        <v>2153</v>
      </c>
      <c r="J1151" s="198" t="s">
        <v>2153</v>
      </c>
      <c r="K1151" s="171">
        <v>0.9</v>
      </c>
      <c r="L1151" s="172">
        <v>0.933333333333333</v>
      </c>
      <c r="M1151" s="172">
        <v>0.951612903225806</v>
      </c>
      <c r="N1151" s="173">
        <v>0.883333333333333</v>
      </c>
      <c r="O1151" s="173">
        <v>0.927552766685682</v>
      </c>
      <c r="P1151" s="359">
        <v>0.9</v>
      </c>
      <c r="Q1151" s="360">
        <v>0.928823114869627</v>
      </c>
      <c r="R1151" s="172">
        <v>0.931588785046729</v>
      </c>
      <c r="S1151" s="172">
        <v>0.920943134535368</v>
      </c>
      <c r="T1151" s="172">
        <v>0.954481420915893</v>
      </c>
      <c r="U1151" s="359">
        <v>0.9</v>
      </c>
      <c r="V1151" s="172">
        <v>0.891237961005403</v>
      </c>
      <c r="W1151" s="172">
        <v>0.893457943925234</v>
      </c>
      <c r="X1151" s="172">
        <v>0.86754507628294</v>
      </c>
      <c r="Y1151" s="172">
        <v>0.916700292366612</v>
      </c>
      <c r="Z1151" s="359">
        <v>0.92</v>
      </c>
      <c r="AA1151" s="359">
        <v>0.896046852122987</v>
      </c>
      <c r="AB1151" s="359">
        <v>0.881481481481482</v>
      </c>
      <c r="AC1151" s="359">
        <v>0.930340557275542</v>
      </c>
      <c r="AD1151" s="359">
        <v>0.942135585635977</v>
      </c>
      <c r="AE1151" s="359">
        <v>0.92</v>
      </c>
      <c r="AF1151" s="172">
        <v>1</v>
      </c>
      <c r="AG1151" s="172">
        <v>0.986960882647944</v>
      </c>
      <c r="AH1151" s="172">
        <v>0.990009082652134</v>
      </c>
      <c r="AI1151" s="172">
        <v>0.996506461350609</v>
      </c>
      <c r="AJ1151" s="359">
        <v>0.92</v>
      </c>
      <c r="AK1151" s="172">
        <v>0.928947368421053</v>
      </c>
      <c r="AL1151" s="172">
        <v>0.926749611197512</v>
      </c>
      <c r="AM1151" s="172">
        <v>0.954966180135279</v>
      </c>
      <c r="AN1151" s="172">
        <v>0.964749546658833</v>
      </c>
      <c r="AO1151" s="171">
        <v>0.99</v>
      </c>
      <c r="AP1151" s="361">
        <v>1</v>
      </c>
      <c r="AQ1151" s="361">
        <v>1</v>
      </c>
      <c r="AR1151" s="361">
        <v>1</v>
      </c>
      <c r="AS1151" s="362">
        <v>1</v>
      </c>
      <c r="AT1151" s="367">
        <v>0.0721861525408278</v>
      </c>
      <c r="AU1151" s="364">
        <v>0</v>
      </c>
      <c r="AV1151" s="365">
        <v>0.0392156862745098</v>
      </c>
      <c r="AW1151" s="365">
        <v>0.113207547169811</v>
      </c>
      <c r="AX1151" s="365">
        <v>0.0612903225806452</v>
      </c>
      <c r="AY1151" s="145"/>
      <c r="AZ1151" s="143"/>
    </row>
    <row r="1152" spans="1:52">
      <c r="A1152" s="141"/>
      <c r="B1152" s="145"/>
      <c r="C1152" s="175" t="s">
        <v>1972</v>
      </c>
      <c r="D1152" s="169" t="s">
        <v>26</v>
      </c>
      <c r="E1152" s="169" t="s">
        <v>1973</v>
      </c>
      <c r="F1152" s="170" t="s">
        <v>2154</v>
      </c>
      <c r="G1152" s="198" t="s">
        <v>2155</v>
      </c>
      <c r="H1152" s="198" t="s">
        <v>2155</v>
      </c>
      <c r="I1152" s="198" t="s">
        <v>2155</v>
      </c>
      <c r="J1152" s="198" t="s">
        <v>2155</v>
      </c>
      <c r="K1152" s="171">
        <v>0.9</v>
      </c>
      <c r="L1152" s="172">
        <v>1</v>
      </c>
      <c r="M1152" s="172">
        <v>0.980392156862745</v>
      </c>
      <c r="N1152" s="173">
        <v>0.981481481481482</v>
      </c>
      <c r="O1152" s="173">
        <v>0.963772642098688</v>
      </c>
      <c r="P1152" s="359">
        <v>0.9</v>
      </c>
      <c r="Q1152" s="360">
        <v>0.989067719404798</v>
      </c>
      <c r="R1152" s="172">
        <v>0.981118881118881</v>
      </c>
      <c r="S1152" s="172">
        <v>0.988826815642458</v>
      </c>
      <c r="T1152" s="172">
        <v>0.984949609260134</v>
      </c>
      <c r="U1152" s="359">
        <v>0.9</v>
      </c>
      <c r="V1152" s="172">
        <v>0.947767992711813</v>
      </c>
      <c r="W1152" s="172">
        <v>0.879487179487179</v>
      </c>
      <c r="X1152" s="172">
        <v>0.963834166421641</v>
      </c>
      <c r="Y1152" s="172">
        <v>0.93733013731588</v>
      </c>
      <c r="Z1152" s="359">
        <v>0.92</v>
      </c>
      <c r="AA1152" s="359">
        <v>0.963492063492064</v>
      </c>
      <c r="AB1152" s="359">
        <v>0.95049504950495</v>
      </c>
      <c r="AC1152" s="359">
        <v>0.969804618117229</v>
      </c>
      <c r="AD1152" s="359">
        <v>0.976149732620321</v>
      </c>
      <c r="AE1152" s="359">
        <v>0.92</v>
      </c>
      <c r="AF1152" s="172">
        <v>0.998870907038013</v>
      </c>
      <c r="AG1152" s="172">
        <v>0.998332142006195</v>
      </c>
      <c r="AH1152" s="172">
        <v>0.997842244066171</v>
      </c>
      <c r="AI1152" s="172">
        <v>0.997747551791808</v>
      </c>
      <c r="AJ1152" s="359">
        <v>0.92</v>
      </c>
      <c r="AK1152" s="172">
        <v>0.982411419831761</v>
      </c>
      <c r="AL1152" s="172">
        <v>0.974150943396226</v>
      </c>
      <c r="AM1152" s="172">
        <v>0.985641705323614</v>
      </c>
      <c r="AN1152" s="172">
        <v>0.987973708973737</v>
      </c>
      <c r="AO1152" s="171">
        <v>0.99</v>
      </c>
      <c r="AP1152" s="361">
        <v>1</v>
      </c>
      <c r="AQ1152" s="361">
        <v>1</v>
      </c>
      <c r="AR1152" s="361">
        <v>1</v>
      </c>
      <c r="AS1152" s="362">
        <v>1</v>
      </c>
      <c r="AT1152" s="367">
        <v>0.0721861525408278</v>
      </c>
      <c r="AU1152" s="364">
        <v>0.027027027027027</v>
      </c>
      <c r="AV1152" s="365">
        <v>0.0384615384615385</v>
      </c>
      <c r="AW1152" s="365">
        <v>0.0526315789473684</v>
      </c>
      <c r="AX1152" s="365">
        <v>0.0433295324971494</v>
      </c>
      <c r="AY1152" s="145"/>
      <c r="AZ1152" s="143"/>
    </row>
    <row r="1153" spans="1:52">
      <c r="A1153" s="141"/>
      <c r="B1153" s="145"/>
      <c r="C1153" s="175" t="s">
        <v>1972</v>
      </c>
      <c r="D1153" s="169" t="s">
        <v>26</v>
      </c>
      <c r="E1153" s="169" t="s">
        <v>1973</v>
      </c>
      <c r="F1153" s="170" t="s">
        <v>2156</v>
      </c>
      <c r="G1153" s="198" t="s">
        <v>2157</v>
      </c>
      <c r="H1153" s="198" t="s">
        <v>2157</v>
      </c>
      <c r="I1153" s="198" t="s">
        <v>2157</v>
      </c>
      <c r="J1153" s="198" t="s">
        <v>2157</v>
      </c>
      <c r="K1153" s="171">
        <v>0.9</v>
      </c>
      <c r="L1153" s="172">
        <v>0.964285714285714</v>
      </c>
      <c r="M1153" s="172">
        <v>0.980392156862745</v>
      </c>
      <c r="N1153" s="173">
        <v>0.884615384615385</v>
      </c>
      <c r="O1153" s="173">
        <v>0.952063106796116</v>
      </c>
      <c r="P1153" s="359">
        <v>0.9</v>
      </c>
      <c r="Q1153" s="360">
        <v>0.959462948618642</v>
      </c>
      <c r="R1153" s="172">
        <v>0.936585365853659</v>
      </c>
      <c r="S1153" s="172">
        <v>0.954487668446478</v>
      </c>
      <c r="T1153" s="172">
        <v>0.95811895451739</v>
      </c>
      <c r="U1153" s="359">
        <v>0.9</v>
      </c>
      <c r="V1153" s="172">
        <v>0.928995610637748</v>
      </c>
      <c r="W1153" s="172">
        <v>0.902235772357724</v>
      </c>
      <c r="X1153" s="172">
        <v>0.955504703788457</v>
      </c>
      <c r="Y1153" s="172">
        <v>0.934847309512879</v>
      </c>
      <c r="Z1153" s="359">
        <v>0.92</v>
      </c>
      <c r="AA1153" s="359">
        <v>0.951807228915663</v>
      </c>
      <c r="AB1153" s="359">
        <v>0.966733870967742</v>
      </c>
      <c r="AC1153" s="359">
        <v>0.963137996219282</v>
      </c>
      <c r="AD1153" s="359">
        <v>0.970710622237992</v>
      </c>
      <c r="AE1153" s="359">
        <v>0.92</v>
      </c>
      <c r="AF1153" s="172">
        <v>0.999174463401211</v>
      </c>
      <c r="AG1153" s="172">
        <v>0.995777621393385</v>
      </c>
      <c r="AH1153" s="172">
        <v>0.997644980865469</v>
      </c>
      <c r="AI1153" s="172">
        <v>0.997317764157142</v>
      </c>
      <c r="AJ1153" s="359">
        <v>0.92</v>
      </c>
      <c r="AK1153" s="172">
        <v>0.9724548259145</v>
      </c>
      <c r="AL1153" s="172">
        <v>0.97902925756807</v>
      </c>
      <c r="AM1153" s="172">
        <v>0.981967541574835</v>
      </c>
      <c r="AN1153" s="172">
        <v>0.985293089531654</v>
      </c>
      <c r="AO1153" s="171">
        <v>0.99</v>
      </c>
      <c r="AP1153" s="361">
        <v>1</v>
      </c>
      <c r="AQ1153" s="361">
        <v>1</v>
      </c>
      <c r="AR1153" s="361">
        <v>1</v>
      </c>
      <c r="AS1153" s="362">
        <v>1</v>
      </c>
      <c r="AT1153" s="367">
        <v>0.0721861525408278</v>
      </c>
      <c r="AU1153" s="364">
        <v>0.125</v>
      </c>
      <c r="AV1153" s="365">
        <v>0</v>
      </c>
      <c r="AW1153" s="365">
        <v>0.0606060606060606</v>
      </c>
      <c r="AX1153" s="365">
        <v>0.0486787204450626</v>
      </c>
      <c r="AY1153" s="145"/>
      <c r="AZ1153" s="143"/>
    </row>
    <row r="1154" spans="1:52">
      <c r="A1154" s="141"/>
      <c r="B1154" s="145"/>
      <c r="C1154" s="175" t="s">
        <v>1972</v>
      </c>
      <c r="D1154" s="169" t="s">
        <v>26</v>
      </c>
      <c r="E1154" s="169" t="s">
        <v>1973</v>
      </c>
      <c r="F1154" s="170" t="s">
        <v>2158</v>
      </c>
      <c r="G1154" s="198" t="s">
        <v>2159</v>
      </c>
      <c r="H1154" s="198" t="s">
        <v>2159</v>
      </c>
      <c r="I1154" s="198" t="s">
        <v>2159</v>
      </c>
      <c r="J1154" s="198" t="s">
        <v>2159</v>
      </c>
      <c r="K1154" s="171">
        <v>0.9</v>
      </c>
      <c r="L1154" s="172">
        <v>0.972972972972973</v>
      </c>
      <c r="M1154" s="172">
        <v>0.947368421052632</v>
      </c>
      <c r="N1154" s="173">
        <v>0.973684210526316</v>
      </c>
      <c r="O1154" s="173">
        <v>0.975454545454545</v>
      </c>
      <c r="P1154" s="359">
        <v>0.9</v>
      </c>
      <c r="Q1154" s="360">
        <v>0.992561448900388</v>
      </c>
      <c r="R1154" s="172">
        <v>0.989404641775984</v>
      </c>
      <c r="S1154" s="172">
        <v>0.992518703241895</v>
      </c>
      <c r="T1154" s="172">
        <v>0.992056823511021</v>
      </c>
      <c r="U1154" s="359">
        <v>0.9</v>
      </c>
      <c r="V1154" s="172">
        <v>0.969275549805951</v>
      </c>
      <c r="W1154" s="172">
        <v>0.958375378405651</v>
      </c>
      <c r="X1154" s="172">
        <v>0.974127182044888</v>
      </c>
      <c r="Y1154" s="172">
        <v>0.965950836329529</v>
      </c>
      <c r="Z1154" s="359">
        <v>0.92</v>
      </c>
      <c r="AA1154" s="359">
        <v>0.984031936127745</v>
      </c>
      <c r="AB1154" s="359">
        <v>0.982384823848238</v>
      </c>
      <c r="AC1154" s="359">
        <v>0.990208078335373</v>
      </c>
      <c r="AD1154" s="359">
        <v>0.986281985771</v>
      </c>
      <c r="AE1154" s="359">
        <v>0.92</v>
      </c>
      <c r="AF1154" s="172">
        <v>0.992452830188679</v>
      </c>
      <c r="AG1154" s="172">
        <v>0.997706422018349</v>
      </c>
      <c r="AH1154" s="172">
        <v>1</v>
      </c>
      <c r="AI1154" s="172">
        <v>0.997454618527698</v>
      </c>
      <c r="AJ1154" s="359">
        <v>0.92</v>
      </c>
      <c r="AK1154" s="172">
        <v>0.988867241859171</v>
      </c>
      <c r="AL1154" s="172">
        <v>0.9902190091431</v>
      </c>
      <c r="AM1154" s="172">
        <v>0.994038748137109</v>
      </c>
      <c r="AN1154" s="172">
        <v>0.993293999812201</v>
      </c>
      <c r="AO1154" s="171">
        <v>0.99</v>
      </c>
      <c r="AP1154" s="361">
        <v>1</v>
      </c>
      <c r="AQ1154" s="361">
        <v>1</v>
      </c>
      <c r="AR1154" s="361">
        <v>1</v>
      </c>
      <c r="AS1154" s="362">
        <v>1</v>
      </c>
      <c r="AT1154" s="367">
        <v>0.0721861525408278</v>
      </c>
      <c r="AU1154" s="364">
        <v>0.032258064516129</v>
      </c>
      <c r="AV1154" s="365">
        <v>0</v>
      </c>
      <c r="AW1154" s="365">
        <v>0.0869565217391304</v>
      </c>
      <c r="AX1154" s="365">
        <v>0.0530035335689046</v>
      </c>
      <c r="AY1154" s="145"/>
      <c r="AZ1154" s="143"/>
    </row>
    <row r="1155" spans="1:52">
      <c r="A1155" s="141"/>
      <c r="B1155" s="145"/>
      <c r="C1155" s="175" t="s">
        <v>1972</v>
      </c>
      <c r="D1155" s="169" t="s">
        <v>26</v>
      </c>
      <c r="E1155" s="169" t="s">
        <v>1973</v>
      </c>
      <c r="F1155" s="170" t="s">
        <v>2160</v>
      </c>
      <c r="G1155" s="198" t="s">
        <v>2161</v>
      </c>
      <c r="H1155" s="198" t="s">
        <v>2161</v>
      </c>
      <c r="I1155" s="198" t="s">
        <v>2161</v>
      </c>
      <c r="J1155" s="198" t="s">
        <v>2161</v>
      </c>
      <c r="K1155" s="171">
        <v>0.9</v>
      </c>
      <c r="L1155" s="172">
        <v>1</v>
      </c>
      <c r="M1155" s="172">
        <v>0.96</v>
      </c>
      <c r="N1155" s="173">
        <v>0.92</v>
      </c>
      <c r="O1155" s="173">
        <v>0.95850622406639</v>
      </c>
      <c r="P1155" s="359">
        <v>0.9</v>
      </c>
      <c r="Q1155" s="360">
        <v>0.982787340366463</v>
      </c>
      <c r="R1155" s="172">
        <v>0.987266553480475</v>
      </c>
      <c r="S1155" s="172">
        <v>0.990280777537797</v>
      </c>
      <c r="T1155" s="172">
        <v>0.984980742385253</v>
      </c>
      <c r="U1155" s="359">
        <v>0.9</v>
      </c>
      <c r="V1155" s="172">
        <v>0.941699056079956</v>
      </c>
      <c r="W1155" s="172">
        <v>0.959252971137521</v>
      </c>
      <c r="X1155" s="172">
        <v>0.968142548596112</v>
      </c>
      <c r="Y1155" s="172">
        <v>0.956321375111425</v>
      </c>
      <c r="Z1155" s="359">
        <v>0.92</v>
      </c>
      <c r="AA1155" s="359">
        <v>0.897959183673469</v>
      </c>
      <c r="AB1155" s="359">
        <v>0.971428571428571</v>
      </c>
      <c r="AC1155" s="359">
        <v>0.956375838926175</v>
      </c>
      <c r="AD1155" s="359">
        <v>0.961688712219862</v>
      </c>
      <c r="AE1155" s="359">
        <v>0.92</v>
      </c>
      <c r="AF1155" s="172">
        <v>0.998895637769188</v>
      </c>
      <c r="AG1155" s="172">
        <v>0.998637602179837</v>
      </c>
      <c r="AH1155" s="172">
        <v>0.998114985862394</v>
      </c>
      <c r="AI1155" s="172">
        <v>0.998314536228506</v>
      </c>
      <c r="AJ1155" s="359">
        <v>0.92</v>
      </c>
      <c r="AK1155" s="172">
        <v>0.963619402985075</v>
      </c>
      <c r="AL1155" s="172">
        <v>0.984702952685877</v>
      </c>
      <c r="AM1155" s="172">
        <v>0.983251633986928</v>
      </c>
      <c r="AN1155" s="172">
        <v>0.983970723275536</v>
      </c>
      <c r="AO1155" s="171">
        <v>0.99</v>
      </c>
      <c r="AP1155" s="361">
        <v>1</v>
      </c>
      <c r="AQ1155" s="361">
        <v>1</v>
      </c>
      <c r="AR1155" s="361">
        <v>1</v>
      </c>
      <c r="AS1155" s="362">
        <v>1</v>
      </c>
      <c r="AT1155" s="367">
        <v>0.0721861525408278</v>
      </c>
      <c r="AU1155" s="364">
        <v>0</v>
      </c>
      <c r="AV1155" s="365">
        <v>0</v>
      </c>
      <c r="AW1155" s="365">
        <v>0</v>
      </c>
      <c r="AX1155" s="365">
        <v>0.0404624277456647</v>
      </c>
      <c r="AY1155" s="145"/>
      <c r="AZ1155" s="143"/>
    </row>
    <row r="1156" spans="1:52">
      <c r="A1156" s="141"/>
      <c r="B1156" s="145"/>
      <c r="C1156" s="175" t="s">
        <v>1972</v>
      </c>
      <c r="D1156" s="169" t="s">
        <v>26</v>
      </c>
      <c r="E1156" s="169" t="s">
        <v>1973</v>
      </c>
      <c r="F1156" s="170" t="s">
        <v>2162</v>
      </c>
      <c r="G1156" s="198" t="s">
        <v>2163</v>
      </c>
      <c r="H1156" s="198" t="s">
        <v>2163</v>
      </c>
      <c r="I1156" s="198" t="s">
        <v>2163</v>
      </c>
      <c r="J1156" s="198" t="s">
        <v>2163</v>
      </c>
      <c r="K1156" s="171">
        <v>0.9</v>
      </c>
      <c r="L1156" s="172">
        <v>0.935064935064935</v>
      </c>
      <c r="M1156" s="172">
        <v>0.960526315789474</v>
      </c>
      <c r="N1156" s="173">
        <v>0.938271604938272</v>
      </c>
      <c r="O1156" s="173">
        <v>0.962628865979381</v>
      </c>
      <c r="P1156" s="359">
        <v>0.9</v>
      </c>
      <c r="Q1156" s="360">
        <v>0.967669326785349</v>
      </c>
      <c r="R1156" s="172">
        <v>0.96585848589807</v>
      </c>
      <c r="S1156" s="172">
        <v>0.977268072906</v>
      </c>
      <c r="T1156" s="172">
        <v>0.969951435421405</v>
      </c>
      <c r="U1156" s="359">
        <v>0.9</v>
      </c>
      <c r="V1156" s="172">
        <v>0.923265807243708</v>
      </c>
      <c r="W1156" s="172">
        <v>0.909285832096322</v>
      </c>
      <c r="X1156" s="172">
        <v>0.936104853573623</v>
      </c>
      <c r="Y1156" s="172">
        <v>0.933909141206123</v>
      </c>
      <c r="Z1156" s="359">
        <v>0.92</v>
      </c>
      <c r="AA1156" s="359">
        <v>0.956151035322777</v>
      </c>
      <c r="AB1156" s="359">
        <v>0.939265536723164</v>
      </c>
      <c r="AC1156" s="359">
        <v>0.957992998833139</v>
      </c>
      <c r="AD1156" s="359">
        <v>0.96370248546478</v>
      </c>
      <c r="AE1156" s="359">
        <v>0.92</v>
      </c>
      <c r="AF1156" s="172">
        <v>0.993939393939394</v>
      </c>
      <c r="AG1156" s="172">
        <v>0.99657729606389</v>
      </c>
      <c r="AH1156" s="172">
        <v>0.994711792702274</v>
      </c>
      <c r="AI1156" s="172">
        <v>0.99403073286052</v>
      </c>
      <c r="AJ1156" s="359">
        <v>0.92</v>
      </c>
      <c r="AK1156" s="172">
        <v>0.966888577435179</v>
      </c>
      <c r="AL1156" s="172">
        <v>0.961358470383741</v>
      </c>
      <c r="AM1156" s="172">
        <v>0.971047445808701</v>
      </c>
      <c r="AN1156" s="172">
        <v>0.976988321706857</v>
      </c>
      <c r="AO1156" s="171">
        <v>0.99</v>
      </c>
      <c r="AP1156" s="361">
        <v>1</v>
      </c>
      <c r="AQ1156" s="361">
        <v>1</v>
      </c>
      <c r="AR1156" s="361">
        <v>1</v>
      </c>
      <c r="AS1156" s="362">
        <v>1</v>
      </c>
      <c r="AT1156" s="367">
        <v>0.0721861525408278</v>
      </c>
      <c r="AU1156" s="364">
        <v>0.0909090909090909</v>
      </c>
      <c r="AV1156" s="365">
        <v>0</v>
      </c>
      <c r="AW1156" s="365">
        <v>0</v>
      </c>
      <c r="AX1156" s="365">
        <v>0.0653753026634383</v>
      </c>
      <c r="AY1156" s="145"/>
      <c r="AZ1156" s="143"/>
    </row>
    <row r="1157" spans="1:52">
      <c r="A1157" s="141"/>
      <c r="B1157" s="145"/>
      <c r="C1157" s="175" t="s">
        <v>1972</v>
      </c>
      <c r="D1157" s="169" t="s">
        <v>26</v>
      </c>
      <c r="E1157" s="169" t="s">
        <v>1973</v>
      </c>
      <c r="F1157" s="170" t="s">
        <v>2164</v>
      </c>
      <c r="G1157" s="198" t="s">
        <v>2165</v>
      </c>
      <c r="H1157" s="198" t="s">
        <v>2165</v>
      </c>
      <c r="I1157" s="198" t="s">
        <v>2165</v>
      </c>
      <c r="J1157" s="198" t="s">
        <v>2165</v>
      </c>
      <c r="K1157" s="171">
        <v>0.9</v>
      </c>
      <c r="L1157" s="172">
        <v>0.905660377358491</v>
      </c>
      <c r="M1157" s="172">
        <v>0.979591836734694</v>
      </c>
      <c r="N1157" s="173">
        <v>0.944444444444444</v>
      </c>
      <c r="O1157" s="173">
        <v>0.965631196298744</v>
      </c>
      <c r="P1157" s="359">
        <v>0.9</v>
      </c>
      <c r="Q1157" s="360">
        <v>0.909604519774011</v>
      </c>
      <c r="R1157" s="172">
        <v>0.882285714285714</v>
      </c>
      <c r="S1157" s="172">
        <v>0.973263586166812</v>
      </c>
      <c r="T1157" s="172">
        <v>0.919033003994114</v>
      </c>
      <c r="U1157" s="359">
        <v>0.9</v>
      </c>
      <c r="V1157" s="172">
        <v>0.870863599677159</v>
      </c>
      <c r="W1157" s="172">
        <v>0.819885714285714</v>
      </c>
      <c r="X1157" s="172">
        <v>0.903807032839291</v>
      </c>
      <c r="Y1157" s="172">
        <v>0.866655455118772</v>
      </c>
      <c r="Z1157" s="359">
        <v>0.92</v>
      </c>
      <c r="AA1157" s="359">
        <v>0.772058823529412</v>
      </c>
      <c r="AB1157" s="359">
        <v>0.921171171171171</v>
      </c>
      <c r="AC1157" s="359">
        <v>0.920250896057348</v>
      </c>
      <c r="AD1157" s="359">
        <v>0.905633802816901</v>
      </c>
      <c r="AE1157" s="359">
        <v>0.92</v>
      </c>
      <c r="AF1157" s="172">
        <v>0.998439937597504</v>
      </c>
      <c r="AG1157" s="172">
        <v>0.99581589958159</v>
      </c>
      <c r="AH1157" s="172">
        <v>0.986247544204322</v>
      </c>
      <c r="AI1157" s="172">
        <v>0.995916760958331</v>
      </c>
      <c r="AJ1157" s="359">
        <v>0.92</v>
      </c>
      <c r="AK1157" s="172">
        <v>0.918353422788265</v>
      </c>
      <c r="AL1157" s="172">
        <v>0.954778643359301</v>
      </c>
      <c r="AM1157" s="172">
        <v>0.961597542242704</v>
      </c>
      <c r="AN1157" s="172">
        <v>0.960067603393425</v>
      </c>
      <c r="AO1157" s="171">
        <v>0.99</v>
      </c>
      <c r="AP1157" s="361">
        <v>1</v>
      </c>
      <c r="AQ1157" s="361">
        <v>1</v>
      </c>
      <c r="AR1157" s="361">
        <v>1</v>
      </c>
      <c r="AS1157" s="362">
        <v>1</v>
      </c>
      <c r="AT1157" s="367">
        <v>0.0721861525408278</v>
      </c>
      <c r="AU1157" s="364">
        <v>0</v>
      </c>
      <c r="AV1157" s="365">
        <v>0</v>
      </c>
      <c r="AW1157" s="365">
        <v>0.0769230769230769</v>
      </c>
      <c r="AX1157" s="365">
        <v>0.0234375</v>
      </c>
      <c r="AY1157" s="145"/>
      <c r="AZ1157" s="143"/>
    </row>
    <row r="1158" spans="1:52">
      <c r="A1158" s="141"/>
      <c r="B1158" s="145"/>
      <c r="C1158" s="175" t="s">
        <v>1972</v>
      </c>
      <c r="D1158" s="169" t="s">
        <v>26</v>
      </c>
      <c r="E1158" s="169" t="s">
        <v>1973</v>
      </c>
      <c r="F1158" s="170" t="s">
        <v>2166</v>
      </c>
      <c r="G1158" s="198" t="s">
        <v>2167</v>
      </c>
      <c r="H1158" s="198" t="s">
        <v>2167</v>
      </c>
      <c r="I1158" s="198" t="s">
        <v>2167</v>
      </c>
      <c r="J1158" s="198" t="s">
        <v>2167</v>
      </c>
      <c r="K1158" s="171">
        <v>0.9</v>
      </c>
      <c r="L1158" s="172">
        <v>0.931818181818182</v>
      </c>
      <c r="M1158" s="172">
        <v>0.931818181818182</v>
      </c>
      <c r="N1158" s="173">
        <v>0.954545454545455</v>
      </c>
      <c r="O1158" s="173">
        <v>0.951338199513382</v>
      </c>
      <c r="P1158" s="359">
        <v>0.9</v>
      </c>
      <c r="Q1158" s="360">
        <v>0.954511558538404</v>
      </c>
      <c r="R1158" s="172">
        <v>0.95609756097561</v>
      </c>
      <c r="S1158" s="172">
        <v>0.936267605633803</v>
      </c>
      <c r="T1158" s="172">
        <v>0.953809633708087</v>
      </c>
      <c r="U1158" s="359">
        <v>0.9</v>
      </c>
      <c r="V1158" s="172">
        <v>0.927665920954512</v>
      </c>
      <c r="W1158" s="172">
        <v>0.922238163558106</v>
      </c>
      <c r="X1158" s="172">
        <v>0.899295774647887</v>
      </c>
      <c r="Y1158" s="172">
        <v>0.927159232028837</v>
      </c>
      <c r="Z1158" s="359">
        <v>0.92</v>
      </c>
      <c r="AA1158" s="359">
        <v>0.907563025210084</v>
      </c>
      <c r="AB1158" s="359">
        <v>0.963374028856826</v>
      </c>
      <c r="AC1158" s="359">
        <v>0.951295336787565</v>
      </c>
      <c r="AD1158" s="359">
        <v>0.956609648590723</v>
      </c>
      <c r="AE1158" s="359">
        <v>0.92</v>
      </c>
      <c r="AF1158" s="172">
        <v>0.992805755395683</v>
      </c>
      <c r="AG1158" s="172">
        <v>0.993138936535163</v>
      </c>
      <c r="AH1158" s="172">
        <v>0.993124522536287</v>
      </c>
      <c r="AI1158" s="172">
        <v>0.995212080289731</v>
      </c>
      <c r="AJ1158" s="359">
        <v>0.92</v>
      </c>
      <c r="AK1158" s="172">
        <v>0.950918302723243</v>
      </c>
      <c r="AL1158" s="172">
        <v>0.979024167806658</v>
      </c>
      <c r="AM1158" s="172">
        <v>0.973455978975033</v>
      </c>
      <c r="AN1158" s="172">
        <v>0.97514840961919</v>
      </c>
      <c r="AO1158" s="171">
        <v>0.99</v>
      </c>
      <c r="AP1158" s="361">
        <v>1</v>
      </c>
      <c r="AQ1158" s="361">
        <v>1</v>
      </c>
      <c r="AR1158" s="361">
        <v>1</v>
      </c>
      <c r="AS1158" s="362">
        <v>1</v>
      </c>
      <c r="AT1158" s="367">
        <v>0.0721861525408278</v>
      </c>
      <c r="AU1158" s="364">
        <v>0.0454545454545455</v>
      </c>
      <c r="AV1158" s="365">
        <v>0.0625</v>
      </c>
      <c r="AW1158" s="365">
        <v>0.0666666666666667</v>
      </c>
      <c r="AX1158" s="365">
        <v>0.0293398533007335</v>
      </c>
      <c r="AY1158" s="145"/>
      <c r="AZ1158" s="143"/>
    </row>
    <row r="1159" spans="1:52">
      <c r="A1159" s="141"/>
      <c r="B1159" s="145"/>
      <c r="C1159" s="175" t="s">
        <v>1972</v>
      </c>
      <c r="D1159" s="169" t="s">
        <v>26</v>
      </c>
      <c r="E1159" s="169" t="s">
        <v>1973</v>
      </c>
      <c r="F1159" s="170" t="s">
        <v>2168</v>
      </c>
      <c r="G1159" s="198" t="s">
        <v>2169</v>
      </c>
      <c r="H1159" s="198" t="s">
        <v>2169</v>
      </c>
      <c r="I1159" s="198" t="s">
        <v>2169</v>
      </c>
      <c r="J1159" s="198" t="s">
        <v>2169</v>
      </c>
      <c r="K1159" s="171">
        <v>0.9</v>
      </c>
      <c r="L1159" s="172">
        <v>0.983333333333333</v>
      </c>
      <c r="M1159" s="172">
        <v>0.964912280701754</v>
      </c>
      <c r="N1159" s="173">
        <v>0.984615384615385</v>
      </c>
      <c r="O1159" s="173">
        <v>0.973893303064699</v>
      </c>
      <c r="P1159" s="359">
        <v>0.9</v>
      </c>
      <c r="Q1159" s="360">
        <v>0.96883709146187</v>
      </c>
      <c r="R1159" s="172">
        <v>0.93814018879293</v>
      </c>
      <c r="S1159" s="172">
        <v>0.976937708036139</v>
      </c>
      <c r="T1159" s="172">
        <v>0.965356907517233</v>
      </c>
      <c r="U1159" s="359">
        <v>0.9</v>
      </c>
      <c r="V1159" s="172">
        <v>0.910058272105396</v>
      </c>
      <c r="W1159" s="172">
        <v>0.87567784695722</v>
      </c>
      <c r="X1159" s="172">
        <v>0.927960057061341</v>
      </c>
      <c r="Y1159" s="172">
        <v>0.913581069574939</v>
      </c>
      <c r="Z1159" s="359">
        <v>0.92</v>
      </c>
      <c r="AA1159" s="359">
        <v>0.905743740795287</v>
      </c>
      <c r="AB1159" s="359">
        <v>0.927364864864865</v>
      </c>
      <c r="AC1159" s="359">
        <v>0.927858787413661</v>
      </c>
      <c r="AD1159" s="359">
        <v>0.930965759681125</v>
      </c>
      <c r="AE1159" s="359">
        <v>0.92</v>
      </c>
      <c r="AF1159" s="172">
        <v>1</v>
      </c>
      <c r="AG1159" s="172">
        <v>0.997319034852547</v>
      </c>
      <c r="AH1159" s="172">
        <v>0.994638069705094</v>
      </c>
      <c r="AI1159" s="172">
        <v>0.990384615384615</v>
      </c>
      <c r="AJ1159" s="359">
        <v>0.92</v>
      </c>
      <c r="AK1159" s="172">
        <v>0.958063121487246</v>
      </c>
      <c r="AL1159" s="172">
        <v>0.959110822651306</v>
      </c>
      <c r="AM1159" s="172">
        <v>0.968778362679252</v>
      </c>
      <c r="AN1159" s="172">
        <v>0.96994760544623</v>
      </c>
      <c r="AO1159" s="171">
        <v>0.99</v>
      </c>
      <c r="AP1159" s="361">
        <v>1</v>
      </c>
      <c r="AQ1159" s="361">
        <v>1</v>
      </c>
      <c r="AR1159" s="361">
        <v>1</v>
      </c>
      <c r="AS1159" s="362">
        <v>1</v>
      </c>
      <c r="AT1159" s="367">
        <v>0.0721861525408278</v>
      </c>
      <c r="AU1159" s="364">
        <v>0.107142857142857</v>
      </c>
      <c r="AV1159" s="365">
        <v>0.0769230769230769</v>
      </c>
      <c r="AW1159" s="365">
        <v>0</v>
      </c>
      <c r="AX1159" s="365">
        <v>0.0619469026548673</v>
      </c>
      <c r="AY1159" s="145"/>
      <c r="AZ1159" s="143"/>
    </row>
    <row r="1160" spans="1:52">
      <c r="A1160" s="141"/>
      <c r="B1160" s="145"/>
      <c r="C1160" s="175" t="s">
        <v>1972</v>
      </c>
      <c r="D1160" s="169" t="s">
        <v>26</v>
      </c>
      <c r="E1160" s="169" t="s">
        <v>1973</v>
      </c>
      <c r="F1160" s="170" t="s">
        <v>2170</v>
      </c>
      <c r="G1160" s="198" t="s">
        <v>2171</v>
      </c>
      <c r="H1160" s="198" t="s">
        <v>2171</v>
      </c>
      <c r="I1160" s="198" t="s">
        <v>2171</v>
      </c>
      <c r="J1160" s="198" t="s">
        <v>2171</v>
      </c>
      <c r="K1160" s="171">
        <v>0.9</v>
      </c>
      <c r="L1160" s="172">
        <v>0.976744186046512</v>
      </c>
      <c r="M1160" s="172">
        <v>0.95</v>
      </c>
      <c r="N1160" s="173">
        <v>0.976744186046512</v>
      </c>
      <c r="O1160" s="173">
        <v>0.974726200505476</v>
      </c>
      <c r="P1160" s="359">
        <v>0.9</v>
      </c>
      <c r="Q1160" s="360">
        <v>0.980028195488722</v>
      </c>
      <c r="R1160" s="172">
        <v>0.98991981672394</v>
      </c>
      <c r="S1160" s="172">
        <v>0.994252873563218</v>
      </c>
      <c r="T1160" s="172">
        <v>0.984025396394255</v>
      </c>
      <c r="U1160" s="359">
        <v>0.9</v>
      </c>
      <c r="V1160" s="172">
        <v>0.925516917293233</v>
      </c>
      <c r="W1160" s="172">
        <v>0.921191294387171</v>
      </c>
      <c r="X1160" s="172">
        <v>0.933033483258371</v>
      </c>
      <c r="Y1160" s="172">
        <v>0.930516415984789</v>
      </c>
      <c r="Z1160" s="359">
        <v>0.92</v>
      </c>
      <c r="AA1160" s="359" t="s">
        <v>40</v>
      </c>
      <c r="AB1160" s="359" t="s">
        <v>40</v>
      </c>
      <c r="AC1160" s="359" t="s">
        <v>40</v>
      </c>
      <c r="AD1160" s="359">
        <v>0</v>
      </c>
      <c r="AE1160" s="359">
        <v>0.92</v>
      </c>
      <c r="AF1160" s="172">
        <v>1</v>
      </c>
      <c r="AG1160" s="172">
        <v>0.996212121212121</v>
      </c>
      <c r="AH1160" s="172">
        <v>1</v>
      </c>
      <c r="AI1160" s="172">
        <v>0.998391482516947</v>
      </c>
      <c r="AJ1160" s="359">
        <v>0.92</v>
      </c>
      <c r="AK1160" s="172">
        <v>0.954652255639098</v>
      </c>
      <c r="AL1160" s="172">
        <v>0.969759450171821</v>
      </c>
      <c r="AM1160" s="172">
        <v>0.974262868565717</v>
      </c>
      <c r="AN1160" s="172">
        <v>0.982973305606247</v>
      </c>
      <c r="AO1160" s="171">
        <v>0.99</v>
      </c>
      <c r="AP1160" s="361">
        <v>1</v>
      </c>
      <c r="AQ1160" s="361">
        <v>1</v>
      </c>
      <c r="AR1160" s="361">
        <v>1</v>
      </c>
      <c r="AS1160" s="362">
        <v>1</v>
      </c>
      <c r="AT1160" s="367">
        <v>0.0721861525408278</v>
      </c>
      <c r="AU1160" s="364">
        <v>0</v>
      </c>
      <c r="AV1160" s="365">
        <v>0</v>
      </c>
      <c r="AW1160" s="365">
        <v>0.0294117647058824</v>
      </c>
      <c r="AX1160" s="365">
        <v>0.0196078431372549</v>
      </c>
      <c r="AY1160" s="145"/>
      <c r="AZ1160" s="143"/>
    </row>
    <row r="1161" spans="1:52">
      <c r="A1161" s="141"/>
      <c r="B1161" s="145"/>
      <c r="C1161" s="175" t="s">
        <v>1972</v>
      </c>
      <c r="D1161" s="169" t="s">
        <v>26</v>
      </c>
      <c r="E1161" s="169" t="s">
        <v>1973</v>
      </c>
      <c r="F1161" s="170" t="s">
        <v>2172</v>
      </c>
      <c r="G1161" s="198" t="s">
        <v>2173</v>
      </c>
      <c r="H1161" s="198" t="s">
        <v>2173</v>
      </c>
      <c r="I1161" s="198" t="s">
        <v>2173</v>
      </c>
      <c r="J1161" s="198" t="s">
        <v>2173</v>
      </c>
      <c r="K1161" s="171">
        <v>0.9</v>
      </c>
      <c r="L1161" s="172">
        <v>0.888888888888889</v>
      </c>
      <c r="M1161" s="172">
        <v>0.875</v>
      </c>
      <c r="N1161" s="173">
        <v>0.777777777777778</v>
      </c>
      <c r="O1161" s="173">
        <v>0.907258064516129</v>
      </c>
      <c r="P1161" s="359">
        <v>0.9</v>
      </c>
      <c r="Q1161" s="360">
        <v>0.976816074188563</v>
      </c>
      <c r="R1161" s="172">
        <v>0.978442586889573</v>
      </c>
      <c r="S1161" s="172">
        <v>0.977990970654628</v>
      </c>
      <c r="T1161" s="172">
        <v>0.977670880030022</v>
      </c>
      <c r="U1161" s="359">
        <v>0.9</v>
      </c>
      <c r="V1161" s="172">
        <v>0.847501287995878</v>
      </c>
      <c r="W1161" s="172">
        <v>0.76242850857897</v>
      </c>
      <c r="X1161" s="172">
        <v>0.889954853273138</v>
      </c>
      <c r="Y1161" s="172">
        <v>0.838783412653737</v>
      </c>
      <c r="Z1161" s="359">
        <v>0.92</v>
      </c>
      <c r="AA1161" s="359">
        <v>0</v>
      </c>
      <c r="AB1161" s="359">
        <v>0</v>
      </c>
      <c r="AC1161" s="359" t="s">
        <v>40</v>
      </c>
      <c r="AD1161" s="359">
        <v>0</v>
      </c>
      <c r="AE1161" s="359">
        <v>0.92</v>
      </c>
      <c r="AF1161" s="172">
        <v>1</v>
      </c>
      <c r="AG1161" s="172">
        <v>1</v>
      </c>
      <c r="AH1161" s="172">
        <v>1</v>
      </c>
      <c r="AI1161" s="172">
        <v>0.996975370877142</v>
      </c>
      <c r="AJ1161" s="359">
        <v>0.92</v>
      </c>
      <c r="AK1161" s="172">
        <v>0.944387229660144</v>
      </c>
      <c r="AL1161" s="172">
        <v>0.952066842568162</v>
      </c>
      <c r="AM1161" s="172">
        <v>0.972911963882618</v>
      </c>
      <c r="AN1161" s="172">
        <v>0.967232409381663</v>
      </c>
      <c r="AO1161" s="171">
        <v>0.99</v>
      </c>
      <c r="AP1161" s="361">
        <v>1</v>
      </c>
      <c r="AQ1161" s="361">
        <v>1</v>
      </c>
      <c r="AR1161" s="361">
        <v>1</v>
      </c>
      <c r="AS1161" s="362">
        <v>1</v>
      </c>
      <c r="AT1161" s="367">
        <v>0.0721861525408278</v>
      </c>
      <c r="AU1161" s="364">
        <v>0</v>
      </c>
      <c r="AV1161" s="365">
        <v>0</v>
      </c>
      <c r="AW1161" s="365">
        <v>0</v>
      </c>
      <c r="AX1161" s="365">
        <v>0.0689655172413793</v>
      </c>
      <c r="AY1161" s="145"/>
      <c r="AZ1161" s="143"/>
    </row>
    <row r="1162" spans="1:52">
      <c r="A1162" s="141"/>
      <c r="B1162" s="145"/>
      <c r="C1162" s="175" t="s">
        <v>1972</v>
      </c>
      <c r="D1162" s="169" t="s">
        <v>26</v>
      </c>
      <c r="E1162" s="169" t="s">
        <v>1973</v>
      </c>
      <c r="F1162" s="170" t="s">
        <v>2174</v>
      </c>
      <c r="G1162" s="198" t="s">
        <v>2175</v>
      </c>
      <c r="H1162" s="198" t="s">
        <v>2175</v>
      </c>
      <c r="I1162" s="198" t="s">
        <v>2175</v>
      </c>
      <c r="J1162" s="198" t="s">
        <v>2175</v>
      </c>
      <c r="K1162" s="171">
        <v>0.9</v>
      </c>
      <c r="L1162" s="172">
        <v>0.931034482758621</v>
      </c>
      <c r="M1162" s="172">
        <v>0.964285714285714</v>
      </c>
      <c r="N1162" s="173">
        <v>0.892857142857143</v>
      </c>
      <c r="O1162" s="173">
        <v>0.953161592505855</v>
      </c>
      <c r="P1162" s="359">
        <v>0.9</v>
      </c>
      <c r="Q1162" s="360">
        <v>0.985801871571475</v>
      </c>
      <c r="R1162" s="172">
        <v>0.99131441806601</v>
      </c>
      <c r="S1162" s="172">
        <v>0.973333333333333</v>
      </c>
      <c r="T1162" s="172">
        <v>0.978199001235032</v>
      </c>
      <c r="U1162" s="359">
        <v>0.9</v>
      </c>
      <c r="V1162" s="172">
        <v>0.828009035172636</v>
      </c>
      <c r="W1162" s="172">
        <v>0.801100173711639</v>
      </c>
      <c r="X1162" s="172">
        <v>0.808253968253968</v>
      </c>
      <c r="Y1162" s="172">
        <v>0.857638404123933</v>
      </c>
      <c r="Z1162" s="359">
        <v>0.92</v>
      </c>
      <c r="AA1162" s="359">
        <v>0</v>
      </c>
      <c r="AB1162" s="359">
        <v>0</v>
      </c>
      <c r="AC1162" s="359" t="s">
        <v>40</v>
      </c>
      <c r="AD1162" s="359">
        <v>0</v>
      </c>
      <c r="AE1162" s="359">
        <v>0.92</v>
      </c>
      <c r="AF1162" s="172">
        <v>1</v>
      </c>
      <c r="AG1162" s="172">
        <v>1</v>
      </c>
      <c r="AH1162" s="172">
        <v>1</v>
      </c>
      <c r="AI1162" s="172">
        <v>1</v>
      </c>
      <c r="AJ1162" s="359">
        <v>0.92</v>
      </c>
      <c r="AK1162" s="172">
        <v>0.948420373952289</v>
      </c>
      <c r="AL1162" s="172">
        <v>0.964978292329957</v>
      </c>
      <c r="AM1162" s="172">
        <v>0.966031746031746</v>
      </c>
      <c r="AN1162" s="172">
        <v>0.975021209420204</v>
      </c>
      <c r="AO1162" s="171">
        <v>0.99</v>
      </c>
      <c r="AP1162" s="361">
        <v>1</v>
      </c>
      <c r="AQ1162" s="361">
        <v>1</v>
      </c>
      <c r="AR1162" s="361">
        <v>1</v>
      </c>
      <c r="AS1162" s="362">
        <v>1</v>
      </c>
      <c r="AT1162" s="367">
        <v>0.0721861525408278</v>
      </c>
      <c r="AU1162" s="364">
        <v>0</v>
      </c>
      <c r="AV1162" s="365">
        <v>0.0666666666666667</v>
      </c>
      <c r="AW1162" s="365">
        <v>0</v>
      </c>
      <c r="AX1162" s="365">
        <v>0.0330396475770925</v>
      </c>
      <c r="AY1162" s="145"/>
      <c r="AZ1162" s="143"/>
    </row>
    <row r="1163" spans="1:52">
      <c r="A1163" s="141"/>
      <c r="B1163" s="145"/>
      <c r="C1163" s="175" t="s">
        <v>1972</v>
      </c>
      <c r="D1163" s="169" t="s">
        <v>26</v>
      </c>
      <c r="E1163" s="169" t="s">
        <v>1973</v>
      </c>
      <c r="F1163" s="170" t="s">
        <v>2176</v>
      </c>
      <c r="G1163" s="198" t="s">
        <v>2177</v>
      </c>
      <c r="H1163" s="198" t="s">
        <v>2177</v>
      </c>
      <c r="I1163" s="198" t="s">
        <v>2177</v>
      </c>
      <c r="J1163" s="198" t="s">
        <v>2177</v>
      </c>
      <c r="K1163" s="171">
        <v>0.9</v>
      </c>
      <c r="L1163" s="172">
        <v>0.911764705882353</v>
      </c>
      <c r="M1163" s="172">
        <v>0.878787878787879</v>
      </c>
      <c r="N1163" s="173">
        <v>0.9375</v>
      </c>
      <c r="O1163" s="173">
        <v>0.930555555555556</v>
      </c>
      <c r="P1163" s="359">
        <v>0.9</v>
      </c>
      <c r="Q1163" s="360">
        <v>0.991897787472733</v>
      </c>
      <c r="R1163" s="172">
        <v>0.989101620029455</v>
      </c>
      <c r="S1163" s="172">
        <v>0.989532221131829</v>
      </c>
      <c r="T1163" s="172">
        <v>0.981441435625988</v>
      </c>
      <c r="U1163" s="359">
        <v>0.9</v>
      </c>
      <c r="V1163" s="172">
        <v>0.656279214708632</v>
      </c>
      <c r="W1163" s="172">
        <v>0.702503681885125</v>
      </c>
      <c r="X1163" s="172">
        <v>0.740268236833497</v>
      </c>
      <c r="Y1163" s="172">
        <v>0.743493743881053</v>
      </c>
      <c r="Z1163" s="359">
        <v>0.92</v>
      </c>
      <c r="AA1163" s="359">
        <v>0</v>
      </c>
      <c r="AB1163" s="359" t="s">
        <v>40</v>
      </c>
      <c r="AC1163" s="359" t="s">
        <v>40</v>
      </c>
      <c r="AD1163" s="359">
        <v>0</v>
      </c>
      <c r="AE1163" s="359">
        <v>0.92</v>
      </c>
      <c r="AF1163" s="172">
        <v>1</v>
      </c>
      <c r="AG1163" s="172">
        <v>1</v>
      </c>
      <c r="AH1163" s="172">
        <v>1</v>
      </c>
      <c r="AI1163" s="172">
        <v>0.998647734956051</v>
      </c>
      <c r="AJ1163" s="359">
        <v>0.92</v>
      </c>
      <c r="AK1163" s="172">
        <v>0.928971962616822</v>
      </c>
      <c r="AL1163" s="172">
        <v>0.951104565537555</v>
      </c>
      <c r="AM1163" s="172">
        <v>0.970886490022898</v>
      </c>
      <c r="AN1163" s="172">
        <v>0.961140816128928</v>
      </c>
      <c r="AO1163" s="171">
        <v>0.99</v>
      </c>
      <c r="AP1163" s="361">
        <v>1</v>
      </c>
      <c r="AQ1163" s="361">
        <v>1</v>
      </c>
      <c r="AR1163" s="361">
        <v>1</v>
      </c>
      <c r="AS1163" s="362">
        <v>1</v>
      </c>
      <c r="AT1163" s="367">
        <v>0.0721861525408278</v>
      </c>
      <c r="AU1163" s="364">
        <v>0.04</v>
      </c>
      <c r="AV1163" s="365">
        <v>0.05</v>
      </c>
      <c r="AW1163" s="365">
        <v>0.117647058823529</v>
      </c>
      <c r="AX1163" s="365">
        <v>0.0689655172413793</v>
      </c>
      <c r="AY1163" s="145"/>
      <c r="AZ1163" s="143"/>
    </row>
    <row r="1164" spans="1:52">
      <c r="A1164" s="141"/>
      <c r="B1164" s="145"/>
      <c r="C1164" s="175" t="s">
        <v>1972</v>
      </c>
      <c r="D1164" s="169" t="s">
        <v>26</v>
      </c>
      <c r="E1164" s="169" t="s">
        <v>1973</v>
      </c>
      <c r="F1164" s="170" t="s">
        <v>2178</v>
      </c>
      <c r="G1164" s="198" t="s">
        <v>2179</v>
      </c>
      <c r="H1164" s="198" t="s">
        <v>2179</v>
      </c>
      <c r="I1164" s="198" t="s">
        <v>2179</v>
      </c>
      <c r="J1164" s="198" t="s">
        <v>2179</v>
      </c>
      <c r="K1164" s="171">
        <v>0.9</v>
      </c>
      <c r="L1164" s="172">
        <v>0.926829268292683</v>
      </c>
      <c r="M1164" s="172">
        <v>0.925</v>
      </c>
      <c r="N1164" s="173">
        <v>0.938271604938272</v>
      </c>
      <c r="O1164" s="173">
        <v>0.952662721893491</v>
      </c>
      <c r="P1164" s="359">
        <v>0.9</v>
      </c>
      <c r="Q1164" s="360">
        <v>0.981485714285714</v>
      </c>
      <c r="R1164" s="172">
        <v>0.967281719611946</v>
      </c>
      <c r="S1164" s="172">
        <v>0.960281870595772</v>
      </c>
      <c r="T1164" s="172">
        <v>0.960889806465726</v>
      </c>
      <c r="U1164" s="359">
        <v>0.9</v>
      </c>
      <c r="V1164" s="172">
        <v>0.932571428571429</v>
      </c>
      <c r="W1164" s="172">
        <v>0.905078942362564</v>
      </c>
      <c r="X1164" s="172">
        <v>0.923126201153107</v>
      </c>
      <c r="Y1164" s="172">
        <v>0.923926195831254</v>
      </c>
      <c r="Z1164" s="359">
        <v>0.92</v>
      </c>
      <c r="AA1164" s="359">
        <v>0.957040572792363</v>
      </c>
      <c r="AB1164" s="359">
        <v>0.946514423076923</v>
      </c>
      <c r="AC1164" s="359">
        <v>0.967132867132867</v>
      </c>
      <c r="AD1164" s="359">
        <v>0.961365474024661</v>
      </c>
      <c r="AE1164" s="359">
        <v>0.92</v>
      </c>
      <c r="AF1164" s="172">
        <v>1</v>
      </c>
      <c r="AG1164" s="172">
        <v>1</v>
      </c>
      <c r="AH1164" s="172">
        <v>0.99900149775337</v>
      </c>
      <c r="AI1164" s="172">
        <v>0.999234568351224</v>
      </c>
      <c r="AJ1164" s="359">
        <v>0.92</v>
      </c>
      <c r="AK1164" s="172">
        <v>0.962209859965471</v>
      </c>
      <c r="AL1164" s="172">
        <v>0.95694263834706</v>
      </c>
      <c r="AM1164" s="172">
        <v>0.973826271879601</v>
      </c>
      <c r="AN1164" s="172">
        <v>0.973248825735361</v>
      </c>
      <c r="AO1164" s="171">
        <v>0.99</v>
      </c>
      <c r="AP1164" s="361">
        <v>1</v>
      </c>
      <c r="AQ1164" s="361">
        <v>1</v>
      </c>
      <c r="AR1164" s="361">
        <v>1</v>
      </c>
      <c r="AS1164" s="362">
        <v>1</v>
      </c>
      <c r="AT1164" s="367">
        <v>0.0721861525408278</v>
      </c>
      <c r="AU1164" s="364">
        <v>0.0975609756097561</v>
      </c>
      <c r="AV1164" s="365">
        <v>0.0930232558139535</v>
      </c>
      <c r="AW1164" s="365">
        <v>0.0677966101694915</v>
      </c>
      <c r="AX1164" s="365">
        <v>0.0790580319596299</v>
      </c>
      <c r="AY1164" s="145"/>
      <c r="AZ1164" s="143"/>
    </row>
    <row r="1165" spans="1:52">
      <c r="A1165" s="141"/>
      <c r="B1165" s="145"/>
      <c r="C1165" s="175" t="s">
        <v>1972</v>
      </c>
      <c r="D1165" s="169" t="s">
        <v>26</v>
      </c>
      <c r="E1165" s="169" t="s">
        <v>1973</v>
      </c>
      <c r="F1165" s="170" t="s">
        <v>2180</v>
      </c>
      <c r="G1165" s="198" t="s">
        <v>2181</v>
      </c>
      <c r="H1165" s="198" t="s">
        <v>2181</v>
      </c>
      <c r="I1165" s="198" t="s">
        <v>2181</v>
      </c>
      <c r="J1165" s="198" t="s">
        <v>2181</v>
      </c>
      <c r="K1165" s="171">
        <v>0.9</v>
      </c>
      <c r="L1165" s="172">
        <v>0.959183673469388</v>
      </c>
      <c r="M1165" s="172">
        <v>1</v>
      </c>
      <c r="N1165" s="173">
        <v>0.980769230769231</v>
      </c>
      <c r="O1165" s="173">
        <v>0.966261808367072</v>
      </c>
      <c r="P1165" s="359">
        <v>0.9</v>
      </c>
      <c r="Q1165" s="360">
        <v>0.977436823104693</v>
      </c>
      <c r="R1165" s="172">
        <v>0.971220400728597</v>
      </c>
      <c r="S1165" s="172">
        <v>0.988754134509372</v>
      </c>
      <c r="T1165" s="172">
        <v>0.969530381065055</v>
      </c>
      <c r="U1165" s="359">
        <v>0.9</v>
      </c>
      <c r="V1165" s="172">
        <v>0.925541516245487</v>
      </c>
      <c r="W1165" s="172">
        <v>0.917668488160291</v>
      </c>
      <c r="X1165" s="172">
        <v>0.954134509371555</v>
      </c>
      <c r="Y1165" s="172">
        <v>0.922469307225288</v>
      </c>
      <c r="Z1165" s="359">
        <v>0.92</v>
      </c>
      <c r="AA1165" s="359">
        <v>0</v>
      </c>
      <c r="AB1165" s="359">
        <v>0</v>
      </c>
      <c r="AC1165" s="359" t="s">
        <v>40</v>
      </c>
      <c r="AD1165" s="359">
        <v>0.142857142857143</v>
      </c>
      <c r="AE1165" s="359">
        <v>0.92</v>
      </c>
      <c r="AF1165" s="172">
        <v>0.999151823579305</v>
      </c>
      <c r="AG1165" s="172">
        <v>0.998873873873874</v>
      </c>
      <c r="AH1165" s="172">
        <v>0.998653198653199</v>
      </c>
      <c r="AI1165" s="172">
        <v>0.99792575032807</v>
      </c>
      <c r="AJ1165" s="359">
        <v>0.92</v>
      </c>
      <c r="AK1165" s="172">
        <v>0.971370604147881</v>
      </c>
      <c r="AL1165" s="172">
        <v>0.970315061008924</v>
      </c>
      <c r="AM1165" s="172">
        <v>0.982800441014333</v>
      </c>
      <c r="AN1165" s="172">
        <v>0.980221866455095</v>
      </c>
      <c r="AO1165" s="171">
        <v>0.99</v>
      </c>
      <c r="AP1165" s="361">
        <v>1</v>
      </c>
      <c r="AQ1165" s="361">
        <v>1</v>
      </c>
      <c r="AR1165" s="361">
        <v>1</v>
      </c>
      <c r="AS1165" s="362">
        <v>1</v>
      </c>
      <c r="AT1165" s="367">
        <v>0.0721861525408278</v>
      </c>
      <c r="AU1165" s="364">
        <v>0.037037037037037</v>
      </c>
      <c r="AV1165" s="365">
        <v>0.0416666666666667</v>
      </c>
      <c r="AW1165" s="365">
        <v>0.037037037037037</v>
      </c>
      <c r="AX1165" s="365">
        <v>0.0487012987012987</v>
      </c>
      <c r="AY1165" s="145"/>
      <c r="AZ1165" s="143"/>
    </row>
    <row r="1166" spans="1:52">
      <c r="A1166" s="141"/>
      <c r="B1166" s="145"/>
      <c r="C1166" s="175" t="s">
        <v>1972</v>
      </c>
      <c r="D1166" s="169" t="s">
        <v>26</v>
      </c>
      <c r="E1166" s="169" t="s">
        <v>1973</v>
      </c>
      <c r="F1166" s="170" t="s">
        <v>2182</v>
      </c>
      <c r="G1166" s="198" t="s">
        <v>2183</v>
      </c>
      <c r="H1166" s="198" t="s">
        <v>2183</v>
      </c>
      <c r="I1166" s="198" t="s">
        <v>2183</v>
      </c>
      <c r="J1166" s="198" t="s">
        <v>2183</v>
      </c>
      <c r="K1166" s="171">
        <v>0.9</v>
      </c>
      <c r="L1166" s="172">
        <v>1</v>
      </c>
      <c r="M1166" s="172">
        <v>1</v>
      </c>
      <c r="N1166" s="173">
        <v>1</v>
      </c>
      <c r="O1166" s="173">
        <v>0.979002624671916</v>
      </c>
      <c r="P1166" s="359">
        <v>0.9</v>
      </c>
      <c r="Q1166" s="360">
        <v>0.977124183006536</v>
      </c>
      <c r="R1166" s="172">
        <v>0.98336067494727</v>
      </c>
      <c r="S1166" s="172">
        <v>0.983190883190883</v>
      </c>
      <c r="T1166" s="172">
        <v>0.959819999451218</v>
      </c>
      <c r="U1166" s="359">
        <v>0.9</v>
      </c>
      <c r="V1166" s="172">
        <v>0.869281045751634</v>
      </c>
      <c r="W1166" s="172">
        <v>0.834544176236232</v>
      </c>
      <c r="X1166" s="172">
        <v>0.861253561253561</v>
      </c>
      <c r="Y1166" s="172">
        <v>0.839170241372687</v>
      </c>
      <c r="Z1166" s="359">
        <v>0.92</v>
      </c>
      <c r="AA1166" s="359">
        <v>0.878787878787879</v>
      </c>
      <c r="AB1166" s="359">
        <v>0.915692821368948</v>
      </c>
      <c r="AC1166" s="359">
        <v>0.921327014218009</v>
      </c>
      <c r="AD1166" s="359">
        <v>0.907896620847652</v>
      </c>
      <c r="AE1166" s="359">
        <v>0.92</v>
      </c>
      <c r="AF1166" s="172">
        <v>0.995918367346939</v>
      </c>
      <c r="AG1166" s="172">
        <v>1</v>
      </c>
      <c r="AH1166" s="172">
        <v>0.994594594594595</v>
      </c>
      <c r="AI1166" s="172">
        <v>0.993647402743423</v>
      </c>
      <c r="AJ1166" s="359">
        <v>0.92</v>
      </c>
      <c r="AK1166" s="172">
        <v>0.927777777777778</v>
      </c>
      <c r="AL1166" s="172">
        <v>0.942726440988106</v>
      </c>
      <c r="AM1166" s="172">
        <v>0.95137976346912</v>
      </c>
      <c r="AN1166" s="172">
        <v>0.949780005244908</v>
      </c>
      <c r="AO1166" s="171">
        <v>0.99</v>
      </c>
      <c r="AP1166" s="361">
        <v>1</v>
      </c>
      <c r="AQ1166" s="361">
        <v>1</v>
      </c>
      <c r="AR1166" s="361">
        <v>1</v>
      </c>
      <c r="AS1166" s="362">
        <v>1</v>
      </c>
      <c r="AT1166" s="367">
        <v>0.0721861525408278</v>
      </c>
      <c r="AU1166" s="364">
        <v>0</v>
      </c>
      <c r="AV1166" s="365">
        <v>0.0303030303030303</v>
      </c>
      <c r="AW1166" s="365">
        <v>0</v>
      </c>
      <c r="AX1166" s="365">
        <v>0.0492753623188406</v>
      </c>
      <c r="AY1166" s="145"/>
      <c r="AZ1166" s="143"/>
    </row>
    <row r="1167" spans="1:52">
      <c r="A1167" s="141"/>
      <c r="B1167" s="145"/>
      <c r="C1167" s="175" t="s">
        <v>1972</v>
      </c>
      <c r="D1167" s="169" t="s">
        <v>26</v>
      </c>
      <c r="E1167" s="169" t="s">
        <v>1973</v>
      </c>
      <c r="F1167" s="170" t="s">
        <v>2184</v>
      </c>
      <c r="G1167" s="198" t="s">
        <v>2185</v>
      </c>
      <c r="H1167" s="198" t="s">
        <v>2185</v>
      </c>
      <c r="I1167" s="198" t="s">
        <v>2185</v>
      </c>
      <c r="J1167" s="198" t="s">
        <v>2185</v>
      </c>
      <c r="K1167" s="171">
        <v>0.9</v>
      </c>
      <c r="L1167" s="172">
        <v>0.977272727272727</v>
      </c>
      <c r="M1167" s="172">
        <v>0.906976744186046</v>
      </c>
      <c r="N1167" s="173">
        <v>0.958333333333333</v>
      </c>
      <c r="O1167" s="173">
        <v>0.965758754863813</v>
      </c>
      <c r="P1167" s="359">
        <v>0.9</v>
      </c>
      <c r="Q1167" s="360">
        <v>0.977228869162486</v>
      </c>
      <c r="R1167" s="172">
        <v>0.958809380637402</v>
      </c>
      <c r="S1167" s="172">
        <v>0.981021897810219</v>
      </c>
      <c r="T1167" s="172">
        <v>0.97235094911327</v>
      </c>
      <c r="U1167" s="359">
        <v>0.9</v>
      </c>
      <c r="V1167" s="172">
        <v>0.906213817059051</v>
      </c>
      <c r="W1167" s="172">
        <v>0.892363199037883</v>
      </c>
      <c r="X1167" s="172">
        <v>0.942700729927007</v>
      </c>
      <c r="Y1167" s="172">
        <v>0.917598698868194</v>
      </c>
      <c r="Z1167" s="359">
        <v>0.92</v>
      </c>
      <c r="AA1167" s="359">
        <v>0.925512104283054</v>
      </c>
      <c r="AB1167" s="359">
        <v>0.92174913693901</v>
      </c>
      <c r="AC1167" s="359">
        <v>0.950055493895671</v>
      </c>
      <c r="AD1167" s="359">
        <v>0.941494308871075</v>
      </c>
      <c r="AE1167" s="359">
        <v>0.92</v>
      </c>
      <c r="AF1167" s="172">
        <v>0.991017964071856</v>
      </c>
      <c r="AG1167" s="172">
        <v>0.987012987012987</v>
      </c>
      <c r="AH1167" s="172">
        <v>0.993990384615385</v>
      </c>
      <c r="AI1167" s="172">
        <v>0.99446165399418</v>
      </c>
      <c r="AJ1167" s="359">
        <v>0.92</v>
      </c>
      <c r="AK1167" s="172">
        <v>0.949488491048593</v>
      </c>
      <c r="AL1167" s="172">
        <v>0.952324195470799</v>
      </c>
      <c r="AM1167" s="172">
        <v>0.975556165888492</v>
      </c>
      <c r="AN1167" s="172">
        <v>0.970013351134846</v>
      </c>
      <c r="AO1167" s="171">
        <v>0.99</v>
      </c>
      <c r="AP1167" s="361">
        <v>1</v>
      </c>
      <c r="AQ1167" s="361">
        <v>1</v>
      </c>
      <c r="AR1167" s="361">
        <v>1</v>
      </c>
      <c r="AS1167" s="362">
        <v>1</v>
      </c>
      <c r="AT1167" s="367">
        <v>0.0721861525408278</v>
      </c>
      <c r="AU1167" s="364">
        <v>0.037037037037037</v>
      </c>
      <c r="AV1167" s="365">
        <v>0.0714285714285714</v>
      </c>
      <c r="AW1167" s="365">
        <v>0.115384615384615</v>
      </c>
      <c r="AX1167" s="365">
        <v>0.0608465608465608</v>
      </c>
      <c r="AY1167" s="145"/>
      <c r="AZ1167" s="143"/>
    </row>
    <row r="1168" spans="1:52">
      <c r="A1168" s="141"/>
      <c r="B1168" s="145"/>
      <c r="C1168" s="175" t="s">
        <v>1972</v>
      </c>
      <c r="D1168" s="169" t="s">
        <v>26</v>
      </c>
      <c r="E1168" s="169" t="s">
        <v>1973</v>
      </c>
      <c r="F1168" s="170" t="s">
        <v>2186</v>
      </c>
      <c r="G1168" s="198" t="s">
        <v>2187</v>
      </c>
      <c r="H1168" s="198" t="s">
        <v>2187</v>
      </c>
      <c r="I1168" s="198" t="s">
        <v>2187</v>
      </c>
      <c r="J1168" s="198" t="s">
        <v>2187</v>
      </c>
      <c r="K1168" s="171">
        <v>0.9</v>
      </c>
      <c r="L1168" s="172">
        <v>0.962962962962963</v>
      </c>
      <c r="M1168" s="172">
        <v>0.964285714285714</v>
      </c>
      <c r="N1168" s="173">
        <v>0.96551724137931</v>
      </c>
      <c r="O1168" s="173">
        <v>0.978443113772455</v>
      </c>
      <c r="P1168" s="359">
        <v>0.9</v>
      </c>
      <c r="Q1168" s="360">
        <v>0.987884436160298</v>
      </c>
      <c r="R1168" s="172">
        <v>0.983050847457627</v>
      </c>
      <c r="S1168" s="172">
        <v>0.985921889191644</v>
      </c>
      <c r="T1168" s="172">
        <v>0.979629655627466</v>
      </c>
      <c r="U1168" s="359">
        <v>0.9</v>
      </c>
      <c r="V1168" s="172">
        <v>0.957595526561044</v>
      </c>
      <c r="W1168" s="172">
        <v>0.967231638418079</v>
      </c>
      <c r="X1168" s="172">
        <v>0.9763851044505</v>
      </c>
      <c r="Y1168" s="172">
        <v>0.968988221420449</v>
      </c>
      <c r="Z1168" s="359">
        <v>0.92</v>
      </c>
      <c r="AA1168" s="359">
        <v>0.978193146417445</v>
      </c>
      <c r="AB1168" s="359">
        <v>0.988137603795967</v>
      </c>
      <c r="AC1168" s="359">
        <v>0.982978723404255</v>
      </c>
      <c r="AD1168" s="359">
        <v>0.985548534134466</v>
      </c>
      <c r="AE1168" s="359">
        <v>0.92</v>
      </c>
      <c r="AF1168" s="172">
        <v>1</v>
      </c>
      <c r="AG1168" s="172">
        <v>0.997652582159624</v>
      </c>
      <c r="AH1168" s="172">
        <v>1</v>
      </c>
      <c r="AI1168" s="172">
        <v>0.998897370653096</v>
      </c>
      <c r="AJ1168" s="359">
        <v>0.92</v>
      </c>
      <c r="AK1168" s="172">
        <v>0.980543169841913</v>
      </c>
      <c r="AL1168" s="172">
        <v>0.986563750714694</v>
      </c>
      <c r="AM1168" s="172">
        <v>0.990368077055384</v>
      </c>
      <c r="AN1168" s="172">
        <v>0.989993152046654</v>
      </c>
      <c r="AO1168" s="171">
        <v>0.99</v>
      </c>
      <c r="AP1168" s="361">
        <v>1</v>
      </c>
      <c r="AQ1168" s="361">
        <v>1</v>
      </c>
      <c r="AR1168" s="361">
        <v>1</v>
      </c>
      <c r="AS1168" s="362">
        <v>1</v>
      </c>
      <c r="AT1168" s="367">
        <v>0.0721861525408278</v>
      </c>
      <c r="AU1168" s="364">
        <v>0.133333333333333</v>
      </c>
      <c r="AV1168" s="365">
        <v>0</v>
      </c>
      <c r="AW1168" s="365">
        <v>0.0625</v>
      </c>
      <c r="AX1168" s="365">
        <v>0.0508474576271186</v>
      </c>
      <c r="AY1168" s="145"/>
      <c r="AZ1168" s="143"/>
    </row>
    <row r="1169" spans="1:52">
      <c r="A1169" s="141"/>
      <c r="B1169" s="145"/>
      <c r="C1169" s="175" t="s">
        <v>1972</v>
      </c>
      <c r="D1169" s="169" t="s">
        <v>26</v>
      </c>
      <c r="E1169" s="169" t="s">
        <v>1973</v>
      </c>
      <c r="F1169" s="170" t="s">
        <v>2188</v>
      </c>
      <c r="G1169" s="198" t="s">
        <v>2189</v>
      </c>
      <c r="H1169" s="198" t="s">
        <v>2189</v>
      </c>
      <c r="I1169" s="198" t="s">
        <v>2189</v>
      </c>
      <c r="J1169" s="198" t="s">
        <v>2189</v>
      </c>
      <c r="K1169" s="171">
        <v>0.9</v>
      </c>
      <c r="L1169" s="172">
        <v>0.971428571428571</v>
      </c>
      <c r="M1169" s="172">
        <v>0.878787878787879</v>
      </c>
      <c r="N1169" s="173">
        <v>0.916666666666667</v>
      </c>
      <c r="O1169" s="173">
        <v>0.939805825242718</v>
      </c>
      <c r="P1169" s="359">
        <v>0.9</v>
      </c>
      <c r="Q1169" s="360">
        <v>0.980427856167501</v>
      </c>
      <c r="R1169" s="172">
        <v>0.98689561680976</v>
      </c>
      <c r="S1169" s="172">
        <v>0.985233313644418</v>
      </c>
      <c r="T1169" s="172">
        <v>0.980547211171552</v>
      </c>
      <c r="U1169" s="359">
        <v>0.9</v>
      </c>
      <c r="V1169" s="172">
        <v>0.89849795175239</v>
      </c>
      <c r="W1169" s="172">
        <v>0.886127428829643</v>
      </c>
      <c r="X1169" s="172">
        <v>0.930891907855877</v>
      </c>
      <c r="Y1169" s="172">
        <v>0.915092960948283</v>
      </c>
      <c r="Z1169" s="359">
        <v>0.92</v>
      </c>
      <c r="AA1169" s="359">
        <v>0.929881337648328</v>
      </c>
      <c r="AB1169" s="359">
        <v>0.914579319203597</v>
      </c>
      <c r="AC1169" s="359">
        <v>0.952576112412178</v>
      </c>
      <c r="AD1169" s="359">
        <v>0.952371382636656</v>
      </c>
      <c r="AE1169" s="359">
        <v>0.92</v>
      </c>
      <c r="AF1169" s="172">
        <v>0.995088653958212</v>
      </c>
      <c r="AG1169" s="172">
        <v>0.996489859594384</v>
      </c>
      <c r="AH1169" s="172">
        <v>0.996349948671153</v>
      </c>
      <c r="AI1169" s="172">
        <v>0.973320754428717</v>
      </c>
      <c r="AJ1169" s="359">
        <v>0.92</v>
      </c>
      <c r="AK1169" s="172">
        <v>0.952304737516005</v>
      </c>
      <c r="AL1169" s="172">
        <v>0.937665782493369</v>
      </c>
      <c r="AM1169" s="172">
        <v>0.965892384592767</v>
      </c>
      <c r="AN1169" s="172">
        <v>0.967403148837034</v>
      </c>
      <c r="AO1169" s="171">
        <v>0.99</v>
      </c>
      <c r="AP1169" s="361">
        <v>1</v>
      </c>
      <c r="AQ1169" s="361">
        <v>1</v>
      </c>
      <c r="AR1169" s="361">
        <v>1</v>
      </c>
      <c r="AS1169" s="362">
        <v>1</v>
      </c>
      <c r="AT1169" s="367">
        <v>0.0721861525408278</v>
      </c>
      <c r="AU1169" s="364">
        <v>0.0645161290322581</v>
      </c>
      <c r="AV1169" s="365">
        <v>0.0384615384615385</v>
      </c>
      <c r="AW1169" s="365">
        <v>0.111111111111111</v>
      </c>
      <c r="AX1169" s="365">
        <v>0.0815822002472188</v>
      </c>
      <c r="AY1169" s="145"/>
      <c r="AZ1169" s="143"/>
    </row>
    <row r="1170" spans="1:52">
      <c r="A1170" s="141"/>
      <c r="B1170" s="145"/>
      <c r="C1170" s="175" t="s">
        <v>1972</v>
      </c>
      <c r="D1170" s="169" t="s">
        <v>26</v>
      </c>
      <c r="E1170" s="169" t="s">
        <v>1973</v>
      </c>
      <c r="F1170" s="170" t="s">
        <v>2190</v>
      </c>
      <c r="G1170" s="198" t="s">
        <v>2191</v>
      </c>
      <c r="H1170" s="198" t="s">
        <v>2191</v>
      </c>
      <c r="I1170" s="198" t="s">
        <v>2191</v>
      </c>
      <c r="J1170" s="198" t="s">
        <v>2191</v>
      </c>
      <c r="K1170" s="171">
        <v>0.9</v>
      </c>
      <c r="L1170" s="172">
        <v>0.951219512195122</v>
      </c>
      <c r="M1170" s="172">
        <v>0.904761904761905</v>
      </c>
      <c r="N1170" s="173">
        <v>0.936170212765957</v>
      </c>
      <c r="O1170" s="173">
        <v>0.942246835443038</v>
      </c>
      <c r="P1170" s="359">
        <v>0.9</v>
      </c>
      <c r="Q1170" s="360">
        <v>0.96898355754858</v>
      </c>
      <c r="R1170" s="172">
        <v>0.975462077756533</v>
      </c>
      <c r="S1170" s="172">
        <v>0.969958847736626</v>
      </c>
      <c r="T1170" s="172">
        <v>0.963498914697737</v>
      </c>
      <c r="U1170" s="359">
        <v>0.9</v>
      </c>
      <c r="V1170" s="172">
        <v>0.924140508221226</v>
      </c>
      <c r="W1170" s="172">
        <v>0.938495857233907</v>
      </c>
      <c r="X1170" s="172">
        <v>0.955144032921811</v>
      </c>
      <c r="Y1170" s="172">
        <v>0.939198123799306</v>
      </c>
      <c r="Z1170" s="359">
        <v>0.92</v>
      </c>
      <c r="AA1170" s="359">
        <v>0.939071566731141</v>
      </c>
      <c r="AB1170" s="359">
        <v>0.960313315926893</v>
      </c>
      <c r="AC1170" s="359">
        <v>0.954022988505747</v>
      </c>
      <c r="AD1170" s="359">
        <v>0.950505664153236</v>
      </c>
      <c r="AE1170" s="359">
        <v>0.92</v>
      </c>
      <c r="AF1170" s="172">
        <v>0.999291031549096</v>
      </c>
      <c r="AG1170" s="172">
        <v>0.992242388758782</v>
      </c>
      <c r="AH1170" s="172">
        <v>0.994171312721744</v>
      </c>
      <c r="AI1170" s="172">
        <v>0.992224846746527</v>
      </c>
      <c r="AJ1170" s="359">
        <v>0.92</v>
      </c>
      <c r="AK1170" s="172">
        <v>0.961476293103448</v>
      </c>
      <c r="AL1170" s="172">
        <v>0.97605856747131</v>
      </c>
      <c r="AM1170" s="172">
        <v>0.970886932972241</v>
      </c>
      <c r="AN1170" s="172">
        <v>0.970646338687053</v>
      </c>
      <c r="AO1170" s="171">
        <v>0.99</v>
      </c>
      <c r="AP1170" s="361">
        <v>1</v>
      </c>
      <c r="AQ1170" s="361">
        <v>1</v>
      </c>
      <c r="AR1170" s="361">
        <v>1</v>
      </c>
      <c r="AS1170" s="362">
        <v>1</v>
      </c>
      <c r="AT1170" s="367">
        <v>0.0721861525408278</v>
      </c>
      <c r="AU1170" s="364">
        <v>0</v>
      </c>
      <c r="AV1170" s="365">
        <v>0</v>
      </c>
      <c r="AW1170" s="365">
        <v>0</v>
      </c>
      <c r="AX1170" s="365">
        <v>0.0535714285714286</v>
      </c>
      <c r="AY1170" s="145"/>
      <c r="AZ1170" s="143"/>
    </row>
    <row r="1171" spans="1:52">
      <c r="A1171" s="141"/>
      <c r="B1171" s="145"/>
      <c r="C1171" s="175" t="s">
        <v>1972</v>
      </c>
      <c r="D1171" s="169" t="s">
        <v>26</v>
      </c>
      <c r="E1171" s="169" t="s">
        <v>1973</v>
      </c>
      <c r="F1171" s="170" t="s">
        <v>2192</v>
      </c>
      <c r="G1171" s="198" t="s">
        <v>2193</v>
      </c>
      <c r="H1171" s="198" t="s">
        <v>2193</v>
      </c>
      <c r="I1171" s="198" t="s">
        <v>2193</v>
      </c>
      <c r="J1171" s="198" t="s">
        <v>2193</v>
      </c>
      <c r="K1171" s="171">
        <v>0.9</v>
      </c>
      <c r="L1171" s="172">
        <v>0.827586206896552</v>
      </c>
      <c r="M1171" s="172">
        <v>0.964285714285714</v>
      </c>
      <c r="N1171" s="173">
        <v>0.966666666666667</v>
      </c>
      <c r="O1171" s="173">
        <v>0.929526123936817</v>
      </c>
      <c r="P1171" s="359">
        <v>0.9</v>
      </c>
      <c r="Q1171" s="360">
        <v>0.967852257181943</v>
      </c>
      <c r="R1171" s="172">
        <v>0.963143254520167</v>
      </c>
      <c r="S1171" s="172">
        <v>0.987271280827367</v>
      </c>
      <c r="T1171" s="172">
        <v>0.963071566022175</v>
      </c>
      <c r="U1171" s="359">
        <v>0.9</v>
      </c>
      <c r="V1171" s="172">
        <v>0.90218878248974</v>
      </c>
      <c r="W1171" s="172">
        <v>0.888734353268428</v>
      </c>
      <c r="X1171" s="172">
        <v>0.938743038981702</v>
      </c>
      <c r="Y1171" s="172">
        <v>0.916842298176487</v>
      </c>
      <c r="Z1171" s="359">
        <v>0.92</v>
      </c>
      <c r="AA1171" s="359">
        <v>0.931286549707602</v>
      </c>
      <c r="AB1171" s="359">
        <v>0.913007456503728</v>
      </c>
      <c r="AC1171" s="359">
        <v>0.950321987120515</v>
      </c>
      <c r="AD1171" s="359">
        <v>0.952333214759241</v>
      </c>
      <c r="AE1171" s="359">
        <v>0.92</v>
      </c>
      <c r="AF1171" s="172">
        <v>0.998757763975155</v>
      </c>
      <c r="AG1171" s="172">
        <v>0.99335407239819</v>
      </c>
      <c r="AH1171" s="172">
        <v>0.996253679421996</v>
      </c>
      <c r="AI1171" s="172">
        <v>0.987106742599427</v>
      </c>
      <c r="AJ1171" s="359">
        <v>0.92</v>
      </c>
      <c r="AK1171" s="172">
        <v>0.951537744641193</v>
      </c>
      <c r="AL1171" s="172">
        <v>0.931190926275992</v>
      </c>
      <c r="AM1171" s="172">
        <v>0.962457337883959</v>
      </c>
      <c r="AN1171" s="172">
        <v>0.965623114567272</v>
      </c>
      <c r="AO1171" s="171">
        <v>0.99</v>
      </c>
      <c r="AP1171" s="361">
        <v>1</v>
      </c>
      <c r="AQ1171" s="361">
        <v>1</v>
      </c>
      <c r="AR1171" s="361">
        <v>1</v>
      </c>
      <c r="AS1171" s="362">
        <v>1</v>
      </c>
      <c r="AT1171" s="367">
        <v>0.0721861525408278</v>
      </c>
      <c r="AU1171" s="364">
        <v>0.0512820512820513</v>
      </c>
      <c r="AV1171" s="365">
        <v>0</v>
      </c>
      <c r="AW1171" s="365">
        <v>0.0555555555555556</v>
      </c>
      <c r="AX1171" s="365">
        <v>0.0734265734265734</v>
      </c>
      <c r="AY1171" s="145"/>
      <c r="AZ1171" s="143"/>
    </row>
    <row r="1172" spans="1:52">
      <c r="A1172" s="141"/>
      <c r="B1172" s="145"/>
      <c r="C1172" s="175" t="s">
        <v>1972</v>
      </c>
      <c r="D1172" s="169" t="s">
        <v>26</v>
      </c>
      <c r="E1172" s="169" t="s">
        <v>1973</v>
      </c>
      <c r="F1172" s="170" t="s">
        <v>2194</v>
      </c>
      <c r="G1172" s="198" t="s">
        <v>2195</v>
      </c>
      <c r="H1172" s="198" t="s">
        <v>2195</v>
      </c>
      <c r="I1172" s="198" t="s">
        <v>2195</v>
      </c>
      <c r="J1172" s="198" t="s">
        <v>2195</v>
      </c>
      <c r="K1172" s="171">
        <v>0.9</v>
      </c>
      <c r="L1172" s="172">
        <v>1</v>
      </c>
      <c r="M1172" s="172">
        <v>1</v>
      </c>
      <c r="N1172" s="173">
        <v>0.9375</v>
      </c>
      <c r="O1172" s="173">
        <v>0.978260869565217</v>
      </c>
      <c r="P1172" s="359">
        <v>0.9</v>
      </c>
      <c r="Q1172" s="360">
        <v>0.984321411073003</v>
      </c>
      <c r="R1172" s="172">
        <v>0.993072534637327</v>
      </c>
      <c r="S1172" s="172">
        <v>0.995809324253536</v>
      </c>
      <c r="T1172" s="172">
        <v>0.98584522966978</v>
      </c>
      <c r="U1172" s="359">
        <v>0.9</v>
      </c>
      <c r="V1172" s="172">
        <v>0.937775600195982</v>
      </c>
      <c r="W1172" s="172">
        <v>0.952730236348818</v>
      </c>
      <c r="X1172" s="172">
        <v>0.965426925091671</v>
      </c>
      <c r="Y1172" s="172">
        <v>0.932212459650274</v>
      </c>
      <c r="Z1172" s="359">
        <v>0.92</v>
      </c>
      <c r="AA1172" s="359">
        <v>0.932611311672684</v>
      </c>
      <c r="AB1172" s="359">
        <v>0.961015948021264</v>
      </c>
      <c r="AC1172" s="359">
        <v>0.956204379562044</v>
      </c>
      <c r="AD1172" s="359">
        <v>0.96147740007471</v>
      </c>
      <c r="AE1172" s="359">
        <v>0.92</v>
      </c>
      <c r="AF1172" s="172">
        <v>0.991657562816566</v>
      </c>
      <c r="AG1172" s="172">
        <v>0.997347480106101</v>
      </c>
      <c r="AH1172" s="172">
        <v>0.995163548428153</v>
      </c>
      <c r="AI1172" s="172">
        <v>0.992628925729133</v>
      </c>
      <c r="AJ1172" s="359">
        <v>0.92</v>
      </c>
      <c r="AK1172" s="172">
        <v>0.95997215454229</v>
      </c>
      <c r="AL1172" s="172">
        <v>0.974680491921871</v>
      </c>
      <c r="AM1172" s="172">
        <v>0.974387841260906</v>
      </c>
      <c r="AN1172" s="172">
        <v>0.97604374447984</v>
      </c>
      <c r="AO1172" s="171">
        <v>0.99</v>
      </c>
      <c r="AP1172" s="361">
        <v>1</v>
      </c>
      <c r="AQ1172" s="361">
        <v>1</v>
      </c>
      <c r="AR1172" s="361">
        <v>1</v>
      </c>
      <c r="AS1172" s="362">
        <v>1</v>
      </c>
      <c r="AT1172" s="367">
        <v>0.0721861525408278</v>
      </c>
      <c r="AU1172" s="364">
        <v>0.05</v>
      </c>
      <c r="AV1172" s="365">
        <v>0.0555555555555556</v>
      </c>
      <c r="AW1172" s="365">
        <v>0.25</v>
      </c>
      <c r="AX1172" s="365">
        <v>0.06875</v>
      </c>
      <c r="AY1172" s="145"/>
      <c r="AZ1172" s="143"/>
    </row>
    <row r="1173" spans="1:52">
      <c r="A1173" s="141"/>
      <c r="B1173" s="145"/>
      <c r="C1173" s="175" t="s">
        <v>1972</v>
      </c>
      <c r="D1173" s="169" t="s">
        <v>26</v>
      </c>
      <c r="E1173" s="169" t="s">
        <v>1973</v>
      </c>
      <c r="F1173" s="170" t="s">
        <v>2196</v>
      </c>
      <c r="G1173" s="198" t="s">
        <v>2197</v>
      </c>
      <c r="H1173" s="198" t="s">
        <v>2197</v>
      </c>
      <c r="I1173" s="198" t="s">
        <v>2197</v>
      </c>
      <c r="J1173" s="198" t="s">
        <v>2197</v>
      </c>
      <c r="K1173" s="171">
        <v>0.9</v>
      </c>
      <c r="L1173" s="172">
        <v>0.90625</v>
      </c>
      <c r="M1173" s="172">
        <v>0.821428571428571</v>
      </c>
      <c r="N1173" s="173">
        <v>0.903225806451613</v>
      </c>
      <c r="O1173" s="173">
        <v>0.939497716894977</v>
      </c>
      <c r="P1173" s="359">
        <v>0.9</v>
      </c>
      <c r="Q1173" s="360">
        <v>0.977211796246649</v>
      </c>
      <c r="R1173" s="172">
        <v>0.972746331236897</v>
      </c>
      <c r="S1173" s="172">
        <v>0.987960872836719</v>
      </c>
      <c r="T1173" s="172">
        <v>0.980578286961266</v>
      </c>
      <c r="U1173" s="359">
        <v>0.9</v>
      </c>
      <c r="V1173" s="172">
        <v>0.900804289544236</v>
      </c>
      <c r="W1173" s="172">
        <v>0.883298392732355</v>
      </c>
      <c r="X1173" s="172">
        <v>0.937547027840482</v>
      </c>
      <c r="Y1173" s="172">
        <v>0.932416803055101</v>
      </c>
      <c r="Z1173" s="359">
        <v>0.92</v>
      </c>
      <c r="AA1173" s="359">
        <v>0.929058663028649</v>
      </c>
      <c r="AB1173" s="359">
        <v>0.900804289544236</v>
      </c>
      <c r="AC1173" s="359">
        <v>0.943629343629344</v>
      </c>
      <c r="AD1173" s="359">
        <v>0.95587772725973</v>
      </c>
      <c r="AE1173" s="359">
        <v>0.92</v>
      </c>
      <c r="AF1173" s="172">
        <v>0.997590361445783</v>
      </c>
      <c r="AG1173" s="172">
        <v>0.997101449275362</v>
      </c>
      <c r="AH1173" s="172">
        <v>0.997503744383425</v>
      </c>
      <c r="AI1173" s="172">
        <v>0.992906190484511</v>
      </c>
      <c r="AJ1173" s="359">
        <v>0.92</v>
      </c>
      <c r="AK1173" s="172">
        <v>0.935730337078652</v>
      </c>
      <c r="AL1173" s="172">
        <v>0.913725490196078</v>
      </c>
      <c r="AM1173" s="172">
        <v>0.958841463414634</v>
      </c>
      <c r="AN1173" s="172">
        <v>0.968119206445465</v>
      </c>
      <c r="AO1173" s="171">
        <v>0.99</v>
      </c>
      <c r="AP1173" s="361">
        <v>1</v>
      </c>
      <c r="AQ1173" s="361">
        <v>1</v>
      </c>
      <c r="AR1173" s="361">
        <v>1</v>
      </c>
      <c r="AS1173" s="362">
        <v>1</v>
      </c>
      <c r="AT1173" s="367">
        <v>0.0721861525408278</v>
      </c>
      <c r="AU1173" s="364">
        <v>0.0606060606060606</v>
      </c>
      <c r="AV1173" s="365">
        <v>0.117647058823529</v>
      </c>
      <c r="AW1173" s="365">
        <v>0</v>
      </c>
      <c r="AX1173" s="365">
        <v>0.0788091068301226</v>
      </c>
      <c r="AY1173" s="145"/>
      <c r="AZ1173" s="143"/>
    </row>
    <row r="1174" spans="1:52">
      <c r="A1174" s="141"/>
      <c r="B1174" s="145"/>
      <c r="C1174" s="175" t="s">
        <v>1972</v>
      </c>
      <c r="D1174" s="169" t="s">
        <v>26</v>
      </c>
      <c r="E1174" s="169" t="s">
        <v>1973</v>
      </c>
      <c r="F1174" s="170" t="s">
        <v>2198</v>
      </c>
      <c r="G1174" s="198" t="s">
        <v>2199</v>
      </c>
      <c r="H1174" s="198" t="s">
        <v>2199</v>
      </c>
      <c r="I1174" s="198" t="s">
        <v>2199</v>
      </c>
      <c r="J1174" s="198" t="s">
        <v>2199</v>
      </c>
      <c r="K1174" s="171">
        <v>0.9</v>
      </c>
      <c r="L1174" s="172">
        <v>0.94</v>
      </c>
      <c r="M1174" s="172">
        <v>0.897959183673469</v>
      </c>
      <c r="N1174" s="173">
        <v>0.936170212765957</v>
      </c>
      <c r="O1174" s="173">
        <v>0.963820549927641</v>
      </c>
      <c r="P1174" s="359">
        <v>0.9</v>
      </c>
      <c r="Q1174" s="360">
        <v>0.983935742971888</v>
      </c>
      <c r="R1174" s="172">
        <v>0.98194197750148</v>
      </c>
      <c r="S1174" s="172">
        <v>0.982508373650912</v>
      </c>
      <c r="T1174" s="172">
        <v>0.989044334495113</v>
      </c>
      <c r="U1174" s="359">
        <v>0.9</v>
      </c>
      <c r="V1174" s="172">
        <v>0.940124132895217</v>
      </c>
      <c r="W1174" s="172">
        <v>0.949378330373002</v>
      </c>
      <c r="X1174" s="172">
        <v>0.95459620394492</v>
      </c>
      <c r="Y1174" s="172">
        <v>0.950437495430062</v>
      </c>
      <c r="Z1174" s="359">
        <v>0.92</v>
      </c>
      <c r="AA1174" s="359">
        <v>0.958030669895077</v>
      </c>
      <c r="AB1174" s="359">
        <v>0.957954052882531</v>
      </c>
      <c r="AC1174" s="359">
        <v>0.946397941680961</v>
      </c>
      <c r="AD1174" s="359">
        <v>0.959593287591965</v>
      </c>
      <c r="AE1174" s="359">
        <v>0.92</v>
      </c>
      <c r="AF1174" s="172">
        <v>0.997593261131167</v>
      </c>
      <c r="AG1174" s="172">
        <v>0.998118279569893</v>
      </c>
      <c r="AH1174" s="172">
        <v>0.998735457764289</v>
      </c>
      <c r="AI1174" s="172">
        <v>0.996575047017616</v>
      </c>
      <c r="AJ1174" s="359">
        <v>0.92</v>
      </c>
      <c r="AK1174" s="172">
        <v>0.969841668760995</v>
      </c>
      <c r="AL1174" s="172">
        <v>0.971167369901547</v>
      </c>
      <c r="AM1174" s="172">
        <v>0.96792189679219</v>
      </c>
      <c r="AN1174" s="172">
        <v>0.975084349857254</v>
      </c>
      <c r="AO1174" s="171">
        <v>0.99</v>
      </c>
      <c r="AP1174" s="361">
        <v>1</v>
      </c>
      <c r="AQ1174" s="361">
        <v>1</v>
      </c>
      <c r="AR1174" s="361">
        <v>1</v>
      </c>
      <c r="AS1174" s="362">
        <v>1</v>
      </c>
      <c r="AT1174" s="367">
        <v>0.0721861525408278</v>
      </c>
      <c r="AU1174" s="364">
        <v>0.0434782608695652</v>
      </c>
      <c r="AV1174" s="365">
        <v>0</v>
      </c>
      <c r="AW1174" s="365">
        <v>0.037037037037037</v>
      </c>
      <c r="AX1174" s="365">
        <v>0.0279937791601866</v>
      </c>
      <c r="AY1174" s="145"/>
      <c r="AZ1174" s="143"/>
    </row>
    <row r="1175" spans="1:52">
      <c r="A1175" s="141"/>
      <c r="B1175" s="145"/>
      <c r="C1175" s="175" t="s">
        <v>1972</v>
      </c>
      <c r="D1175" s="169" t="s">
        <v>26</v>
      </c>
      <c r="E1175" s="169" t="s">
        <v>1973</v>
      </c>
      <c r="F1175" s="170" t="s">
        <v>2200</v>
      </c>
      <c r="G1175" s="198" t="s">
        <v>2201</v>
      </c>
      <c r="H1175" s="198" t="s">
        <v>2201</v>
      </c>
      <c r="I1175" s="198" t="s">
        <v>2201</v>
      </c>
      <c r="J1175" s="198" t="s">
        <v>2201</v>
      </c>
      <c r="K1175" s="171">
        <v>0.9</v>
      </c>
      <c r="L1175" s="172">
        <v>0.945945945945946</v>
      </c>
      <c r="M1175" s="172">
        <v>0.966666666666667</v>
      </c>
      <c r="N1175" s="173">
        <v>0.971428571428571</v>
      </c>
      <c r="O1175" s="173">
        <v>0.931034482758621</v>
      </c>
      <c r="P1175" s="359">
        <v>0.9</v>
      </c>
      <c r="Q1175" s="360">
        <v>0.95640756302521</v>
      </c>
      <c r="R1175" s="172">
        <v>0.974510696404188</v>
      </c>
      <c r="S1175" s="172">
        <v>0.984261501210654</v>
      </c>
      <c r="T1175" s="172">
        <v>0.974875063943651</v>
      </c>
      <c r="U1175" s="359">
        <v>0.9</v>
      </c>
      <c r="V1175" s="172">
        <v>0.907563025210084</v>
      </c>
      <c r="W1175" s="172">
        <v>0.893035958124715</v>
      </c>
      <c r="X1175" s="172">
        <v>0.938256658595642</v>
      </c>
      <c r="Y1175" s="172">
        <v>0.928953685121788</v>
      </c>
      <c r="Z1175" s="359">
        <v>0.92</v>
      </c>
      <c r="AA1175" s="359">
        <v>0.938618925831202</v>
      </c>
      <c r="AB1175" s="359">
        <v>0.892961876832845</v>
      </c>
      <c r="AC1175" s="359">
        <v>0.939818054583625</v>
      </c>
      <c r="AD1175" s="359">
        <v>0.945348224925865</v>
      </c>
      <c r="AE1175" s="359">
        <v>0.92</v>
      </c>
      <c r="AF1175" s="172">
        <v>0.983461673083654</v>
      </c>
      <c r="AG1175" s="172">
        <v>0.939643347050754</v>
      </c>
      <c r="AH1175" s="172">
        <v>0.984416980118216</v>
      </c>
      <c r="AI1175" s="172">
        <v>0.970026633424435</v>
      </c>
      <c r="AJ1175" s="359">
        <v>0.92</v>
      </c>
      <c r="AK1175" s="172">
        <v>0.953514317590182</v>
      </c>
      <c r="AL1175" s="172">
        <v>0.93288402134232</v>
      </c>
      <c r="AM1175" s="172">
        <v>0.964308890330954</v>
      </c>
      <c r="AN1175" s="172">
        <v>0.965473219317515</v>
      </c>
      <c r="AO1175" s="171">
        <v>0.99</v>
      </c>
      <c r="AP1175" s="361">
        <v>1</v>
      </c>
      <c r="AQ1175" s="361">
        <v>1</v>
      </c>
      <c r="AR1175" s="361">
        <v>1</v>
      </c>
      <c r="AS1175" s="362">
        <v>1</v>
      </c>
      <c r="AT1175" s="367">
        <v>0.0721861525408278</v>
      </c>
      <c r="AU1175" s="364">
        <v>0</v>
      </c>
      <c r="AV1175" s="365">
        <v>0.166666666666667</v>
      </c>
      <c r="AW1175" s="365">
        <v>0.0666666666666667</v>
      </c>
      <c r="AX1175" s="365">
        <v>0.0687960687960688</v>
      </c>
      <c r="AY1175" s="145"/>
      <c r="AZ1175" s="143"/>
    </row>
    <row r="1176" spans="1:52">
      <c r="A1176" s="141"/>
      <c r="B1176" s="145"/>
      <c r="C1176" s="175" t="s">
        <v>1972</v>
      </c>
      <c r="D1176" s="169" t="s">
        <v>26</v>
      </c>
      <c r="E1176" s="169" t="s">
        <v>1973</v>
      </c>
      <c r="F1176" s="170" t="s">
        <v>2202</v>
      </c>
      <c r="G1176" s="198" t="s">
        <v>2203</v>
      </c>
      <c r="H1176" s="198" t="s">
        <v>2203</v>
      </c>
      <c r="I1176" s="198" t="s">
        <v>2203</v>
      </c>
      <c r="J1176" s="198" t="s">
        <v>2203</v>
      </c>
      <c r="K1176" s="171">
        <v>0.9</v>
      </c>
      <c r="L1176" s="172">
        <v>0.96</v>
      </c>
      <c r="M1176" s="172">
        <v>0.888888888888889</v>
      </c>
      <c r="N1176" s="173">
        <v>0.895833333333333</v>
      </c>
      <c r="O1176" s="173">
        <v>0.94608195542775</v>
      </c>
      <c r="P1176" s="359">
        <v>0.9</v>
      </c>
      <c r="Q1176" s="360">
        <v>0.950889404485692</v>
      </c>
      <c r="R1176" s="172">
        <v>0.963128876636802</v>
      </c>
      <c r="S1176" s="172">
        <v>0.964444444444444</v>
      </c>
      <c r="T1176" s="172">
        <v>0.965234287631402</v>
      </c>
      <c r="U1176" s="359">
        <v>0.9</v>
      </c>
      <c r="V1176" s="172">
        <v>0.91492652745553</v>
      </c>
      <c r="W1176" s="172">
        <v>0.925223983459683</v>
      </c>
      <c r="X1176" s="172">
        <v>0.944444444444444</v>
      </c>
      <c r="Y1176" s="172">
        <v>0.94882297025274</v>
      </c>
      <c r="Z1176" s="359">
        <v>0.92</v>
      </c>
      <c r="AA1176" s="359">
        <v>0.93973442288049</v>
      </c>
      <c r="AB1176" s="359">
        <v>0.955925563173359</v>
      </c>
      <c r="AC1176" s="359">
        <v>0.930707876370887</v>
      </c>
      <c r="AD1176" s="359">
        <v>0.963900337204946</v>
      </c>
      <c r="AE1176" s="359">
        <v>0.92</v>
      </c>
      <c r="AF1176" s="172">
        <v>0.999795960008162</v>
      </c>
      <c r="AG1176" s="172">
        <v>0.99479843953186</v>
      </c>
      <c r="AH1176" s="172">
        <v>0.998171846435101</v>
      </c>
      <c r="AI1176" s="172">
        <v>0.983563909296187</v>
      </c>
      <c r="AJ1176" s="359">
        <v>0.92</v>
      </c>
      <c r="AK1176" s="172">
        <v>0.957924263674614</v>
      </c>
      <c r="AL1176" s="172">
        <v>0.963397371081901</v>
      </c>
      <c r="AM1176" s="172">
        <v>0.953007518796993</v>
      </c>
      <c r="AN1176" s="172">
        <v>0.976161124541714</v>
      </c>
      <c r="AO1176" s="171">
        <v>0.99</v>
      </c>
      <c r="AP1176" s="361">
        <v>1</v>
      </c>
      <c r="AQ1176" s="361">
        <v>1</v>
      </c>
      <c r="AR1176" s="361">
        <v>1</v>
      </c>
      <c r="AS1176" s="362">
        <v>1</v>
      </c>
      <c r="AT1176" s="367">
        <v>0.0721861525408278</v>
      </c>
      <c r="AU1176" s="364">
        <v>0.0476190476190476</v>
      </c>
      <c r="AV1176" s="365">
        <v>0.0588235294117647</v>
      </c>
      <c r="AW1176" s="365">
        <v>0.0869565217391304</v>
      </c>
      <c r="AX1176" s="365">
        <v>0.0661157024793388</v>
      </c>
      <c r="AY1176" s="145"/>
      <c r="AZ1176" s="143"/>
    </row>
    <row r="1177" spans="1:52">
      <c r="A1177" s="141"/>
      <c r="B1177" s="145"/>
      <c r="C1177" s="175" t="s">
        <v>1972</v>
      </c>
      <c r="D1177" s="169" t="s">
        <v>235</v>
      </c>
      <c r="E1177" s="169" t="s">
        <v>1973</v>
      </c>
      <c r="F1177" s="170" t="s">
        <v>2204</v>
      </c>
      <c r="G1177" s="198" t="s">
        <v>2205</v>
      </c>
      <c r="H1177" s="198" t="s">
        <v>2205</v>
      </c>
      <c r="I1177" s="198" t="s">
        <v>2205</v>
      </c>
      <c r="J1177" s="198" t="s">
        <v>2205</v>
      </c>
      <c r="K1177" s="171">
        <v>0.9</v>
      </c>
      <c r="L1177" s="172" t="s">
        <v>40</v>
      </c>
      <c r="M1177" s="172" t="s">
        <v>40</v>
      </c>
      <c r="N1177" s="173" t="s">
        <v>40</v>
      </c>
      <c r="O1177" s="173" t="s">
        <v>40</v>
      </c>
      <c r="P1177" s="359">
        <v>0.9</v>
      </c>
      <c r="Q1177" s="360">
        <v>0</v>
      </c>
      <c r="R1177" s="172">
        <v>0</v>
      </c>
      <c r="S1177" s="172">
        <v>0</v>
      </c>
      <c r="T1177" s="172">
        <v>0</v>
      </c>
      <c r="U1177" s="359">
        <v>0.9</v>
      </c>
      <c r="V1177" s="172">
        <v>1</v>
      </c>
      <c r="W1177" s="172">
        <v>1</v>
      </c>
      <c r="X1177" s="172">
        <v>1</v>
      </c>
      <c r="Y1177" s="172">
        <v>0.981132075471698</v>
      </c>
      <c r="Z1177" s="359">
        <v>0.92</v>
      </c>
      <c r="AA1177" s="359" t="s">
        <v>40</v>
      </c>
      <c r="AB1177" s="359">
        <v>0</v>
      </c>
      <c r="AC1177" s="359">
        <v>1</v>
      </c>
      <c r="AD1177" s="359">
        <v>0.866666666666667</v>
      </c>
      <c r="AE1177" s="359">
        <v>0.92</v>
      </c>
      <c r="AF1177" s="172">
        <v>0.995657982631931</v>
      </c>
      <c r="AG1177" s="172">
        <v>0.996971226653205</v>
      </c>
      <c r="AH1177" s="172">
        <v>0.996056716167464</v>
      </c>
      <c r="AI1177" s="172">
        <v>0.984668103921298</v>
      </c>
      <c r="AJ1177" s="359">
        <v>0.92</v>
      </c>
      <c r="AK1177" s="172">
        <v>1</v>
      </c>
      <c r="AL1177" s="172">
        <v>0.8</v>
      </c>
      <c r="AM1177" s="172">
        <v>1</v>
      </c>
      <c r="AN1177" s="172">
        <v>0.9625</v>
      </c>
      <c r="AO1177" s="171">
        <v>0.99</v>
      </c>
      <c r="AP1177" s="361">
        <v>1</v>
      </c>
      <c r="AQ1177" s="361">
        <v>1</v>
      </c>
      <c r="AR1177" s="361">
        <v>1</v>
      </c>
      <c r="AS1177" s="362">
        <v>1</v>
      </c>
      <c r="AT1177" s="367">
        <v>0.0721861525408278</v>
      </c>
      <c r="AU1177" s="364" t="s">
        <v>40</v>
      </c>
      <c r="AV1177" s="365" t="s">
        <v>40</v>
      </c>
      <c r="AW1177" s="365" t="s">
        <v>40</v>
      </c>
      <c r="AX1177" s="365" t="s">
        <v>40</v>
      </c>
      <c r="AY1177" s="145"/>
      <c r="AZ1177" s="143"/>
    </row>
    <row r="1178" spans="1:52">
      <c r="A1178" s="141"/>
      <c r="B1178" s="145"/>
      <c r="C1178" s="175" t="s">
        <v>1972</v>
      </c>
      <c r="D1178" s="169" t="s">
        <v>26</v>
      </c>
      <c r="E1178" s="169" t="s">
        <v>1973</v>
      </c>
      <c r="F1178" s="170" t="s">
        <v>2206</v>
      </c>
      <c r="G1178" s="198" t="s">
        <v>2207</v>
      </c>
      <c r="H1178" s="198" t="s">
        <v>2207</v>
      </c>
      <c r="I1178" s="198" t="s">
        <v>2207</v>
      </c>
      <c r="J1178" s="198" t="s">
        <v>2207</v>
      </c>
      <c r="K1178" s="171">
        <v>0.9</v>
      </c>
      <c r="L1178" s="172">
        <v>0.893617021276596</v>
      </c>
      <c r="M1178" s="172">
        <v>0.926829268292683</v>
      </c>
      <c r="N1178" s="173">
        <v>0.914893617021277</v>
      </c>
      <c r="O1178" s="173">
        <v>0.932422171602126</v>
      </c>
      <c r="P1178" s="359">
        <v>0.9</v>
      </c>
      <c r="Q1178" s="360">
        <v>0.975839475839476</v>
      </c>
      <c r="R1178" s="172">
        <v>0.934090909090909</v>
      </c>
      <c r="S1178" s="172">
        <v>0.978321033210332</v>
      </c>
      <c r="T1178" s="172">
        <v>0.965511744844875</v>
      </c>
      <c r="U1178" s="359">
        <v>0.9</v>
      </c>
      <c r="V1178" s="172">
        <v>0.889434889434889</v>
      </c>
      <c r="W1178" s="172">
        <v>0.861363636363636</v>
      </c>
      <c r="X1178" s="172">
        <v>0.93450184501845</v>
      </c>
      <c r="Y1178" s="172">
        <v>0.909359648741468</v>
      </c>
      <c r="Z1178" s="359">
        <v>0.92</v>
      </c>
      <c r="AA1178" s="359">
        <v>0.941629955947137</v>
      </c>
      <c r="AB1178" s="359">
        <v>0.893655589123867</v>
      </c>
      <c r="AC1178" s="359">
        <v>0.953004164187983</v>
      </c>
      <c r="AD1178" s="359">
        <v>0.952838011526183</v>
      </c>
      <c r="AE1178" s="359">
        <v>0.92</v>
      </c>
      <c r="AF1178" s="172">
        <v>0.99865891819401</v>
      </c>
      <c r="AG1178" s="172">
        <v>0.996317280453258</v>
      </c>
      <c r="AH1178" s="172">
        <v>0.997965929316044</v>
      </c>
      <c r="AI1178" s="172">
        <v>0.997533380724398</v>
      </c>
      <c r="AJ1178" s="359">
        <v>0.92</v>
      </c>
      <c r="AK1178" s="172">
        <v>0.955847255369928</v>
      </c>
      <c r="AL1178" s="172">
        <v>0.924097788125728</v>
      </c>
      <c r="AM1178" s="172">
        <v>0.970381917381138</v>
      </c>
      <c r="AN1178" s="172">
        <v>0.971218788374949</v>
      </c>
      <c r="AO1178" s="171">
        <v>0.99</v>
      </c>
      <c r="AP1178" s="361">
        <v>1</v>
      </c>
      <c r="AQ1178" s="361">
        <v>1</v>
      </c>
      <c r="AR1178" s="361">
        <v>1</v>
      </c>
      <c r="AS1178" s="362">
        <v>1</v>
      </c>
      <c r="AT1178" s="367">
        <v>0.0721861525408278</v>
      </c>
      <c r="AU1178" s="364">
        <v>0.0869565217391304</v>
      </c>
      <c r="AV1178" s="365">
        <v>0</v>
      </c>
      <c r="AW1178" s="365">
        <v>0</v>
      </c>
      <c r="AX1178" s="365">
        <v>0.0538116591928251</v>
      </c>
      <c r="AY1178" s="145"/>
      <c r="AZ1178" s="143"/>
    </row>
    <row r="1179" spans="1:52">
      <c r="A1179" s="141"/>
      <c r="B1179" s="145"/>
      <c r="C1179" s="175" t="s">
        <v>1972</v>
      </c>
      <c r="D1179" s="169" t="s">
        <v>26</v>
      </c>
      <c r="E1179" s="169" t="s">
        <v>1973</v>
      </c>
      <c r="F1179" s="170" t="s">
        <v>2208</v>
      </c>
      <c r="G1179" s="198" t="s">
        <v>2209</v>
      </c>
      <c r="H1179" s="198" t="s">
        <v>2209</v>
      </c>
      <c r="I1179" s="198" t="s">
        <v>2209</v>
      </c>
      <c r="J1179" s="198" t="s">
        <v>2209</v>
      </c>
      <c r="K1179" s="171">
        <v>0.9</v>
      </c>
      <c r="L1179" s="172">
        <v>0.958333333333333</v>
      </c>
      <c r="M1179" s="172">
        <v>0.585365853658537</v>
      </c>
      <c r="N1179" s="173">
        <v>0.955555555555556</v>
      </c>
      <c r="O1179" s="173">
        <v>0.942591155934833</v>
      </c>
      <c r="P1179" s="359">
        <v>0.9</v>
      </c>
      <c r="Q1179" s="360">
        <v>0.971359419120613</v>
      </c>
      <c r="R1179" s="172">
        <v>0.959664407873508</v>
      </c>
      <c r="S1179" s="172">
        <v>0.973389355742297</v>
      </c>
      <c r="T1179" s="172">
        <v>0.973886392061463</v>
      </c>
      <c r="U1179" s="359">
        <v>0.9</v>
      </c>
      <c r="V1179" s="172">
        <v>0.928196853569988</v>
      </c>
      <c r="W1179" s="172">
        <v>0.927395934172314</v>
      </c>
      <c r="X1179" s="172">
        <v>0.941176470588235</v>
      </c>
      <c r="Y1179" s="172">
        <v>0.944446735111807</v>
      </c>
      <c r="Z1179" s="359">
        <v>0.92</v>
      </c>
      <c r="AA1179" s="359">
        <v>0.91713747645951</v>
      </c>
      <c r="AB1179" s="359">
        <v>0.954146341463415</v>
      </c>
      <c r="AC1179" s="359">
        <v>0.97215777262181</v>
      </c>
      <c r="AD1179" s="359">
        <v>0.95969155275149</v>
      </c>
      <c r="AE1179" s="359">
        <v>0.92</v>
      </c>
      <c r="AF1179" s="172">
        <v>0.998334721065778</v>
      </c>
      <c r="AG1179" s="172">
        <v>0.993005510809665</v>
      </c>
      <c r="AH1179" s="172">
        <v>0.998218421521468</v>
      </c>
      <c r="AI1179" s="172">
        <v>0.993555702178634</v>
      </c>
      <c r="AJ1179" s="359">
        <v>0.92</v>
      </c>
      <c r="AK1179" s="172">
        <v>0.953967805704603</v>
      </c>
      <c r="AL1179" s="172">
        <v>0.969120217517965</v>
      </c>
      <c r="AM1179" s="172">
        <v>0.977431363424849</v>
      </c>
      <c r="AN1179" s="172">
        <v>0.975285305862061</v>
      </c>
      <c r="AO1179" s="171">
        <v>0.99</v>
      </c>
      <c r="AP1179" s="361">
        <v>1</v>
      </c>
      <c r="AQ1179" s="361">
        <v>1</v>
      </c>
      <c r="AR1179" s="361">
        <v>1</v>
      </c>
      <c r="AS1179" s="362">
        <v>1</v>
      </c>
      <c r="AT1179" s="367">
        <v>0.0721861525408278</v>
      </c>
      <c r="AU1179" s="364">
        <v>0.0526315789473684</v>
      </c>
      <c r="AV1179" s="365">
        <v>0.2</v>
      </c>
      <c r="AW1179" s="365">
        <v>0.0526315789473684</v>
      </c>
      <c r="AX1179" s="365">
        <v>0.0471698113207547</v>
      </c>
      <c r="AY1179" s="145"/>
      <c r="AZ1179" s="143"/>
    </row>
    <row r="1180" spans="1:52">
      <c r="A1180" s="141"/>
      <c r="B1180" s="145"/>
      <c r="C1180" s="175" t="s">
        <v>1972</v>
      </c>
      <c r="D1180" s="169" t="s">
        <v>26</v>
      </c>
      <c r="E1180" s="169" t="s">
        <v>1973</v>
      </c>
      <c r="F1180" s="170" t="s">
        <v>2210</v>
      </c>
      <c r="G1180" s="198" t="s">
        <v>2211</v>
      </c>
      <c r="H1180" s="198" t="s">
        <v>2211</v>
      </c>
      <c r="I1180" s="198" t="s">
        <v>2211</v>
      </c>
      <c r="J1180" s="198" t="s">
        <v>2211</v>
      </c>
      <c r="K1180" s="171">
        <v>0.9</v>
      </c>
      <c r="L1180" s="172">
        <v>0.958333333333333</v>
      </c>
      <c r="M1180" s="172">
        <v>0.92</v>
      </c>
      <c r="N1180" s="173">
        <v>1</v>
      </c>
      <c r="O1180" s="173">
        <v>0.978571428571429</v>
      </c>
      <c r="P1180" s="359">
        <v>0.9</v>
      </c>
      <c r="Q1180" s="360">
        <v>0.993696275071633</v>
      </c>
      <c r="R1180" s="172">
        <v>0.99496475327291</v>
      </c>
      <c r="S1180" s="172">
        <v>0.993618379068283</v>
      </c>
      <c r="T1180" s="172">
        <v>0.989001182891651</v>
      </c>
      <c r="U1180" s="359">
        <v>0.9</v>
      </c>
      <c r="V1180" s="172">
        <v>0.93352435530086</v>
      </c>
      <c r="W1180" s="172">
        <v>0.939073514602216</v>
      </c>
      <c r="X1180" s="172">
        <v>0.956604977664327</v>
      </c>
      <c r="Y1180" s="172">
        <v>0.947288687820366</v>
      </c>
      <c r="Z1180" s="359">
        <v>0.92</v>
      </c>
      <c r="AA1180" s="359">
        <v>0.954415954415954</v>
      </c>
      <c r="AB1180" s="359">
        <v>0.960516870064609</v>
      </c>
      <c r="AC1180" s="359">
        <v>0.971841155234657</v>
      </c>
      <c r="AD1180" s="359">
        <v>0.961917686811056</v>
      </c>
      <c r="AE1180" s="359">
        <v>0.92</v>
      </c>
      <c r="AF1180" s="172">
        <v>0.996758104738155</v>
      </c>
      <c r="AG1180" s="172">
        <v>0.997491219267436</v>
      </c>
      <c r="AH1180" s="172">
        <v>0.995842476036494</v>
      </c>
      <c r="AI1180" s="172">
        <v>0.995297934529906</v>
      </c>
      <c r="AJ1180" s="359">
        <v>0.92</v>
      </c>
      <c r="AK1180" s="172">
        <v>0.968124233755619</v>
      </c>
      <c r="AL1180" s="172">
        <v>0.970710059171598</v>
      </c>
      <c r="AM1180" s="172">
        <v>0.98340108401084</v>
      </c>
      <c r="AN1180" s="172">
        <v>0.976832740213523</v>
      </c>
      <c r="AO1180" s="171">
        <v>0.99</v>
      </c>
      <c r="AP1180" s="361">
        <v>1</v>
      </c>
      <c r="AQ1180" s="361">
        <v>1</v>
      </c>
      <c r="AR1180" s="361">
        <v>1</v>
      </c>
      <c r="AS1180" s="362">
        <v>1</v>
      </c>
      <c r="AT1180" s="367">
        <v>0.0721861525408278</v>
      </c>
      <c r="AU1180" s="364">
        <v>0.153846153846154</v>
      </c>
      <c r="AV1180" s="365">
        <v>0.133333333333333</v>
      </c>
      <c r="AW1180" s="365">
        <v>0</v>
      </c>
      <c r="AX1180" s="365">
        <v>0.0507246376811594</v>
      </c>
      <c r="AY1180" s="145"/>
      <c r="AZ1180" s="143"/>
    </row>
    <row r="1181" spans="1:52">
      <c r="A1181" s="141"/>
      <c r="B1181" s="145"/>
      <c r="C1181" s="175" t="s">
        <v>1972</v>
      </c>
      <c r="D1181" s="169" t="s">
        <v>26</v>
      </c>
      <c r="E1181" s="169" t="s">
        <v>1973</v>
      </c>
      <c r="F1181" s="170" t="s">
        <v>2212</v>
      </c>
      <c r="G1181" s="198" t="s">
        <v>2213</v>
      </c>
      <c r="H1181" s="198" t="s">
        <v>2213</v>
      </c>
      <c r="I1181" s="198" t="s">
        <v>2213</v>
      </c>
      <c r="J1181" s="198" t="s">
        <v>2213</v>
      </c>
      <c r="K1181" s="171">
        <v>0.9</v>
      </c>
      <c r="L1181" s="172">
        <v>0.906976744186046</v>
      </c>
      <c r="M1181" s="172">
        <v>0.923076923076923</v>
      </c>
      <c r="N1181" s="173">
        <v>0.926829268292683</v>
      </c>
      <c r="O1181" s="173">
        <v>0.950687146321746</v>
      </c>
      <c r="P1181" s="359">
        <v>0.9</v>
      </c>
      <c r="Q1181" s="360">
        <v>0.940805604203152</v>
      </c>
      <c r="R1181" s="172">
        <v>0.946134524141781</v>
      </c>
      <c r="S1181" s="172">
        <v>0.948755490483163</v>
      </c>
      <c r="T1181" s="172">
        <v>0.956203599216012</v>
      </c>
      <c r="U1181" s="359">
        <v>0.9</v>
      </c>
      <c r="V1181" s="172">
        <v>0.924693520140105</v>
      </c>
      <c r="W1181" s="172">
        <v>0.910410270722858</v>
      </c>
      <c r="X1181" s="172">
        <v>0.94289897510981</v>
      </c>
      <c r="Y1181" s="172">
        <v>0.923656233295718</v>
      </c>
      <c r="Z1181" s="359">
        <v>0.92</v>
      </c>
      <c r="AA1181" s="359">
        <v>0.937603993344426</v>
      </c>
      <c r="AB1181" s="359">
        <v>0.932717678100264</v>
      </c>
      <c r="AC1181" s="359">
        <v>0.95011135857461</v>
      </c>
      <c r="AD1181" s="359">
        <v>0.951260691588487</v>
      </c>
      <c r="AE1181" s="359">
        <v>0.92</v>
      </c>
      <c r="AF1181" s="172">
        <v>0.996138996138996</v>
      </c>
      <c r="AG1181" s="172">
        <v>0.996309963099631</v>
      </c>
      <c r="AH1181" s="172">
        <v>0.998940864960282</v>
      </c>
      <c r="AI1181" s="172">
        <v>0.996910254136713</v>
      </c>
      <c r="AJ1181" s="359">
        <v>0.92</v>
      </c>
      <c r="AK1181" s="172">
        <v>0.95760414099088</v>
      </c>
      <c r="AL1181" s="172">
        <v>0.95083646295664</v>
      </c>
      <c r="AM1181" s="172">
        <v>0.967269076305221</v>
      </c>
      <c r="AN1181" s="172">
        <v>0.966424281176238</v>
      </c>
      <c r="AO1181" s="171">
        <v>0.99</v>
      </c>
      <c r="AP1181" s="361">
        <v>1</v>
      </c>
      <c r="AQ1181" s="361">
        <v>1</v>
      </c>
      <c r="AR1181" s="361">
        <v>1</v>
      </c>
      <c r="AS1181" s="362">
        <v>1</v>
      </c>
      <c r="AT1181" s="367">
        <v>0.0721861525408278</v>
      </c>
      <c r="AU1181" s="364">
        <v>0</v>
      </c>
      <c r="AV1181" s="365">
        <v>0.0810810810810811</v>
      </c>
      <c r="AW1181" s="365">
        <v>0.0263157894736842</v>
      </c>
      <c r="AX1181" s="365">
        <v>0.0591016548463357</v>
      </c>
      <c r="AY1181" s="145"/>
      <c r="AZ1181" s="143"/>
    </row>
    <row r="1182" spans="1:52">
      <c r="A1182" s="141"/>
      <c r="B1182" s="145"/>
      <c r="C1182" s="175" t="s">
        <v>1972</v>
      </c>
      <c r="D1182" s="169" t="s">
        <v>26</v>
      </c>
      <c r="E1182" s="169" t="s">
        <v>1973</v>
      </c>
      <c r="F1182" s="170" t="s">
        <v>2214</v>
      </c>
      <c r="G1182" s="198" t="s">
        <v>2215</v>
      </c>
      <c r="H1182" s="198" t="s">
        <v>2215</v>
      </c>
      <c r="I1182" s="198" t="s">
        <v>2215</v>
      </c>
      <c r="J1182" s="198" t="s">
        <v>2215</v>
      </c>
      <c r="K1182" s="171">
        <v>0.9</v>
      </c>
      <c r="L1182" s="172">
        <v>0.914893617021277</v>
      </c>
      <c r="M1182" s="172">
        <v>0.883720930232558</v>
      </c>
      <c r="N1182" s="173">
        <v>0.918367346938776</v>
      </c>
      <c r="O1182" s="173">
        <v>0.91913357400722</v>
      </c>
      <c r="P1182" s="359">
        <v>0.9</v>
      </c>
      <c r="Q1182" s="360">
        <v>0.850509626274066</v>
      </c>
      <c r="R1182" s="172">
        <v>0.878833890069845</v>
      </c>
      <c r="S1182" s="172">
        <v>0.909627443747695</v>
      </c>
      <c r="T1182" s="172">
        <v>0.920515896820636</v>
      </c>
      <c r="U1182" s="359">
        <v>0.9</v>
      </c>
      <c r="V1182" s="172">
        <v>0.901094752736882</v>
      </c>
      <c r="W1182" s="172">
        <v>0.874886122077133</v>
      </c>
      <c r="X1182" s="172">
        <v>0.933972703799336</v>
      </c>
      <c r="Y1182" s="172">
        <v>0.924487102579484</v>
      </c>
      <c r="Z1182" s="359">
        <v>0.92</v>
      </c>
      <c r="AA1182" s="359">
        <v>0.868122270742358</v>
      </c>
      <c r="AB1182" s="359">
        <v>0.916445623342175</v>
      </c>
      <c r="AC1182" s="359">
        <v>0.927415626444753</v>
      </c>
      <c r="AD1182" s="359">
        <v>0.942417254476397</v>
      </c>
      <c r="AE1182" s="359">
        <v>0.92</v>
      </c>
      <c r="AF1182" s="172">
        <v>0.990789473684211</v>
      </c>
      <c r="AG1182" s="172">
        <v>0.993609149007736</v>
      </c>
      <c r="AH1182" s="172">
        <v>0.992143168921868</v>
      </c>
      <c r="AI1182" s="172">
        <v>0.99007427583153</v>
      </c>
      <c r="AJ1182" s="359">
        <v>0.92</v>
      </c>
      <c r="AK1182" s="172">
        <v>0.934106483921982</v>
      </c>
      <c r="AL1182" s="172">
        <v>0.945104391648668</v>
      </c>
      <c r="AM1182" s="172">
        <v>0.954041854739434</v>
      </c>
      <c r="AN1182" s="172">
        <v>0.96519503147482</v>
      </c>
      <c r="AO1182" s="171">
        <v>0.99</v>
      </c>
      <c r="AP1182" s="361">
        <v>1</v>
      </c>
      <c r="AQ1182" s="361">
        <v>1</v>
      </c>
      <c r="AR1182" s="361">
        <v>1</v>
      </c>
      <c r="AS1182" s="362">
        <v>1</v>
      </c>
      <c r="AT1182" s="367">
        <v>0.0721861525408278</v>
      </c>
      <c r="AU1182" s="364">
        <v>0.0952380952380952</v>
      </c>
      <c r="AV1182" s="365">
        <v>0</v>
      </c>
      <c r="AW1182" s="365">
        <v>0</v>
      </c>
      <c r="AX1182" s="365">
        <v>0.0391389432485323</v>
      </c>
      <c r="AY1182" s="145"/>
      <c r="AZ1182" s="143"/>
    </row>
    <row r="1183" spans="1:52">
      <c r="A1183" s="141"/>
      <c r="B1183" s="145"/>
      <c r="C1183" s="175" t="s">
        <v>1972</v>
      </c>
      <c r="D1183" s="169" t="s">
        <v>26</v>
      </c>
      <c r="E1183" s="169" t="s">
        <v>1973</v>
      </c>
      <c r="F1183" s="170" t="s">
        <v>2216</v>
      </c>
      <c r="G1183" s="198" t="s">
        <v>2217</v>
      </c>
      <c r="H1183" s="198" t="s">
        <v>2217</v>
      </c>
      <c r="I1183" s="198" t="s">
        <v>2217</v>
      </c>
      <c r="J1183" s="198" t="s">
        <v>2217</v>
      </c>
      <c r="K1183" s="171">
        <v>0.9</v>
      </c>
      <c r="L1183" s="172">
        <v>0.929577464788732</v>
      </c>
      <c r="M1183" s="172">
        <v>0.909090909090909</v>
      </c>
      <c r="N1183" s="173">
        <v>0.915492957746479</v>
      </c>
      <c r="O1183" s="173">
        <v>0.929627740948496</v>
      </c>
      <c r="P1183" s="359">
        <v>0.9</v>
      </c>
      <c r="Q1183" s="360">
        <v>0.920907548770144</v>
      </c>
      <c r="R1183" s="172">
        <v>0.928119730185497</v>
      </c>
      <c r="S1183" s="172">
        <v>0.96453722334004</v>
      </c>
      <c r="T1183" s="172">
        <v>0.932187492851206</v>
      </c>
      <c r="U1183" s="359">
        <v>0.9</v>
      </c>
      <c r="V1183" s="172">
        <v>0.900127226463104</v>
      </c>
      <c r="W1183" s="172">
        <v>0.893971332209106</v>
      </c>
      <c r="X1183" s="172">
        <v>0.929828973843058</v>
      </c>
      <c r="Y1183" s="172">
        <v>0.918416056000793</v>
      </c>
      <c r="Z1183" s="359">
        <v>0.92</v>
      </c>
      <c r="AA1183" s="359">
        <v>0.912926391382406</v>
      </c>
      <c r="AB1183" s="359">
        <v>0.885828743114672</v>
      </c>
      <c r="AC1183" s="359">
        <v>0.930026109660574</v>
      </c>
      <c r="AD1183" s="359">
        <v>0.932330061499613</v>
      </c>
      <c r="AE1183" s="359">
        <v>0.92</v>
      </c>
      <c r="AF1183" s="172">
        <v>0.995944575870226</v>
      </c>
      <c r="AG1183" s="172">
        <v>0.9970152966049</v>
      </c>
      <c r="AH1183" s="172">
        <v>0.997479203428283</v>
      </c>
      <c r="AI1183" s="172">
        <v>0.995909641873278</v>
      </c>
      <c r="AJ1183" s="359">
        <v>0.92</v>
      </c>
      <c r="AK1183" s="172">
        <v>0.946492882867433</v>
      </c>
      <c r="AL1183" s="172">
        <v>0.941255006675567</v>
      </c>
      <c r="AM1183" s="172">
        <v>0.957732133763368</v>
      </c>
      <c r="AN1183" s="172">
        <v>0.966866550915011</v>
      </c>
      <c r="AO1183" s="171">
        <v>0.99</v>
      </c>
      <c r="AP1183" s="361">
        <v>1</v>
      </c>
      <c r="AQ1183" s="361">
        <v>1</v>
      </c>
      <c r="AR1183" s="361">
        <v>1</v>
      </c>
      <c r="AS1183" s="362">
        <v>1</v>
      </c>
      <c r="AT1183" s="367">
        <v>0.0721861525408278</v>
      </c>
      <c r="AU1183" s="364">
        <v>0.037037037037037</v>
      </c>
      <c r="AV1183" s="365">
        <v>0.0212765957446809</v>
      </c>
      <c r="AW1183" s="365">
        <v>0.106382978723404</v>
      </c>
      <c r="AX1183" s="365">
        <v>0.0827922077922078</v>
      </c>
      <c r="AY1183" s="145"/>
      <c r="AZ1183" s="143"/>
    </row>
    <row r="1184" spans="1:52">
      <c r="A1184" s="141"/>
      <c r="B1184" s="145"/>
      <c r="C1184" s="175" t="s">
        <v>1972</v>
      </c>
      <c r="D1184" s="169" t="s">
        <v>26</v>
      </c>
      <c r="E1184" s="169" t="s">
        <v>1973</v>
      </c>
      <c r="F1184" s="170" t="s">
        <v>2218</v>
      </c>
      <c r="G1184" s="198" t="s">
        <v>2219</v>
      </c>
      <c r="H1184" s="198" t="s">
        <v>2219</v>
      </c>
      <c r="I1184" s="198" t="s">
        <v>2219</v>
      </c>
      <c r="J1184" s="198" t="s">
        <v>2219</v>
      </c>
      <c r="K1184" s="171">
        <v>0.9</v>
      </c>
      <c r="L1184" s="172">
        <v>0.857142857142857</v>
      </c>
      <c r="M1184" s="172">
        <v>0.886792452830189</v>
      </c>
      <c r="N1184" s="173">
        <v>0.927272727272727</v>
      </c>
      <c r="O1184" s="173">
        <v>0.934036939313984</v>
      </c>
      <c r="P1184" s="359">
        <v>0.9</v>
      </c>
      <c r="Q1184" s="360">
        <v>0.97685664939551</v>
      </c>
      <c r="R1184" s="172">
        <v>0.971210340775558</v>
      </c>
      <c r="S1184" s="172">
        <v>0.973836221542644</v>
      </c>
      <c r="T1184" s="172">
        <v>0.969456449949596</v>
      </c>
      <c r="U1184" s="359">
        <v>0.9</v>
      </c>
      <c r="V1184" s="172">
        <v>0.916062176165803</v>
      </c>
      <c r="W1184" s="172">
        <v>0.935076380728555</v>
      </c>
      <c r="X1184" s="172">
        <v>0.933061501868841</v>
      </c>
      <c r="Y1184" s="172">
        <v>0.931694147364518</v>
      </c>
      <c r="Z1184" s="359">
        <v>0.92</v>
      </c>
      <c r="AA1184" s="359">
        <v>0.934593023255814</v>
      </c>
      <c r="AB1184" s="359">
        <v>0.961028838659392</v>
      </c>
      <c r="AC1184" s="359">
        <v>0.958540630182421</v>
      </c>
      <c r="AD1184" s="359">
        <v>0.962311402423943</v>
      </c>
      <c r="AE1184" s="359">
        <v>0.92</v>
      </c>
      <c r="AF1184" s="172">
        <v>0.998159509202454</v>
      </c>
      <c r="AG1184" s="172">
        <v>0.998870056497175</v>
      </c>
      <c r="AH1184" s="172">
        <v>0.997942386831276</v>
      </c>
      <c r="AI1184" s="172">
        <v>0.998152667615755</v>
      </c>
      <c r="AJ1184" s="359">
        <v>0.92</v>
      </c>
      <c r="AK1184" s="172">
        <v>0.959821428571429</v>
      </c>
      <c r="AL1184" s="172">
        <v>0.973117132494133</v>
      </c>
      <c r="AM1184" s="172">
        <v>0.970354302241504</v>
      </c>
      <c r="AN1184" s="172">
        <v>0.974867468457914</v>
      </c>
      <c r="AO1184" s="171">
        <v>0.99</v>
      </c>
      <c r="AP1184" s="361">
        <v>1</v>
      </c>
      <c r="AQ1184" s="361">
        <v>1</v>
      </c>
      <c r="AR1184" s="361">
        <v>1</v>
      </c>
      <c r="AS1184" s="362">
        <v>1</v>
      </c>
      <c r="AT1184" s="367">
        <v>0.0721861525408278</v>
      </c>
      <c r="AU1184" s="364">
        <v>0</v>
      </c>
      <c r="AV1184" s="365">
        <v>0</v>
      </c>
      <c r="AW1184" s="365">
        <v>0.0714285714285714</v>
      </c>
      <c r="AX1184" s="365">
        <v>0.0463821892393321</v>
      </c>
      <c r="AY1184" s="145"/>
      <c r="AZ1184" s="143"/>
    </row>
    <row r="1185" spans="1:52">
      <c r="A1185" s="141"/>
      <c r="B1185" s="145"/>
      <c r="C1185" s="175" t="s">
        <v>1972</v>
      </c>
      <c r="D1185" s="169" t="s">
        <v>26</v>
      </c>
      <c r="E1185" s="169" t="s">
        <v>1973</v>
      </c>
      <c r="F1185" s="170" t="s">
        <v>2220</v>
      </c>
      <c r="G1185" s="198" t="s">
        <v>2221</v>
      </c>
      <c r="H1185" s="198" t="s">
        <v>2221</v>
      </c>
      <c r="I1185" s="198" t="s">
        <v>2221</v>
      </c>
      <c r="J1185" s="198" t="s">
        <v>2221</v>
      </c>
      <c r="K1185" s="171">
        <v>0.9</v>
      </c>
      <c r="L1185" s="172">
        <v>0.986842105263158</v>
      </c>
      <c r="M1185" s="172">
        <v>0.960526315789474</v>
      </c>
      <c r="N1185" s="173">
        <v>0.962025316455696</v>
      </c>
      <c r="O1185" s="173">
        <v>0.98089468779124</v>
      </c>
      <c r="P1185" s="359">
        <v>0.9</v>
      </c>
      <c r="Q1185" s="360">
        <v>0.972216972216972</v>
      </c>
      <c r="R1185" s="172">
        <v>0.93920130399348</v>
      </c>
      <c r="S1185" s="172">
        <v>0.981112707862862</v>
      </c>
      <c r="T1185" s="172">
        <v>0.975801696957268</v>
      </c>
      <c r="U1185" s="359">
        <v>0.9</v>
      </c>
      <c r="V1185" s="172">
        <v>0.933471933471933</v>
      </c>
      <c r="W1185" s="172">
        <v>0.946862265688672</v>
      </c>
      <c r="X1185" s="172">
        <v>0.947444056661876</v>
      </c>
      <c r="Y1185" s="172">
        <v>0.944246494578452</v>
      </c>
      <c r="Z1185" s="359">
        <v>0.92</v>
      </c>
      <c r="AA1185" s="359">
        <v>0.875</v>
      </c>
      <c r="AB1185" s="359">
        <v>0.899248784798939</v>
      </c>
      <c r="AC1185" s="359">
        <v>0.922046867527499</v>
      </c>
      <c r="AD1185" s="359">
        <v>0.905620378536056</v>
      </c>
      <c r="AE1185" s="359">
        <v>0.92</v>
      </c>
      <c r="AF1185" s="172">
        <v>0.997554042440669</v>
      </c>
      <c r="AG1185" s="172">
        <v>0.991202346041056</v>
      </c>
      <c r="AH1185" s="172">
        <v>0.997452837698002</v>
      </c>
      <c r="AI1185" s="172">
        <v>0.995589719237846</v>
      </c>
      <c r="AJ1185" s="359">
        <v>0.92</v>
      </c>
      <c r="AK1185" s="172">
        <v>0.942031091094</v>
      </c>
      <c r="AL1185" s="172">
        <v>0.958204334365325</v>
      </c>
      <c r="AM1185" s="172">
        <v>0.964378052283826</v>
      </c>
      <c r="AN1185" s="172">
        <v>0.963863994679589</v>
      </c>
      <c r="AO1185" s="171">
        <v>0.99</v>
      </c>
      <c r="AP1185" s="361">
        <v>1</v>
      </c>
      <c r="AQ1185" s="361">
        <v>1</v>
      </c>
      <c r="AR1185" s="361">
        <v>1</v>
      </c>
      <c r="AS1185" s="362">
        <v>1</v>
      </c>
      <c r="AT1185" s="367">
        <v>0.0721861525408278</v>
      </c>
      <c r="AU1185" s="364">
        <v>0.0227272727272727</v>
      </c>
      <c r="AV1185" s="365">
        <v>0</v>
      </c>
      <c r="AW1185" s="365">
        <v>0.0294117647058824</v>
      </c>
      <c r="AX1185" s="365">
        <v>0.0535353535353535</v>
      </c>
      <c r="AY1185" s="145"/>
      <c r="AZ1185" s="143"/>
    </row>
    <row r="1186" spans="1:52">
      <c r="A1186" s="141"/>
      <c r="B1186" s="145"/>
      <c r="C1186" s="175" t="s">
        <v>1972</v>
      </c>
      <c r="D1186" s="169" t="s">
        <v>26</v>
      </c>
      <c r="E1186" s="169" t="s">
        <v>1973</v>
      </c>
      <c r="F1186" s="170" t="s">
        <v>2222</v>
      </c>
      <c r="G1186" s="198" t="s">
        <v>2223</v>
      </c>
      <c r="H1186" s="198" t="s">
        <v>2223</v>
      </c>
      <c r="I1186" s="198" t="s">
        <v>2223</v>
      </c>
      <c r="J1186" s="198" t="s">
        <v>2223</v>
      </c>
      <c r="K1186" s="171">
        <v>0.9</v>
      </c>
      <c r="L1186" s="172">
        <v>0.88</v>
      </c>
      <c r="M1186" s="172">
        <v>0.96551724137931</v>
      </c>
      <c r="N1186" s="173">
        <v>0.964285714285714</v>
      </c>
      <c r="O1186" s="173">
        <v>0.973262032085562</v>
      </c>
      <c r="P1186" s="359">
        <v>0.9</v>
      </c>
      <c r="Q1186" s="360">
        <v>0.945267224726336</v>
      </c>
      <c r="R1186" s="172">
        <v>0.980034227039361</v>
      </c>
      <c r="S1186" s="172">
        <v>0.968253968253968</v>
      </c>
      <c r="T1186" s="172">
        <v>0.958898863974812</v>
      </c>
      <c r="U1186" s="359">
        <v>0.9</v>
      </c>
      <c r="V1186" s="172">
        <v>0.933676754668384</v>
      </c>
      <c r="W1186" s="172">
        <v>0.95094124358243</v>
      </c>
      <c r="X1186" s="172">
        <v>0.94973544973545</v>
      </c>
      <c r="Y1186" s="172">
        <v>0.926626388120665</v>
      </c>
      <c r="Z1186" s="359">
        <v>0.92</v>
      </c>
      <c r="AA1186" s="359">
        <v>0.930521091811414</v>
      </c>
      <c r="AB1186" s="359">
        <v>0.948675496688742</v>
      </c>
      <c r="AC1186" s="359">
        <v>0.959147424511545</v>
      </c>
      <c r="AD1186" s="359">
        <v>0.959506570126039</v>
      </c>
      <c r="AE1186" s="359">
        <v>0.92</v>
      </c>
      <c r="AF1186" s="172">
        <v>1</v>
      </c>
      <c r="AG1186" s="172">
        <v>0.979617834394904</v>
      </c>
      <c r="AH1186" s="172">
        <v>0.997553516819572</v>
      </c>
      <c r="AI1186" s="172">
        <v>0.993721874657008</v>
      </c>
      <c r="AJ1186" s="359">
        <v>0.92</v>
      </c>
      <c r="AK1186" s="172">
        <v>0.951942740286299</v>
      </c>
      <c r="AL1186" s="172">
        <v>0.974543911752227</v>
      </c>
      <c r="AM1186" s="172">
        <v>0.975903614457831</v>
      </c>
      <c r="AN1186" s="172">
        <v>0.975507592950817</v>
      </c>
      <c r="AO1186" s="171">
        <v>0.99</v>
      </c>
      <c r="AP1186" s="361">
        <v>1</v>
      </c>
      <c r="AQ1186" s="361">
        <v>1</v>
      </c>
      <c r="AR1186" s="361">
        <v>1</v>
      </c>
      <c r="AS1186" s="362">
        <v>1</v>
      </c>
      <c r="AT1186" s="367">
        <v>0.0721861525408278</v>
      </c>
      <c r="AU1186" s="364">
        <v>0</v>
      </c>
      <c r="AV1186" s="365">
        <v>0</v>
      </c>
      <c r="AW1186" s="365">
        <v>0</v>
      </c>
      <c r="AX1186" s="365">
        <v>0.042654028436019</v>
      </c>
      <c r="AY1186" s="145"/>
      <c r="AZ1186" s="143"/>
    </row>
    <row r="1187" spans="1:52">
      <c r="A1187" s="141"/>
      <c r="B1187" s="145"/>
      <c r="C1187" s="175" t="s">
        <v>1972</v>
      </c>
      <c r="D1187" s="169" t="s">
        <v>26</v>
      </c>
      <c r="E1187" s="169" t="s">
        <v>1973</v>
      </c>
      <c r="F1187" s="170" t="s">
        <v>2224</v>
      </c>
      <c r="G1187" s="198" t="s">
        <v>2225</v>
      </c>
      <c r="H1187" s="198" t="s">
        <v>2225</v>
      </c>
      <c r="I1187" s="198" t="s">
        <v>2225</v>
      </c>
      <c r="J1187" s="198" t="s">
        <v>2225</v>
      </c>
      <c r="K1187" s="171">
        <v>0.9</v>
      </c>
      <c r="L1187" s="172">
        <v>0.938775510204082</v>
      </c>
      <c r="M1187" s="172">
        <v>0.916666666666667</v>
      </c>
      <c r="N1187" s="173">
        <v>0.981481481481482</v>
      </c>
      <c r="O1187" s="173">
        <v>0.954609929078014</v>
      </c>
      <c r="P1187" s="359">
        <v>0.9</v>
      </c>
      <c r="Q1187" s="360">
        <v>0.978851963746224</v>
      </c>
      <c r="R1187" s="172">
        <v>0.967291109128754</v>
      </c>
      <c r="S1187" s="172">
        <v>0.981981981981982</v>
      </c>
      <c r="T1187" s="172">
        <v>0.983044523216383</v>
      </c>
      <c r="U1187" s="359">
        <v>0.9</v>
      </c>
      <c r="V1187" s="172">
        <v>0.926821080899631</v>
      </c>
      <c r="W1187" s="172">
        <v>0.917633065715135</v>
      </c>
      <c r="X1187" s="172">
        <v>0.94975744975745</v>
      </c>
      <c r="Y1187" s="172">
        <v>0.938642025438702</v>
      </c>
      <c r="Z1187" s="359">
        <v>0.92</v>
      </c>
      <c r="AA1187" s="359">
        <v>0.892768079800499</v>
      </c>
      <c r="AB1187" s="359">
        <v>0.941915227629513</v>
      </c>
      <c r="AC1187" s="359">
        <v>0.948051948051948</v>
      </c>
      <c r="AD1187" s="359">
        <v>0.949051947646269</v>
      </c>
      <c r="AE1187" s="359">
        <v>0.92</v>
      </c>
      <c r="AF1187" s="172">
        <v>0.997063142437592</v>
      </c>
      <c r="AG1187" s="172">
        <v>0.996532593619972</v>
      </c>
      <c r="AH1187" s="172">
        <v>0.997123130034522</v>
      </c>
      <c r="AI1187" s="172">
        <v>0.998112956220584</v>
      </c>
      <c r="AJ1187" s="359">
        <v>0.92</v>
      </c>
      <c r="AK1187" s="172">
        <v>0.949219783126157</v>
      </c>
      <c r="AL1187" s="172">
        <v>0.963338365322407</v>
      </c>
      <c r="AM1187" s="172">
        <v>0.97253155159614</v>
      </c>
      <c r="AN1187" s="172">
        <v>0.97306186755892</v>
      </c>
      <c r="AO1187" s="171">
        <v>0.99</v>
      </c>
      <c r="AP1187" s="361">
        <v>1</v>
      </c>
      <c r="AQ1187" s="361">
        <v>1</v>
      </c>
      <c r="AR1187" s="361">
        <v>1</v>
      </c>
      <c r="AS1187" s="362">
        <v>1</v>
      </c>
      <c r="AT1187" s="367">
        <v>0.0721861525408278</v>
      </c>
      <c r="AU1187" s="364">
        <v>0.0869565217391304</v>
      </c>
      <c r="AV1187" s="365">
        <v>0.125</v>
      </c>
      <c r="AW1187" s="365">
        <v>0.0476190476190476</v>
      </c>
      <c r="AX1187" s="365">
        <v>0.0476190476190476</v>
      </c>
      <c r="AY1187" s="145"/>
      <c r="AZ1187" s="143"/>
    </row>
    <row r="1188" spans="1:52">
      <c r="A1188" s="141"/>
      <c r="B1188" s="145"/>
      <c r="C1188" s="175" t="s">
        <v>1972</v>
      </c>
      <c r="D1188" s="169" t="s">
        <v>26</v>
      </c>
      <c r="E1188" s="169" t="s">
        <v>1973</v>
      </c>
      <c r="F1188" s="170" t="s">
        <v>2226</v>
      </c>
      <c r="G1188" s="198" t="s">
        <v>2227</v>
      </c>
      <c r="H1188" s="198" t="s">
        <v>2227</v>
      </c>
      <c r="I1188" s="198" t="s">
        <v>2227</v>
      </c>
      <c r="J1188" s="198" t="s">
        <v>2227</v>
      </c>
      <c r="K1188" s="171">
        <v>0.9</v>
      </c>
      <c r="L1188" s="172">
        <v>0.972222222222222</v>
      </c>
      <c r="M1188" s="172">
        <v>0.921052631578947</v>
      </c>
      <c r="N1188" s="173">
        <v>0.95</v>
      </c>
      <c r="O1188" s="173">
        <v>0.962014134275618</v>
      </c>
      <c r="P1188" s="359">
        <v>0.9</v>
      </c>
      <c r="Q1188" s="360">
        <v>0.912612612612613</v>
      </c>
      <c r="R1188" s="172">
        <v>0.889799262597296</v>
      </c>
      <c r="S1188" s="172">
        <v>0.945829338446788</v>
      </c>
      <c r="T1188" s="172">
        <v>0.939746448564612</v>
      </c>
      <c r="U1188" s="359">
        <v>0.9</v>
      </c>
      <c r="V1188" s="172">
        <v>0.864864864864865</v>
      </c>
      <c r="W1188" s="172">
        <v>0.843506759524785</v>
      </c>
      <c r="X1188" s="172">
        <v>0.923777564717162</v>
      </c>
      <c r="Y1188" s="172">
        <v>0.909947137800371</v>
      </c>
      <c r="Z1188" s="359">
        <v>0.92</v>
      </c>
      <c r="AA1188" s="359">
        <v>0.901960784313726</v>
      </c>
      <c r="AB1188" s="359">
        <v>0.94006309148265</v>
      </c>
      <c r="AC1188" s="359">
        <v>0.962386511024643</v>
      </c>
      <c r="AD1188" s="359">
        <v>0.952968421052632</v>
      </c>
      <c r="AE1188" s="359">
        <v>0.92</v>
      </c>
      <c r="AF1188" s="172">
        <v>0.995771670190275</v>
      </c>
      <c r="AG1188" s="172">
        <v>0.996880848409233</v>
      </c>
      <c r="AH1188" s="172">
        <v>0.998743718592965</v>
      </c>
      <c r="AI1188" s="172">
        <v>0.996245846333359</v>
      </c>
      <c r="AJ1188" s="359">
        <v>0.92</v>
      </c>
      <c r="AK1188" s="172">
        <v>0.928937728937729</v>
      </c>
      <c r="AL1188" s="172">
        <v>0.956662735849057</v>
      </c>
      <c r="AM1188" s="172">
        <v>0.977248862443122</v>
      </c>
      <c r="AN1188" s="172">
        <v>0.974819079695963</v>
      </c>
      <c r="AO1188" s="171">
        <v>0.99</v>
      </c>
      <c r="AP1188" s="361">
        <v>1</v>
      </c>
      <c r="AQ1188" s="361">
        <v>1</v>
      </c>
      <c r="AR1188" s="361">
        <v>1</v>
      </c>
      <c r="AS1188" s="362">
        <v>1</v>
      </c>
      <c r="AT1188" s="367">
        <v>0.0721861525408278</v>
      </c>
      <c r="AU1188" s="364">
        <v>0</v>
      </c>
      <c r="AV1188" s="365">
        <v>0.111111111111111</v>
      </c>
      <c r="AW1188" s="365">
        <v>0</v>
      </c>
      <c r="AX1188" s="365">
        <v>0.0362116991643454</v>
      </c>
      <c r="AY1188" s="145"/>
      <c r="AZ1188" s="143"/>
    </row>
    <row r="1189" spans="1:52">
      <c r="A1189" s="141"/>
      <c r="B1189" s="145"/>
      <c r="C1189" s="175" t="s">
        <v>1972</v>
      </c>
      <c r="D1189" s="169" t="s">
        <v>26</v>
      </c>
      <c r="E1189" s="169" t="s">
        <v>1973</v>
      </c>
      <c r="F1189" s="170" t="s">
        <v>2228</v>
      </c>
      <c r="G1189" s="198" t="s">
        <v>2229</v>
      </c>
      <c r="H1189" s="198" t="s">
        <v>2229</v>
      </c>
      <c r="I1189" s="198" t="s">
        <v>2229</v>
      </c>
      <c r="J1189" s="198" t="s">
        <v>2229</v>
      </c>
      <c r="K1189" s="171">
        <v>0.9</v>
      </c>
      <c r="L1189" s="172">
        <v>0.888888888888889</v>
      </c>
      <c r="M1189" s="172">
        <v>0.888888888888889</v>
      </c>
      <c r="N1189" s="173">
        <v>0.95</v>
      </c>
      <c r="O1189" s="173">
        <v>0.936416184971098</v>
      </c>
      <c r="P1189" s="359">
        <v>0.9</v>
      </c>
      <c r="Q1189" s="360">
        <v>0.974080267558528</v>
      </c>
      <c r="R1189" s="172">
        <v>0.985915492957746</v>
      </c>
      <c r="S1189" s="172">
        <v>0.976023976023976</v>
      </c>
      <c r="T1189" s="172">
        <v>0.984464987152603</v>
      </c>
      <c r="U1189" s="359">
        <v>0.9</v>
      </c>
      <c r="V1189" s="172">
        <v>0.967391304347826</v>
      </c>
      <c r="W1189" s="172">
        <v>0.943661971830986</v>
      </c>
      <c r="X1189" s="172">
        <v>0.972027972027972</v>
      </c>
      <c r="Y1189" s="172">
        <v>0.951652441005346</v>
      </c>
      <c r="Z1189" s="359">
        <v>0.92</v>
      </c>
      <c r="AA1189" s="359">
        <v>0.942528735632184</v>
      </c>
      <c r="AB1189" s="359">
        <v>0.981132075471698</v>
      </c>
      <c r="AC1189" s="359">
        <v>0.978102189781022</v>
      </c>
      <c r="AD1189" s="359">
        <v>0.963699291693496</v>
      </c>
      <c r="AE1189" s="359">
        <v>0.92</v>
      </c>
      <c r="AF1189" s="172">
        <v>0.998265394622723</v>
      </c>
      <c r="AG1189" s="172">
        <v>0.998289136013687</v>
      </c>
      <c r="AH1189" s="172">
        <v>0.999222395023328</v>
      </c>
      <c r="AI1189" s="172">
        <v>0.994979647218453</v>
      </c>
      <c r="AJ1189" s="359">
        <v>0.92</v>
      </c>
      <c r="AK1189" s="172">
        <v>0.974093264248705</v>
      </c>
      <c r="AL1189" s="172">
        <v>0.986308871851041</v>
      </c>
      <c r="AM1189" s="172">
        <v>0.985835694050991</v>
      </c>
      <c r="AN1189" s="172">
        <v>0.98165831316972</v>
      </c>
      <c r="AO1189" s="171">
        <v>0.99</v>
      </c>
      <c r="AP1189" s="361">
        <v>1</v>
      </c>
      <c r="AQ1189" s="361">
        <v>1</v>
      </c>
      <c r="AR1189" s="361">
        <v>1</v>
      </c>
      <c r="AS1189" s="362">
        <v>1</v>
      </c>
      <c r="AT1189" s="367">
        <v>0.0721861525408278</v>
      </c>
      <c r="AU1189" s="364">
        <v>0</v>
      </c>
      <c r="AV1189" s="365">
        <v>0.4</v>
      </c>
      <c r="AW1189" s="365">
        <v>0</v>
      </c>
      <c r="AX1189" s="365">
        <v>0.0348258706467662</v>
      </c>
      <c r="AY1189" s="145"/>
      <c r="AZ1189" s="143"/>
    </row>
    <row r="1190" spans="1:52">
      <c r="A1190" s="141"/>
      <c r="B1190" s="145"/>
      <c r="C1190" s="175" t="s">
        <v>1972</v>
      </c>
      <c r="D1190" s="169" t="s">
        <v>26</v>
      </c>
      <c r="E1190" s="169" t="s">
        <v>1973</v>
      </c>
      <c r="F1190" s="170" t="s">
        <v>2230</v>
      </c>
      <c r="G1190" s="198" t="s">
        <v>2231</v>
      </c>
      <c r="H1190" s="198" t="s">
        <v>2231</v>
      </c>
      <c r="I1190" s="198" t="s">
        <v>2231</v>
      </c>
      <c r="J1190" s="198" t="s">
        <v>2231</v>
      </c>
      <c r="K1190" s="171">
        <v>0.9</v>
      </c>
      <c r="L1190" s="172">
        <v>0.98</v>
      </c>
      <c r="M1190" s="172">
        <v>0.979591836734694</v>
      </c>
      <c r="N1190" s="173">
        <v>0.962264150943396</v>
      </c>
      <c r="O1190" s="173">
        <v>0.967224080267559</v>
      </c>
      <c r="P1190" s="359">
        <v>0.9</v>
      </c>
      <c r="Q1190" s="360">
        <v>0.983976884686105</v>
      </c>
      <c r="R1190" s="172">
        <v>0.991978609625668</v>
      </c>
      <c r="S1190" s="172">
        <v>0.994608472400514</v>
      </c>
      <c r="T1190" s="172">
        <v>0.989790077151133</v>
      </c>
      <c r="U1190" s="359">
        <v>0.9</v>
      </c>
      <c r="V1190" s="172">
        <v>0.938008930916732</v>
      </c>
      <c r="W1190" s="172">
        <v>0.93048128342246</v>
      </c>
      <c r="X1190" s="172">
        <v>0.975609756097561</v>
      </c>
      <c r="Y1190" s="172">
        <v>0.957938535410063</v>
      </c>
      <c r="Z1190" s="359">
        <v>0.92</v>
      </c>
      <c r="AA1190" s="359">
        <v>0</v>
      </c>
      <c r="AB1190" s="359">
        <v>0</v>
      </c>
      <c r="AC1190" s="359" t="s">
        <v>40</v>
      </c>
      <c r="AD1190" s="359">
        <v>0</v>
      </c>
      <c r="AE1190" s="359">
        <v>0.92</v>
      </c>
      <c r="AF1190" s="172">
        <v>0.99792531120332</v>
      </c>
      <c r="AG1190" s="172">
        <v>0.999004975124378</v>
      </c>
      <c r="AH1190" s="172">
        <v>0.998607888631091</v>
      </c>
      <c r="AI1190" s="172">
        <v>0.998667482983398</v>
      </c>
      <c r="AJ1190" s="359">
        <v>0.92</v>
      </c>
      <c r="AK1190" s="172">
        <v>0.969283276450512</v>
      </c>
      <c r="AL1190" s="172">
        <v>0.975278396436526</v>
      </c>
      <c r="AM1190" s="172">
        <v>0.985622593068036</v>
      </c>
      <c r="AN1190" s="172">
        <v>0.985262330516801</v>
      </c>
      <c r="AO1190" s="171">
        <v>0.99</v>
      </c>
      <c r="AP1190" s="361">
        <v>1</v>
      </c>
      <c r="AQ1190" s="361">
        <v>1</v>
      </c>
      <c r="AR1190" s="361">
        <v>1</v>
      </c>
      <c r="AS1190" s="362">
        <v>1</v>
      </c>
      <c r="AT1190" s="367">
        <v>0.0721861525408278</v>
      </c>
      <c r="AU1190" s="364">
        <v>0</v>
      </c>
      <c r="AV1190" s="365">
        <v>0.0740740740740741</v>
      </c>
      <c r="AW1190" s="365">
        <v>0.05</v>
      </c>
      <c r="AX1190" s="365">
        <v>0.054673721340388</v>
      </c>
      <c r="AY1190" s="145"/>
      <c r="AZ1190" s="143"/>
    </row>
    <row r="1191" spans="1:52">
      <c r="A1191" s="141"/>
      <c r="B1191" s="145"/>
      <c r="C1191" s="175" t="s">
        <v>1972</v>
      </c>
      <c r="D1191" s="169" t="s">
        <v>26</v>
      </c>
      <c r="E1191" s="169" t="s">
        <v>1973</v>
      </c>
      <c r="F1191" s="170" t="s">
        <v>2232</v>
      </c>
      <c r="G1191" s="198" t="s">
        <v>2233</v>
      </c>
      <c r="H1191" s="198" t="s">
        <v>2233</v>
      </c>
      <c r="I1191" s="198" t="s">
        <v>2233</v>
      </c>
      <c r="J1191" s="198" t="s">
        <v>2233</v>
      </c>
      <c r="K1191" s="171">
        <v>0.9</v>
      </c>
      <c r="L1191" s="172">
        <v>0.934210526315789</v>
      </c>
      <c r="M1191" s="172">
        <v>0.87012987012987</v>
      </c>
      <c r="N1191" s="173">
        <v>0.884615384615385</v>
      </c>
      <c r="O1191" s="173">
        <v>0.899175068744271</v>
      </c>
      <c r="P1191" s="359">
        <v>0.9</v>
      </c>
      <c r="Q1191" s="360">
        <v>0.960524160524161</v>
      </c>
      <c r="R1191" s="172">
        <v>0.951707032389845</v>
      </c>
      <c r="S1191" s="172">
        <v>0.956352299298519</v>
      </c>
      <c r="T1191" s="172">
        <v>0.958947396948427</v>
      </c>
      <c r="U1191" s="359">
        <v>0.9</v>
      </c>
      <c r="V1191" s="172">
        <v>0.905323505323505</v>
      </c>
      <c r="W1191" s="172">
        <v>0.916107382550336</v>
      </c>
      <c r="X1191" s="172">
        <v>0.929696024941543</v>
      </c>
      <c r="Y1191" s="172">
        <v>0.923201170763435</v>
      </c>
      <c r="Z1191" s="359">
        <v>0.92</v>
      </c>
      <c r="AA1191" s="359">
        <v>0</v>
      </c>
      <c r="AB1191" s="359">
        <v>0</v>
      </c>
      <c r="AC1191" s="359" t="s">
        <v>40</v>
      </c>
      <c r="AD1191" s="359">
        <v>0</v>
      </c>
      <c r="AE1191" s="359">
        <v>0.92</v>
      </c>
      <c r="AF1191" s="172">
        <v>0.997442455242967</v>
      </c>
      <c r="AG1191" s="172">
        <v>0.998384491114701</v>
      </c>
      <c r="AH1191" s="172">
        <v>0.998712998712999</v>
      </c>
      <c r="AI1191" s="172">
        <v>0.995230205352212</v>
      </c>
      <c r="AJ1191" s="359">
        <v>0.92</v>
      </c>
      <c r="AK1191" s="172">
        <v>0.93946335078534</v>
      </c>
      <c r="AL1191" s="172">
        <v>0.946907817969662</v>
      </c>
      <c r="AM1191" s="172">
        <v>0.963834762275916</v>
      </c>
      <c r="AN1191" s="172">
        <v>0.966299016286821</v>
      </c>
      <c r="AO1191" s="171">
        <v>0.99</v>
      </c>
      <c r="AP1191" s="361">
        <v>1</v>
      </c>
      <c r="AQ1191" s="361">
        <v>1</v>
      </c>
      <c r="AR1191" s="361">
        <v>1</v>
      </c>
      <c r="AS1191" s="362">
        <v>1</v>
      </c>
      <c r="AT1191" s="367">
        <v>0.0721861525408278</v>
      </c>
      <c r="AU1191" s="364">
        <v>0.0588235294117647</v>
      </c>
      <c r="AV1191" s="365">
        <v>0.0303030303030303</v>
      </c>
      <c r="AW1191" s="365">
        <v>0</v>
      </c>
      <c r="AX1191" s="365">
        <v>0.0376670716889429</v>
      </c>
      <c r="AY1191" s="145"/>
      <c r="AZ1191" s="143"/>
    </row>
    <row r="1192" spans="1:52">
      <c r="A1192" s="141"/>
      <c r="B1192" s="145"/>
      <c r="C1192" s="175" t="s">
        <v>1972</v>
      </c>
      <c r="D1192" s="169" t="s">
        <v>26</v>
      </c>
      <c r="E1192" s="169" t="s">
        <v>1973</v>
      </c>
      <c r="F1192" s="170" t="s">
        <v>2234</v>
      </c>
      <c r="G1192" s="198" t="s">
        <v>2235</v>
      </c>
      <c r="H1192" s="198" t="s">
        <v>2235</v>
      </c>
      <c r="I1192" s="198" t="s">
        <v>2235</v>
      </c>
      <c r="J1192" s="198" t="s">
        <v>2235</v>
      </c>
      <c r="K1192" s="171">
        <v>0.9</v>
      </c>
      <c r="L1192" s="172">
        <v>0.9375</v>
      </c>
      <c r="M1192" s="172">
        <v>0.935483870967742</v>
      </c>
      <c r="N1192" s="173">
        <v>0.939393939393939</v>
      </c>
      <c r="O1192" s="173">
        <v>0.934530095036959</v>
      </c>
      <c r="P1192" s="359">
        <v>0.9</v>
      </c>
      <c r="Q1192" s="360">
        <v>0.988736926790024</v>
      </c>
      <c r="R1192" s="172">
        <v>0.992318946598391</v>
      </c>
      <c r="S1192" s="172">
        <v>0.990083300277668</v>
      </c>
      <c r="T1192" s="172">
        <v>0.990240138614398</v>
      </c>
      <c r="U1192" s="359">
        <v>0.9</v>
      </c>
      <c r="V1192" s="172">
        <v>0.96379726468222</v>
      </c>
      <c r="W1192" s="172">
        <v>0.965618141916606</v>
      </c>
      <c r="X1192" s="172">
        <v>0.975803252677509</v>
      </c>
      <c r="Y1192" s="172">
        <v>0.975728943877413</v>
      </c>
      <c r="Z1192" s="359">
        <v>0.92</v>
      </c>
      <c r="AA1192" s="359">
        <v>0</v>
      </c>
      <c r="AB1192" s="359">
        <v>0</v>
      </c>
      <c r="AC1192" s="359" t="s">
        <v>40</v>
      </c>
      <c r="AD1192" s="359">
        <v>0.25</v>
      </c>
      <c r="AE1192" s="359">
        <v>0.92</v>
      </c>
      <c r="AF1192" s="172">
        <v>1</v>
      </c>
      <c r="AG1192" s="172">
        <v>1</v>
      </c>
      <c r="AH1192" s="172">
        <v>0.998872604284104</v>
      </c>
      <c r="AI1192" s="172">
        <v>0.998366073749489</v>
      </c>
      <c r="AJ1192" s="359">
        <v>0.92</v>
      </c>
      <c r="AK1192" s="172">
        <v>0.982717041800643</v>
      </c>
      <c r="AL1192" s="172">
        <v>0.985009140767825</v>
      </c>
      <c r="AM1192" s="172">
        <v>0.991669972233241</v>
      </c>
      <c r="AN1192" s="172">
        <v>0.990903922683343</v>
      </c>
      <c r="AO1192" s="171">
        <v>0.99</v>
      </c>
      <c r="AP1192" s="361">
        <v>1</v>
      </c>
      <c r="AQ1192" s="361">
        <v>1</v>
      </c>
      <c r="AR1192" s="361">
        <v>1</v>
      </c>
      <c r="AS1192" s="362">
        <v>1</v>
      </c>
      <c r="AT1192" s="367">
        <v>0.0721861525408278</v>
      </c>
      <c r="AU1192" s="364">
        <v>0</v>
      </c>
      <c r="AV1192" s="365">
        <v>0</v>
      </c>
      <c r="AW1192" s="365">
        <v>0.0588235294117647</v>
      </c>
      <c r="AX1192" s="365">
        <v>0.0348837209302326</v>
      </c>
      <c r="AY1192" s="145"/>
      <c r="AZ1192" s="143"/>
    </row>
    <row r="1193" spans="1:52">
      <c r="A1193" s="141"/>
      <c r="B1193" s="145"/>
      <c r="C1193" s="175" t="s">
        <v>1972</v>
      </c>
      <c r="D1193" s="169" t="s">
        <v>26</v>
      </c>
      <c r="E1193" s="169" t="s">
        <v>1973</v>
      </c>
      <c r="F1193" s="170" t="s">
        <v>2236</v>
      </c>
      <c r="G1193" s="198" t="s">
        <v>2237</v>
      </c>
      <c r="H1193" s="198" t="s">
        <v>2237</v>
      </c>
      <c r="I1193" s="198" t="s">
        <v>2237</v>
      </c>
      <c r="J1193" s="198" t="s">
        <v>2237</v>
      </c>
      <c r="K1193" s="171">
        <v>0.9</v>
      </c>
      <c r="L1193" s="172">
        <v>0.930555555555556</v>
      </c>
      <c r="M1193" s="172">
        <v>0.9</v>
      </c>
      <c r="N1193" s="173">
        <v>0.921052631578947</v>
      </c>
      <c r="O1193" s="173">
        <v>0.94346116027532</v>
      </c>
      <c r="P1193" s="359">
        <v>0.9</v>
      </c>
      <c r="Q1193" s="360">
        <v>0.949287103046014</v>
      </c>
      <c r="R1193" s="172">
        <v>0.969033794848891</v>
      </c>
      <c r="S1193" s="172">
        <v>0.9826744369192</v>
      </c>
      <c r="T1193" s="172">
        <v>0.964879852125693</v>
      </c>
      <c r="U1193" s="359">
        <v>0.9</v>
      </c>
      <c r="V1193" s="172">
        <v>0.90100453661698</v>
      </c>
      <c r="W1193" s="172">
        <v>0.905165996724728</v>
      </c>
      <c r="X1193" s="172">
        <v>0.91982989447157</v>
      </c>
      <c r="Y1193" s="172">
        <v>0.934138720183083</v>
      </c>
      <c r="Z1193" s="359">
        <v>0.92</v>
      </c>
      <c r="AA1193" s="359">
        <v>0</v>
      </c>
      <c r="AB1193" s="359">
        <v>0</v>
      </c>
      <c r="AC1193" s="359" t="s">
        <v>40</v>
      </c>
      <c r="AD1193" s="359">
        <v>0</v>
      </c>
      <c r="AE1193" s="359">
        <v>0.92</v>
      </c>
      <c r="AF1193" s="172">
        <v>1</v>
      </c>
      <c r="AG1193" s="172">
        <v>0.997647058823529</v>
      </c>
      <c r="AH1193" s="172">
        <v>0.997619047619048</v>
      </c>
      <c r="AI1193" s="172">
        <v>0.993779864887131</v>
      </c>
      <c r="AJ1193" s="359">
        <v>0.92</v>
      </c>
      <c r="AK1193" s="172">
        <v>0.943967611336032</v>
      </c>
      <c r="AL1193" s="172">
        <v>0.963084251265258</v>
      </c>
      <c r="AM1193" s="172">
        <v>0.965821389195149</v>
      </c>
      <c r="AN1193" s="172">
        <v>0.97338034909755</v>
      </c>
      <c r="AO1193" s="171">
        <v>0.99</v>
      </c>
      <c r="AP1193" s="361">
        <v>1</v>
      </c>
      <c r="AQ1193" s="361">
        <v>1</v>
      </c>
      <c r="AR1193" s="361">
        <v>1</v>
      </c>
      <c r="AS1193" s="362">
        <v>1</v>
      </c>
      <c r="AT1193" s="367">
        <v>0.0721861525408278</v>
      </c>
      <c r="AU1193" s="364">
        <v>0</v>
      </c>
      <c r="AV1193" s="365">
        <v>0</v>
      </c>
      <c r="AW1193" s="365">
        <v>0</v>
      </c>
      <c r="AX1193" s="365">
        <v>0.0332681017612524</v>
      </c>
      <c r="AY1193" s="145"/>
      <c r="AZ1193" s="143"/>
    </row>
    <row r="1194" spans="1:52">
      <c r="A1194" s="141"/>
      <c r="B1194" s="145"/>
      <c r="C1194" s="175" t="s">
        <v>1972</v>
      </c>
      <c r="D1194" s="169" t="s">
        <v>26</v>
      </c>
      <c r="E1194" s="169" t="s">
        <v>1973</v>
      </c>
      <c r="F1194" s="170" t="s">
        <v>2238</v>
      </c>
      <c r="G1194" s="198" t="s">
        <v>2239</v>
      </c>
      <c r="H1194" s="198" t="s">
        <v>2239</v>
      </c>
      <c r="I1194" s="198" t="s">
        <v>2239</v>
      </c>
      <c r="J1194" s="198" t="s">
        <v>2239</v>
      </c>
      <c r="K1194" s="171">
        <v>0.9</v>
      </c>
      <c r="L1194" s="172">
        <v>1</v>
      </c>
      <c r="M1194" s="172">
        <v>0.923076923076923</v>
      </c>
      <c r="N1194" s="173">
        <v>0.964285714285714</v>
      </c>
      <c r="O1194" s="173">
        <v>0.979274611398964</v>
      </c>
      <c r="P1194" s="359">
        <v>0.9</v>
      </c>
      <c r="Q1194" s="360">
        <v>0.974784339747843</v>
      </c>
      <c r="R1194" s="172">
        <v>0.996753246753247</v>
      </c>
      <c r="S1194" s="172">
        <v>0.982667671439337</v>
      </c>
      <c r="T1194" s="172">
        <v>0.982247394222074</v>
      </c>
      <c r="U1194" s="359">
        <v>0.9</v>
      </c>
      <c r="V1194" s="172">
        <v>0.954877239548772</v>
      </c>
      <c r="W1194" s="172">
        <v>0.966233766233766</v>
      </c>
      <c r="X1194" s="172">
        <v>0.972871137905049</v>
      </c>
      <c r="Y1194" s="172">
        <v>0.966969682547237</v>
      </c>
      <c r="Z1194" s="359">
        <v>0.92</v>
      </c>
      <c r="AA1194" s="359">
        <v>0.96584440227704</v>
      </c>
      <c r="AB1194" s="359">
        <v>0.980373831775701</v>
      </c>
      <c r="AC1194" s="359">
        <v>0.978136882129278</v>
      </c>
      <c r="AD1194" s="359">
        <v>0.983347522560872</v>
      </c>
      <c r="AE1194" s="359">
        <v>0.92</v>
      </c>
      <c r="AF1194" s="172">
        <v>0.999535693557748</v>
      </c>
      <c r="AG1194" s="172">
        <v>0.998393205554918</v>
      </c>
      <c r="AH1194" s="172">
        <v>0.998285268901013</v>
      </c>
      <c r="AI1194" s="172">
        <v>0.997532320626589</v>
      </c>
      <c r="AJ1194" s="359">
        <v>0.92</v>
      </c>
      <c r="AK1194" s="172">
        <v>0.971007371007371</v>
      </c>
      <c r="AL1194" s="172">
        <v>0.986973180076628</v>
      </c>
      <c r="AM1194" s="172">
        <v>0.984867591424968</v>
      </c>
      <c r="AN1194" s="172">
        <v>0.989564510932751</v>
      </c>
      <c r="AO1194" s="171">
        <v>0.99</v>
      </c>
      <c r="AP1194" s="361">
        <v>1</v>
      </c>
      <c r="AQ1194" s="361">
        <v>1</v>
      </c>
      <c r="AR1194" s="361">
        <v>1</v>
      </c>
      <c r="AS1194" s="362">
        <v>1</v>
      </c>
      <c r="AT1194" s="367">
        <v>0.0721861525408278</v>
      </c>
      <c r="AU1194" s="364">
        <v>0.0588235294117647</v>
      </c>
      <c r="AV1194" s="365">
        <v>0</v>
      </c>
      <c r="AW1194" s="365">
        <v>0</v>
      </c>
      <c r="AX1194" s="365">
        <v>0.0484988452655889</v>
      </c>
      <c r="AY1194" s="145"/>
      <c r="AZ1194" s="143"/>
    </row>
    <row r="1195" spans="1:52">
      <c r="A1195" s="141"/>
      <c r="B1195" s="145"/>
      <c r="C1195" s="175" t="s">
        <v>1972</v>
      </c>
      <c r="D1195" s="169" t="s">
        <v>26</v>
      </c>
      <c r="E1195" s="169" t="s">
        <v>1973</v>
      </c>
      <c r="F1195" s="170" t="s">
        <v>2240</v>
      </c>
      <c r="G1195" s="198" t="s">
        <v>2241</v>
      </c>
      <c r="H1195" s="198" t="s">
        <v>2241</v>
      </c>
      <c r="I1195" s="198" t="s">
        <v>2241</v>
      </c>
      <c r="J1195" s="198" t="s">
        <v>2241</v>
      </c>
      <c r="K1195" s="171">
        <v>0.9</v>
      </c>
      <c r="L1195" s="172">
        <v>0.955882352941177</v>
      </c>
      <c r="M1195" s="172">
        <v>0.969230769230769</v>
      </c>
      <c r="N1195" s="173">
        <v>0.91304347826087</v>
      </c>
      <c r="O1195" s="173">
        <v>0.976239669421488</v>
      </c>
      <c r="P1195" s="359">
        <v>0.9</v>
      </c>
      <c r="Q1195" s="360">
        <v>0.937080969571944</v>
      </c>
      <c r="R1195" s="172">
        <v>0.988825541619156</v>
      </c>
      <c r="S1195" s="172">
        <v>0.958321908417878</v>
      </c>
      <c r="T1195" s="172">
        <v>0.982626340547203</v>
      </c>
      <c r="U1195" s="359">
        <v>0.9</v>
      </c>
      <c r="V1195" s="172">
        <v>0.947653429602888</v>
      </c>
      <c r="W1195" s="172">
        <v>0.956214367160775</v>
      </c>
      <c r="X1195" s="172">
        <v>0.958596106388813</v>
      </c>
      <c r="Y1195" s="172">
        <v>0.959827605000797</v>
      </c>
      <c r="Z1195" s="359">
        <v>0.92</v>
      </c>
      <c r="AA1195" s="359">
        <v>0.910923276983095</v>
      </c>
      <c r="AB1195" s="359">
        <v>0.893063583815029</v>
      </c>
      <c r="AC1195" s="359">
        <v>0.935352160598843</v>
      </c>
      <c r="AD1195" s="359">
        <v>0.934992560150481</v>
      </c>
      <c r="AE1195" s="359">
        <v>0.92</v>
      </c>
      <c r="AF1195" s="172">
        <v>0.996406570841889</v>
      </c>
      <c r="AG1195" s="172">
        <v>0.990174141453449</v>
      </c>
      <c r="AH1195" s="172">
        <v>0.991041819199793</v>
      </c>
      <c r="AI1195" s="172">
        <v>0.978008364251514</v>
      </c>
      <c r="AJ1195" s="359">
        <v>0.92</v>
      </c>
      <c r="AK1195" s="172">
        <v>0.951809453471196</v>
      </c>
      <c r="AL1195" s="172">
        <v>0.942525670089345</v>
      </c>
      <c r="AM1195" s="172">
        <v>0.962799878530216</v>
      </c>
      <c r="AN1195" s="172">
        <v>0.966407197257988</v>
      </c>
      <c r="AO1195" s="171">
        <v>0.99</v>
      </c>
      <c r="AP1195" s="361">
        <v>1</v>
      </c>
      <c r="AQ1195" s="361">
        <v>1</v>
      </c>
      <c r="AR1195" s="361">
        <v>1</v>
      </c>
      <c r="AS1195" s="362">
        <v>1</v>
      </c>
      <c r="AT1195" s="367">
        <v>0.0721861525408278</v>
      </c>
      <c r="AU1195" s="364">
        <v>0.0303030303030303</v>
      </c>
      <c r="AV1195" s="365">
        <v>0.0277777777777778</v>
      </c>
      <c r="AW1195" s="365">
        <v>0</v>
      </c>
      <c r="AX1195" s="365">
        <v>0.0428849902534113</v>
      </c>
      <c r="AY1195" s="145"/>
      <c r="AZ1195" s="143"/>
    </row>
    <row r="1196" spans="1:52">
      <c r="A1196" s="141"/>
      <c r="B1196" s="145"/>
      <c r="C1196" s="175" t="s">
        <v>1972</v>
      </c>
      <c r="D1196" s="169" t="s">
        <v>26</v>
      </c>
      <c r="E1196" s="169" t="s">
        <v>1973</v>
      </c>
      <c r="F1196" s="170" t="s">
        <v>2242</v>
      </c>
      <c r="G1196" s="198" t="s">
        <v>2243</v>
      </c>
      <c r="H1196" s="198" t="s">
        <v>2243</v>
      </c>
      <c r="I1196" s="198" t="s">
        <v>2243</v>
      </c>
      <c r="J1196" s="198" t="s">
        <v>2243</v>
      </c>
      <c r="K1196" s="171">
        <v>0.9</v>
      </c>
      <c r="L1196" s="172">
        <v>1</v>
      </c>
      <c r="M1196" s="172">
        <v>0.975609756097561</v>
      </c>
      <c r="N1196" s="173">
        <v>1</v>
      </c>
      <c r="O1196" s="173">
        <v>0.978759558198811</v>
      </c>
      <c r="P1196" s="359">
        <v>0.9</v>
      </c>
      <c r="Q1196" s="360">
        <v>0.979763912310287</v>
      </c>
      <c r="R1196" s="172">
        <v>0.982733103108041</v>
      </c>
      <c r="S1196" s="172">
        <v>0.982670089858793</v>
      </c>
      <c r="T1196" s="172">
        <v>0.98268633963086</v>
      </c>
      <c r="U1196" s="359">
        <v>0.9</v>
      </c>
      <c r="V1196" s="172">
        <v>0.937605396290051</v>
      </c>
      <c r="W1196" s="172">
        <v>0.95017266896892</v>
      </c>
      <c r="X1196" s="172">
        <v>0.958279845956354</v>
      </c>
      <c r="Y1196" s="172">
        <v>0.964483403205023</v>
      </c>
      <c r="Z1196" s="359">
        <v>0.92</v>
      </c>
      <c r="AA1196" s="359">
        <v>0.957957957957958</v>
      </c>
      <c r="AB1196" s="359">
        <v>0.945925925925926</v>
      </c>
      <c r="AC1196" s="359">
        <v>0.956997084548105</v>
      </c>
      <c r="AD1196" s="359">
        <v>0.965859478807929</v>
      </c>
      <c r="AE1196" s="359">
        <v>0.92</v>
      </c>
      <c r="AF1196" s="172">
        <v>0.995716034271726</v>
      </c>
      <c r="AG1196" s="172">
        <v>0.993960923623446</v>
      </c>
      <c r="AH1196" s="172">
        <v>0.992578339747114</v>
      </c>
      <c r="AI1196" s="172">
        <v>0.98706308073645</v>
      </c>
      <c r="AJ1196" s="359">
        <v>0.92</v>
      </c>
      <c r="AK1196" s="172">
        <v>0.967689161554192</v>
      </c>
      <c r="AL1196" s="172">
        <v>0.966242226828546</v>
      </c>
      <c r="AM1196" s="172">
        <v>0.974070283179802</v>
      </c>
      <c r="AN1196" s="172">
        <v>0.980157264808741</v>
      </c>
      <c r="AO1196" s="171">
        <v>0.99</v>
      </c>
      <c r="AP1196" s="361">
        <v>1</v>
      </c>
      <c r="AQ1196" s="361">
        <v>1</v>
      </c>
      <c r="AR1196" s="361">
        <v>1</v>
      </c>
      <c r="AS1196" s="362">
        <v>1</v>
      </c>
      <c r="AT1196" s="367">
        <v>0.0721861525408278</v>
      </c>
      <c r="AU1196" s="364">
        <v>0.05</v>
      </c>
      <c r="AV1196" s="365">
        <v>0.04</v>
      </c>
      <c r="AW1196" s="365">
        <v>0.0526315789473684</v>
      </c>
      <c r="AX1196" s="365">
        <v>0.0316901408450704</v>
      </c>
      <c r="AY1196" s="145"/>
      <c r="AZ1196" s="143"/>
    </row>
    <row r="1197" spans="1:52">
      <c r="A1197" s="141"/>
      <c r="B1197" s="145"/>
      <c r="C1197" s="175" t="s">
        <v>1972</v>
      </c>
      <c r="D1197" s="169" t="s">
        <v>26</v>
      </c>
      <c r="E1197" s="169" t="s">
        <v>1973</v>
      </c>
      <c r="F1197" s="170" t="s">
        <v>2244</v>
      </c>
      <c r="G1197" s="198" t="s">
        <v>2245</v>
      </c>
      <c r="H1197" s="198" t="s">
        <v>2245</v>
      </c>
      <c r="I1197" s="198" t="s">
        <v>2245</v>
      </c>
      <c r="J1197" s="198" t="s">
        <v>2245</v>
      </c>
      <c r="K1197" s="171">
        <v>0.9</v>
      </c>
      <c r="L1197" s="172">
        <v>0.982758620689655</v>
      </c>
      <c r="M1197" s="172">
        <v>0.96551724137931</v>
      </c>
      <c r="N1197" s="173">
        <v>1</v>
      </c>
      <c r="O1197" s="173">
        <v>0.985819625638117</v>
      </c>
      <c r="P1197" s="359">
        <v>0.9</v>
      </c>
      <c r="Q1197" s="360">
        <v>0.980523255813953</v>
      </c>
      <c r="R1197" s="172">
        <v>0.952882483370288</v>
      </c>
      <c r="S1197" s="172">
        <v>0.986448922863099</v>
      </c>
      <c r="T1197" s="172">
        <v>0.984083237853405</v>
      </c>
      <c r="U1197" s="359">
        <v>0.9</v>
      </c>
      <c r="V1197" s="172">
        <v>0.93546511627907</v>
      </c>
      <c r="W1197" s="172">
        <v>0.922671840354767</v>
      </c>
      <c r="X1197" s="172">
        <v>0.948922863099375</v>
      </c>
      <c r="Y1197" s="172">
        <v>0.947367334510059</v>
      </c>
      <c r="Z1197" s="359">
        <v>0.92</v>
      </c>
      <c r="AA1197" s="359">
        <v>0.942857142857143</v>
      </c>
      <c r="AB1197" s="359">
        <v>0.937083333333333</v>
      </c>
      <c r="AC1197" s="359">
        <v>0.955882352941177</v>
      </c>
      <c r="AD1197" s="359">
        <v>0.960540434342366</v>
      </c>
      <c r="AE1197" s="359">
        <v>0.92</v>
      </c>
      <c r="AF1197" s="172">
        <v>0.988425483068682</v>
      </c>
      <c r="AG1197" s="172">
        <v>0.991089509923046</v>
      </c>
      <c r="AH1197" s="172">
        <v>0.987969341224411</v>
      </c>
      <c r="AI1197" s="172">
        <v>0.981664241301759</v>
      </c>
      <c r="AJ1197" s="359">
        <v>0.92</v>
      </c>
      <c r="AK1197" s="172">
        <v>0.959504132231405</v>
      </c>
      <c r="AL1197" s="172">
        <v>0.952063914780293</v>
      </c>
      <c r="AM1197" s="172">
        <v>0.968087103435329</v>
      </c>
      <c r="AN1197" s="172">
        <v>0.973661617710186</v>
      </c>
      <c r="AO1197" s="171">
        <v>0.99</v>
      </c>
      <c r="AP1197" s="361">
        <v>1</v>
      </c>
      <c r="AQ1197" s="361">
        <v>1</v>
      </c>
      <c r="AR1197" s="361">
        <v>1</v>
      </c>
      <c r="AS1197" s="362">
        <v>1</v>
      </c>
      <c r="AT1197" s="367">
        <v>0.0721861525408278</v>
      </c>
      <c r="AU1197" s="364">
        <v>0.0172413793103448</v>
      </c>
      <c r="AV1197" s="365">
        <v>0.0833333333333333</v>
      </c>
      <c r="AW1197" s="365">
        <v>0.0476190476190476</v>
      </c>
      <c r="AX1197" s="365">
        <v>0.055756698044895</v>
      </c>
      <c r="AY1197" s="145"/>
      <c r="AZ1197" s="143"/>
    </row>
    <row r="1198" spans="1:52">
      <c r="A1198" s="141"/>
      <c r="B1198" s="145"/>
      <c r="C1198" s="175" t="s">
        <v>1972</v>
      </c>
      <c r="D1198" s="169" t="s">
        <v>26</v>
      </c>
      <c r="E1198" s="169" t="s">
        <v>1973</v>
      </c>
      <c r="F1198" s="170" t="s">
        <v>2246</v>
      </c>
      <c r="G1198" s="198" t="s">
        <v>2247</v>
      </c>
      <c r="H1198" s="198" t="s">
        <v>2247</v>
      </c>
      <c r="I1198" s="198" t="s">
        <v>2247</v>
      </c>
      <c r="J1198" s="198" t="s">
        <v>2247</v>
      </c>
      <c r="K1198" s="171">
        <v>0.9</v>
      </c>
      <c r="L1198" s="172">
        <v>0.80952380952381</v>
      </c>
      <c r="M1198" s="172">
        <v>0.95</v>
      </c>
      <c r="N1198" s="173">
        <v>0.739130434782609</v>
      </c>
      <c r="O1198" s="173">
        <v>0.914556962025316</v>
      </c>
      <c r="P1198" s="359">
        <v>0.9</v>
      </c>
      <c r="Q1198" s="360">
        <v>0.965116279069767</v>
      </c>
      <c r="R1198" s="172">
        <v>0.986249045072574</v>
      </c>
      <c r="S1198" s="172">
        <v>0.931268151016457</v>
      </c>
      <c r="T1198" s="172">
        <v>0.983783945806606</v>
      </c>
      <c r="U1198" s="359">
        <v>0.9</v>
      </c>
      <c r="V1198" s="172">
        <v>0.878354203935599</v>
      </c>
      <c r="W1198" s="172">
        <v>0.946524064171123</v>
      </c>
      <c r="X1198" s="172">
        <v>0.955469506292352</v>
      </c>
      <c r="Y1198" s="172">
        <v>0.941820034770098</v>
      </c>
      <c r="Z1198" s="359">
        <v>0.92</v>
      </c>
      <c r="AA1198" s="359">
        <v>0.930885529157667</v>
      </c>
      <c r="AB1198" s="359">
        <v>0.96319018404908</v>
      </c>
      <c r="AC1198" s="359">
        <v>0.967980295566502</v>
      </c>
      <c r="AD1198" s="359">
        <v>0.961884961884962</v>
      </c>
      <c r="AE1198" s="359">
        <v>0.92</v>
      </c>
      <c r="AF1198" s="172">
        <v>1</v>
      </c>
      <c r="AG1198" s="172">
        <v>0.998426435877262</v>
      </c>
      <c r="AH1198" s="172">
        <v>0.997839239412273</v>
      </c>
      <c r="AI1198" s="172">
        <v>0.997980999765652</v>
      </c>
      <c r="AJ1198" s="359">
        <v>0.92</v>
      </c>
      <c r="AK1198" s="172">
        <v>0.944971537001898</v>
      </c>
      <c r="AL1198" s="172">
        <v>0.966572504708098</v>
      </c>
      <c r="AM1198" s="172">
        <v>0.977777777777778</v>
      </c>
      <c r="AN1198" s="172">
        <v>0.972897808796698</v>
      </c>
      <c r="AO1198" s="171">
        <v>0.99</v>
      </c>
      <c r="AP1198" s="361">
        <v>1</v>
      </c>
      <c r="AQ1198" s="361">
        <v>1</v>
      </c>
      <c r="AR1198" s="361">
        <v>1</v>
      </c>
      <c r="AS1198" s="362">
        <v>1</v>
      </c>
      <c r="AT1198" s="367">
        <v>0.0721861525408278</v>
      </c>
      <c r="AU1198" s="364">
        <v>0</v>
      </c>
      <c r="AV1198" s="365">
        <v>0</v>
      </c>
      <c r="AW1198" s="365">
        <v>0.125</v>
      </c>
      <c r="AX1198" s="365">
        <v>0.0507462686567164</v>
      </c>
      <c r="AY1198" s="145"/>
      <c r="AZ1198" s="143"/>
    </row>
    <row r="1199" spans="1:52">
      <c r="A1199" s="141"/>
      <c r="B1199" s="145"/>
      <c r="C1199" s="175" t="s">
        <v>1972</v>
      </c>
      <c r="D1199" s="169" t="s">
        <v>26</v>
      </c>
      <c r="E1199" s="169" t="s">
        <v>1973</v>
      </c>
      <c r="F1199" s="170" t="s">
        <v>2248</v>
      </c>
      <c r="G1199" s="198" t="s">
        <v>2249</v>
      </c>
      <c r="H1199" s="198" t="s">
        <v>2249</v>
      </c>
      <c r="I1199" s="198" t="s">
        <v>2249</v>
      </c>
      <c r="J1199" s="198" t="s">
        <v>2249</v>
      </c>
      <c r="K1199" s="171">
        <v>0.9</v>
      </c>
      <c r="L1199" s="172">
        <v>0.837209302325581</v>
      </c>
      <c r="M1199" s="172">
        <v>0.8</v>
      </c>
      <c r="N1199" s="173">
        <v>0.829268292682927</v>
      </c>
      <c r="O1199" s="173">
        <v>0.868</v>
      </c>
      <c r="P1199" s="359">
        <v>0.9</v>
      </c>
      <c r="Q1199" s="360">
        <v>0.864159811985899</v>
      </c>
      <c r="R1199" s="172">
        <v>0.90738769427294</v>
      </c>
      <c r="S1199" s="172">
        <v>0.869294088301322</v>
      </c>
      <c r="T1199" s="172">
        <v>0.924205067165448</v>
      </c>
      <c r="U1199" s="359">
        <v>0.9</v>
      </c>
      <c r="V1199" s="172">
        <v>0.839482961222092</v>
      </c>
      <c r="W1199" s="172">
        <v>0.853949329359165</v>
      </c>
      <c r="X1199" s="172">
        <v>0.873035669743078</v>
      </c>
      <c r="Y1199" s="172">
        <v>0.886583914300289</v>
      </c>
      <c r="Z1199" s="359">
        <v>0.92</v>
      </c>
      <c r="AA1199" s="359">
        <v>0</v>
      </c>
      <c r="AB1199" s="359" t="s">
        <v>40</v>
      </c>
      <c r="AC1199" s="359">
        <v>0</v>
      </c>
      <c r="AD1199" s="359">
        <v>0.705882352941177</v>
      </c>
      <c r="AE1199" s="359">
        <v>0.92</v>
      </c>
      <c r="AF1199" s="172">
        <v>0.996791443850267</v>
      </c>
      <c r="AG1199" s="172">
        <v>0.504780114722753</v>
      </c>
      <c r="AH1199" s="172">
        <v>0.993877674728739</v>
      </c>
      <c r="AI1199" s="172">
        <v>0.929395547863149</v>
      </c>
      <c r="AJ1199" s="359">
        <v>0.92</v>
      </c>
      <c r="AK1199" s="172">
        <v>0.929560929795727</v>
      </c>
      <c r="AL1199" s="172">
        <v>0.94488188976378</v>
      </c>
      <c r="AM1199" s="172">
        <v>0.934712185397458</v>
      </c>
      <c r="AN1199" s="172">
        <v>0.94808051639205</v>
      </c>
      <c r="AO1199" s="171">
        <v>0.99</v>
      </c>
      <c r="AP1199" s="361">
        <v>1</v>
      </c>
      <c r="AQ1199" s="361">
        <v>1</v>
      </c>
      <c r="AR1199" s="361">
        <v>1</v>
      </c>
      <c r="AS1199" s="362">
        <v>1</v>
      </c>
      <c r="AT1199" s="367">
        <v>0.0721861525408278</v>
      </c>
      <c r="AU1199" s="364">
        <v>0</v>
      </c>
      <c r="AV1199" s="365">
        <v>0</v>
      </c>
      <c r="AW1199" s="365">
        <v>0.153846153846154</v>
      </c>
      <c r="AX1199" s="365">
        <v>0.0350515463917526</v>
      </c>
      <c r="AY1199" s="145"/>
      <c r="AZ1199" s="143"/>
    </row>
    <row r="1200" spans="1:52">
      <c r="A1200" s="141"/>
      <c r="B1200" s="145"/>
      <c r="C1200" s="175" t="s">
        <v>1972</v>
      </c>
      <c r="D1200" s="169" t="s">
        <v>26</v>
      </c>
      <c r="E1200" s="169" t="s">
        <v>1973</v>
      </c>
      <c r="F1200" s="170" t="s">
        <v>2250</v>
      </c>
      <c r="G1200" s="198" t="s">
        <v>2251</v>
      </c>
      <c r="H1200" s="198" t="s">
        <v>2251</v>
      </c>
      <c r="I1200" s="198" t="s">
        <v>2251</v>
      </c>
      <c r="J1200" s="198" t="s">
        <v>2251</v>
      </c>
      <c r="K1200" s="171">
        <v>0.9</v>
      </c>
      <c r="L1200" s="172">
        <v>0.951612903225806</v>
      </c>
      <c r="M1200" s="172">
        <v>0.929824561403509</v>
      </c>
      <c r="N1200" s="173">
        <v>0.971830985915493</v>
      </c>
      <c r="O1200" s="173">
        <v>0.960742705570292</v>
      </c>
      <c r="P1200" s="359">
        <v>0.9</v>
      </c>
      <c r="Q1200" s="360">
        <v>0.93513185813883</v>
      </c>
      <c r="R1200" s="172">
        <v>0.960064325917984</v>
      </c>
      <c r="S1200" s="172">
        <v>0.97026932493879</v>
      </c>
      <c r="T1200" s="172">
        <v>0.968574343173585</v>
      </c>
      <c r="U1200" s="359">
        <v>0.9</v>
      </c>
      <c r="V1200" s="172">
        <v>0.920581994543801</v>
      </c>
      <c r="W1200" s="172">
        <v>0.921200750469043</v>
      </c>
      <c r="X1200" s="172">
        <v>0.948933193424274</v>
      </c>
      <c r="Y1200" s="172">
        <v>0.942436607403089</v>
      </c>
      <c r="Z1200" s="359">
        <v>0.92</v>
      </c>
      <c r="AA1200" s="359">
        <v>0.910436137071651</v>
      </c>
      <c r="AB1200" s="359">
        <v>0.933307632999229</v>
      </c>
      <c r="AC1200" s="359">
        <v>0.945924764890282</v>
      </c>
      <c r="AD1200" s="359">
        <v>0.939967427692493</v>
      </c>
      <c r="AE1200" s="359">
        <v>0.92</v>
      </c>
      <c r="AF1200" s="172">
        <v>0.993539124192391</v>
      </c>
      <c r="AG1200" s="172">
        <v>0.997193113772455</v>
      </c>
      <c r="AH1200" s="172">
        <v>0.992051006044547</v>
      </c>
      <c r="AI1200" s="172">
        <v>0.996478894652663</v>
      </c>
      <c r="AJ1200" s="359">
        <v>0.92</v>
      </c>
      <c r="AK1200" s="172">
        <v>0.94348679903993</v>
      </c>
      <c r="AL1200" s="172">
        <v>0.957944664031621</v>
      </c>
      <c r="AM1200" s="172">
        <v>0.963784183296378</v>
      </c>
      <c r="AN1200" s="172">
        <v>0.965108903818561</v>
      </c>
      <c r="AO1200" s="171">
        <v>0.99</v>
      </c>
      <c r="AP1200" s="361">
        <v>1</v>
      </c>
      <c r="AQ1200" s="361">
        <v>1</v>
      </c>
      <c r="AR1200" s="361">
        <v>1</v>
      </c>
      <c r="AS1200" s="362">
        <v>1</v>
      </c>
      <c r="AT1200" s="367">
        <v>0.0721861525408278</v>
      </c>
      <c r="AU1200" s="364">
        <v>0.0294117647058824</v>
      </c>
      <c r="AV1200" s="365">
        <v>0</v>
      </c>
      <c r="AW1200" s="365">
        <v>0</v>
      </c>
      <c r="AX1200" s="365">
        <v>0.0311231393775372</v>
      </c>
      <c r="AY1200" s="145"/>
      <c r="AZ1200" s="143"/>
    </row>
    <row r="1201" spans="1:52">
      <c r="A1201" s="141"/>
      <c r="B1201" s="145"/>
      <c r="C1201" s="175" t="s">
        <v>1972</v>
      </c>
      <c r="D1201" s="169" t="s">
        <v>26</v>
      </c>
      <c r="E1201" s="169" t="s">
        <v>1973</v>
      </c>
      <c r="F1201" s="170" t="s">
        <v>2252</v>
      </c>
      <c r="G1201" s="198" t="s">
        <v>2253</v>
      </c>
      <c r="H1201" s="198" t="s">
        <v>2253</v>
      </c>
      <c r="I1201" s="198" t="s">
        <v>2253</v>
      </c>
      <c r="J1201" s="198" t="s">
        <v>2253</v>
      </c>
      <c r="K1201" s="171">
        <v>0.9</v>
      </c>
      <c r="L1201" s="172">
        <v>0.972972972972973</v>
      </c>
      <c r="M1201" s="172">
        <v>0.971428571428571</v>
      </c>
      <c r="N1201" s="173">
        <v>0.973684210526316</v>
      </c>
      <c r="O1201" s="173">
        <v>0.945897204688909</v>
      </c>
      <c r="P1201" s="359">
        <v>0.9</v>
      </c>
      <c r="Q1201" s="360">
        <v>0.971195184866724</v>
      </c>
      <c r="R1201" s="172">
        <v>0.95700518902891</v>
      </c>
      <c r="S1201" s="172">
        <v>0.946579194001874</v>
      </c>
      <c r="T1201" s="172">
        <v>0.967575045755213</v>
      </c>
      <c r="U1201" s="359">
        <v>0.9</v>
      </c>
      <c r="V1201" s="172">
        <v>0.878331900257954</v>
      </c>
      <c r="W1201" s="172">
        <v>0.899555226093403</v>
      </c>
      <c r="X1201" s="172">
        <v>0.895032802249297</v>
      </c>
      <c r="Y1201" s="172">
        <v>0.917755904944445</v>
      </c>
      <c r="Z1201" s="359">
        <v>0.92</v>
      </c>
      <c r="AA1201" s="359">
        <v>0.934328358208955</v>
      </c>
      <c r="AB1201" s="359">
        <v>0.90938864628821</v>
      </c>
      <c r="AC1201" s="359">
        <v>0.962665134979897</v>
      </c>
      <c r="AD1201" s="359">
        <v>0.947943980324004</v>
      </c>
      <c r="AE1201" s="359">
        <v>0.92</v>
      </c>
      <c r="AF1201" s="172">
        <v>0.992325243725368</v>
      </c>
      <c r="AG1201" s="172">
        <v>0.997423887587822</v>
      </c>
      <c r="AH1201" s="172">
        <v>0.994711564405591</v>
      </c>
      <c r="AI1201" s="172">
        <v>0.989652867212615</v>
      </c>
      <c r="AJ1201" s="359">
        <v>0.92</v>
      </c>
      <c r="AK1201" s="172">
        <v>0.956482593037215</v>
      </c>
      <c r="AL1201" s="172">
        <v>0.9439293598234</v>
      </c>
      <c r="AM1201" s="172">
        <v>0.964129032258065</v>
      </c>
      <c r="AN1201" s="172">
        <v>0.965330298048143</v>
      </c>
      <c r="AO1201" s="171">
        <v>0.99</v>
      </c>
      <c r="AP1201" s="361">
        <v>1</v>
      </c>
      <c r="AQ1201" s="361">
        <v>1</v>
      </c>
      <c r="AR1201" s="361">
        <v>1</v>
      </c>
      <c r="AS1201" s="362">
        <v>1</v>
      </c>
      <c r="AT1201" s="367">
        <v>0.0721861525408278</v>
      </c>
      <c r="AU1201" s="364">
        <v>0.0588235294117647</v>
      </c>
      <c r="AV1201" s="365">
        <v>0.0384615384615385</v>
      </c>
      <c r="AW1201" s="365">
        <v>0</v>
      </c>
      <c r="AX1201" s="365">
        <v>0.0590219224283305</v>
      </c>
      <c r="AY1201" s="145"/>
      <c r="AZ1201" s="143"/>
    </row>
    <row r="1202" spans="1:52">
      <c r="A1202" s="141"/>
      <c r="B1202" s="145"/>
      <c r="C1202" s="175" t="s">
        <v>1972</v>
      </c>
      <c r="D1202" s="169" t="s">
        <v>26</v>
      </c>
      <c r="E1202" s="169" t="s">
        <v>1973</v>
      </c>
      <c r="F1202" s="170" t="s">
        <v>2254</v>
      </c>
      <c r="G1202" s="198" t="s">
        <v>2255</v>
      </c>
      <c r="H1202" s="198" t="s">
        <v>2255</v>
      </c>
      <c r="I1202" s="198" t="s">
        <v>2255</v>
      </c>
      <c r="J1202" s="198" t="s">
        <v>2255</v>
      </c>
      <c r="K1202" s="171">
        <v>0.9</v>
      </c>
      <c r="L1202" s="172">
        <v>1</v>
      </c>
      <c r="M1202" s="172">
        <v>1</v>
      </c>
      <c r="N1202" s="173">
        <v>0.980769230769231</v>
      </c>
      <c r="O1202" s="173">
        <v>0.993987975951904</v>
      </c>
      <c r="P1202" s="359">
        <v>0.9</v>
      </c>
      <c r="Q1202" s="360">
        <v>0.987971391417425</v>
      </c>
      <c r="R1202" s="172">
        <v>0.993352831693698</v>
      </c>
      <c r="S1202" s="172">
        <v>0.992269852424455</v>
      </c>
      <c r="T1202" s="172">
        <v>0.989574474786607</v>
      </c>
      <c r="U1202" s="359">
        <v>0.9</v>
      </c>
      <c r="V1202" s="172">
        <v>0.927178153446034</v>
      </c>
      <c r="W1202" s="172">
        <v>0.919702206859878</v>
      </c>
      <c r="X1202" s="172">
        <v>0.952565003513703</v>
      </c>
      <c r="Y1202" s="172">
        <v>0.944701670393818</v>
      </c>
      <c r="Z1202" s="359">
        <v>0.92</v>
      </c>
      <c r="AA1202" s="359">
        <v>0.96206373292868</v>
      </c>
      <c r="AB1202" s="359">
        <v>0.941469489414695</v>
      </c>
      <c r="AC1202" s="359">
        <v>0.973390557939914</v>
      </c>
      <c r="AD1202" s="359">
        <v>0.963291613580154</v>
      </c>
      <c r="AE1202" s="359">
        <v>0.92</v>
      </c>
      <c r="AF1202" s="172">
        <v>0.996212121212121</v>
      </c>
      <c r="AG1202" s="172">
        <v>1</v>
      </c>
      <c r="AH1202" s="172">
        <v>0.998580553584102</v>
      </c>
      <c r="AI1202" s="172">
        <v>0.998081213743864</v>
      </c>
      <c r="AJ1202" s="359">
        <v>0.92</v>
      </c>
      <c r="AK1202" s="172">
        <v>0.976558944014565</v>
      </c>
      <c r="AL1202" s="172">
        <v>0.957698541329011</v>
      </c>
      <c r="AM1202" s="172">
        <v>0.98145285935085</v>
      </c>
      <c r="AN1202" s="172">
        <v>0.976834787333222</v>
      </c>
      <c r="AO1202" s="171">
        <v>0.99</v>
      </c>
      <c r="AP1202" s="361">
        <v>1</v>
      </c>
      <c r="AQ1202" s="361">
        <v>1</v>
      </c>
      <c r="AR1202" s="361">
        <v>1</v>
      </c>
      <c r="AS1202" s="362">
        <v>1</v>
      </c>
      <c r="AT1202" s="367">
        <v>0.0721861525408278</v>
      </c>
      <c r="AU1202" s="364">
        <v>0.0384615384615385</v>
      </c>
      <c r="AV1202" s="365">
        <v>0</v>
      </c>
      <c r="AW1202" s="365">
        <v>0.111111111111111</v>
      </c>
      <c r="AX1202" s="365">
        <v>0.0411471321695761</v>
      </c>
      <c r="AY1202" s="145"/>
      <c r="AZ1202" s="143"/>
    </row>
    <row r="1203" spans="1:52">
      <c r="A1203" s="141"/>
      <c r="B1203" s="145"/>
      <c r="C1203" s="175" t="s">
        <v>1972</v>
      </c>
      <c r="D1203" s="169" t="s">
        <v>26</v>
      </c>
      <c r="E1203" s="169" t="s">
        <v>1973</v>
      </c>
      <c r="F1203" s="170" t="s">
        <v>2256</v>
      </c>
      <c r="G1203" s="198" t="s">
        <v>2257</v>
      </c>
      <c r="H1203" s="198" t="s">
        <v>2257</v>
      </c>
      <c r="I1203" s="198" t="s">
        <v>2257</v>
      </c>
      <c r="J1203" s="198" t="s">
        <v>2257</v>
      </c>
      <c r="K1203" s="171">
        <v>0.9</v>
      </c>
      <c r="L1203" s="172">
        <v>0.953846153846154</v>
      </c>
      <c r="M1203" s="172">
        <v>0.970588235294118</v>
      </c>
      <c r="N1203" s="173">
        <v>0.972222222222222</v>
      </c>
      <c r="O1203" s="173">
        <v>0.979070954568657</v>
      </c>
      <c r="P1203" s="359">
        <v>0.9</v>
      </c>
      <c r="Q1203" s="360">
        <v>0.964960306597317</v>
      </c>
      <c r="R1203" s="172">
        <v>0.97850445918134</v>
      </c>
      <c r="S1203" s="172">
        <v>0.982808022922636</v>
      </c>
      <c r="T1203" s="172">
        <v>0.97047338433412</v>
      </c>
      <c r="U1203" s="359">
        <v>0.9</v>
      </c>
      <c r="V1203" s="172">
        <v>0.926635641938133</v>
      </c>
      <c r="W1203" s="172">
        <v>0.944660416190258</v>
      </c>
      <c r="X1203" s="172">
        <v>0.95702005730659</v>
      </c>
      <c r="Y1203" s="172">
        <v>0.957853352029677</v>
      </c>
      <c r="Z1203" s="359">
        <v>0.92</v>
      </c>
      <c r="AA1203" s="359">
        <v>0.929368029739777</v>
      </c>
      <c r="AB1203" s="359">
        <v>0.956428571428571</v>
      </c>
      <c r="AC1203" s="359">
        <v>0.974455296769346</v>
      </c>
      <c r="AD1203" s="359">
        <v>0.966666240294708</v>
      </c>
      <c r="AE1203" s="359">
        <v>0.92</v>
      </c>
      <c r="AF1203" s="172">
        <v>0.998585572842999</v>
      </c>
      <c r="AG1203" s="172">
        <v>0.996740016299918</v>
      </c>
      <c r="AH1203" s="172">
        <v>0.99792243767313</v>
      </c>
      <c r="AI1203" s="172">
        <v>0.996560839771065</v>
      </c>
      <c r="AJ1203" s="359">
        <v>0.92</v>
      </c>
      <c r="AK1203" s="172">
        <v>0.951205619897475</v>
      </c>
      <c r="AL1203" s="172">
        <v>0.972679119040981</v>
      </c>
      <c r="AM1203" s="172">
        <v>0.983422720624086</v>
      </c>
      <c r="AN1203" s="172">
        <v>0.980463858924857</v>
      </c>
      <c r="AO1203" s="171">
        <v>0.99</v>
      </c>
      <c r="AP1203" s="361">
        <v>1</v>
      </c>
      <c r="AQ1203" s="361">
        <v>1</v>
      </c>
      <c r="AR1203" s="361">
        <v>1</v>
      </c>
      <c r="AS1203" s="362">
        <v>1</v>
      </c>
      <c r="AT1203" s="367">
        <v>0.0721861525408278</v>
      </c>
      <c r="AU1203" s="364">
        <v>0</v>
      </c>
      <c r="AV1203" s="365">
        <v>0</v>
      </c>
      <c r="AW1203" s="365">
        <v>0</v>
      </c>
      <c r="AX1203" s="365">
        <v>0.0781893004115226</v>
      </c>
      <c r="AY1203" s="145"/>
      <c r="AZ1203" s="143"/>
    </row>
    <row r="1204" spans="1:52">
      <c r="A1204" s="141"/>
      <c r="B1204" s="145"/>
      <c r="C1204" s="175" t="s">
        <v>1972</v>
      </c>
      <c r="D1204" s="169" t="s">
        <v>26</v>
      </c>
      <c r="E1204" s="169" t="s">
        <v>1973</v>
      </c>
      <c r="F1204" s="170" t="s">
        <v>2258</v>
      </c>
      <c r="G1204" s="198" t="s">
        <v>2259</v>
      </c>
      <c r="H1204" s="198" t="s">
        <v>2259</v>
      </c>
      <c r="I1204" s="198" t="s">
        <v>2259</v>
      </c>
      <c r="J1204" s="198" t="s">
        <v>2259</v>
      </c>
      <c r="K1204" s="171">
        <v>0.9</v>
      </c>
      <c r="L1204" s="172">
        <v>0.90625</v>
      </c>
      <c r="M1204" s="172">
        <v>0.909090909090909</v>
      </c>
      <c r="N1204" s="173">
        <v>0.911764705882353</v>
      </c>
      <c r="O1204" s="173">
        <v>0.917721518987342</v>
      </c>
      <c r="P1204" s="359">
        <v>0.9</v>
      </c>
      <c r="Q1204" s="360">
        <v>0.972271386430678</v>
      </c>
      <c r="R1204" s="172">
        <v>0.96452790818988</v>
      </c>
      <c r="S1204" s="172">
        <v>0.969298245614035</v>
      </c>
      <c r="T1204" s="172">
        <v>0.973121360569369</v>
      </c>
      <c r="U1204" s="359">
        <v>0.9</v>
      </c>
      <c r="V1204" s="172">
        <v>0.917994100294985</v>
      </c>
      <c r="W1204" s="172">
        <v>0.936880542514345</v>
      </c>
      <c r="X1204" s="172">
        <v>0.924812030075188</v>
      </c>
      <c r="Y1204" s="172">
        <v>0.941196043996673</v>
      </c>
      <c r="Z1204" s="359">
        <v>0.92</v>
      </c>
      <c r="AA1204" s="359">
        <v>0.938118811881188</v>
      </c>
      <c r="AB1204" s="359">
        <v>0.932011331444759</v>
      </c>
      <c r="AC1204" s="359">
        <v>0.938181818181818</v>
      </c>
      <c r="AD1204" s="359">
        <v>0.948725407235033</v>
      </c>
      <c r="AE1204" s="359">
        <v>0.92</v>
      </c>
      <c r="AF1204" s="172">
        <v>0.994676131322094</v>
      </c>
      <c r="AG1204" s="172">
        <v>0.999484536082474</v>
      </c>
      <c r="AH1204" s="172">
        <v>0.999524714828897</v>
      </c>
      <c r="AI1204" s="172">
        <v>0.997888560858029</v>
      </c>
      <c r="AJ1204" s="359">
        <v>0.92</v>
      </c>
      <c r="AK1204" s="172">
        <v>0.963244107071514</v>
      </c>
      <c r="AL1204" s="172">
        <v>0.956743766896966</v>
      </c>
      <c r="AM1204" s="172">
        <v>0.960282733086503</v>
      </c>
      <c r="AN1204" s="172">
        <v>0.970374802806941</v>
      </c>
      <c r="AO1204" s="171">
        <v>0.99</v>
      </c>
      <c r="AP1204" s="361">
        <v>1</v>
      </c>
      <c r="AQ1204" s="361">
        <v>1</v>
      </c>
      <c r="AR1204" s="361">
        <v>1</v>
      </c>
      <c r="AS1204" s="362">
        <v>1</v>
      </c>
      <c r="AT1204" s="367">
        <v>0.0721861525408278</v>
      </c>
      <c r="AU1204" s="364">
        <v>0.12</v>
      </c>
      <c r="AV1204" s="365">
        <v>0</v>
      </c>
      <c r="AW1204" s="365">
        <v>0.111111111111111</v>
      </c>
      <c r="AX1204" s="365">
        <v>0.0390804597701149</v>
      </c>
      <c r="AY1204" s="145"/>
      <c r="AZ1204" s="143"/>
    </row>
    <row r="1205" spans="1:52">
      <c r="A1205" s="141"/>
      <c r="B1205" s="145"/>
      <c r="C1205" s="175" t="s">
        <v>1972</v>
      </c>
      <c r="D1205" s="169" t="s">
        <v>26</v>
      </c>
      <c r="E1205" s="169" t="s">
        <v>1973</v>
      </c>
      <c r="F1205" s="170" t="s">
        <v>2260</v>
      </c>
      <c r="G1205" s="198" t="s">
        <v>2261</v>
      </c>
      <c r="H1205" s="198" t="s">
        <v>2261</v>
      </c>
      <c r="I1205" s="198" t="s">
        <v>2261</v>
      </c>
      <c r="J1205" s="198" t="s">
        <v>2261</v>
      </c>
      <c r="K1205" s="171">
        <v>0.9</v>
      </c>
      <c r="L1205" s="172">
        <v>0.973684210526316</v>
      </c>
      <c r="M1205" s="172">
        <v>1</v>
      </c>
      <c r="N1205" s="173">
        <v>1</v>
      </c>
      <c r="O1205" s="173">
        <v>0.994565217391304</v>
      </c>
      <c r="P1205" s="359">
        <v>0.9</v>
      </c>
      <c r="Q1205" s="360">
        <v>0.972632493483927</v>
      </c>
      <c r="R1205" s="172">
        <v>0.978013349038084</v>
      </c>
      <c r="S1205" s="172">
        <v>0.96469465648855</v>
      </c>
      <c r="T1205" s="172">
        <v>0.977582564554615</v>
      </c>
      <c r="U1205" s="359">
        <v>0.9</v>
      </c>
      <c r="V1205" s="172">
        <v>0.937880104257168</v>
      </c>
      <c r="W1205" s="172">
        <v>0.947389085198272</v>
      </c>
      <c r="X1205" s="172">
        <v>0.936545801526718</v>
      </c>
      <c r="Y1205" s="172">
        <v>0.947322826268675</v>
      </c>
      <c r="Z1205" s="359">
        <v>0.92</v>
      </c>
      <c r="AA1205" s="359">
        <v>0.945833333333333</v>
      </c>
      <c r="AB1205" s="359">
        <v>0.960132890365448</v>
      </c>
      <c r="AC1205" s="359">
        <v>0.961204400694847</v>
      </c>
      <c r="AD1205" s="359">
        <v>0.950204753662346</v>
      </c>
      <c r="AE1205" s="359">
        <v>0.92</v>
      </c>
      <c r="AF1205" s="172">
        <v>0.998240675580577</v>
      </c>
      <c r="AG1205" s="172">
        <v>0.99570420374348</v>
      </c>
      <c r="AH1205" s="172">
        <v>0.997339010111762</v>
      </c>
      <c r="AI1205" s="172">
        <v>0.995868003294238</v>
      </c>
      <c r="AJ1205" s="359">
        <v>0.92</v>
      </c>
      <c r="AK1205" s="172">
        <v>0.968424279583078</v>
      </c>
      <c r="AL1205" s="172">
        <v>0.96990581208362</v>
      </c>
      <c r="AM1205" s="172">
        <v>0.97698142819775</v>
      </c>
      <c r="AN1205" s="172">
        <v>0.972117678240127</v>
      </c>
      <c r="AO1205" s="171">
        <v>0.99</v>
      </c>
      <c r="AP1205" s="361">
        <v>1</v>
      </c>
      <c r="AQ1205" s="361">
        <v>1</v>
      </c>
      <c r="AR1205" s="361">
        <v>1</v>
      </c>
      <c r="AS1205" s="362">
        <v>1</v>
      </c>
      <c r="AT1205" s="367">
        <v>0.0721861525408278</v>
      </c>
      <c r="AU1205" s="364">
        <v>0.0416666666666667</v>
      </c>
      <c r="AV1205" s="365">
        <v>0.0666666666666667</v>
      </c>
      <c r="AW1205" s="365">
        <v>0</v>
      </c>
      <c r="AX1205" s="365">
        <v>0.0339702760084926</v>
      </c>
      <c r="AY1205" s="145"/>
      <c r="AZ1205" s="143"/>
    </row>
    <row r="1206" spans="1:52">
      <c r="A1206" s="141"/>
      <c r="B1206" s="145"/>
      <c r="C1206" s="175" t="s">
        <v>1972</v>
      </c>
      <c r="D1206" s="169" t="s">
        <v>26</v>
      </c>
      <c r="E1206" s="169" t="s">
        <v>1973</v>
      </c>
      <c r="F1206" s="170" t="s">
        <v>2262</v>
      </c>
      <c r="G1206" s="198" t="s">
        <v>2263</v>
      </c>
      <c r="H1206" s="198" t="s">
        <v>2263</v>
      </c>
      <c r="I1206" s="198" t="s">
        <v>2263</v>
      </c>
      <c r="J1206" s="198" t="s">
        <v>2263</v>
      </c>
      <c r="K1206" s="171">
        <v>0.9</v>
      </c>
      <c r="L1206" s="172">
        <v>0.96969696969697</v>
      </c>
      <c r="M1206" s="172">
        <v>0.969230769230769</v>
      </c>
      <c r="N1206" s="173">
        <v>0.953846153846154</v>
      </c>
      <c r="O1206" s="173">
        <v>0.953381147540984</v>
      </c>
      <c r="P1206" s="359">
        <v>0.9</v>
      </c>
      <c r="Q1206" s="360">
        <v>0.97060984570169</v>
      </c>
      <c r="R1206" s="172">
        <v>0.977532764718119</v>
      </c>
      <c r="S1206" s="172">
        <v>0.980033745781777</v>
      </c>
      <c r="T1206" s="172">
        <v>0.977654983261404</v>
      </c>
      <c r="U1206" s="359">
        <v>0.9</v>
      </c>
      <c r="V1206" s="172">
        <v>0.937790840068577</v>
      </c>
      <c r="W1206" s="172">
        <v>0.930517994591221</v>
      </c>
      <c r="X1206" s="172">
        <v>0.953880764904387</v>
      </c>
      <c r="Y1206" s="172">
        <v>0.939837857459767</v>
      </c>
      <c r="Z1206" s="359">
        <v>0.92</v>
      </c>
      <c r="AA1206" s="359">
        <v>0.944477259303012</v>
      </c>
      <c r="AB1206" s="359">
        <v>0.947212141207522</v>
      </c>
      <c r="AC1206" s="359">
        <v>0.95425048669695</v>
      </c>
      <c r="AD1206" s="359">
        <v>0.959103608847497</v>
      </c>
      <c r="AE1206" s="359">
        <v>0.92</v>
      </c>
      <c r="AF1206" s="172">
        <v>0.995023572551074</v>
      </c>
      <c r="AG1206" s="172">
        <v>0.980487804878049</v>
      </c>
      <c r="AH1206" s="172">
        <v>0.992190405355151</v>
      </c>
      <c r="AI1206" s="172">
        <v>0.99388138519346</v>
      </c>
      <c r="AJ1206" s="359">
        <v>0.92</v>
      </c>
      <c r="AK1206" s="172">
        <v>0.970914127423823</v>
      </c>
      <c r="AL1206" s="172">
        <v>0.967338606787446</v>
      </c>
      <c r="AM1206" s="172">
        <v>0.974694984184365</v>
      </c>
      <c r="AN1206" s="172">
        <v>0.976090985758461</v>
      </c>
      <c r="AO1206" s="171">
        <v>0.99</v>
      </c>
      <c r="AP1206" s="361">
        <v>1</v>
      </c>
      <c r="AQ1206" s="361">
        <v>1</v>
      </c>
      <c r="AR1206" s="361">
        <v>1</v>
      </c>
      <c r="AS1206" s="362">
        <v>1</v>
      </c>
      <c r="AT1206" s="367">
        <v>0.0721861525408278</v>
      </c>
      <c r="AU1206" s="364">
        <v>0</v>
      </c>
      <c r="AV1206" s="365">
        <v>0</v>
      </c>
      <c r="AW1206" s="365">
        <v>0.0869565217391304</v>
      </c>
      <c r="AX1206" s="365">
        <v>0.0546623794212219</v>
      </c>
      <c r="AY1206" s="145"/>
      <c r="AZ1206" s="143"/>
    </row>
    <row r="1207" spans="1:52">
      <c r="A1207" s="141"/>
      <c r="B1207" s="145"/>
      <c r="C1207" s="175" t="s">
        <v>1972</v>
      </c>
      <c r="D1207" s="169" t="s">
        <v>26</v>
      </c>
      <c r="E1207" s="169" t="s">
        <v>1973</v>
      </c>
      <c r="F1207" s="170" t="s">
        <v>2264</v>
      </c>
      <c r="G1207" s="198" t="s">
        <v>2265</v>
      </c>
      <c r="H1207" s="198" t="s">
        <v>2265</v>
      </c>
      <c r="I1207" s="198" t="s">
        <v>2265</v>
      </c>
      <c r="J1207" s="198" t="s">
        <v>2265</v>
      </c>
      <c r="K1207" s="171">
        <v>0.9</v>
      </c>
      <c r="L1207" s="172">
        <v>0.982142857142857</v>
      </c>
      <c r="M1207" s="172">
        <v>0.96551724137931</v>
      </c>
      <c r="N1207" s="173">
        <v>0.982142857142857</v>
      </c>
      <c r="O1207" s="173">
        <v>0.991740787801779</v>
      </c>
      <c r="P1207" s="359">
        <v>0.9</v>
      </c>
      <c r="Q1207" s="360">
        <v>0.992721979621543</v>
      </c>
      <c r="R1207" s="172">
        <v>0.993468545892059</v>
      </c>
      <c r="S1207" s="172">
        <v>0.991275446614042</v>
      </c>
      <c r="T1207" s="172">
        <v>0.990178215910325</v>
      </c>
      <c r="U1207" s="359">
        <v>0.9</v>
      </c>
      <c r="V1207" s="172">
        <v>0.946142649199418</v>
      </c>
      <c r="W1207" s="172">
        <v>0.950842213819182</v>
      </c>
      <c r="X1207" s="172">
        <v>0.960947237224761</v>
      </c>
      <c r="Y1207" s="172">
        <v>0.959819974178602</v>
      </c>
      <c r="Z1207" s="359">
        <v>0.92</v>
      </c>
      <c r="AA1207" s="359">
        <v>0.957878315132605</v>
      </c>
      <c r="AB1207" s="359">
        <v>0.967443729903537</v>
      </c>
      <c r="AC1207" s="359">
        <v>0.973631642029565</v>
      </c>
      <c r="AD1207" s="359">
        <v>0.972945236041289</v>
      </c>
      <c r="AE1207" s="359">
        <v>0.92</v>
      </c>
      <c r="AF1207" s="172">
        <v>0.980263157894737</v>
      </c>
      <c r="AG1207" s="172">
        <v>0.996757341019636</v>
      </c>
      <c r="AH1207" s="172">
        <v>0.999674001629992</v>
      </c>
      <c r="AI1207" s="172">
        <v>0.99099719977366</v>
      </c>
      <c r="AJ1207" s="359">
        <v>0.92</v>
      </c>
      <c r="AK1207" s="172">
        <v>0.975186104218362</v>
      </c>
      <c r="AL1207" s="172">
        <v>0.974800815267741</v>
      </c>
      <c r="AM1207" s="172">
        <v>0.983706720977597</v>
      </c>
      <c r="AN1207" s="172">
        <v>0.983326338789078</v>
      </c>
      <c r="AO1207" s="171">
        <v>0.99</v>
      </c>
      <c r="AP1207" s="361">
        <v>1</v>
      </c>
      <c r="AQ1207" s="361">
        <v>1</v>
      </c>
      <c r="AR1207" s="361">
        <v>1</v>
      </c>
      <c r="AS1207" s="362">
        <v>1</v>
      </c>
      <c r="AT1207" s="367">
        <v>0.0721861525408278</v>
      </c>
      <c r="AU1207" s="364">
        <v>0.0384615384615385</v>
      </c>
      <c r="AV1207" s="365">
        <v>0.0476190476190476</v>
      </c>
      <c r="AW1207" s="365">
        <v>0</v>
      </c>
      <c r="AX1207" s="365">
        <v>0.0525394045534151</v>
      </c>
      <c r="AY1207" s="145"/>
      <c r="AZ1207" s="143"/>
    </row>
    <row r="1208" spans="1:52">
      <c r="A1208" s="141"/>
      <c r="B1208" s="145"/>
      <c r="C1208" s="175" t="s">
        <v>1972</v>
      </c>
      <c r="D1208" s="169" t="s">
        <v>26</v>
      </c>
      <c r="E1208" s="169" t="s">
        <v>1973</v>
      </c>
      <c r="F1208" s="170" t="s">
        <v>2266</v>
      </c>
      <c r="G1208" s="198" t="s">
        <v>2267</v>
      </c>
      <c r="H1208" s="198" t="s">
        <v>2267</v>
      </c>
      <c r="I1208" s="198" t="s">
        <v>2267</v>
      </c>
      <c r="J1208" s="198" t="s">
        <v>2267</v>
      </c>
      <c r="K1208" s="171">
        <v>0.9</v>
      </c>
      <c r="L1208" s="172">
        <v>0.955882352941177</v>
      </c>
      <c r="M1208" s="172">
        <v>0.983050847457627</v>
      </c>
      <c r="N1208" s="173">
        <v>1</v>
      </c>
      <c r="O1208" s="173">
        <v>0.942826321467098</v>
      </c>
      <c r="P1208" s="359">
        <v>0.9</v>
      </c>
      <c r="Q1208" s="360">
        <v>0.986773858921162</v>
      </c>
      <c r="R1208" s="172">
        <v>0.978271854471956</v>
      </c>
      <c r="S1208" s="172">
        <v>0.987630827783064</v>
      </c>
      <c r="T1208" s="172">
        <v>0.982972538525955</v>
      </c>
      <c r="U1208" s="359">
        <v>0.9</v>
      </c>
      <c r="V1208" s="172">
        <v>0.934128630705394</v>
      </c>
      <c r="W1208" s="172">
        <v>0.943153107630116</v>
      </c>
      <c r="X1208" s="172">
        <v>0.953060577228037</v>
      </c>
      <c r="Y1208" s="172">
        <v>0.94539469251427</v>
      </c>
      <c r="Z1208" s="359">
        <v>0.92</v>
      </c>
      <c r="AA1208" s="359">
        <v>0.948816378758797</v>
      </c>
      <c r="AB1208" s="359">
        <v>0.930054644808743</v>
      </c>
      <c r="AC1208" s="359">
        <v>0.965312190287413</v>
      </c>
      <c r="AD1208" s="359">
        <v>0.95886494719233</v>
      </c>
      <c r="AE1208" s="359">
        <v>0.92</v>
      </c>
      <c r="AF1208" s="172">
        <v>0.983516483516483</v>
      </c>
      <c r="AG1208" s="172">
        <v>0.940221402214022</v>
      </c>
      <c r="AH1208" s="172">
        <v>0.99002800355167</v>
      </c>
      <c r="AI1208" s="172">
        <v>0.974785296789071</v>
      </c>
      <c r="AJ1208" s="359">
        <v>0.92</v>
      </c>
      <c r="AK1208" s="172">
        <v>0.969372693726937</v>
      </c>
      <c r="AL1208" s="172">
        <v>0.958830548926014</v>
      </c>
      <c r="AM1208" s="172">
        <v>0.977831715210356</v>
      </c>
      <c r="AN1208" s="172">
        <v>0.974938596300563</v>
      </c>
      <c r="AO1208" s="171">
        <v>0.99</v>
      </c>
      <c r="AP1208" s="361">
        <v>1</v>
      </c>
      <c r="AQ1208" s="361">
        <v>1</v>
      </c>
      <c r="AR1208" s="361">
        <v>1</v>
      </c>
      <c r="AS1208" s="362">
        <v>1</v>
      </c>
      <c r="AT1208" s="367">
        <v>0.0721861525408278</v>
      </c>
      <c r="AU1208" s="364">
        <v>0.0161290322580645</v>
      </c>
      <c r="AV1208" s="365">
        <v>0.0357142857142857</v>
      </c>
      <c r="AW1208" s="365">
        <v>0.0188679245283019</v>
      </c>
      <c r="AX1208" s="365">
        <v>0.0577105014191107</v>
      </c>
      <c r="AY1208" s="145"/>
      <c r="AZ1208" s="143"/>
    </row>
    <row r="1209" spans="1:52">
      <c r="A1209" s="141"/>
      <c r="B1209" s="145"/>
      <c r="C1209" s="175" t="s">
        <v>1972</v>
      </c>
      <c r="D1209" s="169" t="s">
        <v>26</v>
      </c>
      <c r="E1209" s="169" t="s">
        <v>1973</v>
      </c>
      <c r="F1209" s="170" t="s">
        <v>2268</v>
      </c>
      <c r="G1209" s="198" t="s">
        <v>2269</v>
      </c>
      <c r="H1209" s="198" t="s">
        <v>2269</v>
      </c>
      <c r="I1209" s="198" t="s">
        <v>2269</v>
      </c>
      <c r="J1209" s="198" t="s">
        <v>2269</v>
      </c>
      <c r="K1209" s="171">
        <v>0.9</v>
      </c>
      <c r="L1209" s="172">
        <v>1</v>
      </c>
      <c r="M1209" s="172">
        <v>1</v>
      </c>
      <c r="N1209" s="173">
        <v>1</v>
      </c>
      <c r="O1209" s="173">
        <v>0.995940460081191</v>
      </c>
      <c r="P1209" s="359">
        <v>0.9</v>
      </c>
      <c r="Q1209" s="360">
        <v>0.985568250150331</v>
      </c>
      <c r="R1209" s="172">
        <v>0.991935483870968</v>
      </c>
      <c r="S1209" s="172">
        <v>0.991858887381275</v>
      </c>
      <c r="T1209" s="172">
        <v>0.991456910490624</v>
      </c>
      <c r="U1209" s="359">
        <v>0.9</v>
      </c>
      <c r="V1209" s="172">
        <v>0.956704750450992</v>
      </c>
      <c r="W1209" s="172">
        <v>0.956989247311828</v>
      </c>
      <c r="X1209" s="172">
        <v>0.953867028493894</v>
      </c>
      <c r="Y1209" s="172">
        <v>0.958129208195574</v>
      </c>
      <c r="Z1209" s="359">
        <v>0.92</v>
      </c>
      <c r="AA1209" s="359">
        <v>0.975476839237057</v>
      </c>
      <c r="AB1209" s="359">
        <v>0.961850649350649</v>
      </c>
      <c r="AC1209" s="359">
        <v>0.975160256410256</v>
      </c>
      <c r="AD1209" s="359">
        <v>0.977143225058752</v>
      </c>
      <c r="AE1209" s="359">
        <v>0.92</v>
      </c>
      <c r="AF1209" s="172">
        <v>0.999748253508717</v>
      </c>
      <c r="AG1209" s="172">
        <v>0.991179713340684</v>
      </c>
      <c r="AH1209" s="172">
        <v>0.99707216258109</v>
      </c>
      <c r="AI1209" s="172">
        <v>0.992287791386097</v>
      </c>
      <c r="AJ1209" s="359">
        <v>0.92</v>
      </c>
      <c r="AK1209" s="172">
        <v>0.982485404503753</v>
      </c>
      <c r="AL1209" s="172">
        <v>0.976067270375162</v>
      </c>
      <c r="AM1209" s="172">
        <v>0.983835415135929</v>
      </c>
      <c r="AN1209" s="172">
        <v>0.985408305404995</v>
      </c>
      <c r="AO1209" s="171">
        <v>0.99</v>
      </c>
      <c r="AP1209" s="361">
        <v>1</v>
      </c>
      <c r="AQ1209" s="361">
        <v>1</v>
      </c>
      <c r="AR1209" s="361">
        <v>1</v>
      </c>
      <c r="AS1209" s="362">
        <v>1</v>
      </c>
      <c r="AT1209" s="367">
        <v>0.0721861525408278</v>
      </c>
      <c r="AU1209" s="364">
        <v>0.25</v>
      </c>
      <c r="AV1209" s="365">
        <v>0</v>
      </c>
      <c r="AW1209" s="365">
        <v>0</v>
      </c>
      <c r="AX1209" s="365">
        <v>0.0863095238095238</v>
      </c>
      <c r="AY1209" s="145"/>
      <c r="AZ1209" s="143"/>
    </row>
    <row r="1210" spans="1:52">
      <c r="A1210" s="141"/>
      <c r="B1210" s="145"/>
      <c r="C1210" s="175" t="s">
        <v>1972</v>
      </c>
      <c r="D1210" s="169" t="s">
        <v>26</v>
      </c>
      <c r="E1210" s="169" t="s">
        <v>1973</v>
      </c>
      <c r="F1210" s="170" t="s">
        <v>2270</v>
      </c>
      <c r="G1210" s="198" t="s">
        <v>2271</v>
      </c>
      <c r="H1210" s="198" t="s">
        <v>2271</v>
      </c>
      <c r="I1210" s="198" t="s">
        <v>2271</v>
      </c>
      <c r="J1210" s="198" t="s">
        <v>2271</v>
      </c>
      <c r="K1210" s="171">
        <v>0.9</v>
      </c>
      <c r="L1210" s="172">
        <v>1</v>
      </c>
      <c r="M1210" s="172">
        <v>0.972222222222222</v>
      </c>
      <c r="N1210" s="173">
        <v>0.971428571428571</v>
      </c>
      <c r="O1210" s="173">
        <v>0.981963927855711</v>
      </c>
      <c r="P1210" s="359">
        <v>0.9</v>
      </c>
      <c r="Q1210" s="360">
        <v>0.92865296803653</v>
      </c>
      <c r="R1210" s="172">
        <v>0.990707279297883</v>
      </c>
      <c r="S1210" s="172">
        <v>0.970139771283354</v>
      </c>
      <c r="T1210" s="172">
        <v>0.985527745321116</v>
      </c>
      <c r="U1210" s="359">
        <v>0.9</v>
      </c>
      <c r="V1210" s="172">
        <v>0.906963470319635</v>
      </c>
      <c r="W1210" s="172">
        <v>0.955601445534331</v>
      </c>
      <c r="X1210" s="172">
        <v>0.943456162642948</v>
      </c>
      <c r="Y1210" s="172">
        <v>0.948363159297296</v>
      </c>
      <c r="Z1210" s="359">
        <v>0.92</v>
      </c>
      <c r="AA1210" s="359">
        <v>0.964460784313726</v>
      </c>
      <c r="AB1210" s="359">
        <v>0.952975753122704</v>
      </c>
      <c r="AC1210" s="359">
        <v>0.97212780421482</v>
      </c>
      <c r="AD1210" s="359">
        <v>0.965627187184073</v>
      </c>
      <c r="AE1210" s="359">
        <v>0.92</v>
      </c>
      <c r="AF1210" s="172">
        <v>0.999331997327989</v>
      </c>
      <c r="AG1210" s="172">
        <v>0.999345977763244</v>
      </c>
      <c r="AH1210" s="172">
        <v>0.996478873239437</v>
      </c>
      <c r="AI1210" s="172">
        <v>0.998003709524838</v>
      </c>
      <c r="AJ1210" s="359">
        <v>0.92</v>
      </c>
      <c r="AK1210" s="172">
        <v>0.977803738317757</v>
      </c>
      <c r="AL1210" s="172">
        <v>0.970285021224985</v>
      </c>
      <c r="AM1210" s="172">
        <v>0.981609195402299</v>
      </c>
      <c r="AN1210" s="172">
        <v>0.979545116353605</v>
      </c>
      <c r="AO1210" s="171">
        <v>0.99</v>
      </c>
      <c r="AP1210" s="361">
        <v>1</v>
      </c>
      <c r="AQ1210" s="361">
        <v>1</v>
      </c>
      <c r="AR1210" s="361">
        <v>1</v>
      </c>
      <c r="AS1210" s="362">
        <v>1</v>
      </c>
      <c r="AT1210" s="367">
        <v>0.0721861525408278</v>
      </c>
      <c r="AU1210" s="364">
        <v>0</v>
      </c>
      <c r="AV1210" s="365">
        <v>0</v>
      </c>
      <c r="AW1210" s="365">
        <v>0.0833333333333333</v>
      </c>
      <c r="AX1210" s="365">
        <v>0.0337837837837838</v>
      </c>
      <c r="AY1210" s="145"/>
      <c r="AZ1210" s="143"/>
    </row>
    <row r="1211" spans="1:52">
      <c r="A1211" s="141"/>
      <c r="B1211" s="145"/>
      <c r="C1211" s="175" t="s">
        <v>1972</v>
      </c>
      <c r="D1211" s="169" t="s">
        <v>26</v>
      </c>
      <c r="E1211" s="169" t="s">
        <v>1973</v>
      </c>
      <c r="F1211" s="170" t="s">
        <v>2272</v>
      </c>
      <c r="G1211" s="198" t="s">
        <v>2273</v>
      </c>
      <c r="H1211" s="198" t="s">
        <v>2273</v>
      </c>
      <c r="I1211" s="198" t="s">
        <v>2273</v>
      </c>
      <c r="J1211" s="198" t="s">
        <v>2273</v>
      </c>
      <c r="K1211" s="171">
        <v>0.9</v>
      </c>
      <c r="L1211" s="172">
        <v>0.945945945945946</v>
      </c>
      <c r="M1211" s="172">
        <v>0.9375</v>
      </c>
      <c r="N1211" s="173">
        <v>0.972222222222222</v>
      </c>
      <c r="O1211" s="173">
        <v>0.963796477495108</v>
      </c>
      <c r="P1211" s="359">
        <v>0.9</v>
      </c>
      <c r="Q1211" s="360">
        <v>0.983285577841452</v>
      </c>
      <c r="R1211" s="172">
        <v>0.989981785063752</v>
      </c>
      <c r="S1211" s="172">
        <v>0.991046446558478</v>
      </c>
      <c r="T1211" s="172">
        <v>0.984574710228665</v>
      </c>
      <c r="U1211" s="359">
        <v>0.9</v>
      </c>
      <c r="V1211" s="172">
        <v>0.949856733524355</v>
      </c>
      <c r="W1211" s="172">
        <v>0.951275045537341</v>
      </c>
      <c r="X1211" s="172">
        <v>0.969222160044768</v>
      </c>
      <c r="Y1211" s="172">
        <v>0.953268900794901</v>
      </c>
      <c r="Z1211" s="359">
        <v>0.92</v>
      </c>
      <c r="AA1211" s="359">
        <v>0.954594594594595</v>
      </c>
      <c r="AB1211" s="359">
        <v>0.961159420289855</v>
      </c>
      <c r="AC1211" s="359">
        <v>0.966785290628707</v>
      </c>
      <c r="AD1211" s="359">
        <v>0.971261927640841</v>
      </c>
      <c r="AE1211" s="359">
        <v>0.92</v>
      </c>
      <c r="AF1211" s="172">
        <v>0.999190152251377</v>
      </c>
      <c r="AG1211" s="172">
        <v>0.998736690128136</v>
      </c>
      <c r="AH1211" s="172">
        <v>0.97517539125742</v>
      </c>
      <c r="AI1211" s="172">
        <v>0.990866541807855</v>
      </c>
      <c r="AJ1211" s="359">
        <v>0.92</v>
      </c>
      <c r="AK1211" s="172">
        <v>0.974163630341173</v>
      </c>
      <c r="AL1211" s="172">
        <v>0.978321856669217</v>
      </c>
      <c r="AM1211" s="172">
        <v>0.982435934350705</v>
      </c>
      <c r="AN1211" s="172">
        <v>0.98324334936684</v>
      </c>
      <c r="AO1211" s="171">
        <v>0.99</v>
      </c>
      <c r="AP1211" s="361">
        <v>1</v>
      </c>
      <c r="AQ1211" s="361">
        <v>1</v>
      </c>
      <c r="AR1211" s="361">
        <v>1</v>
      </c>
      <c r="AS1211" s="362">
        <v>1</v>
      </c>
      <c r="AT1211" s="367">
        <v>0.0721861525408278</v>
      </c>
      <c r="AU1211" s="364">
        <v>0</v>
      </c>
      <c r="AV1211" s="365">
        <v>0.0833333333333333</v>
      </c>
      <c r="AW1211" s="365">
        <v>0.230769230769231</v>
      </c>
      <c r="AX1211" s="365">
        <v>0.0657142857142857</v>
      </c>
      <c r="AY1211" s="145"/>
      <c r="AZ1211" s="143"/>
    </row>
    <row r="1212" spans="1:52">
      <c r="A1212" s="141"/>
      <c r="B1212" s="145"/>
      <c r="C1212" s="175" t="s">
        <v>1972</v>
      </c>
      <c r="D1212" s="169" t="s">
        <v>26</v>
      </c>
      <c r="E1212" s="169" t="s">
        <v>1973</v>
      </c>
      <c r="F1212" s="170" t="s">
        <v>2274</v>
      </c>
      <c r="G1212" s="198" t="s">
        <v>2275</v>
      </c>
      <c r="H1212" s="198" t="s">
        <v>2275</v>
      </c>
      <c r="I1212" s="198" t="s">
        <v>2275</v>
      </c>
      <c r="J1212" s="198" t="s">
        <v>2275</v>
      </c>
      <c r="K1212" s="171">
        <v>0.9</v>
      </c>
      <c r="L1212" s="172">
        <v>0.961538461538462</v>
      </c>
      <c r="M1212" s="172">
        <v>1</v>
      </c>
      <c r="N1212" s="173">
        <v>0.956521739130435</v>
      </c>
      <c r="O1212" s="173">
        <v>0.938746438746439</v>
      </c>
      <c r="P1212" s="359">
        <v>0.9</v>
      </c>
      <c r="Q1212" s="360">
        <v>0.992937853107345</v>
      </c>
      <c r="R1212" s="172">
        <v>0.985376044568245</v>
      </c>
      <c r="S1212" s="172">
        <v>0.992714025500911</v>
      </c>
      <c r="T1212" s="172">
        <v>0.993078512396694</v>
      </c>
      <c r="U1212" s="359">
        <v>0.9</v>
      </c>
      <c r="V1212" s="172">
        <v>0.927966101694915</v>
      </c>
      <c r="W1212" s="172">
        <v>0.925487465181059</v>
      </c>
      <c r="X1212" s="172">
        <v>0.9408014571949</v>
      </c>
      <c r="Y1212" s="172">
        <v>0.938481404958678</v>
      </c>
      <c r="Z1212" s="359">
        <v>0.92</v>
      </c>
      <c r="AA1212" s="359">
        <v>0.939244663382594</v>
      </c>
      <c r="AB1212" s="359">
        <v>0.934612031386225</v>
      </c>
      <c r="AC1212" s="359">
        <v>0.957695769576958</v>
      </c>
      <c r="AD1212" s="359">
        <v>0.957587450186603</v>
      </c>
      <c r="AE1212" s="359">
        <v>0.92</v>
      </c>
      <c r="AF1212" s="172">
        <v>0.994498381877023</v>
      </c>
      <c r="AG1212" s="172">
        <v>0.998048304464504</v>
      </c>
      <c r="AH1212" s="172">
        <v>0.996959064327485</v>
      </c>
      <c r="AI1212" s="172">
        <v>0.994526701048078</v>
      </c>
      <c r="AJ1212" s="359">
        <v>0.92</v>
      </c>
      <c r="AK1212" s="172">
        <v>0.959012345679012</v>
      </c>
      <c r="AL1212" s="172">
        <v>0.955090979481223</v>
      </c>
      <c r="AM1212" s="172">
        <v>0.97012222725215</v>
      </c>
      <c r="AN1212" s="172">
        <v>0.970215669827549</v>
      </c>
      <c r="AO1212" s="171">
        <v>0.99</v>
      </c>
      <c r="AP1212" s="361">
        <v>1</v>
      </c>
      <c r="AQ1212" s="361">
        <v>1</v>
      </c>
      <c r="AR1212" s="361">
        <v>1</v>
      </c>
      <c r="AS1212" s="362">
        <v>1</v>
      </c>
      <c r="AT1212" s="367">
        <v>0.0721861525408278</v>
      </c>
      <c r="AU1212" s="364">
        <v>0.1</v>
      </c>
      <c r="AV1212" s="365">
        <v>0</v>
      </c>
      <c r="AW1212" s="365">
        <v>0.0625</v>
      </c>
      <c r="AX1212" s="365">
        <v>0.0304054054054054</v>
      </c>
      <c r="AY1212" s="145"/>
      <c r="AZ1212" s="143"/>
    </row>
    <row r="1213" spans="1:52">
      <c r="A1213" s="141"/>
      <c r="B1213" s="145"/>
      <c r="C1213" s="175" t="s">
        <v>1972</v>
      </c>
      <c r="D1213" s="169" t="s">
        <v>26</v>
      </c>
      <c r="E1213" s="169" t="s">
        <v>1973</v>
      </c>
      <c r="F1213" s="170" t="s">
        <v>2276</v>
      </c>
      <c r="G1213" s="198" t="s">
        <v>2277</v>
      </c>
      <c r="H1213" s="198" t="s">
        <v>2277</v>
      </c>
      <c r="I1213" s="198" t="s">
        <v>2277</v>
      </c>
      <c r="J1213" s="198" t="s">
        <v>2277</v>
      </c>
      <c r="K1213" s="171">
        <v>0.9</v>
      </c>
      <c r="L1213" s="172">
        <v>0.909090909090909</v>
      </c>
      <c r="M1213" s="172">
        <v>0.9</v>
      </c>
      <c r="N1213" s="173">
        <v>0.883720930232558</v>
      </c>
      <c r="O1213" s="173">
        <v>0.895734597156398</v>
      </c>
      <c r="P1213" s="359">
        <v>0.9</v>
      </c>
      <c r="Q1213" s="360">
        <v>0.98733660130719</v>
      </c>
      <c r="R1213" s="172">
        <v>0.869074492099323</v>
      </c>
      <c r="S1213" s="172">
        <v>0.952925045703839</v>
      </c>
      <c r="T1213" s="172">
        <v>0.961036579344591</v>
      </c>
      <c r="U1213" s="359">
        <v>0.9</v>
      </c>
      <c r="V1213" s="172">
        <v>0.91421568627451</v>
      </c>
      <c r="W1213" s="172">
        <v>0.901053423626787</v>
      </c>
      <c r="X1213" s="172">
        <v>0.941499085923218</v>
      </c>
      <c r="Y1213" s="172">
        <v>0.933528009367021</v>
      </c>
      <c r="Z1213" s="359">
        <v>0.92</v>
      </c>
      <c r="AA1213" s="359">
        <v>0.921328671328671</v>
      </c>
      <c r="AB1213" s="359">
        <v>0.928748144482929</v>
      </c>
      <c r="AC1213" s="359">
        <v>0.943984413054067</v>
      </c>
      <c r="AD1213" s="359">
        <v>0.956355818328406</v>
      </c>
      <c r="AE1213" s="359">
        <v>0.92</v>
      </c>
      <c r="AF1213" s="172">
        <v>0.997366110623354</v>
      </c>
      <c r="AG1213" s="172">
        <v>0.99614861803353</v>
      </c>
      <c r="AH1213" s="172">
        <v>0.99774584389969</v>
      </c>
      <c r="AI1213" s="172">
        <v>0.973449097647269</v>
      </c>
      <c r="AJ1213" s="359">
        <v>0.92</v>
      </c>
      <c r="AK1213" s="172">
        <v>0.958518930957684</v>
      </c>
      <c r="AL1213" s="172">
        <v>0.955759777730284</v>
      </c>
      <c r="AM1213" s="172">
        <v>0.965338363593492</v>
      </c>
      <c r="AN1213" s="172">
        <v>0.973372687669676</v>
      </c>
      <c r="AO1213" s="171">
        <v>0.99</v>
      </c>
      <c r="AP1213" s="361">
        <v>1</v>
      </c>
      <c r="AQ1213" s="361">
        <v>1</v>
      </c>
      <c r="AR1213" s="361">
        <v>1</v>
      </c>
      <c r="AS1213" s="362">
        <v>1</v>
      </c>
      <c r="AT1213" s="367">
        <v>0.0721861525408278</v>
      </c>
      <c r="AU1213" s="364">
        <v>0.117647058823529</v>
      </c>
      <c r="AV1213" s="365">
        <v>0.1</v>
      </c>
      <c r="AW1213" s="365">
        <v>0</v>
      </c>
      <c r="AX1213" s="365">
        <v>0.0392156862745098</v>
      </c>
      <c r="AY1213" s="145"/>
      <c r="AZ1213" s="143"/>
    </row>
    <row r="1214" spans="1:52">
      <c r="A1214" s="141"/>
      <c r="B1214" s="145"/>
      <c r="C1214" s="175" t="s">
        <v>1972</v>
      </c>
      <c r="D1214" s="169" t="s">
        <v>26</v>
      </c>
      <c r="E1214" s="169" t="s">
        <v>1973</v>
      </c>
      <c r="F1214" s="170" t="s">
        <v>2278</v>
      </c>
      <c r="G1214" s="198" t="s">
        <v>2279</v>
      </c>
      <c r="H1214" s="198" t="s">
        <v>2279</v>
      </c>
      <c r="I1214" s="198" t="s">
        <v>2279</v>
      </c>
      <c r="J1214" s="198" t="s">
        <v>2279</v>
      </c>
      <c r="K1214" s="171">
        <v>0.9</v>
      </c>
      <c r="L1214" s="172">
        <v>1</v>
      </c>
      <c r="M1214" s="172">
        <v>1</v>
      </c>
      <c r="N1214" s="173">
        <v>0.974358974358974</v>
      </c>
      <c r="O1214" s="173">
        <v>0.992039800995025</v>
      </c>
      <c r="P1214" s="359">
        <v>0.9</v>
      </c>
      <c r="Q1214" s="360">
        <v>0.989564149785144</v>
      </c>
      <c r="R1214" s="172">
        <v>0.99548532731377</v>
      </c>
      <c r="S1214" s="172">
        <v>0.965831435079727</v>
      </c>
      <c r="T1214" s="172">
        <v>0.986785250634579</v>
      </c>
      <c r="U1214" s="359">
        <v>0.9</v>
      </c>
      <c r="V1214" s="172">
        <v>0.929404542664211</v>
      </c>
      <c r="W1214" s="172">
        <v>0.956546275395034</v>
      </c>
      <c r="X1214" s="172">
        <v>0.962034927866363</v>
      </c>
      <c r="Y1214" s="172">
        <v>0.957197388052471</v>
      </c>
      <c r="Z1214" s="359">
        <v>0.92</v>
      </c>
      <c r="AA1214" s="359">
        <v>0.96</v>
      </c>
      <c r="AB1214" s="359">
        <v>0.96875</v>
      </c>
      <c r="AC1214" s="359">
        <v>0.96695886716116</v>
      </c>
      <c r="AD1214" s="359">
        <v>0.977304627096467</v>
      </c>
      <c r="AE1214" s="359">
        <v>0.92</v>
      </c>
      <c r="AF1214" s="172">
        <v>1</v>
      </c>
      <c r="AG1214" s="172">
        <v>1</v>
      </c>
      <c r="AH1214" s="172">
        <v>1</v>
      </c>
      <c r="AI1214" s="172">
        <v>0.999055891238671</v>
      </c>
      <c r="AJ1214" s="359">
        <v>0.92</v>
      </c>
      <c r="AK1214" s="172">
        <v>0.970575872215216</v>
      </c>
      <c r="AL1214" s="172">
        <v>0.975793775542282</v>
      </c>
      <c r="AM1214" s="172">
        <v>0.978928571428571</v>
      </c>
      <c r="AN1214" s="172">
        <v>0.984516652607075</v>
      </c>
      <c r="AO1214" s="171">
        <v>0.99</v>
      </c>
      <c r="AP1214" s="361">
        <v>1</v>
      </c>
      <c r="AQ1214" s="361">
        <v>1</v>
      </c>
      <c r="AR1214" s="361">
        <v>1</v>
      </c>
      <c r="AS1214" s="362">
        <v>1</v>
      </c>
      <c r="AT1214" s="367">
        <v>0.0721861525408278</v>
      </c>
      <c r="AU1214" s="364">
        <v>0</v>
      </c>
      <c r="AV1214" s="365">
        <v>0</v>
      </c>
      <c r="AW1214" s="365">
        <v>0</v>
      </c>
      <c r="AX1214" s="365">
        <v>0.0927835051546392</v>
      </c>
      <c r="AY1214" s="145"/>
      <c r="AZ1214" s="143"/>
    </row>
    <row r="1215" spans="1:52">
      <c r="A1215" s="141"/>
      <c r="B1215" s="145"/>
      <c r="C1215" s="175" t="s">
        <v>1972</v>
      </c>
      <c r="D1215" s="169" t="s">
        <v>26</v>
      </c>
      <c r="E1215" s="169" t="s">
        <v>1973</v>
      </c>
      <c r="F1215" s="170" t="s">
        <v>2280</v>
      </c>
      <c r="G1215" s="198" t="s">
        <v>2281</v>
      </c>
      <c r="H1215" s="198" t="s">
        <v>2281</v>
      </c>
      <c r="I1215" s="198" t="s">
        <v>2281</v>
      </c>
      <c r="J1215" s="198" t="s">
        <v>2281</v>
      </c>
      <c r="K1215" s="171">
        <v>0.9</v>
      </c>
      <c r="L1215" s="172">
        <v>0.967741935483871</v>
      </c>
      <c r="M1215" s="172">
        <v>0.96551724137931</v>
      </c>
      <c r="N1215" s="173">
        <v>0.966666666666667</v>
      </c>
      <c r="O1215" s="173">
        <v>0.985731272294887</v>
      </c>
      <c r="P1215" s="359">
        <v>0.9</v>
      </c>
      <c r="Q1215" s="360">
        <v>0.989348370927318</v>
      </c>
      <c r="R1215" s="172">
        <v>0.993284493284493</v>
      </c>
      <c r="S1215" s="172">
        <v>0.988786279683377</v>
      </c>
      <c r="T1215" s="172">
        <v>0.986811023622047</v>
      </c>
      <c r="U1215" s="359">
        <v>0.9</v>
      </c>
      <c r="V1215" s="172">
        <v>0.946741854636591</v>
      </c>
      <c r="W1215" s="172">
        <v>0.951770451770452</v>
      </c>
      <c r="X1215" s="172">
        <v>0.949868073878628</v>
      </c>
      <c r="Y1215" s="172">
        <v>0.955008748906387</v>
      </c>
      <c r="Z1215" s="359">
        <v>0.92</v>
      </c>
      <c r="AA1215" s="359">
        <v>0.936899862825789</v>
      </c>
      <c r="AB1215" s="359">
        <v>0.951965065502183</v>
      </c>
      <c r="AC1215" s="359">
        <v>0.966114457831325</v>
      </c>
      <c r="AD1215" s="359">
        <v>0.97005473864978</v>
      </c>
      <c r="AE1215" s="359">
        <v>0.92</v>
      </c>
      <c r="AF1215" s="172">
        <v>1</v>
      </c>
      <c r="AG1215" s="172">
        <v>0.998044965786901</v>
      </c>
      <c r="AH1215" s="172">
        <v>0.997220015885623</v>
      </c>
      <c r="AI1215" s="172">
        <v>0.997174495109186</v>
      </c>
      <c r="AJ1215" s="359">
        <v>0.92</v>
      </c>
      <c r="AK1215" s="172">
        <v>0.969032258064516</v>
      </c>
      <c r="AL1215" s="172">
        <v>0.967795484727756</v>
      </c>
      <c r="AM1215" s="172">
        <v>0.979606188466948</v>
      </c>
      <c r="AN1215" s="172">
        <v>0.981637005530587</v>
      </c>
      <c r="AO1215" s="171">
        <v>0.99</v>
      </c>
      <c r="AP1215" s="361">
        <v>1</v>
      </c>
      <c r="AQ1215" s="361">
        <v>1</v>
      </c>
      <c r="AR1215" s="361">
        <v>1</v>
      </c>
      <c r="AS1215" s="362">
        <v>1</v>
      </c>
      <c r="AT1215" s="367">
        <v>0.0721861525408278</v>
      </c>
      <c r="AU1215" s="364">
        <v>0</v>
      </c>
      <c r="AV1215" s="365">
        <v>0.05</v>
      </c>
      <c r="AW1215" s="365">
        <v>0</v>
      </c>
      <c r="AX1215" s="365">
        <v>0.0518134715025907</v>
      </c>
      <c r="AY1215" s="145"/>
      <c r="AZ1215" s="143"/>
    </row>
    <row r="1216" spans="1:52">
      <c r="A1216" s="141"/>
      <c r="B1216" s="145"/>
      <c r="C1216" s="175" t="s">
        <v>1972</v>
      </c>
      <c r="D1216" s="169" t="s">
        <v>26</v>
      </c>
      <c r="E1216" s="169" t="s">
        <v>1973</v>
      </c>
      <c r="F1216" s="170" t="s">
        <v>2282</v>
      </c>
      <c r="G1216" s="198" t="s">
        <v>2283</v>
      </c>
      <c r="H1216" s="198" t="s">
        <v>2283</v>
      </c>
      <c r="I1216" s="198" t="s">
        <v>2283</v>
      </c>
      <c r="J1216" s="198" t="s">
        <v>2283</v>
      </c>
      <c r="K1216" s="171">
        <v>0.9</v>
      </c>
      <c r="L1216" s="172">
        <v>0.961538461538462</v>
      </c>
      <c r="M1216" s="172">
        <v>0.943396226415094</v>
      </c>
      <c r="N1216" s="173">
        <v>0.96</v>
      </c>
      <c r="O1216" s="173">
        <v>0.958950201884253</v>
      </c>
      <c r="P1216" s="359">
        <v>0.9</v>
      </c>
      <c r="Q1216" s="360">
        <v>0.987341772151899</v>
      </c>
      <c r="R1216" s="172">
        <v>0.981953290870488</v>
      </c>
      <c r="S1216" s="172">
        <v>0.989686468646865</v>
      </c>
      <c r="T1216" s="172">
        <v>0.986805005935892</v>
      </c>
      <c r="U1216" s="359">
        <v>0.9</v>
      </c>
      <c r="V1216" s="172">
        <v>0.929420790180284</v>
      </c>
      <c r="W1216" s="172">
        <v>0.927459306440198</v>
      </c>
      <c r="X1216" s="172">
        <v>0.946369636963696</v>
      </c>
      <c r="Y1216" s="172">
        <v>0.943942916501781</v>
      </c>
      <c r="Z1216" s="359">
        <v>0.92</v>
      </c>
      <c r="AA1216" s="359">
        <v>0.938756855575868</v>
      </c>
      <c r="AB1216" s="359">
        <v>0.926155115511551</v>
      </c>
      <c r="AC1216" s="359">
        <v>0.947571981091534</v>
      </c>
      <c r="AD1216" s="359">
        <v>0.953178560299159</v>
      </c>
      <c r="AE1216" s="359">
        <v>0.92</v>
      </c>
      <c r="AF1216" s="172">
        <v>0.972972972972973</v>
      </c>
      <c r="AG1216" s="172">
        <v>0.991886409736308</v>
      </c>
      <c r="AH1216" s="172">
        <v>0.998412698412698</v>
      </c>
      <c r="AI1216" s="172">
        <v>0.993869936034115</v>
      </c>
      <c r="AJ1216" s="359">
        <v>0.92</v>
      </c>
      <c r="AK1216" s="172">
        <v>0.966765738989462</v>
      </c>
      <c r="AL1216" s="172">
        <v>0.951238095238095</v>
      </c>
      <c r="AM1216" s="172">
        <v>0.968427699431699</v>
      </c>
      <c r="AN1216" s="172">
        <v>0.973443457038656</v>
      </c>
      <c r="AO1216" s="171">
        <v>0.99</v>
      </c>
      <c r="AP1216" s="361">
        <v>1</v>
      </c>
      <c r="AQ1216" s="361">
        <v>1</v>
      </c>
      <c r="AR1216" s="361">
        <v>1</v>
      </c>
      <c r="AS1216" s="362">
        <v>1</v>
      </c>
      <c r="AT1216" s="367">
        <v>0.0721861525408278</v>
      </c>
      <c r="AU1216" s="364">
        <v>0.0384615384615385</v>
      </c>
      <c r="AV1216" s="365">
        <v>0</v>
      </c>
      <c r="AW1216" s="365">
        <v>0</v>
      </c>
      <c r="AX1216" s="365">
        <v>0.0444015444015444</v>
      </c>
      <c r="AY1216" s="145"/>
      <c r="AZ1216" s="143"/>
    </row>
    <row r="1217" spans="1:52">
      <c r="A1217" s="141"/>
      <c r="B1217" s="145"/>
      <c r="C1217" s="175" t="s">
        <v>1972</v>
      </c>
      <c r="D1217" s="169" t="s">
        <v>26</v>
      </c>
      <c r="E1217" s="169" t="s">
        <v>1973</v>
      </c>
      <c r="F1217" s="170" t="s">
        <v>2284</v>
      </c>
      <c r="G1217" s="198" t="s">
        <v>2285</v>
      </c>
      <c r="H1217" s="198" t="s">
        <v>2285</v>
      </c>
      <c r="I1217" s="198" t="s">
        <v>2285</v>
      </c>
      <c r="J1217" s="198" t="s">
        <v>2285</v>
      </c>
      <c r="K1217" s="171">
        <v>0.9</v>
      </c>
      <c r="L1217" s="172">
        <v>0.939393939393939</v>
      </c>
      <c r="M1217" s="172">
        <v>0.903225806451613</v>
      </c>
      <c r="N1217" s="173">
        <v>0.9</v>
      </c>
      <c r="O1217" s="173">
        <v>0.90625</v>
      </c>
      <c r="P1217" s="359">
        <v>0.9</v>
      </c>
      <c r="Q1217" s="360">
        <v>0.943396226415094</v>
      </c>
      <c r="R1217" s="172">
        <v>0.9082774049217</v>
      </c>
      <c r="S1217" s="172">
        <v>0.945474372955289</v>
      </c>
      <c r="T1217" s="172">
        <v>0.901750430484496</v>
      </c>
      <c r="U1217" s="359">
        <v>0.9</v>
      </c>
      <c r="V1217" s="172">
        <v>0.829056603773585</v>
      </c>
      <c r="W1217" s="172">
        <v>0.771172898689677</v>
      </c>
      <c r="X1217" s="172">
        <v>0.843693202471828</v>
      </c>
      <c r="Y1217" s="172">
        <v>0.845496326945232</v>
      </c>
      <c r="Z1217" s="359">
        <v>0.92</v>
      </c>
      <c r="AA1217" s="359">
        <v>0.903669724770642</v>
      </c>
      <c r="AB1217" s="359">
        <v>0.865714285714286</v>
      </c>
      <c r="AC1217" s="359">
        <v>0.914027149321267</v>
      </c>
      <c r="AD1217" s="359">
        <v>0.936976018717099</v>
      </c>
      <c r="AE1217" s="359">
        <v>0.92</v>
      </c>
      <c r="AF1217" s="172">
        <v>0.998036465638149</v>
      </c>
      <c r="AG1217" s="172">
        <v>0.999373923931758</v>
      </c>
      <c r="AH1217" s="172">
        <v>0.997641200366924</v>
      </c>
      <c r="AI1217" s="172">
        <v>0.992322820154175</v>
      </c>
      <c r="AJ1217" s="359">
        <v>0.92</v>
      </c>
      <c r="AK1217" s="172">
        <v>0.949125081011017</v>
      </c>
      <c r="AL1217" s="172">
        <v>0.920344737529381</v>
      </c>
      <c r="AM1217" s="172">
        <v>0.947275922671353</v>
      </c>
      <c r="AN1217" s="172">
        <v>0.963375245695999</v>
      </c>
      <c r="AO1217" s="171">
        <v>0.99</v>
      </c>
      <c r="AP1217" s="361">
        <v>1</v>
      </c>
      <c r="AQ1217" s="361">
        <v>1</v>
      </c>
      <c r="AR1217" s="361">
        <v>1</v>
      </c>
      <c r="AS1217" s="362">
        <v>1</v>
      </c>
      <c r="AT1217" s="367">
        <v>0.0721861525408278</v>
      </c>
      <c r="AU1217" s="364">
        <v>0</v>
      </c>
      <c r="AV1217" s="365">
        <v>0</v>
      </c>
      <c r="AW1217" s="365">
        <v>0.0333333333333333</v>
      </c>
      <c r="AX1217" s="365">
        <v>0.0958702064896755</v>
      </c>
      <c r="AY1217" s="145"/>
      <c r="AZ1217" s="143"/>
    </row>
    <row r="1218" spans="1:52">
      <c r="A1218" s="141"/>
      <c r="B1218" s="145"/>
      <c r="C1218" s="175" t="s">
        <v>1972</v>
      </c>
      <c r="D1218" s="169" t="s">
        <v>26</v>
      </c>
      <c r="E1218" s="169" t="s">
        <v>1973</v>
      </c>
      <c r="F1218" s="170" t="s">
        <v>2286</v>
      </c>
      <c r="G1218" s="198" t="s">
        <v>2287</v>
      </c>
      <c r="H1218" s="198" t="s">
        <v>2287</v>
      </c>
      <c r="I1218" s="198" t="s">
        <v>2287</v>
      </c>
      <c r="J1218" s="198" t="s">
        <v>2287</v>
      </c>
      <c r="K1218" s="171">
        <v>0.9</v>
      </c>
      <c r="L1218" s="172">
        <v>1</v>
      </c>
      <c r="M1218" s="172">
        <v>0.954545454545455</v>
      </c>
      <c r="N1218" s="173">
        <v>0.981132075471698</v>
      </c>
      <c r="O1218" s="173">
        <v>0.960468521229868</v>
      </c>
      <c r="P1218" s="359">
        <v>0.9</v>
      </c>
      <c r="Q1218" s="360">
        <v>0.913631969062198</v>
      </c>
      <c r="R1218" s="172">
        <v>0.893102570628659</v>
      </c>
      <c r="S1218" s="172">
        <v>0.970571263704559</v>
      </c>
      <c r="T1218" s="172">
        <v>0.951739173520959</v>
      </c>
      <c r="U1218" s="359">
        <v>0.9</v>
      </c>
      <c r="V1218" s="172">
        <v>0.770544634224944</v>
      </c>
      <c r="W1218" s="172">
        <v>0.726648002036142</v>
      </c>
      <c r="X1218" s="172">
        <v>0.792556260819388</v>
      </c>
      <c r="Y1218" s="172">
        <v>0.810316123278169</v>
      </c>
      <c r="Z1218" s="359">
        <v>0.92</v>
      </c>
      <c r="AA1218" s="359">
        <v>0.822018348623853</v>
      </c>
      <c r="AB1218" s="359">
        <v>0.705882352941177</v>
      </c>
      <c r="AC1218" s="359">
        <v>0.839954597048808</v>
      </c>
      <c r="AD1218" s="359">
        <v>0.828686622798676</v>
      </c>
      <c r="AE1218" s="359">
        <v>0.92</v>
      </c>
      <c r="AF1218" s="172">
        <v>1</v>
      </c>
      <c r="AG1218" s="172">
        <v>1</v>
      </c>
      <c r="AH1218" s="172">
        <v>1</v>
      </c>
      <c r="AI1218" s="172">
        <v>0.996914373875032</v>
      </c>
      <c r="AJ1218" s="359">
        <v>0.92</v>
      </c>
      <c r="AK1218" s="172">
        <v>0.880208333333333</v>
      </c>
      <c r="AL1218" s="172">
        <v>0.830592105263158</v>
      </c>
      <c r="AM1218" s="172">
        <v>0.916954221302047</v>
      </c>
      <c r="AN1218" s="172">
        <v>0.913834035595246</v>
      </c>
      <c r="AO1218" s="171">
        <v>0.99</v>
      </c>
      <c r="AP1218" s="361">
        <v>1</v>
      </c>
      <c r="AQ1218" s="361">
        <v>1</v>
      </c>
      <c r="AR1218" s="361">
        <v>1</v>
      </c>
      <c r="AS1218" s="362">
        <v>1</v>
      </c>
      <c r="AT1218" s="367">
        <v>0.0721861525408278</v>
      </c>
      <c r="AU1218" s="364">
        <v>0.0869565217391304</v>
      </c>
      <c r="AV1218" s="365">
        <v>0</v>
      </c>
      <c r="AW1218" s="365">
        <v>0.03125</v>
      </c>
      <c r="AX1218" s="365">
        <v>0.0849056603773585</v>
      </c>
      <c r="AY1218" s="145"/>
      <c r="AZ1218" s="143"/>
    </row>
    <row r="1219" spans="1:52">
      <c r="A1219" s="141"/>
      <c r="B1219" s="145"/>
      <c r="C1219" s="175" t="s">
        <v>1972</v>
      </c>
      <c r="D1219" s="169" t="s">
        <v>26</v>
      </c>
      <c r="E1219" s="169" t="s">
        <v>1973</v>
      </c>
      <c r="F1219" s="170" t="s">
        <v>2288</v>
      </c>
      <c r="G1219" s="198" t="s">
        <v>2289</v>
      </c>
      <c r="H1219" s="198" t="s">
        <v>2289</v>
      </c>
      <c r="I1219" s="198" t="s">
        <v>2289</v>
      </c>
      <c r="J1219" s="198" t="s">
        <v>2289</v>
      </c>
      <c r="K1219" s="171">
        <v>0.9</v>
      </c>
      <c r="L1219" s="172">
        <v>1</v>
      </c>
      <c r="M1219" s="172">
        <v>1</v>
      </c>
      <c r="N1219" s="173">
        <v>0.958333333333333</v>
      </c>
      <c r="O1219" s="173">
        <v>0.939807383627608</v>
      </c>
      <c r="P1219" s="359">
        <v>0.9</v>
      </c>
      <c r="Q1219" s="360">
        <v>0.994015957446808</v>
      </c>
      <c r="R1219" s="172">
        <v>0.987584345479082</v>
      </c>
      <c r="S1219" s="172">
        <v>0.994850045440775</v>
      </c>
      <c r="T1219" s="172">
        <v>0.991308536483203</v>
      </c>
      <c r="U1219" s="359">
        <v>0.9</v>
      </c>
      <c r="V1219" s="172">
        <v>0.914561170212766</v>
      </c>
      <c r="W1219" s="172">
        <v>0.873954116059379</v>
      </c>
      <c r="X1219" s="172">
        <v>0.932444713723114</v>
      </c>
      <c r="Y1219" s="172">
        <v>0.920300326715255</v>
      </c>
      <c r="Z1219" s="359">
        <v>0.92</v>
      </c>
      <c r="AA1219" s="359">
        <v>0.912</v>
      </c>
      <c r="AB1219" s="359">
        <v>0.891278375149343</v>
      </c>
      <c r="AC1219" s="359">
        <v>0.956756756756757</v>
      </c>
      <c r="AD1219" s="359">
        <v>0.942619856549641</v>
      </c>
      <c r="AE1219" s="359">
        <v>0.92</v>
      </c>
      <c r="AF1219" s="172">
        <v>1</v>
      </c>
      <c r="AG1219" s="172">
        <v>1</v>
      </c>
      <c r="AH1219" s="172">
        <v>1</v>
      </c>
      <c r="AI1219" s="172">
        <v>0.998814287831629</v>
      </c>
      <c r="AJ1219" s="359">
        <v>0.92</v>
      </c>
      <c r="AK1219" s="172">
        <v>0.957525655644242</v>
      </c>
      <c r="AL1219" s="172">
        <v>0.931748128577719</v>
      </c>
      <c r="AM1219" s="172">
        <v>0.976985894580549</v>
      </c>
      <c r="AN1219" s="172">
        <v>0.971903568824944</v>
      </c>
      <c r="AO1219" s="171">
        <v>0.99</v>
      </c>
      <c r="AP1219" s="361">
        <v>1</v>
      </c>
      <c r="AQ1219" s="361">
        <v>1</v>
      </c>
      <c r="AR1219" s="361">
        <v>1</v>
      </c>
      <c r="AS1219" s="362">
        <v>1</v>
      </c>
      <c r="AT1219" s="367">
        <v>0.0721861525408278</v>
      </c>
      <c r="AU1219" s="364">
        <v>0</v>
      </c>
      <c r="AV1219" s="365">
        <v>0.19047619047619</v>
      </c>
      <c r="AW1219" s="365">
        <v>0</v>
      </c>
      <c r="AX1219" s="365">
        <v>0.100303951367781</v>
      </c>
      <c r="AY1219" s="145"/>
      <c r="AZ1219" s="143"/>
    </row>
    <row r="1220" spans="1:52">
      <c r="A1220" s="141"/>
      <c r="B1220" s="145"/>
      <c r="C1220" s="175" t="s">
        <v>1972</v>
      </c>
      <c r="D1220" s="169" t="s">
        <v>235</v>
      </c>
      <c r="E1220" s="169" t="s">
        <v>1973</v>
      </c>
      <c r="F1220" s="170" t="s">
        <v>2290</v>
      </c>
      <c r="G1220" s="198" t="s">
        <v>2291</v>
      </c>
      <c r="H1220" s="198" t="s">
        <v>2291</v>
      </c>
      <c r="I1220" s="198" t="s">
        <v>2291</v>
      </c>
      <c r="J1220" s="198" t="s">
        <v>2291</v>
      </c>
      <c r="K1220" s="171">
        <v>0.9</v>
      </c>
      <c r="L1220" s="172" t="s">
        <v>40</v>
      </c>
      <c r="M1220" s="172" t="s">
        <v>40</v>
      </c>
      <c r="N1220" s="173" t="s">
        <v>40</v>
      </c>
      <c r="O1220" s="173" t="s">
        <v>40</v>
      </c>
      <c r="P1220" s="359">
        <v>0.9</v>
      </c>
      <c r="Q1220" s="360" t="s">
        <v>40</v>
      </c>
      <c r="R1220" s="172">
        <v>0</v>
      </c>
      <c r="S1220" s="172" t="s">
        <v>40</v>
      </c>
      <c r="T1220" s="172">
        <v>0</v>
      </c>
      <c r="U1220" s="359">
        <v>0.9</v>
      </c>
      <c r="V1220" s="172" t="s">
        <v>40</v>
      </c>
      <c r="W1220" s="172">
        <v>1</v>
      </c>
      <c r="X1220" s="172" t="s">
        <v>40</v>
      </c>
      <c r="Y1220" s="172">
        <v>1</v>
      </c>
      <c r="Z1220" s="359">
        <v>0.92</v>
      </c>
      <c r="AA1220" s="359" t="s">
        <v>40</v>
      </c>
      <c r="AB1220" s="359" t="s">
        <v>40</v>
      </c>
      <c r="AC1220" s="359" t="s">
        <v>40</v>
      </c>
      <c r="AD1220" s="359">
        <v>1</v>
      </c>
      <c r="AE1220" s="359">
        <v>0.92</v>
      </c>
      <c r="AF1220" s="172">
        <v>0.998926822724529</v>
      </c>
      <c r="AG1220" s="172">
        <v>0.993705743509048</v>
      </c>
      <c r="AH1220" s="172">
        <v>0.999070553443177</v>
      </c>
      <c r="AI1220" s="172">
        <v>0.960906545338756</v>
      </c>
      <c r="AJ1220" s="359">
        <v>0.92</v>
      </c>
      <c r="AK1220" s="172" t="s">
        <v>40</v>
      </c>
      <c r="AL1220" s="172">
        <v>1</v>
      </c>
      <c r="AM1220" s="172" t="s">
        <v>40</v>
      </c>
      <c r="AN1220" s="172">
        <v>1</v>
      </c>
      <c r="AO1220" s="171">
        <v>0.99</v>
      </c>
      <c r="AP1220" s="361">
        <v>1</v>
      </c>
      <c r="AQ1220" s="361">
        <v>1</v>
      </c>
      <c r="AR1220" s="361">
        <v>1</v>
      </c>
      <c r="AS1220" s="362">
        <v>1</v>
      </c>
      <c r="AT1220" s="367">
        <v>0.0721861525408278</v>
      </c>
      <c r="AU1220" s="364" t="s">
        <v>40</v>
      </c>
      <c r="AV1220" s="365" t="s">
        <v>40</v>
      </c>
      <c r="AW1220" s="365" t="s">
        <v>40</v>
      </c>
      <c r="AX1220" s="365" t="s">
        <v>40</v>
      </c>
      <c r="AY1220" s="145"/>
      <c r="AZ1220" s="143"/>
    </row>
    <row r="1221" spans="1:52">
      <c r="A1221" s="141"/>
      <c r="B1221" s="145"/>
      <c r="C1221" s="175" t="s">
        <v>1972</v>
      </c>
      <c r="D1221" s="169" t="s">
        <v>26</v>
      </c>
      <c r="E1221" s="169" t="s">
        <v>1973</v>
      </c>
      <c r="F1221" s="170" t="s">
        <v>2292</v>
      </c>
      <c r="G1221" s="198" t="s">
        <v>2293</v>
      </c>
      <c r="H1221" s="198" t="s">
        <v>2293</v>
      </c>
      <c r="I1221" s="198" t="s">
        <v>2293</v>
      </c>
      <c r="J1221" s="198" t="s">
        <v>2293</v>
      </c>
      <c r="K1221" s="171">
        <v>0.9</v>
      </c>
      <c r="L1221" s="172">
        <v>0.978723404255319</v>
      </c>
      <c r="M1221" s="172">
        <v>0.947368421052632</v>
      </c>
      <c r="N1221" s="173">
        <v>0.975609756097561</v>
      </c>
      <c r="O1221" s="173">
        <v>0.97626582278481</v>
      </c>
      <c r="P1221" s="359">
        <v>0.9</v>
      </c>
      <c r="Q1221" s="360">
        <v>0.989596879063719</v>
      </c>
      <c r="R1221" s="172">
        <v>0.982083609820836</v>
      </c>
      <c r="S1221" s="172">
        <v>0.989964877069744</v>
      </c>
      <c r="T1221" s="172">
        <v>0.981682934170357</v>
      </c>
      <c r="U1221" s="359">
        <v>0.9</v>
      </c>
      <c r="V1221" s="172">
        <v>0.882184655396619</v>
      </c>
      <c r="W1221" s="172">
        <v>0.731254147312541</v>
      </c>
      <c r="X1221" s="172">
        <v>0.865278474661315</v>
      </c>
      <c r="Y1221" s="172">
        <v>0.862020036978114</v>
      </c>
      <c r="Z1221" s="359">
        <v>0.92</v>
      </c>
      <c r="AA1221" s="359">
        <v>0.926300578034682</v>
      </c>
      <c r="AB1221" s="359">
        <v>0.83498023715415</v>
      </c>
      <c r="AC1221" s="359">
        <v>0.906846240179573</v>
      </c>
      <c r="AD1221" s="359">
        <v>0.922175905191718</v>
      </c>
      <c r="AE1221" s="359">
        <v>0.92</v>
      </c>
      <c r="AF1221" s="172">
        <v>0.99892259240842</v>
      </c>
      <c r="AG1221" s="172">
        <v>0.997925925925926</v>
      </c>
      <c r="AH1221" s="172">
        <v>0.997776703721605</v>
      </c>
      <c r="AI1221" s="172">
        <v>0.986666848627109</v>
      </c>
      <c r="AJ1221" s="359">
        <v>0.92</v>
      </c>
      <c r="AK1221" s="172">
        <v>0.944456689442363</v>
      </c>
      <c r="AL1221" s="172">
        <v>0.886679920477137</v>
      </c>
      <c r="AM1221" s="172">
        <v>0.951404551978675</v>
      </c>
      <c r="AN1221" s="172">
        <v>0.953487412014834</v>
      </c>
      <c r="AO1221" s="171">
        <v>0.99</v>
      </c>
      <c r="AP1221" s="361">
        <v>1</v>
      </c>
      <c r="AQ1221" s="361">
        <v>1</v>
      </c>
      <c r="AR1221" s="361">
        <v>1</v>
      </c>
      <c r="AS1221" s="362">
        <v>1</v>
      </c>
      <c r="AT1221" s="367">
        <v>0.0721861525408278</v>
      </c>
      <c r="AU1221" s="364">
        <v>0.0136986301369863</v>
      </c>
      <c r="AV1221" s="365">
        <v>0.0169491525423729</v>
      </c>
      <c r="AW1221" s="365">
        <v>0.0454545454545455</v>
      </c>
      <c r="AX1221" s="365">
        <v>0.0667714061272584</v>
      </c>
      <c r="AY1221" s="145"/>
      <c r="AZ1221" s="143"/>
    </row>
    <row r="1222" spans="1:52">
      <c r="A1222" s="141"/>
      <c r="B1222" s="145"/>
      <c r="C1222" s="175" t="s">
        <v>1972</v>
      </c>
      <c r="D1222" s="169" t="s">
        <v>26</v>
      </c>
      <c r="E1222" s="169" t="s">
        <v>1973</v>
      </c>
      <c r="F1222" s="170" t="s">
        <v>2294</v>
      </c>
      <c r="G1222" s="199" t="s">
        <v>2295</v>
      </c>
      <c r="H1222" s="199" t="s">
        <v>2295</v>
      </c>
      <c r="I1222" s="199" t="s">
        <v>2295</v>
      </c>
      <c r="J1222" s="199" t="s">
        <v>2295</v>
      </c>
      <c r="K1222" s="171">
        <v>0.9</v>
      </c>
      <c r="L1222" s="172">
        <v>0.96969696969697</v>
      </c>
      <c r="M1222" s="172">
        <v>0.884615384615385</v>
      </c>
      <c r="N1222" s="173">
        <v>0.96551724137931</v>
      </c>
      <c r="O1222" s="173">
        <v>0.968484848484849</v>
      </c>
      <c r="P1222" s="359">
        <v>0.9</v>
      </c>
      <c r="Q1222" s="360">
        <v>0.991066736731477</v>
      </c>
      <c r="R1222" s="172">
        <v>0.977262789680805</v>
      </c>
      <c r="S1222" s="172">
        <v>0.977239709443099</v>
      </c>
      <c r="T1222" s="172">
        <v>0.976728789433613</v>
      </c>
      <c r="U1222" s="359">
        <v>0.9</v>
      </c>
      <c r="V1222" s="172">
        <v>0.884918549658434</v>
      </c>
      <c r="W1222" s="172">
        <v>0.769129864451246</v>
      </c>
      <c r="X1222" s="172">
        <v>0.858595641646489</v>
      </c>
      <c r="Y1222" s="172">
        <v>0.864229203217584</v>
      </c>
      <c r="Z1222" s="359">
        <v>0.92</v>
      </c>
      <c r="AA1222" s="359">
        <v>0.887671232876712</v>
      </c>
      <c r="AB1222" s="359">
        <v>0.845714285714286</v>
      </c>
      <c r="AC1222" s="359">
        <v>0.878787878787879</v>
      </c>
      <c r="AD1222" s="359">
        <v>0.899809920902569</v>
      </c>
      <c r="AE1222" s="359">
        <v>0.92</v>
      </c>
      <c r="AF1222" s="172">
        <v>0.999362244897959</v>
      </c>
      <c r="AG1222" s="172">
        <v>0.998110831234257</v>
      </c>
      <c r="AH1222" s="172">
        <v>0.995761078998073</v>
      </c>
      <c r="AI1222" s="172">
        <v>0.99743814125734</v>
      </c>
      <c r="AJ1222" s="359">
        <v>0.92</v>
      </c>
      <c r="AK1222" s="172">
        <v>0.944933920704846</v>
      </c>
      <c r="AL1222" s="172">
        <v>0.85211517952364</v>
      </c>
      <c r="AM1222" s="172">
        <v>0.916222391469916</v>
      </c>
      <c r="AN1222" s="172">
        <v>0.939479239971851</v>
      </c>
      <c r="AO1222" s="171">
        <v>0.99</v>
      </c>
      <c r="AP1222" s="361">
        <v>1</v>
      </c>
      <c r="AQ1222" s="361">
        <v>1</v>
      </c>
      <c r="AR1222" s="361">
        <v>1</v>
      </c>
      <c r="AS1222" s="362">
        <v>1</v>
      </c>
      <c r="AT1222" s="367">
        <v>0.0721861525408278</v>
      </c>
      <c r="AU1222" s="364">
        <v>0</v>
      </c>
      <c r="AV1222" s="365">
        <v>0.1</v>
      </c>
      <c r="AW1222" s="365">
        <v>0.136363636363636</v>
      </c>
      <c r="AX1222" s="365">
        <v>0.0904255319148936</v>
      </c>
      <c r="AY1222" s="145"/>
      <c r="AZ1222" s="143"/>
    </row>
    <row r="1223" spans="1:52">
      <c r="A1223" s="141"/>
      <c r="B1223" s="145"/>
      <c r="C1223" s="175" t="s">
        <v>1972</v>
      </c>
      <c r="D1223" s="169" t="s">
        <v>235</v>
      </c>
      <c r="E1223" s="169" t="s">
        <v>1973</v>
      </c>
      <c r="F1223" s="170" t="s">
        <v>2296</v>
      </c>
      <c r="G1223" s="198" t="s">
        <v>2297</v>
      </c>
      <c r="H1223" s="198" t="s">
        <v>2297</v>
      </c>
      <c r="I1223" s="198" t="s">
        <v>2297</v>
      </c>
      <c r="J1223" s="198" t="s">
        <v>2297</v>
      </c>
      <c r="K1223" s="171">
        <v>0.9</v>
      </c>
      <c r="L1223" s="172" t="s">
        <v>40</v>
      </c>
      <c r="M1223" s="172" t="s">
        <v>40</v>
      </c>
      <c r="N1223" s="173" t="s">
        <v>40</v>
      </c>
      <c r="O1223" s="173" t="s">
        <v>40</v>
      </c>
      <c r="P1223" s="359">
        <v>0.9</v>
      </c>
      <c r="Q1223" s="360">
        <v>0</v>
      </c>
      <c r="R1223" s="172" t="s">
        <v>40</v>
      </c>
      <c r="S1223" s="172">
        <v>0</v>
      </c>
      <c r="T1223" s="172">
        <v>0.0188679245283019</v>
      </c>
      <c r="U1223" s="359">
        <v>0.9</v>
      </c>
      <c r="V1223" s="172">
        <v>0.666666666666667</v>
      </c>
      <c r="W1223" s="172" t="s">
        <v>40</v>
      </c>
      <c r="X1223" s="172">
        <v>1</v>
      </c>
      <c r="Y1223" s="172">
        <v>0.981132075471698</v>
      </c>
      <c r="Z1223" s="359">
        <v>0.92</v>
      </c>
      <c r="AA1223" s="359" t="s">
        <v>40</v>
      </c>
      <c r="AB1223" s="359">
        <v>0</v>
      </c>
      <c r="AC1223" s="359" t="s">
        <v>40</v>
      </c>
      <c r="AD1223" s="359">
        <v>0.857142857142857</v>
      </c>
      <c r="AE1223" s="359">
        <v>0.92</v>
      </c>
      <c r="AF1223" s="172">
        <v>0.998370561477358</v>
      </c>
      <c r="AG1223" s="172">
        <v>0.997628927089508</v>
      </c>
      <c r="AH1223" s="172">
        <v>0.998412383409407</v>
      </c>
      <c r="AI1223" s="172">
        <v>0.972247647753154</v>
      </c>
      <c r="AJ1223" s="359">
        <v>0.92</v>
      </c>
      <c r="AK1223" s="172">
        <v>0.666666666666667</v>
      </c>
      <c r="AL1223" s="172">
        <v>0</v>
      </c>
      <c r="AM1223" s="172">
        <v>1</v>
      </c>
      <c r="AN1223" s="172">
        <v>0.972222222222222</v>
      </c>
      <c r="AO1223" s="171">
        <v>0.99</v>
      </c>
      <c r="AP1223" s="361">
        <v>1</v>
      </c>
      <c r="AQ1223" s="361">
        <v>1</v>
      </c>
      <c r="AR1223" s="361">
        <v>1</v>
      </c>
      <c r="AS1223" s="362">
        <v>1</v>
      </c>
      <c r="AT1223" s="367">
        <v>0.0721861525408278</v>
      </c>
      <c r="AU1223" s="364" t="s">
        <v>40</v>
      </c>
      <c r="AV1223" s="365" t="s">
        <v>40</v>
      </c>
      <c r="AW1223" s="365" t="s">
        <v>40</v>
      </c>
      <c r="AX1223" s="365" t="s">
        <v>40</v>
      </c>
      <c r="AY1223" s="145"/>
      <c r="AZ1223" s="143"/>
    </row>
    <row r="1224" spans="1:52">
      <c r="A1224" s="141"/>
      <c r="B1224" s="145"/>
      <c r="C1224" s="175" t="s">
        <v>1972</v>
      </c>
      <c r="D1224" s="169" t="s">
        <v>235</v>
      </c>
      <c r="E1224" s="169" t="s">
        <v>1973</v>
      </c>
      <c r="F1224" s="170" t="s">
        <v>2298</v>
      </c>
      <c r="G1224" s="198" t="s">
        <v>2299</v>
      </c>
      <c r="H1224" s="198" t="s">
        <v>2299</v>
      </c>
      <c r="I1224" s="198" t="s">
        <v>2299</v>
      </c>
      <c r="J1224" s="198" t="s">
        <v>2299</v>
      </c>
      <c r="K1224" s="171">
        <v>0.9</v>
      </c>
      <c r="L1224" s="172" t="s">
        <v>40</v>
      </c>
      <c r="M1224" s="172" t="s">
        <v>40</v>
      </c>
      <c r="N1224" s="173" t="s">
        <v>40</v>
      </c>
      <c r="O1224" s="173" t="s">
        <v>40</v>
      </c>
      <c r="P1224" s="359">
        <v>0.9</v>
      </c>
      <c r="Q1224" s="360">
        <v>0.995180722891566</v>
      </c>
      <c r="R1224" s="172">
        <v>0.995680345572354</v>
      </c>
      <c r="S1224" s="172">
        <v>0.995642701525055</v>
      </c>
      <c r="T1224" s="172">
        <v>0.991264131551901</v>
      </c>
      <c r="U1224" s="359">
        <v>0.9</v>
      </c>
      <c r="V1224" s="172">
        <v>0.997590361445783</v>
      </c>
      <c r="W1224" s="172">
        <v>1</v>
      </c>
      <c r="X1224" s="172">
        <v>0.997821350762527</v>
      </c>
      <c r="Y1224" s="172">
        <v>0.995889003083248</v>
      </c>
      <c r="Z1224" s="359">
        <v>0.92</v>
      </c>
      <c r="AA1224" s="359">
        <v>1</v>
      </c>
      <c r="AB1224" s="359">
        <v>0.985815602836879</v>
      </c>
      <c r="AC1224" s="359">
        <v>1</v>
      </c>
      <c r="AD1224" s="359">
        <v>0.997883597883598</v>
      </c>
      <c r="AE1224" s="359">
        <v>0.92</v>
      </c>
      <c r="AF1224" s="172">
        <v>0.997224840297413</v>
      </c>
      <c r="AG1224" s="172">
        <v>0.998856358645929</v>
      </c>
      <c r="AH1224" s="172">
        <v>0.988589838244177</v>
      </c>
      <c r="AI1224" s="172">
        <v>0.990658996970552</v>
      </c>
      <c r="AJ1224" s="359">
        <v>0.92</v>
      </c>
      <c r="AK1224" s="172">
        <v>0.998272884283247</v>
      </c>
      <c r="AL1224" s="172">
        <v>0.996688741721854</v>
      </c>
      <c r="AM1224" s="172">
        <v>0.998491704374057</v>
      </c>
      <c r="AN1224" s="172">
        <v>0.996251777174615</v>
      </c>
      <c r="AO1224" s="171">
        <v>0.99</v>
      </c>
      <c r="AP1224" s="361">
        <v>1</v>
      </c>
      <c r="AQ1224" s="361">
        <v>1</v>
      </c>
      <c r="AR1224" s="361">
        <v>1</v>
      </c>
      <c r="AS1224" s="362">
        <v>1</v>
      </c>
      <c r="AT1224" s="367">
        <v>0.0721861525408278</v>
      </c>
      <c r="AU1224" s="364">
        <v>0</v>
      </c>
      <c r="AV1224" s="365">
        <v>0</v>
      </c>
      <c r="AW1224" s="365">
        <v>0</v>
      </c>
      <c r="AX1224" s="365">
        <v>0.000465116279069767</v>
      </c>
      <c r="AY1224" s="145"/>
      <c r="AZ1224" s="143"/>
    </row>
    <row r="1225" spans="1:52">
      <c r="A1225" s="141"/>
      <c r="B1225" s="145"/>
      <c r="C1225" s="175" t="s">
        <v>1972</v>
      </c>
      <c r="D1225" s="169" t="s">
        <v>26</v>
      </c>
      <c r="E1225" s="169" t="s">
        <v>1973</v>
      </c>
      <c r="F1225" s="170" t="s">
        <v>2300</v>
      </c>
      <c r="G1225" s="200" t="s">
        <v>2301</v>
      </c>
      <c r="H1225" s="200" t="s">
        <v>2301</v>
      </c>
      <c r="I1225" s="200" t="s">
        <v>2301</v>
      </c>
      <c r="J1225" s="200" t="s">
        <v>2301</v>
      </c>
      <c r="K1225" s="171">
        <v>0.9</v>
      </c>
      <c r="L1225" s="172">
        <v>1</v>
      </c>
      <c r="M1225" s="172">
        <v>1</v>
      </c>
      <c r="N1225" s="173">
        <v>0.944444444444444</v>
      </c>
      <c r="O1225" s="173">
        <v>0.911764705882353</v>
      </c>
      <c r="P1225" s="359">
        <v>0.9</v>
      </c>
      <c r="Q1225" s="360">
        <v>0.916415662650602</v>
      </c>
      <c r="R1225" s="172">
        <v>0.92578125</v>
      </c>
      <c r="S1225" s="172">
        <v>0.937590711175617</v>
      </c>
      <c r="T1225" s="172">
        <v>0.89667567808443</v>
      </c>
      <c r="U1225" s="359">
        <v>0.9</v>
      </c>
      <c r="V1225" s="172">
        <v>0.871987951807229</v>
      </c>
      <c r="W1225" s="172">
        <v>0.837890625</v>
      </c>
      <c r="X1225" s="172">
        <v>0.895500725689405</v>
      </c>
      <c r="Y1225" s="172">
        <v>0.865066397314399</v>
      </c>
      <c r="Z1225" s="359">
        <v>0.92</v>
      </c>
      <c r="AA1225" s="359">
        <v>0.907103825136612</v>
      </c>
      <c r="AB1225" s="359">
        <v>0.820861678004535</v>
      </c>
      <c r="AC1225" s="359">
        <v>0.931192660550459</v>
      </c>
      <c r="AD1225" s="359">
        <v>0.897176611934321</v>
      </c>
      <c r="AE1225" s="359">
        <v>0.92</v>
      </c>
      <c r="AF1225" s="172">
        <v>0.98037425832953</v>
      </c>
      <c r="AG1225" s="172">
        <v>0.991203518592563</v>
      </c>
      <c r="AH1225" s="172">
        <v>0.933582308142941</v>
      </c>
      <c r="AI1225" s="172">
        <v>0.934412175851674</v>
      </c>
      <c r="AJ1225" s="359">
        <v>0.92</v>
      </c>
      <c r="AK1225" s="172">
        <v>0.937426210153483</v>
      </c>
      <c r="AL1225" s="172">
        <v>0.903388973191705</v>
      </c>
      <c r="AM1225" s="172">
        <v>0.947107438016529</v>
      </c>
      <c r="AN1225" s="172">
        <v>0.943336158127391</v>
      </c>
      <c r="AO1225" s="171">
        <v>0.99</v>
      </c>
      <c r="AP1225" s="361">
        <v>1</v>
      </c>
      <c r="AQ1225" s="361">
        <v>1</v>
      </c>
      <c r="AR1225" s="361">
        <v>1</v>
      </c>
      <c r="AS1225" s="362">
        <v>1</v>
      </c>
      <c r="AT1225" s="367">
        <v>0.0721861525408278</v>
      </c>
      <c r="AU1225" s="364">
        <v>0.1</v>
      </c>
      <c r="AV1225" s="365">
        <v>0</v>
      </c>
      <c r="AW1225" s="365">
        <v>0</v>
      </c>
      <c r="AX1225" s="365">
        <v>0.0423076923076923</v>
      </c>
      <c r="AY1225" s="145"/>
      <c r="AZ1225" s="143"/>
    </row>
    <row r="1226" spans="1:52">
      <c r="A1226" s="141"/>
      <c r="B1226" s="145"/>
      <c r="C1226" s="175" t="s">
        <v>1972</v>
      </c>
      <c r="D1226" s="169" t="s">
        <v>235</v>
      </c>
      <c r="E1226" s="169" t="s">
        <v>1973</v>
      </c>
      <c r="F1226" s="170" t="s">
        <v>2302</v>
      </c>
      <c r="G1226" s="198" t="s">
        <v>2303</v>
      </c>
      <c r="H1226" s="198" t="s">
        <v>2303</v>
      </c>
      <c r="I1226" s="198" t="s">
        <v>2303</v>
      </c>
      <c r="J1226" s="198" t="s">
        <v>2303</v>
      </c>
      <c r="K1226" s="171">
        <v>0.9</v>
      </c>
      <c r="L1226" s="172" t="s">
        <v>40</v>
      </c>
      <c r="M1226" s="172" t="s">
        <v>40</v>
      </c>
      <c r="N1226" s="173" t="s">
        <v>40</v>
      </c>
      <c r="O1226" s="173" t="s">
        <v>40</v>
      </c>
      <c r="P1226" s="359">
        <v>0.9</v>
      </c>
      <c r="Q1226" s="360" t="s">
        <v>40</v>
      </c>
      <c r="R1226" s="172" t="s">
        <v>40</v>
      </c>
      <c r="S1226" s="172" t="s">
        <v>40</v>
      </c>
      <c r="T1226" s="172">
        <v>0</v>
      </c>
      <c r="U1226" s="359">
        <v>0.9</v>
      </c>
      <c r="V1226" s="172" t="s">
        <v>40</v>
      </c>
      <c r="W1226" s="172" t="s">
        <v>40</v>
      </c>
      <c r="X1226" s="172" t="s">
        <v>40</v>
      </c>
      <c r="Y1226" s="172">
        <v>1</v>
      </c>
      <c r="Z1226" s="359">
        <v>0.92</v>
      </c>
      <c r="AA1226" s="359" t="s">
        <v>40</v>
      </c>
      <c r="AB1226" s="359" t="s">
        <v>40</v>
      </c>
      <c r="AC1226" s="359" t="s">
        <v>40</v>
      </c>
      <c r="AD1226" s="359">
        <v>0.5</v>
      </c>
      <c r="AE1226" s="359">
        <v>0.92</v>
      </c>
      <c r="AF1226" s="172">
        <v>0.998383185125303</v>
      </c>
      <c r="AG1226" s="172">
        <v>0.998545454545455</v>
      </c>
      <c r="AH1226" s="172">
        <v>0.996724890829694</v>
      </c>
      <c r="AI1226" s="172">
        <v>0.927710697313549</v>
      </c>
      <c r="AJ1226" s="359">
        <v>0.92</v>
      </c>
      <c r="AK1226" s="172" t="s">
        <v>40</v>
      </c>
      <c r="AL1226" s="172" t="s">
        <v>40</v>
      </c>
      <c r="AM1226" s="172" t="s">
        <v>40</v>
      </c>
      <c r="AN1226" s="172">
        <v>0.9375</v>
      </c>
      <c r="AO1226" s="171">
        <v>0.99</v>
      </c>
      <c r="AP1226" s="361">
        <v>1</v>
      </c>
      <c r="AQ1226" s="361">
        <v>1</v>
      </c>
      <c r="AR1226" s="361">
        <v>1</v>
      </c>
      <c r="AS1226" s="362">
        <v>1</v>
      </c>
      <c r="AT1226" s="367">
        <v>0.0721861525408278</v>
      </c>
      <c r="AU1226" s="364" t="s">
        <v>40</v>
      </c>
      <c r="AV1226" s="365" t="s">
        <v>40</v>
      </c>
      <c r="AW1226" s="365" t="s">
        <v>40</v>
      </c>
      <c r="AX1226" s="365" t="s">
        <v>40</v>
      </c>
      <c r="AY1226" s="145"/>
      <c r="AZ1226" s="143"/>
    </row>
    <row r="1227" spans="1:52">
      <c r="A1227" s="141"/>
      <c r="B1227" s="145"/>
      <c r="C1227" s="175" t="s">
        <v>1972</v>
      </c>
      <c r="D1227" s="169" t="s">
        <v>26</v>
      </c>
      <c r="E1227" s="169" t="s">
        <v>1973</v>
      </c>
      <c r="F1227" s="170" t="s">
        <v>2304</v>
      </c>
      <c r="G1227" s="198" t="s">
        <v>2305</v>
      </c>
      <c r="H1227" s="198" t="s">
        <v>2305</v>
      </c>
      <c r="I1227" s="198" t="s">
        <v>2305</v>
      </c>
      <c r="J1227" s="198" t="s">
        <v>2305</v>
      </c>
      <c r="K1227" s="171">
        <v>0.9</v>
      </c>
      <c r="L1227" s="172">
        <v>0.935483870967742</v>
      </c>
      <c r="M1227" s="172">
        <v>0.963636363636364</v>
      </c>
      <c r="N1227" s="173">
        <v>0.967213114754098</v>
      </c>
      <c r="O1227" s="173">
        <v>0.965847813061714</v>
      </c>
      <c r="P1227" s="359">
        <v>0.9</v>
      </c>
      <c r="Q1227" s="360">
        <v>0.98302055406613</v>
      </c>
      <c r="R1227" s="172">
        <v>0.933224755700326</v>
      </c>
      <c r="S1227" s="172">
        <v>0.97466572836031</v>
      </c>
      <c r="T1227" s="172">
        <v>0.954948871310052</v>
      </c>
      <c r="U1227" s="359">
        <v>0.9</v>
      </c>
      <c r="V1227" s="172">
        <v>0.92627345844504</v>
      </c>
      <c r="W1227" s="172">
        <v>0.855299423703332</v>
      </c>
      <c r="X1227" s="172">
        <v>0.913300492610837</v>
      </c>
      <c r="Y1227" s="172">
        <v>0.899870617743528</v>
      </c>
      <c r="Z1227" s="359">
        <v>0.92</v>
      </c>
      <c r="AA1227" s="359">
        <v>0.960355029585799</v>
      </c>
      <c r="AB1227" s="359">
        <v>0.916299559471366</v>
      </c>
      <c r="AC1227" s="359">
        <v>0.952314814814815</v>
      </c>
      <c r="AD1227" s="359">
        <v>0.938889614062568</v>
      </c>
      <c r="AE1227" s="359">
        <v>0.92</v>
      </c>
      <c r="AF1227" s="172">
        <v>0.993574806387499</v>
      </c>
      <c r="AG1227" s="172">
        <v>0.986524314823254</v>
      </c>
      <c r="AH1227" s="172">
        <v>0.988678306307801</v>
      </c>
      <c r="AI1227" s="172">
        <v>0.926240163420692</v>
      </c>
      <c r="AJ1227" s="359">
        <v>0.92</v>
      </c>
      <c r="AK1227" s="172">
        <v>0.963478467761123</v>
      </c>
      <c r="AL1227" s="172">
        <v>0.938759226012368</v>
      </c>
      <c r="AM1227" s="172">
        <v>0.962443341247572</v>
      </c>
      <c r="AN1227" s="172">
        <v>0.963459903081679</v>
      </c>
      <c r="AO1227" s="171">
        <v>0.99</v>
      </c>
      <c r="AP1227" s="361">
        <v>1</v>
      </c>
      <c r="AQ1227" s="361">
        <v>1</v>
      </c>
      <c r="AR1227" s="361">
        <v>1</v>
      </c>
      <c r="AS1227" s="362">
        <v>1</v>
      </c>
      <c r="AT1227" s="367">
        <v>0.0721861525408278</v>
      </c>
      <c r="AU1227" s="364">
        <v>0.0535714285714286</v>
      </c>
      <c r="AV1227" s="365">
        <v>0.111111111111111</v>
      </c>
      <c r="AW1227" s="365">
        <v>0.0476190476190476</v>
      </c>
      <c r="AX1227" s="365">
        <v>0.0591497227356747</v>
      </c>
      <c r="AY1227" s="145"/>
      <c r="AZ1227" s="143"/>
    </row>
    <row r="1228" spans="1:52">
      <c r="A1228" s="141"/>
      <c r="B1228" s="145"/>
      <c r="C1228" s="175" t="s">
        <v>1972</v>
      </c>
      <c r="D1228" s="169" t="s">
        <v>26</v>
      </c>
      <c r="E1228" s="169" t="s">
        <v>1973</v>
      </c>
      <c r="F1228" s="170" t="s">
        <v>2306</v>
      </c>
      <c r="G1228" s="198" t="s">
        <v>2307</v>
      </c>
      <c r="H1228" s="198" t="s">
        <v>2307</v>
      </c>
      <c r="I1228" s="198" t="s">
        <v>2307</v>
      </c>
      <c r="J1228" s="198" t="s">
        <v>2307</v>
      </c>
      <c r="K1228" s="171">
        <v>0.9</v>
      </c>
      <c r="L1228" s="172">
        <v>0.942857142857143</v>
      </c>
      <c r="M1228" s="172">
        <v>0.940298507462687</v>
      </c>
      <c r="N1228" s="173">
        <v>0.917808219178082</v>
      </c>
      <c r="O1228" s="173">
        <v>0.930421533773489</v>
      </c>
      <c r="P1228" s="359">
        <v>0.9</v>
      </c>
      <c r="Q1228" s="360">
        <v>0.953016125821222</v>
      </c>
      <c r="R1228" s="172">
        <v>0.95595079787234</v>
      </c>
      <c r="S1228" s="172">
        <v>0.958186864014801</v>
      </c>
      <c r="T1228" s="172">
        <v>0.952299294259109</v>
      </c>
      <c r="U1228" s="359">
        <v>0.9</v>
      </c>
      <c r="V1228" s="172">
        <v>0.878359546087995</v>
      </c>
      <c r="W1228" s="172">
        <v>0.819813829787234</v>
      </c>
      <c r="X1228" s="172">
        <v>0.884921369102683</v>
      </c>
      <c r="Y1228" s="172">
        <v>0.880147023659058</v>
      </c>
      <c r="Z1228" s="359">
        <v>0.92</v>
      </c>
      <c r="AA1228" s="359">
        <v>0.897739504843918</v>
      </c>
      <c r="AB1228" s="359">
        <v>0.901706484641638</v>
      </c>
      <c r="AC1228" s="359">
        <v>0.899361022364217</v>
      </c>
      <c r="AD1228" s="359">
        <v>0.919037461352252</v>
      </c>
      <c r="AE1228" s="359">
        <v>0.92</v>
      </c>
      <c r="AF1228" s="172">
        <v>0.997627520759193</v>
      </c>
      <c r="AG1228" s="172">
        <v>0.931685273790537</v>
      </c>
      <c r="AH1228" s="172">
        <v>0.921951219512195</v>
      </c>
      <c r="AI1228" s="172">
        <v>0.951608960165401</v>
      </c>
      <c r="AJ1228" s="359">
        <v>0.92</v>
      </c>
      <c r="AK1228" s="172">
        <v>0.942036290322581</v>
      </c>
      <c r="AL1228" s="172">
        <v>0.933164015505948</v>
      </c>
      <c r="AM1228" s="172">
        <v>0.955685744329277</v>
      </c>
      <c r="AN1228" s="172">
        <v>0.960137588584613</v>
      </c>
      <c r="AO1228" s="171">
        <v>0.99</v>
      </c>
      <c r="AP1228" s="361">
        <v>1</v>
      </c>
      <c r="AQ1228" s="361">
        <v>1</v>
      </c>
      <c r="AR1228" s="361">
        <v>1</v>
      </c>
      <c r="AS1228" s="362">
        <v>1</v>
      </c>
      <c r="AT1228" s="367">
        <v>0.0721861525408278</v>
      </c>
      <c r="AU1228" s="364">
        <v>0.171428571428571</v>
      </c>
      <c r="AV1228" s="365">
        <v>0.0789473684210526</v>
      </c>
      <c r="AW1228" s="365">
        <v>0.0512820512820513</v>
      </c>
      <c r="AX1228" s="365">
        <v>0.100871731008717</v>
      </c>
      <c r="AY1228" s="145"/>
      <c r="AZ1228" s="143"/>
    </row>
    <row r="1229" spans="1:52">
      <c r="A1229" s="141"/>
      <c r="B1229" s="145"/>
      <c r="C1229" s="175" t="s">
        <v>1972</v>
      </c>
      <c r="D1229" s="169" t="s">
        <v>235</v>
      </c>
      <c r="E1229" s="169" t="s">
        <v>1973</v>
      </c>
      <c r="F1229" s="170" t="s">
        <v>2308</v>
      </c>
      <c r="G1229" s="198" t="s">
        <v>2309</v>
      </c>
      <c r="H1229" s="198" t="s">
        <v>2309</v>
      </c>
      <c r="I1229" s="198" t="s">
        <v>2309</v>
      </c>
      <c r="J1229" s="198" t="s">
        <v>2309</v>
      </c>
      <c r="K1229" s="171">
        <v>0.9</v>
      </c>
      <c r="L1229" s="172" t="s">
        <v>40</v>
      </c>
      <c r="M1229" s="172" t="s">
        <v>40</v>
      </c>
      <c r="N1229" s="173" t="s">
        <v>40</v>
      </c>
      <c r="O1229" s="173" t="s">
        <v>40</v>
      </c>
      <c r="P1229" s="359">
        <v>0.9</v>
      </c>
      <c r="Q1229" s="360" t="s">
        <v>40</v>
      </c>
      <c r="R1229" s="172">
        <v>1</v>
      </c>
      <c r="S1229" s="172" t="s">
        <v>40</v>
      </c>
      <c r="T1229" s="172">
        <v>1</v>
      </c>
      <c r="U1229" s="359">
        <v>0.9</v>
      </c>
      <c r="V1229" s="172" t="s">
        <v>40</v>
      </c>
      <c r="W1229" s="172">
        <v>1</v>
      </c>
      <c r="X1229" s="172" t="s">
        <v>40</v>
      </c>
      <c r="Y1229" s="172">
        <v>1</v>
      </c>
      <c r="Z1229" s="359">
        <v>0.92</v>
      </c>
      <c r="AA1229" s="359" t="s">
        <v>40</v>
      </c>
      <c r="AB1229" s="359" t="s">
        <v>40</v>
      </c>
      <c r="AC1229" s="359" t="s">
        <v>40</v>
      </c>
      <c r="AD1229" s="359">
        <v>1</v>
      </c>
      <c r="AE1229" s="359">
        <v>0.92</v>
      </c>
      <c r="AF1229" s="172">
        <v>1</v>
      </c>
      <c r="AG1229" s="172">
        <v>0.998416468725257</v>
      </c>
      <c r="AH1229" s="172">
        <v>1</v>
      </c>
      <c r="AI1229" s="172">
        <v>0.999128384936907</v>
      </c>
      <c r="AJ1229" s="359">
        <v>0.92</v>
      </c>
      <c r="AK1229" s="172" t="s">
        <v>40</v>
      </c>
      <c r="AL1229" s="172">
        <v>1</v>
      </c>
      <c r="AM1229" s="172" t="s">
        <v>40</v>
      </c>
      <c r="AN1229" s="172">
        <v>1</v>
      </c>
      <c r="AO1229" s="171">
        <v>0.99</v>
      </c>
      <c r="AP1229" s="361">
        <v>1</v>
      </c>
      <c r="AQ1229" s="361">
        <v>1</v>
      </c>
      <c r="AR1229" s="361">
        <v>1</v>
      </c>
      <c r="AS1229" s="362">
        <v>1</v>
      </c>
      <c r="AT1229" s="367">
        <v>0.0721861525408278</v>
      </c>
      <c r="AU1229" s="364" t="s">
        <v>40</v>
      </c>
      <c r="AV1229" s="365" t="s">
        <v>40</v>
      </c>
      <c r="AW1229" s="365" t="s">
        <v>40</v>
      </c>
      <c r="AX1229" s="365" t="s">
        <v>40</v>
      </c>
      <c r="AY1229" s="145"/>
      <c r="AZ1229" s="143"/>
    </row>
    <row r="1230" spans="1:52">
      <c r="A1230" s="141"/>
      <c r="B1230" s="145"/>
      <c r="C1230" s="175" t="s">
        <v>1972</v>
      </c>
      <c r="D1230" s="169" t="s">
        <v>26</v>
      </c>
      <c r="E1230" s="169" t="s">
        <v>1973</v>
      </c>
      <c r="F1230" s="170" t="s">
        <v>2310</v>
      </c>
      <c r="G1230" s="198" t="s">
        <v>2311</v>
      </c>
      <c r="H1230" s="198" t="s">
        <v>2311</v>
      </c>
      <c r="I1230" s="198" t="s">
        <v>2311</v>
      </c>
      <c r="J1230" s="198" t="s">
        <v>2311</v>
      </c>
      <c r="K1230" s="171">
        <v>0.9</v>
      </c>
      <c r="L1230" s="172">
        <v>0.980392156862745</v>
      </c>
      <c r="M1230" s="172">
        <v>0.96078431372549</v>
      </c>
      <c r="N1230" s="173">
        <v>0.961538461538462</v>
      </c>
      <c r="O1230" s="173">
        <v>0.933287950987066</v>
      </c>
      <c r="P1230" s="359">
        <v>0.9</v>
      </c>
      <c r="Q1230" s="360">
        <v>0.982022471910112</v>
      </c>
      <c r="R1230" s="172">
        <v>0.975758853288364</v>
      </c>
      <c r="S1230" s="172">
        <v>0.983508932661475</v>
      </c>
      <c r="T1230" s="172">
        <v>0.96314156685647</v>
      </c>
      <c r="U1230" s="359">
        <v>0.9</v>
      </c>
      <c r="V1230" s="172">
        <v>0.935081148564295</v>
      </c>
      <c r="W1230" s="172">
        <v>0.891441821247892</v>
      </c>
      <c r="X1230" s="172">
        <v>0.923957856161246</v>
      </c>
      <c r="Y1230" s="172">
        <v>0.919960730414294</v>
      </c>
      <c r="Z1230" s="359">
        <v>0.92</v>
      </c>
      <c r="AA1230" s="359">
        <v>0.946327683615819</v>
      </c>
      <c r="AB1230" s="359">
        <v>0.901109989909183</v>
      </c>
      <c r="AC1230" s="359">
        <v>0.955080213903743</v>
      </c>
      <c r="AD1230" s="359">
        <v>0.95323123638524</v>
      </c>
      <c r="AE1230" s="359">
        <v>0.92</v>
      </c>
      <c r="AF1230" s="172">
        <v>0.963834997174609</v>
      </c>
      <c r="AG1230" s="172">
        <v>0.991492652745553</v>
      </c>
      <c r="AH1230" s="172">
        <v>0.990167597765363</v>
      </c>
      <c r="AI1230" s="172">
        <v>0.983739870340357</v>
      </c>
      <c r="AJ1230" s="359">
        <v>0.92</v>
      </c>
      <c r="AK1230" s="172">
        <v>0.966475705495438</v>
      </c>
      <c r="AL1230" s="172">
        <v>0.944928546531893</v>
      </c>
      <c r="AM1230" s="172">
        <v>0.975283018867925</v>
      </c>
      <c r="AN1230" s="172">
        <v>0.974863471162446</v>
      </c>
      <c r="AO1230" s="171">
        <v>0.99</v>
      </c>
      <c r="AP1230" s="361">
        <v>1</v>
      </c>
      <c r="AQ1230" s="361">
        <v>1</v>
      </c>
      <c r="AR1230" s="361">
        <v>1</v>
      </c>
      <c r="AS1230" s="362">
        <v>1</v>
      </c>
      <c r="AT1230" s="367">
        <v>0.0721861525408278</v>
      </c>
      <c r="AU1230" s="364">
        <v>0.075</v>
      </c>
      <c r="AV1230" s="365">
        <v>0.116279069767442</v>
      </c>
      <c r="AW1230" s="365">
        <v>0.0588235294117647</v>
      </c>
      <c r="AX1230" s="365">
        <v>0.0761821366024518</v>
      </c>
      <c r="AY1230" s="145"/>
      <c r="AZ1230" s="143"/>
    </row>
    <row r="1231" spans="1:52">
      <c r="A1231" s="141"/>
      <c r="B1231" s="145"/>
      <c r="C1231" s="175" t="s">
        <v>1972</v>
      </c>
      <c r="D1231" s="169" t="s">
        <v>235</v>
      </c>
      <c r="E1231" s="169" t="s">
        <v>1973</v>
      </c>
      <c r="F1231" s="170" t="s">
        <v>2312</v>
      </c>
      <c r="G1231" s="198" t="s">
        <v>2313</v>
      </c>
      <c r="H1231" s="198" t="s">
        <v>2313</v>
      </c>
      <c r="I1231" s="198" t="s">
        <v>2313</v>
      </c>
      <c r="J1231" s="198" t="s">
        <v>2313</v>
      </c>
      <c r="K1231" s="171">
        <v>0.9</v>
      </c>
      <c r="L1231" s="172" t="s">
        <v>40</v>
      </c>
      <c r="M1231" s="172" t="s">
        <v>40</v>
      </c>
      <c r="N1231" s="173" t="s">
        <v>40</v>
      </c>
      <c r="O1231" s="173" t="s">
        <v>40</v>
      </c>
      <c r="P1231" s="359">
        <v>0.9</v>
      </c>
      <c r="Q1231" s="360" t="s">
        <v>40</v>
      </c>
      <c r="R1231" s="172">
        <v>0</v>
      </c>
      <c r="S1231" s="172">
        <v>0</v>
      </c>
      <c r="T1231" s="172">
        <v>0</v>
      </c>
      <c r="U1231" s="359">
        <v>0.9</v>
      </c>
      <c r="V1231" s="172" t="s">
        <v>40</v>
      </c>
      <c r="W1231" s="172">
        <v>0</v>
      </c>
      <c r="X1231" s="172">
        <v>1</v>
      </c>
      <c r="Y1231" s="172">
        <v>0.97</v>
      </c>
      <c r="Z1231" s="359">
        <v>0.92</v>
      </c>
      <c r="AA1231" s="359" t="s">
        <v>40</v>
      </c>
      <c r="AB1231" s="359">
        <v>1</v>
      </c>
      <c r="AC1231" s="359" t="s">
        <v>40</v>
      </c>
      <c r="AD1231" s="359">
        <v>0.25</v>
      </c>
      <c r="AE1231" s="359">
        <v>0.92</v>
      </c>
      <c r="AF1231" s="172">
        <v>0.994849005150995</v>
      </c>
      <c r="AG1231" s="172">
        <v>0.997386934673367</v>
      </c>
      <c r="AH1231" s="172">
        <v>0.997244011023956</v>
      </c>
      <c r="AI1231" s="172">
        <v>0.988992059804332</v>
      </c>
      <c r="AJ1231" s="359">
        <v>0.92</v>
      </c>
      <c r="AK1231" s="172" t="s">
        <v>40</v>
      </c>
      <c r="AL1231" s="172">
        <v>0.5</v>
      </c>
      <c r="AM1231" s="172">
        <v>1</v>
      </c>
      <c r="AN1231" s="172">
        <v>0.951219512195122</v>
      </c>
      <c r="AO1231" s="171">
        <v>0.99</v>
      </c>
      <c r="AP1231" s="361">
        <v>1</v>
      </c>
      <c r="AQ1231" s="361">
        <v>1</v>
      </c>
      <c r="AR1231" s="361">
        <v>1</v>
      </c>
      <c r="AS1231" s="362">
        <v>1</v>
      </c>
      <c r="AT1231" s="367">
        <v>0.0721861525408278</v>
      </c>
      <c r="AU1231" s="364" t="s">
        <v>40</v>
      </c>
      <c r="AV1231" s="365" t="s">
        <v>40</v>
      </c>
      <c r="AW1231" s="365" t="s">
        <v>40</v>
      </c>
      <c r="AX1231" s="365" t="s">
        <v>40</v>
      </c>
      <c r="AY1231" s="145"/>
      <c r="AZ1231" s="143"/>
    </row>
    <row r="1232" spans="1:52">
      <c r="A1232" s="141"/>
      <c r="B1232" s="145"/>
      <c r="C1232" s="175" t="s">
        <v>1972</v>
      </c>
      <c r="D1232" s="169" t="s">
        <v>235</v>
      </c>
      <c r="E1232" s="169" t="s">
        <v>1973</v>
      </c>
      <c r="F1232" s="170" t="s">
        <v>2314</v>
      </c>
      <c r="G1232" s="198" t="s">
        <v>2315</v>
      </c>
      <c r="H1232" s="198" t="s">
        <v>2315</v>
      </c>
      <c r="I1232" s="198" t="s">
        <v>2315</v>
      </c>
      <c r="J1232" s="198" t="s">
        <v>2315</v>
      </c>
      <c r="K1232" s="171">
        <v>0.9</v>
      </c>
      <c r="L1232" s="172" t="s">
        <v>40</v>
      </c>
      <c r="M1232" s="172" t="s">
        <v>40</v>
      </c>
      <c r="N1232" s="173" t="s">
        <v>40</v>
      </c>
      <c r="O1232" s="173" t="s">
        <v>40</v>
      </c>
      <c r="P1232" s="359">
        <v>0.9</v>
      </c>
      <c r="Q1232" s="360" t="s">
        <v>40</v>
      </c>
      <c r="R1232" s="172" t="s">
        <v>40</v>
      </c>
      <c r="S1232" s="172" t="s">
        <v>40</v>
      </c>
      <c r="T1232" s="172">
        <v>0</v>
      </c>
      <c r="U1232" s="359">
        <v>0.9</v>
      </c>
      <c r="V1232" s="172" t="s">
        <v>40</v>
      </c>
      <c r="W1232" s="172" t="s">
        <v>40</v>
      </c>
      <c r="X1232" s="172" t="s">
        <v>40</v>
      </c>
      <c r="Y1232" s="172">
        <v>1</v>
      </c>
      <c r="Z1232" s="359">
        <v>0.92</v>
      </c>
      <c r="AA1232" s="359" t="s">
        <v>40</v>
      </c>
      <c r="AB1232" s="359" t="s">
        <v>40</v>
      </c>
      <c r="AC1232" s="359" t="s">
        <v>40</v>
      </c>
      <c r="AD1232" s="359">
        <v>1</v>
      </c>
      <c r="AE1232" s="359">
        <v>0.92</v>
      </c>
      <c r="AF1232" s="172">
        <v>0.999183006535948</v>
      </c>
      <c r="AG1232" s="172">
        <v>0.999600957701516</v>
      </c>
      <c r="AH1232" s="172">
        <v>0.998891557361906</v>
      </c>
      <c r="AI1232" s="172">
        <v>0.997566212440985</v>
      </c>
      <c r="AJ1232" s="359">
        <v>0.92</v>
      </c>
      <c r="AK1232" s="172" t="s">
        <v>40</v>
      </c>
      <c r="AL1232" s="172" t="s">
        <v>40</v>
      </c>
      <c r="AM1232" s="172" t="s">
        <v>40</v>
      </c>
      <c r="AN1232" s="172">
        <v>1</v>
      </c>
      <c r="AO1232" s="171">
        <v>0.99</v>
      </c>
      <c r="AP1232" s="361">
        <v>1</v>
      </c>
      <c r="AQ1232" s="361">
        <v>1</v>
      </c>
      <c r="AR1232" s="361">
        <v>1</v>
      </c>
      <c r="AS1232" s="362">
        <v>1</v>
      </c>
      <c r="AT1232" s="367">
        <v>0.0721861525408278</v>
      </c>
      <c r="AU1232" s="364" t="s">
        <v>40</v>
      </c>
      <c r="AV1232" s="365" t="s">
        <v>40</v>
      </c>
      <c r="AW1232" s="365" t="s">
        <v>40</v>
      </c>
      <c r="AX1232" s="365" t="s">
        <v>40</v>
      </c>
      <c r="AY1232" s="145"/>
      <c r="AZ1232" s="143"/>
    </row>
    <row r="1233" spans="1:52">
      <c r="A1233" s="141"/>
      <c r="B1233" s="145"/>
      <c r="C1233" s="175" t="s">
        <v>1972</v>
      </c>
      <c r="D1233" s="169" t="s">
        <v>26</v>
      </c>
      <c r="E1233" s="169" t="s">
        <v>1973</v>
      </c>
      <c r="F1233" s="170" t="s">
        <v>2316</v>
      </c>
      <c r="G1233" s="198" t="s">
        <v>2317</v>
      </c>
      <c r="H1233" s="198" t="s">
        <v>2317</v>
      </c>
      <c r="I1233" s="198" t="s">
        <v>2317</v>
      </c>
      <c r="J1233" s="198" t="s">
        <v>2317</v>
      </c>
      <c r="K1233" s="171">
        <v>0.9</v>
      </c>
      <c r="L1233" s="172">
        <v>0.88</v>
      </c>
      <c r="M1233" s="172">
        <v>0.954545454545455</v>
      </c>
      <c r="N1233" s="173">
        <v>0.92</v>
      </c>
      <c r="O1233" s="173">
        <v>0.966569767441861</v>
      </c>
      <c r="P1233" s="359">
        <v>0.9</v>
      </c>
      <c r="Q1233" s="360">
        <v>0.947900053163211</v>
      </c>
      <c r="R1233" s="172">
        <v>0.925287356321839</v>
      </c>
      <c r="S1233" s="172">
        <v>0.984110712455151</v>
      </c>
      <c r="T1233" s="172">
        <v>0.954650520941144</v>
      </c>
      <c r="U1233" s="359">
        <v>0.9</v>
      </c>
      <c r="V1233" s="172">
        <v>0.889952153110048</v>
      </c>
      <c r="W1233" s="172">
        <v>0.801945181255526</v>
      </c>
      <c r="X1233" s="172">
        <v>0.893388006150692</v>
      </c>
      <c r="Y1233" s="172">
        <v>0.88411647002001</v>
      </c>
      <c r="Z1233" s="359">
        <v>0.92</v>
      </c>
      <c r="AA1233" s="359">
        <v>0.927392739273927</v>
      </c>
      <c r="AB1233" s="359">
        <v>0.876984126984127</v>
      </c>
      <c r="AC1233" s="359">
        <v>0.9</v>
      </c>
      <c r="AD1233" s="359">
        <v>0.925593148954092</v>
      </c>
      <c r="AE1233" s="359">
        <v>0.92</v>
      </c>
      <c r="AF1233" s="172">
        <v>1</v>
      </c>
      <c r="AG1233" s="172">
        <v>0.99926335174954</v>
      </c>
      <c r="AH1233" s="172">
        <v>0.999660902000678</v>
      </c>
      <c r="AI1233" s="172">
        <v>0.995096493993205</v>
      </c>
      <c r="AJ1233" s="359">
        <v>0.92</v>
      </c>
      <c r="AK1233" s="172">
        <v>0.948717948717949</v>
      </c>
      <c r="AL1233" s="172">
        <v>0.93571686529433</v>
      </c>
      <c r="AM1233" s="172">
        <v>0.964571910586251</v>
      </c>
      <c r="AN1233" s="172">
        <v>0.964638283142956</v>
      </c>
      <c r="AO1233" s="171">
        <v>0.99</v>
      </c>
      <c r="AP1233" s="361">
        <v>1</v>
      </c>
      <c r="AQ1233" s="361">
        <v>1</v>
      </c>
      <c r="AR1233" s="361">
        <v>1</v>
      </c>
      <c r="AS1233" s="362">
        <v>1</v>
      </c>
      <c r="AT1233" s="367">
        <v>0.0721861525408278</v>
      </c>
      <c r="AU1233" s="364">
        <v>0.0714285714285714</v>
      </c>
      <c r="AV1233" s="365">
        <v>0.125</v>
      </c>
      <c r="AW1233" s="365">
        <v>0.0571428571428571</v>
      </c>
      <c r="AX1233" s="365">
        <v>0.0686456400742115</v>
      </c>
      <c r="AY1233" s="145"/>
      <c r="AZ1233" s="143"/>
    </row>
    <row r="1234" spans="1:52">
      <c r="A1234" s="141"/>
      <c r="B1234" s="145"/>
      <c r="C1234" s="175" t="s">
        <v>1972</v>
      </c>
      <c r="D1234" s="169" t="s">
        <v>26</v>
      </c>
      <c r="E1234" s="169" t="s">
        <v>1973</v>
      </c>
      <c r="F1234" s="170" t="s">
        <v>2318</v>
      </c>
      <c r="G1234" s="198" t="s">
        <v>2319</v>
      </c>
      <c r="H1234" s="198" t="s">
        <v>2319</v>
      </c>
      <c r="I1234" s="198" t="s">
        <v>2319</v>
      </c>
      <c r="J1234" s="198" t="s">
        <v>2319</v>
      </c>
      <c r="K1234" s="171">
        <v>0.9</v>
      </c>
      <c r="L1234" s="172">
        <v>1</v>
      </c>
      <c r="M1234" s="172">
        <v>0.96551724137931</v>
      </c>
      <c r="N1234" s="173">
        <v>0.970588235294118</v>
      </c>
      <c r="O1234" s="173">
        <v>0.979045401629802</v>
      </c>
      <c r="P1234" s="359">
        <v>0.9</v>
      </c>
      <c r="Q1234" s="360">
        <v>0.969418960244648</v>
      </c>
      <c r="R1234" s="172">
        <v>0.944025834230355</v>
      </c>
      <c r="S1234" s="172">
        <v>0.964257964257964</v>
      </c>
      <c r="T1234" s="172">
        <v>0.975139559772076</v>
      </c>
      <c r="U1234" s="359">
        <v>0.9</v>
      </c>
      <c r="V1234" s="172">
        <v>0.933595456531236</v>
      </c>
      <c r="W1234" s="172">
        <v>0.925367778973807</v>
      </c>
      <c r="X1234" s="172">
        <v>0.925407925407925</v>
      </c>
      <c r="Y1234" s="172">
        <v>0.929728400775171</v>
      </c>
      <c r="Z1234" s="359">
        <v>0.92</v>
      </c>
      <c r="AA1234" s="359">
        <v>0.971074380165289</v>
      </c>
      <c r="AB1234" s="359">
        <v>0.948581560283688</v>
      </c>
      <c r="AC1234" s="359">
        <v>0.949329359165425</v>
      </c>
      <c r="AD1234" s="359">
        <v>0.96808448225286</v>
      </c>
      <c r="AE1234" s="359">
        <v>0.92</v>
      </c>
      <c r="AF1234" s="172">
        <v>0.99110666736831</v>
      </c>
      <c r="AG1234" s="172">
        <v>0.997876857749469</v>
      </c>
      <c r="AH1234" s="172">
        <v>0.990303517126628</v>
      </c>
      <c r="AI1234" s="172">
        <v>0.998170468949632</v>
      </c>
      <c r="AJ1234" s="359">
        <v>0.92</v>
      </c>
      <c r="AK1234" s="172">
        <v>0.972232239451857</v>
      </c>
      <c r="AL1234" s="172">
        <v>0.960918854415274</v>
      </c>
      <c r="AM1234" s="172">
        <v>0.968576709796673</v>
      </c>
      <c r="AN1234" s="172">
        <v>0.981516054593736</v>
      </c>
      <c r="AO1234" s="171">
        <v>0.99</v>
      </c>
      <c r="AP1234" s="361">
        <v>1</v>
      </c>
      <c r="AQ1234" s="361">
        <v>1</v>
      </c>
      <c r="AR1234" s="361">
        <v>1</v>
      </c>
      <c r="AS1234" s="362">
        <v>1</v>
      </c>
      <c r="AT1234" s="367">
        <v>0.0721861525408278</v>
      </c>
      <c r="AU1234" s="364">
        <v>0</v>
      </c>
      <c r="AV1234" s="365">
        <v>0.0461538461538462</v>
      </c>
      <c r="AW1234" s="365">
        <v>0</v>
      </c>
      <c r="AX1234" s="365">
        <v>0.0407331975560081</v>
      </c>
      <c r="AY1234" s="145"/>
      <c r="AZ1234" s="143"/>
    </row>
    <row r="1235" spans="1:52">
      <c r="A1235" s="141"/>
      <c r="B1235" s="145"/>
      <c r="C1235" s="175" t="s">
        <v>1972</v>
      </c>
      <c r="D1235" s="169" t="s">
        <v>26</v>
      </c>
      <c r="E1235" s="169" t="s">
        <v>1973</v>
      </c>
      <c r="F1235" s="170" t="s">
        <v>2320</v>
      </c>
      <c r="G1235" s="198" t="s">
        <v>2321</v>
      </c>
      <c r="H1235" s="198" t="s">
        <v>2321</v>
      </c>
      <c r="I1235" s="198" t="s">
        <v>2321</v>
      </c>
      <c r="J1235" s="198" t="s">
        <v>2321</v>
      </c>
      <c r="K1235" s="171">
        <v>0.9</v>
      </c>
      <c r="L1235" s="172">
        <v>1</v>
      </c>
      <c r="M1235" s="172">
        <v>0.964912280701754</v>
      </c>
      <c r="N1235" s="173">
        <v>0.984375</v>
      </c>
      <c r="O1235" s="173">
        <v>0.972162740899358</v>
      </c>
      <c r="P1235" s="359">
        <v>0.9</v>
      </c>
      <c r="Q1235" s="360">
        <v>0.966497993369395</v>
      </c>
      <c r="R1235" s="172">
        <v>0.882171680117388</v>
      </c>
      <c r="S1235" s="172">
        <v>0.944839857651246</v>
      </c>
      <c r="T1235" s="172">
        <v>0.911333613148361</v>
      </c>
      <c r="U1235" s="359">
        <v>0.9</v>
      </c>
      <c r="V1235" s="172">
        <v>0.812249171174315</v>
      </c>
      <c r="W1235" s="172">
        <v>0.729420396184886</v>
      </c>
      <c r="X1235" s="172">
        <v>0.80232934325461</v>
      </c>
      <c r="Y1235" s="172">
        <v>0.801979323142175</v>
      </c>
      <c r="Z1235" s="359">
        <v>0.92</v>
      </c>
      <c r="AA1235" s="359">
        <v>0.85352422907489</v>
      </c>
      <c r="AB1235" s="359">
        <v>0.807412309728657</v>
      </c>
      <c r="AC1235" s="359">
        <v>0.887912087912088</v>
      </c>
      <c r="AD1235" s="359">
        <v>0.902531673363634</v>
      </c>
      <c r="AE1235" s="359">
        <v>0.92</v>
      </c>
      <c r="AF1235" s="172">
        <v>0.996361982719418</v>
      </c>
      <c r="AG1235" s="172">
        <v>0.998492462311558</v>
      </c>
      <c r="AH1235" s="172">
        <v>0.551344743276284</v>
      </c>
      <c r="AI1235" s="172">
        <v>0.965319941228145</v>
      </c>
      <c r="AJ1235" s="359">
        <v>0.92</v>
      </c>
      <c r="AK1235" s="172">
        <v>0.944419340262088</v>
      </c>
      <c r="AL1235" s="172">
        <v>0.897562147231896</v>
      </c>
      <c r="AM1235" s="172">
        <v>0.950172276702889</v>
      </c>
      <c r="AN1235" s="172">
        <v>0.955457887095849</v>
      </c>
      <c r="AO1235" s="171">
        <v>0.99</v>
      </c>
      <c r="AP1235" s="361">
        <v>1</v>
      </c>
      <c r="AQ1235" s="361">
        <v>1</v>
      </c>
      <c r="AR1235" s="361">
        <v>1</v>
      </c>
      <c r="AS1235" s="362">
        <v>0.999861534201052</v>
      </c>
      <c r="AT1235" s="367">
        <v>0.0721861525408278</v>
      </c>
      <c r="AU1235" s="364">
        <v>0.0375</v>
      </c>
      <c r="AV1235" s="365">
        <v>0.0212765957446809</v>
      </c>
      <c r="AW1235" s="365">
        <v>0.0571428571428571</v>
      </c>
      <c r="AX1235" s="365">
        <v>0.0867287543655413</v>
      </c>
      <c r="AY1235" s="145"/>
      <c r="AZ1235" s="143"/>
    </row>
    <row r="1236" spans="1:52">
      <c r="A1236" s="141"/>
      <c r="B1236" s="145"/>
      <c r="C1236" s="175" t="s">
        <v>1972</v>
      </c>
      <c r="D1236" s="169" t="s">
        <v>235</v>
      </c>
      <c r="E1236" s="169" t="s">
        <v>1973</v>
      </c>
      <c r="F1236" s="170" t="s">
        <v>2322</v>
      </c>
      <c r="G1236" s="198" t="s">
        <v>2323</v>
      </c>
      <c r="H1236" s="198" t="s">
        <v>2323</v>
      </c>
      <c r="I1236" s="198" t="s">
        <v>2323</v>
      </c>
      <c r="J1236" s="198" t="s">
        <v>2323</v>
      </c>
      <c r="K1236" s="171">
        <v>0.9</v>
      </c>
      <c r="L1236" s="172" t="s">
        <v>40</v>
      </c>
      <c r="M1236" s="172" t="s">
        <v>40</v>
      </c>
      <c r="N1236" s="173" t="s">
        <v>40</v>
      </c>
      <c r="O1236" s="173" t="s">
        <v>40</v>
      </c>
      <c r="P1236" s="359">
        <v>0.9</v>
      </c>
      <c r="Q1236" s="360" t="s">
        <v>40</v>
      </c>
      <c r="R1236" s="172" t="s">
        <v>40</v>
      </c>
      <c r="S1236" s="172" t="s">
        <v>40</v>
      </c>
      <c r="T1236" s="172" t="s">
        <v>40</v>
      </c>
      <c r="U1236" s="359">
        <v>0.9</v>
      </c>
      <c r="V1236" s="172" t="s">
        <v>40</v>
      </c>
      <c r="W1236" s="172" t="s">
        <v>40</v>
      </c>
      <c r="X1236" s="172" t="s">
        <v>40</v>
      </c>
      <c r="Y1236" s="172" t="s">
        <v>40</v>
      </c>
      <c r="Z1236" s="359">
        <v>0.92</v>
      </c>
      <c r="AA1236" s="359" t="s">
        <v>40</v>
      </c>
      <c r="AB1236" s="359" t="s">
        <v>40</v>
      </c>
      <c r="AC1236" s="359" t="s">
        <v>40</v>
      </c>
      <c r="AD1236" s="359" t="s">
        <v>40</v>
      </c>
      <c r="AE1236" s="359">
        <v>0.92</v>
      </c>
      <c r="AF1236" s="172" t="s">
        <v>40</v>
      </c>
      <c r="AG1236" s="172" t="s">
        <v>40</v>
      </c>
      <c r="AH1236" s="172" t="s">
        <v>40</v>
      </c>
      <c r="AI1236" s="172" t="s">
        <v>40</v>
      </c>
      <c r="AJ1236" s="359">
        <v>0.92</v>
      </c>
      <c r="AK1236" s="172" t="s">
        <v>40</v>
      </c>
      <c r="AL1236" s="172" t="s">
        <v>40</v>
      </c>
      <c r="AM1236" s="172" t="s">
        <v>40</v>
      </c>
      <c r="AN1236" s="172" t="s">
        <v>40</v>
      </c>
      <c r="AO1236" s="171">
        <v>0.99</v>
      </c>
      <c r="AP1236" s="361" t="s">
        <v>40</v>
      </c>
      <c r="AQ1236" s="361" t="s">
        <v>40</v>
      </c>
      <c r="AR1236" s="361" t="s">
        <v>40</v>
      </c>
      <c r="AS1236" s="362" t="s">
        <v>40</v>
      </c>
      <c r="AT1236" s="367">
        <v>0.0721861525408278</v>
      </c>
      <c r="AU1236" s="364" t="s">
        <v>40</v>
      </c>
      <c r="AV1236" s="365" t="s">
        <v>40</v>
      </c>
      <c r="AW1236" s="365" t="s">
        <v>40</v>
      </c>
      <c r="AX1236" s="365" t="s">
        <v>40</v>
      </c>
      <c r="AY1236" s="145"/>
      <c r="AZ1236" s="143"/>
    </row>
    <row r="1237" spans="1:52">
      <c r="A1237" s="141"/>
      <c r="B1237" s="145"/>
      <c r="C1237" s="175" t="s">
        <v>1972</v>
      </c>
      <c r="D1237" s="169" t="s">
        <v>26</v>
      </c>
      <c r="E1237" s="169" t="s">
        <v>1973</v>
      </c>
      <c r="F1237" s="170" t="s">
        <v>2324</v>
      </c>
      <c r="G1237" s="198" t="s">
        <v>2325</v>
      </c>
      <c r="H1237" s="198" t="s">
        <v>2325</v>
      </c>
      <c r="I1237" s="198" t="s">
        <v>2325</v>
      </c>
      <c r="J1237" s="198" t="s">
        <v>2325</v>
      </c>
      <c r="K1237" s="171">
        <v>0.9</v>
      </c>
      <c r="L1237" s="172">
        <v>0.827586206896552</v>
      </c>
      <c r="M1237" s="172">
        <v>0.827586206896552</v>
      </c>
      <c r="N1237" s="173">
        <v>0.933333333333333</v>
      </c>
      <c r="O1237" s="173">
        <v>0.908333333333333</v>
      </c>
      <c r="P1237" s="359">
        <v>0.9</v>
      </c>
      <c r="Q1237" s="360">
        <v>0.98404641044235</v>
      </c>
      <c r="R1237" s="172">
        <v>0.962608158220025</v>
      </c>
      <c r="S1237" s="172">
        <v>0.988941018766756</v>
      </c>
      <c r="T1237" s="172">
        <v>0.972907371876373</v>
      </c>
      <c r="U1237" s="359">
        <v>0.9</v>
      </c>
      <c r="V1237" s="172">
        <v>0.86620739666425</v>
      </c>
      <c r="W1237" s="172">
        <v>0.825092707045735</v>
      </c>
      <c r="X1237" s="172">
        <v>0.901474530831099</v>
      </c>
      <c r="Y1237" s="172">
        <v>0.882463764765714</v>
      </c>
      <c r="Z1237" s="359">
        <v>0.92</v>
      </c>
      <c r="AA1237" s="359">
        <v>0.912423625254583</v>
      </c>
      <c r="AB1237" s="359">
        <v>0.884057971014493</v>
      </c>
      <c r="AC1237" s="359">
        <v>0.927672955974843</v>
      </c>
      <c r="AD1237" s="359">
        <v>0.938669737978693</v>
      </c>
      <c r="AE1237" s="359">
        <v>0.92</v>
      </c>
      <c r="AF1237" s="172">
        <v>0.964221556886228</v>
      </c>
      <c r="AG1237" s="172">
        <v>0.992820819623093</v>
      </c>
      <c r="AH1237" s="172">
        <v>0.993878686700056</v>
      </c>
      <c r="AI1237" s="172">
        <v>0.982195093082633</v>
      </c>
      <c r="AJ1237" s="359">
        <v>0.92</v>
      </c>
      <c r="AK1237" s="172">
        <v>0.960295475530933</v>
      </c>
      <c r="AL1237" s="172">
        <v>0.920020376974019</v>
      </c>
      <c r="AM1237" s="172">
        <v>0.962983425414365</v>
      </c>
      <c r="AN1237" s="172">
        <v>0.966995408785703</v>
      </c>
      <c r="AO1237" s="171">
        <v>0.99</v>
      </c>
      <c r="AP1237" s="361">
        <v>1</v>
      </c>
      <c r="AQ1237" s="361">
        <v>1</v>
      </c>
      <c r="AR1237" s="361">
        <v>1</v>
      </c>
      <c r="AS1237" s="362">
        <v>1</v>
      </c>
      <c r="AT1237" s="367">
        <v>0.0721861525408278</v>
      </c>
      <c r="AU1237" s="364">
        <v>0.0789473684210526</v>
      </c>
      <c r="AV1237" s="365">
        <v>0</v>
      </c>
      <c r="AW1237" s="365">
        <v>0.03125</v>
      </c>
      <c r="AX1237" s="365">
        <v>0.0606060606060606</v>
      </c>
      <c r="AY1237" s="145"/>
      <c r="AZ1237" s="143"/>
    </row>
    <row r="1238" spans="1:52">
      <c r="A1238" s="141"/>
      <c r="B1238" s="145"/>
      <c r="C1238" s="175" t="s">
        <v>1972</v>
      </c>
      <c r="D1238" s="169" t="s">
        <v>235</v>
      </c>
      <c r="E1238" s="169" t="s">
        <v>1973</v>
      </c>
      <c r="F1238" s="170" t="s">
        <v>2326</v>
      </c>
      <c r="G1238" s="198" t="s">
        <v>2327</v>
      </c>
      <c r="H1238" s="198" t="s">
        <v>2327</v>
      </c>
      <c r="I1238" s="198" t="s">
        <v>2327</v>
      </c>
      <c r="J1238" s="198" t="s">
        <v>2327</v>
      </c>
      <c r="K1238" s="171">
        <v>0.9</v>
      </c>
      <c r="L1238" s="172" t="s">
        <v>40</v>
      </c>
      <c r="M1238" s="172" t="s">
        <v>40</v>
      </c>
      <c r="N1238" s="173" t="s">
        <v>40</v>
      </c>
      <c r="O1238" s="173" t="s">
        <v>40</v>
      </c>
      <c r="P1238" s="359">
        <v>0.9</v>
      </c>
      <c r="Q1238" s="360" t="s">
        <v>40</v>
      </c>
      <c r="R1238" s="172">
        <v>0</v>
      </c>
      <c r="S1238" s="172">
        <v>0</v>
      </c>
      <c r="T1238" s="172">
        <v>0</v>
      </c>
      <c r="U1238" s="359">
        <v>0.9</v>
      </c>
      <c r="V1238" s="172" t="s">
        <v>40</v>
      </c>
      <c r="W1238" s="172">
        <v>0</v>
      </c>
      <c r="X1238" s="172">
        <v>0</v>
      </c>
      <c r="Y1238" s="172">
        <v>0.636363636363636</v>
      </c>
      <c r="Z1238" s="359">
        <v>0.92</v>
      </c>
      <c r="AA1238" s="359" t="s">
        <v>40</v>
      </c>
      <c r="AB1238" s="359" t="s">
        <v>40</v>
      </c>
      <c r="AC1238" s="359" t="s">
        <v>40</v>
      </c>
      <c r="AD1238" s="359">
        <v>1</v>
      </c>
      <c r="AE1238" s="359">
        <v>0.92</v>
      </c>
      <c r="AF1238" s="172" t="s">
        <v>40</v>
      </c>
      <c r="AG1238" s="172" t="s">
        <v>40</v>
      </c>
      <c r="AH1238" s="172" t="s">
        <v>40</v>
      </c>
      <c r="AI1238" s="172">
        <v>0.525674217907228</v>
      </c>
      <c r="AJ1238" s="359">
        <v>0.92</v>
      </c>
      <c r="AK1238" s="172" t="s">
        <v>40</v>
      </c>
      <c r="AL1238" s="172">
        <v>0</v>
      </c>
      <c r="AM1238" s="172">
        <v>0</v>
      </c>
      <c r="AN1238" s="172">
        <v>0.692307692307692</v>
      </c>
      <c r="AO1238" s="171">
        <v>0.99</v>
      </c>
      <c r="AP1238" s="361" t="s">
        <v>40</v>
      </c>
      <c r="AQ1238" s="361" t="s">
        <v>40</v>
      </c>
      <c r="AR1238" s="361" t="s">
        <v>40</v>
      </c>
      <c r="AS1238" s="362">
        <v>1</v>
      </c>
      <c r="AT1238" s="367">
        <v>0.0721861525408278</v>
      </c>
      <c r="AU1238" s="364" t="s">
        <v>40</v>
      </c>
      <c r="AV1238" s="365" t="s">
        <v>40</v>
      </c>
      <c r="AW1238" s="365" t="s">
        <v>40</v>
      </c>
      <c r="AX1238" s="365" t="s">
        <v>40</v>
      </c>
      <c r="AY1238" s="145"/>
      <c r="AZ1238" s="143"/>
    </row>
    <row r="1239" spans="1:52">
      <c r="A1239" s="141"/>
      <c r="B1239" s="145"/>
      <c r="C1239" s="175" t="s">
        <v>1972</v>
      </c>
      <c r="D1239" s="169" t="s">
        <v>26</v>
      </c>
      <c r="E1239" s="169" t="s">
        <v>1973</v>
      </c>
      <c r="F1239" s="170" t="s">
        <v>2328</v>
      </c>
      <c r="G1239" s="198" t="s">
        <v>2329</v>
      </c>
      <c r="H1239" s="198" t="s">
        <v>2329</v>
      </c>
      <c r="I1239" s="198" t="s">
        <v>2329</v>
      </c>
      <c r="J1239" s="198" t="s">
        <v>2329</v>
      </c>
      <c r="K1239" s="171">
        <v>0.9</v>
      </c>
      <c r="L1239" s="172">
        <v>0.946428571428571</v>
      </c>
      <c r="M1239" s="172">
        <v>0.943396226415094</v>
      </c>
      <c r="N1239" s="173">
        <v>0.932203389830508</v>
      </c>
      <c r="O1239" s="173">
        <v>0.939338235294118</v>
      </c>
      <c r="P1239" s="359">
        <v>0.9</v>
      </c>
      <c r="Q1239" s="360">
        <v>0.963782696177062</v>
      </c>
      <c r="R1239" s="172">
        <v>0.959266802443992</v>
      </c>
      <c r="S1239" s="172">
        <v>0.971577187441947</v>
      </c>
      <c r="T1239" s="172">
        <v>0.966966754093712</v>
      </c>
      <c r="U1239" s="359">
        <v>0.9</v>
      </c>
      <c r="V1239" s="172">
        <v>0.9158953722334</v>
      </c>
      <c r="W1239" s="172">
        <v>0.890359809911745</v>
      </c>
      <c r="X1239" s="172">
        <v>0.941853984766859</v>
      </c>
      <c r="Y1239" s="172">
        <v>0.924157574898342</v>
      </c>
      <c r="Z1239" s="359">
        <v>0.92</v>
      </c>
      <c r="AA1239" s="359">
        <v>0.941629955947137</v>
      </c>
      <c r="AB1239" s="359">
        <v>0.893306825712392</v>
      </c>
      <c r="AC1239" s="359">
        <v>0.953505007153076</v>
      </c>
      <c r="AD1239" s="359">
        <v>0.954804234918098</v>
      </c>
      <c r="AE1239" s="359">
        <v>0.92</v>
      </c>
      <c r="AF1239" s="172">
        <v>0.999926030031807</v>
      </c>
      <c r="AG1239" s="172">
        <v>0.997888067581837</v>
      </c>
      <c r="AH1239" s="172">
        <v>0.997596153846154</v>
      </c>
      <c r="AI1239" s="172">
        <v>0.985558597004268</v>
      </c>
      <c r="AJ1239" s="359">
        <v>0.92</v>
      </c>
      <c r="AK1239" s="172">
        <v>0.966150705902364</v>
      </c>
      <c r="AL1239" s="172">
        <v>0.938395028370711</v>
      </c>
      <c r="AM1239" s="172">
        <v>0.97803007962253</v>
      </c>
      <c r="AN1239" s="172">
        <v>0.97516428245827</v>
      </c>
      <c r="AO1239" s="171">
        <v>0.99</v>
      </c>
      <c r="AP1239" s="361">
        <v>1</v>
      </c>
      <c r="AQ1239" s="361">
        <v>1</v>
      </c>
      <c r="AR1239" s="361">
        <v>1</v>
      </c>
      <c r="AS1239" s="362">
        <v>1</v>
      </c>
      <c r="AT1239" s="367">
        <v>0.0721861525408278</v>
      </c>
      <c r="AU1239" s="364">
        <v>0</v>
      </c>
      <c r="AV1239" s="365">
        <v>0.108108108108108</v>
      </c>
      <c r="AW1239" s="365">
        <v>0.0512820512820513</v>
      </c>
      <c r="AX1239" s="365">
        <v>0.0890774125132556</v>
      </c>
      <c r="AY1239" s="145"/>
      <c r="AZ1239" s="143"/>
    </row>
    <row r="1240" spans="1:52">
      <c r="A1240" s="141"/>
      <c r="B1240" s="145"/>
      <c r="C1240" s="175" t="s">
        <v>1972</v>
      </c>
      <c r="D1240" s="169" t="s">
        <v>26</v>
      </c>
      <c r="E1240" s="169" t="s">
        <v>1973</v>
      </c>
      <c r="F1240" s="170" t="s">
        <v>2330</v>
      </c>
      <c r="G1240" s="198" t="s">
        <v>2331</v>
      </c>
      <c r="H1240" s="198" t="s">
        <v>2331</v>
      </c>
      <c r="I1240" s="198" t="s">
        <v>2331</v>
      </c>
      <c r="J1240" s="198" t="s">
        <v>2331</v>
      </c>
      <c r="K1240" s="171">
        <v>0.9</v>
      </c>
      <c r="L1240" s="172">
        <v>0.941176470588235</v>
      </c>
      <c r="M1240" s="172">
        <v>0.9375</v>
      </c>
      <c r="N1240" s="173">
        <v>0.894736842105263</v>
      </c>
      <c r="O1240" s="173">
        <v>0.936318407960199</v>
      </c>
      <c r="P1240" s="359">
        <v>0.9</v>
      </c>
      <c r="Q1240" s="360">
        <v>0.966710182767624</v>
      </c>
      <c r="R1240" s="172">
        <v>0.955417454741962</v>
      </c>
      <c r="S1240" s="172">
        <v>0.973742486554888</v>
      </c>
      <c r="T1240" s="172">
        <v>0.965811596861746</v>
      </c>
      <c r="U1240" s="359">
        <v>0.9</v>
      </c>
      <c r="V1240" s="172">
        <v>0.901762402088773</v>
      </c>
      <c r="W1240" s="172">
        <v>0.867062955957849</v>
      </c>
      <c r="X1240" s="172">
        <v>0.918380259411579</v>
      </c>
      <c r="Y1240" s="172">
        <v>0.910395735083043</v>
      </c>
      <c r="Z1240" s="359">
        <v>0.92</v>
      </c>
      <c r="AA1240" s="359">
        <v>0.926147704590818</v>
      </c>
      <c r="AB1240" s="359">
        <v>0.902408111533587</v>
      </c>
      <c r="AC1240" s="359">
        <v>0.943877551020408</v>
      </c>
      <c r="AD1240" s="359">
        <v>0.940189407870541</v>
      </c>
      <c r="AE1240" s="359">
        <v>0.92</v>
      </c>
      <c r="AF1240" s="172">
        <v>0.838653775994163</v>
      </c>
      <c r="AG1240" s="172">
        <v>0.969262295081967</v>
      </c>
      <c r="AH1240" s="172">
        <v>0.902750413744188</v>
      </c>
      <c r="AI1240" s="172">
        <v>0.896100359984408</v>
      </c>
      <c r="AJ1240" s="359">
        <v>0.92</v>
      </c>
      <c r="AK1240" s="172">
        <v>0.95878889823381</v>
      </c>
      <c r="AL1240" s="172">
        <v>0.942761692650334</v>
      </c>
      <c r="AM1240" s="172">
        <v>0.970342205323194</v>
      </c>
      <c r="AN1240" s="172">
        <v>0.969633150986595</v>
      </c>
      <c r="AO1240" s="171">
        <v>0.99</v>
      </c>
      <c r="AP1240" s="361">
        <v>1</v>
      </c>
      <c r="AQ1240" s="361">
        <v>1</v>
      </c>
      <c r="AR1240" s="361">
        <v>1</v>
      </c>
      <c r="AS1240" s="362">
        <v>1</v>
      </c>
      <c r="AT1240" s="367">
        <v>0.0721861525408278</v>
      </c>
      <c r="AU1240" s="364">
        <v>0</v>
      </c>
      <c r="AV1240" s="365">
        <v>0.0333333333333333</v>
      </c>
      <c r="AW1240" s="365">
        <v>0.0666666666666667</v>
      </c>
      <c r="AX1240" s="365">
        <v>0.0746445497630332</v>
      </c>
      <c r="AY1240" s="145"/>
      <c r="AZ1240" s="143"/>
    </row>
    <row r="1241" spans="1:52">
      <c r="A1241" s="141"/>
      <c r="B1241" s="145"/>
      <c r="C1241" s="175" t="s">
        <v>1972</v>
      </c>
      <c r="D1241" s="169" t="s">
        <v>235</v>
      </c>
      <c r="E1241" s="169" t="s">
        <v>1973</v>
      </c>
      <c r="F1241" s="170" t="s">
        <v>2332</v>
      </c>
      <c r="G1241" s="198" t="s">
        <v>2333</v>
      </c>
      <c r="H1241" s="198" t="s">
        <v>2333</v>
      </c>
      <c r="I1241" s="198" t="s">
        <v>2333</v>
      </c>
      <c r="J1241" s="198" t="s">
        <v>2333</v>
      </c>
      <c r="K1241" s="171">
        <v>0.9</v>
      </c>
      <c r="L1241" s="172" t="s">
        <v>40</v>
      </c>
      <c r="M1241" s="172" t="s">
        <v>40</v>
      </c>
      <c r="N1241" s="173" t="s">
        <v>40</v>
      </c>
      <c r="O1241" s="173" t="s">
        <v>40</v>
      </c>
      <c r="P1241" s="359">
        <v>0.9</v>
      </c>
      <c r="Q1241" s="360">
        <v>0</v>
      </c>
      <c r="R1241" s="172" t="s">
        <v>40</v>
      </c>
      <c r="S1241" s="172" t="s">
        <v>40</v>
      </c>
      <c r="T1241" s="172">
        <v>0.574712643678161</v>
      </c>
      <c r="U1241" s="359">
        <v>0.9</v>
      </c>
      <c r="V1241" s="172">
        <v>0.5</v>
      </c>
      <c r="W1241" s="172" t="s">
        <v>40</v>
      </c>
      <c r="X1241" s="172" t="s">
        <v>40</v>
      </c>
      <c r="Y1241" s="172">
        <v>0.942528735632184</v>
      </c>
      <c r="Z1241" s="359">
        <v>0.92</v>
      </c>
      <c r="AA1241" s="359">
        <v>1</v>
      </c>
      <c r="AB1241" s="359" t="s">
        <v>40</v>
      </c>
      <c r="AC1241" s="359" t="s">
        <v>40</v>
      </c>
      <c r="AD1241" s="359">
        <v>1</v>
      </c>
      <c r="AE1241" s="359">
        <v>0.92</v>
      </c>
      <c r="AF1241" s="172">
        <v>0.999751058003485</v>
      </c>
      <c r="AG1241" s="172">
        <v>0.994760479041916</v>
      </c>
      <c r="AH1241" s="172">
        <v>0.998702422145329</v>
      </c>
      <c r="AI1241" s="172">
        <v>0.976608557309668</v>
      </c>
      <c r="AJ1241" s="359">
        <v>0.92</v>
      </c>
      <c r="AK1241" s="172">
        <v>0.666666666666667</v>
      </c>
      <c r="AL1241" s="172">
        <v>1</v>
      </c>
      <c r="AM1241" s="172" t="s">
        <v>40</v>
      </c>
      <c r="AN1241" s="172">
        <v>0.947368421052632</v>
      </c>
      <c r="AO1241" s="171">
        <v>0.99</v>
      </c>
      <c r="AP1241" s="361">
        <v>1</v>
      </c>
      <c r="AQ1241" s="361">
        <v>1</v>
      </c>
      <c r="AR1241" s="361">
        <v>1</v>
      </c>
      <c r="AS1241" s="362">
        <v>1</v>
      </c>
      <c r="AT1241" s="367">
        <v>0.0721861525408278</v>
      </c>
      <c r="AU1241" s="364">
        <v>0</v>
      </c>
      <c r="AV1241" s="365" t="s">
        <v>40</v>
      </c>
      <c r="AW1241" s="365">
        <v>0</v>
      </c>
      <c r="AX1241" s="365">
        <v>0</v>
      </c>
      <c r="AY1241" s="145"/>
      <c r="AZ1241" s="143"/>
    </row>
    <row r="1242" spans="1:52">
      <c r="A1242" s="141"/>
      <c r="B1242" s="145"/>
      <c r="C1242" s="175" t="s">
        <v>1972</v>
      </c>
      <c r="D1242" s="169" t="s">
        <v>26</v>
      </c>
      <c r="E1242" s="169" t="s">
        <v>1973</v>
      </c>
      <c r="F1242" s="170" t="s">
        <v>2334</v>
      </c>
      <c r="G1242" s="198" t="s">
        <v>2335</v>
      </c>
      <c r="H1242" s="198" t="s">
        <v>2335</v>
      </c>
      <c r="I1242" s="198" t="s">
        <v>2335</v>
      </c>
      <c r="J1242" s="198" t="s">
        <v>2335</v>
      </c>
      <c r="K1242" s="171">
        <v>0.9</v>
      </c>
      <c r="L1242" s="172">
        <v>0.963636363636364</v>
      </c>
      <c r="M1242" s="172">
        <v>0.978260869565217</v>
      </c>
      <c r="N1242" s="173">
        <v>0.909090909090909</v>
      </c>
      <c r="O1242" s="173">
        <v>0.948183041722746</v>
      </c>
      <c r="P1242" s="359">
        <v>0.9</v>
      </c>
      <c r="Q1242" s="360">
        <v>0.985938792390405</v>
      </c>
      <c r="R1242" s="172">
        <v>0.934434874318861</v>
      </c>
      <c r="S1242" s="172">
        <v>0.996947496947497</v>
      </c>
      <c r="T1242" s="172">
        <v>0.952330793366204</v>
      </c>
      <c r="U1242" s="359">
        <v>0.9</v>
      </c>
      <c r="V1242" s="172">
        <v>0.890198511166253</v>
      </c>
      <c r="W1242" s="172">
        <v>0.806117068026015</v>
      </c>
      <c r="X1242" s="172">
        <v>0.904558404558405</v>
      </c>
      <c r="Y1242" s="172">
        <v>0.861243089795309</v>
      </c>
      <c r="Z1242" s="359">
        <v>0.92</v>
      </c>
      <c r="AA1242" s="359">
        <v>0.925809822361547</v>
      </c>
      <c r="AB1242" s="359">
        <v>0.890292028413575</v>
      </c>
      <c r="AC1242" s="359">
        <v>0.932228915662651</v>
      </c>
      <c r="AD1242" s="359">
        <v>0.927478123445228</v>
      </c>
      <c r="AE1242" s="359">
        <v>0.92</v>
      </c>
      <c r="AF1242" s="172">
        <v>0.999539418131573</v>
      </c>
      <c r="AG1242" s="172">
        <v>0.999426715077393</v>
      </c>
      <c r="AH1242" s="172">
        <v>0.994160051099553</v>
      </c>
      <c r="AI1242" s="172">
        <v>0.988415852507447</v>
      </c>
      <c r="AJ1242" s="359">
        <v>0.92</v>
      </c>
      <c r="AK1242" s="172">
        <v>0.953572661373835</v>
      </c>
      <c r="AL1242" s="172">
        <v>0.922225416906268</v>
      </c>
      <c r="AM1242" s="172">
        <v>0.960102547668643</v>
      </c>
      <c r="AN1242" s="172">
        <v>0.95984576202604</v>
      </c>
      <c r="AO1242" s="171">
        <v>0.99</v>
      </c>
      <c r="AP1242" s="361">
        <v>1</v>
      </c>
      <c r="AQ1242" s="361">
        <v>1</v>
      </c>
      <c r="AR1242" s="361">
        <v>1</v>
      </c>
      <c r="AS1242" s="362">
        <v>1</v>
      </c>
      <c r="AT1242" s="367">
        <v>0.0721861525408278</v>
      </c>
      <c r="AU1242" s="364">
        <v>0.0350877192982456</v>
      </c>
      <c r="AV1242" s="365">
        <v>0.0697674418604651</v>
      </c>
      <c r="AW1242" s="365">
        <v>0.0625</v>
      </c>
      <c r="AX1242" s="365">
        <v>0.0627253064167267</v>
      </c>
      <c r="AY1242" s="145"/>
      <c r="AZ1242" s="143"/>
    </row>
    <row r="1243" spans="1:52">
      <c r="A1243" s="141"/>
      <c r="B1243" s="145"/>
      <c r="C1243" s="175" t="s">
        <v>1972</v>
      </c>
      <c r="D1243" s="169" t="s">
        <v>235</v>
      </c>
      <c r="E1243" s="169" t="s">
        <v>1973</v>
      </c>
      <c r="F1243" s="170" t="s">
        <v>2336</v>
      </c>
      <c r="G1243" s="198" t="s">
        <v>2337</v>
      </c>
      <c r="H1243" s="198" t="s">
        <v>2337</v>
      </c>
      <c r="I1243" s="198" t="s">
        <v>2337</v>
      </c>
      <c r="J1243" s="198" t="s">
        <v>2337</v>
      </c>
      <c r="K1243" s="171">
        <v>0.9</v>
      </c>
      <c r="L1243" s="172" t="s">
        <v>40</v>
      </c>
      <c r="M1243" s="172" t="s">
        <v>40</v>
      </c>
      <c r="N1243" s="173" t="s">
        <v>40</v>
      </c>
      <c r="O1243" s="173" t="s">
        <v>40</v>
      </c>
      <c r="P1243" s="359">
        <v>0.9</v>
      </c>
      <c r="Q1243" s="360" t="s">
        <v>40</v>
      </c>
      <c r="R1243" s="172" t="s">
        <v>40</v>
      </c>
      <c r="S1243" s="172" t="s">
        <v>40</v>
      </c>
      <c r="T1243" s="172">
        <v>0</v>
      </c>
      <c r="U1243" s="359">
        <v>0.9</v>
      </c>
      <c r="V1243" s="172" t="s">
        <v>40</v>
      </c>
      <c r="W1243" s="172" t="s">
        <v>40</v>
      </c>
      <c r="X1243" s="172" t="s">
        <v>40</v>
      </c>
      <c r="Y1243" s="172">
        <v>1</v>
      </c>
      <c r="Z1243" s="359">
        <v>0.92</v>
      </c>
      <c r="AA1243" s="359" t="s">
        <v>40</v>
      </c>
      <c r="AB1243" s="359" t="s">
        <v>40</v>
      </c>
      <c r="AC1243" s="359" t="s">
        <v>40</v>
      </c>
      <c r="AD1243" s="359" t="s">
        <v>40</v>
      </c>
      <c r="AE1243" s="359">
        <v>0.92</v>
      </c>
      <c r="AF1243" s="172" t="s">
        <v>40</v>
      </c>
      <c r="AG1243" s="172" t="s">
        <v>40</v>
      </c>
      <c r="AH1243" s="172" t="s">
        <v>40</v>
      </c>
      <c r="AI1243" s="172" t="s">
        <v>40</v>
      </c>
      <c r="AJ1243" s="359">
        <v>0.92</v>
      </c>
      <c r="AK1243" s="172" t="s">
        <v>40</v>
      </c>
      <c r="AL1243" s="172" t="s">
        <v>40</v>
      </c>
      <c r="AM1243" s="172" t="s">
        <v>40</v>
      </c>
      <c r="AN1243" s="172">
        <v>1</v>
      </c>
      <c r="AO1243" s="171">
        <v>0.99</v>
      </c>
      <c r="AP1243" s="361" t="s">
        <v>40</v>
      </c>
      <c r="AQ1243" s="361" t="s">
        <v>40</v>
      </c>
      <c r="AR1243" s="361" t="s">
        <v>40</v>
      </c>
      <c r="AS1243" s="362" t="s">
        <v>40</v>
      </c>
      <c r="AT1243" s="367">
        <v>0.0721861525408278</v>
      </c>
      <c r="AU1243" s="364" t="s">
        <v>40</v>
      </c>
      <c r="AV1243" s="365" t="s">
        <v>40</v>
      </c>
      <c r="AW1243" s="365" t="s">
        <v>40</v>
      </c>
      <c r="AX1243" s="365" t="s">
        <v>40</v>
      </c>
      <c r="AY1243" s="145"/>
      <c r="AZ1243" s="143"/>
    </row>
    <row r="1244" spans="1:52">
      <c r="A1244" s="141"/>
      <c r="B1244" s="145"/>
      <c r="C1244" s="175" t="s">
        <v>1972</v>
      </c>
      <c r="D1244" s="169" t="s">
        <v>235</v>
      </c>
      <c r="E1244" s="169" t="s">
        <v>1973</v>
      </c>
      <c r="F1244" s="170" t="s">
        <v>2338</v>
      </c>
      <c r="G1244" s="198" t="s">
        <v>2339</v>
      </c>
      <c r="H1244" s="198" t="s">
        <v>2339</v>
      </c>
      <c r="I1244" s="198" t="s">
        <v>2339</v>
      </c>
      <c r="J1244" s="198" t="s">
        <v>2339</v>
      </c>
      <c r="K1244" s="171">
        <v>0.9</v>
      </c>
      <c r="L1244" s="172" t="s">
        <v>40</v>
      </c>
      <c r="M1244" s="172" t="s">
        <v>40</v>
      </c>
      <c r="N1244" s="173" t="s">
        <v>40</v>
      </c>
      <c r="O1244" s="173" t="s">
        <v>40</v>
      </c>
      <c r="P1244" s="359">
        <v>0.9</v>
      </c>
      <c r="Q1244" s="360">
        <v>0</v>
      </c>
      <c r="R1244" s="172">
        <v>0</v>
      </c>
      <c r="S1244" s="172">
        <v>0</v>
      </c>
      <c r="T1244" s="172">
        <v>0</v>
      </c>
      <c r="U1244" s="359">
        <v>0.9</v>
      </c>
      <c r="V1244" s="172">
        <v>1</v>
      </c>
      <c r="W1244" s="172">
        <v>0.5</v>
      </c>
      <c r="X1244" s="172">
        <v>1</v>
      </c>
      <c r="Y1244" s="172">
        <v>0.978260869565217</v>
      </c>
      <c r="Z1244" s="359">
        <v>0.92</v>
      </c>
      <c r="AA1244" s="359">
        <v>1</v>
      </c>
      <c r="AB1244" s="359" t="s">
        <v>40</v>
      </c>
      <c r="AC1244" s="359" t="s">
        <v>40</v>
      </c>
      <c r="AD1244" s="359">
        <v>1</v>
      </c>
      <c r="AE1244" s="359">
        <v>0.92</v>
      </c>
      <c r="AF1244" s="172">
        <v>0.949630122184357</v>
      </c>
      <c r="AG1244" s="172">
        <v>0.999438622754491</v>
      </c>
      <c r="AH1244" s="172">
        <v>0.998887081585481</v>
      </c>
      <c r="AI1244" s="172">
        <v>0.890552514058114</v>
      </c>
      <c r="AJ1244" s="359">
        <v>0.92</v>
      </c>
      <c r="AK1244" s="172">
        <v>1</v>
      </c>
      <c r="AL1244" s="172">
        <v>0.5</v>
      </c>
      <c r="AM1244" s="172">
        <v>1</v>
      </c>
      <c r="AN1244" s="172">
        <v>0.991735537190083</v>
      </c>
      <c r="AO1244" s="171">
        <v>0.99</v>
      </c>
      <c r="AP1244" s="361">
        <v>1</v>
      </c>
      <c r="AQ1244" s="361">
        <v>1</v>
      </c>
      <c r="AR1244" s="361">
        <v>1</v>
      </c>
      <c r="AS1244" s="362">
        <v>1</v>
      </c>
      <c r="AT1244" s="367">
        <v>0.0721861525408278</v>
      </c>
      <c r="AU1244" s="364" t="s">
        <v>40</v>
      </c>
      <c r="AV1244" s="365" t="s">
        <v>40</v>
      </c>
      <c r="AW1244" s="365" t="s">
        <v>40</v>
      </c>
      <c r="AX1244" s="365" t="s">
        <v>40</v>
      </c>
      <c r="AY1244" s="145"/>
      <c r="AZ1244" s="143"/>
    </row>
    <row r="1245" spans="1:52">
      <c r="A1245" s="141"/>
      <c r="B1245" s="145"/>
      <c r="C1245" s="175" t="s">
        <v>1972</v>
      </c>
      <c r="D1245" s="169" t="s">
        <v>135</v>
      </c>
      <c r="E1245" s="169" t="s">
        <v>1973</v>
      </c>
      <c r="F1245" s="170" t="s">
        <v>2340</v>
      </c>
      <c r="G1245" s="198" t="s">
        <v>2341</v>
      </c>
      <c r="H1245" s="198" t="s">
        <v>2341</v>
      </c>
      <c r="I1245" s="198" t="s">
        <v>2341</v>
      </c>
      <c r="J1245" s="198" t="s">
        <v>2341</v>
      </c>
      <c r="K1245" s="171">
        <v>0.9</v>
      </c>
      <c r="L1245" s="172" t="s">
        <v>40</v>
      </c>
      <c r="M1245" s="172" t="s">
        <v>40</v>
      </c>
      <c r="N1245" s="173" t="s">
        <v>40</v>
      </c>
      <c r="O1245" s="173" t="s">
        <v>40</v>
      </c>
      <c r="P1245" s="359">
        <v>0.9</v>
      </c>
      <c r="Q1245" s="360" t="s">
        <v>40</v>
      </c>
      <c r="R1245" s="172" t="s">
        <v>40</v>
      </c>
      <c r="S1245" s="172">
        <v>0</v>
      </c>
      <c r="T1245" s="172">
        <v>0</v>
      </c>
      <c r="U1245" s="359">
        <v>0.9</v>
      </c>
      <c r="V1245" s="172" t="s">
        <v>40</v>
      </c>
      <c r="W1245" s="172" t="s">
        <v>40</v>
      </c>
      <c r="X1245" s="172">
        <v>0</v>
      </c>
      <c r="Y1245" s="172">
        <v>0.939393939393939</v>
      </c>
      <c r="Z1245" s="359">
        <v>0.92</v>
      </c>
      <c r="AA1245" s="359" t="s">
        <v>40</v>
      </c>
      <c r="AB1245" s="359" t="s">
        <v>40</v>
      </c>
      <c r="AC1245" s="359" t="s">
        <v>40</v>
      </c>
      <c r="AD1245" s="359">
        <v>1</v>
      </c>
      <c r="AE1245" s="359">
        <v>0.92</v>
      </c>
      <c r="AF1245" s="172">
        <v>0.99347471451876</v>
      </c>
      <c r="AG1245" s="172">
        <v>0.999502487562189</v>
      </c>
      <c r="AH1245" s="172">
        <v>0.992787342950209</v>
      </c>
      <c r="AI1245" s="172">
        <v>0.98453909705691</v>
      </c>
      <c r="AJ1245" s="359">
        <v>0.92</v>
      </c>
      <c r="AK1245" s="172" t="s">
        <v>40</v>
      </c>
      <c r="AL1245" s="172">
        <v>1</v>
      </c>
      <c r="AM1245" s="172">
        <v>0</v>
      </c>
      <c r="AN1245" s="172">
        <v>0.931818181818182</v>
      </c>
      <c r="AO1245" s="171">
        <v>0.99</v>
      </c>
      <c r="AP1245" s="361">
        <v>1</v>
      </c>
      <c r="AQ1245" s="361">
        <v>1</v>
      </c>
      <c r="AR1245" s="361">
        <v>1</v>
      </c>
      <c r="AS1245" s="362">
        <v>1</v>
      </c>
      <c r="AT1245" s="367">
        <v>0.0721861525408278</v>
      </c>
      <c r="AU1245" s="364" t="s">
        <v>40</v>
      </c>
      <c r="AV1245" s="365" t="s">
        <v>40</v>
      </c>
      <c r="AW1245" s="365" t="s">
        <v>40</v>
      </c>
      <c r="AX1245" s="365" t="s">
        <v>40</v>
      </c>
      <c r="AY1245" s="145"/>
      <c r="AZ1245" s="143"/>
    </row>
    <row r="1246" spans="1:52">
      <c r="A1246" s="141"/>
      <c r="B1246" s="145"/>
      <c r="C1246" s="175" t="s">
        <v>1972</v>
      </c>
      <c r="D1246" s="169" t="s">
        <v>26</v>
      </c>
      <c r="E1246" s="169" t="s">
        <v>1973</v>
      </c>
      <c r="F1246" s="170" t="s">
        <v>2342</v>
      </c>
      <c r="G1246" s="198" t="s">
        <v>2343</v>
      </c>
      <c r="H1246" s="198" t="s">
        <v>2343</v>
      </c>
      <c r="I1246" s="198" t="s">
        <v>2343</v>
      </c>
      <c r="J1246" s="198" t="s">
        <v>2343</v>
      </c>
      <c r="K1246" s="171">
        <v>0.9</v>
      </c>
      <c r="L1246" s="172">
        <v>0.943661971830986</v>
      </c>
      <c r="M1246" s="172">
        <v>0.890625</v>
      </c>
      <c r="N1246" s="173">
        <v>0.901408450704225</v>
      </c>
      <c r="O1246" s="173">
        <v>0.948301329394387</v>
      </c>
      <c r="P1246" s="359">
        <v>0.9</v>
      </c>
      <c r="Q1246" s="360">
        <v>0.937895069532238</v>
      </c>
      <c r="R1246" s="172">
        <v>0.856873315363881</v>
      </c>
      <c r="S1246" s="172">
        <v>0.919560700504601</v>
      </c>
      <c r="T1246" s="172">
        <v>0.927141253824354</v>
      </c>
      <c r="U1246" s="359">
        <v>0.9</v>
      </c>
      <c r="V1246" s="172">
        <v>0.872313527180784</v>
      </c>
      <c r="W1246" s="172">
        <v>0.796361185983828</v>
      </c>
      <c r="X1246" s="172">
        <v>0.876818046898189</v>
      </c>
      <c r="Y1246" s="172">
        <v>0.885907416043581</v>
      </c>
      <c r="Z1246" s="359">
        <v>0.92</v>
      </c>
      <c r="AA1246" s="359">
        <v>0.878472222222222</v>
      </c>
      <c r="AB1246" s="359">
        <v>0.761743067345784</v>
      </c>
      <c r="AC1246" s="359">
        <v>0.870739549839228</v>
      </c>
      <c r="AD1246" s="359">
        <v>0.895042268227546</v>
      </c>
      <c r="AE1246" s="359">
        <v>0.92</v>
      </c>
      <c r="AF1246" s="172">
        <v>0.996670044882004</v>
      </c>
      <c r="AG1246" s="172">
        <v>0.999235474006116</v>
      </c>
      <c r="AH1246" s="172">
        <v>0.992602866389274</v>
      </c>
      <c r="AI1246" s="172">
        <v>0.994873173189988</v>
      </c>
      <c r="AJ1246" s="359">
        <v>0.92</v>
      </c>
      <c r="AK1246" s="172">
        <v>0.93048128342246</v>
      </c>
      <c r="AL1246" s="172">
        <v>0.878428384849804</v>
      </c>
      <c r="AM1246" s="172">
        <v>0.941020383548426</v>
      </c>
      <c r="AN1246" s="172">
        <v>0.952212215971718</v>
      </c>
      <c r="AO1246" s="171">
        <v>0.99</v>
      </c>
      <c r="AP1246" s="361">
        <v>1</v>
      </c>
      <c r="AQ1246" s="361">
        <v>1</v>
      </c>
      <c r="AR1246" s="361">
        <v>1</v>
      </c>
      <c r="AS1246" s="362">
        <v>1</v>
      </c>
      <c r="AT1246" s="367">
        <v>0.0721861525408278</v>
      </c>
      <c r="AU1246" s="364">
        <v>0.0333333333333333</v>
      </c>
      <c r="AV1246" s="365">
        <v>0.0210526315789474</v>
      </c>
      <c r="AW1246" s="365">
        <v>0.0650406504065041</v>
      </c>
      <c r="AX1246" s="365">
        <v>0.0604693140794224</v>
      </c>
      <c r="AY1246" s="145"/>
      <c r="AZ1246" s="143"/>
    </row>
    <row r="1247" spans="1:52">
      <c r="A1247" s="141"/>
      <c r="B1247" s="145"/>
      <c r="C1247" s="175" t="s">
        <v>1972</v>
      </c>
      <c r="D1247" s="169" t="s">
        <v>26</v>
      </c>
      <c r="E1247" s="169" t="s">
        <v>1973</v>
      </c>
      <c r="F1247" s="170" t="s">
        <v>2344</v>
      </c>
      <c r="G1247" s="201" t="s">
        <v>2345</v>
      </c>
      <c r="H1247" s="201" t="s">
        <v>2345</v>
      </c>
      <c r="I1247" s="201" t="s">
        <v>2345</v>
      </c>
      <c r="J1247" s="201" t="s">
        <v>2345</v>
      </c>
      <c r="K1247" s="171">
        <v>0.9</v>
      </c>
      <c r="L1247" s="172" t="s">
        <v>40</v>
      </c>
      <c r="M1247" s="172" t="s">
        <v>40</v>
      </c>
      <c r="N1247" s="173" t="s">
        <v>40</v>
      </c>
      <c r="O1247" s="173" t="s">
        <v>40</v>
      </c>
      <c r="P1247" s="359">
        <v>0.9</v>
      </c>
      <c r="Q1247" s="360">
        <v>0</v>
      </c>
      <c r="R1247" s="172">
        <v>0</v>
      </c>
      <c r="S1247" s="172">
        <v>0</v>
      </c>
      <c r="T1247" s="172">
        <v>0</v>
      </c>
      <c r="U1247" s="359">
        <v>0.9</v>
      </c>
      <c r="V1247" s="172">
        <v>1</v>
      </c>
      <c r="W1247" s="172">
        <v>1</v>
      </c>
      <c r="X1247" s="172">
        <v>0.9875</v>
      </c>
      <c r="Y1247" s="172">
        <v>0.994432071269488</v>
      </c>
      <c r="Z1247" s="359">
        <v>0.92</v>
      </c>
      <c r="AA1247" s="359">
        <v>1</v>
      </c>
      <c r="AB1247" s="359">
        <v>1</v>
      </c>
      <c r="AC1247" s="359">
        <v>1</v>
      </c>
      <c r="AD1247" s="359">
        <v>1</v>
      </c>
      <c r="AE1247" s="359">
        <v>0.92</v>
      </c>
      <c r="AF1247" s="172">
        <v>1</v>
      </c>
      <c r="AG1247" s="172">
        <v>0.999681731381286</v>
      </c>
      <c r="AH1247" s="172">
        <v>0.995305164319249</v>
      </c>
      <c r="AI1247" s="172">
        <v>0.996218376170728</v>
      </c>
      <c r="AJ1247" s="359">
        <v>0.92</v>
      </c>
      <c r="AK1247" s="172">
        <v>1</v>
      </c>
      <c r="AL1247" s="172">
        <v>1</v>
      </c>
      <c r="AM1247" s="172">
        <v>1</v>
      </c>
      <c r="AN1247" s="172">
        <v>0.9983429991715</v>
      </c>
      <c r="AO1247" s="171">
        <v>0.99</v>
      </c>
      <c r="AP1247" s="361">
        <v>1</v>
      </c>
      <c r="AQ1247" s="361">
        <v>1</v>
      </c>
      <c r="AR1247" s="361">
        <v>1</v>
      </c>
      <c r="AS1247" s="362">
        <v>1</v>
      </c>
      <c r="AT1247" s="367">
        <v>0.0721861525408278</v>
      </c>
      <c r="AU1247" s="364" t="s">
        <v>40</v>
      </c>
      <c r="AV1247" s="365" t="s">
        <v>40</v>
      </c>
      <c r="AW1247" s="365" t="s">
        <v>40</v>
      </c>
      <c r="AX1247" s="365" t="s">
        <v>40</v>
      </c>
      <c r="AY1247" s="145"/>
      <c r="AZ1247" s="143"/>
    </row>
    <row r="1248" spans="1:52">
      <c r="A1248" s="141"/>
      <c r="B1248" s="145"/>
      <c r="C1248" s="175" t="s">
        <v>1972</v>
      </c>
      <c r="D1248" s="169" t="s">
        <v>26</v>
      </c>
      <c r="E1248" s="169" t="s">
        <v>1973</v>
      </c>
      <c r="F1248" s="170" t="s">
        <v>2346</v>
      </c>
      <c r="G1248" s="198" t="s">
        <v>2347</v>
      </c>
      <c r="H1248" s="198" t="s">
        <v>2347</v>
      </c>
      <c r="I1248" s="198" t="s">
        <v>2347</v>
      </c>
      <c r="J1248" s="198" t="s">
        <v>2347</v>
      </c>
      <c r="K1248" s="171">
        <v>0.9</v>
      </c>
      <c r="L1248" s="172">
        <v>0.962962962962963</v>
      </c>
      <c r="M1248" s="172">
        <v>1</v>
      </c>
      <c r="N1248" s="173">
        <v>0.918367346938776</v>
      </c>
      <c r="O1248" s="173">
        <v>0.956653992395437</v>
      </c>
      <c r="P1248" s="359">
        <v>0.9</v>
      </c>
      <c r="Q1248" s="360">
        <v>0.978894173602854</v>
      </c>
      <c r="R1248" s="172">
        <v>0.952356687898089</v>
      </c>
      <c r="S1248" s="172">
        <v>0.988705473501303</v>
      </c>
      <c r="T1248" s="172">
        <v>0.971727771393882</v>
      </c>
      <c r="U1248" s="359">
        <v>0.9</v>
      </c>
      <c r="V1248" s="172">
        <v>0.879607609988109</v>
      </c>
      <c r="W1248" s="172">
        <v>0.764585987261146</v>
      </c>
      <c r="X1248" s="172">
        <v>0.932812047494932</v>
      </c>
      <c r="Y1248" s="172">
        <v>0.883290332372135</v>
      </c>
      <c r="Z1248" s="359">
        <v>0.92</v>
      </c>
      <c r="AA1248" s="359">
        <v>0.946022727272727</v>
      </c>
      <c r="AB1248" s="359">
        <v>0.834462729912875</v>
      </c>
      <c r="AC1248" s="359">
        <v>0.941238195173137</v>
      </c>
      <c r="AD1248" s="359">
        <v>0.912239339864233</v>
      </c>
      <c r="AE1248" s="359">
        <v>0.92</v>
      </c>
      <c r="AF1248" s="172">
        <v>0.996304740938753</v>
      </c>
      <c r="AG1248" s="172">
        <v>0.998620309050773</v>
      </c>
      <c r="AH1248" s="172">
        <v>0.997235806931746</v>
      </c>
      <c r="AI1248" s="172">
        <v>0.966166166985018</v>
      </c>
      <c r="AJ1248" s="359">
        <v>0.92</v>
      </c>
      <c r="AK1248" s="172">
        <v>0.959931170108161</v>
      </c>
      <c r="AL1248" s="172">
        <v>0.854780153287616</v>
      </c>
      <c r="AM1248" s="172">
        <v>0.968005445881552</v>
      </c>
      <c r="AN1248" s="172">
        <v>0.947950269104724</v>
      </c>
      <c r="AO1248" s="171">
        <v>0.99</v>
      </c>
      <c r="AP1248" s="361">
        <v>1</v>
      </c>
      <c r="AQ1248" s="361">
        <v>1</v>
      </c>
      <c r="AR1248" s="361">
        <v>1</v>
      </c>
      <c r="AS1248" s="362">
        <v>0.999891903577992</v>
      </c>
      <c r="AT1248" s="367">
        <v>0.0721861525408278</v>
      </c>
      <c r="AU1248" s="364">
        <v>0.0645161290322581</v>
      </c>
      <c r="AV1248" s="365">
        <v>0.05</v>
      </c>
      <c r="AW1248" s="365">
        <v>0.0952380952380952</v>
      </c>
      <c r="AX1248" s="365">
        <v>0.0920634920634921</v>
      </c>
      <c r="AY1248" s="145"/>
      <c r="AZ1248" s="143"/>
    </row>
    <row r="1249" spans="1:52">
      <c r="A1249" s="141"/>
      <c r="B1249" s="145"/>
      <c r="C1249" s="175" t="s">
        <v>1972</v>
      </c>
      <c r="D1249" s="169" t="s">
        <v>26</v>
      </c>
      <c r="E1249" s="169" t="s">
        <v>1973</v>
      </c>
      <c r="F1249" s="170" t="s">
        <v>2348</v>
      </c>
      <c r="G1249" s="198" t="s">
        <v>2349</v>
      </c>
      <c r="H1249" s="198" t="s">
        <v>2349</v>
      </c>
      <c r="I1249" s="198" t="s">
        <v>2349</v>
      </c>
      <c r="J1249" s="198" t="s">
        <v>2349</v>
      </c>
      <c r="K1249" s="171">
        <v>0.9</v>
      </c>
      <c r="L1249" s="172">
        <v>0.938775510204082</v>
      </c>
      <c r="M1249" s="172">
        <v>0.934782608695652</v>
      </c>
      <c r="N1249" s="173">
        <v>0.923076923076923</v>
      </c>
      <c r="O1249" s="173">
        <v>0.952116585704372</v>
      </c>
      <c r="P1249" s="359">
        <v>0.9</v>
      </c>
      <c r="Q1249" s="360">
        <v>0.972207925887802</v>
      </c>
      <c r="R1249" s="172">
        <v>0.851325145442792</v>
      </c>
      <c r="S1249" s="172">
        <v>0.957165283695896</v>
      </c>
      <c r="T1249" s="172">
        <v>0.935992347697477</v>
      </c>
      <c r="U1249" s="359">
        <v>0.9</v>
      </c>
      <c r="V1249" s="172">
        <v>0.861296963458569</v>
      </c>
      <c r="W1249" s="172">
        <v>0.798750269338505</v>
      </c>
      <c r="X1249" s="172">
        <v>0.898407714734245</v>
      </c>
      <c r="Y1249" s="172">
        <v>0.878937680355607</v>
      </c>
      <c r="Z1249" s="359">
        <v>0.92</v>
      </c>
      <c r="AA1249" s="359">
        <v>0.923976608187134</v>
      </c>
      <c r="AB1249" s="359">
        <v>0.852</v>
      </c>
      <c r="AC1249" s="359">
        <v>0.896348645465253</v>
      </c>
      <c r="AD1249" s="359">
        <v>0.915359138202134</v>
      </c>
      <c r="AE1249" s="359">
        <v>0.92</v>
      </c>
      <c r="AF1249" s="172">
        <v>0.846764346764347</v>
      </c>
      <c r="AG1249" s="172">
        <v>0.995742265114959</v>
      </c>
      <c r="AH1249" s="172">
        <v>0.997583568264197</v>
      </c>
      <c r="AI1249" s="172">
        <v>0.986549270238419</v>
      </c>
      <c r="AJ1249" s="359">
        <v>0.92</v>
      </c>
      <c r="AK1249" s="172">
        <v>0.953849518810149</v>
      </c>
      <c r="AL1249" s="172">
        <v>0.898085785182559</v>
      </c>
      <c r="AM1249" s="172">
        <v>0.953098511960821</v>
      </c>
      <c r="AN1249" s="172">
        <v>0.956442019877418</v>
      </c>
      <c r="AO1249" s="171">
        <v>0.99</v>
      </c>
      <c r="AP1249" s="361">
        <v>1</v>
      </c>
      <c r="AQ1249" s="361">
        <v>1</v>
      </c>
      <c r="AR1249" s="361">
        <v>1</v>
      </c>
      <c r="AS1249" s="362">
        <v>1</v>
      </c>
      <c r="AT1249" s="367">
        <v>0.0721861525408278</v>
      </c>
      <c r="AU1249" s="364">
        <v>0.0652173913043478</v>
      </c>
      <c r="AV1249" s="365">
        <v>0.105263157894737</v>
      </c>
      <c r="AW1249" s="365">
        <v>0.105263157894737</v>
      </c>
      <c r="AX1249" s="365">
        <v>0.0751219512195122</v>
      </c>
      <c r="AY1249" s="145"/>
      <c r="AZ1249" s="143"/>
    </row>
    <row r="1250" spans="1:52">
      <c r="A1250" s="141"/>
      <c r="B1250" s="145"/>
      <c r="C1250" s="175" t="s">
        <v>1972</v>
      </c>
      <c r="D1250" s="169" t="s">
        <v>26</v>
      </c>
      <c r="E1250" s="169" t="s">
        <v>1973</v>
      </c>
      <c r="F1250" s="170" t="s">
        <v>2350</v>
      </c>
      <c r="G1250" s="198" t="s">
        <v>2351</v>
      </c>
      <c r="H1250" s="198" t="s">
        <v>2351</v>
      </c>
      <c r="I1250" s="198" t="s">
        <v>2351</v>
      </c>
      <c r="J1250" s="198" t="s">
        <v>2351</v>
      </c>
      <c r="K1250" s="171">
        <v>0.9</v>
      </c>
      <c r="L1250" s="172">
        <v>1</v>
      </c>
      <c r="M1250" s="172">
        <v>0.761904761904762</v>
      </c>
      <c r="N1250" s="173">
        <v>0.954545454545455</v>
      </c>
      <c r="O1250" s="173">
        <v>0.979813664596273</v>
      </c>
      <c r="P1250" s="359">
        <v>0.9</v>
      </c>
      <c r="Q1250" s="360">
        <v>0.967377120487168</v>
      </c>
      <c r="R1250" s="172">
        <v>0.957848837209302</v>
      </c>
      <c r="S1250" s="172">
        <v>0.965395202516713</v>
      </c>
      <c r="T1250" s="172">
        <v>0.951777920870001</v>
      </c>
      <c r="U1250" s="359">
        <v>0.9</v>
      </c>
      <c r="V1250" s="172">
        <v>0.895606785558939</v>
      </c>
      <c r="W1250" s="172">
        <v>0.896075581395349</v>
      </c>
      <c r="X1250" s="172">
        <v>0.913094769956744</v>
      </c>
      <c r="Y1250" s="172">
        <v>0.900593832725191</v>
      </c>
      <c r="Z1250" s="359">
        <v>0.92</v>
      </c>
      <c r="AA1250" s="359">
        <v>0.917989417989418</v>
      </c>
      <c r="AB1250" s="359">
        <v>0.914930555555556</v>
      </c>
      <c r="AC1250" s="359">
        <v>0.933852140077821</v>
      </c>
      <c r="AD1250" s="359">
        <v>0.92919478706074</v>
      </c>
      <c r="AE1250" s="359">
        <v>0.92</v>
      </c>
      <c r="AF1250" s="172">
        <v>0.990382819794585</v>
      </c>
      <c r="AG1250" s="172">
        <v>0.950112107623318</v>
      </c>
      <c r="AH1250" s="172">
        <v>0.992770044243013</v>
      </c>
      <c r="AI1250" s="172">
        <v>0.986088966368284</v>
      </c>
      <c r="AJ1250" s="359">
        <v>0.92</v>
      </c>
      <c r="AK1250" s="172">
        <v>0.958909226746358</v>
      </c>
      <c r="AL1250" s="172">
        <v>0.945612980769231</v>
      </c>
      <c r="AM1250" s="172">
        <v>0.969250899574747</v>
      </c>
      <c r="AN1250" s="172">
        <v>0.966201322556943</v>
      </c>
      <c r="AO1250" s="171">
        <v>0.99</v>
      </c>
      <c r="AP1250" s="361">
        <v>1</v>
      </c>
      <c r="AQ1250" s="361">
        <v>1</v>
      </c>
      <c r="AR1250" s="361">
        <v>1</v>
      </c>
      <c r="AS1250" s="362">
        <v>1</v>
      </c>
      <c r="AT1250" s="367">
        <v>0.0721861525408278</v>
      </c>
      <c r="AU1250" s="364">
        <v>0.03125</v>
      </c>
      <c r="AV1250" s="365">
        <v>0.0222222222222222</v>
      </c>
      <c r="AW1250" s="365">
        <v>0.0465116279069767</v>
      </c>
      <c r="AX1250" s="365">
        <v>0.029126213592233</v>
      </c>
      <c r="AY1250" s="145"/>
      <c r="AZ1250" s="143"/>
    </row>
    <row r="1251" spans="1:52">
      <c r="A1251" s="141"/>
      <c r="B1251" s="145"/>
      <c r="C1251" s="175" t="s">
        <v>1972</v>
      </c>
      <c r="D1251" s="169" t="s">
        <v>235</v>
      </c>
      <c r="E1251" s="169" t="s">
        <v>1973</v>
      </c>
      <c r="F1251" s="170" t="s">
        <v>2352</v>
      </c>
      <c r="G1251" s="198" t="s">
        <v>2353</v>
      </c>
      <c r="H1251" s="198" t="s">
        <v>2353</v>
      </c>
      <c r="I1251" s="198" t="s">
        <v>2353</v>
      </c>
      <c r="J1251" s="198" t="s">
        <v>2353</v>
      </c>
      <c r="K1251" s="171">
        <v>0.9</v>
      </c>
      <c r="L1251" s="172" t="s">
        <v>40</v>
      </c>
      <c r="M1251" s="172" t="s">
        <v>40</v>
      </c>
      <c r="N1251" s="173" t="s">
        <v>40</v>
      </c>
      <c r="O1251" s="173" t="s">
        <v>40</v>
      </c>
      <c r="P1251" s="359">
        <v>0.9</v>
      </c>
      <c r="Q1251" s="360">
        <v>0.516260162601626</v>
      </c>
      <c r="R1251" s="172">
        <v>0.495901639344262</v>
      </c>
      <c r="S1251" s="172">
        <v>0.417355371900826</v>
      </c>
      <c r="T1251" s="172">
        <v>0.3973185088293</v>
      </c>
      <c r="U1251" s="359">
        <v>0.9</v>
      </c>
      <c r="V1251" s="172">
        <v>0.995934959349594</v>
      </c>
      <c r="W1251" s="172">
        <v>0.995901639344262</v>
      </c>
      <c r="X1251" s="172">
        <v>0.995867768595041</v>
      </c>
      <c r="Y1251" s="172">
        <v>0.997383911052976</v>
      </c>
      <c r="Z1251" s="359">
        <v>0.92</v>
      </c>
      <c r="AA1251" s="359">
        <v>1</v>
      </c>
      <c r="AB1251" s="359">
        <v>1</v>
      </c>
      <c r="AC1251" s="359">
        <v>1</v>
      </c>
      <c r="AD1251" s="359">
        <v>0.996975806451613</v>
      </c>
      <c r="AE1251" s="359">
        <v>0.92</v>
      </c>
      <c r="AF1251" s="172">
        <v>0.930838918759667</v>
      </c>
      <c r="AG1251" s="172">
        <v>0.998134328358209</v>
      </c>
      <c r="AH1251" s="172">
        <v>0.993345216874629</v>
      </c>
      <c r="AI1251" s="172">
        <v>0.968275243829382</v>
      </c>
      <c r="AJ1251" s="359">
        <v>0.92</v>
      </c>
      <c r="AK1251" s="172">
        <v>0.996996996996997</v>
      </c>
      <c r="AL1251" s="172">
        <v>0.996835443037975</v>
      </c>
      <c r="AM1251" s="172">
        <v>0.996960486322188</v>
      </c>
      <c r="AN1251" s="172">
        <v>0.997800586510264</v>
      </c>
      <c r="AO1251" s="171">
        <v>0.99</v>
      </c>
      <c r="AP1251" s="361">
        <v>1</v>
      </c>
      <c r="AQ1251" s="361">
        <v>1</v>
      </c>
      <c r="AR1251" s="361">
        <v>1</v>
      </c>
      <c r="AS1251" s="362">
        <v>1</v>
      </c>
      <c r="AT1251" s="367">
        <v>0.0721861525408278</v>
      </c>
      <c r="AU1251" s="364" t="s">
        <v>40</v>
      </c>
      <c r="AV1251" s="365" t="s">
        <v>40</v>
      </c>
      <c r="AW1251" s="365" t="s">
        <v>40</v>
      </c>
      <c r="AX1251" s="365">
        <v>0</v>
      </c>
      <c r="AY1251" s="145"/>
      <c r="AZ1251" s="143"/>
    </row>
    <row r="1252" spans="1:52">
      <c r="A1252" s="141"/>
      <c r="B1252" s="145"/>
      <c r="C1252" s="175" t="s">
        <v>1972</v>
      </c>
      <c r="D1252" s="169" t="s">
        <v>235</v>
      </c>
      <c r="E1252" s="169" t="s">
        <v>1973</v>
      </c>
      <c r="F1252" s="170" t="s">
        <v>2354</v>
      </c>
      <c r="G1252" s="198" t="s">
        <v>2355</v>
      </c>
      <c r="H1252" s="198" t="s">
        <v>2355</v>
      </c>
      <c r="I1252" s="198" t="s">
        <v>2355</v>
      </c>
      <c r="J1252" s="198" t="s">
        <v>2355</v>
      </c>
      <c r="K1252" s="171">
        <v>0.9</v>
      </c>
      <c r="L1252" s="172" t="s">
        <v>40</v>
      </c>
      <c r="M1252" s="172" t="s">
        <v>40</v>
      </c>
      <c r="N1252" s="173" t="s">
        <v>40</v>
      </c>
      <c r="O1252" s="173" t="s">
        <v>40</v>
      </c>
      <c r="P1252" s="359">
        <v>0.9</v>
      </c>
      <c r="Q1252" s="360" t="s">
        <v>40</v>
      </c>
      <c r="R1252" s="172">
        <v>0</v>
      </c>
      <c r="S1252" s="172" t="s">
        <v>40</v>
      </c>
      <c r="T1252" s="172">
        <v>0</v>
      </c>
      <c r="U1252" s="359">
        <v>0.9</v>
      </c>
      <c r="V1252" s="172" t="s">
        <v>40</v>
      </c>
      <c r="W1252" s="172">
        <v>1</v>
      </c>
      <c r="X1252" s="172" t="s">
        <v>40</v>
      </c>
      <c r="Y1252" s="172">
        <v>0.964285714285714</v>
      </c>
      <c r="Z1252" s="359">
        <v>0.92</v>
      </c>
      <c r="AA1252" s="359" t="s">
        <v>40</v>
      </c>
      <c r="AB1252" s="359" t="s">
        <v>40</v>
      </c>
      <c r="AC1252" s="359" t="s">
        <v>40</v>
      </c>
      <c r="AD1252" s="359">
        <v>1</v>
      </c>
      <c r="AE1252" s="359">
        <v>0.92</v>
      </c>
      <c r="AF1252" s="172">
        <v>0.995229835212489</v>
      </c>
      <c r="AG1252" s="172">
        <v>0.972477064220184</v>
      </c>
      <c r="AH1252" s="172">
        <v>0.991283006093433</v>
      </c>
      <c r="AI1252" s="172">
        <v>0.982447005361861</v>
      </c>
      <c r="AJ1252" s="359">
        <v>0.92</v>
      </c>
      <c r="AK1252" s="172" t="s">
        <v>40</v>
      </c>
      <c r="AL1252" s="172">
        <v>1</v>
      </c>
      <c r="AM1252" s="172" t="s">
        <v>40</v>
      </c>
      <c r="AN1252" s="172">
        <v>0.971428571428571</v>
      </c>
      <c r="AO1252" s="171">
        <v>0.99</v>
      </c>
      <c r="AP1252" s="361">
        <v>1</v>
      </c>
      <c r="AQ1252" s="361">
        <v>1</v>
      </c>
      <c r="AR1252" s="361">
        <v>1</v>
      </c>
      <c r="AS1252" s="362">
        <v>1</v>
      </c>
      <c r="AT1252" s="367">
        <v>0.0721861525408278</v>
      </c>
      <c r="AU1252" s="364" t="s">
        <v>40</v>
      </c>
      <c r="AV1252" s="365" t="s">
        <v>40</v>
      </c>
      <c r="AW1252" s="365" t="s">
        <v>40</v>
      </c>
      <c r="AX1252" s="365" t="s">
        <v>40</v>
      </c>
      <c r="AY1252" s="145"/>
      <c r="AZ1252" s="143"/>
    </row>
    <row r="1253" spans="1:52">
      <c r="A1253" s="141"/>
      <c r="B1253" s="145"/>
      <c r="C1253" s="175" t="s">
        <v>1972</v>
      </c>
      <c r="D1253" s="169" t="s">
        <v>26</v>
      </c>
      <c r="E1253" s="169" t="s">
        <v>1973</v>
      </c>
      <c r="F1253" s="170" t="s">
        <v>2356</v>
      </c>
      <c r="G1253" s="198" t="s">
        <v>2357</v>
      </c>
      <c r="H1253" s="198" t="s">
        <v>2357</v>
      </c>
      <c r="I1253" s="198" t="s">
        <v>2357</v>
      </c>
      <c r="J1253" s="198" t="s">
        <v>2357</v>
      </c>
      <c r="K1253" s="171">
        <v>0.9</v>
      </c>
      <c r="L1253" s="172">
        <v>1</v>
      </c>
      <c r="M1253" s="172">
        <v>1</v>
      </c>
      <c r="N1253" s="173">
        <v>0.971428571428571</v>
      </c>
      <c r="O1253" s="173">
        <v>0.946808510638298</v>
      </c>
      <c r="P1253" s="359">
        <v>0.9</v>
      </c>
      <c r="Q1253" s="360">
        <v>0.986363636363636</v>
      </c>
      <c r="R1253" s="172">
        <v>0.889524198488871</v>
      </c>
      <c r="S1253" s="172">
        <v>0.993079584775087</v>
      </c>
      <c r="T1253" s="172">
        <v>0.965471519415505</v>
      </c>
      <c r="U1253" s="359">
        <v>0.9</v>
      </c>
      <c r="V1253" s="172">
        <v>0.83133971291866</v>
      </c>
      <c r="W1253" s="172">
        <v>0.752705738207066</v>
      </c>
      <c r="X1253" s="172">
        <v>0.827681660899654</v>
      </c>
      <c r="Y1253" s="172">
        <v>0.818247418030938</v>
      </c>
      <c r="Z1253" s="359">
        <v>0.92</v>
      </c>
      <c r="AA1253" s="359">
        <v>0.910569105691057</v>
      </c>
      <c r="AB1253" s="359">
        <v>0.8295543393276</v>
      </c>
      <c r="AC1253" s="359">
        <v>0.913940256045519</v>
      </c>
      <c r="AD1253" s="359">
        <v>0.896958304853042</v>
      </c>
      <c r="AE1253" s="359">
        <v>0.92</v>
      </c>
      <c r="AF1253" s="172">
        <v>0.920017200602021</v>
      </c>
      <c r="AG1253" s="172">
        <v>0.99909540786463</v>
      </c>
      <c r="AH1253" s="172">
        <v>0.997319548152403</v>
      </c>
      <c r="AI1253" s="172">
        <v>0.982770093970815</v>
      </c>
      <c r="AJ1253" s="359">
        <v>0.92</v>
      </c>
      <c r="AK1253" s="172">
        <v>0.946930693069307</v>
      </c>
      <c r="AL1253" s="172">
        <v>0.895614177051303</v>
      </c>
      <c r="AM1253" s="172">
        <v>0.939805149617258</v>
      </c>
      <c r="AN1253" s="172">
        <v>0.945854194302994</v>
      </c>
      <c r="AO1253" s="171">
        <v>0.99</v>
      </c>
      <c r="AP1253" s="361">
        <v>1</v>
      </c>
      <c r="AQ1253" s="361">
        <v>1</v>
      </c>
      <c r="AR1253" s="361">
        <v>1</v>
      </c>
      <c r="AS1253" s="362">
        <v>1</v>
      </c>
      <c r="AT1253" s="367">
        <v>0.0721861525408278</v>
      </c>
      <c r="AU1253" s="364">
        <v>0.0930232558139535</v>
      </c>
      <c r="AV1253" s="365">
        <v>0</v>
      </c>
      <c r="AW1253" s="365">
        <v>0</v>
      </c>
      <c r="AX1253" s="365">
        <v>0.0662177328843996</v>
      </c>
      <c r="AY1253" s="145"/>
      <c r="AZ1253" s="143"/>
    </row>
    <row r="1254" spans="1:52">
      <c r="A1254" s="141"/>
      <c r="B1254" s="145"/>
      <c r="C1254" s="175" t="s">
        <v>1972</v>
      </c>
      <c r="D1254" s="169" t="s">
        <v>235</v>
      </c>
      <c r="E1254" s="169" t="s">
        <v>1973</v>
      </c>
      <c r="F1254" s="170" t="s">
        <v>2358</v>
      </c>
      <c r="G1254" s="198" t="s">
        <v>2359</v>
      </c>
      <c r="H1254" s="198" t="s">
        <v>2359</v>
      </c>
      <c r="I1254" s="198" t="s">
        <v>2359</v>
      </c>
      <c r="J1254" s="198" t="s">
        <v>2359</v>
      </c>
      <c r="K1254" s="171">
        <v>0.9</v>
      </c>
      <c r="L1254" s="172" t="s">
        <v>40</v>
      </c>
      <c r="M1254" s="172" t="s">
        <v>40</v>
      </c>
      <c r="N1254" s="173" t="s">
        <v>40</v>
      </c>
      <c r="O1254" s="173" t="s">
        <v>40</v>
      </c>
      <c r="P1254" s="359">
        <v>0.9</v>
      </c>
      <c r="Q1254" s="360">
        <v>0</v>
      </c>
      <c r="R1254" s="172">
        <v>0</v>
      </c>
      <c r="S1254" s="172">
        <v>0</v>
      </c>
      <c r="T1254" s="172">
        <v>0</v>
      </c>
      <c r="U1254" s="359">
        <v>0.9</v>
      </c>
      <c r="V1254" s="172">
        <v>1</v>
      </c>
      <c r="W1254" s="172">
        <v>1</v>
      </c>
      <c r="X1254" s="172">
        <v>1</v>
      </c>
      <c r="Y1254" s="172">
        <v>0.994444444444444</v>
      </c>
      <c r="Z1254" s="359">
        <v>0.92</v>
      </c>
      <c r="AA1254" s="359">
        <v>1</v>
      </c>
      <c r="AB1254" s="359" t="s">
        <v>40</v>
      </c>
      <c r="AC1254" s="359" t="s">
        <v>40</v>
      </c>
      <c r="AD1254" s="359">
        <v>1</v>
      </c>
      <c r="AE1254" s="359">
        <v>0.92</v>
      </c>
      <c r="AF1254" s="172">
        <v>0.924001717475311</v>
      </c>
      <c r="AG1254" s="172">
        <v>0.998857404021938</v>
      </c>
      <c r="AH1254" s="172">
        <v>0.997577626073552</v>
      </c>
      <c r="AI1254" s="172">
        <v>0.99635534974765</v>
      </c>
      <c r="AJ1254" s="359">
        <v>0.92</v>
      </c>
      <c r="AK1254" s="172">
        <v>1</v>
      </c>
      <c r="AL1254" s="172">
        <v>1</v>
      </c>
      <c r="AM1254" s="172">
        <v>1</v>
      </c>
      <c r="AN1254" s="172">
        <v>0.996078431372549</v>
      </c>
      <c r="AO1254" s="171">
        <v>0.99</v>
      </c>
      <c r="AP1254" s="361">
        <v>1</v>
      </c>
      <c r="AQ1254" s="361">
        <v>1</v>
      </c>
      <c r="AR1254" s="361">
        <v>1</v>
      </c>
      <c r="AS1254" s="362">
        <v>1</v>
      </c>
      <c r="AT1254" s="367">
        <v>0.0721861525408278</v>
      </c>
      <c r="AU1254" s="364" t="s">
        <v>40</v>
      </c>
      <c r="AV1254" s="365" t="s">
        <v>40</v>
      </c>
      <c r="AW1254" s="365" t="s">
        <v>40</v>
      </c>
      <c r="AX1254" s="365" t="s">
        <v>40</v>
      </c>
      <c r="AY1254" s="145"/>
      <c r="AZ1254" s="143"/>
    </row>
    <row r="1255" spans="1:52">
      <c r="A1255" s="141"/>
      <c r="B1255" s="145"/>
      <c r="C1255" s="175" t="s">
        <v>1972</v>
      </c>
      <c r="D1255" s="169" t="s">
        <v>26</v>
      </c>
      <c r="E1255" s="169" t="s">
        <v>1973</v>
      </c>
      <c r="F1255" s="170" t="s">
        <v>2360</v>
      </c>
      <c r="G1255" s="198" t="s">
        <v>2361</v>
      </c>
      <c r="H1255" s="198" t="s">
        <v>2361</v>
      </c>
      <c r="I1255" s="198" t="s">
        <v>2361</v>
      </c>
      <c r="J1255" s="198" t="s">
        <v>2361</v>
      </c>
      <c r="K1255" s="171">
        <v>0.9</v>
      </c>
      <c r="L1255" s="172">
        <v>0.934210526315789</v>
      </c>
      <c r="M1255" s="172">
        <v>0.916666666666667</v>
      </c>
      <c r="N1255" s="173">
        <v>0.930555555555556</v>
      </c>
      <c r="O1255" s="173">
        <v>0.979166666666667</v>
      </c>
      <c r="P1255" s="359">
        <v>0.9</v>
      </c>
      <c r="Q1255" s="360">
        <v>0.968861846814603</v>
      </c>
      <c r="R1255" s="172">
        <v>0.956851658979319</v>
      </c>
      <c r="S1255" s="172">
        <v>0.973280632411067</v>
      </c>
      <c r="T1255" s="172">
        <v>0.961808234135226</v>
      </c>
      <c r="U1255" s="359">
        <v>0.9</v>
      </c>
      <c r="V1255" s="172">
        <v>0.899606299212598</v>
      </c>
      <c r="W1255" s="172">
        <v>0.755095967861925</v>
      </c>
      <c r="X1255" s="172">
        <v>0.913201581027668</v>
      </c>
      <c r="Y1255" s="172">
        <v>0.885187339037966</v>
      </c>
      <c r="Z1255" s="359">
        <v>0.92</v>
      </c>
      <c r="AA1255" s="359">
        <v>0.890184645286686</v>
      </c>
      <c r="AB1255" s="359">
        <v>0.735509285312324</v>
      </c>
      <c r="AC1255" s="359">
        <v>0.920584498094028</v>
      </c>
      <c r="AD1255" s="359">
        <v>0.892537379261677</v>
      </c>
      <c r="AE1255" s="359">
        <v>0.92</v>
      </c>
      <c r="AF1255" s="172">
        <v>0.99518617118267</v>
      </c>
      <c r="AG1255" s="172">
        <v>0.995299076025288</v>
      </c>
      <c r="AH1255" s="172">
        <v>0.986163522012579</v>
      </c>
      <c r="AI1255" s="172">
        <v>0.993390228440808</v>
      </c>
      <c r="AJ1255" s="359">
        <v>0.92</v>
      </c>
      <c r="AK1255" s="172">
        <v>0.945762199728056</v>
      </c>
      <c r="AL1255" s="172">
        <v>0.818117647058824</v>
      </c>
      <c r="AM1255" s="172">
        <v>0.957462969996202</v>
      </c>
      <c r="AN1255" s="172">
        <v>0.940687275906076</v>
      </c>
      <c r="AO1255" s="171">
        <v>0.99</v>
      </c>
      <c r="AP1255" s="361">
        <v>1</v>
      </c>
      <c r="AQ1255" s="361">
        <v>1</v>
      </c>
      <c r="AR1255" s="361">
        <v>1</v>
      </c>
      <c r="AS1255" s="362">
        <v>1</v>
      </c>
      <c r="AT1255" s="367">
        <v>0.0721861525408278</v>
      </c>
      <c r="AU1255" s="364">
        <v>0.0379746835443038</v>
      </c>
      <c r="AV1255" s="365">
        <v>0.0416666666666667</v>
      </c>
      <c r="AW1255" s="365">
        <v>0.0576923076923077</v>
      </c>
      <c r="AX1255" s="365">
        <v>0.0676567656765677</v>
      </c>
      <c r="AY1255" s="145"/>
      <c r="AZ1255" s="143"/>
    </row>
    <row r="1256" spans="1:52">
      <c r="A1256" s="141"/>
      <c r="B1256" s="145"/>
      <c r="C1256" s="175" t="s">
        <v>1972</v>
      </c>
      <c r="D1256" s="169" t="s">
        <v>26</v>
      </c>
      <c r="E1256" s="169" t="s">
        <v>1973</v>
      </c>
      <c r="F1256" s="170" t="s">
        <v>2362</v>
      </c>
      <c r="G1256" s="198" t="s">
        <v>2363</v>
      </c>
      <c r="H1256" s="198" t="s">
        <v>2363</v>
      </c>
      <c r="I1256" s="198" t="s">
        <v>2363</v>
      </c>
      <c r="J1256" s="198" t="s">
        <v>2363</v>
      </c>
      <c r="K1256" s="171">
        <v>0.9</v>
      </c>
      <c r="L1256" s="172">
        <v>0.979591836734694</v>
      </c>
      <c r="M1256" s="172">
        <v>0.931818181818182</v>
      </c>
      <c r="N1256" s="173">
        <v>0.9375</v>
      </c>
      <c r="O1256" s="173">
        <v>0.852941176470588</v>
      </c>
      <c r="P1256" s="359">
        <v>0.9</v>
      </c>
      <c r="Q1256" s="360">
        <v>0.901064070636178</v>
      </c>
      <c r="R1256" s="172">
        <v>0.949424419701831</v>
      </c>
      <c r="S1256" s="172">
        <v>0.934337997847147</v>
      </c>
      <c r="T1256" s="172">
        <v>0.91669032619455</v>
      </c>
      <c r="U1256" s="359">
        <v>0.9</v>
      </c>
      <c r="V1256" s="172">
        <v>0.786959474756622</v>
      </c>
      <c r="W1256" s="172">
        <v>0.742026797508964</v>
      </c>
      <c r="X1256" s="172">
        <v>0.840904198062433</v>
      </c>
      <c r="Y1256" s="172">
        <v>0.783342669255147</v>
      </c>
      <c r="Z1256" s="359">
        <v>0.92</v>
      </c>
      <c r="AA1256" s="359">
        <v>0.744245524296675</v>
      </c>
      <c r="AB1256" s="359">
        <v>0.660876757650951</v>
      </c>
      <c r="AC1256" s="359">
        <v>0.855987055016181</v>
      </c>
      <c r="AD1256" s="359">
        <v>0.804163340134244</v>
      </c>
      <c r="AE1256" s="359">
        <v>0.92</v>
      </c>
      <c r="AF1256" s="172">
        <v>0.463999082779179</v>
      </c>
      <c r="AG1256" s="172">
        <v>0.694444444444444</v>
      </c>
      <c r="AH1256" s="172">
        <v>0.968194169960474</v>
      </c>
      <c r="AI1256" s="172">
        <v>0.91810404098983</v>
      </c>
      <c r="AJ1256" s="359">
        <v>0.92</v>
      </c>
      <c r="AK1256" s="172">
        <v>0.865743412194653</v>
      </c>
      <c r="AL1256" s="172">
        <v>0.799016594960049</v>
      </c>
      <c r="AM1256" s="172">
        <v>0.904608059853766</v>
      </c>
      <c r="AN1256" s="172">
        <v>0.894568184033532</v>
      </c>
      <c r="AO1256" s="171">
        <v>0.99</v>
      </c>
      <c r="AP1256" s="361">
        <v>1</v>
      </c>
      <c r="AQ1256" s="361">
        <v>1</v>
      </c>
      <c r="AR1256" s="361">
        <v>1</v>
      </c>
      <c r="AS1256" s="362">
        <v>1</v>
      </c>
      <c r="AT1256" s="367">
        <v>0.0721861525408278</v>
      </c>
      <c r="AU1256" s="364">
        <v>0</v>
      </c>
      <c r="AV1256" s="365">
        <v>0.0408163265306122</v>
      </c>
      <c r="AW1256" s="365">
        <v>0.024390243902439</v>
      </c>
      <c r="AX1256" s="365">
        <v>0.0715563506261181</v>
      </c>
      <c r="AY1256" s="145"/>
      <c r="AZ1256" s="143"/>
    </row>
    <row r="1257" spans="1:52">
      <c r="A1257" s="141"/>
      <c r="B1257" s="145"/>
      <c r="C1257" s="175" t="s">
        <v>1972</v>
      </c>
      <c r="D1257" s="169" t="s">
        <v>26</v>
      </c>
      <c r="E1257" s="169" t="s">
        <v>1973</v>
      </c>
      <c r="F1257" s="170" t="s">
        <v>2364</v>
      </c>
      <c r="G1257" s="198" t="s">
        <v>2365</v>
      </c>
      <c r="H1257" s="198" t="s">
        <v>2365</v>
      </c>
      <c r="I1257" s="198" t="s">
        <v>2365</v>
      </c>
      <c r="J1257" s="198" t="s">
        <v>2365</v>
      </c>
      <c r="K1257" s="171">
        <v>0.9</v>
      </c>
      <c r="L1257" s="172">
        <v>1</v>
      </c>
      <c r="M1257" s="172">
        <v>1</v>
      </c>
      <c r="N1257" s="173">
        <v>0.9</v>
      </c>
      <c r="O1257" s="173">
        <v>0.991676575505351</v>
      </c>
      <c r="P1257" s="359">
        <v>0.9</v>
      </c>
      <c r="Q1257" s="360">
        <v>0.986560477849676</v>
      </c>
      <c r="R1257" s="172">
        <v>0.981069958847737</v>
      </c>
      <c r="S1257" s="172">
        <v>0.989574283231972</v>
      </c>
      <c r="T1257" s="172">
        <v>0.977287963765391</v>
      </c>
      <c r="U1257" s="359">
        <v>0.9</v>
      </c>
      <c r="V1257" s="172">
        <v>0.904927824788452</v>
      </c>
      <c r="W1257" s="172">
        <v>0.771604938271605</v>
      </c>
      <c r="X1257" s="172">
        <v>0.918331885317116</v>
      </c>
      <c r="Y1257" s="172">
        <v>0.90372320421211</v>
      </c>
      <c r="Z1257" s="359">
        <v>0.92</v>
      </c>
      <c r="AA1257" s="359">
        <v>0.911111111111111</v>
      </c>
      <c r="AB1257" s="359">
        <v>0.808664259927798</v>
      </c>
      <c r="AC1257" s="359">
        <v>0.912885662431942</v>
      </c>
      <c r="AD1257" s="359">
        <v>0.90537037037037</v>
      </c>
      <c r="AE1257" s="359">
        <v>0.92</v>
      </c>
      <c r="AF1257" s="172">
        <v>0.99921875</v>
      </c>
      <c r="AG1257" s="172">
        <v>1</v>
      </c>
      <c r="AH1257" s="172">
        <v>0.999124189875635</v>
      </c>
      <c r="AI1257" s="172">
        <v>0.997262981373899</v>
      </c>
      <c r="AJ1257" s="359">
        <v>0.92</v>
      </c>
      <c r="AK1257" s="172">
        <v>0.950653732602277</v>
      </c>
      <c r="AL1257" s="172">
        <v>0.830877427997321</v>
      </c>
      <c r="AM1257" s="172">
        <v>0.955516637478109</v>
      </c>
      <c r="AN1257" s="172">
        <v>0.94651778222423</v>
      </c>
      <c r="AO1257" s="171">
        <v>0.99</v>
      </c>
      <c r="AP1257" s="361">
        <v>1</v>
      </c>
      <c r="AQ1257" s="361">
        <v>1</v>
      </c>
      <c r="AR1257" s="361">
        <v>1</v>
      </c>
      <c r="AS1257" s="362">
        <v>0.999805674310144</v>
      </c>
      <c r="AT1257" s="367">
        <v>0.0721861525408278</v>
      </c>
      <c r="AU1257" s="364">
        <v>0.142857142857143</v>
      </c>
      <c r="AV1257" s="365">
        <v>0</v>
      </c>
      <c r="AW1257" s="365">
        <v>0</v>
      </c>
      <c r="AX1257" s="365">
        <v>0.0723981900452489</v>
      </c>
      <c r="AY1257" s="145"/>
      <c r="AZ1257" s="143"/>
    </row>
    <row r="1258" spans="1:52">
      <c r="A1258" s="141"/>
      <c r="B1258" s="145"/>
      <c r="C1258" s="175" t="s">
        <v>1972</v>
      </c>
      <c r="D1258" s="169" t="s">
        <v>26</v>
      </c>
      <c r="E1258" s="169" t="s">
        <v>1973</v>
      </c>
      <c r="F1258" s="170" t="s">
        <v>2366</v>
      </c>
      <c r="G1258" s="198" t="s">
        <v>2367</v>
      </c>
      <c r="H1258" s="198" t="s">
        <v>2367</v>
      </c>
      <c r="I1258" s="198" t="s">
        <v>2367</v>
      </c>
      <c r="J1258" s="198" t="s">
        <v>2367</v>
      </c>
      <c r="K1258" s="171">
        <v>0.9</v>
      </c>
      <c r="L1258" s="172">
        <v>1</v>
      </c>
      <c r="M1258" s="172">
        <v>0.918367346938776</v>
      </c>
      <c r="N1258" s="173">
        <v>0.96551724137931</v>
      </c>
      <c r="O1258" s="173">
        <v>0.967192429022082</v>
      </c>
      <c r="P1258" s="359">
        <v>0.9</v>
      </c>
      <c r="Q1258" s="360">
        <v>0.987135308982311</v>
      </c>
      <c r="R1258" s="172">
        <v>0.927117658460942</v>
      </c>
      <c r="S1258" s="172">
        <v>0.951036989523199</v>
      </c>
      <c r="T1258" s="172">
        <v>0.980696338556524</v>
      </c>
      <c r="U1258" s="359">
        <v>0.9</v>
      </c>
      <c r="V1258" s="172">
        <v>0.861245118309212</v>
      </c>
      <c r="W1258" s="172">
        <v>0.758286489629773</v>
      </c>
      <c r="X1258" s="172">
        <v>0.871071199486851</v>
      </c>
      <c r="Y1258" s="172">
        <v>0.872408268531906</v>
      </c>
      <c r="Z1258" s="359">
        <v>0.92</v>
      </c>
      <c r="AA1258" s="359">
        <v>0.90295358649789</v>
      </c>
      <c r="AB1258" s="359">
        <v>0.801079414032382</v>
      </c>
      <c r="AC1258" s="359">
        <v>0.866253321523472</v>
      </c>
      <c r="AD1258" s="359">
        <v>0.922545764405136</v>
      </c>
      <c r="AE1258" s="359">
        <v>0.92</v>
      </c>
      <c r="AF1258" s="172">
        <v>0.996420901932713</v>
      </c>
      <c r="AG1258" s="172">
        <v>0.999212598425197</v>
      </c>
      <c r="AH1258" s="172">
        <v>0.999629903774982</v>
      </c>
      <c r="AI1258" s="172">
        <v>0.998539719626168</v>
      </c>
      <c r="AJ1258" s="359">
        <v>0.92</v>
      </c>
      <c r="AK1258" s="172">
        <v>0.941559723593287</v>
      </c>
      <c r="AL1258" s="172">
        <v>0.842211210901208</v>
      </c>
      <c r="AM1258" s="172">
        <v>0.938339648639339</v>
      </c>
      <c r="AN1258" s="172">
        <v>0.950177123319797</v>
      </c>
      <c r="AO1258" s="171">
        <v>0.99</v>
      </c>
      <c r="AP1258" s="361">
        <v>1</v>
      </c>
      <c r="AQ1258" s="361">
        <v>1</v>
      </c>
      <c r="AR1258" s="361">
        <v>1</v>
      </c>
      <c r="AS1258" s="362">
        <v>1</v>
      </c>
      <c r="AT1258" s="367">
        <v>0.0721861525408278</v>
      </c>
      <c r="AU1258" s="364">
        <v>0.0175438596491228</v>
      </c>
      <c r="AV1258" s="365">
        <v>0.0606060606060606</v>
      </c>
      <c r="AW1258" s="365">
        <v>0.0784313725490196</v>
      </c>
      <c r="AX1258" s="365">
        <v>0.0731707317073171</v>
      </c>
      <c r="AY1258" s="145"/>
      <c r="AZ1258" s="143"/>
    </row>
    <row r="1259" spans="1:52">
      <c r="A1259" s="141"/>
      <c r="B1259" s="145"/>
      <c r="C1259" s="175" t="s">
        <v>1972</v>
      </c>
      <c r="D1259" s="169" t="s">
        <v>26</v>
      </c>
      <c r="E1259" s="169" t="s">
        <v>1973</v>
      </c>
      <c r="F1259" s="170" t="s">
        <v>2368</v>
      </c>
      <c r="G1259" s="198" t="s">
        <v>2369</v>
      </c>
      <c r="H1259" s="198" t="s">
        <v>2369</v>
      </c>
      <c r="I1259" s="198" t="s">
        <v>2369</v>
      </c>
      <c r="J1259" s="198" t="s">
        <v>2369</v>
      </c>
      <c r="K1259" s="171">
        <v>0.9</v>
      </c>
      <c r="L1259" s="172">
        <v>1</v>
      </c>
      <c r="M1259" s="172">
        <v>1</v>
      </c>
      <c r="N1259" s="173">
        <v>1</v>
      </c>
      <c r="O1259" s="173">
        <v>0.976997578692494</v>
      </c>
      <c r="P1259" s="359">
        <v>0.9</v>
      </c>
      <c r="Q1259" s="360">
        <v>0.982041587901701</v>
      </c>
      <c r="R1259" s="172">
        <v>0.979716024340771</v>
      </c>
      <c r="S1259" s="172">
        <v>0.981283422459893</v>
      </c>
      <c r="T1259" s="172">
        <v>0.983947381274116</v>
      </c>
      <c r="U1259" s="359">
        <v>0.9</v>
      </c>
      <c r="V1259" s="172">
        <v>0.925803402646503</v>
      </c>
      <c r="W1259" s="172">
        <v>0.849898580121704</v>
      </c>
      <c r="X1259" s="172">
        <v>0.925579322638146</v>
      </c>
      <c r="Y1259" s="172">
        <v>0.904335509499699</v>
      </c>
      <c r="Z1259" s="359">
        <v>0.92</v>
      </c>
      <c r="AA1259" s="359">
        <v>0.959619952494062</v>
      </c>
      <c r="AB1259" s="359">
        <v>0.823717948717949</v>
      </c>
      <c r="AC1259" s="359">
        <v>0.938333333333333</v>
      </c>
      <c r="AD1259" s="359">
        <v>0.932703945775841</v>
      </c>
      <c r="AE1259" s="359">
        <v>0.92</v>
      </c>
      <c r="AF1259" s="172">
        <v>0.997301118108212</v>
      </c>
      <c r="AG1259" s="172">
        <v>0.997753650318233</v>
      </c>
      <c r="AH1259" s="172">
        <v>0.998961732423613</v>
      </c>
      <c r="AI1259" s="172">
        <v>0.992628291745488</v>
      </c>
      <c r="AJ1259" s="359">
        <v>0.92</v>
      </c>
      <c r="AK1259" s="172">
        <v>0.967284193929838</v>
      </c>
      <c r="AL1259" s="172">
        <v>0.885723535124636</v>
      </c>
      <c r="AM1259" s="172">
        <v>0.965893108298172</v>
      </c>
      <c r="AN1259" s="172">
        <v>0.961302156150995</v>
      </c>
      <c r="AO1259" s="171">
        <v>0.99</v>
      </c>
      <c r="AP1259" s="361">
        <v>1</v>
      </c>
      <c r="AQ1259" s="361">
        <v>1</v>
      </c>
      <c r="AR1259" s="361">
        <v>1</v>
      </c>
      <c r="AS1259" s="362">
        <v>1</v>
      </c>
      <c r="AT1259" s="367">
        <v>0.0721861525408278</v>
      </c>
      <c r="AU1259" s="364">
        <v>0.133333333333333</v>
      </c>
      <c r="AV1259" s="365">
        <v>0.2</v>
      </c>
      <c r="AW1259" s="365">
        <v>0.25</v>
      </c>
      <c r="AX1259" s="365">
        <v>0.113526570048309</v>
      </c>
      <c r="AY1259" s="145"/>
      <c r="AZ1259" s="143"/>
    </row>
    <row r="1260" spans="1:52">
      <c r="A1260" s="141"/>
      <c r="B1260" s="145"/>
      <c r="C1260" s="175" t="s">
        <v>1972</v>
      </c>
      <c r="D1260" s="169" t="s">
        <v>26</v>
      </c>
      <c r="E1260" s="169" t="s">
        <v>1973</v>
      </c>
      <c r="F1260" s="170" t="s">
        <v>2370</v>
      </c>
      <c r="G1260" s="198" t="s">
        <v>2371</v>
      </c>
      <c r="H1260" s="198" t="s">
        <v>2371</v>
      </c>
      <c r="I1260" s="198" t="s">
        <v>2371</v>
      </c>
      <c r="J1260" s="198" t="s">
        <v>2371</v>
      </c>
      <c r="K1260" s="171">
        <v>0.9</v>
      </c>
      <c r="L1260" s="172">
        <v>0.984375</v>
      </c>
      <c r="M1260" s="172">
        <v>0.892857142857143</v>
      </c>
      <c r="N1260" s="173">
        <v>0.96969696969697</v>
      </c>
      <c r="O1260" s="173">
        <v>0.943149516770893</v>
      </c>
      <c r="P1260" s="359">
        <v>0.9</v>
      </c>
      <c r="Q1260" s="360">
        <v>0.950310559006211</v>
      </c>
      <c r="R1260" s="172">
        <v>0.918269230769231</v>
      </c>
      <c r="S1260" s="172">
        <v>0.925867861142217</v>
      </c>
      <c r="T1260" s="172">
        <v>0.952256767031009</v>
      </c>
      <c r="U1260" s="359">
        <v>0.9</v>
      </c>
      <c r="V1260" s="172">
        <v>0.87527950310559</v>
      </c>
      <c r="W1260" s="172">
        <v>0.840544871794872</v>
      </c>
      <c r="X1260" s="172">
        <v>0.91444568868981</v>
      </c>
      <c r="Y1260" s="172">
        <v>0.910612241561138</v>
      </c>
      <c r="Z1260" s="359">
        <v>0.92</v>
      </c>
      <c r="AA1260" s="359">
        <v>0.904312668463612</v>
      </c>
      <c r="AB1260" s="359">
        <v>0.872159090909091</v>
      </c>
      <c r="AC1260" s="359">
        <v>0.891269841269841</v>
      </c>
      <c r="AD1260" s="359">
        <v>0.929909243308862</v>
      </c>
      <c r="AE1260" s="359">
        <v>0.92</v>
      </c>
      <c r="AF1260" s="172">
        <v>0.998234552332913</v>
      </c>
      <c r="AG1260" s="172">
        <v>0.986118251928021</v>
      </c>
      <c r="AH1260" s="172">
        <v>0.986532755078749</v>
      </c>
      <c r="AI1260" s="172">
        <v>0.96751174889584</v>
      </c>
      <c r="AJ1260" s="359">
        <v>0.92</v>
      </c>
      <c r="AK1260" s="172">
        <v>0.92720788756031</v>
      </c>
      <c r="AL1260" s="172">
        <v>0.91690096844736</v>
      </c>
      <c r="AM1260" s="172">
        <v>0.944454148471616</v>
      </c>
      <c r="AN1260" s="172">
        <v>0.962703829022577</v>
      </c>
      <c r="AO1260" s="171">
        <v>0.99</v>
      </c>
      <c r="AP1260" s="361">
        <v>1</v>
      </c>
      <c r="AQ1260" s="361">
        <v>1</v>
      </c>
      <c r="AR1260" s="361">
        <v>1</v>
      </c>
      <c r="AS1260" s="362">
        <v>1</v>
      </c>
      <c r="AT1260" s="367">
        <v>0.0721861525408278</v>
      </c>
      <c r="AU1260" s="364">
        <v>0</v>
      </c>
      <c r="AV1260" s="365">
        <v>0</v>
      </c>
      <c r="AW1260" s="365">
        <v>0.0816326530612245</v>
      </c>
      <c r="AX1260" s="365">
        <v>0.067842605156038</v>
      </c>
      <c r="AY1260" s="145"/>
      <c r="AZ1260" s="143"/>
    </row>
    <row r="1261" spans="1:52">
      <c r="A1261" s="141"/>
      <c r="B1261" s="145"/>
      <c r="C1261" s="175" t="s">
        <v>1972</v>
      </c>
      <c r="D1261" s="169" t="s">
        <v>235</v>
      </c>
      <c r="E1261" s="169" t="s">
        <v>1973</v>
      </c>
      <c r="F1261" s="170" t="s">
        <v>2372</v>
      </c>
      <c r="G1261" s="198" t="s">
        <v>2373</v>
      </c>
      <c r="H1261" s="198" t="s">
        <v>2373</v>
      </c>
      <c r="I1261" s="198" t="s">
        <v>2373</v>
      </c>
      <c r="J1261" s="198" t="s">
        <v>2373</v>
      </c>
      <c r="K1261" s="171">
        <v>0.9</v>
      </c>
      <c r="L1261" s="172" t="s">
        <v>40</v>
      </c>
      <c r="M1261" s="172" t="s">
        <v>40</v>
      </c>
      <c r="N1261" s="173" t="s">
        <v>40</v>
      </c>
      <c r="O1261" s="173" t="s">
        <v>40</v>
      </c>
      <c r="P1261" s="359">
        <v>0.9</v>
      </c>
      <c r="Q1261" s="360">
        <v>1</v>
      </c>
      <c r="R1261" s="172">
        <v>0</v>
      </c>
      <c r="S1261" s="172">
        <v>0</v>
      </c>
      <c r="T1261" s="172">
        <v>0.866666666666667</v>
      </c>
      <c r="U1261" s="359">
        <v>0.9</v>
      </c>
      <c r="V1261" s="172">
        <v>1</v>
      </c>
      <c r="W1261" s="172">
        <v>0</v>
      </c>
      <c r="X1261" s="172">
        <v>0</v>
      </c>
      <c r="Y1261" s="172">
        <v>0.955555555555556</v>
      </c>
      <c r="Z1261" s="359">
        <v>0.92</v>
      </c>
      <c r="AA1261" s="359" t="s">
        <v>40</v>
      </c>
      <c r="AB1261" s="359" t="s">
        <v>40</v>
      </c>
      <c r="AC1261" s="359" t="s">
        <v>40</v>
      </c>
      <c r="AD1261" s="359">
        <v>1</v>
      </c>
      <c r="AE1261" s="359">
        <v>0.92</v>
      </c>
      <c r="AF1261" s="172">
        <v>0.994954591321897</v>
      </c>
      <c r="AG1261" s="172">
        <v>0.990582695703355</v>
      </c>
      <c r="AH1261" s="172">
        <v>0.988275143303804</v>
      </c>
      <c r="AI1261" s="172">
        <v>0.988941373705107</v>
      </c>
      <c r="AJ1261" s="359">
        <v>0.92</v>
      </c>
      <c r="AK1261" s="172">
        <v>1</v>
      </c>
      <c r="AL1261" s="172">
        <v>0</v>
      </c>
      <c r="AM1261" s="172">
        <v>0.666666666666667</v>
      </c>
      <c r="AN1261" s="172">
        <v>0.971830985915493</v>
      </c>
      <c r="AO1261" s="171">
        <v>0.99</v>
      </c>
      <c r="AP1261" s="361">
        <v>1</v>
      </c>
      <c r="AQ1261" s="361">
        <v>1</v>
      </c>
      <c r="AR1261" s="361">
        <v>1</v>
      </c>
      <c r="AS1261" s="362">
        <v>1</v>
      </c>
      <c r="AT1261" s="367">
        <v>0.0721861525408278</v>
      </c>
      <c r="AU1261" s="364" t="s">
        <v>40</v>
      </c>
      <c r="AV1261" s="365" t="s">
        <v>40</v>
      </c>
      <c r="AW1261" s="365" t="s">
        <v>40</v>
      </c>
      <c r="AX1261" s="365">
        <v>0</v>
      </c>
      <c r="AY1261" s="145"/>
      <c r="AZ1261" s="143"/>
    </row>
    <row r="1262" spans="1:52">
      <c r="A1262" s="141"/>
      <c r="B1262" s="145"/>
      <c r="C1262" s="175" t="s">
        <v>1972</v>
      </c>
      <c r="D1262" s="169" t="s">
        <v>26</v>
      </c>
      <c r="E1262" s="169" t="s">
        <v>1973</v>
      </c>
      <c r="F1262" s="170" t="s">
        <v>2374</v>
      </c>
      <c r="G1262" s="198" t="s">
        <v>2375</v>
      </c>
      <c r="H1262" s="198" t="s">
        <v>2375</v>
      </c>
      <c r="I1262" s="198" t="s">
        <v>2375</v>
      </c>
      <c r="J1262" s="198" t="s">
        <v>2375</v>
      </c>
      <c r="K1262" s="171">
        <v>0.9</v>
      </c>
      <c r="L1262" s="172">
        <v>1</v>
      </c>
      <c r="M1262" s="172">
        <v>0.970588235294118</v>
      </c>
      <c r="N1262" s="173">
        <v>1</v>
      </c>
      <c r="O1262" s="173">
        <v>0.991176470588235</v>
      </c>
      <c r="P1262" s="359">
        <v>0.9</v>
      </c>
      <c r="Q1262" s="360">
        <v>0.992814877430262</v>
      </c>
      <c r="R1262" s="172">
        <v>0.9912</v>
      </c>
      <c r="S1262" s="172">
        <v>0.983619983619984</v>
      </c>
      <c r="T1262" s="172">
        <v>0.985716494917828</v>
      </c>
      <c r="U1262" s="359">
        <v>0.9</v>
      </c>
      <c r="V1262" s="172">
        <v>0.966610312764159</v>
      </c>
      <c r="W1262" s="172">
        <v>0.958</v>
      </c>
      <c r="X1262" s="172">
        <v>0.964373464373464</v>
      </c>
      <c r="Y1262" s="172">
        <v>0.967735586453164</v>
      </c>
      <c r="Z1262" s="359">
        <v>0.92</v>
      </c>
      <c r="AA1262" s="359">
        <v>0.963360142984808</v>
      </c>
      <c r="AB1262" s="359">
        <v>0.957633892885691</v>
      </c>
      <c r="AC1262" s="359">
        <v>0.973730297723292</v>
      </c>
      <c r="AD1262" s="359">
        <v>0.975668815824022</v>
      </c>
      <c r="AE1262" s="359">
        <v>0.92</v>
      </c>
      <c r="AF1262" s="172">
        <v>1</v>
      </c>
      <c r="AG1262" s="172">
        <v>0.997706422018349</v>
      </c>
      <c r="AH1262" s="172">
        <v>0.998444790046656</v>
      </c>
      <c r="AI1262" s="172">
        <v>0.992961137223432</v>
      </c>
      <c r="AJ1262" s="359">
        <v>0.92</v>
      </c>
      <c r="AK1262" s="172">
        <v>0.977905308464849</v>
      </c>
      <c r="AL1262" s="172">
        <v>0.974940015995734</v>
      </c>
      <c r="AM1262" s="172">
        <v>0.984100418410042</v>
      </c>
      <c r="AN1262" s="172">
        <v>0.985808875144662</v>
      </c>
      <c r="AO1262" s="171">
        <v>0.99</v>
      </c>
      <c r="AP1262" s="361">
        <v>1</v>
      </c>
      <c r="AQ1262" s="361">
        <v>1</v>
      </c>
      <c r="AR1262" s="361">
        <v>1</v>
      </c>
      <c r="AS1262" s="362">
        <v>1</v>
      </c>
      <c r="AT1262" s="367">
        <v>0.0721861525408278</v>
      </c>
      <c r="AU1262" s="364">
        <v>0.0769230769230769</v>
      </c>
      <c r="AV1262" s="365">
        <v>0.05</v>
      </c>
      <c r="AW1262" s="365">
        <v>0.0454545454545455</v>
      </c>
      <c r="AX1262" s="365">
        <v>0.0551558752997602</v>
      </c>
      <c r="AY1262" s="145"/>
      <c r="AZ1262" s="143"/>
    </row>
    <row r="1263" spans="1:52">
      <c r="A1263" s="141"/>
      <c r="B1263" s="145"/>
      <c r="C1263" s="175" t="s">
        <v>1972</v>
      </c>
      <c r="D1263" s="169" t="s">
        <v>26</v>
      </c>
      <c r="E1263" s="169" t="s">
        <v>1973</v>
      </c>
      <c r="F1263" s="170" t="s">
        <v>2376</v>
      </c>
      <c r="G1263" s="198" t="s">
        <v>2377</v>
      </c>
      <c r="H1263" s="198" t="s">
        <v>2377</v>
      </c>
      <c r="I1263" s="198" t="s">
        <v>2377</v>
      </c>
      <c r="J1263" s="198" t="s">
        <v>2377</v>
      </c>
      <c r="K1263" s="171">
        <v>0.9</v>
      </c>
      <c r="L1263" s="172">
        <v>0.853658536585366</v>
      </c>
      <c r="M1263" s="172">
        <v>1</v>
      </c>
      <c r="N1263" s="173">
        <v>0.894736842105263</v>
      </c>
      <c r="O1263" s="173">
        <v>0.943598925693823</v>
      </c>
      <c r="P1263" s="359">
        <v>0.9</v>
      </c>
      <c r="Q1263" s="360">
        <v>0.984751203852327</v>
      </c>
      <c r="R1263" s="172">
        <v>0.992943943551548</v>
      </c>
      <c r="S1263" s="172">
        <v>0.990675990675991</v>
      </c>
      <c r="T1263" s="172">
        <v>0.989935871051688</v>
      </c>
      <c r="U1263" s="359">
        <v>0.9</v>
      </c>
      <c r="V1263" s="172">
        <v>0.918940609951846</v>
      </c>
      <c r="W1263" s="172">
        <v>0.923951391611133</v>
      </c>
      <c r="X1263" s="172">
        <v>0.939393939393939</v>
      </c>
      <c r="Y1263" s="172">
        <v>0.936986337745794</v>
      </c>
      <c r="Z1263" s="359">
        <v>0.92</v>
      </c>
      <c r="AA1263" s="359">
        <v>0.944760357432981</v>
      </c>
      <c r="AB1263" s="359">
        <v>0.938361131254532</v>
      </c>
      <c r="AC1263" s="359">
        <v>0.959386973180077</v>
      </c>
      <c r="AD1263" s="359">
        <v>0.954802872239534</v>
      </c>
      <c r="AE1263" s="359">
        <v>0.92</v>
      </c>
      <c r="AF1263" s="172">
        <v>1</v>
      </c>
      <c r="AG1263" s="172">
        <v>0.992074927953891</v>
      </c>
      <c r="AH1263" s="172">
        <v>0.997863247863248</v>
      </c>
      <c r="AI1263" s="172">
        <v>0.997270495827197</v>
      </c>
      <c r="AJ1263" s="359">
        <v>0.92</v>
      </c>
      <c r="AK1263" s="172">
        <v>0.954337899543379</v>
      </c>
      <c r="AL1263" s="172">
        <v>0.961068702290076</v>
      </c>
      <c r="AM1263" s="172">
        <v>0.976282547048208</v>
      </c>
      <c r="AN1263" s="172">
        <v>0.973395108477748</v>
      </c>
      <c r="AO1263" s="171">
        <v>0.99</v>
      </c>
      <c r="AP1263" s="361">
        <v>1</v>
      </c>
      <c r="AQ1263" s="361">
        <v>1</v>
      </c>
      <c r="AR1263" s="361">
        <v>1</v>
      </c>
      <c r="AS1263" s="362">
        <v>1</v>
      </c>
      <c r="AT1263" s="367">
        <v>0.0721861525408278</v>
      </c>
      <c r="AU1263" s="364">
        <v>0.230769230769231</v>
      </c>
      <c r="AV1263" s="365">
        <v>0.0714285714285714</v>
      </c>
      <c r="AW1263" s="365">
        <v>0.125</v>
      </c>
      <c r="AX1263" s="365">
        <v>0.0614250614250614</v>
      </c>
      <c r="AY1263" s="145"/>
      <c r="AZ1263" s="143"/>
    </row>
    <row r="1264" spans="1:52">
      <c r="A1264" s="141"/>
      <c r="B1264" s="145"/>
      <c r="C1264" s="175" t="s">
        <v>1972</v>
      </c>
      <c r="D1264" s="169" t="s">
        <v>26</v>
      </c>
      <c r="E1264" s="169" t="s">
        <v>1973</v>
      </c>
      <c r="F1264" s="170" t="s">
        <v>2378</v>
      </c>
      <c r="G1264" s="198" t="s">
        <v>2379</v>
      </c>
      <c r="H1264" s="198" t="s">
        <v>2379</v>
      </c>
      <c r="I1264" s="198" t="s">
        <v>2379</v>
      </c>
      <c r="J1264" s="198" t="s">
        <v>2379</v>
      </c>
      <c r="K1264" s="171">
        <v>0.9</v>
      </c>
      <c r="L1264" s="172">
        <v>0.888888888888889</v>
      </c>
      <c r="M1264" s="172">
        <v>0.952380952380952</v>
      </c>
      <c r="N1264" s="173">
        <v>0.976190476190476</v>
      </c>
      <c r="O1264" s="173">
        <v>0.91757779646762</v>
      </c>
      <c r="P1264" s="359">
        <v>0.9</v>
      </c>
      <c r="Q1264" s="360">
        <v>0.926588056295169</v>
      </c>
      <c r="R1264" s="172">
        <v>0.965589887640449</v>
      </c>
      <c r="S1264" s="172">
        <v>0.981291916696082</v>
      </c>
      <c r="T1264" s="172">
        <v>0.972661511598902</v>
      </c>
      <c r="U1264" s="359">
        <v>0.9</v>
      </c>
      <c r="V1264" s="172">
        <v>0.939140357550399</v>
      </c>
      <c r="W1264" s="172">
        <v>0.935744382022472</v>
      </c>
      <c r="X1264" s="172">
        <v>0.950229438757501</v>
      </c>
      <c r="Y1264" s="172">
        <v>0.938376153654278</v>
      </c>
      <c r="Z1264" s="359">
        <v>0.92</v>
      </c>
      <c r="AA1264" s="359">
        <v>0.946415640839971</v>
      </c>
      <c r="AB1264" s="359">
        <v>0.938921377517869</v>
      </c>
      <c r="AC1264" s="359">
        <v>0.948061448427213</v>
      </c>
      <c r="AD1264" s="359">
        <v>0.943072996942669</v>
      </c>
      <c r="AE1264" s="359">
        <v>0.92</v>
      </c>
      <c r="AF1264" s="172">
        <v>0.997315436241611</v>
      </c>
      <c r="AG1264" s="172">
        <v>0.994517543859649</v>
      </c>
      <c r="AH1264" s="172">
        <v>0.999196787148594</v>
      </c>
      <c r="AI1264" s="172">
        <v>0.997811716951824</v>
      </c>
      <c r="AJ1264" s="359">
        <v>0.92</v>
      </c>
      <c r="AK1264" s="172">
        <v>0.971585244267198</v>
      </c>
      <c r="AL1264" s="172">
        <v>0.965580123090951</v>
      </c>
      <c r="AM1264" s="172">
        <v>0.97452380952381</v>
      </c>
      <c r="AN1264" s="172">
        <v>0.971046194177513</v>
      </c>
      <c r="AO1264" s="171">
        <v>0.99</v>
      </c>
      <c r="AP1264" s="361">
        <v>1</v>
      </c>
      <c r="AQ1264" s="361">
        <v>1</v>
      </c>
      <c r="AR1264" s="361">
        <v>1</v>
      </c>
      <c r="AS1264" s="362">
        <v>1</v>
      </c>
      <c r="AT1264" s="367">
        <v>0.0721861525408278</v>
      </c>
      <c r="AU1264" s="364">
        <v>0</v>
      </c>
      <c r="AV1264" s="365">
        <v>0.0714285714285714</v>
      </c>
      <c r="AW1264" s="365">
        <v>0</v>
      </c>
      <c r="AX1264" s="365">
        <v>0.0319410319410319</v>
      </c>
      <c r="AY1264" s="145"/>
      <c r="AZ1264" s="143"/>
    </row>
    <row r="1265" spans="1:52">
      <c r="A1265" s="141"/>
      <c r="B1265" s="145"/>
      <c r="C1265" s="175" t="s">
        <v>1972</v>
      </c>
      <c r="D1265" s="169" t="s">
        <v>26</v>
      </c>
      <c r="E1265" s="169" t="s">
        <v>1973</v>
      </c>
      <c r="F1265" s="170" t="s">
        <v>2380</v>
      </c>
      <c r="G1265" s="198" t="s">
        <v>2381</v>
      </c>
      <c r="H1265" s="198" t="s">
        <v>2381</v>
      </c>
      <c r="I1265" s="198" t="s">
        <v>2381</v>
      </c>
      <c r="J1265" s="198" t="s">
        <v>2381</v>
      </c>
      <c r="K1265" s="171">
        <v>0.9</v>
      </c>
      <c r="L1265" s="172">
        <v>0.894736842105263</v>
      </c>
      <c r="M1265" s="172">
        <v>0.944444444444444</v>
      </c>
      <c r="N1265" s="173">
        <v>0.868421052631579</v>
      </c>
      <c r="O1265" s="173">
        <v>0.883272058823529</v>
      </c>
      <c r="P1265" s="359">
        <v>0.9</v>
      </c>
      <c r="Q1265" s="360">
        <v>0.96714501510574</v>
      </c>
      <c r="R1265" s="172">
        <v>0.979598893499308</v>
      </c>
      <c r="S1265" s="172">
        <v>0.96420581655481</v>
      </c>
      <c r="T1265" s="172">
        <v>0.973481760749949</v>
      </c>
      <c r="U1265" s="359">
        <v>0.9</v>
      </c>
      <c r="V1265" s="172">
        <v>0.946752265861027</v>
      </c>
      <c r="W1265" s="172">
        <v>0.931881051175657</v>
      </c>
      <c r="X1265" s="172">
        <v>0.951528709917972</v>
      </c>
      <c r="Y1265" s="172">
        <v>0.956044935805991</v>
      </c>
      <c r="Z1265" s="359">
        <v>0.92</v>
      </c>
      <c r="AA1265" s="359">
        <v>0.95028067361668</v>
      </c>
      <c r="AB1265" s="359">
        <v>0.952445652173913</v>
      </c>
      <c r="AC1265" s="359">
        <v>0.965304548959136</v>
      </c>
      <c r="AD1265" s="359">
        <v>0.965814244953468</v>
      </c>
      <c r="AE1265" s="359">
        <v>0.92</v>
      </c>
      <c r="AF1265" s="172">
        <v>0.998901098901099</v>
      </c>
      <c r="AG1265" s="172">
        <v>1</v>
      </c>
      <c r="AH1265" s="172">
        <v>0.991869918699187</v>
      </c>
      <c r="AI1265" s="172">
        <v>0.996993385447986</v>
      </c>
      <c r="AJ1265" s="359">
        <v>0.92</v>
      </c>
      <c r="AK1265" s="172">
        <v>0.971501925545571</v>
      </c>
      <c r="AL1265" s="172">
        <v>0.969981668194317</v>
      </c>
      <c r="AM1265" s="172">
        <v>0.983664237245539</v>
      </c>
      <c r="AN1265" s="172">
        <v>0.982011722116876</v>
      </c>
      <c r="AO1265" s="171">
        <v>0.99</v>
      </c>
      <c r="AP1265" s="361">
        <v>1</v>
      </c>
      <c r="AQ1265" s="361">
        <v>1</v>
      </c>
      <c r="AR1265" s="361">
        <v>1</v>
      </c>
      <c r="AS1265" s="362">
        <v>1</v>
      </c>
      <c r="AT1265" s="367">
        <v>0.0721861525408278</v>
      </c>
      <c r="AU1265" s="364">
        <v>0.142857142857143</v>
      </c>
      <c r="AV1265" s="365">
        <v>0.0769230769230769</v>
      </c>
      <c r="AW1265" s="365">
        <v>0</v>
      </c>
      <c r="AX1265" s="365">
        <v>0.0420711974110032</v>
      </c>
      <c r="AY1265" s="145"/>
      <c r="AZ1265" s="143"/>
    </row>
    <row r="1266" spans="1:52">
      <c r="A1266" s="141"/>
      <c r="B1266" s="145"/>
      <c r="C1266" s="175" t="s">
        <v>1972</v>
      </c>
      <c r="D1266" s="169" t="s">
        <v>26</v>
      </c>
      <c r="E1266" s="169" t="s">
        <v>1973</v>
      </c>
      <c r="F1266" s="170" t="s">
        <v>2382</v>
      </c>
      <c r="G1266" s="198" t="s">
        <v>2383</v>
      </c>
      <c r="H1266" s="198" t="s">
        <v>2383</v>
      </c>
      <c r="I1266" s="198" t="s">
        <v>2383</v>
      </c>
      <c r="J1266" s="198" t="s">
        <v>2383</v>
      </c>
      <c r="K1266" s="171">
        <v>0.9</v>
      </c>
      <c r="L1266" s="172">
        <v>0.88</v>
      </c>
      <c r="M1266" s="172">
        <v>0.962962962962963</v>
      </c>
      <c r="N1266" s="173">
        <v>0.961538461538462</v>
      </c>
      <c r="O1266" s="173">
        <v>0.955223880597015</v>
      </c>
      <c r="P1266" s="359">
        <v>0.9</v>
      </c>
      <c r="Q1266" s="360">
        <v>0.978960396039604</v>
      </c>
      <c r="R1266" s="172">
        <v>0.980781153130812</v>
      </c>
      <c r="S1266" s="172">
        <v>0.984117287721442</v>
      </c>
      <c r="T1266" s="172">
        <v>0.982436225542805</v>
      </c>
      <c r="U1266" s="359">
        <v>0.9</v>
      </c>
      <c r="V1266" s="172">
        <v>0.956064356435644</v>
      </c>
      <c r="W1266" s="172">
        <v>0.949163050216987</v>
      </c>
      <c r="X1266" s="172">
        <v>0.956627978008552</v>
      </c>
      <c r="Y1266" s="172">
        <v>0.962292578221745</v>
      </c>
      <c r="Z1266" s="359">
        <v>0.92</v>
      </c>
      <c r="AA1266" s="359">
        <v>0.943121693121693</v>
      </c>
      <c r="AB1266" s="359">
        <v>0.938095238095238</v>
      </c>
      <c r="AC1266" s="359">
        <v>0.97012987012987</v>
      </c>
      <c r="AD1266" s="359">
        <v>0.965001081548778</v>
      </c>
      <c r="AE1266" s="359">
        <v>0.92</v>
      </c>
      <c r="AF1266" s="172">
        <v>0.999425947187141</v>
      </c>
      <c r="AG1266" s="172">
        <v>0.995255041518387</v>
      </c>
      <c r="AH1266" s="172">
        <v>0.992177314211212</v>
      </c>
      <c r="AI1266" s="172">
        <v>0.988066938492782</v>
      </c>
      <c r="AJ1266" s="359">
        <v>0.92</v>
      </c>
      <c r="AK1266" s="172">
        <v>0.967537942664418</v>
      </c>
      <c r="AL1266" s="172">
        <v>0.963717896453323</v>
      </c>
      <c r="AM1266" s="172">
        <v>0.973826339842127</v>
      </c>
      <c r="AN1266" s="172">
        <v>0.978469534601037</v>
      </c>
      <c r="AO1266" s="171">
        <v>0.99</v>
      </c>
      <c r="AP1266" s="361">
        <v>1</v>
      </c>
      <c r="AQ1266" s="361">
        <v>1</v>
      </c>
      <c r="AR1266" s="361">
        <v>1</v>
      </c>
      <c r="AS1266" s="362">
        <v>1</v>
      </c>
      <c r="AT1266" s="367">
        <v>0.0721861525408278</v>
      </c>
      <c r="AU1266" s="364">
        <v>0</v>
      </c>
      <c r="AV1266" s="365">
        <v>0</v>
      </c>
      <c r="AW1266" s="365">
        <v>0</v>
      </c>
      <c r="AX1266" s="365">
        <v>0.0445026178010471</v>
      </c>
      <c r="AY1266" s="145"/>
      <c r="AZ1266" s="143"/>
    </row>
    <row r="1267" spans="1:52">
      <c r="A1267" s="141"/>
      <c r="B1267" s="145"/>
      <c r="C1267" s="175" t="s">
        <v>1972</v>
      </c>
      <c r="D1267" s="169" t="s">
        <v>26</v>
      </c>
      <c r="E1267" s="169" t="s">
        <v>1973</v>
      </c>
      <c r="F1267" s="170" t="s">
        <v>2384</v>
      </c>
      <c r="G1267" s="198" t="s">
        <v>2385</v>
      </c>
      <c r="H1267" s="198" t="s">
        <v>2385</v>
      </c>
      <c r="I1267" s="198" t="s">
        <v>2385</v>
      </c>
      <c r="J1267" s="198" t="s">
        <v>2385</v>
      </c>
      <c r="K1267" s="171">
        <v>0.9</v>
      </c>
      <c r="L1267" s="172">
        <v>0.972972972972973</v>
      </c>
      <c r="M1267" s="172">
        <v>0.933333333333333</v>
      </c>
      <c r="N1267" s="173">
        <v>1</v>
      </c>
      <c r="O1267" s="173">
        <v>0.962331838565022</v>
      </c>
      <c r="P1267" s="359">
        <v>0.9</v>
      </c>
      <c r="Q1267" s="360">
        <v>0.968797181680926</v>
      </c>
      <c r="R1267" s="172">
        <v>0.938616582684379</v>
      </c>
      <c r="S1267" s="172">
        <v>0.979017857142857</v>
      </c>
      <c r="T1267" s="172">
        <v>0.962473327766954</v>
      </c>
      <c r="U1267" s="359">
        <v>0.9</v>
      </c>
      <c r="V1267" s="172">
        <v>0.961248112732763</v>
      </c>
      <c r="W1267" s="172">
        <v>0.964269354099863</v>
      </c>
      <c r="X1267" s="172">
        <v>0.974107142857143</v>
      </c>
      <c r="Y1267" s="172">
        <v>0.9689055880261</v>
      </c>
      <c r="Z1267" s="359">
        <v>0.92</v>
      </c>
      <c r="AA1267" s="359">
        <v>0.941908713692946</v>
      </c>
      <c r="AB1267" s="359">
        <v>0.966244725738397</v>
      </c>
      <c r="AC1267" s="359">
        <v>0.00756143667296786</v>
      </c>
      <c r="AD1267" s="359">
        <v>0.904958552212067</v>
      </c>
      <c r="AE1267" s="359">
        <v>0.92</v>
      </c>
      <c r="AF1267" s="172">
        <v>1</v>
      </c>
      <c r="AG1267" s="172">
        <v>0.997830802603037</v>
      </c>
      <c r="AH1267" s="172">
        <v>0.99844768705371</v>
      </c>
      <c r="AI1267" s="172">
        <v>0.99703734439834</v>
      </c>
      <c r="AJ1267" s="359">
        <v>0.92</v>
      </c>
      <c r="AK1267" s="172">
        <v>0.968485259234158</v>
      </c>
      <c r="AL1267" s="172">
        <v>0.972980997624703</v>
      </c>
      <c r="AM1267" s="172">
        <v>0.665554881746513</v>
      </c>
      <c r="AN1267" s="172">
        <v>0.95987091486528</v>
      </c>
      <c r="AO1267" s="171">
        <v>0.99</v>
      </c>
      <c r="AP1267" s="361">
        <v>1</v>
      </c>
      <c r="AQ1267" s="361">
        <v>1</v>
      </c>
      <c r="AR1267" s="361">
        <v>1</v>
      </c>
      <c r="AS1267" s="362">
        <v>1</v>
      </c>
      <c r="AT1267" s="367">
        <v>0.0721861525408278</v>
      </c>
      <c r="AU1267" s="364">
        <v>0</v>
      </c>
      <c r="AV1267" s="365">
        <v>0</v>
      </c>
      <c r="AW1267" s="365">
        <v>0</v>
      </c>
      <c r="AX1267" s="365">
        <v>0.0404040404040404</v>
      </c>
      <c r="AY1267" s="145"/>
      <c r="AZ1267" s="143"/>
    </row>
    <row r="1268" spans="1:52">
      <c r="A1268" s="141"/>
      <c r="B1268" s="145"/>
      <c r="C1268" s="175" t="s">
        <v>1972</v>
      </c>
      <c r="D1268" s="169" t="s">
        <v>26</v>
      </c>
      <c r="E1268" s="169" t="s">
        <v>1973</v>
      </c>
      <c r="F1268" s="170" t="s">
        <v>2386</v>
      </c>
      <c r="G1268" s="198" t="s">
        <v>2387</v>
      </c>
      <c r="H1268" s="198" t="s">
        <v>2387</v>
      </c>
      <c r="I1268" s="198" t="s">
        <v>2387</v>
      </c>
      <c r="J1268" s="198" t="s">
        <v>2387</v>
      </c>
      <c r="K1268" s="171">
        <v>0.9</v>
      </c>
      <c r="L1268" s="172">
        <v>0.848484848484849</v>
      </c>
      <c r="M1268" s="172">
        <v>0.909090909090909</v>
      </c>
      <c r="N1268" s="173">
        <v>0.96969696969697</v>
      </c>
      <c r="O1268" s="173">
        <v>0.955882352941177</v>
      </c>
      <c r="P1268" s="359">
        <v>0.9</v>
      </c>
      <c r="Q1268" s="360">
        <v>0.991180176396472</v>
      </c>
      <c r="R1268" s="172">
        <v>0.994535519125683</v>
      </c>
      <c r="S1268" s="172">
        <v>0.973806506125898</v>
      </c>
      <c r="T1268" s="172">
        <v>0.983306036835905</v>
      </c>
      <c r="U1268" s="359">
        <v>0.9</v>
      </c>
      <c r="V1268" s="172">
        <v>0.956740865182696</v>
      </c>
      <c r="W1268" s="172">
        <v>0.954602774274905</v>
      </c>
      <c r="X1268" s="172">
        <v>0.971694127587664</v>
      </c>
      <c r="Y1268" s="172">
        <v>0.966640806826998</v>
      </c>
      <c r="Z1268" s="359">
        <v>0.92</v>
      </c>
      <c r="AA1268" s="359">
        <v>0.951730418943534</v>
      </c>
      <c r="AB1268" s="359">
        <v>0.956816257408975</v>
      </c>
      <c r="AC1268" s="359">
        <v>0.976419213973799</v>
      </c>
      <c r="AD1268" s="359">
        <v>0.969335861093557</v>
      </c>
      <c r="AE1268" s="359">
        <v>0.92</v>
      </c>
      <c r="AF1268" s="172">
        <v>1</v>
      </c>
      <c r="AG1268" s="172">
        <v>0.991428571428571</v>
      </c>
      <c r="AH1268" s="172">
        <v>0.996991576413959</v>
      </c>
      <c r="AI1268" s="172">
        <v>0.994852257523188</v>
      </c>
      <c r="AJ1268" s="359">
        <v>0.92</v>
      </c>
      <c r="AK1268" s="172">
        <v>0.969244035642426</v>
      </c>
      <c r="AL1268" s="172">
        <v>0.970786516853933</v>
      </c>
      <c r="AM1268" s="172">
        <v>0.984339407744875</v>
      </c>
      <c r="AN1268" s="172">
        <v>0.983101439975109</v>
      </c>
      <c r="AO1268" s="171">
        <v>0.99</v>
      </c>
      <c r="AP1268" s="361">
        <v>1</v>
      </c>
      <c r="AQ1268" s="361">
        <v>1</v>
      </c>
      <c r="AR1268" s="361">
        <v>1</v>
      </c>
      <c r="AS1268" s="362">
        <v>1</v>
      </c>
      <c r="AT1268" s="367">
        <v>0.0721861525408278</v>
      </c>
      <c r="AU1268" s="364">
        <v>0.0909090909090909</v>
      </c>
      <c r="AV1268" s="365">
        <v>0</v>
      </c>
      <c r="AW1268" s="365">
        <v>0.0625</v>
      </c>
      <c r="AX1268" s="365">
        <v>0.0459183673469388</v>
      </c>
      <c r="AY1268" s="145"/>
      <c r="AZ1268" s="143"/>
    </row>
    <row r="1269" spans="1:52">
      <c r="A1269" s="141"/>
      <c r="B1269" s="145"/>
      <c r="C1269" s="175" t="s">
        <v>1972</v>
      </c>
      <c r="D1269" s="169" t="s">
        <v>26</v>
      </c>
      <c r="E1269" s="169" t="s">
        <v>1973</v>
      </c>
      <c r="F1269" s="170" t="s">
        <v>2388</v>
      </c>
      <c r="G1269" s="198" t="s">
        <v>2389</v>
      </c>
      <c r="H1269" s="198" t="s">
        <v>2389</v>
      </c>
      <c r="I1269" s="198" t="s">
        <v>2389</v>
      </c>
      <c r="J1269" s="198" t="s">
        <v>2389</v>
      </c>
      <c r="K1269" s="171">
        <v>0.9</v>
      </c>
      <c r="L1269" s="172">
        <v>0.95</v>
      </c>
      <c r="M1269" s="172">
        <v>1</v>
      </c>
      <c r="N1269" s="173">
        <v>0.952380952380952</v>
      </c>
      <c r="O1269" s="173">
        <v>0.970909090909091</v>
      </c>
      <c r="P1269" s="359">
        <v>0.9</v>
      </c>
      <c r="Q1269" s="360">
        <v>0.985948477751756</v>
      </c>
      <c r="R1269" s="172">
        <v>0.989803921568627</v>
      </c>
      <c r="S1269" s="172">
        <v>0.995388162951576</v>
      </c>
      <c r="T1269" s="172">
        <v>0.986209317486585</v>
      </c>
      <c r="U1269" s="359">
        <v>0.9</v>
      </c>
      <c r="V1269" s="172">
        <v>0.953942232630757</v>
      </c>
      <c r="W1269" s="172">
        <v>0.956078431372549</v>
      </c>
      <c r="X1269" s="172">
        <v>0.972328977709454</v>
      </c>
      <c r="Y1269" s="172">
        <v>0.959756281029036</v>
      </c>
      <c r="Z1269" s="359">
        <v>0.92</v>
      </c>
      <c r="AA1269" s="359">
        <v>0.960982658959538</v>
      </c>
      <c r="AB1269" s="359">
        <v>0.976303317535545</v>
      </c>
      <c r="AC1269" s="359">
        <v>0.981424148606811</v>
      </c>
      <c r="AD1269" s="359">
        <v>0.973674393818279</v>
      </c>
      <c r="AE1269" s="359">
        <v>0.92</v>
      </c>
      <c r="AF1269" s="172">
        <v>1</v>
      </c>
      <c r="AG1269" s="172">
        <v>0.998500749625187</v>
      </c>
      <c r="AH1269" s="172">
        <v>1</v>
      </c>
      <c r="AI1269" s="172">
        <v>0.997831722837615</v>
      </c>
      <c r="AJ1269" s="359">
        <v>0.92</v>
      </c>
      <c r="AK1269" s="172">
        <v>0.979726305119108</v>
      </c>
      <c r="AL1269" s="172">
        <v>0.983752620545073</v>
      </c>
      <c r="AM1269" s="172">
        <v>0.989214175654854</v>
      </c>
      <c r="AN1269" s="172">
        <v>0.986002182363773</v>
      </c>
      <c r="AO1269" s="171">
        <v>0.99</v>
      </c>
      <c r="AP1269" s="361">
        <v>1</v>
      </c>
      <c r="AQ1269" s="361">
        <v>1</v>
      </c>
      <c r="AR1269" s="361">
        <v>1</v>
      </c>
      <c r="AS1269" s="362">
        <v>1</v>
      </c>
      <c r="AT1269" s="367">
        <v>0.0721861525408278</v>
      </c>
      <c r="AU1269" s="364">
        <v>0</v>
      </c>
      <c r="AV1269" s="365">
        <v>0</v>
      </c>
      <c r="AW1269" s="365">
        <v>0</v>
      </c>
      <c r="AX1269" s="365">
        <v>0.0714285714285714</v>
      </c>
      <c r="AY1269" s="145"/>
      <c r="AZ1269" s="143"/>
    </row>
    <row r="1270" spans="1:52">
      <c r="A1270" s="141"/>
      <c r="B1270" s="145"/>
      <c r="C1270" s="175" t="s">
        <v>1972</v>
      </c>
      <c r="D1270" s="169" t="s">
        <v>26</v>
      </c>
      <c r="E1270" s="169" t="s">
        <v>1973</v>
      </c>
      <c r="F1270" s="170" t="s">
        <v>2390</v>
      </c>
      <c r="G1270" s="198" t="s">
        <v>2391</v>
      </c>
      <c r="H1270" s="198" t="s">
        <v>2391</v>
      </c>
      <c r="I1270" s="198" t="s">
        <v>2391</v>
      </c>
      <c r="J1270" s="198" t="s">
        <v>2391</v>
      </c>
      <c r="K1270" s="171">
        <v>0.9</v>
      </c>
      <c r="L1270" s="172">
        <v>0.923076923076923</v>
      </c>
      <c r="M1270" s="172">
        <v>0.971428571428571</v>
      </c>
      <c r="N1270" s="173">
        <v>0.897435897435897</v>
      </c>
      <c r="O1270" s="173">
        <v>0.91970802919708</v>
      </c>
      <c r="P1270" s="359">
        <v>0.9</v>
      </c>
      <c r="Q1270" s="360">
        <v>0.987565758010521</v>
      </c>
      <c r="R1270" s="172">
        <v>0.991016548463357</v>
      </c>
      <c r="S1270" s="172">
        <v>0.992438563327032</v>
      </c>
      <c r="T1270" s="172">
        <v>0.986658504810786</v>
      </c>
      <c r="U1270" s="359">
        <v>0.9</v>
      </c>
      <c r="V1270" s="172">
        <v>0.920133907221425</v>
      </c>
      <c r="W1270" s="172">
        <v>0.913947990543735</v>
      </c>
      <c r="X1270" s="172">
        <v>0.949905482041588</v>
      </c>
      <c r="Y1270" s="172">
        <v>0.937624586021252</v>
      </c>
      <c r="Z1270" s="359">
        <v>0.92</v>
      </c>
      <c r="AA1270" s="359">
        <v>0.904255319148936</v>
      </c>
      <c r="AB1270" s="359">
        <v>0.902753872633391</v>
      </c>
      <c r="AC1270" s="359">
        <v>0.917727717923604</v>
      </c>
      <c r="AD1270" s="359">
        <v>0.927023050514958</v>
      </c>
      <c r="AE1270" s="359">
        <v>0.92</v>
      </c>
      <c r="AF1270" s="172">
        <v>1</v>
      </c>
      <c r="AG1270" s="172">
        <v>0.993333333333333</v>
      </c>
      <c r="AH1270" s="172">
        <v>1</v>
      </c>
      <c r="AI1270" s="172">
        <v>0.998350418286792</v>
      </c>
      <c r="AJ1270" s="359">
        <v>0.92</v>
      </c>
      <c r="AK1270" s="172">
        <v>0.954140547674035</v>
      </c>
      <c r="AL1270" s="172">
        <v>0.942935611840098</v>
      </c>
      <c r="AM1270" s="172">
        <v>0.963021995537137</v>
      </c>
      <c r="AN1270" s="172">
        <v>0.963924413055927</v>
      </c>
      <c r="AO1270" s="171">
        <v>0.99</v>
      </c>
      <c r="AP1270" s="361">
        <v>1</v>
      </c>
      <c r="AQ1270" s="361">
        <v>1</v>
      </c>
      <c r="AR1270" s="361">
        <v>1</v>
      </c>
      <c r="AS1270" s="362">
        <v>1</v>
      </c>
      <c r="AT1270" s="367">
        <v>0.0721861525408278</v>
      </c>
      <c r="AU1270" s="364">
        <v>0</v>
      </c>
      <c r="AV1270" s="365">
        <v>0</v>
      </c>
      <c r="AW1270" s="365">
        <v>0</v>
      </c>
      <c r="AX1270" s="365">
        <v>0.0393700787401575</v>
      </c>
      <c r="AY1270" s="145"/>
      <c r="AZ1270" s="143"/>
    </row>
    <row r="1271" spans="1:52">
      <c r="A1271" s="141"/>
      <c r="B1271" s="145"/>
      <c r="C1271" s="175" t="s">
        <v>1972</v>
      </c>
      <c r="D1271" s="169" t="s">
        <v>26</v>
      </c>
      <c r="E1271" s="169" t="s">
        <v>1973</v>
      </c>
      <c r="F1271" s="170" t="s">
        <v>2392</v>
      </c>
      <c r="G1271" s="198" t="s">
        <v>2393</v>
      </c>
      <c r="H1271" s="198" t="s">
        <v>2393</v>
      </c>
      <c r="I1271" s="198" t="s">
        <v>2393</v>
      </c>
      <c r="J1271" s="198" t="s">
        <v>2393</v>
      </c>
      <c r="K1271" s="171">
        <v>0.9</v>
      </c>
      <c r="L1271" s="172">
        <v>0.931034482758621</v>
      </c>
      <c r="M1271" s="172">
        <v>1</v>
      </c>
      <c r="N1271" s="173">
        <v>1</v>
      </c>
      <c r="O1271" s="173">
        <v>0.981358189081225</v>
      </c>
      <c r="P1271" s="359">
        <v>0.9</v>
      </c>
      <c r="Q1271" s="360">
        <v>0.987944162436548</v>
      </c>
      <c r="R1271" s="172">
        <v>0.998285714285714</v>
      </c>
      <c r="S1271" s="172">
        <v>0.994454713493531</v>
      </c>
      <c r="T1271" s="172">
        <v>0.97427760849007</v>
      </c>
      <c r="U1271" s="359">
        <v>0.9</v>
      </c>
      <c r="V1271" s="172">
        <v>0.982233502538071</v>
      </c>
      <c r="W1271" s="172">
        <v>0.973714285714286</v>
      </c>
      <c r="X1271" s="172">
        <v>0.978434996919285</v>
      </c>
      <c r="Y1271" s="172">
        <v>0.969717347903751</v>
      </c>
      <c r="Z1271" s="359">
        <v>0.92</v>
      </c>
      <c r="AA1271" s="359">
        <v>0.968668407310705</v>
      </c>
      <c r="AB1271" s="359">
        <v>0.98729792147806</v>
      </c>
      <c r="AC1271" s="359">
        <v>0.974452554744526</v>
      </c>
      <c r="AD1271" s="359">
        <v>0.937736540104993</v>
      </c>
      <c r="AE1271" s="359">
        <v>0.92</v>
      </c>
      <c r="AF1271" s="172">
        <v>1</v>
      </c>
      <c r="AG1271" s="172">
        <v>0.996937212863706</v>
      </c>
      <c r="AH1271" s="172">
        <v>1</v>
      </c>
      <c r="AI1271" s="172">
        <v>0.997986062272233</v>
      </c>
      <c r="AJ1271" s="359">
        <v>0.92</v>
      </c>
      <c r="AK1271" s="172">
        <v>0.985055508112724</v>
      </c>
      <c r="AL1271" s="172">
        <v>0.988532110091743</v>
      </c>
      <c r="AM1271" s="172">
        <v>0.986503067484663</v>
      </c>
      <c r="AN1271" s="172">
        <v>0.974390598799906</v>
      </c>
      <c r="AO1271" s="171">
        <v>0.99</v>
      </c>
      <c r="AP1271" s="361">
        <v>1</v>
      </c>
      <c r="AQ1271" s="361">
        <v>1</v>
      </c>
      <c r="AR1271" s="361">
        <v>1</v>
      </c>
      <c r="AS1271" s="362">
        <v>1</v>
      </c>
      <c r="AT1271" s="367">
        <v>0.0721861525408278</v>
      </c>
      <c r="AU1271" s="364">
        <v>0</v>
      </c>
      <c r="AV1271" s="365">
        <v>0</v>
      </c>
      <c r="AW1271" s="365">
        <v>0</v>
      </c>
      <c r="AX1271" s="365">
        <v>0.0393700787401575</v>
      </c>
      <c r="AY1271" s="145"/>
      <c r="AZ1271" s="143"/>
    </row>
    <row r="1272" spans="1:52">
      <c r="A1272" s="141"/>
      <c r="B1272" s="145"/>
      <c r="C1272" s="175" t="s">
        <v>1972</v>
      </c>
      <c r="D1272" s="169" t="s">
        <v>26</v>
      </c>
      <c r="E1272" s="169" t="s">
        <v>1973</v>
      </c>
      <c r="F1272" s="170" t="s">
        <v>2394</v>
      </c>
      <c r="G1272" s="198" t="s">
        <v>2395</v>
      </c>
      <c r="H1272" s="198" t="s">
        <v>2395</v>
      </c>
      <c r="I1272" s="198" t="s">
        <v>2395</v>
      </c>
      <c r="J1272" s="198" t="s">
        <v>2395</v>
      </c>
      <c r="K1272" s="171">
        <v>0.9</v>
      </c>
      <c r="L1272" s="172">
        <v>0.848484848484849</v>
      </c>
      <c r="M1272" s="172">
        <v>0.911764705882353</v>
      </c>
      <c r="N1272" s="173">
        <v>0.942857142857143</v>
      </c>
      <c r="O1272" s="173">
        <v>0.922040423484119</v>
      </c>
      <c r="P1272" s="359">
        <v>0.9</v>
      </c>
      <c r="Q1272" s="360">
        <v>0.982564102564103</v>
      </c>
      <c r="R1272" s="172">
        <v>0.99369849733398</v>
      </c>
      <c r="S1272" s="172">
        <v>0.989203084832905</v>
      </c>
      <c r="T1272" s="172">
        <v>0.974263768485467</v>
      </c>
      <c r="U1272" s="359">
        <v>0.9</v>
      </c>
      <c r="V1272" s="172">
        <v>0.898974358974359</v>
      </c>
      <c r="W1272" s="172">
        <v>0.859428017450315</v>
      </c>
      <c r="X1272" s="172">
        <v>0.868894601542416</v>
      </c>
      <c r="Y1272" s="172">
        <v>0.874410377358491</v>
      </c>
      <c r="Z1272" s="359">
        <v>0.92</v>
      </c>
      <c r="AA1272" s="359">
        <v>0.887113951011715</v>
      </c>
      <c r="AB1272" s="359">
        <v>0.821428571428571</v>
      </c>
      <c r="AC1272" s="359">
        <v>0.855650522317189</v>
      </c>
      <c r="AD1272" s="359">
        <v>0.86628677445004</v>
      </c>
      <c r="AE1272" s="359">
        <v>0.92</v>
      </c>
      <c r="AF1272" s="172">
        <v>1</v>
      </c>
      <c r="AG1272" s="172">
        <v>0.975903614457831</v>
      </c>
      <c r="AH1272" s="172">
        <v>0.993166287015945</v>
      </c>
      <c r="AI1272" s="172">
        <v>0.992559718052474</v>
      </c>
      <c r="AJ1272" s="359">
        <v>0.92</v>
      </c>
      <c r="AK1272" s="172">
        <v>0.939771547248183</v>
      </c>
      <c r="AL1272" s="172">
        <v>0.902060221870048</v>
      </c>
      <c r="AM1272" s="172">
        <v>0.920280186791194</v>
      </c>
      <c r="AN1272" s="172">
        <v>0.931998407557645</v>
      </c>
      <c r="AO1272" s="171">
        <v>0.99</v>
      </c>
      <c r="AP1272" s="361">
        <v>1</v>
      </c>
      <c r="AQ1272" s="361">
        <v>1</v>
      </c>
      <c r="AR1272" s="361">
        <v>1</v>
      </c>
      <c r="AS1272" s="362">
        <v>1</v>
      </c>
      <c r="AT1272" s="367">
        <v>0.0721861525408278</v>
      </c>
      <c r="AU1272" s="364">
        <v>0</v>
      </c>
      <c r="AV1272" s="365">
        <v>0.111111111111111</v>
      </c>
      <c r="AW1272" s="365">
        <v>0</v>
      </c>
      <c r="AX1272" s="365">
        <v>0.0524193548387097</v>
      </c>
      <c r="AY1272" s="145"/>
      <c r="AZ1272" s="143"/>
    </row>
    <row r="1273" spans="1:52">
      <c r="A1273" s="141"/>
      <c r="B1273" s="145"/>
      <c r="C1273" s="175" t="s">
        <v>1972</v>
      </c>
      <c r="D1273" s="169" t="s">
        <v>26</v>
      </c>
      <c r="E1273" s="169" t="s">
        <v>1973</v>
      </c>
      <c r="F1273" s="170" t="s">
        <v>2396</v>
      </c>
      <c r="G1273" s="198" t="s">
        <v>2397</v>
      </c>
      <c r="H1273" s="198" t="s">
        <v>2397</v>
      </c>
      <c r="I1273" s="198" t="s">
        <v>2397</v>
      </c>
      <c r="J1273" s="198" t="s">
        <v>2397</v>
      </c>
      <c r="K1273" s="171">
        <v>0.9</v>
      </c>
      <c r="L1273" s="172">
        <v>0.928571428571429</v>
      </c>
      <c r="M1273" s="172">
        <v>0.96551724137931</v>
      </c>
      <c r="N1273" s="173">
        <v>1</v>
      </c>
      <c r="O1273" s="173">
        <v>0.979772439949431</v>
      </c>
      <c r="P1273" s="359">
        <v>0.9</v>
      </c>
      <c r="Q1273" s="360">
        <v>0.974897540983607</v>
      </c>
      <c r="R1273" s="172">
        <v>0.985429820301117</v>
      </c>
      <c r="S1273" s="172">
        <v>0.992042440318302</v>
      </c>
      <c r="T1273" s="172">
        <v>0.984879853380396</v>
      </c>
      <c r="U1273" s="359">
        <v>0.9</v>
      </c>
      <c r="V1273" s="172">
        <v>0.951331967213115</v>
      </c>
      <c r="W1273" s="172">
        <v>0.929091792132103</v>
      </c>
      <c r="X1273" s="172">
        <v>0.960742705570292</v>
      </c>
      <c r="Y1273" s="172">
        <v>0.958983844691827</v>
      </c>
      <c r="Z1273" s="359">
        <v>0.92</v>
      </c>
      <c r="AA1273" s="359" t="s">
        <v>40</v>
      </c>
      <c r="AB1273" s="359" t="s">
        <v>40</v>
      </c>
      <c r="AC1273" s="359" t="s">
        <v>40</v>
      </c>
      <c r="AD1273" s="359" t="s">
        <v>40</v>
      </c>
      <c r="AE1273" s="359">
        <v>0.92</v>
      </c>
      <c r="AF1273" s="172">
        <v>0.991735537190083</v>
      </c>
      <c r="AG1273" s="172">
        <v>1</v>
      </c>
      <c r="AH1273" s="172">
        <v>1</v>
      </c>
      <c r="AI1273" s="172">
        <v>0.999026831641874</v>
      </c>
      <c r="AJ1273" s="359">
        <v>0.92</v>
      </c>
      <c r="AK1273" s="172">
        <v>0.965676229508197</v>
      </c>
      <c r="AL1273" s="172">
        <v>0.943176299174357</v>
      </c>
      <c r="AM1273" s="172">
        <v>0.969761273209549</v>
      </c>
      <c r="AN1273" s="172">
        <v>0.977396144447461</v>
      </c>
      <c r="AO1273" s="171">
        <v>0.99</v>
      </c>
      <c r="AP1273" s="361">
        <v>1</v>
      </c>
      <c r="AQ1273" s="361">
        <v>1</v>
      </c>
      <c r="AR1273" s="361">
        <v>1</v>
      </c>
      <c r="AS1273" s="362">
        <v>1</v>
      </c>
      <c r="AT1273" s="367">
        <v>0.0721861525408278</v>
      </c>
      <c r="AU1273" s="364">
        <v>0</v>
      </c>
      <c r="AV1273" s="365">
        <v>0</v>
      </c>
      <c r="AW1273" s="365">
        <v>0</v>
      </c>
      <c r="AX1273" s="365">
        <v>0.0574162679425837</v>
      </c>
      <c r="AY1273" s="145"/>
      <c r="AZ1273" s="143"/>
    </row>
    <row r="1274" spans="1:52">
      <c r="A1274" s="141"/>
      <c r="B1274" s="145"/>
      <c r="C1274" s="175" t="s">
        <v>1972</v>
      </c>
      <c r="D1274" s="169" t="s">
        <v>26</v>
      </c>
      <c r="E1274" s="169" t="s">
        <v>1973</v>
      </c>
      <c r="F1274" s="170" t="s">
        <v>2398</v>
      </c>
      <c r="G1274" s="198" t="s">
        <v>2399</v>
      </c>
      <c r="H1274" s="198" t="s">
        <v>2399</v>
      </c>
      <c r="I1274" s="198" t="s">
        <v>2399</v>
      </c>
      <c r="J1274" s="198" t="s">
        <v>2399</v>
      </c>
      <c r="K1274" s="171">
        <v>0.9</v>
      </c>
      <c r="L1274" s="172">
        <v>1</v>
      </c>
      <c r="M1274" s="172">
        <v>1</v>
      </c>
      <c r="N1274" s="173">
        <v>1</v>
      </c>
      <c r="O1274" s="173">
        <v>0.983471074380165</v>
      </c>
      <c r="P1274" s="359">
        <v>0.9</v>
      </c>
      <c r="Q1274" s="360">
        <v>0.898158803222094</v>
      </c>
      <c r="R1274" s="172">
        <v>0.980292792792793</v>
      </c>
      <c r="S1274" s="172">
        <v>0.983827493261456</v>
      </c>
      <c r="T1274" s="172">
        <v>0.977268569337724</v>
      </c>
      <c r="U1274" s="359">
        <v>0.9</v>
      </c>
      <c r="V1274" s="172">
        <v>0.852704257767549</v>
      </c>
      <c r="W1274" s="172">
        <v>0.936373873873874</v>
      </c>
      <c r="X1274" s="172">
        <v>0.94811320754717</v>
      </c>
      <c r="Y1274" s="172">
        <v>0.927597877789974</v>
      </c>
      <c r="Z1274" s="359">
        <v>0.92</v>
      </c>
      <c r="AA1274" s="359" t="s">
        <v>40</v>
      </c>
      <c r="AB1274" s="359" t="s">
        <v>40</v>
      </c>
      <c r="AC1274" s="359" t="s">
        <v>40</v>
      </c>
      <c r="AD1274" s="359">
        <v>0</v>
      </c>
      <c r="AE1274" s="359">
        <v>0.92</v>
      </c>
      <c r="AF1274" s="172">
        <v>0.98936170212766</v>
      </c>
      <c r="AG1274" s="172">
        <v>1</v>
      </c>
      <c r="AH1274" s="172">
        <v>1</v>
      </c>
      <c r="AI1274" s="172">
        <v>0.995663775850567</v>
      </c>
      <c r="AJ1274" s="359">
        <v>0.92</v>
      </c>
      <c r="AK1274" s="172">
        <v>0.905063291139241</v>
      </c>
      <c r="AL1274" s="172">
        <v>0.989864864864865</v>
      </c>
      <c r="AM1274" s="172">
        <v>0.985175202156334</v>
      </c>
      <c r="AN1274" s="172">
        <v>0.980287680943996</v>
      </c>
      <c r="AO1274" s="171">
        <v>0.99</v>
      </c>
      <c r="AP1274" s="361">
        <v>1</v>
      </c>
      <c r="AQ1274" s="361">
        <v>1</v>
      </c>
      <c r="AR1274" s="361">
        <v>1</v>
      </c>
      <c r="AS1274" s="362">
        <v>1</v>
      </c>
      <c r="AT1274" s="367">
        <v>0.0721861525408278</v>
      </c>
      <c r="AU1274" s="364">
        <v>0.5</v>
      </c>
      <c r="AV1274" s="365">
        <v>0</v>
      </c>
      <c r="AW1274" s="365">
        <v>0</v>
      </c>
      <c r="AX1274" s="365">
        <v>0.116504854368932</v>
      </c>
      <c r="AY1274" s="145"/>
      <c r="AZ1274" s="143"/>
    </row>
    <row r="1275" spans="1:52">
      <c r="A1275" s="141"/>
      <c r="B1275" s="145"/>
      <c r="C1275" s="175" t="s">
        <v>1972</v>
      </c>
      <c r="D1275" s="169" t="s">
        <v>26</v>
      </c>
      <c r="E1275" s="169" t="s">
        <v>1973</v>
      </c>
      <c r="F1275" s="170" t="s">
        <v>2400</v>
      </c>
      <c r="G1275" s="198" t="s">
        <v>2401</v>
      </c>
      <c r="H1275" s="198" t="s">
        <v>2401</v>
      </c>
      <c r="I1275" s="198" t="s">
        <v>2401</v>
      </c>
      <c r="J1275" s="198" t="s">
        <v>2401</v>
      </c>
      <c r="K1275" s="171">
        <v>0.9</v>
      </c>
      <c r="L1275" s="172">
        <v>0.9</v>
      </c>
      <c r="M1275" s="172">
        <v>1</v>
      </c>
      <c r="N1275" s="173">
        <v>0.888888888888889</v>
      </c>
      <c r="O1275" s="173">
        <v>0.96830985915493</v>
      </c>
      <c r="P1275" s="359">
        <v>0.9</v>
      </c>
      <c r="Q1275" s="360">
        <v>0.950819672131147</v>
      </c>
      <c r="R1275" s="172">
        <v>0.953311617806732</v>
      </c>
      <c r="S1275" s="172">
        <v>0.936117936117936</v>
      </c>
      <c r="T1275" s="172">
        <v>0.966507177033493</v>
      </c>
      <c r="U1275" s="359">
        <v>0.9</v>
      </c>
      <c r="V1275" s="172">
        <v>0.881967213114754</v>
      </c>
      <c r="W1275" s="172">
        <v>0.790445168295331</v>
      </c>
      <c r="X1275" s="172">
        <v>0.875921375921376</v>
      </c>
      <c r="Y1275" s="172">
        <v>0.880214891295224</v>
      </c>
      <c r="Z1275" s="359">
        <v>0.92</v>
      </c>
      <c r="AA1275" s="359" t="s">
        <v>40</v>
      </c>
      <c r="AB1275" s="359" t="s">
        <v>40</v>
      </c>
      <c r="AC1275" s="359" t="s">
        <v>40</v>
      </c>
      <c r="AD1275" s="359">
        <v>1</v>
      </c>
      <c r="AE1275" s="359">
        <v>0.92</v>
      </c>
      <c r="AF1275" s="172">
        <v>0.997821350762527</v>
      </c>
      <c r="AG1275" s="172">
        <v>0.998041136141038</v>
      </c>
      <c r="AH1275" s="172">
        <v>0.999605988967691</v>
      </c>
      <c r="AI1275" s="172">
        <v>0.996844313594133</v>
      </c>
      <c r="AJ1275" s="359">
        <v>0.92</v>
      </c>
      <c r="AK1275" s="172">
        <v>0.945355191256831</v>
      </c>
      <c r="AL1275" s="172">
        <v>0.932681867535288</v>
      </c>
      <c r="AM1275" s="172">
        <v>0.961963190184049</v>
      </c>
      <c r="AN1275" s="172">
        <v>0.9486028362843</v>
      </c>
      <c r="AO1275" s="171">
        <v>0.99</v>
      </c>
      <c r="AP1275" s="361">
        <v>1</v>
      </c>
      <c r="AQ1275" s="361">
        <v>1</v>
      </c>
      <c r="AR1275" s="361">
        <v>1</v>
      </c>
      <c r="AS1275" s="362">
        <v>1</v>
      </c>
      <c r="AT1275" s="367">
        <v>0.0721861525408278</v>
      </c>
      <c r="AU1275" s="364">
        <v>0</v>
      </c>
      <c r="AV1275" s="365">
        <v>0</v>
      </c>
      <c r="AW1275" s="365">
        <v>0</v>
      </c>
      <c r="AX1275" s="365">
        <v>0.0808080808080808</v>
      </c>
      <c r="AY1275" s="145"/>
      <c r="AZ1275" s="143"/>
    </row>
    <row r="1276" spans="1:52">
      <c r="A1276" s="141"/>
      <c r="B1276" s="145"/>
      <c r="C1276" s="175" t="s">
        <v>1972</v>
      </c>
      <c r="D1276" s="169" t="s">
        <v>26</v>
      </c>
      <c r="E1276" s="169" t="s">
        <v>1973</v>
      </c>
      <c r="F1276" s="170" t="s">
        <v>2402</v>
      </c>
      <c r="G1276" s="198" t="s">
        <v>2403</v>
      </c>
      <c r="H1276" s="198" t="s">
        <v>2403</v>
      </c>
      <c r="I1276" s="198" t="s">
        <v>2403</v>
      </c>
      <c r="J1276" s="198" t="s">
        <v>2403</v>
      </c>
      <c r="K1276" s="171">
        <v>0.9</v>
      </c>
      <c r="L1276" s="172">
        <v>0.949152542372881</v>
      </c>
      <c r="M1276" s="172">
        <v>0.981818181818182</v>
      </c>
      <c r="N1276" s="173">
        <v>1</v>
      </c>
      <c r="O1276" s="173">
        <v>0.973258706467662</v>
      </c>
      <c r="P1276" s="359">
        <v>0.9</v>
      </c>
      <c r="Q1276" s="360">
        <v>0.985178727114211</v>
      </c>
      <c r="R1276" s="172">
        <v>0.984065460809647</v>
      </c>
      <c r="S1276" s="172">
        <v>0.989196806012212</v>
      </c>
      <c r="T1276" s="172">
        <v>0.988112282528526</v>
      </c>
      <c r="U1276" s="359">
        <v>0.9</v>
      </c>
      <c r="V1276" s="172">
        <v>0.913251961639058</v>
      </c>
      <c r="W1276" s="172">
        <v>0.89922480620155</v>
      </c>
      <c r="X1276" s="172">
        <v>0.923438233912635</v>
      </c>
      <c r="Y1276" s="172">
        <v>0.927907212171172</v>
      </c>
      <c r="Z1276" s="359">
        <v>0.92</v>
      </c>
      <c r="AA1276" s="359">
        <v>0.937176165803109</v>
      </c>
      <c r="AB1276" s="359">
        <v>0.928691275167785</v>
      </c>
      <c r="AC1276" s="359">
        <v>0.945729911653345</v>
      </c>
      <c r="AD1276" s="359">
        <v>0.96272040302267</v>
      </c>
      <c r="AE1276" s="359">
        <v>0.92</v>
      </c>
      <c r="AF1276" s="172">
        <v>1</v>
      </c>
      <c r="AG1276" s="172">
        <v>0.985611510791367</v>
      </c>
      <c r="AH1276" s="172">
        <v>0.994262295081967</v>
      </c>
      <c r="AI1276" s="172">
        <v>0.998314526496215</v>
      </c>
      <c r="AJ1276" s="359">
        <v>0.92</v>
      </c>
      <c r="AK1276" s="172">
        <v>0.954663887441376</v>
      </c>
      <c r="AL1276" s="172">
        <v>0.940089228808158</v>
      </c>
      <c r="AM1276" s="172">
        <v>0.957390146471372</v>
      </c>
      <c r="AN1276" s="172">
        <v>0.973786697475841</v>
      </c>
      <c r="AO1276" s="171">
        <v>0.99</v>
      </c>
      <c r="AP1276" s="361">
        <v>1</v>
      </c>
      <c r="AQ1276" s="361">
        <v>1</v>
      </c>
      <c r="AR1276" s="361">
        <v>1</v>
      </c>
      <c r="AS1276" s="362">
        <v>1</v>
      </c>
      <c r="AT1276" s="367">
        <v>0.0721861525408278</v>
      </c>
      <c r="AU1276" s="364">
        <v>0</v>
      </c>
      <c r="AV1276" s="365">
        <v>0.0526315789473684</v>
      </c>
      <c r="AW1276" s="365">
        <v>0.0434782608695652</v>
      </c>
      <c r="AX1276" s="365">
        <v>0.0571428571428571</v>
      </c>
      <c r="AY1276" s="145"/>
      <c r="AZ1276" s="143"/>
    </row>
    <row r="1277" spans="1:52">
      <c r="A1277" s="141"/>
      <c r="B1277" s="145"/>
      <c r="C1277" s="175" t="s">
        <v>1972</v>
      </c>
      <c r="D1277" s="169" t="s">
        <v>26</v>
      </c>
      <c r="E1277" s="169" t="s">
        <v>1973</v>
      </c>
      <c r="F1277" s="170" t="s">
        <v>2404</v>
      </c>
      <c r="G1277" s="198" t="s">
        <v>2405</v>
      </c>
      <c r="H1277" s="198" t="s">
        <v>2405</v>
      </c>
      <c r="I1277" s="198" t="s">
        <v>2405</v>
      </c>
      <c r="J1277" s="198" t="s">
        <v>2405</v>
      </c>
      <c r="K1277" s="171">
        <v>0.9</v>
      </c>
      <c r="L1277" s="172">
        <v>0.98</v>
      </c>
      <c r="M1277" s="172">
        <v>1</v>
      </c>
      <c r="N1277" s="173">
        <v>0.978723404255319</v>
      </c>
      <c r="O1277" s="173">
        <v>0.985347985347985</v>
      </c>
      <c r="P1277" s="359">
        <v>0.9</v>
      </c>
      <c r="Q1277" s="360">
        <v>0.970319634703196</v>
      </c>
      <c r="R1277" s="172">
        <v>0.976662263320123</v>
      </c>
      <c r="S1277" s="172">
        <v>0.989720998531571</v>
      </c>
      <c r="T1277" s="172">
        <v>0.987234875284129</v>
      </c>
      <c r="U1277" s="359">
        <v>0.9</v>
      </c>
      <c r="V1277" s="172">
        <v>0.925570776255708</v>
      </c>
      <c r="W1277" s="172">
        <v>0.917217084984588</v>
      </c>
      <c r="X1277" s="172">
        <v>0.960352422907489</v>
      </c>
      <c r="Y1277" s="172">
        <v>0.95055019493911</v>
      </c>
      <c r="Z1277" s="359">
        <v>0.92</v>
      </c>
      <c r="AA1277" s="359">
        <v>0.952107279693487</v>
      </c>
      <c r="AB1277" s="359">
        <v>0.940256615878107</v>
      </c>
      <c r="AC1277" s="359">
        <v>0.956834532374101</v>
      </c>
      <c r="AD1277" s="359">
        <v>0.970067061943614</v>
      </c>
      <c r="AE1277" s="359">
        <v>0.92</v>
      </c>
      <c r="AF1277" s="172">
        <v>0.99905452253388</v>
      </c>
      <c r="AG1277" s="172">
        <v>0.992043284532145</v>
      </c>
      <c r="AH1277" s="172">
        <v>0.998441963126461</v>
      </c>
      <c r="AI1277" s="172">
        <v>0.997365958831665</v>
      </c>
      <c r="AJ1277" s="359">
        <v>0.92</v>
      </c>
      <c r="AK1277" s="172">
        <v>0.96272630457934</v>
      </c>
      <c r="AL1277" s="172">
        <v>0.94900314795383</v>
      </c>
      <c r="AM1277" s="172">
        <v>0.970040853381752</v>
      </c>
      <c r="AN1277" s="172">
        <v>0.978438567028279</v>
      </c>
      <c r="AO1277" s="171">
        <v>0.99</v>
      </c>
      <c r="AP1277" s="361">
        <v>1</v>
      </c>
      <c r="AQ1277" s="361">
        <v>1</v>
      </c>
      <c r="AR1277" s="361">
        <v>1</v>
      </c>
      <c r="AS1277" s="362">
        <v>1</v>
      </c>
      <c r="AT1277" s="367">
        <v>0.0721861525408278</v>
      </c>
      <c r="AU1277" s="364">
        <v>0</v>
      </c>
      <c r="AV1277" s="365">
        <v>0</v>
      </c>
      <c r="AW1277" s="365">
        <v>0</v>
      </c>
      <c r="AX1277" s="365">
        <v>0.0414814814814815</v>
      </c>
      <c r="AY1277" s="145"/>
      <c r="AZ1277" s="143"/>
    </row>
    <row r="1278" spans="1:52">
      <c r="A1278" s="141"/>
      <c r="B1278" s="145"/>
      <c r="C1278" s="175" t="s">
        <v>1972</v>
      </c>
      <c r="D1278" s="169" t="s">
        <v>26</v>
      </c>
      <c r="E1278" s="169" t="s">
        <v>1973</v>
      </c>
      <c r="F1278" s="170" t="s">
        <v>2406</v>
      </c>
      <c r="G1278" s="198" t="s">
        <v>2407</v>
      </c>
      <c r="H1278" s="198" t="s">
        <v>2407</v>
      </c>
      <c r="I1278" s="198" t="s">
        <v>2407</v>
      </c>
      <c r="J1278" s="198" t="s">
        <v>2407</v>
      </c>
      <c r="K1278" s="171">
        <v>0.9</v>
      </c>
      <c r="L1278" s="172">
        <v>1</v>
      </c>
      <c r="M1278" s="172">
        <v>1</v>
      </c>
      <c r="N1278" s="173">
        <v>0.928571428571429</v>
      </c>
      <c r="O1278" s="173">
        <v>0.970310391363023</v>
      </c>
      <c r="P1278" s="359">
        <v>0.9</v>
      </c>
      <c r="Q1278" s="360">
        <v>0.995531724754245</v>
      </c>
      <c r="R1278" s="172">
        <v>0.995121951219512</v>
      </c>
      <c r="S1278" s="172">
        <v>0.992771084337349</v>
      </c>
      <c r="T1278" s="172">
        <v>0.991709423100989</v>
      </c>
      <c r="U1278" s="359">
        <v>0.9</v>
      </c>
      <c r="V1278" s="172">
        <v>0.916890080428954</v>
      </c>
      <c r="W1278" s="172">
        <v>0.902882483370288</v>
      </c>
      <c r="X1278" s="172">
        <v>0.933012048192771</v>
      </c>
      <c r="Y1278" s="172">
        <v>0.923538981354023</v>
      </c>
      <c r="Z1278" s="359">
        <v>0.92</v>
      </c>
      <c r="AA1278" s="359">
        <v>0</v>
      </c>
      <c r="AB1278" s="359" t="s">
        <v>40</v>
      </c>
      <c r="AC1278" s="359" t="s">
        <v>40</v>
      </c>
      <c r="AD1278" s="359">
        <v>0.166666666666667</v>
      </c>
      <c r="AE1278" s="359">
        <v>0.92</v>
      </c>
      <c r="AF1278" s="172">
        <v>1</v>
      </c>
      <c r="AG1278" s="172">
        <v>1</v>
      </c>
      <c r="AH1278" s="172">
        <v>1</v>
      </c>
      <c r="AI1278" s="172">
        <v>0.999770228130642</v>
      </c>
      <c r="AJ1278" s="359">
        <v>0.92</v>
      </c>
      <c r="AK1278" s="172">
        <v>0.960303300624442</v>
      </c>
      <c r="AL1278" s="172">
        <v>0.956541019955654</v>
      </c>
      <c r="AM1278" s="172">
        <v>0.977349397590361</v>
      </c>
      <c r="AN1278" s="172">
        <v>0.980104482747834</v>
      </c>
      <c r="AO1278" s="171">
        <v>0.99</v>
      </c>
      <c r="AP1278" s="361">
        <v>1</v>
      </c>
      <c r="AQ1278" s="361">
        <v>1</v>
      </c>
      <c r="AR1278" s="361">
        <v>1</v>
      </c>
      <c r="AS1278" s="362">
        <v>1</v>
      </c>
      <c r="AT1278" s="367">
        <v>0.0721861525408278</v>
      </c>
      <c r="AU1278" s="364">
        <v>0</v>
      </c>
      <c r="AV1278" s="365">
        <v>0</v>
      </c>
      <c r="AW1278" s="365">
        <v>0.125</v>
      </c>
      <c r="AX1278" s="365">
        <v>0.0509803921568627</v>
      </c>
      <c r="AY1278" s="145"/>
      <c r="AZ1278" s="143"/>
    </row>
    <row r="1279" spans="1:52">
      <c r="A1279" s="141"/>
      <c r="B1279" s="145"/>
      <c r="C1279" s="175" t="s">
        <v>1972</v>
      </c>
      <c r="D1279" s="169" t="s">
        <v>26</v>
      </c>
      <c r="E1279" s="169" t="s">
        <v>1973</v>
      </c>
      <c r="F1279" s="170" t="s">
        <v>2408</v>
      </c>
      <c r="G1279" s="198" t="s">
        <v>2409</v>
      </c>
      <c r="H1279" s="198" t="s">
        <v>2409</v>
      </c>
      <c r="I1279" s="198" t="s">
        <v>2409</v>
      </c>
      <c r="J1279" s="198" t="s">
        <v>2409</v>
      </c>
      <c r="K1279" s="171">
        <v>0.9</v>
      </c>
      <c r="L1279" s="172">
        <v>1</v>
      </c>
      <c r="M1279" s="172">
        <v>1</v>
      </c>
      <c r="N1279" s="173">
        <v>1</v>
      </c>
      <c r="O1279" s="173">
        <v>0.9932716568545</v>
      </c>
      <c r="P1279" s="359">
        <v>0.9</v>
      </c>
      <c r="Q1279" s="360">
        <v>0.993863148204971</v>
      </c>
      <c r="R1279" s="172">
        <v>0.98790203599882</v>
      </c>
      <c r="S1279" s="172">
        <v>0.996092478020189</v>
      </c>
      <c r="T1279" s="172">
        <v>0.992600046118693</v>
      </c>
      <c r="U1279" s="359">
        <v>0.9</v>
      </c>
      <c r="V1279" s="172">
        <v>0.969929426204357</v>
      </c>
      <c r="W1279" s="172">
        <v>0.974328710534081</v>
      </c>
      <c r="X1279" s="172">
        <v>0.983067404754152</v>
      </c>
      <c r="Y1279" s="172">
        <v>0.975703834140411</v>
      </c>
      <c r="Z1279" s="359">
        <v>0.92</v>
      </c>
      <c r="AA1279" s="359" t="s">
        <v>40</v>
      </c>
      <c r="AB1279" s="359" t="s">
        <v>40</v>
      </c>
      <c r="AC1279" s="359" t="s">
        <v>40</v>
      </c>
      <c r="AD1279" s="359" t="s">
        <v>40</v>
      </c>
      <c r="AE1279" s="359">
        <v>0.92</v>
      </c>
      <c r="AF1279" s="172">
        <v>1</v>
      </c>
      <c r="AG1279" s="172">
        <v>0.998396150761828</v>
      </c>
      <c r="AH1279" s="172">
        <v>1</v>
      </c>
      <c r="AI1279" s="172">
        <v>0.997779062338374</v>
      </c>
      <c r="AJ1279" s="359">
        <v>0.92</v>
      </c>
      <c r="AK1279" s="172">
        <v>0.98097575943541</v>
      </c>
      <c r="AL1279" s="172">
        <v>0.980525228681027</v>
      </c>
      <c r="AM1279" s="172">
        <v>0.987300553565614</v>
      </c>
      <c r="AN1279" s="172">
        <v>0.987348804058445</v>
      </c>
      <c r="AO1279" s="171">
        <v>0.99</v>
      </c>
      <c r="AP1279" s="361">
        <v>1</v>
      </c>
      <c r="AQ1279" s="361">
        <v>1</v>
      </c>
      <c r="AR1279" s="361">
        <v>1</v>
      </c>
      <c r="AS1279" s="362">
        <v>1</v>
      </c>
      <c r="AT1279" s="367">
        <v>0.0721861525408278</v>
      </c>
      <c r="AU1279" s="364">
        <v>0</v>
      </c>
      <c r="AV1279" s="365">
        <v>0</v>
      </c>
      <c r="AW1279" s="365">
        <v>0.117647058823529</v>
      </c>
      <c r="AX1279" s="365">
        <v>0.047979797979798</v>
      </c>
      <c r="AY1279" s="145"/>
      <c r="AZ1279" s="143"/>
    </row>
    <row r="1280" spans="1:52">
      <c r="A1280" s="141"/>
      <c r="B1280" s="145"/>
      <c r="C1280" s="175" t="s">
        <v>1972</v>
      </c>
      <c r="D1280" s="169" t="s">
        <v>26</v>
      </c>
      <c r="E1280" s="169" t="s">
        <v>1973</v>
      </c>
      <c r="F1280" s="170" t="s">
        <v>2410</v>
      </c>
      <c r="G1280" s="198" t="s">
        <v>2411</v>
      </c>
      <c r="H1280" s="198" t="s">
        <v>2411</v>
      </c>
      <c r="I1280" s="198" t="s">
        <v>2411</v>
      </c>
      <c r="J1280" s="198" t="s">
        <v>2411</v>
      </c>
      <c r="K1280" s="171">
        <v>0.9</v>
      </c>
      <c r="L1280" s="172">
        <v>0.869565217391304</v>
      </c>
      <c r="M1280" s="172">
        <v>1</v>
      </c>
      <c r="N1280" s="173">
        <v>0.782608695652174</v>
      </c>
      <c r="O1280" s="173">
        <v>0.884437596302003</v>
      </c>
      <c r="P1280" s="359">
        <v>0.9</v>
      </c>
      <c r="Q1280" s="360">
        <v>0.922552362396493</v>
      </c>
      <c r="R1280" s="172">
        <v>0.988490482514387</v>
      </c>
      <c r="S1280" s="172">
        <v>0.995032290114257</v>
      </c>
      <c r="T1280" s="172">
        <v>0.960839881489115</v>
      </c>
      <c r="U1280" s="359">
        <v>0.9</v>
      </c>
      <c r="V1280" s="172">
        <v>0.743789576229907</v>
      </c>
      <c r="W1280" s="172">
        <v>0.769366976538291</v>
      </c>
      <c r="X1280" s="172">
        <v>0.862394436164928</v>
      </c>
      <c r="Y1280" s="172">
        <v>0.819963287388896</v>
      </c>
      <c r="Z1280" s="359">
        <v>0.92</v>
      </c>
      <c r="AA1280" s="359" t="s">
        <v>40</v>
      </c>
      <c r="AB1280" s="359" t="s">
        <v>40</v>
      </c>
      <c r="AC1280" s="359" t="s">
        <v>40</v>
      </c>
      <c r="AD1280" s="359">
        <v>1</v>
      </c>
      <c r="AE1280" s="359">
        <v>0.92</v>
      </c>
      <c r="AF1280" s="172">
        <v>1</v>
      </c>
      <c r="AG1280" s="172">
        <v>0.99766081871345</v>
      </c>
      <c r="AH1280" s="172">
        <v>0.998416468725257</v>
      </c>
      <c r="AI1280" s="172">
        <v>0.998020896999331</v>
      </c>
      <c r="AJ1280" s="359">
        <v>0.92</v>
      </c>
      <c r="AK1280" s="172">
        <v>0.948368241597662</v>
      </c>
      <c r="AL1280" s="172">
        <v>0.930942895086321</v>
      </c>
      <c r="AM1280" s="172">
        <v>0.957774465971187</v>
      </c>
      <c r="AN1280" s="172">
        <v>0.957235782829909</v>
      </c>
      <c r="AO1280" s="171">
        <v>0.99</v>
      </c>
      <c r="AP1280" s="361">
        <v>1</v>
      </c>
      <c r="AQ1280" s="361">
        <v>1</v>
      </c>
      <c r="AR1280" s="361">
        <v>1</v>
      </c>
      <c r="AS1280" s="362">
        <v>1</v>
      </c>
      <c r="AT1280" s="367">
        <v>0.0721861525408278</v>
      </c>
      <c r="AU1280" s="364">
        <v>0</v>
      </c>
      <c r="AV1280" s="365">
        <v>0.0769230769230769</v>
      </c>
      <c r="AW1280" s="365">
        <v>0.111111111111111</v>
      </c>
      <c r="AX1280" s="365">
        <v>0.0321888412017167</v>
      </c>
      <c r="AY1280" s="145"/>
      <c r="AZ1280" s="143"/>
    </row>
    <row r="1281" spans="1:52">
      <c r="A1281" s="141"/>
      <c r="B1281" s="145"/>
      <c r="C1281" s="175" t="s">
        <v>1972</v>
      </c>
      <c r="D1281" s="169" t="s">
        <v>26</v>
      </c>
      <c r="E1281" s="169" t="s">
        <v>1973</v>
      </c>
      <c r="F1281" s="170" t="s">
        <v>2412</v>
      </c>
      <c r="G1281" s="198" t="s">
        <v>2413</v>
      </c>
      <c r="H1281" s="198" t="s">
        <v>2413</v>
      </c>
      <c r="I1281" s="198" t="s">
        <v>2413</v>
      </c>
      <c r="J1281" s="198" t="s">
        <v>2413</v>
      </c>
      <c r="K1281" s="171">
        <v>0.9</v>
      </c>
      <c r="L1281" s="172">
        <v>0.96875</v>
      </c>
      <c r="M1281" s="172">
        <v>0.933333333333333</v>
      </c>
      <c r="N1281" s="173">
        <v>0.896551724137931</v>
      </c>
      <c r="O1281" s="173">
        <v>0.908763505402161</v>
      </c>
      <c r="P1281" s="359">
        <v>0.9</v>
      </c>
      <c r="Q1281" s="360">
        <v>0.931585415813191</v>
      </c>
      <c r="R1281" s="172">
        <v>0.96</v>
      </c>
      <c r="S1281" s="172">
        <v>0.983769161406673</v>
      </c>
      <c r="T1281" s="172">
        <v>0.932124158563949</v>
      </c>
      <c r="U1281" s="359">
        <v>0.9</v>
      </c>
      <c r="V1281" s="172">
        <v>0.782466202376075</v>
      </c>
      <c r="W1281" s="172">
        <v>0.740645161290323</v>
      </c>
      <c r="X1281" s="172">
        <v>0.816952209197475</v>
      </c>
      <c r="Y1281" s="172">
        <v>0.762434554973822</v>
      </c>
      <c r="Z1281" s="359">
        <v>0.92</v>
      </c>
      <c r="AA1281" s="359" t="s">
        <v>40</v>
      </c>
      <c r="AB1281" s="359" t="s">
        <v>40</v>
      </c>
      <c r="AC1281" s="359" t="s">
        <v>40</v>
      </c>
      <c r="AD1281" s="359">
        <v>0.833333333333333</v>
      </c>
      <c r="AE1281" s="359">
        <v>0.92</v>
      </c>
      <c r="AF1281" s="172">
        <v>0.985714285714286</v>
      </c>
      <c r="AG1281" s="172">
        <v>0.998547567175018</v>
      </c>
      <c r="AH1281" s="172">
        <v>0.997697620874904</v>
      </c>
      <c r="AI1281" s="172">
        <v>0.994175914885811</v>
      </c>
      <c r="AJ1281" s="359">
        <v>0.92</v>
      </c>
      <c r="AK1281" s="172">
        <v>0.842816209578387</v>
      </c>
      <c r="AL1281" s="172">
        <v>0.88258064516129</v>
      </c>
      <c r="AM1281" s="172">
        <v>0.922452660054103</v>
      </c>
      <c r="AN1281" s="172">
        <v>0.898432631185342</v>
      </c>
      <c r="AO1281" s="171">
        <v>0.99</v>
      </c>
      <c r="AP1281" s="361">
        <v>1</v>
      </c>
      <c r="AQ1281" s="361">
        <v>1</v>
      </c>
      <c r="AR1281" s="361">
        <v>1</v>
      </c>
      <c r="AS1281" s="362">
        <v>1</v>
      </c>
      <c r="AT1281" s="367">
        <v>0.0721861525408278</v>
      </c>
      <c r="AU1281" s="364">
        <v>0</v>
      </c>
      <c r="AV1281" s="365">
        <v>0</v>
      </c>
      <c r="AW1281" s="365">
        <v>0</v>
      </c>
      <c r="AX1281" s="365">
        <v>0.0394736842105263</v>
      </c>
      <c r="AY1281" s="145"/>
      <c r="AZ1281" s="143"/>
    </row>
    <row r="1282" spans="1:52">
      <c r="A1282" s="141"/>
      <c r="B1282" s="145"/>
      <c r="C1282" s="175" t="s">
        <v>1972</v>
      </c>
      <c r="D1282" s="169" t="s">
        <v>26</v>
      </c>
      <c r="E1282" s="169" t="s">
        <v>1973</v>
      </c>
      <c r="F1282" s="170" t="s">
        <v>2414</v>
      </c>
      <c r="G1282" s="198" t="s">
        <v>2415</v>
      </c>
      <c r="H1282" s="198" t="s">
        <v>2415</v>
      </c>
      <c r="I1282" s="198" t="s">
        <v>2415</v>
      </c>
      <c r="J1282" s="198" t="s">
        <v>2415</v>
      </c>
      <c r="K1282" s="171">
        <v>0.9</v>
      </c>
      <c r="L1282" s="172">
        <v>0.904761904761905</v>
      </c>
      <c r="M1282" s="172">
        <v>0.944444444444444</v>
      </c>
      <c r="N1282" s="173">
        <v>0.954545454545455</v>
      </c>
      <c r="O1282" s="173">
        <v>0.962962962962963</v>
      </c>
      <c r="P1282" s="359">
        <v>0.9</v>
      </c>
      <c r="Q1282" s="360">
        <v>0.908508158508158</v>
      </c>
      <c r="R1282" s="172">
        <v>0.827329192546584</v>
      </c>
      <c r="S1282" s="172">
        <v>0.986964618249534</v>
      </c>
      <c r="T1282" s="172">
        <v>0.964901969016332</v>
      </c>
      <c r="U1282" s="359">
        <v>0.9</v>
      </c>
      <c r="V1282" s="172">
        <v>0.8502331002331</v>
      </c>
      <c r="W1282" s="172">
        <v>0.793167701863354</v>
      </c>
      <c r="X1282" s="172">
        <v>0.93544382371198</v>
      </c>
      <c r="Y1282" s="172">
        <v>0.900646542676015</v>
      </c>
      <c r="Z1282" s="359">
        <v>0.92</v>
      </c>
      <c r="AA1282" s="359" t="s">
        <v>40</v>
      </c>
      <c r="AB1282" s="359" t="s">
        <v>40</v>
      </c>
      <c r="AC1282" s="359" t="s">
        <v>40</v>
      </c>
      <c r="AD1282" s="359" t="s">
        <v>40</v>
      </c>
      <c r="AE1282" s="359">
        <v>0.92</v>
      </c>
      <c r="AF1282" s="172">
        <v>1</v>
      </c>
      <c r="AG1282" s="172">
        <v>0.87603305785124</v>
      </c>
      <c r="AH1282" s="172">
        <v>1</v>
      </c>
      <c r="AI1282" s="172">
        <v>0.994214079074253</v>
      </c>
      <c r="AJ1282" s="359">
        <v>0.92</v>
      </c>
      <c r="AK1282" s="172">
        <v>0.909090909090909</v>
      </c>
      <c r="AL1282" s="172">
        <v>0.950931677018634</v>
      </c>
      <c r="AM1282" s="172">
        <v>0.970204841713222</v>
      </c>
      <c r="AN1282" s="172">
        <v>0.972081111717536</v>
      </c>
      <c r="AO1282" s="171">
        <v>0.99</v>
      </c>
      <c r="AP1282" s="361">
        <v>1</v>
      </c>
      <c r="AQ1282" s="361">
        <v>1</v>
      </c>
      <c r="AR1282" s="361">
        <v>1</v>
      </c>
      <c r="AS1282" s="362">
        <v>1</v>
      </c>
      <c r="AT1282" s="367">
        <v>0.0721861525408278</v>
      </c>
      <c r="AU1282" s="364">
        <v>0</v>
      </c>
      <c r="AV1282" s="365">
        <v>0</v>
      </c>
      <c r="AW1282" s="365">
        <v>0</v>
      </c>
      <c r="AX1282" s="365">
        <v>0.0265486725663717</v>
      </c>
      <c r="AY1282" s="145"/>
      <c r="AZ1282" s="143"/>
    </row>
    <row r="1283" spans="1:52">
      <c r="A1283" s="141"/>
      <c r="B1283" s="145"/>
      <c r="C1283" s="175" t="s">
        <v>1972</v>
      </c>
      <c r="D1283" s="169" t="s">
        <v>26</v>
      </c>
      <c r="E1283" s="169" t="s">
        <v>1973</v>
      </c>
      <c r="F1283" s="170" t="s">
        <v>2416</v>
      </c>
      <c r="G1283" s="198" t="s">
        <v>2417</v>
      </c>
      <c r="H1283" s="198" t="s">
        <v>2417</v>
      </c>
      <c r="I1283" s="198" t="s">
        <v>2417</v>
      </c>
      <c r="J1283" s="198" t="s">
        <v>2417</v>
      </c>
      <c r="K1283" s="171">
        <v>0.9</v>
      </c>
      <c r="L1283" s="172">
        <v>0.92</v>
      </c>
      <c r="M1283" s="172">
        <v>0.923076923076923</v>
      </c>
      <c r="N1283" s="173">
        <v>0.931034482758621</v>
      </c>
      <c r="O1283" s="173">
        <v>0.92410119840213</v>
      </c>
      <c r="P1283" s="359">
        <v>0.9</v>
      </c>
      <c r="Q1283" s="360">
        <v>0.988442822384428</v>
      </c>
      <c r="R1283" s="172">
        <v>0.984329657573999</v>
      </c>
      <c r="S1283" s="172">
        <v>0.990944372574386</v>
      </c>
      <c r="T1283" s="172">
        <v>0.894357460643395</v>
      </c>
      <c r="U1283" s="359">
        <v>0.9</v>
      </c>
      <c r="V1283" s="172">
        <v>0.85705596107056</v>
      </c>
      <c r="W1283" s="172">
        <v>0.829367382472432</v>
      </c>
      <c r="X1283" s="172">
        <v>0.913324708926261</v>
      </c>
      <c r="Y1283" s="172">
        <v>0.850444900752909</v>
      </c>
      <c r="Z1283" s="359">
        <v>0.92</v>
      </c>
      <c r="AA1283" s="359" t="s">
        <v>40</v>
      </c>
      <c r="AB1283" s="359" t="s">
        <v>40</v>
      </c>
      <c r="AC1283" s="359" t="s">
        <v>40</v>
      </c>
      <c r="AD1283" s="359" t="s">
        <v>40</v>
      </c>
      <c r="AE1283" s="359">
        <v>0.92</v>
      </c>
      <c r="AF1283" s="172">
        <v>1</v>
      </c>
      <c r="AG1283" s="172">
        <v>0.996527777777778</v>
      </c>
      <c r="AH1283" s="172">
        <v>1</v>
      </c>
      <c r="AI1283" s="172">
        <v>0.99814083197769</v>
      </c>
      <c r="AJ1283" s="359">
        <v>0.92</v>
      </c>
      <c r="AK1283" s="172">
        <v>0.955596107055961</v>
      </c>
      <c r="AL1283" s="172">
        <v>0.950087057457922</v>
      </c>
      <c r="AM1283" s="172">
        <v>0.957956015523933</v>
      </c>
      <c r="AN1283" s="172">
        <v>0.964151266255989</v>
      </c>
      <c r="AO1283" s="171">
        <v>0.99</v>
      </c>
      <c r="AP1283" s="361">
        <v>1</v>
      </c>
      <c r="AQ1283" s="361">
        <v>1</v>
      </c>
      <c r="AR1283" s="361">
        <v>1</v>
      </c>
      <c r="AS1283" s="362">
        <v>1</v>
      </c>
      <c r="AT1283" s="367">
        <v>0.0721861525408278</v>
      </c>
      <c r="AU1283" s="364">
        <v>0.222222222222222</v>
      </c>
      <c r="AV1283" s="365">
        <v>0</v>
      </c>
      <c r="AW1283" s="365">
        <v>0</v>
      </c>
      <c r="AX1283" s="365">
        <v>0.0543933054393305</v>
      </c>
      <c r="AY1283" s="145"/>
      <c r="AZ1283" s="143"/>
    </row>
    <row r="1284" spans="1:52">
      <c r="A1284" s="141"/>
      <c r="B1284" s="145"/>
      <c r="C1284" s="175" t="s">
        <v>1972</v>
      </c>
      <c r="D1284" s="169" t="s">
        <v>26</v>
      </c>
      <c r="E1284" s="169" t="s">
        <v>1973</v>
      </c>
      <c r="F1284" s="170" t="s">
        <v>2418</v>
      </c>
      <c r="G1284" s="198" t="s">
        <v>2419</v>
      </c>
      <c r="H1284" s="198" t="s">
        <v>2419</v>
      </c>
      <c r="I1284" s="198" t="s">
        <v>2419</v>
      </c>
      <c r="J1284" s="198" t="s">
        <v>2419</v>
      </c>
      <c r="K1284" s="171">
        <v>0.9</v>
      </c>
      <c r="L1284" s="172">
        <v>1</v>
      </c>
      <c r="M1284" s="172">
        <v>0.956521739130435</v>
      </c>
      <c r="N1284" s="173">
        <v>1</v>
      </c>
      <c r="O1284" s="173">
        <v>0.970588235294118</v>
      </c>
      <c r="P1284" s="359">
        <v>0.9</v>
      </c>
      <c r="Q1284" s="360">
        <v>0.986293546544831</v>
      </c>
      <c r="R1284" s="172">
        <v>0.982378854625551</v>
      </c>
      <c r="S1284" s="172">
        <v>0.945712523133868</v>
      </c>
      <c r="T1284" s="172">
        <v>0.980966671931764</v>
      </c>
      <c r="U1284" s="359">
        <v>0.9</v>
      </c>
      <c r="V1284" s="172">
        <v>0.944031981724729</v>
      </c>
      <c r="W1284" s="172">
        <v>0.932819383259912</v>
      </c>
      <c r="X1284" s="172">
        <v>0.964219617520049</v>
      </c>
      <c r="Y1284" s="172">
        <v>0.957431685357763</v>
      </c>
      <c r="Z1284" s="359">
        <v>0.92</v>
      </c>
      <c r="AA1284" s="359" t="s">
        <v>40</v>
      </c>
      <c r="AB1284" s="359" t="s">
        <v>40</v>
      </c>
      <c r="AC1284" s="359" t="s">
        <v>40</v>
      </c>
      <c r="AD1284" s="359" t="s">
        <v>40</v>
      </c>
      <c r="AE1284" s="359">
        <v>0.92</v>
      </c>
      <c r="AF1284" s="172">
        <v>1</v>
      </c>
      <c r="AG1284" s="172">
        <v>1</v>
      </c>
      <c r="AH1284" s="172">
        <v>1</v>
      </c>
      <c r="AI1284" s="172">
        <v>0.999673522690173</v>
      </c>
      <c r="AJ1284" s="359">
        <v>0.92</v>
      </c>
      <c r="AK1284" s="172">
        <v>0.957738435179897</v>
      </c>
      <c r="AL1284" s="172">
        <v>0.961453744493392</v>
      </c>
      <c r="AM1284" s="172">
        <v>0.980259099321407</v>
      </c>
      <c r="AN1284" s="172">
        <v>0.980552045490444</v>
      </c>
      <c r="AO1284" s="171">
        <v>0.99</v>
      </c>
      <c r="AP1284" s="361">
        <v>1</v>
      </c>
      <c r="AQ1284" s="361">
        <v>1</v>
      </c>
      <c r="AR1284" s="361">
        <v>1</v>
      </c>
      <c r="AS1284" s="362">
        <v>1</v>
      </c>
      <c r="AT1284" s="367">
        <v>0.0721861525408278</v>
      </c>
      <c r="AU1284" s="364">
        <v>0</v>
      </c>
      <c r="AV1284" s="365">
        <v>0</v>
      </c>
      <c r="AW1284" s="365">
        <v>0</v>
      </c>
      <c r="AX1284" s="365">
        <v>0.0352941176470588</v>
      </c>
      <c r="AY1284" s="145"/>
      <c r="AZ1284" s="143"/>
    </row>
    <row r="1285" spans="1:52">
      <c r="A1285" s="141"/>
      <c r="B1285" s="145"/>
      <c r="C1285" s="175" t="s">
        <v>1972</v>
      </c>
      <c r="D1285" s="169" t="s">
        <v>26</v>
      </c>
      <c r="E1285" s="169" t="s">
        <v>1973</v>
      </c>
      <c r="F1285" s="170" t="s">
        <v>2420</v>
      </c>
      <c r="G1285" s="198" t="s">
        <v>2421</v>
      </c>
      <c r="H1285" s="198" t="s">
        <v>2421</v>
      </c>
      <c r="I1285" s="198" t="s">
        <v>2421</v>
      </c>
      <c r="J1285" s="198" t="s">
        <v>2421</v>
      </c>
      <c r="K1285" s="171">
        <v>0.9</v>
      </c>
      <c r="L1285" s="172">
        <v>1</v>
      </c>
      <c r="M1285" s="172">
        <v>0.9</v>
      </c>
      <c r="N1285" s="173">
        <v>0.884615384615385</v>
      </c>
      <c r="O1285" s="173">
        <v>0.93273850377488</v>
      </c>
      <c r="P1285" s="359">
        <v>0.9</v>
      </c>
      <c r="Q1285" s="360">
        <v>0.992757122163206</v>
      </c>
      <c r="R1285" s="172">
        <v>0.959600544711757</v>
      </c>
      <c r="S1285" s="172">
        <v>0.985477178423237</v>
      </c>
      <c r="T1285" s="172">
        <v>0.981944358194125</v>
      </c>
      <c r="U1285" s="359">
        <v>0.9</v>
      </c>
      <c r="V1285" s="172">
        <v>0.93722839208112</v>
      </c>
      <c r="W1285" s="172">
        <v>0.924194280526555</v>
      </c>
      <c r="X1285" s="172">
        <v>0.940871369294606</v>
      </c>
      <c r="Y1285" s="172">
        <v>0.931705272309508</v>
      </c>
      <c r="Z1285" s="359">
        <v>0.92</v>
      </c>
      <c r="AA1285" s="359">
        <v>0.938692886061307</v>
      </c>
      <c r="AB1285" s="359">
        <v>0.925415484394001</v>
      </c>
      <c r="AC1285" s="359">
        <v>0.948741418764302</v>
      </c>
      <c r="AD1285" s="359">
        <v>0.943487938201696</v>
      </c>
      <c r="AE1285" s="359">
        <v>0.92</v>
      </c>
      <c r="AF1285" s="172">
        <v>0.997032640949555</v>
      </c>
      <c r="AG1285" s="172">
        <v>0.998699609882965</v>
      </c>
      <c r="AH1285" s="172">
        <v>0.998717948717949</v>
      </c>
      <c r="AI1285" s="172">
        <v>0.998255296421577</v>
      </c>
      <c r="AJ1285" s="359">
        <v>0.92</v>
      </c>
      <c r="AK1285" s="172">
        <v>0.96</v>
      </c>
      <c r="AL1285" s="172">
        <v>0.942826552462527</v>
      </c>
      <c r="AM1285" s="172">
        <v>0.963773401410163</v>
      </c>
      <c r="AN1285" s="172">
        <v>0.962013113761482</v>
      </c>
      <c r="AO1285" s="171">
        <v>0.99</v>
      </c>
      <c r="AP1285" s="361">
        <v>1</v>
      </c>
      <c r="AQ1285" s="361">
        <v>1</v>
      </c>
      <c r="AR1285" s="361">
        <v>1</v>
      </c>
      <c r="AS1285" s="362">
        <v>1</v>
      </c>
      <c r="AT1285" s="367">
        <v>0.0721861525408278</v>
      </c>
      <c r="AU1285" s="364">
        <v>0.0555555555555556</v>
      </c>
      <c r="AV1285" s="365">
        <v>0.0714285714285714</v>
      </c>
      <c r="AW1285" s="365">
        <v>0</v>
      </c>
      <c r="AX1285" s="365">
        <v>0.0727272727272727</v>
      </c>
      <c r="AY1285" s="145"/>
      <c r="AZ1285" s="143"/>
    </row>
    <row r="1286" spans="1:52">
      <c r="A1286" s="141"/>
      <c r="B1286" s="145"/>
      <c r="C1286" s="175" t="s">
        <v>1972</v>
      </c>
      <c r="D1286" s="169" t="s">
        <v>26</v>
      </c>
      <c r="E1286" s="169" t="s">
        <v>1973</v>
      </c>
      <c r="F1286" s="170" t="s">
        <v>2422</v>
      </c>
      <c r="G1286" s="198" t="s">
        <v>2423</v>
      </c>
      <c r="H1286" s="198" t="s">
        <v>2423</v>
      </c>
      <c r="I1286" s="198" t="s">
        <v>2423</v>
      </c>
      <c r="J1286" s="198" t="s">
        <v>2423</v>
      </c>
      <c r="K1286" s="171">
        <v>0.9</v>
      </c>
      <c r="L1286" s="172">
        <v>0.948717948717949</v>
      </c>
      <c r="M1286" s="172">
        <v>0.916666666666667</v>
      </c>
      <c r="N1286" s="173">
        <v>0.975</v>
      </c>
      <c r="O1286" s="173">
        <v>0.951620264719306</v>
      </c>
      <c r="P1286" s="359">
        <v>0.9</v>
      </c>
      <c r="Q1286" s="360">
        <v>0.984748803827751</v>
      </c>
      <c r="R1286" s="172">
        <v>0.989272632129775</v>
      </c>
      <c r="S1286" s="172">
        <v>0.982420554428668</v>
      </c>
      <c r="T1286" s="172">
        <v>0.983736666601665</v>
      </c>
      <c r="U1286" s="359">
        <v>0.9</v>
      </c>
      <c r="V1286" s="172">
        <v>0.942882775119617</v>
      </c>
      <c r="W1286" s="172">
        <v>0.93825222396651</v>
      </c>
      <c r="X1286" s="172">
        <v>0.945571331981068</v>
      </c>
      <c r="Y1286" s="172">
        <v>0.946471402663755</v>
      </c>
      <c r="Z1286" s="359">
        <v>0.92</v>
      </c>
      <c r="AA1286" s="359">
        <v>0.928571428571429</v>
      </c>
      <c r="AB1286" s="359">
        <v>0.9375</v>
      </c>
      <c r="AC1286" s="359">
        <v>0.960667461263409</v>
      </c>
      <c r="AD1286" s="359">
        <v>0.960103788271925</v>
      </c>
      <c r="AE1286" s="359">
        <v>0.92</v>
      </c>
      <c r="AF1286" s="172">
        <v>0.986441545152213</v>
      </c>
      <c r="AG1286" s="172">
        <v>0.988964346349745</v>
      </c>
      <c r="AH1286" s="172">
        <v>0.987918939984411</v>
      </c>
      <c r="AI1286" s="172">
        <v>0.99042140503773</v>
      </c>
      <c r="AJ1286" s="359">
        <v>0.92</v>
      </c>
      <c r="AK1286" s="172">
        <v>0.950417362270451</v>
      </c>
      <c r="AL1286" s="172">
        <v>0.954467693117515</v>
      </c>
      <c r="AM1286" s="172">
        <v>0.972758948368704</v>
      </c>
      <c r="AN1286" s="172">
        <v>0.972421073798512</v>
      </c>
      <c r="AO1286" s="171">
        <v>0.99</v>
      </c>
      <c r="AP1286" s="361">
        <v>1</v>
      </c>
      <c r="AQ1286" s="361">
        <v>1</v>
      </c>
      <c r="AR1286" s="361">
        <v>1</v>
      </c>
      <c r="AS1286" s="362">
        <v>1</v>
      </c>
      <c r="AT1286" s="367">
        <v>0.0721861525408278</v>
      </c>
      <c r="AU1286" s="364">
        <v>0.037037037037037</v>
      </c>
      <c r="AV1286" s="365">
        <v>0.05</v>
      </c>
      <c r="AW1286" s="365">
        <v>0.0526315789473684</v>
      </c>
      <c r="AX1286" s="365">
        <v>0.055793991416309</v>
      </c>
      <c r="AY1286" s="145"/>
      <c r="AZ1286" s="143"/>
    </row>
    <row r="1287" spans="1:52">
      <c r="A1287" s="141"/>
      <c r="B1287" s="145"/>
      <c r="C1287" s="175" t="s">
        <v>1972</v>
      </c>
      <c r="D1287" s="169" t="s">
        <v>26</v>
      </c>
      <c r="E1287" s="169" t="s">
        <v>1973</v>
      </c>
      <c r="F1287" s="170" t="s">
        <v>2424</v>
      </c>
      <c r="G1287" s="198" t="s">
        <v>2425</v>
      </c>
      <c r="H1287" s="198" t="s">
        <v>2425</v>
      </c>
      <c r="I1287" s="198" t="s">
        <v>2425</v>
      </c>
      <c r="J1287" s="198" t="s">
        <v>2425</v>
      </c>
      <c r="K1287" s="171">
        <v>0.9</v>
      </c>
      <c r="L1287" s="172">
        <v>0.857142857142857</v>
      </c>
      <c r="M1287" s="172">
        <v>0.925925925925926</v>
      </c>
      <c r="N1287" s="173">
        <v>0.925925925925926</v>
      </c>
      <c r="O1287" s="173">
        <v>0.949068322981366</v>
      </c>
      <c r="P1287" s="359">
        <v>0.9</v>
      </c>
      <c r="Q1287" s="360">
        <v>0.931916738941891</v>
      </c>
      <c r="R1287" s="172">
        <v>0.964148527528809</v>
      </c>
      <c r="S1287" s="172">
        <v>0.988457987072946</v>
      </c>
      <c r="T1287" s="172">
        <v>0.965019425476807</v>
      </c>
      <c r="U1287" s="359">
        <v>0.9</v>
      </c>
      <c r="V1287" s="172">
        <v>0.666088464874241</v>
      </c>
      <c r="W1287" s="172">
        <v>0.620571916346564</v>
      </c>
      <c r="X1287" s="172">
        <v>0.677746999076639</v>
      </c>
      <c r="Y1287" s="172">
        <v>0.716167294560866</v>
      </c>
      <c r="Z1287" s="359">
        <v>0.92</v>
      </c>
      <c r="AA1287" s="359" t="s">
        <v>40</v>
      </c>
      <c r="AB1287" s="359" t="s">
        <v>40</v>
      </c>
      <c r="AC1287" s="359" t="s">
        <v>40</v>
      </c>
      <c r="AD1287" s="359" t="s">
        <v>40</v>
      </c>
      <c r="AE1287" s="359">
        <v>0.92</v>
      </c>
      <c r="AF1287" s="172">
        <v>1</v>
      </c>
      <c r="AG1287" s="172">
        <v>1</v>
      </c>
      <c r="AH1287" s="172">
        <v>1</v>
      </c>
      <c r="AI1287" s="172">
        <v>0.998564867967853</v>
      </c>
      <c r="AJ1287" s="359">
        <v>0.92</v>
      </c>
      <c r="AK1287" s="172">
        <v>0.860797918473547</v>
      </c>
      <c r="AL1287" s="172">
        <v>0.925736235595391</v>
      </c>
      <c r="AM1287" s="172">
        <v>0.947368421052632</v>
      </c>
      <c r="AN1287" s="172">
        <v>0.941326230280198</v>
      </c>
      <c r="AO1287" s="171">
        <v>0.99</v>
      </c>
      <c r="AP1287" s="361">
        <v>1</v>
      </c>
      <c r="AQ1287" s="361">
        <v>1</v>
      </c>
      <c r="AR1287" s="361">
        <v>1</v>
      </c>
      <c r="AS1287" s="362">
        <v>1</v>
      </c>
      <c r="AT1287" s="367">
        <v>0.0721861525408278</v>
      </c>
      <c r="AU1287" s="364">
        <v>0</v>
      </c>
      <c r="AV1287" s="365">
        <v>0</v>
      </c>
      <c r="AW1287" s="365">
        <v>0</v>
      </c>
      <c r="AX1287" s="365">
        <v>0.0424028268551237</v>
      </c>
      <c r="AY1287" s="145"/>
      <c r="AZ1287" s="143"/>
    </row>
    <row r="1288" spans="1:52">
      <c r="A1288" s="141"/>
      <c r="B1288" s="145"/>
      <c r="C1288" s="175" t="s">
        <v>1972</v>
      </c>
      <c r="D1288" s="169" t="s">
        <v>26</v>
      </c>
      <c r="E1288" s="169" t="s">
        <v>1973</v>
      </c>
      <c r="F1288" s="170" t="s">
        <v>2426</v>
      </c>
      <c r="G1288" s="198" t="s">
        <v>2427</v>
      </c>
      <c r="H1288" s="198" t="s">
        <v>2427</v>
      </c>
      <c r="I1288" s="198" t="s">
        <v>2427</v>
      </c>
      <c r="J1288" s="198" t="s">
        <v>2427</v>
      </c>
      <c r="K1288" s="171">
        <v>0.9</v>
      </c>
      <c r="L1288" s="172">
        <v>0.918367346938776</v>
      </c>
      <c r="M1288" s="172">
        <v>0.96078431372549</v>
      </c>
      <c r="N1288" s="173">
        <v>0.924528301886792</v>
      </c>
      <c r="O1288" s="173">
        <v>0.888207225630539</v>
      </c>
      <c r="P1288" s="359">
        <v>0.9</v>
      </c>
      <c r="Q1288" s="360">
        <v>0.978270920018493</v>
      </c>
      <c r="R1288" s="172">
        <v>0.982649842271293</v>
      </c>
      <c r="S1288" s="172">
        <v>0.979255068363979</v>
      </c>
      <c r="T1288" s="172">
        <v>0.984554081833798</v>
      </c>
      <c r="U1288" s="359">
        <v>0.9</v>
      </c>
      <c r="V1288" s="172">
        <v>0.805362921867776</v>
      </c>
      <c r="W1288" s="172">
        <v>0.799684542586751</v>
      </c>
      <c r="X1288" s="172">
        <v>0.829325789721829</v>
      </c>
      <c r="Y1288" s="172">
        <v>0.830207541325223</v>
      </c>
      <c r="Z1288" s="359">
        <v>0.92</v>
      </c>
      <c r="AA1288" s="359">
        <v>0.88385269121813</v>
      </c>
      <c r="AB1288" s="359">
        <v>0.911808118081181</v>
      </c>
      <c r="AC1288" s="359">
        <v>0.932704672096014</v>
      </c>
      <c r="AD1288" s="359">
        <v>0.925571023925752</v>
      </c>
      <c r="AE1288" s="359">
        <v>0.92</v>
      </c>
      <c r="AF1288" s="172">
        <v>0.995872641509434</v>
      </c>
      <c r="AG1288" s="172">
        <v>0.966113914924297</v>
      </c>
      <c r="AH1288" s="172">
        <v>0.992818671454219</v>
      </c>
      <c r="AI1288" s="172">
        <v>0.994344494952728</v>
      </c>
      <c r="AJ1288" s="359">
        <v>0.92</v>
      </c>
      <c r="AK1288" s="172">
        <v>0.919042769857434</v>
      </c>
      <c r="AL1288" s="172">
        <v>0.929088829584445</v>
      </c>
      <c r="AM1288" s="172">
        <v>0.947238437359677</v>
      </c>
      <c r="AN1288" s="172">
        <v>0.948131813749036</v>
      </c>
      <c r="AO1288" s="171">
        <v>0.99</v>
      </c>
      <c r="AP1288" s="361">
        <v>1</v>
      </c>
      <c r="AQ1288" s="361">
        <v>1</v>
      </c>
      <c r="AR1288" s="361">
        <v>1</v>
      </c>
      <c r="AS1288" s="362">
        <v>1</v>
      </c>
      <c r="AT1288" s="367">
        <v>0.0721861525408278</v>
      </c>
      <c r="AU1288" s="364">
        <v>0.0666666666666667</v>
      </c>
      <c r="AV1288" s="365">
        <v>0.0857142857142857</v>
      </c>
      <c r="AW1288" s="365">
        <v>0.133333333333333</v>
      </c>
      <c r="AX1288" s="365">
        <v>0.0694698354661792</v>
      </c>
      <c r="AY1288" s="145"/>
      <c r="AZ1288" s="143"/>
    </row>
    <row r="1289" spans="1:52">
      <c r="A1289" s="141"/>
      <c r="B1289" s="145"/>
      <c r="C1289" s="175" t="s">
        <v>1972</v>
      </c>
      <c r="D1289" s="169" t="s">
        <v>26</v>
      </c>
      <c r="E1289" s="169" t="s">
        <v>1973</v>
      </c>
      <c r="F1289" s="170" t="s">
        <v>2428</v>
      </c>
      <c r="G1289" s="198" t="s">
        <v>2429</v>
      </c>
      <c r="H1289" s="198" t="s">
        <v>2429</v>
      </c>
      <c r="I1289" s="198" t="s">
        <v>2429</v>
      </c>
      <c r="J1289" s="198" t="s">
        <v>2429</v>
      </c>
      <c r="K1289" s="171">
        <v>0.9</v>
      </c>
      <c r="L1289" s="172">
        <v>0.967741935483871</v>
      </c>
      <c r="M1289" s="172">
        <v>0.96875</v>
      </c>
      <c r="N1289" s="173">
        <v>0.96969696969697</v>
      </c>
      <c r="O1289" s="173">
        <v>0.977272727272727</v>
      </c>
      <c r="P1289" s="359">
        <v>0.9</v>
      </c>
      <c r="Q1289" s="360">
        <v>0.99171686746988</v>
      </c>
      <c r="R1289" s="172">
        <v>0.992458521870287</v>
      </c>
      <c r="S1289" s="172">
        <v>0.99656652360515</v>
      </c>
      <c r="T1289" s="172">
        <v>0.994902249316796</v>
      </c>
      <c r="U1289" s="359">
        <v>0.9</v>
      </c>
      <c r="V1289" s="172">
        <v>0.970632530120482</v>
      </c>
      <c r="W1289" s="172">
        <v>0.969079939668175</v>
      </c>
      <c r="X1289" s="172">
        <v>0.974248927038627</v>
      </c>
      <c r="Y1289" s="172">
        <v>0.971515661130965</v>
      </c>
      <c r="Z1289" s="359">
        <v>0.92</v>
      </c>
      <c r="AA1289" s="359">
        <v>0.968085106382979</v>
      </c>
      <c r="AB1289" s="359">
        <v>0.971428571428571</v>
      </c>
      <c r="AC1289" s="359">
        <v>0.98598820058997</v>
      </c>
      <c r="AD1289" s="359">
        <v>0.983782341957855</v>
      </c>
      <c r="AE1289" s="359">
        <v>0.92</v>
      </c>
      <c r="AF1289" s="172">
        <v>1</v>
      </c>
      <c r="AG1289" s="172">
        <v>0.997416020671835</v>
      </c>
      <c r="AH1289" s="172">
        <v>0.993377483443709</v>
      </c>
      <c r="AI1289" s="172">
        <v>0.997075208913649</v>
      </c>
      <c r="AJ1289" s="359">
        <v>0.92</v>
      </c>
      <c r="AK1289" s="172">
        <v>0.981489643014544</v>
      </c>
      <c r="AL1289" s="172">
        <v>0.978715980460572</v>
      </c>
      <c r="AM1289" s="172">
        <v>0.990479968266561</v>
      </c>
      <c r="AN1289" s="172">
        <v>0.98914640441556</v>
      </c>
      <c r="AO1289" s="171">
        <v>0.99</v>
      </c>
      <c r="AP1289" s="361">
        <v>1</v>
      </c>
      <c r="AQ1289" s="361">
        <v>1</v>
      </c>
      <c r="AR1289" s="361">
        <v>1</v>
      </c>
      <c r="AS1289" s="362">
        <v>1</v>
      </c>
      <c r="AT1289" s="367">
        <v>0.0721861525408278</v>
      </c>
      <c r="AU1289" s="364">
        <v>0</v>
      </c>
      <c r="AV1289" s="365">
        <v>0</v>
      </c>
      <c r="AW1289" s="365">
        <v>0</v>
      </c>
      <c r="AX1289" s="365">
        <v>0.0576923076923077</v>
      </c>
      <c r="AY1289" s="145"/>
      <c r="AZ1289" s="143"/>
    </row>
    <row r="1290" spans="1:52">
      <c r="A1290" s="141"/>
      <c r="B1290" s="145"/>
      <c r="C1290" s="175" t="s">
        <v>1972</v>
      </c>
      <c r="D1290" s="169" t="s">
        <v>26</v>
      </c>
      <c r="E1290" s="169" t="s">
        <v>1973</v>
      </c>
      <c r="F1290" s="170" t="s">
        <v>2430</v>
      </c>
      <c r="G1290" s="198" t="s">
        <v>2431</v>
      </c>
      <c r="H1290" s="198" t="s">
        <v>2431</v>
      </c>
      <c r="I1290" s="198" t="s">
        <v>2431</v>
      </c>
      <c r="J1290" s="198" t="s">
        <v>2431</v>
      </c>
      <c r="K1290" s="171">
        <v>0.9</v>
      </c>
      <c r="L1290" s="172">
        <v>0.913793103448276</v>
      </c>
      <c r="M1290" s="172">
        <v>0.890909090909091</v>
      </c>
      <c r="N1290" s="173">
        <v>0.909090909090909</v>
      </c>
      <c r="O1290" s="173">
        <v>0.942046126552336</v>
      </c>
      <c r="P1290" s="359">
        <v>0.9</v>
      </c>
      <c r="Q1290" s="360">
        <v>0.987559458470545</v>
      </c>
      <c r="R1290" s="172">
        <v>0.989847715736041</v>
      </c>
      <c r="S1290" s="172">
        <v>0.987917841320983</v>
      </c>
      <c r="T1290" s="172">
        <v>0.966273269850607</v>
      </c>
      <c r="U1290" s="359">
        <v>0.9</v>
      </c>
      <c r="V1290" s="172">
        <v>0.934870106110501</v>
      </c>
      <c r="W1290" s="172">
        <v>0.916412859560068</v>
      </c>
      <c r="X1290" s="172">
        <v>0.949657672170761</v>
      </c>
      <c r="Y1290" s="172">
        <v>0.936664338149687</v>
      </c>
      <c r="Z1290" s="359">
        <v>0.92</v>
      </c>
      <c r="AA1290" s="359">
        <v>0.961740041928721</v>
      </c>
      <c r="AB1290" s="359">
        <v>0.94349715814109</v>
      </c>
      <c r="AC1290" s="359">
        <v>0.945474777448071</v>
      </c>
      <c r="AD1290" s="359">
        <v>0.962927095410216</v>
      </c>
      <c r="AE1290" s="359">
        <v>0.92</v>
      </c>
      <c r="AF1290" s="172">
        <v>0.994041708043694</v>
      </c>
      <c r="AG1290" s="172">
        <v>0.994920634920635</v>
      </c>
      <c r="AH1290" s="172">
        <v>0.998202516476932</v>
      </c>
      <c r="AI1290" s="172">
        <v>0.993654266958425</v>
      </c>
      <c r="AJ1290" s="359">
        <v>0.92</v>
      </c>
      <c r="AK1290" s="172">
        <v>0.972856527358897</v>
      </c>
      <c r="AL1290" s="172">
        <v>0.951395896400942</v>
      </c>
      <c r="AM1290" s="172">
        <v>0.966402780459548</v>
      </c>
      <c r="AN1290" s="172">
        <v>0.975400206558224</v>
      </c>
      <c r="AO1290" s="171">
        <v>0.99</v>
      </c>
      <c r="AP1290" s="361">
        <v>1</v>
      </c>
      <c r="AQ1290" s="361">
        <v>1</v>
      </c>
      <c r="AR1290" s="361">
        <v>1</v>
      </c>
      <c r="AS1290" s="362">
        <v>1</v>
      </c>
      <c r="AT1290" s="367">
        <v>0.0721861525408278</v>
      </c>
      <c r="AU1290" s="364">
        <v>0</v>
      </c>
      <c r="AV1290" s="365">
        <v>0.0714285714285714</v>
      </c>
      <c r="AW1290" s="365">
        <v>0.0909090909090909</v>
      </c>
      <c r="AX1290" s="365">
        <v>0.0703296703296703</v>
      </c>
      <c r="AY1290" s="145"/>
      <c r="AZ1290" s="143"/>
    </row>
    <row r="1291" spans="1:52">
      <c r="A1291" s="141"/>
      <c r="B1291" s="145"/>
      <c r="C1291" s="175" t="s">
        <v>1972</v>
      </c>
      <c r="D1291" s="169" t="s">
        <v>26</v>
      </c>
      <c r="E1291" s="169" t="s">
        <v>1973</v>
      </c>
      <c r="F1291" s="170" t="s">
        <v>2432</v>
      </c>
      <c r="G1291" s="198" t="s">
        <v>2433</v>
      </c>
      <c r="H1291" s="198" t="s">
        <v>2433</v>
      </c>
      <c r="I1291" s="198" t="s">
        <v>2433</v>
      </c>
      <c r="J1291" s="198" t="s">
        <v>2433</v>
      </c>
      <c r="K1291" s="171">
        <v>0.9</v>
      </c>
      <c r="L1291" s="172">
        <v>0.967741935483871</v>
      </c>
      <c r="M1291" s="172">
        <v>0.939393939393939</v>
      </c>
      <c r="N1291" s="173">
        <v>0.90625</v>
      </c>
      <c r="O1291" s="173">
        <v>0.959866220735786</v>
      </c>
      <c r="P1291" s="359">
        <v>0.9</v>
      </c>
      <c r="Q1291" s="360">
        <v>0.994011976047904</v>
      </c>
      <c r="R1291" s="172">
        <v>0.994332493702771</v>
      </c>
      <c r="S1291" s="172">
        <v>0.996580027359781</v>
      </c>
      <c r="T1291" s="172">
        <v>0.990419528413316</v>
      </c>
      <c r="U1291" s="359">
        <v>0.9</v>
      </c>
      <c r="V1291" s="172">
        <v>0.950299401197605</v>
      </c>
      <c r="W1291" s="172">
        <v>0.954030226700252</v>
      </c>
      <c r="X1291" s="172">
        <v>0.956224350205198</v>
      </c>
      <c r="Y1291" s="172">
        <v>0.955991075725097</v>
      </c>
      <c r="Z1291" s="359">
        <v>0.92</v>
      </c>
      <c r="AA1291" s="359">
        <v>0.954901960784314</v>
      </c>
      <c r="AB1291" s="359">
        <v>0.946045824094605</v>
      </c>
      <c r="AC1291" s="359">
        <v>0.966787003610108</v>
      </c>
      <c r="AD1291" s="359">
        <v>0.968381375925374</v>
      </c>
      <c r="AE1291" s="359">
        <v>0.92</v>
      </c>
      <c r="AF1291" s="172">
        <v>0.999273783587509</v>
      </c>
      <c r="AG1291" s="172">
        <v>0.998727735368957</v>
      </c>
      <c r="AH1291" s="172">
        <v>1</v>
      </c>
      <c r="AI1291" s="172">
        <v>0.995626758087201</v>
      </c>
      <c r="AJ1291" s="359">
        <v>0.92</v>
      </c>
      <c r="AK1291" s="172">
        <v>0.972118959107807</v>
      </c>
      <c r="AL1291" s="172">
        <v>0.966337980278817</v>
      </c>
      <c r="AM1291" s="172">
        <v>0.976825842696629</v>
      </c>
      <c r="AN1291" s="172">
        <v>0.98008426354149</v>
      </c>
      <c r="AO1291" s="171">
        <v>0.99</v>
      </c>
      <c r="AP1291" s="361">
        <v>1</v>
      </c>
      <c r="AQ1291" s="361">
        <v>1</v>
      </c>
      <c r="AR1291" s="361">
        <v>1</v>
      </c>
      <c r="AS1291" s="362">
        <v>1</v>
      </c>
      <c r="AT1291" s="367">
        <v>0.0721861525408278</v>
      </c>
      <c r="AU1291" s="364">
        <v>0.1</v>
      </c>
      <c r="AV1291" s="365">
        <v>0</v>
      </c>
      <c r="AW1291" s="365">
        <v>0</v>
      </c>
      <c r="AX1291" s="365">
        <v>0.0338164251207729</v>
      </c>
      <c r="AY1291" s="145"/>
      <c r="AZ1291" s="143"/>
    </row>
    <row r="1292" spans="1:52">
      <c r="A1292" s="141"/>
      <c r="B1292" s="145"/>
      <c r="C1292" s="175" t="s">
        <v>1972</v>
      </c>
      <c r="D1292" s="169" t="s">
        <v>26</v>
      </c>
      <c r="E1292" s="169" t="s">
        <v>1973</v>
      </c>
      <c r="F1292" s="170" t="s">
        <v>2434</v>
      </c>
      <c r="G1292" s="198" t="s">
        <v>2435</v>
      </c>
      <c r="H1292" s="198" t="s">
        <v>2435</v>
      </c>
      <c r="I1292" s="198" t="s">
        <v>2435</v>
      </c>
      <c r="J1292" s="198" t="s">
        <v>2435</v>
      </c>
      <c r="K1292" s="171">
        <v>0.9</v>
      </c>
      <c r="L1292" s="172">
        <v>1</v>
      </c>
      <c r="M1292" s="172">
        <v>1</v>
      </c>
      <c r="N1292" s="173">
        <v>0.935483870967742</v>
      </c>
      <c r="O1292" s="173">
        <v>0.981481481481482</v>
      </c>
      <c r="P1292" s="359">
        <v>0.9</v>
      </c>
      <c r="Q1292" s="360">
        <v>0.99636803874092</v>
      </c>
      <c r="R1292" s="172">
        <v>0.996041171813143</v>
      </c>
      <c r="S1292" s="172">
        <v>0.996153846153846</v>
      </c>
      <c r="T1292" s="172">
        <v>0.992030298489163</v>
      </c>
      <c r="U1292" s="359">
        <v>0.9</v>
      </c>
      <c r="V1292" s="172">
        <v>0.977804681194512</v>
      </c>
      <c r="W1292" s="172">
        <v>0.96159936658749</v>
      </c>
      <c r="X1292" s="172">
        <v>0.978205128205128</v>
      </c>
      <c r="Y1292" s="172">
        <v>0.960383090609376</v>
      </c>
      <c r="Z1292" s="359">
        <v>0.92</v>
      </c>
      <c r="AA1292" s="359" t="s">
        <v>40</v>
      </c>
      <c r="AB1292" s="359" t="s">
        <v>40</v>
      </c>
      <c r="AC1292" s="359" t="s">
        <v>40</v>
      </c>
      <c r="AD1292" s="359">
        <v>1</v>
      </c>
      <c r="AE1292" s="359">
        <v>0.92</v>
      </c>
      <c r="AF1292" s="172">
        <v>1</v>
      </c>
      <c r="AG1292" s="172">
        <v>1</v>
      </c>
      <c r="AH1292" s="172">
        <v>0.999421965317919</v>
      </c>
      <c r="AI1292" s="172">
        <v>0.998832222175039</v>
      </c>
      <c r="AJ1292" s="359">
        <v>0.92</v>
      </c>
      <c r="AK1292" s="172">
        <v>0.981033091202583</v>
      </c>
      <c r="AL1292" s="172">
        <v>0.969912905779889</v>
      </c>
      <c r="AM1292" s="172">
        <v>0.982478632478632</v>
      </c>
      <c r="AN1292" s="172">
        <v>0.980165379323498</v>
      </c>
      <c r="AO1292" s="171">
        <v>0.99</v>
      </c>
      <c r="AP1292" s="361">
        <v>1</v>
      </c>
      <c r="AQ1292" s="361">
        <v>1</v>
      </c>
      <c r="AR1292" s="361">
        <v>1</v>
      </c>
      <c r="AS1292" s="362">
        <v>1</v>
      </c>
      <c r="AT1292" s="367">
        <v>0.0721861525408278</v>
      </c>
      <c r="AU1292" s="364">
        <v>0</v>
      </c>
      <c r="AV1292" s="365">
        <v>0</v>
      </c>
      <c r="AW1292" s="365">
        <v>0.2</v>
      </c>
      <c r="AX1292" s="365">
        <v>0.0533980582524272</v>
      </c>
      <c r="AY1292" s="145"/>
      <c r="AZ1292" s="143"/>
    </row>
    <row r="1293" spans="1:52">
      <c r="A1293" s="141"/>
      <c r="B1293" s="145"/>
      <c r="C1293" s="175" t="s">
        <v>1972</v>
      </c>
      <c r="D1293" s="169" t="s">
        <v>26</v>
      </c>
      <c r="E1293" s="169" t="s">
        <v>1973</v>
      </c>
      <c r="F1293" s="170" t="s">
        <v>2436</v>
      </c>
      <c r="G1293" s="198" t="s">
        <v>2437</v>
      </c>
      <c r="H1293" s="198" t="s">
        <v>2437</v>
      </c>
      <c r="I1293" s="198" t="s">
        <v>2437</v>
      </c>
      <c r="J1293" s="198" t="s">
        <v>2437</v>
      </c>
      <c r="K1293" s="171">
        <v>0.9</v>
      </c>
      <c r="L1293" s="172">
        <v>0.918918918918919</v>
      </c>
      <c r="M1293" s="172">
        <v>0.942857142857143</v>
      </c>
      <c r="N1293" s="173">
        <v>0.916666666666667</v>
      </c>
      <c r="O1293" s="173">
        <v>0.942398489140699</v>
      </c>
      <c r="P1293" s="359">
        <v>0.9</v>
      </c>
      <c r="Q1293" s="360">
        <v>0.965587044534413</v>
      </c>
      <c r="R1293" s="172">
        <v>0.965299684542587</v>
      </c>
      <c r="S1293" s="172">
        <v>0.962678375411636</v>
      </c>
      <c r="T1293" s="172">
        <v>0.968463985643201</v>
      </c>
      <c r="U1293" s="359">
        <v>0.9</v>
      </c>
      <c r="V1293" s="172">
        <v>0.935728744939271</v>
      </c>
      <c r="W1293" s="172">
        <v>0.940513744930149</v>
      </c>
      <c r="X1293" s="172">
        <v>0.947859495060373</v>
      </c>
      <c r="Y1293" s="172">
        <v>0.948315523289012</v>
      </c>
      <c r="Z1293" s="359">
        <v>0.92</v>
      </c>
      <c r="AA1293" s="359">
        <v>0.949008498583569</v>
      </c>
      <c r="AB1293" s="359">
        <v>0.936725096194955</v>
      </c>
      <c r="AC1293" s="359">
        <v>0.936500470366886</v>
      </c>
      <c r="AD1293" s="359">
        <v>0.953035571008291</v>
      </c>
      <c r="AE1293" s="359">
        <v>0.92</v>
      </c>
      <c r="AF1293" s="172">
        <v>0.998</v>
      </c>
      <c r="AG1293" s="172">
        <v>0.997257268239166</v>
      </c>
      <c r="AH1293" s="172">
        <v>0.992888402625821</v>
      </c>
      <c r="AI1293" s="172">
        <v>0.996513476753319</v>
      </c>
      <c r="AJ1293" s="359">
        <v>0.92</v>
      </c>
      <c r="AK1293" s="172">
        <v>0.967827626918536</v>
      </c>
      <c r="AL1293" s="172">
        <v>0.954365949978061</v>
      </c>
      <c r="AM1293" s="172">
        <v>0.956686930091185</v>
      </c>
      <c r="AN1293" s="172">
        <v>0.969689483324104</v>
      </c>
      <c r="AO1293" s="171">
        <v>0.99</v>
      </c>
      <c r="AP1293" s="361">
        <v>1</v>
      </c>
      <c r="AQ1293" s="361">
        <v>1</v>
      </c>
      <c r="AR1293" s="361">
        <v>1</v>
      </c>
      <c r="AS1293" s="362">
        <v>1</v>
      </c>
      <c r="AT1293" s="367">
        <v>0.0721861525408278</v>
      </c>
      <c r="AU1293" s="364">
        <v>0.166666666666667</v>
      </c>
      <c r="AV1293" s="365">
        <v>0.230769230769231</v>
      </c>
      <c r="AW1293" s="365">
        <v>0.0666666666666667</v>
      </c>
      <c r="AX1293" s="365">
        <v>0.0508474576271186</v>
      </c>
      <c r="AY1293" s="145"/>
      <c r="AZ1293" s="143"/>
    </row>
    <row r="1294" spans="1:52">
      <c r="A1294" s="141"/>
      <c r="B1294" s="145"/>
      <c r="C1294" s="175" t="s">
        <v>1972</v>
      </c>
      <c r="D1294" s="169" t="s">
        <v>26</v>
      </c>
      <c r="E1294" s="169" t="s">
        <v>1973</v>
      </c>
      <c r="F1294" s="170" t="s">
        <v>2438</v>
      </c>
      <c r="G1294" s="198" t="s">
        <v>2439</v>
      </c>
      <c r="H1294" s="198" t="s">
        <v>2439</v>
      </c>
      <c r="I1294" s="198" t="s">
        <v>2439</v>
      </c>
      <c r="J1294" s="198" t="s">
        <v>2439</v>
      </c>
      <c r="K1294" s="171">
        <v>0.9</v>
      </c>
      <c r="L1294" s="172">
        <v>0.952380952380952</v>
      </c>
      <c r="M1294" s="172">
        <v>0.869565217391304</v>
      </c>
      <c r="N1294" s="173">
        <v>0.91304347826087</v>
      </c>
      <c r="O1294" s="173">
        <v>0.910197869101979</v>
      </c>
      <c r="P1294" s="359">
        <v>0.9</v>
      </c>
      <c r="Q1294" s="360">
        <v>0.976833976833977</v>
      </c>
      <c r="R1294" s="172">
        <v>0.981308411214953</v>
      </c>
      <c r="S1294" s="172">
        <v>0.941708542713568</v>
      </c>
      <c r="T1294" s="172">
        <v>0.972225558491473</v>
      </c>
      <c r="U1294" s="359">
        <v>0.9</v>
      </c>
      <c r="V1294" s="172">
        <v>0.903474903474903</v>
      </c>
      <c r="W1294" s="172">
        <v>0.897196261682243</v>
      </c>
      <c r="X1294" s="172">
        <v>0.889447236180904</v>
      </c>
      <c r="Y1294" s="172">
        <v>0.90475618544319</v>
      </c>
      <c r="Z1294" s="359">
        <v>0.92</v>
      </c>
      <c r="AA1294" s="359">
        <v>0.9325</v>
      </c>
      <c r="AB1294" s="359">
        <v>0.933962264150943</v>
      </c>
      <c r="AC1294" s="359">
        <v>0.953071672354949</v>
      </c>
      <c r="AD1294" s="359">
        <v>0.947734222963581</v>
      </c>
      <c r="AE1294" s="359">
        <v>0.92</v>
      </c>
      <c r="AF1294" s="172">
        <v>1</v>
      </c>
      <c r="AG1294" s="172">
        <v>1</v>
      </c>
      <c r="AH1294" s="172">
        <v>0.998575498575499</v>
      </c>
      <c r="AI1294" s="172">
        <v>0.998072269390099</v>
      </c>
      <c r="AJ1294" s="359">
        <v>0.92</v>
      </c>
      <c r="AK1294" s="172">
        <v>0.948257080610022</v>
      </c>
      <c r="AL1294" s="172">
        <v>0.944058799510004</v>
      </c>
      <c r="AM1294" s="172">
        <v>0.96031379787725</v>
      </c>
      <c r="AN1294" s="172">
        <v>0.962173105610862</v>
      </c>
      <c r="AO1294" s="171">
        <v>0.99</v>
      </c>
      <c r="AP1294" s="361">
        <v>1</v>
      </c>
      <c r="AQ1294" s="361">
        <v>1</v>
      </c>
      <c r="AR1294" s="361">
        <v>1</v>
      </c>
      <c r="AS1294" s="362">
        <v>1</v>
      </c>
      <c r="AT1294" s="367">
        <v>0.0721861525408278</v>
      </c>
      <c r="AU1294" s="364">
        <v>0</v>
      </c>
      <c r="AV1294" s="365">
        <v>0</v>
      </c>
      <c r="AW1294" s="365">
        <v>0</v>
      </c>
      <c r="AX1294" s="365">
        <v>0.0372340425531915</v>
      </c>
      <c r="AY1294" s="145"/>
      <c r="AZ1294" s="143"/>
    </row>
    <row r="1295" spans="1:52">
      <c r="A1295" s="141"/>
      <c r="B1295" s="145"/>
      <c r="C1295" s="175" t="s">
        <v>1972</v>
      </c>
      <c r="D1295" s="169" t="s">
        <v>26</v>
      </c>
      <c r="E1295" s="169" t="s">
        <v>1973</v>
      </c>
      <c r="F1295" s="170" t="s">
        <v>2440</v>
      </c>
      <c r="G1295" s="198" t="s">
        <v>2441</v>
      </c>
      <c r="H1295" s="198" t="s">
        <v>2441</v>
      </c>
      <c r="I1295" s="198" t="s">
        <v>2441</v>
      </c>
      <c r="J1295" s="198" t="s">
        <v>2441</v>
      </c>
      <c r="K1295" s="171">
        <v>0.9</v>
      </c>
      <c r="L1295" s="172">
        <v>0.955555555555556</v>
      </c>
      <c r="M1295" s="172">
        <v>0.954545454545455</v>
      </c>
      <c r="N1295" s="173">
        <v>0.953488372093023</v>
      </c>
      <c r="O1295" s="173">
        <v>0.977689243027888</v>
      </c>
      <c r="P1295" s="359">
        <v>0.9</v>
      </c>
      <c r="Q1295" s="360">
        <v>0.99065138721351</v>
      </c>
      <c r="R1295" s="172">
        <v>0.992816521999401</v>
      </c>
      <c r="S1295" s="172">
        <v>0.995634654130289</v>
      </c>
      <c r="T1295" s="172">
        <v>0.981359448410519</v>
      </c>
      <c r="U1295" s="359">
        <v>0.9</v>
      </c>
      <c r="V1295" s="172">
        <v>0.913449939686369</v>
      </c>
      <c r="W1295" s="172">
        <v>0.893445076324454</v>
      </c>
      <c r="X1295" s="172">
        <v>0.896910678307589</v>
      </c>
      <c r="Y1295" s="172">
        <v>0.869851729818781</v>
      </c>
      <c r="Z1295" s="359">
        <v>0.92</v>
      </c>
      <c r="AA1295" s="359" t="s">
        <v>40</v>
      </c>
      <c r="AB1295" s="359" t="s">
        <v>40</v>
      </c>
      <c r="AC1295" s="359" t="s">
        <v>40</v>
      </c>
      <c r="AD1295" s="359" t="s">
        <v>40</v>
      </c>
      <c r="AE1295" s="359">
        <v>0.92</v>
      </c>
      <c r="AF1295" s="172">
        <v>1</v>
      </c>
      <c r="AG1295" s="172">
        <v>0.995717344753747</v>
      </c>
      <c r="AH1295" s="172">
        <v>0.994444444444444</v>
      </c>
      <c r="AI1295" s="172">
        <v>0.997912980354793</v>
      </c>
      <c r="AJ1295" s="359">
        <v>0.92</v>
      </c>
      <c r="AK1295" s="172">
        <v>0.957177322074789</v>
      </c>
      <c r="AL1295" s="172">
        <v>0.957198443579767</v>
      </c>
      <c r="AM1295" s="172">
        <v>0.977165883143049</v>
      </c>
      <c r="AN1295" s="172">
        <v>0.970945959688409</v>
      </c>
      <c r="AO1295" s="171">
        <v>0.99</v>
      </c>
      <c r="AP1295" s="361">
        <v>1</v>
      </c>
      <c r="AQ1295" s="361">
        <v>1</v>
      </c>
      <c r="AR1295" s="361">
        <v>1</v>
      </c>
      <c r="AS1295" s="362">
        <v>1</v>
      </c>
      <c r="AT1295" s="367">
        <v>0.0721861525408278</v>
      </c>
      <c r="AU1295" s="364">
        <v>0</v>
      </c>
      <c r="AV1295" s="365">
        <v>0</v>
      </c>
      <c r="AW1295" s="365">
        <v>0.125</v>
      </c>
      <c r="AX1295" s="365">
        <v>0.0382165605095541</v>
      </c>
      <c r="AY1295" s="145"/>
      <c r="AZ1295" s="143"/>
    </row>
    <row r="1296" spans="1:52">
      <c r="A1296" s="141"/>
      <c r="B1296" s="145"/>
      <c r="C1296" s="175" t="s">
        <v>1972</v>
      </c>
      <c r="D1296" s="169" t="s">
        <v>26</v>
      </c>
      <c r="E1296" s="169" t="s">
        <v>1973</v>
      </c>
      <c r="F1296" s="170" t="s">
        <v>2442</v>
      </c>
      <c r="G1296" s="198" t="s">
        <v>2443</v>
      </c>
      <c r="H1296" s="198" t="s">
        <v>2443</v>
      </c>
      <c r="I1296" s="198" t="s">
        <v>2443</v>
      </c>
      <c r="J1296" s="198" t="s">
        <v>2443</v>
      </c>
      <c r="K1296" s="171">
        <v>0.9</v>
      </c>
      <c r="L1296" s="172">
        <v>1</v>
      </c>
      <c r="M1296" s="172">
        <v>1</v>
      </c>
      <c r="N1296" s="173">
        <v>1</v>
      </c>
      <c r="O1296" s="173">
        <v>0.966202783300199</v>
      </c>
      <c r="P1296" s="359">
        <v>0.9</v>
      </c>
      <c r="Q1296" s="360">
        <v>0.987485779294653</v>
      </c>
      <c r="R1296" s="172">
        <v>0.990804597701149</v>
      </c>
      <c r="S1296" s="172">
        <v>0.994172494172494</v>
      </c>
      <c r="T1296" s="172">
        <v>0.973516542565441</v>
      </c>
      <c r="U1296" s="359">
        <v>0.9</v>
      </c>
      <c r="V1296" s="172">
        <v>0.954493742889647</v>
      </c>
      <c r="W1296" s="172">
        <v>0.945977011494253</v>
      </c>
      <c r="X1296" s="172">
        <v>0.947552447552448</v>
      </c>
      <c r="Y1296" s="172">
        <v>0.952790358486221</v>
      </c>
      <c r="Z1296" s="359">
        <v>0.92</v>
      </c>
      <c r="AA1296" s="359">
        <v>0.932743362831858</v>
      </c>
      <c r="AB1296" s="359">
        <v>0.925026399155227</v>
      </c>
      <c r="AC1296" s="359">
        <v>0.971916971916972</v>
      </c>
      <c r="AD1296" s="359">
        <v>0.967280440472967</v>
      </c>
      <c r="AE1296" s="359">
        <v>0.92</v>
      </c>
      <c r="AF1296" s="172">
        <v>1</v>
      </c>
      <c r="AG1296" s="172">
        <v>1</v>
      </c>
      <c r="AH1296" s="172">
        <v>1</v>
      </c>
      <c r="AI1296" s="172">
        <v>0.999673451616415</v>
      </c>
      <c r="AJ1296" s="359">
        <v>0.92</v>
      </c>
      <c r="AK1296" s="172">
        <v>0.959141274238227</v>
      </c>
      <c r="AL1296" s="172">
        <v>0.949917446340121</v>
      </c>
      <c r="AM1296" s="172">
        <v>0.979129397734049</v>
      </c>
      <c r="AN1296" s="172">
        <v>0.97928159608445</v>
      </c>
      <c r="AO1296" s="171">
        <v>0.99</v>
      </c>
      <c r="AP1296" s="361">
        <v>1</v>
      </c>
      <c r="AQ1296" s="361">
        <v>1</v>
      </c>
      <c r="AR1296" s="361">
        <v>1</v>
      </c>
      <c r="AS1296" s="362">
        <v>1</v>
      </c>
      <c r="AT1296" s="367">
        <v>0.0721861525408278</v>
      </c>
      <c r="AU1296" s="364">
        <v>0</v>
      </c>
      <c r="AV1296" s="365">
        <v>0</v>
      </c>
      <c r="AW1296" s="365">
        <v>0.142857142857143</v>
      </c>
      <c r="AX1296" s="365">
        <v>0.0445859872611465</v>
      </c>
      <c r="AY1296" s="145"/>
      <c r="AZ1296" s="143"/>
    </row>
    <row r="1297" spans="1:52">
      <c r="A1297" s="141"/>
      <c r="B1297" s="145"/>
      <c r="C1297" s="175" t="s">
        <v>1972</v>
      </c>
      <c r="D1297" s="169" t="s">
        <v>235</v>
      </c>
      <c r="E1297" s="169" t="s">
        <v>1973</v>
      </c>
      <c r="F1297" s="170" t="s">
        <v>2444</v>
      </c>
      <c r="G1297" s="198" t="s">
        <v>2445</v>
      </c>
      <c r="H1297" s="198" t="s">
        <v>2445</v>
      </c>
      <c r="I1297" s="198" t="s">
        <v>2445</v>
      </c>
      <c r="J1297" s="198" t="s">
        <v>2445</v>
      </c>
      <c r="K1297" s="171">
        <v>0.9</v>
      </c>
      <c r="L1297" s="172" t="s">
        <v>40</v>
      </c>
      <c r="M1297" s="172" t="s">
        <v>40</v>
      </c>
      <c r="N1297" s="173" t="s">
        <v>40</v>
      </c>
      <c r="O1297" s="173" t="s">
        <v>40</v>
      </c>
      <c r="P1297" s="359">
        <v>0.9</v>
      </c>
      <c r="Q1297" s="360" t="s">
        <v>40</v>
      </c>
      <c r="R1297" s="172" t="s">
        <v>40</v>
      </c>
      <c r="S1297" s="172" t="s">
        <v>40</v>
      </c>
      <c r="T1297" s="172">
        <v>0</v>
      </c>
      <c r="U1297" s="359">
        <v>0.9</v>
      </c>
      <c r="V1297" s="172" t="s">
        <v>40</v>
      </c>
      <c r="W1297" s="172" t="s">
        <v>40</v>
      </c>
      <c r="X1297" s="172" t="s">
        <v>40</v>
      </c>
      <c r="Y1297" s="172">
        <v>0.857142857142857</v>
      </c>
      <c r="Z1297" s="359">
        <v>0.92</v>
      </c>
      <c r="AA1297" s="359" t="s">
        <v>40</v>
      </c>
      <c r="AB1297" s="359" t="s">
        <v>40</v>
      </c>
      <c r="AC1297" s="359" t="s">
        <v>40</v>
      </c>
      <c r="AD1297" s="359" t="s">
        <v>40</v>
      </c>
      <c r="AE1297" s="359">
        <v>0.92</v>
      </c>
      <c r="AF1297" s="172">
        <v>1</v>
      </c>
      <c r="AG1297" s="172">
        <v>1</v>
      </c>
      <c r="AH1297" s="172">
        <v>0.995133819951338</v>
      </c>
      <c r="AI1297" s="172">
        <v>0.995352936463424</v>
      </c>
      <c r="AJ1297" s="359">
        <v>0.92</v>
      </c>
      <c r="AK1297" s="172" t="s">
        <v>40</v>
      </c>
      <c r="AL1297" s="172" t="s">
        <v>40</v>
      </c>
      <c r="AM1297" s="172" t="s">
        <v>40</v>
      </c>
      <c r="AN1297" s="172">
        <v>0.888888888888889</v>
      </c>
      <c r="AO1297" s="171">
        <v>0.99</v>
      </c>
      <c r="AP1297" s="361">
        <v>1</v>
      </c>
      <c r="AQ1297" s="361">
        <v>1</v>
      </c>
      <c r="AR1297" s="361">
        <v>1</v>
      </c>
      <c r="AS1297" s="362">
        <v>1</v>
      </c>
      <c r="AT1297" s="367">
        <v>0.0721861525408278</v>
      </c>
      <c r="AU1297" s="364" t="s">
        <v>40</v>
      </c>
      <c r="AV1297" s="365" t="s">
        <v>40</v>
      </c>
      <c r="AW1297" s="365" t="s">
        <v>40</v>
      </c>
      <c r="AX1297" s="365" t="s">
        <v>40</v>
      </c>
      <c r="AY1297" s="145"/>
      <c r="AZ1297" s="143"/>
    </row>
    <row r="1298" spans="1:52">
      <c r="A1298" s="141"/>
      <c r="B1298" s="145"/>
      <c r="C1298" s="175" t="s">
        <v>1972</v>
      </c>
      <c r="D1298" s="169" t="s">
        <v>26</v>
      </c>
      <c r="E1298" s="169" t="s">
        <v>1973</v>
      </c>
      <c r="F1298" s="170" t="s">
        <v>2446</v>
      </c>
      <c r="G1298" s="198" t="s">
        <v>2447</v>
      </c>
      <c r="H1298" s="198" t="s">
        <v>2447</v>
      </c>
      <c r="I1298" s="198" t="s">
        <v>2447</v>
      </c>
      <c r="J1298" s="198" t="s">
        <v>2447</v>
      </c>
      <c r="K1298" s="171">
        <v>0.9</v>
      </c>
      <c r="L1298" s="172">
        <v>0.961538461538462</v>
      </c>
      <c r="M1298" s="172">
        <v>0.92</v>
      </c>
      <c r="N1298" s="173">
        <v>0.94</v>
      </c>
      <c r="O1298" s="173">
        <v>0.94113620807666</v>
      </c>
      <c r="P1298" s="359">
        <v>0.9</v>
      </c>
      <c r="Q1298" s="360">
        <v>0.927477840451249</v>
      </c>
      <c r="R1298" s="172">
        <v>0.990228013029316</v>
      </c>
      <c r="S1298" s="172">
        <v>0.990927021696252</v>
      </c>
      <c r="T1298" s="172">
        <v>0.982747835660311</v>
      </c>
      <c r="U1298" s="359">
        <v>0.9</v>
      </c>
      <c r="V1298" s="172">
        <v>0.883964544721998</v>
      </c>
      <c r="W1298" s="172">
        <v>0.958378574013753</v>
      </c>
      <c r="X1298" s="172">
        <v>0.95818540433925</v>
      </c>
      <c r="Y1298" s="172">
        <v>0.957076014612421</v>
      </c>
      <c r="Z1298" s="359">
        <v>0.92</v>
      </c>
      <c r="AA1298" s="359">
        <v>0.940330697340043</v>
      </c>
      <c r="AB1298" s="359">
        <v>0.946979038224414</v>
      </c>
      <c r="AC1298" s="359">
        <v>0.947887323943662</v>
      </c>
      <c r="AD1298" s="359">
        <v>0.955655607817491</v>
      </c>
      <c r="AE1298" s="359">
        <v>0.92</v>
      </c>
      <c r="AF1298" s="172">
        <v>1</v>
      </c>
      <c r="AG1298" s="172">
        <v>0.990543735224586</v>
      </c>
      <c r="AH1298" s="172">
        <v>1</v>
      </c>
      <c r="AI1298" s="172">
        <v>0.992550825099581</v>
      </c>
      <c r="AJ1298" s="359">
        <v>0.92</v>
      </c>
      <c r="AK1298" s="172">
        <v>0.958688355280145</v>
      </c>
      <c r="AL1298" s="172">
        <v>0.969897377423033</v>
      </c>
      <c r="AM1298" s="172">
        <v>0.969911504424779</v>
      </c>
      <c r="AN1298" s="172">
        <v>0.974894943064571</v>
      </c>
      <c r="AO1298" s="171">
        <v>0.99</v>
      </c>
      <c r="AP1298" s="361">
        <v>1</v>
      </c>
      <c r="AQ1298" s="361">
        <v>1</v>
      </c>
      <c r="AR1298" s="361">
        <v>1</v>
      </c>
      <c r="AS1298" s="362">
        <v>1</v>
      </c>
      <c r="AT1298" s="367">
        <v>0.0721861525408278</v>
      </c>
      <c r="AU1298" s="364">
        <v>0</v>
      </c>
      <c r="AV1298" s="365">
        <v>0.133333333333333</v>
      </c>
      <c r="AW1298" s="365">
        <v>0.0588235294117647</v>
      </c>
      <c r="AX1298" s="365">
        <v>0.0469208211143695</v>
      </c>
      <c r="AY1298" s="145"/>
      <c r="AZ1298" s="143"/>
    </row>
    <row r="1299" spans="1:52">
      <c r="A1299" s="141"/>
      <c r="B1299" s="145"/>
      <c r="C1299" s="175" t="s">
        <v>1972</v>
      </c>
      <c r="D1299" s="169" t="s">
        <v>26</v>
      </c>
      <c r="E1299" s="169" t="s">
        <v>1973</v>
      </c>
      <c r="F1299" s="170" t="s">
        <v>2448</v>
      </c>
      <c r="G1299" s="198" t="s">
        <v>2449</v>
      </c>
      <c r="H1299" s="198" t="s">
        <v>2449</v>
      </c>
      <c r="I1299" s="198" t="s">
        <v>2449</v>
      </c>
      <c r="J1299" s="198" t="s">
        <v>2449</v>
      </c>
      <c r="K1299" s="171">
        <v>0.9</v>
      </c>
      <c r="L1299" s="172">
        <v>0.90625</v>
      </c>
      <c r="M1299" s="172">
        <v>0.833333333333333</v>
      </c>
      <c r="N1299" s="173">
        <v>0.793103448275862</v>
      </c>
      <c r="O1299" s="173">
        <v>0.894487255483106</v>
      </c>
      <c r="P1299" s="359">
        <v>0.9</v>
      </c>
      <c r="Q1299" s="360">
        <v>0.982198952879581</v>
      </c>
      <c r="R1299" s="172">
        <v>0.981044230129697</v>
      </c>
      <c r="S1299" s="172">
        <v>0.988715565881182</v>
      </c>
      <c r="T1299" s="172">
        <v>0.98666921013948</v>
      </c>
      <c r="U1299" s="359">
        <v>0.9</v>
      </c>
      <c r="V1299" s="172">
        <v>0.92565445026178</v>
      </c>
      <c r="W1299" s="172">
        <v>0.92949783837712</v>
      </c>
      <c r="X1299" s="172">
        <v>0.92864254895453</v>
      </c>
      <c r="Y1299" s="172">
        <v>0.941694626165603</v>
      </c>
      <c r="Z1299" s="359">
        <v>0.92</v>
      </c>
      <c r="AA1299" s="359">
        <v>0.948174322732627</v>
      </c>
      <c r="AB1299" s="359">
        <v>0.939247311827957</v>
      </c>
      <c r="AC1299" s="359">
        <v>0.962410887880752</v>
      </c>
      <c r="AD1299" s="359">
        <v>0.960538378198183</v>
      </c>
      <c r="AE1299" s="359">
        <v>0.92</v>
      </c>
      <c r="AF1299" s="172">
        <v>0.987289767621004</v>
      </c>
      <c r="AG1299" s="172">
        <v>0.969183359013868</v>
      </c>
      <c r="AH1299" s="172">
        <v>0.989385065885798</v>
      </c>
      <c r="AI1299" s="172">
        <v>0.949806851293356</v>
      </c>
      <c r="AJ1299" s="359">
        <v>0.92</v>
      </c>
      <c r="AK1299" s="172">
        <v>0.961648038571115</v>
      </c>
      <c r="AL1299" s="172">
        <v>0.955843088929965</v>
      </c>
      <c r="AM1299" s="172">
        <v>0.973222124670764</v>
      </c>
      <c r="AN1299" s="172">
        <v>0.975956594981295</v>
      </c>
      <c r="AO1299" s="171">
        <v>0.99</v>
      </c>
      <c r="AP1299" s="361">
        <v>1</v>
      </c>
      <c r="AQ1299" s="361">
        <v>1</v>
      </c>
      <c r="AR1299" s="361">
        <v>1</v>
      </c>
      <c r="AS1299" s="362">
        <v>1</v>
      </c>
      <c r="AT1299" s="367">
        <v>0.0721861525408278</v>
      </c>
      <c r="AU1299" s="364">
        <v>0.037037037037037</v>
      </c>
      <c r="AV1299" s="365">
        <v>0.0689655172413793</v>
      </c>
      <c r="AW1299" s="365">
        <v>0</v>
      </c>
      <c r="AX1299" s="365">
        <v>0.0556309362279511</v>
      </c>
      <c r="AY1299" s="145"/>
      <c r="AZ1299" s="143"/>
    </row>
    <row r="1300" spans="1:52">
      <c r="A1300" s="141"/>
      <c r="B1300" s="145"/>
      <c r="C1300" s="175" t="s">
        <v>1972</v>
      </c>
      <c r="D1300" s="169" t="s">
        <v>26</v>
      </c>
      <c r="E1300" s="169" t="s">
        <v>1973</v>
      </c>
      <c r="F1300" s="170" t="s">
        <v>2450</v>
      </c>
      <c r="G1300" s="198" t="s">
        <v>2451</v>
      </c>
      <c r="H1300" s="198" t="s">
        <v>2451</v>
      </c>
      <c r="I1300" s="198" t="s">
        <v>2451</v>
      </c>
      <c r="J1300" s="198" t="s">
        <v>2451</v>
      </c>
      <c r="K1300" s="171">
        <v>0.9</v>
      </c>
      <c r="L1300" s="172">
        <v>0.889908256880734</v>
      </c>
      <c r="M1300" s="172">
        <v>0.835051546391753</v>
      </c>
      <c r="N1300" s="173">
        <v>0.903846153846154</v>
      </c>
      <c r="O1300" s="173">
        <v>0.906937958639093</v>
      </c>
      <c r="P1300" s="359">
        <v>0.9</v>
      </c>
      <c r="Q1300" s="360">
        <v>0.988808426596445</v>
      </c>
      <c r="R1300" s="172">
        <v>0.985411958085063</v>
      </c>
      <c r="S1300" s="172">
        <v>0.993383742911153</v>
      </c>
      <c r="T1300" s="172">
        <v>0.986169127151507</v>
      </c>
      <c r="U1300" s="359">
        <v>0.9</v>
      </c>
      <c r="V1300" s="172">
        <v>0.939653280667106</v>
      </c>
      <c r="W1300" s="172">
        <v>0.931580028765153</v>
      </c>
      <c r="X1300" s="172">
        <v>0.953686200378072</v>
      </c>
      <c r="Y1300" s="172">
        <v>0.949010136743996</v>
      </c>
      <c r="Z1300" s="359">
        <v>0.92</v>
      </c>
      <c r="AA1300" s="359">
        <v>0.957084720680725</v>
      </c>
      <c r="AB1300" s="359">
        <v>0.954104148278906</v>
      </c>
      <c r="AC1300" s="359">
        <v>0.974559686888454</v>
      </c>
      <c r="AD1300" s="359">
        <v>0.972489360989177</v>
      </c>
      <c r="AE1300" s="359">
        <v>0.92</v>
      </c>
      <c r="AF1300" s="172">
        <v>0.998556217289298</v>
      </c>
      <c r="AG1300" s="172">
        <v>0.982190560997329</v>
      </c>
      <c r="AH1300" s="172">
        <v>0.984711211778029</v>
      </c>
      <c r="AI1300" s="172">
        <v>0.967129264330471</v>
      </c>
      <c r="AJ1300" s="359">
        <v>0.92</v>
      </c>
      <c r="AK1300" s="172">
        <v>0.972865013774105</v>
      </c>
      <c r="AL1300" s="172">
        <v>0.967944840933833</v>
      </c>
      <c r="AM1300" s="172">
        <v>0.983833401835868</v>
      </c>
      <c r="AN1300" s="172">
        <v>0.982917075315364</v>
      </c>
      <c r="AO1300" s="171">
        <v>0.99</v>
      </c>
      <c r="AP1300" s="361">
        <v>1</v>
      </c>
      <c r="AQ1300" s="361">
        <v>1</v>
      </c>
      <c r="AR1300" s="361">
        <v>1</v>
      </c>
      <c r="AS1300" s="362">
        <v>1</v>
      </c>
      <c r="AT1300" s="367">
        <v>0.0721861525408278</v>
      </c>
      <c r="AU1300" s="364">
        <v>0.0666666666666667</v>
      </c>
      <c r="AV1300" s="365">
        <v>0.0789473684210526</v>
      </c>
      <c r="AW1300" s="365">
        <v>0.0434782608695652</v>
      </c>
      <c r="AX1300" s="365">
        <v>0.0687655343827672</v>
      </c>
      <c r="AY1300" s="145"/>
      <c r="AZ1300" s="143"/>
    </row>
    <row r="1301" spans="1:52">
      <c r="A1301" s="141"/>
      <c r="B1301" s="145"/>
      <c r="C1301" s="175" t="s">
        <v>1972</v>
      </c>
      <c r="D1301" s="169" t="s">
        <v>26</v>
      </c>
      <c r="E1301" s="169" t="s">
        <v>1973</v>
      </c>
      <c r="F1301" s="170" t="s">
        <v>2452</v>
      </c>
      <c r="G1301" s="198" t="s">
        <v>2453</v>
      </c>
      <c r="H1301" s="198" t="s">
        <v>2453</v>
      </c>
      <c r="I1301" s="198" t="s">
        <v>2453</v>
      </c>
      <c r="J1301" s="198" t="s">
        <v>2453</v>
      </c>
      <c r="K1301" s="171">
        <v>0.9</v>
      </c>
      <c r="L1301" s="172">
        <v>0.971428571428571</v>
      </c>
      <c r="M1301" s="172">
        <v>0.969230769230769</v>
      </c>
      <c r="N1301" s="173">
        <v>0.971428571428571</v>
      </c>
      <c r="O1301" s="173">
        <v>0.978516624040921</v>
      </c>
      <c r="P1301" s="359">
        <v>0.9</v>
      </c>
      <c r="Q1301" s="360">
        <v>0.983303819883633</v>
      </c>
      <c r="R1301" s="172">
        <v>0.947368421052632</v>
      </c>
      <c r="S1301" s="172">
        <v>0.929679420889349</v>
      </c>
      <c r="T1301" s="172">
        <v>0.971080421093897</v>
      </c>
      <c r="U1301" s="359">
        <v>0.9</v>
      </c>
      <c r="V1301" s="172">
        <v>0.935745003794586</v>
      </c>
      <c r="W1301" s="172">
        <v>0.945622349713145</v>
      </c>
      <c r="X1301" s="172">
        <v>0.926577042399173</v>
      </c>
      <c r="Y1301" s="172">
        <v>0.948604656860743</v>
      </c>
      <c r="Z1301" s="359">
        <v>0.92</v>
      </c>
      <c r="AA1301" s="359">
        <v>0.936471663619744</v>
      </c>
      <c r="AB1301" s="359">
        <v>0.944599442008768</v>
      </c>
      <c r="AC1301" s="359">
        <v>0.956807511737089</v>
      </c>
      <c r="AD1301" s="359">
        <v>0.954078576989878</v>
      </c>
      <c r="AE1301" s="359">
        <v>0.92</v>
      </c>
      <c r="AF1301" s="172">
        <v>0.998929794520548</v>
      </c>
      <c r="AG1301" s="172">
        <v>0.994823123382226</v>
      </c>
      <c r="AH1301" s="172">
        <v>0.998572787821123</v>
      </c>
      <c r="AI1301" s="172">
        <v>0.979721097421017</v>
      </c>
      <c r="AJ1301" s="359">
        <v>0.92</v>
      </c>
      <c r="AK1301" s="172">
        <v>0.963849535906204</v>
      </c>
      <c r="AL1301" s="172">
        <v>0.966554157717091</v>
      </c>
      <c r="AM1301" s="172">
        <v>0.97782594198066</v>
      </c>
      <c r="AN1301" s="172">
        <v>0.974635249604997</v>
      </c>
      <c r="AO1301" s="171">
        <v>0.99</v>
      </c>
      <c r="AP1301" s="361">
        <v>1</v>
      </c>
      <c r="AQ1301" s="361">
        <v>1</v>
      </c>
      <c r="AR1301" s="361">
        <v>1</v>
      </c>
      <c r="AS1301" s="362">
        <v>1</v>
      </c>
      <c r="AT1301" s="367">
        <v>0.0721861525408278</v>
      </c>
      <c r="AU1301" s="364">
        <v>0.0303030303030303</v>
      </c>
      <c r="AV1301" s="365">
        <v>0.137931034482759</v>
      </c>
      <c r="AW1301" s="365">
        <v>0</v>
      </c>
      <c r="AX1301" s="365">
        <v>0.0940525587828492</v>
      </c>
      <c r="AY1301" s="145"/>
      <c r="AZ1301" s="143"/>
    </row>
    <row r="1302" spans="1:52">
      <c r="A1302" s="141"/>
      <c r="B1302" s="145"/>
      <c r="C1302" s="175" t="s">
        <v>1972</v>
      </c>
      <c r="D1302" s="169" t="s">
        <v>26</v>
      </c>
      <c r="E1302" s="169" t="s">
        <v>1973</v>
      </c>
      <c r="F1302" s="170" t="s">
        <v>2454</v>
      </c>
      <c r="G1302" s="198" t="s">
        <v>2455</v>
      </c>
      <c r="H1302" s="198" t="s">
        <v>2455</v>
      </c>
      <c r="I1302" s="198" t="s">
        <v>2455</v>
      </c>
      <c r="J1302" s="198" t="s">
        <v>2455</v>
      </c>
      <c r="K1302" s="171">
        <v>0.9</v>
      </c>
      <c r="L1302" s="172">
        <v>0.939393939393939</v>
      </c>
      <c r="M1302" s="172">
        <v>0.931034482758621</v>
      </c>
      <c r="N1302" s="173">
        <v>0.9375</v>
      </c>
      <c r="O1302" s="173">
        <v>0.971360381861575</v>
      </c>
      <c r="P1302" s="359">
        <v>0.9</v>
      </c>
      <c r="Q1302" s="360">
        <v>0.98531810766721</v>
      </c>
      <c r="R1302" s="172">
        <v>0.983091787439614</v>
      </c>
      <c r="S1302" s="172">
        <v>0.97852422907489</v>
      </c>
      <c r="T1302" s="172">
        <v>0.980124087190468</v>
      </c>
      <c r="U1302" s="359">
        <v>0.9</v>
      </c>
      <c r="V1302" s="172">
        <v>0.933659597607395</v>
      </c>
      <c r="W1302" s="172">
        <v>0.93780193236715</v>
      </c>
      <c r="X1302" s="172">
        <v>0.948237885462555</v>
      </c>
      <c r="Y1302" s="172">
        <v>0.944014348725269</v>
      </c>
      <c r="Z1302" s="359">
        <v>0.92</v>
      </c>
      <c r="AA1302" s="359" t="s">
        <v>40</v>
      </c>
      <c r="AB1302" s="359" t="s">
        <v>40</v>
      </c>
      <c r="AC1302" s="359" t="s">
        <v>40</v>
      </c>
      <c r="AD1302" s="359" t="s">
        <v>40</v>
      </c>
      <c r="AE1302" s="359">
        <v>0.92</v>
      </c>
      <c r="AF1302" s="172">
        <v>1</v>
      </c>
      <c r="AG1302" s="172">
        <v>1</v>
      </c>
      <c r="AH1302" s="172">
        <v>1</v>
      </c>
      <c r="AI1302" s="172">
        <v>0.996488147497805</v>
      </c>
      <c r="AJ1302" s="359">
        <v>0.92</v>
      </c>
      <c r="AK1302" s="172">
        <v>0.967373572593801</v>
      </c>
      <c r="AL1302" s="172">
        <v>0.970410628019324</v>
      </c>
      <c r="AM1302" s="172">
        <v>0.970264317180617</v>
      </c>
      <c r="AN1302" s="172">
        <v>0.980545031936895</v>
      </c>
      <c r="AO1302" s="171">
        <v>0.99</v>
      </c>
      <c r="AP1302" s="361">
        <v>1</v>
      </c>
      <c r="AQ1302" s="361">
        <v>1</v>
      </c>
      <c r="AR1302" s="361">
        <v>1</v>
      </c>
      <c r="AS1302" s="362">
        <v>1</v>
      </c>
      <c r="AT1302" s="367">
        <v>0.0721861525408278</v>
      </c>
      <c r="AU1302" s="364">
        <v>0</v>
      </c>
      <c r="AV1302" s="365">
        <v>0</v>
      </c>
      <c r="AW1302" s="365">
        <v>0.5</v>
      </c>
      <c r="AX1302" s="365">
        <v>0.0603448275862069</v>
      </c>
      <c r="AY1302" s="145"/>
      <c r="AZ1302" s="143"/>
    </row>
    <row r="1303" spans="1:52">
      <c r="A1303" s="141"/>
      <c r="B1303" s="145"/>
      <c r="C1303" s="175" t="s">
        <v>1972</v>
      </c>
      <c r="D1303" s="169" t="s">
        <v>26</v>
      </c>
      <c r="E1303" s="169" t="s">
        <v>1973</v>
      </c>
      <c r="F1303" s="170" t="s">
        <v>2456</v>
      </c>
      <c r="G1303" s="198" t="s">
        <v>2457</v>
      </c>
      <c r="H1303" s="198" t="s">
        <v>2457</v>
      </c>
      <c r="I1303" s="198" t="s">
        <v>2457</v>
      </c>
      <c r="J1303" s="198" t="s">
        <v>2457</v>
      </c>
      <c r="K1303" s="171">
        <v>0.9</v>
      </c>
      <c r="L1303" s="172">
        <v>0.96</v>
      </c>
      <c r="M1303" s="172">
        <v>1</v>
      </c>
      <c r="N1303" s="173">
        <v>1</v>
      </c>
      <c r="O1303" s="173">
        <v>0.985754985754986</v>
      </c>
      <c r="P1303" s="359">
        <v>0.9</v>
      </c>
      <c r="Q1303" s="360">
        <v>0.991256830601093</v>
      </c>
      <c r="R1303" s="172">
        <v>0.990516332982086</v>
      </c>
      <c r="S1303" s="172">
        <v>0.995837669094693</v>
      </c>
      <c r="T1303" s="172">
        <v>0.988579480143869</v>
      </c>
      <c r="U1303" s="359">
        <v>0.9</v>
      </c>
      <c r="V1303" s="172">
        <v>0.924590163934426</v>
      </c>
      <c r="W1303" s="172">
        <v>0.933614330874605</v>
      </c>
      <c r="X1303" s="172">
        <v>0.930280957336108</v>
      </c>
      <c r="Y1303" s="172">
        <v>0.931031925544143</v>
      </c>
      <c r="Z1303" s="359">
        <v>0.92</v>
      </c>
      <c r="AA1303" s="359">
        <v>0.896995708154506</v>
      </c>
      <c r="AB1303" s="359">
        <v>0.932405566600398</v>
      </c>
      <c r="AC1303" s="359">
        <v>0.937093275488069</v>
      </c>
      <c r="AD1303" s="359">
        <v>0.938170390107262</v>
      </c>
      <c r="AE1303" s="359">
        <v>0.92</v>
      </c>
      <c r="AF1303" s="172">
        <v>1</v>
      </c>
      <c r="AG1303" s="172">
        <v>0.99859747545582</v>
      </c>
      <c r="AH1303" s="172">
        <v>1</v>
      </c>
      <c r="AI1303" s="172">
        <v>0.997955390334572</v>
      </c>
      <c r="AJ1303" s="359">
        <v>0.92</v>
      </c>
      <c r="AK1303" s="172">
        <v>0.946415640839971</v>
      </c>
      <c r="AL1303" s="172">
        <v>0.962121212121212</v>
      </c>
      <c r="AM1303" s="172">
        <v>0.964838255977497</v>
      </c>
      <c r="AN1303" s="172">
        <v>0.965367237069794</v>
      </c>
      <c r="AO1303" s="171">
        <v>0.99</v>
      </c>
      <c r="AP1303" s="361">
        <v>1</v>
      </c>
      <c r="AQ1303" s="361">
        <v>1</v>
      </c>
      <c r="AR1303" s="361">
        <v>1</v>
      </c>
      <c r="AS1303" s="362">
        <v>1</v>
      </c>
      <c r="AT1303" s="367">
        <v>0.0721861525408278</v>
      </c>
      <c r="AU1303" s="364">
        <v>0</v>
      </c>
      <c r="AV1303" s="365">
        <v>0</v>
      </c>
      <c r="AW1303" s="365">
        <v>0</v>
      </c>
      <c r="AX1303" s="365">
        <v>0.0701754385964912</v>
      </c>
      <c r="AY1303" s="145"/>
      <c r="AZ1303" s="143"/>
    </row>
    <row r="1304" spans="1:52">
      <c r="A1304" s="141"/>
      <c r="B1304" s="145"/>
      <c r="C1304" s="175" t="s">
        <v>1972</v>
      </c>
      <c r="D1304" s="169" t="s">
        <v>26</v>
      </c>
      <c r="E1304" s="169" t="s">
        <v>1973</v>
      </c>
      <c r="F1304" s="170" t="s">
        <v>2458</v>
      </c>
      <c r="G1304" s="198" t="s">
        <v>2459</v>
      </c>
      <c r="H1304" s="198" t="s">
        <v>2459</v>
      </c>
      <c r="I1304" s="198" t="s">
        <v>2459</v>
      </c>
      <c r="J1304" s="198" t="s">
        <v>2459</v>
      </c>
      <c r="K1304" s="171">
        <v>0.9</v>
      </c>
      <c r="L1304" s="172">
        <v>0.9</v>
      </c>
      <c r="M1304" s="172">
        <v>0.882352941176471</v>
      </c>
      <c r="N1304" s="173">
        <v>0.947368421052632</v>
      </c>
      <c r="O1304" s="173">
        <v>0.94392523364486</v>
      </c>
      <c r="P1304" s="359">
        <v>0.9</v>
      </c>
      <c r="Q1304" s="360">
        <v>0.994645247657296</v>
      </c>
      <c r="R1304" s="172">
        <v>0.804532577903683</v>
      </c>
      <c r="S1304" s="172">
        <v>0.989911727616646</v>
      </c>
      <c r="T1304" s="172">
        <v>0.978104762324332</v>
      </c>
      <c r="U1304" s="359">
        <v>0.9</v>
      </c>
      <c r="V1304" s="172">
        <v>0.919678714859438</v>
      </c>
      <c r="W1304" s="172">
        <v>0.754957507082153</v>
      </c>
      <c r="X1304" s="172">
        <v>0.944514501891551</v>
      </c>
      <c r="Y1304" s="172">
        <v>0.925283052116833</v>
      </c>
      <c r="Z1304" s="359">
        <v>0.92</v>
      </c>
      <c r="AA1304" s="359">
        <v>0.934036939313984</v>
      </c>
      <c r="AB1304" s="359">
        <v>0.783908045977011</v>
      </c>
      <c r="AC1304" s="359">
        <v>0.970588235294118</v>
      </c>
      <c r="AD1304" s="359">
        <v>0.928559449941305</v>
      </c>
      <c r="AE1304" s="359">
        <v>0.92</v>
      </c>
      <c r="AF1304" s="172">
        <v>1</v>
      </c>
      <c r="AG1304" s="172">
        <v>1</v>
      </c>
      <c r="AH1304" s="172">
        <v>1</v>
      </c>
      <c r="AI1304" s="172">
        <v>0.997713995427991</v>
      </c>
      <c r="AJ1304" s="359">
        <v>0.92</v>
      </c>
      <c r="AK1304" s="172">
        <v>0.960035523978686</v>
      </c>
      <c r="AL1304" s="172">
        <v>0.777388255915863</v>
      </c>
      <c r="AM1304" s="172">
        <v>0.981681931723564</v>
      </c>
      <c r="AN1304" s="172">
        <v>0.957345424091027</v>
      </c>
      <c r="AO1304" s="171">
        <v>0.99</v>
      </c>
      <c r="AP1304" s="361">
        <v>1</v>
      </c>
      <c r="AQ1304" s="361">
        <v>1</v>
      </c>
      <c r="AR1304" s="361">
        <v>1</v>
      </c>
      <c r="AS1304" s="362">
        <v>1</v>
      </c>
      <c r="AT1304" s="367">
        <v>0.0721861525408278</v>
      </c>
      <c r="AU1304" s="364">
        <v>0</v>
      </c>
      <c r="AV1304" s="365">
        <v>0</v>
      </c>
      <c r="AW1304" s="365">
        <v>0</v>
      </c>
      <c r="AX1304" s="365">
        <v>0</v>
      </c>
      <c r="AY1304" s="145"/>
      <c r="AZ1304" s="143"/>
    </row>
    <row r="1305" spans="1:52">
      <c r="A1305" s="141"/>
      <c r="B1305" s="145"/>
      <c r="C1305" s="175" t="s">
        <v>1972</v>
      </c>
      <c r="D1305" s="169" t="s">
        <v>26</v>
      </c>
      <c r="E1305" s="169" t="s">
        <v>1973</v>
      </c>
      <c r="F1305" s="170" t="s">
        <v>2460</v>
      </c>
      <c r="G1305" s="198" t="s">
        <v>2461</v>
      </c>
      <c r="H1305" s="198" t="s">
        <v>2461</v>
      </c>
      <c r="I1305" s="198" t="s">
        <v>2461</v>
      </c>
      <c r="J1305" s="198" t="s">
        <v>2461</v>
      </c>
      <c r="K1305" s="171">
        <v>0.9</v>
      </c>
      <c r="L1305" s="172">
        <v>0.872727272727273</v>
      </c>
      <c r="M1305" s="172">
        <v>0.9375</v>
      </c>
      <c r="N1305" s="173">
        <v>0.927272727272727</v>
      </c>
      <c r="O1305" s="173">
        <v>0.924965893587995</v>
      </c>
      <c r="P1305" s="359">
        <v>0.9</v>
      </c>
      <c r="Q1305" s="360">
        <v>0.98851399856425</v>
      </c>
      <c r="R1305" s="172">
        <v>0.986745727241018</v>
      </c>
      <c r="S1305" s="172">
        <v>0.991298294465715</v>
      </c>
      <c r="T1305" s="172">
        <v>0.980623100303951</v>
      </c>
      <c r="U1305" s="359">
        <v>0.9</v>
      </c>
      <c r="V1305" s="172">
        <v>0.931083991385499</v>
      </c>
      <c r="W1305" s="172">
        <v>0.929891873038019</v>
      </c>
      <c r="X1305" s="172">
        <v>0.953706926557605</v>
      </c>
      <c r="Y1305" s="172">
        <v>0.945968039053145</v>
      </c>
      <c r="Z1305" s="359">
        <v>0.92</v>
      </c>
      <c r="AA1305" s="359">
        <v>0.922096317280453</v>
      </c>
      <c r="AB1305" s="359">
        <v>0.948805460750853</v>
      </c>
      <c r="AC1305" s="359">
        <v>0.937146448774356</v>
      </c>
      <c r="AD1305" s="359">
        <v>0.957927738314479</v>
      </c>
      <c r="AE1305" s="359">
        <v>0.92</v>
      </c>
      <c r="AF1305" s="172">
        <v>0.998963730569948</v>
      </c>
      <c r="AG1305" s="172">
        <v>1</v>
      </c>
      <c r="AH1305" s="172">
        <v>1</v>
      </c>
      <c r="AI1305" s="172">
        <v>0.994536337100516</v>
      </c>
      <c r="AJ1305" s="359">
        <v>0.92</v>
      </c>
      <c r="AK1305" s="172">
        <v>0.956169604573606</v>
      </c>
      <c r="AL1305" s="172">
        <v>0.969513513513514</v>
      </c>
      <c r="AM1305" s="172">
        <v>0.966621863799283</v>
      </c>
      <c r="AN1305" s="172">
        <v>0.976848811491806</v>
      </c>
      <c r="AO1305" s="171">
        <v>0.99</v>
      </c>
      <c r="AP1305" s="361">
        <v>1</v>
      </c>
      <c r="AQ1305" s="361">
        <v>1</v>
      </c>
      <c r="AR1305" s="361">
        <v>1</v>
      </c>
      <c r="AS1305" s="362">
        <v>1</v>
      </c>
      <c r="AT1305" s="367">
        <v>0.0721861525408278</v>
      </c>
      <c r="AU1305" s="364">
        <v>0</v>
      </c>
      <c r="AV1305" s="365">
        <v>0</v>
      </c>
      <c r="AW1305" s="365">
        <v>0.153846153846154</v>
      </c>
      <c r="AX1305" s="365">
        <v>0.0376344086021505</v>
      </c>
      <c r="AY1305" s="145"/>
      <c r="AZ1305" s="143"/>
    </row>
    <row r="1306" spans="1:52">
      <c r="A1306" s="141"/>
      <c r="B1306" s="145"/>
      <c r="C1306" s="175" t="s">
        <v>1972</v>
      </c>
      <c r="D1306" s="169" t="s">
        <v>26</v>
      </c>
      <c r="E1306" s="169" t="s">
        <v>1973</v>
      </c>
      <c r="F1306" s="170" t="s">
        <v>2462</v>
      </c>
      <c r="G1306" s="198" t="s">
        <v>2463</v>
      </c>
      <c r="H1306" s="198" t="s">
        <v>2463</v>
      </c>
      <c r="I1306" s="198" t="s">
        <v>2463</v>
      </c>
      <c r="J1306" s="198" t="s">
        <v>2463</v>
      </c>
      <c r="K1306" s="171">
        <v>0.9</v>
      </c>
      <c r="L1306" s="172">
        <v>1</v>
      </c>
      <c r="M1306" s="172">
        <v>0.911764705882353</v>
      </c>
      <c r="N1306" s="173">
        <v>0.941176470588235</v>
      </c>
      <c r="O1306" s="173">
        <v>0.926686217008798</v>
      </c>
      <c r="P1306" s="359">
        <v>0.9</v>
      </c>
      <c r="Q1306" s="360">
        <v>0.989936440677966</v>
      </c>
      <c r="R1306" s="172">
        <v>0.927447995941147</v>
      </c>
      <c r="S1306" s="172">
        <v>0.991264131551901</v>
      </c>
      <c r="T1306" s="172">
        <v>0.981309396244313</v>
      </c>
      <c r="U1306" s="359">
        <v>0.9</v>
      </c>
      <c r="V1306" s="172">
        <v>0.957627118644068</v>
      </c>
      <c r="W1306" s="172">
        <v>0.950279046169457</v>
      </c>
      <c r="X1306" s="172">
        <v>0.965056526207605</v>
      </c>
      <c r="Y1306" s="172">
        <v>0.962864721485411</v>
      </c>
      <c r="Z1306" s="359">
        <v>0.92</v>
      </c>
      <c r="AA1306" s="359">
        <v>0.949891067538126</v>
      </c>
      <c r="AB1306" s="359">
        <v>0.958480565371025</v>
      </c>
      <c r="AC1306" s="359">
        <v>0.950804162724692</v>
      </c>
      <c r="AD1306" s="359">
        <v>0.95850897056262</v>
      </c>
      <c r="AE1306" s="359">
        <v>0.92</v>
      </c>
      <c r="AF1306" s="172">
        <v>1</v>
      </c>
      <c r="AG1306" s="172">
        <v>1</v>
      </c>
      <c r="AH1306" s="172">
        <v>1</v>
      </c>
      <c r="AI1306" s="172">
        <v>0.993254844248222</v>
      </c>
      <c r="AJ1306" s="359">
        <v>0.92</v>
      </c>
      <c r="AK1306" s="172">
        <v>0.971846044191019</v>
      </c>
      <c r="AL1306" s="172">
        <v>0.973896229455366</v>
      </c>
      <c r="AM1306" s="172">
        <v>0.977022977022977</v>
      </c>
      <c r="AN1306" s="172">
        <v>0.979272493723361</v>
      </c>
      <c r="AO1306" s="171">
        <v>0.99</v>
      </c>
      <c r="AP1306" s="361">
        <v>1</v>
      </c>
      <c r="AQ1306" s="361">
        <v>1</v>
      </c>
      <c r="AR1306" s="361">
        <v>1</v>
      </c>
      <c r="AS1306" s="362">
        <v>1</v>
      </c>
      <c r="AT1306" s="367">
        <v>0.0721861525408278</v>
      </c>
      <c r="AU1306" s="364">
        <v>0.111111111111111</v>
      </c>
      <c r="AV1306" s="365">
        <v>0.125</v>
      </c>
      <c r="AW1306" s="365">
        <v>0</v>
      </c>
      <c r="AX1306" s="365">
        <v>0.05</v>
      </c>
      <c r="AY1306" s="145"/>
      <c r="AZ1306" s="143"/>
    </row>
    <row r="1307" spans="1:52">
      <c r="A1307" s="141"/>
      <c r="B1307" s="145"/>
      <c r="C1307" s="175" t="s">
        <v>1972</v>
      </c>
      <c r="D1307" s="169" t="s">
        <v>26</v>
      </c>
      <c r="E1307" s="169" t="s">
        <v>1973</v>
      </c>
      <c r="F1307" s="170" t="s">
        <v>2464</v>
      </c>
      <c r="G1307" s="198" t="s">
        <v>2465</v>
      </c>
      <c r="H1307" s="198" t="s">
        <v>2465</v>
      </c>
      <c r="I1307" s="198" t="s">
        <v>2465</v>
      </c>
      <c r="J1307" s="198" t="s">
        <v>2465</v>
      </c>
      <c r="K1307" s="171">
        <v>0.9</v>
      </c>
      <c r="L1307" s="172">
        <v>0.96078431372549</v>
      </c>
      <c r="M1307" s="172">
        <v>0.936170212765957</v>
      </c>
      <c r="N1307" s="173">
        <v>0.981132075471698</v>
      </c>
      <c r="O1307" s="173">
        <v>0.966507177033493</v>
      </c>
      <c r="P1307" s="359">
        <v>0.9</v>
      </c>
      <c r="Q1307" s="360">
        <v>0.989230769230769</v>
      </c>
      <c r="R1307" s="172">
        <v>0.954651843183148</v>
      </c>
      <c r="S1307" s="172">
        <v>0.994209082596769</v>
      </c>
      <c r="T1307" s="172">
        <v>0.989413963165601</v>
      </c>
      <c r="U1307" s="359">
        <v>0.9</v>
      </c>
      <c r="V1307" s="172">
        <v>0.869538461538462</v>
      </c>
      <c r="W1307" s="172">
        <v>0.838209479227618</v>
      </c>
      <c r="X1307" s="172">
        <v>0.908869247180738</v>
      </c>
      <c r="Y1307" s="172">
        <v>0.892771827078678</v>
      </c>
      <c r="Z1307" s="359">
        <v>0.92</v>
      </c>
      <c r="AA1307" s="359" t="s">
        <v>40</v>
      </c>
      <c r="AB1307" s="359" t="s">
        <v>40</v>
      </c>
      <c r="AC1307" s="359" t="s">
        <v>40</v>
      </c>
      <c r="AD1307" s="359">
        <v>0</v>
      </c>
      <c r="AE1307" s="359">
        <v>0.92</v>
      </c>
      <c r="AF1307" s="172">
        <v>0.995049504950495</v>
      </c>
      <c r="AG1307" s="172">
        <v>1</v>
      </c>
      <c r="AH1307" s="172">
        <v>0.995744680851064</v>
      </c>
      <c r="AI1307" s="172">
        <v>0.996840826245443</v>
      </c>
      <c r="AJ1307" s="359">
        <v>0.92</v>
      </c>
      <c r="AK1307" s="172">
        <v>0.950153846153846</v>
      </c>
      <c r="AL1307" s="172">
        <v>0.942656524283207</v>
      </c>
      <c r="AM1307" s="172">
        <v>0.978360256019506</v>
      </c>
      <c r="AN1307" s="172">
        <v>0.973328324567994</v>
      </c>
      <c r="AO1307" s="171">
        <v>0.99</v>
      </c>
      <c r="AP1307" s="361">
        <v>1</v>
      </c>
      <c r="AQ1307" s="361">
        <v>1</v>
      </c>
      <c r="AR1307" s="361">
        <v>1</v>
      </c>
      <c r="AS1307" s="362">
        <v>1</v>
      </c>
      <c r="AT1307" s="367">
        <v>0.0721861525408278</v>
      </c>
      <c r="AU1307" s="364">
        <v>0</v>
      </c>
      <c r="AV1307" s="365">
        <v>0</v>
      </c>
      <c r="AW1307" s="365">
        <v>0.166666666666667</v>
      </c>
      <c r="AX1307" s="365">
        <v>0.0524017467248908</v>
      </c>
      <c r="AY1307" s="145"/>
      <c r="AZ1307" s="143"/>
    </row>
    <row r="1308" spans="1:52">
      <c r="A1308" s="141"/>
      <c r="B1308" s="145"/>
      <c r="C1308" s="175" t="s">
        <v>1972</v>
      </c>
      <c r="D1308" s="169" t="s">
        <v>235</v>
      </c>
      <c r="E1308" s="169" t="s">
        <v>1973</v>
      </c>
      <c r="F1308" s="170" t="s">
        <v>2466</v>
      </c>
      <c r="G1308" s="198" t="s">
        <v>2467</v>
      </c>
      <c r="H1308" s="198" t="s">
        <v>2467</v>
      </c>
      <c r="I1308" s="198" t="s">
        <v>2467</v>
      </c>
      <c r="J1308" s="198" t="s">
        <v>2467</v>
      </c>
      <c r="K1308" s="171">
        <v>0.9</v>
      </c>
      <c r="L1308" s="172" t="s">
        <v>40</v>
      </c>
      <c r="M1308" s="172" t="s">
        <v>40</v>
      </c>
      <c r="N1308" s="173" t="s">
        <v>40</v>
      </c>
      <c r="O1308" s="173" t="s">
        <v>40</v>
      </c>
      <c r="P1308" s="359">
        <v>0.9</v>
      </c>
      <c r="Q1308" s="360" t="s">
        <v>40</v>
      </c>
      <c r="R1308" s="172" t="s">
        <v>40</v>
      </c>
      <c r="S1308" s="172" t="s">
        <v>40</v>
      </c>
      <c r="T1308" s="172">
        <v>1</v>
      </c>
      <c r="U1308" s="359">
        <v>0.9</v>
      </c>
      <c r="V1308" s="172" t="s">
        <v>40</v>
      </c>
      <c r="W1308" s="172" t="s">
        <v>40</v>
      </c>
      <c r="X1308" s="172" t="s">
        <v>40</v>
      </c>
      <c r="Y1308" s="172">
        <v>1</v>
      </c>
      <c r="Z1308" s="359">
        <v>0.92</v>
      </c>
      <c r="AA1308" s="359" t="s">
        <v>40</v>
      </c>
      <c r="AB1308" s="359" t="s">
        <v>40</v>
      </c>
      <c r="AC1308" s="359" t="s">
        <v>40</v>
      </c>
      <c r="AD1308" s="359">
        <v>1</v>
      </c>
      <c r="AE1308" s="359">
        <v>0.92</v>
      </c>
      <c r="AF1308" s="172">
        <v>1</v>
      </c>
      <c r="AG1308" s="172">
        <v>0.980392156862745</v>
      </c>
      <c r="AH1308" s="172">
        <v>0.990909090909091</v>
      </c>
      <c r="AI1308" s="172">
        <v>0.988455451075319</v>
      </c>
      <c r="AJ1308" s="359">
        <v>0.92</v>
      </c>
      <c r="AK1308" s="172" t="s">
        <v>40</v>
      </c>
      <c r="AL1308" s="172" t="s">
        <v>40</v>
      </c>
      <c r="AM1308" s="172" t="s">
        <v>40</v>
      </c>
      <c r="AN1308" s="172">
        <v>1</v>
      </c>
      <c r="AO1308" s="171">
        <v>0.99</v>
      </c>
      <c r="AP1308" s="361" t="s">
        <v>40</v>
      </c>
      <c r="AQ1308" s="361" t="s">
        <v>40</v>
      </c>
      <c r="AR1308" s="361" t="s">
        <v>40</v>
      </c>
      <c r="AS1308" s="362">
        <v>1</v>
      </c>
      <c r="AT1308" s="367">
        <v>0.0721861525408278</v>
      </c>
      <c r="AU1308" s="364">
        <v>0</v>
      </c>
      <c r="AV1308" s="365" t="s">
        <v>40</v>
      </c>
      <c r="AW1308" s="365" t="s">
        <v>40</v>
      </c>
      <c r="AX1308" s="365">
        <v>0</v>
      </c>
      <c r="AY1308" s="145"/>
      <c r="AZ1308" s="143"/>
    </row>
    <row r="1309" spans="1:52">
      <c r="A1309" s="141"/>
      <c r="B1309" s="145"/>
      <c r="C1309" s="175" t="s">
        <v>1972</v>
      </c>
      <c r="D1309" s="169" t="s">
        <v>26</v>
      </c>
      <c r="E1309" s="169" t="s">
        <v>1973</v>
      </c>
      <c r="F1309" s="170" t="s">
        <v>2468</v>
      </c>
      <c r="G1309" s="198" t="s">
        <v>2469</v>
      </c>
      <c r="H1309" s="198" t="s">
        <v>2469</v>
      </c>
      <c r="I1309" s="198" t="s">
        <v>2469</v>
      </c>
      <c r="J1309" s="198" t="s">
        <v>2469</v>
      </c>
      <c r="K1309" s="171">
        <v>0.9</v>
      </c>
      <c r="L1309" s="172">
        <v>0.96</v>
      </c>
      <c r="M1309" s="172">
        <v>1</v>
      </c>
      <c r="N1309" s="173">
        <v>1</v>
      </c>
      <c r="O1309" s="173">
        <v>0.967514124293785</v>
      </c>
      <c r="P1309" s="359">
        <v>0.9</v>
      </c>
      <c r="Q1309" s="360">
        <v>0.994764397905759</v>
      </c>
      <c r="R1309" s="172">
        <v>0.996750609260764</v>
      </c>
      <c r="S1309" s="172">
        <v>0.993675889328063</v>
      </c>
      <c r="T1309" s="172">
        <v>0.99458644186485</v>
      </c>
      <c r="U1309" s="359">
        <v>0.9</v>
      </c>
      <c r="V1309" s="172">
        <v>0.964223385689354</v>
      </c>
      <c r="W1309" s="172">
        <v>0.974004874086109</v>
      </c>
      <c r="X1309" s="172">
        <v>0.959683794466403</v>
      </c>
      <c r="Y1309" s="172">
        <v>0.964879204934148</v>
      </c>
      <c r="Z1309" s="359">
        <v>0.92</v>
      </c>
      <c r="AA1309" s="359">
        <v>0.95928338762215</v>
      </c>
      <c r="AB1309" s="359">
        <v>0.960578186596583</v>
      </c>
      <c r="AC1309" s="359">
        <v>0.96141975308642</v>
      </c>
      <c r="AD1309" s="359">
        <v>0.965350877192982</v>
      </c>
      <c r="AE1309" s="359">
        <v>0.92</v>
      </c>
      <c r="AF1309" s="172">
        <v>1</v>
      </c>
      <c r="AG1309" s="172">
        <v>1</v>
      </c>
      <c r="AH1309" s="172">
        <v>0.984848484848485</v>
      </c>
      <c r="AI1309" s="172">
        <v>0.991340206185567</v>
      </c>
      <c r="AJ1309" s="359">
        <v>0.92</v>
      </c>
      <c r="AK1309" s="172">
        <v>0.978409090909091</v>
      </c>
      <c r="AL1309" s="172">
        <v>0.978413654618474</v>
      </c>
      <c r="AM1309" s="172">
        <v>0.978044955567172</v>
      </c>
      <c r="AN1309" s="172">
        <v>0.982880361173815</v>
      </c>
      <c r="AO1309" s="171">
        <v>0.99</v>
      </c>
      <c r="AP1309" s="361">
        <v>1</v>
      </c>
      <c r="AQ1309" s="361">
        <v>1</v>
      </c>
      <c r="AR1309" s="361">
        <v>1</v>
      </c>
      <c r="AS1309" s="362">
        <v>1</v>
      </c>
      <c r="AT1309" s="367">
        <v>0.0721861525408278</v>
      </c>
      <c r="AU1309" s="364">
        <v>0.166666666666667</v>
      </c>
      <c r="AV1309" s="365">
        <v>0</v>
      </c>
      <c r="AW1309" s="365">
        <v>0</v>
      </c>
      <c r="AX1309" s="365">
        <v>0.055045871559633</v>
      </c>
      <c r="AY1309" s="145"/>
      <c r="AZ1309" s="143"/>
    </row>
    <row r="1310" spans="1:52">
      <c r="A1310" s="141"/>
      <c r="B1310" s="145"/>
      <c r="C1310" s="175" t="s">
        <v>1972</v>
      </c>
      <c r="D1310" s="169" t="s">
        <v>26</v>
      </c>
      <c r="E1310" s="169" t="s">
        <v>1973</v>
      </c>
      <c r="F1310" s="170" t="s">
        <v>2470</v>
      </c>
      <c r="G1310" s="198" t="s">
        <v>2471</v>
      </c>
      <c r="H1310" s="198" t="s">
        <v>2471</v>
      </c>
      <c r="I1310" s="198" t="s">
        <v>2471</v>
      </c>
      <c r="J1310" s="198" t="s">
        <v>2471</v>
      </c>
      <c r="K1310" s="171">
        <v>0.9</v>
      </c>
      <c r="L1310" s="172">
        <v>0.859649122807018</v>
      </c>
      <c r="M1310" s="172">
        <v>0.904761904761905</v>
      </c>
      <c r="N1310" s="173">
        <v>0.854545454545454</v>
      </c>
      <c r="O1310" s="173">
        <v>0.9265605875153</v>
      </c>
      <c r="P1310" s="359">
        <v>0.9</v>
      </c>
      <c r="Q1310" s="360">
        <v>0.981179953478537</v>
      </c>
      <c r="R1310" s="172">
        <v>0.96496953872933</v>
      </c>
      <c r="S1310" s="172">
        <v>0.969883490877116</v>
      </c>
      <c r="T1310" s="172">
        <v>0.979245527425553</v>
      </c>
      <c r="U1310" s="359">
        <v>0.9</v>
      </c>
      <c r="V1310" s="172">
        <v>0.924931275111017</v>
      </c>
      <c r="W1310" s="172">
        <v>0.948868581375109</v>
      </c>
      <c r="X1310" s="172">
        <v>0.923719498790943</v>
      </c>
      <c r="Y1310" s="172">
        <v>0.932619928323666</v>
      </c>
      <c r="Z1310" s="359">
        <v>0.92</v>
      </c>
      <c r="AA1310" s="359">
        <v>0</v>
      </c>
      <c r="AB1310" s="359" t="s">
        <v>40</v>
      </c>
      <c r="AC1310" s="359" t="s">
        <v>40</v>
      </c>
      <c r="AD1310" s="359">
        <v>0</v>
      </c>
      <c r="AE1310" s="359">
        <v>0.92</v>
      </c>
      <c r="AF1310" s="172">
        <v>1</v>
      </c>
      <c r="AG1310" s="172">
        <v>0.997175141242938</v>
      </c>
      <c r="AH1310" s="172">
        <v>0.993325917686318</v>
      </c>
      <c r="AI1310" s="172">
        <v>0.994762842179549</v>
      </c>
      <c r="AJ1310" s="359">
        <v>0.92</v>
      </c>
      <c r="AK1310" s="172">
        <v>0.9723044397463</v>
      </c>
      <c r="AL1310" s="172">
        <v>0.968450826805918</v>
      </c>
      <c r="AM1310" s="172">
        <v>0.984612002637942</v>
      </c>
      <c r="AN1310" s="172">
        <v>0.981584761191989</v>
      </c>
      <c r="AO1310" s="171">
        <v>0.99</v>
      </c>
      <c r="AP1310" s="361">
        <v>1</v>
      </c>
      <c r="AQ1310" s="361">
        <v>1</v>
      </c>
      <c r="AR1310" s="361">
        <v>1</v>
      </c>
      <c r="AS1310" s="362">
        <v>1</v>
      </c>
      <c r="AT1310" s="367">
        <v>0.0721861525408278</v>
      </c>
      <c r="AU1310" s="364">
        <v>0</v>
      </c>
      <c r="AV1310" s="365">
        <v>0</v>
      </c>
      <c r="AW1310" s="365">
        <v>0</v>
      </c>
      <c r="AX1310" s="365">
        <v>0.0403225806451613</v>
      </c>
      <c r="AY1310" s="145"/>
      <c r="AZ1310" s="143"/>
    </row>
    <row r="1311" spans="1:52">
      <c r="A1311" s="141"/>
      <c r="B1311" s="145"/>
      <c r="C1311" s="175" t="s">
        <v>1972</v>
      </c>
      <c r="D1311" s="169" t="s">
        <v>26</v>
      </c>
      <c r="E1311" s="169" t="s">
        <v>1973</v>
      </c>
      <c r="F1311" s="170" t="s">
        <v>2472</v>
      </c>
      <c r="G1311" s="198" t="s">
        <v>2473</v>
      </c>
      <c r="H1311" s="198" t="s">
        <v>2473</v>
      </c>
      <c r="I1311" s="198" t="s">
        <v>2473</v>
      </c>
      <c r="J1311" s="198" t="s">
        <v>2473</v>
      </c>
      <c r="K1311" s="171">
        <v>0.9</v>
      </c>
      <c r="L1311" s="172">
        <v>0.9375</v>
      </c>
      <c r="M1311" s="172">
        <v>0.933333333333333</v>
      </c>
      <c r="N1311" s="173">
        <v>0.91304347826087</v>
      </c>
      <c r="O1311" s="173">
        <v>0.927803379416283</v>
      </c>
      <c r="P1311" s="359">
        <v>0.9</v>
      </c>
      <c r="Q1311" s="360">
        <v>0.987251704713905</v>
      </c>
      <c r="R1311" s="172">
        <v>0.988754069251258</v>
      </c>
      <c r="S1311" s="172">
        <v>0.984796773192678</v>
      </c>
      <c r="T1311" s="172">
        <v>0.989935031453027</v>
      </c>
      <c r="U1311" s="359">
        <v>0.9</v>
      </c>
      <c r="V1311" s="172">
        <v>0.92321375630003</v>
      </c>
      <c r="W1311" s="172">
        <v>0.903521751997632</v>
      </c>
      <c r="X1311" s="172">
        <v>0.923363326093702</v>
      </c>
      <c r="Y1311" s="172">
        <v>0.939651438589254</v>
      </c>
      <c r="Z1311" s="359">
        <v>0.92</v>
      </c>
      <c r="AA1311" s="359" t="s">
        <v>40</v>
      </c>
      <c r="AB1311" s="359" t="s">
        <v>40</v>
      </c>
      <c r="AC1311" s="359" t="s">
        <v>40</v>
      </c>
      <c r="AD1311" s="359" t="s">
        <v>40</v>
      </c>
      <c r="AE1311" s="359">
        <v>0.92</v>
      </c>
      <c r="AF1311" s="172">
        <v>0.997245179063361</v>
      </c>
      <c r="AG1311" s="172">
        <v>0.982507288629738</v>
      </c>
      <c r="AH1311" s="172">
        <v>0.955678670360111</v>
      </c>
      <c r="AI1311" s="172">
        <v>0.953126273742561</v>
      </c>
      <c r="AJ1311" s="359">
        <v>0.92</v>
      </c>
      <c r="AK1311" s="172">
        <v>0.94752445893863</v>
      </c>
      <c r="AL1311" s="172">
        <v>0.963598697839598</v>
      </c>
      <c r="AM1311" s="172">
        <v>0.968973006515669</v>
      </c>
      <c r="AN1311" s="172">
        <v>0.979261841169009</v>
      </c>
      <c r="AO1311" s="171">
        <v>0.99</v>
      </c>
      <c r="AP1311" s="361">
        <v>1</v>
      </c>
      <c r="AQ1311" s="361">
        <v>1</v>
      </c>
      <c r="AR1311" s="361">
        <v>1</v>
      </c>
      <c r="AS1311" s="362">
        <v>1</v>
      </c>
      <c r="AT1311" s="367">
        <v>0.0721861525408278</v>
      </c>
      <c r="AU1311" s="364">
        <v>0</v>
      </c>
      <c r="AV1311" s="365">
        <v>0</v>
      </c>
      <c r="AW1311" s="365">
        <v>0.0833333333333333</v>
      </c>
      <c r="AX1311" s="365">
        <v>0.0348837209302326</v>
      </c>
      <c r="AY1311" s="145"/>
      <c r="AZ1311" s="143"/>
    </row>
    <row r="1312" spans="1:52">
      <c r="A1312" s="141"/>
      <c r="B1312" s="145"/>
      <c r="C1312" s="175" t="s">
        <v>1972</v>
      </c>
      <c r="D1312" s="169" t="s">
        <v>26</v>
      </c>
      <c r="E1312" s="169" t="s">
        <v>1973</v>
      </c>
      <c r="F1312" s="170" t="s">
        <v>2474</v>
      </c>
      <c r="G1312" s="198" t="s">
        <v>2475</v>
      </c>
      <c r="H1312" s="198" t="s">
        <v>2475</v>
      </c>
      <c r="I1312" s="198" t="s">
        <v>2475</v>
      </c>
      <c r="J1312" s="198" t="s">
        <v>2475</v>
      </c>
      <c r="K1312" s="171">
        <v>0.9</v>
      </c>
      <c r="L1312" s="172">
        <v>0.96969696969697</v>
      </c>
      <c r="M1312" s="172">
        <v>0.882352941176471</v>
      </c>
      <c r="N1312" s="173">
        <v>0.941176470588235</v>
      </c>
      <c r="O1312" s="173">
        <v>0.955486542443064</v>
      </c>
      <c r="P1312" s="359">
        <v>0.9</v>
      </c>
      <c r="Q1312" s="360">
        <v>0.98037518037518</v>
      </c>
      <c r="R1312" s="172">
        <v>0.977898879806237</v>
      </c>
      <c r="S1312" s="172">
        <v>0.984757919904363</v>
      </c>
      <c r="T1312" s="172">
        <v>0.98463687150838</v>
      </c>
      <c r="U1312" s="359">
        <v>0.9</v>
      </c>
      <c r="V1312" s="172">
        <v>0.93015873015873</v>
      </c>
      <c r="W1312" s="172">
        <v>0.958219800181653</v>
      </c>
      <c r="X1312" s="172">
        <v>0.956066945606695</v>
      </c>
      <c r="Y1312" s="172">
        <v>0.949399958617836</v>
      </c>
      <c r="Z1312" s="359">
        <v>0.92</v>
      </c>
      <c r="AA1312" s="359" t="s">
        <v>40</v>
      </c>
      <c r="AB1312" s="359" t="s">
        <v>40</v>
      </c>
      <c r="AC1312" s="359" t="s">
        <v>40</v>
      </c>
      <c r="AD1312" s="359">
        <v>0</v>
      </c>
      <c r="AE1312" s="359">
        <v>0.92</v>
      </c>
      <c r="AF1312" s="172">
        <v>0.995951417004049</v>
      </c>
      <c r="AG1312" s="172">
        <v>0.997987927565392</v>
      </c>
      <c r="AH1312" s="172">
        <v>0.994475138121547</v>
      </c>
      <c r="AI1312" s="172">
        <v>0.995776604612392</v>
      </c>
      <c r="AJ1312" s="359">
        <v>0.92</v>
      </c>
      <c r="AK1312" s="172">
        <v>0.973160173160173</v>
      </c>
      <c r="AL1312" s="172">
        <v>0.971238268240993</v>
      </c>
      <c r="AM1312" s="172">
        <v>0.982964734010759</v>
      </c>
      <c r="AN1312" s="172">
        <v>0.983054179038082</v>
      </c>
      <c r="AO1312" s="171">
        <v>0.99</v>
      </c>
      <c r="AP1312" s="361">
        <v>1</v>
      </c>
      <c r="AQ1312" s="361">
        <v>1</v>
      </c>
      <c r="AR1312" s="361">
        <v>1</v>
      </c>
      <c r="AS1312" s="362">
        <v>1</v>
      </c>
      <c r="AT1312" s="367">
        <v>0.0721861525408278</v>
      </c>
      <c r="AU1312" s="364">
        <v>0</v>
      </c>
      <c r="AV1312" s="365">
        <v>0.111111111111111</v>
      </c>
      <c r="AW1312" s="365">
        <v>0.0909090909090909</v>
      </c>
      <c r="AX1312" s="365">
        <v>0.0479233226837061</v>
      </c>
      <c r="AY1312" s="145"/>
      <c r="AZ1312" s="143"/>
    </row>
    <row r="1313" spans="1:52">
      <c r="A1313" s="141"/>
      <c r="B1313" s="145"/>
      <c r="C1313" s="175" t="s">
        <v>1972</v>
      </c>
      <c r="D1313" s="169" t="s">
        <v>26</v>
      </c>
      <c r="E1313" s="169" t="s">
        <v>1973</v>
      </c>
      <c r="F1313" s="170" t="s">
        <v>2476</v>
      </c>
      <c r="G1313" s="198" t="s">
        <v>2477</v>
      </c>
      <c r="H1313" s="198" t="s">
        <v>2477</v>
      </c>
      <c r="I1313" s="198" t="s">
        <v>2477</v>
      </c>
      <c r="J1313" s="198" t="s">
        <v>2477</v>
      </c>
      <c r="K1313" s="171">
        <v>0.9</v>
      </c>
      <c r="L1313" s="172">
        <v>0.928571428571429</v>
      </c>
      <c r="M1313" s="172">
        <v>0.958333333333333</v>
      </c>
      <c r="N1313" s="173">
        <v>1</v>
      </c>
      <c r="O1313" s="173">
        <v>0.948787061994609</v>
      </c>
      <c r="P1313" s="359">
        <v>0.9</v>
      </c>
      <c r="Q1313" s="360">
        <v>0.982296867907399</v>
      </c>
      <c r="R1313" s="172">
        <v>0.987810383747178</v>
      </c>
      <c r="S1313" s="172">
        <v>0.985474353154789</v>
      </c>
      <c r="T1313" s="172">
        <v>0.983108578860177</v>
      </c>
      <c r="U1313" s="359">
        <v>0.9</v>
      </c>
      <c r="V1313" s="172">
        <v>0.934180662732637</v>
      </c>
      <c r="W1313" s="172">
        <v>0.865914221218962</v>
      </c>
      <c r="X1313" s="172">
        <v>0.929187471629596</v>
      </c>
      <c r="Y1313" s="172">
        <v>0.924228583814581</v>
      </c>
      <c r="Z1313" s="359">
        <v>0.92</v>
      </c>
      <c r="AA1313" s="359" t="s">
        <v>40</v>
      </c>
      <c r="AB1313" s="359" t="s">
        <v>40</v>
      </c>
      <c r="AC1313" s="359" t="s">
        <v>40</v>
      </c>
      <c r="AD1313" s="359" t="s">
        <v>40</v>
      </c>
      <c r="AE1313" s="359">
        <v>0.92</v>
      </c>
      <c r="AF1313" s="172">
        <v>1</v>
      </c>
      <c r="AG1313" s="172">
        <v>0.976047904191617</v>
      </c>
      <c r="AH1313" s="172">
        <v>0.993055555555556</v>
      </c>
      <c r="AI1313" s="172">
        <v>0.990228850604268</v>
      </c>
      <c r="AJ1313" s="359">
        <v>0.92</v>
      </c>
      <c r="AK1313" s="172">
        <v>0.945074897866546</v>
      </c>
      <c r="AL1313" s="172">
        <v>0.937697516930023</v>
      </c>
      <c r="AM1313" s="172">
        <v>0.964593735814798</v>
      </c>
      <c r="AN1313" s="172">
        <v>0.967362863645512</v>
      </c>
      <c r="AO1313" s="171">
        <v>0.99</v>
      </c>
      <c r="AP1313" s="361">
        <v>1</v>
      </c>
      <c r="AQ1313" s="361">
        <v>1</v>
      </c>
      <c r="AR1313" s="361">
        <v>1</v>
      </c>
      <c r="AS1313" s="362">
        <v>1</v>
      </c>
      <c r="AT1313" s="367">
        <v>0.0721861525408278</v>
      </c>
      <c r="AU1313" s="364">
        <v>0</v>
      </c>
      <c r="AV1313" s="365">
        <v>0</v>
      </c>
      <c r="AW1313" s="365">
        <v>0</v>
      </c>
      <c r="AX1313" s="365">
        <v>0.0386473429951691</v>
      </c>
      <c r="AY1313" s="145"/>
      <c r="AZ1313" s="143"/>
    </row>
    <row r="1314" spans="1:52">
      <c r="A1314" s="141"/>
      <c r="B1314" s="145"/>
      <c r="C1314" s="175" t="s">
        <v>1972</v>
      </c>
      <c r="D1314" s="169" t="s">
        <v>26</v>
      </c>
      <c r="E1314" s="169" t="s">
        <v>1973</v>
      </c>
      <c r="F1314" s="170" t="s">
        <v>2478</v>
      </c>
      <c r="G1314" s="198" t="s">
        <v>2479</v>
      </c>
      <c r="H1314" s="198" t="s">
        <v>2479</v>
      </c>
      <c r="I1314" s="198" t="s">
        <v>2479</v>
      </c>
      <c r="J1314" s="198" t="s">
        <v>2479</v>
      </c>
      <c r="K1314" s="171">
        <v>0.9</v>
      </c>
      <c r="L1314" s="172">
        <v>0.95</v>
      </c>
      <c r="M1314" s="172">
        <v>0.948717948717949</v>
      </c>
      <c r="N1314" s="173">
        <v>0.923076923076923</v>
      </c>
      <c r="O1314" s="173">
        <v>0.953508771929825</v>
      </c>
      <c r="P1314" s="359">
        <v>0.9</v>
      </c>
      <c r="Q1314" s="360">
        <v>0.981386392811297</v>
      </c>
      <c r="R1314" s="172">
        <v>0.982362728785358</v>
      </c>
      <c r="S1314" s="172">
        <v>0.959759971761384</v>
      </c>
      <c r="T1314" s="172">
        <v>0.964468486263243</v>
      </c>
      <c r="U1314" s="359">
        <v>0.9</v>
      </c>
      <c r="V1314" s="172">
        <v>0.908536585365854</v>
      </c>
      <c r="W1314" s="172">
        <v>0.93910149750416</v>
      </c>
      <c r="X1314" s="172">
        <v>0.916696081891987</v>
      </c>
      <c r="Y1314" s="172">
        <v>0.929509337403484</v>
      </c>
      <c r="Z1314" s="359">
        <v>0.92</v>
      </c>
      <c r="AA1314" s="359" t="s">
        <v>40</v>
      </c>
      <c r="AB1314" s="359" t="s">
        <v>40</v>
      </c>
      <c r="AC1314" s="359" t="s">
        <v>40</v>
      </c>
      <c r="AD1314" s="359" t="s">
        <v>40</v>
      </c>
      <c r="AE1314" s="359">
        <v>0.92</v>
      </c>
      <c r="AF1314" s="172">
        <v>0.995381062355658</v>
      </c>
      <c r="AG1314" s="172">
        <v>0.981949458483754</v>
      </c>
      <c r="AH1314" s="172">
        <v>0.997198879551821</v>
      </c>
      <c r="AI1314" s="172">
        <v>0.990148773622839</v>
      </c>
      <c r="AJ1314" s="359">
        <v>0.92</v>
      </c>
      <c r="AK1314" s="172">
        <v>0.956996148908858</v>
      </c>
      <c r="AL1314" s="172">
        <v>0.95873544093178</v>
      </c>
      <c r="AM1314" s="172">
        <v>0.963642781503706</v>
      </c>
      <c r="AN1314" s="172">
        <v>0.970629825821512</v>
      </c>
      <c r="AO1314" s="171">
        <v>0.99</v>
      </c>
      <c r="AP1314" s="361">
        <v>1</v>
      </c>
      <c r="AQ1314" s="361">
        <v>1</v>
      </c>
      <c r="AR1314" s="361">
        <v>1</v>
      </c>
      <c r="AS1314" s="362">
        <v>1</v>
      </c>
      <c r="AT1314" s="367">
        <v>0.0721861525408278</v>
      </c>
      <c r="AU1314" s="364">
        <v>0.0714285714285714</v>
      </c>
      <c r="AV1314" s="365">
        <v>0</v>
      </c>
      <c r="AW1314" s="365">
        <v>0</v>
      </c>
      <c r="AX1314" s="365">
        <v>0.0616740088105727</v>
      </c>
      <c r="AY1314" s="145"/>
      <c r="AZ1314" s="143"/>
    </row>
    <row r="1315" spans="1:52">
      <c r="A1315" s="141"/>
      <c r="B1315" s="145"/>
      <c r="C1315" s="175" t="s">
        <v>1972</v>
      </c>
      <c r="D1315" s="169" t="s">
        <v>26</v>
      </c>
      <c r="E1315" s="169" t="s">
        <v>1973</v>
      </c>
      <c r="F1315" s="170" t="s">
        <v>2480</v>
      </c>
      <c r="G1315" s="198" t="s">
        <v>2481</v>
      </c>
      <c r="H1315" s="198" t="s">
        <v>2481</v>
      </c>
      <c r="I1315" s="198" t="s">
        <v>2481</v>
      </c>
      <c r="J1315" s="198" t="s">
        <v>2481</v>
      </c>
      <c r="K1315" s="171">
        <v>0.9</v>
      </c>
      <c r="L1315" s="172">
        <v>0.91304347826087</v>
      </c>
      <c r="M1315" s="172">
        <v>0.9</v>
      </c>
      <c r="N1315" s="173">
        <v>0.956521739130435</v>
      </c>
      <c r="O1315" s="173">
        <v>0.944525547445256</v>
      </c>
      <c r="P1315" s="359">
        <v>0.9</v>
      </c>
      <c r="Q1315" s="360">
        <v>0.992252681764005</v>
      </c>
      <c r="R1315" s="172">
        <v>0.991161616161616</v>
      </c>
      <c r="S1315" s="172">
        <v>0.976786805131338</v>
      </c>
      <c r="T1315" s="172">
        <v>0.986705995616461</v>
      </c>
      <c r="U1315" s="359">
        <v>0.9</v>
      </c>
      <c r="V1315" s="172">
        <v>0.899880810488677</v>
      </c>
      <c r="W1315" s="172">
        <v>0.952651515151515</v>
      </c>
      <c r="X1315" s="172">
        <v>0.908979841172877</v>
      </c>
      <c r="Y1315" s="172">
        <v>0.943730924435158</v>
      </c>
      <c r="Z1315" s="359">
        <v>0.92</v>
      </c>
      <c r="AA1315" s="359" t="s">
        <v>40</v>
      </c>
      <c r="AB1315" s="359" t="s">
        <v>40</v>
      </c>
      <c r="AC1315" s="359">
        <v>1</v>
      </c>
      <c r="AD1315" s="359">
        <v>1</v>
      </c>
      <c r="AE1315" s="359">
        <v>0.92</v>
      </c>
      <c r="AF1315" s="172">
        <v>1</v>
      </c>
      <c r="AG1315" s="172">
        <v>0.992307692307692</v>
      </c>
      <c r="AH1315" s="172">
        <v>0.993710691823899</v>
      </c>
      <c r="AI1315" s="172">
        <v>0.991744436468055</v>
      </c>
      <c r="AJ1315" s="359">
        <v>0.92</v>
      </c>
      <c r="AK1315" s="172">
        <v>0.954707985697259</v>
      </c>
      <c r="AL1315" s="172">
        <v>0.965909090909091</v>
      </c>
      <c r="AM1315" s="172">
        <v>0.968864468864469</v>
      </c>
      <c r="AN1315" s="172">
        <v>0.981257681278165</v>
      </c>
      <c r="AO1315" s="171">
        <v>0.99</v>
      </c>
      <c r="AP1315" s="361">
        <v>1</v>
      </c>
      <c r="AQ1315" s="361">
        <v>1</v>
      </c>
      <c r="AR1315" s="361">
        <v>1</v>
      </c>
      <c r="AS1315" s="362">
        <v>1</v>
      </c>
      <c r="AT1315" s="367">
        <v>0.0721861525408278</v>
      </c>
      <c r="AU1315" s="364">
        <v>0.285714285714286</v>
      </c>
      <c r="AV1315" s="365">
        <v>0.166666666666667</v>
      </c>
      <c r="AW1315" s="365">
        <v>0</v>
      </c>
      <c r="AX1315" s="365">
        <v>0.064327485380117</v>
      </c>
      <c r="AY1315" s="145"/>
      <c r="AZ1315" s="143"/>
    </row>
    <row r="1316" spans="1:52">
      <c r="A1316" s="141"/>
      <c r="B1316" s="145"/>
      <c r="C1316" s="175" t="s">
        <v>1972</v>
      </c>
      <c r="D1316" s="169" t="s">
        <v>26</v>
      </c>
      <c r="E1316" s="169" t="s">
        <v>1973</v>
      </c>
      <c r="F1316" s="170" t="s">
        <v>2482</v>
      </c>
      <c r="G1316" s="198" t="s">
        <v>2483</v>
      </c>
      <c r="H1316" s="198" t="s">
        <v>2483</v>
      </c>
      <c r="I1316" s="198" t="s">
        <v>2483</v>
      </c>
      <c r="J1316" s="198" t="s">
        <v>2483</v>
      </c>
      <c r="K1316" s="171">
        <v>0.9</v>
      </c>
      <c r="L1316" s="172">
        <v>1</v>
      </c>
      <c r="M1316" s="172">
        <v>1</v>
      </c>
      <c r="N1316" s="173">
        <v>0.956521739130435</v>
      </c>
      <c r="O1316" s="173">
        <v>0.992163009404389</v>
      </c>
      <c r="P1316" s="359">
        <v>0.9</v>
      </c>
      <c r="Q1316" s="360">
        <v>0.994409503843466</v>
      </c>
      <c r="R1316" s="172">
        <v>0.991251682368775</v>
      </c>
      <c r="S1316" s="172">
        <v>0.996774193548387</v>
      </c>
      <c r="T1316" s="172">
        <v>0.991030246842044</v>
      </c>
      <c r="U1316" s="359">
        <v>0.9</v>
      </c>
      <c r="V1316" s="172">
        <v>0.947589098532495</v>
      </c>
      <c r="W1316" s="172">
        <v>0.942126514131898</v>
      </c>
      <c r="X1316" s="172">
        <v>0.967096774193548</v>
      </c>
      <c r="Y1316" s="172">
        <v>0.962962104531232</v>
      </c>
      <c r="Z1316" s="359">
        <v>0.92</v>
      </c>
      <c r="AA1316" s="359" t="s">
        <v>40</v>
      </c>
      <c r="AB1316" s="359" t="s">
        <v>40</v>
      </c>
      <c r="AC1316" s="359" t="s">
        <v>40</v>
      </c>
      <c r="AD1316" s="359" t="s">
        <v>40</v>
      </c>
      <c r="AE1316" s="359">
        <v>0.92</v>
      </c>
      <c r="AF1316" s="172">
        <v>1</v>
      </c>
      <c r="AG1316" s="172">
        <v>0.997787610619469</v>
      </c>
      <c r="AH1316" s="172">
        <v>1</v>
      </c>
      <c r="AI1316" s="172">
        <v>0.998474129560272</v>
      </c>
      <c r="AJ1316" s="359">
        <v>0.92</v>
      </c>
      <c r="AK1316" s="172">
        <v>0.978336827393431</v>
      </c>
      <c r="AL1316" s="172">
        <v>0.97442799461642</v>
      </c>
      <c r="AM1316" s="172">
        <v>0.98258064516129</v>
      </c>
      <c r="AN1316" s="172">
        <v>0.983845173252984</v>
      </c>
      <c r="AO1316" s="171">
        <v>0.99</v>
      </c>
      <c r="AP1316" s="361">
        <v>1</v>
      </c>
      <c r="AQ1316" s="361">
        <v>1</v>
      </c>
      <c r="AR1316" s="361">
        <v>1</v>
      </c>
      <c r="AS1316" s="362">
        <v>1</v>
      </c>
      <c r="AT1316" s="367">
        <v>0.0721861525408278</v>
      </c>
      <c r="AU1316" s="364">
        <v>0.5</v>
      </c>
      <c r="AV1316" s="365">
        <v>0</v>
      </c>
      <c r="AW1316" s="365">
        <v>0</v>
      </c>
      <c r="AX1316" s="365">
        <v>0.032967032967033</v>
      </c>
      <c r="AY1316" s="145"/>
      <c r="AZ1316" s="143"/>
    </row>
    <row r="1317" spans="1:52">
      <c r="A1317" s="141"/>
      <c r="B1317" s="145"/>
      <c r="C1317" s="175" t="s">
        <v>1972</v>
      </c>
      <c r="D1317" s="169" t="s">
        <v>26</v>
      </c>
      <c r="E1317" s="169" t="s">
        <v>1973</v>
      </c>
      <c r="F1317" s="170" t="s">
        <v>2484</v>
      </c>
      <c r="G1317" s="198" t="s">
        <v>2485</v>
      </c>
      <c r="H1317" s="198" t="s">
        <v>2485</v>
      </c>
      <c r="I1317" s="198" t="s">
        <v>2485</v>
      </c>
      <c r="J1317" s="198" t="s">
        <v>2485</v>
      </c>
      <c r="K1317" s="171">
        <v>0.9</v>
      </c>
      <c r="L1317" s="172">
        <v>0.925925925925926</v>
      </c>
      <c r="M1317" s="172">
        <v>0.884615384615385</v>
      </c>
      <c r="N1317" s="173">
        <v>0.91304347826087</v>
      </c>
      <c r="O1317" s="173">
        <v>0.940594059405941</v>
      </c>
      <c r="P1317" s="359">
        <v>0.9</v>
      </c>
      <c r="Q1317" s="360">
        <v>0.990471653168175</v>
      </c>
      <c r="R1317" s="172">
        <v>0.991592482690406</v>
      </c>
      <c r="S1317" s="172">
        <v>0.936286709805874</v>
      </c>
      <c r="T1317" s="172">
        <v>0.978434360814775</v>
      </c>
      <c r="U1317" s="359">
        <v>0.9</v>
      </c>
      <c r="V1317" s="172">
        <v>0.807527393997141</v>
      </c>
      <c r="W1317" s="172">
        <v>0.801681503461919</v>
      </c>
      <c r="X1317" s="172">
        <v>0.717272274763564</v>
      </c>
      <c r="Y1317" s="172">
        <v>0.800566999328122</v>
      </c>
      <c r="Z1317" s="359">
        <v>0.92</v>
      </c>
      <c r="AA1317" s="359" t="s">
        <v>40</v>
      </c>
      <c r="AB1317" s="359" t="s">
        <v>40</v>
      </c>
      <c r="AC1317" s="359" t="s">
        <v>40</v>
      </c>
      <c r="AD1317" s="359" t="s">
        <v>40</v>
      </c>
      <c r="AE1317" s="359">
        <v>0.92</v>
      </c>
      <c r="AF1317" s="172">
        <v>0.979591836734694</v>
      </c>
      <c r="AG1317" s="172">
        <v>1</v>
      </c>
      <c r="AH1317" s="172">
        <v>0.977272727272727</v>
      </c>
      <c r="AI1317" s="172">
        <v>0.970432145564822</v>
      </c>
      <c r="AJ1317" s="359">
        <v>0.92</v>
      </c>
      <c r="AK1317" s="172">
        <v>0.96141019533111</v>
      </c>
      <c r="AL1317" s="172">
        <v>0.959940652818991</v>
      </c>
      <c r="AM1317" s="172">
        <v>0.944748631159781</v>
      </c>
      <c r="AN1317" s="172">
        <v>0.97507497173197</v>
      </c>
      <c r="AO1317" s="171">
        <v>0.99</v>
      </c>
      <c r="AP1317" s="361">
        <v>1</v>
      </c>
      <c r="AQ1317" s="361">
        <v>1</v>
      </c>
      <c r="AR1317" s="361">
        <v>1</v>
      </c>
      <c r="AS1317" s="362">
        <v>1</v>
      </c>
      <c r="AT1317" s="367">
        <v>0.0721861525408278</v>
      </c>
      <c r="AU1317" s="364">
        <v>0</v>
      </c>
      <c r="AV1317" s="365">
        <v>0</v>
      </c>
      <c r="AW1317" s="365">
        <v>0</v>
      </c>
      <c r="AX1317" s="365">
        <v>0.0451612903225806</v>
      </c>
      <c r="AY1317" s="145"/>
      <c r="AZ1317" s="143"/>
    </row>
    <row r="1318" spans="1:52">
      <c r="A1318" s="141"/>
      <c r="B1318" s="145"/>
      <c r="C1318" s="175" t="s">
        <v>1972</v>
      </c>
      <c r="D1318" s="169" t="s">
        <v>26</v>
      </c>
      <c r="E1318" s="169" t="s">
        <v>1973</v>
      </c>
      <c r="F1318" s="170" t="s">
        <v>2486</v>
      </c>
      <c r="G1318" s="198" t="s">
        <v>2487</v>
      </c>
      <c r="H1318" s="198" t="s">
        <v>2487</v>
      </c>
      <c r="I1318" s="198" t="s">
        <v>2487</v>
      </c>
      <c r="J1318" s="198" t="s">
        <v>2487</v>
      </c>
      <c r="K1318" s="171">
        <v>0.9</v>
      </c>
      <c r="L1318" s="172">
        <v>0.827586206896552</v>
      </c>
      <c r="M1318" s="172">
        <v>0.92</v>
      </c>
      <c r="N1318" s="173">
        <v>0.925925925925926</v>
      </c>
      <c r="O1318" s="173">
        <v>0.903485254691689</v>
      </c>
      <c r="P1318" s="359">
        <v>0.9</v>
      </c>
      <c r="Q1318" s="360">
        <v>0.977947413061917</v>
      </c>
      <c r="R1318" s="172">
        <v>0.950573698146514</v>
      </c>
      <c r="S1318" s="172">
        <v>0.982670744138634</v>
      </c>
      <c r="T1318" s="172">
        <v>0.974550492425383</v>
      </c>
      <c r="U1318" s="359">
        <v>0.9</v>
      </c>
      <c r="V1318" s="172">
        <v>0.919423240033927</v>
      </c>
      <c r="W1318" s="172">
        <v>0.908208296557811</v>
      </c>
      <c r="X1318" s="172">
        <v>0.937818552497452</v>
      </c>
      <c r="Y1318" s="172">
        <v>0.931933861398066</v>
      </c>
      <c r="Z1318" s="359">
        <v>0.92</v>
      </c>
      <c r="AA1318" s="359">
        <v>0.948682385575589</v>
      </c>
      <c r="AB1318" s="359">
        <v>0.954911433172303</v>
      </c>
      <c r="AC1318" s="359">
        <v>0.952112676056338</v>
      </c>
      <c r="AD1318" s="359">
        <v>0.966139731362001</v>
      </c>
      <c r="AE1318" s="359">
        <v>0.92</v>
      </c>
      <c r="AF1318" s="172">
        <v>0.997041420118343</v>
      </c>
      <c r="AG1318" s="172">
        <v>0.998491704374057</v>
      </c>
      <c r="AH1318" s="172">
        <v>0.992502883506344</v>
      </c>
      <c r="AI1318" s="172">
        <v>0.991398749645553</v>
      </c>
      <c r="AJ1318" s="359">
        <v>0.92</v>
      </c>
      <c r="AK1318" s="172">
        <v>0.962631578947368</v>
      </c>
      <c r="AL1318" s="172">
        <v>0.967157894736842</v>
      </c>
      <c r="AM1318" s="172">
        <v>0.966764418377322</v>
      </c>
      <c r="AN1318" s="172">
        <v>0.975295618081907</v>
      </c>
      <c r="AO1318" s="171">
        <v>0.99</v>
      </c>
      <c r="AP1318" s="361">
        <v>1</v>
      </c>
      <c r="AQ1318" s="361">
        <v>1</v>
      </c>
      <c r="AR1318" s="361">
        <v>1</v>
      </c>
      <c r="AS1318" s="362">
        <v>1</v>
      </c>
      <c r="AT1318" s="367">
        <v>0.0721861525408278</v>
      </c>
      <c r="AU1318" s="364">
        <v>0.2</v>
      </c>
      <c r="AV1318" s="365">
        <v>0</v>
      </c>
      <c r="AW1318" s="365">
        <v>0</v>
      </c>
      <c r="AX1318" s="365">
        <v>0.0686695278969957</v>
      </c>
      <c r="AY1318" s="145"/>
      <c r="AZ1318" s="143"/>
    </row>
    <row r="1319" spans="1:52">
      <c r="A1319" s="141"/>
      <c r="B1319" s="145"/>
      <c r="C1319" s="175" t="s">
        <v>1972</v>
      </c>
      <c r="D1319" s="169" t="s">
        <v>26</v>
      </c>
      <c r="E1319" s="169" t="s">
        <v>1973</v>
      </c>
      <c r="F1319" s="170" t="s">
        <v>2488</v>
      </c>
      <c r="G1319" s="198" t="s">
        <v>2489</v>
      </c>
      <c r="H1319" s="198" t="s">
        <v>2489</v>
      </c>
      <c r="I1319" s="198" t="s">
        <v>2489</v>
      </c>
      <c r="J1319" s="198" t="s">
        <v>2489</v>
      </c>
      <c r="K1319" s="171">
        <v>0.9</v>
      </c>
      <c r="L1319" s="172">
        <v>0.916666666666667</v>
      </c>
      <c r="M1319" s="172">
        <v>0.916666666666667</v>
      </c>
      <c r="N1319" s="173">
        <v>0.944444444444444</v>
      </c>
      <c r="O1319" s="173">
        <v>0.93491124260355</v>
      </c>
      <c r="P1319" s="359">
        <v>0.9</v>
      </c>
      <c r="Q1319" s="360">
        <v>0.950340136054422</v>
      </c>
      <c r="R1319" s="172">
        <v>0.994776552524666</v>
      </c>
      <c r="S1319" s="172">
        <v>0.94668400520156</v>
      </c>
      <c r="T1319" s="172">
        <v>0.944004597114034</v>
      </c>
      <c r="U1319" s="359">
        <v>0.9</v>
      </c>
      <c r="V1319" s="172">
        <v>0.950340136054422</v>
      </c>
      <c r="W1319" s="172">
        <v>0.950667440510737</v>
      </c>
      <c r="X1319" s="172">
        <v>0.96553966189857</v>
      </c>
      <c r="Y1319" s="172">
        <v>0.959072915336483</v>
      </c>
      <c r="Z1319" s="359">
        <v>0.92</v>
      </c>
      <c r="AA1319" s="359">
        <v>0.952577319587629</v>
      </c>
      <c r="AB1319" s="359">
        <v>0.955233291298865</v>
      </c>
      <c r="AC1319" s="359">
        <v>0.968390804597701</v>
      </c>
      <c r="AD1319" s="359">
        <v>0.976340772404195</v>
      </c>
      <c r="AE1319" s="359">
        <v>0.92</v>
      </c>
      <c r="AF1319" s="172">
        <v>0.9975</v>
      </c>
      <c r="AG1319" s="172">
        <v>0.997542997542998</v>
      </c>
      <c r="AH1319" s="172">
        <v>1</v>
      </c>
      <c r="AI1319" s="172">
        <v>0.996955681751654</v>
      </c>
      <c r="AJ1319" s="359">
        <v>0.92</v>
      </c>
      <c r="AK1319" s="172">
        <v>0.974180327868852</v>
      </c>
      <c r="AL1319" s="172">
        <v>0.971592626171049</v>
      </c>
      <c r="AM1319" s="172">
        <v>0.98122866894198</v>
      </c>
      <c r="AN1319" s="172">
        <v>0.984742712381214</v>
      </c>
      <c r="AO1319" s="171">
        <v>0.99</v>
      </c>
      <c r="AP1319" s="361">
        <v>1</v>
      </c>
      <c r="AQ1319" s="361">
        <v>1</v>
      </c>
      <c r="AR1319" s="361">
        <v>1</v>
      </c>
      <c r="AS1319" s="362">
        <v>1</v>
      </c>
      <c r="AT1319" s="367">
        <v>0.0721861525408278</v>
      </c>
      <c r="AU1319" s="364">
        <v>0.1</v>
      </c>
      <c r="AV1319" s="365">
        <v>0.0176991150442478</v>
      </c>
      <c r="AW1319" s="365">
        <v>0.0185185185185185</v>
      </c>
      <c r="AX1319" s="365">
        <v>0.0249307479224377</v>
      </c>
      <c r="AY1319" s="145"/>
      <c r="AZ1319" s="143"/>
    </row>
    <row r="1320" spans="1:52">
      <c r="A1320" s="141"/>
      <c r="B1320" s="145"/>
      <c r="C1320" s="175" t="s">
        <v>1972</v>
      </c>
      <c r="D1320" s="169" t="s">
        <v>26</v>
      </c>
      <c r="E1320" s="169" t="s">
        <v>1973</v>
      </c>
      <c r="F1320" s="170" t="s">
        <v>2490</v>
      </c>
      <c r="G1320" s="198" t="s">
        <v>2491</v>
      </c>
      <c r="H1320" s="198" t="s">
        <v>2491</v>
      </c>
      <c r="I1320" s="198" t="s">
        <v>2491</v>
      </c>
      <c r="J1320" s="198" t="s">
        <v>2491</v>
      </c>
      <c r="K1320" s="171">
        <v>0.9</v>
      </c>
      <c r="L1320" s="172">
        <v>0.924528301886792</v>
      </c>
      <c r="M1320" s="172">
        <v>0.886792452830189</v>
      </c>
      <c r="N1320" s="173">
        <v>0.928571428571429</v>
      </c>
      <c r="O1320" s="173">
        <v>0.926165803108808</v>
      </c>
      <c r="P1320" s="359">
        <v>0.9</v>
      </c>
      <c r="Q1320" s="360">
        <v>0.94578313253012</v>
      </c>
      <c r="R1320" s="172">
        <v>0.951709169831796</v>
      </c>
      <c r="S1320" s="172">
        <v>0.920624151967436</v>
      </c>
      <c r="T1320" s="172">
        <v>0.946063570591627</v>
      </c>
      <c r="U1320" s="359">
        <v>0.9</v>
      </c>
      <c r="V1320" s="172">
        <v>0.901204819277108</v>
      </c>
      <c r="W1320" s="172">
        <v>0.886055344546934</v>
      </c>
      <c r="X1320" s="172">
        <v>0.89280868385346</v>
      </c>
      <c r="Y1320" s="172">
        <v>0.894656573734819</v>
      </c>
      <c r="Z1320" s="359">
        <v>0.92</v>
      </c>
      <c r="AA1320" s="359">
        <v>0.947966507177033</v>
      </c>
      <c r="AB1320" s="359">
        <v>0.961496549219034</v>
      </c>
      <c r="AC1320" s="359">
        <v>0.963414634146341</v>
      </c>
      <c r="AD1320" s="359">
        <v>0.963058689133229</v>
      </c>
      <c r="AE1320" s="359">
        <v>0.92</v>
      </c>
      <c r="AF1320" s="172">
        <v>0.997138769670958</v>
      </c>
      <c r="AG1320" s="172">
        <v>0.997510373443983</v>
      </c>
      <c r="AH1320" s="172">
        <v>0.990143561174202</v>
      </c>
      <c r="AI1320" s="172">
        <v>0.992843774083453</v>
      </c>
      <c r="AJ1320" s="359">
        <v>0.92</v>
      </c>
      <c r="AK1320" s="172">
        <v>0.96218487394958</v>
      </c>
      <c r="AL1320" s="172">
        <v>0.967362924281984</v>
      </c>
      <c r="AM1320" s="172">
        <v>0.970767666497204</v>
      </c>
      <c r="AN1320" s="172">
        <v>0.971520188680769</v>
      </c>
      <c r="AO1320" s="171">
        <v>0.99</v>
      </c>
      <c r="AP1320" s="361">
        <v>1</v>
      </c>
      <c r="AQ1320" s="361">
        <v>1</v>
      </c>
      <c r="AR1320" s="361">
        <v>1</v>
      </c>
      <c r="AS1320" s="362">
        <v>1</v>
      </c>
      <c r="AT1320" s="367">
        <v>0.0721861525408278</v>
      </c>
      <c r="AU1320" s="364">
        <v>0.0476190476190476</v>
      </c>
      <c r="AV1320" s="365">
        <v>0.024390243902439</v>
      </c>
      <c r="AW1320" s="365">
        <v>0.0714285714285714</v>
      </c>
      <c r="AX1320" s="365">
        <v>0.0302564102564103</v>
      </c>
      <c r="AY1320" s="145"/>
      <c r="AZ1320" s="143"/>
    </row>
    <row r="1321" spans="1:52">
      <c r="A1321" s="141"/>
      <c r="B1321" s="145"/>
      <c r="C1321" s="175" t="s">
        <v>1972</v>
      </c>
      <c r="D1321" s="169" t="s">
        <v>26</v>
      </c>
      <c r="E1321" s="169" t="s">
        <v>1973</v>
      </c>
      <c r="F1321" s="170" t="s">
        <v>2492</v>
      </c>
      <c r="G1321" s="198" t="s">
        <v>2493</v>
      </c>
      <c r="H1321" s="198" t="s">
        <v>2493</v>
      </c>
      <c r="I1321" s="198" t="s">
        <v>2493</v>
      </c>
      <c r="J1321" s="198" t="s">
        <v>2493</v>
      </c>
      <c r="K1321" s="171">
        <v>0.9</v>
      </c>
      <c r="L1321" s="172">
        <v>0.777777777777778</v>
      </c>
      <c r="M1321" s="172">
        <v>0.872340425531915</v>
      </c>
      <c r="N1321" s="173">
        <v>0.738095238095238</v>
      </c>
      <c r="O1321" s="173">
        <v>0.89253486464315</v>
      </c>
      <c r="P1321" s="359">
        <v>0.9</v>
      </c>
      <c r="Q1321" s="360">
        <v>0.976175931582163</v>
      </c>
      <c r="R1321" s="172">
        <v>0.945664739884393</v>
      </c>
      <c r="S1321" s="172">
        <v>0.975084175084175</v>
      </c>
      <c r="T1321" s="172">
        <v>0.977038215261634</v>
      </c>
      <c r="U1321" s="359">
        <v>0.9</v>
      </c>
      <c r="V1321" s="172">
        <v>0.907147220525351</v>
      </c>
      <c r="W1321" s="172">
        <v>0.912138728323699</v>
      </c>
      <c r="X1321" s="172">
        <v>0.916498316498316</v>
      </c>
      <c r="Y1321" s="172">
        <v>0.908193645744117</v>
      </c>
      <c r="Z1321" s="359">
        <v>0.92</v>
      </c>
      <c r="AA1321" s="359">
        <v>0.926666666666667</v>
      </c>
      <c r="AB1321" s="359">
        <v>0.934733257661748</v>
      </c>
      <c r="AC1321" s="359">
        <v>0.945179584120983</v>
      </c>
      <c r="AD1321" s="359">
        <v>0.947006472491909</v>
      </c>
      <c r="AE1321" s="359">
        <v>0.92</v>
      </c>
      <c r="AF1321" s="172">
        <v>0.994511525795829</v>
      </c>
      <c r="AG1321" s="172">
        <v>0.997772828507795</v>
      </c>
      <c r="AH1321" s="172">
        <v>0.998946259220232</v>
      </c>
      <c r="AI1321" s="172">
        <v>0.985882871953237</v>
      </c>
      <c r="AJ1321" s="359">
        <v>0.92</v>
      </c>
      <c r="AK1321" s="172">
        <v>0.955234402537892</v>
      </c>
      <c r="AL1321" s="172">
        <v>0.953035509736541</v>
      </c>
      <c r="AM1321" s="172">
        <v>0.960611979166667</v>
      </c>
      <c r="AN1321" s="172">
        <v>0.963729074466038</v>
      </c>
      <c r="AO1321" s="171">
        <v>0.99</v>
      </c>
      <c r="AP1321" s="361">
        <v>1</v>
      </c>
      <c r="AQ1321" s="361">
        <v>1</v>
      </c>
      <c r="AR1321" s="361">
        <v>1</v>
      </c>
      <c r="AS1321" s="362">
        <v>1</v>
      </c>
      <c r="AT1321" s="367">
        <v>0.0721861525408278</v>
      </c>
      <c r="AU1321" s="364">
        <v>0.166666666666667</v>
      </c>
      <c r="AV1321" s="365">
        <v>0</v>
      </c>
      <c r="AW1321" s="365">
        <v>0</v>
      </c>
      <c r="AX1321" s="365">
        <v>0.0860655737704918</v>
      </c>
      <c r="AY1321" s="145"/>
      <c r="AZ1321" s="143"/>
    </row>
    <row r="1322" spans="1:52">
      <c r="A1322" s="141"/>
      <c r="B1322" s="145"/>
      <c r="C1322" s="175" t="s">
        <v>1972</v>
      </c>
      <c r="D1322" s="169" t="s">
        <v>26</v>
      </c>
      <c r="E1322" s="169" t="s">
        <v>1973</v>
      </c>
      <c r="F1322" s="170" t="s">
        <v>2494</v>
      </c>
      <c r="G1322" s="198" t="s">
        <v>2495</v>
      </c>
      <c r="H1322" s="198" t="s">
        <v>2495</v>
      </c>
      <c r="I1322" s="198" t="s">
        <v>2495</v>
      </c>
      <c r="J1322" s="198" t="s">
        <v>2495</v>
      </c>
      <c r="K1322" s="171">
        <v>0.9</v>
      </c>
      <c r="L1322" s="172">
        <v>0.875</v>
      </c>
      <c r="M1322" s="172">
        <v>0.875</v>
      </c>
      <c r="N1322" s="173">
        <v>1</v>
      </c>
      <c r="O1322" s="173">
        <v>0.915217391304348</v>
      </c>
      <c r="P1322" s="359">
        <v>0.9</v>
      </c>
      <c r="Q1322" s="360">
        <v>0.994422310756972</v>
      </c>
      <c r="R1322" s="172">
        <v>0.996339677891654</v>
      </c>
      <c r="S1322" s="172">
        <v>0.996702390766694</v>
      </c>
      <c r="T1322" s="172">
        <v>0.995951310566028</v>
      </c>
      <c r="U1322" s="359">
        <v>0.9</v>
      </c>
      <c r="V1322" s="172">
        <v>0.843824701195219</v>
      </c>
      <c r="W1322" s="172">
        <v>0.890190336749634</v>
      </c>
      <c r="X1322" s="172">
        <v>0.909315746084089</v>
      </c>
      <c r="Y1322" s="172">
        <v>0.924310539737624</v>
      </c>
      <c r="Z1322" s="359">
        <v>0.92</v>
      </c>
      <c r="AA1322" s="359" t="s">
        <v>40</v>
      </c>
      <c r="AB1322" s="359" t="s">
        <v>40</v>
      </c>
      <c r="AC1322" s="359" t="s">
        <v>40</v>
      </c>
      <c r="AD1322" s="359" t="s">
        <v>40</v>
      </c>
      <c r="AE1322" s="359">
        <v>0.92</v>
      </c>
      <c r="AF1322" s="172">
        <v>1</v>
      </c>
      <c r="AG1322" s="172">
        <v>1</v>
      </c>
      <c r="AH1322" s="172">
        <v>1</v>
      </c>
      <c r="AI1322" s="172">
        <v>0.999095022624434</v>
      </c>
      <c r="AJ1322" s="359">
        <v>0.92</v>
      </c>
      <c r="AK1322" s="172">
        <v>0.967330677290837</v>
      </c>
      <c r="AL1322" s="172">
        <v>0.980234260614934</v>
      </c>
      <c r="AM1322" s="172">
        <v>0.967848309975268</v>
      </c>
      <c r="AN1322" s="172">
        <v>0.984304755895575</v>
      </c>
      <c r="AO1322" s="171">
        <v>0.99</v>
      </c>
      <c r="AP1322" s="361">
        <v>1</v>
      </c>
      <c r="AQ1322" s="361">
        <v>1</v>
      </c>
      <c r="AR1322" s="361">
        <v>1</v>
      </c>
      <c r="AS1322" s="362">
        <v>1</v>
      </c>
      <c r="AT1322" s="367">
        <v>0.0721861525408278</v>
      </c>
      <c r="AU1322" s="364">
        <v>0.4</v>
      </c>
      <c r="AV1322" s="365">
        <v>0.0072463768115942</v>
      </c>
      <c r="AW1322" s="365">
        <v>0.00909090909090909</v>
      </c>
      <c r="AX1322" s="365">
        <v>0.0277688085243784</v>
      </c>
      <c r="AY1322" s="145"/>
      <c r="AZ1322" s="143"/>
    </row>
    <row r="1323" spans="1:52">
      <c r="A1323" s="141"/>
      <c r="B1323" s="145"/>
      <c r="C1323" s="175" t="s">
        <v>1972</v>
      </c>
      <c r="D1323" s="169" t="s">
        <v>26</v>
      </c>
      <c r="E1323" s="169" t="s">
        <v>1973</v>
      </c>
      <c r="F1323" s="170" t="s">
        <v>2496</v>
      </c>
      <c r="G1323" s="198" t="s">
        <v>2497</v>
      </c>
      <c r="H1323" s="198" t="s">
        <v>2497</v>
      </c>
      <c r="I1323" s="198" t="s">
        <v>2497</v>
      </c>
      <c r="J1323" s="198" t="s">
        <v>2497</v>
      </c>
      <c r="K1323" s="171">
        <v>0.9</v>
      </c>
      <c r="L1323" s="172">
        <v>0.866666666666667</v>
      </c>
      <c r="M1323" s="172">
        <v>0.775862068965517</v>
      </c>
      <c r="N1323" s="173">
        <v>0.833333333333333</v>
      </c>
      <c r="O1323" s="173">
        <v>0.902061855670103</v>
      </c>
      <c r="P1323" s="359">
        <v>0.9</v>
      </c>
      <c r="Q1323" s="360">
        <v>0.951279933938893</v>
      </c>
      <c r="R1323" s="172">
        <v>0.96779200620877</v>
      </c>
      <c r="S1323" s="172">
        <v>0.976694915254237</v>
      </c>
      <c r="T1323" s="172">
        <v>0.972982632637933</v>
      </c>
      <c r="U1323" s="359">
        <v>0.9</v>
      </c>
      <c r="V1323" s="172">
        <v>0.901321222130471</v>
      </c>
      <c r="W1323" s="172">
        <v>0.907644547923943</v>
      </c>
      <c r="X1323" s="172">
        <v>0.922457627118644</v>
      </c>
      <c r="Y1323" s="172">
        <v>0.924838504712485</v>
      </c>
      <c r="Z1323" s="359">
        <v>0.92</v>
      </c>
      <c r="AA1323" s="359">
        <v>0.940647482014389</v>
      </c>
      <c r="AB1323" s="359">
        <v>0.951637471439452</v>
      </c>
      <c r="AC1323" s="359">
        <v>0.964748784440843</v>
      </c>
      <c r="AD1323" s="359">
        <v>0.970248175182482</v>
      </c>
      <c r="AE1323" s="359">
        <v>0.92</v>
      </c>
      <c r="AF1323" s="172">
        <v>0.98766328011611</v>
      </c>
      <c r="AG1323" s="172">
        <v>0.975659229208925</v>
      </c>
      <c r="AH1323" s="172">
        <v>0.975146198830409</v>
      </c>
      <c r="AI1323" s="172">
        <v>0.974889746998375</v>
      </c>
      <c r="AJ1323" s="359">
        <v>0.92</v>
      </c>
      <c r="AK1323" s="172">
        <v>0.96161369193154</v>
      </c>
      <c r="AL1323" s="172">
        <v>0.966942148760331</v>
      </c>
      <c r="AM1323" s="172">
        <v>0.976594863297432</v>
      </c>
      <c r="AN1323" s="172">
        <v>0.979381729574375</v>
      </c>
      <c r="AO1323" s="171">
        <v>0.99</v>
      </c>
      <c r="AP1323" s="361">
        <v>1</v>
      </c>
      <c r="AQ1323" s="361">
        <v>1</v>
      </c>
      <c r="AR1323" s="361">
        <v>1</v>
      </c>
      <c r="AS1323" s="362">
        <v>1</v>
      </c>
      <c r="AT1323" s="367">
        <v>0.0721861525408278</v>
      </c>
      <c r="AU1323" s="364">
        <v>0.0714285714285714</v>
      </c>
      <c r="AV1323" s="365">
        <v>0</v>
      </c>
      <c r="AW1323" s="365">
        <v>0.0909090909090909</v>
      </c>
      <c r="AX1323" s="365">
        <v>0.0735785953177258</v>
      </c>
      <c r="AY1323" s="145"/>
      <c r="AZ1323" s="143"/>
    </row>
    <row r="1324" spans="1:52">
      <c r="A1324" s="141"/>
      <c r="B1324" s="145"/>
      <c r="C1324" s="175" t="s">
        <v>1972</v>
      </c>
      <c r="D1324" s="169" t="s">
        <v>26</v>
      </c>
      <c r="E1324" s="169" t="s">
        <v>1973</v>
      </c>
      <c r="F1324" s="170" t="s">
        <v>2498</v>
      </c>
      <c r="G1324" s="198" t="s">
        <v>2499</v>
      </c>
      <c r="H1324" s="198" t="s">
        <v>2499</v>
      </c>
      <c r="I1324" s="198" t="s">
        <v>2499</v>
      </c>
      <c r="J1324" s="198" t="s">
        <v>2499</v>
      </c>
      <c r="K1324" s="171">
        <v>0.9</v>
      </c>
      <c r="L1324" s="172">
        <v>0.939393939393939</v>
      </c>
      <c r="M1324" s="172">
        <v>0.870967741935484</v>
      </c>
      <c r="N1324" s="173">
        <v>0.903225806451613</v>
      </c>
      <c r="O1324" s="173">
        <v>0.919010123734533</v>
      </c>
      <c r="P1324" s="359">
        <v>0.9</v>
      </c>
      <c r="Q1324" s="360">
        <v>0.990728476821192</v>
      </c>
      <c r="R1324" s="172">
        <v>0.954074074074074</v>
      </c>
      <c r="S1324" s="172">
        <v>0.944416114227435</v>
      </c>
      <c r="T1324" s="172">
        <v>0.976168455821635</v>
      </c>
      <c r="U1324" s="359">
        <v>0.9</v>
      </c>
      <c r="V1324" s="172">
        <v>0.929801324503311</v>
      </c>
      <c r="W1324" s="172">
        <v>0.935802469135802</v>
      </c>
      <c r="X1324" s="172">
        <v>0.933197348291688</v>
      </c>
      <c r="Y1324" s="172">
        <v>0.927382328654005</v>
      </c>
      <c r="Z1324" s="359">
        <v>0.92</v>
      </c>
      <c r="AA1324" s="359" t="s">
        <v>40</v>
      </c>
      <c r="AB1324" s="359" t="s">
        <v>40</v>
      </c>
      <c r="AC1324" s="359" t="s">
        <v>40</v>
      </c>
      <c r="AD1324" s="359" t="s">
        <v>40</v>
      </c>
      <c r="AE1324" s="359">
        <v>0.92</v>
      </c>
      <c r="AF1324" s="172">
        <v>0.736842105263158</v>
      </c>
      <c r="AG1324" s="172">
        <v>0.986277873070326</v>
      </c>
      <c r="AH1324" s="172">
        <v>0.980555555555556</v>
      </c>
      <c r="AI1324" s="172">
        <v>0.988697257621471</v>
      </c>
      <c r="AJ1324" s="359">
        <v>0.92</v>
      </c>
      <c r="AK1324" s="172">
        <v>0.974834437086093</v>
      </c>
      <c r="AL1324" s="172">
        <v>0.97679012345679</v>
      </c>
      <c r="AM1324" s="172">
        <v>0.972972972972973</v>
      </c>
      <c r="AN1324" s="172">
        <v>0.980974401321222</v>
      </c>
      <c r="AO1324" s="171">
        <v>0.99</v>
      </c>
      <c r="AP1324" s="361">
        <v>1</v>
      </c>
      <c r="AQ1324" s="361">
        <v>1</v>
      </c>
      <c r="AR1324" s="361">
        <v>1</v>
      </c>
      <c r="AS1324" s="362">
        <v>1</v>
      </c>
      <c r="AT1324" s="367">
        <v>0.0721861525408278</v>
      </c>
      <c r="AU1324" s="364">
        <v>0</v>
      </c>
      <c r="AV1324" s="365">
        <v>0</v>
      </c>
      <c r="AW1324" s="365">
        <v>0</v>
      </c>
      <c r="AX1324" s="365">
        <v>0.0260869565217391</v>
      </c>
      <c r="AY1324" s="145"/>
      <c r="AZ1324" s="143"/>
    </row>
    <row r="1325" spans="1:52">
      <c r="A1325" s="141"/>
      <c r="B1325" s="145"/>
      <c r="C1325" s="175" t="s">
        <v>1972</v>
      </c>
      <c r="D1325" s="169" t="s">
        <v>26</v>
      </c>
      <c r="E1325" s="169" t="s">
        <v>1973</v>
      </c>
      <c r="F1325" s="170" t="s">
        <v>2500</v>
      </c>
      <c r="G1325" s="198" t="s">
        <v>2501</v>
      </c>
      <c r="H1325" s="198" t="s">
        <v>2501</v>
      </c>
      <c r="I1325" s="198" t="s">
        <v>2501</v>
      </c>
      <c r="J1325" s="198" t="s">
        <v>2501</v>
      </c>
      <c r="K1325" s="171">
        <v>0.9</v>
      </c>
      <c r="L1325" s="172">
        <v>1</v>
      </c>
      <c r="M1325" s="172">
        <v>0.964285714285714</v>
      </c>
      <c r="N1325" s="173">
        <v>0.925925925925926</v>
      </c>
      <c r="O1325" s="173">
        <v>0.963459196102314</v>
      </c>
      <c r="P1325" s="359">
        <v>0.9</v>
      </c>
      <c r="Q1325" s="360">
        <v>0.988150437918599</v>
      </c>
      <c r="R1325" s="172">
        <v>0.992481203007519</v>
      </c>
      <c r="S1325" s="172">
        <v>0.984491978609626</v>
      </c>
      <c r="T1325" s="172">
        <v>0.98633447818423</v>
      </c>
      <c r="U1325" s="359">
        <v>0.9</v>
      </c>
      <c r="V1325" s="172">
        <v>0.944873776403915</v>
      </c>
      <c r="W1325" s="172">
        <v>0.91890440386681</v>
      </c>
      <c r="X1325" s="172">
        <v>0.952406417112299</v>
      </c>
      <c r="Y1325" s="172">
        <v>0.953551763615548</v>
      </c>
      <c r="Z1325" s="359">
        <v>0.92</v>
      </c>
      <c r="AA1325" s="359" t="s">
        <v>40</v>
      </c>
      <c r="AB1325" s="359" t="s">
        <v>40</v>
      </c>
      <c r="AC1325" s="359" t="s">
        <v>40</v>
      </c>
      <c r="AD1325" s="359">
        <v>0</v>
      </c>
      <c r="AE1325" s="359">
        <v>0.92</v>
      </c>
      <c r="AF1325" s="172">
        <v>1</v>
      </c>
      <c r="AG1325" s="172">
        <v>1</v>
      </c>
      <c r="AH1325" s="172">
        <v>1</v>
      </c>
      <c r="AI1325" s="172">
        <v>0.999416143628667</v>
      </c>
      <c r="AJ1325" s="359">
        <v>0.92</v>
      </c>
      <c r="AK1325" s="172">
        <v>0.97269448737764</v>
      </c>
      <c r="AL1325" s="172">
        <v>0.968313641245972</v>
      </c>
      <c r="AM1325" s="172">
        <v>0.976470588235294</v>
      </c>
      <c r="AN1325" s="172">
        <v>0.975470601061124</v>
      </c>
      <c r="AO1325" s="171">
        <v>0.99</v>
      </c>
      <c r="AP1325" s="361">
        <v>1</v>
      </c>
      <c r="AQ1325" s="361">
        <v>1</v>
      </c>
      <c r="AR1325" s="361">
        <v>1</v>
      </c>
      <c r="AS1325" s="362">
        <v>1</v>
      </c>
      <c r="AT1325" s="367">
        <v>0.0721861525408278</v>
      </c>
      <c r="AU1325" s="364">
        <v>0</v>
      </c>
      <c r="AV1325" s="365">
        <v>0.25</v>
      </c>
      <c r="AW1325" s="365">
        <v>0</v>
      </c>
      <c r="AX1325" s="365">
        <v>0.082089552238806</v>
      </c>
      <c r="AY1325" s="145"/>
      <c r="AZ1325" s="143"/>
    </row>
    <row r="1326" spans="1:52">
      <c r="A1326" s="141"/>
      <c r="B1326" s="145"/>
      <c r="C1326" s="175" t="s">
        <v>1972</v>
      </c>
      <c r="D1326" s="169" t="s">
        <v>26</v>
      </c>
      <c r="E1326" s="169" t="s">
        <v>1973</v>
      </c>
      <c r="F1326" s="170" t="s">
        <v>2502</v>
      </c>
      <c r="G1326" s="198" t="s">
        <v>2503</v>
      </c>
      <c r="H1326" s="198" t="s">
        <v>2503</v>
      </c>
      <c r="I1326" s="198" t="s">
        <v>2503</v>
      </c>
      <c r="J1326" s="198" t="s">
        <v>2503</v>
      </c>
      <c r="K1326" s="171">
        <v>0.9</v>
      </c>
      <c r="L1326" s="172">
        <v>0.962962962962963</v>
      </c>
      <c r="M1326" s="172">
        <v>1</v>
      </c>
      <c r="N1326" s="173">
        <v>1</v>
      </c>
      <c r="O1326" s="173">
        <v>0.986928104575163</v>
      </c>
      <c r="P1326" s="359">
        <v>0.9</v>
      </c>
      <c r="Q1326" s="360">
        <v>0.984942426926484</v>
      </c>
      <c r="R1326" s="172">
        <v>0.986150907354346</v>
      </c>
      <c r="S1326" s="172">
        <v>0.991379310344828</v>
      </c>
      <c r="T1326" s="172">
        <v>0.950854392298436</v>
      </c>
      <c r="U1326" s="359">
        <v>0.9</v>
      </c>
      <c r="V1326" s="172">
        <v>0.954827280779451</v>
      </c>
      <c r="W1326" s="172">
        <v>0.957497612225406</v>
      </c>
      <c r="X1326" s="172">
        <v>0.95948275862069</v>
      </c>
      <c r="Y1326" s="172">
        <v>0.962984356197353</v>
      </c>
      <c r="Z1326" s="359">
        <v>0.92</v>
      </c>
      <c r="AA1326" s="359" t="s">
        <v>40</v>
      </c>
      <c r="AB1326" s="359" t="s">
        <v>40</v>
      </c>
      <c r="AC1326" s="359" t="s">
        <v>40</v>
      </c>
      <c r="AD1326" s="359" t="s">
        <v>40</v>
      </c>
      <c r="AE1326" s="359">
        <v>0.92</v>
      </c>
      <c r="AF1326" s="172">
        <v>1</v>
      </c>
      <c r="AG1326" s="172">
        <v>0.995833333333333</v>
      </c>
      <c r="AH1326" s="172">
        <v>1</v>
      </c>
      <c r="AI1326" s="172">
        <v>0.969429676172064</v>
      </c>
      <c r="AJ1326" s="359">
        <v>0.92</v>
      </c>
      <c r="AK1326" s="172">
        <v>0.976527900797166</v>
      </c>
      <c r="AL1326" s="172">
        <v>0.979465138490926</v>
      </c>
      <c r="AM1326" s="172">
        <v>0.980603448275862</v>
      </c>
      <c r="AN1326" s="172">
        <v>0.984917769755315</v>
      </c>
      <c r="AO1326" s="171">
        <v>0.99</v>
      </c>
      <c r="AP1326" s="361">
        <v>1</v>
      </c>
      <c r="AQ1326" s="361">
        <v>1</v>
      </c>
      <c r="AR1326" s="361">
        <v>1</v>
      </c>
      <c r="AS1326" s="362">
        <v>1</v>
      </c>
      <c r="AT1326" s="367">
        <v>0.0721861525408278</v>
      </c>
      <c r="AU1326" s="364">
        <v>0</v>
      </c>
      <c r="AV1326" s="365">
        <v>0.0833333333333333</v>
      </c>
      <c r="AW1326" s="365">
        <v>0.1</v>
      </c>
      <c r="AX1326" s="365">
        <v>0.0289256198347107</v>
      </c>
      <c r="AY1326" s="145"/>
      <c r="AZ1326" s="143"/>
    </row>
    <row r="1327" spans="1:52">
      <c r="A1327" s="141"/>
      <c r="B1327" s="145"/>
      <c r="C1327" s="175" t="s">
        <v>1972</v>
      </c>
      <c r="D1327" s="169" t="s">
        <v>26</v>
      </c>
      <c r="E1327" s="169" t="s">
        <v>1973</v>
      </c>
      <c r="F1327" s="170" t="s">
        <v>2504</v>
      </c>
      <c r="G1327" s="198" t="s">
        <v>2505</v>
      </c>
      <c r="H1327" s="198" t="s">
        <v>2505</v>
      </c>
      <c r="I1327" s="198" t="s">
        <v>2505</v>
      </c>
      <c r="J1327" s="198" t="s">
        <v>2505</v>
      </c>
      <c r="K1327" s="171">
        <v>0.9</v>
      </c>
      <c r="L1327" s="172">
        <v>0.62962962962963</v>
      </c>
      <c r="M1327" s="172">
        <v>0.583333333333333</v>
      </c>
      <c r="N1327" s="173">
        <v>0.708333333333333</v>
      </c>
      <c r="O1327" s="173">
        <v>0.699588477366255</v>
      </c>
      <c r="P1327" s="359">
        <v>0.9</v>
      </c>
      <c r="Q1327" s="360">
        <v>0.884468895471858</v>
      </c>
      <c r="R1327" s="172">
        <v>0.898789346246973</v>
      </c>
      <c r="S1327" s="172">
        <v>0.80968709815688</v>
      </c>
      <c r="T1327" s="172">
        <v>0.877937482112761</v>
      </c>
      <c r="U1327" s="359">
        <v>0.9</v>
      </c>
      <c r="V1327" s="172">
        <v>0.864578925095218</v>
      </c>
      <c r="W1327" s="172">
        <v>0.840677966101695</v>
      </c>
      <c r="X1327" s="172">
        <v>0.848264037719674</v>
      </c>
      <c r="Y1327" s="172">
        <v>0.888749324259866</v>
      </c>
      <c r="Z1327" s="359">
        <v>0.92</v>
      </c>
      <c r="AA1327" s="359">
        <v>1</v>
      </c>
      <c r="AB1327" s="359">
        <v>1</v>
      </c>
      <c r="AC1327" s="359" t="s">
        <v>40</v>
      </c>
      <c r="AD1327" s="359">
        <v>0.904761904761905</v>
      </c>
      <c r="AE1327" s="359">
        <v>0.92</v>
      </c>
      <c r="AF1327" s="172">
        <v>1</v>
      </c>
      <c r="AG1327" s="172">
        <v>0.995751911639762</v>
      </c>
      <c r="AH1327" s="172">
        <v>0.994599085999169</v>
      </c>
      <c r="AI1327" s="172">
        <v>0.979333497597635</v>
      </c>
      <c r="AJ1327" s="359">
        <v>0.92</v>
      </c>
      <c r="AK1327" s="172">
        <v>0.944186046511628</v>
      </c>
      <c r="AL1327" s="172">
        <v>0.904162633107454</v>
      </c>
      <c r="AM1327" s="172">
        <v>0.944730077120823</v>
      </c>
      <c r="AN1327" s="172">
        <v>0.947976052468597</v>
      </c>
      <c r="AO1327" s="171">
        <v>0.99</v>
      </c>
      <c r="AP1327" s="361">
        <v>1</v>
      </c>
      <c r="AQ1327" s="361">
        <v>1</v>
      </c>
      <c r="AR1327" s="361">
        <v>1</v>
      </c>
      <c r="AS1327" s="362">
        <v>1</v>
      </c>
      <c r="AT1327" s="367">
        <v>0.0721861525408278</v>
      </c>
      <c r="AU1327" s="364">
        <v>0</v>
      </c>
      <c r="AV1327" s="365">
        <v>0.0588235294117647</v>
      </c>
      <c r="AW1327" s="365">
        <v>0</v>
      </c>
      <c r="AX1327" s="365">
        <v>0.046242774566474</v>
      </c>
      <c r="AY1327" s="145"/>
      <c r="AZ1327" s="143"/>
    </row>
    <row r="1328" spans="1:52">
      <c r="A1328" s="141"/>
      <c r="B1328" s="145"/>
      <c r="C1328" s="175" t="s">
        <v>1972</v>
      </c>
      <c r="D1328" s="169" t="s">
        <v>26</v>
      </c>
      <c r="E1328" s="169" t="s">
        <v>1973</v>
      </c>
      <c r="F1328" s="170" t="s">
        <v>2506</v>
      </c>
      <c r="G1328" s="198" t="s">
        <v>2507</v>
      </c>
      <c r="H1328" s="198" t="s">
        <v>2507</v>
      </c>
      <c r="I1328" s="198" t="s">
        <v>2507</v>
      </c>
      <c r="J1328" s="198" t="s">
        <v>2507</v>
      </c>
      <c r="K1328" s="171">
        <v>0.9</v>
      </c>
      <c r="L1328" s="172">
        <v>0.890909090909091</v>
      </c>
      <c r="M1328" s="172">
        <v>0.891304347826087</v>
      </c>
      <c r="N1328" s="173">
        <v>0.946428571428571</v>
      </c>
      <c r="O1328" s="173">
        <v>0.929940515532055</v>
      </c>
      <c r="P1328" s="359">
        <v>0.9</v>
      </c>
      <c r="Q1328" s="360">
        <v>0.98196625945317</v>
      </c>
      <c r="R1328" s="172">
        <v>0.928044280442804</v>
      </c>
      <c r="S1328" s="172">
        <v>0.962647624279044</v>
      </c>
      <c r="T1328" s="172">
        <v>0.967750911533295</v>
      </c>
      <c r="U1328" s="359">
        <v>0.9</v>
      </c>
      <c r="V1328" s="172">
        <v>0.898778359511344</v>
      </c>
      <c r="W1328" s="172">
        <v>0.855166051660517</v>
      </c>
      <c r="X1328" s="172">
        <v>0.900576764625103</v>
      </c>
      <c r="Y1328" s="172">
        <v>0.904816733832278</v>
      </c>
      <c r="Z1328" s="359">
        <v>0.92</v>
      </c>
      <c r="AA1328" s="359">
        <v>0.937012597480504</v>
      </c>
      <c r="AB1328" s="359">
        <v>0.906942392909897</v>
      </c>
      <c r="AC1328" s="359">
        <v>0.928653624856157</v>
      </c>
      <c r="AD1328" s="359">
        <v>0.938639597761123</v>
      </c>
      <c r="AE1328" s="359">
        <v>0.92</v>
      </c>
      <c r="AF1328" s="172">
        <v>0.99645390070922</v>
      </c>
      <c r="AG1328" s="172">
        <v>0.993386243386243</v>
      </c>
      <c r="AH1328" s="172">
        <v>0.994694960212202</v>
      </c>
      <c r="AI1328" s="172">
        <v>0.986641297023031</v>
      </c>
      <c r="AJ1328" s="359">
        <v>0.92</v>
      </c>
      <c r="AK1328" s="172">
        <v>0.958276199804114</v>
      </c>
      <c r="AL1328" s="172">
        <v>0.934317622562938</v>
      </c>
      <c r="AM1328" s="172">
        <v>0.953337051496561</v>
      </c>
      <c r="AN1328" s="172">
        <v>0.963218566594659</v>
      </c>
      <c r="AO1328" s="171">
        <v>0.99</v>
      </c>
      <c r="AP1328" s="361">
        <v>1</v>
      </c>
      <c r="AQ1328" s="361">
        <v>1</v>
      </c>
      <c r="AR1328" s="361">
        <v>1</v>
      </c>
      <c r="AS1328" s="362">
        <v>0.999695493300853</v>
      </c>
      <c r="AT1328" s="367">
        <v>0.0721861525408278</v>
      </c>
      <c r="AU1328" s="364">
        <v>0.0384615384615385</v>
      </c>
      <c r="AV1328" s="365">
        <v>0.0483870967741935</v>
      </c>
      <c r="AW1328" s="365">
        <v>0.0555555555555556</v>
      </c>
      <c r="AX1328" s="365">
        <v>0.0559265442404007</v>
      </c>
      <c r="AY1328" s="145"/>
      <c r="AZ1328" s="143"/>
    </row>
    <row r="1329" spans="1:52">
      <c r="A1329" s="141"/>
      <c r="B1329" s="145"/>
      <c r="C1329" s="175" t="s">
        <v>1972</v>
      </c>
      <c r="D1329" s="169" t="s">
        <v>26</v>
      </c>
      <c r="E1329" s="169" t="s">
        <v>1973</v>
      </c>
      <c r="F1329" s="170" t="s">
        <v>2508</v>
      </c>
      <c r="G1329" s="198" t="s">
        <v>2509</v>
      </c>
      <c r="H1329" s="198" t="s">
        <v>2509</v>
      </c>
      <c r="I1329" s="198" t="s">
        <v>2509</v>
      </c>
      <c r="J1329" s="198" t="s">
        <v>2509</v>
      </c>
      <c r="K1329" s="171">
        <v>0.9</v>
      </c>
      <c r="L1329" s="172">
        <v>0.933333333333333</v>
      </c>
      <c r="M1329" s="172">
        <v>1</v>
      </c>
      <c r="N1329" s="173">
        <v>0.979591836734694</v>
      </c>
      <c r="O1329" s="173">
        <v>0.9559902200489</v>
      </c>
      <c r="P1329" s="359">
        <v>0.9</v>
      </c>
      <c r="Q1329" s="360">
        <v>0.979639519359146</v>
      </c>
      <c r="R1329" s="172">
        <v>0.985799701046338</v>
      </c>
      <c r="S1329" s="172">
        <v>0.983529411764706</v>
      </c>
      <c r="T1329" s="172">
        <v>0.950770445518495</v>
      </c>
      <c r="U1329" s="359">
        <v>0.9</v>
      </c>
      <c r="V1329" s="172">
        <v>0.947930574098798</v>
      </c>
      <c r="W1329" s="172">
        <v>0.951793721973094</v>
      </c>
      <c r="X1329" s="172">
        <v>0.963025210084034</v>
      </c>
      <c r="Y1329" s="172">
        <v>0.934260898693592</v>
      </c>
      <c r="Z1329" s="359">
        <v>0.92</v>
      </c>
      <c r="AA1329" s="359" t="s">
        <v>40</v>
      </c>
      <c r="AB1329" s="359" t="s">
        <v>40</v>
      </c>
      <c r="AC1329" s="359" t="s">
        <v>40</v>
      </c>
      <c r="AD1329" s="359" t="s">
        <v>40</v>
      </c>
      <c r="AE1329" s="359">
        <v>0.92</v>
      </c>
      <c r="AF1329" s="172">
        <v>1</v>
      </c>
      <c r="AG1329" s="172">
        <v>1</v>
      </c>
      <c r="AH1329" s="172">
        <v>0.994736842105263</v>
      </c>
      <c r="AI1329" s="172">
        <v>0.996072363722923</v>
      </c>
      <c r="AJ1329" s="359">
        <v>0.92</v>
      </c>
      <c r="AK1329" s="172">
        <v>0.96128170894526</v>
      </c>
      <c r="AL1329" s="172">
        <v>0.962257100149477</v>
      </c>
      <c r="AM1329" s="172">
        <v>0.972436974789916</v>
      </c>
      <c r="AN1329" s="172">
        <v>0.970067831891756</v>
      </c>
      <c r="AO1329" s="171">
        <v>0.99</v>
      </c>
      <c r="AP1329" s="361">
        <v>1</v>
      </c>
      <c r="AQ1329" s="361">
        <v>1</v>
      </c>
      <c r="AR1329" s="361">
        <v>1</v>
      </c>
      <c r="AS1329" s="362">
        <v>1</v>
      </c>
      <c r="AT1329" s="367">
        <v>0.0721861525408278</v>
      </c>
      <c r="AU1329" s="364">
        <v>0</v>
      </c>
      <c r="AV1329" s="365">
        <v>0</v>
      </c>
      <c r="AW1329" s="365">
        <v>0</v>
      </c>
      <c r="AX1329" s="365">
        <v>0.0452961672473868</v>
      </c>
      <c r="AY1329" s="145"/>
      <c r="AZ1329" s="143"/>
    </row>
    <row r="1330" spans="1:52">
      <c r="A1330" s="141"/>
      <c r="B1330" s="145"/>
      <c r="C1330" s="175" t="s">
        <v>1972</v>
      </c>
      <c r="D1330" s="169" t="s">
        <v>26</v>
      </c>
      <c r="E1330" s="169" t="s">
        <v>1973</v>
      </c>
      <c r="F1330" s="170" t="s">
        <v>2510</v>
      </c>
      <c r="G1330" s="198" t="s">
        <v>2511</v>
      </c>
      <c r="H1330" s="198" t="s">
        <v>2511</v>
      </c>
      <c r="I1330" s="198" t="s">
        <v>2511</v>
      </c>
      <c r="J1330" s="198" t="s">
        <v>2511</v>
      </c>
      <c r="K1330" s="171">
        <v>0.9</v>
      </c>
      <c r="L1330" s="172">
        <v>0.941176470588235</v>
      </c>
      <c r="M1330" s="172">
        <v>1</v>
      </c>
      <c r="N1330" s="173">
        <v>1</v>
      </c>
      <c r="O1330" s="173">
        <v>0.964839710444674</v>
      </c>
      <c r="P1330" s="359">
        <v>0.9</v>
      </c>
      <c r="Q1330" s="360">
        <v>0.988459831335996</v>
      </c>
      <c r="R1330" s="172">
        <v>0.98691226369365</v>
      </c>
      <c r="S1330" s="172">
        <v>0.987221959299574</v>
      </c>
      <c r="T1330" s="172">
        <v>0.987394752699379</v>
      </c>
      <c r="U1330" s="359">
        <v>0.9</v>
      </c>
      <c r="V1330" s="172">
        <v>0.954727030625832</v>
      </c>
      <c r="W1330" s="172">
        <v>0.952981095492002</v>
      </c>
      <c r="X1330" s="172">
        <v>0.956460009465215</v>
      </c>
      <c r="Y1330" s="172">
        <v>0.959659951468169</v>
      </c>
      <c r="Z1330" s="359">
        <v>0.92</v>
      </c>
      <c r="AA1330" s="359">
        <v>1</v>
      </c>
      <c r="AB1330" s="359" t="s">
        <v>40</v>
      </c>
      <c r="AC1330" s="359" t="s">
        <v>40</v>
      </c>
      <c r="AD1330" s="359">
        <v>1</v>
      </c>
      <c r="AE1330" s="359">
        <v>0.92</v>
      </c>
      <c r="AF1330" s="172">
        <v>0.995391705069124</v>
      </c>
      <c r="AG1330" s="172">
        <v>1</v>
      </c>
      <c r="AH1330" s="172">
        <v>1</v>
      </c>
      <c r="AI1330" s="172">
        <v>0.998690476190476</v>
      </c>
      <c r="AJ1330" s="359">
        <v>0.92</v>
      </c>
      <c r="AK1330" s="172">
        <v>0.972493345164153</v>
      </c>
      <c r="AL1330" s="172">
        <v>0.96752302472128</v>
      </c>
      <c r="AM1330" s="172">
        <v>0.973970657832466</v>
      </c>
      <c r="AN1330" s="172">
        <v>0.980571298286757</v>
      </c>
      <c r="AO1330" s="171">
        <v>0.99</v>
      </c>
      <c r="AP1330" s="361">
        <v>1</v>
      </c>
      <c r="AQ1330" s="361">
        <v>1</v>
      </c>
      <c r="AR1330" s="361">
        <v>1</v>
      </c>
      <c r="AS1330" s="362">
        <v>1</v>
      </c>
      <c r="AT1330" s="367">
        <v>0.0721861525408278</v>
      </c>
      <c r="AU1330" s="364">
        <v>0</v>
      </c>
      <c r="AV1330" s="365">
        <v>0</v>
      </c>
      <c r="AW1330" s="365">
        <v>0.142857142857143</v>
      </c>
      <c r="AX1330" s="365">
        <v>0.0674603174603175</v>
      </c>
      <c r="AY1330" s="145"/>
      <c r="AZ1330" s="143"/>
    </row>
    <row r="1331" spans="1:52">
      <c r="A1331" s="141"/>
      <c r="B1331" s="145"/>
      <c r="C1331" s="175" t="s">
        <v>1972</v>
      </c>
      <c r="D1331" s="169" t="s">
        <v>26</v>
      </c>
      <c r="E1331" s="169" t="s">
        <v>1973</v>
      </c>
      <c r="F1331" s="170" t="s">
        <v>2512</v>
      </c>
      <c r="G1331" s="198" t="s">
        <v>2513</v>
      </c>
      <c r="H1331" s="198" t="s">
        <v>2513</v>
      </c>
      <c r="I1331" s="198" t="s">
        <v>2513</v>
      </c>
      <c r="J1331" s="198" t="s">
        <v>2513</v>
      </c>
      <c r="K1331" s="171">
        <v>0.9</v>
      </c>
      <c r="L1331" s="172">
        <v>0.941176470588235</v>
      </c>
      <c r="M1331" s="172">
        <v>0.96969696969697</v>
      </c>
      <c r="N1331" s="173">
        <v>0.918918918918919</v>
      </c>
      <c r="O1331" s="173">
        <v>0.952380952380952</v>
      </c>
      <c r="P1331" s="359">
        <v>0.9</v>
      </c>
      <c r="Q1331" s="360">
        <v>0.984302862419206</v>
      </c>
      <c r="R1331" s="172">
        <v>0.982020095187731</v>
      </c>
      <c r="S1331" s="172">
        <v>0.986800422386484</v>
      </c>
      <c r="T1331" s="172">
        <v>0.987663774034371</v>
      </c>
      <c r="U1331" s="359">
        <v>0.9</v>
      </c>
      <c r="V1331" s="172">
        <v>0.946445060018467</v>
      </c>
      <c r="W1331" s="172">
        <v>0.953992596509783</v>
      </c>
      <c r="X1331" s="172">
        <v>0.961985216473073</v>
      </c>
      <c r="Y1331" s="172">
        <v>0.95342862004424</v>
      </c>
      <c r="Z1331" s="359">
        <v>0.92</v>
      </c>
      <c r="AA1331" s="359" t="s">
        <v>40</v>
      </c>
      <c r="AB1331" s="359" t="s">
        <v>40</v>
      </c>
      <c r="AC1331" s="359" t="s">
        <v>40</v>
      </c>
      <c r="AD1331" s="359" t="s">
        <v>40</v>
      </c>
      <c r="AE1331" s="359">
        <v>0.92</v>
      </c>
      <c r="AF1331" s="172">
        <v>1</v>
      </c>
      <c r="AG1331" s="172">
        <v>1</v>
      </c>
      <c r="AH1331" s="172">
        <v>1</v>
      </c>
      <c r="AI1331" s="172">
        <v>0.999377102279806</v>
      </c>
      <c r="AJ1331" s="359">
        <v>0.92</v>
      </c>
      <c r="AK1331" s="172">
        <v>0.968605724838412</v>
      </c>
      <c r="AL1331" s="172">
        <v>0.969857218402961</v>
      </c>
      <c r="AM1331" s="172">
        <v>0.984688489968321</v>
      </c>
      <c r="AN1331" s="172">
        <v>0.979037993636534</v>
      </c>
      <c r="AO1331" s="171">
        <v>0.99</v>
      </c>
      <c r="AP1331" s="361">
        <v>1</v>
      </c>
      <c r="AQ1331" s="361">
        <v>1</v>
      </c>
      <c r="AR1331" s="361">
        <v>1</v>
      </c>
      <c r="AS1331" s="362">
        <v>1</v>
      </c>
      <c r="AT1331" s="367">
        <v>0.0721861525408278</v>
      </c>
      <c r="AU1331" s="364">
        <v>0</v>
      </c>
      <c r="AV1331" s="365">
        <v>0</v>
      </c>
      <c r="AW1331" s="365">
        <v>0</v>
      </c>
      <c r="AX1331" s="365">
        <v>0.0520231213872832</v>
      </c>
      <c r="AY1331" s="145"/>
      <c r="AZ1331" s="143"/>
    </row>
    <row r="1332" spans="1:52">
      <c r="A1332" s="141"/>
      <c r="B1332" s="145"/>
      <c r="C1332" s="175" t="s">
        <v>1972</v>
      </c>
      <c r="D1332" s="169" t="s">
        <v>26</v>
      </c>
      <c r="E1332" s="169" t="s">
        <v>1973</v>
      </c>
      <c r="F1332" s="170" t="s">
        <v>2514</v>
      </c>
      <c r="G1332" s="198" t="s">
        <v>2515</v>
      </c>
      <c r="H1332" s="198" t="s">
        <v>2515</v>
      </c>
      <c r="I1332" s="198" t="s">
        <v>2515</v>
      </c>
      <c r="J1332" s="198" t="s">
        <v>2515</v>
      </c>
      <c r="K1332" s="171">
        <v>0.9</v>
      </c>
      <c r="L1332" s="172">
        <v>0.943396226415094</v>
      </c>
      <c r="M1332" s="172">
        <v>0.882352941176471</v>
      </c>
      <c r="N1332" s="173">
        <v>0.87719298245614</v>
      </c>
      <c r="O1332" s="173">
        <v>0.889819587628866</v>
      </c>
      <c r="P1332" s="359">
        <v>0.9</v>
      </c>
      <c r="Q1332" s="360">
        <v>0.976564387533221</v>
      </c>
      <c r="R1332" s="172">
        <v>0.971518987341772</v>
      </c>
      <c r="S1332" s="172">
        <v>0.977539306214125</v>
      </c>
      <c r="T1332" s="172">
        <v>0.97461356994472</v>
      </c>
      <c r="U1332" s="359">
        <v>0.9</v>
      </c>
      <c r="V1332" s="172">
        <v>0.897801401304663</v>
      </c>
      <c r="W1332" s="172">
        <v>0.899261603375527</v>
      </c>
      <c r="X1332" s="172">
        <v>0.908909408535064</v>
      </c>
      <c r="Y1332" s="172">
        <v>0.915768810957361</v>
      </c>
      <c r="Z1332" s="359">
        <v>0.92</v>
      </c>
      <c r="AA1332" s="359" t="s">
        <v>40</v>
      </c>
      <c r="AB1332" s="359" t="s">
        <v>40</v>
      </c>
      <c r="AC1332" s="359" t="s">
        <v>40</v>
      </c>
      <c r="AD1332" s="359" t="s">
        <v>40</v>
      </c>
      <c r="AE1332" s="359">
        <v>0.92</v>
      </c>
      <c r="AF1332" s="172">
        <v>1</v>
      </c>
      <c r="AG1332" s="172">
        <v>0.695121951219512</v>
      </c>
      <c r="AH1332" s="172">
        <v>0.98780487804878</v>
      </c>
      <c r="AI1332" s="172">
        <v>0.983362521891419</v>
      </c>
      <c r="AJ1332" s="359">
        <v>0.92</v>
      </c>
      <c r="AK1332" s="172">
        <v>0.945639043247161</v>
      </c>
      <c r="AL1332" s="172">
        <v>0.944883966244726</v>
      </c>
      <c r="AM1332" s="172">
        <v>0.960818567506863</v>
      </c>
      <c r="AN1332" s="172">
        <v>0.962422428590291</v>
      </c>
      <c r="AO1332" s="171">
        <v>0.99</v>
      </c>
      <c r="AP1332" s="361">
        <v>1</v>
      </c>
      <c r="AQ1332" s="361">
        <v>1</v>
      </c>
      <c r="AR1332" s="361">
        <v>1</v>
      </c>
      <c r="AS1332" s="362">
        <v>1</v>
      </c>
      <c r="AT1332" s="367">
        <v>0.0721861525408278</v>
      </c>
      <c r="AU1332" s="364">
        <v>0</v>
      </c>
      <c r="AV1332" s="365">
        <v>0.0588235294117647</v>
      </c>
      <c r="AW1332" s="365">
        <v>0.0714285714285714</v>
      </c>
      <c r="AX1332" s="365">
        <v>0.0600414078674948</v>
      </c>
      <c r="AY1332" s="145"/>
      <c r="AZ1332" s="143"/>
    </row>
    <row r="1333" spans="1:52">
      <c r="A1333" s="141"/>
      <c r="B1333" s="145"/>
      <c r="C1333" s="175" t="s">
        <v>1972</v>
      </c>
      <c r="D1333" s="169" t="s">
        <v>26</v>
      </c>
      <c r="E1333" s="169" t="s">
        <v>1973</v>
      </c>
      <c r="F1333" s="170" t="s">
        <v>2516</v>
      </c>
      <c r="G1333" s="198" t="s">
        <v>2517</v>
      </c>
      <c r="H1333" s="198" t="s">
        <v>2517</v>
      </c>
      <c r="I1333" s="198" t="s">
        <v>2517</v>
      </c>
      <c r="J1333" s="198" t="s">
        <v>2517</v>
      </c>
      <c r="K1333" s="171">
        <v>0.9</v>
      </c>
      <c r="L1333" s="172">
        <v>1</v>
      </c>
      <c r="M1333" s="172">
        <v>0.975609756097561</v>
      </c>
      <c r="N1333" s="173">
        <v>1</v>
      </c>
      <c r="O1333" s="173">
        <v>0.969879518072289</v>
      </c>
      <c r="P1333" s="359">
        <v>0.9</v>
      </c>
      <c r="Q1333" s="360">
        <v>0.981586724255513</v>
      </c>
      <c r="R1333" s="172">
        <v>0.987552841709723</v>
      </c>
      <c r="S1333" s="172">
        <v>0.993104982206406</v>
      </c>
      <c r="T1333" s="172">
        <v>0.933954512333142</v>
      </c>
      <c r="U1333" s="359">
        <v>0.9</v>
      </c>
      <c r="V1333" s="172">
        <v>0.929302114116845</v>
      </c>
      <c r="W1333" s="172">
        <v>0.918506341005167</v>
      </c>
      <c r="X1333" s="172">
        <v>0.943282918149466</v>
      </c>
      <c r="Y1333" s="172">
        <v>0.931559200632548</v>
      </c>
      <c r="Z1333" s="359">
        <v>0.92</v>
      </c>
      <c r="AA1333" s="359">
        <v>0.948953547728433</v>
      </c>
      <c r="AB1333" s="359">
        <v>0.93895800933126</v>
      </c>
      <c r="AC1333" s="359">
        <v>0.957109557109557</v>
      </c>
      <c r="AD1333" s="359">
        <v>0.929692747465596</v>
      </c>
      <c r="AE1333" s="359">
        <v>0.92</v>
      </c>
      <c r="AF1333" s="172">
        <v>0.98876404494382</v>
      </c>
      <c r="AG1333" s="172">
        <v>0.997527812113721</v>
      </c>
      <c r="AH1333" s="172">
        <v>0.992628992628993</v>
      </c>
      <c r="AI1333" s="172">
        <v>0.966937517511908</v>
      </c>
      <c r="AJ1333" s="359">
        <v>0.92</v>
      </c>
      <c r="AK1333" s="172">
        <v>0.972003774771941</v>
      </c>
      <c r="AL1333" s="172">
        <v>0.962382903981265</v>
      </c>
      <c r="AM1333" s="172">
        <v>0.975154344225267</v>
      </c>
      <c r="AN1333" s="172">
        <v>0.966148761015641</v>
      </c>
      <c r="AO1333" s="171">
        <v>0.99</v>
      </c>
      <c r="AP1333" s="361">
        <v>1</v>
      </c>
      <c r="AQ1333" s="361">
        <v>1</v>
      </c>
      <c r="AR1333" s="361">
        <v>1</v>
      </c>
      <c r="AS1333" s="362">
        <v>1</v>
      </c>
      <c r="AT1333" s="367">
        <v>0.0721861525408278</v>
      </c>
      <c r="AU1333" s="364">
        <v>0.037037037037037</v>
      </c>
      <c r="AV1333" s="365">
        <v>0</v>
      </c>
      <c r="AW1333" s="365">
        <v>0</v>
      </c>
      <c r="AX1333" s="365">
        <v>0.0375275938189845</v>
      </c>
      <c r="AY1333" s="145"/>
      <c r="AZ1333" s="143"/>
    </row>
    <row r="1334" spans="1:52">
      <c r="A1334" s="141"/>
      <c r="B1334" s="145"/>
      <c r="C1334" s="175" t="s">
        <v>1972</v>
      </c>
      <c r="D1334" s="169" t="s">
        <v>26</v>
      </c>
      <c r="E1334" s="169" t="s">
        <v>1973</v>
      </c>
      <c r="F1334" s="170" t="s">
        <v>2518</v>
      </c>
      <c r="G1334" s="198" t="s">
        <v>2519</v>
      </c>
      <c r="H1334" s="198" t="s">
        <v>2519</v>
      </c>
      <c r="I1334" s="198" t="s">
        <v>2519</v>
      </c>
      <c r="J1334" s="198" t="s">
        <v>2519</v>
      </c>
      <c r="K1334" s="171">
        <v>0.9</v>
      </c>
      <c r="L1334" s="172">
        <v>1</v>
      </c>
      <c r="M1334" s="172">
        <v>1</v>
      </c>
      <c r="N1334" s="173">
        <v>1</v>
      </c>
      <c r="O1334" s="173">
        <v>0.994117647058824</v>
      </c>
      <c r="P1334" s="359">
        <v>0.9</v>
      </c>
      <c r="Q1334" s="360">
        <v>0.99000624609619</v>
      </c>
      <c r="R1334" s="172">
        <v>0.996395097332372</v>
      </c>
      <c r="S1334" s="172">
        <v>0.992523364485981</v>
      </c>
      <c r="T1334" s="172">
        <v>0.99063258409127</v>
      </c>
      <c r="U1334" s="359">
        <v>0.9</v>
      </c>
      <c r="V1334" s="172">
        <v>0.963772642098688</v>
      </c>
      <c r="W1334" s="172">
        <v>0.943763518385004</v>
      </c>
      <c r="X1334" s="172">
        <v>0.972585669781932</v>
      </c>
      <c r="Y1334" s="172">
        <v>0.965841819955091</v>
      </c>
      <c r="Z1334" s="359">
        <v>0.92</v>
      </c>
      <c r="AA1334" s="359" t="s">
        <v>40</v>
      </c>
      <c r="AB1334" s="359" t="s">
        <v>40</v>
      </c>
      <c r="AC1334" s="359" t="s">
        <v>40</v>
      </c>
      <c r="AD1334" s="359" t="s">
        <v>40</v>
      </c>
      <c r="AE1334" s="359">
        <v>0.92</v>
      </c>
      <c r="AF1334" s="172">
        <v>0.998867497168743</v>
      </c>
      <c r="AG1334" s="172">
        <v>0.996784565916399</v>
      </c>
      <c r="AH1334" s="172">
        <v>1</v>
      </c>
      <c r="AI1334" s="172">
        <v>0.99913028352757</v>
      </c>
      <c r="AJ1334" s="359">
        <v>0.92</v>
      </c>
      <c r="AK1334" s="172">
        <v>0.987515605493134</v>
      </c>
      <c r="AL1334" s="172">
        <v>0.986311239193084</v>
      </c>
      <c r="AM1334" s="172">
        <v>0.990031152647975</v>
      </c>
      <c r="AN1334" s="172">
        <v>0.992086706119765</v>
      </c>
      <c r="AO1334" s="171">
        <v>0.99</v>
      </c>
      <c r="AP1334" s="361">
        <v>1</v>
      </c>
      <c r="AQ1334" s="361">
        <v>1</v>
      </c>
      <c r="AR1334" s="361">
        <v>1</v>
      </c>
      <c r="AS1334" s="362">
        <v>1</v>
      </c>
      <c r="AT1334" s="367">
        <v>0.0721861525408278</v>
      </c>
      <c r="AU1334" s="364">
        <v>0</v>
      </c>
      <c r="AV1334" s="365">
        <v>0.333333333333333</v>
      </c>
      <c r="AW1334" s="365">
        <v>0.166666666666667</v>
      </c>
      <c r="AX1334" s="365">
        <v>0.0641025641025641</v>
      </c>
      <c r="AY1334" s="145"/>
      <c r="AZ1334" s="143"/>
    </row>
    <row r="1335" spans="1:52">
      <c r="A1335" s="141"/>
      <c r="B1335" s="145"/>
      <c r="C1335" s="175" t="s">
        <v>1972</v>
      </c>
      <c r="D1335" s="169" t="s">
        <v>26</v>
      </c>
      <c r="E1335" s="169" t="s">
        <v>1973</v>
      </c>
      <c r="F1335" s="170" t="s">
        <v>2520</v>
      </c>
      <c r="G1335" s="198" t="s">
        <v>2521</v>
      </c>
      <c r="H1335" s="198" t="s">
        <v>2521</v>
      </c>
      <c r="I1335" s="198" t="s">
        <v>2521</v>
      </c>
      <c r="J1335" s="198" t="s">
        <v>2521</v>
      </c>
      <c r="K1335" s="171">
        <v>0.9</v>
      </c>
      <c r="L1335" s="172">
        <v>0.964285714285714</v>
      </c>
      <c r="M1335" s="172">
        <v>1</v>
      </c>
      <c r="N1335" s="173">
        <v>1</v>
      </c>
      <c r="O1335" s="173">
        <v>0.984049079754601</v>
      </c>
      <c r="P1335" s="359">
        <v>0.9</v>
      </c>
      <c r="Q1335" s="360">
        <v>0.98961937716263</v>
      </c>
      <c r="R1335" s="172">
        <v>0.990273274664196</v>
      </c>
      <c r="S1335" s="172">
        <v>0.989535370447886</v>
      </c>
      <c r="T1335" s="172">
        <v>0.949394133626347</v>
      </c>
      <c r="U1335" s="359">
        <v>0.9</v>
      </c>
      <c r="V1335" s="172">
        <v>0.967128027681661</v>
      </c>
      <c r="W1335" s="172">
        <v>0.968503937007874</v>
      </c>
      <c r="X1335" s="172">
        <v>0.972373377982419</v>
      </c>
      <c r="Y1335" s="172">
        <v>0.975521167170284</v>
      </c>
      <c r="Z1335" s="359">
        <v>0.92</v>
      </c>
      <c r="AA1335" s="359" t="s">
        <v>40</v>
      </c>
      <c r="AB1335" s="359" t="s">
        <v>40</v>
      </c>
      <c r="AC1335" s="359" t="s">
        <v>40</v>
      </c>
      <c r="AD1335" s="359">
        <v>1</v>
      </c>
      <c r="AE1335" s="359">
        <v>0.92</v>
      </c>
      <c r="AF1335" s="172">
        <v>0.997549019607843</v>
      </c>
      <c r="AG1335" s="172">
        <v>0.998896247240618</v>
      </c>
      <c r="AH1335" s="172">
        <v>0.997101449275362</v>
      </c>
      <c r="AI1335" s="172">
        <v>0.993309895211114</v>
      </c>
      <c r="AJ1335" s="359">
        <v>0.92</v>
      </c>
      <c r="AK1335" s="172">
        <v>0.980103806228374</v>
      </c>
      <c r="AL1335" s="172">
        <v>0.984266543267006</v>
      </c>
      <c r="AM1335" s="172">
        <v>0.987023859355379</v>
      </c>
      <c r="AN1335" s="172">
        <v>0.991240519464665</v>
      </c>
      <c r="AO1335" s="171">
        <v>0.99</v>
      </c>
      <c r="AP1335" s="361">
        <v>1</v>
      </c>
      <c r="AQ1335" s="361">
        <v>1</v>
      </c>
      <c r="AR1335" s="361">
        <v>1</v>
      </c>
      <c r="AS1335" s="362">
        <v>1</v>
      </c>
      <c r="AT1335" s="367">
        <v>0.0721861525408278</v>
      </c>
      <c r="AU1335" s="364">
        <v>0.142857142857143</v>
      </c>
      <c r="AV1335" s="365">
        <v>0.0769230769230769</v>
      </c>
      <c r="AW1335" s="365">
        <v>0.230769230769231</v>
      </c>
      <c r="AX1335" s="365">
        <v>0.059748427672956</v>
      </c>
      <c r="AY1335" s="145"/>
      <c r="AZ1335" s="143"/>
    </row>
    <row r="1336" spans="1:52">
      <c r="A1336" s="141"/>
      <c r="B1336" s="145"/>
      <c r="C1336" s="175" t="s">
        <v>1972</v>
      </c>
      <c r="D1336" s="169" t="s">
        <v>26</v>
      </c>
      <c r="E1336" s="169" t="s">
        <v>1973</v>
      </c>
      <c r="F1336" s="170" t="s">
        <v>2522</v>
      </c>
      <c r="G1336" s="198" t="s">
        <v>2523</v>
      </c>
      <c r="H1336" s="198" t="s">
        <v>2523</v>
      </c>
      <c r="I1336" s="198" t="s">
        <v>2523</v>
      </c>
      <c r="J1336" s="198" t="s">
        <v>2523</v>
      </c>
      <c r="K1336" s="171">
        <v>0.9</v>
      </c>
      <c r="L1336" s="172">
        <v>0.977777777777778</v>
      </c>
      <c r="M1336" s="172">
        <v>0.978260869565217</v>
      </c>
      <c r="N1336" s="173">
        <v>1</v>
      </c>
      <c r="O1336" s="173">
        <v>0.970364741641337</v>
      </c>
      <c r="P1336" s="359">
        <v>0.9</v>
      </c>
      <c r="Q1336" s="360">
        <v>0.989862655330281</v>
      </c>
      <c r="R1336" s="172">
        <v>0.993155619596542</v>
      </c>
      <c r="S1336" s="172">
        <v>0.992473486144372</v>
      </c>
      <c r="T1336" s="172">
        <v>0.984941116645671</v>
      </c>
      <c r="U1336" s="359">
        <v>0.9</v>
      </c>
      <c r="V1336" s="172">
        <v>0.961085676913015</v>
      </c>
      <c r="W1336" s="172">
        <v>0.956772334293948</v>
      </c>
      <c r="X1336" s="172">
        <v>0.968867601778994</v>
      </c>
      <c r="Y1336" s="172">
        <v>0.9615611312076</v>
      </c>
      <c r="Z1336" s="359">
        <v>0.92</v>
      </c>
      <c r="AA1336" s="359" t="s">
        <v>40</v>
      </c>
      <c r="AB1336" s="359" t="s">
        <v>40</v>
      </c>
      <c r="AC1336" s="359" t="s">
        <v>40</v>
      </c>
      <c r="AD1336" s="359" t="s">
        <v>40</v>
      </c>
      <c r="AE1336" s="359">
        <v>0.92</v>
      </c>
      <c r="AF1336" s="172">
        <v>0.996340347666972</v>
      </c>
      <c r="AG1336" s="172">
        <v>1</v>
      </c>
      <c r="AH1336" s="172">
        <v>0.998658618376928</v>
      </c>
      <c r="AI1336" s="172">
        <v>0.993589842603605</v>
      </c>
      <c r="AJ1336" s="359">
        <v>0.92</v>
      </c>
      <c r="AK1336" s="172">
        <v>0.974820143884892</v>
      </c>
      <c r="AL1336" s="172">
        <v>0.974423631123919</v>
      </c>
      <c r="AM1336" s="172">
        <v>0.98255217242559</v>
      </c>
      <c r="AN1336" s="172">
        <v>0.983277089497041</v>
      </c>
      <c r="AO1336" s="171">
        <v>0.99</v>
      </c>
      <c r="AP1336" s="361">
        <v>1</v>
      </c>
      <c r="AQ1336" s="361">
        <v>1</v>
      </c>
      <c r="AR1336" s="361">
        <v>1</v>
      </c>
      <c r="AS1336" s="362">
        <v>1</v>
      </c>
      <c r="AT1336" s="367">
        <v>0.0721861525408278</v>
      </c>
      <c r="AU1336" s="364">
        <v>0.111111111111111</v>
      </c>
      <c r="AV1336" s="365">
        <v>0.0714285714285714</v>
      </c>
      <c r="AW1336" s="365">
        <v>0</v>
      </c>
      <c r="AX1336" s="365">
        <v>0.0462046204620462</v>
      </c>
      <c r="AY1336" s="145"/>
      <c r="AZ1336" s="143"/>
    </row>
    <row r="1337" spans="1:52">
      <c r="A1337" s="141"/>
      <c r="B1337" s="145"/>
      <c r="C1337" s="175" t="s">
        <v>1972</v>
      </c>
      <c r="D1337" s="169" t="s">
        <v>26</v>
      </c>
      <c r="E1337" s="169" t="s">
        <v>1973</v>
      </c>
      <c r="F1337" s="170" t="s">
        <v>2524</v>
      </c>
      <c r="G1337" s="198" t="s">
        <v>2525</v>
      </c>
      <c r="H1337" s="198" t="s">
        <v>2525</v>
      </c>
      <c r="I1337" s="198" t="s">
        <v>2525</v>
      </c>
      <c r="J1337" s="198" t="s">
        <v>2525</v>
      </c>
      <c r="K1337" s="171">
        <v>0.9</v>
      </c>
      <c r="L1337" s="172">
        <v>0.954545454545455</v>
      </c>
      <c r="M1337" s="172">
        <v>0.930232558139535</v>
      </c>
      <c r="N1337" s="173">
        <v>0.955555555555556</v>
      </c>
      <c r="O1337" s="173">
        <v>0.954363490792634</v>
      </c>
      <c r="P1337" s="359">
        <v>0.9</v>
      </c>
      <c r="Q1337" s="360">
        <v>0.994126284875184</v>
      </c>
      <c r="R1337" s="172">
        <v>0.995215311004785</v>
      </c>
      <c r="S1337" s="172">
        <v>0.995756289784783</v>
      </c>
      <c r="T1337" s="172">
        <v>0.993501710341766</v>
      </c>
      <c r="U1337" s="359">
        <v>0.9</v>
      </c>
      <c r="V1337" s="172">
        <v>0.967107195301028</v>
      </c>
      <c r="W1337" s="172">
        <v>0.975438596491228</v>
      </c>
      <c r="X1337" s="172">
        <v>0.97393149439224</v>
      </c>
      <c r="Y1337" s="172">
        <v>0.973744488057879</v>
      </c>
      <c r="Z1337" s="359">
        <v>0.92</v>
      </c>
      <c r="AA1337" s="359" t="s">
        <v>40</v>
      </c>
      <c r="AB1337" s="359" t="s">
        <v>40</v>
      </c>
      <c r="AC1337" s="359" t="s">
        <v>40</v>
      </c>
      <c r="AD1337" s="359">
        <v>1</v>
      </c>
      <c r="AE1337" s="359">
        <v>0.92</v>
      </c>
      <c r="AF1337" s="172">
        <v>1</v>
      </c>
      <c r="AG1337" s="172">
        <v>0.993506493506494</v>
      </c>
      <c r="AH1337" s="172">
        <v>1</v>
      </c>
      <c r="AI1337" s="172">
        <v>0.964120137069139</v>
      </c>
      <c r="AJ1337" s="359">
        <v>0.92</v>
      </c>
      <c r="AK1337" s="172">
        <v>0.985022026431718</v>
      </c>
      <c r="AL1337" s="172">
        <v>0.988197767145136</v>
      </c>
      <c r="AM1337" s="172">
        <v>0.992421946044256</v>
      </c>
      <c r="AN1337" s="172">
        <v>0.993209154020019</v>
      </c>
      <c r="AO1337" s="171">
        <v>0.99</v>
      </c>
      <c r="AP1337" s="361">
        <v>1</v>
      </c>
      <c r="AQ1337" s="361">
        <v>1</v>
      </c>
      <c r="AR1337" s="361">
        <v>1</v>
      </c>
      <c r="AS1337" s="362">
        <v>1</v>
      </c>
      <c r="AT1337" s="367">
        <v>0.0721861525408278</v>
      </c>
      <c r="AU1337" s="364">
        <v>0</v>
      </c>
      <c r="AV1337" s="365">
        <v>0</v>
      </c>
      <c r="AW1337" s="365">
        <v>0.133333333333333</v>
      </c>
      <c r="AX1337" s="365">
        <v>0.05</v>
      </c>
      <c r="AY1337" s="145"/>
      <c r="AZ1337" s="143"/>
    </row>
    <row r="1338" spans="1:52">
      <c r="A1338" s="141"/>
      <c r="B1338" s="145"/>
      <c r="C1338" s="175" t="s">
        <v>1972</v>
      </c>
      <c r="D1338" s="169" t="s">
        <v>26</v>
      </c>
      <c r="E1338" s="169" t="s">
        <v>1973</v>
      </c>
      <c r="F1338" s="170" t="s">
        <v>2526</v>
      </c>
      <c r="G1338" s="198" t="s">
        <v>2527</v>
      </c>
      <c r="H1338" s="198" t="s">
        <v>2527</v>
      </c>
      <c r="I1338" s="198" t="s">
        <v>2527</v>
      </c>
      <c r="J1338" s="198" t="s">
        <v>2527</v>
      </c>
      <c r="K1338" s="171">
        <v>0.9</v>
      </c>
      <c r="L1338" s="172">
        <v>0.929411764705882</v>
      </c>
      <c r="M1338" s="172">
        <v>0.939759036144578</v>
      </c>
      <c r="N1338" s="173">
        <v>0.941176470588235</v>
      </c>
      <c r="O1338" s="173">
        <v>0.957857769973661</v>
      </c>
      <c r="P1338" s="359">
        <v>0.9</v>
      </c>
      <c r="Q1338" s="360">
        <v>0.95760194436943</v>
      </c>
      <c r="R1338" s="172">
        <v>0.972317426838914</v>
      </c>
      <c r="S1338" s="172">
        <v>0.960010253781082</v>
      </c>
      <c r="T1338" s="172">
        <v>0.963563212371926</v>
      </c>
      <c r="U1338" s="359">
        <v>0.9</v>
      </c>
      <c r="V1338" s="172">
        <v>0.935727788279773</v>
      </c>
      <c r="W1338" s="172">
        <v>0.935670972844714</v>
      </c>
      <c r="X1338" s="172">
        <v>0.949500128172263</v>
      </c>
      <c r="Y1338" s="172">
        <v>0.929124993454469</v>
      </c>
      <c r="Z1338" s="359">
        <v>0.92</v>
      </c>
      <c r="AA1338" s="359">
        <v>0.92371020856202</v>
      </c>
      <c r="AB1338" s="359">
        <v>0.905555555555556</v>
      </c>
      <c r="AC1338" s="359">
        <v>0.932628062360802</v>
      </c>
      <c r="AD1338" s="359">
        <v>0.925891015152593</v>
      </c>
      <c r="AE1338" s="359">
        <v>0.92</v>
      </c>
      <c r="AF1338" s="172">
        <v>0.9958071278826</v>
      </c>
      <c r="AG1338" s="172">
        <v>0.996972754793138</v>
      </c>
      <c r="AH1338" s="172">
        <v>0.999174917491749</v>
      </c>
      <c r="AI1338" s="172">
        <v>0.997732826899862</v>
      </c>
      <c r="AJ1338" s="359">
        <v>0.92</v>
      </c>
      <c r="AK1338" s="172">
        <v>0.95710407239819</v>
      </c>
      <c r="AL1338" s="172">
        <v>0.946518832545247</v>
      </c>
      <c r="AM1338" s="172">
        <v>0.968409968409968</v>
      </c>
      <c r="AN1338" s="172">
        <v>0.9619583989509</v>
      </c>
      <c r="AO1338" s="171">
        <v>0.99</v>
      </c>
      <c r="AP1338" s="361">
        <v>1</v>
      </c>
      <c r="AQ1338" s="361">
        <v>1</v>
      </c>
      <c r="AR1338" s="361">
        <v>1</v>
      </c>
      <c r="AS1338" s="362">
        <v>1</v>
      </c>
      <c r="AT1338" s="367">
        <v>0.0721861525408278</v>
      </c>
      <c r="AU1338" s="364">
        <v>0</v>
      </c>
      <c r="AV1338" s="365">
        <v>0</v>
      </c>
      <c r="AW1338" s="365">
        <v>0.136363636363636</v>
      </c>
      <c r="AX1338" s="365">
        <v>0.0466165413533835</v>
      </c>
      <c r="AY1338" s="145"/>
      <c r="AZ1338" s="143"/>
    </row>
    <row r="1339" spans="1:52">
      <c r="A1339" s="141"/>
      <c r="B1339" s="145"/>
      <c r="C1339" s="175" t="s">
        <v>1972</v>
      </c>
      <c r="D1339" s="169" t="s">
        <v>26</v>
      </c>
      <c r="E1339" s="169" t="s">
        <v>1973</v>
      </c>
      <c r="F1339" s="170" t="s">
        <v>2528</v>
      </c>
      <c r="G1339" s="198" t="s">
        <v>2529</v>
      </c>
      <c r="H1339" s="198" t="s">
        <v>2529</v>
      </c>
      <c r="I1339" s="198" t="s">
        <v>2529</v>
      </c>
      <c r="J1339" s="198" t="s">
        <v>2529</v>
      </c>
      <c r="K1339" s="171">
        <v>0.9</v>
      </c>
      <c r="L1339" s="172">
        <v>0.880952380952381</v>
      </c>
      <c r="M1339" s="172">
        <v>0.897435897435897</v>
      </c>
      <c r="N1339" s="173">
        <v>0.928571428571429</v>
      </c>
      <c r="O1339" s="173">
        <v>0.930093776641091</v>
      </c>
      <c r="P1339" s="359">
        <v>0.9</v>
      </c>
      <c r="Q1339" s="360">
        <v>0.955668358714044</v>
      </c>
      <c r="R1339" s="172">
        <v>0.924692251991311</v>
      </c>
      <c r="S1339" s="172">
        <v>0.953200275292498</v>
      </c>
      <c r="T1339" s="172">
        <v>0.958242014455584</v>
      </c>
      <c r="U1339" s="359">
        <v>0.9</v>
      </c>
      <c r="V1339" s="172">
        <v>0.912351945854484</v>
      </c>
      <c r="W1339" s="172">
        <v>0.882693700217234</v>
      </c>
      <c r="X1339" s="172">
        <v>0.889194769442533</v>
      </c>
      <c r="Y1339" s="172">
        <v>0.906959664257403</v>
      </c>
      <c r="Z1339" s="359">
        <v>0.92</v>
      </c>
      <c r="AA1339" s="359" t="s">
        <v>40</v>
      </c>
      <c r="AB1339" s="359" t="s">
        <v>40</v>
      </c>
      <c r="AC1339" s="359" t="s">
        <v>40</v>
      </c>
      <c r="AD1339" s="359" t="s">
        <v>40</v>
      </c>
      <c r="AE1339" s="359">
        <v>0.92</v>
      </c>
      <c r="AF1339" s="172">
        <v>1</v>
      </c>
      <c r="AG1339" s="172">
        <v>1</v>
      </c>
      <c r="AH1339" s="172">
        <v>0.995633187772926</v>
      </c>
      <c r="AI1339" s="172">
        <v>0.984496124031008</v>
      </c>
      <c r="AJ1339" s="359">
        <v>0.92</v>
      </c>
      <c r="AK1339" s="172">
        <v>0.969881556683587</v>
      </c>
      <c r="AL1339" s="172">
        <v>0.966690803765387</v>
      </c>
      <c r="AM1339" s="172">
        <v>0.963179628355127</v>
      </c>
      <c r="AN1339" s="172">
        <v>0.971601771974819</v>
      </c>
      <c r="AO1339" s="171">
        <v>0.99</v>
      </c>
      <c r="AP1339" s="361">
        <v>1</v>
      </c>
      <c r="AQ1339" s="361">
        <v>1</v>
      </c>
      <c r="AR1339" s="361">
        <v>1</v>
      </c>
      <c r="AS1339" s="362">
        <v>1</v>
      </c>
      <c r="AT1339" s="367">
        <v>0.0721861525408278</v>
      </c>
      <c r="AU1339" s="364">
        <v>0</v>
      </c>
      <c r="AV1339" s="365">
        <v>0</v>
      </c>
      <c r="AW1339" s="365">
        <v>0</v>
      </c>
      <c r="AX1339" s="365">
        <v>0.0819672131147541</v>
      </c>
      <c r="AY1339" s="145"/>
      <c r="AZ1339" s="143"/>
    </row>
    <row r="1340" spans="1:52">
      <c r="A1340" s="141"/>
      <c r="B1340" s="145"/>
      <c r="C1340" s="175" t="s">
        <v>1972</v>
      </c>
      <c r="D1340" s="169" t="s">
        <v>26</v>
      </c>
      <c r="E1340" s="169" t="s">
        <v>1973</v>
      </c>
      <c r="F1340" s="170" t="s">
        <v>2530</v>
      </c>
      <c r="G1340" s="198" t="s">
        <v>2531</v>
      </c>
      <c r="H1340" s="198" t="s">
        <v>2531</v>
      </c>
      <c r="I1340" s="198" t="s">
        <v>2531</v>
      </c>
      <c r="J1340" s="198" t="s">
        <v>2531</v>
      </c>
      <c r="K1340" s="171">
        <v>0.9</v>
      </c>
      <c r="L1340" s="172">
        <v>1</v>
      </c>
      <c r="M1340" s="172">
        <v>0.96875</v>
      </c>
      <c r="N1340" s="173">
        <v>1</v>
      </c>
      <c r="O1340" s="173">
        <v>0.983748645720477</v>
      </c>
      <c r="P1340" s="359">
        <v>0.9</v>
      </c>
      <c r="Q1340" s="360">
        <v>0.983277591973244</v>
      </c>
      <c r="R1340" s="172">
        <v>0.986423220973783</v>
      </c>
      <c r="S1340" s="172">
        <v>0.988530161427358</v>
      </c>
      <c r="T1340" s="172">
        <v>0.988834259982539</v>
      </c>
      <c r="U1340" s="359">
        <v>0.9</v>
      </c>
      <c r="V1340" s="172">
        <v>0.952759197324415</v>
      </c>
      <c r="W1340" s="172">
        <v>0.950374531835206</v>
      </c>
      <c r="X1340" s="172">
        <v>0.967714528462192</v>
      </c>
      <c r="Y1340" s="172">
        <v>0.967911899401124</v>
      </c>
      <c r="Z1340" s="359">
        <v>0.92</v>
      </c>
      <c r="AA1340" s="359" t="s">
        <v>40</v>
      </c>
      <c r="AB1340" s="359" t="s">
        <v>40</v>
      </c>
      <c r="AC1340" s="359" t="s">
        <v>40</v>
      </c>
      <c r="AD1340" s="359">
        <v>1</v>
      </c>
      <c r="AE1340" s="359">
        <v>0.92</v>
      </c>
      <c r="AF1340" s="172">
        <v>1</v>
      </c>
      <c r="AG1340" s="172">
        <v>0.999536822603057</v>
      </c>
      <c r="AH1340" s="172">
        <v>0.99954233409611</v>
      </c>
      <c r="AI1340" s="172">
        <v>0.999255544786707</v>
      </c>
      <c r="AJ1340" s="359">
        <v>0.92</v>
      </c>
      <c r="AK1340" s="172">
        <v>0.969481605351171</v>
      </c>
      <c r="AL1340" s="172">
        <v>0.959737827715356</v>
      </c>
      <c r="AM1340" s="172">
        <v>0.977485131690739</v>
      </c>
      <c r="AN1340" s="172">
        <v>0.981191894748128</v>
      </c>
      <c r="AO1340" s="171">
        <v>0.99</v>
      </c>
      <c r="AP1340" s="361">
        <v>1</v>
      </c>
      <c r="AQ1340" s="361">
        <v>1</v>
      </c>
      <c r="AR1340" s="361">
        <v>1</v>
      </c>
      <c r="AS1340" s="362">
        <v>1</v>
      </c>
      <c r="AT1340" s="367">
        <v>0.0721861525408278</v>
      </c>
      <c r="AU1340" s="364">
        <v>0</v>
      </c>
      <c r="AV1340" s="365">
        <v>0</v>
      </c>
      <c r="AW1340" s="365">
        <v>0</v>
      </c>
      <c r="AX1340" s="365">
        <v>0.0411985018726592</v>
      </c>
      <c r="AY1340" s="145"/>
      <c r="AZ1340" s="143"/>
    </row>
    <row r="1341" spans="1:52">
      <c r="A1341" s="141"/>
      <c r="B1341" s="145"/>
      <c r="C1341" s="175" t="s">
        <v>1972</v>
      </c>
      <c r="D1341" s="169" t="s">
        <v>26</v>
      </c>
      <c r="E1341" s="169" t="s">
        <v>1973</v>
      </c>
      <c r="F1341" s="170" t="s">
        <v>2532</v>
      </c>
      <c r="G1341" s="198" t="s">
        <v>2533</v>
      </c>
      <c r="H1341" s="198" t="s">
        <v>2533</v>
      </c>
      <c r="I1341" s="198" t="s">
        <v>2533</v>
      </c>
      <c r="J1341" s="198" t="s">
        <v>2533</v>
      </c>
      <c r="K1341" s="171">
        <v>0.9</v>
      </c>
      <c r="L1341" s="172">
        <v>0.91304347826087</v>
      </c>
      <c r="M1341" s="172">
        <v>0.869565217391304</v>
      </c>
      <c r="N1341" s="173">
        <v>0.916666666666667</v>
      </c>
      <c r="O1341" s="173">
        <v>0.929712460063898</v>
      </c>
      <c r="P1341" s="359">
        <v>0.9</v>
      </c>
      <c r="Q1341" s="360">
        <v>0.949746192893401</v>
      </c>
      <c r="R1341" s="172">
        <v>0.968819599109131</v>
      </c>
      <c r="S1341" s="172">
        <v>0.980372420734776</v>
      </c>
      <c r="T1341" s="172">
        <v>0.968346439650819</v>
      </c>
      <c r="U1341" s="359">
        <v>0.9</v>
      </c>
      <c r="V1341" s="172">
        <v>0.934010152284264</v>
      </c>
      <c r="W1341" s="172">
        <v>0.956570155902004</v>
      </c>
      <c r="X1341" s="172">
        <v>0.97131353799698</v>
      </c>
      <c r="Y1341" s="172">
        <v>0.946522617415771</v>
      </c>
      <c r="Z1341" s="359">
        <v>0.92</v>
      </c>
      <c r="AA1341" s="359" t="s">
        <v>40</v>
      </c>
      <c r="AB1341" s="359" t="s">
        <v>40</v>
      </c>
      <c r="AC1341" s="359" t="s">
        <v>40</v>
      </c>
      <c r="AD1341" s="359">
        <v>1</v>
      </c>
      <c r="AE1341" s="359">
        <v>0.92</v>
      </c>
      <c r="AF1341" s="172">
        <v>0.908256880733945</v>
      </c>
      <c r="AG1341" s="172">
        <v>0.997097242380261</v>
      </c>
      <c r="AH1341" s="172">
        <v>0.996458087367178</v>
      </c>
      <c r="AI1341" s="172">
        <v>0.987844808252971</v>
      </c>
      <c r="AJ1341" s="359">
        <v>0.92</v>
      </c>
      <c r="AK1341" s="172">
        <v>0.950761421319797</v>
      </c>
      <c r="AL1341" s="172">
        <v>0.965478841870824</v>
      </c>
      <c r="AM1341" s="172">
        <v>0.981882234524409</v>
      </c>
      <c r="AN1341" s="172">
        <v>0.97386693599293</v>
      </c>
      <c r="AO1341" s="171">
        <v>0.99</v>
      </c>
      <c r="AP1341" s="361">
        <v>1</v>
      </c>
      <c r="AQ1341" s="361">
        <v>1</v>
      </c>
      <c r="AR1341" s="361">
        <v>1</v>
      </c>
      <c r="AS1341" s="362">
        <v>1</v>
      </c>
      <c r="AT1341" s="367">
        <v>0.0721861525408278</v>
      </c>
      <c r="AU1341" s="364">
        <v>0</v>
      </c>
      <c r="AV1341" s="365">
        <v>0</v>
      </c>
      <c r="AW1341" s="365">
        <v>0.142857142857143</v>
      </c>
      <c r="AX1341" s="365">
        <v>0.0472103004291846</v>
      </c>
      <c r="AY1341" s="145"/>
      <c r="AZ1341" s="143"/>
    </row>
    <row r="1342" spans="1:52">
      <c r="A1342" s="141"/>
      <c r="B1342" s="145"/>
      <c r="C1342" s="175" t="s">
        <v>1972</v>
      </c>
      <c r="D1342" s="169" t="s">
        <v>26</v>
      </c>
      <c r="E1342" s="169" t="s">
        <v>1973</v>
      </c>
      <c r="F1342" s="170" t="s">
        <v>2534</v>
      </c>
      <c r="G1342" s="198" t="s">
        <v>2535</v>
      </c>
      <c r="H1342" s="198" t="s">
        <v>2535</v>
      </c>
      <c r="I1342" s="198" t="s">
        <v>2535</v>
      </c>
      <c r="J1342" s="198" t="s">
        <v>2535</v>
      </c>
      <c r="K1342" s="171">
        <v>0.9</v>
      </c>
      <c r="L1342" s="172">
        <v>0.871794871794872</v>
      </c>
      <c r="M1342" s="172">
        <v>0.885714285714286</v>
      </c>
      <c r="N1342" s="173">
        <v>0.891891891891892</v>
      </c>
      <c r="O1342" s="173">
        <v>0.879692011549567</v>
      </c>
      <c r="P1342" s="359">
        <v>0.9</v>
      </c>
      <c r="Q1342" s="360">
        <v>0.971741112123975</v>
      </c>
      <c r="R1342" s="172">
        <v>0.972305638972306</v>
      </c>
      <c r="S1342" s="172">
        <v>0.973095525997582</v>
      </c>
      <c r="T1342" s="172">
        <v>0.92069537309441</v>
      </c>
      <c r="U1342" s="359">
        <v>0.9</v>
      </c>
      <c r="V1342" s="172">
        <v>0.914615618353084</v>
      </c>
      <c r="W1342" s="172">
        <v>0.887220553887221</v>
      </c>
      <c r="X1342" s="172">
        <v>0.912938331318017</v>
      </c>
      <c r="Y1342" s="172">
        <v>0.874811446910939</v>
      </c>
      <c r="Z1342" s="359">
        <v>0.92</v>
      </c>
      <c r="AA1342" s="359" t="s">
        <v>40</v>
      </c>
      <c r="AB1342" s="359">
        <v>0</v>
      </c>
      <c r="AC1342" s="359">
        <v>1</v>
      </c>
      <c r="AD1342" s="359">
        <v>0.5</v>
      </c>
      <c r="AE1342" s="359">
        <v>0.92</v>
      </c>
      <c r="AF1342" s="172">
        <v>1</v>
      </c>
      <c r="AG1342" s="172">
        <v>0.979310344827586</v>
      </c>
      <c r="AH1342" s="172">
        <v>1</v>
      </c>
      <c r="AI1342" s="172">
        <v>0.961833489242283</v>
      </c>
      <c r="AJ1342" s="359">
        <v>0.92</v>
      </c>
      <c r="AK1342" s="172">
        <v>0.962017623822546</v>
      </c>
      <c r="AL1342" s="172">
        <v>0.961974649766511</v>
      </c>
      <c r="AM1342" s="172">
        <v>0.977334542157752</v>
      </c>
      <c r="AN1342" s="172">
        <v>0.969051210458188</v>
      </c>
      <c r="AO1342" s="171">
        <v>0.99</v>
      </c>
      <c r="AP1342" s="361">
        <v>1</v>
      </c>
      <c r="AQ1342" s="361">
        <v>1</v>
      </c>
      <c r="AR1342" s="361">
        <v>1</v>
      </c>
      <c r="AS1342" s="362">
        <v>1</v>
      </c>
      <c r="AT1342" s="367">
        <v>0.0721861525408278</v>
      </c>
      <c r="AU1342" s="364">
        <v>0.125</v>
      </c>
      <c r="AV1342" s="365">
        <v>0</v>
      </c>
      <c r="AW1342" s="365">
        <v>0.0769230769230769</v>
      </c>
      <c r="AX1342" s="365">
        <v>0.062992125984252</v>
      </c>
      <c r="AY1342" s="145"/>
      <c r="AZ1342" s="143"/>
    </row>
    <row r="1343" spans="1:52">
      <c r="A1343" s="141"/>
      <c r="B1343" s="145"/>
      <c r="C1343" s="175" t="s">
        <v>1972</v>
      </c>
      <c r="D1343" s="169" t="s">
        <v>26</v>
      </c>
      <c r="E1343" s="169" t="s">
        <v>1973</v>
      </c>
      <c r="F1343" s="170" t="s">
        <v>2536</v>
      </c>
      <c r="G1343" s="198" t="s">
        <v>2537</v>
      </c>
      <c r="H1343" s="198" t="s">
        <v>2537</v>
      </c>
      <c r="I1343" s="198" t="s">
        <v>2537</v>
      </c>
      <c r="J1343" s="198" t="s">
        <v>2537</v>
      </c>
      <c r="K1343" s="171">
        <v>0.9</v>
      </c>
      <c r="L1343" s="172" t="s">
        <v>40</v>
      </c>
      <c r="M1343" s="172" t="s">
        <v>40</v>
      </c>
      <c r="N1343" s="173" t="s">
        <v>40</v>
      </c>
      <c r="O1343" s="173" t="s">
        <v>40</v>
      </c>
      <c r="P1343" s="359">
        <v>0.9</v>
      </c>
      <c r="Q1343" s="360">
        <v>0</v>
      </c>
      <c r="R1343" s="172">
        <v>0</v>
      </c>
      <c r="S1343" s="172">
        <v>0</v>
      </c>
      <c r="T1343" s="172">
        <v>0</v>
      </c>
      <c r="U1343" s="359">
        <v>0.9</v>
      </c>
      <c r="V1343" s="172">
        <v>1</v>
      </c>
      <c r="W1343" s="172">
        <v>1</v>
      </c>
      <c r="X1343" s="172">
        <v>1</v>
      </c>
      <c r="Y1343" s="172">
        <v>1</v>
      </c>
      <c r="Z1343" s="359">
        <v>0.92</v>
      </c>
      <c r="AA1343" s="359" t="s">
        <v>40</v>
      </c>
      <c r="AB1343" s="359">
        <v>1</v>
      </c>
      <c r="AC1343" s="359">
        <v>1</v>
      </c>
      <c r="AD1343" s="359">
        <v>1</v>
      </c>
      <c r="AE1343" s="359">
        <v>0.92</v>
      </c>
      <c r="AF1343" s="172">
        <v>1</v>
      </c>
      <c r="AG1343" s="172">
        <v>1</v>
      </c>
      <c r="AH1343" s="172">
        <v>0.934579439252336</v>
      </c>
      <c r="AI1343" s="172">
        <v>0.993334343281321</v>
      </c>
      <c r="AJ1343" s="359">
        <v>0.92</v>
      </c>
      <c r="AK1343" s="172">
        <v>1</v>
      </c>
      <c r="AL1343" s="172">
        <v>1</v>
      </c>
      <c r="AM1343" s="172">
        <v>1</v>
      </c>
      <c r="AN1343" s="172">
        <v>1</v>
      </c>
      <c r="AO1343" s="171">
        <v>0.99</v>
      </c>
      <c r="AP1343" s="361">
        <v>1</v>
      </c>
      <c r="AQ1343" s="361">
        <v>1</v>
      </c>
      <c r="AR1343" s="361">
        <v>1</v>
      </c>
      <c r="AS1343" s="362">
        <v>1</v>
      </c>
      <c r="AT1343" s="367">
        <v>0.0721861525408278</v>
      </c>
      <c r="AU1343" s="364" t="s">
        <v>40</v>
      </c>
      <c r="AV1343" s="365" t="s">
        <v>40</v>
      </c>
      <c r="AW1343" s="365" t="s">
        <v>40</v>
      </c>
      <c r="AX1343" s="365" t="s">
        <v>40</v>
      </c>
      <c r="AY1343" s="145"/>
      <c r="AZ1343" s="143"/>
    </row>
    <row r="1344" spans="1:52">
      <c r="A1344" s="141"/>
      <c r="B1344" s="145"/>
      <c r="C1344" s="175" t="s">
        <v>1972</v>
      </c>
      <c r="D1344" s="169" t="s">
        <v>26</v>
      </c>
      <c r="E1344" s="169" t="s">
        <v>1973</v>
      </c>
      <c r="F1344" s="170" t="s">
        <v>2538</v>
      </c>
      <c r="G1344" s="198" t="s">
        <v>2539</v>
      </c>
      <c r="H1344" s="198" t="s">
        <v>2539</v>
      </c>
      <c r="I1344" s="198" t="s">
        <v>2539</v>
      </c>
      <c r="J1344" s="198" t="s">
        <v>2539</v>
      </c>
      <c r="K1344" s="171">
        <v>0.9</v>
      </c>
      <c r="L1344" s="172">
        <v>0.926829268292683</v>
      </c>
      <c r="M1344" s="172">
        <v>0.942857142857143</v>
      </c>
      <c r="N1344" s="173">
        <v>0.853658536585366</v>
      </c>
      <c r="O1344" s="173">
        <v>0.929380993897123</v>
      </c>
      <c r="P1344" s="359">
        <v>0.9</v>
      </c>
      <c r="Q1344" s="360">
        <v>0.974777448071217</v>
      </c>
      <c r="R1344" s="172">
        <v>0.930522280785817</v>
      </c>
      <c r="S1344" s="172">
        <v>0.939159826170932</v>
      </c>
      <c r="T1344" s="172">
        <v>0.968410073014454</v>
      </c>
      <c r="U1344" s="359">
        <v>0.9</v>
      </c>
      <c r="V1344" s="172">
        <v>0.944609297725025</v>
      </c>
      <c r="W1344" s="172">
        <v>0.930522280785817</v>
      </c>
      <c r="X1344" s="172">
        <v>0.942539835828102</v>
      </c>
      <c r="Y1344" s="172">
        <v>0.947317008559744</v>
      </c>
      <c r="Z1344" s="359">
        <v>0.92</v>
      </c>
      <c r="AA1344" s="359">
        <v>0.956842105263158</v>
      </c>
      <c r="AB1344" s="359">
        <v>0.938232994526974</v>
      </c>
      <c r="AC1344" s="359">
        <v>0.955252918287938</v>
      </c>
      <c r="AD1344" s="359">
        <v>0.957443323286594</v>
      </c>
      <c r="AE1344" s="359">
        <v>0.92</v>
      </c>
      <c r="AF1344" s="172">
        <v>0.945686900958466</v>
      </c>
      <c r="AG1344" s="172">
        <v>0.96944065484311</v>
      </c>
      <c r="AH1344" s="172">
        <v>0.987202457128231</v>
      </c>
      <c r="AI1344" s="172">
        <v>0.989838777718677</v>
      </c>
      <c r="AJ1344" s="359">
        <v>0.92</v>
      </c>
      <c r="AK1344" s="172">
        <v>0.970410221923336</v>
      </c>
      <c r="AL1344" s="172">
        <v>0.959893048128342</v>
      </c>
      <c r="AM1344" s="172">
        <v>0.975475959987093</v>
      </c>
      <c r="AN1344" s="172">
        <v>0.975917923003332</v>
      </c>
      <c r="AO1344" s="171">
        <v>0.99</v>
      </c>
      <c r="AP1344" s="361">
        <v>1</v>
      </c>
      <c r="AQ1344" s="361">
        <v>1</v>
      </c>
      <c r="AR1344" s="361">
        <v>1</v>
      </c>
      <c r="AS1344" s="362">
        <v>1</v>
      </c>
      <c r="AT1344" s="367">
        <v>0.0721861525408278</v>
      </c>
      <c r="AU1344" s="364">
        <v>0.05</v>
      </c>
      <c r="AV1344" s="365">
        <v>0</v>
      </c>
      <c r="AW1344" s="365">
        <v>0.0555555555555556</v>
      </c>
      <c r="AX1344" s="365">
        <v>0.0263157894736842</v>
      </c>
      <c r="AY1344" s="145"/>
      <c r="AZ1344" s="143"/>
    </row>
    <row r="1345" spans="1:52">
      <c r="A1345" s="141"/>
      <c r="B1345" s="145"/>
      <c r="C1345" s="175" t="s">
        <v>1972</v>
      </c>
      <c r="D1345" s="169" t="s">
        <v>26</v>
      </c>
      <c r="E1345" s="169" t="s">
        <v>1973</v>
      </c>
      <c r="F1345" s="170" t="s">
        <v>2540</v>
      </c>
      <c r="G1345" s="198" t="s">
        <v>2541</v>
      </c>
      <c r="H1345" s="198" t="s">
        <v>2541</v>
      </c>
      <c r="I1345" s="198" t="s">
        <v>2541</v>
      </c>
      <c r="J1345" s="198" t="s">
        <v>2541</v>
      </c>
      <c r="K1345" s="171">
        <v>0.9</v>
      </c>
      <c r="L1345" s="172">
        <v>0.973684210526316</v>
      </c>
      <c r="M1345" s="172">
        <v>0.911764705882353</v>
      </c>
      <c r="N1345" s="173">
        <v>0.95</v>
      </c>
      <c r="O1345" s="173">
        <v>0.964716805942433</v>
      </c>
      <c r="P1345" s="359">
        <v>0.9</v>
      </c>
      <c r="Q1345" s="360">
        <v>0.926968973747017</v>
      </c>
      <c r="R1345" s="172">
        <v>0.956341738803161</v>
      </c>
      <c r="S1345" s="172">
        <v>0.941882804995197</v>
      </c>
      <c r="T1345" s="172">
        <v>0.951401730897256</v>
      </c>
      <c r="U1345" s="359">
        <v>0.9</v>
      </c>
      <c r="V1345" s="172">
        <v>0.925536992840095</v>
      </c>
      <c r="W1345" s="172">
        <v>0.907038012796387</v>
      </c>
      <c r="X1345" s="172">
        <v>0.941882804995197</v>
      </c>
      <c r="Y1345" s="172">
        <v>0.930645757822324</v>
      </c>
      <c r="Z1345" s="359">
        <v>0.92</v>
      </c>
      <c r="AA1345" s="359">
        <v>0.905505341002465</v>
      </c>
      <c r="AB1345" s="359">
        <v>0.93348365276212</v>
      </c>
      <c r="AC1345" s="359">
        <v>0.949397590361446</v>
      </c>
      <c r="AD1345" s="359">
        <v>0.955679031102815</v>
      </c>
      <c r="AE1345" s="359">
        <v>0.92</v>
      </c>
      <c r="AF1345" s="172">
        <v>0.994327582131884</v>
      </c>
      <c r="AG1345" s="172">
        <v>0.986531986531986</v>
      </c>
      <c r="AH1345" s="172">
        <v>0.99435180204411</v>
      </c>
      <c r="AI1345" s="172">
        <v>0.990868188001179</v>
      </c>
      <c r="AJ1345" s="359">
        <v>0.92</v>
      </c>
      <c r="AK1345" s="172">
        <v>0.94957729468599</v>
      </c>
      <c r="AL1345" s="172">
        <v>0.946738885127511</v>
      </c>
      <c r="AM1345" s="172">
        <v>0.970360480640854</v>
      </c>
      <c r="AN1345" s="172">
        <v>0.968850065097294</v>
      </c>
      <c r="AO1345" s="171">
        <v>0.99</v>
      </c>
      <c r="AP1345" s="361">
        <v>1</v>
      </c>
      <c r="AQ1345" s="361">
        <v>1</v>
      </c>
      <c r="AR1345" s="361">
        <v>1</v>
      </c>
      <c r="AS1345" s="362">
        <v>1</v>
      </c>
      <c r="AT1345" s="367">
        <v>0.0721861525408278</v>
      </c>
      <c r="AU1345" s="364">
        <v>0.0652173913043478</v>
      </c>
      <c r="AV1345" s="365">
        <v>0.05</v>
      </c>
      <c r="AW1345" s="365">
        <v>0.0444444444444444</v>
      </c>
      <c r="AX1345" s="365">
        <v>0.0701149425287356</v>
      </c>
      <c r="AY1345" s="145"/>
      <c r="AZ1345" s="143"/>
    </row>
    <row r="1346" spans="1:52">
      <c r="A1346" s="141"/>
      <c r="B1346" s="145"/>
      <c r="C1346" s="175" t="s">
        <v>1972</v>
      </c>
      <c r="D1346" s="169" t="s">
        <v>26</v>
      </c>
      <c r="E1346" s="169" t="s">
        <v>1973</v>
      </c>
      <c r="F1346" s="170" t="s">
        <v>2542</v>
      </c>
      <c r="G1346" s="198" t="s">
        <v>2543</v>
      </c>
      <c r="H1346" s="198" t="s">
        <v>2543</v>
      </c>
      <c r="I1346" s="198" t="s">
        <v>2543</v>
      </c>
      <c r="J1346" s="198" t="s">
        <v>2543</v>
      </c>
      <c r="K1346" s="171">
        <v>0.9</v>
      </c>
      <c r="L1346" s="172">
        <v>0.966666666666667</v>
      </c>
      <c r="M1346" s="172">
        <v>0.851851851851852</v>
      </c>
      <c r="N1346" s="173">
        <v>1</v>
      </c>
      <c r="O1346" s="173">
        <v>0.889929742388759</v>
      </c>
      <c r="P1346" s="359">
        <v>0.9</v>
      </c>
      <c r="Q1346" s="360">
        <v>0.935574229691877</v>
      </c>
      <c r="R1346" s="172">
        <v>0.83276740237691</v>
      </c>
      <c r="S1346" s="172">
        <v>0.954166666666667</v>
      </c>
      <c r="T1346" s="172">
        <v>0.94120209789038</v>
      </c>
      <c r="U1346" s="359">
        <v>0.9</v>
      </c>
      <c r="V1346" s="172">
        <v>0.90812324929972</v>
      </c>
      <c r="W1346" s="172">
        <v>0.879456706281834</v>
      </c>
      <c r="X1346" s="172">
        <v>0.940625</v>
      </c>
      <c r="Y1346" s="172">
        <v>0.933108798739925</v>
      </c>
      <c r="Z1346" s="359">
        <v>0.92</v>
      </c>
      <c r="AA1346" s="359">
        <v>0.937682570593963</v>
      </c>
      <c r="AB1346" s="359">
        <v>0.911184210526316</v>
      </c>
      <c r="AC1346" s="359">
        <v>0.948089401586157</v>
      </c>
      <c r="AD1346" s="359">
        <v>0.959068961247988</v>
      </c>
      <c r="AE1346" s="359">
        <v>0.92</v>
      </c>
      <c r="AF1346" s="172">
        <v>1</v>
      </c>
      <c r="AG1346" s="172">
        <v>0.999395039322444</v>
      </c>
      <c r="AH1346" s="172">
        <v>0.997651479567872</v>
      </c>
      <c r="AI1346" s="172">
        <v>0.99520229978828</v>
      </c>
      <c r="AJ1346" s="359">
        <v>0.92</v>
      </c>
      <c r="AK1346" s="172">
        <v>0.952719516530395</v>
      </c>
      <c r="AL1346" s="172">
        <v>0.923632610939113</v>
      </c>
      <c r="AM1346" s="172">
        <v>0.967644390686423</v>
      </c>
      <c r="AN1346" s="172">
        <v>0.970240236639085</v>
      </c>
      <c r="AO1346" s="171">
        <v>0.99</v>
      </c>
      <c r="AP1346" s="361">
        <v>1</v>
      </c>
      <c r="AQ1346" s="361">
        <v>1</v>
      </c>
      <c r="AR1346" s="361">
        <v>1</v>
      </c>
      <c r="AS1346" s="362">
        <v>1</v>
      </c>
      <c r="AT1346" s="367">
        <v>0.0721861525408278</v>
      </c>
      <c r="AU1346" s="364">
        <v>0.114285714285714</v>
      </c>
      <c r="AV1346" s="365">
        <v>0.0512820512820513</v>
      </c>
      <c r="AW1346" s="365">
        <v>0.0444444444444444</v>
      </c>
      <c r="AX1346" s="365">
        <v>0.0718232044198895</v>
      </c>
      <c r="AY1346" s="145"/>
      <c r="AZ1346" s="143"/>
    </row>
    <row r="1347" spans="1:52">
      <c r="A1347" s="141"/>
      <c r="B1347" s="145"/>
      <c r="C1347" s="175" t="s">
        <v>1972</v>
      </c>
      <c r="D1347" s="169" t="s">
        <v>235</v>
      </c>
      <c r="E1347" s="169" t="s">
        <v>1973</v>
      </c>
      <c r="F1347" s="170" t="s">
        <v>2544</v>
      </c>
      <c r="G1347" s="198" t="s">
        <v>2545</v>
      </c>
      <c r="H1347" s="198" t="s">
        <v>2545</v>
      </c>
      <c r="I1347" s="198" t="s">
        <v>2545</v>
      </c>
      <c r="J1347" s="198" t="s">
        <v>2545</v>
      </c>
      <c r="K1347" s="171">
        <v>0.9</v>
      </c>
      <c r="L1347" s="172" t="s">
        <v>40</v>
      </c>
      <c r="M1347" s="172" t="s">
        <v>40</v>
      </c>
      <c r="N1347" s="173" t="s">
        <v>40</v>
      </c>
      <c r="O1347" s="173" t="s">
        <v>40</v>
      </c>
      <c r="P1347" s="359">
        <v>0.9</v>
      </c>
      <c r="Q1347" s="360">
        <v>0.5</v>
      </c>
      <c r="R1347" s="172">
        <v>1</v>
      </c>
      <c r="S1347" s="172">
        <v>0</v>
      </c>
      <c r="T1347" s="172">
        <v>0.555555555555556</v>
      </c>
      <c r="U1347" s="359">
        <v>0.9</v>
      </c>
      <c r="V1347" s="172">
        <v>1</v>
      </c>
      <c r="W1347" s="172">
        <v>1</v>
      </c>
      <c r="X1347" s="172">
        <v>1</v>
      </c>
      <c r="Y1347" s="172">
        <v>1</v>
      </c>
      <c r="Z1347" s="359">
        <v>0.92</v>
      </c>
      <c r="AA1347" s="359">
        <v>0</v>
      </c>
      <c r="AB1347" s="359" t="s">
        <v>40</v>
      </c>
      <c r="AC1347" s="359" t="s">
        <v>40</v>
      </c>
      <c r="AD1347" s="359">
        <v>0.909090909090909</v>
      </c>
      <c r="AE1347" s="359">
        <v>0.92</v>
      </c>
      <c r="AF1347" s="172">
        <v>0.737887596899225</v>
      </c>
      <c r="AG1347" s="172">
        <v>0.999623493975904</v>
      </c>
      <c r="AH1347" s="172">
        <v>1</v>
      </c>
      <c r="AI1347" s="172">
        <v>0.971237118389859</v>
      </c>
      <c r="AJ1347" s="359">
        <v>0.92</v>
      </c>
      <c r="AK1347" s="172">
        <v>0.666666666666667</v>
      </c>
      <c r="AL1347" s="172">
        <v>1</v>
      </c>
      <c r="AM1347" s="172">
        <v>1</v>
      </c>
      <c r="AN1347" s="172">
        <v>0.99</v>
      </c>
      <c r="AO1347" s="171">
        <v>0.99</v>
      </c>
      <c r="AP1347" s="361">
        <v>1</v>
      </c>
      <c r="AQ1347" s="361">
        <v>1</v>
      </c>
      <c r="AR1347" s="361">
        <v>1</v>
      </c>
      <c r="AS1347" s="362">
        <v>1</v>
      </c>
      <c r="AT1347" s="367">
        <v>0.0721861525408278</v>
      </c>
      <c r="AU1347" s="364" t="s">
        <v>40</v>
      </c>
      <c r="AV1347" s="365" t="s">
        <v>40</v>
      </c>
      <c r="AW1347" s="365" t="s">
        <v>40</v>
      </c>
      <c r="AX1347" s="365" t="s">
        <v>40</v>
      </c>
      <c r="AY1347" s="145"/>
      <c r="AZ1347" s="143"/>
    </row>
    <row r="1348" spans="1:52">
      <c r="A1348" s="141"/>
      <c r="B1348" s="145"/>
      <c r="C1348" s="175" t="s">
        <v>1972</v>
      </c>
      <c r="D1348" s="169" t="s">
        <v>26</v>
      </c>
      <c r="E1348" s="169" t="s">
        <v>1973</v>
      </c>
      <c r="F1348" s="170" t="s">
        <v>2546</v>
      </c>
      <c r="G1348" s="198" t="s">
        <v>2547</v>
      </c>
      <c r="H1348" s="198" t="s">
        <v>2547</v>
      </c>
      <c r="I1348" s="198" t="s">
        <v>2547</v>
      </c>
      <c r="J1348" s="198" t="s">
        <v>2547</v>
      </c>
      <c r="K1348" s="171">
        <v>0.9</v>
      </c>
      <c r="L1348" s="172">
        <v>1</v>
      </c>
      <c r="M1348" s="172">
        <v>0.846153846153846</v>
      </c>
      <c r="N1348" s="173">
        <v>0.785714285714286</v>
      </c>
      <c r="O1348" s="173">
        <v>0.873972602739726</v>
      </c>
      <c r="P1348" s="359">
        <v>0.9</v>
      </c>
      <c r="Q1348" s="360">
        <v>0.958538993089832</v>
      </c>
      <c r="R1348" s="172">
        <v>0.904803493449782</v>
      </c>
      <c r="S1348" s="172">
        <v>0.930824008138352</v>
      </c>
      <c r="T1348" s="172">
        <v>0.944473771032663</v>
      </c>
      <c r="U1348" s="359">
        <v>0.9</v>
      </c>
      <c r="V1348" s="172">
        <v>0.925962487660415</v>
      </c>
      <c r="W1348" s="172">
        <v>0.865502183406114</v>
      </c>
      <c r="X1348" s="172">
        <v>0.901322482197355</v>
      </c>
      <c r="Y1348" s="172">
        <v>0.890069284064665</v>
      </c>
      <c r="Z1348" s="359">
        <v>0.92</v>
      </c>
      <c r="AA1348" s="359">
        <v>0.901234567901235</v>
      </c>
      <c r="AB1348" s="359">
        <v>0.869262865090403</v>
      </c>
      <c r="AC1348" s="359">
        <v>0.937017994858612</v>
      </c>
      <c r="AD1348" s="359">
        <v>0.936587591240876</v>
      </c>
      <c r="AE1348" s="359">
        <v>0.92</v>
      </c>
      <c r="AF1348" s="172">
        <v>0.992849077907414</v>
      </c>
      <c r="AG1348" s="172">
        <v>0.993895870736086</v>
      </c>
      <c r="AH1348" s="172">
        <v>0.994465730097914</v>
      </c>
      <c r="AI1348" s="172">
        <v>0.988165142480471</v>
      </c>
      <c r="AJ1348" s="359">
        <v>0.92</v>
      </c>
      <c r="AK1348" s="172">
        <v>0.940506329113924</v>
      </c>
      <c r="AL1348" s="172">
        <v>0.909871244635193</v>
      </c>
      <c r="AM1348" s="172">
        <v>0.950028392958546</v>
      </c>
      <c r="AN1348" s="172">
        <v>0.960513957996123</v>
      </c>
      <c r="AO1348" s="171">
        <v>0.99</v>
      </c>
      <c r="AP1348" s="361">
        <v>1</v>
      </c>
      <c r="AQ1348" s="361">
        <v>1</v>
      </c>
      <c r="AR1348" s="361">
        <v>1</v>
      </c>
      <c r="AS1348" s="362">
        <v>1</v>
      </c>
      <c r="AT1348" s="367">
        <v>0.0721861525408278</v>
      </c>
      <c r="AU1348" s="364">
        <v>0</v>
      </c>
      <c r="AV1348" s="365">
        <v>0.142857142857143</v>
      </c>
      <c r="AW1348" s="365">
        <v>0</v>
      </c>
      <c r="AX1348" s="365">
        <v>0.0530973451327434</v>
      </c>
      <c r="AY1348" s="145"/>
      <c r="AZ1348" s="143"/>
    </row>
    <row r="1349" spans="1:52">
      <c r="A1349" s="141"/>
      <c r="B1349" s="145"/>
      <c r="C1349" s="175" t="s">
        <v>1972</v>
      </c>
      <c r="D1349" s="169" t="s">
        <v>26</v>
      </c>
      <c r="E1349" s="169" t="s">
        <v>1973</v>
      </c>
      <c r="F1349" s="170" t="s">
        <v>2548</v>
      </c>
      <c r="G1349" s="198" t="s">
        <v>2549</v>
      </c>
      <c r="H1349" s="198" t="s">
        <v>2549</v>
      </c>
      <c r="I1349" s="198" t="s">
        <v>2549</v>
      </c>
      <c r="J1349" s="198" t="s">
        <v>2549</v>
      </c>
      <c r="K1349" s="171">
        <v>0.9</v>
      </c>
      <c r="L1349" s="172">
        <v>0.966666666666667</v>
      </c>
      <c r="M1349" s="172">
        <v>0.958333333333333</v>
      </c>
      <c r="N1349" s="173">
        <v>0.88</v>
      </c>
      <c r="O1349" s="173">
        <v>0.948232323232323</v>
      </c>
      <c r="P1349" s="359">
        <v>0.9</v>
      </c>
      <c r="Q1349" s="360">
        <v>0.964954682779456</v>
      </c>
      <c r="R1349" s="172">
        <v>0.957332025502697</v>
      </c>
      <c r="S1349" s="172">
        <v>0.962515883100381</v>
      </c>
      <c r="T1349" s="172">
        <v>0.946993226808367</v>
      </c>
      <c r="U1349" s="359">
        <v>0.9</v>
      </c>
      <c r="V1349" s="172">
        <v>0.947432024169184</v>
      </c>
      <c r="W1349" s="172">
        <v>0.91417361451692</v>
      </c>
      <c r="X1349" s="172">
        <v>0.909783989834816</v>
      </c>
      <c r="Y1349" s="172">
        <v>0.930284773416158</v>
      </c>
      <c r="Z1349" s="359">
        <v>0.92</v>
      </c>
      <c r="AA1349" s="359">
        <v>0.937747035573123</v>
      </c>
      <c r="AB1349" s="359">
        <v>0.921696574225122</v>
      </c>
      <c r="AC1349" s="359">
        <v>0.949920508744038</v>
      </c>
      <c r="AD1349" s="359">
        <v>0.956829198745366</v>
      </c>
      <c r="AE1349" s="359">
        <v>0.92</v>
      </c>
      <c r="AF1349" s="172">
        <v>0.988659559990928</v>
      </c>
      <c r="AG1349" s="172">
        <v>0.984801762114537</v>
      </c>
      <c r="AH1349" s="172">
        <v>0.99170449209579</v>
      </c>
      <c r="AI1349" s="172">
        <v>0.945898203269337</v>
      </c>
      <c r="AJ1349" s="359">
        <v>0.92</v>
      </c>
      <c r="AK1349" s="172">
        <v>0.958005249343832</v>
      </c>
      <c r="AL1349" s="172">
        <v>0.939681567666871</v>
      </c>
      <c r="AM1349" s="172">
        <v>0.966454802259887</v>
      </c>
      <c r="AN1349" s="172">
        <v>0.972527906635515</v>
      </c>
      <c r="AO1349" s="171">
        <v>0.99</v>
      </c>
      <c r="AP1349" s="361">
        <v>1</v>
      </c>
      <c r="AQ1349" s="361">
        <v>1</v>
      </c>
      <c r="AR1349" s="361">
        <v>1</v>
      </c>
      <c r="AS1349" s="362">
        <v>1</v>
      </c>
      <c r="AT1349" s="367">
        <v>0.0721861525408278</v>
      </c>
      <c r="AU1349" s="364">
        <v>0</v>
      </c>
      <c r="AV1349" s="365">
        <v>0</v>
      </c>
      <c r="AW1349" s="365">
        <v>0.1</v>
      </c>
      <c r="AX1349" s="365">
        <v>0.0601001669449082</v>
      </c>
      <c r="AY1349" s="145"/>
      <c r="AZ1349" s="143"/>
    </row>
    <row r="1350" spans="1:52">
      <c r="A1350" s="141"/>
      <c r="B1350" s="145"/>
      <c r="C1350" s="175" t="s">
        <v>1972</v>
      </c>
      <c r="D1350" s="169" t="s">
        <v>235</v>
      </c>
      <c r="E1350" s="169" t="s">
        <v>1973</v>
      </c>
      <c r="F1350" s="170" t="s">
        <v>2550</v>
      </c>
      <c r="G1350" s="198" t="s">
        <v>2551</v>
      </c>
      <c r="H1350" s="198" t="s">
        <v>2551</v>
      </c>
      <c r="I1350" s="198" t="s">
        <v>2551</v>
      </c>
      <c r="J1350" s="198" t="s">
        <v>2551</v>
      </c>
      <c r="K1350" s="171">
        <v>0.9</v>
      </c>
      <c r="L1350" s="172" t="s">
        <v>40</v>
      </c>
      <c r="M1350" s="172" t="s">
        <v>40</v>
      </c>
      <c r="N1350" s="173" t="s">
        <v>40</v>
      </c>
      <c r="O1350" s="173" t="s">
        <v>40</v>
      </c>
      <c r="P1350" s="359">
        <v>0.9</v>
      </c>
      <c r="Q1350" s="360">
        <v>0.996108949416342</v>
      </c>
      <c r="R1350" s="172">
        <v>0.996138996138996</v>
      </c>
      <c r="S1350" s="172">
        <v>1</v>
      </c>
      <c r="T1350" s="172">
        <v>0.996543380573799</v>
      </c>
      <c r="U1350" s="359">
        <v>0.9</v>
      </c>
      <c r="V1350" s="172">
        <v>0.996108949416342</v>
      </c>
      <c r="W1350" s="172">
        <v>0.996138996138996</v>
      </c>
      <c r="X1350" s="172">
        <v>1</v>
      </c>
      <c r="Y1350" s="172">
        <v>0.99896301417214</v>
      </c>
      <c r="Z1350" s="359">
        <v>0.92</v>
      </c>
      <c r="AA1350" s="359">
        <v>1</v>
      </c>
      <c r="AB1350" s="359">
        <v>1</v>
      </c>
      <c r="AC1350" s="359">
        <v>1</v>
      </c>
      <c r="AD1350" s="359">
        <v>1</v>
      </c>
      <c r="AE1350" s="359">
        <v>0.92</v>
      </c>
      <c r="AF1350" s="172">
        <v>0.989288656962373</v>
      </c>
      <c r="AG1350" s="172">
        <v>0.993029277036447</v>
      </c>
      <c r="AH1350" s="172">
        <v>0.996899953029591</v>
      </c>
      <c r="AI1350" s="172">
        <v>0.993561208570306</v>
      </c>
      <c r="AJ1350" s="359">
        <v>0.92</v>
      </c>
      <c r="AK1350" s="172">
        <v>0.997647058823529</v>
      </c>
      <c r="AL1350" s="172">
        <v>0.997402597402597</v>
      </c>
      <c r="AM1350" s="172">
        <v>1</v>
      </c>
      <c r="AN1350" s="172">
        <v>0.999597261377366</v>
      </c>
      <c r="AO1350" s="171">
        <v>0.99</v>
      </c>
      <c r="AP1350" s="361">
        <v>1</v>
      </c>
      <c r="AQ1350" s="361">
        <v>1</v>
      </c>
      <c r="AR1350" s="361">
        <v>1</v>
      </c>
      <c r="AS1350" s="362">
        <v>1</v>
      </c>
      <c r="AT1350" s="367">
        <v>0.0721861525408278</v>
      </c>
      <c r="AU1350" s="364" t="s">
        <v>40</v>
      </c>
      <c r="AV1350" s="365">
        <v>0</v>
      </c>
      <c r="AW1350" s="365" t="s">
        <v>40</v>
      </c>
      <c r="AX1350" s="365">
        <v>0</v>
      </c>
      <c r="AY1350" s="145"/>
      <c r="AZ1350" s="143"/>
    </row>
    <row r="1351" spans="1:52">
      <c r="A1351" s="141"/>
      <c r="B1351" s="145"/>
      <c r="C1351" s="175" t="s">
        <v>1972</v>
      </c>
      <c r="D1351" s="169" t="s">
        <v>26</v>
      </c>
      <c r="E1351" s="169" t="s">
        <v>1973</v>
      </c>
      <c r="F1351" s="170" t="s">
        <v>2552</v>
      </c>
      <c r="G1351" s="198" t="s">
        <v>2553</v>
      </c>
      <c r="H1351" s="198" t="s">
        <v>2553</v>
      </c>
      <c r="I1351" s="198" t="s">
        <v>2553</v>
      </c>
      <c r="J1351" s="198" t="s">
        <v>2553</v>
      </c>
      <c r="K1351" s="171">
        <v>0.9</v>
      </c>
      <c r="L1351" s="172">
        <v>0.916666666666667</v>
      </c>
      <c r="M1351" s="172">
        <v>0.842105263157895</v>
      </c>
      <c r="N1351" s="173">
        <v>0.857142857142857</v>
      </c>
      <c r="O1351" s="173">
        <v>0.9375</v>
      </c>
      <c r="P1351" s="359">
        <v>0.9</v>
      </c>
      <c r="Q1351" s="360">
        <v>0.834379905808477</v>
      </c>
      <c r="R1351" s="172">
        <v>0.916021441334127</v>
      </c>
      <c r="S1351" s="172">
        <v>0.963440860215054</v>
      </c>
      <c r="T1351" s="172">
        <v>0.956625421822272</v>
      </c>
      <c r="U1351" s="359">
        <v>0.9</v>
      </c>
      <c r="V1351" s="172">
        <v>0.918367346938776</v>
      </c>
      <c r="W1351" s="172">
        <v>0.860035735556879</v>
      </c>
      <c r="X1351" s="172">
        <v>0.886021505376344</v>
      </c>
      <c r="Y1351" s="172">
        <v>0.913093363329584</v>
      </c>
      <c r="Z1351" s="359">
        <v>0.92</v>
      </c>
      <c r="AA1351" s="359">
        <v>0.938315539739027</v>
      </c>
      <c r="AB1351" s="359">
        <v>0.926305970149254</v>
      </c>
      <c r="AC1351" s="359">
        <v>0.932527693856999</v>
      </c>
      <c r="AD1351" s="359">
        <v>0.957839965311364</v>
      </c>
      <c r="AE1351" s="359">
        <v>0.92</v>
      </c>
      <c r="AF1351" s="172">
        <v>0.996694214876033</v>
      </c>
      <c r="AG1351" s="172">
        <v>0.986742424242424</v>
      </c>
      <c r="AH1351" s="172">
        <v>0.998283261802575</v>
      </c>
      <c r="AI1351" s="172">
        <v>0.997355086999807</v>
      </c>
      <c r="AJ1351" s="359">
        <v>0.92</v>
      </c>
      <c r="AK1351" s="172">
        <v>0.956090651558074</v>
      </c>
      <c r="AL1351" s="172">
        <v>0.94147582697201</v>
      </c>
      <c r="AM1351" s="172">
        <v>0.950167504187605</v>
      </c>
      <c r="AN1351" s="172">
        <v>0.971397863908108</v>
      </c>
      <c r="AO1351" s="171">
        <v>0.99</v>
      </c>
      <c r="AP1351" s="361">
        <v>1</v>
      </c>
      <c r="AQ1351" s="361">
        <v>1</v>
      </c>
      <c r="AR1351" s="361">
        <v>1</v>
      </c>
      <c r="AS1351" s="362">
        <v>1</v>
      </c>
      <c r="AT1351" s="367">
        <v>0.0721861525408278</v>
      </c>
      <c r="AU1351" s="364">
        <v>0.0384615384615385</v>
      </c>
      <c r="AV1351" s="365">
        <v>0.0416666666666667</v>
      </c>
      <c r="AW1351" s="365">
        <v>0.0333333333333333</v>
      </c>
      <c r="AX1351" s="365">
        <v>0.0569514237855946</v>
      </c>
      <c r="AY1351" s="145"/>
      <c r="AZ1351" s="143"/>
    </row>
    <row r="1352" spans="1:52">
      <c r="A1352" s="141"/>
      <c r="B1352" s="145"/>
      <c r="C1352" s="175" t="s">
        <v>1972</v>
      </c>
      <c r="D1352" s="169" t="s">
        <v>26</v>
      </c>
      <c r="E1352" s="169" t="s">
        <v>1973</v>
      </c>
      <c r="F1352" s="170" t="s">
        <v>2554</v>
      </c>
      <c r="G1352" s="198" t="s">
        <v>2555</v>
      </c>
      <c r="H1352" s="198" t="s">
        <v>2555</v>
      </c>
      <c r="I1352" s="198" t="s">
        <v>2555</v>
      </c>
      <c r="J1352" s="198" t="s">
        <v>2555</v>
      </c>
      <c r="K1352" s="171">
        <v>0.9</v>
      </c>
      <c r="L1352" s="172">
        <v>0.973684210526316</v>
      </c>
      <c r="M1352" s="172">
        <v>0.970588235294118</v>
      </c>
      <c r="N1352" s="173">
        <v>0.953488372093023</v>
      </c>
      <c r="O1352" s="173">
        <v>0.94392523364486</v>
      </c>
      <c r="P1352" s="359">
        <v>0.9</v>
      </c>
      <c r="Q1352" s="360">
        <v>0.941836734693878</v>
      </c>
      <c r="R1352" s="172">
        <v>0.885341846235701</v>
      </c>
      <c r="S1352" s="172">
        <v>0.971408647140865</v>
      </c>
      <c r="T1352" s="172">
        <v>0.937703845328044</v>
      </c>
      <c r="U1352" s="359">
        <v>0.9</v>
      </c>
      <c r="V1352" s="172">
        <v>0.920408163265306</v>
      </c>
      <c r="W1352" s="172">
        <v>0.881883479648843</v>
      </c>
      <c r="X1352" s="172">
        <v>0.938284518828452</v>
      </c>
      <c r="Y1352" s="172">
        <v>0.929187072499923</v>
      </c>
      <c r="Z1352" s="359">
        <v>0.92</v>
      </c>
      <c r="AA1352" s="359">
        <v>0.929617117117117</v>
      </c>
      <c r="AB1352" s="359">
        <v>0.928478543563069</v>
      </c>
      <c r="AC1352" s="359">
        <v>0.956018518518518</v>
      </c>
      <c r="AD1352" s="359">
        <v>0.960382949623889</v>
      </c>
      <c r="AE1352" s="359">
        <v>0.92</v>
      </c>
      <c r="AF1352" s="172">
        <v>1</v>
      </c>
      <c r="AG1352" s="172">
        <v>0.998683633172444</v>
      </c>
      <c r="AH1352" s="172">
        <v>0.999103407053198</v>
      </c>
      <c r="AI1352" s="172">
        <v>0.998915256053139</v>
      </c>
      <c r="AJ1352" s="359">
        <v>0.92</v>
      </c>
      <c r="AK1352" s="172">
        <v>0.949321458863444</v>
      </c>
      <c r="AL1352" s="172">
        <v>0.94213649851632</v>
      </c>
      <c r="AM1352" s="172">
        <v>0.968979916484391</v>
      </c>
      <c r="AN1352" s="172">
        <v>0.972351920209255</v>
      </c>
      <c r="AO1352" s="171">
        <v>0.99</v>
      </c>
      <c r="AP1352" s="361">
        <v>1</v>
      </c>
      <c r="AQ1352" s="361">
        <v>1</v>
      </c>
      <c r="AR1352" s="361">
        <v>1</v>
      </c>
      <c r="AS1352" s="362">
        <v>1</v>
      </c>
      <c r="AT1352" s="367">
        <v>0.0721861525408278</v>
      </c>
      <c r="AU1352" s="364">
        <v>0.03125</v>
      </c>
      <c r="AV1352" s="365">
        <v>0.0408163265306122</v>
      </c>
      <c r="AW1352" s="365">
        <v>0.0188679245283019</v>
      </c>
      <c r="AX1352" s="365">
        <v>0.0684014869888476</v>
      </c>
      <c r="AY1352" s="145"/>
      <c r="AZ1352" s="143"/>
    </row>
    <row r="1353" spans="1:52">
      <c r="A1353" s="141"/>
      <c r="B1353" s="145"/>
      <c r="C1353" s="175" t="s">
        <v>1972</v>
      </c>
      <c r="D1353" s="169" t="s">
        <v>26</v>
      </c>
      <c r="E1353" s="169" t="s">
        <v>1973</v>
      </c>
      <c r="F1353" s="170" t="s">
        <v>2556</v>
      </c>
      <c r="G1353" s="198" t="s">
        <v>2557</v>
      </c>
      <c r="H1353" s="198" t="s">
        <v>2557</v>
      </c>
      <c r="I1353" s="198" t="s">
        <v>2557</v>
      </c>
      <c r="J1353" s="198" t="s">
        <v>2557</v>
      </c>
      <c r="K1353" s="171">
        <v>0.9</v>
      </c>
      <c r="L1353" s="172">
        <v>0.956521739130435</v>
      </c>
      <c r="M1353" s="172">
        <v>1</v>
      </c>
      <c r="N1353" s="173">
        <v>1</v>
      </c>
      <c r="O1353" s="173">
        <v>0.988924050632911</v>
      </c>
      <c r="P1353" s="359">
        <v>0.9</v>
      </c>
      <c r="Q1353" s="360">
        <v>0.974137931034483</v>
      </c>
      <c r="R1353" s="172">
        <v>0.97609819121447</v>
      </c>
      <c r="S1353" s="172">
        <v>0.986890021849964</v>
      </c>
      <c r="T1353" s="172">
        <v>0.983859839337637</v>
      </c>
      <c r="U1353" s="359">
        <v>0.9</v>
      </c>
      <c r="V1353" s="172">
        <v>0.946551724137931</v>
      </c>
      <c r="W1353" s="172">
        <v>0.866279069767442</v>
      </c>
      <c r="X1353" s="172">
        <v>0.933721777130371</v>
      </c>
      <c r="Y1353" s="172">
        <v>0.92523779015327</v>
      </c>
      <c r="Z1353" s="359">
        <v>0.92</v>
      </c>
      <c r="AA1353" s="359">
        <v>0.953867028493894</v>
      </c>
      <c r="AB1353" s="359">
        <v>0.873048907388137</v>
      </c>
      <c r="AC1353" s="359">
        <v>0.941584158415842</v>
      </c>
      <c r="AD1353" s="359">
        <v>0.953337562557271</v>
      </c>
      <c r="AE1353" s="359">
        <v>0.92</v>
      </c>
      <c r="AF1353" s="172">
        <v>1</v>
      </c>
      <c r="AG1353" s="172">
        <v>1</v>
      </c>
      <c r="AH1353" s="172">
        <v>1</v>
      </c>
      <c r="AI1353" s="172">
        <v>0.999480344012264</v>
      </c>
      <c r="AJ1353" s="359">
        <v>0.92</v>
      </c>
      <c r="AK1353" s="172">
        <v>0.966789667896679</v>
      </c>
      <c r="AL1353" s="172">
        <v>0.907134316460741</v>
      </c>
      <c r="AM1353" s="172">
        <v>0.964330675618968</v>
      </c>
      <c r="AN1353" s="172">
        <v>0.964724304417799</v>
      </c>
      <c r="AO1353" s="171">
        <v>0.99</v>
      </c>
      <c r="AP1353" s="361">
        <v>1</v>
      </c>
      <c r="AQ1353" s="361">
        <v>1</v>
      </c>
      <c r="AR1353" s="361">
        <v>1</v>
      </c>
      <c r="AS1353" s="362">
        <v>1</v>
      </c>
      <c r="AT1353" s="367">
        <v>0.0721861525408278</v>
      </c>
      <c r="AU1353" s="364">
        <v>0.0434782608695652</v>
      </c>
      <c r="AV1353" s="365">
        <v>0</v>
      </c>
      <c r="AW1353" s="365">
        <v>0</v>
      </c>
      <c r="AX1353" s="365">
        <v>0.0628183361629881</v>
      </c>
      <c r="AY1353" s="145"/>
      <c r="AZ1353" s="143"/>
    </row>
    <row r="1354" spans="1:52">
      <c r="A1354" s="141"/>
      <c r="B1354" s="145"/>
      <c r="C1354" s="175" t="s">
        <v>1972</v>
      </c>
      <c r="D1354" s="169" t="s">
        <v>26</v>
      </c>
      <c r="E1354" s="169" t="s">
        <v>1973</v>
      </c>
      <c r="F1354" s="170" t="s">
        <v>2558</v>
      </c>
      <c r="G1354" s="198" t="s">
        <v>2559</v>
      </c>
      <c r="H1354" s="198" t="s">
        <v>2559</v>
      </c>
      <c r="I1354" s="198" t="s">
        <v>2559</v>
      </c>
      <c r="J1354" s="198" t="s">
        <v>2559</v>
      </c>
      <c r="K1354" s="171">
        <v>0.9</v>
      </c>
      <c r="L1354" s="172">
        <v>0.92</v>
      </c>
      <c r="M1354" s="172">
        <v>0.95</v>
      </c>
      <c r="N1354" s="173">
        <v>0.92</v>
      </c>
      <c r="O1354" s="173">
        <v>0.954478707782673</v>
      </c>
      <c r="P1354" s="359">
        <v>0.9</v>
      </c>
      <c r="Q1354" s="360">
        <v>0.966845878136201</v>
      </c>
      <c r="R1354" s="172">
        <v>0.968003084040092</v>
      </c>
      <c r="S1354" s="172">
        <v>0.964483394833948</v>
      </c>
      <c r="T1354" s="172">
        <v>0.970623596726298</v>
      </c>
      <c r="U1354" s="359">
        <v>0.9</v>
      </c>
      <c r="V1354" s="172">
        <v>0.948028673835125</v>
      </c>
      <c r="W1354" s="172">
        <v>0.941017733230532</v>
      </c>
      <c r="X1354" s="172">
        <v>0.958948339483395</v>
      </c>
      <c r="Y1354" s="172">
        <v>0.953139711740422</v>
      </c>
      <c r="Z1354" s="359">
        <v>0.92</v>
      </c>
      <c r="AA1354" s="359">
        <v>0</v>
      </c>
      <c r="AB1354" s="359" t="s">
        <v>40</v>
      </c>
      <c r="AC1354" s="359" t="s">
        <v>40</v>
      </c>
      <c r="AD1354" s="359">
        <v>0</v>
      </c>
      <c r="AE1354" s="359">
        <v>0.92</v>
      </c>
      <c r="AF1354" s="172">
        <v>1</v>
      </c>
      <c r="AG1354" s="172">
        <v>1</v>
      </c>
      <c r="AH1354" s="172">
        <v>0.984503190519599</v>
      </c>
      <c r="AI1354" s="172">
        <v>0.99303842911997</v>
      </c>
      <c r="AJ1354" s="359">
        <v>0.92</v>
      </c>
      <c r="AK1354" s="172">
        <v>0.978961504028648</v>
      </c>
      <c r="AL1354" s="172">
        <v>0.974171164225135</v>
      </c>
      <c r="AM1354" s="172">
        <v>0.986162361623616</v>
      </c>
      <c r="AN1354" s="172">
        <v>0.984849582132356</v>
      </c>
      <c r="AO1354" s="171">
        <v>0.99</v>
      </c>
      <c r="AP1354" s="361">
        <v>1</v>
      </c>
      <c r="AQ1354" s="361">
        <v>1</v>
      </c>
      <c r="AR1354" s="361">
        <v>1</v>
      </c>
      <c r="AS1354" s="362">
        <v>1</v>
      </c>
      <c r="AT1354" s="367">
        <v>0.0721861525408278</v>
      </c>
      <c r="AU1354" s="364">
        <v>0.111111111111111</v>
      </c>
      <c r="AV1354" s="365">
        <v>0</v>
      </c>
      <c r="AW1354" s="365">
        <v>0.0454545454545455</v>
      </c>
      <c r="AX1354" s="365">
        <v>0.0605263157894737</v>
      </c>
      <c r="AY1354" s="145"/>
      <c r="AZ1354" s="143"/>
    </row>
    <row r="1355" spans="1:52">
      <c r="A1355" s="141"/>
      <c r="B1355" s="145"/>
      <c r="C1355" s="175" t="s">
        <v>1972</v>
      </c>
      <c r="D1355" s="169" t="s">
        <v>26</v>
      </c>
      <c r="E1355" s="169" t="s">
        <v>1973</v>
      </c>
      <c r="F1355" s="170" t="s">
        <v>2560</v>
      </c>
      <c r="G1355" s="198" t="s">
        <v>2561</v>
      </c>
      <c r="H1355" s="198" t="s">
        <v>2561</v>
      </c>
      <c r="I1355" s="198" t="s">
        <v>2561</v>
      </c>
      <c r="J1355" s="198" t="s">
        <v>2561</v>
      </c>
      <c r="K1355" s="171">
        <v>0.9</v>
      </c>
      <c r="L1355" s="172">
        <v>1</v>
      </c>
      <c r="M1355" s="172">
        <v>1</v>
      </c>
      <c r="N1355" s="173">
        <v>0.9</v>
      </c>
      <c r="O1355" s="173">
        <v>0.954198473282443</v>
      </c>
      <c r="P1355" s="359">
        <v>0.9</v>
      </c>
      <c r="Q1355" s="360">
        <v>0.952496954933009</v>
      </c>
      <c r="R1355" s="172">
        <v>0.738299904489016</v>
      </c>
      <c r="S1355" s="172">
        <v>0.981157469717362</v>
      </c>
      <c r="T1355" s="172">
        <v>0.952559926501295</v>
      </c>
      <c r="U1355" s="359">
        <v>0.9</v>
      </c>
      <c r="V1355" s="172">
        <v>0.957369062119367</v>
      </c>
      <c r="W1355" s="172">
        <v>0.911174785100286</v>
      </c>
      <c r="X1355" s="172">
        <v>0.965006729475101</v>
      </c>
      <c r="Y1355" s="172">
        <v>0.937233775995991</v>
      </c>
      <c r="Z1355" s="359">
        <v>0.92</v>
      </c>
      <c r="AA1355" s="359">
        <v>0.948616600790514</v>
      </c>
      <c r="AB1355" s="359">
        <v>0.924012158054711</v>
      </c>
      <c r="AC1355" s="359">
        <v>0.967189728958631</v>
      </c>
      <c r="AD1355" s="359">
        <v>0.953049930061424</v>
      </c>
      <c r="AE1355" s="359">
        <v>0.92</v>
      </c>
      <c r="AF1355" s="172">
        <v>0.999062353492733</v>
      </c>
      <c r="AG1355" s="172">
        <v>0.997668997668998</v>
      </c>
      <c r="AH1355" s="172">
        <v>0.925370300037979</v>
      </c>
      <c r="AI1355" s="172">
        <v>0.953240111865761</v>
      </c>
      <c r="AJ1355" s="359">
        <v>0.92</v>
      </c>
      <c r="AK1355" s="172">
        <v>0.965361445783133</v>
      </c>
      <c r="AL1355" s="172">
        <v>0.933763188745604</v>
      </c>
      <c r="AM1355" s="172">
        <v>0.976454293628809</v>
      </c>
      <c r="AN1355" s="172">
        <v>0.965539436549983</v>
      </c>
      <c r="AO1355" s="171">
        <v>0.99</v>
      </c>
      <c r="AP1355" s="361">
        <v>1</v>
      </c>
      <c r="AQ1355" s="361">
        <v>1</v>
      </c>
      <c r="AR1355" s="361">
        <v>1</v>
      </c>
      <c r="AS1355" s="362">
        <v>1</v>
      </c>
      <c r="AT1355" s="367">
        <v>0.0721861525408278</v>
      </c>
      <c r="AU1355" s="364">
        <v>0</v>
      </c>
      <c r="AV1355" s="365">
        <v>0.125</v>
      </c>
      <c r="AW1355" s="365">
        <v>0.285714285714286</v>
      </c>
      <c r="AX1355" s="365">
        <v>0.0603174603174603</v>
      </c>
      <c r="AY1355" s="145"/>
      <c r="AZ1355" s="143"/>
    </row>
    <row r="1356" spans="1:52">
      <c r="A1356" s="141"/>
      <c r="B1356" s="145"/>
      <c r="C1356" s="175" t="s">
        <v>1972</v>
      </c>
      <c r="D1356" s="169" t="s">
        <v>26</v>
      </c>
      <c r="E1356" s="169" t="s">
        <v>1973</v>
      </c>
      <c r="F1356" s="170" t="s">
        <v>2562</v>
      </c>
      <c r="G1356" s="198" t="s">
        <v>2563</v>
      </c>
      <c r="H1356" s="198" t="s">
        <v>2563</v>
      </c>
      <c r="I1356" s="198" t="s">
        <v>2563</v>
      </c>
      <c r="J1356" s="198" t="s">
        <v>2563</v>
      </c>
      <c r="K1356" s="171">
        <v>0.9</v>
      </c>
      <c r="L1356" s="172">
        <v>0.84375</v>
      </c>
      <c r="M1356" s="172">
        <v>0.933333333333333</v>
      </c>
      <c r="N1356" s="173">
        <v>1</v>
      </c>
      <c r="O1356" s="173">
        <v>0.95005675368899</v>
      </c>
      <c r="P1356" s="359">
        <v>0.9</v>
      </c>
      <c r="Q1356" s="360">
        <v>0.959691760521636</v>
      </c>
      <c r="R1356" s="172">
        <v>0.956082564778217</v>
      </c>
      <c r="S1356" s="172">
        <v>0.959894459102902</v>
      </c>
      <c r="T1356" s="172">
        <v>0.966392330028694</v>
      </c>
      <c r="U1356" s="359">
        <v>0.9</v>
      </c>
      <c r="V1356" s="172">
        <v>0.895672791938352</v>
      </c>
      <c r="W1356" s="172">
        <v>0.934563021519543</v>
      </c>
      <c r="X1356" s="172">
        <v>0.931926121372032</v>
      </c>
      <c r="Y1356" s="172">
        <v>0.938987302623666</v>
      </c>
      <c r="Z1356" s="359">
        <v>0.92</v>
      </c>
      <c r="AA1356" s="359">
        <v>0.946046511627907</v>
      </c>
      <c r="AB1356" s="359">
        <v>0.941142191142191</v>
      </c>
      <c r="AC1356" s="359">
        <v>0.946466809421842</v>
      </c>
      <c r="AD1356" s="359">
        <v>0.956019124188292</v>
      </c>
      <c r="AE1356" s="359">
        <v>0.92</v>
      </c>
      <c r="AF1356" s="172">
        <v>1</v>
      </c>
      <c r="AG1356" s="172">
        <v>0.997804610318331</v>
      </c>
      <c r="AH1356" s="172">
        <v>0.99931129476584</v>
      </c>
      <c r="AI1356" s="172">
        <v>0.999053904894916</v>
      </c>
      <c r="AJ1356" s="359">
        <v>0.92</v>
      </c>
      <c r="AK1356" s="172">
        <v>0.958001448225923</v>
      </c>
      <c r="AL1356" s="172">
        <v>0.958677685950413</v>
      </c>
      <c r="AM1356" s="172">
        <v>0.962075242718447</v>
      </c>
      <c r="AN1356" s="172">
        <v>0.971589605466607</v>
      </c>
      <c r="AO1356" s="171">
        <v>0.99</v>
      </c>
      <c r="AP1356" s="361">
        <v>1</v>
      </c>
      <c r="AQ1356" s="361">
        <v>1</v>
      </c>
      <c r="AR1356" s="361">
        <v>1</v>
      </c>
      <c r="AS1356" s="362">
        <v>1</v>
      </c>
      <c r="AT1356" s="367">
        <v>0.0721861525408278</v>
      </c>
      <c r="AU1356" s="364">
        <v>0.0625</v>
      </c>
      <c r="AV1356" s="365">
        <v>0.0833333333333333</v>
      </c>
      <c r="AW1356" s="365">
        <v>0.0333333333333333</v>
      </c>
      <c r="AX1356" s="365">
        <v>0.0606617647058824</v>
      </c>
      <c r="AY1356" s="145"/>
      <c r="AZ1356" s="143"/>
    </row>
    <row r="1357" spans="1:52">
      <c r="A1357" s="141"/>
      <c r="B1357" s="145"/>
      <c r="C1357" s="175" t="s">
        <v>1972</v>
      </c>
      <c r="D1357" s="169" t="s">
        <v>26</v>
      </c>
      <c r="E1357" s="169" t="s">
        <v>1973</v>
      </c>
      <c r="F1357" s="170" t="s">
        <v>2564</v>
      </c>
      <c r="G1357" s="198" t="s">
        <v>2565</v>
      </c>
      <c r="H1357" s="198" t="s">
        <v>2565</v>
      </c>
      <c r="I1357" s="198" t="s">
        <v>2565</v>
      </c>
      <c r="J1357" s="198" t="s">
        <v>2565</v>
      </c>
      <c r="K1357" s="171">
        <v>0.9</v>
      </c>
      <c r="L1357" s="172">
        <v>0.925</v>
      </c>
      <c r="M1357" s="172">
        <v>0.948717948717949</v>
      </c>
      <c r="N1357" s="173">
        <v>0.951219512195122</v>
      </c>
      <c r="O1357" s="173">
        <v>0.931875525651808</v>
      </c>
      <c r="P1357" s="359">
        <v>0.9</v>
      </c>
      <c r="Q1357" s="360">
        <v>0.981687898089172</v>
      </c>
      <c r="R1357" s="172">
        <v>0.943355119825708</v>
      </c>
      <c r="S1357" s="172">
        <v>0.981159955670484</v>
      </c>
      <c r="T1357" s="172">
        <v>0.974239015273264</v>
      </c>
      <c r="U1357" s="359">
        <v>0.9</v>
      </c>
      <c r="V1357" s="172">
        <v>0.943073248407643</v>
      </c>
      <c r="W1357" s="172">
        <v>0.91192032368503</v>
      </c>
      <c r="X1357" s="172">
        <v>0.9449575175471</v>
      </c>
      <c r="Y1357" s="172">
        <v>0.943311548397081</v>
      </c>
      <c r="Z1357" s="359">
        <v>0.92</v>
      </c>
      <c r="AA1357" s="359">
        <v>0.922151450813871</v>
      </c>
      <c r="AB1357" s="359">
        <v>0.928257686676427</v>
      </c>
      <c r="AC1357" s="359">
        <v>0.946534653465346</v>
      </c>
      <c r="AD1357" s="359">
        <v>0.951092175795778</v>
      </c>
      <c r="AE1357" s="359">
        <v>0.92</v>
      </c>
      <c r="AF1357" s="172">
        <v>0.999294781382228</v>
      </c>
      <c r="AG1357" s="172">
        <v>0.975540921919097</v>
      </c>
      <c r="AH1357" s="172">
        <v>0.994714587737844</v>
      </c>
      <c r="AI1357" s="172">
        <v>0.991178171102449</v>
      </c>
      <c r="AJ1357" s="359">
        <v>0.92</v>
      </c>
      <c r="AK1357" s="172">
        <v>0.953630573248408</v>
      </c>
      <c r="AL1357" s="172">
        <v>0.948498669707336</v>
      </c>
      <c r="AM1357" s="172">
        <v>0.967209646710387</v>
      </c>
      <c r="AN1357" s="172">
        <v>0.969465324669809</v>
      </c>
      <c r="AO1357" s="171">
        <v>0.99</v>
      </c>
      <c r="AP1357" s="361">
        <v>1</v>
      </c>
      <c r="AQ1357" s="361">
        <v>1</v>
      </c>
      <c r="AR1357" s="361">
        <v>1</v>
      </c>
      <c r="AS1357" s="362">
        <v>1</v>
      </c>
      <c r="AT1357" s="367">
        <v>0.0721861525408278</v>
      </c>
      <c r="AU1357" s="364">
        <v>0.0476190476190476</v>
      </c>
      <c r="AV1357" s="365">
        <v>0.0909090909090909</v>
      </c>
      <c r="AW1357" s="365">
        <v>0.0263157894736842</v>
      </c>
      <c r="AX1357" s="365">
        <v>0.0600203458799593</v>
      </c>
      <c r="AY1357" s="145"/>
      <c r="AZ1357" s="143"/>
    </row>
    <row r="1358" spans="1:52">
      <c r="A1358" s="141"/>
      <c r="B1358" s="145"/>
      <c r="C1358" s="175" t="s">
        <v>1972</v>
      </c>
      <c r="D1358" s="169" t="s">
        <v>26</v>
      </c>
      <c r="E1358" s="169" t="s">
        <v>1973</v>
      </c>
      <c r="F1358" s="170" t="s">
        <v>2566</v>
      </c>
      <c r="G1358" s="198" t="s">
        <v>2567</v>
      </c>
      <c r="H1358" s="198" t="s">
        <v>2567</v>
      </c>
      <c r="I1358" s="198" t="s">
        <v>2567</v>
      </c>
      <c r="J1358" s="198" t="s">
        <v>2567</v>
      </c>
      <c r="K1358" s="171">
        <v>0.9</v>
      </c>
      <c r="L1358" s="172">
        <v>1</v>
      </c>
      <c r="M1358" s="172">
        <v>1</v>
      </c>
      <c r="N1358" s="173">
        <v>1</v>
      </c>
      <c r="O1358" s="173">
        <v>1</v>
      </c>
      <c r="P1358" s="359">
        <v>0.9</v>
      </c>
      <c r="Q1358" s="360">
        <v>0.989184692179701</v>
      </c>
      <c r="R1358" s="172">
        <v>0.98330122029544</v>
      </c>
      <c r="S1358" s="172">
        <v>0.989456609894566</v>
      </c>
      <c r="T1358" s="172">
        <v>0.986943729312247</v>
      </c>
      <c r="U1358" s="359">
        <v>0.9</v>
      </c>
      <c r="V1358" s="172">
        <v>0.958402662229617</v>
      </c>
      <c r="W1358" s="172">
        <v>0.928709055876686</v>
      </c>
      <c r="X1358" s="172">
        <v>0.967558799675588</v>
      </c>
      <c r="Y1358" s="172">
        <v>0.970340986707298</v>
      </c>
      <c r="Z1358" s="359">
        <v>0.92</v>
      </c>
      <c r="AA1358" s="359">
        <v>0.944360902255639</v>
      </c>
      <c r="AB1358" s="359">
        <v>0.951991828396323</v>
      </c>
      <c r="AC1358" s="359">
        <v>0.970132743362832</v>
      </c>
      <c r="AD1358" s="359">
        <v>0.980577650783844</v>
      </c>
      <c r="AE1358" s="359">
        <v>0.92</v>
      </c>
      <c r="AF1358" s="172">
        <v>0.999638597759306</v>
      </c>
      <c r="AG1358" s="172">
        <v>1</v>
      </c>
      <c r="AH1358" s="172">
        <v>0.998922878069798</v>
      </c>
      <c r="AI1358" s="172">
        <v>0.999078398185153</v>
      </c>
      <c r="AJ1358" s="359">
        <v>0.92</v>
      </c>
      <c r="AK1358" s="172">
        <v>0.965720407070166</v>
      </c>
      <c r="AL1358" s="172">
        <v>0.955441640378549</v>
      </c>
      <c r="AM1358" s="172">
        <v>0.981282171268133</v>
      </c>
      <c r="AN1358" s="172">
        <v>0.985340951667291</v>
      </c>
      <c r="AO1358" s="171">
        <v>0.99</v>
      </c>
      <c r="AP1358" s="361">
        <v>1</v>
      </c>
      <c r="AQ1358" s="361">
        <v>1</v>
      </c>
      <c r="AR1358" s="361">
        <v>1</v>
      </c>
      <c r="AS1358" s="362">
        <v>1</v>
      </c>
      <c r="AT1358" s="367">
        <v>0.0721861525408278</v>
      </c>
      <c r="AU1358" s="364">
        <v>0.135135135135135</v>
      </c>
      <c r="AV1358" s="365">
        <v>0.04</v>
      </c>
      <c r="AW1358" s="365">
        <v>0.04</v>
      </c>
      <c r="AX1358" s="365">
        <v>0.0578871201157742</v>
      </c>
      <c r="AY1358" s="145"/>
      <c r="AZ1358" s="143"/>
    </row>
    <row r="1359" spans="1:52">
      <c r="A1359" s="141"/>
      <c r="B1359" s="145"/>
      <c r="C1359" s="175" t="s">
        <v>1972</v>
      </c>
      <c r="D1359" s="169" t="s">
        <v>26</v>
      </c>
      <c r="E1359" s="169" t="s">
        <v>1973</v>
      </c>
      <c r="F1359" s="170" t="s">
        <v>2568</v>
      </c>
      <c r="G1359" s="198" t="s">
        <v>2569</v>
      </c>
      <c r="H1359" s="198" t="s">
        <v>2569</v>
      </c>
      <c r="I1359" s="198" t="s">
        <v>2569</v>
      </c>
      <c r="J1359" s="198" t="s">
        <v>2569</v>
      </c>
      <c r="K1359" s="171">
        <v>0.9</v>
      </c>
      <c r="L1359" s="172">
        <v>1</v>
      </c>
      <c r="M1359" s="172">
        <v>1</v>
      </c>
      <c r="N1359" s="173">
        <v>0.91304347826087</v>
      </c>
      <c r="O1359" s="173">
        <v>0.948328267477204</v>
      </c>
      <c r="P1359" s="359">
        <v>0.9</v>
      </c>
      <c r="Q1359" s="360">
        <v>0.974622356495468</v>
      </c>
      <c r="R1359" s="172">
        <v>0.963723150357995</v>
      </c>
      <c r="S1359" s="172">
        <v>0.974511930585683</v>
      </c>
      <c r="T1359" s="172">
        <v>0.962764779688538</v>
      </c>
      <c r="U1359" s="359">
        <v>0.9</v>
      </c>
      <c r="V1359" s="172">
        <v>0.925075528700906</v>
      </c>
      <c r="W1359" s="172">
        <v>0.932696897374702</v>
      </c>
      <c r="X1359" s="172">
        <v>0.935466377440347</v>
      </c>
      <c r="Y1359" s="172">
        <v>0.940253893276257</v>
      </c>
      <c r="Z1359" s="359">
        <v>0.92</v>
      </c>
      <c r="AA1359" s="359">
        <v>0.933191940615058</v>
      </c>
      <c r="AB1359" s="359">
        <v>0.943342776203966</v>
      </c>
      <c r="AC1359" s="359">
        <v>0.958966565349544</v>
      </c>
      <c r="AD1359" s="359">
        <v>0.960263632883006</v>
      </c>
      <c r="AE1359" s="359">
        <v>0.92</v>
      </c>
      <c r="AF1359" s="172">
        <v>0.99812030075188</v>
      </c>
      <c r="AG1359" s="172">
        <v>0.997664642690332</v>
      </c>
      <c r="AH1359" s="172">
        <v>0.997518610421836</v>
      </c>
      <c r="AI1359" s="172">
        <v>0.997703111978373</v>
      </c>
      <c r="AJ1359" s="359">
        <v>0.92</v>
      </c>
      <c r="AK1359" s="172">
        <v>0.953810623556582</v>
      </c>
      <c r="AL1359" s="172">
        <v>0.96036498431708</v>
      </c>
      <c r="AM1359" s="172">
        <v>0.972784810126582</v>
      </c>
      <c r="AN1359" s="172">
        <v>0.974273657768033</v>
      </c>
      <c r="AO1359" s="171">
        <v>0.99</v>
      </c>
      <c r="AP1359" s="361">
        <v>1</v>
      </c>
      <c r="AQ1359" s="361">
        <v>1</v>
      </c>
      <c r="AR1359" s="361">
        <v>1</v>
      </c>
      <c r="AS1359" s="362">
        <v>1</v>
      </c>
      <c r="AT1359" s="367">
        <v>0.0721861525408278</v>
      </c>
      <c r="AU1359" s="364">
        <v>0.19047619047619</v>
      </c>
      <c r="AV1359" s="365">
        <v>0.0588235294117647</v>
      </c>
      <c r="AW1359" s="365">
        <v>0.0526315789473684</v>
      </c>
      <c r="AX1359" s="365">
        <v>0.0695187165775401</v>
      </c>
      <c r="AY1359" s="145"/>
      <c r="AZ1359" s="143"/>
    </row>
    <row r="1360" spans="1:52">
      <c r="A1360" s="141"/>
      <c r="B1360" s="145"/>
      <c r="C1360" s="175" t="s">
        <v>1972</v>
      </c>
      <c r="D1360" s="169" t="s">
        <v>26</v>
      </c>
      <c r="E1360" s="169" t="s">
        <v>1973</v>
      </c>
      <c r="F1360" s="170" t="s">
        <v>2570</v>
      </c>
      <c r="G1360" s="198" t="s">
        <v>2571</v>
      </c>
      <c r="H1360" s="198" t="s">
        <v>2571</v>
      </c>
      <c r="I1360" s="198" t="s">
        <v>2571</v>
      </c>
      <c r="J1360" s="198" t="s">
        <v>2571</v>
      </c>
      <c r="K1360" s="171">
        <v>0.9</v>
      </c>
      <c r="L1360" s="172">
        <v>1</v>
      </c>
      <c r="M1360" s="172">
        <v>0.88</v>
      </c>
      <c r="N1360" s="173">
        <v>0.964285714285714</v>
      </c>
      <c r="O1360" s="173">
        <v>0.940813810110974</v>
      </c>
      <c r="P1360" s="359">
        <v>0.9</v>
      </c>
      <c r="Q1360" s="360">
        <v>0.982843137254902</v>
      </c>
      <c r="R1360" s="172">
        <v>0.957142857142857</v>
      </c>
      <c r="S1360" s="172">
        <v>0.990338164251208</v>
      </c>
      <c r="T1360" s="172">
        <v>0.976641020309143</v>
      </c>
      <c r="U1360" s="359">
        <v>0.9</v>
      </c>
      <c r="V1360" s="172">
        <v>0.926470588235294</v>
      </c>
      <c r="W1360" s="172">
        <v>0.912422360248447</v>
      </c>
      <c r="X1360" s="172">
        <v>0.937888198757764</v>
      </c>
      <c r="Y1360" s="172">
        <v>0.9356530579238</v>
      </c>
      <c r="Z1360" s="359">
        <v>0.92</v>
      </c>
      <c r="AA1360" s="359">
        <v>0.909661229611041</v>
      </c>
      <c r="AB1360" s="359">
        <v>0.925058548009368</v>
      </c>
      <c r="AC1360" s="359">
        <v>0.96142991533396</v>
      </c>
      <c r="AD1360" s="359">
        <v>0.949687157324389</v>
      </c>
      <c r="AE1360" s="359">
        <v>0.92</v>
      </c>
      <c r="AF1360" s="172">
        <v>1</v>
      </c>
      <c r="AG1360" s="172">
        <v>0.999529411764706</v>
      </c>
      <c r="AH1360" s="172">
        <v>1</v>
      </c>
      <c r="AI1360" s="172">
        <v>0.999822348552141</v>
      </c>
      <c r="AJ1360" s="359">
        <v>0.92</v>
      </c>
      <c r="AK1360" s="172">
        <v>0.940623453735774</v>
      </c>
      <c r="AL1360" s="172">
        <v>0.943272224143895</v>
      </c>
      <c r="AM1360" s="172">
        <v>0.968550955414013</v>
      </c>
      <c r="AN1360" s="172">
        <v>0.967343312513461</v>
      </c>
      <c r="AO1360" s="171">
        <v>0.99</v>
      </c>
      <c r="AP1360" s="361">
        <v>1</v>
      </c>
      <c r="AQ1360" s="361">
        <v>1</v>
      </c>
      <c r="AR1360" s="361">
        <v>1</v>
      </c>
      <c r="AS1360" s="362">
        <v>1</v>
      </c>
      <c r="AT1360" s="367">
        <v>0.0721861525408278</v>
      </c>
      <c r="AU1360" s="364">
        <v>0.107142857142857</v>
      </c>
      <c r="AV1360" s="365">
        <v>0.111111111111111</v>
      </c>
      <c r="AW1360" s="365">
        <v>0.09375</v>
      </c>
      <c r="AX1360" s="365">
        <v>0.0760869565217391</v>
      </c>
      <c r="AY1360" s="145"/>
      <c r="AZ1360" s="143"/>
    </row>
    <row r="1361" spans="1:52">
      <c r="A1361" s="141"/>
      <c r="B1361" s="145"/>
      <c r="C1361" s="175" t="s">
        <v>1972</v>
      </c>
      <c r="D1361" s="169" t="s">
        <v>26</v>
      </c>
      <c r="E1361" s="169" t="s">
        <v>1973</v>
      </c>
      <c r="F1361" s="170" t="s">
        <v>2572</v>
      </c>
      <c r="G1361" s="198" t="s">
        <v>2573</v>
      </c>
      <c r="H1361" s="198" t="s">
        <v>2573</v>
      </c>
      <c r="I1361" s="198" t="s">
        <v>2573</v>
      </c>
      <c r="J1361" s="198" t="s">
        <v>2573</v>
      </c>
      <c r="K1361" s="171">
        <v>0.9</v>
      </c>
      <c r="L1361" s="172">
        <v>0.894736842105263</v>
      </c>
      <c r="M1361" s="172">
        <v>1</v>
      </c>
      <c r="N1361" s="173">
        <v>0.888888888888889</v>
      </c>
      <c r="O1361" s="173">
        <v>0.941747572815534</v>
      </c>
      <c r="P1361" s="359">
        <v>0.9</v>
      </c>
      <c r="Q1361" s="360">
        <v>0.895005096839959</v>
      </c>
      <c r="R1361" s="172">
        <v>0.695</v>
      </c>
      <c r="S1361" s="172">
        <v>0.857529305680794</v>
      </c>
      <c r="T1361" s="172">
        <v>0.916392131776747</v>
      </c>
      <c r="U1361" s="359">
        <v>0.9</v>
      </c>
      <c r="V1361" s="172">
        <v>0.91539245667686</v>
      </c>
      <c r="W1361" s="172">
        <v>0.841428571428571</v>
      </c>
      <c r="X1361" s="172">
        <v>0.908025247971145</v>
      </c>
      <c r="Y1361" s="172">
        <v>0.914600991524068</v>
      </c>
      <c r="Z1361" s="359">
        <v>0.92</v>
      </c>
      <c r="AA1361" s="359">
        <v>0.93631669535284</v>
      </c>
      <c r="AB1361" s="359">
        <v>0.863425925925926</v>
      </c>
      <c r="AC1361" s="359">
        <v>0.903498190591074</v>
      </c>
      <c r="AD1361" s="359">
        <v>0.935385672902244</v>
      </c>
      <c r="AE1361" s="359">
        <v>0.92</v>
      </c>
      <c r="AF1361" s="172">
        <v>0.997722095671982</v>
      </c>
      <c r="AG1361" s="172">
        <v>0.997385620915033</v>
      </c>
      <c r="AH1361" s="172">
        <v>0.998706338939198</v>
      </c>
      <c r="AI1361" s="172">
        <v>0.997049108125963</v>
      </c>
      <c r="AJ1361" s="359">
        <v>0.92</v>
      </c>
      <c r="AK1361" s="172">
        <v>0.955825864276568</v>
      </c>
      <c r="AL1361" s="172">
        <v>0.892226148409894</v>
      </c>
      <c r="AM1361" s="172">
        <v>0.937048503611971</v>
      </c>
      <c r="AN1361" s="172">
        <v>0.958282493753995</v>
      </c>
      <c r="AO1361" s="171">
        <v>0.99</v>
      </c>
      <c r="AP1361" s="361">
        <v>1</v>
      </c>
      <c r="AQ1361" s="361">
        <v>1</v>
      </c>
      <c r="AR1361" s="361">
        <v>1</v>
      </c>
      <c r="AS1361" s="362">
        <v>1</v>
      </c>
      <c r="AT1361" s="367">
        <v>0.0721861525408278</v>
      </c>
      <c r="AU1361" s="364">
        <v>0.0833333333333333</v>
      </c>
      <c r="AV1361" s="365">
        <v>0</v>
      </c>
      <c r="AW1361" s="365">
        <v>0</v>
      </c>
      <c r="AX1361" s="365">
        <v>0.0674603174603175</v>
      </c>
      <c r="AY1361" s="145"/>
      <c r="AZ1361" s="143"/>
    </row>
    <row r="1362" spans="1:52">
      <c r="A1362" s="141"/>
      <c r="B1362" s="145"/>
      <c r="C1362" s="175" t="s">
        <v>1972</v>
      </c>
      <c r="D1362" s="169" t="s">
        <v>26</v>
      </c>
      <c r="E1362" s="169" t="s">
        <v>1973</v>
      </c>
      <c r="F1362" s="170" t="s">
        <v>2574</v>
      </c>
      <c r="G1362" s="198" t="s">
        <v>2575</v>
      </c>
      <c r="H1362" s="198" t="s">
        <v>2575</v>
      </c>
      <c r="I1362" s="198" t="s">
        <v>2575</v>
      </c>
      <c r="J1362" s="198" t="s">
        <v>2575</v>
      </c>
      <c r="K1362" s="171">
        <v>0.9</v>
      </c>
      <c r="L1362" s="172">
        <v>0.933333333333333</v>
      </c>
      <c r="M1362" s="172">
        <v>1</v>
      </c>
      <c r="N1362" s="173">
        <v>0.9375</v>
      </c>
      <c r="O1362" s="173">
        <v>0.970074812967581</v>
      </c>
      <c r="P1362" s="359">
        <v>0.9</v>
      </c>
      <c r="Q1362" s="360">
        <v>0.991898148148148</v>
      </c>
      <c r="R1362" s="172">
        <v>0.992225461613217</v>
      </c>
      <c r="S1362" s="172">
        <v>0.998</v>
      </c>
      <c r="T1362" s="172">
        <v>0.99280722686211</v>
      </c>
      <c r="U1362" s="359">
        <v>0.9</v>
      </c>
      <c r="V1362" s="172">
        <v>0.958333333333333</v>
      </c>
      <c r="W1362" s="172">
        <v>0.974732750242954</v>
      </c>
      <c r="X1362" s="172">
        <v>0.973</v>
      </c>
      <c r="Y1362" s="172">
        <v>0.959809101755582</v>
      </c>
      <c r="Z1362" s="359">
        <v>0.92</v>
      </c>
      <c r="AA1362" s="359">
        <v>0.966960352422907</v>
      </c>
      <c r="AB1362" s="359">
        <v>0.963840399002494</v>
      </c>
      <c r="AC1362" s="359">
        <v>0.984917043740573</v>
      </c>
      <c r="AD1362" s="359">
        <v>0.97806908239047</v>
      </c>
      <c r="AE1362" s="359">
        <v>0.92</v>
      </c>
      <c r="AF1362" s="172">
        <v>0.991803278688525</v>
      </c>
      <c r="AG1362" s="172">
        <v>1</v>
      </c>
      <c r="AH1362" s="172">
        <v>1</v>
      </c>
      <c r="AI1362" s="172">
        <v>0.995323981295925</v>
      </c>
      <c r="AJ1362" s="359">
        <v>0.92</v>
      </c>
      <c r="AK1362" s="172">
        <v>0.979514415781487</v>
      </c>
      <c r="AL1362" s="172">
        <v>0.978154014199891</v>
      </c>
      <c r="AM1362" s="172">
        <v>0.986770895971137</v>
      </c>
      <c r="AN1362" s="172">
        <v>0.986193773027248</v>
      </c>
      <c r="AO1362" s="171">
        <v>0.99</v>
      </c>
      <c r="AP1362" s="361">
        <v>1</v>
      </c>
      <c r="AQ1362" s="361">
        <v>1</v>
      </c>
      <c r="AR1362" s="361">
        <v>1</v>
      </c>
      <c r="AS1362" s="362">
        <v>1</v>
      </c>
      <c r="AT1362" s="367">
        <v>0.0721861525408278</v>
      </c>
      <c r="AU1362" s="364">
        <v>0</v>
      </c>
      <c r="AV1362" s="365">
        <v>0</v>
      </c>
      <c r="AW1362" s="365">
        <v>0</v>
      </c>
      <c r="AX1362" s="365">
        <v>0.0285714285714286</v>
      </c>
      <c r="AY1362" s="145"/>
      <c r="AZ1362" s="143"/>
    </row>
    <row r="1363" spans="1:52">
      <c r="A1363" s="141"/>
      <c r="B1363" s="145"/>
      <c r="C1363" s="175" t="s">
        <v>1972</v>
      </c>
      <c r="D1363" s="169" t="s">
        <v>26</v>
      </c>
      <c r="E1363" s="169" t="s">
        <v>1973</v>
      </c>
      <c r="F1363" s="170" t="s">
        <v>2576</v>
      </c>
      <c r="G1363" s="198" t="s">
        <v>2577</v>
      </c>
      <c r="H1363" s="198" t="s">
        <v>2577</v>
      </c>
      <c r="I1363" s="198" t="s">
        <v>2577</v>
      </c>
      <c r="J1363" s="198" t="s">
        <v>2577</v>
      </c>
      <c r="K1363" s="171">
        <v>0.9</v>
      </c>
      <c r="L1363" s="172">
        <v>0.904761904761905</v>
      </c>
      <c r="M1363" s="172">
        <v>1</v>
      </c>
      <c r="N1363" s="173">
        <v>1</v>
      </c>
      <c r="O1363" s="173">
        <v>0.940579710144928</v>
      </c>
      <c r="P1363" s="359">
        <v>0.9</v>
      </c>
      <c r="Q1363" s="360">
        <v>0.939914163090129</v>
      </c>
      <c r="R1363" s="172">
        <v>0.99331550802139</v>
      </c>
      <c r="S1363" s="172">
        <v>0.99694423223835</v>
      </c>
      <c r="T1363" s="172">
        <v>0.983606147694615</v>
      </c>
      <c r="U1363" s="359">
        <v>0.9</v>
      </c>
      <c r="V1363" s="172">
        <v>0.931330472103004</v>
      </c>
      <c r="W1363" s="172">
        <v>0.925802139037433</v>
      </c>
      <c r="X1363" s="172">
        <v>0.946524064171123</v>
      </c>
      <c r="Y1363" s="172">
        <v>0.939397725852805</v>
      </c>
      <c r="Z1363" s="359">
        <v>0.92</v>
      </c>
      <c r="AA1363" s="359">
        <v>0.950653120464441</v>
      </c>
      <c r="AB1363" s="359">
        <v>0.939677145284622</v>
      </c>
      <c r="AC1363" s="359">
        <v>0.943705220061412</v>
      </c>
      <c r="AD1363" s="359">
        <v>0.957831540578208</v>
      </c>
      <c r="AE1363" s="359">
        <v>0.92</v>
      </c>
      <c r="AF1363" s="172">
        <v>0.991735537190083</v>
      </c>
      <c r="AG1363" s="172">
        <v>0.999522216913521</v>
      </c>
      <c r="AH1363" s="172">
        <v>0.996333897349126</v>
      </c>
      <c r="AI1363" s="172">
        <v>0.995725667945092</v>
      </c>
      <c r="AJ1363" s="359">
        <v>0.92</v>
      </c>
      <c r="AK1363" s="172">
        <v>0.970350404312669</v>
      </c>
      <c r="AL1363" s="172">
        <v>0.960344182566405</v>
      </c>
      <c r="AM1363" s="172">
        <v>0.968503937007874</v>
      </c>
      <c r="AN1363" s="172">
        <v>0.974475843208751</v>
      </c>
      <c r="AO1363" s="171">
        <v>0.99</v>
      </c>
      <c r="AP1363" s="361">
        <v>1</v>
      </c>
      <c r="AQ1363" s="361">
        <v>1</v>
      </c>
      <c r="AR1363" s="361">
        <v>1</v>
      </c>
      <c r="AS1363" s="362">
        <v>1</v>
      </c>
      <c r="AT1363" s="367">
        <v>0.0721861525408278</v>
      </c>
      <c r="AU1363" s="364">
        <v>0</v>
      </c>
      <c r="AV1363" s="365">
        <v>0.222222222222222</v>
      </c>
      <c r="AW1363" s="365">
        <v>0.0666666666666667</v>
      </c>
      <c r="AX1363" s="365">
        <v>0.0576923076923077</v>
      </c>
      <c r="AY1363" s="145"/>
      <c r="AZ1363" s="143"/>
    </row>
    <row r="1364" spans="1:52">
      <c r="A1364" s="141"/>
      <c r="B1364" s="145"/>
      <c r="C1364" s="175" t="s">
        <v>1972</v>
      </c>
      <c r="D1364" s="169" t="s">
        <v>26</v>
      </c>
      <c r="E1364" s="169" t="s">
        <v>1973</v>
      </c>
      <c r="F1364" s="170" t="s">
        <v>2578</v>
      </c>
      <c r="G1364" s="198" t="s">
        <v>2579</v>
      </c>
      <c r="H1364" s="198" t="s">
        <v>2579</v>
      </c>
      <c r="I1364" s="198" t="s">
        <v>2579</v>
      </c>
      <c r="J1364" s="198" t="s">
        <v>2579</v>
      </c>
      <c r="K1364" s="171">
        <v>0.9</v>
      </c>
      <c r="L1364" s="172">
        <v>0.95</v>
      </c>
      <c r="M1364" s="172">
        <v>0.894736842105263</v>
      </c>
      <c r="N1364" s="173">
        <v>1</v>
      </c>
      <c r="O1364" s="173">
        <v>0.86140350877193</v>
      </c>
      <c r="P1364" s="359">
        <v>0.9</v>
      </c>
      <c r="Q1364" s="360">
        <v>0.953959484346225</v>
      </c>
      <c r="R1364" s="172">
        <v>0.951585976627713</v>
      </c>
      <c r="S1364" s="172">
        <v>0.991744066047472</v>
      </c>
      <c r="T1364" s="172">
        <v>0.954817873077179</v>
      </c>
      <c r="U1364" s="359">
        <v>0.9</v>
      </c>
      <c r="V1364" s="172">
        <v>0.901473296500921</v>
      </c>
      <c r="W1364" s="172">
        <v>0.893989983305509</v>
      </c>
      <c r="X1364" s="172">
        <v>0.929824561403509</v>
      </c>
      <c r="Y1364" s="172">
        <v>0.920956249583805</v>
      </c>
      <c r="Z1364" s="359">
        <v>0.92</v>
      </c>
      <c r="AA1364" s="359">
        <v>0.917414721723519</v>
      </c>
      <c r="AB1364" s="359">
        <v>0.876146788990826</v>
      </c>
      <c r="AC1364" s="359">
        <v>0.953771289537713</v>
      </c>
      <c r="AD1364" s="359">
        <v>0.922386330726904</v>
      </c>
      <c r="AE1364" s="359">
        <v>0.92</v>
      </c>
      <c r="AF1364" s="172">
        <v>1</v>
      </c>
      <c r="AG1364" s="172">
        <v>0.99959661153691</v>
      </c>
      <c r="AH1364" s="172">
        <v>0.995785036880927</v>
      </c>
      <c r="AI1364" s="172">
        <v>0.992735519968686</v>
      </c>
      <c r="AJ1364" s="359">
        <v>0.92</v>
      </c>
      <c r="AK1364" s="172">
        <v>0.942787583688375</v>
      </c>
      <c r="AL1364" s="172">
        <v>0.909661835748792</v>
      </c>
      <c r="AM1364" s="172">
        <v>0.968732551647124</v>
      </c>
      <c r="AN1364" s="172">
        <v>0.951235370611183</v>
      </c>
      <c r="AO1364" s="171">
        <v>0.99</v>
      </c>
      <c r="AP1364" s="361">
        <v>1</v>
      </c>
      <c r="AQ1364" s="361">
        <v>1</v>
      </c>
      <c r="AR1364" s="361">
        <v>1</v>
      </c>
      <c r="AS1364" s="362">
        <v>1</v>
      </c>
      <c r="AT1364" s="367">
        <v>0.0721861525408278</v>
      </c>
      <c r="AU1364" s="364">
        <v>0.1</v>
      </c>
      <c r="AV1364" s="365">
        <v>0</v>
      </c>
      <c r="AW1364" s="365">
        <v>0</v>
      </c>
      <c r="AX1364" s="365">
        <v>0.0607734806629834</v>
      </c>
      <c r="AY1364" s="145"/>
      <c r="AZ1364" s="143"/>
    </row>
    <row r="1365" spans="1:52">
      <c r="A1365" s="141"/>
      <c r="B1365" s="145"/>
      <c r="C1365" s="175" t="s">
        <v>1972</v>
      </c>
      <c r="D1365" s="169" t="s">
        <v>26</v>
      </c>
      <c r="E1365" s="169" t="s">
        <v>1973</v>
      </c>
      <c r="F1365" s="170" t="s">
        <v>2580</v>
      </c>
      <c r="G1365" s="198" t="s">
        <v>2581</v>
      </c>
      <c r="H1365" s="198" t="s">
        <v>2581</v>
      </c>
      <c r="I1365" s="198" t="s">
        <v>2581</v>
      </c>
      <c r="J1365" s="198" t="s">
        <v>2581</v>
      </c>
      <c r="K1365" s="171">
        <v>0.9</v>
      </c>
      <c r="L1365" s="172">
        <v>0.875</v>
      </c>
      <c r="M1365" s="172">
        <v>1</v>
      </c>
      <c r="N1365" s="173">
        <v>0.714285714285714</v>
      </c>
      <c r="O1365" s="173">
        <v>0.947368421052632</v>
      </c>
      <c r="P1365" s="359">
        <v>0.9</v>
      </c>
      <c r="Q1365" s="360">
        <v>0.989528795811518</v>
      </c>
      <c r="R1365" s="172">
        <v>0.99031007751938</v>
      </c>
      <c r="S1365" s="172">
        <v>0.983720930232558</v>
      </c>
      <c r="T1365" s="172">
        <v>0.989595990279465</v>
      </c>
      <c r="U1365" s="359">
        <v>0.9</v>
      </c>
      <c r="V1365" s="172">
        <v>0.921465968586387</v>
      </c>
      <c r="W1365" s="172">
        <v>0.930232558139535</v>
      </c>
      <c r="X1365" s="172">
        <v>0.941860465116279</v>
      </c>
      <c r="Y1365" s="172">
        <v>0.933095382746051</v>
      </c>
      <c r="Z1365" s="359">
        <v>0.92</v>
      </c>
      <c r="AA1365" s="359">
        <v>0.942222222222222</v>
      </c>
      <c r="AB1365" s="359">
        <v>0.955182072829132</v>
      </c>
      <c r="AC1365" s="359">
        <v>0.963815789473684</v>
      </c>
      <c r="AD1365" s="359">
        <v>0.964859652881937</v>
      </c>
      <c r="AE1365" s="359">
        <v>0.92</v>
      </c>
      <c r="AF1365" s="172">
        <v>0.962406015037594</v>
      </c>
      <c r="AG1365" s="172">
        <v>0.993670886075949</v>
      </c>
      <c r="AH1365" s="172">
        <v>1</v>
      </c>
      <c r="AI1365" s="172">
        <v>0.981253083374445</v>
      </c>
      <c r="AJ1365" s="359">
        <v>0.92</v>
      </c>
      <c r="AK1365" s="172">
        <v>0.962108731466227</v>
      </c>
      <c r="AL1365" s="172">
        <v>0.970217640320733</v>
      </c>
      <c r="AM1365" s="172">
        <v>0.982288828337875</v>
      </c>
      <c r="AN1365" s="172">
        <v>0.975826519729826</v>
      </c>
      <c r="AO1365" s="171">
        <v>0.99</v>
      </c>
      <c r="AP1365" s="361">
        <v>1</v>
      </c>
      <c r="AQ1365" s="361">
        <v>1</v>
      </c>
      <c r="AR1365" s="361">
        <v>1</v>
      </c>
      <c r="AS1365" s="362">
        <v>1</v>
      </c>
      <c r="AT1365" s="367">
        <v>0.0721861525408278</v>
      </c>
      <c r="AU1365" s="364">
        <v>0</v>
      </c>
      <c r="AV1365" s="365">
        <v>0</v>
      </c>
      <c r="AW1365" s="365">
        <v>0</v>
      </c>
      <c r="AX1365" s="365">
        <v>0.0229885057471264</v>
      </c>
      <c r="AY1365" s="145"/>
      <c r="AZ1365" s="143"/>
    </row>
    <row r="1366" spans="1:52">
      <c r="A1366" s="141"/>
      <c r="B1366" s="145"/>
      <c r="C1366" s="175" t="s">
        <v>1972</v>
      </c>
      <c r="D1366" s="169" t="s">
        <v>26</v>
      </c>
      <c r="E1366" s="169" t="s">
        <v>1973</v>
      </c>
      <c r="F1366" s="170" t="s">
        <v>2582</v>
      </c>
      <c r="G1366" s="198" t="s">
        <v>2583</v>
      </c>
      <c r="H1366" s="198" t="s">
        <v>2583</v>
      </c>
      <c r="I1366" s="198" t="s">
        <v>2583</v>
      </c>
      <c r="J1366" s="198" t="s">
        <v>2583</v>
      </c>
      <c r="K1366" s="171">
        <v>0.9</v>
      </c>
      <c r="L1366" s="172">
        <v>0.904761904761905</v>
      </c>
      <c r="M1366" s="172">
        <v>0.85</v>
      </c>
      <c r="N1366" s="173">
        <v>0.952380952380952</v>
      </c>
      <c r="O1366" s="173">
        <v>0.927835051546392</v>
      </c>
      <c r="P1366" s="359">
        <v>0.9</v>
      </c>
      <c r="Q1366" s="360">
        <v>0.985898221949724</v>
      </c>
      <c r="R1366" s="172">
        <v>0.973244147157191</v>
      </c>
      <c r="S1366" s="172">
        <v>0.99032992036405</v>
      </c>
      <c r="T1366" s="172">
        <v>0.937589459390025</v>
      </c>
      <c r="U1366" s="359">
        <v>0.9</v>
      </c>
      <c r="V1366" s="172">
        <v>0.955855303494788</v>
      </c>
      <c r="W1366" s="172">
        <v>0.932154801720019</v>
      </c>
      <c r="X1366" s="172">
        <v>0.950511945392492</v>
      </c>
      <c r="Y1366" s="172">
        <v>0.939754835394722</v>
      </c>
      <c r="Z1366" s="359">
        <v>0.92</v>
      </c>
      <c r="AA1366" s="359">
        <v>0.915841584158416</v>
      </c>
      <c r="AB1366" s="359">
        <v>0.950752393980848</v>
      </c>
      <c r="AC1366" s="359">
        <v>0.950236966824645</v>
      </c>
      <c r="AD1366" s="359">
        <v>0.95715807006526</v>
      </c>
      <c r="AE1366" s="359">
        <v>0.92</v>
      </c>
      <c r="AF1366" s="172">
        <v>0.999856363114048</v>
      </c>
      <c r="AG1366" s="172">
        <v>0.999553720852393</v>
      </c>
      <c r="AH1366" s="172">
        <v>0.996030620924298</v>
      </c>
      <c r="AI1366" s="172">
        <v>0.998109062183712</v>
      </c>
      <c r="AJ1366" s="359">
        <v>0.92</v>
      </c>
      <c r="AK1366" s="172">
        <v>0.952669443392654</v>
      </c>
      <c r="AL1366" s="172">
        <v>0.960900140646976</v>
      </c>
      <c r="AM1366" s="172">
        <v>0.966600529100529</v>
      </c>
      <c r="AN1366" s="172">
        <v>0.972377085162423</v>
      </c>
      <c r="AO1366" s="171">
        <v>0.99</v>
      </c>
      <c r="AP1366" s="361">
        <v>1</v>
      </c>
      <c r="AQ1366" s="361">
        <v>1</v>
      </c>
      <c r="AR1366" s="361">
        <v>1</v>
      </c>
      <c r="AS1366" s="362">
        <v>1</v>
      </c>
      <c r="AT1366" s="367">
        <v>0.0721861525408278</v>
      </c>
      <c r="AU1366" s="364">
        <v>0.0454545454545455</v>
      </c>
      <c r="AV1366" s="365">
        <v>0.03125</v>
      </c>
      <c r="AW1366" s="365">
        <v>0</v>
      </c>
      <c r="AX1366" s="365">
        <v>0.0716666666666667</v>
      </c>
      <c r="AY1366" s="145"/>
      <c r="AZ1366" s="143"/>
    </row>
    <row r="1367" spans="1:52">
      <c r="A1367" s="141"/>
      <c r="B1367" s="145"/>
      <c r="C1367" s="175" t="s">
        <v>1972</v>
      </c>
      <c r="D1367" s="169" t="s">
        <v>26</v>
      </c>
      <c r="E1367" s="169" t="s">
        <v>1973</v>
      </c>
      <c r="F1367" s="170" t="s">
        <v>2584</v>
      </c>
      <c r="G1367" s="198" t="s">
        <v>2585</v>
      </c>
      <c r="H1367" s="198" t="s">
        <v>2585</v>
      </c>
      <c r="I1367" s="198" t="s">
        <v>2585</v>
      </c>
      <c r="J1367" s="198" t="s">
        <v>2585</v>
      </c>
      <c r="K1367" s="171">
        <v>0.9</v>
      </c>
      <c r="L1367" s="172">
        <v>0.977272727272727</v>
      </c>
      <c r="M1367" s="172">
        <v>0.977272727272727</v>
      </c>
      <c r="N1367" s="173">
        <v>1</v>
      </c>
      <c r="O1367" s="173">
        <v>0.986257073565077</v>
      </c>
      <c r="P1367" s="359">
        <v>0.9</v>
      </c>
      <c r="Q1367" s="360">
        <v>0.993327773144287</v>
      </c>
      <c r="R1367" s="172">
        <v>0.995218579234973</v>
      </c>
      <c r="S1367" s="172">
        <v>0.995404059747223</v>
      </c>
      <c r="T1367" s="172">
        <v>0.935652152208369</v>
      </c>
      <c r="U1367" s="359">
        <v>0.9</v>
      </c>
      <c r="V1367" s="172">
        <v>0.922435362802335</v>
      </c>
      <c r="W1367" s="172">
        <v>0.937841530054645</v>
      </c>
      <c r="X1367" s="172">
        <v>0.946380697050938</v>
      </c>
      <c r="Y1367" s="172">
        <v>0.91573377263594</v>
      </c>
      <c r="Z1367" s="359">
        <v>0.92</v>
      </c>
      <c r="AA1367" s="359">
        <v>0.928036845135291</v>
      </c>
      <c r="AB1367" s="359">
        <v>0.941421012849584</v>
      </c>
      <c r="AC1367" s="359">
        <v>0.956006768189509</v>
      </c>
      <c r="AD1367" s="359">
        <v>0.962785353913782</v>
      </c>
      <c r="AE1367" s="359">
        <v>0.92</v>
      </c>
      <c r="AF1367" s="172">
        <v>0.97822445561139</v>
      </c>
      <c r="AG1367" s="172">
        <v>0.99645873059112</v>
      </c>
      <c r="AH1367" s="172">
        <v>0.990339302544769</v>
      </c>
      <c r="AI1367" s="172">
        <v>0.989185662439343</v>
      </c>
      <c r="AJ1367" s="359">
        <v>0.92</v>
      </c>
      <c r="AK1367" s="172">
        <v>0.954787234042553</v>
      </c>
      <c r="AL1367" s="172">
        <v>0.960531036957302</v>
      </c>
      <c r="AM1367" s="172">
        <v>0.97286432160804</v>
      </c>
      <c r="AN1367" s="172">
        <v>0.976510450103431</v>
      </c>
      <c r="AO1367" s="171">
        <v>0.99</v>
      </c>
      <c r="AP1367" s="361">
        <v>1</v>
      </c>
      <c r="AQ1367" s="361">
        <v>1</v>
      </c>
      <c r="AR1367" s="361">
        <v>1</v>
      </c>
      <c r="AS1367" s="362">
        <v>1</v>
      </c>
      <c r="AT1367" s="367">
        <v>0.0721861525408278</v>
      </c>
      <c r="AU1367" s="364">
        <v>0.025974025974026</v>
      </c>
      <c r="AV1367" s="365">
        <v>0.0428571428571429</v>
      </c>
      <c r="AW1367" s="365">
        <v>0</v>
      </c>
      <c r="AX1367" s="365">
        <v>0.0363276089828269</v>
      </c>
      <c r="AY1367" s="145"/>
      <c r="AZ1367" s="143"/>
    </row>
    <row r="1368" spans="1:52">
      <c r="A1368" s="141"/>
      <c r="B1368" s="145"/>
      <c r="C1368" s="175" t="s">
        <v>1972</v>
      </c>
      <c r="D1368" s="169" t="s">
        <v>26</v>
      </c>
      <c r="E1368" s="169" t="s">
        <v>1973</v>
      </c>
      <c r="F1368" s="170" t="s">
        <v>2586</v>
      </c>
      <c r="G1368" s="198" t="s">
        <v>2587</v>
      </c>
      <c r="H1368" s="198" t="s">
        <v>2587</v>
      </c>
      <c r="I1368" s="198" t="s">
        <v>2587</v>
      </c>
      <c r="J1368" s="198" t="s">
        <v>2587</v>
      </c>
      <c r="K1368" s="171">
        <v>0.9</v>
      </c>
      <c r="L1368" s="172">
        <v>0.902777777777778</v>
      </c>
      <c r="M1368" s="172">
        <v>0.919354838709677</v>
      </c>
      <c r="N1368" s="173">
        <v>0.987179487179487</v>
      </c>
      <c r="O1368" s="173">
        <v>0.966472303206997</v>
      </c>
      <c r="P1368" s="359">
        <v>0.9</v>
      </c>
      <c r="Q1368" s="360">
        <v>0.99468954248366</v>
      </c>
      <c r="R1368" s="172">
        <v>0.988312636961286</v>
      </c>
      <c r="S1368" s="172">
        <v>0.98903450120353</v>
      </c>
      <c r="T1368" s="172">
        <v>0.984479351233474</v>
      </c>
      <c r="U1368" s="359">
        <v>0.9</v>
      </c>
      <c r="V1368" s="172">
        <v>0.95547385620915</v>
      </c>
      <c r="W1368" s="172">
        <v>0.937667397126857</v>
      </c>
      <c r="X1368" s="172">
        <v>0.954265846483017</v>
      </c>
      <c r="Y1368" s="172">
        <v>0.937534073872155</v>
      </c>
      <c r="Z1368" s="359">
        <v>0.92</v>
      </c>
      <c r="AA1368" s="359">
        <v>0.9504</v>
      </c>
      <c r="AB1368" s="359">
        <v>1</v>
      </c>
      <c r="AC1368" s="359">
        <v>0.962751577050165</v>
      </c>
      <c r="AD1368" s="359">
        <v>0.964673657481426</v>
      </c>
      <c r="AE1368" s="359">
        <v>0.92</v>
      </c>
      <c r="AF1368" s="172">
        <v>0.980825958702065</v>
      </c>
      <c r="AG1368" s="172">
        <v>0.995892457057506</v>
      </c>
      <c r="AH1368" s="172">
        <v>0.99122472338802</v>
      </c>
      <c r="AI1368" s="172">
        <v>0.988898169416023</v>
      </c>
      <c r="AJ1368" s="359">
        <v>0.92</v>
      </c>
      <c r="AK1368" s="172">
        <v>0.970435842730875</v>
      </c>
      <c r="AL1368" s="172">
        <v>0.979552561943709</v>
      </c>
      <c r="AM1368" s="172">
        <v>0.975947934352009</v>
      </c>
      <c r="AN1368" s="172">
        <v>0.976015726097221</v>
      </c>
      <c r="AO1368" s="171">
        <v>0.99</v>
      </c>
      <c r="AP1368" s="361">
        <v>1</v>
      </c>
      <c r="AQ1368" s="361">
        <v>1</v>
      </c>
      <c r="AR1368" s="361">
        <v>1</v>
      </c>
      <c r="AS1368" s="362">
        <v>1</v>
      </c>
      <c r="AT1368" s="367">
        <v>0.0721861525408278</v>
      </c>
      <c r="AU1368" s="364">
        <v>0.0545454545454545</v>
      </c>
      <c r="AV1368" s="365">
        <v>0.0476190476190476</v>
      </c>
      <c r="AW1368" s="365">
        <v>0</v>
      </c>
      <c r="AX1368" s="365">
        <v>0.039291217257319</v>
      </c>
      <c r="AY1368" s="145"/>
      <c r="AZ1368" s="143"/>
    </row>
    <row r="1369" spans="1:52">
      <c r="A1369" s="141"/>
      <c r="B1369" s="145"/>
      <c r="C1369" s="175" t="s">
        <v>1972</v>
      </c>
      <c r="D1369" s="169" t="s">
        <v>26</v>
      </c>
      <c r="E1369" s="169" t="s">
        <v>1973</v>
      </c>
      <c r="F1369" s="170" t="s">
        <v>2588</v>
      </c>
      <c r="G1369" s="198" t="s">
        <v>2589</v>
      </c>
      <c r="H1369" s="198" t="s">
        <v>2589</v>
      </c>
      <c r="I1369" s="198" t="s">
        <v>2589</v>
      </c>
      <c r="J1369" s="198" t="s">
        <v>2589</v>
      </c>
      <c r="K1369" s="171">
        <v>0.9</v>
      </c>
      <c r="L1369" s="172">
        <v>1</v>
      </c>
      <c r="M1369" s="172">
        <v>1</v>
      </c>
      <c r="N1369" s="173">
        <v>1</v>
      </c>
      <c r="O1369" s="173">
        <v>0.992932862190813</v>
      </c>
      <c r="P1369" s="359">
        <v>0.9</v>
      </c>
      <c r="Q1369" s="360">
        <v>0.996229971724788</v>
      </c>
      <c r="R1369" s="172">
        <v>0.988132911392405</v>
      </c>
      <c r="S1369" s="172">
        <v>0.992635024549918</v>
      </c>
      <c r="T1369" s="172">
        <v>0.980137223247233</v>
      </c>
      <c r="U1369" s="359">
        <v>0.9</v>
      </c>
      <c r="V1369" s="172">
        <v>0.930254476908577</v>
      </c>
      <c r="W1369" s="172">
        <v>0.893987341772152</v>
      </c>
      <c r="X1369" s="172">
        <v>0.949263502454992</v>
      </c>
      <c r="Y1369" s="172">
        <v>0.922941651291513</v>
      </c>
      <c r="Z1369" s="359">
        <v>0.92</v>
      </c>
      <c r="AA1369" s="359">
        <v>0.962308598351001</v>
      </c>
      <c r="AB1369" s="359">
        <v>0.944012441679627</v>
      </c>
      <c r="AC1369" s="359">
        <v>0.970760233918129</v>
      </c>
      <c r="AD1369" s="359">
        <v>0.967330342120022</v>
      </c>
      <c r="AE1369" s="359">
        <v>0.92</v>
      </c>
      <c r="AF1369" s="172">
        <v>0.915300546448087</v>
      </c>
      <c r="AG1369" s="172">
        <v>0.987087517934003</v>
      </c>
      <c r="AH1369" s="172">
        <v>0.977307110438729</v>
      </c>
      <c r="AI1369" s="172">
        <v>0.974466006483414</v>
      </c>
      <c r="AJ1369" s="359">
        <v>0.92</v>
      </c>
      <c r="AK1369" s="172">
        <v>0.970680628272251</v>
      </c>
      <c r="AL1369" s="172">
        <v>0.956470588235294</v>
      </c>
      <c r="AM1369" s="172">
        <v>0.981769675411294</v>
      </c>
      <c r="AN1369" s="172">
        <v>0.978882930764485</v>
      </c>
      <c r="AO1369" s="171">
        <v>0.99</v>
      </c>
      <c r="AP1369" s="361">
        <v>1</v>
      </c>
      <c r="AQ1369" s="361">
        <v>1</v>
      </c>
      <c r="AR1369" s="361">
        <v>1</v>
      </c>
      <c r="AS1369" s="362">
        <v>1</v>
      </c>
      <c r="AT1369" s="367">
        <v>0.0721861525408278</v>
      </c>
      <c r="AU1369" s="364">
        <v>0.125</v>
      </c>
      <c r="AV1369" s="365">
        <v>0</v>
      </c>
      <c r="AW1369" s="365">
        <v>0.125</v>
      </c>
      <c r="AX1369" s="365">
        <v>0.0427631578947368</v>
      </c>
      <c r="AY1369" s="145"/>
      <c r="AZ1369" s="143"/>
    </row>
    <row r="1370" spans="1:52">
      <c r="A1370" s="141"/>
      <c r="B1370" s="145"/>
      <c r="C1370" s="175" t="s">
        <v>1972</v>
      </c>
      <c r="D1370" s="169" t="s">
        <v>26</v>
      </c>
      <c r="E1370" s="169" t="s">
        <v>1973</v>
      </c>
      <c r="F1370" s="170" t="s">
        <v>2590</v>
      </c>
      <c r="G1370" s="198" t="s">
        <v>2591</v>
      </c>
      <c r="H1370" s="198" t="s">
        <v>2591</v>
      </c>
      <c r="I1370" s="198" t="s">
        <v>2591</v>
      </c>
      <c r="J1370" s="198" t="s">
        <v>2591</v>
      </c>
      <c r="K1370" s="171">
        <v>0.9</v>
      </c>
      <c r="L1370" s="172">
        <v>0.9</v>
      </c>
      <c r="M1370" s="172">
        <v>0.934782608695652</v>
      </c>
      <c r="N1370" s="173">
        <v>0.941176470588235</v>
      </c>
      <c r="O1370" s="173">
        <v>0.923389830508475</v>
      </c>
      <c r="P1370" s="359">
        <v>0.9</v>
      </c>
      <c r="Q1370" s="360">
        <v>0.967799009200283</v>
      </c>
      <c r="R1370" s="172">
        <v>0.951739618406285</v>
      </c>
      <c r="S1370" s="172">
        <v>0.9649064171123</v>
      </c>
      <c r="T1370" s="172">
        <v>0.9120971697912</v>
      </c>
      <c r="U1370" s="359">
        <v>0.9</v>
      </c>
      <c r="V1370" s="172">
        <v>0.893842887473461</v>
      </c>
      <c r="W1370" s="172">
        <v>0.863916947250281</v>
      </c>
      <c r="X1370" s="172">
        <v>0.885360962566845</v>
      </c>
      <c r="Y1370" s="172">
        <v>0.901049331371169</v>
      </c>
      <c r="Z1370" s="359">
        <v>0.92</v>
      </c>
      <c r="AA1370" s="359">
        <v>0.922159090909091</v>
      </c>
      <c r="AB1370" s="359">
        <v>0.886625933469111</v>
      </c>
      <c r="AC1370" s="359">
        <v>0.925081433224756</v>
      </c>
      <c r="AD1370" s="359">
        <v>0.936671490593343</v>
      </c>
      <c r="AE1370" s="359">
        <v>0.92</v>
      </c>
      <c r="AF1370" s="172">
        <v>0.998163452708907</v>
      </c>
      <c r="AG1370" s="172">
        <v>0.994055482166446</v>
      </c>
      <c r="AH1370" s="172">
        <v>0.99502712477396</v>
      </c>
      <c r="AI1370" s="172">
        <v>0.980484135938088</v>
      </c>
      <c r="AJ1370" s="359">
        <v>0.92</v>
      </c>
      <c r="AK1370" s="172">
        <v>0.951373746184038</v>
      </c>
      <c r="AL1370" s="172">
        <v>0.917972350230415</v>
      </c>
      <c r="AM1370" s="172">
        <v>0.948063864929345</v>
      </c>
      <c r="AN1370" s="172">
        <v>0.958944731639632</v>
      </c>
      <c r="AO1370" s="171">
        <v>0.99</v>
      </c>
      <c r="AP1370" s="361">
        <v>1</v>
      </c>
      <c r="AQ1370" s="361">
        <v>1</v>
      </c>
      <c r="AR1370" s="361">
        <v>1</v>
      </c>
      <c r="AS1370" s="362">
        <v>1</v>
      </c>
      <c r="AT1370" s="367">
        <v>0.0721861525408278</v>
      </c>
      <c r="AU1370" s="364">
        <v>0.0350877192982456</v>
      </c>
      <c r="AV1370" s="365">
        <v>0.0298507462686567</v>
      </c>
      <c r="AW1370" s="365">
        <v>0.0384615384615385</v>
      </c>
      <c r="AX1370" s="365">
        <v>0.0506756756756757</v>
      </c>
      <c r="AY1370" s="145"/>
      <c r="AZ1370" s="143"/>
    </row>
    <row r="1371" spans="1:52">
      <c r="A1371" s="141"/>
      <c r="B1371" s="145"/>
      <c r="C1371" s="175" t="s">
        <v>1972</v>
      </c>
      <c r="D1371" s="169" t="s">
        <v>26</v>
      </c>
      <c r="E1371" s="169" t="s">
        <v>1973</v>
      </c>
      <c r="F1371" s="170" t="s">
        <v>2592</v>
      </c>
      <c r="G1371" s="198" t="s">
        <v>2593</v>
      </c>
      <c r="H1371" s="198" t="s">
        <v>2593</v>
      </c>
      <c r="I1371" s="198" t="s">
        <v>2593</v>
      </c>
      <c r="J1371" s="198" t="s">
        <v>2593</v>
      </c>
      <c r="K1371" s="171">
        <v>0.9</v>
      </c>
      <c r="L1371" s="172">
        <v>0.797297297297297</v>
      </c>
      <c r="M1371" s="172">
        <v>0.855072463768116</v>
      </c>
      <c r="N1371" s="173">
        <v>0.917808219178082</v>
      </c>
      <c r="O1371" s="173">
        <v>0.909446891825746</v>
      </c>
      <c r="P1371" s="359">
        <v>0.9</v>
      </c>
      <c r="Q1371" s="360">
        <v>0.911648418491484</v>
      </c>
      <c r="R1371" s="172">
        <v>0.887606485298159</v>
      </c>
      <c r="S1371" s="172">
        <v>0.906012658227848</v>
      </c>
      <c r="T1371" s="172">
        <v>0.93373522706678</v>
      </c>
      <c r="U1371" s="359">
        <v>0.9</v>
      </c>
      <c r="V1371" s="172">
        <v>0.773418491484185</v>
      </c>
      <c r="W1371" s="172">
        <v>0.679032701291564</v>
      </c>
      <c r="X1371" s="172">
        <v>0.77246835443038</v>
      </c>
      <c r="Y1371" s="172">
        <v>0.728788500243235</v>
      </c>
      <c r="Z1371" s="359">
        <v>0.92</v>
      </c>
      <c r="AA1371" s="359">
        <v>0.823841059602649</v>
      </c>
      <c r="AB1371" s="359">
        <v>0.944444444444444</v>
      </c>
      <c r="AC1371" s="359">
        <v>0.789000345901072</v>
      </c>
      <c r="AD1371" s="359">
        <v>0.873394495412844</v>
      </c>
      <c r="AE1371" s="359">
        <v>0.92</v>
      </c>
      <c r="AF1371" s="172">
        <v>0.993569131832797</v>
      </c>
      <c r="AG1371" s="172">
        <v>1</v>
      </c>
      <c r="AH1371" s="172">
        <v>0.990677966101695</v>
      </c>
      <c r="AI1371" s="172">
        <v>0.988186634948097</v>
      </c>
      <c r="AJ1371" s="359">
        <v>0.92</v>
      </c>
      <c r="AK1371" s="172">
        <v>0.915846623685103</v>
      </c>
      <c r="AL1371" s="172">
        <v>0.92644243915778</v>
      </c>
      <c r="AM1371" s="172">
        <v>0.870930424723186</v>
      </c>
      <c r="AN1371" s="172">
        <v>0.921292496908818</v>
      </c>
      <c r="AO1371" s="171">
        <v>0.99</v>
      </c>
      <c r="AP1371" s="361">
        <v>1</v>
      </c>
      <c r="AQ1371" s="361">
        <v>1</v>
      </c>
      <c r="AR1371" s="361">
        <v>1</v>
      </c>
      <c r="AS1371" s="362">
        <v>1</v>
      </c>
      <c r="AT1371" s="367">
        <v>0.0721861525408278</v>
      </c>
      <c r="AU1371" s="364">
        <v>0.0810810810810811</v>
      </c>
      <c r="AV1371" s="365">
        <v>0.0512820512820513</v>
      </c>
      <c r="AW1371" s="365">
        <v>0.0625</v>
      </c>
      <c r="AX1371" s="365">
        <v>0.0419512195121951</v>
      </c>
      <c r="AY1371" s="145"/>
      <c r="AZ1371" s="143"/>
    </row>
    <row r="1372" spans="1:52">
      <c r="A1372" s="141"/>
      <c r="B1372" s="145"/>
      <c r="C1372" s="175" t="s">
        <v>1972</v>
      </c>
      <c r="D1372" s="169" t="s">
        <v>26</v>
      </c>
      <c r="E1372" s="169" t="s">
        <v>1973</v>
      </c>
      <c r="F1372" s="170" t="s">
        <v>2594</v>
      </c>
      <c r="G1372" s="198" t="s">
        <v>2595</v>
      </c>
      <c r="H1372" s="198" t="s">
        <v>2595</v>
      </c>
      <c r="I1372" s="198" t="s">
        <v>2595</v>
      </c>
      <c r="J1372" s="198" t="s">
        <v>2595</v>
      </c>
      <c r="K1372" s="171">
        <v>0.9</v>
      </c>
      <c r="L1372" s="172">
        <v>1</v>
      </c>
      <c r="M1372" s="172">
        <v>1</v>
      </c>
      <c r="N1372" s="173">
        <v>0.944444444444444</v>
      </c>
      <c r="O1372" s="173">
        <v>0.995088408644401</v>
      </c>
      <c r="P1372" s="359">
        <v>0.9</v>
      </c>
      <c r="Q1372" s="360">
        <v>0.986700767263427</v>
      </c>
      <c r="R1372" s="172">
        <v>0.985413290113452</v>
      </c>
      <c r="S1372" s="172">
        <v>0.977314814814815</v>
      </c>
      <c r="T1372" s="172">
        <v>0.982966073703581</v>
      </c>
      <c r="U1372" s="359">
        <v>0.9</v>
      </c>
      <c r="V1372" s="172">
        <v>0.938107416879795</v>
      </c>
      <c r="W1372" s="172">
        <v>0.933144246353322</v>
      </c>
      <c r="X1372" s="172">
        <v>0.943518518518519</v>
      </c>
      <c r="Y1372" s="172">
        <v>0.930621746174051</v>
      </c>
      <c r="Z1372" s="359">
        <v>0.92</v>
      </c>
      <c r="AA1372" s="359">
        <v>0.943548387096774</v>
      </c>
      <c r="AB1372" s="359">
        <v>0.957379991027366</v>
      </c>
      <c r="AC1372" s="359">
        <v>0.971551261406334</v>
      </c>
      <c r="AD1372" s="359">
        <v>0.963210151196803</v>
      </c>
      <c r="AE1372" s="359">
        <v>0.92</v>
      </c>
      <c r="AF1372" s="172">
        <v>0.957957957957958</v>
      </c>
      <c r="AG1372" s="172">
        <v>0.991035044824776</v>
      </c>
      <c r="AH1372" s="172">
        <v>0.987012987012987</v>
      </c>
      <c r="AI1372" s="172">
        <v>0.986474479218087</v>
      </c>
      <c r="AJ1372" s="359">
        <v>0.92</v>
      </c>
      <c r="AK1372" s="172">
        <v>0.965652304911118</v>
      </c>
      <c r="AL1372" s="172">
        <v>0.966155810983397</v>
      </c>
      <c r="AM1372" s="172">
        <v>0.980860054685558</v>
      </c>
      <c r="AN1372" s="172">
        <v>0.976322337266233</v>
      </c>
      <c r="AO1372" s="171">
        <v>0.99</v>
      </c>
      <c r="AP1372" s="361">
        <v>1</v>
      </c>
      <c r="AQ1372" s="361">
        <v>1</v>
      </c>
      <c r="AR1372" s="361">
        <v>1</v>
      </c>
      <c r="AS1372" s="362">
        <v>1</v>
      </c>
      <c r="AT1372" s="367">
        <v>0.0721861525408278</v>
      </c>
      <c r="AU1372" s="364">
        <v>0.0571428571428571</v>
      </c>
      <c r="AV1372" s="365">
        <v>0.0714285714285714</v>
      </c>
      <c r="AW1372" s="365">
        <v>0.0666666666666667</v>
      </c>
      <c r="AX1372" s="365">
        <v>0.0428211586901763</v>
      </c>
      <c r="AY1372" s="145"/>
      <c r="AZ1372" s="143"/>
    </row>
    <row r="1373" spans="1:52">
      <c r="A1373" s="141"/>
      <c r="B1373" s="145"/>
      <c r="C1373" s="175" t="s">
        <v>1972</v>
      </c>
      <c r="D1373" s="169" t="s">
        <v>26</v>
      </c>
      <c r="E1373" s="169" t="s">
        <v>1973</v>
      </c>
      <c r="F1373" s="170" t="s">
        <v>2596</v>
      </c>
      <c r="G1373" s="198" t="s">
        <v>2597</v>
      </c>
      <c r="H1373" s="198" t="s">
        <v>2597</v>
      </c>
      <c r="I1373" s="198" t="s">
        <v>2597</v>
      </c>
      <c r="J1373" s="198" t="s">
        <v>2597</v>
      </c>
      <c r="K1373" s="171">
        <v>0.9</v>
      </c>
      <c r="L1373" s="172">
        <v>0.977777777777778</v>
      </c>
      <c r="M1373" s="172">
        <v>1</v>
      </c>
      <c r="N1373" s="173">
        <v>1</v>
      </c>
      <c r="O1373" s="173">
        <v>0.995356037151703</v>
      </c>
      <c r="P1373" s="359">
        <v>0.9</v>
      </c>
      <c r="Q1373" s="360">
        <v>0.998443175921121</v>
      </c>
      <c r="R1373" s="172">
        <v>0.995407098121086</v>
      </c>
      <c r="S1373" s="172">
        <v>0.99650502402796</v>
      </c>
      <c r="T1373" s="172">
        <v>0.993939124507276</v>
      </c>
      <c r="U1373" s="359">
        <v>0.9</v>
      </c>
      <c r="V1373" s="172">
        <v>0.919564089257914</v>
      </c>
      <c r="W1373" s="172">
        <v>0.911899791231733</v>
      </c>
      <c r="X1373" s="172">
        <v>0.926168632590651</v>
      </c>
      <c r="Y1373" s="172">
        <v>0.922912776740464</v>
      </c>
      <c r="Z1373" s="359">
        <v>0.92</v>
      </c>
      <c r="AA1373" s="359">
        <v>0.971045197740113</v>
      </c>
      <c r="AB1373" s="359">
        <v>0.969530258146424</v>
      </c>
      <c r="AC1373" s="359">
        <v>0.981387478849408</v>
      </c>
      <c r="AD1373" s="359">
        <v>0.980380285687258</v>
      </c>
      <c r="AE1373" s="359">
        <v>0.92</v>
      </c>
      <c r="AF1373" s="172">
        <v>0.997001499250375</v>
      </c>
      <c r="AG1373" s="172">
        <v>0.988465974625144</v>
      </c>
      <c r="AH1373" s="172">
        <v>0.993298585256888</v>
      </c>
      <c r="AI1373" s="172">
        <v>0.994115327448661</v>
      </c>
      <c r="AJ1373" s="359">
        <v>0.92</v>
      </c>
      <c r="AK1373" s="172">
        <v>0.978163326353575</v>
      </c>
      <c r="AL1373" s="172">
        <v>0.97751628493381</v>
      </c>
      <c r="AM1373" s="172">
        <v>0.988183161004431</v>
      </c>
      <c r="AN1373" s="172">
        <v>0.986479861059175</v>
      </c>
      <c r="AO1373" s="171">
        <v>0.99</v>
      </c>
      <c r="AP1373" s="361">
        <v>1</v>
      </c>
      <c r="AQ1373" s="361">
        <v>1</v>
      </c>
      <c r="AR1373" s="361">
        <v>1</v>
      </c>
      <c r="AS1373" s="362">
        <v>1</v>
      </c>
      <c r="AT1373" s="367">
        <v>0.0721861525408278</v>
      </c>
      <c r="AU1373" s="364">
        <v>0</v>
      </c>
      <c r="AV1373" s="365">
        <v>0.0454545454545455</v>
      </c>
      <c r="AW1373" s="365">
        <v>0</v>
      </c>
      <c r="AX1373" s="365">
        <v>0.0423572744014733</v>
      </c>
      <c r="AY1373" s="145"/>
      <c r="AZ1373" s="143"/>
    </row>
    <row r="1374" spans="1:52">
      <c r="A1374" s="141"/>
      <c r="B1374" s="145"/>
      <c r="C1374" s="175" t="s">
        <v>1972</v>
      </c>
      <c r="D1374" s="169" t="s">
        <v>26</v>
      </c>
      <c r="E1374" s="169" t="s">
        <v>1973</v>
      </c>
      <c r="F1374" s="170" t="s">
        <v>2598</v>
      </c>
      <c r="G1374" s="198" t="s">
        <v>2599</v>
      </c>
      <c r="H1374" s="198" t="s">
        <v>2599</v>
      </c>
      <c r="I1374" s="198" t="s">
        <v>2599</v>
      </c>
      <c r="J1374" s="198" t="s">
        <v>2599</v>
      </c>
      <c r="K1374" s="171">
        <v>0.9</v>
      </c>
      <c r="L1374" s="172">
        <v>1</v>
      </c>
      <c r="M1374" s="172">
        <v>0.785714285714286</v>
      </c>
      <c r="N1374" s="173">
        <v>0.866666666666667</v>
      </c>
      <c r="O1374" s="173">
        <v>0.963785046728972</v>
      </c>
      <c r="P1374" s="359">
        <v>0.9</v>
      </c>
      <c r="Q1374" s="360">
        <v>0.999468650371945</v>
      </c>
      <c r="R1374" s="172">
        <v>0.989153108051731</v>
      </c>
      <c r="S1374" s="172">
        <v>0.999071494893222</v>
      </c>
      <c r="T1374" s="172">
        <v>0.993798766032937</v>
      </c>
      <c r="U1374" s="359">
        <v>0.9</v>
      </c>
      <c r="V1374" s="172">
        <v>0.951115834218916</v>
      </c>
      <c r="W1374" s="172">
        <v>0.927826449728828</v>
      </c>
      <c r="X1374" s="172">
        <v>0.95636025998143</v>
      </c>
      <c r="Y1374" s="172">
        <v>0.952635131952839</v>
      </c>
      <c r="Z1374" s="359">
        <v>0.92</v>
      </c>
      <c r="AA1374" s="359">
        <v>0.971996386630533</v>
      </c>
      <c r="AB1374" s="359">
        <v>0.958057395143488</v>
      </c>
      <c r="AC1374" s="359">
        <v>0.974306964164976</v>
      </c>
      <c r="AD1374" s="359">
        <v>0.976432041577223</v>
      </c>
      <c r="AE1374" s="359">
        <v>0.92</v>
      </c>
      <c r="AF1374" s="172">
        <v>0.940320232896652</v>
      </c>
      <c r="AG1374" s="172">
        <v>0.998792270531401</v>
      </c>
      <c r="AH1374" s="172">
        <v>1</v>
      </c>
      <c r="AI1374" s="172">
        <v>0.999024187688155</v>
      </c>
      <c r="AJ1374" s="359">
        <v>0.92</v>
      </c>
      <c r="AK1374" s="172">
        <v>0.982262382864793</v>
      </c>
      <c r="AL1374" s="172">
        <v>0.962461392254692</v>
      </c>
      <c r="AM1374" s="172">
        <v>0.986237269474264</v>
      </c>
      <c r="AN1374" s="172">
        <v>0.984781118583153</v>
      </c>
      <c r="AO1374" s="171">
        <v>0.99</v>
      </c>
      <c r="AP1374" s="361">
        <v>1</v>
      </c>
      <c r="AQ1374" s="361">
        <v>1</v>
      </c>
      <c r="AR1374" s="361">
        <v>1</v>
      </c>
      <c r="AS1374" s="362">
        <v>1</v>
      </c>
      <c r="AT1374" s="367">
        <v>0.0721861525408278</v>
      </c>
      <c r="AU1374" s="364">
        <v>0.0833333333333333</v>
      </c>
      <c r="AV1374" s="365">
        <v>0.0588235294117647</v>
      </c>
      <c r="AW1374" s="365">
        <v>0</v>
      </c>
      <c r="AX1374" s="365">
        <v>0.0753424657534247</v>
      </c>
      <c r="AY1374" s="145"/>
      <c r="AZ1374" s="143"/>
    </row>
    <row r="1375" spans="1:52">
      <c r="A1375" s="141"/>
      <c r="B1375" s="145"/>
      <c r="C1375" s="175" t="s">
        <v>1972</v>
      </c>
      <c r="D1375" s="169" t="s">
        <v>26</v>
      </c>
      <c r="E1375" s="169" t="s">
        <v>1973</v>
      </c>
      <c r="F1375" s="170" t="s">
        <v>2600</v>
      </c>
      <c r="G1375" s="198" t="s">
        <v>2601</v>
      </c>
      <c r="H1375" s="198" t="s">
        <v>2601</v>
      </c>
      <c r="I1375" s="198" t="s">
        <v>2601</v>
      </c>
      <c r="J1375" s="198" t="s">
        <v>2601</v>
      </c>
      <c r="K1375" s="171">
        <v>0.9</v>
      </c>
      <c r="L1375" s="172">
        <v>0.96969696969697</v>
      </c>
      <c r="M1375" s="172">
        <v>1</v>
      </c>
      <c r="N1375" s="173">
        <v>1</v>
      </c>
      <c r="O1375" s="173">
        <v>0.960945529290853</v>
      </c>
      <c r="P1375" s="359">
        <v>0.9</v>
      </c>
      <c r="Q1375" s="360">
        <v>0.972262773722628</v>
      </c>
      <c r="R1375" s="172">
        <v>0.978335233751425</v>
      </c>
      <c r="S1375" s="172">
        <v>0.976775956284153</v>
      </c>
      <c r="T1375" s="172">
        <v>0.980043955132591</v>
      </c>
      <c r="U1375" s="359">
        <v>0.9</v>
      </c>
      <c r="V1375" s="172">
        <v>0.948905109489051</v>
      </c>
      <c r="W1375" s="172">
        <v>0.948403648802737</v>
      </c>
      <c r="X1375" s="172">
        <v>0.956625683060109</v>
      </c>
      <c r="Y1375" s="172">
        <v>0.957288880595468</v>
      </c>
      <c r="Z1375" s="359">
        <v>0.92</v>
      </c>
      <c r="AA1375" s="359">
        <v>0</v>
      </c>
      <c r="AB1375" s="359" t="s">
        <v>40</v>
      </c>
      <c r="AC1375" s="359" t="s">
        <v>40</v>
      </c>
      <c r="AD1375" s="359">
        <v>0.5</v>
      </c>
      <c r="AE1375" s="359">
        <v>0.92</v>
      </c>
      <c r="AF1375" s="172">
        <v>0.996587030716723</v>
      </c>
      <c r="AG1375" s="172">
        <v>0.999556541019956</v>
      </c>
      <c r="AH1375" s="172">
        <v>0.998664886515354</v>
      </c>
      <c r="AI1375" s="172">
        <v>0.998003847130984</v>
      </c>
      <c r="AJ1375" s="359">
        <v>0.92</v>
      </c>
      <c r="AK1375" s="172">
        <v>0.979568009340339</v>
      </c>
      <c r="AL1375" s="172">
        <v>0.973204104903079</v>
      </c>
      <c r="AM1375" s="172">
        <v>0.985655737704918</v>
      </c>
      <c r="AN1375" s="172">
        <v>0.985932867538822</v>
      </c>
      <c r="AO1375" s="171">
        <v>0.99</v>
      </c>
      <c r="AP1375" s="361">
        <v>1</v>
      </c>
      <c r="AQ1375" s="361">
        <v>1</v>
      </c>
      <c r="AR1375" s="361">
        <v>1</v>
      </c>
      <c r="AS1375" s="362">
        <v>1</v>
      </c>
      <c r="AT1375" s="367">
        <v>0.0721861525408278</v>
      </c>
      <c r="AU1375" s="364">
        <v>0.0454545454545455</v>
      </c>
      <c r="AV1375" s="365">
        <v>0</v>
      </c>
      <c r="AW1375" s="365">
        <v>0.0625</v>
      </c>
      <c r="AX1375" s="365">
        <v>0.0657596371882086</v>
      </c>
      <c r="AY1375" s="145"/>
      <c r="AZ1375" s="143"/>
    </row>
    <row r="1376" spans="1:52">
      <c r="A1376" s="141"/>
      <c r="B1376" s="145"/>
      <c r="C1376" s="175" t="s">
        <v>1972</v>
      </c>
      <c r="D1376" s="169" t="s">
        <v>26</v>
      </c>
      <c r="E1376" s="169" t="s">
        <v>1973</v>
      </c>
      <c r="F1376" s="170" t="s">
        <v>2602</v>
      </c>
      <c r="G1376" s="198" t="s">
        <v>2603</v>
      </c>
      <c r="H1376" s="198" t="s">
        <v>2603</v>
      </c>
      <c r="I1376" s="198" t="s">
        <v>2603</v>
      </c>
      <c r="J1376" s="198" t="s">
        <v>2603</v>
      </c>
      <c r="K1376" s="171">
        <v>0.9</v>
      </c>
      <c r="L1376" s="172">
        <v>1</v>
      </c>
      <c r="M1376" s="172">
        <v>1</v>
      </c>
      <c r="N1376" s="173">
        <v>1</v>
      </c>
      <c r="O1376" s="173">
        <v>0.986748216106014</v>
      </c>
      <c r="P1376" s="359">
        <v>0.9</v>
      </c>
      <c r="Q1376" s="360">
        <v>0.990378234903782</v>
      </c>
      <c r="R1376" s="172">
        <v>0.990246875952454</v>
      </c>
      <c r="S1376" s="172">
        <v>0.990579710144928</v>
      </c>
      <c r="T1376" s="172">
        <v>0.990554120338231</v>
      </c>
      <c r="U1376" s="359">
        <v>0.9</v>
      </c>
      <c r="V1376" s="172">
        <v>0.961181154611812</v>
      </c>
      <c r="W1376" s="172">
        <v>0.964035355074672</v>
      </c>
      <c r="X1376" s="172">
        <v>0.976449275362319</v>
      </c>
      <c r="Y1376" s="172">
        <v>0.956344103153558</v>
      </c>
      <c r="Z1376" s="359">
        <v>0.92</v>
      </c>
      <c r="AA1376" s="359">
        <v>0</v>
      </c>
      <c r="AB1376" s="359">
        <v>0</v>
      </c>
      <c r="AC1376" s="359" t="s">
        <v>40</v>
      </c>
      <c r="AD1376" s="359">
        <v>0</v>
      </c>
      <c r="AE1376" s="359">
        <v>0.92</v>
      </c>
      <c r="AF1376" s="172">
        <v>0.99878983461073</v>
      </c>
      <c r="AG1376" s="172">
        <v>0.998609179415855</v>
      </c>
      <c r="AH1376" s="172">
        <v>0.999538319482918</v>
      </c>
      <c r="AI1376" s="172">
        <v>0.99898843133288</v>
      </c>
      <c r="AJ1376" s="359">
        <v>0.92</v>
      </c>
      <c r="AK1376" s="172">
        <v>0.988395225464191</v>
      </c>
      <c r="AL1376" s="172">
        <v>0.987202925045704</v>
      </c>
      <c r="AM1376" s="172">
        <v>0.994202898550725</v>
      </c>
      <c r="AN1376" s="172">
        <v>0.989689548434086</v>
      </c>
      <c r="AO1376" s="171">
        <v>0.99</v>
      </c>
      <c r="AP1376" s="361">
        <v>1</v>
      </c>
      <c r="AQ1376" s="361">
        <v>1</v>
      </c>
      <c r="AR1376" s="361">
        <v>1</v>
      </c>
      <c r="AS1376" s="362">
        <v>1</v>
      </c>
      <c r="AT1376" s="367">
        <v>0.0721861525408278</v>
      </c>
      <c r="AU1376" s="364">
        <v>0</v>
      </c>
      <c r="AV1376" s="365">
        <v>0.0416666666666667</v>
      </c>
      <c r="AW1376" s="365">
        <v>0.0555555555555556</v>
      </c>
      <c r="AX1376" s="365">
        <v>0.0367170626349892</v>
      </c>
      <c r="AY1376" s="145"/>
      <c r="AZ1376" s="143"/>
    </row>
    <row r="1377" spans="1:52">
      <c r="A1377" s="141"/>
      <c r="B1377" s="145"/>
      <c r="C1377" s="175" t="s">
        <v>1972</v>
      </c>
      <c r="D1377" s="169" t="s">
        <v>26</v>
      </c>
      <c r="E1377" s="169" t="s">
        <v>1973</v>
      </c>
      <c r="F1377" s="170" t="s">
        <v>2604</v>
      </c>
      <c r="G1377" s="198" t="s">
        <v>2605</v>
      </c>
      <c r="H1377" s="198" t="s">
        <v>2605</v>
      </c>
      <c r="I1377" s="198" t="s">
        <v>2605</v>
      </c>
      <c r="J1377" s="198" t="s">
        <v>2605</v>
      </c>
      <c r="K1377" s="171">
        <v>0.9</v>
      </c>
      <c r="L1377" s="172">
        <v>0.823529411764706</v>
      </c>
      <c r="M1377" s="172">
        <v>0.866666666666667</v>
      </c>
      <c r="N1377" s="173">
        <v>0.945945945945946</v>
      </c>
      <c r="O1377" s="173">
        <v>0.91796875</v>
      </c>
      <c r="P1377" s="359">
        <v>0.9</v>
      </c>
      <c r="Q1377" s="360">
        <v>0.940717628705148</v>
      </c>
      <c r="R1377" s="172">
        <v>0.825963919349133</v>
      </c>
      <c r="S1377" s="172">
        <v>0.937821782178218</v>
      </c>
      <c r="T1377" s="172">
        <v>0.952168572689221</v>
      </c>
      <c r="U1377" s="359">
        <v>0.9</v>
      </c>
      <c r="V1377" s="172">
        <v>0.921606864274571</v>
      </c>
      <c r="W1377" s="172">
        <v>0.829501238061549</v>
      </c>
      <c r="X1377" s="172">
        <v>0.927524752475248</v>
      </c>
      <c r="Y1377" s="172">
        <v>0.919326949449658</v>
      </c>
      <c r="Z1377" s="359">
        <v>0.92</v>
      </c>
      <c r="AA1377" s="359">
        <v>0</v>
      </c>
      <c r="AB1377" s="359" t="s">
        <v>40</v>
      </c>
      <c r="AC1377" s="359" t="s">
        <v>40</v>
      </c>
      <c r="AD1377" s="359">
        <v>0</v>
      </c>
      <c r="AE1377" s="359">
        <v>0.92</v>
      </c>
      <c r="AF1377" s="172">
        <v>1</v>
      </c>
      <c r="AG1377" s="172">
        <v>0.684210526315789</v>
      </c>
      <c r="AH1377" s="172">
        <v>0.942528735632184</v>
      </c>
      <c r="AI1377" s="172">
        <v>0.989613034623218</v>
      </c>
      <c r="AJ1377" s="359">
        <v>0.92</v>
      </c>
      <c r="AK1377" s="172">
        <v>0.954775828460039</v>
      </c>
      <c r="AL1377" s="172">
        <v>0.903077467279802</v>
      </c>
      <c r="AM1377" s="172">
        <v>0.962376237623762</v>
      </c>
      <c r="AN1377" s="172">
        <v>0.965799735269917</v>
      </c>
      <c r="AO1377" s="171">
        <v>0.99</v>
      </c>
      <c r="AP1377" s="361">
        <v>1</v>
      </c>
      <c r="AQ1377" s="361">
        <v>1</v>
      </c>
      <c r="AR1377" s="361">
        <v>1</v>
      </c>
      <c r="AS1377" s="362">
        <v>1</v>
      </c>
      <c r="AT1377" s="367">
        <v>0.0721861525408278</v>
      </c>
      <c r="AU1377" s="364">
        <v>0.0625</v>
      </c>
      <c r="AV1377" s="365">
        <v>0</v>
      </c>
      <c r="AW1377" s="365">
        <v>0</v>
      </c>
      <c r="AX1377" s="365">
        <v>0.0303030303030303</v>
      </c>
      <c r="AY1377" s="145"/>
      <c r="AZ1377" s="143"/>
    </row>
    <row r="1378" spans="1:52">
      <c r="A1378" s="141"/>
      <c r="B1378" s="145"/>
      <c r="C1378" s="175" t="s">
        <v>1972</v>
      </c>
      <c r="D1378" s="169" t="s">
        <v>26</v>
      </c>
      <c r="E1378" s="169" t="s">
        <v>1973</v>
      </c>
      <c r="F1378" s="170" t="s">
        <v>2606</v>
      </c>
      <c r="G1378" s="198" t="s">
        <v>2607</v>
      </c>
      <c r="H1378" s="198" t="s">
        <v>2607</v>
      </c>
      <c r="I1378" s="198" t="s">
        <v>2607</v>
      </c>
      <c r="J1378" s="198" t="s">
        <v>2607</v>
      </c>
      <c r="K1378" s="171">
        <v>0.9</v>
      </c>
      <c r="L1378" s="172">
        <v>0.954545454545455</v>
      </c>
      <c r="M1378" s="172">
        <v>1</v>
      </c>
      <c r="N1378" s="173">
        <v>1</v>
      </c>
      <c r="O1378" s="173">
        <v>0.99251497005988</v>
      </c>
      <c r="P1378" s="359">
        <v>0.9</v>
      </c>
      <c r="Q1378" s="360">
        <v>0.995904995904996</v>
      </c>
      <c r="R1378" s="172">
        <v>0.994561933534743</v>
      </c>
      <c r="S1378" s="172">
        <v>0.990668740279938</v>
      </c>
      <c r="T1378" s="172">
        <v>0.991675929356552</v>
      </c>
      <c r="U1378" s="359">
        <v>0.9</v>
      </c>
      <c r="V1378" s="172">
        <v>0.951678951678952</v>
      </c>
      <c r="W1378" s="172">
        <v>0.954078549848943</v>
      </c>
      <c r="X1378" s="172">
        <v>0.965785381026439</v>
      </c>
      <c r="Y1378" s="172">
        <v>0.950154378164752</v>
      </c>
      <c r="Z1378" s="359">
        <v>0.92</v>
      </c>
      <c r="AA1378" s="359">
        <v>0.967551622418879</v>
      </c>
      <c r="AB1378" s="359">
        <v>0.980392156862745</v>
      </c>
      <c r="AC1378" s="359">
        <v>0.988832487309645</v>
      </c>
      <c r="AD1378" s="359">
        <v>0.98395900634956</v>
      </c>
      <c r="AE1378" s="359">
        <v>0.92</v>
      </c>
      <c r="AF1378" s="172">
        <v>1</v>
      </c>
      <c r="AG1378" s="172">
        <v>0.998435054773083</v>
      </c>
      <c r="AH1378" s="172">
        <v>1</v>
      </c>
      <c r="AI1378" s="172">
        <v>0.989845826687932</v>
      </c>
      <c r="AJ1378" s="359">
        <v>0.92</v>
      </c>
      <c r="AK1378" s="172">
        <v>0.983149025803054</v>
      </c>
      <c r="AL1378" s="172">
        <v>0.984959647835657</v>
      </c>
      <c r="AM1378" s="172">
        <v>0.990752972258917</v>
      </c>
      <c r="AN1378" s="172">
        <v>0.989275542897828</v>
      </c>
      <c r="AO1378" s="171">
        <v>0.99</v>
      </c>
      <c r="AP1378" s="361">
        <v>1</v>
      </c>
      <c r="AQ1378" s="361">
        <v>1</v>
      </c>
      <c r="AR1378" s="361">
        <v>1</v>
      </c>
      <c r="AS1378" s="362">
        <v>1</v>
      </c>
      <c r="AT1378" s="367">
        <v>0.0721861525408278</v>
      </c>
      <c r="AU1378" s="364">
        <v>0</v>
      </c>
      <c r="AV1378" s="365">
        <v>0</v>
      </c>
      <c r="AW1378" s="365">
        <v>0</v>
      </c>
      <c r="AX1378" s="365">
        <v>0.0701219512195122</v>
      </c>
      <c r="AY1378" s="145"/>
      <c r="AZ1378" s="143"/>
    </row>
    <row r="1379" spans="1:52">
      <c r="A1379" s="141"/>
      <c r="B1379" s="145"/>
      <c r="C1379" s="175" t="s">
        <v>1972</v>
      </c>
      <c r="D1379" s="169" t="s">
        <v>26</v>
      </c>
      <c r="E1379" s="169" t="s">
        <v>1973</v>
      </c>
      <c r="F1379" s="170" t="s">
        <v>2608</v>
      </c>
      <c r="G1379" s="198" t="s">
        <v>2609</v>
      </c>
      <c r="H1379" s="198" t="s">
        <v>2609</v>
      </c>
      <c r="I1379" s="198" t="s">
        <v>2609</v>
      </c>
      <c r="J1379" s="198" t="s">
        <v>2609</v>
      </c>
      <c r="K1379" s="171">
        <v>0.9</v>
      </c>
      <c r="L1379" s="172">
        <v>0.973684210526316</v>
      </c>
      <c r="M1379" s="172">
        <v>0.972222222222222</v>
      </c>
      <c r="N1379" s="173">
        <v>0.976744186046512</v>
      </c>
      <c r="O1379" s="173">
        <v>0.983606557377049</v>
      </c>
      <c r="P1379" s="359">
        <v>0.9</v>
      </c>
      <c r="Q1379" s="360">
        <v>0.961287078934138</v>
      </c>
      <c r="R1379" s="172">
        <v>0.981266391907081</v>
      </c>
      <c r="S1379" s="172">
        <v>0.992756903576279</v>
      </c>
      <c r="T1379" s="172">
        <v>0.978358284224025</v>
      </c>
      <c r="U1379" s="359">
        <v>0.9</v>
      </c>
      <c r="V1379" s="172">
        <v>0.952237305178482</v>
      </c>
      <c r="W1379" s="172">
        <v>0.936680404645935</v>
      </c>
      <c r="X1379" s="172">
        <v>0.955636034404708</v>
      </c>
      <c r="Y1379" s="172">
        <v>0.932005821074017</v>
      </c>
      <c r="Z1379" s="359">
        <v>0.92</v>
      </c>
      <c r="AA1379" s="359">
        <v>0.947463768115942</v>
      </c>
      <c r="AB1379" s="359">
        <v>0.935706695005313</v>
      </c>
      <c r="AC1379" s="359">
        <v>0.969381860196418</v>
      </c>
      <c r="AD1379" s="359">
        <v>0.961273486430063</v>
      </c>
      <c r="AE1379" s="359">
        <v>0.92</v>
      </c>
      <c r="AF1379" s="172">
        <v>1</v>
      </c>
      <c r="AG1379" s="172">
        <v>1</v>
      </c>
      <c r="AH1379" s="172">
        <v>0.998259355961706</v>
      </c>
      <c r="AI1379" s="172">
        <v>0.999285203716941</v>
      </c>
      <c r="AJ1379" s="359">
        <v>0.92</v>
      </c>
      <c r="AK1379" s="172">
        <v>0.969932104752667</v>
      </c>
      <c r="AL1379" s="172">
        <v>0.961107448912327</v>
      </c>
      <c r="AM1379" s="172">
        <v>0.980203045685279</v>
      </c>
      <c r="AN1379" s="172">
        <v>0.975585429684503</v>
      </c>
      <c r="AO1379" s="171">
        <v>0.99</v>
      </c>
      <c r="AP1379" s="361">
        <v>1</v>
      </c>
      <c r="AQ1379" s="361">
        <v>1</v>
      </c>
      <c r="AR1379" s="361">
        <v>1</v>
      </c>
      <c r="AS1379" s="362">
        <v>1</v>
      </c>
      <c r="AT1379" s="367">
        <v>0.0721861525408278</v>
      </c>
      <c r="AU1379" s="364">
        <v>0</v>
      </c>
      <c r="AV1379" s="365">
        <v>0.0588235294117647</v>
      </c>
      <c r="AW1379" s="365">
        <v>0.117647058823529</v>
      </c>
      <c r="AX1379" s="365">
        <v>0.0611814345991561</v>
      </c>
      <c r="AY1379" s="145"/>
      <c r="AZ1379" s="143"/>
    </row>
    <row r="1380" spans="1:52">
      <c r="A1380" s="141"/>
      <c r="B1380" s="145"/>
      <c r="C1380" s="175" t="s">
        <v>1972</v>
      </c>
      <c r="D1380" s="169" t="s">
        <v>26</v>
      </c>
      <c r="E1380" s="169" t="s">
        <v>1973</v>
      </c>
      <c r="F1380" s="170" t="s">
        <v>2610</v>
      </c>
      <c r="G1380" s="198" t="s">
        <v>2611</v>
      </c>
      <c r="H1380" s="198" t="s">
        <v>2611</v>
      </c>
      <c r="I1380" s="198" t="s">
        <v>2611</v>
      </c>
      <c r="J1380" s="198" t="s">
        <v>2611</v>
      </c>
      <c r="K1380" s="171">
        <v>0.9</v>
      </c>
      <c r="L1380" s="172">
        <v>0.941176470588235</v>
      </c>
      <c r="M1380" s="172">
        <v>0.9375</v>
      </c>
      <c r="N1380" s="173">
        <v>0.941176470588235</v>
      </c>
      <c r="O1380" s="173">
        <v>0.977459016393443</v>
      </c>
      <c r="P1380" s="359">
        <v>0.9</v>
      </c>
      <c r="Q1380" s="360">
        <v>0.940417080436941</v>
      </c>
      <c r="R1380" s="172">
        <v>0.864668483197094</v>
      </c>
      <c r="S1380" s="172">
        <v>0.992332968236583</v>
      </c>
      <c r="T1380" s="172">
        <v>0.98099349044453</v>
      </c>
      <c r="U1380" s="359">
        <v>0.9</v>
      </c>
      <c r="V1380" s="172">
        <v>0.828202581926514</v>
      </c>
      <c r="W1380" s="172">
        <v>0.8047229791099</v>
      </c>
      <c r="X1380" s="172">
        <v>0.890470974808324</v>
      </c>
      <c r="Y1380" s="172">
        <v>0.908866223413513</v>
      </c>
      <c r="Z1380" s="359">
        <v>0.92</v>
      </c>
      <c r="AA1380" s="359">
        <v>0.883399209486166</v>
      </c>
      <c r="AB1380" s="359">
        <v>0.920054200542005</v>
      </c>
      <c r="AC1380" s="359">
        <v>0.946927374301676</v>
      </c>
      <c r="AD1380" s="359">
        <v>0.941016188491746</v>
      </c>
      <c r="AE1380" s="359">
        <v>0.92</v>
      </c>
      <c r="AF1380" s="172">
        <v>1</v>
      </c>
      <c r="AG1380" s="172">
        <v>0.998319327731092</v>
      </c>
      <c r="AH1380" s="172">
        <v>0.996116504854369</v>
      </c>
      <c r="AI1380" s="172">
        <v>0.997493492721488</v>
      </c>
      <c r="AJ1380" s="359">
        <v>0.92</v>
      </c>
      <c r="AK1380" s="172">
        <v>0.935228023793787</v>
      </c>
      <c r="AL1380" s="172">
        <v>0.929853181076672</v>
      </c>
      <c r="AM1380" s="172">
        <v>0.955801104972376</v>
      </c>
      <c r="AN1380" s="172">
        <v>0.961703024554748</v>
      </c>
      <c r="AO1380" s="171">
        <v>0.99</v>
      </c>
      <c r="AP1380" s="361">
        <v>1</v>
      </c>
      <c r="AQ1380" s="361">
        <v>1</v>
      </c>
      <c r="AR1380" s="361">
        <v>1</v>
      </c>
      <c r="AS1380" s="362">
        <v>1</v>
      </c>
      <c r="AT1380" s="367">
        <v>0.0721861525408278</v>
      </c>
      <c r="AU1380" s="364">
        <v>0</v>
      </c>
      <c r="AV1380" s="365">
        <v>0.111111111111111</v>
      </c>
      <c r="AW1380" s="365">
        <v>0</v>
      </c>
      <c r="AX1380" s="365">
        <v>0.0797101449275362</v>
      </c>
      <c r="AY1380" s="145"/>
      <c r="AZ1380" s="143"/>
    </row>
    <row r="1381" spans="1:52">
      <c r="A1381" s="141"/>
      <c r="B1381" s="145"/>
      <c r="C1381" s="175" t="s">
        <v>1972</v>
      </c>
      <c r="D1381" s="169" t="s">
        <v>26</v>
      </c>
      <c r="E1381" s="169" t="s">
        <v>1973</v>
      </c>
      <c r="F1381" s="170" t="s">
        <v>2612</v>
      </c>
      <c r="G1381" s="198" t="s">
        <v>2613</v>
      </c>
      <c r="H1381" s="198" t="s">
        <v>2613</v>
      </c>
      <c r="I1381" s="198" t="s">
        <v>2613</v>
      </c>
      <c r="J1381" s="198" t="s">
        <v>2613</v>
      </c>
      <c r="K1381" s="171">
        <v>0.9</v>
      </c>
      <c r="L1381" s="172">
        <v>0.955555555555556</v>
      </c>
      <c r="M1381" s="172">
        <v>0.975609756097561</v>
      </c>
      <c r="N1381" s="173">
        <v>0.953488372093023</v>
      </c>
      <c r="O1381" s="173">
        <v>0.947635135135135</v>
      </c>
      <c r="P1381" s="359">
        <v>0.9</v>
      </c>
      <c r="Q1381" s="360">
        <v>0.989487097801848</v>
      </c>
      <c r="R1381" s="172">
        <v>0.934615384615385</v>
      </c>
      <c r="S1381" s="172">
        <v>0.941135492859631</v>
      </c>
      <c r="T1381" s="172">
        <v>0.975187224669604</v>
      </c>
      <c r="U1381" s="359">
        <v>0.9</v>
      </c>
      <c r="V1381" s="172">
        <v>0.943612615482638</v>
      </c>
      <c r="W1381" s="172">
        <v>0.876331360946746</v>
      </c>
      <c r="X1381" s="172">
        <v>0.928944618599791</v>
      </c>
      <c r="Y1381" s="172">
        <v>0.913557268722467</v>
      </c>
      <c r="Z1381" s="359">
        <v>0.92</v>
      </c>
      <c r="AA1381" s="359" t="s">
        <v>40</v>
      </c>
      <c r="AB1381" s="359" t="s">
        <v>40</v>
      </c>
      <c r="AC1381" s="359" t="s">
        <v>40</v>
      </c>
      <c r="AD1381" s="359">
        <v>0</v>
      </c>
      <c r="AE1381" s="359">
        <v>0.92</v>
      </c>
      <c r="AF1381" s="172">
        <v>1</v>
      </c>
      <c r="AG1381" s="172">
        <v>0.997584541062802</v>
      </c>
      <c r="AH1381" s="172">
        <v>1</v>
      </c>
      <c r="AI1381" s="172">
        <v>0.999789628694646</v>
      </c>
      <c r="AJ1381" s="359">
        <v>0.92</v>
      </c>
      <c r="AK1381" s="172">
        <v>0.950302644154189</v>
      </c>
      <c r="AL1381" s="172">
        <v>0.96094674556213</v>
      </c>
      <c r="AM1381" s="172">
        <v>0.974573319400906</v>
      </c>
      <c r="AN1381" s="172">
        <v>0.973876939681281</v>
      </c>
      <c r="AO1381" s="171">
        <v>0.99</v>
      </c>
      <c r="AP1381" s="361">
        <v>1</v>
      </c>
      <c r="AQ1381" s="361">
        <v>1</v>
      </c>
      <c r="AR1381" s="361">
        <v>1</v>
      </c>
      <c r="AS1381" s="362">
        <v>1</v>
      </c>
      <c r="AT1381" s="367">
        <v>0.0721861525408278</v>
      </c>
      <c r="AU1381" s="364">
        <v>0</v>
      </c>
      <c r="AV1381" s="365">
        <v>0.133333333333333</v>
      </c>
      <c r="AW1381" s="365">
        <v>0</v>
      </c>
      <c r="AX1381" s="365">
        <v>0.0658914728682171</v>
      </c>
      <c r="AY1381" s="145"/>
      <c r="AZ1381" s="143"/>
    </row>
    <row r="1382" spans="1:52">
      <c r="A1382" s="141"/>
      <c r="B1382" s="145"/>
      <c r="C1382" s="175" t="s">
        <v>1972</v>
      </c>
      <c r="D1382" s="169" t="s">
        <v>26</v>
      </c>
      <c r="E1382" s="169" t="s">
        <v>1973</v>
      </c>
      <c r="F1382" s="170" t="s">
        <v>2614</v>
      </c>
      <c r="G1382" s="198" t="s">
        <v>2615</v>
      </c>
      <c r="H1382" s="198" t="s">
        <v>2615</v>
      </c>
      <c r="I1382" s="198" t="s">
        <v>2615</v>
      </c>
      <c r="J1382" s="198" t="s">
        <v>2615</v>
      </c>
      <c r="K1382" s="171">
        <v>0.9</v>
      </c>
      <c r="L1382" s="172">
        <v>0.833333333333333</v>
      </c>
      <c r="M1382" s="172">
        <v>0.918918918918919</v>
      </c>
      <c r="N1382" s="173">
        <v>0.837837837837838</v>
      </c>
      <c r="O1382" s="173">
        <v>0.919153031761309</v>
      </c>
      <c r="P1382" s="359">
        <v>0.9</v>
      </c>
      <c r="Q1382" s="360">
        <v>0.983236621534494</v>
      </c>
      <c r="R1382" s="172">
        <v>0.99124162802679</v>
      </c>
      <c r="S1382" s="172">
        <v>0.992705570291777</v>
      </c>
      <c r="T1382" s="172">
        <v>0.985834260851968</v>
      </c>
      <c r="U1382" s="359">
        <v>0.9</v>
      </c>
      <c r="V1382" s="172">
        <v>0.941972920696325</v>
      </c>
      <c r="W1382" s="172">
        <v>0.913446676970634</v>
      </c>
      <c r="X1382" s="172">
        <v>0.956233421750663</v>
      </c>
      <c r="Y1382" s="172">
        <v>0.906081149448548</v>
      </c>
      <c r="Z1382" s="359">
        <v>0.92</v>
      </c>
      <c r="AA1382" s="359">
        <v>0.958279009126467</v>
      </c>
      <c r="AB1382" s="359">
        <v>0.956121726822364</v>
      </c>
      <c r="AC1382" s="359">
        <v>0.967060810810811</v>
      </c>
      <c r="AD1382" s="359">
        <v>0.959975187570154</v>
      </c>
      <c r="AE1382" s="359">
        <v>0.92</v>
      </c>
      <c r="AF1382" s="172">
        <v>0.995433789954338</v>
      </c>
      <c r="AG1382" s="172">
        <v>1</v>
      </c>
      <c r="AH1382" s="172">
        <v>1</v>
      </c>
      <c r="AI1382" s="172">
        <v>0.988517441860465</v>
      </c>
      <c r="AJ1382" s="359">
        <v>0.92</v>
      </c>
      <c r="AK1382" s="172">
        <v>0.965918895599655</v>
      </c>
      <c r="AL1382" s="172">
        <v>0.968395945140131</v>
      </c>
      <c r="AM1382" s="172">
        <v>0.972139673105498</v>
      </c>
      <c r="AN1382" s="172">
        <v>0.969413488327409</v>
      </c>
      <c r="AO1382" s="171">
        <v>0.99</v>
      </c>
      <c r="AP1382" s="361">
        <v>1</v>
      </c>
      <c r="AQ1382" s="361">
        <v>1</v>
      </c>
      <c r="AR1382" s="361">
        <v>1</v>
      </c>
      <c r="AS1382" s="362">
        <v>1</v>
      </c>
      <c r="AT1382" s="367">
        <v>0.0721861525408278</v>
      </c>
      <c r="AU1382" s="364">
        <v>0</v>
      </c>
      <c r="AV1382" s="365">
        <v>0</v>
      </c>
      <c r="AW1382" s="365">
        <v>0</v>
      </c>
      <c r="AX1382" s="365">
        <v>0.0495049504950495</v>
      </c>
      <c r="AY1382" s="145"/>
      <c r="AZ1382" s="143"/>
    </row>
    <row r="1383" spans="1:52">
      <c r="A1383" s="141"/>
      <c r="B1383" s="145"/>
      <c r="C1383" s="175" t="s">
        <v>1972</v>
      </c>
      <c r="D1383" s="169" t="s">
        <v>26</v>
      </c>
      <c r="E1383" s="169" t="s">
        <v>1973</v>
      </c>
      <c r="F1383" s="170" t="s">
        <v>2616</v>
      </c>
      <c r="G1383" s="198" t="s">
        <v>2617</v>
      </c>
      <c r="H1383" s="198" t="s">
        <v>2617</v>
      </c>
      <c r="I1383" s="198" t="s">
        <v>2617</v>
      </c>
      <c r="J1383" s="198" t="s">
        <v>2617</v>
      </c>
      <c r="K1383" s="171">
        <v>0.9</v>
      </c>
      <c r="L1383" s="172">
        <v>0.862745098039216</v>
      </c>
      <c r="M1383" s="172">
        <v>0.938775510204082</v>
      </c>
      <c r="N1383" s="173">
        <v>0.923076923076923</v>
      </c>
      <c r="O1383" s="173">
        <v>0.946002805049088</v>
      </c>
      <c r="P1383" s="359">
        <v>0.9</v>
      </c>
      <c r="Q1383" s="360">
        <v>0.938222543352601</v>
      </c>
      <c r="R1383" s="172">
        <v>0.902673063742289</v>
      </c>
      <c r="S1383" s="172">
        <v>0.958267716535433</v>
      </c>
      <c r="T1383" s="172">
        <v>0.935355029585799</v>
      </c>
      <c r="U1383" s="359">
        <v>0.9</v>
      </c>
      <c r="V1383" s="172">
        <v>0.891979768786127</v>
      </c>
      <c r="W1383" s="172">
        <v>0.857436600411241</v>
      </c>
      <c r="X1383" s="172">
        <v>0.913385826771654</v>
      </c>
      <c r="Y1383" s="172">
        <v>0.896449704142012</v>
      </c>
      <c r="Z1383" s="359">
        <v>0.92</v>
      </c>
      <c r="AA1383" s="359" t="s">
        <v>40</v>
      </c>
      <c r="AB1383" s="359" t="s">
        <v>40</v>
      </c>
      <c r="AC1383" s="359" t="s">
        <v>40</v>
      </c>
      <c r="AD1383" s="359">
        <v>1</v>
      </c>
      <c r="AE1383" s="359">
        <v>0.92</v>
      </c>
      <c r="AF1383" s="172">
        <v>0.994791666666667</v>
      </c>
      <c r="AG1383" s="172">
        <v>0.977973568281938</v>
      </c>
      <c r="AH1383" s="172">
        <v>0.966850828729282</v>
      </c>
      <c r="AI1383" s="172">
        <v>0.992877836793819</v>
      </c>
      <c r="AJ1383" s="359">
        <v>0.92</v>
      </c>
      <c r="AK1383" s="172">
        <v>0.955924855491329</v>
      </c>
      <c r="AL1383" s="172">
        <v>0.936943111720356</v>
      </c>
      <c r="AM1383" s="172">
        <v>0.965354330708661</v>
      </c>
      <c r="AN1383" s="172">
        <v>0.960022682166147</v>
      </c>
      <c r="AO1383" s="171">
        <v>0.99</v>
      </c>
      <c r="AP1383" s="361">
        <v>1</v>
      </c>
      <c r="AQ1383" s="361">
        <v>1</v>
      </c>
      <c r="AR1383" s="361">
        <v>1</v>
      </c>
      <c r="AS1383" s="362">
        <v>1</v>
      </c>
      <c r="AT1383" s="367">
        <v>0.0721861525408278</v>
      </c>
      <c r="AU1383" s="364">
        <v>0</v>
      </c>
      <c r="AV1383" s="365">
        <v>0.2</v>
      </c>
      <c r="AW1383" s="365">
        <v>0</v>
      </c>
      <c r="AX1383" s="365">
        <v>0.0465116279069767</v>
      </c>
      <c r="AY1383" s="145"/>
      <c r="AZ1383" s="143"/>
    </row>
    <row r="1384" spans="1:52">
      <c r="A1384" s="141"/>
      <c r="B1384" s="145"/>
      <c r="C1384" s="175" t="s">
        <v>1972</v>
      </c>
      <c r="D1384" s="169" t="s">
        <v>26</v>
      </c>
      <c r="E1384" s="169" t="s">
        <v>1973</v>
      </c>
      <c r="F1384" s="170" t="s">
        <v>2618</v>
      </c>
      <c r="G1384" s="198" t="s">
        <v>2619</v>
      </c>
      <c r="H1384" s="198" t="s">
        <v>2619</v>
      </c>
      <c r="I1384" s="198" t="s">
        <v>2619</v>
      </c>
      <c r="J1384" s="198" t="s">
        <v>2619</v>
      </c>
      <c r="K1384" s="171">
        <v>0.9</v>
      </c>
      <c r="L1384" s="172">
        <v>0.864864864864865</v>
      </c>
      <c r="M1384" s="172">
        <v>0.948717948717949</v>
      </c>
      <c r="N1384" s="173">
        <v>0.894736842105263</v>
      </c>
      <c r="O1384" s="173">
        <v>0.938212927756654</v>
      </c>
      <c r="P1384" s="359">
        <v>0.9</v>
      </c>
      <c r="Q1384" s="360">
        <v>0.940411700975081</v>
      </c>
      <c r="R1384" s="172">
        <v>0.951624293785311</v>
      </c>
      <c r="S1384" s="172">
        <v>0.917408906882591</v>
      </c>
      <c r="T1384" s="172">
        <v>0.939744519873555</v>
      </c>
      <c r="U1384" s="359">
        <v>0.9</v>
      </c>
      <c r="V1384" s="172">
        <v>0.859877211989888</v>
      </c>
      <c r="W1384" s="172">
        <v>0.909251412429379</v>
      </c>
      <c r="X1384" s="172">
        <v>0.893117408906883</v>
      </c>
      <c r="Y1384" s="172">
        <v>0.896991760377261</v>
      </c>
      <c r="Z1384" s="359">
        <v>0.92</v>
      </c>
      <c r="AA1384" s="359">
        <v>0</v>
      </c>
      <c r="AB1384" s="359" t="s">
        <v>40</v>
      </c>
      <c r="AC1384" s="359" t="s">
        <v>40</v>
      </c>
      <c r="AD1384" s="359">
        <v>0</v>
      </c>
      <c r="AE1384" s="359">
        <v>0.92</v>
      </c>
      <c r="AF1384" s="172">
        <v>0.989010989010989</v>
      </c>
      <c r="AG1384" s="172">
        <v>1</v>
      </c>
      <c r="AH1384" s="172">
        <v>1</v>
      </c>
      <c r="AI1384" s="172">
        <v>0.967994774657087</v>
      </c>
      <c r="AJ1384" s="359">
        <v>0.92</v>
      </c>
      <c r="AK1384" s="172">
        <v>0.952002887044388</v>
      </c>
      <c r="AL1384" s="172">
        <v>0.955861581920904</v>
      </c>
      <c r="AM1384" s="172">
        <v>0.956275303643725</v>
      </c>
      <c r="AN1384" s="172">
        <v>0.963363129939111</v>
      </c>
      <c r="AO1384" s="171">
        <v>0.99</v>
      </c>
      <c r="AP1384" s="361" t="s">
        <v>40</v>
      </c>
      <c r="AQ1384" s="361">
        <v>1</v>
      </c>
      <c r="AR1384" s="361">
        <v>1</v>
      </c>
      <c r="AS1384" s="362">
        <v>1</v>
      </c>
      <c r="AT1384" s="367">
        <v>0.0721861525408278</v>
      </c>
      <c r="AU1384" s="364">
        <v>0</v>
      </c>
      <c r="AV1384" s="365">
        <v>0</v>
      </c>
      <c r="AW1384" s="365">
        <v>0.0909090909090909</v>
      </c>
      <c r="AX1384" s="365">
        <v>0.0378006872852234</v>
      </c>
      <c r="AY1384" s="145"/>
      <c r="AZ1384" s="143"/>
    </row>
    <row r="1385" spans="1:52">
      <c r="A1385" s="141"/>
      <c r="B1385" s="145"/>
      <c r="C1385" s="175" t="s">
        <v>1972</v>
      </c>
      <c r="D1385" s="169" t="s">
        <v>26</v>
      </c>
      <c r="E1385" s="169" t="s">
        <v>1973</v>
      </c>
      <c r="F1385" s="170" t="s">
        <v>2620</v>
      </c>
      <c r="G1385" s="198" t="s">
        <v>2621</v>
      </c>
      <c r="H1385" s="198" t="s">
        <v>2621</v>
      </c>
      <c r="I1385" s="198" t="s">
        <v>2621</v>
      </c>
      <c r="J1385" s="198" t="s">
        <v>2621</v>
      </c>
      <c r="K1385" s="171">
        <v>0.9</v>
      </c>
      <c r="L1385" s="172">
        <v>0.96969696969697</v>
      </c>
      <c r="M1385" s="172">
        <v>1</v>
      </c>
      <c r="N1385" s="173">
        <v>1</v>
      </c>
      <c r="O1385" s="173">
        <v>0.99108138238573</v>
      </c>
      <c r="P1385" s="359">
        <v>0.9</v>
      </c>
      <c r="Q1385" s="360">
        <v>0.99790004199916</v>
      </c>
      <c r="R1385" s="172">
        <v>0.992781155015198</v>
      </c>
      <c r="S1385" s="172">
        <v>0.991939095387371</v>
      </c>
      <c r="T1385" s="172">
        <v>0.986441443986215</v>
      </c>
      <c r="U1385" s="359">
        <v>0.9</v>
      </c>
      <c r="V1385" s="172">
        <v>0.917261654766905</v>
      </c>
      <c r="W1385" s="172">
        <v>0.846504559270517</v>
      </c>
      <c r="X1385" s="172">
        <v>0.951634572324228</v>
      </c>
      <c r="Y1385" s="172">
        <v>0.901742839387605</v>
      </c>
      <c r="Z1385" s="359">
        <v>0.92</v>
      </c>
      <c r="AA1385" s="359" t="s">
        <v>40</v>
      </c>
      <c r="AB1385" s="359" t="s">
        <v>40</v>
      </c>
      <c r="AC1385" s="359" t="s">
        <v>40</v>
      </c>
      <c r="AD1385" s="359">
        <v>1</v>
      </c>
      <c r="AE1385" s="359">
        <v>0.92</v>
      </c>
      <c r="AF1385" s="172">
        <v>1</v>
      </c>
      <c r="AG1385" s="172">
        <v>1</v>
      </c>
      <c r="AH1385" s="172">
        <v>1</v>
      </c>
      <c r="AI1385" s="172">
        <v>0.998240056318198</v>
      </c>
      <c r="AJ1385" s="359">
        <v>0.92</v>
      </c>
      <c r="AK1385" s="172">
        <v>0.967660646787064</v>
      </c>
      <c r="AL1385" s="172">
        <v>0.964665653495441</v>
      </c>
      <c r="AM1385" s="172">
        <v>0.977160770264219</v>
      </c>
      <c r="AN1385" s="172">
        <v>0.971428571428571</v>
      </c>
      <c r="AO1385" s="171">
        <v>0.99</v>
      </c>
      <c r="AP1385" s="361">
        <v>1</v>
      </c>
      <c r="AQ1385" s="361">
        <v>1</v>
      </c>
      <c r="AR1385" s="361">
        <v>1</v>
      </c>
      <c r="AS1385" s="362">
        <v>1</v>
      </c>
      <c r="AT1385" s="367">
        <v>0.0721861525408278</v>
      </c>
      <c r="AU1385" s="364">
        <v>0</v>
      </c>
      <c r="AV1385" s="365">
        <v>0</v>
      </c>
      <c r="AW1385" s="365">
        <v>0</v>
      </c>
      <c r="AX1385" s="365">
        <v>0.0466926070038911</v>
      </c>
      <c r="AY1385" s="145"/>
      <c r="AZ1385" s="143"/>
    </row>
    <row r="1386" spans="1:52">
      <c r="A1386" s="141"/>
      <c r="B1386" s="145"/>
      <c r="C1386" s="175" t="s">
        <v>1972</v>
      </c>
      <c r="D1386" s="169" t="s">
        <v>26</v>
      </c>
      <c r="E1386" s="169" t="s">
        <v>1973</v>
      </c>
      <c r="F1386" s="170" t="s">
        <v>2622</v>
      </c>
      <c r="G1386" s="198" t="s">
        <v>2623</v>
      </c>
      <c r="H1386" s="198" t="s">
        <v>2623</v>
      </c>
      <c r="I1386" s="198" t="s">
        <v>2623</v>
      </c>
      <c r="J1386" s="198" t="s">
        <v>2623</v>
      </c>
      <c r="K1386" s="171">
        <v>0.9</v>
      </c>
      <c r="L1386" s="172">
        <v>1</v>
      </c>
      <c r="M1386" s="172">
        <v>1</v>
      </c>
      <c r="N1386" s="173">
        <v>1</v>
      </c>
      <c r="O1386" s="173">
        <v>0.987096774193548</v>
      </c>
      <c r="P1386" s="359">
        <v>0.9</v>
      </c>
      <c r="Q1386" s="360">
        <v>0.977482088024565</v>
      </c>
      <c r="R1386" s="172">
        <v>0.958162428219852</v>
      </c>
      <c r="S1386" s="172">
        <v>0.96229802513465</v>
      </c>
      <c r="T1386" s="172">
        <v>0.970054879503698</v>
      </c>
      <c r="U1386" s="359">
        <v>0.9</v>
      </c>
      <c r="V1386" s="172">
        <v>0.952917093142272</v>
      </c>
      <c r="W1386" s="172">
        <v>0.940114848236259</v>
      </c>
      <c r="X1386" s="172">
        <v>0.956912028725314</v>
      </c>
      <c r="Y1386" s="172">
        <v>0.950071581961346</v>
      </c>
      <c r="Z1386" s="359">
        <v>0.92</v>
      </c>
      <c r="AA1386" s="359">
        <v>0.943181818181818</v>
      </c>
      <c r="AB1386" s="359">
        <v>0.957918050941307</v>
      </c>
      <c r="AC1386" s="359">
        <v>0.97394540942928</v>
      </c>
      <c r="AD1386" s="359">
        <v>0.963378566457898</v>
      </c>
      <c r="AE1386" s="359">
        <v>0.92</v>
      </c>
      <c r="AF1386" s="172">
        <v>1</v>
      </c>
      <c r="AG1386" s="172">
        <v>1</v>
      </c>
      <c r="AH1386" s="172">
        <v>1</v>
      </c>
      <c r="AI1386" s="172">
        <v>0.999445778680953</v>
      </c>
      <c r="AJ1386" s="359">
        <v>0.92</v>
      </c>
      <c r="AK1386" s="172">
        <v>0.964119601328904</v>
      </c>
      <c r="AL1386" s="172">
        <v>0.968426013195099</v>
      </c>
      <c r="AM1386" s="172">
        <v>0.984375</v>
      </c>
      <c r="AN1386" s="172">
        <v>0.979123542628664</v>
      </c>
      <c r="AO1386" s="171">
        <v>0.99</v>
      </c>
      <c r="AP1386" s="361">
        <v>1</v>
      </c>
      <c r="AQ1386" s="361">
        <v>1</v>
      </c>
      <c r="AR1386" s="361">
        <v>1</v>
      </c>
      <c r="AS1386" s="362">
        <v>1</v>
      </c>
      <c r="AT1386" s="367">
        <v>0.0721861525408278</v>
      </c>
      <c r="AU1386" s="364">
        <v>0</v>
      </c>
      <c r="AV1386" s="365">
        <v>0</v>
      </c>
      <c r="AW1386" s="365">
        <v>0</v>
      </c>
      <c r="AX1386" s="365">
        <v>0.0276243093922652</v>
      </c>
      <c r="AY1386" s="145"/>
      <c r="AZ1386" s="143"/>
    </row>
    <row r="1387" spans="1:52">
      <c r="A1387" s="141"/>
      <c r="B1387" s="145"/>
      <c r="C1387" s="175" t="s">
        <v>1972</v>
      </c>
      <c r="D1387" s="169" t="s">
        <v>26</v>
      </c>
      <c r="E1387" s="169" t="s">
        <v>1973</v>
      </c>
      <c r="F1387" s="170" t="s">
        <v>2624</v>
      </c>
      <c r="G1387" s="198" t="s">
        <v>2625</v>
      </c>
      <c r="H1387" s="198" t="s">
        <v>2625</v>
      </c>
      <c r="I1387" s="198" t="s">
        <v>2625</v>
      </c>
      <c r="J1387" s="198" t="s">
        <v>2625</v>
      </c>
      <c r="K1387" s="171">
        <v>0.9</v>
      </c>
      <c r="L1387" s="172">
        <v>0.9375</v>
      </c>
      <c r="M1387" s="172">
        <v>1</v>
      </c>
      <c r="N1387" s="173">
        <v>1</v>
      </c>
      <c r="O1387" s="173">
        <v>0.953703703703704</v>
      </c>
      <c r="P1387" s="359">
        <v>0.9</v>
      </c>
      <c r="Q1387" s="360">
        <v>0.971751412429379</v>
      </c>
      <c r="R1387" s="172">
        <v>0.985376827896513</v>
      </c>
      <c r="S1387" s="172">
        <v>0.973924380704042</v>
      </c>
      <c r="T1387" s="172">
        <v>0.981701133206932</v>
      </c>
      <c r="U1387" s="359">
        <v>0.9</v>
      </c>
      <c r="V1387" s="172">
        <v>0.912429378531073</v>
      </c>
      <c r="W1387" s="172">
        <v>0.9392575928009</v>
      </c>
      <c r="X1387" s="172">
        <v>0.940026075619296</v>
      </c>
      <c r="Y1387" s="172">
        <v>0.938489351382336</v>
      </c>
      <c r="Z1387" s="359">
        <v>0.92</v>
      </c>
      <c r="AA1387" s="359">
        <v>0.905405405405405</v>
      </c>
      <c r="AB1387" s="359">
        <v>0.941780821917808</v>
      </c>
      <c r="AC1387" s="359">
        <v>0.953321364452424</v>
      </c>
      <c r="AD1387" s="359">
        <v>0.956760466712423</v>
      </c>
      <c r="AE1387" s="359">
        <v>0.92</v>
      </c>
      <c r="AF1387" s="172">
        <v>1</v>
      </c>
      <c r="AG1387" s="172">
        <v>1</v>
      </c>
      <c r="AH1387" s="172">
        <v>1</v>
      </c>
      <c r="AI1387" s="172">
        <v>0.999881446354475</v>
      </c>
      <c r="AJ1387" s="359">
        <v>0.92</v>
      </c>
      <c r="AK1387" s="172">
        <v>0.941558441558442</v>
      </c>
      <c r="AL1387" s="172">
        <v>0.959945689069925</v>
      </c>
      <c r="AM1387" s="172">
        <v>0.969788519637462</v>
      </c>
      <c r="AN1387" s="172">
        <v>0.973612863393552</v>
      </c>
      <c r="AO1387" s="171">
        <v>0.99</v>
      </c>
      <c r="AP1387" s="361">
        <v>1</v>
      </c>
      <c r="AQ1387" s="361">
        <v>1</v>
      </c>
      <c r="AR1387" s="361">
        <v>1</v>
      </c>
      <c r="AS1387" s="362">
        <v>1</v>
      </c>
      <c r="AT1387" s="367">
        <v>0.0721861525408278</v>
      </c>
      <c r="AU1387" s="364">
        <v>0</v>
      </c>
      <c r="AV1387" s="365">
        <v>0</v>
      </c>
      <c r="AW1387" s="365">
        <v>0</v>
      </c>
      <c r="AX1387" s="365">
        <v>0.0529411764705882</v>
      </c>
      <c r="AY1387" s="145"/>
      <c r="AZ1387" s="143"/>
    </row>
    <row r="1388" spans="1:52">
      <c r="A1388" s="141"/>
      <c r="B1388" s="145"/>
      <c r="C1388" s="175" t="s">
        <v>1972</v>
      </c>
      <c r="D1388" s="169" t="s">
        <v>26</v>
      </c>
      <c r="E1388" s="169" t="s">
        <v>1973</v>
      </c>
      <c r="F1388" s="170" t="s">
        <v>2626</v>
      </c>
      <c r="G1388" s="198" t="s">
        <v>2627</v>
      </c>
      <c r="H1388" s="198" t="s">
        <v>2627</v>
      </c>
      <c r="I1388" s="198" t="s">
        <v>2627</v>
      </c>
      <c r="J1388" s="198" t="s">
        <v>2627</v>
      </c>
      <c r="K1388" s="171">
        <v>0.9</v>
      </c>
      <c r="L1388" s="172">
        <v>1</v>
      </c>
      <c r="M1388" s="172">
        <v>1</v>
      </c>
      <c r="N1388" s="173">
        <v>0.954545454545455</v>
      </c>
      <c r="O1388" s="173">
        <v>0.971169686985173</v>
      </c>
      <c r="P1388" s="359">
        <v>0.9</v>
      </c>
      <c r="Q1388" s="360">
        <v>0.935229395889558</v>
      </c>
      <c r="R1388" s="172">
        <v>0.94725656877898</v>
      </c>
      <c r="S1388" s="172">
        <v>0.941339491916859</v>
      </c>
      <c r="T1388" s="172">
        <v>0.943963601575859</v>
      </c>
      <c r="U1388" s="359">
        <v>0.9</v>
      </c>
      <c r="V1388" s="172">
        <v>0.924849491384679</v>
      </c>
      <c r="W1388" s="172">
        <v>0.915571870170015</v>
      </c>
      <c r="X1388" s="172">
        <v>0.916397228637413</v>
      </c>
      <c r="Y1388" s="172">
        <v>0.923022455236416</v>
      </c>
      <c r="Z1388" s="359">
        <v>0.92</v>
      </c>
      <c r="AA1388" s="359">
        <v>0</v>
      </c>
      <c r="AB1388" s="359" t="s">
        <v>40</v>
      </c>
      <c r="AC1388" s="359" t="s">
        <v>40</v>
      </c>
      <c r="AD1388" s="359">
        <v>0.878975950349108</v>
      </c>
      <c r="AE1388" s="359">
        <v>0.92</v>
      </c>
      <c r="AF1388" s="172">
        <v>1</v>
      </c>
      <c r="AG1388" s="172">
        <v>0.997630331753555</v>
      </c>
      <c r="AH1388" s="172">
        <v>0.988926746166951</v>
      </c>
      <c r="AI1388" s="172">
        <v>0.994503521613037</v>
      </c>
      <c r="AJ1388" s="359">
        <v>0.92</v>
      </c>
      <c r="AK1388" s="172">
        <v>0.968036529680365</v>
      </c>
      <c r="AL1388" s="172">
        <v>0.969088098918083</v>
      </c>
      <c r="AM1388" s="172">
        <v>0.981062355658199</v>
      </c>
      <c r="AN1388" s="172">
        <v>0.979588487190582</v>
      </c>
      <c r="AO1388" s="171">
        <v>0.99</v>
      </c>
      <c r="AP1388" s="361">
        <v>1</v>
      </c>
      <c r="AQ1388" s="361">
        <v>1</v>
      </c>
      <c r="AR1388" s="361">
        <v>1</v>
      </c>
      <c r="AS1388" s="362">
        <v>1</v>
      </c>
      <c r="AT1388" s="367">
        <v>0.0721861525408278</v>
      </c>
      <c r="AU1388" s="364">
        <v>0.136363636363636</v>
      </c>
      <c r="AV1388" s="365">
        <v>0</v>
      </c>
      <c r="AW1388" s="365">
        <v>0.0909090909090909</v>
      </c>
      <c r="AX1388" s="365">
        <v>0.0356164383561644</v>
      </c>
      <c r="AY1388" s="145"/>
      <c r="AZ1388" s="143"/>
    </row>
    <row r="1389" spans="1:52">
      <c r="A1389" s="141"/>
      <c r="B1389" s="145"/>
      <c r="C1389" s="175" t="s">
        <v>1972</v>
      </c>
      <c r="D1389" s="169" t="s">
        <v>26</v>
      </c>
      <c r="E1389" s="169" t="s">
        <v>1973</v>
      </c>
      <c r="F1389" s="170" t="s">
        <v>2628</v>
      </c>
      <c r="G1389" s="198" t="s">
        <v>2629</v>
      </c>
      <c r="H1389" s="198" t="s">
        <v>2629</v>
      </c>
      <c r="I1389" s="198" t="s">
        <v>2629</v>
      </c>
      <c r="J1389" s="198" t="s">
        <v>2629</v>
      </c>
      <c r="K1389" s="171">
        <v>0.9</v>
      </c>
      <c r="L1389" s="172">
        <v>0.925373134328358</v>
      </c>
      <c r="M1389" s="172">
        <v>0.966666666666667</v>
      </c>
      <c r="N1389" s="173">
        <v>0.956521739130435</v>
      </c>
      <c r="O1389" s="173">
        <v>0.95615866388309</v>
      </c>
      <c r="P1389" s="359">
        <v>0.9</v>
      </c>
      <c r="Q1389" s="360">
        <v>0.969266454044651</v>
      </c>
      <c r="R1389" s="172">
        <v>0.973181818181818</v>
      </c>
      <c r="S1389" s="172">
        <v>0.979281767955801</v>
      </c>
      <c r="T1389" s="172">
        <v>0.974186585516888</v>
      </c>
      <c r="U1389" s="359">
        <v>0.9</v>
      </c>
      <c r="V1389" s="172">
        <v>0.907509423021166</v>
      </c>
      <c r="W1389" s="172">
        <v>0.892727272727273</v>
      </c>
      <c r="X1389" s="172">
        <v>0.927348066298343</v>
      </c>
      <c r="Y1389" s="172">
        <v>0.922214752039065</v>
      </c>
      <c r="Z1389" s="359">
        <v>0.92</v>
      </c>
      <c r="AA1389" s="359">
        <v>0.894947473736868</v>
      </c>
      <c r="AB1389" s="359">
        <v>0.909216430790473</v>
      </c>
      <c r="AC1389" s="359">
        <v>0.934790528233151</v>
      </c>
      <c r="AD1389" s="359">
        <v>0.937954852197846</v>
      </c>
      <c r="AE1389" s="359">
        <v>0.92</v>
      </c>
      <c r="AF1389" s="172">
        <v>0.989189189189189</v>
      </c>
      <c r="AG1389" s="172">
        <v>0.996374622356495</v>
      </c>
      <c r="AH1389" s="172">
        <v>0.993493493493493</v>
      </c>
      <c r="AI1389" s="172">
        <v>0.995429126343636</v>
      </c>
      <c r="AJ1389" s="359">
        <v>0.92</v>
      </c>
      <c r="AK1389" s="172">
        <v>0.934642922709748</v>
      </c>
      <c r="AL1389" s="172">
        <v>0.931889817733315</v>
      </c>
      <c r="AM1389" s="172">
        <v>0.958523173605656</v>
      </c>
      <c r="AN1389" s="172">
        <v>0.959691870513514</v>
      </c>
      <c r="AO1389" s="171">
        <v>0.99</v>
      </c>
      <c r="AP1389" s="361">
        <v>1</v>
      </c>
      <c r="AQ1389" s="361">
        <v>1</v>
      </c>
      <c r="AR1389" s="361">
        <v>1</v>
      </c>
      <c r="AS1389" s="362">
        <v>1</v>
      </c>
      <c r="AT1389" s="367">
        <v>0.0721861525408278</v>
      </c>
      <c r="AU1389" s="364">
        <v>0.0377358490566038</v>
      </c>
      <c r="AV1389" s="365">
        <v>0.0405405405405405</v>
      </c>
      <c r="AW1389" s="365">
        <v>0.0379746835443038</v>
      </c>
      <c r="AX1389" s="365">
        <v>0.0463755065285907</v>
      </c>
      <c r="AY1389" s="145"/>
      <c r="AZ1389" s="143"/>
    </row>
    <row r="1390" spans="1:52">
      <c r="A1390" s="141"/>
      <c r="B1390" s="145"/>
      <c r="C1390" s="175" t="s">
        <v>1972</v>
      </c>
      <c r="D1390" s="169" t="s">
        <v>26</v>
      </c>
      <c r="E1390" s="169" t="s">
        <v>1973</v>
      </c>
      <c r="F1390" s="170" t="s">
        <v>2630</v>
      </c>
      <c r="G1390" s="198" t="s">
        <v>2631</v>
      </c>
      <c r="H1390" s="198" t="s">
        <v>2631</v>
      </c>
      <c r="I1390" s="198" t="s">
        <v>2631</v>
      </c>
      <c r="J1390" s="198" t="s">
        <v>2631</v>
      </c>
      <c r="K1390" s="171">
        <v>0.9</v>
      </c>
      <c r="L1390" s="172">
        <v>0.932203389830508</v>
      </c>
      <c r="M1390" s="172">
        <v>0.813559322033898</v>
      </c>
      <c r="N1390" s="173">
        <v>0.918032786885246</v>
      </c>
      <c r="O1390" s="173">
        <v>0.929223744292237</v>
      </c>
      <c r="P1390" s="359">
        <v>0.9</v>
      </c>
      <c r="Q1390" s="360">
        <v>0.950296967802438</v>
      </c>
      <c r="R1390" s="172">
        <v>0.918802449535042</v>
      </c>
      <c r="S1390" s="172">
        <v>0.89889861621011</v>
      </c>
      <c r="T1390" s="172">
        <v>0.90835100643673</v>
      </c>
      <c r="U1390" s="359">
        <v>0.9</v>
      </c>
      <c r="V1390" s="172">
        <v>0.894967177242888</v>
      </c>
      <c r="W1390" s="172">
        <v>0.887049217509639</v>
      </c>
      <c r="X1390" s="172">
        <v>0.88929680881107</v>
      </c>
      <c r="Y1390" s="172">
        <v>0.862224206570674</v>
      </c>
      <c r="Z1390" s="359">
        <v>0.92</v>
      </c>
      <c r="AA1390" s="359">
        <v>0.889763779527559</v>
      </c>
      <c r="AB1390" s="359">
        <v>0.895903795565577</v>
      </c>
      <c r="AC1390" s="359">
        <v>0.931072613343163</v>
      </c>
      <c r="AD1390" s="359">
        <v>0.900189357556464</v>
      </c>
      <c r="AE1390" s="359">
        <v>0.92</v>
      </c>
      <c r="AF1390" s="172">
        <v>0.996949261400128</v>
      </c>
      <c r="AG1390" s="172">
        <v>0.997330960854093</v>
      </c>
      <c r="AH1390" s="172">
        <v>0.990790790790791</v>
      </c>
      <c r="AI1390" s="172">
        <v>0.99432929454456</v>
      </c>
      <c r="AJ1390" s="359">
        <v>0.92</v>
      </c>
      <c r="AK1390" s="172">
        <v>0.935088424437299</v>
      </c>
      <c r="AL1390" s="172">
        <v>0.940876944837341</v>
      </c>
      <c r="AM1390" s="172">
        <v>0.955068755996162</v>
      </c>
      <c r="AN1390" s="172">
        <v>0.939192372716942</v>
      </c>
      <c r="AO1390" s="171">
        <v>0.99</v>
      </c>
      <c r="AP1390" s="361">
        <v>1</v>
      </c>
      <c r="AQ1390" s="361">
        <v>1</v>
      </c>
      <c r="AR1390" s="361">
        <v>1</v>
      </c>
      <c r="AS1390" s="362">
        <v>1</v>
      </c>
      <c r="AT1390" s="367">
        <v>0.0721861525408278</v>
      </c>
      <c r="AU1390" s="364">
        <v>0.0869565217391304</v>
      </c>
      <c r="AV1390" s="365">
        <v>0.0222222222222222</v>
      </c>
      <c r="AW1390" s="365">
        <v>0.0967741935483871</v>
      </c>
      <c r="AX1390" s="365">
        <v>0.0978260869565217</v>
      </c>
      <c r="AY1390" s="145"/>
      <c r="AZ1390" s="143"/>
    </row>
    <row r="1391" spans="1:52">
      <c r="A1391" s="141"/>
      <c r="B1391" s="145"/>
      <c r="C1391" s="175" t="s">
        <v>1972</v>
      </c>
      <c r="D1391" s="169" t="s">
        <v>26</v>
      </c>
      <c r="E1391" s="169" t="s">
        <v>1973</v>
      </c>
      <c r="F1391" s="170" t="s">
        <v>2632</v>
      </c>
      <c r="G1391" s="198" t="s">
        <v>2633</v>
      </c>
      <c r="H1391" s="198" t="s">
        <v>2633</v>
      </c>
      <c r="I1391" s="198" t="s">
        <v>2633</v>
      </c>
      <c r="J1391" s="198" t="s">
        <v>2633</v>
      </c>
      <c r="K1391" s="171">
        <v>0.9</v>
      </c>
      <c r="L1391" s="172">
        <v>0.829268292682927</v>
      </c>
      <c r="M1391" s="172">
        <v>0.866666666666667</v>
      </c>
      <c r="N1391" s="173">
        <v>0.816326530612245</v>
      </c>
      <c r="O1391" s="173">
        <v>0.878326996197719</v>
      </c>
      <c r="P1391" s="359">
        <v>0.9</v>
      </c>
      <c r="Q1391" s="360">
        <v>0.921007685738685</v>
      </c>
      <c r="R1391" s="172">
        <v>0.950159489633174</v>
      </c>
      <c r="S1391" s="172">
        <v>0.940356987374837</v>
      </c>
      <c r="T1391" s="172">
        <v>0.952316736275678</v>
      </c>
      <c r="U1391" s="359">
        <v>0.9</v>
      </c>
      <c r="V1391" s="172">
        <v>0.946199829205807</v>
      </c>
      <c r="W1391" s="172">
        <v>0.957336523125997</v>
      </c>
      <c r="X1391" s="172">
        <v>0.961689159773618</v>
      </c>
      <c r="Y1391" s="172">
        <v>0.964244098508752</v>
      </c>
      <c r="Z1391" s="359">
        <v>0.92</v>
      </c>
      <c r="AA1391" s="359">
        <v>0.93634741225461</v>
      </c>
      <c r="AB1391" s="359">
        <v>0.94954128440367</v>
      </c>
      <c r="AC1391" s="359">
        <v>0.93784826403772</v>
      </c>
      <c r="AD1391" s="359">
        <v>0.965399737876802</v>
      </c>
      <c r="AE1391" s="359">
        <v>0.92</v>
      </c>
      <c r="AF1391" s="172">
        <v>0.996884735202492</v>
      </c>
      <c r="AG1391" s="172">
        <v>0.995251017639077</v>
      </c>
      <c r="AH1391" s="172">
        <v>0.994939271255061</v>
      </c>
      <c r="AI1391" s="172">
        <v>0.991760768014124</v>
      </c>
      <c r="AJ1391" s="359">
        <v>0.92</v>
      </c>
      <c r="AK1391" s="172">
        <v>0.961978131212724</v>
      </c>
      <c r="AL1391" s="172">
        <v>0.961883408071749</v>
      </c>
      <c r="AM1391" s="172">
        <v>0.958099352051836</v>
      </c>
      <c r="AN1391" s="172">
        <v>0.97665725027081</v>
      </c>
      <c r="AO1391" s="171">
        <v>0.99</v>
      </c>
      <c r="AP1391" s="361">
        <v>1</v>
      </c>
      <c r="AQ1391" s="361">
        <v>1</v>
      </c>
      <c r="AR1391" s="361">
        <v>1</v>
      </c>
      <c r="AS1391" s="362">
        <v>1</v>
      </c>
      <c r="AT1391" s="367">
        <v>0.0721861525408278</v>
      </c>
      <c r="AU1391" s="364">
        <v>0.105263157894737</v>
      </c>
      <c r="AV1391" s="365">
        <v>0.0625</v>
      </c>
      <c r="AW1391" s="365">
        <v>0</v>
      </c>
      <c r="AX1391" s="365">
        <v>0.04296875</v>
      </c>
      <c r="AY1391" s="145"/>
      <c r="AZ1391" s="143"/>
    </row>
    <row r="1392" spans="1:52">
      <c r="A1392" s="141"/>
      <c r="B1392" s="145"/>
      <c r="C1392" s="175" t="s">
        <v>1972</v>
      </c>
      <c r="D1392" s="169" t="s">
        <v>26</v>
      </c>
      <c r="E1392" s="169" t="s">
        <v>1973</v>
      </c>
      <c r="F1392" s="170" t="s">
        <v>2634</v>
      </c>
      <c r="G1392" s="198" t="s">
        <v>2635</v>
      </c>
      <c r="H1392" s="198" t="s">
        <v>2635</v>
      </c>
      <c r="I1392" s="198" t="s">
        <v>2635</v>
      </c>
      <c r="J1392" s="198" t="s">
        <v>2635</v>
      </c>
      <c r="K1392" s="171">
        <v>0.9</v>
      </c>
      <c r="L1392" s="172">
        <v>0.923076923076923</v>
      </c>
      <c r="M1392" s="172">
        <v>0.903225806451613</v>
      </c>
      <c r="N1392" s="173">
        <v>0.918918918918919</v>
      </c>
      <c r="O1392" s="173">
        <v>0.941114616193481</v>
      </c>
      <c r="P1392" s="359">
        <v>0.9</v>
      </c>
      <c r="Q1392" s="360">
        <v>0.97480024585126</v>
      </c>
      <c r="R1392" s="172">
        <v>0.986989946777055</v>
      </c>
      <c r="S1392" s="172">
        <v>0.98090849242923</v>
      </c>
      <c r="T1392" s="172">
        <v>0.981867131205955</v>
      </c>
      <c r="U1392" s="359">
        <v>0.9</v>
      </c>
      <c r="V1392" s="172">
        <v>0.940381069452981</v>
      </c>
      <c r="W1392" s="172">
        <v>0.964518036664695</v>
      </c>
      <c r="X1392" s="172">
        <v>0.970375246872943</v>
      </c>
      <c r="Y1392" s="172">
        <v>0.968445640985034</v>
      </c>
      <c r="Z1392" s="359">
        <v>0.92</v>
      </c>
      <c r="AA1392" s="359">
        <v>0.962107208872458</v>
      </c>
      <c r="AB1392" s="359">
        <v>0.970344009489917</v>
      </c>
      <c r="AC1392" s="359">
        <v>0.975594091201028</v>
      </c>
      <c r="AD1392" s="359">
        <v>0.978115619250508</v>
      </c>
      <c r="AE1392" s="359">
        <v>0.92</v>
      </c>
      <c r="AF1392" s="172">
        <v>1</v>
      </c>
      <c r="AG1392" s="172">
        <v>0.998496240601504</v>
      </c>
      <c r="AH1392" s="172">
        <v>0.995419847328244</v>
      </c>
      <c r="AI1392" s="172">
        <v>0.99659625588147</v>
      </c>
      <c r="AJ1392" s="359">
        <v>0.92</v>
      </c>
      <c r="AK1392" s="172">
        <v>0.972314507198228</v>
      </c>
      <c r="AL1392" s="172">
        <v>0.978383180337578</v>
      </c>
      <c r="AM1392" s="172">
        <v>0.984720416124837</v>
      </c>
      <c r="AN1392" s="172">
        <v>0.985908590967995</v>
      </c>
      <c r="AO1392" s="171">
        <v>0.99</v>
      </c>
      <c r="AP1392" s="361">
        <v>1</v>
      </c>
      <c r="AQ1392" s="361">
        <v>1</v>
      </c>
      <c r="AR1392" s="361">
        <v>1</v>
      </c>
      <c r="AS1392" s="362">
        <v>1</v>
      </c>
      <c r="AT1392" s="367">
        <v>0.0721861525408278</v>
      </c>
      <c r="AU1392" s="364">
        <v>0</v>
      </c>
      <c r="AV1392" s="365">
        <v>0</v>
      </c>
      <c r="AW1392" s="365">
        <v>0</v>
      </c>
      <c r="AX1392" s="365">
        <v>0.0142857142857143</v>
      </c>
      <c r="AY1392" s="145"/>
      <c r="AZ1392" s="143"/>
    </row>
    <row r="1393" spans="1:52">
      <c r="A1393" s="141"/>
      <c r="B1393" s="145"/>
      <c r="C1393" s="175" t="s">
        <v>1972</v>
      </c>
      <c r="D1393" s="169" t="s">
        <v>26</v>
      </c>
      <c r="E1393" s="169" t="s">
        <v>1973</v>
      </c>
      <c r="F1393" s="170" t="s">
        <v>2636</v>
      </c>
      <c r="G1393" s="198" t="s">
        <v>2637</v>
      </c>
      <c r="H1393" s="198" t="s">
        <v>2637</v>
      </c>
      <c r="I1393" s="198" t="s">
        <v>2637</v>
      </c>
      <c r="J1393" s="198" t="s">
        <v>2637</v>
      </c>
      <c r="K1393" s="171">
        <v>0.9</v>
      </c>
      <c r="L1393" s="172">
        <v>0.885714285714286</v>
      </c>
      <c r="M1393" s="172">
        <v>0.885714285714286</v>
      </c>
      <c r="N1393" s="173">
        <v>0.897435897435897</v>
      </c>
      <c r="O1393" s="173">
        <v>0.906862745098039</v>
      </c>
      <c r="P1393" s="359">
        <v>0.9</v>
      </c>
      <c r="Q1393" s="360">
        <v>0.974358974358974</v>
      </c>
      <c r="R1393" s="172">
        <v>0.983466362599772</v>
      </c>
      <c r="S1393" s="172">
        <v>0.983258209916291</v>
      </c>
      <c r="T1393" s="172">
        <v>0.968017520321995</v>
      </c>
      <c r="U1393" s="359">
        <v>0.9</v>
      </c>
      <c r="V1393" s="172">
        <v>0.941724941724942</v>
      </c>
      <c r="W1393" s="172">
        <v>0.951539338654504</v>
      </c>
      <c r="X1393" s="172">
        <v>0.956213779781069</v>
      </c>
      <c r="Y1393" s="172">
        <v>0.948504459000868</v>
      </c>
      <c r="Z1393" s="359">
        <v>0.92</v>
      </c>
      <c r="AA1393" s="359">
        <v>0.959542656112577</v>
      </c>
      <c r="AB1393" s="359">
        <v>0.960068454078722</v>
      </c>
      <c r="AC1393" s="359">
        <v>0.970760233918129</v>
      </c>
      <c r="AD1393" s="359">
        <v>0.975484057412581</v>
      </c>
      <c r="AE1393" s="359">
        <v>0.92</v>
      </c>
      <c r="AF1393" s="172">
        <v>0.996581196581197</v>
      </c>
      <c r="AG1393" s="172">
        <v>1</v>
      </c>
      <c r="AH1393" s="172">
        <v>0.99273607748184</v>
      </c>
      <c r="AI1393" s="172">
        <v>0.997517353194508</v>
      </c>
      <c r="AJ1393" s="359">
        <v>0.92</v>
      </c>
      <c r="AK1393" s="172">
        <v>0.970907816333684</v>
      </c>
      <c r="AL1393" s="172">
        <v>0.971208665906499</v>
      </c>
      <c r="AM1393" s="172">
        <v>0.980271668822768</v>
      </c>
      <c r="AN1393" s="172">
        <v>0.983623980565678</v>
      </c>
      <c r="AO1393" s="171">
        <v>0.99</v>
      </c>
      <c r="AP1393" s="361">
        <v>1</v>
      </c>
      <c r="AQ1393" s="361">
        <v>1</v>
      </c>
      <c r="AR1393" s="361">
        <v>1</v>
      </c>
      <c r="AS1393" s="362">
        <v>1</v>
      </c>
      <c r="AT1393" s="367">
        <v>0.0721861525408278</v>
      </c>
      <c r="AU1393" s="364">
        <v>0</v>
      </c>
      <c r="AV1393" s="365">
        <v>0</v>
      </c>
      <c r="AW1393" s="365">
        <v>0</v>
      </c>
      <c r="AX1393" s="365">
        <v>0.0155763239875389</v>
      </c>
      <c r="AY1393" s="145"/>
      <c r="AZ1393" s="143"/>
    </row>
    <row r="1394" spans="1:52">
      <c r="A1394" s="141"/>
      <c r="B1394" s="145"/>
      <c r="C1394" s="175" t="s">
        <v>1972</v>
      </c>
      <c r="D1394" s="169" t="s">
        <v>26</v>
      </c>
      <c r="E1394" s="169" t="s">
        <v>1973</v>
      </c>
      <c r="F1394" s="170" t="s">
        <v>2638</v>
      </c>
      <c r="G1394" s="198" t="s">
        <v>2639</v>
      </c>
      <c r="H1394" s="198" t="s">
        <v>2639</v>
      </c>
      <c r="I1394" s="198" t="s">
        <v>2639</v>
      </c>
      <c r="J1394" s="198" t="s">
        <v>2639</v>
      </c>
      <c r="K1394" s="171">
        <v>0.9</v>
      </c>
      <c r="L1394" s="172">
        <v>0.862068965517241</v>
      </c>
      <c r="M1394" s="172">
        <v>0.966666666666667</v>
      </c>
      <c r="N1394" s="173">
        <v>0.90625</v>
      </c>
      <c r="O1394" s="173">
        <v>0.945107398568019</v>
      </c>
      <c r="P1394" s="359">
        <v>0.9</v>
      </c>
      <c r="Q1394" s="360">
        <v>0.970698722764838</v>
      </c>
      <c r="R1394" s="172">
        <v>0.96539027982327</v>
      </c>
      <c r="S1394" s="172">
        <v>0.935897435897436</v>
      </c>
      <c r="T1394" s="172">
        <v>0.975034602963039</v>
      </c>
      <c r="U1394" s="359">
        <v>0.9</v>
      </c>
      <c r="V1394" s="172">
        <v>0.930127723516153</v>
      </c>
      <c r="W1394" s="172">
        <v>0.931516936671576</v>
      </c>
      <c r="X1394" s="172">
        <v>0.915384615384615</v>
      </c>
      <c r="Y1394" s="172">
        <v>0.950607474240016</v>
      </c>
      <c r="Z1394" s="359">
        <v>0.92</v>
      </c>
      <c r="AA1394" s="359">
        <v>0.93007769145394</v>
      </c>
      <c r="AB1394" s="359">
        <v>0.92884178652536</v>
      </c>
      <c r="AC1394" s="359">
        <v>0.956445993031359</v>
      </c>
      <c r="AD1394" s="359">
        <v>0.952124627952631</v>
      </c>
      <c r="AE1394" s="359">
        <v>0.92</v>
      </c>
      <c r="AF1394" s="172">
        <v>0.9765625</v>
      </c>
      <c r="AG1394" s="172">
        <v>0.992857142857143</v>
      </c>
      <c r="AH1394" s="172">
        <v>0.992957746478873</v>
      </c>
      <c r="AI1394" s="172">
        <v>0.993093028275415</v>
      </c>
      <c r="AJ1394" s="359">
        <v>0.92</v>
      </c>
      <c r="AK1394" s="172">
        <v>0.952508960573477</v>
      </c>
      <c r="AL1394" s="172">
        <v>0.947368421052632</v>
      </c>
      <c r="AM1394" s="172">
        <v>0.972821397756687</v>
      </c>
      <c r="AN1394" s="172">
        <v>0.970127478753541</v>
      </c>
      <c r="AO1394" s="171">
        <v>0.99</v>
      </c>
      <c r="AP1394" s="361">
        <v>1</v>
      </c>
      <c r="AQ1394" s="361">
        <v>1</v>
      </c>
      <c r="AR1394" s="361">
        <v>1</v>
      </c>
      <c r="AS1394" s="362">
        <v>1</v>
      </c>
      <c r="AT1394" s="367">
        <v>0.0721861525408278</v>
      </c>
      <c r="AU1394" s="364">
        <v>0.166666666666667</v>
      </c>
      <c r="AV1394" s="365">
        <v>0</v>
      </c>
      <c r="AW1394" s="365">
        <v>0.166666666666667</v>
      </c>
      <c r="AX1394" s="365">
        <v>0.0378378378378378</v>
      </c>
      <c r="AY1394" s="145"/>
      <c r="AZ1394" s="143"/>
    </row>
    <row r="1395" spans="1:52">
      <c r="A1395" s="141"/>
      <c r="B1395" s="145"/>
      <c r="C1395" s="175" t="s">
        <v>1972</v>
      </c>
      <c r="D1395" s="169" t="s">
        <v>26</v>
      </c>
      <c r="E1395" s="169" t="s">
        <v>1973</v>
      </c>
      <c r="F1395" s="170" t="s">
        <v>2640</v>
      </c>
      <c r="G1395" s="198" t="s">
        <v>2641</v>
      </c>
      <c r="H1395" s="198" t="s">
        <v>2641</v>
      </c>
      <c r="I1395" s="198" t="s">
        <v>2641</v>
      </c>
      <c r="J1395" s="198" t="s">
        <v>2641</v>
      </c>
      <c r="K1395" s="171">
        <v>0.9</v>
      </c>
      <c r="L1395" s="172">
        <v>0.857142857142857</v>
      </c>
      <c r="M1395" s="172">
        <v>0.95</v>
      </c>
      <c r="N1395" s="173">
        <v>0.954545454545455</v>
      </c>
      <c r="O1395" s="173">
        <v>0.972742759795571</v>
      </c>
      <c r="P1395" s="359">
        <v>0.9</v>
      </c>
      <c r="Q1395" s="360">
        <v>0.985932004689332</v>
      </c>
      <c r="R1395" s="172">
        <v>0.9906600249066</v>
      </c>
      <c r="S1395" s="172">
        <v>0.989268947015426</v>
      </c>
      <c r="T1395" s="172">
        <v>0.989899877041981</v>
      </c>
      <c r="U1395" s="359">
        <v>0.9</v>
      </c>
      <c r="V1395" s="172">
        <v>0.879835873388042</v>
      </c>
      <c r="W1395" s="172">
        <v>0.910336239103362</v>
      </c>
      <c r="X1395" s="172">
        <v>0.949698189134809</v>
      </c>
      <c r="Y1395" s="172">
        <v>0.935600737748112</v>
      </c>
      <c r="Z1395" s="359">
        <v>0.92</v>
      </c>
      <c r="AA1395" s="359" t="s">
        <v>40</v>
      </c>
      <c r="AB1395" s="359" t="s">
        <v>40</v>
      </c>
      <c r="AC1395" s="359" t="s">
        <v>40</v>
      </c>
      <c r="AD1395" s="359" t="s">
        <v>40</v>
      </c>
      <c r="AE1395" s="359">
        <v>0.92</v>
      </c>
      <c r="AF1395" s="172">
        <v>1</v>
      </c>
      <c r="AG1395" s="172">
        <v>0.992932862190813</v>
      </c>
      <c r="AH1395" s="172">
        <v>1</v>
      </c>
      <c r="AI1395" s="172">
        <v>0.998639119138934</v>
      </c>
      <c r="AJ1395" s="359">
        <v>0.92</v>
      </c>
      <c r="AK1395" s="172">
        <v>0.936107854630715</v>
      </c>
      <c r="AL1395" s="172">
        <v>0.935865504358655</v>
      </c>
      <c r="AM1395" s="172">
        <v>0.967806841046278</v>
      </c>
      <c r="AN1395" s="172">
        <v>0.963222378359389</v>
      </c>
      <c r="AO1395" s="171">
        <v>0.99</v>
      </c>
      <c r="AP1395" s="361">
        <v>1</v>
      </c>
      <c r="AQ1395" s="361">
        <v>1</v>
      </c>
      <c r="AR1395" s="361">
        <v>1</v>
      </c>
      <c r="AS1395" s="362">
        <v>1</v>
      </c>
      <c r="AT1395" s="367">
        <v>0.0721861525408278</v>
      </c>
      <c r="AU1395" s="364">
        <v>0</v>
      </c>
      <c r="AV1395" s="365">
        <v>0</v>
      </c>
      <c r="AW1395" s="365">
        <v>0</v>
      </c>
      <c r="AX1395" s="365">
        <v>0.0282485875706215</v>
      </c>
      <c r="AY1395" s="145"/>
      <c r="AZ1395" s="143"/>
    </row>
    <row r="1396" spans="1:52">
      <c r="A1396" s="141"/>
      <c r="B1396" s="145"/>
      <c r="C1396" s="175" t="s">
        <v>1972</v>
      </c>
      <c r="D1396" s="169" t="s">
        <v>26</v>
      </c>
      <c r="E1396" s="169" t="s">
        <v>1973</v>
      </c>
      <c r="F1396" s="170" t="s">
        <v>2642</v>
      </c>
      <c r="G1396" s="198" t="s">
        <v>2643</v>
      </c>
      <c r="H1396" s="198" t="s">
        <v>2643</v>
      </c>
      <c r="I1396" s="198" t="s">
        <v>2643</v>
      </c>
      <c r="J1396" s="198" t="s">
        <v>2643</v>
      </c>
      <c r="K1396" s="171">
        <v>0.9</v>
      </c>
      <c r="L1396" s="172">
        <v>0.909090909090909</v>
      </c>
      <c r="M1396" s="172">
        <v>0.810810810810811</v>
      </c>
      <c r="N1396" s="173">
        <v>0.842105263157895</v>
      </c>
      <c r="O1396" s="173">
        <v>0.888673765730881</v>
      </c>
      <c r="P1396" s="359">
        <v>0.9</v>
      </c>
      <c r="Q1396" s="360">
        <v>0.984988452655889</v>
      </c>
      <c r="R1396" s="172">
        <v>0.952039691289967</v>
      </c>
      <c r="S1396" s="172">
        <v>0.923699421965318</v>
      </c>
      <c r="T1396" s="172">
        <v>0.974680491921871</v>
      </c>
      <c r="U1396" s="359">
        <v>0.9</v>
      </c>
      <c r="V1396" s="172">
        <v>0.872401847575058</v>
      </c>
      <c r="W1396" s="172">
        <v>0.871554575523705</v>
      </c>
      <c r="X1396" s="172">
        <v>0.902890173410405</v>
      </c>
      <c r="Y1396" s="172">
        <v>0.894325833317876</v>
      </c>
      <c r="Z1396" s="359">
        <v>0.92</v>
      </c>
      <c r="AA1396" s="359">
        <v>0.903993203058624</v>
      </c>
      <c r="AB1396" s="359">
        <v>0.905063291139241</v>
      </c>
      <c r="AC1396" s="359">
        <v>0.921960072595281</v>
      </c>
      <c r="AD1396" s="359">
        <v>0.931091240713555</v>
      </c>
      <c r="AE1396" s="359">
        <v>0.92</v>
      </c>
      <c r="AF1396" s="172">
        <v>0.998217468805704</v>
      </c>
      <c r="AG1396" s="172">
        <v>0.99825021872266</v>
      </c>
      <c r="AH1396" s="172">
        <v>0.998433829287392</v>
      </c>
      <c r="AI1396" s="172">
        <v>0.998584411539877</v>
      </c>
      <c r="AJ1396" s="359">
        <v>0.92</v>
      </c>
      <c r="AK1396" s="172">
        <v>0.932966655207975</v>
      </c>
      <c r="AL1396" s="172">
        <v>0.927646396396396</v>
      </c>
      <c r="AM1396" s="172">
        <v>0.947975169967484</v>
      </c>
      <c r="AN1396" s="172">
        <v>0.951118618011166</v>
      </c>
      <c r="AO1396" s="171">
        <v>0.99</v>
      </c>
      <c r="AP1396" s="361">
        <v>1</v>
      </c>
      <c r="AQ1396" s="361">
        <v>1</v>
      </c>
      <c r="AR1396" s="361">
        <v>1</v>
      </c>
      <c r="AS1396" s="362">
        <v>1</v>
      </c>
      <c r="AT1396" s="367">
        <v>0.0721861525408278</v>
      </c>
      <c r="AU1396" s="364">
        <v>0.133333333333333</v>
      </c>
      <c r="AV1396" s="365">
        <v>0</v>
      </c>
      <c r="AW1396" s="365">
        <v>0</v>
      </c>
      <c r="AX1396" s="365">
        <v>0.0310262529832936</v>
      </c>
      <c r="AY1396" s="145"/>
      <c r="AZ1396" s="143"/>
    </row>
    <row r="1397" spans="1:52">
      <c r="A1397" s="141"/>
      <c r="B1397" s="145"/>
      <c r="C1397" s="175" t="s">
        <v>1972</v>
      </c>
      <c r="D1397" s="169" t="s">
        <v>26</v>
      </c>
      <c r="E1397" s="169" t="s">
        <v>1973</v>
      </c>
      <c r="F1397" s="170" t="s">
        <v>2644</v>
      </c>
      <c r="G1397" s="198" t="s">
        <v>2645</v>
      </c>
      <c r="H1397" s="198" t="s">
        <v>2645</v>
      </c>
      <c r="I1397" s="198" t="s">
        <v>2645</v>
      </c>
      <c r="J1397" s="198" t="s">
        <v>2645</v>
      </c>
      <c r="K1397" s="171">
        <v>0.9</v>
      </c>
      <c r="L1397" s="172">
        <v>0.871794871794872</v>
      </c>
      <c r="M1397" s="172">
        <v>0.9</v>
      </c>
      <c r="N1397" s="173">
        <v>0.878048780487805</v>
      </c>
      <c r="O1397" s="173">
        <v>0.899166666666667</v>
      </c>
      <c r="P1397" s="359">
        <v>0.9</v>
      </c>
      <c r="Q1397" s="360">
        <v>0.984774066797642</v>
      </c>
      <c r="R1397" s="172">
        <v>0.984552476147206</v>
      </c>
      <c r="S1397" s="172">
        <v>0.992424242424242</v>
      </c>
      <c r="T1397" s="172">
        <v>0.989351696338596</v>
      </c>
      <c r="U1397" s="359">
        <v>0.9</v>
      </c>
      <c r="V1397" s="172">
        <v>0.922396856581532</v>
      </c>
      <c r="W1397" s="172">
        <v>0.934120854157201</v>
      </c>
      <c r="X1397" s="172">
        <v>0.966783216783217</v>
      </c>
      <c r="Y1397" s="172">
        <v>0.956567013772254</v>
      </c>
      <c r="Z1397" s="359">
        <v>0.92</v>
      </c>
      <c r="AA1397" s="359">
        <v>0.938151041666667</v>
      </c>
      <c r="AB1397" s="359">
        <v>0.929871282734132</v>
      </c>
      <c r="AC1397" s="359">
        <v>0.971219256933543</v>
      </c>
      <c r="AD1397" s="359">
        <v>0.969367311072056</v>
      </c>
      <c r="AE1397" s="359">
        <v>0.92</v>
      </c>
      <c r="AF1397" s="172">
        <v>0.997237569060773</v>
      </c>
      <c r="AG1397" s="172">
        <v>0.994352941176471</v>
      </c>
      <c r="AH1397" s="172">
        <v>0.997428204029147</v>
      </c>
      <c r="AI1397" s="172">
        <v>0.996907182024876</v>
      </c>
      <c r="AJ1397" s="359">
        <v>0.92</v>
      </c>
      <c r="AK1397" s="172">
        <v>0.95267432091851</v>
      </c>
      <c r="AL1397" s="172">
        <v>0.94409519533004</v>
      </c>
      <c r="AM1397" s="172">
        <v>0.978218913702785</v>
      </c>
      <c r="AN1397" s="172">
        <v>0.977827012915636</v>
      </c>
      <c r="AO1397" s="171">
        <v>0.99</v>
      </c>
      <c r="AP1397" s="361">
        <v>1</v>
      </c>
      <c r="AQ1397" s="361">
        <v>1</v>
      </c>
      <c r="AR1397" s="361">
        <v>1</v>
      </c>
      <c r="AS1397" s="362">
        <v>1</v>
      </c>
      <c r="AT1397" s="367">
        <v>0.0721861525408278</v>
      </c>
      <c r="AU1397" s="364">
        <v>0.08</v>
      </c>
      <c r="AV1397" s="365">
        <v>0.0625</v>
      </c>
      <c r="AW1397" s="365">
        <v>0.0526315789473684</v>
      </c>
      <c r="AX1397" s="365">
        <v>0.0677165354330709</v>
      </c>
      <c r="AY1397" s="145"/>
      <c r="AZ1397" s="143"/>
    </row>
    <row r="1398" spans="1:52">
      <c r="A1398" s="141"/>
      <c r="B1398" s="145"/>
      <c r="C1398" s="175" t="s">
        <v>1972</v>
      </c>
      <c r="D1398" s="169" t="s">
        <v>26</v>
      </c>
      <c r="E1398" s="169" t="s">
        <v>1973</v>
      </c>
      <c r="F1398" s="170" t="s">
        <v>2646</v>
      </c>
      <c r="G1398" s="198" t="s">
        <v>2647</v>
      </c>
      <c r="H1398" s="198" t="s">
        <v>2647</v>
      </c>
      <c r="I1398" s="198" t="s">
        <v>2647</v>
      </c>
      <c r="J1398" s="198" t="s">
        <v>2647</v>
      </c>
      <c r="K1398" s="171">
        <v>0.9</v>
      </c>
      <c r="L1398" s="172">
        <v>0.6</v>
      </c>
      <c r="M1398" s="172">
        <v>0.72</v>
      </c>
      <c r="N1398" s="173">
        <v>0.785714285714286</v>
      </c>
      <c r="O1398" s="173">
        <v>0.860026917900404</v>
      </c>
      <c r="P1398" s="359">
        <v>0.9</v>
      </c>
      <c r="Q1398" s="360">
        <v>0.99057412167952</v>
      </c>
      <c r="R1398" s="172">
        <v>0.987972508591065</v>
      </c>
      <c r="S1398" s="172">
        <v>0.993421052631579</v>
      </c>
      <c r="T1398" s="172">
        <v>0.985935738444194</v>
      </c>
      <c r="U1398" s="359">
        <v>0.9</v>
      </c>
      <c r="V1398" s="172">
        <v>0.952013710368466</v>
      </c>
      <c r="W1398" s="172">
        <v>0.956185567010309</v>
      </c>
      <c r="X1398" s="172">
        <v>0.965225563909774</v>
      </c>
      <c r="Y1398" s="172">
        <v>0.961471251409245</v>
      </c>
      <c r="Z1398" s="359">
        <v>0.92</v>
      </c>
      <c r="AA1398" s="359">
        <v>0.956419316843345</v>
      </c>
      <c r="AB1398" s="359">
        <v>0.961342086068563</v>
      </c>
      <c r="AC1398" s="359">
        <v>0.98468085106383</v>
      </c>
      <c r="AD1398" s="359">
        <v>0.97487406871173</v>
      </c>
      <c r="AE1398" s="359">
        <v>0.92</v>
      </c>
      <c r="AF1398" s="172">
        <v>0.947040498442368</v>
      </c>
      <c r="AG1398" s="172">
        <v>0.971479500891266</v>
      </c>
      <c r="AH1398" s="172">
        <v>0.992101105845182</v>
      </c>
      <c r="AI1398" s="172">
        <v>0.988755931504023</v>
      </c>
      <c r="AJ1398" s="359">
        <v>0.92</v>
      </c>
      <c r="AK1398" s="172">
        <v>0.971230158730159</v>
      </c>
      <c r="AL1398" s="172">
        <v>0.973175542406312</v>
      </c>
      <c r="AM1398" s="172">
        <v>0.987946428571429</v>
      </c>
      <c r="AN1398" s="172">
        <v>0.983158508158508</v>
      </c>
      <c r="AO1398" s="171">
        <v>0.99</v>
      </c>
      <c r="AP1398" s="361">
        <v>1</v>
      </c>
      <c r="AQ1398" s="361">
        <v>1</v>
      </c>
      <c r="AR1398" s="361">
        <v>1</v>
      </c>
      <c r="AS1398" s="362">
        <v>1</v>
      </c>
      <c r="AT1398" s="367">
        <v>0.0721861525408278</v>
      </c>
      <c r="AU1398" s="364">
        <v>0</v>
      </c>
      <c r="AV1398" s="365">
        <v>0.142857142857143</v>
      </c>
      <c r="AW1398" s="365">
        <v>0.2</v>
      </c>
      <c r="AX1398" s="365">
        <v>0.0540540540540541</v>
      </c>
      <c r="AY1398" s="145"/>
      <c r="AZ1398" s="143"/>
    </row>
    <row r="1399" spans="1:52">
      <c r="A1399" s="141"/>
      <c r="B1399" s="145"/>
      <c r="C1399" s="175" t="s">
        <v>1972</v>
      </c>
      <c r="D1399" s="169" t="s">
        <v>26</v>
      </c>
      <c r="E1399" s="169" t="s">
        <v>1973</v>
      </c>
      <c r="F1399" s="170" t="s">
        <v>2648</v>
      </c>
      <c r="G1399" s="198" t="s">
        <v>2649</v>
      </c>
      <c r="H1399" s="198" t="s">
        <v>2649</v>
      </c>
      <c r="I1399" s="198" t="s">
        <v>2649</v>
      </c>
      <c r="J1399" s="198" t="s">
        <v>2649</v>
      </c>
      <c r="K1399" s="171">
        <v>0.9</v>
      </c>
      <c r="L1399" s="172">
        <v>0.945454545454545</v>
      </c>
      <c r="M1399" s="172">
        <v>0.928571428571429</v>
      </c>
      <c r="N1399" s="173">
        <v>0.928571428571429</v>
      </c>
      <c r="O1399" s="173">
        <v>0.960122699386503</v>
      </c>
      <c r="P1399" s="359">
        <v>0.9</v>
      </c>
      <c r="Q1399" s="360">
        <v>0.981831136444603</v>
      </c>
      <c r="R1399" s="172">
        <v>0.990994111534465</v>
      </c>
      <c r="S1399" s="172">
        <v>0.988569176192353</v>
      </c>
      <c r="T1399" s="172">
        <v>0.984287880555232</v>
      </c>
      <c r="U1399" s="359">
        <v>0.9</v>
      </c>
      <c r="V1399" s="172">
        <v>0.958318489490559</v>
      </c>
      <c r="W1399" s="172">
        <v>0.968133010045029</v>
      </c>
      <c r="X1399" s="172">
        <v>0.965313362238865</v>
      </c>
      <c r="Y1399" s="172">
        <v>0.969893852793654</v>
      </c>
      <c r="Z1399" s="359">
        <v>0.92</v>
      </c>
      <c r="AA1399" s="359">
        <v>0.958859280037401</v>
      </c>
      <c r="AB1399" s="359">
        <v>0.957426064348391</v>
      </c>
      <c r="AC1399" s="359">
        <v>0.962398013479957</v>
      </c>
      <c r="AD1399" s="359">
        <v>0.969673853233955</v>
      </c>
      <c r="AE1399" s="359">
        <v>0.92</v>
      </c>
      <c r="AF1399" s="172">
        <v>0.991974317817014</v>
      </c>
      <c r="AG1399" s="172">
        <v>0.987386124737211</v>
      </c>
      <c r="AH1399" s="172">
        <v>0.994314951677089</v>
      </c>
      <c r="AI1399" s="172">
        <v>0.991794735745011</v>
      </c>
      <c r="AJ1399" s="359">
        <v>0.92</v>
      </c>
      <c r="AK1399" s="172">
        <v>0.973716134249899</v>
      </c>
      <c r="AL1399" s="172">
        <v>0.969986586183769</v>
      </c>
      <c r="AM1399" s="172">
        <v>0.974052641403771</v>
      </c>
      <c r="AN1399" s="172">
        <v>0.980869271342531</v>
      </c>
      <c r="AO1399" s="171">
        <v>0.99</v>
      </c>
      <c r="AP1399" s="361">
        <v>1</v>
      </c>
      <c r="AQ1399" s="361">
        <v>1</v>
      </c>
      <c r="AR1399" s="361">
        <v>1</v>
      </c>
      <c r="AS1399" s="362">
        <v>1</v>
      </c>
      <c r="AT1399" s="367">
        <v>0.0721861525408278</v>
      </c>
      <c r="AU1399" s="364">
        <v>0.0606060606060606</v>
      </c>
      <c r="AV1399" s="365">
        <v>0.037037037037037</v>
      </c>
      <c r="AW1399" s="365">
        <v>0.0833333333333333</v>
      </c>
      <c r="AX1399" s="365">
        <v>0.0419664268585132</v>
      </c>
      <c r="AY1399" s="145"/>
      <c r="AZ1399" s="143"/>
    </row>
    <row r="1400" spans="1:52">
      <c r="A1400" s="141"/>
      <c r="B1400" s="145"/>
      <c r="C1400" s="175" t="s">
        <v>1972</v>
      </c>
      <c r="D1400" s="169" t="s">
        <v>26</v>
      </c>
      <c r="E1400" s="169" t="s">
        <v>1973</v>
      </c>
      <c r="F1400" s="170" t="s">
        <v>2650</v>
      </c>
      <c r="G1400" s="198" t="s">
        <v>2651</v>
      </c>
      <c r="H1400" s="198" t="s">
        <v>2651</v>
      </c>
      <c r="I1400" s="198" t="s">
        <v>2651</v>
      </c>
      <c r="J1400" s="198" t="s">
        <v>2651</v>
      </c>
      <c r="K1400" s="171">
        <v>0.9</v>
      </c>
      <c r="L1400" s="172">
        <v>0.828571428571429</v>
      </c>
      <c r="M1400" s="172">
        <v>0.942857142857143</v>
      </c>
      <c r="N1400" s="173">
        <v>0.868421052631579</v>
      </c>
      <c r="O1400" s="173">
        <v>0.913857677902622</v>
      </c>
      <c r="P1400" s="359">
        <v>0.9</v>
      </c>
      <c r="Q1400" s="360">
        <v>0.990368271954674</v>
      </c>
      <c r="R1400" s="172">
        <v>0.991280653950954</v>
      </c>
      <c r="S1400" s="172">
        <v>0.992058239576439</v>
      </c>
      <c r="T1400" s="172">
        <v>0.986071478458683</v>
      </c>
      <c r="U1400" s="359">
        <v>0.9</v>
      </c>
      <c r="V1400" s="172">
        <v>0.969405099150142</v>
      </c>
      <c r="W1400" s="172">
        <v>0.968392370572207</v>
      </c>
      <c r="X1400" s="172">
        <v>0.978160158835208</v>
      </c>
      <c r="Y1400" s="172">
        <v>0.975096282401772</v>
      </c>
      <c r="Z1400" s="359">
        <v>0.92</v>
      </c>
      <c r="AA1400" s="359">
        <v>0.966692486444617</v>
      </c>
      <c r="AB1400" s="359">
        <v>0.959473150962513</v>
      </c>
      <c r="AC1400" s="359">
        <v>0.980685358255452</v>
      </c>
      <c r="AD1400" s="359">
        <v>0.979563916203506</v>
      </c>
      <c r="AE1400" s="359">
        <v>0.92</v>
      </c>
      <c r="AF1400" s="172">
        <v>1</v>
      </c>
      <c r="AG1400" s="172">
        <v>0.998148719531009</v>
      </c>
      <c r="AH1400" s="172">
        <v>0.849929544387036</v>
      </c>
      <c r="AI1400" s="172">
        <v>0.976002154688692</v>
      </c>
      <c r="AJ1400" s="359">
        <v>0.92</v>
      </c>
      <c r="AK1400" s="172">
        <v>0.971540726202159</v>
      </c>
      <c r="AL1400" s="172">
        <v>0.968758204253085</v>
      </c>
      <c r="AM1400" s="172">
        <v>0.985879332477535</v>
      </c>
      <c r="AN1400" s="172">
        <v>0.985470156030711</v>
      </c>
      <c r="AO1400" s="171">
        <v>0.99</v>
      </c>
      <c r="AP1400" s="361">
        <v>1</v>
      </c>
      <c r="AQ1400" s="361">
        <v>1</v>
      </c>
      <c r="AR1400" s="361">
        <v>1</v>
      </c>
      <c r="AS1400" s="362">
        <v>1</v>
      </c>
      <c r="AT1400" s="367">
        <v>0.0721861525408278</v>
      </c>
      <c r="AU1400" s="364">
        <v>0.08</v>
      </c>
      <c r="AV1400" s="365">
        <v>0.0294117647058824</v>
      </c>
      <c r="AW1400" s="365">
        <v>0</v>
      </c>
      <c r="AX1400" s="365">
        <v>0.0582403965303594</v>
      </c>
      <c r="AY1400" s="145"/>
      <c r="AZ1400" s="143"/>
    </row>
    <row r="1401" spans="1:52">
      <c r="A1401" s="141"/>
      <c r="B1401" s="145"/>
      <c r="C1401" s="175" t="s">
        <v>1972</v>
      </c>
      <c r="D1401" s="169" t="s">
        <v>26</v>
      </c>
      <c r="E1401" s="169" t="s">
        <v>1973</v>
      </c>
      <c r="F1401" s="170" t="s">
        <v>2652</v>
      </c>
      <c r="G1401" s="198" t="s">
        <v>2653</v>
      </c>
      <c r="H1401" s="198" t="s">
        <v>2653</v>
      </c>
      <c r="I1401" s="198" t="s">
        <v>2653</v>
      </c>
      <c r="J1401" s="198" t="s">
        <v>2653</v>
      </c>
      <c r="K1401" s="171">
        <v>0.9</v>
      </c>
      <c r="L1401" s="172">
        <v>0.972972972972973</v>
      </c>
      <c r="M1401" s="172">
        <v>0.921052631578947</v>
      </c>
      <c r="N1401" s="173">
        <v>0.948717948717949</v>
      </c>
      <c r="O1401" s="173">
        <v>0.932849364791289</v>
      </c>
      <c r="P1401" s="359">
        <v>0.9</v>
      </c>
      <c r="Q1401" s="360">
        <v>0.99388379204893</v>
      </c>
      <c r="R1401" s="172">
        <v>0.979274611398964</v>
      </c>
      <c r="S1401" s="172">
        <v>0.992192582953806</v>
      </c>
      <c r="T1401" s="172">
        <v>0.985563041385948</v>
      </c>
      <c r="U1401" s="359">
        <v>0.9</v>
      </c>
      <c r="V1401" s="172">
        <v>0.925993883792049</v>
      </c>
      <c r="W1401" s="172">
        <v>0.911917098445596</v>
      </c>
      <c r="X1401" s="172">
        <v>0.959661678594665</v>
      </c>
      <c r="Y1401" s="172">
        <v>0.939561195026615</v>
      </c>
      <c r="Z1401" s="359">
        <v>0.92</v>
      </c>
      <c r="AA1401" s="359">
        <v>0.93246541903987</v>
      </c>
      <c r="AB1401" s="359">
        <v>0.936524453694069</v>
      </c>
      <c r="AC1401" s="359">
        <v>0.949579831932773</v>
      </c>
      <c r="AD1401" s="359">
        <v>0.952278242113777</v>
      </c>
      <c r="AE1401" s="359">
        <v>0.92</v>
      </c>
      <c r="AF1401" s="172">
        <v>1</v>
      </c>
      <c r="AG1401" s="172">
        <v>1</v>
      </c>
      <c r="AH1401" s="172">
        <v>1</v>
      </c>
      <c r="AI1401" s="172">
        <v>0.99874245472837</v>
      </c>
      <c r="AJ1401" s="359">
        <v>0.92</v>
      </c>
      <c r="AK1401" s="172">
        <v>0.949022346368715</v>
      </c>
      <c r="AL1401" s="172">
        <v>0.948346542771249</v>
      </c>
      <c r="AM1401" s="172">
        <v>0.965344989072744</v>
      </c>
      <c r="AN1401" s="172">
        <v>0.967508296934421</v>
      </c>
      <c r="AO1401" s="171">
        <v>0.99</v>
      </c>
      <c r="AP1401" s="361">
        <v>1</v>
      </c>
      <c r="AQ1401" s="361">
        <v>1</v>
      </c>
      <c r="AR1401" s="361">
        <v>1</v>
      </c>
      <c r="AS1401" s="362">
        <v>1</v>
      </c>
      <c r="AT1401" s="367">
        <v>0.0721861525408278</v>
      </c>
      <c r="AU1401" s="364">
        <v>0</v>
      </c>
      <c r="AV1401" s="365">
        <v>0.0769230769230769</v>
      </c>
      <c r="AW1401" s="365">
        <v>0</v>
      </c>
      <c r="AX1401" s="365">
        <v>0.0447761194029851</v>
      </c>
      <c r="AY1401" s="145"/>
      <c r="AZ1401" s="143"/>
    </row>
    <row r="1402" spans="1:52">
      <c r="A1402" s="141"/>
      <c r="B1402" s="145"/>
      <c r="C1402" s="175" t="s">
        <v>1972</v>
      </c>
      <c r="D1402" s="169" t="s">
        <v>26</v>
      </c>
      <c r="E1402" s="169" t="s">
        <v>1973</v>
      </c>
      <c r="F1402" s="170" t="s">
        <v>2654</v>
      </c>
      <c r="G1402" s="198" t="s">
        <v>2655</v>
      </c>
      <c r="H1402" s="198" t="s">
        <v>2655</v>
      </c>
      <c r="I1402" s="198" t="s">
        <v>2655</v>
      </c>
      <c r="J1402" s="198" t="s">
        <v>2655</v>
      </c>
      <c r="K1402" s="171">
        <v>0.9</v>
      </c>
      <c r="L1402" s="172">
        <v>0.962962962962963</v>
      </c>
      <c r="M1402" s="172">
        <v>0.98</v>
      </c>
      <c r="N1402" s="173">
        <v>0.962962962962963</v>
      </c>
      <c r="O1402" s="173">
        <v>0.958051420838972</v>
      </c>
      <c r="P1402" s="359">
        <v>0.9</v>
      </c>
      <c r="Q1402" s="360">
        <v>0.975383373688458</v>
      </c>
      <c r="R1402" s="172">
        <v>0.971876910535969</v>
      </c>
      <c r="S1402" s="172">
        <v>0.980571683787405</v>
      </c>
      <c r="T1402" s="172">
        <v>0.979049291843737</v>
      </c>
      <c r="U1402" s="359">
        <v>0.9</v>
      </c>
      <c r="V1402" s="172">
        <v>0.816585956416465</v>
      </c>
      <c r="W1402" s="172">
        <v>0.803545954758508</v>
      </c>
      <c r="X1402" s="172">
        <v>0.826931665922287</v>
      </c>
      <c r="Y1402" s="172">
        <v>0.815447705097385</v>
      </c>
      <c r="Z1402" s="359">
        <v>0.92</v>
      </c>
      <c r="AA1402" s="359" t="s">
        <v>40</v>
      </c>
      <c r="AB1402" s="359" t="s">
        <v>40</v>
      </c>
      <c r="AC1402" s="359" t="s">
        <v>40</v>
      </c>
      <c r="AD1402" s="359" t="s">
        <v>40</v>
      </c>
      <c r="AE1402" s="359">
        <v>0.92</v>
      </c>
      <c r="AF1402" s="172">
        <v>0.998296422487223</v>
      </c>
      <c r="AG1402" s="172">
        <v>0.996124031007752</v>
      </c>
      <c r="AH1402" s="172">
        <v>0.999263080324245</v>
      </c>
      <c r="AI1402" s="172">
        <v>0.997386014018367</v>
      </c>
      <c r="AJ1402" s="359">
        <v>0.92</v>
      </c>
      <c r="AK1402" s="172">
        <v>0.941081517352704</v>
      </c>
      <c r="AL1402" s="172">
        <v>0.942938659058488</v>
      </c>
      <c r="AM1402" s="172">
        <v>0.965163019205002</v>
      </c>
      <c r="AN1402" s="172">
        <v>0.960777892723443</v>
      </c>
      <c r="AO1402" s="171">
        <v>0.99</v>
      </c>
      <c r="AP1402" s="361">
        <v>1</v>
      </c>
      <c r="AQ1402" s="361">
        <v>1</v>
      </c>
      <c r="AR1402" s="361">
        <v>1</v>
      </c>
      <c r="AS1402" s="362">
        <v>1</v>
      </c>
      <c r="AT1402" s="367">
        <v>0.0721861525408278</v>
      </c>
      <c r="AU1402" s="364">
        <v>0.1</v>
      </c>
      <c r="AV1402" s="365">
        <v>0.0666666666666667</v>
      </c>
      <c r="AW1402" s="365">
        <v>0</v>
      </c>
      <c r="AX1402" s="365">
        <v>0.0454545454545455</v>
      </c>
      <c r="AY1402" s="145"/>
      <c r="AZ1402" s="143"/>
    </row>
    <row r="1403" spans="1:52">
      <c r="A1403" s="141"/>
      <c r="B1403" s="145"/>
      <c r="C1403" s="175" t="s">
        <v>1972</v>
      </c>
      <c r="D1403" s="169" t="s">
        <v>26</v>
      </c>
      <c r="E1403" s="169" t="s">
        <v>1973</v>
      </c>
      <c r="F1403" s="170" t="s">
        <v>2656</v>
      </c>
      <c r="G1403" s="198" t="s">
        <v>2657</v>
      </c>
      <c r="H1403" s="198" t="s">
        <v>2657</v>
      </c>
      <c r="I1403" s="198" t="s">
        <v>2657</v>
      </c>
      <c r="J1403" s="198" t="s">
        <v>2657</v>
      </c>
      <c r="K1403" s="171">
        <v>0.9</v>
      </c>
      <c r="L1403" s="172">
        <v>0.914285714285714</v>
      </c>
      <c r="M1403" s="172">
        <v>0.891891891891892</v>
      </c>
      <c r="N1403" s="173">
        <v>0.897435897435897</v>
      </c>
      <c r="O1403" s="173">
        <v>0.910461828463713</v>
      </c>
      <c r="P1403" s="359">
        <v>0.9</v>
      </c>
      <c r="Q1403" s="360">
        <v>0.953880764904387</v>
      </c>
      <c r="R1403" s="172">
        <v>0.958807588075881</v>
      </c>
      <c r="S1403" s="172">
        <v>0.989538461538462</v>
      </c>
      <c r="T1403" s="172">
        <v>0.981518499672894</v>
      </c>
      <c r="U1403" s="359">
        <v>0.9</v>
      </c>
      <c r="V1403" s="172">
        <v>0.945444319460067</v>
      </c>
      <c r="W1403" s="172">
        <v>0.960433604336043</v>
      </c>
      <c r="X1403" s="172">
        <v>0.944615384615385</v>
      </c>
      <c r="Y1403" s="172">
        <v>0.953768990332195</v>
      </c>
      <c r="Z1403" s="359">
        <v>0.92</v>
      </c>
      <c r="AA1403" s="359">
        <v>0.951519536903039</v>
      </c>
      <c r="AB1403" s="359">
        <v>0.959452610238216</v>
      </c>
      <c r="AC1403" s="359">
        <v>0.956164383561644</v>
      </c>
      <c r="AD1403" s="359">
        <v>0.961512013988487</v>
      </c>
      <c r="AE1403" s="359">
        <v>0.92</v>
      </c>
      <c r="AF1403" s="172">
        <v>1</v>
      </c>
      <c r="AG1403" s="172">
        <v>0.999015263417036</v>
      </c>
      <c r="AH1403" s="172">
        <v>0.998632010943912</v>
      </c>
      <c r="AI1403" s="172">
        <v>0.988666160393174</v>
      </c>
      <c r="AJ1403" s="359">
        <v>0.92</v>
      </c>
      <c r="AK1403" s="172">
        <v>0.966139240506329</v>
      </c>
      <c r="AL1403" s="172">
        <v>0.971712938711367</v>
      </c>
      <c r="AM1403" s="172">
        <v>0.966386554621849</v>
      </c>
      <c r="AN1403" s="172">
        <v>0.972860460286594</v>
      </c>
      <c r="AO1403" s="171">
        <v>0.99</v>
      </c>
      <c r="AP1403" s="361">
        <v>1</v>
      </c>
      <c r="AQ1403" s="361">
        <v>1</v>
      </c>
      <c r="AR1403" s="361">
        <v>1</v>
      </c>
      <c r="AS1403" s="362">
        <v>1</v>
      </c>
      <c r="AT1403" s="367">
        <v>0.0721861525408278</v>
      </c>
      <c r="AU1403" s="364">
        <v>0.0555555555555556</v>
      </c>
      <c r="AV1403" s="365">
        <v>0</v>
      </c>
      <c r="AW1403" s="365">
        <v>0.0769230769230769</v>
      </c>
      <c r="AX1403" s="365">
        <v>0.0448504983388704</v>
      </c>
      <c r="AY1403" s="145"/>
      <c r="AZ1403" s="143"/>
    </row>
    <row r="1404" spans="1:52">
      <c r="A1404" s="141"/>
      <c r="B1404" s="145"/>
      <c r="C1404" s="175" t="s">
        <v>1972</v>
      </c>
      <c r="D1404" s="169" t="s">
        <v>26</v>
      </c>
      <c r="E1404" s="169" t="s">
        <v>1973</v>
      </c>
      <c r="F1404" s="170" t="s">
        <v>2658</v>
      </c>
      <c r="G1404" s="198" t="s">
        <v>2659</v>
      </c>
      <c r="H1404" s="198" t="s">
        <v>2659</v>
      </c>
      <c r="I1404" s="198" t="s">
        <v>2659</v>
      </c>
      <c r="J1404" s="198" t="s">
        <v>2659</v>
      </c>
      <c r="K1404" s="171">
        <v>0.9</v>
      </c>
      <c r="L1404" s="172">
        <v>0.969230769230769</v>
      </c>
      <c r="M1404" s="172">
        <v>0.925373134328358</v>
      </c>
      <c r="N1404" s="173">
        <v>0.932432432432432</v>
      </c>
      <c r="O1404" s="173">
        <v>0.955778894472362</v>
      </c>
      <c r="P1404" s="359">
        <v>0.9</v>
      </c>
      <c r="Q1404" s="360">
        <v>0.985060975609756</v>
      </c>
      <c r="R1404" s="172">
        <v>0.978098142500693</v>
      </c>
      <c r="S1404" s="172">
        <v>0.974071702944942</v>
      </c>
      <c r="T1404" s="172">
        <v>0.979088850327932</v>
      </c>
      <c r="U1404" s="359">
        <v>0.9</v>
      </c>
      <c r="V1404" s="172">
        <v>0.952134146341463</v>
      </c>
      <c r="W1404" s="172">
        <v>0.955364568893818</v>
      </c>
      <c r="X1404" s="172">
        <v>0.96190781049936</v>
      </c>
      <c r="Y1404" s="172">
        <v>0.96171681225062</v>
      </c>
      <c r="Z1404" s="359">
        <v>0.92</v>
      </c>
      <c r="AA1404" s="359">
        <v>0.93305954825462</v>
      </c>
      <c r="AB1404" s="359">
        <v>0.932325044860292</v>
      </c>
      <c r="AC1404" s="359">
        <v>0.967074592074592</v>
      </c>
      <c r="AD1404" s="359">
        <v>0.959521166293123</v>
      </c>
      <c r="AE1404" s="359">
        <v>0.92</v>
      </c>
      <c r="AF1404" s="172">
        <v>0.977064220183486</v>
      </c>
      <c r="AG1404" s="172">
        <v>0.96195652173913</v>
      </c>
      <c r="AH1404" s="172">
        <v>0.991535671100363</v>
      </c>
      <c r="AI1404" s="172">
        <v>0.991835782598554</v>
      </c>
      <c r="AJ1404" s="359">
        <v>0.92</v>
      </c>
      <c r="AK1404" s="172">
        <v>0.960623031151558</v>
      </c>
      <c r="AL1404" s="172">
        <v>0.956984951391663</v>
      </c>
      <c r="AM1404" s="172">
        <v>0.978038737227391</v>
      </c>
      <c r="AN1404" s="172">
        <v>0.974962278862999</v>
      </c>
      <c r="AO1404" s="171">
        <v>0.99</v>
      </c>
      <c r="AP1404" s="361">
        <v>1</v>
      </c>
      <c r="AQ1404" s="361">
        <v>1</v>
      </c>
      <c r="AR1404" s="361">
        <v>1</v>
      </c>
      <c r="AS1404" s="362">
        <v>1</v>
      </c>
      <c r="AT1404" s="367">
        <v>0.0721861525408278</v>
      </c>
      <c r="AU1404" s="364">
        <v>0.0769230769230769</v>
      </c>
      <c r="AV1404" s="365">
        <v>0.032258064516129</v>
      </c>
      <c r="AW1404" s="365">
        <v>0</v>
      </c>
      <c r="AX1404" s="365">
        <v>0.0431654676258993</v>
      </c>
      <c r="AY1404" s="145"/>
      <c r="AZ1404" s="143"/>
    </row>
    <row r="1405" spans="1:52">
      <c r="A1405" s="141"/>
      <c r="B1405" s="145"/>
      <c r="C1405" s="175" t="s">
        <v>1972</v>
      </c>
      <c r="D1405" s="169" t="s">
        <v>26</v>
      </c>
      <c r="E1405" s="169" t="s">
        <v>1973</v>
      </c>
      <c r="F1405" s="170" t="s">
        <v>2660</v>
      </c>
      <c r="G1405" s="198" t="s">
        <v>2661</v>
      </c>
      <c r="H1405" s="198" t="s">
        <v>2661</v>
      </c>
      <c r="I1405" s="198" t="s">
        <v>2661</v>
      </c>
      <c r="J1405" s="198" t="s">
        <v>2661</v>
      </c>
      <c r="K1405" s="171">
        <v>0.9</v>
      </c>
      <c r="L1405" s="172">
        <v>0.875</v>
      </c>
      <c r="M1405" s="172">
        <v>0.947368421052632</v>
      </c>
      <c r="N1405" s="173">
        <v>0.933333333333333</v>
      </c>
      <c r="O1405" s="173">
        <v>0.910828025477707</v>
      </c>
      <c r="P1405" s="359">
        <v>0.9</v>
      </c>
      <c r="Q1405" s="360">
        <v>0.995602462620932</v>
      </c>
      <c r="R1405" s="172">
        <v>0.995629370629371</v>
      </c>
      <c r="S1405" s="172">
        <v>0.966067864271457</v>
      </c>
      <c r="T1405" s="172">
        <v>0.970649633899361</v>
      </c>
      <c r="U1405" s="359">
        <v>0.9</v>
      </c>
      <c r="V1405" s="172">
        <v>0.758135444151275</v>
      </c>
      <c r="W1405" s="172">
        <v>0.732517482517482</v>
      </c>
      <c r="X1405" s="172">
        <v>0.585828343313373</v>
      </c>
      <c r="Y1405" s="172">
        <v>0.727621124785792</v>
      </c>
      <c r="Z1405" s="359">
        <v>0.92</v>
      </c>
      <c r="AA1405" s="359" t="s">
        <v>40</v>
      </c>
      <c r="AB1405" s="359" t="s">
        <v>40</v>
      </c>
      <c r="AC1405" s="359" t="s">
        <v>40</v>
      </c>
      <c r="AD1405" s="359">
        <v>1</v>
      </c>
      <c r="AE1405" s="359">
        <v>0.92</v>
      </c>
      <c r="AF1405" s="172">
        <v>1</v>
      </c>
      <c r="AG1405" s="172">
        <v>0.24</v>
      </c>
      <c r="AH1405" s="172">
        <v>0.833333333333333</v>
      </c>
      <c r="AI1405" s="172">
        <v>0.850393700787402</v>
      </c>
      <c r="AJ1405" s="359">
        <v>0.92</v>
      </c>
      <c r="AK1405" s="172">
        <v>0.837291116974494</v>
      </c>
      <c r="AL1405" s="172">
        <v>0.88986013986014</v>
      </c>
      <c r="AM1405" s="172">
        <v>0.80439121756487</v>
      </c>
      <c r="AN1405" s="172">
        <v>0.869360667996012</v>
      </c>
      <c r="AO1405" s="171">
        <v>0.99</v>
      </c>
      <c r="AP1405" s="361">
        <v>1</v>
      </c>
      <c r="AQ1405" s="361">
        <v>1</v>
      </c>
      <c r="AR1405" s="361">
        <v>1</v>
      </c>
      <c r="AS1405" s="362">
        <v>1</v>
      </c>
      <c r="AT1405" s="367">
        <v>0.0721861525408278</v>
      </c>
      <c r="AU1405" s="364">
        <v>0.0769230769230769</v>
      </c>
      <c r="AV1405" s="365">
        <v>0.0540540540540541</v>
      </c>
      <c r="AW1405" s="365">
        <v>0</v>
      </c>
      <c r="AX1405" s="365">
        <v>0.05</v>
      </c>
      <c r="AY1405" s="145"/>
      <c r="AZ1405" s="143"/>
    </row>
    <row r="1406" spans="1:52">
      <c r="A1406" s="141"/>
      <c r="B1406" s="145"/>
      <c r="C1406" s="175" t="s">
        <v>1972</v>
      </c>
      <c r="D1406" s="169" t="s">
        <v>26</v>
      </c>
      <c r="E1406" s="169" t="s">
        <v>1973</v>
      </c>
      <c r="F1406" s="170" t="s">
        <v>2662</v>
      </c>
      <c r="G1406" s="198" t="s">
        <v>2663</v>
      </c>
      <c r="H1406" s="198" t="s">
        <v>2663</v>
      </c>
      <c r="I1406" s="198" t="s">
        <v>2663</v>
      </c>
      <c r="J1406" s="198" t="s">
        <v>2663</v>
      </c>
      <c r="K1406" s="171">
        <v>0.9</v>
      </c>
      <c r="L1406" s="172">
        <v>0.9375</v>
      </c>
      <c r="M1406" s="172">
        <v>0.911764705882353</v>
      </c>
      <c r="N1406" s="173">
        <v>0.971428571428571</v>
      </c>
      <c r="O1406" s="173">
        <v>0.96996996996997</v>
      </c>
      <c r="P1406" s="359">
        <v>0.9</v>
      </c>
      <c r="Q1406" s="360">
        <v>0.988009592326139</v>
      </c>
      <c r="R1406" s="172">
        <v>0.95916114790287</v>
      </c>
      <c r="S1406" s="172">
        <v>0.990932642487047</v>
      </c>
      <c r="T1406" s="172">
        <v>0.983752281156178</v>
      </c>
      <c r="U1406" s="359">
        <v>0.9</v>
      </c>
      <c r="V1406" s="172">
        <v>0.944244604316547</v>
      </c>
      <c r="W1406" s="172">
        <v>0.91887417218543</v>
      </c>
      <c r="X1406" s="172">
        <v>0.944948186528497</v>
      </c>
      <c r="Y1406" s="172">
        <v>0.95584859009831</v>
      </c>
      <c r="Z1406" s="359">
        <v>0.92</v>
      </c>
      <c r="AA1406" s="359">
        <v>0.954005934718101</v>
      </c>
      <c r="AB1406" s="359">
        <v>0.948851774530271</v>
      </c>
      <c r="AC1406" s="359">
        <v>0.968186638388123</v>
      </c>
      <c r="AD1406" s="359">
        <v>0.966681216353848</v>
      </c>
      <c r="AE1406" s="359">
        <v>0.92</v>
      </c>
      <c r="AF1406" s="172">
        <v>0.997713414634146</v>
      </c>
      <c r="AG1406" s="172">
        <v>0.984402079722704</v>
      </c>
      <c r="AH1406" s="172">
        <v>0.971970677015955</v>
      </c>
      <c r="AI1406" s="172">
        <v>0.994818652849741</v>
      </c>
      <c r="AJ1406" s="359">
        <v>0.92</v>
      </c>
      <c r="AK1406" s="172">
        <v>0.969485903814262</v>
      </c>
      <c r="AL1406" s="172">
        <v>0.962714592274678</v>
      </c>
      <c r="AM1406" s="172">
        <v>0.970262390670554</v>
      </c>
      <c r="AN1406" s="172">
        <v>0.977683798296257</v>
      </c>
      <c r="AO1406" s="171">
        <v>0.99</v>
      </c>
      <c r="AP1406" s="361">
        <v>1</v>
      </c>
      <c r="AQ1406" s="361">
        <v>1</v>
      </c>
      <c r="AR1406" s="361">
        <v>1</v>
      </c>
      <c r="AS1406" s="362">
        <v>1</v>
      </c>
      <c r="AT1406" s="367">
        <v>0.0721861525408278</v>
      </c>
      <c r="AU1406" s="364">
        <v>0.125</v>
      </c>
      <c r="AV1406" s="365">
        <v>0.0952380952380952</v>
      </c>
      <c r="AW1406" s="365">
        <v>0.0588235294117647</v>
      </c>
      <c r="AX1406" s="365">
        <v>0.0536013400335008</v>
      </c>
      <c r="AY1406" s="145"/>
      <c r="AZ1406" s="143"/>
    </row>
    <row r="1407" spans="1:52">
      <c r="A1407" s="141"/>
      <c r="B1407" s="145"/>
      <c r="C1407" s="175" t="s">
        <v>1972</v>
      </c>
      <c r="D1407" s="169" t="s">
        <v>26</v>
      </c>
      <c r="E1407" s="169" t="s">
        <v>1973</v>
      </c>
      <c r="F1407" s="170" t="s">
        <v>2664</v>
      </c>
      <c r="G1407" s="198" t="s">
        <v>2665</v>
      </c>
      <c r="H1407" s="198" t="s">
        <v>2665</v>
      </c>
      <c r="I1407" s="198" t="s">
        <v>2665</v>
      </c>
      <c r="J1407" s="198" t="s">
        <v>2665</v>
      </c>
      <c r="K1407" s="171">
        <v>0.9</v>
      </c>
      <c r="L1407" s="172">
        <v>0.85</v>
      </c>
      <c r="M1407" s="172">
        <v>0.916666666666667</v>
      </c>
      <c r="N1407" s="173">
        <v>0.897435897435897</v>
      </c>
      <c r="O1407" s="173">
        <v>0.935804701627486</v>
      </c>
      <c r="P1407" s="359">
        <v>0.9</v>
      </c>
      <c r="Q1407" s="360">
        <v>0.993197278911565</v>
      </c>
      <c r="R1407" s="172">
        <v>0.992171189979123</v>
      </c>
      <c r="S1407" s="172">
        <v>0.969868173258004</v>
      </c>
      <c r="T1407" s="172">
        <v>0.98919223191669</v>
      </c>
      <c r="U1407" s="359">
        <v>0.9</v>
      </c>
      <c r="V1407" s="172">
        <v>0.92687074829932</v>
      </c>
      <c r="W1407" s="172">
        <v>0.916492693110647</v>
      </c>
      <c r="X1407" s="172">
        <v>0.942875078468299</v>
      </c>
      <c r="Y1407" s="172">
        <v>0.944159864902899</v>
      </c>
      <c r="Z1407" s="359">
        <v>0.92</v>
      </c>
      <c r="AA1407" s="359">
        <v>0.92820133234641</v>
      </c>
      <c r="AB1407" s="359">
        <v>0.91500232234092</v>
      </c>
      <c r="AC1407" s="359">
        <v>0.964265456608054</v>
      </c>
      <c r="AD1407" s="359">
        <v>0.959170666613555</v>
      </c>
      <c r="AE1407" s="359">
        <v>0.92</v>
      </c>
      <c r="AF1407" s="172">
        <v>0.981203007518797</v>
      </c>
      <c r="AG1407" s="172">
        <v>0.9952</v>
      </c>
      <c r="AH1407" s="172">
        <v>0.994616419919246</v>
      </c>
      <c r="AI1407" s="172">
        <v>0.997573071647146</v>
      </c>
      <c r="AJ1407" s="359">
        <v>0.92</v>
      </c>
      <c r="AK1407" s="172">
        <v>0.947672552166934</v>
      </c>
      <c r="AL1407" s="172">
        <v>0.931924305726223</v>
      </c>
      <c r="AM1407" s="172">
        <v>0.977056019070322</v>
      </c>
      <c r="AN1407" s="172">
        <v>0.970997130628846</v>
      </c>
      <c r="AO1407" s="171">
        <v>0.99</v>
      </c>
      <c r="AP1407" s="361">
        <v>1</v>
      </c>
      <c r="AQ1407" s="361">
        <v>1</v>
      </c>
      <c r="AR1407" s="361">
        <v>1</v>
      </c>
      <c r="AS1407" s="362">
        <v>1</v>
      </c>
      <c r="AT1407" s="367">
        <v>0.0721861525408278</v>
      </c>
      <c r="AU1407" s="364">
        <v>0</v>
      </c>
      <c r="AV1407" s="365">
        <v>0</v>
      </c>
      <c r="AW1407" s="365">
        <v>0.0666666666666667</v>
      </c>
      <c r="AX1407" s="365">
        <v>0.0567901234567901</v>
      </c>
      <c r="AY1407" s="145"/>
      <c r="AZ1407" s="143"/>
    </row>
    <row r="1408" spans="1:52">
      <c r="A1408" s="141"/>
      <c r="B1408" s="145"/>
      <c r="C1408" s="175" t="s">
        <v>1972</v>
      </c>
      <c r="D1408" s="169" t="s">
        <v>26</v>
      </c>
      <c r="E1408" s="169" t="s">
        <v>1973</v>
      </c>
      <c r="F1408" s="170" t="s">
        <v>2666</v>
      </c>
      <c r="G1408" s="198" t="s">
        <v>2667</v>
      </c>
      <c r="H1408" s="198" t="s">
        <v>2667</v>
      </c>
      <c r="I1408" s="198" t="s">
        <v>2667</v>
      </c>
      <c r="J1408" s="198" t="s">
        <v>2667</v>
      </c>
      <c r="K1408" s="171">
        <v>0.9</v>
      </c>
      <c r="L1408" s="172">
        <v>0.978260869565217</v>
      </c>
      <c r="M1408" s="172">
        <v>0.951219512195122</v>
      </c>
      <c r="N1408" s="173">
        <v>0.954545454545455</v>
      </c>
      <c r="O1408" s="173">
        <v>0.983218916857361</v>
      </c>
      <c r="P1408" s="359">
        <v>0.9</v>
      </c>
      <c r="Q1408" s="360">
        <v>0.992190042303937</v>
      </c>
      <c r="R1408" s="172">
        <v>0.987951807228916</v>
      </c>
      <c r="S1408" s="172">
        <v>0.987699189264747</v>
      </c>
      <c r="T1408" s="172">
        <v>0.985016266266266</v>
      </c>
      <c r="U1408" s="359">
        <v>0.9</v>
      </c>
      <c r="V1408" s="172">
        <v>0.938171168239505</v>
      </c>
      <c r="W1408" s="172">
        <v>0.954883363240195</v>
      </c>
      <c r="X1408" s="172">
        <v>0.958624545708694</v>
      </c>
      <c r="Y1408" s="172">
        <v>0.949595428762095</v>
      </c>
      <c r="Z1408" s="359">
        <v>0.92</v>
      </c>
      <c r="AA1408" s="359">
        <v>0.93854748603352</v>
      </c>
      <c r="AB1408" s="359">
        <v>0.954389965792474</v>
      </c>
      <c r="AC1408" s="359">
        <v>0.96985446985447</v>
      </c>
      <c r="AD1408" s="359">
        <v>0.959743609786602</v>
      </c>
      <c r="AE1408" s="359">
        <v>0.92</v>
      </c>
      <c r="AF1408" s="172">
        <v>0.998868636077938</v>
      </c>
      <c r="AG1408" s="172">
        <v>1</v>
      </c>
      <c r="AH1408" s="172">
        <v>0.994168201350522</v>
      </c>
      <c r="AI1408" s="172">
        <v>0.97301062813279</v>
      </c>
      <c r="AJ1408" s="359">
        <v>0.92</v>
      </c>
      <c r="AK1408" s="172">
        <v>0.974238227146814</v>
      </c>
      <c r="AL1408" s="172">
        <v>0.97614064462118</v>
      </c>
      <c r="AM1408" s="172">
        <v>0.98325622383785</v>
      </c>
      <c r="AN1408" s="172">
        <v>0.983109859989629</v>
      </c>
      <c r="AO1408" s="171">
        <v>0.99</v>
      </c>
      <c r="AP1408" s="361">
        <v>1</v>
      </c>
      <c r="AQ1408" s="361">
        <v>1</v>
      </c>
      <c r="AR1408" s="361">
        <v>1</v>
      </c>
      <c r="AS1408" s="362">
        <v>1</v>
      </c>
      <c r="AT1408" s="367">
        <v>0.0721861525408278</v>
      </c>
      <c r="AU1408" s="364">
        <v>0</v>
      </c>
      <c r="AV1408" s="365">
        <v>0</v>
      </c>
      <c r="AW1408" s="365">
        <v>0.4</v>
      </c>
      <c r="AX1408" s="365">
        <v>0.0611764705882353</v>
      </c>
      <c r="AY1408" s="145"/>
      <c r="AZ1408" s="143"/>
    </row>
    <row r="1409" spans="1:52">
      <c r="A1409" s="141"/>
      <c r="B1409" s="145"/>
      <c r="C1409" s="175" t="s">
        <v>1972</v>
      </c>
      <c r="D1409" s="169" t="s">
        <v>26</v>
      </c>
      <c r="E1409" s="169" t="s">
        <v>1973</v>
      </c>
      <c r="F1409" s="170" t="s">
        <v>2668</v>
      </c>
      <c r="G1409" s="198" t="s">
        <v>2669</v>
      </c>
      <c r="H1409" s="198" t="s">
        <v>2669</v>
      </c>
      <c r="I1409" s="198" t="s">
        <v>2669</v>
      </c>
      <c r="J1409" s="198" t="s">
        <v>2669</v>
      </c>
      <c r="K1409" s="171">
        <v>0.9</v>
      </c>
      <c r="L1409" s="172">
        <v>1</v>
      </c>
      <c r="M1409" s="172">
        <v>1</v>
      </c>
      <c r="N1409" s="173">
        <v>1</v>
      </c>
      <c r="O1409" s="173">
        <v>0.995975855130785</v>
      </c>
      <c r="P1409" s="359">
        <v>0.9</v>
      </c>
      <c r="Q1409" s="360">
        <v>0.997412677878396</v>
      </c>
      <c r="R1409" s="172">
        <v>0.995820668693009</v>
      </c>
      <c r="S1409" s="172">
        <v>0.988557417245607</v>
      </c>
      <c r="T1409" s="172">
        <v>0.994600928521633</v>
      </c>
      <c r="U1409" s="359">
        <v>0.9</v>
      </c>
      <c r="V1409" s="172">
        <v>0.957740405347132</v>
      </c>
      <c r="W1409" s="172">
        <v>0.946428571428571</v>
      </c>
      <c r="X1409" s="172">
        <v>0.961176951369023</v>
      </c>
      <c r="Y1409" s="172">
        <v>0.956392114982423</v>
      </c>
      <c r="Z1409" s="359">
        <v>0.92</v>
      </c>
      <c r="AA1409" s="359">
        <v>0.971279373368146</v>
      </c>
      <c r="AB1409" s="359">
        <v>0.965625</v>
      </c>
      <c r="AC1409" s="359">
        <v>0.977508650519031</v>
      </c>
      <c r="AD1409" s="359">
        <v>0.971106616584802</v>
      </c>
      <c r="AE1409" s="359">
        <v>0.92</v>
      </c>
      <c r="AF1409" s="172">
        <v>0.99860691896912</v>
      </c>
      <c r="AG1409" s="172">
        <v>0.99980287798147</v>
      </c>
      <c r="AH1409" s="172">
        <v>0.999290780141844</v>
      </c>
      <c r="AI1409" s="172">
        <v>0.999215170928471</v>
      </c>
      <c r="AJ1409" s="359">
        <v>0.92</v>
      </c>
      <c r="AK1409" s="172">
        <v>0.978904515173945</v>
      </c>
      <c r="AL1409" s="172">
        <v>0.983195844790712</v>
      </c>
      <c r="AM1409" s="172">
        <v>0.983471074380165</v>
      </c>
      <c r="AN1409" s="172">
        <v>0.986415031985459</v>
      </c>
      <c r="AO1409" s="171">
        <v>0.99</v>
      </c>
      <c r="AP1409" s="361">
        <v>1</v>
      </c>
      <c r="AQ1409" s="361">
        <v>1</v>
      </c>
      <c r="AR1409" s="361">
        <v>1</v>
      </c>
      <c r="AS1409" s="362">
        <v>1</v>
      </c>
      <c r="AT1409" s="367">
        <v>0.0721861525408278</v>
      </c>
      <c r="AU1409" s="364">
        <v>0</v>
      </c>
      <c r="AV1409" s="365">
        <v>0.0714285714285714</v>
      </c>
      <c r="AW1409" s="365">
        <v>0</v>
      </c>
      <c r="AX1409" s="365">
        <v>0.0449438202247191</v>
      </c>
      <c r="AY1409" s="145"/>
      <c r="AZ1409" s="143"/>
    </row>
    <row r="1410" spans="1:52">
      <c r="A1410" s="141"/>
      <c r="B1410" s="145"/>
      <c r="C1410" s="175" t="s">
        <v>1972</v>
      </c>
      <c r="D1410" s="169" t="s">
        <v>26</v>
      </c>
      <c r="E1410" s="169" t="s">
        <v>1973</v>
      </c>
      <c r="F1410" s="170" t="s">
        <v>2670</v>
      </c>
      <c r="G1410" s="198" t="s">
        <v>2671</v>
      </c>
      <c r="H1410" s="198" t="s">
        <v>2671</v>
      </c>
      <c r="I1410" s="198" t="s">
        <v>2671</v>
      </c>
      <c r="J1410" s="198" t="s">
        <v>2671</v>
      </c>
      <c r="K1410" s="171">
        <v>0.9</v>
      </c>
      <c r="L1410" s="172" t="s">
        <v>40</v>
      </c>
      <c r="M1410" s="172" t="s">
        <v>40</v>
      </c>
      <c r="N1410" s="173" t="s">
        <v>40</v>
      </c>
      <c r="O1410" s="173">
        <v>0.941176470588235</v>
      </c>
      <c r="P1410" s="359">
        <v>0.9</v>
      </c>
      <c r="Q1410" s="360">
        <v>0</v>
      </c>
      <c r="R1410" s="172">
        <v>0</v>
      </c>
      <c r="S1410" s="172">
        <v>0</v>
      </c>
      <c r="T1410" s="172">
        <v>0.851421188630491</v>
      </c>
      <c r="U1410" s="359">
        <v>0.9</v>
      </c>
      <c r="V1410" s="172">
        <v>1</v>
      </c>
      <c r="W1410" s="172">
        <v>1</v>
      </c>
      <c r="X1410" s="172">
        <v>1</v>
      </c>
      <c r="Y1410" s="172">
        <v>0.953488372093023</v>
      </c>
      <c r="Z1410" s="359">
        <v>0.92</v>
      </c>
      <c r="AA1410" s="359" t="s">
        <v>40</v>
      </c>
      <c r="AB1410" s="359" t="s">
        <v>40</v>
      </c>
      <c r="AC1410" s="359">
        <v>1</v>
      </c>
      <c r="AD1410" s="359">
        <v>0.998685939553219</v>
      </c>
      <c r="AE1410" s="359">
        <v>0.92</v>
      </c>
      <c r="AF1410" s="172" t="s">
        <v>40</v>
      </c>
      <c r="AG1410" s="172" t="s">
        <v>40</v>
      </c>
      <c r="AH1410" s="172" t="s">
        <v>40</v>
      </c>
      <c r="AI1410" s="172">
        <v>0.948163173315303</v>
      </c>
      <c r="AJ1410" s="359">
        <v>0.92</v>
      </c>
      <c r="AK1410" s="172">
        <v>1</v>
      </c>
      <c r="AL1410" s="172">
        <v>1</v>
      </c>
      <c r="AM1410" s="172">
        <v>1</v>
      </c>
      <c r="AN1410" s="172">
        <v>0.999137931034483</v>
      </c>
      <c r="AO1410" s="171">
        <v>0.99</v>
      </c>
      <c r="AP1410" s="361" t="s">
        <v>40</v>
      </c>
      <c r="AQ1410" s="361" t="s">
        <v>40</v>
      </c>
      <c r="AR1410" s="361" t="s">
        <v>40</v>
      </c>
      <c r="AS1410" s="362">
        <v>1</v>
      </c>
      <c r="AT1410" s="367">
        <v>0.0721861525408278</v>
      </c>
      <c r="AU1410" s="364" t="s">
        <v>40</v>
      </c>
      <c r="AV1410" s="365" t="s">
        <v>40</v>
      </c>
      <c r="AW1410" s="365" t="s">
        <v>40</v>
      </c>
      <c r="AX1410" s="365">
        <v>0</v>
      </c>
      <c r="AY1410" s="145"/>
      <c r="AZ1410" s="143"/>
    </row>
    <row r="1411" spans="1:52">
      <c r="A1411" s="141"/>
      <c r="B1411" s="145"/>
      <c r="C1411" s="175" t="s">
        <v>1972</v>
      </c>
      <c r="D1411" s="169" t="s">
        <v>26</v>
      </c>
      <c r="E1411" s="169" t="s">
        <v>1973</v>
      </c>
      <c r="F1411" s="170" t="s">
        <v>2672</v>
      </c>
      <c r="G1411" s="198" t="s">
        <v>2673</v>
      </c>
      <c r="H1411" s="198" t="s">
        <v>2673</v>
      </c>
      <c r="I1411" s="198" t="s">
        <v>2673</v>
      </c>
      <c r="J1411" s="198" t="s">
        <v>2673</v>
      </c>
      <c r="K1411" s="171">
        <v>0.9</v>
      </c>
      <c r="L1411" s="172">
        <v>0.971428571428571</v>
      </c>
      <c r="M1411" s="172">
        <v>1</v>
      </c>
      <c r="N1411" s="173">
        <v>1</v>
      </c>
      <c r="O1411" s="173">
        <v>0.972495088408644</v>
      </c>
      <c r="P1411" s="359">
        <v>0.9</v>
      </c>
      <c r="Q1411" s="360">
        <v>0.99942627653471</v>
      </c>
      <c r="R1411" s="172">
        <v>0.986074847693647</v>
      </c>
      <c r="S1411" s="172">
        <v>0.999514327343371</v>
      </c>
      <c r="T1411" s="172">
        <v>0.990377994738793</v>
      </c>
      <c r="U1411" s="359">
        <v>0.9</v>
      </c>
      <c r="V1411" s="172">
        <v>0.95697074010327</v>
      </c>
      <c r="W1411" s="172">
        <v>0.895126196692776</v>
      </c>
      <c r="X1411" s="172">
        <v>0.966488586692569</v>
      </c>
      <c r="Y1411" s="172">
        <v>0.951183771472961</v>
      </c>
      <c r="Z1411" s="359">
        <v>0.92</v>
      </c>
      <c r="AA1411" s="359">
        <v>0.957178841309824</v>
      </c>
      <c r="AB1411" s="359">
        <v>0.954468802698145</v>
      </c>
      <c r="AC1411" s="359">
        <v>0.944852941176471</v>
      </c>
      <c r="AD1411" s="359">
        <v>0.961021064374303</v>
      </c>
      <c r="AE1411" s="359">
        <v>0.92</v>
      </c>
      <c r="AF1411" s="172">
        <v>0.997372675828618</v>
      </c>
      <c r="AG1411" s="172">
        <v>0.995398773006135</v>
      </c>
      <c r="AH1411" s="172">
        <v>0.996480732007742</v>
      </c>
      <c r="AI1411" s="172">
        <v>0.992459117489546</v>
      </c>
      <c r="AJ1411" s="359">
        <v>0.92</v>
      </c>
      <c r="AK1411" s="172">
        <v>0.979439252336449</v>
      </c>
      <c r="AL1411" s="172">
        <v>0.971982013144241</v>
      </c>
      <c r="AM1411" s="172">
        <v>0.981559738762966</v>
      </c>
      <c r="AN1411" s="172">
        <v>0.983264238613283</v>
      </c>
      <c r="AO1411" s="171">
        <v>0.99</v>
      </c>
      <c r="AP1411" s="361">
        <v>1</v>
      </c>
      <c r="AQ1411" s="361">
        <v>1</v>
      </c>
      <c r="AR1411" s="361">
        <v>1</v>
      </c>
      <c r="AS1411" s="362">
        <v>1</v>
      </c>
      <c r="AT1411" s="367">
        <v>0.0721861525408278</v>
      </c>
      <c r="AU1411" s="364">
        <v>0.111111111111111</v>
      </c>
      <c r="AV1411" s="365">
        <v>0.166666666666667</v>
      </c>
      <c r="AW1411" s="365">
        <v>0.0833333333333333</v>
      </c>
      <c r="AX1411" s="365">
        <v>0.0568561872909699</v>
      </c>
      <c r="AY1411" s="145"/>
      <c r="AZ1411" s="143"/>
    </row>
    <row r="1412" spans="1:52">
      <c r="A1412" s="141"/>
      <c r="B1412" s="145"/>
      <c r="C1412" s="175" t="s">
        <v>1972</v>
      </c>
      <c r="D1412" s="169" t="s">
        <v>26</v>
      </c>
      <c r="E1412" s="169" t="s">
        <v>1973</v>
      </c>
      <c r="F1412" s="170" t="s">
        <v>2674</v>
      </c>
      <c r="G1412" s="198" t="s">
        <v>2675</v>
      </c>
      <c r="H1412" s="198" t="s">
        <v>2675</v>
      </c>
      <c r="I1412" s="198" t="s">
        <v>2675</v>
      </c>
      <c r="J1412" s="198" t="s">
        <v>2675</v>
      </c>
      <c r="K1412" s="171">
        <v>0.9</v>
      </c>
      <c r="L1412" s="172">
        <v>0.902777777777778</v>
      </c>
      <c r="M1412" s="172">
        <v>0.914285714285714</v>
      </c>
      <c r="N1412" s="173">
        <v>0.911392405063291</v>
      </c>
      <c r="O1412" s="173">
        <v>0.922974767596281</v>
      </c>
      <c r="P1412" s="359">
        <v>0.9</v>
      </c>
      <c r="Q1412" s="360">
        <v>0.97146847565842</v>
      </c>
      <c r="R1412" s="172">
        <v>0.905409582689335</v>
      </c>
      <c r="S1412" s="172">
        <v>0.969273288896114</v>
      </c>
      <c r="T1412" s="172">
        <v>0.967702009783698</v>
      </c>
      <c r="U1412" s="359">
        <v>0.9</v>
      </c>
      <c r="V1412" s="172">
        <v>0.905426975259378</v>
      </c>
      <c r="W1412" s="172">
        <v>0.864296754250386</v>
      </c>
      <c r="X1412" s="172">
        <v>0.923101934644773</v>
      </c>
      <c r="Y1412" s="172">
        <v>0.917822832557317</v>
      </c>
      <c r="Z1412" s="359">
        <v>0.92</v>
      </c>
      <c r="AA1412" s="359">
        <v>0.798066595059076</v>
      </c>
      <c r="AB1412" s="359">
        <v>0.834173669467787</v>
      </c>
      <c r="AC1412" s="359">
        <v>0.893333333333333</v>
      </c>
      <c r="AD1412" s="359">
        <v>0.907667731629393</v>
      </c>
      <c r="AE1412" s="359">
        <v>0.92</v>
      </c>
      <c r="AF1412" s="172">
        <v>0.996190049305244</v>
      </c>
      <c r="AG1412" s="172">
        <v>0.921246923707957</v>
      </c>
      <c r="AH1412" s="172">
        <v>0.991133799032778</v>
      </c>
      <c r="AI1412" s="172">
        <v>0.935789198737388</v>
      </c>
      <c r="AJ1412" s="359">
        <v>0.92</v>
      </c>
      <c r="AK1412" s="172">
        <v>0.930506478209658</v>
      </c>
      <c r="AL1412" s="172">
        <v>0.905754088431254</v>
      </c>
      <c r="AM1412" s="172">
        <v>0.951509606587374</v>
      </c>
      <c r="AN1412" s="172">
        <v>0.958368918413606</v>
      </c>
      <c r="AO1412" s="171">
        <v>0.99</v>
      </c>
      <c r="AP1412" s="361">
        <v>1</v>
      </c>
      <c r="AQ1412" s="361">
        <v>1</v>
      </c>
      <c r="AR1412" s="361">
        <v>1</v>
      </c>
      <c r="AS1412" s="362">
        <v>1</v>
      </c>
      <c r="AT1412" s="367">
        <v>0.0721861525408278</v>
      </c>
      <c r="AU1412" s="364">
        <v>0.12</v>
      </c>
      <c r="AV1412" s="365">
        <v>0.0666666666666667</v>
      </c>
      <c r="AW1412" s="365">
        <v>0.0526315789473684</v>
      </c>
      <c r="AX1412" s="365">
        <v>0.0507786052809749</v>
      </c>
      <c r="AY1412" s="145"/>
      <c r="AZ1412" s="143"/>
    </row>
    <row r="1413" spans="1:52">
      <c r="A1413" s="141"/>
      <c r="B1413" s="145"/>
      <c r="C1413" s="175" t="s">
        <v>1972</v>
      </c>
      <c r="D1413" s="169" t="s">
        <v>26</v>
      </c>
      <c r="E1413" s="169" t="s">
        <v>1973</v>
      </c>
      <c r="F1413" s="170" t="s">
        <v>2676</v>
      </c>
      <c r="G1413" s="198" t="s">
        <v>2677</v>
      </c>
      <c r="H1413" s="198" t="s">
        <v>2677</v>
      </c>
      <c r="I1413" s="198" t="s">
        <v>2677</v>
      </c>
      <c r="J1413" s="198" t="s">
        <v>2677</v>
      </c>
      <c r="K1413" s="171">
        <v>0.9</v>
      </c>
      <c r="L1413" s="172">
        <v>0.958333333333333</v>
      </c>
      <c r="M1413" s="172">
        <v>1</v>
      </c>
      <c r="N1413" s="173">
        <v>1</v>
      </c>
      <c r="O1413" s="173">
        <v>0.981954887218045</v>
      </c>
      <c r="P1413" s="359">
        <v>0.9</v>
      </c>
      <c r="Q1413" s="360">
        <v>0.987573099415205</v>
      </c>
      <c r="R1413" s="172">
        <v>0.984788732394366</v>
      </c>
      <c r="S1413" s="172">
        <v>0.992243051066581</v>
      </c>
      <c r="T1413" s="172">
        <v>0.985561237475993</v>
      </c>
      <c r="U1413" s="359">
        <v>0.9</v>
      </c>
      <c r="V1413" s="172">
        <v>0.949561403508772</v>
      </c>
      <c r="W1413" s="172">
        <v>0.92112676056338</v>
      </c>
      <c r="X1413" s="172">
        <v>0.95087265675501</v>
      </c>
      <c r="Y1413" s="172">
        <v>0.946294282342597</v>
      </c>
      <c r="Z1413" s="359">
        <v>0.92</v>
      </c>
      <c r="AA1413" s="359">
        <v>0.957746478873239</v>
      </c>
      <c r="AB1413" s="359">
        <v>0.937799043062201</v>
      </c>
      <c r="AC1413" s="359">
        <v>0.965367965367965</v>
      </c>
      <c r="AD1413" s="359">
        <v>0.951258123646059</v>
      </c>
      <c r="AE1413" s="359">
        <v>0.92</v>
      </c>
      <c r="AF1413" s="172">
        <v>0.998450213095699</v>
      </c>
      <c r="AG1413" s="172">
        <v>0.996336250763281</v>
      </c>
      <c r="AH1413" s="172">
        <v>0.995925403541765</v>
      </c>
      <c r="AI1413" s="172">
        <v>0.994757707966924</v>
      </c>
      <c r="AJ1413" s="359">
        <v>0.92</v>
      </c>
      <c r="AK1413" s="172">
        <v>0.972154963680387</v>
      </c>
      <c r="AL1413" s="172">
        <v>0.96671226630187</v>
      </c>
      <c r="AM1413" s="172">
        <v>0.985074626865672</v>
      </c>
      <c r="AN1413" s="172">
        <v>0.979210054510223</v>
      </c>
      <c r="AO1413" s="171">
        <v>0.99</v>
      </c>
      <c r="AP1413" s="361">
        <v>1</v>
      </c>
      <c r="AQ1413" s="361">
        <v>1</v>
      </c>
      <c r="AR1413" s="361">
        <v>1</v>
      </c>
      <c r="AS1413" s="362">
        <v>1</v>
      </c>
      <c r="AT1413" s="367">
        <v>0.0721861525408278</v>
      </c>
      <c r="AU1413" s="364">
        <v>0</v>
      </c>
      <c r="AV1413" s="365">
        <v>0</v>
      </c>
      <c r="AW1413" s="365">
        <v>0</v>
      </c>
      <c r="AX1413" s="365">
        <v>0.0364372469635627</v>
      </c>
      <c r="AY1413" s="145"/>
      <c r="AZ1413" s="143"/>
    </row>
    <row r="1414" spans="1:52">
      <c r="A1414" s="141"/>
      <c r="B1414" s="145"/>
      <c r="C1414" s="175" t="s">
        <v>1972</v>
      </c>
      <c r="D1414" s="169" t="s">
        <v>26</v>
      </c>
      <c r="E1414" s="169" t="s">
        <v>1973</v>
      </c>
      <c r="F1414" s="170" t="s">
        <v>2678</v>
      </c>
      <c r="G1414" s="198" t="s">
        <v>2679</v>
      </c>
      <c r="H1414" s="198" t="s">
        <v>2679</v>
      </c>
      <c r="I1414" s="198" t="s">
        <v>2679</v>
      </c>
      <c r="J1414" s="198" t="s">
        <v>2679</v>
      </c>
      <c r="K1414" s="171">
        <v>0.9</v>
      </c>
      <c r="L1414" s="172">
        <v>1</v>
      </c>
      <c r="M1414" s="172">
        <v>0.981132075471698</v>
      </c>
      <c r="N1414" s="173">
        <v>0.96551724137931</v>
      </c>
      <c r="O1414" s="173">
        <v>0.980849790544584</v>
      </c>
      <c r="P1414" s="359">
        <v>0.9</v>
      </c>
      <c r="Q1414" s="360">
        <v>0.9900314795383</v>
      </c>
      <c r="R1414" s="172">
        <v>0.985693848354793</v>
      </c>
      <c r="S1414" s="172">
        <v>0.98675799086758</v>
      </c>
      <c r="T1414" s="172">
        <v>0.978890390164974</v>
      </c>
      <c r="U1414" s="359">
        <v>0.9</v>
      </c>
      <c r="V1414" s="172">
        <v>0.937303252885624</v>
      </c>
      <c r="W1414" s="172">
        <v>0.92949110974862</v>
      </c>
      <c r="X1414" s="172">
        <v>0.952739726027397</v>
      </c>
      <c r="Y1414" s="172">
        <v>0.937863850939966</v>
      </c>
      <c r="Z1414" s="359">
        <v>0.92</v>
      </c>
      <c r="AA1414" s="359">
        <v>0.950877192982456</v>
      </c>
      <c r="AB1414" s="359">
        <v>0.950537634408602</v>
      </c>
      <c r="AC1414" s="359">
        <v>0.961937716262976</v>
      </c>
      <c r="AD1414" s="359">
        <v>0.948744248747179</v>
      </c>
      <c r="AE1414" s="359">
        <v>0.92</v>
      </c>
      <c r="AF1414" s="172">
        <v>0.998519980266404</v>
      </c>
      <c r="AG1414" s="172">
        <v>0.996961963786608</v>
      </c>
      <c r="AH1414" s="172">
        <v>0.994891443167305</v>
      </c>
      <c r="AI1414" s="172">
        <v>0.815966390318405</v>
      </c>
      <c r="AJ1414" s="359">
        <v>0.92</v>
      </c>
      <c r="AK1414" s="172">
        <v>0.971287765159631</v>
      </c>
      <c r="AL1414" s="172">
        <v>0.96422893481717</v>
      </c>
      <c r="AM1414" s="172">
        <v>0.977601156069364</v>
      </c>
      <c r="AN1414" s="172">
        <v>0.976148123141644</v>
      </c>
      <c r="AO1414" s="171">
        <v>0.99</v>
      </c>
      <c r="AP1414" s="361">
        <v>1</v>
      </c>
      <c r="AQ1414" s="361">
        <v>1</v>
      </c>
      <c r="AR1414" s="361">
        <v>1</v>
      </c>
      <c r="AS1414" s="362">
        <v>1</v>
      </c>
      <c r="AT1414" s="367">
        <v>0.0721861525408278</v>
      </c>
      <c r="AU1414" s="364">
        <v>0.027027027027027</v>
      </c>
      <c r="AV1414" s="365">
        <v>0</v>
      </c>
      <c r="AW1414" s="365">
        <v>0.0285714285714286</v>
      </c>
      <c r="AX1414" s="365">
        <v>0.0433905146316852</v>
      </c>
      <c r="AY1414" s="145"/>
      <c r="AZ1414" s="143"/>
    </row>
    <row r="1415" spans="1:52">
      <c r="A1415" s="141"/>
      <c r="B1415" s="145"/>
      <c r="C1415" s="175" t="s">
        <v>1972</v>
      </c>
      <c r="D1415" s="169" t="s">
        <v>26</v>
      </c>
      <c r="E1415" s="169" t="s">
        <v>1973</v>
      </c>
      <c r="F1415" s="170" t="s">
        <v>2680</v>
      </c>
      <c r="G1415" s="198" t="s">
        <v>2681</v>
      </c>
      <c r="H1415" s="198" t="s">
        <v>2681</v>
      </c>
      <c r="I1415" s="198" t="s">
        <v>2681</v>
      </c>
      <c r="J1415" s="198" t="s">
        <v>2681</v>
      </c>
      <c r="K1415" s="171">
        <v>0.9</v>
      </c>
      <c r="L1415" s="172">
        <v>0.915094339622642</v>
      </c>
      <c r="M1415" s="172">
        <v>0.84</v>
      </c>
      <c r="N1415" s="173">
        <v>0.919642857142857</v>
      </c>
      <c r="O1415" s="173">
        <v>0.941479099678457</v>
      </c>
      <c r="P1415" s="359">
        <v>0.9</v>
      </c>
      <c r="Q1415" s="360">
        <v>0.910543130990415</v>
      </c>
      <c r="R1415" s="172">
        <v>0.940388170055453</v>
      </c>
      <c r="S1415" s="172">
        <v>0.914697685690052</v>
      </c>
      <c r="T1415" s="172">
        <v>0.915551124404564</v>
      </c>
      <c r="U1415" s="359">
        <v>0.9</v>
      </c>
      <c r="V1415" s="172">
        <v>0.887743247168167</v>
      </c>
      <c r="W1415" s="172">
        <v>0.866335489833641</v>
      </c>
      <c r="X1415" s="172">
        <v>0.931903550224161</v>
      </c>
      <c r="Y1415" s="172">
        <v>0.922463719951257</v>
      </c>
      <c r="Z1415" s="359">
        <v>0.92</v>
      </c>
      <c r="AA1415" s="359">
        <v>0.797366495976591</v>
      </c>
      <c r="AB1415" s="359">
        <v>0.854105877448937</v>
      </c>
      <c r="AC1415" s="359">
        <v>0.874093264248705</v>
      </c>
      <c r="AD1415" s="359">
        <v>0.901113414471045</v>
      </c>
      <c r="AE1415" s="359">
        <v>0.92</v>
      </c>
      <c r="AF1415" s="172">
        <v>0.930745098039216</v>
      </c>
      <c r="AG1415" s="172">
        <v>0.978526253860862</v>
      </c>
      <c r="AH1415" s="172">
        <v>0.722853581640883</v>
      </c>
      <c r="AI1415" s="172">
        <v>0.795867785095162</v>
      </c>
      <c r="AJ1415" s="359">
        <v>0.92</v>
      </c>
      <c r="AK1415" s="172">
        <v>0.909267110841914</v>
      </c>
      <c r="AL1415" s="172">
        <v>0.926917510853835</v>
      </c>
      <c r="AM1415" s="172">
        <v>0.95150206165325</v>
      </c>
      <c r="AN1415" s="172">
        <v>0.95549033137077</v>
      </c>
      <c r="AO1415" s="171">
        <v>0.99</v>
      </c>
      <c r="AP1415" s="361">
        <v>1</v>
      </c>
      <c r="AQ1415" s="361">
        <v>1</v>
      </c>
      <c r="AR1415" s="361">
        <v>1</v>
      </c>
      <c r="AS1415" s="362">
        <v>1</v>
      </c>
      <c r="AT1415" s="367">
        <v>0.0721861525408278</v>
      </c>
      <c r="AU1415" s="364">
        <v>0.0288461538461538</v>
      </c>
      <c r="AV1415" s="365">
        <v>0</v>
      </c>
      <c r="AW1415" s="365">
        <v>0.0117647058823529</v>
      </c>
      <c r="AX1415" s="365">
        <v>0.0387745332695069</v>
      </c>
      <c r="AY1415" s="145"/>
      <c r="AZ1415" s="143"/>
    </row>
    <row r="1416" spans="1:52">
      <c r="A1416" s="141"/>
      <c r="B1416" s="145"/>
      <c r="C1416" s="175" t="s">
        <v>1972</v>
      </c>
      <c r="D1416" s="169" t="s">
        <v>26</v>
      </c>
      <c r="E1416" s="169" t="s">
        <v>1973</v>
      </c>
      <c r="F1416" s="170" t="s">
        <v>2682</v>
      </c>
      <c r="G1416" s="198" t="s">
        <v>2683</v>
      </c>
      <c r="H1416" s="198" t="s">
        <v>2683</v>
      </c>
      <c r="I1416" s="198" t="s">
        <v>2683</v>
      </c>
      <c r="J1416" s="198" t="s">
        <v>2683</v>
      </c>
      <c r="K1416" s="171">
        <v>0.9</v>
      </c>
      <c r="L1416" s="172">
        <v>0.938461538461538</v>
      </c>
      <c r="M1416" s="172">
        <v>0.95</v>
      </c>
      <c r="N1416" s="173">
        <v>0.957142857142857</v>
      </c>
      <c r="O1416" s="173">
        <v>0.936683417085427</v>
      </c>
      <c r="P1416" s="359">
        <v>0.9</v>
      </c>
      <c r="Q1416" s="360">
        <v>0.960283687943262</v>
      </c>
      <c r="R1416" s="172">
        <v>0.934298070525615</v>
      </c>
      <c r="S1416" s="172">
        <v>0.966294067067928</v>
      </c>
      <c r="T1416" s="172">
        <v>0.959061870087917</v>
      </c>
      <c r="U1416" s="359">
        <v>0.9</v>
      </c>
      <c r="V1416" s="172">
        <v>0.915501519756839</v>
      </c>
      <c r="W1416" s="172">
        <v>0.862441783100466</v>
      </c>
      <c r="X1416" s="172">
        <v>0.943422184006879</v>
      </c>
      <c r="Y1416" s="172">
        <v>0.929863495794567</v>
      </c>
      <c r="Z1416" s="359">
        <v>0.92</v>
      </c>
      <c r="AA1416" s="359">
        <v>0.848484848484849</v>
      </c>
      <c r="AB1416" s="359">
        <v>0.818495514147688</v>
      </c>
      <c r="AC1416" s="359">
        <v>0.870033112582781</v>
      </c>
      <c r="AD1416" s="359">
        <v>0.885351289543895</v>
      </c>
      <c r="AE1416" s="359">
        <v>0.92</v>
      </c>
      <c r="AF1416" s="172">
        <v>0.980885732191352</v>
      </c>
      <c r="AG1416" s="172">
        <v>0.986831913245546</v>
      </c>
      <c r="AH1416" s="172">
        <v>0.91727878856368</v>
      </c>
      <c r="AI1416" s="172">
        <v>0.953256493597355</v>
      </c>
      <c r="AJ1416" s="359">
        <v>0.92</v>
      </c>
      <c r="AK1416" s="172">
        <v>0.936674103312167</v>
      </c>
      <c r="AL1416" s="172">
        <v>0.898888442480246</v>
      </c>
      <c r="AM1416" s="172">
        <v>0.956298932384342</v>
      </c>
      <c r="AN1416" s="172">
        <v>0.955826582298291</v>
      </c>
      <c r="AO1416" s="171">
        <v>0.99</v>
      </c>
      <c r="AP1416" s="361">
        <v>1</v>
      </c>
      <c r="AQ1416" s="361">
        <v>1</v>
      </c>
      <c r="AR1416" s="361">
        <v>1</v>
      </c>
      <c r="AS1416" s="362">
        <v>0.999846743295019</v>
      </c>
      <c r="AT1416" s="367">
        <v>0.0721861525408278</v>
      </c>
      <c r="AU1416" s="364">
        <v>0.0275229357798165</v>
      </c>
      <c r="AV1416" s="365">
        <v>0.0493827160493827</v>
      </c>
      <c r="AW1416" s="365">
        <v>0.05</v>
      </c>
      <c r="AX1416" s="365">
        <v>0.0594827586206897</v>
      </c>
      <c r="AY1416" s="145"/>
      <c r="AZ1416" s="143"/>
    </row>
    <row r="1417" spans="1:52">
      <c r="A1417" s="141"/>
      <c r="B1417" s="145"/>
      <c r="C1417" s="175" t="s">
        <v>1972</v>
      </c>
      <c r="D1417" s="169" t="s">
        <v>26</v>
      </c>
      <c r="E1417" s="169" t="s">
        <v>1973</v>
      </c>
      <c r="F1417" s="170" t="s">
        <v>2684</v>
      </c>
      <c r="G1417" s="198" t="s">
        <v>2685</v>
      </c>
      <c r="H1417" s="198" t="s">
        <v>2685</v>
      </c>
      <c r="I1417" s="198" t="s">
        <v>2685</v>
      </c>
      <c r="J1417" s="198" t="s">
        <v>2685</v>
      </c>
      <c r="K1417" s="171">
        <v>0.9</v>
      </c>
      <c r="L1417" s="172">
        <v>0.966666666666667</v>
      </c>
      <c r="M1417" s="172">
        <v>0.982142857142857</v>
      </c>
      <c r="N1417" s="173">
        <v>0.967741935483871</v>
      </c>
      <c r="O1417" s="173">
        <v>0.941053729786124</v>
      </c>
      <c r="P1417" s="359">
        <v>0.9</v>
      </c>
      <c r="Q1417" s="360">
        <v>0.966689482089893</v>
      </c>
      <c r="R1417" s="172">
        <v>0.959545777146913</v>
      </c>
      <c r="S1417" s="172">
        <v>0.954881516587678</v>
      </c>
      <c r="T1417" s="172">
        <v>0.958726330447765</v>
      </c>
      <c r="U1417" s="359">
        <v>0.9</v>
      </c>
      <c r="V1417" s="172">
        <v>0.918092630618298</v>
      </c>
      <c r="W1417" s="172">
        <v>0.8791696238467</v>
      </c>
      <c r="X1417" s="172">
        <v>0.898578199052133</v>
      </c>
      <c r="Y1417" s="172">
        <v>0.932469098583057</v>
      </c>
      <c r="Z1417" s="359">
        <v>0.92</v>
      </c>
      <c r="AA1417" s="359">
        <v>0.891034482758621</v>
      </c>
      <c r="AB1417" s="359">
        <v>0.892567567567568</v>
      </c>
      <c r="AC1417" s="359">
        <v>0.906976744186046</v>
      </c>
      <c r="AD1417" s="359">
        <v>0.924818259568099</v>
      </c>
      <c r="AE1417" s="359">
        <v>0.92</v>
      </c>
      <c r="AF1417" s="172">
        <v>0.993616051071591</v>
      </c>
      <c r="AG1417" s="172">
        <v>0.998468137254902</v>
      </c>
      <c r="AH1417" s="172">
        <v>0.997866793078929</v>
      </c>
      <c r="AI1417" s="172">
        <v>0.996476386168812</v>
      </c>
      <c r="AJ1417" s="359">
        <v>0.92</v>
      </c>
      <c r="AK1417" s="172">
        <v>0.952045410060677</v>
      </c>
      <c r="AL1417" s="172">
        <v>0.946895195279573</v>
      </c>
      <c r="AM1417" s="172">
        <v>0.962399005593536</v>
      </c>
      <c r="AN1417" s="172">
        <v>0.968060066312847</v>
      </c>
      <c r="AO1417" s="171">
        <v>0.99</v>
      </c>
      <c r="AP1417" s="361">
        <v>1</v>
      </c>
      <c r="AQ1417" s="361">
        <v>1</v>
      </c>
      <c r="AR1417" s="361">
        <v>1</v>
      </c>
      <c r="AS1417" s="362">
        <v>1</v>
      </c>
      <c r="AT1417" s="367">
        <v>0.0721861525408278</v>
      </c>
      <c r="AU1417" s="364">
        <v>0.0232558139534884</v>
      </c>
      <c r="AV1417" s="365">
        <v>0.0689655172413793</v>
      </c>
      <c r="AW1417" s="365">
        <v>0.0576923076923077</v>
      </c>
      <c r="AX1417" s="365">
        <v>0.0603741496598639</v>
      </c>
      <c r="AY1417" s="145"/>
      <c r="AZ1417" s="143"/>
    </row>
    <row r="1418" spans="1:52">
      <c r="A1418" s="141"/>
      <c r="B1418" s="145"/>
      <c r="C1418" s="175" t="s">
        <v>1972</v>
      </c>
      <c r="D1418" s="169" t="s">
        <v>26</v>
      </c>
      <c r="E1418" s="169" t="s">
        <v>1973</v>
      </c>
      <c r="F1418" s="170" t="s">
        <v>2686</v>
      </c>
      <c r="G1418" s="198" t="s">
        <v>2687</v>
      </c>
      <c r="H1418" s="198" t="s">
        <v>2687</v>
      </c>
      <c r="I1418" s="198" t="s">
        <v>2687</v>
      </c>
      <c r="J1418" s="198" t="s">
        <v>2687</v>
      </c>
      <c r="K1418" s="171">
        <v>0.9</v>
      </c>
      <c r="L1418" s="172">
        <v>1</v>
      </c>
      <c r="M1418" s="172">
        <v>0.95</v>
      </c>
      <c r="N1418" s="173">
        <v>0.96</v>
      </c>
      <c r="O1418" s="173">
        <v>0.984375</v>
      </c>
      <c r="P1418" s="359">
        <v>0.9</v>
      </c>
      <c r="Q1418" s="360">
        <v>0.983164983164983</v>
      </c>
      <c r="R1418" s="172">
        <v>0.978211009174312</v>
      </c>
      <c r="S1418" s="172">
        <v>0.984282907662082</v>
      </c>
      <c r="T1418" s="172">
        <v>0.981877366331148</v>
      </c>
      <c r="U1418" s="359">
        <v>0.9</v>
      </c>
      <c r="V1418" s="172">
        <v>0.942760942760943</v>
      </c>
      <c r="W1418" s="172">
        <v>0.931766055045872</v>
      </c>
      <c r="X1418" s="172">
        <v>0.958087753765553</v>
      </c>
      <c r="Y1418" s="172">
        <v>0.947732939329578</v>
      </c>
      <c r="Z1418" s="359">
        <v>0.92</v>
      </c>
      <c r="AA1418" s="359">
        <v>0.938775510204082</v>
      </c>
      <c r="AB1418" s="359">
        <v>0.957286432160804</v>
      </c>
      <c r="AC1418" s="359">
        <v>0.963768115942029</v>
      </c>
      <c r="AD1418" s="359">
        <v>0.955069823922283</v>
      </c>
      <c r="AE1418" s="359">
        <v>0.92</v>
      </c>
      <c r="AF1418" s="172">
        <v>1</v>
      </c>
      <c r="AG1418" s="172">
        <v>0.999182338511856</v>
      </c>
      <c r="AH1418" s="172">
        <v>1</v>
      </c>
      <c r="AI1418" s="172">
        <v>0.999564898497035</v>
      </c>
      <c r="AJ1418" s="359">
        <v>0.92</v>
      </c>
      <c r="AK1418" s="172">
        <v>0.963583815028902</v>
      </c>
      <c r="AL1418" s="172">
        <v>0.963585434173669</v>
      </c>
      <c r="AM1418" s="172">
        <v>0.979392065945389</v>
      </c>
      <c r="AN1418" s="172">
        <v>0.977595887414321</v>
      </c>
      <c r="AO1418" s="171">
        <v>0.99</v>
      </c>
      <c r="AP1418" s="361">
        <v>1</v>
      </c>
      <c r="AQ1418" s="361">
        <v>1</v>
      </c>
      <c r="AR1418" s="361">
        <v>1</v>
      </c>
      <c r="AS1418" s="362">
        <v>1</v>
      </c>
      <c r="AT1418" s="367">
        <v>0.0721861525408278</v>
      </c>
      <c r="AU1418" s="364">
        <v>0.0588235294117647</v>
      </c>
      <c r="AV1418" s="365">
        <v>0.0625</v>
      </c>
      <c r="AW1418" s="365">
        <v>0.115384615384615</v>
      </c>
      <c r="AX1418" s="365">
        <v>0.0552995391705069</v>
      </c>
      <c r="AY1418" s="145"/>
      <c r="AZ1418" s="143"/>
    </row>
    <row r="1419" spans="1:52">
      <c r="A1419" s="141"/>
      <c r="B1419" s="145"/>
      <c r="C1419" s="175" t="s">
        <v>1972</v>
      </c>
      <c r="D1419" s="169" t="s">
        <v>26</v>
      </c>
      <c r="E1419" s="169" t="s">
        <v>1973</v>
      </c>
      <c r="F1419" s="170" t="s">
        <v>2688</v>
      </c>
      <c r="G1419" s="198" t="s">
        <v>2689</v>
      </c>
      <c r="H1419" s="198" t="s">
        <v>2689</v>
      </c>
      <c r="I1419" s="198" t="s">
        <v>2689</v>
      </c>
      <c r="J1419" s="198" t="s">
        <v>2689</v>
      </c>
      <c r="K1419" s="171">
        <v>0.9</v>
      </c>
      <c r="L1419" s="172">
        <v>1</v>
      </c>
      <c r="M1419" s="172">
        <v>1</v>
      </c>
      <c r="N1419" s="173">
        <v>0.962962962962963</v>
      </c>
      <c r="O1419" s="173">
        <v>0.982587064676617</v>
      </c>
      <c r="P1419" s="359">
        <v>0.9</v>
      </c>
      <c r="Q1419" s="360">
        <v>0.990070093457944</v>
      </c>
      <c r="R1419" s="172">
        <v>0.995969773299748</v>
      </c>
      <c r="S1419" s="172">
        <v>0.993939393939394</v>
      </c>
      <c r="T1419" s="172">
        <v>0.989452122975612</v>
      </c>
      <c r="U1419" s="359">
        <v>0.9</v>
      </c>
      <c r="V1419" s="172">
        <v>0.939836448598131</v>
      </c>
      <c r="W1419" s="172">
        <v>0.943576826196474</v>
      </c>
      <c r="X1419" s="172">
        <v>0.949862258953168</v>
      </c>
      <c r="Y1419" s="172">
        <v>0.946418316168307</v>
      </c>
      <c r="Z1419" s="359">
        <v>0.92</v>
      </c>
      <c r="AA1419" s="359">
        <v>0.9375</v>
      </c>
      <c r="AB1419" s="359">
        <v>0.98233995584989</v>
      </c>
      <c r="AC1419" s="359">
        <v>0.97037037037037</v>
      </c>
      <c r="AD1419" s="359">
        <v>0.96417604912999</v>
      </c>
      <c r="AE1419" s="359">
        <v>0.92</v>
      </c>
      <c r="AF1419" s="172">
        <v>1</v>
      </c>
      <c r="AG1419" s="172">
        <v>1</v>
      </c>
      <c r="AH1419" s="172">
        <v>1</v>
      </c>
      <c r="AI1419" s="172">
        <v>0.98499205461715</v>
      </c>
      <c r="AJ1419" s="359">
        <v>0.92</v>
      </c>
      <c r="AK1419" s="172">
        <v>0.970528455284553</v>
      </c>
      <c r="AL1419" s="172">
        <v>0.97292863002461</v>
      </c>
      <c r="AM1419" s="172">
        <v>0.985135135135135</v>
      </c>
      <c r="AN1419" s="172">
        <v>0.98158262030463</v>
      </c>
      <c r="AO1419" s="171">
        <v>0.99</v>
      </c>
      <c r="AP1419" s="361">
        <v>1</v>
      </c>
      <c r="AQ1419" s="361">
        <v>1</v>
      </c>
      <c r="AR1419" s="361">
        <v>1</v>
      </c>
      <c r="AS1419" s="362">
        <v>1</v>
      </c>
      <c r="AT1419" s="367">
        <v>0.0721861525408278</v>
      </c>
      <c r="AU1419" s="364">
        <v>0</v>
      </c>
      <c r="AV1419" s="365">
        <v>0.105263157894737</v>
      </c>
      <c r="AW1419" s="365">
        <v>0.0769230769230769</v>
      </c>
      <c r="AX1419" s="365">
        <v>0.0717821782178218</v>
      </c>
      <c r="AY1419" s="145"/>
      <c r="AZ1419" s="143"/>
    </row>
    <row r="1420" spans="1:52">
      <c r="A1420" s="141"/>
      <c r="B1420" s="145"/>
      <c r="C1420" s="175" t="s">
        <v>1972</v>
      </c>
      <c r="D1420" s="169" t="s">
        <v>26</v>
      </c>
      <c r="E1420" s="169" t="s">
        <v>1973</v>
      </c>
      <c r="F1420" s="170" t="s">
        <v>2690</v>
      </c>
      <c r="G1420" s="198" t="s">
        <v>2691</v>
      </c>
      <c r="H1420" s="198" t="s">
        <v>2691</v>
      </c>
      <c r="I1420" s="198" t="s">
        <v>2691</v>
      </c>
      <c r="J1420" s="198" t="s">
        <v>2691</v>
      </c>
      <c r="K1420" s="171">
        <v>0.9</v>
      </c>
      <c r="L1420" s="172">
        <v>0.930232558139535</v>
      </c>
      <c r="M1420" s="172">
        <v>0.9</v>
      </c>
      <c r="N1420" s="173">
        <v>0.837209302325581</v>
      </c>
      <c r="O1420" s="173">
        <v>0.93719806763285</v>
      </c>
      <c r="P1420" s="359">
        <v>0.9</v>
      </c>
      <c r="Q1420" s="360">
        <v>0.972257653061224</v>
      </c>
      <c r="R1420" s="172">
        <v>0.954423592493298</v>
      </c>
      <c r="S1420" s="172">
        <v>0.982985074626866</v>
      </c>
      <c r="T1420" s="172">
        <v>0.968817674607154</v>
      </c>
      <c r="U1420" s="359">
        <v>0.9</v>
      </c>
      <c r="V1420" s="172">
        <v>0.948341836734694</v>
      </c>
      <c r="W1420" s="172">
        <v>0.935656836461126</v>
      </c>
      <c r="X1420" s="172">
        <v>0.971940298507463</v>
      </c>
      <c r="Y1420" s="172">
        <v>0.957605692401242</v>
      </c>
      <c r="Z1420" s="359">
        <v>0.92</v>
      </c>
      <c r="AA1420" s="359">
        <v>0.921389396709324</v>
      </c>
      <c r="AB1420" s="359">
        <v>0.910780669144981</v>
      </c>
      <c r="AC1420" s="359">
        <v>0.940491591203105</v>
      </c>
      <c r="AD1420" s="359">
        <v>0.922025190586676</v>
      </c>
      <c r="AE1420" s="359">
        <v>0.92</v>
      </c>
      <c r="AF1420" s="172">
        <v>0.998092926490985</v>
      </c>
      <c r="AG1420" s="172">
        <v>0.997393117831074</v>
      </c>
      <c r="AH1420" s="172">
        <v>0.948424068767908</v>
      </c>
      <c r="AI1420" s="172">
        <v>0.932209385676649</v>
      </c>
      <c r="AJ1420" s="359">
        <v>0.92</v>
      </c>
      <c r="AK1420" s="172">
        <v>0.958469055374593</v>
      </c>
      <c r="AL1420" s="172">
        <v>0.952433384717023</v>
      </c>
      <c r="AM1420" s="172">
        <v>0.97623666343356</v>
      </c>
      <c r="AN1420" s="172">
        <v>0.968498131245074</v>
      </c>
      <c r="AO1420" s="171">
        <v>0.99</v>
      </c>
      <c r="AP1420" s="361">
        <v>1</v>
      </c>
      <c r="AQ1420" s="361">
        <v>1</v>
      </c>
      <c r="AR1420" s="361">
        <v>1</v>
      </c>
      <c r="AS1420" s="362">
        <v>1</v>
      </c>
      <c r="AT1420" s="367">
        <v>0.0721861525408278</v>
      </c>
      <c r="AU1420" s="364">
        <v>0</v>
      </c>
      <c r="AV1420" s="365">
        <v>0.0967741935483871</v>
      </c>
      <c r="AW1420" s="365">
        <v>0.0666666666666667</v>
      </c>
      <c r="AX1420" s="365">
        <v>0.0536312849162011</v>
      </c>
      <c r="AY1420" s="145"/>
      <c r="AZ1420" s="143"/>
    </row>
    <row r="1421" spans="1:52">
      <c r="A1421" s="141"/>
      <c r="B1421" s="145"/>
      <c r="C1421" s="175" t="s">
        <v>1972</v>
      </c>
      <c r="D1421" s="169" t="s">
        <v>235</v>
      </c>
      <c r="E1421" s="169" t="s">
        <v>1973</v>
      </c>
      <c r="F1421" s="170" t="s">
        <v>2692</v>
      </c>
      <c r="G1421" s="198" t="s">
        <v>2693</v>
      </c>
      <c r="H1421" s="198" t="s">
        <v>2693</v>
      </c>
      <c r="I1421" s="198" t="s">
        <v>2693</v>
      </c>
      <c r="J1421" s="198" t="s">
        <v>2693</v>
      </c>
      <c r="K1421" s="171">
        <v>0.9</v>
      </c>
      <c r="L1421" s="172" t="s">
        <v>40</v>
      </c>
      <c r="M1421" s="172" t="s">
        <v>40</v>
      </c>
      <c r="N1421" s="173" t="s">
        <v>40</v>
      </c>
      <c r="O1421" s="173" t="s">
        <v>40</v>
      </c>
      <c r="P1421" s="359">
        <v>0.9</v>
      </c>
      <c r="Q1421" s="360" t="s">
        <v>40</v>
      </c>
      <c r="R1421" s="172" t="s">
        <v>40</v>
      </c>
      <c r="S1421" s="172" t="s">
        <v>40</v>
      </c>
      <c r="T1421" s="172" t="s">
        <v>40</v>
      </c>
      <c r="U1421" s="359">
        <v>0.9</v>
      </c>
      <c r="V1421" s="172" t="s">
        <v>40</v>
      </c>
      <c r="W1421" s="172" t="s">
        <v>40</v>
      </c>
      <c r="X1421" s="172" t="s">
        <v>40</v>
      </c>
      <c r="Y1421" s="172" t="s">
        <v>40</v>
      </c>
      <c r="Z1421" s="359">
        <v>0.92</v>
      </c>
      <c r="AA1421" s="359" t="s">
        <v>40</v>
      </c>
      <c r="AB1421" s="359" t="s">
        <v>40</v>
      </c>
      <c r="AC1421" s="359">
        <v>1</v>
      </c>
      <c r="AD1421" s="359">
        <v>1</v>
      </c>
      <c r="AE1421" s="359">
        <v>0.92</v>
      </c>
      <c r="AF1421" s="172">
        <v>0.994117647058824</v>
      </c>
      <c r="AG1421" s="172">
        <v>0.982993197278912</v>
      </c>
      <c r="AH1421" s="172">
        <v>0.999372647427854</v>
      </c>
      <c r="AI1421" s="172">
        <v>0.996831741080133</v>
      </c>
      <c r="AJ1421" s="359">
        <v>0.92</v>
      </c>
      <c r="AK1421" s="172" t="s">
        <v>40</v>
      </c>
      <c r="AL1421" s="172" t="s">
        <v>40</v>
      </c>
      <c r="AM1421" s="172">
        <v>1</v>
      </c>
      <c r="AN1421" s="172">
        <v>1</v>
      </c>
      <c r="AO1421" s="171">
        <v>0.99</v>
      </c>
      <c r="AP1421" s="361">
        <v>1</v>
      </c>
      <c r="AQ1421" s="361">
        <v>1</v>
      </c>
      <c r="AR1421" s="361">
        <v>1</v>
      </c>
      <c r="AS1421" s="362">
        <v>1</v>
      </c>
      <c r="AT1421" s="367">
        <v>0.0721861525408278</v>
      </c>
      <c r="AU1421" s="364" t="s">
        <v>40</v>
      </c>
      <c r="AV1421" s="365" t="s">
        <v>40</v>
      </c>
      <c r="AW1421" s="365" t="s">
        <v>40</v>
      </c>
      <c r="AX1421" s="365" t="s">
        <v>40</v>
      </c>
      <c r="AY1421" s="145"/>
      <c r="AZ1421" s="143"/>
    </row>
    <row r="1422" spans="1:52">
      <c r="A1422" s="141"/>
      <c r="B1422" s="145"/>
      <c r="C1422" s="175" t="s">
        <v>1972</v>
      </c>
      <c r="D1422" s="169" t="s">
        <v>26</v>
      </c>
      <c r="E1422" s="169" t="s">
        <v>1973</v>
      </c>
      <c r="F1422" s="170" t="s">
        <v>2694</v>
      </c>
      <c r="G1422" s="198" t="s">
        <v>2695</v>
      </c>
      <c r="H1422" s="198" t="s">
        <v>2695</v>
      </c>
      <c r="I1422" s="198" t="s">
        <v>2695</v>
      </c>
      <c r="J1422" s="198" t="s">
        <v>2695</v>
      </c>
      <c r="K1422" s="171">
        <v>0.9</v>
      </c>
      <c r="L1422" s="172">
        <v>0.898305084745763</v>
      </c>
      <c r="M1422" s="172">
        <v>0.867924528301887</v>
      </c>
      <c r="N1422" s="173">
        <v>0.896551724137931</v>
      </c>
      <c r="O1422" s="173">
        <v>0.921534936998854</v>
      </c>
      <c r="P1422" s="359">
        <v>0.9</v>
      </c>
      <c r="Q1422" s="360">
        <v>0.904790419161677</v>
      </c>
      <c r="R1422" s="172">
        <v>0.821928967090257</v>
      </c>
      <c r="S1422" s="172">
        <v>0.913371990862766</v>
      </c>
      <c r="T1422" s="172">
        <v>0.94696598089852</v>
      </c>
      <c r="U1422" s="359">
        <v>0.9</v>
      </c>
      <c r="V1422" s="172">
        <v>0.897604790419162</v>
      </c>
      <c r="W1422" s="172">
        <v>0.836102965135223</v>
      </c>
      <c r="X1422" s="172">
        <v>0.885081707959937</v>
      </c>
      <c r="Y1422" s="172">
        <v>0.913062296217214</v>
      </c>
      <c r="Z1422" s="359">
        <v>0.92</v>
      </c>
      <c r="AA1422" s="359">
        <v>0.923273657289003</v>
      </c>
      <c r="AB1422" s="359">
        <v>0.813287514318442</v>
      </c>
      <c r="AC1422" s="359">
        <v>0.8771733034212</v>
      </c>
      <c r="AD1422" s="359">
        <v>0.92105329153605</v>
      </c>
      <c r="AE1422" s="359">
        <v>0.92</v>
      </c>
      <c r="AF1422" s="172">
        <v>0.970818831988373</v>
      </c>
      <c r="AG1422" s="172">
        <v>0.993772729537189</v>
      </c>
      <c r="AH1422" s="172">
        <v>0.918220326772901</v>
      </c>
      <c r="AI1422" s="172">
        <v>0.971303100807483</v>
      </c>
      <c r="AJ1422" s="359">
        <v>0.92</v>
      </c>
      <c r="AK1422" s="172">
        <v>0.948576972833118</v>
      </c>
      <c r="AL1422" s="172">
        <v>0.890565559218869</v>
      </c>
      <c r="AM1422" s="172">
        <v>0.935518394648829</v>
      </c>
      <c r="AN1422" s="172">
        <v>0.959584703003287</v>
      </c>
      <c r="AO1422" s="171">
        <v>0.99</v>
      </c>
      <c r="AP1422" s="361">
        <v>1</v>
      </c>
      <c r="AQ1422" s="361">
        <v>1</v>
      </c>
      <c r="AR1422" s="361">
        <v>1</v>
      </c>
      <c r="AS1422" s="362">
        <v>1</v>
      </c>
      <c r="AT1422" s="367">
        <v>0.0721861525408278</v>
      </c>
      <c r="AU1422" s="364">
        <v>0.012987012987013</v>
      </c>
      <c r="AV1422" s="365">
        <v>0.05</v>
      </c>
      <c r="AW1422" s="365">
        <v>0.0133333333333333</v>
      </c>
      <c r="AX1422" s="365">
        <v>0.049469964664311</v>
      </c>
      <c r="AY1422" s="145"/>
      <c r="AZ1422" s="143"/>
    </row>
    <row r="1423" spans="1:52">
      <c r="A1423" s="141"/>
      <c r="B1423" s="145"/>
      <c r="C1423" s="175" t="s">
        <v>1972</v>
      </c>
      <c r="D1423" s="169" t="s">
        <v>26</v>
      </c>
      <c r="E1423" s="169" t="s">
        <v>1973</v>
      </c>
      <c r="F1423" s="170" t="s">
        <v>2696</v>
      </c>
      <c r="G1423" s="198" t="s">
        <v>2697</v>
      </c>
      <c r="H1423" s="198" t="s">
        <v>2697</v>
      </c>
      <c r="I1423" s="198" t="s">
        <v>2697</v>
      </c>
      <c r="J1423" s="198" t="s">
        <v>2697</v>
      </c>
      <c r="K1423" s="171">
        <v>0.9</v>
      </c>
      <c r="L1423" s="172">
        <v>0.857142857142857</v>
      </c>
      <c r="M1423" s="172">
        <v>0.933333333333333</v>
      </c>
      <c r="N1423" s="173">
        <v>0.942307692307692</v>
      </c>
      <c r="O1423" s="173">
        <v>0.936005625879044</v>
      </c>
      <c r="P1423" s="359">
        <v>0.9</v>
      </c>
      <c r="Q1423" s="360">
        <v>0.986265871987562</v>
      </c>
      <c r="R1423" s="172">
        <v>0.962913315460232</v>
      </c>
      <c r="S1423" s="172">
        <v>0.978507606858247</v>
      </c>
      <c r="T1423" s="172">
        <v>0.983368541659207</v>
      </c>
      <c r="U1423" s="359">
        <v>0.9</v>
      </c>
      <c r="V1423" s="172">
        <v>0.920186576833377</v>
      </c>
      <c r="W1423" s="172">
        <v>0.89142091152815</v>
      </c>
      <c r="X1423" s="172">
        <v>0.936005795701521</v>
      </c>
      <c r="Y1423" s="172">
        <v>0.936768233735544</v>
      </c>
      <c r="Z1423" s="359">
        <v>0.92</v>
      </c>
      <c r="AA1423" s="359">
        <v>0.861626248216833</v>
      </c>
      <c r="AB1423" s="359">
        <v>0.85607476635514</v>
      </c>
      <c r="AC1423" s="359">
        <v>0.922854387656702</v>
      </c>
      <c r="AD1423" s="359">
        <v>0.914539244339589</v>
      </c>
      <c r="AE1423" s="359">
        <v>0.92</v>
      </c>
      <c r="AF1423" s="172">
        <v>0.998766893558252</v>
      </c>
      <c r="AG1423" s="172">
        <v>0.986724343675418</v>
      </c>
      <c r="AH1423" s="172">
        <v>0.986489656142984</v>
      </c>
      <c r="AI1423" s="172">
        <v>0.965512644299738</v>
      </c>
      <c r="AJ1423" s="359">
        <v>0.92</v>
      </c>
      <c r="AK1423" s="172">
        <v>0.94023642732049</v>
      </c>
      <c r="AL1423" s="172">
        <v>0.930953668649721</v>
      </c>
      <c r="AM1423" s="172">
        <v>0.957528957528958</v>
      </c>
      <c r="AN1423" s="172">
        <v>0.960544334132147</v>
      </c>
      <c r="AO1423" s="171">
        <v>0.99</v>
      </c>
      <c r="AP1423" s="361">
        <v>1</v>
      </c>
      <c r="AQ1423" s="361">
        <v>1</v>
      </c>
      <c r="AR1423" s="361">
        <v>1</v>
      </c>
      <c r="AS1423" s="362">
        <v>1</v>
      </c>
      <c r="AT1423" s="367">
        <v>0.0721861525408278</v>
      </c>
      <c r="AU1423" s="364">
        <v>0.0727272727272727</v>
      </c>
      <c r="AV1423" s="365">
        <v>0.0185185185185185</v>
      </c>
      <c r="AW1423" s="365">
        <v>0.0338983050847458</v>
      </c>
      <c r="AX1423" s="365">
        <v>0.0649056603773585</v>
      </c>
      <c r="AY1423" s="145"/>
      <c r="AZ1423" s="143"/>
    </row>
    <row r="1424" spans="1:52">
      <c r="A1424" s="141"/>
      <c r="B1424" s="145"/>
      <c r="C1424" s="175" t="s">
        <v>1972</v>
      </c>
      <c r="D1424" s="169" t="s">
        <v>26</v>
      </c>
      <c r="E1424" s="169" t="s">
        <v>1973</v>
      </c>
      <c r="F1424" s="170" t="s">
        <v>2698</v>
      </c>
      <c r="G1424" s="198" t="s">
        <v>2699</v>
      </c>
      <c r="H1424" s="198" t="s">
        <v>2699</v>
      </c>
      <c r="I1424" s="198" t="s">
        <v>2699</v>
      </c>
      <c r="J1424" s="198" t="s">
        <v>2699</v>
      </c>
      <c r="K1424" s="171">
        <v>0.9</v>
      </c>
      <c r="L1424" s="172">
        <v>0.9</v>
      </c>
      <c r="M1424" s="172">
        <v>0.892857142857143</v>
      </c>
      <c r="N1424" s="173">
        <v>0.852459016393443</v>
      </c>
      <c r="O1424" s="173">
        <v>0.910225921521998</v>
      </c>
      <c r="P1424" s="359">
        <v>0.9</v>
      </c>
      <c r="Q1424" s="360">
        <v>0.974365355898457</v>
      </c>
      <c r="R1424" s="172">
        <v>0.943336831059811</v>
      </c>
      <c r="S1424" s="172">
        <v>0.980689049813474</v>
      </c>
      <c r="T1424" s="172">
        <v>0.952334751349603</v>
      </c>
      <c r="U1424" s="359">
        <v>0.9</v>
      </c>
      <c r="V1424" s="172">
        <v>0.908909905425585</v>
      </c>
      <c r="W1424" s="172">
        <v>0.868415529905561</v>
      </c>
      <c r="X1424" s="172">
        <v>0.904981347377661</v>
      </c>
      <c r="Y1424" s="172">
        <v>0.911137647088091</v>
      </c>
      <c r="Z1424" s="359">
        <v>0.92</v>
      </c>
      <c r="AA1424" s="359">
        <v>0.916111850865513</v>
      </c>
      <c r="AB1424" s="359">
        <v>0.884146341463415</v>
      </c>
      <c r="AC1424" s="359">
        <v>0.929088277858177</v>
      </c>
      <c r="AD1424" s="359">
        <v>0.920573277854831</v>
      </c>
      <c r="AE1424" s="359">
        <v>0.92</v>
      </c>
      <c r="AF1424" s="172">
        <v>0.999540953505148</v>
      </c>
      <c r="AG1424" s="172">
        <v>0.996900185988841</v>
      </c>
      <c r="AH1424" s="172">
        <v>0.99621142117908</v>
      </c>
      <c r="AI1424" s="172">
        <v>0.972518143995224</v>
      </c>
      <c r="AJ1424" s="359">
        <v>0.92</v>
      </c>
      <c r="AK1424" s="172">
        <v>0.957643111763472</v>
      </c>
      <c r="AL1424" s="172">
        <v>0.943896018427114</v>
      </c>
      <c r="AM1424" s="172">
        <v>0.968518518518519</v>
      </c>
      <c r="AN1424" s="172">
        <v>0.964506203084883</v>
      </c>
      <c r="AO1424" s="171">
        <v>0.99</v>
      </c>
      <c r="AP1424" s="361">
        <v>1</v>
      </c>
      <c r="AQ1424" s="361">
        <v>1</v>
      </c>
      <c r="AR1424" s="361">
        <v>1</v>
      </c>
      <c r="AS1424" s="362">
        <v>1</v>
      </c>
      <c r="AT1424" s="367">
        <v>0.0721861525408278</v>
      </c>
      <c r="AU1424" s="364">
        <v>0.166666666666667</v>
      </c>
      <c r="AV1424" s="365">
        <v>0.1</v>
      </c>
      <c r="AW1424" s="365">
        <v>0.0303030303030303</v>
      </c>
      <c r="AX1424" s="365">
        <v>0.0792616720955483</v>
      </c>
      <c r="AY1424" s="145"/>
      <c r="AZ1424" s="143"/>
    </row>
    <row r="1425" spans="1:52">
      <c r="A1425" s="141"/>
      <c r="B1425" s="145"/>
      <c r="C1425" s="175" t="s">
        <v>1972</v>
      </c>
      <c r="D1425" s="169" t="s">
        <v>26</v>
      </c>
      <c r="E1425" s="169" t="s">
        <v>1973</v>
      </c>
      <c r="F1425" s="170" t="s">
        <v>2700</v>
      </c>
      <c r="G1425" s="198" t="s">
        <v>2701</v>
      </c>
      <c r="H1425" s="198" t="s">
        <v>2701</v>
      </c>
      <c r="I1425" s="198" t="s">
        <v>2701</v>
      </c>
      <c r="J1425" s="198" t="s">
        <v>2701</v>
      </c>
      <c r="K1425" s="171">
        <v>0.9</v>
      </c>
      <c r="L1425" s="172">
        <v>0.934426229508197</v>
      </c>
      <c r="M1425" s="172">
        <v>0.963636363636364</v>
      </c>
      <c r="N1425" s="173">
        <v>0.964285714285714</v>
      </c>
      <c r="O1425" s="173">
        <v>0.946144430844553</v>
      </c>
      <c r="P1425" s="359">
        <v>0.9</v>
      </c>
      <c r="Q1425" s="360">
        <v>0.97736143637783</v>
      </c>
      <c r="R1425" s="172">
        <v>0.953771289537713</v>
      </c>
      <c r="S1425" s="172">
        <v>0.928257347836149</v>
      </c>
      <c r="T1425" s="172">
        <v>0.964385236951299</v>
      </c>
      <c r="U1425" s="359">
        <v>0.9</v>
      </c>
      <c r="V1425" s="172">
        <v>0.918813427010148</v>
      </c>
      <c r="W1425" s="172">
        <v>0.898473788984738</v>
      </c>
      <c r="X1425" s="172">
        <v>0.885211756537838</v>
      </c>
      <c r="Y1425" s="172">
        <v>0.929163572832496</v>
      </c>
      <c r="Z1425" s="359">
        <v>0.92</v>
      </c>
      <c r="AA1425" s="359">
        <v>0.942401960784314</v>
      </c>
      <c r="AB1425" s="359">
        <v>0.89253486464315</v>
      </c>
      <c r="AC1425" s="359">
        <v>0.926579925650558</v>
      </c>
      <c r="AD1425" s="359">
        <v>0.921777403799476</v>
      </c>
      <c r="AE1425" s="359">
        <v>0.92</v>
      </c>
      <c r="AF1425" s="172">
        <v>0.996755079006772</v>
      </c>
      <c r="AG1425" s="172">
        <v>0.98605504587156</v>
      </c>
      <c r="AH1425" s="172">
        <v>0.982057509989814</v>
      </c>
      <c r="AI1425" s="172">
        <v>0.930749810035052</v>
      </c>
      <c r="AJ1425" s="359">
        <v>0.92</v>
      </c>
      <c r="AK1425" s="172">
        <v>0.965236051502146</v>
      </c>
      <c r="AL1425" s="172">
        <v>0.939383382685943</v>
      </c>
      <c r="AM1425" s="172">
        <v>0.955530850472485</v>
      </c>
      <c r="AN1425" s="172">
        <v>0.965225764297259</v>
      </c>
      <c r="AO1425" s="171">
        <v>0.99</v>
      </c>
      <c r="AP1425" s="361">
        <v>1</v>
      </c>
      <c r="AQ1425" s="361">
        <v>1</v>
      </c>
      <c r="AR1425" s="361">
        <v>1</v>
      </c>
      <c r="AS1425" s="362">
        <v>1</v>
      </c>
      <c r="AT1425" s="367">
        <v>0.0721861525408278</v>
      </c>
      <c r="AU1425" s="364">
        <v>0.115384615384615</v>
      </c>
      <c r="AV1425" s="365">
        <v>0.0434782608695652</v>
      </c>
      <c r="AW1425" s="365">
        <v>0</v>
      </c>
      <c r="AX1425" s="365">
        <v>0.0794797687861272</v>
      </c>
      <c r="AY1425" s="145"/>
      <c r="AZ1425" s="143"/>
    </row>
    <row r="1426" spans="1:52">
      <c r="A1426" s="141"/>
      <c r="B1426" s="145"/>
      <c r="C1426" s="175" t="s">
        <v>1972</v>
      </c>
      <c r="D1426" s="169" t="s">
        <v>26</v>
      </c>
      <c r="E1426" s="169" t="s">
        <v>1973</v>
      </c>
      <c r="F1426" s="170" t="s">
        <v>2702</v>
      </c>
      <c r="G1426" s="198" t="s">
        <v>2703</v>
      </c>
      <c r="H1426" s="198" t="s">
        <v>2703</v>
      </c>
      <c r="I1426" s="198" t="s">
        <v>2703</v>
      </c>
      <c r="J1426" s="198" t="s">
        <v>2703</v>
      </c>
      <c r="K1426" s="171">
        <v>0.9</v>
      </c>
      <c r="L1426" s="172">
        <v>0.96</v>
      </c>
      <c r="M1426" s="172">
        <v>0.918367346938776</v>
      </c>
      <c r="N1426" s="173">
        <v>0.962264150943396</v>
      </c>
      <c r="O1426" s="173">
        <v>0.94137022397892</v>
      </c>
      <c r="P1426" s="359">
        <v>0.9</v>
      </c>
      <c r="Q1426" s="360">
        <v>0.974789915966387</v>
      </c>
      <c r="R1426" s="172">
        <v>0.980922918277907</v>
      </c>
      <c r="S1426" s="172">
        <v>0.979624239216724</v>
      </c>
      <c r="T1426" s="172">
        <v>0.982160917768766</v>
      </c>
      <c r="U1426" s="359">
        <v>0.9</v>
      </c>
      <c r="V1426" s="172">
        <v>0.945054945054945</v>
      </c>
      <c r="W1426" s="172">
        <v>0.923949471513277</v>
      </c>
      <c r="X1426" s="172">
        <v>0.959248478433448</v>
      </c>
      <c r="Y1426" s="172">
        <v>0.953581783330283</v>
      </c>
      <c r="Z1426" s="359">
        <v>0.92</v>
      </c>
      <c r="AA1426" s="359">
        <v>0.914156626506024</v>
      </c>
      <c r="AB1426" s="359">
        <v>0.879392212725546</v>
      </c>
      <c r="AC1426" s="359">
        <v>0.886540600667408</v>
      </c>
      <c r="AD1426" s="359">
        <v>0.933027884167949</v>
      </c>
      <c r="AE1426" s="359">
        <v>0.92</v>
      </c>
      <c r="AF1426" s="172">
        <v>0.998269746517865</v>
      </c>
      <c r="AG1426" s="172">
        <v>0.997496871088861</v>
      </c>
      <c r="AH1426" s="172">
        <v>0.994988946204864</v>
      </c>
      <c r="AI1426" s="172">
        <v>0.97814120869078</v>
      </c>
      <c r="AJ1426" s="359">
        <v>0.92</v>
      </c>
      <c r="AK1426" s="172">
        <v>0.961149547631719</v>
      </c>
      <c r="AL1426" s="172">
        <v>0.934117170079059</v>
      </c>
      <c r="AM1426" s="172">
        <v>0.964736054712545</v>
      </c>
      <c r="AN1426" s="172">
        <v>0.970759213162528</v>
      </c>
      <c r="AO1426" s="171">
        <v>0.99</v>
      </c>
      <c r="AP1426" s="361">
        <v>1</v>
      </c>
      <c r="AQ1426" s="361">
        <v>1</v>
      </c>
      <c r="AR1426" s="361">
        <v>1</v>
      </c>
      <c r="AS1426" s="362">
        <v>1</v>
      </c>
      <c r="AT1426" s="367">
        <v>0.0721861525408278</v>
      </c>
      <c r="AU1426" s="364">
        <v>0.122448979591837</v>
      </c>
      <c r="AV1426" s="365">
        <v>0</v>
      </c>
      <c r="AW1426" s="365">
        <v>0.075</v>
      </c>
      <c r="AX1426" s="365">
        <v>0.0673431734317343</v>
      </c>
      <c r="AY1426" s="145"/>
      <c r="AZ1426" s="143"/>
    </row>
    <row r="1427" spans="1:52">
      <c r="A1427" s="141"/>
      <c r="B1427" s="145"/>
      <c r="C1427" s="175" t="s">
        <v>1972</v>
      </c>
      <c r="D1427" s="169" t="s">
        <v>1663</v>
      </c>
      <c r="E1427" s="169" t="s">
        <v>1973</v>
      </c>
      <c r="F1427" s="170" t="s">
        <v>2704</v>
      </c>
      <c r="G1427" s="198" t="s">
        <v>2704</v>
      </c>
      <c r="H1427" s="198" t="s">
        <v>2704</v>
      </c>
      <c r="I1427" s="198" t="s">
        <v>2704</v>
      </c>
      <c r="J1427" s="198" t="s">
        <v>2704</v>
      </c>
      <c r="K1427" s="171">
        <v>0.9</v>
      </c>
      <c r="L1427" s="172" t="s">
        <v>40</v>
      </c>
      <c r="M1427" s="172" t="s">
        <v>40</v>
      </c>
      <c r="N1427" s="173" t="s">
        <v>40</v>
      </c>
      <c r="O1427" s="173" t="s">
        <v>40</v>
      </c>
      <c r="P1427" s="359">
        <v>0.9</v>
      </c>
      <c r="Q1427" s="360" t="s">
        <v>40</v>
      </c>
      <c r="R1427" s="172" t="s">
        <v>40</v>
      </c>
      <c r="S1427" s="172" t="s">
        <v>40</v>
      </c>
      <c r="T1427" s="172" t="s">
        <v>40</v>
      </c>
      <c r="U1427" s="359">
        <v>0.9</v>
      </c>
      <c r="V1427" s="172" t="s">
        <v>40</v>
      </c>
      <c r="W1427" s="172" t="s">
        <v>40</v>
      </c>
      <c r="X1427" s="172" t="s">
        <v>40</v>
      </c>
      <c r="Y1427" s="172" t="s">
        <v>40</v>
      </c>
      <c r="Z1427" s="359">
        <v>0.92</v>
      </c>
      <c r="AA1427" s="359" t="s">
        <v>40</v>
      </c>
      <c r="AB1427" s="359" t="s">
        <v>40</v>
      </c>
      <c r="AC1427" s="359" t="s">
        <v>40</v>
      </c>
      <c r="AD1427" s="359" t="s">
        <v>40</v>
      </c>
      <c r="AE1427" s="359">
        <v>0.92</v>
      </c>
      <c r="AF1427" s="172" t="s">
        <v>40</v>
      </c>
      <c r="AG1427" s="172" t="s">
        <v>40</v>
      </c>
      <c r="AH1427" s="172" t="s">
        <v>40</v>
      </c>
      <c r="AI1427" s="172" t="s">
        <v>40</v>
      </c>
      <c r="AJ1427" s="359">
        <v>0.92</v>
      </c>
      <c r="AK1427" s="172" t="s">
        <v>40</v>
      </c>
      <c r="AL1427" s="172" t="s">
        <v>40</v>
      </c>
      <c r="AM1427" s="172" t="s">
        <v>40</v>
      </c>
      <c r="AN1427" s="172" t="s">
        <v>40</v>
      </c>
      <c r="AO1427" s="171">
        <v>0.99</v>
      </c>
      <c r="AP1427" s="361" t="s">
        <v>40</v>
      </c>
      <c r="AQ1427" s="361" t="s">
        <v>40</v>
      </c>
      <c r="AR1427" s="361" t="s">
        <v>40</v>
      </c>
      <c r="AS1427" s="362" t="s">
        <v>40</v>
      </c>
      <c r="AT1427" s="367">
        <v>0.0721861525408278</v>
      </c>
      <c r="AU1427" s="364" t="s">
        <v>40</v>
      </c>
      <c r="AV1427" s="365" t="s">
        <v>40</v>
      </c>
      <c r="AW1427" s="365" t="s">
        <v>40</v>
      </c>
      <c r="AX1427" s="365" t="s">
        <v>40</v>
      </c>
      <c r="AY1427" s="145"/>
      <c r="AZ1427" s="143"/>
    </row>
    <row r="1428" spans="1:52">
      <c r="A1428" s="141"/>
      <c r="B1428" s="145"/>
      <c r="C1428" s="175" t="s">
        <v>1972</v>
      </c>
      <c r="D1428" s="169" t="s">
        <v>1663</v>
      </c>
      <c r="E1428" s="169" t="s">
        <v>1973</v>
      </c>
      <c r="F1428" s="170" t="s">
        <v>2705</v>
      </c>
      <c r="G1428" s="198" t="s">
        <v>2705</v>
      </c>
      <c r="H1428" s="198" t="s">
        <v>2705</v>
      </c>
      <c r="I1428" s="198" t="s">
        <v>2705</v>
      </c>
      <c r="J1428" s="198" t="s">
        <v>2705</v>
      </c>
      <c r="K1428" s="171">
        <v>0.9</v>
      </c>
      <c r="L1428" s="172" t="s">
        <v>40</v>
      </c>
      <c r="M1428" s="172" t="s">
        <v>40</v>
      </c>
      <c r="N1428" s="173" t="s">
        <v>40</v>
      </c>
      <c r="O1428" s="173" t="s">
        <v>40</v>
      </c>
      <c r="P1428" s="359">
        <v>0.9</v>
      </c>
      <c r="Q1428" s="360" t="s">
        <v>40</v>
      </c>
      <c r="R1428" s="172" t="s">
        <v>40</v>
      </c>
      <c r="S1428" s="172" t="s">
        <v>40</v>
      </c>
      <c r="T1428" s="172" t="s">
        <v>40</v>
      </c>
      <c r="U1428" s="359">
        <v>0.9</v>
      </c>
      <c r="V1428" s="172" t="s">
        <v>40</v>
      </c>
      <c r="W1428" s="172" t="s">
        <v>40</v>
      </c>
      <c r="X1428" s="172" t="s">
        <v>40</v>
      </c>
      <c r="Y1428" s="172" t="s">
        <v>40</v>
      </c>
      <c r="Z1428" s="359">
        <v>0.92</v>
      </c>
      <c r="AA1428" s="359" t="s">
        <v>40</v>
      </c>
      <c r="AB1428" s="359" t="s">
        <v>40</v>
      </c>
      <c r="AC1428" s="359" t="s">
        <v>40</v>
      </c>
      <c r="AD1428" s="359" t="s">
        <v>40</v>
      </c>
      <c r="AE1428" s="359">
        <v>0.92</v>
      </c>
      <c r="AF1428" s="172" t="s">
        <v>40</v>
      </c>
      <c r="AG1428" s="172" t="s">
        <v>40</v>
      </c>
      <c r="AH1428" s="172" t="s">
        <v>40</v>
      </c>
      <c r="AI1428" s="172" t="s">
        <v>40</v>
      </c>
      <c r="AJ1428" s="359">
        <v>0.92</v>
      </c>
      <c r="AK1428" s="172" t="s">
        <v>40</v>
      </c>
      <c r="AL1428" s="172" t="s">
        <v>40</v>
      </c>
      <c r="AM1428" s="172" t="s">
        <v>40</v>
      </c>
      <c r="AN1428" s="172" t="s">
        <v>40</v>
      </c>
      <c r="AO1428" s="171">
        <v>0.99</v>
      </c>
      <c r="AP1428" s="361" t="s">
        <v>40</v>
      </c>
      <c r="AQ1428" s="361" t="s">
        <v>40</v>
      </c>
      <c r="AR1428" s="361" t="s">
        <v>40</v>
      </c>
      <c r="AS1428" s="362" t="s">
        <v>40</v>
      </c>
      <c r="AT1428" s="367">
        <v>0.0721861525408278</v>
      </c>
      <c r="AU1428" s="364" t="s">
        <v>40</v>
      </c>
      <c r="AV1428" s="365" t="s">
        <v>40</v>
      </c>
      <c r="AW1428" s="365" t="s">
        <v>40</v>
      </c>
      <c r="AX1428" s="365" t="s">
        <v>40</v>
      </c>
      <c r="AY1428" s="145"/>
      <c r="AZ1428" s="143"/>
    </row>
    <row r="1429" spans="1:52">
      <c r="A1429" s="141"/>
      <c r="B1429" s="145"/>
      <c r="C1429" s="175" t="s">
        <v>2706</v>
      </c>
      <c r="D1429" s="169" t="s">
        <v>235</v>
      </c>
      <c r="E1429" s="169" t="s">
        <v>2707</v>
      </c>
      <c r="F1429" s="170" t="s">
        <v>2708</v>
      </c>
      <c r="G1429" s="202" t="s">
        <v>2709</v>
      </c>
      <c r="H1429" s="202" t="s">
        <v>2709</v>
      </c>
      <c r="I1429" s="202" t="s">
        <v>2709</v>
      </c>
      <c r="J1429" s="202" t="s">
        <v>2709</v>
      </c>
      <c r="K1429" s="171">
        <v>0.9</v>
      </c>
      <c r="L1429" s="172" t="s">
        <v>40</v>
      </c>
      <c r="M1429" s="172" t="s">
        <v>40</v>
      </c>
      <c r="N1429" s="173" t="s">
        <v>40</v>
      </c>
      <c r="O1429" s="173" t="s">
        <v>40</v>
      </c>
      <c r="P1429" s="359">
        <v>0.9</v>
      </c>
      <c r="Q1429" s="360">
        <v>0</v>
      </c>
      <c r="R1429" s="172" t="s">
        <v>40</v>
      </c>
      <c r="S1429" s="172">
        <v>0</v>
      </c>
      <c r="T1429" s="172">
        <v>0</v>
      </c>
      <c r="U1429" s="359">
        <v>0.9</v>
      </c>
      <c r="V1429" s="172">
        <v>0</v>
      </c>
      <c r="W1429" s="172" t="s">
        <v>40</v>
      </c>
      <c r="X1429" s="172">
        <v>1</v>
      </c>
      <c r="Y1429" s="172">
        <v>0.714285714285714</v>
      </c>
      <c r="Z1429" s="359">
        <v>0.92</v>
      </c>
      <c r="AA1429" s="359" t="s">
        <v>40</v>
      </c>
      <c r="AB1429" s="359" t="s">
        <v>40</v>
      </c>
      <c r="AC1429" s="359" t="s">
        <v>40</v>
      </c>
      <c r="AD1429" s="359">
        <v>1</v>
      </c>
      <c r="AE1429" s="359">
        <v>0.92</v>
      </c>
      <c r="AF1429" s="172">
        <v>0.993172119487909</v>
      </c>
      <c r="AG1429" s="172">
        <v>0.998891261498029</v>
      </c>
      <c r="AH1429" s="172">
        <v>0.997304582210243</v>
      </c>
      <c r="AI1429" s="172">
        <v>0.927460443326406</v>
      </c>
      <c r="AJ1429" s="359">
        <v>0.92</v>
      </c>
      <c r="AK1429" s="172">
        <v>0.5</v>
      </c>
      <c r="AL1429" s="172" t="s">
        <v>40</v>
      </c>
      <c r="AM1429" s="172">
        <v>1</v>
      </c>
      <c r="AN1429" s="172">
        <v>0.80952380952381</v>
      </c>
      <c r="AO1429" s="171">
        <v>0.99</v>
      </c>
      <c r="AP1429" s="361">
        <v>1</v>
      </c>
      <c r="AQ1429" s="361" t="s">
        <v>40</v>
      </c>
      <c r="AR1429" s="361">
        <v>1</v>
      </c>
      <c r="AS1429" s="362">
        <v>1</v>
      </c>
      <c r="AT1429" s="367">
        <v>0.110069253262963</v>
      </c>
      <c r="AU1429" s="364" t="s">
        <v>40</v>
      </c>
      <c r="AV1429" s="365" t="s">
        <v>40</v>
      </c>
      <c r="AW1429" s="365" t="s">
        <v>40</v>
      </c>
      <c r="AX1429" s="365" t="s">
        <v>40</v>
      </c>
      <c r="AY1429" s="145"/>
      <c r="AZ1429" s="143"/>
    </row>
    <row r="1430" spans="1:52">
      <c r="A1430" s="141"/>
      <c r="B1430" s="145"/>
      <c r="C1430" s="175" t="s">
        <v>2706</v>
      </c>
      <c r="D1430" s="169" t="s">
        <v>235</v>
      </c>
      <c r="E1430" s="169" t="s">
        <v>2707</v>
      </c>
      <c r="F1430" s="170" t="s">
        <v>2710</v>
      </c>
      <c r="G1430" s="203" t="s">
        <v>2711</v>
      </c>
      <c r="H1430" s="203" t="s">
        <v>2711</v>
      </c>
      <c r="I1430" s="203" t="s">
        <v>2711</v>
      </c>
      <c r="J1430" s="203" t="s">
        <v>2711</v>
      </c>
      <c r="K1430" s="171">
        <v>0.9</v>
      </c>
      <c r="L1430" s="172" t="s">
        <v>40</v>
      </c>
      <c r="M1430" s="172" t="s">
        <v>40</v>
      </c>
      <c r="N1430" s="173" t="s">
        <v>40</v>
      </c>
      <c r="O1430" s="173" t="s">
        <v>40</v>
      </c>
      <c r="P1430" s="359">
        <v>0.9</v>
      </c>
      <c r="Q1430" s="360" t="s">
        <v>40</v>
      </c>
      <c r="R1430" s="172" t="s">
        <v>40</v>
      </c>
      <c r="S1430" s="172" t="s">
        <v>40</v>
      </c>
      <c r="T1430" s="172">
        <v>0</v>
      </c>
      <c r="U1430" s="359">
        <v>0.9</v>
      </c>
      <c r="V1430" s="172" t="s">
        <v>40</v>
      </c>
      <c r="W1430" s="172" t="s">
        <v>40</v>
      </c>
      <c r="X1430" s="172" t="s">
        <v>40</v>
      </c>
      <c r="Y1430" s="172">
        <v>1</v>
      </c>
      <c r="Z1430" s="359">
        <v>0.92</v>
      </c>
      <c r="AA1430" s="359" t="s">
        <v>40</v>
      </c>
      <c r="AB1430" s="359" t="s">
        <v>40</v>
      </c>
      <c r="AC1430" s="359" t="s">
        <v>40</v>
      </c>
      <c r="AD1430" s="359" t="s">
        <v>40</v>
      </c>
      <c r="AE1430" s="359">
        <v>0.92</v>
      </c>
      <c r="AF1430" s="172">
        <v>0.9</v>
      </c>
      <c r="AG1430" s="172">
        <v>0.922651933701657</v>
      </c>
      <c r="AH1430" s="172">
        <v>0.994974874371859</v>
      </c>
      <c r="AI1430" s="172">
        <v>0.989576818845112</v>
      </c>
      <c r="AJ1430" s="359">
        <v>0.92</v>
      </c>
      <c r="AK1430" s="172" t="s">
        <v>40</v>
      </c>
      <c r="AL1430" s="172" t="s">
        <v>40</v>
      </c>
      <c r="AM1430" s="172" t="s">
        <v>40</v>
      </c>
      <c r="AN1430" s="172">
        <v>1</v>
      </c>
      <c r="AO1430" s="171">
        <v>0.99</v>
      </c>
      <c r="AP1430" s="361">
        <v>1</v>
      </c>
      <c r="AQ1430" s="361" t="s">
        <v>40</v>
      </c>
      <c r="AR1430" s="361" t="s">
        <v>40</v>
      </c>
      <c r="AS1430" s="362">
        <v>1</v>
      </c>
      <c r="AT1430" s="367">
        <v>0.110069253262963</v>
      </c>
      <c r="AU1430" s="364" t="s">
        <v>40</v>
      </c>
      <c r="AV1430" s="365" t="s">
        <v>40</v>
      </c>
      <c r="AW1430" s="365" t="s">
        <v>40</v>
      </c>
      <c r="AX1430" s="365" t="s">
        <v>40</v>
      </c>
      <c r="AY1430" s="145"/>
      <c r="AZ1430" s="143"/>
    </row>
    <row r="1431" spans="1:52">
      <c r="A1431" s="141"/>
      <c r="B1431" s="145"/>
      <c r="C1431" s="175" t="s">
        <v>2706</v>
      </c>
      <c r="D1431" s="169" t="s">
        <v>235</v>
      </c>
      <c r="E1431" s="169" t="s">
        <v>2707</v>
      </c>
      <c r="F1431" s="170" t="s">
        <v>2712</v>
      </c>
      <c r="G1431" s="202" t="s">
        <v>2713</v>
      </c>
      <c r="H1431" s="202" t="s">
        <v>2713</v>
      </c>
      <c r="I1431" s="202" t="s">
        <v>2713</v>
      </c>
      <c r="J1431" s="202" t="s">
        <v>2713</v>
      </c>
      <c r="K1431" s="171">
        <v>0.9</v>
      </c>
      <c r="L1431" s="172" t="s">
        <v>40</v>
      </c>
      <c r="M1431" s="172" t="s">
        <v>40</v>
      </c>
      <c r="N1431" s="173" t="s">
        <v>40</v>
      </c>
      <c r="O1431" s="173" t="s">
        <v>40</v>
      </c>
      <c r="P1431" s="359">
        <v>0.9</v>
      </c>
      <c r="Q1431" s="360" t="s">
        <v>40</v>
      </c>
      <c r="R1431" s="172" t="s">
        <v>40</v>
      </c>
      <c r="S1431" s="172" t="s">
        <v>40</v>
      </c>
      <c r="T1431" s="172" t="s">
        <v>40</v>
      </c>
      <c r="U1431" s="359">
        <v>0.9</v>
      </c>
      <c r="V1431" s="172" t="s">
        <v>40</v>
      </c>
      <c r="W1431" s="172" t="s">
        <v>40</v>
      </c>
      <c r="X1431" s="172" t="s">
        <v>40</v>
      </c>
      <c r="Y1431" s="172" t="s">
        <v>40</v>
      </c>
      <c r="Z1431" s="359">
        <v>0.92</v>
      </c>
      <c r="AA1431" s="359" t="s">
        <v>40</v>
      </c>
      <c r="AB1431" s="359" t="s">
        <v>40</v>
      </c>
      <c r="AC1431" s="359" t="s">
        <v>40</v>
      </c>
      <c r="AD1431" s="359" t="s">
        <v>40</v>
      </c>
      <c r="AE1431" s="359">
        <v>0.92</v>
      </c>
      <c r="AF1431" s="172">
        <v>0.985507246376812</v>
      </c>
      <c r="AG1431" s="172">
        <v>0.964285714285714</v>
      </c>
      <c r="AH1431" s="172">
        <v>1</v>
      </c>
      <c r="AI1431" s="172">
        <v>0.97737955346651</v>
      </c>
      <c r="AJ1431" s="359">
        <v>0.92</v>
      </c>
      <c r="AK1431" s="172" t="s">
        <v>40</v>
      </c>
      <c r="AL1431" s="172" t="s">
        <v>40</v>
      </c>
      <c r="AM1431" s="172" t="s">
        <v>40</v>
      </c>
      <c r="AN1431" s="172" t="s">
        <v>40</v>
      </c>
      <c r="AO1431" s="171">
        <v>0.99</v>
      </c>
      <c r="AP1431" s="361" t="s">
        <v>40</v>
      </c>
      <c r="AQ1431" s="361" t="s">
        <v>40</v>
      </c>
      <c r="AR1431" s="361" t="s">
        <v>40</v>
      </c>
      <c r="AS1431" s="362">
        <v>1</v>
      </c>
      <c r="AT1431" s="367">
        <v>0.110069253262963</v>
      </c>
      <c r="AU1431" s="364" t="s">
        <v>40</v>
      </c>
      <c r="AV1431" s="365" t="s">
        <v>40</v>
      </c>
      <c r="AW1431" s="365" t="s">
        <v>40</v>
      </c>
      <c r="AX1431" s="365" t="s">
        <v>40</v>
      </c>
      <c r="AY1431" s="145"/>
      <c r="AZ1431" s="143"/>
    </row>
    <row r="1432" spans="1:52">
      <c r="A1432" s="141"/>
      <c r="B1432" s="145"/>
      <c r="C1432" s="175" t="s">
        <v>2706</v>
      </c>
      <c r="D1432" s="169" t="s">
        <v>235</v>
      </c>
      <c r="E1432" s="169" t="s">
        <v>2707</v>
      </c>
      <c r="F1432" s="170" t="s">
        <v>2714</v>
      </c>
      <c r="G1432" s="203" t="s">
        <v>2715</v>
      </c>
      <c r="H1432" s="203" t="s">
        <v>2715</v>
      </c>
      <c r="I1432" s="203" t="s">
        <v>2715</v>
      </c>
      <c r="J1432" s="203" t="s">
        <v>2715</v>
      </c>
      <c r="K1432" s="171">
        <v>0.9</v>
      </c>
      <c r="L1432" s="172" t="s">
        <v>40</v>
      </c>
      <c r="M1432" s="172" t="s">
        <v>40</v>
      </c>
      <c r="N1432" s="173" t="s">
        <v>40</v>
      </c>
      <c r="O1432" s="173" t="s">
        <v>40</v>
      </c>
      <c r="P1432" s="359">
        <v>0.9</v>
      </c>
      <c r="Q1432" s="360">
        <v>0</v>
      </c>
      <c r="R1432" s="172">
        <v>0</v>
      </c>
      <c r="S1432" s="172">
        <v>0</v>
      </c>
      <c r="T1432" s="172">
        <v>0</v>
      </c>
      <c r="U1432" s="359">
        <v>0.9</v>
      </c>
      <c r="V1432" s="172">
        <v>1</v>
      </c>
      <c r="W1432" s="172">
        <v>1</v>
      </c>
      <c r="X1432" s="172">
        <v>1</v>
      </c>
      <c r="Y1432" s="172">
        <v>0.98936170212766</v>
      </c>
      <c r="Z1432" s="359">
        <v>0.92</v>
      </c>
      <c r="AA1432" s="359" t="s">
        <v>40</v>
      </c>
      <c r="AB1432" s="359" t="s">
        <v>40</v>
      </c>
      <c r="AC1432" s="359">
        <v>1</v>
      </c>
      <c r="AD1432" s="359">
        <v>1</v>
      </c>
      <c r="AE1432" s="359">
        <v>0.92</v>
      </c>
      <c r="AF1432" s="172">
        <v>1</v>
      </c>
      <c r="AG1432" s="172">
        <v>1</v>
      </c>
      <c r="AH1432" s="172">
        <v>1</v>
      </c>
      <c r="AI1432" s="172">
        <v>0.986467090424441</v>
      </c>
      <c r="AJ1432" s="359">
        <v>0.92</v>
      </c>
      <c r="AK1432" s="172">
        <v>1</v>
      </c>
      <c r="AL1432" s="172">
        <v>1</v>
      </c>
      <c r="AM1432" s="172">
        <v>1</v>
      </c>
      <c r="AN1432" s="172">
        <v>0.992277992277992</v>
      </c>
      <c r="AO1432" s="171">
        <v>0.99</v>
      </c>
      <c r="AP1432" s="361">
        <v>1</v>
      </c>
      <c r="AQ1432" s="361">
        <v>1</v>
      </c>
      <c r="AR1432" s="361">
        <v>1</v>
      </c>
      <c r="AS1432" s="362">
        <v>1</v>
      </c>
      <c r="AT1432" s="367">
        <v>0.110069253262963</v>
      </c>
      <c r="AU1432" s="364" t="s">
        <v>40</v>
      </c>
      <c r="AV1432" s="365" t="s">
        <v>40</v>
      </c>
      <c r="AW1432" s="365" t="s">
        <v>40</v>
      </c>
      <c r="AX1432" s="365" t="s">
        <v>40</v>
      </c>
      <c r="AY1432" s="145"/>
      <c r="AZ1432" s="143"/>
    </row>
    <row r="1433" spans="1:52">
      <c r="A1433" s="141"/>
      <c r="B1433" s="145"/>
      <c r="C1433" s="175" t="s">
        <v>2706</v>
      </c>
      <c r="D1433" s="169" t="s">
        <v>235</v>
      </c>
      <c r="E1433" s="169" t="s">
        <v>2707</v>
      </c>
      <c r="F1433" s="170" t="s">
        <v>2716</v>
      </c>
      <c r="G1433" s="203" t="s">
        <v>2717</v>
      </c>
      <c r="H1433" s="203" t="s">
        <v>2717</v>
      </c>
      <c r="I1433" s="203" t="s">
        <v>2717</v>
      </c>
      <c r="J1433" s="203" t="s">
        <v>2717</v>
      </c>
      <c r="K1433" s="171">
        <v>0.9</v>
      </c>
      <c r="L1433" s="172" t="s">
        <v>40</v>
      </c>
      <c r="M1433" s="172" t="s">
        <v>40</v>
      </c>
      <c r="N1433" s="173" t="s">
        <v>40</v>
      </c>
      <c r="O1433" s="173" t="s">
        <v>40</v>
      </c>
      <c r="P1433" s="359">
        <v>0.9</v>
      </c>
      <c r="Q1433" s="360" t="s">
        <v>40</v>
      </c>
      <c r="R1433" s="172">
        <v>0</v>
      </c>
      <c r="S1433" s="172" t="s">
        <v>40</v>
      </c>
      <c r="T1433" s="172">
        <v>0</v>
      </c>
      <c r="U1433" s="359">
        <v>0.9</v>
      </c>
      <c r="V1433" s="172" t="s">
        <v>40</v>
      </c>
      <c r="W1433" s="172">
        <v>1</v>
      </c>
      <c r="X1433" s="172" t="s">
        <v>40</v>
      </c>
      <c r="Y1433" s="172">
        <v>0.6</v>
      </c>
      <c r="Z1433" s="359">
        <v>0.92</v>
      </c>
      <c r="AA1433" s="359" t="s">
        <v>40</v>
      </c>
      <c r="AB1433" s="359">
        <v>0</v>
      </c>
      <c r="AC1433" s="359" t="s">
        <v>40</v>
      </c>
      <c r="AD1433" s="359">
        <v>0.333333333333333</v>
      </c>
      <c r="AE1433" s="359">
        <v>0.92</v>
      </c>
      <c r="AF1433" s="172">
        <v>0.97029702970297</v>
      </c>
      <c r="AG1433" s="172">
        <v>0.94238683127572</v>
      </c>
      <c r="AH1433" s="172">
        <v>1</v>
      </c>
      <c r="AI1433" s="172">
        <v>0.959075258239056</v>
      </c>
      <c r="AJ1433" s="359">
        <v>0.92</v>
      </c>
      <c r="AK1433" s="172" t="s">
        <v>40</v>
      </c>
      <c r="AL1433" s="172">
        <v>0.333333333333333</v>
      </c>
      <c r="AM1433" s="172" t="s">
        <v>40</v>
      </c>
      <c r="AN1433" s="172">
        <v>0.75</v>
      </c>
      <c r="AO1433" s="171">
        <v>0.99</v>
      </c>
      <c r="AP1433" s="361">
        <v>1</v>
      </c>
      <c r="AQ1433" s="361">
        <v>1</v>
      </c>
      <c r="AR1433" s="361">
        <v>1</v>
      </c>
      <c r="AS1433" s="362">
        <v>1</v>
      </c>
      <c r="AT1433" s="367">
        <v>0.110069253262963</v>
      </c>
      <c r="AU1433" s="364" t="s">
        <v>40</v>
      </c>
      <c r="AV1433" s="365" t="s">
        <v>40</v>
      </c>
      <c r="AW1433" s="365" t="s">
        <v>40</v>
      </c>
      <c r="AX1433" s="365" t="s">
        <v>40</v>
      </c>
      <c r="AY1433" s="145"/>
      <c r="AZ1433" s="143"/>
    </row>
    <row r="1434" spans="1:52">
      <c r="A1434" s="141"/>
      <c r="B1434" s="145"/>
      <c r="C1434" s="175" t="s">
        <v>2706</v>
      </c>
      <c r="D1434" s="169" t="s">
        <v>235</v>
      </c>
      <c r="E1434" s="169" t="s">
        <v>2707</v>
      </c>
      <c r="F1434" s="170" t="s">
        <v>2718</v>
      </c>
      <c r="G1434" s="203" t="s">
        <v>2719</v>
      </c>
      <c r="H1434" s="203" t="s">
        <v>2719</v>
      </c>
      <c r="I1434" s="203" t="s">
        <v>2719</v>
      </c>
      <c r="J1434" s="203" t="s">
        <v>2719</v>
      </c>
      <c r="K1434" s="171">
        <v>0.9</v>
      </c>
      <c r="L1434" s="172" t="s">
        <v>40</v>
      </c>
      <c r="M1434" s="172" t="s">
        <v>40</v>
      </c>
      <c r="N1434" s="173" t="s">
        <v>40</v>
      </c>
      <c r="O1434" s="173" t="s">
        <v>40</v>
      </c>
      <c r="P1434" s="359">
        <v>0.9</v>
      </c>
      <c r="Q1434" s="360" t="s">
        <v>40</v>
      </c>
      <c r="R1434" s="172" t="s">
        <v>40</v>
      </c>
      <c r="S1434" s="172" t="s">
        <v>40</v>
      </c>
      <c r="T1434" s="172">
        <v>0</v>
      </c>
      <c r="U1434" s="359">
        <v>0.9</v>
      </c>
      <c r="V1434" s="172" t="s">
        <v>40</v>
      </c>
      <c r="W1434" s="172" t="s">
        <v>40</v>
      </c>
      <c r="X1434" s="172" t="s">
        <v>40</v>
      </c>
      <c r="Y1434" s="172">
        <v>1</v>
      </c>
      <c r="Z1434" s="359">
        <v>0.92</v>
      </c>
      <c r="AA1434" s="359" t="s">
        <v>40</v>
      </c>
      <c r="AB1434" s="359" t="s">
        <v>40</v>
      </c>
      <c r="AC1434" s="359" t="s">
        <v>40</v>
      </c>
      <c r="AD1434" s="359" t="s">
        <v>40</v>
      </c>
      <c r="AE1434" s="359">
        <v>0.92</v>
      </c>
      <c r="AF1434" s="172">
        <v>1</v>
      </c>
      <c r="AG1434" s="172">
        <v>0.998585572842999</v>
      </c>
      <c r="AH1434" s="172">
        <v>1</v>
      </c>
      <c r="AI1434" s="172">
        <v>0.966103744306961</v>
      </c>
      <c r="AJ1434" s="359">
        <v>0.92</v>
      </c>
      <c r="AK1434" s="172" t="s">
        <v>40</v>
      </c>
      <c r="AL1434" s="172" t="s">
        <v>40</v>
      </c>
      <c r="AM1434" s="172" t="s">
        <v>40</v>
      </c>
      <c r="AN1434" s="172">
        <v>1</v>
      </c>
      <c r="AO1434" s="171">
        <v>0.99</v>
      </c>
      <c r="AP1434" s="361">
        <v>1</v>
      </c>
      <c r="AQ1434" s="361">
        <v>1</v>
      </c>
      <c r="AR1434" s="361">
        <v>1</v>
      </c>
      <c r="AS1434" s="362">
        <v>1</v>
      </c>
      <c r="AT1434" s="367">
        <v>0.110069253262963</v>
      </c>
      <c r="AU1434" s="364" t="s">
        <v>40</v>
      </c>
      <c r="AV1434" s="365" t="s">
        <v>40</v>
      </c>
      <c r="AW1434" s="365" t="s">
        <v>40</v>
      </c>
      <c r="AX1434" s="365" t="s">
        <v>40</v>
      </c>
      <c r="AY1434" s="145"/>
      <c r="AZ1434" s="143"/>
    </row>
    <row r="1435" spans="1:52">
      <c r="A1435" s="141"/>
      <c r="B1435" s="145"/>
      <c r="C1435" s="175" t="s">
        <v>2706</v>
      </c>
      <c r="D1435" s="169" t="s">
        <v>235</v>
      </c>
      <c r="E1435" s="169" t="s">
        <v>2707</v>
      </c>
      <c r="F1435" s="170" t="s">
        <v>2720</v>
      </c>
      <c r="G1435" s="203" t="s">
        <v>2721</v>
      </c>
      <c r="H1435" s="203" t="s">
        <v>2721</v>
      </c>
      <c r="I1435" s="203" t="s">
        <v>2721</v>
      </c>
      <c r="J1435" s="203" t="s">
        <v>2721</v>
      </c>
      <c r="K1435" s="171">
        <v>0.9</v>
      </c>
      <c r="L1435" s="172" t="s">
        <v>40</v>
      </c>
      <c r="M1435" s="172" t="s">
        <v>40</v>
      </c>
      <c r="N1435" s="173" t="s">
        <v>40</v>
      </c>
      <c r="O1435" s="173" t="s">
        <v>40</v>
      </c>
      <c r="P1435" s="359">
        <v>0.9</v>
      </c>
      <c r="Q1435" s="360" t="s">
        <v>40</v>
      </c>
      <c r="R1435" s="172" t="s">
        <v>40</v>
      </c>
      <c r="S1435" s="172">
        <v>0</v>
      </c>
      <c r="T1435" s="172">
        <v>0</v>
      </c>
      <c r="U1435" s="359">
        <v>0.9</v>
      </c>
      <c r="V1435" s="172" t="s">
        <v>40</v>
      </c>
      <c r="W1435" s="172" t="s">
        <v>40</v>
      </c>
      <c r="X1435" s="172">
        <v>1</v>
      </c>
      <c r="Y1435" s="172">
        <v>1</v>
      </c>
      <c r="Z1435" s="359">
        <v>0.92</v>
      </c>
      <c r="AA1435" s="359" t="s">
        <v>40</v>
      </c>
      <c r="AB1435" s="359" t="s">
        <v>40</v>
      </c>
      <c r="AC1435" s="359" t="s">
        <v>40</v>
      </c>
      <c r="AD1435" s="359" t="s">
        <v>40</v>
      </c>
      <c r="AE1435" s="359">
        <v>0.92</v>
      </c>
      <c r="AF1435" s="172">
        <v>1</v>
      </c>
      <c r="AG1435" s="172">
        <v>1</v>
      </c>
      <c r="AH1435" s="172">
        <v>1</v>
      </c>
      <c r="AI1435" s="172">
        <v>0.980205462290153</v>
      </c>
      <c r="AJ1435" s="359">
        <v>0.92</v>
      </c>
      <c r="AK1435" s="172" t="s">
        <v>40</v>
      </c>
      <c r="AL1435" s="172" t="s">
        <v>40</v>
      </c>
      <c r="AM1435" s="172">
        <v>1</v>
      </c>
      <c r="AN1435" s="172">
        <v>1</v>
      </c>
      <c r="AO1435" s="171">
        <v>0.99</v>
      </c>
      <c r="AP1435" s="361">
        <v>1</v>
      </c>
      <c r="AQ1435" s="361">
        <v>1</v>
      </c>
      <c r="AR1435" s="361">
        <v>1</v>
      </c>
      <c r="AS1435" s="362">
        <v>1</v>
      </c>
      <c r="AT1435" s="367">
        <v>0.110069253262963</v>
      </c>
      <c r="AU1435" s="364" t="s">
        <v>40</v>
      </c>
      <c r="AV1435" s="365" t="s">
        <v>40</v>
      </c>
      <c r="AW1435" s="365" t="s">
        <v>40</v>
      </c>
      <c r="AX1435" s="365" t="s">
        <v>40</v>
      </c>
      <c r="AY1435" s="145"/>
      <c r="AZ1435" s="143"/>
    </row>
    <row r="1436" spans="1:52">
      <c r="A1436" s="141"/>
      <c r="B1436" s="145"/>
      <c r="C1436" s="175" t="s">
        <v>2706</v>
      </c>
      <c r="D1436" s="169" t="s">
        <v>235</v>
      </c>
      <c r="E1436" s="169" t="s">
        <v>2707</v>
      </c>
      <c r="F1436" s="170" t="s">
        <v>2722</v>
      </c>
      <c r="G1436" s="203" t="s">
        <v>2723</v>
      </c>
      <c r="H1436" s="203" t="s">
        <v>2723</v>
      </c>
      <c r="I1436" s="203" t="s">
        <v>2723</v>
      </c>
      <c r="J1436" s="203" t="s">
        <v>2723</v>
      </c>
      <c r="K1436" s="171">
        <v>0.9</v>
      </c>
      <c r="L1436" s="172" t="s">
        <v>40</v>
      </c>
      <c r="M1436" s="172" t="s">
        <v>40</v>
      </c>
      <c r="N1436" s="173" t="s">
        <v>40</v>
      </c>
      <c r="O1436" s="173" t="s">
        <v>40</v>
      </c>
      <c r="P1436" s="359">
        <v>0.9</v>
      </c>
      <c r="Q1436" s="360" t="s">
        <v>40</v>
      </c>
      <c r="R1436" s="172" t="s">
        <v>40</v>
      </c>
      <c r="S1436" s="172" t="s">
        <v>40</v>
      </c>
      <c r="T1436" s="172">
        <v>0</v>
      </c>
      <c r="U1436" s="359">
        <v>0.9</v>
      </c>
      <c r="V1436" s="172" t="s">
        <v>40</v>
      </c>
      <c r="W1436" s="172" t="s">
        <v>40</v>
      </c>
      <c r="X1436" s="172" t="s">
        <v>40</v>
      </c>
      <c r="Y1436" s="172">
        <v>1</v>
      </c>
      <c r="Z1436" s="359">
        <v>0.92</v>
      </c>
      <c r="AA1436" s="359" t="s">
        <v>40</v>
      </c>
      <c r="AB1436" s="359" t="s">
        <v>40</v>
      </c>
      <c r="AC1436" s="359" t="s">
        <v>40</v>
      </c>
      <c r="AD1436" s="359" t="s">
        <v>40</v>
      </c>
      <c r="AE1436" s="359">
        <v>0.92</v>
      </c>
      <c r="AF1436" s="172">
        <v>1</v>
      </c>
      <c r="AG1436" s="172">
        <v>0.983922829581994</v>
      </c>
      <c r="AH1436" s="172">
        <v>1</v>
      </c>
      <c r="AI1436" s="172">
        <v>0.989468545124843</v>
      </c>
      <c r="AJ1436" s="359">
        <v>0.92</v>
      </c>
      <c r="AK1436" s="172" t="s">
        <v>40</v>
      </c>
      <c r="AL1436" s="172" t="s">
        <v>40</v>
      </c>
      <c r="AM1436" s="172" t="s">
        <v>40</v>
      </c>
      <c r="AN1436" s="172">
        <v>1</v>
      </c>
      <c r="AO1436" s="171">
        <v>0.99</v>
      </c>
      <c r="AP1436" s="361">
        <v>1</v>
      </c>
      <c r="AQ1436" s="361" t="s">
        <v>40</v>
      </c>
      <c r="AR1436" s="361" t="s">
        <v>40</v>
      </c>
      <c r="AS1436" s="362">
        <v>1</v>
      </c>
      <c r="AT1436" s="367">
        <v>0.110069253262963</v>
      </c>
      <c r="AU1436" s="364" t="s">
        <v>40</v>
      </c>
      <c r="AV1436" s="365" t="s">
        <v>40</v>
      </c>
      <c r="AW1436" s="365" t="s">
        <v>40</v>
      </c>
      <c r="AX1436" s="365" t="s">
        <v>40</v>
      </c>
      <c r="AY1436" s="145"/>
      <c r="AZ1436" s="143"/>
    </row>
    <row r="1437" spans="1:52">
      <c r="A1437" s="141"/>
      <c r="B1437" s="145"/>
      <c r="C1437" s="175" t="s">
        <v>2706</v>
      </c>
      <c r="D1437" s="169" t="s">
        <v>235</v>
      </c>
      <c r="E1437" s="169" t="s">
        <v>2707</v>
      </c>
      <c r="F1437" s="170" t="s">
        <v>2724</v>
      </c>
      <c r="G1437" s="202" t="s">
        <v>2725</v>
      </c>
      <c r="H1437" s="202" t="s">
        <v>2725</v>
      </c>
      <c r="I1437" s="202" t="s">
        <v>2725</v>
      </c>
      <c r="J1437" s="202" t="s">
        <v>2725</v>
      </c>
      <c r="K1437" s="171">
        <v>0.9</v>
      </c>
      <c r="L1437" s="172" t="s">
        <v>40</v>
      </c>
      <c r="M1437" s="172" t="s">
        <v>40</v>
      </c>
      <c r="N1437" s="173" t="s">
        <v>40</v>
      </c>
      <c r="O1437" s="173" t="s">
        <v>40</v>
      </c>
      <c r="P1437" s="359">
        <v>0.9</v>
      </c>
      <c r="Q1437" s="360" t="s">
        <v>40</v>
      </c>
      <c r="R1437" s="172" t="s">
        <v>40</v>
      </c>
      <c r="S1437" s="172">
        <v>0</v>
      </c>
      <c r="T1437" s="172">
        <v>0</v>
      </c>
      <c r="U1437" s="359">
        <v>0.9</v>
      </c>
      <c r="V1437" s="172" t="s">
        <v>40</v>
      </c>
      <c r="W1437" s="172" t="s">
        <v>40</v>
      </c>
      <c r="X1437" s="172">
        <v>1</v>
      </c>
      <c r="Y1437" s="172">
        <v>0.933333333333333</v>
      </c>
      <c r="Z1437" s="359">
        <v>0.92</v>
      </c>
      <c r="AA1437" s="359" t="s">
        <v>40</v>
      </c>
      <c r="AB1437" s="359" t="s">
        <v>40</v>
      </c>
      <c r="AC1437" s="359" t="s">
        <v>40</v>
      </c>
      <c r="AD1437" s="359" t="s">
        <v>40</v>
      </c>
      <c r="AE1437" s="359">
        <v>0.92</v>
      </c>
      <c r="AF1437" s="172">
        <v>1</v>
      </c>
      <c r="AG1437" s="172">
        <v>1</v>
      </c>
      <c r="AH1437" s="172">
        <v>1</v>
      </c>
      <c r="AI1437" s="172">
        <v>0.993293091884641</v>
      </c>
      <c r="AJ1437" s="359">
        <v>0.92</v>
      </c>
      <c r="AK1437" s="172" t="s">
        <v>40</v>
      </c>
      <c r="AL1437" s="172" t="s">
        <v>40</v>
      </c>
      <c r="AM1437" s="172">
        <v>1</v>
      </c>
      <c r="AN1437" s="172">
        <v>1</v>
      </c>
      <c r="AO1437" s="171">
        <v>0.99</v>
      </c>
      <c r="AP1437" s="361" t="s">
        <v>40</v>
      </c>
      <c r="AQ1437" s="361" t="s">
        <v>40</v>
      </c>
      <c r="AR1437" s="361" t="s">
        <v>40</v>
      </c>
      <c r="AS1437" s="362">
        <v>1</v>
      </c>
      <c r="AT1437" s="367">
        <v>0.110069253262963</v>
      </c>
      <c r="AU1437" s="364" t="s">
        <v>40</v>
      </c>
      <c r="AV1437" s="365" t="s">
        <v>40</v>
      </c>
      <c r="AW1437" s="365" t="s">
        <v>40</v>
      </c>
      <c r="AX1437" s="365" t="s">
        <v>40</v>
      </c>
      <c r="AY1437" s="145"/>
      <c r="AZ1437" s="143"/>
    </row>
    <row r="1438" spans="1:52">
      <c r="A1438" s="141"/>
      <c r="B1438" s="145"/>
      <c r="C1438" s="175" t="s">
        <v>2706</v>
      </c>
      <c r="D1438" s="169" t="s">
        <v>235</v>
      </c>
      <c r="E1438" s="169" t="s">
        <v>2707</v>
      </c>
      <c r="F1438" s="170" t="s">
        <v>2726</v>
      </c>
      <c r="G1438" s="203" t="s">
        <v>2727</v>
      </c>
      <c r="H1438" s="203" t="s">
        <v>2727</v>
      </c>
      <c r="I1438" s="203" t="s">
        <v>2727</v>
      </c>
      <c r="J1438" s="203" t="s">
        <v>2727</v>
      </c>
      <c r="K1438" s="171">
        <v>0.9</v>
      </c>
      <c r="L1438" s="172" t="s">
        <v>40</v>
      </c>
      <c r="M1438" s="172" t="s">
        <v>40</v>
      </c>
      <c r="N1438" s="173" t="s">
        <v>40</v>
      </c>
      <c r="O1438" s="173" t="s">
        <v>40</v>
      </c>
      <c r="P1438" s="359">
        <v>0.9</v>
      </c>
      <c r="Q1438" s="360" t="s">
        <v>40</v>
      </c>
      <c r="R1438" s="172" t="s">
        <v>40</v>
      </c>
      <c r="S1438" s="172" t="s">
        <v>40</v>
      </c>
      <c r="T1438" s="172" t="s">
        <v>40</v>
      </c>
      <c r="U1438" s="359">
        <v>0.9</v>
      </c>
      <c r="V1438" s="172" t="s">
        <v>40</v>
      </c>
      <c r="W1438" s="172" t="s">
        <v>40</v>
      </c>
      <c r="X1438" s="172" t="s">
        <v>40</v>
      </c>
      <c r="Y1438" s="172" t="s">
        <v>40</v>
      </c>
      <c r="Z1438" s="359">
        <v>0.92</v>
      </c>
      <c r="AA1438" s="359" t="s">
        <v>40</v>
      </c>
      <c r="AB1438" s="359" t="s">
        <v>40</v>
      </c>
      <c r="AC1438" s="359" t="s">
        <v>40</v>
      </c>
      <c r="AD1438" s="359" t="s">
        <v>40</v>
      </c>
      <c r="AE1438" s="359">
        <v>0.92</v>
      </c>
      <c r="AF1438" s="172">
        <v>1</v>
      </c>
      <c r="AG1438" s="172">
        <v>1</v>
      </c>
      <c r="AH1438" s="172">
        <v>1</v>
      </c>
      <c r="AI1438" s="172">
        <v>0.990544799639802</v>
      </c>
      <c r="AJ1438" s="359">
        <v>0.92</v>
      </c>
      <c r="AK1438" s="172" t="s">
        <v>40</v>
      </c>
      <c r="AL1438" s="172" t="s">
        <v>40</v>
      </c>
      <c r="AM1438" s="172" t="s">
        <v>40</v>
      </c>
      <c r="AN1438" s="172">
        <v>1</v>
      </c>
      <c r="AO1438" s="171">
        <v>0.99</v>
      </c>
      <c r="AP1438" s="361" t="s">
        <v>40</v>
      </c>
      <c r="AQ1438" s="361" t="s">
        <v>40</v>
      </c>
      <c r="AR1438" s="361" t="s">
        <v>40</v>
      </c>
      <c r="AS1438" s="362">
        <v>1</v>
      </c>
      <c r="AT1438" s="367">
        <v>0.110069253262963</v>
      </c>
      <c r="AU1438" s="364" t="s">
        <v>40</v>
      </c>
      <c r="AV1438" s="365" t="s">
        <v>40</v>
      </c>
      <c r="AW1438" s="365" t="s">
        <v>40</v>
      </c>
      <c r="AX1438" s="365" t="s">
        <v>40</v>
      </c>
      <c r="AY1438" s="145"/>
      <c r="AZ1438" s="143"/>
    </row>
    <row r="1439" spans="1:52">
      <c r="A1439" s="141"/>
      <c r="B1439" s="145"/>
      <c r="C1439" s="175" t="s">
        <v>2706</v>
      </c>
      <c r="D1439" s="169" t="s">
        <v>235</v>
      </c>
      <c r="E1439" s="169" t="s">
        <v>2707</v>
      </c>
      <c r="F1439" s="170" t="s">
        <v>2728</v>
      </c>
      <c r="G1439" s="202" t="s">
        <v>2729</v>
      </c>
      <c r="H1439" s="202" t="s">
        <v>2729</v>
      </c>
      <c r="I1439" s="202" t="s">
        <v>2729</v>
      </c>
      <c r="J1439" s="202" t="s">
        <v>2729</v>
      </c>
      <c r="K1439" s="171">
        <v>0.9</v>
      </c>
      <c r="L1439" s="172" t="s">
        <v>40</v>
      </c>
      <c r="M1439" s="172" t="s">
        <v>40</v>
      </c>
      <c r="N1439" s="173" t="s">
        <v>40</v>
      </c>
      <c r="O1439" s="173" t="s">
        <v>40</v>
      </c>
      <c r="P1439" s="359">
        <v>0.9</v>
      </c>
      <c r="Q1439" s="360">
        <v>0</v>
      </c>
      <c r="R1439" s="172">
        <v>0</v>
      </c>
      <c r="S1439" s="172">
        <v>0</v>
      </c>
      <c r="T1439" s="172">
        <v>0</v>
      </c>
      <c r="U1439" s="359">
        <v>0.9</v>
      </c>
      <c r="V1439" s="172">
        <v>0.9</v>
      </c>
      <c r="W1439" s="172">
        <v>0.5</v>
      </c>
      <c r="X1439" s="172">
        <v>0.75</v>
      </c>
      <c r="Y1439" s="172">
        <v>0.894736842105263</v>
      </c>
      <c r="Z1439" s="359">
        <v>0.92</v>
      </c>
      <c r="AA1439" s="359">
        <v>0</v>
      </c>
      <c r="AB1439" s="359" t="s">
        <v>40</v>
      </c>
      <c r="AC1439" s="359" t="s">
        <v>40</v>
      </c>
      <c r="AD1439" s="359">
        <v>0.333333333333333</v>
      </c>
      <c r="AE1439" s="359">
        <v>0.92</v>
      </c>
      <c r="AF1439" s="172">
        <v>1</v>
      </c>
      <c r="AG1439" s="172">
        <v>1</v>
      </c>
      <c r="AH1439" s="172">
        <v>1</v>
      </c>
      <c r="AI1439" s="172">
        <v>0.953667429831256</v>
      </c>
      <c r="AJ1439" s="359">
        <v>0.92</v>
      </c>
      <c r="AK1439" s="172">
        <v>0.818181818181818</v>
      </c>
      <c r="AL1439" s="172">
        <v>0.666666666666667</v>
      </c>
      <c r="AM1439" s="172">
        <v>0.75</v>
      </c>
      <c r="AN1439" s="172">
        <v>0.910891089108911</v>
      </c>
      <c r="AO1439" s="171">
        <v>0.99</v>
      </c>
      <c r="AP1439" s="361">
        <v>1</v>
      </c>
      <c r="AQ1439" s="361" t="s">
        <v>40</v>
      </c>
      <c r="AR1439" s="361">
        <v>1</v>
      </c>
      <c r="AS1439" s="362">
        <v>1</v>
      </c>
      <c r="AT1439" s="367">
        <v>0.110069253262963</v>
      </c>
      <c r="AU1439" s="364" t="s">
        <v>40</v>
      </c>
      <c r="AV1439" s="365" t="s">
        <v>40</v>
      </c>
      <c r="AW1439" s="365" t="s">
        <v>40</v>
      </c>
      <c r="AX1439" s="365" t="s">
        <v>40</v>
      </c>
      <c r="AY1439" s="145"/>
      <c r="AZ1439" s="143"/>
    </row>
    <row r="1440" spans="1:52">
      <c r="A1440" s="141"/>
      <c r="B1440" s="145"/>
      <c r="C1440" s="175" t="s">
        <v>2706</v>
      </c>
      <c r="D1440" s="169" t="s">
        <v>235</v>
      </c>
      <c r="E1440" s="169" t="s">
        <v>2707</v>
      </c>
      <c r="F1440" s="170" t="s">
        <v>2730</v>
      </c>
      <c r="G1440" s="202" t="s">
        <v>2731</v>
      </c>
      <c r="H1440" s="202" t="s">
        <v>2731</v>
      </c>
      <c r="I1440" s="202" t="s">
        <v>2731</v>
      </c>
      <c r="J1440" s="202" t="s">
        <v>2731</v>
      </c>
      <c r="K1440" s="171">
        <v>0.9</v>
      </c>
      <c r="L1440" s="172" t="s">
        <v>40</v>
      </c>
      <c r="M1440" s="172" t="s">
        <v>40</v>
      </c>
      <c r="N1440" s="173" t="s">
        <v>40</v>
      </c>
      <c r="O1440" s="173" t="s">
        <v>40</v>
      </c>
      <c r="P1440" s="359">
        <v>0.9</v>
      </c>
      <c r="Q1440" s="360" t="s">
        <v>40</v>
      </c>
      <c r="R1440" s="172" t="s">
        <v>40</v>
      </c>
      <c r="S1440" s="172" t="s">
        <v>40</v>
      </c>
      <c r="T1440" s="172" t="s">
        <v>40</v>
      </c>
      <c r="U1440" s="359">
        <v>0.9</v>
      </c>
      <c r="V1440" s="172" t="s">
        <v>40</v>
      </c>
      <c r="W1440" s="172" t="s">
        <v>40</v>
      </c>
      <c r="X1440" s="172" t="s">
        <v>40</v>
      </c>
      <c r="Y1440" s="172" t="s">
        <v>40</v>
      </c>
      <c r="Z1440" s="359">
        <v>0.92</v>
      </c>
      <c r="AA1440" s="359" t="s">
        <v>40</v>
      </c>
      <c r="AB1440" s="359" t="s">
        <v>40</v>
      </c>
      <c r="AC1440" s="359" t="s">
        <v>40</v>
      </c>
      <c r="AD1440" s="359" t="s">
        <v>40</v>
      </c>
      <c r="AE1440" s="359">
        <v>0.92</v>
      </c>
      <c r="AF1440" s="172">
        <v>1</v>
      </c>
      <c r="AG1440" s="172">
        <v>1</v>
      </c>
      <c r="AH1440" s="172">
        <v>1</v>
      </c>
      <c r="AI1440" s="172">
        <v>0.996968616262482</v>
      </c>
      <c r="AJ1440" s="359">
        <v>0.92</v>
      </c>
      <c r="AK1440" s="172" t="s">
        <v>40</v>
      </c>
      <c r="AL1440" s="172" t="s">
        <v>40</v>
      </c>
      <c r="AM1440" s="172" t="s">
        <v>40</v>
      </c>
      <c r="AN1440" s="172" t="s">
        <v>40</v>
      </c>
      <c r="AO1440" s="171">
        <v>0.99</v>
      </c>
      <c r="AP1440" s="361" t="s">
        <v>40</v>
      </c>
      <c r="AQ1440" s="361" t="s">
        <v>40</v>
      </c>
      <c r="AR1440" s="361" t="s">
        <v>40</v>
      </c>
      <c r="AS1440" s="362">
        <v>1</v>
      </c>
      <c r="AT1440" s="367">
        <v>0.110069253262963</v>
      </c>
      <c r="AU1440" s="364" t="s">
        <v>40</v>
      </c>
      <c r="AV1440" s="365" t="s">
        <v>40</v>
      </c>
      <c r="AW1440" s="365" t="s">
        <v>40</v>
      </c>
      <c r="AX1440" s="365" t="s">
        <v>40</v>
      </c>
      <c r="AY1440" s="145"/>
      <c r="AZ1440" s="143"/>
    </row>
    <row r="1441" spans="1:52">
      <c r="A1441" s="141"/>
      <c r="B1441" s="145"/>
      <c r="C1441" s="175" t="s">
        <v>2706</v>
      </c>
      <c r="D1441" s="169" t="s">
        <v>235</v>
      </c>
      <c r="E1441" s="169" t="s">
        <v>2707</v>
      </c>
      <c r="F1441" s="170" t="s">
        <v>2732</v>
      </c>
      <c r="G1441" s="203" t="s">
        <v>2733</v>
      </c>
      <c r="H1441" s="203" t="s">
        <v>2733</v>
      </c>
      <c r="I1441" s="203" t="s">
        <v>2733</v>
      </c>
      <c r="J1441" s="203" t="s">
        <v>2733</v>
      </c>
      <c r="K1441" s="171">
        <v>0.9</v>
      </c>
      <c r="L1441" s="172" t="s">
        <v>40</v>
      </c>
      <c r="M1441" s="172" t="s">
        <v>40</v>
      </c>
      <c r="N1441" s="173" t="s">
        <v>40</v>
      </c>
      <c r="O1441" s="173" t="s">
        <v>40</v>
      </c>
      <c r="P1441" s="359">
        <v>0.9</v>
      </c>
      <c r="Q1441" s="360" t="s">
        <v>40</v>
      </c>
      <c r="R1441" s="172" t="s">
        <v>40</v>
      </c>
      <c r="S1441" s="172">
        <v>0</v>
      </c>
      <c r="T1441" s="172">
        <v>0</v>
      </c>
      <c r="U1441" s="359">
        <v>0.9</v>
      </c>
      <c r="V1441" s="172" t="s">
        <v>40</v>
      </c>
      <c r="W1441" s="172" t="s">
        <v>40</v>
      </c>
      <c r="X1441" s="172">
        <v>0</v>
      </c>
      <c r="Y1441" s="172">
        <v>0.857142857142857</v>
      </c>
      <c r="Z1441" s="359">
        <v>0.92</v>
      </c>
      <c r="AA1441" s="359" t="s">
        <v>40</v>
      </c>
      <c r="AB1441" s="359" t="s">
        <v>40</v>
      </c>
      <c r="AC1441" s="359" t="s">
        <v>40</v>
      </c>
      <c r="AD1441" s="359">
        <v>1</v>
      </c>
      <c r="AE1441" s="359">
        <v>0.92</v>
      </c>
      <c r="AF1441" s="172">
        <v>1</v>
      </c>
      <c r="AG1441" s="172">
        <v>1</v>
      </c>
      <c r="AH1441" s="172">
        <v>0.998765432098765</v>
      </c>
      <c r="AI1441" s="172">
        <v>0.980168680191475</v>
      </c>
      <c r="AJ1441" s="359">
        <v>0.92</v>
      </c>
      <c r="AK1441" s="172" t="s">
        <v>40</v>
      </c>
      <c r="AL1441" s="172">
        <v>1</v>
      </c>
      <c r="AM1441" s="172">
        <v>1</v>
      </c>
      <c r="AN1441" s="172">
        <v>1</v>
      </c>
      <c r="AO1441" s="171">
        <v>0.99</v>
      </c>
      <c r="AP1441" s="361" t="s">
        <v>40</v>
      </c>
      <c r="AQ1441" s="361">
        <v>1</v>
      </c>
      <c r="AR1441" s="361">
        <v>1</v>
      </c>
      <c r="AS1441" s="362">
        <v>1</v>
      </c>
      <c r="AT1441" s="367">
        <v>0.110069253262963</v>
      </c>
      <c r="AU1441" s="364" t="s">
        <v>40</v>
      </c>
      <c r="AV1441" s="365" t="s">
        <v>40</v>
      </c>
      <c r="AW1441" s="365" t="s">
        <v>40</v>
      </c>
      <c r="AX1441" s="365" t="s">
        <v>40</v>
      </c>
      <c r="AY1441" s="145"/>
      <c r="AZ1441" s="143"/>
    </row>
    <row r="1442" spans="1:52">
      <c r="A1442" s="141"/>
      <c r="B1442" s="145"/>
      <c r="C1442" s="175" t="s">
        <v>2706</v>
      </c>
      <c r="D1442" s="169" t="s">
        <v>235</v>
      </c>
      <c r="E1442" s="169" t="s">
        <v>2707</v>
      </c>
      <c r="F1442" s="170" t="s">
        <v>2734</v>
      </c>
      <c r="G1442" s="203" t="s">
        <v>2735</v>
      </c>
      <c r="H1442" s="203" t="s">
        <v>2735</v>
      </c>
      <c r="I1442" s="203" t="s">
        <v>2735</v>
      </c>
      <c r="J1442" s="203" t="s">
        <v>2735</v>
      </c>
      <c r="K1442" s="171">
        <v>0.9</v>
      </c>
      <c r="L1442" s="172" t="s">
        <v>40</v>
      </c>
      <c r="M1442" s="172" t="s">
        <v>40</v>
      </c>
      <c r="N1442" s="173" t="s">
        <v>40</v>
      </c>
      <c r="O1442" s="173" t="s">
        <v>40</v>
      </c>
      <c r="P1442" s="359">
        <v>0.9</v>
      </c>
      <c r="Q1442" s="360">
        <v>0</v>
      </c>
      <c r="R1442" s="172">
        <v>0</v>
      </c>
      <c r="S1442" s="172" t="s">
        <v>40</v>
      </c>
      <c r="T1442" s="172">
        <v>0</v>
      </c>
      <c r="U1442" s="359">
        <v>0.9</v>
      </c>
      <c r="V1442" s="172">
        <v>1</v>
      </c>
      <c r="W1442" s="172">
        <v>1</v>
      </c>
      <c r="X1442" s="172" t="s">
        <v>40</v>
      </c>
      <c r="Y1442" s="172">
        <v>1</v>
      </c>
      <c r="Z1442" s="359">
        <v>0.92</v>
      </c>
      <c r="AA1442" s="359" t="s">
        <v>40</v>
      </c>
      <c r="AB1442" s="359" t="s">
        <v>40</v>
      </c>
      <c r="AC1442" s="359" t="s">
        <v>40</v>
      </c>
      <c r="AD1442" s="359" t="s">
        <v>40</v>
      </c>
      <c r="AE1442" s="359">
        <v>0.92</v>
      </c>
      <c r="AF1442" s="172">
        <v>1</v>
      </c>
      <c r="AG1442" s="172">
        <v>0.95</v>
      </c>
      <c r="AH1442" s="172">
        <v>1</v>
      </c>
      <c r="AI1442" s="172">
        <v>0.990880072959416</v>
      </c>
      <c r="AJ1442" s="359">
        <v>0.92</v>
      </c>
      <c r="AK1442" s="172">
        <v>1</v>
      </c>
      <c r="AL1442" s="172">
        <v>1</v>
      </c>
      <c r="AM1442" s="172" t="s">
        <v>40</v>
      </c>
      <c r="AN1442" s="172">
        <v>1</v>
      </c>
      <c r="AO1442" s="171">
        <v>0.99</v>
      </c>
      <c r="AP1442" s="361" t="s">
        <v>40</v>
      </c>
      <c r="AQ1442" s="361" t="s">
        <v>40</v>
      </c>
      <c r="AR1442" s="361">
        <v>1</v>
      </c>
      <c r="AS1442" s="362">
        <v>1</v>
      </c>
      <c r="AT1442" s="367">
        <v>0.110069253262963</v>
      </c>
      <c r="AU1442" s="364" t="s">
        <v>40</v>
      </c>
      <c r="AV1442" s="365" t="s">
        <v>40</v>
      </c>
      <c r="AW1442" s="365" t="s">
        <v>40</v>
      </c>
      <c r="AX1442" s="365" t="s">
        <v>40</v>
      </c>
      <c r="AY1442" s="145"/>
      <c r="AZ1442" s="143"/>
    </row>
    <row r="1443" spans="1:52">
      <c r="A1443" s="141"/>
      <c r="B1443" s="145"/>
      <c r="C1443" s="175" t="s">
        <v>2706</v>
      </c>
      <c r="D1443" s="169" t="s">
        <v>235</v>
      </c>
      <c r="E1443" s="169" t="s">
        <v>2707</v>
      </c>
      <c r="F1443" s="170" t="s">
        <v>2736</v>
      </c>
      <c r="G1443" s="203" t="s">
        <v>2737</v>
      </c>
      <c r="H1443" s="203" t="s">
        <v>2737</v>
      </c>
      <c r="I1443" s="203" t="s">
        <v>2737</v>
      </c>
      <c r="J1443" s="203" t="s">
        <v>2737</v>
      </c>
      <c r="K1443" s="171">
        <v>0.9</v>
      </c>
      <c r="L1443" s="172" t="s">
        <v>40</v>
      </c>
      <c r="M1443" s="172" t="s">
        <v>40</v>
      </c>
      <c r="N1443" s="173" t="s">
        <v>40</v>
      </c>
      <c r="O1443" s="173" t="s">
        <v>40</v>
      </c>
      <c r="P1443" s="359">
        <v>0.9</v>
      </c>
      <c r="Q1443" s="360" t="s">
        <v>40</v>
      </c>
      <c r="R1443" s="172" t="s">
        <v>40</v>
      </c>
      <c r="S1443" s="172" t="s">
        <v>40</v>
      </c>
      <c r="T1443" s="172" t="s">
        <v>40</v>
      </c>
      <c r="U1443" s="359">
        <v>0.9</v>
      </c>
      <c r="V1443" s="172" t="s">
        <v>40</v>
      </c>
      <c r="W1443" s="172" t="s">
        <v>40</v>
      </c>
      <c r="X1443" s="172" t="s">
        <v>40</v>
      </c>
      <c r="Y1443" s="172" t="s">
        <v>40</v>
      </c>
      <c r="Z1443" s="359">
        <v>0.92</v>
      </c>
      <c r="AA1443" s="359" t="s">
        <v>40</v>
      </c>
      <c r="AB1443" s="359" t="s">
        <v>40</v>
      </c>
      <c r="AC1443" s="359" t="s">
        <v>40</v>
      </c>
      <c r="AD1443" s="359" t="s">
        <v>40</v>
      </c>
      <c r="AE1443" s="359">
        <v>0.92</v>
      </c>
      <c r="AF1443" s="172">
        <v>1</v>
      </c>
      <c r="AG1443" s="172">
        <v>1</v>
      </c>
      <c r="AH1443" s="172">
        <v>1</v>
      </c>
      <c r="AI1443" s="172">
        <v>0.988745409311693</v>
      </c>
      <c r="AJ1443" s="359">
        <v>0.92</v>
      </c>
      <c r="AK1443" s="172">
        <v>1</v>
      </c>
      <c r="AL1443" s="172" t="s">
        <v>40</v>
      </c>
      <c r="AM1443" s="172" t="s">
        <v>40</v>
      </c>
      <c r="AN1443" s="172">
        <v>1</v>
      </c>
      <c r="AO1443" s="171">
        <v>0.99</v>
      </c>
      <c r="AP1443" s="361" t="s">
        <v>40</v>
      </c>
      <c r="AQ1443" s="361" t="s">
        <v>40</v>
      </c>
      <c r="AR1443" s="361" t="s">
        <v>40</v>
      </c>
      <c r="AS1443" s="362">
        <v>1</v>
      </c>
      <c r="AT1443" s="367">
        <v>0.110069253262963</v>
      </c>
      <c r="AU1443" s="364" t="s">
        <v>40</v>
      </c>
      <c r="AV1443" s="365" t="s">
        <v>40</v>
      </c>
      <c r="AW1443" s="365" t="s">
        <v>40</v>
      </c>
      <c r="AX1443" s="365" t="s">
        <v>40</v>
      </c>
      <c r="AY1443" s="145"/>
      <c r="AZ1443" s="143"/>
    </row>
    <row r="1444" spans="1:52">
      <c r="A1444" s="141"/>
      <c r="B1444" s="145"/>
      <c r="C1444" s="175" t="s">
        <v>2706</v>
      </c>
      <c r="D1444" s="169" t="s">
        <v>235</v>
      </c>
      <c r="E1444" s="169" t="s">
        <v>2707</v>
      </c>
      <c r="F1444" s="170" t="s">
        <v>2738</v>
      </c>
      <c r="G1444" s="203" t="s">
        <v>2739</v>
      </c>
      <c r="H1444" s="203" t="s">
        <v>2739</v>
      </c>
      <c r="I1444" s="203" t="s">
        <v>2739</v>
      </c>
      <c r="J1444" s="203" t="s">
        <v>2739</v>
      </c>
      <c r="K1444" s="171">
        <v>0.9</v>
      </c>
      <c r="L1444" s="172" t="s">
        <v>40</v>
      </c>
      <c r="M1444" s="172" t="s">
        <v>40</v>
      </c>
      <c r="N1444" s="173" t="s">
        <v>40</v>
      </c>
      <c r="O1444" s="173" t="s">
        <v>40</v>
      </c>
      <c r="P1444" s="359">
        <v>0.9</v>
      </c>
      <c r="Q1444" s="360" t="s">
        <v>40</v>
      </c>
      <c r="R1444" s="172">
        <v>0</v>
      </c>
      <c r="S1444" s="172" t="s">
        <v>40</v>
      </c>
      <c r="T1444" s="172">
        <v>0</v>
      </c>
      <c r="U1444" s="359">
        <v>0.9</v>
      </c>
      <c r="V1444" s="172" t="s">
        <v>40</v>
      </c>
      <c r="W1444" s="172">
        <v>1</v>
      </c>
      <c r="X1444" s="172" t="s">
        <v>40</v>
      </c>
      <c r="Y1444" s="172">
        <v>1</v>
      </c>
      <c r="Z1444" s="359">
        <v>0.92</v>
      </c>
      <c r="AA1444" s="359" t="s">
        <v>40</v>
      </c>
      <c r="AB1444" s="359" t="s">
        <v>40</v>
      </c>
      <c r="AC1444" s="359" t="s">
        <v>40</v>
      </c>
      <c r="AD1444" s="359" t="s">
        <v>40</v>
      </c>
      <c r="AE1444" s="359">
        <v>0.92</v>
      </c>
      <c r="AF1444" s="172">
        <v>1</v>
      </c>
      <c r="AG1444" s="172">
        <v>1</v>
      </c>
      <c r="AH1444" s="172">
        <v>1</v>
      </c>
      <c r="AI1444" s="172">
        <v>0.949434606358011</v>
      </c>
      <c r="AJ1444" s="359">
        <v>0.92</v>
      </c>
      <c r="AK1444" s="172" t="s">
        <v>40</v>
      </c>
      <c r="AL1444" s="172">
        <v>1</v>
      </c>
      <c r="AM1444" s="172" t="s">
        <v>40</v>
      </c>
      <c r="AN1444" s="172">
        <v>1</v>
      </c>
      <c r="AO1444" s="171">
        <v>0.99</v>
      </c>
      <c r="AP1444" s="361" t="s">
        <v>40</v>
      </c>
      <c r="AQ1444" s="361" t="s">
        <v>40</v>
      </c>
      <c r="AR1444" s="361" t="s">
        <v>40</v>
      </c>
      <c r="AS1444" s="362">
        <v>1</v>
      </c>
      <c r="AT1444" s="367">
        <v>0.110069253262963</v>
      </c>
      <c r="AU1444" s="364" t="s">
        <v>40</v>
      </c>
      <c r="AV1444" s="365" t="s">
        <v>40</v>
      </c>
      <c r="AW1444" s="365" t="s">
        <v>40</v>
      </c>
      <c r="AX1444" s="365" t="s">
        <v>40</v>
      </c>
      <c r="AY1444" s="145"/>
      <c r="AZ1444" s="143"/>
    </row>
    <row r="1445" spans="1:52">
      <c r="A1445" s="141"/>
      <c r="B1445" s="145"/>
      <c r="C1445" s="175" t="s">
        <v>2706</v>
      </c>
      <c r="D1445" s="169" t="s">
        <v>235</v>
      </c>
      <c r="E1445" s="169" t="s">
        <v>2707</v>
      </c>
      <c r="F1445" s="170" t="s">
        <v>2740</v>
      </c>
      <c r="G1445" s="203" t="s">
        <v>2741</v>
      </c>
      <c r="H1445" s="203" t="s">
        <v>2741</v>
      </c>
      <c r="I1445" s="203" t="s">
        <v>2741</v>
      </c>
      <c r="J1445" s="203" t="s">
        <v>2741</v>
      </c>
      <c r="K1445" s="171">
        <v>0.9</v>
      </c>
      <c r="L1445" s="172" t="s">
        <v>40</v>
      </c>
      <c r="M1445" s="172" t="s">
        <v>40</v>
      </c>
      <c r="N1445" s="173" t="s">
        <v>40</v>
      </c>
      <c r="O1445" s="173" t="s">
        <v>40</v>
      </c>
      <c r="P1445" s="359">
        <v>0.9</v>
      </c>
      <c r="Q1445" s="360">
        <v>0</v>
      </c>
      <c r="R1445" s="172">
        <v>0</v>
      </c>
      <c r="S1445" s="172">
        <v>0</v>
      </c>
      <c r="T1445" s="172">
        <v>0</v>
      </c>
      <c r="U1445" s="359">
        <v>0.9</v>
      </c>
      <c r="V1445" s="172">
        <v>1</v>
      </c>
      <c r="W1445" s="172">
        <v>1</v>
      </c>
      <c r="X1445" s="172">
        <v>1</v>
      </c>
      <c r="Y1445" s="172">
        <v>1</v>
      </c>
      <c r="Z1445" s="359">
        <v>0.92</v>
      </c>
      <c r="AA1445" s="359" t="s">
        <v>40</v>
      </c>
      <c r="AB1445" s="359" t="s">
        <v>40</v>
      </c>
      <c r="AC1445" s="359" t="s">
        <v>40</v>
      </c>
      <c r="AD1445" s="359">
        <v>1</v>
      </c>
      <c r="AE1445" s="359">
        <v>0.92</v>
      </c>
      <c r="AF1445" s="172">
        <v>0.981937602627258</v>
      </c>
      <c r="AG1445" s="172">
        <v>0.982575024201355</v>
      </c>
      <c r="AH1445" s="172">
        <v>1</v>
      </c>
      <c r="AI1445" s="172">
        <v>0.996599034939829</v>
      </c>
      <c r="AJ1445" s="359">
        <v>0.92</v>
      </c>
      <c r="AK1445" s="172">
        <v>1</v>
      </c>
      <c r="AL1445" s="172">
        <v>1</v>
      </c>
      <c r="AM1445" s="172">
        <v>1</v>
      </c>
      <c r="AN1445" s="172">
        <v>1</v>
      </c>
      <c r="AO1445" s="171">
        <v>0.99</v>
      </c>
      <c r="AP1445" s="361" t="s">
        <v>40</v>
      </c>
      <c r="AQ1445" s="361" t="s">
        <v>40</v>
      </c>
      <c r="AR1445" s="361" t="s">
        <v>40</v>
      </c>
      <c r="AS1445" s="362">
        <v>1</v>
      </c>
      <c r="AT1445" s="367">
        <v>0.110069253262963</v>
      </c>
      <c r="AU1445" s="364" t="s">
        <v>40</v>
      </c>
      <c r="AV1445" s="365" t="s">
        <v>40</v>
      </c>
      <c r="AW1445" s="365" t="s">
        <v>40</v>
      </c>
      <c r="AX1445" s="365" t="s">
        <v>40</v>
      </c>
      <c r="AY1445" s="145"/>
      <c r="AZ1445" s="143"/>
    </row>
    <row r="1446" spans="1:52">
      <c r="A1446" s="141"/>
      <c r="B1446" s="145"/>
      <c r="C1446" s="175" t="s">
        <v>2706</v>
      </c>
      <c r="D1446" s="169" t="s">
        <v>235</v>
      </c>
      <c r="E1446" s="169" t="s">
        <v>2707</v>
      </c>
      <c r="F1446" s="170" t="s">
        <v>2742</v>
      </c>
      <c r="G1446" s="203" t="s">
        <v>2743</v>
      </c>
      <c r="H1446" s="203" t="s">
        <v>2743</v>
      </c>
      <c r="I1446" s="203" t="s">
        <v>2743</v>
      </c>
      <c r="J1446" s="203" t="s">
        <v>2743</v>
      </c>
      <c r="K1446" s="171">
        <v>0.9</v>
      </c>
      <c r="L1446" s="172" t="s">
        <v>40</v>
      </c>
      <c r="M1446" s="172" t="s">
        <v>40</v>
      </c>
      <c r="N1446" s="173" t="s">
        <v>40</v>
      </c>
      <c r="O1446" s="173" t="s">
        <v>40</v>
      </c>
      <c r="P1446" s="359">
        <v>0.9</v>
      </c>
      <c r="Q1446" s="360" t="s">
        <v>40</v>
      </c>
      <c r="R1446" s="172" t="s">
        <v>40</v>
      </c>
      <c r="S1446" s="172" t="s">
        <v>40</v>
      </c>
      <c r="T1446" s="172" t="s">
        <v>40</v>
      </c>
      <c r="U1446" s="359">
        <v>0.9</v>
      </c>
      <c r="V1446" s="172" t="s">
        <v>40</v>
      </c>
      <c r="W1446" s="172" t="s">
        <v>40</v>
      </c>
      <c r="X1446" s="172" t="s">
        <v>40</v>
      </c>
      <c r="Y1446" s="172" t="s">
        <v>40</v>
      </c>
      <c r="Z1446" s="359">
        <v>0.92</v>
      </c>
      <c r="AA1446" s="359" t="s">
        <v>40</v>
      </c>
      <c r="AB1446" s="359" t="s">
        <v>40</v>
      </c>
      <c r="AC1446" s="359" t="s">
        <v>40</v>
      </c>
      <c r="AD1446" s="359" t="s">
        <v>40</v>
      </c>
      <c r="AE1446" s="359">
        <v>0.92</v>
      </c>
      <c r="AF1446" s="172">
        <v>0.985274431057564</v>
      </c>
      <c r="AG1446" s="172">
        <v>0.971428571428571</v>
      </c>
      <c r="AH1446" s="172">
        <v>0.978813559322034</v>
      </c>
      <c r="AI1446" s="172">
        <v>0.919484504449218</v>
      </c>
      <c r="AJ1446" s="359">
        <v>0.92</v>
      </c>
      <c r="AK1446" s="172" t="s">
        <v>40</v>
      </c>
      <c r="AL1446" s="172" t="s">
        <v>40</v>
      </c>
      <c r="AM1446" s="172" t="s">
        <v>40</v>
      </c>
      <c r="AN1446" s="172" t="s">
        <v>40</v>
      </c>
      <c r="AO1446" s="171">
        <v>0.99</v>
      </c>
      <c r="AP1446" s="361" t="s">
        <v>40</v>
      </c>
      <c r="AQ1446" s="361">
        <v>1</v>
      </c>
      <c r="AR1446" s="361" t="s">
        <v>40</v>
      </c>
      <c r="AS1446" s="362">
        <v>1</v>
      </c>
      <c r="AT1446" s="367">
        <v>0.110069253262963</v>
      </c>
      <c r="AU1446" s="364" t="s">
        <v>40</v>
      </c>
      <c r="AV1446" s="365" t="s">
        <v>40</v>
      </c>
      <c r="AW1446" s="365" t="s">
        <v>40</v>
      </c>
      <c r="AX1446" s="365" t="s">
        <v>40</v>
      </c>
      <c r="AY1446" s="145"/>
      <c r="AZ1446" s="143"/>
    </row>
    <row r="1447" spans="1:52">
      <c r="A1447" s="141"/>
      <c r="B1447" s="145"/>
      <c r="C1447" s="175" t="s">
        <v>2706</v>
      </c>
      <c r="D1447" s="169" t="s">
        <v>235</v>
      </c>
      <c r="E1447" s="169" t="s">
        <v>2707</v>
      </c>
      <c r="F1447" s="170" t="s">
        <v>2744</v>
      </c>
      <c r="G1447" s="202" t="s">
        <v>2745</v>
      </c>
      <c r="H1447" s="202" t="s">
        <v>2745</v>
      </c>
      <c r="I1447" s="202" t="s">
        <v>2745</v>
      </c>
      <c r="J1447" s="202" t="s">
        <v>2745</v>
      </c>
      <c r="K1447" s="171">
        <v>0.9</v>
      </c>
      <c r="L1447" s="172" t="s">
        <v>40</v>
      </c>
      <c r="M1447" s="172" t="s">
        <v>40</v>
      </c>
      <c r="N1447" s="173" t="s">
        <v>40</v>
      </c>
      <c r="O1447" s="173" t="s">
        <v>40</v>
      </c>
      <c r="P1447" s="359">
        <v>0.9</v>
      </c>
      <c r="Q1447" s="360" t="s">
        <v>40</v>
      </c>
      <c r="R1447" s="172" t="s">
        <v>40</v>
      </c>
      <c r="S1447" s="172" t="s">
        <v>40</v>
      </c>
      <c r="T1447" s="172">
        <v>0</v>
      </c>
      <c r="U1447" s="359">
        <v>0.9</v>
      </c>
      <c r="V1447" s="172" t="s">
        <v>40</v>
      </c>
      <c r="W1447" s="172" t="s">
        <v>40</v>
      </c>
      <c r="X1447" s="172" t="s">
        <v>40</v>
      </c>
      <c r="Y1447" s="172">
        <v>1</v>
      </c>
      <c r="Z1447" s="359">
        <v>0.92</v>
      </c>
      <c r="AA1447" s="359" t="s">
        <v>40</v>
      </c>
      <c r="AB1447" s="359" t="s">
        <v>40</v>
      </c>
      <c r="AC1447" s="359" t="s">
        <v>40</v>
      </c>
      <c r="AD1447" s="359" t="s">
        <v>40</v>
      </c>
      <c r="AE1447" s="359">
        <v>0.92</v>
      </c>
      <c r="AF1447" s="172">
        <v>1</v>
      </c>
      <c r="AG1447" s="172">
        <v>1</v>
      </c>
      <c r="AH1447" s="172">
        <v>1</v>
      </c>
      <c r="AI1447" s="172">
        <v>0.999289772727273</v>
      </c>
      <c r="AJ1447" s="359">
        <v>0.92</v>
      </c>
      <c r="AK1447" s="172" t="s">
        <v>40</v>
      </c>
      <c r="AL1447" s="172" t="s">
        <v>40</v>
      </c>
      <c r="AM1447" s="172" t="s">
        <v>40</v>
      </c>
      <c r="AN1447" s="172">
        <v>1</v>
      </c>
      <c r="AO1447" s="171">
        <v>0.99</v>
      </c>
      <c r="AP1447" s="361">
        <v>1</v>
      </c>
      <c r="AQ1447" s="361" t="s">
        <v>40</v>
      </c>
      <c r="AR1447" s="361" t="s">
        <v>40</v>
      </c>
      <c r="AS1447" s="362">
        <v>1</v>
      </c>
      <c r="AT1447" s="367">
        <v>0.110069253262963</v>
      </c>
      <c r="AU1447" s="364" t="s">
        <v>40</v>
      </c>
      <c r="AV1447" s="365" t="s">
        <v>40</v>
      </c>
      <c r="AW1447" s="365" t="s">
        <v>40</v>
      </c>
      <c r="AX1447" s="365" t="s">
        <v>40</v>
      </c>
      <c r="AY1447" s="145"/>
      <c r="AZ1447" s="143"/>
    </row>
    <row r="1448" spans="1:52">
      <c r="A1448" s="141"/>
      <c r="B1448" s="145"/>
      <c r="C1448" s="175" t="s">
        <v>2706</v>
      </c>
      <c r="D1448" s="169" t="s">
        <v>235</v>
      </c>
      <c r="E1448" s="169" t="s">
        <v>2707</v>
      </c>
      <c r="F1448" s="170" t="s">
        <v>2746</v>
      </c>
      <c r="G1448" s="202" t="s">
        <v>2747</v>
      </c>
      <c r="H1448" s="202" t="s">
        <v>2747</v>
      </c>
      <c r="I1448" s="202" t="s">
        <v>2747</v>
      </c>
      <c r="J1448" s="202" t="s">
        <v>2747</v>
      </c>
      <c r="K1448" s="171">
        <v>0.9</v>
      </c>
      <c r="L1448" s="172" t="s">
        <v>40</v>
      </c>
      <c r="M1448" s="172" t="s">
        <v>40</v>
      </c>
      <c r="N1448" s="173" t="s">
        <v>40</v>
      </c>
      <c r="O1448" s="173" t="s">
        <v>40</v>
      </c>
      <c r="P1448" s="359">
        <v>0.9</v>
      </c>
      <c r="Q1448" s="360" t="s">
        <v>40</v>
      </c>
      <c r="R1448" s="172" t="s">
        <v>40</v>
      </c>
      <c r="S1448" s="172" t="s">
        <v>40</v>
      </c>
      <c r="T1448" s="172" t="s">
        <v>40</v>
      </c>
      <c r="U1448" s="359">
        <v>0.9</v>
      </c>
      <c r="V1448" s="172" t="s">
        <v>40</v>
      </c>
      <c r="W1448" s="172" t="s">
        <v>40</v>
      </c>
      <c r="X1448" s="172" t="s">
        <v>40</v>
      </c>
      <c r="Y1448" s="172" t="s">
        <v>40</v>
      </c>
      <c r="Z1448" s="359">
        <v>0.92</v>
      </c>
      <c r="AA1448" s="359" t="s">
        <v>40</v>
      </c>
      <c r="AB1448" s="359" t="s">
        <v>40</v>
      </c>
      <c r="AC1448" s="359" t="s">
        <v>40</v>
      </c>
      <c r="AD1448" s="359" t="s">
        <v>40</v>
      </c>
      <c r="AE1448" s="359">
        <v>0.92</v>
      </c>
      <c r="AF1448" s="172" t="s">
        <v>40</v>
      </c>
      <c r="AG1448" s="172">
        <v>1</v>
      </c>
      <c r="AH1448" s="172">
        <v>0.75</v>
      </c>
      <c r="AI1448" s="172">
        <v>0.631372549019608</v>
      </c>
      <c r="AJ1448" s="359">
        <v>0.92</v>
      </c>
      <c r="AK1448" s="172" t="s">
        <v>40</v>
      </c>
      <c r="AL1448" s="172" t="s">
        <v>40</v>
      </c>
      <c r="AM1448" s="172" t="s">
        <v>40</v>
      </c>
      <c r="AN1448" s="172" t="s">
        <v>40</v>
      </c>
      <c r="AO1448" s="171">
        <v>0.99</v>
      </c>
      <c r="AP1448" s="361" t="s">
        <v>40</v>
      </c>
      <c r="AQ1448" s="361" t="s">
        <v>40</v>
      </c>
      <c r="AR1448" s="361" t="s">
        <v>40</v>
      </c>
      <c r="AS1448" s="362">
        <v>1</v>
      </c>
      <c r="AT1448" s="367">
        <v>0.110069253262963</v>
      </c>
      <c r="AU1448" s="364" t="s">
        <v>40</v>
      </c>
      <c r="AV1448" s="365" t="s">
        <v>40</v>
      </c>
      <c r="AW1448" s="365" t="s">
        <v>40</v>
      </c>
      <c r="AX1448" s="365" t="s">
        <v>40</v>
      </c>
      <c r="AY1448" s="145"/>
      <c r="AZ1448" s="143"/>
    </row>
    <row r="1449" spans="1:52">
      <c r="A1449" s="141"/>
      <c r="B1449" s="145"/>
      <c r="C1449" s="175" t="s">
        <v>2706</v>
      </c>
      <c r="D1449" s="169" t="s">
        <v>235</v>
      </c>
      <c r="E1449" s="169" t="s">
        <v>2707</v>
      </c>
      <c r="F1449" s="170" t="s">
        <v>2748</v>
      </c>
      <c r="G1449" s="202" t="s">
        <v>2749</v>
      </c>
      <c r="H1449" s="202" t="s">
        <v>2749</v>
      </c>
      <c r="I1449" s="202" t="s">
        <v>2749</v>
      </c>
      <c r="J1449" s="202" t="s">
        <v>2749</v>
      </c>
      <c r="K1449" s="171">
        <v>0.9</v>
      </c>
      <c r="L1449" s="172" t="s">
        <v>40</v>
      </c>
      <c r="M1449" s="172" t="s">
        <v>40</v>
      </c>
      <c r="N1449" s="173" t="s">
        <v>40</v>
      </c>
      <c r="O1449" s="173" t="s">
        <v>40</v>
      </c>
      <c r="P1449" s="359">
        <v>0.9</v>
      </c>
      <c r="Q1449" s="360" t="s">
        <v>40</v>
      </c>
      <c r="R1449" s="172" t="s">
        <v>40</v>
      </c>
      <c r="S1449" s="172" t="s">
        <v>40</v>
      </c>
      <c r="T1449" s="172" t="s">
        <v>40</v>
      </c>
      <c r="U1449" s="359">
        <v>0.9</v>
      </c>
      <c r="V1449" s="172" t="s">
        <v>40</v>
      </c>
      <c r="W1449" s="172" t="s">
        <v>40</v>
      </c>
      <c r="X1449" s="172" t="s">
        <v>40</v>
      </c>
      <c r="Y1449" s="172" t="s">
        <v>40</v>
      </c>
      <c r="Z1449" s="359">
        <v>0.92</v>
      </c>
      <c r="AA1449" s="359" t="s">
        <v>40</v>
      </c>
      <c r="AB1449" s="359" t="s">
        <v>40</v>
      </c>
      <c r="AC1449" s="359" t="s">
        <v>40</v>
      </c>
      <c r="AD1449" s="359" t="s">
        <v>40</v>
      </c>
      <c r="AE1449" s="359">
        <v>0.92</v>
      </c>
      <c r="AF1449" s="172">
        <v>1</v>
      </c>
      <c r="AG1449" s="172">
        <v>1</v>
      </c>
      <c r="AH1449" s="172">
        <v>1</v>
      </c>
      <c r="AI1449" s="172">
        <v>0.868571428571429</v>
      </c>
      <c r="AJ1449" s="359">
        <v>0.92</v>
      </c>
      <c r="AK1449" s="172" t="s">
        <v>40</v>
      </c>
      <c r="AL1449" s="172" t="s">
        <v>40</v>
      </c>
      <c r="AM1449" s="172" t="s">
        <v>40</v>
      </c>
      <c r="AN1449" s="172" t="s">
        <v>40</v>
      </c>
      <c r="AO1449" s="171">
        <v>0.99</v>
      </c>
      <c r="AP1449" s="361" t="s">
        <v>40</v>
      </c>
      <c r="AQ1449" s="361" t="s">
        <v>40</v>
      </c>
      <c r="AR1449" s="361" t="s">
        <v>40</v>
      </c>
      <c r="AS1449" s="362" t="s">
        <v>40</v>
      </c>
      <c r="AT1449" s="367">
        <v>0.110069253262963</v>
      </c>
      <c r="AU1449" s="364" t="s">
        <v>40</v>
      </c>
      <c r="AV1449" s="365" t="s">
        <v>40</v>
      </c>
      <c r="AW1449" s="365" t="s">
        <v>40</v>
      </c>
      <c r="AX1449" s="365" t="s">
        <v>40</v>
      </c>
      <c r="AY1449" s="145"/>
      <c r="AZ1449" s="143"/>
    </row>
    <row r="1450" spans="1:52">
      <c r="A1450" s="141"/>
      <c r="B1450" s="145"/>
      <c r="C1450" s="175" t="s">
        <v>2706</v>
      </c>
      <c r="D1450" s="169" t="s">
        <v>235</v>
      </c>
      <c r="E1450" s="169" t="s">
        <v>2707</v>
      </c>
      <c r="F1450" s="170" t="s">
        <v>2750</v>
      </c>
      <c r="G1450" s="203" t="s">
        <v>2751</v>
      </c>
      <c r="H1450" s="203" t="s">
        <v>2751</v>
      </c>
      <c r="I1450" s="203" t="s">
        <v>2751</v>
      </c>
      <c r="J1450" s="203" t="s">
        <v>2751</v>
      </c>
      <c r="K1450" s="171">
        <v>0.9</v>
      </c>
      <c r="L1450" s="172" t="s">
        <v>40</v>
      </c>
      <c r="M1450" s="172" t="s">
        <v>40</v>
      </c>
      <c r="N1450" s="173" t="s">
        <v>40</v>
      </c>
      <c r="O1450" s="173" t="s">
        <v>40</v>
      </c>
      <c r="P1450" s="359">
        <v>0.9</v>
      </c>
      <c r="Q1450" s="360" t="s">
        <v>40</v>
      </c>
      <c r="R1450" s="172">
        <v>0</v>
      </c>
      <c r="S1450" s="172">
        <v>0</v>
      </c>
      <c r="T1450" s="172">
        <v>0</v>
      </c>
      <c r="U1450" s="359">
        <v>0.9</v>
      </c>
      <c r="V1450" s="172" t="s">
        <v>40</v>
      </c>
      <c r="W1450" s="172">
        <v>1</v>
      </c>
      <c r="X1450" s="172">
        <v>0.5</v>
      </c>
      <c r="Y1450" s="172">
        <v>0.728571428571429</v>
      </c>
      <c r="Z1450" s="359">
        <v>0.92</v>
      </c>
      <c r="AA1450" s="359" t="s">
        <v>40</v>
      </c>
      <c r="AB1450" s="359" t="s">
        <v>40</v>
      </c>
      <c r="AC1450" s="359" t="s">
        <v>40</v>
      </c>
      <c r="AD1450" s="359">
        <v>0.857142857142857</v>
      </c>
      <c r="AE1450" s="359">
        <v>0.92</v>
      </c>
      <c r="AF1450" s="172">
        <v>0.998870056497175</v>
      </c>
      <c r="AG1450" s="172">
        <v>0.996006389776358</v>
      </c>
      <c r="AH1450" s="172">
        <v>0.997872340425532</v>
      </c>
      <c r="AI1450" s="172">
        <v>0.999232132827857</v>
      </c>
      <c r="AJ1450" s="359">
        <v>0.92</v>
      </c>
      <c r="AK1450" s="172">
        <v>0</v>
      </c>
      <c r="AL1450" s="172">
        <v>0.666666666666667</v>
      </c>
      <c r="AM1450" s="172">
        <v>0.5</v>
      </c>
      <c r="AN1450" s="172">
        <v>0.761111111111111</v>
      </c>
      <c r="AO1450" s="171">
        <v>0.99</v>
      </c>
      <c r="AP1450" s="361">
        <v>1</v>
      </c>
      <c r="AQ1450" s="361" t="s">
        <v>40</v>
      </c>
      <c r="AR1450" s="361">
        <v>1</v>
      </c>
      <c r="AS1450" s="362">
        <v>1</v>
      </c>
      <c r="AT1450" s="367">
        <v>0.110069253262963</v>
      </c>
      <c r="AU1450" s="364" t="s">
        <v>40</v>
      </c>
      <c r="AV1450" s="365" t="s">
        <v>40</v>
      </c>
      <c r="AW1450" s="365" t="s">
        <v>40</v>
      </c>
      <c r="AX1450" s="365" t="s">
        <v>40</v>
      </c>
      <c r="AY1450" s="145"/>
      <c r="AZ1450" s="143"/>
    </row>
    <row r="1451" spans="1:52">
      <c r="A1451" s="141"/>
      <c r="B1451" s="145"/>
      <c r="C1451" s="175" t="s">
        <v>2706</v>
      </c>
      <c r="D1451" s="169" t="s">
        <v>235</v>
      </c>
      <c r="E1451" s="169" t="s">
        <v>2707</v>
      </c>
      <c r="F1451" s="170" t="s">
        <v>2752</v>
      </c>
      <c r="G1451" s="203" t="s">
        <v>2753</v>
      </c>
      <c r="H1451" s="203" t="s">
        <v>2753</v>
      </c>
      <c r="I1451" s="203" t="s">
        <v>2753</v>
      </c>
      <c r="J1451" s="203" t="s">
        <v>2753</v>
      </c>
      <c r="K1451" s="171">
        <v>0.9</v>
      </c>
      <c r="L1451" s="172" t="s">
        <v>40</v>
      </c>
      <c r="M1451" s="172" t="s">
        <v>40</v>
      </c>
      <c r="N1451" s="173" t="s">
        <v>40</v>
      </c>
      <c r="O1451" s="173" t="s">
        <v>40</v>
      </c>
      <c r="P1451" s="359">
        <v>0.9</v>
      </c>
      <c r="Q1451" s="360" t="s">
        <v>40</v>
      </c>
      <c r="R1451" s="172" t="s">
        <v>40</v>
      </c>
      <c r="S1451" s="172" t="s">
        <v>40</v>
      </c>
      <c r="T1451" s="172" t="s">
        <v>40</v>
      </c>
      <c r="U1451" s="359">
        <v>0.9</v>
      </c>
      <c r="V1451" s="172" t="s">
        <v>40</v>
      </c>
      <c r="W1451" s="172" t="s">
        <v>40</v>
      </c>
      <c r="X1451" s="172" t="s">
        <v>40</v>
      </c>
      <c r="Y1451" s="172" t="s">
        <v>40</v>
      </c>
      <c r="Z1451" s="359">
        <v>0.92</v>
      </c>
      <c r="AA1451" s="359" t="s">
        <v>40</v>
      </c>
      <c r="AB1451" s="359" t="s">
        <v>40</v>
      </c>
      <c r="AC1451" s="359" t="s">
        <v>40</v>
      </c>
      <c r="AD1451" s="359" t="s">
        <v>40</v>
      </c>
      <c r="AE1451" s="359">
        <v>0.92</v>
      </c>
      <c r="AF1451" s="172">
        <v>0.922330097087379</v>
      </c>
      <c r="AG1451" s="172">
        <v>0.89261744966443</v>
      </c>
      <c r="AH1451" s="172">
        <v>1</v>
      </c>
      <c r="AI1451" s="172">
        <v>0.891660891660892</v>
      </c>
      <c r="AJ1451" s="359">
        <v>0.92</v>
      </c>
      <c r="AK1451" s="172" t="s">
        <v>40</v>
      </c>
      <c r="AL1451" s="172" t="s">
        <v>40</v>
      </c>
      <c r="AM1451" s="172" t="s">
        <v>40</v>
      </c>
      <c r="AN1451" s="172" t="s">
        <v>40</v>
      </c>
      <c r="AO1451" s="171">
        <v>0.99</v>
      </c>
      <c r="AP1451" s="361">
        <v>1</v>
      </c>
      <c r="AQ1451" s="361" t="s">
        <v>40</v>
      </c>
      <c r="AR1451" s="361">
        <v>1</v>
      </c>
      <c r="AS1451" s="362">
        <v>1</v>
      </c>
      <c r="AT1451" s="367">
        <v>0.110069253262963</v>
      </c>
      <c r="AU1451" s="364" t="s">
        <v>40</v>
      </c>
      <c r="AV1451" s="365" t="s">
        <v>40</v>
      </c>
      <c r="AW1451" s="365" t="s">
        <v>40</v>
      </c>
      <c r="AX1451" s="365" t="s">
        <v>40</v>
      </c>
      <c r="AY1451" s="145"/>
      <c r="AZ1451" s="143"/>
    </row>
    <row r="1452" spans="1:52">
      <c r="A1452" s="141"/>
      <c r="B1452" s="145"/>
      <c r="C1452" s="175" t="s">
        <v>2706</v>
      </c>
      <c r="D1452" s="169" t="s">
        <v>235</v>
      </c>
      <c r="E1452" s="169" t="s">
        <v>2707</v>
      </c>
      <c r="F1452" s="170" t="s">
        <v>2754</v>
      </c>
      <c r="G1452" s="203" t="s">
        <v>2755</v>
      </c>
      <c r="H1452" s="203" t="s">
        <v>2755</v>
      </c>
      <c r="I1452" s="203" t="s">
        <v>2755</v>
      </c>
      <c r="J1452" s="203" t="s">
        <v>2755</v>
      </c>
      <c r="K1452" s="171">
        <v>0.9</v>
      </c>
      <c r="L1452" s="172" t="s">
        <v>40</v>
      </c>
      <c r="M1452" s="172" t="s">
        <v>40</v>
      </c>
      <c r="N1452" s="173" t="s">
        <v>40</v>
      </c>
      <c r="O1452" s="173" t="s">
        <v>40</v>
      </c>
      <c r="P1452" s="359">
        <v>0.9</v>
      </c>
      <c r="Q1452" s="360" t="s">
        <v>40</v>
      </c>
      <c r="R1452" s="172" t="s">
        <v>40</v>
      </c>
      <c r="S1452" s="172" t="s">
        <v>40</v>
      </c>
      <c r="T1452" s="172">
        <v>0</v>
      </c>
      <c r="U1452" s="359">
        <v>0.9</v>
      </c>
      <c r="V1452" s="172" t="s">
        <v>40</v>
      </c>
      <c r="W1452" s="172" t="s">
        <v>40</v>
      </c>
      <c r="X1452" s="172" t="s">
        <v>40</v>
      </c>
      <c r="Y1452" s="172">
        <v>1</v>
      </c>
      <c r="Z1452" s="359">
        <v>0.92</v>
      </c>
      <c r="AA1452" s="359" t="s">
        <v>40</v>
      </c>
      <c r="AB1452" s="359" t="s">
        <v>40</v>
      </c>
      <c r="AC1452" s="359" t="s">
        <v>40</v>
      </c>
      <c r="AD1452" s="359" t="s">
        <v>40</v>
      </c>
      <c r="AE1452" s="359">
        <v>0.92</v>
      </c>
      <c r="AF1452" s="172">
        <v>1</v>
      </c>
      <c r="AG1452" s="172">
        <v>1</v>
      </c>
      <c r="AH1452" s="172">
        <v>1</v>
      </c>
      <c r="AI1452" s="172">
        <v>0.939442456206442</v>
      </c>
      <c r="AJ1452" s="359">
        <v>0.92</v>
      </c>
      <c r="AK1452" s="172" t="s">
        <v>40</v>
      </c>
      <c r="AL1452" s="172" t="s">
        <v>40</v>
      </c>
      <c r="AM1452" s="172" t="s">
        <v>40</v>
      </c>
      <c r="AN1452" s="172">
        <v>1</v>
      </c>
      <c r="AO1452" s="171">
        <v>0.99</v>
      </c>
      <c r="AP1452" s="361">
        <v>1</v>
      </c>
      <c r="AQ1452" s="361" t="s">
        <v>40</v>
      </c>
      <c r="AR1452" s="361">
        <v>1</v>
      </c>
      <c r="AS1452" s="362">
        <v>1</v>
      </c>
      <c r="AT1452" s="367">
        <v>0.110069253262963</v>
      </c>
      <c r="AU1452" s="364" t="s">
        <v>40</v>
      </c>
      <c r="AV1452" s="365" t="s">
        <v>40</v>
      </c>
      <c r="AW1452" s="365" t="s">
        <v>40</v>
      </c>
      <c r="AX1452" s="365" t="s">
        <v>40</v>
      </c>
      <c r="AY1452" s="145"/>
      <c r="AZ1452" s="143"/>
    </row>
    <row r="1453" spans="1:52">
      <c r="A1453" s="141"/>
      <c r="B1453" s="145"/>
      <c r="C1453" s="175" t="s">
        <v>2706</v>
      </c>
      <c r="D1453" s="169" t="s">
        <v>235</v>
      </c>
      <c r="E1453" s="169" t="s">
        <v>2707</v>
      </c>
      <c r="F1453" s="170" t="s">
        <v>2756</v>
      </c>
      <c r="G1453" s="202" t="s">
        <v>2757</v>
      </c>
      <c r="H1453" s="202" t="s">
        <v>2757</v>
      </c>
      <c r="I1453" s="202" t="s">
        <v>2757</v>
      </c>
      <c r="J1453" s="202" t="s">
        <v>2757</v>
      </c>
      <c r="K1453" s="171">
        <v>0.9</v>
      </c>
      <c r="L1453" s="172" t="s">
        <v>40</v>
      </c>
      <c r="M1453" s="172" t="s">
        <v>40</v>
      </c>
      <c r="N1453" s="173" t="s">
        <v>40</v>
      </c>
      <c r="O1453" s="173" t="s">
        <v>40</v>
      </c>
      <c r="P1453" s="359">
        <v>0.9</v>
      </c>
      <c r="Q1453" s="360" t="s">
        <v>40</v>
      </c>
      <c r="R1453" s="172" t="s">
        <v>40</v>
      </c>
      <c r="S1453" s="172" t="s">
        <v>40</v>
      </c>
      <c r="T1453" s="172">
        <v>0</v>
      </c>
      <c r="U1453" s="359">
        <v>0.9</v>
      </c>
      <c r="V1453" s="172" t="s">
        <v>40</v>
      </c>
      <c r="W1453" s="172" t="s">
        <v>40</v>
      </c>
      <c r="X1453" s="172" t="s">
        <v>40</v>
      </c>
      <c r="Y1453" s="172">
        <v>1</v>
      </c>
      <c r="Z1453" s="359">
        <v>0.92</v>
      </c>
      <c r="AA1453" s="359" t="s">
        <v>40</v>
      </c>
      <c r="AB1453" s="359" t="s">
        <v>40</v>
      </c>
      <c r="AC1453" s="359" t="s">
        <v>40</v>
      </c>
      <c r="AD1453" s="359" t="s">
        <v>40</v>
      </c>
      <c r="AE1453" s="359">
        <v>0.92</v>
      </c>
      <c r="AF1453" s="172" t="s">
        <v>40</v>
      </c>
      <c r="AG1453" s="172">
        <v>0.72972972972973</v>
      </c>
      <c r="AH1453" s="172">
        <v>0.2</v>
      </c>
      <c r="AI1453" s="172">
        <v>0.570564516129032</v>
      </c>
      <c r="AJ1453" s="359">
        <v>0.92</v>
      </c>
      <c r="AK1453" s="172" t="s">
        <v>40</v>
      </c>
      <c r="AL1453" s="172" t="s">
        <v>40</v>
      </c>
      <c r="AM1453" s="172" t="s">
        <v>40</v>
      </c>
      <c r="AN1453" s="172">
        <v>1</v>
      </c>
      <c r="AO1453" s="171">
        <v>0.99</v>
      </c>
      <c r="AP1453" s="361" t="s">
        <v>40</v>
      </c>
      <c r="AQ1453" s="361" t="s">
        <v>40</v>
      </c>
      <c r="AR1453" s="361" t="s">
        <v>40</v>
      </c>
      <c r="AS1453" s="362">
        <v>1</v>
      </c>
      <c r="AT1453" s="367">
        <v>0.110069253262963</v>
      </c>
      <c r="AU1453" s="364" t="s">
        <v>40</v>
      </c>
      <c r="AV1453" s="365" t="s">
        <v>40</v>
      </c>
      <c r="AW1453" s="365" t="s">
        <v>40</v>
      </c>
      <c r="AX1453" s="365" t="s">
        <v>40</v>
      </c>
      <c r="AY1453" s="145"/>
      <c r="AZ1453" s="143"/>
    </row>
    <row r="1454" spans="1:52">
      <c r="A1454" s="141"/>
      <c r="B1454" s="145"/>
      <c r="C1454" s="175" t="s">
        <v>2706</v>
      </c>
      <c r="D1454" s="169" t="s">
        <v>235</v>
      </c>
      <c r="E1454" s="169" t="s">
        <v>2707</v>
      </c>
      <c r="F1454" s="170" t="s">
        <v>2758</v>
      </c>
      <c r="G1454" s="202" t="s">
        <v>2759</v>
      </c>
      <c r="H1454" s="202" t="s">
        <v>2759</v>
      </c>
      <c r="I1454" s="202" t="s">
        <v>2759</v>
      </c>
      <c r="J1454" s="202" t="s">
        <v>2759</v>
      </c>
      <c r="K1454" s="171">
        <v>0.9</v>
      </c>
      <c r="L1454" s="172" t="s">
        <v>40</v>
      </c>
      <c r="M1454" s="172" t="s">
        <v>40</v>
      </c>
      <c r="N1454" s="173" t="s">
        <v>40</v>
      </c>
      <c r="O1454" s="173" t="s">
        <v>40</v>
      </c>
      <c r="P1454" s="359">
        <v>0.9</v>
      </c>
      <c r="Q1454" s="360" t="s">
        <v>40</v>
      </c>
      <c r="R1454" s="172" t="s">
        <v>40</v>
      </c>
      <c r="S1454" s="172" t="s">
        <v>40</v>
      </c>
      <c r="T1454" s="172">
        <v>0.08</v>
      </c>
      <c r="U1454" s="359">
        <v>0.9</v>
      </c>
      <c r="V1454" s="172" t="s">
        <v>40</v>
      </c>
      <c r="W1454" s="172" t="s">
        <v>40</v>
      </c>
      <c r="X1454" s="172" t="s">
        <v>40</v>
      </c>
      <c r="Y1454" s="172">
        <v>0.84</v>
      </c>
      <c r="Z1454" s="359">
        <v>0.92</v>
      </c>
      <c r="AA1454" s="359" t="s">
        <v>40</v>
      </c>
      <c r="AB1454" s="359" t="s">
        <v>40</v>
      </c>
      <c r="AC1454" s="359" t="s">
        <v>40</v>
      </c>
      <c r="AD1454" s="359">
        <v>1</v>
      </c>
      <c r="AE1454" s="359">
        <v>0.92</v>
      </c>
      <c r="AF1454" s="172">
        <v>0.996519721577726</v>
      </c>
      <c r="AG1454" s="172">
        <v>1</v>
      </c>
      <c r="AH1454" s="172">
        <v>1</v>
      </c>
      <c r="AI1454" s="172">
        <v>0.823122913269664</v>
      </c>
      <c r="AJ1454" s="359">
        <v>0.92</v>
      </c>
      <c r="AK1454" s="172" t="s">
        <v>40</v>
      </c>
      <c r="AL1454" s="172" t="s">
        <v>40</v>
      </c>
      <c r="AM1454" s="172" t="s">
        <v>40</v>
      </c>
      <c r="AN1454" s="172">
        <v>0.878048780487805</v>
      </c>
      <c r="AO1454" s="171">
        <v>0.99</v>
      </c>
      <c r="AP1454" s="361">
        <v>1</v>
      </c>
      <c r="AQ1454" s="361" t="s">
        <v>40</v>
      </c>
      <c r="AR1454" s="361">
        <v>1</v>
      </c>
      <c r="AS1454" s="362">
        <v>1</v>
      </c>
      <c r="AT1454" s="367">
        <v>0.110069253262963</v>
      </c>
      <c r="AU1454" s="364" t="s">
        <v>40</v>
      </c>
      <c r="AV1454" s="365" t="s">
        <v>40</v>
      </c>
      <c r="AW1454" s="365" t="s">
        <v>40</v>
      </c>
      <c r="AX1454" s="365" t="s">
        <v>40</v>
      </c>
      <c r="AY1454" s="145"/>
      <c r="AZ1454" s="143"/>
    </row>
    <row r="1455" spans="1:52">
      <c r="A1455" s="141"/>
      <c r="B1455" s="145"/>
      <c r="C1455" s="175" t="s">
        <v>2706</v>
      </c>
      <c r="D1455" s="169" t="s">
        <v>235</v>
      </c>
      <c r="E1455" s="169" t="s">
        <v>2707</v>
      </c>
      <c r="F1455" s="170" t="s">
        <v>2760</v>
      </c>
      <c r="G1455" s="202" t="s">
        <v>2761</v>
      </c>
      <c r="H1455" s="202" t="s">
        <v>2761</v>
      </c>
      <c r="I1455" s="202" t="s">
        <v>2761</v>
      </c>
      <c r="J1455" s="202" t="s">
        <v>2761</v>
      </c>
      <c r="K1455" s="171">
        <v>0.9</v>
      </c>
      <c r="L1455" s="172" t="s">
        <v>40</v>
      </c>
      <c r="M1455" s="172" t="s">
        <v>40</v>
      </c>
      <c r="N1455" s="173" t="s">
        <v>40</v>
      </c>
      <c r="O1455" s="173" t="s">
        <v>40</v>
      </c>
      <c r="P1455" s="359">
        <v>0.9</v>
      </c>
      <c r="Q1455" s="360">
        <v>0</v>
      </c>
      <c r="R1455" s="172" t="s">
        <v>40</v>
      </c>
      <c r="S1455" s="172" t="s">
        <v>40</v>
      </c>
      <c r="T1455" s="172">
        <v>0</v>
      </c>
      <c r="U1455" s="359">
        <v>0.9</v>
      </c>
      <c r="V1455" s="172">
        <v>1</v>
      </c>
      <c r="W1455" s="172" t="s">
        <v>40</v>
      </c>
      <c r="X1455" s="172" t="s">
        <v>40</v>
      </c>
      <c r="Y1455" s="172">
        <v>1</v>
      </c>
      <c r="Z1455" s="359">
        <v>0.92</v>
      </c>
      <c r="AA1455" s="359" t="s">
        <v>40</v>
      </c>
      <c r="AB1455" s="359" t="s">
        <v>40</v>
      </c>
      <c r="AC1455" s="359" t="s">
        <v>40</v>
      </c>
      <c r="AD1455" s="359" t="s">
        <v>40</v>
      </c>
      <c r="AE1455" s="359">
        <v>0.92</v>
      </c>
      <c r="AF1455" s="172">
        <v>1</v>
      </c>
      <c r="AG1455" s="172">
        <v>1</v>
      </c>
      <c r="AH1455" s="172">
        <v>1</v>
      </c>
      <c r="AI1455" s="172">
        <v>0.970161977834612</v>
      </c>
      <c r="AJ1455" s="359">
        <v>0.92</v>
      </c>
      <c r="AK1455" s="172">
        <v>1</v>
      </c>
      <c r="AL1455" s="172" t="s">
        <v>40</v>
      </c>
      <c r="AM1455" s="172" t="s">
        <v>40</v>
      </c>
      <c r="AN1455" s="172">
        <v>1</v>
      </c>
      <c r="AO1455" s="171">
        <v>0.99</v>
      </c>
      <c r="AP1455" s="361" t="s">
        <v>40</v>
      </c>
      <c r="AQ1455" s="361" t="s">
        <v>40</v>
      </c>
      <c r="AR1455" s="361" t="s">
        <v>40</v>
      </c>
      <c r="AS1455" s="362">
        <v>1</v>
      </c>
      <c r="AT1455" s="367">
        <v>0.110069253262963</v>
      </c>
      <c r="AU1455" s="364" t="s">
        <v>40</v>
      </c>
      <c r="AV1455" s="365" t="s">
        <v>40</v>
      </c>
      <c r="AW1455" s="365" t="s">
        <v>40</v>
      </c>
      <c r="AX1455" s="365" t="s">
        <v>40</v>
      </c>
      <c r="AY1455" s="145"/>
      <c r="AZ1455" s="143"/>
    </row>
    <row r="1456" spans="1:52">
      <c r="A1456" s="141"/>
      <c r="B1456" s="145"/>
      <c r="C1456" s="175" t="s">
        <v>2706</v>
      </c>
      <c r="D1456" s="169" t="s">
        <v>235</v>
      </c>
      <c r="E1456" s="169" t="s">
        <v>2707</v>
      </c>
      <c r="F1456" s="170" t="s">
        <v>2762</v>
      </c>
      <c r="G1456" s="202" t="s">
        <v>2763</v>
      </c>
      <c r="H1456" s="202" t="s">
        <v>2763</v>
      </c>
      <c r="I1456" s="202" t="s">
        <v>2763</v>
      </c>
      <c r="J1456" s="202" t="s">
        <v>2763</v>
      </c>
      <c r="K1456" s="171">
        <v>0.9</v>
      </c>
      <c r="L1456" s="172" t="s">
        <v>40</v>
      </c>
      <c r="M1456" s="172" t="s">
        <v>40</v>
      </c>
      <c r="N1456" s="173" t="s">
        <v>40</v>
      </c>
      <c r="O1456" s="173" t="s">
        <v>40</v>
      </c>
      <c r="P1456" s="359">
        <v>0.9</v>
      </c>
      <c r="Q1456" s="360" t="s">
        <v>40</v>
      </c>
      <c r="R1456" s="172" t="s">
        <v>40</v>
      </c>
      <c r="S1456" s="172" t="s">
        <v>40</v>
      </c>
      <c r="T1456" s="172">
        <v>0</v>
      </c>
      <c r="U1456" s="359">
        <v>0.9</v>
      </c>
      <c r="V1456" s="172" t="s">
        <v>40</v>
      </c>
      <c r="W1456" s="172" t="s">
        <v>40</v>
      </c>
      <c r="X1456" s="172" t="s">
        <v>40</v>
      </c>
      <c r="Y1456" s="172">
        <v>1</v>
      </c>
      <c r="Z1456" s="359">
        <v>0.92</v>
      </c>
      <c r="AA1456" s="359" t="s">
        <v>40</v>
      </c>
      <c r="AB1456" s="359" t="s">
        <v>40</v>
      </c>
      <c r="AC1456" s="359" t="s">
        <v>40</v>
      </c>
      <c r="AD1456" s="359" t="s">
        <v>40</v>
      </c>
      <c r="AE1456" s="359">
        <v>0.92</v>
      </c>
      <c r="AF1456" s="172">
        <v>0.704545454545455</v>
      </c>
      <c r="AG1456" s="172">
        <v>1</v>
      </c>
      <c r="AH1456" s="172">
        <v>1</v>
      </c>
      <c r="AI1456" s="172">
        <v>0.980558930741191</v>
      </c>
      <c r="AJ1456" s="359">
        <v>0.92</v>
      </c>
      <c r="AK1456" s="172" t="s">
        <v>40</v>
      </c>
      <c r="AL1456" s="172" t="s">
        <v>40</v>
      </c>
      <c r="AM1456" s="172" t="s">
        <v>40</v>
      </c>
      <c r="AN1456" s="172">
        <v>1</v>
      </c>
      <c r="AO1456" s="171">
        <v>0.99</v>
      </c>
      <c r="AP1456" s="361" t="s">
        <v>40</v>
      </c>
      <c r="AQ1456" s="361" t="s">
        <v>40</v>
      </c>
      <c r="AR1456" s="361" t="s">
        <v>40</v>
      </c>
      <c r="AS1456" s="362">
        <v>1</v>
      </c>
      <c r="AT1456" s="367">
        <v>0.110069253262963</v>
      </c>
      <c r="AU1456" s="364" t="s">
        <v>40</v>
      </c>
      <c r="AV1456" s="365" t="s">
        <v>40</v>
      </c>
      <c r="AW1456" s="365" t="s">
        <v>40</v>
      </c>
      <c r="AX1456" s="365" t="s">
        <v>40</v>
      </c>
      <c r="AY1456" s="145"/>
      <c r="AZ1456" s="143"/>
    </row>
    <row r="1457" spans="1:52">
      <c r="A1457" s="141"/>
      <c r="B1457" s="145"/>
      <c r="C1457" s="175" t="s">
        <v>2706</v>
      </c>
      <c r="D1457" s="169" t="s">
        <v>235</v>
      </c>
      <c r="E1457" s="169" t="s">
        <v>2707</v>
      </c>
      <c r="F1457" s="170" t="s">
        <v>2764</v>
      </c>
      <c r="G1457" s="202" t="s">
        <v>2765</v>
      </c>
      <c r="H1457" s="202" t="s">
        <v>2765</v>
      </c>
      <c r="I1457" s="202" t="s">
        <v>2765</v>
      </c>
      <c r="J1457" s="202" t="s">
        <v>2765</v>
      </c>
      <c r="K1457" s="171">
        <v>0.9</v>
      </c>
      <c r="L1457" s="172" t="s">
        <v>40</v>
      </c>
      <c r="M1457" s="172" t="s">
        <v>40</v>
      </c>
      <c r="N1457" s="173" t="s">
        <v>40</v>
      </c>
      <c r="O1457" s="173" t="s">
        <v>40</v>
      </c>
      <c r="P1457" s="359">
        <v>0.9</v>
      </c>
      <c r="Q1457" s="360" t="s">
        <v>40</v>
      </c>
      <c r="R1457" s="172" t="s">
        <v>40</v>
      </c>
      <c r="S1457" s="172" t="s">
        <v>40</v>
      </c>
      <c r="T1457" s="172" t="s">
        <v>40</v>
      </c>
      <c r="U1457" s="359">
        <v>0.9</v>
      </c>
      <c r="V1457" s="172" t="s">
        <v>40</v>
      </c>
      <c r="W1457" s="172" t="s">
        <v>40</v>
      </c>
      <c r="X1457" s="172" t="s">
        <v>40</v>
      </c>
      <c r="Y1457" s="172" t="s">
        <v>40</v>
      </c>
      <c r="Z1457" s="359">
        <v>0.92</v>
      </c>
      <c r="AA1457" s="359" t="s">
        <v>40</v>
      </c>
      <c r="AB1457" s="359" t="s">
        <v>40</v>
      </c>
      <c r="AC1457" s="359" t="s">
        <v>40</v>
      </c>
      <c r="AD1457" s="359" t="s">
        <v>40</v>
      </c>
      <c r="AE1457" s="359">
        <v>0.92</v>
      </c>
      <c r="AF1457" s="172">
        <v>1</v>
      </c>
      <c r="AG1457" s="172">
        <v>1</v>
      </c>
      <c r="AH1457" s="172">
        <v>1</v>
      </c>
      <c r="AI1457" s="172">
        <v>0.997942386831276</v>
      </c>
      <c r="AJ1457" s="359">
        <v>0.92</v>
      </c>
      <c r="AK1457" s="172" t="s">
        <v>40</v>
      </c>
      <c r="AL1457" s="172" t="s">
        <v>40</v>
      </c>
      <c r="AM1457" s="172" t="s">
        <v>40</v>
      </c>
      <c r="AN1457" s="172" t="s">
        <v>40</v>
      </c>
      <c r="AO1457" s="171">
        <v>0.99</v>
      </c>
      <c r="AP1457" s="361" t="s">
        <v>40</v>
      </c>
      <c r="AQ1457" s="361" t="s">
        <v>40</v>
      </c>
      <c r="AR1457" s="361" t="s">
        <v>40</v>
      </c>
      <c r="AS1457" s="362">
        <v>1</v>
      </c>
      <c r="AT1457" s="367">
        <v>0.110069253262963</v>
      </c>
      <c r="AU1457" s="364" t="s">
        <v>40</v>
      </c>
      <c r="AV1457" s="365" t="s">
        <v>40</v>
      </c>
      <c r="AW1457" s="365" t="s">
        <v>40</v>
      </c>
      <c r="AX1457" s="365" t="s">
        <v>40</v>
      </c>
      <c r="AY1457" s="145"/>
      <c r="AZ1457" s="143"/>
    </row>
    <row r="1458" spans="1:52">
      <c r="A1458" s="141"/>
      <c r="B1458" s="145"/>
      <c r="C1458" s="175" t="s">
        <v>2706</v>
      </c>
      <c r="D1458" s="169" t="s">
        <v>235</v>
      </c>
      <c r="E1458" s="169" t="s">
        <v>2707</v>
      </c>
      <c r="F1458" s="170" t="s">
        <v>2766</v>
      </c>
      <c r="G1458" s="202" t="s">
        <v>2767</v>
      </c>
      <c r="H1458" s="202" t="s">
        <v>2767</v>
      </c>
      <c r="I1458" s="202" t="s">
        <v>2767</v>
      </c>
      <c r="J1458" s="202" t="s">
        <v>2767</v>
      </c>
      <c r="K1458" s="171">
        <v>0.9</v>
      </c>
      <c r="L1458" s="172" t="s">
        <v>40</v>
      </c>
      <c r="M1458" s="172" t="s">
        <v>40</v>
      </c>
      <c r="N1458" s="173" t="s">
        <v>40</v>
      </c>
      <c r="O1458" s="173" t="s">
        <v>40</v>
      </c>
      <c r="P1458" s="359">
        <v>0.9</v>
      </c>
      <c r="Q1458" s="360">
        <v>0</v>
      </c>
      <c r="R1458" s="172">
        <v>0</v>
      </c>
      <c r="S1458" s="172">
        <v>0</v>
      </c>
      <c r="T1458" s="172">
        <v>0</v>
      </c>
      <c r="U1458" s="359">
        <v>0.9</v>
      </c>
      <c r="V1458" s="172">
        <v>1</v>
      </c>
      <c r="W1458" s="172">
        <v>0.75</v>
      </c>
      <c r="X1458" s="172">
        <v>0.857142857142857</v>
      </c>
      <c r="Y1458" s="172">
        <v>0.971428571428571</v>
      </c>
      <c r="Z1458" s="359">
        <v>0.92</v>
      </c>
      <c r="AA1458" s="359" t="s">
        <v>40</v>
      </c>
      <c r="AB1458" s="359" t="s">
        <v>40</v>
      </c>
      <c r="AC1458" s="359">
        <v>0</v>
      </c>
      <c r="AD1458" s="359">
        <v>0.777777777777778</v>
      </c>
      <c r="AE1458" s="359">
        <v>0.92</v>
      </c>
      <c r="AF1458" s="172">
        <v>1</v>
      </c>
      <c r="AG1458" s="172">
        <v>1</v>
      </c>
      <c r="AH1458" s="172">
        <v>0.99835481217439</v>
      </c>
      <c r="AI1458" s="172">
        <v>0.982399062788909</v>
      </c>
      <c r="AJ1458" s="359">
        <v>0.92</v>
      </c>
      <c r="AK1458" s="172">
        <v>1</v>
      </c>
      <c r="AL1458" s="172">
        <v>0.7</v>
      </c>
      <c r="AM1458" s="172">
        <v>0.727272727272727</v>
      </c>
      <c r="AN1458" s="172">
        <v>0.978082191780822</v>
      </c>
      <c r="AO1458" s="171">
        <v>0.99</v>
      </c>
      <c r="AP1458" s="361">
        <v>1</v>
      </c>
      <c r="AQ1458" s="361">
        <v>1</v>
      </c>
      <c r="AR1458" s="361">
        <v>1</v>
      </c>
      <c r="AS1458" s="362">
        <v>1</v>
      </c>
      <c r="AT1458" s="367">
        <v>0.110069253262963</v>
      </c>
      <c r="AU1458" s="364" t="s">
        <v>40</v>
      </c>
      <c r="AV1458" s="365" t="s">
        <v>40</v>
      </c>
      <c r="AW1458" s="365" t="s">
        <v>40</v>
      </c>
      <c r="AX1458" s="365" t="s">
        <v>40</v>
      </c>
      <c r="AY1458" s="145"/>
      <c r="AZ1458" s="143"/>
    </row>
    <row r="1459" spans="1:52">
      <c r="A1459" s="141"/>
      <c r="B1459" s="145"/>
      <c r="C1459" s="175" t="s">
        <v>2706</v>
      </c>
      <c r="D1459" s="169" t="s">
        <v>235</v>
      </c>
      <c r="E1459" s="169" t="s">
        <v>2707</v>
      </c>
      <c r="F1459" s="170" t="s">
        <v>2768</v>
      </c>
      <c r="G1459" s="202" t="s">
        <v>2769</v>
      </c>
      <c r="H1459" s="202" t="s">
        <v>2769</v>
      </c>
      <c r="I1459" s="202" t="s">
        <v>2769</v>
      </c>
      <c r="J1459" s="202" t="s">
        <v>2769</v>
      </c>
      <c r="K1459" s="171">
        <v>0.9</v>
      </c>
      <c r="L1459" s="172" t="s">
        <v>40</v>
      </c>
      <c r="M1459" s="172" t="s">
        <v>40</v>
      </c>
      <c r="N1459" s="173" t="s">
        <v>40</v>
      </c>
      <c r="O1459" s="173" t="s">
        <v>40</v>
      </c>
      <c r="P1459" s="359">
        <v>0.9</v>
      </c>
      <c r="Q1459" s="360" t="s">
        <v>40</v>
      </c>
      <c r="R1459" s="172" t="s">
        <v>40</v>
      </c>
      <c r="S1459" s="172" t="s">
        <v>40</v>
      </c>
      <c r="T1459" s="172">
        <v>0</v>
      </c>
      <c r="U1459" s="359">
        <v>0.9</v>
      </c>
      <c r="V1459" s="172" t="s">
        <v>40</v>
      </c>
      <c r="W1459" s="172" t="s">
        <v>40</v>
      </c>
      <c r="X1459" s="172" t="s">
        <v>40</v>
      </c>
      <c r="Y1459" s="172">
        <v>1</v>
      </c>
      <c r="Z1459" s="359">
        <v>0.92</v>
      </c>
      <c r="AA1459" s="359" t="s">
        <v>40</v>
      </c>
      <c r="AB1459" s="359" t="s">
        <v>40</v>
      </c>
      <c r="AC1459" s="359" t="s">
        <v>40</v>
      </c>
      <c r="AD1459" s="359" t="s">
        <v>40</v>
      </c>
      <c r="AE1459" s="359">
        <v>0.92</v>
      </c>
      <c r="AF1459" s="172">
        <v>1</v>
      </c>
      <c r="AG1459" s="172">
        <v>1</v>
      </c>
      <c r="AH1459" s="172">
        <v>0.997727272727273</v>
      </c>
      <c r="AI1459" s="172">
        <v>0.999867602277241</v>
      </c>
      <c r="AJ1459" s="359">
        <v>0.92</v>
      </c>
      <c r="AK1459" s="172" t="s">
        <v>40</v>
      </c>
      <c r="AL1459" s="172" t="s">
        <v>40</v>
      </c>
      <c r="AM1459" s="172" t="s">
        <v>40</v>
      </c>
      <c r="AN1459" s="172">
        <v>1</v>
      </c>
      <c r="AO1459" s="171">
        <v>0.99</v>
      </c>
      <c r="AP1459" s="361" t="s">
        <v>40</v>
      </c>
      <c r="AQ1459" s="361" t="s">
        <v>40</v>
      </c>
      <c r="AR1459" s="361">
        <v>1</v>
      </c>
      <c r="AS1459" s="362">
        <v>1</v>
      </c>
      <c r="AT1459" s="367">
        <v>0.110069253262963</v>
      </c>
      <c r="AU1459" s="364" t="s">
        <v>40</v>
      </c>
      <c r="AV1459" s="365" t="s">
        <v>40</v>
      </c>
      <c r="AW1459" s="365" t="s">
        <v>40</v>
      </c>
      <c r="AX1459" s="365" t="s">
        <v>40</v>
      </c>
      <c r="AY1459" s="145"/>
      <c r="AZ1459" s="143"/>
    </row>
    <row r="1460" spans="1:52">
      <c r="A1460" s="141"/>
      <c r="B1460" s="145"/>
      <c r="C1460" s="175" t="s">
        <v>2706</v>
      </c>
      <c r="D1460" s="169" t="s">
        <v>235</v>
      </c>
      <c r="E1460" s="169" t="s">
        <v>2707</v>
      </c>
      <c r="F1460" s="170" t="s">
        <v>2770</v>
      </c>
      <c r="G1460" s="202" t="s">
        <v>2771</v>
      </c>
      <c r="H1460" s="202" t="s">
        <v>2771</v>
      </c>
      <c r="I1460" s="202" t="s">
        <v>2771</v>
      </c>
      <c r="J1460" s="202" t="s">
        <v>2771</v>
      </c>
      <c r="K1460" s="171">
        <v>0.9</v>
      </c>
      <c r="L1460" s="172" t="s">
        <v>40</v>
      </c>
      <c r="M1460" s="172" t="s">
        <v>40</v>
      </c>
      <c r="N1460" s="173" t="s">
        <v>40</v>
      </c>
      <c r="O1460" s="173" t="s">
        <v>40</v>
      </c>
      <c r="P1460" s="359">
        <v>0.9</v>
      </c>
      <c r="Q1460" s="360" t="s">
        <v>40</v>
      </c>
      <c r="R1460" s="172" t="s">
        <v>40</v>
      </c>
      <c r="S1460" s="172" t="s">
        <v>40</v>
      </c>
      <c r="T1460" s="172" t="s">
        <v>40</v>
      </c>
      <c r="U1460" s="359">
        <v>0.9</v>
      </c>
      <c r="V1460" s="172" t="s">
        <v>40</v>
      </c>
      <c r="W1460" s="172" t="s">
        <v>40</v>
      </c>
      <c r="X1460" s="172" t="s">
        <v>40</v>
      </c>
      <c r="Y1460" s="172" t="s">
        <v>40</v>
      </c>
      <c r="Z1460" s="359">
        <v>0.92</v>
      </c>
      <c r="AA1460" s="359" t="s">
        <v>40</v>
      </c>
      <c r="AB1460" s="359" t="s">
        <v>40</v>
      </c>
      <c r="AC1460" s="359" t="s">
        <v>40</v>
      </c>
      <c r="AD1460" s="359" t="s">
        <v>40</v>
      </c>
      <c r="AE1460" s="359">
        <v>0.92</v>
      </c>
      <c r="AF1460" s="172">
        <v>1</v>
      </c>
      <c r="AG1460" s="172">
        <v>1</v>
      </c>
      <c r="AH1460" s="172">
        <v>1</v>
      </c>
      <c r="AI1460" s="172">
        <v>0.973472864443904</v>
      </c>
      <c r="AJ1460" s="359">
        <v>0.92</v>
      </c>
      <c r="AK1460" s="172" t="s">
        <v>40</v>
      </c>
      <c r="AL1460" s="172" t="s">
        <v>40</v>
      </c>
      <c r="AM1460" s="172" t="s">
        <v>40</v>
      </c>
      <c r="AN1460" s="172" t="s">
        <v>40</v>
      </c>
      <c r="AO1460" s="171">
        <v>0.99</v>
      </c>
      <c r="AP1460" s="361" t="s">
        <v>40</v>
      </c>
      <c r="AQ1460" s="361" t="s">
        <v>40</v>
      </c>
      <c r="AR1460" s="361" t="s">
        <v>40</v>
      </c>
      <c r="AS1460" s="362" t="s">
        <v>40</v>
      </c>
      <c r="AT1460" s="367">
        <v>0.110069253262963</v>
      </c>
      <c r="AU1460" s="364" t="s">
        <v>40</v>
      </c>
      <c r="AV1460" s="365" t="s">
        <v>40</v>
      </c>
      <c r="AW1460" s="365" t="s">
        <v>40</v>
      </c>
      <c r="AX1460" s="365" t="s">
        <v>40</v>
      </c>
      <c r="AY1460" s="145"/>
      <c r="AZ1460" s="143"/>
    </row>
    <row r="1461" spans="1:52">
      <c r="A1461" s="141"/>
      <c r="B1461" s="145"/>
      <c r="C1461" s="175" t="s">
        <v>2706</v>
      </c>
      <c r="D1461" s="169" t="s">
        <v>235</v>
      </c>
      <c r="E1461" s="169" t="s">
        <v>2707</v>
      </c>
      <c r="F1461" s="170" t="s">
        <v>2772</v>
      </c>
      <c r="G1461" s="204" t="s">
        <v>2773</v>
      </c>
      <c r="H1461" s="204" t="s">
        <v>2773</v>
      </c>
      <c r="I1461" s="204" t="s">
        <v>2773</v>
      </c>
      <c r="J1461" s="204" t="s">
        <v>2773</v>
      </c>
      <c r="K1461" s="171">
        <v>0.9</v>
      </c>
      <c r="L1461" s="172" t="s">
        <v>40</v>
      </c>
      <c r="M1461" s="172" t="s">
        <v>40</v>
      </c>
      <c r="N1461" s="173" t="s">
        <v>40</v>
      </c>
      <c r="O1461" s="173" t="s">
        <v>40</v>
      </c>
      <c r="P1461" s="359">
        <v>0.9</v>
      </c>
      <c r="Q1461" s="360" t="s">
        <v>40</v>
      </c>
      <c r="R1461" s="172" t="s">
        <v>40</v>
      </c>
      <c r="S1461" s="172" t="s">
        <v>40</v>
      </c>
      <c r="T1461" s="172" t="s">
        <v>40</v>
      </c>
      <c r="U1461" s="359">
        <v>0.9</v>
      </c>
      <c r="V1461" s="172" t="s">
        <v>40</v>
      </c>
      <c r="W1461" s="172" t="s">
        <v>40</v>
      </c>
      <c r="X1461" s="172" t="s">
        <v>40</v>
      </c>
      <c r="Y1461" s="172" t="s">
        <v>40</v>
      </c>
      <c r="Z1461" s="359">
        <v>0.92</v>
      </c>
      <c r="AA1461" s="359" t="s">
        <v>40</v>
      </c>
      <c r="AB1461" s="359" t="s">
        <v>40</v>
      </c>
      <c r="AC1461" s="359" t="s">
        <v>40</v>
      </c>
      <c r="AD1461" s="359" t="s">
        <v>40</v>
      </c>
      <c r="AE1461" s="359">
        <v>0.92</v>
      </c>
      <c r="AF1461" s="172">
        <v>0.197969543147208</v>
      </c>
      <c r="AG1461" s="172">
        <v>0.986622073578595</v>
      </c>
      <c r="AH1461" s="172">
        <v>0.979865771812081</v>
      </c>
      <c r="AI1461" s="172">
        <v>0.938886267107126</v>
      </c>
      <c r="AJ1461" s="359">
        <v>0.92</v>
      </c>
      <c r="AK1461" s="172" t="s">
        <v>40</v>
      </c>
      <c r="AL1461" s="172" t="s">
        <v>40</v>
      </c>
      <c r="AM1461" s="172" t="s">
        <v>40</v>
      </c>
      <c r="AN1461" s="172" t="s">
        <v>40</v>
      </c>
      <c r="AO1461" s="171">
        <v>0.99</v>
      </c>
      <c r="AP1461" s="361">
        <v>1</v>
      </c>
      <c r="AQ1461" s="361">
        <v>1</v>
      </c>
      <c r="AR1461" s="361">
        <v>1</v>
      </c>
      <c r="AS1461" s="362">
        <v>1</v>
      </c>
      <c r="AT1461" s="367">
        <v>0.110069253262963</v>
      </c>
      <c r="AU1461" s="364" t="s">
        <v>40</v>
      </c>
      <c r="AV1461" s="365" t="s">
        <v>40</v>
      </c>
      <c r="AW1461" s="365" t="s">
        <v>40</v>
      </c>
      <c r="AX1461" s="365" t="s">
        <v>40</v>
      </c>
      <c r="AY1461" s="145"/>
      <c r="AZ1461" s="143"/>
    </row>
    <row r="1462" spans="1:52">
      <c r="A1462" s="141"/>
      <c r="B1462" s="145"/>
      <c r="C1462" s="175" t="s">
        <v>2706</v>
      </c>
      <c r="D1462" s="169" t="s">
        <v>235</v>
      </c>
      <c r="E1462" s="169" t="s">
        <v>2707</v>
      </c>
      <c r="F1462" s="170" t="s">
        <v>2774</v>
      </c>
      <c r="G1462" s="204" t="s">
        <v>2775</v>
      </c>
      <c r="H1462" s="204" t="s">
        <v>2775</v>
      </c>
      <c r="I1462" s="204" t="s">
        <v>2775</v>
      </c>
      <c r="J1462" s="204" t="s">
        <v>2775</v>
      </c>
      <c r="K1462" s="171">
        <v>0.9</v>
      </c>
      <c r="L1462" s="172" t="s">
        <v>40</v>
      </c>
      <c r="M1462" s="172" t="s">
        <v>40</v>
      </c>
      <c r="N1462" s="173" t="s">
        <v>40</v>
      </c>
      <c r="O1462" s="173" t="s">
        <v>40</v>
      </c>
      <c r="P1462" s="359">
        <v>0.9</v>
      </c>
      <c r="Q1462" s="360" t="s">
        <v>40</v>
      </c>
      <c r="R1462" s="172" t="s">
        <v>40</v>
      </c>
      <c r="S1462" s="172" t="s">
        <v>40</v>
      </c>
      <c r="T1462" s="172" t="s">
        <v>40</v>
      </c>
      <c r="U1462" s="359">
        <v>0.9</v>
      </c>
      <c r="V1462" s="172" t="s">
        <v>40</v>
      </c>
      <c r="W1462" s="172" t="s">
        <v>40</v>
      </c>
      <c r="X1462" s="172" t="s">
        <v>40</v>
      </c>
      <c r="Y1462" s="172" t="s">
        <v>40</v>
      </c>
      <c r="Z1462" s="359">
        <v>0.92</v>
      </c>
      <c r="AA1462" s="359" t="s">
        <v>40</v>
      </c>
      <c r="AB1462" s="359" t="s">
        <v>40</v>
      </c>
      <c r="AC1462" s="359" t="s">
        <v>40</v>
      </c>
      <c r="AD1462" s="359" t="s">
        <v>40</v>
      </c>
      <c r="AE1462" s="359">
        <v>0.92</v>
      </c>
      <c r="AF1462" s="172">
        <v>1</v>
      </c>
      <c r="AG1462" s="172">
        <v>1</v>
      </c>
      <c r="AH1462" s="172">
        <v>1</v>
      </c>
      <c r="AI1462" s="172">
        <v>0.992959902050811</v>
      </c>
      <c r="AJ1462" s="359">
        <v>0.92</v>
      </c>
      <c r="AK1462" s="172" t="s">
        <v>40</v>
      </c>
      <c r="AL1462" s="172" t="s">
        <v>40</v>
      </c>
      <c r="AM1462" s="172" t="s">
        <v>40</v>
      </c>
      <c r="AN1462" s="172" t="s">
        <v>40</v>
      </c>
      <c r="AO1462" s="171">
        <v>0.99</v>
      </c>
      <c r="AP1462" s="361">
        <v>1</v>
      </c>
      <c r="AQ1462" s="361">
        <v>1</v>
      </c>
      <c r="AR1462" s="361">
        <v>1</v>
      </c>
      <c r="AS1462" s="362">
        <v>1</v>
      </c>
      <c r="AT1462" s="367">
        <v>0.110069253262963</v>
      </c>
      <c r="AU1462" s="364" t="s">
        <v>40</v>
      </c>
      <c r="AV1462" s="365" t="s">
        <v>40</v>
      </c>
      <c r="AW1462" s="365" t="s">
        <v>40</v>
      </c>
      <c r="AX1462" s="365" t="s">
        <v>40</v>
      </c>
      <c r="AY1462" s="145"/>
      <c r="AZ1462" s="143"/>
    </row>
    <row r="1463" spans="1:52">
      <c r="A1463" s="141"/>
      <c r="B1463" s="145"/>
      <c r="C1463" s="175" t="s">
        <v>2706</v>
      </c>
      <c r="D1463" s="169" t="s">
        <v>235</v>
      </c>
      <c r="E1463" s="169" t="s">
        <v>2707</v>
      </c>
      <c r="F1463" s="170" t="s">
        <v>2776</v>
      </c>
      <c r="G1463" s="202" t="s">
        <v>2777</v>
      </c>
      <c r="H1463" s="202" t="s">
        <v>2777</v>
      </c>
      <c r="I1463" s="202" t="s">
        <v>2777</v>
      </c>
      <c r="J1463" s="202" t="s">
        <v>2777</v>
      </c>
      <c r="K1463" s="171">
        <v>0.9</v>
      </c>
      <c r="L1463" s="172" t="s">
        <v>40</v>
      </c>
      <c r="M1463" s="172" t="s">
        <v>40</v>
      </c>
      <c r="N1463" s="173" t="s">
        <v>40</v>
      </c>
      <c r="O1463" s="173" t="s">
        <v>40</v>
      </c>
      <c r="P1463" s="359">
        <v>0.9</v>
      </c>
      <c r="Q1463" s="360" t="s">
        <v>40</v>
      </c>
      <c r="R1463" s="172">
        <v>0</v>
      </c>
      <c r="S1463" s="172">
        <v>0</v>
      </c>
      <c r="T1463" s="172">
        <v>0</v>
      </c>
      <c r="U1463" s="359">
        <v>0.9</v>
      </c>
      <c r="V1463" s="172" t="s">
        <v>40</v>
      </c>
      <c r="W1463" s="172">
        <v>1</v>
      </c>
      <c r="X1463" s="172">
        <v>1</v>
      </c>
      <c r="Y1463" s="172">
        <v>1</v>
      </c>
      <c r="Z1463" s="359">
        <v>0.92</v>
      </c>
      <c r="AA1463" s="359" t="s">
        <v>40</v>
      </c>
      <c r="AB1463" s="359" t="s">
        <v>40</v>
      </c>
      <c r="AC1463" s="359" t="s">
        <v>40</v>
      </c>
      <c r="AD1463" s="359">
        <v>1</v>
      </c>
      <c r="AE1463" s="359">
        <v>0.92</v>
      </c>
      <c r="AF1463" s="172">
        <v>0.996478873239437</v>
      </c>
      <c r="AG1463" s="172">
        <v>0.996941896024465</v>
      </c>
      <c r="AH1463" s="172">
        <v>1</v>
      </c>
      <c r="AI1463" s="172">
        <v>0.991785468228311</v>
      </c>
      <c r="AJ1463" s="359">
        <v>0.92</v>
      </c>
      <c r="AK1463" s="172" t="s">
        <v>40</v>
      </c>
      <c r="AL1463" s="172">
        <v>1</v>
      </c>
      <c r="AM1463" s="172">
        <v>1</v>
      </c>
      <c r="AN1463" s="172">
        <v>1</v>
      </c>
      <c r="AO1463" s="171">
        <v>0.99</v>
      </c>
      <c r="AP1463" s="361">
        <v>1</v>
      </c>
      <c r="AQ1463" s="361">
        <v>1</v>
      </c>
      <c r="AR1463" s="361">
        <v>1</v>
      </c>
      <c r="AS1463" s="362">
        <v>1</v>
      </c>
      <c r="AT1463" s="367">
        <v>0.110069253262963</v>
      </c>
      <c r="AU1463" s="364" t="s">
        <v>40</v>
      </c>
      <c r="AV1463" s="365" t="s">
        <v>40</v>
      </c>
      <c r="AW1463" s="365" t="s">
        <v>40</v>
      </c>
      <c r="AX1463" s="365" t="s">
        <v>40</v>
      </c>
      <c r="AY1463" s="145"/>
      <c r="AZ1463" s="143"/>
    </row>
    <row r="1464" spans="1:52">
      <c r="A1464" s="141"/>
      <c r="B1464" s="145"/>
      <c r="C1464" s="175" t="s">
        <v>2706</v>
      </c>
      <c r="D1464" s="169" t="s">
        <v>26</v>
      </c>
      <c r="E1464" s="169" t="s">
        <v>2707</v>
      </c>
      <c r="F1464" s="170" t="s">
        <v>2778</v>
      </c>
      <c r="G1464" s="181" t="s">
        <v>2779</v>
      </c>
      <c r="H1464" s="181" t="s">
        <v>2779</v>
      </c>
      <c r="I1464" s="181" t="s">
        <v>2779</v>
      </c>
      <c r="J1464" s="181" t="s">
        <v>2779</v>
      </c>
      <c r="K1464" s="171">
        <v>0.9</v>
      </c>
      <c r="L1464" s="172">
        <v>1</v>
      </c>
      <c r="M1464" s="172">
        <v>1</v>
      </c>
      <c r="N1464" s="173">
        <v>1</v>
      </c>
      <c r="O1464" s="173">
        <v>1</v>
      </c>
      <c r="P1464" s="359">
        <v>0.9</v>
      </c>
      <c r="Q1464" s="360">
        <v>0.999246420497362</v>
      </c>
      <c r="R1464" s="172">
        <v>0.998406374501992</v>
      </c>
      <c r="S1464" s="172">
        <v>0.996702390766694</v>
      </c>
      <c r="T1464" s="172">
        <v>0.989956651810245</v>
      </c>
      <c r="U1464" s="359">
        <v>0.9</v>
      </c>
      <c r="V1464" s="172">
        <v>0.93293142426526</v>
      </c>
      <c r="W1464" s="172">
        <v>0.960956175298805</v>
      </c>
      <c r="X1464" s="172">
        <v>0.969497114591921</v>
      </c>
      <c r="Y1464" s="172">
        <v>0.946638988949264</v>
      </c>
      <c r="Z1464" s="359">
        <v>0.92</v>
      </c>
      <c r="AA1464" s="359" t="s">
        <v>40</v>
      </c>
      <c r="AB1464" s="359" t="s">
        <v>40</v>
      </c>
      <c r="AC1464" s="359" t="s">
        <v>40</v>
      </c>
      <c r="AD1464" s="359" t="s">
        <v>40</v>
      </c>
      <c r="AE1464" s="359">
        <v>0.92</v>
      </c>
      <c r="AF1464" s="172">
        <v>1</v>
      </c>
      <c r="AG1464" s="172">
        <v>1</v>
      </c>
      <c r="AH1464" s="172">
        <v>0.928571428571429</v>
      </c>
      <c r="AI1464" s="172">
        <v>0.99016393442623</v>
      </c>
      <c r="AJ1464" s="359">
        <v>0.92</v>
      </c>
      <c r="AK1464" s="172">
        <v>0.960060286360211</v>
      </c>
      <c r="AL1464" s="172">
        <v>0.986454183266932</v>
      </c>
      <c r="AM1464" s="172">
        <v>0.991755976916735</v>
      </c>
      <c r="AN1464" s="172">
        <v>0.987697661639905</v>
      </c>
      <c r="AO1464" s="171">
        <v>0.99</v>
      </c>
      <c r="AP1464" s="361">
        <v>1</v>
      </c>
      <c r="AQ1464" s="361" t="s">
        <v>40</v>
      </c>
      <c r="AR1464" s="361">
        <v>1</v>
      </c>
      <c r="AS1464" s="362">
        <v>1</v>
      </c>
      <c r="AT1464" s="367">
        <v>0.110069253262963</v>
      </c>
      <c r="AU1464" s="364">
        <v>0.125</v>
      </c>
      <c r="AV1464" s="365">
        <v>0</v>
      </c>
      <c r="AW1464" s="365">
        <v>0</v>
      </c>
      <c r="AX1464" s="365">
        <v>0.0641509433962264</v>
      </c>
      <c r="AY1464" s="145"/>
      <c r="AZ1464" s="143"/>
    </row>
    <row r="1465" spans="1:52">
      <c r="A1465" s="141"/>
      <c r="B1465" s="145"/>
      <c r="C1465" s="175" t="s">
        <v>2706</v>
      </c>
      <c r="D1465" s="169" t="s">
        <v>26</v>
      </c>
      <c r="E1465" s="169" t="s">
        <v>2707</v>
      </c>
      <c r="F1465" s="170" t="s">
        <v>2780</v>
      </c>
      <c r="G1465" s="181" t="s">
        <v>2781</v>
      </c>
      <c r="H1465" s="181" t="s">
        <v>2781</v>
      </c>
      <c r="I1465" s="181" t="s">
        <v>2781</v>
      </c>
      <c r="J1465" s="181" t="s">
        <v>2781</v>
      </c>
      <c r="K1465" s="171">
        <v>0.9</v>
      </c>
      <c r="L1465" s="172">
        <v>1</v>
      </c>
      <c r="M1465" s="172">
        <v>1</v>
      </c>
      <c r="N1465" s="173">
        <v>1</v>
      </c>
      <c r="O1465" s="173">
        <v>0.978723404255319</v>
      </c>
      <c r="P1465" s="359">
        <v>0.9</v>
      </c>
      <c r="Q1465" s="360">
        <v>0.996884735202492</v>
      </c>
      <c r="R1465" s="172">
        <v>0.998894722298978</v>
      </c>
      <c r="S1465" s="172">
        <v>0.999460043196544</v>
      </c>
      <c r="T1465" s="172">
        <v>0.998346202954946</v>
      </c>
      <c r="U1465" s="359">
        <v>0.9</v>
      </c>
      <c r="V1465" s="172">
        <v>0.938733125649013</v>
      </c>
      <c r="W1465" s="172">
        <v>0.940867642995303</v>
      </c>
      <c r="X1465" s="172">
        <v>0.956803455723542</v>
      </c>
      <c r="Y1465" s="172">
        <v>0.959919742202225</v>
      </c>
      <c r="Z1465" s="359">
        <v>0.92</v>
      </c>
      <c r="AA1465" s="359" t="s">
        <v>40</v>
      </c>
      <c r="AB1465" s="359" t="s">
        <v>40</v>
      </c>
      <c r="AC1465" s="359" t="s">
        <v>40</v>
      </c>
      <c r="AD1465" s="359" t="s">
        <v>40</v>
      </c>
      <c r="AE1465" s="359">
        <v>0.92</v>
      </c>
      <c r="AF1465" s="172">
        <v>0.923076923076923</v>
      </c>
      <c r="AG1465" s="172">
        <v>0.966666666666667</v>
      </c>
      <c r="AH1465" s="172">
        <v>1</v>
      </c>
      <c r="AI1465" s="172">
        <v>0.90284757118928</v>
      </c>
      <c r="AJ1465" s="359">
        <v>0.92</v>
      </c>
      <c r="AK1465" s="172">
        <v>0.972654897888543</v>
      </c>
      <c r="AL1465" s="172">
        <v>0.977341807129041</v>
      </c>
      <c r="AM1465" s="172">
        <v>0.978401727861771</v>
      </c>
      <c r="AN1465" s="172">
        <v>0.986222411382015</v>
      </c>
      <c r="AO1465" s="171">
        <v>0.99</v>
      </c>
      <c r="AP1465" s="361" t="s">
        <v>40</v>
      </c>
      <c r="AQ1465" s="361">
        <v>1</v>
      </c>
      <c r="AR1465" s="361">
        <v>1</v>
      </c>
      <c r="AS1465" s="362">
        <v>1</v>
      </c>
      <c r="AT1465" s="367">
        <v>0.110069253262963</v>
      </c>
      <c r="AU1465" s="364">
        <v>0</v>
      </c>
      <c r="AV1465" s="365">
        <v>0.0833333333333333</v>
      </c>
      <c r="AW1465" s="365">
        <v>0</v>
      </c>
      <c r="AX1465" s="365">
        <v>0.0251889168765743</v>
      </c>
      <c r="AY1465" s="145"/>
      <c r="AZ1465" s="143"/>
    </row>
    <row r="1466" spans="1:52">
      <c r="A1466" s="141"/>
      <c r="B1466" s="145"/>
      <c r="C1466" s="175" t="s">
        <v>2706</v>
      </c>
      <c r="D1466" s="169" t="s">
        <v>1663</v>
      </c>
      <c r="E1466" s="169" t="s">
        <v>2707</v>
      </c>
      <c r="F1466" s="170" t="s">
        <v>2782</v>
      </c>
      <c r="G1466" s="181" t="s">
        <v>2782</v>
      </c>
      <c r="H1466" s="181" t="s">
        <v>2782</v>
      </c>
      <c r="I1466" s="181" t="s">
        <v>2782</v>
      </c>
      <c r="J1466" s="181" t="s">
        <v>2782</v>
      </c>
      <c r="K1466" s="171">
        <v>0.9</v>
      </c>
      <c r="L1466" s="172" t="s">
        <v>40</v>
      </c>
      <c r="M1466" s="172" t="s">
        <v>40</v>
      </c>
      <c r="N1466" s="173" t="s">
        <v>40</v>
      </c>
      <c r="O1466" s="173" t="s">
        <v>40</v>
      </c>
      <c r="P1466" s="359">
        <v>0.9</v>
      </c>
      <c r="Q1466" s="360" t="s">
        <v>40</v>
      </c>
      <c r="R1466" s="172" t="s">
        <v>40</v>
      </c>
      <c r="S1466" s="172" t="s">
        <v>40</v>
      </c>
      <c r="T1466" s="172" t="s">
        <v>40</v>
      </c>
      <c r="U1466" s="359">
        <v>0.9</v>
      </c>
      <c r="V1466" s="172" t="s">
        <v>40</v>
      </c>
      <c r="W1466" s="172" t="s">
        <v>40</v>
      </c>
      <c r="X1466" s="172" t="s">
        <v>40</v>
      </c>
      <c r="Y1466" s="172" t="s">
        <v>40</v>
      </c>
      <c r="Z1466" s="359">
        <v>0.92</v>
      </c>
      <c r="AA1466" s="359" t="s">
        <v>40</v>
      </c>
      <c r="AB1466" s="359" t="s">
        <v>40</v>
      </c>
      <c r="AC1466" s="359" t="s">
        <v>40</v>
      </c>
      <c r="AD1466" s="359" t="s">
        <v>40</v>
      </c>
      <c r="AE1466" s="359">
        <v>0.92</v>
      </c>
      <c r="AF1466" s="172" t="s">
        <v>40</v>
      </c>
      <c r="AG1466" s="172" t="s">
        <v>40</v>
      </c>
      <c r="AH1466" s="172" t="s">
        <v>40</v>
      </c>
      <c r="AI1466" s="172" t="s">
        <v>40</v>
      </c>
      <c r="AJ1466" s="359">
        <v>0.92</v>
      </c>
      <c r="AK1466" s="172" t="s">
        <v>40</v>
      </c>
      <c r="AL1466" s="172" t="s">
        <v>40</v>
      </c>
      <c r="AM1466" s="172" t="s">
        <v>40</v>
      </c>
      <c r="AN1466" s="172" t="s">
        <v>40</v>
      </c>
      <c r="AO1466" s="171">
        <v>0.99</v>
      </c>
      <c r="AP1466" s="361" t="s">
        <v>40</v>
      </c>
      <c r="AQ1466" s="361" t="s">
        <v>40</v>
      </c>
      <c r="AR1466" s="361" t="s">
        <v>40</v>
      </c>
      <c r="AS1466" s="362" t="s">
        <v>40</v>
      </c>
      <c r="AT1466" s="367">
        <v>0.110069253262963</v>
      </c>
      <c r="AU1466" s="364" t="s">
        <v>40</v>
      </c>
      <c r="AV1466" s="365" t="s">
        <v>40</v>
      </c>
      <c r="AW1466" s="365" t="s">
        <v>40</v>
      </c>
      <c r="AX1466" s="365" t="s">
        <v>40</v>
      </c>
      <c r="AY1466" s="145"/>
      <c r="AZ1466" s="143"/>
    </row>
    <row r="1467" spans="1:52">
      <c r="A1467" s="141"/>
      <c r="B1467" s="145"/>
      <c r="C1467" s="175" t="s">
        <v>2706</v>
      </c>
      <c r="D1467" s="169" t="s">
        <v>26</v>
      </c>
      <c r="E1467" s="169" t="s">
        <v>2707</v>
      </c>
      <c r="F1467" s="170" t="s">
        <v>2783</v>
      </c>
      <c r="G1467" s="181" t="s">
        <v>2784</v>
      </c>
      <c r="H1467" s="181" t="s">
        <v>2784</v>
      </c>
      <c r="I1467" s="181" t="s">
        <v>2784</v>
      </c>
      <c r="J1467" s="181" t="s">
        <v>2784</v>
      </c>
      <c r="K1467" s="171">
        <v>0.9</v>
      </c>
      <c r="L1467" s="172">
        <v>1</v>
      </c>
      <c r="M1467" s="172">
        <v>0.833333333333333</v>
      </c>
      <c r="N1467" s="173">
        <v>1</v>
      </c>
      <c r="O1467" s="173">
        <v>0.961111111111111</v>
      </c>
      <c r="P1467" s="359">
        <v>0.9</v>
      </c>
      <c r="Q1467" s="360">
        <v>1</v>
      </c>
      <c r="R1467" s="172">
        <v>1</v>
      </c>
      <c r="S1467" s="172">
        <v>1</v>
      </c>
      <c r="T1467" s="172">
        <v>0.906909006174997</v>
      </c>
      <c r="U1467" s="359">
        <v>0.9</v>
      </c>
      <c r="V1467" s="172">
        <v>0.925675675675676</v>
      </c>
      <c r="W1467" s="172">
        <v>0.989690721649485</v>
      </c>
      <c r="X1467" s="172">
        <v>1</v>
      </c>
      <c r="Y1467" s="172">
        <v>0.734824653384597</v>
      </c>
      <c r="Z1467" s="359">
        <v>0.92</v>
      </c>
      <c r="AA1467" s="359" t="s">
        <v>40</v>
      </c>
      <c r="AB1467" s="359" t="s">
        <v>40</v>
      </c>
      <c r="AC1467" s="359" t="s">
        <v>40</v>
      </c>
      <c r="AD1467" s="359" t="s">
        <v>40</v>
      </c>
      <c r="AE1467" s="359">
        <v>0.92</v>
      </c>
      <c r="AF1467" s="172" t="s">
        <v>40</v>
      </c>
      <c r="AG1467" s="172" t="s">
        <v>40</v>
      </c>
      <c r="AH1467" s="172">
        <v>1</v>
      </c>
      <c r="AI1467" s="172">
        <v>0.996363636363636</v>
      </c>
      <c r="AJ1467" s="359">
        <v>0.92</v>
      </c>
      <c r="AK1467" s="172">
        <v>0.939189189189189</v>
      </c>
      <c r="AL1467" s="172">
        <v>0.989690721649485</v>
      </c>
      <c r="AM1467" s="172">
        <v>0.861111111111111</v>
      </c>
      <c r="AN1467" s="172">
        <v>0.818952675604446</v>
      </c>
      <c r="AO1467" s="171">
        <v>0.99</v>
      </c>
      <c r="AP1467" s="361" t="s">
        <v>40</v>
      </c>
      <c r="AQ1467" s="361" t="s">
        <v>40</v>
      </c>
      <c r="AR1467" s="361" t="s">
        <v>40</v>
      </c>
      <c r="AS1467" s="362">
        <v>1</v>
      </c>
      <c r="AT1467" s="367">
        <v>0.110069253262963</v>
      </c>
      <c r="AU1467" s="364">
        <v>0.0483870967741935</v>
      </c>
      <c r="AV1467" s="365">
        <v>0</v>
      </c>
      <c r="AW1467" s="365">
        <v>0.0625</v>
      </c>
      <c r="AX1467" s="365">
        <v>0.0880281690140845</v>
      </c>
      <c r="AY1467" s="145"/>
      <c r="AZ1467" s="143"/>
    </row>
    <row r="1468" spans="1:52">
      <c r="A1468" s="141"/>
      <c r="B1468" s="145"/>
      <c r="C1468" s="175" t="s">
        <v>2706</v>
      </c>
      <c r="D1468" s="169" t="s">
        <v>26</v>
      </c>
      <c r="E1468" s="169" t="s">
        <v>2707</v>
      </c>
      <c r="F1468" s="170" t="s">
        <v>2785</v>
      </c>
      <c r="G1468" s="181" t="s">
        <v>2786</v>
      </c>
      <c r="H1468" s="181" t="s">
        <v>2786</v>
      </c>
      <c r="I1468" s="181" t="s">
        <v>2786</v>
      </c>
      <c r="J1468" s="181" t="s">
        <v>2786</v>
      </c>
      <c r="K1468" s="171">
        <v>0.9</v>
      </c>
      <c r="L1468" s="172">
        <v>1</v>
      </c>
      <c r="M1468" s="172">
        <v>0.857142857142857</v>
      </c>
      <c r="N1468" s="173">
        <v>0.714285714285714</v>
      </c>
      <c r="O1468" s="173">
        <v>0.94300518134715</v>
      </c>
      <c r="P1468" s="359">
        <v>0.9</v>
      </c>
      <c r="Q1468" s="360" t="s">
        <v>40</v>
      </c>
      <c r="R1468" s="172" t="s">
        <v>40</v>
      </c>
      <c r="S1468" s="172" t="s">
        <v>40</v>
      </c>
      <c r="T1468" s="172" t="s">
        <v>40</v>
      </c>
      <c r="U1468" s="359">
        <v>0.9</v>
      </c>
      <c r="V1468" s="172" t="s">
        <v>40</v>
      </c>
      <c r="W1468" s="172" t="s">
        <v>40</v>
      </c>
      <c r="X1468" s="172" t="s">
        <v>40</v>
      </c>
      <c r="Y1468" s="172" t="s">
        <v>40</v>
      </c>
      <c r="Z1468" s="359">
        <v>0.92</v>
      </c>
      <c r="AA1468" s="359" t="s">
        <v>40</v>
      </c>
      <c r="AB1468" s="359" t="s">
        <v>40</v>
      </c>
      <c r="AC1468" s="359" t="s">
        <v>40</v>
      </c>
      <c r="AD1468" s="359" t="s">
        <v>40</v>
      </c>
      <c r="AE1468" s="359">
        <v>0.92</v>
      </c>
      <c r="AF1468" s="172" t="s">
        <v>40</v>
      </c>
      <c r="AG1468" s="172" t="s">
        <v>40</v>
      </c>
      <c r="AH1468" s="172">
        <v>0</v>
      </c>
      <c r="AI1468" s="172">
        <v>0.0634920634920635</v>
      </c>
      <c r="AJ1468" s="359">
        <v>0.92</v>
      </c>
      <c r="AK1468" s="172">
        <v>0.835390946502058</v>
      </c>
      <c r="AL1468" s="172">
        <v>0.832089552238806</v>
      </c>
      <c r="AM1468" s="172">
        <v>0.913432835820896</v>
      </c>
      <c r="AN1468" s="172">
        <v>0.896301443903946</v>
      </c>
      <c r="AO1468" s="171">
        <v>0.99</v>
      </c>
      <c r="AP1468" s="361" t="s">
        <v>40</v>
      </c>
      <c r="AQ1468" s="361" t="s">
        <v>40</v>
      </c>
      <c r="AR1468" s="361" t="s">
        <v>40</v>
      </c>
      <c r="AS1468" s="362">
        <v>1</v>
      </c>
      <c r="AT1468" s="367">
        <v>0.110069253262963</v>
      </c>
      <c r="AU1468" s="364">
        <v>-0.142857142857143</v>
      </c>
      <c r="AV1468" s="365">
        <v>0.25</v>
      </c>
      <c r="AW1468" s="365">
        <v>0</v>
      </c>
      <c r="AX1468" s="365">
        <v>0.0544747081712062</v>
      </c>
      <c r="AY1468" s="145"/>
      <c r="AZ1468" s="143"/>
    </row>
    <row r="1469" spans="1:52">
      <c r="A1469" s="141"/>
      <c r="B1469" s="145"/>
      <c r="C1469" s="175" t="s">
        <v>2706</v>
      </c>
      <c r="D1469" s="169" t="s">
        <v>26</v>
      </c>
      <c r="E1469" s="169" t="s">
        <v>2707</v>
      </c>
      <c r="F1469" s="170" t="s">
        <v>2787</v>
      </c>
      <c r="G1469" s="181" t="s">
        <v>2788</v>
      </c>
      <c r="H1469" s="181" t="s">
        <v>2788</v>
      </c>
      <c r="I1469" s="181" t="s">
        <v>2788</v>
      </c>
      <c r="J1469" s="181" t="s">
        <v>2788</v>
      </c>
      <c r="K1469" s="171">
        <v>0.9</v>
      </c>
      <c r="L1469" s="172">
        <v>0.758620689655172</v>
      </c>
      <c r="M1469" s="172">
        <v>0.769230769230769</v>
      </c>
      <c r="N1469" s="173">
        <v>0.75</v>
      </c>
      <c r="O1469" s="173">
        <v>0.681818181818182</v>
      </c>
      <c r="P1469" s="359">
        <v>0.9</v>
      </c>
      <c r="Q1469" s="360">
        <v>0.623476297968397</v>
      </c>
      <c r="R1469" s="172">
        <v>0.663551401869159</v>
      </c>
      <c r="S1469" s="172">
        <v>0.529829545454545</v>
      </c>
      <c r="T1469" s="172">
        <v>0.651605799229216</v>
      </c>
      <c r="U1469" s="359">
        <v>0.9</v>
      </c>
      <c r="V1469" s="172">
        <v>0.504740406320542</v>
      </c>
      <c r="W1469" s="172">
        <v>0.58700489541611</v>
      </c>
      <c r="X1469" s="172">
        <v>0.421401515151515</v>
      </c>
      <c r="Y1469" s="172">
        <v>0.515066984767847</v>
      </c>
      <c r="Z1469" s="359">
        <v>0.92</v>
      </c>
      <c r="AA1469" s="359" t="s">
        <v>40</v>
      </c>
      <c r="AB1469" s="359" t="s">
        <v>40</v>
      </c>
      <c r="AC1469" s="359" t="s">
        <v>40</v>
      </c>
      <c r="AD1469" s="359" t="s">
        <v>40</v>
      </c>
      <c r="AE1469" s="359">
        <v>0.92</v>
      </c>
      <c r="AF1469" s="172">
        <v>1</v>
      </c>
      <c r="AG1469" s="172">
        <v>1</v>
      </c>
      <c r="AH1469" s="172">
        <v>1</v>
      </c>
      <c r="AI1469" s="172">
        <v>0.991349480968858</v>
      </c>
      <c r="AJ1469" s="359">
        <v>0.92</v>
      </c>
      <c r="AK1469" s="172">
        <v>0.720993227990971</v>
      </c>
      <c r="AL1469" s="172">
        <v>0.798042704626335</v>
      </c>
      <c r="AM1469" s="172">
        <v>0.825757575757576</v>
      </c>
      <c r="AN1469" s="172">
        <v>0.823475436310583</v>
      </c>
      <c r="AO1469" s="171">
        <v>0.99</v>
      </c>
      <c r="AP1469" s="361">
        <v>1</v>
      </c>
      <c r="AQ1469" s="361">
        <v>1</v>
      </c>
      <c r="AR1469" s="361">
        <v>1</v>
      </c>
      <c r="AS1469" s="362">
        <v>1</v>
      </c>
      <c r="AT1469" s="367">
        <v>0.110069253262963</v>
      </c>
      <c r="AU1469" s="364">
        <v>-0.03125</v>
      </c>
      <c r="AV1469" s="365">
        <v>0.0476190476190476</v>
      </c>
      <c r="AW1469" s="365">
        <v>0</v>
      </c>
      <c r="AX1469" s="365">
        <v>0.0640326975476839</v>
      </c>
      <c r="AY1469" s="145"/>
      <c r="AZ1469" s="143"/>
    </row>
    <row r="1470" spans="1:52">
      <c r="A1470" s="141"/>
      <c r="B1470" s="145"/>
      <c r="C1470" s="175" t="s">
        <v>2706</v>
      </c>
      <c r="D1470" s="169" t="s">
        <v>26</v>
      </c>
      <c r="E1470" s="169" t="s">
        <v>2707</v>
      </c>
      <c r="F1470" s="170" t="s">
        <v>2789</v>
      </c>
      <c r="G1470" s="181" t="s">
        <v>2790</v>
      </c>
      <c r="H1470" s="181" t="s">
        <v>2790</v>
      </c>
      <c r="I1470" s="181" t="s">
        <v>2790</v>
      </c>
      <c r="J1470" s="181" t="s">
        <v>2790</v>
      </c>
      <c r="K1470" s="171">
        <v>0.9</v>
      </c>
      <c r="L1470" s="172">
        <v>0.769230769230769</v>
      </c>
      <c r="M1470" s="172">
        <v>0.642857142857143</v>
      </c>
      <c r="N1470" s="173">
        <v>0.714285714285714</v>
      </c>
      <c r="O1470" s="173">
        <v>0.715425531914894</v>
      </c>
      <c r="P1470" s="359">
        <v>0.9</v>
      </c>
      <c r="Q1470" s="360">
        <v>0.977022058823529</v>
      </c>
      <c r="R1470" s="172">
        <v>0.563285024154589</v>
      </c>
      <c r="S1470" s="172">
        <v>0.99616122840691</v>
      </c>
      <c r="T1470" s="172">
        <v>0.940270147465818</v>
      </c>
      <c r="U1470" s="359">
        <v>0.9</v>
      </c>
      <c r="V1470" s="172">
        <v>0.630514705882353</v>
      </c>
      <c r="W1470" s="172">
        <v>0.550724637681159</v>
      </c>
      <c r="X1470" s="172">
        <v>0.776391554702495</v>
      </c>
      <c r="Y1470" s="172">
        <v>0.858069313065389</v>
      </c>
      <c r="Z1470" s="359">
        <v>0.92</v>
      </c>
      <c r="AA1470" s="359" t="s">
        <v>40</v>
      </c>
      <c r="AB1470" s="359" t="s">
        <v>40</v>
      </c>
      <c r="AC1470" s="359" t="s">
        <v>40</v>
      </c>
      <c r="AD1470" s="359" t="s">
        <v>40</v>
      </c>
      <c r="AE1470" s="359">
        <v>0.92</v>
      </c>
      <c r="AF1470" s="172">
        <v>0</v>
      </c>
      <c r="AG1470" s="172">
        <v>0</v>
      </c>
      <c r="AH1470" s="172">
        <v>0</v>
      </c>
      <c r="AI1470" s="172">
        <v>0.126126126126126</v>
      </c>
      <c r="AJ1470" s="359">
        <v>0.92</v>
      </c>
      <c r="AK1470" s="172">
        <v>0.735294117647059</v>
      </c>
      <c r="AL1470" s="172">
        <v>0.714009661835749</v>
      </c>
      <c r="AM1470" s="172">
        <v>0.942528735632184</v>
      </c>
      <c r="AN1470" s="172">
        <v>0.921784711903583</v>
      </c>
      <c r="AO1470" s="171">
        <v>0.99</v>
      </c>
      <c r="AP1470" s="361">
        <v>1</v>
      </c>
      <c r="AQ1470" s="361" t="s">
        <v>40</v>
      </c>
      <c r="AR1470" s="361" t="s">
        <v>40</v>
      </c>
      <c r="AS1470" s="362">
        <v>1</v>
      </c>
      <c r="AT1470" s="367">
        <v>0.110069253262963</v>
      </c>
      <c r="AU1470" s="364">
        <v>0.0769230769230769</v>
      </c>
      <c r="AV1470" s="365">
        <v>0.185185185185185</v>
      </c>
      <c r="AW1470" s="365">
        <v>0</v>
      </c>
      <c r="AX1470" s="365">
        <v>0.0728862973760933</v>
      </c>
      <c r="AY1470" s="145"/>
      <c r="AZ1470" s="143"/>
    </row>
    <row r="1471" spans="1:52">
      <c r="A1471" s="141"/>
      <c r="B1471" s="145"/>
      <c r="C1471" s="175" t="s">
        <v>2706</v>
      </c>
      <c r="D1471" s="169" t="s">
        <v>26</v>
      </c>
      <c r="E1471" s="169" t="s">
        <v>2707</v>
      </c>
      <c r="F1471" s="170" t="s">
        <v>2791</v>
      </c>
      <c r="G1471" s="181" t="s">
        <v>2792</v>
      </c>
      <c r="H1471" s="181" t="s">
        <v>2792</v>
      </c>
      <c r="I1471" s="181" t="s">
        <v>2792</v>
      </c>
      <c r="J1471" s="181" t="s">
        <v>2792</v>
      </c>
      <c r="K1471" s="171">
        <v>0.9</v>
      </c>
      <c r="L1471" s="172">
        <v>1</v>
      </c>
      <c r="M1471" s="172">
        <v>1</v>
      </c>
      <c r="N1471" s="173">
        <v>0.933333333333333</v>
      </c>
      <c r="O1471" s="173">
        <v>0.970917225950783</v>
      </c>
      <c r="P1471" s="359">
        <v>0.9</v>
      </c>
      <c r="Q1471" s="360">
        <v>0.983050847457627</v>
      </c>
      <c r="R1471" s="172">
        <v>0.98031746031746</v>
      </c>
      <c r="S1471" s="172">
        <v>0.959396751740139</v>
      </c>
      <c r="T1471" s="172">
        <v>0.972788327929597</v>
      </c>
      <c r="U1471" s="359">
        <v>0.9</v>
      </c>
      <c r="V1471" s="172">
        <v>0.456214689265537</v>
      </c>
      <c r="W1471" s="172">
        <v>0.492063492063492</v>
      </c>
      <c r="X1471" s="172">
        <v>0.309744779582367</v>
      </c>
      <c r="Y1471" s="172">
        <v>0.522417786012043</v>
      </c>
      <c r="Z1471" s="359">
        <v>0.92</v>
      </c>
      <c r="AA1471" s="359" t="s">
        <v>40</v>
      </c>
      <c r="AB1471" s="359" t="s">
        <v>40</v>
      </c>
      <c r="AC1471" s="359" t="s">
        <v>40</v>
      </c>
      <c r="AD1471" s="359" t="s">
        <v>40</v>
      </c>
      <c r="AE1471" s="359">
        <v>0.92</v>
      </c>
      <c r="AF1471" s="172">
        <v>0.8</v>
      </c>
      <c r="AG1471" s="172">
        <v>1</v>
      </c>
      <c r="AH1471" s="172">
        <v>0.828571428571429</v>
      </c>
      <c r="AI1471" s="172">
        <v>0.943870014771049</v>
      </c>
      <c r="AJ1471" s="359">
        <v>0.92</v>
      </c>
      <c r="AK1471" s="172">
        <v>0.872881355932203</v>
      </c>
      <c r="AL1471" s="172">
        <v>0.892698412698413</v>
      </c>
      <c r="AM1471" s="172">
        <v>0.851508120649652</v>
      </c>
      <c r="AN1471" s="172">
        <v>0.92389995368226</v>
      </c>
      <c r="AO1471" s="171">
        <v>0.99</v>
      </c>
      <c r="AP1471" s="361">
        <v>1</v>
      </c>
      <c r="AQ1471" s="361">
        <v>1</v>
      </c>
      <c r="AR1471" s="361">
        <v>1</v>
      </c>
      <c r="AS1471" s="362">
        <v>1</v>
      </c>
      <c r="AT1471" s="367">
        <v>0.110069253262963</v>
      </c>
      <c r="AU1471" s="364">
        <v>0</v>
      </c>
      <c r="AV1471" s="365">
        <v>0</v>
      </c>
      <c r="AW1471" s="365">
        <v>0</v>
      </c>
      <c r="AX1471" s="365">
        <v>0.101522842639594</v>
      </c>
      <c r="AY1471" s="145"/>
      <c r="AZ1471" s="143"/>
    </row>
    <row r="1472" spans="1:52">
      <c r="A1472" s="141"/>
      <c r="B1472" s="145"/>
      <c r="C1472" s="175" t="s">
        <v>2706</v>
      </c>
      <c r="D1472" s="169" t="s">
        <v>26</v>
      </c>
      <c r="E1472" s="169" t="s">
        <v>2707</v>
      </c>
      <c r="F1472" s="170" t="s">
        <v>2793</v>
      </c>
      <c r="G1472" s="181" t="s">
        <v>2794</v>
      </c>
      <c r="H1472" s="181" t="s">
        <v>2794</v>
      </c>
      <c r="I1472" s="181" t="s">
        <v>2794</v>
      </c>
      <c r="J1472" s="181" t="s">
        <v>2794</v>
      </c>
      <c r="K1472" s="171">
        <v>0.9</v>
      </c>
      <c r="L1472" s="172">
        <v>1</v>
      </c>
      <c r="M1472" s="172">
        <v>1</v>
      </c>
      <c r="N1472" s="173">
        <v>1</v>
      </c>
      <c r="O1472" s="173">
        <v>0.984962406015038</v>
      </c>
      <c r="P1472" s="359">
        <v>0.9</v>
      </c>
      <c r="Q1472" s="360" t="s">
        <v>40</v>
      </c>
      <c r="R1472" s="172" t="s">
        <v>40</v>
      </c>
      <c r="S1472" s="172" t="s">
        <v>40</v>
      </c>
      <c r="T1472" s="172">
        <v>0</v>
      </c>
      <c r="U1472" s="359">
        <v>0.9</v>
      </c>
      <c r="V1472" s="172" t="s">
        <v>40</v>
      </c>
      <c r="W1472" s="172" t="s">
        <v>40</v>
      </c>
      <c r="X1472" s="172" t="s">
        <v>40</v>
      </c>
      <c r="Y1472" s="172">
        <v>1</v>
      </c>
      <c r="Z1472" s="359">
        <v>0.92</v>
      </c>
      <c r="AA1472" s="359" t="s">
        <v>40</v>
      </c>
      <c r="AB1472" s="359" t="s">
        <v>40</v>
      </c>
      <c r="AC1472" s="359" t="s">
        <v>40</v>
      </c>
      <c r="AD1472" s="359">
        <v>1</v>
      </c>
      <c r="AE1472" s="359">
        <v>0.92</v>
      </c>
      <c r="AF1472" s="172">
        <v>0</v>
      </c>
      <c r="AG1472" s="172">
        <v>0.4</v>
      </c>
      <c r="AH1472" s="172">
        <v>0</v>
      </c>
      <c r="AI1472" s="172">
        <v>0.0495867768595041</v>
      </c>
      <c r="AJ1472" s="359">
        <v>0.92</v>
      </c>
      <c r="AK1472" s="172">
        <v>0.927058823529412</v>
      </c>
      <c r="AL1472" s="172">
        <v>0.995294117647059</v>
      </c>
      <c r="AM1472" s="172">
        <v>0.996815286624204</v>
      </c>
      <c r="AN1472" s="172">
        <v>0.985631170662906</v>
      </c>
      <c r="AO1472" s="171">
        <v>0.99</v>
      </c>
      <c r="AP1472" s="361">
        <v>1</v>
      </c>
      <c r="AQ1472" s="361">
        <v>1</v>
      </c>
      <c r="AR1472" s="361">
        <v>1</v>
      </c>
      <c r="AS1472" s="362">
        <v>1</v>
      </c>
      <c r="AT1472" s="367">
        <v>0.110069253262963</v>
      </c>
      <c r="AU1472" s="364">
        <v>0.333333333333333</v>
      </c>
      <c r="AV1472" s="365">
        <v>0</v>
      </c>
      <c r="AW1472" s="365">
        <v>0.25</v>
      </c>
      <c r="AX1472" s="365">
        <v>0.0705128205128205</v>
      </c>
      <c r="AY1472" s="145"/>
      <c r="AZ1472" s="143"/>
    </row>
    <row r="1473" spans="1:52">
      <c r="A1473" s="141"/>
      <c r="B1473" s="145"/>
      <c r="C1473" s="175" t="s">
        <v>2706</v>
      </c>
      <c r="D1473" s="169" t="s">
        <v>26</v>
      </c>
      <c r="E1473" s="169" t="s">
        <v>2707</v>
      </c>
      <c r="F1473" s="170" t="s">
        <v>2795</v>
      </c>
      <c r="G1473" s="181" t="s">
        <v>2796</v>
      </c>
      <c r="H1473" s="181" t="s">
        <v>2796</v>
      </c>
      <c r="I1473" s="181" t="s">
        <v>2796</v>
      </c>
      <c r="J1473" s="181" t="s">
        <v>2796</v>
      </c>
      <c r="K1473" s="171">
        <v>0.9</v>
      </c>
      <c r="L1473" s="172">
        <v>1</v>
      </c>
      <c r="M1473" s="172">
        <v>1</v>
      </c>
      <c r="N1473" s="173">
        <v>1</v>
      </c>
      <c r="O1473" s="173">
        <v>0.939393939393939</v>
      </c>
      <c r="P1473" s="359">
        <v>0.9</v>
      </c>
      <c r="Q1473" s="360" t="s">
        <v>40</v>
      </c>
      <c r="R1473" s="172" t="s">
        <v>40</v>
      </c>
      <c r="S1473" s="172" t="s">
        <v>40</v>
      </c>
      <c r="T1473" s="172" t="s">
        <v>40</v>
      </c>
      <c r="U1473" s="359">
        <v>0.9</v>
      </c>
      <c r="V1473" s="172" t="s">
        <v>40</v>
      </c>
      <c r="W1473" s="172" t="s">
        <v>40</v>
      </c>
      <c r="X1473" s="172" t="s">
        <v>40</v>
      </c>
      <c r="Y1473" s="172" t="s">
        <v>40</v>
      </c>
      <c r="Z1473" s="359">
        <v>0.92</v>
      </c>
      <c r="AA1473" s="359" t="s">
        <v>40</v>
      </c>
      <c r="AB1473" s="359" t="s">
        <v>40</v>
      </c>
      <c r="AC1473" s="359" t="s">
        <v>40</v>
      </c>
      <c r="AD1473" s="359" t="s">
        <v>40</v>
      </c>
      <c r="AE1473" s="359">
        <v>0.92</v>
      </c>
      <c r="AF1473" s="172">
        <v>0</v>
      </c>
      <c r="AG1473" s="172">
        <v>1</v>
      </c>
      <c r="AH1473" s="172">
        <v>0.714285714285714</v>
      </c>
      <c r="AI1473" s="172">
        <v>0.18125</v>
      </c>
      <c r="AJ1473" s="359">
        <v>0.92</v>
      </c>
      <c r="AK1473" s="172">
        <v>0.89828897338403</v>
      </c>
      <c r="AL1473" s="172">
        <v>0.94</v>
      </c>
      <c r="AM1473" s="172">
        <v>0.969896519285042</v>
      </c>
      <c r="AN1473" s="172">
        <v>0.966567001902691</v>
      </c>
      <c r="AO1473" s="171">
        <v>0.99</v>
      </c>
      <c r="AP1473" s="361" t="s">
        <v>40</v>
      </c>
      <c r="AQ1473" s="361" t="s">
        <v>40</v>
      </c>
      <c r="AR1473" s="361" t="s">
        <v>40</v>
      </c>
      <c r="AS1473" s="362">
        <v>1</v>
      </c>
      <c r="AT1473" s="367">
        <v>0.110069253262963</v>
      </c>
      <c r="AU1473" s="364">
        <v>0.166666666666667</v>
      </c>
      <c r="AV1473" s="365">
        <v>0</v>
      </c>
      <c r="AW1473" s="365">
        <v>0.1</v>
      </c>
      <c r="AX1473" s="365">
        <v>0.0588235294117647</v>
      </c>
      <c r="AY1473" s="145"/>
      <c r="AZ1473" s="143"/>
    </row>
    <row r="1474" spans="1:52">
      <c r="A1474" s="141"/>
      <c r="B1474" s="145"/>
      <c r="C1474" s="175" t="s">
        <v>2706</v>
      </c>
      <c r="D1474" s="169" t="s">
        <v>26</v>
      </c>
      <c r="E1474" s="169" t="s">
        <v>2707</v>
      </c>
      <c r="F1474" s="170" t="s">
        <v>2797</v>
      </c>
      <c r="G1474" s="181" t="s">
        <v>2798</v>
      </c>
      <c r="H1474" s="181" t="s">
        <v>2798</v>
      </c>
      <c r="I1474" s="181" t="s">
        <v>2798</v>
      </c>
      <c r="J1474" s="181" t="s">
        <v>2798</v>
      </c>
      <c r="K1474" s="171">
        <v>0.9</v>
      </c>
      <c r="L1474" s="172">
        <v>0.578947368421053</v>
      </c>
      <c r="M1474" s="172">
        <v>0.666666666666667</v>
      </c>
      <c r="N1474" s="173">
        <v>0.75</v>
      </c>
      <c r="O1474" s="173">
        <v>0.558464223385689</v>
      </c>
      <c r="P1474" s="359">
        <v>0.9</v>
      </c>
      <c r="Q1474" s="360">
        <v>0.687607573149742</v>
      </c>
      <c r="R1474" s="172">
        <v>0.853224610822832</v>
      </c>
      <c r="S1474" s="172">
        <v>0.918918918918919</v>
      </c>
      <c r="T1474" s="172">
        <v>0.909226425352063</v>
      </c>
      <c r="U1474" s="359">
        <v>0.9</v>
      </c>
      <c r="V1474" s="172">
        <v>0.561962134251291</v>
      </c>
      <c r="W1474" s="172">
        <v>0.719421793921423</v>
      </c>
      <c r="X1474" s="172">
        <v>0.818433818433818</v>
      </c>
      <c r="Y1474" s="172">
        <v>0.765910804791217</v>
      </c>
      <c r="Z1474" s="359">
        <v>0.92</v>
      </c>
      <c r="AA1474" s="359" t="s">
        <v>40</v>
      </c>
      <c r="AB1474" s="359" t="s">
        <v>40</v>
      </c>
      <c r="AC1474" s="359" t="s">
        <v>40</v>
      </c>
      <c r="AD1474" s="359" t="s">
        <v>40</v>
      </c>
      <c r="AE1474" s="359">
        <v>0.92</v>
      </c>
      <c r="AF1474" s="172">
        <v>0.647058823529412</v>
      </c>
      <c r="AG1474" s="172">
        <v>0.769230769230769</v>
      </c>
      <c r="AH1474" s="172">
        <v>0.866666666666667</v>
      </c>
      <c r="AI1474" s="172">
        <v>0.823378839590444</v>
      </c>
      <c r="AJ1474" s="359">
        <v>0.92</v>
      </c>
      <c r="AK1474" s="172">
        <v>0.744836488812392</v>
      </c>
      <c r="AL1474" s="172">
        <v>0.797627872498147</v>
      </c>
      <c r="AM1474" s="172">
        <v>0.921690921690922</v>
      </c>
      <c r="AN1474" s="172">
        <v>0.905298048087547</v>
      </c>
      <c r="AO1474" s="171">
        <v>0.99</v>
      </c>
      <c r="AP1474" s="361">
        <v>1</v>
      </c>
      <c r="AQ1474" s="361" t="s">
        <v>40</v>
      </c>
      <c r="AR1474" s="361">
        <v>1</v>
      </c>
      <c r="AS1474" s="362">
        <v>1</v>
      </c>
      <c r="AT1474" s="367">
        <v>0.110069253262963</v>
      </c>
      <c r="AU1474" s="364">
        <v>0.117647058823529</v>
      </c>
      <c r="AV1474" s="365">
        <v>0</v>
      </c>
      <c r="AW1474" s="365">
        <v>0.0588235294117647</v>
      </c>
      <c r="AX1474" s="365">
        <v>0.0770491803278689</v>
      </c>
      <c r="AY1474" s="145"/>
      <c r="AZ1474" s="143"/>
    </row>
    <row r="1475" spans="1:52">
      <c r="A1475" s="141"/>
      <c r="B1475" s="145"/>
      <c r="C1475" s="175" t="s">
        <v>2706</v>
      </c>
      <c r="D1475" s="169" t="s">
        <v>26</v>
      </c>
      <c r="E1475" s="169" t="s">
        <v>2707</v>
      </c>
      <c r="F1475" s="170" t="s">
        <v>2799</v>
      </c>
      <c r="G1475" s="181" t="s">
        <v>2800</v>
      </c>
      <c r="H1475" s="181" t="s">
        <v>2800</v>
      </c>
      <c r="I1475" s="181" t="s">
        <v>2800</v>
      </c>
      <c r="J1475" s="181" t="s">
        <v>2800</v>
      </c>
      <c r="K1475" s="171">
        <v>0.9</v>
      </c>
      <c r="L1475" s="172">
        <v>1</v>
      </c>
      <c r="M1475" s="172">
        <v>1</v>
      </c>
      <c r="N1475" s="173">
        <v>1</v>
      </c>
      <c r="O1475" s="173">
        <v>0.995626822157434</v>
      </c>
      <c r="P1475" s="359">
        <v>0.9</v>
      </c>
      <c r="Q1475" s="360">
        <v>0.984973703981968</v>
      </c>
      <c r="R1475" s="172">
        <v>0.96953125</v>
      </c>
      <c r="S1475" s="172">
        <v>0.98471986417657</v>
      </c>
      <c r="T1475" s="172">
        <v>0.971086096061533</v>
      </c>
      <c r="U1475" s="359">
        <v>0.9</v>
      </c>
      <c r="V1475" s="172">
        <v>0.856498873027799</v>
      </c>
      <c r="W1475" s="172">
        <v>0.76171875</v>
      </c>
      <c r="X1475" s="172">
        <v>0.825127334465195</v>
      </c>
      <c r="Y1475" s="172">
        <v>0.851079358841198</v>
      </c>
      <c r="Z1475" s="359">
        <v>0.92</v>
      </c>
      <c r="AA1475" s="359">
        <v>0.914814814814815</v>
      </c>
      <c r="AB1475" s="359">
        <v>0.861635220125786</v>
      </c>
      <c r="AC1475" s="359">
        <v>0.925118483412322</v>
      </c>
      <c r="AD1475" s="359">
        <v>0.907592613402255</v>
      </c>
      <c r="AE1475" s="359">
        <v>0.92</v>
      </c>
      <c r="AF1475" s="172">
        <v>1</v>
      </c>
      <c r="AG1475" s="172">
        <v>0.944444444444444</v>
      </c>
      <c r="AH1475" s="172">
        <v>0.89622641509434</v>
      </c>
      <c r="AI1475" s="172">
        <v>0.911278195488722</v>
      </c>
      <c r="AJ1475" s="359">
        <v>0.92</v>
      </c>
      <c r="AK1475" s="172">
        <v>0.938346567024755</v>
      </c>
      <c r="AL1475" s="172">
        <v>0.885301204819277</v>
      </c>
      <c r="AM1475" s="172">
        <v>0.941334527541424</v>
      </c>
      <c r="AN1475" s="172">
        <v>0.93438808748255</v>
      </c>
      <c r="AO1475" s="171">
        <v>0.99</v>
      </c>
      <c r="AP1475" s="361">
        <v>1</v>
      </c>
      <c r="AQ1475" s="361">
        <v>1</v>
      </c>
      <c r="AR1475" s="361">
        <v>1</v>
      </c>
      <c r="AS1475" s="362">
        <v>1</v>
      </c>
      <c r="AT1475" s="367">
        <v>0.110069253262963</v>
      </c>
      <c r="AU1475" s="364">
        <v>0</v>
      </c>
      <c r="AV1475" s="365">
        <v>0.0833333333333333</v>
      </c>
      <c r="AW1475" s="365">
        <v>0</v>
      </c>
      <c r="AX1475" s="365">
        <v>0.0491071428571429</v>
      </c>
      <c r="AY1475" s="145"/>
      <c r="AZ1475" s="143"/>
    </row>
    <row r="1476" spans="1:52">
      <c r="A1476" s="141"/>
      <c r="B1476" s="145"/>
      <c r="C1476" s="175" t="s">
        <v>2706</v>
      </c>
      <c r="D1476" s="169" t="s">
        <v>26</v>
      </c>
      <c r="E1476" s="169" t="s">
        <v>2707</v>
      </c>
      <c r="F1476" s="170" t="s">
        <v>2801</v>
      </c>
      <c r="G1476" s="181" t="s">
        <v>2802</v>
      </c>
      <c r="H1476" s="181" t="s">
        <v>2802</v>
      </c>
      <c r="I1476" s="181" t="s">
        <v>2802</v>
      </c>
      <c r="J1476" s="181" t="s">
        <v>2802</v>
      </c>
      <c r="K1476" s="171">
        <v>0.9</v>
      </c>
      <c r="L1476" s="172">
        <v>0.903225806451613</v>
      </c>
      <c r="M1476" s="172">
        <v>0.884615384615385</v>
      </c>
      <c r="N1476" s="173">
        <v>0.774193548387097</v>
      </c>
      <c r="O1476" s="173">
        <v>0.825641025641026</v>
      </c>
      <c r="P1476" s="359">
        <v>0.9</v>
      </c>
      <c r="Q1476" s="360">
        <v>0.803455723542117</v>
      </c>
      <c r="R1476" s="172">
        <v>0.821529745042493</v>
      </c>
      <c r="S1476" s="172">
        <v>0.91716621253406</v>
      </c>
      <c r="T1476" s="172">
        <v>0.912844827586207</v>
      </c>
      <c r="U1476" s="359">
        <v>0.9</v>
      </c>
      <c r="V1476" s="172">
        <v>0.508999280057595</v>
      </c>
      <c r="W1476" s="172">
        <v>0.64202935874324</v>
      </c>
      <c r="X1476" s="172">
        <v>0.744959128065395</v>
      </c>
      <c r="Y1476" s="172">
        <v>0.763189655172414</v>
      </c>
      <c r="Z1476" s="359">
        <v>0.92</v>
      </c>
      <c r="AA1476" s="359" t="s">
        <v>40</v>
      </c>
      <c r="AB1476" s="359" t="s">
        <v>40</v>
      </c>
      <c r="AC1476" s="359" t="s">
        <v>40</v>
      </c>
      <c r="AD1476" s="359" t="s">
        <v>40</v>
      </c>
      <c r="AE1476" s="359">
        <v>0.92</v>
      </c>
      <c r="AF1476" s="172">
        <v>1</v>
      </c>
      <c r="AG1476" s="172">
        <v>0.995744680851064</v>
      </c>
      <c r="AH1476" s="172">
        <v>1</v>
      </c>
      <c r="AI1476" s="172">
        <v>0.973856209150327</v>
      </c>
      <c r="AJ1476" s="359">
        <v>0.92</v>
      </c>
      <c r="AK1476" s="172">
        <v>0.713462922966163</v>
      </c>
      <c r="AL1476" s="172">
        <v>0.732423383981458</v>
      </c>
      <c r="AM1476" s="172">
        <v>0.850408719346049</v>
      </c>
      <c r="AN1476" s="172">
        <v>0.890110126936919</v>
      </c>
      <c r="AO1476" s="171">
        <v>0.99</v>
      </c>
      <c r="AP1476" s="361">
        <v>1</v>
      </c>
      <c r="AQ1476" s="361">
        <v>1</v>
      </c>
      <c r="AR1476" s="361">
        <v>1</v>
      </c>
      <c r="AS1476" s="362">
        <v>1</v>
      </c>
      <c r="AT1476" s="367">
        <v>0.110069253262963</v>
      </c>
      <c r="AU1476" s="364">
        <v>0</v>
      </c>
      <c r="AV1476" s="365">
        <v>0</v>
      </c>
      <c r="AW1476" s="365">
        <v>0</v>
      </c>
      <c r="AX1476" s="365">
        <v>0.14368932038835</v>
      </c>
      <c r="AY1476" s="145"/>
      <c r="AZ1476" s="143"/>
    </row>
    <row r="1477" spans="1:52">
      <c r="A1477" s="141"/>
      <c r="B1477" s="145"/>
      <c r="C1477" s="175" t="s">
        <v>2706</v>
      </c>
      <c r="D1477" s="169" t="s">
        <v>26</v>
      </c>
      <c r="E1477" s="169" t="s">
        <v>2707</v>
      </c>
      <c r="F1477" s="170" t="s">
        <v>2803</v>
      </c>
      <c r="G1477" s="181" t="s">
        <v>2804</v>
      </c>
      <c r="H1477" s="181" t="s">
        <v>2804</v>
      </c>
      <c r="I1477" s="181" t="s">
        <v>2804</v>
      </c>
      <c r="J1477" s="181" t="s">
        <v>2804</v>
      </c>
      <c r="K1477" s="171">
        <v>0.9</v>
      </c>
      <c r="L1477" s="172">
        <v>1</v>
      </c>
      <c r="M1477" s="172">
        <v>0.882352941176471</v>
      </c>
      <c r="N1477" s="173">
        <v>1</v>
      </c>
      <c r="O1477" s="173">
        <v>0.94047619047619</v>
      </c>
      <c r="P1477" s="359">
        <v>0.9</v>
      </c>
      <c r="Q1477" s="360">
        <v>1</v>
      </c>
      <c r="R1477" s="172">
        <v>0.666666666666667</v>
      </c>
      <c r="S1477" s="172" t="s">
        <v>40</v>
      </c>
      <c r="T1477" s="172">
        <v>0.75</v>
      </c>
      <c r="U1477" s="359">
        <v>0.9</v>
      </c>
      <c r="V1477" s="172">
        <v>0</v>
      </c>
      <c r="W1477" s="172">
        <v>0</v>
      </c>
      <c r="X1477" s="172" t="s">
        <v>40</v>
      </c>
      <c r="Y1477" s="172">
        <v>0</v>
      </c>
      <c r="Z1477" s="359">
        <v>0.92</v>
      </c>
      <c r="AA1477" s="359">
        <v>0</v>
      </c>
      <c r="AB1477" s="359">
        <v>0</v>
      </c>
      <c r="AC1477" s="359" t="s">
        <v>40</v>
      </c>
      <c r="AD1477" s="359">
        <v>0</v>
      </c>
      <c r="AE1477" s="359">
        <v>0.92</v>
      </c>
      <c r="AF1477" s="172">
        <v>0.8</v>
      </c>
      <c r="AG1477" s="172">
        <v>0.971428571428571</v>
      </c>
      <c r="AH1477" s="172">
        <v>0.833333333333333</v>
      </c>
      <c r="AI1477" s="172">
        <v>0.725663716814159</v>
      </c>
      <c r="AJ1477" s="359">
        <v>0.92</v>
      </c>
      <c r="AK1477" s="172">
        <v>0.565847511027095</v>
      </c>
      <c r="AL1477" s="172">
        <v>0.577521324636227</v>
      </c>
      <c r="AM1477" s="172">
        <v>0.6768968456948</v>
      </c>
      <c r="AN1477" s="172">
        <v>0.472593431483579</v>
      </c>
      <c r="AO1477" s="171">
        <v>0.99</v>
      </c>
      <c r="AP1477" s="361">
        <v>1</v>
      </c>
      <c r="AQ1477" s="361">
        <v>1</v>
      </c>
      <c r="AR1477" s="361">
        <v>1</v>
      </c>
      <c r="AS1477" s="362">
        <v>1</v>
      </c>
      <c r="AT1477" s="367">
        <v>0.110069253262963</v>
      </c>
      <c r="AU1477" s="364">
        <v>0.0625</v>
      </c>
      <c r="AV1477" s="365">
        <v>0.0793650793650794</v>
      </c>
      <c r="AW1477" s="365">
        <v>0.0153846153846154</v>
      </c>
      <c r="AX1477" s="365">
        <v>0.122373300370828</v>
      </c>
      <c r="AY1477" s="145"/>
      <c r="AZ1477" s="143"/>
    </row>
    <row r="1478" spans="1:52">
      <c r="A1478" s="141"/>
      <c r="B1478" s="145"/>
      <c r="C1478" s="175" t="s">
        <v>2706</v>
      </c>
      <c r="D1478" s="169" t="s">
        <v>26</v>
      </c>
      <c r="E1478" s="169" t="s">
        <v>2707</v>
      </c>
      <c r="F1478" s="170" t="s">
        <v>2805</v>
      </c>
      <c r="G1478" s="181" t="s">
        <v>2806</v>
      </c>
      <c r="H1478" s="181" t="s">
        <v>2806</v>
      </c>
      <c r="I1478" s="181" t="s">
        <v>2806</v>
      </c>
      <c r="J1478" s="181" t="s">
        <v>2806</v>
      </c>
      <c r="K1478" s="171">
        <v>0.9</v>
      </c>
      <c r="L1478" s="172">
        <v>1</v>
      </c>
      <c r="M1478" s="172">
        <v>0.5</v>
      </c>
      <c r="N1478" s="173">
        <v>1</v>
      </c>
      <c r="O1478" s="173">
        <v>0.942307692307692</v>
      </c>
      <c r="P1478" s="359">
        <v>0.9</v>
      </c>
      <c r="Q1478" s="360">
        <v>1</v>
      </c>
      <c r="R1478" s="172">
        <v>0.985915492957746</v>
      </c>
      <c r="S1478" s="172">
        <v>0.924528301886792</v>
      </c>
      <c r="T1478" s="172">
        <v>0.955126860977144</v>
      </c>
      <c r="U1478" s="359">
        <v>0.9</v>
      </c>
      <c r="V1478" s="172">
        <v>0.333333333333333</v>
      </c>
      <c r="W1478" s="172">
        <v>0.347417840375587</v>
      </c>
      <c r="X1478" s="172">
        <v>0.415094339622642</v>
      </c>
      <c r="Y1478" s="172">
        <v>0.545397357936674</v>
      </c>
      <c r="Z1478" s="359">
        <v>0.92</v>
      </c>
      <c r="AA1478" s="359" t="s">
        <v>40</v>
      </c>
      <c r="AB1478" s="359" t="s">
        <v>40</v>
      </c>
      <c r="AC1478" s="359" t="s">
        <v>40</v>
      </c>
      <c r="AD1478" s="359" t="s">
        <v>40</v>
      </c>
      <c r="AE1478" s="359">
        <v>0.92</v>
      </c>
      <c r="AF1478" s="172" t="s">
        <v>40</v>
      </c>
      <c r="AG1478" s="172">
        <v>1</v>
      </c>
      <c r="AH1478" s="172">
        <v>0.959183673469388</v>
      </c>
      <c r="AI1478" s="172">
        <v>0.683908045977011</v>
      </c>
      <c r="AJ1478" s="359">
        <v>0.92</v>
      </c>
      <c r="AK1478" s="172">
        <v>0.434782608695652</v>
      </c>
      <c r="AL1478" s="172">
        <v>0.36150234741784</v>
      </c>
      <c r="AM1478" s="172">
        <v>0.452830188679245</v>
      </c>
      <c r="AN1478" s="172">
        <v>0.598074105086875</v>
      </c>
      <c r="AO1478" s="171">
        <v>0.99</v>
      </c>
      <c r="AP1478" s="361" t="s">
        <v>40</v>
      </c>
      <c r="AQ1478" s="361" t="s">
        <v>40</v>
      </c>
      <c r="AR1478" s="361" t="s">
        <v>40</v>
      </c>
      <c r="AS1478" s="362">
        <v>1</v>
      </c>
      <c r="AT1478" s="367">
        <v>0.110069253262963</v>
      </c>
      <c r="AU1478" s="364">
        <v>0.0980392156862745</v>
      </c>
      <c r="AV1478" s="365">
        <v>0.0930232558139535</v>
      </c>
      <c r="AW1478" s="365">
        <v>0.115384615384615</v>
      </c>
      <c r="AX1478" s="365">
        <v>0.0571221981200289</v>
      </c>
      <c r="AY1478" s="145"/>
      <c r="AZ1478" s="143"/>
    </row>
    <row r="1479" spans="1:52">
      <c r="A1479" s="141"/>
      <c r="B1479" s="145"/>
      <c r="C1479" s="175" t="s">
        <v>2706</v>
      </c>
      <c r="D1479" s="169" t="s">
        <v>26</v>
      </c>
      <c r="E1479" s="169" t="s">
        <v>2707</v>
      </c>
      <c r="F1479" s="170" t="s">
        <v>2807</v>
      </c>
      <c r="G1479" s="181" t="s">
        <v>2808</v>
      </c>
      <c r="H1479" s="181" t="s">
        <v>2808</v>
      </c>
      <c r="I1479" s="181" t="s">
        <v>2808</v>
      </c>
      <c r="J1479" s="181" t="s">
        <v>2808</v>
      </c>
      <c r="K1479" s="171">
        <v>0.9</v>
      </c>
      <c r="L1479" s="172">
        <v>0.8</v>
      </c>
      <c r="M1479" s="172">
        <v>0.72</v>
      </c>
      <c r="N1479" s="173">
        <v>0.666666666666667</v>
      </c>
      <c r="O1479" s="173">
        <v>0.822719449225473</v>
      </c>
      <c r="P1479" s="359">
        <v>0.9</v>
      </c>
      <c r="Q1479" s="360" t="s">
        <v>40</v>
      </c>
      <c r="R1479" s="172" t="s">
        <v>40</v>
      </c>
      <c r="S1479" s="172" t="s">
        <v>40</v>
      </c>
      <c r="T1479" s="172">
        <v>0.333333333333333</v>
      </c>
      <c r="U1479" s="359">
        <v>0.9</v>
      </c>
      <c r="V1479" s="172" t="s">
        <v>40</v>
      </c>
      <c r="W1479" s="172" t="s">
        <v>40</v>
      </c>
      <c r="X1479" s="172" t="s">
        <v>40</v>
      </c>
      <c r="Y1479" s="172">
        <v>0.333333333333333</v>
      </c>
      <c r="Z1479" s="359">
        <v>0.92</v>
      </c>
      <c r="AA1479" s="359" t="s">
        <v>40</v>
      </c>
      <c r="AB1479" s="359" t="s">
        <v>40</v>
      </c>
      <c r="AC1479" s="359" t="s">
        <v>40</v>
      </c>
      <c r="AD1479" s="359" t="s">
        <v>40</v>
      </c>
      <c r="AE1479" s="359">
        <v>0.92</v>
      </c>
      <c r="AF1479" s="172">
        <v>0</v>
      </c>
      <c r="AG1479" s="172">
        <v>0</v>
      </c>
      <c r="AH1479" s="172">
        <v>0.142857142857143</v>
      </c>
      <c r="AI1479" s="172">
        <v>0.157657657657658</v>
      </c>
      <c r="AJ1479" s="359">
        <v>0.92</v>
      </c>
      <c r="AK1479" s="172">
        <v>0.822098976109215</v>
      </c>
      <c r="AL1479" s="172">
        <v>0.87590799031477</v>
      </c>
      <c r="AM1479" s="172">
        <v>0.879115922417682</v>
      </c>
      <c r="AN1479" s="172">
        <v>0.927281648675172</v>
      </c>
      <c r="AO1479" s="171">
        <v>0.99</v>
      </c>
      <c r="AP1479" s="361" t="s">
        <v>40</v>
      </c>
      <c r="AQ1479" s="361">
        <v>1</v>
      </c>
      <c r="AR1479" s="361">
        <v>1</v>
      </c>
      <c r="AS1479" s="362">
        <v>1</v>
      </c>
      <c r="AT1479" s="367">
        <v>0.110069253262963</v>
      </c>
      <c r="AU1479" s="364">
        <v>0.103448275862069</v>
      </c>
      <c r="AV1479" s="365">
        <v>0.0357142857142857</v>
      </c>
      <c r="AW1479" s="365">
        <v>0</v>
      </c>
      <c r="AX1479" s="365">
        <v>0.0668523676880223</v>
      </c>
      <c r="AY1479" s="145"/>
      <c r="AZ1479" s="143"/>
    </row>
    <row r="1480" spans="1:52">
      <c r="A1480" s="141"/>
      <c r="B1480" s="145"/>
      <c r="C1480" s="175" t="s">
        <v>2706</v>
      </c>
      <c r="D1480" s="169" t="s">
        <v>26</v>
      </c>
      <c r="E1480" s="169" t="s">
        <v>2707</v>
      </c>
      <c r="F1480" s="170" t="s">
        <v>2809</v>
      </c>
      <c r="G1480" s="181" t="s">
        <v>2810</v>
      </c>
      <c r="H1480" s="181" t="s">
        <v>2810</v>
      </c>
      <c r="I1480" s="181" t="s">
        <v>2810</v>
      </c>
      <c r="J1480" s="181" t="s">
        <v>2810</v>
      </c>
      <c r="K1480" s="171">
        <v>0.9</v>
      </c>
      <c r="L1480" s="172">
        <v>0.764705882352941</v>
      </c>
      <c r="M1480" s="172">
        <v>0.705882352941177</v>
      </c>
      <c r="N1480" s="173">
        <v>0.615384615384615</v>
      </c>
      <c r="O1480" s="173">
        <v>0.748803827751196</v>
      </c>
      <c r="P1480" s="359">
        <v>0.9</v>
      </c>
      <c r="Q1480" s="360" t="s">
        <v>40</v>
      </c>
      <c r="R1480" s="172" t="s">
        <v>40</v>
      </c>
      <c r="S1480" s="172" t="s">
        <v>40</v>
      </c>
      <c r="T1480" s="172">
        <v>0</v>
      </c>
      <c r="U1480" s="359">
        <v>0.9</v>
      </c>
      <c r="V1480" s="172" t="s">
        <v>40</v>
      </c>
      <c r="W1480" s="172" t="s">
        <v>40</v>
      </c>
      <c r="X1480" s="172" t="s">
        <v>40</v>
      </c>
      <c r="Y1480" s="172">
        <v>1</v>
      </c>
      <c r="Z1480" s="359">
        <v>0.92</v>
      </c>
      <c r="AA1480" s="359" t="s">
        <v>40</v>
      </c>
      <c r="AB1480" s="359" t="s">
        <v>40</v>
      </c>
      <c r="AC1480" s="359" t="s">
        <v>40</v>
      </c>
      <c r="AD1480" s="359" t="s">
        <v>40</v>
      </c>
      <c r="AE1480" s="359">
        <v>0.92</v>
      </c>
      <c r="AF1480" s="172">
        <v>0.5</v>
      </c>
      <c r="AG1480" s="172">
        <v>0.6</v>
      </c>
      <c r="AH1480" s="172">
        <v>0.925925925925926</v>
      </c>
      <c r="AI1480" s="172">
        <v>0.438271604938272</v>
      </c>
      <c r="AJ1480" s="359">
        <v>0.92</v>
      </c>
      <c r="AK1480" s="172">
        <v>0.705819540843566</v>
      </c>
      <c r="AL1480" s="172">
        <v>0.819488817891374</v>
      </c>
      <c r="AM1480" s="172">
        <v>0.921333333333333</v>
      </c>
      <c r="AN1480" s="172">
        <v>0.775136294575029</v>
      </c>
      <c r="AO1480" s="171">
        <v>0.99</v>
      </c>
      <c r="AP1480" s="361" t="s">
        <v>40</v>
      </c>
      <c r="AQ1480" s="361">
        <v>1</v>
      </c>
      <c r="AR1480" s="361" t="s">
        <v>40</v>
      </c>
      <c r="AS1480" s="362">
        <v>1</v>
      </c>
      <c r="AT1480" s="367">
        <v>0.110069253262963</v>
      </c>
      <c r="AU1480" s="364">
        <v>0.0571428571428571</v>
      </c>
      <c r="AV1480" s="365">
        <v>0.125</v>
      </c>
      <c r="AW1480" s="365">
        <v>0.0454545454545455</v>
      </c>
      <c r="AX1480" s="365">
        <v>0.0949748743718593</v>
      </c>
      <c r="AY1480" s="145"/>
      <c r="AZ1480" s="143"/>
    </row>
    <row r="1481" spans="1:52">
      <c r="A1481" s="141"/>
      <c r="B1481" s="145"/>
      <c r="C1481" s="175" t="s">
        <v>2706</v>
      </c>
      <c r="D1481" s="169" t="s">
        <v>26</v>
      </c>
      <c r="E1481" s="169" t="s">
        <v>2707</v>
      </c>
      <c r="F1481" s="170" t="s">
        <v>2811</v>
      </c>
      <c r="G1481" s="181" t="s">
        <v>2812</v>
      </c>
      <c r="H1481" s="181" t="s">
        <v>2812</v>
      </c>
      <c r="I1481" s="181" t="s">
        <v>2812</v>
      </c>
      <c r="J1481" s="181" t="s">
        <v>2812</v>
      </c>
      <c r="K1481" s="171">
        <v>0.9</v>
      </c>
      <c r="L1481" s="172">
        <v>1</v>
      </c>
      <c r="M1481" s="172">
        <v>0.818181818181818</v>
      </c>
      <c r="N1481" s="173">
        <v>0.909090909090909</v>
      </c>
      <c r="O1481" s="173">
        <v>0.945337620578778</v>
      </c>
      <c r="P1481" s="359">
        <v>0.9</v>
      </c>
      <c r="Q1481" s="360" t="s">
        <v>40</v>
      </c>
      <c r="R1481" s="172" t="s">
        <v>40</v>
      </c>
      <c r="S1481" s="172" t="s">
        <v>40</v>
      </c>
      <c r="T1481" s="172">
        <v>1</v>
      </c>
      <c r="U1481" s="359">
        <v>0.9</v>
      </c>
      <c r="V1481" s="172" t="s">
        <v>40</v>
      </c>
      <c r="W1481" s="172" t="s">
        <v>40</v>
      </c>
      <c r="X1481" s="172" t="s">
        <v>40</v>
      </c>
      <c r="Y1481" s="172">
        <v>1</v>
      </c>
      <c r="Z1481" s="359">
        <v>0.92</v>
      </c>
      <c r="AA1481" s="359" t="s">
        <v>40</v>
      </c>
      <c r="AB1481" s="359" t="s">
        <v>40</v>
      </c>
      <c r="AC1481" s="359">
        <v>0</v>
      </c>
      <c r="AD1481" s="359">
        <v>0</v>
      </c>
      <c r="AE1481" s="359">
        <v>0.92</v>
      </c>
      <c r="AF1481" s="172">
        <v>0</v>
      </c>
      <c r="AG1481" s="172">
        <v>0.877551020408163</v>
      </c>
      <c r="AH1481" s="172">
        <v>1</v>
      </c>
      <c r="AI1481" s="172">
        <v>0.766773162939297</v>
      </c>
      <c r="AJ1481" s="359">
        <v>0.92</v>
      </c>
      <c r="AK1481" s="172">
        <v>0.606177606177606</v>
      </c>
      <c r="AL1481" s="172">
        <v>0.527417746759721</v>
      </c>
      <c r="AM1481" s="172">
        <v>0.580792682926829</v>
      </c>
      <c r="AN1481" s="172">
        <v>0.712437950080403</v>
      </c>
      <c r="AO1481" s="171">
        <v>0.99</v>
      </c>
      <c r="AP1481" s="361">
        <v>1</v>
      </c>
      <c r="AQ1481" s="361">
        <v>1</v>
      </c>
      <c r="AR1481" s="361">
        <v>1</v>
      </c>
      <c r="AS1481" s="362">
        <v>1</v>
      </c>
      <c r="AT1481" s="367">
        <v>0.110069253262963</v>
      </c>
      <c r="AU1481" s="364">
        <v>0.108108108108108</v>
      </c>
      <c r="AV1481" s="365">
        <v>0.0833333333333333</v>
      </c>
      <c r="AW1481" s="365">
        <v>0.142857142857143</v>
      </c>
      <c r="AX1481" s="365">
        <v>0.110469909315746</v>
      </c>
      <c r="AY1481" s="145"/>
      <c r="AZ1481" s="143"/>
    </row>
    <row r="1482" spans="1:52">
      <c r="A1482" s="141"/>
      <c r="B1482" s="145"/>
      <c r="C1482" s="175" t="s">
        <v>2706</v>
      </c>
      <c r="D1482" s="169" t="s">
        <v>26</v>
      </c>
      <c r="E1482" s="169" t="s">
        <v>2707</v>
      </c>
      <c r="F1482" s="170" t="s">
        <v>2813</v>
      </c>
      <c r="G1482" s="181" t="s">
        <v>2814</v>
      </c>
      <c r="H1482" s="181" t="s">
        <v>2814</v>
      </c>
      <c r="I1482" s="181" t="s">
        <v>2814</v>
      </c>
      <c r="J1482" s="181" t="s">
        <v>2814</v>
      </c>
      <c r="K1482" s="171">
        <v>0.9</v>
      </c>
      <c r="L1482" s="172">
        <v>0.944444444444444</v>
      </c>
      <c r="M1482" s="172">
        <v>1</v>
      </c>
      <c r="N1482" s="173">
        <v>1</v>
      </c>
      <c r="O1482" s="173">
        <v>0.965909090909091</v>
      </c>
      <c r="P1482" s="359">
        <v>0.9</v>
      </c>
      <c r="Q1482" s="360">
        <v>0.993710691823899</v>
      </c>
      <c r="R1482" s="172">
        <v>0.99812734082397</v>
      </c>
      <c r="S1482" s="172">
        <v>0.99290780141844</v>
      </c>
      <c r="T1482" s="172">
        <v>0.995736581652075</v>
      </c>
      <c r="U1482" s="359">
        <v>0.9</v>
      </c>
      <c r="V1482" s="172">
        <v>0.880503144654088</v>
      </c>
      <c r="W1482" s="172">
        <v>0.956928838951311</v>
      </c>
      <c r="X1482" s="172">
        <v>0.953900709219858</v>
      </c>
      <c r="Y1482" s="172">
        <v>0.95256947087933</v>
      </c>
      <c r="Z1482" s="359">
        <v>0.92</v>
      </c>
      <c r="AA1482" s="359" t="s">
        <v>40</v>
      </c>
      <c r="AB1482" s="359" t="s">
        <v>40</v>
      </c>
      <c r="AC1482" s="359" t="s">
        <v>40</v>
      </c>
      <c r="AD1482" s="359" t="s">
        <v>40</v>
      </c>
      <c r="AE1482" s="359">
        <v>0.92</v>
      </c>
      <c r="AF1482" s="172">
        <v>1</v>
      </c>
      <c r="AG1482" s="172">
        <v>0</v>
      </c>
      <c r="AH1482" s="172">
        <v>0.608695652173913</v>
      </c>
      <c r="AI1482" s="172">
        <v>0.668468468468468</v>
      </c>
      <c r="AJ1482" s="359">
        <v>0.92</v>
      </c>
      <c r="AK1482" s="172">
        <v>0.918238993710692</v>
      </c>
      <c r="AL1482" s="172">
        <v>0.966292134831461</v>
      </c>
      <c r="AM1482" s="172">
        <v>0.985815602836879</v>
      </c>
      <c r="AN1482" s="172">
        <v>0.97708587088916</v>
      </c>
      <c r="AO1482" s="171">
        <v>0.99</v>
      </c>
      <c r="AP1482" s="361">
        <v>1</v>
      </c>
      <c r="AQ1482" s="361">
        <v>1</v>
      </c>
      <c r="AR1482" s="361">
        <v>1</v>
      </c>
      <c r="AS1482" s="362">
        <v>1</v>
      </c>
      <c r="AT1482" s="367">
        <v>0.110069253262963</v>
      </c>
      <c r="AU1482" s="364">
        <v>0.25</v>
      </c>
      <c r="AV1482" s="365">
        <v>0.103448275862069</v>
      </c>
      <c r="AW1482" s="365">
        <v>0.142857142857143</v>
      </c>
      <c r="AX1482" s="365">
        <v>0.101675977653631</v>
      </c>
      <c r="AY1482" s="145"/>
      <c r="AZ1482" s="143"/>
    </row>
    <row r="1483" spans="1:52">
      <c r="A1483" s="141"/>
      <c r="B1483" s="145"/>
      <c r="C1483" s="175" t="s">
        <v>2706</v>
      </c>
      <c r="D1483" s="169" t="s">
        <v>26</v>
      </c>
      <c r="E1483" s="169" t="s">
        <v>2707</v>
      </c>
      <c r="F1483" s="170" t="s">
        <v>2815</v>
      </c>
      <c r="G1483" s="181" t="s">
        <v>2816</v>
      </c>
      <c r="H1483" s="181" t="s">
        <v>2816</v>
      </c>
      <c r="I1483" s="181" t="s">
        <v>2816</v>
      </c>
      <c r="J1483" s="181" t="s">
        <v>2816</v>
      </c>
      <c r="K1483" s="171">
        <v>0.9</v>
      </c>
      <c r="L1483" s="172">
        <v>1</v>
      </c>
      <c r="M1483" s="172">
        <v>1</v>
      </c>
      <c r="N1483" s="173">
        <v>0.966666666666667</v>
      </c>
      <c r="O1483" s="173">
        <v>0.980549199084668</v>
      </c>
      <c r="P1483" s="359">
        <v>0.9</v>
      </c>
      <c r="Q1483" s="360">
        <v>0.995016611295681</v>
      </c>
      <c r="R1483" s="172">
        <v>0.950290851401375</v>
      </c>
      <c r="S1483" s="172">
        <v>0.997502497502498</v>
      </c>
      <c r="T1483" s="172">
        <v>0.993610741362347</v>
      </c>
      <c r="U1483" s="359">
        <v>0.9</v>
      </c>
      <c r="V1483" s="172">
        <v>0.906644518272425</v>
      </c>
      <c r="W1483" s="172">
        <v>0.914066631411951</v>
      </c>
      <c r="X1483" s="172">
        <v>0.961538461538462</v>
      </c>
      <c r="Y1483" s="172">
        <v>0.926326755020545</v>
      </c>
      <c r="Z1483" s="359">
        <v>0.92</v>
      </c>
      <c r="AA1483" s="359" t="s">
        <v>40</v>
      </c>
      <c r="AB1483" s="359" t="s">
        <v>40</v>
      </c>
      <c r="AC1483" s="359" t="s">
        <v>40</v>
      </c>
      <c r="AD1483" s="359" t="s">
        <v>40</v>
      </c>
      <c r="AE1483" s="359">
        <v>0.92</v>
      </c>
      <c r="AF1483" s="172">
        <v>1</v>
      </c>
      <c r="AG1483" s="172">
        <v>1</v>
      </c>
      <c r="AH1483" s="172">
        <v>1</v>
      </c>
      <c r="AI1483" s="172">
        <v>0.996925441967717</v>
      </c>
      <c r="AJ1483" s="359">
        <v>0.92</v>
      </c>
      <c r="AK1483" s="172">
        <v>0.977740863787375</v>
      </c>
      <c r="AL1483" s="172">
        <v>0.9613960867266</v>
      </c>
      <c r="AM1483" s="172">
        <v>0.986013986013986</v>
      </c>
      <c r="AN1483" s="172">
        <v>0.983911292189453</v>
      </c>
      <c r="AO1483" s="171">
        <v>0.99</v>
      </c>
      <c r="AP1483" s="361">
        <v>1</v>
      </c>
      <c r="AQ1483" s="361">
        <v>1</v>
      </c>
      <c r="AR1483" s="361">
        <v>1</v>
      </c>
      <c r="AS1483" s="362">
        <v>1</v>
      </c>
      <c r="AT1483" s="367">
        <v>0.110069253262963</v>
      </c>
      <c r="AU1483" s="364">
        <v>0.0769230769230769</v>
      </c>
      <c r="AV1483" s="365">
        <v>0</v>
      </c>
      <c r="AW1483" s="365">
        <v>0</v>
      </c>
      <c r="AX1483" s="365">
        <v>0.0597345132743363</v>
      </c>
      <c r="AY1483" s="145"/>
      <c r="AZ1483" s="143"/>
    </row>
    <row r="1484" spans="1:52">
      <c r="A1484" s="141"/>
      <c r="B1484" s="145"/>
      <c r="C1484" s="175" t="s">
        <v>2706</v>
      </c>
      <c r="D1484" s="169" t="s">
        <v>26</v>
      </c>
      <c r="E1484" s="169" t="s">
        <v>2707</v>
      </c>
      <c r="F1484" s="170" t="s">
        <v>2817</v>
      </c>
      <c r="G1484" s="181" t="s">
        <v>2818</v>
      </c>
      <c r="H1484" s="181" t="s">
        <v>2818</v>
      </c>
      <c r="I1484" s="181" t="s">
        <v>2818</v>
      </c>
      <c r="J1484" s="181" t="s">
        <v>2818</v>
      </c>
      <c r="K1484" s="171">
        <v>0.9</v>
      </c>
      <c r="L1484" s="172">
        <v>0.846153846153846</v>
      </c>
      <c r="M1484" s="172">
        <v>0.333333333333333</v>
      </c>
      <c r="N1484" s="173">
        <v>0.545454545454545</v>
      </c>
      <c r="O1484" s="173">
        <v>0.498349834983498</v>
      </c>
      <c r="P1484" s="359">
        <v>0.9</v>
      </c>
      <c r="Q1484" s="360">
        <v>0.851315789473684</v>
      </c>
      <c r="R1484" s="172">
        <v>0.824701195219124</v>
      </c>
      <c r="S1484" s="172">
        <v>0.966844919786096</v>
      </c>
      <c r="T1484" s="172">
        <v>0.859341320366936</v>
      </c>
      <c r="U1484" s="359">
        <v>0.9</v>
      </c>
      <c r="V1484" s="172">
        <v>0.802631578947368</v>
      </c>
      <c r="W1484" s="172">
        <v>0.90552077404667</v>
      </c>
      <c r="X1484" s="172">
        <v>0.919786096256685</v>
      </c>
      <c r="Y1484" s="172">
        <v>0.933129480174445</v>
      </c>
      <c r="Z1484" s="359">
        <v>0.92</v>
      </c>
      <c r="AA1484" s="359" t="s">
        <v>40</v>
      </c>
      <c r="AB1484" s="359" t="s">
        <v>40</v>
      </c>
      <c r="AC1484" s="359" t="s">
        <v>40</v>
      </c>
      <c r="AD1484" s="359" t="s">
        <v>40</v>
      </c>
      <c r="AE1484" s="359">
        <v>0.92</v>
      </c>
      <c r="AF1484" s="172">
        <v>0</v>
      </c>
      <c r="AG1484" s="172">
        <v>0.73109243697479</v>
      </c>
      <c r="AH1484" s="172">
        <v>0.75</v>
      </c>
      <c r="AI1484" s="172">
        <v>0.722448979591837</v>
      </c>
      <c r="AJ1484" s="359">
        <v>0.92</v>
      </c>
      <c r="AK1484" s="172">
        <v>0.838264299802761</v>
      </c>
      <c r="AL1484" s="172">
        <v>0.91747296528173</v>
      </c>
      <c r="AM1484" s="172">
        <v>0.93048128342246</v>
      </c>
      <c r="AN1484" s="172">
        <v>0.955328525641026</v>
      </c>
      <c r="AO1484" s="171">
        <v>0.99</v>
      </c>
      <c r="AP1484" s="361">
        <v>1</v>
      </c>
      <c r="AQ1484" s="361" t="s">
        <v>40</v>
      </c>
      <c r="AR1484" s="361">
        <v>1</v>
      </c>
      <c r="AS1484" s="362">
        <v>1</v>
      </c>
      <c r="AT1484" s="367">
        <v>0.110069253262963</v>
      </c>
      <c r="AU1484" s="364">
        <v>0.111111111111111</v>
      </c>
      <c r="AV1484" s="365">
        <v>0</v>
      </c>
      <c r="AW1484" s="365">
        <v>0</v>
      </c>
      <c r="AX1484" s="365">
        <v>0.178217821782178</v>
      </c>
      <c r="AY1484" s="145"/>
      <c r="AZ1484" s="143"/>
    </row>
    <row r="1485" spans="1:52">
      <c r="A1485" s="141"/>
      <c r="B1485" s="145"/>
      <c r="C1485" s="175" t="s">
        <v>2706</v>
      </c>
      <c r="D1485" s="169" t="s">
        <v>26</v>
      </c>
      <c r="E1485" s="169" t="s">
        <v>2707</v>
      </c>
      <c r="F1485" s="170" t="s">
        <v>2819</v>
      </c>
      <c r="G1485" s="181" t="s">
        <v>2820</v>
      </c>
      <c r="H1485" s="181" t="s">
        <v>2820</v>
      </c>
      <c r="I1485" s="181" t="s">
        <v>2820</v>
      </c>
      <c r="J1485" s="181" t="s">
        <v>2820</v>
      </c>
      <c r="K1485" s="171">
        <v>0.9</v>
      </c>
      <c r="L1485" s="172">
        <v>0.696969696969697</v>
      </c>
      <c r="M1485" s="172">
        <v>0.538461538461538</v>
      </c>
      <c r="N1485" s="173">
        <v>0.628571428571429</v>
      </c>
      <c r="O1485" s="173">
        <v>0.670807453416149</v>
      </c>
      <c r="P1485" s="359">
        <v>0.9</v>
      </c>
      <c r="Q1485" s="360">
        <v>0.809721175584024</v>
      </c>
      <c r="R1485" s="172">
        <v>0.887949836423119</v>
      </c>
      <c r="S1485" s="172">
        <v>0.809868971285197</v>
      </c>
      <c r="T1485" s="172">
        <v>0.881180066052152</v>
      </c>
      <c r="U1485" s="359">
        <v>0.9</v>
      </c>
      <c r="V1485" s="172">
        <v>0.462697814619442</v>
      </c>
      <c r="W1485" s="172">
        <v>0.604961832061069</v>
      </c>
      <c r="X1485" s="172">
        <v>0.650683022023975</v>
      </c>
      <c r="Y1485" s="172">
        <v>0.701385123478089</v>
      </c>
      <c r="Z1485" s="359">
        <v>0.92</v>
      </c>
      <c r="AA1485" s="359" t="s">
        <v>40</v>
      </c>
      <c r="AB1485" s="359">
        <v>0</v>
      </c>
      <c r="AC1485" s="359" t="s">
        <v>40</v>
      </c>
      <c r="AD1485" s="359">
        <v>0</v>
      </c>
      <c r="AE1485" s="359">
        <v>0.92</v>
      </c>
      <c r="AF1485" s="172">
        <v>1</v>
      </c>
      <c r="AG1485" s="172">
        <v>0.792592592592593</v>
      </c>
      <c r="AH1485" s="172">
        <v>1</v>
      </c>
      <c r="AI1485" s="172">
        <v>0.825471698113208</v>
      </c>
      <c r="AJ1485" s="359">
        <v>0.92</v>
      </c>
      <c r="AK1485" s="172">
        <v>0.638658628485305</v>
      </c>
      <c r="AL1485" s="172">
        <v>0.707277187244481</v>
      </c>
      <c r="AM1485" s="172">
        <v>0.793420685809869</v>
      </c>
      <c r="AN1485" s="172">
        <v>0.83510769382424</v>
      </c>
      <c r="AO1485" s="171">
        <v>0.99</v>
      </c>
      <c r="AP1485" s="361" t="s">
        <v>40</v>
      </c>
      <c r="AQ1485" s="361">
        <v>1</v>
      </c>
      <c r="AR1485" s="361">
        <v>1</v>
      </c>
      <c r="AS1485" s="362">
        <v>1</v>
      </c>
      <c r="AT1485" s="367">
        <v>0.110069253262963</v>
      </c>
      <c r="AU1485" s="364">
        <v>0.037037037037037</v>
      </c>
      <c r="AV1485" s="365">
        <v>0.2</v>
      </c>
      <c r="AW1485" s="365">
        <v>0.0909090909090909</v>
      </c>
      <c r="AX1485" s="365">
        <v>0.104651162790698</v>
      </c>
      <c r="AY1485" s="145"/>
      <c r="AZ1485" s="143"/>
    </row>
    <row r="1486" spans="1:52">
      <c r="A1486" s="141"/>
      <c r="B1486" s="145"/>
      <c r="C1486" s="175" t="s">
        <v>2706</v>
      </c>
      <c r="D1486" s="169" t="s">
        <v>26</v>
      </c>
      <c r="E1486" s="169" t="s">
        <v>2707</v>
      </c>
      <c r="F1486" s="170" t="s">
        <v>2821</v>
      </c>
      <c r="G1486" s="181" t="s">
        <v>2822</v>
      </c>
      <c r="H1486" s="181" t="s">
        <v>2822</v>
      </c>
      <c r="I1486" s="181" t="s">
        <v>2822</v>
      </c>
      <c r="J1486" s="181" t="s">
        <v>2822</v>
      </c>
      <c r="K1486" s="171">
        <v>0.9</v>
      </c>
      <c r="L1486" s="172">
        <v>0.821428571428571</v>
      </c>
      <c r="M1486" s="172">
        <v>0.64</v>
      </c>
      <c r="N1486" s="173">
        <v>0.821428571428571</v>
      </c>
      <c r="O1486" s="173">
        <v>0.829512893982808</v>
      </c>
      <c r="P1486" s="359">
        <v>0.9</v>
      </c>
      <c r="Q1486" s="360">
        <v>0.761690335988916</v>
      </c>
      <c r="R1486" s="172">
        <v>0.806384635349079</v>
      </c>
      <c r="S1486" s="172">
        <v>0.797587834294704</v>
      </c>
      <c r="T1486" s="172">
        <v>0.88505994070382</v>
      </c>
      <c r="U1486" s="359">
        <v>0.9</v>
      </c>
      <c r="V1486" s="172">
        <v>0.479043990301351</v>
      </c>
      <c r="W1486" s="172">
        <v>0.614066960809759</v>
      </c>
      <c r="X1486" s="172">
        <v>0.667802831672784</v>
      </c>
      <c r="Y1486" s="172">
        <v>0.749258797748464</v>
      </c>
      <c r="Z1486" s="359">
        <v>0.92</v>
      </c>
      <c r="AA1486" s="359" t="s">
        <v>40</v>
      </c>
      <c r="AB1486" s="359" t="s">
        <v>40</v>
      </c>
      <c r="AC1486" s="359" t="s">
        <v>40</v>
      </c>
      <c r="AD1486" s="359">
        <v>0</v>
      </c>
      <c r="AE1486" s="359">
        <v>0.92</v>
      </c>
      <c r="AF1486" s="172">
        <v>1</v>
      </c>
      <c r="AG1486" s="172">
        <v>1</v>
      </c>
      <c r="AH1486" s="172">
        <v>1</v>
      </c>
      <c r="AI1486" s="172">
        <v>0.910233393177738</v>
      </c>
      <c r="AJ1486" s="359">
        <v>0.92</v>
      </c>
      <c r="AK1486" s="172">
        <v>0.670245930031174</v>
      </c>
      <c r="AL1486" s="172">
        <v>0.714508175447703</v>
      </c>
      <c r="AM1486" s="172">
        <v>0.804667016255899</v>
      </c>
      <c r="AN1486" s="172">
        <v>0.880963120475976</v>
      </c>
      <c r="AO1486" s="171">
        <v>0.99</v>
      </c>
      <c r="AP1486" s="361">
        <v>1</v>
      </c>
      <c r="AQ1486" s="361">
        <v>1</v>
      </c>
      <c r="AR1486" s="361">
        <v>1</v>
      </c>
      <c r="AS1486" s="362">
        <v>1</v>
      </c>
      <c r="AT1486" s="367">
        <v>0.110069253262963</v>
      </c>
      <c r="AU1486" s="364">
        <v>0.107142857142857</v>
      </c>
      <c r="AV1486" s="365">
        <v>0.0555555555555556</v>
      </c>
      <c r="AW1486" s="365">
        <v>0.05</v>
      </c>
      <c r="AX1486" s="365">
        <v>0.0849772382397572</v>
      </c>
      <c r="AY1486" s="145"/>
      <c r="AZ1486" s="143"/>
    </row>
    <row r="1487" spans="1:52">
      <c r="A1487" s="141"/>
      <c r="B1487" s="145"/>
      <c r="C1487" s="175" t="s">
        <v>2706</v>
      </c>
      <c r="D1487" s="169" t="s">
        <v>235</v>
      </c>
      <c r="E1487" s="169" t="s">
        <v>2707</v>
      </c>
      <c r="F1487" s="170" t="s">
        <v>2823</v>
      </c>
      <c r="G1487" s="181" t="s">
        <v>2824</v>
      </c>
      <c r="H1487" s="181" t="s">
        <v>2824</v>
      </c>
      <c r="I1487" s="181" t="s">
        <v>2824</v>
      </c>
      <c r="J1487" s="181" t="s">
        <v>2824</v>
      </c>
      <c r="K1487" s="171">
        <v>0.9</v>
      </c>
      <c r="L1487" s="172" t="s">
        <v>40</v>
      </c>
      <c r="M1487" s="172" t="s">
        <v>40</v>
      </c>
      <c r="N1487" s="173" t="s">
        <v>40</v>
      </c>
      <c r="O1487" s="173" t="s">
        <v>40</v>
      </c>
      <c r="P1487" s="359">
        <v>0.9</v>
      </c>
      <c r="Q1487" s="360" t="s">
        <v>40</v>
      </c>
      <c r="R1487" s="172" t="s">
        <v>40</v>
      </c>
      <c r="S1487" s="172" t="s">
        <v>40</v>
      </c>
      <c r="T1487" s="172" t="s">
        <v>40</v>
      </c>
      <c r="U1487" s="359">
        <v>0.9</v>
      </c>
      <c r="V1487" s="172" t="s">
        <v>40</v>
      </c>
      <c r="W1487" s="172" t="s">
        <v>40</v>
      </c>
      <c r="X1487" s="172" t="s">
        <v>40</v>
      </c>
      <c r="Y1487" s="172" t="s">
        <v>40</v>
      </c>
      <c r="Z1487" s="359">
        <v>0.92</v>
      </c>
      <c r="AA1487" s="359" t="s">
        <v>40</v>
      </c>
      <c r="AB1487" s="359" t="s">
        <v>40</v>
      </c>
      <c r="AC1487" s="359" t="s">
        <v>40</v>
      </c>
      <c r="AD1487" s="359" t="s">
        <v>40</v>
      </c>
      <c r="AE1487" s="359">
        <v>0.92</v>
      </c>
      <c r="AF1487" s="172">
        <v>1</v>
      </c>
      <c r="AG1487" s="172">
        <v>1</v>
      </c>
      <c r="AH1487" s="172">
        <v>1</v>
      </c>
      <c r="AI1487" s="172">
        <v>0.981198331992099</v>
      </c>
      <c r="AJ1487" s="359">
        <v>0.92</v>
      </c>
      <c r="AK1487" s="172" t="s">
        <v>40</v>
      </c>
      <c r="AL1487" s="172" t="s">
        <v>40</v>
      </c>
      <c r="AM1487" s="172" t="s">
        <v>40</v>
      </c>
      <c r="AN1487" s="172" t="s">
        <v>40</v>
      </c>
      <c r="AO1487" s="171">
        <v>0.99</v>
      </c>
      <c r="AP1487" s="361">
        <v>1</v>
      </c>
      <c r="AQ1487" s="361">
        <v>1</v>
      </c>
      <c r="AR1487" s="361">
        <v>1</v>
      </c>
      <c r="AS1487" s="362">
        <v>1</v>
      </c>
      <c r="AT1487" s="367">
        <v>0.110069253262963</v>
      </c>
      <c r="AU1487" s="364" t="s">
        <v>40</v>
      </c>
      <c r="AV1487" s="365" t="s">
        <v>40</v>
      </c>
      <c r="AW1487" s="365" t="s">
        <v>40</v>
      </c>
      <c r="AX1487" s="365" t="s">
        <v>40</v>
      </c>
      <c r="AY1487" s="145"/>
      <c r="AZ1487" s="143"/>
    </row>
    <row r="1488" spans="1:52">
      <c r="A1488" s="141"/>
      <c r="B1488" s="145"/>
      <c r="C1488" s="175" t="s">
        <v>2706</v>
      </c>
      <c r="D1488" s="169" t="s">
        <v>26</v>
      </c>
      <c r="E1488" s="169" t="s">
        <v>2707</v>
      </c>
      <c r="F1488" s="170" t="s">
        <v>2825</v>
      </c>
      <c r="G1488" s="181" t="s">
        <v>2826</v>
      </c>
      <c r="H1488" s="181" t="s">
        <v>2826</v>
      </c>
      <c r="I1488" s="181" t="s">
        <v>2826</v>
      </c>
      <c r="J1488" s="181" t="s">
        <v>2826</v>
      </c>
      <c r="K1488" s="171">
        <v>0.9</v>
      </c>
      <c r="L1488" s="172">
        <v>0.956521739130435</v>
      </c>
      <c r="M1488" s="172">
        <v>1</v>
      </c>
      <c r="N1488" s="173">
        <v>1</v>
      </c>
      <c r="O1488" s="173">
        <v>0.988235294117647</v>
      </c>
      <c r="P1488" s="359">
        <v>0.9</v>
      </c>
      <c r="Q1488" s="360">
        <v>0.96795827123696</v>
      </c>
      <c r="R1488" s="172">
        <v>0.865836791147994</v>
      </c>
      <c r="S1488" s="172">
        <v>0.939986043265876</v>
      </c>
      <c r="T1488" s="172">
        <v>0.954363833552143</v>
      </c>
      <c r="U1488" s="359">
        <v>0.9</v>
      </c>
      <c r="V1488" s="172">
        <v>0.832339791356185</v>
      </c>
      <c r="W1488" s="172">
        <v>0.807053941908714</v>
      </c>
      <c r="X1488" s="172">
        <v>0.857641311933008</v>
      </c>
      <c r="Y1488" s="172">
        <v>0.844254809064444</v>
      </c>
      <c r="Z1488" s="359">
        <v>0.92</v>
      </c>
      <c r="AA1488" s="359">
        <v>0.80718085106383</v>
      </c>
      <c r="AB1488" s="359">
        <v>0.796448087431694</v>
      </c>
      <c r="AC1488" s="359">
        <v>0.897759103641457</v>
      </c>
      <c r="AD1488" s="359">
        <v>0.841911187823631</v>
      </c>
      <c r="AE1488" s="359">
        <v>0.92</v>
      </c>
      <c r="AF1488" s="172">
        <v>1</v>
      </c>
      <c r="AG1488" s="172">
        <v>0.351351351351351</v>
      </c>
      <c r="AH1488" s="172">
        <v>1</v>
      </c>
      <c r="AI1488" s="172">
        <v>0.714160070360598</v>
      </c>
      <c r="AJ1488" s="359">
        <v>0.92</v>
      </c>
      <c r="AK1488" s="172">
        <v>0.87440305635148</v>
      </c>
      <c r="AL1488" s="172">
        <v>0.855371900826446</v>
      </c>
      <c r="AM1488" s="172">
        <v>0.934326967862133</v>
      </c>
      <c r="AN1488" s="172">
        <v>0.896005418621556</v>
      </c>
      <c r="AO1488" s="171">
        <v>0.99</v>
      </c>
      <c r="AP1488" s="361">
        <v>1</v>
      </c>
      <c r="AQ1488" s="361">
        <v>1</v>
      </c>
      <c r="AR1488" s="361">
        <v>1</v>
      </c>
      <c r="AS1488" s="362">
        <v>1</v>
      </c>
      <c r="AT1488" s="367">
        <v>0.110069253262963</v>
      </c>
      <c r="AU1488" s="364">
        <v>0</v>
      </c>
      <c r="AV1488" s="365">
        <v>0</v>
      </c>
      <c r="AW1488" s="365">
        <v>0.111111111111111</v>
      </c>
      <c r="AX1488" s="365">
        <v>0.0643776824034335</v>
      </c>
      <c r="AY1488" s="145"/>
      <c r="AZ1488" s="143"/>
    </row>
    <row r="1489" spans="1:52">
      <c r="A1489" s="141"/>
      <c r="B1489" s="145"/>
      <c r="C1489" s="175" t="s">
        <v>2706</v>
      </c>
      <c r="D1489" s="169" t="s">
        <v>26</v>
      </c>
      <c r="E1489" s="169" t="s">
        <v>2707</v>
      </c>
      <c r="F1489" s="170" t="s">
        <v>2827</v>
      </c>
      <c r="G1489" s="181" t="s">
        <v>2828</v>
      </c>
      <c r="H1489" s="181" t="s">
        <v>2828</v>
      </c>
      <c r="I1489" s="181" t="s">
        <v>2828</v>
      </c>
      <c r="J1489" s="181" t="s">
        <v>2828</v>
      </c>
      <c r="K1489" s="171">
        <v>0.9</v>
      </c>
      <c r="L1489" s="172">
        <v>1</v>
      </c>
      <c r="M1489" s="172">
        <v>0.956521739130435</v>
      </c>
      <c r="N1489" s="173">
        <v>1</v>
      </c>
      <c r="O1489" s="173">
        <v>0.987915407854985</v>
      </c>
      <c r="P1489" s="359">
        <v>0.9</v>
      </c>
      <c r="Q1489" s="360">
        <v>0.966317365269461</v>
      </c>
      <c r="R1489" s="172">
        <v>0.974258970358814</v>
      </c>
      <c r="S1489" s="172">
        <v>0.962226640159046</v>
      </c>
      <c r="T1489" s="172">
        <v>0.968568267566878</v>
      </c>
      <c r="U1489" s="359">
        <v>0.9</v>
      </c>
      <c r="V1489" s="172">
        <v>0.889221556886228</v>
      </c>
      <c r="W1489" s="172">
        <v>0.858034321372855</v>
      </c>
      <c r="X1489" s="172">
        <v>0.908548707753479</v>
      </c>
      <c r="Y1489" s="172">
        <v>0.893137783325296</v>
      </c>
      <c r="Z1489" s="359">
        <v>0.92</v>
      </c>
      <c r="AA1489" s="359">
        <v>0.896419437340154</v>
      </c>
      <c r="AB1489" s="359">
        <v>0.871099050203528</v>
      </c>
      <c r="AC1489" s="359">
        <v>0.929281767955801</v>
      </c>
      <c r="AD1489" s="359">
        <v>0.926079796391945</v>
      </c>
      <c r="AE1489" s="359">
        <v>0.92</v>
      </c>
      <c r="AF1489" s="172">
        <v>1</v>
      </c>
      <c r="AG1489" s="172">
        <v>1</v>
      </c>
      <c r="AH1489" s="172">
        <v>1</v>
      </c>
      <c r="AI1489" s="172">
        <v>0.965350523771152</v>
      </c>
      <c r="AJ1489" s="359">
        <v>0.92</v>
      </c>
      <c r="AK1489" s="172">
        <v>0.927762039660057</v>
      </c>
      <c r="AL1489" s="172">
        <v>0.915304606240713</v>
      </c>
      <c r="AM1489" s="172">
        <v>0.956089478044739</v>
      </c>
      <c r="AN1489" s="172">
        <v>0.95281587865096</v>
      </c>
      <c r="AO1489" s="171">
        <v>0.99</v>
      </c>
      <c r="AP1489" s="361">
        <v>1</v>
      </c>
      <c r="AQ1489" s="361">
        <v>1</v>
      </c>
      <c r="AR1489" s="361">
        <v>1</v>
      </c>
      <c r="AS1489" s="362">
        <v>1</v>
      </c>
      <c r="AT1489" s="367">
        <v>0.110069253262963</v>
      </c>
      <c r="AU1489" s="364">
        <v>0</v>
      </c>
      <c r="AV1489" s="365">
        <v>0</v>
      </c>
      <c r="AW1489" s="365">
        <v>0</v>
      </c>
      <c r="AX1489" s="365">
        <v>0.0340425531914894</v>
      </c>
      <c r="AY1489" s="145"/>
      <c r="AZ1489" s="143"/>
    </row>
    <row r="1490" spans="1:52">
      <c r="A1490" s="141"/>
      <c r="B1490" s="145"/>
      <c r="C1490" s="175" t="s">
        <v>2706</v>
      </c>
      <c r="D1490" s="169" t="s">
        <v>26</v>
      </c>
      <c r="E1490" s="169" t="s">
        <v>2707</v>
      </c>
      <c r="F1490" s="170" t="s">
        <v>2829</v>
      </c>
      <c r="G1490" s="181" t="s">
        <v>2830</v>
      </c>
      <c r="H1490" s="181" t="s">
        <v>2830</v>
      </c>
      <c r="I1490" s="181" t="s">
        <v>2830</v>
      </c>
      <c r="J1490" s="181" t="s">
        <v>2830</v>
      </c>
      <c r="K1490" s="171">
        <v>0.9</v>
      </c>
      <c r="L1490" s="172">
        <v>0</v>
      </c>
      <c r="M1490" s="172">
        <v>0</v>
      </c>
      <c r="N1490" s="173">
        <v>0</v>
      </c>
      <c r="O1490" s="173">
        <v>0.154411764705882</v>
      </c>
      <c r="P1490" s="359">
        <v>0.9</v>
      </c>
      <c r="Q1490" s="360">
        <v>0.430656934306569</v>
      </c>
      <c r="R1490" s="172">
        <v>0.128205128205128</v>
      </c>
      <c r="S1490" s="172">
        <v>0.365384615384615</v>
      </c>
      <c r="T1490" s="172">
        <v>0.234065538350738</v>
      </c>
      <c r="U1490" s="359">
        <v>0.9</v>
      </c>
      <c r="V1490" s="172">
        <v>0.0656934306569343</v>
      </c>
      <c r="W1490" s="172">
        <v>0.0128205128205128</v>
      </c>
      <c r="X1490" s="172">
        <v>0</v>
      </c>
      <c r="Y1490" s="172">
        <v>0.05293482175009</v>
      </c>
      <c r="Z1490" s="359">
        <v>0.92</v>
      </c>
      <c r="AA1490" s="359" t="s">
        <v>40</v>
      </c>
      <c r="AB1490" s="359" t="s">
        <v>40</v>
      </c>
      <c r="AC1490" s="359" t="s">
        <v>40</v>
      </c>
      <c r="AD1490" s="359" t="s">
        <v>40</v>
      </c>
      <c r="AE1490" s="359">
        <v>0.92</v>
      </c>
      <c r="AF1490" s="172" t="s">
        <v>40</v>
      </c>
      <c r="AG1490" s="172" t="s">
        <v>40</v>
      </c>
      <c r="AH1490" s="172" t="s">
        <v>40</v>
      </c>
      <c r="AI1490" s="172">
        <v>0.766666666666667</v>
      </c>
      <c r="AJ1490" s="359">
        <v>0.92</v>
      </c>
      <c r="AK1490" s="172">
        <v>0.445255474452555</v>
      </c>
      <c r="AL1490" s="172">
        <v>0.0128205128205128</v>
      </c>
      <c r="AM1490" s="172">
        <v>0</v>
      </c>
      <c r="AN1490" s="172">
        <v>0.0715400312087384</v>
      </c>
      <c r="AO1490" s="171">
        <v>0.99</v>
      </c>
      <c r="AP1490" s="361" t="s">
        <v>40</v>
      </c>
      <c r="AQ1490" s="361" t="s">
        <v>40</v>
      </c>
      <c r="AR1490" s="361" t="s">
        <v>40</v>
      </c>
      <c r="AS1490" s="362">
        <v>1</v>
      </c>
      <c r="AT1490" s="367">
        <v>0.110069253262963</v>
      </c>
      <c r="AU1490" s="364">
        <v>0.0891089108910891</v>
      </c>
      <c r="AV1490" s="365">
        <v>0</v>
      </c>
      <c r="AW1490" s="365">
        <v>0.0869565217391304</v>
      </c>
      <c r="AX1490" s="365">
        <v>0.0922229869236063</v>
      </c>
      <c r="AY1490" s="145"/>
      <c r="AZ1490" s="143"/>
    </row>
    <row r="1491" spans="1:52">
      <c r="A1491" s="141"/>
      <c r="B1491" s="145"/>
      <c r="C1491" s="175" t="s">
        <v>2706</v>
      </c>
      <c r="D1491" s="169" t="s">
        <v>235</v>
      </c>
      <c r="E1491" s="169" t="s">
        <v>2707</v>
      </c>
      <c r="F1491" s="170" t="s">
        <v>2831</v>
      </c>
      <c r="G1491" s="181" t="s">
        <v>2832</v>
      </c>
      <c r="H1491" s="181" t="s">
        <v>2832</v>
      </c>
      <c r="I1491" s="181" t="s">
        <v>2832</v>
      </c>
      <c r="J1491" s="181" t="s">
        <v>2832</v>
      </c>
      <c r="K1491" s="171">
        <v>0.9</v>
      </c>
      <c r="L1491" s="172" t="s">
        <v>40</v>
      </c>
      <c r="M1491" s="172" t="s">
        <v>40</v>
      </c>
      <c r="N1491" s="173" t="s">
        <v>40</v>
      </c>
      <c r="O1491" s="173" t="s">
        <v>40</v>
      </c>
      <c r="P1491" s="359">
        <v>0.9</v>
      </c>
      <c r="Q1491" s="360" t="s">
        <v>40</v>
      </c>
      <c r="R1491" s="172" t="s">
        <v>40</v>
      </c>
      <c r="S1491" s="172" t="s">
        <v>40</v>
      </c>
      <c r="T1491" s="172">
        <v>0</v>
      </c>
      <c r="U1491" s="359">
        <v>0.9</v>
      </c>
      <c r="V1491" s="172" t="s">
        <v>40</v>
      </c>
      <c r="W1491" s="172" t="s">
        <v>40</v>
      </c>
      <c r="X1491" s="172" t="s">
        <v>40</v>
      </c>
      <c r="Y1491" s="172">
        <v>1</v>
      </c>
      <c r="Z1491" s="359">
        <v>0.92</v>
      </c>
      <c r="AA1491" s="359" t="s">
        <v>40</v>
      </c>
      <c r="AB1491" s="359" t="s">
        <v>40</v>
      </c>
      <c r="AC1491" s="359" t="s">
        <v>40</v>
      </c>
      <c r="AD1491" s="359" t="s">
        <v>40</v>
      </c>
      <c r="AE1491" s="359">
        <v>0.92</v>
      </c>
      <c r="AF1491" s="172">
        <v>1</v>
      </c>
      <c r="AG1491" s="172">
        <v>0.232394366197183</v>
      </c>
      <c r="AH1491" s="172">
        <v>0.791666666666667</v>
      </c>
      <c r="AI1491" s="172">
        <v>0.855700462768195</v>
      </c>
      <c r="AJ1491" s="359">
        <v>0.92</v>
      </c>
      <c r="AK1491" s="172" t="s">
        <v>40</v>
      </c>
      <c r="AL1491" s="172" t="s">
        <v>40</v>
      </c>
      <c r="AM1491" s="172" t="s">
        <v>40</v>
      </c>
      <c r="AN1491" s="172">
        <v>1</v>
      </c>
      <c r="AO1491" s="171">
        <v>0.99</v>
      </c>
      <c r="AP1491" s="361">
        <v>1</v>
      </c>
      <c r="AQ1491" s="361">
        <v>1</v>
      </c>
      <c r="AR1491" s="361">
        <v>1</v>
      </c>
      <c r="AS1491" s="362">
        <v>1</v>
      </c>
      <c r="AT1491" s="367">
        <v>0.110069253262963</v>
      </c>
      <c r="AU1491" s="364" t="s">
        <v>40</v>
      </c>
      <c r="AV1491" s="365" t="s">
        <v>40</v>
      </c>
      <c r="AW1491" s="365" t="s">
        <v>40</v>
      </c>
      <c r="AX1491" s="365" t="s">
        <v>40</v>
      </c>
      <c r="AY1491" s="145"/>
      <c r="AZ1491" s="143"/>
    </row>
    <row r="1492" spans="1:52">
      <c r="A1492" s="141"/>
      <c r="B1492" s="145"/>
      <c r="C1492" s="175" t="s">
        <v>2706</v>
      </c>
      <c r="D1492" s="169" t="s">
        <v>26</v>
      </c>
      <c r="E1492" s="169" t="s">
        <v>2707</v>
      </c>
      <c r="F1492" s="170" t="s">
        <v>2833</v>
      </c>
      <c r="G1492" s="181" t="s">
        <v>2834</v>
      </c>
      <c r="H1492" s="181" t="s">
        <v>2834</v>
      </c>
      <c r="I1492" s="181" t="s">
        <v>2834</v>
      </c>
      <c r="J1492" s="181" t="s">
        <v>2834</v>
      </c>
      <c r="K1492" s="171">
        <v>0.9</v>
      </c>
      <c r="L1492" s="172">
        <v>0.8125</v>
      </c>
      <c r="M1492" s="172">
        <v>0.766666666666667</v>
      </c>
      <c r="N1492" s="173">
        <v>0.733333333333333</v>
      </c>
      <c r="O1492" s="173">
        <v>0.772549019607843</v>
      </c>
      <c r="P1492" s="359">
        <v>0.9</v>
      </c>
      <c r="Q1492" s="360">
        <v>0.898018166804294</v>
      </c>
      <c r="R1492" s="172">
        <v>0.820724168383868</v>
      </c>
      <c r="S1492" s="172">
        <v>0.89985315712188</v>
      </c>
      <c r="T1492" s="172">
        <v>0.913009530370881</v>
      </c>
      <c r="U1492" s="359">
        <v>0.9</v>
      </c>
      <c r="V1492" s="172">
        <v>0.655243600330305</v>
      </c>
      <c r="W1492" s="172">
        <v>0.667942302031204</v>
      </c>
      <c r="X1492" s="172">
        <v>0.777092511013216</v>
      </c>
      <c r="Y1492" s="172">
        <v>0.801768285681479</v>
      </c>
      <c r="Z1492" s="359">
        <v>0.92</v>
      </c>
      <c r="AA1492" s="359" t="s">
        <v>40</v>
      </c>
      <c r="AB1492" s="359" t="s">
        <v>40</v>
      </c>
      <c r="AC1492" s="359" t="s">
        <v>40</v>
      </c>
      <c r="AD1492" s="359" t="s">
        <v>40</v>
      </c>
      <c r="AE1492" s="359">
        <v>0.92</v>
      </c>
      <c r="AF1492" s="172">
        <v>1</v>
      </c>
      <c r="AG1492" s="172">
        <v>0.984674329501916</v>
      </c>
      <c r="AH1492" s="172">
        <v>1</v>
      </c>
      <c r="AI1492" s="172">
        <v>0.96063829787234</v>
      </c>
      <c r="AJ1492" s="359">
        <v>0.92</v>
      </c>
      <c r="AK1492" s="172">
        <v>0.803881090008258</v>
      </c>
      <c r="AL1492" s="172">
        <v>0.777450691786871</v>
      </c>
      <c r="AM1492" s="172">
        <v>0.879001468428781</v>
      </c>
      <c r="AN1492" s="172">
        <v>0.906487541623608</v>
      </c>
      <c r="AO1492" s="171">
        <v>0.99</v>
      </c>
      <c r="AP1492" s="361">
        <v>1</v>
      </c>
      <c r="AQ1492" s="361">
        <v>1</v>
      </c>
      <c r="AR1492" s="361">
        <v>1</v>
      </c>
      <c r="AS1492" s="362">
        <v>1</v>
      </c>
      <c r="AT1492" s="367">
        <v>0.110069253262963</v>
      </c>
      <c r="AU1492" s="364">
        <v>0.0952380952380952</v>
      </c>
      <c r="AV1492" s="365">
        <v>0.032258064516129</v>
      </c>
      <c r="AW1492" s="365">
        <v>0.111111111111111</v>
      </c>
      <c r="AX1492" s="365">
        <v>0.0721868365180467</v>
      </c>
      <c r="AY1492" s="145"/>
      <c r="AZ1492" s="143"/>
    </row>
    <row r="1493" spans="1:52">
      <c r="A1493" s="141"/>
      <c r="B1493" s="145"/>
      <c r="C1493" s="175" t="s">
        <v>2706</v>
      </c>
      <c r="D1493" s="169" t="s">
        <v>26</v>
      </c>
      <c r="E1493" s="169" t="s">
        <v>2707</v>
      </c>
      <c r="F1493" s="170" t="s">
        <v>2835</v>
      </c>
      <c r="G1493" s="181" t="s">
        <v>2836</v>
      </c>
      <c r="H1493" s="181" t="s">
        <v>2836</v>
      </c>
      <c r="I1493" s="181" t="s">
        <v>2836</v>
      </c>
      <c r="J1493" s="181" t="s">
        <v>2836</v>
      </c>
      <c r="K1493" s="171">
        <v>0.9</v>
      </c>
      <c r="L1493" s="172">
        <v>1</v>
      </c>
      <c r="M1493" s="172">
        <v>1</v>
      </c>
      <c r="N1493" s="173">
        <v>1</v>
      </c>
      <c r="O1493" s="173">
        <v>0.994293865905849</v>
      </c>
      <c r="P1493" s="359">
        <v>0.9</v>
      </c>
      <c r="Q1493" s="360">
        <v>0.966089466089466</v>
      </c>
      <c r="R1493" s="172">
        <v>0.968253968253968</v>
      </c>
      <c r="S1493" s="172">
        <v>0.981728742094167</v>
      </c>
      <c r="T1493" s="172">
        <v>0.96914031731743</v>
      </c>
      <c r="U1493" s="359">
        <v>0.9</v>
      </c>
      <c r="V1493" s="172">
        <v>0.873737373737374</v>
      </c>
      <c r="W1493" s="172">
        <v>0.773809523809524</v>
      </c>
      <c r="X1493" s="172">
        <v>0.888966971187632</v>
      </c>
      <c r="Y1493" s="172">
        <v>0.873269944863283</v>
      </c>
      <c r="Z1493" s="359">
        <v>0.92</v>
      </c>
      <c r="AA1493" s="359">
        <v>0.868171021377672</v>
      </c>
      <c r="AB1493" s="359">
        <v>0.790874524714829</v>
      </c>
      <c r="AC1493" s="359">
        <v>0.85</v>
      </c>
      <c r="AD1493" s="359">
        <v>0.867442366246194</v>
      </c>
      <c r="AE1493" s="359">
        <v>0.92</v>
      </c>
      <c r="AF1493" s="172">
        <v>0.857142857142857</v>
      </c>
      <c r="AG1493" s="172">
        <v>0.352941176470588</v>
      </c>
      <c r="AH1493" s="172">
        <v>0.357541899441341</v>
      </c>
      <c r="AI1493" s="172">
        <v>0.331290432414028</v>
      </c>
      <c r="AJ1493" s="359">
        <v>0.92</v>
      </c>
      <c r="AK1493" s="172">
        <v>0.908886894075404</v>
      </c>
      <c r="AL1493" s="172">
        <v>0.842362127867252</v>
      </c>
      <c r="AM1493" s="172">
        <v>0.915024091108191</v>
      </c>
      <c r="AN1493" s="172">
        <v>0.914964047008141</v>
      </c>
      <c r="AO1493" s="171">
        <v>0.99</v>
      </c>
      <c r="AP1493" s="361">
        <v>1</v>
      </c>
      <c r="AQ1493" s="361">
        <v>1</v>
      </c>
      <c r="AR1493" s="361">
        <v>1</v>
      </c>
      <c r="AS1493" s="362">
        <v>1</v>
      </c>
      <c r="AT1493" s="367">
        <v>0.110069253262963</v>
      </c>
      <c r="AU1493" s="364">
        <v>0.230769230769231</v>
      </c>
      <c r="AV1493" s="365">
        <v>0</v>
      </c>
      <c r="AW1493" s="365">
        <v>0</v>
      </c>
      <c r="AX1493" s="365">
        <v>0.056140350877193</v>
      </c>
      <c r="AY1493" s="145"/>
      <c r="AZ1493" s="143"/>
    </row>
    <row r="1494" spans="1:52">
      <c r="A1494" s="141"/>
      <c r="B1494" s="145"/>
      <c r="C1494" s="175" t="s">
        <v>2706</v>
      </c>
      <c r="D1494" s="169" t="s">
        <v>26</v>
      </c>
      <c r="E1494" s="169" t="s">
        <v>2707</v>
      </c>
      <c r="F1494" s="170" t="s">
        <v>2837</v>
      </c>
      <c r="G1494" s="181" t="s">
        <v>2838</v>
      </c>
      <c r="H1494" s="181" t="s">
        <v>2838</v>
      </c>
      <c r="I1494" s="181" t="s">
        <v>2838</v>
      </c>
      <c r="J1494" s="181" t="s">
        <v>2838</v>
      </c>
      <c r="K1494" s="171">
        <v>0.9</v>
      </c>
      <c r="L1494" s="172">
        <v>1</v>
      </c>
      <c r="M1494" s="172">
        <v>0.75</v>
      </c>
      <c r="N1494" s="173">
        <v>0.923076923076923</v>
      </c>
      <c r="O1494" s="173">
        <v>0.850220264317181</v>
      </c>
      <c r="P1494" s="359">
        <v>0.9</v>
      </c>
      <c r="Q1494" s="360">
        <v>0</v>
      </c>
      <c r="R1494" s="172" t="s">
        <v>40</v>
      </c>
      <c r="S1494" s="172" t="s">
        <v>40</v>
      </c>
      <c r="T1494" s="172">
        <v>0.391304347826087</v>
      </c>
      <c r="U1494" s="359">
        <v>0.9</v>
      </c>
      <c r="V1494" s="172">
        <v>0</v>
      </c>
      <c r="W1494" s="172" t="s">
        <v>40</v>
      </c>
      <c r="X1494" s="172" t="s">
        <v>40</v>
      </c>
      <c r="Y1494" s="172">
        <v>0.565217391304348</v>
      </c>
      <c r="Z1494" s="359">
        <v>0.92</v>
      </c>
      <c r="AA1494" s="359" t="s">
        <v>40</v>
      </c>
      <c r="AB1494" s="359" t="s">
        <v>40</v>
      </c>
      <c r="AC1494" s="359" t="s">
        <v>40</v>
      </c>
      <c r="AD1494" s="359" t="s">
        <v>40</v>
      </c>
      <c r="AE1494" s="359">
        <v>0.92</v>
      </c>
      <c r="AF1494" s="172" t="s">
        <v>40</v>
      </c>
      <c r="AG1494" s="172">
        <v>0</v>
      </c>
      <c r="AH1494" s="172">
        <v>1</v>
      </c>
      <c r="AI1494" s="172">
        <v>0.975155279503106</v>
      </c>
      <c r="AJ1494" s="359">
        <v>0.92</v>
      </c>
      <c r="AK1494" s="172">
        <v>0.706233062330623</v>
      </c>
      <c r="AL1494" s="172">
        <v>0.877637130801688</v>
      </c>
      <c r="AM1494" s="172">
        <v>0.891304347826087</v>
      </c>
      <c r="AN1494" s="172">
        <v>0.865764895330113</v>
      </c>
      <c r="AO1494" s="171">
        <v>0.99</v>
      </c>
      <c r="AP1494" s="361" t="s">
        <v>40</v>
      </c>
      <c r="AQ1494" s="361" t="s">
        <v>40</v>
      </c>
      <c r="AR1494" s="361">
        <v>1</v>
      </c>
      <c r="AS1494" s="362">
        <v>1</v>
      </c>
      <c r="AT1494" s="367">
        <v>0.110069253262963</v>
      </c>
      <c r="AU1494" s="364">
        <v>2.33333333333333</v>
      </c>
      <c r="AV1494" s="365">
        <v>0.0256410256410256</v>
      </c>
      <c r="AW1494" s="365">
        <v>0.0978260869565217</v>
      </c>
      <c r="AX1494" s="365">
        <v>0.0974384731290809</v>
      </c>
      <c r="AY1494" s="145"/>
      <c r="AZ1494" s="143"/>
    </row>
    <row r="1495" spans="1:52">
      <c r="A1495" s="141"/>
      <c r="B1495" s="145"/>
      <c r="C1495" s="175" t="s">
        <v>2706</v>
      </c>
      <c r="D1495" s="169" t="s">
        <v>26</v>
      </c>
      <c r="E1495" s="169" t="s">
        <v>2707</v>
      </c>
      <c r="F1495" s="170" t="s">
        <v>2839</v>
      </c>
      <c r="G1495" s="181" t="s">
        <v>2840</v>
      </c>
      <c r="H1495" s="181" t="s">
        <v>2840</v>
      </c>
      <c r="I1495" s="181" t="s">
        <v>2840</v>
      </c>
      <c r="J1495" s="181" t="s">
        <v>2840</v>
      </c>
      <c r="K1495" s="171">
        <v>0.9</v>
      </c>
      <c r="L1495" s="172">
        <v>1</v>
      </c>
      <c r="M1495" s="172">
        <v>1</v>
      </c>
      <c r="N1495" s="173">
        <v>1</v>
      </c>
      <c r="O1495" s="173">
        <v>0.962719298245614</v>
      </c>
      <c r="P1495" s="359">
        <v>0.9</v>
      </c>
      <c r="Q1495" s="360" t="s">
        <v>40</v>
      </c>
      <c r="R1495" s="172" t="s">
        <v>40</v>
      </c>
      <c r="S1495" s="172" t="s">
        <v>40</v>
      </c>
      <c r="T1495" s="172">
        <v>0.0909090909090909</v>
      </c>
      <c r="U1495" s="359">
        <v>0.9</v>
      </c>
      <c r="V1495" s="172" t="s">
        <v>40</v>
      </c>
      <c r="W1495" s="172" t="s">
        <v>40</v>
      </c>
      <c r="X1495" s="172" t="s">
        <v>40</v>
      </c>
      <c r="Y1495" s="172">
        <v>0.272727272727273</v>
      </c>
      <c r="Z1495" s="359">
        <v>0.92</v>
      </c>
      <c r="AA1495" s="359" t="s">
        <v>40</v>
      </c>
      <c r="AB1495" s="359" t="s">
        <v>40</v>
      </c>
      <c r="AC1495" s="359" t="s">
        <v>40</v>
      </c>
      <c r="AD1495" s="359">
        <v>0</v>
      </c>
      <c r="AE1495" s="359">
        <v>0.92</v>
      </c>
      <c r="AF1495" s="172">
        <v>0.75</v>
      </c>
      <c r="AG1495" s="172">
        <v>0.833333333333333</v>
      </c>
      <c r="AH1495" s="172">
        <v>1</v>
      </c>
      <c r="AI1495" s="172">
        <v>0.869179600886918</v>
      </c>
      <c r="AJ1495" s="359">
        <v>0.92</v>
      </c>
      <c r="AK1495" s="172">
        <v>0.988142292490119</v>
      </c>
      <c r="AL1495" s="172">
        <v>0.992079207920792</v>
      </c>
      <c r="AM1495" s="172">
        <v>0.978426395939086</v>
      </c>
      <c r="AN1495" s="172">
        <v>0.888108912997235</v>
      </c>
      <c r="AO1495" s="171">
        <v>0.99</v>
      </c>
      <c r="AP1495" s="361">
        <v>1</v>
      </c>
      <c r="AQ1495" s="361">
        <v>1</v>
      </c>
      <c r="AR1495" s="361">
        <v>1</v>
      </c>
      <c r="AS1495" s="362">
        <v>1</v>
      </c>
      <c r="AT1495" s="367">
        <v>0.110069253262963</v>
      </c>
      <c r="AU1495" s="364">
        <v>0.078125</v>
      </c>
      <c r="AV1495" s="365">
        <v>0.0533333333333333</v>
      </c>
      <c r="AW1495" s="365">
        <v>0.0879120879120879</v>
      </c>
      <c r="AX1495" s="365">
        <v>0.103371619118192</v>
      </c>
      <c r="AY1495" s="145"/>
      <c r="AZ1495" s="143"/>
    </row>
    <row r="1496" spans="1:52">
      <c r="A1496" s="141"/>
      <c r="B1496" s="145"/>
      <c r="C1496" s="175" t="s">
        <v>2706</v>
      </c>
      <c r="D1496" s="169" t="s">
        <v>26</v>
      </c>
      <c r="E1496" s="169" t="s">
        <v>2707</v>
      </c>
      <c r="F1496" s="170" t="s">
        <v>2841</v>
      </c>
      <c r="G1496" s="181" t="s">
        <v>2842</v>
      </c>
      <c r="H1496" s="181" t="s">
        <v>2842</v>
      </c>
      <c r="I1496" s="181" t="s">
        <v>2842</v>
      </c>
      <c r="J1496" s="181" t="s">
        <v>2842</v>
      </c>
      <c r="K1496" s="171">
        <v>0.9</v>
      </c>
      <c r="L1496" s="172">
        <v>0.846153846153846</v>
      </c>
      <c r="M1496" s="172">
        <v>0.545454545454545</v>
      </c>
      <c r="N1496" s="173">
        <v>0.846153846153846</v>
      </c>
      <c r="O1496" s="173">
        <v>0.884012539184953</v>
      </c>
      <c r="P1496" s="359">
        <v>0.9</v>
      </c>
      <c r="Q1496" s="360" t="s">
        <v>40</v>
      </c>
      <c r="R1496" s="172" t="s">
        <v>40</v>
      </c>
      <c r="S1496" s="172" t="s">
        <v>40</v>
      </c>
      <c r="T1496" s="172" t="s">
        <v>40</v>
      </c>
      <c r="U1496" s="359">
        <v>0.9</v>
      </c>
      <c r="V1496" s="172" t="s">
        <v>40</v>
      </c>
      <c r="W1496" s="172" t="s">
        <v>40</v>
      </c>
      <c r="X1496" s="172" t="s">
        <v>40</v>
      </c>
      <c r="Y1496" s="172" t="s">
        <v>40</v>
      </c>
      <c r="Z1496" s="359">
        <v>0.92</v>
      </c>
      <c r="AA1496" s="359" t="s">
        <v>40</v>
      </c>
      <c r="AB1496" s="359" t="s">
        <v>40</v>
      </c>
      <c r="AC1496" s="359" t="s">
        <v>40</v>
      </c>
      <c r="AD1496" s="359" t="s">
        <v>40</v>
      </c>
      <c r="AE1496" s="359">
        <v>0.92</v>
      </c>
      <c r="AF1496" s="172">
        <v>0.916666666666667</v>
      </c>
      <c r="AG1496" s="172">
        <v>0.5</v>
      </c>
      <c r="AH1496" s="172">
        <v>0.958333333333333</v>
      </c>
      <c r="AI1496" s="172">
        <v>0.746666666666667</v>
      </c>
      <c r="AJ1496" s="359">
        <v>0.92</v>
      </c>
      <c r="AK1496" s="172">
        <v>0.657250470809793</v>
      </c>
      <c r="AL1496" s="172">
        <v>0.69361147327249</v>
      </c>
      <c r="AM1496" s="172">
        <v>0.78623914495658</v>
      </c>
      <c r="AN1496" s="172">
        <v>0.873504180099448</v>
      </c>
      <c r="AO1496" s="171">
        <v>0.99</v>
      </c>
      <c r="AP1496" s="361">
        <v>1</v>
      </c>
      <c r="AQ1496" s="361">
        <v>1</v>
      </c>
      <c r="AR1496" s="361">
        <v>1</v>
      </c>
      <c r="AS1496" s="362">
        <v>1</v>
      </c>
      <c r="AT1496" s="367">
        <v>0.110069253262963</v>
      </c>
      <c r="AU1496" s="364">
        <v>0.111111111111111</v>
      </c>
      <c r="AV1496" s="365">
        <v>0.0384615384615385</v>
      </c>
      <c r="AW1496" s="365">
        <v>0.0701754385964912</v>
      </c>
      <c r="AX1496" s="365">
        <v>0.101978691019787</v>
      </c>
      <c r="AY1496" s="145"/>
      <c r="AZ1496" s="143"/>
    </row>
    <row r="1497" spans="1:52">
      <c r="A1497" s="141"/>
      <c r="B1497" s="145"/>
      <c r="C1497" s="175" t="s">
        <v>2706</v>
      </c>
      <c r="D1497" s="169" t="s">
        <v>26</v>
      </c>
      <c r="E1497" s="169" t="s">
        <v>2707</v>
      </c>
      <c r="F1497" s="170" t="s">
        <v>2843</v>
      </c>
      <c r="G1497" s="181" t="s">
        <v>2844</v>
      </c>
      <c r="H1497" s="181" t="s">
        <v>2844</v>
      </c>
      <c r="I1497" s="181" t="s">
        <v>2844</v>
      </c>
      <c r="J1497" s="181" t="s">
        <v>2844</v>
      </c>
      <c r="K1497" s="171">
        <v>0.9</v>
      </c>
      <c r="L1497" s="172" t="s">
        <v>40</v>
      </c>
      <c r="M1497" s="172" t="s">
        <v>40</v>
      </c>
      <c r="N1497" s="173" t="s">
        <v>40</v>
      </c>
      <c r="O1497" s="173" t="s">
        <v>40</v>
      </c>
      <c r="P1497" s="359">
        <v>0.9</v>
      </c>
      <c r="Q1497" s="360" t="s">
        <v>40</v>
      </c>
      <c r="R1497" s="172" t="s">
        <v>40</v>
      </c>
      <c r="S1497" s="172" t="s">
        <v>40</v>
      </c>
      <c r="T1497" s="172">
        <v>0.0526315789473684</v>
      </c>
      <c r="U1497" s="359">
        <v>0.9</v>
      </c>
      <c r="V1497" s="172" t="s">
        <v>40</v>
      </c>
      <c r="W1497" s="172" t="s">
        <v>40</v>
      </c>
      <c r="X1497" s="172" t="s">
        <v>40</v>
      </c>
      <c r="Y1497" s="172">
        <v>0.0526315789473684</v>
      </c>
      <c r="Z1497" s="359">
        <v>0.92</v>
      </c>
      <c r="AA1497" s="359" t="s">
        <v>40</v>
      </c>
      <c r="AB1497" s="359" t="s">
        <v>40</v>
      </c>
      <c r="AC1497" s="359" t="s">
        <v>40</v>
      </c>
      <c r="AD1497" s="359">
        <v>0.0188679245283019</v>
      </c>
      <c r="AE1497" s="359">
        <v>0.92</v>
      </c>
      <c r="AF1497" s="172">
        <v>0.9</v>
      </c>
      <c r="AG1497" s="172">
        <v>0.994094488188976</v>
      </c>
      <c r="AH1497" s="172">
        <v>1</v>
      </c>
      <c r="AI1497" s="172">
        <v>0.906326889279438</v>
      </c>
      <c r="AJ1497" s="359">
        <v>0.92</v>
      </c>
      <c r="AK1497" s="172" t="s">
        <v>40</v>
      </c>
      <c r="AL1497" s="172" t="s">
        <v>40</v>
      </c>
      <c r="AM1497" s="172" t="s">
        <v>40</v>
      </c>
      <c r="AN1497" s="172">
        <v>0.0277777777777778</v>
      </c>
      <c r="AO1497" s="171">
        <v>0.99</v>
      </c>
      <c r="AP1497" s="361">
        <v>1</v>
      </c>
      <c r="AQ1497" s="361" t="s">
        <v>40</v>
      </c>
      <c r="AR1497" s="361">
        <v>1</v>
      </c>
      <c r="AS1497" s="362">
        <v>1</v>
      </c>
      <c r="AT1497" s="367">
        <v>0.110069253262963</v>
      </c>
      <c r="AU1497" s="364" t="s">
        <v>40</v>
      </c>
      <c r="AV1497" s="365" t="s">
        <v>40</v>
      </c>
      <c r="AW1497" s="365" t="s">
        <v>40</v>
      </c>
      <c r="AX1497" s="365" t="s">
        <v>40</v>
      </c>
      <c r="AY1497" s="145"/>
      <c r="AZ1497" s="143"/>
    </row>
    <row r="1498" spans="1:52">
      <c r="A1498" s="141"/>
      <c r="B1498" s="145"/>
      <c r="C1498" s="175" t="s">
        <v>2706</v>
      </c>
      <c r="D1498" s="169" t="s">
        <v>26</v>
      </c>
      <c r="E1498" s="169" t="s">
        <v>2707</v>
      </c>
      <c r="F1498" s="170" t="s">
        <v>2845</v>
      </c>
      <c r="G1498" s="181" t="s">
        <v>2846</v>
      </c>
      <c r="H1498" s="181" t="s">
        <v>2846</v>
      </c>
      <c r="I1498" s="181" t="s">
        <v>2846</v>
      </c>
      <c r="J1498" s="181" t="s">
        <v>2846</v>
      </c>
      <c r="K1498" s="171">
        <v>0.9</v>
      </c>
      <c r="L1498" s="172">
        <v>0.65625</v>
      </c>
      <c r="M1498" s="172">
        <v>0.448275862068966</v>
      </c>
      <c r="N1498" s="173">
        <v>0.588235294117647</v>
      </c>
      <c r="O1498" s="173">
        <v>0.643041237113402</v>
      </c>
      <c r="P1498" s="359">
        <v>0.9</v>
      </c>
      <c r="Q1498" s="360">
        <v>0.998665480427046</v>
      </c>
      <c r="R1498" s="172">
        <v>0.973150171714018</v>
      </c>
      <c r="S1498" s="172">
        <v>0.967689822294023</v>
      </c>
      <c r="T1498" s="172">
        <v>0.974033924244357</v>
      </c>
      <c r="U1498" s="359">
        <v>0.9</v>
      </c>
      <c r="V1498" s="172">
        <v>0.606316725978648</v>
      </c>
      <c r="W1498" s="172">
        <v>0.715266937246332</v>
      </c>
      <c r="X1498" s="172">
        <v>0.793861066235864</v>
      </c>
      <c r="Y1498" s="172">
        <v>0.778064022446117</v>
      </c>
      <c r="Z1498" s="359">
        <v>0.92</v>
      </c>
      <c r="AA1498" s="359" t="s">
        <v>40</v>
      </c>
      <c r="AB1498" s="359" t="s">
        <v>40</v>
      </c>
      <c r="AC1498" s="359" t="s">
        <v>40</v>
      </c>
      <c r="AD1498" s="359">
        <v>0</v>
      </c>
      <c r="AE1498" s="359">
        <v>0.92</v>
      </c>
      <c r="AF1498" s="172">
        <v>0.983870967741935</v>
      </c>
      <c r="AG1498" s="172">
        <v>0.974522292993631</v>
      </c>
      <c r="AH1498" s="172">
        <v>0.894736842105263</v>
      </c>
      <c r="AI1498" s="172">
        <v>0.956824512534819</v>
      </c>
      <c r="AJ1498" s="359">
        <v>0.92</v>
      </c>
      <c r="AK1498" s="172">
        <v>0.77491103202847</v>
      </c>
      <c r="AL1498" s="172">
        <v>0.800249687890137</v>
      </c>
      <c r="AM1498" s="172">
        <v>0.9140549273021</v>
      </c>
      <c r="AN1498" s="172">
        <v>0.907822582702069</v>
      </c>
      <c r="AO1498" s="171">
        <v>0.99</v>
      </c>
      <c r="AP1498" s="361">
        <v>1</v>
      </c>
      <c r="AQ1498" s="361">
        <v>1</v>
      </c>
      <c r="AR1498" s="361">
        <v>1</v>
      </c>
      <c r="AS1498" s="362">
        <v>1</v>
      </c>
      <c r="AT1498" s="367">
        <v>0.110069253262963</v>
      </c>
      <c r="AU1498" s="364">
        <v>0.0357142857142857</v>
      </c>
      <c r="AV1498" s="365">
        <v>0.0416666666666667</v>
      </c>
      <c r="AW1498" s="365">
        <v>0</v>
      </c>
      <c r="AX1498" s="365">
        <v>0.0652962515114873</v>
      </c>
      <c r="AY1498" s="145"/>
      <c r="AZ1498" s="143"/>
    </row>
    <row r="1499" spans="1:52">
      <c r="A1499" s="141"/>
      <c r="B1499" s="145"/>
      <c r="C1499" s="175" t="s">
        <v>2706</v>
      </c>
      <c r="D1499" s="169" t="s">
        <v>26</v>
      </c>
      <c r="E1499" s="169" t="s">
        <v>2707</v>
      </c>
      <c r="F1499" s="170" t="s">
        <v>2847</v>
      </c>
      <c r="G1499" s="181" t="s">
        <v>2848</v>
      </c>
      <c r="H1499" s="181" t="s">
        <v>2848</v>
      </c>
      <c r="I1499" s="181" t="s">
        <v>2848</v>
      </c>
      <c r="J1499" s="181" t="s">
        <v>2848</v>
      </c>
      <c r="K1499" s="171">
        <v>0.9</v>
      </c>
      <c r="L1499" s="172">
        <v>0.866666666666667</v>
      </c>
      <c r="M1499" s="172">
        <v>0.956521739130435</v>
      </c>
      <c r="N1499" s="173">
        <v>0.9375</v>
      </c>
      <c r="O1499" s="173">
        <v>0.869033047735618</v>
      </c>
      <c r="P1499" s="359">
        <v>0.9</v>
      </c>
      <c r="Q1499" s="360" t="s">
        <v>40</v>
      </c>
      <c r="R1499" s="172" t="s">
        <v>40</v>
      </c>
      <c r="S1499" s="172" t="s">
        <v>40</v>
      </c>
      <c r="T1499" s="172">
        <v>1</v>
      </c>
      <c r="U1499" s="359">
        <v>0.9</v>
      </c>
      <c r="V1499" s="172" t="s">
        <v>40</v>
      </c>
      <c r="W1499" s="172" t="s">
        <v>40</v>
      </c>
      <c r="X1499" s="172" t="s">
        <v>40</v>
      </c>
      <c r="Y1499" s="172">
        <v>1</v>
      </c>
      <c r="Z1499" s="359">
        <v>0.92</v>
      </c>
      <c r="AA1499" s="359" t="s">
        <v>40</v>
      </c>
      <c r="AB1499" s="359" t="s">
        <v>40</v>
      </c>
      <c r="AC1499" s="359" t="s">
        <v>40</v>
      </c>
      <c r="AD1499" s="359" t="s">
        <v>40</v>
      </c>
      <c r="AE1499" s="359">
        <v>0.92</v>
      </c>
      <c r="AF1499" s="172" t="s">
        <v>40</v>
      </c>
      <c r="AG1499" s="172">
        <v>0.5</v>
      </c>
      <c r="AH1499" s="172" t="s">
        <v>40</v>
      </c>
      <c r="AI1499" s="172">
        <v>0.714285714285714</v>
      </c>
      <c r="AJ1499" s="359">
        <v>0.92</v>
      </c>
      <c r="AK1499" s="172">
        <v>0.635518590998043</v>
      </c>
      <c r="AL1499" s="172">
        <v>0.788363171355499</v>
      </c>
      <c r="AM1499" s="172">
        <v>0.802892340653455</v>
      </c>
      <c r="AN1499" s="172">
        <v>0.798624913803594</v>
      </c>
      <c r="AO1499" s="171">
        <v>0.99</v>
      </c>
      <c r="AP1499" s="361" t="s">
        <v>40</v>
      </c>
      <c r="AQ1499" s="361" t="s">
        <v>40</v>
      </c>
      <c r="AR1499" s="361" t="s">
        <v>40</v>
      </c>
      <c r="AS1499" s="362">
        <v>1</v>
      </c>
      <c r="AT1499" s="367">
        <v>0.110069253262963</v>
      </c>
      <c r="AU1499" s="364">
        <v>0.133333333333333</v>
      </c>
      <c r="AV1499" s="365">
        <v>0.105263157894737</v>
      </c>
      <c r="AW1499" s="365">
        <v>0.116666666666667</v>
      </c>
      <c r="AX1499" s="365">
        <v>0.151785714285714</v>
      </c>
      <c r="AY1499" s="145"/>
      <c r="AZ1499" s="143"/>
    </row>
    <row r="1500" spans="1:52">
      <c r="A1500" s="141"/>
      <c r="B1500" s="145"/>
      <c r="C1500" s="175" t="s">
        <v>2706</v>
      </c>
      <c r="D1500" s="169" t="s">
        <v>26</v>
      </c>
      <c r="E1500" s="169" t="s">
        <v>2707</v>
      </c>
      <c r="F1500" s="170" t="s">
        <v>2849</v>
      </c>
      <c r="G1500" s="181" t="s">
        <v>2850</v>
      </c>
      <c r="H1500" s="181" t="s">
        <v>2850</v>
      </c>
      <c r="I1500" s="181" t="s">
        <v>2850</v>
      </c>
      <c r="J1500" s="181" t="s">
        <v>2850</v>
      </c>
      <c r="K1500" s="171">
        <v>0.9</v>
      </c>
      <c r="L1500" s="172">
        <v>1</v>
      </c>
      <c r="M1500" s="172">
        <v>1</v>
      </c>
      <c r="N1500" s="173">
        <v>1</v>
      </c>
      <c r="O1500" s="173">
        <v>0.969899665551839</v>
      </c>
      <c r="P1500" s="359">
        <v>0.9</v>
      </c>
      <c r="Q1500" s="360">
        <v>0.5</v>
      </c>
      <c r="R1500" s="172">
        <v>1</v>
      </c>
      <c r="S1500" s="172">
        <v>0.998726114649682</v>
      </c>
      <c r="T1500" s="172">
        <v>0.995851018169679</v>
      </c>
      <c r="U1500" s="359">
        <v>0.9</v>
      </c>
      <c r="V1500" s="172">
        <v>0.5</v>
      </c>
      <c r="W1500" s="172">
        <v>1</v>
      </c>
      <c r="X1500" s="172">
        <v>0.853821656050955</v>
      </c>
      <c r="Y1500" s="172">
        <v>0.927702799370499</v>
      </c>
      <c r="Z1500" s="359">
        <v>0.92</v>
      </c>
      <c r="AA1500" s="359" t="s">
        <v>40</v>
      </c>
      <c r="AB1500" s="359" t="s">
        <v>40</v>
      </c>
      <c r="AC1500" s="359" t="s">
        <v>40</v>
      </c>
      <c r="AD1500" s="359" t="s">
        <v>40</v>
      </c>
      <c r="AE1500" s="359">
        <v>0.92</v>
      </c>
      <c r="AF1500" s="172" t="s">
        <v>40</v>
      </c>
      <c r="AG1500" s="172">
        <v>1</v>
      </c>
      <c r="AH1500" s="172">
        <v>1</v>
      </c>
      <c r="AI1500" s="172">
        <v>0.990123456790123</v>
      </c>
      <c r="AJ1500" s="359">
        <v>0.92</v>
      </c>
      <c r="AK1500" s="172">
        <v>0.5</v>
      </c>
      <c r="AL1500" s="172">
        <v>1</v>
      </c>
      <c r="AM1500" s="172">
        <v>0.860775588048315</v>
      </c>
      <c r="AN1500" s="172">
        <v>0.942579631481217</v>
      </c>
      <c r="AO1500" s="171">
        <v>0.99</v>
      </c>
      <c r="AP1500" s="361" t="s">
        <v>40</v>
      </c>
      <c r="AQ1500" s="361">
        <v>1</v>
      </c>
      <c r="AR1500" s="361">
        <v>1</v>
      </c>
      <c r="AS1500" s="362">
        <v>1</v>
      </c>
      <c r="AT1500" s="367">
        <v>0.110069253262963</v>
      </c>
      <c r="AU1500" s="364">
        <v>0</v>
      </c>
      <c r="AV1500" s="365">
        <v>0</v>
      </c>
      <c r="AW1500" s="365">
        <v>1.33333333333333</v>
      </c>
      <c r="AX1500" s="365">
        <v>0.0875853756528726</v>
      </c>
      <c r="AY1500" s="145"/>
      <c r="AZ1500" s="143"/>
    </row>
    <row r="1501" spans="1:52">
      <c r="A1501" s="141"/>
      <c r="B1501" s="145"/>
      <c r="C1501" s="175" t="s">
        <v>2706</v>
      </c>
      <c r="D1501" s="169" t="s">
        <v>26</v>
      </c>
      <c r="E1501" s="169" t="s">
        <v>2707</v>
      </c>
      <c r="F1501" s="170" t="s">
        <v>2851</v>
      </c>
      <c r="G1501" s="181" t="s">
        <v>2852</v>
      </c>
      <c r="H1501" s="181" t="s">
        <v>2852</v>
      </c>
      <c r="I1501" s="181" t="s">
        <v>2852</v>
      </c>
      <c r="J1501" s="181" t="s">
        <v>2852</v>
      </c>
      <c r="K1501" s="171">
        <v>0.9</v>
      </c>
      <c r="L1501" s="172">
        <v>0.535714285714286</v>
      </c>
      <c r="M1501" s="172">
        <v>0.357142857142857</v>
      </c>
      <c r="N1501" s="173">
        <v>0.5</v>
      </c>
      <c r="O1501" s="173">
        <v>0.584144645340751</v>
      </c>
      <c r="P1501" s="359">
        <v>0.9</v>
      </c>
      <c r="Q1501" s="360">
        <v>0.872878010264509</v>
      </c>
      <c r="R1501" s="172">
        <v>0.948367289980463</v>
      </c>
      <c r="S1501" s="172">
        <v>0.914150384843102</v>
      </c>
      <c r="T1501" s="172">
        <v>0.932216387042803</v>
      </c>
      <c r="U1501" s="359">
        <v>0.9</v>
      </c>
      <c r="V1501" s="172">
        <v>0.603237268061587</v>
      </c>
      <c r="W1501" s="172">
        <v>0.742115545632152</v>
      </c>
      <c r="X1501" s="172">
        <v>0.790704558910598</v>
      </c>
      <c r="Y1501" s="172">
        <v>0.786912673699865</v>
      </c>
      <c r="Z1501" s="359">
        <v>0.92</v>
      </c>
      <c r="AA1501" s="359" t="s">
        <v>40</v>
      </c>
      <c r="AB1501" s="359" t="s">
        <v>40</v>
      </c>
      <c r="AC1501" s="359" t="s">
        <v>40</v>
      </c>
      <c r="AD1501" s="359" t="s">
        <v>40</v>
      </c>
      <c r="AE1501" s="359">
        <v>0.92</v>
      </c>
      <c r="AF1501" s="172">
        <v>1</v>
      </c>
      <c r="AG1501" s="172">
        <v>1</v>
      </c>
      <c r="AH1501" s="172">
        <v>1</v>
      </c>
      <c r="AI1501" s="172">
        <v>0.95435092724679</v>
      </c>
      <c r="AJ1501" s="359">
        <v>0.92</v>
      </c>
      <c r="AK1501" s="172">
        <v>0.768745067087608</v>
      </c>
      <c r="AL1501" s="172">
        <v>0.811662946428571</v>
      </c>
      <c r="AM1501" s="172">
        <v>0.909117821195974</v>
      </c>
      <c r="AN1501" s="172">
        <v>0.908636754420615</v>
      </c>
      <c r="AO1501" s="171">
        <v>0.99</v>
      </c>
      <c r="AP1501" s="361">
        <v>1</v>
      </c>
      <c r="AQ1501" s="361">
        <v>1</v>
      </c>
      <c r="AR1501" s="361">
        <v>1</v>
      </c>
      <c r="AS1501" s="362">
        <v>1</v>
      </c>
      <c r="AT1501" s="367">
        <v>0.110069253262963</v>
      </c>
      <c r="AU1501" s="364">
        <v>0.130434782608696</v>
      </c>
      <c r="AV1501" s="365">
        <v>0.0476190476190476</v>
      </c>
      <c r="AW1501" s="365">
        <v>0.0714285714285714</v>
      </c>
      <c r="AX1501" s="365">
        <v>0.0865561694290976</v>
      </c>
      <c r="AY1501" s="145"/>
      <c r="AZ1501" s="143"/>
    </row>
    <row r="1502" spans="1:52">
      <c r="A1502" s="141"/>
      <c r="B1502" s="145"/>
      <c r="C1502" s="175" t="s">
        <v>2706</v>
      </c>
      <c r="D1502" s="169" t="s">
        <v>26</v>
      </c>
      <c r="E1502" s="169" t="s">
        <v>2707</v>
      </c>
      <c r="F1502" s="170" t="s">
        <v>2853</v>
      </c>
      <c r="G1502" s="181" t="s">
        <v>2854</v>
      </c>
      <c r="H1502" s="181" t="s">
        <v>2854</v>
      </c>
      <c r="I1502" s="181" t="s">
        <v>2854</v>
      </c>
      <c r="J1502" s="181" t="s">
        <v>2854</v>
      </c>
      <c r="K1502" s="171">
        <v>0.9</v>
      </c>
      <c r="L1502" s="172">
        <v>1</v>
      </c>
      <c r="M1502" s="172">
        <v>0.909090909090909</v>
      </c>
      <c r="N1502" s="173">
        <v>0.875</v>
      </c>
      <c r="O1502" s="173">
        <v>0.858757062146893</v>
      </c>
      <c r="P1502" s="359">
        <v>0.9</v>
      </c>
      <c r="Q1502" s="360">
        <v>1</v>
      </c>
      <c r="R1502" s="172" t="s">
        <v>40</v>
      </c>
      <c r="S1502" s="172" t="s">
        <v>40</v>
      </c>
      <c r="T1502" s="172">
        <v>0.428571428571429</v>
      </c>
      <c r="U1502" s="359">
        <v>0.9</v>
      </c>
      <c r="V1502" s="172">
        <v>0</v>
      </c>
      <c r="W1502" s="172" t="s">
        <v>40</v>
      </c>
      <c r="X1502" s="172" t="s">
        <v>40</v>
      </c>
      <c r="Y1502" s="172">
        <v>0.142857142857143</v>
      </c>
      <c r="Z1502" s="359">
        <v>0.92</v>
      </c>
      <c r="AA1502" s="359">
        <v>1</v>
      </c>
      <c r="AB1502" s="359" t="s">
        <v>40</v>
      </c>
      <c r="AC1502" s="359" t="s">
        <v>40</v>
      </c>
      <c r="AD1502" s="359">
        <v>0.5</v>
      </c>
      <c r="AE1502" s="359">
        <v>0.92</v>
      </c>
      <c r="AF1502" s="172">
        <v>0</v>
      </c>
      <c r="AG1502" s="172">
        <v>0</v>
      </c>
      <c r="AH1502" s="172">
        <v>0</v>
      </c>
      <c r="AI1502" s="172">
        <v>0.449612403100775</v>
      </c>
      <c r="AJ1502" s="359">
        <v>0.92</v>
      </c>
      <c r="AK1502" s="172">
        <v>0.805491990846682</v>
      </c>
      <c r="AL1502" s="172">
        <v>0.797653958944281</v>
      </c>
      <c r="AM1502" s="172">
        <v>0.683235046335299</v>
      </c>
      <c r="AN1502" s="172">
        <v>0.623787860648869</v>
      </c>
      <c r="AO1502" s="171">
        <v>0.99</v>
      </c>
      <c r="AP1502" s="361">
        <v>1</v>
      </c>
      <c r="AQ1502" s="361" t="s">
        <v>40</v>
      </c>
      <c r="AR1502" s="361">
        <v>1</v>
      </c>
      <c r="AS1502" s="362">
        <v>1</v>
      </c>
      <c r="AT1502" s="367">
        <v>0.110069253262963</v>
      </c>
      <c r="AU1502" s="364">
        <v>0.108108108108108</v>
      </c>
      <c r="AV1502" s="365">
        <v>0.210526315789474</v>
      </c>
      <c r="AW1502" s="365">
        <v>0.102941176470588</v>
      </c>
      <c r="AX1502" s="365">
        <v>0.101083032490975</v>
      </c>
      <c r="AY1502" s="145"/>
      <c r="AZ1502" s="143"/>
    </row>
    <row r="1503" spans="1:52">
      <c r="A1503" s="141"/>
      <c r="B1503" s="145"/>
      <c r="C1503" s="175" t="s">
        <v>2706</v>
      </c>
      <c r="D1503" s="169" t="s">
        <v>26</v>
      </c>
      <c r="E1503" s="169" t="s">
        <v>2707</v>
      </c>
      <c r="F1503" s="170" t="s">
        <v>2855</v>
      </c>
      <c r="G1503" s="181" t="s">
        <v>2856</v>
      </c>
      <c r="H1503" s="181" t="s">
        <v>2856</v>
      </c>
      <c r="I1503" s="181" t="s">
        <v>2856</v>
      </c>
      <c r="J1503" s="181" t="s">
        <v>2856</v>
      </c>
      <c r="K1503" s="171">
        <v>0.9</v>
      </c>
      <c r="L1503" s="172">
        <v>1</v>
      </c>
      <c r="M1503" s="172">
        <v>1</v>
      </c>
      <c r="N1503" s="173">
        <v>1</v>
      </c>
      <c r="O1503" s="173">
        <v>1</v>
      </c>
      <c r="P1503" s="359">
        <v>0.9</v>
      </c>
      <c r="Q1503" s="360" t="s">
        <v>40</v>
      </c>
      <c r="R1503" s="172" t="s">
        <v>40</v>
      </c>
      <c r="S1503" s="172">
        <v>1</v>
      </c>
      <c r="T1503" s="172">
        <v>1</v>
      </c>
      <c r="U1503" s="359">
        <v>0.9</v>
      </c>
      <c r="V1503" s="172" t="s">
        <v>40</v>
      </c>
      <c r="W1503" s="172" t="s">
        <v>40</v>
      </c>
      <c r="X1503" s="172">
        <v>1</v>
      </c>
      <c r="Y1503" s="172">
        <v>1</v>
      </c>
      <c r="Z1503" s="359">
        <v>0.92</v>
      </c>
      <c r="AA1503" s="359" t="s">
        <v>40</v>
      </c>
      <c r="AB1503" s="359" t="s">
        <v>40</v>
      </c>
      <c r="AC1503" s="359" t="s">
        <v>40</v>
      </c>
      <c r="AD1503" s="359" t="s">
        <v>40</v>
      </c>
      <c r="AE1503" s="359">
        <v>0.92</v>
      </c>
      <c r="AF1503" s="172">
        <v>0</v>
      </c>
      <c r="AG1503" s="172">
        <v>0.862068965517241</v>
      </c>
      <c r="AH1503" s="172">
        <v>1</v>
      </c>
      <c r="AI1503" s="172">
        <v>0.847908745247148</v>
      </c>
      <c r="AJ1503" s="359">
        <v>0.92</v>
      </c>
      <c r="AK1503" s="172">
        <v>0.956896551724138</v>
      </c>
      <c r="AL1503" s="172">
        <v>0.961538461538462</v>
      </c>
      <c r="AM1503" s="172">
        <v>0.98936170212766</v>
      </c>
      <c r="AN1503" s="172">
        <v>0.952752583843071</v>
      </c>
      <c r="AO1503" s="171">
        <v>0.99</v>
      </c>
      <c r="AP1503" s="361">
        <v>1</v>
      </c>
      <c r="AQ1503" s="361" t="s">
        <v>40</v>
      </c>
      <c r="AR1503" s="361">
        <v>1</v>
      </c>
      <c r="AS1503" s="362">
        <v>1</v>
      </c>
      <c r="AT1503" s="367">
        <v>0.110069253262963</v>
      </c>
      <c r="AU1503" s="364">
        <v>0.0975609756097561</v>
      </c>
      <c r="AV1503" s="365">
        <v>0.0625</v>
      </c>
      <c r="AW1503" s="365">
        <v>0.112903225806452</v>
      </c>
      <c r="AX1503" s="365">
        <v>0.0755007704160247</v>
      </c>
      <c r="AY1503" s="145"/>
      <c r="AZ1503" s="143"/>
    </row>
    <row r="1504" spans="1:52">
      <c r="A1504" s="141"/>
      <c r="B1504" s="145"/>
      <c r="C1504" s="175" t="s">
        <v>2706</v>
      </c>
      <c r="D1504" s="169" t="s">
        <v>26</v>
      </c>
      <c r="E1504" s="169" t="s">
        <v>2707</v>
      </c>
      <c r="F1504" s="170" t="s">
        <v>2857</v>
      </c>
      <c r="G1504" s="181" t="s">
        <v>2858</v>
      </c>
      <c r="H1504" s="181" t="s">
        <v>2858</v>
      </c>
      <c r="I1504" s="181" t="s">
        <v>2858</v>
      </c>
      <c r="J1504" s="181" t="s">
        <v>2858</v>
      </c>
      <c r="K1504" s="171">
        <v>0.9</v>
      </c>
      <c r="L1504" s="172">
        <v>0.916666666666667</v>
      </c>
      <c r="M1504" s="172">
        <v>0.875</v>
      </c>
      <c r="N1504" s="173">
        <v>0.875</v>
      </c>
      <c r="O1504" s="173">
        <v>0.945454545454545</v>
      </c>
      <c r="P1504" s="359">
        <v>0.9</v>
      </c>
      <c r="Q1504" s="360">
        <v>1</v>
      </c>
      <c r="R1504" s="172">
        <v>0.279661016949153</v>
      </c>
      <c r="S1504" s="172">
        <v>0.716981132075472</v>
      </c>
      <c r="T1504" s="172">
        <v>0.797804318976957</v>
      </c>
      <c r="U1504" s="359">
        <v>0.9</v>
      </c>
      <c r="V1504" s="172">
        <v>0.386792452830189</v>
      </c>
      <c r="W1504" s="172">
        <v>0.279661016949153</v>
      </c>
      <c r="X1504" s="172">
        <v>0.660377358490566</v>
      </c>
      <c r="Y1504" s="172">
        <v>0.607552177584751</v>
      </c>
      <c r="Z1504" s="359">
        <v>0.92</v>
      </c>
      <c r="AA1504" s="359" t="s">
        <v>40</v>
      </c>
      <c r="AB1504" s="359" t="s">
        <v>40</v>
      </c>
      <c r="AC1504" s="359" t="s">
        <v>40</v>
      </c>
      <c r="AD1504" s="359" t="s">
        <v>40</v>
      </c>
      <c r="AE1504" s="359">
        <v>0.92</v>
      </c>
      <c r="AF1504" s="172" t="s">
        <v>40</v>
      </c>
      <c r="AG1504" s="172">
        <v>1</v>
      </c>
      <c r="AH1504" s="172">
        <v>1</v>
      </c>
      <c r="AI1504" s="172">
        <v>0.984227129337539</v>
      </c>
      <c r="AJ1504" s="359">
        <v>0.92</v>
      </c>
      <c r="AK1504" s="172">
        <v>0.537735849056604</v>
      </c>
      <c r="AL1504" s="172">
        <v>0.398305084745763</v>
      </c>
      <c r="AM1504" s="172">
        <v>0.716981132075472</v>
      </c>
      <c r="AN1504" s="172">
        <v>0.690952955367913</v>
      </c>
      <c r="AO1504" s="171">
        <v>0.99</v>
      </c>
      <c r="AP1504" s="361" t="s">
        <v>40</v>
      </c>
      <c r="AQ1504" s="361" t="s">
        <v>40</v>
      </c>
      <c r="AR1504" s="361">
        <v>1</v>
      </c>
      <c r="AS1504" s="362">
        <v>1</v>
      </c>
      <c r="AT1504" s="367">
        <v>0.110069253262963</v>
      </c>
      <c r="AU1504" s="364">
        <v>0.0606060606060606</v>
      </c>
      <c r="AV1504" s="365">
        <v>0.087378640776699</v>
      </c>
      <c r="AW1504" s="365">
        <v>0</v>
      </c>
      <c r="AX1504" s="365">
        <v>0.105318588730911</v>
      </c>
      <c r="AY1504" s="145"/>
      <c r="AZ1504" s="143"/>
    </row>
    <row r="1505" spans="1:52">
      <c r="A1505" s="141"/>
      <c r="B1505" s="145"/>
      <c r="C1505" s="175" t="s">
        <v>2706</v>
      </c>
      <c r="D1505" s="169" t="s">
        <v>26</v>
      </c>
      <c r="E1505" s="169" t="s">
        <v>2707</v>
      </c>
      <c r="F1505" s="170" t="s">
        <v>2859</v>
      </c>
      <c r="G1505" s="181" t="s">
        <v>2860</v>
      </c>
      <c r="H1505" s="181" t="s">
        <v>2860</v>
      </c>
      <c r="I1505" s="181" t="s">
        <v>2860</v>
      </c>
      <c r="J1505" s="181" t="s">
        <v>2860</v>
      </c>
      <c r="K1505" s="171">
        <v>0.9</v>
      </c>
      <c r="L1505" s="172">
        <v>0.666666666666667</v>
      </c>
      <c r="M1505" s="172">
        <v>1</v>
      </c>
      <c r="N1505" s="173">
        <v>0.8</v>
      </c>
      <c r="O1505" s="173">
        <v>0.863354037267081</v>
      </c>
      <c r="P1505" s="359">
        <v>0.9</v>
      </c>
      <c r="Q1505" s="360">
        <v>0</v>
      </c>
      <c r="R1505" s="172" t="s">
        <v>40</v>
      </c>
      <c r="S1505" s="172">
        <v>0</v>
      </c>
      <c r="T1505" s="172">
        <v>0</v>
      </c>
      <c r="U1505" s="359">
        <v>0.9</v>
      </c>
      <c r="V1505" s="172">
        <v>0</v>
      </c>
      <c r="W1505" s="172" t="s">
        <v>40</v>
      </c>
      <c r="X1505" s="172">
        <v>0</v>
      </c>
      <c r="Y1505" s="172">
        <v>0</v>
      </c>
      <c r="Z1505" s="359">
        <v>0.92</v>
      </c>
      <c r="AA1505" s="359" t="s">
        <v>40</v>
      </c>
      <c r="AB1505" s="359" t="s">
        <v>40</v>
      </c>
      <c r="AC1505" s="359">
        <v>0</v>
      </c>
      <c r="AD1505" s="359">
        <v>0</v>
      </c>
      <c r="AE1505" s="359">
        <v>0.92</v>
      </c>
      <c r="AF1505" s="172">
        <v>0</v>
      </c>
      <c r="AG1505" s="172" t="s">
        <v>40</v>
      </c>
      <c r="AH1505" s="172" t="s">
        <v>40</v>
      </c>
      <c r="AI1505" s="172">
        <v>0.854838709677419</v>
      </c>
      <c r="AJ1505" s="359">
        <v>0.92</v>
      </c>
      <c r="AK1505" s="172">
        <v>0.984984984984985</v>
      </c>
      <c r="AL1505" s="172">
        <v>0.981447124304267</v>
      </c>
      <c r="AM1505" s="172">
        <v>0.312292358803987</v>
      </c>
      <c r="AN1505" s="172">
        <v>0.448771441817339</v>
      </c>
      <c r="AO1505" s="171">
        <v>0.99</v>
      </c>
      <c r="AP1505" s="361">
        <v>1</v>
      </c>
      <c r="AQ1505" s="361" t="s">
        <v>40</v>
      </c>
      <c r="AR1505" s="361" t="s">
        <v>40</v>
      </c>
      <c r="AS1505" s="362">
        <v>1</v>
      </c>
      <c r="AT1505" s="367">
        <v>0.110069253262963</v>
      </c>
      <c r="AU1505" s="364">
        <v>0.0204081632653061</v>
      </c>
      <c r="AV1505" s="365">
        <v>0.265822784810127</v>
      </c>
      <c r="AW1505" s="365">
        <v>0.213483146067416</v>
      </c>
      <c r="AX1505" s="365">
        <v>0.0812741887466508</v>
      </c>
      <c r="AY1505" s="145"/>
      <c r="AZ1505" s="143"/>
    </row>
    <row r="1506" spans="1:52">
      <c r="A1506" s="141"/>
      <c r="B1506" s="145"/>
      <c r="C1506" s="175" t="s">
        <v>2706</v>
      </c>
      <c r="D1506" s="169" t="s">
        <v>26</v>
      </c>
      <c r="E1506" s="169" t="s">
        <v>2707</v>
      </c>
      <c r="F1506" s="170" t="s">
        <v>2861</v>
      </c>
      <c r="G1506" s="181" t="s">
        <v>2862</v>
      </c>
      <c r="H1506" s="181" t="s">
        <v>2862</v>
      </c>
      <c r="I1506" s="181" t="s">
        <v>2862</v>
      </c>
      <c r="J1506" s="181" t="s">
        <v>2862</v>
      </c>
      <c r="K1506" s="171">
        <v>0.9</v>
      </c>
      <c r="L1506" s="172">
        <v>1</v>
      </c>
      <c r="M1506" s="172">
        <v>1</v>
      </c>
      <c r="N1506" s="173">
        <v>0.5</v>
      </c>
      <c r="O1506" s="173">
        <v>0.862559241706161</v>
      </c>
      <c r="P1506" s="359">
        <v>0.9</v>
      </c>
      <c r="Q1506" s="360" t="s">
        <v>40</v>
      </c>
      <c r="R1506" s="172" t="s">
        <v>40</v>
      </c>
      <c r="S1506" s="172" t="s">
        <v>40</v>
      </c>
      <c r="T1506" s="172" t="s">
        <v>40</v>
      </c>
      <c r="U1506" s="359">
        <v>0.9</v>
      </c>
      <c r="V1506" s="172" t="s">
        <v>40</v>
      </c>
      <c r="W1506" s="172" t="s">
        <v>40</v>
      </c>
      <c r="X1506" s="172" t="s">
        <v>40</v>
      </c>
      <c r="Y1506" s="172" t="s">
        <v>40</v>
      </c>
      <c r="Z1506" s="359">
        <v>0.92</v>
      </c>
      <c r="AA1506" s="359" t="s">
        <v>40</v>
      </c>
      <c r="AB1506" s="359" t="s">
        <v>40</v>
      </c>
      <c r="AC1506" s="359" t="s">
        <v>40</v>
      </c>
      <c r="AD1506" s="359" t="s">
        <v>40</v>
      </c>
      <c r="AE1506" s="359">
        <v>0.92</v>
      </c>
      <c r="AF1506" s="172">
        <v>0</v>
      </c>
      <c r="AG1506" s="172">
        <v>0</v>
      </c>
      <c r="AH1506" s="172">
        <v>0</v>
      </c>
      <c r="AI1506" s="172">
        <v>0.257575757575758</v>
      </c>
      <c r="AJ1506" s="359">
        <v>0.92</v>
      </c>
      <c r="AK1506" s="172">
        <v>0.871934604904632</v>
      </c>
      <c r="AL1506" s="172">
        <v>0.916864608076009</v>
      </c>
      <c r="AM1506" s="172">
        <v>0.94392523364486</v>
      </c>
      <c r="AN1506" s="172">
        <v>0.892526777020448</v>
      </c>
      <c r="AO1506" s="171">
        <v>0.99</v>
      </c>
      <c r="AP1506" s="361" t="s">
        <v>40</v>
      </c>
      <c r="AQ1506" s="361" t="s">
        <v>40</v>
      </c>
      <c r="AR1506" s="361" t="s">
        <v>40</v>
      </c>
      <c r="AS1506" s="362">
        <v>1</v>
      </c>
      <c r="AT1506" s="367">
        <v>0.110069253262963</v>
      </c>
      <c r="AU1506" s="364">
        <v>0.0327868852459016</v>
      </c>
      <c r="AV1506" s="365">
        <v>0.147058823529412</v>
      </c>
      <c r="AW1506" s="365">
        <v>0.0806451612903226</v>
      </c>
      <c r="AX1506" s="365">
        <v>0.0848393574297189</v>
      </c>
      <c r="AY1506" s="145"/>
      <c r="AZ1506" s="143"/>
    </row>
    <row r="1507" spans="1:52">
      <c r="A1507" s="141"/>
      <c r="B1507" s="145"/>
      <c r="C1507" s="175" t="s">
        <v>2706</v>
      </c>
      <c r="D1507" s="169" t="s">
        <v>26</v>
      </c>
      <c r="E1507" s="169" t="s">
        <v>2707</v>
      </c>
      <c r="F1507" s="170" t="s">
        <v>2863</v>
      </c>
      <c r="G1507" s="181" t="s">
        <v>2864</v>
      </c>
      <c r="H1507" s="181" t="s">
        <v>2864</v>
      </c>
      <c r="I1507" s="181" t="s">
        <v>2864</v>
      </c>
      <c r="J1507" s="181" t="s">
        <v>2864</v>
      </c>
      <c r="K1507" s="171">
        <v>0.9</v>
      </c>
      <c r="L1507" s="172">
        <v>0.95</v>
      </c>
      <c r="M1507" s="172">
        <v>0.866666666666667</v>
      </c>
      <c r="N1507" s="173">
        <v>0.888888888888889</v>
      </c>
      <c r="O1507" s="173">
        <v>0.900523560209424</v>
      </c>
      <c r="P1507" s="359">
        <v>0.9</v>
      </c>
      <c r="Q1507" s="360" t="s">
        <v>40</v>
      </c>
      <c r="R1507" s="172" t="s">
        <v>40</v>
      </c>
      <c r="S1507" s="172">
        <v>0</v>
      </c>
      <c r="T1507" s="172">
        <v>0</v>
      </c>
      <c r="U1507" s="359">
        <v>0.9</v>
      </c>
      <c r="V1507" s="172" t="s">
        <v>40</v>
      </c>
      <c r="W1507" s="172" t="s">
        <v>40</v>
      </c>
      <c r="X1507" s="172">
        <v>0</v>
      </c>
      <c r="Y1507" s="172">
        <v>0</v>
      </c>
      <c r="Z1507" s="359">
        <v>0.92</v>
      </c>
      <c r="AA1507" s="359" t="s">
        <v>40</v>
      </c>
      <c r="AB1507" s="359" t="s">
        <v>40</v>
      </c>
      <c r="AC1507" s="359" t="s">
        <v>40</v>
      </c>
      <c r="AD1507" s="359" t="s">
        <v>40</v>
      </c>
      <c r="AE1507" s="359">
        <v>0.92</v>
      </c>
      <c r="AF1507" s="172" t="s">
        <v>40</v>
      </c>
      <c r="AG1507" s="172">
        <v>0.851851851851852</v>
      </c>
      <c r="AH1507" s="172">
        <v>1</v>
      </c>
      <c r="AI1507" s="172">
        <v>0.922480620155039</v>
      </c>
      <c r="AJ1507" s="359">
        <v>0.92</v>
      </c>
      <c r="AK1507" s="172">
        <v>0.689206762028609</v>
      </c>
      <c r="AL1507" s="172">
        <v>1</v>
      </c>
      <c r="AM1507" s="172">
        <v>0.941777323799796</v>
      </c>
      <c r="AN1507" s="172">
        <v>0.91172156287505</v>
      </c>
      <c r="AO1507" s="171">
        <v>0.99</v>
      </c>
      <c r="AP1507" s="361">
        <v>1</v>
      </c>
      <c r="AQ1507" s="361">
        <v>1</v>
      </c>
      <c r="AR1507" s="361">
        <v>1</v>
      </c>
      <c r="AS1507" s="362">
        <v>1</v>
      </c>
      <c r="AT1507" s="367">
        <v>0.110069253262963</v>
      </c>
      <c r="AU1507" s="364">
        <v>0.0185185185185185</v>
      </c>
      <c r="AV1507" s="365">
        <v>0.19047619047619</v>
      </c>
      <c r="AW1507" s="365">
        <v>0.0285714285714286</v>
      </c>
      <c r="AX1507" s="365">
        <v>0.0738522954091816</v>
      </c>
      <c r="AY1507" s="145"/>
      <c r="AZ1507" s="143"/>
    </row>
    <row r="1508" spans="1:52">
      <c r="A1508" s="141"/>
      <c r="B1508" s="145"/>
      <c r="C1508" s="175" t="s">
        <v>2706</v>
      </c>
      <c r="D1508" s="169" t="s">
        <v>26</v>
      </c>
      <c r="E1508" s="169" t="s">
        <v>2707</v>
      </c>
      <c r="F1508" s="170" t="s">
        <v>2865</v>
      </c>
      <c r="G1508" s="181" t="s">
        <v>2866</v>
      </c>
      <c r="H1508" s="181" t="s">
        <v>2866</v>
      </c>
      <c r="I1508" s="181" t="s">
        <v>2866</v>
      </c>
      <c r="J1508" s="181" t="s">
        <v>2866</v>
      </c>
      <c r="K1508" s="171">
        <v>0.9</v>
      </c>
      <c r="L1508" s="172">
        <v>1</v>
      </c>
      <c r="M1508" s="172">
        <v>1</v>
      </c>
      <c r="N1508" s="173">
        <v>1</v>
      </c>
      <c r="O1508" s="173">
        <v>0.976744186046512</v>
      </c>
      <c r="P1508" s="359">
        <v>0.9</v>
      </c>
      <c r="Q1508" s="360">
        <v>0.8</v>
      </c>
      <c r="R1508" s="172">
        <v>0.936708860759494</v>
      </c>
      <c r="S1508" s="172">
        <v>1</v>
      </c>
      <c r="T1508" s="172">
        <v>0.914621318373071</v>
      </c>
      <c r="U1508" s="359">
        <v>0.9</v>
      </c>
      <c r="V1508" s="172">
        <v>0.8</v>
      </c>
      <c r="W1508" s="172">
        <v>0.924050632911392</v>
      </c>
      <c r="X1508" s="172">
        <v>0.964601769911504</v>
      </c>
      <c r="Y1508" s="172">
        <v>0.813288920056101</v>
      </c>
      <c r="Z1508" s="359">
        <v>0.92</v>
      </c>
      <c r="AA1508" s="359" t="s">
        <v>40</v>
      </c>
      <c r="AB1508" s="359" t="s">
        <v>40</v>
      </c>
      <c r="AC1508" s="359" t="s">
        <v>40</v>
      </c>
      <c r="AD1508" s="359" t="s">
        <v>40</v>
      </c>
      <c r="AE1508" s="359">
        <v>0.92</v>
      </c>
      <c r="AF1508" s="172" t="s">
        <v>40</v>
      </c>
      <c r="AG1508" s="172">
        <v>0.571428571428571</v>
      </c>
      <c r="AH1508" s="172">
        <v>1</v>
      </c>
      <c r="AI1508" s="172">
        <v>0.982658959537572</v>
      </c>
      <c r="AJ1508" s="359">
        <v>0.92</v>
      </c>
      <c r="AK1508" s="172">
        <v>0.8</v>
      </c>
      <c r="AL1508" s="172">
        <v>0.924050632911392</v>
      </c>
      <c r="AM1508" s="172">
        <v>0.973451327433628</v>
      </c>
      <c r="AN1508" s="172">
        <v>0.858870967741935</v>
      </c>
      <c r="AO1508" s="171">
        <v>0.99</v>
      </c>
      <c r="AP1508" s="361">
        <v>1</v>
      </c>
      <c r="AQ1508" s="361" t="s">
        <v>40</v>
      </c>
      <c r="AR1508" s="361" t="s">
        <v>40</v>
      </c>
      <c r="AS1508" s="362">
        <v>1</v>
      </c>
      <c r="AT1508" s="367">
        <v>0.110069253262963</v>
      </c>
      <c r="AU1508" s="364">
        <v>0</v>
      </c>
      <c r="AV1508" s="365">
        <v>0.5</v>
      </c>
      <c r="AW1508" s="365">
        <v>0</v>
      </c>
      <c r="AX1508" s="365">
        <v>0.0390015600624025</v>
      </c>
      <c r="AY1508" s="145"/>
      <c r="AZ1508" s="143"/>
    </row>
    <row r="1509" spans="1:52">
      <c r="A1509" s="141"/>
      <c r="B1509" s="145"/>
      <c r="C1509" s="175" t="s">
        <v>2706</v>
      </c>
      <c r="D1509" s="169" t="s">
        <v>26</v>
      </c>
      <c r="E1509" s="169" t="s">
        <v>2707</v>
      </c>
      <c r="F1509" s="170" t="s">
        <v>2867</v>
      </c>
      <c r="G1509" s="181" t="s">
        <v>2868</v>
      </c>
      <c r="H1509" s="181" t="s">
        <v>2868</v>
      </c>
      <c r="I1509" s="181" t="s">
        <v>2868</v>
      </c>
      <c r="J1509" s="181" t="s">
        <v>2868</v>
      </c>
      <c r="K1509" s="171">
        <v>0.9</v>
      </c>
      <c r="L1509" s="172">
        <v>0.8125</v>
      </c>
      <c r="M1509" s="172">
        <v>0.846153846153846</v>
      </c>
      <c r="N1509" s="173">
        <v>0.882352941176471</v>
      </c>
      <c r="O1509" s="173">
        <v>0.863207547169811</v>
      </c>
      <c r="P1509" s="359">
        <v>0.9</v>
      </c>
      <c r="Q1509" s="360">
        <v>0</v>
      </c>
      <c r="R1509" s="172">
        <v>0</v>
      </c>
      <c r="S1509" s="172">
        <v>0</v>
      </c>
      <c r="T1509" s="172">
        <v>0</v>
      </c>
      <c r="U1509" s="359">
        <v>0.9</v>
      </c>
      <c r="V1509" s="172">
        <v>0</v>
      </c>
      <c r="W1509" s="172">
        <v>0</v>
      </c>
      <c r="X1509" s="172">
        <v>0</v>
      </c>
      <c r="Y1509" s="172">
        <v>0</v>
      </c>
      <c r="Z1509" s="359">
        <v>0.92</v>
      </c>
      <c r="AA1509" s="359">
        <v>0</v>
      </c>
      <c r="AB1509" s="359" t="s">
        <v>40</v>
      </c>
      <c r="AC1509" s="359" t="s">
        <v>40</v>
      </c>
      <c r="AD1509" s="359">
        <v>0</v>
      </c>
      <c r="AE1509" s="359">
        <v>0.92</v>
      </c>
      <c r="AF1509" s="172">
        <v>0</v>
      </c>
      <c r="AG1509" s="172">
        <v>0</v>
      </c>
      <c r="AH1509" s="172">
        <v>1</v>
      </c>
      <c r="AI1509" s="172">
        <v>0.16</v>
      </c>
      <c r="AJ1509" s="359">
        <v>0.92</v>
      </c>
      <c r="AK1509" s="172">
        <v>0.655236907730673</v>
      </c>
      <c r="AL1509" s="172">
        <v>0.571428571428571</v>
      </c>
      <c r="AM1509" s="172">
        <v>0.732111692844677</v>
      </c>
      <c r="AN1509" s="172">
        <v>0.718603232692894</v>
      </c>
      <c r="AO1509" s="171">
        <v>0.99</v>
      </c>
      <c r="AP1509" s="361">
        <v>1</v>
      </c>
      <c r="AQ1509" s="361" t="s">
        <v>40</v>
      </c>
      <c r="AR1509" s="361">
        <v>1</v>
      </c>
      <c r="AS1509" s="362">
        <v>1</v>
      </c>
      <c r="AT1509" s="367">
        <v>0.110069253262963</v>
      </c>
      <c r="AU1509" s="364">
        <v>0.1</v>
      </c>
      <c r="AV1509" s="365">
        <v>0</v>
      </c>
      <c r="AW1509" s="365">
        <v>0.0909090909090909</v>
      </c>
      <c r="AX1509" s="365">
        <v>0.0828571428571429</v>
      </c>
      <c r="AY1509" s="145"/>
      <c r="AZ1509" s="143"/>
    </row>
    <row r="1510" spans="1:52">
      <c r="A1510" s="141"/>
      <c r="B1510" s="145"/>
      <c r="C1510" s="175" t="s">
        <v>2706</v>
      </c>
      <c r="D1510" s="169" t="s">
        <v>26</v>
      </c>
      <c r="E1510" s="169" t="s">
        <v>2707</v>
      </c>
      <c r="F1510" s="170" t="s">
        <v>2869</v>
      </c>
      <c r="G1510" s="181" t="s">
        <v>2870</v>
      </c>
      <c r="H1510" s="181" t="s">
        <v>2870</v>
      </c>
      <c r="I1510" s="181" t="s">
        <v>2870</v>
      </c>
      <c r="J1510" s="181" t="s">
        <v>2870</v>
      </c>
      <c r="K1510" s="171">
        <v>0.9</v>
      </c>
      <c r="L1510" s="172">
        <v>1</v>
      </c>
      <c r="M1510" s="172" t="s">
        <v>40</v>
      </c>
      <c r="N1510" s="173">
        <v>1</v>
      </c>
      <c r="O1510" s="173">
        <v>0.95343137254902</v>
      </c>
      <c r="P1510" s="359">
        <v>0.9</v>
      </c>
      <c r="Q1510" s="360">
        <v>1</v>
      </c>
      <c r="R1510" s="172">
        <v>1</v>
      </c>
      <c r="S1510" s="172">
        <v>0.18450184501845</v>
      </c>
      <c r="T1510" s="172">
        <v>0.683201750214021</v>
      </c>
      <c r="U1510" s="359">
        <v>0.9</v>
      </c>
      <c r="V1510" s="172">
        <v>0.99236641221374</v>
      </c>
      <c r="W1510" s="172">
        <v>1</v>
      </c>
      <c r="X1510" s="172">
        <v>0.18450184501845</v>
      </c>
      <c r="Y1510" s="172">
        <v>0.640587843622182</v>
      </c>
      <c r="Z1510" s="359">
        <v>0.92</v>
      </c>
      <c r="AA1510" s="359" t="s">
        <v>40</v>
      </c>
      <c r="AB1510" s="359" t="s">
        <v>40</v>
      </c>
      <c r="AC1510" s="359" t="s">
        <v>40</v>
      </c>
      <c r="AD1510" s="359" t="s">
        <v>40</v>
      </c>
      <c r="AE1510" s="359">
        <v>0.92</v>
      </c>
      <c r="AF1510" s="172" t="s">
        <v>40</v>
      </c>
      <c r="AG1510" s="172">
        <v>0</v>
      </c>
      <c r="AH1510" s="172" t="s">
        <v>40</v>
      </c>
      <c r="AI1510" s="172">
        <v>0.986274509803922</v>
      </c>
      <c r="AJ1510" s="359">
        <v>0.92</v>
      </c>
      <c r="AK1510" s="172">
        <v>0.99236641221374</v>
      </c>
      <c r="AL1510" s="172">
        <v>1</v>
      </c>
      <c r="AM1510" s="172">
        <v>0.18450184501845</v>
      </c>
      <c r="AN1510" s="172">
        <v>0.673352980321323</v>
      </c>
      <c r="AO1510" s="171">
        <v>0.99</v>
      </c>
      <c r="AP1510" s="361" t="s">
        <v>40</v>
      </c>
      <c r="AQ1510" s="361" t="s">
        <v>40</v>
      </c>
      <c r="AR1510" s="361">
        <v>1</v>
      </c>
      <c r="AS1510" s="362">
        <v>1</v>
      </c>
      <c r="AT1510" s="367">
        <v>0.110069253262963</v>
      </c>
      <c r="AU1510" s="364">
        <v>0.138888888888889</v>
      </c>
      <c r="AV1510" s="365">
        <v>0.0897435897435897</v>
      </c>
      <c r="AW1510" s="365">
        <v>0.0666666666666667</v>
      </c>
      <c r="AX1510" s="365">
        <v>0.11084793936523</v>
      </c>
      <c r="AY1510" s="145"/>
      <c r="AZ1510" s="143"/>
    </row>
    <row r="1511" spans="1:52">
      <c r="A1511" s="141"/>
      <c r="B1511" s="145"/>
      <c r="C1511" s="175" t="s">
        <v>2706</v>
      </c>
      <c r="D1511" s="169" t="s">
        <v>26</v>
      </c>
      <c r="E1511" s="169" t="s">
        <v>2707</v>
      </c>
      <c r="F1511" s="170" t="s">
        <v>2871</v>
      </c>
      <c r="G1511" s="181" t="s">
        <v>2872</v>
      </c>
      <c r="H1511" s="181" t="s">
        <v>2872</v>
      </c>
      <c r="I1511" s="181" t="s">
        <v>2872</v>
      </c>
      <c r="J1511" s="181" t="s">
        <v>2872</v>
      </c>
      <c r="K1511" s="171">
        <v>0.9</v>
      </c>
      <c r="L1511" s="172">
        <v>0.466666666666667</v>
      </c>
      <c r="M1511" s="172">
        <v>0.6</v>
      </c>
      <c r="N1511" s="173">
        <v>0.777777777777778</v>
      </c>
      <c r="O1511" s="173">
        <v>0.717314487632509</v>
      </c>
      <c r="P1511" s="359">
        <v>0.9</v>
      </c>
      <c r="Q1511" s="360" t="s">
        <v>40</v>
      </c>
      <c r="R1511" s="172" t="s">
        <v>40</v>
      </c>
      <c r="S1511" s="172" t="s">
        <v>40</v>
      </c>
      <c r="T1511" s="172">
        <v>0</v>
      </c>
      <c r="U1511" s="359">
        <v>0.9</v>
      </c>
      <c r="V1511" s="172" t="s">
        <v>40</v>
      </c>
      <c r="W1511" s="172" t="s">
        <v>40</v>
      </c>
      <c r="X1511" s="172" t="s">
        <v>40</v>
      </c>
      <c r="Y1511" s="172">
        <v>0</v>
      </c>
      <c r="Z1511" s="359">
        <v>0.92</v>
      </c>
      <c r="AA1511" s="359" t="s">
        <v>40</v>
      </c>
      <c r="AB1511" s="359" t="s">
        <v>40</v>
      </c>
      <c r="AC1511" s="359" t="s">
        <v>40</v>
      </c>
      <c r="AD1511" s="359" t="s">
        <v>40</v>
      </c>
      <c r="AE1511" s="359">
        <v>0.92</v>
      </c>
      <c r="AF1511" s="172" t="s">
        <v>40</v>
      </c>
      <c r="AG1511" s="172">
        <v>0</v>
      </c>
      <c r="AH1511" s="172">
        <v>0.2</v>
      </c>
      <c r="AI1511" s="172">
        <v>0.174157303370787</v>
      </c>
      <c r="AJ1511" s="359">
        <v>0.92</v>
      </c>
      <c r="AK1511" s="172">
        <v>0.703896103896104</v>
      </c>
      <c r="AL1511" s="172">
        <v>0.184782608695652</v>
      </c>
      <c r="AM1511" s="172">
        <v>0.261183261183261</v>
      </c>
      <c r="AN1511" s="172">
        <v>0.297484581803063</v>
      </c>
      <c r="AO1511" s="171">
        <v>0.99</v>
      </c>
      <c r="AP1511" s="361" t="s">
        <v>40</v>
      </c>
      <c r="AQ1511" s="361" t="s">
        <v>40</v>
      </c>
      <c r="AR1511" s="361" t="s">
        <v>40</v>
      </c>
      <c r="AS1511" s="362">
        <v>1</v>
      </c>
      <c r="AT1511" s="367">
        <v>0.110069253262963</v>
      </c>
      <c r="AU1511" s="364">
        <v>0.134328358208955</v>
      </c>
      <c r="AV1511" s="365">
        <v>0.116666666666667</v>
      </c>
      <c r="AW1511" s="365">
        <v>0.0847457627118644</v>
      </c>
      <c r="AX1511" s="365">
        <v>0.0791075050709939</v>
      </c>
      <c r="AY1511" s="145"/>
      <c r="AZ1511" s="143"/>
    </row>
    <row r="1512" spans="1:52">
      <c r="A1512" s="141"/>
      <c r="B1512" s="145"/>
      <c r="C1512" s="175" t="s">
        <v>2706</v>
      </c>
      <c r="D1512" s="169" t="s">
        <v>26</v>
      </c>
      <c r="E1512" s="169" t="s">
        <v>2707</v>
      </c>
      <c r="F1512" s="170" t="s">
        <v>2873</v>
      </c>
      <c r="G1512" s="181" t="s">
        <v>2874</v>
      </c>
      <c r="H1512" s="181" t="s">
        <v>2874</v>
      </c>
      <c r="I1512" s="181" t="s">
        <v>2874</v>
      </c>
      <c r="J1512" s="181" t="s">
        <v>2874</v>
      </c>
      <c r="K1512" s="171">
        <v>0.9</v>
      </c>
      <c r="L1512" s="172">
        <v>1</v>
      </c>
      <c r="M1512" s="172">
        <v>1</v>
      </c>
      <c r="N1512" s="173">
        <v>1</v>
      </c>
      <c r="O1512" s="173">
        <v>0.987377279102384</v>
      </c>
      <c r="P1512" s="359">
        <v>0.9</v>
      </c>
      <c r="Q1512" s="360">
        <v>0.970124481327801</v>
      </c>
      <c r="R1512" s="172">
        <v>0.926754047802621</v>
      </c>
      <c r="S1512" s="172">
        <v>0.885175664095973</v>
      </c>
      <c r="T1512" s="172">
        <v>0.937507573003756</v>
      </c>
      <c r="U1512" s="359">
        <v>0.9</v>
      </c>
      <c r="V1512" s="172">
        <v>0.799170124481328</v>
      </c>
      <c r="W1512" s="172">
        <v>0.629915188897456</v>
      </c>
      <c r="X1512" s="172">
        <v>0.758354755784062</v>
      </c>
      <c r="Y1512" s="172">
        <v>0.800193868896159</v>
      </c>
      <c r="Z1512" s="359">
        <v>0.92</v>
      </c>
      <c r="AA1512" s="359">
        <v>0.775308641975309</v>
      </c>
      <c r="AB1512" s="359">
        <v>0.548323471400395</v>
      </c>
      <c r="AC1512" s="359">
        <v>0.77725674091442</v>
      </c>
      <c r="AD1512" s="359">
        <v>0.796776010136562</v>
      </c>
      <c r="AE1512" s="359">
        <v>0.92</v>
      </c>
      <c r="AF1512" s="172">
        <v>0.918918918918919</v>
      </c>
      <c r="AG1512" s="172">
        <v>0.974358974358974</v>
      </c>
      <c r="AH1512" s="172">
        <v>0.98</v>
      </c>
      <c r="AI1512" s="172">
        <v>0.953541507996954</v>
      </c>
      <c r="AJ1512" s="359">
        <v>0.92</v>
      </c>
      <c r="AK1512" s="172">
        <v>0.847222222222222</v>
      </c>
      <c r="AL1512" s="172">
        <v>0.706620510601471</v>
      </c>
      <c r="AM1512" s="172">
        <v>0.833663366336634</v>
      </c>
      <c r="AN1512" s="172">
        <v>0.864929102837514</v>
      </c>
      <c r="AO1512" s="171">
        <v>0.99</v>
      </c>
      <c r="AP1512" s="361">
        <v>1</v>
      </c>
      <c r="AQ1512" s="361">
        <v>1</v>
      </c>
      <c r="AR1512" s="361">
        <v>1</v>
      </c>
      <c r="AS1512" s="362">
        <v>1</v>
      </c>
      <c r="AT1512" s="367">
        <v>0.110069253262963</v>
      </c>
      <c r="AU1512" s="364">
        <v>0</v>
      </c>
      <c r="AV1512" s="365">
        <v>0</v>
      </c>
      <c r="AW1512" s="365">
        <v>0.166666666666667</v>
      </c>
      <c r="AX1512" s="365">
        <v>0.100840336134454</v>
      </c>
      <c r="AY1512" s="145"/>
      <c r="AZ1512" s="143"/>
    </row>
    <row r="1513" spans="1:52">
      <c r="A1513" s="141"/>
      <c r="B1513" s="145"/>
      <c r="C1513" s="175" t="s">
        <v>2706</v>
      </c>
      <c r="D1513" s="169" t="s">
        <v>26</v>
      </c>
      <c r="E1513" s="169" t="s">
        <v>2707</v>
      </c>
      <c r="F1513" s="170" t="s">
        <v>2875</v>
      </c>
      <c r="G1513" s="181" t="s">
        <v>2875</v>
      </c>
      <c r="H1513" s="181" t="s">
        <v>2875</v>
      </c>
      <c r="I1513" s="181" t="s">
        <v>2875</v>
      </c>
      <c r="J1513" s="181" t="s">
        <v>2875</v>
      </c>
      <c r="K1513" s="171">
        <v>0.9</v>
      </c>
      <c r="L1513" s="172">
        <v>1</v>
      </c>
      <c r="M1513" s="172">
        <v>0.952380952380952</v>
      </c>
      <c r="N1513" s="173">
        <v>0.962962962962963</v>
      </c>
      <c r="O1513" s="173">
        <v>0.974598930481283</v>
      </c>
      <c r="P1513" s="359">
        <v>0.9</v>
      </c>
      <c r="Q1513" s="360">
        <v>0.974759615384615</v>
      </c>
      <c r="R1513" s="172">
        <v>0.961629746835443</v>
      </c>
      <c r="S1513" s="172">
        <v>0.915109034267913</v>
      </c>
      <c r="T1513" s="172">
        <v>0.928679384012091</v>
      </c>
      <c r="U1513" s="359">
        <v>0.9</v>
      </c>
      <c r="V1513" s="172">
        <v>0.856570512820513</v>
      </c>
      <c r="W1513" s="172">
        <v>0.825553797468354</v>
      </c>
      <c r="X1513" s="172">
        <v>0.83411214953271</v>
      </c>
      <c r="Y1513" s="172">
        <v>0.819833067821304</v>
      </c>
      <c r="Z1513" s="359">
        <v>0.92</v>
      </c>
      <c r="AA1513" s="359" t="s">
        <v>40</v>
      </c>
      <c r="AB1513" s="359" t="s">
        <v>40</v>
      </c>
      <c r="AC1513" s="359" t="s">
        <v>40</v>
      </c>
      <c r="AD1513" s="359" t="s">
        <v>40</v>
      </c>
      <c r="AE1513" s="359">
        <v>0.92</v>
      </c>
      <c r="AF1513" s="172">
        <v>0.993288590604027</v>
      </c>
      <c r="AG1513" s="172">
        <v>0.98780487804878</v>
      </c>
      <c r="AH1513" s="172">
        <v>0.641025641025641</v>
      </c>
      <c r="AI1513" s="172">
        <v>0.90661252900232</v>
      </c>
      <c r="AJ1513" s="359">
        <v>0.92</v>
      </c>
      <c r="AK1513" s="172">
        <v>0.913060897435897</v>
      </c>
      <c r="AL1513" s="172">
        <v>0.918908227848101</v>
      </c>
      <c r="AM1513" s="172">
        <v>0.953660436137072</v>
      </c>
      <c r="AN1513" s="172">
        <v>0.937924649047561</v>
      </c>
      <c r="AO1513" s="171">
        <v>0.99</v>
      </c>
      <c r="AP1513" s="361">
        <v>1</v>
      </c>
      <c r="AQ1513" s="361">
        <v>1</v>
      </c>
      <c r="AR1513" s="361">
        <v>1</v>
      </c>
      <c r="AS1513" s="362">
        <v>1</v>
      </c>
      <c r="AT1513" s="367">
        <v>0.110069253262963</v>
      </c>
      <c r="AU1513" s="364">
        <v>0.0446428571428571</v>
      </c>
      <c r="AV1513" s="365">
        <v>0.0493827160493827</v>
      </c>
      <c r="AW1513" s="365">
        <v>0.00840336134453781</v>
      </c>
      <c r="AX1513" s="365">
        <v>0.0298861480075901</v>
      </c>
      <c r="AY1513" s="145"/>
      <c r="AZ1513" s="143"/>
    </row>
    <row r="1514" spans="1:52">
      <c r="A1514" s="141"/>
      <c r="B1514" s="145"/>
      <c r="C1514" s="175" t="s">
        <v>2706</v>
      </c>
      <c r="D1514" s="169" t="s">
        <v>26</v>
      </c>
      <c r="E1514" s="169" t="s">
        <v>2707</v>
      </c>
      <c r="F1514" s="170" t="s">
        <v>2876</v>
      </c>
      <c r="G1514" s="181" t="s">
        <v>2877</v>
      </c>
      <c r="H1514" s="181" t="s">
        <v>2877</v>
      </c>
      <c r="I1514" s="181" t="s">
        <v>2877</v>
      </c>
      <c r="J1514" s="181" t="s">
        <v>2877</v>
      </c>
      <c r="K1514" s="171">
        <v>0.9</v>
      </c>
      <c r="L1514" s="172">
        <v>1</v>
      </c>
      <c r="M1514" s="172">
        <v>1</v>
      </c>
      <c r="N1514" s="173">
        <v>0.962962962962963</v>
      </c>
      <c r="O1514" s="173">
        <v>0.985411140583554</v>
      </c>
      <c r="P1514" s="359">
        <v>0.9</v>
      </c>
      <c r="Q1514" s="360">
        <v>0.961067051189618</v>
      </c>
      <c r="R1514" s="172">
        <v>0.927809680065628</v>
      </c>
      <c r="S1514" s="172">
        <v>0.916323731138546</v>
      </c>
      <c r="T1514" s="172">
        <v>0.95050546368258</v>
      </c>
      <c r="U1514" s="359">
        <v>0.9</v>
      </c>
      <c r="V1514" s="172">
        <v>0.820475847152127</v>
      </c>
      <c r="W1514" s="172">
        <v>0.661197703035275</v>
      </c>
      <c r="X1514" s="172">
        <v>0.748285322359396</v>
      </c>
      <c r="Y1514" s="172">
        <v>0.777186933909893</v>
      </c>
      <c r="Z1514" s="359">
        <v>0.92</v>
      </c>
      <c r="AA1514" s="359">
        <v>0.841623036649215</v>
      </c>
      <c r="AB1514" s="359">
        <v>0.724489795918367</v>
      </c>
      <c r="AC1514" s="359">
        <v>0.779867256637168</v>
      </c>
      <c r="AD1514" s="359">
        <v>0.820603373783672</v>
      </c>
      <c r="AE1514" s="359">
        <v>0.92</v>
      </c>
      <c r="AF1514" s="172">
        <v>1</v>
      </c>
      <c r="AG1514" s="172">
        <v>1</v>
      </c>
      <c r="AH1514" s="172">
        <v>1</v>
      </c>
      <c r="AI1514" s="172">
        <v>0.990368271954674</v>
      </c>
      <c r="AJ1514" s="359">
        <v>0.92</v>
      </c>
      <c r="AK1514" s="172">
        <v>0.897721989772199</v>
      </c>
      <c r="AL1514" s="172">
        <v>0.788423153692615</v>
      </c>
      <c r="AM1514" s="172">
        <v>0.867485182049111</v>
      </c>
      <c r="AN1514" s="172">
        <v>0.880616638727279</v>
      </c>
      <c r="AO1514" s="171">
        <v>0.99</v>
      </c>
      <c r="AP1514" s="361">
        <v>1</v>
      </c>
      <c r="AQ1514" s="361">
        <v>1</v>
      </c>
      <c r="AR1514" s="361">
        <v>1</v>
      </c>
      <c r="AS1514" s="362">
        <v>1</v>
      </c>
      <c r="AT1514" s="367">
        <v>0.110069253262963</v>
      </c>
      <c r="AU1514" s="364">
        <v>0</v>
      </c>
      <c r="AV1514" s="365">
        <v>0</v>
      </c>
      <c r="AW1514" s="365">
        <v>0</v>
      </c>
      <c r="AX1514" s="365">
        <v>0.0584415584415584</v>
      </c>
      <c r="AY1514" s="145"/>
      <c r="AZ1514" s="143"/>
    </row>
    <row r="1515" spans="1:52">
      <c r="A1515" s="141"/>
      <c r="B1515" s="145"/>
      <c r="C1515" s="175" t="s">
        <v>2706</v>
      </c>
      <c r="D1515" s="169" t="s">
        <v>26</v>
      </c>
      <c r="E1515" s="169" t="s">
        <v>2707</v>
      </c>
      <c r="F1515" s="170" t="s">
        <v>2878</v>
      </c>
      <c r="G1515" s="181" t="s">
        <v>2879</v>
      </c>
      <c r="H1515" s="181" t="s">
        <v>2879</v>
      </c>
      <c r="I1515" s="181" t="s">
        <v>2879</v>
      </c>
      <c r="J1515" s="181" t="s">
        <v>2879</v>
      </c>
      <c r="K1515" s="171">
        <v>0.9</v>
      </c>
      <c r="L1515" s="172">
        <v>1</v>
      </c>
      <c r="M1515" s="172">
        <v>1</v>
      </c>
      <c r="N1515" s="173">
        <v>1</v>
      </c>
      <c r="O1515" s="173">
        <v>0.992970123022847</v>
      </c>
      <c r="P1515" s="359">
        <v>0.9</v>
      </c>
      <c r="Q1515" s="360">
        <v>0.84020618556701</v>
      </c>
      <c r="R1515" s="172">
        <v>0.971857410881801</v>
      </c>
      <c r="S1515" s="172">
        <v>0.856205250596659</v>
      </c>
      <c r="T1515" s="172">
        <v>0.915684232451573</v>
      </c>
      <c r="U1515" s="359">
        <v>0.9</v>
      </c>
      <c r="V1515" s="172">
        <v>0.846005154639175</v>
      </c>
      <c r="W1515" s="172">
        <v>0.881175734834271</v>
      </c>
      <c r="X1515" s="172">
        <v>0.856205250596659</v>
      </c>
      <c r="Y1515" s="172">
        <v>0.866590293688815</v>
      </c>
      <c r="Z1515" s="359">
        <v>0.92</v>
      </c>
      <c r="AA1515" s="359" t="s">
        <v>40</v>
      </c>
      <c r="AB1515" s="359" t="s">
        <v>40</v>
      </c>
      <c r="AC1515" s="359" t="s">
        <v>40</v>
      </c>
      <c r="AD1515" s="359" t="s">
        <v>40</v>
      </c>
      <c r="AE1515" s="359">
        <v>0.92</v>
      </c>
      <c r="AF1515" s="172">
        <v>1</v>
      </c>
      <c r="AG1515" s="172">
        <v>0.944444444444444</v>
      </c>
      <c r="AH1515" s="172">
        <v>0.685714285714286</v>
      </c>
      <c r="AI1515" s="172">
        <v>0.897761046166039</v>
      </c>
      <c r="AJ1515" s="359">
        <v>0.92</v>
      </c>
      <c r="AK1515" s="172">
        <v>0.903994845360825</v>
      </c>
      <c r="AL1515" s="172">
        <v>0.910569105691057</v>
      </c>
      <c r="AM1515" s="172">
        <v>0.920047732696897</v>
      </c>
      <c r="AN1515" s="172">
        <v>0.931701728806499</v>
      </c>
      <c r="AO1515" s="171">
        <v>0.99</v>
      </c>
      <c r="AP1515" s="361" t="s">
        <v>40</v>
      </c>
      <c r="AQ1515" s="361">
        <v>1</v>
      </c>
      <c r="AR1515" s="361">
        <v>1</v>
      </c>
      <c r="AS1515" s="362">
        <v>1</v>
      </c>
      <c r="AT1515" s="367">
        <v>0.110069253262963</v>
      </c>
      <c r="AU1515" s="364">
        <v>0.117647058823529</v>
      </c>
      <c r="AV1515" s="365">
        <v>0.0833333333333333</v>
      </c>
      <c r="AW1515" s="365">
        <v>0.032258064516129</v>
      </c>
      <c r="AX1515" s="365">
        <v>0.0507191521574565</v>
      </c>
      <c r="AY1515" s="145"/>
      <c r="AZ1515" s="143"/>
    </row>
    <row r="1516" spans="1:52">
      <c r="A1516" s="141"/>
      <c r="B1516" s="145"/>
      <c r="C1516" s="175" t="s">
        <v>2706</v>
      </c>
      <c r="D1516" s="169" t="s">
        <v>26</v>
      </c>
      <c r="E1516" s="169" t="s">
        <v>2707</v>
      </c>
      <c r="F1516" s="170" t="s">
        <v>2880</v>
      </c>
      <c r="G1516" s="181" t="s">
        <v>2881</v>
      </c>
      <c r="H1516" s="181" t="s">
        <v>2881</v>
      </c>
      <c r="I1516" s="181" t="s">
        <v>2881</v>
      </c>
      <c r="J1516" s="181" t="s">
        <v>2881</v>
      </c>
      <c r="K1516" s="171">
        <v>0.9</v>
      </c>
      <c r="L1516" s="172">
        <v>1</v>
      </c>
      <c r="M1516" s="172">
        <v>1</v>
      </c>
      <c r="N1516" s="173">
        <v>1</v>
      </c>
      <c r="O1516" s="173">
        <v>0.998185117967332</v>
      </c>
      <c r="P1516" s="359">
        <v>0.9</v>
      </c>
      <c r="Q1516" s="360">
        <v>0.706540447504303</v>
      </c>
      <c r="R1516" s="172">
        <v>0.686737804878049</v>
      </c>
      <c r="S1516" s="172">
        <v>0.672242874845105</v>
      </c>
      <c r="T1516" s="172">
        <v>0.704069568872658</v>
      </c>
      <c r="U1516" s="359">
        <v>0.9</v>
      </c>
      <c r="V1516" s="172">
        <v>0.974182444061962</v>
      </c>
      <c r="W1516" s="172">
        <v>0.945884146341463</v>
      </c>
      <c r="X1516" s="172">
        <v>0.956009913258984</v>
      </c>
      <c r="Y1516" s="172">
        <v>0.902687649423324</v>
      </c>
      <c r="Z1516" s="359">
        <v>0.92</v>
      </c>
      <c r="AA1516" s="359" t="s">
        <v>40</v>
      </c>
      <c r="AB1516" s="359" t="s">
        <v>40</v>
      </c>
      <c r="AC1516" s="359" t="s">
        <v>40</v>
      </c>
      <c r="AD1516" s="359" t="s">
        <v>40</v>
      </c>
      <c r="AE1516" s="359">
        <v>0.92</v>
      </c>
      <c r="AF1516" s="172">
        <v>1</v>
      </c>
      <c r="AG1516" s="172">
        <v>0.923076923076923</v>
      </c>
      <c r="AH1516" s="172">
        <v>1</v>
      </c>
      <c r="AI1516" s="172">
        <v>0.992924528301887</v>
      </c>
      <c r="AJ1516" s="359">
        <v>0.92</v>
      </c>
      <c r="AK1516" s="172">
        <v>0.981067125645439</v>
      </c>
      <c r="AL1516" s="172">
        <v>0.984756097560976</v>
      </c>
      <c r="AM1516" s="172">
        <v>0.995662949194548</v>
      </c>
      <c r="AN1516" s="172">
        <v>0.983658671150461</v>
      </c>
      <c r="AO1516" s="171">
        <v>0.99</v>
      </c>
      <c r="AP1516" s="361">
        <v>1</v>
      </c>
      <c r="AQ1516" s="361">
        <v>1</v>
      </c>
      <c r="AR1516" s="361">
        <v>1</v>
      </c>
      <c r="AS1516" s="362">
        <v>1</v>
      </c>
      <c r="AT1516" s="367">
        <v>0.110069253262963</v>
      </c>
      <c r="AU1516" s="364">
        <v>-0.166666666666667</v>
      </c>
      <c r="AV1516" s="365">
        <v>0</v>
      </c>
      <c r="AW1516" s="365">
        <v>0</v>
      </c>
      <c r="AX1516" s="365">
        <v>0.0297619047619048</v>
      </c>
      <c r="AY1516" s="145"/>
      <c r="AZ1516" s="143"/>
    </row>
    <row r="1517" spans="1:52">
      <c r="A1517" s="141"/>
      <c r="B1517" s="145"/>
      <c r="C1517" s="175" t="s">
        <v>2706</v>
      </c>
      <c r="D1517" s="169" t="s">
        <v>26</v>
      </c>
      <c r="E1517" s="169" t="s">
        <v>2707</v>
      </c>
      <c r="F1517" s="170" t="s">
        <v>2882</v>
      </c>
      <c r="G1517" s="181" t="s">
        <v>2883</v>
      </c>
      <c r="H1517" s="181" t="s">
        <v>2883</v>
      </c>
      <c r="I1517" s="181" t="s">
        <v>2883</v>
      </c>
      <c r="J1517" s="181" t="s">
        <v>2883</v>
      </c>
      <c r="K1517" s="171">
        <v>0.9</v>
      </c>
      <c r="L1517" s="172">
        <v>1</v>
      </c>
      <c r="M1517" s="172">
        <v>0.956521739130435</v>
      </c>
      <c r="N1517" s="173">
        <v>1</v>
      </c>
      <c r="O1517" s="173">
        <v>0.984615384615385</v>
      </c>
      <c r="P1517" s="359">
        <v>0.9</v>
      </c>
      <c r="Q1517" s="360">
        <v>0.994341147938561</v>
      </c>
      <c r="R1517" s="172">
        <v>0.992302309307208</v>
      </c>
      <c r="S1517" s="172">
        <v>0.983853006681514</v>
      </c>
      <c r="T1517" s="172">
        <v>0.986281109751122</v>
      </c>
      <c r="U1517" s="359">
        <v>0.9</v>
      </c>
      <c r="V1517" s="172">
        <v>0.856103476151981</v>
      </c>
      <c r="W1517" s="172">
        <v>0.830650804758572</v>
      </c>
      <c r="X1517" s="172">
        <v>0.707683741648107</v>
      </c>
      <c r="Y1517" s="172">
        <v>0.767722358221134</v>
      </c>
      <c r="Z1517" s="359">
        <v>0.92</v>
      </c>
      <c r="AA1517" s="359" t="s">
        <v>40</v>
      </c>
      <c r="AB1517" s="359" t="s">
        <v>40</v>
      </c>
      <c r="AC1517" s="359" t="s">
        <v>40</v>
      </c>
      <c r="AD1517" s="359" t="s">
        <v>40</v>
      </c>
      <c r="AE1517" s="359">
        <v>0.92</v>
      </c>
      <c r="AF1517" s="172">
        <v>1</v>
      </c>
      <c r="AG1517" s="172">
        <v>1</v>
      </c>
      <c r="AH1517" s="172">
        <v>1</v>
      </c>
      <c r="AI1517" s="172">
        <v>0.992233009708738</v>
      </c>
      <c r="AJ1517" s="359">
        <v>0.92</v>
      </c>
      <c r="AK1517" s="172">
        <v>0.948261924009701</v>
      </c>
      <c r="AL1517" s="172">
        <v>0.971308607417775</v>
      </c>
      <c r="AM1517" s="172">
        <v>0.981069042316258</v>
      </c>
      <c r="AN1517" s="172">
        <v>0.966059771521828</v>
      </c>
      <c r="AO1517" s="171">
        <v>0.99</v>
      </c>
      <c r="AP1517" s="361">
        <v>1</v>
      </c>
      <c r="AQ1517" s="361">
        <v>1</v>
      </c>
      <c r="AR1517" s="361">
        <v>1</v>
      </c>
      <c r="AS1517" s="362">
        <v>1</v>
      </c>
      <c r="AT1517" s="367">
        <v>0.110069253262963</v>
      </c>
      <c r="AU1517" s="364">
        <v>0</v>
      </c>
      <c r="AV1517" s="365">
        <v>0</v>
      </c>
      <c r="AW1517" s="365">
        <v>0</v>
      </c>
      <c r="AX1517" s="365">
        <v>0.0335570469798658</v>
      </c>
      <c r="AY1517" s="145"/>
      <c r="AZ1517" s="143"/>
    </row>
    <row r="1518" spans="1:52">
      <c r="A1518" s="141"/>
      <c r="B1518" s="145"/>
      <c r="C1518" s="175" t="s">
        <v>2706</v>
      </c>
      <c r="D1518" s="169" t="s">
        <v>26</v>
      </c>
      <c r="E1518" s="169" t="s">
        <v>2707</v>
      </c>
      <c r="F1518" s="170" t="s">
        <v>2884</v>
      </c>
      <c r="G1518" s="181" t="s">
        <v>2885</v>
      </c>
      <c r="H1518" s="181" t="s">
        <v>2885</v>
      </c>
      <c r="I1518" s="181" t="s">
        <v>2885</v>
      </c>
      <c r="J1518" s="181" t="s">
        <v>2885</v>
      </c>
      <c r="K1518" s="171">
        <v>0.9</v>
      </c>
      <c r="L1518" s="172">
        <v>0.95</v>
      </c>
      <c r="M1518" s="172">
        <v>0.974358974358974</v>
      </c>
      <c r="N1518" s="173">
        <v>0.975609756097561</v>
      </c>
      <c r="O1518" s="173">
        <v>0.931647940074906</v>
      </c>
      <c r="P1518" s="359">
        <v>0.9</v>
      </c>
      <c r="Q1518" s="360">
        <v>0.779866936650275</v>
      </c>
      <c r="R1518" s="172">
        <v>0.861598951507208</v>
      </c>
      <c r="S1518" s="172">
        <v>0.85656050955414</v>
      </c>
      <c r="T1518" s="172">
        <v>0.780638179850685</v>
      </c>
      <c r="U1518" s="359">
        <v>0.9</v>
      </c>
      <c r="V1518" s="172">
        <v>0.749493780734741</v>
      </c>
      <c r="W1518" s="172">
        <v>0.793184796854522</v>
      </c>
      <c r="X1518" s="172">
        <v>0.834394904458599</v>
      </c>
      <c r="Y1518" s="172">
        <v>0.778119288163028</v>
      </c>
      <c r="Z1518" s="359">
        <v>0.92</v>
      </c>
      <c r="AA1518" s="359" t="s">
        <v>40</v>
      </c>
      <c r="AB1518" s="359" t="s">
        <v>40</v>
      </c>
      <c r="AC1518" s="359" t="s">
        <v>40</v>
      </c>
      <c r="AD1518" s="359" t="s">
        <v>40</v>
      </c>
      <c r="AE1518" s="359">
        <v>0.92</v>
      </c>
      <c r="AF1518" s="172">
        <v>0.66025641025641</v>
      </c>
      <c r="AG1518" s="172">
        <v>0.686131386861314</v>
      </c>
      <c r="AH1518" s="172">
        <v>0.953229398663697</v>
      </c>
      <c r="AI1518" s="172">
        <v>0.728314643799472</v>
      </c>
      <c r="AJ1518" s="359">
        <v>0.92</v>
      </c>
      <c r="AK1518" s="172">
        <v>0.87593984962406</v>
      </c>
      <c r="AL1518" s="172">
        <v>0.871956009426551</v>
      </c>
      <c r="AM1518" s="172">
        <v>0.91515923566879</v>
      </c>
      <c r="AN1518" s="172">
        <v>0.921382847166655</v>
      </c>
      <c r="AO1518" s="171">
        <v>0.99</v>
      </c>
      <c r="AP1518" s="361">
        <v>1</v>
      </c>
      <c r="AQ1518" s="361">
        <v>1</v>
      </c>
      <c r="AR1518" s="361">
        <v>1</v>
      </c>
      <c r="AS1518" s="362">
        <v>1</v>
      </c>
      <c r="AT1518" s="367">
        <v>0.110069253262963</v>
      </c>
      <c r="AU1518" s="364">
        <v>0.0714285714285714</v>
      </c>
      <c r="AV1518" s="365">
        <v>0.133333333333333</v>
      </c>
      <c r="AW1518" s="365">
        <v>0.0333333333333333</v>
      </c>
      <c r="AX1518" s="365">
        <v>0.056640625</v>
      </c>
      <c r="AY1518" s="145"/>
      <c r="AZ1518" s="143"/>
    </row>
    <row r="1519" spans="1:52">
      <c r="A1519" s="141"/>
      <c r="B1519" s="145"/>
      <c r="C1519" s="175" t="s">
        <v>2706</v>
      </c>
      <c r="D1519" s="169" t="s">
        <v>26</v>
      </c>
      <c r="E1519" s="169" t="s">
        <v>2707</v>
      </c>
      <c r="F1519" s="170" t="s">
        <v>2886</v>
      </c>
      <c r="G1519" s="181" t="s">
        <v>2887</v>
      </c>
      <c r="H1519" s="181" t="s">
        <v>2887</v>
      </c>
      <c r="I1519" s="181" t="s">
        <v>2887</v>
      </c>
      <c r="J1519" s="181" t="s">
        <v>2887</v>
      </c>
      <c r="K1519" s="171">
        <v>0.9</v>
      </c>
      <c r="L1519" s="172">
        <v>1</v>
      </c>
      <c r="M1519" s="172">
        <v>0.952380952380952</v>
      </c>
      <c r="N1519" s="173">
        <v>1</v>
      </c>
      <c r="O1519" s="173">
        <v>0.990551181102362</v>
      </c>
      <c r="P1519" s="359">
        <v>0.9</v>
      </c>
      <c r="Q1519" s="360" t="s">
        <v>40</v>
      </c>
      <c r="R1519" s="172" t="s">
        <v>40</v>
      </c>
      <c r="S1519" s="172" t="s">
        <v>40</v>
      </c>
      <c r="T1519" s="172">
        <v>0.454545454545455</v>
      </c>
      <c r="U1519" s="359">
        <v>0.9</v>
      </c>
      <c r="V1519" s="172" t="s">
        <v>40</v>
      </c>
      <c r="W1519" s="172" t="s">
        <v>40</v>
      </c>
      <c r="X1519" s="172" t="s">
        <v>40</v>
      </c>
      <c r="Y1519" s="172">
        <v>0.363636363636364</v>
      </c>
      <c r="Z1519" s="359">
        <v>0.92</v>
      </c>
      <c r="AA1519" s="359" t="s">
        <v>40</v>
      </c>
      <c r="AB1519" s="359" t="s">
        <v>40</v>
      </c>
      <c r="AC1519" s="359" t="s">
        <v>40</v>
      </c>
      <c r="AD1519" s="359" t="s">
        <v>40</v>
      </c>
      <c r="AE1519" s="359">
        <v>0.92</v>
      </c>
      <c r="AF1519" s="172">
        <v>0</v>
      </c>
      <c r="AG1519" s="172">
        <v>0</v>
      </c>
      <c r="AH1519" s="172">
        <v>1</v>
      </c>
      <c r="AI1519" s="172">
        <v>0.941935483870968</v>
      </c>
      <c r="AJ1519" s="359">
        <v>0.92</v>
      </c>
      <c r="AK1519" s="172">
        <v>0.821205821205821</v>
      </c>
      <c r="AL1519" s="172">
        <v>0.871008939974457</v>
      </c>
      <c r="AM1519" s="172">
        <v>0.91645885286783</v>
      </c>
      <c r="AN1519" s="172">
        <v>0.867002219926589</v>
      </c>
      <c r="AO1519" s="171">
        <v>0.99</v>
      </c>
      <c r="AP1519" s="361">
        <v>1</v>
      </c>
      <c r="AQ1519" s="361" t="s">
        <v>40</v>
      </c>
      <c r="AR1519" s="361">
        <v>1</v>
      </c>
      <c r="AS1519" s="362">
        <v>1</v>
      </c>
      <c r="AT1519" s="367">
        <v>0.110069253262963</v>
      </c>
      <c r="AU1519" s="364">
        <v>0.142857142857143</v>
      </c>
      <c r="AV1519" s="365">
        <v>0</v>
      </c>
      <c r="AW1519" s="365">
        <v>0.181818181818182</v>
      </c>
      <c r="AX1519" s="365">
        <v>0.0626959247648903</v>
      </c>
      <c r="AY1519" s="145"/>
      <c r="AZ1519" s="143"/>
    </row>
    <row r="1520" spans="1:52">
      <c r="A1520" s="141"/>
      <c r="B1520" s="145"/>
      <c r="C1520" s="175" t="s">
        <v>2706</v>
      </c>
      <c r="D1520" s="169" t="s">
        <v>26</v>
      </c>
      <c r="E1520" s="169" t="s">
        <v>2707</v>
      </c>
      <c r="F1520" s="170" t="s">
        <v>2888</v>
      </c>
      <c r="G1520" s="181" t="s">
        <v>2889</v>
      </c>
      <c r="H1520" s="181" t="s">
        <v>2889</v>
      </c>
      <c r="I1520" s="181" t="s">
        <v>2889</v>
      </c>
      <c r="J1520" s="181" t="s">
        <v>2889</v>
      </c>
      <c r="K1520" s="171">
        <v>0.9</v>
      </c>
      <c r="L1520" s="172">
        <v>1</v>
      </c>
      <c r="M1520" s="172">
        <v>1</v>
      </c>
      <c r="N1520" s="173">
        <v>1</v>
      </c>
      <c r="O1520" s="173">
        <v>0.998158379373849</v>
      </c>
      <c r="P1520" s="359">
        <v>0.9</v>
      </c>
      <c r="Q1520" s="360">
        <v>0.994615384615385</v>
      </c>
      <c r="R1520" s="172">
        <v>0.962570180910792</v>
      </c>
      <c r="S1520" s="172">
        <v>0.997723823975721</v>
      </c>
      <c r="T1520" s="172">
        <v>0.992992342147089</v>
      </c>
      <c r="U1520" s="359">
        <v>0.9</v>
      </c>
      <c r="V1520" s="172">
        <v>0.965384615384615</v>
      </c>
      <c r="W1520" s="172">
        <v>0.971303805364941</v>
      </c>
      <c r="X1520" s="172">
        <v>0.984066767830046</v>
      </c>
      <c r="Y1520" s="172">
        <v>0.963372345036844</v>
      </c>
      <c r="Z1520" s="359">
        <v>0.92</v>
      </c>
      <c r="AA1520" s="359" t="s">
        <v>40</v>
      </c>
      <c r="AB1520" s="359" t="s">
        <v>40</v>
      </c>
      <c r="AC1520" s="359" t="s">
        <v>40</v>
      </c>
      <c r="AD1520" s="359" t="s">
        <v>40</v>
      </c>
      <c r="AE1520" s="359">
        <v>0.92</v>
      </c>
      <c r="AF1520" s="172">
        <v>1</v>
      </c>
      <c r="AG1520" s="172">
        <v>0.976190476190476</v>
      </c>
      <c r="AH1520" s="172">
        <v>1</v>
      </c>
      <c r="AI1520" s="172">
        <v>0.990114464099896</v>
      </c>
      <c r="AJ1520" s="359">
        <v>0.92</v>
      </c>
      <c r="AK1520" s="172">
        <v>0.977692307692308</v>
      </c>
      <c r="AL1520" s="172">
        <v>0.980661260137243</v>
      </c>
      <c r="AM1520" s="172">
        <v>0.996206373292868</v>
      </c>
      <c r="AN1520" s="172">
        <v>0.987814862977412</v>
      </c>
      <c r="AO1520" s="171">
        <v>0.99</v>
      </c>
      <c r="AP1520" s="361">
        <v>1</v>
      </c>
      <c r="AQ1520" s="361">
        <v>1</v>
      </c>
      <c r="AR1520" s="361">
        <v>1</v>
      </c>
      <c r="AS1520" s="362">
        <v>1</v>
      </c>
      <c r="AT1520" s="367">
        <v>0.110069253262963</v>
      </c>
      <c r="AU1520" s="364">
        <v>0</v>
      </c>
      <c r="AV1520" s="365">
        <v>0.153846153846154</v>
      </c>
      <c r="AW1520" s="365">
        <v>0.0714285714285714</v>
      </c>
      <c r="AX1520" s="365">
        <v>0.0527704485488127</v>
      </c>
      <c r="AY1520" s="145"/>
      <c r="AZ1520" s="143"/>
    </row>
    <row r="1521" spans="1:52">
      <c r="A1521" s="141"/>
      <c r="B1521" s="145"/>
      <c r="C1521" s="175" t="s">
        <v>2706</v>
      </c>
      <c r="D1521" s="169" t="s">
        <v>26</v>
      </c>
      <c r="E1521" s="169" t="s">
        <v>2707</v>
      </c>
      <c r="F1521" s="170" t="s">
        <v>2890</v>
      </c>
      <c r="G1521" s="181" t="s">
        <v>2891</v>
      </c>
      <c r="H1521" s="181" t="s">
        <v>2891</v>
      </c>
      <c r="I1521" s="181" t="s">
        <v>2891</v>
      </c>
      <c r="J1521" s="181" t="s">
        <v>2891</v>
      </c>
      <c r="K1521" s="171">
        <v>0.9</v>
      </c>
      <c r="L1521" s="172">
        <v>1</v>
      </c>
      <c r="M1521" s="172">
        <v>1</v>
      </c>
      <c r="N1521" s="173">
        <v>1</v>
      </c>
      <c r="O1521" s="173">
        <v>0.995850622406639</v>
      </c>
      <c r="P1521" s="359">
        <v>0.9</v>
      </c>
      <c r="Q1521" s="360">
        <v>0.949347659247889</v>
      </c>
      <c r="R1521" s="172">
        <v>0.857338820301783</v>
      </c>
      <c r="S1521" s="172">
        <v>0.934996220710506</v>
      </c>
      <c r="T1521" s="172">
        <v>0.970764052845733</v>
      </c>
      <c r="U1521" s="359">
        <v>0.9</v>
      </c>
      <c r="V1521" s="172">
        <v>0.925556408288565</v>
      </c>
      <c r="W1521" s="172">
        <v>0.922496570644719</v>
      </c>
      <c r="X1521" s="172">
        <v>0.947089947089947</v>
      </c>
      <c r="Y1521" s="172">
        <v>0.920304415532225</v>
      </c>
      <c r="Z1521" s="359">
        <v>0.92</v>
      </c>
      <c r="AA1521" s="359" t="s">
        <v>40</v>
      </c>
      <c r="AB1521" s="359" t="s">
        <v>40</v>
      </c>
      <c r="AC1521" s="359" t="s">
        <v>40</v>
      </c>
      <c r="AD1521" s="359">
        <v>1</v>
      </c>
      <c r="AE1521" s="359">
        <v>0.92</v>
      </c>
      <c r="AF1521" s="172">
        <v>0.991150442477876</v>
      </c>
      <c r="AG1521" s="172">
        <v>0.971698113207547</v>
      </c>
      <c r="AH1521" s="172">
        <v>1</v>
      </c>
      <c r="AI1521" s="172">
        <v>0.995985010706638</v>
      </c>
      <c r="AJ1521" s="359">
        <v>0.92</v>
      </c>
      <c r="AK1521" s="172">
        <v>0.953952417498081</v>
      </c>
      <c r="AL1521" s="172">
        <v>0.960905349794239</v>
      </c>
      <c r="AM1521" s="172">
        <v>0.972830188679245</v>
      </c>
      <c r="AN1521" s="172">
        <v>0.970722643499222</v>
      </c>
      <c r="AO1521" s="171">
        <v>0.99</v>
      </c>
      <c r="AP1521" s="361">
        <v>1</v>
      </c>
      <c r="AQ1521" s="361">
        <v>1</v>
      </c>
      <c r="AR1521" s="361">
        <v>1</v>
      </c>
      <c r="AS1521" s="362">
        <v>1</v>
      </c>
      <c r="AT1521" s="367">
        <v>0.110069253262963</v>
      </c>
      <c r="AU1521" s="364">
        <v>0</v>
      </c>
      <c r="AV1521" s="365">
        <v>0</v>
      </c>
      <c r="AW1521" s="365">
        <v>0</v>
      </c>
      <c r="AX1521" s="365">
        <v>0.036214953271028</v>
      </c>
      <c r="AY1521" s="145"/>
      <c r="AZ1521" s="143"/>
    </row>
    <row r="1522" spans="1:52">
      <c r="A1522" s="141"/>
      <c r="B1522" s="145"/>
      <c r="C1522" s="175" t="s">
        <v>2706</v>
      </c>
      <c r="D1522" s="169" t="s">
        <v>26</v>
      </c>
      <c r="E1522" s="169" t="s">
        <v>2707</v>
      </c>
      <c r="F1522" s="170" t="s">
        <v>2892</v>
      </c>
      <c r="G1522" s="181" t="s">
        <v>2893</v>
      </c>
      <c r="H1522" s="181" t="s">
        <v>2893</v>
      </c>
      <c r="I1522" s="181" t="s">
        <v>2893</v>
      </c>
      <c r="J1522" s="181" t="s">
        <v>2893</v>
      </c>
      <c r="K1522" s="171">
        <v>0.9</v>
      </c>
      <c r="L1522" s="172">
        <v>1</v>
      </c>
      <c r="M1522" s="172">
        <v>0.954545454545455</v>
      </c>
      <c r="N1522" s="173">
        <v>1</v>
      </c>
      <c r="O1522" s="173">
        <v>0.998376623376623</v>
      </c>
      <c r="P1522" s="359">
        <v>0.9</v>
      </c>
      <c r="Q1522" s="360">
        <v>1</v>
      </c>
      <c r="R1522" s="172">
        <v>0.999535747446611</v>
      </c>
      <c r="S1522" s="172">
        <v>1</v>
      </c>
      <c r="T1522" s="172">
        <v>0.998731799720675</v>
      </c>
      <c r="U1522" s="359">
        <v>0.9</v>
      </c>
      <c r="V1522" s="172">
        <v>0.989102005231038</v>
      </c>
      <c r="W1522" s="172">
        <v>0.987929433611885</v>
      </c>
      <c r="X1522" s="172">
        <v>0.993998153277932</v>
      </c>
      <c r="Y1522" s="172">
        <v>0.98921227104169</v>
      </c>
      <c r="Z1522" s="359">
        <v>0.92</v>
      </c>
      <c r="AA1522" s="359" t="s">
        <v>40</v>
      </c>
      <c r="AB1522" s="359" t="s">
        <v>40</v>
      </c>
      <c r="AC1522" s="359" t="s">
        <v>40</v>
      </c>
      <c r="AD1522" s="359" t="s">
        <v>40</v>
      </c>
      <c r="AE1522" s="359">
        <v>0.92</v>
      </c>
      <c r="AF1522" s="172">
        <v>0.857142857142857</v>
      </c>
      <c r="AG1522" s="172">
        <v>0.958333333333333</v>
      </c>
      <c r="AH1522" s="172">
        <v>0.958333333333333</v>
      </c>
      <c r="AI1522" s="172">
        <v>0.937158469945355</v>
      </c>
      <c r="AJ1522" s="359">
        <v>0.92</v>
      </c>
      <c r="AK1522" s="172">
        <v>0.994333042720139</v>
      </c>
      <c r="AL1522" s="172">
        <v>0.994428969359331</v>
      </c>
      <c r="AM1522" s="172">
        <v>0.997229916897507</v>
      </c>
      <c r="AN1522" s="172">
        <v>0.995200102740276</v>
      </c>
      <c r="AO1522" s="171">
        <v>0.99</v>
      </c>
      <c r="AP1522" s="361">
        <v>1</v>
      </c>
      <c r="AQ1522" s="361">
        <v>1</v>
      </c>
      <c r="AR1522" s="361">
        <v>1</v>
      </c>
      <c r="AS1522" s="362">
        <v>1</v>
      </c>
      <c r="AT1522" s="367">
        <v>0.110069253262963</v>
      </c>
      <c r="AU1522" s="364">
        <v>0</v>
      </c>
      <c r="AV1522" s="365">
        <v>0</v>
      </c>
      <c r="AW1522" s="365">
        <v>0.0833333333333333</v>
      </c>
      <c r="AX1522" s="365">
        <v>0.0393782383419689</v>
      </c>
      <c r="AY1522" s="145"/>
      <c r="AZ1522" s="143"/>
    </row>
    <row r="1523" spans="1:52">
      <c r="A1523" s="141"/>
      <c r="B1523" s="145"/>
      <c r="C1523" s="175" t="s">
        <v>2706</v>
      </c>
      <c r="D1523" s="169" t="s">
        <v>26</v>
      </c>
      <c r="E1523" s="169" t="s">
        <v>2707</v>
      </c>
      <c r="F1523" s="170" t="s">
        <v>2894</v>
      </c>
      <c r="G1523" s="181" t="s">
        <v>2895</v>
      </c>
      <c r="H1523" s="181" t="s">
        <v>2895</v>
      </c>
      <c r="I1523" s="181" t="s">
        <v>2895</v>
      </c>
      <c r="J1523" s="181" t="s">
        <v>2895</v>
      </c>
      <c r="K1523" s="171">
        <v>0.9</v>
      </c>
      <c r="L1523" s="172">
        <v>1</v>
      </c>
      <c r="M1523" s="172">
        <v>1</v>
      </c>
      <c r="N1523" s="173">
        <v>0.953488372093023</v>
      </c>
      <c r="O1523" s="173">
        <v>0.988226059654631</v>
      </c>
      <c r="P1523" s="359">
        <v>0.9</v>
      </c>
      <c r="Q1523" s="360">
        <v>0.931804645622394</v>
      </c>
      <c r="R1523" s="172">
        <v>0.945903361344538</v>
      </c>
      <c r="S1523" s="172">
        <v>0.922640536358948</v>
      </c>
      <c r="T1523" s="172">
        <v>0.9626797907889</v>
      </c>
      <c r="U1523" s="359">
        <v>0.9</v>
      </c>
      <c r="V1523" s="172">
        <v>0.94133412745682</v>
      </c>
      <c r="W1523" s="172">
        <v>0.920955882352941</v>
      </c>
      <c r="X1523" s="172">
        <v>0.948169159360495</v>
      </c>
      <c r="Y1523" s="172">
        <v>0.946625744588116</v>
      </c>
      <c r="Z1523" s="359">
        <v>0.92</v>
      </c>
      <c r="AA1523" s="359" t="s">
        <v>40</v>
      </c>
      <c r="AB1523" s="359" t="s">
        <v>40</v>
      </c>
      <c r="AC1523" s="359" t="s">
        <v>40</v>
      </c>
      <c r="AD1523" s="359">
        <v>0</v>
      </c>
      <c r="AE1523" s="359">
        <v>0.92</v>
      </c>
      <c r="AF1523" s="172">
        <v>0.985185185185185</v>
      </c>
      <c r="AG1523" s="172">
        <v>1</v>
      </c>
      <c r="AH1523" s="172">
        <v>0.958083832335329</v>
      </c>
      <c r="AI1523" s="172">
        <v>0.979192723138147</v>
      </c>
      <c r="AJ1523" s="359">
        <v>0.92</v>
      </c>
      <c r="AK1523" s="172">
        <v>0.970220369267421</v>
      </c>
      <c r="AL1523" s="172">
        <v>0.969275210084034</v>
      </c>
      <c r="AM1523" s="172">
        <v>0.986333161423414</v>
      </c>
      <c r="AN1523" s="172">
        <v>0.983746481431036</v>
      </c>
      <c r="AO1523" s="171">
        <v>0.99</v>
      </c>
      <c r="AP1523" s="361">
        <v>1</v>
      </c>
      <c r="AQ1523" s="361">
        <v>1</v>
      </c>
      <c r="AR1523" s="361">
        <v>1</v>
      </c>
      <c r="AS1523" s="362">
        <v>1</v>
      </c>
      <c r="AT1523" s="367">
        <v>0.110069253262963</v>
      </c>
      <c r="AU1523" s="364">
        <v>0.0869565217391304</v>
      </c>
      <c r="AV1523" s="365">
        <v>0.0285714285714286</v>
      </c>
      <c r="AW1523" s="365">
        <v>0</v>
      </c>
      <c r="AX1523" s="365">
        <v>0.0241064006650042</v>
      </c>
      <c r="AY1523" s="145"/>
      <c r="AZ1523" s="143"/>
    </row>
    <row r="1524" spans="1:52">
      <c r="A1524" s="141"/>
      <c r="B1524" s="145"/>
      <c r="C1524" s="175" t="s">
        <v>2706</v>
      </c>
      <c r="D1524" s="169" t="s">
        <v>26</v>
      </c>
      <c r="E1524" s="169" t="s">
        <v>2707</v>
      </c>
      <c r="F1524" s="170" t="s">
        <v>2896</v>
      </c>
      <c r="G1524" s="181" t="s">
        <v>2897</v>
      </c>
      <c r="H1524" s="181" t="s">
        <v>2897</v>
      </c>
      <c r="I1524" s="181" t="s">
        <v>2897</v>
      </c>
      <c r="J1524" s="181" t="s">
        <v>2897</v>
      </c>
      <c r="K1524" s="171">
        <v>0.9</v>
      </c>
      <c r="L1524" s="172">
        <v>1</v>
      </c>
      <c r="M1524" s="172">
        <v>1</v>
      </c>
      <c r="N1524" s="173">
        <v>1</v>
      </c>
      <c r="O1524" s="173">
        <v>0.991442542787286</v>
      </c>
      <c r="P1524" s="359">
        <v>0.9</v>
      </c>
      <c r="Q1524" s="360">
        <v>0.987702627166015</v>
      </c>
      <c r="R1524" s="172">
        <v>0.988317757009346</v>
      </c>
      <c r="S1524" s="172">
        <v>0.74883480062144</v>
      </c>
      <c r="T1524" s="172">
        <v>0.964341756398463</v>
      </c>
      <c r="U1524" s="359">
        <v>0.9</v>
      </c>
      <c r="V1524" s="172">
        <v>0.915036333147009</v>
      </c>
      <c r="W1524" s="172">
        <v>0.948598130841122</v>
      </c>
      <c r="X1524" s="172">
        <v>0.928534438114966</v>
      </c>
      <c r="Y1524" s="172">
        <v>0.941345165304908</v>
      </c>
      <c r="Z1524" s="359">
        <v>0.92</v>
      </c>
      <c r="AA1524" s="359" t="s">
        <v>40</v>
      </c>
      <c r="AB1524" s="359" t="s">
        <v>40</v>
      </c>
      <c r="AC1524" s="359" t="s">
        <v>40</v>
      </c>
      <c r="AD1524" s="359" t="s">
        <v>40</v>
      </c>
      <c r="AE1524" s="359">
        <v>0.92</v>
      </c>
      <c r="AF1524" s="172">
        <v>0.292207792207792</v>
      </c>
      <c r="AG1524" s="172">
        <v>0.9</v>
      </c>
      <c r="AH1524" s="172">
        <v>0.988505747126437</v>
      </c>
      <c r="AI1524" s="172">
        <v>0.949766355140187</v>
      </c>
      <c r="AJ1524" s="359">
        <v>0.92</v>
      </c>
      <c r="AK1524" s="172">
        <v>0.951369480156512</v>
      </c>
      <c r="AL1524" s="172">
        <v>0.963551401869159</v>
      </c>
      <c r="AM1524" s="172">
        <v>0.971517348524081</v>
      </c>
      <c r="AN1524" s="172">
        <v>0.975055462366755</v>
      </c>
      <c r="AO1524" s="171">
        <v>0.99</v>
      </c>
      <c r="AP1524" s="361">
        <v>1</v>
      </c>
      <c r="AQ1524" s="361">
        <v>1</v>
      </c>
      <c r="AR1524" s="361">
        <v>1</v>
      </c>
      <c r="AS1524" s="362">
        <v>1</v>
      </c>
      <c r="AT1524" s="367">
        <v>0.110069253262963</v>
      </c>
      <c r="AU1524" s="364">
        <v>0.0297029702970297</v>
      </c>
      <c r="AV1524" s="365">
        <v>0.0149253731343284</v>
      </c>
      <c r="AW1524" s="365">
        <v>0.00909090909090909</v>
      </c>
      <c r="AX1524" s="365">
        <v>0.0267286461359675</v>
      </c>
      <c r="AY1524" s="145"/>
      <c r="AZ1524" s="143"/>
    </row>
    <row r="1525" spans="1:52">
      <c r="A1525" s="141"/>
      <c r="B1525" s="145"/>
      <c r="C1525" s="175" t="s">
        <v>2706</v>
      </c>
      <c r="D1525" s="169" t="s">
        <v>26</v>
      </c>
      <c r="E1525" s="169" t="s">
        <v>2707</v>
      </c>
      <c r="F1525" s="170" t="s">
        <v>2898</v>
      </c>
      <c r="G1525" s="181" t="s">
        <v>2899</v>
      </c>
      <c r="H1525" s="181" t="s">
        <v>2899</v>
      </c>
      <c r="I1525" s="181" t="s">
        <v>2899</v>
      </c>
      <c r="J1525" s="181" t="s">
        <v>2899</v>
      </c>
      <c r="K1525" s="171">
        <v>0.9</v>
      </c>
      <c r="L1525" s="172">
        <v>0.956521739130435</v>
      </c>
      <c r="M1525" s="172">
        <v>0.95</v>
      </c>
      <c r="N1525" s="173">
        <v>0.95</v>
      </c>
      <c r="O1525" s="173">
        <v>0.980099502487562</v>
      </c>
      <c r="P1525" s="359">
        <v>0.9</v>
      </c>
      <c r="Q1525" s="360">
        <v>0.96241528034504</v>
      </c>
      <c r="R1525" s="172">
        <v>0.906687402799378</v>
      </c>
      <c r="S1525" s="172">
        <v>0.955934612651031</v>
      </c>
      <c r="T1525" s="172">
        <v>0.968945455989516</v>
      </c>
      <c r="U1525" s="359">
        <v>0.9</v>
      </c>
      <c r="V1525" s="172">
        <v>0.767714109673444</v>
      </c>
      <c r="W1525" s="172">
        <v>0.603939865215137</v>
      </c>
      <c r="X1525" s="172">
        <v>0.828002842928216</v>
      </c>
      <c r="Y1525" s="172">
        <v>0.783114588090463</v>
      </c>
      <c r="Z1525" s="359">
        <v>0.92</v>
      </c>
      <c r="AA1525" s="359" t="s">
        <v>40</v>
      </c>
      <c r="AB1525" s="359" t="s">
        <v>40</v>
      </c>
      <c r="AC1525" s="359" t="s">
        <v>40</v>
      </c>
      <c r="AD1525" s="359" t="s">
        <v>40</v>
      </c>
      <c r="AE1525" s="359">
        <v>0.92</v>
      </c>
      <c r="AF1525" s="172">
        <v>1</v>
      </c>
      <c r="AG1525" s="172">
        <v>1</v>
      </c>
      <c r="AH1525" s="172">
        <v>1</v>
      </c>
      <c r="AI1525" s="172">
        <v>0.982300884955752</v>
      </c>
      <c r="AJ1525" s="359">
        <v>0.92</v>
      </c>
      <c r="AK1525" s="172">
        <v>0.943314849044978</v>
      </c>
      <c r="AL1525" s="172">
        <v>0.948678071539658</v>
      </c>
      <c r="AM1525" s="172">
        <v>0.953802416488984</v>
      </c>
      <c r="AN1525" s="172">
        <v>0.968985167682624</v>
      </c>
      <c r="AO1525" s="171">
        <v>0.99</v>
      </c>
      <c r="AP1525" s="361" t="s">
        <v>40</v>
      </c>
      <c r="AQ1525" s="361">
        <v>1</v>
      </c>
      <c r="AR1525" s="361" t="s">
        <v>40</v>
      </c>
      <c r="AS1525" s="362">
        <v>1</v>
      </c>
      <c r="AT1525" s="367">
        <v>0.110069253262963</v>
      </c>
      <c r="AU1525" s="364">
        <v>0.0630630630630631</v>
      </c>
      <c r="AV1525" s="365">
        <v>0.0446927374301676</v>
      </c>
      <c r="AW1525" s="365">
        <v>0.0666666666666667</v>
      </c>
      <c r="AX1525" s="365">
        <v>0.0496715927750411</v>
      </c>
      <c r="AY1525" s="145"/>
      <c r="AZ1525" s="143"/>
    </row>
    <row r="1526" spans="1:52">
      <c r="A1526" s="141"/>
      <c r="B1526" s="145"/>
      <c r="C1526" s="175" t="s">
        <v>2706</v>
      </c>
      <c r="D1526" s="169" t="s">
        <v>26</v>
      </c>
      <c r="E1526" s="169" t="s">
        <v>2707</v>
      </c>
      <c r="F1526" s="170" t="s">
        <v>2900</v>
      </c>
      <c r="G1526" s="181" t="s">
        <v>2901</v>
      </c>
      <c r="H1526" s="181" t="s">
        <v>2901</v>
      </c>
      <c r="I1526" s="181" t="s">
        <v>2901</v>
      </c>
      <c r="J1526" s="181" t="s">
        <v>2901</v>
      </c>
      <c r="K1526" s="171">
        <v>0.9</v>
      </c>
      <c r="L1526" s="172">
        <v>1</v>
      </c>
      <c r="M1526" s="172">
        <v>1</v>
      </c>
      <c r="N1526" s="173">
        <v>1</v>
      </c>
      <c r="O1526" s="173">
        <v>0.993220338983051</v>
      </c>
      <c r="P1526" s="359">
        <v>0.9</v>
      </c>
      <c r="Q1526" s="360">
        <v>0.995571955719557</v>
      </c>
      <c r="R1526" s="172">
        <v>0.951979234263465</v>
      </c>
      <c r="S1526" s="172">
        <v>0.996214988644966</v>
      </c>
      <c r="T1526" s="172">
        <v>0.982846058566454</v>
      </c>
      <c r="U1526" s="359">
        <v>0.9</v>
      </c>
      <c r="V1526" s="172">
        <v>0.765313653136531</v>
      </c>
      <c r="W1526" s="172">
        <v>0.881245944192083</v>
      </c>
      <c r="X1526" s="172">
        <v>0.939439818319455</v>
      </c>
      <c r="Y1526" s="172">
        <v>0.901797190866812</v>
      </c>
      <c r="Z1526" s="359">
        <v>0.92</v>
      </c>
      <c r="AA1526" s="359" t="s">
        <v>40</v>
      </c>
      <c r="AB1526" s="359" t="s">
        <v>40</v>
      </c>
      <c r="AC1526" s="359" t="s">
        <v>40</v>
      </c>
      <c r="AD1526" s="359" t="s">
        <v>40</v>
      </c>
      <c r="AE1526" s="359">
        <v>0.92</v>
      </c>
      <c r="AF1526" s="172">
        <v>0.727272727272727</v>
      </c>
      <c r="AG1526" s="172">
        <v>0.970588235294118</v>
      </c>
      <c r="AH1526" s="172">
        <v>0.895833333333333</v>
      </c>
      <c r="AI1526" s="172">
        <v>0.816783216783217</v>
      </c>
      <c r="AJ1526" s="359">
        <v>0.92</v>
      </c>
      <c r="AK1526" s="172">
        <v>0.940959409594096</v>
      </c>
      <c r="AL1526" s="172">
        <v>0.964308890330954</v>
      </c>
      <c r="AM1526" s="172">
        <v>0.978046934140802</v>
      </c>
      <c r="AN1526" s="172">
        <v>0.973123933721283</v>
      </c>
      <c r="AO1526" s="171">
        <v>0.99</v>
      </c>
      <c r="AP1526" s="361">
        <v>1</v>
      </c>
      <c r="AQ1526" s="361">
        <v>1</v>
      </c>
      <c r="AR1526" s="361">
        <v>1</v>
      </c>
      <c r="AS1526" s="362">
        <v>1</v>
      </c>
      <c r="AT1526" s="367">
        <v>0.110069253262963</v>
      </c>
      <c r="AU1526" s="364">
        <v>0</v>
      </c>
      <c r="AV1526" s="365">
        <v>0</v>
      </c>
      <c r="AW1526" s="365">
        <v>0.0869565217391304</v>
      </c>
      <c r="AX1526" s="365">
        <v>0.0392857142857143</v>
      </c>
      <c r="AY1526" s="145"/>
      <c r="AZ1526" s="143"/>
    </row>
    <row r="1527" spans="1:52">
      <c r="A1527" s="141"/>
      <c r="B1527" s="145"/>
      <c r="C1527" s="175" t="s">
        <v>2706</v>
      </c>
      <c r="D1527" s="169" t="s">
        <v>235</v>
      </c>
      <c r="E1527" s="169" t="s">
        <v>2707</v>
      </c>
      <c r="F1527" s="170" t="s">
        <v>2902</v>
      </c>
      <c r="G1527" s="181" t="s">
        <v>2903</v>
      </c>
      <c r="H1527" s="181" t="s">
        <v>2903</v>
      </c>
      <c r="I1527" s="181" t="s">
        <v>2903</v>
      </c>
      <c r="J1527" s="181" t="s">
        <v>2903</v>
      </c>
      <c r="K1527" s="171">
        <v>0.9</v>
      </c>
      <c r="L1527" s="172" t="s">
        <v>40</v>
      </c>
      <c r="M1527" s="172" t="s">
        <v>40</v>
      </c>
      <c r="N1527" s="173" t="s">
        <v>40</v>
      </c>
      <c r="O1527" s="173" t="s">
        <v>40</v>
      </c>
      <c r="P1527" s="359">
        <v>0.9</v>
      </c>
      <c r="Q1527" s="360" t="s">
        <v>40</v>
      </c>
      <c r="R1527" s="172" t="s">
        <v>40</v>
      </c>
      <c r="S1527" s="172" t="s">
        <v>40</v>
      </c>
      <c r="T1527" s="172">
        <v>0</v>
      </c>
      <c r="U1527" s="359">
        <v>0.9</v>
      </c>
      <c r="V1527" s="172" t="s">
        <v>40</v>
      </c>
      <c r="W1527" s="172" t="s">
        <v>40</v>
      </c>
      <c r="X1527" s="172" t="s">
        <v>40</v>
      </c>
      <c r="Y1527" s="172">
        <v>0</v>
      </c>
      <c r="Z1527" s="359">
        <v>0.92</v>
      </c>
      <c r="AA1527" s="359" t="s">
        <v>40</v>
      </c>
      <c r="AB1527" s="359" t="s">
        <v>40</v>
      </c>
      <c r="AC1527" s="359" t="s">
        <v>40</v>
      </c>
      <c r="AD1527" s="359" t="s">
        <v>40</v>
      </c>
      <c r="AE1527" s="359">
        <v>0.92</v>
      </c>
      <c r="AF1527" s="172">
        <v>1</v>
      </c>
      <c r="AG1527" s="172">
        <v>1</v>
      </c>
      <c r="AH1527" s="172">
        <v>1</v>
      </c>
      <c r="AI1527" s="172">
        <v>0.943163097199341</v>
      </c>
      <c r="AJ1527" s="359">
        <v>0.92</v>
      </c>
      <c r="AK1527" s="172" t="s">
        <v>40</v>
      </c>
      <c r="AL1527" s="172" t="s">
        <v>40</v>
      </c>
      <c r="AM1527" s="172" t="s">
        <v>40</v>
      </c>
      <c r="AN1527" s="172">
        <v>0</v>
      </c>
      <c r="AO1527" s="171">
        <v>0.99</v>
      </c>
      <c r="AP1527" s="361" t="s">
        <v>40</v>
      </c>
      <c r="AQ1527" s="361" t="s">
        <v>40</v>
      </c>
      <c r="AR1527" s="361" t="s">
        <v>40</v>
      </c>
      <c r="AS1527" s="362">
        <v>1</v>
      </c>
      <c r="AT1527" s="367">
        <v>0.110069253262963</v>
      </c>
      <c r="AU1527" s="364" t="s">
        <v>40</v>
      </c>
      <c r="AV1527" s="365" t="s">
        <v>40</v>
      </c>
      <c r="AW1527" s="365" t="s">
        <v>40</v>
      </c>
      <c r="AX1527" s="365" t="s">
        <v>40</v>
      </c>
      <c r="AY1527" s="145"/>
      <c r="AZ1527" s="143"/>
    </row>
    <row r="1528" spans="1:52">
      <c r="A1528" s="141"/>
      <c r="B1528" s="145"/>
      <c r="C1528" s="175" t="s">
        <v>2706</v>
      </c>
      <c r="D1528" s="169" t="s">
        <v>26</v>
      </c>
      <c r="E1528" s="169" t="s">
        <v>2707</v>
      </c>
      <c r="F1528" s="170" t="s">
        <v>2904</v>
      </c>
      <c r="G1528" s="181" t="s">
        <v>2905</v>
      </c>
      <c r="H1528" s="181" t="s">
        <v>2905</v>
      </c>
      <c r="I1528" s="181" t="s">
        <v>2905</v>
      </c>
      <c r="J1528" s="181" t="s">
        <v>2905</v>
      </c>
      <c r="K1528" s="171">
        <v>0.9</v>
      </c>
      <c r="L1528" s="172">
        <v>1</v>
      </c>
      <c r="M1528" s="172">
        <v>0.977272727272727</v>
      </c>
      <c r="N1528" s="173">
        <v>1</v>
      </c>
      <c r="O1528" s="173">
        <v>0.99061767005473</v>
      </c>
      <c r="P1528" s="359">
        <v>0.9</v>
      </c>
      <c r="Q1528" s="360">
        <v>0.991849839466535</v>
      </c>
      <c r="R1528" s="172">
        <v>0.977744489621228</v>
      </c>
      <c r="S1528" s="172">
        <v>0.97163619315518</v>
      </c>
      <c r="T1528" s="172">
        <v>0.993883060264569</v>
      </c>
      <c r="U1528" s="359">
        <v>0.9</v>
      </c>
      <c r="V1528" s="172">
        <v>0.942948876265745</v>
      </c>
      <c r="W1528" s="172">
        <v>0.918253798416435</v>
      </c>
      <c r="X1528" s="172">
        <v>0.93694327238631</v>
      </c>
      <c r="Y1528" s="172">
        <v>0.951759928810188</v>
      </c>
      <c r="Z1528" s="359">
        <v>0.92</v>
      </c>
      <c r="AA1528" s="359" t="s">
        <v>40</v>
      </c>
      <c r="AB1528" s="359" t="s">
        <v>40</v>
      </c>
      <c r="AC1528" s="359" t="s">
        <v>40</v>
      </c>
      <c r="AD1528" s="359" t="s">
        <v>40</v>
      </c>
      <c r="AE1528" s="359">
        <v>0.92</v>
      </c>
      <c r="AF1528" s="172">
        <v>0.857142857142857</v>
      </c>
      <c r="AG1528" s="172">
        <v>0.853333333333333</v>
      </c>
      <c r="AH1528" s="172">
        <v>0.991735537190083</v>
      </c>
      <c r="AI1528" s="172">
        <v>0.96376318475672</v>
      </c>
      <c r="AJ1528" s="359">
        <v>0.92</v>
      </c>
      <c r="AK1528" s="172">
        <v>0.965670535934799</v>
      </c>
      <c r="AL1528" s="172">
        <v>0.957414936871389</v>
      </c>
      <c r="AM1528" s="172">
        <v>0.975621190811064</v>
      </c>
      <c r="AN1528" s="172">
        <v>0.982367193108399</v>
      </c>
      <c r="AO1528" s="171">
        <v>0.99</v>
      </c>
      <c r="AP1528" s="361">
        <v>1</v>
      </c>
      <c r="AQ1528" s="361">
        <v>1</v>
      </c>
      <c r="AR1528" s="361">
        <v>1</v>
      </c>
      <c r="AS1528" s="362">
        <v>1</v>
      </c>
      <c r="AT1528" s="367">
        <v>0.110069253262963</v>
      </c>
      <c r="AU1528" s="364">
        <v>0.0566037735849057</v>
      </c>
      <c r="AV1528" s="365">
        <v>0.0918367346938776</v>
      </c>
      <c r="AW1528" s="365">
        <v>0.0483870967741935</v>
      </c>
      <c r="AX1528" s="365">
        <v>0.0445255474452555</v>
      </c>
      <c r="AY1528" s="145"/>
      <c r="AZ1528" s="143"/>
    </row>
    <row r="1529" spans="1:52">
      <c r="A1529" s="141"/>
      <c r="B1529" s="145"/>
      <c r="C1529" s="175" t="s">
        <v>2706</v>
      </c>
      <c r="D1529" s="169" t="s">
        <v>26</v>
      </c>
      <c r="E1529" s="169" t="s">
        <v>2707</v>
      </c>
      <c r="F1529" s="170" t="s">
        <v>2906</v>
      </c>
      <c r="G1529" s="181" t="s">
        <v>2907</v>
      </c>
      <c r="H1529" s="181" t="s">
        <v>2907</v>
      </c>
      <c r="I1529" s="181" t="s">
        <v>2907</v>
      </c>
      <c r="J1529" s="181" t="s">
        <v>2907</v>
      </c>
      <c r="K1529" s="171">
        <v>0.9</v>
      </c>
      <c r="L1529" s="172">
        <v>1</v>
      </c>
      <c r="M1529" s="172">
        <v>1</v>
      </c>
      <c r="N1529" s="173">
        <v>1</v>
      </c>
      <c r="O1529" s="173">
        <v>0.983870967741935</v>
      </c>
      <c r="P1529" s="359">
        <v>0.9</v>
      </c>
      <c r="Q1529" s="360">
        <v>0.980963712076145</v>
      </c>
      <c r="R1529" s="172">
        <v>0.988527724665392</v>
      </c>
      <c r="S1529" s="172">
        <v>0.986862848134524</v>
      </c>
      <c r="T1529" s="172">
        <v>0.951600285113263</v>
      </c>
      <c r="U1529" s="359">
        <v>0.9</v>
      </c>
      <c r="V1529" s="172">
        <v>0.829268292682927</v>
      </c>
      <c r="W1529" s="172">
        <v>0.925908221797323</v>
      </c>
      <c r="X1529" s="172">
        <v>0.931161324224908</v>
      </c>
      <c r="Y1529" s="172">
        <v>0.866153230993898</v>
      </c>
      <c r="Z1529" s="359">
        <v>0.92</v>
      </c>
      <c r="AA1529" s="359" t="s">
        <v>40</v>
      </c>
      <c r="AB1529" s="359" t="s">
        <v>40</v>
      </c>
      <c r="AC1529" s="359" t="s">
        <v>40</v>
      </c>
      <c r="AD1529" s="359" t="s">
        <v>40</v>
      </c>
      <c r="AE1529" s="359">
        <v>0.92</v>
      </c>
      <c r="AF1529" s="172">
        <v>1</v>
      </c>
      <c r="AG1529" s="172">
        <v>0.99009900990099</v>
      </c>
      <c r="AH1529" s="172">
        <v>1</v>
      </c>
      <c r="AI1529" s="172">
        <v>0.900507614213198</v>
      </c>
      <c r="AJ1529" s="359">
        <v>0.92</v>
      </c>
      <c r="AK1529" s="172">
        <v>0.888756692444973</v>
      </c>
      <c r="AL1529" s="172">
        <v>0.944550669216061</v>
      </c>
      <c r="AM1529" s="172">
        <v>0.957435627955859</v>
      </c>
      <c r="AN1529" s="172">
        <v>0.93292884337894</v>
      </c>
      <c r="AO1529" s="171">
        <v>0.99</v>
      </c>
      <c r="AP1529" s="361">
        <v>1</v>
      </c>
      <c r="AQ1529" s="361" t="s">
        <v>40</v>
      </c>
      <c r="AR1529" s="361" t="s">
        <v>40</v>
      </c>
      <c r="AS1529" s="362">
        <v>1</v>
      </c>
      <c r="AT1529" s="367">
        <v>0.110069253262963</v>
      </c>
      <c r="AU1529" s="364">
        <v>0.0526315789473684</v>
      </c>
      <c r="AV1529" s="365">
        <v>0.266666666666667</v>
      </c>
      <c r="AW1529" s="365">
        <v>0.0909090909090909</v>
      </c>
      <c r="AX1529" s="365">
        <v>0.0400801603206413</v>
      </c>
      <c r="AY1529" s="145"/>
      <c r="AZ1529" s="143"/>
    </row>
    <row r="1530" spans="1:52">
      <c r="A1530" s="141"/>
      <c r="B1530" s="145"/>
      <c r="C1530" s="175" t="s">
        <v>2706</v>
      </c>
      <c r="D1530" s="169" t="s">
        <v>26</v>
      </c>
      <c r="E1530" s="169" t="s">
        <v>2707</v>
      </c>
      <c r="F1530" s="170" t="s">
        <v>2908</v>
      </c>
      <c r="G1530" s="181" t="s">
        <v>2909</v>
      </c>
      <c r="H1530" s="181" t="s">
        <v>2909</v>
      </c>
      <c r="I1530" s="181" t="s">
        <v>2909</v>
      </c>
      <c r="J1530" s="181" t="s">
        <v>2909</v>
      </c>
      <c r="K1530" s="171">
        <v>0.9</v>
      </c>
      <c r="L1530" s="172">
        <v>1</v>
      </c>
      <c r="M1530" s="172">
        <v>1</v>
      </c>
      <c r="N1530" s="173">
        <v>1</v>
      </c>
      <c r="O1530" s="173">
        <v>0.995833333333333</v>
      </c>
      <c r="P1530" s="359">
        <v>0.9</v>
      </c>
      <c r="Q1530" s="360">
        <v>0.997171145685997</v>
      </c>
      <c r="R1530" s="172">
        <v>0.997755960729313</v>
      </c>
      <c r="S1530" s="172">
        <v>0.998514998514998</v>
      </c>
      <c r="T1530" s="172">
        <v>0.996616571728679</v>
      </c>
      <c r="U1530" s="359">
        <v>0.9</v>
      </c>
      <c r="V1530" s="172">
        <v>0.966619519094767</v>
      </c>
      <c r="W1530" s="172">
        <v>0.963253856942497</v>
      </c>
      <c r="X1530" s="172">
        <v>0.973863973863974</v>
      </c>
      <c r="Y1530" s="172">
        <v>0.972023593099826</v>
      </c>
      <c r="Z1530" s="359">
        <v>0.92</v>
      </c>
      <c r="AA1530" s="359" t="s">
        <v>40</v>
      </c>
      <c r="AB1530" s="359" t="s">
        <v>40</v>
      </c>
      <c r="AC1530" s="359" t="s">
        <v>40</v>
      </c>
      <c r="AD1530" s="359">
        <v>1</v>
      </c>
      <c r="AE1530" s="359">
        <v>0.92</v>
      </c>
      <c r="AF1530" s="172">
        <v>0.969230769230769</v>
      </c>
      <c r="AG1530" s="172">
        <v>0.987654320987654</v>
      </c>
      <c r="AH1530" s="172">
        <v>0.934131736526946</v>
      </c>
      <c r="AI1530" s="172">
        <v>0.96431570109152</v>
      </c>
      <c r="AJ1530" s="359">
        <v>0.92</v>
      </c>
      <c r="AK1530" s="172">
        <v>0.984158415841584</v>
      </c>
      <c r="AL1530" s="172">
        <v>0.982047685834502</v>
      </c>
      <c r="AM1530" s="172">
        <v>0.989010989010989</v>
      </c>
      <c r="AN1530" s="172">
        <v>0.988577488259355</v>
      </c>
      <c r="AO1530" s="171">
        <v>0.99</v>
      </c>
      <c r="AP1530" s="361">
        <v>1</v>
      </c>
      <c r="AQ1530" s="361">
        <v>1</v>
      </c>
      <c r="AR1530" s="361">
        <v>1</v>
      </c>
      <c r="AS1530" s="362">
        <v>1</v>
      </c>
      <c r="AT1530" s="367">
        <v>0.110069253262963</v>
      </c>
      <c r="AU1530" s="364">
        <v>0.0625</v>
      </c>
      <c r="AV1530" s="365">
        <v>0.0588235294117647</v>
      </c>
      <c r="AW1530" s="365">
        <v>0.0454545454545455</v>
      </c>
      <c r="AX1530" s="365">
        <v>0.048448145344436</v>
      </c>
      <c r="AY1530" s="145"/>
      <c r="AZ1530" s="143"/>
    </row>
    <row r="1531" spans="1:52">
      <c r="A1531" s="141"/>
      <c r="B1531" s="145"/>
      <c r="C1531" s="175" t="s">
        <v>2706</v>
      </c>
      <c r="D1531" s="169" t="s">
        <v>26</v>
      </c>
      <c r="E1531" s="169" t="s">
        <v>2707</v>
      </c>
      <c r="F1531" s="170" t="s">
        <v>2910</v>
      </c>
      <c r="G1531" s="181" t="s">
        <v>2911</v>
      </c>
      <c r="H1531" s="181" t="s">
        <v>2911</v>
      </c>
      <c r="I1531" s="181" t="s">
        <v>2911</v>
      </c>
      <c r="J1531" s="181" t="s">
        <v>2911</v>
      </c>
      <c r="K1531" s="171">
        <v>0.9</v>
      </c>
      <c r="L1531" s="172">
        <v>0.952380952380952</v>
      </c>
      <c r="M1531" s="172">
        <v>0.972222222222222</v>
      </c>
      <c r="N1531" s="173">
        <v>0.976190476190476</v>
      </c>
      <c r="O1531" s="173">
        <v>0.958011996572408</v>
      </c>
      <c r="P1531" s="359">
        <v>0.9</v>
      </c>
      <c r="Q1531" s="360">
        <v>0.930844553243574</v>
      </c>
      <c r="R1531" s="172">
        <v>0.951091045899172</v>
      </c>
      <c r="S1531" s="172">
        <v>0.981855353948377</v>
      </c>
      <c r="T1531" s="172">
        <v>0.953347381511676</v>
      </c>
      <c r="U1531" s="359">
        <v>0.9</v>
      </c>
      <c r="V1531" s="172">
        <v>0.887392900856793</v>
      </c>
      <c r="W1531" s="172">
        <v>0.90945573112616</v>
      </c>
      <c r="X1531" s="172">
        <v>0.920776897521084</v>
      </c>
      <c r="Y1531" s="172">
        <v>0.902065773110405</v>
      </c>
      <c r="Z1531" s="359">
        <v>0.92</v>
      </c>
      <c r="AA1531" s="359" t="s">
        <v>40</v>
      </c>
      <c r="AB1531" s="359" t="s">
        <v>40</v>
      </c>
      <c r="AC1531" s="359" t="s">
        <v>40</v>
      </c>
      <c r="AD1531" s="359">
        <v>1</v>
      </c>
      <c r="AE1531" s="359">
        <v>0.92</v>
      </c>
      <c r="AF1531" s="172">
        <v>0.875</v>
      </c>
      <c r="AG1531" s="172">
        <v>0.990740740740741</v>
      </c>
      <c r="AH1531" s="172">
        <v>0.995708154506438</v>
      </c>
      <c r="AI1531" s="172">
        <v>0.945804741110418</v>
      </c>
      <c r="AJ1531" s="359">
        <v>0.92</v>
      </c>
      <c r="AK1531" s="172">
        <v>0.942166462668299</v>
      </c>
      <c r="AL1531" s="172">
        <v>0.943064961123652</v>
      </c>
      <c r="AM1531" s="172">
        <v>0.957321748019422</v>
      </c>
      <c r="AN1531" s="172">
        <v>0.969420095859061</v>
      </c>
      <c r="AO1531" s="171">
        <v>0.99</v>
      </c>
      <c r="AP1531" s="361">
        <v>1</v>
      </c>
      <c r="AQ1531" s="361">
        <v>1</v>
      </c>
      <c r="AR1531" s="361">
        <v>1</v>
      </c>
      <c r="AS1531" s="362">
        <v>1</v>
      </c>
      <c r="AT1531" s="367">
        <v>0.110069253262963</v>
      </c>
      <c r="AU1531" s="364">
        <v>0.0344827586206897</v>
      </c>
      <c r="AV1531" s="365">
        <v>0.0434782608695652</v>
      </c>
      <c r="AW1531" s="365">
        <v>0.0447761194029851</v>
      </c>
      <c r="AX1531" s="365">
        <v>0.0460368294635709</v>
      </c>
      <c r="AY1531" s="145"/>
      <c r="AZ1531" s="143"/>
    </row>
    <row r="1532" spans="1:52">
      <c r="A1532" s="141"/>
      <c r="B1532" s="145"/>
      <c r="C1532" s="175" t="s">
        <v>2706</v>
      </c>
      <c r="D1532" s="169" t="s">
        <v>26</v>
      </c>
      <c r="E1532" s="169" t="s">
        <v>2707</v>
      </c>
      <c r="F1532" s="170" t="s">
        <v>2912</v>
      </c>
      <c r="G1532" s="181" t="s">
        <v>2913</v>
      </c>
      <c r="H1532" s="181" t="s">
        <v>2913</v>
      </c>
      <c r="I1532" s="181" t="s">
        <v>2913</v>
      </c>
      <c r="J1532" s="181" t="s">
        <v>2913</v>
      </c>
      <c r="K1532" s="171">
        <v>0.9</v>
      </c>
      <c r="L1532" s="172">
        <v>0.947368421052632</v>
      </c>
      <c r="M1532" s="172">
        <v>0.894736842105263</v>
      </c>
      <c r="N1532" s="173">
        <v>0.944444444444444</v>
      </c>
      <c r="O1532" s="173">
        <v>0.944337811900192</v>
      </c>
      <c r="P1532" s="359">
        <v>0.9</v>
      </c>
      <c r="Q1532" s="360">
        <v>0.995033112582781</v>
      </c>
      <c r="R1532" s="172">
        <v>0.995493465525011</v>
      </c>
      <c r="S1532" s="172">
        <v>0.977107761027359</v>
      </c>
      <c r="T1532" s="172">
        <v>0.993675540520665</v>
      </c>
      <c r="U1532" s="359">
        <v>0.9</v>
      </c>
      <c r="V1532" s="172">
        <v>0.933774834437086</v>
      </c>
      <c r="W1532" s="172">
        <v>0.932401982875169</v>
      </c>
      <c r="X1532" s="172">
        <v>0.958682300390843</v>
      </c>
      <c r="Y1532" s="172">
        <v>0.945433151934108</v>
      </c>
      <c r="Z1532" s="359">
        <v>0.92</v>
      </c>
      <c r="AA1532" s="359" t="s">
        <v>40</v>
      </c>
      <c r="AB1532" s="359" t="s">
        <v>40</v>
      </c>
      <c r="AC1532" s="359" t="s">
        <v>40</v>
      </c>
      <c r="AD1532" s="359" t="s">
        <v>40</v>
      </c>
      <c r="AE1532" s="359">
        <v>0.92</v>
      </c>
      <c r="AF1532" s="172">
        <v>1</v>
      </c>
      <c r="AG1532" s="172">
        <v>0.708333333333333</v>
      </c>
      <c r="AH1532" s="172">
        <v>0.982758620689655</v>
      </c>
      <c r="AI1532" s="172">
        <v>0.977760127084988</v>
      </c>
      <c r="AJ1532" s="359">
        <v>0.92</v>
      </c>
      <c r="AK1532" s="172">
        <v>0.963576158940397</v>
      </c>
      <c r="AL1532" s="172">
        <v>0.976566020730059</v>
      </c>
      <c r="AM1532" s="172">
        <v>0.985482970407593</v>
      </c>
      <c r="AN1532" s="172">
        <v>0.982007451954504</v>
      </c>
      <c r="AO1532" s="171">
        <v>0.99</v>
      </c>
      <c r="AP1532" s="361">
        <v>1</v>
      </c>
      <c r="AQ1532" s="361">
        <v>1</v>
      </c>
      <c r="AR1532" s="361">
        <v>1</v>
      </c>
      <c r="AS1532" s="362">
        <v>1</v>
      </c>
      <c r="AT1532" s="367">
        <v>0.110069253262963</v>
      </c>
      <c r="AU1532" s="364">
        <v>0</v>
      </c>
      <c r="AV1532" s="365">
        <v>0.117647058823529</v>
      </c>
      <c r="AW1532" s="365">
        <v>0.0526315789473684</v>
      </c>
      <c r="AX1532" s="365">
        <v>0.0505050505050505</v>
      </c>
      <c r="AY1532" s="145"/>
      <c r="AZ1532" s="143"/>
    </row>
    <row r="1533" spans="1:52">
      <c r="A1533" s="141"/>
      <c r="B1533" s="145"/>
      <c r="C1533" s="175" t="s">
        <v>2706</v>
      </c>
      <c r="D1533" s="169" t="s">
        <v>26</v>
      </c>
      <c r="E1533" s="169" t="s">
        <v>2707</v>
      </c>
      <c r="F1533" s="170" t="s">
        <v>2914</v>
      </c>
      <c r="G1533" s="181" t="s">
        <v>2915</v>
      </c>
      <c r="H1533" s="181" t="s">
        <v>2915</v>
      </c>
      <c r="I1533" s="181" t="s">
        <v>2915</v>
      </c>
      <c r="J1533" s="181" t="s">
        <v>2915</v>
      </c>
      <c r="K1533" s="171">
        <v>0.9</v>
      </c>
      <c r="L1533" s="172">
        <v>0.958333333333333</v>
      </c>
      <c r="M1533" s="172">
        <v>0.947368421052632</v>
      </c>
      <c r="N1533" s="173">
        <v>0.956521739130435</v>
      </c>
      <c r="O1533" s="173">
        <v>0.957100591715976</v>
      </c>
      <c r="P1533" s="359">
        <v>0.9</v>
      </c>
      <c r="Q1533" s="360">
        <v>0.91713048855906</v>
      </c>
      <c r="R1533" s="172">
        <v>0.929194458696768</v>
      </c>
      <c r="S1533" s="172">
        <v>0.937799043062201</v>
      </c>
      <c r="T1533" s="172">
        <v>0.938349808351826</v>
      </c>
      <c r="U1533" s="359">
        <v>0.9</v>
      </c>
      <c r="V1533" s="172">
        <v>0.873222016079159</v>
      </c>
      <c r="W1533" s="172">
        <v>0.904053360697794</v>
      </c>
      <c r="X1533" s="172">
        <v>0.923444976076555</v>
      </c>
      <c r="Y1533" s="172">
        <v>0.898345773653419</v>
      </c>
      <c r="Z1533" s="359">
        <v>0.92</v>
      </c>
      <c r="AA1533" s="359" t="s">
        <v>40</v>
      </c>
      <c r="AB1533" s="359" t="s">
        <v>40</v>
      </c>
      <c r="AC1533" s="359" t="s">
        <v>40</v>
      </c>
      <c r="AD1533" s="359" t="s">
        <v>40</v>
      </c>
      <c r="AE1533" s="359">
        <v>0.92</v>
      </c>
      <c r="AF1533" s="172">
        <v>0.966887417218543</v>
      </c>
      <c r="AG1533" s="172">
        <v>0.978165938864629</v>
      </c>
      <c r="AH1533" s="172">
        <v>0.961290322580645</v>
      </c>
      <c r="AI1533" s="172">
        <v>0.976543500431474</v>
      </c>
      <c r="AJ1533" s="359">
        <v>0.92</v>
      </c>
      <c r="AK1533" s="172">
        <v>0.927025355596784</v>
      </c>
      <c r="AL1533" s="172">
        <v>0.931246793227296</v>
      </c>
      <c r="AM1533" s="172">
        <v>0.956406166932483</v>
      </c>
      <c r="AN1533" s="172">
        <v>0.950131127698205</v>
      </c>
      <c r="AO1533" s="171">
        <v>0.99</v>
      </c>
      <c r="AP1533" s="361">
        <v>1</v>
      </c>
      <c r="AQ1533" s="361">
        <v>1</v>
      </c>
      <c r="AR1533" s="361">
        <v>1</v>
      </c>
      <c r="AS1533" s="362">
        <v>1</v>
      </c>
      <c r="AT1533" s="367">
        <v>0.110069253262963</v>
      </c>
      <c r="AU1533" s="364">
        <v>0.166666666666667</v>
      </c>
      <c r="AV1533" s="365">
        <v>0</v>
      </c>
      <c r="AW1533" s="365">
        <v>0</v>
      </c>
      <c r="AX1533" s="365">
        <v>0.0624523990860625</v>
      </c>
      <c r="AY1533" s="145"/>
      <c r="AZ1533" s="143"/>
    </row>
    <row r="1534" spans="1:52">
      <c r="A1534" s="141"/>
      <c r="B1534" s="145"/>
      <c r="C1534" s="175" t="s">
        <v>2706</v>
      </c>
      <c r="D1534" s="169" t="s">
        <v>26</v>
      </c>
      <c r="E1534" s="169" t="s">
        <v>2707</v>
      </c>
      <c r="F1534" s="170" t="s">
        <v>2916</v>
      </c>
      <c r="G1534" s="181" t="s">
        <v>2917</v>
      </c>
      <c r="H1534" s="181" t="s">
        <v>2917</v>
      </c>
      <c r="I1534" s="181" t="s">
        <v>2917</v>
      </c>
      <c r="J1534" s="181" t="s">
        <v>2917</v>
      </c>
      <c r="K1534" s="171">
        <v>0.9</v>
      </c>
      <c r="L1534" s="172">
        <v>1</v>
      </c>
      <c r="M1534" s="172">
        <v>1</v>
      </c>
      <c r="N1534" s="173">
        <v>1</v>
      </c>
      <c r="O1534" s="173">
        <v>0.992836676217765</v>
      </c>
      <c r="P1534" s="359">
        <v>0.9</v>
      </c>
      <c r="Q1534" s="360">
        <v>0.997746478873239</v>
      </c>
      <c r="R1534" s="172">
        <v>0.995932892730046</v>
      </c>
      <c r="S1534" s="172">
        <v>0.997000599880024</v>
      </c>
      <c r="T1534" s="172">
        <v>0.995030573977942</v>
      </c>
      <c r="U1534" s="359">
        <v>0.9</v>
      </c>
      <c r="V1534" s="172">
        <v>0.926197183098592</v>
      </c>
      <c r="W1534" s="172">
        <v>0.903406202338587</v>
      </c>
      <c r="X1534" s="172">
        <v>0.934013197360528</v>
      </c>
      <c r="Y1534" s="172">
        <v>0.936949252738726</v>
      </c>
      <c r="Z1534" s="359">
        <v>0.92</v>
      </c>
      <c r="AA1534" s="359" t="s">
        <v>40</v>
      </c>
      <c r="AB1534" s="359" t="s">
        <v>40</v>
      </c>
      <c r="AC1534" s="359" t="s">
        <v>40</v>
      </c>
      <c r="AD1534" s="359" t="s">
        <v>40</v>
      </c>
      <c r="AE1534" s="359">
        <v>0.92</v>
      </c>
      <c r="AF1534" s="172">
        <v>0.571428571428571</v>
      </c>
      <c r="AG1534" s="172">
        <v>1</v>
      </c>
      <c r="AH1534" s="172">
        <v>0.961538461538462</v>
      </c>
      <c r="AI1534" s="172">
        <v>0.924447612259444</v>
      </c>
      <c r="AJ1534" s="359">
        <v>0.92</v>
      </c>
      <c r="AK1534" s="172">
        <v>0.956619718309859</v>
      </c>
      <c r="AL1534" s="172">
        <v>0.955770208439248</v>
      </c>
      <c r="AM1534" s="172">
        <v>0.967006598680264</v>
      </c>
      <c r="AN1534" s="172">
        <v>0.976870924239345</v>
      </c>
      <c r="AO1534" s="171">
        <v>0.99</v>
      </c>
      <c r="AP1534" s="361">
        <v>1</v>
      </c>
      <c r="AQ1534" s="361">
        <v>1</v>
      </c>
      <c r="AR1534" s="361">
        <v>1</v>
      </c>
      <c r="AS1534" s="362">
        <v>1</v>
      </c>
      <c r="AT1534" s="367">
        <v>0.110069253262963</v>
      </c>
      <c r="AU1534" s="364">
        <v>0</v>
      </c>
      <c r="AV1534" s="365">
        <v>0.0666666666666667</v>
      </c>
      <c r="AW1534" s="365">
        <v>0</v>
      </c>
      <c r="AX1534" s="365">
        <v>0.0533841754051478</v>
      </c>
      <c r="AY1534" s="145"/>
      <c r="AZ1534" s="143"/>
    </row>
    <row r="1535" spans="1:52">
      <c r="A1535" s="141"/>
      <c r="B1535" s="145"/>
      <c r="C1535" s="175" t="s">
        <v>2706</v>
      </c>
      <c r="D1535" s="169" t="s">
        <v>26</v>
      </c>
      <c r="E1535" s="169" t="s">
        <v>2707</v>
      </c>
      <c r="F1535" s="170" t="s">
        <v>2918</v>
      </c>
      <c r="G1535" s="181" t="s">
        <v>2919</v>
      </c>
      <c r="H1535" s="181" t="s">
        <v>2919</v>
      </c>
      <c r="I1535" s="181" t="s">
        <v>2919</v>
      </c>
      <c r="J1535" s="181" t="s">
        <v>2919</v>
      </c>
      <c r="K1535" s="171">
        <v>0.9</v>
      </c>
      <c r="L1535" s="172">
        <v>1</v>
      </c>
      <c r="M1535" s="172">
        <v>1</v>
      </c>
      <c r="N1535" s="173">
        <v>0.96969696969697</v>
      </c>
      <c r="O1535" s="173">
        <v>0.978982300884956</v>
      </c>
      <c r="P1535" s="359">
        <v>0.9</v>
      </c>
      <c r="Q1535" s="360">
        <v>0.988197424892704</v>
      </c>
      <c r="R1535" s="172">
        <v>0.986077772443591</v>
      </c>
      <c r="S1535" s="172">
        <v>0.984366576819407</v>
      </c>
      <c r="T1535" s="172">
        <v>0.992032639910345</v>
      </c>
      <c r="U1535" s="359">
        <v>0.9</v>
      </c>
      <c r="V1535" s="172">
        <v>0.901287553648069</v>
      </c>
      <c r="W1535" s="172">
        <v>0.916466634661546</v>
      </c>
      <c r="X1535" s="172">
        <v>0.929380053908356</v>
      </c>
      <c r="Y1535" s="172">
        <v>0.920466484555579</v>
      </c>
      <c r="Z1535" s="359">
        <v>0.92</v>
      </c>
      <c r="AA1535" s="359" t="s">
        <v>40</v>
      </c>
      <c r="AB1535" s="359" t="s">
        <v>40</v>
      </c>
      <c r="AC1535" s="359" t="s">
        <v>40</v>
      </c>
      <c r="AD1535" s="359" t="s">
        <v>40</v>
      </c>
      <c r="AE1535" s="359">
        <v>0.92</v>
      </c>
      <c r="AF1535" s="172">
        <v>0.85</v>
      </c>
      <c r="AG1535" s="172">
        <v>0.973509933774834</v>
      </c>
      <c r="AH1535" s="172">
        <v>0.938271604938272</v>
      </c>
      <c r="AI1535" s="172">
        <v>0.980071268311997</v>
      </c>
      <c r="AJ1535" s="359">
        <v>0.92</v>
      </c>
      <c r="AK1535" s="172">
        <v>0.928648068669528</v>
      </c>
      <c r="AL1535" s="172">
        <v>0.938550168026884</v>
      </c>
      <c r="AM1535" s="172">
        <v>0.950404312668464</v>
      </c>
      <c r="AN1535" s="172">
        <v>0.947380402045248</v>
      </c>
      <c r="AO1535" s="171">
        <v>0.99</v>
      </c>
      <c r="AP1535" s="361">
        <v>1</v>
      </c>
      <c r="AQ1535" s="361">
        <v>1</v>
      </c>
      <c r="AR1535" s="361">
        <v>1</v>
      </c>
      <c r="AS1535" s="362">
        <v>1</v>
      </c>
      <c r="AT1535" s="367">
        <v>0.110069253262963</v>
      </c>
      <c r="AU1535" s="364">
        <v>0</v>
      </c>
      <c r="AV1535" s="365">
        <v>0</v>
      </c>
      <c r="AW1535" s="365">
        <v>0</v>
      </c>
      <c r="AX1535" s="365">
        <v>0.0475785896346644</v>
      </c>
      <c r="AY1535" s="145"/>
      <c r="AZ1535" s="143"/>
    </row>
    <row r="1536" spans="1:52">
      <c r="A1536" s="141"/>
      <c r="B1536" s="145"/>
      <c r="C1536" s="175" t="s">
        <v>2706</v>
      </c>
      <c r="D1536" s="169" t="s">
        <v>235</v>
      </c>
      <c r="E1536" s="169" t="s">
        <v>2707</v>
      </c>
      <c r="F1536" s="170" t="s">
        <v>2920</v>
      </c>
      <c r="G1536" s="181" t="s">
        <v>2921</v>
      </c>
      <c r="H1536" s="181" t="s">
        <v>2921</v>
      </c>
      <c r="I1536" s="181" t="s">
        <v>2921</v>
      </c>
      <c r="J1536" s="181" t="s">
        <v>2921</v>
      </c>
      <c r="K1536" s="171">
        <v>0.9</v>
      </c>
      <c r="L1536" s="172" t="s">
        <v>40</v>
      </c>
      <c r="M1536" s="172" t="s">
        <v>40</v>
      </c>
      <c r="N1536" s="173" t="s">
        <v>40</v>
      </c>
      <c r="O1536" s="173" t="s">
        <v>40</v>
      </c>
      <c r="P1536" s="359">
        <v>0.9</v>
      </c>
      <c r="Q1536" s="360" t="s">
        <v>40</v>
      </c>
      <c r="R1536" s="172" t="s">
        <v>40</v>
      </c>
      <c r="S1536" s="172" t="s">
        <v>40</v>
      </c>
      <c r="T1536" s="172">
        <v>1</v>
      </c>
      <c r="U1536" s="359">
        <v>0.9</v>
      </c>
      <c r="V1536" s="172" t="s">
        <v>40</v>
      </c>
      <c r="W1536" s="172" t="s">
        <v>40</v>
      </c>
      <c r="X1536" s="172" t="s">
        <v>40</v>
      </c>
      <c r="Y1536" s="172">
        <v>1</v>
      </c>
      <c r="Z1536" s="359">
        <v>0.92</v>
      </c>
      <c r="AA1536" s="359" t="s">
        <v>40</v>
      </c>
      <c r="AB1536" s="359" t="s">
        <v>40</v>
      </c>
      <c r="AC1536" s="359" t="s">
        <v>40</v>
      </c>
      <c r="AD1536" s="359" t="s">
        <v>40</v>
      </c>
      <c r="AE1536" s="359">
        <v>0.92</v>
      </c>
      <c r="AF1536" s="172">
        <v>1</v>
      </c>
      <c r="AG1536" s="172">
        <v>1</v>
      </c>
      <c r="AH1536" s="172">
        <v>0.983471074380165</v>
      </c>
      <c r="AI1536" s="172">
        <v>0.987965903392947</v>
      </c>
      <c r="AJ1536" s="359">
        <v>0.92</v>
      </c>
      <c r="AK1536" s="172" t="s">
        <v>40</v>
      </c>
      <c r="AL1536" s="172" t="s">
        <v>40</v>
      </c>
      <c r="AM1536" s="172" t="s">
        <v>40</v>
      </c>
      <c r="AN1536" s="172">
        <v>1</v>
      </c>
      <c r="AO1536" s="171">
        <v>0.99</v>
      </c>
      <c r="AP1536" s="361">
        <v>1</v>
      </c>
      <c r="AQ1536" s="361" t="s">
        <v>40</v>
      </c>
      <c r="AR1536" s="361" t="s">
        <v>40</v>
      </c>
      <c r="AS1536" s="362">
        <v>1</v>
      </c>
      <c r="AT1536" s="367">
        <v>0.110069253262963</v>
      </c>
      <c r="AU1536" s="364" t="s">
        <v>40</v>
      </c>
      <c r="AV1536" s="365" t="s">
        <v>40</v>
      </c>
      <c r="AW1536" s="365" t="s">
        <v>40</v>
      </c>
      <c r="AX1536" s="365" t="s">
        <v>40</v>
      </c>
      <c r="AY1536" s="145"/>
      <c r="AZ1536" s="143"/>
    </row>
    <row r="1537" spans="1:52">
      <c r="A1537" s="141"/>
      <c r="B1537" s="145"/>
      <c r="C1537" s="175" t="s">
        <v>2706</v>
      </c>
      <c r="D1537" s="169" t="s">
        <v>26</v>
      </c>
      <c r="E1537" s="169" t="s">
        <v>2707</v>
      </c>
      <c r="F1537" s="170" t="s">
        <v>2922</v>
      </c>
      <c r="G1537" s="181" t="s">
        <v>2923</v>
      </c>
      <c r="H1537" s="181" t="s">
        <v>2923</v>
      </c>
      <c r="I1537" s="181" t="s">
        <v>2923</v>
      </c>
      <c r="J1537" s="181" t="s">
        <v>2923</v>
      </c>
      <c r="K1537" s="171">
        <v>0.9</v>
      </c>
      <c r="L1537" s="172">
        <v>0.984848484848485</v>
      </c>
      <c r="M1537" s="172">
        <v>0.967741935483871</v>
      </c>
      <c r="N1537" s="173">
        <v>0.967741935483871</v>
      </c>
      <c r="O1537" s="173">
        <v>0.968432316746924</v>
      </c>
      <c r="P1537" s="359">
        <v>0.9</v>
      </c>
      <c r="Q1537" s="360">
        <v>0.9296875</v>
      </c>
      <c r="R1537" s="172">
        <v>0.932181610508281</v>
      </c>
      <c r="S1537" s="172">
        <v>0.962820063135742</v>
      </c>
      <c r="T1537" s="172">
        <v>0.968240783192643</v>
      </c>
      <c r="U1537" s="359">
        <v>0.9</v>
      </c>
      <c r="V1537" s="172">
        <v>0.842862215909091</v>
      </c>
      <c r="W1537" s="172">
        <v>0.866504854368932</v>
      </c>
      <c r="X1537" s="172">
        <v>0.92055419151175</v>
      </c>
      <c r="Y1537" s="172">
        <v>0.909851937754524</v>
      </c>
      <c r="Z1537" s="359">
        <v>0.92</v>
      </c>
      <c r="AA1537" s="359" t="s">
        <v>40</v>
      </c>
      <c r="AB1537" s="359" t="s">
        <v>40</v>
      </c>
      <c r="AC1537" s="359" t="s">
        <v>40</v>
      </c>
      <c r="AD1537" s="359" t="s">
        <v>40</v>
      </c>
      <c r="AE1537" s="359">
        <v>0.92</v>
      </c>
      <c r="AF1537" s="172">
        <v>1</v>
      </c>
      <c r="AG1537" s="172">
        <v>0.998477929984779</v>
      </c>
      <c r="AH1537" s="172">
        <v>0.995798319327731</v>
      </c>
      <c r="AI1537" s="172">
        <v>0.990612750154735</v>
      </c>
      <c r="AJ1537" s="359">
        <v>0.92</v>
      </c>
      <c r="AK1537" s="172">
        <v>0.935546875</v>
      </c>
      <c r="AL1537" s="172">
        <v>0.928469446030839</v>
      </c>
      <c r="AM1537" s="172">
        <v>0.968256752016836</v>
      </c>
      <c r="AN1537" s="172">
        <v>0.970031715894626</v>
      </c>
      <c r="AO1537" s="171">
        <v>0.99</v>
      </c>
      <c r="AP1537" s="361">
        <v>1</v>
      </c>
      <c r="AQ1537" s="361">
        <v>1</v>
      </c>
      <c r="AR1537" s="361">
        <v>1</v>
      </c>
      <c r="AS1537" s="362">
        <v>1</v>
      </c>
      <c r="AT1537" s="367">
        <v>0.110069253262963</v>
      </c>
      <c r="AU1537" s="364">
        <v>0.0303030303030303</v>
      </c>
      <c r="AV1537" s="365">
        <v>0.0434782608695652</v>
      </c>
      <c r="AW1537" s="365">
        <v>0.032258064516129</v>
      </c>
      <c r="AX1537" s="365">
        <v>0.0499052432090967</v>
      </c>
      <c r="AY1537" s="145"/>
      <c r="AZ1537" s="143"/>
    </row>
    <row r="1538" spans="1:52">
      <c r="A1538" s="141"/>
      <c r="B1538" s="145"/>
      <c r="C1538" s="175" t="s">
        <v>2706</v>
      </c>
      <c r="D1538" s="169" t="s">
        <v>26</v>
      </c>
      <c r="E1538" s="169" t="s">
        <v>2707</v>
      </c>
      <c r="F1538" s="170" t="s">
        <v>2924</v>
      </c>
      <c r="G1538" s="181" t="s">
        <v>2925</v>
      </c>
      <c r="H1538" s="181" t="s">
        <v>2925</v>
      </c>
      <c r="I1538" s="181" t="s">
        <v>2925</v>
      </c>
      <c r="J1538" s="181" t="s">
        <v>2925</v>
      </c>
      <c r="K1538" s="171">
        <v>0.9</v>
      </c>
      <c r="L1538" s="172">
        <v>1</v>
      </c>
      <c r="M1538" s="172">
        <v>0.866666666666667</v>
      </c>
      <c r="N1538" s="173">
        <v>1</v>
      </c>
      <c r="O1538" s="173">
        <v>0.947890818858561</v>
      </c>
      <c r="P1538" s="359">
        <v>0.9</v>
      </c>
      <c r="Q1538" s="360">
        <v>0.999131944444444</v>
      </c>
      <c r="R1538" s="172">
        <v>0.950524737631184</v>
      </c>
      <c r="S1538" s="172">
        <v>0.999075785582255</v>
      </c>
      <c r="T1538" s="172">
        <v>0.994447797223899</v>
      </c>
      <c r="U1538" s="359">
        <v>0.9</v>
      </c>
      <c r="V1538" s="172">
        <v>0.962673611111111</v>
      </c>
      <c r="W1538" s="172">
        <v>0.943778110944528</v>
      </c>
      <c r="X1538" s="172">
        <v>0.969500924214418</v>
      </c>
      <c r="Y1538" s="172">
        <v>0.961647555823778</v>
      </c>
      <c r="Z1538" s="359">
        <v>0.92</v>
      </c>
      <c r="AA1538" s="359" t="s">
        <v>40</v>
      </c>
      <c r="AB1538" s="359" t="s">
        <v>40</v>
      </c>
      <c r="AC1538" s="359" t="s">
        <v>40</v>
      </c>
      <c r="AD1538" s="359" t="s">
        <v>40</v>
      </c>
      <c r="AE1538" s="359">
        <v>0.92</v>
      </c>
      <c r="AF1538" s="172">
        <v>1</v>
      </c>
      <c r="AG1538" s="172">
        <v>0.866666666666667</v>
      </c>
      <c r="AH1538" s="172">
        <v>0.909090909090909</v>
      </c>
      <c r="AI1538" s="172">
        <v>0.992114695340502</v>
      </c>
      <c r="AJ1538" s="359">
        <v>0.92</v>
      </c>
      <c r="AK1538" s="172">
        <v>0.9765625</v>
      </c>
      <c r="AL1538" s="172">
        <v>0.988755622188906</v>
      </c>
      <c r="AM1538" s="172">
        <v>0.985212569316081</v>
      </c>
      <c r="AN1538" s="172">
        <v>0.987356668678334</v>
      </c>
      <c r="AO1538" s="171">
        <v>0.99</v>
      </c>
      <c r="AP1538" s="361">
        <v>1</v>
      </c>
      <c r="AQ1538" s="361">
        <v>1</v>
      </c>
      <c r="AR1538" s="361" t="s">
        <v>40</v>
      </c>
      <c r="AS1538" s="362">
        <v>1</v>
      </c>
      <c r="AT1538" s="367">
        <v>0.110069253262963</v>
      </c>
      <c r="AU1538" s="364">
        <v>0.0740740740740741</v>
      </c>
      <c r="AV1538" s="365">
        <v>0.0208333333333333</v>
      </c>
      <c r="AW1538" s="365">
        <v>0.0454545454545455</v>
      </c>
      <c r="AX1538" s="365">
        <v>0.0424044734389562</v>
      </c>
      <c r="AY1538" s="145"/>
      <c r="AZ1538" s="143"/>
    </row>
    <row r="1539" spans="1:52">
      <c r="A1539" s="141"/>
      <c r="B1539" s="145"/>
      <c r="C1539" s="175" t="s">
        <v>2706</v>
      </c>
      <c r="D1539" s="169" t="s">
        <v>26</v>
      </c>
      <c r="E1539" s="169" t="s">
        <v>2707</v>
      </c>
      <c r="F1539" s="170" t="s">
        <v>2926</v>
      </c>
      <c r="G1539" s="181" t="s">
        <v>2927</v>
      </c>
      <c r="H1539" s="181" t="s">
        <v>2927</v>
      </c>
      <c r="I1539" s="181" t="s">
        <v>2927</v>
      </c>
      <c r="J1539" s="181" t="s">
        <v>2927</v>
      </c>
      <c r="K1539" s="171">
        <v>0.9</v>
      </c>
      <c r="L1539" s="172">
        <v>1</v>
      </c>
      <c r="M1539" s="172">
        <v>0.928571428571429</v>
      </c>
      <c r="N1539" s="173">
        <v>1</v>
      </c>
      <c r="O1539" s="173">
        <v>0.976261127596439</v>
      </c>
      <c r="P1539" s="359">
        <v>0.9</v>
      </c>
      <c r="Q1539" s="360">
        <v>0.995655951346655</v>
      </c>
      <c r="R1539" s="172">
        <v>0.994207096307024</v>
      </c>
      <c r="S1539" s="172">
        <v>0.998351195383347</v>
      </c>
      <c r="T1539" s="172">
        <v>0.96699545716939</v>
      </c>
      <c r="U1539" s="359">
        <v>0.9</v>
      </c>
      <c r="V1539" s="172">
        <v>0.775847089487402</v>
      </c>
      <c r="W1539" s="172">
        <v>0.807385952208545</v>
      </c>
      <c r="X1539" s="172">
        <v>0.746908491343776</v>
      </c>
      <c r="Y1539" s="172">
        <v>0.757648771427854</v>
      </c>
      <c r="Z1539" s="359">
        <v>0.92</v>
      </c>
      <c r="AA1539" s="359" t="s">
        <v>40</v>
      </c>
      <c r="AB1539" s="359" t="s">
        <v>40</v>
      </c>
      <c r="AC1539" s="359" t="s">
        <v>40</v>
      </c>
      <c r="AD1539" s="359" t="s">
        <v>40</v>
      </c>
      <c r="AE1539" s="359">
        <v>0.92</v>
      </c>
      <c r="AF1539" s="172">
        <v>1</v>
      </c>
      <c r="AG1539" s="172">
        <v>0.0549132947976879</v>
      </c>
      <c r="AH1539" s="172">
        <v>0.993548387096774</v>
      </c>
      <c r="AI1539" s="172">
        <v>0.840430510060833</v>
      </c>
      <c r="AJ1539" s="359">
        <v>0.92</v>
      </c>
      <c r="AK1539" s="172">
        <v>0.860121633362294</v>
      </c>
      <c r="AL1539" s="172">
        <v>0.843591600289645</v>
      </c>
      <c r="AM1539" s="172">
        <v>0.838417147568013</v>
      </c>
      <c r="AN1539" s="172">
        <v>0.84303390808925</v>
      </c>
      <c r="AO1539" s="171">
        <v>0.99</v>
      </c>
      <c r="AP1539" s="361">
        <v>1</v>
      </c>
      <c r="AQ1539" s="361">
        <v>1</v>
      </c>
      <c r="AR1539" s="361">
        <v>1</v>
      </c>
      <c r="AS1539" s="362">
        <v>1</v>
      </c>
      <c r="AT1539" s="367">
        <v>0.110069253262963</v>
      </c>
      <c r="AU1539" s="364">
        <v>0.0454545454545455</v>
      </c>
      <c r="AV1539" s="365">
        <v>0.0526315789473684</v>
      </c>
      <c r="AW1539" s="365">
        <v>0</v>
      </c>
      <c r="AX1539" s="365">
        <v>0.0300230946882217</v>
      </c>
      <c r="AY1539" s="145"/>
      <c r="AZ1539" s="143"/>
    </row>
    <row r="1540" spans="1:52">
      <c r="A1540" s="141"/>
      <c r="B1540" s="145"/>
      <c r="C1540" s="175" t="s">
        <v>2706</v>
      </c>
      <c r="D1540" s="169" t="s">
        <v>26</v>
      </c>
      <c r="E1540" s="169" t="s">
        <v>2707</v>
      </c>
      <c r="F1540" s="170" t="s">
        <v>2928</v>
      </c>
      <c r="G1540" s="181" t="s">
        <v>2929</v>
      </c>
      <c r="H1540" s="181" t="s">
        <v>2929</v>
      </c>
      <c r="I1540" s="181" t="s">
        <v>2929</v>
      </c>
      <c r="J1540" s="181" t="s">
        <v>2929</v>
      </c>
      <c r="K1540" s="171">
        <v>0.9</v>
      </c>
      <c r="L1540" s="172">
        <v>1</v>
      </c>
      <c r="M1540" s="172">
        <v>1</v>
      </c>
      <c r="N1540" s="173">
        <v>1</v>
      </c>
      <c r="O1540" s="173">
        <v>1</v>
      </c>
      <c r="P1540" s="359">
        <v>0.9</v>
      </c>
      <c r="Q1540" s="360">
        <v>0.986245542536933</v>
      </c>
      <c r="R1540" s="172">
        <v>0.96757272293753</v>
      </c>
      <c r="S1540" s="172">
        <v>0.963507349214394</v>
      </c>
      <c r="T1540" s="172">
        <v>0.967183347364598</v>
      </c>
      <c r="U1540" s="359">
        <v>0.9</v>
      </c>
      <c r="V1540" s="172">
        <v>0.936321956189506</v>
      </c>
      <c r="W1540" s="172">
        <v>0.876490224129709</v>
      </c>
      <c r="X1540" s="172">
        <v>0.883933096806893</v>
      </c>
      <c r="Y1540" s="172">
        <v>0.908895821984516</v>
      </c>
      <c r="Z1540" s="359">
        <v>0.92</v>
      </c>
      <c r="AA1540" s="359" t="s">
        <v>40</v>
      </c>
      <c r="AB1540" s="359" t="s">
        <v>40</v>
      </c>
      <c r="AC1540" s="359" t="s">
        <v>40</v>
      </c>
      <c r="AD1540" s="359">
        <v>1</v>
      </c>
      <c r="AE1540" s="359">
        <v>0.92</v>
      </c>
      <c r="AF1540" s="172">
        <v>1</v>
      </c>
      <c r="AG1540" s="172">
        <v>1</v>
      </c>
      <c r="AH1540" s="172">
        <v>1</v>
      </c>
      <c r="AI1540" s="172">
        <v>0.992728330424665</v>
      </c>
      <c r="AJ1540" s="359">
        <v>0.92</v>
      </c>
      <c r="AK1540" s="172">
        <v>0.96128374936322</v>
      </c>
      <c r="AL1540" s="172">
        <v>0.956604673342871</v>
      </c>
      <c r="AM1540" s="172">
        <v>0.940192600101369</v>
      </c>
      <c r="AN1540" s="172">
        <v>0.958336084516342</v>
      </c>
      <c r="AO1540" s="171">
        <v>0.99</v>
      </c>
      <c r="AP1540" s="361">
        <v>1</v>
      </c>
      <c r="AQ1540" s="361">
        <v>1</v>
      </c>
      <c r="AR1540" s="361">
        <v>1</v>
      </c>
      <c r="AS1540" s="362">
        <v>1</v>
      </c>
      <c r="AT1540" s="367">
        <v>0.110069253262963</v>
      </c>
      <c r="AU1540" s="364">
        <v>0.0909090909090909</v>
      </c>
      <c r="AV1540" s="365">
        <v>0.0487804878048781</v>
      </c>
      <c r="AW1540" s="365">
        <v>0.05</v>
      </c>
      <c r="AX1540" s="365">
        <v>0.0291079812206573</v>
      </c>
      <c r="AY1540" s="145"/>
      <c r="AZ1540" s="143"/>
    </row>
    <row r="1541" spans="1:52">
      <c r="A1541" s="141"/>
      <c r="B1541" s="145"/>
      <c r="C1541" s="175" t="s">
        <v>2706</v>
      </c>
      <c r="D1541" s="169" t="s">
        <v>26</v>
      </c>
      <c r="E1541" s="169" t="s">
        <v>2707</v>
      </c>
      <c r="F1541" s="170" t="s">
        <v>2930</v>
      </c>
      <c r="G1541" s="181" t="s">
        <v>2931</v>
      </c>
      <c r="H1541" s="181" t="s">
        <v>2931</v>
      </c>
      <c r="I1541" s="181" t="s">
        <v>2931</v>
      </c>
      <c r="J1541" s="181" t="s">
        <v>2931</v>
      </c>
      <c r="K1541" s="171">
        <v>0.9</v>
      </c>
      <c r="L1541" s="172">
        <v>1</v>
      </c>
      <c r="M1541" s="172">
        <v>0.970588235294118</v>
      </c>
      <c r="N1541" s="173">
        <v>1</v>
      </c>
      <c r="O1541" s="173">
        <v>0.988472622478386</v>
      </c>
      <c r="P1541" s="359">
        <v>0.9</v>
      </c>
      <c r="Q1541" s="360">
        <v>0.98438855160451</v>
      </c>
      <c r="R1541" s="172">
        <v>0.953307392996109</v>
      </c>
      <c r="S1541" s="172">
        <v>0.941279069767442</v>
      </c>
      <c r="T1541" s="172">
        <v>0.978736868750791</v>
      </c>
      <c r="U1541" s="359">
        <v>0.9</v>
      </c>
      <c r="V1541" s="172">
        <v>0.934663197455912</v>
      </c>
      <c r="W1541" s="172">
        <v>0.929961089494163</v>
      </c>
      <c r="X1541" s="172">
        <v>0.949418604651163</v>
      </c>
      <c r="Y1541" s="172">
        <v>0.94981161099374</v>
      </c>
      <c r="Z1541" s="359">
        <v>0.92</v>
      </c>
      <c r="AA1541" s="359" t="s">
        <v>40</v>
      </c>
      <c r="AB1541" s="359" t="s">
        <v>40</v>
      </c>
      <c r="AC1541" s="359" t="s">
        <v>40</v>
      </c>
      <c r="AD1541" s="359" t="s">
        <v>40</v>
      </c>
      <c r="AE1541" s="359">
        <v>0.92</v>
      </c>
      <c r="AF1541" s="172">
        <v>0.950819672131147</v>
      </c>
      <c r="AG1541" s="172">
        <v>0.950549450549451</v>
      </c>
      <c r="AH1541" s="172">
        <v>0.99645390070922</v>
      </c>
      <c r="AI1541" s="172">
        <v>0.976629766297663</v>
      </c>
      <c r="AJ1541" s="359">
        <v>0.92</v>
      </c>
      <c r="AK1541" s="172">
        <v>0.972824515755999</v>
      </c>
      <c r="AL1541" s="172">
        <v>0.98443579766537</v>
      </c>
      <c r="AM1541" s="172">
        <v>0.979651162790698</v>
      </c>
      <c r="AN1541" s="172">
        <v>0.98500676642684</v>
      </c>
      <c r="AO1541" s="171">
        <v>0.99</v>
      </c>
      <c r="AP1541" s="361">
        <v>1</v>
      </c>
      <c r="AQ1541" s="361">
        <v>1</v>
      </c>
      <c r="AR1541" s="361">
        <v>1</v>
      </c>
      <c r="AS1541" s="362">
        <v>1</v>
      </c>
      <c r="AT1541" s="367">
        <v>0.110069253262963</v>
      </c>
      <c r="AU1541" s="364">
        <v>0.032258064516129</v>
      </c>
      <c r="AV1541" s="365">
        <v>0.161290322580645</v>
      </c>
      <c r="AW1541" s="365">
        <v>0</v>
      </c>
      <c r="AX1541" s="365">
        <v>0.054275092936803</v>
      </c>
      <c r="AY1541" s="145"/>
      <c r="AZ1541" s="143"/>
    </row>
    <row r="1542" spans="1:52">
      <c r="A1542" s="141"/>
      <c r="B1542" s="145"/>
      <c r="C1542" s="175" t="s">
        <v>2706</v>
      </c>
      <c r="D1542" s="169" t="s">
        <v>26</v>
      </c>
      <c r="E1542" s="169" t="s">
        <v>2707</v>
      </c>
      <c r="F1542" s="170" t="s">
        <v>2932</v>
      </c>
      <c r="G1542" s="181" t="s">
        <v>2933</v>
      </c>
      <c r="H1542" s="181" t="s">
        <v>2933</v>
      </c>
      <c r="I1542" s="181" t="s">
        <v>2933</v>
      </c>
      <c r="J1542" s="181" t="s">
        <v>2933</v>
      </c>
      <c r="K1542" s="171">
        <v>0.9</v>
      </c>
      <c r="L1542" s="172">
        <v>0.95</v>
      </c>
      <c r="M1542" s="172">
        <v>0.95</v>
      </c>
      <c r="N1542" s="173">
        <v>0.945945945945946</v>
      </c>
      <c r="O1542" s="173">
        <v>0.967432950191571</v>
      </c>
      <c r="P1542" s="359">
        <v>0.9</v>
      </c>
      <c r="Q1542" s="360">
        <v>0.967161845191556</v>
      </c>
      <c r="R1542" s="172">
        <v>0.945563803464122</v>
      </c>
      <c r="S1542" s="172">
        <v>0.57108214610488</v>
      </c>
      <c r="T1542" s="172">
        <v>0.885119287872672</v>
      </c>
      <c r="U1542" s="359">
        <v>0.9</v>
      </c>
      <c r="V1542" s="172">
        <v>0.700938232994527</v>
      </c>
      <c r="W1542" s="172">
        <v>0.68328031106398</v>
      </c>
      <c r="X1542" s="172">
        <v>0.464989390724462</v>
      </c>
      <c r="Y1542" s="172">
        <v>0.571425454624791</v>
      </c>
      <c r="Z1542" s="359">
        <v>0.92</v>
      </c>
      <c r="AA1542" s="359" t="s">
        <v>40</v>
      </c>
      <c r="AB1542" s="359" t="s">
        <v>40</v>
      </c>
      <c r="AC1542" s="359" t="s">
        <v>40</v>
      </c>
      <c r="AD1542" s="359" t="s">
        <v>40</v>
      </c>
      <c r="AE1542" s="359">
        <v>0.92</v>
      </c>
      <c r="AF1542" s="172">
        <v>1</v>
      </c>
      <c r="AG1542" s="172">
        <v>0.286195286195286</v>
      </c>
      <c r="AH1542" s="172">
        <v>1</v>
      </c>
      <c r="AI1542" s="172">
        <v>0.905294705294705</v>
      </c>
      <c r="AJ1542" s="359">
        <v>0.92</v>
      </c>
      <c r="AK1542" s="172">
        <v>0.906567630961689</v>
      </c>
      <c r="AL1542" s="172">
        <v>0.908448214916932</v>
      </c>
      <c r="AM1542" s="172">
        <v>0.886026068505608</v>
      </c>
      <c r="AN1542" s="172">
        <v>0.920300210540095</v>
      </c>
      <c r="AO1542" s="171">
        <v>0.99</v>
      </c>
      <c r="AP1542" s="361">
        <v>1</v>
      </c>
      <c r="AQ1542" s="361">
        <v>1</v>
      </c>
      <c r="AR1542" s="361">
        <v>1</v>
      </c>
      <c r="AS1542" s="362">
        <v>1</v>
      </c>
      <c r="AT1542" s="367">
        <v>0.110069253262963</v>
      </c>
      <c r="AU1542" s="364">
        <v>0</v>
      </c>
      <c r="AV1542" s="365">
        <v>0.08</v>
      </c>
      <c r="AW1542" s="365">
        <v>0.0285714285714286</v>
      </c>
      <c r="AX1542" s="365">
        <v>0.054294175715696</v>
      </c>
      <c r="AY1542" s="145"/>
      <c r="AZ1542" s="143"/>
    </row>
    <row r="1543" spans="1:52">
      <c r="A1543" s="141"/>
      <c r="B1543" s="145"/>
      <c r="C1543" s="175" t="s">
        <v>2706</v>
      </c>
      <c r="D1543" s="169" t="s">
        <v>26</v>
      </c>
      <c r="E1543" s="169" t="s">
        <v>2707</v>
      </c>
      <c r="F1543" s="170" t="s">
        <v>2934</v>
      </c>
      <c r="G1543" s="181" t="s">
        <v>2935</v>
      </c>
      <c r="H1543" s="181" t="s">
        <v>2935</v>
      </c>
      <c r="I1543" s="181" t="s">
        <v>2935</v>
      </c>
      <c r="J1543" s="181" t="s">
        <v>2935</v>
      </c>
      <c r="K1543" s="171">
        <v>0.9</v>
      </c>
      <c r="L1543" s="172">
        <v>1</v>
      </c>
      <c r="M1543" s="172">
        <v>1</v>
      </c>
      <c r="N1543" s="173">
        <v>1</v>
      </c>
      <c r="O1543" s="173">
        <v>0.988571428571429</v>
      </c>
      <c r="P1543" s="359">
        <v>0.9</v>
      </c>
      <c r="Q1543" s="360">
        <v>0.964015151515151</v>
      </c>
      <c r="R1543" s="172">
        <v>0.98811544991511</v>
      </c>
      <c r="S1543" s="172">
        <v>0.97610681658468</v>
      </c>
      <c r="T1543" s="172">
        <v>0.971733025379911</v>
      </c>
      <c r="U1543" s="359">
        <v>0.9</v>
      </c>
      <c r="V1543" s="172">
        <v>0.836174242424242</v>
      </c>
      <c r="W1543" s="172">
        <v>0.808149405772496</v>
      </c>
      <c r="X1543" s="172">
        <v>0.725931131412509</v>
      </c>
      <c r="Y1543" s="172">
        <v>0.777932337733918</v>
      </c>
      <c r="Z1543" s="359">
        <v>0.92</v>
      </c>
      <c r="AA1543" s="359" t="s">
        <v>40</v>
      </c>
      <c r="AB1543" s="359" t="s">
        <v>40</v>
      </c>
      <c r="AC1543" s="359" t="s">
        <v>40</v>
      </c>
      <c r="AD1543" s="359" t="s">
        <v>40</v>
      </c>
      <c r="AE1543" s="359">
        <v>0.92</v>
      </c>
      <c r="AF1543" s="172">
        <v>0.321428571428571</v>
      </c>
      <c r="AG1543" s="172">
        <v>1</v>
      </c>
      <c r="AH1543" s="172">
        <v>1</v>
      </c>
      <c r="AI1543" s="172">
        <v>0.980213089802131</v>
      </c>
      <c r="AJ1543" s="359">
        <v>0.92</v>
      </c>
      <c r="AK1543" s="172">
        <v>0.916666666666667</v>
      </c>
      <c r="AL1543" s="172">
        <v>0.935483870967742</v>
      </c>
      <c r="AM1543" s="172">
        <v>0.934645115952214</v>
      </c>
      <c r="AN1543" s="172">
        <v>0.950736201149576</v>
      </c>
      <c r="AO1543" s="171">
        <v>0.99</v>
      </c>
      <c r="AP1543" s="361">
        <v>1</v>
      </c>
      <c r="AQ1543" s="361">
        <v>1</v>
      </c>
      <c r="AR1543" s="361">
        <v>1</v>
      </c>
      <c r="AS1543" s="362">
        <v>1</v>
      </c>
      <c r="AT1543" s="367">
        <v>0.110069253262963</v>
      </c>
      <c r="AU1543" s="364">
        <v>0.166666666666667</v>
      </c>
      <c r="AV1543" s="365">
        <v>0.333333333333333</v>
      </c>
      <c r="AW1543" s="365">
        <v>0</v>
      </c>
      <c r="AX1543" s="365">
        <v>0.0379746835443038</v>
      </c>
      <c r="AY1543" s="145"/>
      <c r="AZ1543" s="143"/>
    </row>
    <row r="1544" spans="1:52">
      <c r="A1544" s="141"/>
      <c r="B1544" s="145"/>
      <c r="C1544" s="175" t="s">
        <v>2706</v>
      </c>
      <c r="D1544" s="169" t="s">
        <v>26</v>
      </c>
      <c r="E1544" s="169" t="s">
        <v>2707</v>
      </c>
      <c r="F1544" s="170" t="s">
        <v>2936</v>
      </c>
      <c r="G1544" s="181" t="s">
        <v>2937</v>
      </c>
      <c r="H1544" s="181" t="s">
        <v>2937</v>
      </c>
      <c r="I1544" s="181" t="s">
        <v>2937</v>
      </c>
      <c r="J1544" s="181" t="s">
        <v>2937</v>
      </c>
      <c r="K1544" s="171">
        <v>0.9</v>
      </c>
      <c r="L1544" s="172">
        <v>0.862068965517241</v>
      </c>
      <c r="M1544" s="172">
        <v>0.838709677419355</v>
      </c>
      <c r="N1544" s="173">
        <v>0.806451612903226</v>
      </c>
      <c r="O1544" s="173">
        <v>0.825618945102261</v>
      </c>
      <c r="P1544" s="359">
        <v>0.9</v>
      </c>
      <c r="Q1544" s="360">
        <v>0.800661455201443</v>
      </c>
      <c r="R1544" s="172">
        <v>0.78938819707634</v>
      </c>
      <c r="S1544" s="172">
        <v>0.81641397495056</v>
      </c>
      <c r="T1544" s="172">
        <v>0.888370392464376</v>
      </c>
      <c r="U1544" s="359">
        <v>0.9</v>
      </c>
      <c r="V1544" s="172">
        <v>0.753156945279615</v>
      </c>
      <c r="W1544" s="172">
        <v>0.76204656199242</v>
      </c>
      <c r="X1544" s="172">
        <v>0.731707317073171</v>
      </c>
      <c r="Y1544" s="172">
        <v>0.83924258897559</v>
      </c>
      <c r="Z1544" s="359">
        <v>0.92</v>
      </c>
      <c r="AA1544" s="359">
        <v>0</v>
      </c>
      <c r="AB1544" s="359">
        <v>0</v>
      </c>
      <c r="AC1544" s="359">
        <v>0.25</v>
      </c>
      <c r="AD1544" s="359">
        <v>0.259259259259259</v>
      </c>
      <c r="AE1544" s="359">
        <v>0.92</v>
      </c>
      <c r="AF1544" s="172">
        <v>0.578947368421053</v>
      </c>
      <c r="AG1544" s="172">
        <v>0.813852813852814</v>
      </c>
      <c r="AH1544" s="172">
        <v>0.961290322580645</v>
      </c>
      <c r="AI1544" s="172">
        <v>0.750840134421507</v>
      </c>
      <c r="AJ1544" s="359">
        <v>0.92</v>
      </c>
      <c r="AK1544" s="172">
        <v>0.891794409377818</v>
      </c>
      <c r="AL1544" s="172">
        <v>0.863095238095238</v>
      </c>
      <c r="AM1544" s="172">
        <v>0.86899275839368</v>
      </c>
      <c r="AN1544" s="172">
        <v>0.93120497109493</v>
      </c>
      <c r="AO1544" s="171">
        <v>0.99</v>
      </c>
      <c r="AP1544" s="361" t="s">
        <v>40</v>
      </c>
      <c r="AQ1544" s="361">
        <v>1</v>
      </c>
      <c r="AR1544" s="361" t="s">
        <v>40</v>
      </c>
      <c r="AS1544" s="362">
        <v>1</v>
      </c>
      <c r="AT1544" s="367">
        <v>0.110069253262963</v>
      </c>
      <c r="AU1544" s="364">
        <v>0.09375</v>
      </c>
      <c r="AV1544" s="365">
        <v>0.314285714285714</v>
      </c>
      <c r="AW1544" s="365">
        <v>0.215686274509804</v>
      </c>
      <c r="AX1544" s="365">
        <v>0.101794340924776</v>
      </c>
      <c r="AY1544" s="145"/>
      <c r="AZ1544" s="143"/>
    </row>
    <row r="1545" spans="1:52">
      <c r="A1545" s="141"/>
      <c r="B1545" s="145"/>
      <c r="C1545" s="175" t="s">
        <v>2706</v>
      </c>
      <c r="D1545" s="169" t="s">
        <v>235</v>
      </c>
      <c r="E1545" s="169" t="s">
        <v>2707</v>
      </c>
      <c r="F1545" s="170" t="s">
        <v>2938</v>
      </c>
      <c r="G1545" s="181" t="s">
        <v>2939</v>
      </c>
      <c r="H1545" s="181" t="s">
        <v>2939</v>
      </c>
      <c r="I1545" s="181" t="s">
        <v>2939</v>
      </c>
      <c r="J1545" s="181" t="s">
        <v>2939</v>
      </c>
      <c r="K1545" s="171">
        <v>0.9</v>
      </c>
      <c r="L1545" s="172" t="s">
        <v>40</v>
      </c>
      <c r="M1545" s="172" t="s">
        <v>40</v>
      </c>
      <c r="N1545" s="173" t="s">
        <v>40</v>
      </c>
      <c r="O1545" s="173" t="s">
        <v>40</v>
      </c>
      <c r="P1545" s="359">
        <v>0.9</v>
      </c>
      <c r="Q1545" s="360">
        <v>1</v>
      </c>
      <c r="R1545" s="172" t="s">
        <v>40</v>
      </c>
      <c r="S1545" s="172">
        <v>0</v>
      </c>
      <c r="T1545" s="172">
        <v>0.2</v>
      </c>
      <c r="U1545" s="359">
        <v>0.9</v>
      </c>
      <c r="V1545" s="172">
        <v>1</v>
      </c>
      <c r="W1545" s="172" t="s">
        <v>40</v>
      </c>
      <c r="X1545" s="172">
        <v>0</v>
      </c>
      <c r="Y1545" s="172">
        <v>0.8</v>
      </c>
      <c r="Z1545" s="359">
        <v>0.92</v>
      </c>
      <c r="AA1545" s="359" t="s">
        <v>40</v>
      </c>
      <c r="AB1545" s="359" t="s">
        <v>40</v>
      </c>
      <c r="AC1545" s="359" t="s">
        <v>40</v>
      </c>
      <c r="AD1545" s="359">
        <v>0.5</v>
      </c>
      <c r="AE1545" s="359">
        <v>0.92</v>
      </c>
      <c r="AF1545" s="172">
        <v>0.99109131403118</v>
      </c>
      <c r="AG1545" s="172">
        <v>0.995180722891566</v>
      </c>
      <c r="AH1545" s="172">
        <v>1</v>
      </c>
      <c r="AI1545" s="172">
        <v>0.960977935167529</v>
      </c>
      <c r="AJ1545" s="359">
        <v>0.92</v>
      </c>
      <c r="AK1545" s="172">
        <v>1</v>
      </c>
      <c r="AL1545" s="172">
        <v>0</v>
      </c>
      <c r="AM1545" s="172">
        <v>0</v>
      </c>
      <c r="AN1545" s="172">
        <v>0.793103448275862</v>
      </c>
      <c r="AO1545" s="171">
        <v>0.99</v>
      </c>
      <c r="AP1545" s="361">
        <v>1</v>
      </c>
      <c r="AQ1545" s="361">
        <v>1</v>
      </c>
      <c r="AR1545" s="361">
        <v>1</v>
      </c>
      <c r="AS1545" s="362">
        <v>1</v>
      </c>
      <c r="AT1545" s="367">
        <v>0.110069253262963</v>
      </c>
      <c r="AU1545" s="364" t="s">
        <v>40</v>
      </c>
      <c r="AV1545" s="365" t="s">
        <v>40</v>
      </c>
      <c r="AW1545" s="365" t="s">
        <v>40</v>
      </c>
      <c r="AX1545" s="365" t="s">
        <v>40</v>
      </c>
      <c r="AY1545" s="145"/>
      <c r="AZ1545" s="143"/>
    </row>
    <row r="1546" spans="1:52">
      <c r="A1546" s="141"/>
      <c r="B1546" s="145"/>
      <c r="C1546" s="175" t="s">
        <v>2706</v>
      </c>
      <c r="D1546" s="169" t="s">
        <v>235</v>
      </c>
      <c r="E1546" s="169" t="s">
        <v>2707</v>
      </c>
      <c r="F1546" s="170" t="s">
        <v>2940</v>
      </c>
      <c r="G1546" s="181" t="s">
        <v>2941</v>
      </c>
      <c r="H1546" s="181" t="s">
        <v>2941</v>
      </c>
      <c r="I1546" s="181" t="s">
        <v>2941</v>
      </c>
      <c r="J1546" s="181" t="s">
        <v>2941</v>
      </c>
      <c r="K1546" s="171">
        <v>0.9</v>
      </c>
      <c r="L1546" s="172" t="s">
        <v>40</v>
      </c>
      <c r="M1546" s="172" t="s">
        <v>40</v>
      </c>
      <c r="N1546" s="173" t="s">
        <v>40</v>
      </c>
      <c r="O1546" s="173" t="s">
        <v>40</v>
      </c>
      <c r="P1546" s="359">
        <v>0.9</v>
      </c>
      <c r="Q1546" s="360" t="s">
        <v>40</v>
      </c>
      <c r="R1546" s="172">
        <v>0</v>
      </c>
      <c r="S1546" s="172">
        <v>0</v>
      </c>
      <c r="T1546" s="172">
        <v>0</v>
      </c>
      <c r="U1546" s="359">
        <v>0.9</v>
      </c>
      <c r="V1546" s="172" t="s">
        <v>40</v>
      </c>
      <c r="W1546" s="172">
        <v>0</v>
      </c>
      <c r="X1546" s="172">
        <v>1</v>
      </c>
      <c r="Y1546" s="172">
        <v>0.742857142857143</v>
      </c>
      <c r="Z1546" s="359">
        <v>0.92</v>
      </c>
      <c r="AA1546" s="359" t="s">
        <v>40</v>
      </c>
      <c r="AB1546" s="359" t="s">
        <v>40</v>
      </c>
      <c r="AC1546" s="359" t="s">
        <v>40</v>
      </c>
      <c r="AD1546" s="359" t="s">
        <v>40</v>
      </c>
      <c r="AE1546" s="359">
        <v>0.92</v>
      </c>
      <c r="AF1546" s="172">
        <v>1</v>
      </c>
      <c r="AG1546" s="172">
        <v>1</v>
      </c>
      <c r="AH1546" s="172">
        <v>1</v>
      </c>
      <c r="AI1546" s="172">
        <v>0.976090295865892</v>
      </c>
      <c r="AJ1546" s="359">
        <v>0.92</v>
      </c>
      <c r="AK1546" s="172">
        <v>0</v>
      </c>
      <c r="AL1546" s="172">
        <v>0</v>
      </c>
      <c r="AM1546" s="172">
        <v>0.8</v>
      </c>
      <c r="AN1546" s="172">
        <v>0.75</v>
      </c>
      <c r="AO1546" s="171">
        <v>0.99</v>
      </c>
      <c r="AP1546" s="361">
        <v>1</v>
      </c>
      <c r="AQ1546" s="361">
        <v>1</v>
      </c>
      <c r="AR1546" s="361">
        <v>1</v>
      </c>
      <c r="AS1546" s="362">
        <v>1</v>
      </c>
      <c r="AT1546" s="367">
        <v>0.110069253262963</v>
      </c>
      <c r="AU1546" s="364" t="s">
        <v>40</v>
      </c>
      <c r="AV1546" s="365" t="s">
        <v>40</v>
      </c>
      <c r="AW1546" s="365" t="s">
        <v>40</v>
      </c>
      <c r="AX1546" s="365" t="s">
        <v>40</v>
      </c>
      <c r="AY1546" s="145"/>
      <c r="AZ1546" s="143"/>
    </row>
    <row r="1547" spans="1:52">
      <c r="A1547" s="141"/>
      <c r="B1547" s="145"/>
      <c r="C1547" s="175" t="s">
        <v>2706</v>
      </c>
      <c r="D1547" s="169" t="s">
        <v>235</v>
      </c>
      <c r="E1547" s="169" t="s">
        <v>2707</v>
      </c>
      <c r="F1547" s="170" t="s">
        <v>2942</v>
      </c>
      <c r="G1547" s="181" t="s">
        <v>2943</v>
      </c>
      <c r="H1547" s="181" t="s">
        <v>2943</v>
      </c>
      <c r="I1547" s="181" t="s">
        <v>2943</v>
      </c>
      <c r="J1547" s="181" t="s">
        <v>2943</v>
      </c>
      <c r="K1547" s="171">
        <v>0.9</v>
      </c>
      <c r="L1547" s="172" t="s">
        <v>40</v>
      </c>
      <c r="M1547" s="172" t="s">
        <v>40</v>
      </c>
      <c r="N1547" s="173" t="s">
        <v>40</v>
      </c>
      <c r="O1547" s="173" t="s">
        <v>40</v>
      </c>
      <c r="P1547" s="359">
        <v>0.9</v>
      </c>
      <c r="Q1547" s="360" t="s">
        <v>40</v>
      </c>
      <c r="R1547" s="172">
        <v>0</v>
      </c>
      <c r="S1547" s="172" t="s">
        <v>40</v>
      </c>
      <c r="T1547" s="172">
        <v>0</v>
      </c>
      <c r="U1547" s="359">
        <v>0.9</v>
      </c>
      <c r="V1547" s="172" t="s">
        <v>40</v>
      </c>
      <c r="W1547" s="172">
        <v>1</v>
      </c>
      <c r="X1547" s="172" t="s">
        <v>40</v>
      </c>
      <c r="Y1547" s="172">
        <v>1</v>
      </c>
      <c r="Z1547" s="359">
        <v>0.92</v>
      </c>
      <c r="AA1547" s="359" t="s">
        <v>40</v>
      </c>
      <c r="AB1547" s="359" t="s">
        <v>40</v>
      </c>
      <c r="AC1547" s="359" t="s">
        <v>40</v>
      </c>
      <c r="AD1547" s="359" t="s">
        <v>40</v>
      </c>
      <c r="AE1547" s="359">
        <v>0.92</v>
      </c>
      <c r="AF1547" s="172">
        <v>0.994152046783626</v>
      </c>
      <c r="AG1547" s="172">
        <v>0.981981981981982</v>
      </c>
      <c r="AH1547" s="172">
        <v>1</v>
      </c>
      <c r="AI1547" s="172">
        <v>0.950954084675015</v>
      </c>
      <c r="AJ1547" s="359">
        <v>0.92</v>
      </c>
      <c r="AK1547" s="172" t="s">
        <v>40</v>
      </c>
      <c r="AL1547" s="172">
        <v>1</v>
      </c>
      <c r="AM1547" s="172" t="s">
        <v>40</v>
      </c>
      <c r="AN1547" s="172">
        <v>1</v>
      </c>
      <c r="AO1547" s="171">
        <v>0.99</v>
      </c>
      <c r="AP1547" s="361">
        <v>1</v>
      </c>
      <c r="AQ1547" s="361">
        <v>1</v>
      </c>
      <c r="AR1547" s="361">
        <v>1</v>
      </c>
      <c r="AS1547" s="362">
        <v>1</v>
      </c>
      <c r="AT1547" s="367">
        <v>0.110069253262963</v>
      </c>
      <c r="AU1547" s="364" t="s">
        <v>40</v>
      </c>
      <c r="AV1547" s="365" t="s">
        <v>40</v>
      </c>
      <c r="AW1547" s="365" t="s">
        <v>40</v>
      </c>
      <c r="AX1547" s="365" t="s">
        <v>40</v>
      </c>
      <c r="AY1547" s="145"/>
      <c r="AZ1547" s="143"/>
    </row>
    <row r="1548" spans="1:52">
      <c r="A1548" s="141"/>
      <c r="B1548" s="145"/>
      <c r="C1548" s="175" t="s">
        <v>2706</v>
      </c>
      <c r="D1548" s="169" t="s">
        <v>26</v>
      </c>
      <c r="E1548" s="169" t="s">
        <v>2707</v>
      </c>
      <c r="F1548" s="170" t="s">
        <v>2944</v>
      </c>
      <c r="G1548" s="181" t="s">
        <v>2945</v>
      </c>
      <c r="H1548" s="181" t="s">
        <v>2945</v>
      </c>
      <c r="I1548" s="181" t="s">
        <v>2945</v>
      </c>
      <c r="J1548" s="181" t="s">
        <v>2945</v>
      </c>
      <c r="K1548" s="171">
        <v>0.9</v>
      </c>
      <c r="L1548" s="172">
        <v>0.970588235294118</v>
      </c>
      <c r="M1548" s="172">
        <v>1</v>
      </c>
      <c r="N1548" s="173">
        <v>0.921052631578947</v>
      </c>
      <c r="O1548" s="173">
        <v>0.930861723446894</v>
      </c>
      <c r="P1548" s="359">
        <v>0.9</v>
      </c>
      <c r="Q1548" s="360">
        <v>0.788040426726558</v>
      </c>
      <c r="R1548" s="172">
        <v>0.800048590864917</v>
      </c>
      <c r="S1548" s="172">
        <v>0.829552065154159</v>
      </c>
      <c r="T1548" s="172">
        <v>0.906325172103113</v>
      </c>
      <c r="U1548" s="359">
        <v>0.9</v>
      </c>
      <c r="V1548" s="172">
        <v>0.893599101628299</v>
      </c>
      <c r="W1548" s="172">
        <v>0.938532555879495</v>
      </c>
      <c r="X1548" s="172">
        <v>0.935136707388016</v>
      </c>
      <c r="Y1548" s="172">
        <v>0.936783268165954</v>
      </c>
      <c r="Z1548" s="359">
        <v>0.92</v>
      </c>
      <c r="AA1548" s="359" t="s">
        <v>40</v>
      </c>
      <c r="AB1548" s="359" t="s">
        <v>40</v>
      </c>
      <c r="AC1548" s="359" t="s">
        <v>40</v>
      </c>
      <c r="AD1548" s="359">
        <v>0.25</v>
      </c>
      <c r="AE1548" s="359">
        <v>0.92</v>
      </c>
      <c r="AF1548" s="172">
        <v>0.955056179775281</v>
      </c>
      <c r="AG1548" s="172">
        <v>0.982300884955752</v>
      </c>
      <c r="AH1548" s="172">
        <v>1</v>
      </c>
      <c r="AI1548" s="172">
        <v>0.931044866004216</v>
      </c>
      <c r="AJ1548" s="359">
        <v>0.92</v>
      </c>
      <c r="AK1548" s="172">
        <v>0.94806288601909</v>
      </c>
      <c r="AL1548" s="172">
        <v>0.963565703181929</v>
      </c>
      <c r="AM1548" s="172">
        <v>0.973821989528796</v>
      </c>
      <c r="AN1548" s="172">
        <v>0.973776973068479</v>
      </c>
      <c r="AO1548" s="171">
        <v>0.99</v>
      </c>
      <c r="AP1548" s="361">
        <v>1</v>
      </c>
      <c r="AQ1548" s="361">
        <v>1</v>
      </c>
      <c r="AR1548" s="361">
        <v>1</v>
      </c>
      <c r="AS1548" s="362">
        <v>1</v>
      </c>
      <c r="AT1548" s="367">
        <v>0.110069253262963</v>
      </c>
      <c r="AU1548" s="364">
        <v>0.0833333333333333</v>
      </c>
      <c r="AV1548" s="365">
        <v>0.181818181818182</v>
      </c>
      <c r="AW1548" s="365">
        <v>0.4</v>
      </c>
      <c r="AX1548" s="365">
        <v>0.0796812749003984</v>
      </c>
      <c r="AY1548" s="145"/>
      <c r="AZ1548" s="143"/>
    </row>
    <row r="1549" spans="1:52">
      <c r="A1549" s="141"/>
      <c r="B1549" s="145"/>
      <c r="C1549" s="175" t="s">
        <v>2706</v>
      </c>
      <c r="D1549" s="169" t="s">
        <v>26</v>
      </c>
      <c r="E1549" s="169" t="s">
        <v>2707</v>
      </c>
      <c r="F1549" s="170" t="s">
        <v>2946</v>
      </c>
      <c r="G1549" s="181" t="s">
        <v>2947</v>
      </c>
      <c r="H1549" s="181" t="s">
        <v>2947</v>
      </c>
      <c r="I1549" s="181" t="s">
        <v>2947</v>
      </c>
      <c r="J1549" s="181" t="s">
        <v>2947</v>
      </c>
      <c r="K1549" s="171">
        <v>0.9</v>
      </c>
      <c r="L1549" s="172">
        <v>0.90625</v>
      </c>
      <c r="M1549" s="172">
        <v>0.961538461538462</v>
      </c>
      <c r="N1549" s="173">
        <v>0.793103448275862</v>
      </c>
      <c r="O1549" s="173">
        <v>0.859205776173285</v>
      </c>
      <c r="P1549" s="359">
        <v>0.9</v>
      </c>
      <c r="Q1549" s="360">
        <v>0.878663940013633</v>
      </c>
      <c r="R1549" s="172">
        <v>0.894997251236943</v>
      </c>
      <c r="S1549" s="172">
        <v>0.88093730208993</v>
      </c>
      <c r="T1549" s="172">
        <v>0.874490054849603</v>
      </c>
      <c r="U1549" s="359">
        <v>0.9</v>
      </c>
      <c r="V1549" s="172">
        <v>0.831629175187457</v>
      </c>
      <c r="W1549" s="172">
        <v>0.848818031885651</v>
      </c>
      <c r="X1549" s="172">
        <v>0.863204559848005</v>
      </c>
      <c r="Y1549" s="172">
        <v>0.861900021471375</v>
      </c>
      <c r="Z1549" s="359">
        <v>0.92</v>
      </c>
      <c r="AA1549" s="359">
        <v>0.906313645621181</v>
      </c>
      <c r="AB1549" s="359">
        <v>0.82</v>
      </c>
      <c r="AC1549" s="359">
        <v>0.966666666666667</v>
      </c>
      <c r="AD1549" s="359">
        <v>0.921010627126475</v>
      </c>
      <c r="AE1549" s="359">
        <v>0.92</v>
      </c>
      <c r="AF1549" s="172">
        <v>0.970588235294118</v>
      </c>
      <c r="AG1549" s="172">
        <v>1</v>
      </c>
      <c r="AH1549" s="172">
        <v>0.973451327433628</v>
      </c>
      <c r="AI1549" s="172">
        <v>0.958975057925583</v>
      </c>
      <c r="AJ1549" s="359">
        <v>0.92</v>
      </c>
      <c r="AK1549" s="172">
        <v>0.9244126659857</v>
      </c>
      <c r="AL1549" s="172">
        <v>0.891533594456162</v>
      </c>
      <c r="AM1549" s="172">
        <v>0.969688385269122</v>
      </c>
      <c r="AN1549" s="172">
        <v>0.948456737043369</v>
      </c>
      <c r="AO1549" s="171">
        <v>0.99</v>
      </c>
      <c r="AP1549" s="361">
        <v>1</v>
      </c>
      <c r="AQ1549" s="361">
        <v>1</v>
      </c>
      <c r="AR1549" s="361">
        <v>1</v>
      </c>
      <c r="AS1549" s="362">
        <v>1</v>
      </c>
      <c r="AT1549" s="367">
        <v>0.110069253262963</v>
      </c>
      <c r="AU1549" s="364">
        <v>0.25</v>
      </c>
      <c r="AV1549" s="365">
        <v>0.111111111111111</v>
      </c>
      <c r="AW1549" s="365">
        <v>0.087719298245614</v>
      </c>
      <c r="AX1549" s="365">
        <v>0.0512295081967213</v>
      </c>
      <c r="AY1549" s="145"/>
      <c r="AZ1549" s="143"/>
    </row>
    <row r="1550" spans="1:52">
      <c r="A1550" s="141"/>
      <c r="B1550" s="145"/>
      <c r="C1550" s="175" t="s">
        <v>2706</v>
      </c>
      <c r="D1550" s="169" t="s">
        <v>26</v>
      </c>
      <c r="E1550" s="169" t="s">
        <v>2707</v>
      </c>
      <c r="F1550" s="170" t="s">
        <v>2948</v>
      </c>
      <c r="G1550" s="181" t="s">
        <v>2949</v>
      </c>
      <c r="H1550" s="181" t="s">
        <v>2949</v>
      </c>
      <c r="I1550" s="181" t="s">
        <v>2949</v>
      </c>
      <c r="J1550" s="181" t="s">
        <v>2949</v>
      </c>
      <c r="K1550" s="171">
        <v>0.9</v>
      </c>
      <c r="L1550" s="172">
        <v>0.944444444444444</v>
      </c>
      <c r="M1550" s="172">
        <v>1</v>
      </c>
      <c r="N1550" s="173">
        <v>1</v>
      </c>
      <c r="O1550" s="173">
        <v>0.998</v>
      </c>
      <c r="P1550" s="359">
        <v>0.9</v>
      </c>
      <c r="Q1550" s="360">
        <v>0.998714652956298</v>
      </c>
      <c r="R1550" s="172">
        <v>0.99768875192604</v>
      </c>
      <c r="S1550" s="172">
        <v>0.997993311036789</v>
      </c>
      <c r="T1550" s="172">
        <v>0.997437837046436</v>
      </c>
      <c r="U1550" s="359">
        <v>0.9</v>
      </c>
      <c r="V1550" s="172">
        <v>0.976221079691517</v>
      </c>
      <c r="W1550" s="172">
        <v>0.970724191063174</v>
      </c>
      <c r="X1550" s="172">
        <v>0.975250836120401</v>
      </c>
      <c r="Y1550" s="172">
        <v>0.975403235645787</v>
      </c>
      <c r="Z1550" s="359">
        <v>0.92</v>
      </c>
      <c r="AA1550" s="359" t="s">
        <v>40</v>
      </c>
      <c r="AB1550" s="359" t="s">
        <v>40</v>
      </c>
      <c r="AC1550" s="359" t="s">
        <v>40</v>
      </c>
      <c r="AD1550" s="359" t="s">
        <v>40</v>
      </c>
      <c r="AE1550" s="359">
        <v>0.92</v>
      </c>
      <c r="AF1550" s="172">
        <v>0.98936170212766</v>
      </c>
      <c r="AG1550" s="172">
        <v>1</v>
      </c>
      <c r="AH1550" s="172">
        <v>1</v>
      </c>
      <c r="AI1550" s="172">
        <v>0.9959398137091</v>
      </c>
      <c r="AJ1550" s="359">
        <v>0.92</v>
      </c>
      <c r="AK1550" s="172">
        <v>0.980719794344473</v>
      </c>
      <c r="AL1550" s="172">
        <v>0.979969183359014</v>
      </c>
      <c r="AM1550" s="172">
        <v>0.981270903010033</v>
      </c>
      <c r="AN1550" s="172">
        <v>0.987311192991874</v>
      </c>
      <c r="AO1550" s="171">
        <v>0.99</v>
      </c>
      <c r="AP1550" s="361">
        <v>1</v>
      </c>
      <c r="AQ1550" s="361">
        <v>1</v>
      </c>
      <c r="AR1550" s="361">
        <v>1</v>
      </c>
      <c r="AS1550" s="362">
        <v>1</v>
      </c>
      <c r="AT1550" s="367">
        <v>0.110069253262963</v>
      </c>
      <c r="AU1550" s="364">
        <v>0</v>
      </c>
      <c r="AV1550" s="365">
        <v>0</v>
      </c>
      <c r="AW1550" s="365">
        <v>0</v>
      </c>
      <c r="AX1550" s="365">
        <v>0.0520504731861199</v>
      </c>
      <c r="AY1550" s="145"/>
      <c r="AZ1550" s="143"/>
    </row>
    <row r="1551" spans="1:52">
      <c r="A1551" s="141"/>
      <c r="B1551" s="145"/>
      <c r="C1551" s="175" t="s">
        <v>2706</v>
      </c>
      <c r="D1551" s="169" t="s">
        <v>26</v>
      </c>
      <c r="E1551" s="169" t="s">
        <v>2707</v>
      </c>
      <c r="F1551" s="170" t="s">
        <v>2950</v>
      </c>
      <c r="G1551" s="181" t="s">
        <v>2951</v>
      </c>
      <c r="H1551" s="181" t="s">
        <v>2951</v>
      </c>
      <c r="I1551" s="181" t="s">
        <v>2951</v>
      </c>
      <c r="J1551" s="181" t="s">
        <v>2951</v>
      </c>
      <c r="K1551" s="171">
        <v>0.9</v>
      </c>
      <c r="L1551" s="172">
        <v>1</v>
      </c>
      <c r="M1551" s="172">
        <v>0.952380952380952</v>
      </c>
      <c r="N1551" s="173">
        <v>0.958333333333333</v>
      </c>
      <c r="O1551" s="173">
        <v>0.96094839609484</v>
      </c>
      <c r="P1551" s="359">
        <v>0.9</v>
      </c>
      <c r="Q1551" s="360">
        <v>0.884749708963911</v>
      </c>
      <c r="R1551" s="172">
        <v>0.954239091876552</v>
      </c>
      <c r="S1551" s="172">
        <v>0.92379835873388</v>
      </c>
      <c r="T1551" s="172">
        <v>0.963474998423608</v>
      </c>
      <c r="U1551" s="359">
        <v>0.9</v>
      </c>
      <c r="V1551" s="172">
        <v>0.6674427629026</v>
      </c>
      <c r="W1551" s="172">
        <v>0.744235544519333</v>
      </c>
      <c r="X1551" s="172">
        <v>0.779601406799531</v>
      </c>
      <c r="Y1551" s="172">
        <v>0.819771107888265</v>
      </c>
      <c r="Z1551" s="359">
        <v>0.92</v>
      </c>
      <c r="AA1551" s="359" t="s">
        <v>40</v>
      </c>
      <c r="AB1551" s="359" t="s">
        <v>40</v>
      </c>
      <c r="AC1551" s="359" t="s">
        <v>40</v>
      </c>
      <c r="AD1551" s="359">
        <v>1</v>
      </c>
      <c r="AE1551" s="359">
        <v>0.92</v>
      </c>
      <c r="AF1551" s="172">
        <v>1</v>
      </c>
      <c r="AG1551" s="172">
        <v>1</v>
      </c>
      <c r="AH1551" s="172">
        <v>1</v>
      </c>
      <c r="AI1551" s="172">
        <v>0.951859956236324</v>
      </c>
      <c r="AJ1551" s="359">
        <v>0.92</v>
      </c>
      <c r="AK1551" s="172">
        <v>0.812184710904152</v>
      </c>
      <c r="AL1551" s="172">
        <v>0.8698119900674</v>
      </c>
      <c r="AM1551" s="172">
        <v>0.892731535756155</v>
      </c>
      <c r="AN1551" s="172">
        <v>0.934501946813374</v>
      </c>
      <c r="AO1551" s="171">
        <v>0.99</v>
      </c>
      <c r="AP1551" s="361">
        <v>1</v>
      </c>
      <c r="AQ1551" s="361">
        <v>1</v>
      </c>
      <c r="AR1551" s="361">
        <v>1</v>
      </c>
      <c r="AS1551" s="362">
        <v>1</v>
      </c>
      <c r="AT1551" s="367">
        <v>0.110069253262963</v>
      </c>
      <c r="AU1551" s="364">
        <v>0.117647058823529</v>
      </c>
      <c r="AV1551" s="365">
        <v>0.0555555555555556</v>
      </c>
      <c r="AW1551" s="365">
        <v>0</v>
      </c>
      <c r="AX1551" s="365">
        <v>0.0414312617702448</v>
      </c>
      <c r="AY1551" s="145"/>
      <c r="AZ1551" s="143"/>
    </row>
    <row r="1552" spans="1:52">
      <c r="A1552" s="141"/>
      <c r="B1552" s="145"/>
      <c r="C1552" s="175" t="s">
        <v>2706</v>
      </c>
      <c r="D1552" s="169" t="s">
        <v>26</v>
      </c>
      <c r="E1552" s="169" t="s">
        <v>2707</v>
      </c>
      <c r="F1552" s="170" t="s">
        <v>2952</v>
      </c>
      <c r="G1552" s="181" t="s">
        <v>2953</v>
      </c>
      <c r="H1552" s="181" t="s">
        <v>2953</v>
      </c>
      <c r="I1552" s="181" t="s">
        <v>2953</v>
      </c>
      <c r="J1552" s="181" t="s">
        <v>2953</v>
      </c>
      <c r="K1552" s="171">
        <v>0.9</v>
      </c>
      <c r="L1552" s="172">
        <v>1</v>
      </c>
      <c r="M1552" s="172">
        <v>0.956521739130435</v>
      </c>
      <c r="N1552" s="173">
        <v>1</v>
      </c>
      <c r="O1552" s="173">
        <v>0.981843575418994</v>
      </c>
      <c r="P1552" s="359">
        <v>0.9</v>
      </c>
      <c r="Q1552" s="360">
        <v>0.958178930651138</v>
      </c>
      <c r="R1552" s="172">
        <v>0.969711310932324</v>
      </c>
      <c r="S1552" s="172">
        <v>0.983067729083665</v>
      </c>
      <c r="T1552" s="172">
        <v>0.960507094282596</v>
      </c>
      <c r="U1552" s="359">
        <v>0.9</v>
      </c>
      <c r="V1552" s="172">
        <v>0.912652196929592</v>
      </c>
      <c r="W1552" s="172">
        <v>0.914339801230478</v>
      </c>
      <c r="X1552" s="172">
        <v>0.951693227091634</v>
      </c>
      <c r="Y1552" s="172">
        <v>0.922827638317522</v>
      </c>
      <c r="Z1552" s="359">
        <v>0.92</v>
      </c>
      <c r="AA1552" s="359" t="s">
        <v>40</v>
      </c>
      <c r="AB1552" s="359" t="s">
        <v>40</v>
      </c>
      <c r="AC1552" s="359" t="s">
        <v>40</v>
      </c>
      <c r="AD1552" s="359" t="s">
        <v>40</v>
      </c>
      <c r="AE1552" s="359">
        <v>0.92</v>
      </c>
      <c r="AF1552" s="172">
        <v>1</v>
      </c>
      <c r="AG1552" s="172">
        <v>0.996</v>
      </c>
      <c r="AH1552" s="172">
        <v>0.81651376146789</v>
      </c>
      <c r="AI1552" s="172">
        <v>0.979005998286204</v>
      </c>
      <c r="AJ1552" s="359">
        <v>0.92</v>
      </c>
      <c r="AK1552" s="172">
        <v>0.955532027527793</v>
      </c>
      <c r="AL1552" s="172">
        <v>0.965451964032182</v>
      </c>
      <c r="AM1552" s="172">
        <v>0.980577689243028</v>
      </c>
      <c r="AN1552" s="172">
        <v>0.973469901771472</v>
      </c>
      <c r="AO1552" s="171">
        <v>0.99</v>
      </c>
      <c r="AP1552" s="361">
        <v>1</v>
      </c>
      <c r="AQ1552" s="361">
        <v>1</v>
      </c>
      <c r="AR1552" s="361">
        <v>1</v>
      </c>
      <c r="AS1552" s="362">
        <v>1</v>
      </c>
      <c r="AT1552" s="367">
        <v>0.110069253262963</v>
      </c>
      <c r="AU1552" s="364">
        <v>0.166666666666667</v>
      </c>
      <c r="AV1552" s="365">
        <v>0.7</v>
      </c>
      <c r="AW1552" s="365">
        <v>0.0555555555555556</v>
      </c>
      <c r="AX1552" s="365">
        <v>0.0313837375178317</v>
      </c>
      <c r="AY1552" s="145"/>
      <c r="AZ1552" s="143"/>
    </row>
    <row r="1553" spans="1:52">
      <c r="A1553" s="141"/>
      <c r="B1553" s="145"/>
      <c r="C1553" s="175" t="s">
        <v>2706</v>
      </c>
      <c r="D1553" s="169" t="s">
        <v>26</v>
      </c>
      <c r="E1553" s="169" t="s">
        <v>2707</v>
      </c>
      <c r="F1553" s="170" t="s">
        <v>2954</v>
      </c>
      <c r="G1553" s="181" t="s">
        <v>2955</v>
      </c>
      <c r="H1553" s="181" t="s">
        <v>2955</v>
      </c>
      <c r="I1553" s="181" t="s">
        <v>2955</v>
      </c>
      <c r="J1553" s="181" t="s">
        <v>2955</v>
      </c>
      <c r="K1553" s="171">
        <v>0.9</v>
      </c>
      <c r="L1553" s="172">
        <v>1</v>
      </c>
      <c r="M1553" s="172">
        <v>1</v>
      </c>
      <c r="N1553" s="173">
        <v>1</v>
      </c>
      <c r="O1553" s="173">
        <v>1</v>
      </c>
      <c r="P1553" s="359">
        <v>0.9</v>
      </c>
      <c r="Q1553" s="360">
        <v>0.905088062622309</v>
      </c>
      <c r="R1553" s="172">
        <v>0.964376590330789</v>
      </c>
      <c r="S1553" s="172">
        <v>0.923802612481858</v>
      </c>
      <c r="T1553" s="172">
        <v>0.958780318780319</v>
      </c>
      <c r="U1553" s="359">
        <v>0.9</v>
      </c>
      <c r="V1553" s="172">
        <v>0.888454011741683</v>
      </c>
      <c r="W1553" s="172">
        <v>0.761662425784563</v>
      </c>
      <c r="X1553" s="172">
        <v>0.677068214804064</v>
      </c>
      <c r="Y1553" s="172">
        <v>0.789133749133749</v>
      </c>
      <c r="Z1553" s="359">
        <v>0.92</v>
      </c>
      <c r="AA1553" s="359" t="s">
        <v>40</v>
      </c>
      <c r="AB1553" s="359" t="s">
        <v>40</v>
      </c>
      <c r="AC1553" s="359" t="s">
        <v>40</v>
      </c>
      <c r="AD1553" s="359" t="s">
        <v>40</v>
      </c>
      <c r="AE1553" s="359">
        <v>0.92</v>
      </c>
      <c r="AF1553" s="172">
        <v>0.979591836734694</v>
      </c>
      <c r="AG1553" s="172">
        <v>1</v>
      </c>
      <c r="AH1553" s="172">
        <v>1</v>
      </c>
      <c r="AI1553" s="172">
        <v>0.995954394998161</v>
      </c>
      <c r="AJ1553" s="359">
        <v>0.92</v>
      </c>
      <c r="AK1553" s="172">
        <v>0.928571428571429</v>
      </c>
      <c r="AL1553" s="172">
        <v>0.963528413910093</v>
      </c>
      <c r="AM1553" s="172">
        <v>0.952104499274311</v>
      </c>
      <c r="AN1553" s="172">
        <v>0.953984753984754</v>
      </c>
      <c r="AO1553" s="171">
        <v>0.99</v>
      </c>
      <c r="AP1553" s="361">
        <v>1</v>
      </c>
      <c r="AQ1553" s="361">
        <v>1</v>
      </c>
      <c r="AR1553" s="361" t="s">
        <v>40</v>
      </c>
      <c r="AS1553" s="362">
        <v>1</v>
      </c>
      <c r="AT1553" s="367">
        <v>0.110069253262963</v>
      </c>
      <c r="AU1553" s="364">
        <v>0.166666666666667</v>
      </c>
      <c r="AV1553" s="365">
        <v>0</v>
      </c>
      <c r="AW1553" s="365">
        <v>0.25</v>
      </c>
      <c r="AX1553" s="365">
        <v>0.0557620817843866</v>
      </c>
      <c r="AY1553" s="145"/>
      <c r="AZ1553" s="143"/>
    </row>
    <row r="1554" spans="1:52">
      <c r="A1554" s="141"/>
      <c r="B1554" s="145"/>
      <c r="C1554" s="175" t="s">
        <v>2706</v>
      </c>
      <c r="D1554" s="169" t="s">
        <v>26</v>
      </c>
      <c r="E1554" s="169" t="s">
        <v>2707</v>
      </c>
      <c r="F1554" s="170" t="s">
        <v>2956</v>
      </c>
      <c r="G1554" s="181" t="s">
        <v>2957</v>
      </c>
      <c r="H1554" s="181" t="s">
        <v>2957</v>
      </c>
      <c r="I1554" s="181" t="s">
        <v>2957</v>
      </c>
      <c r="J1554" s="181" t="s">
        <v>2957</v>
      </c>
      <c r="K1554" s="171">
        <v>0.9</v>
      </c>
      <c r="L1554" s="172">
        <v>0.875</v>
      </c>
      <c r="M1554" s="172">
        <v>0.916666666666667</v>
      </c>
      <c r="N1554" s="173">
        <v>0.884615384615385</v>
      </c>
      <c r="O1554" s="173">
        <v>0.903458213256484</v>
      </c>
      <c r="P1554" s="359">
        <v>0.9</v>
      </c>
      <c r="Q1554" s="360">
        <v>0.906666666666667</v>
      </c>
      <c r="R1554" s="172">
        <v>0.877691645133506</v>
      </c>
      <c r="S1554" s="172">
        <v>0.67538213998391</v>
      </c>
      <c r="T1554" s="172">
        <v>0.851017058885526</v>
      </c>
      <c r="U1554" s="359">
        <v>0.9</v>
      </c>
      <c r="V1554" s="172">
        <v>0.685333333333333</v>
      </c>
      <c r="W1554" s="172">
        <v>0.60594315245478</v>
      </c>
      <c r="X1554" s="172">
        <v>0.576427996781979</v>
      </c>
      <c r="Y1554" s="172">
        <v>0.644338045982203</v>
      </c>
      <c r="Z1554" s="359">
        <v>0.92</v>
      </c>
      <c r="AA1554" s="359" t="s">
        <v>40</v>
      </c>
      <c r="AB1554" s="359" t="s">
        <v>40</v>
      </c>
      <c r="AC1554" s="359" t="s">
        <v>40</v>
      </c>
      <c r="AD1554" s="359" t="s">
        <v>40</v>
      </c>
      <c r="AE1554" s="359">
        <v>0.92</v>
      </c>
      <c r="AF1554" s="172">
        <v>1</v>
      </c>
      <c r="AG1554" s="172">
        <v>1</v>
      </c>
      <c r="AH1554" s="172">
        <v>1</v>
      </c>
      <c r="AI1554" s="172">
        <v>0.995538858887063</v>
      </c>
      <c r="AJ1554" s="359">
        <v>0.92</v>
      </c>
      <c r="AK1554" s="172">
        <v>0.882666666666667</v>
      </c>
      <c r="AL1554" s="172">
        <v>0.857881136950904</v>
      </c>
      <c r="AM1554" s="172">
        <v>0.825422365245374</v>
      </c>
      <c r="AN1554" s="172">
        <v>0.899634129816162</v>
      </c>
      <c r="AO1554" s="171">
        <v>0.99</v>
      </c>
      <c r="AP1554" s="361">
        <v>1</v>
      </c>
      <c r="AQ1554" s="361">
        <v>1</v>
      </c>
      <c r="AR1554" s="361">
        <v>1</v>
      </c>
      <c r="AS1554" s="362">
        <v>1</v>
      </c>
      <c r="AT1554" s="367">
        <v>0.110069253262963</v>
      </c>
      <c r="AU1554" s="364">
        <v>0.0909090909090909</v>
      </c>
      <c r="AV1554" s="365">
        <v>0.0353982300884956</v>
      </c>
      <c r="AW1554" s="365">
        <v>0.0706521739130435</v>
      </c>
      <c r="AX1554" s="365">
        <v>0.0422173998816335</v>
      </c>
      <c r="AY1554" s="145"/>
      <c r="AZ1554" s="143"/>
    </row>
    <row r="1555" spans="1:52">
      <c r="A1555" s="141"/>
      <c r="B1555" s="145"/>
      <c r="C1555" s="175" t="s">
        <v>2706</v>
      </c>
      <c r="D1555" s="169" t="s">
        <v>26</v>
      </c>
      <c r="E1555" s="169" t="s">
        <v>2707</v>
      </c>
      <c r="F1555" s="170" t="s">
        <v>2958</v>
      </c>
      <c r="G1555" s="181" t="s">
        <v>2959</v>
      </c>
      <c r="H1555" s="181" t="s">
        <v>2959</v>
      </c>
      <c r="I1555" s="181" t="s">
        <v>2959</v>
      </c>
      <c r="J1555" s="181" t="s">
        <v>2959</v>
      </c>
      <c r="K1555" s="171">
        <v>0.9</v>
      </c>
      <c r="L1555" s="172">
        <v>1</v>
      </c>
      <c r="M1555" s="172">
        <v>1</v>
      </c>
      <c r="N1555" s="173">
        <v>0.888888888888889</v>
      </c>
      <c r="O1555" s="173">
        <v>0.965020576131687</v>
      </c>
      <c r="P1555" s="359">
        <v>0.9</v>
      </c>
      <c r="Q1555" s="360" t="s">
        <v>40</v>
      </c>
      <c r="R1555" s="172" t="s">
        <v>40</v>
      </c>
      <c r="S1555" s="172">
        <v>1</v>
      </c>
      <c r="T1555" s="172">
        <v>0.4</v>
      </c>
      <c r="U1555" s="359">
        <v>0.9</v>
      </c>
      <c r="V1555" s="172" t="s">
        <v>40</v>
      </c>
      <c r="W1555" s="172" t="s">
        <v>40</v>
      </c>
      <c r="X1555" s="172">
        <v>0</v>
      </c>
      <c r="Y1555" s="172">
        <v>0.1</v>
      </c>
      <c r="Z1555" s="359">
        <v>0.92</v>
      </c>
      <c r="AA1555" s="359" t="s">
        <v>40</v>
      </c>
      <c r="AB1555" s="359" t="s">
        <v>40</v>
      </c>
      <c r="AC1555" s="359" t="s">
        <v>40</v>
      </c>
      <c r="AD1555" s="359" t="s">
        <v>40</v>
      </c>
      <c r="AE1555" s="359">
        <v>0.92</v>
      </c>
      <c r="AF1555" s="172">
        <v>0.565217391304348</v>
      </c>
      <c r="AG1555" s="172">
        <v>0.833333333333333</v>
      </c>
      <c r="AH1555" s="172">
        <v>1</v>
      </c>
      <c r="AI1555" s="172">
        <v>0.741573033707865</v>
      </c>
      <c r="AJ1555" s="359">
        <v>0.92</v>
      </c>
      <c r="AK1555" s="172">
        <v>0.923201730665224</v>
      </c>
      <c r="AL1555" s="172">
        <v>0.972530120481928</v>
      </c>
      <c r="AM1555" s="172">
        <v>0.985347985347985</v>
      </c>
      <c r="AN1555" s="172">
        <v>0.977444959235715</v>
      </c>
      <c r="AO1555" s="171">
        <v>0.99</v>
      </c>
      <c r="AP1555" s="361">
        <v>1</v>
      </c>
      <c r="AQ1555" s="361">
        <v>1</v>
      </c>
      <c r="AR1555" s="361">
        <v>1</v>
      </c>
      <c r="AS1555" s="362">
        <v>1</v>
      </c>
      <c r="AT1555" s="367">
        <v>0.110069253262963</v>
      </c>
      <c r="AU1555" s="364">
        <v>0.142857142857143</v>
      </c>
      <c r="AV1555" s="365">
        <v>0</v>
      </c>
      <c r="AW1555" s="365">
        <v>0</v>
      </c>
      <c r="AX1555" s="365">
        <v>0.0544354838709677</v>
      </c>
      <c r="AY1555" s="145"/>
      <c r="AZ1555" s="143"/>
    </row>
    <row r="1556" spans="1:52">
      <c r="A1556" s="141"/>
      <c r="B1556" s="145"/>
      <c r="C1556" s="175" t="s">
        <v>2706</v>
      </c>
      <c r="D1556" s="169" t="s">
        <v>26</v>
      </c>
      <c r="E1556" s="169" t="s">
        <v>2707</v>
      </c>
      <c r="F1556" s="170" t="s">
        <v>2960</v>
      </c>
      <c r="G1556" s="181" t="s">
        <v>2961</v>
      </c>
      <c r="H1556" s="181" t="s">
        <v>2961</v>
      </c>
      <c r="I1556" s="181" t="s">
        <v>2961</v>
      </c>
      <c r="J1556" s="181" t="s">
        <v>2961</v>
      </c>
      <c r="K1556" s="171">
        <v>0.9</v>
      </c>
      <c r="L1556" s="172">
        <v>0.939393939393939</v>
      </c>
      <c r="M1556" s="172">
        <v>1</v>
      </c>
      <c r="N1556" s="173">
        <v>0.941176470588235</v>
      </c>
      <c r="O1556" s="173">
        <v>0.979041916167665</v>
      </c>
      <c r="P1556" s="359">
        <v>0.9</v>
      </c>
      <c r="Q1556" s="360">
        <v>0.94743981010512</v>
      </c>
      <c r="R1556" s="172">
        <v>0.93878140340745</v>
      </c>
      <c r="S1556" s="172">
        <v>0.973791695030633</v>
      </c>
      <c r="T1556" s="172">
        <v>0.981242559763199</v>
      </c>
      <c r="U1556" s="359">
        <v>0.9</v>
      </c>
      <c r="V1556" s="172">
        <v>0.828755510342489</v>
      </c>
      <c r="W1556" s="172">
        <v>0.857349119260757</v>
      </c>
      <c r="X1556" s="172">
        <v>0.863512593601089</v>
      </c>
      <c r="Y1556" s="172">
        <v>0.891584354857737</v>
      </c>
      <c r="Z1556" s="359">
        <v>0.92</v>
      </c>
      <c r="AA1556" s="359" t="s">
        <v>40</v>
      </c>
      <c r="AB1556" s="359" t="s">
        <v>40</v>
      </c>
      <c r="AC1556" s="359" t="s">
        <v>40</v>
      </c>
      <c r="AD1556" s="359" t="s">
        <v>40</v>
      </c>
      <c r="AE1556" s="359">
        <v>0.92</v>
      </c>
      <c r="AF1556" s="172">
        <v>1</v>
      </c>
      <c r="AG1556" s="172">
        <v>1</v>
      </c>
      <c r="AH1556" s="172">
        <v>1</v>
      </c>
      <c r="AI1556" s="172">
        <v>0.978592453839979</v>
      </c>
      <c r="AJ1556" s="359">
        <v>0.92</v>
      </c>
      <c r="AK1556" s="172">
        <v>0.935571380128857</v>
      </c>
      <c r="AL1556" s="172">
        <v>0.946289344498989</v>
      </c>
      <c r="AM1556" s="172">
        <v>0.945881552076242</v>
      </c>
      <c r="AN1556" s="172">
        <v>0.967752313747359</v>
      </c>
      <c r="AO1556" s="171">
        <v>0.99</v>
      </c>
      <c r="AP1556" s="361">
        <v>1</v>
      </c>
      <c r="AQ1556" s="361">
        <v>1</v>
      </c>
      <c r="AR1556" s="361">
        <v>1</v>
      </c>
      <c r="AS1556" s="362">
        <v>1</v>
      </c>
      <c r="AT1556" s="367">
        <v>0.110069253262963</v>
      </c>
      <c r="AU1556" s="364">
        <v>0.0396039603960396</v>
      </c>
      <c r="AV1556" s="365">
        <v>0.0666666666666667</v>
      </c>
      <c r="AW1556" s="365">
        <v>0.0230769230769231</v>
      </c>
      <c r="AX1556" s="365">
        <v>0.0432261465471798</v>
      </c>
      <c r="AY1556" s="145"/>
      <c r="AZ1556" s="143"/>
    </row>
    <row r="1557" spans="1:52">
      <c r="A1557" s="141"/>
      <c r="B1557" s="145"/>
      <c r="C1557" s="175" t="s">
        <v>2706</v>
      </c>
      <c r="D1557" s="169" t="s">
        <v>1663</v>
      </c>
      <c r="E1557" s="169" t="s">
        <v>2707</v>
      </c>
      <c r="F1557" s="170" t="s">
        <v>40</v>
      </c>
      <c r="G1557" s="181" t="s">
        <v>2962</v>
      </c>
      <c r="H1557" s="181" t="s">
        <v>2962</v>
      </c>
      <c r="I1557" s="181" t="s">
        <v>2962</v>
      </c>
      <c r="J1557" s="181" t="s">
        <v>2962</v>
      </c>
      <c r="K1557" s="171">
        <v>0.9</v>
      </c>
      <c r="L1557" s="172" t="s">
        <v>40</v>
      </c>
      <c r="M1557" s="172" t="s">
        <v>40</v>
      </c>
      <c r="N1557" s="173" t="s">
        <v>40</v>
      </c>
      <c r="O1557" s="173" t="s">
        <v>40</v>
      </c>
      <c r="P1557" s="359">
        <v>0.9</v>
      </c>
      <c r="Q1557" s="360" t="s">
        <v>40</v>
      </c>
      <c r="R1557" s="172" t="s">
        <v>40</v>
      </c>
      <c r="S1557" s="172" t="s">
        <v>40</v>
      </c>
      <c r="T1557" s="172" t="s">
        <v>40</v>
      </c>
      <c r="U1557" s="359">
        <v>0.9</v>
      </c>
      <c r="V1557" s="172" t="s">
        <v>40</v>
      </c>
      <c r="W1557" s="172" t="s">
        <v>40</v>
      </c>
      <c r="X1557" s="172" t="s">
        <v>40</v>
      </c>
      <c r="Y1557" s="172" t="s">
        <v>40</v>
      </c>
      <c r="Z1557" s="359">
        <v>0.92</v>
      </c>
      <c r="AA1557" s="359" t="s">
        <v>40</v>
      </c>
      <c r="AB1557" s="359" t="s">
        <v>40</v>
      </c>
      <c r="AC1557" s="359" t="s">
        <v>40</v>
      </c>
      <c r="AD1557" s="359" t="s">
        <v>40</v>
      </c>
      <c r="AE1557" s="359">
        <v>0.92</v>
      </c>
      <c r="AF1557" s="172" t="s">
        <v>40</v>
      </c>
      <c r="AG1557" s="172" t="s">
        <v>40</v>
      </c>
      <c r="AH1557" s="172" t="s">
        <v>40</v>
      </c>
      <c r="AI1557" s="172" t="s">
        <v>40</v>
      </c>
      <c r="AJ1557" s="359">
        <v>0.92</v>
      </c>
      <c r="AK1557" s="172" t="s">
        <v>40</v>
      </c>
      <c r="AL1557" s="172" t="s">
        <v>40</v>
      </c>
      <c r="AM1557" s="172" t="s">
        <v>40</v>
      </c>
      <c r="AN1557" s="172" t="s">
        <v>40</v>
      </c>
      <c r="AO1557" s="171">
        <v>0.99</v>
      </c>
      <c r="AP1557" s="361" t="s">
        <v>40</v>
      </c>
      <c r="AQ1557" s="361" t="s">
        <v>40</v>
      </c>
      <c r="AR1557" s="361" t="s">
        <v>40</v>
      </c>
      <c r="AS1557" s="362" t="s">
        <v>40</v>
      </c>
      <c r="AT1557" s="367">
        <v>0.110069253262963</v>
      </c>
      <c r="AU1557" s="364" t="s">
        <v>40</v>
      </c>
      <c r="AV1557" s="365" t="s">
        <v>40</v>
      </c>
      <c r="AW1557" s="365" t="s">
        <v>40</v>
      </c>
      <c r="AX1557" s="365" t="s">
        <v>40</v>
      </c>
      <c r="AY1557" s="145"/>
      <c r="AZ1557" s="143"/>
    </row>
    <row r="1558" spans="1:52">
      <c r="A1558" s="141"/>
      <c r="B1558" s="145"/>
      <c r="C1558" s="175" t="s">
        <v>2706</v>
      </c>
      <c r="D1558" s="169" t="s">
        <v>26</v>
      </c>
      <c r="E1558" s="169" t="s">
        <v>2707</v>
      </c>
      <c r="F1558" s="170" t="s">
        <v>2963</v>
      </c>
      <c r="G1558" s="181" t="s">
        <v>2964</v>
      </c>
      <c r="H1558" s="181" t="s">
        <v>2964</v>
      </c>
      <c r="I1558" s="181" t="s">
        <v>2964</v>
      </c>
      <c r="J1558" s="181" t="s">
        <v>2964</v>
      </c>
      <c r="K1558" s="171">
        <v>0.9</v>
      </c>
      <c r="L1558" s="172">
        <v>1</v>
      </c>
      <c r="M1558" s="172">
        <v>1</v>
      </c>
      <c r="N1558" s="173">
        <v>0.894736842105263</v>
      </c>
      <c r="O1558" s="173">
        <v>0.964285714285714</v>
      </c>
      <c r="P1558" s="359">
        <v>0.9</v>
      </c>
      <c r="Q1558" s="360">
        <v>0.950808625336927</v>
      </c>
      <c r="R1558" s="172">
        <v>0.942736588306209</v>
      </c>
      <c r="S1558" s="172">
        <v>0.938321536905966</v>
      </c>
      <c r="T1558" s="172">
        <v>0.961540144388536</v>
      </c>
      <c r="U1558" s="359">
        <v>0.9</v>
      </c>
      <c r="V1558" s="172">
        <v>0.522237196765499</v>
      </c>
      <c r="W1558" s="172">
        <v>0.52622061482821</v>
      </c>
      <c r="X1558" s="172">
        <v>0.477249747219414</v>
      </c>
      <c r="Y1558" s="172">
        <v>0.537497265368628</v>
      </c>
      <c r="Z1558" s="359">
        <v>0.92</v>
      </c>
      <c r="AA1558" s="359" t="s">
        <v>40</v>
      </c>
      <c r="AB1558" s="359" t="s">
        <v>40</v>
      </c>
      <c r="AC1558" s="359" t="s">
        <v>40</v>
      </c>
      <c r="AD1558" s="359" t="s">
        <v>40</v>
      </c>
      <c r="AE1558" s="359">
        <v>0.92</v>
      </c>
      <c r="AF1558" s="172">
        <v>1</v>
      </c>
      <c r="AG1558" s="172">
        <v>1</v>
      </c>
      <c r="AH1558" s="172">
        <v>1</v>
      </c>
      <c r="AI1558" s="172">
        <v>0.987421383647799</v>
      </c>
      <c r="AJ1558" s="359">
        <v>0.92</v>
      </c>
      <c r="AK1558" s="172">
        <v>0.886792452830189</v>
      </c>
      <c r="AL1558" s="172">
        <v>0.878239903556359</v>
      </c>
      <c r="AM1558" s="172">
        <v>0.901921132457027</v>
      </c>
      <c r="AN1558" s="172">
        <v>0.905119229927806</v>
      </c>
      <c r="AO1558" s="171">
        <v>0.99</v>
      </c>
      <c r="AP1558" s="361">
        <v>1</v>
      </c>
      <c r="AQ1558" s="361">
        <v>1</v>
      </c>
      <c r="AR1558" s="361">
        <v>1</v>
      </c>
      <c r="AS1558" s="362">
        <v>1</v>
      </c>
      <c r="AT1558" s="367">
        <v>0.110069253262963</v>
      </c>
      <c r="AU1558" s="364">
        <v>0.0666666666666667</v>
      </c>
      <c r="AV1558" s="365">
        <v>0.0714285714285714</v>
      </c>
      <c r="AW1558" s="365">
        <v>0</v>
      </c>
      <c r="AX1558" s="365">
        <v>0.0533807829181495</v>
      </c>
      <c r="AY1558" s="145"/>
      <c r="AZ1558" s="143"/>
    </row>
    <row r="1559" spans="1:52">
      <c r="A1559" s="141"/>
      <c r="B1559" s="145"/>
      <c r="C1559" s="175" t="s">
        <v>2706</v>
      </c>
      <c r="D1559" s="169" t="s">
        <v>26</v>
      </c>
      <c r="E1559" s="169" t="s">
        <v>2707</v>
      </c>
      <c r="F1559" s="170" t="s">
        <v>2965</v>
      </c>
      <c r="G1559" s="181" t="s">
        <v>2966</v>
      </c>
      <c r="H1559" s="181" t="s">
        <v>2966</v>
      </c>
      <c r="I1559" s="181" t="s">
        <v>2966</v>
      </c>
      <c r="J1559" s="181" t="s">
        <v>2966</v>
      </c>
      <c r="K1559" s="171">
        <v>0.9</v>
      </c>
      <c r="L1559" s="172">
        <v>0.944444444444444</v>
      </c>
      <c r="M1559" s="172">
        <v>1</v>
      </c>
      <c r="N1559" s="173">
        <v>0.947368421052632</v>
      </c>
      <c r="O1559" s="173">
        <v>0.939453125</v>
      </c>
      <c r="P1559" s="359">
        <v>0.9</v>
      </c>
      <c r="Q1559" s="360">
        <v>0</v>
      </c>
      <c r="R1559" s="172" t="s">
        <v>40</v>
      </c>
      <c r="S1559" s="172" t="s">
        <v>40</v>
      </c>
      <c r="T1559" s="172">
        <v>0</v>
      </c>
      <c r="U1559" s="359">
        <v>0.9</v>
      </c>
      <c r="V1559" s="172">
        <v>0</v>
      </c>
      <c r="W1559" s="172" t="s">
        <v>40</v>
      </c>
      <c r="X1559" s="172" t="s">
        <v>40</v>
      </c>
      <c r="Y1559" s="172">
        <v>0</v>
      </c>
      <c r="Z1559" s="359">
        <v>0.92</v>
      </c>
      <c r="AA1559" s="359" t="s">
        <v>40</v>
      </c>
      <c r="AB1559" s="359" t="s">
        <v>40</v>
      </c>
      <c r="AC1559" s="359" t="s">
        <v>40</v>
      </c>
      <c r="AD1559" s="359" t="s">
        <v>40</v>
      </c>
      <c r="AE1559" s="359">
        <v>0.92</v>
      </c>
      <c r="AF1559" s="172" t="s">
        <v>40</v>
      </c>
      <c r="AG1559" s="172">
        <v>0</v>
      </c>
      <c r="AH1559" s="172">
        <v>1</v>
      </c>
      <c r="AI1559" s="172">
        <v>0.307692307692308</v>
      </c>
      <c r="AJ1559" s="359">
        <v>0.92</v>
      </c>
      <c r="AK1559" s="172">
        <v>0.922734026745914</v>
      </c>
      <c r="AL1559" s="172">
        <v>0.848220282068502</v>
      </c>
      <c r="AM1559" s="172">
        <v>0.882511210762332</v>
      </c>
      <c r="AN1559" s="172">
        <v>0.906478595018365</v>
      </c>
      <c r="AO1559" s="171">
        <v>0.99</v>
      </c>
      <c r="AP1559" s="361" t="s">
        <v>40</v>
      </c>
      <c r="AQ1559" s="361" t="s">
        <v>40</v>
      </c>
      <c r="AR1559" s="361" t="s">
        <v>40</v>
      </c>
      <c r="AS1559" s="362" t="s">
        <v>40</v>
      </c>
      <c r="AT1559" s="367">
        <v>0.110069253262963</v>
      </c>
      <c r="AU1559" s="364">
        <v>0.111111111111111</v>
      </c>
      <c r="AV1559" s="365">
        <v>0.111111111111111</v>
      </c>
      <c r="AW1559" s="365">
        <v>0.1</v>
      </c>
      <c r="AX1559" s="365">
        <v>0.0981256890848953</v>
      </c>
      <c r="AY1559" s="145"/>
      <c r="AZ1559" s="143"/>
    </row>
    <row r="1560" spans="1:52">
      <c r="A1560" s="141"/>
      <c r="B1560" s="145"/>
      <c r="C1560" s="175" t="s">
        <v>2706</v>
      </c>
      <c r="D1560" s="169" t="s">
        <v>26</v>
      </c>
      <c r="E1560" s="169" t="s">
        <v>2707</v>
      </c>
      <c r="F1560" s="170" t="s">
        <v>2967</v>
      </c>
      <c r="G1560" s="181" t="s">
        <v>2968</v>
      </c>
      <c r="H1560" s="181" t="s">
        <v>2968</v>
      </c>
      <c r="I1560" s="181" t="s">
        <v>2968</v>
      </c>
      <c r="J1560" s="181" t="s">
        <v>2968</v>
      </c>
      <c r="K1560" s="171">
        <v>0.9</v>
      </c>
      <c r="L1560" s="172">
        <v>1</v>
      </c>
      <c r="M1560" s="172">
        <v>0.971428571428571</v>
      </c>
      <c r="N1560" s="173">
        <v>1</v>
      </c>
      <c r="O1560" s="173">
        <v>0.959847036328872</v>
      </c>
      <c r="P1560" s="359">
        <v>0.9</v>
      </c>
      <c r="Q1560" s="360">
        <v>0.997572815533981</v>
      </c>
      <c r="R1560" s="172">
        <v>0.998033914966822</v>
      </c>
      <c r="S1560" s="172">
        <v>0.987966305655836</v>
      </c>
      <c r="T1560" s="172">
        <v>0.989898885572345</v>
      </c>
      <c r="U1560" s="359">
        <v>0.9</v>
      </c>
      <c r="V1560" s="172">
        <v>0.842839805825243</v>
      </c>
      <c r="W1560" s="172">
        <v>0.857213074465471</v>
      </c>
      <c r="X1560" s="172">
        <v>0.910950661853189</v>
      </c>
      <c r="Y1560" s="172">
        <v>0.875409260387726</v>
      </c>
      <c r="Z1560" s="359">
        <v>0.92</v>
      </c>
      <c r="AA1560" s="359" t="s">
        <v>40</v>
      </c>
      <c r="AB1560" s="359" t="s">
        <v>40</v>
      </c>
      <c r="AC1560" s="359" t="s">
        <v>40</v>
      </c>
      <c r="AD1560" s="359" t="s">
        <v>40</v>
      </c>
      <c r="AE1560" s="359">
        <v>0.92</v>
      </c>
      <c r="AF1560" s="172">
        <v>1</v>
      </c>
      <c r="AG1560" s="172">
        <v>1</v>
      </c>
      <c r="AH1560" s="172">
        <v>1</v>
      </c>
      <c r="AI1560" s="172">
        <v>0.848708487084871</v>
      </c>
      <c r="AJ1560" s="359">
        <v>0.92</v>
      </c>
      <c r="AK1560" s="172">
        <v>0.944781553398058</v>
      </c>
      <c r="AL1560" s="172">
        <v>0.944949619071025</v>
      </c>
      <c r="AM1560" s="172">
        <v>0.96470116325712</v>
      </c>
      <c r="AN1560" s="172">
        <v>0.961052240193344</v>
      </c>
      <c r="AO1560" s="171">
        <v>0.99</v>
      </c>
      <c r="AP1560" s="361">
        <v>1</v>
      </c>
      <c r="AQ1560" s="361">
        <v>1</v>
      </c>
      <c r="AR1560" s="361">
        <v>1</v>
      </c>
      <c r="AS1560" s="362">
        <v>1</v>
      </c>
      <c r="AT1560" s="367">
        <v>0.110069253262963</v>
      </c>
      <c r="AU1560" s="364">
        <v>0.0526315789473684</v>
      </c>
      <c r="AV1560" s="365">
        <v>0</v>
      </c>
      <c r="AW1560" s="365">
        <v>0.0769230769230769</v>
      </c>
      <c r="AX1560" s="365">
        <v>0.0865874363327674</v>
      </c>
      <c r="AY1560" s="145"/>
      <c r="AZ1560" s="143"/>
    </row>
    <row r="1561" spans="1:52">
      <c r="A1561" s="141"/>
      <c r="B1561" s="145"/>
      <c r="C1561" s="175" t="s">
        <v>2706</v>
      </c>
      <c r="D1561" s="169" t="s">
        <v>26</v>
      </c>
      <c r="E1561" s="169" t="s">
        <v>2707</v>
      </c>
      <c r="F1561" s="170" t="s">
        <v>2969</v>
      </c>
      <c r="G1561" s="181" t="s">
        <v>2970</v>
      </c>
      <c r="H1561" s="181" t="s">
        <v>2970</v>
      </c>
      <c r="I1561" s="181" t="s">
        <v>2970</v>
      </c>
      <c r="J1561" s="181" t="s">
        <v>2970</v>
      </c>
      <c r="K1561" s="171">
        <v>0.9</v>
      </c>
      <c r="L1561" s="172">
        <v>0.964285714285714</v>
      </c>
      <c r="M1561" s="172">
        <v>0.958333333333333</v>
      </c>
      <c r="N1561" s="173">
        <v>0.964285714285714</v>
      </c>
      <c r="O1561" s="173">
        <v>0.935526315789474</v>
      </c>
      <c r="P1561" s="359">
        <v>0.9</v>
      </c>
      <c r="Q1561" s="360">
        <v>0.912037037037037</v>
      </c>
      <c r="R1561" s="172">
        <v>0.921844470496288</v>
      </c>
      <c r="S1561" s="172">
        <v>0.950082281952825</v>
      </c>
      <c r="T1561" s="172">
        <v>0.93745396212208</v>
      </c>
      <c r="U1561" s="359">
        <v>0.9</v>
      </c>
      <c r="V1561" s="172">
        <v>0.867424242424242</v>
      </c>
      <c r="W1561" s="172">
        <v>0.911293474013286</v>
      </c>
      <c r="X1561" s="172">
        <v>0.940208447613823</v>
      </c>
      <c r="Y1561" s="172">
        <v>0.901687646298145</v>
      </c>
      <c r="Z1561" s="359">
        <v>0.92</v>
      </c>
      <c r="AA1561" s="359" t="s">
        <v>40</v>
      </c>
      <c r="AB1561" s="359" t="s">
        <v>40</v>
      </c>
      <c r="AC1561" s="359" t="s">
        <v>40</v>
      </c>
      <c r="AD1561" s="359" t="s">
        <v>40</v>
      </c>
      <c r="AE1561" s="359">
        <v>0.92</v>
      </c>
      <c r="AF1561" s="172">
        <v>1</v>
      </c>
      <c r="AG1561" s="172">
        <v>1</v>
      </c>
      <c r="AH1561" s="172">
        <v>1</v>
      </c>
      <c r="AI1561" s="172">
        <v>0.9234375</v>
      </c>
      <c r="AJ1561" s="359">
        <v>0.92</v>
      </c>
      <c r="AK1561" s="172">
        <v>0.968855218855219</v>
      </c>
      <c r="AL1561" s="172">
        <v>0.959749902305588</v>
      </c>
      <c r="AM1561" s="172">
        <v>0.989029072956665</v>
      </c>
      <c r="AN1561" s="172">
        <v>0.967671179060745</v>
      </c>
      <c r="AO1561" s="171">
        <v>0.99</v>
      </c>
      <c r="AP1561" s="361">
        <v>1</v>
      </c>
      <c r="AQ1561" s="361">
        <v>1</v>
      </c>
      <c r="AR1561" s="361">
        <v>1</v>
      </c>
      <c r="AS1561" s="362">
        <v>1</v>
      </c>
      <c r="AT1561" s="367">
        <v>0.110069253262963</v>
      </c>
      <c r="AU1561" s="364">
        <v>0.166666666666667</v>
      </c>
      <c r="AV1561" s="365">
        <v>0.4</v>
      </c>
      <c r="AW1561" s="365">
        <v>0.2</v>
      </c>
      <c r="AX1561" s="365">
        <v>0.0911764705882353</v>
      </c>
      <c r="AY1561" s="145"/>
      <c r="AZ1561" s="143"/>
    </row>
    <row r="1562" spans="1:52">
      <c r="A1562" s="141"/>
      <c r="B1562" s="145"/>
      <c r="C1562" s="175" t="s">
        <v>2706</v>
      </c>
      <c r="D1562" s="169" t="s">
        <v>26</v>
      </c>
      <c r="E1562" s="169" t="s">
        <v>2707</v>
      </c>
      <c r="F1562" s="170" t="s">
        <v>2971</v>
      </c>
      <c r="G1562" s="181" t="s">
        <v>2972</v>
      </c>
      <c r="H1562" s="181" t="s">
        <v>2972</v>
      </c>
      <c r="I1562" s="181" t="s">
        <v>2972</v>
      </c>
      <c r="J1562" s="181" t="s">
        <v>2972</v>
      </c>
      <c r="K1562" s="171">
        <v>0.9</v>
      </c>
      <c r="L1562" s="172">
        <v>1</v>
      </c>
      <c r="M1562" s="172">
        <v>1</v>
      </c>
      <c r="N1562" s="173">
        <v>1</v>
      </c>
      <c r="O1562" s="173">
        <v>0.986111111111111</v>
      </c>
      <c r="P1562" s="359">
        <v>0.9</v>
      </c>
      <c r="Q1562" s="360">
        <v>0.978070175438597</v>
      </c>
      <c r="R1562" s="172">
        <v>0.938506588579795</v>
      </c>
      <c r="S1562" s="172">
        <v>0.913964262078094</v>
      </c>
      <c r="T1562" s="172">
        <v>0.949158381730485</v>
      </c>
      <c r="U1562" s="359">
        <v>0.9</v>
      </c>
      <c r="V1562" s="172">
        <v>0.678070175438596</v>
      </c>
      <c r="W1562" s="172">
        <v>0.615666178623719</v>
      </c>
      <c r="X1562" s="172">
        <v>0.665122435473197</v>
      </c>
      <c r="Y1562" s="172">
        <v>0.639113101683237</v>
      </c>
      <c r="Z1562" s="359">
        <v>0.92</v>
      </c>
      <c r="AA1562" s="359" t="s">
        <v>40</v>
      </c>
      <c r="AB1562" s="359" t="s">
        <v>40</v>
      </c>
      <c r="AC1562" s="359" t="s">
        <v>40</v>
      </c>
      <c r="AD1562" s="359" t="s">
        <v>40</v>
      </c>
      <c r="AE1562" s="359">
        <v>0.92</v>
      </c>
      <c r="AF1562" s="172">
        <v>1</v>
      </c>
      <c r="AG1562" s="172">
        <v>0.888888888888889</v>
      </c>
      <c r="AH1562" s="172">
        <v>0.981651376146789</v>
      </c>
      <c r="AI1562" s="172">
        <v>0.990573770491803</v>
      </c>
      <c r="AJ1562" s="359">
        <v>0.92</v>
      </c>
      <c r="AK1562" s="172">
        <v>0.844736842105263</v>
      </c>
      <c r="AL1562" s="172">
        <v>0.876281112737921</v>
      </c>
      <c r="AM1562" s="172">
        <v>0.869622766379881</v>
      </c>
      <c r="AN1562" s="172">
        <v>0.890343537749778</v>
      </c>
      <c r="AO1562" s="171">
        <v>0.99</v>
      </c>
      <c r="AP1562" s="361" t="s">
        <v>40</v>
      </c>
      <c r="AQ1562" s="361">
        <v>1</v>
      </c>
      <c r="AR1562" s="361">
        <v>1</v>
      </c>
      <c r="AS1562" s="362">
        <v>1</v>
      </c>
      <c r="AT1562" s="367">
        <v>0.110069253262963</v>
      </c>
      <c r="AU1562" s="364">
        <v>0.142857142857143</v>
      </c>
      <c r="AV1562" s="365">
        <v>0</v>
      </c>
      <c r="AW1562" s="365">
        <v>0.181818181818182</v>
      </c>
      <c r="AX1562" s="365">
        <v>0.0485436893203883</v>
      </c>
      <c r="AY1562" s="145"/>
      <c r="AZ1562" s="143"/>
    </row>
    <row r="1563" spans="1:52">
      <c r="A1563" s="141"/>
      <c r="B1563" s="145"/>
      <c r="C1563" s="175" t="s">
        <v>2706</v>
      </c>
      <c r="D1563" s="169" t="s">
        <v>26</v>
      </c>
      <c r="E1563" s="169" t="s">
        <v>2707</v>
      </c>
      <c r="F1563" s="170" t="s">
        <v>2973</v>
      </c>
      <c r="G1563" s="181" t="s">
        <v>2974</v>
      </c>
      <c r="H1563" s="181" t="s">
        <v>2974</v>
      </c>
      <c r="I1563" s="181" t="s">
        <v>2974</v>
      </c>
      <c r="J1563" s="181" t="s">
        <v>2974</v>
      </c>
      <c r="K1563" s="171">
        <v>0.9</v>
      </c>
      <c r="L1563" s="172">
        <v>1</v>
      </c>
      <c r="M1563" s="172">
        <v>0.857142857142857</v>
      </c>
      <c r="N1563" s="173">
        <v>0.857142857142857</v>
      </c>
      <c r="O1563" s="173">
        <v>0.758620689655172</v>
      </c>
      <c r="P1563" s="359">
        <v>0.9</v>
      </c>
      <c r="Q1563" s="360" t="s">
        <v>40</v>
      </c>
      <c r="R1563" s="172" t="s">
        <v>40</v>
      </c>
      <c r="S1563" s="172" t="s">
        <v>40</v>
      </c>
      <c r="T1563" s="172" t="s">
        <v>40</v>
      </c>
      <c r="U1563" s="359">
        <v>0.9</v>
      </c>
      <c r="V1563" s="172" t="s">
        <v>40</v>
      </c>
      <c r="W1563" s="172" t="s">
        <v>40</v>
      </c>
      <c r="X1563" s="172" t="s">
        <v>40</v>
      </c>
      <c r="Y1563" s="172" t="s">
        <v>40</v>
      </c>
      <c r="Z1563" s="359">
        <v>0.92</v>
      </c>
      <c r="AA1563" s="359" t="s">
        <v>40</v>
      </c>
      <c r="AB1563" s="359" t="s">
        <v>40</v>
      </c>
      <c r="AC1563" s="359" t="s">
        <v>40</v>
      </c>
      <c r="AD1563" s="359" t="s">
        <v>40</v>
      </c>
      <c r="AE1563" s="359">
        <v>0.92</v>
      </c>
      <c r="AF1563" s="172">
        <v>1</v>
      </c>
      <c r="AG1563" s="172">
        <v>0.5</v>
      </c>
      <c r="AH1563" s="172">
        <v>1</v>
      </c>
      <c r="AI1563" s="172">
        <v>0.87037037037037</v>
      </c>
      <c r="AJ1563" s="359">
        <v>0.92</v>
      </c>
      <c r="AK1563" s="172">
        <v>0.688432835820896</v>
      </c>
      <c r="AL1563" s="172">
        <v>0.745493107104984</v>
      </c>
      <c r="AM1563" s="172">
        <v>0.798277982779828</v>
      </c>
      <c r="AN1563" s="172">
        <v>0.617564195443935</v>
      </c>
      <c r="AO1563" s="171">
        <v>0.99</v>
      </c>
      <c r="AP1563" s="361">
        <v>1</v>
      </c>
      <c r="AQ1563" s="361" t="s">
        <v>40</v>
      </c>
      <c r="AR1563" s="361" t="s">
        <v>40</v>
      </c>
      <c r="AS1563" s="362">
        <v>1</v>
      </c>
      <c r="AT1563" s="367">
        <v>0.110069253262963</v>
      </c>
      <c r="AU1563" s="364">
        <v>0.0769230769230769</v>
      </c>
      <c r="AV1563" s="365">
        <v>0</v>
      </c>
      <c r="AW1563" s="365">
        <v>0</v>
      </c>
      <c r="AX1563" s="365">
        <v>0.0451807228915663</v>
      </c>
      <c r="AY1563" s="145"/>
      <c r="AZ1563" s="143"/>
    </row>
    <row r="1564" spans="1:52">
      <c r="A1564" s="141"/>
      <c r="B1564" s="145"/>
      <c r="C1564" s="175" t="s">
        <v>2706</v>
      </c>
      <c r="D1564" s="169" t="s">
        <v>26</v>
      </c>
      <c r="E1564" s="169" t="s">
        <v>2707</v>
      </c>
      <c r="F1564" s="170" t="s">
        <v>2975</v>
      </c>
      <c r="G1564" s="181" t="s">
        <v>2976</v>
      </c>
      <c r="H1564" s="181" t="s">
        <v>2976</v>
      </c>
      <c r="I1564" s="181" t="s">
        <v>2976</v>
      </c>
      <c r="J1564" s="181" t="s">
        <v>2976</v>
      </c>
      <c r="K1564" s="171">
        <v>0.9</v>
      </c>
      <c r="L1564" s="172">
        <v>1</v>
      </c>
      <c r="M1564" s="172">
        <v>1</v>
      </c>
      <c r="N1564" s="173">
        <v>1</v>
      </c>
      <c r="O1564" s="173">
        <v>0.936363636363636</v>
      </c>
      <c r="P1564" s="359">
        <v>0.9</v>
      </c>
      <c r="Q1564" s="360">
        <v>0</v>
      </c>
      <c r="R1564" s="172" t="s">
        <v>40</v>
      </c>
      <c r="S1564" s="172" t="s">
        <v>40</v>
      </c>
      <c r="T1564" s="172">
        <v>0</v>
      </c>
      <c r="U1564" s="359">
        <v>0.9</v>
      </c>
      <c r="V1564" s="172">
        <v>0</v>
      </c>
      <c r="W1564" s="172" t="s">
        <v>40</v>
      </c>
      <c r="X1564" s="172" t="s">
        <v>40</v>
      </c>
      <c r="Y1564" s="172">
        <v>0</v>
      </c>
      <c r="Z1564" s="359">
        <v>0.92</v>
      </c>
      <c r="AA1564" s="359" t="s">
        <v>40</v>
      </c>
      <c r="AB1564" s="359" t="s">
        <v>40</v>
      </c>
      <c r="AC1564" s="359" t="s">
        <v>40</v>
      </c>
      <c r="AD1564" s="359" t="s">
        <v>40</v>
      </c>
      <c r="AE1564" s="359">
        <v>0.92</v>
      </c>
      <c r="AF1564" s="172">
        <v>0</v>
      </c>
      <c r="AG1564" s="172">
        <v>0</v>
      </c>
      <c r="AH1564" s="172">
        <v>0</v>
      </c>
      <c r="AI1564" s="172">
        <v>0.209039548022599</v>
      </c>
      <c r="AJ1564" s="359">
        <v>0.92</v>
      </c>
      <c r="AK1564" s="172">
        <v>0.932539682539683</v>
      </c>
      <c r="AL1564" s="172">
        <v>0.74462890625</v>
      </c>
      <c r="AM1564" s="172">
        <v>0.800918836140888</v>
      </c>
      <c r="AN1564" s="172">
        <v>0.80932151364094</v>
      </c>
      <c r="AO1564" s="171">
        <v>0.99</v>
      </c>
      <c r="AP1564" s="361" t="s">
        <v>40</v>
      </c>
      <c r="AQ1564" s="361">
        <v>1</v>
      </c>
      <c r="AR1564" s="361" t="s">
        <v>40</v>
      </c>
      <c r="AS1564" s="362">
        <v>1</v>
      </c>
      <c r="AT1564" s="367">
        <v>0.110069253262963</v>
      </c>
      <c r="AU1564" s="364">
        <v>0.0217391304347826</v>
      </c>
      <c r="AV1564" s="365">
        <v>0.0833333333333333</v>
      </c>
      <c r="AW1564" s="365">
        <v>0.03125</v>
      </c>
      <c r="AX1564" s="365">
        <v>0.0610376398779247</v>
      </c>
      <c r="AY1564" s="145"/>
      <c r="AZ1564" s="143"/>
    </row>
    <row r="1565" spans="1:52">
      <c r="A1565" s="141"/>
      <c r="B1565" s="145"/>
      <c r="C1565" s="175" t="s">
        <v>2706</v>
      </c>
      <c r="D1565" s="169" t="s">
        <v>26</v>
      </c>
      <c r="E1565" s="169" t="s">
        <v>2707</v>
      </c>
      <c r="F1565" s="170" t="s">
        <v>2977</v>
      </c>
      <c r="G1565" s="181" t="s">
        <v>2978</v>
      </c>
      <c r="H1565" s="181" t="s">
        <v>2978</v>
      </c>
      <c r="I1565" s="181" t="s">
        <v>2978</v>
      </c>
      <c r="J1565" s="181" t="s">
        <v>2978</v>
      </c>
      <c r="K1565" s="171">
        <v>0.9</v>
      </c>
      <c r="L1565" s="172">
        <v>1</v>
      </c>
      <c r="M1565" s="172">
        <v>1</v>
      </c>
      <c r="N1565" s="173">
        <v>1</v>
      </c>
      <c r="O1565" s="173">
        <v>0.996904024767802</v>
      </c>
      <c r="P1565" s="359">
        <v>0.9</v>
      </c>
      <c r="Q1565" s="360">
        <v>0.987975951903808</v>
      </c>
      <c r="R1565" s="172">
        <v>0.626262626262626</v>
      </c>
      <c r="S1565" s="172">
        <v>0.620466321243523</v>
      </c>
      <c r="T1565" s="172">
        <v>0.776178593708226</v>
      </c>
      <c r="U1565" s="359">
        <v>0.9</v>
      </c>
      <c r="V1565" s="172">
        <v>0.817635270541082</v>
      </c>
      <c r="W1565" s="172">
        <v>0.666666666666667</v>
      </c>
      <c r="X1565" s="172">
        <v>0.490932642487047</v>
      </c>
      <c r="Y1565" s="172">
        <v>0.707423580786026</v>
      </c>
      <c r="Z1565" s="359">
        <v>0.92</v>
      </c>
      <c r="AA1565" s="359" t="s">
        <v>40</v>
      </c>
      <c r="AB1565" s="359" t="s">
        <v>40</v>
      </c>
      <c r="AC1565" s="359" t="s">
        <v>40</v>
      </c>
      <c r="AD1565" s="359" t="s">
        <v>40</v>
      </c>
      <c r="AE1565" s="359">
        <v>0.92</v>
      </c>
      <c r="AF1565" s="172">
        <v>0</v>
      </c>
      <c r="AG1565" s="172">
        <v>0</v>
      </c>
      <c r="AH1565" s="172" t="s">
        <v>40</v>
      </c>
      <c r="AI1565" s="172">
        <v>0.128205128205128</v>
      </c>
      <c r="AJ1565" s="359">
        <v>0.92</v>
      </c>
      <c r="AK1565" s="172">
        <v>0.874874874874875</v>
      </c>
      <c r="AL1565" s="172">
        <v>0.848484848484849</v>
      </c>
      <c r="AM1565" s="172">
        <v>0.687823834196891</v>
      </c>
      <c r="AN1565" s="172">
        <v>0.810233592880979</v>
      </c>
      <c r="AO1565" s="171">
        <v>0.99</v>
      </c>
      <c r="AP1565" s="361">
        <v>1</v>
      </c>
      <c r="AQ1565" s="361" t="s">
        <v>40</v>
      </c>
      <c r="AR1565" s="361" t="s">
        <v>40</v>
      </c>
      <c r="AS1565" s="362">
        <v>1</v>
      </c>
      <c r="AT1565" s="367">
        <v>0.110069253262963</v>
      </c>
      <c r="AU1565" s="364">
        <v>0</v>
      </c>
      <c r="AV1565" s="365">
        <v>0.111111111111111</v>
      </c>
      <c r="AW1565" s="365">
        <v>0.111111111111111</v>
      </c>
      <c r="AX1565" s="365">
        <v>0.0546218487394958</v>
      </c>
      <c r="AY1565" s="145"/>
      <c r="AZ1565" s="143"/>
    </row>
    <row r="1566" spans="1:52">
      <c r="A1566" s="141"/>
      <c r="B1566" s="145"/>
      <c r="C1566" s="175" t="s">
        <v>2706</v>
      </c>
      <c r="D1566" s="169" t="s">
        <v>26</v>
      </c>
      <c r="E1566" s="169" t="s">
        <v>2707</v>
      </c>
      <c r="F1566" s="170" t="s">
        <v>2979</v>
      </c>
      <c r="G1566" s="181" t="s">
        <v>2980</v>
      </c>
      <c r="H1566" s="181" t="s">
        <v>2980</v>
      </c>
      <c r="I1566" s="181" t="s">
        <v>2980</v>
      </c>
      <c r="J1566" s="181" t="s">
        <v>2980</v>
      </c>
      <c r="K1566" s="171">
        <v>0.9</v>
      </c>
      <c r="L1566" s="172">
        <v>0.727272727272727</v>
      </c>
      <c r="M1566" s="172">
        <v>0.7</v>
      </c>
      <c r="N1566" s="173">
        <v>0.714285714285714</v>
      </c>
      <c r="O1566" s="173">
        <v>0.867283950617284</v>
      </c>
      <c r="P1566" s="359">
        <v>0.9</v>
      </c>
      <c r="Q1566" s="360">
        <v>0.998754669987547</v>
      </c>
      <c r="R1566" s="172">
        <v>0.916666666666667</v>
      </c>
      <c r="S1566" s="172">
        <v>1</v>
      </c>
      <c r="T1566" s="172">
        <v>0.981271946937183</v>
      </c>
      <c r="U1566" s="359">
        <v>0.9</v>
      </c>
      <c r="V1566" s="172">
        <v>0.981320049813201</v>
      </c>
      <c r="W1566" s="172">
        <v>0.916666666666667</v>
      </c>
      <c r="X1566" s="172">
        <v>0.989749430523918</v>
      </c>
      <c r="Y1566" s="172">
        <v>0.972774959899423</v>
      </c>
      <c r="Z1566" s="359">
        <v>0.92</v>
      </c>
      <c r="AA1566" s="359" t="s">
        <v>40</v>
      </c>
      <c r="AB1566" s="359" t="s">
        <v>40</v>
      </c>
      <c r="AC1566" s="359" t="s">
        <v>40</v>
      </c>
      <c r="AD1566" s="359" t="s">
        <v>40</v>
      </c>
      <c r="AE1566" s="359">
        <v>0.92</v>
      </c>
      <c r="AF1566" s="172">
        <v>0</v>
      </c>
      <c r="AG1566" s="172">
        <v>0</v>
      </c>
      <c r="AH1566" s="172">
        <v>0.5</v>
      </c>
      <c r="AI1566" s="172">
        <v>0.0487804878048781</v>
      </c>
      <c r="AJ1566" s="359">
        <v>0.92</v>
      </c>
      <c r="AK1566" s="172">
        <v>0.985065339141257</v>
      </c>
      <c r="AL1566" s="172">
        <v>0.916666666666667</v>
      </c>
      <c r="AM1566" s="172">
        <v>0.995444191343964</v>
      </c>
      <c r="AN1566" s="172">
        <v>0.981666088765603</v>
      </c>
      <c r="AO1566" s="171">
        <v>0.99</v>
      </c>
      <c r="AP1566" s="361" t="s">
        <v>40</v>
      </c>
      <c r="AQ1566" s="361">
        <v>1</v>
      </c>
      <c r="AR1566" s="361">
        <v>1</v>
      </c>
      <c r="AS1566" s="362">
        <v>1</v>
      </c>
      <c r="AT1566" s="367">
        <v>0.110069253262963</v>
      </c>
      <c r="AU1566" s="364">
        <v>0</v>
      </c>
      <c r="AV1566" s="365">
        <v>0.0666666666666667</v>
      </c>
      <c r="AW1566" s="365">
        <v>0.222222222222222</v>
      </c>
      <c r="AX1566" s="365">
        <v>0.0714285714285714</v>
      </c>
      <c r="AY1566" s="145"/>
      <c r="AZ1566" s="143"/>
    </row>
    <row r="1567" spans="1:52">
      <c r="A1567" s="141"/>
      <c r="B1567" s="145"/>
      <c r="C1567" s="175" t="s">
        <v>2706</v>
      </c>
      <c r="D1567" s="169" t="s">
        <v>26</v>
      </c>
      <c r="E1567" s="169" t="s">
        <v>2707</v>
      </c>
      <c r="F1567" s="170" t="s">
        <v>2981</v>
      </c>
      <c r="G1567" s="181" t="s">
        <v>2982</v>
      </c>
      <c r="H1567" s="181" t="s">
        <v>2982</v>
      </c>
      <c r="I1567" s="181" t="s">
        <v>2982</v>
      </c>
      <c r="J1567" s="181" t="s">
        <v>2982</v>
      </c>
      <c r="K1567" s="171">
        <v>0.9</v>
      </c>
      <c r="L1567" s="172">
        <v>0.714285714285714</v>
      </c>
      <c r="M1567" s="172">
        <v>0.769230769230769</v>
      </c>
      <c r="N1567" s="173">
        <v>0.733333333333333</v>
      </c>
      <c r="O1567" s="173">
        <v>0.788659793814433</v>
      </c>
      <c r="P1567" s="359">
        <v>0.9</v>
      </c>
      <c r="Q1567" s="360" t="s">
        <v>40</v>
      </c>
      <c r="R1567" s="172" t="s">
        <v>40</v>
      </c>
      <c r="S1567" s="172" t="s">
        <v>40</v>
      </c>
      <c r="T1567" s="172">
        <v>0</v>
      </c>
      <c r="U1567" s="359">
        <v>0.9</v>
      </c>
      <c r="V1567" s="172" t="s">
        <v>40</v>
      </c>
      <c r="W1567" s="172" t="s">
        <v>40</v>
      </c>
      <c r="X1567" s="172" t="s">
        <v>40</v>
      </c>
      <c r="Y1567" s="172">
        <v>0</v>
      </c>
      <c r="Z1567" s="359">
        <v>0.92</v>
      </c>
      <c r="AA1567" s="359" t="s">
        <v>40</v>
      </c>
      <c r="AB1567" s="359" t="s">
        <v>40</v>
      </c>
      <c r="AC1567" s="359" t="s">
        <v>40</v>
      </c>
      <c r="AD1567" s="359" t="s">
        <v>40</v>
      </c>
      <c r="AE1567" s="359">
        <v>0.92</v>
      </c>
      <c r="AF1567" s="172">
        <v>0</v>
      </c>
      <c r="AG1567" s="172">
        <v>0.2</v>
      </c>
      <c r="AH1567" s="172">
        <v>0.222222222222222</v>
      </c>
      <c r="AI1567" s="172">
        <v>0.89021164021164</v>
      </c>
      <c r="AJ1567" s="359">
        <v>0.92</v>
      </c>
      <c r="AK1567" s="172">
        <v>0.701134930643127</v>
      </c>
      <c r="AL1567" s="172">
        <v>0.612419700214133</v>
      </c>
      <c r="AM1567" s="172">
        <v>0.701378254211332</v>
      </c>
      <c r="AN1567" s="172">
        <v>0.717012814847548</v>
      </c>
      <c r="AO1567" s="171">
        <v>0.99</v>
      </c>
      <c r="AP1567" s="361">
        <v>1</v>
      </c>
      <c r="AQ1567" s="361">
        <v>1</v>
      </c>
      <c r="AR1567" s="361">
        <v>1</v>
      </c>
      <c r="AS1567" s="362">
        <v>1</v>
      </c>
      <c r="AT1567" s="367">
        <v>0.110069253262963</v>
      </c>
      <c r="AU1567" s="364">
        <v>0.0625</v>
      </c>
      <c r="AV1567" s="365">
        <v>0</v>
      </c>
      <c r="AW1567" s="365">
        <v>0</v>
      </c>
      <c r="AX1567" s="365">
        <v>0.0839328537170264</v>
      </c>
      <c r="AY1567" s="145"/>
      <c r="AZ1567" s="143"/>
    </row>
    <row r="1568" spans="1:52">
      <c r="A1568" s="141"/>
      <c r="B1568" s="145"/>
      <c r="C1568" s="175" t="s">
        <v>2706</v>
      </c>
      <c r="D1568" s="169" t="s">
        <v>26</v>
      </c>
      <c r="E1568" s="169" t="s">
        <v>2707</v>
      </c>
      <c r="F1568" s="170" t="s">
        <v>2983</v>
      </c>
      <c r="G1568" s="181" t="s">
        <v>2984</v>
      </c>
      <c r="H1568" s="181" t="s">
        <v>2984</v>
      </c>
      <c r="I1568" s="181" t="s">
        <v>2984</v>
      </c>
      <c r="J1568" s="181" t="s">
        <v>2984</v>
      </c>
      <c r="K1568" s="171">
        <v>0.9</v>
      </c>
      <c r="L1568" s="172">
        <v>0.916666666666667</v>
      </c>
      <c r="M1568" s="172">
        <v>0.96</v>
      </c>
      <c r="N1568" s="173">
        <v>0.923076923076923</v>
      </c>
      <c r="O1568" s="173">
        <v>0.960057061340941</v>
      </c>
      <c r="P1568" s="359">
        <v>0.9</v>
      </c>
      <c r="Q1568" s="360">
        <v>0.991521197007481</v>
      </c>
      <c r="R1568" s="172">
        <v>0.995018115942029</v>
      </c>
      <c r="S1568" s="172">
        <v>0.997879858657244</v>
      </c>
      <c r="T1568" s="172">
        <v>0.992532080499264</v>
      </c>
      <c r="U1568" s="359">
        <v>0.9</v>
      </c>
      <c r="V1568" s="172">
        <v>0.949625935162095</v>
      </c>
      <c r="W1568" s="172">
        <v>0.96286231884058</v>
      </c>
      <c r="X1568" s="172">
        <v>0.978798586572438</v>
      </c>
      <c r="Y1568" s="172">
        <v>0.956770212467569</v>
      </c>
      <c r="Z1568" s="359">
        <v>0.92</v>
      </c>
      <c r="AA1568" s="359" t="s">
        <v>40</v>
      </c>
      <c r="AB1568" s="359" t="s">
        <v>40</v>
      </c>
      <c r="AC1568" s="359" t="s">
        <v>40</v>
      </c>
      <c r="AD1568" s="359" t="s">
        <v>40</v>
      </c>
      <c r="AE1568" s="359">
        <v>0.92</v>
      </c>
      <c r="AF1568" s="172">
        <v>1</v>
      </c>
      <c r="AG1568" s="172">
        <v>0.792452830188679</v>
      </c>
      <c r="AH1568" s="172">
        <v>1</v>
      </c>
      <c r="AI1568" s="172">
        <v>0.905778894472362</v>
      </c>
      <c r="AJ1568" s="359">
        <v>0.92</v>
      </c>
      <c r="AK1568" s="172">
        <v>0.976059850374065</v>
      </c>
      <c r="AL1568" s="172">
        <v>0.982789855072464</v>
      </c>
      <c r="AM1568" s="172">
        <v>0.990812720848056</v>
      </c>
      <c r="AN1568" s="172">
        <v>0.986396465885983</v>
      </c>
      <c r="AO1568" s="171">
        <v>0.99</v>
      </c>
      <c r="AP1568" s="361">
        <v>1</v>
      </c>
      <c r="AQ1568" s="361">
        <v>1</v>
      </c>
      <c r="AR1568" s="361">
        <v>1</v>
      </c>
      <c r="AS1568" s="362">
        <v>1</v>
      </c>
      <c r="AT1568" s="367">
        <v>0.110069253262963</v>
      </c>
      <c r="AU1568" s="364">
        <v>0</v>
      </c>
      <c r="AV1568" s="365">
        <v>0</v>
      </c>
      <c r="AW1568" s="365">
        <v>0.222222222222222</v>
      </c>
      <c r="AX1568" s="365">
        <v>0.0361990950226244</v>
      </c>
      <c r="AY1568" s="145"/>
      <c r="AZ1568" s="143"/>
    </row>
    <row r="1569" spans="1:52">
      <c r="A1569" s="141"/>
      <c r="B1569" s="145"/>
      <c r="C1569" s="175" t="s">
        <v>2706</v>
      </c>
      <c r="D1569" s="169" t="s">
        <v>26</v>
      </c>
      <c r="E1569" s="169" t="s">
        <v>2707</v>
      </c>
      <c r="F1569" s="170" t="s">
        <v>2985</v>
      </c>
      <c r="G1569" s="181" t="s">
        <v>2986</v>
      </c>
      <c r="H1569" s="181" t="s">
        <v>2986</v>
      </c>
      <c r="I1569" s="181" t="s">
        <v>2986</v>
      </c>
      <c r="J1569" s="181" t="s">
        <v>2986</v>
      </c>
      <c r="K1569" s="171">
        <v>0.9</v>
      </c>
      <c r="L1569" s="172">
        <v>0.944444444444444</v>
      </c>
      <c r="M1569" s="172">
        <v>1</v>
      </c>
      <c r="N1569" s="173">
        <v>1</v>
      </c>
      <c r="O1569" s="173">
        <v>0.996197718631179</v>
      </c>
      <c r="P1569" s="359">
        <v>0.9</v>
      </c>
      <c r="Q1569" s="360">
        <v>0.997229916897507</v>
      </c>
      <c r="R1569" s="172">
        <v>0.998445998445998</v>
      </c>
      <c r="S1569" s="172">
        <v>0.998569384835479</v>
      </c>
      <c r="T1569" s="172">
        <v>0.997858290201678</v>
      </c>
      <c r="U1569" s="359">
        <v>0.9</v>
      </c>
      <c r="V1569" s="172">
        <v>0.946675900277008</v>
      </c>
      <c r="W1569" s="172">
        <v>0.965811965811966</v>
      </c>
      <c r="X1569" s="172">
        <v>0.97997138769671</v>
      </c>
      <c r="Y1569" s="172">
        <v>0.960888299635399</v>
      </c>
      <c r="Z1569" s="359">
        <v>0.92</v>
      </c>
      <c r="AA1569" s="359" t="s">
        <v>40</v>
      </c>
      <c r="AB1569" s="359" t="s">
        <v>40</v>
      </c>
      <c r="AC1569" s="359" t="s">
        <v>40</v>
      </c>
      <c r="AD1569" s="359" t="s">
        <v>40</v>
      </c>
      <c r="AE1569" s="359">
        <v>0.92</v>
      </c>
      <c r="AF1569" s="172">
        <v>0.928571428571429</v>
      </c>
      <c r="AG1569" s="172">
        <v>1</v>
      </c>
      <c r="AH1569" s="172">
        <v>0.923076923076923</v>
      </c>
      <c r="AI1569" s="172">
        <v>0.963272120200334</v>
      </c>
      <c r="AJ1569" s="359">
        <v>0.92</v>
      </c>
      <c r="AK1569" s="172">
        <v>0.981994459833795</v>
      </c>
      <c r="AL1569" s="172">
        <v>0.980574980574981</v>
      </c>
      <c r="AM1569" s="172">
        <v>0.989270386266094</v>
      </c>
      <c r="AN1569" s="172">
        <v>0.983937176512583</v>
      </c>
      <c r="AO1569" s="171">
        <v>0.99</v>
      </c>
      <c r="AP1569" s="361">
        <v>1</v>
      </c>
      <c r="AQ1569" s="361">
        <v>1</v>
      </c>
      <c r="AR1569" s="361">
        <v>1</v>
      </c>
      <c r="AS1569" s="362">
        <v>1</v>
      </c>
      <c r="AT1569" s="367">
        <v>0.110069253262963</v>
      </c>
      <c r="AU1569" s="364">
        <v>0.0714285714285714</v>
      </c>
      <c r="AV1569" s="365">
        <v>0.222222222222222</v>
      </c>
      <c r="AW1569" s="365">
        <v>0.0588235294117647</v>
      </c>
      <c r="AX1569" s="365">
        <v>0.0367647058823529</v>
      </c>
      <c r="AY1569" s="145"/>
      <c r="AZ1569" s="143"/>
    </row>
    <row r="1570" spans="1:52">
      <c r="A1570" s="141"/>
      <c r="B1570" s="145"/>
      <c r="C1570" s="175" t="s">
        <v>2706</v>
      </c>
      <c r="D1570" s="169" t="s">
        <v>26</v>
      </c>
      <c r="E1570" s="169" t="s">
        <v>2707</v>
      </c>
      <c r="F1570" s="170" t="s">
        <v>2987</v>
      </c>
      <c r="G1570" s="181" t="s">
        <v>2988</v>
      </c>
      <c r="H1570" s="181" t="s">
        <v>2988</v>
      </c>
      <c r="I1570" s="181" t="s">
        <v>2988</v>
      </c>
      <c r="J1570" s="181" t="s">
        <v>2988</v>
      </c>
      <c r="K1570" s="171">
        <v>0.9</v>
      </c>
      <c r="L1570" s="172">
        <v>0.888888888888889</v>
      </c>
      <c r="M1570" s="172">
        <v>0.75</v>
      </c>
      <c r="N1570" s="173">
        <v>0.857142857142857</v>
      </c>
      <c r="O1570" s="173">
        <v>0.821428571428571</v>
      </c>
      <c r="P1570" s="359">
        <v>0.9</v>
      </c>
      <c r="Q1570" s="360">
        <v>0.986746987951807</v>
      </c>
      <c r="R1570" s="172">
        <v>0.999300209937019</v>
      </c>
      <c r="S1570" s="172">
        <v>1</v>
      </c>
      <c r="T1570" s="172">
        <v>0.994809611168285</v>
      </c>
      <c r="U1570" s="359">
        <v>0.9</v>
      </c>
      <c r="V1570" s="172">
        <v>0.718072289156626</v>
      </c>
      <c r="W1570" s="172">
        <v>0.829951014695591</v>
      </c>
      <c r="X1570" s="172">
        <v>1</v>
      </c>
      <c r="Y1570" s="172">
        <v>0.857219562396528</v>
      </c>
      <c r="Z1570" s="359">
        <v>0.92</v>
      </c>
      <c r="AA1570" s="359" t="s">
        <v>40</v>
      </c>
      <c r="AB1570" s="359" t="s">
        <v>40</v>
      </c>
      <c r="AC1570" s="359" t="s">
        <v>40</v>
      </c>
      <c r="AD1570" s="359" t="s">
        <v>40</v>
      </c>
      <c r="AE1570" s="359">
        <v>0.92</v>
      </c>
      <c r="AF1570" s="172">
        <v>0.5</v>
      </c>
      <c r="AG1570" s="172">
        <v>0</v>
      </c>
      <c r="AH1570" s="172">
        <v>0</v>
      </c>
      <c r="AI1570" s="172">
        <v>0.0330578512396694</v>
      </c>
      <c r="AJ1570" s="359">
        <v>0.92</v>
      </c>
      <c r="AK1570" s="172">
        <v>0.820697954271961</v>
      </c>
      <c r="AL1570" s="172">
        <v>0.910426871938418</v>
      </c>
      <c r="AM1570" s="172">
        <v>1</v>
      </c>
      <c r="AN1570" s="172">
        <v>0.933202357563851</v>
      </c>
      <c r="AO1570" s="171">
        <v>0.99</v>
      </c>
      <c r="AP1570" s="361" t="s">
        <v>40</v>
      </c>
      <c r="AQ1570" s="361" t="s">
        <v>40</v>
      </c>
      <c r="AR1570" s="361">
        <v>1</v>
      </c>
      <c r="AS1570" s="362">
        <v>1</v>
      </c>
      <c r="AT1570" s="367">
        <v>0.110069253262963</v>
      </c>
      <c r="AU1570" s="364">
        <v>0.0555555555555556</v>
      </c>
      <c r="AV1570" s="365">
        <v>0</v>
      </c>
      <c r="AW1570" s="365">
        <v>0.0625</v>
      </c>
      <c r="AX1570" s="365">
        <v>0.0483271375464684</v>
      </c>
      <c r="AY1570" s="145"/>
      <c r="AZ1570" s="143"/>
    </row>
    <row r="1571" spans="1:52">
      <c r="A1571" s="141"/>
      <c r="B1571" s="145"/>
      <c r="C1571" s="175" t="s">
        <v>2706</v>
      </c>
      <c r="D1571" s="169" t="s">
        <v>26</v>
      </c>
      <c r="E1571" s="169" t="s">
        <v>2707</v>
      </c>
      <c r="F1571" s="170" t="s">
        <v>2989</v>
      </c>
      <c r="G1571" s="181" t="s">
        <v>2990</v>
      </c>
      <c r="H1571" s="181" t="s">
        <v>2990</v>
      </c>
      <c r="I1571" s="181" t="s">
        <v>2990</v>
      </c>
      <c r="J1571" s="181" t="s">
        <v>2990</v>
      </c>
      <c r="K1571" s="171">
        <v>0.9</v>
      </c>
      <c r="L1571" s="172">
        <v>1</v>
      </c>
      <c r="M1571" s="172">
        <v>1</v>
      </c>
      <c r="N1571" s="173">
        <v>1</v>
      </c>
      <c r="O1571" s="173">
        <v>0.97940074906367</v>
      </c>
      <c r="P1571" s="359">
        <v>0.9</v>
      </c>
      <c r="Q1571" s="360" t="s">
        <v>40</v>
      </c>
      <c r="R1571" s="172" t="s">
        <v>40</v>
      </c>
      <c r="S1571" s="172" t="s">
        <v>40</v>
      </c>
      <c r="T1571" s="172">
        <v>0</v>
      </c>
      <c r="U1571" s="359">
        <v>0.9</v>
      </c>
      <c r="V1571" s="172" t="s">
        <v>40</v>
      </c>
      <c r="W1571" s="172" t="s">
        <v>40</v>
      </c>
      <c r="X1571" s="172" t="s">
        <v>40</v>
      </c>
      <c r="Y1571" s="172">
        <v>0</v>
      </c>
      <c r="Z1571" s="359">
        <v>0.92</v>
      </c>
      <c r="AA1571" s="359" t="s">
        <v>40</v>
      </c>
      <c r="AB1571" s="359" t="s">
        <v>40</v>
      </c>
      <c r="AC1571" s="359" t="s">
        <v>40</v>
      </c>
      <c r="AD1571" s="359" t="s">
        <v>40</v>
      </c>
      <c r="AE1571" s="359">
        <v>0.92</v>
      </c>
      <c r="AF1571" s="172">
        <v>1</v>
      </c>
      <c r="AG1571" s="172">
        <v>0</v>
      </c>
      <c r="AH1571" s="172">
        <v>0</v>
      </c>
      <c r="AI1571" s="172">
        <v>0.298804780876494</v>
      </c>
      <c r="AJ1571" s="359">
        <v>0.92</v>
      </c>
      <c r="AK1571" s="172">
        <v>0.910540915395284</v>
      </c>
      <c r="AL1571" s="172">
        <v>0.95271629778672</v>
      </c>
      <c r="AM1571" s="172">
        <v>0.960865945045795</v>
      </c>
      <c r="AN1571" s="172">
        <v>0.954629098917011</v>
      </c>
      <c r="AO1571" s="171">
        <v>0.99</v>
      </c>
      <c r="AP1571" s="361">
        <v>1</v>
      </c>
      <c r="AQ1571" s="361" t="s">
        <v>40</v>
      </c>
      <c r="AR1571" s="361">
        <v>1</v>
      </c>
      <c r="AS1571" s="362">
        <v>1</v>
      </c>
      <c r="AT1571" s="367">
        <v>0.110069253262963</v>
      </c>
      <c r="AU1571" s="364">
        <v>0.0476190476190476</v>
      </c>
      <c r="AV1571" s="365">
        <v>0.1</v>
      </c>
      <c r="AW1571" s="365">
        <v>0.0526315789473684</v>
      </c>
      <c r="AX1571" s="365">
        <v>0.0837004405286344</v>
      </c>
      <c r="AY1571" s="145"/>
      <c r="AZ1571" s="143"/>
    </row>
    <row r="1572" spans="1:52">
      <c r="A1572" s="141"/>
      <c r="B1572" s="145"/>
      <c r="C1572" s="175" t="s">
        <v>2706</v>
      </c>
      <c r="D1572" s="169" t="s">
        <v>26</v>
      </c>
      <c r="E1572" s="169" t="s">
        <v>2707</v>
      </c>
      <c r="F1572" s="170" t="s">
        <v>2991</v>
      </c>
      <c r="G1572" s="181" t="s">
        <v>2992</v>
      </c>
      <c r="H1572" s="181" t="s">
        <v>2992</v>
      </c>
      <c r="I1572" s="181" t="s">
        <v>2992</v>
      </c>
      <c r="J1572" s="181" t="s">
        <v>2992</v>
      </c>
      <c r="K1572" s="171">
        <v>0.9</v>
      </c>
      <c r="L1572" s="172">
        <v>1</v>
      </c>
      <c r="M1572" s="172">
        <v>1</v>
      </c>
      <c r="N1572" s="173">
        <v>1</v>
      </c>
      <c r="O1572" s="173">
        <v>0.99568345323741</v>
      </c>
      <c r="P1572" s="359">
        <v>0.9</v>
      </c>
      <c r="Q1572" s="360">
        <v>0.984383714445064</v>
      </c>
      <c r="R1572" s="172">
        <v>0.990379746835443</v>
      </c>
      <c r="S1572" s="172">
        <v>0.999429223744292</v>
      </c>
      <c r="T1572" s="172">
        <v>0.974906469568391</v>
      </c>
      <c r="U1572" s="359">
        <v>0.9</v>
      </c>
      <c r="V1572" s="172">
        <v>0.931957612939208</v>
      </c>
      <c r="W1572" s="172">
        <v>0.958481012658228</v>
      </c>
      <c r="X1572" s="172">
        <v>0.975456621004566</v>
      </c>
      <c r="Y1572" s="172">
        <v>0.941290263710193</v>
      </c>
      <c r="Z1572" s="359">
        <v>0.92</v>
      </c>
      <c r="AA1572" s="359" t="s">
        <v>40</v>
      </c>
      <c r="AB1572" s="359" t="s">
        <v>40</v>
      </c>
      <c r="AC1572" s="359" t="s">
        <v>40</v>
      </c>
      <c r="AD1572" s="359" t="s">
        <v>40</v>
      </c>
      <c r="AE1572" s="359">
        <v>0.92</v>
      </c>
      <c r="AF1572" s="172">
        <v>0</v>
      </c>
      <c r="AG1572" s="172">
        <v>0.75</v>
      </c>
      <c r="AH1572" s="172">
        <v>1</v>
      </c>
      <c r="AI1572" s="172">
        <v>0.845360824742268</v>
      </c>
      <c r="AJ1572" s="359">
        <v>0.92</v>
      </c>
      <c r="AK1572" s="172">
        <v>0.9520624303233</v>
      </c>
      <c r="AL1572" s="172">
        <v>0.971702880242547</v>
      </c>
      <c r="AM1572" s="172">
        <v>0.988584474885845</v>
      </c>
      <c r="AN1572" s="172">
        <v>0.972379113070728</v>
      </c>
      <c r="AO1572" s="171">
        <v>0.99</v>
      </c>
      <c r="AP1572" s="361">
        <v>1</v>
      </c>
      <c r="AQ1572" s="361">
        <v>1</v>
      </c>
      <c r="AR1572" s="361">
        <v>1</v>
      </c>
      <c r="AS1572" s="362">
        <v>1</v>
      </c>
      <c r="AT1572" s="367">
        <v>0.110069253262963</v>
      </c>
      <c r="AU1572" s="364">
        <v>0</v>
      </c>
      <c r="AV1572" s="365">
        <v>0</v>
      </c>
      <c r="AW1572" s="365">
        <v>0</v>
      </c>
      <c r="AX1572" s="365">
        <v>0.0369458128078818</v>
      </c>
      <c r="AY1572" s="145"/>
      <c r="AZ1572" s="143"/>
    </row>
    <row r="1573" spans="1:52">
      <c r="A1573" s="141"/>
      <c r="B1573" s="145"/>
      <c r="C1573" s="175" t="s">
        <v>2706</v>
      </c>
      <c r="D1573" s="169" t="s">
        <v>26</v>
      </c>
      <c r="E1573" s="169" t="s">
        <v>2707</v>
      </c>
      <c r="F1573" s="170" t="s">
        <v>2993</v>
      </c>
      <c r="G1573" s="181" t="s">
        <v>2994</v>
      </c>
      <c r="H1573" s="181" t="s">
        <v>2994</v>
      </c>
      <c r="I1573" s="181" t="s">
        <v>2994</v>
      </c>
      <c r="J1573" s="181" t="s">
        <v>2994</v>
      </c>
      <c r="K1573" s="171">
        <v>0.9</v>
      </c>
      <c r="L1573" s="172">
        <v>0.961538461538462</v>
      </c>
      <c r="M1573" s="172">
        <v>1</v>
      </c>
      <c r="N1573" s="173">
        <v>1</v>
      </c>
      <c r="O1573" s="173">
        <v>0.97864768683274</v>
      </c>
      <c r="P1573" s="359">
        <v>0.9</v>
      </c>
      <c r="Q1573" s="360">
        <v>0.9948602634115</v>
      </c>
      <c r="R1573" s="172">
        <v>0.99569197630587</v>
      </c>
      <c r="S1573" s="172">
        <v>0.99256850905713</v>
      </c>
      <c r="T1573" s="172">
        <v>0.993944369096057</v>
      </c>
      <c r="U1573" s="359">
        <v>0.9</v>
      </c>
      <c r="V1573" s="172">
        <v>0.7979441053646</v>
      </c>
      <c r="W1573" s="172">
        <v>0.916532040926225</v>
      </c>
      <c r="X1573" s="172">
        <v>0.936832326985601</v>
      </c>
      <c r="Y1573" s="172">
        <v>0.914079044423823</v>
      </c>
      <c r="Z1573" s="359">
        <v>0.92</v>
      </c>
      <c r="AA1573" s="359" t="s">
        <v>40</v>
      </c>
      <c r="AB1573" s="359" t="s">
        <v>40</v>
      </c>
      <c r="AC1573" s="359" t="s">
        <v>40</v>
      </c>
      <c r="AD1573" s="359" t="s">
        <v>40</v>
      </c>
      <c r="AE1573" s="359">
        <v>0.92</v>
      </c>
      <c r="AF1573" s="172">
        <v>0.789473684210526</v>
      </c>
      <c r="AG1573" s="172">
        <v>0.933333333333333</v>
      </c>
      <c r="AH1573" s="172">
        <v>0.166666666666667</v>
      </c>
      <c r="AI1573" s="172">
        <v>0.56984785615491</v>
      </c>
      <c r="AJ1573" s="359">
        <v>0.92</v>
      </c>
      <c r="AK1573" s="172">
        <v>0.900417603597816</v>
      </c>
      <c r="AL1573" s="172">
        <v>0.951534733441034</v>
      </c>
      <c r="AM1573" s="172">
        <v>0.974454249883883</v>
      </c>
      <c r="AN1573" s="172">
        <v>0.972208342256169</v>
      </c>
      <c r="AO1573" s="171">
        <v>0.99</v>
      </c>
      <c r="AP1573" s="361">
        <v>1</v>
      </c>
      <c r="AQ1573" s="361">
        <v>1</v>
      </c>
      <c r="AR1573" s="361">
        <v>1</v>
      </c>
      <c r="AS1573" s="362">
        <v>1</v>
      </c>
      <c r="AT1573" s="367">
        <v>0.110069253262963</v>
      </c>
      <c r="AU1573" s="364">
        <v>0.04</v>
      </c>
      <c r="AV1573" s="365">
        <v>0.0526315789473684</v>
      </c>
      <c r="AW1573" s="365">
        <v>0</v>
      </c>
      <c r="AX1573" s="365">
        <v>0.0570719602977667</v>
      </c>
      <c r="AY1573" s="145"/>
      <c r="AZ1573" s="143"/>
    </row>
    <row r="1574" spans="1:52">
      <c r="A1574" s="141"/>
      <c r="B1574" s="145"/>
      <c r="C1574" s="175" t="s">
        <v>2706</v>
      </c>
      <c r="D1574" s="169" t="s">
        <v>26</v>
      </c>
      <c r="E1574" s="169" t="s">
        <v>2707</v>
      </c>
      <c r="F1574" s="170" t="s">
        <v>2995</v>
      </c>
      <c r="G1574" s="181" t="s">
        <v>2996</v>
      </c>
      <c r="H1574" s="181" t="s">
        <v>2996</v>
      </c>
      <c r="I1574" s="181" t="s">
        <v>2996</v>
      </c>
      <c r="J1574" s="181" t="s">
        <v>2996</v>
      </c>
      <c r="K1574" s="171">
        <v>0.9</v>
      </c>
      <c r="L1574" s="172">
        <v>1</v>
      </c>
      <c r="M1574" s="172">
        <v>1</v>
      </c>
      <c r="N1574" s="173">
        <v>0.95</v>
      </c>
      <c r="O1574" s="173">
        <v>0.949919224555735</v>
      </c>
      <c r="P1574" s="359">
        <v>0.9</v>
      </c>
      <c r="Q1574" s="360">
        <v>0.86535552193646</v>
      </c>
      <c r="R1574" s="172">
        <v>0.800189843379212</v>
      </c>
      <c r="S1574" s="172">
        <v>0.854467629748529</v>
      </c>
      <c r="T1574" s="172">
        <v>0.872647757998076</v>
      </c>
      <c r="U1574" s="359">
        <v>0.9</v>
      </c>
      <c r="V1574" s="172">
        <v>0.75441250630358</v>
      </c>
      <c r="W1574" s="172">
        <v>0.688182249644044</v>
      </c>
      <c r="X1574" s="172">
        <v>0.715355805243446</v>
      </c>
      <c r="Y1574" s="172">
        <v>0.747563830366378</v>
      </c>
      <c r="Z1574" s="359">
        <v>0.92</v>
      </c>
      <c r="AA1574" s="359" t="s">
        <v>40</v>
      </c>
      <c r="AB1574" s="359" t="s">
        <v>40</v>
      </c>
      <c r="AC1574" s="359" t="s">
        <v>40</v>
      </c>
      <c r="AD1574" s="359" t="s">
        <v>40</v>
      </c>
      <c r="AE1574" s="359">
        <v>0.92</v>
      </c>
      <c r="AF1574" s="172">
        <v>0.997402597402597</v>
      </c>
      <c r="AG1574" s="172">
        <v>0.806818181818182</v>
      </c>
      <c r="AH1574" s="172">
        <v>1</v>
      </c>
      <c r="AI1574" s="172">
        <v>0.933273942093541</v>
      </c>
      <c r="AJ1574" s="359">
        <v>0.92</v>
      </c>
      <c r="AK1574" s="172">
        <v>0.831064044377206</v>
      </c>
      <c r="AL1574" s="172">
        <v>0.844803037494067</v>
      </c>
      <c r="AM1574" s="172">
        <v>0.8517924023542</v>
      </c>
      <c r="AN1574" s="172">
        <v>0.874389823434409</v>
      </c>
      <c r="AO1574" s="171">
        <v>0.99</v>
      </c>
      <c r="AP1574" s="361">
        <v>1</v>
      </c>
      <c r="AQ1574" s="361">
        <v>1</v>
      </c>
      <c r="AR1574" s="361" t="s">
        <v>40</v>
      </c>
      <c r="AS1574" s="362">
        <v>1</v>
      </c>
      <c r="AT1574" s="367">
        <v>0.110069253262963</v>
      </c>
      <c r="AU1574" s="364">
        <v>0.176470588235294</v>
      </c>
      <c r="AV1574" s="365">
        <v>0.0303030303030303</v>
      </c>
      <c r="AW1574" s="365">
        <v>0.04</v>
      </c>
      <c r="AX1574" s="365">
        <v>0.0685082872928177</v>
      </c>
      <c r="AY1574" s="145"/>
      <c r="AZ1574" s="143"/>
    </row>
    <row r="1575" spans="1:52">
      <c r="A1575" s="141"/>
      <c r="B1575" s="145"/>
      <c r="C1575" s="175" t="s">
        <v>2706</v>
      </c>
      <c r="D1575" s="169" t="s">
        <v>26</v>
      </c>
      <c r="E1575" s="169" t="s">
        <v>2707</v>
      </c>
      <c r="F1575" s="170" t="s">
        <v>2997</v>
      </c>
      <c r="G1575" s="181" t="s">
        <v>2998</v>
      </c>
      <c r="H1575" s="181" t="s">
        <v>2998</v>
      </c>
      <c r="I1575" s="181" t="s">
        <v>2998</v>
      </c>
      <c r="J1575" s="181" t="s">
        <v>2998</v>
      </c>
      <c r="K1575" s="171">
        <v>0.9</v>
      </c>
      <c r="L1575" s="172">
        <v>0.897435897435897</v>
      </c>
      <c r="M1575" s="172">
        <v>0.967741935483871</v>
      </c>
      <c r="N1575" s="173">
        <v>0.942857142857143</v>
      </c>
      <c r="O1575" s="173">
        <v>0.897959183673469</v>
      </c>
      <c r="P1575" s="359">
        <v>0.9</v>
      </c>
      <c r="Q1575" s="360" t="s">
        <v>40</v>
      </c>
      <c r="R1575" s="172">
        <v>0</v>
      </c>
      <c r="S1575" s="172">
        <v>0</v>
      </c>
      <c r="T1575" s="172">
        <v>0.1</v>
      </c>
      <c r="U1575" s="359">
        <v>0.9</v>
      </c>
      <c r="V1575" s="172" t="s">
        <v>40</v>
      </c>
      <c r="W1575" s="172">
        <v>1</v>
      </c>
      <c r="X1575" s="172">
        <v>0.666666666666667</v>
      </c>
      <c r="Y1575" s="172">
        <v>0.6</v>
      </c>
      <c r="Z1575" s="359">
        <v>0.92</v>
      </c>
      <c r="AA1575" s="359" t="s">
        <v>40</v>
      </c>
      <c r="AB1575" s="359">
        <v>1</v>
      </c>
      <c r="AC1575" s="359" t="s">
        <v>40</v>
      </c>
      <c r="AD1575" s="359">
        <v>0.666666666666667</v>
      </c>
      <c r="AE1575" s="359">
        <v>0.92</v>
      </c>
      <c r="AF1575" s="172">
        <v>0</v>
      </c>
      <c r="AG1575" s="172">
        <v>0.3</v>
      </c>
      <c r="AH1575" s="172">
        <v>0.684210526315789</v>
      </c>
      <c r="AI1575" s="172">
        <v>0.511363636363636</v>
      </c>
      <c r="AJ1575" s="359">
        <v>0.92</v>
      </c>
      <c r="AK1575" s="172">
        <v>0.825840574234983</v>
      </c>
      <c r="AL1575" s="172">
        <v>0.823143350604491</v>
      </c>
      <c r="AM1575" s="172">
        <v>0.880898876404494</v>
      </c>
      <c r="AN1575" s="172">
        <v>0.907090392569587</v>
      </c>
      <c r="AO1575" s="171">
        <v>0.99</v>
      </c>
      <c r="AP1575" s="361" t="s">
        <v>40</v>
      </c>
      <c r="AQ1575" s="361" t="s">
        <v>40</v>
      </c>
      <c r="AR1575" s="361" t="s">
        <v>40</v>
      </c>
      <c r="AS1575" s="362">
        <v>1</v>
      </c>
      <c r="AT1575" s="367">
        <v>0.110069253262963</v>
      </c>
      <c r="AU1575" s="364">
        <v>0</v>
      </c>
      <c r="AV1575" s="365">
        <v>0.1</v>
      </c>
      <c r="AW1575" s="365">
        <v>0</v>
      </c>
      <c r="AX1575" s="365">
        <v>0.0605504587155963</v>
      </c>
      <c r="AY1575" s="145"/>
      <c r="AZ1575" s="143"/>
    </row>
    <row r="1576" spans="1:52">
      <c r="A1576" s="141"/>
      <c r="B1576" s="145"/>
      <c r="C1576" s="175" t="s">
        <v>2706</v>
      </c>
      <c r="D1576" s="169" t="s">
        <v>26</v>
      </c>
      <c r="E1576" s="169" t="s">
        <v>2707</v>
      </c>
      <c r="F1576" s="170" t="s">
        <v>2999</v>
      </c>
      <c r="G1576" s="181" t="s">
        <v>3000</v>
      </c>
      <c r="H1576" s="181" t="s">
        <v>3000</v>
      </c>
      <c r="I1576" s="181" t="s">
        <v>3000</v>
      </c>
      <c r="J1576" s="181" t="s">
        <v>3000</v>
      </c>
      <c r="K1576" s="171">
        <v>0.9</v>
      </c>
      <c r="L1576" s="172">
        <v>1</v>
      </c>
      <c r="M1576" s="172">
        <v>0.928571428571429</v>
      </c>
      <c r="N1576" s="173">
        <v>1</v>
      </c>
      <c r="O1576" s="173">
        <v>0.986979166666667</v>
      </c>
      <c r="P1576" s="359">
        <v>0.9</v>
      </c>
      <c r="Q1576" s="360">
        <v>1</v>
      </c>
      <c r="R1576" s="172">
        <v>1</v>
      </c>
      <c r="S1576" s="172">
        <v>1</v>
      </c>
      <c r="T1576" s="172">
        <v>0.994338690679737</v>
      </c>
      <c r="U1576" s="359">
        <v>0.9</v>
      </c>
      <c r="V1576" s="172">
        <v>0.981945253348864</v>
      </c>
      <c r="W1576" s="172">
        <v>1</v>
      </c>
      <c r="X1576" s="172">
        <v>0.977573904179409</v>
      </c>
      <c r="Y1576" s="172">
        <v>0.981040313081804</v>
      </c>
      <c r="Z1576" s="359">
        <v>0.92</v>
      </c>
      <c r="AA1576" s="359" t="s">
        <v>40</v>
      </c>
      <c r="AB1576" s="359" t="s">
        <v>40</v>
      </c>
      <c r="AC1576" s="359" t="s">
        <v>40</v>
      </c>
      <c r="AD1576" s="359" t="s">
        <v>40</v>
      </c>
      <c r="AE1576" s="359">
        <v>0.92</v>
      </c>
      <c r="AF1576" s="172">
        <v>0</v>
      </c>
      <c r="AG1576" s="172">
        <v>0.75</v>
      </c>
      <c r="AH1576" s="172">
        <v>0.444444444444444</v>
      </c>
      <c r="AI1576" s="172">
        <v>0.0569620253164557</v>
      </c>
      <c r="AJ1576" s="359">
        <v>0.92</v>
      </c>
      <c r="AK1576" s="172">
        <v>0.989516598718695</v>
      </c>
      <c r="AL1576" s="172">
        <v>1</v>
      </c>
      <c r="AM1576" s="172">
        <v>0.982741116751269</v>
      </c>
      <c r="AN1576" s="172">
        <v>0.988076704006076</v>
      </c>
      <c r="AO1576" s="171">
        <v>0.99</v>
      </c>
      <c r="AP1576" s="361" t="s">
        <v>40</v>
      </c>
      <c r="AQ1576" s="361" t="s">
        <v>40</v>
      </c>
      <c r="AR1576" s="361" t="s">
        <v>40</v>
      </c>
      <c r="AS1576" s="362">
        <v>1</v>
      </c>
      <c r="AT1576" s="367">
        <v>0.110069253262963</v>
      </c>
      <c r="AU1576" s="364">
        <v>0.0909090909090909</v>
      </c>
      <c r="AV1576" s="365">
        <v>0.176470588235294</v>
      </c>
      <c r="AW1576" s="365">
        <v>0</v>
      </c>
      <c r="AX1576" s="365">
        <v>0.0662824207492795</v>
      </c>
      <c r="AY1576" s="145"/>
      <c r="AZ1576" s="143"/>
    </row>
    <row r="1577" spans="1:52">
      <c r="A1577" s="141"/>
      <c r="B1577" s="145"/>
      <c r="C1577" s="175" t="s">
        <v>2706</v>
      </c>
      <c r="D1577" s="169" t="s">
        <v>26</v>
      </c>
      <c r="E1577" s="169" t="s">
        <v>2707</v>
      </c>
      <c r="F1577" s="170" t="s">
        <v>3001</v>
      </c>
      <c r="G1577" s="181" t="s">
        <v>3002</v>
      </c>
      <c r="H1577" s="181" t="s">
        <v>3002</v>
      </c>
      <c r="I1577" s="181" t="s">
        <v>3002</v>
      </c>
      <c r="J1577" s="181" t="s">
        <v>3002</v>
      </c>
      <c r="K1577" s="171">
        <v>0.9</v>
      </c>
      <c r="L1577" s="172">
        <v>0.975</v>
      </c>
      <c r="M1577" s="172">
        <v>0.945945945945946</v>
      </c>
      <c r="N1577" s="173">
        <v>0.95</v>
      </c>
      <c r="O1577" s="173">
        <v>0.951520912547528</v>
      </c>
      <c r="P1577" s="359">
        <v>0.9</v>
      </c>
      <c r="Q1577" s="360">
        <v>0.99050525601899</v>
      </c>
      <c r="R1577" s="172">
        <v>0.995059017293439</v>
      </c>
      <c r="S1577" s="172">
        <v>0.992373261552266</v>
      </c>
      <c r="T1577" s="172">
        <v>0.994361817037995</v>
      </c>
      <c r="U1577" s="359">
        <v>0.9</v>
      </c>
      <c r="V1577" s="172">
        <v>0.946083418107833</v>
      </c>
      <c r="W1577" s="172">
        <v>0.962668130661543</v>
      </c>
      <c r="X1577" s="172">
        <v>0.958725886047555</v>
      </c>
      <c r="Y1577" s="172">
        <v>0.954360392654931</v>
      </c>
      <c r="Z1577" s="359">
        <v>0.92</v>
      </c>
      <c r="AA1577" s="359" t="s">
        <v>40</v>
      </c>
      <c r="AB1577" s="359" t="s">
        <v>40</v>
      </c>
      <c r="AC1577" s="359" t="s">
        <v>40</v>
      </c>
      <c r="AD1577" s="359" t="s">
        <v>40</v>
      </c>
      <c r="AE1577" s="359">
        <v>0.92</v>
      </c>
      <c r="AF1577" s="172">
        <v>0.911764705882353</v>
      </c>
      <c r="AG1577" s="172">
        <v>1</v>
      </c>
      <c r="AH1577" s="172">
        <v>0.969230769230769</v>
      </c>
      <c r="AI1577" s="172">
        <v>0.970760233918129</v>
      </c>
      <c r="AJ1577" s="359">
        <v>0.92</v>
      </c>
      <c r="AK1577" s="172">
        <v>0.967446592065107</v>
      </c>
      <c r="AL1577" s="172">
        <v>0.981334065330771</v>
      </c>
      <c r="AM1577" s="172">
        <v>0.987438313144908</v>
      </c>
      <c r="AN1577" s="172">
        <v>0.983441546880008</v>
      </c>
      <c r="AO1577" s="171">
        <v>0.99</v>
      </c>
      <c r="AP1577" s="361">
        <v>1</v>
      </c>
      <c r="AQ1577" s="361">
        <v>1</v>
      </c>
      <c r="AR1577" s="361">
        <v>1</v>
      </c>
      <c r="AS1577" s="362">
        <v>1</v>
      </c>
      <c r="AT1577" s="367">
        <v>0.110069253262963</v>
      </c>
      <c r="AU1577" s="364">
        <v>0</v>
      </c>
      <c r="AV1577" s="365">
        <v>0.1</v>
      </c>
      <c r="AW1577" s="365">
        <v>0</v>
      </c>
      <c r="AX1577" s="365">
        <v>0.0514018691588785</v>
      </c>
      <c r="AY1577" s="145"/>
      <c r="AZ1577" s="143"/>
    </row>
    <row r="1578" spans="1:52">
      <c r="A1578" s="141"/>
      <c r="B1578" s="145"/>
      <c r="C1578" s="175" t="s">
        <v>2706</v>
      </c>
      <c r="D1578" s="169" t="s">
        <v>26</v>
      </c>
      <c r="E1578" s="169" t="s">
        <v>2707</v>
      </c>
      <c r="F1578" s="170" t="s">
        <v>3003</v>
      </c>
      <c r="G1578" s="181" t="s">
        <v>3004</v>
      </c>
      <c r="H1578" s="181" t="s">
        <v>3004</v>
      </c>
      <c r="I1578" s="181" t="s">
        <v>3004</v>
      </c>
      <c r="J1578" s="181" t="s">
        <v>3004</v>
      </c>
      <c r="K1578" s="171">
        <v>0.9</v>
      </c>
      <c r="L1578" s="172">
        <v>0.833333333333333</v>
      </c>
      <c r="M1578" s="172">
        <v>0.785714285714286</v>
      </c>
      <c r="N1578" s="173">
        <v>0.823529411764706</v>
      </c>
      <c r="O1578" s="173">
        <v>0.755</v>
      </c>
      <c r="P1578" s="359">
        <v>0.9</v>
      </c>
      <c r="Q1578" s="360">
        <v>0</v>
      </c>
      <c r="R1578" s="172" t="s">
        <v>40</v>
      </c>
      <c r="S1578" s="172" t="s">
        <v>40</v>
      </c>
      <c r="T1578" s="172">
        <v>0</v>
      </c>
      <c r="U1578" s="359">
        <v>0.9</v>
      </c>
      <c r="V1578" s="172">
        <v>0</v>
      </c>
      <c r="W1578" s="172" t="s">
        <v>40</v>
      </c>
      <c r="X1578" s="172" t="s">
        <v>40</v>
      </c>
      <c r="Y1578" s="172">
        <v>0</v>
      </c>
      <c r="Z1578" s="359">
        <v>0.92</v>
      </c>
      <c r="AA1578" s="359" t="s">
        <v>40</v>
      </c>
      <c r="AB1578" s="359" t="s">
        <v>40</v>
      </c>
      <c r="AC1578" s="359" t="s">
        <v>40</v>
      </c>
      <c r="AD1578" s="359" t="s">
        <v>40</v>
      </c>
      <c r="AE1578" s="359">
        <v>0.92</v>
      </c>
      <c r="AF1578" s="172">
        <v>0</v>
      </c>
      <c r="AG1578" s="172">
        <v>0.166666666666667</v>
      </c>
      <c r="AH1578" s="172">
        <v>0.1</v>
      </c>
      <c r="AI1578" s="172">
        <v>0.112745098039216</v>
      </c>
      <c r="AJ1578" s="359">
        <v>0.92</v>
      </c>
      <c r="AK1578" s="172">
        <v>0.715885234429671</v>
      </c>
      <c r="AL1578" s="172">
        <v>0.584090909090909</v>
      </c>
      <c r="AM1578" s="172">
        <v>0.725631768953069</v>
      </c>
      <c r="AN1578" s="172">
        <v>0.725885375252309</v>
      </c>
      <c r="AO1578" s="171">
        <v>0.99</v>
      </c>
      <c r="AP1578" s="361" t="s">
        <v>40</v>
      </c>
      <c r="AQ1578" s="361" t="s">
        <v>40</v>
      </c>
      <c r="AR1578" s="361" t="s">
        <v>40</v>
      </c>
      <c r="AS1578" s="362" t="s">
        <v>40</v>
      </c>
      <c r="AT1578" s="367">
        <v>0.110069253262963</v>
      </c>
      <c r="AU1578" s="364">
        <v>0.181818181818182</v>
      </c>
      <c r="AV1578" s="365">
        <v>0</v>
      </c>
      <c r="AW1578" s="365">
        <v>0</v>
      </c>
      <c r="AX1578" s="365">
        <v>0.0804020100502513</v>
      </c>
      <c r="AY1578" s="145"/>
      <c r="AZ1578" s="143"/>
    </row>
    <row r="1579" spans="1:52">
      <c r="A1579" s="141"/>
      <c r="B1579" s="145"/>
      <c r="C1579" s="175" t="s">
        <v>2706</v>
      </c>
      <c r="D1579" s="169" t="s">
        <v>26</v>
      </c>
      <c r="E1579" s="169" t="s">
        <v>2707</v>
      </c>
      <c r="F1579" s="170" t="s">
        <v>3005</v>
      </c>
      <c r="G1579" s="181" t="s">
        <v>3006</v>
      </c>
      <c r="H1579" s="181" t="s">
        <v>3006</v>
      </c>
      <c r="I1579" s="181" t="s">
        <v>3006</v>
      </c>
      <c r="J1579" s="181" t="s">
        <v>3006</v>
      </c>
      <c r="K1579" s="171">
        <v>0.9</v>
      </c>
      <c r="L1579" s="172">
        <v>0.75</v>
      </c>
      <c r="M1579" s="172">
        <v>0.875</v>
      </c>
      <c r="N1579" s="173">
        <v>0.631578947368421</v>
      </c>
      <c r="O1579" s="173">
        <v>0.746987951807229</v>
      </c>
      <c r="P1579" s="359">
        <v>0.9</v>
      </c>
      <c r="Q1579" s="360" t="s">
        <v>40</v>
      </c>
      <c r="R1579" s="172" t="s">
        <v>40</v>
      </c>
      <c r="S1579" s="172" t="s">
        <v>40</v>
      </c>
      <c r="T1579" s="172">
        <v>0.333333333333333</v>
      </c>
      <c r="U1579" s="359">
        <v>0.9</v>
      </c>
      <c r="V1579" s="172" t="s">
        <v>40</v>
      </c>
      <c r="W1579" s="172" t="s">
        <v>40</v>
      </c>
      <c r="X1579" s="172" t="s">
        <v>40</v>
      </c>
      <c r="Y1579" s="172">
        <v>0.666666666666667</v>
      </c>
      <c r="Z1579" s="359">
        <v>0.92</v>
      </c>
      <c r="AA1579" s="359" t="s">
        <v>40</v>
      </c>
      <c r="AB1579" s="359" t="s">
        <v>40</v>
      </c>
      <c r="AC1579" s="359" t="s">
        <v>40</v>
      </c>
      <c r="AD1579" s="359" t="s">
        <v>40</v>
      </c>
      <c r="AE1579" s="359">
        <v>0.92</v>
      </c>
      <c r="AF1579" s="172" t="s">
        <v>40</v>
      </c>
      <c r="AG1579" s="172">
        <v>0</v>
      </c>
      <c r="AH1579" s="172">
        <v>0.4</v>
      </c>
      <c r="AI1579" s="172">
        <v>0.099290780141844</v>
      </c>
      <c r="AJ1579" s="359">
        <v>0.92</v>
      </c>
      <c r="AK1579" s="172">
        <v>0.865356622998544</v>
      </c>
      <c r="AL1579" s="172">
        <v>0.928909952606635</v>
      </c>
      <c r="AM1579" s="172">
        <v>0.909444985394352</v>
      </c>
      <c r="AN1579" s="172">
        <v>0.936279715709501</v>
      </c>
      <c r="AO1579" s="171">
        <v>0.99</v>
      </c>
      <c r="AP1579" s="361" t="s">
        <v>40</v>
      </c>
      <c r="AQ1579" s="361" t="s">
        <v>40</v>
      </c>
      <c r="AR1579" s="361" t="s">
        <v>40</v>
      </c>
      <c r="AS1579" s="362">
        <v>1</v>
      </c>
      <c r="AT1579" s="367">
        <v>0.110069253262963</v>
      </c>
      <c r="AU1579" s="364">
        <v>0</v>
      </c>
      <c r="AV1579" s="365">
        <v>0.0416666666666667</v>
      </c>
      <c r="AW1579" s="365">
        <v>0</v>
      </c>
      <c r="AX1579" s="365">
        <v>0.0651851851851852</v>
      </c>
      <c r="AY1579" s="145"/>
      <c r="AZ1579" s="143"/>
    </row>
    <row r="1580" spans="1:52">
      <c r="A1580" s="141"/>
      <c r="B1580" s="145"/>
      <c r="C1580" s="175" t="s">
        <v>2706</v>
      </c>
      <c r="D1580" s="169" t="s">
        <v>26</v>
      </c>
      <c r="E1580" s="169" t="s">
        <v>2707</v>
      </c>
      <c r="F1580" s="170" t="s">
        <v>3007</v>
      </c>
      <c r="G1580" s="181" t="s">
        <v>3008</v>
      </c>
      <c r="H1580" s="181" t="s">
        <v>3008</v>
      </c>
      <c r="I1580" s="181" t="s">
        <v>3008</v>
      </c>
      <c r="J1580" s="181" t="s">
        <v>3008</v>
      </c>
      <c r="K1580" s="171">
        <v>0.9</v>
      </c>
      <c r="L1580" s="172">
        <v>0.416666666666667</v>
      </c>
      <c r="M1580" s="172">
        <v>0.363636363636364</v>
      </c>
      <c r="N1580" s="173">
        <v>0.583333333333333</v>
      </c>
      <c r="O1580" s="173">
        <v>0.471223021582734</v>
      </c>
      <c r="P1580" s="359">
        <v>0.9</v>
      </c>
      <c r="Q1580" s="360" t="s">
        <v>40</v>
      </c>
      <c r="R1580" s="172">
        <v>1</v>
      </c>
      <c r="S1580" s="172">
        <v>1</v>
      </c>
      <c r="T1580" s="172">
        <v>0.5</v>
      </c>
      <c r="U1580" s="359">
        <v>0.9</v>
      </c>
      <c r="V1580" s="172" t="s">
        <v>40</v>
      </c>
      <c r="W1580" s="172">
        <v>1</v>
      </c>
      <c r="X1580" s="172">
        <v>0</v>
      </c>
      <c r="Y1580" s="172">
        <v>0.5</v>
      </c>
      <c r="Z1580" s="359">
        <v>0.92</v>
      </c>
      <c r="AA1580" s="359" t="s">
        <v>40</v>
      </c>
      <c r="AB1580" s="359" t="s">
        <v>40</v>
      </c>
      <c r="AC1580" s="359" t="s">
        <v>40</v>
      </c>
      <c r="AD1580" s="359" t="s">
        <v>40</v>
      </c>
      <c r="AE1580" s="359">
        <v>0.92</v>
      </c>
      <c r="AF1580" s="172">
        <v>0</v>
      </c>
      <c r="AG1580" s="172">
        <v>0</v>
      </c>
      <c r="AH1580" s="172">
        <v>0.222222222222222</v>
      </c>
      <c r="AI1580" s="172">
        <v>0.128787878787879</v>
      </c>
      <c r="AJ1580" s="359">
        <v>0.92</v>
      </c>
      <c r="AK1580" s="172">
        <v>0.917329093799682</v>
      </c>
      <c r="AL1580" s="172">
        <v>0.923291492329149</v>
      </c>
      <c r="AM1580" s="172">
        <v>0.949248120300752</v>
      </c>
      <c r="AN1580" s="172">
        <v>0.918190397546302</v>
      </c>
      <c r="AO1580" s="171">
        <v>0.99</v>
      </c>
      <c r="AP1580" s="361" t="s">
        <v>40</v>
      </c>
      <c r="AQ1580" s="361">
        <v>1</v>
      </c>
      <c r="AR1580" s="361" t="s">
        <v>40</v>
      </c>
      <c r="AS1580" s="362">
        <v>1</v>
      </c>
      <c r="AT1580" s="367">
        <v>0.110069253262963</v>
      </c>
      <c r="AU1580" s="364">
        <v>0.25</v>
      </c>
      <c r="AV1580" s="365">
        <v>0</v>
      </c>
      <c r="AW1580" s="365">
        <v>0.2</v>
      </c>
      <c r="AX1580" s="365">
        <v>0.0909090909090909</v>
      </c>
      <c r="AY1580" s="145"/>
      <c r="AZ1580" s="143"/>
    </row>
    <row r="1581" spans="1:52">
      <c r="A1581" s="141"/>
      <c r="B1581" s="145"/>
      <c r="C1581" s="175" t="s">
        <v>2706</v>
      </c>
      <c r="D1581" s="169" t="s">
        <v>26</v>
      </c>
      <c r="E1581" s="169" t="s">
        <v>2707</v>
      </c>
      <c r="F1581" s="170" t="s">
        <v>3009</v>
      </c>
      <c r="G1581" s="181" t="s">
        <v>3010</v>
      </c>
      <c r="H1581" s="181" t="s">
        <v>3010</v>
      </c>
      <c r="I1581" s="181" t="s">
        <v>3010</v>
      </c>
      <c r="J1581" s="181" t="s">
        <v>3010</v>
      </c>
      <c r="K1581" s="171">
        <v>0.9</v>
      </c>
      <c r="L1581" s="172">
        <v>0.916666666666667</v>
      </c>
      <c r="M1581" s="172">
        <v>0.866666666666667</v>
      </c>
      <c r="N1581" s="173">
        <v>0.857142857142857</v>
      </c>
      <c r="O1581" s="173">
        <v>0.883950617283951</v>
      </c>
      <c r="P1581" s="359">
        <v>0.9</v>
      </c>
      <c r="Q1581" s="360" t="s">
        <v>40</v>
      </c>
      <c r="R1581" s="172" t="s">
        <v>40</v>
      </c>
      <c r="S1581" s="172" t="s">
        <v>40</v>
      </c>
      <c r="T1581" s="172">
        <v>0</v>
      </c>
      <c r="U1581" s="359">
        <v>0.9</v>
      </c>
      <c r="V1581" s="172" t="s">
        <v>40</v>
      </c>
      <c r="W1581" s="172" t="s">
        <v>40</v>
      </c>
      <c r="X1581" s="172" t="s">
        <v>40</v>
      </c>
      <c r="Y1581" s="172">
        <v>1</v>
      </c>
      <c r="Z1581" s="359">
        <v>0.92</v>
      </c>
      <c r="AA1581" s="359" t="s">
        <v>40</v>
      </c>
      <c r="AB1581" s="359" t="s">
        <v>40</v>
      </c>
      <c r="AC1581" s="359" t="s">
        <v>40</v>
      </c>
      <c r="AD1581" s="359">
        <v>1</v>
      </c>
      <c r="AE1581" s="359">
        <v>0.92</v>
      </c>
      <c r="AF1581" s="172">
        <v>1</v>
      </c>
      <c r="AG1581" s="172">
        <v>0.666666666666667</v>
      </c>
      <c r="AH1581" s="172">
        <v>1</v>
      </c>
      <c r="AI1581" s="172">
        <v>0.645669291338583</v>
      </c>
      <c r="AJ1581" s="359">
        <v>0.92</v>
      </c>
      <c r="AK1581" s="172">
        <v>0.869806094182826</v>
      </c>
      <c r="AL1581" s="172">
        <v>0.932858596134283</v>
      </c>
      <c r="AM1581" s="172">
        <v>0.980428704566636</v>
      </c>
      <c r="AN1581" s="172">
        <v>0.942011512134412</v>
      </c>
      <c r="AO1581" s="171">
        <v>0.99</v>
      </c>
      <c r="AP1581" s="361" t="s">
        <v>40</v>
      </c>
      <c r="AQ1581" s="361" t="s">
        <v>40</v>
      </c>
      <c r="AR1581" s="361">
        <v>1</v>
      </c>
      <c r="AS1581" s="362">
        <v>1</v>
      </c>
      <c r="AT1581" s="367">
        <v>0.110069253262963</v>
      </c>
      <c r="AU1581" s="364">
        <v>0.117647058823529</v>
      </c>
      <c r="AV1581" s="365">
        <v>0.0952380952380952</v>
      </c>
      <c r="AW1581" s="365">
        <v>0</v>
      </c>
      <c r="AX1581" s="365">
        <v>0.0691056910569106</v>
      </c>
      <c r="AY1581" s="145"/>
      <c r="AZ1581" s="143"/>
    </row>
    <row r="1582" spans="1:52">
      <c r="A1582" s="141"/>
      <c r="B1582" s="145"/>
      <c r="C1582" s="175" t="s">
        <v>2706</v>
      </c>
      <c r="D1582" s="169" t="s">
        <v>26</v>
      </c>
      <c r="E1582" s="169" t="s">
        <v>2707</v>
      </c>
      <c r="F1582" s="170" t="s">
        <v>3011</v>
      </c>
      <c r="G1582" s="181" t="s">
        <v>3012</v>
      </c>
      <c r="H1582" s="181" t="s">
        <v>3012</v>
      </c>
      <c r="I1582" s="181" t="s">
        <v>3012</v>
      </c>
      <c r="J1582" s="181" t="s">
        <v>3012</v>
      </c>
      <c r="K1582" s="171">
        <v>0.9</v>
      </c>
      <c r="L1582" s="172">
        <v>0.888888888888889</v>
      </c>
      <c r="M1582" s="172">
        <v>0.882352941176471</v>
      </c>
      <c r="N1582" s="173">
        <v>0.8</v>
      </c>
      <c r="O1582" s="173">
        <v>0.807157057654076</v>
      </c>
      <c r="P1582" s="359">
        <v>0.9</v>
      </c>
      <c r="Q1582" s="360" t="s">
        <v>40</v>
      </c>
      <c r="R1582" s="172">
        <v>1</v>
      </c>
      <c r="S1582" s="172" t="s">
        <v>40</v>
      </c>
      <c r="T1582" s="172">
        <v>0.75</v>
      </c>
      <c r="U1582" s="359">
        <v>0.9</v>
      </c>
      <c r="V1582" s="172" t="s">
        <v>40</v>
      </c>
      <c r="W1582" s="172">
        <v>1</v>
      </c>
      <c r="X1582" s="172" t="s">
        <v>40</v>
      </c>
      <c r="Y1582" s="172">
        <v>0.75</v>
      </c>
      <c r="Z1582" s="359">
        <v>0.92</v>
      </c>
      <c r="AA1582" s="359" t="s">
        <v>40</v>
      </c>
      <c r="AB1582" s="359" t="s">
        <v>40</v>
      </c>
      <c r="AC1582" s="359" t="s">
        <v>40</v>
      </c>
      <c r="AD1582" s="359" t="s">
        <v>40</v>
      </c>
      <c r="AE1582" s="359">
        <v>0.92</v>
      </c>
      <c r="AF1582" s="172">
        <v>0</v>
      </c>
      <c r="AG1582" s="172">
        <v>0</v>
      </c>
      <c r="AH1582" s="172">
        <v>0</v>
      </c>
      <c r="AI1582" s="172">
        <v>0.12987012987013</v>
      </c>
      <c r="AJ1582" s="359">
        <v>0.92</v>
      </c>
      <c r="AK1582" s="172">
        <v>0.972222222222222</v>
      </c>
      <c r="AL1582" s="172">
        <v>0.968036529680365</v>
      </c>
      <c r="AM1582" s="172">
        <v>0.987765614938828</v>
      </c>
      <c r="AN1582" s="172">
        <v>0.984208847299022</v>
      </c>
      <c r="AO1582" s="171">
        <v>0.99</v>
      </c>
      <c r="AP1582" s="361" t="s">
        <v>40</v>
      </c>
      <c r="AQ1582" s="361" t="s">
        <v>40</v>
      </c>
      <c r="AR1582" s="361" t="s">
        <v>40</v>
      </c>
      <c r="AS1582" s="362">
        <v>1</v>
      </c>
      <c r="AT1582" s="367">
        <v>0.110069253262963</v>
      </c>
      <c r="AU1582" s="364">
        <v>0</v>
      </c>
      <c r="AV1582" s="365">
        <v>0.0714285714285714</v>
      </c>
      <c r="AW1582" s="365">
        <v>0.1875</v>
      </c>
      <c r="AX1582" s="365">
        <v>0.0718816067653277</v>
      </c>
      <c r="AY1582" s="145"/>
      <c r="AZ1582" s="143"/>
    </row>
    <row r="1583" spans="1:52">
      <c r="A1583" s="141"/>
      <c r="B1583" s="145"/>
      <c r="C1583" s="175" t="s">
        <v>2706</v>
      </c>
      <c r="D1583" s="169" t="s">
        <v>26</v>
      </c>
      <c r="E1583" s="169" t="s">
        <v>2707</v>
      </c>
      <c r="F1583" s="170" t="s">
        <v>3013</v>
      </c>
      <c r="G1583" s="181" t="s">
        <v>3014</v>
      </c>
      <c r="H1583" s="181" t="s">
        <v>3014</v>
      </c>
      <c r="I1583" s="181" t="s">
        <v>3014</v>
      </c>
      <c r="J1583" s="181" t="s">
        <v>3014</v>
      </c>
      <c r="K1583" s="171">
        <v>0.9</v>
      </c>
      <c r="L1583" s="172">
        <v>1</v>
      </c>
      <c r="M1583" s="172">
        <v>1</v>
      </c>
      <c r="N1583" s="173">
        <v>1</v>
      </c>
      <c r="O1583" s="173">
        <v>0.986078886310905</v>
      </c>
      <c r="P1583" s="359">
        <v>0.9</v>
      </c>
      <c r="Q1583" s="360">
        <v>0.98740440845704</v>
      </c>
      <c r="R1583" s="172">
        <v>0.99194573972022</v>
      </c>
      <c r="S1583" s="172">
        <v>0.978210116731517</v>
      </c>
      <c r="T1583" s="172">
        <v>0.983923076923077</v>
      </c>
      <c r="U1583" s="359">
        <v>0.9</v>
      </c>
      <c r="V1583" s="172">
        <v>0.705802968960864</v>
      </c>
      <c r="W1583" s="172">
        <v>0.777448071216617</v>
      </c>
      <c r="X1583" s="172">
        <v>0.640077821011673</v>
      </c>
      <c r="Y1583" s="172">
        <v>0.701307692307692</v>
      </c>
      <c r="Z1583" s="359">
        <v>0.92</v>
      </c>
      <c r="AA1583" s="359" t="s">
        <v>40</v>
      </c>
      <c r="AB1583" s="359" t="s">
        <v>40</v>
      </c>
      <c r="AC1583" s="359" t="s">
        <v>40</v>
      </c>
      <c r="AD1583" s="359" t="s">
        <v>40</v>
      </c>
      <c r="AE1583" s="359">
        <v>0.92</v>
      </c>
      <c r="AF1583" s="172">
        <v>1</v>
      </c>
      <c r="AG1583" s="172">
        <v>1</v>
      </c>
      <c r="AH1583" s="172">
        <v>1</v>
      </c>
      <c r="AI1583" s="172">
        <v>0.989228007181329</v>
      </c>
      <c r="AJ1583" s="359">
        <v>0.92</v>
      </c>
      <c r="AK1583" s="172">
        <v>0.863247863247863</v>
      </c>
      <c r="AL1583" s="172">
        <v>0.913946587537092</v>
      </c>
      <c r="AM1583" s="172">
        <v>0.919455252918288</v>
      </c>
      <c r="AN1583" s="172">
        <v>0.909632159505238</v>
      </c>
      <c r="AO1583" s="171">
        <v>0.99</v>
      </c>
      <c r="AP1583" s="361">
        <v>1</v>
      </c>
      <c r="AQ1583" s="361">
        <v>1</v>
      </c>
      <c r="AR1583" s="361">
        <v>1</v>
      </c>
      <c r="AS1583" s="362">
        <v>1</v>
      </c>
      <c r="AT1583" s="367">
        <v>0.110069253262963</v>
      </c>
      <c r="AU1583" s="364">
        <v>0.0909090909090909</v>
      </c>
      <c r="AV1583" s="365">
        <v>0</v>
      </c>
      <c r="AW1583" s="365">
        <v>0.125</v>
      </c>
      <c r="AX1583" s="365">
        <v>0.0749279538904899</v>
      </c>
      <c r="AY1583" s="145"/>
      <c r="AZ1583" s="143"/>
    </row>
    <row r="1584" spans="1:52">
      <c r="A1584" s="141"/>
      <c r="B1584" s="145"/>
      <c r="C1584" s="175" t="s">
        <v>2706</v>
      </c>
      <c r="D1584" s="169" t="s">
        <v>26</v>
      </c>
      <c r="E1584" s="169" t="s">
        <v>2707</v>
      </c>
      <c r="F1584" s="170" t="s">
        <v>3015</v>
      </c>
      <c r="G1584" s="181" t="s">
        <v>3016</v>
      </c>
      <c r="H1584" s="181" t="s">
        <v>3016</v>
      </c>
      <c r="I1584" s="181" t="s">
        <v>3016</v>
      </c>
      <c r="J1584" s="181" t="s">
        <v>3016</v>
      </c>
      <c r="K1584" s="171">
        <v>0.9</v>
      </c>
      <c r="L1584" s="172">
        <v>1</v>
      </c>
      <c r="M1584" s="172">
        <v>1</v>
      </c>
      <c r="N1584" s="173">
        <v>0.975609756097561</v>
      </c>
      <c r="O1584" s="173">
        <v>0.978614200171086</v>
      </c>
      <c r="P1584" s="359">
        <v>0.9</v>
      </c>
      <c r="Q1584" s="360">
        <v>0.941176470588235</v>
      </c>
      <c r="R1584" s="172">
        <v>0.8659200968523</v>
      </c>
      <c r="S1584" s="172">
        <v>0.912515566625156</v>
      </c>
      <c r="T1584" s="172">
        <v>0.889795582899881</v>
      </c>
      <c r="U1584" s="359">
        <v>0.9</v>
      </c>
      <c r="V1584" s="172">
        <v>0.562338142804292</v>
      </c>
      <c r="W1584" s="172">
        <v>0.476997578692494</v>
      </c>
      <c r="X1584" s="172">
        <v>0.478829389788294</v>
      </c>
      <c r="Y1584" s="172">
        <v>0.507332480127746</v>
      </c>
      <c r="Z1584" s="359">
        <v>0.92</v>
      </c>
      <c r="AA1584" s="359" t="s">
        <v>40</v>
      </c>
      <c r="AB1584" s="359">
        <v>0</v>
      </c>
      <c r="AC1584" s="359" t="s">
        <v>40</v>
      </c>
      <c r="AD1584" s="359">
        <v>0</v>
      </c>
      <c r="AE1584" s="359">
        <v>0.92</v>
      </c>
      <c r="AF1584" s="172">
        <v>1</v>
      </c>
      <c r="AG1584" s="172">
        <v>0.818181818181818</v>
      </c>
      <c r="AH1584" s="172">
        <v>1</v>
      </c>
      <c r="AI1584" s="172">
        <v>0.974837662337662</v>
      </c>
      <c r="AJ1584" s="359">
        <v>0.92</v>
      </c>
      <c r="AK1584" s="172">
        <v>0.900850906400296</v>
      </c>
      <c r="AL1584" s="172">
        <v>0.850574712643678</v>
      </c>
      <c r="AM1584" s="172">
        <v>0.895703611457036</v>
      </c>
      <c r="AN1584" s="172">
        <v>0.900541264045274</v>
      </c>
      <c r="AO1584" s="171">
        <v>0.99</v>
      </c>
      <c r="AP1584" s="361">
        <v>1</v>
      </c>
      <c r="AQ1584" s="361" t="s">
        <v>40</v>
      </c>
      <c r="AR1584" s="361">
        <v>1</v>
      </c>
      <c r="AS1584" s="362">
        <v>1</v>
      </c>
      <c r="AT1584" s="367">
        <v>0.110069253262963</v>
      </c>
      <c r="AU1584" s="364">
        <v>0.0588235294117647</v>
      </c>
      <c r="AV1584" s="365">
        <v>0.0588235294117647</v>
      </c>
      <c r="AW1584" s="365">
        <v>0.0625</v>
      </c>
      <c r="AX1584" s="365">
        <v>0.0654008438818565</v>
      </c>
      <c r="AY1584" s="145"/>
      <c r="AZ1584" s="143"/>
    </row>
    <row r="1585" spans="1:52">
      <c r="A1585" s="141"/>
      <c r="B1585" s="145"/>
      <c r="C1585" s="175" t="s">
        <v>2706</v>
      </c>
      <c r="D1585" s="169" t="s">
        <v>26</v>
      </c>
      <c r="E1585" s="169" t="s">
        <v>2707</v>
      </c>
      <c r="F1585" s="170" t="s">
        <v>3017</v>
      </c>
      <c r="G1585" s="181" t="s">
        <v>3018</v>
      </c>
      <c r="H1585" s="181" t="s">
        <v>3018</v>
      </c>
      <c r="I1585" s="181" t="s">
        <v>3018</v>
      </c>
      <c r="J1585" s="181" t="s">
        <v>3018</v>
      </c>
      <c r="K1585" s="171">
        <v>0.9</v>
      </c>
      <c r="L1585" s="172">
        <v>1</v>
      </c>
      <c r="M1585" s="172">
        <v>1</v>
      </c>
      <c r="N1585" s="173">
        <v>1</v>
      </c>
      <c r="O1585" s="173">
        <v>0.99306625577812</v>
      </c>
      <c r="P1585" s="359">
        <v>0.9</v>
      </c>
      <c r="Q1585" s="360">
        <v>0.985718536149955</v>
      </c>
      <c r="R1585" s="172">
        <v>0.964784633294529</v>
      </c>
      <c r="S1585" s="172">
        <v>0.971695906432749</v>
      </c>
      <c r="T1585" s="172">
        <v>0.979638343839711</v>
      </c>
      <c r="U1585" s="359">
        <v>0.9</v>
      </c>
      <c r="V1585" s="172">
        <v>0.771496578399286</v>
      </c>
      <c r="W1585" s="172">
        <v>0.772700814901048</v>
      </c>
      <c r="X1585" s="172">
        <v>0.761169590643275</v>
      </c>
      <c r="Y1585" s="172">
        <v>0.775824479367052</v>
      </c>
      <c r="Z1585" s="359">
        <v>0.92</v>
      </c>
      <c r="AA1585" s="359" t="s">
        <v>40</v>
      </c>
      <c r="AB1585" s="359" t="s">
        <v>40</v>
      </c>
      <c r="AC1585" s="359" t="s">
        <v>40</v>
      </c>
      <c r="AD1585" s="359">
        <v>0.0714285714285714</v>
      </c>
      <c r="AE1585" s="359">
        <v>0.92</v>
      </c>
      <c r="AF1585" s="172">
        <v>1</v>
      </c>
      <c r="AG1585" s="172">
        <v>0.923076923076923</v>
      </c>
      <c r="AH1585" s="172">
        <v>0.657894736842105</v>
      </c>
      <c r="AI1585" s="172">
        <v>0.924731182795699</v>
      </c>
      <c r="AJ1585" s="359">
        <v>0.92</v>
      </c>
      <c r="AK1585" s="172">
        <v>0.918774174352871</v>
      </c>
      <c r="AL1585" s="172">
        <v>0.921420256111758</v>
      </c>
      <c r="AM1585" s="172">
        <v>0.951812865497076</v>
      </c>
      <c r="AN1585" s="172">
        <v>0.948737929197779</v>
      </c>
      <c r="AO1585" s="171">
        <v>0.99</v>
      </c>
      <c r="AP1585" s="361">
        <v>1</v>
      </c>
      <c r="AQ1585" s="361">
        <v>1</v>
      </c>
      <c r="AR1585" s="361">
        <v>1</v>
      </c>
      <c r="AS1585" s="362">
        <v>1</v>
      </c>
      <c r="AT1585" s="367">
        <v>0.110069253262963</v>
      </c>
      <c r="AU1585" s="364">
        <v>0</v>
      </c>
      <c r="AV1585" s="365">
        <v>0</v>
      </c>
      <c r="AW1585" s="365">
        <v>0</v>
      </c>
      <c r="AX1585" s="365">
        <v>0.0416666666666667</v>
      </c>
      <c r="AY1585" s="145"/>
      <c r="AZ1585" s="143"/>
    </row>
    <row r="1586" spans="1:52">
      <c r="A1586" s="141"/>
      <c r="B1586" s="145"/>
      <c r="C1586" s="175" t="s">
        <v>2706</v>
      </c>
      <c r="D1586" s="169" t="s">
        <v>26</v>
      </c>
      <c r="E1586" s="169" t="s">
        <v>2707</v>
      </c>
      <c r="F1586" s="170" t="s">
        <v>3019</v>
      </c>
      <c r="G1586" s="181" t="s">
        <v>3020</v>
      </c>
      <c r="H1586" s="181" t="s">
        <v>3020</v>
      </c>
      <c r="I1586" s="181" t="s">
        <v>3020</v>
      </c>
      <c r="J1586" s="181" t="s">
        <v>3020</v>
      </c>
      <c r="K1586" s="171">
        <v>0.9</v>
      </c>
      <c r="L1586" s="172">
        <v>0.974358974358974</v>
      </c>
      <c r="M1586" s="172">
        <v>0.972972972972973</v>
      </c>
      <c r="N1586" s="173">
        <v>1</v>
      </c>
      <c r="O1586" s="173">
        <v>0.977313974591652</v>
      </c>
      <c r="P1586" s="359">
        <v>0.9</v>
      </c>
      <c r="Q1586" s="360">
        <v>0.998774885145482</v>
      </c>
      <c r="R1586" s="172">
        <v>0.999036840837949</v>
      </c>
      <c r="S1586" s="172">
        <v>0.99620253164557</v>
      </c>
      <c r="T1586" s="172">
        <v>0.996193482499304</v>
      </c>
      <c r="U1586" s="359">
        <v>0.9</v>
      </c>
      <c r="V1586" s="172">
        <v>0.932312404287902</v>
      </c>
      <c r="W1586" s="172">
        <v>0.947267035877679</v>
      </c>
      <c r="X1586" s="172">
        <v>0.932911392405063</v>
      </c>
      <c r="Y1586" s="172">
        <v>0.948586224326638</v>
      </c>
      <c r="Z1586" s="359">
        <v>0.92</v>
      </c>
      <c r="AA1586" s="359" t="s">
        <v>40</v>
      </c>
      <c r="AB1586" s="359" t="s">
        <v>40</v>
      </c>
      <c r="AC1586" s="359" t="s">
        <v>40</v>
      </c>
      <c r="AD1586" s="359" t="s">
        <v>40</v>
      </c>
      <c r="AE1586" s="359">
        <v>0.92</v>
      </c>
      <c r="AF1586" s="172">
        <v>1</v>
      </c>
      <c r="AG1586" s="172">
        <v>1</v>
      </c>
      <c r="AH1586" s="172">
        <v>1</v>
      </c>
      <c r="AI1586" s="172">
        <v>0.998995983935743</v>
      </c>
      <c r="AJ1586" s="359">
        <v>0.92</v>
      </c>
      <c r="AK1586" s="172">
        <v>0.978866768759571</v>
      </c>
      <c r="AL1586" s="172">
        <v>0.98242234529256</v>
      </c>
      <c r="AM1586" s="172">
        <v>0.981012658227848</v>
      </c>
      <c r="AN1586" s="172">
        <v>0.987755438875192</v>
      </c>
      <c r="AO1586" s="171">
        <v>0.99</v>
      </c>
      <c r="AP1586" s="361">
        <v>1</v>
      </c>
      <c r="AQ1586" s="361">
        <v>1</v>
      </c>
      <c r="AR1586" s="361">
        <v>1</v>
      </c>
      <c r="AS1586" s="362">
        <v>1</v>
      </c>
      <c r="AT1586" s="367">
        <v>0.110069253262963</v>
      </c>
      <c r="AU1586" s="364">
        <v>0</v>
      </c>
      <c r="AV1586" s="365">
        <v>0.153846153846154</v>
      </c>
      <c r="AW1586" s="365">
        <v>0</v>
      </c>
      <c r="AX1586" s="365">
        <v>0.0452488687782805</v>
      </c>
      <c r="AY1586" s="145"/>
      <c r="AZ1586" s="143"/>
    </row>
    <row r="1587" spans="1:52">
      <c r="A1587" s="141"/>
      <c r="B1587" s="145"/>
      <c r="C1587" s="175" t="s">
        <v>2706</v>
      </c>
      <c r="D1587" s="169" t="s">
        <v>26</v>
      </c>
      <c r="E1587" s="169" t="s">
        <v>2707</v>
      </c>
      <c r="F1587" s="170" t="s">
        <v>3021</v>
      </c>
      <c r="G1587" s="181" t="s">
        <v>3022</v>
      </c>
      <c r="H1587" s="181" t="s">
        <v>3022</v>
      </c>
      <c r="I1587" s="181" t="s">
        <v>3022</v>
      </c>
      <c r="J1587" s="181" t="s">
        <v>3022</v>
      </c>
      <c r="K1587" s="171">
        <v>0.9</v>
      </c>
      <c r="L1587" s="172">
        <v>0.789473684210526</v>
      </c>
      <c r="M1587" s="172">
        <v>0.85</v>
      </c>
      <c r="N1587" s="173">
        <v>0.96</v>
      </c>
      <c r="O1587" s="173">
        <v>0.866270430906389</v>
      </c>
      <c r="P1587" s="359">
        <v>0.9</v>
      </c>
      <c r="Q1587" s="360">
        <v>0.989173789173789</v>
      </c>
      <c r="R1587" s="172">
        <v>0.987660944206009</v>
      </c>
      <c r="S1587" s="172">
        <v>0.98206599713056</v>
      </c>
      <c r="T1587" s="172">
        <v>0.989116571720092</v>
      </c>
      <c r="U1587" s="359">
        <v>0.9</v>
      </c>
      <c r="V1587" s="172">
        <v>0.636467236467236</v>
      </c>
      <c r="W1587" s="172">
        <v>0.725321888412017</v>
      </c>
      <c r="X1587" s="172">
        <v>0.763988522238164</v>
      </c>
      <c r="Y1587" s="172">
        <v>0.729742368846187</v>
      </c>
      <c r="Z1587" s="359">
        <v>0.92</v>
      </c>
      <c r="AA1587" s="359" t="s">
        <v>40</v>
      </c>
      <c r="AB1587" s="359" t="s">
        <v>40</v>
      </c>
      <c r="AC1587" s="359" t="s">
        <v>40</v>
      </c>
      <c r="AD1587" s="359" t="s">
        <v>40</v>
      </c>
      <c r="AE1587" s="359">
        <v>0.92</v>
      </c>
      <c r="AF1587" s="172">
        <v>1</v>
      </c>
      <c r="AG1587" s="172">
        <v>0.459770114942529</v>
      </c>
      <c r="AH1587" s="172">
        <v>1</v>
      </c>
      <c r="AI1587" s="172">
        <v>0.934756820877817</v>
      </c>
      <c r="AJ1587" s="359">
        <v>0.92</v>
      </c>
      <c r="AK1587" s="172">
        <v>0.710541310541311</v>
      </c>
      <c r="AL1587" s="172">
        <v>0.805793991416309</v>
      </c>
      <c r="AM1587" s="172">
        <v>0.835724533715925</v>
      </c>
      <c r="AN1587" s="172">
        <v>0.81606581073038</v>
      </c>
      <c r="AO1587" s="171">
        <v>0.99</v>
      </c>
      <c r="AP1587" s="361">
        <v>1</v>
      </c>
      <c r="AQ1587" s="361">
        <v>1</v>
      </c>
      <c r="AR1587" s="361">
        <v>1</v>
      </c>
      <c r="AS1587" s="362">
        <v>1</v>
      </c>
      <c r="AT1587" s="367">
        <v>0.110069253262963</v>
      </c>
      <c r="AU1587" s="364">
        <v>0</v>
      </c>
      <c r="AV1587" s="365">
        <v>0.25</v>
      </c>
      <c r="AW1587" s="365">
        <v>0.176470588235294</v>
      </c>
      <c r="AX1587" s="365">
        <v>0.0745341614906832</v>
      </c>
      <c r="AY1587" s="145"/>
      <c r="AZ1587" s="143"/>
    </row>
    <row r="1588" spans="1:52">
      <c r="A1588" s="141"/>
      <c r="B1588" s="145"/>
      <c r="C1588" s="175" t="s">
        <v>2706</v>
      </c>
      <c r="D1588" s="169" t="s">
        <v>26</v>
      </c>
      <c r="E1588" s="169" t="s">
        <v>2707</v>
      </c>
      <c r="F1588" s="170" t="s">
        <v>3023</v>
      </c>
      <c r="G1588" s="181" t="s">
        <v>3024</v>
      </c>
      <c r="H1588" s="181" t="s">
        <v>3024</v>
      </c>
      <c r="I1588" s="181" t="s">
        <v>3024</v>
      </c>
      <c r="J1588" s="181" t="s">
        <v>3024</v>
      </c>
      <c r="K1588" s="171">
        <v>0.9</v>
      </c>
      <c r="L1588" s="172">
        <v>1</v>
      </c>
      <c r="M1588" s="172">
        <v>1</v>
      </c>
      <c r="N1588" s="173">
        <v>1</v>
      </c>
      <c r="O1588" s="173">
        <v>1</v>
      </c>
      <c r="P1588" s="359">
        <v>0.9</v>
      </c>
      <c r="Q1588" s="360">
        <v>0.96875</v>
      </c>
      <c r="R1588" s="172">
        <v>0.983981693363844</v>
      </c>
      <c r="S1588" s="172">
        <v>0.977934686672551</v>
      </c>
      <c r="T1588" s="172">
        <v>0.96760542393086</v>
      </c>
      <c r="U1588" s="359">
        <v>0.9</v>
      </c>
      <c r="V1588" s="172">
        <v>0.806066176470588</v>
      </c>
      <c r="W1588" s="172">
        <v>0.744469870327994</v>
      </c>
      <c r="X1588" s="172">
        <v>0.8261253309797</v>
      </c>
      <c r="Y1588" s="172">
        <v>0.847682908657428</v>
      </c>
      <c r="Z1588" s="359">
        <v>0.92</v>
      </c>
      <c r="AA1588" s="359">
        <v>0.913404507710557</v>
      </c>
      <c r="AB1588" s="359">
        <v>0.626898047722343</v>
      </c>
      <c r="AC1588" s="359">
        <v>0.914158305462653</v>
      </c>
      <c r="AD1588" s="359">
        <v>0.875865515026055</v>
      </c>
      <c r="AE1588" s="359">
        <v>0.92</v>
      </c>
      <c r="AF1588" s="172">
        <v>1</v>
      </c>
      <c r="AG1588" s="172">
        <v>0.748502994011976</v>
      </c>
      <c r="AH1588" s="172">
        <v>0.939655172413793</v>
      </c>
      <c r="AI1588" s="172">
        <v>0.922038980509745</v>
      </c>
      <c r="AJ1588" s="359">
        <v>0.92</v>
      </c>
      <c r="AK1588" s="172">
        <v>0.928016571724495</v>
      </c>
      <c r="AL1588" s="172">
        <v>0.758389261744966</v>
      </c>
      <c r="AM1588" s="172">
        <v>0.951724137931034</v>
      </c>
      <c r="AN1588" s="172">
        <v>0.920749630543872</v>
      </c>
      <c r="AO1588" s="171">
        <v>0.99</v>
      </c>
      <c r="AP1588" s="361">
        <v>1</v>
      </c>
      <c r="AQ1588" s="361">
        <v>1</v>
      </c>
      <c r="AR1588" s="361">
        <v>1</v>
      </c>
      <c r="AS1588" s="362">
        <v>1</v>
      </c>
      <c r="AT1588" s="367">
        <v>0.110069253262963</v>
      </c>
      <c r="AU1588" s="364">
        <v>0.142857142857143</v>
      </c>
      <c r="AV1588" s="365">
        <v>0.166666666666667</v>
      </c>
      <c r="AW1588" s="365">
        <v>0.0833333333333333</v>
      </c>
      <c r="AX1588" s="365">
        <v>0.0730593607305936</v>
      </c>
      <c r="AY1588" s="145"/>
      <c r="AZ1588" s="143"/>
    </row>
    <row r="1589" spans="1:52">
      <c r="A1589" s="141"/>
      <c r="B1589" s="145"/>
      <c r="C1589" s="175" t="s">
        <v>2706</v>
      </c>
      <c r="D1589" s="169" t="s">
        <v>26</v>
      </c>
      <c r="E1589" s="169" t="s">
        <v>2707</v>
      </c>
      <c r="F1589" s="170" t="s">
        <v>3025</v>
      </c>
      <c r="G1589" s="181" t="s">
        <v>3026</v>
      </c>
      <c r="H1589" s="181" t="s">
        <v>3026</v>
      </c>
      <c r="I1589" s="181" t="s">
        <v>3026</v>
      </c>
      <c r="J1589" s="181" t="s">
        <v>3026</v>
      </c>
      <c r="K1589" s="171">
        <v>0.9</v>
      </c>
      <c r="L1589" s="172">
        <v>0.807692307692308</v>
      </c>
      <c r="M1589" s="172">
        <v>0.875</v>
      </c>
      <c r="N1589" s="173">
        <v>0.76</v>
      </c>
      <c r="O1589" s="173">
        <v>0.759259259259259</v>
      </c>
      <c r="P1589" s="359">
        <v>0.9</v>
      </c>
      <c r="Q1589" s="360" t="s">
        <v>40</v>
      </c>
      <c r="R1589" s="172" t="s">
        <v>40</v>
      </c>
      <c r="S1589" s="172" t="s">
        <v>40</v>
      </c>
      <c r="T1589" s="172">
        <v>1</v>
      </c>
      <c r="U1589" s="359">
        <v>0.9</v>
      </c>
      <c r="V1589" s="172" t="s">
        <v>40</v>
      </c>
      <c r="W1589" s="172" t="s">
        <v>40</v>
      </c>
      <c r="X1589" s="172" t="s">
        <v>40</v>
      </c>
      <c r="Y1589" s="172">
        <v>0</v>
      </c>
      <c r="Z1589" s="359">
        <v>0.92</v>
      </c>
      <c r="AA1589" s="359" t="s">
        <v>40</v>
      </c>
      <c r="AB1589" s="359" t="s">
        <v>40</v>
      </c>
      <c r="AC1589" s="359" t="s">
        <v>40</v>
      </c>
      <c r="AD1589" s="359" t="s">
        <v>40</v>
      </c>
      <c r="AE1589" s="359">
        <v>0.92</v>
      </c>
      <c r="AF1589" s="172">
        <v>0</v>
      </c>
      <c r="AG1589" s="172">
        <v>0</v>
      </c>
      <c r="AH1589" s="172">
        <v>0.0666666666666667</v>
      </c>
      <c r="AI1589" s="172">
        <v>0.0755287009063444</v>
      </c>
      <c r="AJ1589" s="359">
        <v>0.92</v>
      </c>
      <c r="AK1589" s="172">
        <v>0.837309160305344</v>
      </c>
      <c r="AL1589" s="172">
        <v>0.898423005565863</v>
      </c>
      <c r="AM1589" s="172">
        <v>0.935064935064935</v>
      </c>
      <c r="AN1589" s="172">
        <v>0.919887509482137</v>
      </c>
      <c r="AO1589" s="171">
        <v>0.99</v>
      </c>
      <c r="AP1589" s="361">
        <v>1</v>
      </c>
      <c r="AQ1589" s="361" t="s">
        <v>40</v>
      </c>
      <c r="AR1589" s="361">
        <v>1</v>
      </c>
      <c r="AS1589" s="362">
        <v>1</v>
      </c>
      <c r="AT1589" s="367">
        <v>0.110069253262963</v>
      </c>
      <c r="AU1589" s="364">
        <v>0.125</v>
      </c>
      <c r="AV1589" s="365">
        <v>0.0769230769230769</v>
      </c>
      <c r="AW1589" s="365">
        <v>0.210526315789474</v>
      </c>
      <c r="AX1589" s="365">
        <v>0.0907335907335907</v>
      </c>
      <c r="AY1589" s="145"/>
      <c r="AZ1589" s="143"/>
    </row>
    <row r="1590" spans="1:52">
      <c r="A1590" s="141"/>
      <c r="B1590" s="145"/>
      <c r="C1590" s="175" t="s">
        <v>2706</v>
      </c>
      <c r="D1590" s="169" t="s">
        <v>26</v>
      </c>
      <c r="E1590" s="169" t="s">
        <v>2707</v>
      </c>
      <c r="F1590" s="170" t="s">
        <v>3027</v>
      </c>
      <c r="G1590" s="181" t="s">
        <v>3028</v>
      </c>
      <c r="H1590" s="181" t="s">
        <v>3028</v>
      </c>
      <c r="I1590" s="181" t="s">
        <v>3028</v>
      </c>
      <c r="J1590" s="181" t="s">
        <v>3028</v>
      </c>
      <c r="K1590" s="171">
        <v>0.9</v>
      </c>
      <c r="L1590" s="172">
        <v>1</v>
      </c>
      <c r="M1590" s="172">
        <v>1</v>
      </c>
      <c r="N1590" s="173">
        <v>1</v>
      </c>
      <c r="O1590" s="173">
        <v>0.993814432989691</v>
      </c>
      <c r="P1590" s="359">
        <v>0.9</v>
      </c>
      <c r="Q1590" s="360">
        <v>0.995314591700134</v>
      </c>
      <c r="R1590" s="172">
        <v>0.997123130034522</v>
      </c>
      <c r="S1590" s="172">
        <v>0.999340804218853</v>
      </c>
      <c r="T1590" s="172">
        <v>0.99287933713102</v>
      </c>
      <c r="U1590" s="359">
        <v>0.9</v>
      </c>
      <c r="V1590" s="172">
        <v>0.877510040160643</v>
      </c>
      <c r="W1590" s="172">
        <v>0.939010356731876</v>
      </c>
      <c r="X1590" s="172">
        <v>0.954515491100857</v>
      </c>
      <c r="Y1590" s="172">
        <v>0.9135163127913</v>
      </c>
      <c r="Z1590" s="359">
        <v>0.92</v>
      </c>
      <c r="AA1590" s="359" t="s">
        <v>40</v>
      </c>
      <c r="AB1590" s="359" t="s">
        <v>40</v>
      </c>
      <c r="AC1590" s="359" t="s">
        <v>40</v>
      </c>
      <c r="AD1590" s="359" t="s">
        <v>40</v>
      </c>
      <c r="AE1590" s="359">
        <v>0.92</v>
      </c>
      <c r="AF1590" s="172">
        <v>0.19047619047619</v>
      </c>
      <c r="AG1590" s="172">
        <v>0.326923076923077</v>
      </c>
      <c r="AH1590" s="172">
        <v>0.181818181818182</v>
      </c>
      <c r="AI1590" s="172">
        <v>0.324633991088479</v>
      </c>
      <c r="AJ1590" s="359">
        <v>0.92</v>
      </c>
      <c r="AK1590" s="172">
        <v>0.93574297188755</v>
      </c>
      <c r="AL1590" s="172">
        <v>0.975834292289989</v>
      </c>
      <c r="AM1590" s="172">
        <v>0.969017798286091</v>
      </c>
      <c r="AN1590" s="172">
        <v>0.976976523390299</v>
      </c>
      <c r="AO1590" s="171">
        <v>0.99</v>
      </c>
      <c r="AP1590" s="361" t="s">
        <v>40</v>
      </c>
      <c r="AQ1590" s="361">
        <v>1</v>
      </c>
      <c r="AR1590" s="361">
        <v>1</v>
      </c>
      <c r="AS1590" s="362">
        <v>1</v>
      </c>
      <c r="AT1590" s="367">
        <v>0.110069253262963</v>
      </c>
      <c r="AU1590" s="364">
        <v>0.0769230769230769</v>
      </c>
      <c r="AV1590" s="365">
        <v>0</v>
      </c>
      <c r="AW1590" s="365">
        <v>0.0526315789473684</v>
      </c>
      <c r="AX1590" s="365">
        <v>0.0351648351648352</v>
      </c>
      <c r="AY1590" s="145"/>
      <c r="AZ1590" s="143"/>
    </row>
    <row r="1591" spans="1:52">
      <c r="A1591" s="141"/>
      <c r="B1591" s="145"/>
      <c r="C1591" s="175" t="s">
        <v>2706</v>
      </c>
      <c r="D1591" s="169" t="s">
        <v>26</v>
      </c>
      <c r="E1591" s="169" t="s">
        <v>2707</v>
      </c>
      <c r="F1591" s="170" t="s">
        <v>3029</v>
      </c>
      <c r="G1591" s="181" t="s">
        <v>3030</v>
      </c>
      <c r="H1591" s="181" t="s">
        <v>3030</v>
      </c>
      <c r="I1591" s="181" t="s">
        <v>3030</v>
      </c>
      <c r="J1591" s="181" t="s">
        <v>3030</v>
      </c>
      <c r="K1591" s="171">
        <v>0.9</v>
      </c>
      <c r="L1591" s="172">
        <v>0.916666666666667</v>
      </c>
      <c r="M1591" s="172">
        <v>0.914285714285714</v>
      </c>
      <c r="N1591" s="173">
        <v>1</v>
      </c>
      <c r="O1591" s="173">
        <v>0.939309056956116</v>
      </c>
      <c r="P1591" s="359">
        <v>0.9</v>
      </c>
      <c r="Q1591" s="360">
        <v>0.978306878306878</v>
      </c>
      <c r="R1591" s="172">
        <v>0.994112516354121</v>
      </c>
      <c r="S1591" s="172">
        <v>0.991669822037107</v>
      </c>
      <c r="T1591" s="172">
        <v>0.990392512653997</v>
      </c>
      <c r="U1591" s="359">
        <v>0.9</v>
      </c>
      <c r="V1591" s="172">
        <v>0.924338624338624</v>
      </c>
      <c r="W1591" s="172">
        <v>0.948102921936328</v>
      </c>
      <c r="X1591" s="172">
        <v>0.968193865959864</v>
      </c>
      <c r="Y1591" s="172">
        <v>0.948495845668991</v>
      </c>
      <c r="Z1591" s="359">
        <v>0.92</v>
      </c>
      <c r="AA1591" s="359" t="s">
        <v>40</v>
      </c>
      <c r="AB1591" s="359" t="s">
        <v>40</v>
      </c>
      <c r="AC1591" s="359" t="s">
        <v>40</v>
      </c>
      <c r="AD1591" s="359" t="s">
        <v>40</v>
      </c>
      <c r="AE1591" s="359">
        <v>0.92</v>
      </c>
      <c r="AF1591" s="172">
        <v>0</v>
      </c>
      <c r="AG1591" s="172">
        <v>0.970149253731343</v>
      </c>
      <c r="AH1591" s="172">
        <v>0.97737556561086</v>
      </c>
      <c r="AI1591" s="172">
        <v>0.959057767807067</v>
      </c>
      <c r="AJ1591" s="359">
        <v>0.92</v>
      </c>
      <c r="AK1591" s="172">
        <v>0.961904761904762</v>
      </c>
      <c r="AL1591" s="172">
        <v>0.973397296118622</v>
      </c>
      <c r="AM1591" s="172">
        <v>0.988640666414237</v>
      </c>
      <c r="AN1591" s="172">
        <v>0.984939356317448</v>
      </c>
      <c r="AO1591" s="171">
        <v>0.99</v>
      </c>
      <c r="AP1591" s="361">
        <v>1</v>
      </c>
      <c r="AQ1591" s="361">
        <v>1</v>
      </c>
      <c r="AR1591" s="361">
        <v>1</v>
      </c>
      <c r="AS1591" s="362">
        <v>1</v>
      </c>
      <c r="AT1591" s="367">
        <v>0.110069253262963</v>
      </c>
      <c r="AU1591" s="364">
        <v>0</v>
      </c>
      <c r="AV1591" s="365">
        <v>0.0588235294117647</v>
      </c>
      <c r="AW1591" s="365">
        <v>0</v>
      </c>
      <c r="AX1591" s="365">
        <v>0.065439672801636</v>
      </c>
      <c r="AY1591" s="145"/>
      <c r="AZ1591" s="143"/>
    </row>
    <row r="1592" spans="1:52">
      <c r="A1592" s="141"/>
      <c r="B1592" s="145"/>
      <c r="C1592" s="175" t="s">
        <v>2706</v>
      </c>
      <c r="D1592" s="169" t="s">
        <v>26</v>
      </c>
      <c r="E1592" s="169" t="s">
        <v>2707</v>
      </c>
      <c r="F1592" s="170" t="s">
        <v>3031</v>
      </c>
      <c r="G1592" s="181" t="s">
        <v>3032</v>
      </c>
      <c r="H1592" s="181" t="s">
        <v>3032</v>
      </c>
      <c r="I1592" s="181" t="s">
        <v>3032</v>
      </c>
      <c r="J1592" s="181" t="s">
        <v>3032</v>
      </c>
      <c r="K1592" s="171">
        <v>0.9</v>
      </c>
      <c r="L1592" s="172">
        <v>0.75</v>
      </c>
      <c r="M1592" s="172">
        <v>1</v>
      </c>
      <c r="N1592" s="173">
        <v>0.791666666666667</v>
      </c>
      <c r="O1592" s="173">
        <v>0.754716981132076</v>
      </c>
      <c r="P1592" s="359">
        <v>0.9</v>
      </c>
      <c r="Q1592" s="360">
        <v>0.955038759689922</v>
      </c>
      <c r="R1592" s="172">
        <v>0.25</v>
      </c>
      <c r="S1592" s="172">
        <v>0.920948616600791</v>
      </c>
      <c r="T1592" s="172">
        <v>0.977427921092564</v>
      </c>
      <c r="U1592" s="359">
        <v>0.9</v>
      </c>
      <c r="V1592" s="172">
        <v>0.953488372093023</v>
      </c>
      <c r="W1592" s="172">
        <v>0.661111111111111</v>
      </c>
      <c r="X1592" s="172">
        <v>0.918313570487484</v>
      </c>
      <c r="Y1592" s="172">
        <v>0.959977238239757</v>
      </c>
      <c r="Z1592" s="359">
        <v>0.92</v>
      </c>
      <c r="AA1592" s="359" t="s">
        <v>40</v>
      </c>
      <c r="AB1592" s="359" t="s">
        <v>40</v>
      </c>
      <c r="AC1592" s="359" t="s">
        <v>40</v>
      </c>
      <c r="AD1592" s="359" t="s">
        <v>40</v>
      </c>
      <c r="AE1592" s="359">
        <v>0.92</v>
      </c>
      <c r="AF1592" s="172">
        <v>0</v>
      </c>
      <c r="AG1592" s="172">
        <v>0.125</v>
      </c>
      <c r="AH1592" s="172">
        <v>0</v>
      </c>
      <c r="AI1592" s="172">
        <v>0.0615384615384615</v>
      </c>
      <c r="AJ1592" s="359">
        <v>0.92</v>
      </c>
      <c r="AK1592" s="172">
        <v>0.969790859798606</v>
      </c>
      <c r="AL1592" s="172">
        <v>0.866666666666667</v>
      </c>
      <c r="AM1592" s="172">
        <v>0.95852534562212</v>
      </c>
      <c r="AN1592" s="172">
        <v>0.981089151144604</v>
      </c>
      <c r="AO1592" s="171">
        <v>0.99</v>
      </c>
      <c r="AP1592" s="361">
        <v>1</v>
      </c>
      <c r="AQ1592" s="361">
        <v>1</v>
      </c>
      <c r="AR1592" s="361">
        <v>1</v>
      </c>
      <c r="AS1592" s="362">
        <v>1</v>
      </c>
      <c r="AT1592" s="367">
        <v>0.110069253262963</v>
      </c>
      <c r="AU1592" s="364">
        <v>0</v>
      </c>
      <c r="AV1592" s="365">
        <v>0.105263157894737</v>
      </c>
      <c r="AW1592" s="365">
        <v>0.0769230769230769</v>
      </c>
      <c r="AX1592" s="365">
        <v>0.0770465489566613</v>
      </c>
      <c r="AY1592" s="145"/>
      <c r="AZ1592" s="143"/>
    </row>
    <row r="1593" spans="1:52">
      <c r="A1593" s="141"/>
      <c r="B1593" s="145"/>
      <c r="C1593" s="175" t="s">
        <v>2706</v>
      </c>
      <c r="D1593" s="169" t="s">
        <v>26</v>
      </c>
      <c r="E1593" s="169" t="s">
        <v>2707</v>
      </c>
      <c r="F1593" s="170" t="s">
        <v>3033</v>
      </c>
      <c r="G1593" s="181" t="s">
        <v>3034</v>
      </c>
      <c r="H1593" s="181" t="s">
        <v>3034</v>
      </c>
      <c r="I1593" s="181" t="s">
        <v>3034</v>
      </c>
      <c r="J1593" s="181" t="s">
        <v>3034</v>
      </c>
      <c r="K1593" s="171">
        <v>0.9</v>
      </c>
      <c r="L1593" s="172">
        <v>0.727272727272727</v>
      </c>
      <c r="M1593" s="172">
        <v>0.681818181818182</v>
      </c>
      <c r="N1593" s="173">
        <v>0.695652173913043</v>
      </c>
      <c r="O1593" s="173">
        <v>0.72258064516129</v>
      </c>
      <c r="P1593" s="359">
        <v>0.9</v>
      </c>
      <c r="Q1593" s="360" t="s">
        <v>40</v>
      </c>
      <c r="R1593" s="172">
        <v>0</v>
      </c>
      <c r="S1593" s="172">
        <v>1</v>
      </c>
      <c r="T1593" s="172">
        <v>0.2</v>
      </c>
      <c r="U1593" s="359">
        <v>0.9</v>
      </c>
      <c r="V1593" s="172" t="s">
        <v>40</v>
      </c>
      <c r="W1593" s="172">
        <v>1</v>
      </c>
      <c r="X1593" s="172">
        <v>1</v>
      </c>
      <c r="Y1593" s="172">
        <v>0.266666666666667</v>
      </c>
      <c r="Z1593" s="359">
        <v>0.92</v>
      </c>
      <c r="AA1593" s="359" t="s">
        <v>40</v>
      </c>
      <c r="AB1593" s="359" t="s">
        <v>40</v>
      </c>
      <c r="AC1593" s="359" t="s">
        <v>40</v>
      </c>
      <c r="AD1593" s="359" t="s">
        <v>40</v>
      </c>
      <c r="AE1593" s="359">
        <v>0.92</v>
      </c>
      <c r="AF1593" s="172">
        <v>0</v>
      </c>
      <c r="AG1593" s="172">
        <v>1</v>
      </c>
      <c r="AH1593" s="172">
        <v>0.538461538461538</v>
      </c>
      <c r="AI1593" s="172">
        <v>0.576576576576577</v>
      </c>
      <c r="AJ1593" s="359">
        <v>0.92</v>
      </c>
      <c r="AK1593" s="172">
        <v>0.80383877159309</v>
      </c>
      <c r="AL1593" s="172">
        <v>0.797191243287898</v>
      </c>
      <c r="AM1593" s="172">
        <v>0.846469929025028</v>
      </c>
      <c r="AN1593" s="172">
        <v>0.868011977192368</v>
      </c>
      <c r="AO1593" s="171">
        <v>0.99</v>
      </c>
      <c r="AP1593" s="361">
        <v>1</v>
      </c>
      <c r="AQ1593" s="361">
        <v>1</v>
      </c>
      <c r="AR1593" s="361" t="s">
        <v>40</v>
      </c>
      <c r="AS1593" s="362">
        <v>1</v>
      </c>
      <c r="AT1593" s="367">
        <v>0.110069253262963</v>
      </c>
      <c r="AU1593" s="364">
        <v>0.115384615384615</v>
      </c>
      <c r="AV1593" s="365">
        <v>0.125</v>
      </c>
      <c r="AW1593" s="365">
        <v>0.03125</v>
      </c>
      <c r="AX1593" s="365">
        <v>0.0594795539033457</v>
      </c>
      <c r="AY1593" s="145"/>
      <c r="AZ1593" s="143"/>
    </row>
    <row r="1594" spans="1:52">
      <c r="A1594" s="141"/>
      <c r="B1594" s="145"/>
      <c r="C1594" s="175" t="s">
        <v>2706</v>
      </c>
      <c r="D1594" s="169" t="s">
        <v>26</v>
      </c>
      <c r="E1594" s="169" t="s">
        <v>2707</v>
      </c>
      <c r="F1594" s="170" t="s">
        <v>3035</v>
      </c>
      <c r="G1594" s="181" t="s">
        <v>3036</v>
      </c>
      <c r="H1594" s="181" t="s">
        <v>3036</v>
      </c>
      <c r="I1594" s="181" t="s">
        <v>3036</v>
      </c>
      <c r="J1594" s="181" t="s">
        <v>3036</v>
      </c>
      <c r="K1594" s="171">
        <v>0.9</v>
      </c>
      <c r="L1594" s="172">
        <v>1</v>
      </c>
      <c r="M1594" s="172">
        <v>1</v>
      </c>
      <c r="N1594" s="173">
        <v>1</v>
      </c>
      <c r="O1594" s="173">
        <v>0.984564498346196</v>
      </c>
      <c r="P1594" s="359">
        <v>0.9</v>
      </c>
      <c r="Q1594" s="360">
        <v>0.994304312449146</v>
      </c>
      <c r="R1594" s="172">
        <v>0.850032113037893</v>
      </c>
      <c r="S1594" s="172">
        <v>0.900462962962963</v>
      </c>
      <c r="T1594" s="172">
        <v>0.976790960176506</v>
      </c>
      <c r="U1594" s="359">
        <v>0.9</v>
      </c>
      <c r="V1594" s="172">
        <v>0.882017900732303</v>
      </c>
      <c r="W1594" s="172">
        <v>0.894990366088632</v>
      </c>
      <c r="X1594" s="172">
        <v>0.931327160493827</v>
      </c>
      <c r="Y1594" s="172">
        <v>0.926106512914904</v>
      </c>
      <c r="Z1594" s="359">
        <v>0.92</v>
      </c>
      <c r="AA1594" s="359" t="s">
        <v>40</v>
      </c>
      <c r="AB1594" s="359" t="s">
        <v>40</v>
      </c>
      <c r="AC1594" s="359" t="s">
        <v>40</v>
      </c>
      <c r="AD1594" s="359">
        <v>0</v>
      </c>
      <c r="AE1594" s="359">
        <v>0.92</v>
      </c>
      <c r="AF1594" s="172">
        <v>1</v>
      </c>
      <c r="AG1594" s="172">
        <v>0.91304347826087</v>
      </c>
      <c r="AH1594" s="172">
        <v>0.995934959349594</v>
      </c>
      <c r="AI1594" s="172">
        <v>0.98263913695792</v>
      </c>
      <c r="AJ1594" s="359">
        <v>0.92</v>
      </c>
      <c r="AK1594" s="172">
        <v>0.959723352318959</v>
      </c>
      <c r="AL1594" s="172">
        <v>0.957624398073836</v>
      </c>
      <c r="AM1594" s="172">
        <v>0.968364197530864</v>
      </c>
      <c r="AN1594" s="172">
        <v>0.976841130152849</v>
      </c>
      <c r="AO1594" s="171">
        <v>0.99</v>
      </c>
      <c r="AP1594" s="361">
        <v>1</v>
      </c>
      <c r="AQ1594" s="361">
        <v>1</v>
      </c>
      <c r="AR1594" s="361">
        <v>1</v>
      </c>
      <c r="AS1594" s="362">
        <v>1</v>
      </c>
      <c r="AT1594" s="367">
        <v>0.110069253262963</v>
      </c>
      <c r="AU1594" s="364">
        <v>0</v>
      </c>
      <c r="AV1594" s="365">
        <v>0.12</v>
      </c>
      <c r="AW1594" s="365">
        <v>0.0571428571428571</v>
      </c>
      <c r="AX1594" s="365">
        <v>0.0477980665950591</v>
      </c>
      <c r="AY1594" s="145"/>
      <c r="AZ1594" s="143"/>
    </row>
    <row r="1595" spans="1:52">
      <c r="A1595" s="141"/>
      <c r="B1595" s="145"/>
      <c r="C1595" s="175" t="s">
        <v>2706</v>
      </c>
      <c r="D1595" s="169" t="s">
        <v>26</v>
      </c>
      <c r="E1595" s="169" t="s">
        <v>2707</v>
      </c>
      <c r="F1595" s="170" t="s">
        <v>3037</v>
      </c>
      <c r="G1595" s="181" t="s">
        <v>3038</v>
      </c>
      <c r="H1595" s="181" t="s">
        <v>3038</v>
      </c>
      <c r="I1595" s="181" t="s">
        <v>3038</v>
      </c>
      <c r="J1595" s="181" t="s">
        <v>3038</v>
      </c>
      <c r="K1595" s="171">
        <v>0.9</v>
      </c>
      <c r="L1595" s="172">
        <v>0.904761904761905</v>
      </c>
      <c r="M1595" s="172">
        <v>0.952380952380952</v>
      </c>
      <c r="N1595" s="173">
        <v>0.954545454545455</v>
      </c>
      <c r="O1595" s="173">
        <v>0.929984779299848</v>
      </c>
      <c r="P1595" s="359">
        <v>0.9</v>
      </c>
      <c r="Q1595" s="360">
        <v>0.971983732489833</v>
      </c>
      <c r="R1595" s="172">
        <v>0.939116593712694</v>
      </c>
      <c r="S1595" s="172">
        <v>0.952770208900999</v>
      </c>
      <c r="T1595" s="172">
        <v>0.970903335768201</v>
      </c>
      <c r="U1595" s="359">
        <v>0.9</v>
      </c>
      <c r="V1595" s="172">
        <v>0.857659286037054</v>
      </c>
      <c r="W1595" s="172">
        <v>0.827298050139276</v>
      </c>
      <c r="X1595" s="172">
        <v>0.908265213442325</v>
      </c>
      <c r="Y1595" s="172">
        <v>0.871043340637935</v>
      </c>
      <c r="Z1595" s="359">
        <v>0.92</v>
      </c>
      <c r="AA1595" s="359" t="s">
        <v>40</v>
      </c>
      <c r="AB1595" s="359" t="s">
        <v>40</v>
      </c>
      <c r="AC1595" s="359" t="s">
        <v>40</v>
      </c>
      <c r="AD1595" s="359" t="s">
        <v>40</v>
      </c>
      <c r="AE1595" s="359">
        <v>0.92</v>
      </c>
      <c r="AF1595" s="172">
        <v>0.996960486322188</v>
      </c>
      <c r="AG1595" s="172">
        <v>0.921965317919075</v>
      </c>
      <c r="AH1595" s="172">
        <v>1</v>
      </c>
      <c r="AI1595" s="172">
        <v>0.885610137128971</v>
      </c>
      <c r="AJ1595" s="359">
        <v>0.92</v>
      </c>
      <c r="AK1595" s="172">
        <v>0.938544961590601</v>
      </c>
      <c r="AL1595" s="172">
        <v>0.934341424592121</v>
      </c>
      <c r="AM1595" s="172">
        <v>0.965940054495913</v>
      </c>
      <c r="AN1595" s="172">
        <v>0.947453319738864</v>
      </c>
      <c r="AO1595" s="171">
        <v>0.99</v>
      </c>
      <c r="AP1595" s="361">
        <v>1</v>
      </c>
      <c r="AQ1595" s="361" t="s">
        <v>40</v>
      </c>
      <c r="AR1595" s="361" t="s">
        <v>40</v>
      </c>
      <c r="AS1595" s="362">
        <v>1</v>
      </c>
      <c r="AT1595" s="367">
        <v>0.110069253262963</v>
      </c>
      <c r="AU1595" s="364">
        <v>0.105263157894737</v>
      </c>
      <c r="AV1595" s="365">
        <v>0.08</v>
      </c>
      <c r="AW1595" s="365">
        <v>0</v>
      </c>
      <c r="AX1595" s="365">
        <v>0.0361757105943152</v>
      </c>
      <c r="AY1595" s="145"/>
      <c r="AZ1595" s="143"/>
    </row>
    <row r="1596" spans="1:52">
      <c r="A1596" s="141"/>
      <c r="B1596" s="145"/>
      <c r="C1596" s="175" t="s">
        <v>2706</v>
      </c>
      <c r="D1596" s="169" t="s">
        <v>26</v>
      </c>
      <c r="E1596" s="169" t="s">
        <v>2707</v>
      </c>
      <c r="F1596" s="170" t="s">
        <v>3039</v>
      </c>
      <c r="G1596" s="181" t="s">
        <v>3040</v>
      </c>
      <c r="H1596" s="181" t="s">
        <v>3040</v>
      </c>
      <c r="I1596" s="181" t="s">
        <v>3040</v>
      </c>
      <c r="J1596" s="181" t="s">
        <v>3040</v>
      </c>
      <c r="K1596" s="171">
        <v>0.9</v>
      </c>
      <c r="L1596" s="172">
        <v>1</v>
      </c>
      <c r="M1596" s="172">
        <v>0.977272727272727</v>
      </c>
      <c r="N1596" s="173">
        <v>1</v>
      </c>
      <c r="O1596" s="173">
        <v>0.989497374343586</v>
      </c>
      <c r="P1596" s="359">
        <v>0.9</v>
      </c>
      <c r="Q1596" s="360">
        <v>0.97830224590788</v>
      </c>
      <c r="R1596" s="172">
        <v>0.987449243263197</v>
      </c>
      <c r="S1596" s="172">
        <v>0.962544397804327</v>
      </c>
      <c r="T1596" s="172">
        <v>0.969816696231791</v>
      </c>
      <c r="U1596" s="359">
        <v>0.9</v>
      </c>
      <c r="V1596" s="172">
        <v>0.826037304910544</v>
      </c>
      <c r="W1596" s="172">
        <v>0.760428202288667</v>
      </c>
      <c r="X1596" s="172">
        <v>0.810138844042622</v>
      </c>
      <c r="Y1596" s="172">
        <v>0.827353115088964</v>
      </c>
      <c r="Z1596" s="359">
        <v>0.92</v>
      </c>
      <c r="AA1596" s="359">
        <v>0.875455650060753</v>
      </c>
      <c r="AB1596" s="359">
        <v>0.844724618447246</v>
      </c>
      <c r="AC1596" s="359">
        <v>0.893810335036911</v>
      </c>
      <c r="AD1596" s="359">
        <v>0.90078234848758</v>
      </c>
      <c r="AE1596" s="359">
        <v>0.92</v>
      </c>
      <c r="AF1596" s="172">
        <v>1</v>
      </c>
      <c r="AG1596" s="172">
        <v>0.964912280701754</v>
      </c>
      <c r="AH1596" s="172">
        <v>0.923469387755102</v>
      </c>
      <c r="AI1596" s="172">
        <v>0.950639134709931</v>
      </c>
      <c r="AJ1596" s="359">
        <v>0.92</v>
      </c>
      <c r="AK1596" s="172">
        <v>0.910367423355956</v>
      </c>
      <c r="AL1596" s="172">
        <v>0.881878557874763</v>
      </c>
      <c r="AM1596" s="172">
        <v>0.931041580897489</v>
      </c>
      <c r="AN1596" s="172">
        <v>0.933227602029425</v>
      </c>
      <c r="AO1596" s="171">
        <v>0.99</v>
      </c>
      <c r="AP1596" s="361">
        <v>1</v>
      </c>
      <c r="AQ1596" s="361">
        <v>1</v>
      </c>
      <c r="AR1596" s="361">
        <v>1</v>
      </c>
      <c r="AS1596" s="362">
        <v>1</v>
      </c>
      <c r="AT1596" s="367">
        <v>0.110069253262963</v>
      </c>
      <c r="AU1596" s="364">
        <v>0.1</v>
      </c>
      <c r="AV1596" s="365">
        <v>0.25</v>
      </c>
      <c r="AW1596" s="365">
        <v>0</v>
      </c>
      <c r="AX1596" s="365">
        <v>0.057649667405765</v>
      </c>
      <c r="AY1596" s="145"/>
      <c r="AZ1596" s="143"/>
    </row>
    <row r="1597" spans="1:52">
      <c r="A1597" s="141"/>
      <c r="B1597" s="145"/>
      <c r="C1597" s="175" t="s">
        <v>2706</v>
      </c>
      <c r="D1597" s="169" t="s">
        <v>26</v>
      </c>
      <c r="E1597" s="169" t="s">
        <v>2707</v>
      </c>
      <c r="F1597" s="170" t="s">
        <v>3041</v>
      </c>
      <c r="G1597" s="181" t="s">
        <v>3042</v>
      </c>
      <c r="H1597" s="181" t="s">
        <v>3042</v>
      </c>
      <c r="I1597" s="181" t="s">
        <v>3042</v>
      </c>
      <c r="J1597" s="181" t="s">
        <v>3042</v>
      </c>
      <c r="K1597" s="171">
        <v>0.9</v>
      </c>
      <c r="L1597" s="172">
        <v>1</v>
      </c>
      <c r="M1597" s="172">
        <v>0.961538461538462</v>
      </c>
      <c r="N1597" s="173">
        <v>0.96</v>
      </c>
      <c r="O1597" s="173">
        <v>0.965229485396384</v>
      </c>
      <c r="P1597" s="359">
        <v>0.9</v>
      </c>
      <c r="Q1597" s="360">
        <v>0.966292134831461</v>
      </c>
      <c r="R1597" s="172">
        <v>0.981627296587926</v>
      </c>
      <c r="S1597" s="172">
        <v>0.969072164948454</v>
      </c>
      <c r="T1597" s="172">
        <v>0.960073635924674</v>
      </c>
      <c r="U1597" s="359">
        <v>0.9</v>
      </c>
      <c r="V1597" s="172">
        <v>0.782771535580524</v>
      </c>
      <c r="W1597" s="172">
        <v>0.746281714785652</v>
      </c>
      <c r="X1597" s="172">
        <v>0.810751104565538</v>
      </c>
      <c r="Y1597" s="172">
        <v>0.788749396426847</v>
      </c>
      <c r="Z1597" s="359">
        <v>0.92</v>
      </c>
      <c r="AA1597" s="359">
        <v>0.880281690140845</v>
      </c>
      <c r="AB1597" s="359">
        <v>0.818740399385561</v>
      </c>
      <c r="AC1597" s="359">
        <v>0.865839909808343</v>
      </c>
      <c r="AD1597" s="359">
        <v>0.890202903136495</v>
      </c>
      <c r="AE1597" s="359">
        <v>0.92</v>
      </c>
      <c r="AF1597" s="172">
        <v>1</v>
      </c>
      <c r="AG1597" s="172" t="s">
        <v>40</v>
      </c>
      <c r="AH1597" s="172" t="s">
        <v>40</v>
      </c>
      <c r="AI1597" s="172">
        <v>0.752164825320991</v>
      </c>
      <c r="AJ1597" s="359">
        <v>0.92</v>
      </c>
      <c r="AK1597" s="172">
        <v>0.906601466992665</v>
      </c>
      <c r="AL1597" s="172">
        <v>0.865663322185061</v>
      </c>
      <c r="AM1597" s="172">
        <v>0.91358574610245</v>
      </c>
      <c r="AN1597" s="172">
        <v>0.92148371304839</v>
      </c>
      <c r="AO1597" s="171">
        <v>0.99</v>
      </c>
      <c r="AP1597" s="361">
        <v>1</v>
      </c>
      <c r="AQ1597" s="361">
        <v>1</v>
      </c>
      <c r="AR1597" s="361">
        <v>1</v>
      </c>
      <c r="AS1597" s="362">
        <v>1</v>
      </c>
      <c r="AT1597" s="367">
        <v>0.110069253262963</v>
      </c>
      <c r="AU1597" s="364">
        <v>0</v>
      </c>
      <c r="AV1597" s="365">
        <v>0</v>
      </c>
      <c r="AW1597" s="365">
        <v>0</v>
      </c>
      <c r="AX1597" s="365">
        <v>0.0436241610738255</v>
      </c>
      <c r="AY1597" s="145"/>
      <c r="AZ1597" s="143"/>
    </row>
    <row r="1598" spans="1:52">
      <c r="A1598" s="141"/>
      <c r="B1598" s="145"/>
      <c r="C1598" s="175" t="s">
        <v>2706</v>
      </c>
      <c r="D1598" s="169" t="s">
        <v>26</v>
      </c>
      <c r="E1598" s="169" t="s">
        <v>2707</v>
      </c>
      <c r="F1598" s="170" t="s">
        <v>3043</v>
      </c>
      <c r="G1598" s="181" t="s">
        <v>3044</v>
      </c>
      <c r="H1598" s="181" t="s">
        <v>3044</v>
      </c>
      <c r="I1598" s="181" t="s">
        <v>3044</v>
      </c>
      <c r="J1598" s="181" t="s">
        <v>3044</v>
      </c>
      <c r="K1598" s="171">
        <v>0.9</v>
      </c>
      <c r="L1598" s="172">
        <v>0.966666666666667</v>
      </c>
      <c r="M1598" s="172">
        <v>0.827586206896552</v>
      </c>
      <c r="N1598" s="173">
        <v>0.970588235294118</v>
      </c>
      <c r="O1598" s="173">
        <v>0.944127708095781</v>
      </c>
      <c r="P1598" s="359">
        <v>0.9</v>
      </c>
      <c r="Q1598" s="360">
        <v>0.964598540145985</v>
      </c>
      <c r="R1598" s="172">
        <v>0.98740157480315</v>
      </c>
      <c r="S1598" s="172">
        <v>0.891927083333333</v>
      </c>
      <c r="T1598" s="172">
        <v>0.914376645619776</v>
      </c>
      <c r="U1598" s="359">
        <v>0.9</v>
      </c>
      <c r="V1598" s="172">
        <v>0.697445255474453</v>
      </c>
      <c r="W1598" s="172">
        <v>0.74740157480315</v>
      </c>
      <c r="X1598" s="172">
        <v>0.586805555555556</v>
      </c>
      <c r="Y1598" s="172">
        <v>0.71778419693755</v>
      </c>
      <c r="Z1598" s="359">
        <v>0.92</v>
      </c>
      <c r="AA1598" s="359" t="s">
        <v>40</v>
      </c>
      <c r="AB1598" s="359" t="s">
        <v>40</v>
      </c>
      <c r="AC1598" s="359" t="s">
        <v>40</v>
      </c>
      <c r="AD1598" s="359">
        <v>0.5</v>
      </c>
      <c r="AE1598" s="359">
        <v>0.92</v>
      </c>
      <c r="AF1598" s="172">
        <v>1</v>
      </c>
      <c r="AG1598" s="172">
        <v>1</v>
      </c>
      <c r="AH1598" s="172">
        <v>0.921052631578947</v>
      </c>
      <c r="AI1598" s="172">
        <v>0.945868945868946</v>
      </c>
      <c r="AJ1598" s="359">
        <v>0.92</v>
      </c>
      <c r="AK1598" s="172">
        <v>0.916788321167883</v>
      </c>
      <c r="AL1598" s="172">
        <v>0.93511811023622</v>
      </c>
      <c r="AM1598" s="172">
        <v>0.921006944444444</v>
      </c>
      <c r="AN1598" s="172">
        <v>0.952633529735049</v>
      </c>
      <c r="AO1598" s="171">
        <v>0.99</v>
      </c>
      <c r="AP1598" s="361">
        <v>1</v>
      </c>
      <c r="AQ1598" s="361">
        <v>1</v>
      </c>
      <c r="AR1598" s="361">
        <v>1</v>
      </c>
      <c r="AS1598" s="362">
        <v>1</v>
      </c>
      <c r="AT1598" s="367">
        <v>0.110069253262963</v>
      </c>
      <c r="AU1598" s="364">
        <v>0</v>
      </c>
      <c r="AV1598" s="365">
        <v>0.0833333333333333</v>
      </c>
      <c r="AW1598" s="365">
        <v>0</v>
      </c>
      <c r="AX1598" s="365">
        <v>0.0636792452830189</v>
      </c>
      <c r="AY1598" s="145"/>
      <c r="AZ1598" s="143"/>
    </row>
    <row r="1599" spans="1:52">
      <c r="A1599" s="141"/>
      <c r="B1599" s="145"/>
      <c r="C1599" s="175" t="s">
        <v>2706</v>
      </c>
      <c r="D1599" s="169" t="s">
        <v>26</v>
      </c>
      <c r="E1599" s="169" t="s">
        <v>2707</v>
      </c>
      <c r="F1599" s="170" t="s">
        <v>3045</v>
      </c>
      <c r="G1599" s="181" t="s">
        <v>3046</v>
      </c>
      <c r="H1599" s="181" t="s">
        <v>3046</v>
      </c>
      <c r="I1599" s="181" t="s">
        <v>3046</v>
      </c>
      <c r="J1599" s="181" t="s">
        <v>3046</v>
      </c>
      <c r="K1599" s="171">
        <v>0.9</v>
      </c>
      <c r="L1599" s="172">
        <v>1</v>
      </c>
      <c r="M1599" s="172">
        <v>1</v>
      </c>
      <c r="N1599" s="173">
        <v>1</v>
      </c>
      <c r="O1599" s="173">
        <v>0.988785046728972</v>
      </c>
      <c r="P1599" s="359">
        <v>0.9</v>
      </c>
      <c r="Q1599" s="360">
        <v>0.999162479061977</v>
      </c>
      <c r="R1599" s="172">
        <v>0.951796669588081</v>
      </c>
      <c r="S1599" s="172">
        <v>0.997506234413965</v>
      </c>
      <c r="T1599" s="172">
        <v>0.997184243374263</v>
      </c>
      <c r="U1599" s="359">
        <v>0.9</v>
      </c>
      <c r="V1599" s="172">
        <v>0.961474036850921</v>
      </c>
      <c r="W1599" s="172">
        <v>0.971078001752848</v>
      </c>
      <c r="X1599" s="172">
        <v>0.968412302576891</v>
      </c>
      <c r="Y1599" s="172">
        <v>0.950042091207292</v>
      </c>
      <c r="Z1599" s="359">
        <v>0.92</v>
      </c>
      <c r="AA1599" s="359" t="s">
        <v>40</v>
      </c>
      <c r="AB1599" s="359" t="s">
        <v>40</v>
      </c>
      <c r="AC1599" s="359" t="s">
        <v>40</v>
      </c>
      <c r="AD1599" s="359" t="s">
        <v>40</v>
      </c>
      <c r="AE1599" s="359">
        <v>0.92</v>
      </c>
      <c r="AF1599" s="172">
        <v>1</v>
      </c>
      <c r="AG1599" s="172">
        <v>1</v>
      </c>
      <c r="AH1599" s="172">
        <v>1</v>
      </c>
      <c r="AI1599" s="172">
        <v>0.998430962343096</v>
      </c>
      <c r="AJ1599" s="359">
        <v>0.92</v>
      </c>
      <c r="AK1599" s="172">
        <v>0.971524288107203</v>
      </c>
      <c r="AL1599" s="172">
        <v>0.980718667835232</v>
      </c>
      <c r="AM1599" s="172">
        <v>0.982543640897756</v>
      </c>
      <c r="AN1599" s="172">
        <v>0.972481058956719</v>
      </c>
      <c r="AO1599" s="171">
        <v>0.99</v>
      </c>
      <c r="AP1599" s="361">
        <v>1</v>
      </c>
      <c r="AQ1599" s="361">
        <v>1</v>
      </c>
      <c r="AR1599" s="361">
        <v>1</v>
      </c>
      <c r="AS1599" s="362">
        <v>1</v>
      </c>
      <c r="AT1599" s="367">
        <v>0.110069253262963</v>
      </c>
      <c r="AU1599" s="364">
        <v>0.117647058823529</v>
      </c>
      <c r="AV1599" s="365">
        <v>0.0555555555555556</v>
      </c>
      <c r="AW1599" s="365">
        <v>0.075</v>
      </c>
      <c r="AX1599" s="365">
        <v>0.0364623739332816</v>
      </c>
      <c r="AY1599" s="145"/>
      <c r="AZ1599" s="143"/>
    </row>
    <row r="1600" spans="1:52">
      <c r="A1600" s="141"/>
      <c r="B1600" s="145"/>
      <c r="C1600" s="175" t="s">
        <v>2706</v>
      </c>
      <c r="D1600" s="169" t="s">
        <v>26</v>
      </c>
      <c r="E1600" s="169" t="s">
        <v>2707</v>
      </c>
      <c r="F1600" s="170" t="s">
        <v>3047</v>
      </c>
      <c r="G1600" s="181" t="s">
        <v>3048</v>
      </c>
      <c r="H1600" s="181" t="s">
        <v>3048</v>
      </c>
      <c r="I1600" s="181" t="s">
        <v>3048</v>
      </c>
      <c r="J1600" s="181" t="s">
        <v>3048</v>
      </c>
      <c r="K1600" s="171">
        <v>0.9</v>
      </c>
      <c r="L1600" s="172">
        <v>1</v>
      </c>
      <c r="M1600" s="172">
        <v>1</v>
      </c>
      <c r="N1600" s="173">
        <v>0.846153846153846</v>
      </c>
      <c r="O1600" s="173">
        <v>0.923076923076923</v>
      </c>
      <c r="P1600" s="359">
        <v>0.9</v>
      </c>
      <c r="Q1600" s="360">
        <v>0.773851590106007</v>
      </c>
      <c r="R1600" s="172">
        <v>0.811702925731433</v>
      </c>
      <c r="S1600" s="172">
        <v>0.85261353898886</v>
      </c>
      <c r="T1600" s="172">
        <v>0.847012493210212</v>
      </c>
      <c r="U1600" s="359">
        <v>0.9</v>
      </c>
      <c r="V1600" s="172">
        <v>0.795053003533569</v>
      </c>
      <c r="W1600" s="172">
        <v>0.813203300825206</v>
      </c>
      <c r="X1600" s="172">
        <v>0.822622107969152</v>
      </c>
      <c r="Y1600" s="172">
        <v>0.847582835415535</v>
      </c>
      <c r="Z1600" s="359">
        <v>0.92</v>
      </c>
      <c r="AA1600" s="359">
        <v>0.863849765258216</v>
      </c>
      <c r="AB1600" s="359">
        <v>0.89003164556962</v>
      </c>
      <c r="AC1600" s="359">
        <v>0.927710843373494</v>
      </c>
      <c r="AD1600" s="359">
        <v>0.938027757487217</v>
      </c>
      <c r="AE1600" s="359">
        <v>0.92</v>
      </c>
      <c r="AF1600" s="172">
        <v>0.991071428571429</v>
      </c>
      <c r="AG1600" s="172">
        <v>0.942028985507246</v>
      </c>
      <c r="AH1600" s="172">
        <v>0.487654320987654</v>
      </c>
      <c r="AI1600" s="172">
        <v>0.86598483512608</v>
      </c>
      <c r="AJ1600" s="359">
        <v>0.92</v>
      </c>
      <c r="AK1600" s="172">
        <v>0.896662387676508</v>
      </c>
      <c r="AL1600" s="172">
        <v>0.897189064304967</v>
      </c>
      <c r="AM1600" s="172">
        <v>0.933281613653995</v>
      </c>
      <c r="AN1600" s="172">
        <v>0.945446868402533</v>
      </c>
      <c r="AO1600" s="171">
        <v>0.99</v>
      </c>
      <c r="AP1600" s="361">
        <v>1</v>
      </c>
      <c r="AQ1600" s="361">
        <v>1</v>
      </c>
      <c r="AR1600" s="361" t="s">
        <v>40</v>
      </c>
      <c r="AS1600" s="362">
        <v>1</v>
      </c>
      <c r="AT1600" s="367">
        <v>0.110069253262963</v>
      </c>
      <c r="AU1600" s="364">
        <v>0</v>
      </c>
      <c r="AV1600" s="365">
        <v>0.0476190476190476</v>
      </c>
      <c r="AW1600" s="365">
        <v>0.302325581395349</v>
      </c>
      <c r="AX1600" s="365">
        <v>0.0767601905770249</v>
      </c>
      <c r="AY1600" s="145"/>
      <c r="AZ1600" s="143"/>
    </row>
    <row r="1601" spans="1:52">
      <c r="A1601" s="141"/>
      <c r="B1601" s="145"/>
      <c r="C1601" s="175" t="s">
        <v>2706</v>
      </c>
      <c r="D1601" s="169" t="s">
        <v>26</v>
      </c>
      <c r="E1601" s="169" t="s">
        <v>2707</v>
      </c>
      <c r="F1601" s="170" t="s">
        <v>3049</v>
      </c>
      <c r="G1601" s="181" t="s">
        <v>3050</v>
      </c>
      <c r="H1601" s="181" t="s">
        <v>3050</v>
      </c>
      <c r="I1601" s="181" t="s">
        <v>3050</v>
      </c>
      <c r="J1601" s="181" t="s">
        <v>3050</v>
      </c>
      <c r="K1601" s="171">
        <v>0.9</v>
      </c>
      <c r="L1601" s="172">
        <v>0.977272727272727</v>
      </c>
      <c r="M1601" s="172">
        <v>0.974358974358974</v>
      </c>
      <c r="N1601" s="173">
        <v>0.909090909090909</v>
      </c>
      <c r="O1601" s="173">
        <v>0.938461538461538</v>
      </c>
      <c r="P1601" s="359">
        <v>0.9</v>
      </c>
      <c r="Q1601" s="360">
        <v>0.874320812662414</v>
      </c>
      <c r="R1601" s="172">
        <v>0.93205666316894</v>
      </c>
      <c r="S1601" s="172">
        <v>0.901756172053958</v>
      </c>
      <c r="T1601" s="172">
        <v>0.911066734034277</v>
      </c>
      <c r="U1601" s="359">
        <v>0.9</v>
      </c>
      <c r="V1601" s="172">
        <v>0.932908103000236</v>
      </c>
      <c r="W1601" s="172">
        <v>0.937303252885624</v>
      </c>
      <c r="X1601" s="172">
        <v>0.957241028251464</v>
      </c>
      <c r="Y1601" s="172">
        <v>0.937821299392889</v>
      </c>
      <c r="Z1601" s="359">
        <v>0.92</v>
      </c>
      <c r="AA1601" s="359">
        <v>0.666666666666667</v>
      </c>
      <c r="AB1601" s="359">
        <v>0</v>
      </c>
      <c r="AC1601" s="359">
        <v>0.2</v>
      </c>
      <c r="AD1601" s="359">
        <v>0.162162162162162</v>
      </c>
      <c r="AE1601" s="359">
        <v>0.92</v>
      </c>
      <c r="AF1601" s="172">
        <v>0.99864956110736</v>
      </c>
      <c r="AG1601" s="172">
        <v>0.99375</v>
      </c>
      <c r="AH1601" s="172">
        <v>1</v>
      </c>
      <c r="AI1601" s="172">
        <v>0.876968696673847</v>
      </c>
      <c r="AJ1601" s="359">
        <v>0.92</v>
      </c>
      <c r="AK1601" s="172">
        <v>0.952785646836638</v>
      </c>
      <c r="AL1601" s="172">
        <v>0.961972200367165</v>
      </c>
      <c r="AM1601" s="172">
        <v>0.97864768683274</v>
      </c>
      <c r="AN1601" s="172">
        <v>0.967955296154956</v>
      </c>
      <c r="AO1601" s="171">
        <v>0.99</v>
      </c>
      <c r="AP1601" s="361" t="s">
        <v>40</v>
      </c>
      <c r="AQ1601" s="361" t="s">
        <v>40</v>
      </c>
      <c r="AR1601" s="361" t="s">
        <v>40</v>
      </c>
      <c r="AS1601" s="362">
        <v>1</v>
      </c>
      <c r="AT1601" s="367">
        <v>0.110069253262963</v>
      </c>
      <c r="AU1601" s="364">
        <v>0</v>
      </c>
      <c r="AV1601" s="365">
        <v>0.0416666666666667</v>
      </c>
      <c r="AW1601" s="365">
        <v>0</v>
      </c>
      <c r="AX1601" s="365">
        <v>0.0372093023255814</v>
      </c>
      <c r="AY1601" s="145"/>
      <c r="AZ1601" s="143"/>
    </row>
    <row r="1602" spans="1:52">
      <c r="A1602" s="141"/>
      <c r="B1602" s="145"/>
      <c r="C1602" s="175" t="s">
        <v>2706</v>
      </c>
      <c r="D1602" s="169" t="s">
        <v>26</v>
      </c>
      <c r="E1602" s="169" t="s">
        <v>2707</v>
      </c>
      <c r="F1602" s="170" t="s">
        <v>3051</v>
      </c>
      <c r="G1602" s="181" t="s">
        <v>3052</v>
      </c>
      <c r="H1602" s="181" t="s">
        <v>3052</v>
      </c>
      <c r="I1602" s="181" t="s">
        <v>3052</v>
      </c>
      <c r="J1602" s="181" t="s">
        <v>3052</v>
      </c>
      <c r="K1602" s="171">
        <v>0.9</v>
      </c>
      <c r="L1602" s="172">
        <v>0.714285714285714</v>
      </c>
      <c r="M1602" s="172">
        <v>0.761904761904762</v>
      </c>
      <c r="N1602" s="173">
        <v>0.8</v>
      </c>
      <c r="O1602" s="173">
        <v>0.753191489361702</v>
      </c>
      <c r="P1602" s="359">
        <v>0.9</v>
      </c>
      <c r="Q1602" s="360">
        <v>0.838963079340141</v>
      </c>
      <c r="R1602" s="172">
        <v>0.73346116970278</v>
      </c>
      <c r="S1602" s="172">
        <v>0.741759738490874</v>
      </c>
      <c r="T1602" s="172">
        <v>0.816929754124188</v>
      </c>
      <c r="U1602" s="359">
        <v>0.9</v>
      </c>
      <c r="V1602" s="172">
        <v>0.477219167321288</v>
      </c>
      <c r="W1602" s="172">
        <v>0.618728028124001</v>
      </c>
      <c r="X1602" s="172">
        <v>0.624080631980387</v>
      </c>
      <c r="Y1602" s="172">
        <v>0.633269975503898</v>
      </c>
      <c r="Z1602" s="359">
        <v>0.92</v>
      </c>
      <c r="AA1602" s="359" t="s">
        <v>40</v>
      </c>
      <c r="AB1602" s="359">
        <v>0</v>
      </c>
      <c r="AC1602" s="359">
        <v>0</v>
      </c>
      <c r="AD1602" s="359">
        <v>0.315789473684211</v>
      </c>
      <c r="AE1602" s="359">
        <v>0.92</v>
      </c>
      <c r="AF1602" s="172">
        <v>0.80952380952381</v>
      </c>
      <c r="AG1602" s="172">
        <v>0.676229508196721</v>
      </c>
      <c r="AH1602" s="172">
        <v>1</v>
      </c>
      <c r="AI1602" s="172">
        <v>0.935980148883375</v>
      </c>
      <c r="AJ1602" s="359">
        <v>0.92</v>
      </c>
      <c r="AK1602" s="172">
        <v>0.818931657501964</v>
      </c>
      <c r="AL1602" s="172">
        <v>0.836102236421725</v>
      </c>
      <c r="AM1602" s="172">
        <v>0.858698611489246</v>
      </c>
      <c r="AN1602" s="172">
        <v>0.898365886872218</v>
      </c>
      <c r="AO1602" s="171">
        <v>0.99</v>
      </c>
      <c r="AP1602" s="361">
        <v>1</v>
      </c>
      <c r="AQ1602" s="361">
        <v>1</v>
      </c>
      <c r="AR1602" s="361">
        <v>1</v>
      </c>
      <c r="AS1602" s="362">
        <v>1</v>
      </c>
      <c r="AT1602" s="367">
        <v>0.110069253262963</v>
      </c>
      <c r="AU1602" s="364">
        <v>0.04</v>
      </c>
      <c r="AV1602" s="365">
        <v>0.032258064516129</v>
      </c>
      <c r="AW1602" s="365">
        <v>0.137931034482759</v>
      </c>
      <c r="AX1602" s="365">
        <v>0.0525291828793774</v>
      </c>
      <c r="AY1602" s="145"/>
      <c r="AZ1602" s="143"/>
    </row>
    <row r="1603" spans="1:52">
      <c r="A1603" s="141"/>
      <c r="B1603" s="145"/>
      <c r="C1603" s="175" t="s">
        <v>2706</v>
      </c>
      <c r="D1603" s="169" t="s">
        <v>235</v>
      </c>
      <c r="E1603" s="169" t="s">
        <v>2707</v>
      </c>
      <c r="F1603" s="170" t="s">
        <v>3053</v>
      </c>
      <c r="G1603" s="181" t="s">
        <v>3054</v>
      </c>
      <c r="H1603" s="181" t="s">
        <v>3054</v>
      </c>
      <c r="I1603" s="181" t="s">
        <v>3054</v>
      </c>
      <c r="J1603" s="181" t="s">
        <v>3054</v>
      </c>
      <c r="K1603" s="171">
        <v>0.9</v>
      </c>
      <c r="L1603" s="172" t="s">
        <v>40</v>
      </c>
      <c r="M1603" s="172" t="s">
        <v>40</v>
      </c>
      <c r="N1603" s="173" t="s">
        <v>40</v>
      </c>
      <c r="O1603" s="173" t="s">
        <v>40</v>
      </c>
      <c r="P1603" s="359">
        <v>0.9</v>
      </c>
      <c r="Q1603" s="360" t="s">
        <v>40</v>
      </c>
      <c r="R1603" s="172" t="s">
        <v>40</v>
      </c>
      <c r="S1603" s="172" t="s">
        <v>40</v>
      </c>
      <c r="T1603" s="172">
        <v>0</v>
      </c>
      <c r="U1603" s="359">
        <v>0.9</v>
      </c>
      <c r="V1603" s="172" t="s">
        <v>40</v>
      </c>
      <c r="W1603" s="172" t="s">
        <v>40</v>
      </c>
      <c r="X1603" s="172" t="s">
        <v>40</v>
      </c>
      <c r="Y1603" s="172">
        <v>1</v>
      </c>
      <c r="Z1603" s="359">
        <v>0.92</v>
      </c>
      <c r="AA1603" s="359" t="s">
        <v>40</v>
      </c>
      <c r="AB1603" s="359" t="s">
        <v>40</v>
      </c>
      <c r="AC1603" s="359" t="s">
        <v>40</v>
      </c>
      <c r="AD1603" s="359" t="s">
        <v>40</v>
      </c>
      <c r="AE1603" s="359">
        <v>0.92</v>
      </c>
      <c r="AF1603" s="172">
        <v>1</v>
      </c>
      <c r="AG1603" s="172">
        <v>1</v>
      </c>
      <c r="AH1603" s="172">
        <v>1</v>
      </c>
      <c r="AI1603" s="172">
        <v>0.797149752901965</v>
      </c>
      <c r="AJ1603" s="359">
        <v>0.92</v>
      </c>
      <c r="AK1603" s="172" t="s">
        <v>40</v>
      </c>
      <c r="AL1603" s="172" t="s">
        <v>40</v>
      </c>
      <c r="AM1603" s="172" t="s">
        <v>40</v>
      </c>
      <c r="AN1603" s="172">
        <v>1</v>
      </c>
      <c r="AO1603" s="171">
        <v>0.99</v>
      </c>
      <c r="AP1603" s="361">
        <v>1</v>
      </c>
      <c r="AQ1603" s="361" t="s">
        <v>40</v>
      </c>
      <c r="AR1603" s="361">
        <v>1</v>
      </c>
      <c r="AS1603" s="362">
        <v>1</v>
      </c>
      <c r="AT1603" s="367">
        <v>0.110069253262963</v>
      </c>
      <c r="AU1603" s="364" t="s">
        <v>40</v>
      </c>
      <c r="AV1603" s="365" t="s">
        <v>40</v>
      </c>
      <c r="AW1603" s="365" t="s">
        <v>40</v>
      </c>
      <c r="AX1603" s="365" t="s">
        <v>40</v>
      </c>
      <c r="AY1603" s="145"/>
      <c r="AZ1603" s="143"/>
    </row>
    <row r="1604" spans="1:52">
      <c r="A1604" s="141"/>
      <c r="B1604" s="145"/>
      <c r="C1604" s="175" t="s">
        <v>2706</v>
      </c>
      <c r="D1604" s="169" t="s">
        <v>235</v>
      </c>
      <c r="E1604" s="169" t="s">
        <v>2707</v>
      </c>
      <c r="F1604" s="170" t="s">
        <v>3055</v>
      </c>
      <c r="G1604" s="181" t="s">
        <v>3056</v>
      </c>
      <c r="H1604" s="181" t="s">
        <v>3056</v>
      </c>
      <c r="I1604" s="181" t="s">
        <v>3056</v>
      </c>
      <c r="J1604" s="181" t="s">
        <v>3056</v>
      </c>
      <c r="K1604" s="171">
        <v>0.9</v>
      </c>
      <c r="L1604" s="172" t="s">
        <v>40</v>
      </c>
      <c r="M1604" s="172" t="s">
        <v>40</v>
      </c>
      <c r="N1604" s="173" t="s">
        <v>40</v>
      </c>
      <c r="O1604" s="173" t="s">
        <v>40</v>
      </c>
      <c r="P1604" s="359">
        <v>0.9</v>
      </c>
      <c r="Q1604" s="360">
        <v>0</v>
      </c>
      <c r="R1604" s="172" t="s">
        <v>40</v>
      </c>
      <c r="S1604" s="172" t="s">
        <v>40</v>
      </c>
      <c r="T1604" s="172">
        <v>0</v>
      </c>
      <c r="U1604" s="359">
        <v>0.9</v>
      </c>
      <c r="V1604" s="172">
        <v>1</v>
      </c>
      <c r="W1604" s="172" t="s">
        <v>40</v>
      </c>
      <c r="X1604" s="172" t="s">
        <v>40</v>
      </c>
      <c r="Y1604" s="172">
        <v>1</v>
      </c>
      <c r="Z1604" s="359">
        <v>0.92</v>
      </c>
      <c r="AA1604" s="359" t="s">
        <v>40</v>
      </c>
      <c r="AB1604" s="359" t="s">
        <v>40</v>
      </c>
      <c r="AC1604" s="359" t="s">
        <v>40</v>
      </c>
      <c r="AD1604" s="359" t="s">
        <v>40</v>
      </c>
      <c r="AE1604" s="359">
        <v>0.92</v>
      </c>
      <c r="AF1604" s="172">
        <v>1</v>
      </c>
      <c r="AG1604" s="172">
        <v>1</v>
      </c>
      <c r="AH1604" s="172">
        <v>1</v>
      </c>
      <c r="AI1604" s="172">
        <v>0.966394025604552</v>
      </c>
      <c r="AJ1604" s="359">
        <v>0.92</v>
      </c>
      <c r="AK1604" s="172">
        <v>1</v>
      </c>
      <c r="AL1604" s="172" t="s">
        <v>40</v>
      </c>
      <c r="AM1604" s="172" t="s">
        <v>40</v>
      </c>
      <c r="AN1604" s="172">
        <v>1</v>
      </c>
      <c r="AO1604" s="171">
        <v>0.99</v>
      </c>
      <c r="AP1604" s="361">
        <v>1</v>
      </c>
      <c r="AQ1604" s="361">
        <v>1</v>
      </c>
      <c r="AR1604" s="361">
        <v>1</v>
      </c>
      <c r="AS1604" s="362">
        <v>1</v>
      </c>
      <c r="AT1604" s="367">
        <v>0.110069253262963</v>
      </c>
      <c r="AU1604" s="364" t="s">
        <v>40</v>
      </c>
      <c r="AV1604" s="365" t="s">
        <v>40</v>
      </c>
      <c r="AW1604" s="365" t="s">
        <v>40</v>
      </c>
      <c r="AX1604" s="365" t="s">
        <v>40</v>
      </c>
      <c r="AY1604" s="145"/>
      <c r="AZ1604" s="143"/>
    </row>
    <row r="1605" spans="1:52">
      <c r="A1605" s="141"/>
      <c r="B1605" s="145"/>
      <c r="C1605" s="175" t="s">
        <v>2706</v>
      </c>
      <c r="D1605" s="169" t="s">
        <v>235</v>
      </c>
      <c r="E1605" s="169" t="s">
        <v>2707</v>
      </c>
      <c r="F1605" s="170" t="s">
        <v>3057</v>
      </c>
      <c r="G1605" s="181" t="s">
        <v>3058</v>
      </c>
      <c r="H1605" s="181" t="s">
        <v>3058</v>
      </c>
      <c r="I1605" s="181" t="s">
        <v>3058</v>
      </c>
      <c r="J1605" s="181" t="s">
        <v>3058</v>
      </c>
      <c r="K1605" s="171">
        <v>0.9</v>
      </c>
      <c r="L1605" s="172" t="s">
        <v>40</v>
      </c>
      <c r="M1605" s="172" t="s">
        <v>40</v>
      </c>
      <c r="N1605" s="173" t="s">
        <v>40</v>
      </c>
      <c r="O1605" s="173" t="s">
        <v>40</v>
      </c>
      <c r="P1605" s="359">
        <v>0.9</v>
      </c>
      <c r="Q1605" s="360" t="s">
        <v>40</v>
      </c>
      <c r="R1605" s="172" t="s">
        <v>40</v>
      </c>
      <c r="S1605" s="172" t="s">
        <v>40</v>
      </c>
      <c r="T1605" s="172">
        <v>0</v>
      </c>
      <c r="U1605" s="359">
        <v>0.9</v>
      </c>
      <c r="V1605" s="172" t="s">
        <v>40</v>
      </c>
      <c r="W1605" s="172" t="s">
        <v>40</v>
      </c>
      <c r="X1605" s="172" t="s">
        <v>40</v>
      </c>
      <c r="Y1605" s="172">
        <v>1</v>
      </c>
      <c r="Z1605" s="359">
        <v>0.92</v>
      </c>
      <c r="AA1605" s="359" t="s">
        <v>40</v>
      </c>
      <c r="AB1605" s="359" t="s">
        <v>40</v>
      </c>
      <c r="AC1605" s="359" t="s">
        <v>40</v>
      </c>
      <c r="AD1605" s="359" t="s">
        <v>40</v>
      </c>
      <c r="AE1605" s="359">
        <v>0.92</v>
      </c>
      <c r="AF1605" s="172">
        <v>1</v>
      </c>
      <c r="AG1605" s="172">
        <v>0.994897959183674</v>
      </c>
      <c r="AH1605" s="172">
        <v>1</v>
      </c>
      <c r="AI1605" s="172">
        <v>0.881494986326345</v>
      </c>
      <c r="AJ1605" s="359">
        <v>0.92</v>
      </c>
      <c r="AK1605" s="172" t="s">
        <v>40</v>
      </c>
      <c r="AL1605" s="172" t="s">
        <v>40</v>
      </c>
      <c r="AM1605" s="172" t="s">
        <v>40</v>
      </c>
      <c r="AN1605" s="172">
        <v>1</v>
      </c>
      <c r="AO1605" s="171">
        <v>0.99</v>
      </c>
      <c r="AP1605" s="361" t="s">
        <v>40</v>
      </c>
      <c r="AQ1605" s="361" t="s">
        <v>40</v>
      </c>
      <c r="AR1605" s="361">
        <v>1</v>
      </c>
      <c r="AS1605" s="362">
        <v>1</v>
      </c>
      <c r="AT1605" s="367">
        <v>0.110069253262963</v>
      </c>
      <c r="AU1605" s="364" t="s">
        <v>40</v>
      </c>
      <c r="AV1605" s="365" t="s">
        <v>40</v>
      </c>
      <c r="AW1605" s="365" t="s">
        <v>40</v>
      </c>
      <c r="AX1605" s="365" t="s">
        <v>40</v>
      </c>
      <c r="AY1605" s="145"/>
      <c r="AZ1605" s="143"/>
    </row>
    <row r="1606" spans="1:52">
      <c r="A1606" s="141"/>
      <c r="B1606" s="145"/>
      <c r="C1606" s="175" t="s">
        <v>2706</v>
      </c>
      <c r="D1606" s="169" t="s">
        <v>235</v>
      </c>
      <c r="E1606" s="169" t="s">
        <v>2707</v>
      </c>
      <c r="F1606" s="170" t="s">
        <v>3059</v>
      </c>
      <c r="G1606" s="181" t="s">
        <v>3060</v>
      </c>
      <c r="H1606" s="181" t="s">
        <v>3060</v>
      </c>
      <c r="I1606" s="181" t="s">
        <v>3060</v>
      </c>
      <c r="J1606" s="181" t="s">
        <v>3060</v>
      </c>
      <c r="K1606" s="171">
        <v>0.9</v>
      </c>
      <c r="L1606" s="172" t="s">
        <v>40</v>
      </c>
      <c r="M1606" s="172" t="s">
        <v>40</v>
      </c>
      <c r="N1606" s="173" t="s">
        <v>40</v>
      </c>
      <c r="O1606" s="173" t="s">
        <v>40</v>
      </c>
      <c r="P1606" s="359">
        <v>0.9</v>
      </c>
      <c r="Q1606" s="360" t="s">
        <v>40</v>
      </c>
      <c r="R1606" s="172" t="s">
        <v>40</v>
      </c>
      <c r="S1606" s="172" t="s">
        <v>40</v>
      </c>
      <c r="T1606" s="172" t="s">
        <v>40</v>
      </c>
      <c r="U1606" s="359">
        <v>0.9</v>
      </c>
      <c r="V1606" s="172" t="s">
        <v>40</v>
      </c>
      <c r="W1606" s="172" t="s">
        <v>40</v>
      </c>
      <c r="X1606" s="172" t="s">
        <v>40</v>
      </c>
      <c r="Y1606" s="172" t="s">
        <v>40</v>
      </c>
      <c r="Z1606" s="359">
        <v>0.92</v>
      </c>
      <c r="AA1606" s="359" t="s">
        <v>40</v>
      </c>
      <c r="AB1606" s="359" t="s">
        <v>40</v>
      </c>
      <c r="AC1606" s="359" t="s">
        <v>40</v>
      </c>
      <c r="AD1606" s="359" t="s">
        <v>40</v>
      </c>
      <c r="AE1606" s="359">
        <v>0.92</v>
      </c>
      <c r="AF1606" s="172">
        <v>1</v>
      </c>
      <c r="AG1606" s="172">
        <v>1</v>
      </c>
      <c r="AH1606" s="172">
        <v>1</v>
      </c>
      <c r="AI1606" s="172">
        <v>0.933420536298234</v>
      </c>
      <c r="AJ1606" s="359">
        <v>0.92</v>
      </c>
      <c r="AK1606" s="172" t="s">
        <v>40</v>
      </c>
      <c r="AL1606" s="172" t="s">
        <v>40</v>
      </c>
      <c r="AM1606" s="172" t="s">
        <v>40</v>
      </c>
      <c r="AN1606" s="172" t="s">
        <v>40</v>
      </c>
      <c r="AO1606" s="171">
        <v>0.99</v>
      </c>
      <c r="AP1606" s="361">
        <v>1</v>
      </c>
      <c r="AQ1606" s="361">
        <v>1</v>
      </c>
      <c r="AR1606" s="361" t="s">
        <v>40</v>
      </c>
      <c r="AS1606" s="362">
        <v>1</v>
      </c>
      <c r="AT1606" s="367">
        <v>0.110069253262963</v>
      </c>
      <c r="AU1606" s="364" t="s">
        <v>40</v>
      </c>
      <c r="AV1606" s="365" t="s">
        <v>40</v>
      </c>
      <c r="AW1606" s="365" t="s">
        <v>40</v>
      </c>
      <c r="AX1606" s="365" t="s">
        <v>40</v>
      </c>
      <c r="AY1606" s="145"/>
      <c r="AZ1606" s="143"/>
    </row>
    <row r="1607" spans="1:52">
      <c r="A1607" s="141"/>
      <c r="B1607" s="145"/>
      <c r="C1607" s="175" t="s">
        <v>2706</v>
      </c>
      <c r="D1607" s="169" t="s">
        <v>26</v>
      </c>
      <c r="E1607" s="169" t="s">
        <v>2707</v>
      </c>
      <c r="F1607" s="170" t="s">
        <v>3061</v>
      </c>
      <c r="G1607" s="181" t="s">
        <v>3062</v>
      </c>
      <c r="H1607" s="181" t="s">
        <v>3062</v>
      </c>
      <c r="I1607" s="181" t="s">
        <v>3062</v>
      </c>
      <c r="J1607" s="181" t="s">
        <v>3062</v>
      </c>
      <c r="K1607" s="171">
        <v>0.9</v>
      </c>
      <c r="L1607" s="172">
        <v>1</v>
      </c>
      <c r="M1607" s="172">
        <v>1</v>
      </c>
      <c r="N1607" s="173">
        <v>1</v>
      </c>
      <c r="O1607" s="173">
        <v>0.992300288739172</v>
      </c>
      <c r="P1607" s="359">
        <v>0.9</v>
      </c>
      <c r="Q1607" s="360">
        <v>0.939679547596607</v>
      </c>
      <c r="R1607" s="172">
        <v>0.98696558915537</v>
      </c>
      <c r="S1607" s="172">
        <v>0.946764424609499</v>
      </c>
      <c r="T1607" s="172">
        <v>0.939668823857863</v>
      </c>
      <c r="U1607" s="359">
        <v>0.9</v>
      </c>
      <c r="V1607" s="172">
        <v>0.966383914546026</v>
      </c>
      <c r="W1607" s="172">
        <v>0.963503649635037</v>
      </c>
      <c r="X1607" s="172">
        <v>0.967484858144724</v>
      </c>
      <c r="Y1607" s="172">
        <v>0.969610149477789</v>
      </c>
      <c r="Z1607" s="359">
        <v>0.92</v>
      </c>
      <c r="AA1607" s="359">
        <v>1</v>
      </c>
      <c r="AB1607" s="359">
        <v>0.5</v>
      </c>
      <c r="AC1607" s="359">
        <v>0.5</v>
      </c>
      <c r="AD1607" s="359">
        <v>0.172185430463576</v>
      </c>
      <c r="AE1607" s="359">
        <v>0.92</v>
      </c>
      <c r="AF1607" s="172">
        <v>1</v>
      </c>
      <c r="AG1607" s="172">
        <v>1</v>
      </c>
      <c r="AH1607" s="172">
        <v>1</v>
      </c>
      <c r="AI1607" s="172">
        <v>0.838123554674595</v>
      </c>
      <c r="AJ1607" s="359">
        <v>0.92</v>
      </c>
      <c r="AK1607" s="172">
        <v>0.975816582914573</v>
      </c>
      <c r="AL1607" s="172">
        <v>0.975768629494528</v>
      </c>
      <c r="AM1607" s="172">
        <v>0.981222151495863</v>
      </c>
      <c r="AN1607" s="172">
        <v>0.984798764156894</v>
      </c>
      <c r="AO1607" s="171">
        <v>0.99</v>
      </c>
      <c r="AP1607" s="361">
        <v>1</v>
      </c>
      <c r="AQ1607" s="361">
        <v>1</v>
      </c>
      <c r="AR1607" s="361">
        <v>1</v>
      </c>
      <c r="AS1607" s="362">
        <v>1</v>
      </c>
      <c r="AT1607" s="367">
        <v>0.110069253262963</v>
      </c>
      <c r="AU1607" s="364">
        <v>0.0294117647058824</v>
      </c>
      <c r="AV1607" s="365">
        <v>0.0466666666666667</v>
      </c>
      <c r="AW1607" s="365">
        <v>0.0476190476190476</v>
      </c>
      <c r="AX1607" s="365">
        <v>0.0454428754813864</v>
      </c>
      <c r="AY1607" s="145"/>
      <c r="AZ1607" s="143"/>
    </row>
    <row r="1608" spans="1:52">
      <c r="A1608" s="141"/>
      <c r="B1608" s="145"/>
      <c r="C1608" s="175" t="s">
        <v>2706</v>
      </c>
      <c r="D1608" s="169" t="s">
        <v>235</v>
      </c>
      <c r="E1608" s="169" t="s">
        <v>2707</v>
      </c>
      <c r="F1608" s="170" t="s">
        <v>3063</v>
      </c>
      <c r="G1608" s="181" t="s">
        <v>3064</v>
      </c>
      <c r="H1608" s="181" t="s">
        <v>3064</v>
      </c>
      <c r="I1608" s="181" t="s">
        <v>3064</v>
      </c>
      <c r="J1608" s="181" t="s">
        <v>3064</v>
      </c>
      <c r="K1608" s="171">
        <v>0.9</v>
      </c>
      <c r="L1608" s="172" t="s">
        <v>40</v>
      </c>
      <c r="M1608" s="172" t="s">
        <v>40</v>
      </c>
      <c r="N1608" s="173" t="s">
        <v>40</v>
      </c>
      <c r="O1608" s="173" t="s">
        <v>40</v>
      </c>
      <c r="P1608" s="359">
        <v>0.9</v>
      </c>
      <c r="Q1608" s="360" t="s">
        <v>40</v>
      </c>
      <c r="R1608" s="172" t="s">
        <v>40</v>
      </c>
      <c r="S1608" s="172" t="s">
        <v>40</v>
      </c>
      <c r="T1608" s="172" t="s">
        <v>40</v>
      </c>
      <c r="U1608" s="359">
        <v>0.9</v>
      </c>
      <c r="V1608" s="172" t="s">
        <v>40</v>
      </c>
      <c r="W1608" s="172" t="s">
        <v>40</v>
      </c>
      <c r="X1608" s="172" t="s">
        <v>40</v>
      </c>
      <c r="Y1608" s="172" t="s">
        <v>40</v>
      </c>
      <c r="Z1608" s="359">
        <v>0.92</v>
      </c>
      <c r="AA1608" s="359" t="s">
        <v>40</v>
      </c>
      <c r="AB1608" s="359" t="s">
        <v>40</v>
      </c>
      <c r="AC1608" s="359" t="s">
        <v>40</v>
      </c>
      <c r="AD1608" s="359" t="s">
        <v>40</v>
      </c>
      <c r="AE1608" s="359">
        <v>0.92</v>
      </c>
      <c r="AF1608" s="172">
        <v>1</v>
      </c>
      <c r="AG1608" s="172">
        <v>1</v>
      </c>
      <c r="AH1608" s="172">
        <v>0.962962962962963</v>
      </c>
      <c r="AI1608" s="172">
        <v>0.908926144086996</v>
      </c>
      <c r="AJ1608" s="359">
        <v>0.92</v>
      </c>
      <c r="AK1608" s="172" t="s">
        <v>40</v>
      </c>
      <c r="AL1608" s="172" t="s">
        <v>40</v>
      </c>
      <c r="AM1608" s="172" t="s">
        <v>40</v>
      </c>
      <c r="AN1608" s="172" t="s">
        <v>40</v>
      </c>
      <c r="AO1608" s="171">
        <v>0.99</v>
      </c>
      <c r="AP1608" s="361" t="s">
        <v>40</v>
      </c>
      <c r="AQ1608" s="361" t="s">
        <v>40</v>
      </c>
      <c r="AR1608" s="361" t="s">
        <v>40</v>
      </c>
      <c r="AS1608" s="362">
        <v>1</v>
      </c>
      <c r="AT1608" s="367">
        <v>0.110069253262963</v>
      </c>
      <c r="AU1608" s="364" t="s">
        <v>40</v>
      </c>
      <c r="AV1608" s="365" t="s">
        <v>40</v>
      </c>
      <c r="AW1608" s="365" t="s">
        <v>40</v>
      </c>
      <c r="AX1608" s="365" t="s">
        <v>40</v>
      </c>
      <c r="AY1608" s="145"/>
      <c r="AZ1608" s="143"/>
    </row>
    <row r="1609" spans="1:52">
      <c r="A1609" s="141"/>
      <c r="B1609" s="145"/>
      <c r="C1609" s="175" t="s">
        <v>2706</v>
      </c>
      <c r="D1609" s="169" t="s">
        <v>26</v>
      </c>
      <c r="E1609" s="169" t="s">
        <v>2707</v>
      </c>
      <c r="F1609" s="170" t="s">
        <v>3065</v>
      </c>
      <c r="G1609" s="181" t="s">
        <v>3066</v>
      </c>
      <c r="H1609" s="181" t="s">
        <v>3066</v>
      </c>
      <c r="I1609" s="181" t="s">
        <v>3066</v>
      </c>
      <c r="J1609" s="181" t="s">
        <v>3066</v>
      </c>
      <c r="K1609" s="171">
        <v>0.9</v>
      </c>
      <c r="L1609" s="172">
        <v>0.956521739130435</v>
      </c>
      <c r="M1609" s="172">
        <v>0.973684210526316</v>
      </c>
      <c r="N1609" s="173">
        <v>0.957446808510638</v>
      </c>
      <c r="O1609" s="173">
        <v>0.962103634957463</v>
      </c>
      <c r="P1609" s="359">
        <v>0.9</v>
      </c>
      <c r="Q1609" s="360">
        <v>0.989889263360616</v>
      </c>
      <c r="R1609" s="172">
        <v>0.991247264770241</v>
      </c>
      <c r="S1609" s="172">
        <v>0.991598599766628</v>
      </c>
      <c r="T1609" s="172">
        <v>0.989753080539698</v>
      </c>
      <c r="U1609" s="359">
        <v>0.9</v>
      </c>
      <c r="V1609" s="172">
        <v>0.723399133365431</v>
      </c>
      <c r="W1609" s="172">
        <v>0.799051787016776</v>
      </c>
      <c r="X1609" s="172">
        <v>0.862077012835473</v>
      </c>
      <c r="Y1609" s="172">
        <v>0.806655734804825</v>
      </c>
      <c r="Z1609" s="359">
        <v>0.92</v>
      </c>
      <c r="AA1609" s="359" t="s">
        <v>40</v>
      </c>
      <c r="AB1609" s="359" t="s">
        <v>40</v>
      </c>
      <c r="AC1609" s="359">
        <v>0.166666666666667</v>
      </c>
      <c r="AD1609" s="359">
        <v>0.128712871287129</v>
      </c>
      <c r="AE1609" s="359">
        <v>0.92</v>
      </c>
      <c r="AF1609" s="172">
        <v>1</v>
      </c>
      <c r="AG1609" s="172">
        <v>0.854545454545454</v>
      </c>
      <c r="AH1609" s="172">
        <v>0.891402714932127</v>
      </c>
      <c r="AI1609" s="172">
        <v>0.765693832599119</v>
      </c>
      <c r="AJ1609" s="359">
        <v>0.92</v>
      </c>
      <c r="AK1609" s="172">
        <v>0.889263360616273</v>
      </c>
      <c r="AL1609" s="172">
        <v>0.899343544857768</v>
      </c>
      <c r="AM1609" s="172">
        <v>0.940806338848753</v>
      </c>
      <c r="AN1609" s="172">
        <v>0.924175771874596</v>
      </c>
      <c r="AO1609" s="171">
        <v>0.99</v>
      </c>
      <c r="AP1609" s="361" t="s">
        <v>40</v>
      </c>
      <c r="AQ1609" s="361" t="s">
        <v>40</v>
      </c>
      <c r="AR1609" s="361">
        <v>1</v>
      </c>
      <c r="AS1609" s="362">
        <v>1</v>
      </c>
      <c r="AT1609" s="367">
        <v>0.110069253262963</v>
      </c>
      <c r="AU1609" s="364">
        <v>0.0115606936416185</v>
      </c>
      <c r="AV1609" s="365">
        <v>0.016304347826087</v>
      </c>
      <c r="AW1609" s="365">
        <v>0.0111731843575419</v>
      </c>
      <c r="AX1609" s="365">
        <v>0.023232822540781</v>
      </c>
      <c r="AY1609" s="145"/>
      <c r="AZ1609" s="143"/>
    </row>
    <row r="1610" spans="1:52">
      <c r="A1610" s="141"/>
      <c r="B1610" s="145"/>
      <c r="C1610" s="175" t="s">
        <v>2706</v>
      </c>
      <c r="D1610" s="169" t="s">
        <v>26</v>
      </c>
      <c r="E1610" s="169" t="s">
        <v>2707</v>
      </c>
      <c r="F1610" s="170" t="s">
        <v>3067</v>
      </c>
      <c r="G1610" s="181" t="s">
        <v>3068</v>
      </c>
      <c r="H1610" s="181" t="s">
        <v>3068</v>
      </c>
      <c r="I1610" s="181" t="s">
        <v>3068</v>
      </c>
      <c r="J1610" s="181" t="s">
        <v>3068</v>
      </c>
      <c r="K1610" s="171">
        <v>0.9</v>
      </c>
      <c r="L1610" s="172">
        <v>0.96875</v>
      </c>
      <c r="M1610" s="172">
        <v>0.964285714285714</v>
      </c>
      <c r="N1610" s="173">
        <v>0.967741935483871</v>
      </c>
      <c r="O1610" s="173">
        <v>0.956474428726877</v>
      </c>
      <c r="P1610" s="359">
        <v>0.9</v>
      </c>
      <c r="Q1610" s="360">
        <v>0.989701338825953</v>
      </c>
      <c r="R1610" s="172">
        <v>0.990064289888954</v>
      </c>
      <c r="S1610" s="172">
        <v>0.989850169163847</v>
      </c>
      <c r="T1610" s="172">
        <v>0.971376719307183</v>
      </c>
      <c r="U1610" s="359">
        <v>0.9</v>
      </c>
      <c r="V1610" s="172">
        <v>0.721421215242019</v>
      </c>
      <c r="W1610" s="172">
        <v>0.674459380479252</v>
      </c>
      <c r="X1610" s="172">
        <v>0.66988883518608</v>
      </c>
      <c r="Y1610" s="172">
        <v>0.663381940906775</v>
      </c>
      <c r="Z1610" s="359">
        <v>0.92</v>
      </c>
      <c r="AA1610" s="359">
        <v>0.864705882352941</v>
      </c>
      <c r="AB1610" s="359">
        <v>0.787337662337662</v>
      </c>
      <c r="AC1610" s="359">
        <v>0.887331256490135</v>
      </c>
      <c r="AD1610" s="359">
        <v>0.895056676707701</v>
      </c>
      <c r="AE1610" s="359">
        <v>0.92</v>
      </c>
      <c r="AF1610" s="172">
        <v>1</v>
      </c>
      <c r="AG1610" s="172">
        <v>1</v>
      </c>
      <c r="AH1610" s="172">
        <v>0.954545454545455</v>
      </c>
      <c r="AI1610" s="172">
        <v>0.993678887484197</v>
      </c>
      <c r="AJ1610" s="359">
        <v>0.92</v>
      </c>
      <c r="AK1610" s="172">
        <v>0.897321428571429</v>
      </c>
      <c r="AL1610" s="172">
        <v>0.869471876341778</v>
      </c>
      <c r="AM1610" s="172">
        <v>0.903451725862931</v>
      </c>
      <c r="AN1610" s="172">
        <v>0.911790864885084</v>
      </c>
      <c r="AO1610" s="171">
        <v>0.99</v>
      </c>
      <c r="AP1610" s="361" t="s">
        <v>40</v>
      </c>
      <c r="AQ1610" s="361" t="s">
        <v>40</v>
      </c>
      <c r="AR1610" s="361">
        <v>1</v>
      </c>
      <c r="AS1610" s="362">
        <v>1</v>
      </c>
      <c r="AT1610" s="367">
        <v>0.110069253262963</v>
      </c>
      <c r="AU1610" s="364">
        <v>0.130434782608696</v>
      </c>
      <c r="AV1610" s="365">
        <v>0.0769230769230769</v>
      </c>
      <c r="AW1610" s="365">
        <v>0.09375</v>
      </c>
      <c r="AX1610" s="365">
        <v>0.0430232558139535</v>
      </c>
      <c r="AY1610" s="145"/>
      <c r="AZ1610" s="143"/>
    </row>
    <row r="1611" spans="1:52">
      <c r="A1611" s="141"/>
      <c r="B1611" s="145"/>
      <c r="C1611" s="175" t="s">
        <v>2706</v>
      </c>
      <c r="D1611" s="169" t="s">
        <v>235</v>
      </c>
      <c r="E1611" s="169" t="s">
        <v>2707</v>
      </c>
      <c r="F1611" s="170" t="s">
        <v>3069</v>
      </c>
      <c r="G1611" s="181" t="s">
        <v>3070</v>
      </c>
      <c r="H1611" s="181" t="s">
        <v>3070</v>
      </c>
      <c r="I1611" s="181" t="s">
        <v>3070</v>
      </c>
      <c r="J1611" s="181" t="s">
        <v>3070</v>
      </c>
      <c r="K1611" s="171">
        <v>0.9</v>
      </c>
      <c r="L1611" s="172" t="s">
        <v>40</v>
      </c>
      <c r="M1611" s="172" t="s">
        <v>40</v>
      </c>
      <c r="N1611" s="173" t="s">
        <v>40</v>
      </c>
      <c r="O1611" s="173" t="s">
        <v>40</v>
      </c>
      <c r="P1611" s="359">
        <v>0.9</v>
      </c>
      <c r="Q1611" s="360" t="s">
        <v>40</v>
      </c>
      <c r="R1611" s="172" t="s">
        <v>40</v>
      </c>
      <c r="S1611" s="172" t="s">
        <v>40</v>
      </c>
      <c r="T1611" s="172">
        <v>0</v>
      </c>
      <c r="U1611" s="359">
        <v>0.9</v>
      </c>
      <c r="V1611" s="172" t="s">
        <v>40</v>
      </c>
      <c r="W1611" s="172" t="s">
        <v>40</v>
      </c>
      <c r="X1611" s="172" t="s">
        <v>40</v>
      </c>
      <c r="Y1611" s="172">
        <v>0</v>
      </c>
      <c r="Z1611" s="359">
        <v>0.92</v>
      </c>
      <c r="AA1611" s="359" t="s">
        <v>40</v>
      </c>
      <c r="AB1611" s="359" t="s">
        <v>40</v>
      </c>
      <c r="AC1611" s="359" t="s">
        <v>40</v>
      </c>
      <c r="AD1611" s="359" t="s">
        <v>40</v>
      </c>
      <c r="AE1611" s="359">
        <v>0.92</v>
      </c>
      <c r="AF1611" s="172">
        <v>0.991919191919192</v>
      </c>
      <c r="AG1611" s="172">
        <v>0.554140127388535</v>
      </c>
      <c r="AH1611" s="172">
        <v>0.983887210473313</v>
      </c>
      <c r="AI1611" s="172">
        <v>0.788844621513944</v>
      </c>
      <c r="AJ1611" s="359">
        <v>0.92</v>
      </c>
      <c r="AK1611" s="172">
        <v>0</v>
      </c>
      <c r="AL1611" s="172" t="s">
        <v>40</v>
      </c>
      <c r="AM1611" s="172" t="s">
        <v>40</v>
      </c>
      <c r="AN1611" s="172">
        <v>0</v>
      </c>
      <c r="AO1611" s="171">
        <v>0.99</v>
      </c>
      <c r="AP1611" s="361">
        <v>1</v>
      </c>
      <c r="AQ1611" s="361" t="s">
        <v>40</v>
      </c>
      <c r="AR1611" s="361">
        <v>1</v>
      </c>
      <c r="AS1611" s="362">
        <v>1</v>
      </c>
      <c r="AT1611" s="367">
        <v>0.110069253262963</v>
      </c>
      <c r="AU1611" s="364" t="s">
        <v>40</v>
      </c>
      <c r="AV1611" s="365" t="s">
        <v>40</v>
      </c>
      <c r="AW1611" s="365" t="s">
        <v>40</v>
      </c>
      <c r="AX1611" s="365" t="s">
        <v>40</v>
      </c>
      <c r="AY1611" s="145"/>
      <c r="AZ1611" s="143"/>
    </row>
    <row r="1612" spans="1:52">
      <c r="A1612" s="141"/>
      <c r="B1612" s="145"/>
      <c r="C1612" s="175" t="s">
        <v>2706</v>
      </c>
      <c r="D1612" s="169" t="s">
        <v>235</v>
      </c>
      <c r="E1612" s="169" t="s">
        <v>2707</v>
      </c>
      <c r="F1612" s="170" t="s">
        <v>3071</v>
      </c>
      <c r="G1612" s="181" t="s">
        <v>3072</v>
      </c>
      <c r="H1612" s="181" t="s">
        <v>3072</v>
      </c>
      <c r="I1612" s="181" t="s">
        <v>3072</v>
      </c>
      <c r="J1612" s="181" t="s">
        <v>3072</v>
      </c>
      <c r="K1612" s="171">
        <v>0.9</v>
      </c>
      <c r="L1612" s="172" t="s">
        <v>40</v>
      </c>
      <c r="M1612" s="172" t="s">
        <v>40</v>
      </c>
      <c r="N1612" s="173" t="s">
        <v>40</v>
      </c>
      <c r="O1612" s="173" t="s">
        <v>40</v>
      </c>
      <c r="P1612" s="359">
        <v>0.9</v>
      </c>
      <c r="Q1612" s="360">
        <v>0</v>
      </c>
      <c r="R1612" s="172">
        <v>0</v>
      </c>
      <c r="S1612" s="172">
        <v>0</v>
      </c>
      <c r="T1612" s="172">
        <v>0.05</v>
      </c>
      <c r="U1612" s="359">
        <v>0.9</v>
      </c>
      <c r="V1612" s="172">
        <v>1</v>
      </c>
      <c r="W1612" s="172">
        <v>1</v>
      </c>
      <c r="X1612" s="172">
        <v>1</v>
      </c>
      <c r="Y1612" s="172">
        <v>0.95</v>
      </c>
      <c r="Z1612" s="359">
        <v>0.92</v>
      </c>
      <c r="AA1612" s="359">
        <v>1</v>
      </c>
      <c r="AB1612" s="359" t="s">
        <v>40</v>
      </c>
      <c r="AC1612" s="359" t="s">
        <v>40</v>
      </c>
      <c r="AD1612" s="359">
        <v>1</v>
      </c>
      <c r="AE1612" s="359">
        <v>0.92</v>
      </c>
      <c r="AF1612" s="172">
        <v>1</v>
      </c>
      <c r="AG1612" s="172">
        <v>0.387755102040816</v>
      </c>
      <c r="AH1612" s="172">
        <v>0.660287081339713</v>
      </c>
      <c r="AI1612" s="172">
        <v>0.536193326682186</v>
      </c>
      <c r="AJ1612" s="359">
        <v>0.92</v>
      </c>
      <c r="AK1612" s="172">
        <v>1</v>
      </c>
      <c r="AL1612" s="172">
        <v>1</v>
      </c>
      <c r="AM1612" s="172">
        <v>1</v>
      </c>
      <c r="AN1612" s="172">
        <v>1</v>
      </c>
      <c r="AO1612" s="171">
        <v>0.99</v>
      </c>
      <c r="AP1612" s="361">
        <v>1</v>
      </c>
      <c r="AQ1612" s="361">
        <v>1</v>
      </c>
      <c r="AR1612" s="361">
        <v>1</v>
      </c>
      <c r="AS1612" s="362">
        <v>1</v>
      </c>
      <c r="AT1612" s="367">
        <v>0.110069253262963</v>
      </c>
      <c r="AU1612" s="364" t="s">
        <v>40</v>
      </c>
      <c r="AV1612" s="365" t="s">
        <v>40</v>
      </c>
      <c r="AW1612" s="365" t="s">
        <v>40</v>
      </c>
      <c r="AX1612" s="365">
        <v>0.333333333333333</v>
      </c>
      <c r="AY1612" s="145"/>
      <c r="AZ1612" s="143"/>
    </row>
    <row r="1613" spans="1:52">
      <c r="A1613" s="141"/>
      <c r="B1613" s="145"/>
      <c r="C1613" s="175" t="s">
        <v>2706</v>
      </c>
      <c r="D1613" s="169" t="s">
        <v>26</v>
      </c>
      <c r="E1613" s="169" t="s">
        <v>2707</v>
      </c>
      <c r="F1613" s="170" t="s">
        <v>3073</v>
      </c>
      <c r="G1613" s="181" t="s">
        <v>3074</v>
      </c>
      <c r="H1613" s="181" t="s">
        <v>3074</v>
      </c>
      <c r="I1613" s="181" t="s">
        <v>3074</v>
      </c>
      <c r="J1613" s="181" t="s">
        <v>3074</v>
      </c>
      <c r="K1613" s="171">
        <v>0.9</v>
      </c>
      <c r="L1613" s="172">
        <v>0.918367346938776</v>
      </c>
      <c r="M1613" s="172">
        <v>1</v>
      </c>
      <c r="N1613" s="173">
        <v>1</v>
      </c>
      <c r="O1613" s="173">
        <v>0.982861400894188</v>
      </c>
      <c r="P1613" s="359">
        <v>0.9</v>
      </c>
      <c r="Q1613" s="360">
        <v>0.981451612903226</v>
      </c>
      <c r="R1613" s="172">
        <v>0.98043254376931</v>
      </c>
      <c r="S1613" s="172">
        <v>0.973643410852713</v>
      </c>
      <c r="T1613" s="172">
        <v>0.972982053363944</v>
      </c>
      <c r="U1613" s="359">
        <v>0.9</v>
      </c>
      <c r="V1613" s="172">
        <v>0.841129032258065</v>
      </c>
      <c r="W1613" s="172">
        <v>0.844490216271885</v>
      </c>
      <c r="X1613" s="172">
        <v>0.891472868217054</v>
      </c>
      <c r="Y1613" s="172">
        <v>0.873449617829045</v>
      </c>
      <c r="Z1613" s="359">
        <v>0.92</v>
      </c>
      <c r="AA1613" s="359">
        <v>0.898107714701601</v>
      </c>
      <c r="AB1613" s="359">
        <v>0.932914046121593</v>
      </c>
      <c r="AC1613" s="359">
        <v>0.939759036144578</v>
      </c>
      <c r="AD1613" s="359">
        <v>0.939208475134482</v>
      </c>
      <c r="AE1613" s="359">
        <v>0.92</v>
      </c>
      <c r="AF1613" s="172">
        <v>0.130434782608696</v>
      </c>
      <c r="AG1613" s="172">
        <v>1</v>
      </c>
      <c r="AH1613" s="172">
        <v>1</v>
      </c>
      <c r="AI1613" s="172">
        <v>0.975174216027875</v>
      </c>
      <c r="AJ1613" s="359">
        <v>0.92</v>
      </c>
      <c r="AK1613" s="172">
        <v>0.921680497925311</v>
      </c>
      <c r="AL1613" s="172">
        <v>0.926795580110497</v>
      </c>
      <c r="AM1613" s="172">
        <v>0.949021207177814</v>
      </c>
      <c r="AN1613" s="172">
        <v>0.950245861901794</v>
      </c>
      <c r="AO1613" s="171">
        <v>0.99</v>
      </c>
      <c r="AP1613" s="361">
        <v>1</v>
      </c>
      <c r="AQ1613" s="361">
        <v>1</v>
      </c>
      <c r="AR1613" s="361" t="s">
        <v>40</v>
      </c>
      <c r="AS1613" s="362">
        <v>1</v>
      </c>
      <c r="AT1613" s="367">
        <v>0.110069253262963</v>
      </c>
      <c r="AU1613" s="364">
        <v>0.166666666666667</v>
      </c>
      <c r="AV1613" s="365">
        <v>0</v>
      </c>
      <c r="AW1613" s="365">
        <v>0</v>
      </c>
      <c r="AX1613" s="365">
        <v>0.02882096069869</v>
      </c>
      <c r="AY1613" s="145"/>
      <c r="AZ1613" s="143"/>
    </row>
    <row r="1614" spans="1:52">
      <c r="A1614" s="141"/>
      <c r="B1614" s="145"/>
      <c r="C1614" s="175" t="s">
        <v>2706</v>
      </c>
      <c r="D1614" s="169" t="s">
        <v>235</v>
      </c>
      <c r="E1614" s="169" t="s">
        <v>2707</v>
      </c>
      <c r="F1614" s="170" t="s">
        <v>3075</v>
      </c>
      <c r="G1614" s="181" t="s">
        <v>3076</v>
      </c>
      <c r="H1614" s="181" t="s">
        <v>3076</v>
      </c>
      <c r="I1614" s="181" t="s">
        <v>3076</v>
      </c>
      <c r="J1614" s="181" t="s">
        <v>3076</v>
      </c>
      <c r="K1614" s="171">
        <v>0.9</v>
      </c>
      <c r="L1614" s="172" t="s">
        <v>40</v>
      </c>
      <c r="M1614" s="172" t="s">
        <v>40</v>
      </c>
      <c r="N1614" s="173" t="s">
        <v>40</v>
      </c>
      <c r="O1614" s="173" t="s">
        <v>40</v>
      </c>
      <c r="P1614" s="359">
        <v>0.9</v>
      </c>
      <c r="Q1614" s="360">
        <v>0</v>
      </c>
      <c r="R1614" s="172" t="s">
        <v>40</v>
      </c>
      <c r="S1614" s="172">
        <v>0</v>
      </c>
      <c r="T1614" s="172">
        <v>0</v>
      </c>
      <c r="U1614" s="359">
        <v>0.9</v>
      </c>
      <c r="V1614" s="172">
        <v>0.75</v>
      </c>
      <c r="W1614" s="172" t="s">
        <v>40</v>
      </c>
      <c r="X1614" s="172">
        <v>0</v>
      </c>
      <c r="Y1614" s="172">
        <v>0.91304347826087</v>
      </c>
      <c r="Z1614" s="359">
        <v>0.92</v>
      </c>
      <c r="AA1614" s="359" t="s">
        <v>40</v>
      </c>
      <c r="AB1614" s="359" t="s">
        <v>40</v>
      </c>
      <c r="AC1614" s="359" t="s">
        <v>40</v>
      </c>
      <c r="AD1614" s="359">
        <v>1</v>
      </c>
      <c r="AE1614" s="359">
        <v>0.92</v>
      </c>
      <c r="AF1614" s="172">
        <v>0.976237623762376</v>
      </c>
      <c r="AG1614" s="172">
        <v>0.949891067538126</v>
      </c>
      <c r="AH1614" s="172">
        <v>0.998211091234347</v>
      </c>
      <c r="AI1614" s="172">
        <v>0.979015252328795</v>
      </c>
      <c r="AJ1614" s="359">
        <v>0.92</v>
      </c>
      <c r="AK1614" s="172">
        <v>0.8</v>
      </c>
      <c r="AL1614" s="172" t="s">
        <v>40</v>
      </c>
      <c r="AM1614" s="172">
        <v>0</v>
      </c>
      <c r="AN1614" s="172">
        <v>0.875</v>
      </c>
      <c r="AO1614" s="171">
        <v>0.99</v>
      </c>
      <c r="AP1614" s="361">
        <v>1</v>
      </c>
      <c r="AQ1614" s="361">
        <v>1</v>
      </c>
      <c r="AR1614" s="361">
        <v>1</v>
      </c>
      <c r="AS1614" s="362">
        <v>1</v>
      </c>
      <c r="AT1614" s="367">
        <v>0.110069253262963</v>
      </c>
      <c r="AU1614" s="364" t="s">
        <v>40</v>
      </c>
      <c r="AV1614" s="365" t="s">
        <v>40</v>
      </c>
      <c r="AW1614" s="365" t="s">
        <v>40</v>
      </c>
      <c r="AX1614" s="365" t="s">
        <v>40</v>
      </c>
      <c r="AY1614" s="145"/>
      <c r="AZ1614" s="143"/>
    </row>
    <row r="1615" spans="1:52">
      <c r="A1615" s="141"/>
      <c r="B1615" s="145"/>
      <c r="C1615" s="175" t="s">
        <v>2706</v>
      </c>
      <c r="D1615" s="169" t="s">
        <v>235</v>
      </c>
      <c r="E1615" s="169" t="s">
        <v>2707</v>
      </c>
      <c r="F1615" s="170" t="s">
        <v>3077</v>
      </c>
      <c r="G1615" s="181" t="s">
        <v>3078</v>
      </c>
      <c r="H1615" s="181" t="s">
        <v>3078</v>
      </c>
      <c r="I1615" s="181" t="s">
        <v>3078</v>
      </c>
      <c r="J1615" s="181" t="s">
        <v>3078</v>
      </c>
      <c r="K1615" s="171">
        <v>0.9</v>
      </c>
      <c r="L1615" s="172" t="s">
        <v>40</v>
      </c>
      <c r="M1615" s="172" t="s">
        <v>40</v>
      </c>
      <c r="N1615" s="173" t="s">
        <v>40</v>
      </c>
      <c r="O1615" s="173" t="s">
        <v>40</v>
      </c>
      <c r="P1615" s="359">
        <v>0.9</v>
      </c>
      <c r="Q1615" s="360" t="s">
        <v>40</v>
      </c>
      <c r="R1615" s="172" t="s">
        <v>40</v>
      </c>
      <c r="S1615" s="172" t="s">
        <v>40</v>
      </c>
      <c r="T1615" s="172">
        <v>0</v>
      </c>
      <c r="U1615" s="359">
        <v>0.9</v>
      </c>
      <c r="V1615" s="172" t="s">
        <v>40</v>
      </c>
      <c r="W1615" s="172" t="s">
        <v>40</v>
      </c>
      <c r="X1615" s="172" t="s">
        <v>40</v>
      </c>
      <c r="Y1615" s="172">
        <v>1</v>
      </c>
      <c r="Z1615" s="359">
        <v>0.92</v>
      </c>
      <c r="AA1615" s="359" t="s">
        <v>40</v>
      </c>
      <c r="AB1615" s="359" t="s">
        <v>40</v>
      </c>
      <c r="AC1615" s="359" t="s">
        <v>40</v>
      </c>
      <c r="AD1615" s="359" t="s">
        <v>40</v>
      </c>
      <c r="AE1615" s="359">
        <v>0.92</v>
      </c>
      <c r="AF1615" s="172">
        <v>0.951923076923077</v>
      </c>
      <c r="AG1615" s="172">
        <v>0.909738717339667</v>
      </c>
      <c r="AH1615" s="172">
        <v>1</v>
      </c>
      <c r="AI1615" s="172">
        <v>0.835485596393368</v>
      </c>
      <c r="AJ1615" s="359">
        <v>0.92</v>
      </c>
      <c r="AK1615" s="172" t="s">
        <v>40</v>
      </c>
      <c r="AL1615" s="172" t="s">
        <v>40</v>
      </c>
      <c r="AM1615" s="172" t="s">
        <v>40</v>
      </c>
      <c r="AN1615" s="172">
        <v>1</v>
      </c>
      <c r="AO1615" s="171">
        <v>0.99</v>
      </c>
      <c r="AP1615" s="361">
        <v>1</v>
      </c>
      <c r="AQ1615" s="361">
        <v>1</v>
      </c>
      <c r="AR1615" s="361">
        <v>1</v>
      </c>
      <c r="AS1615" s="362">
        <v>1</v>
      </c>
      <c r="AT1615" s="367">
        <v>0.110069253262963</v>
      </c>
      <c r="AU1615" s="364" t="s">
        <v>40</v>
      </c>
      <c r="AV1615" s="365" t="s">
        <v>40</v>
      </c>
      <c r="AW1615" s="365" t="s">
        <v>40</v>
      </c>
      <c r="AX1615" s="365" t="s">
        <v>40</v>
      </c>
      <c r="AY1615" s="145"/>
      <c r="AZ1615" s="143"/>
    </row>
    <row r="1616" spans="1:52">
      <c r="A1616" s="141"/>
      <c r="B1616" s="145"/>
      <c r="C1616" s="175" t="s">
        <v>2706</v>
      </c>
      <c r="D1616" s="169" t="s">
        <v>235</v>
      </c>
      <c r="E1616" s="169" t="s">
        <v>2707</v>
      </c>
      <c r="F1616" s="170" t="s">
        <v>3079</v>
      </c>
      <c r="G1616" s="181" t="s">
        <v>3080</v>
      </c>
      <c r="H1616" s="181" t="s">
        <v>3080</v>
      </c>
      <c r="I1616" s="181" t="s">
        <v>3080</v>
      </c>
      <c r="J1616" s="181" t="s">
        <v>3080</v>
      </c>
      <c r="K1616" s="171">
        <v>0.9</v>
      </c>
      <c r="L1616" s="172" t="s">
        <v>40</v>
      </c>
      <c r="M1616" s="172" t="s">
        <v>40</v>
      </c>
      <c r="N1616" s="173" t="s">
        <v>40</v>
      </c>
      <c r="O1616" s="173" t="s">
        <v>40</v>
      </c>
      <c r="P1616" s="359">
        <v>0.9</v>
      </c>
      <c r="Q1616" s="360" t="s">
        <v>40</v>
      </c>
      <c r="R1616" s="172" t="s">
        <v>40</v>
      </c>
      <c r="S1616" s="172" t="s">
        <v>40</v>
      </c>
      <c r="T1616" s="172">
        <v>0</v>
      </c>
      <c r="U1616" s="359">
        <v>0.9</v>
      </c>
      <c r="V1616" s="172" t="s">
        <v>40</v>
      </c>
      <c r="W1616" s="172" t="s">
        <v>40</v>
      </c>
      <c r="X1616" s="172" t="s">
        <v>40</v>
      </c>
      <c r="Y1616" s="172">
        <v>1</v>
      </c>
      <c r="Z1616" s="359">
        <v>0.92</v>
      </c>
      <c r="AA1616" s="359" t="s">
        <v>40</v>
      </c>
      <c r="AB1616" s="359" t="s">
        <v>40</v>
      </c>
      <c r="AC1616" s="359" t="s">
        <v>40</v>
      </c>
      <c r="AD1616" s="359" t="s">
        <v>40</v>
      </c>
      <c r="AE1616" s="359">
        <v>0.92</v>
      </c>
      <c r="AF1616" s="172">
        <v>1</v>
      </c>
      <c r="AG1616" s="172">
        <v>1</v>
      </c>
      <c r="AH1616" s="172">
        <v>1</v>
      </c>
      <c r="AI1616" s="172">
        <v>0.754886929858183</v>
      </c>
      <c r="AJ1616" s="359">
        <v>0.92</v>
      </c>
      <c r="AK1616" s="172" t="s">
        <v>40</v>
      </c>
      <c r="AL1616" s="172" t="s">
        <v>40</v>
      </c>
      <c r="AM1616" s="172" t="s">
        <v>40</v>
      </c>
      <c r="AN1616" s="172">
        <v>1</v>
      </c>
      <c r="AO1616" s="171">
        <v>0.99</v>
      </c>
      <c r="AP1616" s="361" t="s">
        <v>40</v>
      </c>
      <c r="AQ1616" s="361">
        <v>1</v>
      </c>
      <c r="AR1616" s="361">
        <v>1</v>
      </c>
      <c r="AS1616" s="362">
        <v>1</v>
      </c>
      <c r="AT1616" s="367">
        <v>0.110069253262963</v>
      </c>
      <c r="AU1616" s="364" t="s">
        <v>40</v>
      </c>
      <c r="AV1616" s="365" t="s">
        <v>40</v>
      </c>
      <c r="AW1616" s="365" t="s">
        <v>40</v>
      </c>
      <c r="AX1616" s="365" t="s">
        <v>40</v>
      </c>
      <c r="AY1616" s="145"/>
      <c r="AZ1616" s="143"/>
    </row>
    <row r="1617" spans="1:52">
      <c r="A1617" s="141"/>
      <c r="B1617" s="145"/>
      <c r="C1617" s="175" t="s">
        <v>2706</v>
      </c>
      <c r="D1617" s="169" t="s">
        <v>235</v>
      </c>
      <c r="E1617" s="169" t="s">
        <v>2707</v>
      </c>
      <c r="F1617" s="170" t="s">
        <v>3081</v>
      </c>
      <c r="G1617" s="181" t="s">
        <v>3082</v>
      </c>
      <c r="H1617" s="181" t="s">
        <v>3082</v>
      </c>
      <c r="I1617" s="181" t="s">
        <v>3082</v>
      </c>
      <c r="J1617" s="181" t="s">
        <v>3082</v>
      </c>
      <c r="K1617" s="171">
        <v>0.9</v>
      </c>
      <c r="L1617" s="172" t="s">
        <v>40</v>
      </c>
      <c r="M1617" s="172" t="s">
        <v>40</v>
      </c>
      <c r="N1617" s="173" t="s">
        <v>40</v>
      </c>
      <c r="O1617" s="173" t="s">
        <v>40</v>
      </c>
      <c r="P1617" s="359">
        <v>0.9</v>
      </c>
      <c r="Q1617" s="360" t="s">
        <v>40</v>
      </c>
      <c r="R1617" s="172" t="s">
        <v>40</v>
      </c>
      <c r="S1617" s="172" t="s">
        <v>40</v>
      </c>
      <c r="T1617" s="172">
        <v>0</v>
      </c>
      <c r="U1617" s="359">
        <v>0.9</v>
      </c>
      <c r="V1617" s="172" t="s">
        <v>40</v>
      </c>
      <c r="W1617" s="172" t="s">
        <v>40</v>
      </c>
      <c r="X1617" s="172" t="s">
        <v>40</v>
      </c>
      <c r="Y1617" s="172">
        <v>0.6</v>
      </c>
      <c r="Z1617" s="359">
        <v>0.92</v>
      </c>
      <c r="AA1617" s="359" t="s">
        <v>40</v>
      </c>
      <c r="AB1617" s="359" t="s">
        <v>40</v>
      </c>
      <c r="AC1617" s="359" t="s">
        <v>40</v>
      </c>
      <c r="AD1617" s="359" t="s">
        <v>40</v>
      </c>
      <c r="AE1617" s="359">
        <v>0.92</v>
      </c>
      <c r="AF1617" s="172">
        <v>0.964</v>
      </c>
      <c r="AG1617" s="172">
        <v>0.96218487394958</v>
      </c>
      <c r="AH1617" s="172">
        <v>0.674528301886792</v>
      </c>
      <c r="AI1617" s="172">
        <v>0.851288343558282</v>
      </c>
      <c r="AJ1617" s="359">
        <v>0.92</v>
      </c>
      <c r="AK1617" s="172">
        <v>0</v>
      </c>
      <c r="AL1617" s="172" t="s">
        <v>40</v>
      </c>
      <c r="AM1617" s="172" t="s">
        <v>40</v>
      </c>
      <c r="AN1617" s="172">
        <v>0.5</v>
      </c>
      <c r="AO1617" s="171">
        <v>0.99</v>
      </c>
      <c r="AP1617" s="361">
        <v>1</v>
      </c>
      <c r="AQ1617" s="361">
        <v>1</v>
      </c>
      <c r="AR1617" s="361">
        <v>1</v>
      </c>
      <c r="AS1617" s="362">
        <v>1</v>
      </c>
      <c r="AT1617" s="367">
        <v>0.110069253262963</v>
      </c>
      <c r="AU1617" s="364" t="s">
        <v>40</v>
      </c>
      <c r="AV1617" s="365" t="s">
        <v>40</v>
      </c>
      <c r="AW1617" s="365" t="s">
        <v>40</v>
      </c>
      <c r="AX1617" s="365" t="s">
        <v>40</v>
      </c>
      <c r="AY1617" s="145"/>
      <c r="AZ1617" s="143"/>
    </row>
    <row r="1618" spans="1:52">
      <c r="A1618" s="141"/>
      <c r="B1618" s="145"/>
      <c r="C1618" s="175" t="s">
        <v>2706</v>
      </c>
      <c r="D1618" s="169" t="s">
        <v>235</v>
      </c>
      <c r="E1618" s="169" t="s">
        <v>2707</v>
      </c>
      <c r="F1618" s="170" t="s">
        <v>3083</v>
      </c>
      <c r="G1618" s="181" t="s">
        <v>3084</v>
      </c>
      <c r="H1618" s="181" t="s">
        <v>3084</v>
      </c>
      <c r="I1618" s="181" t="s">
        <v>3084</v>
      </c>
      <c r="J1618" s="181" t="s">
        <v>3084</v>
      </c>
      <c r="K1618" s="171">
        <v>0.9</v>
      </c>
      <c r="L1618" s="172" t="s">
        <v>40</v>
      </c>
      <c r="M1618" s="172" t="s">
        <v>40</v>
      </c>
      <c r="N1618" s="173" t="s">
        <v>40</v>
      </c>
      <c r="O1618" s="173" t="s">
        <v>40</v>
      </c>
      <c r="P1618" s="359">
        <v>0.9</v>
      </c>
      <c r="Q1618" s="360" t="s">
        <v>40</v>
      </c>
      <c r="R1618" s="172">
        <v>0</v>
      </c>
      <c r="S1618" s="172" t="s">
        <v>40</v>
      </c>
      <c r="T1618" s="172">
        <v>0</v>
      </c>
      <c r="U1618" s="359">
        <v>0.9</v>
      </c>
      <c r="V1618" s="172" t="s">
        <v>40</v>
      </c>
      <c r="W1618" s="172">
        <v>1</v>
      </c>
      <c r="X1618" s="172" t="s">
        <v>40</v>
      </c>
      <c r="Y1618" s="172">
        <v>1</v>
      </c>
      <c r="Z1618" s="359">
        <v>0.92</v>
      </c>
      <c r="AA1618" s="359">
        <v>1</v>
      </c>
      <c r="AB1618" s="359" t="s">
        <v>40</v>
      </c>
      <c r="AC1618" s="359" t="s">
        <v>40</v>
      </c>
      <c r="AD1618" s="359">
        <v>1</v>
      </c>
      <c r="AE1618" s="359">
        <v>0.92</v>
      </c>
      <c r="AF1618" s="172">
        <v>1</v>
      </c>
      <c r="AG1618" s="172">
        <v>0.608988764044944</v>
      </c>
      <c r="AH1618" s="172">
        <v>0.724609375</v>
      </c>
      <c r="AI1618" s="172">
        <v>0.871240054337279</v>
      </c>
      <c r="AJ1618" s="359">
        <v>0.92</v>
      </c>
      <c r="AK1618" s="172">
        <v>1</v>
      </c>
      <c r="AL1618" s="172">
        <v>1</v>
      </c>
      <c r="AM1618" s="172" t="s">
        <v>40</v>
      </c>
      <c r="AN1618" s="172">
        <v>1</v>
      </c>
      <c r="AO1618" s="171">
        <v>0.99</v>
      </c>
      <c r="AP1618" s="361">
        <v>1</v>
      </c>
      <c r="AQ1618" s="361">
        <v>1</v>
      </c>
      <c r="AR1618" s="361">
        <v>1</v>
      </c>
      <c r="AS1618" s="362">
        <v>1</v>
      </c>
      <c r="AT1618" s="367">
        <v>0.110069253262963</v>
      </c>
      <c r="AU1618" s="364" t="s">
        <v>40</v>
      </c>
      <c r="AV1618" s="365" t="s">
        <v>40</v>
      </c>
      <c r="AW1618" s="365" t="s">
        <v>40</v>
      </c>
      <c r="AX1618" s="365" t="s">
        <v>40</v>
      </c>
      <c r="AY1618" s="145"/>
      <c r="AZ1618" s="143"/>
    </row>
    <row r="1619" spans="1:52">
      <c r="A1619" s="141"/>
      <c r="B1619" s="145"/>
      <c r="C1619" s="175" t="s">
        <v>2706</v>
      </c>
      <c r="D1619" s="169" t="s">
        <v>235</v>
      </c>
      <c r="E1619" s="169" t="s">
        <v>2707</v>
      </c>
      <c r="F1619" s="170" t="s">
        <v>3085</v>
      </c>
      <c r="G1619" s="181" t="s">
        <v>3086</v>
      </c>
      <c r="H1619" s="181" t="s">
        <v>3086</v>
      </c>
      <c r="I1619" s="181" t="s">
        <v>3086</v>
      </c>
      <c r="J1619" s="181" t="s">
        <v>3086</v>
      </c>
      <c r="K1619" s="171">
        <v>0.9</v>
      </c>
      <c r="L1619" s="172" t="s">
        <v>40</v>
      </c>
      <c r="M1619" s="172" t="s">
        <v>40</v>
      </c>
      <c r="N1619" s="173" t="s">
        <v>40</v>
      </c>
      <c r="O1619" s="173" t="s">
        <v>40</v>
      </c>
      <c r="P1619" s="359">
        <v>0.9</v>
      </c>
      <c r="Q1619" s="360">
        <v>0</v>
      </c>
      <c r="R1619" s="172" t="s">
        <v>40</v>
      </c>
      <c r="S1619" s="172" t="s">
        <v>40</v>
      </c>
      <c r="T1619" s="172">
        <v>0</v>
      </c>
      <c r="U1619" s="359">
        <v>0.9</v>
      </c>
      <c r="V1619" s="172">
        <v>1</v>
      </c>
      <c r="W1619" s="172" t="s">
        <v>40</v>
      </c>
      <c r="X1619" s="172" t="s">
        <v>40</v>
      </c>
      <c r="Y1619" s="172">
        <v>1</v>
      </c>
      <c r="Z1619" s="359">
        <v>0.92</v>
      </c>
      <c r="AA1619" s="359" t="s">
        <v>40</v>
      </c>
      <c r="AB1619" s="359" t="s">
        <v>40</v>
      </c>
      <c r="AC1619" s="359" t="s">
        <v>40</v>
      </c>
      <c r="AD1619" s="359">
        <v>1</v>
      </c>
      <c r="AE1619" s="359">
        <v>0.92</v>
      </c>
      <c r="AF1619" s="172">
        <v>1</v>
      </c>
      <c r="AG1619" s="172">
        <v>1</v>
      </c>
      <c r="AH1619" s="172">
        <v>1</v>
      </c>
      <c r="AI1619" s="172">
        <v>0.979959007059895</v>
      </c>
      <c r="AJ1619" s="359">
        <v>0.92</v>
      </c>
      <c r="AK1619" s="172">
        <v>1</v>
      </c>
      <c r="AL1619" s="172" t="s">
        <v>40</v>
      </c>
      <c r="AM1619" s="172" t="s">
        <v>40</v>
      </c>
      <c r="AN1619" s="172">
        <v>1</v>
      </c>
      <c r="AO1619" s="171">
        <v>0.99</v>
      </c>
      <c r="AP1619" s="361">
        <v>1</v>
      </c>
      <c r="AQ1619" s="361" t="s">
        <v>40</v>
      </c>
      <c r="AR1619" s="361" t="s">
        <v>40</v>
      </c>
      <c r="AS1619" s="362">
        <v>1</v>
      </c>
      <c r="AT1619" s="367">
        <v>0.110069253262963</v>
      </c>
      <c r="AU1619" s="364" t="s">
        <v>40</v>
      </c>
      <c r="AV1619" s="365" t="s">
        <v>40</v>
      </c>
      <c r="AW1619" s="365" t="s">
        <v>40</v>
      </c>
      <c r="AX1619" s="365" t="s">
        <v>40</v>
      </c>
      <c r="AY1619" s="145"/>
      <c r="AZ1619" s="143"/>
    </row>
    <row r="1620" spans="1:52">
      <c r="A1620" s="141"/>
      <c r="B1620" s="145"/>
      <c r="C1620" s="175" t="s">
        <v>2706</v>
      </c>
      <c r="D1620" s="169" t="s">
        <v>235</v>
      </c>
      <c r="E1620" s="169" t="s">
        <v>2707</v>
      </c>
      <c r="F1620" s="170" t="s">
        <v>3087</v>
      </c>
      <c r="G1620" s="181" t="s">
        <v>3088</v>
      </c>
      <c r="H1620" s="181" t="s">
        <v>3088</v>
      </c>
      <c r="I1620" s="181" t="s">
        <v>3088</v>
      </c>
      <c r="J1620" s="181" t="s">
        <v>3088</v>
      </c>
      <c r="K1620" s="171">
        <v>0.9</v>
      </c>
      <c r="L1620" s="172" t="s">
        <v>40</v>
      </c>
      <c r="M1620" s="172" t="s">
        <v>40</v>
      </c>
      <c r="N1620" s="173" t="s">
        <v>40</v>
      </c>
      <c r="O1620" s="173" t="s">
        <v>40</v>
      </c>
      <c r="P1620" s="359">
        <v>0.9</v>
      </c>
      <c r="Q1620" s="360" t="s">
        <v>40</v>
      </c>
      <c r="R1620" s="172" t="s">
        <v>40</v>
      </c>
      <c r="S1620" s="172">
        <v>0</v>
      </c>
      <c r="T1620" s="172">
        <v>0</v>
      </c>
      <c r="U1620" s="359">
        <v>0.9</v>
      </c>
      <c r="V1620" s="172" t="s">
        <v>40</v>
      </c>
      <c r="W1620" s="172" t="s">
        <v>40</v>
      </c>
      <c r="X1620" s="172">
        <v>1</v>
      </c>
      <c r="Y1620" s="172">
        <v>0.6</v>
      </c>
      <c r="Z1620" s="359">
        <v>0.92</v>
      </c>
      <c r="AA1620" s="359" t="s">
        <v>40</v>
      </c>
      <c r="AB1620" s="359" t="s">
        <v>40</v>
      </c>
      <c r="AC1620" s="359" t="s">
        <v>40</v>
      </c>
      <c r="AD1620" s="359" t="s">
        <v>40</v>
      </c>
      <c r="AE1620" s="359">
        <v>0.92</v>
      </c>
      <c r="AF1620" s="172">
        <v>1</v>
      </c>
      <c r="AG1620" s="172">
        <v>0.097542242703533</v>
      </c>
      <c r="AH1620" s="172">
        <v>1</v>
      </c>
      <c r="AI1620" s="172">
        <v>0.704960835509138</v>
      </c>
      <c r="AJ1620" s="359">
        <v>0.92</v>
      </c>
      <c r="AK1620" s="172" t="s">
        <v>40</v>
      </c>
      <c r="AL1620" s="172" t="s">
        <v>40</v>
      </c>
      <c r="AM1620" s="172">
        <v>1</v>
      </c>
      <c r="AN1620" s="172">
        <v>0.714285714285714</v>
      </c>
      <c r="AO1620" s="171">
        <v>0.99</v>
      </c>
      <c r="AP1620" s="361">
        <v>1</v>
      </c>
      <c r="AQ1620" s="361">
        <v>1</v>
      </c>
      <c r="AR1620" s="361">
        <v>1</v>
      </c>
      <c r="AS1620" s="362">
        <v>1</v>
      </c>
      <c r="AT1620" s="367">
        <v>0.110069253262963</v>
      </c>
      <c r="AU1620" s="364" t="s">
        <v>40</v>
      </c>
      <c r="AV1620" s="365" t="s">
        <v>40</v>
      </c>
      <c r="AW1620" s="365" t="s">
        <v>40</v>
      </c>
      <c r="AX1620" s="365" t="s">
        <v>40</v>
      </c>
      <c r="AY1620" s="145"/>
      <c r="AZ1620" s="143"/>
    </row>
    <row r="1621" spans="1:52">
      <c r="A1621" s="141"/>
      <c r="B1621" s="145"/>
      <c r="C1621" s="175" t="s">
        <v>2706</v>
      </c>
      <c r="D1621" s="169" t="s">
        <v>235</v>
      </c>
      <c r="E1621" s="169" t="s">
        <v>2707</v>
      </c>
      <c r="F1621" s="170" t="s">
        <v>3089</v>
      </c>
      <c r="G1621" s="181" t="s">
        <v>3090</v>
      </c>
      <c r="H1621" s="181" t="s">
        <v>3090</v>
      </c>
      <c r="I1621" s="181" t="s">
        <v>3090</v>
      </c>
      <c r="J1621" s="181" t="s">
        <v>3090</v>
      </c>
      <c r="K1621" s="171">
        <v>0.9</v>
      </c>
      <c r="L1621" s="172" t="s">
        <v>40</v>
      </c>
      <c r="M1621" s="172" t="s">
        <v>40</v>
      </c>
      <c r="N1621" s="173" t="s">
        <v>40</v>
      </c>
      <c r="O1621" s="173" t="s">
        <v>40</v>
      </c>
      <c r="P1621" s="359">
        <v>0.9</v>
      </c>
      <c r="Q1621" s="360" t="s">
        <v>40</v>
      </c>
      <c r="R1621" s="172" t="s">
        <v>40</v>
      </c>
      <c r="S1621" s="172" t="s">
        <v>40</v>
      </c>
      <c r="T1621" s="172" t="s">
        <v>40</v>
      </c>
      <c r="U1621" s="359">
        <v>0.9</v>
      </c>
      <c r="V1621" s="172" t="s">
        <v>40</v>
      </c>
      <c r="W1621" s="172" t="s">
        <v>40</v>
      </c>
      <c r="X1621" s="172" t="s">
        <v>40</v>
      </c>
      <c r="Y1621" s="172" t="s">
        <v>40</v>
      </c>
      <c r="Z1621" s="359">
        <v>0.92</v>
      </c>
      <c r="AA1621" s="359" t="s">
        <v>40</v>
      </c>
      <c r="AB1621" s="359" t="s">
        <v>40</v>
      </c>
      <c r="AC1621" s="359" t="s">
        <v>40</v>
      </c>
      <c r="AD1621" s="359" t="s">
        <v>40</v>
      </c>
      <c r="AE1621" s="359">
        <v>0.92</v>
      </c>
      <c r="AF1621" s="172">
        <v>0.963636363636364</v>
      </c>
      <c r="AG1621" s="172">
        <v>1</v>
      </c>
      <c r="AH1621" s="172">
        <v>1</v>
      </c>
      <c r="AI1621" s="172">
        <v>0.957939011566772</v>
      </c>
      <c r="AJ1621" s="359">
        <v>0.92</v>
      </c>
      <c r="AK1621" s="172" t="s">
        <v>40</v>
      </c>
      <c r="AL1621" s="172" t="s">
        <v>40</v>
      </c>
      <c r="AM1621" s="172" t="s">
        <v>40</v>
      </c>
      <c r="AN1621" s="172" t="s">
        <v>40</v>
      </c>
      <c r="AO1621" s="171">
        <v>0.99</v>
      </c>
      <c r="AP1621" s="361" t="s">
        <v>40</v>
      </c>
      <c r="AQ1621" s="361" t="s">
        <v>40</v>
      </c>
      <c r="AR1621" s="361">
        <v>1</v>
      </c>
      <c r="AS1621" s="362">
        <v>1</v>
      </c>
      <c r="AT1621" s="367">
        <v>0.110069253262963</v>
      </c>
      <c r="AU1621" s="364" t="s">
        <v>40</v>
      </c>
      <c r="AV1621" s="365" t="s">
        <v>40</v>
      </c>
      <c r="AW1621" s="365" t="s">
        <v>40</v>
      </c>
      <c r="AX1621" s="365" t="s">
        <v>40</v>
      </c>
      <c r="AY1621" s="145"/>
      <c r="AZ1621" s="143"/>
    </row>
    <row r="1622" spans="1:52">
      <c r="A1622" s="141"/>
      <c r="B1622" s="145"/>
      <c r="C1622" s="175" t="s">
        <v>2706</v>
      </c>
      <c r="D1622" s="169" t="s">
        <v>235</v>
      </c>
      <c r="E1622" s="169" t="s">
        <v>2707</v>
      </c>
      <c r="F1622" s="170" t="s">
        <v>3091</v>
      </c>
      <c r="G1622" s="181" t="s">
        <v>3092</v>
      </c>
      <c r="H1622" s="181" t="s">
        <v>3092</v>
      </c>
      <c r="I1622" s="181" t="s">
        <v>3092</v>
      </c>
      <c r="J1622" s="181" t="s">
        <v>3092</v>
      </c>
      <c r="K1622" s="171">
        <v>0.9</v>
      </c>
      <c r="L1622" s="172" t="s">
        <v>40</v>
      </c>
      <c r="M1622" s="172" t="s">
        <v>40</v>
      </c>
      <c r="N1622" s="173" t="s">
        <v>40</v>
      </c>
      <c r="O1622" s="173" t="s">
        <v>40</v>
      </c>
      <c r="P1622" s="359">
        <v>0.9</v>
      </c>
      <c r="Q1622" s="360" t="s">
        <v>40</v>
      </c>
      <c r="R1622" s="172" t="s">
        <v>40</v>
      </c>
      <c r="S1622" s="172">
        <v>0</v>
      </c>
      <c r="T1622" s="172">
        <v>0</v>
      </c>
      <c r="U1622" s="359">
        <v>0.9</v>
      </c>
      <c r="V1622" s="172" t="s">
        <v>40</v>
      </c>
      <c r="W1622" s="172" t="s">
        <v>40</v>
      </c>
      <c r="X1622" s="172">
        <v>1</v>
      </c>
      <c r="Y1622" s="172">
        <v>1</v>
      </c>
      <c r="Z1622" s="359">
        <v>0.92</v>
      </c>
      <c r="AA1622" s="359" t="s">
        <v>40</v>
      </c>
      <c r="AB1622" s="359" t="s">
        <v>40</v>
      </c>
      <c r="AC1622" s="359" t="s">
        <v>40</v>
      </c>
      <c r="AD1622" s="359" t="s">
        <v>40</v>
      </c>
      <c r="AE1622" s="359">
        <v>0.92</v>
      </c>
      <c r="AF1622" s="172">
        <v>1</v>
      </c>
      <c r="AG1622" s="172">
        <v>0.99171270718232</v>
      </c>
      <c r="AH1622" s="172">
        <v>0.998538011695906</v>
      </c>
      <c r="AI1622" s="172">
        <v>0.931517360445041</v>
      </c>
      <c r="AJ1622" s="359">
        <v>0.92</v>
      </c>
      <c r="AK1622" s="172" t="s">
        <v>40</v>
      </c>
      <c r="AL1622" s="172" t="s">
        <v>40</v>
      </c>
      <c r="AM1622" s="172">
        <v>1</v>
      </c>
      <c r="AN1622" s="172">
        <v>1</v>
      </c>
      <c r="AO1622" s="171">
        <v>0.99</v>
      </c>
      <c r="AP1622" s="361">
        <v>1</v>
      </c>
      <c r="AQ1622" s="361">
        <v>1</v>
      </c>
      <c r="AR1622" s="361">
        <v>1</v>
      </c>
      <c r="AS1622" s="362">
        <v>1</v>
      </c>
      <c r="AT1622" s="367">
        <v>0.110069253262963</v>
      </c>
      <c r="AU1622" s="364" t="s">
        <v>40</v>
      </c>
      <c r="AV1622" s="365" t="s">
        <v>40</v>
      </c>
      <c r="AW1622" s="365" t="s">
        <v>40</v>
      </c>
      <c r="AX1622" s="365" t="s">
        <v>40</v>
      </c>
      <c r="AY1622" s="145"/>
      <c r="AZ1622" s="143"/>
    </row>
    <row r="1623" spans="1:52">
      <c r="A1623" s="141"/>
      <c r="B1623" s="145"/>
      <c r="C1623" s="175" t="s">
        <v>2706</v>
      </c>
      <c r="D1623" s="169" t="s">
        <v>26</v>
      </c>
      <c r="E1623" s="169" t="s">
        <v>2707</v>
      </c>
      <c r="F1623" s="170" t="s">
        <v>3093</v>
      </c>
      <c r="G1623" s="181" t="s">
        <v>3094</v>
      </c>
      <c r="H1623" s="181" t="s">
        <v>3094</v>
      </c>
      <c r="I1623" s="181" t="s">
        <v>3094</v>
      </c>
      <c r="J1623" s="181" t="s">
        <v>3094</v>
      </c>
      <c r="K1623" s="171">
        <v>0.9</v>
      </c>
      <c r="L1623" s="172">
        <v>0.977272727272727</v>
      </c>
      <c r="M1623" s="172">
        <v>1</v>
      </c>
      <c r="N1623" s="173">
        <v>0.952380952380952</v>
      </c>
      <c r="O1623" s="173">
        <v>0.977704376548307</v>
      </c>
      <c r="P1623" s="359">
        <v>0.9</v>
      </c>
      <c r="Q1623" s="360">
        <v>0.966974259349199</v>
      </c>
      <c r="R1623" s="172">
        <v>0.962605548854041</v>
      </c>
      <c r="S1623" s="172">
        <v>0.968405215646941</v>
      </c>
      <c r="T1623" s="172">
        <v>0.940941004543</v>
      </c>
      <c r="U1623" s="359">
        <v>0.9</v>
      </c>
      <c r="V1623" s="172">
        <v>0.676056338028169</v>
      </c>
      <c r="W1623" s="172">
        <v>0.62183353437877</v>
      </c>
      <c r="X1623" s="172">
        <v>0.665997993981946</v>
      </c>
      <c r="Y1623" s="172">
        <v>0.675366140356451</v>
      </c>
      <c r="Z1623" s="359">
        <v>0.92</v>
      </c>
      <c r="AA1623" s="359">
        <v>0.882264150943396</v>
      </c>
      <c r="AB1623" s="359">
        <v>0.789644012944984</v>
      </c>
      <c r="AC1623" s="359">
        <v>0.910267857142857</v>
      </c>
      <c r="AD1623" s="359">
        <v>0.899130406879733</v>
      </c>
      <c r="AE1623" s="359">
        <v>0.92</v>
      </c>
      <c r="AF1623" s="172">
        <v>0.666666666666667</v>
      </c>
      <c r="AG1623" s="172">
        <v>1</v>
      </c>
      <c r="AH1623" s="172">
        <v>1</v>
      </c>
      <c r="AI1623" s="172">
        <v>0.993077407174323</v>
      </c>
      <c r="AJ1623" s="359">
        <v>0.92</v>
      </c>
      <c r="AK1623" s="172">
        <v>0.908124076809454</v>
      </c>
      <c r="AL1623" s="172">
        <v>0.873022847100176</v>
      </c>
      <c r="AM1623" s="172">
        <v>0.920679886685552</v>
      </c>
      <c r="AN1623" s="172">
        <v>0.922276651082638</v>
      </c>
      <c r="AO1623" s="171">
        <v>0.99</v>
      </c>
      <c r="AP1623" s="361">
        <v>1</v>
      </c>
      <c r="AQ1623" s="361" t="s">
        <v>40</v>
      </c>
      <c r="AR1623" s="361">
        <v>1</v>
      </c>
      <c r="AS1623" s="362">
        <v>1</v>
      </c>
      <c r="AT1623" s="367">
        <v>0.110069253262963</v>
      </c>
      <c r="AU1623" s="364">
        <v>0.0869565217391304</v>
      </c>
      <c r="AV1623" s="365">
        <v>0.0588235294117647</v>
      </c>
      <c r="AW1623" s="365">
        <v>0.0888888888888889</v>
      </c>
      <c r="AX1623" s="365">
        <v>0.0556473829201102</v>
      </c>
      <c r="AY1623" s="145"/>
      <c r="AZ1623" s="143"/>
    </row>
    <row r="1624" spans="1:52">
      <c r="A1624" s="141"/>
      <c r="B1624" s="145"/>
      <c r="C1624" s="175" t="s">
        <v>2706</v>
      </c>
      <c r="D1624" s="169" t="s">
        <v>235</v>
      </c>
      <c r="E1624" s="169" t="s">
        <v>2707</v>
      </c>
      <c r="F1624" s="170" t="s">
        <v>3095</v>
      </c>
      <c r="G1624" s="181" t="s">
        <v>3096</v>
      </c>
      <c r="H1624" s="181" t="s">
        <v>3096</v>
      </c>
      <c r="I1624" s="181" t="s">
        <v>3096</v>
      </c>
      <c r="J1624" s="181" t="s">
        <v>3096</v>
      </c>
      <c r="K1624" s="171">
        <v>0.9</v>
      </c>
      <c r="L1624" s="172" t="s">
        <v>40</v>
      </c>
      <c r="M1624" s="172" t="s">
        <v>40</v>
      </c>
      <c r="N1624" s="173" t="s">
        <v>40</v>
      </c>
      <c r="O1624" s="173" t="s">
        <v>40</v>
      </c>
      <c r="P1624" s="359">
        <v>0.9</v>
      </c>
      <c r="Q1624" s="360" t="s">
        <v>40</v>
      </c>
      <c r="R1624" s="172" t="s">
        <v>40</v>
      </c>
      <c r="S1624" s="172" t="s">
        <v>40</v>
      </c>
      <c r="T1624" s="172">
        <v>0</v>
      </c>
      <c r="U1624" s="359">
        <v>0.9</v>
      </c>
      <c r="V1624" s="172" t="s">
        <v>40</v>
      </c>
      <c r="W1624" s="172" t="s">
        <v>40</v>
      </c>
      <c r="X1624" s="172" t="s">
        <v>40</v>
      </c>
      <c r="Y1624" s="172">
        <v>0.666666666666667</v>
      </c>
      <c r="Z1624" s="359">
        <v>0.92</v>
      </c>
      <c r="AA1624" s="359" t="s">
        <v>40</v>
      </c>
      <c r="AB1624" s="359" t="s">
        <v>40</v>
      </c>
      <c r="AC1624" s="359" t="s">
        <v>40</v>
      </c>
      <c r="AD1624" s="359" t="s">
        <v>40</v>
      </c>
      <c r="AE1624" s="359">
        <v>0.92</v>
      </c>
      <c r="AF1624" s="172">
        <v>0.991596638655462</v>
      </c>
      <c r="AG1624" s="172">
        <v>1</v>
      </c>
      <c r="AH1624" s="172">
        <v>1</v>
      </c>
      <c r="AI1624" s="172">
        <v>0.967580213903743</v>
      </c>
      <c r="AJ1624" s="359">
        <v>0.92</v>
      </c>
      <c r="AK1624" s="172" t="s">
        <v>40</v>
      </c>
      <c r="AL1624" s="172" t="s">
        <v>40</v>
      </c>
      <c r="AM1624" s="172" t="s">
        <v>40</v>
      </c>
      <c r="AN1624" s="172">
        <v>0.8</v>
      </c>
      <c r="AO1624" s="171">
        <v>0.99</v>
      </c>
      <c r="AP1624" s="361">
        <v>1</v>
      </c>
      <c r="AQ1624" s="361">
        <v>1</v>
      </c>
      <c r="AR1624" s="361">
        <v>1</v>
      </c>
      <c r="AS1624" s="362">
        <v>1</v>
      </c>
      <c r="AT1624" s="367">
        <v>0.110069253262963</v>
      </c>
      <c r="AU1624" s="364" t="s">
        <v>40</v>
      </c>
      <c r="AV1624" s="365" t="s">
        <v>40</v>
      </c>
      <c r="AW1624" s="365" t="s">
        <v>40</v>
      </c>
      <c r="AX1624" s="365" t="s">
        <v>40</v>
      </c>
      <c r="AY1624" s="145"/>
      <c r="AZ1624" s="143"/>
    </row>
    <row r="1625" spans="1:52">
      <c r="A1625" s="141"/>
      <c r="B1625" s="145"/>
      <c r="C1625" s="175" t="s">
        <v>2706</v>
      </c>
      <c r="D1625" s="169" t="s">
        <v>235</v>
      </c>
      <c r="E1625" s="169" t="s">
        <v>2707</v>
      </c>
      <c r="F1625" s="170" t="s">
        <v>3097</v>
      </c>
      <c r="G1625" s="181" t="s">
        <v>3098</v>
      </c>
      <c r="H1625" s="181" t="s">
        <v>3098</v>
      </c>
      <c r="I1625" s="181" t="s">
        <v>3098</v>
      </c>
      <c r="J1625" s="181" t="s">
        <v>3098</v>
      </c>
      <c r="K1625" s="171">
        <v>0.9</v>
      </c>
      <c r="L1625" s="172" t="s">
        <v>40</v>
      </c>
      <c r="M1625" s="172" t="s">
        <v>40</v>
      </c>
      <c r="N1625" s="173" t="s">
        <v>40</v>
      </c>
      <c r="O1625" s="173" t="s">
        <v>40</v>
      </c>
      <c r="P1625" s="359">
        <v>0.9</v>
      </c>
      <c r="Q1625" s="360" t="s">
        <v>40</v>
      </c>
      <c r="R1625" s="172" t="s">
        <v>40</v>
      </c>
      <c r="S1625" s="172" t="s">
        <v>40</v>
      </c>
      <c r="T1625" s="172" t="s">
        <v>40</v>
      </c>
      <c r="U1625" s="359">
        <v>0.9</v>
      </c>
      <c r="V1625" s="172" t="s">
        <v>40</v>
      </c>
      <c r="W1625" s="172" t="s">
        <v>40</v>
      </c>
      <c r="X1625" s="172" t="s">
        <v>40</v>
      </c>
      <c r="Y1625" s="172" t="s">
        <v>40</v>
      </c>
      <c r="Z1625" s="359">
        <v>0.92</v>
      </c>
      <c r="AA1625" s="359" t="s">
        <v>40</v>
      </c>
      <c r="AB1625" s="359" t="s">
        <v>40</v>
      </c>
      <c r="AC1625" s="359" t="s">
        <v>40</v>
      </c>
      <c r="AD1625" s="359" t="s">
        <v>40</v>
      </c>
      <c r="AE1625" s="359">
        <v>0.92</v>
      </c>
      <c r="AF1625" s="172">
        <v>1</v>
      </c>
      <c r="AG1625" s="172">
        <v>1</v>
      </c>
      <c r="AH1625" s="172">
        <v>1</v>
      </c>
      <c r="AI1625" s="172">
        <v>0.992991913746631</v>
      </c>
      <c r="AJ1625" s="359">
        <v>0.92</v>
      </c>
      <c r="AK1625" s="172" t="s">
        <v>40</v>
      </c>
      <c r="AL1625" s="172">
        <v>1</v>
      </c>
      <c r="AM1625" s="172" t="s">
        <v>40</v>
      </c>
      <c r="AN1625" s="172">
        <v>1</v>
      </c>
      <c r="AO1625" s="171">
        <v>0.99</v>
      </c>
      <c r="AP1625" s="361">
        <v>1</v>
      </c>
      <c r="AQ1625" s="361">
        <v>1</v>
      </c>
      <c r="AR1625" s="361">
        <v>1</v>
      </c>
      <c r="AS1625" s="362">
        <v>1</v>
      </c>
      <c r="AT1625" s="367">
        <v>0.110069253262963</v>
      </c>
      <c r="AU1625" s="364" t="s">
        <v>40</v>
      </c>
      <c r="AV1625" s="365" t="s">
        <v>40</v>
      </c>
      <c r="AW1625" s="365" t="s">
        <v>40</v>
      </c>
      <c r="AX1625" s="365" t="s">
        <v>40</v>
      </c>
      <c r="AY1625" s="145"/>
      <c r="AZ1625" s="143"/>
    </row>
    <row r="1626" spans="1:52">
      <c r="A1626" s="141"/>
      <c r="B1626" s="145"/>
      <c r="C1626" s="175" t="s">
        <v>2706</v>
      </c>
      <c r="D1626" s="169" t="s">
        <v>235</v>
      </c>
      <c r="E1626" s="169" t="s">
        <v>2707</v>
      </c>
      <c r="F1626" s="170" t="s">
        <v>3099</v>
      </c>
      <c r="G1626" s="181" t="s">
        <v>3100</v>
      </c>
      <c r="H1626" s="181" t="s">
        <v>3100</v>
      </c>
      <c r="I1626" s="181" t="s">
        <v>3100</v>
      </c>
      <c r="J1626" s="181" t="s">
        <v>3100</v>
      </c>
      <c r="K1626" s="171">
        <v>0.9</v>
      </c>
      <c r="L1626" s="172" t="s">
        <v>40</v>
      </c>
      <c r="M1626" s="172" t="s">
        <v>40</v>
      </c>
      <c r="N1626" s="173" t="s">
        <v>40</v>
      </c>
      <c r="O1626" s="173" t="s">
        <v>40</v>
      </c>
      <c r="P1626" s="359">
        <v>0.9</v>
      </c>
      <c r="Q1626" s="360" t="s">
        <v>40</v>
      </c>
      <c r="R1626" s="172" t="s">
        <v>40</v>
      </c>
      <c r="S1626" s="172" t="s">
        <v>40</v>
      </c>
      <c r="T1626" s="172">
        <v>0</v>
      </c>
      <c r="U1626" s="359">
        <v>0.9</v>
      </c>
      <c r="V1626" s="172" t="s">
        <v>40</v>
      </c>
      <c r="W1626" s="172" t="s">
        <v>40</v>
      </c>
      <c r="X1626" s="172" t="s">
        <v>40</v>
      </c>
      <c r="Y1626" s="172">
        <v>0.846153846153846</v>
      </c>
      <c r="Z1626" s="359">
        <v>0.92</v>
      </c>
      <c r="AA1626" s="359" t="s">
        <v>40</v>
      </c>
      <c r="AB1626" s="359" t="s">
        <v>40</v>
      </c>
      <c r="AC1626" s="359" t="s">
        <v>40</v>
      </c>
      <c r="AD1626" s="359">
        <v>1</v>
      </c>
      <c r="AE1626" s="359">
        <v>0.92</v>
      </c>
      <c r="AF1626" s="172">
        <v>0.996563573883162</v>
      </c>
      <c r="AG1626" s="172">
        <v>1</v>
      </c>
      <c r="AH1626" s="172">
        <v>0.998430141287284</v>
      </c>
      <c r="AI1626" s="172">
        <v>0.996085161151928</v>
      </c>
      <c r="AJ1626" s="359">
        <v>0.92</v>
      </c>
      <c r="AK1626" s="172" t="s">
        <v>40</v>
      </c>
      <c r="AL1626" s="172" t="s">
        <v>40</v>
      </c>
      <c r="AM1626" s="172">
        <v>0</v>
      </c>
      <c r="AN1626" s="172">
        <v>0.8</v>
      </c>
      <c r="AO1626" s="171">
        <v>0.99</v>
      </c>
      <c r="AP1626" s="361" t="s">
        <v>40</v>
      </c>
      <c r="AQ1626" s="361">
        <v>1</v>
      </c>
      <c r="AR1626" s="361">
        <v>1</v>
      </c>
      <c r="AS1626" s="362">
        <v>1</v>
      </c>
      <c r="AT1626" s="367">
        <v>0.110069253262963</v>
      </c>
      <c r="AU1626" s="364" t="s">
        <v>40</v>
      </c>
      <c r="AV1626" s="365" t="s">
        <v>40</v>
      </c>
      <c r="AW1626" s="365" t="s">
        <v>40</v>
      </c>
      <c r="AX1626" s="365" t="s">
        <v>40</v>
      </c>
      <c r="AY1626" s="145"/>
      <c r="AZ1626" s="143"/>
    </row>
    <row r="1627" spans="1:52">
      <c r="A1627" s="141"/>
      <c r="B1627" s="145"/>
      <c r="C1627" s="175" t="s">
        <v>2706</v>
      </c>
      <c r="D1627" s="169" t="s">
        <v>26</v>
      </c>
      <c r="E1627" s="169" t="s">
        <v>2707</v>
      </c>
      <c r="F1627" s="170" t="s">
        <v>3101</v>
      </c>
      <c r="G1627" s="181" t="s">
        <v>3102</v>
      </c>
      <c r="H1627" s="181" t="s">
        <v>3102</v>
      </c>
      <c r="I1627" s="181" t="s">
        <v>3102</v>
      </c>
      <c r="J1627" s="181" t="s">
        <v>3102</v>
      </c>
      <c r="K1627" s="171">
        <v>0.9</v>
      </c>
      <c r="L1627" s="172">
        <v>0.96551724137931</v>
      </c>
      <c r="M1627" s="172">
        <v>1</v>
      </c>
      <c r="N1627" s="173">
        <v>0.970588235294118</v>
      </c>
      <c r="O1627" s="173">
        <v>0.956659619450317</v>
      </c>
      <c r="P1627" s="359">
        <v>0.9</v>
      </c>
      <c r="Q1627" s="360">
        <v>0.989008042895442</v>
      </c>
      <c r="R1627" s="172">
        <v>0.942092154420922</v>
      </c>
      <c r="S1627" s="172">
        <v>0.884297520661157</v>
      </c>
      <c r="T1627" s="172">
        <v>0.906106203281235</v>
      </c>
      <c r="U1627" s="359">
        <v>0.9</v>
      </c>
      <c r="V1627" s="172">
        <v>0.989544235924933</v>
      </c>
      <c r="W1627" s="172">
        <v>0.991905354919054</v>
      </c>
      <c r="X1627" s="172">
        <v>0.989732031054345</v>
      </c>
      <c r="Y1627" s="172">
        <v>0.990971750315503</v>
      </c>
      <c r="Z1627" s="359">
        <v>0.92</v>
      </c>
      <c r="AA1627" s="359">
        <v>1</v>
      </c>
      <c r="AB1627" s="359">
        <v>0.4</v>
      </c>
      <c r="AC1627" s="359">
        <v>0.75</v>
      </c>
      <c r="AD1627" s="359">
        <v>0.530386740331492</v>
      </c>
      <c r="AE1627" s="359">
        <v>0.92</v>
      </c>
      <c r="AF1627" s="172">
        <v>0.967741935483871</v>
      </c>
      <c r="AG1627" s="172">
        <v>1</v>
      </c>
      <c r="AH1627" s="172">
        <v>1</v>
      </c>
      <c r="AI1627" s="172">
        <v>0.998583067658519</v>
      </c>
      <c r="AJ1627" s="359">
        <v>0.92</v>
      </c>
      <c r="AK1627" s="172">
        <v>0.993835432859823</v>
      </c>
      <c r="AL1627" s="172">
        <v>0.992850481815356</v>
      </c>
      <c r="AM1627" s="172">
        <v>0.995996997748311</v>
      </c>
      <c r="AN1627" s="172">
        <v>0.994893361369781</v>
      </c>
      <c r="AO1627" s="171">
        <v>0.99</v>
      </c>
      <c r="AP1627" s="361">
        <v>1</v>
      </c>
      <c r="AQ1627" s="361">
        <v>1</v>
      </c>
      <c r="AR1627" s="361">
        <v>1</v>
      </c>
      <c r="AS1627" s="362">
        <v>1</v>
      </c>
      <c r="AT1627" s="367">
        <v>0.110069253262963</v>
      </c>
      <c r="AU1627" s="364">
        <v>0</v>
      </c>
      <c r="AV1627" s="365">
        <v>0.037037037037037</v>
      </c>
      <c r="AW1627" s="365">
        <v>0.0595238095238095</v>
      </c>
      <c r="AX1627" s="365">
        <v>0.0475113122171946</v>
      </c>
      <c r="AY1627" s="145"/>
      <c r="AZ1627" s="143"/>
    </row>
    <row r="1628" spans="1:52">
      <c r="A1628" s="141"/>
      <c r="B1628" s="145"/>
      <c r="C1628" s="175" t="s">
        <v>2706</v>
      </c>
      <c r="D1628" s="169" t="s">
        <v>235</v>
      </c>
      <c r="E1628" s="169" t="s">
        <v>2707</v>
      </c>
      <c r="F1628" s="170" t="s">
        <v>3103</v>
      </c>
      <c r="G1628" s="181" t="s">
        <v>3104</v>
      </c>
      <c r="H1628" s="181" t="s">
        <v>3104</v>
      </c>
      <c r="I1628" s="181" t="s">
        <v>3104</v>
      </c>
      <c r="J1628" s="181" t="s">
        <v>3104</v>
      </c>
      <c r="K1628" s="171">
        <v>0.9</v>
      </c>
      <c r="L1628" s="172" t="s">
        <v>40</v>
      </c>
      <c r="M1628" s="172" t="s">
        <v>40</v>
      </c>
      <c r="N1628" s="173" t="s">
        <v>40</v>
      </c>
      <c r="O1628" s="173" t="s">
        <v>40</v>
      </c>
      <c r="P1628" s="359">
        <v>0.9</v>
      </c>
      <c r="Q1628" s="360" t="s">
        <v>40</v>
      </c>
      <c r="R1628" s="172">
        <v>0</v>
      </c>
      <c r="S1628" s="172" t="s">
        <v>40</v>
      </c>
      <c r="T1628" s="172">
        <v>0</v>
      </c>
      <c r="U1628" s="359">
        <v>0.9</v>
      </c>
      <c r="V1628" s="172" t="s">
        <v>40</v>
      </c>
      <c r="W1628" s="172">
        <v>1</v>
      </c>
      <c r="X1628" s="172" t="s">
        <v>40</v>
      </c>
      <c r="Y1628" s="172">
        <v>1</v>
      </c>
      <c r="Z1628" s="359">
        <v>0.92</v>
      </c>
      <c r="AA1628" s="359" t="s">
        <v>40</v>
      </c>
      <c r="AB1628" s="359" t="s">
        <v>40</v>
      </c>
      <c r="AC1628" s="359" t="s">
        <v>40</v>
      </c>
      <c r="AD1628" s="359" t="s">
        <v>40</v>
      </c>
      <c r="AE1628" s="359">
        <v>0.92</v>
      </c>
      <c r="AF1628" s="172">
        <v>0.993243243243243</v>
      </c>
      <c r="AG1628" s="172">
        <v>1</v>
      </c>
      <c r="AH1628" s="172">
        <v>1</v>
      </c>
      <c r="AI1628" s="172">
        <v>0.881906646874485</v>
      </c>
      <c r="AJ1628" s="359">
        <v>0.92</v>
      </c>
      <c r="AK1628" s="172" t="s">
        <v>40</v>
      </c>
      <c r="AL1628" s="172">
        <v>1</v>
      </c>
      <c r="AM1628" s="172" t="s">
        <v>40</v>
      </c>
      <c r="AN1628" s="172">
        <v>1</v>
      </c>
      <c r="AO1628" s="171">
        <v>0.99</v>
      </c>
      <c r="AP1628" s="361">
        <v>1</v>
      </c>
      <c r="AQ1628" s="361">
        <v>1</v>
      </c>
      <c r="AR1628" s="361">
        <v>1</v>
      </c>
      <c r="AS1628" s="362">
        <v>1</v>
      </c>
      <c r="AT1628" s="367">
        <v>0.110069253262963</v>
      </c>
      <c r="AU1628" s="364" t="s">
        <v>40</v>
      </c>
      <c r="AV1628" s="365" t="s">
        <v>40</v>
      </c>
      <c r="AW1628" s="365" t="s">
        <v>40</v>
      </c>
      <c r="AX1628" s="365" t="s">
        <v>40</v>
      </c>
      <c r="AY1628" s="145"/>
      <c r="AZ1628" s="143"/>
    </row>
    <row r="1629" spans="1:52">
      <c r="A1629" s="141"/>
      <c r="B1629" s="145"/>
      <c r="C1629" s="175" t="s">
        <v>2706</v>
      </c>
      <c r="D1629" s="169" t="s">
        <v>235</v>
      </c>
      <c r="E1629" s="169" t="s">
        <v>2707</v>
      </c>
      <c r="F1629" s="170" t="s">
        <v>3105</v>
      </c>
      <c r="G1629" s="181" t="s">
        <v>3106</v>
      </c>
      <c r="H1629" s="181" t="s">
        <v>3106</v>
      </c>
      <c r="I1629" s="181" t="s">
        <v>3106</v>
      </c>
      <c r="J1629" s="181" t="s">
        <v>3106</v>
      </c>
      <c r="K1629" s="171">
        <v>0.9</v>
      </c>
      <c r="L1629" s="172" t="s">
        <v>40</v>
      </c>
      <c r="M1629" s="172" t="s">
        <v>40</v>
      </c>
      <c r="N1629" s="173" t="s">
        <v>40</v>
      </c>
      <c r="O1629" s="173" t="s">
        <v>40</v>
      </c>
      <c r="P1629" s="359">
        <v>0.9</v>
      </c>
      <c r="Q1629" s="360" t="s">
        <v>40</v>
      </c>
      <c r="R1629" s="172">
        <v>0</v>
      </c>
      <c r="S1629" s="172">
        <v>0</v>
      </c>
      <c r="T1629" s="172">
        <v>0</v>
      </c>
      <c r="U1629" s="359">
        <v>0.9</v>
      </c>
      <c r="V1629" s="172" t="s">
        <v>40</v>
      </c>
      <c r="W1629" s="172">
        <v>0.5</v>
      </c>
      <c r="X1629" s="172">
        <v>1</v>
      </c>
      <c r="Y1629" s="172">
        <v>0.96875</v>
      </c>
      <c r="Z1629" s="359">
        <v>0.92</v>
      </c>
      <c r="AA1629" s="359" t="s">
        <v>40</v>
      </c>
      <c r="AB1629" s="359" t="s">
        <v>40</v>
      </c>
      <c r="AC1629" s="359" t="s">
        <v>40</v>
      </c>
      <c r="AD1629" s="359">
        <v>1</v>
      </c>
      <c r="AE1629" s="359">
        <v>0.92</v>
      </c>
      <c r="AF1629" s="172">
        <v>1</v>
      </c>
      <c r="AG1629" s="172">
        <v>1</v>
      </c>
      <c r="AH1629" s="172">
        <v>1</v>
      </c>
      <c r="AI1629" s="172">
        <v>0.984081804764917</v>
      </c>
      <c r="AJ1629" s="359">
        <v>0.92</v>
      </c>
      <c r="AK1629" s="172" t="s">
        <v>40</v>
      </c>
      <c r="AL1629" s="172">
        <v>0.666666666666667</v>
      </c>
      <c r="AM1629" s="172">
        <v>1</v>
      </c>
      <c r="AN1629" s="172">
        <v>0.976744186046512</v>
      </c>
      <c r="AO1629" s="171">
        <v>0.99</v>
      </c>
      <c r="AP1629" s="361">
        <v>1</v>
      </c>
      <c r="AQ1629" s="361">
        <v>1</v>
      </c>
      <c r="AR1629" s="361">
        <v>1</v>
      </c>
      <c r="AS1629" s="362">
        <v>1</v>
      </c>
      <c r="AT1629" s="367">
        <v>0.110069253262963</v>
      </c>
      <c r="AU1629" s="364" t="s">
        <v>40</v>
      </c>
      <c r="AV1629" s="365" t="s">
        <v>40</v>
      </c>
      <c r="AW1629" s="365" t="s">
        <v>40</v>
      </c>
      <c r="AX1629" s="365" t="s">
        <v>40</v>
      </c>
      <c r="AY1629" s="145"/>
      <c r="AZ1629" s="143"/>
    </row>
    <row r="1630" spans="1:52">
      <c r="A1630" s="141"/>
      <c r="B1630" s="145"/>
      <c r="C1630" s="175" t="s">
        <v>2706</v>
      </c>
      <c r="D1630" s="169" t="s">
        <v>235</v>
      </c>
      <c r="E1630" s="169" t="s">
        <v>2707</v>
      </c>
      <c r="F1630" s="170" t="s">
        <v>3107</v>
      </c>
      <c r="G1630" s="181" t="s">
        <v>3108</v>
      </c>
      <c r="H1630" s="181" t="s">
        <v>3108</v>
      </c>
      <c r="I1630" s="181" t="s">
        <v>3108</v>
      </c>
      <c r="J1630" s="181" t="s">
        <v>3108</v>
      </c>
      <c r="K1630" s="171">
        <v>0.9</v>
      </c>
      <c r="L1630" s="172" t="s">
        <v>40</v>
      </c>
      <c r="M1630" s="172" t="s">
        <v>40</v>
      </c>
      <c r="N1630" s="173" t="s">
        <v>40</v>
      </c>
      <c r="O1630" s="173" t="s">
        <v>40</v>
      </c>
      <c r="P1630" s="359">
        <v>0.9</v>
      </c>
      <c r="Q1630" s="360" t="s">
        <v>40</v>
      </c>
      <c r="R1630" s="172" t="s">
        <v>40</v>
      </c>
      <c r="S1630" s="172">
        <v>0</v>
      </c>
      <c r="T1630" s="172">
        <v>0</v>
      </c>
      <c r="U1630" s="359">
        <v>0.9</v>
      </c>
      <c r="V1630" s="172" t="s">
        <v>40</v>
      </c>
      <c r="W1630" s="172" t="s">
        <v>40</v>
      </c>
      <c r="X1630" s="172">
        <v>1</v>
      </c>
      <c r="Y1630" s="172">
        <v>1</v>
      </c>
      <c r="Z1630" s="359">
        <v>0.92</v>
      </c>
      <c r="AA1630" s="359" t="s">
        <v>40</v>
      </c>
      <c r="AB1630" s="359" t="s">
        <v>40</v>
      </c>
      <c r="AC1630" s="359" t="s">
        <v>40</v>
      </c>
      <c r="AD1630" s="359" t="s">
        <v>40</v>
      </c>
      <c r="AE1630" s="359">
        <v>0.92</v>
      </c>
      <c r="AF1630" s="172">
        <v>0.95398773006135</v>
      </c>
      <c r="AG1630" s="172">
        <v>0.932059447983015</v>
      </c>
      <c r="AH1630" s="172">
        <v>0.997641509433962</v>
      </c>
      <c r="AI1630" s="172">
        <v>0.93753832004905</v>
      </c>
      <c r="AJ1630" s="359">
        <v>0.92</v>
      </c>
      <c r="AK1630" s="172" t="s">
        <v>40</v>
      </c>
      <c r="AL1630" s="172" t="s">
        <v>40</v>
      </c>
      <c r="AM1630" s="172">
        <v>1</v>
      </c>
      <c r="AN1630" s="172">
        <v>1</v>
      </c>
      <c r="AO1630" s="171">
        <v>0.99</v>
      </c>
      <c r="AP1630" s="361">
        <v>1</v>
      </c>
      <c r="AQ1630" s="361">
        <v>1</v>
      </c>
      <c r="AR1630" s="361">
        <v>1</v>
      </c>
      <c r="AS1630" s="362">
        <v>1</v>
      </c>
      <c r="AT1630" s="367">
        <v>0.110069253262963</v>
      </c>
      <c r="AU1630" s="364" t="s">
        <v>40</v>
      </c>
      <c r="AV1630" s="365" t="s">
        <v>40</v>
      </c>
      <c r="AW1630" s="365" t="s">
        <v>40</v>
      </c>
      <c r="AX1630" s="365" t="s">
        <v>40</v>
      </c>
      <c r="AY1630" s="145"/>
      <c r="AZ1630" s="143"/>
    </row>
    <row r="1631" spans="1:52">
      <c r="A1631" s="141"/>
      <c r="B1631" s="145"/>
      <c r="C1631" s="175" t="s">
        <v>2706</v>
      </c>
      <c r="D1631" s="169" t="s">
        <v>235</v>
      </c>
      <c r="E1631" s="169" t="s">
        <v>2707</v>
      </c>
      <c r="F1631" s="170" t="s">
        <v>3109</v>
      </c>
      <c r="G1631" s="181" t="s">
        <v>3110</v>
      </c>
      <c r="H1631" s="181" t="s">
        <v>3110</v>
      </c>
      <c r="I1631" s="181" t="s">
        <v>3110</v>
      </c>
      <c r="J1631" s="181" t="s">
        <v>3110</v>
      </c>
      <c r="K1631" s="171">
        <v>0.9</v>
      </c>
      <c r="L1631" s="172" t="s">
        <v>40</v>
      </c>
      <c r="M1631" s="172" t="s">
        <v>40</v>
      </c>
      <c r="N1631" s="173" t="s">
        <v>40</v>
      </c>
      <c r="O1631" s="173" t="s">
        <v>40</v>
      </c>
      <c r="P1631" s="359">
        <v>0.9</v>
      </c>
      <c r="Q1631" s="360" t="s">
        <v>40</v>
      </c>
      <c r="R1631" s="172" t="s">
        <v>40</v>
      </c>
      <c r="S1631" s="172" t="s">
        <v>40</v>
      </c>
      <c r="T1631" s="172">
        <v>0</v>
      </c>
      <c r="U1631" s="359">
        <v>0.9</v>
      </c>
      <c r="V1631" s="172" t="s">
        <v>40</v>
      </c>
      <c r="W1631" s="172" t="s">
        <v>40</v>
      </c>
      <c r="X1631" s="172" t="s">
        <v>40</v>
      </c>
      <c r="Y1631" s="172">
        <v>1</v>
      </c>
      <c r="Z1631" s="359">
        <v>0.92</v>
      </c>
      <c r="AA1631" s="359" t="s">
        <v>40</v>
      </c>
      <c r="AB1631" s="359" t="s">
        <v>40</v>
      </c>
      <c r="AC1631" s="359" t="s">
        <v>40</v>
      </c>
      <c r="AD1631" s="359">
        <v>1</v>
      </c>
      <c r="AE1631" s="359">
        <v>0.92</v>
      </c>
      <c r="AF1631" s="172">
        <v>1</v>
      </c>
      <c r="AG1631" s="172">
        <v>1</v>
      </c>
      <c r="AH1631" s="172">
        <v>1</v>
      </c>
      <c r="AI1631" s="172">
        <v>0.98699359014251</v>
      </c>
      <c r="AJ1631" s="359">
        <v>0.92</v>
      </c>
      <c r="AK1631" s="172" t="s">
        <v>40</v>
      </c>
      <c r="AL1631" s="172" t="s">
        <v>40</v>
      </c>
      <c r="AM1631" s="172" t="s">
        <v>40</v>
      </c>
      <c r="AN1631" s="172">
        <v>1</v>
      </c>
      <c r="AO1631" s="171">
        <v>0.99</v>
      </c>
      <c r="AP1631" s="361" t="s">
        <v>40</v>
      </c>
      <c r="AQ1631" s="361">
        <v>1</v>
      </c>
      <c r="AR1631" s="361">
        <v>1</v>
      </c>
      <c r="AS1631" s="362">
        <v>1</v>
      </c>
      <c r="AT1631" s="367">
        <v>0.110069253262963</v>
      </c>
      <c r="AU1631" s="364" t="s">
        <v>40</v>
      </c>
      <c r="AV1631" s="365" t="s">
        <v>40</v>
      </c>
      <c r="AW1631" s="365" t="s">
        <v>40</v>
      </c>
      <c r="AX1631" s="365" t="s">
        <v>40</v>
      </c>
      <c r="AY1631" s="145"/>
      <c r="AZ1631" s="143"/>
    </row>
    <row r="1632" spans="1:52">
      <c r="A1632" s="141"/>
      <c r="B1632" s="145"/>
      <c r="C1632" s="175" t="s">
        <v>2706</v>
      </c>
      <c r="D1632" s="169" t="s">
        <v>235</v>
      </c>
      <c r="E1632" s="169" t="s">
        <v>2707</v>
      </c>
      <c r="F1632" s="170" t="s">
        <v>3111</v>
      </c>
      <c r="G1632" s="181" t="s">
        <v>3112</v>
      </c>
      <c r="H1632" s="181" t="s">
        <v>3112</v>
      </c>
      <c r="I1632" s="181" t="s">
        <v>3112</v>
      </c>
      <c r="J1632" s="181" t="s">
        <v>3112</v>
      </c>
      <c r="K1632" s="171">
        <v>0.9</v>
      </c>
      <c r="L1632" s="172" t="s">
        <v>40</v>
      </c>
      <c r="M1632" s="172" t="s">
        <v>40</v>
      </c>
      <c r="N1632" s="173" t="s">
        <v>40</v>
      </c>
      <c r="O1632" s="173" t="s">
        <v>40</v>
      </c>
      <c r="P1632" s="359">
        <v>0.9</v>
      </c>
      <c r="Q1632" s="360" t="s">
        <v>40</v>
      </c>
      <c r="R1632" s="172">
        <v>0</v>
      </c>
      <c r="S1632" s="172">
        <v>0</v>
      </c>
      <c r="T1632" s="172">
        <v>0</v>
      </c>
      <c r="U1632" s="359">
        <v>0.9</v>
      </c>
      <c r="V1632" s="172" t="s">
        <v>40</v>
      </c>
      <c r="W1632" s="172">
        <v>1</v>
      </c>
      <c r="X1632" s="172">
        <v>1</v>
      </c>
      <c r="Y1632" s="172">
        <v>0.777777777777778</v>
      </c>
      <c r="Z1632" s="359">
        <v>0.92</v>
      </c>
      <c r="AA1632" s="359" t="s">
        <v>40</v>
      </c>
      <c r="AB1632" s="359" t="s">
        <v>40</v>
      </c>
      <c r="AC1632" s="359" t="s">
        <v>40</v>
      </c>
      <c r="AD1632" s="359">
        <v>1</v>
      </c>
      <c r="AE1632" s="359">
        <v>0.92</v>
      </c>
      <c r="AF1632" s="172">
        <v>0.925</v>
      </c>
      <c r="AG1632" s="172">
        <v>0.878306878306878</v>
      </c>
      <c r="AH1632" s="172">
        <v>0.905311778290993</v>
      </c>
      <c r="AI1632" s="172">
        <v>0.893919694072658</v>
      </c>
      <c r="AJ1632" s="359">
        <v>0.92</v>
      </c>
      <c r="AK1632" s="172" t="s">
        <v>40</v>
      </c>
      <c r="AL1632" s="172">
        <v>1</v>
      </c>
      <c r="AM1632" s="172">
        <v>1</v>
      </c>
      <c r="AN1632" s="172">
        <v>0.8</v>
      </c>
      <c r="AO1632" s="171">
        <v>0.99</v>
      </c>
      <c r="AP1632" s="361">
        <v>1</v>
      </c>
      <c r="AQ1632" s="361">
        <v>1</v>
      </c>
      <c r="AR1632" s="361">
        <v>1</v>
      </c>
      <c r="AS1632" s="362">
        <v>1</v>
      </c>
      <c r="AT1632" s="367">
        <v>0.110069253262963</v>
      </c>
      <c r="AU1632" s="364" t="s">
        <v>40</v>
      </c>
      <c r="AV1632" s="365" t="s">
        <v>40</v>
      </c>
      <c r="AW1632" s="365" t="s">
        <v>40</v>
      </c>
      <c r="AX1632" s="365" t="s">
        <v>40</v>
      </c>
      <c r="AY1632" s="145"/>
      <c r="AZ1632" s="143"/>
    </row>
    <row r="1633" spans="1:52">
      <c r="A1633" s="141"/>
      <c r="B1633" s="145"/>
      <c r="C1633" s="175" t="s">
        <v>2706</v>
      </c>
      <c r="D1633" s="169" t="s">
        <v>26</v>
      </c>
      <c r="E1633" s="169" t="s">
        <v>2707</v>
      </c>
      <c r="F1633" s="170" t="s">
        <v>3113</v>
      </c>
      <c r="G1633" s="181" t="s">
        <v>3114</v>
      </c>
      <c r="H1633" s="181" t="s">
        <v>3114</v>
      </c>
      <c r="I1633" s="181" t="s">
        <v>3114</v>
      </c>
      <c r="J1633" s="181" t="s">
        <v>3114</v>
      </c>
      <c r="K1633" s="171">
        <v>0.9</v>
      </c>
      <c r="L1633" s="172">
        <v>0.857142857142857</v>
      </c>
      <c r="M1633" s="172">
        <v>0.9375</v>
      </c>
      <c r="N1633" s="173">
        <v>0.909090909090909</v>
      </c>
      <c r="O1633" s="173">
        <v>0.926040061633282</v>
      </c>
      <c r="P1633" s="359">
        <v>0.9</v>
      </c>
      <c r="Q1633" s="360">
        <v>0.791970802919708</v>
      </c>
      <c r="R1633" s="172">
        <v>0.608071748878924</v>
      </c>
      <c r="S1633" s="172">
        <v>0.685103244837758</v>
      </c>
      <c r="T1633" s="172">
        <v>0.786987939921572</v>
      </c>
      <c r="U1633" s="359">
        <v>0.9</v>
      </c>
      <c r="V1633" s="172">
        <v>0.521167883211679</v>
      </c>
      <c r="W1633" s="172">
        <v>0.401793721973094</v>
      </c>
      <c r="X1633" s="172">
        <v>0.558997050147493</v>
      </c>
      <c r="Y1633" s="172">
        <v>0.528769082792808</v>
      </c>
      <c r="Z1633" s="359">
        <v>0.92</v>
      </c>
      <c r="AA1633" s="359">
        <v>0.601580135440181</v>
      </c>
      <c r="AB1633" s="359">
        <v>0.42393509127789</v>
      </c>
      <c r="AC1633" s="359">
        <v>0.721833721833722</v>
      </c>
      <c r="AD1633" s="359">
        <v>0.698034758987721</v>
      </c>
      <c r="AE1633" s="359">
        <v>0.92</v>
      </c>
      <c r="AF1633" s="172">
        <v>0.929411764705882</v>
      </c>
      <c r="AG1633" s="172">
        <v>0.337461300309598</v>
      </c>
      <c r="AH1633" s="172">
        <v>1</v>
      </c>
      <c r="AI1633" s="172">
        <v>0.929706601466993</v>
      </c>
      <c r="AJ1633" s="359">
        <v>0.92</v>
      </c>
      <c r="AK1633" s="172">
        <v>0.708462560921577</v>
      </c>
      <c r="AL1633" s="172">
        <v>0.527035425730267</v>
      </c>
      <c r="AM1633" s="172">
        <v>0.782904689863843</v>
      </c>
      <c r="AN1633" s="172">
        <v>0.759787103591322</v>
      </c>
      <c r="AO1633" s="171">
        <v>0.99</v>
      </c>
      <c r="AP1633" s="361">
        <v>1</v>
      </c>
      <c r="AQ1633" s="361" t="s">
        <v>40</v>
      </c>
      <c r="AR1633" s="361">
        <v>1</v>
      </c>
      <c r="AS1633" s="362">
        <v>1</v>
      </c>
      <c r="AT1633" s="367">
        <v>0.110069253262963</v>
      </c>
      <c r="AU1633" s="364">
        <v>0.12</v>
      </c>
      <c r="AV1633" s="365">
        <v>0.133333333333333</v>
      </c>
      <c r="AW1633" s="365">
        <v>0.0882352941176471</v>
      </c>
      <c r="AX1633" s="365">
        <v>0.126286890871654</v>
      </c>
      <c r="AY1633" s="145"/>
      <c r="AZ1633" s="143"/>
    </row>
    <row r="1634" spans="1:52">
      <c r="A1634" s="141"/>
      <c r="B1634" s="145"/>
      <c r="C1634" s="175" t="s">
        <v>2706</v>
      </c>
      <c r="D1634" s="169" t="s">
        <v>235</v>
      </c>
      <c r="E1634" s="169" t="s">
        <v>2707</v>
      </c>
      <c r="F1634" s="170" t="s">
        <v>3115</v>
      </c>
      <c r="G1634" s="181" t="s">
        <v>3116</v>
      </c>
      <c r="H1634" s="181" t="s">
        <v>3116</v>
      </c>
      <c r="I1634" s="181" t="s">
        <v>3116</v>
      </c>
      <c r="J1634" s="181" t="s">
        <v>3116</v>
      </c>
      <c r="K1634" s="171">
        <v>0.9</v>
      </c>
      <c r="L1634" s="172" t="s">
        <v>40</v>
      </c>
      <c r="M1634" s="172" t="s">
        <v>40</v>
      </c>
      <c r="N1634" s="173" t="s">
        <v>40</v>
      </c>
      <c r="O1634" s="173" t="s">
        <v>40</v>
      </c>
      <c r="P1634" s="359">
        <v>0.9</v>
      </c>
      <c r="Q1634" s="360" t="s">
        <v>40</v>
      </c>
      <c r="R1634" s="172" t="s">
        <v>40</v>
      </c>
      <c r="S1634" s="172">
        <v>0</v>
      </c>
      <c r="T1634" s="172">
        <v>0</v>
      </c>
      <c r="U1634" s="359">
        <v>0.9</v>
      </c>
      <c r="V1634" s="172" t="s">
        <v>40</v>
      </c>
      <c r="W1634" s="172" t="s">
        <v>40</v>
      </c>
      <c r="X1634" s="172">
        <v>1</v>
      </c>
      <c r="Y1634" s="172">
        <v>0.8125</v>
      </c>
      <c r="Z1634" s="359">
        <v>0.92</v>
      </c>
      <c r="AA1634" s="359" t="s">
        <v>40</v>
      </c>
      <c r="AB1634" s="359" t="s">
        <v>40</v>
      </c>
      <c r="AC1634" s="359" t="s">
        <v>40</v>
      </c>
      <c r="AD1634" s="359">
        <v>1</v>
      </c>
      <c r="AE1634" s="359">
        <v>0.92</v>
      </c>
      <c r="AF1634" s="172">
        <v>1</v>
      </c>
      <c r="AG1634" s="172">
        <v>1</v>
      </c>
      <c r="AH1634" s="172">
        <v>1</v>
      </c>
      <c r="AI1634" s="172">
        <v>0.977368887139624</v>
      </c>
      <c r="AJ1634" s="359">
        <v>0.92</v>
      </c>
      <c r="AK1634" s="172" t="s">
        <v>40</v>
      </c>
      <c r="AL1634" s="172" t="s">
        <v>40</v>
      </c>
      <c r="AM1634" s="172">
        <v>1</v>
      </c>
      <c r="AN1634" s="172">
        <v>0.95</v>
      </c>
      <c r="AO1634" s="171">
        <v>0.99</v>
      </c>
      <c r="AP1634" s="361">
        <v>1</v>
      </c>
      <c r="AQ1634" s="361">
        <v>1</v>
      </c>
      <c r="AR1634" s="361">
        <v>1</v>
      </c>
      <c r="AS1634" s="362">
        <v>1</v>
      </c>
      <c r="AT1634" s="367">
        <v>0.110069253262963</v>
      </c>
      <c r="AU1634" s="364" t="s">
        <v>40</v>
      </c>
      <c r="AV1634" s="365" t="s">
        <v>40</v>
      </c>
      <c r="AW1634" s="365" t="s">
        <v>40</v>
      </c>
      <c r="AX1634" s="365" t="s">
        <v>40</v>
      </c>
      <c r="AY1634" s="145"/>
      <c r="AZ1634" s="143"/>
    </row>
    <row r="1635" spans="1:52">
      <c r="A1635" s="141"/>
      <c r="B1635" s="145"/>
      <c r="C1635" s="175" t="s">
        <v>2706</v>
      </c>
      <c r="D1635" s="169" t="s">
        <v>26</v>
      </c>
      <c r="E1635" s="169" t="s">
        <v>2707</v>
      </c>
      <c r="F1635" s="170" t="s">
        <v>3117</v>
      </c>
      <c r="G1635" s="181" t="s">
        <v>3118</v>
      </c>
      <c r="H1635" s="181" t="s">
        <v>3118</v>
      </c>
      <c r="I1635" s="181" t="s">
        <v>3118</v>
      </c>
      <c r="J1635" s="181" t="s">
        <v>3118</v>
      </c>
      <c r="K1635" s="171">
        <v>0.9</v>
      </c>
      <c r="L1635" s="172">
        <v>1</v>
      </c>
      <c r="M1635" s="172">
        <v>0.846153846153846</v>
      </c>
      <c r="N1635" s="173">
        <v>0.9375</v>
      </c>
      <c r="O1635" s="173">
        <v>0.961038961038961</v>
      </c>
      <c r="P1635" s="359">
        <v>0.9</v>
      </c>
      <c r="Q1635" s="360">
        <v>0.998278829604131</v>
      </c>
      <c r="R1635" s="172">
        <v>0.962536023054755</v>
      </c>
      <c r="S1635" s="172">
        <v>0.990224828934506</v>
      </c>
      <c r="T1635" s="172">
        <v>0.990606219732773</v>
      </c>
      <c r="U1635" s="359">
        <v>0.9</v>
      </c>
      <c r="V1635" s="172">
        <v>0.909638554216867</v>
      </c>
      <c r="W1635" s="172">
        <v>0.926512968299712</v>
      </c>
      <c r="X1635" s="172">
        <v>0.919843597262952</v>
      </c>
      <c r="Y1635" s="172">
        <v>0.939027947954956</v>
      </c>
      <c r="Z1635" s="359">
        <v>0.92</v>
      </c>
      <c r="AA1635" s="359" t="s">
        <v>40</v>
      </c>
      <c r="AB1635" s="359" t="s">
        <v>40</v>
      </c>
      <c r="AC1635" s="359" t="s">
        <v>40</v>
      </c>
      <c r="AD1635" s="359" t="s">
        <v>40</v>
      </c>
      <c r="AE1635" s="359">
        <v>0.92</v>
      </c>
      <c r="AF1635" s="172">
        <v>1</v>
      </c>
      <c r="AG1635" s="172">
        <v>1</v>
      </c>
      <c r="AH1635" s="172">
        <v>1</v>
      </c>
      <c r="AI1635" s="172">
        <v>0.989614243323442</v>
      </c>
      <c r="AJ1635" s="359">
        <v>0.92</v>
      </c>
      <c r="AK1635" s="172">
        <v>0.955249569707401</v>
      </c>
      <c r="AL1635" s="172">
        <v>0.969020172910663</v>
      </c>
      <c r="AM1635" s="172">
        <v>0.967741935483871</v>
      </c>
      <c r="AN1635" s="172">
        <v>0.979316179473715</v>
      </c>
      <c r="AO1635" s="171">
        <v>0.99</v>
      </c>
      <c r="AP1635" s="361">
        <v>1</v>
      </c>
      <c r="AQ1635" s="361">
        <v>1</v>
      </c>
      <c r="AR1635" s="361">
        <v>1</v>
      </c>
      <c r="AS1635" s="362">
        <v>1</v>
      </c>
      <c r="AT1635" s="367">
        <v>0.110069253262963</v>
      </c>
      <c r="AU1635" s="364">
        <v>0.0784313725490196</v>
      </c>
      <c r="AV1635" s="365">
        <v>0.0476190476190476</v>
      </c>
      <c r="AW1635" s="365">
        <v>0.0285714285714286</v>
      </c>
      <c r="AX1635" s="365">
        <v>0.0524280189084658</v>
      </c>
      <c r="AY1635" s="145"/>
      <c r="AZ1635" s="143"/>
    </row>
    <row r="1636" spans="1:52">
      <c r="A1636" s="141"/>
      <c r="B1636" s="145"/>
      <c r="C1636" s="175" t="s">
        <v>2706</v>
      </c>
      <c r="D1636" s="169" t="s">
        <v>26</v>
      </c>
      <c r="E1636" s="169" t="s">
        <v>2707</v>
      </c>
      <c r="F1636" s="170" t="s">
        <v>3119</v>
      </c>
      <c r="G1636" s="181" t="s">
        <v>3120</v>
      </c>
      <c r="H1636" s="181" t="s">
        <v>3120</v>
      </c>
      <c r="I1636" s="181" t="s">
        <v>3120</v>
      </c>
      <c r="J1636" s="181" t="s">
        <v>3120</v>
      </c>
      <c r="K1636" s="171">
        <v>0.9</v>
      </c>
      <c r="L1636" s="172">
        <v>0.954545454545455</v>
      </c>
      <c r="M1636" s="172">
        <v>0.857142857142857</v>
      </c>
      <c r="N1636" s="173">
        <v>0.916666666666667</v>
      </c>
      <c r="O1636" s="173">
        <v>0.929022082018927</v>
      </c>
      <c r="P1636" s="359">
        <v>0.9</v>
      </c>
      <c r="Q1636" s="360">
        <v>0.986301369863014</v>
      </c>
      <c r="R1636" s="172">
        <v>0.991379310344828</v>
      </c>
      <c r="S1636" s="172">
        <v>0.983091787439614</v>
      </c>
      <c r="T1636" s="172">
        <v>0.922383055718163</v>
      </c>
      <c r="U1636" s="359">
        <v>0.9</v>
      </c>
      <c r="V1636" s="172">
        <v>0.750201450443191</v>
      </c>
      <c r="W1636" s="172">
        <v>0.620689655172414</v>
      </c>
      <c r="X1636" s="172">
        <v>0.714975845410628</v>
      </c>
      <c r="Y1636" s="172">
        <v>0.662338353467085</v>
      </c>
      <c r="Z1636" s="359">
        <v>0.92</v>
      </c>
      <c r="AA1636" s="359">
        <v>0.898587933247754</v>
      </c>
      <c r="AB1636" s="359">
        <v>0.8875</v>
      </c>
      <c r="AC1636" s="359">
        <v>0.873889875666075</v>
      </c>
      <c r="AD1636" s="359">
        <v>0.842564658328696</v>
      </c>
      <c r="AE1636" s="359">
        <v>0.92</v>
      </c>
      <c r="AF1636" s="172">
        <v>1</v>
      </c>
      <c r="AG1636" s="172">
        <v>1</v>
      </c>
      <c r="AH1636" s="172">
        <v>1</v>
      </c>
      <c r="AI1636" s="172">
        <v>0.969418960244648</v>
      </c>
      <c r="AJ1636" s="359">
        <v>0.92</v>
      </c>
      <c r="AK1636" s="172">
        <v>0.926732673267327</v>
      </c>
      <c r="AL1636" s="172">
        <v>0.905882352941176</v>
      </c>
      <c r="AM1636" s="172">
        <v>0.916842549598987</v>
      </c>
      <c r="AN1636" s="172">
        <v>0.88733434595393</v>
      </c>
      <c r="AO1636" s="171">
        <v>0.99</v>
      </c>
      <c r="AP1636" s="361">
        <v>1</v>
      </c>
      <c r="AQ1636" s="361">
        <v>1</v>
      </c>
      <c r="AR1636" s="361" t="s">
        <v>40</v>
      </c>
      <c r="AS1636" s="362">
        <v>1</v>
      </c>
      <c r="AT1636" s="367">
        <v>0.110069253262963</v>
      </c>
      <c r="AU1636" s="364">
        <v>0</v>
      </c>
      <c r="AV1636" s="365">
        <v>0</v>
      </c>
      <c r="AW1636" s="365">
        <v>0.0476190476190476</v>
      </c>
      <c r="AX1636" s="365">
        <v>0.0774719673802243</v>
      </c>
      <c r="AY1636" s="145"/>
      <c r="AZ1636" s="143"/>
    </row>
    <row r="1637" spans="1:52">
      <c r="A1637" s="141"/>
      <c r="B1637" s="145"/>
      <c r="C1637" s="175" t="s">
        <v>2706</v>
      </c>
      <c r="D1637" s="169" t="s">
        <v>26</v>
      </c>
      <c r="E1637" s="169" t="s">
        <v>2707</v>
      </c>
      <c r="F1637" s="170" t="s">
        <v>3121</v>
      </c>
      <c r="G1637" s="181" t="s">
        <v>3122</v>
      </c>
      <c r="H1637" s="181" t="s">
        <v>3122</v>
      </c>
      <c r="I1637" s="181" t="s">
        <v>3122</v>
      </c>
      <c r="J1637" s="181" t="s">
        <v>3122</v>
      </c>
      <c r="K1637" s="171">
        <v>0.9</v>
      </c>
      <c r="L1637" s="172">
        <v>1</v>
      </c>
      <c r="M1637" s="172">
        <v>1</v>
      </c>
      <c r="N1637" s="173">
        <v>1</v>
      </c>
      <c r="O1637" s="173">
        <v>0.996445497630332</v>
      </c>
      <c r="P1637" s="359">
        <v>0.9</v>
      </c>
      <c r="Q1637" s="360">
        <v>0.993096646942801</v>
      </c>
      <c r="R1637" s="172">
        <v>0.946695095948827</v>
      </c>
      <c r="S1637" s="172">
        <v>0.963726298433636</v>
      </c>
      <c r="T1637" s="172">
        <v>0.878138533556963</v>
      </c>
      <c r="U1637" s="359">
        <v>0.9</v>
      </c>
      <c r="V1637" s="172">
        <v>0.927021696252465</v>
      </c>
      <c r="W1637" s="172">
        <v>0.897654584221748</v>
      </c>
      <c r="X1637" s="172">
        <v>0.942291838417148</v>
      </c>
      <c r="Y1637" s="172">
        <v>0.906000450597041</v>
      </c>
      <c r="Z1637" s="359">
        <v>0.92</v>
      </c>
      <c r="AA1637" s="359">
        <v>0.97588424437299</v>
      </c>
      <c r="AB1637" s="359">
        <v>0.80650406504065</v>
      </c>
      <c r="AC1637" s="359">
        <v>0.78726483357453</v>
      </c>
      <c r="AD1637" s="359">
        <v>0.804355889989932</v>
      </c>
      <c r="AE1637" s="359">
        <v>0.92</v>
      </c>
      <c r="AF1637" s="172">
        <v>1</v>
      </c>
      <c r="AG1637" s="172">
        <v>0.991803278688525</v>
      </c>
      <c r="AH1637" s="172">
        <v>1</v>
      </c>
      <c r="AI1637" s="172">
        <v>0.908479834539814</v>
      </c>
      <c r="AJ1637" s="359">
        <v>0.92</v>
      </c>
      <c r="AK1637" s="172">
        <v>0.968826405867971</v>
      </c>
      <c r="AL1637" s="172">
        <v>0.885855138414865</v>
      </c>
      <c r="AM1637" s="172">
        <v>0.87326656394453</v>
      </c>
      <c r="AN1637" s="172">
        <v>0.890952380952381</v>
      </c>
      <c r="AO1637" s="171">
        <v>0.99</v>
      </c>
      <c r="AP1637" s="361">
        <v>1</v>
      </c>
      <c r="AQ1637" s="361">
        <v>1</v>
      </c>
      <c r="AR1637" s="361">
        <v>1</v>
      </c>
      <c r="AS1637" s="362">
        <v>1</v>
      </c>
      <c r="AT1637" s="367">
        <v>0.110069253262963</v>
      </c>
      <c r="AU1637" s="364">
        <v>0.0533333333333333</v>
      </c>
      <c r="AV1637" s="365">
        <v>0.0277777777777778</v>
      </c>
      <c r="AW1637" s="365">
        <v>0.102564102564103</v>
      </c>
      <c r="AX1637" s="365">
        <v>0.0390314419949404</v>
      </c>
      <c r="AY1637" s="145"/>
      <c r="AZ1637" s="143"/>
    </row>
    <row r="1638" spans="1:52">
      <c r="A1638" s="141"/>
      <c r="B1638" s="145"/>
      <c r="C1638" s="175" t="s">
        <v>2706</v>
      </c>
      <c r="D1638" s="169" t="s">
        <v>26</v>
      </c>
      <c r="E1638" s="169" t="s">
        <v>2707</v>
      </c>
      <c r="F1638" s="170" t="s">
        <v>3123</v>
      </c>
      <c r="G1638" s="181" t="s">
        <v>3124</v>
      </c>
      <c r="H1638" s="181" t="s">
        <v>3124</v>
      </c>
      <c r="I1638" s="181" t="s">
        <v>3124</v>
      </c>
      <c r="J1638" s="181" t="s">
        <v>3124</v>
      </c>
      <c r="K1638" s="171">
        <v>0.9</v>
      </c>
      <c r="L1638" s="172">
        <v>0.961538461538462</v>
      </c>
      <c r="M1638" s="172">
        <v>1</v>
      </c>
      <c r="N1638" s="173">
        <v>1</v>
      </c>
      <c r="O1638" s="173">
        <v>0.945833333333333</v>
      </c>
      <c r="P1638" s="359">
        <v>0.9</v>
      </c>
      <c r="Q1638" s="360">
        <v>0.978346456692913</v>
      </c>
      <c r="R1638" s="172">
        <v>0.973824312333629</v>
      </c>
      <c r="S1638" s="172">
        <v>0.920707070707071</v>
      </c>
      <c r="T1638" s="172">
        <v>0.975497489306305</v>
      </c>
      <c r="U1638" s="359">
        <v>0.9</v>
      </c>
      <c r="V1638" s="172">
        <v>0.929133858267717</v>
      </c>
      <c r="W1638" s="172">
        <v>0.936113575865129</v>
      </c>
      <c r="X1638" s="172">
        <v>0.955050505050505</v>
      </c>
      <c r="Y1638" s="172">
        <v>0.939619366437295</v>
      </c>
      <c r="Z1638" s="359">
        <v>0.92</v>
      </c>
      <c r="AA1638" s="359">
        <v>0.666666666666667</v>
      </c>
      <c r="AB1638" s="359">
        <v>0</v>
      </c>
      <c r="AC1638" s="359">
        <v>0</v>
      </c>
      <c r="AD1638" s="359">
        <v>0.153061224489796</v>
      </c>
      <c r="AE1638" s="359">
        <v>0.92</v>
      </c>
      <c r="AF1638" s="172">
        <v>1</v>
      </c>
      <c r="AG1638" s="172">
        <v>0.983050847457627</v>
      </c>
      <c r="AH1638" s="172">
        <v>1</v>
      </c>
      <c r="AI1638" s="172">
        <v>0.947983995075408</v>
      </c>
      <c r="AJ1638" s="359">
        <v>0.92</v>
      </c>
      <c r="AK1638" s="172">
        <v>0.947420147420147</v>
      </c>
      <c r="AL1638" s="172">
        <v>0.956637168141593</v>
      </c>
      <c r="AM1638" s="172">
        <v>0.976310483870968</v>
      </c>
      <c r="AN1638" s="172">
        <v>0.973508294132211</v>
      </c>
      <c r="AO1638" s="171">
        <v>0.99</v>
      </c>
      <c r="AP1638" s="361" t="s">
        <v>40</v>
      </c>
      <c r="AQ1638" s="361" t="s">
        <v>40</v>
      </c>
      <c r="AR1638" s="361" t="s">
        <v>40</v>
      </c>
      <c r="AS1638" s="362">
        <v>1</v>
      </c>
      <c r="AT1638" s="367">
        <v>0.110069253262963</v>
      </c>
      <c r="AU1638" s="364">
        <v>0.0649350649350649</v>
      </c>
      <c r="AV1638" s="365">
        <v>0.0352941176470588</v>
      </c>
      <c r="AW1638" s="365">
        <v>0.0941176470588235</v>
      </c>
      <c r="AX1638" s="365">
        <v>0.0338743824982357</v>
      </c>
      <c r="AY1638" s="145"/>
      <c r="AZ1638" s="143"/>
    </row>
    <row r="1639" spans="1:52">
      <c r="A1639" s="141"/>
      <c r="B1639" s="145"/>
      <c r="C1639" s="175" t="s">
        <v>2706</v>
      </c>
      <c r="D1639" s="169" t="s">
        <v>26</v>
      </c>
      <c r="E1639" s="169" t="s">
        <v>2707</v>
      </c>
      <c r="F1639" s="170" t="s">
        <v>3125</v>
      </c>
      <c r="G1639" s="181" t="s">
        <v>3126</v>
      </c>
      <c r="H1639" s="181" t="s">
        <v>3126</v>
      </c>
      <c r="I1639" s="181" t="s">
        <v>3126</v>
      </c>
      <c r="J1639" s="181" t="s">
        <v>3126</v>
      </c>
      <c r="K1639" s="171">
        <v>0.9</v>
      </c>
      <c r="L1639" s="172">
        <v>0.923076923076923</v>
      </c>
      <c r="M1639" s="172">
        <v>0.914285714285714</v>
      </c>
      <c r="N1639" s="173">
        <v>0.828571428571429</v>
      </c>
      <c r="O1639" s="173">
        <v>0.899099099099099</v>
      </c>
      <c r="P1639" s="359">
        <v>0.9</v>
      </c>
      <c r="Q1639" s="360">
        <v>0.975845410628019</v>
      </c>
      <c r="R1639" s="172">
        <v>0.990576813249572</v>
      </c>
      <c r="S1639" s="172">
        <v>0.988372093023256</v>
      </c>
      <c r="T1639" s="172">
        <v>0.957940236055738</v>
      </c>
      <c r="U1639" s="359">
        <v>0.9</v>
      </c>
      <c r="V1639" s="172">
        <v>0.946859903381642</v>
      </c>
      <c r="W1639" s="172">
        <v>0.949457452884066</v>
      </c>
      <c r="X1639" s="172">
        <v>0.966173361522199</v>
      </c>
      <c r="Y1639" s="172">
        <v>0.970374610192239</v>
      </c>
      <c r="Z1639" s="359">
        <v>0.92</v>
      </c>
      <c r="AA1639" s="359">
        <v>0</v>
      </c>
      <c r="AB1639" s="359">
        <v>0</v>
      </c>
      <c r="AC1639" s="359" t="s">
        <v>40</v>
      </c>
      <c r="AD1639" s="359">
        <v>0.0666666666666667</v>
      </c>
      <c r="AE1639" s="359">
        <v>0.92</v>
      </c>
      <c r="AF1639" s="172">
        <v>0.571428571428571</v>
      </c>
      <c r="AG1639" s="172">
        <v>1</v>
      </c>
      <c r="AH1639" s="172">
        <v>1</v>
      </c>
      <c r="AI1639" s="172">
        <v>0.876218156949906</v>
      </c>
      <c r="AJ1639" s="359">
        <v>0.92</v>
      </c>
      <c r="AK1639" s="172">
        <v>0.966218545329197</v>
      </c>
      <c r="AL1639" s="172">
        <v>0.97316585783614</v>
      </c>
      <c r="AM1639" s="172">
        <v>0.979210711768851</v>
      </c>
      <c r="AN1639" s="172">
        <v>0.985899927970241</v>
      </c>
      <c r="AO1639" s="171">
        <v>0.99</v>
      </c>
      <c r="AP1639" s="361" t="s">
        <v>40</v>
      </c>
      <c r="AQ1639" s="361" t="s">
        <v>40</v>
      </c>
      <c r="AR1639" s="361">
        <v>1</v>
      </c>
      <c r="AS1639" s="362">
        <v>1</v>
      </c>
      <c r="AT1639" s="367">
        <v>0.110069253262963</v>
      </c>
      <c r="AU1639" s="364">
        <v>0</v>
      </c>
      <c r="AV1639" s="365">
        <v>0.115384615384615</v>
      </c>
      <c r="AW1639" s="365">
        <v>0.0740740740740741</v>
      </c>
      <c r="AX1639" s="365">
        <v>0.0562700964630225</v>
      </c>
      <c r="AY1639" s="145"/>
      <c r="AZ1639" s="143"/>
    </row>
    <row r="1640" spans="1:52">
      <c r="A1640" s="141"/>
      <c r="B1640" s="145"/>
      <c r="C1640" s="175" t="s">
        <v>2706</v>
      </c>
      <c r="D1640" s="169" t="s">
        <v>26</v>
      </c>
      <c r="E1640" s="169" t="s">
        <v>2707</v>
      </c>
      <c r="F1640" s="170" t="s">
        <v>3127</v>
      </c>
      <c r="G1640" s="181" t="s">
        <v>3128</v>
      </c>
      <c r="H1640" s="181" t="s">
        <v>3128</v>
      </c>
      <c r="I1640" s="181" t="s">
        <v>3128</v>
      </c>
      <c r="J1640" s="181" t="s">
        <v>3128</v>
      </c>
      <c r="K1640" s="171">
        <v>0.9</v>
      </c>
      <c r="L1640" s="172">
        <v>1</v>
      </c>
      <c r="M1640" s="172">
        <v>0.863636363636364</v>
      </c>
      <c r="N1640" s="173">
        <v>1</v>
      </c>
      <c r="O1640" s="173">
        <v>0.987228607918263</v>
      </c>
      <c r="P1640" s="359">
        <v>0.9</v>
      </c>
      <c r="Q1640" s="360">
        <v>0.961748633879781</v>
      </c>
      <c r="R1640" s="172">
        <v>0.941758241758242</v>
      </c>
      <c r="S1640" s="172">
        <v>0.950126796280642</v>
      </c>
      <c r="T1640" s="172">
        <v>0.935156568896146</v>
      </c>
      <c r="U1640" s="359">
        <v>0.9</v>
      </c>
      <c r="V1640" s="172">
        <v>0.835154826958106</v>
      </c>
      <c r="W1640" s="172">
        <v>0.817582417582418</v>
      </c>
      <c r="X1640" s="172">
        <v>0.874894336432798</v>
      </c>
      <c r="Y1640" s="172">
        <v>0.866581141757537</v>
      </c>
      <c r="Z1640" s="359">
        <v>0.92</v>
      </c>
      <c r="AA1640" s="359">
        <v>0.891760904684976</v>
      </c>
      <c r="AB1640" s="359">
        <v>0.857482185273159</v>
      </c>
      <c r="AC1640" s="359">
        <v>0.922115384615385</v>
      </c>
      <c r="AD1640" s="359">
        <v>0.925033104610569</v>
      </c>
      <c r="AE1640" s="359">
        <v>0.92</v>
      </c>
      <c r="AF1640" s="172">
        <v>0.973154362416107</v>
      </c>
      <c r="AG1640" s="172">
        <v>1</v>
      </c>
      <c r="AH1640" s="172">
        <v>1</v>
      </c>
      <c r="AI1640" s="172">
        <v>0.986356151493766</v>
      </c>
      <c r="AJ1640" s="359">
        <v>0.92</v>
      </c>
      <c r="AK1640" s="172">
        <v>0.922047702152414</v>
      </c>
      <c r="AL1640" s="172">
        <v>0.885048835462059</v>
      </c>
      <c r="AM1640" s="172">
        <v>0.946492805755396</v>
      </c>
      <c r="AN1640" s="172">
        <v>0.945762711864407</v>
      </c>
      <c r="AO1640" s="171">
        <v>0.99</v>
      </c>
      <c r="AP1640" s="361">
        <v>1</v>
      </c>
      <c r="AQ1640" s="361">
        <v>1</v>
      </c>
      <c r="AR1640" s="361">
        <v>1</v>
      </c>
      <c r="AS1640" s="362">
        <v>1</v>
      </c>
      <c r="AT1640" s="367">
        <v>0.110069253262963</v>
      </c>
      <c r="AU1640" s="364">
        <v>0.0666666666666667</v>
      </c>
      <c r="AV1640" s="365">
        <v>0.147058823529412</v>
      </c>
      <c r="AW1640" s="365">
        <v>0.120689655172414</v>
      </c>
      <c r="AX1640" s="365">
        <v>0.0573199070487994</v>
      </c>
      <c r="AY1640" s="145"/>
      <c r="AZ1640" s="143"/>
    </row>
    <row r="1641" spans="1:52">
      <c r="A1641" s="141"/>
      <c r="B1641" s="145"/>
      <c r="C1641" s="175" t="s">
        <v>2706</v>
      </c>
      <c r="D1641" s="169" t="s">
        <v>26</v>
      </c>
      <c r="E1641" s="169" t="s">
        <v>2707</v>
      </c>
      <c r="F1641" s="170" t="s">
        <v>3129</v>
      </c>
      <c r="G1641" s="181" t="s">
        <v>3130</v>
      </c>
      <c r="H1641" s="181" t="s">
        <v>3130</v>
      </c>
      <c r="I1641" s="181" t="s">
        <v>3130</v>
      </c>
      <c r="J1641" s="181" t="s">
        <v>3130</v>
      </c>
      <c r="K1641" s="171">
        <v>0.9</v>
      </c>
      <c r="L1641" s="172">
        <v>1</v>
      </c>
      <c r="M1641" s="172">
        <v>0.954545454545455</v>
      </c>
      <c r="N1641" s="173">
        <v>1</v>
      </c>
      <c r="O1641" s="173">
        <v>0.991304347826087</v>
      </c>
      <c r="P1641" s="359">
        <v>0.9</v>
      </c>
      <c r="Q1641" s="360">
        <v>0.878031878031878</v>
      </c>
      <c r="R1641" s="172">
        <v>0.995433789954338</v>
      </c>
      <c r="S1641" s="172">
        <v>0.826313678299238</v>
      </c>
      <c r="T1641" s="172">
        <v>0.885214735398616</v>
      </c>
      <c r="U1641" s="359">
        <v>0.9</v>
      </c>
      <c r="V1641" s="172">
        <v>0.861399861399861</v>
      </c>
      <c r="W1641" s="172">
        <v>0.863013698630137</v>
      </c>
      <c r="X1641" s="172">
        <v>0.896510228640193</v>
      </c>
      <c r="Y1641" s="172">
        <v>0.891946643395874</v>
      </c>
      <c r="Z1641" s="359">
        <v>0.92</v>
      </c>
      <c r="AA1641" s="359">
        <v>0</v>
      </c>
      <c r="AB1641" s="359" t="s">
        <v>40</v>
      </c>
      <c r="AC1641" s="359">
        <v>0</v>
      </c>
      <c r="AD1641" s="359">
        <v>0.493333333333333</v>
      </c>
      <c r="AE1641" s="359">
        <v>0.92</v>
      </c>
      <c r="AF1641" s="172">
        <v>0.173076923076923</v>
      </c>
      <c r="AG1641" s="172">
        <v>1</v>
      </c>
      <c r="AH1641" s="172">
        <v>1</v>
      </c>
      <c r="AI1641" s="172">
        <v>0.961013645224172</v>
      </c>
      <c r="AJ1641" s="359">
        <v>0.92</v>
      </c>
      <c r="AK1641" s="172">
        <v>0.941135734072022</v>
      </c>
      <c r="AL1641" s="172">
        <v>0.920852359208524</v>
      </c>
      <c r="AM1641" s="172">
        <v>0.967121090617482</v>
      </c>
      <c r="AN1641" s="172">
        <v>0.962088553419967</v>
      </c>
      <c r="AO1641" s="171">
        <v>0.99</v>
      </c>
      <c r="AP1641" s="361">
        <v>1</v>
      </c>
      <c r="AQ1641" s="361">
        <v>1</v>
      </c>
      <c r="AR1641" s="361">
        <v>1</v>
      </c>
      <c r="AS1641" s="362">
        <v>1</v>
      </c>
      <c r="AT1641" s="367">
        <v>0.110069253262963</v>
      </c>
      <c r="AU1641" s="364">
        <v>0.153846153846154</v>
      </c>
      <c r="AV1641" s="365">
        <v>0.0714285714285714</v>
      </c>
      <c r="AW1641" s="365">
        <v>0</v>
      </c>
      <c r="AX1641" s="365">
        <v>0.0362694300518135</v>
      </c>
      <c r="AY1641" s="145"/>
      <c r="AZ1641" s="143"/>
    </row>
    <row r="1642" spans="1:52">
      <c r="A1642" s="141"/>
      <c r="B1642" s="145"/>
      <c r="C1642" s="175" t="s">
        <v>2706</v>
      </c>
      <c r="D1642" s="169" t="s">
        <v>26</v>
      </c>
      <c r="E1642" s="169" t="s">
        <v>2707</v>
      </c>
      <c r="F1642" s="170" t="s">
        <v>3131</v>
      </c>
      <c r="G1642" s="181" t="s">
        <v>3132</v>
      </c>
      <c r="H1642" s="181" t="s">
        <v>3132</v>
      </c>
      <c r="I1642" s="181" t="s">
        <v>3132</v>
      </c>
      <c r="J1642" s="181" t="s">
        <v>3132</v>
      </c>
      <c r="K1642" s="171">
        <v>0.9</v>
      </c>
      <c r="L1642" s="172">
        <v>1</v>
      </c>
      <c r="M1642" s="172">
        <v>1</v>
      </c>
      <c r="N1642" s="173">
        <v>1</v>
      </c>
      <c r="O1642" s="173">
        <v>0.993610223642173</v>
      </c>
      <c r="P1642" s="359">
        <v>0.9</v>
      </c>
      <c r="Q1642" s="360">
        <v>0.991477272727273</v>
      </c>
      <c r="R1642" s="172">
        <v>0.997535428219347</v>
      </c>
      <c r="S1642" s="172">
        <v>0.99548969072165</v>
      </c>
      <c r="T1642" s="172">
        <v>0.996724576740069</v>
      </c>
      <c r="U1642" s="359">
        <v>0.9</v>
      </c>
      <c r="V1642" s="172">
        <v>0.917613636363636</v>
      </c>
      <c r="W1642" s="172">
        <v>0.938385705483672</v>
      </c>
      <c r="X1642" s="172">
        <v>0.929768041237113</v>
      </c>
      <c r="Y1642" s="172">
        <v>0.945535022684519</v>
      </c>
      <c r="Z1642" s="359">
        <v>0.92</v>
      </c>
      <c r="AA1642" s="359" t="s">
        <v>40</v>
      </c>
      <c r="AB1642" s="359" t="s">
        <v>40</v>
      </c>
      <c r="AC1642" s="359" t="s">
        <v>40</v>
      </c>
      <c r="AD1642" s="359" t="s">
        <v>40</v>
      </c>
      <c r="AE1642" s="359">
        <v>0.92</v>
      </c>
      <c r="AF1642" s="172">
        <v>0.941176470588235</v>
      </c>
      <c r="AG1642" s="172">
        <v>1</v>
      </c>
      <c r="AH1642" s="172">
        <v>0.962962962962963</v>
      </c>
      <c r="AI1642" s="172">
        <v>0.967357512953368</v>
      </c>
      <c r="AJ1642" s="359">
        <v>0.92</v>
      </c>
      <c r="AK1642" s="172">
        <v>0.952414772727273</v>
      </c>
      <c r="AL1642" s="172">
        <v>0.961182994454713</v>
      </c>
      <c r="AM1642" s="172">
        <v>0.955541237113402</v>
      </c>
      <c r="AN1642" s="172">
        <v>0.97747039946885</v>
      </c>
      <c r="AO1642" s="171">
        <v>0.99</v>
      </c>
      <c r="AP1642" s="361">
        <v>1</v>
      </c>
      <c r="AQ1642" s="361">
        <v>1</v>
      </c>
      <c r="AR1642" s="361">
        <v>1</v>
      </c>
      <c r="AS1642" s="362">
        <v>1</v>
      </c>
      <c r="AT1642" s="367">
        <v>0.110069253262963</v>
      </c>
      <c r="AU1642" s="364">
        <v>0.133333333333333</v>
      </c>
      <c r="AV1642" s="365">
        <v>0.0526315789473684</v>
      </c>
      <c r="AW1642" s="365">
        <v>0.04</v>
      </c>
      <c r="AX1642" s="365">
        <v>0.0456140350877193</v>
      </c>
      <c r="AY1642" s="145"/>
      <c r="AZ1642" s="143"/>
    </row>
    <row r="1643" spans="1:52">
      <c r="A1643" s="141"/>
      <c r="B1643" s="145"/>
      <c r="C1643" s="175" t="s">
        <v>2706</v>
      </c>
      <c r="D1643" s="169" t="s">
        <v>26</v>
      </c>
      <c r="E1643" s="169" t="s">
        <v>2707</v>
      </c>
      <c r="F1643" s="170" t="s">
        <v>3133</v>
      </c>
      <c r="G1643" s="181" t="s">
        <v>3134</v>
      </c>
      <c r="H1643" s="181" t="s">
        <v>3134</v>
      </c>
      <c r="I1643" s="181" t="s">
        <v>3134</v>
      </c>
      <c r="J1643" s="181" t="s">
        <v>3134</v>
      </c>
      <c r="K1643" s="171">
        <v>0.9</v>
      </c>
      <c r="L1643" s="172">
        <v>0.934782608695652</v>
      </c>
      <c r="M1643" s="172">
        <v>1</v>
      </c>
      <c r="N1643" s="173">
        <v>1</v>
      </c>
      <c r="O1643" s="173">
        <v>0.959907478797224</v>
      </c>
      <c r="P1643" s="359">
        <v>0.9</v>
      </c>
      <c r="Q1643" s="360">
        <v>0.881534178781318</v>
      </c>
      <c r="R1643" s="172">
        <v>0.936324167872648</v>
      </c>
      <c r="S1643" s="172">
        <v>0.947516930022573</v>
      </c>
      <c r="T1643" s="172">
        <v>0.950400570041983</v>
      </c>
      <c r="U1643" s="359">
        <v>0.9</v>
      </c>
      <c r="V1643" s="172">
        <v>0.802350757810083</v>
      </c>
      <c r="W1643" s="172">
        <v>0.847178002894356</v>
      </c>
      <c r="X1643" s="172">
        <v>0.880361173814898</v>
      </c>
      <c r="Y1643" s="172">
        <v>0.902332165004044</v>
      </c>
      <c r="Z1643" s="359">
        <v>0.92</v>
      </c>
      <c r="AA1643" s="359">
        <v>1</v>
      </c>
      <c r="AB1643" s="359" t="s">
        <v>40</v>
      </c>
      <c r="AC1643" s="359" t="s">
        <v>40</v>
      </c>
      <c r="AD1643" s="359">
        <v>1</v>
      </c>
      <c r="AE1643" s="359">
        <v>0.92</v>
      </c>
      <c r="AF1643" s="172">
        <v>0.969594594594595</v>
      </c>
      <c r="AG1643" s="172">
        <v>0.937759336099585</v>
      </c>
      <c r="AH1643" s="172">
        <v>0.991360691144708</v>
      </c>
      <c r="AI1643" s="172">
        <v>0.946905339805825</v>
      </c>
      <c r="AJ1643" s="359">
        <v>0.92</v>
      </c>
      <c r="AK1643" s="172">
        <v>0.923647604327666</v>
      </c>
      <c r="AL1643" s="172">
        <v>0.905354558610709</v>
      </c>
      <c r="AM1643" s="172">
        <v>0.941906373378455</v>
      </c>
      <c r="AN1643" s="172">
        <v>0.958468114602588</v>
      </c>
      <c r="AO1643" s="171">
        <v>0.99</v>
      </c>
      <c r="AP1643" s="361">
        <v>1</v>
      </c>
      <c r="AQ1643" s="361">
        <v>1</v>
      </c>
      <c r="AR1643" s="361">
        <v>1</v>
      </c>
      <c r="AS1643" s="362">
        <v>1</v>
      </c>
      <c r="AT1643" s="367">
        <v>0.110069253262963</v>
      </c>
      <c r="AU1643" s="364">
        <v>0.12</v>
      </c>
      <c r="AV1643" s="365">
        <v>0.0303030303030303</v>
      </c>
      <c r="AW1643" s="365">
        <v>0.0363636363636364</v>
      </c>
      <c r="AX1643" s="365">
        <v>0.0372381691233514</v>
      </c>
      <c r="AY1643" s="145"/>
      <c r="AZ1643" s="143"/>
    </row>
    <row r="1644" spans="1:52">
      <c r="A1644" s="141"/>
      <c r="B1644" s="145"/>
      <c r="C1644" s="175" t="s">
        <v>2706</v>
      </c>
      <c r="D1644" s="169" t="s">
        <v>26</v>
      </c>
      <c r="E1644" s="169" t="s">
        <v>2707</v>
      </c>
      <c r="F1644" s="170" t="s">
        <v>3135</v>
      </c>
      <c r="G1644" s="181" t="s">
        <v>3136</v>
      </c>
      <c r="H1644" s="181" t="s">
        <v>3136</v>
      </c>
      <c r="I1644" s="181" t="s">
        <v>3136</v>
      </c>
      <c r="J1644" s="181" t="s">
        <v>3136</v>
      </c>
      <c r="K1644" s="171">
        <v>0.9</v>
      </c>
      <c r="L1644" s="172">
        <v>1</v>
      </c>
      <c r="M1644" s="172">
        <v>1</v>
      </c>
      <c r="N1644" s="173">
        <v>0.964285714285714</v>
      </c>
      <c r="O1644" s="173">
        <v>0.963325183374083</v>
      </c>
      <c r="P1644" s="359">
        <v>0.9</v>
      </c>
      <c r="Q1644" s="360">
        <v>0.99212962962963</v>
      </c>
      <c r="R1644" s="172">
        <v>0.993342210386152</v>
      </c>
      <c r="S1644" s="172">
        <v>0.983081847279378</v>
      </c>
      <c r="T1644" s="172">
        <v>0.968835657251817</v>
      </c>
      <c r="U1644" s="359">
        <v>0.9</v>
      </c>
      <c r="V1644" s="172">
        <v>0.785648148148148</v>
      </c>
      <c r="W1644" s="172">
        <v>0.855304039059032</v>
      </c>
      <c r="X1644" s="172">
        <v>0.889803383630544</v>
      </c>
      <c r="Y1644" s="172">
        <v>0.882195209152664</v>
      </c>
      <c r="Z1644" s="359">
        <v>0.92</v>
      </c>
      <c r="AA1644" s="359" t="s">
        <v>40</v>
      </c>
      <c r="AB1644" s="359" t="s">
        <v>40</v>
      </c>
      <c r="AC1644" s="359" t="s">
        <v>40</v>
      </c>
      <c r="AD1644" s="359" t="s">
        <v>40</v>
      </c>
      <c r="AE1644" s="359">
        <v>0.92</v>
      </c>
      <c r="AF1644" s="172">
        <v>0.674418604651163</v>
      </c>
      <c r="AG1644" s="172">
        <v>0.981927710843373</v>
      </c>
      <c r="AH1644" s="172">
        <v>0.873417721518987</v>
      </c>
      <c r="AI1644" s="172">
        <v>0.939787092481703</v>
      </c>
      <c r="AJ1644" s="359">
        <v>0.92</v>
      </c>
      <c r="AK1644" s="172">
        <v>0.861111111111111</v>
      </c>
      <c r="AL1644" s="172">
        <v>0.921881935197514</v>
      </c>
      <c r="AM1644" s="172">
        <v>0.929126657521719</v>
      </c>
      <c r="AN1644" s="172">
        <v>0.935661189649779</v>
      </c>
      <c r="AO1644" s="171">
        <v>0.99</v>
      </c>
      <c r="AP1644" s="361">
        <v>1</v>
      </c>
      <c r="AQ1644" s="361">
        <v>1</v>
      </c>
      <c r="AR1644" s="361">
        <v>1</v>
      </c>
      <c r="AS1644" s="362">
        <v>1</v>
      </c>
      <c r="AT1644" s="367">
        <v>0.110069253262963</v>
      </c>
      <c r="AU1644" s="364">
        <v>0</v>
      </c>
      <c r="AV1644" s="365">
        <v>0.09375</v>
      </c>
      <c r="AW1644" s="365">
        <v>0.0555555555555556</v>
      </c>
      <c r="AX1644" s="365">
        <v>0.0566645202833226</v>
      </c>
      <c r="AY1644" s="145"/>
      <c r="AZ1644" s="143"/>
    </row>
    <row r="1645" spans="1:52">
      <c r="A1645" s="141"/>
      <c r="B1645" s="145"/>
      <c r="C1645" s="175" t="s">
        <v>2706</v>
      </c>
      <c r="D1645" s="169" t="s">
        <v>26</v>
      </c>
      <c r="E1645" s="169" t="s">
        <v>2707</v>
      </c>
      <c r="F1645" s="170" t="s">
        <v>3137</v>
      </c>
      <c r="G1645" s="181" t="s">
        <v>3138</v>
      </c>
      <c r="H1645" s="181" t="s">
        <v>3138</v>
      </c>
      <c r="I1645" s="181" t="s">
        <v>3138</v>
      </c>
      <c r="J1645" s="181" t="s">
        <v>3138</v>
      </c>
      <c r="K1645" s="171">
        <v>0.9</v>
      </c>
      <c r="L1645" s="172">
        <v>0.96</v>
      </c>
      <c r="M1645" s="172">
        <v>1</v>
      </c>
      <c r="N1645" s="173">
        <v>1</v>
      </c>
      <c r="O1645" s="173">
        <v>0.937583001328021</v>
      </c>
      <c r="P1645" s="359">
        <v>0.9</v>
      </c>
      <c r="Q1645" s="360">
        <v>0.980651731160896</v>
      </c>
      <c r="R1645" s="172">
        <v>0.993670886075949</v>
      </c>
      <c r="S1645" s="172">
        <v>0.972972972972973</v>
      </c>
      <c r="T1645" s="172">
        <v>0.95246012894469</v>
      </c>
      <c r="U1645" s="359">
        <v>0.9</v>
      </c>
      <c r="V1645" s="172">
        <v>0.782077393075356</v>
      </c>
      <c r="W1645" s="172">
        <v>0.779746835443038</v>
      </c>
      <c r="X1645" s="172">
        <v>0.811776061776062</v>
      </c>
      <c r="Y1645" s="172">
        <v>0.756328469630132</v>
      </c>
      <c r="Z1645" s="359">
        <v>0.92</v>
      </c>
      <c r="AA1645" s="359">
        <v>0.843806104129264</v>
      </c>
      <c r="AB1645" s="359">
        <v>0.784653465346535</v>
      </c>
      <c r="AC1645" s="359">
        <v>0.863917525773196</v>
      </c>
      <c r="AD1645" s="359">
        <v>0.884365496267625</v>
      </c>
      <c r="AE1645" s="359">
        <v>0.92</v>
      </c>
      <c r="AF1645" s="172">
        <v>1</v>
      </c>
      <c r="AG1645" s="172">
        <v>0.806451612903226</v>
      </c>
      <c r="AH1645" s="172">
        <v>1</v>
      </c>
      <c r="AI1645" s="172">
        <v>0.869083969465649</v>
      </c>
      <c r="AJ1645" s="359">
        <v>0.92</v>
      </c>
      <c r="AK1645" s="172">
        <v>0.890188434048083</v>
      </c>
      <c r="AL1645" s="172">
        <v>0.815899581589958</v>
      </c>
      <c r="AM1645" s="172">
        <v>0.900398406374502</v>
      </c>
      <c r="AN1645" s="172">
        <v>0.903806003354212</v>
      </c>
      <c r="AO1645" s="171">
        <v>0.99</v>
      </c>
      <c r="AP1645" s="361" t="s">
        <v>40</v>
      </c>
      <c r="AQ1645" s="361" t="s">
        <v>40</v>
      </c>
      <c r="AR1645" s="361">
        <v>1</v>
      </c>
      <c r="AS1645" s="362">
        <v>1</v>
      </c>
      <c r="AT1645" s="367">
        <v>0.110069253262963</v>
      </c>
      <c r="AU1645" s="364">
        <v>0</v>
      </c>
      <c r="AV1645" s="365">
        <v>0</v>
      </c>
      <c r="AW1645" s="365">
        <v>0.0408163265306122</v>
      </c>
      <c r="AX1645" s="365">
        <v>0.0522875816993464</v>
      </c>
      <c r="AY1645" s="145"/>
      <c r="AZ1645" s="143"/>
    </row>
    <row r="1646" spans="1:52">
      <c r="A1646" s="141"/>
      <c r="B1646" s="145"/>
      <c r="C1646" s="175" t="s">
        <v>2706</v>
      </c>
      <c r="D1646" s="169" t="s">
        <v>26</v>
      </c>
      <c r="E1646" s="169" t="s">
        <v>2707</v>
      </c>
      <c r="F1646" s="170" t="s">
        <v>3139</v>
      </c>
      <c r="G1646" s="181" t="s">
        <v>3140</v>
      </c>
      <c r="H1646" s="181" t="s">
        <v>3140</v>
      </c>
      <c r="I1646" s="181" t="s">
        <v>3140</v>
      </c>
      <c r="J1646" s="181" t="s">
        <v>3140</v>
      </c>
      <c r="K1646" s="171">
        <v>0.9</v>
      </c>
      <c r="L1646" s="172">
        <v>1</v>
      </c>
      <c r="M1646" s="172">
        <v>0.96551724137931</v>
      </c>
      <c r="N1646" s="173">
        <v>1</v>
      </c>
      <c r="O1646" s="173">
        <v>0.930997876857749</v>
      </c>
      <c r="P1646" s="359">
        <v>0.9</v>
      </c>
      <c r="Q1646" s="360">
        <v>0.989110707803993</v>
      </c>
      <c r="R1646" s="172">
        <v>0.985897435897436</v>
      </c>
      <c r="S1646" s="172">
        <v>0.980820458177943</v>
      </c>
      <c r="T1646" s="172">
        <v>0.907420633503553</v>
      </c>
      <c r="U1646" s="359">
        <v>0.9</v>
      </c>
      <c r="V1646" s="172">
        <v>0.70356926799758</v>
      </c>
      <c r="W1646" s="172">
        <v>0.677564102564103</v>
      </c>
      <c r="X1646" s="172">
        <v>0.736814064997336</v>
      </c>
      <c r="Y1646" s="172">
        <v>0.672963611041674</v>
      </c>
      <c r="Z1646" s="359">
        <v>0.92</v>
      </c>
      <c r="AA1646" s="359">
        <v>0.790849673202614</v>
      </c>
      <c r="AB1646" s="359">
        <v>0.739130434782609</v>
      </c>
      <c r="AC1646" s="359">
        <v>0.832484436898698</v>
      </c>
      <c r="AD1646" s="359">
        <v>0.787852060916093</v>
      </c>
      <c r="AE1646" s="359">
        <v>0.92</v>
      </c>
      <c r="AF1646" s="172">
        <v>0.96969696969697</v>
      </c>
      <c r="AG1646" s="172">
        <v>1</v>
      </c>
      <c r="AH1646" s="172">
        <v>1</v>
      </c>
      <c r="AI1646" s="172">
        <v>0.997911445279866</v>
      </c>
      <c r="AJ1646" s="359">
        <v>0.92</v>
      </c>
      <c r="AK1646" s="172">
        <v>0.834801762114537</v>
      </c>
      <c r="AL1646" s="172">
        <v>0.812734082397004</v>
      </c>
      <c r="AM1646" s="172">
        <v>0.876885111050178</v>
      </c>
      <c r="AN1646" s="172">
        <v>0.843607295275627</v>
      </c>
      <c r="AO1646" s="171">
        <v>0.99</v>
      </c>
      <c r="AP1646" s="361">
        <v>1</v>
      </c>
      <c r="AQ1646" s="361" t="s">
        <v>40</v>
      </c>
      <c r="AR1646" s="361">
        <v>1</v>
      </c>
      <c r="AS1646" s="362">
        <v>1</v>
      </c>
      <c r="AT1646" s="367">
        <v>0.110069253262963</v>
      </c>
      <c r="AU1646" s="364">
        <v>0.19047619047619</v>
      </c>
      <c r="AV1646" s="365">
        <v>0.473684210526316</v>
      </c>
      <c r="AW1646" s="365">
        <v>0.111111111111111</v>
      </c>
      <c r="AX1646" s="365">
        <v>0.0763888888888889</v>
      </c>
      <c r="AY1646" s="145"/>
      <c r="AZ1646" s="143"/>
    </row>
    <row r="1647" spans="1:52">
      <c r="A1647" s="141"/>
      <c r="B1647" s="145"/>
      <c r="C1647" s="175" t="s">
        <v>2706</v>
      </c>
      <c r="D1647" s="169" t="s">
        <v>26</v>
      </c>
      <c r="E1647" s="169" t="s">
        <v>2707</v>
      </c>
      <c r="F1647" s="170" t="s">
        <v>3141</v>
      </c>
      <c r="G1647" s="181" t="s">
        <v>3142</v>
      </c>
      <c r="H1647" s="181" t="s">
        <v>3142</v>
      </c>
      <c r="I1647" s="181" t="s">
        <v>3142</v>
      </c>
      <c r="J1647" s="181" t="s">
        <v>3142</v>
      </c>
      <c r="K1647" s="171">
        <v>0.9</v>
      </c>
      <c r="L1647" s="172">
        <v>1</v>
      </c>
      <c r="M1647" s="172">
        <v>1</v>
      </c>
      <c r="N1647" s="173">
        <v>1</v>
      </c>
      <c r="O1647" s="173">
        <v>0.997118155619596</v>
      </c>
      <c r="P1647" s="359">
        <v>0.9</v>
      </c>
      <c r="Q1647" s="360">
        <v>0.871537726838586</v>
      </c>
      <c r="R1647" s="172">
        <v>0.832539142273656</v>
      </c>
      <c r="S1647" s="172">
        <v>0.816793893129771</v>
      </c>
      <c r="T1647" s="172">
        <v>0.880658919278476</v>
      </c>
      <c r="U1647" s="359">
        <v>0.9</v>
      </c>
      <c r="V1647" s="172">
        <v>0.82378223495702</v>
      </c>
      <c r="W1647" s="172">
        <v>0.898230088495575</v>
      </c>
      <c r="X1647" s="172">
        <v>0.921483097055616</v>
      </c>
      <c r="Y1647" s="172">
        <v>0.883388112845796</v>
      </c>
      <c r="Z1647" s="359">
        <v>0.92</v>
      </c>
      <c r="AA1647" s="359">
        <v>1</v>
      </c>
      <c r="AB1647" s="359">
        <v>0</v>
      </c>
      <c r="AC1647" s="359">
        <v>0</v>
      </c>
      <c r="AD1647" s="359">
        <v>0.0554016620498615</v>
      </c>
      <c r="AE1647" s="359">
        <v>0.92</v>
      </c>
      <c r="AF1647" s="172">
        <v>1</v>
      </c>
      <c r="AG1647" s="172">
        <v>1</v>
      </c>
      <c r="AH1647" s="172">
        <v>1</v>
      </c>
      <c r="AI1647" s="172">
        <v>0.993069993069993</v>
      </c>
      <c r="AJ1647" s="359">
        <v>0.92</v>
      </c>
      <c r="AK1647" s="172">
        <v>0.95799522673031</v>
      </c>
      <c r="AL1647" s="172">
        <v>0.969717591017353</v>
      </c>
      <c r="AM1647" s="172">
        <v>0.96929347826087</v>
      </c>
      <c r="AN1647" s="172">
        <v>0.969473233070989</v>
      </c>
      <c r="AO1647" s="171">
        <v>0.99</v>
      </c>
      <c r="AP1647" s="361">
        <v>1</v>
      </c>
      <c r="AQ1647" s="361">
        <v>1</v>
      </c>
      <c r="AR1647" s="361">
        <v>1</v>
      </c>
      <c r="AS1647" s="362">
        <v>1</v>
      </c>
      <c r="AT1647" s="367">
        <v>0.110069253262963</v>
      </c>
      <c r="AU1647" s="364">
        <v>0.133333333333333</v>
      </c>
      <c r="AV1647" s="365">
        <v>0.1875</v>
      </c>
      <c r="AW1647" s="365">
        <v>0.0285714285714286</v>
      </c>
      <c r="AX1647" s="365">
        <v>0.046767537826685</v>
      </c>
      <c r="AY1647" s="145"/>
      <c r="AZ1647" s="143"/>
    </row>
    <row r="1648" spans="1:52">
      <c r="A1648" s="141"/>
      <c r="B1648" s="145"/>
      <c r="C1648" s="175" t="s">
        <v>2706</v>
      </c>
      <c r="D1648" s="169" t="s">
        <v>26</v>
      </c>
      <c r="E1648" s="169" t="s">
        <v>2707</v>
      </c>
      <c r="F1648" s="170" t="s">
        <v>3143</v>
      </c>
      <c r="G1648" s="181" t="s">
        <v>3144</v>
      </c>
      <c r="H1648" s="181" t="s">
        <v>3144</v>
      </c>
      <c r="I1648" s="181" t="s">
        <v>3144</v>
      </c>
      <c r="J1648" s="181" t="s">
        <v>3144</v>
      </c>
      <c r="K1648" s="171">
        <v>0.9</v>
      </c>
      <c r="L1648" s="172">
        <v>0.918918918918919</v>
      </c>
      <c r="M1648" s="172">
        <v>0.971428571428571</v>
      </c>
      <c r="N1648" s="173">
        <v>0.9375</v>
      </c>
      <c r="O1648" s="173">
        <v>0.929589270746018</v>
      </c>
      <c r="P1648" s="359">
        <v>0.9</v>
      </c>
      <c r="Q1648" s="360">
        <v>0.902509374098644</v>
      </c>
      <c r="R1648" s="172">
        <v>0.908888888888889</v>
      </c>
      <c r="S1648" s="172">
        <v>0.887552447552448</v>
      </c>
      <c r="T1648" s="172">
        <v>0.922508983992159</v>
      </c>
      <c r="U1648" s="359">
        <v>0.9</v>
      </c>
      <c r="V1648" s="172">
        <v>0.715604268820306</v>
      </c>
      <c r="W1648" s="172">
        <v>0.856388888888889</v>
      </c>
      <c r="X1648" s="172">
        <v>0.822657342657343</v>
      </c>
      <c r="Y1648" s="172">
        <v>0.811434171839268</v>
      </c>
      <c r="Z1648" s="359">
        <v>0.92</v>
      </c>
      <c r="AA1648" s="359" t="s">
        <v>40</v>
      </c>
      <c r="AB1648" s="359" t="s">
        <v>40</v>
      </c>
      <c r="AC1648" s="359" t="s">
        <v>40</v>
      </c>
      <c r="AD1648" s="359">
        <v>1</v>
      </c>
      <c r="AE1648" s="359">
        <v>0.92</v>
      </c>
      <c r="AF1648" s="172">
        <v>0.983576642335766</v>
      </c>
      <c r="AG1648" s="172">
        <v>0.973760932944606</v>
      </c>
      <c r="AH1648" s="172">
        <v>0.947368421052632</v>
      </c>
      <c r="AI1648" s="172">
        <v>0.961530970003896</v>
      </c>
      <c r="AJ1648" s="359">
        <v>0.92</v>
      </c>
      <c r="AK1648" s="172">
        <v>0.866743582347851</v>
      </c>
      <c r="AL1648" s="172">
        <v>0.917222222222222</v>
      </c>
      <c r="AM1648" s="172">
        <v>0.945454545454545</v>
      </c>
      <c r="AN1648" s="172">
        <v>0.928026060334528</v>
      </c>
      <c r="AO1648" s="171">
        <v>0.99</v>
      </c>
      <c r="AP1648" s="361">
        <v>1</v>
      </c>
      <c r="AQ1648" s="361">
        <v>1</v>
      </c>
      <c r="AR1648" s="361">
        <v>1</v>
      </c>
      <c r="AS1648" s="362">
        <v>1</v>
      </c>
      <c r="AT1648" s="367">
        <v>0.110069253262963</v>
      </c>
      <c r="AU1648" s="364">
        <v>0.09375</v>
      </c>
      <c r="AV1648" s="365">
        <v>0.0238095238095238</v>
      </c>
      <c r="AW1648" s="365">
        <v>0.103448275862069</v>
      </c>
      <c r="AX1648" s="365">
        <v>0.0597844977407021</v>
      </c>
      <c r="AY1648" s="145"/>
      <c r="AZ1648" s="143"/>
    </row>
    <row r="1649" spans="1:52">
      <c r="A1649" s="141"/>
      <c r="B1649" s="145"/>
      <c r="C1649" s="175" t="s">
        <v>2706</v>
      </c>
      <c r="D1649" s="169" t="s">
        <v>26</v>
      </c>
      <c r="E1649" s="169" t="s">
        <v>2707</v>
      </c>
      <c r="F1649" s="170" t="s">
        <v>3145</v>
      </c>
      <c r="G1649" s="181" t="s">
        <v>3146</v>
      </c>
      <c r="H1649" s="181" t="s">
        <v>3146</v>
      </c>
      <c r="I1649" s="181" t="s">
        <v>3146</v>
      </c>
      <c r="J1649" s="181" t="s">
        <v>3146</v>
      </c>
      <c r="K1649" s="171">
        <v>0.9</v>
      </c>
      <c r="L1649" s="172">
        <v>0.954545454545455</v>
      </c>
      <c r="M1649" s="172">
        <v>0.952380952380952</v>
      </c>
      <c r="N1649" s="173">
        <v>1</v>
      </c>
      <c r="O1649" s="173">
        <v>0.961988304093567</v>
      </c>
      <c r="P1649" s="359">
        <v>0.9</v>
      </c>
      <c r="Q1649" s="360">
        <v>0.820451843043995</v>
      </c>
      <c r="R1649" s="172">
        <v>0.790793072014585</v>
      </c>
      <c r="S1649" s="172">
        <v>0.816439366015481</v>
      </c>
      <c r="T1649" s="172">
        <v>0.860059074499508</v>
      </c>
      <c r="U1649" s="359">
        <v>0.9</v>
      </c>
      <c r="V1649" s="172">
        <v>0.847205707491082</v>
      </c>
      <c r="W1649" s="172">
        <v>0.898359161349134</v>
      </c>
      <c r="X1649" s="172">
        <v>0.890527091780317</v>
      </c>
      <c r="Y1649" s="172">
        <v>0.885644896619626</v>
      </c>
      <c r="Z1649" s="359">
        <v>0.92</v>
      </c>
      <c r="AA1649" s="359">
        <v>0</v>
      </c>
      <c r="AB1649" s="359">
        <v>0</v>
      </c>
      <c r="AC1649" s="359">
        <v>0</v>
      </c>
      <c r="AD1649" s="359">
        <v>0.120418848167539</v>
      </c>
      <c r="AE1649" s="359">
        <v>0.92</v>
      </c>
      <c r="AF1649" s="172">
        <v>1</v>
      </c>
      <c r="AG1649" s="172">
        <v>0.975</v>
      </c>
      <c r="AH1649" s="172">
        <v>1</v>
      </c>
      <c r="AI1649" s="172">
        <v>0.994273815720979</v>
      </c>
      <c r="AJ1649" s="359">
        <v>0.92</v>
      </c>
      <c r="AK1649" s="172">
        <v>0.937054631828979</v>
      </c>
      <c r="AL1649" s="172">
        <v>0.939863325740319</v>
      </c>
      <c r="AM1649" s="172">
        <v>0.958747697974217</v>
      </c>
      <c r="AN1649" s="172">
        <v>0.962909138517937</v>
      </c>
      <c r="AO1649" s="171">
        <v>0.99</v>
      </c>
      <c r="AP1649" s="361">
        <v>1</v>
      </c>
      <c r="AQ1649" s="361">
        <v>1</v>
      </c>
      <c r="AR1649" s="361">
        <v>1</v>
      </c>
      <c r="AS1649" s="362">
        <v>1</v>
      </c>
      <c r="AT1649" s="367">
        <v>0.110069253262963</v>
      </c>
      <c r="AU1649" s="364">
        <v>0.125</v>
      </c>
      <c r="AV1649" s="365">
        <v>0</v>
      </c>
      <c r="AW1649" s="365">
        <v>0.133333333333333</v>
      </c>
      <c r="AX1649" s="365">
        <v>0.036734693877551</v>
      </c>
      <c r="AY1649" s="145"/>
      <c r="AZ1649" s="143"/>
    </row>
    <row r="1650" spans="1:52">
      <c r="A1650" s="141"/>
      <c r="B1650" s="145"/>
      <c r="C1650" s="175" t="s">
        <v>2706</v>
      </c>
      <c r="D1650" s="169" t="s">
        <v>26</v>
      </c>
      <c r="E1650" s="169" t="s">
        <v>2707</v>
      </c>
      <c r="F1650" s="170" t="s">
        <v>3147</v>
      </c>
      <c r="G1650" s="181" t="s">
        <v>3148</v>
      </c>
      <c r="H1650" s="181" t="s">
        <v>3148</v>
      </c>
      <c r="I1650" s="181" t="s">
        <v>3148</v>
      </c>
      <c r="J1650" s="181" t="s">
        <v>3148</v>
      </c>
      <c r="K1650" s="171">
        <v>0.9</v>
      </c>
      <c r="L1650" s="172">
        <v>0.884615384615385</v>
      </c>
      <c r="M1650" s="172">
        <v>0.916666666666667</v>
      </c>
      <c r="N1650" s="173">
        <v>0.925925925925926</v>
      </c>
      <c r="O1650" s="173">
        <v>0.960651289009498</v>
      </c>
      <c r="P1650" s="359">
        <v>0.9</v>
      </c>
      <c r="Q1650" s="360">
        <v>0.992932862190813</v>
      </c>
      <c r="R1650" s="172">
        <v>0.984054669703872</v>
      </c>
      <c r="S1650" s="172">
        <v>0.992424242424242</v>
      </c>
      <c r="T1650" s="172">
        <v>0.982320070841858</v>
      </c>
      <c r="U1650" s="359">
        <v>0.9</v>
      </c>
      <c r="V1650" s="172">
        <v>0.832155477031802</v>
      </c>
      <c r="W1650" s="172">
        <v>0.831435079726651</v>
      </c>
      <c r="X1650" s="172">
        <v>0.866477272727273</v>
      </c>
      <c r="Y1650" s="172">
        <v>0.854194021191487</v>
      </c>
      <c r="Z1650" s="359">
        <v>0.92</v>
      </c>
      <c r="AA1650" s="359">
        <v>0.788753799392097</v>
      </c>
      <c r="AB1650" s="359">
        <v>0.787190082644628</v>
      </c>
      <c r="AC1650" s="359">
        <v>0.858472998137803</v>
      </c>
      <c r="AD1650" s="359">
        <v>0.858699578567128</v>
      </c>
      <c r="AE1650" s="359">
        <v>0.92</v>
      </c>
      <c r="AF1650" s="172">
        <v>1</v>
      </c>
      <c r="AG1650" s="172">
        <v>0.642857142857143</v>
      </c>
      <c r="AH1650" s="172">
        <v>1</v>
      </c>
      <c r="AI1650" s="172">
        <v>0.848598130841121</v>
      </c>
      <c r="AJ1650" s="359">
        <v>0.92</v>
      </c>
      <c r="AK1650" s="172">
        <v>0.869346733668342</v>
      </c>
      <c r="AL1650" s="172">
        <v>0.867107195301028</v>
      </c>
      <c r="AM1650" s="172">
        <v>0.905722326454034</v>
      </c>
      <c r="AN1650" s="172">
        <v>0.902959404785356</v>
      </c>
      <c r="AO1650" s="171">
        <v>0.99</v>
      </c>
      <c r="AP1650" s="361">
        <v>1</v>
      </c>
      <c r="AQ1650" s="361" t="s">
        <v>40</v>
      </c>
      <c r="AR1650" s="361">
        <v>1</v>
      </c>
      <c r="AS1650" s="362">
        <v>1</v>
      </c>
      <c r="AT1650" s="367">
        <v>0.110069253262963</v>
      </c>
      <c r="AU1650" s="364">
        <v>0.277777777777778</v>
      </c>
      <c r="AV1650" s="365">
        <v>0.2</v>
      </c>
      <c r="AW1650" s="365">
        <v>0.0652173913043478</v>
      </c>
      <c r="AX1650" s="365">
        <v>0.0373205741626794</v>
      </c>
      <c r="AY1650" s="145"/>
      <c r="AZ1650" s="143"/>
    </row>
    <row r="1651" spans="1:52">
      <c r="A1651" s="141"/>
      <c r="B1651" s="145"/>
      <c r="C1651" s="175" t="s">
        <v>2706</v>
      </c>
      <c r="D1651" s="169" t="s">
        <v>26</v>
      </c>
      <c r="E1651" s="169" t="s">
        <v>2707</v>
      </c>
      <c r="F1651" s="170" t="s">
        <v>3149</v>
      </c>
      <c r="G1651" s="181" t="s">
        <v>3150</v>
      </c>
      <c r="H1651" s="181" t="s">
        <v>3150</v>
      </c>
      <c r="I1651" s="181" t="s">
        <v>3150</v>
      </c>
      <c r="J1651" s="181" t="s">
        <v>3150</v>
      </c>
      <c r="K1651" s="171">
        <v>0.9</v>
      </c>
      <c r="L1651" s="172">
        <v>1</v>
      </c>
      <c r="M1651" s="172">
        <v>1</v>
      </c>
      <c r="N1651" s="173">
        <v>0.966666666666667</v>
      </c>
      <c r="O1651" s="173">
        <v>0.963313609467456</v>
      </c>
      <c r="P1651" s="359">
        <v>0.9</v>
      </c>
      <c r="Q1651" s="360">
        <v>0.973557692307692</v>
      </c>
      <c r="R1651" s="172">
        <v>0.981001727115717</v>
      </c>
      <c r="S1651" s="172">
        <v>0.944444444444444</v>
      </c>
      <c r="T1651" s="172">
        <v>0.97243825897121</v>
      </c>
      <c r="U1651" s="359">
        <v>0.9</v>
      </c>
      <c r="V1651" s="172">
        <v>0.69551282051282</v>
      </c>
      <c r="W1651" s="172">
        <v>0.619170984455959</v>
      </c>
      <c r="X1651" s="172">
        <v>0.738215488215488</v>
      </c>
      <c r="Y1651" s="172">
        <v>0.739991813344249</v>
      </c>
      <c r="Z1651" s="359">
        <v>0.92</v>
      </c>
      <c r="AA1651" s="359">
        <v>0.724757952973721</v>
      </c>
      <c r="AB1651" s="359">
        <v>0.485294117647059</v>
      </c>
      <c r="AC1651" s="359">
        <v>0.85702479338843</v>
      </c>
      <c r="AD1651" s="359">
        <v>0.792199058507061</v>
      </c>
      <c r="AE1651" s="359">
        <v>0.92</v>
      </c>
      <c r="AF1651" s="172">
        <v>0.135135135135135</v>
      </c>
      <c r="AG1651" s="172" t="s">
        <v>40</v>
      </c>
      <c r="AH1651" s="172">
        <v>1</v>
      </c>
      <c r="AI1651" s="172">
        <v>0.837708830548926</v>
      </c>
      <c r="AJ1651" s="359">
        <v>0.92</v>
      </c>
      <c r="AK1651" s="172">
        <v>0.814307458143075</v>
      </c>
      <c r="AL1651" s="172">
        <v>0.654834761321909</v>
      </c>
      <c r="AM1651" s="172">
        <v>0.885785744060025</v>
      </c>
      <c r="AN1651" s="172">
        <v>0.838342799496981</v>
      </c>
      <c r="AO1651" s="171">
        <v>0.99</v>
      </c>
      <c r="AP1651" s="361">
        <v>1</v>
      </c>
      <c r="AQ1651" s="361">
        <v>1</v>
      </c>
      <c r="AR1651" s="361" t="s">
        <v>40</v>
      </c>
      <c r="AS1651" s="362">
        <v>1</v>
      </c>
      <c r="AT1651" s="367">
        <v>0.110069253262963</v>
      </c>
      <c r="AU1651" s="364">
        <v>0.04</v>
      </c>
      <c r="AV1651" s="365">
        <v>0.15625</v>
      </c>
      <c r="AW1651" s="365">
        <v>0.0422535211267606</v>
      </c>
      <c r="AX1651" s="365">
        <v>0.0495314591700134</v>
      </c>
      <c r="AY1651" s="145"/>
      <c r="AZ1651" s="143"/>
    </row>
    <row r="1652" spans="1:52">
      <c r="A1652" s="141"/>
      <c r="B1652" s="145"/>
      <c r="C1652" s="175" t="s">
        <v>2706</v>
      </c>
      <c r="D1652" s="169" t="s">
        <v>26</v>
      </c>
      <c r="E1652" s="169" t="s">
        <v>2707</v>
      </c>
      <c r="F1652" s="170" t="s">
        <v>3151</v>
      </c>
      <c r="G1652" s="181" t="s">
        <v>3152</v>
      </c>
      <c r="H1652" s="181" t="s">
        <v>3152</v>
      </c>
      <c r="I1652" s="181" t="s">
        <v>3152</v>
      </c>
      <c r="J1652" s="181" t="s">
        <v>3152</v>
      </c>
      <c r="K1652" s="171">
        <v>0.9</v>
      </c>
      <c r="L1652" s="172">
        <v>0.96551724137931</v>
      </c>
      <c r="M1652" s="172">
        <v>1</v>
      </c>
      <c r="N1652" s="173">
        <v>0.964285714285714</v>
      </c>
      <c r="O1652" s="173">
        <v>0.9602053915276</v>
      </c>
      <c r="P1652" s="359">
        <v>0.9</v>
      </c>
      <c r="Q1652" s="360">
        <v>0.853752759381898</v>
      </c>
      <c r="R1652" s="172">
        <v>0.791770573566085</v>
      </c>
      <c r="S1652" s="172">
        <v>0.8072410325176</v>
      </c>
      <c r="T1652" s="172">
        <v>0.830316821695424</v>
      </c>
      <c r="U1652" s="359">
        <v>0.9</v>
      </c>
      <c r="V1652" s="172">
        <v>0.777593818984547</v>
      </c>
      <c r="W1652" s="172">
        <v>0.772236076475478</v>
      </c>
      <c r="X1652" s="172">
        <v>0.861548776399598</v>
      </c>
      <c r="Y1652" s="172">
        <v>0.773439057863066</v>
      </c>
      <c r="Z1652" s="359">
        <v>0.92</v>
      </c>
      <c r="AA1652" s="359" t="s">
        <v>40</v>
      </c>
      <c r="AB1652" s="359">
        <v>0.5</v>
      </c>
      <c r="AC1652" s="359">
        <v>0.333333333333333</v>
      </c>
      <c r="AD1652" s="359">
        <v>0.0637254901960784</v>
      </c>
      <c r="AE1652" s="359">
        <v>0.92</v>
      </c>
      <c r="AF1652" s="172">
        <v>0.884615384615385</v>
      </c>
      <c r="AG1652" s="172">
        <v>0.962962962962963</v>
      </c>
      <c r="AH1652" s="172">
        <v>1</v>
      </c>
      <c r="AI1652" s="172">
        <v>0.976599808978032</v>
      </c>
      <c r="AJ1652" s="359">
        <v>0.92</v>
      </c>
      <c r="AK1652" s="172">
        <v>0.916114790286976</v>
      </c>
      <c r="AL1652" s="172">
        <v>0.889950166112957</v>
      </c>
      <c r="AM1652" s="172">
        <v>0.925987943737441</v>
      </c>
      <c r="AN1652" s="172">
        <v>0.916921097268527</v>
      </c>
      <c r="AO1652" s="171">
        <v>0.99</v>
      </c>
      <c r="AP1652" s="361">
        <v>1</v>
      </c>
      <c r="AQ1652" s="361">
        <v>1</v>
      </c>
      <c r="AR1652" s="361" t="s">
        <v>40</v>
      </c>
      <c r="AS1652" s="362">
        <v>1</v>
      </c>
      <c r="AT1652" s="367">
        <v>0.110069253262963</v>
      </c>
      <c r="AU1652" s="364">
        <v>0</v>
      </c>
      <c r="AV1652" s="365">
        <v>0.0526315789473684</v>
      </c>
      <c r="AW1652" s="365">
        <v>0.391304347826087</v>
      </c>
      <c r="AX1652" s="365">
        <v>0.0464959568733154</v>
      </c>
      <c r="AY1652" s="145"/>
      <c r="AZ1652" s="143"/>
    </row>
    <row r="1653" spans="1:52">
      <c r="A1653" s="141"/>
      <c r="B1653" s="145"/>
      <c r="C1653" s="175" t="s">
        <v>2706</v>
      </c>
      <c r="D1653" s="169" t="s">
        <v>26</v>
      </c>
      <c r="E1653" s="169" t="s">
        <v>2707</v>
      </c>
      <c r="F1653" s="170" t="s">
        <v>3153</v>
      </c>
      <c r="G1653" s="181" t="s">
        <v>3154</v>
      </c>
      <c r="H1653" s="181" t="s">
        <v>3154</v>
      </c>
      <c r="I1653" s="181" t="s">
        <v>3154</v>
      </c>
      <c r="J1653" s="181" t="s">
        <v>3154</v>
      </c>
      <c r="K1653" s="171">
        <v>0.9</v>
      </c>
      <c r="L1653" s="172">
        <v>0.935483870967742</v>
      </c>
      <c r="M1653" s="172">
        <v>0.925925925925926</v>
      </c>
      <c r="N1653" s="173">
        <v>0.944444444444444</v>
      </c>
      <c r="O1653" s="173">
        <v>0.959514170040486</v>
      </c>
      <c r="P1653" s="359">
        <v>0.9</v>
      </c>
      <c r="Q1653" s="360">
        <v>0.986403806934058</v>
      </c>
      <c r="R1653" s="172">
        <v>0.981788079470199</v>
      </c>
      <c r="S1653" s="172">
        <v>0.973597359735974</v>
      </c>
      <c r="T1653" s="172">
        <v>0.962500781233724</v>
      </c>
      <c r="U1653" s="359">
        <v>0.9</v>
      </c>
      <c r="V1653" s="172">
        <v>0.65805574439157</v>
      </c>
      <c r="W1653" s="172">
        <v>0.690397350993378</v>
      </c>
      <c r="X1653" s="172">
        <v>0.695709570957096</v>
      </c>
      <c r="Y1653" s="172">
        <v>0.656007166517364</v>
      </c>
      <c r="Z1653" s="359">
        <v>0.92</v>
      </c>
      <c r="AA1653" s="359">
        <v>0.798534798534799</v>
      </c>
      <c r="AB1653" s="359">
        <v>0.827338129496403</v>
      </c>
      <c r="AC1653" s="359">
        <v>0.772290809327846</v>
      </c>
      <c r="AD1653" s="359">
        <v>0.811759095244584</v>
      </c>
      <c r="AE1653" s="359">
        <v>0.92</v>
      </c>
      <c r="AF1653" s="172">
        <v>1</v>
      </c>
      <c r="AG1653" s="172">
        <v>0.998538011695906</v>
      </c>
      <c r="AH1653" s="172">
        <v>0.99740932642487</v>
      </c>
      <c r="AI1653" s="172">
        <v>0.983296213808463</v>
      </c>
      <c r="AJ1653" s="359">
        <v>0.92</v>
      </c>
      <c r="AK1653" s="172">
        <v>0.837117903930131</v>
      </c>
      <c r="AL1653" s="172">
        <v>0.880615384615385</v>
      </c>
      <c r="AM1653" s="172">
        <v>0.840282447881641</v>
      </c>
      <c r="AN1653" s="172">
        <v>0.849963622938181</v>
      </c>
      <c r="AO1653" s="171">
        <v>0.99</v>
      </c>
      <c r="AP1653" s="361">
        <v>1</v>
      </c>
      <c r="AQ1653" s="361" t="s">
        <v>40</v>
      </c>
      <c r="AR1653" s="361">
        <v>1</v>
      </c>
      <c r="AS1653" s="362">
        <v>1</v>
      </c>
      <c r="AT1653" s="367">
        <v>0.110069253262963</v>
      </c>
      <c r="AU1653" s="364">
        <v>0</v>
      </c>
      <c r="AV1653" s="365">
        <v>0.125</v>
      </c>
      <c r="AW1653" s="365">
        <v>0.12</v>
      </c>
      <c r="AX1653" s="365">
        <v>0.0659133709981168</v>
      </c>
      <c r="AY1653" s="145"/>
      <c r="AZ1653" s="143"/>
    </row>
    <row r="1654" spans="1:52">
      <c r="A1654" s="141"/>
      <c r="B1654" s="145"/>
      <c r="C1654" s="175" t="s">
        <v>2706</v>
      </c>
      <c r="D1654" s="169" t="s">
        <v>26</v>
      </c>
      <c r="E1654" s="169" t="s">
        <v>2707</v>
      </c>
      <c r="F1654" s="170" t="s">
        <v>3155</v>
      </c>
      <c r="G1654" s="181" t="s">
        <v>3156</v>
      </c>
      <c r="H1654" s="181" t="s">
        <v>3156</v>
      </c>
      <c r="I1654" s="181" t="s">
        <v>3156</v>
      </c>
      <c r="J1654" s="181" t="s">
        <v>3156</v>
      </c>
      <c r="K1654" s="171">
        <v>0.9</v>
      </c>
      <c r="L1654" s="172">
        <v>0.918918918918919</v>
      </c>
      <c r="M1654" s="172">
        <v>0.942857142857143</v>
      </c>
      <c r="N1654" s="173">
        <v>0.894736842105263</v>
      </c>
      <c r="O1654" s="173">
        <v>0.924314096499527</v>
      </c>
      <c r="P1654" s="359">
        <v>0.9</v>
      </c>
      <c r="Q1654" s="360">
        <v>0.862503664614483</v>
      </c>
      <c r="R1654" s="172">
        <v>0.770443349753695</v>
      </c>
      <c r="S1654" s="172">
        <v>0.745956232159848</v>
      </c>
      <c r="T1654" s="172">
        <v>0.856956992607991</v>
      </c>
      <c r="U1654" s="359">
        <v>0.9</v>
      </c>
      <c r="V1654" s="172">
        <v>0.817648783347992</v>
      </c>
      <c r="W1654" s="172">
        <v>0.87512315270936</v>
      </c>
      <c r="X1654" s="172">
        <v>0.80209324452902</v>
      </c>
      <c r="Y1654" s="172">
        <v>0.81952449829555</v>
      </c>
      <c r="Z1654" s="359">
        <v>0.92</v>
      </c>
      <c r="AA1654" s="359">
        <v>0</v>
      </c>
      <c r="AB1654" s="359" t="s">
        <v>40</v>
      </c>
      <c r="AC1654" s="359" t="s">
        <v>40</v>
      </c>
      <c r="AD1654" s="359">
        <v>0</v>
      </c>
      <c r="AE1654" s="359">
        <v>0.92</v>
      </c>
      <c r="AF1654" s="172">
        <v>1</v>
      </c>
      <c r="AG1654" s="172">
        <v>1</v>
      </c>
      <c r="AH1654" s="172">
        <v>0.8125</v>
      </c>
      <c r="AI1654" s="172">
        <v>0.917300380228137</v>
      </c>
      <c r="AJ1654" s="359">
        <v>0.92</v>
      </c>
      <c r="AK1654" s="172">
        <v>0.948710433763189</v>
      </c>
      <c r="AL1654" s="172">
        <v>0.943349753694581</v>
      </c>
      <c r="AM1654" s="172">
        <v>0.970890410958904</v>
      </c>
      <c r="AN1654" s="172">
        <v>0.963062833884508</v>
      </c>
      <c r="AO1654" s="171">
        <v>0.99</v>
      </c>
      <c r="AP1654" s="361" t="s">
        <v>40</v>
      </c>
      <c r="AQ1654" s="361" t="s">
        <v>40</v>
      </c>
      <c r="AR1654" s="361" t="s">
        <v>40</v>
      </c>
      <c r="AS1654" s="362">
        <v>1</v>
      </c>
      <c r="AT1654" s="367">
        <v>0.110069253262963</v>
      </c>
      <c r="AU1654" s="364">
        <v>0.0952380952380952</v>
      </c>
      <c r="AV1654" s="365">
        <v>0.0909090909090909</v>
      </c>
      <c r="AW1654" s="365">
        <v>0</v>
      </c>
      <c r="AX1654" s="365">
        <v>0.0452261306532663</v>
      </c>
      <c r="AY1654" s="145"/>
      <c r="AZ1654" s="143"/>
    </row>
    <row r="1655" spans="1:52">
      <c r="A1655" s="141"/>
      <c r="B1655" s="145"/>
      <c r="C1655" s="175" t="s">
        <v>2706</v>
      </c>
      <c r="D1655" s="169" t="s">
        <v>26</v>
      </c>
      <c r="E1655" s="169" t="s">
        <v>2707</v>
      </c>
      <c r="F1655" s="170" t="s">
        <v>3157</v>
      </c>
      <c r="G1655" s="181" t="s">
        <v>3158</v>
      </c>
      <c r="H1655" s="181" t="s">
        <v>3158</v>
      </c>
      <c r="I1655" s="181" t="s">
        <v>3158</v>
      </c>
      <c r="J1655" s="181" t="s">
        <v>3158</v>
      </c>
      <c r="K1655" s="171">
        <v>0.9</v>
      </c>
      <c r="L1655" s="172">
        <v>0.945945945945946</v>
      </c>
      <c r="M1655" s="172">
        <v>1</v>
      </c>
      <c r="N1655" s="173">
        <v>0.928571428571429</v>
      </c>
      <c r="O1655" s="173">
        <v>0.940366972477064</v>
      </c>
      <c r="P1655" s="359">
        <v>0.9</v>
      </c>
      <c r="Q1655" s="360">
        <v>0.952452078665671</v>
      </c>
      <c r="R1655" s="172">
        <v>0.963075060532688</v>
      </c>
      <c r="S1655" s="172">
        <v>0.926193921852388</v>
      </c>
      <c r="T1655" s="172">
        <v>0.953037019288367</v>
      </c>
      <c r="U1655" s="359">
        <v>0.9</v>
      </c>
      <c r="V1655" s="172">
        <v>0.843664426188698</v>
      </c>
      <c r="W1655" s="172">
        <v>0.924132364810331</v>
      </c>
      <c r="X1655" s="172">
        <v>0.898697539797395</v>
      </c>
      <c r="Y1655" s="172">
        <v>0.913966976511462</v>
      </c>
      <c r="Z1655" s="359">
        <v>0.92</v>
      </c>
      <c r="AA1655" s="359">
        <v>0</v>
      </c>
      <c r="AB1655" s="359" t="s">
        <v>40</v>
      </c>
      <c r="AC1655" s="359">
        <v>0.25</v>
      </c>
      <c r="AD1655" s="359">
        <v>0.027027027027027</v>
      </c>
      <c r="AE1655" s="359">
        <v>0.92</v>
      </c>
      <c r="AF1655" s="172">
        <v>0.857142857142857</v>
      </c>
      <c r="AG1655" s="172">
        <v>0.65</v>
      </c>
      <c r="AH1655" s="172">
        <v>1</v>
      </c>
      <c r="AI1655" s="172">
        <v>0.973063973063973</v>
      </c>
      <c r="AJ1655" s="359">
        <v>0.92</v>
      </c>
      <c r="AK1655" s="172">
        <v>0.926082628173221</v>
      </c>
      <c r="AL1655" s="172">
        <v>0.95682001614205</v>
      </c>
      <c r="AM1655" s="172">
        <v>0.961927710843373</v>
      </c>
      <c r="AN1655" s="172">
        <v>0.96904986684327</v>
      </c>
      <c r="AO1655" s="171">
        <v>0.99</v>
      </c>
      <c r="AP1655" s="361" t="s">
        <v>40</v>
      </c>
      <c r="AQ1655" s="361" t="s">
        <v>40</v>
      </c>
      <c r="AR1655" s="361" t="s">
        <v>40</v>
      </c>
      <c r="AS1655" s="362">
        <v>1</v>
      </c>
      <c r="AT1655" s="367">
        <v>0.110069253262963</v>
      </c>
      <c r="AU1655" s="364">
        <v>0.0493827160493827</v>
      </c>
      <c r="AV1655" s="365">
        <v>0.0449438202247191</v>
      </c>
      <c r="AW1655" s="365">
        <v>0.0133333333333333</v>
      </c>
      <c r="AX1655" s="365">
        <v>0.0466088074574092</v>
      </c>
      <c r="AY1655" s="145"/>
      <c r="AZ1655" s="143"/>
    </row>
    <row r="1656" spans="1:52">
      <c r="A1656" s="141"/>
      <c r="B1656" s="145"/>
      <c r="C1656" s="175" t="s">
        <v>2706</v>
      </c>
      <c r="D1656" s="169" t="s">
        <v>26</v>
      </c>
      <c r="E1656" s="169" t="s">
        <v>2707</v>
      </c>
      <c r="F1656" s="170" t="s">
        <v>3159</v>
      </c>
      <c r="G1656" s="181" t="s">
        <v>3160</v>
      </c>
      <c r="H1656" s="181" t="s">
        <v>3160</v>
      </c>
      <c r="I1656" s="181" t="s">
        <v>3160</v>
      </c>
      <c r="J1656" s="181" t="s">
        <v>3160</v>
      </c>
      <c r="K1656" s="171">
        <v>0.9</v>
      </c>
      <c r="L1656" s="172">
        <v>0.974358974358974</v>
      </c>
      <c r="M1656" s="172">
        <v>0.96875</v>
      </c>
      <c r="N1656" s="173">
        <v>0.941176470588235</v>
      </c>
      <c r="O1656" s="173">
        <v>0.97079556898288</v>
      </c>
      <c r="P1656" s="359">
        <v>0.9</v>
      </c>
      <c r="Q1656" s="360">
        <v>0.950481430536451</v>
      </c>
      <c r="R1656" s="172">
        <v>0.962014863748968</v>
      </c>
      <c r="S1656" s="172">
        <v>0.969127516778523</v>
      </c>
      <c r="T1656" s="172">
        <v>0.970051178366083</v>
      </c>
      <c r="U1656" s="359">
        <v>0.9</v>
      </c>
      <c r="V1656" s="172">
        <v>0.86726272352132</v>
      </c>
      <c r="W1656" s="172">
        <v>0.819157720891825</v>
      </c>
      <c r="X1656" s="172">
        <v>0.845637583892617</v>
      </c>
      <c r="Y1656" s="172">
        <v>0.881384132600409</v>
      </c>
      <c r="Z1656" s="359">
        <v>0.92</v>
      </c>
      <c r="AA1656" s="359">
        <v>0.932735426008969</v>
      </c>
      <c r="AB1656" s="359">
        <v>0.905357142857143</v>
      </c>
      <c r="AC1656" s="359">
        <v>0.914864864864865</v>
      </c>
      <c r="AD1656" s="359">
        <v>0.932576010691614</v>
      </c>
      <c r="AE1656" s="359">
        <v>0.92</v>
      </c>
      <c r="AF1656" s="172">
        <v>0.833333333333333</v>
      </c>
      <c r="AG1656" s="172">
        <v>0.506849315068493</v>
      </c>
      <c r="AH1656" s="172">
        <v>1</v>
      </c>
      <c r="AI1656" s="172">
        <v>0.984655566438133</v>
      </c>
      <c r="AJ1656" s="359">
        <v>0.92</v>
      </c>
      <c r="AK1656" s="172">
        <v>0.947570332480818</v>
      </c>
      <c r="AL1656" s="172">
        <v>0.909090909090909</v>
      </c>
      <c r="AM1656" s="172">
        <v>0.928980141366543</v>
      </c>
      <c r="AN1656" s="172">
        <v>0.947677124027401</v>
      </c>
      <c r="AO1656" s="171">
        <v>0.99</v>
      </c>
      <c r="AP1656" s="361">
        <v>1</v>
      </c>
      <c r="AQ1656" s="361">
        <v>1</v>
      </c>
      <c r="AR1656" s="361">
        <v>1</v>
      </c>
      <c r="AS1656" s="362">
        <v>1</v>
      </c>
      <c r="AT1656" s="367">
        <v>0.110069253262963</v>
      </c>
      <c r="AU1656" s="364">
        <v>0.264705882352941</v>
      </c>
      <c r="AV1656" s="365">
        <v>0</v>
      </c>
      <c r="AW1656" s="365">
        <v>0</v>
      </c>
      <c r="AX1656" s="365">
        <v>0.0416925948973242</v>
      </c>
      <c r="AY1656" s="145"/>
      <c r="AZ1656" s="143"/>
    </row>
    <row r="1657" spans="1:52">
      <c r="A1657" s="141"/>
      <c r="B1657" s="145"/>
      <c r="C1657" s="175" t="s">
        <v>2706</v>
      </c>
      <c r="D1657" s="169" t="s">
        <v>26</v>
      </c>
      <c r="E1657" s="169" t="s">
        <v>2707</v>
      </c>
      <c r="F1657" s="170" t="s">
        <v>3161</v>
      </c>
      <c r="G1657" s="181" t="s">
        <v>3162</v>
      </c>
      <c r="H1657" s="181" t="s">
        <v>3162</v>
      </c>
      <c r="I1657" s="181" t="s">
        <v>3162</v>
      </c>
      <c r="J1657" s="181" t="s">
        <v>3162</v>
      </c>
      <c r="K1657" s="171">
        <v>0.9</v>
      </c>
      <c r="L1657" s="172">
        <v>1</v>
      </c>
      <c r="M1657" s="172">
        <v>1</v>
      </c>
      <c r="N1657" s="173">
        <v>1</v>
      </c>
      <c r="O1657" s="173">
        <v>0.996150144369586</v>
      </c>
      <c r="P1657" s="359">
        <v>0.9</v>
      </c>
      <c r="Q1657" s="360">
        <v>0.972923076923077</v>
      </c>
      <c r="R1657" s="172">
        <v>0.998604326587578</v>
      </c>
      <c r="S1657" s="172">
        <v>0.994416527079844</v>
      </c>
      <c r="T1657" s="172">
        <v>0.985469483568075</v>
      </c>
      <c r="U1657" s="359">
        <v>0.9</v>
      </c>
      <c r="V1657" s="172">
        <v>0.92</v>
      </c>
      <c r="W1657" s="172">
        <v>0.898115840893231</v>
      </c>
      <c r="X1657" s="172">
        <v>0.950865438302624</v>
      </c>
      <c r="Y1657" s="172">
        <v>0.929718309859155</v>
      </c>
      <c r="Z1657" s="359">
        <v>0.92</v>
      </c>
      <c r="AA1657" s="359">
        <v>0.974252491694352</v>
      </c>
      <c r="AB1657" s="359">
        <v>0.942913385826772</v>
      </c>
      <c r="AC1657" s="359">
        <v>0.957519116397621</v>
      </c>
      <c r="AD1657" s="359">
        <v>0.956795619463117</v>
      </c>
      <c r="AE1657" s="359">
        <v>0.92</v>
      </c>
      <c r="AF1657" s="172">
        <v>1</v>
      </c>
      <c r="AG1657" s="172" t="s">
        <v>40</v>
      </c>
      <c r="AH1657" s="172">
        <v>1</v>
      </c>
      <c r="AI1657" s="172">
        <v>1</v>
      </c>
      <c r="AJ1657" s="359">
        <v>0.92</v>
      </c>
      <c r="AK1657" s="172">
        <v>0.968904593639576</v>
      </c>
      <c r="AL1657" s="172">
        <v>0.940480216435577</v>
      </c>
      <c r="AM1657" s="172">
        <v>0.970350404312669</v>
      </c>
      <c r="AN1657" s="172">
        <v>0.963677068579522</v>
      </c>
      <c r="AO1657" s="171">
        <v>0.99</v>
      </c>
      <c r="AP1657" s="361">
        <v>1</v>
      </c>
      <c r="AQ1657" s="361">
        <v>1</v>
      </c>
      <c r="AR1657" s="361" t="s">
        <v>40</v>
      </c>
      <c r="AS1657" s="362">
        <v>1</v>
      </c>
      <c r="AT1657" s="367">
        <v>0.110069253262963</v>
      </c>
      <c r="AU1657" s="364">
        <v>0.0909090909090909</v>
      </c>
      <c r="AV1657" s="365">
        <v>0</v>
      </c>
      <c r="AW1657" s="365">
        <v>0.0476190476190476</v>
      </c>
      <c r="AX1657" s="365">
        <v>0.0503848845346396</v>
      </c>
      <c r="AY1657" s="145"/>
      <c r="AZ1657" s="143"/>
    </row>
    <row r="1658" spans="1:52">
      <c r="A1658" s="141"/>
      <c r="B1658" s="145"/>
      <c r="C1658" s="175" t="s">
        <v>2706</v>
      </c>
      <c r="D1658" s="169" t="s">
        <v>1663</v>
      </c>
      <c r="E1658" s="169" t="s">
        <v>2707</v>
      </c>
      <c r="F1658" s="170" t="s">
        <v>40</v>
      </c>
      <c r="G1658" s="181" t="s">
        <v>3163</v>
      </c>
      <c r="H1658" s="181" t="s">
        <v>3163</v>
      </c>
      <c r="I1658" s="181" t="s">
        <v>3163</v>
      </c>
      <c r="J1658" s="181" t="s">
        <v>3163</v>
      </c>
      <c r="K1658" s="171">
        <v>0.9</v>
      </c>
      <c r="L1658" s="172" t="s">
        <v>40</v>
      </c>
      <c r="M1658" s="172" t="s">
        <v>40</v>
      </c>
      <c r="N1658" s="173" t="s">
        <v>40</v>
      </c>
      <c r="O1658" s="173" t="s">
        <v>40</v>
      </c>
      <c r="P1658" s="359">
        <v>0.9</v>
      </c>
      <c r="Q1658" s="360" t="s">
        <v>40</v>
      </c>
      <c r="R1658" s="172" t="s">
        <v>40</v>
      </c>
      <c r="S1658" s="172" t="s">
        <v>40</v>
      </c>
      <c r="T1658" s="172" t="s">
        <v>40</v>
      </c>
      <c r="U1658" s="359">
        <v>0.9</v>
      </c>
      <c r="V1658" s="172" t="s">
        <v>40</v>
      </c>
      <c r="W1658" s="172" t="s">
        <v>40</v>
      </c>
      <c r="X1658" s="172" t="s">
        <v>40</v>
      </c>
      <c r="Y1658" s="172" t="s">
        <v>40</v>
      </c>
      <c r="Z1658" s="359">
        <v>0.92</v>
      </c>
      <c r="AA1658" s="359" t="s">
        <v>40</v>
      </c>
      <c r="AB1658" s="359" t="s">
        <v>40</v>
      </c>
      <c r="AC1658" s="359" t="s">
        <v>40</v>
      </c>
      <c r="AD1658" s="359" t="s">
        <v>40</v>
      </c>
      <c r="AE1658" s="359">
        <v>0.92</v>
      </c>
      <c r="AF1658" s="172" t="s">
        <v>40</v>
      </c>
      <c r="AG1658" s="172" t="s">
        <v>40</v>
      </c>
      <c r="AH1658" s="172" t="s">
        <v>40</v>
      </c>
      <c r="AI1658" s="172" t="s">
        <v>40</v>
      </c>
      <c r="AJ1658" s="359">
        <v>0.92</v>
      </c>
      <c r="AK1658" s="172" t="s">
        <v>40</v>
      </c>
      <c r="AL1658" s="172" t="s">
        <v>40</v>
      </c>
      <c r="AM1658" s="172" t="s">
        <v>40</v>
      </c>
      <c r="AN1658" s="172" t="s">
        <v>40</v>
      </c>
      <c r="AO1658" s="171">
        <v>0.99</v>
      </c>
      <c r="AP1658" s="361" t="s">
        <v>40</v>
      </c>
      <c r="AQ1658" s="361" t="s">
        <v>40</v>
      </c>
      <c r="AR1658" s="361" t="s">
        <v>40</v>
      </c>
      <c r="AS1658" s="362" t="s">
        <v>40</v>
      </c>
      <c r="AT1658" s="367">
        <v>0.110069253262963</v>
      </c>
      <c r="AU1658" s="364" t="s">
        <v>40</v>
      </c>
      <c r="AV1658" s="365" t="s">
        <v>40</v>
      </c>
      <c r="AW1658" s="365" t="s">
        <v>40</v>
      </c>
      <c r="AX1658" s="365" t="s">
        <v>40</v>
      </c>
      <c r="AY1658" s="145"/>
      <c r="AZ1658" s="143"/>
    </row>
    <row r="1659" spans="1:52">
      <c r="A1659" s="141"/>
      <c r="B1659" s="145"/>
      <c r="C1659" s="175" t="s">
        <v>2706</v>
      </c>
      <c r="D1659" s="169" t="s">
        <v>1663</v>
      </c>
      <c r="E1659" s="169" t="s">
        <v>2707</v>
      </c>
      <c r="F1659" s="170" t="s">
        <v>40</v>
      </c>
      <c r="G1659" s="181" t="s">
        <v>3164</v>
      </c>
      <c r="H1659" s="181" t="s">
        <v>3164</v>
      </c>
      <c r="I1659" s="181" t="s">
        <v>3164</v>
      </c>
      <c r="J1659" s="181" t="s">
        <v>3164</v>
      </c>
      <c r="K1659" s="171">
        <v>0.9</v>
      </c>
      <c r="L1659" s="172" t="s">
        <v>40</v>
      </c>
      <c r="M1659" s="172" t="s">
        <v>40</v>
      </c>
      <c r="N1659" s="173" t="s">
        <v>40</v>
      </c>
      <c r="O1659" s="173" t="s">
        <v>40</v>
      </c>
      <c r="P1659" s="359">
        <v>0.9</v>
      </c>
      <c r="Q1659" s="360" t="s">
        <v>40</v>
      </c>
      <c r="R1659" s="172" t="s">
        <v>40</v>
      </c>
      <c r="S1659" s="172" t="s">
        <v>40</v>
      </c>
      <c r="T1659" s="172" t="s">
        <v>40</v>
      </c>
      <c r="U1659" s="359">
        <v>0.9</v>
      </c>
      <c r="V1659" s="172" t="s">
        <v>40</v>
      </c>
      <c r="W1659" s="172" t="s">
        <v>40</v>
      </c>
      <c r="X1659" s="172" t="s">
        <v>40</v>
      </c>
      <c r="Y1659" s="172" t="s">
        <v>40</v>
      </c>
      <c r="Z1659" s="359">
        <v>0.92</v>
      </c>
      <c r="AA1659" s="359" t="s">
        <v>40</v>
      </c>
      <c r="AB1659" s="359" t="s">
        <v>40</v>
      </c>
      <c r="AC1659" s="359" t="s">
        <v>40</v>
      </c>
      <c r="AD1659" s="359" t="s">
        <v>40</v>
      </c>
      <c r="AE1659" s="359">
        <v>0.92</v>
      </c>
      <c r="AF1659" s="172" t="s">
        <v>40</v>
      </c>
      <c r="AG1659" s="172" t="s">
        <v>40</v>
      </c>
      <c r="AH1659" s="172" t="s">
        <v>40</v>
      </c>
      <c r="AI1659" s="172" t="s">
        <v>40</v>
      </c>
      <c r="AJ1659" s="359">
        <v>0.92</v>
      </c>
      <c r="AK1659" s="172" t="s">
        <v>40</v>
      </c>
      <c r="AL1659" s="172" t="s">
        <v>40</v>
      </c>
      <c r="AM1659" s="172" t="s">
        <v>40</v>
      </c>
      <c r="AN1659" s="172" t="s">
        <v>40</v>
      </c>
      <c r="AO1659" s="171">
        <v>0.99</v>
      </c>
      <c r="AP1659" s="361" t="s">
        <v>40</v>
      </c>
      <c r="AQ1659" s="361" t="s">
        <v>40</v>
      </c>
      <c r="AR1659" s="361" t="s">
        <v>40</v>
      </c>
      <c r="AS1659" s="362" t="s">
        <v>40</v>
      </c>
      <c r="AT1659" s="367">
        <v>0.110069253262963</v>
      </c>
      <c r="AU1659" s="364" t="s">
        <v>40</v>
      </c>
      <c r="AV1659" s="365" t="s">
        <v>40</v>
      </c>
      <c r="AW1659" s="365" t="s">
        <v>40</v>
      </c>
      <c r="AX1659" s="365" t="s">
        <v>40</v>
      </c>
      <c r="AY1659" s="145"/>
      <c r="AZ1659" s="143"/>
    </row>
    <row r="1660" spans="1:52">
      <c r="A1660" s="141"/>
      <c r="B1660" s="145"/>
      <c r="C1660" s="175" t="s">
        <v>2706</v>
      </c>
      <c r="D1660" s="169" t="s">
        <v>235</v>
      </c>
      <c r="E1660" s="169" t="s">
        <v>2707</v>
      </c>
      <c r="F1660" s="170" t="s">
        <v>3165</v>
      </c>
      <c r="G1660" s="181" t="s">
        <v>3166</v>
      </c>
      <c r="H1660" s="181" t="s">
        <v>3166</v>
      </c>
      <c r="I1660" s="181" t="s">
        <v>3166</v>
      </c>
      <c r="J1660" s="181" t="s">
        <v>3166</v>
      </c>
      <c r="K1660" s="171">
        <v>0.9</v>
      </c>
      <c r="L1660" s="172" t="s">
        <v>40</v>
      </c>
      <c r="M1660" s="172" t="s">
        <v>40</v>
      </c>
      <c r="N1660" s="173" t="s">
        <v>40</v>
      </c>
      <c r="O1660" s="173" t="s">
        <v>40</v>
      </c>
      <c r="P1660" s="359">
        <v>0.9</v>
      </c>
      <c r="Q1660" s="360" t="s">
        <v>40</v>
      </c>
      <c r="R1660" s="172" t="s">
        <v>40</v>
      </c>
      <c r="S1660" s="172" t="s">
        <v>40</v>
      </c>
      <c r="T1660" s="172" t="s">
        <v>40</v>
      </c>
      <c r="U1660" s="359">
        <v>0.9</v>
      </c>
      <c r="V1660" s="172" t="s">
        <v>40</v>
      </c>
      <c r="W1660" s="172" t="s">
        <v>40</v>
      </c>
      <c r="X1660" s="172" t="s">
        <v>40</v>
      </c>
      <c r="Y1660" s="172" t="s">
        <v>40</v>
      </c>
      <c r="Z1660" s="359">
        <v>0.92</v>
      </c>
      <c r="AA1660" s="359" t="s">
        <v>40</v>
      </c>
      <c r="AB1660" s="359" t="s">
        <v>40</v>
      </c>
      <c r="AC1660" s="359" t="s">
        <v>40</v>
      </c>
      <c r="AD1660" s="359" t="s">
        <v>40</v>
      </c>
      <c r="AE1660" s="359">
        <v>0.92</v>
      </c>
      <c r="AF1660" s="172" t="s">
        <v>40</v>
      </c>
      <c r="AG1660" s="172" t="s">
        <v>40</v>
      </c>
      <c r="AH1660" s="172" t="s">
        <v>40</v>
      </c>
      <c r="AI1660" s="172" t="s">
        <v>40</v>
      </c>
      <c r="AJ1660" s="359">
        <v>0.92</v>
      </c>
      <c r="AK1660" s="172" t="s">
        <v>40</v>
      </c>
      <c r="AL1660" s="172" t="s">
        <v>40</v>
      </c>
      <c r="AM1660" s="172" t="s">
        <v>40</v>
      </c>
      <c r="AN1660" s="172" t="s">
        <v>40</v>
      </c>
      <c r="AO1660" s="171">
        <v>0.99</v>
      </c>
      <c r="AP1660" s="361" t="s">
        <v>40</v>
      </c>
      <c r="AQ1660" s="361" t="s">
        <v>40</v>
      </c>
      <c r="AR1660" s="361" t="s">
        <v>40</v>
      </c>
      <c r="AS1660" s="362" t="s">
        <v>40</v>
      </c>
      <c r="AT1660" s="367">
        <v>0.110069253262963</v>
      </c>
      <c r="AU1660" s="364" t="s">
        <v>40</v>
      </c>
      <c r="AV1660" s="365" t="s">
        <v>40</v>
      </c>
      <c r="AW1660" s="365" t="s">
        <v>40</v>
      </c>
      <c r="AX1660" s="365" t="s">
        <v>40</v>
      </c>
      <c r="AY1660" s="145"/>
      <c r="AZ1660" s="143"/>
    </row>
    <row r="1661" spans="1:52">
      <c r="A1661" s="141"/>
      <c r="B1661" s="145"/>
      <c r="C1661" s="175" t="s">
        <v>2706</v>
      </c>
      <c r="D1661" s="169" t="s">
        <v>26</v>
      </c>
      <c r="E1661" s="169" t="s">
        <v>2707</v>
      </c>
      <c r="F1661" s="170" t="s">
        <v>3167</v>
      </c>
      <c r="G1661" s="181" t="s">
        <v>3168</v>
      </c>
      <c r="H1661" s="181" t="s">
        <v>3168</v>
      </c>
      <c r="I1661" s="181" t="s">
        <v>3168</v>
      </c>
      <c r="J1661" s="181" t="s">
        <v>3168</v>
      </c>
      <c r="K1661" s="171">
        <v>0.9</v>
      </c>
      <c r="L1661" s="172">
        <v>0.952380952380952</v>
      </c>
      <c r="M1661" s="172">
        <v>1</v>
      </c>
      <c r="N1661" s="173">
        <v>0.964285714285714</v>
      </c>
      <c r="O1661" s="173">
        <v>0.944035346097202</v>
      </c>
      <c r="P1661" s="359">
        <v>0.9</v>
      </c>
      <c r="Q1661" s="360">
        <v>0.992007104795737</v>
      </c>
      <c r="R1661" s="172">
        <v>0.989795918367347</v>
      </c>
      <c r="S1661" s="172">
        <v>0.984489795918367</v>
      </c>
      <c r="T1661" s="172">
        <v>0.971763805637036</v>
      </c>
      <c r="U1661" s="359">
        <v>0.9</v>
      </c>
      <c r="V1661" s="172">
        <v>0.797513321492007</v>
      </c>
      <c r="W1661" s="172">
        <v>0.830612244897959</v>
      </c>
      <c r="X1661" s="172">
        <v>0.811428571428571</v>
      </c>
      <c r="Y1661" s="172">
        <v>0.793903838796072</v>
      </c>
      <c r="Z1661" s="359">
        <v>0.92</v>
      </c>
      <c r="AA1661" s="359">
        <v>0.876543209876543</v>
      </c>
      <c r="AB1661" s="359">
        <v>0.849878934624697</v>
      </c>
      <c r="AC1661" s="359">
        <v>0.918331885317116</v>
      </c>
      <c r="AD1661" s="359">
        <v>0.924408906775398</v>
      </c>
      <c r="AE1661" s="359">
        <v>0.92</v>
      </c>
      <c r="AF1661" s="172">
        <v>0.0606060606060606</v>
      </c>
      <c r="AG1661" s="172">
        <v>0.0714285714285714</v>
      </c>
      <c r="AH1661" s="172">
        <v>1</v>
      </c>
      <c r="AI1661" s="172">
        <v>0.976951283394447</v>
      </c>
      <c r="AJ1661" s="359">
        <v>0.92</v>
      </c>
      <c r="AK1661" s="172">
        <v>0.910640495867769</v>
      </c>
      <c r="AL1661" s="172">
        <v>0.903804737975592</v>
      </c>
      <c r="AM1661" s="172">
        <v>0.939814814814815</v>
      </c>
      <c r="AN1661" s="172">
        <v>0.942615924145993</v>
      </c>
      <c r="AO1661" s="171">
        <v>0.99</v>
      </c>
      <c r="AP1661" s="361">
        <v>1</v>
      </c>
      <c r="AQ1661" s="361">
        <v>1</v>
      </c>
      <c r="AR1661" s="361">
        <v>1</v>
      </c>
      <c r="AS1661" s="362">
        <v>1</v>
      </c>
      <c r="AT1661" s="367">
        <v>0.110069253262963</v>
      </c>
      <c r="AU1661" s="364">
        <v>0.0285714285714286</v>
      </c>
      <c r="AV1661" s="365">
        <v>0</v>
      </c>
      <c r="AW1661" s="365">
        <v>0.025</v>
      </c>
      <c r="AX1661" s="365">
        <v>0.0472103004291846</v>
      </c>
      <c r="AY1661" s="145"/>
      <c r="AZ1661" s="143"/>
    </row>
    <row r="1662" spans="1:52">
      <c r="A1662" s="141"/>
      <c r="B1662" s="145"/>
      <c r="C1662" s="175" t="s">
        <v>2706</v>
      </c>
      <c r="D1662" s="169" t="s">
        <v>235</v>
      </c>
      <c r="E1662" s="169" t="s">
        <v>2707</v>
      </c>
      <c r="F1662" s="170" t="s">
        <v>3169</v>
      </c>
      <c r="G1662" s="181" t="s">
        <v>3170</v>
      </c>
      <c r="H1662" s="181" t="s">
        <v>3170</v>
      </c>
      <c r="I1662" s="181" t="s">
        <v>3170</v>
      </c>
      <c r="J1662" s="181" t="s">
        <v>3170</v>
      </c>
      <c r="K1662" s="171">
        <v>0.9</v>
      </c>
      <c r="L1662" s="172" t="s">
        <v>40</v>
      </c>
      <c r="M1662" s="172" t="s">
        <v>40</v>
      </c>
      <c r="N1662" s="173" t="s">
        <v>40</v>
      </c>
      <c r="O1662" s="173" t="s">
        <v>40</v>
      </c>
      <c r="P1662" s="359">
        <v>0.9</v>
      </c>
      <c r="Q1662" s="360" t="s">
        <v>40</v>
      </c>
      <c r="R1662" s="172" t="s">
        <v>40</v>
      </c>
      <c r="S1662" s="172" t="s">
        <v>40</v>
      </c>
      <c r="T1662" s="172" t="s">
        <v>40</v>
      </c>
      <c r="U1662" s="359">
        <v>0.9</v>
      </c>
      <c r="V1662" s="172" t="s">
        <v>40</v>
      </c>
      <c r="W1662" s="172" t="s">
        <v>40</v>
      </c>
      <c r="X1662" s="172" t="s">
        <v>40</v>
      </c>
      <c r="Y1662" s="172" t="s">
        <v>40</v>
      </c>
      <c r="Z1662" s="359">
        <v>0.92</v>
      </c>
      <c r="AA1662" s="359" t="s">
        <v>40</v>
      </c>
      <c r="AB1662" s="359" t="s">
        <v>40</v>
      </c>
      <c r="AC1662" s="359" t="s">
        <v>40</v>
      </c>
      <c r="AD1662" s="359" t="s">
        <v>40</v>
      </c>
      <c r="AE1662" s="359">
        <v>0.92</v>
      </c>
      <c r="AF1662" s="172">
        <v>1</v>
      </c>
      <c r="AG1662" s="172">
        <v>1</v>
      </c>
      <c r="AH1662" s="172">
        <v>1</v>
      </c>
      <c r="AI1662" s="172">
        <v>0.996042384782331</v>
      </c>
      <c r="AJ1662" s="359">
        <v>0.92</v>
      </c>
      <c r="AK1662" s="172" t="s">
        <v>40</v>
      </c>
      <c r="AL1662" s="172" t="s">
        <v>40</v>
      </c>
      <c r="AM1662" s="172" t="s">
        <v>40</v>
      </c>
      <c r="AN1662" s="172" t="s">
        <v>40</v>
      </c>
      <c r="AO1662" s="171">
        <v>0.99</v>
      </c>
      <c r="AP1662" s="361">
        <v>1</v>
      </c>
      <c r="AQ1662" s="361">
        <v>1</v>
      </c>
      <c r="AR1662" s="361">
        <v>1</v>
      </c>
      <c r="AS1662" s="362">
        <v>1</v>
      </c>
      <c r="AT1662" s="367">
        <v>0.110069253262963</v>
      </c>
      <c r="AU1662" s="364" t="s">
        <v>40</v>
      </c>
      <c r="AV1662" s="365" t="s">
        <v>40</v>
      </c>
      <c r="AW1662" s="365" t="s">
        <v>40</v>
      </c>
      <c r="AX1662" s="365" t="s">
        <v>40</v>
      </c>
      <c r="AY1662" s="145"/>
      <c r="AZ1662" s="143"/>
    </row>
    <row r="1663" spans="1:52">
      <c r="A1663" s="141"/>
      <c r="B1663" s="145"/>
      <c r="C1663" s="175" t="s">
        <v>2706</v>
      </c>
      <c r="D1663" s="169" t="s">
        <v>26</v>
      </c>
      <c r="E1663" s="169" t="s">
        <v>2707</v>
      </c>
      <c r="F1663" s="170" t="s">
        <v>3171</v>
      </c>
      <c r="G1663" s="181" t="s">
        <v>3172</v>
      </c>
      <c r="H1663" s="181" t="s">
        <v>3172</v>
      </c>
      <c r="I1663" s="181" t="s">
        <v>3172</v>
      </c>
      <c r="J1663" s="181" t="s">
        <v>3172</v>
      </c>
      <c r="K1663" s="171">
        <v>0.9</v>
      </c>
      <c r="L1663" s="172">
        <v>0.764705882352941</v>
      </c>
      <c r="M1663" s="172">
        <v>0.821428571428571</v>
      </c>
      <c r="N1663" s="173">
        <v>0.818181818181818</v>
      </c>
      <c r="O1663" s="173">
        <v>0.798941798941799</v>
      </c>
      <c r="P1663" s="359">
        <v>0.9</v>
      </c>
      <c r="Q1663" s="360">
        <v>0.962376237623762</v>
      </c>
      <c r="R1663" s="172">
        <v>0.954626561305124</v>
      </c>
      <c r="S1663" s="172">
        <v>0.972683751056041</v>
      </c>
      <c r="T1663" s="172">
        <v>0.979948640377106</v>
      </c>
      <c r="U1663" s="359">
        <v>0.9</v>
      </c>
      <c r="V1663" s="172">
        <v>0.821499292786422</v>
      </c>
      <c r="W1663" s="172">
        <v>0.811113943410655</v>
      </c>
      <c r="X1663" s="172">
        <v>0.820050689946494</v>
      </c>
      <c r="Y1663" s="172">
        <v>0.819150807331058</v>
      </c>
      <c r="Z1663" s="359">
        <v>0.92</v>
      </c>
      <c r="AA1663" s="359">
        <v>0</v>
      </c>
      <c r="AB1663" s="359">
        <v>0</v>
      </c>
      <c r="AC1663" s="359">
        <v>0.5</v>
      </c>
      <c r="AD1663" s="359">
        <v>0.178571428571429</v>
      </c>
      <c r="AE1663" s="359">
        <v>0.92</v>
      </c>
      <c r="AF1663" s="172">
        <v>0.979591836734694</v>
      </c>
      <c r="AG1663" s="172">
        <v>0.75177304964539</v>
      </c>
      <c r="AH1663" s="172">
        <v>0.658333333333333</v>
      </c>
      <c r="AI1663" s="172">
        <v>0.742593811718236</v>
      </c>
      <c r="AJ1663" s="359">
        <v>0.92</v>
      </c>
      <c r="AK1663" s="172">
        <v>0.892151326933936</v>
      </c>
      <c r="AL1663" s="172">
        <v>0.861393692777213</v>
      </c>
      <c r="AM1663" s="172">
        <v>0.89420371412493</v>
      </c>
      <c r="AN1663" s="172">
        <v>0.903540624423011</v>
      </c>
      <c r="AO1663" s="171">
        <v>0.99</v>
      </c>
      <c r="AP1663" s="361" t="s">
        <v>40</v>
      </c>
      <c r="AQ1663" s="361">
        <v>1</v>
      </c>
      <c r="AR1663" s="361">
        <v>1</v>
      </c>
      <c r="AS1663" s="362">
        <v>1</v>
      </c>
      <c r="AT1663" s="367">
        <v>0.110069253262963</v>
      </c>
      <c r="AU1663" s="364">
        <v>0.478260869565217</v>
      </c>
      <c r="AV1663" s="365">
        <v>0.0625</v>
      </c>
      <c r="AW1663" s="365">
        <v>0.0958904109589041</v>
      </c>
      <c r="AX1663" s="365">
        <v>0.0697149308495625</v>
      </c>
      <c r="AY1663" s="145"/>
      <c r="AZ1663" s="143"/>
    </row>
    <row r="1664" spans="1:52">
      <c r="A1664" s="141"/>
      <c r="B1664" s="145"/>
      <c r="C1664" s="175" t="s">
        <v>2706</v>
      </c>
      <c r="D1664" s="169" t="s">
        <v>26</v>
      </c>
      <c r="E1664" s="169" t="s">
        <v>2707</v>
      </c>
      <c r="F1664" s="170" t="s">
        <v>3173</v>
      </c>
      <c r="G1664" s="181" t="s">
        <v>3174</v>
      </c>
      <c r="H1664" s="181" t="s">
        <v>3174</v>
      </c>
      <c r="I1664" s="181" t="s">
        <v>3174</v>
      </c>
      <c r="J1664" s="181" t="s">
        <v>3174</v>
      </c>
      <c r="K1664" s="171">
        <v>0.9</v>
      </c>
      <c r="L1664" s="172">
        <v>0.974358974358974</v>
      </c>
      <c r="M1664" s="172">
        <v>1</v>
      </c>
      <c r="N1664" s="173">
        <v>0.974358974358974</v>
      </c>
      <c r="O1664" s="173">
        <v>0.978319783197832</v>
      </c>
      <c r="P1664" s="359">
        <v>0.9</v>
      </c>
      <c r="Q1664" s="360">
        <v>0.973727422003284</v>
      </c>
      <c r="R1664" s="172">
        <v>0.935384615384615</v>
      </c>
      <c r="S1664" s="172">
        <v>0.985468956406869</v>
      </c>
      <c r="T1664" s="172">
        <v>0.964606181455633</v>
      </c>
      <c r="U1664" s="359">
        <v>0.9</v>
      </c>
      <c r="V1664" s="172">
        <v>0.92200328407225</v>
      </c>
      <c r="W1664" s="172">
        <v>0.886153846153846</v>
      </c>
      <c r="X1664" s="172">
        <v>0.914134742404227</v>
      </c>
      <c r="Y1664" s="172">
        <v>0.91655588789188</v>
      </c>
      <c r="Z1664" s="359">
        <v>0.92</v>
      </c>
      <c r="AA1664" s="359">
        <v>0.953170731707317</v>
      </c>
      <c r="AB1664" s="359">
        <v>0.921052631578947</v>
      </c>
      <c r="AC1664" s="359">
        <v>0.943357363542739</v>
      </c>
      <c r="AD1664" s="359">
        <v>0.963832221695086</v>
      </c>
      <c r="AE1664" s="359">
        <v>0.92</v>
      </c>
      <c r="AF1664" s="172">
        <v>0.321100917431193</v>
      </c>
      <c r="AG1664" s="172">
        <v>0.265217391304348</v>
      </c>
      <c r="AH1664" s="172">
        <v>1</v>
      </c>
      <c r="AI1664" s="172">
        <v>0.902439024390244</v>
      </c>
      <c r="AJ1664" s="359">
        <v>0.92</v>
      </c>
      <c r="AK1664" s="172">
        <v>0.951850200624164</v>
      </c>
      <c r="AL1664" s="172">
        <v>0.933870967741935</v>
      </c>
      <c r="AM1664" s="172">
        <v>0.965018094089264</v>
      </c>
      <c r="AN1664" s="172">
        <v>0.968501201872977</v>
      </c>
      <c r="AO1664" s="171">
        <v>0.99</v>
      </c>
      <c r="AP1664" s="361">
        <v>1</v>
      </c>
      <c r="AQ1664" s="361">
        <v>1</v>
      </c>
      <c r="AR1664" s="361">
        <v>1</v>
      </c>
      <c r="AS1664" s="362">
        <v>1</v>
      </c>
      <c r="AT1664" s="367">
        <v>0.110069253262963</v>
      </c>
      <c r="AU1664" s="364">
        <v>0</v>
      </c>
      <c r="AV1664" s="365">
        <v>0.35</v>
      </c>
      <c r="AW1664" s="365">
        <v>0</v>
      </c>
      <c r="AX1664" s="365">
        <v>0.0717372515125324</v>
      </c>
      <c r="AY1664" s="145"/>
      <c r="AZ1664" s="143"/>
    </row>
    <row r="1665" spans="1:52">
      <c r="A1665" s="141"/>
      <c r="B1665" s="145"/>
      <c r="C1665" s="175" t="s">
        <v>2706</v>
      </c>
      <c r="D1665" s="169" t="s">
        <v>235</v>
      </c>
      <c r="E1665" s="169" t="s">
        <v>2707</v>
      </c>
      <c r="F1665" s="170" t="s">
        <v>3175</v>
      </c>
      <c r="G1665" s="181" t="s">
        <v>3176</v>
      </c>
      <c r="H1665" s="181" t="s">
        <v>3176</v>
      </c>
      <c r="I1665" s="181" t="s">
        <v>3176</v>
      </c>
      <c r="J1665" s="181" t="s">
        <v>3176</v>
      </c>
      <c r="K1665" s="171">
        <v>0.9</v>
      </c>
      <c r="L1665" s="172" t="s">
        <v>40</v>
      </c>
      <c r="M1665" s="172" t="s">
        <v>40</v>
      </c>
      <c r="N1665" s="173" t="s">
        <v>40</v>
      </c>
      <c r="O1665" s="173" t="s">
        <v>40</v>
      </c>
      <c r="P1665" s="359">
        <v>0.9</v>
      </c>
      <c r="Q1665" s="360" t="s">
        <v>40</v>
      </c>
      <c r="R1665" s="172" t="s">
        <v>40</v>
      </c>
      <c r="S1665" s="172" t="s">
        <v>40</v>
      </c>
      <c r="T1665" s="172" t="s">
        <v>40</v>
      </c>
      <c r="U1665" s="359">
        <v>0.9</v>
      </c>
      <c r="V1665" s="172" t="s">
        <v>40</v>
      </c>
      <c r="W1665" s="172" t="s">
        <v>40</v>
      </c>
      <c r="X1665" s="172" t="s">
        <v>40</v>
      </c>
      <c r="Y1665" s="172" t="s">
        <v>40</v>
      </c>
      <c r="Z1665" s="359">
        <v>0.92</v>
      </c>
      <c r="AA1665" s="359" t="s">
        <v>40</v>
      </c>
      <c r="AB1665" s="359" t="s">
        <v>40</v>
      </c>
      <c r="AC1665" s="359" t="s">
        <v>40</v>
      </c>
      <c r="AD1665" s="359" t="s">
        <v>40</v>
      </c>
      <c r="AE1665" s="359">
        <v>0.92</v>
      </c>
      <c r="AF1665" s="172">
        <v>1</v>
      </c>
      <c r="AG1665" s="172">
        <v>1</v>
      </c>
      <c r="AH1665" s="172">
        <v>1</v>
      </c>
      <c r="AI1665" s="172">
        <v>0.999147485080989</v>
      </c>
      <c r="AJ1665" s="359">
        <v>0.92</v>
      </c>
      <c r="AK1665" s="172" t="s">
        <v>40</v>
      </c>
      <c r="AL1665" s="172" t="s">
        <v>40</v>
      </c>
      <c r="AM1665" s="172" t="s">
        <v>40</v>
      </c>
      <c r="AN1665" s="172" t="s">
        <v>40</v>
      </c>
      <c r="AO1665" s="171">
        <v>0.99</v>
      </c>
      <c r="AP1665" s="361">
        <v>1</v>
      </c>
      <c r="AQ1665" s="361">
        <v>1</v>
      </c>
      <c r="AR1665" s="361">
        <v>1</v>
      </c>
      <c r="AS1665" s="362">
        <v>1</v>
      </c>
      <c r="AT1665" s="367">
        <v>0.110069253262963</v>
      </c>
      <c r="AU1665" s="364" t="s">
        <v>40</v>
      </c>
      <c r="AV1665" s="365" t="s">
        <v>40</v>
      </c>
      <c r="AW1665" s="365" t="s">
        <v>40</v>
      </c>
      <c r="AX1665" s="365" t="s">
        <v>40</v>
      </c>
      <c r="AY1665" s="145"/>
      <c r="AZ1665" s="143"/>
    </row>
    <row r="1666" spans="1:52">
      <c r="A1666" s="141"/>
      <c r="B1666" s="145"/>
      <c r="C1666" s="175" t="s">
        <v>2706</v>
      </c>
      <c r="D1666" s="169" t="s">
        <v>235</v>
      </c>
      <c r="E1666" s="169" t="s">
        <v>2707</v>
      </c>
      <c r="F1666" s="170" t="s">
        <v>3177</v>
      </c>
      <c r="G1666" s="181" t="s">
        <v>3178</v>
      </c>
      <c r="H1666" s="181" t="s">
        <v>3178</v>
      </c>
      <c r="I1666" s="181" t="s">
        <v>3178</v>
      </c>
      <c r="J1666" s="181" t="s">
        <v>3178</v>
      </c>
      <c r="K1666" s="171">
        <v>0.9</v>
      </c>
      <c r="L1666" s="172" t="s">
        <v>40</v>
      </c>
      <c r="M1666" s="172" t="s">
        <v>40</v>
      </c>
      <c r="N1666" s="173" t="s">
        <v>40</v>
      </c>
      <c r="O1666" s="173" t="s">
        <v>40</v>
      </c>
      <c r="P1666" s="359">
        <v>0.9</v>
      </c>
      <c r="Q1666" s="360">
        <v>0</v>
      </c>
      <c r="R1666" s="172">
        <v>0</v>
      </c>
      <c r="S1666" s="172">
        <v>0</v>
      </c>
      <c r="T1666" s="172">
        <v>0</v>
      </c>
      <c r="U1666" s="359">
        <v>0.9</v>
      </c>
      <c r="V1666" s="172">
        <v>0</v>
      </c>
      <c r="W1666" s="172">
        <v>0</v>
      </c>
      <c r="X1666" s="172">
        <v>1</v>
      </c>
      <c r="Y1666" s="172">
        <v>0.217391304347826</v>
      </c>
      <c r="Z1666" s="359">
        <v>0.92</v>
      </c>
      <c r="AA1666" s="359">
        <v>0</v>
      </c>
      <c r="AB1666" s="359" t="s">
        <v>40</v>
      </c>
      <c r="AC1666" s="359" t="s">
        <v>40</v>
      </c>
      <c r="AD1666" s="359">
        <v>0</v>
      </c>
      <c r="AE1666" s="359">
        <v>0.92</v>
      </c>
      <c r="AF1666" s="172">
        <v>0.996345919610231</v>
      </c>
      <c r="AG1666" s="172">
        <v>1</v>
      </c>
      <c r="AH1666" s="172">
        <v>1</v>
      </c>
      <c r="AI1666" s="172">
        <v>0.997089832282439</v>
      </c>
      <c r="AJ1666" s="359">
        <v>0.92</v>
      </c>
      <c r="AK1666" s="172">
        <v>0</v>
      </c>
      <c r="AL1666" s="172">
        <v>0</v>
      </c>
      <c r="AM1666" s="172">
        <v>1</v>
      </c>
      <c r="AN1666" s="172">
        <v>0.2</v>
      </c>
      <c r="AO1666" s="171">
        <v>0.99</v>
      </c>
      <c r="AP1666" s="361">
        <v>1</v>
      </c>
      <c r="AQ1666" s="361">
        <v>1</v>
      </c>
      <c r="AR1666" s="361">
        <v>1</v>
      </c>
      <c r="AS1666" s="362">
        <v>1</v>
      </c>
      <c r="AT1666" s="367">
        <v>0.110069253262963</v>
      </c>
      <c r="AU1666" s="364" t="s">
        <v>40</v>
      </c>
      <c r="AV1666" s="365" t="s">
        <v>40</v>
      </c>
      <c r="AW1666" s="365" t="s">
        <v>40</v>
      </c>
      <c r="AX1666" s="365" t="s">
        <v>40</v>
      </c>
      <c r="AY1666" s="145"/>
      <c r="AZ1666" s="143"/>
    </row>
    <row r="1667" spans="1:52">
      <c r="A1667" s="141"/>
      <c r="B1667" s="145"/>
      <c r="C1667" s="175" t="s">
        <v>2706</v>
      </c>
      <c r="D1667" s="169" t="s">
        <v>26</v>
      </c>
      <c r="E1667" s="169" t="s">
        <v>2707</v>
      </c>
      <c r="F1667" s="170" t="s">
        <v>3179</v>
      </c>
      <c r="G1667" s="181" t="s">
        <v>3180</v>
      </c>
      <c r="H1667" s="181" t="s">
        <v>3180</v>
      </c>
      <c r="I1667" s="181" t="s">
        <v>3180</v>
      </c>
      <c r="J1667" s="181" t="s">
        <v>3180</v>
      </c>
      <c r="K1667" s="171">
        <v>0.9</v>
      </c>
      <c r="L1667" s="172">
        <v>0.810810810810811</v>
      </c>
      <c r="M1667" s="172">
        <v>0.8</v>
      </c>
      <c r="N1667" s="173">
        <v>0.885714285714286</v>
      </c>
      <c r="O1667" s="173">
        <v>0.798963730569948</v>
      </c>
      <c r="P1667" s="359">
        <v>0.9</v>
      </c>
      <c r="Q1667" s="360">
        <v>0.76956879978028</v>
      </c>
      <c r="R1667" s="172">
        <v>0.929014472777395</v>
      </c>
      <c r="S1667" s="172">
        <v>0.936560432952495</v>
      </c>
      <c r="T1667" s="172">
        <v>0.895161290322581</v>
      </c>
      <c r="U1667" s="359">
        <v>0.9</v>
      </c>
      <c r="V1667" s="172">
        <v>0.673441362263115</v>
      </c>
      <c r="W1667" s="172">
        <v>0.782908339076499</v>
      </c>
      <c r="X1667" s="172">
        <v>0.845460012026458</v>
      </c>
      <c r="Y1667" s="172">
        <v>0.759020243209787</v>
      </c>
      <c r="Z1667" s="359">
        <v>0.92</v>
      </c>
      <c r="AA1667" s="359" t="s">
        <v>40</v>
      </c>
      <c r="AB1667" s="359">
        <v>0</v>
      </c>
      <c r="AC1667" s="359">
        <v>0</v>
      </c>
      <c r="AD1667" s="359">
        <v>0.25</v>
      </c>
      <c r="AE1667" s="359">
        <v>0.92</v>
      </c>
      <c r="AF1667" s="172">
        <v>0.926829268292683</v>
      </c>
      <c r="AG1667" s="172">
        <v>0.942477876106195</v>
      </c>
      <c r="AH1667" s="172">
        <v>1</v>
      </c>
      <c r="AI1667" s="172">
        <v>0.853889943074004</v>
      </c>
      <c r="AJ1667" s="359">
        <v>0.92</v>
      </c>
      <c r="AK1667" s="172">
        <v>0.839604504257072</v>
      </c>
      <c r="AL1667" s="172">
        <v>0.84435261707989</v>
      </c>
      <c r="AM1667" s="172">
        <v>0.903632542779946</v>
      </c>
      <c r="AN1667" s="172">
        <v>0.901111101000082</v>
      </c>
      <c r="AO1667" s="171">
        <v>0.99</v>
      </c>
      <c r="AP1667" s="361">
        <v>1</v>
      </c>
      <c r="AQ1667" s="361">
        <v>1</v>
      </c>
      <c r="AR1667" s="361">
        <v>1</v>
      </c>
      <c r="AS1667" s="362">
        <v>1</v>
      </c>
      <c r="AT1667" s="367">
        <v>0.110069253262963</v>
      </c>
      <c r="AU1667" s="364">
        <v>0.233333333333333</v>
      </c>
      <c r="AV1667" s="365">
        <v>0.160714285714286</v>
      </c>
      <c r="AW1667" s="365">
        <v>0.280701754385965</v>
      </c>
      <c r="AX1667" s="365">
        <v>0.102117394800322</v>
      </c>
      <c r="AY1667" s="145"/>
      <c r="AZ1667" s="143"/>
    </row>
    <row r="1668" spans="1:52">
      <c r="A1668" s="141"/>
      <c r="B1668" s="145"/>
      <c r="C1668" s="175" t="s">
        <v>2706</v>
      </c>
      <c r="D1668" s="169" t="s">
        <v>235</v>
      </c>
      <c r="E1668" s="169" t="s">
        <v>2707</v>
      </c>
      <c r="F1668" s="170" t="s">
        <v>3181</v>
      </c>
      <c r="G1668" s="181" t="s">
        <v>3182</v>
      </c>
      <c r="H1668" s="181" t="s">
        <v>3182</v>
      </c>
      <c r="I1668" s="181" t="s">
        <v>3182</v>
      </c>
      <c r="J1668" s="181" t="s">
        <v>3182</v>
      </c>
      <c r="K1668" s="171">
        <v>0.9</v>
      </c>
      <c r="L1668" s="172" t="s">
        <v>40</v>
      </c>
      <c r="M1668" s="172" t="s">
        <v>40</v>
      </c>
      <c r="N1668" s="173" t="s">
        <v>40</v>
      </c>
      <c r="O1668" s="173" t="s">
        <v>40</v>
      </c>
      <c r="P1668" s="359">
        <v>0.9</v>
      </c>
      <c r="Q1668" s="360" t="s">
        <v>40</v>
      </c>
      <c r="R1668" s="172" t="s">
        <v>40</v>
      </c>
      <c r="S1668" s="172" t="s">
        <v>40</v>
      </c>
      <c r="T1668" s="172">
        <v>0</v>
      </c>
      <c r="U1668" s="359">
        <v>0.9</v>
      </c>
      <c r="V1668" s="172" t="s">
        <v>40</v>
      </c>
      <c r="W1668" s="172" t="s">
        <v>40</v>
      </c>
      <c r="X1668" s="172" t="s">
        <v>40</v>
      </c>
      <c r="Y1668" s="172">
        <v>1</v>
      </c>
      <c r="Z1668" s="359">
        <v>0.92</v>
      </c>
      <c r="AA1668" s="359" t="s">
        <v>40</v>
      </c>
      <c r="AB1668" s="359" t="s">
        <v>40</v>
      </c>
      <c r="AC1668" s="359" t="s">
        <v>40</v>
      </c>
      <c r="AD1668" s="359">
        <v>1</v>
      </c>
      <c r="AE1668" s="359">
        <v>0.92</v>
      </c>
      <c r="AF1668" s="172">
        <v>0.927927927927928</v>
      </c>
      <c r="AG1668" s="172">
        <v>0.909774436090226</v>
      </c>
      <c r="AH1668" s="172">
        <v>1</v>
      </c>
      <c r="AI1668" s="172">
        <v>0.966614603670441</v>
      </c>
      <c r="AJ1668" s="359">
        <v>0.92</v>
      </c>
      <c r="AK1668" s="172" t="s">
        <v>40</v>
      </c>
      <c r="AL1668" s="172">
        <v>1</v>
      </c>
      <c r="AM1668" s="172" t="s">
        <v>40</v>
      </c>
      <c r="AN1668" s="172">
        <v>1</v>
      </c>
      <c r="AO1668" s="171">
        <v>0.99</v>
      </c>
      <c r="AP1668" s="361">
        <v>1</v>
      </c>
      <c r="AQ1668" s="361">
        <v>1</v>
      </c>
      <c r="AR1668" s="361">
        <v>1</v>
      </c>
      <c r="AS1668" s="362">
        <v>1</v>
      </c>
      <c r="AT1668" s="367">
        <v>0.110069253262963</v>
      </c>
      <c r="AU1668" s="364" t="s">
        <v>40</v>
      </c>
      <c r="AV1668" s="365" t="s">
        <v>40</v>
      </c>
      <c r="AW1668" s="365" t="s">
        <v>40</v>
      </c>
      <c r="AX1668" s="365" t="s">
        <v>40</v>
      </c>
      <c r="AY1668" s="145"/>
      <c r="AZ1668" s="143"/>
    </row>
    <row r="1669" spans="1:52">
      <c r="A1669" s="141"/>
      <c r="B1669" s="145"/>
      <c r="C1669" s="175" t="s">
        <v>2706</v>
      </c>
      <c r="D1669" s="169" t="s">
        <v>235</v>
      </c>
      <c r="E1669" s="169" t="s">
        <v>2707</v>
      </c>
      <c r="F1669" s="170" t="s">
        <v>3183</v>
      </c>
      <c r="G1669" s="181" t="s">
        <v>3184</v>
      </c>
      <c r="H1669" s="181" t="s">
        <v>3184</v>
      </c>
      <c r="I1669" s="181" t="s">
        <v>3184</v>
      </c>
      <c r="J1669" s="181" t="s">
        <v>3184</v>
      </c>
      <c r="K1669" s="171">
        <v>0.9</v>
      </c>
      <c r="L1669" s="172" t="s">
        <v>40</v>
      </c>
      <c r="M1669" s="172" t="s">
        <v>40</v>
      </c>
      <c r="N1669" s="173" t="s">
        <v>40</v>
      </c>
      <c r="O1669" s="173" t="s">
        <v>40</v>
      </c>
      <c r="P1669" s="359">
        <v>0.9</v>
      </c>
      <c r="Q1669" s="360" t="s">
        <v>40</v>
      </c>
      <c r="R1669" s="172" t="s">
        <v>40</v>
      </c>
      <c r="S1669" s="172" t="s">
        <v>40</v>
      </c>
      <c r="T1669" s="172">
        <v>0</v>
      </c>
      <c r="U1669" s="359">
        <v>0.9</v>
      </c>
      <c r="V1669" s="172" t="s">
        <v>40</v>
      </c>
      <c r="W1669" s="172" t="s">
        <v>40</v>
      </c>
      <c r="X1669" s="172" t="s">
        <v>40</v>
      </c>
      <c r="Y1669" s="172">
        <v>1</v>
      </c>
      <c r="Z1669" s="359">
        <v>0.92</v>
      </c>
      <c r="AA1669" s="359" t="s">
        <v>40</v>
      </c>
      <c r="AB1669" s="359" t="s">
        <v>40</v>
      </c>
      <c r="AC1669" s="359" t="s">
        <v>40</v>
      </c>
      <c r="AD1669" s="359" t="s">
        <v>40</v>
      </c>
      <c r="AE1669" s="359">
        <v>0.92</v>
      </c>
      <c r="AF1669" s="172">
        <v>1</v>
      </c>
      <c r="AG1669" s="172">
        <v>1</v>
      </c>
      <c r="AH1669" s="172">
        <v>1</v>
      </c>
      <c r="AI1669" s="172">
        <v>0.840094758661534</v>
      </c>
      <c r="AJ1669" s="359">
        <v>0.92</v>
      </c>
      <c r="AK1669" s="172" t="s">
        <v>40</v>
      </c>
      <c r="AL1669" s="172" t="s">
        <v>40</v>
      </c>
      <c r="AM1669" s="172" t="s">
        <v>40</v>
      </c>
      <c r="AN1669" s="172">
        <v>1</v>
      </c>
      <c r="AO1669" s="171">
        <v>0.99</v>
      </c>
      <c r="AP1669" s="361">
        <v>1</v>
      </c>
      <c r="AQ1669" s="361">
        <v>1</v>
      </c>
      <c r="AR1669" s="361">
        <v>1</v>
      </c>
      <c r="AS1669" s="362">
        <v>1</v>
      </c>
      <c r="AT1669" s="367">
        <v>0.110069253262963</v>
      </c>
      <c r="AU1669" s="364" t="s">
        <v>40</v>
      </c>
      <c r="AV1669" s="365" t="s">
        <v>40</v>
      </c>
      <c r="AW1669" s="365" t="s">
        <v>40</v>
      </c>
      <c r="AX1669" s="365" t="s">
        <v>40</v>
      </c>
      <c r="AY1669" s="145"/>
      <c r="AZ1669" s="143"/>
    </row>
    <row r="1670" spans="1:52">
      <c r="A1670" s="141"/>
      <c r="B1670" s="145"/>
      <c r="C1670" s="175" t="s">
        <v>2706</v>
      </c>
      <c r="D1670" s="169" t="s">
        <v>235</v>
      </c>
      <c r="E1670" s="169" t="s">
        <v>2707</v>
      </c>
      <c r="F1670" s="170" t="s">
        <v>3185</v>
      </c>
      <c r="G1670" s="181" t="s">
        <v>3186</v>
      </c>
      <c r="H1670" s="181" t="s">
        <v>3186</v>
      </c>
      <c r="I1670" s="181" t="s">
        <v>3186</v>
      </c>
      <c r="J1670" s="181" t="s">
        <v>3186</v>
      </c>
      <c r="K1670" s="171">
        <v>0.9</v>
      </c>
      <c r="L1670" s="172" t="s">
        <v>40</v>
      </c>
      <c r="M1670" s="172" t="s">
        <v>40</v>
      </c>
      <c r="N1670" s="173" t="s">
        <v>40</v>
      </c>
      <c r="O1670" s="173" t="s">
        <v>40</v>
      </c>
      <c r="P1670" s="359">
        <v>0.9</v>
      </c>
      <c r="Q1670" s="360" t="s">
        <v>40</v>
      </c>
      <c r="R1670" s="172" t="s">
        <v>40</v>
      </c>
      <c r="S1670" s="172" t="s">
        <v>40</v>
      </c>
      <c r="T1670" s="172">
        <v>0</v>
      </c>
      <c r="U1670" s="359">
        <v>0.9</v>
      </c>
      <c r="V1670" s="172" t="s">
        <v>40</v>
      </c>
      <c r="W1670" s="172" t="s">
        <v>40</v>
      </c>
      <c r="X1670" s="172" t="s">
        <v>40</v>
      </c>
      <c r="Y1670" s="172">
        <v>0.8</v>
      </c>
      <c r="Z1670" s="359">
        <v>0.92</v>
      </c>
      <c r="AA1670" s="359" t="s">
        <v>40</v>
      </c>
      <c r="AB1670" s="359" t="s">
        <v>40</v>
      </c>
      <c r="AC1670" s="359" t="s">
        <v>40</v>
      </c>
      <c r="AD1670" s="359" t="s">
        <v>40</v>
      </c>
      <c r="AE1670" s="359">
        <v>0.92</v>
      </c>
      <c r="AF1670" s="172">
        <v>1</v>
      </c>
      <c r="AG1670" s="172">
        <v>1</v>
      </c>
      <c r="AH1670" s="172">
        <v>1</v>
      </c>
      <c r="AI1670" s="172">
        <v>0.802932175645862</v>
      </c>
      <c r="AJ1670" s="359">
        <v>0.92</v>
      </c>
      <c r="AK1670" s="172" t="s">
        <v>40</v>
      </c>
      <c r="AL1670" s="172" t="s">
        <v>40</v>
      </c>
      <c r="AM1670" s="172" t="s">
        <v>40</v>
      </c>
      <c r="AN1670" s="172">
        <v>0.888888888888889</v>
      </c>
      <c r="AO1670" s="171">
        <v>0.99</v>
      </c>
      <c r="AP1670" s="361" t="s">
        <v>40</v>
      </c>
      <c r="AQ1670" s="361">
        <v>1</v>
      </c>
      <c r="AR1670" s="361">
        <v>1</v>
      </c>
      <c r="AS1670" s="362">
        <v>1</v>
      </c>
      <c r="AT1670" s="367">
        <v>0.110069253262963</v>
      </c>
      <c r="AU1670" s="364" t="s">
        <v>40</v>
      </c>
      <c r="AV1670" s="365" t="s">
        <v>40</v>
      </c>
      <c r="AW1670" s="365" t="s">
        <v>40</v>
      </c>
      <c r="AX1670" s="365" t="s">
        <v>40</v>
      </c>
      <c r="AY1670" s="145"/>
      <c r="AZ1670" s="143"/>
    </row>
    <row r="1671" spans="1:52">
      <c r="A1671" s="141"/>
      <c r="B1671" s="145"/>
      <c r="C1671" s="175" t="s">
        <v>2706</v>
      </c>
      <c r="D1671" s="169" t="s">
        <v>26</v>
      </c>
      <c r="E1671" s="169" t="s">
        <v>2707</v>
      </c>
      <c r="F1671" s="170" t="s">
        <v>3187</v>
      </c>
      <c r="G1671" s="181" t="s">
        <v>3188</v>
      </c>
      <c r="H1671" s="181" t="s">
        <v>3188</v>
      </c>
      <c r="I1671" s="181" t="s">
        <v>3188</v>
      </c>
      <c r="J1671" s="181" t="s">
        <v>3188</v>
      </c>
      <c r="K1671" s="171">
        <v>0.9</v>
      </c>
      <c r="L1671" s="172">
        <v>0.875</v>
      </c>
      <c r="M1671" s="172">
        <v>1</v>
      </c>
      <c r="N1671" s="173">
        <v>1</v>
      </c>
      <c r="O1671" s="173">
        <v>0.962264150943396</v>
      </c>
      <c r="P1671" s="359">
        <v>0.9</v>
      </c>
      <c r="Q1671" s="360" t="s">
        <v>40</v>
      </c>
      <c r="R1671" s="172" t="s">
        <v>40</v>
      </c>
      <c r="S1671" s="172" t="s">
        <v>40</v>
      </c>
      <c r="T1671" s="172">
        <v>0</v>
      </c>
      <c r="U1671" s="359">
        <v>0.9</v>
      </c>
      <c r="V1671" s="172" t="s">
        <v>40</v>
      </c>
      <c r="W1671" s="172" t="s">
        <v>40</v>
      </c>
      <c r="X1671" s="172" t="s">
        <v>40</v>
      </c>
      <c r="Y1671" s="172">
        <v>0</v>
      </c>
      <c r="Z1671" s="359">
        <v>0.92</v>
      </c>
      <c r="AA1671" s="359" t="s">
        <v>40</v>
      </c>
      <c r="AB1671" s="359" t="s">
        <v>40</v>
      </c>
      <c r="AC1671" s="359" t="s">
        <v>40</v>
      </c>
      <c r="AD1671" s="359" t="s">
        <v>40</v>
      </c>
      <c r="AE1671" s="359">
        <v>0.92</v>
      </c>
      <c r="AF1671" s="172" t="s">
        <v>40</v>
      </c>
      <c r="AG1671" s="172">
        <v>1</v>
      </c>
      <c r="AH1671" s="172">
        <v>0</v>
      </c>
      <c r="AI1671" s="172">
        <v>0.612903225806452</v>
      </c>
      <c r="AJ1671" s="359">
        <v>0.92</v>
      </c>
      <c r="AK1671" s="172">
        <v>0.554016620498615</v>
      </c>
      <c r="AL1671" s="172">
        <v>0.387589013224822</v>
      </c>
      <c r="AM1671" s="172">
        <v>0.488347457627119</v>
      </c>
      <c r="AN1671" s="172">
        <v>0.323021227579398</v>
      </c>
      <c r="AO1671" s="171">
        <v>0.99</v>
      </c>
      <c r="AP1671" s="361" t="s">
        <v>40</v>
      </c>
      <c r="AQ1671" s="361" t="s">
        <v>40</v>
      </c>
      <c r="AR1671" s="361" t="s">
        <v>40</v>
      </c>
      <c r="AS1671" s="362">
        <v>1</v>
      </c>
      <c r="AT1671" s="367">
        <v>0.110069253262963</v>
      </c>
      <c r="AU1671" s="364">
        <v>0</v>
      </c>
      <c r="AV1671" s="365">
        <v>0</v>
      </c>
      <c r="AW1671" s="365">
        <v>0.0714285714285714</v>
      </c>
      <c r="AX1671" s="365">
        <v>0.0502008032128514</v>
      </c>
      <c r="AY1671" s="145"/>
      <c r="AZ1671" s="143"/>
    </row>
    <row r="1672" spans="1:52">
      <c r="A1672" s="141"/>
      <c r="B1672" s="145"/>
      <c r="C1672" s="175" t="s">
        <v>2706</v>
      </c>
      <c r="D1672" s="169" t="s">
        <v>26</v>
      </c>
      <c r="E1672" s="169" t="s">
        <v>2707</v>
      </c>
      <c r="F1672" s="170" t="s">
        <v>3189</v>
      </c>
      <c r="G1672" s="181" t="s">
        <v>3190</v>
      </c>
      <c r="H1672" s="181" t="s">
        <v>3190</v>
      </c>
      <c r="I1672" s="181" t="s">
        <v>3190</v>
      </c>
      <c r="J1672" s="181" t="s">
        <v>3190</v>
      </c>
      <c r="K1672" s="171">
        <v>0.9</v>
      </c>
      <c r="L1672" s="172">
        <v>0.875</v>
      </c>
      <c r="M1672" s="172">
        <v>1</v>
      </c>
      <c r="N1672" s="173">
        <v>1</v>
      </c>
      <c r="O1672" s="173">
        <v>0.983392645314354</v>
      </c>
      <c r="P1672" s="359">
        <v>0.9</v>
      </c>
      <c r="Q1672" s="360">
        <v>0.989287185826123</v>
      </c>
      <c r="R1672" s="172">
        <v>0.985420560747664</v>
      </c>
      <c r="S1672" s="172">
        <v>0.98266078184111</v>
      </c>
      <c r="T1672" s="172">
        <v>0.956744936464125</v>
      </c>
      <c r="U1672" s="359">
        <v>0.9</v>
      </c>
      <c r="V1672" s="172">
        <v>0.69097651421508</v>
      </c>
      <c r="W1672" s="172">
        <v>0.650093457943925</v>
      </c>
      <c r="X1672" s="172">
        <v>0.567150063051702</v>
      </c>
      <c r="Y1672" s="172">
        <v>0.595823832953318</v>
      </c>
      <c r="Z1672" s="359">
        <v>0.92</v>
      </c>
      <c r="AA1672" s="359" t="s">
        <v>40</v>
      </c>
      <c r="AB1672" s="359" t="s">
        <v>40</v>
      </c>
      <c r="AC1672" s="359" t="s">
        <v>40</v>
      </c>
      <c r="AD1672" s="359">
        <v>1</v>
      </c>
      <c r="AE1672" s="359">
        <v>0.92</v>
      </c>
      <c r="AF1672" s="172">
        <v>1</v>
      </c>
      <c r="AG1672" s="172">
        <v>1</v>
      </c>
      <c r="AH1672" s="172">
        <v>1</v>
      </c>
      <c r="AI1672" s="172">
        <v>0.997837058399423</v>
      </c>
      <c r="AJ1672" s="359">
        <v>0.92</v>
      </c>
      <c r="AK1672" s="172">
        <v>0.906468891635764</v>
      </c>
      <c r="AL1672" s="172">
        <v>0.86803738317757</v>
      </c>
      <c r="AM1672" s="172">
        <v>0.926860025220681</v>
      </c>
      <c r="AN1672" s="172">
        <v>0.921837915677751</v>
      </c>
      <c r="AO1672" s="171">
        <v>0.99</v>
      </c>
      <c r="AP1672" s="361">
        <v>1</v>
      </c>
      <c r="AQ1672" s="361">
        <v>1</v>
      </c>
      <c r="AR1672" s="361">
        <v>1</v>
      </c>
      <c r="AS1672" s="362">
        <v>1</v>
      </c>
      <c r="AT1672" s="367">
        <v>0.110069253262963</v>
      </c>
      <c r="AU1672" s="364">
        <v>0.166666666666667</v>
      </c>
      <c r="AV1672" s="365">
        <v>0.153846153846154</v>
      </c>
      <c r="AW1672" s="365">
        <v>0.111111111111111</v>
      </c>
      <c r="AX1672" s="365">
        <v>0.0411899313501144</v>
      </c>
      <c r="AY1672" s="145"/>
      <c r="AZ1672" s="143"/>
    </row>
    <row r="1673" spans="1:52">
      <c r="A1673" s="141"/>
      <c r="B1673" s="145"/>
      <c r="C1673" s="175" t="s">
        <v>2706</v>
      </c>
      <c r="D1673" s="169" t="s">
        <v>1663</v>
      </c>
      <c r="E1673" s="169" t="s">
        <v>2707</v>
      </c>
      <c r="F1673" s="170" t="s">
        <v>3191</v>
      </c>
      <c r="G1673" s="181" t="s">
        <v>3191</v>
      </c>
      <c r="H1673" s="181" t="s">
        <v>3191</v>
      </c>
      <c r="I1673" s="181" t="s">
        <v>3191</v>
      </c>
      <c r="J1673" s="181" t="s">
        <v>3191</v>
      </c>
      <c r="K1673" s="171">
        <v>0.9</v>
      </c>
      <c r="L1673" s="172" t="s">
        <v>40</v>
      </c>
      <c r="M1673" s="172" t="s">
        <v>40</v>
      </c>
      <c r="N1673" s="173" t="s">
        <v>40</v>
      </c>
      <c r="O1673" s="173" t="s">
        <v>40</v>
      </c>
      <c r="P1673" s="359">
        <v>0.9</v>
      </c>
      <c r="Q1673" s="360" t="s">
        <v>40</v>
      </c>
      <c r="R1673" s="172" t="s">
        <v>40</v>
      </c>
      <c r="S1673" s="172" t="s">
        <v>40</v>
      </c>
      <c r="T1673" s="172" t="s">
        <v>40</v>
      </c>
      <c r="U1673" s="359">
        <v>0.9</v>
      </c>
      <c r="V1673" s="172" t="s">
        <v>40</v>
      </c>
      <c r="W1673" s="172" t="s">
        <v>40</v>
      </c>
      <c r="X1673" s="172" t="s">
        <v>40</v>
      </c>
      <c r="Y1673" s="172" t="s">
        <v>40</v>
      </c>
      <c r="Z1673" s="359">
        <v>0.92</v>
      </c>
      <c r="AA1673" s="359" t="s">
        <v>40</v>
      </c>
      <c r="AB1673" s="359" t="s">
        <v>40</v>
      </c>
      <c r="AC1673" s="359" t="s">
        <v>40</v>
      </c>
      <c r="AD1673" s="359" t="s">
        <v>40</v>
      </c>
      <c r="AE1673" s="359">
        <v>0.92</v>
      </c>
      <c r="AF1673" s="172" t="s">
        <v>40</v>
      </c>
      <c r="AG1673" s="172" t="s">
        <v>40</v>
      </c>
      <c r="AH1673" s="172" t="s">
        <v>40</v>
      </c>
      <c r="AI1673" s="172" t="s">
        <v>40</v>
      </c>
      <c r="AJ1673" s="359">
        <v>0.92</v>
      </c>
      <c r="AK1673" s="172" t="s">
        <v>40</v>
      </c>
      <c r="AL1673" s="172" t="s">
        <v>40</v>
      </c>
      <c r="AM1673" s="172" t="s">
        <v>40</v>
      </c>
      <c r="AN1673" s="172" t="s">
        <v>40</v>
      </c>
      <c r="AO1673" s="171">
        <v>0.99</v>
      </c>
      <c r="AP1673" s="361" t="s">
        <v>40</v>
      </c>
      <c r="AQ1673" s="361" t="s">
        <v>40</v>
      </c>
      <c r="AR1673" s="361" t="s">
        <v>40</v>
      </c>
      <c r="AS1673" s="362" t="s">
        <v>40</v>
      </c>
      <c r="AT1673" s="367">
        <v>0.110069253262963</v>
      </c>
      <c r="AU1673" s="364" t="s">
        <v>40</v>
      </c>
      <c r="AV1673" s="365" t="s">
        <v>40</v>
      </c>
      <c r="AW1673" s="365" t="s">
        <v>40</v>
      </c>
      <c r="AX1673" s="365" t="s">
        <v>40</v>
      </c>
      <c r="AY1673" s="145"/>
      <c r="AZ1673" s="143"/>
    </row>
    <row r="1674" spans="1:52">
      <c r="A1674" s="141"/>
      <c r="B1674" s="145"/>
      <c r="C1674" s="175" t="s">
        <v>2706</v>
      </c>
      <c r="D1674" s="169" t="s">
        <v>1663</v>
      </c>
      <c r="E1674" s="169" t="s">
        <v>2707</v>
      </c>
      <c r="F1674" s="170" t="s">
        <v>3192</v>
      </c>
      <c r="G1674" s="181" t="s">
        <v>3192</v>
      </c>
      <c r="H1674" s="181" t="s">
        <v>3192</v>
      </c>
      <c r="I1674" s="181" t="s">
        <v>3192</v>
      </c>
      <c r="J1674" s="181" t="s">
        <v>3192</v>
      </c>
      <c r="K1674" s="171">
        <v>0.9</v>
      </c>
      <c r="L1674" s="172" t="s">
        <v>40</v>
      </c>
      <c r="M1674" s="172" t="s">
        <v>40</v>
      </c>
      <c r="N1674" s="173" t="s">
        <v>40</v>
      </c>
      <c r="O1674" s="173" t="s">
        <v>40</v>
      </c>
      <c r="P1674" s="359">
        <v>0.9</v>
      </c>
      <c r="Q1674" s="360" t="s">
        <v>40</v>
      </c>
      <c r="R1674" s="172" t="s">
        <v>40</v>
      </c>
      <c r="S1674" s="172" t="s">
        <v>40</v>
      </c>
      <c r="T1674" s="172" t="s">
        <v>40</v>
      </c>
      <c r="U1674" s="359">
        <v>0.9</v>
      </c>
      <c r="V1674" s="172" t="s">
        <v>40</v>
      </c>
      <c r="W1674" s="172" t="s">
        <v>40</v>
      </c>
      <c r="X1674" s="172" t="s">
        <v>40</v>
      </c>
      <c r="Y1674" s="172" t="s">
        <v>40</v>
      </c>
      <c r="Z1674" s="359">
        <v>0.92</v>
      </c>
      <c r="AA1674" s="359" t="s">
        <v>40</v>
      </c>
      <c r="AB1674" s="359" t="s">
        <v>40</v>
      </c>
      <c r="AC1674" s="359" t="s">
        <v>40</v>
      </c>
      <c r="AD1674" s="359" t="s">
        <v>40</v>
      </c>
      <c r="AE1674" s="359">
        <v>0.92</v>
      </c>
      <c r="AF1674" s="172" t="s">
        <v>40</v>
      </c>
      <c r="AG1674" s="172" t="s">
        <v>40</v>
      </c>
      <c r="AH1674" s="172" t="s">
        <v>40</v>
      </c>
      <c r="AI1674" s="172" t="s">
        <v>40</v>
      </c>
      <c r="AJ1674" s="359">
        <v>0.92</v>
      </c>
      <c r="AK1674" s="172" t="s">
        <v>40</v>
      </c>
      <c r="AL1674" s="172" t="s">
        <v>40</v>
      </c>
      <c r="AM1674" s="172" t="s">
        <v>40</v>
      </c>
      <c r="AN1674" s="172" t="s">
        <v>40</v>
      </c>
      <c r="AO1674" s="171">
        <v>0.99</v>
      </c>
      <c r="AP1674" s="361" t="s">
        <v>40</v>
      </c>
      <c r="AQ1674" s="361" t="s">
        <v>40</v>
      </c>
      <c r="AR1674" s="361" t="s">
        <v>40</v>
      </c>
      <c r="AS1674" s="362" t="s">
        <v>40</v>
      </c>
      <c r="AT1674" s="367">
        <v>0.110069253262963</v>
      </c>
      <c r="AU1674" s="364" t="s">
        <v>40</v>
      </c>
      <c r="AV1674" s="365" t="s">
        <v>40</v>
      </c>
      <c r="AW1674" s="365" t="s">
        <v>40</v>
      </c>
      <c r="AX1674" s="365" t="s">
        <v>40</v>
      </c>
      <c r="AY1674" s="145"/>
      <c r="AZ1674" s="143"/>
    </row>
    <row r="1675" spans="1:52">
      <c r="A1675" s="141"/>
      <c r="B1675" s="145"/>
      <c r="C1675" s="175" t="s">
        <v>2706</v>
      </c>
      <c r="D1675" s="169" t="s">
        <v>235</v>
      </c>
      <c r="E1675" s="169" t="s">
        <v>2707</v>
      </c>
      <c r="F1675" s="170" t="s">
        <v>3193</v>
      </c>
      <c r="G1675" s="181" t="s">
        <v>3194</v>
      </c>
      <c r="H1675" s="181" t="s">
        <v>3194</v>
      </c>
      <c r="I1675" s="181" t="s">
        <v>3194</v>
      </c>
      <c r="J1675" s="181" t="s">
        <v>3194</v>
      </c>
      <c r="K1675" s="171">
        <v>0.9</v>
      </c>
      <c r="L1675" s="172" t="s">
        <v>40</v>
      </c>
      <c r="M1675" s="172" t="s">
        <v>40</v>
      </c>
      <c r="N1675" s="173" t="s">
        <v>40</v>
      </c>
      <c r="O1675" s="173" t="s">
        <v>40</v>
      </c>
      <c r="P1675" s="359">
        <v>0.9</v>
      </c>
      <c r="Q1675" s="360" t="s">
        <v>40</v>
      </c>
      <c r="R1675" s="172" t="s">
        <v>40</v>
      </c>
      <c r="S1675" s="172" t="s">
        <v>40</v>
      </c>
      <c r="T1675" s="172">
        <v>0</v>
      </c>
      <c r="U1675" s="359">
        <v>0.9</v>
      </c>
      <c r="V1675" s="172" t="s">
        <v>40</v>
      </c>
      <c r="W1675" s="172" t="s">
        <v>40</v>
      </c>
      <c r="X1675" s="172" t="s">
        <v>40</v>
      </c>
      <c r="Y1675" s="172">
        <v>0.466666666666667</v>
      </c>
      <c r="Z1675" s="359">
        <v>0.92</v>
      </c>
      <c r="AA1675" s="359" t="s">
        <v>40</v>
      </c>
      <c r="AB1675" s="359" t="s">
        <v>40</v>
      </c>
      <c r="AC1675" s="359" t="s">
        <v>40</v>
      </c>
      <c r="AD1675" s="359" t="s">
        <v>40</v>
      </c>
      <c r="AE1675" s="359">
        <v>0.92</v>
      </c>
      <c r="AF1675" s="172">
        <v>1</v>
      </c>
      <c r="AG1675" s="172">
        <v>1</v>
      </c>
      <c r="AH1675" s="172">
        <v>0.998615916955017</v>
      </c>
      <c r="AI1675" s="172">
        <v>0.978770201778713</v>
      </c>
      <c r="AJ1675" s="359">
        <v>0.92</v>
      </c>
      <c r="AK1675" s="172" t="s">
        <v>40</v>
      </c>
      <c r="AL1675" s="172" t="s">
        <v>40</v>
      </c>
      <c r="AM1675" s="172" t="s">
        <v>40</v>
      </c>
      <c r="AN1675" s="172">
        <v>0.71875</v>
      </c>
      <c r="AO1675" s="171">
        <v>0.99</v>
      </c>
      <c r="AP1675" s="361">
        <v>1</v>
      </c>
      <c r="AQ1675" s="361" t="s">
        <v>40</v>
      </c>
      <c r="AR1675" s="361" t="s">
        <v>40</v>
      </c>
      <c r="AS1675" s="362">
        <v>1</v>
      </c>
      <c r="AT1675" s="367">
        <v>0.110069253262963</v>
      </c>
      <c r="AU1675" s="364" t="s">
        <v>40</v>
      </c>
      <c r="AV1675" s="365" t="s">
        <v>40</v>
      </c>
      <c r="AW1675" s="365" t="s">
        <v>40</v>
      </c>
      <c r="AX1675" s="365" t="s">
        <v>40</v>
      </c>
      <c r="AY1675" s="145"/>
      <c r="AZ1675" s="143"/>
    </row>
    <row r="1676" spans="1:52">
      <c r="A1676" s="141"/>
      <c r="B1676" s="145"/>
      <c r="C1676" s="175" t="s">
        <v>2706</v>
      </c>
      <c r="D1676" s="169" t="s">
        <v>235</v>
      </c>
      <c r="E1676" s="169" t="s">
        <v>2707</v>
      </c>
      <c r="F1676" s="170" t="s">
        <v>3195</v>
      </c>
      <c r="G1676" s="181" t="s">
        <v>3196</v>
      </c>
      <c r="H1676" s="181" t="s">
        <v>3196</v>
      </c>
      <c r="I1676" s="181" t="s">
        <v>3196</v>
      </c>
      <c r="J1676" s="181" t="s">
        <v>3196</v>
      </c>
      <c r="K1676" s="171">
        <v>0.9</v>
      </c>
      <c r="L1676" s="172" t="s">
        <v>40</v>
      </c>
      <c r="M1676" s="172" t="s">
        <v>40</v>
      </c>
      <c r="N1676" s="173" t="s">
        <v>40</v>
      </c>
      <c r="O1676" s="173" t="s">
        <v>40</v>
      </c>
      <c r="P1676" s="359">
        <v>0.9</v>
      </c>
      <c r="Q1676" s="360" t="s">
        <v>40</v>
      </c>
      <c r="R1676" s="172" t="s">
        <v>40</v>
      </c>
      <c r="S1676" s="172" t="s">
        <v>40</v>
      </c>
      <c r="T1676" s="172" t="s">
        <v>40</v>
      </c>
      <c r="U1676" s="359">
        <v>0.9</v>
      </c>
      <c r="V1676" s="172" t="s">
        <v>40</v>
      </c>
      <c r="W1676" s="172" t="s">
        <v>40</v>
      </c>
      <c r="X1676" s="172" t="s">
        <v>40</v>
      </c>
      <c r="Y1676" s="172" t="s">
        <v>40</v>
      </c>
      <c r="Z1676" s="359">
        <v>0.92</v>
      </c>
      <c r="AA1676" s="359" t="s">
        <v>40</v>
      </c>
      <c r="AB1676" s="359" t="s">
        <v>40</v>
      </c>
      <c r="AC1676" s="359" t="s">
        <v>40</v>
      </c>
      <c r="AD1676" s="359" t="s">
        <v>40</v>
      </c>
      <c r="AE1676" s="359">
        <v>0.92</v>
      </c>
      <c r="AF1676" s="172">
        <v>1</v>
      </c>
      <c r="AG1676" s="172">
        <v>0.998430141287284</v>
      </c>
      <c r="AH1676" s="172">
        <v>0.998384491114701</v>
      </c>
      <c r="AI1676" s="172">
        <v>0.879036351567686</v>
      </c>
      <c r="AJ1676" s="359">
        <v>0.92</v>
      </c>
      <c r="AK1676" s="172" t="s">
        <v>40</v>
      </c>
      <c r="AL1676" s="172" t="s">
        <v>40</v>
      </c>
      <c r="AM1676" s="172" t="s">
        <v>40</v>
      </c>
      <c r="AN1676" s="172" t="s">
        <v>40</v>
      </c>
      <c r="AO1676" s="171">
        <v>0.99</v>
      </c>
      <c r="AP1676" s="361" t="s">
        <v>40</v>
      </c>
      <c r="AQ1676" s="361" t="s">
        <v>40</v>
      </c>
      <c r="AR1676" s="361">
        <v>1</v>
      </c>
      <c r="AS1676" s="362">
        <v>1</v>
      </c>
      <c r="AT1676" s="367">
        <v>0.110069253262963</v>
      </c>
      <c r="AU1676" s="364" t="s">
        <v>40</v>
      </c>
      <c r="AV1676" s="365" t="s">
        <v>40</v>
      </c>
      <c r="AW1676" s="365" t="s">
        <v>40</v>
      </c>
      <c r="AX1676" s="365" t="s">
        <v>40</v>
      </c>
      <c r="AY1676" s="145"/>
      <c r="AZ1676" s="143"/>
    </row>
    <row r="1677" spans="1:52">
      <c r="A1677" s="141"/>
      <c r="B1677" s="145"/>
      <c r="C1677" s="175" t="s">
        <v>2706</v>
      </c>
      <c r="D1677" s="169" t="s">
        <v>26</v>
      </c>
      <c r="E1677" s="169" t="s">
        <v>2707</v>
      </c>
      <c r="F1677" s="170" t="s">
        <v>3197</v>
      </c>
      <c r="G1677" s="181" t="s">
        <v>3198</v>
      </c>
      <c r="H1677" s="181" t="s">
        <v>3198</v>
      </c>
      <c r="I1677" s="181" t="s">
        <v>3198</v>
      </c>
      <c r="J1677" s="181" t="s">
        <v>3198</v>
      </c>
      <c r="K1677" s="171">
        <v>0.9</v>
      </c>
      <c r="L1677" s="172" t="s">
        <v>40</v>
      </c>
      <c r="M1677" s="172" t="s">
        <v>40</v>
      </c>
      <c r="N1677" s="173" t="s">
        <v>40</v>
      </c>
      <c r="O1677" s="173" t="s">
        <v>40</v>
      </c>
      <c r="P1677" s="359">
        <v>0.9</v>
      </c>
      <c r="Q1677" s="360">
        <v>0</v>
      </c>
      <c r="R1677" s="172">
        <v>0</v>
      </c>
      <c r="S1677" s="172">
        <v>0</v>
      </c>
      <c r="T1677" s="172">
        <v>0</v>
      </c>
      <c r="U1677" s="359">
        <v>0.9</v>
      </c>
      <c r="V1677" s="172">
        <v>0.724137931034483</v>
      </c>
      <c r="W1677" s="172">
        <v>1</v>
      </c>
      <c r="X1677" s="172">
        <v>0.933333333333333</v>
      </c>
      <c r="Y1677" s="172">
        <v>0.86046511627907</v>
      </c>
      <c r="Z1677" s="359">
        <v>0.92</v>
      </c>
      <c r="AA1677" s="359" t="s">
        <v>40</v>
      </c>
      <c r="AB1677" s="359" t="s">
        <v>40</v>
      </c>
      <c r="AC1677" s="359" t="s">
        <v>40</v>
      </c>
      <c r="AD1677" s="359">
        <v>0.882352941176471</v>
      </c>
      <c r="AE1677" s="359">
        <v>0.92</v>
      </c>
      <c r="AF1677" s="172">
        <v>0.994552529182879</v>
      </c>
      <c r="AG1677" s="172">
        <v>0.997869043006587</v>
      </c>
      <c r="AH1677" s="172">
        <v>0.998604743870839</v>
      </c>
      <c r="AI1677" s="172">
        <v>0.98767206370972</v>
      </c>
      <c r="AJ1677" s="359">
        <v>0.92</v>
      </c>
      <c r="AK1677" s="172">
        <v>0.866666666666667</v>
      </c>
      <c r="AL1677" s="172">
        <v>1</v>
      </c>
      <c r="AM1677" s="172">
        <v>0.9375</v>
      </c>
      <c r="AN1677" s="172">
        <v>0.894957983193277</v>
      </c>
      <c r="AO1677" s="171">
        <v>0.99</v>
      </c>
      <c r="AP1677" s="361">
        <v>1</v>
      </c>
      <c r="AQ1677" s="361">
        <v>1</v>
      </c>
      <c r="AR1677" s="361">
        <v>1</v>
      </c>
      <c r="AS1677" s="362">
        <v>1</v>
      </c>
      <c r="AT1677" s="367">
        <v>0.110069253262963</v>
      </c>
      <c r="AU1677" s="364" t="s">
        <v>40</v>
      </c>
      <c r="AV1677" s="365" t="s">
        <v>40</v>
      </c>
      <c r="AW1677" s="365" t="s">
        <v>40</v>
      </c>
      <c r="AX1677" s="365" t="s">
        <v>40</v>
      </c>
      <c r="AY1677" s="145"/>
      <c r="AZ1677" s="143"/>
    </row>
    <row r="1678" spans="1:52">
      <c r="A1678" s="141"/>
      <c r="B1678" s="145"/>
      <c r="C1678" s="175" t="s">
        <v>2706</v>
      </c>
      <c r="D1678" s="169" t="s">
        <v>26</v>
      </c>
      <c r="E1678" s="169" t="s">
        <v>2707</v>
      </c>
      <c r="F1678" s="170" t="s">
        <v>3199</v>
      </c>
      <c r="G1678" s="181" t="s">
        <v>3199</v>
      </c>
      <c r="H1678" s="181" t="s">
        <v>3199</v>
      </c>
      <c r="I1678" s="181" t="s">
        <v>3199</v>
      </c>
      <c r="J1678" s="181" t="s">
        <v>3199</v>
      </c>
      <c r="K1678" s="171">
        <v>0.9</v>
      </c>
      <c r="L1678" s="172">
        <v>1</v>
      </c>
      <c r="M1678" s="172">
        <v>1</v>
      </c>
      <c r="N1678" s="173">
        <v>1</v>
      </c>
      <c r="O1678" s="173">
        <v>0.988505747126437</v>
      </c>
      <c r="P1678" s="359">
        <v>0.9</v>
      </c>
      <c r="Q1678" s="360">
        <v>0.960725075528701</v>
      </c>
      <c r="R1678" s="172">
        <v>0.922276197085357</v>
      </c>
      <c r="S1678" s="172">
        <v>0.888461538461538</v>
      </c>
      <c r="T1678" s="172">
        <v>0.851589927512439</v>
      </c>
      <c r="U1678" s="359">
        <v>0.9</v>
      </c>
      <c r="V1678" s="172">
        <v>0.602719033232628</v>
      </c>
      <c r="W1678" s="172">
        <v>0.656488549618321</v>
      </c>
      <c r="X1678" s="172">
        <v>0.553296703296703</v>
      </c>
      <c r="Y1678" s="172">
        <v>0.64327027504862</v>
      </c>
      <c r="Z1678" s="359">
        <v>0.92</v>
      </c>
      <c r="AA1678" s="359" t="s">
        <v>40</v>
      </c>
      <c r="AB1678" s="359" t="s">
        <v>40</v>
      </c>
      <c r="AC1678" s="359" t="s">
        <v>40</v>
      </c>
      <c r="AD1678" s="359" t="s">
        <v>40</v>
      </c>
      <c r="AE1678" s="359">
        <v>0.92</v>
      </c>
      <c r="AF1678" s="172">
        <v>1</v>
      </c>
      <c r="AG1678" s="172">
        <v>0.767123287671233</v>
      </c>
      <c r="AH1678" s="172">
        <v>0.258064516129032</v>
      </c>
      <c r="AI1678" s="172">
        <v>0.916827852998066</v>
      </c>
      <c r="AJ1678" s="359">
        <v>0.92</v>
      </c>
      <c r="AK1678" s="172">
        <v>0.78188679245283</v>
      </c>
      <c r="AL1678" s="172">
        <v>0.875086745315753</v>
      </c>
      <c r="AM1678" s="172">
        <v>0.910989010989011</v>
      </c>
      <c r="AN1678" s="172">
        <v>0.896474213264636</v>
      </c>
      <c r="AO1678" s="171">
        <v>0.99</v>
      </c>
      <c r="AP1678" s="361">
        <v>1</v>
      </c>
      <c r="AQ1678" s="361">
        <v>1</v>
      </c>
      <c r="AR1678" s="361">
        <v>1</v>
      </c>
      <c r="AS1678" s="362">
        <v>1</v>
      </c>
      <c r="AT1678" s="367">
        <v>0.110069253262963</v>
      </c>
      <c r="AU1678" s="364">
        <v>0</v>
      </c>
      <c r="AV1678" s="365">
        <v>0</v>
      </c>
      <c r="AW1678" s="365">
        <v>0</v>
      </c>
      <c r="AX1678" s="365">
        <v>0.05</v>
      </c>
      <c r="AY1678" s="145"/>
      <c r="AZ1678" s="143"/>
    </row>
    <row r="1679" spans="1:52">
      <c r="A1679" s="141"/>
      <c r="B1679" s="145"/>
      <c r="C1679" s="175" t="s">
        <v>2706</v>
      </c>
      <c r="D1679" s="169" t="s">
        <v>26</v>
      </c>
      <c r="E1679" s="169" t="s">
        <v>2707</v>
      </c>
      <c r="F1679" s="170" t="s">
        <v>3200</v>
      </c>
      <c r="G1679" s="181" t="s">
        <v>3200</v>
      </c>
      <c r="H1679" s="181" t="s">
        <v>3200</v>
      </c>
      <c r="I1679" s="181" t="s">
        <v>3200</v>
      </c>
      <c r="J1679" s="181" t="s">
        <v>3200</v>
      </c>
      <c r="K1679" s="171">
        <v>0.9</v>
      </c>
      <c r="L1679" s="172">
        <v>0.25</v>
      </c>
      <c r="M1679" s="172">
        <v>0.333333333333333</v>
      </c>
      <c r="N1679" s="173">
        <v>0.4</v>
      </c>
      <c r="O1679" s="173">
        <v>0.345864661654135</v>
      </c>
      <c r="P1679" s="359">
        <v>0.9</v>
      </c>
      <c r="Q1679" s="360" t="s">
        <v>40</v>
      </c>
      <c r="R1679" s="172" t="s">
        <v>40</v>
      </c>
      <c r="S1679" s="172" t="s">
        <v>40</v>
      </c>
      <c r="T1679" s="172" t="s">
        <v>40</v>
      </c>
      <c r="U1679" s="359">
        <v>0.9</v>
      </c>
      <c r="V1679" s="172" t="s">
        <v>40</v>
      </c>
      <c r="W1679" s="172" t="s">
        <v>40</v>
      </c>
      <c r="X1679" s="172" t="s">
        <v>40</v>
      </c>
      <c r="Y1679" s="172" t="s">
        <v>40</v>
      </c>
      <c r="Z1679" s="359">
        <v>0.92</v>
      </c>
      <c r="AA1679" s="359" t="s">
        <v>40</v>
      </c>
      <c r="AB1679" s="359" t="s">
        <v>40</v>
      </c>
      <c r="AC1679" s="359" t="s">
        <v>40</v>
      </c>
      <c r="AD1679" s="359" t="s">
        <v>40</v>
      </c>
      <c r="AE1679" s="359">
        <v>0.92</v>
      </c>
      <c r="AF1679" s="172" t="s">
        <v>40</v>
      </c>
      <c r="AG1679" s="172" t="s">
        <v>40</v>
      </c>
      <c r="AH1679" s="172">
        <v>0</v>
      </c>
      <c r="AI1679" s="172">
        <v>0.454545454545455</v>
      </c>
      <c r="AJ1679" s="359">
        <v>0.92</v>
      </c>
      <c r="AK1679" s="172">
        <v>0.571776155717762</v>
      </c>
      <c r="AL1679" s="172">
        <v>0.717142857142857</v>
      </c>
      <c r="AM1679" s="172">
        <v>0.78125</v>
      </c>
      <c r="AN1679" s="172">
        <v>0.775935694549108</v>
      </c>
      <c r="AO1679" s="171">
        <v>0.99</v>
      </c>
      <c r="AP1679" s="361" t="s">
        <v>40</v>
      </c>
      <c r="AQ1679" s="361" t="s">
        <v>40</v>
      </c>
      <c r="AR1679" s="361" t="s">
        <v>40</v>
      </c>
      <c r="AS1679" s="362" t="s">
        <v>40</v>
      </c>
      <c r="AT1679" s="367">
        <v>0.110069253262963</v>
      </c>
      <c r="AU1679" s="364">
        <v>0</v>
      </c>
      <c r="AV1679" s="365" t="s">
        <v>40</v>
      </c>
      <c r="AW1679" s="365">
        <v>0.2</v>
      </c>
      <c r="AX1679" s="365">
        <v>0.0698924731182796</v>
      </c>
      <c r="AY1679" s="145"/>
      <c r="AZ1679" s="143"/>
    </row>
    <row r="1680" spans="1:52">
      <c r="A1680" s="141"/>
      <c r="B1680" s="145"/>
      <c r="C1680" s="175" t="s">
        <v>2706</v>
      </c>
      <c r="D1680" s="169" t="s">
        <v>26</v>
      </c>
      <c r="E1680" s="169" t="s">
        <v>2707</v>
      </c>
      <c r="F1680" s="170" t="s">
        <v>3201</v>
      </c>
      <c r="G1680" s="181" t="s">
        <v>3201</v>
      </c>
      <c r="H1680" s="181" t="s">
        <v>3201</v>
      </c>
      <c r="I1680" s="181" t="s">
        <v>3201</v>
      </c>
      <c r="J1680" s="181" t="s">
        <v>3201</v>
      </c>
      <c r="K1680" s="171">
        <v>0.9</v>
      </c>
      <c r="L1680" s="172">
        <v>1</v>
      </c>
      <c r="M1680" s="172">
        <v>1</v>
      </c>
      <c r="N1680" s="173">
        <v>1</v>
      </c>
      <c r="O1680" s="173">
        <v>0.997762863534676</v>
      </c>
      <c r="P1680" s="359">
        <v>0.9</v>
      </c>
      <c r="Q1680" s="360">
        <v>0.992914083259522</v>
      </c>
      <c r="R1680" s="172">
        <v>0.865807429871114</v>
      </c>
      <c r="S1680" s="172">
        <v>0.861007462686567</v>
      </c>
      <c r="T1680" s="172">
        <v>0.939170402315156</v>
      </c>
      <c r="U1680" s="359">
        <v>0.9</v>
      </c>
      <c r="V1680" s="172">
        <v>0.919397697077059</v>
      </c>
      <c r="W1680" s="172">
        <v>0.935557240333586</v>
      </c>
      <c r="X1680" s="172">
        <v>0.895522388059702</v>
      </c>
      <c r="Y1680" s="172">
        <v>0.938177381830562</v>
      </c>
      <c r="Z1680" s="359">
        <v>0.92</v>
      </c>
      <c r="AA1680" s="359" t="s">
        <v>40</v>
      </c>
      <c r="AB1680" s="359" t="s">
        <v>40</v>
      </c>
      <c r="AC1680" s="359" t="s">
        <v>40</v>
      </c>
      <c r="AD1680" s="359" t="s">
        <v>40</v>
      </c>
      <c r="AE1680" s="359">
        <v>0.92</v>
      </c>
      <c r="AF1680" s="172">
        <v>1</v>
      </c>
      <c r="AG1680" s="172">
        <v>0.111111111111111</v>
      </c>
      <c r="AH1680" s="172">
        <v>0.0851063829787234</v>
      </c>
      <c r="AI1680" s="172">
        <v>0.342816500711238</v>
      </c>
      <c r="AJ1680" s="359">
        <v>0.92</v>
      </c>
      <c r="AK1680" s="172">
        <v>0.950398582816652</v>
      </c>
      <c r="AL1680" s="172">
        <v>0.978013646702047</v>
      </c>
      <c r="AM1680" s="172">
        <v>0.988805970149254</v>
      </c>
      <c r="AN1680" s="172">
        <v>0.987800034046417</v>
      </c>
      <c r="AO1680" s="171">
        <v>0.99</v>
      </c>
      <c r="AP1680" s="361">
        <v>1</v>
      </c>
      <c r="AQ1680" s="361">
        <v>1</v>
      </c>
      <c r="AR1680" s="361">
        <v>1</v>
      </c>
      <c r="AS1680" s="362">
        <v>1</v>
      </c>
      <c r="AT1680" s="367">
        <v>0.110069253262963</v>
      </c>
      <c r="AU1680" s="364">
        <v>0.5</v>
      </c>
      <c r="AV1680" s="365">
        <v>0.073394495412844</v>
      </c>
      <c r="AW1680" s="365">
        <v>0.127272727272727</v>
      </c>
      <c r="AX1680" s="365">
        <v>0.0633855331841909</v>
      </c>
      <c r="AY1680" s="145"/>
      <c r="AZ1680" s="143"/>
    </row>
    <row r="1681" spans="1:74">
      <c r="A1681" s="141"/>
      <c r="B1681" s="145"/>
      <c r="C1681" s="175" t="s">
        <v>2706</v>
      </c>
      <c r="D1681" s="169" t="s">
        <v>26</v>
      </c>
      <c r="E1681" s="169" t="s">
        <v>2707</v>
      </c>
      <c r="F1681" s="170" t="s">
        <v>3202</v>
      </c>
      <c r="G1681" s="181" t="s">
        <v>3202</v>
      </c>
      <c r="H1681" s="181" t="s">
        <v>3202</v>
      </c>
      <c r="I1681" s="181" t="s">
        <v>3202</v>
      </c>
      <c r="J1681" s="181" t="s">
        <v>3202</v>
      </c>
      <c r="K1681" s="171">
        <v>0.9</v>
      </c>
      <c r="L1681" s="172">
        <v>0.958333333333333</v>
      </c>
      <c r="M1681" s="172">
        <v>1</v>
      </c>
      <c r="N1681" s="173">
        <v>0.952380952380952</v>
      </c>
      <c r="O1681" s="173">
        <v>0.971854304635762</v>
      </c>
      <c r="P1681" s="359">
        <v>0.9</v>
      </c>
      <c r="Q1681" s="360">
        <v>0.926868044515103</v>
      </c>
      <c r="R1681" s="172">
        <v>0.854758682904826</v>
      </c>
      <c r="S1681" s="172">
        <v>0.944324324324324</v>
      </c>
      <c r="T1681" s="172">
        <v>0.957178799615983</v>
      </c>
      <c r="U1681" s="359">
        <v>0.9</v>
      </c>
      <c r="V1681" s="172">
        <v>0.903550609432962</v>
      </c>
      <c r="W1681" s="172">
        <v>0.886783942264321</v>
      </c>
      <c r="X1681" s="172">
        <v>0.939459459459459</v>
      </c>
      <c r="Y1681" s="172">
        <v>0.932482537160261</v>
      </c>
      <c r="Z1681" s="359">
        <v>0.92</v>
      </c>
      <c r="AA1681" s="359" t="s">
        <v>40</v>
      </c>
      <c r="AB1681" s="359" t="s">
        <v>40</v>
      </c>
      <c r="AC1681" s="359" t="s">
        <v>40</v>
      </c>
      <c r="AD1681" s="359" t="s">
        <v>40</v>
      </c>
      <c r="AE1681" s="359">
        <v>0.92</v>
      </c>
      <c r="AF1681" s="172">
        <v>1</v>
      </c>
      <c r="AG1681" s="172">
        <v>0.830845771144279</v>
      </c>
      <c r="AH1681" s="172">
        <v>0.839416058394161</v>
      </c>
      <c r="AI1681" s="172">
        <v>0.951178451178451</v>
      </c>
      <c r="AJ1681" s="359">
        <v>0.92</v>
      </c>
      <c r="AK1681" s="172">
        <v>0.940116587175411</v>
      </c>
      <c r="AL1681" s="172">
        <v>0.942715381145692</v>
      </c>
      <c r="AM1681" s="172">
        <v>0.953513513513514</v>
      </c>
      <c r="AN1681" s="172">
        <v>0.960655466357693</v>
      </c>
      <c r="AO1681" s="171">
        <v>0.99</v>
      </c>
      <c r="AP1681" s="361">
        <v>1</v>
      </c>
      <c r="AQ1681" s="361">
        <v>1</v>
      </c>
      <c r="AR1681" s="361">
        <v>1</v>
      </c>
      <c r="AS1681" s="362">
        <v>1</v>
      </c>
      <c r="AT1681" s="367">
        <v>0.110069253262963</v>
      </c>
      <c r="AU1681" s="364">
        <v>0.0344827586206897</v>
      </c>
      <c r="AV1681" s="365">
        <v>0.0689655172413793</v>
      </c>
      <c r="AW1681" s="365">
        <v>0.0408163265306122</v>
      </c>
      <c r="AX1681" s="365">
        <v>0.0440848214285714</v>
      </c>
      <c r="AY1681" s="145"/>
      <c r="AZ1681" s="143"/>
    </row>
    <row r="1682" spans="1:74">
      <c r="A1682" s="141"/>
      <c r="B1682" s="145"/>
      <c r="C1682" s="175" t="s">
        <v>2706</v>
      </c>
      <c r="D1682" s="169" t="s">
        <v>26</v>
      </c>
      <c r="E1682" s="169" t="s">
        <v>2707</v>
      </c>
      <c r="F1682" s="170" t="s">
        <v>3203</v>
      </c>
      <c r="G1682" s="181" t="s">
        <v>3203</v>
      </c>
      <c r="H1682" s="181" t="s">
        <v>3203</v>
      </c>
      <c r="I1682" s="181" t="s">
        <v>3203</v>
      </c>
      <c r="J1682" s="181" t="s">
        <v>3203</v>
      </c>
      <c r="K1682" s="171">
        <v>0.9</v>
      </c>
      <c r="L1682" s="172">
        <v>0.947368421052632</v>
      </c>
      <c r="M1682" s="172">
        <v>0.933333333333333</v>
      </c>
      <c r="N1682" s="173">
        <v>0.941176470588235</v>
      </c>
      <c r="O1682" s="173">
        <v>0.932821497120921</v>
      </c>
      <c r="P1682" s="359">
        <v>0.9</v>
      </c>
      <c r="Q1682" s="360">
        <v>0.948927477017365</v>
      </c>
      <c r="R1682" s="172">
        <v>0.942341292952825</v>
      </c>
      <c r="S1682" s="172">
        <v>0.951206715634837</v>
      </c>
      <c r="T1682" s="172">
        <v>0.912733994022338</v>
      </c>
      <c r="U1682" s="359">
        <v>0.9</v>
      </c>
      <c r="V1682" s="172">
        <v>0.656281920326864</v>
      </c>
      <c r="W1682" s="172">
        <v>0.669772859638905</v>
      </c>
      <c r="X1682" s="172">
        <v>0.705141657922351</v>
      </c>
      <c r="Y1682" s="172">
        <v>0.657365895862828</v>
      </c>
      <c r="Z1682" s="359">
        <v>0.92</v>
      </c>
      <c r="AA1682" s="359" t="s">
        <v>40</v>
      </c>
      <c r="AB1682" s="359" t="s">
        <v>40</v>
      </c>
      <c r="AC1682" s="359" t="s">
        <v>40</v>
      </c>
      <c r="AD1682" s="359" t="s">
        <v>40</v>
      </c>
      <c r="AE1682" s="359">
        <v>0.92</v>
      </c>
      <c r="AF1682" s="172">
        <v>0.928571428571429</v>
      </c>
      <c r="AG1682" s="172">
        <v>0.307692307692308</v>
      </c>
      <c r="AH1682" s="172">
        <v>0.379310344827586</v>
      </c>
      <c r="AI1682" s="172">
        <v>0.596715328467153</v>
      </c>
      <c r="AJ1682" s="359">
        <v>0.92</v>
      </c>
      <c r="AK1682" s="172">
        <v>0.758426966292135</v>
      </c>
      <c r="AL1682" s="172">
        <v>0.723354688410017</v>
      </c>
      <c r="AM1682" s="172">
        <v>0.761804826862539</v>
      </c>
      <c r="AN1682" s="172">
        <v>0.745516753185465</v>
      </c>
      <c r="AO1682" s="171">
        <v>0.99</v>
      </c>
      <c r="AP1682" s="361" t="s">
        <v>40</v>
      </c>
      <c r="AQ1682" s="361" t="s">
        <v>40</v>
      </c>
      <c r="AR1682" s="361">
        <v>1</v>
      </c>
      <c r="AS1682" s="362">
        <v>1</v>
      </c>
      <c r="AT1682" s="367">
        <v>0.110069253262963</v>
      </c>
      <c r="AU1682" s="364">
        <v>0.263157894736842</v>
      </c>
      <c r="AV1682" s="365">
        <v>0.0416666666666667</v>
      </c>
      <c r="AW1682" s="365">
        <v>0.0952380952380952</v>
      </c>
      <c r="AX1682" s="365">
        <v>0.0881987577639751</v>
      </c>
      <c r="AY1682" s="145"/>
      <c r="AZ1682" s="143"/>
    </row>
    <row r="1683" spans="1:74">
      <c r="A1683" s="141"/>
      <c r="B1683" s="145"/>
      <c r="C1683" s="175" t="s">
        <v>2706</v>
      </c>
      <c r="D1683" s="169" t="s">
        <v>26</v>
      </c>
      <c r="E1683" s="169" t="s">
        <v>2707</v>
      </c>
      <c r="F1683" s="170" t="s">
        <v>3204</v>
      </c>
      <c r="G1683" s="181" t="s">
        <v>3204</v>
      </c>
      <c r="H1683" s="181" t="s">
        <v>3204</v>
      </c>
      <c r="I1683" s="181" t="s">
        <v>3204</v>
      </c>
      <c r="J1683" s="181" t="s">
        <v>3204</v>
      </c>
      <c r="K1683" s="171">
        <v>0.9</v>
      </c>
      <c r="L1683" s="172">
        <v>0.6</v>
      </c>
      <c r="M1683" s="172">
        <v>0.75</v>
      </c>
      <c r="N1683" s="173">
        <v>1</v>
      </c>
      <c r="O1683" s="173">
        <v>0.794520547945205</v>
      </c>
      <c r="P1683" s="359">
        <v>0.9</v>
      </c>
      <c r="Q1683" s="360">
        <v>1</v>
      </c>
      <c r="R1683" s="172">
        <v>0.998743718592965</v>
      </c>
      <c r="S1683" s="172">
        <v>1</v>
      </c>
      <c r="T1683" s="172">
        <v>0.995523801325643</v>
      </c>
      <c r="U1683" s="359">
        <v>0.9</v>
      </c>
      <c r="V1683" s="172">
        <v>0.838479809976247</v>
      </c>
      <c r="W1683" s="172">
        <v>0.951005025125628</v>
      </c>
      <c r="X1683" s="172">
        <v>1</v>
      </c>
      <c r="Y1683" s="172">
        <v>0.960919342343118</v>
      </c>
      <c r="Z1683" s="359">
        <v>0.92</v>
      </c>
      <c r="AA1683" s="359" t="s">
        <v>40</v>
      </c>
      <c r="AB1683" s="359" t="s">
        <v>40</v>
      </c>
      <c r="AC1683" s="359" t="s">
        <v>40</v>
      </c>
      <c r="AD1683" s="359" t="s">
        <v>40</v>
      </c>
      <c r="AE1683" s="359">
        <v>0.92</v>
      </c>
      <c r="AF1683" s="172" t="s">
        <v>40</v>
      </c>
      <c r="AG1683" s="172" t="s">
        <v>40</v>
      </c>
      <c r="AH1683" s="172">
        <v>0.333333333333333</v>
      </c>
      <c r="AI1683" s="172">
        <v>0.0930232558139535</v>
      </c>
      <c r="AJ1683" s="359">
        <v>0.92</v>
      </c>
      <c r="AK1683" s="172">
        <v>0.893111638954869</v>
      </c>
      <c r="AL1683" s="172">
        <v>0.959798994974874</v>
      </c>
      <c r="AM1683" s="172">
        <v>1</v>
      </c>
      <c r="AN1683" s="172">
        <v>0.983215699776209</v>
      </c>
      <c r="AO1683" s="171">
        <v>0.99</v>
      </c>
      <c r="AP1683" s="361" t="s">
        <v>40</v>
      </c>
      <c r="AQ1683" s="361" t="s">
        <v>40</v>
      </c>
      <c r="AR1683" s="361" t="s">
        <v>40</v>
      </c>
      <c r="AS1683" s="362">
        <v>1</v>
      </c>
      <c r="AT1683" s="367">
        <v>0.110069253262963</v>
      </c>
      <c r="AU1683" s="364">
        <v>0</v>
      </c>
      <c r="AV1683" s="365">
        <v>0</v>
      </c>
      <c r="AW1683" s="365">
        <v>0.2</v>
      </c>
      <c r="AX1683" s="365">
        <v>0.0610687022900763</v>
      </c>
      <c r="AY1683" s="145"/>
      <c r="AZ1683" s="143"/>
    </row>
    <row r="1684" spans="1:74">
      <c r="A1684" s="141"/>
      <c r="B1684" s="145"/>
      <c r="C1684" s="175" t="s">
        <v>2706</v>
      </c>
      <c r="D1684" s="169" t="s">
        <v>26</v>
      </c>
      <c r="E1684" s="169" t="s">
        <v>2707</v>
      </c>
      <c r="F1684" s="170" t="s">
        <v>3205</v>
      </c>
      <c r="G1684" s="181" t="s">
        <v>3205</v>
      </c>
      <c r="H1684" s="181" t="s">
        <v>3205</v>
      </c>
      <c r="I1684" s="181" t="s">
        <v>3205</v>
      </c>
      <c r="J1684" s="181" t="s">
        <v>3205</v>
      </c>
      <c r="K1684" s="171">
        <v>0.9</v>
      </c>
      <c r="L1684" s="172">
        <v>0.933333333333333</v>
      </c>
      <c r="M1684" s="172">
        <v>1</v>
      </c>
      <c r="N1684" s="173">
        <v>1</v>
      </c>
      <c r="O1684" s="173">
        <v>0.928388746803069</v>
      </c>
      <c r="P1684" s="359">
        <v>0.9</v>
      </c>
      <c r="Q1684" s="360" t="s">
        <v>40</v>
      </c>
      <c r="R1684" s="172" t="s">
        <v>40</v>
      </c>
      <c r="S1684" s="172" t="s">
        <v>40</v>
      </c>
      <c r="T1684" s="172">
        <v>1</v>
      </c>
      <c r="U1684" s="359">
        <v>0.9</v>
      </c>
      <c r="V1684" s="172" t="s">
        <v>40</v>
      </c>
      <c r="W1684" s="172" t="s">
        <v>40</v>
      </c>
      <c r="X1684" s="172" t="s">
        <v>40</v>
      </c>
      <c r="Y1684" s="172">
        <v>0.5</v>
      </c>
      <c r="Z1684" s="359">
        <v>0.92</v>
      </c>
      <c r="AA1684" s="359" t="s">
        <v>40</v>
      </c>
      <c r="AB1684" s="359" t="s">
        <v>40</v>
      </c>
      <c r="AC1684" s="359" t="s">
        <v>40</v>
      </c>
      <c r="AD1684" s="359" t="s">
        <v>40</v>
      </c>
      <c r="AE1684" s="359">
        <v>0.92</v>
      </c>
      <c r="AF1684" s="172">
        <v>0</v>
      </c>
      <c r="AG1684" s="172">
        <v>0</v>
      </c>
      <c r="AH1684" s="172">
        <v>0</v>
      </c>
      <c r="AI1684" s="172">
        <v>0.0531914893617021</v>
      </c>
      <c r="AJ1684" s="359">
        <v>0.92</v>
      </c>
      <c r="AK1684" s="172">
        <v>0.776119402985075</v>
      </c>
      <c r="AL1684" s="172">
        <v>0.763814616755793</v>
      </c>
      <c r="AM1684" s="172">
        <v>0.861678004535147</v>
      </c>
      <c r="AN1684" s="172">
        <v>0.887070700405793</v>
      </c>
      <c r="AO1684" s="171">
        <v>0.99</v>
      </c>
      <c r="AP1684" s="361">
        <v>1</v>
      </c>
      <c r="AQ1684" s="361">
        <v>1</v>
      </c>
      <c r="AR1684" s="361">
        <v>1</v>
      </c>
      <c r="AS1684" s="362">
        <v>1</v>
      </c>
      <c r="AT1684" s="367">
        <v>0.110069253262963</v>
      </c>
      <c r="AU1684" s="364">
        <v>0.0454545454545455</v>
      </c>
      <c r="AV1684" s="365">
        <v>0</v>
      </c>
      <c r="AW1684" s="365">
        <v>0.1</v>
      </c>
      <c r="AX1684" s="365">
        <v>0.0676056338028169</v>
      </c>
      <c r="AY1684" s="145"/>
      <c r="AZ1684" s="143"/>
    </row>
    <row r="1685" spans="1:74">
      <c r="A1685" s="141"/>
      <c r="B1685" s="145"/>
      <c r="C1685" s="175" t="s">
        <v>2706</v>
      </c>
      <c r="D1685" s="169" t="s">
        <v>26</v>
      </c>
      <c r="E1685" s="169" t="s">
        <v>2707</v>
      </c>
      <c r="F1685" s="170" t="s">
        <v>3206</v>
      </c>
      <c r="G1685" s="181" t="s">
        <v>3206</v>
      </c>
      <c r="H1685" s="181" t="s">
        <v>3206</v>
      </c>
      <c r="I1685" s="181" t="s">
        <v>3206</v>
      </c>
      <c r="J1685" s="181" t="s">
        <v>3206</v>
      </c>
      <c r="K1685" s="171">
        <v>0.9</v>
      </c>
      <c r="L1685" s="172">
        <v>0.972222222222222</v>
      </c>
      <c r="M1685" s="172">
        <v>0.941176470588235</v>
      </c>
      <c r="N1685" s="173">
        <v>0.916666666666667</v>
      </c>
      <c r="O1685" s="173">
        <v>0.963414634146341</v>
      </c>
      <c r="P1685" s="359">
        <v>0.9</v>
      </c>
      <c r="Q1685" s="360">
        <v>0.927200289750091</v>
      </c>
      <c r="R1685" s="172">
        <v>0.798657718120805</v>
      </c>
      <c r="S1685" s="172">
        <v>0.898305084745763</v>
      </c>
      <c r="T1685" s="172">
        <v>0.797432605905006</v>
      </c>
      <c r="U1685" s="359">
        <v>0.9</v>
      </c>
      <c r="V1685" s="172">
        <v>0.76747555233611</v>
      </c>
      <c r="W1685" s="172">
        <v>0.665954850518609</v>
      </c>
      <c r="X1685" s="172">
        <v>0.75617008623253</v>
      </c>
      <c r="Y1685" s="172">
        <v>0.70477107402653</v>
      </c>
      <c r="Z1685" s="359">
        <v>0.92</v>
      </c>
      <c r="AA1685" s="359" t="s">
        <v>40</v>
      </c>
      <c r="AB1685" s="359" t="s">
        <v>40</v>
      </c>
      <c r="AC1685" s="359" t="s">
        <v>40</v>
      </c>
      <c r="AD1685" s="359" t="s">
        <v>40</v>
      </c>
      <c r="AE1685" s="359">
        <v>0.92</v>
      </c>
      <c r="AF1685" s="172">
        <v>1</v>
      </c>
      <c r="AG1685" s="172">
        <v>0.983870967741935</v>
      </c>
      <c r="AH1685" s="172">
        <v>0.983606557377049</v>
      </c>
      <c r="AI1685" s="172">
        <v>0.968307137335738</v>
      </c>
      <c r="AJ1685" s="359">
        <v>0.92</v>
      </c>
      <c r="AK1685" s="172">
        <v>0.879753712423035</v>
      </c>
      <c r="AL1685" s="172">
        <v>0.837705918242831</v>
      </c>
      <c r="AM1685" s="172">
        <v>0.902170680939637</v>
      </c>
      <c r="AN1685" s="172">
        <v>0.905134788189987</v>
      </c>
      <c r="AO1685" s="171">
        <v>0.99</v>
      </c>
      <c r="AP1685" s="361">
        <v>1</v>
      </c>
      <c r="AQ1685" s="361">
        <v>1</v>
      </c>
      <c r="AR1685" s="361" t="s">
        <v>40</v>
      </c>
      <c r="AS1685" s="362">
        <v>1</v>
      </c>
      <c r="AT1685" s="367">
        <v>0.110069253262963</v>
      </c>
      <c r="AU1685" s="364">
        <v>0.0740740740740741</v>
      </c>
      <c r="AV1685" s="365">
        <v>0.127659574468085</v>
      </c>
      <c r="AW1685" s="365">
        <v>0.0625</v>
      </c>
      <c r="AX1685" s="365">
        <v>0.0382716049382716</v>
      </c>
      <c r="AY1685" s="145"/>
      <c r="AZ1685" s="143"/>
    </row>
    <row r="1686" spans="1:74">
      <c r="A1686" s="141"/>
      <c r="B1686" s="145"/>
      <c r="C1686" s="175" t="s">
        <v>2706</v>
      </c>
      <c r="D1686" s="169" t="s">
        <v>26</v>
      </c>
      <c r="E1686" s="169" t="s">
        <v>2707</v>
      </c>
      <c r="F1686" s="170" t="s">
        <v>3207</v>
      </c>
      <c r="G1686" s="181" t="s">
        <v>3207</v>
      </c>
      <c r="H1686" s="181" t="s">
        <v>3207</v>
      </c>
      <c r="I1686" s="181" t="s">
        <v>3207</v>
      </c>
      <c r="J1686" s="181" t="s">
        <v>3207</v>
      </c>
      <c r="K1686" s="171">
        <v>0.9</v>
      </c>
      <c r="L1686" s="172">
        <v>0.958333333333333</v>
      </c>
      <c r="M1686" s="172">
        <v>0.954545454545455</v>
      </c>
      <c r="N1686" s="173">
        <v>0.956521739130435</v>
      </c>
      <c r="O1686" s="173">
        <v>0.923076923076923</v>
      </c>
      <c r="P1686" s="359">
        <v>0.9</v>
      </c>
      <c r="Q1686" s="360">
        <v>0.981024667931689</v>
      </c>
      <c r="R1686" s="172">
        <v>0.893223819301848</v>
      </c>
      <c r="S1686" s="172">
        <v>0.966698841698842</v>
      </c>
      <c r="T1686" s="172">
        <v>0.924579228772328</v>
      </c>
      <c r="U1686" s="359">
        <v>0.9</v>
      </c>
      <c r="V1686" s="172">
        <v>0.647058823529412</v>
      </c>
      <c r="W1686" s="172">
        <v>0.653490759753593</v>
      </c>
      <c r="X1686" s="172">
        <v>0.610521235521235</v>
      </c>
      <c r="Y1686" s="172">
        <v>0.62404799972493</v>
      </c>
      <c r="Z1686" s="359">
        <v>0.92</v>
      </c>
      <c r="AA1686" s="359" t="s">
        <v>40</v>
      </c>
      <c r="AB1686" s="359" t="s">
        <v>40</v>
      </c>
      <c r="AC1686" s="359" t="s">
        <v>40</v>
      </c>
      <c r="AD1686" s="359" t="s">
        <v>40</v>
      </c>
      <c r="AE1686" s="359">
        <v>0.92</v>
      </c>
      <c r="AF1686" s="172">
        <v>0.884615384615385</v>
      </c>
      <c r="AG1686" s="172">
        <v>1</v>
      </c>
      <c r="AH1686" s="172">
        <v>1</v>
      </c>
      <c r="AI1686" s="172">
        <v>0.393728222996516</v>
      </c>
      <c r="AJ1686" s="359">
        <v>0.92</v>
      </c>
      <c r="AK1686" s="172">
        <v>0.86527514231499</v>
      </c>
      <c r="AL1686" s="172">
        <v>0.895790554414784</v>
      </c>
      <c r="AM1686" s="172">
        <v>0.881274131274131</v>
      </c>
      <c r="AN1686" s="172">
        <v>0.913060670139426</v>
      </c>
      <c r="AO1686" s="171">
        <v>0.99</v>
      </c>
      <c r="AP1686" s="361" t="s">
        <v>40</v>
      </c>
      <c r="AQ1686" s="361" t="s">
        <v>40</v>
      </c>
      <c r="AR1686" s="361">
        <v>1</v>
      </c>
      <c r="AS1686" s="362">
        <v>1</v>
      </c>
      <c r="AT1686" s="367">
        <v>0.110069253262963</v>
      </c>
      <c r="AU1686" s="364">
        <v>0.0454545454545455</v>
      </c>
      <c r="AV1686" s="365">
        <v>0</v>
      </c>
      <c r="AW1686" s="365">
        <v>0</v>
      </c>
      <c r="AX1686" s="365">
        <v>0.065252854812398</v>
      </c>
      <c r="AY1686" s="145"/>
      <c r="AZ1686" s="143"/>
    </row>
    <row r="1687" spans="1:74">
      <c r="A1687" s="141"/>
      <c r="B1687" s="145"/>
      <c r="C1687" s="175" t="s">
        <v>2706</v>
      </c>
      <c r="D1687" s="169" t="s">
        <v>26</v>
      </c>
      <c r="E1687" s="169" t="s">
        <v>2707</v>
      </c>
      <c r="F1687" s="170" t="s">
        <v>3208</v>
      </c>
      <c r="G1687" s="181" t="s">
        <v>3209</v>
      </c>
      <c r="H1687" s="181" t="s">
        <v>3209</v>
      </c>
      <c r="I1687" s="181" t="s">
        <v>3209</v>
      </c>
      <c r="J1687" s="181" t="s">
        <v>3209</v>
      </c>
      <c r="K1687" s="171">
        <v>0.9</v>
      </c>
      <c r="L1687" s="172">
        <v>0.333333333333333</v>
      </c>
      <c r="M1687" s="172">
        <v>0.333333333333333</v>
      </c>
      <c r="N1687" s="173">
        <v>0.0909090909090909</v>
      </c>
      <c r="O1687" s="173">
        <v>0.239700374531835</v>
      </c>
      <c r="P1687" s="359">
        <v>0.9</v>
      </c>
      <c r="Q1687" s="360">
        <v>0.907643312101911</v>
      </c>
      <c r="R1687" s="172">
        <v>0.880334728033473</v>
      </c>
      <c r="S1687" s="172">
        <v>0.853072128227961</v>
      </c>
      <c r="T1687" s="172">
        <v>0.908318463760727</v>
      </c>
      <c r="U1687" s="359">
        <v>0.9</v>
      </c>
      <c r="V1687" s="172">
        <v>0.592356687898089</v>
      </c>
      <c r="W1687" s="172">
        <v>0.715481171548117</v>
      </c>
      <c r="X1687" s="172">
        <v>0.707925200356189</v>
      </c>
      <c r="Y1687" s="172">
        <v>0.727844336817062</v>
      </c>
      <c r="Z1687" s="359">
        <v>0.92</v>
      </c>
      <c r="AA1687" s="359" t="s">
        <v>40</v>
      </c>
      <c r="AB1687" s="359" t="s">
        <v>40</v>
      </c>
      <c r="AC1687" s="359" t="s">
        <v>40</v>
      </c>
      <c r="AD1687" s="359" t="s">
        <v>40</v>
      </c>
      <c r="AE1687" s="359">
        <v>0.92</v>
      </c>
      <c r="AF1687" s="172" t="s">
        <v>40</v>
      </c>
      <c r="AG1687" s="172">
        <v>1</v>
      </c>
      <c r="AH1687" s="172">
        <v>1</v>
      </c>
      <c r="AI1687" s="172">
        <v>0.625</v>
      </c>
      <c r="AJ1687" s="359">
        <v>0.92</v>
      </c>
      <c r="AK1687" s="172">
        <v>0.693471337579618</v>
      </c>
      <c r="AL1687" s="172">
        <v>0.757322175732218</v>
      </c>
      <c r="AM1687" s="172">
        <v>0.769367764915405</v>
      </c>
      <c r="AN1687" s="172">
        <v>0.836891414529258</v>
      </c>
      <c r="AO1687" s="171">
        <v>0.99</v>
      </c>
      <c r="AP1687" s="361" t="s">
        <v>40</v>
      </c>
      <c r="AQ1687" s="361" t="s">
        <v>40</v>
      </c>
      <c r="AR1687" s="361">
        <v>1</v>
      </c>
      <c r="AS1687" s="362">
        <v>1</v>
      </c>
      <c r="AT1687" s="367">
        <v>0.110069253262963</v>
      </c>
      <c r="AU1687" s="364">
        <v>0.0638297872340425</v>
      </c>
      <c r="AV1687" s="365">
        <v>0.145833333333333</v>
      </c>
      <c r="AW1687" s="365">
        <v>0.0416666666666667</v>
      </c>
      <c r="AX1687" s="365">
        <v>0.0899280575539568</v>
      </c>
      <c r="AY1687" s="145"/>
      <c r="AZ1687" s="143"/>
    </row>
    <row r="1688" ht="17.25" customHeight="1" spans="1:74">
      <c r="A1688" s="141"/>
      <c r="B1688" s="145"/>
      <c r="C1688" s="205" t="s">
        <v>3210</v>
      </c>
      <c r="D1688" s="206"/>
      <c r="E1688" s="206"/>
      <c r="F1688" s="206"/>
      <c r="G1688" s="206"/>
      <c r="H1688" s="206"/>
      <c r="I1688" s="206"/>
      <c r="J1688" s="206"/>
      <c r="K1688" s="207" t="s">
        <v>40</v>
      </c>
      <c r="L1688" s="208">
        <v>0.934307149442096</v>
      </c>
      <c r="M1688" s="208">
        <v>0.927892568685329</v>
      </c>
      <c r="N1688" s="208">
        <v>0.933599263577785</v>
      </c>
      <c r="O1688" s="208">
        <v>0.937696243259928</v>
      </c>
      <c r="P1688" s="207" t="s">
        <v>40</v>
      </c>
      <c r="Q1688" s="368">
        <v>0.95222968015797</v>
      </c>
      <c r="R1688" s="368">
        <v>0.944921771810873</v>
      </c>
      <c r="S1688" s="368">
        <v>0.956858764941861</v>
      </c>
      <c r="T1688" s="208">
        <v>0.953377038632024</v>
      </c>
      <c r="U1688" s="207" t="s">
        <v>40</v>
      </c>
      <c r="V1688" s="368">
        <v>0.884620659443669</v>
      </c>
      <c r="W1688" s="368">
        <v>0.875843311307163</v>
      </c>
      <c r="X1688" s="368">
        <v>0.900204986752481</v>
      </c>
      <c r="Y1688" s="369">
        <v>0.896782431310763</v>
      </c>
      <c r="Z1688" s="207" t="s">
        <v>40</v>
      </c>
      <c r="AA1688" s="370">
        <v>0.908420295070169</v>
      </c>
      <c r="AB1688" s="370">
        <v>0.910346712887297</v>
      </c>
      <c r="AC1688" s="370">
        <v>0.935401806729829</v>
      </c>
      <c r="AD1688" s="370">
        <v>0.937800101008933</v>
      </c>
      <c r="AE1688" s="207" t="s">
        <v>40</v>
      </c>
      <c r="AF1688" s="368">
        <v>0.977041212194538</v>
      </c>
      <c r="AG1688" s="368">
        <v>0.984861107080896</v>
      </c>
      <c r="AH1688" s="368">
        <v>0.977161340881117</v>
      </c>
      <c r="AI1688" s="369">
        <v>0.973002025023632</v>
      </c>
      <c r="AJ1688" s="207" t="s">
        <v>40</v>
      </c>
      <c r="AK1688" s="368">
        <v>0.944420189124905</v>
      </c>
      <c r="AL1688" s="368">
        <v>0.936559941463864</v>
      </c>
      <c r="AM1688" s="368">
        <v>0.956268386360942</v>
      </c>
      <c r="AN1688" s="369">
        <v>0.959555046245517</v>
      </c>
      <c r="AO1688" s="207" t="s">
        <v>40</v>
      </c>
      <c r="AP1688" s="369">
        <v>0.993604517865116</v>
      </c>
      <c r="AQ1688" s="369">
        <v>0.993601388393292</v>
      </c>
      <c r="AR1688" s="369">
        <v>0.994451866491482</v>
      </c>
      <c r="AS1688" s="369">
        <v>0.99393873592519</v>
      </c>
      <c r="AT1688" s="207" t="s">
        <v>40</v>
      </c>
      <c r="AU1688" s="369">
        <v>0.0427243793761935</v>
      </c>
      <c r="AV1688" s="369">
        <v>0.0368718916137884</v>
      </c>
      <c r="AW1688" s="369">
        <v>0.0375838266722346</v>
      </c>
      <c r="AX1688" s="369">
        <v>0.0532044393345691</v>
      </c>
      <c r="AY1688" s="145"/>
      <c r="AZ1688" s="143"/>
    </row>
    <row r="1689" ht="24" customHeight="1" spans="1:74">
      <c r="A1689" s="141"/>
      <c r="B1689" s="145"/>
      <c r="C1689" s="209"/>
      <c r="D1689" s="209"/>
      <c r="E1689" s="209"/>
      <c r="F1689" s="209"/>
      <c r="G1689" s="209"/>
      <c r="H1689" s="209"/>
      <c r="I1689" s="209"/>
      <c r="J1689" s="209"/>
      <c r="K1689" s="210"/>
      <c r="L1689" s="210"/>
      <c r="M1689" s="210"/>
      <c r="N1689" s="210"/>
      <c r="O1689" s="210"/>
      <c r="P1689" s="210"/>
      <c r="Q1689" s="210"/>
      <c r="R1689" s="210"/>
      <c r="S1689" s="210"/>
      <c r="T1689" s="210"/>
      <c r="U1689" s="210"/>
      <c r="V1689" s="371"/>
      <c r="W1689" s="210"/>
      <c r="X1689" s="210"/>
      <c r="Y1689" s="210"/>
      <c r="Z1689" s="210"/>
      <c r="AA1689" s="210"/>
      <c r="AB1689" s="210"/>
      <c r="AC1689" s="210"/>
      <c r="AD1689" s="210"/>
      <c r="AE1689" s="210"/>
      <c r="AF1689" s="210"/>
      <c r="AG1689" s="210"/>
      <c r="AH1689" s="210"/>
      <c r="AI1689" s="210"/>
      <c r="AJ1689" s="210"/>
      <c r="AK1689" s="210"/>
      <c r="AL1689" s="210"/>
      <c r="AM1689" s="210"/>
      <c r="AN1689" s="210"/>
      <c r="AO1689" s="210"/>
      <c r="AP1689" s="210"/>
      <c r="AQ1689" s="210"/>
      <c r="AR1689" s="210"/>
      <c r="AS1689" s="210"/>
      <c r="AT1689" s="210"/>
      <c r="AU1689" s="210"/>
      <c r="AV1689" s="210"/>
      <c r="AW1689" s="210"/>
      <c r="AX1689" s="210"/>
      <c r="AY1689" s="145"/>
      <c r="AZ1689" s="143"/>
    </row>
    <row r="1690" ht="10.5" customHeight="1" spans="1:74">
      <c r="A1690" s="143" t="s">
        <v>3211</v>
      </c>
      <c r="B1690" s="143"/>
      <c r="C1690" s="211"/>
      <c r="D1690" s="211"/>
      <c r="E1690" s="211"/>
      <c r="F1690" s="211"/>
      <c r="G1690" s="211"/>
      <c r="H1690" s="211"/>
      <c r="I1690" s="211"/>
      <c r="J1690" s="212"/>
      <c r="K1690" s="213"/>
      <c r="L1690" s="213"/>
      <c r="M1690" s="213"/>
      <c r="N1690" s="213"/>
      <c r="O1690" s="213"/>
      <c r="P1690" s="213"/>
      <c r="Q1690" s="213"/>
      <c r="R1690" s="213"/>
      <c r="S1690" s="213"/>
      <c r="T1690" s="213"/>
      <c r="U1690" s="213"/>
      <c r="V1690" s="213"/>
      <c r="W1690" s="213"/>
      <c r="X1690" s="213"/>
      <c r="Y1690" s="213"/>
      <c r="Z1690" s="213"/>
      <c r="AA1690" s="213"/>
      <c r="AB1690" s="213"/>
      <c r="AC1690" s="213"/>
      <c r="AD1690" s="213"/>
      <c r="AE1690" s="213"/>
      <c r="AF1690" s="213"/>
      <c r="AG1690" s="213"/>
      <c r="AH1690" s="213"/>
      <c r="AI1690" s="213"/>
      <c r="AJ1690" s="213"/>
      <c r="AK1690" s="213"/>
      <c r="AL1690" s="213"/>
      <c r="AM1690" s="213"/>
      <c r="AN1690" s="213"/>
      <c r="AO1690" s="213"/>
      <c r="AP1690" s="213"/>
      <c r="AQ1690" s="213"/>
      <c r="AR1690" s="213"/>
      <c r="AS1690" s="213"/>
      <c r="AT1690" s="372"/>
      <c r="AU1690" s="213"/>
      <c r="AV1690" s="213"/>
      <c r="AW1690" s="213"/>
      <c r="AX1690" s="213"/>
      <c r="AY1690" s="143"/>
      <c r="AZ1690" s="143"/>
    </row>
    <row r="1691" ht="409.5" hidden="1" customHeight="1" spans="1:74">
      <c r="C1691" s="214" t="s">
        <v>3212</v>
      </c>
      <c r="D1691" s="215"/>
      <c r="E1691" s="215"/>
      <c r="F1691" s="215"/>
      <c r="G1691" s="215"/>
      <c r="H1691" s="215"/>
      <c r="I1691" s="215"/>
      <c r="J1691" s="215"/>
      <c r="K1691" s="215"/>
      <c r="L1691" s="215"/>
      <c r="M1691" s="215"/>
      <c r="N1691" s="215"/>
      <c r="O1691" s="215"/>
      <c r="P1691" s="215"/>
      <c r="Q1691" s="215"/>
      <c r="R1691" s="215"/>
      <c r="S1691" s="215"/>
      <c r="T1691" s="215"/>
      <c r="U1691" s="215"/>
      <c r="V1691" s="215" t="s">
        <v>3213</v>
      </c>
      <c r="W1691" s="215"/>
      <c r="X1691" s="215"/>
      <c r="Y1691" s="215"/>
      <c r="Z1691" s="215"/>
      <c r="AA1691" s="215"/>
      <c r="AB1691" s="215"/>
      <c r="AC1691" s="215"/>
      <c r="AD1691" s="215"/>
      <c r="AE1691" s="215"/>
      <c r="AF1691" s="215"/>
      <c r="AG1691" s="215"/>
      <c r="AH1691" s="215"/>
      <c r="AI1691" s="215"/>
      <c r="AJ1691" s="215"/>
      <c r="AK1691" s="215"/>
      <c r="AL1691" s="215"/>
      <c r="AM1691" s="215"/>
      <c r="AN1691" s="215"/>
      <c r="AO1691" s="215"/>
      <c r="AP1691" s="215"/>
      <c r="AQ1691" s="215"/>
      <c r="AR1691" s="215"/>
      <c r="AS1691" s="215"/>
      <c r="AT1691" s="215"/>
      <c r="AU1691" s="215"/>
      <c r="AV1691" s="215"/>
      <c r="AW1691" s="215"/>
      <c r="AX1691" s="215"/>
      <c r="AY1691" s="215"/>
      <c r="BF1691" s="216" t="s">
        <v>3214</v>
      </c>
      <c r="BG1691" s="217"/>
      <c r="BH1691" s="217"/>
      <c r="BI1691" s="217"/>
      <c r="BJ1691" s="217"/>
      <c r="BK1691" s="217"/>
      <c r="BL1691" s="217"/>
      <c r="BM1691" s="217"/>
      <c r="BN1691" s="217"/>
      <c r="BO1691" s="217"/>
      <c r="BP1691" s="217"/>
      <c r="BQ1691" s="217"/>
      <c r="BR1691" s="217"/>
      <c r="BS1691" s="217"/>
      <c r="BT1691" s="217"/>
      <c r="BU1691" s="217"/>
      <c r="BV1691" s="218"/>
    </row>
    <row r="1692" ht="327" hidden="1" customHeight="1" spans="1:74">
      <c r="C1692" s="214"/>
      <c r="D1692" s="215"/>
      <c r="E1692" s="215"/>
      <c r="F1692" s="215"/>
      <c r="G1692" s="215"/>
      <c r="H1692" s="215"/>
      <c r="I1692" s="215"/>
      <c r="J1692" s="215"/>
      <c r="K1692" s="215"/>
      <c r="L1692" s="215"/>
      <c r="M1692" s="215"/>
      <c r="N1692" s="215"/>
      <c r="O1692" s="215"/>
      <c r="P1692" s="215"/>
      <c r="Q1692" s="215"/>
      <c r="R1692" s="215"/>
      <c r="S1692" s="215"/>
      <c r="T1692" s="215"/>
      <c r="U1692" s="215"/>
      <c r="V1692" s="215"/>
      <c r="W1692" s="215"/>
      <c r="X1692" s="215"/>
      <c r="Y1692" s="215"/>
      <c r="Z1692" s="215"/>
      <c r="AA1692" s="215"/>
      <c r="AB1692" s="215"/>
      <c r="AC1692" s="215"/>
      <c r="AD1692" s="215"/>
      <c r="AE1692" s="215"/>
      <c r="AF1692" s="215"/>
      <c r="AG1692" s="215"/>
      <c r="AH1692" s="215"/>
      <c r="AI1692" s="215"/>
      <c r="AJ1692" s="215"/>
      <c r="AK1692" s="215"/>
      <c r="AL1692" s="215"/>
      <c r="AM1692" s="215"/>
      <c r="AN1692" s="215"/>
      <c r="AO1692" s="215"/>
      <c r="AP1692" s="215"/>
      <c r="AQ1692" s="215"/>
      <c r="AR1692" s="215"/>
      <c r="AS1692" s="215"/>
      <c r="AT1692" s="215"/>
      <c r="AU1692" s="215"/>
      <c r="AV1692" s="215"/>
      <c r="AW1692" s="215"/>
      <c r="AX1692" s="215"/>
      <c r="AY1692" s="215"/>
      <c r="BF1692" s="219"/>
      <c r="BG1692" s="220"/>
      <c r="BH1692" s="220"/>
      <c r="BI1692" s="220"/>
      <c r="BJ1692" s="220"/>
      <c r="BK1692" s="220"/>
      <c r="BL1692" s="220"/>
      <c r="BM1692" s="220"/>
      <c r="BN1692" s="220"/>
      <c r="BO1692" s="220"/>
      <c r="BP1692" s="220"/>
      <c r="BQ1692" s="220"/>
      <c r="BR1692" s="220"/>
      <c r="BS1692" s="220"/>
      <c r="BT1692" s="220"/>
      <c r="BU1692" s="220"/>
      <c r="BV1692" s="221"/>
    </row>
  </sheetData>
  <autoFilter xmlns:etc="http://www.wps.cn/officeDocument/2017/etCustomData" ref="C8:AX1688" etc:filterBottomFollowUsedRange="0">
    <extLst/>
  </autoFilter>
  <mergeCells count="25">
    <mergeCell ref="C4:T4"/>
    <mergeCell ref="V4:AX4"/>
    <mergeCell ref="K6:Y6"/>
    <mergeCell ref="Z6:AD6"/>
    <mergeCell ref="AE6:AN6"/>
    <mergeCell ref="AO6:AX6"/>
    <mergeCell ref="K7:O7"/>
    <mergeCell ref="P7:T7"/>
    <mergeCell ref="U7:Y7"/>
    <mergeCell ref="Z7:AD7"/>
    <mergeCell ref="AE7:AI7"/>
    <mergeCell ref="AJ7:AN7"/>
    <mergeCell ref="AO7:AS7"/>
    <mergeCell ref="AT7:AX7"/>
    <mergeCell ref="C6:C8"/>
    <mergeCell ref="D6:D8"/>
    <mergeCell ref="E6:E8"/>
    <mergeCell ref="F6:F8"/>
    <mergeCell ref="G6:G8"/>
    <mergeCell ref="H6:H8"/>
    <mergeCell ref="J6:J8"/>
    <mergeCell ref="B1:AY2"/>
    <mergeCell ref="C1691:T1692"/>
    <mergeCell ref="BF1691:BV1692"/>
    <mergeCell ref="V1691:AY1692"/>
  </mergeCells>
  <conditionalFormatting sqref="G375">
    <cfRule type="duplicateValues" dxfId="0" priority="5667"/>
  </conditionalFormatting>
  <conditionalFormatting sqref="H375">
    <cfRule type="duplicateValues" dxfId="0" priority="4311"/>
  </conditionalFormatting>
  <conditionalFormatting sqref="I375">
    <cfRule type="duplicateValues" dxfId="0" priority="2955"/>
  </conditionalFormatting>
  <conditionalFormatting sqref="J375">
    <cfRule type="duplicateValues" dxfId="0" priority="1599"/>
  </conditionalFormatting>
  <conditionalFormatting sqref="G405">
    <cfRule type="duplicateValues" dxfId="0" priority="5634"/>
  </conditionalFormatting>
  <conditionalFormatting sqref="H405">
    <cfRule type="duplicateValues" dxfId="0" priority="4278"/>
  </conditionalFormatting>
  <conditionalFormatting sqref="I405">
    <cfRule type="duplicateValues" dxfId="0" priority="2922"/>
  </conditionalFormatting>
  <conditionalFormatting sqref="J405">
    <cfRule type="duplicateValues" dxfId="0" priority="1566"/>
  </conditionalFormatting>
  <conditionalFormatting sqref="G464">
    <cfRule type="duplicateValues" dxfId="0" priority="5598"/>
  </conditionalFormatting>
  <conditionalFormatting sqref="H464">
    <cfRule type="duplicateValues" dxfId="0" priority="4242"/>
  </conditionalFormatting>
  <conditionalFormatting sqref="I464">
    <cfRule type="duplicateValues" dxfId="0" priority="2886"/>
  </conditionalFormatting>
  <conditionalFormatting sqref="J464">
    <cfRule type="duplicateValues" dxfId="0" priority="1530"/>
  </conditionalFormatting>
  <conditionalFormatting sqref="G476">
    <cfRule type="duplicateValues" dxfId="0" priority="5580"/>
  </conditionalFormatting>
  <conditionalFormatting sqref="H476">
    <cfRule type="duplicateValues" dxfId="0" priority="4224"/>
  </conditionalFormatting>
  <conditionalFormatting sqref="I476">
    <cfRule type="duplicateValues" dxfId="0" priority="2868"/>
  </conditionalFormatting>
  <conditionalFormatting sqref="J476">
    <cfRule type="duplicateValues" dxfId="0" priority="1512"/>
  </conditionalFormatting>
  <conditionalFormatting sqref="G489">
    <cfRule type="duplicateValues" dxfId="0" priority="5313"/>
  </conditionalFormatting>
  <conditionalFormatting sqref="H489">
    <cfRule type="duplicateValues" dxfId="0" priority="3957"/>
  </conditionalFormatting>
  <conditionalFormatting sqref="I489">
    <cfRule type="duplicateValues" dxfId="0" priority="2601"/>
  </conditionalFormatting>
  <conditionalFormatting sqref="J489">
    <cfRule type="duplicateValues" dxfId="0" priority="1245"/>
  </conditionalFormatting>
  <conditionalFormatting sqref="G509">
    <cfRule type="duplicateValues" dxfId="0" priority="5102"/>
  </conditionalFormatting>
  <conditionalFormatting sqref="H509">
    <cfRule type="duplicateValues" dxfId="0" priority="3746"/>
  </conditionalFormatting>
  <conditionalFormatting sqref="I509">
    <cfRule type="duplicateValues" dxfId="0" priority="2390"/>
  </conditionalFormatting>
  <conditionalFormatting sqref="J509">
    <cfRule type="duplicateValues" dxfId="0" priority="1034"/>
  </conditionalFormatting>
  <conditionalFormatting sqref="G552">
    <cfRule type="duplicateValues" dxfId="0" priority="4910"/>
  </conditionalFormatting>
  <conditionalFormatting sqref="H552">
    <cfRule type="duplicateValues" dxfId="0" priority="3554"/>
  </conditionalFormatting>
  <conditionalFormatting sqref="I552">
    <cfRule type="duplicateValues" dxfId="0" priority="2198"/>
  </conditionalFormatting>
  <conditionalFormatting sqref="J552">
    <cfRule type="duplicateValues" dxfId="0" priority="842"/>
  </conditionalFormatting>
  <conditionalFormatting sqref="G555">
    <cfRule type="duplicateValues" dxfId="0" priority="4908"/>
  </conditionalFormatting>
  <conditionalFormatting sqref="H555">
    <cfRule type="duplicateValues" dxfId="0" priority="3552"/>
  </conditionalFormatting>
  <conditionalFormatting sqref="I555">
    <cfRule type="duplicateValues" dxfId="0" priority="2196"/>
  </conditionalFormatting>
  <conditionalFormatting sqref="J555">
    <cfRule type="duplicateValues" dxfId="0" priority="840"/>
  </conditionalFormatting>
  <conditionalFormatting sqref="G599">
    <cfRule type="duplicateValues" dxfId="0" priority="4747"/>
  </conditionalFormatting>
  <conditionalFormatting sqref="H599">
    <cfRule type="duplicateValues" dxfId="0" priority="3391"/>
  </conditionalFormatting>
  <conditionalFormatting sqref="I599">
    <cfRule type="duplicateValues" dxfId="0" priority="2035"/>
  </conditionalFormatting>
  <conditionalFormatting sqref="J599">
    <cfRule type="duplicateValues" dxfId="0" priority="679"/>
  </conditionalFormatting>
  <conditionalFormatting sqref="G625">
    <cfRule type="duplicateValues" dxfId="0" priority="4610"/>
  </conditionalFormatting>
  <conditionalFormatting sqref="H625">
    <cfRule type="duplicateValues" dxfId="0" priority="3254"/>
  </conditionalFormatting>
  <conditionalFormatting sqref="I625">
    <cfRule type="duplicateValues" dxfId="0" priority="1898"/>
  </conditionalFormatting>
  <conditionalFormatting sqref="J625">
    <cfRule type="duplicateValues" dxfId="0" priority="542"/>
  </conditionalFormatting>
  <conditionalFormatting sqref="G626">
    <cfRule type="duplicateValues" dxfId="0" priority="4518"/>
  </conditionalFormatting>
  <conditionalFormatting sqref="H626">
    <cfRule type="duplicateValues" dxfId="0" priority="3162"/>
  </conditionalFormatting>
  <conditionalFormatting sqref="I626">
    <cfRule type="duplicateValues" dxfId="0" priority="1806"/>
  </conditionalFormatting>
  <conditionalFormatting sqref="J626">
    <cfRule type="duplicateValues" dxfId="0" priority="450"/>
  </conditionalFormatting>
  <conditionalFormatting sqref="G640">
    <cfRule type="duplicateValues" dxfId="0" priority="4516"/>
  </conditionalFormatting>
  <conditionalFormatting sqref="H640">
    <cfRule type="duplicateValues" dxfId="0" priority="3160"/>
  </conditionalFormatting>
  <conditionalFormatting sqref="I640">
    <cfRule type="duplicateValues" dxfId="0" priority="1804"/>
  </conditionalFormatting>
  <conditionalFormatting sqref="J640">
    <cfRule type="duplicateValues" dxfId="0" priority="448"/>
  </conditionalFormatting>
  <conditionalFormatting sqref="G642">
    <cfRule type="duplicateValues" dxfId="0" priority="4500"/>
  </conditionalFormatting>
  <conditionalFormatting sqref="H642">
    <cfRule type="duplicateValues" dxfId="0" priority="3144"/>
  </conditionalFormatting>
  <conditionalFormatting sqref="I642">
    <cfRule type="duplicateValues" dxfId="0" priority="1788"/>
  </conditionalFormatting>
  <conditionalFormatting sqref="J642">
    <cfRule type="duplicateValues" dxfId="0" priority="432"/>
  </conditionalFormatting>
  <conditionalFormatting sqref="H644">
    <cfRule type="duplicateValues" dxfId="0" priority="2995"/>
  </conditionalFormatting>
  <conditionalFormatting sqref="I644">
    <cfRule type="duplicateValues" dxfId="0" priority="1639"/>
  </conditionalFormatting>
  <conditionalFormatting sqref="J644">
    <cfRule type="duplicateValues" dxfId="0" priority="283"/>
  </conditionalFormatting>
  <conditionalFormatting sqref="K1690:AS1690">
    <cfRule type="cellIs" dxfId="1" priority="6882" operator="greaterThan">
      <formula>0.97</formula>
    </cfRule>
  </conditionalFormatting>
  <conditionalFormatting sqref="G371:G375">
    <cfRule type="duplicateValues" dxfId="0" priority="5649"/>
  </conditionalFormatting>
  <conditionalFormatting sqref="G373:G375">
    <cfRule type="duplicateValues" dxfId="0" priority="5664"/>
  </conditionalFormatting>
  <conditionalFormatting sqref="G383:G387">
    <cfRule type="duplicateValues" dxfId="0" priority="5692"/>
  </conditionalFormatting>
  <conditionalFormatting sqref="G473:G475">
    <cfRule type="duplicateValues" dxfId="0" priority="5615"/>
  </conditionalFormatting>
  <conditionalFormatting sqref="G483:G484">
    <cfRule type="duplicateValues" dxfId="0" priority="5517"/>
  </conditionalFormatting>
  <conditionalFormatting sqref="G485:G486">
    <cfRule type="duplicateValues" dxfId="0" priority="5453"/>
  </conditionalFormatting>
  <conditionalFormatting sqref="G487:G488">
    <cfRule type="duplicateValues" dxfId="0" priority="5383"/>
  </conditionalFormatting>
  <conditionalFormatting sqref="G518:G522">
    <cfRule type="duplicateValues" dxfId="0" priority="5019"/>
  </conditionalFormatting>
  <conditionalFormatting sqref="G521:G522">
    <cfRule type="duplicateValues" dxfId="0" priority="5020"/>
  </conditionalFormatting>
  <conditionalFormatting sqref="G540:G541">
    <cfRule type="duplicateValues" dxfId="0" priority="4998"/>
  </conditionalFormatting>
  <conditionalFormatting sqref="G553:G554">
    <cfRule type="duplicateValues" dxfId="0" priority="4909"/>
  </conditionalFormatting>
  <conditionalFormatting sqref="G588:G590">
    <cfRule type="duplicateValues" dxfId="0" priority="4820"/>
  </conditionalFormatting>
  <conditionalFormatting sqref="G601:G604">
    <cfRule type="duplicateValues" dxfId="0" priority="4701"/>
  </conditionalFormatting>
  <conditionalFormatting sqref="G605:G608">
    <cfRule type="duplicateValues" dxfId="0" priority="4700"/>
  </conditionalFormatting>
  <conditionalFormatting sqref="G605:G612">
    <cfRule type="duplicateValues" dxfId="0" priority="5225"/>
  </conditionalFormatting>
  <conditionalFormatting sqref="G627:G628">
    <cfRule type="duplicateValues" dxfId="0" priority="4517"/>
  </conditionalFormatting>
  <conditionalFormatting sqref="G644:G649">
    <cfRule type="duplicateValues" dxfId="0" priority="4351"/>
  </conditionalFormatting>
  <conditionalFormatting sqref="G650:G905">
    <cfRule type="duplicateValues" dxfId="0" priority="218"/>
  </conditionalFormatting>
  <conditionalFormatting sqref="H371:H375">
    <cfRule type="duplicateValues" dxfId="0" priority="4293"/>
  </conditionalFormatting>
  <conditionalFormatting sqref="H373:H375">
    <cfRule type="duplicateValues" dxfId="0" priority="4308"/>
  </conditionalFormatting>
  <conditionalFormatting sqref="H383:H387">
    <cfRule type="duplicateValues" dxfId="0" priority="4336"/>
  </conditionalFormatting>
  <conditionalFormatting sqref="H473:H475">
    <cfRule type="duplicateValues" dxfId="0" priority="4259"/>
  </conditionalFormatting>
  <conditionalFormatting sqref="H483:H484">
    <cfRule type="duplicateValues" dxfId="0" priority="4161"/>
  </conditionalFormatting>
  <conditionalFormatting sqref="H485:H486">
    <cfRule type="duplicateValues" dxfId="0" priority="4097"/>
  </conditionalFormatting>
  <conditionalFormatting sqref="H487:H488">
    <cfRule type="duplicateValues" dxfId="0" priority="4027"/>
  </conditionalFormatting>
  <conditionalFormatting sqref="H518:H522">
    <cfRule type="duplicateValues" dxfId="0" priority="3663"/>
  </conditionalFormatting>
  <conditionalFormatting sqref="H521:H522">
    <cfRule type="duplicateValues" dxfId="0" priority="3664"/>
  </conditionalFormatting>
  <conditionalFormatting sqref="H540:H541">
    <cfRule type="duplicateValues" dxfId="0" priority="3642"/>
  </conditionalFormatting>
  <conditionalFormatting sqref="H553:H554">
    <cfRule type="duplicateValues" dxfId="0" priority="3553"/>
  </conditionalFormatting>
  <conditionalFormatting sqref="H588:H590">
    <cfRule type="duplicateValues" dxfId="0" priority="3464"/>
  </conditionalFormatting>
  <conditionalFormatting sqref="H601:H604">
    <cfRule type="duplicateValues" dxfId="0" priority="3345"/>
  </conditionalFormatting>
  <conditionalFormatting sqref="H605:H608">
    <cfRule type="duplicateValues" dxfId="0" priority="3344"/>
  </conditionalFormatting>
  <conditionalFormatting sqref="H605:H612">
    <cfRule type="duplicateValues" dxfId="0" priority="3869"/>
  </conditionalFormatting>
  <conditionalFormatting sqref="H627:H628">
    <cfRule type="duplicateValues" dxfId="0" priority="3161"/>
  </conditionalFormatting>
  <conditionalFormatting sqref="H645:H649">
    <cfRule type="duplicateValues" dxfId="0" priority="3"/>
  </conditionalFormatting>
  <conditionalFormatting sqref="H650:H905">
    <cfRule type="duplicateValues" dxfId="0" priority="217"/>
  </conditionalFormatting>
  <conditionalFormatting sqref="I371:I375">
    <cfRule type="duplicateValues" dxfId="0" priority="2937"/>
  </conditionalFormatting>
  <conditionalFormatting sqref="I373:I375">
    <cfRule type="duplicateValues" dxfId="0" priority="2952"/>
  </conditionalFormatting>
  <conditionalFormatting sqref="I383:I387">
    <cfRule type="duplicateValues" dxfId="0" priority="2980"/>
  </conditionalFormatting>
  <conditionalFormatting sqref="I473:I475">
    <cfRule type="duplicateValues" dxfId="0" priority="2903"/>
  </conditionalFormatting>
  <conditionalFormatting sqref="I483:I484">
    <cfRule type="duplicateValues" dxfId="0" priority="2805"/>
  </conditionalFormatting>
  <conditionalFormatting sqref="I485:I486">
    <cfRule type="duplicateValues" dxfId="0" priority="2741"/>
  </conditionalFormatting>
  <conditionalFormatting sqref="I487:I488">
    <cfRule type="duplicateValues" dxfId="0" priority="2671"/>
  </conditionalFormatting>
  <conditionalFormatting sqref="I518:I522">
    <cfRule type="duplicateValues" dxfId="0" priority="2307"/>
  </conditionalFormatting>
  <conditionalFormatting sqref="I521:I522">
    <cfRule type="duplicateValues" dxfId="0" priority="2308"/>
  </conditionalFormatting>
  <conditionalFormatting sqref="I540:I541">
    <cfRule type="duplicateValues" dxfId="0" priority="2286"/>
  </conditionalFormatting>
  <conditionalFormatting sqref="I553:I554">
    <cfRule type="duplicateValues" dxfId="0" priority="2197"/>
  </conditionalFormatting>
  <conditionalFormatting sqref="I588:I590">
    <cfRule type="duplicateValues" dxfId="0" priority="2108"/>
  </conditionalFormatting>
  <conditionalFormatting sqref="I601:I604">
    <cfRule type="duplicateValues" dxfId="0" priority="1989"/>
  </conditionalFormatting>
  <conditionalFormatting sqref="I605:I608">
    <cfRule type="duplicateValues" dxfId="0" priority="1988"/>
  </conditionalFormatting>
  <conditionalFormatting sqref="I605:I612">
    <cfRule type="duplicateValues" dxfId="0" priority="2513"/>
  </conditionalFormatting>
  <conditionalFormatting sqref="I627:I628">
    <cfRule type="duplicateValues" dxfId="0" priority="1805"/>
  </conditionalFormatting>
  <conditionalFormatting sqref="I645:I649">
    <cfRule type="duplicateValues" dxfId="0" priority="2"/>
  </conditionalFormatting>
  <conditionalFormatting sqref="I650:I905">
    <cfRule type="duplicateValues" dxfId="0" priority="216"/>
  </conditionalFormatting>
  <conditionalFormatting sqref="J371:J375">
    <cfRule type="duplicateValues" dxfId="0" priority="1581"/>
  </conditionalFormatting>
  <conditionalFormatting sqref="J373:J375">
    <cfRule type="duplicateValues" dxfId="0" priority="1596"/>
  </conditionalFormatting>
  <conditionalFormatting sqref="J383:J387">
    <cfRule type="duplicateValues" dxfId="0" priority="1624"/>
  </conditionalFormatting>
  <conditionalFormatting sqref="J473:J475">
    <cfRule type="duplicateValues" dxfId="0" priority="1547"/>
  </conditionalFormatting>
  <conditionalFormatting sqref="J483:J484">
    <cfRule type="duplicateValues" dxfId="0" priority="1449"/>
  </conditionalFormatting>
  <conditionalFormatting sqref="J485:J486">
    <cfRule type="duplicateValues" dxfId="0" priority="1385"/>
  </conditionalFormatting>
  <conditionalFormatting sqref="J487:J488">
    <cfRule type="duplicateValues" dxfId="0" priority="1315"/>
  </conditionalFormatting>
  <conditionalFormatting sqref="J518:J522">
    <cfRule type="duplicateValues" dxfId="0" priority="951"/>
  </conditionalFormatting>
  <conditionalFormatting sqref="J521:J522">
    <cfRule type="duplicateValues" dxfId="0" priority="952"/>
  </conditionalFormatting>
  <conditionalFormatting sqref="J540:J541">
    <cfRule type="duplicateValues" dxfId="0" priority="930"/>
  </conditionalFormatting>
  <conditionalFormatting sqref="J553:J554">
    <cfRule type="duplicateValues" dxfId="0" priority="841"/>
  </conditionalFormatting>
  <conditionalFormatting sqref="J588:J590">
    <cfRule type="duplicateValues" dxfId="0" priority="752"/>
  </conditionalFormatting>
  <conditionalFormatting sqref="J601:J604">
    <cfRule type="duplicateValues" dxfId="0" priority="633"/>
  </conditionalFormatting>
  <conditionalFormatting sqref="J605:J608">
    <cfRule type="duplicateValues" dxfId="0" priority="632"/>
  </conditionalFormatting>
  <conditionalFormatting sqref="J605:J612">
    <cfRule type="duplicateValues" dxfId="0" priority="1157"/>
  </conditionalFormatting>
  <conditionalFormatting sqref="J627:J628">
    <cfRule type="duplicateValues" dxfId="0" priority="449"/>
  </conditionalFormatting>
  <conditionalFormatting sqref="J645:J649">
    <cfRule type="duplicateValues" dxfId="0" priority="1"/>
  </conditionalFormatting>
  <conditionalFormatting sqref="J650:J905">
    <cfRule type="duplicateValues" dxfId="0" priority="215"/>
  </conditionalFormatting>
  <conditionalFormatting sqref="K87:K194">
    <cfRule type="cellIs" dxfId="1" priority="179" operator="greaterThan">
      <formula>0.97</formula>
    </cfRule>
  </conditionalFormatting>
  <conditionalFormatting sqref="K195:K242">
    <cfRule type="cellIs" dxfId="1" priority="163" operator="greaterThan">
      <formula>0.97</formula>
    </cfRule>
  </conditionalFormatting>
  <conditionalFormatting sqref="K243:K330">
    <cfRule type="cellIs" dxfId="1" priority="147" operator="greaterThan">
      <formula>0.97</formula>
    </cfRule>
  </conditionalFormatting>
  <conditionalFormatting sqref="K331:K353">
    <cfRule type="cellIs" dxfId="1" priority="101" operator="greaterThan">
      <formula>0.96</formula>
    </cfRule>
    <cfRule type="cellIs" dxfId="1" priority="102" operator="greaterThan">
      <formula>0.97</formula>
    </cfRule>
  </conditionalFormatting>
  <conditionalFormatting sqref="K354:K649">
    <cfRule type="cellIs" dxfId="1" priority="279" operator="greaterThan">
      <formula>0.97</formula>
    </cfRule>
  </conditionalFormatting>
  <conditionalFormatting sqref="K650:K905">
    <cfRule type="cellIs" dxfId="1" priority="211" operator="greaterThan">
      <formula>0.97</formula>
    </cfRule>
  </conditionalFormatting>
  <conditionalFormatting sqref="K906:K1061">
    <cfRule type="cellIs" dxfId="1" priority="231" operator="greaterThan">
      <formula>0.97</formula>
    </cfRule>
  </conditionalFormatting>
  <conditionalFormatting sqref="K1062:K1428">
    <cfRule type="cellIs" dxfId="1" priority="131" operator="greaterThan">
      <formula>0.97</formula>
    </cfRule>
  </conditionalFormatting>
  <conditionalFormatting sqref="K1429:K1687">
    <cfRule type="cellIs" dxfId="1" priority="115" operator="greaterThan">
      <formula>0.97</formula>
    </cfRule>
  </conditionalFormatting>
  <conditionalFormatting sqref="P87:P1687">
    <cfRule type="cellIs" dxfId="1" priority="96" operator="greaterThan">
      <formula>0.96</formula>
    </cfRule>
    <cfRule type="cellIs" dxfId="1" priority="97" operator="greaterThan">
      <formula>0.97</formula>
    </cfRule>
  </conditionalFormatting>
  <conditionalFormatting sqref="Z9:Z1687">
    <cfRule type="cellIs" dxfId="1" priority="4" operator="greaterThan">
      <formula>0.96</formula>
    </cfRule>
    <cfRule type="cellIs" dxfId="1" priority="5" operator="greaterThan">
      <formula>0.97</formula>
    </cfRule>
  </conditionalFormatting>
  <conditionalFormatting sqref="AE9:AE86">
    <cfRule type="cellIs" dxfId="1" priority="94" operator="greaterThan">
      <formula>0.96</formula>
    </cfRule>
    <cfRule type="cellIs" dxfId="1" priority="95" operator="greaterThan">
      <formula>0.97</formula>
    </cfRule>
  </conditionalFormatting>
  <conditionalFormatting sqref="AE87:AE330">
    <cfRule type="cellIs" dxfId="1" priority="92" operator="greaterThan">
      <formula>0.96</formula>
    </cfRule>
    <cfRule type="cellIs" dxfId="1" priority="93" operator="greaterThan">
      <formula>0.97</formula>
    </cfRule>
  </conditionalFormatting>
  <conditionalFormatting sqref="AE331:AE353">
    <cfRule type="cellIs" dxfId="1" priority="52" operator="greaterThan">
      <formula>0.96</formula>
    </cfRule>
    <cfRule type="cellIs" dxfId="1" priority="53" operator="greaterThan">
      <formula>0.97</formula>
    </cfRule>
  </conditionalFormatting>
  <conditionalFormatting sqref="AE354:AE649">
    <cfRule type="cellIs" dxfId="1" priority="90" operator="greaterThan">
      <formula>0.96</formula>
    </cfRule>
    <cfRule type="cellIs" dxfId="1" priority="91" operator="greaterThan">
      <formula>0.97</formula>
    </cfRule>
  </conditionalFormatting>
  <conditionalFormatting sqref="AE650:AE905">
    <cfRule type="cellIs" dxfId="1" priority="88" operator="greaterThan">
      <formula>0.96</formula>
    </cfRule>
    <cfRule type="cellIs" dxfId="1" priority="89" operator="greaterThan">
      <formula>0.97</formula>
    </cfRule>
  </conditionalFormatting>
  <conditionalFormatting sqref="AE906:AE1061">
    <cfRule type="cellIs" dxfId="1" priority="86" operator="greaterThan">
      <formula>0.96</formula>
    </cfRule>
    <cfRule type="cellIs" dxfId="1" priority="87" operator="greaterThan">
      <formula>0.97</formula>
    </cfRule>
  </conditionalFormatting>
  <conditionalFormatting sqref="AE1062:AE1428">
    <cfRule type="cellIs" dxfId="1" priority="84" operator="greaterThan">
      <formula>0.96</formula>
    </cfRule>
    <cfRule type="cellIs" dxfId="1" priority="85" operator="greaterThan">
      <formula>0.97</formula>
    </cfRule>
  </conditionalFormatting>
  <conditionalFormatting sqref="AE1429:AE1687">
    <cfRule type="cellIs" dxfId="1" priority="82" operator="greaterThan">
      <formula>0.96</formula>
    </cfRule>
    <cfRule type="cellIs" dxfId="1" priority="83" operator="greaterThan">
      <formula>0.97</formula>
    </cfRule>
  </conditionalFormatting>
  <conditionalFormatting sqref="AJ9:AJ330">
    <cfRule type="cellIs" dxfId="1" priority="80" operator="greaterThan">
      <formula>0.96</formula>
    </cfRule>
    <cfRule type="cellIs" dxfId="1" priority="81" operator="greaterThan">
      <formula>0.97</formula>
    </cfRule>
  </conditionalFormatting>
  <conditionalFormatting sqref="AJ331:AJ353">
    <cfRule type="cellIs" dxfId="1" priority="74" operator="greaterThan">
      <formula>0.96</formula>
    </cfRule>
    <cfRule type="cellIs" dxfId="1" priority="75" operator="greaterThan">
      <formula>0.97</formula>
    </cfRule>
  </conditionalFormatting>
  <conditionalFormatting sqref="L9:O1687">
    <cfRule type="cellIs" dxfId="2" priority="37" operator="lessThan">
      <formula>0.9</formula>
    </cfRule>
    <cfRule type="cellIs" dxfId="1" priority="38" operator="greaterThan">
      <formula>0.9</formula>
    </cfRule>
  </conditionalFormatting>
  <conditionalFormatting sqref="Q9:T1687">
    <cfRule type="cellIs" dxfId="2" priority="35" operator="lessThan">
      <formula>0.9</formula>
    </cfRule>
    <cfRule type="cellIs" dxfId="1" priority="36" operator="greaterThan">
      <formula>0.9</formula>
    </cfRule>
  </conditionalFormatting>
  <conditionalFormatting sqref="AF9:AI1687">
    <cfRule type="cellIs" dxfId="2" priority="31" operator="lessThan">
      <formula>0.92</formula>
    </cfRule>
    <cfRule type="cellIs" dxfId="1" priority="32" operator="greaterThan">
      <formula>0.92</formula>
    </cfRule>
  </conditionalFormatting>
  <conditionalFormatting sqref="AK9:AN1687">
    <cfRule type="cellIs" dxfId="2" priority="29" operator="lessThan">
      <formula>0.92</formula>
    </cfRule>
    <cfRule type="cellIs" dxfId="1" priority="30" operator="greaterThan">
      <formula>0.92</formula>
    </cfRule>
  </conditionalFormatting>
  <conditionalFormatting sqref="AP9:AS1687">
    <cfRule type="cellIs" dxfId="2" priority="27" operator="lessThan">
      <formula>0.99</formula>
    </cfRule>
    <cfRule type="cellIs" dxfId="1" priority="28" operator="greaterThan">
      <formula>0.99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M1717"/>
  <sheetViews>
    <sheetView zoomScale="85" zoomScaleNormal="85" zoomScaleSheetLayoutView="50" topLeftCell="D1" workbookViewId="0">
      <pane ySplit="4" topLeftCell="A5" activePane="bottomLeft" state="frozen"/>
      <selection/>
      <selection pane="bottomLeft" activeCell="L3" sqref="L3"/>
    </sheetView>
  </sheetViews>
  <sheetFormatPr defaultColWidth="9" defaultRowHeight="16.5"/>
  <cols>
    <col min="1" max="1" width="19.75" style="228" customWidth="1"/>
    <col min="2" max="2" width="41.5" style="224" customWidth="1"/>
    <col min="3" max="3" width="18.375" style="224" customWidth="1"/>
    <col min="4" max="4" width="28.5" style="224" customWidth="1"/>
    <col min="5" max="5" width="11.25" style="225" customWidth="1"/>
    <col min="6" max="6" width="9.66666666666667" style="225" customWidth="1"/>
    <col min="7" max="7" width="13.325" style="225" hidden="1" customWidth="1"/>
    <col min="8" max="8" width="13.4833333333333" style="225" hidden="1" customWidth="1"/>
    <col min="9" max="9" width="14.6916666666667" style="225" hidden="1" customWidth="1"/>
    <col min="10" max="10" width="14.2333333333333" style="225" hidden="1" customWidth="1"/>
    <col min="11" max="11" width="9" style="225" hidden="1" customWidth="1"/>
    <col min="12" max="14" width="9.66666666666667" style="224" customWidth="1"/>
    <col min="15" max="15" width="13.0333333333333" style="225" customWidth="1"/>
    <col min="16" max="16" width="22.3166666666667" style="225" hidden="1" customWidth="1"/>
    <col min="17" max="17" width="17.3416666666667" style="225" hidden="1" customWidth="1"/>
    <col min="18" max="19" width="13.0916666666667" style="225" hidden="1" customWidth="1"/>
    <col min="20" max="20" width="13.0916666666667" style="225" customWidth="1"/>
    <col min="21" max="21" width="9.58333333333333" style="225" customWidth="1"/>
    <col min="22" max="23" width="9.08333333333333" style="225" customWidth="1"/>
    <col min="24" max="24" width="12.1833333333333" style="224" customWidth="1"/>
    <col min="25" max="25" width="15.725" style="224" hidden="1" customWidth="1"/>
    <col min="26" max="28" width="15.475" style="224" hidden="1" customWidth="1"/>
    <col min="29" max="29" width="15.475" style="224" customWidth="1"/>
    <col min="30" max="30" width="15.1833333333333" style="224" customWidth="1"/>
    <col min="31" max="31" width="12.1833333333333" style="224" customWidth="1"/>
    <col min="32" max="32" width="9" style="226" customWidth="1"/>
    <col min="33" max="33" width="10.5" style="227" customWidth="1"/>
    <col min="34" max="34" width="25.6" style="226" customWidth="1"/>
    <col min="35" max="35" width="9" style="226"/>
    <col min="36" max="36" width="9" style="228"/>
    <col min="37" max="37" width="10.5" style="228"/>
    <col min="38" max="38" width="10.375" style="228"/>
    <col min="39" max="16384" width="9" style="228"/>
  </cols>
  <sheetData>
    <row r="1" ht="54" customHeight="1" spans="1:39">
      <c r="A1" s="290" t="s">
        <v>3215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1"/>
      <c r="AH1" s="325"/>
      <c r="AI1" s="325"/>
    </row>
    <row r="2" ht="67" customHeight="1" spans="1:39">
      <c r="A2" s="233" t="s">
        <v>5</v>
      </c>
      <c r="B2" s="235" t="s">
        <v>3216</v>
      </c>
      <c r="C2" s="235" t="s">
        <v>8</v>
      </c>
      <c r="D2" s="233" t="s">
        <v>3217</v>
      </c>
      <c r="E2" s="236" t="s">
        <v>3218</v>
      </c>
      <c r="F2" s="236" t="s">
        <v>3219</v>
      </c>
      <c r="G2" s="237" t="s">
        <v>3220</v>
      </c>
      <c r="H2" s="237" t="s">
        <v>3221</v>
      </c>
      <c r="I2" s="237" t="s">
        <v>3222</v>
      </c>
      <c r="J2" s="237" t="s">
        <v>3223</v>
      </c>
      <c r="K2" s="236" t="s">
        <v>3224</v>
      </c>
      <c r="L2" s="313" t="s">
        <v>3225</v>
      </c>
      <c r="M2" s="314"/>
      <c r="N2" s="315"/>
      <c r="O2" s="236" t="s">
        <v>3226</v>
      </c>
      <c r="P2" s="236" t="s">
        <v>3227</v>
      </c>
      <c r="Q2" s="236" t="s">
        <v>3228</v>
      </c>
      <c r="R2" s="326" t="s">
        <v>3229</v>
      </c>
      <c r="S2" s="326" t="s">
        <v>3230</v>
      </c>
      <c r="T2" s="233" t="s">
        <v>3231</v>
      </c>
      <c r="U2" s="233" t="s">
        <v>3232</v>
      </c>
      <c r="V2" s="233"/>
      <c r="W2" s="233"/>
      <c r="X2" s="233" t="s">
        <v>3233</v>
      </c>
      <c r="Y2" s="326" t="s">
        <v>3234</v>
      </c>
      <c r="Z2" s="326" t="s">
        <v>3235</v>
      </c>
      <c r="AA2" s="326" t="s">
        <v>3236</v>
      </c>
      <c r="AB2" s="326" t="s">
        <v>3237</v>
      </c>
      <c r="AC2" s="233" t="s">
        <v>3238</v>
      </c>
      <c r="AD2" s="233"/>
      <c r="AE2" s="233" t="s">
        <v>3239</v>
      </c>
      <c r="AH2" s="327"/>
      <c r="AI2" s="325"/>
    </row>
    <row r="3" ht="18" customHeight="1" spans="1:39">
      <c r="A3" s="238"/>
      <c r="B3" s="233"/>
      <c r="C3" s="233"/>
      <c r="D3" s="239"/>
      <c r="E3" s="240"/>
      <c r="F3" s="240"/>
      <c r="G3" s="236"/>
      <c r="H3" s="236"/>
      <c r="I3" s="236"/>
      <c r="J3" s="236"/>
      <c r="K3" s="240"/>
      <c r="L3" s="241">
        <f>'Display ALL DP'!L8</f>
        <v>46293</v>
      </c>
      <c r="M3" s="241">
        <f>L3-1</f>
        <v>46292</v>
      </c>
      <c r="N3" s="241">
        <f>L3-2</f>
        <v>46291</v>
      </c>
      <c r="O3" s="240"/>
      <c r="P3" s="240"/>
      <c r="Q3" s="240"/>
      <c r="R3" s="328"/>
      <c r="S3" s="328"/>
      <c r="T3" s="239"/>
      <c r="U3" s="241">
        <f>L3</f>
        <v>46293</v>
      </c>
      <c r="V3" s="241">
        <f>L3-1</f>
        <v>46292</v>
      </c>
      <c r="W3" s="241">
        <f>L3-2</f>
        <v>46291</v>
      </c>
      <c r="X3" s="239"/>
      <c r="Y3" s="328"/>
      <c r="Z3" s="328"/>
      <c r="AA3" s="328"/>
      <c r="AB3" s="328"/>
      <c r="AC3" s="292" t="str">
        <f>TEXT(AK6,"DD MMM")&amp;" - "&amp;TEXT(AK5,"DD MMM")</f>
        <v>22 Sep - 28 Sep</v>
      </c>
      <c r="AD3" s="292" t="str">
        <f>TEXT(AL6,"DD MMM")&amp;" - "&amp;TEXT(AL5,"DD MMM")</f>
        <v>15 Sep - 21 Sep</v>
      </c>
      <c r="AE3" s="239"/>
      <c r="AH3" s="327"/>
      <c r="AI3" s="325"/>
    </row>
    <row r="4" ht="18" spans="1:39">
      <c r="A4" s="243"/>
      <c r="B4" s="243"/>
      <c r="C4" s="243"/>
      <c r="D4" s="243"/>
      <c r="E4" s="244">
        <v>61909</v>
      </c>
      <c r="F4" s="244">
        <v>60109</v>
      </c>
      <c r="G4" s="245">
        <v>60645</v>
      </c>
      <c r="H4" s="245">
        <v>58827</v>
      </c>
      <c r="I4" s="245">
        <v>64088</v>
      </c>
      <c r="J4" s="245">
        <v>62284</v>
      </c>
      <c r="K4" s="247">
        <v>0.9</v>
      </c>
      <c r="L4" s="329">
        <v>0.970925067437691</v>
      </c>
      <c r="M4" s="329">
        <v>0.970022260697502</v>
      </c>
      <c r="N4" s="329">
        <v>0.971851204593684</v>
      </c>
      <c r="O4" s="244">
        <v>1814281</v>
      </c>
      <c r="P4" s="244">
        <v>1700696</v>
      </c>
      <c r="Q4" s="244">
        <v>57816</v>
      </c>
      <c r="R4" s="248">
        <v>56245</v>
      </c>
      <c r="S4" s="248">
        <v>59792</v>
      </c>
      <c r="T4" s="249">
        <v>0.937393931811004</v>
      </c>
      <c r="U4" s="249">
        <v>0.933886833901371</v>
      </c>
      <c r="V4" s="249">
        <v>0.927446615549509</v>
      </c>
      <c r="W4" s="249">
        <v>0.932967170141056</v>
      </c>
      <c r="X4" s="250">
        <v>0.00644021835186193</v>
      </c>
      <c r="Y4" s="245">
        <v>452736</v>
      </c>
      <c r="Z4" s="330">
        <v>424077</v>
      </c>
      <c r="AA4" s="330">
        <v>452026</v>
      </c>
      <c r="AB4" s="330">
        <v>423930</v>
      </c>
      <c r="AC4" s="331">
        <v>0.936698208227311</v>
      </c>
      <c r="AD4" s="331">
        <v>0.937844283293439</v>
      </c>
      <c r="AE4" s="250">
        <v>-0.00114607506612752</v>
      </c>
      <c r="AF4" s="226">
        <v>5</v>
      </c>
      <c r="AG4" s="251"/>
      <c r="AH4" s="327"/>
      <c r="AI4" s="325"/>
    </row>
    <row r="5" s="222" customFormat="1" ht="19" customHeight="1" spans="1:39">
      <c r="B5" s="253"/>
      <c r="C5" s="253"/>
      <c r="D5" s="253"/>
      <c r="E5" s="254"/>
      <c r="F5" s="254"/>
      <c r="G5" s="255"/>
      <c r="H5" s="255"/>
      <c r="I5" s="332"/>
      <c r="J5" s="332"/>
      <c r="K5" s="256"/>
      <c r="L5" s="316"/>
      <c r="M5" s="333"/>
      <c r="N5" s="252"/>
      <c r="O5" s="257"/>
      <c r="P5" s="257"/>
      <c r="Q5" s="257"/>
      <c r="R5" s="258"/>
      <c r="S5" s="258"/>
      <c r="T5" s="258"/>
      <c r="U5" s="258"/>
      <c r="V5" s="258"/>
      <c r="W5" s="258"/>
      <c r="X5" s="259"/>
      <c r="Y5" s="259"/>
      <c r="Z5" s="258"/>
      <c r="AA5" s="258"/>
      <c r="AB5" s="258"/>
      <c r="AC5" s="258"/>
      <c r="AD5" s="258"/>
      <c r="AE5" s="259"/>
      <c r="AF5" s="261"/>
      <c r="AG5" s="262"/>
      <c r="AH5" s="261"/>
      <c r="AI5" s="261"/>
      <c r="AK5" s="334">
        <f>L3</f>
        <v>46293</v>
      </c>
      <c r="AL5" s="334">
        <f>AK6-1</f>
        <v>46286</v>
      </c>
    </row>
    <row r="6" spans="1:39">
      <c r="A6" s="318" t="s">
        <v>25</v>
      </c>
      <c r="B6" s="296" t="s">
        <v>3240</v>
      </c>
      <c r="C6" s="296" t="s">
        <v>3241</v>
      </c>
      <c r="D6" s="296" t="s">
        <v>3242</v>
      </c>
      <c r="E6" s="269">
        <v>0</v>
      </c>
      <c r="F6" s="269">
        <v>0</v>
      </c>
      <c r="G6" s="267">
        <v>0</v>
      </c>
      <c r="H6" s="267">
        <v>0</v>
      </c>
      <c r="I6" s="267">
        <v>0</v>
      </c>
      <c r="J6" s="267">
        <v>0</v>
      </c>
      <c r="K6" s="297">
        <v>0.9</v>
      </c>
      <c r="L6" s="270">
        <v>0</v>
      </c>
      <c r="M6" s="270">
        <v>0</v>
      </c>
      <c r="N6" s="270">
        <v>0</v>
      </c>
      <c r="O6" s="335">
        <v>0</v>
      </c>
      <c r="P6" s="269">
        <v>0</v>
      </c>
      <c r="Q6" s="269">
        <v>0</v>
      </c>
      <c r="R6" s="267">
        <v>0</v>
      </c>
      <c r="S6" s="267">
        <v>0</v>
      </c>
      <c r="T6" s="270">
        <v>0</v>
      </c>
      <c r="U6" s="270">
        <v>0</v>
      </c>
      <c r="V6" s="271">
        <v>0</v>
      </c>
      <c r="W6" s="271">
        <v>0</v>
      </c>
      <c r="X6" s="298">
        <v>0</v>
      </c>
      <c r="Y6" s="274">
        <v>0</v>
      </c>
      <c r="Z6" s="336">
        <v>0</v>
      </c>
      <c r="AA6" s="336">
        <v>0</v>
      </c>
      <c r="AB6" s="336">
        <v>0</v>
      </c>
      <c r="AC6" s="337">
        <v>0</v>
      </c>
      <c r="AD6" s="271">
        <v>0</v>
      </c>
      <c r="AE6" s="298">
        <v>0</v>
      </c>
      <c r="AF6" s="275"/>
      <c r="AG6" s="277"/>
      <c r="AK6" s="280">
        <f>L3-6</f>
        <v>46287</v>
      </c>
      <c r="AL6" s="280">
        <f>AK5-13</f>
        <v>46280</v>
      </c>
    </row>
    <row r="7" spans="1:39">
      <c r="A7" s="318" t="s">
        <v>25</v>
      </c>
      <c r="B7" s="296" t="s">
        <v>3240</v>
      </c>
      <c r="C7" s="296" t="s">
        <v>30</v>
      </c>
      <c r="D7" s="296" t="s">
        <v>31</v>
      </c>
      <c r="E7" s="269">
        <v>101</v>
      </c>
      <c r="F7" s="269">
        <v>96</v>
      </c>
      <c r="G7" s="267">
        <v>103</v>
      </c>
      <c r="H7" s="267">
        <v>92</v>
      </c>
      <c r="I7" s="267">
        <v>111</v>
      </c>
      <c r="J7" s="267">
        <v>105</v>
      </c>
      <c r="K7" s="297">
        <v>0.9</v>
      </c>
      <c r="L7" s="270">
        <v>0.95049504950495</v>
      </c>
      <c r="M7" s="270">
        <v>0.893203883495146</v>
      </c>
      <c r="N7" s="270">
        <v>0.945945945945946</v>
      </c>
      <c r="O7" s="335">
        <v>3193</v>
      </c>
      <c r="P7" s="269">
        <v>2816</v>
      </c>
      <c r="Q7" s="269">
        <v>89</v>
      </c>
      <c r="R7" s="267">
        <v>92</v>
      </c>
      <c r="S7" s="267">
        <v>98</v>
      </c>
      <c r="T7" s="270">
        <v>0.88192922016912</v>
      </c>
      <c r="U7" s="270">
        <v>0.881188118811881</v>
      </c>
      <c r="V7" s="271">
        <v>0.893203883495146</v>
      </c>
      <c r="W7" s="271">
        <v>0.882882882882883</v>
      </c>
      <c r="X7" s="298">
        <v>-0.0120157646832645</v>
      </c>
      <c r="Y7" s="274">
        <v>790</v>
      </c>
      <c r="Z7" s="336">
        <v>716</v>
      </c>
      <c r="AA7" s="336">
        <v>810</v>
      </c>
      <c r="AB7" s="336">
        <v>714</v>
      </c>
      <c r="AC7" s="337">
        <v>0.906329113924051</v>
      </c>
      <c r="AD7" s="271">
        <v>0.881481481481482</v>
      </c>
      <c r="AE7" s="298">
        <v>0.024847632442569</v>
      </c>
      <c r="AF7" s="275"/>
      <c r="AG7" s="277"/>
    </row>
    <row r="8" spans="1:39">
      <c r="A8" s="318" t="s">
        <v>25</v>
      </c>
      <c r="B8" s="296" t="s">
        <v>3240</v>
      </c>
      <c r="C8" s="296" t="s">
        <v>3243</v>
      </c>
      <c r="D8" s="296" t="s">
        <v>3244</v>
      </c>
      <c r="E8" s="269">
        <v>0</v>
      </c>
      <c r="F8" s="269">
        <v>0</v>
      </c>
      <c r="G8" s="267">
        <v>0</v>
      </c>
      <c r="H8" s="267">
        <v>0</v>
      </c>
      <c r="I8" s="267">
        <v>0</v>
      </c>
      <c r="J8" s="267">
        <v>0</v>
      </c>
      <c r="K8" s="297">
        <v>0.9</v>
      </c>
      <c r="L8" s="270">
        <v>0</v>
      </c>
      <c r="M8" s="270">
        <v>0</v>
      </c>
      <c r="N8" s="270">
        <v>0</v>
      </c>
      <c r="O8" s="335">
        <v>0</v>
      </c>
      <c r="P8" s="269">
        <v>0</v>
      </c>
      <c r="Q8" s="269">
        <v>0</v>
      </c>
      <c r="R8" s="267">
        <v>0</v>
      </c>
      <c r="S8" s="267">
        <v>0</v>
      </c>
      <c r="T8" s="270">
        <v>0</v>
      </c>
      <c r="U8" s="270">
        <v>0</v>
      </c>
      <c r="V8" s="271">
        <v>0</v>
      </c>
      <c r="W8" s="271">
        <v>0</v>
      </c>
      <c r="X8" s="298">
        <v>0</v>
      </c>
      <c r="Y8" s="274">
        <v>0</v>
      </c>
      <c r="Z8" s="336">
        <v>0</v>
      </c>
      <c r="AA8" s="336">
        <v>0</v>
      </c>
      <c r="AB8" s="336">
        <v>0</v>
      </c>
      <c r="AC8" s="337">
        <v>0</v>
      </c>
      <c r="AD8" s="271">
        <v>0</v>
      </c>
      <c r="AE8" s="298">
        <v>0</v>
      </c>
      <c r="AF8" s="275"/>
      <c r="AG8" s="277"/>
      <c r="AK8" s="338">
        <v>46266</v>
      </c>
    </row>
    <row r="9" spans="1:39">
      <c r="A9" s="318" t="s">
        <v>25</v>
      </c>
      <c r="B9" s="296" t="s">
        <v>3240</v>
      </c>
      <c r="C9" s="296" t="s">
        <v>36</v>
      </c>
      <c r="D9" s="296" t="s">
        <v>37</v>
      </c>
      <c r="E9" s="269">
        <v>45</v>
      </c>
      <c r="F9" s="269">
        <v>43</v>
      </c>
      <c r="G9" s="267">
        <v>45</v>
      </c>
      <c r="H9" s="267">
        <v>44</v>
      </c>
      <c r="I9" s="267">
        <v>48</v>
      </c>
      <c r="J9" s="267">
        <v>47</v>
      </c>
      <c r="K9" s="297">
        <v>0.9</v>
      </c>
      <c r="L9" s="270">
        <v>0.955555555555556</v>
      </c>
      <c r="M9" s="270">
        <v>0.977777777777778</v>
      </c>
      <c r="N9" s="270">
        <v>0.979166666666667</v>
      </c>
      <c r="O9" s="335">
        <v>1444</v>
      </c>
      <c r="P9" s="269">
        <v>1299</v>
      </c>
      <c r="Q9" s="269">
        <v>42</v>
      </c>
      <c r="R9" s="267">
        <v>42</v>
      </c>
      <c r="S9" s="267">
        <v>46</v>
      </c>
      <c r="T9" s="270">
        <v>0.899584487534626</v>
      </c>
      <c r="U9" s="270">
        <v>0.933333333333333</v>
      </c>
      <c r="V9" s="271">
        <v>0.933333333333333</v>
      </c>
      <c r="W9" s="271">
        <v>0.958333333333333</v>
      </c>
      <c r="X9" s="298">
        <v>0</v>
      </c>
      <c r="Y9" s="274">
        <v>347</v>
      </c>
      <c r="Z9" s="336">
        <v>330</v>
      </c>
      <c r="AA9" s="336">
        <v>360</v>
      </c>
      <c r="AB9" s="336">
        <v>317</v>
      </c>
      <c r="AC9" s="337">
        <v>0.951008645533141</v>
      </c>
      <c r="AD9" s="271">
        <v>0.880555555555556</v>
      </c>
      <c r="AE9" s="298">
        <v>0.0704530899775857</v>
      </c>
      <c r="AF9" s="275"/>
      <c r="AG9" s="277"/>
    </row>
    <row r="10" spans="1:39">
      <c r="A10" s="318" t="s">
        <v>25</v>
      </c>
      <c r="B10" s="296" t="s">
        <v>3240</v>
      </c>
      <c r="C10" s="296" t="s">
        <v>43</v>
      </c>
      <c r="D10" s="296" t="s">
        <v>44</v>
      </c>
      <c r="E10" s="269">
        <v>28</v>
      </c>
      <c r="F10" s="269">
        <v>28</v>
      </c>
      <c r="G10" s="267">
        <v>28</v>
      </c>
      <c r="H10" s="267">
        <v>28</v>
      </c>
      <c r="I10" s="267">
        <v>23</v>
      </c>
      <c r="J10" s="267">
        <v>22</v>
      </c>
      <c r="K10" s="297">
        <v>0.9</v>
      </c>
      <c r="L10" s="270">
        <v>1</v>
      </c>
      <c r="M10" s="270">
        <v>1</v>
      </c>
      <c r="N10" s="270">
        <v>0.956521739130435</v>
      </c>
      <c r="O10" s="335">
        <v>753</v>
      </c>
      <c r="P10" s="269">
        <v>724</v>
      </c>
      <c r="Q10" s="269">
        <v>27</v>
      </c>
      <c r="R10" s="267">
        <v>27</v>
      </c>
      <c r="S10" s="267">
        <v>21</v>
      </c>
      <c r="T10" s="270">
        <v>0.961487383798141</v>
      </c>
      <c r="U10" s="270">
        <v>0.964285714285714</v>
      </c>
      <c r="V10" s="271">
        <v>0.964285714285714</v>
      </c>
      <c r="W10" s="271">
        <v>0.91304347826087</v>
      </c>
      <c r="X10" s="298">
        <v>0</v>
      </c>
      <c r="Y10" s="274">
        <v>187</v>
      </c>
      <c r="Z10" s="336">
        <v>181</v>
      </c>
      <c r="AA10" s="336">
        <v>191</v>
      </c>
      <c r="AB10" s="336">
        <v>189</v>
      </c>
      <c r="AC10" s="337">
        <v>0.967914438502674</v>
      </c>
      <c r="AD10" s="271">
        <v>0.989528795811518</v>
      </c>
      <c r="AE10" s="298">
        <v>-0.0216143573088445</v>
      </c>
      <c r="AF10" s="275"/>
      <c r="AG10" s="277"/>
    </row>
    <row r="11" spans="1:39">
      <c r="A11" s="318" t="s">
        <v>25</v>
      </c>
      <c r="B11" s="296" t="s">
        <v>3240</v>
      </c>
      <c r="C11" s="296" t="s">
        <v>38</v>
      </c>
      <c r="D11" s="296" t="s">
        <v>39</v>
      </c>
      <c r="E11" s="269">
        <v>0</v>
      </c>
      <c r="F11" s="269">
        <v>0</v>
      </c>
      <c r="G11" s="267">
        <v>0</v>
      </c>
      <c r="H11" s="267">
        <v>0</v>
      </c>
      <c r="I11" s="267">
        <v>0</v>
      </c>
      <c r="J11" s="267">
        <v>0</v>
      </c>
      <c r="K11" s="297">
        <v>0.9</v>
      </c>
      <c r="L11" s="270">
        <v>0</v>
      </c>
      <c r="M11" s="270">
        <v>0</v>
      </c>
      <c r="N11" s="270">
        <v>0</v>
      </c>
      <c r="O11" s="335">
        <v>0</v>
      </c>
      <c r="P11" s="269">
        <v>0</v>
      </c>
      <c r="Q11" s="269">
        <v>0</v>
      </c>
      <c r="R11" s="267">
        <v>0</v>
      </c>
      <c r="S11" s="267">
        <v>0</v>
      </c>
      <c r="T11" s="270">
        <v>0</v>
      </c>
      <c r="U11" s="270">
        <v>0</v>
      </c>
      <c r="V11" s="271">
        <v>0</v>
      </c>
      <c r="W11" s="271">
        <v>0</v>
      </c>
      <c r="X11" s="298">
        <v>0</v>
      </c>
      <c r="Y11" s="274">
        <v>0</v>
      </c>
      <c r="Z11" s="336">
        <v>0</v>
      </c>
      <c r="AA11" s="336">
        <v>0</v>
      </c>
      <c r="AB11" s="336">
        <v>0</v>
      </c>
      <c r="AC11" s="337">
        <v>0</v>
      </c>
      <c r="AD11" s="271">
        <v>0</v>
      </c>
      <c r="AE11" s="298">
        <v>0</v>
      </c>
      <c r="AF11" s="275"/>
      <c r="AG11" s="277"/>
    </row>
    <row r="12" spans="1:39">
      <c r="A12" s="318" t="s">
        <v>25</v>
      </c>
      <c r="B12" s="296" t="s">
        <v>3240</v>
      </c>
      <c r="C12" s="296" t="s">
        <v>28</v>
      </c>
      <c r="D12" s="296" t="s">
        <v>29</v>
      </c>
      <c r="E12" s="269">
        <v>49</v>
      </c>
      <c r="F12" s="269">
        <v>45</v>
      </c>
      <c r="G12" s="267">
        <v>56</v>
      </c>
      <c r="H12" s="267">
        <v>53</v>
      </c>
      <c r="I12" s="267">
        <v>62</v>
      </c>
      <c r="J12" s="267">
        <v>56</v>
      </c>
      <c r="K12" s="297">
        <v>0.9</v>
      </c>
      <c r="L12" s="270">
        <v>0.918367346938776</v>
      </c>
      <c r="M12" s="270">
        <v>0.946428571428571</v>
      </c>
      <c r="N12" s="270">
        <v>0.903225806451613</v>
      </c>
      <c r="O12" s="335">
        <v>1674</v>
      </c>
      <c r="P12" s="269">
        <v>1504</v>
      </c>
      <c r="Q12" s="269">
        <v>43</v>
      </c>
      <c r="R12" s="267">
        <v>47</v>
      </c>
      <c r="S12" s="267">
        <v>53</v>
      </c>
      <c r="T12" s="270">
        <v>0.898446833930705</v>
      </c>
      <c r="U12" s="270">
        <v>0.877551020408163</v>
      </c>
      <c r="V12" s="271">
        <v>0.839285714285714</v>
      </c>
      <c r="W12" s="271">
        <v>0.854838709677419</v>
      </c>
      <c r="X12" s="298">
        <v>0.0382653061224489</v>
      </c>
      <c r="Y12" s="274">
        <v>430</v>
      </c>
      <c r="Z12" s="336">
        <v>374</v>
      </c>
      <c r="AA12" s="336">
        <v>424</v>
      </c>
      <c r="AB12" s="336">
        <v>382</v>
      </c>
      <c r="AC12" s="337">
        <v>0.869767441860465</v>
      </c>
      <c r="AD12" s="271">
        <v>0.900943396226415</v>
      </c>
      <c r="AE12" s="298">
        <v>-0.03117595436595</v>
      </c>
      <c r="AF12" s="275"/>
      <c r="AG12" s="277"/>
    </row>
    <row r="13" spans="1:39">
      <c r="A13" s="318" t="s">
        <v>25</v>
      </c>
      <c r="B13" s="296" t="s">
        <v>3240</v>
      </c>
      <c r="C13" s="296" t="s">
        <v>34</v>
      </c>
      <c r="D13" s="296" t="s">
        <v>35</v>
      </c>
      <c r="E13" s="269">
        <v>106</v>
      </c>
      <c r="F13" s="269">
        <v>100</v>
      </c>
      <c r="G13" s="267">
        <v>102</v>
      </c>
      <c r="H13" s="267">
        <v>98</v>
      </c>
      <c r="I13" s="267">
        <v>111</v>
      </c>
      <c r="J13" s="267">
        <v>106</v>
      </c>
      <c r="K13" s="297">
        <v>0.9</v>
      </c>
      <c r="L13" s="270">
        <v>0.943396226415094</v>
      </c>
      <c r="M13" s="270">
        <v>0.96078431372549</v>
      </c>
      <c r="N13" s="270">
        <v>0.954954954954955</v>
      </c>
      <c r="O13" s="335">
        <v>3166</v>
      </c>
      <c r="P13" s="269">
        <v>2915</v>
      </c>
      <c r="Q13" s="269">
        <v>100</v>
      </c>
      <c r="R13" s="267">
        <v>96</v>
      </c>
      <c r="S13" s="267">
        <v>103</v>
      </c>
      <c r="T13" s="270">
        <v>0.920720151610865</v>
      </c>
      <c r="U13" s="270">
        <v>0.943396226415094</v>
      </c>
      <c r="V13" s="271">
        <v>0.941176470588235</v>
      </c>
      <c r="W13" s="271">
        <v>0.927927927927928</v>
      </c>
      <c r="X13" s="298">
        <v>0.00221975582685907</v>
      </c>
      <c r="Y13" s="274">
        <v>795</v>
      </c>
      <c r="Z13" s="336">
        <v>733</v>
      </c>
      <c r="AA13" s="336">
        <v>799</v>
      </c>
      <c r="AB13" s="336">
        <v>738</v>
      </c>
      <c r="AC13" s="337">
        <v>0.922012578616352</v>
      </c>
      <c r="AD13" s="271">
        <v>0.923654568210263</v>
      </c>
      <c r="AE13" s="298">
        <v>-0.0016419895939106</v>
      </c>
      <c r="AF13" s="275"/>
      <c r="AG13" s="277"/>
      <c r="AK13" s="339"/>
      <c r="AL13" s="339"/>
      <c r="AM13" s="339"/>
    </row>
    <row r="14" spans="1:39">
      <c r="A14" s="318" t="s">
        <v>25</v>
      </c>
      <c r="B14" s="296" t="s">
        <v>3240</v>
      </c>
      <c r="C14" s="296" t="s">
        <v>170</v>
      </c>
      <c r="D14" s="296" t="s">
        <v>171</v>
      </c>
      <c r="E14" s="269">
        <v>81</v>
      </c>
      <c r="F14" s="269">
        <v>73</v>
      </c>
      <c r="G14" s="267">
        <v>74</v>
      </c>
      <c r="H14" s="267">
        <v>71</v>
      </c>
      <c r="I14" s="267">
        <v>80</v>
      </c>
      <c r="J14" s="267">
        <v>73</v>
      </c>
      <c r="K14" s="297">
        <v>0.9</v>
      </c>
      <c r="L14" s="270">
        <v>0.901234567901235</v>
      </c>
      <c r="M14" s="270">
        <v>0.959459459459459</v>
      </c>
      <c r="N14" s="270">
        <v>0.9125</v>
      </c>
      <c r="O14" s="335">
        <v>2280</v>
      </c>
      <c r="P14" s="269">
        <v>2096</v>
      </c>
      <c r="Q14" s="269">
        <v>56</v>
      </c>
      <c r="R14" s="267">
        <v>66</v>
      </c>
      <c r="S14" s="267">
        <v>70</v>
      </c>
      <c r="T14" s="270">
        <v>0.919298245614035</v>
      </c>
      <c r="U14" s="270">
        <v>0.691358024691358</v>
      </c>
      <c r="V14" s="271">
        <v>0.756756756756757</v>
      </c>
      <c r="W14" s="271">
        <v>0.7</v>
      </c>
      <c r="X14" s="298">
        <v>-0.0653987320653988</v>
      </c>
      <c r="Y14" s="274">
        <v>572</v>
      </c>
      <c r="Z14" s="336">
        <v>505</v>
      </c>
      <c r="AA14" s="336">
        <v>581</v>
      </c>
      <c r="AB14" s="336">
        <v>526</v>
      </c>
      <c r="AC14" s="337">
        <v>0.882867132867133</v>
      </c>
      <c r="AD14" s="271">
        <v>0.905335628227194</v>
      </c>
      <c r="AE14" s="298">
        <v>-0.0224684953600616</v>
      </c>
      <c r="AF14" s="275"/>
      <c r="AG14" s="277"/>
      <c r="AK14" s="339"/>
      <c r="AL14" s="339"/>
      <c r="AM14" s="339"/>
    </row>
    <row r="15" spans="1:39">
      <c r="A15" s="318" t="s">
        <v>25</v>
      </c>
      <c r="B15" s="296" t="s">
        <v>3240</v>
      </c>
      <c r="C15" s="296" t="s">
        <v>41</v>
      </c>
      <c r="D15" s="296" t="s">
        <v>42</v>
      </c>
      <c r="E15" s="269">
        <v>115</v>
      </c>
      <c r="F15" s="269">
        <v>115</v>
      </c>
      <c r="G15" s="267">
        <v>111</v>
      </c>
      <c r="H15" s="267">
        <v>110</v>
      </c>
      <c r="I15" s="267">
        <v>120</v>
      </c>
      <c r="J15" s="267">
        <v>118</v>
      </c>
      <c r="K15" s="297">
        <v>0.9</v>
      </c>
      <c r="L15" s="270">
        <v>1</v>
      </c>
      <c r="M15" s="270">
        <v>0.990990990990991</v>
      </c>
      <c r="N15" s="270">
        <v>0.983333333333333</v>
      </c>
      <c r="O15" s="335">
        <v>3398</v>
      </c>
      <c r="P15" s="269">
        <v>3357</v>
      </c>
      <c r="Q15" s="269">
        <v>114</v>
      </c>
      <c r="R15" s="267">
        <v>109</v>
      </c>
      <c r="S15" s="267">
        <v>118</v>
      </c>
      <c r="T15" s="270">
        <v>0.987934078869923</v>
      </c>
      <c r="U15" s="270">
        <v>0.991304347826087</v>
      </c>
      <c r="V15" s="271">
        <v>0.981981981981982</v>
      </c>
      <c r="W15" s="271">
        <v>0.983333333333333</v>
      </c>
      <c r="X15" s="298">
        <v>0.00932236584410506</v>
      </c>
      <c r="Y15" s="274">
        <v>846</v>
      </c>
      <c r="Z15" s="336">
        <v>834</v>
      </c>
      <c r="AA15" s="336">
        <v>855</v>
      </c>
      <c r="AB15" s="336">
        <v>848</v>
      </c>
      <c r="AC15" s="337">
        <v>0.985815602836879</v>
      </c>
      <c r="AD15" s="271">
        <v>0.991812865497076</v>
      </c>
      <c r="AE15" s="298">
        <v>-0.00599726266019662</v>
      </c>
      <c r="AF15" s="275"/>
      <c r="AG15" s="277"/>
      <c r="AK15" s="340"/>
      <c r="AL15" s="339"/>
      <c r="AM15" s="339"/>
    </row>
    <row r="16" spans="1:39">
      <c r="A16" s="318" t="s">
        <v>25</v>
      </c>
      <c r="B16" s="296" t="s">
        <v>3240</v>
      </c>
      <c r="C16" s="296" t="s">
        <v>32</v>
      </c>
      <c r="D16" s="296" t="s">
        <v>33</v>
      </c>
      <c r="E16" s="269">
        <v>25</v>
      </c>
      <c r="F16" s="269">
        <v>24</v>
      </c>
      <c r="G16" s="267">
        <v>26</v>
      </c>
      <c r="H16" s="267">
        <v>25</v>
      </c>
      <c r="I16" s="267">
        <v>27</v>
      </c>
      <c r="J16" s="267">
        <v>25</v>
      </c>
      <c r="K16" s="297">
        <v>0.9</v>
      </c>
      <c r="L16" s="270">
        <v>0.96</v>
      </c>
      <c r="M16" s="270">
        <v>0.961538461538462</v>
      </c>
      <c r="N16" s="270">
        <v>0.925925925925926</v>
      </c>
      <c r="O16" s="335">
        <v>793</v>
      </c>
      <c r="P16" s="269">
        <v>737</v>
      </c>
      <c r="Q16" s="269">
        <v>24</v>
      </c>
      <c r="R16" s="267">
        <v>25</v>
      </c>
      <c r="S16" s="267">
        <v>24</v>
      </c>
      <c r="T16" s="270">
        <v>0.92938209331652</v>
      </c>
      <c r="U16" s="270">
        <v>0.96</v>
      </c>
      <c r="V16" s="271">
        <v>0.961538461538462</v>
      </c>
      <c r="W16" s="271">
        <v>0.888888888888889</v>
      </c>
      <c r="X16" s="298">
        <v>-0.0015384615384616</v>
      </c>
      <c r="Y16" s="274">
        <v>196</v>
      </c>
      <c r="Z16" s="336">
        <v>183</v>
      </c>
      <c r="AA16" s="336">
        <v>198</v>
      </c>
      <c r="AB16" s="336">
        <v>185</v>
      </c>
      <c r="AC16" s="337">
        <v>0.933673469387755</v>
      </c>
      <c r="AD16" s="271">
        <v>0.934343434343434</v>
      </c>
      <c r="AE16" s="298">
        <v>-0.000669964955679281</v>
      </c>
      <c r="AF16" s="275"/>
      <c r="AG16" s="277"/>
      <c r="AK16" s="340"/>
      <c r="AL16" s="339"/>
      <c r="AM16" s="339"/>
    </row>
    <row r="17" spans="1:39">
      <c r="A17" s="318" t="s">
        <v>25</v>
      </c>
      <c r="B17" s="296" t="s">
        <v>3245</v>
      </c>
      <c r="C17" s="296" t="s">
        <v>3246</v>
      </c>
      <c r="D17" s="296" t="s">
        <v>3247</v>
      </c>
      <c r="E17" s="269">
        <v>0</v>
      </c>
      <c r="F17" s="269">
        <v>0</v>
      </c>
      <c r="G17" s="267">
        <v>0</v>
      </c>
      <c r="H17" s="267">
        <v>0</v>
      </c>
      <c r="I17" s="267">
        <v>0</v>
      </c>
      <c r="J17" s="267">
        <v>0</v>
      </c>
      <c r="K17" s="297">
        <v>0.9</v>
      </c>
      <c r="L17" s="270">
        <v>0</v>
      </c>
      <c r="M17" s="270">
        <v>0</v>
      </c>
      <c r="N17" s="270">
        <v>0</v>
      </c>
      <c r="O17" s="335">
        <v>0</v>
      </c>
      <c r="P17" s="269">
        <v>0</v>
      </c>
      <c r="Q17" s="269">
        <v>0</v>
      </c>
      <c r="R17" s="267">
        <v>0</v>
      </c>
      <c r="S17" s="267">
        <v>0</v>
      </c>
      <c r="T17" s="270">
        <v>0</v>
      </c>
      <c r="U17" s="270">
        <v>0</v>
      </c>
      <c r="V17" s="271">
        <v>0</v>
      </c>
      <c r="W17" s="271">
        <v>0</v>
      </c>
      <c r="X17" s="298">
        <v>0</v>
      </c>
      <c r="Y17" s="274">
        <v>0</v>
      </c>
      <c r="Z17" s="336">
        <v>0</v>
      </c>
      <c r="AA17" s="336">
        <v>0</v>
      </c>
      <c r="AB17" s="336">
        <v>0</v>
      </c>
      <c r="AC17" s="337">
        <v>0</v>
      </c>
      <c r="AD17" s="271">
        <v>0</v>
      </c>
      <c r="AE17" s="298">
        <v>0</v>
      </c>
      <c r="AF17" s="275"/>
      <c r="AG17" s="277"/>
      <c r="AK17" s="340"/>
      <c r="AL17" s="339"/>
      <c r="AM17" s="339"/>
    </row>
    <row r="18" spans="1:39">
      <c r="A18" s="318" t="s">
        <v>25</v>
      </c>
      <c r="B18" s="296" t="s">
        <v>3245</v>
      </c>
      <c r="C18" s="296" t="s">
        <v>49</v>
      </c>
      <c r="D18" s="296" t="s">
        <v>50</v>
      </c>
      <c r="E18" s="269">
        <v>16</v>
      </c>
      <c r="F18" s="269">
        <v>16</v>
      </c>
      <c r="G18" s="267">
        <v>11</v>
      </c>
      <c r="H18" s="267">
        <v>11</v>
      </c>
      <c r="I18" s="267">
        <v>15</v>
      </c>
      <c r="J18" s="267">
        <v>13</v>
      </c>
      <c r="K18" s="297">
        <v>0.9</v>
      </c>
      <c r="L18" s="270">
        <v>1</v>
      </c>
      <c r="M18" s="270">
        <v>1</v>
      </c>
      <c r="N18" s="270">
        <v>0.866666666666667</v>
      </c>
      <c r="O18" s="335">
        <v>491</v>
      </c>
      <c r="P18" s="269">
        <v>395</v>
      </c>
      <c r="Q18" s="269">
        <v>13</v>
      </c>
      <c r="R18" s="267">
        <v>7</v>
      </c>
      <c r="S18" s="267">
        <v>10</v>
      </c>
      <c r="T18" s="270">
        <v>0.804480651731161</v>
      </c>
      <c r="U18" s="270">
        <v>0.8125</v>
      </c>
      <c r="V18" s="271">
        <v>0.636363636363636</v>
      </c>
      <c r="W18" s="271">
        <v>0.666666666666667</v>
      </c>
      <c r="X18" s="298">
        <v>0.176136363636364</v>
      </c>
      <c r="Y18" s="274">
        <v>113</v>
      </c>
      <c r="Z18" s="336">
        <v>90</v>
      </c>
      <c r="AA18" s="336">
        <v>129</v>
      </c>
      <c r="AB18" s="336">
        <v>105</v>
      </c>
      <c r="AC18" s="337">
        <v>0.79646017699115</v>
      </c>
      <c r="AD18" s="271">
        <v>0.813953488372093</v>
      </c>
      <c r="AE18" s="298">
        <v>-0.0174933113809426</v>
      </c>
      <c r="AF18" s="275"/>
      <c r="AG18" s="277"/>
    </row>
    <row r="19" spans="1:39">
      <c r="A19" s="318" t="s">
        <v>25</v>
      </c>
      <c r="B19" s="296" t="s">
        <v>3245</v>
      </c>
      <c r="C19" s="296" t="s">
        <v>45</v>
      </c>
      <c r="D19" s="296" t="s">
        <v>46</v>
      </c>
      <c r="E19" s="269">
        <v>90</v>
      </c>
      <c r="F19" s="269">
        <v>85</v>
      </c>
      <c r="G19" s="267">
        <v>73</v>
      </c>
      <c r="H19" s="267">
        <v>70</v>
      </c>
      <c r="I19" s="267">
        <v>85</v>
      </c>
      <c r="J19" s="267">
        <v>78</v>
      </c>
      <c r="K19" s="297">
        <v>0.9</v>
      </c>
      <c r="L19" s="270">
        <v>0.944444444444444</v>
      </c>
      <c r="M19" s="270">
        <v>0.958904109589041</v>
      </c>
      <c r="N19" s="270">
        <v>0.917647058823529</v>
      </c>
      <c r="O19" s="335">
        <v>2587</v>
      </c>
      <c r="P19" s="269">
        <v>2290</v>
      </c>
      <c r="Q19" s="269">
        <v>77</v>
      </c>
      <c r="R19" s="267">
        <v>64</v>
      </c>
      <c r="S19" s="267">
        <v>71</v>
      </c>
      <c r="T19" s="270">
        <v>0.885195206803247</v>
      </c>
      <c r="U19" s="270">
        <v>0.855555555555556</v>
      </c>
      <c r="V19" s="271">
        <v>0.876712328767123</v>
      </c>
      <c r="W19" s="271">
        <v>0.835294117647059</v>
      </c>
      <c r="X19" s="298">
        <v>-0.0211567732115677</v>
      </c>
      <c r="Y19" s="274">
        <v>641</v>
      </c>
      <c r="Z19" s="336">
        <v>580</v>
      </c>
      <c r="AA19" s="336">
        <v>636</v>
      </c>
      <c r="AB19" s="336">
        <v>559</v>
      </c>
      <c r="AC19" s="337">
        <v>0.904836193447738</v>
      </c>
      <c r="AD19" s="271">
        <v>0.878930817610063</v>
      </c>
      <c r="AE19" s="298">
        <v>0.025905375837675</v>
      </c>
      <c r="AF19" s="275"/>
      <c r="AG19" s="277"/>
    </row>
    <row r="20" spans="1:39">
      <c r="A20" s="318" t="s">
        <v>25</v>
      </c>
      <c r="B20" s="296" t="s">
        <v>3245</v>
      </c>
      <c r="C20" s="296" t="s">
        <v>55</v>
      </c>
      <c r="D20" s="296" t="s">
        <v>56</v>
      </c>
      <c r="E20" s="269">
        <v>44</v>
      </c>
      <c r="F20" s="269">
        <v>44</v>
      </c>
      <c r="G20" s="267">
        <v>43</v>
      </c>
      <c r="H20" s="267">
        <v>42</v>
      </c>
      <c r="I20" s="267">
        <v>43</v>
      </c>
      <c r="J20" s="267">
        <v>43</v>
      </c>
      <c r="K20" s="297">
        <v>0.9</v>
      </c>
      <c r="L20" s="270">
        <v>1</v>
      </c>
      <c r="M20" s="270">
        <v>0.976744186046512</v>
      </c>
      <c r="N20" s="270">
        <v>1</v>
      </c>
      <c r="O20" s="335">
        <v>1261</v>
      </c>
      <c r="P20" s="269">
        <v>1142</v>
      </c>
      <c r="Q20" s="269">
        <v>39</v>
      </c>
      <c r="R20" s="267">
        <v>37</v>
      </c>
      <c r="S20" s="267">
        <v>39</v>
      </c>
      <c r="T20" s="270">
        <v>0.905630452022205</v>
      </c>
      <c r="U20" s="270">
        <v>0.886363636363636</v>
      </c>
      <c r="V20" s="271">
        <v>0.86046511627907</v>
      </c>
      <c r="W20" s="271">
        <v>0.906976744186046</v>
      </c>
      <c r="X20" s="298">
        <v>0.0258985200845666</v>
      </c>
      <c r="Y20" s="274">
        <v>311</v>
      </c>
      <c r="Z20" s="336">
        <v>281</v>
      </c>
      <c r="AA20" s="336">
        <v>319</v>
      </c>
      <c r="AB20" s="336">
        <v>284</v>
      </c>
      <c r="AC20" s="337">
        <v>0.903536977491961</v>
      </c>
      <c r="AD20" s="271">
        <v>0.890282131661442</v>
      </c>
      <c r="AE20" s="298">
        <v>0.0132548458305194</v>
      </c>
      <c r="AF20" s="275"/>
      <c r="AG20" s="277"/>
    </row>
    <row r="21" spans="1:39">
      <c r="A21" s="318" t="s">
        <v>25</v>
      </c>
      <c r="B21" s="296" t="s">
        <v>3245</v>
      </c>
      <c r="C21" s="296" t="s">
        <v>51</v>
      </c>
      <c r="D21" s="296" t="s">
        <v>52</v>
      </c>
      <c r="E21" s="269">
        <v>114</v>
      </c>
      <c r="F21" s="269">
        <v>111</v>
      </c>
      <c r="G21" s="267">
        <v>118</v>
      </c>
      <c r="H21" s="267">
        <v>113</v>
      </c>
      <c r="I21" s="267">
        <v>115</v>
      </c>
      <c r="J21" s="267">
        <v>107</v>
      </c>
      <c r="K21" s="297">
        <v>0.9</v>
      </c>
      <c r="L21" s="270">
        <v>0.973684210526316</v>
      </c>
      <c r="M21" s="270">
        <v>0.957627118644068</v>
      </c>
      <c r="N21" s="270">
        <v>0.930434782608696</v>
      </c>
      <c r="O21" s="335">
        <v>3396</v>
      </c>
      <c r="P21" s="269">
        <v>3181</v>
      </c>
      <c r="Q21" s="269">
        <v>110</v>
      </c>
      <c r="R21" s="267">
        <v>108</v>
      </c>
      <c r="S21" s="267">
        <v>107</v>
      </c>
      <c r="T21" s="270">
        <v>0.936690223792697</v>
      </c>
      <c r="U21" s="270">
        <v>0.964912280701754</v>
      </c>
      <c r="V21" s="271">
        <v>0.915254237288136</v>
      </c>
      <c r="W21" s="271">
        <v>0.930434782608696</v>
      </c>
      <c r="X21" s="298">
        <v>0.0496580434136188</v>
      </c>
      <c r="Y21" s="274">
        <v>830</v>
      </c>
      <c r="Z21" s="336">
        <v>770</v>
      </c>
      <c r="AA21" s="336">
        <v>832</v>
      </c>
      <c r="AB21" s="336">
        <v>775</v>
      </c>
      <c r="AC21" s="337">
        <v>0.927710843373494</v>
      </c>
      <c r="AD21" s="271">
        <v>0.931490384615385</v>
      </c>
      <c r="AE21" s="298">
        <v>-0.00377954124189062</v>
      </c>
      <c r="AF21" s="275"/>
      <c r="AG21" s="277"/>
    </row>
    <row r="22" spans="1:39">
      <c r="A22" s="318" t="s">
        <v>25</v>
      </c>
      <c r="B22" s="296" t="s">
        <v>3245</v>
      </c>
      <c r="C22" s="296" t="s">
        <v>47</v>
      </c>
      <c r="D22" s="296" t="s">
        <v>48</v>
      </c>
      <c r="E22" s="269">
        <v>112</v>
      </c>
      <c r="F22" s="269">
        <v>111</v>
      </c>
      <c r="G22" s="267">
        <v>108</v>
      </c>
      <c r="H22" s="267">
        <v>104</v>
      </c>
      <c r="I22" s="267">
        <v>121</v>
      </c>
      <c r="J22" s="267">
        <v>116</v>
      </c>
      <c r="K22" s="297">
        <v>0.9</v>
      </c>
      <c r="L22" s="270">
        <v>0.991071428571429</v>
      </c>
      <c r="M22" s="270">
        <v>0.962962962962963</v>
      </c>
      <c r="N22" s="270">
        <v>0.958677685950413</v>
      </c>
      <c r="O22" s="335">
        <v>3284</v>
      </c>
      <c r="P22" s="269">
        <v>3213</v>
      </c>
      <c r="Q22" s="269">
        <v>109</v>
      </c>
      <c r="R22" s="267">
        <v>103</v>
      </c>
      <c r="S22" s="267">
        <v>113</v>
      </c>
      <c r="T22" s="270">
        <v>0.978380024360536</v>
      </c>
      <c r="U22" s="270">
        <v>0.973214285714286</v>
      </c>
      <c r="V22" s="271">
        <v>0.953703703703704</v>
      </c>
      <c r="W22" s="271">
        <v>0.933884297520661</v>
      </c>
      <c r="X22" s="298">
        <v>0.019510582010582</v>
      </c>
      <c r="Y22" s="274">
        <v>825</v>
      </c>
      <c r="Z22" s="336">
        <v>797</v>
      </c>
      <c r="AA22" s="336">
        <v>818</v>
      </c>
      <c r="AB22" s="336">
        <v>796</v>
      </c>
      <c r="AC22" s="337">
        <v>0.966060606060606</v>
      </c>
      <c r="AD22" s="271">
        <v>0.973105134474328</v>
      </c>
      <c r="AE22" s="298">
        <v>-0.00704452841372161</v>
      </c>
      <c r="AF22" s="275"/>
      <c r="AG22" s="277"/>
    </row>
    <row r="23" spans="1:39">
      <c r="A23" s="318" t="s">
        <v>25</v>
      </c>
      <c r="B23" s="296" t="s">
        <v>3245</v>
      </c>
      <c r="C23" s="296" t="s">
        <v>53</v>
      </c>
      <c r="D23" s="296" t="s">
        <v>54</v>
      </c>
      <c r="E23" s="269">
        <v>16</v>
      </c>
      <c r="F23" s="269">
        <v>14</v>
      </c>
      <c r="G23" s="267">
        <v>17</v>
      </c>
      <c r="H23" s="267">
        <v>14</v>
      </c>
      <c r="I23" s="267">
        <v>16</v>
      </c>
      <c r="J23" s="267">
        <v>13</v>
      </c>
      <c r="K23" s="297">
        <v>0.9</v>
      </c>
      <c r="L23" s="270">
        <v>0.875</v>
      </c>
      <c r="M23" s="270">
        <v>0.823529411764706</v>
      </c>
      <c r="N23" s="270">
        <v>0.8125</v>
      </c>
      <c r="O23" s="335">
        <v>461</v>
      </c>
      <c r="P23" s="269">
        <v>411</v>
      </c>
      <c r="Q23" s="269">
        <v>14</v>
      </c>
      <c r="R23" s="267">
        <v>10</v>
      </c>
      <c r="S23" s="267">
        <v>11</v>
      </c>
      <c r="T23" s="270">
        <v>0.891540130151844</v>
      </c>
      <c r="U23" s="270">
        <v>0.875</v>
      </c>
      <c r="V23" s="271">
        <v>0.588235294117647</v>
      </c>
      <c r="W23" s="271">
        <v>0.6875</v>
      </c>
      <c r="X23" s="298">
        <v>0.286764705882353</v>
      </c>
      <c r="Y23" s="274">
        <v>114</v>
      </c>
      <c r="Z23" s="336">
        <v>91</v>
      </c>
      <c r="AA23" s="336">
        <v>115</v>
      </c>
      <c r="AB23" s="336">
        <v>109</v>
      </c>
      <c r="AC23" s="337">
        <v>0.798245614035088</v>
      </c>
      <c r="AD23" s="271">
        <v>0.947826086956522</v>
      </c>
      <c r="AE23" s="298">
        <v>-0.149580472921434</v>
      </c>
      <c r="AF23" s="275"/>
      <c r="AG23" s="277"/>
    </row>
    <row r="24" spans="1:39">
      <c r="A24" s="318" t="s">
        <v>25</v>
      </c>
      <c r="B24" s="296" t="s">
        <v>3248</v>
      </c>
      <c r="C24" s="296" t="s">
        <v>3249</v>
      </c>
      <c r="D24" s="296" t="s">
        <v>3250</v>
      </c>
      <c r="E24" s="269">
        <v>0</v>
      </c>
      <c r="F24" s="269">
        <v>0</v>
      </c>
      <c r="G24" s="267">
        <v>0</v>
      </c>
      <c r="H24" s="267">
        <v>0</v>
      </c>
      <c r="I24" s="267">
        <v>0</v>
      </c>
      <c r="J24" s="267">
        <v>0</v>
      </c>
      <c r="K24" s="297">
        <v>0.9</v>
      </c>
      <c r="L24" s="270">
        <v>0</v>
      </c>
      <c r="M24" s="270">
        <v>0</v>
      </c>
      <c r="N24" s="270">
        <v>0</v>
      </c>
      <c r="O24" s="335">
        <v>0</v>
      </c>
      <c r="P24" s="269">
        <v>0</v>
      </c>
      <c r="Q24" s="269">
        <v>0</v>
      </c>
      <c r="R24" s="267">
        <v>0</v>
      </c>
      <c r="S24" s="267">
        <v>0</v>
      </c>
      <c r="T24" s="270">
        <v>0</v>
      </c>
      <c r="U24" s="270">
        <v>0</v>
      </c>
      <c r="V24" s="271">
        <v>0</v>
      </c>
      <c r="W24" s="271">
        <v>0</v>
      </c>
      <c r="X24" s="298">
        <v>0</v>
      </c>
      <c r="Y24" s="274">
        <v>0</v>
      </c>
      <c r="Z24" s="336">
        <v>0</v>
      </c>
      <c r="AA24" s="336">
        <v>0</v>
      </c>
      <c r="AB24" s="336">
        <v>0</v>
      </c>
      <c r="AC24" s="337">
        <v>0</v>
      </c>
      <c r="AD24" s="271">
        <v>0</v>
      </c>
      <c r="AE24" s="298">
        <v>0</v>
      </c>
      <c r="AF24" s="275"/>
      <c r="AG24" s="277"/>
    </row>
    <row r="25" spans="1:39">
      <c r="A25" s="318" t="s">
        <v>25</v>
      </c>
      <c r="B25" s="296" t="s">
        <v>3248</v>
      </c>
      <c r="C25" s="296" t="s">
        <v>3251</v>
      </c>
      <c r="D25" s="296" t="s">
        <v>3252</v>
      </c>
      <c r="E25" s="269">
        <v>0</v>
      </c>
      <c r="F25" s="269">
        <v>0</v>
      </c>
      <c r="G25" s="267">
        <v>0</v>
      </c>
      <c r="H25" s="267">
        <v>0</v>
      </c>
      <c r="I25" s="267">
        <v>0</v>
      </c>
      <c r="J25" s="267">
        <v>0</v>
      </c>
      <c r="K25" s="297">
        <v>0.9</v>
      </c>
      <c r="L25" s="270">
        <v>0</v>
      </c>
      <c r="M25" s="270">
        <v>0</v>
      </c>
      <c r="N25" s="270">
        <v>0</v>
      </c>
      <c r="O25" s="335">
        <v>0</v>
      </c>
      <c r="P25" s="269">
        <v>0</v>
      </c>
      <c r="Q25" s="269">
        <v>0</v>
      </c>
      <c r="R25" s="267">
        <v>0</v>
      </c>
      <c r="S25" s="267">
        <v>0</v>
      </c>
      <c r="T25" s="270">
        <v>0</v>
      </c>
      <c r="U25" s="270">
        <v>0</v>
      </c>
      <c r="V25" s="271">
        <v>0</v>
      </c>
      <c r="W25" s="271">
        <v>0</v>
      </c>
      <c r="X25" s="298">
        <v>0</v>
      </c>
      <c r="Y25" s="274">
        <v>0</v>
      </c>
      <c r="Z25" s="336">
        <v>0</v>
      </c>
      <c r="AA25" s="336">
        <v>0</v>
      </c>
      <c r="AB25" s="336">
        <v>0</v>
      </c>
      <c r="AC25" s="337">
        <v>0</v>
      </c>
      <c r="AD25" s="271">
        <v>0</v>
      </c>
      <c r="AE25" s="298">
        <v>0</v>
      </c>
      <c r="AF25" s="275"/>
      <c r="AG25" s="277"/>
    </row>
    <row r="26" spans="1:39">
      <c r="A26" s="318" t="s">
        <v>25</v>
      </c>
      <c r="B26" s="296" t="s">
        <v>3248</v>
      </c>
      <c r="C26" s="296" t="s">
        <v>3253</v>
      </c>
      <c r="D26" s="296" t="s">
        <v>3254</v>
      </c>
      <c r="E26" s="269">
        <v>0</v>
      </c>
      <c r="F26" s="269">
        <v>0</v>
      </c>
      <c r="G26" s="267">
        <v>0</v>
      </c>
      <c r="H26" s="267">
        <v>0</v>
      </c>
      <c r="I26" s="267">
        <v>0</v>
      </c>
      <c r="J26" s="267">
        <v>0</v>
      </c>
      <c r="K26" s="297">
        <v>0.9</v>
      </c>
      <c r="L26" s="270">
        <v>0</v>
      </c>
      <c r="M26" s="270">
        <v>0</v>
      </c>
      <c r="N26" s="270">
        <v>0</v>
      </c>
      <c r="O26" s="335">
        <v>0</v>
      </c>
      <c r="P26" s="269">
        <v>0</v>
      </c>
      <c r="Q26" s="269">
        <v>0</v>
      </c>
      <c r="R26" s="267">
        <v>0</v>
      </c>
      <c r="S26" s="267">
        <v>0</v>
      </c>
      <c r="T26" s="270">
        <v>0</v>
      </c>
      <c r="U26" s="270">
        <v>0</v>
      </c>
      <c r="V26" s="271">
        <v>0</v>
      </c>
      <c r="W26" s="271">
        <v>0</v>
      </c>
      <c r="X26" s="298">
        <v>0</v>
      </c>
      <c r="Y26" s="274">
        <v>0</v>
      </c>
      <c r="Z26" s="336">
        <v>0</v>
      </c>
      <c r="AA26" s="336">
        <v>0</v>
      </c>
      <c r="AB26" s="336">
        <v>0</v>
      </c>
      <c r="AC26" s="337">
        <v>0</v>
      </c>
      <c r="AD26" s="271">
        <v>0</v>
      </c>
      <c r="AE26" s="298">
        <v>0</v>
      </c>
      <c r="AF26" s="275"/>
      <c r="AG26" s="277"/>
    </row>
    <row r="27" spans="1:39">
      <c r="A27" s="318" t="s">
        <v>25</v>
      </c>
      <c r="B27" s="296" t="s">
        <v>3248</v>
      </c>
      <c r="C27" s="296" t="s">
        <v>3255</v>
      </c>
      <c r="D27" s="296" t="s">
        <v>3256</v>
      </c>
      <c r="E27" s="269">
        <v>0</v>
      </c>
      <c r="F27" s="269">
        <v>0</v>
      </c>
      <c r="G27" s="267">
        <v>0</v>
      </c>
      <c r="H27" s="267">
        <v>0</v>
      </c>
      <c r="I27" s="267">
        <v>0</v>
      </c>
      <c r="J27" s="267">
        <v>0</v>
      </c>
      <c r="K27" s="297">
        <v>0.9</v>
      </c>
      <c r="L27" s="270">
        <v>0</v>
      </c>
      <c r="M27" s="270">
        <v>0</v>
      </c>
      <c r="N27" s="270">
        <v>0</v>
      </c>
      <c r="O27" s="335">
        <v>0</v>
      </c>
      <c r="P27" s="269">
        <v>0</v>
      </c>
      <c r="Q27" s="269">
        <v>0</v>
      </c>
      <c r="R27" s="267">
        <v>0</v>
      </c>
      <c r="S27" s="267">
        <v>0</v>
      </c>
      <c r="T27" s="270">
        <v>0</v>
      </c>
      <c r="U27" s="270">
        <v>0</v>
      </c>
      <c r="V27" s="271">
        <v>0</v>
      </c>
      <c r="W27" s="271">
        <v>0</v>
      </c>
      <c r="X27" s="298">
        <v>0</v>
      </c>
      <c r="Y27" s="274">
        <v>0</v>
      </c>
      <c r="Z27" s="336">
        <v>0</v>
      </c>
      <c r="AA27" s="336">
        <v>0</v>
      </c>
      <c r="AB27" s="336">
        <v>0</v>
      </c>
      <c r="AC27" s="337">
        <v>0</v>
      </c>
      <c r="AD27" s="271">
        <v>0</v>
      </c>
      <c r="AE27" s="298">
        <v>0</v>
      </c>
      <c r="AF27" s="275"/>
      <c r="AG27" s="277"/>
    </row>
    <row r="28" spans="1:39">
      <c r="A28" s="318" t="s">
        <v>25</v>
      </c>
      <c r="B28" s="296" t="s">
        <v>3248</v>
      </c>
      <c r="C28" s="296" t="s">
        <v>69</v>
      </c>
      <c r="D28" s="296" t="s">
        <v>70</v>
      </c>
      <c r="E28" s="269">
        <v>54</v>
      </c>
      <c r="F28" s="269">
        <v>53</v>
      </c>
      <c r="G28" s="267">
        <v>58</v>
      </c>
      <c r="H28" s="267">
        <v>58</v>
      </c>
      <c r="I28" s="267">
        <v>60</v>
      </c>
      <c r="J28" s="267">
        <v>59</v>
      </c>
      <c r="K28" s="297">
        <v>0.9</v>
      </c>
      <c r="L28" s="270">
        <v>0.981481481481482</v>
      </c>
      <c r="M28" s="270">
        <v>1</v>
      </c>
      <c r="N28" s="270">
        <v>0.983333333333333</v>
      </c>
      <c r="O28" s="335">
        <v>1769</v>
      </c>
      <c r="P28" s="269">
        <v>1617</v>
      </c>
      <c r="Q28" s="269">
        <v>50</v>
      </c>
      <c r="R28" s="267">
        <v>49</v>
      </c>
      <c r="S28" s="267">
        <v>52</v>
      </c>
      <c r="T28" s="270">
        <v>0.914075749010741</v>
      </c>
      <c r="U28" s="270">
        <v>0.925925925925926</v>
      </c>
      <c r="V28" s="271">
        <v>0.844827586206897</v>
      </c>
      <c r="W28" s="271">
        <v>0.866666666666667</v>
      </c>
      <c r="X28" s="298">
        <v>0.0810983397190294</v>
      </c>
      <c r="Y28" s="274">
        <v>436</v>
      </c>
      <c r="Z28" s="336">
        <v>385</v>
      </c>
      <c r="AA28" s="336">
        <v>447</v>
      </c>
      <c r="AB28" s="336">
        <v>397</v>
      </c>
      <c r="AC28" s="337">
        <v>0.88302752293578</v>
      </c>
      <c r="AD28" s="271">
        <v>0.888143176733781</v>
      </c>
      <c r="AE28" s="298">
        <v>-0.00511565379800094</v>
      </c>
      <c r="AF28" s="275"/>
      <c r="AG28" s="277"/>
    </row>
    <row r="29" spans="1:39">
      <c r="A29" s="318" t="s">
        <v>25</v>
      </c>
      <c r="B29" s="296" t="s">
        <v>3248</v>
      </c>
      <c r="C29" s="296" t="s">
        <v>67</v>
      </c>
      <c r="D29" s="296" t="s">
        <v>68</v>
      </c>
      <c r="E29" s="269">
        <v>48</v>
      </c>
      <c r="F29" s="269">
        <v>47</v>
      </c>
      <c r="G29" s="267">
        <v>50</v>
      </c>
      <c r="H29" s="267">
        <v>50</v>
      </c>
      <c r="I29" s="267">
        <v>54</v>
      </c>
      <c r="J29" s="267">
        <v>53</v>
      </c>
      <c r="K29" s="297">
        <v>0.9</v>
      </c>
      <c r="L29" s="270">
        <v>0.979166666666667</v>
      </c>
      <c r="M29" s="270">
        <v>1</v>
      </c>
      <c r="N29" s="270">
        <v>0.981481481481482</v>
      </c>
      <c r="O29" s="335">
        <v>1504</v>
      </c>
      <c r="P29" s="269">
        <v>1476</v>
      </c>
      <c r="Q29" s="269">
        <v>47</v>
      </c>
      <c r="R29" s="267">
        <v>50</v>
      </c>
      <c r="S29" s="267">
        <v>53</v>
      </c>
      <c r="T29" s="270">
        <v>0.981382978723404</v>
      </c>
      <c r="U29" s="270">
        <v>0.979166666666667</v>
      </c>
      <c r="V29" s="271">
        <v>1</v>
      </c>
      <c r="W29" s="271">
        <v>0.981481481481482</v>
      </c>
      <c r="X29" s="298">
        <v>-0.0208333333333334</v>
      </c>
      <c r="Y29" s="274">
        <v>373</v>
      </c>
      <c r="Z29" s="336">
        <v>363</v>
      </c>
      <c r="AA29" s="336">
        <v>374</v>
      </c>
      <c r="AB29" s="336">
        <v>370</v>
      </c>
      <c r="AC29" s="337">
        <v>0.973190348525469</v>
      </c>
      <c r="AD29" s="271">
        <v>0.989304812834225</v>
      </c>
      <c r="AE29" s="298">
        <v>-0.0161144643087554</v>
      </c>
      <c r="AF29" s="275"/>
      <c r="AG29" s="277"/>
    </row>
    <row r="30" spans="1:39">
      <c r="A30" s="318" t="s">
        <v>25</v>
      </c>
      <c r="B30" s="296" t="s">
        <v>3248</v>
      </c>
      <c r="C30" s="296" t="s">
        <v>57</v>
      </c>
      <c r="D30" s="296" t="s">
        <v>58</v>
      </c>
      <c r="E30" s="269">
        <v>132</v>
      </c>
      <c r="F30" s="269">
        <v>111</v>
      </c>
      <c r="G30" s="267">
        <v>132</v>
      </c>
      <c r="H30" s="267">
        <v>111</v>
      </c>
      <c r="I30" s="267">
        <v>144</v>
      </c>
      <c r="J30" s="267">
        <v>123</v>
      </c>
      <c r="K30" s="297">
        <v>0.9</v>
      </c>
      <c r="L30" s="270">
        <v>0.840909090909091</v>
      </c>
      <c r="M30" s="270">
        <v>0.840909090909091</v>
      </c>
      <c r="N30" s="270">
        <v>0.854166666666667</v>
      </c>
      <c r="O30" s="335">
        <v>4028</v>
      </c>
      <c r="P30" s="269">
        <v>3550</v>
      </c>
      <c r="Q30" s="269">
        <v>108</v>
      </c>
      <c r="R30" s="267">
        <v>103</v>
      </c>
      <c r="S30" s="267">
        <v>116</v>
      </c>
      <c r="T30" s="270">
        <v>0.881330685203575</v>
      </c>
      <c r="U30" s="270">
        <v>0.818181818181818</v>
      </c>
      <c r="V30" s="271">
        <v>0.78030303030303</v>
      </c>
      <c r="W30" s="271">
        <v>0.805555555555556</v>
      </c>
      <c r="X30" s="298">
        <v>0.037878787878788</v>
      </c>
      <c r="Y30" s="274">
        <v>1037</v>
      </c>
      <c r="Z30" s="336">
        <v>895</v>
      </c>
      <c r="AA30" s="336">
        <v>998</v>
      </c>
      <c r="AB30" s="336">
        <v>874</v>
      </c>
      <c r="AC30" s="337">
        <v>0.863066538090646</v>
      </c>
      <c r="AD30" s="271">
        <v>0.875751503006012</v>
      </c>
      <c r="AE30" s="298">
        <v>-0.012684964915366</v>
      </c>
      <c r="AF30" s="275"/>
      <c r="AG30" s="277"/>
    </row>
    <row r="31" spans="1:39">
      <c r="A31" s="318" t="s">
        <v>25</v>
      </c>
      <c r="B31" s="296" t="s">
        <v>3248</v>
      </c>
      <c r="C31" s="296" t="s">
        <v>59</v>
      </c>
      <c r="D31" s="296" t="s">
        <v>60</v>
      </c>
      <c r="E31" s="269">
        <v>123</v>
      </c>
      <c r="F31" s="269">
        <v>110</v>
      </c>
      <c r="G31" s="267">
        <v>126</v>
      </c>
      <c r="H31" s="267">
        <v>115</v>
      </c>
      <c r="I31" s="267">
        <v>134</v>
      </c>
      <c r="J31" s="267">
        <v>123</v>
      </c>
      <c r="K31" s="297">
        <v>0.9</v>
      </c>
      <c r="L31" s="270">
        <v>0.894308943089431</v>
      </c>
      <c r="M31" s="270">
        <v>0.912698412698413</v>
      </c>
      <c r="N31" s="270">
        <v>0.917910447761194</v>
      </c>
      <c r="O31" s="335">
        <v>3948</v>
      </c>
      <c r="P31" s="269">
        <v>3508</v>
      </c>
      <c r="Q31" s="269">
        <v>106</v>
      </c>
      <c r="R31" s="267">
        <v>109</v>
      </c>
      <c r="S31" s="267">
        <v>120</v>
      </c>
      <c r="T31" s="270">
        <v>0.88855116514691</v>
      </c>
      <c r="U31" s="270">
        <v>0.861788617886179</v>
      </c>
      <c r="V31" s="271">
        <v>0.865079365079365</v>
      </c>
      <c r="W31" s="271">
        <v>0.895522388059702</v>
      </c>
      <c r="X31" s="298">
        <v>-0.00329074719318623</v>
      </c>
      <c r="Y31" s="274">
        <v>962</v>
      </c>
      <c r="Z31" s="336">
        <v>855</v>
      </c>
      <c r="AA31" s="336">
        <v>986</v>
      </c>
      <c r="AB31" s="336">
        <v>902</v>
      </c>
      <c r="AC31" s="337">
        <v>0.888773388773389</v>
      </c>
      <c r="AD31" s="271">
        <v>0.914807302231237</v>
      </c>
      <c r="AE31" s="298">
        <v>-0.0260339134578486</v>
      </c>
      <c r="AF31" s="275"/>
      <c r="AG31" s="277"/>
    </row>
    <row r="32" spans="1:39">
      <c r="A32" s="318" t="s">
        <v>25</v>
      </c>
      <c r="B32" s="296" t="s">
        <v>3248</v>
      </c>
      <c r="C32" s="296" t="s">
        <v>63</v>
      </c>
      <c r="D32" s="296" t="s">
        <v>64</v>
      </c>
      <c r="E32" s="269">
        <v>87</v>
      </c>
      <c r="F32" s="269">
        <v>82</v>
      </c>
      <c r="G32" s="267">
        <v>93</v>
      </c>
      <c r="H32" s="267">
        <v>85</v>
      </c>
      <c r="I32" s="267">
        <v>99</v>
      </c>
      <c r="J32" s="267">
        <v>94</v>
      </c>
      <c r="K32" s="297">
        <v>0.9</v>
      </c>
      <c r="L32" s="270">
        <v>0.942528735632184</v>
      </c>
      <c r="M32" s="270">
        <v>0.913978494623656</v>
      </c>
      <c r="N32" s="270">
        <v>0.94949494949495</v>
      </c>
      <c r="O32" s="335">
        <v>2865</v>
      </c>
      <c r="P32" s="269">
        <v>2666</v>
      </c>
      <c r="Q32" s="269">
        <v>79</v>
      </c>
      <c r="R32" s="267">
        <v>85</v>
      </c>
      <c r="S32" s="267">
        <v>92</v>
      </c>
      <c r="T32" s="270">
        <v>0.930541012216405</v>
      </c>
      <c r="U32" s="270">
        <v>0.908045977011494</v>
      </c>
      <c r="V32" s="271">
        <v>0.913978494623656</v>
      </c>
      <c r="W32" s="271">
        <v>0.929292929292929</v>
      </c>
      <c r="X32" s="298">
        <v>-0.00593251761216163</v>
      </c>
      <c r="Y32" s="274">
        <v>707</v>
      </c>
      <c r="Z32" s="336">
        <v>655</v>
      </c>
      <c r="AA32" s="336">
        <v>717</v>
      </c>
      <c r="AB32" s="336">
        <v>668</v>
      </c>
      <c r="AC32" s="337">
        <v>0.926449787835926</v>
      </c>
      <c r="AD32" s="271">
        <v>0.931659693165969</v>
      </c>
      <c r="AE32" s="298">
        <v>-0.00520990533004284</v>
      </c>
      <c r="AF32" s="275"/>
      <c r="AG32" s="277"/>
    </row>
    <row r="33" spans="1:33">
      <c r="A33" s="318" t="s">
        <v>25</v>
      </c>
      <c r="B33" s="296" t="s">
        <v>3248</v>
      </c>
      <c r="C33" s="296" t="s">
        <v>61</v>
      </c>
      <c r="D33" s="296" t="s">
        <v>62</v>
      </c>
      <c r="E33" s="269">
        <v>82</v>
      </c>
      <c r="F33" s="269">
        <v>79</v>
      </c>
      <c r="G33" s="267">
        <v>87</v>
      </c>
      <c r="H33" s="267">
        <v>85</v>
      </c>
      <c r="I33" s="267">
        <v>95</v>
      </c>
      <c r="J33" s="267">
        <v>93</v>
      </c>
      <c r="K33" s="297">
        <v>0.9</v>
      </c>
      <c r="L33" s="270">
        <v>0.963414634146341</v>
      </c>
      <c r="M33" s="270">
        <v>0.977011494252874</v>
      </c>
      <c r="N33" s="270">
        <v>0.978947368421053</v>
      </c>
      <c r="O33" s="335">
        <v>2767</v>
      </c>
      <c r="P33" s="269">
        <v>2604</v>
      </c>
      <c r="Q33" s="269">
        <v>78</v>
      </c>
      <c r="R33" s="267">
        <v>82</v>
      </c>
      <c r="S33" s="267">
        <v>87</v>
      </c>
      <c r="T33" s="270">
        <v>0.941091434766896</v>
      </c>
      <c r="U33" s="270">
        <v>0.951219512195122</v>
      </c>
      <c r="V33" s="271">
        <v>0.942528735632184</v>
      </c>
      <c r="W33" s="271">
        <v>0.91578947368421</v>
      </c>
      <c r="X33" s="298">
        <v>0.00869077656293804</v>
      </c>
      <c r="Y33" s="274">
        <v>693</v>
      </c>
      <c r="Z33" s="336">
        <v>655</v>
      </c>
      <c r="AA33" s="336">
        <v>687</v>
      </c>
      <c r="AB33" s="336">
        <v>649</v>
      </c>
      <c r="AC33" s="337">
        <v>0.945165945165945</v>
      </c>
      <c r="AD33" s="271">
        <v>0.944687045123726</v>
      </c>
      <c r="AE33" s="298">
        <v>0.000478900042218844</v>
      </c>
      <c r="AF33" s="275"/>
      <c r="AG33" s="277"/>
    </row>
    <row r="34" spans="1:33">
      <c r="A34" s="318" t="s">
        <v>25</v>
      </c>
      <c r="B34" s="296" t="s">
        <v>3248</v>
      </c>
      <c r="C34" s="296" t="s">
        <v>65</v>
      </c>
      <c r="D34" s="296" t="s">
        <v>66</v>
      </c>
      <c r="E34" s="269">
        <v>86</v>
      </c>
      <c r="F34" s="269">
        <v>83</v>
      </c>
      <c r="G34" s="267">
        <v>88</v>
      </c>
      <c r="H34" s="267">
        <v>84</v>
      </c>
      <c r="I34" s="267">
        <v>83</v>
      </c>
      <c r="J34" s="267">
        <v>83</v>
      </c>
      <c r="K34" s="297">
        <v>0.9</v>
      </c>
      <c r="L34" s="270">
        <v>0.965116279069767</v>
      </c>
      <c r="M34" s="270">
        <v>0.954545454545455</v>
      </c>
      <c r="N34" s="270">
        <v>1</v>
      </c>
      <c r="O34" s="335">
        <v>2684</v>
      </c>
      <c r="P34" s="269">
        <v>2551</v>
      </c>
      <c r="Q34" s="269">
        <v>81</v>
      </c>
      <c r="R34" s="267">
        <v>80</v>
      </c>
      <c r="S34" s="267">
        <v>81</v>
      </c>
      <c r="T34" s="270">
        <v>0.950447093889717</v>
      </c>
      <c r="U34" s="270">
        <v>0.941860465116279</v>
      </c>
      <c r="V34" s="271">
        <v>0.909090909090909</v>
      </c>
      <c r="W34" s="271">
        <v>0.975903614457831</v>
      </c>
      <c r="X34" s="298">
        <v>0.03276955602537</v>
      </c>
      <c r="Y34" s="274">
        <v>673</v>
      </c>
      <c r="Z34" s="336">
        <v>637</v>
      </c>
      <c r="AA34" s="336">
        <v>665</v>
      </c>
      <c r="AB34" s="336">
        <v>636</v>
      </c>
      <c r="AC34" s="337">
        <v>0.946508172362556</v>
      </c>
      <c r="AD34" s="271">
        <v>0.956390977443609</v>
      </c>
      <c r="AE34" s="298">
        <v>-0.00988280508105333</v>
      </c>
      <c r="AF34" s="275"/>
      <c r="AG34" s="277"/>
    </row>
    <row r="35" spans="1:33">
      <c r="A35" s="318" t="s">
        <v>25</v>
      </c>
      <c r="B35" s="296" t="s">
        <v>3257</v>
      </c>
      <c r="C35" s="296" t="s">
        <v>3258</v>
      </c>
      <c r="D35" s="296" t="s">
        <v>3259</v>
      </c>
      <c r="E35" s="269">
        <v>0</v>
      </c>
      <c r="F35" s="269">
        <v>0</v>
      </c>
      <c r="G35" s="267">
        <v>0</v>
      </c>
      <c r="H35" s="267">
        <v>0</v>
      </c>
      <c r="I35" s="267">
        <v>0</v>
      </c>
      <c r="J35" s="267">
        <v>0</v>
      </c>
      <c r="K35" s="297">
        <v>0.9</v>
      </c>
      <c r="L35" s="270">
        <v>0</v>
      </c>
      <c r="M35" s="270">
        <v>0</v>
      </c>
      <c r="N35" s="270">
        <v>0</v>
      </c>
      <c r="O35" s="335">
        <v>0</v>
      </c>
      <c r="P35" s="269">
        <v>0</v>
      </c>
      <c r="Q35" s="269">
        <v>0</v>
      </c>
      <c r="R35" s="267">
        <v>0</v>
      </c>
      <c r="S35" s="267">
        <v>0</v>
      </c>
      <c r="T35" s="270">
        <v>0</v>
      </c>
      <c r="U35" s="270">
        <v>0</v>
      </c>
      <c r="V35" s="271">
        <v>0</v>
      </c>
      <c r="W35" s="271">
        <v>0</v>
      </c>
      <c r="X35" s="298">
        <v>0</v>
      </c>
      <c r="Y35" s="274">
        <v>0</v>
      </c>
      <c r="Z35" s="336">
        <v>0</v>
      </c>
      <c r="AA35" s="336">
        <v>0</v>
      </c>
      <c r="AB35" s="336">
        <v>0</v>
      </c>
      <c r="AC35" s="337">
        <v>0</v>
      </c>
      <c r="AD35" s="271">
        <v>0</v>
      </c>
      <c r="AE35" s="298">
        <v>0</v>
      </c>
      <c r="AF35" s="275"/>
      <c r="AG35" s="277"/>
    </row>
    <row r="36" spans="1:33">
      <c r="A36" s="318" t="s">
        <v>25</v>
      </c>
      <c r="B36" s="296" t="s">
        <v>3257</v>
      </c>
      <c r="C36" s="296" t="s">
        <v>3260</v>
      </c>
      <c r="D36" s="296" t="s">
        <v>3261</v>
      </c>
      <c r="E36" s="269">
        <v>0</v>
      </c>
      <c r="F36" s="269">
        <v>0</v>
      </c>
      <c r="G36" s="267">
        <v>0</v>
      </c>
      <c r="H36" s="267">
        <v>0</v>
      </c>
      <c r="I36" s="267">
        <v>0</v>
      </c>
      <c r="J36" s="267">
        <v>0</v>
      </c>
      <c r="K36" s="297">
        <v>0.9</v>
      </c>
      <c r="L36" s="270">
        <v>0</v>
      </c>
      <c r="M36" s="270">
        <v>0</v>
      </c>
      <c r="N36" s="270">
        <v>0</v>
      </c>
      <c r="O36" s="335">
        <v>0</v>
      </c>
      <c r="P36" s="269">
        <v>0</v>
      </c>
      <c r="Q36" s="269">
        <v>0</v>
      </c>
      <c r="R36" s="267">
        <v>0</v>
      </c>
      <c r="S36" s="267">
        <v>0</v>
      </c>
      <c r="T36" s="270">
        <v>0</v>
      </c>
      <c r="U36" s="270">
        <v>0</v>
      </c>
      <c r="V36" s="271">
        <v>0</v>
      </c>
      <c r="W36" s="271">
        <v>0</v>
      </c>
      <c r="X36" s="298">
        <v>0</v>
      </c>
      <c r="Y36" s="274">
        <v>0</v>
      </c>
      <c r="Z36" s="336">
        <v>0</v>
      </c>
      <c r="AA36" s="336">
        <v>0</v>
      </c>
      <c r="AB36" s="336">
        <v>0</v>
      </c>
      <c r="AC36" s="337">
        <v>0</v>
      </c>
      <c r="AD36" s="271">
        <v>0</v>
      </c>
      <c r="AE36" s="298">
        <v>0</v>
      </c>
      <c r="AF36" s="275"/>
      <c r="AG36" s="277"/>
    </row>
    <row r="37" spans="1:33">
      <c r="A37" s="318" t="s">
        <v>25</v>
      </c>
      <c r="B37" s="296" t="s">
        <v>3257</v>
      </c>
      <c r="C37" s="296" t="s">
        <v>3262</v>
      </c>
      <c r="D37" s="296" t="s">
        <v>3263</v>
      </c>
      <c r="E37" s="269">
        <v>0</v>
      </c>
      <c r="F37" s="269">
        <v>0</v>
      </c>
      <c r="G37" s="267">
        <v>0</v>
      </c>
      <c r="H37" s="267">
        <v>0</v>
      </c>
      <c r="I37" s="267">
        <v>0</v>
      </c>
      <c r="J37" s="267">
        <v>0</v>
      </c>
      <c r="K37" s="297">
        <v>0.9</v>
      </c>
      <c r="L37" s="270">
        <v>0</v>
      </c>
      <c r="M37" s="270">
        <v>0</v>
      </c>
      <c r="N37" s="270">
        <v>0</v>
      </c>
      <c r="O37" s="335">
        <v>0</v>
      </c>
      <c r="P37" s="269">
        <v>0</v>
      </c>
      <c r="Q37" s="269">
        <v>0</v>
      </c>
      <c r="R37" s="267">
        <v>0</v>
      </c>
      <c r="S37" s="267">
        <v>0</v>
      </c>
      <c r="T37" s="270">
        <v>0</v>
      </c>
      <c r="U37" s="270">
        <v>0</v>
      </c>
      <c r="V37" s="271">
        <v>0</v>
      </c>
      <c r="W37" s="271">
        <v>0</v>
      </c>
      <c r="X37" s="298">
        <v>0</v>
      </c>
      <c r="Y37" s="274">
        <v>0</v>
      </c>
      <c r="Z37" s="336">
        <v>0</v>
      </c>
      <c r="AA37" s="336">
        <v>0</v>
      </c>
      <c r="AB37" s="336">
        <v>0</v>
      </c>
      <c r="AC37" s="337">
        <v>0</v>
      </c>
      <c r="AD37" s="271">
        <v>0</v>
      </c>
      <c r="AE37" s="298">
        <v>0</v>
      </c>
      <c r="AF37" s="275"/>
      <c r="AG37" s="277"/>
    </row>
    <row r="38" spans="1:33">
      <c r="A38" s="318" t="s">
        <v>25</v>
      </c>
      <c r="B38" s="296" t="s">
        <v>3257</v>
      </c>
      <c r="C38" s="296" t="s">
        <v>3264</v>
      </c>
      <c r="D38" s="296" t="s">
        <v>3265</v>
      </c>
      <c r="E38" s="269">
        <v>0</v>
      </c>
      <c r="F38" s="269">
        <v>0</v>
      </c>
      <c r="G38" s="267">
        <v>0</v>
      </c>
      <c r="H38" s="267">
        <v>0</v>
      </c>
      <c r="I38" s="267">
        <v>0</v>
      </c>
      <c r="J38" s="267">
        <v>0</v>
      </c>
      <c r="K38" s="297">
        <v>0.9</v>
      </c>
      <c r="L38" s="270">
        <v>0</v>
      </c>
      <c r="M38" s="270">
        <v>0</v>
      </c>
      <c r="N38" s="270">
        <v>0</v>
      </c>
      <c r="O38" s="335">
        <v>0</v>
      </c>
      <c r="P38" s="269">
        <v>0</v>
      </c>
      <c r="Q38" s="269">
        <v>0</v>
      </c>
      <c r="R38" s="267">
        <v>0</v>
      </c>
      <c r="S38" s="267">
        <v>0</v>
      </c>
      <c r="T38" s="270">
        <v>0</v>
      </c>
      <c r="U38" s="270">
        <v>0</v>
      </c>
      <c r="V38" s="271">
        <v>0</v>
      </c>
      <c r="W38" s="271">
        <v>0</v>
      </c>
      <c r="X38" s="298">
        <v>0</v>
      </c>
      <c r="Y38" s="274">
        <v>0</v>
      </c>
      <c r="Z38" s="336">
        <v>0</v>
      </c>
      <c r="AA38" s="336">
        <v>0</v>
      </c>
      <c r="AB38" s="336">
        <v>0</v>
      </c>
      <c r="AC38" s="337">
        <v>0</v>
      </c>
      <c r="AD38" s="271">
        <v>0</v>
      </c>
      <c r="AE38" s="298">
        <v>0</v>
      </c>
      <c r="AF38" s="275"/>
      <c r="AG38" s="277"/>
    </row>
    <row r="39" spans="1:33">
      <c r="A39" s="318" t="s">
        <v>25</v>
      </c>
      <c r="B39" s="296" t="s">
        <v>3257</v>
      </c>
      <c r="C39" s="296" t="s">
        <v>81</v>
      </c>
      <c r="D39" s="296" t="s">
        <v>82</v>
      </c>
      <c r="E39" s="269">
        <v>83</v>
      </c>
      <c r="F39" s="269">
        <v>76</v>
      </c>
      <c r="G39" s="267">
        <v>86</v>
      </c>
      <c r="H39" s="267">
        <v>82</v>
      </c>
      <c r="I39" s="267">
        <v>90</v>
      </c>
      <c r="J39" s="267">
        <v>89</v>
      </c>
      <c r="K39" s="297">
        <v>0.9</v>
      </c>
      <c r="L39" s="270">
        <v>0.91566265060241</v>
      </c>
      <c r="M39" s="270">
        <v>0.953488372093023</v>
      </c>
      <c r="N39" s="270">
        <v>0.988888888888889</v>
      </c>
      <c r="O39" s="335">
        <v>2528</v>
      </c>
      <c r="P39" s="269">
        <v>2306</v>
      </c>
      <c r="Q39" s="269">
        <v>74</v>
      </c>
      <c r="R39" s="267">
        <v>80</v>
      </c>
      <c r="S39" s="267">
        <v>81</v>
      </c>
      <c r="T39" s="270">
        <v>0.912183544303797</v>
      </c>
      <c r="U39" s="270">
        <v>0.891566265060241</v>
      </c>
      <c r="V39" s="271">
        <v>0.930232558139535</v>
      </c>
      <c r="W39" s="271">
        <v>0.9</v>
      </c>
      <c r="X39" s="298">
        <v>-0.0386662930792939</v>
      </c>
      <c r="Y39" s="274">
        <v>628</v>
      </c>
      <c r="Z39" s="336">
        <v>561</v>
      </c>
      <c r="AA39" s="336">
        <v>636</v>
      </c>
      <c r="AB39" s="336">
        <v>586</v>
      </c>
      <c r="AC39" s="337">
        <v>0.893312101910828</v>
      </c>
      <c r="AD39" s="271">
        <v>0.921383647798742</v>
      </c>
      <c r="AE39" s="298">
        <v>-0.0280715458879142</v>
      </c>
      <c r="AF39" s="275"/>
      <c r="AG39" s="277"/>
    </row>
    <row r="40" spans="1:33">
      <c r="A40" s="318" t="s">
        <v>25</v>
      </c>
      <c r="B40" s="296" t="s">
        <v>3257</v>
      </c>
      <c r="C40" s="296" t="s">
        <v>75</v>
      </c>
      <c r="D40" s="296" t="s">
        <v>76</v>
      </c>
      <c r="E40" s="269">
        <v>61</v>
      </c>
      <c r="F40" s="269">
        <v>55</v>
      </c>
      <c r="G40" s="267">
        <v>61</v>
      </c>
      <c r="H40" s="267">
        <v>58</v>
      </c>
      <c r="I40" s="267">
        <v>68</v>
      </c>
      <c r="J40" s="267">
        <v>63</v>
      </c>
      <c r="K40" s="297">
        <v>0.9</v>
      </c>
      <c r="L40" s="270">
        <v>0.901639344262295</v>
      </c>
      <c r="M40" s="270">
        <v>0.950819672131147</v>
      </c>
      <c r="N40" s="270">
        <v>0.926470588235294</v>
      </c>
      <c r="O40" s="335">
        <v>1928</v>
      </c>
      <c r="P40" s="269">
        <v>1805</v>
      </c>
      <c r="Q40" s="269">
        <v>52</v>
      </c>
      <c r="R40" s="267">
        <v>54</v>
      </c>
      <c r="S40" s="267">
        <v>61</v>
      </c>
      <c r="T40" s="270">
        <v>0.936203319502075</v>
      </c>
      <c r="U40" s="270">
        <v>0.852459016393443</v>
      </c>
      <c r="V40" s="271">
        <v>0.885245901639344</v>
      </c>
      <c r="W40" s="271">
        <v>0.897058823529412</v>
      </c>
      <c r="X40" s="298">
        <v>-0.0327868852459017</v>
      </c>
      <c r="Y40" s="274">
        <v>481</v>
      </c>
      <c r="Z40" s="336">
        <v>441</v>
      </c>
      <c r="AA40" s="336">
        <v>485</v>
      </c>
      <c r="AB40" s="336">
        <v>458</v>
      </c>
      <c r="AC40" s="337">
        <v>0.916839916839917</v>
      </c>
      <c r="AD40" s="271">
        <v>0.944329896907216</v>
      </c>
      <c r="AE40" s="298">
        <v>-0.0274899800672996</v>
      </c>
      <c r="AF40" s="275"/>
      <c r="AG40" s="277"/>
    </row>
    <row r="41" spans="1:33">
      <c r="A41" s="318" t="s">
        <v>25</v>
      </c>
      <c r="B41" s="296" t="s">
        <v>3257</v>
      </c>
      <c r="C41" s="296" t="s">
        <v>77</v>
      </c>
      <c r="D41" s="296" t="s">
        <v>78</v>
      </c>
      <c r="E41" s="269">
        <v>60</v>
      </c>
      <c r="F41" s="269">
        <v>55</v>
      </c>
      <c r="G41" s="267">
        <v>60</v>
      </c>
      <c r="H41" s="267">
        <v>53</v>
      </c>
      <c r="I41" s="267">
        <v>65</v>
      </c>
      <c r="J41" s="267">
        <v>55</v>
      </c>
      <c r="K41" s="297">
        <v>0.9</v>
      </c>
      <c r="L41" s="270">
        <v>0.916666666666667</v>
      </c>
      <c r="M41" s="270">
        <v>0.883333333333333</v>
      </c>
      <c r="N41" s="270">
        <v>0.846153846153846</v>
      </c>
      <c r="O41" s="335">
        <v>1887</v>
      </c>
      <c r="P41" s="269">
        <v>1742</v>
      </c>
      <c r="Q41" s="269">
        <v>55</v>
      </c>
      <c r="R41" s="267">
        <v>49</v>
      </c>
      <c r="S41" s="267">
        <v>53</v>
      </c>
      <c r="T41" s="270">
        <v>0.923158452570217</v>
      </c>
      <c r="U41" s="270">
        <v>0.916666666666667</v>
      </c>
      <c r="V41" s="271">
        <v>0.816666666666667</v>
      </c>
      <c r="W41" s="271">
        <v>0.815384615384615</v>
      </c>
      <c r="X41" s="298">
        <v>0.1</v>
      </c>
      <c r="Y41" s="274">
        <v>454</v>
      </c>
      <c r="Z41" s="336">
        <v>413</v>
      </c>
      <c r="AA41" s="336">
        <v>466</v>
      </c>
      <c r="AB41" s="336">
        <v>428</v>
      </c>
      <c r="AC41" s="337">
        <v>0.909691629955947</v>
      </c>
      <c r="AD41" s="271">
        <v>0.918454935622318</v>
      </c>
      <c r="AE41" s="298">
        <v>-0.00876330566637051</v>
      </c>
      <c r="AF41" s="275"/>
      <c r="AG41" s="277"/>
    </row>
    <row r="42" spans="1:33">
      <c r="A42" s="318" t="s">
        <v>25</v>
      </c>
      <c r="B42" s="296" t="s">
        <v>3257</v>
      </c>
      <c r="C42" s="296" t="s">
        <v>73</v>
      </c>
      <c r="D42" s="296" t="s">
        <v>74</v>
      </c>
      <c r="E42" s="269">
        <v>84</v>
      </c>
      <c r="F42" s="269">
        <v>84</v>
      </c>
      <c r="G42" s="267">
        <v>70</v>
      </c>
      <c r="H42" s="267">
        <v>69</v>
      </c>
      <c r="I42" s="267">
        <v>84</v>
      </c>
      <c r="J42" s="267">
        <v>84</v>
      </c>
      <c r="K42" s="297">
        <v>0.9</v>
      </c>
      <c r="L42" s="270">
        <v>1</v>
      </c>
      <c r="M42" s="270">
        <v>0.985714285714286</v>
      </c>
      <c r="N42" s="270">
        <v>1</v>
      </c>
      <c r="O42" s="335">
        <v>2379</v>
      </c>
      <c r="P42" s="269">
        <v>2312</v>
      </c>
      <c r="Q42" s="269">
        <v>84</v>
      </c>
      <c r="R42" s="267">
        <v>66</v>
      </c>
      <c r="S42" s="267">
        <v>82</v>
      </c>
      <c r="T42" s="270">
        <v>0.971836906263136</v>
      </c>
      <c r="U42" s="270">
        <v>1</v>
      </c>
      <c r="V42" s="271">
        <v>0.942857142857143</v>
      </c>
      <c r="W42" s="271">
        <v>0.976190476190476</v>
      </c>
      <c r="X42" s="298">
        <v>0.0571428571428572</v>
      </c>
      <c r="Y42" s="274">
        <v>605</v>
      </c>
      <c r="Z42" s="336">
        <v>591</v>
      </c>
      <c r="AA42" s="336">
        <v>582</v>
      </c>
      <c r="AB42" s="336">
        <v>568</v>
      </c>
      <c r="AC42" s="337">
        <v>0.976859504132231</v>
      </c>
      <c r="AD42" s="271">
        <v>0.975945017182131</v>
      </c>
      <c r="AE42" s="298">
        <v>0.000914486950100879</v>
      </c>
      <c r="AF42" s="275"/>
      <c r="AG42" s="277"/>
    </row>
    <row r="43" spans="1:33">
      <c r="A43" s="318" t="s">
        <v>25</v>
      </c>
      <c r="B43" s="296" t="s">
        <v>3257</v>
      </c>
      <c r="C43" s="296" t="s">
        <v>79</v>
      </c>
      <c r="D43" s="296" t="s">
        <v>80</v>
      </c>
      <c r="E43" s="269">
        <v>94</v>
      </c>
      <c r="F43" s="269">
        <v>92</v>
      </c>
      <c r="G43" s="267">
        <v>99</v>
      </c>
      <c r="H43" s="267">
        <v>97</v>
      </c>
      <c r="I43" s="267">
        <v>108</v>
      </c>
      <c r="J43" s="267">
        <v>108</v>
      </c>
      <c r="K43" s="297">
        <v>0.9</v>
      </c>
      <c r="L43" s="270">
        <v>0.978723404255319</v>
      </c>
      <c r="M43" s="270">
        <v>0.97979797979798</v>
      </c>
      <c r="N43" s="270">
        <v>1</v>
      </c>
      <c r="O43" s="335">
        <v>3201</v>
      </c>
      <c r="P43" s="269">
        <v>3134</v>
      </c>
      <c r="Q43" s="269">
        <v>91</v>
      </c>
      <c r="R43" s="267">
        <v>97</v>
      </c>
      <c r="S43" s="267">
        <v>106</v>
      </c>
      <c r="T43" s="270">
        <v>0.979069040924711</v>
      </c>
      <c r="U43" s="270">
        <v>0.968085106382979</v>
      </c>
      <c r="V43" s="271">
        <v>0.97979797979798</v>
      </c>
      <c r="W43" s="271">
        <v>0.981481481481482</v>
      </c>
      <c r="X43" s="298">
        <v>-0.011712873415001</v>
      </c>
      <c r="Y43" s="274">
        <v>778</v>
      </c>
      <c r="Z43" s="336">
        <v>761</v>
      </c>
      <c r="AA43" s="336">
        <v>793</v>
      </c>
      <c r="AB43" s="336">
        <v>774</v>
      </c>
      <c r="AC43" s="337">
        <v>0.978149100257069</v>
      </c>
      <c r="AD43" s="271">
        <v>0.976040353089533</v>
      </c>
      <c r="AE43" s="298">
        <v>0.00210874716753595</v>
      </c>
      <c r="AF43" s="275"/>
      <c r="AG43" s="277"/>
    </row>
    <row r="44" spans="1:33">
      <c r="A44" s="318" t="s">
        <v>25</v>
      </c>
      <c r="B44" s="296" t="s">
        <v>3257</v>
      </c>
      <c r="C44" s="296" t="s">
        <v>71</v>
      </c>
      <c r="D44" s="296" t="s">
        <v>72</v>
      </c>
      <c r="E44" s="269">
        <v>59</v>
      </c>
      <c r="F44" s="269">
        <v>52</v>
      </c>
      <c r="G44" s="267">
        <v>61</v>
      </c>
      <c r="H44" s="267">
        <v>52</v>
      </c>
      <c r="I44" s="267">
        <v>64</v>
      </c>
      <c r="J44" s="267">
        <v>59</v>
      </c>
      <c r="K44" s="297">
        <v>0.9</v>
      </c>
      <c r="L44" s="270">
        <v>0.88135593220339</v>
      </c>
      <c r="M44" s="270">
        <v>0.852459016393443</v>
      </c>
      <c r="N44" s="270">
        <v>0.921875</v>
      </c>
      <c r="O44" s="335">
        <v>1840</v>
      </c>
      <c r="P44" s="269">
        <v>1666</v>
      </c>
      <c r="Q44" s="269">
        <v>52</v>
      </c>
      <c r="R44" s="267">
        <v>52</v>
      </c>
      <c r="S44" s="267">
        <v>58</v>
      </c>
      <c r="T44" s="270">
        <v>0.905434782608696</v>
      </c>
      <c r="U44" s="270">
        <v>0.88135593220339</v>
      </c>
      <c r="V44" s="271">
        <v>0.852459016393443</v>
      </c>
      <c r="W44" s="271">
        <v>0.90625</v>
      </c>
      <c r="X44" s="298">
        <v>0.0288969158099472</v>
      </c>
      <c r="Y44" s="274">
        <v>448</v>
      </c>
      <c r="Z44" s="336">
        <v>404</v>
      </c>
      <c r="AA44" s="336">
        <v>460</v>
      </c>
      <c r="AB44" s="336">
        <v>423</v>
      </c>
      <c r="AC44" s="337">
        <v>0.901785714285714</v>
      </c>
      <c r="AD44" s="271">
        <v>0.919565217391304</v>
      </c>
      <c r="AE44" s="298">
        <v>-0.0177795031055901</v>
      </c>
      <c r="AF44" s="275"/>
      <c r="AG44" s="277"/>
    </row>
    <row r="45" spans="1:33">
      <c r="A45" s="318" t="s">
        <v>25</v>
      </c>
      <c r="B45" s="296" t="s">
        <v>3266</v>
      </c>
      <c r="C45" s="296" t="s">
        <v>174</v>
      </c>
      <c r="D45" s="296" t="s">
        <v>175</v>
      </c>
      <c r="E45" s="269">
        <v>75</v>
      </c>
      <c r="F45" s="269">
        <v>68</v>
      </c>
      <c r="G45" s="267">
        <v>77</v>
      </c>
      <c r="H45" s="267">
        <v>69</v>
      </c>
      <c r="I45" s="267">
        <v>81</v>
      </c>
      <c r="J45" s="267">
        <v>77</v>
      </c>
      <c r="K45" s="297">
        <v>0.9</v>
      </c>
      <c r="L45" s="270">
        <v>0.906666666666667</v>
      </c>
      <c r="M45" s="270">
        <v>0.896103896103896</v>
      </c>
      <c r="N45" s="270">
        <v>0.950617283950617</v>
      </c>
      <c r="O45" s="335">
        <v>2305</v>
      </c>
      <c r="P45" s="269">
        <v>2170</v>
      </c>
      <c r="Q45" s="269">
        <v>67</v>
      </c>
      <c r="R45" s="267">
        <v>67</v>
      </c>
      <c r="S45" s="267">
        <v>76</v>
      </c>
      <c r="T45" s="270">
        <v>0.941431670281996</v>
      </c>
      <c r="U45" s="270">
        <v>0.893333333333333</v>
      </c>
      <c r="V45" s="271">
        <v>0.87012987012987</v>
      </c>
      <c r="W45" s="271">
        <v>0.827160493827161</v>
      </c>
      <c r="X45" s="298">
        <v>0.0232034632034632</v>
      </c>
      <c r="Y45" s="274">
        <v>578</v>
      </c>
      <c r="Z45" s="336">
        <v>545</v>
      </c>
      <c r="AA45" s="336">
        <v>566</v>
      </c>
      <c r="AB45" s="336">
        <v>536</v>
      </c>
      <c r="AC45" s="337">
        <v>0.942906574394464</v>
      </c>
      <c r="AD45" s="271">
        <v>0.946996466431095</v>
      </c>
      <c r="AE45" s="298">
        <v>-0.00408989203663168</v>
      </c>
      <c r="AF45" s="275"/>
      <c r="AG45" s="277"/>
    </row>
    <row r="46" spans="1:33">
      <c r="A46" s="318" t="s">
        <v>25</v>
      </c>
      <c r="B46" s="296" t="s">
        <v>3266</v>
      </c>
      <c r="C46" s="296" t="s">
        <v>3267</v>
      </c>
      <c r="D46" s="296" t="s">
        <v>3268</v>
      </c>
      <c r="E46" s="269">
        <v>0</v>
      </c>
      <c r="F46" s="269">
        <v>0</v>
      </c>
      <c r="G46" s="267">
        <v>0</v>
      </c>
      <c r="H46" s="267">
        <v>0</v>
      </c>
      <c r="I46" s="267">
        <v>0</v>
      </c>
      <c r="J46" s="267">
        <v>0</v>
      </c>
      <c r="K46" s="297">
        <v>0.9</v>
      </c>
      <c r="L46" s="270">
        <v>0</v>
      </c>
      <c r="M46" s="270">
        <v>0</v>
      </c>
      <c r="N46" s="270">
        <v>0</v>
      </c>
      <c r="O46" s="335">
        <v>0</v>
      </c>
      <c r="P46" s="269">
        <v>0</v>
      </c>
      <c r="Q46" s="269">
        <v>0</v>
      </c>
      <c r="R46" s="267">
        <v>0</v>
      </c>
      <c r="S46" s="267">
        <v>0</v>
      </c>
      <c r="T46" s="270">
        <v>0</v>
      </c>
      <c r="U46" s="270">
        <v>0</v>
      </c>
      <c r="V46" s="271">
        <v>0</v>
      </c>
      <c r="W46" s="271">
        <v>0</v>
      </c>
      <c r="X46" s="298">
        <v>0</v>
      </c>
      <c r="Y46" s="274">
        <v>0</v>
      </c>
      <c r="Z46" s="336">
        <v>0</v>
      </c>
      <c r="AA46" s="336">
        <v>0</v>
      </c>
      <c r="AB46" s="336">
        <v>0</v>
      </c>
      <c r="AC46" s="337">
        <v>0</v>
      </c>
      <c r="AD46" s="271">
        <v>0</v>
      </c>
      <c r="AE46" s="298">
        <v>0</v>
      </c>
      <c r="AF46" s="275"/>
      <c r="AG46" s="277"/>
    </row>
    <row r="47" spans="1:33">
      <c r="A47" s="318" t="s">
        <v>25</v>
      </c>
      <c r="B47" s="296" t="s">
        <v>3266</v>
      </c>
      <c r="C47" s="296" t="s">
        <v>40</v>
      </c>
      <c r="D47" s="296" t="s">
        <v>3269</v>
      </c>
      <c r="E47" s="269">
        <v>0</v>
      </c>
      <c r="F47" s="269">
        <v>0</v>
      </c>
      <c r="G47" s="267">
        <v>0</v>
      </c>
      <c r="H47" s="267">
        <v>0</v>
      </c>
      <c r="I47" s="267">
        <v>0</v>
      </c>
      <c r="J47" s="267">
        <v>0</v>
      </c>
      <c r="K47" s="297">
        <v>0.9</v>
      </c>
      <c r="L47" s="270">
        <v>0</v>
      </c>
      <c r="M47" s="270">
        <v>0</v>
      </c>
      <c r="N47" s="270">
        <v>0</v>
      </c>
      <c r="O47" s="335">
        <v>0</v>
      </c>
      <c r="P47" s="269">
        <v>0</v>
      </c>
      <c r="Q47" s="269">
        <v>0</v>
      </c>
      <c r="R47" s="267">
        <v>0</v>
      </c>
      <c r="S47" s="267">
        <v>0</v>
      </c>
      <c r="T47" s="270">
        <v>0</v>
      </c>
      <c r="U47" s="270">
        <v>0</v>
      </c>
      <c r="V47" s="271">
        <v>0</v>
      </c>
      <c r="W47" s="271">
        <v>0</v>
      </c>
      <c r="X47" s="298">
        <v>0</v>
      </c>
      <c r="Y47" s="274">
        <v>0</v>
      </c>
      <c r="Z47" s="336">
        <v>0</v>
      </c>
      <c r="AA47" s="336">
        <v>0</v>
      </c>
      <c r="AB47" s="336">
        <v>0</v>
      </c>
      <c r="AC47" s="337">
        <v>0</v>
      </c>
      <c r="AD47" s="271">
        <v>0</v>
      </c>
      <c r="AE47" s="298">
        <v>0</v>
      </c>
      <c r="AF47" s="275"/>
      <c r="AG47" s="277"/>
    </row>
    <row r="48" spans="1:33">
      <c r="A48" s="318" t="s">
        <v>25</v>
      </c>
      <c r="B48" s="296" t="s">
        <v>3266</v>
      </c>
      <c r="C48" s="296" t="s">
        <v>3270</v>
      </c>
      <c r="D48" s="296" t="s">
        <v>3271</v>
      </c>
      <c r="E48" s="269">
        <v>0</v>
      </c>
      <c r="F48" s="269">
        <v>0</v>
      </c>
      <c r="G48" s="267">
        <v>0</v>
      </c>
      <c r="H48" s="267">
        <v>0</v>
      </c>
      <c r="I48" s="267">
        <v>0</v>
      </c>
      <c r="J48" s="267">
        <v>0</v>
      </c>
      <c r="K48" s="297">
        <v>0.9</v>
      </c>
      <c r="L48" s="270">
        <v>0</v>
      </c>
      <c r="M48" s="270">
        <v>0</v>
      </c>
      <c r="N48" s="270">
        <v>0</v>
      </c>
      <c r="O48" s="335">
        <v>0</v>
      </c>
      <c r="P48" s="269">
        <v>0</v>
      </c>
      <c r="Q48" s="269">
        <v>0</v>
      </c>
      <c r="R48" s="267">
        <v>0</v>
      </c>
      <c r="S48" s="267">
        <v>0</v>
      </c>
      <c r="T48" s="270">
        <v>0</v>
      </c>
      <c r="U48" s="270">
        <v>0</v>
      </c>
      <c r="V48" s="271">
        <v>0</v>
      </c>
      <c r="W48" s="271">
        <v>0</v>
      </c>
      <c r="X48" s="298">
        <v>0</v>
      </c>
      <c r="Y48" s="274">
        <v>0</v>
      </c>
      <c r="Z48" s="336">
        <v>0</v>
      </c>
      <c r="AA48" s="336">
        <v>0</v>
      </c>
      <c r="AB48" s="336">
        <v>0</v>
      </c>
      <c r="AC48" s="337">
        <v>0</v>
      </c>
      <c r="AD48" s="271">
        <v>0</v>
      </c>
      <c r="AE48" s="298">
        <v>0</v>
      </c>
      <c r="AF48" s="275"/>
      <c r="AG48" s="277"/>
    </row>
    <row r="49" spans="1:33">
      <c r="A49" s="318" t="s">
        <v>25</v>
      </c>
      <c r="B49" s="296" t="s">
        <v>3266</v>
      </c>
      <c r="C49" s="296" t="s">
        <v>3272</v>
      </c>
      <c r="D49" s="296" t="s">
        <v>3273</v>
      </c>
      <c r="E49" s="269">
        <v>0</v>
      </c>
      <c r="F49" s="269">
        <v>0</v>
      </c>
      <c r="G49" s="267">
        <v>0</v>
      </c>
      <c r="H49" s="267">
        <v>0</v>
      </c>
      <c r="I49" s="267">
        <v>0</v>
      </c>
      <c r="J49" s="267">
        <v>0</v>
      </c>
      <c r="K49" s="297">
        <v>0.9</v>
      </c>
      <c r="L49" s="270">
        <v>0</v>
      </c>
      <c r="M49" s="270">
        <v>0</v>
      </c>
      <c r="N49" s="270">
        <v>0</v>
      </c>
      <c r="O49" s="335">
        <v>0</v>
      </c>
      <c r="P49" s="269">
        <v>0</v>
      </c>
      <c r="Q49" s="269">
        <v>0</v>
      </c>
      <c r="R49" s="267">
        <v>0</v>
      </c>
      <c r="S49" s="267">
        <v>0</v>
      </c>
      <c r="T49" s="270">
        <v>0</v>
      </c>
      <c r="U49" s="270">
        <v>0</v>
      </c>
      <c r="V49" s="271">
        <v>0</v>
      </c>
      <c r="W49" s="271">
        <v>0</v>
      </c>
      <c r="X49" s="298">
        <v>0</v>
      </c>
      <c r="Y49" s="274">
        <v>0</v>
      </c>
      <c r="Z49" s="336">
        <v>0</v>
      </c>
      <c r="AA49" s="336">
        <v>0</v>
      </c>
      <c r="AB49" s="336">
        <v>0</v>
      </c>
      <c r="AC49" s="337">
        <v>0</v>
      </c>
      <c r="AD49" s="271">
        <v>0</v>
      </c>
      <c r="AE49" s="298">
        <v>0</v>
      </c>
      <c r="AF49" s="275"/>
      <c r="AG49" s="277"/>
    </row>
    <row r="50" spans="1:33">
      <c r="A50" s="318" t="s">
        <v>25</v>
      </c>
      <c r="B50" s="296" t="s">
        <v>3266</v>
      </c>
      <c r="C50" s="296" t="s">
        <v>3274</v>
      </c>
      <c r="D50" s="296" t="s">
        <v>3275</v>
      </c>
      <c r="E50" s="269">
        <v>0</v>
      </c>
      <c r="F50" s="269">
        <v>0</v>
      </c>
      <c r="G50" s="267">
        <v>0</v>
      </c>
      <c r="H50" s="267">
        <v>0</v>
      </c>
      <c r="I50" s="267">
        <v>0</v>
      </c>
      <c r="J50" s="267">
        <v>0</v>
      </c>
      <c r="K50" s="297">
        <v>0.9</v>
      </c>
      <c r="L50" s="270">
        <v>0</v>
      </c>
      <c r="M50" s="270">
        <v>0</v>
      </c>
      <c r="N50" s="270">
        <v>0</v>
      </c>
      <c r="O50" s="335">
        <v>0</v>
      </c>
      <c r="P50" s="269">
        <v>0</v>
      </c>
      <c r="Q50" s="269">
        <v>0</v>
      </c>
      <c r="R50" s="267">
        <v>0</v>
      </c>
      <c r="S50" s="267">
        <v>0</v>
      </c>
      <c r="T50" s="270">
        <v>0</v>
      </c>
      <c r="U50" s="270">
        <v>0</v>
      </c>
      <c r="V50" s="271">
        <v>0</v>
      </c>
      <c r="W50" s="271">
        <v>0</v>
      </c>
      <c r="X50" s="298">
        <v>0</v>
      </c>
      <c r="Y50" s="274">
        <v>0</v>
      </c>
      <c r="Z50" s="336">
        <v>0</v>
      </c>
      <c r="AA50" s="336">
        <v>0</v>
      </c>
      <c r="AB50" s="336">
        <v>0</v>
      </c>
      <c r="AC50" s="337">
        <v>0</v>
      </c>
      <c r="AD50" s="271">
        <v>0</v>
      </c>
      <c r="AE50" s="298">
        <v>0</v>
      </c>
      <c r="AF50" s="275"/>
      <c r="AG50" s="277"/>
    </row>
    <row r="51" spans="1:33">
      <c r="A51" s="318" t="s">
        <v>25</v>
      </c>
      <c r="B51" s="296" t="s">
        <v>3266</v>
      </c>
      <c r="C51" s="296" t="s">
        <v>85</v>
      </c>
      <c r="D51" s="296" t="s">
        <v>86</v>
      </c>
      <c r="E51" s="269">
        <v>0</v>
      </c>
      <c r="F51" s="269">
        <v>0</v>
      </c>
      <c r="G51" s="267">
        <v>0</v>
      </c>
      <c r="H51" s="267">
        <v>0</v>
      </c>
      <c r="I51" s="267">
        <v>0</v>
      </c>
      <c r="J51" s="267">
        <v>0</v>
      </c>
      <c r="K51" s="297">
        <v>0.9</v>
      </c>
      <c r="L51" s="270">
        <v>0</v>
      </c>
      <c r="M51" s="270">
        <v>0</v>
      </c>
      <c r="N51" s="270">
        <v>0</v>
      </c>
      <c r="O51" s="335">
        <v>0</v>
      </c>
      <c r="P51" s="269">
        <v>0</v>
      </c>
      <c r="Q51" s="269">
        <v>0</v>
      </c>
      <c r="R51" s="267">
        <v>0</v>
      </c>
      <c r="S51" s="267">
        <v>0</v>
      </c>
      <c r="T51" s="270">
        <v>0</v>
      </c>
      <c r="U51" s="270">
        <v>0</v>
      </c>
      <c r="V51" s="271">
        <v>0</v>
      </c>
      <c r="W51" s="271">
        <v>0</v>
      </c>
      <c r="X51" s="298">
        <v>0</v>
      </c>
      <c r="Y51" s="274">
        <v>0</v>
      </c>
      <c r="Z51" s="336">
        <v>0</v>
      </c>
      <c r="AA51" s="336">
        <v>0</v>
      </c>
      <c r="AB51" s="336">
        <v>0</v>
      </c>
      <c r="AC51" s="337">
        <v>0</v>
      </c>
      <c r="AD51" s="271">
        <v>0</v>
      </c>
      <c r="AE51" s="298">
        <v>0</v>
      </c>
      <c r="AF51" s="275"/>
      <c r="AG51" s="277"/>
    </row>
    <row r="52" spans="1:33">
      <c r="A52" s="318" t="s">
        <v>25</v>
      </c>
      <c r="B52" s="296" t="s">
        <v>3266</v>
      </c>
      <c r="C52" s="296" t="s">
        <v>172</v>
      </c>
      <c r="D52" s="296" t="s">
        <v>173</v>
      </c>
      <c r="E52" s="269">
        <v>134</v>
      </c>
      <c r="F52" s="269">
        <v>130</v>
      </c>
      <c r="G52" s="267">
        <v>124</v>
      </c>
      <c r="H52" s="267">
        <v>120</v>
      </c>
      <c r="I52" s="267">
        <v>130</v>
      </c>
      <c r="J52" s="267">
        <v>125</v>
      </c>
      <c r="K52" s="297">
        <v>0.9</v>
      </c>
      <c r="L52" s="270">
        <v>0.970149253731343</v>
      </c>
      <c r="M52" s="270">
        <v>0.967741935483871</v>
      </c>
      <c r="N52" s="270">
        <v>0.961538461538462</v>
      </c>
      <c r="O52" s="335">
        <v>3813</v>
      </c>
      <c r="P52" s="269">
        <v>3588</v>
      </c>
      <c r="Q52" s="269">
        <v>128</v>
      </c>
      <c r="R52" s="267">
        <v>120</v>
      </c>
      <c r="S52" s="267">
        <v>98</v>
      </c>
      <c r="T52" s="270">
        <v>0.940991345397325</v>
      </c>
      <c r="U52" s="270">
        <v>0.955223880597015</v>
      </c>
      <c r="V52" s="271">
        <v>0.967741935483871</v>
      </c>
      <c r="W52" s="271">
        <v>0.753846153846154</v>
      </c>
      <c r="X52" s="298">
        <v>-0.0125180548868561</v>
      </c>
      <c r="Y52" s="274">
        <v>977</v>
      </c>
      <c r="Z52" s="336">
        <v>913</v>
      </c>
      <c r="AA52" s="336">
        <v>957</v>
      </c>
      <c r="AB52" s="336">
        <v>910</v>
      </c>
      <c r="AC52" s="337">
        <v>0.934493346980553</v>
      </c>
      <c r="AD52" s="271">
        <v>0.950888192267503</v>
      </c>
      <c r="AE52" s="298">
        <v>-0.0163948452869499</v>
      </c>
      <c r="AF52" s="275"/>
      <c r="AG52" s="277"/>
    </row>
    <row r="53" spans="1:33">
      <c r="A53" s="318" t="s">
        <v>25</v>
      </c>
      <c r="B53" s="296" t="s">
        <v>3266</v>
      </c>
      <c r="C53" s="296" t="s">
        <v>83</v>
      </c>
      <c r="D53" s="296" t="s">
        <v>84</v>
      </c>
      <c r="E53" s="269">
        <v>136</v>
      </c>
      <c r="F53" s="269">
        <v>133</v>
      </c>
      <c r="G53" s="267">
        <v>143</v>
      </c>
      <c r="H53" s="267">
        <v>137</v>
      </c>
      <c r="I53" s="267">
        <v>154</v>
      </c>
      <c r="J53" s="267">
        <v>151</v>
      </c>
      <c r="K53" s="297">
        <v>0.9</v>
      </c>
      <c r="L53" s="270">
        <v>0.977941176470588</v>
      </c>
      <c r="M53" s="270">
        <v>0.958041958041958</v>
      </c>
      <c r="N53" s="270">
        <v>0.980519480519481</v>
      </c>
      <c r="O53" s="335">
        <v>4299</v>
      </c>
      <c r="P53" s="269">
        <v>4080</v>
      </c>
      <c r="Q53" s="269">
        <v>130</v>
      </c>
      <c r="R53" s="267">
        <v>133</v>
      </c>
      <c r="S53" s="267">
        <v>147</v>
      </c>
      <c r="T53" s="270">
        <v>0.949057920446616</v>
      </c>
      <c r="U53" s="270">
        <v>0.955882352941177</v>
      </c>
      <c r="V53" s="271">
        <v>0.93006993006993</v>
      </c>
      <c r="W53" s="271">
        <v>0.954545454545455</v>
      </c>
      <c r="X53" s="298">
        <v>0.0258124228712464</v>
      </c>
      <c r="Y53" s="274">
        <v>1061</v>
      </c>
      <c r="Z53" s="336">
        <v>1020</v>
      </c>
      <c r="AA53" s="336">
        <v>1067</v>
      </c>
      <c r="AB53" s="336">
        <v>1022</v>
      </c>
      <c r="AC53" s="337">
        <v>0.961357210179076</v>
      </c>
      <c r="AD53" s="271">
        <v>0.957825679475164</v>
      </c>
      <c r="AE53" s="298">
        <v>0.00353153070391232</v>
      </c>
      <c r="AF53" s="275"/>
      <c r="AG53" s="277"/>
    </row>
    <row r="54" spans="1:33">
      <c r="A54" s="318" t="s">
        <v>25</v>
      </c>
      <c r="B54" s="296" t="s">
        <v>3266</v>
      </c>
      <c r="C54" s="296" t="s">
        <v>91</v>
      </c>
      <c r="D54" s="296" t="s">
        <v>92</v>
      </c>
      <c r="E54" s="269">
        <v>0</v>
      </c>
      <c r="F54" s="269">
        <v>0</v>
      </c>
      <c r="G54" s="267">
        <v>0</v>
      </c>
      <c r="H54" s="267">
        <v>0</v>
      </c>
      <c r="I54" s="267">
        <v>0</v>
      </c>
      <c r="J54" s="267">
        <v>0</v>
      </c>
      <c r="K54" s="297">
        <v>0.9</v>
      </c>
      <c r="L54" s="270">
        <v>0</v>
      </c>
      <c r="M54" s="270">
        <v>0</v>
      </c>
      <c r="N54" s="270">
        <v>0</v>
      </c>
      <c r="O54" s="335">
        <v>0</v>
      </c>
      <c r="P54" s="269">
        <v>0</v>
      </c>
      <c r="Q54" s="269">
        <v>0</v>
      </c>
      <c r="R54" s="267">
        <v>0</v>
      </c>
      <c r="S54" s="267">
        <v>0</v>
      </c>
      <c r="T54" s="270">
        <v>0</v>
      </c>
      <c r="U54" s="270">
        <v>0</v>
      </c>
      <c r="V54" s="271">
        <v>0</v>
      </c>
      <c r="W54" s="271">
        <v>0</v>
      </c>
      <c r="X54" s="298">
        <v>0</v>
      </c>
      <c r="Y54" s="274">
        <v>0</v>
      </c>
      <c r="Z54" s="336">
        <v>0</v>
      </c>
      <c r="AA54" s="336">
        <v>0</v>
      </c>
      <c r="AB54" s="336">
        <v>0</v>
      </c>
      <c r="AC54" s="337">
        <v>0</v>
      </c>
      <c r="AD54" s="271">
        <v>0</v>
      </c>
      <c r="AE54" s="298">
        <v>0</v>
      </c>
      <c r="AF54" s="275"/>
      <c r="AG54" s="277"/>
    </row>
    <row r="55" spans="1:33">
      <c r="A55" s="318" t="s">
        <v>25</v>
      </c>
      <c r="B55" s="296" t="s">
        <v>3266</v>
      </c>
      <c r="C55" s="296" t="s">
        <v>95</v>
      </c>
      <c r="D55" s="296" t="s">
        <v>96</v>
      </c>
      <c r="E55" s="269">
        <v>113</v>
      </c>
      <c r="F55" s="269">
        <v>112</v>
      </c>
      <c r="G55" s="267">
        <v>120</v>
      </c>
      <c r="H55" s="267">
        <v>118</v>
      </c>
      <c r="I55" s="267">
        <v>126</v>
      </c>
      <c r="J55" s="267">
        <v>124</v>
      </c>
      <c r="K55" s="297">
        <v>0.9</v>
      </c>
      <c r="L55" s="270">
        <v>0.991150442477876</v>
      </c>
      <c r="M55" s="270">
        <v>0.983333333333333</v>
      </c>
      <c r="N55" s="270">
        <v>0.984126984126984</v>
      </c>
      <c r="O55" s="335">
        <v>3746</v>
      </c>
      <c r="P55" s="269">
        <v>3661</v>
      </c>
      <c r="Q55" s="269">
        <v>112</v>
      </c>
      <c r="R55" s="267">
        <v>118</v>
      </c>
      <c r="S55" s="267">
        <v>124</v>
      </c>
      <c r="T55" s="270">
        <v>0.977309129738388</v>
      </c>
      <c r="U55" s="270">
        <v>0.991150442477876</v>
      </c>
      <c r="V55" s="271">
        <v>0.983333333333333</v>
      </c>
      <c r="W55" s="271">
        <v>0.984126984126984</v>
      </c>
      <c r="X55" s="298">
        <v>0.00781710914454281</v>
      </c>
      <c r="Y55" s="274">
        <v>920</v>
      </c>
      <c r="Z55" s="336">
        <v>908</v>
      </c>
      <c r="AA55" s="336">
        <v>917</v>
      </c>
      <c r="AB55" s="336">
        <v>897</v>
      </c>
      <c r="AC55" s="337">
        <v>0.98695652173913</v>
      </c>
      <c r="AD55" s="271">
        <v>0.978189749182116</v>
      </c>
      <c r="AE55" s="298">
        <v>0.00876677255701486</v>
      </c>
      <c r="AF55" s="275"/>
      <c r="AG55" s="277"/>
    </row>
    <row r="56" spans="1:33">
      <c r="A56" s="318" t="s">
        <v>25</v>
      </c>
      <c r="B56" s="296" t="s">
        <v>3266</v>
      </c>
      <c r="C56" s="296" t="s">
        <v>89</v>
      </c>
      <c r="D56" s="296" t="s">
        <v>90</v>
      </c>
      <c r="E56" s="269">
        <v>56</v>
      </c>
      <c r="F56" s="269">
        <v>56</v>
      </c>
      <c r="G56" s="267">
        <v>57</v>
      </c>
      <c r="H56" s="267">
        <v>57</v>
      </c>
      <c r="I56" s="267">
        <v>55</v>
      </c>
      <c r="J56" s="267">
        <v>55</v>
      </c>
      <c r="K56" s="297">
        <v>0.9</v>
      </c>
      <c r="L56" s="270">
        <v>1</v>
      </c>
      <c r="M56" s="270">
        <v>1</v>
      </c>
      <c r="N56" s="270">
        <v>1</v>
      </c>
      <c r="O56" s="335">
        <v>1638</v>
      </c>
      <c r="P56" s="269">
        <v>1529</v>
      </c>
      <c r="Q56" s="269">
        <v>54</v>
      </c>
      <c r="R56" s="267">
        <v>55</v>
      </c>
      <c r="S56" s="267">
        <v>51</v>
      </c>
      <c r="T56" s="270">
        <v>0.933455433455433</v>
      </c>
      <c r="U56" s="270">
        <v>0.964285714285714</v>
      </c>
      <c r="V56" s="271">
        <v>0.964912280701754</v>
      </c>
      <c r="W56" s="271">
        <v>0.927272727272727</v>
      </c>
      <c r="X56" s="298">
        <v>-0.000626566416040086</v>
      </c>
      <c r="Y56" s="274">
        <v>405</v>
      </c>
      <c r="Z56" s="336">
        <v>369</v>
      </c>
      <c r="AA56" s="336">
        <v>398</v>
      </c>
      <c r="AB56" s="336">
        <v>365</v>
      </c>
      <c r="AC56" s="337">
        <v>0.911111111111111</v>
      </c>
      <c r="AD56" s="271">
        <v>0.917085427135678</v>
      </c>
      <c r="AE56" s="298">
        <v>-0.00597431602456733</v>
      </c>
      <c r="AF56" s="275"/>
      <c r="AG56" s="277"/>
    </row>
    <row r="57" spans="1:33">
      <c r="A57" s="318" t="s">
        <v>25</v>
      </c>
      <c r="B57" s="296" t="s">
        <v>3266</v>
      </c>
      <c r="C57" s="296" t="s">
        <v>87</v>
      </c>
      <c r="D57" s="296" t="s">
        <v>88</v>
      </c>
      <c r="E57" s="269">
        <v>61</v>
      </c>
      <c r="F57" s="269">
        <v>61</v>
      </c>
      <c r="G57" s="267">
        <v>64</v>
      </c>
      <c r="H57" s="267">
        <v>62</v>
      </c>
      <c r="I57" s="267">
        <v>62</v>
      </c>
      <c r="J57" s="267">
        <v>62</v>
      </c>
      <c r="K57" s="297">
        <v>0.9</v>
      </c>
      <c r="L57" s="270">
        <v>1</v>
      </c>
      <c r="M57" s="270">
        <v>0.96875</v>
      </c>
      <c r="N57" s="270">
        <v>1</v>
      </c>
      <c r="O57" s="335">
        <v>1805</v>
      </c>
      <c r="P57" s="269">
        <v>1767</v>
      </c>
      <c r="Q57" s="269">
        <v>61</v>
      </c>
      <c r="R57" s="267">
        <v>61</v>
      </c>
      <c r="S57" s="267">
        <v>62</v>
      </c>
      <c r="T57" s="270">
        <v>0.978947368421053</v>
      </c>
      <c r="U57" s="270">
        <v>1</v>
      </c>
      <c r="V57" s="271">
        <v>0.953125</v>
      </c>
      <c r="W57" s="271">
        <v>1</v>
      </c>
      <c r="X57" s="298">
        <v>0.046875</v>
      </c>
      <c r="Y57" s="274">
        <v>456</v>
      </c>
      <c r="Z57" s="336">
        <v>453</v>
      </c>
      <c r="AA57" s="336">
        <v>458</v>
      </c>
      <c r="AB57" s="336">
        <v>451</v>
      </c>
      <c r="AC57" s="337">
        <v>0.993421052631579</v>
      </c>
      <c r="AD57" s="271">
        <v>0.98471615720524</v>
      </c>
      <c r="AE57" s="298">
        <v>0.00870489542633879</v>
      </c>
      <c r="AF57" s="275"/>
      <c r="AG57" s="277"/>
    </row>
    <row r="58" spans="1:33">
      <c r="A58" s="318" t="s">
        <v>25</v>
      </c>
      <c r="B58" s="296" t="s">
        <v>3266</v>
      </c>
      <c r="C58" s="296" t="s">
        <v>93</v>
      </c>
      <c r="D58" s="296" t="s">
        <v>94</v>
      </c>
      <c r="E58" s="269">
        <v>97</v>
      </c>
      <c r="F58" s="269">
        <v>96</v>
      </c>
      <c r="G58" s="267">
        <v>102</v>
      </c>
      <c r="H58" s="267">
        <v>102</v>
      </c>
      <c r="I58" s="267">
        <v>107</v>
      </c>
      <c r="J58" s="267">
        <v>106</v>
      </c>
      <c r="K58" s="297">
        <v>0.9</v>
      </c>
      <c r="L58" s="270">
        <v>0.989690721649485</v>
      </c>
      <c r="M58" s="270">
        <v>1</v>
      </c>
      <c r="N58" s="270">
        <v>0.990654205607477</v>
      </c>
      <c r="O58" s="335">
        <v>3254</v>
      </c>
      <c r="P58" s="269">
        <v>3129</v>
      </c>
      <c r="Q58" s="269">
        <v>93</v>
      </c>
      <c r="R58" s="267">
        <v>100</v>
      </c>
      <c r="S58" s="267">
        <v>100</v>
      </c>
      <c r="T58" s="270">
        <v>0.961585740626921</v>
      </c>
      <c r="U58" s="270">
        <v>0.958762886597938</v>
      </c>
      <c r="V58" s="271">
        <v>0.980392156862745</v>
      </c>
      <c r="W58" s="271">
        <v>0.934579439252336</v>
      </c>
      <c r="X58" s="298">
        <v>-0.0216292702648069</v>
      </c>
      <c r="Y58" s="274">
        <v>772</v>
      </c>
      <c r="Z58" s="336">
        <v>725</v>
      </c>
      <c r="AA58" s="336">
        <v>807</v>
      </c>
      <c r="AB58" s="336">
        <v>786</v>
      </c>
      <c r="AC58" s="337">
        <v>0.939119170984456</v>
      </c>
      <c r="AD58" s="271">
        <v>0.973977695167286</v>
      </c>
      <c r="AE58" s="298">
        <v>-0.0348585241828303</v>
      </c>
      <c r="AF58" s="275"/>
      <c r="AG58" s="277"/>
    </row>
    <row r="59" spans="1:33">
      <c r="A59" s="318" t="s">
        <v>25</v>
      </c>
      <c r="B59" s="296" t="s">
        <v>3276</v>
      </c>
      <c r="C59" s="296" t="s">
        <v>3277</v>
      </c>
      <c r="D59" s="296" t="s">
        <v>3278</v>
      </c>
      <c r="E59" s="269">
        <v>0</v>
      </c>
      <c r="F59" s="269">
        <v>0</v>
      </c>
      <c r="G59" s="267">
        <v>0</v>
      </c>
      <c r="H59" s="267">
        <v>0</v>
      </c>
      <c r="I59" s="267">
        <v>0</v>
      </c>
      <c r="J59" s="267">
        <v>0</v>
      </c>
      <c r="K59" s="297">
        <v>0.9</v>
      </c>
      <c r="L59" s="270">
        <v>0</v>
      </c>
      <c r="M59" s="270">
        <v>0</v>
      </c>
      <c r="N59" s="270">
        <v>0</v>
      </c>
      <c r="O59" s="335">
        <v>0</v>
      </c>
      <c r="P59" s="269">
        <v>0</v>
      </c>
      <c r="Q59" s="269">
        <v>0</v>
      </c>
      <c r="R59" s="267">
        <v>0</v>
      </c>
      <c r="S59" s="267">
        <v>0</v>
      </c>
      <c r="T59" s="270">
        <v>0</v>
      </c>
      <c r="U59" s="270">
        <v>0</v>
      </c>
      <c r="V59" s="271">
        <v>0</v>
      </c>
      <c r="W59" s="271">
        <v>0</v>
      </c>
      <c r="X59" s="298">
        <v>0</v>
      </c>
      <c r="Y59" s="274">
        <v>0</v>
      </c>
      <c r="Z59" s="336">
        <v>0</v>
      </c>
      <c r="AA59" s="336">
        <v>0</v>
      </c>
      <c r="AB59" s="336">
        <v>0</v>
      </c>
      <c r="AC59" s="337">
        <v>0</v>
      </c>
      <c r="AD59" s="271">
        <v>0</v>
      </c>
      <c r="AE59" s="298">
        <v>0</v>
      </c>
      <c r="AF59" s="275"/>
      <c r="AG59" s="277"/>
    </row>
    <row r="60" spans="1:33">
      <c r="A60" s="318" t="s">
        <v>25</v>
      </c>
      <c r="B60" s="296" t="s">
        <v>3276</v>
      </c>
      <c r="C60" s="296" t="s">
        <v>3279</v>
      </c>
      <c r="D60" s="296" t="s">
        <v>3280</v>
      </c>
      <c r="E60" s="269">
        <v>0</v>
      </c>
      <c r="F60" s="269">
        <v>0</v>
      </c>
      <c r="G60" s="267">
        <v>0</v>
      </c>
      <c r="H60" s="267">
        <v>0</v>
      </c>
      <c r="I60" s="267">
        <v>0</v>
      </c>
      <c r="J60" s="267">
        <v>0</v>
      </c>
      <c r="K60" s="297">
        <v>0.9</v>
      </c>
      <c r="L60" s="270">
        <v>0</v>
      </c>
      <c r="M60" s="270">
        <v>0</v>
      </c>
      <c r="N60" s="270">
        <v>0</v>
      </c>
      <c r="O60" s="335">
        <v>0</v>
      </c>
      <c r="P60" s="269">
        <v>0</v>
      </c>
      <c r="Q60" s="269">
        <v>0</v>
      </c>
      <c r="R60" s="267">
        <v>0</v>
      </c>
      <c r="S60" s="267">
        <v>0</v>
      </c>
      <c r="T60" s="270">
        <v>0</v>
      </c>
      <c r="U60" s="270">
        <v>0</v>
      </c>
      <c r="V60" s="271">
        <v>0</v>
      </c>
      <c r="W60" s="271">
        <v>0</v>
      </c>
      <c r="X60" s="298">
        <v>0</v>
      </c>
      <c r="Y60" s="274">
        <v>0</v>
      </c>
      <c r="Z60" s="336">
        <v>0</v>
      </c>
      <c r="AA60" s="336">
        <v>0</v>
      </c>
      <c r="AB60" s="336">
        <v>0</v>
      </c>
      <c r="AC60" s="337">
        <v>0</v>
      </c>
      <c r="AD60" s="271">
        <v>0</v>
      </c>
      <c r="AE60" s="298">
        <v>0</v>
      </c>
      <c r="AF60" s="275"/>
      <c r="AG60" s="277"/>
    </row>
    <row r="61" spans="1:33">
      <c r="A61" s="318" t="s">
        <v>25</v>
      </c>
      <c r="B61" s="296" t="s">
        <v>3276</v>
      </c>
      <c r="C61" s="296" t="s">
        <v>3281</v>
      </c>
      <c r="D61" s="296" t="s">
        <v>3282</v>
      </c>
      <c r="E61" s="269">
        <v>0</v>
      </c>
      <c r="F61" s="269">
        <v>0</v>
      </c>
      <c r="G61" s="267">
        <v>0</v>
      </c>
      <c r="H61" s="267">
        <v>0</v>
      </c>
      <c r="I61" s="267">
        <v>0</v>
      </c>
      <c r="J61" s="267">
        <v>0</v>
      </c>
      <c r="K61" s="297">
        <v>0.9</v>
      </c>
      <c r="L61" s="270">
        <v>0</v>
      </c>
      <c r="M61" s="270">
        <v>0</v>
      </c>
      <c r="N61" s="270">
        <v>0</v>
      </c>
      <c r="O61" s="335">
        <v>0</v>
      </c>
      <c r="P61" s="269">
        <v>0</v>
      </c>
      <c r="Q61" s="269">
        <v>0</v>
      </c>
      <c r="R61" s="267">
        <v>0</v>
      </c>
      <c r="S61" s="267">
        <v>0</v>
      </c>
      <c r="T61" s="270">
        <v>0</v>
      </c>
      <c r="U61" s="270">
        <v>0</v>
      </c>
      <c r="V61" s="271">
        <v>0</v>
      </c>
      <c r="W61" s="271">
        <v>0</v>
      </c>
      <c r="X61" s="298">
        <v>0</v>
      </c>
      <c r="Y61" s="274">
        <v>0</v>
      </c>
      <c r="Z61" s="336">
        <v>0</v>
      </c>
      <c r="AA61" s="336">
        <v>0</v>
      </c>
      <c r="AB61" s="336">
        <v>0</v>
      </c>
      <c r="AC61" s="337">
        <v>0</v>
      </c>
      <c r="AD61" s="271">
        <v>0</v>
      </c>
      <c r="AE61" s="298">
        <v>0</v>
      </c>
      <c r="AF61" s="275"/>
      <c r="AG61" s="277"/>
    </row>
    <row r="62" spans="1:33">
      <c r="A62" s="318" t="s">
        <v>25</v>
      </c>
      <c r="B62" s="296" t="s">
        <v>3276</v>
      </c>
      <c r="C62" s="296" t="s">
        <v>3283</v>
      </c>
      <c r="D62" s="296" t="s">
        <v>3284</v>
      </c>
      <c r="E62" s="269">
        <v>0</v>
      </c>
      <c r="F62" s="269">
        <v>0</v>
      </c>
      <c r="G62" s="267">
        <v>0</v>
      </c>
      <c r="H62" s="267">
        <v>0</v>
      </c>
      <c r="I62" s="267">
        <v>0</v>
      </c>
      <c r="J62" s="267">
        <v>0</v>
      </c>
      <c r="K62" s="297">
        <v>0.9</v>
      </c>
      <c r="L62" s="270">
        <v>0</v>
      </c>
      <c r="M62" s="270">
        <v>0</v>
      </c>
      <c r="N62" s="270">
        <v>0</v>
      </c>
      <c r="O62" s="335">
        <v>0</v>
      </c>
      <c r="P62" s="269">
        <v>0</v>
      </c>
      <c r="Q62" s="269">
        <v>0</v>
      </c>
      <c r="R62" s="267">
        <v>0</v>
      </c>
      <c r="S62" s="267">
        <v>0</v>
      </c>
      <c r="T62" s="270">
        <v>0</v>
      </c>
      <c r="U62" s="270">
        <v>0</v>
      </c>
      <c r="V62" s="271">
        <v>0</v>
      </c>
      <c r="W62" s="271">
        <v>0</v>
      </c>
      <c r="X62" s="298">
        <v>0</v>
      </c>
      <c r="Y62" s="274">
        <v>0</v>
      </c>
      <c r="Z62" s="336">
        <v>0</v>
      </c>
      <c r="AA62" s="336">
        <v>0</v>
      </c>
      <c r="AB62" s="336">
        <v>0</v>
      </c>
      <c r="AC62" s="337">
        <v>0</v>
      </c>
      <c r="AD62" s="271">
        <v>0</v>
      </c>
      <c r="AE62" s="298">
        <v>0</v>
      </c>
      <c r="AF62" s="275"/>
      <c r="AG62" s="277"/>
    </row>
    <row r="63" spans="1:33">
      <c r="A63" s="318" t="s">
        <v>25</v>
      </c>
      <c r="B63" s="296" t="s">
        <v>3276</v>
      </c>
      <c r="C63" s="296" t="s">
        <v>97</v>
      </c>
      <c r="D63" s="296" t="s">
        <v>98</v>
      </c>
      <c r="E63" s="269">
        <v>0</v>
      </c>
      <c r="F63" s="269">
        <v>0</v>
      </c>
      <c r="G63" s="267">
        <v>0</v>
      </c>
      <c r="H63" s="267">
        <v>0</v>
      </c>
      <c r="I63" s="267">
        <v>0</v>
      </c>
      <c r="J63" s="267">
        <v>0</v>
      </c>
      <c r="K63" s="297">
        <v>0.9</v>
      </c>
      <c r="L63" s="270">
        <v>0</v>
      </c>
      <c r="M63" s="270">
        <v>0</v>
      </c>
      <c r="N63" s="270">
        <v>0</v>
      </c>
      <c r="O63" s="335">
        <v>0</v>
      </c>
      <c r="P63" s="269">
        <v>0</v>
      </c>
      <c r="Q63" s="269">
        <v>0</v>
      </c>
      <c r="R63" s="267">
        <v>0</v>
      </c>
      <c r="S63" s="267">
        <v>0</v>
      </c>
      <c r="T63" s="270">
        <v>0</v>
      </c>
      <c r="U63" s="270">
        <v>0</v>
      </c>
      <c r="V63" s="271">
        <v>0</v>
      </c>
      <c r="W63" s="271">
        <v>0</v>
      </c>
      <c r="X63" s="298">
        <v>0</v>
      </c>
      <c r="Y63" s="274">
        <v>0</v>
      </c>
      <c r="Z63" s="336">
        <v>0</v>
      </c>
      <c r="AA63" s="336">
        <v>0</v>
      </c>
      <c r="AB63" s="336">
        <v>0</v>
      </c>
      <c r="AC63" s="337">
        <v>0</v>
      </c>
      <c r="AD63" s="271">
        <v>0</v>
      </c>
      <c r="AE63" s="298">
        <v>0</v>
      </c>
      <c r="AF63" s="275"/>
      <c r="AG63" s="277"/>
    </row>
    <row r="64" spans="1:33">
      <c r="A64" s="318" t="s">
        <v>25</v>
      </c>
      <c r="B64" s="296" t="s">
        <v>3276</v>
      </c>
      <c r="C64" s="296" t="s">
        <v>103</v>
      </c>
      <c r="D64" s="296" t="s">
        <v>104</v>
      </c>
      <c r="E64" s="269">
        <v>0</v>
      </c>
      <c r="F64" s="269">
        <v>0</v>
      </c>
      <c r="G64" s="267">
        <v>0</v>
      </c>
      <c r="H64" s="267">
        <v>0</v>
      </c>
      <c r="I64" s="267">
        <v>0</v>
      </c>
      <c r="J64" s="267">
        <v>0</v>
      </c>
      <c r="K64" s="297">
        <v>0.9</v>
      </c>
      <c r="L64" s="270">
        <v>0</v>
      </c>
      <c r="M64" s="270">
        <v>0</v>
      </c>
      <c r="N64" s="270">
        <v>0</v>
      </c>
      <c r="O64" s="335">
        <v>0</v>
      </c>
      <c r="P64" s="269">
        <v>0</v>
      </c>
      <c r="Q64" s="269">
        <v>0</v>
      </c>
      <c r="R64" s="267">
        <v>0</v>
      </c>
      <c r="S64" s="267">
        <v>0</v>
      </c>
      <c r="T64" s="270">
        <v>0</v>
      </c>
      <c r="U64" s="270">
        <v>0</v>
      </c>
      <c r="V64" s="271">
        <v>0</v>
      </c>
      <c r="W64" s="271">
        <v>0</v>
      </c>
      <c r="X64" s="298">
        <v>0</v>
      </c>
      <c r="Y64" s="274">
        <v>0</v>
      </c>
      <c r="Z64" s="336">
        <v>0</v>
      </c>
      <c r="AA64" s="336">
        <v>0</v>
      </c>
      <c r="AB64" s="336">
        <v>0</v>
      </c>
      <c r="AC64" s="337">
        <v>0</v>
      </c>
      <c r="AD64" s="271">
        <v>0</v>
      </c>
      <c r="AE64" s="298">
        <v>0</v>
      </c>
      <c r="AF64" s="275"/>
      <c r="AG64" s="277"/>
    </row>
    <row r="65" spans="1:33">
      <c r="A65" s="318" t="s">
        <v>25</v>
      </c>
      <c r="B65" s="296" t="s">
        <v>3276</v>
      </c>
      <c r="C65" s="296" t="s">
        <v>105</v>
      </c>
      <c r="D65" s="296" t="s">
        <v>106</v>
      </c>
      <c r="E65" s="269">
        <v>101</v>
      </c>
      <c r="F65" s="269">
        <v>94</v>
      </c>
      <c r="G65" s="267">
        <v>100</v>
      </c>
      <c r="H65" s="267">
        <v>92</v>
      </c>
      <c r="I65" s="267">
        <v>124</v>
      </c>
      <c r="J65" s="267">
        <v>112</v>
      </c>
      <c r="K65" s="297">
        <v>0.9</v>
      </c>
      <c r="L65" s="270">
        <v>0.930693069306931</v>
      </c>
      <c r="M65" s="270">
        <v>0.92</v>
      </c>
      <c r="N65" s="270">
        <v>0.903225806451613</v>
      </c>
      <c r="O65" s="335">
        <v>3295</v>
      </c>
      <c r="P65" s="269">
        <v>2856</v>
      </c>
      <c r="Q65" s="269">
        <v>92</v>
      </c>
      <c r="R65" s="267">
        <v>92</v>
      </c>
      <c r="S65" s="267">
        <v>111</v>
      </c>
      <c r="T65" s="270">
        <v>0.866767830045523</v>
      </c>
      <c r="U65" s="270">
        <v>0.910891089108911</v>
      </c>
      <c r="V65" s="271">
        <v>0.92</v>
      </c>
      <c r="W65" s="271">
        <v>0.895161290322581</v>
      </c>
      <c r="X65" s="298">
        <v>-0.00910891089108912</v>
      </c>
      <c r="Y65" s="274">
        <v>840</v>
      </c>
      <c r="Z65" s="336">
        <v>722</v>
      </c>
      <c r="AA65" s="336">
        <v>816</v>
      </c>
      <c r="AB65" s="336">
        <v>716</v>
      </c>
      <c r="AC65" s="337">
        <v>0.85952380952381</v>
      </c>
      <c r="AD65" s="271">
        <v>0.877450980392157</v>
      </c>
      <c r="AE65" s="298">
        <v>-0.0179271708683473</v>
      </c>
      <c r="AF65" s="275"/>
      <c r="AG65" s="277"/>
    </row>
    <row r="66" spans="1:33">
      <c r="A66" s="318" t="s">
        <v>25</v>
      </c>
      <c r="B66" s="296" t="s">
        <v>3276</v>
      </c>
      <c r="C66" s="296" t="s">
        <v>99</v>
      </c>
      <c r="D66" s="296" t="s">
        <v>100</v>
      </c>
      <c r="E66" s="269">
        <v>61</v>
      </c>
      <c r="F66" s="269">
        <v>56</v>
      </c>
      <c r="G66" s="267">
        <v>47</v>
      </c>
      <c r="H66" s="267">
        <v>46</v>
      </c>
      <c r="I66" s="267">
        <v>56</v>
      </c>
      <c r="J66" s="267">
        <v>50</v>
      </c>
      <c r="K66" s="297">
        <v>0.9</v>
      </c>
      <c r="L66" s="270">
        <v>0.918032786885246</v>
      </c>
      <c r="M66" s="270">
        <v>0.978723404255319</v>
      </c>
      <c r="N66" s="270">
        <v>0.892857142857143</v>
      </c>
      <c r="O66" s="335">
        <v>1686</v>
      </c>
      <c r="P66" s="269">
        <v>1392</v>
      </c>
      <c r="Q66" s="269">
        <v>51</v>
      </c>
      <c r="R66" s="267">
        <v>40</v>
      </c>
      <c r="S66" s="267">
        <v>42</v>
      </c>
      <c r="T66" s="270">
        <v>0.825622775800712</v>
      </c>
      <c r="U66" s="270">
        <v>0.836065573770492</v>
      </c>
      <c r="V66" s="271">
        <v>0.851063829787234</v>
      </c>
      <c r="W66" s="271">
        <v>0.75</v>
      </c>
      <c r="X66" s="298">
        <v>-0.0149982560167422</v>
      </c>
      <c r="Y66" s="274">
        <v>421</v>
      </c>
      <c r="Z66" s="336">
        <v>339</v>
      </c>
      <c r="AA66" s="336">
        <v>414</v>
      </c>
      <c r="AB66" s="336">
        <v>339</v>
      </c>
      <c r="AC66" s="337">
        <v>0.805225653206651</v>
      </c>
      <c r="AD66" s="271">
        <v>0.818840579710145</v>
      </c>
      <c r="AE66" s="298">
        <v>-0.0136149265034941</v>
      </c>
      <c r="AF66" s="275"/>
      <c r="AG66" s="277"/>
    </row>
    <row r="67" spans="1:33">
      <c r="A67" s="318" t="s">
        <v>25</v>
      </c>
      <c r="B67" s="296" t="s">
        <v>3276</v>
      </c>
      <c r="C67" s="296" t="s">
        <v>176</v>
      </c>
      <c r="D67" s="296" t="s">
        <v>177</v>
      </c>
      <c r="E67" s="269">
        <v>73</v>
      </c>
      <c r="F67" s="269">
        <v>67</v>
      </c>
      <c r="G67" s="267">
        <v>73</v>
      </c>
      <c r="H67" s="267">
        <v>69</v>
      </c>
      <c r="I67" s="267">
        <v>76</v>
      </c>
      <c r="J67" s="267">
        <v>75</v>
      </c>
      <c r="K67" s="297">
        <v>0.9</v>
      </c>
      <c r="L67" s="270">
        <v>0.917808219178082</v>
      </c>
      <c r="M67" s="270">
        <v>0.945205479452055</v>
      </c>
      <c r="N67" s="270">
        <v>0.986842105263158</v>
      </c>
      <c r="O67" s="335">
        <v>2364</v>
      </c>
      <c r="P67" s="269">
        <v>2082</v>
      </c>
      <c r="Q67" s="269">
        <v>67</v>
      </c>
      <c r="R67" s="267">
        <v>63</v>
      </c>
      <c r="S67" s="267">
        <v>73</v>
      </c>
      <c r="T67" s="270">
        <v>0.880710659898477</v>
      </c>
      <c r="U67" s="270">
        <v>0.917808219178082</v>
      </c>
      <c r="V67" s="271">
        <v>0.863013698630137</v>
      </c>
      <c r="W67" s="271">
        <v>0.960526315789474</v>
      </c>
      <c r="X67" s="298">
        <v>0.0547945205479452</v>
      </c>
      <c r="Y67" s="274">
        <v>584</v>
      </c>
      <c r="Z67" s="336">
        <v>528</v>
      </c>
      <c r="AA67" s="336">
        <v>591</v>
      </c>
      <c r="AB67" s="336">
        <v>526</v>
      </c>
      <c r="AC67" s="337">
        <v>0.904109589041096</v>
      </c>
      <c r="AD67" s="271">
        <v>0.890016920473773</v>
      </c>
      <c r="AE67" s="298">
        <v>0.0140926685673226</v>
      </c>
      <c r="AF67" s="275"/>
      <c r="AG67" s="277"/>
    </row>
    <row r="68" spans="1:33">
      <c r="A68" s="318" t="s">
        <v>25</v>
      </c>
      <c r="B68" s="296" t="s">
        <v>3276</v>
      </c>
      <c r="C68" s="296" t="s">
        <v>101</v>
      </c>
      <c r="D68" s="296" t="s">
        <v>102</v>
      </c>
      <c r="E68" s="269">
        <v>56</v>
      </c>
      <c r="F68" s="269">
        <v>55</v>
      </c>
      <c r="G68" s="267">
        <v>48</v>
      </c>
      <c r="H68" s="267">
        <v>47</v>
      </c>
      <c r="I68" s="267">
        <v>62</v>
      </c>
      <c r="J68" s="267">
        <v>62</v>
      </c>
      <c r="K68" s="297">
        <v>0.9</v>
      </c>
      <c r="L68" s="270">
        <v>0.982142857142857</v>
      </c>
      <c r="M68" s="270">
        <v>0.979166666666667</v>
      </c>
      <c r="N68" s="270">
        <v>1</v>
      </c>
      <c r="O68" s="335">
        <v>1693</v>
      </c>
      <c r="P68" s="269">
        <v>1524</v>
      </c>
      <c r="Q68" s="269">
        <v>48</v>
      </c>
      <c r="R68" s="267">
        <v>42</v>
      </c>
      <c r="S68" s="267">
        <v>55</v>
      </c>
      <c r="T68" s="270">
        <v>0.900177200236267</v>
      </c>
      <c r="U68" s="270">
        <v>0.857142857142857</v>
      </c>
      <c r="V68" s="271">
        <v>0.875</v>
      </c>
      <c r="W68" s="271">
        <v>0.887096774193548</v>
      </c>
      <c r="X68" s="298">
        <v>-0.0178571428571429</v>
      </c>
      <c r="Y68" s="274">
        <v>412</v>
      </c>
      <c r="Z68" s="336">
        <v>370</v>
      </c>
      <c r="AA68" s="336">
        <v>421</v>
      </c>
      <c r="AB68" s="336">
        <v>371</v>
      </c>
      <c r="AC68" s="337">
        <v>0.898058252427185</v>
      </c>
      <c r="AD68" s="271">
        <v>0.881235154394299</v>
      </c>
      <c r="AE68" s="298">
        <v>0.0168230980328852</v>
      </c>
      <c r="AF68" s="275"/>
      <c r="AG68" s="277"/>
    </row>
    <row r="69" spans="1:33">
      <c r="A69" s="318" t="s">
        <v>25</v>
      </c>
      <c r="B69" s="296" t="s">
        <v>3276</v>
      </c>
      <c r="C69" s="296" t="s">
        <v>109</v>
      </c>
      <c r="D69" s="296" t="s">
        <v>110</v>
      </c>
      <c r="E69" s="269">
        <v>49</v>
      </c>
      <c r="F69" s="269">
        <v>47</v>
      </c>
      <c r="G69" s="267">
        <v>52</v>
      </c>
      <c r="H69" s="267">
        <v>52</v>
      </c>
      <c r="I69" s="267">
        <v>50</v>
      </c>
      <c r="J69" s="267">
        <v>49</v>
      </c>
      <c r="K69" s="297">
        <v>0.9</v>
      </c>
      <c r="L69" s="270">
        <v>0.959183673469388</v>
      </c>
      <c r="M69" s="270">
        <v>1</v>
      </c>
      <c r="N69" s="270">
        <v>0.98</v>
      </c>
      <c r="O69" s="335">
        <v>1415</v>
      </c>
      <c r="P69" s="269">
        <v>1362</v>
      </c>
      <c r="Q69" s="269">
        <v>47</v>
      </c>
      <c r="R69" s="267">
        <v>47</v>
      </c>
      <c r="S69" s="267">
        <v>49</v>
      </c>
      <c r="T69" s="270">
        <v>0.962544169611307</v>
      </c>
      <c r="U69" s="270">
        <v>0.959183673469388</v>
      </c>
      <c r="V69" s="271">
        <v>0.903846153846154</v>
      </c>
      <c r="W69" s="271">
        <v>0.98</v>
      </c>
      <c r="X69" s="298">
        <v>0.0553375196232339</v>
      </c>
      <c r="Y69" s="274">
        <v>356</v>
      </c>
      <c r="Z69" s="336">
        <v>341</v>
      </c>
      <c r="AA69" s="336">
        <v>348</v>
      </c>
      <c r="AB69" s="336">
        <v>332</v>
      </c>
      <c r="AC69" s="337">
        <v>0.957865168539326</v>
      </c>
      <c r="AD69" s="271">
        <v>0.954022988505747</v>
      </c>
      <c r="AE69" s="298">
        <v>0.00384218003357872</v>
      </c>
      <c r="AF69" s="275"/>
      <c r="AG69" s="277"/>
    </row>
    <row r="70" spans="1:33">
      <c r="A70" s="318" t="s">
        <v>25</v>
      </c>
      <c r="B70" s="296" t="s">
        <v>3276</v>
      </c>
      <c r="C70" s="296" t="s">
        <v>178</v>
      </c>
      <c r="D70" s="296" t="s">
        <v>179</v>
      </c>
      <c r="E70" s="269">
        <v>48</v>
      </c>
      <c r="F70" s="269">
        <v>45</v>
      </c>
      <c r="G70" s="267">
        <v>48</v>
      </c>
      <c r="H70" s="267">
        <v>45</v>
      </c>
      <c r="I70" s="267">
        <v>54</v>
      </c>
      <c r="J70" s="267">
        <v>52</v>
      </c>
      <c r="K70" s="297">
        <v>0.9</v>
      </c>
      <c r="L70" s="270">
        <v>0.9375</v>
      </c>
      <c r="M70" s="270">
        <v>0.9375</v>
      </c>
      <c r="N70" s="270">
        <v>0.962962962962963</v>
      </c>
      <c r="O70" s="335">
        <v>1504</v>
      </c>
      <c r="P70" s="269">
        <v>1399</v>
      </c>
      <c r="Q70" s="269">
        <v>44</v>
      </c>
      <c r="R70" s="267">
        <v>45</v>
      </c>
      <c r="S70" s="267">
        <v>52</v>
      </c>
      <c r="T70" s="270">
        <v>0.930186170212766</v>
      </c>
      <c r="U70" s="270">
        <v>0.916666666666667</v>
      </c>
      <c r="V70" s="271">
        <v>0.9375</v>
      </c>
      <c r="W70" s="271">
        <v>0.962962962962963</v>
      </c>
      <c r="X70" s="298">
        <v>-0.0208333333333334</v>
      </c>
      <c r="Y70" s="274">
        <v>384</v>
      </c>
      <c r="Z70" s="336">
        <v>349</v>
      </c>
      <c r="AA70" s="336">
        <v>371</v>
      </c>
      <c r="AB70" s="336">
        <v>352</v>
      </c>
      <c r="AC70" s="337">
        <v>0.908854166666667</v>
      </c>
      <c r="AD70" s="271">
        <v>0.948787061994609</v>
      </c>
      <c r="AE70" s="298">
        <v>-0.0399328953279425</v>
      </c>
      <c r="AF70" s="275"/>
      <c r="AG70" s="277"/>
    </row>
    <row r="71" spans="1:33">
      <c r="A71" s="318" t="s">
        <v>25</v>
      </c>
      <c r="B71" s="296" t="s">
        <v>3276</v>
      </c>
      <c r="C71" s="296" t="s">
        <v>107</v>
      </c>
      <c r="D71" s="296" t="s">
        <v>108</v>
      </c>
      <c r="E71" s="269">
        <v>60</v>
      </c>
      <c r="F71" s="269">
        <v>58</v>
      </c>
      <c r="G71" s="267">
        <v>62</v>
      </c>
      <c r="H71" s="267">
        <v>61</v>
      </c>
      <c r="I71" s="267">
        <v>62</v>
      </c>
      <c r="J71" s="267">
        <v>61</v>
      </c>
      <c r="K71" s="297">
        <v>0.9</v>
      </c>
      <c r="L71" s="270">
        <v>0.966666666666667</v>
      </c>
      <c r="M71" s="270">
        <v>0.983870967741935</v>
      </c>
      <c r="N71" s="270">
        <v>0.983870967741935</v>
      </c>
      <c r="O71" s="335">
        <v>1852</v>
      </c>
      <c r="P71" s="269">
        <v>1748</v>
      </c>
      <c r="Q71" s="269">
        <v>58</v>
      </c>
      <c r="R71" s="267">
        <v>58</v>
      </c>
      <c r="S71" s="267">
        <v>60</v>
      </c>
      <c r="T71" s="270">
        <v>0.943844492440605</v>
      </c>
      <c r="U71" s="270">
        <v>0.966666666666667</v>
      </c>
      <c r="V71" s="271">
        <v>0.935483870967742</v>
      </c>
      <c r="W71" s="271">
        <v>0.967741935483871</v>
      </c>
      <c r="X71" s="298">
        <v>0.0311827956989248</v>
      </c>
      <c r="Y71" s="274">
        <v>454</v>
      </c>
      <c r="Z71" s="336">
        <v>416</v>
      </c>
      <c r="AA71" s="336">
        <v>466</v>
      </c>
      <c r="AB71" s="336">
        <v>437</v>
      </c>
      <c r="AC71" s="337">
        <v>0.916299559471366</v>
      </c>
      <c r="AD71" s="271">
        <v>0.937768240343348</v>
      </c>
      <c r="AE71" s="298">
        <v>-0.0214686808719819</v>
      </c>
      <c r="AF71" s="275"/>
      <c r="AG71" s="277"/>
    </row>
    <row r="72" spans="1:33">
      <c r="A72" s="318" t="s">
        <v>25</v>
      </c>
      <c r="B72" s="296" t="s">
        <v>3285</v>
      </c>
      <c r="C72" s="296" t="s">
        <v>3286</v>
      </c>
      <c r="D72" s="296" t="s">
        <v>3287</v>
      </c>
      <c r="E72" s="269">
        <v>0</v>
      </c>
      <c r="F72" s="269">
        <v>0</v>
      </c>
      <c r="G72" s="267">
        <v>0</v>
      </c>
      <c r="H72" s="267">
        <v>0</v>
      </c>
      <c r="I72" s="267">
        <v>0</v>
      </c>
      <c r="J72" s="267">
        <v>0</v>
      </c>
      <c r="K72" s="297">
        <v>0.9</v>
      </c>
      <c r="L72" s="270">
        <v>0</v>
      </c>
      <c r="M72" s="270">
        <v>0</v>
      </c>
      <c r="N72" s="270">
        <v>0</v>
      </c>
      <c r="O72" s="335">
        <v>0</v>
      </c>
      <c r="P72" s="269">
        <v>0</v>
      </c>
      <c r="Q72" s="269">
        <v>0</v>
      </c>
      <c r="R72" s="267">
        <v>0</v>
      </c>
      <c r="S72" s="267">
        <v>0</v>
      </c>
      <c r="T72" s="270">
        <v>0</v>
      </c>
      <c r="U72" s="270">
        <v>0</v>
      </c>
      <c r="V72" s="271">
        <v>0</v>
      </c>
      <c r="W72" s="271">
        <v>0</v>
      </c>
      <c r="X72" s="298">
        <v>0</v>
      </c>
      <c r="Y72" s="274">
        <v>0</v>
      </c>
      <c r="Z72" s="336">
        <v>0</v>
      </c>
      <c r="AA72" s="336">
        <v>0</v>
      </c>
      <c r="AB72" s="336">
        <v>0</v>
      </c>
      <c r="AC72" s="337">
        <v>0</v>
      </c>
      <c r="AD72" s="271">
        <v>0</v>
      </c>
      <c r="AE72" s="298">
        <v>0</v>
      </c>
      <c r="AF72" s="275"/>
      <c r="AG72" s="277"/>
    </row>
    <row r="73" spans="1:33">
      <c r="A73" s="318" t="s">
        <v>25</v>
      </c>
      <c r="B73" s="296" t="s">
        <v>3285</v>
      </c>
      <c r="C73" s="296" t="s">
        <v>182</v>
      </c>
      <c r="D73" s="296" t="s">
        <v>183</v>
      </c>
      <c r="E73" s="269">
        <v>75</v>
      </c>
      <c r="F73" s="269">
        <v>64</v>
      </c>
      <c r="G73" s="267">
        <v>73</v>
      </c>
      <c r="H73" s="267">
        <v>65</v>
      </c>
      <c r="I73" s="267">
        <v>82</v>
      </c>
      <c r="J73" s="267">
        <v>78</v>
      </c>
      <c r="K73" s="297">
        <v>0.9</v>
      </c>
      <c r="L73" s="270">
        <v>0.853333333333333</v>
      </c>
      <c r="M73" s="270">
        <v>0.89041095890411</v>
      </c>
      <c r="N73" s="270">
        <v>0.951219512195122</v>
      </c>
      <c r="O73" s="335">
        <v>2495</v>
      </c>
      <c r="P73" s="269">
        <v>2354</v>
      </c>
      <c r="Q73" s="269">
        <v>64</v>
      </c>
      <c r="R73" s="267">
        <v>65</v>
      </c>
      <c r="S73" s="267">
        <v>78</v>
      </c>
      <c r="T73" s="270">
        <v>0.943486973947896</v>
      </c>
      <c r="U73" s="270">
        <v>0.853333333333333</v>
      </c>
      <c r="V73" s="271">
        <v>0.876712328767123</v>
      </c>
      <c r="W73" s="271">
        <v>0.780487804878049</v>
      </c>
      <c r="X73" s="298">
        <v>-0.0233789954337899</v>
      </c>
      <c r="Y73" s="274">
        <v>624</v>
      </c>
      <c r="Z73" s="336">
        <v>580</v>
      </c>
      <c r="AA73" s="336">
        <v>606</v>
      </c>
      <c r="AB73" s="336">
        <v>570</v>
      </c>
      <c r="AC73" s="337">
        <v>0.92948717948718</v>
      </c>
      <c r="AD73" s="271">
        <v>0.940594059405941</v>
      </c>
      <c r="AE73" s="298">
        <v>-0.011106879918761</v>
      </c>
      <c r="AF73" s="275"/>
      <c r="AG73" s="277"/>
    </row>
    <row r="74" spans="1:33">
      <c r="A74" s="318" t="s">
        <v>25</v>
      </c>
      <c r="B74" s="296" t="s">
        <v>3285</v>
      </c>
      <c r="C74" s="296" t="s">
        <v>3288</v>
      </c>
      <c r="D74" s="296" t="s">
        <v>3289</v>
      </c>
      <c r="E74" s="269">
        <v>0</v>
      </c>
      <c r="F74" s="269">
        <v>0</v>
      </c>
      <c r="G74" s="267">
        <v>0</v>
      </c>
      <c r="H74" s="267">
        <v>0</v>
      </c>
      <c r="I74" s="267">
        <v>0</v>
      </c>
      <c r="J74" s="267">
        <v>0</v>
      </c>
      <c r="K74" s="297">
        <v>0.9</v>
      </c>
      <c r="L74" s="270">
        <v>0</v>
      </c>
      <c r="M74" s="270">
        <v>0</v>
      </c>
      <c r="N74" s="270">
        <v>0</v>
      </c>
      <c r="O74" s="335">
        <v>0</v>
      </c>
      <c r="P74" s="269">
        <v>0</v>
      </c>
      <c r="Q74" s="269">
        <v>0</v>
      </c>
      <c r="R74" s="267">
        <v>0</v>
      </c>
      <c r="S74" s="267">
        <v>0</v>
      </c>
      <c r="T74" s="270">
        <v>0</v>
      </c>
      <c r="U74" s="270">
        <v>0</v>
      </c>
      <c r="V74" s="271">
        <v>0</v>
      </c>
      <c r="W74" s="271">
        <v>0</v>
      </c>
      <c r="X74" s="298">
        <v>0</v>
      </c>
      <c r="Y74" s="274">
        <v>0</v>
      </c>
      <c r="Z74" s="336">
        <v>0</v>
      </c>
      <c r="AA74" s="336">
        <v>0</v>
      </c>
      <c r="AB74" s="336">
        <v>0</v>
      </c>
      <c r="AC74" s="337">
        <v>0</v>
      </c>
      <c r="AD74" s="271">
        <v>0</v>
      </c>
      <c r="AE74" s="298">
        <v>0</v>
      </c>
      <c r="AF74" s="275"/>
      <c r="AG74" s="277"/>
    </row>
    <row r="75" spans="1:33">
      <c r="A75" s="318" t="s">
        <v>25</v>
      </c>
      <c r="B75" s="296" t="s">
        <v>3285</v>
      </c>
      <c r="C75" s="296" t="s">
        <v>3290</v>
      </c>
      <c r="D75" s="296" t="s">
        <v>3291</v>
      </c>
      <c r="E75" s="269">
        <v>0</v>
      </c>
      <c r="F75" s="269">
        <v>0</v>
      </c>
      <c r="G75" s="267">
        <v>0</v>
      </c>
      <c r="H75" s="267">
        <v>0</v>
      </c>
      <c r="I75" s="267">
        <v>0</v>
      </c>
      <c r="J75" s="267">
        <v>0</v>
      </c>
      <c r="K75" s="297">
        <v>0.9</v>
      </c>
      <c r="L75" s="270">
        <v>0</v>
      </c>
      <c r="M75" s="270">
        <v>0</v>
      </c>
      <c r="N75" s="270">
        <v>0</v>
      </c>
      <c r="O75" s="335">
        <v>0</v>
      </c>
      <c r="P75" s="269">
        <v>0</v>
      </c>
      <c r="Q75" s="269">
        <v>0</v>
      </c>
      <c r="R75" s="267">
        <v>0</v>
      </c>
      <c r="S75" s="267">
        <v>0</v>
      </c>
      <c r="T75" s="270">
        <v>0</v>
      </c>
      <c r="U75" s="270">
        <v>0</v>
      </c>
      <c r="V75" s="271">
        <v>0</v>
      </c>
      <c r="W75" s="271">
        <v>0</v>
      </c>
      <c r="X75" s="298">
        <v>0</v>
      </c>
      <c r="Y75" s="274">
        <v>0</v>
      </c>
      <c r="Z75" s="336">
        <v>0</v>
      </c>
      <c r="AA75" s="336">
        <v>0</v>
      </c>
      <c r="AB75" s="336">
        <v>0</v>
      </c>
      <c r="AC75" s="337">
        <v>0</v>
      </c>
      <c r="AD75" s="271">
        <v>0</v>
      </c>
      <c r="AE75" s="298">
        <v>0</v>
      </c>
      <c r="AF75" s="275"/>
      <c r="AG75" s="277"/>
    </row>
    <row r="76" spans="1:33">
      <c r="A76" s="318" t="s">
        <v>25</v>
      </c>
      <c r="B76" s="296" t="s">
        <v>3285</v>
      </c>
      <c r="C76" s="296" t="s">
        <v>119</v>
      </c>
      <c r="D76" s="296" t="s">
        <v>120</v>
      </c>
      <c r="E76" s="269">
        <v>19</v>
      </c>
      <c r="F76" s="269">
        <v>19</v>
      </c>
      <c r="G76" s="267">
        <v>18</v>
      </c>
      <c r="H76" s="267">
        <v>18</v>
      </c>
      <c r="I76" s="267">
        <v>19</v>
      </c>
      <c r="J76" s="267">
        <v>18</v>
      </c>
      <c r="K76" s="297">
        <v>0.9</v>
      </c>
      <c r="L76" s="270">
        <v>1</v>
      </c>
      <c r="M76" s="270">
        <v>1</v>
      </c>
      <c r="N76" s="270">
        <v>0.947368421052632</v>
      </c>
      <c r="O76" s="335">
        <v>615</v>
      </c>
      <c r="P76" s="269">
        <v>576</v>
      </c>
      <c r="Q76" s="269">
        <v>19</v>
      </c>
      <c r="R76" s="267">
        <v>18</v>
      </c>
      <c r="S76" s="267">
        <v>17</v>
      </c>
      <c r="T76" s="270">
        <v>0.936585365853659</v>
      </c>
      <c r="U76" s="270">
        <v>1</v>
      </c>
      <c r="V76" s="271">
        <v>1</v>
      </c>
      <c r="W76" s="271">
        <v>0.894736842105263</v>
      </c>
      <c r="X76" s="298">
        <v>0</v>
      </c>
      <c r="Y76" s="274">
        <v>151</v>
      </c>
      <c r="Z76" s="336">
        <v>146</v>
      </c>
      <c r="AA76" s="336">
        <v>148</v>
      </c>
      <c r="AB76" s="336">
        <v>137</v>
      </c>
      <c r="AC76" s="337">
        <v>0.966887417218543</v>
      </c>
      <c r="AD76" s="271">
        <v>0.925675675675676</v>
      </c>
      <c r="AE76" s="298">
        <v>0.0412117415428674</v>
      </c>
      <c r="AF76" s="275"/>
      <c r="AG76" s="277"/>
    </row>
    <row r="77" spans="1:33">
      <c r="A77" s="318" t="s">
        <v>25</v>
      </c>
      <c r="B77" s="296" t="s">
        <v>3285</v>
      </c>
      <c r="C77" s="296" t="s">
        <v>111</v>
      </c>
      <c r="D77" s="296" t="s">
        <v>112</v>
      </c>
      <c r="E77" s="269">
        <v>56</v>
      </c>
      <c r="F77" s="269">
        <v>55</v>
      </c>
      <c r="G77" s="267">
        <v>41</v>
      </c>
      <c r="H77" s="267">
        <v>41</v>
      </c>
      <c r="I77" s="267">
        <v>48</v>
      </c>
      <c r="J77" s="267">
        <v>47</v>
      </c>
      <c r="K77" s="297">
        <v>0.9</v>
      </c>
      <c r="L77" s="270">
        <v>0.982142857142857</v>
      </c>
      <c r="M77" s="270">
        <v>1</v>
      </c>
      <c r="N77" s="270">
        <v>0.979166666666667</v>
      </c>
      <c r="O77" s="335">
        <v>1612</v>
      </c>
      <c r="P77" s="269">
        <v>1496</v>
      </c>
      <c r="Q77" s="269">
        <v>51</v>
      </c>
      <c r="R77" s="267">
        <v>37</v>
      </c>
      <c r="S77" s="267">
        <v>45</v>
      </c>
      <c r="T77" s="270">
        <v>0.928039702233251</v>
      </c>
      <c r="U77" s="270">
        <v>0.910714285714286</v>
      </c>
      <c r="V77" s="271">
        <v>0.902439024390244</v>
      </c>
      <c r="W77" s="271">
        <v>0.9375</v>
      </c>
      <c r="X77" s="298">
        <v>0.00827526132404177</v>
      </c>
      <c r="Y77" s="274">
        <v>396</v>
      </c>
      <c r="Z77" s="336">
        <v>366</v>
      </c>
      <c r="AA77" s="336">
        <v>411</v>
      </c>
      <c r="AB77" s="336">
        <v>384</v>
      </c>
      <c r="AC77" s="337">
        <v>0.924242424242424</v>
      </c>
      <c r="AD77" s="271">
        <v>0.934306569343066</v>
      </c>
      <c r="AE77" s="298">
        <v>-0.0100641451006415</v>
      </c>
      <c r="AF77" s="275"/>
      <c r="AG77" s="277"/>
    </row>
    <row r="78" spans="1:33">
      <c r="A78" s="318" t="s">
        <v>25</v>
      </c>
      <c r="B78" s="296" t="s">
        <v>3285</v>
      </c>
      <c r="C78" s="296" t="s">
        <v>117</v>
      </c>
      <c r="D78" s="296" t="s">
        <v>118</v>
      </c>
      <c r="E78" s="269">
        <v>41</v>
      </c>
      <c r="F78" s="269">
        <v>36</v>
      </c>
      <c r="G78" s="267">
        <v>42</v>
      </c>
      <c r="H78" s="267">
        <v>42</v>
      </c>
      <c r="I78" s="267">
        <v>42</v>
      </c>
      <c r="J78" s="267">
        <v>40</v>
      </c>
      <c r="K78" s="297">
        <v>0.9</v>
      </c>
      <c r="L78" s="270">
        <v>0.878048780487805</v>
      </c>
      <c r="M78" s="270">
        <v>1</v>
      </c>
      <c r="N78" s="270">
        <v>0.952380952380952</v>
      </c>
      <c r="O78" s="335">
        <v>1338</v>
      </c>
      <c r="P78" s="269">
        <v>1247</v>
      </c>
      <c r="Q78" s="269">
        <v>36</v>
      </c>
      <c r="R78" s="267">
        <v>38</v>
      </c>
      <c r="S78" s="267">
        <v>39</v>
      </c>
      <c r="T78" s="270">
        <v>0.931988041853513</v>
      </c>
      <c r="U78" s="270">
        <v>0.878048780487805</v>
      </c>
      <c r="V78" s="271">
        <v>0.904761904761905</v>
      </c>
      <c r="W78" s="271">
        <v>0.928571428571429</v>
      </c>
      <c r="X78" s="298">
        <v>-0.0267131242740999</v>
      </c>
      <c r="Y78" s="274">
        <v>326</v>
      </c>
      <c r="Z78" s="336">
        <v>305</v>
      </c>
      <c r="AA78" s="336">
        <v>346</v>
      </c>
      <c r="AB78" s="336">
        <v>321</v>
      </c>
      <c r="AC78" s="337">
        <v>0.93558282208589</v>
      </c>
      <c r="AD78" s="271">
        <v>0.927745664739884</v>
      </c>
      <c r="AE78" s="298">
        <v>0.00783715734600521</v>
      </c>
      <c r="AF78" s="275"/>
      <c r="AG78" s="277"/>
    </row>
    <row r="79" spans="1:33">
      <c r="A79" s="318" t="s">
        <v>25</v>
      </c>
      <c r="B79" s="296" t="s">
        <v>3285</v>
      </c>
      <c r="C79" s="296" t="s">
        <v>115</v>
      </c>
      <c r="D79" s="296" t="s">
        <v>116</v>
      </c>
      <c r="E79" s="269">
        <v>75</v>
      </c>
      <c r="F79" s="269">
        <v>72</v>
      </c>
      <c r="G79" s="267">
        <v>72</v>
      </c>
      <c r="H79" s="267">
        <v>72</v>
      </c>
      <c r="I79" s="267">
        <v>77</v>
      </c>
      <c r="J79" s="267">
        <v>76</v>
      </c>
      <c r="K79" s="297">
        <v>0.9</v>
      </c>
      <c r="L79" s="270">
        <v>0.96</v>
      </c>
      <c r="M79" s="270">
        <v>1</v>
      </c>
      <c r="N79" s="270">
        <v>0.987012987012987</v>
      </c>
      <c r="O79" s="335">
        <v>2255</v>
      </c>
      <c r="P79" s="269">
        <v>2191</v>
      </c>
      <c r="Q79" s="269">
        <v>69</v>
      </c>
      <c r="R79" s="267">
        <v>69</v>
      </c>
      <c r="S79" s="267">
        <v>75</v>
      </c>
      <c r="T79" s="270">
        <v>0.971618625277162</v>
      </c>
      <c r="U79" s="270">
        <v>0.92</v>
      </c>
      <c r="V79" s="271">
        <v>0.958333333333333</v>
      </c>
      <c r="W79" s="271">
        <v>0.974025974025974</v>
      </c>
      <c r="X79" s="298">
        <v>-0.0383333333333333</v>
      </c>
      <c r="Y79" s="274">
        <v>557</v>
      </c>
      <c r="Z79" s="336">
        <v>528</v>
      </c>
      <c r="AA79" s="336">
        <v>556</v>
      </c>
      <c r="AB79" s="336">
        <v>545</v>
      </c>
      <c r="AC79" s="337">
        <v>0.947935368043088</v>
      </c>
      <c r="AD79" s="271">
        <v>0.98021582733813</v>
      </c>
      <c r="AE79" s="298">
        <v>-0.0322804592950415</v>
      </c>
      <c r="AF79" s="275"/>
      <c r="AG79" s="277"/>
    </row>
    <row r="80" spans="1:33">
      <c r="A80" s="318" t="s">
        <v>25</v>
      </c>
      <c r="B80" s="296" t="s">
        <v>3285</v>
      </c>
      <c r="C80" s="296" t="s">
        <v>121</v>
      </c>
      <c r="D80" s="296" t="s">
        <v>122</v>
      </c>
      <c r="E80" s="269">
        <v>0</v>
      </c>
      <c r="F80" s="269">
        <v>0</v>
      </c>
      <c r="G80" s="267">
        <v>0</v>
      </c>
      <c r="H80" s="267">
        <v>0</v>
      </c>
      <c r="I80" s="267">
        <v>0</v>
      </c>
      <c r="J80" s="267">
        <v>0</v>
      </c>
      <c r="K80" s="297">
        <v>0.9</v>
      </c>
      <c r="L80" s="270">
        <v>0</v>
      </c>
      <c r="M80" s="270">
        <v>0</v>
      </c>
      <c r="N80" s="270">
        <v>0</v>
      </c>
      <c r="O80" s="335">
        <v>0</v>
      </c>
      <c r="P80" s="269">
        <v>0</v>
      </c>
      <c r="Q80" s="269">
        <v>0</v>
      </c>
      <c r="R80" s="267">
        <v>0</v>
      </c>
      <c r="S80" s="267">
        <v>0</v>
      </c>
      <c r="T80" s="270">
        <v>0</v>
      </c>
      <c r="U80" s="270">
        <v>0</v>
      </c>
      <c r="V80" s="271">
        <v>0</v>
      </c>
      <c r="W80" s="271">
        <v>0</v>
      </c>
      <c r="X80" s="298">
        <v>0</v>
      </c>
      <c r="Y80" s="274">
        <v>0</v>
      </c>
      <c r="Z80" s="336">
        <v>0</v>
      </c>
      <c r="AA80" s="336">
        <v>0</v>
      </c>
      <c r="AB80" s="336">
        <v>0</v>
      </c>
      <c r="AC80" s="337">
        <v>0</v>
      </c>
      <c r="AD80" s="271">
        <v>0</v>
      </c>
      <c r="AE80" s="298">
        <v>0</v>
      </c>
      <c r="AF80" s="275"/>
      <c r="AG80" s="277"/>
    </row>
    <row r="81" spans="1:33">
      <c r="A81" s="318" t="s">
        <v>25</v>
      </c>
      <c r="B81" s="296" t="s">
        <v>3285</v>
      </c>
      <c r="C81" s="296" t="s">
        <v>113</v>
      </c>
      <c r="D81" s="296" t="s">
        <v>114</v>
      </c>
      <c r="E81" s="269">
        <v>83</v>
      </c>
      <c r="F81" s="269">
        <v>68</v>
      </c>
      <c r="G81" s="267">
        <v>81</v>
      </c>
      <c r="H81" s="267">
        <v>69</v>
      </c>
      <c r="I81" s="267">
        <v>90</v>
      </c>
      <c r="J81" s="267">
        <v>80</v>
      </c>
      <c r="K81" s="297">
        <v>0.9</v>
      </c>
      <c r="L81" s="270">
        <v>0.819277108433735</v>
      </c>
      <c r="M81" s="270">
        <v>0.851851851851852</v>
      </c>
      <c r="N81" s="270">
        <v>0.888888888888889</v>
      </c>
      <c r="O81" s="335">
        <v>2560</v>
      </c>
      <c r="P81" s="269">
        <v>2343</v>
      </c>
      <c r="Q81" s="269">
        <v>68</v>
      </c>
      <c r="R81" s="267">
        <v>68</v>
      </c>
      <c r="S81" s="267">
        <v>79</v>
      </c>
      <c r="T81" s="270">
        <v>0.915234375</v>
      </c>
      <c r="U81" s="270">
        <v>0.819277108433735</v>
      </c>
      <c r="V81" s="271">
        <v>0.839506172839506</v>
      </c>
      <c r="W81" s="271">
        <v>0.877777777777778</v>
      </c>
      <c r="X81" s="298">
        <v>-0.0202290644057712</v>
      </c>
      <c r="Y81" s="274">
        <v>650</v>
      </c>
      <c r="Z81" s="336">
        <v>591</v>
      </c>
      <c r="AA81" s="336">
        <v>637</v>
      </c>
      <c r="AB81" s="336">
        <v>590</v>
      </c>
      <c r="AC81" s="337">
        <v>0.909230769230769</v>
      </c>
      <c r="AD81" s="271">
        <v>0.926216640502355</v>
      </c>
      <c r="AE81" s="298">
        <v>-0.0169858712715856</v>
      </c>
      <c r="AF81" s="275"/>
      <c r="AG81" s="277"/>
    </row>
    <row r="82" spans="1:33">
      <c r="A82" s="318" t="s">
        <v>25</v>
      </c>
      <c r="B82" s="296" t="s">
        <v>3285</v>
      </c>
      <c r="C82" s="296" t="s">
        <v>125</v>
      </c>
      <c r="D82" s="296" t="s">
        <v>126</v>
      </c>
      <c r="E82" s="269">
        <v>53</v>
      </c>
      <c r="F82" s="269">
        <v>53</v>
      </c>
      <c r="G82" s="267">
        <v>59</v>
      </c>
      <c r="H82" s="267">
        <v>52</v>
      </c>
      <c r="I82" s="267">
        <v>59</v>
      </c>
      <c r="J82" s="267">
        <v>54</v>
      </c>
      <c r="K82" s="297">
        <v>0.9</v>
      </c>
      <c r="L82" s="270">
        <v>1</v>
      </c>
      <c r="M82" s="270">
        <v>0.88135593220339</v>
      </c>
      <c r="N82" s="270">
        <v>0.915254237288136</v>
      </c>
      <c r="O82" s="335">
        <v>1890</v>
      </c>
      <c r="P82" s="269">
        <v>1816</v>
      </c>
      <c r="Q82" s="269">
        <v>52</v>
      </c>
      <c r="R82" s="267">
        <v>52</v>
      </c>
      <c r="S82" s="267">
        <v>52</v>
      </c>
      <c r="T82" s="270">
        <v>0.960846560846561</v>
      </c>
      <c r="U82" s="270">
        <v>0.981132075471698</v>
      </c>
      <c r="V82" s="271">
        <v>0.88135593220339</v>
      </c>
      <c r="W82" s="271">
        <v>0.88135593220339</v>
      </c>
      <c r="X82" s="298">
        <v>0.0997761432683083</v>
      </c>
      <c r="Y82" s="274">
        <v>453</v>
      </c>
      <c r="Z82" s="336">
        <v>434</v>
      </c>
      <c r="AA82" s="336">
        <v>472</v>
      </c>
      <c r="AB82" s="336">
        <v>448</v>
      </c>
      <c r="AC82" s="337">
        <v>0.958057395143488</v>
      </c>
      <c r="AD82" s="271">
        <v>0.949152542372881</v>
      </c>
      <c r="AE82" s="298">
        <v>0.00890485277060649</v>
      </c>
      <c r="AF82" s="275"/>
      <c r="AG82" s="277"/>
    </row>
    <row r="83" spans="1:33">
      <c r="A83" s="318" t="s">
        <v>25</v>
      </c>
      <c r="B83" s="296" t="s">
        <v>3285</v>
      </c>
      <c r="C83" s="296" t="s">
        <v>127</v>
      </c>
      <c r="D83" s="296" t="s">
        <v>128</v>
      </c>
      <c r="E83" s="269">
        <v>26</v>
      </c>
      <c r="F83" s="269">
        <v>25</v>
      </c>
      <c r="G83" s="267">
        <v>27</v>
      </c>
      <c r="H83" s="267">
        <v>26</v>
      </c>
      <c r="I83" s="267">
        <v>30</v>
      </c>
      <c r="J83" s="267">
        <v>29</v>
      </c>
      <c r="K83" s="297">
        <v>0.9</v>
      </c>
      <c r="L83" s="270">
        <v>0.961538461538462</v>
      </c>
      <c r="M83" s="270">
        <v>0.962962962962963</v>
      </c>
      <c r="N83" s="270">
        <v>0.966666666666667</v>
      </c>
      <c r="O83" s="335">
        <v>837</v>
      </c>
      <c r="P83" s="269">
        <v>828</v>
      </c>
      <c r="Q83" s="269">
        <v>25</v>
      </c>
      <c r="R83" s="267">
        <v>26</v>
      </c>
      <c r="S83" s="267">
        <v>29</v>
      </c>
      <c r="T83" s="270">
        <v>0.989247311827957</v>
      </c>
      <c r="U83" s="270">
        <v>0.961538461538462</v>
      </c>
      <c r="V83" s="271">
        <v>0.962962962962963</v>
      </c>
      <c r="W83" s="271">
        <v>0.966666666666667</v>
      </c>
      <c r="X83" s="298">
        <v>-0.00142450142450135</v>
      </c>
      <c r="Y83" s="274">
        <v>201</v>
      </c>
      <c r="Z83" s="336">
        <v>198</v>
      </c>
      <c r="AA83" s="336">
        <v>205</v>
      </c>
      <c r="AB83" s="336">
        <v>203</v>
      </c>
      <c r="AC83" s="337">
        <v>0.985074626865672</v>
      </c>
      <c r="AD83" s="271">
        <v>0.990243902439024</v>
      </c>
      <c r="AE83" s="298">
        <v>-0.00516927557335278</v>
      </c>
      <c r="AF83" s="275"/>
      <c r="AG83" s="277"/>
    </row>
    <row r="84" spans="1:33">
      <c r="A84" s="318" t="s">
        <v>25</v>
      </c>
      <c r="B84" s="296" t="s">
        <v>3285</v>
      </c>
      <c r="C84" s="296" t="s">
        <v>123</v>
      </c>
      <c r="D84" s="296" t="s">
        <v>124</v>
      </c>
      <c r="E84" s="269">
        <v>73</v>
      </c>
      <c r="F84" s="269">
        <v>73</v>
      </c>
      <c r="G84" s="267">
        <v>71</v>
      </c>
      <c r="H84" s="267">
        <v>71</v>
      </c>
      <c r="I84" s="267">
        <v>72</v>
      </c>
      <c r="J84" s="267">
        <v>72</v>
      </c>
      <c r="K84" s="297">
        <v>0.9</v>
      </c>
      <c r="L84" s="270">
        <v>1</v>
      </c>
      <c r="M84" s="270">
        <v>1</v>
      </c>
      <c r="N84" s="270">
        <v>1</v>
      </c>
      <c r="O84" s="335">
        <v>2211</v>
      </c>
      <c r="P84" s="269">
        <v>2202</v>
      </c>
      <c r="Q84" s="269">
        <v>73</v>
      </c>
      <c r="R84" s="267">
        <v>71</v>
      </c>
      <c r="S84" s="267">
        <v>72</v>
      </c>
      <c r="T84" s="270">
        <v>0.995929443690638</v>
      </c>
      <c r="U84" s="270">
        <v>1</v>
      </c>
      <c r="V84" s="271">
        <v>1</v>
      </c>
      <c r="W84" s="271">
        <v>1</v>
      </c>
      <c r="X84" s="298">
        <v>0</v>
      </c>
      <c r="Y84" s="274">
        <v>555</v>
      </c>
      <c r="Z84" s="336">
        <v>555</v>
      </c>
      <c r="AA84" s="336">
        <v>551</v>
      </c>
      <c r="AB84" s="336">
        <v>549</v>
      </c>
      <c r="AC84" s="337">
        <v>1</v>
      </c>
      <c r="AD84" s="271">
        <v>0.996370235934664</v>
      </c>
      <c r="AE84" s="298">
        <v>0.00362976406533577</v>
      </c>
      <c r="AF84" s="275"/>
      <c r="AG84" s="277"/>
    </row>
    <row r="85" spans="1:33">
      <c r="A85" s="318" t="s">
        <v>25</v>
      </c>
      <c r="B85" s="296" t="s">
        <v>3285</v>
      </c>
      <c r="C85" s="296" t="s">
        <v>180</v>
      </c>
      <c r="D85" s="296" t="s">
        <v>181</v>
      </c>
      <c r="E85" s="269">
        <v>50</v>
      </c>
      <c r="F85" s="269">
        <v>49</v>
      </c>
      <c r="G85" s="267">
        <v>55</v>
      </c>
      <c r="H85" s="267">
        <v>55</v>
      </c>
      <c r="I85" s="267">
        <v>55</v>
      </c>
      <c r="J85" s="267">
        <v>55</v>
      </c>
      <c r="K85" s="297">
        <v>0.9</v>
      </c>
      <c r="L85" s="270">
        <v>0.98</v>
      </c>
      <c r="M85" s="270">
        <v>1</v>
      </c>
      <c r="N85" s="270">
        <v>1</v>
      </c>
      <c r="O85" s="335">
        <v>1626</v>
      </c>
      <c r="P85" s="269">
        <v>1581</v>
      </c>
      <c r="Q85" s="269">
        <v>48</v>
      </c>
      <c r="R85" s="267">
        <v>54</v>
      </c>
      <c r="S85" s="267">
        <v>53</v>
      </c>
      <c r="T85" s="270">
        <v>0.972324723247233</v>
      </c>
      <c r="U85" s="270">
        <v>0.96</v>
      </c>
      <c r="V85" s="271">
        <v>0.981818181818182</v>
      </c>
      <c r="W85" s="271">
        <v>0.963636363636364</v>
      </c>
      <c r="X85" s="298">
        <v>-0.0218181818181818</v>
      </c>
      <c r="Y85" s="274">
        <v>420</v>
      </c>
      <c r="Z85" s="336">
        <v>411</v>
      </c>
      <c r="AA85" s="336">
        <v>411</v>
      </c>
      <c r="AB85" s="336">
        <v>402</v>
      </c>
      <c r="AC85" s="337">
        <v>0.978571428571429</v>
      </c>
      <c r="AD85" s="271">
        <v>0.978102189781022</v>
      </c>
      <c r="AE85" s="298">
        <v>0.000469238790406612</v>
      </c>
      <c r="AF85" s="275"/>
      <c r="AG85" s="277"/>
    </row>
    <row r="86" spans="1:33">
      <c r="A86" s="318" t="s">
        <v>25</v>
      </c>
      <c r="B86" s="296" t="s">
        <v>3292</v>
      </c>
      <c r="C86" s="296" t="s">
        <v>3293</v>
      </c>
      <c r="D86" s="296" t="s">
        <v>3294</v>
      </c>
      <c r="E86" s="269">
        <v>0</v>
      </c>
      <c r="F86" s="269">
        <v>0</v>
      </c>
      <c r="G86" s="267">
        <v>0</v>
      </c>
      <c r="H86" s="267">
        <v>0</v>
      </c>
      <c r="I86" s="267">
        <v>0</v>
      </c>
      <c r="J86" s="267">
        <v>0</v>
      </c>
      <c r="K86" s="297">
        <v>0.9</v>
      </c>
      <c r="L86" s="270">
        <v>0</v>
      </c>
      <c r="M86" s="270">
        <v>0</v>
      </c>
      <c r="N86" s="270">
        <v>0</v>
      </c>
      <c r="O86" s="335">
        <v>0</v>
      </c>
      <c r="P86" s="269">
        <v>0</v>
      </c>
      <c r="Q86" s="269">
        <v>0</v>
      </c>
      <c r="R86" s="267">
        <v>0</v>
      </c>
      <c r="S86" s="267">
        <v>0</v>
      </c>
      <c r="T86" s="270">
        <v>0</v>
      </c>
      <c r="U86" s="270">
        <v>0</v>
      </c>
      <c r="V86" s="271">
        <v>0</v>
      </c>
      <c r="W86" s="271">
        <v>0</v>
      </c>
      <c r="X86" s="298">
        <v>0</v>
      </c>
      <c r="Y86" s="274">
        <v>0</v>
      </c>
      <c r="Z86" s="336">
        <v>0</v>
      </c>
      <c r="AA86" s="336">
        <v>0</v>
      </c>
      <c r="AB86" s="336">
        <v>0</v>
      </c>
      <c r="AC86" s="337">
        <v>0</v>
      </c>
      <c r="AD86" s="271">
        <v>0</v>
      </c>
      <c r="AE86" s="298">
        <v>0</v>
      </c>
      <c r="AF86" s="275"/>
      <c r="AG86" s="277"/>
    </row>
    <row r="87" spans="1:33">
      <c r="A87" s="318" t="s">
        <v>25</v>
      </c>
      <c r="B87" s="296" t="s">
        <v>3292</v>
      </c>
      <c r="C87" s="296" t="s">
        <v>3295</v>
      </c>
      <c r="D87" s="296" t="s">
        <v>3296</v>
      </c>
      <c r="E87" s="269">
        <v>0</v>
      </c>
      <c r="F87" s="269">
        <v>0</v>
      </c>
      <c r="G87" s="267">
        <v>0</v>
      </c>
      <c r="H87" s="267">
        <v>0</v>
      </c>
      <c r="I87" s="267">
        <v>0</v>
      </c>
      <c r="J87" s="267">
        <v>0</v>
      </c>
      <c r="K87" s="297">
        <v>0.9</v>
      </c>
      <c r="L87" s="270">
        <v>0</v>
      </c>
      <c r="M87" s="270">
        <v>0</v>
      </c>
      <c r="N87" s="270">
        <v>0</v>
      </c>
      <c r="O87" s="335">
        <v>0</v>
      </c>
      <c r="P87" s="269">
        <v>0</v>
      </c>
      <c r="Q87" s="269">
        <v>0</v>
      </c>
      <c r="R87" s="267">
        <v>0</v>
      </c>
      <c r="S87" s="267">
        <v>0</v>
      </c>
      <c r="T87" s="270">
        <v>0</v>
      </c>
      <c r="U87" s="270">
        <v>0</v>
      </c>
      <c r="V87" s="271">
        <v>0</v>
      </c>
      <c r="W87" s="271">
        <v>0</v>
      </c>
      <c r="X87" s="298">
        <v>0</v>
      </c>
      <c r="Y87" s="274">
        <v>0</v>
      </c>
      <c r="Z87" s="336">
        <v>0</v>
      </c>
      <c r="AA87" s="336">
        <v>0</v>
      </c>
      <c r="AB87" s="336">
        <v>0</v>
      </c>
      <c r="AC87" s="337">
        <v>0</v>
      </c>
      <c r="AD87" s="271">
        <v>0</v>
      </c>
      <c r="AE87" s="298">
        <v>0</v>
      </c>
      <c r="AF87" s="275"/>
      <c r="AG87" s="277"/>
    </row>
    <row r="88" spans="1:33">
      <c r="A88" s="318" t="s">
        <v>25</v>
      </c>
      <c r="B88" s="296" t="s">
        <v>3292</v>
      </c>
      <c r="C88" s="296" t="s">
        <v>3297</v>
      </c>
      <c r="D88" s="296" t="s">
        <v>3298</v>
      </c>
      <c r="E88" s="269">
        <v>0</v>
      </c>
      <c r="F88" s="269">
        <v>0</v>
      </c>
      <c r="G88" s="267">
        <v>0</v>
      </c>
      <c r="H88" s="267">
        <v>0</v>
      </c>
      <c r="I88" s="267">
        <v>0</v>
      </c>
      <c r="J88" s="267">
        <v>0</v>
      </c>
      <c r="K88" s="297">
        <v>0.9</v>
      </c>
      <c r="L88" s="270">
        <v>0</v>
      </c>
      <c r="M88" s="270">
        <v>0</v>
      </c>
      <c r="N88" s="270">
        <v>0</v>
      </c>
      <c r="O88" s="335">
        <v>0</v>
      </c>
      <c r="P88" s="269">
        <v>0</v>
      </c>
      <c r="Q88" s="269">
        <v>0</v>
      </c>
      <c r="R88" s="267">
        <v>0</v>
      </c>
      <c r="S88" s="267">
        <v>0</v>
      </c>
      <c r="T88" s="270">
        <v>0</v>
      </c>
      <c r="U88" s="270">
        <v>0</v>
      </c>
      <c r="V88" s="271">
        <v>0</v>
      </c>
      <c r="W88" s="271">
        <v>0</v>
      </c>
      <c r="X88" s="298">
        <v>0</v>
      </c>
      <c r="Y88" s="274">
        <v>0</v>
      </c>
      <c r="Z88" s="336">
        <v>0</v>
      </c>
      <c r="AA88" s="336">
        <v>0</v>
      </c>
      <c r="AB88" s="336">
        <v>0</v>
      </c>
      <c r="AC88" s="337">
        <v>0</v>
      </c>
      <c r="AD88" s="271">
        <v>0</v>
      </c>
      <c r="AE88" s="298">
        <v>0</v>
      </c>
      <c r="AF88" s="275"/>
      <c r="AG88" s="277"/>
    </row>
    <row r="89" spans="1:33">
      <c r="A89" s="318" t="s">
        <v>25</v>
      </c>
      <c r="B89" s="296" t="s">
        <v>3292</v>
      </c>
      <c r="C89" s="296" t="s">
        <v>3299</v>
      </c>
      <c r="D89" s="296" t="s">
        <v>3300</v>
      </c>
      <c r="E89" s="269">
        <v>0</v>
      </c>
      <c r="F89" s="269">
        <v>0</v>
      </c>
      <c r="G89" s="267">
        <v>0</v>
      </c>
      <c r="H89" s="267">
        <v>0</v>
      </c>
      <c r="I89" s="267">
        <v>0</v>
      </c>
      <c r="J89" s="267">
        <v>0</v>
      </c>
      <c r="K89" s="297">
        <v>0.9</v>
      </c>
      <c r="L89" s="270">
        <v>0</v>
      </c>
      <c r="M89" s="270">
        <v>0</v>
      </c>
      <c r="N89" s="270">
        <v>0</v>
      </c>
      <c r="O89" s="335">
        <v>0</v>
      </c>
      <c r="P89" s="269">
        <v>0</v>
      </c>
      <c r="Q89" s="269">
        <v>0</v>
      </c>
      <c r="R89" s="267">
        <v>0</v>
      </c>
      <c r="S89" s="267">
        <v>0</v>
      </c>
      <c r="T89" s="270">
        <v>0</v>
      </c>
      <c r="U89" s="270">
        <v>0</v>
      </c>
      <c r="V89" s="271">
        <v>0</v>
      </c>
      <c r="W89" s="271">
        <v>0</v>
      </c>
      <c r="X89" s="298">
        <v>0</v>
      </c>
      <c r="Y89" s="274">
        <v>0</v>
      </c>
      <c r="Z89" s="336">
        <v>0</v>
      </c>
      <c r="AA89" s="336">
        <v>0</v>
      </c>
      <c r="AB89" s="336">
        <v>0</v>
      </c>
      <c r="AC89" s="337">
        <v>0</v>
      </c>
      <c r="AD89" s="271">
        <v>0</v>
      </c>
      <c r="AE89" s="298">
        <v>0</v>
      </c>
      <c r="AF89" s="275"/>
      <c r="AG89" s="277"/>
    </row>
    <row r="90" spans="1:33">
      <c r="A90" s="318" t="s">
        <v>25</v>
      </c>
      <c r="B90" s="296" t="s">
        <v>3292</v>
      </c>
      <c r="C90" s="296" t="s">
        <v>131</v>
      </c>
      <c r="D90" s="296" t="s">
        <v>132</v>
      </c>
      <c r="E90" s="269">
        <v>65</v>
      </c>
      <c r="F90" s="269">
        <v>63</v>
      </c>
      <c r="G90" s="267">
        <v>61</v>
      </c>
      <c r="H90" s="267">
        <v>60</v>
      </c>
      <c r="I90" s="267">
        <v>63</v>
      </c>
      <c r="J90" s="267">
        <v>63</v>
      </c>
      <c r="K90" s="297">
        <v>0.9</v>
      </c>
      <c r="L90" s="270">
        <v>0.969230769230769</v>
      </c>
      <c r="M90" s="270">
        <v>0.983606557377049</v>
      </c>
      <c r="N90" s="270">
        <v>1</v>
      </c>
      <c r="O90" s="335">
        <v>2013</v>
      </c>
      <c r="P90" s="269">
        <v>1859</v>
      </c>
      <c r="Q90" s="269">
        <v>60</v>
      </c>
      <c r="R90" s="267">
        <v>55</v>
      </c>
      <c r="S90" s="267">
        <v>57</v>
      </c>
      <c r="T90" s="270">
        <v>0.923497267759563</v>
      </c>
      <c r="U90" s="270">
        <v>0.923076923076923</v>
      </c>
      <c r="V90" s="271">
        <v>0.901639344262295</v>
      </c>
      <c r="W90" s="271">
        <v>0.904761904761905</v>
      </c>
      <c r="X90" s="298">
        <v>0.021437578814628</v>
      </c>
      <c r="Y90" s="274">
        <v>490</v>
      </c>
      <c r="Z90" s="336">
        <v>456</v>
      </c>
      <c r="AA90" s="336">
        <v>493</v>
      </c>
      <c r="AB90" s="336">
        <v>461</v>
      </c>
      <c r="AC90" s="337">
        <v>0.930612244897959</v>
      </c>
      <c r="AD90" s="271">
        <v>0.935091277890467</v>
      </c>
      <c r="AE90" s="298">
        <v>-0.0044790329925074</v>
      </c>
      <c r="AF90" s="275"/>
      <c r="AG90" s="277"/>
    </row>
    <row r="91" spans="1:33">
      <c r="A91" s="318" t="s">
        <v>25</v>
      </c>
      <c r="B91" s="296" t="s">
        <v>3292</v>
      </c>
      <c r="C91" s="296" t="s">
        <v>129</v>
      </c>
      <c r="D91" s="296" t="s">
        <v>130</v>
      </c>
      <c r="E91" s="269">
        <v>80</v>
      </c>
      <c r="F91" s="269">
        <v>80</v>
      </c>
      <c r="G91" s="267">
        <v>82</v>
      </c>
      <c r="H91" s="267">
        <v>82</v>
      </c>
      <c r="I91" s="267">
        <v>92</v>
      </c>
      <c r="J91" s="267">
        <v>89</v>
      </c>
      <c r="K91" s="297">
        <v>0.9</v>
      </c>
      <c r="L91" s="270">
        <v>1</v>
      </c>
      <c r="M91" s="270">
        <v>1</v>
      </c>
      <c r="N91" s="270">
        <v>0.967391304347826</v>
      </c>
      <c r="O91" s="335">
        <v>2621</v>
      </c>
      <c r="P91" s="269">
        <v>2500</v>
      </c>
      <c r="Q91" s="269">
        <v>80</v>
      </c>
      <c r="R91" s="267">
        <v>80</v>
      </c>
      <c r="S91" s="267">
        <v>89</v>
      </c>
      <c r="T91" s="270">
        <v>0.95383441434567</v>
      </c>
      <c r="U91" s="270">
        <v>1</v>
      </c>
      <c r="V91" s="271">
        <v>0.975609756097561</v>
      </c>
      <c r="W91" s="271">
        <v>0.967391304347826</v>
      </c>
      <c r="X91" s="298">
        <v>0.024390243902439</v>
      </c>
      <c r="Y91" s="274">
        <v>657</v>
      </c>
      <c r="Z91" s="336">
        <v>636</v>
      </c>
      <c r="AA91" s="336">
        <v>658</v>
      </c>
      <c r="AB91" s="336">
        <v>614</v>
      </c>
      <c r="AC91" s="337">
        <v>0.968036529680365</v>
      </c>
      <c r="AD91" s="271">
        <v>0.933130699088146</v>
      </c>
      <c r="AE91" s="298">
        <v>0.0349058305922193</v>
      </c>
      <c r="AF91" s="275"/>
      <c r="AG91" s="277"/>
    </row>
    <row r="92" spans="1:33">
      <c r="A92" s="318" t="s">
        <v>25</v>
      </c>
      <c r="B92" s="296" t="s">
        <v>3292</v>
      </c>
      <c r="C92" s="296" t="s">
        <v>140</v>
      </c>
      <c r="D92" s="296" t="s">
        <v>141</v>
      </c>
      <c r="E92" s="269">
        <v>103</v>
      </c>
      <c r="F92" s="269">
        <v>97</v>
      </c>
      <c r="G92" s="267">
        <v>100</v>
      </c>
      <c r="H92" s="267">
        <v>95</v>
      </c>
      <c r="I92" s="267">
        <v>110</v>
      </c>
      <c r="J92" s="267">
        <v>104</v>
      </c>
      <c r="K92" s="297">
        <v>0.9</v>
      </c>
      <c r="L92" s="270">
        <v>0.941747572815534</v>
      </c>
      <c r="M92" s="270">
        <v>0.95</v>
      </c>
      <c r="N92" s="270">
        <v>0.945454545454545</v>
      </c>
      <c r="O92" s="335">
        <v>3152</v>
      </c>
      <c r="P92" s="269">
        <v>2998</v>
      </c>
      <c r="Q92" s="269">
        <v>97</v>
      </c>
      <c r="R92" s="267">
        <v>95</v>
      </c>
      <c r="S92" s="267">
        <v>104</v>
      </c>
      <c r="T92" s="270">
        <v>0.951142131979695</v>
      </c>
      <c r="U92" s="270">
        <v>0.941747572815534</v>
      </c>
      <c r="V92" s="271">
        <v>0.95</v>
      </c>
      <c r="W92" s="271">
        <v>0.945454545454545</v>
      </c>
      <c r="X92" s="298">
        <v>-0.00825242718446595</v>
      </c>
      <c r="Y92" s="274">
        <v>776</v>
      </c>
      <c r="Z92" s="336">
        <v>734</v>
      </c>
      <c r="AA92" s="336">
        <v>780</v>
      </c>
      <c r="AB92" s="336">
        <v>746</v>
      </c>
      <c r="AC92" s="337">
        <v>0.945876288659794</v>
      </c>
      <c r="AD92" s="271">
        <v>0.956410256410256</v>
      </c>
      <c r="AE92" s="298">
        <v>-0.0105339677504627</v>
      </c>
      <c r="AF92" s="275"/>
      <c r="AG92" s="277"/>
    </row>
    <row r="93" spans="1:33">
      <c r="A93" s="318" t="s">
        <v>25</v>
      </c>
      <c r="B93" s="296" t="s">
        <v>3292</v>
      </c>
      <c r="C93" s="296" t="s">
        <v>136</v>
      </c>
      <c r="D93" s="296" t="s">
        <v>137</v>
      </c>
      <c r="E93" s="269">
        <v>42</v>
      </c>
      <c r="F93" s="269">
        <v>40</v>
      </c>
      <c r="G93" s="267">
        <v>33</v>
      </c>
      <c r="H93" s="267">
        <v>32</v>
      </c>
      <c r="I93" s="267">
        <v>31</v>
      </c>
      <c r="J93" s="267">
        <v>30</v>
      </c>
      <c r="K93" s="297">
        <v>0.9</v>
      </c>
      <c r="L93" s="270">
        <v>0.952380952380952</v>
      </c>
      <c r="M93" s="270">
        <v>0.96969696969697</v>
      </c>
      <c r="N93" s="270">
        <v>0.967741935483871</v>
      </c>
      <c r="O93" s="335">
        <v>1148</v>
      </c>
      <c r="P93" s="269">
        <v>1062</v>
      </c>
      <c r="Q93" s="269">
        <v>39</v>
      </c>
      <c r="R93" s="267">
        <v>32</v>
      </c>
      <c r="S93" s="267">
        <v>28</v>
      </c>
      <c r="T93" s="270">
        <v>0.925087108013937</v>
      </c>
      <c r="U93" s="270">
        <v>0.928571428571429</v>
      </c>
      <c r="V93" s="271">
        <v>0.96969696969697</v>
      </c>
      <c r="W93" s="271">
        <v>0.903225806451613</v>
      </c>
      <c r="X93" s="298">
        <v>-0.0411255411255411</v>
      </c>
      <c r="Y93" s="274">
        <v>284</v>
      </c>
      <c r="Z93" s="336">
        <v>263</v>
      </c>
      <c r="AA93" s="336">
        <v>283</v>
      </c>
      <c r="AB93" s="336">
        <v>258</v>
      </c>
      <c r="AC93" s="337">
        <v>0.926056338028169</v>
      </c>
      <c r="AD93" s="271">
        <v>0.911660777385159</v>
      </c>
      <c r="AE93" s="298">
        <v>0.01439556064301</v>
      </c>
      <c r="AF93" s="275"/>
      <c r="AG93" s="277"/>
    </row>
    <row r="94" spans="1:33">
      <c r="A94" s="318" t="s">
        <v>25</v>
      </c>
      <c r="B94" s="296" t="s">
        <v>3292</v>
      </c>
      <c r="C94" s="296" t="s">
        <v>138</v>
      </c>
      <c r="D94" s="296" t="s">
        <v>139</v>
      </c>
      <c r="E94" s="269">
        <v>70</v>
      </c>
      <c r="F94" s="269">
        <v>70</v>
      </c>
      <c r="G94" s="267">
        <v>81</v>
      </c>
      <c r="H94" s="267">
        <v>79</v>
      </c>
      <c r="I94" s="267">
        <v>86</v>
      </c>
      <c r="J94" s="267">
        <v>83</v>
      </c>
      <c r="K94" s="297">
        <v>0.9</v>
      </c>
      <c r="L94" s="270">
        <v>1</v>
      </c>
      <c r="M94" s="270">
        <v>0.975308641975309</v>
      </c>
      <c r="N94" s="270">
        <v>0.965116279069767</v>
      </c>
      <c r="O94" s="335">
        <v>2503</v>
      </c>
      <c r="P94" s="269">
        <v>2431</v>
      </c>
      <c r="Q94" s="269">
        <v>70</v>
      </c>
      <c r="R94" s="267">
        <v>79</v>
      </c>
      <c r="S94" s="267">
        <v>82</v>
      </c>
      <c r="T94" s="270">
        <v>0.971234518577707</v>
      </c>
      <c r="U94" s="270">
        <v>1</v>
      </c>
      <c r="V94" s="271">
        <v>0.975308641975309</v>
      </c>
      <c r="W94" s="271">
        <v>0.953488372093023</v>
      </c>
      <c r="X94" s="298">
        <v>0.0246913580246914</v>
      </c>
      <c r="Y94" s="274">
        <v>613</v>
      </c>
      <c r="Z94" s="336">
        <v>604</v>
      </c>
      <c r="AA94" s="336">
        <v>611</v>
      </c>
      <c r="AB94" s="336">
        <v>595</v>
      </c>
      <c r="AC94" s="337">
        <v>0.98531810766721</v>
      </c>
      <c r="AD94" s="271">
        <v>0.973813420621931</v>
      </c>
      <c r="AE94" s="298">
        <v>0.0115046870452792</v>
      </c>
      <c r="AF94" s="275"/>
      <c r="AG94" s="277"/>
    </row>
    <row r="95" spans="1:33">
      <c r="A95" s="318" t="s">
        <v>25</v>
      </c>
      <c r="B95" s="296" t="s">
        <v>3292</v>
      </c>
      <c r="C95" s="296" t="s">
        <v>133</v>
      </c>
      <c r="D95" s="296" t="s">
        <v>134</v>
      </c>
      <c r="E95" s="269">
        <v>69</v>
      </c>
      <c r="F95" s="269">
        <v>65</v>
      </c>
      <c r="G95" s="267">
        <v>73</v>
      </c>
      <c r="H95" s="267">
        <v>68</v>
      </c>
      <c r="I95" s="267">
        <v>83</v>
      </c>
      <c r="J95" s="267">
        <v>75</v>
      </c>
      <c r="K95" s="297">
        <v>0.9</v>
      </c>
      <c r="L95" s="270">
        <v>0.942028985507246</v>
      </c>
      <c r="M95" s="270">
        <v>0.931506849315068</v>
      </c>
      <c r="N95" s="270">
        <v>0.903614457831325</v>
      </c>
      <c r="O95" s="335">
        <v>2326</v>
      </c>
      <c r="P95" s="269">
        <v>2157</v>
      </c>
      <c r="Q95" s="269">
        <v>62</v>
      </c>
      <c r="R95" s="267">
        <v>67</v>
      </c>
      <c r="S95" s="267">
        <v>71</v>
      </c>
      <c r="T95" s="270">
        <v>0.927343078245916</v>
      </c>
      <c r="U95" s="270">
        <v>0.898550724637681</v>
      </c>
      <c r="V95" s="271">
        <v>0.917808219178082</v>
      </c>
      <c r="W95" s="271">
        <v>0.855421686746988</v>
      </c>
      <c r="X95" s="298">
        <v>-0.019257494540401</v>
      </c>
      <c r="Y95" s="274">
        <v>589</v>
      </c>
      <c r="Z95" s="336">
        <v>546</v>
      </c>
      <c r="AA95" s="336">
        <v>586</v>
      </c>
      <c r="AB95" s="336">
        <v>554</v>
      </c>
      <c r="AC95" s="337">
        <v>0.926994906621392</v>
      </c>
      <c r="AD95" s="271">
        <v>0.945392491467577</v>
      </c>
      <c r="AE95" s="298">
        <v>-0.0183975848461846</v>
      </c>
      <c r="AF95" s="275"/>
      <c r="AG95" s="277"/>
    </row>
    <row r="96" spans="1:33">
      <c r="A96" s="318" t="s">
        <v>25</v>
      </c>
      <c r="B96" s="296" t="s">
        <v>3301</v>
      </c>
      <c r="C96" s="296" t="s">
        <v>3302</v>
      </c>
      <c r="D96" s="296" t="s">
        <v>3303</v>
      </c>
      <c r="E96" s="269">
        <v>0</v>
      </c>
      <c r="F96" s="269">
        <v>0</v>
      </c>
      <c r="G96" s="267">
        <v>0</v>
      </c>
      <c r="H96" s="267">
        <v>0</v>
      </c>
      <c r="I96" s="267">
        <v>0</v>
      </c>
      <c r="J96" s="267">
        <v>0</v>
      </c>
      <c r="K96" s="297">
        <v>0.9</v>
      </c>
      <c r="L96" s="270">
        <v>0</v>
      </c>
      <c r="M96" s="270">
        <v>0</v>
      </c>
      <c r="N96" s="270">
        <v>0</v>
      </c>
      <c r="O96" s="335">
        <v>0</v>
      </c>
      <c r="P96" s="269">
        <v>0</v>
      </c>
      <c r="Q96" s="269">
        <v>0</v>
      </c>
      <c r="R96" s="267">
        <v>0</v>
      </c>
      <c r="S96" s="267">
        <v>0</v>
      </c>
      <c r="T96" s="270">
        <v>0</v>
      </c>
      <c r="U96" s="270">
        <v>0</v>
      </c>
      <c r="V96" s="271">
        <v>0</v>
      </c>
      <c r="W96" s="271">
        <v>0</v>
      </c>
      <c r="X96" s="298">
        <v>0</v>
      </c>
      <c r="Y96" s="274">
        <v>0</v>
      </c>
      <c r="Z96" s="336">
        <v>0</v>
      </c>
      <c r="AA96" s="336">
        <v>0</v>
      </c>
      <c r="AB96" s="336">
        <v>0</v>
      </c>
      <c r="AC96" s="337">
        <v>0</v>
      </c>
      <c r="AD96" s="271">
        <v>0</v>
      </c>
      <c r="AE96" s="298">
        <v>0</v>
      </c>
      <c r="AF96" s="275"/>
      <c r="AG96" s="277"/>
    </row>
    <row r="97" spans="1:33">
      <c r="A97" s="318" t="s">
        <v>25</v>
      </c>
      <c r="B97" s="296" t="s">
        <v>3301</v>
      </c>
      <c r="C97" s="296" t="s">
        <v>3304</v>
      </c>
      <c r="D97" s="296" t="s">
        <v>3305</v>
      </c>
      <c r="E97" s="269">
        <v>0</v>
      </c>
      <c r="F97" s="269">
        <v>0</v>
      </c>
      <c r="G97" s="267">
        <v>0</v>
      </c>
      <c r="H97" s="267">
        <v>0</v>
      </c>
      <c r="I97" s="267">
        <v>0</v>
      </c>
      <c r="J97" s="267">
        <v>0</v>
      </c>
      <c r="K97" s="297">
        <v>0.9</v>
      </c>
      <c r="L97" s="270">
        <v>0</v>
      </c>
      <c r="M97" s="270">
        <v>0</v>
      </c>
      <c r="N97" s="270">
        <v>0</v>
      </c>
      <c r="O97" s="335">
        <v>0</v>
      </c>
      <c r="P97" s="269">
        <v>0</v>
      </c>
      <c r="Q97" s="269">
        <v>0</v>
      </c>
      <c r="R97" s="267">
        <v>0</v>
      </c>
      <c r="S97" s="267">
        <v>0</v>
      </c>
      <c r="T97" s="270">
        <v>0</v>
      </c>
      <c r="U97" s="270">
        <v>0</v>
      </c>
      <c r="V97" s="271">
        <v>0</v>
      </c>
      <c r="W97" s="271">
        <v>0</v>
      </c>
      <c r="X97" s="298">
        <v>0</v>
      </c>
      <c r="Y97" s="274">
        <v>0</v>
      </c>
      <c r="Z97" s="336">
        <v>0</v>
      </c>
      <c r="AA97" s="336">
        <v>0</v>
      </c>
      <c r="AB97" s="336">
        <v>0</v>
      </c>
      <c r="AC97" s="337">
        <v>0</v>
      </c>
      <c r="AD97" s="271">
        <v>0</v>
      </c>
      <c r="AE97" s="298">
        <v>0</v>
      </c>
      <c r="AF97" s="275"/>
      <c r="AG97" s="277"/>
    </row>
    <row r="98" spans="1:33">
      <c r="A98" s="318" t="s">
        <v>25</v>
      </c>
      <c r="B98" s="296" t="s">
        <v>3301</v>
      </c>
      <c r="C98" s="296" t="s">
        <v>3306</v>
      </c>
      <c r="D98" s="296" t="s">
        <v>3307</v>
      </c>
      <c r="E98" s="269">
        <v>0</v>
      </c>
      <c r="F98" s="269">
        <v>0</v>
      </c>
      <c r="G98" s="267">
        <v>0</v>
      </c>
      <c r="H98" s="267">
        <v>0</v>
      </c>
      <c r="I98" s="267">
        <v>0</v>
      </c>
      <c r="J98" s="267">
        <v>0</v>
      </c>
      <c r="K98" s="297">
        <v>0.9</v>
      </c>
      <c r="L98" s="270">
        <v>0</v>
      </c>
      <c r="M98" s="270">
        <v>0</v>
      </c>
      <c r="N98" s="270">
        <v>0</v>
      </c>
      <c r="O98" s="335">
        <v>0</v>
      </c>
      <c r="P98" s="269">
        <v>0</v>
      </c>
      <c r="Q98" s="269">
        <v>0</v>
      </c>
      <c r="R98" s="267">
        <v>0</v>
      </c>
      <c r="S98" s="267">
        <v>0</v>
      </c>
      <c r="T98" s="270">
        <v>0</v>
      </c>
      <c r="U98" s="270">
        <v>0</v>
      </c>
      <c r="V98" s="271">
        <v>0</v>
      </c>
      <c r="W98" s="271">
        <v>0</v>
      </c>
      <c r="X98" s="298">
        <v>0</v>
      </c>
      <c r="Y98" s="274">
        <v>0</v>
      </c>
      <c r="Z98" s="336">
        <v>0</v>
      </c>
      <c r="AA98" s="336">
        <v>0</v>
      </c>
      <c r="AB98" s="336">
        <v>0</v>
      </c>
      <c r="AC98" s="337">
        <v>0</v>
      </c>
      <c r="AD98" s="271">
        <v>0</v>
      </c>
      <c r="AE98" s="298">
        <v>0</v>
      </c>
      <c r="AF98" s="275"/>
      <c r="AG98" s="277"/>
    </row>
    <row r="99" spans="1:33">
      <c r="A99" s="318" t="s">
        <v>25</v>
      </c>
      <c r="B99" s="296" t="s">
        <v>3301</v>
      </c>
      <c r="C99" s="296" t="s">
        <v>3308</v>
      </c>
      <c r="D99" s="296" t="s">
        <v>3309</v>
      </c>
      <c r="E99" s="269">
        <v>0</v>
      </c>
      <c r="F99" s="269">
        <v>0</v>
      </c>
      <c r="G99" s="267">
        <v>0</v>
      </c>
      <c r="H99" s="267">
        <v>0</v>
      </c>
      <c r="I99" s="267">
        <v>0</v>
      </c>
      <c r="J99" s="267">
        <v>0</v>
      </c>
      <c r="K99" s="297">
        <v>0.9</v>
      </c>
      <c r="L99" s="270">
        <v>0</v>
      </c>
      <c r="M99" s="270">
        <v>0</v>
      </c>
      <c r="N99" s="270">
        <v>0</v>
      </c>
      <c r="O99" s="335">
        <v>0</v>
      </c>
      <c r="P99" s="269">
        <v>0</v>
      </c>
      <c r="Q99" s="269">
        <v>0</v>
      </c>
      <c r="R99" s="267">
        <v>0</v>
      </c>
      <c r="S99" s="267">
        <v>0</v>
      </c>
      <c r="T99" s="270">
        <v>0</v>
      </c>
      <c r="U99" s="270">
        <v>0</v>
      </c>
      <c r="V99" s="271">
        <v>0</v>
      </c>
      <c r="W99" s="271">
        <v>0</v>
      </c>
      <c r="X99" s="298">
        <v>0</v>
      </c>
      <c r="Y99" s="274">
        <v>0</v>
      </c>
      <c r="Z99" s="336">
        <v>0</v>
      </c>
      <c r="AA99" s="336">
        <v>0</v>
      </c>
      <c r="AB99" s="336">
        <v>0</v>
      </c>
      <c r="AC99" s="337">
        <v>0</v>
      </c>
      <c r="AD99" s="271">
        <v>0</v>
      </c>
      <c r="AE99" s="298">
        <v>0</v>
      </c>
      <c r="AF99" s="275"/>
      <c r="AG99" s="277"/>
    </row>
    <row r="100" spans="1:33">
      <c r="A100" s="318" t="s">
        <v>25</v>
      </c>
      <c r="B100" s="296" t="s">
        <v>3301</v>
      </c>
      <c r="C100" s="296" t="s">
        <v>146</v>
      </c>
      <c r="D100" s="296" t="s">
        <v>147</v>
      </c>
      <c r="E100" s="269">
        <v>0</v>
      </c>
      <c r="F100" s="269">
        <v>0</v>
      </c>
      <c r="G100" s="267">
        <v>0</v>
      </c>
      <c r="H100" s="267">
        <v>0</v>
      </c>
      <c r="I100" s="267">
        <v>0</v>
      </c>
      <c r="J100" s="267">
        <v>0</v>
      </c>
      <c r="K100" s="297">
        <v>0.9</v>
      </c>
      <c r="L100" s="270">
        <v>0</v>
      </c>
      <c r="M100" s="270">
        <v>0</v>
      </c>
      <c r="N100" s="270">
        <v>0</v>
      </c>
      <c r="O100" s="335">
        <v>0</v>
      </c>
      <c r="P100" s="269">
        <v>0</v>
      </c>
      <c r="Q100" s="269">
        <v>0</v>
      </c>
      <c r="R100" s="267">
        <v>0</v>
      </c>
      <c r="S100" s="267">
        <v>0</v>
      </c>
      <c r="T100" s="270">
        <v>0</v>
      </c>
      <c r="U100" s="270">
        <v>0</v>
      </c>
      <c r="V100" s="271">
        <v>0</v>
      </c>
      <c r="W100" s="271">
        <v>0</v>
      </c>
      <c r="X100" s="298">
        <v>0</v>
      </c>
      <c r="Y100" s="274">
        <v>0</v>
      </c>
      <c r="Z100" s="336">
        <v>0</v>
      </c>
      <c r="AA100" s="336">
        <v>0</v>
      </c>
      <c r="AB100" s="336">
        <v>0</v>
      </c>
      <c r="AC100" s="337">
        <v>0</v>
      </c>
      <c r="AD100" s="271">
        <v>0</v>
      </c>
      <c r="AE100" s="298">
        <v>0</v>
      </c>
      <c r="AF100" s="275"/>
      <c r="AG100" s="277"/>
    </row>
    <row r="101" spans="1:33">
      <c r="A101" s="318" t="s">
        <v>25</v>
      </c>
      <c r="B101" s="296" t="s">
        <v>3301</v>
      </c>
      <c r="C101" s="296" t="s">
        <v>142</v>
      </c>
      <c r="D101" s="296" t="s">
        <v>143</v>
      </c>
      <c r="E101" s="269">
        <v>72</v>
      </c>
      <c r="F101" s="269">
        <v>71</v>
      </c>
      <c r="G101" s="267">
        <v>63</v>
      </c>
      <c r="H101" s="267">
        <v>61</v>
      </c>
      <c r="I101" s="267">
        <v>67</v>
      </c>
      <c r="J101" s="267">
        <v>66</v>
      </c>
      <c r="K101" s="297">
        <v>0.9</v>
      </c>
      <c r="L101" s="270">
        <v>0.986111111111111</v>
      </c>
      <c r="M101" s="270">
        <v>0.968253968253968</v>
      </c>
      <c r="N101" s="270">
        <v>0.985074626865672</v>
      </c>
      <c r="O101" s="335">
        <v>2043</v>
      </c>
      <c r="P101" s="269">
        <v>1768</v>
      </c>
      <c r="Q101" s="269">
        <v>63</v>
      </c>
      <c r="R101" s="267">
        <v>52</v>
      </c>
      <c r="S101" s="267">
        <v>55</v>
      </c>
      <c r="T101" s="270">
        <v>0.865394028389623</v>
      </c>
      <c r="U101" s="270">
        <v>0.875</v>
      </c>
      <c r="V101" s="271">
        <v>0.825396825396825</v>
      </c>
      <c r="W101" s="271">
        <v>0.82089552238806</v>
      </c>
      <c r="X101" s="298">
        <v>0.0496031746031746</v>
      </c>
      <c r="Y101" s="274">
        <v>492</v>
      </c>
      <c r="Z101" s="336">
        <v>444</v>
      </c>
      <c r="AA101" s="336">
        <v>504</v>
      </c>
      <c r="AB101" s="336">
        <v>450</v>
      </c>
      <c r="AC101" s="337">
        <v>0.902439024390244</v>
      </c>
      <c r="AD101" s="271">
        <v>0.892857142857143</v>
      </c>
      <c r="AE101" s="298">
        <v>0.00958188153310102</v>
      </c>
      <c r="AF101" s="275"/>
      <c r="AG101" s="277"/>
    </row>
    <row r="102" spans="1:33">
      <c r="A102" s="318" t="s">
        <v>25</v>
      </c>
      <c r="B102" s="296" t="s">
        <v>3301</v>
      </c>
      <c r="C102" s="296" t="s">
        <v>148</v>
      </c>
      <c r="D102" s="296" t="s">
        <v>149</v>
      </c>
      <c r="E102" s="269">
        <v>77</v>
      </c>
      <c r="F102" s="269">
        <v>76</v>
      </c>
      <c r="G102" s="267">
        <v>76</v>
      </c>
      <c r="H102" s="267">
        <v>74</v>
      </c>
      <c r="I102" s="267">
        <v>79</v>
      </c>
      <c r="J102" s="267">
        <v>79</v>
      </c>
      <c r="K102" s="297">
        <v>0.9</v>
      </c>
      <c r="L102" s="270">
        <v>0.987012987012987</v>
      </c>
      <c r="M102" s="270">
        <v>0.973684210526316</v>
      </c>
      <c r="N102" s="270">
        <v>1</v>
      </c>
      <c r="O102" s="335">
        <v>2357</v>
      </c>
      <c r="P102" s="269">
        <v>2241</v>
      </c>
      <c r="Q102" s="269">
        <v>76</v>
      </c>
      <c r="R102" s="267">
        <v>72</v>
      </c>
      <c r="S102" s="267">
        <v>76</v>
      </c>
      <c r="T102" s="270">
        <v>0.950784896054306</v>
      </c>
      <c r="U102" s="270">
        <v>0.987012987012987</v>
      </c>
      <c r="V102" s="271">
        <v>0.947368421052632</v>
      </c>
      <c r="W102" s="271">
        <v>0.962025316455696</v>
      </c>
      <c r="X102" s="298">
        <v>0.0396445659603555</v>
      </c>
      <c r="Y102" s="274">
        <v>589</v>
      </c>
      <c r="Z102" s="336">
        <v>561</v>
      </c>
      <c r="AA102" s="336">
        <v>587</v>
      </c>
      <c r="AB102" s="336">
        <v>554</v>
      </c>
      <c r="AC102" s="337">
        <v>0.952461799660441</v>
      </c>
      <c r="AD102" s="271">
        <v>0.943781942078365</v>
      </c>
      <c r="AE102" s="298">
        <v>0.0086798575820769</v>
      </c>
      <c r="AF102" s="275"/>
      <c r="AG102" s="277"/>
    </row>
    <row r="103" spans="1:33">
      <c r="A103" s="318" t="s">
        <v>25</v>
      </c>
      <c r="B103" s="296" t="s">
        <v>3301</v>
      </c>
      <c r="C103" s="296" t="s">
        <v>184</v>
      </c>
      <c r="D103" s="296" t="s">
        <v>185</v>
      </c>
      <c r="E103" s="269">
        <v>73</v>
      </c>
      <c r="F103" s="269">
        <v>64</v>
      </c>
      <c r="G103" s="267">
        <v>79</v>
      </c>
      <c r="H103" s="267">
        <v>77</v>
      </c>
      <c r="I103" s="267">
        <v>81</v>
      </c>
      <c r="J103" s="267">
        <v>79</v>
      </c>
      <c r="K103" s="297">
        <v>0.9</v>
      </c>
      <c r="L103" s="270">
        <v>0.876712328767123</v>
      </c>
      <c r="M103" s="270">
        <v>0.974683544303797</v>
      </c>
      <c r="N103" s="270">
        <v>0.975308641975309</v>
      </c>
      <c r="O103" s="335">
        <v>2318</v>
      </c>
      <c r="P103" s="269">
        <v>2175</v>
      </c>
      <c r="Q103" s="269">
        <v>64</v>
      </c>
      <c r="R103" s="267">
        <v>74</v>
      </c>
      <c r="S103" s="267">
        <v>78</v>
      </c>
      <c r="T103" s="270">
        <v>0.938308886971527</v>
      </c>
      <c r="U103" s="270">
        <v>0.876712328767123</v>
      </c>
      <c r="V103" s="271">
        <v>0.936708860759494</v>
      </c>
      <c r="W103" s="271">
        <v>0.962962962962963</v>
      </c>
      <c r="X103" s="298">
        <v>-0.0599965319923704</v>
      </c>
      <c r="Y103" s="274">
        <v>577</v>
      </c>
      <c r="Z103" s="336">
        <v>539</v>
      </c>
      <c r="AA103" s="336">
        <v>575</v>
      </c>
      <c r="AB103" s="336">
        <v>548</v>
      </c>
      <c r="AC103" s="337">
        <v>0.934142114384749</v>
      </c>
      <c r="AD103" s="271">
        <v>0.95304347826087</v>
      </c>
      <c r="AE103" s="298">
        <v>-0.0189013638761208</v>
      </c>
      <c r="AF103" s="275"/>
      <c r="AG103" s="277"/>
    </row>
    <row r="104" spans="1:33">
      <c r="A104" s="318" t="s">
        <v>25</v>
      </c>
      <c r="B104" s="296" t="s">
        <v>3301</v>
      </c>
      <c r="C104" s="296" t="s">
        <v>152</v>
      </c>
      <c r="D104" s="296" t="s">
        <v>153</v>
      </c>
      <c r="E104" s="269">
        <v>153</v>
      </c>
      <c r="F104" s="269">
        <v>148</v>
      </c>
      <c r="G104" s="267">
        <v>153</v>
      </c>
      <c r="H104" s="267">
        <v>146</v>
      </c>
      <c r="I104" s="267">
        <v>139</v>
      </c>
      <c r="J104" s="267">
        <v>127</v>
      </c>
      <c r="K104" s="297">
        <v>0.9</v>
      </c>
      <c r="L104" s="270">
        <v>0.967320261437909</v>
      </c>
      <c r="M104" s="270">
        <v>0.954248366013072</v>
      </c>
      <c r="N104" s="270">
        <v>0.913669064748201</v>
      </c>
      <c r="O104" s="335">
        <v>4153</v>
      </c>
      <c r="P104" s="269">
        <v>3905</v>
      </c>
      <c r="Q104" s="269">
        <v>147</v>
      </c>
      <c r="R104" s="267">
        <v>146</v>
      </c>
      <c r="S104" s="267">
        <v>123</v>
      </c>
      <c r="T104" s="270">
        <v>0.940284131952805</v>
      </c>
      <c r="U104" s="270">
        <v>0.96078431372549</v>
      </c>
      <c r="V104" s="271">
        <v>0.954248366013072</v>
      </c>
      <c r="W104" s="271">
        <v>0.884892086330935</v>
      </c>
      <c r="X104" s="298">
        <v>0.00653594771241828</v>
      </c>
      <c r="Y104" s="274">
        <v>1042</v>
      </c>
      <c r="Z104" s="336">
        <v>972</v>
      </c>
      <c r="AA104" s="336">
        <v>1017</v>
      </c>
      <c r="AB104" s="336">
        <v>951</v>
      </c>
      <c r="AC104" s="337">
        <v>0.932821497120921</v>
      </c>
      <c r="AD104" s="271">
        <v>0.935103244837758</v>
      </c>
      <c r="AE104" s="298">
        <v>-0.00228174771683676</v>
      </c>
      <c r="AF104" s="275"/>
      <c r="AG104" s="277"/>
    </row>
    <row r="105" spans="1:33">
      <c r="A105" s="318" t="s">
        <v>25</v>
      </c>
      <c r="B105" s="296" t="s">
        <v>3301</v>
      </c>
      <c r="C105" s="296" t="s">
        <v>154</v>
      </c>
      <c r="D105" s="296" t="s">
        <v>155</v>
      </c>
      <c r="E105" s="269">
        <v>53</v>
      </c>
      <c r="F105" s="269">
        <v>48</v>
      </c>
      <c r="G105" s="267">
        <v>48</v>
      </c>
      <c r="H105" s="267">
        <v>45</v>
      </c>
      <c r="I105" s="267">
        <v>57</v>
      </c>
      <c r="J105" s="267">
        <v>55</v>
      </c>
      <c r="K105" s="297">
        <v>0.9</v>
      </c>
      <c r="L105" s="270">
        <v>0.905660377358491</v>
      </c>
      <c r="M105" s="270">
        <v>0.9375</v>
      </c>
      <c r="N105" s="270">
        <v>0.964912280701754</v>
      </c>
      <c r="O105" s="335">
        <v>1786</v>
      </c>
      <c r="P105" s="269">
        <v>1663</v>
      </c>
      <c r="Q105" s="269">
        <v>48</v>
      </c>
      <c r="R105" s="267">
        <v>43</v>
      </c>
      <c r="S105" s="267">
        <v>52</v>
      </c>
      <c r="T105" s="270">
        <v>0.931131019036954</v>
      </c>
      <c r="U105" s="270">
        <v>0.905660377358491</v>
      </c>
      <c r="V105" s="271">
        <v>0.895833333333333</v>
      </c>
      <c r="W105" s="271">
        <v>0.912280701754386</v>
      </c>
      <c r="X105" s="298">
        <v>0.00982704402515722</v>
      </c>
      <c r="Y105" s="274">
        <v>442</v>
      </c>
      <c r="Z105" s="336">
        <v>412</v>
      </c>
      <c r="AA105" s="336">
        <v>447</v>
      </c>
      <c r="AB105" s="336">
        <v>417</v>
      </c>
      <c r="AC105" s="337">
        <v>0.932126696832579</v>
      </c>
      <c r="AD105" s="271">
        <v>0.932885906040268</v>
      </c>
      <c r="AE105" s="298">
        <v>-0.000759209207689238</v>
      </c>
      <c r="AF105" s="275"/>
      <c r="AG105" s="277"/>
    </row>
    <row r="106" spans="1:33">
      <c r="A106" s="318" t="s">
        <v>25</v>
      </c>
      <c r="B106" s="296" t="s">
        <v>3301</v>
      </c>
      <c r="C106" s="296" t="s">
        <v>150</v>
      </c>
      <c r="D106" s="296" t="s">
        <v>151</v>
      </c>
      <c r="E106" s="269">
        <v>108</v>
      </c>
      <c r="F106" s="269">
        <v>105</v>
      </c>
      <c r="G106" s="267">
        <v>98</v>
      </c>
      <c r="H106" s="267">
        <v>96</v>
      </c>
      <c r="I106" s="267">
        <v>109</v>
      </c>
      <c r="J106" s="267">
        <v>104</v>
      </c>
      <c r="K106" s="297">
        <v>0.9</v>
      </c>
      <c r="L106" s="270">
        <v>0.972222222222222</v>
      </c>
      <c r="M106" s="270">
        <v>0.979591836734694</v>
      </c>
      <c r="N106" s="270">
        <v>0.954128440366973</v>
      </c>
      <c r="O106" s="335">
        <v>3166</v>
      </c>
      <c r="P106" s="269">
        <v>3015</v>
      </c>
      <c r="Q106" s="269">
        <v>105</v>
      </c>
      <c r="R106" s="267">
        <v>95</v>
      </c>
      <c r="S106" s="267">
        <v>100</v>
      </c>
      <c r="T106" s="270">
        <v>0.952305748578648</v>
      </c>
      <c r="U106" s="270">
        <v>0.972222222222222</v>
      </c>
      <c r="V106" s="271">
        <v>0.969387755102041</v>
      </c>
      <c r="W106" s="271">
        <v>0.917431192660551</v>
      </c>
      <c r="X106" s="298">
        <v>0.00283446712018143</v>
      </c>
      <c r="Y106" s="274">
        <v>793</v>
      </c>
      <c r="Z106" s="336">
        <v>732</v>
      </c>
      <c r="AA106" s="336">
        <v>783</v>
      </c>
      <c r="AB106" s="336">
        <v>752</v>
      </c>
      <c r="AC106" s="337">
        <v>0.923076923076923</v>
      </c>
      <c r="AD106" s="271">
        <v>0.960408684546616</v>
      </c>
      <c r="AE106" s="298">
        <v>-0.0373317614696924</v>
      </c>
      <c r="AF106" s="275"/>
      <c r="AG106" s="277"/>
    </row>
    <row r="107" spans="1:33">
      <c r="A107" s="318" t="s">
        <v>25</v>
      </c>
      <c r="B107" s="296" t="s">
        <v>3301</v>
      </c>
      <c r="C107" s="296" t="s">
        <v>144</v>
      </c>
      <c r="D107" s="296" t="s">
        <v>145</v>
      </c>
      <c r="E107" s="269">
        <v>50</v>
      </c>
      <c r="F107" s="269">
        <v>42</v>
      </c>
      <c r="G107" s="267">
        <v>51</v>
      </c>
      <c r="H107" s="267">
        <v>51</v>
      </c>
      <c r="I107" s="267">
        <v>54</v>
      </c>
      <c r="J107" s="267">
        <v>54</v>
      </c>
      <c r="K107" s="297">
        <v>0.9</v>
      </c>
      <c r="L107" s="270">
        <v>0.84</v>
      </c>
      <c r="M107" s="270">
        <v>1</v>
      </c>
      <c r="N107" s="270">
        <v>1</v>
      </c>
      <c r="O107" s="335">
        <v>1597</v>
      </c>
      <c r="P107" s="269">
        <v>1514</v>
      </c>
      <c r="Q107" s="269">
        <v>41</v>
      </c>
      <c r="R107" s="267">
        <v>49</v>
      </c>
      <c r="S107" s="267">
        <v>54</v>
      </c>
      <c r="T107" s="270">
        <v>0.948027551659361</v>
      </c>
      <c r="U107" s="270">
        <v>0.82</v>
      </c>
      <c r="V107" s="271">
        <v>0.96078431372549</v>
      </c>
      <c r="W107" s="271">
        <v>1</v>
      </c>
      <c r="X107" s="298">
        <v>-0.14078431372549</v>
      </c>
      <c r="Y107" s="274">
        <v>384</v>
      </c>
      <c r="Z107" s="336">
        <v>363</v>
      </c>
      <c r="AA107" s="336">
        <v>406</v>
      </c>
      <c r="AB107" s="336">
        <v>369</v>
      </c>
      <c r="AC107" s="337">
        <v>0.9453125</v>
      </c>
      <c r="AD107" s="271">
        <v>0.908866995073892</v>
      </c>
      <c r="AE107" s="298">
        <v>0.0364455049261084</v>
      </c>
      <c r="AF107" s="275"/>
      <c r="AG107" s="277"/>
    </row>
    <row r="108" spans="1:33">
      <c r="A108" s="318" t="s">
        <v>25</v>
      </c>
      <c r="B108" s="296" t="s">
        <v>3310</v>
      </c>
      <c r="C108" s="296" t="s">
        <v>3311</v>
      </c>
      <c r="D108" s="296" t="s">
        <v>3312</v>
      </c>
      <c r="E108" s="269">
        <v>0</v>
      </c>
      <c r="F108" s="269">
        <v>0</v>
      </c>
      <c r="G108" s="267">
        <v>0</v>
      </c>
      <c r="H108" s="267">
        <v>0</v>
      </c>
      <c r="I108" s="267">
        <v>0</v>
      </c>
      <c r="J108" s="267">
        <v>0</v>
      </c>
      <c r="K108" s="297">
        <v>0.9</v>
      </c>
      <c r="L108" s="270">
        <v>0</v>
      </c>
      <c r="M108" s="270">
        <v>0</v>
      </c>
      <c r="N108" s="270">
        <v>0</v>
      </c>
      <c r="O108" s="335">
        <v>0</v>
      </c>
      <c r="P108" s="269">
        <v>0</v>
      </c>
      <c r="Q108" s="269">
        <v>0</v>
      </c>
      <c r="R108" s="267">
        <v>0</v>
      </c>
      <c r="S108" s="267">
        <v>0</v>
      </c>
      <c r="T108" s="270">
        <v>0</v>
      </c>
      <c r="U108" s="270">
        <v>0</v>
      </c>
      <c r="V108" s="271">
        <v>0</v>
      </c>
      <c r="W108" s="271">
        <v>0</v>
      </c>
      <c r="X108" s="298">
        <v>0</v>
      </c>
      <c r="Y108" s="274">
        <v>0</v>
      </c>
      <c r="Z108" s="336">
        <v>0</v>
      </c>
      <c r="AA108" s="336">
        <v>0</v>
      </c>
      <c r="AB108" s="336">
        <v>0</v>
      </c>
      <c r="AC108" s="337">
        <v>0</v>
      </c>
      <c r="AD108" s="271">
        <v>0</v>
      </c>
      <c r="AE108" s="298">
        <v>0</v>
      </c>
      <c r="AF108" s="275"/>
      <c r="AG108" s="277"/>
    </row>
    <row r="109" spans="1:33">
      <c r="A109" s="318" t="s">
        <v>25</v>
      </c>
      <c r="B109" s="296" t="s">
        <v>3310</v>
      </c>
      <c r="C109" s="296" t="s">
        <v>3313</v>
      </c>
      <c r="D109" s="296" t="s">
        <v>3314</v>
      </c>
      <c r="E109" s="269">
        <v>0</v>
      </c>
      <c r="F109" s="269">
        <v>0</v>
      </c>
      <c r="G109" s="267">
        <v>0</v>
      </c>
      <c r="H109" s="267">
        <v>0</v>
      </c>
      <c r="I109" s="267">
        <v>0</v>
      </c>
      <c r="J109" s="267">
        <v>0</v>
      </c>
      <c r="K109" s="297">
        <v>0.9</v>
      </c>
      <c r="L109" s="270">
        <v>0</v>
      </c>
      <c r="M109" s="270">
        <v>0</v>
      </c>
      <c r="N109" s="270">
        <v>0</v>
      </c>
      <c r="O109" s="335">
        <v>0</v>
      </c>
      <c r="P109" s="269">
        <v>0</v>
      </c>
      <c r="Q109" s="269">
        <v>0</v>
      </c>
      <c r="R109" s="267">
        <v>0</v>
      </c>
      <c r="S109" s="267">
        <v>0</v>
      </c>
      <c r="T109" s="270">
        <v>0</v>
      </c>
      <c r="U109" s="270">
        <v>0</v>
      </c>
      <c r="V109" s="271">
        <v>0</v>
      </c>
      <c r="W109" s="271">
        <v>0</v>
      </c>
      <c r="X109" s="298">
        <v>0</v>
      </c>
      <c r="Y109" s="274">
        <v>0</v>
      </c>
      <c r="Z109" s="336">
        <v>0</v>
      </c>
      <c r="AA109" s="336">
        <v>0</v>
      </c>
      <c r="AB109" s="336">
        <v>0</v>
      </c>
      <c r="AC109" s="337">
        <v>0</v>
      </c>
      <c r="AD109" s="271">
        <v>0</v>
      </c>
      <c r="AE109" s="298">
        <v>0</v>
      </c>
      <c r="AF109" s="275"/>
      <c r="AG109" s="277"/>
    </row>
    <row r="110" spans="1:33">
      <c r="A110" s="318" t="s">
        <v>25</v>
      </c>
      <c r="B110" s="296" t="s">
        <v>3310</v>
      </c>
      <c r="C110" s="296" t="s">
        <v>156</v>
      </c>
      <c r="D110" s="296" t="s">
        <v>157</v>
      </c>
      <c r="E110" s="269">
        <v>82</v>
      </c>
      <c r="F110" s="269">
        <v>70</v>
      </c>
      <c r="G110" s="267">
        <v>79</v>
      </c>
      <c r="H110" s="267">
        <v>76</v>
      </c>
      <c r="I110" s="267">
        <v>85</v>
      </c>
      <c r="J110" s="267">
        <v>82</v>
      </c>
      <c r="K110" s="297">
        <v>0.9</v>
      </c>
      <c r="L110" s="270">
        <v>0.853658536585366</v>
      </c>
      <c r="M110" s="270">
        <v>0.962025316455696</v>
      </c>
      <c r="N110" s="270">
        <v>0.964705882352941</v>
      </c>
      <c r="O110" s="335">
        <v>2578</v>
      </c>
      <c r="P110" s="269">
        <v>2145</v>
      </c>
      <c r="Q110" s="269">
        <v>67</v>
      </c>
      <c r="R110" s="267">
        <v>68</v>
      </c>
      <c r="S110" s="267">
        <v>81</v>
      </c>
      <c r="T110" s="270">
        <v>0.832040341349884</v>
      </c>
      <c r="U110" s="270">
        <v>0.817073170731707</v>
      </c>
      <c r="V110" s="271">
        <v>0.860759493670886</v>
      </c>
      <c r="W110" s="271">
        <v>0.952941176470588</v>
      </c>
      <c r="X110" s="298">
        <v>-0.0436863229391788</v>
      </c>
      <c r="Y110" s="274">
        <v>617</v>
      </c>
      <c r="Z110" s="336">
        <v>506</v>
      </c>
      <c r="AA110" s="336">
        <v>652</v>
      </c>
      <c r="AB110" s="336">
        <v>570</v>
      </c>
      <c r="AC110" s="337">
        <v>0.820097244732577</v>
      </c>
      <c r="AD110" s="271">
        <v>0.874233128834356</v>
      </c>
      <c r="AE110" s="298">
        <v>-0.0541358841017788</v>
      </c>
      <c r="AF110" s="275"/>
      <c r="AG110" s="277"/>
    </row>
    <row r="111" spans="1:33">
      <c r="A111" s="318" t="s">
        <v>25</v>
      </c>
      <c r="B111" s="296" t="s">
        <v>3310</v>
      </c>
      <c r="C111" s="296" t="s">
        <v>160</v>
      </c>
      <c r="D111" s="296" t="s">
        <v>161</v>
      </c>
      <c r="E111" s="269">
        <v>95</v>
      </c>
      <c r="F111" s="269">
        <v>90</v>
      </c>
      <c r="G111" s="267">
        <v>94</v>
      </c>
      <c r="H111" s="267">
        <v>88</v>
      </c>
      <c r="I111" s="267">
        <v>101</v>
      </c>
      <c r="J111" s="267">
        <v>97</v>
      </c>
      <c r="K111" s="297">
        <v>0.9</v>
      </c>
      <c r="L111" s="270">
        <v>0.947368421052632</v>
      </c>
      <c r="M111" s="270">
        <v>0.936170212765957</v>
      </c>
      <c r="N111" s="270">
        <v>0.96039603960396</v>
      </c>
      <c r="O111" s="335">
        <v>2823</v>
      </c>
      <c r="P111" s="269">
        <v>2499</v>
      </c>
      <c r="Q111" s="269">
        <v>88</v>
      </c>
      <c r="R111" s="267">
        <v>82</v>
      </c>
      <c r="S111" s="267">
        <v>90</v>
      </c>
      <c r="T111" s="270">
        <v>0.885228480340064</v>
      </c>
      <c r="U111" s="270">
        <v>0.926315789473684</v>
      </c>
      <c r="V111" s="271">
        <v>0.872340425531915</v>
      </c>
      <c r="W111" s="271">
        <v>0.891089108910891</v>
      </c>
      <c r="X111" s="298">
        <v>0.0539753639417693</v>
      </c>
      <c r="Y111" s="274">
        <v>714</v>
      </c>
      <c r="Z111" s="336">
        <v>646</v>
      </c>
      <c r="AA111" s="336">
        <v>701</v>
      </c>
      <c r="AB111" s="336">
        <v>635</v>
      </c>
      <c r="AC111" s="337">
        <v>0.904761904761905</v>
      </c>
      <c r="AD111" s="271">
        <v>0.905848787446505</v>
      </c>
      <c r="AE111" s="298">
        <v>-0.00108688268460022</v>
      </c>
      <c r="AF111" s="275"/>
      <c r="AG111" s="277"/>
    </row>
    <row r="112" spans="1:33">
      <c r="A112" s="318" t="s">
        <v>25</v>
      </c>
      <c r="B112" s="296" t="s">
        <v>3310</v>
      </c>
      <c r="C112" s="296" t="s">
        <v>164</v>
      </c>
      <c r="D112" s="296" t="s">
        <v>165</v>
      </c>
      <c r="E112" s="269">
        <v>94</v>
      </c>
      <c r="F112" s="269">
        <v>88</v>
      </c>
      <c r="G112" s="267">
        <v>91</v>
      </c>
      <c r="H112" s="267">
        <v>82</v>
      </c>
      <c r="I112" s="267">
        <v>92</v>
      </c>
      <c r="J112" s="267">
        <v>86</v>
      </c>
      <c r="K112" s="297">
        <v>0.9</v>
      </c>
      <c r="L112" s="270">
        <v>0.936170212765957</v>
      </c>
      <c r="M112" s="270">
        <v>0.901098901098901</v>
      </c>
      <c r="N112" s="270">
        <v>0.934782608695652</v>
      </c>
      <c r="O112" s="335">
        <v>2535</v>
      </c>
      <c r="P112" s="269">
        <v>2245</v>
      </c>
      <c r="Q112" s="269">
        <v>83</v>
      </c>
      <c r="R112" s="267">
        <v>74</v>
      </c>
      <c r="S112" s="267">
        <v>76</v>
      </c>
      <c r="T112" s="270">
        <v>0.88560157790927</v>
      </c>
      <c r="U112" s="270">
        <v>0.882978723404255</v>
      </c>
      <c r="V112" s="271">
        <v>0.813186813186813</v>
      </c>
      <c r="W112" s="271">
        <v>0.826086956521739</v>
      </c>
      <c r="X112" s="298">
        <v>0.0697919102174421</v>
      </c>
      <c r="Y112" s="274">
        <v>663</v>
      </c>
      <c r="Z112" s="336">
        <v>556</v>
      </c>
      <c r="AA112" s="336">
        <v>629</v>
      </c>
      <c r="AB112" s="336">
        <v>565</v>
      </c>
      <c r="AC112" s="337">
        <v>0.838612368024133</v>
      </c>
      <c r="AD112" s="271">
        <v>0.898251192368839</v>
      </c>
      <c r="AE112" s="298">
        <v>-0.0596388243447067</v>
      </c>
      <c r="AF112" s="275"/>
      <c r="AG112" s="277"/>
    </row>
    <row r="113" spans="1:33">
      <c r="A113" s="318" t="s">
        <v>25</v>
      </c>
      <c r="B113" s="296" t="s">
        <v>3310</v>
      </c>
      <c r="C113" s="296" t="s">
        <v>168</v>
      </c>
      <c r="D113" s="296" t="s">
        <v>169</v>
      </c>
      <c r="E113" s="269">
        <v>71</v>
      </c>
      <c r="F113" s="269">
        <v>69</v>
      </c>
      <c r="G113" s="267">
        <v>78</v>
      </c>
      <c r="H113" s="267">
        <v>73</v>
      </c>
      <c r="I113" s="267">
        <v>78</v>
      </c>
      <c r="J113" s="267">
        <v>76</v>
      </c>
      <c r="K113" s="297">
        <v>0.9</v>
      </c>
      <c r="L113" s="270">
        <v>0.971830985915493</v>
      </c>
      <c r="M113" s="270">
        <v>0.935897435897436</v>
      </c>
      <c r="N113" s="270">
        <v>0.974358974358974</v>
      </c>
      <c r="O113" s="335">
        <v>2196</v>
      </c>
      <c r="P113" s="269">
        <v>2075</v>
      </c>
      <c r="Q113" s="269">
        <v>69</v>
      </c>
      <c r="R113" s="267">
        <v>72</v>
      </c>
      <c r="S113" s="267">
        <v>75</v>
      </c>
      <c r="T113" s="270">
        <v>0.944899817850637</v>
      </c>
      <c r="U113" s="270">
        <v>0.971830985915493</v>
      </c>
      <c r="V113" s="271">
        <v>0.923076923076923</v>
      </c>
      <c r="W113" s="271">
        <v>0.961538461538462</v>
      </c>
      <c r="X113" s="298">
        <v>0.0487540628385699</v>
      </c>
      <c r="Y113" s="274">
        <v>553</v>
      </c>
      <c r="Z113" s="336">
        <v>524</v>
      </c>
      <c r="AA113" s="336">
        <v>542</v>
      </c>
      <c r="AB113" s="336">
        <v>503</v>
      </c>
      <c r="AC113" s="337">
        <v>0.94755877034358</v>
      </c>
      <c r="AD113" s="271">
        <v>0.928044280442804</v>
      </c>
      <c r="AE113" s="298">
        <v>0.0195144899007761</v>
      </c>
      <c r="AF113" s="275"/>
      <c r="AG113" s="277"/>
    </row>
    <row r="114" spans="1:33">
      <c r="A114" s="318" t="s">
        <v>25</v>
      </c>
      <c r="B114" s="296" t="s">
        <v>3310</v>
      </c>
      <c r="C114" s="296" t="s">
        <v>158</v>
      </c>
      <c r="D114" s="296" t="s">
        <v>159</v>
      </c>
      <c r="E114" s="269">
        <v>127</v>
      </c>
      <c r="F114" s="269">
        <v>126</v>
      </c>
      <c r="G114" s="267">
        <v>129</v>
      </c>
      <c r="H114" s="267">
        <v>129</v>
      </c>
      <c r="I114" s="267">
        <v>128</v>
      </c>
      <c r="J114" s="267">
        <v>128</v>
      </c>
      <c r="K114" s="297">
        <v>0.9</v>
      </c>
      <c r="L114" s="270">
        <v>0.992125984251969</v>
      </c>
      <c r="M114" s="270">
        <v>1</v>
      </c>
      <c r="N114" s="270">
        <v>1</v>
      </c>
      <c r="O114" s="335">
        <v>3818</v>
      </c>
      <c r="P114" s="269">
        <v>3649</v>
      </c>
      <c r="Q114" s="269">
        <v>118</v>
      </c>
      <c r="R114" s="267">
        <v>117</v>
      </c>
      <c r="S114" s="267">
        <v>120</v>
      </c>
      <c r="T114" s="270">
        <v>0.955735987427973</v>
      </c>
      <c r="U114" s="270">
        <v>0.929133858267717</v>
      </c>
      <c r="V114" s="271">
        <v>0.906976744186046</v>
      </c>
      <c r="W114" s="271">
        <v>0.9375</v>
      </c>
      <c r="X114" s="298">
        <v>0.0221571140816701</v>
      </c>
      <c r="Y114" s="274">
        <v>916</v>
      </c>
      <c r="Z114" s="336">
        <v>861</v>
      </c>
      <c r="AA114" s="336">
        <v>928</v>
      </c>
      <c r="AB114" s="336">
        <v>879</v>
      </c>
      <c r="AC114" s="337">
        <v>0.939956331877729</v>
      </c>
      <c r="AD114" s="271">
        <v>0.947198275862069</v>
      </c>
      <c r="AE114" s="298">
        <v>-0.00724194398433964</v>
      </c>
      <c r="AF114" s="275"/>
      <c r="AG114" s="277"/>
    </row>
    <row r="115" spans="1:33">
      <c r="A115" s="318" t="s">
        <v>25</v>
      </c>
      <c r="B115" s="296" t="s">
        <v>3310</v>
      </c>
      <c r="C115" s="296" t="s">
        <v>162</v>
      </c>
      <c r="D115" s="296" t="s">
        <v>163</v>
      </c>
      <c r="E115" s="269">
        <v>89</v>
      </c>
      <c r="F115" s="269">
        <v>83</v>
      </c>
      <c r="G115" s="267">
        <v>83</v>
      </c>
      <c r="H115" s="267">
        <v>78</v>
      </c>
      <c r="I115" s="267">
        <v>94</v>
      </c>
      <c r="J115" s="267">
        <v>87</v>
      </c>
      <c r="K115" s="297">
        <v>0.9</v>
      </c>
      <c r="L115" s="270">
        <v>0.932584269662921</v>
      </c>
      <c r="M115" s="270">
        <v>0.939759036144578</v>
      </c>
      <c r="N115" s="270">
        <v>0.925531914893617</v>
      </c>
      <c r="O115" s="335">
        <v>2518</v>
      </c>
      <c r="P115" s="269">
        <v>2386</v>
      </c>
      <c r="Q115" s="269">
        <v>83</v>
      </c>
      <c r="R115" s="267">
        <v>78</v>
      </c>
      <c r="S115" s="267">
        <v>87</v>
      </c>
      <c r="T115" s="270">
        <v>0.947577442414615</v>
      </c>
      <c r="U115" s="270">
        <v>0.932584269662921</v>
      </c>
      <c r="V115" s="271">
        <v>0.939759036144578</v>
      </c>
      <c r="W115" s="271">
        <v>0.925531914893617</v>
      </c>
      <c r="X115" s="298">
        <v>-0.00717476648165705</v>
      </c>
      <c r="Y115" s="274">
        <v>639</v>
      </c>
      <c r="Z115" s="336">
        <v>596</v>
      </c>
      <c r="AA115" s="336">
        <v>629</v>
      </c>
      <c r="AB115" s="336">
        <v>598</v>
      </c>
      <c r="AC115" s="337">
        <v>0.932707355242567</v>
      </c>
      <c r="AD115" s="271">
        <v>0.950715421303657</v>
      </c>
      <c r="AE115" s="298">
        <v>-0.0180080660610901</v>
      </c>
      <c r="AF115" s="275"/>
      <c r="AG115" s="277"/>
    </row>
    <row r="116" spans="1:33">
      <c r="A116" s="318" t="s">
        <v>25</v>
      </c>
      <c r="B116" s="296" t="s">
        <v>3310</v>
      </c>
      <c r="C116" s="296" t="s">
        <v>166</v>
      </c>
      <c r="D116" s="341" t="s">
        <v>167</v>
      </c>
      <c r="E116" s="269">
        <v>16</v>
      </c>
      <c r="F116" s="269">
        <v>16</v>
      </c>
      <c r="G116" s="267">
        <v>16</v>
      </c>
      <c r="H116" s="267">
        <v>16</v>
      </c>
      <c r="I116" s="267">
        <v>18</v>
      </c>
      <c r="J116" s="267">
        <v>18</v>
      </c>
      <c r="K116" s="297">
        <v>0.9</v>
      </c>
      <c r="L116" s="270">
        <v>1</v>
      </c>
      <c r="M116" s="270">
        <v>1</v>
      </c>
      <c r="N116" s="270">
        <v>1</v>
      </c>
      <c r="O116" s="335">
        <v>465</v>
      </c>
      <c r="P116" s="269">
        <v>438</v>
      </c>
      <c r="Q116" s="269">
        <v>16</v>
      </c>
      <c r="R116" s="267">
        <v>16</v>
      </c>
      <c r="S116" s="267">
        <v>18</v>
      </c>
      <c r="T116" s="270">
        <v>0.941935483870968</v>
      </c>
      <c r="U116" s="270">
        <v>1</v>
      </c>
      <c r="V116" s="271">
        <v>1</v>
      </c>
      <c r="W116" s="271">
        <v>1</v>
      </c>
      <c r="X116" s="298">
        <v>0</v>
      </c>
      <c r="Y116" s="274">
        <v>117</v>
      </c>
      <c r="Z116" s="336">
        <v>111</v>
      </c>
      <c r="AA116" s="336">
        <v>109</v>
      </c>
      <c r="AB116" s="336">
        <v>101</v>
      </c>
      <c r="AC116" s="337">
        <v>0.948717948717949</v>
      </c>
      <c r="AD116" s="271">
        <v>0.926605504587156</v>
      </c>
      <c r="AE116" s="298">
        <v>0.0221124441307927</v>
      </c>
      <c r="AF116" s="275"/>
      <c r="AG116" s="277"/>
    </row>
    <row r="117" spans="1:33">
      <c r="A117" s="318" t="s">
        <v>186</v>
      </c>
      <c r="B117" s="342" t="s">
        <v>3315</v>
      </c>
      <c r="C117" s="296" t="s">
        <v>188</v>
      </c>
      <c r="D117" s="342" t="s">
        <v>189</v>
      </c>
      <c r="E117" s="269">
        <v>68</v>
      </c>
      <c r="F117" s="269">
        <v>66</v>
      </c>
      <c r="G117" s="267">
        <v>63</v>
      </c>
      <c r="H117" s="267">
        <v>60</v>
      </c>
      <c r="I117" s="267">
        <v>74</v>
      </c>
      <c r="J117" s="267">
        <v>70</v>
      </c>
      <c r="K117" s="297">
        <v>0.9</v>
      </c>
      <c r="L117" s="270">
        <v>0.970588235294118</v>
      </c>
      <c r="M117" s="270">
        <v>0.952380952380952</v>
      </c>
      <c r="N117" s="270">
        <v>0.945945945945946</v>
      </c>
      <c r="O117" s="335">
        <v>1940</v>
      </c>
      <c r="P117" s="269">
        <v>1824</v>
      </c>
      <c r="Q117" s="269">
        <v>63</v>
      </c>
      <c r="R117" s="267">
        <v>58</v>
      </c>
      <c r="S117" s="267">
        <v>68</v>
      </c>
      <c r="T117" s="270">
        <v>0.94020618556701</v>
      </c>
      <c r="U117" s="270">
        <v>0.926470588235294</v>
      </c>
      <c r="V117" s="271">
        <v>0.920634920634921</v>
      </c>
      <c r="W117" s="271">
        <v>0.918918918918919</v>
      </c>
      <c r="X117" s="298">
        <v>0.00583566760037357</v>
      </c>
      <c r="Y117" s="274">
        <v>499</v>
      </c>
      <c r="Z117" s="336">
        <v>464</v>
      </c>
      <c r="AA117" s="336">
        <v>484</v>
      </c>
      <c r="AB117" s="336">
        <v>462</v>
      </c>
      <c r="AC117" s="337">
        <v>0.929859719438878</v>
      </c>
      <c r="AD117" s="271">
        <v>0.954545454545455</v>
      </c>
      <c r="AE117" s="298">
        <v>-0.0246857351065768</v>
      </c>
    </row>
    <row r="118" spans="1:33">
      <c r="A118" s="318" t="s">
        <v>186</v>
      </c>
      <c r="B118" s="342" t="s">
        <v>3315</v>
      </c>
      <c r="C118" s="296" t="s">
        <v>190</v>
      </c>
      <c r="D118" s="342" t="s">
        <v>191</v>
      </c>
      <c r="E118" s="269">
        <v>51</v>
      </c>
      <c r="F118" s="269">
        <v>50</v>
      </c>
      <c r="G118" s="267">
        <v>54</v>
      </c>
      <c r="H118" s="267">
        <v>53</v>
      </c>
      <c r="I118" s="267">
        <v>55</v>
      </c>
      <c r="J118" s="267">
        <v>54</v>
      </c>
      <c r="K118" s="297">
        <v>0.9</v>
      </c>
      <c r="L118" s="270">
        <v>0.980392156862745</v>
      </c>
      <c r="M118" s="270">
        <v>0.981481481481482</v>
      </c>
      <c r="N118" s="270">
        <v>0.981818181818182</v>
      </c>
      <c r="O118" s="335">
        <v>1511</v>
      </c>
      <c r="P118" s="269">
        <v>1384</v>
      </c>
      <c r="Q118" s="269">
        <v>50</v>
      </c>
      <c r="R118" s="267">
        <v>50</v>
      </c>
      <c r="S118" s="267">
        <v>49</v>
      </c>
      <c r="T118" s="270">
        <v>0.915949702183984</v>
      </c>
      <c r="U118" s="270">
        <v>0.980392156862745</v>
      </c>
      <c r="V118" s="271">
        <v>0.925925925925926</v>
      </c>
      <c r="W118" s="271">
        <v>0.890909090909091</v>
      </c>
      <c r="X118" s="298">
        <v>0.0544662309368191</v>
      </c>
      <c r="Y118" s="274">
        <v>384</v>
      </c>
      <c r="Z118" s="336">
        <v>356</v>
      </c>
      <c r="AA118" s="336">
        <v>380</v>
      </c>
      <c r="AB118" s="336">
        <v>349</v>
      </c>
      <c r="AC118" s="337">
        <v>0.927083333333333</v>
      </c>
      <c r="AD118" s="271">
        <v>0.918421052631579</v>
      </c>
      <c r="AE118" s="298">
        <v>0.00866228070175445</v>
      </c>
    </row>
    <row r="119" spans="1:33">
      <c r="A119" s="318" t="s">
        <v>186</v>
      </c>
      <c r="B119" s="342" t="s">
        <v>3315</v>
      </c>
      <c r="C119" s="296" t="s">
        <v>192</v>
      </c>
      <c r="D119" s="342" t="s">
        <v>193</v>
      </c>
      <c r="E119" s="269">
        <v>97</v>
      </c>
      <c r="F119" s="269">
        <v>93</v>
      </c>
      <c r="G119" s="267">
        <v>96</v>
      </c>
      <c r="H119" s="267">
        <v>92</v>
      </c>
      <c r="I119" s="267">
        <v>99</v>
      </c>
      <c r="J119" s="267">
        <v>96</v>
      </c>
      <c r="K119" s="297">
        <v>0.9</v>
      </c>
      <c r="L119" s="270">
        <v>0.958762886597938</v>
      </c>
      <c r="M119" s="270">
        <v>0.958333333333333</v>
      </c>
      <c r="N119" s="270">
        <v>0.96969696969697</v>
      </c>
      <c r="O119" s="335">
        <v>2809</v>
      </c>
      <c r="P119" s="269">
        <v>2652</v>
      </c>
      <c r="Q119" s="269">
        <v>92</v>
      </c>
      <c r="R119" s="267">
        <v>86</v>
      </c>
      <c r="S119" s="267">
        <v>94</v>
      </c>
      <c r="T119" s="270">
        <v>0.944108223567106</v>
      </c>
      <c r="U119" s="270">
        <v>0.948453608247423</v>
      </c>
      <c r="V119" s="271">
        <v>0.895833333333333</v>
      </c>
      <c r="W119" s="271">
        <v>0.94949494949495</v>
      </c>
      <c r="X119" s="298">
        <v>0.0526202749140893</v>
      </c>
      <c r="Y119" s="274">
        <v>699</v>
      </c>
      <c r="Z119" s="336">
        <v>656</v>
      </c>
      <c r="AA119" s="336">
        <v>714</v>
      </c>
      <c r="AB119" s="336">
        <v>673</v>
      </c>
      <c r="AC119" s="337">
        <v>0.938483547925608</v>
      </c>
      <c r="AD119" s="271">
        <v>0.942577030812325</v>
      </c>
      <c r="AE119" s="298">
        <v>-0.00409348288671685</v>
      </c>
    </row>
    <row r="120" spans="1:33">
      <c r="A120" s="318" t="s">
        <v>186</v>
      </c>
      <c r="B120" s="342" t="s">
        <v>3315</v>
      </c>
      <c r="C120" s="296" t="s">
        <v>194</v>
      </c>
      <c r="D120" s="342" t="s">
        <v>195</v>
      </c>
      <c r="E120" s="269">
        <v>121</v>
      </c>
      <c r="F120" s="269">
        <v>121</v>
      </c>
      <c r="G120" s="267">
        <v>122</v>
      </c>
      <c r="H120" s="267">
        <v>122</v>
      </c>
      <c r="I120" s="267">
        <v>139</v>
      </c>
      <c r="J120" s="267">
        <v>139</v>
      </c>
      <c r="K120" s="297">
        <v>0.9</v>
      </c>
      <c r="L120" s="270">
        <v>1</v>
      </c>
      <c r="M120" s="270">
        <v>1</v>
      </c>
      <c r="N120" s="270">
        <v>1</v>
      </c>
      <c r="O120" s="335">
        <v>3778</v>
      </c>
      <c r="P120" s="269">
        <v>3417</v>
      </c>
      <c r="Q120" s="269">
        <v>108</v>
      </c>
      <c r="R120" s="267">
        <v>110</v>
      </c>
      <c r="S120" s="267">
        <v>125</v>
      </c>
      <c r="T120" s="270">
        <v>0.904446797247221</v>
      </c>
      <c r="U120" s="270">
        <v>0.892561983471074</v>
      </c>
      <c r="V120" s="271">
        <v>0.901639344262295</v>
      </c>
      <c r="W120" s="271">
        <v>0.899280575539568</v>
      </c>
      <c r="X120" s="298">
        <v>-0.00907736079122068</v>
      </c>
      <c r="Y120" s="274">
        <v>952</v>
      </c>
      <c r="Z120" s="336">
        <v>862</v>
      </c>
      <c r="AA120" s="336">
        <v>949</v>
      </c>
      <c r="AB120" s="336">
        <v>874</v>
      </c>
      <c r="AC120" s="337">
        <v>0.90546218487395</v>
      </c>
      <c r="AD120" s="271">
        <v>0.920969441517387</v>
      </c>
      <c r="AE120" s="298">
        <v>-0.0155072566434371</v>
      </c>
    </row>
    <row r="121" spans="1:33">
      <c r="A121" s="318" t="s">
        <v>186</v>
      </c>
      <c r="B121" s="342" t="s">
        <v>3315</v>
      </c>
      <c r="C121" s="296" t="s">
        <v>196</v>
      </c>
      <c r="D121" s="342" t="s">
        <v>197</v>
      </c>
      <c r="E121" s="269">
        <v>80</v>
      </c>
      <c r="F121" s="269">
        <v>79</v>
      </c>
      <c r="G121" s="267">
        <v>76</v>
      </c>
      <c r="H121" s="267">
        <v>75</v>
      </c>
      <c r="I121" s="267">
        <v>82</v>
      </c>
      <c r="J121" s="267">
        <v>81</v>
      </c>
      <c r="K121" s="297">
        <v>0.9</v>
      </c>
      <c r="L121" s="270">
        <v>0.9875</v>
      </c>
      <c r="M121" s="270">
        <v>0.986842105263158</v>
      </c>
      <c r="N121" s="270">
        <v>0.98780487804878</v>
      </c>
      <c r="O121" s="335">
        <v>2408</v>
      </c>
      <c r="P121" s="269">
        <v>2280</v>
      </c>
      <c r="Q121" s="269">
        <v>75</v>
      </c>
      <c r="R121" s="267">
        <v>70</v>
      </c>
      <c r="S121" s="267">
        <v>80</v>
      </c>
      <c r="T121" s="270">
        <v>0.946843853820598</v>
      </c>
      <c r="U121" s="270">
        <v>0.9375</v>
      </c>
      <c r="V121" s="271">
        <v>0.921052631578947</v>
      </c>
      <c r="W121" s="271">
        <v>0.975609756097561</v>
      </c>
      <c r="X121" s="298">
        <v>0.0164473684210527</v>
      </c>
      <c r="Y121" s="274">
        <v>600</v>
      </c>
      <c r="Z121" s="336">
        <v>565</v>
      </c>
      <c r="AA121" s="336">
        <v>602</v>
      </c>
      <c r="AB121" s="336">
        <v>575</v>
      </c>
      <c r="AC121" s="337">
        <v>0.941666666666667</v>
      </c>
      <c r="AD121" s="271">
        <v>0.95514950166113</v>
      </c>
      <c r="AE121" s="298">
        <v>-0.0134828349944629</v>
      </c>
    </row>
    <row r="122" spans="1:33">
      <c r="A122" s="318" t="s">
        <v>186</v>
      </c>
      <c r="B122" s="342" t="s">
        <v>3315</v>
      </c>
      <c r="C122" s="296" t="s">
        <v>198</v>
      </c>
      <c r="D122" s="342" t="s">
        <v>199</v>
      </c>
      <c r="E122" s="269">
        <v>57</v>
      </c>
      <c r="F122" s="269">
        <v>57</v>
      </c>
      <c r="G122" s="267">
        <v>57</v>
      </c>
      <c r="H122" s="267">
        <v>57</v>
      </c>
      <c r="I122" s="267">
        <v>61</v>
      </c>
      <c r="J122" s="267">
        <v>61</v>
      </c>
      <c r="K122" s="297">
        <v>0.9</v>
      </c>
      <c r="L122" s="270">
        <v>1</v>
      </c>
      <c r="M122" s="270">
        <v>1</v>
      </c>
      <c r="N122" s="270">
        <v>1</v>
      </c>
      <c r="O122" s="335">
        <v>1707</v>
      </c>
      <c r="P122" s="269">
        <v>1608</v>
      </c>
      <c r="Q122" s="269">
        <v>56</v>
      </c>
      <c r="R122" s="267">
        <v>53</v>
      </c>
      <c r="S122" s="267">
        <v>56</v>
      </c>
      <c r="T122" s="270">
        <v>0.942003514938489</v>
      </c>
      <c r="U122" s="270">
        <v>0.982456140350877</v>
      </c>
      <c r="V122" s="271">
        <v>0.929824561403509</v>
      </c>
      <c r="W122" s="271">
        <v>0.918032786885246</v>
      </c>
      <c r="X122" s="298">
        <v>0.0526315789473684</v>
      </c>
      <c r="Y122" s="274">
        <v>422</v>
      </c>
      <c r="Z122" s="336">
        <v>398</v>
      </c>
      <c r="AA122" s="336">
        <v>434</v>
      </c>
      <c r="AB122" s="336">
        <v>407</v>
      </c>
      <c r="AC122" s="337">
        <v>0.943127962085308</v>
      </c>
      <c r="AD122" s="271">
        <v>0.93778801843318</v>
      </c>
      <c r="AE122" s="298">
        <v>0.00533994365212831</v>
      </c>
    </row>
    <row r="123" spans="1:33">
      <c r="A123" s="318" t="s">
        <v>186</v>
      </c>
      <c r="B123" s="342" t="s">
        <v>3315</v>
      </c>
      <c r="C123" s="296" t="s">
        <v>200</v>
      </c>
      <c r="D123" s="342" t="s">
        <v>201</v>
      </c>
      <c r="E123" s="269">
        <v>59</v>
      </c>
      <c r="F123" s="269">
        <v>58</v>
      </c>
      <c r="G123" s="267">
        <v>59</v>
      </c>
      <c r="H123" s="267">
        <v>56</v>
      </c>
      <c r="I123" s="267">
        <v>60</v>
      </c>
      <c r="J123" s="267">
        <v>59</v>
      </c>
      <c r="K123" s="297">
        <v>0.9</v>
      </c>
      <c r="L123" s="270">
        <v>0.983050847457627</v>
      </c>
      <c r="M123" s="270">
        <v>0.949152542372881</v>
      </c>
      <c r="N123" s="270">
        <v>0.983333333333333</v>
      </c>
      <c r="O123" s="335">
        <v>1774</v>
      </c>
      <c r="P123" s="269">
        <v>1686</v>
      </c>
      <c r="Q123" s="269">
        <v>55</v>
      </c>
      <c r="R123" s="267">
        <v>54</v>
      </c>
      <c r="S123" s="267">
        <v>56</v>
      </c>
      <c r="T123" s="270">
        <v>0.950394588500564</v>
      </c>
      <c r="U123" s="270">
        <v>0.932203389830508</v>
      </c>
      <c r="V123" s="271">
        <v>0.915254237288136</v>
      </c>
      <c r="W123" s="271">
        <v>0.933333333333333</v>
      </c>
      <c r="X123" s="298">
        <v>0.0169491525423728</v>
      </c>
      <c r="Y123" s="274">
        <v>440</v>
      </c>
      <c r="Z123" s="336">
        <v>413</v>
      </c>
      <c r="AA123" s="336">
        <v>442</v>
      </c>
      <c r="AB123" s="336">
        <v>422</v>
      </c>
      <c r="AC123" s="337">
        <v>0.938636363636364</v>
      </c>
      <c r="AD123" s="271">
        <v>0.95475113122172</v>
      </c>
      <c r="AE123" s="298">
        <v>-0.0161147675853559</v>
      </c>
    </row>
    <row r="124" spans="1:33">
      <c r="A124" s="318" t="s">
        <v>186</v>
      </c>
      <c r="B124" s="342" t="s">
        <v>3315</v>
      </c>
      <c r="C124" s="296" t="s">
        <v>202</v>
      </c>
      <c r="D124" s="342" t="s">
        <v>203</v>
      </c>
      <c r="E124" s="269">
        <v>79</v>
      </c>
      <c r="F124" s="269">
        <v>78</v>
      </c>
      <c r="G124" s="267">
        <v>82</v>
      </c>
      <c r="H124" s="267">
        <v>80</v>
      </c>
      <c r="I124" s="267">
        <v>83</v>
      </c>
      <c r="J124" s="267">
        <v>83</v>
      </c>
      <c r="K124" s="297">
        <v>0.9</v>
      </c>
      <c r="L124" s="270">
        <v>0.987341772151899</v>
      </c>
      <c r="M124" s="270">
        <v>0.975609756097561</v>
      </c>
      <c r="N124" s="270">
        <v>1</v>
      </c>
      <c r="O124" s="335">
        <v>2300</v>
      </c>
      <c r="P124" s="269">
        <v>2119</v>
      </c>
      <c r="Q124" s="269">
        <v>70</v>
      </c>
      <c r="R124" s="267">
        <v>73</v>
      </c>
      <c r="S124" s="267">
        <v>77</v>
      </c>
      <c r="T124" s="270">
        <v>0.921304347826087</v>
      </c>
      <c r="U124" s="270">
        <v>0.886075949367089</v>
      </c>
      <c r="V124" s="271">
        <v>0.890243902439024</v>
      </c>
      <c r="W124" s="271">
        <v>0.927710843373494</v>
      </c>
      <c r="X124" s="298">
        <v>-0.00416795307193585</v>
      </c>
      <c r="Y124" s="274">
        <v>579</v>
      </c>
      <c r="Z124" s="336">
        <v>535</v>
      </c>
      <c r="AA124" s="336">
        <v>574</v>
      </c>
      <c r="AB124" s="336">
        <v>525</v>
      </c>
      <c r="AC124" s="337">
        <v>0.924006908462867</v>
      </c>
      <c r="AD124" s="271">
        <v>0.914634146341463</v>
      </c>
      <c r="AE124" s="298">
        <v>0.00937276212140359</v>
      </c>
    </row>
    <row r="125" spans="1:33">
      <c r="A125" s="318" t="s">
        <v>186</v>
      </c>
      <c r="B125" s="342" t="s">
        <v>3315</v>
      </c>
      <c r="C125" s="296" t="s">
        <v>204</v>
      </c>
      <c r="D125" s="342" t="s">
        <v>205</v>
      </c>
      <c r="E125" s="269">
        <v>40</v>
      </c>
      <c r="F125" s="269">
        <v>40</v>
      </c>
      <c r="G125" s="267">
        <v>39</v>
      </c>
      <c r="H125" s="267">
        <v>39</v>
      </c>
      <c r="I125" s="267">
        <v>40</v>
      </c>
      <c r="J125" s="267">
        <v>40</v>
      </c>
      <c r="K125" s="297">
        <v>0.9</v>
      </c>
      <c r="L125" s="270">
        <v>1</v>
      </c>
      <c r="M125" s="270">
        <v>1</v>
      </c>
      <c r="N125" s="270">
        <v>1</v>
      </c>
      <c r="O125" s="335">
        <v>1168</v>
      </c>
      <c r="P125" s="269">
        <v>1130</v>
      </c>
      <c r="Q125" s="269">
        <v>39</v>
      </c>
      <c r="R125" s="267">
        <v>38</v>
      </c>
      <c r="S125" s="267">
        <v>40</v>
      </c>
      <c r="T125" s="270">
        <v>0.967465753424658</v>
      </c>
      <c r="U125" s="270">
        <v>0.975</v>
      </c>
      <c r="V125" s="271">
        <v>0.974358974358974</v>
      </c>
      <c r="W125" s="271">
        <v>1</v>
      </c>
      <c r="X125" s="298">
        <v>0.000641025641025639</v>
      </c>
      <c r="Y125" s="274">
        <v>290</v>
      </c>
      <c r="Z125" s="336">
        <v>285</v>
      </c>
      <c r="AA125" s="336">
        <v>292</v>
      </c>
      <c r="AB125" s="336">
        <v>278</v>
      </c>
      <c r="AC125" s="337">
        <v>0.982758620689655</v>
      </c>
      <c r="AD125" s="271">
        <v>0.952054794520548</v>
      </c>
      <c r="AE125" s="298">
        <v>0.0307038261691072</v>
      </c>
    </row>
    <row r="126" spans="1:33">
      <c r="A126" s="318" t="s">
        <v>186</v>
      </c>
      <c r="B126" s="342" t="s">
        <v>3315</v>
      </c>
      <c r="C126" s="296" t="s">
        <v>206</v>
      </c>
      <c r="D126" s="342" t="s">
        <v>207</v>
      </c>
      <c r="E126" s="269">
        <v>48</v>
      </c>
      <c r="F126" s="269">
        <v>48</v>
      </c>
      <c r="G126" s="267">
        <v>54</v>
      </c>
      <c r="H126" s="267">
        <v>54</v>
      </c>
      <c r="I126" s="267">
        <v>52</v>
      </c>
      <c r="J126" s="267">
        <v>52</v>
      </c>
      <c r="K126" s="297">
        <v>0.9</v>
      </c>
      <c r="L126" s="270">
        <v>1</v>
      </c>
      <c r="M126" s="270">
        <v>1</v>
      </c>
      <c r="N126" s="270">
        <v>1</v>
      </c>
      <c r="O126" s="335">
        <v>1598</v>
      </c>
      <c r="P126" s="269">
        <v>1327</v>
      </c>
      <c r="Q126" s="269">
        <v>40</v>
      </c>
      <c r="R126" s="267">
        <v>44</v>
      </c>
      <c r="S126" s="267">
        <v>41</v>
      </c>
      <c r="T126" s="270">
        <v>0.830413016270338</v>
      </c>
      <c r="U126" s="270">
        <v>0.833333333333333</v>
      </c>
      <c r="V126" s="271">
        <v>0.814814814814815</v>
      </c>
      <c r="W126" s="271">
        <v>0.788461538461538</v>
      </c>
      <c r="X126" s="298">
        <v>0.0185185185185186</v>
      </c>
      <c r="Y126" s="274">
        <v>385</v>
      </c>
      <c r="Z126" s="336">
        <v>322</v>
      </c>
      <c r="AA126" s="336">
        <v>397</v>
      </c>
      <c r="AB126" s="336">
        <v>312</v>
      </c>
      <c r="AC126" s="337">
        <v>0.836363636363636</v>
      </c>
      <c r="AD126" s="271">
        <v>0.785894206549118</v>
      </c>
      <c r="AE126" s="298">
        <v>0.050469429814518</v>
      </c>
    </row>
    <row r="127" spans="1:33">
      <c r="A127" s="318" t="s">
        <v>186</v>
      </c>
      <c r="B127" s="342" t="s">
        <v>3315</v>
      </c>
      <c r="C127" s="296" t="s">
        <v>208</v>
      </c>
      <c r="D127" s="342" t="s">
        <v>209</v>
      </c>
      <c r="E127" s="269">
        <v>57</v>
      </c>
      <c r="F127" s="269">
        <v>57</v>
      </c>
      <c r="G127" s="267">
        <v>61</v>
      </c>
      <c r="H127" s="267">
        <v>61</v>
      </c>
      <c r="I127" s="267">
        <v>61</v>
      </c>
      <c r="J127" s="267">
        <v>61</v>
      </c>
      <c r="K127" s="297">
        <v>0.9</v>
      </c>
      <c r="L127" s="270">
        <v>1</v>
      </c>
      <c r="M127" s="270">
        <v>1</v>
      </c>
      <c r="N127" s="270">
        <v>1</v>
      </c>
      <c r="O127" s="335">
        <v>1744</v>
      </c>
      <c r="P127" s="269">
        <v>1630</v>
      </c>
      <c r="Q127" s="269">
        <v>51</v>
      </c>
      <c r="R127" s="267">
        <v>54</v>
      </c>
      <c r="S127" s="267">
        <v>60</v>
      </c>
      <c r="T127" s="270">
        <v>0.934633027522936</v>
      </c>
      <c r="U127" s="270">
        <v>0.894736842105263</v>
      </c>
      <c r="V127" s="271">
        <v>0.885245901639344</v>
      </c>
      <c r="W127" s="271">
        <v>0.983606557377049</v>
      </c>
      <c r="X127" s="298">
        <v>0.00949094046591892</v>
      </c>
      <c r="Y127" s="274">
        <v>435</v>
      </c>
      <c r="Z127" s="336">
        <v>408</v>
      </c>
      <c r="AA127" s="336">
        <v>430</v>
      </c>
      <c r="AB127" s="336">
        <v>403</v>
      </c>
      <c r="AC127" s="337">
        <v>0.937931034482759</v>
      </c>
      <c r="AD127" s="271">
        <v>0.937209302325581</v>
      </c>
      <c r="AE127" s="298">
        <v>0.000721732157177191</v>
      </c>
    </row>
    <row r="128" spans="1:33">
      <c r="A128" s="318" t="s">
        <v>186</v>
      </c>
      <c r="B128" s="342" t="s">
        <v>3315</v>
      </c>
      <c r="C128" s="296" t="s">
        <v>210</v>
      </c>
      <c r="D128" s="342" t="s">
        <v>210</v>
      </c>
      <c r="E128" s="269">
        <v>57</v>
      </c>
      <c r="F128" s="269">
        <v>56</v>
      </c>
      <c r="G128" s="267">
        <v>53</v>
      </c>
      <c r="H128" s="267">
        <v>53</v>
      </c>
      <c r="I128" s="267">
        <v>58</v>
      </c>
      <c r="J128" s="267">
        <v>57</v>
      </c>
      <c r="K128" s="297">
        <v>0.9</v>
      </c>
      <c r="L128" s="270">
        <v>0.982456140350877</v>
      </c>
      <c r="M128" s="270">
        <v>1</v>
      </c>
      <c r="N128" s="270">
        <v>0.982758620689655</v>
      </c>
      <c r="O128" s="335">
        <v>1697</v>
      </c>
      <c r="P128" s="269">
        <v>1600</v>
      </c>
      <c r="Q128" s="269">
        <v>53</v>
      </c>
      <c r="R128" s="267">
        <v>49</v>
      </c>
      <c r="S128" s="267">
        <v>54</v>
      </c>
      <c r="T128" s="270">
        <v>0.9428403064231</v>
      </c>
      <c r="U128" s="270">
        <v>0.929824561403509</v>
      </c>
      <c r="V128" s="271">
        <v>0.924528301886792</v>
      </c>
      <c r="W128" s="271">
        <v>0.931034482758621</v>
      </c>
      <c r="X128" s="298">
        <v>0.00529625951671631</v>
      </c>
      <c r="Y128" s="274">
        <v>426</v>
      </c>
      <c r="Z128" s="336">
        <v>405</v>
      </c>
      <c r="AA128" s="336">
        <v>428</v>
      </c>
      <c r="AB128" s="336">
        <v>397</v>
      </c>
      <c r="AC128" s="337">
        <v>0.950704225352113</v>
      </c>
      <c r="AD128" s="271">
        <v>0.927570093457944</v>
      </c>
      <c r="AE128" s="298">
        <v>0.0231341318941687</v>
      </c>
    </row>
    <row r="129" spans="1:31">
      <c r="A129" s="318" t="s">
        <v>186</v>
      </c>
      <c r="B129" s="342" t="s">
        <v>3315</v>
      </c>
      <c r="C129" s="296" t="s">
        <v>211</v>
      </c>
      <c r="D129" s="342" t="s">
        <v>212</v>
      </c>
      <c r="E129" s="269">
        <v>49</v>
      </c>
      <c r="F129" s="269">
        <v>49</v>
      </c>
      <c r="G129" s="267">
        <v>52</v>
      </c>
      <c r="H129" s="267">
        <v>52</v>
      </c>
      <c r="I129" s="267">
        <v>52</v>
      </c>
      <c r="J129" s="267">
        <v>52</v>
      </c>
      <c r="K129" s="297">
        <v>0.9</v>
      </c>
      <c r="L129" s="270">
        <v>1</v>
      </c>
      <c r="M129" s="270">
        <v>1</v>
      </c>
      <c r="N129" s="270">
        <v>1</v>
      </c>
      <c r="O129" s="335">
        <v>1477</v>
      </c>
      <c r="P129" s="269">
        <v>1412</v>
      </c>
      <c r="Q129" s="269">
        <v>48</v>
      </c>
      <c r="R129" s="267">
        <v>46</v>
      </c>
      <c r="S129" s="267">
        <v>51</v>
      </c>
      <c r="T129" s="270">
        <v>0.955991875423155</v>
      </c>
      <c r="U129" s="270">
        <v>0.979591836734694</v>
      </c>
      <c r="V129" s="271">
        <v>0.884615384615385</v>
      </c>
      <c r="W129" s="271">
        <v>0.980769230769231</v>
      </c>
      <c r="X129" s="298">
        <v>0.0949764521193093</v>
      </c>
      <c r="Y129" s="274">
        <v>368</v>
      </c>
      <c r="Z129" s="336">
        <v>351</v>
      </c>
      <c r="AA129" s="336">
        <v>367</v>
      </c>
      <c r="AB129" s="336">
        <v>354</v>
      </c>
      <c r="AC129" s="337">
        <v>0.953804347826087</v>
      </c>
      <c r="AD129" s="271">
        <v>0.964577656675749</v>
      </c>
      <c r="AE129" s="298">
        <v>-0.0107733088496624</v>
      </c>
    </row>
    <row r="130" spans="1:31">
      <c r="A130" s="318" t="s">
        <v>186</v>
      </c>
      <c r="B130" s="342" t="s">
        <v>3315</v>
      </c>
      <c r="C130" s="296" t="s">
        <v>213</v>
      </c>
      <c r="D130" s="342" t="s">
        <v>214</v>
      </c>
      <c r="E130" s="269">
        <v>47</v>
      </c>
      <c r="F130" s="269">
        <v>47</v>
      </c>
      <c r="G130" s="267">
        <v>53</v>
      </c>
      <c r="H130" s="267">
        <v>52</v>
      </c>
      <c r="I130" s="267">
        <v>54</v>
      </c>
      <c r="J130" s="267">
        <v>53</v>
      </c>
      <c r="K130" s="297">
        <v>0.9</v>
      </c>
      <c r="L130" s="270">
        <v>1</v>
      </c>
      <c r="M130" s="270">
        <v>0.981132075471698</v>
      </c>
      <c r="N130" s="270">
        <v>0.981481481481482</v>
      </c>
      <c r="O130" s="335">
        <v>1517</v>
      </c>
      <c r="P130" s="269">
        <v>1436</v>
      </c>
      <c r="Q130" s="269">
        <v>45</v>
      </c>
      <c r="R130" s="267">
        <v>50</v>
      </c>
      <c r="S130" s="267">
        <v>51</v>
      </c>
      <c r="T130" s="270">
        <v>0.946605141727093</v>
      </c>
      <c r="U130" s="270">
        <v>0.957446808510638</v>
      </c>
      <c r="V130" s="271">
        <v>0.943396226415094</v>
      </c>
      <c r="W130" s="271">
        <v>0.944444444444444</v>
      </c>
      <c r="X130" s="298">
        <v>0.014050582095544</v>
      </c>
      <c r="Y130" s="274">
        <v>372</v>
      </c>
      <c r="Z130" s="336">
        <v>349</v>
      </c>
      <c r="AA130" s="336">
        <v>366</v>
      </c>
      <c r="AB130" s="336">
        <v>351</v>
      </c>
      <c r="AC130" s="337">
        <v>0.938172043010753</v>
      </c>
      <c r="AD130" s="271">
        <v>0.959016393442623</v>
      </c>
      <c r="AE130" s="298">
        <v>-0.0208443504318702</v>
      </c>
    </row>
    <row r="131" spans="1:31">
      <c r="A131" s="318" t="s">
        <v>186</v>
      </c>
      <c r="B131" s="342" t="s">
        <v>3315</v>
      </c>
      <c r="C131" s="296" t="s">
        <v>215</v>
      </c>
      <c r="D131" s="342" t="s">
        <v>216</v>
      </c>
      <c r="E131" s="269">
        <v>68</v>
      </c>
      <c r="F131" s="269">
        <v>67</v>
      </c>
      <c r="G131" s="267">
        <v>75</v>
      </c>
      <c r="H131" s="267">
        <v>74</v>
      </c>
      <c r="I131" s="267">
        <v>77</v>
      </c>
      <c r="J131" s="267">
        <v>76</v>
      </c>
      <c r="K131" s="297">
        <v>0.9</v>
      </c>
      <c r="L131" s="270">
        <v>0.985294117647059</v>
      </c>
      <c r="M131" s="270">
        <v>0.986666666666667</v>
      </c>
      <c r="N131" s="270">
        <v>0.987012987012987</v>
      </c>
      <c r="O131" s="335">
        <v>2066</v>
      </c>
      <c r="P131" s="269">
        <v>1944</v>
      </c>
      <c r="Q131" s="269">
        <v>66</v>
      </c>
      <c r="R131" s="267">
        <v>69</v>
      </c>
      <c r="S131" s="267">
        <v>72</v>
      </c>
      <c r="T131" s="270">
        <v>0.940948693126815</v>
      </c>
      <c r="U131" s="270">
        <v>0.970588235294118</v>
      </c>
      <c r="V131" s="271">
        <v>0.92</v>
      </c>
      <c r="W131" s="271">
        <v>0.935064935064935</v>
      </c>
      <c r="X131" s="298">
        <v>0.0505882352941176</v>
      </c>
      <c r="Y131" s="274">
        <v>538</v>
      </c>
      <c r="Z131" s="336">
        <v>508</v>
      </c>
      <c r="AA131" s="336">
        <v>514</v>
      </c>
      <c r="AB131" s="336">
        <v>490</v>
      </c>
      <c r="AC131" s="337">
        <v>0.944237918215613</v>
      </c>
      <c r="AD131" s="271">
        <v>0.953307392996109</v>
      </c>
      <c r="AE131" s="298">
        <v>-0.00906947478049558</v>
      </c>
    </row>
    <row r="132" spans="1:31">
      <c r="A132" s="318" t="s">
        <v>186</v>
      </c>
      <c r="B132" s="342" t="s">
        <v>3315</v>
      </c>
      <c r="C132" s="296" t="s">
        <v>217</v>
      </c>
      <c r="D132" s="342" t="s">
        <v>218</v>
      </c>
      <c r="E132" s="269">
        <v>62</v>
      </c>
      <c r="F132" s="269">
        <v>62</v>
      </c>
      <c r="G132" s="267">
        <v>70</v>
      </c>
      <c r="H132" s="267">
        <v>70</v>
      </c>
      <c r="I132" s="267">
        <v>71</v>
      </c>
      <c r="J132" s="267">
        <v>71</v>
      </c>
      <c r="K132" s="297">
        <v>0.9</v>
      </c>
      <c r="L132" s="270">
        <v>1</v>
      </c>
      <c r="M132" s="270">
        <v>1</v>
      </c>
      <c r="N132" s="270">
        <v>1</v>
      </c>
      <c r="O132" s="335">
        <v>1881</v>
      </c>
      <c r="P132" s="269">
        <v>1775</v>
      </c>
      <c r="Q132" s="269">
        <v>56</v>
      </c>
      <c r="R132" s="267">
        <v>63</v>
      </c>
      <c r="S132" s="267">
        <v>63</v>
      </c>
      <c r="T132" s="270">
        <v>0.943646996278575</v>
      </c>
      <c r="U132" s="270">
        <v>0.903225806451613</v>
      </c>
      <c r="V132" s="271">
        <v>0.9</v>
      </c>
      <c r="W132" s="271">
        <v>0.887323943661972</v>
      </c>
      <c r="X132" s="298">
        <v>0.00322580645161286</v>
      </c>
      <c r="Y132" s="274">
        <v>480</v>
      </c>
      <c r="Z132" s="336">
        <v>444</v>
      </c>
      <c r="AA132" s="336">
        <v>469</v>
      </c>
      <c r="AB132" s="336">
        <v>450</v>
      </c>
      <c r="AC132" s="337">
        <v>0.925</v>
      </c>
      <c r="AD132" s="271">
        <v>0.959488272921109</v>
      </c>
      <c r="AE132" s="298">
        <v>-0.0344882729211087</v>
      </c>
    </row>
    <row r="133" spans="1:31">
      <c r="A133" s="318" t="s">
        <v>186</v>
      </c>
      <c r="B133" s="342" t="s">
        <v>3316</v>
      </c>
      <c r="C133" s="296" t="s">
        <v>219</v>
      </c>
      <c r="D133" s="342" t="s">
        <v>220</v>
      </c>
      <c r="E133" s="269">
        <v>0</v>
      </c>
      <c r="F133" s="269">
        <v>0</v>
      </c>
      <c r="G133" s="267">
        <v>0</v>
      </c>
      <c r="H133" s="267">
        <v>0</v>
      </c>
      <c r="I133" s="267">
        <v>0</v>
      </c>
      <c r="J133" s="267">
        <v>0</v>
      </c>
      <c r="K133" s="297">
        <v>0.9</v>
      </c>
      <c r="L133" s="270">
        <v>0</v>
      </c>
      <c r="M133" s="270">
        <v>0</v>
      </c>
      <c r="N133" s="270">
        <v>0</v>
      </c>
      <c r="O133" s="335">
        <v>226</v>
      </c>
      <c r="P133" s="269">
        <v>208</v>
      </c>
      <c r="Q133" s="269">
        <v>0</v>
      </c>
      <c r="R133" s="267">
        <v>0</v>
      </c>
      <c r="S133" s="267">
        <v>0</v>
      </c>
      <c r="T133" s="270">
        <v>0.920353982300885</v>
      </c>
      <c r="U133" s="270">
        <v>0</v>
      </c>
      <c r="V133" s="271">
        <v>0</v>
      </c>
      <c r="W133" s="271">
        <v>0</v>
      </c>
      <c r="X133" s="298">
        <v>0</v>
      </c>
      <c r="Y133" s="274">
        <v>0</v>
      </c>
      <c r="Z133" s="336">
        <v>0</v>
      </c>
      <c r="AA133" s="336">
        <v>0</v>
      </c>
      <c r="AB133" s="336">
        <v>0</v>
      </c>
      <c r="AC133" s="337">
        <v>0</v>
      </c>
      <c r="AD133" s="271">
        <v>0</v>
      </c>
      <c r="AE133" s="298">
        <v>0</v>
      </c>
    </row>
    <row r="134" spans="1:31">
      <c r="A134" s="318" t="s">
        <v>186</v>
      </c>
      <c r="B134" s="342" t="s">
        <v>3316</v>
      </c>
      <c r="C134" s="296" t="s">
        <v>221</v>
      </c>
      <c r="D134" s="342" t="s">
        <v>222</v>
      </c>
      <c r="E134" s="269">
        <v>0</v>
      </c>
      <c r="F134" s="269">
        <v>0</v>
      </c>
      <c r="G134" s="267">
        <v>0</v>
      </c>
      <c r="H134" s="267">
        <v>0</v>
      </c>
      <c r="I134" s="267">
        <v>0</v>
      </c>
      <c r="J134" s="267">
        <v>0</v>
      </c>
      <c r="K134" s="297">
        <v>0.9</v>
      </c>
      <c r="L134" s="270">
        <v>0</v>
      </c>
      <c r="M134" s="270">
        <v>0</v>
      </c>
      <c r="N134" s="270">
        <v>0</v>
      </c>
      <c r="O134" s="335">
        <v>0</v>
      </c>
      <c r="P134" s="269">
        <v>0</v>
      </c>
      <c r="Q134" s="269">
        <v>0</v>
      </c>
      <c r="R134" s="267">
        <v>0</v>
      </c>
      <c r="S134" s="267">
        <v>0</v>
      </c>
      <c r="T134" s="270">
        <v>0</v>
      </c>
      <c r="U134" s="270">
        <v>0</v>
      </c>
      <c r="V134" s="271">
        <v>0</v>
      </c>
      <c r="W134" s="271">
        <v>0</v>
      </c>
      <c r="X134" s="298">
        <v>0</v>
      </c>
      <c r="Y134" s="274">
        <v>0</v>
      </c>
      <c r="Z134" s="336">
        <v>0</v>
      </c>
      <c r="AA134" s="336">
        <v>0</v>
      </c>
      <c r="AB134" s="336">
        <v>0</v>
      </c>
      <c r="AC134" s="337">
        <v>0</v>
      </c>
      <c r="AD134" s="271">
        <v>0</v>
      </c>
      <c r="AE134" s="298">
        <v>0</v>
      </c>
    </row>
    <row r="135" spans="1:31">
      <c r="A135" s="318" t="s">
        <v>186</v>
      </c>
      <c r="B135" s="342" t="s">
        <v>3316</v>
      </c>
      <c r="C135" s="296" t="s">
        <v>223</v>
      </c>
      <c r="D135" s="342" t="s">
        <v>224</v>
      </c>
      <c r="E135" s="269">
        <v>39</v>
      </c>
      <c r="F135" s="269">
        <v>39</v>
      </c>
      <c r="G135" s="267">
        <v>36</v>
      </c>
      <c r="H135" s="267">
        <v>36</v>
      </c>
      <c r="I135" s="267">
        <v>40</v>
      </c>
      <c r="J135" s="267">
        <v>40</v>
      </c>
      <c r="K135" s="297">
        <v>0.9</v>
      </c>
      <c r="L135" s="270">
        <v>1</v>
      </c>
      <c r="M135" s="270">
        <v>1</v>
      </c>
      <c r="N135" s="270">
        <v>1</v>
      </c>
      <c r="O135" s="335">
        <v>1119</v>
      </c>
      <c r="P135" s="269">
        <v>1053</v>
      </c>
      <c r="Q135" s="269">
        <v>39</v>
      </c>
      <c r="R135" s="267">
        <v>36</v>
      </c>
      <c r="S135" s="267">
        <v>39</v>
      </c>
      <c r="T135" s="270">
        <v>0.941018766756032</v>
      </c>
      <c r="U135" s="270">
        <v>1</v>
      </c>
      <c r="V135" s="271">
        <v>1</v>
      </c>
      <c r="W135" s="271">
        <v>0.975</v>
      </c>
      <c r="X135" s="298">
        <v>0</v>
      </c>
      <c r="Y135" s="274">
        <v>290</v>
      </c>
      <c r="Z135" s="336">
        <v>284</v>
      </c>
      <c r="AA135" s="336">
        <v>271</v>
      </c>
      <c r="AB135" s="336">
        <v>260</v>
      </c>
      <c r="AC135" s="337">
        <v>0.979310344827586</v>
      </c>
      <c r="AD135" s="271">
        <v>0.959409594095941</v>
      </c>
      <c r="AE135" s="298">
        <v>0.0199007507316452</v>
      </c>
    </row>
    <row r="136" spans="1:31">
      <c r="A136" s="318" t="s">
        <v>186</v>
      </c>
      <c r="B136" s="342" t="s">
        <v>3316</v>
      </c>
      <c r="C136" s="296" t="s">
        <v>225</v>
      </c>
      <c r="D136" s="342" t="s">
        <v>226</v>
      </c>
      <c r="E136" s="269">
        <v>49</v>
      </c>
      <c r="F136" s="269">
        <v>49</v>
      </c>
      <c r="G136" s="267">
        <v>45</v>
      </c>
      <c r="H136" s="267">
        <v>45</v>
      </c>
      <c r="I136" s="267">
        <v>51</v>
      </c>
      <c r="J136" s="267">
        <v>51</v>
      </c>
      <c r="K136" s="297">
        <v>0.9</v>
      </c>
      <c r="L136" s="270">
        <v>1</v>
      </c>
      <c r="M136" s="270">
        <v>1</v>
      </c>
      <c r="N136" s="270">
        <v>1</v>
      </c>
      <c r="O136" s="335">
        <v>1340</v>
      </c>
      <c r="P136" s="269">
        <v>1239</v>
      </c>
      <c r="Q136" s="269">
        <v>47</v>
      </c>
      <c r="R136" s="267">
        <v>42</v>
      </c>
      <c r="S136" s="267">
        <v>48</v>
      </c>
      <c r="T136" s="270">
        <v>0.924626865671642</v>
      </c>
      <c r="U136" s="270">
        <v>0.959183673469388</v>
      </c>
      <c r="V136" s="271">
        <v>0.933333333333333</v>
      </c>
      <c r="W136" s="271">
        <v>0.941176470588235</v>
      </c>
      <c r="X136" s="298">
        <v>0.0258503401360544</v>
      </c>
      <c r="Y136" s="274">
        <v>353</v>
      </c>
      <c r="Z136" s="336">
        <v>326</v>
      </c>
      <c r="AA136" s="336">
        <v>326</v>
      </c>
      <c r="AB136" s="336">
        <v>297</v>
      </c>
      <c r="AC136" s="337">
        <v>0.923512747875354</v>
      </c>
      <c r="AD136" s="271">
        <v>0.911042944785276</v>
      </c>
      <c r="AE136" s="298">
        <v>0.0124698030900781</v>
      </c>
    </row>
    <row r="137" spans="1:31">
      <c r="A137" s="318" t="s">
        <v>186</v>
      </c>
      <c r="B137" s="342" t="s">
        <v>3316</v>
      </c>
      <c r="C137" s="296" t="s">
        <v>227</v>
      </c>
      <c r="D137" s="342" t="s">
        <v>228</v>
      </c>
      <c r="E137" s="269">
        <v>0</v>
      </c>
      <c r="F137" s="269">
        <v>0</v>
      </c>
      <c r="G137" s="267">
        <v>0</v>
      </c>
      <c r="H137" s="267">
        <v>0</v>
      </c>
      <c r="I137" s="267">
        <v>0</v>
      </c>
      <c r="J137" s="267">
        <v>0</v>
      </c>
      <c r="K137" s="297">
        <v>0.9</v>
      </c>
      <c r="L137" s="270">
        <v>0</v>
      </c>
      <c r="M137" s="270">
        <v>0</v>
      </c>
      <c r="N137" s="270">
        <v>0</v>
      </c>
      <c r="O137" s="335">
        <v>327</v>
      </c>
      <c r="P137" s="269">
        <v>312</v>
      </c>
      <c r="Q137" s="269">
        <v>0</v>
      </c>
      <c r="R137" s="267">
        <v>0</v>
      </c>
      <c r="S137" s="267">
        <v>0</v>
      </c>
      <c r="T137" s="270">
        <v>0.954128440366973</v>
      </c>
      <c r="U137" s="270">
        <v>0</v>
      </c>
      <c r="V137" s="271">
        <v>0</v>
      </c>
      <c r="W137" s="271">
        <v>0</v>
      </c>
      <c r="X137" s="298">
        <v>0</v>
      </c>
      <c r="Y137" s="274">
        <v>0</v>
      </c>
      <c r="Z137" s="336">
        <v>0</v>
      </c>
      <c r="AA137" s="336">
        <v>0</v>
      </c>
      <c r="AB137" s="336">
        <v>0</v>
      </c>
      <c r="AC137" s="337">
        <v>0</v>
      </c>
      <c r="AD137" s="271">
        <v>0</v>
      </c>
      <c r="AE137" s="298">
        <v>0</v>
      </c>
    </row>
    <row r="138" spans="1:31">
      <c r="A138" s="318" t="s">
        <v>186</v>
      </c>
      <c r="B138" s="342" t="s">
        <v>3316</v>
      </c>
      <c r="C138" s="296" t="s">
        <v>229</v>
      </c>
      <c r="D138" s="342" t="s">
        <v>230</v>
      </c>
      <c r="E138" s="269">
        <v>0</v>
      </c>
      <c r="F138" s="269">
        <v>0</v>
      </c>
      <c r="G138" s="267">
        <v>0</v>
      </c>
      <c r="H138" s="267">
        <v>0</v>
      </c>
      <c r="I138" s="267">
        <v>0</v>
      </c>
      <c r="J138" s="267">
        <v>0</v>
      </c>
      <c r="K138" s="297">
        <v>0.9</v>
      </c>
      <c r="L138" s="270">
        <v>0</v>
      </c>
      <c r="M138" s="270">
        <v>0</v>
      </c>
      <c r="N138" s="270">
        <v>0</v>
      </c>
      <c r="O138" s="335">
        <v>624</v>
      </c>
      <c r="P138" s="269">
        <v>599</v>
      </c>
      <c r="Q138" s="269">
        <v>0</v>
      </c>
      <c r="R138" s="267">
        <v>0</v>
      </c>
      <c r="S138" s="267">
        <v>0</v>
      </c>
      <c r="T138" s="270">
        <v>0.959935897435897</v>
      </c>
      <c r="U138" s="270">
        <v>0</v>
      </c>
      <c r="V138" s="271">
        <v>0</v>
      </c>
      <c r="W138" s="271">
        <v>0</v>
      </c>
      <c r="X138" s="298">
        <v>0</v>
      </c>
      <c r="Y138" s="274">
        <v>0</v>
      </c>
      <c r="Z138" s="336">
        <v>0</v>
      </c>
      <c r="AA138" s="336">
        <v>0</v>
      </c>
      <c r="AB138" s="336">
        <v>0</v>
      </c>
      <c r="AC138" s="337">
        <v>0</v>
      </c>
      <c r="AD138" s="271">
        <v>0</v>
      </c>
      <c r="AE138" s="298">
        <v>0</v>
      </c>
    </row>
    <row r="139" spans="1:31">
      <c r="A139" s="318" t="s">
        <v>186</v>
      </c>
      <c r="B139" s="342" t="s">
        <v>3317</v>
      </c>
      <c r="C139" s="296" t="s">
        <v>231</v>
      </c>
      <c r="D139" s="342" t="s">
        <v>232</v>
      </c>
      <c r="E139" s="269">
        <v>0</v>
      </c>
      <c r="F139" s="269">
        <v>0</v>
      </c>
      <c r="G139" s="267">
        <v>0</v>
      </c>
      <c r="H139" s="267">
        <v>0</v>
      </c>
      <c r="I139" s="267">
        <v>0</v>
      </c>
      <c r="J139" s="267">
        <v>0</v>
      </c>
      <c r="K139" s="297">
        <v>0.9</v>
      </c>
      <c r="L139" s="270">
        <v>0</v>
      </c>
      <c r="M139" s="270">
        <v>0</v>
      </c>
      <c r="N139" s="270">
        <v>0</v>
      </c>
      <c r="O139" s="335">
        <v>0</v>
      </c>
      <c r="P139" s="269">
        <v>0</v>
      </c>
      <c r="Q139" s="269">
        <v>0</v>
      </c>
      <c r="R139" s="267">
        <v>0</v>
      </c>
      <c r="S139" s="267">
        <v>0</v>
      </c>
      <c r="T139" s="270">
        <v>0</v>
      </c>
      <c r="U139" s="270">
        <v>0</v>
      </c>
      <c r="V139" s="271">
        <v>0</v>
      </c>
      <c r="W139" s="271">
        <v>0</v>
      </c>
      <c r="X139" s="298">
        <v>0</v>
      </c>
      <c r="Y139" s="274">
        <v>0</v>
      </c>
      <c r="Z139" s="336">
        <v>0</v>
      </c>
      <c r="AA139" s="336">
        <v>0</v>
      </c>
      <c r="AB139" s="336">
        <v>0</v>
      </c>
      <c r="AC139" s="337">
        <v>0</v>
      </c>
      <c r="AD139" s="271">
        <v>0</v>
      </c>
      <c r="AE139" s="298">
        <v>0</v>
      </c>
    </row>
    <row r="140" spans="1:31">
      <c r="A140" s="318" t="s">
        <v>186</v>
      </c>
      <c r="B140" s="342" t="s">
        <v>3317</v>
      </c>
      <c r="C140" s="296" t="s">
        <v>233</v>
      </c>
      <c r="D140" s="342" t="s">
        <v>234</v>
      </c>
      <c r="E140" s="269">
        <v>82</v>
      </c>
      <c r="F140" s="269">
        <v>80</v>
      </c>
      <c r="G140" s="267">
        <v>78</v>
      </c>
      <c r="H140" s="267">
        <v>77</v>
      </c>
      <c r="I140" s="267">
        <v>82</v>
      </c>
      <c r="J140" s="267">
        <v>81</v>
      </c>
      <c r="K140" s="297">
        <v>0.9</v>
      </c>
      <c r="L140" s="270">
        <v>0.975609756097561</v>
      </c>
      <c r="M140" s="270">
        <v>0.987179487179487</v>
      </c>
      <c r="N140" s="270">
        <v>0.98780487804878</v>
      </c>
      <c r="O140" s="335">
        <v>2357</v>
      </c>
      <c r="P140" s="269">
        <v>2255</v>
      </c>
      <c r="Q140" s="269">
        <v>79</v>
      </c>
      <c r="R140" s="267">
        <v>74</v>
      </c>
      <c r="S140" s="267">
        <v>80</v>
      </c>
      <c r="T140" s="270">
        <v>0.956724649978787</v>
      </c>
      <c r="U140" s="270">
        <v>0.963414634146341</v>
      </c>
      <c r="V140" s="271">
        <v>0.948717948717949</v>
      </c>
      <c r="W140" s="271">
        <v>0.975609756097561</v>
      </c>
      <c r="X140" s="298">
        <v>0.0146966854283928</v>
      </c>
      <c r="Y140" s="274">
        <v>574</v>
      </c>
      <c r="Z140" s="336">
        <v>555</v>
      </c>
      <c r="AA140" s="336">
        <v>584</v>
      </c>
      <c r="AB140" s="336">
        <v>556</v>
      </c>
      <c r="AC140" s="337">
        <v>0.966898954703833</v>
      </c>
      <c r="AD140" s="271">
        <v>0.952054794520548</v>
      </c>
      <c r="AE140" s="298">
        <v>0.0148441601832848</v>
      </c>
    </row>
    <row r="141" spans="1:31">
      <c r="A141" s="318" t="s">
        <v>186</v>
      </c>
      <c r="B141" s="342" t="s">
        <v>3317</v>
      </c>
      <c r="C141" s="296" t="s">
        <v>236</v>
      </c>
      <c r="D141" s="342" t="s">
        <v>236</v>
      </c>
      <c r="E141" s="269">
        <v>0</v>
      </c>
      <c r="F141" s="269">
        <v>0</v>
      </c>
      <c r="G141" s="267">
        <v>0</v>
      </c>
      <c r="H141" s="267">
        <v>0</v>
      </c>
      <c r="I141" s="267">
        <v>0</v>
      </c>
      <c r="J141" s="267">
        <v>0</v>
      </c>
      <c r="K141" s="297">
        <v>0.9</v>
      </c>
      <c r="L141" s="270">
        <v>0</v>
      </c>
      <c r="M141" s="270">
        <v>0</v>
      </c>
      <c r="N141" s="270">
        <v>0</v>
      </c>
      <c r="O141" s="335">
        <v>0</v>
      </c>
      <c r="P141" s="269">
        <v>0</v>
      </c>
      <c r="Q141" s="269">
        <v>0</v>
      </c>
      <c r="R141" s="267">
        <v>0</v>
      </c>
      <c r="S141" s="267">
        <v>0</v>
      </c>
      <c r="T141" s="270">
        <v>0</v>
      </c>
      <c r="U141" s="270">
        <v>0</v>
      </c>
      <c r="V141" s="271">
        <v>0</v>
      </c>
      <c r="W141" s="271">
        <v>0</v>
      </c>
      <c r="X141" s="298">
        <v>0</v>
      </c>
      <c r="Y141" s="274">
        <v>0</v>
      </c>
      <c r="Z141" s="336">
        <v>0</v>
      </c>
      <c r="AA141" s="336">
        <v>0</v>
      </c>
      <c r="AB141" s="336">
        <v>0</v>
      </c>
      <c r="AC141" s="337">
        <v>0</v>
      </c>
      <c r="AD141" s="271">
        <v>0</v>
      </c>
      <c r="AE141" s="298">
        <v>0</v>
      </c>
    </row>
    <row r="142" spans="1:31">
      <c r="A142" s="318" t="s">
        <v>186</v>
      </c>
      <c r="B142" s="342" t="s">
        <v>3317</v>
      </c>
      <c r="C142" s="296" t="s">
        <v>237</v>
      </c>
      <c r="D142" s="342" t="s">
        <v>238</v>
      </c>
      <c r="E142" s="269">
        <v>75</v>
      </c>
      <c r="F142" s="269">
        <v>75</v>
      </c>
      <c r="G142" s="267">
        <v>81</v>
      </c>
      <c r="H142" s="267">
        <v>79</v>
      </c>
      <c r="I142" s="267">
        <v>85</v>
      </c>
      <c r="J142" s="267">
        <v>84</v>
      </c>
      <c r="K142" s="297">
        <v>0.9</v>
      </c>
      <c r="L142" s="270">
        <v>1</v>
      </c>
      <c r="M142" s="270">
        <v>0.975308641975309</v>
      </c>
      <c r="N142" s="270">
        <v>0.988235294117647</v>
      </c>
      <c r="O142" s="335">
        <v>2342</v>
      </c>
      <c r="P142" s="269">
        <v>2105</v>
      </c>
      <c r="Q142" s="269">
        <v>70</v>
      </c>
      <c r="R142" s="267">
        <v>69</v>
      </c>
      <c r="S142" s="267">
        <v>80</v>
      </c>
      <c r="T142" s="270">
        <v>0.898804440649018</v>
      </c>
      <c r="U142" s="270">
        <v>0.933333333333333</v>
      </c>
      <c r="V142" s="271">
        <v>0.851851851851852</v>
      </c>
      <c r="W142" s="271">
        <v>0.941176470588235</v>
      </c>
      <c r="X142" s="298">
        <v>0.0814814814814815</v>
      </c>
      <c r="Y142" s="274">
        <v>590</v>
      </c>
      <c r="Z142" s="336">
        <v>532</v>
      </c>
      <c r="AA142" s="336">
        <v>570</v>
      </c>
      <c r="AB142" s="336">
        <v>511</v>
      </c>
      <c r="AC142" s="337">
        <v>0.901694915254237</v>
      </c>
      <c r="AD142" s="271">
        <v>0.896491228070175</v>
      </c>
      <c r="AE142" s="298">
        <v>0.00520368718406183</v>
      </c>
    </row>
    <row r="143" spans="1:31">
      <c r="A143" s="318" t="s">
        <v>186</v>
      </c>
      <c r="B143" s="342" t="s">
        <v>3317</v>
      </c>
      <c r="C143" s="296" t="s">
        <v>239</v>
      </c>
      <c r="D143" s="342" t="s">
        <v>240</v>
      </c>
      <c r="E143" s="269">
        <v>0</v>
      </c>
      <c r="F143" s="269">
        <v>0</v>
      </c>
      <c r="G143" s="267">
        <v>0</v>
      </c>
      <c r="H143" s="267">
        <v>0</v>
      </c>
      <c r="I143" s="267">
        <v>0</v>
      </c>
      <c r="J143" s="267">
        <v>0</v>
      </c>
      <c r="K143" s="297">
        <v>0.9</v>
      </c>
      <c r="L143" s="270">
        <v>0</v>
      </c>
      <c r="M143" s="270">
        <v>0</v>
      </c>
      <c r="N143" s="270">
        <v>0</v>
      </c>
      <c r="O143" s="335">
        <v>0</v>
      </c>
      <c r="P143" s="269">
        <v>0</v>
      </c>
      <c r="Q143" s="269">
        <v>0</v>
      </c>
      <c r="R143" s="267">
        <v>0</v>
      </c>
      <c r="S143" s="267">
        <v>0</v>
      </c>
      <c r="T143" s="270">
        <v>0</v>
      </c>
      <c r="U143" s="270">
        <v>0</v>
      </c>
      <c r="V143" s="271">
        <v>0</v>
      </c>
      <c r="W143" s="271">
        <v>0</v>
      </c>
      <c r="X143" s="298">
        <v>0</v>
      </c>
      <c r="Y143" s="274">
        <v>0</v>
      </c>
      <c r="Z143" s="336">
        <v>0</v>
      </c>
      <c r="AA143" s="336">
        <v>0</v>
      </c>
      <c r="AB143" s="336">
        <v>0</v>
      </c>
      <c r="AC143" s="337">
        <v>0</v>
      </c>
      <c r="AD143" s="271">
        <v>0</v>
      </c>
      <c r="AE143" s="298">
        <v>0</v>
      </c>
    </row>
    <row r="144" spans="1:31">
      <c r="A144" s="318" t="s">
        <v>186</v>
      </c>
      <c r="B144" s="342" t="s">
        <v>3317</v>
      </c>
      <c r="C144" s="296" t="s">
        <v>241</v>
      </c>
      <c r="D144" s="342" t="s">
        <v>242</v>
      </c>
      <c r="E144" s="269">
        <v>44</v>
      </c>
      <c r="F144" s="269">
        <v>44</v>
      </c>
      <c r="G144" s="267">
        <v>44</v>
      </c>
      <c r="H144" s="267">
        <v>44</v>
      </c>
      <c r="I144" s="267">
        <v>49</v>
      </c>
      <c r="J144" s="267">
        <v>49</v>
      </c>
      <c r="K144" s="297">
        <v>0.9</v>
      </c>
      <c r="L144" s="270">
        <v>1</v>
      </c>
      <c r="M144" s="270">
        <v>1</v>
      </c>
      <c r="N144" s="270">
        <v>1</v>
      </c>
      <c r="O144" s="335">
        <v>1446</v>
      </c>
      <c r="P144" s="269">
        <v>1441</v>
      </c>
      <c r="Q144" s="269">
        <v>43</v>
      </c>
      <c r="R144" s="267">
        <v>40</v>
      </c>
      <c r="S144" s="267">
        <v>49</v>
      </c>
      <c r="T144" s="270">
        <v>0.996542185338866</v>
      </c>
      <c r="U144" s="270">
        <v>0.977272727272727</v>
      </c>
      <c r="V144" s="271">
        <v>0.909090909090909</v>
      </c>
      <c r="W144" s="271">
        <v>1</v>
      </c>
      <c r="X144" s="298">
        <v>0.0681818181818182</v>
      </c>
      <c r="Y144" s="274">
        <v>348</v>
      </c>
      <c r="Z144" s="336">
        <v>343</v>
      </c>
      <c r="AA144" s="336">
        <v>364</v>
      </c>
      <c r="AB144" s="336">
        <v>364</v>
      </c>
      <c r="AC144" s="337">
        <v>0.985632183908046</v>
      </c>
      <c r="AD144" s="271">
        <v>1</v>
      </c>
      <c r="AE144" s="298">
        <v>-0.014367816091954</v>
      </c>
    </row>
    <row r="145" spans="1:31">
      <c r="A145" s="318" t="s">
        <v>186</v>
      </c>
      <c r="B145" s="342" t="s">
        <v>3317</v>
      </c>
      <c r="C145" s="296" t="s">
        <v>243</v>
      </c>
      <c r="D145" s="342" t="s">
        <v>244</v>
      </c>
      <c r="E145" s="269">
        <v>36</v>
      </c>
      <c r="F145" s="269">
        <v>36</v>
      </c>
      <c r="G145" s="267">
        <v>36</v>
      </c>
      <c r="H145" s="267">
        <v>36</v>
      </c>
      <c r="I145" s="267">
        <v>42</v>
      </c>
      <c r="J145" s="267">
        <v>42</v>
      </c>
      <c r="K145" s="297">
        <v>0.9</v>
      </c>
      <c r="L145" s="270">
        <v>1</v>
      </c>
      <c r="M145" s="270">
        <v>1</v>
      </c>
      <c r="N145" s="270">
        <v>1</v>
      </c>
      <c r="O145" s="335">
        <v>1139</v>
      </c>
      <c r="P145" s="269">
        <v>1078</v>
      </c>
      <c r="Q145" s="269">
        <v>34</v>
      </c>
      <c r="R145" s="267">
        <v>32</v>
      </c>
      <c r="S145" s="267">
        <v>40</v>
      </c>
      <c r="T145" s="270">
        <v>0.946444249341528</v>
      </c>
      <c r="U145" s="270">
        <v>0.944444444444444</v>
      </c>
      <c r="V145" s="271">
        <v>0.888888888888889</v>
      </c>
      <c r="W145" s="271">
        <v>0.952380952380952</v>
      </c>
      <c r="X145" s="298">
        <v>0.0555555555555556</v>
      </c>
      <c r="Y145" s="274">
        <v>279</v>
      </c>
      <c r="Z145" s="336">
        <v>265</v>
      </c>
      <c r="AA145" s="336">
        <v>295</v>
      </c>
      <c r="AB145" s="336">
        <v>284</v>
      </c>
      <c r="AC145" s="337">
        <v>0.949820788530466</v>
      </c>
      <c r="AD145" s="271">
        <v>0.96271186440678</v>
      </c>
      <c r="AE145" s="298">
        <v>-0.0128910758763138</v>
      </c>
    </row>
    <row r="146" spans="1:31">
      <c r="A146" s="318" t="s">
        <v>186</v>
      </c>
      <c r="B146" s="342" t="s">
        <v>3317</v>
      </c>
      <c r="C146" s="296" t="s">
        <v>245</v>
      </c>
      <c r="D146" s="342" t="s">
        <v>246</v>
      </c>
      <c r="E146" s="269">
        <v>61</v>
      </c>
      <c r="F146" s="269">
        <v>61</v>
      </c>
      <c r="G146" s="267">
        <v>55</v>
      </c>
      <c r="H146" s="267">
        <v>55</v>
      </c>
      <c r="I146" s="267">
        <v>59</v>
      </c>
      <c r="J146" s="267">
        <v>59</v>
      </c>
      <c r="K146" s="297">
        <v>0.9</v>
      </c>
      <c r="L146" s="270">
        <v>1</v>
      </c>
      <c r="M146" s="270">
        <v>1</v>
      </c>
      <c r="N146" s="270">
        <v>1</v>
      </c>
      <c r="O146" s="335">
        <v>1716</v>
      </c>
      <c r="P146" s="269">
        <v>1700</v>
      </c>
      <c r="Q146" s="269">
        <v>61</v>
      </c>
      <c r="R146" s="267">
        <v>54</v>
      </c>
      <c r="S146" s="267">
        <v>59</v>
      </c>
      <c r="T146" s="270">
        <v>0.990675990675991</v>
      </c>
      <c r="U146" s="270">
        <v>1</v>
      </c>
      <c r="V146" s="271">
        <v>0.981818181818182</v>
      </c>
      <c r="W146" s="271">
        <v>1</v>
      </c>
      <c r="X146" s="298">
        <v>0.0181818181818182</v>
      </c>
      <c r="Y146" s="274">
        <v>432</v>
      </c>
      <c r="Z146" s="336">
        <v>427</v>
      </c>
      <c r="AA146" s="336">
        <v>433</v>
      </c>
      <c r="AB146" s="336">
        <v>429</v>
      </c>
      <c r="AC146" s="337">
        <v>0.988425925925926</v>
      </c>
      <c r="AD146" s="271">
        <v>0.990762124711316</v>
      </c>
      <c r="AE146" s="298">
        <v>-0.00233619878539049</v>
      </c>
    </row>
    <row r="147" spans="1:31">
      <c r="A147" s="318" t="s">
        <v>186</v>
      </c>
      <c r="B147" s="342" t="s">
        <v>3317</v>
      </c>
      <c r="C147" s="296" t="s">
        <v>247</v>
      </c>
      <c r="D147" s="342" t="s">
        <v>248</v>
      </c>
      <c r="E147" s="269">
        <v>0</v>
      </c>
      <c r="F147" s="269">
        <v>0</v>
      </c>
      <c r="G147" s="267">
        <v>0</v>
      </c>
      <c r="H147" s="267">
        <v>0</v>
      </c>
      <c r="I147" s="267">
        <v>0</v>
      </c>
      <c r="J147" s="267">
        <v>0</v>
      </c>
      <c r="K147" s="297">
        <v>0.9</v>
      </c>
      <c r="L147" s="270">
        <v>0</v>
      </c>
      <c r="M147" s="270">
        <v>0</v>
      </c>
      <c r="N147" s="270">
        <v>0</v>
      </c>
      <c r="O147" s="335">
        <v>0</v>
      </c>
      <c r="P147" s="269">
        <v>0</v>
      </c>
      <c r="Q147" s="269">
        <v>0</v>
      </c>
      <c r="R147" s="267">
        <v>0</v>
      </c>
      <c r="S147" s="267">
        <v>0</v>
      </c>
      <c r="T147" s="270">
        <v>0</v>
      </c>
      <c r="U147" s="270">
        <v>0</v>
      </c>
      <c r="V147" s="271">
        <v>0</v>
      </c>
      <c r="W147" s="271">
        <v>0</v>
      </c>
      <c r="X147" s="298">
        <v>0</v>
      </c>
      <c r="Y147" s="274">
        <v>0</v>
      </c>
      <c r="Z147" s="336">
        <v>0</v>
      </c>
      <c r="AA147" s="336">
        <v>0</v>
      </c>
      <c r="AB147" s="336">
        <v>0</v>
      </c>
      <c r="AC147" s="337">
        <v>0</v>
      </c>
      <c r="AD147" s="271">
        <v>0</v>
      </c>
      <c r="AE147" s="298">
        <v>0</v>
      </c>
    </row>
    <row r="148" spans="1:31">
      <c r="A148" s="318" t="s">
        <v>186</v>
      </c>
      <c r="B148" s="342" t="s">
        <v>3317</v>
      </c>
      <c r="C148" s="296" t="s">
        <v>249</v>
      </c>
      <c r="D148" s="342" t="s">
        <v>250</v>
      </c>
      <c r="E148" s="269">
        <v>90</v>
      </c>
      <c r="F148" s="269">
        <v>90</v>
      </c>
      <c r="G148" s="267">
        <v>87</v>
      </c>
      <c r="H148" s="267">
        <v>87</v>
      </c>
      <c r="I148" s="267">
        <v>95</v>
      </c>
      <c r="J148" s="267">
        <v>94</v>
      </c>
      <c r="K148" s="297">
        <v>0.9</v>
      </c>
      <c r="L148" s="270">
        <v>1</v>
      </c>
      <c r="M148" s="270">
        <v>1</v>
      </c>
      <c r="N148" s="270">
        <v>0.989473684210526</v>
      </c>
      <c r="O148" s="335">
        <v>2638</v>
      </c>
      <c r="P148" s="269">
        <v>2420</v>
      </c>
      <c r="Q148" s="269">
        <v>85</v>
      </c>
      <c r="R148" s="267">
        <v>84</v>
      </c>
      <c r="S148" s="267">
        <v>92</v>
      </c>
      <c r="T148" s="270">
        <v>0.917361637604246</v>
      </c>
      <c r="U148" s="270">
        <v>0.944444444444444</v>
      </c>
      <c r="V148" s="271">
        <v>0.96551724137931</v>
      </c>
      <c r="W148" s="271">
        <v>0.968421052631579</v>
      </c>
      <c r="X148" s="298">
        <v>-0.021072796934866</v>
      </c>
      <c r="Y148" s="274">
        <v>654</v>
      </c>
      <c r="Z148" s="336">
        <v>629</v>
      </c>
      <c r="AA148" s="336">
        <v>656</v>
      </c>
      <c r="AB148" s="336">
        <v>601</v>
      </c>
      <c r="AC148" s="337">
        <v>0.96177370030581</v>
      </c>
      <c r="AD148" s="271">
        <v>0.916158536585366</v>
      </c>
      <c r="AE148" s="298">
        <v>0.0456151637204446</v>
      </c>
    </row>
    <row r="149" spans="1:31">
      <c r="A149" s="318" t="s">
        <v>186</v>
      </c>
      <c r="B149" s="342" t="s">
        <v>3317</v>
      </c>
      <c r="C149" s="296" t="s">
        <v>251</v>
      </c>
      <c r="D149" s="342" t="s">
        <v>251</v>
      </c>
      <c r="E149" s="269">
        <v>0</v>
      </c>
      <c r="F149" s="269">
        <v>0</v>
      </c>
      <c r="G149" s="267">
        <v>0</v>
      </c>
      <c r="H149" s="267">
        <v>0</v>
      </c>
      <c r="I149" s="267">
        <v>0</v>
      </c>
      <c r="J149" s="267">
        <v>0</v>
      </c>
      <c r="K149" s="297">
        <v>0.9</v>
      </c>
      <c r="L149" s="270">
        <v>0</v>
      </c>
      <c r="M149" s="270">
        <v>0</v>
      </c>
      <c r="N149" s="270">
        <v>0</v>
      </c>
      <c r="O149" s="335">
        <v>0</v>
      </c>
      <c r="P149" s="269">
        <v>0</v>
      </c>
      <c r="Q149" s="269">
        <v>0</v>
      </c>
      <c r="R149" s="267">
        <v>0</v>
      </c>
      <c r="S149" s="267">
        <v>0</v>
      </c>
      <c r="T149" s="270">
        <v>0</v>
      </c>
      <c r="U149" s="270">
        <v>0</v>
      </c>
      <c r="V149" s="271">
        <v>0</v>
      </c>
      <c r="W149" s="271">
        <v>0</v>
      </c>
      <c r="X149" s="298">
        <v>0</v>
      </c>
      <c r="Y149" s="274">
        <v>0</v>
      </c>
      <c r="Z149" s="336">
        <v>0</v>
      </c>
      <c r="AA149" s="336">
        <v>0</v>
      </c>
      <c r="AB149" s="336">
        <v>0</v>
      </c>
      <c r="AC149" s="337">
        <v>0</v>
      </c>
      <c r="AD149" s="271">
        <v>0</v>
      </c>
      <c r="AE149" s="298">
        <v>0</v>
      </c>
    </row>
    <row r="150" spans="1:31">
      <c r="A150" s="318" t="s">
        <v>186</v>
      </c>
      <c r="B150" s="342" t="s">
        <v>3317</v>
      </c>
      <c r="C150" s="296" t="s">
        <v>252</v>
      </c>
      <c r="D150" s="342" t="s">
        <v>253</v>
      </c>
      <c r="E150" s="269">
        <v>62</v>
      </c>
      <c r="F150" s="269">
        <v>61</v>
      </c>
      <c r="G150" s="267">
        <v>61</v>
      </c>
      <c r="H150" s="267">
        <v>60</v>
      </c>
      <c r="I150" s="267">
        <v>62</v>
      </c>
      <c r="J150" s="267">
        <v>61</v>
      </c>
      <c r="K150" s="297">
        <v>0.9</v>
      </c>
      <c r="L150" s="270">
        <v>0.983870967741935</v>
      </c>
      <c r="M150" s="270">
        <v>0.983606557377049</v>
      </c>
      <c r="N150" s="270">
        <v>0.983870967741935</v>
      </c>
      <c r="O150" s="335">
        <v>1826</v>
      </c>
      <c r="P150" s="269">
        <v>1759</v>
      </c>
      <c r="Q150" s="269">
        <v>60</v>
      </c>
      <c r="R150" s="267">
        <v>54</v>
      </c>
      <c r="S150" s="267">
        <v>60</v>
      </c>
      <c r="T150" s="270">
        <v>0.963307776560789</v>
      </c>
      <c r="U150" s="270">
        <v>0.967741935483871</v>
      </c>
      <c r="V150" s="271">
        <v>0.885245901639344</v>
      </c>
      <c r="W150" s="271">
        <v>0.967741935483871</v>
      </c>
      <c r="X150" s="298">
        <v>0.0824960338445268</v>
      </c>
      <c r="Y150" s="274">
        <v>451</v>
      </c>
      <c r="Z150" s="336">
        <v>433</v>
      </c>
      <c r="AA150" s="336">
        <v>444</v>
      </c>
      <c r="AB150" s="336">
        <v>427</v>
      </c>
      <c r="AC150" s="337">
        <v>0.960088691796009</v>
      </c>
      <c r="AD150" s="271">
        <v>0.961711711711712</v>
      </c>
      <c r="AE150" s="298">
        <v>-0.00162301991570279</v>
      </c>
    </row>
    <row r="151" spans="1:31">
      <c r="A151" s="318" t="s">
        <v>186</v>
      </c>
      <c r="B151" s="342" t="s">
        <v>3317</v>
      </c>
      <c r="C151" s="296" t="s">
        <v>254</v>
      </c>
      <c r="D151" s="342" t="s">
        <v>255</v>
      </c>
      <c r="E151" s="269">
        <v>92</v>
      </c>
      <c r="F151" s="269">
        <v>92</v>
      </c>
      <c r="G151" s="267">
        <v>94</v>
      </c>
      <c r="H151" s="267">
        <v>94</v>
      </c>
      <c r="I151" s="267">
        <v>92</v>
      </c>
      <c r="J151" s="267">
        <v>91</v>
      </c>
      <c r="K151" s="297">
        <v>0.9</v>
      </c>
      <c r="L151" s="270">
        <v>1</v>
      </c>
      <c r="M151" s="270">
        <v>1</v>
      </c>
      <c r="N151" s="270">
        <v>0.989130434782609</v>
      </c>
      <c r="O151" s="335">
        <v>2619</v>
      </c>
      <c r="P151" s="269">
        <v>2445</v>
      </c>
      <c r="Q151" s="269">
        <v>84</v>
      </c>
      <c r="R151" s="267">
        <v>90</v>
      </c>
      <c r="S151" s="267">
        <v>87</v>
      </c>
      <c r="T151" s="270">
        <v>0.933562428407789</v>
      </c>
      <c r="U151" s="270">
        <v>0.91304347826087</v>
      </c>
      <c r="V151" s="271">
        <v>0.957446808510638</v>
      </c>
      <c r="W151" s="271">
        <v>0.945652173913043</v>
      </c>
      <c r="X151" s="298">
        <v>-0.0444033302497688</v>
      </c>
      <c r="Y151" s="274">
        <v>656</v>
      </c>
      <c r="Z151" s="336">
        <v>622</v>
      </c>
      <c r="AA151" s="336">
        <v>661</v>
      </c>
      <c r="AB151" s="336">
        <v>615</v>
      </c>
      <c r="AC151" s="337">
        <v>0.948170731707317</v>
      </c>
      <c r="AD151" s="271">
        <v>0.930408472012103</v>
      </c>
      <c r="AE151" s="298">
        <v>0.0177622596952142</v>
      </c>
    </row>
    <row r="152" spans="1:31">
      <c r="A152" s="318" t="s">
        <v>186</v>
      </c>
      <c r="B152" s="342" t="s">
        <v>3317</v>
      </c>
      <c r="C152" s="296" t="s">
        <v>256</v>
      </c>
      <c r="D152" s="342" t="s">
        <v>257</v>
      </c>
      <c r="E152" s="269">
        <v>74</v>
      </c>
      <c r="F152" s="269">
        <v>72</v>
      </c>
      <c r="G152" s="267">
        <v>69</v>
      </c>
      <c r="H152" s="267">
        <v>67</v>
      </c>
      <c r="I152" s="267">
        <v>74</v>
      </c>
      <c r="J152" s="267">
        <v>73</v>
      </c>
      <c r="K152" s="297">
        <v>0.9</v>
      </c>
      <c r="L152" s="270">
        <v>0.972972972972973</v>
      </c>
      <c r="M152" s="270">
        <v>0.971014492753623</v>
      </c>
      <c r="N152" s="270">
        <v>0.986486486486487</v>
      </c>
      <c r="O152" s="335">
        <v>2212</v>
      </c>
      <c r="P152" s="269">
        <v>2054</v>
      </c>
      <c r="Q152" s="269">
        <v>67</v>
      </c>
      <c r="R152" s="267">
        <v>63</v>
      </c>
      <c r="S152" s="267">
        <v>68</v>
      </c>
      <c r="T152" s="270">
        <v>0.928571428571429</v>
      </c>
      <c r="U152" s="270">
        <v>0.905405405405405</v>
      </c>
      <c r="V152" s="271">
        <v>0.91304347826087</v>
      </c>
      <c r="W152" s="271">
        <v>0.918918918918919</v>
      </c>
      <c r="X152" s="298">
        <v>-0.00763807285546414</v>
      </c>
      <c r="Y152" s="274">
        <v>556</v>
      </c>
      <c r="Z152" s="336">
        <v>513</v>
      </c>
      <c r="AA152" s="336">
        <v>544</v>
      </c>
      <c r="AB152" s="336">
        <v>501</v>
      </c>
      <c r="AC152" s="337">
        <v>0.922661870503597</v>
      </c>
      <c r="AD152" s="271">
        <v>0.920955882352941</v>
      </c>
      <c r="AE152" s="298">
        <v>0.00170598815065603</v>
      </c>
    </row>
    <row r="153" spans="1:31">
      <c r="A153" s="318" t="s">
        <v>186</v>
      </c>
      <c r="B153" s="342" t="s">
        <v>1426</v>
      </c>
      <c r="C153" s="296" t="s">
        <v>258</v>
      </c>
      <c r="D153" s="342" t="s">
        <v>258</v>
      </c>
      <c r="E153" s="269">
        <v>96</v>
      </c>
      <c r="F153" s="269">
        <v>96</v>
      </c>
      <c r="G153" s="267">
        <v>84</v>
      </c>
      <c r="H153" s="267">
        <v>84</v>
      </c>
      <c r="I153" s="267">
        <v>93</v>
      </c>
      <c r="J153" s="267">
        <v>93</v>
      </c>
      <c r="K153" s="297">
        <v>0.9</v>
      </c>
      <c r="L153" s="270">
        <v>1</v>
      </c>
      <c r="M153" s="270">
        <v>1</v>
      </c>
      <c r="N153" s="270">
        <v>1</v>
      </c>
      <c r="O153" s="335">
        <v>2645</v>
      </c>
      <c r="P153" s="269">
        <v>2605</v>
      </c>
      <c r="Q153" s="269">
        <v>96</v>
      </c>
      <c r="R153" s="267">
        <v>83</v>
      </c>
      <c r="S153" s="267">
        <v>92</v>
      </c>
      <c r="T153" s="270">
        <v>0.984877126654064</v>
      </c>
      <c r="U153" s="270">
        <v>1</v>
      </c>
      <c r="V153" s="271">
        <v>0.988095238095238</v>
      </c>
      <c r="W153" s="271">
        <v>0.989247311827957</v>
      </c>
      <c r="X153" s="298">
        <v>0.0119047619047619</v>
      </c>
      <c r="Y153" s="274">
        <v>663</v>
      </c>
      <c r="Z153" s="336">
        <v>656</v>
      </c>
      <c r="AA153" s="336">
        <v>649</v>
      </c>
      <c r="AB153" s="336">
        <v>641</v>
      </c>
      <c r="AC153" s="337">
        <v>0.989441930618401</v>
      </c>
      <c r="AD153" s="271">
        <v>0.987673343605547</v>
      </c>
      <c r="AE153" s="298">
        <v>0.00176858701285421</v>
      </c>
    </row>
    <row r="154" spans="1:31">
      <c r="A154" s="318" t="s">
        <v>186</v>
      </c>
      <c r="B154" s="342" t="s">
        <v>1426</v>
      </c>
      <c r="C154" s="296" t="s">
        <v>259</v>
      </c>
      <c r="D154" s="342" t="s">
        <v>260</v>
      </c>
      <c r="E154" s="269">
        <v>91</v>
      </c>
      <c r="F154" s="269">
        <v>88</v>
      </c>
      <c r="G154" s="267">
        <v>90</v>
      </c>
      <c r="H154" s="267">
        <v>88</v>
      </c>
      <c r="I154" s="267">
        <v>95</v>
      </c>
      <c r="J154" s="267">
        <v>92</v>
      </c>
      <c r="K154" s="297">
        <v>0.9</v>
      </c>
      <c r="L154" s="270">
        <v>0.967032967032967</v>
      </c>
      <c r="M154" s="270">
        <v>0.977777777777778</v>
      </c>
      <c r="N154" s="270">
        <v>0.968421052631579</v>
      </c>
      <c r="O154" s="335">
        <v>2547</v>
      </c>
      <c r="P154" s="269">
        <v>2387</v>
      </c>
      <c r="Q154" s="269">
        <v>85</v>
      </c>
      <c r="R154" s="267">
        <v>84</v>
      </c>
      <c r="S154" s="267">
        <v>87</v>
      </c>
      <c r="T154" s="270">
        <v>0.937180997251669</v>
      </c>
      <c r="U154" s="270">
        <v>0.934065934065934</v>
      </c>
      <c r="V154" s="271">
        <v>0.933333333333333</v>
      </c>
      <c r="W154" s="271">
        <v>0.91578947368421</v>
      </c>
      <c r="X154" s="298">
        <v>0.00073260073260073</v>
      </c>
      <c r="Y154" s="274">
        <v>636</v>
      </c>
      <c r="Z154" s="336">
        <v>598</v>
      </c>
      <c r="AA154" s="336">
        <v>645</v>
      </c>
      <c r="AB154" s="336">
        <v>604</v>
      </c>
      <c r="AC154" s="337">
        <v>0.940251572327044</v>
      </c>
      <c r="AD154" s="271">
        <v>0.936434108527132</v>
      </c>
      <c r="AE154" s="298">
        <v>0.00381746379991221</v>
      </c>
    </row>
    <row r="155" spans="1:31">
      <c r="A155" s="318" t="s">
        <v>186</v>
      </c>
      <c r="B155" s="342" t="s">
        <v>1426</v>
      </c>
      <c r="C155" s="296" t="s">
        <v>261</v>
      </c>
      <c r="D155" s="342" t="s">
        <v>262</v>
      </c>
      <c r="E155" s="269">
        <v>75</v>
      </c>
      <c r="F155" s="269">
        <v>73</v>
      </c>
      <c r="G155" s="267">
        <v>78</v>
      </c>
      <c r="H155" s="267">
        <v>76</v>
      </c>
      <c r="I155" s="267">
        <v>82</v>
      </c>
      <c r="J155" s="267">
        <v>79</v>
      </c>
      <c r="K155" s="297">
        <v>0.9</v>
      </c>
      <c r="L155" s="270">
        <v>0.973333333333333</v>
      </c>
      <c r="M155" s="270">
        <v>0.974358974358974</v>
      </c>
      <c r="N155" s="270">
        <v>0.963414634146341</v>
      </c>
      <c r="O155" s="335">
        <v>2177</v>
      </c>
      <c r="P155" s="269">
        <v>2104</v>
      </c>
      <c r="Q155" s="269">
        <v>70</v>
      </c>
      <c r="R155" s="267">
        <v>74</v>
      </c>
      <c r="S155" s="267">
        <v>77</v>
      </c>
      <c r="T155" s="270">
        <v>0.966467615985301</v>
      </c>
      <c r="U155" s="270">
        <v>0.933333333333333</v>
      </c>
      <c r="V155" s="271">
        <v>0.948717948717949</v>
      </c>
      <c r="W155" s="271">
        <v>0.939024390243902</v>
      </c>
      <c r="X155" s="298">
        <v>-0.0153846153846153</v>
      </c>
      <c r="Y155" s="274">
        <v>550</v>
      </c>
      <c r="Z155" s="336">
        <v>527</v>
      </c>
      <c r="AA155" s="336">
        <v>557</v>
      </c>
      <c r="AB155" s="336">
        <v>547</v>
      </c>
      <c r="AC155" s="337">
        <v>0.958181818181818</v>
      </c>
      <c r="AD155" s="271">
        <v>0.982046678635548</v>
      </c>
      <c r="AE155" s="298">
        <v>-0.0238648604537295</v>
      </c>
    </row>
    <row r="156" spans="1:31">
      <c r="A156" s="318" t="s">
        <v>186</v>
      </c>
      <c r="B156" s="342" t="s">
        <v>1426</v>
      </c>
      <c r="C156" s="296" t="s">
        <v>263</v>
      </c>
      <c r="D156" s="342" t="s">
        <v>264</v>
      </c>
      <c r="E156" s="269">
        <v>89</v>
      </c>
      <c r="F156" s="269">
        <v>87</v>
      </c>
      <c r="G156" s="267">
        <v>86</v>
      </c>
      <c r="H156" s="267">
        <v>84</v>
      </c>
      <c r="I156" s="267">
        <v>97</v>
      </c>
      <c r="J156" s="267">
        <v>95</v>
      </c>
      <c r="K156" s="297">
        <v>0.9</v>
      </c>
      <c r="L156" s="270">
        <v>0.97752808988764</v>
      </c>
      <c r="M156" s="270">
        <v>0.976744186046512</v>
      </c>
      <c r="N156" s="270">
        <v>0.979381443298969</v>
      </c>
      <c r="O156" s="335">
        <v>2493</v>
      </c>
      <c r="P156" s="269">
        <v>2394</v>
      </c>
      <c r="Q156" s="269">
        <v>86</v>
      </c>
      <c r="R156" s="267">
        <v>81</v>
      </c>
      <c r="S156" s="267">
        <v>94</v>
      </c>
      <c r="T156" s="270">
        <v>0.96028880866426</v>
      </c>
      <c r="U156" s="270">
        <v>0.966292134831461</v>
      </c>
      <c r="V156" s="271">
        <v>0.941860465116279</v>
      </c>
      <c r="W156" s="271">
        <v>0.969072164948454</v>
      </c>
      <c r="X156" s="298">
        <v>0.0244316697151816</v>
      </c>
      <c r="Y156" s="274">
        <v>630</v>
      </c>
      <c r="Z156" s="336">
        <v>607</v>
      </c>
      <c r="AA156" s="336">
        <v>612</v>
      </c>
      <c r="AB156" s="336">
        <v>594</v>
      </c>
      <c r="AC156" s="337">
        <v>0.963492063492064</v>
      </c>
      <c r="AD156" s="271">
        <v>0.970588235294118</v>
      </c>
      <c r="AE156" s="298">
        <v>-0.00709617180205413</v>
      </c>
    </row>
    <row r="157" spans="1:31">
      <c r="A157" s="318" t="s">
        <v>186</v>
      </c>
      <c r="B157" s="342" t="s">
        <v>40</v>
      </c>
      <c r="C157" s="296" t="s">
        <v>265</v>
      </c>
      <c r="D157" s="342" t="s">
        <v>266</v>
      </c>
      <c r="E157" s="269">
        <v>93</v>
      </c>
      <c r="F157" s="269">
        <v>86</v>
      </c>
      <c r="G157" s="267">
        <v>89</v>
      </c>
      <c r="H157" s="267">
        <v>83</v>
      </c>
      <c r="I157" s="267">
        <v>94</v>
      </c>
      <c r="J157" s="267">
        <v>88</v>
      </c>
      <c r="K157" s="297">
        <v>0.9</v>
      </c>
      <c r="L157" s="270">
        <v>0.924731182795699</v>
      </c>
      <c r="M157" s="270">
        <v>0.932584269662921</v>
      </c>
      <c r="N157" s="270">
        <v>0.936170212765957</v>
      </c>
      <c r="O157" s="335">
        <v>2539</v>
      </c>
      <c r="P157" s="269">
        <v>2354</v>
      </c>
      <c r="Q157" s="269">
        <v>84</v>
      </c>
      <c r="R157" s="267">
        <v>82</v>
      </c>
      <c r="S157" s="267">
        <v>85</v>
      </c>
      <c r="T157" s="270">
        <v>0.92713666797952</v>
      </c>
      <c r="U157" s="270">
        <v>0.903225806451613</v>
      </c>
      <c r="V157" s="271">
        <v>0.921348314606742</v>
      </c>
      <c r="W157" s="271">
        <v>0.904255319148936</v>
      </c>
      <c r="X157" s="298">
        <v>-0.0181225081551287</v>
      </c>
      <c r="Y157" s="274">
        <v>650</v>
      </c>
      <c r="Z157" s="336">
        <v>590</v>
      </c>
      <c r="AA157" s="336">
        <v>633</v>
      </c>
      <c r="AB157" s="336">
        <v>590</v>
      </c>
      <c r="AC157" s="337">
        <v>0.907692307692308</v>
      </c>
      <c r="AD157" s="271">
        <v>0.932069510268562</v>
      </c>
      <c r="AE157" s="298">
        <v>-0.0243772025762548</v>
      </c>
    </row>
    <row r="158" spans="1:31">
      <c r="A158" s="318" t="s">
        <v>186</v>
      </c>
      <c r="B158" s="342" t="s">
        <v>1426</v>
      </c>
      <c r="C158" s="296" t="s">
        <v>267</v>
      </c>
      <c r="D158" s="342" t="s">
        <v>268</v>
      </c>
      <c r="E158" s="269">
        <v>30</v>
      </c>
      <c r="F158" s="269">
        <v>29</v>
      </c>
      <c r="G158" s="267">
        <v>28</v>
      </c>
      <c r="H158" s="267">
        <v>28</v>
      </c>
      <c r="I158" s="267">
        <v>25</v>
      </c>
      <c r="J158" s="267">
        <v>25</v>
      </c>
      <c r="K158" s="297">
        <v>0.9</v>
      </c>
      <c r="L158" s="270">
        <v>0.966666666666667</v>
      </c>
      <c r="M158" s="270">
        <v>1</v>
      </c>
      <c r="N158" s="270">
        <v>1</v>
      </c>
      <c r="O158" s="335">
        <v>840</v>
      </c>
      <c r="P158" s="269">
        <v>838</v>
      </c>
      <c r="Q158" s="269">
        <v>29</v>
      </c>
      <c r="R158" s="267">
        <v>28</v>
      </c>
      <c r="S158" s="267">
        <v>25</v>
      </c>
      <c r="T158" s="270">
        <v>0.997619047619048</v>
      </c>
      <c r="U158" s="270">
        <v>0.966666666666667</v>
      </c>
      <c r="V158" s="271">
        <v>1</v>
      </c>
      <c r="W158" s="271">
        <v>1</v>
      </c>
      <c r="X158" s="298">
        <v>-0.0333333333333333</v>
      </c>
      <c r="Y158" s="274">
        <v>200</v>
      </c>
      <c r="Z158" s="336">
        <v>199</v>
      </c>
      <c r="AA158" s="336">
        <v>212</v>
      </c>
      <c r="AB158" s="336">
        <v>211</v>
      </c>
      <c r="AC158" s="337">
        <v>0.995</v>
      </c>
      <c r="AD158" s="271">
        <v>0.995283018867924</v>
      </c>
      <c r="AE158" s="298">
        <v>-0.000283018867924478</v>
      </c>
    </row>
    <row r="159" spans="1:31">
      <c r="A159" s="318" t="s">
        <v>186</v>
      </c>
      <c r="B159" s="342" t="s">
        <v>1426</v>
      </c>
      <c r="C159" s="296" t="s">
        <v>269</v>
      </c>
      <c r="D159" s="342" t="s">
        <v>270</v>
      </c>
      <c r="E159" s="269">
        <v>66</v>
      </c>
      <c r="F159" s="269">
        <v>66</v>
      </c>
      <c r="G159" s="267">
        <v>68</v>
      </c>
      <c r="H159" s="267">
        <v>68</v>
      </c>
      <c r="I159" s="267">
        <v>68</v>
      </c>
      <c r="J159" s="267">
        <v>68</v>
      </c>
      <c r="K159" s="297">
        <v>0.9</v>
      </c>
      <c r="L159" s="270">
        <v>1</v>
      </c>
      <c r="M159" s="270">
        <v>1</v>
      </c>
      <c r="N159" s="270">
        <v>1</v>
      </c>
      <c r="O159" s="335">
        <v>1908</v>
      </c>
      <c r="P159" s="269">
        <v>1898</v>
      </c>
      <c r="Q159" s="269">
        <v>66</v>
      </c>
      <c r="R159" s="267">
        <v>68</v>
      </c>
      <c r="S159" s="267">
        <v>68</v>
      </c>
      <c r="T159" s="270">
        <v>0.994758909853249</v>
      </c>
      <c r="U159" s="270">
        <v>1</v>
      </c>
      <c r="V159" s="271">
        <v>1</v>
      </c>
      <c r="W159" s="271">
        <v>1</v>
      </c>
      <c r="X159" s="298">
        <v>0</v>
      </c>
      <c r="Y159" s="274">
        <v>472</v>
      </c>
      <c r="Z159" s="336">
        <v>470</v>
      </c>
      <c r="AA159" s="336">
        <v>486</v>
      </c>
      <c r="AB159" s="336">
        <v>485</v>
      </c>
      <c r="AC159" s="337">
        <v>0.995762711864407</v>
      </c>
      <c r="AD159" s="271">
        <v>0.997942386831276</v>
      </c>
      <c r="AE159" s="298">
        <v>-0.00217967496686888</v>
      </c>
    </row>
    <row r="160" spans="1:31">
      <c r="A160" s="318" t="s">
        <v>186</v>
      </c>
      <c r="B160" s="342" t="s">
        <v>1426</v>
      </c>
      <c r="C160" s="296" t="s">
        <v>271</v>
      </c>
      <c r="D160" s="342" t="s">
        <v>272</v>
      </c>
      <c r="E160" s="269">
        <v>72</v>
      </c>
      <c r="F160" s="269">
        <v>72</v>
      </c>
      <c r="G160" s="267">
        <v>75</v>
      </c>
      <c r="H160" s="267">
        <v>75</v>
      </c>
      <c r="I160" s="267">
        <v>79</v>
      </c>
      <c r="J160" s="267">
        <v>79</v>
      </c>
      <c r="K160" s="297">
        <v>0.9</v>
      </c>
      <c r="L160" s="270">
        <v>1</v>
      </c>
      <c r="M160" s="270">
        <v>1</v>
      </c>
      <c r="N160" s="270">
        <v>1</v>
      </c>
      <c r="O160" s="335">
        <v>2166</v>
      </c>
      <c r="P160" s="269">
        <v>2128</v>
      </c>
      <c r="Q160" s="269">
        <v>71</v>
      </c>
      <c r="R160" s="267">
        <v>75</v>
      </c>
      <c r="S160" s="267">
        <v>77</v>
      </c>
      <c r="T160" s="270">
        <v>0.982456140350877</v>
      </c>
      <c r="U160" s="270">
        <v>0.986111111111111</v>
      </c>
      <c r="V160" s="271">
        <v>1</v>
      </c>
      <c r="W160" s="271">
        <v>0.974683544303797</v>
      </c>
      <c r="X160" s="298">
        <v>-0.0138888888888888</v>
      </c>
      <c r="Y160" s="274">
        <v>530</v>
      </c>
      <c r="Z160" s="336">
        <v>524</v>
      </c>
      <c r="AA160" s="336">
        <v>539</v>
      </c>
      <c r="AB160" s="336">
        <v>531</v>
      </c>
      <c r="AC160" s="337">
        <v>0.988679245283019</v>
      </c>
      <c r="AD160" s="271">
        <v>0.985157699443414</v>
      </c>
      <c r="AE160" s="298">
        <v>0.00352154583960518</v>
      </c>
    </row>
    <row r="161" spans="1:31">
      <c r="A161" s="318" t="s">
        <v>186</v>
      </c>
      <c r="B161" s="342" t="s">
        <v>1426</v>
      </c>
      <c r="C161" s="296" t="s">
        <v>273</v>
      </c>
      <c r="D161" s="342" t="s">
        <v>274</v>
      </c>
      <c r="E161" s="269">
        <v>68</v>
      </c>
      <c r="F161" s="269">
        <v>68</v>
      </c>
      <c r="G161" s="267">
        <v>65</v>
      </c>
      <c r="H161" s="267">
        <v>65</v>
      </c>
      <c r="I161" s="267">
        <v>63</v>
      </c>
      <c r="J161" s="267">
        <v>63</v>
      </c>
      <c r="K161" s="297">
        <v>0.9</v>
      </c>
      <c r="L161" s="270">
        <v>1</v>
      </c>
      <c r="M161" s="270">
        <v>1</v>
      </c>
      <c r="N161" s="270">
        <v>1</v>
      </c>
      <c r="O161" s="335">
        <v>1819</v>
      </c>
      <c r="P161" s="269">
        <v>1808</v>
      </c>
      <c r="Q161" s="269">
        <v>68</v>
      </c>
      <c r="R161" s="267">
        <v>65</v>
      </c>
      <c r="S161" s="267">
        <v>63</v>
      </c>
      <c r="T161" s="270">
        <v>0.993952721275426</v>
      </c>
      <c r="U161" s="270">
        <v>1</v>
      </c>
      <c r="V161" s="271">
        <v>1</v>
      </c>
      <c r="W161" s="271">
        <v>1</v>
      </c>
      <c r="X161" s="298">
        <v>0</v>
      </c>
      <c r="Y161" s="274">
        <v>462</v>
      </c>
      <c r="Z161" s="336">
        <v>461</v>
      </c>
      <c r="AA161" s="336">
        <v>454</v>
      </c>
      <c r="AB161" s="336">
        <v>449</v>
      </c>
      <c r="AC161" s="337">
        <v>0.997835497835498</v>
      </c>
      <c r="AD161" s="271">
        <v>0.988986784140969</v>
      </c>
      <c r="AE161" s="298">
        <v>0.00884871369452866</v>
      </c>
    </row>
    <row r="162" spans="1:31">
      <c r="A162" s="318" t="s">
        <v>186</v>
      </c>
      <c r="B162" s="342" t="s">
        <v>1426</v>
      </c>
      <c r="C162" s="296" t="s">
        <v>275</v>
      </c>
      <c r="D162" s="342" t="s">
        <v>276</v>
      </c>
      <c r="E162" s="269">
        <v>58</v>
      </c>
      <c r="F162" s="269">
        <v>58</v>
      </c>
      <c r="G162" s="267">
        <v>58</v>
      </c>
      <c r="H162" s="267">
        <v>58</v>
      </c>
      <c r="I162" s="267">
        <v>59</v>
      </c>
      <c r="J162" s="267">
        <v>59</v>
      </c>
      <c r="K162" s="297">
        <v>0.9</v>
      </c>
      <c r="L162" s="270">
        <v>1</v>
      </c>
      <c r="M162" s="270">
        <v>1</v>
      </c>
      <c r="N162" s="270">
        <v>1</v>
      </c>
      <c r="O162" s="335">
        <v>1611</v>
      </c>
      <c r="P162" s="269">
        <v>1584</v>
      </c>
      <c r="Q162" s="269">
        <v>57</v>
      </c>
      <c r="R162" s="267">
        <v>56</v>
      </c>
      <c r="S162" s="267">
        <v>59</v>
      </c>
      <c r="T162" s="270">
        <v>0.983240223463687</v>
      </c>
      <c r="U162" s="270">
        <v>0.982758620689655</v>
      </c>
      <c r="V162" s="271">
        <v>0.96551724137931</v>
      </c>
      <c r="W162" s="271">
        <v>1</v>
      </c>
      <c r="X162" s="298">
        <v>0.0172413793103448</v>
      </c>
      <c r="Y162" s="274">
        <v>407</v>
      </c>
      <c r="Z162" s="336">
        <v>401</v>
      </c>
      <c r="AA162" s="336">
        <v>398</v>
      </c>
      <c r="AB162" s="336">
        <v>391</v>
      </c>
      <c r="AC162" s="337">
        <v>0.985257985257985</v>
      </c>
      <c r="AD162" s="271">
        <v>0.982412060301508</v>
      </c>
      <c r="AE162" s="298">
        <v>0.00284592495647773</v>
      </c>
    </row>
    <row r="163" spans="1:31">
      <c r="A163" s="318" t="s">
        <v>186</v>
      </c>
      <c r="B163" s="342" t="s">
        <v>1426</v>
      </c>
      <c r="C163" s="296" t="s">
        <v>277</v>
      </c>
      <c r="D163" s="342" t="s">
        <v>278</v>
      </c>
      <c r="E163" s="269">
        <v>36</v>
      </c>
      <c r="F163" s="269">
        <v>36</v>
      </c>
      <c r="G163" s="267">
        <v>37</v>
      </c>
      <c r="H163" s="267">
        <v>37</v>
      </c>
      <c r="I163" s="267">
        <v>37</v>
      </c>
      <c r="J163" s="267">
        <v>37</v>
      </c>
      <c r="K163" s="297">
        <v>0.9</v>
      </c>
      <c r="L163" s="270">
        <v>1</v>
      </c>
      <c r="M163" s="270">
        <v>1</v>
      </c>
      <c r="N163" s="270">
        <v>1</v>
      </c>
      <c r="O163" s="335">
        <v>1012</v>
      </c>
      <c r="P163" s="269">
        <v>1004</v>
      </c>
      <c r="Q163" s="269">
        <v>36</v>
      </c>
      <c r="R163" s="267">
        <v>37</v>
      </c>
      <c r="S163" s="267">
        <v>36</v>
      </c>
      <c r="T163" s="270">
        <v>0.992094861660079</v>
      </c>
      <c r="U163" s="270">
        <v>1</v>
      </c>
      <c r="V163" s="271">
        <v>1</v>
      </c>
      <c r="W163" s="271">
        <v>0.972972972972973</v>
      </c>
      <c r="X163" s="298">
        <v>0</v>
      </c>
      <c r="Y163" s="274">
        <v>252</v>
      </c>
      <c r="Z163" s="336">
        <v>250</v>
      </c>
      <c r="AA163" s="336">
        <v>252</v>
      </c>
      <c r="AB163" s="336">
        <v>249</v>
      </c>
      <c r="AC163" s="337">
        <v>0.992063492063492</v>
      </c>
      <c r="AD163" s="271">
        <v>0.988095238095238</v>
      </c>
      <c r="AE163" s="298">
        <v>0.00396825396825395</v>
      </c>
    </row>
    <row r="164" spans="1:31">
      <c r="A164" s="318" t="s">
        <v>186</v>
      </c>
      <c r="B164" s="342" t="s">
        <v>1426</v>
      </c>
      <c r="C164" s="296" t="s">
        <v>279</v>
      </c>
      <c r="D164" s="342" t="s">
        <v>280</v>
      </c>
      <c r="E164" s="269">
        <v>104</v>
      </c>
      <c r="F164" s="269">
        <v>104</v>
      </c>
      <c r="G164" s="267">
        <v>105</v>
      </c>
      <c r="H164" s="267">
        <v>105</v>
      </c>
      <c r="I164" s="267">
        <v>98</v>
      </c>
      <c r="J164" s="267">
        <v>98</v>
      </c>
      <c r="K164" s="297">
        <v>0.9</v>
      </c>
      <c r="L164" s="270">
        <v>1</v>
      </c>
      <c r="M164" s="270">
        <v>1</v>
      </c>
      <c r="N164" s="270">
        <v>1</v>
      </c>
      <c r="O164" s="335">
        <v>2861</v>
      </c>
      <c r="P164" s="269">
        <v>2815</v>
      </c>
      <c r="Q164" s="269">
        <v>101</v>
      </c>
      <c r="R164" s="267">
        <v>103</v>
      </c>
      <c r="S164" s="267">
        <v>98</v>
      </c>
      <c r="T164" s="270">
        <v>0.983921705697309</v>
      </c>
      <c r="U164" s="270">
        <v>0.971153846153846</v>
      </c>
      <c r="V164" s="271">
        <v>0.980952380952381</v>
      </c>
      <c r="W164" s="271">
        <v>1</v>
      </c>
      <c r="X164" s="298">
        <v>-0.00979853479853476</v>
      </c>
      <c r="Y164" s="274">
        <v>725</v>
      </c>
      <c r="Z164" s="336">
        <v>713</v>
      </c>
      <c r="AA164" s="336">
        <v>717</v>
      </c>
      <c r="AB164" s="336">
        <v>707</v>
      </c>
      <c r="AC164" s="337">
        <v>0.983448275862069</v>
      </c>
      <c r="AD164" s="271">
        <v>0.9860529986053</v>
      </c>
      <c r="AE164" s="298">
        <v>-0.00260472274323087</v>
      </c>
    </row>
    <row r="165" spans="1:31">
      <c r="A165" s="318" t="s">
        <v>186</v>
      </c>
      <c r="B165" s="342" t="s">
        <v>1426</v>
      </c>
      <c r="C165" s="296" t="s">
        <v>281</v>
      </c>
      <c r="D165" s="342" t="s">
        <v>282</v>
      </c>
      <c r="E165" s="269">
        <v>52</v>
      </c>
      <c r="F165" s="269">
        <v>52</v>
      </c>
      <c r="G165" s="267">
        <v>49</v>
      </c>
      <c r="H165" s="267">
        <v>49</v>
      </c>
      <c r="I165" s="267">
        <v>53</v>
      </c>
      <c r="J165" s="267">
        <v>53</v>
      </c>
      <c r="K165" s="297">
        <v>0.9</v>
      </c>
      <c r="L165" s="270">
        <v>1</v>
      </c>
      <c r="M165" s="270">
        <v>1</v>
      </c>
      <c r="N165" s="270">
        <v>1</v>
      </c>
      <c r="O165" s="335">
        <v>1404</v>
      </c>
      <c r="P165" s="269">
        <v>1401</v>
      </c>
      <c r="Q165" s="269">
        <v>52</v>
      </c>
      <c r="R165" s="267">
        <v>49</v>
      </c>
      <c r="S165" s="267">
        <v>52</v>
      </c>
      <c r="T165" s="270">
        <v>0.997863247863248</v>
      </c>
      <c r="U165" s="270">
        <v>1</v>
      </c>
      <c r="V165" s="271">
        <v>1</v>
      </c>
      <c r="W165" s="271">
        <v>0.981132075471698</v>
      </c>
      <c r="X165" s="298">
        <v>0</v>
      </c>
      <c r="Y165" s="274">
        <v>359</v>
      </c>
      <c r="Z165" s="336">
        <v>358</v>
      </c>
      <c r="AA165" s="336">
        <v>353</v>
      </c>
      <c r="AB165" s="336">
        <v>352</v>
      </c>
      <c r="AC165" s="337">
        <v>0.997214484679666</v>
      </c>
      <c r="AD165" s="271">
        <v>0.997167138810198</v>
      </c>
      <c r="AE165" s="298">
        <v>4.73458694675299e-5</v>
      </c>
    </row>
    <row r="166" spans="1:31">
      <c r="A166" s="318" t="s">
        <v>186</v>
      </c>
      <c r="B166" s="342" t="s">
        <v>1426</v>
      </c>
      <c r="C166" s="296" t="s">
        <v>283</v>
      </c>
      <c r="D166" s="342" t="s">
        <v>284</v>
      </c>
      <c r="E166" s="269">
        <v>53</v>
      </c>
      <c r="F166" s="269">
        <v>53</v>
      </c>
      <c r="G166" s="267">
        <v>53</v>
      </c>
      <c r="H166" s="267">
        <v>53</v>
      </c>
      <c r="I166" s="267">
        <v>56</v>
      </c>
      <c r="J166" s="267">
        <v>56</v>
      </c>
      <c r="K166" s="297">
        <v>0.9</v>
      </c>
      <c r="L166" s="270">
        <v>1</v>
      </c>
      <c r="M166" s="270">
        <v>1</v>
      </c>
      <c r="N166" s="270">
        <v>1</v>
      </c>
      <c r="O166" s="335">
        <v>1539</v>
      </c>
      <c r="P166" s="269">
        <v>1522</v>
      </c>
      <c r="Q166" s="269">
        <v>52</v>
      </c>
      <c r="R166" s="267">
        <v>52</v>
      </c>
      <c r="S166" s="267">
        <v>56</v>
      </c>
      <c r="T166" s="270">
        <v>0.988953866146849</v>
      </c>
      <c r="U166" s="270">
        <v>0.981132075471698</v>
      </c>
      <c r="V166" s="271">
        <v>0.981132075471698</v>
      </c>
      <c r="W166" s="271">
        <v>1</v>
      </c>
      <c r="X166" s="298">
        <v>0</v>
      </c>
      <c r="Y166" s="274">
        <v>383</v>
      </c>
      <c r="Z166" s="336">
        <v>379</v>
      </c>
      <c r="AA166" s="336">
        <v>381</v>
      </c>
      <c r="AB166" s="336">
        <v>375</v>
      </c>
      <c r="AC166" s="337">
        <v>0.989556135770235</v>
      </c>
      <c r="AD166" s="271">
        <v>0.984251968503937</v>
      </c>
      <c r="AE166" s="298">
        <v>0.0053041672662979</v>
      </c>
    </row>
    <row r="167" spans="1:31">
      <c r="A167" s="318" t="s">
        <v>186</v>
      </c>
      <c r="B167" s="342" t="s">
        <v>1426</v>
      </c>
      <c r="C167" s="296" t="s">
        <v>285</v>
      </c>
      <c r="D167" s="342" t="s">
        <v>286</v>
      </c>
      <c r="E167" s="269">
        <v>60</v>
      </c>
      <c r="F167" s="269">
        <v>60</v>
      </c>
      <c r="G167" s="267">
        <v>52</v>
      </c>
      <c r="H167" s="267">
        <v>52</v>
      </c>
      <c r="I167" s="267">
        <v>57</v>
      </c>
      <c r="J167" s="267">
        <v>57</v>
      </c>
      <c r="K167" s="297">
        <v>0.9</v>
      </c>
      <c r="L167" s="270">
        <v>1</v>
      </c>
      <c r="M167" s="270">
        <v>1</v>
      </c>
      <c r="N167" s="270">
        <v>1</v>
      </c>
      <c r="O167" s="335">
        <v>1575</v>
      </c>
      <c r="P167" s="269">
        <v>1562</v>
      </c>
      <c r="Q167" s="269">
        <v>59</v>
      </c>
      <c r="R167" s="267">
        <v>51</v>
      </c>
      <c r="S167" s="267">
        <v>57</v>
      </c>
      <c r="T167" s="270">
        <v>0.991746031746032</v>
      </c>
      <c r="U167" s="270">
        <v>0.983333333333333</v>
      </c>
      <c r="V167" s="271">
        <v>0.980769230769231</v>
      </c>
      <c r="W167" s="271">
        <v>1</v>
      </c>
      <c r="X167" s="298">
        <v>0.00256410256410255</v>
      </c>
      <c r="Y167" s="274">
        <v>393</v>
      </c>
      <c r="Z167" s="336">
        <v>389</v>
      </c>
      <c r="AA167" s="336">
        <v>387</v>
      </c>
      <c r="AB167" s="336">
        <v>383</v>
      </c>
      <c r="AC167" s="337">
        <v>0.989821882951654</v>
      </c>
      <c r="AD167" s="271">
        <v>0.989664082687339</v>
      </c>
      <c r="AE167" s="298">
        <v>0.000157800264315444</v>
      </c>
    </row>
    <row r="168" spans="1:31">
      <c r="A168" s="318" t="s">
        <v>186</v>
      </c>
      <c r="B168" s="342" t="s">
        <v>1426</v>
      </c>
      <c r="C168" s="296" t="s">
        <v>287</v>
      </c>
      <c r="D168" s="342" t="s">
        <v>288</v>
      </c>
      <c r="E168" s="269">
        <v>55</v>
      </c>
      <c r="F168" s="269">
        <v>55</v>
      </c>
      <c r="G168" s="267">
        <v>54</v>
      </c>
      <c r="H168" s="267">
        <v>54</v>
      </c>
      <c r="I168" s="267">
        <v>60</v>
      </c>
      <c r="J168" s="267">
        <v>60</v>
      </c>
      <c r="K168" s="297">
        <v>0.9</v>
      </c>
      <c r="L168" s="270">
        <v>1</v>
      </c>
      <c r="M168" s="270">
        <v>1</v>
      </c>
      <c r="N168" s="270">
        <v>1</v>
      </c>
      <c r="O168" s="335">
        <v>1567</v>
      </c>
      <c r="P168" s="269">
        <v>1549</v>
      </c>
      <c r="Q168" s="269">
        <v>55</v>
      </c>
      <c r="R168" s="267">
        <v>54</v>
      </c>
      <c r="S168" s="267">
        <v>60</v>
      </c>
      <c r="T168" s="270">
        <v>0.98851308232291</v>
      </c>
      <c r="U168" s="270">
        <v>1</v>
      </c>
      <c r="V168" s="271">
        <v>1</v>
      </c>
      <c r="W168" s="271">
        <v>1</v>
      </c>
      <c r="X168" s="298">
        <v>0</v>
      </c>
      <c r="Y168" s="274">
        <v>395</v>
      </c>
      <c r="Z168" s="336">
        <v>390</v>
      </c>
      <c r="AA168" s="336">
        <v>389</v>
      </c>
      <c r="AB168" s="336">
        <v>387</v>
      </c>
      <c r="AC168" s="337">
        <v>0.987341772151899</v>
      </c>
      <c r="AD168" s="271">
        <v>0.994858611825193</v>
      </c>
      <c r="AE168" s="298">
        <v>-0.00751683967329397</v>
      </c>
    </row>
    <row r="169" spans="1:31">
      <c r="A169" s="318" t="s">
        <v>186</v>
      </c>
      <c r="B169" s="342" t="s">
        <v>1426</v>
      </c>
      <c r="C169" s="296" t="s">
        <v>289</v>
      </c>
      <c r="D169" s="342" t="s">
        <v>290</v>
      </c>
      <c r="E169" s="269">
        <v>35</v>
      </c>
      <c r="F169" s="269">
        <v>35</v>
      </c>
      <c r="G169" s="267">
        <v>36</v>
      </c>
      <c r="H169" s="267">
        <v>36</v>
      </c>
      <c r="I169" s="267">
        <v>34</v>
      </c>
      <c r="J169" s="267">
        <v>34</v>
      </c>
      <c r="K169" s="297">
        <v>0.9</v>
      </c>
      <c r="L169" s="270">
        <v>1</v>
      </c>
      <c r="M169" s="270">
        <v>1</v>
      </c>
      <c r="N169" s="270">
        <v>1</v>
      </c>
      <c r="O169" s="335">
        <v>933</v>
      </c>
      <c r="P169" s="269">
        <v>914</v>
      </c>
      <c r="Q169" s="269">
        <v>34</v>
      </c>
      <c r="R169" s="267">
        <v>35</v>
      </c>
      <c r="S169" s="267">
        <v>34</v>
      </c>
      <c r="T169" s="270">
        <v>0.979635584137192</v>
      </c>
      <c r="U169" s="270">
        <v>0.971428571428571</v>
      </c>
      <c r="V169" s="271">
        <v>0.972222222222222</v>
      </c>
      <c r="W169" s="271">
        <v>1</v>
      </c>
      <c r="X169" s="298">
        <v>-0.000793650793650791</v>
      </c>
      <c r="Y169" s="274">
        <v>241</v>
      </c>
      <c r="Z169" s="336">
        <v>236</v>
      </c>
      <c r="AA169" s="336">
        <v>238</v>
      </c>
      <c r="AB169" s="336">
        <v>234</v>
      </c>
      <c r="AC169" s="337">
        <v>0.979253112033195</v>
      </c>
      <c r="AD169" s="271">
        <v>0.983193277310924</v>
      </c>
      <c r="AE169" s="298">
        <v>-0.00394016527772934</v>
      </c>
    </row>
    <row r="170" spans="1:31">
      <c r="A170" s="318" t="s">
        <v>186</v>
      </c>
      <c r="B170" s="342" t="s">
        <v>1426</v>
      </c>
      <c r="C170" s="296" t="s">
        <v>291</v>
      </c>
      <c r="D170" s="342" t="s">
        <v>292</v>
      </c>
      <c r="E170" s="269">
        <v>21</v>
      </c>
      <c r="F170" s="269">
        <v>20</v>
      </c>
      <c r="G170" s="267">
        <v>23</v>
      </c>
      <c r="H170" s="267">
        <v>22</v>
      </c>
      <c r="I170" s="267">
        <v>22</v>
      </c>
      <c r="J170" s="267">
        <v>21</v>
      </c>
      <c r="K170" s="297">
        <v>0.9</v>
      </c>
      <c r="L170" s="270">
        <v>0.952380952380952</v>
      </c>
      <c r="M170" s="270">
        <v>0.956521739130435</v>
      </c>
      <c r="N170" s="270">
        <v>0.954545454545455</v>
      </c>
      <c r="O170" s="335">
        <v>584</v>
      </c>
      <c r="P170" s="269">
        <v>575</v>
      </c>
      <c r="Q170" s="269">
        <v>20</v>
      </c>
      <c r="R170" s="267">
        <v>22</v>
      </c>
      <c r="S170" s="267">
        <v>21</v>
      </c>
      <c r="T170" s="270">
        <v>0.98458904109589</v>
      </c>
      <c r="U170" s="270">
        <v>0.952380952380952</v>
      </c>
      <c r="V170" s="271">
        <v>0.956521739130435</v>
      </c>
      <c r="W170" s="271">
        <v>0.954545454545455</v>
      </c>
      <c r="X170" s="298">
        <v>-0.00414078674948248</v>
      </c>
      <c r="Y170" s="274">
        <v>150</v>
      </c>
      <c r="Z170" s="336">
        <v>144</v>
      </c>
      <c r="AA170" s="336">
        <v>147</v>
      </c>
      <c r="AB170" s="336">
        <v>147</v>
      </c>
      <c r="AC170" s="337">
        <v>0.96</v>
      </c>
      <c r="AD170" s="271">
        <v>1</v>
      </c>
      <c r="AE170" s="298">
        <v>-0.04</v>
      </c>
    </row>
    <row r="171" spans="1:31">
      <c r="A171" s="318" t="s">
        <v>186</v>
      </c>
      <c r="B171" s="342" t="s">
        <v>1426</v>
      </c>
      <c r="C171" s="296" t="s">
        <v>293</v>
      </c>
      <c r="D171" s="342" t="s">
        <v>294</v>
      </c>
      <c r="E171" s="269">
        <v>71</v>
      </c>
      <c r="F171" s="269">
        <v>70</v>
      </c>
      <c r="G171" s="267">
        <v>71</v>
      </c>
      <c r="H171" s="267">
        <v>69</v>
      </c>
      <c r="I171" s="267">
        <v>74</v>
      </c>
      <c r="J171" s="267">
        <v>73</v>
      </c>
      <c r="K171" s="297">
        <v>0.9</v>
      </c>
      <c r="L171" s="270">
        <v>0.985915492957746</v>
      </c>
      <c r="M171" s="270">
        <v>0.971830985915493</v>
      </c>
      <c r="N171" s="270">
        <v>0.986486486486487</v>
      </c>
      <c r="O171" s="335">
        <v>2042</v>
      </c>
      <c r="P171" s="269">
        <v>1944</v>
      </c>
      <c r="Q171" s="269">
        <v>68</v>
      </c>
      <c r="R171" s="267">
        <v>69</v>
      </c>
      <c r="S171" s="267">
        <v>73</v>
      </c>
      <c r="T171" s="270">
        <v>0.952007835455436</v>
      </c>
      <c r="U171" s="270">
        <v>0.957746478873239</v>
      </c>
      <c r="V171" s="271">
        <v>0.971830985915493</v>
      </c>
      <c r="W171" s="271">
        <v>0.986486486486487</v>
      </c>
      <c r="X171" s="298">
        <v>-0.0140845070422536</v>
      </c>
      <c r="Y171" s="274">
        <v>514</v>
      </c>
      <c r="Z171" s="336">
        <v>505</v>
      </c>
      <c r="AA171" s="336">
        <v>518</v>
      </c>
      <c r="AB171" s="336">
        <v>506</v>
      </c>
      <c r="AC171" s="337">
        <v>0.982490272373541</v>
      </c>
      <c r="AD171" s="271">
        <v>0.976833976833977</v>
      </c>
      <c r="AE171" s="298">
        <v>0.00565629553956393</v>
      </c>
    </row>
    <row r="172" spans="1:31">
      <c r="A172" s="318" t="s">
        <v>186</v>
      </c>
      <c r="B172" s="342" t="s">
        <v>1426</v>
      </c>
      <c r="C172" s="296" t="s">
        <v>295</v>
      </c>
      <c r="D172" s="342" t="s">
        <v>296</v>
      </c>
      <c r="E172" s="269">
        <v>64</v>
      </c>
      <c r="F172" s="269">
        <v>63</v>
      </c>
      <c r="G172" s="267">
        <v>60</v>
      </c>
      <c r="H172" s="267">
        <v>58</v>
      </c>
      <c r="I172" s="267">
        <v>72</v>
      </c>
      <c r="J172" s="267">
        <v>70</v>
      </c>
      <c r="K172" s="297">
        <v>0.9</v>
      </c>
      <c r="L172" s="270">
        <v>0.984375</v>
      </c>
      <c r="M172" s="270">
        <v>0.966666666666667</v>
      </c>
      <c r="N172" s="270">
        <v>0.972222222222222</v>
      </c>
      <c r="O172" s="335">
        <v>1956</v>
      </c>
      <c r="P172" s="269">
        <v>1859</v>
      </c>
      <c r="Q172" s="269">
        <v>60</v>
      </c>
      <c r="R172" s="267">
        <v>55</v>
      </c>
      <c r="S172" s="267">
        <v>65</v>
      </c>
      <c r="T172" s="270">
        <v>0.95040899795501</v>
      </c>
      <c r="U172" s="270">
        <v>0.9375</v>
      </c>
      <c r="V172" s="271">
        <v>0.916666666666667</v>
      </c>
      <c r="W172" s="271">
        <v>0.902777777777778</v>
      </c>
      <c r="X172" s="298">
        <v>0.0208333333333334</v>
      </c>
      <c r="Y172" s="274">
        <v>472</v>
      </c>
      <c r="Z172" s="336">
        <v>445</v>
      </c>
      <c r="AA172" s="336">
        <v>482</v>
      </c>
      <c r="AB172" s="336">
        <v>460</v>
      </c>
      <c r="AC172" s="337">
        <v>0.942796610169492</v>
      </c>
      <c r="AD172" s="271">
        <v>0.954356846473029</v>
      </c>
      <c r="AE172" s="298">
        <v>-0.0115602363035375</v>
      </c>
    </row>
    <row r="173" spans="1:31">
      <c r="A173" s="318" t="s">
        <v>186</v>
      </c>
      <c r="B173" s="342" t="s">
        <v>1426</v>
      </c>
      <c r="C173" s="296" t="s">
        <v>297</v>
      </c>
      <c r="D173" s="342" t="s">
        <v>298</v>
      </c>
      <c r="E173" s="269">
        <v>42</v>
      </c>
      <c r="F173" s="269">
        <v>42</v>
      </c>
      <c r="G173" s="267">
        <v>43</v>
      </c>
      <c r="H173" s="267">
        <v>43</v>
      </c>
      <c r="I173" s="267">
        <v>45</v>
      </c>
      <c r="J173" s="267">
        <v>45</v>
      </c>
      <c r="K173" s="297">
        <v>0.9</v>
      </c>
      <c r="L173" s="270">
        <v>1</v>
      </c>
      <c r="M173" s="270">
        <v>1</v>
      </c>
      <c r="N173" s="270">
        <v>1</v>
      </c>
      <c r="O173" s="335">
        <v>1248</v>
      </c>
      <c r="P173" s="269">
        <v>1227</v>
      </c>
      <c r="Q173" s="269">
        <v>42</v>
      </c>
      <c r="R173" s="267">
        <v>43</v>
      </c>
      <c r="S173" s="267">
        <v>43</v>
      </c>
      <c r="T173" s="270">
        <v>0.983173076923077</v>
      </c>
      <c r="U173" s="270">
        <v>1</v>
      </c>
      <c r="V173" s="271">
        <v>1</v>
      </c>
      <c r="W173" s="271">
        <v>0.955555555555556</v>
      </c>
      <c r="X173" s="298">
        <v>0</v>
      </c>
      <c r="Y173" s="274">
        <v>314</v>
      </c>
      <c r="Z173" s="336">
        <v>308</v>
      </c>
      <c r="AA173" s="336">
        <v>318</v>
      </c>
      <c r="AB173" s="336">
        <v>315</v>
      </c>
      <c r="AC173" s="337">
        <v>0.980891719745223</v>
      </c>
      <c r="AD173" s="271">
        <v>0.990566037735849</v>
      </c>
      <c r="AE173" s="298">
        <v>-0.00967431799062612</v>
      </c>
    </row>
    <row r="174" spans="1:31">
      <c r="A174" s="318" t="s">
        <v>186</v>
      </c>
      <c r="B174" s="342" t="s">
        <v>1426</v>
      </c>
      <c r="C174" s="296" t="s">
        <v>299</v>
      </c>
      <c r="D174" s="342" t="s">
        <v>300</v>
      </c>
      <c r="E174" s="269">
        <v>33</v>
      </c>
      <c r="F174" s="269">
        <v>33</v>
      </c>
      <c r="G174" s="267">
        <v>33</v>
      </c>
      <c r="H174" s="267">
        <v>33</v>
      </c>
      <c r="I174" s="267">
        <v>32</v>
      </c>
      <c r="J174" s="267">
        <v>32</v>
      </c>
      <c r="K174" s="297">
        <v>0.9</v>
      </c>
      <c r="L174" s="270">
        <v>1</v>
      </c>
      <c r="M174" s="270">
        <v>1</v>
      </c>
      <c r="N174" s="270">
        <v>1</v>
      </c>
      <c r="O174" s="335">
        <v>877</v>
      </c>
      <c r="P174" s="269">
        <v>870</v>
      </c>
      <c r="Q174" s="269">
        <v>33</v>
      </c>
      <c r="R174" s="267">
        <v>33</v>
      </c>
      <c r="S174" s="267">
        <v>32</v>
      </c>
      <c r="T174" s="270">
        <v>0.992018244013683</v>
      </c>
      <c r="U174" s="270">
        <v>1</v>
      </c>
      <c r="V174" s="271">
        <v>1</v>
      </c>
      <c r="W174" s="271">
        <v>1</v>
      </c>
      <c r="X174" s="298">
        <v>0</v>
      </c>
      <c r="Y174" s="274">
        <v>227</v>
      </c>
      <c r="Z174" s="336">
        <v>225</v>
      </c>
      <c r="AA174" s="336">
        <v>222</v>
      </c>
      <c r="AB174" s="336">
        <v>220</v>
      </c>
      <c r="AC174" s="337">
        <v>0.991189427312775</v>
      </c>
      <c r="AD174" s="271">
        <v>0.990990990990991</v>
      </c>
      <c r="AE174" s="298">
        <v>0.000198436321784401</v>
      </c>
    </row>
    <row r="175" spans="1:31">
      <c r="A175" s="318" t="s">
        <v>186</v>
      </c>
      <c r="B175" s="342" t="s">
        <v>1426</v>
      </c>
      <c r="C175" s="296" t="s">
        <v>301</v>
      </c>
      <c r="D175" s="342" t="s">
        <v>302</v>
      </c>
      <c r="E175" s="269">
        <v>70</v>
      </c>
      <c r="F175" s="269">
        <v>70</v>
      </c>
      <c r="G175" s="267">
        <v>64</v>
      </c>
      <c r="H175" s="267">
        <v>63</v>
      </c>
      <c r="I175" s="267">
        <v>68</v>
      </c>
      <c r="J175" s="267">
        <v>68</v>
      </c>
      <c r="K175" s="297">
        <v>0.9</v>
      </c>
      <c r="L175" s="270">
        <v>1</v>
      </c>
      <c r="M175" s="270">
        <v>0.984375</v>
      </c>
      <c r="N175" s="270">
        <v>1</v>
      </c>
      <c r="O175" s="335">
        <v>1920</v>
      </c>
      <c r="P175" s="269">
        <v>1869</v>
      </c>
      <c r="Q175" s="269">
        <v>69</v>
      </c>
      <c r="R175" s="267">
        <v>63</v>
      </c>
      <c r="S175" s="267">
        <v>67</v>
      </c>
      <c r="T175" s="270">
        <v>0.9734375</v>
      </c>
      <c r="U175" s="270">
        <v>0.985714285714286</v>
      </c>
      <c r="V175" s="271">
        <v>0.984375</v>
      </c>
      <c r="W175" s="271">
        <v>0.985294117647059</v>
      </c>
      <c r="X175" s="298">
        <v>0.00133928571428577</v>
      </c>
      <c r="Y175" s="274">
        <v>468</v>
      </c>
      <c r="Z175" s="336">
        <v>459</v>
      </c>
      <c r="AA175" s="336">
        <v>485</v>
      </c>
      <c r="AB175" s="336">
        <v>468</v>
      </c>
      <c r="AC175" s="337">
        <v>0.980769230769231</v>
      </c>
      <c r="AD175" s="271">
        <v>0.964948453608247</v>
      </c>
      <c r="AE175" s="298">
        <v>0.0158207771609833</v>
      </c>
    </row>
    <row r="176" spans="1:31">
      <c r="A176" s="318" t="s">
        <v>186</v>
      </c>
      <c r="B176" s="342" t="s">
        <v>3318</v>
      </c>
      <c r="C176" s="296" t="s">
        <v>303</v>
      </c>
      <c r="D176" s="342" t="s">
        <v>304</v>
      </c>
      <c r="E176" s="269">
        <v>81</v>
      </c>
      <c r="F176" s="269">
        <v>81</v>
      </c>
      <c r="G176" s="267">
        <v>86</v>
      </c>
      <c r="H176" s="267">
        <v>86</v>
      </c>
      <c r="I176" s="267">
        <v>94</v>
      </c>
      <c r="J176" s="267">
        <v>94</v>
      </c>
      <c r="K176" s="297">
        <v>0.9</v>
      </c>
      <c r="L176" s="270">
        <v>1</v>
      </c>
      <c r="M176" s="270">
        <v>1</v>
      </c>
      <c r="N176" s="270">
        <v>1</v>
      </c>
      <c r="O176" s="335">
        <v>2547</v>
      </c>
      <c r="P176" s="269">
        <v>2477</v>
      </c>
      <c r="Q176" s="269">
        <v>78</v>
      </c>
      <c r="R176" s="267">
        <v>83</v>
      </c>
      <c r="S176" s="267">
        <v>94</v>
      </c>
      <c r="T176" s="270">
        <v>0.972516686297605</v>
      </c>
      <c r="U176" s="270">
        <v>0.962962962962963</v>
      </c>
      <c r="V176" s="271">
        <v>0.965116279069767</v>
      </c>
      <c r="W176" s="271">
        <v>1</v>
      </c>
      <c r="X176" s="298">
        <v>-0.00215331610680458</v>
      </c>
      <c r="Y176" s="274">
        <v>651</v>
      </c>
      <c r="Z176" s="336">
        <v>642</v>
      </c>
      <c r="AA176" s="336">
        <v>628</v>
      </c>
      <c r="AB176" s="336">
        <v>598</v>
      </c>
      <c r="AC176" s="337">
        <v>0.986175115207373</v>
      </c>
      <c r="AD176" s="271">
        <v>0.952229299363057</v>
      </c>
      <c r="AE176" s="298">
        <v>0.0339458158443159</v>
      </c>
    </row>
    <row r="177" spans="1:31">
      <c r="A177" s="318" t="s">
        <v>186</v>
      </c>
      <c r="B177" s="342" t="s">
        <v>3318</v>
      </c>
      <c r="C177" s="296" t="s">
        <v>305</v>
      </c>
      <c r="D177" s="342" t="s">
        <v>306</v>
      </c>
      <c r="E177" s="269">
        <v>69</v>
      </c>
      <c r="F177" s="269">
        <v>69</v>
      </c>
      <c r="G177" s="267">
        <v>71</v>
      </c>
      <c r="H177" s="267">
        <v>71</v>
      </c>
      <c r="I177" s="267">
        <v>81</v>
      </c>
      <c r="J177" s="267">
        <v>81</v>
      </c>
      <c r="K177" s="297">
        <v>0.9</v>
      </c>
      <c r="L177" s="270">
        <v>1</v>
      </c>
      <c r="M177" s="270">
        <v>1</v>
      </c>
      <c r="N177" s="270">
        <v>1</v>
      </c>
      <c r="O177" s="335">
        <v>2072</v>
      </c>
      <c r="P177" s="269">
        <v>2053</v>
      </c>
      <c r="Q177" s="269">
        <v>69</v>
      </c>
      <c r="R177" s="267">
        <v>70</v>
      </c>
      <c r="S177" s="267">
        <v>81</v>
      </c>
      <c r="T177" s="270">
        <v>0.990830115830116</v>
      </c>
      <c r="U177" s="270">
        <v>1</v>
      </c>
      <c r="V177" s="271">
        <v>0.985915492957746</v>
      </c>
      <c r="W177" s="271">
        <v>1</v>
      </c>
      <c r="X177" s="298">
        <v>0.0140845070422535</v>
      </c>
      <c r="Y177" s="274">
        <v>519</v>
      </c>
      <c r="Z177" s="336">
        <v>513</v>
      </c>
      <c r="AA177" s="336">
        <v>505</v>
      </c>
      <c r="AB177" s="336">
        <v>502</v>
      </c>
      <c r="AC177" s="337">
        <v>0.988439306358382</v>
      </c>
      <c r="AD177" s="271">
        <v>0.994059405940594</v>
      </c>
      <c r="AE177" s="298">
        <v>-0.00562009958221255</v>
      </c>
    </row>
    <row r="178" spans="1:31">
      <c r="A178" s="318" t="s">
        <v>186</v>
      </c>
      <c r="B178" s="342" t="s">
        <v>3318</v>
      </c>
      <c r="C178" s="296" t="s">
        <v>307</v>
      </c>
      <c r="D178" s="342" t="s">
        <v>308</v>
      </c>
      <c r="E178" s="269">
        <v>103</v>
      </c>
      <c r="F178" s="269">
        <v>101</v>
      </c>
      <c r="G178" s="267">
        <v>107</v>
      </c>
      <c r="H178" s="267">
        <v>106</v>
      </c>
      <c r="I178" s="267">
        <v>112</v>
      </c>
      <c r="J178" s="267">
        <v>111</v>
      </c>
      <c r="K178" s="297">
        <v>0.9</v>
      </c>
      <c r="L178" s="270">
        <v>0.980582524271845</v>
      </c>
      <c r="M178" s="270">
        <v>0.990654205607477</v>
      </c>
      <c r="N178" s="270">
        <v>0.991071428571429</v>
      </c>
      <c r="O178" s="335">
        <v>3085</v>
      </c>
      <c r="P178" s="269">
        <v>2983</v>
      </c>
      <c r="Q178" s="269">
        <v>94</v>
      </c>
      <c r="R178" s="267">
        <v>105</v>
      </c>
      <c r="S178" s="267">
        <v>108</v>
      </c>
      <c r="T178" s="270">
        <v>0.966936790923825</v>
      </c>
      <c r="U178" s="270">
        <v>0.912621359223301</v>
      </c>
      <c r="V178" s="271">
        <v>0.981308411214953</v>
      </c>
      <c r="W178" s="271">
        <v>0.964285714285714</v>
      </c>
      <c r="X178" s="298">
        <v>-0.0686870519916523</v>
      </c>
      <c r="Y178" s="274">
        <v>772</v>
      </c>
      <c r="Z178" s="336">
        <v>745</v>
      </c>
      <c r="AA178" s="336">
        <v>772</v>
      </c>
      <c r="AB178" s="336">
        <v>753</v>
      </c>
      <c r="AC178" s="337">
        <v>0.965025906735751</v>
      </c>
      <c r="AD178" s="271">
        <v>0.975388601036269</v>
      </c>
      <c r="AE178" s="298">
        <v>-0.0103626943005182</v>
      </c>
    </row>
    <row r="179" spans="1:31">
      <c r="A179" s="318" t="s">
        <v>186</v>
      </c>
      <c r="B179" s="342" t="s">
        <v>3318</v>
      </c>
      <c r="C179" s="296" t="s">
        <v>309</v>
      </c>
      <c r="D179" s="342" t="s">
        <v>310</v>
      </c>
      <c r="E179" s="269">
        <v>88</v>
      </c>
      <c r="F179" s="269">
        <v>88</v>
      </c>
      <c r="G179" s="267">
        <v>86</v>
      </c>
      <c r="H179" s="267">
        <v>85</v>
      </c>
      <c r="I179" s="267">
        <v>89</v>
      </c>
      <c r="J179" s="267">
        <v>88</v>
      </c>
      <c r="K179" s="297">
        <v>0.9</v>
      </c>
      <c r="L179" s="270">
        <v>1</v>
      </c>
      <c r="M179" s="270">
        <v>0.988372093023256</v>
      </c>
      <c r="N179" s="270">
        <v>0.98876404494382</v>
      </c>
      <c r="O179" s="335">
        <v>2590</v>
      </c>
      <c r="P179" s="269">
        <v>2551</v>
      </c>
      <c r="Q179" s="269">
        <v>87</v>
      </c>
      <c r="R179" s="267">
        <v>85</v>
      </c>
      <c r="S179" s="267">
        <v>88</v>
      </c>
      <c r="T179" s="270">
        <v>0.984942084942085</v>
      </c>
      <c r="U179" s="270">
        <v>0.988636363636364</v>
      </c>
      <c r="V179" s="271">
        <v>0.988372093023256</v>
      </c>
      <c r="W179" s="271">
        <v>0.98876404494382</v>
      </c>
      <c r="X179" s="298">
        <v>0.000264270613107853</v>
      </c>
      <c r="Y179" s="274">
        <v>663</v>
      </c>
      <c r="Z179" s="336">
        <v>653</v>
      </c>
      <c r="AA179" s="336">
        <v>652</v>
      </c>
      <c r="AB179" s="336">
        <v>640</v>
      </c>
      <c r="AC179" s="337">
        <v>0.984917043740573</v>
      </c>
      <c r="AD179" s="271">
        <v>0.98159509202454</v>
      </c>
      <c r="AE179" s="298">
        <v>0.00332195171603333</v>
      </c>
    </row>
    <row r="180" spans="1:31">
      <c r="A180" s="318" t="s">
        <v>186</v>
      </c>
      <c r="B180" s="342" t="s">
        <v>3318</v>
      </c>
      <c r="C180" s="296" t="s">
        <v>311</v>
      </c>
      <c r="D180" s="342" t="s">
        <v>312</v>
      </c>
      <c r="E180" s="269">
        <v>66</v>
      </c>
      <c r="F180" s="269">
        <v>66</v>
      </c>
      <c r="G180" s="267">
        <v>66</v>
      </c>
      <c r="H180" s="267">
        <v>66</v>
      </c>
      <c r="I180" s="267">
        <v>70</v>
      </c>
      <c r="J180" s="267">
        <v>70</v>
      </c>
      <c r="K180" s="297">
        <v>0.9</v>
      </c>
      <c r="L180" s="270">
        <v>1</v>
      </c>
      <c r="M180" s="270">
        <v>1</v>
      </c>
      <c r="N180" s="270">
        <v>1</v>
      </c>
      <c r="O180" s="335">
        <v>2247</v>
      </c>
      <c r="P180" s="269">
        <v>2246</v>
      </c>
      <c r="Q180" s="269">
        <v>66</v>
      </c>
      <c r="R180" s="267">
        <v>66</v>
      </c>
      <c r="S180" s="267">
        <v>70</v>
      </c>
      <c r="T180" s="270">
        <v>0.999554962171785</v>
      </c>
      <c r="U180" s="270">
        <v>1</v>
      </c>
      <c r="V180" s="271">
        <v>1</v>
      </c>
      <c r="W180" s="271">
        <v>1</v>
      </c>
      <c r="X180" s="298">
        <v>0</v>
      </c>
      <c r="Y180" s="274">
        <v>545</v>
      </c>
      <c r="Z180" s="336">
        <v>545</v>
      </c>
      <c r="AA180" s="336">
        <v>579</v>
      </c>
      <c r="AB180" s="336">
        <v>578</v>
      </c>
      <c r="AC180" s="337">
        <v>1</v>
      </c>
      <c r="AD180" s="271">
        <v>0.998272884283247</v>
      </c>
      <c r="AE180" s="298">
        <v>0.00172711571675299</v>
      </c>
    </row>
    <row r="181" spans="1:31">
      <c r="A181" s="318" t="s">
        <v>186</v>
      </c>
      <c r="B181" s="342" t="s">
        <v>3318</v>
      </c>
      <c r="C181" s="296" t="s">
        <v>313</v>
      </c>
      <c r="D181" s="342" t="s">
        <v>314</v>
      </c>
      <c r="E181" s="269">
        <v>43</v>
      </c>
      <c r="F181" s="269">
        <v>43</v>
      </c>
      <c r="G181" s="267">
        <v>47</v>
      </c>
      <c r="H181" s="267">
        <v>47</v>
      </c>
      <c r="I181" s="267">
        <v>46</v>
      </c>
      <c r="J181" s="267">
        <v>46</v>
      </c>
      <c r="K181" s="297">
        <v>0.9</v>
      </c>
      <c r="L181" s="270">
        <v>1</v>
      </c>
      <c r="M181" s="270">
        <v>1</v>
      </c>
      <c r="N181" s="270">
        <v>1</v>
      </c>
      <c r="O181" s="335">
        <v>1355</v>
      </c>
      <c r="P181" s="269">
        <v>1355</v>
      </c>
      <c r="Q181" s="269">
        <v>43</v>
      </c>
      <c r="R181" s="267">
        <v>47</v>
      </c>
      <c r="S181" s="267">
        <v>46</v>
      </c>
      <c r="T181" s="270">
        <v>1</v>
      </c>
      <c r="U181" s="270">
        <v>1</v>
      </c>
      <c r="V181" s="271">
        <v>1</v>
      </c>
      <c r="W181" s="271">
        <v>1</v>
      </c>
      <c r="X181" s="298">
        <v>0</v>
      </c>
      <c r="Y181" s="274">
        <v>333</v>
      </c>
      <c r="Z181" s="336">
        <v>333</v>
      </c>
      <c r="AA181" s="336">
        <v>341</v>
      </c>
      <c r="AB181" s="336">
        <v>341</v>
      </c>
      <c r="AC181" s="337">
        <v>1</v>
      </c>
      <c r="AD181" s="271">
        <v>1</v>
      </c>
      <c r="AE181" s="298">
        <v>0</v>
      </c>
    </row>
    <row r="182" spans="1:31">
      <c r="A182" s="318" t="s">
        <v>186</v>
      </c>
      <c r="B182" s="342" t="s">
        <v>3318</v>
      </c>
      <c r="C182" s="296" t="s">
        <v>315</v>
      </c>
      <c r="D182" s="342" t="s">
        <v>316</v>
      </c>
      <c r="E182" s="269">
        <v>71</v>
      </c>
      <c r="F182" s="269">
        <v>71</v>
      </c>
      <c r="G182" s="267">
        <v>77</v>
      </c>
      <c r="H182" s="267">
        <v>76</v>
      </c>
      <c r="I182" s="267">
        <v>78</v>
      </c>
      <c r="J182" s="267">
        <v>78</v>
      </c>
      <c r="K182" s="297">
        <v>0.9</v>
      </c>
      <c r="L182" s="270">
        <v>1</v>
      </c>
      <c r="M182" s="270">
        <v>0.987012987012987</v>
      </c>
      <c r="N182" s="270">
        <v>1</v>
      </c>
      <c r="O182" s="335">
        <v>2230</v>
      </c>
      <c r="P182" s="269">
        <v>2168</v>
      </c>
      <c r="Q182" s="269">
        <v>70</v>
      </c>
      <c r="R182" s="267">
        <v>73</v>
      </c>
      <c r="S182" s="267">
        <v>76</v>
      </c>
      <c r="T182" s="270">
        <v>0.97219730941704</v>
      </c>
      <c r="U182" s="270">
        <v>0.985915492957746</v>
      </c>
      <c r="V182" s="271">
        <v>0.948051948051948</v>
      </c>
      <c r="W182" s="271">
        <v>0.974358974358974</v>
      </c>
      <c r="X182" s="298">
        <v>0.0378635449057985</v>
      </c>
      <c r="Y182" s="274">
        <v>562</v>
      </c>
      <c r="Z182" s="336">
        <v>548</v>
      </c>
      <c r="AA182" s="336">
        <v>560</v>
      </c>
      <c r="AB182" s="336">
        <v>549</v>
      </c>
      <c r="AC182" s="337">
        <v>0.97508896797153</v>
      </c>
      <c r="AD182" s="271">
        <v>0.980357142857143</v>
      </c>
      <c r="AE182" s="298">
        <v>-0.0052681748856126</v>
      </c>
    </row>
    <row r="183" spans="1:31">
      <c r="A183" s="318" t="s">
        <v>186</v>
      </c>
      <c r="B183" s="342" t="s">
        <v>3318</v>
      </c>
      <c r="C183" s="296" t="s">
        <v>317</v>
      </c>
      <c r="D183" s="342" t="s">
        <v>317</v>
      </c>
      <c r="E183" s="269">
        <v>92</v>
      </c>
      <c r="F183" s="269">
        <v>92</v>
      </c>
      <c r="G183" s="267">
        <v>102</v>
      </c>
      <c r="H183" s="267">
        <v>102</v>
      </c>
      <c r="I183" s="267">
        <v>102</v>
      </c>
      <c r="J183" s="267">
        <v>102</v>
      </c>
      <c r="K183" s="297">
        <v>0.9</v>
      </c>
      <c r="L183" s="270">
        <v>1</v>
      </c>
      <c r="M183" s="270">
        <v>1</v>
      </c>
      <c r="N183" s="270">
        <v>1</v>
      </c>
      <c r="O183" s="335">
        <v>2981</v>
      </c>
      <c r="P183" s="269">
        <v>2797</v>
      </c>
      <c r="Q183" s="269">
        <v>81</v>
      </c>
      <c r="R183" s="267">
        <v>97</v>
      </c>
      <c r="S183" s="267">
        <v>95</v>
      </c>
      <c r="T183" s="270">
        <v>0.938275746393828</v>
      </c>
      <c r="U183" s="270">
        <v>0.880434782608696</v>
      </c>
      <c r="V183" s="271">
        <v>0.950980392156863</v>
      </c>
      <c r="W183" s="271">
        <v>0.931372549019608</v>
      </c>
      <c r="X183" s="298">
        <v>-0.070545609548167</v>
      </c>
      <c r="Y183" s="274">
        <v>739</v>
      </c>
      <c r="Z183" s="336">
        <v>696</v>
      </c>
      <c r="AA183" s="336">
        <v>737</v>
      </c>
      <c r="AB183" s="336">
        <v>692</v>
      </c>
      <c r="AC183" s="337">
        <v>0.941813261163735</v>
      </c>
      <c r="AD183" s="271">
        <v>0.938941655359566</v>
      </c>
      <c r="AE183" s="298">
        <v>0.00287160580416901</v>
      </c>
    </row>
    <row r="184" spans="1:31">
      <c r="A184" s="318" t="s">
        <v>186</v>
      </c>
      <c r="B184" s="342" t="s">
        <v>3318</v>
      </c>
      <c r="C184" s="296" t="s">
        <v>318</v>
      </c>
      <c r="D184" s="342" t="s">
        <v>318</v>
      </c>
      <c r="E184" s="269">
        <v>75</v>
      </c>
      <c r="F184" s="269">
        <v>75</v>
      </c>
      <c r="G184" s="267">
        <v>81</v>
      </c>
      <c r="H184" s="267">
        <v>80</v>
      </c>
      <c r="I184" s="267">
        <v>87</v>
      </c>
      <c r="J184" s="267">
        <v>87</v>
      </c>
      <c r="K184" s="297">
        <v>0.9</v>
      </c>
      <c r="L184" s="270">
        <v>1</v>
      </c>
      <c r="M184" s="270">
        <v>0.987654320987654</v>
      </c>
      <c r="N184" s="270">
        <v>1</v>
      </c>
      <c r="O184" s="335">
        <v>2384</v>
      </c>
      <c r="P184" s="269">
        <v>2249</v>
      </c>
      <c r="Q184" s="269">
        <v>69</v>
      </c>
      <c r="R184" s="267">
        <v>74</v>
      </c>
      <c r="S184" s="267">
        <v>83</v>
      </c>
      <c r="T184" s="270">
        <v>0.943372483221476</v>
      </c>
      <c r="U184" s="270">
        <v>0.92</v>
      </c>
      <c r="V184" s="271">
        <v>0.91358024691358</v>
      </c>
      <c r="W184" s="271">
        <v>0.954022988505747</v>
      </c>
      <c r="X184" s="298">
        <v>0.00641975308641984</v>
      </c>
      <c r="Y184" s="274">
        <v>605</v>
      </c>
      <c r="Z184" s="336">
        <v>573</v>
      </c>
      <c r="AA184" s="336">
        <v>580</v>
      </c>
      <c r="AB184" s="336">
        <v>549</v>
      </c>
      <c r="AC184" s="337">
        <v>0.947107438016529</v>
      </c>
      <c r="AD184" s="271">
        <v>0.946551724137931</v>
      </c>
      <c r="AE184" s="298">
        <v>0.000555713878597985</v>
      </c>
    </row>
    <row r="185" spans="1:31">
      <c r="A185" s="318" t="s">
        <v>186</v>
      </c>
      <c r="B185" s="342" t="s">
        <v>3318</v>
      </c>
      <c r="C185" s="296" t="s">
        <v>319</v>
      </c>
      <c r="D185" s="342" t="s">
        <v>320</v>
      </c>
      <c r="E185" s="269">
        <v>71</v>
      </c>
      <c r="F185" s="269">
        <v>71</v>
      </c>
      <c r="G185" s="267">
        <v>78</v>
      </c>
      <c r="H185" s="267">
        <v>78</v>
      </c>
      <c r="I185" s="267">
        <v>79</v>
      </c>
      <c r="J185" s="267">
        <v>79</v>
      </c>
      <c r="K185" s="297">
        <v>0.9</v>
      </c>
      <c r="L185" s="270">
        <v>1</v>
      </c>
      <c r="M185" s="270">
        <v>1</v>
      </c>
      <c r="N185" s="270">
        <v>1</v>
      </c>
      <c r="O185" s="335">
        <v>2190</v>
      </c>
      <c r="P185" s="269">
        <v>2156</v>
      </c>
      <c r="Q185" s="269">
        <v>71</v>
      </c>
      <c r="R185" s="267">
        <v>78</v>
      </c>
      <c r="S185" s="267">
        <v>78</v>
      </c>
      <c r="T185" s="270">
        <v>0.984474885844749</v>
      </c>
      <c r="U185" s="270">
        <v>1</v>
      </c>
      <c r="V185" s="271">
        <v>1</v>
      </c>
      <c r="W185" s="271">
        <v>0.987341772151899</v>
      </c>
      <c r="X185" s="298">
        <v>0</v>
      </c>
      <c r="Y185" s="274">
        <v>558</v>
      </c>
      <c r="Z185" s="336">
        <v>554</v>
      </c>
      <c r="AA185" s="336">
        <v>550</v>
      </c>
      <c r="AB185" s="336">
        <v>538</v>
      </c>
      <c r="AC185" s="337">
        <v>0.992831541218638</v>
      </c>
      <c r="AD185" s="271">
        <v>0.978181818181818</v>
      </c>
      <c r="AE185" s="298">
        <v>0.0146497230368199</v>
      </c>
    </row>
    <row r="186" spans="1:31">
      <c r="A186" s="318" t="s">
        <v>186</v>
      </c>
      <c r="B186" s="342" t="s">
        <v>3318</v>
      </c>
      <c r="C186" s="296" t="s">
        <v>321</v>
      </c>
      <c r="D186" s="342" t="s">
        <v>321</v>
      </c>
      <c r="E186" s="269">
        <v>84</v>
      </c>
      <c r="F186" s="269">
        <v>84</v>
      </c>
      <c r="G186" s="267">
        <v>84</v>
      </c>
      <c r="H186" s="267">
        <v>84</v>
      </c>
      <c r="I186" s="267">
        <v>81</v>
      </c>
      <c r="J186" s="267">
        <v>80</v>
      </c>
      <c r="K186" s="297">
        <v>0.9</v>
      </c>
      <c r="L186" s="270">
        <v>1</v>
      </c>
      <c r="M186" s="270">
        <v>1</v>
      </c>
      <c r="N186" s="270">
        <v>0.987654320987654</v>
      </c>
      <c r="O186" s="335">
        <v>2284</v>
      </c>
      <c r="P186" s="269">
        <v>2168</v>
      </c>
      <c r="Q186" s="269">
        <v>84</v>
      </c>
      <c r="R186" s="267">
        <v>84</v>
      </c>
      <c r="S186" s="267">
        <v>80</v>
      </c>
      <c r="T186" s="270">
        <v>0.949211908931699</v>
      </c>
      <c r="U186" s="270">
        <v>1</v>
      </c>
      <c r="V186" s="271">
        <v>1</v>
      </c>
      <c r="W186" s="271">
        <v>0.987654320987654</v>
      </c>
      <c r="X186" s="298">
        <v>0</v>
      </c>
      <c r="Y186" s="274">
        <v>599</v>
      </c>
      <c r="Z186" s="336">
        <v>598</v>
      </c>
      <c r="AA186" s="336">
        <v>555</v>
      </c>
      <c r="AB186" s="336">
        <v>546</v>
      </c>
      <c r="AC186" s="337">
        <v>0.998330550918197</v>
      </c>
      <c r="AD186" s="271">
        <v>0.983783783783784</v>
      </c>
      <c r="AE186" s="298">
        <v>0.0145467671344132</v>
      </c>
    </row>
    <row r="187" spans="1:31">
      <c r="A187" s="318" t="s">
        <v>186</v>
      </c>
      <c r="B187" s="342" t="s">
        <v>3318</v>
      </c>
      <c r="C187" s="296" t="s">
        <v>322</v>
      </c>
      <c r="D187" s="342" t="s">
        <v>323</v>
      </c>
      <c r="E187" s="269">
        <v>22</v>
      </c>
      <c r="F187" s="269">
        <v>22</v>
      </c>
      <c r="G187" s="267">
        <v>22</v>
      </c>
      <c r="H187" s="267">
        <v>21</v>
      </c>
      <c r="I187" s="267">
        <v>21</v>
      </c>
      <c r="J187" s="267">
        <v>21</v>
      </c>
      <c r="K187" s="297">
        <v>0.9</v>
      </c>
      <c r="L187" s="270">
        <v>1</v>
      </c>
      <c r="M187" s="270">
        <v>0.954545454545455</v>
      </c>
      <c r="N187" s="270">
        <v>1</v>
      </c>
      <c r="O187" s="335">
        <v>602</v>
      </c>
      <c r="P187" s="269">
        <v>522</v>
      </c>
      <c r="Q187" s="269">
        <v>17</v>
      </c>
      <c r="R187" s="267">
        <v>14</v>
      </c>
      <c r="S187" s="267">
        <v>20</v>
      </c>
      <c r="T187" s="270">
        <v>0.867109634551495</v>
      </c>
      <c r="U187" s="270">
        <v>0.772727272727273</v>
      </c>
      <c r="V187" s="271">
        <v>0.636363636363636</v>
      </c>
      <c r="W187" s="271">
        <v>0.952380952380952</v>
      </c>
      <c r="X187" s="298">
        <v>0.136363636363636</v>
      </c>
      <c r="Y187" s="274">
        <v>160</v>
      </c>
      <c r="Z187" s="336">
        <v>136</v>
      </c>
      <c r="AA187" s="336">
        <v>142</v>
      </c>
      <c r="AB187" s="336">
        <v>127</v>
      </c>
      <c r="AC187" s="337">
        <v>0.85</v>
      </c>
      <c r="AD187" s="271">
        <v>0.894366197183099</v>
      </c>
      <c r="AE187" s="298">
        <v>-0.0443661971830986</v>
      </c>
    </row>
    <row r="188" spans="1:31">
      <c r="A188" s="318" t="s">
        <v>186</v>
      </c>
      <c r="B188" s="342" t="s">
        <v>3318</v>
      </c>
      <c r="C188" s="296" t="s">
        <v>324</v>
      </c>
      <c r="D188" s="342" t="s">
        <v>325</v>
      </c>
      <c r="E188" s="269">
        <v>62</v>
      </c>
      <c r="F188" s="269">
        <v>62</v>
      </c>
      <c r="G188" s="267">
        <v>59</v>
      </c>
      <c r="H188" s="267">
        <v>59</v>
      </c>
      <c r="I188" s="267">
        <v>62</v>
      </c>
      <c r="J188" s="267">
        <v>62</v>
      </c>
      <c r="K188" s="297">
        <v>0.9</v>
      </c>
      <c r="L188" s="270">
        <v>1</v>
      </c>
      <c r="M188" s="270">
        <v>1</v>
      </c>
      <c r="N188" s="270">
        <v>1</v>
      </c>
      <c r="O188" s="335">
        <v>1759</v>
      </c>
      <c r="P188" s="269">
        <v>1751</v>
      </c>
      <c r="Q188" s="269">
        <v>62</v>
      </c>
      <c r="R188" s="267">
        <v>59</v>
      </c>
      <c r="S188" s="267">
        <v>62</v>
      </c>
      <c r="T188" s="270">
        <v>0.995451961341671</v>
      </c>
      <c r="U188" s="270">
        <v>1</v>
      </c>
      <c r="V188" s="271">
        <v>1</v>
      </c>
      <c r="W188" s="271">
        <v>1</v>
      </c>
      <c r="X188" s="298">
        <v>0</v>
      </c>
      <c r="Y188" s="274">
        <v>448</v>
      </c>
      <c r="Z188" s="336">
        <v>448</v>
      </c>
      <c r="AA188" s="336">
        <v>435</v>
      </c>
      <c r="AB188" s="336">
        <v>434</v>
      </c>
      <c r="AC188" s="337">
        <v>1</v>
      </c>
      <c r="AD188" s="271">
        <v>0.997701149425287</v>
      </c>
      <c r="AE188" s="298">
        <v>0.00229885057471269</v>
      </c>
    </row>
    <row r="189" spans="1:31">
      <c r="A189" s="318" t="s">
        <v>186</v>
      </c>
      <c r="B189" s="342" t="s">
        <v>40</v>
      </c>
      <c r="C189" s="296" t="s">
        <v>326</v>
      </c>
      <c r="D189" s="342" t="s">
        <v>327</v>
      </c>
      <c r="E189" s="269">
        <v>0</v>
      </c>
      <c r="F189" s="269">
        <v>0</v>
      </c>
      <c r="G189" s="267">
        <v>0</v>
      </c>
      <c r="H189" s="267">
        <v>0</v>
      </c>
      <c r="I189" s="267">
        <v>0</v>
      </c>
      <c r="J189" s="267">
        <v>0</v>
      </c>
      <c r="K189" s="297">
        <v>0.9</v>
      </c>
      <c r="L189" s="270">
        <v>0</v>
      </c>
      <c r="M189" s="270">
        <v>0</v>
      </c>
      <c r="N189" s="270">
        <v>0</v>
      </c>
      <c r="O189" s="335">
        <v>0</v>
      </c>
      <c r="P189" s="269">
        <v>0</v>
      </c>
      <c r="Q189" s="269">
        <v>0</v>
      </c>
      <c r="R189" s="267">
        <v>0</v>
      </c>
      <c r="S189" s="267">
        <v>0</v>
      </c>
      <c r="T189" s="270">
        <v>0</v>
      </c>
      <c r="U189" s="270">
        <v>0</v>
      </c>
      <c r="V189" s="271">
        <v>0</v>
      </c>
      <c r="W189" s="271">
        <v>0</v>
      </c>
      <c r="X189" s="298">
        <v>0</v>
      </c>
      <c r="Y189" s="274">
        <v>0</v>
      </c>
      <c r="Z189" s="336">
        <v>0</v>
      </c>
      <c r="AA189" s="336">
        <v>0</v>
      </c>
      <c r="AB189" s="336">
        <v>0</v>
      </c>
      <c r="AC189" s="337">
        <v>0</v>
      </c>
      <c r="AD189" s="271">
        <v>0</v>
      </c>
      <c r="AE189" s="298">
        <v>0</v>
      </c>
    </row>
    <row r="190" spans="1:31">
      <c r="A190" s="318" t="s">
        <v>186</v>
      </c>
      <c r="B190" s="342" t="s">
        <v>3319</v>
      </c>
      <c r="C190" s="296" t="s">
        <v>328</v>
      </c>
      <c r="D190" s="342" t="s">
        <v>329</v>
      </c>
      <c r="E190" s="269">
        <v>72</v>
      </c>
      <c r="F190" s="269">
        <v>72</v>
      </c>
      <c r="G190" s="267">
        <v>80</v>
      </c>
      <c r="H190" s="267">
        <v>80</v>
      </c>
      <c r="I190" s="267">
        <v>85</v>
      </c>
      <c r="J190" s="267">
        <v>85</v>
      </c>
      <c r="K190" s="297">
        <v>0.9</v>
      </c>
      <c r="L190" s="270">
        <v>1</v>
      </c>
      <c r="M190" s="270">
        <v>1</v>
      </c>
      <c r="N190" s="270">
        <v>1</v>
      </c>
      <c r="O190" s="335">
        <v>2322</v>
      </c>
      <c r="P190" s="269">
        <v>2264</v>
      </c>
      <c r="Q190" s="269">
        <v>72</v>
      </c>
      <c r="R190" s="267">
        <v>77</v>
      </c>
      <c r="S190" s="267">
        <v>84</v>
      </c>
      <c r="T190" s="270">
        <v>0.975021533161068</v>
      </c>
      <c r="U190" s="270">
        <v>1</v>
      </c>
      <c r="V190" s="271">
        <v>0.9625</v>
      </c>
      <c r="W190" s="271">
        <v>0.988235294117647</v>
      </c>
      <c r="X190" s="298">
        <v>0.0375</v>
      </c>
      <c r="Y190" s="274">
        <v>583</v>
      </c>
      <c r="Z190" s="336">
        <v>573</v>
      </c>
      <c r="AA190" s="336">
        <v>577</v>
      </c>
      <c r="AB190" s="336">
        <v>563</v>
      </c>
      <c r="AC190" s="337">
        <v>0.982847341337907</v>
      </c>
      <c r="AD190" s="271">
        <v>0.975736568457539</v>
      </c>
      <c r="AE190" s="298">
        <v>0.00711077288036843</v>
      </c>
    </row>
    <row r="191" spans="1:31">
      <c r="A191" s="318" t="s">
        <v>186</v>
      </c>
      <c r="B191" s="342" t="s">
        <v>3319</v>
      </c>
      <c r="C191" s="296" t="s">
        <v>330</v>
      </c>
      <c r="D191" s="342" t="s">
        <v>331</v>
      </c>
      <c r="E191" s="269">
        <v>115</v>
      </c>
      <c r="F191" s="269">
        <v>111</v>
      </c>
      <c r="G191" s="267">
        <v>118</v>
      </c>
      <c r="H191" s="267">
        <v>114</v>
      </c>
      <c r="I191" s="267">
        <v>114</v>
      </c>
      <c r="J191" s="267">
        <v>110</v>
      </c>
      <c r="K191" s="297">
        <v>0.9</v>
      </c>
      <c r="L191" s="270">
        <v>0.965217391304348</v>
      </c>
      <c r="M191" s="270">
        <v>0.966101694915254</v>
      </c>
      <c r="N191" s="270">
        <v>0.964912280701754</v>
      </c>
      <c r="O191" s="335">
        <v>3352</v>
      </c>
      <c r="P191" s="269">
        <v>3246</v>
      </c>
      <c r="Q191" s="269">
        <v>111</v>
      </c>
      <c r="R191" s="267">
        <v>113</v>
      </c>
      <c r="S191" s="267">
        <v>110</v>
      </c>
      <c r="T191" s="270">
        <v>0.968377088305489</v>
      </c>
      <c r="U191" s="270">
        <v>0.965217391304348</v>
      </c>
      <c r="V191" s="271">
        <v>0.957627118644068</v>
      </c>
      <c r="W191" s="271">
        <v>0.964912280701754</v>
      </c>
      <c r="X191" s="298">
        <v>0.00759027266028001</v>
      </c>
      <c r="Y191" s="274">
        <v>838</v>
      </c>
      <c r="Z191" s="336">
        <v>810</v>
      </c>
      <c r="AA191" s="336">
        <v>835</v>
      </c>
      <c r="AB191" s="336">
        <v>812</v>
      </c>
      <c r="AC191" s="337">
        <v>0.966587112171838</v>
      </c>
      <c r="AD191" s="271">
        <v>0.972455089820359</v>
      </c>
      <c r="AE191" s="298">
        <v>-0.00586797764852165</v>
      </c>
    </row>
    <row r="192" spans="1:31">
      <c r="A192" s="318" t="s">
        <v>186</v>
      </c>
      <c r="B192" s="342" t="s">
        <v>3319</v>
      </c>
      <c r="C192" s="296" t="s">
        <v>332</v>
      </c>
      <c r="D192" s="342" t="s">
        <v>333</v>
      </c>
      <c r="E192" s="269">
        <v>59</v>
      </c>
      <c r="F192" s="269">
        <v>57</v>
      </c>
      <c r="G192" s="267">
        <v>56</v>
      </c>
      <c r="H192" s="267">
        <v>56</v>
      </c>
      <c r="I192" s="267">
        <v>66</v>
      </c>
      <c r="J192" s="267">
        <v>62</v>
      </c>
      <c r="K192" s="297">
        <v>0.9</v>
      </c>
      <c r="L192" s="270">
        <v>0.966101694915254</v>
      </c>
      <c r="M192" s="270">
        <v>1</v>
      </c>
      <c r="N192" s="270">
        <v>0.939393939393939</v>
      </c>
      <c r="O192" s="335">
        <v>1885</v>
      </c>
      <c r="P192" s="269">
        <v>1814</v>
      </c>
      <c r="Q192" s="269">
        <v>56</v>
      </c>
      <c r="R192" s="267">
        <v>55</v>
      </c>
      <c r="S192" s="267">
        <v>61</v>
      </c>
      <c r="T192" s="270">
        <v>0.962334217506631</v>
      </c>
      <c r="U192" s="270">
        <v>0.949152542372881</v>
      </c>
      <c r="V192" s="271">
        <v>0.982142857142857</v>
      </c>
      <c r="W192" s="271">
        <v>0.924242424242424</v>
      </c>
      <c r="X192" s="298">
        <v>-0.0329903147699757</v>
      </c>
      <c r="Y192" s="274">
        <v>461</v>
      </c>
      <c r="Z192" s="336">
        <v>443</v>
      </c>
      <c r="AA192" s="336">
        <v>473</v>
      </c>
      <c r="AB192" s="336">
        <v>456</v>
      </c>
      <c r="AC192" s="337">
        <v>0.960954446854664</v>
      </c>
      <c r="AD192" s="271">
        <v>0.964059196617336</v>
      </c>
      <c r="AE192" s="298">
        <v>-0.00310474976267239</v>
      </c>
    </row>
    <row r="193" spans="1:31">
      <c r="A193" s="318" t="s">
        <v>186</v>
      </c>
      <c r="B193" s="342" t="s">
        <v>3319</v>
      </c>
      <c r="C193" s="296" t="s">
        <v>334</v>
      </c>
      <c r="D193" s="342" t="s">
        <v>335</v>
      </c>
      <c r="E193" s="269">
        <v>54</v>
      </c>
      <c r="F193" s="269">
        <v>54</v>
      </c>
      <c r="G193" s="267">
        <v>52</v>
      </c>
      <c r="H193" s="267">
        <v>52</v>
      </c>
      <c r="I193" s="267">
        <v>56</v>
      </c>
      <c r="J193" s="267">
        <v>55</v>
      </c>
      <c r="K193" s="297">
        <v>0.9</v>
      </c>
      <c r="L193" s="270">
        <v>1</v>
      </c>
      <c r="M193" s="270">
        <v>1</v>
      </c>
      <c r="N193" s="270">
        <v>0.982142857142857</v>
      </c>
      <c r="O193" s="335">
        <v>1547</v>
      </c>
      <c r="P193" s="269">
        <v>1495</v>
      </c>
      <c r="Q193" s="269">
        <v>50</v>
      </c>
      <c r="R193" s="267">
        <v>50</v>
      </c>
      <c r="S193" s="267">
        <v>52</v>
      </c>
      <c r="T193" s="270">
        <v>0.966386554621849</v>
      </c>
      <c r="U193" s="270">
        <v>0.925925925925926</v>
      </c>
      <c r="V193" s="271">
        <v>0.961538461538462</v>
      </c>
      <c r="W193" s="271">
        <v>0.928571428571429</v>
      </c>
      <c r="X193" s="298">
        <v>-0.0356125356125356</v>
      </c>
      <c r="Y193" s="274">
        <v>400</v>
      </c>
      <c r="Z193" s="336">
        <v>385</v>
      </c>
      <c r="AA193" s="336">
        <v>389</v>
      </c>
      <c r="AB193" s="336">
        <v>379</v>
      </c>
      <c r="AC193" s="337">
        <v>0.9625</v>
      </c>
      <c r="AD193" s="271">
        <v>0.974293059125964</v>
      </c>
      <c r="AE193" s="298">
        <v>-0.011793059125964</v>
      </c>
    </row>
    <row r="194" spans="1:31">
      <c r="A194" s="318" t="s">
        <v>186</v>
      </c>
      <c r="B194" s="342" t="s">
        <v>3319</v>
      </c>
      <c r="C194" s="296" t="s">
        <v>336</v>
      </c>
      <c r="D194" s="342" t="s">
        <v>337</v>
      </c>
      <c r="E194" s="269">
        <v>96</v>
      </c>
      <c r="F194" s="269">
        <v>92</v>
      </c>
      <c r="G194" s="267">
        <v>94</v>
      </c>
      <c r="H194" s="267">
        <v>90</v>
      </c>
      <c r="I194" s="267">
        <v>111</v>
      </c>
      <c r="J194" s="267">
        <v>109</v>
      </c>
      <c r="K194" s="297">
        <v>0.9</v>
      </c>
      <c r="L194" s="270">
        <v>0.958333333333333</v>
      </c>
      <c r="M194" s="270">
        <v>0.957446808510638</v>
      </c>
      <c r="N194" s="270">
        <v>0.981981981981982</v>
      </c>
      <c r="O194" s="335">
        <v>2956</v>
      </c>
      <c r="P194" s="269">
        <v>2794</v>
      </c>
      <c r="Q194" s="269">
        <v>89</v>
      </c>
      <c r="R194" s="267">
        <v>85</v>
      </c>
      <c r="S194" s="267">
        <v>107</v>
      </c>
      <c r="T194" s="270">
        <v>0.945196211096076</v>
      </c>
      <c r="U194" s="270">
        <v>0.927083333333333</v>
      </c>
      <c r="V194" s="271">
        <v>0.904255319148936</v>
      </c>
      <c r="W194" s="271">
        <v>0.963963963963964</v>
      </c>
      <c r="X194" s="298">
        <v>0.0228280141843972</v>
      </c>
      <c r="Y194" s="274">
        <v>741</v>
      </c>
      <c r="Z194" s="336">
        <v>703</v>
      </c>
      <c r="AA194" s="336">
        <v>734</v>
      </c>
      <c r="AB194" s="336">
        <v>693</v>
      </c>
      <c r="AC194" s="337">
        <v>0.948717948717949</v>
      </c>
      <c r="AD194" s="271">
        <v>0.944141689373297</v>
      </c>
      <c r="AE194" s="298">
        <v>0.00457625934465167</v>
      </c>
    </row>
    <row r="195" spans="1:31">
      <c r="A195" s="318" t="s">
        <v>186</v>
      </c>
      <c r="B195" s="342" t="s">
        <v>3319</v>
      </c>
      <c r="C195" s="296" t="s">
        <v>338</v>
      </c>
      <c r="D195" s="342" t="s">
        <v>339</v>
      </c>
      <c r="E195" s="269">
        <v>0</v>
      </c>
      <c r="F195" s="269">
        <v>0</v>
      </c>
      <c r="G195" s="267">
        <v>0</v>
      </c>
      <c r="H195" s="267">
        <v>0</v>
      </c>
      <c r="I195" s="267">
        <v>0</v>
      </c>
      <c r="J195" s="267">
        <v>0</v>
      </c>
      <c r="K195" s="297">
        <v>0.9</v>
      </c>
      <c r="L195" s="270">
        <v>0</v>
      </c>
      <c r="M195" s="270">
        <v>0</v>
      </c>
      <c r="N195" s="270">
        <v>0</v>
      </c>
      <c r="O195" s="335">
        <v>1494</v>
      </c>
      <c r="P195" s="269">
        <v>1455</v>
      </c>
      <c r="Q195" s="269">
        <v>0</v>
      </c>
      <c r="R195" s="267">
        <v>0</v>
      </c>
      <c r="S195" s="267">
        <v>0</v>
      </c>
      <c r="T195" s="270">
        <v>0.973895582329317</v>
      </c>
      <c r="U195" s="270">
        <v>0</v>
      </c>
      <c r="V195" s="271">
        <v>0</v>
      </c>
      <c r="W195" s="271">
        <v>0</v>
      </c>
      <c r="X195" s="298">
        <v>0</v>
      </c>
      <c r="Y195" s="274">
        <v>0</v>
      </c>
      <c r="Z195" s="336">
        <v>0</v>
      </c>
      <c r="AA195" s="336">
        <v>275</v>
      </c>
      <c r="AB195" s="336">
        <v>270</v>
      </c>
      <c r="AC195" s="337">
        <v>0</v>
      </c>
      <c r="AD195" s="271">
        <v>0.981818181818182</v>
      </c>
      <c r="AE195" s="298">
        <v>-0.981818181818182</v>
      </c>
    </row>
    <row r="196" spans="1:31">
      <c r="A196" s="318" t="s">
        <v>186</v>
      </c>
      <c r="B196" s="342" t="s">
        <v>3319</v>
      </c>
      <c r="C196" s="296" t="s">
        <v>340</v>
      </c>
      <c r="D196" s="342" t="s">
        <v>341</v>
      </c>
      <c r="E196" s="269">
        <v>63</v>
      </c>
      <c r="F196" s="269">
        <v>62</v>
      </c>
      <c r="G196" s="267">
        <v>65</v>
      </c>
      <c r="H196" s="267">
        <v>65</v>
      </c>
      <c r="I196" s="267">
        <v>68</v>
      </c>
      <c r="J196" s="267">
        <v>68</v>
      </c>
      <c r="K196" s="297">
        <v>0.9</v>
      </c>
      <c r="L196" s="270">
        <v>0.984126984126984</v>
      </c>
      <c r="M196" s="270">
        <v>1</v>
      </c>
      <c r="N196" s="270">
        <v>1</v>
      </c>
      <c r="O196" s="335">
        <v>1893</v>
      </c>
      <c r="P196" s="269">
        <v>1842</v>
      </c>
      <c r="Q196" s="269">
        <v>60</v>
      </c>
      <c r="R196" s="267">
        <v>64</v>
      </c>
      <c r="S196" s="267">
        <v>67</v>
      </c>
      <c r="T196" s="270">
        <v>0.973058637083994</v>
      </c>
      <c r="U196" s="270">
        <v>0.952380952380952</v>
      </c>
      <c r="V196" s="271">
        <v>0.984615384615385</v>
      </c>
      <c r="W196" s="271">
        <v>0.985294117647059</v>
      </c>
      <c r="X196" s="298">
        <v>-0.0322344322344323</v>
      </c>
      <c r="Y196" s="274">
        <v>480</v>
      </c>
      <c r="Z196" s="336">
        <v>470</v>
      </c>
      <c r="AA196" s="336">
        <v>467</v>
      </c>
      <c r="AB196" s="336">
        <v>451</v>
      </c>
      <c r="AC196" s="337">
        <v>0.979166666666667</v>
      </c>
      <c r="AD196" s="271">
        <v>0.965738758029979</v>
      </c>
      <c r="AE196" s="298">
        <v>0.0134279086366881</v>
      </c>
    </row>
    <row r="197" spans="1:31">
      <c r="A197" s="318" t="s">
        <v>186</v>
      </c>
      <c r="B197" s="342" t="s">
        <v>3319</v>
      </c>
      <c r="C197" s="296" t="s">
        <v>342</v>
      </c>
      <c r="D197" s="342" t="s">
        <v>343</v>
      </c>
      <c r="E197" s="269">
        <v>31</v>
      </c>
      <c r="F197" s="269">
        <v>31</v>
      </c>
      <c r="G197" s="267">
        <v>32</v>
      </c>
      <c r="H197" s="267">
        <v>32</v>
      </c>
      <c r="I197" s="267">
        <v>35</v>
      </c>
      <c r="J197" s="267">
        <v>35</v>
      </c>
      <c r="K197" s="297">
        <v>0.9</v>
      </c>
      <c r="L197" s="270">
        <v>1</v>
      </c>
      <c r="M197" s="270">
        <v>1</v>
      </c>
      <c r="N197" s="270">
        <v>1</v>
      </c>
      <c r="O197" s="335">
        <v>958</v>
      </c>
      <c r="P197" s="269">
        <v>923</v>
      </c>
      <c r="Q197" s="269">
        <v>30</v>
      </c>
      <c r="R197" s="267">
        <v>31</v>
      </c>
      <c r="S197" s="267">
        <v>34</v>
      </c>
      <c r="T197" s="270">
        <v>0.963465553235908</v>
      </c>
      <c r="U197" s="270">
        <v>0.967741935483871</v>
      </c>
      <c r="V197" s="271">
        <v>0.96875</v>
      </c>
      <c r="W197" s="271">
        <v>0.971428571428571</v>
      </c>
      <c r="X197" s="298">
        <v>-0.001008064516129</v>
      </c>
      <c r="Y197" s="274">
        <v>239</v>
      </c>
      <c r="Z197" s="336">
        <v>228</v>
      </c>
      <c r="AA197" s="336">
        <v>240</v>
      </c>
      <c r="AB197" s="336">
        <v>228</v>
      </c>
      <c r="AC197" s="337">
        <v>0.95397489539749</v>
      </c>
      <c r="AD197" s="271">
        <v>0.95</v>
      </c>
      <c r="AE197" s="298">
        <v>0.00397489539748963</v>
      </c>
    </row>
    <row r="198" spans="1:31">
      <c r="A198" s="318" t="s">
        <v>186</v>
      </c>
      <c r="B198" s="342" t="s">
        <v>3319</v>
      </c>
      <c r="C198" s="296" t="s">
        <v>344</v>
      </c>
      <c r="D198" s="342" t="s">
        <v>345</v>
      </c>
      <c r="E198" s="269">
        <v>95</v>
      </c>
      <c r="F198" s="269">
        <v>95</v>
      </c>
      <c r="G198" s="267">
        <v>98</v>
      </c>
      <c r="H198" s="267">
        <v>97</v>
      </c>
      <c r="I198" s="267">
        <v>105</v>
      </c>
      <c r="J198" s="267">
        <v>105</v>
      </c>
      <c r="K198" s="297">
        <v>0.9</v>
      </c>
      <c r="L198" s="270">
        <v>1</v>
      </c>
      <c r="M198" s="270">
        <v>0.989795918367347</v>
      </c>
      <c r="N198" s="270">
        <v>1</v>
      </c>
      <c r="O198" s="335">
        <v>2912</v>
      </c>
      <c r="P198" s="269">
        <v>2811</v>
      </c>
      <c r="Q198" s="269">
        <v>92</v>
      </c>
      <c r="R198" s="267">
        <v>94</v>
      </c>
      <c r="S198" s="267">
        <v>101</v>
      </c>
      <c r="T198" s="270">
        <v>0.965315934065934</v>
      </c>
      <c r="U198" s="270">
        <v>0.968421052631579</v>
      </c>
      <c r="V198" s="271">
        <v>0.959183673469388</v>
      </c>
      <c r="W198" s="271">
        <v>0.961904761904762</v>
      </c>
      <c r="X198" s="298">
        <v>0.00923737916219125</v>
      </c>
      <c r="Y198" s="274">
        <v>727</v>
      </c>
      <c r="Z198" s="336">
        <v>698</v>
      </c>
      <c r="AA198" s="336">
        <v>726</v>
      </c>
      <c r="AB198" s="336">
        <v>705</v>
      </c>
      <c r="AC198" s="337">
        <v>0.960110041265475</v>
      </c>
      <c r="AD198" s="271">
        <v>0.971074380165289</v>
      </c>
      <c r="AE198" s="298">
        <v>-0.0109643388998147</v>
      </c>
    </row>
    <row r="199" spans="1:31">
      <c r="A199" s="318" t="s">
        <v>186</v>
      </c>
      <c r="B199" s="342" t="s">
        <v>3319</v>
      </c>
      <c r="C199" s="296" t="s">
        <v>346</v>
      </c>
      <c r="D199" s="342" t="s">
        <v>347</v>
      </c>
      <c r="E199" s="269">
        <v>52</v>
      </c>
      <c r="F199" s="269">
        <v>52</v>
      </c>
      <c r="G199" s="267">
        <v>57</v>
      </c>
      <c r="H199" s="267">
        <v>57</v>
      </c>
      <c r="I199" s="267">
        <v>57</v>
      </c>
      <c r="J199" s="267">
        <v>56</v>
      </c>
      <c r="K199" s="297">
        <v>0.9</v>
      </c>
      <c r="L199" s="270">
        <v>1</v>
      </c>
      <c r="M199" s="270">
        <v>1</v>
      </c>
      <c r="N199" s="270">
        <v>0.982456140350877</v>
      </c>
      <c r="O199" s="335">
        <v>1578</v>
      </c>
      <c r="P199" s="269">
        <v>1479</v>
      </c>
      <c r="Q199" s="269">
        <v>49</v>
      </c>
      <c r="R199" s="267">
        <v>55</v>
      </c>
      <c r="S199" s="267">
        <v>52</v>
      </c>
      <c r="T199" s="270">
        <v>0.937262357414449</v>
      </c>
      <c r="U199" s="270">
        <v>0.942307692307692</v>
      </c>
      <c r="V199" s="271">
        <v>0.964912280701754</v>
      </c>
      <c r="W199" s="271">
        <v>0.912280701754386</v>
      </c>
      <c r="X199" s="298">
        <v>-0.0226045883940621</v>
      </c>
      <c r="Y199" s="274">
        <v>405</v>
      </c>
      <c r="Z199" s="336">
        <v>382</v>
      </c>
      <c r="AA199" s="336">
        <v>382</v>
      </c>
      <c r="AB199" s="336">
        <v>358</v>
      </c>
      <c r="AC199" s="337">
        <v>0.94320987654321</v>
      </c>
      <c r="AD199" s="271">
        <v>0.93717277486911</v>
      </c>
      <c r="AE199" s="298">
        <v>0.00603710167409988</v>
      </c>
    </row>
    <row r="200" spans="1:31">
      <c r="A200" s="318" t="s">
        <v>186</v>
      </c>
      <c r="B200" s="342" t="s">
        <v>3319</v>
      </c>
      <c r="C200" s="296" t="s">
        <v>348</v>
      </c>
      <c r="D200" s="342" t="s">
        <v>349</v>
      </c>
      <c r="E200" s="269">
        <v>44</v>
      </c>
      <c r="F200" s="269">
        <v>44</v>
      </c>
      <c r="G200" s="267">
        <v>44</v>
      </c>
      <c r="H200" s="267">
        <v>44</v>
      </c>
      <c r="I200" s="267">
        <v>47</v>
      </c>
      <c r="J200" s="267">
        <v>47</v>
      </c>
      <c r="K200" s="297">
        <v>0.9</v>
      </c>
      <c r="L200" s="270">
        <v>1</v>
      </c>
      <c r="M200" s="270">
        <v>1</v>
      </c>
      <c r="N200" s="270">
        <v>1</v>
      </c>
      <c r="O200" s="335">
        <v>1315</v>
      </c>
      <c r="P200" s="269">
        <v>1263</v>
      </c>
      <c r="Q200" s="269">
        <v>40</v>
      </c>
      <c r="R200" s="267">
        <v>41</v>
      </c>
      <c r="S200" s="267">
        <v>44</v>
      </c>
      <c r="T200" s="270">
        <v>0.960456273764259</v>
      </c>
      <c r="U200" s="270">
        <v>0.909090909090909</v>
      </c>
      <c r="V200" s="271">
        <v>0.931818181818182</v>
      </c>
      <c r="W200" s="271">
        <v>0.936170212765957</v>
      </c>
      <c r="X200" s="298">
        <v>-0.0227272727272727</v>
      </c>
      <c r="Y200" s="274">
        <v>329</v>
      </c>
      <c r="Z200" s="336">
        <v>315</v>
      </c>
      <c r="AA200" s="336">
        <v>335</v>
      </c>
      <c r="AB200" s="336">
        <v>318</v>
      </c>
      <c r="AC200" s="337">
        <v>0.957446808510638</v>
      </c>
      <c r="AD200" s="271">
        <v>0.949253731343284</v>
      </c>
      <c r="AE200" s="298">
        <v>0.00819307716735473</v>
      </c>
    </row>
    <row r="201" spans="1:31">
      <c r="A201" s="318" t="s">
        <v>186</v>
      </c>
      <c r="B201" s="342" t="s">
        <v>3319</v>
      </c>
      <c r="C201" s="296" t="s">
        <v>350</v>
      </c>
      <c r="D201" s="342" t="s">
        <v>351</v>
      </c>
      <c r="E201" s="269">
        <v>46</v>
      </c>
      <c r="F201" s="269">
        <v>46</v>
      </c>
      <c r="G201" s="267">
        <v>43</v>
      </c>
      <c r="H201" s="267">
        <v>43</v>
      </c>
      <c r="I201" s="267">
        <v>49</v>
      </c>
      <c r="J201" s="267">
        <v>49</v>
      </c>
      <c r="K201" s="297">
        <v>0.9</v>
      </c>
      <c r="L201" s="270">
        <v>1</v>
      </c>
      <c r="M201" s="270">
        <v>1</v>
      </c>
      <c r="N201" s="270">
        <v>1</v>
      </c>
      <c r="O201" s="335">
        <v>1342</v>
      </c>
      <c r="P201" s="269">
        <v>1324</v>
      </c>
      <c r="Q201" s="269">
        <v>45</v>
      </c>
      <c r="R201" s="267">
        <v>43</v>
      </c>
      <c r="S201" s="267">
        <v>49</v>
      </c>
      <c r="T201" s="270">
        <v>0.986587183308495</v>
      </c>
      <c r="U201" s="270">
        <v>0.978260869565217</v>
      </c>
      <c r="V201" s="271">
        <v>1</v>
      </c>
      <c r="W201" s="271">
        <v>1</v>
      </c>
      <c r="X201" s="298">
        <v>-0.0217391304347826</v>
      </c>
      <c r="Y201" s="274">
        <v>339</v>
      </c>
      <c r="Z201" s="336">
        <v>336</v>
      </c>
      <c r="AA201" s="336">
        <v>324</v>
      </c>
      <c r="AB201" s="336">
        <v>322</v>
      </c>
      <c r="AC201" s="337">
        <v>0.991150442477876</v>
      </c>
      <c r="AD201" s="271">
        <v>0.993827160493827</v>
      </c>
      <c r="AE201" s="298">
        <v>-0.00267671801595104</v>
      </c>
    </row>
    <row r="202" spans="1:31">
      <c r="A202" s="318" t="s">
        <v>186</v>
      </c>
      <c r="B202" s="342" t="s">
        <v>3319</v>
      </c>
      <c r="C202" s="296" t="s">
        <v>352</v>
      </c>
      <c r="D202" s="342" t="s">
        <v>353</v>
      </c>
      <c r="E202" s="269">
        <v>94</v>
      </c>
      <c r="F202" s="269">
        <v>92</v>
      </c>
      <c r="G202" s="267">
        <v>95</v>
      </c>
      <c r="H202" s="267">
        <v>93</v>
      </c>
      <c r="I202" s="267">
        <v>107</v>
      </c>
      <c r="J202" s="267">
        <v>104</v>
      </c>
      <c r="K202" s="297">
        <v>0.9</v>
      </c>
      <c r="L202" s="270">
        <v>0.978723404255319</v>
      </c>
      <c r="M202" s="270">
        <v>0.978947368421053</v>
      </c>
      <c r="N202" s="270">
        <v>0.97196261682243</v>
      </c>
      <c r="O202" s="335">
        <v>2852</v>
      </c>
      <c r="P202" s="269">
        <v>2760</v>
      </c>
      <c r="Q202" s="269">
        <v>91</v>
      </c>
      <c r="R202" s="267">
        <v>90</v>
      </c>
      <c r="S202" s="267">
        <v>103</v>
      </c>
      <c r="T202" s="270">
        <v>0.967741935483871</v>
      </c>
      <c r="U202" s="270">
        <v>0.968085106382979</v>
      </c>
      <c r="V202" s="271">
        <v>0.947368421052632</v>
      </c>
      <c r="W202" s="271">
        <v>0.962616822429907</v>
      </c>
      <c r="X202" s="298">
        <v>0.0207166853303472</v>
      </c>
      <c r="Y202" s="274">
        <v>727</v>
      </c>
      <c r="Z202" s="336">
        <v>699</v>
      </c>
      <c r="AA202" s="336">
        <v>717</v>
      </c>
      <c r="AB202" s="336">
        <v>698</v>
      </c>
      <c r="AC202" s="337">
        <v>0.961485557083906</v>
      </c>
      <c r="AD202" s="271">
        <v>0.97350069735007</v>
      </c>
      <c r="AE202" s="298">
        <v>-0.0120151402661632</v>
      </c>
    </row>
    <row r="203" spans="1:31">
      <c r="A203" s="318" t="s">
        <v>186</v>
      </c>
      <c r="B203" s="342" t="s">
        <v>3319</v>
      </c>
      <c r="C203" s="296" t="s">
        <v>354</v>
      </c>
      <c r="D203" s="342" t="s">
        <v>355</v>
      </c>
      <c r="E203" s="269">
        <v>50</v>
      </c>
      <c r="F203" s="269">
        <v>50</v>
      </c>
      <c r="G203" s="267">
        <v>45</v>
      </c>
      <c r="H203" s="267">
        <v>45</v>
      </c>
      <c r="I203" s="267">
        <v>48</v>
      </c>
      <c r="J203" s="267">
        <v>48</v>
      </c>
      <c r="K203" s="297">
        <v>0.9</v>
      </c>
      <c r="L203" s="270">
        <v>1</v>
      </c>
      <c r="M203" s="270">
        <v>1</v>
      </c>
      <c r="N203" s="270">
        <v>1</v>
      </c>
      <c r="O203" s="335">
        <v>1367</v>
      </c>
      <c r="P203" s="269">
        <v>1319</v>
      </c>
      <c r="Q203" s="269">
        <v>49</v>
      </c>
      <c r="R203" s="267">
        <v>43</v>
      </c>
      <c r="S203" s="267">
        <v>47</v>
      </c>
      <c r="T203" s="270">
        <v>0.964886613021214</v>
      </c>
      <c r="U203" s="270">
        <v>0.98</v>
      </c>
      <c r="V203" s="271">
        <v>0.955555555555556</v>
      </c>
      <c r="W203" s="271">
        <v>0.979166666666667</v>
      </c>
      <c r="X203" s="298">
        <v>0.0244444444444444</v>
      </c>
      <c r="Y203" s="274">
        <v>347</v>
      </c>
      <c r="Z203" s="336">
        <v>337</v>
      </c>
      <c r="AA203" s="336">
        <v>326</v>
      </c>
      <c r="AB203" s="336">
        <v>306</v>
      </c>
      <c r="AC203" s="337">
        <v>0.971181556195965</v>
      </c>
      <c r="AD203" s="271">
        <v>0.938650306748466</v>
      </c>
      <c r="AE203" s="298">
        <v>0.0325312494474992</v>
      </c>
    </row>
    <row r="204" spans="1:31">
      <c r="A204" s="318" t="s">
        <v>186</v>
      </c>
      <c r="B204" s="342" t="s">
        <v>3319</v>
      </c>
      <c r="C204" s="296" t="s">
        <v>356</v>
      </c>
      <c r="D204" s="342" t="s">
        <v>357</v>
      </c>
      <c r="E204" s="269">
        <v>47</v>
      </c>
      <c r="F204" s="269">
        <v>47</v>
      </c>
      <c r="G204" s="267">
        <v>49</v>
      </c>
      <c r="H204" s="267">
        <v>49</v>
      </c>
      <c r="I204" s="267">
        <v>51</v>
      </c>
      <c r="J204" s="267">
        <v>51</v>
      </c>
      <c r="K204" s="297">
        <v>0.9</v>
      </c>
      <c r="L204" s="270">
        <v>1</v>
      </c>
      <c r="M204" s="270">
        <v>1</v>
      </c>
      <c r="N204" s="270">
        <v>1</v>
      </c>
      <c r="O204" s="335">
        <v>1479</v>
      </c>
      <c r="P204" s="269">
        <v>1449</v>
      </c>
      <c r="Q204" s="269">
        <v>45</v>
      </c>
      <c r="R204" s="267">
        <v>47</v>
      </c>
      <c r="S204" s="267">
        <v>50</v>
      </c>
      <c r="T204" s="270">
        <v>0.979716024340771</v>
      </c>
      <c r="U204" s="270">
        <v>0.957446808510638</v>
      </c>
      <c r="V204" s="271">
        <v>0.959183673469388</v>
      </c>
      <c r="W204" s="271">
        <v>0.980392156862745</v>
      </c>
      <c r="X204" s="298">
        <v>-0.00173686495874936</v>
      </c>
      <c r="Y204" s="274">
        <v>364</v>
      </c>
      <c r="Z204" s="336">
        <v>349</v>
      </c>
      <c r="AA204" s="336">
        <v>371</v>
      </c>
      <c r="AB204" s="336">
        <v>366</v>
      </c>
      <c r="AC204" s="337">
        <v>0.958791208791209</v>
      </c>
      <c r="AD204" s="271">
        <v>0.986522911051213</v>
      </c>
      <c r="AE204" s="298">
        <v>-0.0277317022600041</v>
      </c>
    </row>
    <row r="205" spans="1:31">
      <c r="A205" s="318" t="s">
        <v>186</v>
      </c>
      <c r="B205" s="342" t="s">
        <v>3319</v>
      </c>
      <c r="C205" s="296" t="s">
        <v>358</v>
      </c>
      <c r="D205" s="342" t="s">
        <v>359</v>
      </c>
      <c r="E205" s="269">
        <v>42</v>
      </c>
      <c r="F205" s="269">
        <v>41</v>
      </c>
      <c r="G205" s="267">
        <v>43</v>
      </c>
      <c r="H205" s="267">
        <v>42</v>
      </c>
      <c r="I205" s="267">
        <v>43</v>
      </c>
      <c r="J205" s="267">
        <v>43</v>
      </c>
      <c r="K205" s="297">
        <v>0.9</v>
      </c>
      <c r="L205" s="270">
        <v>0.976190476190476</v>
      </c>
      <c r="M205" s="270">
        <v>0.976744186046512</v>
      </c>
      <c r="N205" s="270">
        <v>1</v>
      </c>
      <c r="O205" s="335">
        <v>1188</v>
      </c>
      <c r="P205" s="269">
        <v>1120</v>
      </c>
      <c r="Q205" s="269">
        <v>37</v>
      </c>
      <c r="R205" s="267">
        <v>38</v>
      </c>
      <c r="S205" s="267">
        <v>41</v>
      </c>
      <c r="T205" s="270">
        <v>0.942760942760943</v>
      </c>
      <c r="U205" s="270">
        <v>0.880952380952381</v>
      </c>
      <c r="V205" s="271">
        <v>0.883720930232558</v>
      </c>
      <c r="W205" s="271">
        <v>0.953488372093023</v>
      </c>
      <c r="X205" s="298">
        <v>-0.00276854928017722</v>
      </c>
      <c r="Y205" s="274">
        <v>305</v>
      </c>
      <c r="Z205" s="336">
        <v>282</v>
      </c>
      <c r="AA205" s="336">
        <v>295</v>
      </c>
      <c r="AB205" s="336">
        <v>280</v>
      </c>
      <c r="AC205" s="337">
        <v>0.924590163934426</v>
      </c>
      <c r="AD205" s="271">
        <v>0.949152542372881</v>
      </c>
      <c r="AE205" s="298">
        <v>-0.0245623784384551</v>
      </c>
    </row>
    <row r="206" spans="1:31">
      <c r="A206" s="318" t="s">
        <v>186</v>
      </c>
      <c r="B206" s="342" t="s">
        <v>3320</v>
      </c>
      <c r="C206" s="296" t="s">
        <v>360</v>
      </c>
      <c r="D206" s="342" t="s">
        <v>361</v>
      </c>
      <c r="E206" s="269">
        <v>67</v>
      </c>
      <c r="F206" s="269">
        <v>67</v>
      </c>
      <c r="G206" s="267">
        <v>64</v>
      </c>
      <c r="H206" s="267">
        <v>64</v>
      </c>
      <c r="I206" s="267">
        <v>65</v>
      </c>
      <c r="J206" s="267">
        <v>65</v>
      </c>
      <c r="K206" s="297">
        <v>0.9</v>
      </c>
      <c r="L206" s="270">
        <v>1</v>
      </c>
      <c r="M206" s="270">
        <v>1</v>
      </c>
      <c r="N206" s="270">
        <v>1</v>
      </c>
      <c r="O206" s="335">
        <v>1905</v>
      </c>
      <c r="P206" s="269">
        <v>1848</v>
      </c>
      <c r="Q206" s="269">
        <v>66</v>
      </c>
      <c r="R206" s="267">
        <v>61</v>
      </c>
      <c r="S206" s="267">
        <v>64</v>
      </c>
      <c r="T206" s="270">
        <v>0.97007874015748</v>
      </c>
      <c r="U206" s="270">
        <v>0.985074626865672</v>
      </c>
      <c r="V206" s="271">
        <v>0.953125</v>
      </c>
      <c r="W206" s="271">
        <v>0.984615384615385</v>
      </c>
      <c r="X206" s="298">
        <v>0.0319496268656716</v>
      </c>
      <c r="Y206" s="274">
        <v>470</v>
      </c>
      <c r="Z206" s="336">
        <v>456</v>
      </c>
      <c r="AA206" s="336">
        <v>468</v>
      </c>
      <c r="AB206" s="336">
        <v>453</v>
      </c>
      <c r="AC206" s="337">
        <v>0.970212765957447</v>
      </c>
      <c r="AD206" s="271">
        <v>0.967948717948718</v>
      </c>
      <c r="AE206" s="298">
        <v>0.00226404800872881</v>
      </c>
    </row>
    <row r="207" spans="1:31">
      <c r="A207" s="318" t="s">
        <v>186</v>
      </c>
      <c r="B207" s="342" t="s">
        <v>3320</v>
      </c>
      <c r="C207" s="296" t="s">
        <v>362</v>
      </c>
      <c r="D207" s="342" t="s">
        <v>363</v>
      </c>
      <c r="E207" s="269">
        <v>76</v>
      </c>
      <c r="F207" s="269">
        <v>76</v>
      </c>
      <c r="G207" s="267">
        <v>77</v>
      </c>
      <c r="H207" s="267">
        <v>77</v>
      </c>
      <c r="I207" s="267">
        <v>82</v>
      </c>
      <c r="J207" s="267">
        <v>82</v>
      </c>
      <c r="K207" s="297">
        <v>0.9</v>
      </c>
      <c r="L207" s="270">
        <v>1</v>
      </c>
      <c r="M207" s="270">
        <v>1</v>
      </c>
      <c r="N207" s="270">
        <v>1</v>
      </c>
      <c r="O207" s="335">
        <v>2246</v>
      </c>
      <c r="P207" s="269">
        <v>2163</v>
      </c>
      <c r="Q207" s="269">
        <v>76</v>
      </c>
      <c r="R207" s="267">
        <v>73</v>
      </c>
      <c r="S207" s="267">
        <v>79</v>
      </c>
      <c r="T207" s="270">
        <v>0.963045414069457</v>
      </c>
      <c r="U207" s="270">
        <v>1</v>
      </c>
      <c r="V207" s="271">
        <v>0.948051948051948</v>
      </c>
      <c r="W207" s="271">
        <v>0.963414634146341</v>
      </c>
      <c r="X207" s="298">
        <v>0.051948051948052</v>
      </c>
      <c r="Y207" s="274">
        <v>571</v>
      </c>
      <c r="Z207" s="336">
        <v>550</v>
      </c>
      <c r="AA207" s="336">
        <v>569</v>
      </c>
      <c r="AB207" s="336">
        <v>548</v>
      </c>
      <c r="AC207" s="337">
        <v>0.963222416812609</v>
      </c>
      <c r="AD207" s="271">
        <v>0.963093145869947</v>
      </c>
      <c r="AE207" s="298">
        <v>0.00012927094266213</v>
      </c>
    </row>
    <row r="208" spans="1:31">
      <c r="A208" s="318" t="s">
        <v>186</v>
      </c>
      <c r="B208" s="342" t="s">
        <v>3320</v>
      </c>
      <c r="C208" s="296" t="s">
        <v>364</v>
      </c>
      <c r="D208" s="342" t="s">
        <v>365</v>
      </c>
      <c r="E208" s="269">
        <v>67</v>
      </c>
      <c r="F208" s="269">
        <v>67</v>
      </c>
      <c r="G208" s="267">
        <v>71</v>
      </c>
      <c r="H208" s="267">
        <v>71</v>
      </c>
      <c r="I208" s="267">
        <v>77</v>
      </c>
      <c r="J208" s="267">
        <v>77</v>
      </c>
      <c r="K208" s="297">
        <v>0.9</v>
      </c>
      <c r="L208" s="270">
        <v>1</v>
      </c>
      <c r="M208" s="270">
        <v>1</v>
      </c>
      <c r="N208" s="270">
        <v>1</v>
      </c>
      <c r="O208" s="335">
        <v>2024</v>
      </c>
      <c r="P208" s="269">
        <v>1889</v>
      </c>
      <c r="Q208" s="269">
        <v>64</v>
      </c>
      <c r="R208" s="267">
        <v>66</v>
      </c>
      <c r="S208" s="267">
        <v>72</v>
      </c>
      <c r="T208" s="270">
        <v>0.933300395256917</v>
      </c>
      <c r="U208" s="270">
        <v>0.955223880597015</v>
      </c>
      <c r="V208" s="271">
        <v>0.929577464788732</v>
      </c>
      <c r="W208" s="271">
        <v>0.935064935064935</v>
      </c>
      <c r="X208" s="298">
        <v>0.0256464158082825</v>
      </c>
      <c r="Y208" s="274">
        <v>528</v>
      </c>
      <c r="Z208" s="336">
        <v>493</v>
      </c>
      <c r="AA208" s="336">
        <v>491</v>
      </c>
      <c r="AB208" s="336">
        <v>451</v>
      </c>
      <c r="AC208" s="337">
        <v>0.933712121212121</v>
      </c>
      <c r="AD208" s="271">
        <v>0.918533604887984</v>
      </c>
      <c r="AE208" s="298">
        <v>0.0151785163241375</v>
      </c>
    </row>
    <row r="209" spans="1:31">
      <c r="A209" s="318" t="s">
        <v>186</v>
      </c>
      <c r="B209" s="342" t="s">
        <v>3320</v>
      </c>
      <c r="C209" s="296" t="s">
        <v>366</v>
      </c>
      <c r="D209" s="342" t="s">
        <v>367</v>
      </c>
      <c r="E209" s="269">
        <v>42</v>
      </c>
      <c r="F209" s="269">
        <v>41</v>
      </c>
      <c r="G209" s="267">
        <v>45</v>
      </c>
      <c r="H209" s="267">
        <v>44</v>
      </c>
      <c r="I209" s="267">
        <v>49</v>
      </c>
      <c r="J209" s="267">
        <v>48</v>
      </c>
      <c r="K209" s="297">
        <v>0.9</v>
      </c>
      <c r="L209" s="270">
        <v>0.976190476190476</v>
      </c>
      <c r="M209" s="270">
        <v>0.977777777777778</v>
      </c>
      <c r="N209" s="270">
        <v>0.979591836734694</v>
      </c>
      <c r="O209" s="335">
        <v>1412</v>
      </c>
      <c r="P209" s="269">
        <v>1373</v>
      </c>
      <c r="Q209" s="269">
        <v>39</v>
      </c>
      <c r="R209" s="267">
        <v>42</v>
      </c>
      <c r="S209" s="267">
        <v>46</v>
      </c>
      <c r="T209" s="270">
        <v>0.972379603399433</v>
      </c>
      <c r="U209" s="270">
        <v>0.928571428571429</v>
      </c>
      <c r="V209" s="271">
        <v>0.933333333333333</v>
      </c>
      <c r="W209" s="271">
        <v>0.938775510204082</v>
      </c>
      <c r="X209" s="298">
        <v>-0.00476190476190474</v>
      </c>
      <c r="Y209" s="274">
        <v>345</v>
      </c>
      <c r="Z209" s="336">
        <v>328</v>
      </c>
      <c r="AA209" s="336">
        <v>347</v>
      </c>
      <c r="AB209" s="336">
        <v>340</v>
      </c>
      <c r="AC209" s="337">
        <v>0.950724637681159</v>
      </c>
      <c r="AD209" s="271">
        <v>0.979827089337176</v>
      </c>
      <c r="AE209" s="298">
        <v>-0.0291024516560163</v>
      </c>
    </row>
    <row r="210" spans="1:31">
      <c r="A210" s="318" t="s">
        <v>186</v>
      </c>
      <c r="B210" s="342" t="s">
        <v>3320</v>
      </c>
      <c r="C210" s="296" t="s">
        <v>368</v>
      </c>
      <c r="D210" s="342" t="s">
        <v>369</v>
      </c>
      <c r="E210" s="269">
        <v>61</v>
      </c>
      <c r="F210" s="269">
        <v>61</v>
      </c>
      <c r="G210" s="267">
        <v>64</v>
      </c>
      <c r="H210" s="267">
        <v>64</v>
      </c>
      <c r="I210" s="267">
        <v>72</v>
      </c>
      <c r="J210" s="267">
        <v>72</v>
      </c>
      <c r="K210" s="297">
        <v>0.9</v>
      </c>
      <c r="L210" s="270">
        <v>1</v>
      </c>
      <c r="M210" s="270">
        <v>1</v>
      </c>
      <c r="N210" s="270">
        <v>1</v>
      </c>
      <c r="O210" s="335">
        <v>2023</v>
      </c>
      <c r="P210" s="269">
        <v>1889</v>
      </c>
      <c r="Q210" s="269">
        <v>56</v>
      </c>
      <c r="R210" s="267">
        <v>59</v>
      </c>
      <c r="S210" s="267">
        <v>65</v>
      </c>
      <c r="T210" s="270">
        <v>0.933761739990114</v>
      </c>
      <c r="U210" s="270">
        <v>0.918032786885246</v>
      </c>
      <c r="V210" s="271">
        <v>0.921875</v>
      </c>
      <c r="W210" s="271">
        <v>0.902777777777778</v>
      </c>
      <c r="X210" s="298">
        <v>-0.00384221311475408</v>
      </c>
      <c r="Y210" s="274">
        <v>497</v>
      </c>
      <c r="Z210" s="336">
        <v>467</v>
      </c>
      <c r="AA210" s="336">
        <v>506</v>
      </c>
      <c r="AB210" s="336">
        <v>472</v>
      </c>
      <c r="AC210" s="337">
        <v>0.939637826961771</v>
      </c>
      <c r="AD210" s="271">
        <v>0.932806324110672</v>
      </c>
      <c r="AE210" s="298">
        <v>0.00683150285109868</v>
      </c>
    </row>
    <row r="211" spans="1:31">
      <c r="A211" s="318" t="s">
        <v>186</v>
      </c>
      <c r="B211" s="342" t="s">
        <v>3320</v>
      </c>
      <c r="C211" s="296" t="s">
        <v>370</v>
      </c>
      <c r="D211" s="342" t="s">
        <v>371</v>
      </c>
      <c r="E211" s="269">
        <v>70</v>
      </c>
      <c r="F211" s="269">
        <v>68</v>
      </c>
      <c r="G211" s="267">
        <v>69</v>
      </c>
      <c r="H211" s="267">
        <v>64</v>
      </c>
      <c r="I211" s="267">
        <v>70</v>
      </c>
      <c r="J211" s="267">
        <v>64</v>
      </c>
      <c r="K211" s="297">
        <v>0.9</v>
      </c>
      <c r="L211" s="270">
        <v>0.971428571428571</v>
      </c>
      <c r="M211" s="270">
        <v>0.927536231884058</v>
      </c>
      <c r="N211" s="270">
        <v>0.914285714285714</v>
      </c>
      <c r="O211" s="335">
        <v>1951</v>
      </c>
      <c r="P211" s="269">
        <v>1800</v>
      </c>
      <c r="Q211" s="269">
        <v>66</v>
      </c>
      <c r="R211" s="267">
        <v>61</v>
      </c>
      <c r="S211" s="267">
        <v>62</v>
      </c>
      <c r="T211" s="270">
        <v>0.922603792926704</v>
      </c>
      <c r="U211" s="270">
        <v>0.942857142857143</v>
      </c>
      <c r="V211" s="271">
        <v>0.884057971014493</v>
      </c>
      <c r="W211" s="271">
        <v>0.885714285714286</v>
      </c>
      <c r="X211" s="298">
        <v>0.05879917184265</v>
      </c>
      <c r="Y211" s="274">
        <v>500</v>
      </c>
      <c r="Z211" s="336">
        <v>456</v>
      </c>
      <c r="AA211" s="336">
        <v>490</v>
      </c>
      <c r="AB211" s="336">
        <v>451</v>
      </c>
      <c r="AC211" s="337">
        <v>0.912</v>
      </c>
      <c r="AD211" s="271">
        <v>0.920408163265306</v>
      </c>
      <c r="AE211" s="298">
        <v>-0.00840816326530613</v>
      </c>
    </row>
    <row r="212" spans="1:31">
      <c r="A212" s="318" t="s">
        <v>186</v>
      </c>
      <c r="B212" s="342" t="s">
        <v>3320</v>
      </c>
      <c r="C212" s="296" t="s">
        <v>372</v>
      </c>
      <c r="D212" s="342" t="s">
        <v>373</v>
      </c>
      <c r="E212" s="269">
        <v>78</v>
      </c>
      <c r="F212" s="269">
        <v>75</v>
      </c>
      <c r="G212" s="267">
        <v>80</v>
      </c>
      <c r="H212" s="267">
        <v>78</v>
      </c>
      <c r="I212" s="267">
        <v>79</v>
      </c>
      <c r="J212" s="267">
        <v>77</v>
      </c>
      <c r="K212" s="297">
        <v>0.9</v>
      </c>
      <c r="L212" s="270">
        <v>0.961538461538462</v>
      </c>
      <c r="M212" s="270">
        <v>0.975</v>
      </c>
      <c r="N212" s="270">
        <v>0.974683544303797</v>
      </c>
      <c r="O212" s="335">
        <v>2218</v>
      </c>
      <c r="P212" s="269">
        <v>2052</v>
      </c>
      <c r="Q212" s="269">
        <v>71</v>
      </c>
      <c r="R212" s="267">
        <v>72</v>
      </c>
      <c r="S212" s="267">
        <v>76</v>
      </c>
      <c r="T212" s="270">
        <v>0.925157799819657</v>
      </c>
      <c r="U212" s="270">
        <v>0.91025641025641</v>
      </c>
      <c r="V212" s="271">
        <v>0.9</v>
      </c>
      <c r="W212" s="271">
        <v>0.962025316455696</v>
      </c>
      <c r="X212" s="298">
        <v>0.0102564102564102</v>
      </c>
      <c r="Y212" s="274">
        <v>562</v>
      </c>
      <c r="Z212" s="336">
        <v>522</v>
      </c>
      <c r="AA212" s="336">
        <v>557</v>
      </c>
      <c r="AB212" s="336">
        <v>519</v>
      </c>
      <c r="AC212" s="337">
        <v>0.928825622775801</v>
      </c>
      <c r="AD212" s="271">
        <v>0.931777378815081</v>
      </c>
      <c r="AE212" s="298">
        <v>-0.00295175603928011</v>
      </c>
    </row>
    <row r="213" spans="1:31">
      <c r="A213" s="318" t="s">
        <v>186</v>
      </c>
      <c r="B213" s="342" t="s">
        <v>3320</v>
      </c>
      <c r="C213" s="296" t="s">
        <v>374</v>
      </c>
      <c r="D213" s="342" t="s">
        <v>375</v>
      </c>
      <c r="E213" s="269">
        <v>41</v>
      </c>
      <c r="F213" s="269">
        <v>41</v>
      </c>
      <c r="G213" s="267">
        <v>41</v>
      </c>
      <c r="H213" s="267">
        <v>40</v>
      </c>
      <c r="I213" s="267">
        <v>46</v>
      </c>
      <c r="J213" s="267">
        <v>46</v>
      </c>
      <c r="K213" s="297">
        <v>0.9</v>
      </c>
      <c r="L213" s="270">
        <v>1</v>
      </c>
      <c r="M213" s="270">
        <v>0.975609756097561</v>
      </c>
      <c r="N213" s="270">
        <v>1</v>
      </c>
      <c r="O213" s="335">
        <v>1233</v>
      </c>
      <c r="P213" s="269">
        <v>1166</v>
      </c>
      <c r="Q213" s="269">
        <v>41</v>
      </c>
      <c r="R213" s="267">
        <v>37</v>
      </c>
      <c r="S213" s="267">
        <v>45</v>
      </c>
      <c r="T213" s="270">
        <v>0.94566098945661</v>
      </c>
      <c r="U213" s="270">
        <v>1</v>
      </c>
      <c r="V213" s="271">
        <v>0.902439024390244</v>
      </c>
      <c r="W213" s="271">
        <v>0.978260869565217</v>
      </c>
      <c r="X213" s="298">
        <v>0.0975609756097561</v>
      </c>
      <c r="Y213" s="274">
        <v>314</v>
      </c>
      <c r="Z213" s="336">
        <v>304</v>
      </c>
      <c r="AA213" s="336">
        <v>308</v>
      </c>
      <c r="AB213" s="336">
        <v>288</v>
      </c>
      <c r="AC213" s="337">
        <v>0.968152866242038</v>
      </c>
      <c r="AD213" s="271">
        <v>0.935064935064935</v>
      </c>
      <c r="AE213" s="298">
        <v>0.0330879311771032</v>
      </c>
    </row>
    <row r="214" spans="1:31">
      <c r="A214" s="318" t="s">
        <v>186</v>
      </c>
      <c r="B214" s="342" t="s">
        <v>3320</v>
      </c>
      <c r="C214" s="296" t="s">
        <v>376</v>
      </c>
      <c r="D214" s="342" t="s">
        <v>377</v>
      </c>
      <c r="E214" s="269">
        <v>69</v>
      </c>
      <c r="F214" s="269">
        <v>69</v>
      </c>
      <c r="G214" s="267">
        <v>67</v>
      </c>
      <c r="H214" s="267">
        <v>66</v>
      </c>
      <c r="I214" s="267">
        <v>73</v>
      </c>
      <c r="J214" s="267">
        <v>72</v>
      </c>
      <c r="K214" s="297">
        <v>0.9</v>
      </c>
      <c r="L214" s="270">
        <v>1</v>
      </c>
      <c r="M214" s="270">
        <v>0.985074626865672</v>
      </c>
      <c r="N214" s="270">
        <v>0.986301369863014</v>
      </c>
      <c r="O214" s="335">
        <v>2012</v>
      </c>
      <c r="P214" s="269">
        <v>1964</v>
      </c>
      <c r="Q214" s="269">
        <v>67</v>
      </c>
      <c r="R214" s="267">
        <v>65</v>
      </c>
      <c r="S214" s="267">
        <v>70</v>
      </c>
      <c r="T214" s="270">
        <v>0.976143141153082</v>
      </c>
      <c r="U214" s="270">
        <v>0.971014492753623</v>
      </c>
      <c r="V214" s="271">
        <v>0.970149253731343</v>
      </c>
      <c r="W214" s="271">
        <v>0.958904109589041</v>
      </c>
      <c r="X214" s="298">
        <v>0.000865239022279862</v>
      </c>
      <c r="Y214" s="274">
        <v>523</v>
      </c>
      <c r="Z214" s="336">
        <v>504</v>
      </c>
      <c r="AA214" s="336">
        <v>487</v>
      </c>
      <c r="AB214" s="336">
        <v>479</v>
      </c>
      <c r="AC214" s="337">
        <v>0.963671128107075</v>
      </c>
      <c r="AD214" s="271">
        <v>0.983572895277207</v>
      </c>
      <c r="AE214" s="298">
        <v>-0.0199017671701328</v>
      </c>
    </row>
    <row r="215" spans="1:31">
      <c r="A215" s="318" t="s">
        <v>186</v>
      </c>
      <c r="B215" s="342" t="s">
        <v>3321</v>
      </c>
      <c r="C215" s="296" t="s">
        <v>378</v>
      </c>
      <c r="D215" s="342" t="s">
        <v>379</v>
      </c>
      <c r="E215" s="269">
        <v>0</v>
      </c>
      <c r="F215" s="269">
        <v>0</v>
      </c>
      <c r="G215" s="267">
        <v>0</v>
      </c>
      <c r="H215" s="267">
        <v>0</v>
      </c>
      <c r="I215" s="267">
        <v>0</v>
      </c>
      <c r="J215" s="267">
        <v>0</v>
      </c>
      <c r="K215" s="297">
        <v>0.9</v>
      </c>
      <c r="L215" s="270">
        <v>0</v>
      </c>
      <c r="M215" s="270">
        <v>0</v>
      </c>
      <c r="N215" s="270">
        <v>0</v>
      </c>
      <c r="O215" s="335">
        <v>0</v>
      </c>
      <c r="P215" s="269">
        <v>0</v>
      </c>
      <c r="Q215" s="269">
        <v>0</v>
      </c>
      <c r="R215" s="267">
        <v>0</v>
      </c>
      <c r="S215" s="267">
        <v>0</v>
      </c>
      <c r="T215" s="270">
        <v>0</v>
      </c>
      <c r="U215" s="270">
        <v>0</v>
      </c>
      <c r="V215" s="271">
        <v>0</v>
      </c>
      <c r="W215" s="271">
        <v>0</v>
      </c>
      <c r="X215" s="298">
        <v>0</v>
      </c>
      <c r="Y215" s="274">
        <v>0</v>
      </c>
      <c r="Z215" s="336">
        <v>0</v>
      </c>
      <c r="AA215" s="336">
        <v>0</v>
      </c>
      <c r="AB215" s="336">
        <v>0</v>
      </c>
      <c r="AC215" s="337">
        <v>0</v>
      </c>
      <c r="AD215" s="271">
        <v>0</v>
      </c>
      <c r="AE215" s="298">
        <v>0</v>
      </c>
    </row>
    <row r="216" spans="1:31">
      <c r="A216" s="318" t="s">
        <v>186</v>
      </c>
      <c r="B216" s="342" t="s">
        <v>3321</v>
      </c>
      <c r="C216" s="296" t="s">
        <v>380</v>
      </c>
      <c r="D216" s="342" t="s">
        <v>381</v>
      </c>
      <c r="E216" s="269">
        <v>72</v>
      </c>
      <c r="F216" s="269">
        <v>68</v>
      </c>
      <c r="G216" s="267">
        <v>73</v>
      </c>
      <c r="H216" s="267">
        <v>72</v>
      </c>
      <c r="I216" s="267">
        <v>74</v>
      </c>
      <c r="J216" s="267">
        <v>73</v>
      </c>
      <c r="K216" s="297">
        <v>0.9</v>
      </c>
      <c r="L216" s="270">
        <v>0.944444444444444</v>
      </c>
      <c r="M216" s="270">
        <v>0.986301369863014</v>
      </c>
      <c r="N216" s="270">
        <v>0.986486486486487</v>
      </c>
      <c r="O216" s="335">
        <v>2075</v>
      </c>
      <c r="P216" s="269">
        <v>1930</v>
      </c>
      <c r="Q216" s="269">
        <v>67</v>
      </c>
      <c r="R216" s="267">
        <v>71</v>
      </c>
      <c r="S216" s="267">
        <v>72</v>
      </c>
      <c r="T216" s="270">
        <v>0.930120481927711</v>
      </c>
      <c r="U216" s="270">
        <v>0.930555555555556</v>
      </c>
      <c r="V216" s="271">
        <v>0.972602739726027</v>
      </c>
      <c r="W216" s="271">
        <v>0.972972972972973</v>
      </c>
      <c r="X216" s="298">
        <v>-0.0420471841704718</v>
      </c>
      <c r="Y216" s="274">
        <v>526</v>
      </c>
      <c r="Z216" s="336">
        <v>500</v>
      </c>
      <c r="AA216" s="336">
        <v>518</v>
      </c>
      <c r="AB216" s="336">
        <v>486</v>
      </c>
      <c r="AC216" s="337">
        <v>0.950570342205323</v>
      </c>
      <c r="AD216" s="271">
        <v>0.938223938223938</v>
      </c>
      <c r="AE216" s="298">
        <v>0.012346403981385</v>
      </c>
    </row>
    <row r="217" spans="1:31">
      <c r="A217" s="318" t="s">
        <v>186</v>
      </c>
      <c r="B217" s="342" t="s">
        <v>3321</v>
      </c>
      <c r="C217" s="296" t="s">
        <v>382</v>
      </c>
      <c r="D217" s="342" t="s">
        <v>383</v>
      </c>
      <c r="E217" s="269">
        <v>0</v>
      </c>
      <c r="F217" s="269">
        <v>0</v>
      </c>
      <c r="G217" s="267">
        <v>0</v>
      </c>
      <c r="H217" s="267">
        <v>0</v>
      </c>
      <c r="I217" s="267">
        <v>0</v>
      </c>
      <c r="J217" s="267">
        <v>0</v>
      </c>
      <c r="K217" s="297">
        <v>0.9</v>
      </c>
      <c r="L217" s="270">
        <v>0</v>
      </c>
      <c r="M217" s="270">
        <v>0</v>
      </c>
      <c r="N217" s="270">
        <v>0</v>
      </c>
      <c r="O217" s="335">
        <v>0</v>
      </c>
      <c r="P217" s="269">
        <v>0</v>
      </c>
      <c r="Q217" s="269">
        <v>0</v>
      </c>
      <c r="R217" s="267">
        <v>0</v>
      </c>
      <c r="S217" s="267">
        <v>0</v>
      </c>
      <c r="T217" s="270">
        <v>0</v>
      </c>
      <c r="U217" s="270">
        <v>0</v>
      </c>
      <c r="V217" s="271">
        <v>0</v>
      </c>
      <c r="W217" s="271">
        <v>0</v>
      </c>
      <c r="X217" s="298">
        <v>0</v>
      </c>
      <c r="Y217" s="274">
        <v>0</v>
      </c>
      <c r="Z217" s="336">
        <v>0</v>
      </c>
      <c r="AA217" s="336">
        <v>0</v>
      </c>
      <c r="AB217" s="336">
        <v>0</v>
      </c>
      <c r="AC217" s="337">
        <v>0</v>
      </c>
      <c r="AD217" s="271">
        <v>0</v>
      </c>
      <c r="AE217" s="298">
        <v>0</v>
      </c>
    </row>
    <row r="218" spans="1:31">
      <c r="A218" s="318" t="s">
        <v>186</v>
      </c>
      <c r="B218" s="342" t="s">
        <v>3321</v>
      </c>
      <c r="C218" s="296" t="s">
        <v>384</v>
      </c>
      <c r="D218" s="342" t="s">
        <v>385</v>
      </c>
      <c r="E218" s="269">
        <v>54</v>
      </c>
      <c r="F218" s="269">
        <v>54</v>
      </c>
      <c r="G218" s="267">
        <v>55</v>
      </c>
      <c r="H218" s="267">
        <v>55</v>
      </c>
      <c r="I218" s="267">
        <v>57</v>
      </c>
      <c r="J218" s="267">
        <v>57</v>
      </c>
      <c r="K218" s="297">
        <v>0.9</v>
      </c>
      <c r="L218" s="270">
        <v>1</v>
      </c>
      <c r="M218" s="270">
        <v>1</v>
      </c>
      <c r="N218" s="270">
        <v>1</v>
      </c>
      <c r="O218" s="335">
        <v>1588</v>
      </c>
      <c r="P218" s="269">
        <v>1569</v>
      </c>
      <c r="Q218" s="269">
        <v>54</v>
      </c>
      <c r="R218" s="267">
        <v>55</v>
      </c>
      <c r="S218" s="267">
        <v>56</v>
      </c>
      <c r="T218" s="270">
        <v>0.988035264483627</v>
      </c>
      <c r="U218" s="270">
        <v>1</v>
      </c>
      <c r="V218" s="271">
        <v>1</v>
      </c>
      <c r="W218" s="271">
        <v>0.982456140350877</v>
      </c>
      <c r="X218" s="298">
        <v>0</v>
      </c>
      <c r="Y218" s="274">
        <v>402</v>
      </c>
      <c r="Z218" s="336">
        <v>399</v>
      </c>
      <c r="AA218" s="336">
        <v>407</v>
      </c>
      <c r="AB218" s="336">
        <v>397</v>
      </c>
      <c r="AC218" s="337">
        <v>0.992537313432836</v>
      </c>
      <c r="AD218" s="271">
        <v>0.975429975429975</v>
      </c>
      <c r="AE218" s="298">
        <v>0.0171073380028604</v>
      </c>
    </row>
    <row r="219" spans="1:31">
      <c r="A219" s="318" t="s">
        <v>186</v>
      </c>
      <c r="B219" s="342" t="s">
        <v>3321</v>
      </c>
      <c r="C219" s="296" t="s">
        <v>386</v>
      </c>
      <c r="D219" s="342" t="s">
        <v>387</v>
      </c>
      <c r="E219" s="269">
        <v>47</v>
      </c>
      <c r="F219" s="269">
        <v>47</v>
      </c>
      <c r="G219" s="267">
        <v>47</v>
      </c>
      <c r="H219" s="267">
        <v>47</v>
      </c>
      <c r="I219" s="267">
        <v>51</v>
      </c>
      <c r="J219" s="267">
        <v>51</v>
      </c>
      <c r="K219" s="297">
        <v>0.9</v>
      </c>
      <c r="L219" s="270">
        <v>1</v>
      </c>
      <c r="M219" s="270">
        <v>1</v>
      </c>
      <c r="N219" s="270">
        <v>1</v>
      </c>
      <c r="O219" s="335">
        <v>1348</v>
      </c>
      <c r="P219" s="269">
        <v>1265</v>
      </c>
      <c r="Q219" s="269">
        <v>44</v>
      </c>
      <c r="R219" s="267">
        <v>44</v>
      </c>
      <c r="S219" s="267">
        <v>48</v>
      </c>
      <c r="T219" s="270">
        <v>0.938427299703264</v>
      </c>
      <c r="U219" s="270">
        <v>0.936170212765957</v>
      </c>
      <c r="V219" s="271">
        <v>0.936170212765957</v>
      </c>
      <c r="W219" s="271">
        <v>0.941176470588235</v>
      </c>
      <c r="X219" s="298">
        <v>0</v>
      </c>
      <c r="Y219" s="274">
        <v>342</v>
      </c>
      <c r="Z219" s="336">
        <v>320</v>
      </c>
      <c r="AA219" s="336">
        <v>334</v>
      </c>
      <c r="AB219" s="336">
        <v>315</v>
      </c>
      <c r="AC219" s="337">
        <v>0.935672514619883</v>
      </c>
      <c r="AD219" s="271">
        <v>0.94311377245509</v>
      </c>
      <c r="AE219" s="298">
        <v>-0.00744125783520688</v>
      </c>
    </row>
    <row r="220" spans="1:31">
      <c r="A220" s="318" t="s">
        <v>186</v>
      </c>
      <c r="B220" s="342" t="s">
        <v>3321</v>
      </c>
      <c r="C220" s="296" t="s">
        <v>388</v>
      </c>
      <c r="D220" s="342" t="s">
        <v>389</v>
      </c>
      <c r="E220" s="269">
        <v>43</v>
      </c>
      <c r="F220" s="269">
        <v>43</v>
      </c>
      <c r="G220" s="267">
        <v>44</v>
      </c>
      <c r="H220" s="267">
        <v>44</v>
      </c>
      <c r="I220" s="267">
        <v>47</v>
      </c>
      <c r="J220" s="267">
        <v>47</v>
      </c>
      <c r="K220" s="297">
        <v>0.9</v>
      </c>
      <c r="L220" s="270">
        <v>1</v>
      </c>
      <c r="M220" s="270">
        <v>1</v>
      </c>
      <c r="N220" s="270">
        <v>1</v>
      </c>
      <c r="O220" s="335">
        <v>1278</v>
      </c>
      <c r="P220" s="269">
        <v>1229</v>
      </c>
      <c r="Q220" s="269">
        <v>41</v>
      </c>
      <c r="R220" s="267">
        <v>44</v>
      </c>
      <c r="S220" s="267">
        <v>47</v>
      </c>
      <c r="T220" s="270">
        <v>0.961658841940532</v>
      </c>
      <c r="U220" s="270">
        <v>0.953488372093023</v>
      </c>
      <c r="V220" s="271">
        <v>1</v>
      </c>
      <c r="W220" s="271">
        <v>1</v>
      </c>
      <c r="X220" s="298">
        <v>-0.0465116279069767</v>
      </c>
      <c r="Y220" s="274">
        <v>323</v>
      </c>
      <c r="Z220" s="336">
        <v>320</v>
      </c>
      <c r="AA220" s="336">
        <v>325</v>
      </c>
      <c r="AB220" s="336">
        <v>318</v>
      </c>
      <c r="AC220" s="337">
        <v>0.990712074303406</v>
      </c>
      <c r="AD220" s="271">
        <v>0.978461538461538</v>
      </c>
      <c r="AE220" s="298">
        <v>0.0122505358418671</v>
      </c>
    </row>
    <row r="221" spans="1:31">
      <c r="A221" s="318" t="s">
        <v>186</v>
      </c>
      <c r="B221" s="342" t="s">
        <v>3321</v>
      </c>
      <c r="C221" s="296" t="s">
        <v>390</v>
      </c>
      <c r="D221" s="342" t="s">
        <v>391</v>
      </c>
      <c r="E221" s="269">
        <v>0</v>
      </c>
      <c r="F221" s="269">
        <v>0</v>
      </c>
      <c r="G221" s="267">
        <v>0</v>
      </c>
      <c r="H221" s="267">
        <v>0</v>
      </c>
      <c r="I221" s="267">
        <v>0</v>
      </c>
      <c r="J221" s="267">
        <v>0</v>
      </c>
      <c r="K221" s="297">
        <v>0.9</v>
      </c>
      <c r="L221" s="270">
        <v>0</v>
      </c>
      <c r="M221" s="270">
        <v>0</v>
      </c>
      <c r="N221" s="270">
        <v>0</v>
      </c>
      <c r="O221" s="335">
        <v>0</v>
      </c>
      <c r="P221" s="269">
        <v>0</v>
      </c>
      <c r="Q221" s="269">
        <v>0</v>
      </c>
      <c r="R221" s="267">
        <v>0</v>
      </c>
      <c r="S221" s="267">
        <v>0</v>
      </c>
      <c r="T221" s="270">
        <v>0</v>
      </c>
      <c r="U221" s="270">
        <v>0</v>
      </c>
      <c r="V221" s="271">
        <v>0</v>
      </c>
      <c r="W221" s="271">
        <v>0</v>
      </c>
      <c r="X221" s="298">
        <v>0</v>
      </c>
      <c r="Y221" s="274">
        <v>0</v>
      </c>
      <c r="Z221" s="336">
        <v>0</v>
      </c>
      <c r="AA221" s="336">
        <v>0</v>
      </c>
      <c r="AB221" s="336">
        <v>0</v>
      </c>
      <c r="AC221" s="337">
        <v>0</v>
      </c>
      <c r="AD221" s="271">
        <v>0</v>
      </c>
      <c r="AE221" s="298">
        <v>0</v>
      </c>
    </row>
    <row r="222" spans="1:31">
      <c r="A222" s="318" t="s">
        <v>186</v>
      </c>
      <c r="B222" s="342" t="s">
        <v>3321</v>
      </c>
      <c r="C222" s="296" t="s">
        <v>392</v>
      </c>
      <c r="D222" s="342" t="s">
        <v>393</v>
      </c>
      <c r="E222" s="269">
        <v>0</v>
      </c>
      <c r="F222" s="269">
        <v>0</v>
      </c>
      <c r="G222" s="267">
        <v>0</v>
      </c>
      <c r="H222" s="267">
        <v>0</v>
      </c>
      <c r="I222" s="267">
        <v>0</v>
      </c>
      <c r="J222" s="267">
        <v>0</v>
      </c>
      <c r="K222" s="297">
        <v>0.9</v>
      </c>
      <c r="L222" s="270">
        <v>0</v>
      </c>
      <c r="M222" s="270">
        <v>0</v>
      </c>
      <c r="N222" s="270">
        <v>0</v>
      </c>
      <c r="O222" s="335">
        <v>0</v>
      </c>
      <c r="P222" s="269">
        <v>0</v>
      </c>
      <c r="Q222" s="269">
        <v>0</v>
      </c>
      <c r="R222" s="267">
        <v>0</v>
      </c>
      <c r="S222" s="267">
        <v>0</v>
      </c>
      <c r="T222" s="270">
        <v>0</v>
      </c>
      <c r="U222" s="270">
        <v>0</v>
      </c>
      <c r="V222" s="271">
        <v>0</v>
      </c>
      <c r="W222" s="271">
        <v>0</v>
      </c>
      <c r="X222" s="298">
        <v>0</v>
      </c>
      <c r="Y222" s="274">
        <v>0</v>
      </c>
      <c r="Z222" s="336">
        <v>0</v>
      </c>
      <c r="AA222" s="336">
        <v>0</v>
      </c>
      <c r="AB222" s="336">
        <v>0</v>
      </c>
      <c r="AC222" s="337">
        <v>0</v>
      </c>
      <c r="AD222" s="271">
        <v>0</v>
      </c>
      <c r="AE222" s="298">
        <v>0</v>
      </c>
    </row>
    <row r="223" spans="1:31">
      <c r="A223" s="318" t="s">
        <v>186</v>
      </c>
      <c r="B223" s="342" t="s">
        <v>3321</v>
      </c>
      <c r="C223" s="296" t="s">
        <v>394</v>
      </c>
      <c r="D223" s="342" t="s">
        <v>395</v>
      </c>
      <c r="E223" s="269">
        <v>0</v>
      </c>
      <c r="F223" s="269">
        <v>0</v>
      </c>
      <c r="G223" s="267">
        <v>0</v>
      </c>
      <c r="H223" s="267">
        <v>0</v>
      </c>
      <c r="I223" s="267">
        <v>0</v>
      </c>
      <c r="J223" s="267">
        <v>0</v>
      </c>
      <c r="K223" s="297">
        <v>0.9</v>
      </c>
      <c r="L223" s="270">
        <v>0</v>
      </c>
      <c r="M223" s="270">
        <v>0</v>
      </c>
      <c r="N223" s="270">
        <v>0</v>
      </c>
      <c r="O223" s="335">
        <v>0</v>
      </c>
      <c r="P223" s="269">
        <v>0</v>
      </c>
      <c r="Q223" s="269">
        <v>0</v>
      </c>
      <c r="R223" s="267">
        <v>0</v>
      </c>
      <c r="S223" s="267">
        <v>0</v>
      </c>
      <c r="T223" s="270">
        <v>0</v>
      </c>
      <c r="U223" s="270">
        <v>0</v>
      </c>
      <c r="V223" s="271">
        <v>0</v>
      </c>
      <c r="W223" s="271">
        <v>0</v>
      </c>
      <c r="X223" s="298">
        <v>0</v>
      </c>
      <c r="Y223" s="274">
        <v>0</v>
      </c>
      <c r="Z223" s="336">
        <v>0</v>
      </c>
      <c r="AA223" s="336">
        <v>0</v>
      </c>
      <c r="AB223" s="336">
        <v>0</v>
      </c>
      <c r="AC223" s="337">
        <v>0</v>
      </c>
      <c r="AD223" s="271">
        <v>0</v>
      </c>
      <c r="AE223" s="298">
        <v>0</v>
      </c>
    </row>
    <row r="224" spans="1:31">
      <c r="A224" s="318" t="s">
        <v>186</v>
      </c>
      <c r="B224" s="342" t="s">
        <v>40</v>
      </c>
      <c r="C224" s="296" t="s">
        <v>396</v>
      </c>
      <c r="D224" s="342" t="s">
        <v>397</v>
      </c>
      <c r="E224" s="269">
        <v>0</v>
      </c>
      <c r="F224" s="269">
        <v>0</v>
      </c>
      <c r="G224" s="267">
        <v>0</v>
      </c>
      <c r="H224" s="267">
        <v>0</v>
      </c>
      <c r="I224" s="267">
        <v>0</v>
      </c>
      <c r="J224" s="267">
        <v>0</v>
      </c>
      <c r="K224" s="297">
        <v>0.9</v>
      </c>
      <c r="L224" s="270">
        <v>0</v>
      </c>
      <c r="M224" s="270">
        <v>0</v>
      </c>
      <c r="N224" s="270">
        <v>0</v>
      </c>
      <c r="O224" s="335">
        <v>0</v>
      </c>
      <c r="P224" s="269">
        <v>0</v>
      </c>
      <c r="Q224" s="269">
        <v>0</v>
      </c>
      <c r="R224" s="267">
        <v>0</v>
      </c>
      <c r="S224" s="267">
        <v>0</v>
      </c>
      <c r="T224" s="270">
        <v>0</v>
      </c>
      <c r="U224" s="270">
        <v>0</v>
      </c>
      <c r="V224" s="271">
        <v>0</v>
      </c>
      <c r="W224" s="271">
        <v>0</v>
      </c>
      <c r="X224" s="298">
        <v>0</v>
      </c>
      <c r="Y224" s="274">
        <v>0</v>
      </c>
      <c r="Z224" s="336">
        <v>0</v>
      </c>
      <c r="AA224" s="336">
        <v>0</v>
      </c>
      <c r="AB224" s="336">
        <v>0</v>
      </c>
      <c r="AC224" s="337">
        <v>0</v>
      </c>
      <c r="AD224" s="271">
        <v>0</v>
      </c>
      <c r="AE224" s="298">
        <v>0</v>
      </c>
    </row>
    <row r="225" spans="1:31">
      <c r="A225" s="318" t="s">
        <v>398</v>
      </c>
      <c r="B225" s="342" t="s">
        <v>3322</v>
      </c>
      <c r="C225" s="296" t="s">
        <v>400</v>
      </c>
      <c r="D225" s="342" t="s">
        <v>401</v>
      </c>
      <c r="E225" s="269">
        <v>0</v>
      </c>
      <c r="F225" s="269">
        <v>0</v>
      </c>
      <c r="G225" s="267">
        <v>0</v>
      </c>
      <c r="H225" s="267">
        <v>0</v>
      </c>
      <c r="I225" s="267">
        <v>0</v>
      </c>
      <c r="J225" s="267">
        <v>0</v>
      </c>
      <c r="K225" s="297">
        <v>0.9</v>
      </c>
      <c r="L225" s="270">
        <v>0</v>
      </c>
      <c r="M225" s="270">
        <v>0</v>
      </c>
      <c r="N225" s="270">
        <v>0</v>
      </c>
      <c r="O225" s="335">
        <v>0</v>
      </c>
      <c r="P225" s="269">
        <v>0</v>
      </c>
      <c r="Q225" s="269">
        <v>0</v>
      </c>
      <c r="R225" s="267">
        <v>0</v>
      </c>
      <c r="S225" s="267">
        <v>0</v>
      </c>
      <c r="T225" s="270">
        <v>0</v>
      </c>
      <c r="U225" s="270">
        <v>0</v>
      </c>
      <c r="V225" s="271">
        <v>0</v>
      </c>
      <c r="W225" s="271">
        <v>0</v>
      </c>
      <c r="X225" s="298">
        <v>0</v>
      </c>
      <c r="Y225" s="274">
        <v>0</v>
      </c>
      <c r="Z225" s="336">
        <v>0</v>
      </c>
      <c r="AA225" s="336">
        <v>0</v>
      </c>
      <c r="AB225" s="336">
        <v>0</v>
      </c>
      <c r="AC225" s="337">
        <v>0</v>
      </c>
      <c r="AD225" s="271">
        <v>0</v>
      </c>
      <c r="AE225" s="298">
        <v>0</v>
      </c>
    </row>
    <row r="226" spans="1:31">
      <c r="A226" s="318" t="s">
        <v>398</v>
      </c>
      <c r="B226" s="342" t="s">
        <v>3323</v>
      </c>
      <c r="C226" s="296" t="s">
        <v>402</v>
      </c>
      <c r="D226" s="342" t="s">
        <v>403</v>
      </c>
      <c r="E226" s="269">
        <v>52</v>
      </c>
      <c r="F226" s="269">
        <v>52</v>
      </c>
      <c r="G226" s="267">
        <v>50</v>
      </c>
      <c r="H226" s="267">
        <v>50</v>
      </c>
      <c r="I226" s="267">
        <v>55</v>
      </c>
      <c r="J226" s="267">
        <v>55</v>
      </c>
      <c r="K226" s="297">
        <v>0.9</v>
      </c>
      <c r="L226" s="270">
        <v>1</v>
      </c>
      <c r="M226" s="270">
        <v>1</v>
      </c>
      <c r="N226" s="270">
        <v>1</v>
      </c>
      <c r="O226" s="335">
        <v>1575</v>
      </c>
      <c r="P226" s="269">
        <v>1554</v>
      </c>
      <c r="Q226" s="269">
        <v>52</v>
      </c>
      <c r="R226" s="267">
        <v>50</v>
      </c>
      <c r="S226" s="267">
        <v>55</v>
      </c>
      <c r="T226" s="270">
        <v>0.986666666666667</v>
      </c>
      <c r="U226" s="270">
        <v>1</v>
      </c>
      <c r="V226" s="271">
        <v>1</v>
      </c>
      <c r="W226" s="271">
        <v>1</v>
      </c>
      <c r="X226" s="298">
        <v>0</v>
      </c>
      <c r="Y226" s="274">
        <v>398</v>
      </c>
      <c r="Z226" s="336">
        <v>396</v>
      </c>
      <c r="AA226" s="336">
        <v>395</v>
      </c>
      <c r="AB226" s="336">
        <v>391</v>
      </c>
      <c r="AC226" s="337">
        <v>0.994974874371859</v>
      </c>
      <c r="AD226" s="271">
        <v>0.989873417721519</v>
      </c>
      <c r="AE226" s="298">
        <v>0.00510145665034034</v>
      </c>
    </row>
    <row r="227" spans="1:31">
      <c r="A227" s="318" t="s">
        <v>398</v>
      </c>
      <c r="B227" s="342" t="s">
        <v>3323</v>
      </c>
      <c r="C227" s="296" t="s">
        <v>404</v>
      </c>
      <c r="D227" s="342" t="s">
        <v>405</v>
      </c>
      <c r="E227" s="269">
        <v>70</v>
      </c>
      <c r="F227" s="269">
        <v>70</v>
      </c>
      <c r="G227" s="267">
        <v>70</v>
      </c>
      <c r="H227" s="267">
        <v>70</v>
      </c>
      <c r="I227" s="267">
        <v>74</v>
      </c>
      <c r="J227" s="267">
        <v>74</v>
      </c>
      <c r="K227" s="297">
        <v>0.9</v>
      </c>
      <c r="L227" s="270">
        <v>1</v>
      </c>
      <c r="M227" s="270">
        <v>1</v>
      </c>
      <c r="N227" s="270">
        <v>1</v>
      </c>
      <c r="O227" s="335">
        <v>2040</v>
      </c>
      <c r="P227" s="269">
        <v>2012</v>
      </c>
      <c r="Q227" s="269">
        <v>70</v>
      </c>
      <c r="R227" s="267">
        <v>70</v>
      </c>
      <c r="S227" s="267">
        <v>74</v>
      </c>
      <c r="T227" s="270">
        <v>0.986274509803922</v>
      </c>
      <c r="U227" s="270">
        <v>1</v>
      </c>
      <c r="V227" s="271">
        <v>1</v>
      </c>
      <c r="W227" s="271">
        <v>1</v>
      </c>
      <c r="X227" s="298">
        <v>0</v>
      </c>
      <c r="Y227" s="274">
        <v>517</v>
      </c>
      <c r="Z227" s="336">
        <v>514</v>
      </c>
      <c r="AA227" s="336">
        <v>504</v>
      </c>
      <c r="AB227" s="336">
        <v>493</v>
      </c>
      <c r="AC227" s="337">
        <v>0.994197292069632</v>
      </c>
      <c r="AD227" s="271">
        <v>0.978174603174603</v>
      </c>
      <c r="AE227" s="298">
        <v>0.0160226888950293</v>
      </c>
    </row>
    <row r="228" spans="1:31">
      <c r="A228" s="318" t="s">
        <v>398</v>
      </c>
      <c r="B228" s="342" t="s">
        <v>3323</v>
      </c>
      <c r="C228" s="296" t="s">
        <v>406</v>
      </c>
      <c r="D228" s="342" t="s">
        <v>407</v>
      </c>
      <c r="E228" s="269">
        <v>0</v>
      </c>
      <c r="F228" s="269">
        <v>0</v>
      </c>
      <c r="G228" s="267">
        <v>0</v>
      </c>
      <c r="H228" s="267">
        <v>0</v>
      </c>
      <c r="I228" s="267">
        <v>0</v>
      </c>
      <c r="J228" s="267">
        <v>0</v>
      </c>
      <c r="K228" s="297">
        <v>0.9</v>
      </c>
      <c r="L228" s="270">
        <v>0</v>
      </c>
      <c r="M228" s="270">
        <v>0</v>
      </c>
      <c r="N228" s="270">
        <v>0</v>
      </c>
      <c r="O228" s="335">
        <v>0</v>
      </c>
      <c r="P228" s="269">
        <v>0</v>
      </c>
      <c r="Q228" s="269">
        <v>0</v>
      </c>
      <c r="R228" s="267">
        <v>0</v>
      </c>
      <c r="S228" s="267">
        <v>0</v>
      </c>
      <c r="T228" s="270">
        <v>0</v>
      </c>
      <c r="U228" s="270">
        <v>0</v>
      </c>
      <c r="V228" s="271">
        <v>0</v>
      </c>
      <c r="W228" s="271">
        <v>0</v>
      </c>
      <c r="X228" s="298">
        <v>0</v>
      </c>
      <c r="Y228" s="274">
        <v>0</v>
      </c>
      <c r="Z228" s="336">
        <v>0</v>
      </c>
      <c r="AA228" s="336">
        <v>0</v>
      </c>
      <c r="AB228" s="336">
        <v>0</v>
      </c>
      <c r="AC228" s="337">
        <v>0</v>
      </c>
      <c r="AD228" s="271">
        <v>0</v>
      </c>
      <c r="AE228" s="298">
        <v>0</v>
      </c>
    </row>
    <row r="229" spans="1:31">
      <c r="A229" s="318" t="s">
        <v>398</v>
      </c>
      <c r="B229" s="342" t="s">
        <v>3322</v>
      </c>
      <c r="C229" s="296" t="s">
        <v>408</v>
      </c>
      <c r="D229" s="342" t="s">
        <v>409</v>
      </c>
      <c r="E229" s="269">
        <v>98</v>
      </c>
      <c r="F229" s="269">
        <v>97</v>
      </c>
      <c r="G229" s="267">
        <v>109</v>
      </c>
      <c r="H229" s="267">
        <v>108</v>
      </c>
      <c r="I229" s="267">
        <v>112</v>
      </c>
      <c r="J229" s="267">
        <v>111</v>
      </c>
      <c r="K229" s="297">
        <v>0.9</v>
      </c>
      <c r="L229" s="270">
        <v>0.989795918367347</v>
      </c>
      <c r="M229" s="270">
        <v>0.990825688073395</v>
      </c>
      <c r="N229" s="270">
        <v>0.991071428571429</v>
      </c>
      <c r="O229" s="335">
        <v>3097</v>
      </c>
      <c r="P229" s="269">
        <v>2887</v>
      </c>
      <c r="Q229" s="269">
        <v>91</v>
      </c>
      <c r="R229" s="267">
        <v>101</v>
      </c>
      <c r="S229" s="267">
        <v>101</v>
      </c>
      <c r="T229" s="270">
        <v>0.932192444300936</v>
      </c>
      <c r="U229" s="270">
        <v>0.928571428571429</v>
      </c>
      <c r="V229" s="271">
        <v>0.926605504587156</v>
      </c>
      <c r="W229" s="271">
        <v>0.901785714285714</v>
      </c>
      <c r="X229" s="298">
        <v>0.00196592398427264</v>
      </c>
      <c r="Y229" s="274">
        <v>797</v>
      </c>
      <c r="Z229" s="336">
        <v>733</v>
      </c>
      <c r="AA229" s="336">
        <v>755</v>
      </c>
      <c r="AB229" s="336">
        <v>705</v>
      </c>
      <c r="AC229" s="337">
        <v>0.91969887076537</v>
      </c>
      <c r="AD229" s="271">
        <v>0.933774834437086</v>
      </c>
      <c r="AE229" s="298">
        <v>-0.0140759636717159</v>
      </c>
    </row>
    <row r="230" spans="1:31">
      <c r="A230" s="318" t="s">
        <v>398</v>
      </c>
      <c r="B230" s="342" t="s">
        <v>3324</v>
      </c>
      <c r="C230" s="296" t="s">
        <v>410</v>
      </c>
      <c r="D230" s="342" t="s">
        <v>411</v>
      </c>
      <c r="E230" s="269">
        <v>72</v>
      </c>
      <c r="F230" s="269">
        <v>68</v>
      </c>
      <c r="G230" s="267">
        <v>76</v>
      </c>
      <c r="H230" s="267">
        <v>70</v>
      </c>
      <c r="I230" s="267">
        <v>77</v>
      </c>
      <c r="J230" s="267">
        <v>73</v>
      </c>
      <c r="K230" s="297">
        <v>0.9</v>
      </c>
      <c r="L230" s="270">
        <v>0.944444444444444</v>
      </c>
      <c r="M230" s="270">
        <v>0.921052631578947</v>
      </c>
      <c r="N230" s="270">
        <v>0.948051948051948</v>
      </c>
      <c r="O230" s="335">
        <v>2200</v>
      </c>
      <c r="P230" s="269">
        <v>2068</v>
      </c>
      <c r="Q230" s="269">
        <v>65</v>
      </c>
      <c r="R230" s="267">
        <v>70</v>
      </c>
      <c r="S230" s="267">
        <v>71</v>
      </c>
      <c r="T230" s="270">
        <v>0.94</v>
      </c>
      <c r="U230" s="270">
        <v>0.902777777777778</v>
      </c>
      <c r="V230" s="271">
        <v>0.921052631578947</v>
      </c>
      <c r="W230" s="271">
        <v>0.922077922077922</v>
      </c>
      <c r="X230" s="298">
        <v>-0.0182748538011696</v>
      </c>
      <c r="Y230" s="274">
        <v>563</v>
      </c>
      <c r="Z230" s="336">
        <v>515</v>
      </c>
      <c r="AA230" s="336">
        <v>550</v>
      </c>
      <c r="AB230" s="336">
        <v>518</v>
      </c>
      <c r="AC230" s="337">
        <v>0.914742451154529</v>
      </c>
      <c r="AD230" s="271">
        <v>0.941818181818182</v>
      </c>
      <c r="AE230" s="298">
        <v>-0.0270757306636524</v>
      </c>
    </row>
    <row r="231" spans="1:31">
      <c r="A231" s="318" t="s">
        <v>398</v>
      </c>
      <c r="B231" s="342" t="s">
        <v>3324</v>
      </c>
      <c r="C231" s="296" t="s">
        <v>412</v>
      </c>
      <c r="D231" s="342" t="s">
        <v>413</v>
      </c>
      <c r="E231" s="269">
        <v>32</v>
      </c>
      <c r="F231" s="269">
        <v>32</v>
      </c>
      <c r="G231" s="267">
        <v>37</v>
      </c>
      <c r="H231" s="267">
        <v>36</v>
      </c>
      <c r="I231" s="267">
        <v>35</v>
      </c>
      <c r="J231" s="267">
        <v>35</v>
      </c>
      <c r="K231" s="297">
        <v>0.9</v>
      </c>
      <c r="L231" s="270">
        <v>1</v>
      </c>
      <c r="M231" s="270">
        <v>0.972972972972973</v>
      </c>
      <c r="N231" s="270">
        <v>1</v>
      </c>
      <c r="O231" s="335">
        <v>1022</v>
      </c>
      <c r="P231" s="269">
        <v>971</v>
      </c>
      <c r="Q231" s="269">
        <v>32</v>
      </c>
      <c r="R231" s="267">
        <v>34</v>
      </c>
      <c r="S231" s="267">
        <v>31</v>
      </c>
      <c r="T231" s="270">
        <v>0.950097847358121</v>
      </c>
      <c r="U231" s="270">
        <v>1</v>
      </c>
      <c r="V231" s="271">
        <v>0.918918918918919</v>
      </c>
      <c r="W231" s="271">
        <v>0.885714285714286</v>
      </c>
      <c r="X231" s="298">
        <v>0.081081081081081</v>
      </c>
      <c r="Y231" s="274">
        <v>264</v>
      </c>
      <c r="Z231" s="336">
        <v>247</v>
      </c>
      <c r="AA231" s="336">
        <v>254</v>
      </c>
      <c r="AB231" s="336">
        <v>245</v>
      </c>
      <c r="AC231" s="337">
        <v>0.935606060606061</v>
      </c>
      <c r="AD231" s="271">
        <v>0.964566929133858</v>
      </c>
      <c r="AE231" s="298">
        <v>-0.0289608685277977</v>
      </c>
    </row>
    <row r="232" spans="1:31">
      <c r="A232" s="318" t="s">
        <v>398</v>
      </c>
      <c r="B232" s="342" t="s">
        <v>3324</v>
      </c>
      <c r="C232" s="296" t="s">
        <v>414</v>
      </c>
      <c r="D232" s="342" t="s">
        <v>415</v>
      </c>
      <c r="E232" s="269">
        <v>0</v>
      </c>
      <c r="F232" s="269">
        <v>0</v>
      </c>
      <c r="G232" s="267">
        <v>0</v>
      </c>
      <c r="H232" s="267">
        <v>0</v>
      </c>
      <c r="I232" s="267">
        <v>0</v>
      </c>
      <c r="J232" s="267">
        <v>0</v>
      </c>
      <c r="K232" s="297">
        <v>0.9</v>
      </c>
      <c r="L232" s="270">
        <v>0</v>
      </c>
      <c r="M232" s="270">
        <v>0</v>
      </c>
      <c r="N232" s="270">
        <v>0</v>
      </c>
      <c r="O232" s="335">
        <v>0</v>
      </c>
      <c r="P232" s="269">
        <v>0</v>
      </c>
      <c r="Q232" s="269">
        <v>0</v>
      </c>
      <c r="R232" s="267">
        <v>0</v>
      </c>
      <c r="S232" s="267">
        <v>0</v>
      </c>
      <c r="T232" s="270">
        <v>0</v>
      </c>
      <c r="U232" s="270">
        <v>0</v>
      </c>
      <c r="V232" s="271">
        <v>0</v>
      </c>
      <c r="W232" s="271">
        <v>0</v>
      </c>
      <c r="X232" s="298">
        <v>0</v>
      </c>
      <c r="Y232" s="274">
        <v>0</v>
      </c>
      <c r="Z232" s="336">
        <v>0</v>
      </c>
      <c r="AA232" s="336">
        <v>0</v>
      </c>
      <c r="AB232" s="336">
        <v>0</v>
      </c>
      <c r="AC232" s="337">
        <v>0</v>
      </c>
      <c r="AD232" s="271">
        <v>0</v>
      </c>
      <c r="AE232" s="298">
        <v>0</v>
      </c>
    </row>
    <row r="233" spans="1:31">
      <c r="A233" s="318" t="s">
        <v>398</v>
      </c>
      <c r="B233" s="342" t="s">
        <v>3324</v>
      </c>
      <c r="C233" s="296" t="s">
        <v>416</v>
      </c>
      <c r="D233" s="342" t="s">
        <v>417</v>
      </c>
      <c r="E233" s="269">
        <v>61</v>
      </c>
      <c r="F233" s="269">
        <v>59</v>
      </c>
      <c r="G233" s="267">
        <v>62</v>
      </c>
      <c r="H233" s="267">
        <v>62</v>
      </c>
      <c r="I233" s="267">
        <v>64</v>
      </c>
      <c r="J233" s="267">
        <v>62</v>
      </c>
      <c r="K233" s="297">
        <v>0.9</v>
      </c>
      <c r="L233" s="270">
        <v>0.967213114754098</v>
      </c>
      <c r="M233" s="270">
        <v>1</v>
      </c>
      <c r="N233" s="270">
        <v>0.96875</v>
      </c>
      <c r="O233" s="335">
        <v>1942</v>
      </c>
      <c r="P233" s="269">
        <v>1765</v>
      </c>
      <c r="Q233" s="269">
        <v>55</v>
      </c>
      <c r="R233" s="267">
        <v>59</v>
      </c>
      <c r="S233" s="267">
        <v>59</v>
      </c>
      <c r="T233" s="270">
        <v>0.908856848609681</v>
      </c>
      <c r="U233" s="270">
        <v>0.901639344262295</v>
      </c>
      <c r="V233" s="271">
        <v>0.951612903225806</v>
      </c>
      <c r="W233" s="271">
        <v>0.921875</v>
      </c>
      <c r="X233" s="298">
        <v>-0.0499735589635114</v>
      </c>
      <c r="Y233" s="274">
        <v>478</v>
      </c>
      <c r="Z233" s="336">
        <v>439</v>
      </c>
      <c r="AA233" s="336">
        <v>484</v>
      </c>
      <c r="AB233" s="336">
        <v>432</v>
      </c>
      <c r="AC233" s="337">
        <v>0.918410041841004</v>
      </c>
      <c r="AD233" s="271">
        <v>0.892561983471074</v>
      </c>
      <c r="AE233" s="298">
        <v>0.0258480583699298</v>
      </c>
    </row>
    <row r="234" spans="1:31">
      <c r="A234" s="318" t="s">
        <v>398</v>
      </c>
      <c r="B234" s="342" t="s">
        <v>3324</v>
      </c>
      <c r="C234" s="296" t="s">
        <v>418</v>
      </c>
      <c r="D234" s="342" t="s">
        <v>419</v>
      </c>
      <c r="E234" s="269">
        <v>34</v>
      </c>
      <c r="F234" s="269">
        <v>32</v>
      </c>
      <c r="G234" s="267">
        <v>37</v>
      </c>
      <c r="H234" s="267">
        <v>36</v>
      </c>
      <c r="I234" s="267">
        <v>38</v>
      </c>
      <c r="J234" s="267">
        <v>34</v>
      </c>
      <c r="K234" s="297">
        <v>0.9</v>
      </c>
      <c r="L234" s="270">
        <v>0.941176470588235</v>
      </c>
      <c r="M234" s="270">
        <v>0.972972972972973</v>
      </c>
      <c r="N234" s="270">
        <v>0.894736842105263</v>
      </c>
      <c r="O234" s="335">
        <v>1118</v>
      </c>
      <c r="P234" s="269">
        <v>1056</v>
      </c>
      <c r="Q234" s="269">
        <v>32</v>
      </c>
      <c r="R234" s="267">
        <v>36</v>
      </c>
      <c r="S234" s="267">
        <v>34</v>
      </c>
      <c r="T234" s="270">
        <v>0.944543828264758</v>
      </c>
      <c r="U234" s="270">
        <v>0.941176470588235</v>
      </c>
      <c r="V234" s="271">
        <v>0.972972972972973</v>
      </c>
      <c r="W234" s="271">
        <v>0.894736842105263</v>
      </c>
      <c r="X234" s="298">
        <v>-0.0317965023847377</v>
      </c>
      <c r="Y234" s="274">
        <v>276</v>
      </c>
      <c r="Z234" s="336">
        <v>263</v>
      </c>
      <c r="AA234" s="336">
        <v>285</v>
      </c>
      <c r="AB234" s="336">
        <v>263</v>
      </c>
      <c r="AC234" s="337">
        <v>0.952898550724638</v>
      </c>
      <c r="AD234" s="271">
        <v>0.92280701754386</v>
      </c>
      <c r="AE234" s="298">
        <v>0.0300915331807781</v>
      </c>
    </row>
    <row r="235" spans="1:31">
      <c r="A235" s="318" t="s">
        <v>398</v>
      </c>
      <c r="B235" s="342" t="s">
        <v>3325</v>
      </c>
      <c r="C235" s="296" t="s">
        <v>420</v>
      </c>
      <c r="D235" s="342" t="s">
        <v>421</v>
      </c>
      <c r="E235" s="269">
        <v>69</v>
      </c>
      <c r="F235" s="269">
        <v>69</v>
      </c>
      <c r="G235" s="267">
        <v>69</v>
      </c>
      <c r="H235" s="267">
        <v>68</v>
      </c>
      <c r="I235" s="267">
        <v>71</v>
      </c>
      <c r="J235" s="267">
        <v>70</v>
      </c>
      <c r="K235" s="297">
        <v>0.9</v>
      </c>
      <c r="L235" s="270">
        <v>1</v>
      </c>
      <c r="M235" s="270">
        <v>0.985507246376812</v>
      </c>
      <c r="N235" s="270">
        <v>0.985915492957746</v>
      </c>
      <c r="O235" s="335">
        <v>2040</v>
      </c>
      <c r="P235" s="269">
        <v>1987</v>
      </c>
      <c r="Q235" s="269">
        <v>69</v>
      </c>
      <c r="R235" s="267">
        <v>66</v>
      </c>
      <c r="S235" s="267">
        <v>67</v>
      </c>
      <c r="T235" s="270">
        <v>0.974019607843137</v>
      </c>
      <c r="U235" s="270">
        <v>1</v>
      </c>
      <c r="V235" s="271">
        <v>0.956521739130435</v>
      </c>
      <c r="W235" s="271">
        <v>0.943661971830986</v>
      </c>
      <c r="X235" s="298">
        <v>0.0434782608695652</v>
      </c>
      <c r="Y235" s="274">
        <v>509</v>
      </c>
      <c r="Z235" s="336">
        <v>493</v>
      </c>
      <c r="AA235" s="336">
        <v>497</v>
      </c>
      <c r="AB235" s="336">
        <v>486</v>
      </c>
      <c r="AC235" s="337">
        <v>0.968565815324165</v>
      </c>
      <c r="AD235" s="271">
        <v>0.977867203219316</v>
      </c>
      <c r="AE235" s="298">
        <v>-0.00930138789515078</v>
      </c>
    </row>
    <row r="236" spans="1:31">
      <c r="A236" s="318" t="s">
        <v>398</v>
      </c>
      <c r="B236" s="342" t="s">
        <v>3325</v>
      </c>
      <c r="C236" s="296" t="s">
        <v>422</v>
      </c>
      <c r="D236" s="342" t="s">
        <v>423</v>
      </c>
      <c r="E236" s="269">
        <v>75</v>
      </c>
      <c r="F236" s="269">
        <v>75</v>
      </c>
      <c r="G236" s="267">
        <v>91</v>
      </c>
      <c r="H236" s="267">
        <v>91</v>
      </c>
      <c r="I236" s="267">
        <v>77</v>
      </c>
      <c r="J236" s="267">
        <v>77</v>
      </c>
      <c r="K236" s="297">
        <v>0.9</v>
      </c>
      <c r="L236" s="270">
        <v>1</v>
      </c>
      <c r="M236" s="270">
        <v>1</v>
      </c>
      <c r="N236" s="270">
        <v>1</v>
      </c>
      <c r="O236" s="335">
        <v>2331</v>
      </c>
      <c r="P236" s="269">
        <v>2246</v>
      </c>
      <c r="Q236" s="269">
        <v>71</v>
      </c>
      <c r="R236" s="267">
        <v>90</v>
      </c>
      <c r="S236" s="267">
        <v>76</v>
      </c>
      <c r="T236" s="270">
        <v>0.963534963534963</v>
      </c>
      <c r="U236" s="270">
        <v>0.946666666666667</v>
      </c>
      <c r="V236" s="271">
        <v>0.989010989010989</v>
      </c>
      <c r="W236" s="271">
        <v>0.987012987012987</v>
      </c>
      <c r="X236" s="298">
        <v>-0.0423443223443224</v>
      </c>
      <c r="Y236" s="274">
        <v>585</v>
      </c>
      <c r="Z236" s="336">
        <v>566</v>
      </c>
      <c r="AA236" s="336">
        <v>572</v>
      </c>
      <c r="AB236" s="336">
        <v>554</v>
      </c>
      <c r="AC236" s="337">
        <v>0.967521367521368</v>
      </c>
      <c r="AD236" s="271">
        <v>0.968531468531469</v>
      </c>
      <c r="AE236" s="298">
        <v>-0.00101010101010102</v>
      </c>
    </row>
    <row r="237" spans="1:31">
      <c r="A237" s="318" t="s">
        <v>398</v>
      </c>
      <c r="B237" s="342" t="s">
        <v>3325</v>
      </c>
      <c r="C237" s="296" t="s">
        <v>424</v>
      </c>
      <c r="D237" s="342" t="s">
        <v>425</v>
      </c>
      <c r="E237" s="269">
        <v>0</v>
      </c>
      <c r="F237" s="269">
        <v>0</v>
      </c>
      <c r="G237" s="267">
        <v>0</v>
      </c>
      <c r="H237" s="267">
        <v>0</v>
      </c>
      <c r="I237" s="267">
        <v>0</v>
      </c>
      <c r="J237" s="267">
        <v>0</v>
      </c>
      <c r="K237" s="297">
        <v>0.9</v>
      </c>
      <c r="L237" s="270">
        <v>0</v>
      </c>
      <c r="M237" s="270">
        <v>0</v>
      </c>
      <c r="N237" s="270">
        <v>0</v>
      </c>
      <c r="O237" s="335">
        <v>0</v>
      </c>
      <c r="P237" s="269">
        <v>0</v>
      </c>
      <c r="Q237" s="269">
        <v>0</v>
      </c>
      <c r="R237" s="267">
        <v>0</v>
      </c>
      <c r="S237" s="267">
        <v>0</v>
      </c>
      <c r="T237" s="270">
        <v>0</v>
      </c>
      <c r="U237" s="270">
        <v>0</v>
      </c>
      <c r="V237" s="271">
        <v>0</v>
      </c>
      <c r="W237" s="271">
        <v>0</v>
      </c>
      <c r="X237" s="298">
        <v>0</v>
      </c>
      <c r="Y237" s="274">
        <v>0</v>
      </c>
      <c r="Z237" s="336">
        <v>0</v>
      </c>
      <c r="AA237" s="336">
        <v>0</v>
      </c>
      <c r="AB237" s="336">
        <v>0</v>
      </c>
      <c r="AC237" s="337">
        <v>0</v>
      </c>
      <c r="AD237" s="271">
        <v>0</v>
      </c>
      <c r="AE237" s="298">
        <v>0</v>
      </c>
    </row>
    <row r="238" spans="1:31">
      <c r="A238" s="318" t="s">
        <v>398</v>
      </c>
      <c r="B238" s="342" t="s">
        <v>3326</v>
      </c>
      <c r="C238" s="296" t="s">
        <v>426</v>
      </c>
      <c r="D238" s="342" t="s">
        <v>427</v>
      </c>
      <c r="E238" s="269">
        <v>95</v>
      </c>
      <c r="F238" s="269">
        <v>95</v>
      </c>
      <c r="G238" s="267">
        <v>113</v>
      </c>
      <c r="H238" s="267">
        <v>111</v>
      </c>
      <c r="I238" s="267">
        <v>119</v>
      </c>
      <c r="J238" s="267">
        <v>117</v>
      </c>
      <c r="K238" s="297">
        <v>0.9</v>
      </c>
      <c r="L238" s="270">
        <v>1</v>
      </c>
      <c r="M238" s="270">
        <v>0.982300884955752</v>
      </c>
      <c r="N238" s="270">
        <v>0.983193277310924</v>
      </c>
      <c r="O238" s="335">
        <v>3374</v>
      </c>
      <c r="P238" s="269">
        <v>3290</v>
      </c>
      <c r="Q238" s="269">
        <v>95</v>
      </c>
      <c r="R238" s="267">
        <v>105</v>
      </c>
      <c r="S238" s="267">
        <v>117</v>
      </c>
      <c r="T238" s="270">
        <v>0.975103734439834</v>
      </c>
      <c r="U238" s="270">
        <v>1</v>
      </c>
      <c r="V238" s="271">
        <v>0.929203539823009</v>
      </c>
      <c r="W238" s="271">
        <v>0.983193277310924</v>
      </c>
      <c r="X238" s="298">
        <v>0.0707964601769911</v>
      </c>
      <c r="Y238" s="274">
        <v>826</v>
      </c>
      <c r="Z238" s="336">
        <v>809</v>
      </c>
      <c r="AA238" s="336">
        <v>825</v>
      </c>
      <c r="AB238" s="336">
        <v>807</v>
      </c>
      <c r="AC238" s="337">
        <v>0.979418886198547</v>
      </c>
      <c r="AD238" s="271">
        <v>0.978181818181818</v>
      </c>
      <c r="AE238" s="298">
        <v>0.00123706801672907</v>
      </c>
    </row>
    <row r="239" spans="1:31">
      <c r="A239" s="318" t="s">
        <v>398</v>
      </c>
      <c r="B239" s="342" t="s">
        <v>3326</v>
      </c>
      <c r="C239" s="296" t="s">
        <v>428</v>
      </c>
      <c r="D239" s="342" t="s">
        <v>429</v>
      </c>
      <c r="E239" s="269">
        <v>0</v>
      </c>
      <c r="F239" s="269">
        <v>0</v>
      </c>
      <c r="G239" s="267">
        <v>0</v>
      </c>
      <c r="H239" s="267">
        <v>0</v>
      </c>
      <c r="I239" s="267">
        <v>0</v>
      </c>
      <c r="J239" s="267">
        <v>0</v>
      </c>
      <c r="K239" s="297">
        <v>0.9</v>
      </c>
      <c r="L239" s="270">
        <v>0</v>
      </c>
      <c r="M239" s="270">
        <v>0</v>
      </c>
      <c r="N239" s="270">
        <v>0</v>
      </c>
      <c r="O239" s="335">
        <v>0</v>
      </c>
      <c r="P239" s="269">
        <v>0</v>
      </c>
      <c r="Q239" s="269">
        <v>0</v>
      </c>
      <c r="R239" s="267">
        <v>0</v>
      </c>
      <c r="S239" s="267">
        <v>0</v>
      </c>
      <c r="T239" s="270">
        <v>0</v>
      </c>
      <c r="U239" s="270">
        <v>0</v>
      </c>
      <c r="V239" s="271">
        <v>0</v>
      </c>
      <c r="W239" s="271">
        <v>0</v>
      </c>
      <c r="X239" s="298">
        <v>0</v>
      </c>
      <c r="Y239" s="274">
        <v>0</v>
      </c>
      <c r="Z239" s="336">
        <v>0</v>
      </c>
      <c r="AA239" s="336">
        <v>0</v>
      </c>
      <c r="AB239" s="336">
        <v>0</v>
      </c>
      <c r="AC239" s="337">
        <v>0</v>
      </c>
      <c r="AD239" s="271">
        <v>0</v>
      </c>
      <c r="AE239" s="298">
        <v>0</v>
      </c>
    </row>
    <row r="240" spans="1:31">
      <c r="A240" s="318" t="s">
        <v>398</v>
      </c>
      <c r="B240" s="342" t="s">
        <v>3326</v>
      </c>
      <c r="C240" s="296" t="s">
        <v>430</v>
      </c>
      <c r="D240" s="342" t="s">
        <v>431</v>
      </c>
      <c r="E240" s="269">
        <v>56</v>
      </c>
      <c r="F240" s="269">
        <v>55</v>
      </c>
      <c r="G240" s="267">
        <v>71</v>
      </c>
      <c r="H240" s="267">
        <v>70</v>
      </c>
      <c r="I240" s="267">
        <v>72</v>
      </c>
      <c r="J240" s="267">
        <v>71</v>
      </c>
      <c r="K240" s="297">
        <v>0.9</v>
      </c>
      <c r="L240" s="270">
        <v>0.982142857142857</v>
      </c>
      <c r="M240" s="270">
        <v>0.985915492957746</v>
      </c>
      <c r="N240" s="270">
        <v>0.986111111111111</v>
      </c>
      <c r="O240" s="335">
        <v>2003</v>
      </c>
      <c r="P240" s="269">
        <v>1861</v>
      </c>
      <c r="Q240" s="269">
        <v>54</v>
      </c>
      <c r="R240" s="267">
        <v>70</v>
      </c>
      <c r="S240" s="267">
        <v>69</v>
      </c>
      <c r="T240" s="270">
        <v>0.929106340489266</v>
      </c>
      <c r="U240" s="270">
        <v>0.964285714285714</v>
      </c>
      <c r="V240" s="271">
        <v>0.985915492957746</v>
      </c>
      <c r="W240" s="271">
        <v>0.958333333333333</v>
      </c>
      <c r="X240" s="298">
        <v>-0.0216297786720322</v>
      </c>
      <c r="Y240" s="274">
        <v>501</v>
      </c>
      <c r="Z240" s="336">
        <v>475</v>
      </c>
      <c r="AA240" s="336">
        <v>492</v>
      </c>
      <c r="AB240" s="336">
        <v>444</v>
      </c>
      <c r="AC240" s="337">
        <v>0.94810379241517</v>
      </c>
      <c r="AD240" s="271">
        <v>0.902439024390244</v>
      </c>
      <c r="AE240" s="298">
        <v>0.0456647680249257</v>
      </c>
    </row>
    <row r="241" spans="1:31">
      <c r="A241" s="318" t="s">
        <v>398</v>
      </c>
      <c r="B241" s="342" t="s">
        <v>3323</v>
      </c>
      <c r="C241" s="296" t="s">
        <v>432</v>
      </c>
      <c r="D241" s="342" t="s">
        <v>433</v>
      </c>
      <c r="E241" s="269">
        <v>0</v>
      </c>
      <c r="F241" s="269">
        <v>0</v>
      </c>
      <c r="G241" s="267">
        <v>0</v>
      </c>
      <c r="H241" s="267">
        <v>0</v>
      </c>
      <c r="I241" s="267">
        <v>0</v>
      </c>
      <c r="J241" s="267">
        <v>0</v>
      </c>
      <c r="K241" s="297">
        <v>0.9</v>
      </c>
      <c r="L241" s="270">
        <v>0</v>
      </c>
      <c r="M241" s="270">
        <v>0</v>
      </c>
      <c r="N241" s="270">
        <v>0</v>
      </c>
      <c r="O241" s="335">
        <v>0</v>
      </c>
      <c r="P241" s="269">
        <v>0</v>
      </c>
      <c r="Q241" s="269">
        <v>0</v>
      </c>
      <c r="R241" s="267">
        <v>0</v>
      </c>
      <c r="S241" s="267">
        <v>0</v>
      </c>
      <c r="T241" s="270">
        <v>0</v>
      </c>
      <c r="U241" s="270">
        <v>0</v>
      </c>
      <c r="V241" s="271">
        <v>0</v>
      </c>
      <c r="W241" s="271">
        <v>0</v>
      </c>
      <c r="X241" s="298">
        <v>0</v>
      </c>
      <c r="Y241" s="274">
        <v>0</v>
      </c>
      <c r="Z241" s="336">
        <v>0</v>
      </c>
      <c r="AA241" s="336">
        <v>0</v>
      </c>
      <c r="AB241" s="336">
        <v>0</v>
      </c>
      <c r="AC241" s="337">
        <v>0</v>
      </c>
      <c r="AD241" s="271">
        <v>0</v>
      </c>
      <c r="AE241" s="298">
        <v>0</v>
      </c>
    </row>
    <row r="242" spans="1:31">
      <c r="A242" s="318" t="s">
        <v>398</v>
      </c>
      <c r="B242" s="342" t="s">
        <v>3326</v>
      </c>
      <c r="C242" s="296" t="s">
        <v>434</v>
      </c>
      <c r="D242" s="342" t="s">
        <v>435</v>
      </c>
      <c r="E242" s="269">
        <v>48</v>
      </c>
      <c r="F242" s="269">
        <v>48</v>
      </c>
      <c r="G242" s="267">
        <v>50</v>
      </c>
      <c r="H242" s="267">
        <v>50</v>
      </c>
      <c r="I242" s="267">
        <v>59</v>
      </c>
      <c r="J242" s="267">
        <v>59</v>
      </c>
      <c r="K242" s="297">
        <v>0.9</v>
      </c>
      <c r="L242" s="270">
        <v>1</v>
      </c>
      <c r="M242" s="270">
        <v>1</v>
      </c>
      <c r="N242" s="270">
        <v>1</v>
      </c>
      <c r="O242" s="335">
        <v>1501</v>
      </c>
      <c r="P242" s="269">
        <v>1458</v>
      </c>
      <c r="Q242" s="269">
        <v>48</v>
      </c>
      <c r="R242" s="267">
        <v>49</v>
      </c>
      <c r="S242" s="267">
        <v>59</v>
      </c>
      <c r="T242" s="270">
        <v>0.971352431712192</v>
      </c>
      <c r="U242" s="270">
        <v>1</v>
      </c>
      <c r="V242" s="271">
        <v>0.98</v>
      </c>
      <c r="W242" s="271">
        <v>1</v>
      </c>
      <c r="X242" s="298">
        <v>0.02</v>
      </c>
      <c r="Y242" s="274">
        <v>382</v>
      </c>
      <c r="Z242" s="336">
        <v>375</v>
      </c>
      <c r="AA242" s="336">
        <v>368</v>
      </c>
      <c r="AB242" s="336">
        <v>357</v>
      </c>
      <c r="AC242" s="337">
        <v>0.981675392670157</v>
      </c>
      <c r="AD242" s="271">
        <v>0.970108695652174</v>
      </c>
      <c r="AE242" s="298">
        <v>0.0115666970179831</v>
      </c>
    </row>
    <row r="243" spans="1:31">
      <c r="A243" s="318" t="s">
        <v>398</v>
      </c>
      <c r="B243" s="342" t="s">
        <v>3327</v>
      </c>
      <c r="C243" s="296" t="s">
        <v>436</v>
      </c>
      <c r="D243" s="342" t="s">
        <v>437</v>
      </c>
      <c r="E243" s="269">
        <v>84</v>
      </c>
      <c r="F243" s="269">
        <v>82</v>
      </c>
      <c r="G243" s="267">
        <v>93</v>
      </c>
      <c r="H243" s="267">
        <v>93</v>
      </c>
      <c r="I243" s="267">
        <v>103</v>
      </c>
      <c r="J243" s="267">
        <v>100</v>
      </c>
      <c r="K243" s="297">
        <v>0.9</v>
      </c>
      <c r="L243" s="270">
        <v>0.976190476190476</v>
      </c>
      <c r="M243" s="270">
        <v>1</v>
      </c>
      <c r="N243" s="270">
        <v>0.970873786407767</v>
      </c>
      <c r="O243" s="335">
        <v>2758</v>
      </c>
      <c r="P243" s="269">
        <v>2507</v>
      </c>
      <c r="Q243" s="269">
        <v>77</v>
      </c>
      <c r="R243" s="267">
        <v>89</v>
      </c>
      <c r="S243" s="267">
        <v>93</v>
      </c>
      <c r="T243" s="270">
        <v>0.908992023205221</v>
      </c>
      <c r="U243" s="270">
        <v>0.916666666666667</v>
      </c>
      <c r="V243" s="271">
        <v>0.956989247311828</v>
      </c>
      <c r="W243" s="271">
        <v>0.902912621359223</v>
      </c>
      <c r="X243" s="298">
        <v>-0.0403225806451614</v>
      </c>
      <c r="Y243" s="274">
        <v>701</v>
      </c>
      <c r="Z243" s="336">
        <v>630</v>
      </c>
      <c r="AA243" s="336">
        <v>660</v>
      </c>
      <c r="AB243" s="336">
        <v>585</v>
      </c>
      <c r="AC243" s="337">
        <v>0.898716119828816</v>
      </c>
      <c r="AD243" s="271">
        <v>0.886363636363636</v>
      </c>
      <c r="AE243" s="298">
        <v>0.0123524834651796</v>
      </c>
    </row>
    <row r="244" spans="1:31">
      <c r="A244" s="318" t="s">
        <v>398</v>
      </c>
      <c r="B244" s="342" t="s">
        <v>3327</v>
      </c>
      <c r="C244" s="296" t="s">
        <v>438</v>
      </c>
      <c r="D244" s="342" t="s">
        <v>439</v>
      </c>
      <c r="E244" s="269">
        <v>0</v>
      </c>
      <c r="F244" s="269">
        <v>0</v>
      </c>
      <c r="G244" s="267">
        <v>0</v>
      </c>
      <c r="H244" s="267">
        <v>0</v>
      </c>
      <c r="I244" s="267">
        <v>0</v>
      </c>
      <c r="J244" s="267">
        <v>0</v>
      </c>
      <c r="K244" s="297">
        <v>0.9</v>
      </c>
      <c r="L244" s="270">
        <v>0</v>
      </c>
      <c r="M244" s="270">
        <v>0</v>
      </c>
      <c r="N244" s="270">
        <v>0</v>
      </c>
      <c r="O244" s="335">
        <v>0</v>
      </c>
      <c r="P244" s="269">
        <v>0</v>
      </c>
      <c r="Q244" s="269">
        <v>0</v>
      </c>
      <c r="R244" s="267">
        <v>0</v>
      </c>
      <c r="S244" s="267">
        <v>0</v>
      </c>
      <c r="T244" s="270">
        <v>0</v>
      </c>
      <c r="U244" s="270">
        <v>0</v>
      </c>
      <c r="V244" s="271">
        <v>0</v>
      </c>
      <c r="W244" s="271">
        <v>0</v>
      </c>
      <c r="X244" s="298">
        <v>0</v>
      </c>
      <c r="Y244" s="274">
        <v>0</v>
      </c>
      <c r="Z244" s="336">
        <v>0</v>
      </c>
      <c r="AA244" s="336">
        <v>0</v>
      </c>
      <c r="AB244" s="336">
        <v>0</v>
      </c>
      <c r="AC244" s="337">
        <v>0</v>
      </c>
      <c r="AD244" s="271">
        <v>0</v>
      </c>
      <c r="AE244" s="298">
        <v>0</v>
      </c>
    </row>
    <row r="245" spans="1:31">
      <c r="A245" s="318" t="s">
        <v>398</v>
      </c>
      <c r="B245" s="342" t="s">
        <v>3325</v>
      </c>
      <c r="C245" s="296" t="s">
        <v>440</v>
      </c>
      <c r="D245" s="342" t="s">
        <v>441</v>
      </c>
      <c r="E245" s="269">
        <v>150</v>
      </c>
      <c r="F245" s="269">
        <v>149</v>
      </c>
      <c r="G245" s="267">
        <v>174</v>
      </c>
      <c r="H245" s="267">
        <v>172</v>
      </c>
      <c r="I245" s="267">
        <v>180</v>
      </c>
      <c r="J245" s="267">
        <v>177</v>
      </c>
      <c r="K245" s="297">
        <v>0.9</v>
      </c>
      <c r="L245" s="270">
        <v>0.993333333333333</v>
      </c>
      <c r="M245" s="270">
        <v>0.988505747126437</v>
      </c>
      <c r="N245" s="270">
        <v>0.983333333333333</v>
      </c>
      <c r="O245" s="335">
        <v>4959</v>
      </c>
      <c r="P245" s="269">
        <v>4691</v>
      </c>
      <c r="Q245" s="269">
        <v>144</v>
      </c>
      <c r="R245" s="267">
        <v>166</v>
      </c>
      <c r="S245" s="267">
        <v>168</v>
      </c>
      <c r="T245" s="270">
        <v>0.945956846138334</v>
      </c>
      <c r="U245" s="270">
        <v>0.96</v>
      </c>
      <c r="V245" s="271">
        <v>0.954022988505747</v>
      </c>
      <c r="W245" s="271">
        <v>0.933333333333333</v>
      </c>
      <c r="X245" s="298">
        <v>0.00597701149425289</v>
      </c>
      <c r="Y245" s="274">
        <v>1224</v>
      </c>
      <c r="Z245" s="336">
        <v>1161</v>
      </c>
      <c r="AA245" s="336">
        <v>1220</v>
      </c>
      <c r="AB245" s="336">
        <v>1150</v>
      </c>
      <c r="AC245" s="337">
        <v>0.948529411764706</v>
      </c>
      <c r="AD245" s="271">
        <v>0.942622950819672</v>
      </c>
      <c r="AE245" s="298">
        <v>0.00590646094503366</v>
      </c>
    </row>
    <row r="246" spans="1:31">
      <c r="A246" s="318" t="s">
        <v>398</v>
      </c>
      <c r="B246" s="342" t="s">
        <v>3322</v>
      </c>
      <c r="C246" s="296" t="s">
        <v>442</v>
      </c>
      <c r="D246" s="342" t="s">
        <v>443</v>
      </c>
      <c r="E246" s="269">
        <v>113</v>
      </c>
      <c r="F246" s="269">
        <v>113</v>
      </c>
      <c r="G246" s="267">
        <v>116</v>
      </c>
      <c r="H246" s="267">
        <v>116</v>
      </c>
      <c r="I246" s="267">
        <v>122</v>
      </c>
      <c r="J246" s="267">
        <v>122</v>
      </c>
      <c r="K246" s="297">
        <v>0.9</v>
      </c>
      <c r="L246" s="270">
        <v>1</v>
      </c>
      <c r="M246" s="270">
        <v>1</v>
      </c>
      <c r="N246" s="270">
        <v>1</v>
      </c>
      <c r="O246" s="335">
        <v>3507</v>
      </c>
      <c r="P246" s="269">
        <v>3301</v>
      </c>
      <c r="Q246" s="269">
        <v>107</v>
      </c>
      <c r="R246" s="267">
        <v>107</v>
      </c>
      <c r="S246" s="267">
        <v>113</v>
      </c>
      <c r="T246" s="270">
        <v>0.941260336469917</v>
      </c>
      <c r="U246" s="270">
        <v>0.946902654867257</v>
      </c>
      <c r="V246" s="271">
        <v>0.922413793103448</v>
      </c>
      <c r="W246" s="271">
        <v>0.926229508196721</v>
      </c>
      <c r="X246" s="298">
        <v>0.0244888617638084</v>
      </c>
      <c r="Y246" s="274">
        <v>877</v>
      </c>
      <c r="Z246" s="336">
        <v>821</v>
      </c>
      <c r="AA246" s="336">
        <v>855</v>
      </c>
      <c r="AB246" s="336">
        <v>808</v>
      </c>
      <c r="AC246" s="337">
        <v>0.936145952109464</v>
      </c>
      <c r="AD246" s="271">
        <v>0.945029239766082</v>
      </c>
      <c r="AE246" s="298">
        <v>-0.00888328765661783</v>
      </c>
    </row>
    <row r="247" spans="1:31">
      <c r="A247" s="318" t="s">
        <v>398</v>
      </c>
      <c r="B247" s="342" t="s">
        <v>3325</v>
      </c>
      <c r="C247" s="296" t="s">
        <v>444</v>
      </c>
      <c r="D247" s="342" t="s">
        <v>445</v>
      </c>
      <c r="E247" s="269">
        <v>116</v>
      </c>
      <c r="F247" s="269">
        <v>112</v>
      </c>
      <c r="G247" s="267">
        <v>118</v>
      </c>
      <c r="H247" s="267">
        <v>111</v>
      </c>
      <c r="I247" s="267">
        <v>132</v>
      </c>
      <c r="J247" s="267">
        <v>125</v>
      </c>
      <c r="K247" s="297">
        <v>0.9</v>
      </c>
      <c r="L247" s="270">
        <v>0.96551724137931</v>
      </c>
      <c r="M247" s="270">
        <v>0.940677966101695</v>
      </c>
      <c r="N247" s="270">
        <v>0.946969696969697</v>
      </c>
      <c r="O247" s="335">
        <v>3659</v>
      </c>
      <c r="P247" s="269">
        <v>3432</v>
      </c>
      <c r="Q247" s="269">
        <v>107</v>
      </c>
      <c r="R247" s="267">
        <v>107</v>
      </c>
      <c r="S247" s="267">
        <v>118</v>
      </c>
      <c r="T247" s="270">
        <v>0.9379611915824</v>
      </c>
      <c r="U247" s="270">
        <v>0.922413793103448</v>
      </c>
      <c r="V247" s="271">
        <v>0.906779661016949</v>
      </c>
      <c r="W247" s="271">
        <v>0.893939393939394</v>
      </c>
      <c r="X247" s="298">
        <v>0.0156341320864991</v>
      </c>
      <c r="Y247" s="274">
        <v>909</v>
      </c>
      <c r="Z247" s="336">
        <v>840</v>
      </c>
      <c r="AA247" s="336">
        <v>908</v>
      </c>
      <c r="AB247" s="336">
        <v>854</v>
      </c>
      <c r="AC247" s="337">
        <v>0.924092409240924</v>
      </c>
      <c r="AD247" s="271">
        <v>0.940528634361233</v>
      </c>
      <c r="AE247" s="298">
        <v>-0.0164362251203094</v>
      </c>
    </row>
    <row r="248" spans="1:31">
      <c r="A248" s="318" t="s">
        <v>398</v>
      </c>
      <c r="B248" s="342" t="s">
        <v>3322</v>
      </c>
      <c r="C248" s="296" t="s">
        <v>446</v>
      </c>
      <c r="D248" s="342" t="s">
        <v>447</v>
      </c>
      <c r="E248" s="269">
        <v>56</v>
      </c>
      <c r="F248" s="269">
        <v>56</v>
      </c>
      <c r="G248" s="267">
        <v>63</v>
      </c>
      <c r="H248" s="267">
        <v>61</v>
      </c>
      <c r="I248" s="267">
        <v>64</v>
      </c>
      <c r="J248" s="267">
        <v>64</v>
      </c>
      <c r="K248" s="297">
        <v>0.9</v>
      </c>
      <c r="L248" s="270">
        <v>1</v>
      </c>
      <c r="M248" s="270">
        <v>0.968253968253968</v>
      </c>
      <c r="N248" s="270">
        <v>1</v>
      </c>
      <c r="O248" s="335">
        <v>1846</v>
      </c>
      <c r="P248" s="269">
        <v>1736</v>
      </c>
      <c r="Q248" s="269">
        <v>52</v>
      </c>
      <c r="R248" s="267">
        <v>57</v>
      </c>
      <c r="S248" s="267">
        <v>62</v>
      </c>
      <c r="T248" s="270">
        <v>0.940411700975081</v>
      </c>
      <c r="U248" s="270">
        <v>0.928571428571429</v>
      </c>
      <c r="V248" s="271">
        <v>0.904761904761905</v>
      </c>
      <c r="W248" s="271">
        <v>0.96875</v>
      </c>
      <c r="X248" s="298">
        <v>0.0238095238095238</v>
      </c>
      <c r="Y248" s="274">
        <v>457</v>
      </c>
      <c r="Z248" s="336">
        <v>429</v>
      </c>
      <c r="AA248" s="336">
        <v>472</v>
      </c>
      <c r="AB248" s="336">
        <v>448</v>
      </c>
      <c r="AC248" s="337">
        <v>0.938730853391685</v>
      </c>
      <c r="AD248" s="271">
        <v>0.949152542372881</v>
      </c>
      <c r="AE248" s="298">
        <v>-0.0104216889811964</v>
      </c>
    </row>
    <row r="249" spans="1:31">
      <c r="A249" s="318" t="s">
        <v>398</v>
      </c>
      <c r="B249" s="342" t="s">
        <v>3325</v>
      </c>
      <c r="C249" s="296" t="s">
        <v>448</v>
      </c>
      <c r="D249" s="342" t="s">
        <v>449</v>
      </c>
      <c r="E249" s="269">
        <v>101</v>
      </c>
      <c r="F249" s="269">
        <v>100</v>
      </c>
      <c r="G249" s="267">
        <v>99</v>
      </c>
      <c r="H249" s="267">
        <v>99</v>
      </c>
      <c r="I249" s="267">
        <v>100</v>
      </c>
      <c r="J249" s="267">
        <v>100</v>
      </c>
      <c r="K249" s="297">
        <v>0.9</v>
      </c>
      <c r="L249" s="270">
        <v>0.99009900990099</v>
      </c>
      <c r="M249" s="270">
        <v>1</v>
      </c>
      <c r="N249" s="270">
        <v>1</v>
      </c>
      <c r="O249" s="335">
        <v>2992</v>
      </c>
      <c r="P249" s="269">
        <v>2840</v>
      </c>
      <c r="Q249" s="269">
        <v>95</v>
      </c>
      <c r="R249" s="267">
        <v>94</v>
      </c>
      <c r="S249" s="267">
        <v>96</v>
      </c>
      <c r="T249" s="270">
        <v>0.949197860962567</v>
      </c>
      <c r="U249" s="270">
        <v>0.940594059405941</v>
      </c>
      <c r="V249" s="271">
        <v>0.94949494949495</v>
      </c>
      <c r="W249" s="271">
        <v>0.96</v>
      </c>
      <c r="X249" s="298">
        <v>-0.00890089008900896</v>
      </c>
      <c r="Y249" s="274">
        <v>748</v>
      </c>
      <c r="Z249" s="336">
        <v>704</v>
      </c>
      <c r="AA249" s="336">
        <v>747</v>
      </c>
      <c r="AB249" s="336">
        <v>707</v>
      </c>
      <c r="AC249" s="337">
        <v>0.941176470588235</v>
      </c>
      <c r="AD249" s="271">
        <v>0.946452476572959</v>
      </c>
      <c r="AE249" s="298">
        <v>-0.00527600598472322</v>
      </c>
    </row>
    <row r="250" spans="1:31">
      <c r="A250" s="318" t="s">
        <v>398</v>
      </c>
      <c r="B250" s="342" t="s">
        <v>3323</v>
      </c>
      <c r="C250" s="296" t="s">
        <v>450</v>
      </c>
      <c r="D250" s="342" t="s">
        <v>451</v>
      </c>
      <c r="E250" s="269">
        <v>66</v>
      </c>
      <c r="F250" s="269">
        <v>61</v>
      </c>
      <c r="G250" s="267">
        <v>77</v>
      </c>
      <c r="H250" s="267">
        <v>70</v>
      </c>
      <c r="I250" s="267">
        <v>76</v>
      </c>
      <c r="J250" s="267">
        <v>70</v>
      </c>
      <c r="K250" s="297">
        <v>0.9</v>
      </c>
      <c r="L250" s="270">
        <v>0.924242424242424</v>
      </c>
      <c r="M250" s="270">
        <v>0.909090909090909</v>
      </c>
      <c r="N250" s="270">
        <v>0.921052631578947</v>
      </c>
      <c r="O250" s="335">
        <v>2148</v>
      </c>
      <c r="P250" s="269">
        <v>2015</v>
      </c>
      <c r="Q250" s="269">
        <v>58</v>
      </c>
      <c r="R250" s="267">
        <v>70</v>
      </c>
      <c r="S250" s="267">
        <v>69</v>
      </c>
      <c r="T250" s="270">
        <v>0.938081936685289</v>
      </c>
      <c r="U250" s="270">
        <v>0.878787878787879</v>
      </c>
      <c r="V250" s="271">
        <v>0.909090909090909</v>
      </c>
      <c r="W250" s="271">
        <v>0.907894736842105</v>
      </c>
      <c r="X250" s="298">
        <v>-0.0303030303030303</v>
      </c>
      <c r="Y250" s="274">
        <v>550</v>
      </c>
      <c r="Z250" s="336">
        <v>505</v>
      </c>
      <c r="AA250" s="336">
        <v>540</v>
      </c>
      <c r="AB250" s="336">
        <v>507</v>
      </c>
      <c r="AC250" s="337">
        <v>0.918181818181818</v>
      </c>
      <c r="AD250" s="271">
        <v>0.938888888888889</v>
      </c>
      <c r="AE250" s="298">
        <v>-0.0207070707070707</v>
      </c>
    </row>
    <row r="251" spans="1:31">
      <c r="A251" s="318" t="s">
        <v>398</v>
      </c>
      <c r="B251" s="342" t="s">
        <v>3322</v>
      </c>
      <c r="C251" s="296" t="s">
        <v>452</v>
      </c>
      <c r="D251" s="342" t="s">
        <v>453</v>
      </c>
      <c r="E251" s="269">
        <v>84</v>
      </c>
      <c r="F251" s="269">
        <v>81</v>
      </c>
      <c r="G251" s="267">
        <v>89</v>
      </c>
      <c r="H251" s="267">
        <v>85</v>
      </c>
      <c r="I251" s="267">
        <v>98</v>
      </c>
      <c r="J251" s="267">
        <v>94</v>
      </c>
      <c r="K251" s="297">
        <v>0.9</v>
      </c>
      <c r="L251" s="270">
        <v>0.964285714285714</v>
      </c>
      <c r="M251" s="270">
        <v>0.955056179775281</v>
      </c>
      <c r="N251" s="270">
        <v>0.959183673469388</v>
      </c>
      <c r="O251" s="335">
        <v>2659</v>
      </c>
      <c r="P251" s="269">
        <v>2491</v>
      </c>
      <c r="Q251" s="269">
        <v>80</v>
      </c>
      <c r="R251" s="267">
        <v>79</v>
      </c>
      <c r="S251" s="267">
        <v>94</v>
      </c>
      <c r="T251" s="270">
        <v>0.936818352764197</v>
      </c>
      <c r="U251" s="270">
        <v>0.952380952380952</v>
      </c>
      <c r="V251" s="271">
        <v>0.887640449438202</v>
      </c>
      <c r="W251" s="271">
        <v>0.959183673469388</v>
      </c>
      <c r="X251" s="298">
        <v>0.0647405029427501</v>
      </c>
      <c r="Y251" s="274">
        <v>671</v>
      </c>
      <c r="Z251" s="336">
        <v>633</v>
      </c>
      <c r="AA251" s="336">
        <v>673</v>
      </c>
      <c r="AB251" s="336">
        <v>641</v>
      </c>
      <c r="AC251" s="337">
        <v>0.943368107302534</v>
      </c>
      <c r="AD251" s="271">
        <v>0.952451708766716</v>
      </c>
      <c r="AE251" s="298">
        <v>-0.00908360146418263</v>
      </c>
    </row>
    <row r="252" spans="1:31">
      <c r="A252" s="318" t="s">
        <v>398</v>
      </c>
      <c r="B252" s="342" t="s">
        <v>3326</v>
      </c>
      <c r="C252" s="296" t="s">
        <v>454</v>
      </c>
      <c r="D252" s="342" t="s">
        <v>455</v>
      </c>
      <c r="E252" s="269">
        <v>55</v>
      </c>
      <c r="F252" s="269">
        <v>52</v>
      </c>
      <c r="G252" s="267">
        <v>62</v>
      </c>
      <c r="H252" s="267">
        <v>58</v>
      </c>
      <c r="I252" s="267">
        <v>67</v>
      </c>
      <c r="J252" s="267">
        <v>65</v>
      </c>
      <c r="K252" s="297">
        <v>0.9</v>
      </c>
      <c r="L252" s="270">
        <v>0.945454545454545</v>
      </c>
      <c r="M252" s="270">
        <v>0.935483870967742</v>
      </c>
      <c r="N252" s="270">
        <v>0.970149253731343</v>
      </c>
      <c r="O252" s="335">
        <v>1893</v>
      </c>
      <c r="P252" s="269">
        <v>1778</v>
      </c>
      <c r="Q252" s="269">
        <v>52</v>
      </c>
      <c r="R252" s="267">
        <v>57</v>
      </c>
      <c r="S252" s="267">
        <v>65</v>
      </c>
      <c r="T252" s="270">
        <v>0.939249867934495</v>
      </c>
      <c r="U252" s="270">
        <v>0.945454545454545</v>
      </c>
      <c r="V252" s="271">
        <v>0.919354838709677</v>
      </c>
      <c r="W252" s="271">
        <v>0.970149253731343</v>
      </c>
      <c r="X252" s="298">
        <v>0.0260997067448681</v>
      </c>
      <c r="Y252" s="274">
        <v>468</v>
      </c>
      <c r="Z252" s="336">
        <v>440</v>
      </c>
      <c r="AA252" s="336">
        <v>471</v>
      </c>
      <c r="AB252" s="336">
        <v>443</v>
      </c>
      <c r="AC252" s="337">
        <v>0.94017094017094</v>
      </c>
      <c r="AD252" s="271">
        <v>0.940552016985138</v>
      </c>
      <c r="AE252" s="298">
        <v>-0.000381076814197856</v>
      </c>
    </row>
    <row r="253" spans="1:31">
      <c r="A253" s="318" t="s">
        <v>398</v>
      </c>
      <c r="B253" s="342" t="s">
        <v>3327</v>
      </c>
      <c r="C253" s="296" t="s">
        <v>456</v>
      </c>
      <c r="D253" s="342" t="s">
        <v>457</v>
      </c>
      <c r="E253" s="269">
        <v>99</v>
      </c>
      <c r="F253" s="269">
        <v>92</v>
      </c>
      <c r="G253" s="267">
        <v>113</v>
      </c>
      <c r="H253" s="267">
        <v>104</v>
      </c>
      <c r="I253" s="267">
        <v>120</v>
      </c>
      <c r="J253" s="267">
        <v>107</v>
      </c>
      <c r="K253" s="297">
        <v>0.9</v>
      </c>
      <c r="L253" s="270">
        <v>0.929292929292929</v>
      </c>
      <c r="M253" s="270">
        <v>0.920353982300885</v>
      </c>
      <c r="N253" s="270">
        <v>0.891666666666667</v>
      </c>
      <c r="O253" s="335">
        <v>3265</v>
      </c>
      <c r="P253" s="269">
        <v>3038</v>
      </c>
      <c r="Q253" s="269">
        <v>89</v>
      </c>
      <c r="R253" s="267">
        <v>100</v>
      </c>
      <c r="S253" s="267">
        <v>104</v>
      </c>
      <c r="T253" s="270">
        <v>0.930474732006126</v>
      </c>
      <c r="U253" s="270">
        <v>0.898989898989899</v>
      </c>
      <c r="V253" s="271">
        <v>0.884955752212389</v>
      </c>
      <c r="W253" s="271">
        <v>0.866666666666667</v>
      </c>
      <c r="X253" s="298">
        <v>0.0140341467775096</v>
      </c>
      <c r="Y253" s="274">
        <v>827</v>
      </c>
      <c r="Z253" s="336">
        <v>748</v>
      </c>
      <c r="AA253" s="336">
        <v>818</v>
      </c>
      <c r="AB253" s="336">
        <v>752</v>
      </c>
      <c r="AC253" s="337">
        <v>0.90447400241838</v>
      </c>
      <c r="AD253" s="271">
        <v>0.919315403422983</v>
      </c>
      <c r="AE253" s="298">
        <v>-0.0148414010046032</v>
      </c>
    </row>
    <row r="254" spans="1:31">
      <c r="A254" s="318" t="s">
        <v>398</v>
      </c>
      <c r="B254" s="342" t="s">
        <v>3327</v>
      </c>
      <c r="C254" s="296" t="s">
        <v>458</v>
      </c>
      <c r="D254" s="342" t="s">
        <v>459</v>
      </c>
      <c r="E254" s="269">
        <v>68</v>
      </c>
      <c r="F254" s="269">
        <v>68</v>
      </c>
      <c r="G254" s="267">
        <v>85</v>
      </c>
      <c r="H254" s="267">
        <v>85</v>
      </c>
      <c r="I254" s="267">
        <v>90</v>
      </c>
      <c r="J254" s="267">
        <v>90</v>
      </c>
      <c r="K254" s="297">
        <v>0.9</v>
      </c>
      <c r="L254" s="270">
        <v>1</v>
      </c>
      <c r="M254" s="270">
        <v>1</v>
      </c>
      <c r="N254" s="270">
        <v>1</v>
      </c>
      <c r="O254" s="335">
        <v>2534</v>
      </c>
      <c r="P254" s="269">
        <v>2454</v>
      </c>
      <c r="Q254" s="269">
        <v>67</v>
      </c>
      <c r="R254" s="267">
        <v>82</v>
      </c>
      <c r="S254" s="267">
        <v>88</v>
      </c>
      <c r="T254" s="270">
        <v>0.968429360694554</v>
      </c>
      <c r="U254" s="270">
        <v>0.985294117647059</v>
      </c>
      <c r="V254" s="271">
        <v>0.964705882352941</v>
      </c>
      <c r="W254" s="271">
        <v>0.977777777777778</v>
      </c>
      <c r="X254" s="298">
        <v>0.0205882352941177</v>
      </c>
      <c r="Y254" s="274">
        <v>621</v>
      </c>
      <c r="Z254" s="336">
        <v>602</v>
      </c>
      <c r="AA254" s="336">
        <v>621</v>
      </c>
      <c r="AB254" s="336">
        <v>603</v>
      </c>
      <c r="AC254" s="337">
        <v>0.969404186795491</v>
      </c>
      <c r="AD254" s="271">
        <v>0.971014492753623</v>
      </c>
      <c r="AE254" s="298">
        <v>-0.00161030595813205</v>
      </c>
    </row>
    <row r="255" spans="1:31">
      <c r="A255" s="318" t="s">
        <v>398</v>
      </c>
      <c r="B255" s="342" t="s">
        <v>3325</v>
      </c>
      <c r="C255" s="296" t="s">
        <v>460</v>
      </c>
      <c r="D255" s="342" t="s">
        <v>461</v>
      </c>
      <c r="E255" s="269">
        <v>146</v>
      </c>
      <c r="F255" s="269">
        <v>144</v>
      </c>
      <c r="G255" s="267">
        <v>140</v>
      </c>
      <c r="H255" s="267">
        <v>137</v>
      </c>
      <c r="I255" s="267">
        <v>154</v>
      </c>
      <c r="J255" s="267">
        <v>151</v>
      </c>
      <c r="K255" s="297">
        <v>0.9</v>
      </c>
      <c r="L255" s="270">
        <v>0.986301369863014</v>
      </c>
      <c r="M255" s="270">
        <v>0.978571428571429</v>
      </c>
      <c r="N255" s="270">
        <v>0.980519480519481</v>
      </c>
      <c r="O255" s="335">
        <v>4278</v>
      </c>
      <c r="P255" s="269">
        <v>4012</v>
      </c>
      <c r="Q255" s="269">
        <v>138</v>
      </c>
      <c r="R255" s="267">
        <v>128</v>
      </c>
      <c r="S255" s="267">
        <v>143</v>
      </c>
      <c r="T255" s="270">
        <v>0.937821411874708</v>
      </c>
      <c r="U255" s="270">
        <v>0.945205479452055</v>
      </c>
      <c r="V255" s="271">
        <v>0.914285714285714</v>
      </c>
      <c r="W255" s="271">
        <v>0.928571428571429</v>
      </c>
      <c r="X255" s="298">
        <v>0.0309197651663405</v>
      </c>
      <c r="Y255" s="274">
        <v>1101</v>
      </c>
      <c r="Z255" s="336">
        <v>1030</v>
      </c>
      <c r="AA255" s="336">
        <v>1039</v>
      </c>
      <c r="AB255" s="336">
        <v>961</v>
      </c>
      <c r="AC255" s="337">
        <v>0.935513169845595</v>
      </c>
      <c r="AD255" s="271">
        <v>0.92492781520693</v>
      </c>
      <c r="AE255" s="298">
        <v>0.0105853546386652</v>
      </c>
    </row>
    <row r="256" spans="1:31">
      <c r="A256" s="318" t="s">
        <v>398</v>
      </c>
      <c r="B256" s="342" t="s">
        <v>3322</v>
      </c>
      <c r="C256" s="296" t="s">
        <v>462</v>
      </c>
      <c r="D256" s="342" t="s">
        <v>463</v>
      </c>
      <c r="E256" s="269">
        <v>102</v>
      </c>
      <c r="F256" s="269">
        <v>100</v>
      </c>
      <c r="G256" s="267">
        <v>103</v>
      </c>
      <c r="H256" s="267">
        <v>100</v>
      </c>
      <c r="I256" s="267">
        <v>111</v>
      </c>
      <c r="J256" s="267">
        <v>109</v>
      </c>
      <c r="K256" s="297">
        <v>0.9</v>
      </c>
      <c r="L256" s="270">
        <v>0.980392156862745</v>
      </c>
      <c r="M256" s="270">
        <v>0.970873786407767</v>
      </c>
      <c r="N256" s="270">
        <v>0.981981981981982</v>
      </c>
      <c r="O256" s="335">
        <v>3099</v>
      </c>
      <c r="P256" s="269">
        <v>2868</v>
      </c>
      <c r="Q256" s="269">
        <v>95</v>
      </c>
      <c r="R256" s="267">
        <v>91</v>
      </c>
      <c r="S256" s="267">
        <v>106</v>
      </c>
      <c r="T256" s="270">
        <v>0.925459825750242</v>
      </c>
      <c r="U256" s="270">
        <v>0.931372549019608</v>
      </c>
      <c r="V256" s="271">
        <v>0.883495145631068</v>
      </c>
      <c r="W256" s="271">
        <v>0.954954954954955</v>
      </c>
      <c r="X256" s="298">
        <v>0.0478774033885399</v>
      </c>
      <c r="Y256" s="274">
        <v>781</v>
      </c>
      <c r="Z256" s="336">
        <v>725</v>
      </c>
      <c r="AA256" s="336">
        <v>760</v>
      </c>
      <c r="AB256" s="336">
        <v>711</v>
      </c>
      <c r="AC256" s="337">
        <v>0.928297055057618</v>
      </c>
      <c r="AD256" s="271">
        <v>0.935526315789474</v>
      </c>
      <c r="AE256" s="298">
        <v>-0.00722926073185526</v>
      </c>
    </row>
    <row r="257" spans="1:31">
      <c r="A257" s="318" t="s">
        <v>398</v>
      </c>
      <c r="B257" s="342" t="s">
        <v>3328</v>
      </c>
      <c r="C257" s="296" t="s">
        <v>464</v>
      </c>
      <c r="D257" s="342" t="s">
        <v>465</v>
      </c>
      <c r="E257" s="269">
        <v>61</v>
      </c>
      <c r="F257" s="269">
        <v>61</v>
      </c>
      <c r="G257" s="267">
        <v>59</v>
      </c>
      <c r="H257" s="267">
        <v>59</v>
      </c>
      <c r="I257" s="267">
        <v>60</v>
      </c>
      <c r="J257" s="267">
        <v>60</v>
      </c>
      <c r="K257" s="297">
        <v>0.9</v>
      </c>
      <c r="L257" s="270">
        <v>1</v>
      </c>
      <c r="M257" s="270">
        <v>1</v>
      </c>
      <c r="N257" s="270">
        <v>1</v>
      </c>
      <c r="O257" s="335">
        <v>1900</v>
      </c>
      <c r="P257" s="269">
        <v>1868</v>
      </c>
      <c r="Q257" s="269">
        <v>61</v>
      </c>
      <c r="R257" s="267">
        <v>59</v>
      </c>
      <c r="S257" s="267">
        <v>60</v>
      </c>
      <c r="T257" s="270">
        <v>0.983157894736842</v>
      </c>
      <c r="U257" s="270">
        <v>1</v>
      </c>
      <c r="V257" s="271">
        <v>1</v>
      </c>
      <c r="W257" s="271">
        <v>1</v>
      </c>
      <c r="X257" s="298">
        <v>0</v>
      </c>
      <c r="Y257" s="274">
        <v>468</v>
      </c>
      <c r="Z257" s="336">
        <v>463</v>
      </c>
      <c r="AA257" s="336">
        <v>472</v>
      </c>
      <c r="AB257" s="336">
        <v>458</v>
      </c>
      <c r="AC257" s="337">
        <v>0.989316239316239</v>
      </c>
      <c r="AD257" s="271">
        <v>0.970338983050847</v>
      </c>
      <c r="AE257" s="298">
        <v>0.0189772562653919</v>
      </c>
    </row>
    <row r="258" spans="1:31">
      <c r="A258" s="318" t="s">
        <v>398</v>
      </c>
      <c r="B258" s="342" t="s">
        <v>3328</v>
      </c>
      <c r="C258" s="296" t="s">
        <v>466</v>
      </c>
      <c r="D258" s="342" t="s">
        <v>467</v>
      </c>
      <c r="E258" s="269">
        <v>84</v>
      </c>
      <c r="F258" s="269">
        <v>81</v>
      </c>
      <c r="G258" s="267">
        <v>85</v>
      </c>
      <c r="H258" s="267">
        <v>81</v>
      </c>
      <c r="I258" s="267">
        <v>93</v>
      </c>
      <c r="J258" s="267">
        <v>90</v>
      </c>
      <c r="K258" s="297">
        <v>0.9</v>
      </c>
      <c r="L258" s="270">
        <v>0.964285714285714</v>
      </c>
      <c r="M258" s="270">
        <v>0.952941176470588</v>
      </c>
      <c r="N258" s="270">
        <v>0.967741935483871</v>
      </c>
      <c r="O258" s="335">
        <v>2618</v>
      </c>
      <c r="P258" s="269">
        <v>2458</v>
      </c>
      <c r="Q258" s="269">
        <v>79</v>
      </c>
      <c r="R258" s="267">
        <v>76</v>
      </c>
      <c r="S258" s="267">
        <v>86</v>
      </c>
      <c r="T258" s="270">
        <v>0.938884644766998</v>
      </c>
      <c r="U258" s="270">
        <v>0.94047619047619</v>
      </c>
      <c r="V258" s="271">
        <v>0.894117647058824</v>
      </c>
      <c r="W258" s="271">
        <v>0.924731182795699</v>
      </c>
      <c r="X258" s="298">
        <v>0.0463585434173669</v>
      </c>
      <c r="Y258" s="274">
        <v>652</v>
      </c>
      <c r="Z258" s="336">
        <v>609</v>
      </c>
      <c r="AA258" s="336">
        <v>629</v>
      </c>
      <c r="AB258" s="336">
        <v>590</v>
      </c>
      <c r="AC258" s="337">
        <v>0.934049079754601</v>
      </c>
      <c r="AD258" s="271">
        <v>0.937996820349762</v>
      </c>
      <c r="AE258" s="298">
        <v>-0.00394774059516023</v>
      </c>
    </row>
    <row r="259" spans="1:31">
      <c r="A259" s="318" t="s">
        <v>398</v>
      </c>
      <c r="B259" s="342" t="s">
        <v>3327</v>
      </c>
      <c r="C259" s="296" t="s">
        <v>468</v>
      </c>
      <c r="D259" s="342" t="s">
        <v>469</v>
      </c>
      <c r="E259" s="269">
        <v>82</v>
      </c>
      <c r="F259" s="269">
        <v>81</v>
      </c>
      <c r="G259" s="267">
        <v>89</v>
      </c>
      <c r="H259" s="267">
        <v>89</v>
      </c>
      <c r="I259" s="267">
        <v>87</v>
      </c>
      <c r="J259" s="267">
        <v>87</v>
      </c>
      <c r="K259" s="297">
        <v>0.9</v>
      </c>
      <c r="L259" s="270">
        <v>0.98780487804878</v>
      </c>
      <c r="M259" s="270">
        <v>1</v>
      </c>
      <c r="N259" s="270">
        <v>1</v>
      </c>
      <c r="O259" s="335">
        <v>2453</v>
      </c>
      <c r="P259" s="269">
        <v>2274</v>
      </c>
      <c r="Q259" s="269">
        <v>77</v>
      </c>
      <c r="R259" s="267">
        <v>83</v>
      </c>
      <c r="S259" s="267">
        <v>80</v>
      </c>
      <c r="T259" s="270">
        <v>0.927028128821851</v>
      </c>
      <c r="U259" s="270">
        <v>0.939024390243902</v>
      </c>
      <c r="V259" s="271">
        <v>0.932584269662921</v>
      </c>
      <c r="W259" s="271">
        <v>0.919540229885057</v>
      </c>
      <c r="X259" s="298">
        <v>0.00644012058098109</v>
      </c>
      <c r="Y259" s="274">
        <v>620</v>
      </c>
      <c r="Z259" s="336">
        <v>571</v>
      </c>
      <c r="AA259" s="336">
        <v>620</v>
      </c>
      <c r="AB259" s="336">
        <v>569</v>
      </c>
      <c r="AC259" s="337">
        <v>0.920967741935484</v>
      </c>
      <c r="AD259" s="271">
        <v>0.917741935483871</v>
      </c>
      <c r="AE259" s="298">
        <v>0.00322580645161297</v>
      </c>
    </row>
    <row r="260" spans="1:31">
      <c r="A260" s="318" t="s">
        <v>398</v>
      </c>
      <c r="B260" s="342" t="s">
        <v>3327</v>
      </c>
      <c r="C260" s="296" t="s">
        <v>470</v>
      </c>
      <c r="D260" s="342" t="s">
        <v>471</v>
      </c>
      <c r="E260" s="269">
        <v>81</v>
      </c>
      <c r="F260" s="269">
        <v>81</v>
      </c>
      <c r="G260" s="267">
        <v>90</v>
      </c>
      <c r="H260" s="267">
        <v>89</v>
      </c>
      <c r="I260" s="267">
        <v>92</v>
      </c>
      <c r="J260" s="267">
        <v>90</v>
      </c>
      <c r="K260" s="297">
        <v>0.9</v>
      </c>
      <c r="L260" s="270">
        <v>1</v>
      </c>
      <c r="M260" s="270">
        <v>0.988888888888889</v>
      </c>
      <c r="N260" s="270">
        <v>0.978260869565217</v>
      </c>
      <c r="O260" s="335">
        <v>2657</v>
      </c>
      <c r="P260" s="269">
        <v>2462</v>
      </c>
      <c r="Q260" s="269">
        <v>76</v>
      </c>
      <c r="R260" s="267">
        <v>87</v>
      </c>
      <c r="S260" s="267">
        <v>86</v>
      </c>
      <c r="T260" s="270">
        <v>0.926608957470832</v>
      </c>
      <c r="U260" s="270">
        <v>0.938271604938272</v>
      </c>
      <c r="V260" s="271">
        <v>0.966666666666667</v>
      </c>
      <c r="W260" s="271">
        <v>0.934782608695652</v>
      </c>
      <c r="X260" s="298">
        <v>-0.0283950617283951</v>
      </c>
      <c r="Y260" s="274">
        <v>658</v>
      </c>
      <c r="Z260" s="336">
        <v>613</v>
      </c>
      <c r="AA260" s="336">
        <v>662</v>
      </c>
      <c r="AB260" s="336">
        <v>607</v>
      </c>
      <c r="AC260" s="337">
        <v>0.93161094224924</v>
      </c>
      <c r="AD260" s="271">
        <v>0.916918429003021</v>
      </c>
      <c r="AE260" s="298">
        <v>0.014692513246219</v>
      </c>
    </row>
    <row r="261" spans="1:31">
      <c r="A261" s="318" t="s">
        <v>398</v>
      </c>
      <c r="B261" s="342" t="s">
        <v>3326</v>
      </c>
      <c r="C261" s="296" t="s">
        <v>472</v>
      </c>
      <c r="D261" s="342" t="s">
        <v>473</v>
      </c>
      <c r="E261" s="269">
        <v>111</v>
      </c>
      <c r="F261" s="269">
        <v>105</v>
      </c>
      <c r="G261" s="267">
        <v>129</v>
      </c>
      <c r="H261" s="267">
        <v>122</v>
      </c>
      <c r="I261" s="267">
        <v>134</v>
      </c>
      <c r="J261" s="267">
        <v>127</v>
      </c>
      <c r="K261" s="297">
        <v>0.9</v>
      </c>
      <c r="L261" s="270">
        <v>0.945945945945946</v>
      </c>
      <c r="M261" s="270">
        <v>0.945736434108527</v>
      </c>
      <c r="N261" s="270">
        <v>0.947761194029851</v>
      </c>
      <c r="O261" s="335">
        <v>3708</v>
      </c>
      <c r="P261" s="269">
        <v>3480</v>
      </c>
      <c r="Q261" s="269">
        <v>105</v>
      </c>
      <c r="R261" s="267">
        <v>121</v>
      </c>
      <c r="S261" s="267">
        <v>126</v>
      </c>
      <c r="T261" s="270">
        <v>0.938511326860841</v>
      </c>
      <c r="U261" s="270">
        <v>0.945945945945946</v>
      </c>
      <c r="V261" s="271">
        <v>0.937984496124031</v>
      </c>
      <c r="W261" s="271">
        <v>0.940298507462687</v>
      </c>
      <c r="X261" s="298">
        <v>0.00796144982191493</v>
      </c>
      <c r="Y261" s="274">
        <v>923</v>
      </c>
      <c r="Z261" s="336">
        <v>877</v>
      </c>
      <c r="AA261" s="336">
        <v>940</v>
      </c>
      <c r="AB261" s="336">
        <v>860</v>
      </c>
      <c r="AC261" s="337">
        <v>0.950162513542795</v>
      </c>
      <c r="AD261" s="271">
        <v>0.914893617021277</v>
      </c>
      <c r="AE261" s="298">
        <v>0.0352688965215187</v>
      </c>
    </row>
    <row r="262" spans="1:31">
      <c r="A262" s="318" t="s">
        <v>398</v>
      </c>
      <c r="B262" s="342" t="s">
        <v>3326</v>
      </c>
      <c r="C262" s="296" t="s">
        <v>474</v>
      </c>
      <c r="D262" s="342" t="s">
        <v>475</v>
      </c>
      <c r="E262" s="269">
        <v>18</v>
      </c>
      <c r="F262" s="269">
        <v>18</v>
      </c>
      <c r="G262" s="267">
        <v>17</v>
      </c>
      <c r="H262" s="267">
        <v>17</v>
      </c>
      <c r="I262" s="267">
        <v>19</v>
      </c>
      <c r="J262" s="267">
        <v>19</v>
      </c>
      <c r="K262" s="297">
        <v>0.9</v>
      </c>
      <c r="L262" s="270">
        <v>1</v>
      </c>
      <c r="M262" s="270">
        <v>1</v>
      </c>
      <c r="N262" s="270">
        <v>1</v>
      </c>
      <c r="O262" s="335">
        <v>502</v>
      </c>
      <c r="P262" s="269">
        <v>484</v>
      </c>
      <c r="Q262" s="269">
        <v>18</v>
      </c>
      <c r="R262" s="267">
        <v>16</v>
      </c>
      <c r="S262" s="267">
        <v>17</v>
      </c>
      <c r="T262" s="270">
        <v>0.964143426294821</v>
      </c>
      <c r="U262" s="270">
        <v>1</v>
      </c>
      <c r="V262" s="271">
        <v>0.941176470588235</v>
      </c>
      <c r="W262" s="271">
        <v>0.894736842105263</v>
      </c>
      <c r="X262" s="298">
        <v>0.0588235294117647</v>
      </c>
      <c r="Y262" s="274">
        <v>132</v>
      </c>
      <c r="Z262" s="336">
        <v>124</v>
      </c>
      <c r="AA262" s="336">
        <v>123</v>
      </c>
      <c r="AB262" s="336">
        <v>116</v>
      </c>
      <c r="AC262" s="337">
        <v>0.939393939393939</v>
      </c>
      <c r="AD262" s="271">
        <v>0.943089430894309</v>
      </c>
      <c r="AE262" s="298">
        <v>-0.00369549150036952</v>
      </c>
    </row>
    <row r="263" spans="1:31">
      <c r="A263" s="318" t="s">
        <v>398</v>
      </c>
      <c r="B263" s="342" t="s">
        <v>3328</v>
      </c>
      <c r="C263" s="296" t="s">
        <v>476</v>
      </c>
      <c r="D263" s="342" t="s">
        <v>477</v>
      </c>
      <c r="E263" s="269">
        <v>70</v>
      </c>
      <c r="F263" s="269">
        <v>70</v>
      </c>
      <c r="G263" s="267">
        <v>77</v>
      </c>
      <c r="H263" s="267">
        <v>76</v>
      </c>
      <c r="I263" s="267">
        <v>82</v>
      </c>
      <c r="J263" s="267">
        <v>81</v>
      </c>
      <c r="K263" s="297">
        <v>0.9</v>
      </c>
      <c r="L263" s="270">
        <v>1</v>
      </c>
      <c r="M263" s="270">
        <v>0.987012987012987</v>
      </c>
      <c r="N263" s="270">
        <v>0.98780487804878</v>
      </c>
      <c r="O263" s="335">
        <v>2339</v>
      </c>
      <c r="P263" s="269">
        <v>2226</v>
      </c>
      <c r="Q263" s="269">
        <v>68</v>
      </c>
      <c r="R263" s="267">
        <v>75</v>
      </c>
      <c r="S263" s="267">
        <v>75</v>
      </c>
      <c r="T263" s="270">
        <v>0.951688755878581</v>
      </c>
      <c r="U263" s="270">
        <v>0.971428571428571</v>
      </c>
      <c r="V263" s="271">
        <v>0.974025974025974</v>
      </c>
      <c r="W263" s="271">
        <v>0.914634146341463</v>
      </c>
      <c r="X263" s="298">
        <v>-0.0025974025974026</v>
      </c>
      <c r="Y263" s="274">
        <v>572</v>
      </c>
      <c r="Z263" s="336">
        <v>540</v>
      </c>
      <c r="AA263" s="336">
        <v>566</v>
      </c>
      <c r="AB263" s="336">
        <v>544</v>
      </c>
      <c r="AC263" s="337">
        <v>0.944055944055944</v>
      </c>
      <c r="AD263" s="271">
        <v>0.96113074204947</v>
      </c>
      <c r="AE263" s="298">
        <v>-0.0170747979935258</v>
      </c>
    </row>
    <row r="264" spans="1:31">
      <c r="A264" s="318" t="s">
        <v>398</v>
      </c>
      <c r="B264" s="342" t="s">
        <v>3323</v>
      </c>
      <c r="C264" s="296" t="s">
        <v>478</v>
      </c>
      <c r="D264" s="342" t="s">
        <v>479</v>
      </c>
      <c r="E264" s="269">
        <v>0</v>
      </c>
      <c r="F264" s="269">
        <v>0</v>
      </c>
      <c r="G264" s="267">
        <v>0</v>
      </c>
      <c r="H264" s="267">
        <v>0</v>
      </c>
      <c r="I264" s="267">
        <v>0</v>
      </c>
      <c r="J264" s="267">
        <v>0</v>
      </c>
      <c r="K264" s="297">
        <v>0.9</v>
      </c>
      <c r="L264" s="270">
        <v>0</v>
      </c>
      <c r="M264" s="270">
        <v>0</v>
      </c>
      <c r="N264" s="270">
        <v>0</v>
      </c>
      <c r="O264" s="335">
        <v>0</v>
      </c>
      <c r="P264" s="269">
        <v>0</v>
      </c>
      <c r="Q264" s="269">
        <v>0</v>
      </c>
      <c r="R264" s="267">
        <v>0</v>
      </c>
      <c r="S264" s="267">
        <v>0</v>
      </c>
      <c r="T264" s="270">
        <v>0</v>
      </c>
      <c r="U264" s="270">
        <v>0</v>
      </c>
      <c r="V264" s="271">
        <v>0</v>
      </c>
      <c r="W264" s="271">
        <v>0</v>
      </c>
      <c r="X264" s="298">
        <v>0</v>
      </c>
      <c r="Y264" s="274">
        <v>0</v>
      </c>
      <c r="Z264" s="336">
        <v>0</v>
      </c>
      <c r="AA264" s="336">
        <v>0</v>
      </c>
      <c r="AB264" s="336">
        <v>0</v>
      </c>
      <c r="AC264" s="337">
        <v>0</v>
      </c>
      <c r="AD264" s="271">
        <v>0</v>
      </c>
      <c r="AE264" s="298">
        <v>0</v>
      </c>
    </row>
    <row r="265" spans="1:31">
      <c r="A265" s="318" t="s">
        <v>398</v>
      </c>
      <c r="B265" s="342" t="s">
        <v>3327</v>
      </c>
      <c r="C265" s="296" t="s">
        <v>480</v>
      </c>
      <c r="D265" s="342" t="s">
        <v>481</v>
      </c>
      <c r="E265" s="269">
        <v>116</v>
      </c>
      <c r="F265" s="269">
        <v>116</v>
      </c>
      <c r="G265" s="267">
        <v>123</v>
      </c>
      <c r="H265" s="267">
        <v>123</v>
      </c>
      <c r="I265" s="267">
        <v>129</v>
      </c>
      <c r="J265" s="267">
        <v>129</v>
      </c>
      <c r="K265" s="297">
        <v>0.9</v>
      </c>
      <c r="L265" s="270">
        <v>1</v>
      </c>
      <c r="M265" s="270">
        <v>1</v>
      </c>
      <c r="N265" s="270">
        <v>1</v>
      </c>
      <c r="O265" s="335">
        <v>3476</v>
      </c>
      <c r="P265" s="269">
        <v>3359</v>
      </c>
      <c r="Q265" s="269">
        <v>111</v>
      </c>
      <c r="R265" s="267">
        <v>119</v>
      </c>
      <c r="S265" s="267">
        <v>123</v>
      </c>
      <c r="T265" s="270">
        <v>0.966340621403913</v>
      </c>
      <c r="U265" s="270">
        <v>0.956896551724138</v>
      </c>
      <c r="V265" s="271">
        <v>0.967479674796748</v>
      </c>
      <c r="W265" s="271">
        <v>0.953488372093023</v>
      </c>
      <c r="X265" s="298">
        <v>-0.0105831230726101</v>
      </c>
      <c r="Y265" s="274">
        <v>881</v>
      </c>
      <c r="Z265" s="336">
        <v>852</v>
      </c>
      <c r="AA265" s="336">
        <v>864</v>
      </c>
      <c r="AB265" s="336">
        <v>840</v>
      </c>
      <c r="AC265" s="337">
        <v>0.967082860385925</v>
      </c>
      <c r="AD265" s="271">
        <v>0.972222222222222</v>
      </c>
      <c r="AE265" s="298">
        <v>-0.00513936183629715</v>
      </c>
    </row>
    <row r="266" spans="1:31">
      <c r="A266" s="318" t="s">
        <v>398</v>
      </c>
      <c r="B266" s="342" t="s">
        <v>3328</v>
      </c>
      <c r="C266" s="296" t="s">
        <v>482</v>
      </c>
      <c r="D266" s="342" t="s">
        <v>483</v>
      </c>
      <c r="E266" s="269">
        <v>99</v>
      </c>
      <c r="F266" s="269">
        <v>96</v>
      </c>
      <c r="G266" s="267">
        <v>100</v>
      </c>
      <c r="H266" s="267">
        <v>97</v>
      </c>
      <c r="I266" s="267">
        <v>100</v>
      </c>
      <c r="J266" s="267">
        <v>97</v>
      </c>
      <c r="K266" s="297">
        <v>0.9</v>
      </c>
      <c r="L266" s="270">
        <v>0.96969696969697</v>
      </c>
      <c r="M266" s="270">
        <v>0.97</v>
      </c>
      <c r="N266" s="270">
        <v>0.97</v>
      </c>
      <c r="O266" s="335">
        <v>2993</v>
      </c>
      <c r="P266" s="269">
        <v>2804</v>
      </c>
      <c r="Q266" s="269">
        <v>94</v>
      </c>
      <c r="R266" s="267">
        <v>93</v>
      </c>
      <c r="S266" s="267">
        <v>91</v>
      </c>
      <c r="T266" s="270">
        <v>0.936852656197795</v>
      </c>
      <c r="U266" s="270">
        <v>0.94949494949495</v>
      </c>
      <c r="V266" s="271">
        <v>0.93</v>
      </c>
      <c r="W266" s="271">
        <v>0.91</v>
      </c>
      <c r="X266" s="298">
        <v>0.0194949494949495</v>
      </c>
      <c r="Y266" s="274">
        <v>752</v>
      </c>
      <c r="Z266" s="336">
        <v>697</v>
      </c>
      <c r="AA266" s="336">
        <v>738</v>
      </c>
      <c r="AB266" s="336">
        <v>689</v>
      </c>
      <c r="AC266" s="337">
        <v>0.92686170212766</v>
      </c>
      <c r="AD266" s="271">
        <v>0.93360433604336</v>
      </c>
      <c r="AE266" s="298">
        <v>-0.00674263391570085</v>
      </c>
    </row>
    <row r="267" spans="1:31">
      <c r="A267" s="318" t="s">
        <v>398</v>
      </c>
      <c r="B267" s="342" t="s">
        <v>3323</v>
      </c>
      <c r="C267" s="296" t="s">
        <v>484</v>
      </c>
      <c r="D267" s="342" t="s">
        <v>485</v>
      </c>
      <c r="E267" s="269">
        <v>82</v>
      </c>
      <c r="F267" s="269">
        <v>82</v>
      </c>
      <c r="G267" s="267">
        <v>85</v>
      </c>
      <c r="H267" s="267">
        <v>85</v>
      </c>
      <c r="I267" s="267">
        <v>93</v>
      </c>
      <c r="J267" s="267">
        <v>93</v>
      </c>
      <c r="K267" s="297">
        <v>0.9</v>
      </c>
      <c r="L267" s="270">
        <v>1</v>
      </c>
      <c r="M267" s="270">
        <v>1</v>
      </c>
      <c r="N267" s="270">
        <v>1</v>
      </c>
      <c r="O267" s="335">
        <v>2603</v>
      </c>
      <c r="P267" s="269">
        <v>2568</v>
      </c>
      <c r="Q267" s="269">
        <v>79</v>
      </c>
      <c r="R267" s="267">
        <v>84</v>
      </c>
      <c r="S267" s="267">
        <v>92</v>
      </c>
      <c r="T267" s="270">
        <v>0.986553976181329</v>
      </c>
      <c r="U267" s="270">
        <v>0.963414634146341</v>
      </c>
      <c r="V267" s="271">
        <v>0.988235294117647</v>
      </c>
      <c r="W267" s="271">
        <v>0.989247311827957</v>
      </c>
      <c r="X267" s="298">
        <v>-0.0248206599713057</v>
      </c>
      <c r="Y267" s="274">
        <v>639</v>
      </c>
      <c r="Z267" s="336">
        <v>630</v>
      </c>
      <c r="AA267" s="336">
        <v>644</v>
      </c>
      <c r="AB267" s="336">
        <v>635</v>
      </c>
      <c r="AC267" s="337">
        <v>0.985915492957746</v>
      </c>
      <c r="AD267" s="271">
        <v>0.986024844720497</v>
      </c>
      <c r="AE267" s="298">
        <v>-0.000109351762750398</v>
      </c>
    </row>
    <row r="268" spans="1:31">
      <c r="A268" s="318" t="s">
        <v>398</v>
      </c>
      <c r="B268" s="342" t="s">
        <v>3328</v>
      </c>
      <c r="C268" s="296" t="s">
        <v>486</v>
      </c>
      <c r="D268" s="342" t="s">
        <v>487</v>
      </c>
      <c r="E268" s="269">
        <v>109</v>
      </c>
      <c r="F268" s="269">
        <v>104</v>
      </c>
      <c r="G268" s="267">
        <v>121</v>
      </c>
      <c r="H268" s="267">
        <v>112</v>
      </c>
      <c r="I268" s="267">
        <v>128</v>
      </c>
      <c r="J268" s="267">
        <v>117</v>
      </c>
      <c r="K268" s="297">
        <v>0.9</v>
      </c>
      <c r="L268" s="270">
        <v>0.954128440366973</v>
      </c>
      <c r="M268" s="270">
        <v>0.925619834710744</v>
      </c>
      <c r="N268" s="270">
        <v>0.9140625</v>
      </c>
      <c r="O268" s="335">
        <v>3602</v>
      </c>
      <c r="P268" s="269">
        <v>3301</v>
      </c>
      <c r="Q268" s="269">
        <v>103</v>
      </c>
      <c r="R268" s="267">
        <v>111</v>
      </c>
      <c r="S268" s="267">
        <v>111</v>
      </c>
      <c r="T268" s="270">
        <v>0.916435313714603</v>
      </c>
      <c r="U268" s="270">
        <v>0.944954128440367</v>
      </c>
      <c r="V268" s="271">
        <v>0.917355371900826</v>
      </c>
      <c r="W268" s="271">
        <v>0.8671875</v>
      </c>
      <c r="X268" s="298">
        <v>0.0275987565395405</v>
      </c>
      <c r="Y268" s="274">
        <v>902</v>
      </c>
      <c r="Z268" s="336">
        <v>818</v>
      </c>
      <c r="AA268" s="336">
        <v>882</v>
      </c>
      <c r="AB268" s="336">
        <v>806</v>
      </c>
      <c r="AC268" s="337">
        <v>0.906873614190687</v>
      </c>
      <c r="AD268" s="271">
        <v>0.913832199546485</v>
      </c>
      <c r="AE268" s="298">
        <v>-0.00695858535579796</v>
      </c>
    </row>
    <row r="269" spans="1:31">
      <c r="A269" s="318" t="s">
        <v>398</v>
      </c>
      <c r="B269" s="342" t="s">
        <v>3326</v>
      </c>
      <c r="C269" s="296" t="s">
        <v>488</v>
      </c>
      <c r="D269" s="342" t="s">
        <v>489</v>
      </c>
      <c r="E269" s="269">
        <v>50</v>
      </c>
      <c r="F269" s="269">
        <v>50</v>
      </c>
      <c r="G269" s="267">
        <v>53</v>
      </c>
      <c r="H269" s="267">
        <v>53</v>
      </c>
      <c r="I269" s="267">
        <v>57</v>
      </c>
      <c r="J269" s="267">
        <v>57</v>
      </c>
      <c r="K269" s="297">
        <v>0.9</v>
      </c>
      <c r="L269" s="270">
        <v>1</v>
      </c>
      <c r="M269" s="270">
        <v>1</v>
      </c>
      <c r="N269" s="270">
        <v>1</v>
      </c>
      <c r="O269" s="335">
        <v>1595</v>
      </c>
      <c r="P269" s="269">
        <v>1531</v>
      </c>
      <c r="Q269" s="269">
        <v>47</v>
      </c>
      <c r="R269" s="267">
        <v>48</v>
      </c>
      <c r="S269" s="267">
        <v>56</v>
      </c>
      <c r="T269" s="270">
        <v>0.95987460815047</v>
      </c>
      <c r="U269" s="270">
        <v>0.94</v>
      </c>
      <c r="V269" s="271">
        <v>0.905660377358491</v>
      </c>
      <c r="W269" s="271">
        <v>0.982456140350877</v>
      </c>
      <c r="X269" s="298">
        <v>0.0343396226415094</v>
      </c>
      <c r="Y269" s="274">
        <v>405</v>
      </c>
      <c r="Z269" s="336">
        <v>384</v>
      </c>
      <c r="AA269" s="336">
        <v>391</v>
      </c>
      <c r="AB269" s="336">
        <v>375</v>
      </c>
      <c r="AC269" s="337">
        <v>0.948148148148148</v>
      </c>
      <c r="AD269" s="271">
        <v>0.959079283887468</v>
      </c>
      <c r="AE269" s="298">
        <v>-0.0109311357393198</v>
      </c>
    </row>
    <row r="270" spans="1:31">
      <c r="A270" s="318" t="s">
        <v>398</v>
      </c>
      <c r="B270" s="342" t="s">
        <v>3328</v>
      </c>
      <c r="C270" s="296" t="s">
        <v>490</v>
      </c>
      <c r="D270" s="342" t="s">
        <v>491</v>
      </c>
      <c r="E270" s="269">
        <v>79</v>
      </c>
      <c r="F270" s="269">
        <v>79</v>
      </c>
      <c r="G270" s="267">
        <v>79</v>
      </c>
      <c r="H270" s="267">
        <v>79</v>
      </c>
      <c r="I270" s="267">
        <v>88</v>
      </c>
      <c r="J270" s="267">
        <v>88</v>
      </c>
      <c r="K270" s="297">
        <v>0.9</v>
      </c>
      <c r="L270" s="270">
        <v>1</v>
      </c>
      <c r="M270" s="270">
        <v>1</v>
      </c>
      <c r="N270" s="270">
        <v>1</v>
      </c>
      <c r="O270" s="335">
        <v>2523</v>
      </c>
      <c r="P270" s="269">
        <v>2398</v>
      </c>
      <c r="Q270" s="269">
        <v>76</v>
      </c>
      <c r="R270" s="267">
        <v>75</v>
      </c>
      <c r="S270" s="267">
        <v>84</v>
      </c>
      <c r="T270" s="270">
        <v>0.950455806579469</v>
      </c>
      <c r="U270" s="270">
        <v>0.962025316455696</v>
      </c>
      <c r="V270" s="271">
        <v>0.949367088607595</v>
      </c>
      <c r="W270" s="271">
        <v>0.954545454545455</v>
      </c>
      <c r="X270" s="298">
        <v>0.0126582278481013</v>
      </c>
      <c r="Y270" s="274">
        <v>609</v>
      </c>
      <c r="Z270" s="336">
        <v>588</v>
      </c>
      <c r="AA270" s="336">
        <v>641</v>
      </c>
      <c r="AB270" s="336">
        <v>612</v>
      </c>
      <c r="AC270" s="337">
        <v>0.96551724137931</v>
      </c>
      <c r="AD270" s="271">
        <v>0.954758190327613</v>
      </c>
      <c r="AE270" s="298">
        <v>0.0107590510516973</v>
      </c>
    </row>
    <row r="271" spans="1:31">
      <c r="A271" s="318" t="s">
        <v>398</v>
      </c>
      <c r="B271" s="342" t="s">
        <v>3323</v>
      </c>
      <c r="C271" s="296" t="s">
        <v>492</v>
      </c>
      <c r="D271" s="342" t="s">
        <v>493</v>
      </c>
      <c r="E271" s="269">
        <v>52</v>
      </c>
      <c r="F271" s="269">
        <v>48</v>
      </c>
      <c r="G271" s="267">
        <v>52</v>
      </c>
      <c r="H271" s="267">
        <v>49</v>
      </c>
      <c r="I271" s="267">
        <v>59</v>
      </c>
      <c r="J271" s="267">
        <v>55</v>
      </c>
      <c r="K271" s="297">
        <v>0.9</v>
      </c>
      <c r="L271" s="270">
        <v>0.923076923076923</v>
      </c>
      <c r="M271" s="270">
        <v>0.942307692307692</v>
      </c>
      <c r="N271" s="270">
        <v>0.932203389830508</v>
      </c>
      <c r="O271" s="335">
        <v>1665</v>
      </c>
      <c r="P271" s="269">
        <v>1559</v>
      </c>
      <c r="Q271" s="269">
        <v>48</v>
      </c>
      <c r="R271" s="267">
        <v>49</v>
      </c>
      <c r="S271" s="267">
        <v>55</v>
      </c>
      <c r="T271" s="270">
        <v>0.936336336336336</v>
      </c>
      <c r="U271" s="270">
        <v>0.923076923076923</v>
      </c>
      <c r="V271" s="271">
        <v>0.942307692307692</v>
      </c>
      <c r="W271" s="271">
        <v>0.932203389830508</v>
      </c>
      <c r="X271" s="298">
        <v>-0.0192307692307692</v>
      </c>
      <c r="Y271" s="274">
        <v>413</v>
      </c>
      <c r="Z271" s="336">
        <v>381</v>
      </c>
      <c r="AA271" s="336">
        <v>409</v>
      </c>
      <c r="AB271" s="336">
        <v>383</v>
      </c>
      <c r="AC271" s="337">
        <v>0.922518159806295</v>
      </c>
      <c r="AD271" s="271">
        <v>0.936430317848411</v>
      </c>
      <c r="AE271" s="298">
        <v>-0.0139121580421154</v>
      </c>
    </row>
    <row r="272" spans="1:31">
      <c r="A272" s="318" t="s">
        <v>398</v>
      </c>
      <c r="B272" s="342" t="s">
        <v>3327</v>
      </c>
      <c r="C272" s="296" t="s">
        <v>494</v>
      </c>
      <c r="D272" s="342" t="s">
        <v>495</v>
      </c>
      <c r="E272" s="269">
        <v>40</v>
      </c>
      <c r="F272" s="269">
        <v>40</v>
      </c>
      <c r="G272" s="267">
        <v>47</v>
      </c>
      <c r="H272" s="267">
        <v>47</v>
      </c>
      <c r="I272" s="267">
        <v>48</v>
      </c>
      <c r="J272" s="267">
        <v>48</v>
      </c>
      <c r="K272" s="297">
        <v>0.9</v>
      </c>
      <c r="L272" s="270">
        <v>1</v>
      </c>
      <c r="M272" s="270">
        <v>1</v>
      </c>
      <c r="N272" s="270">
        <v>1</v>
      </c>
      <c r="O272" s="335">
        <v>1349</v>
      </c>
      <c r="P272" s="269">
        <v>1297</v>
      </c>
      <c r="Q272" s="269">
        <v>40</v>
      </c>
      <c r="R272" s="267">
        <v>46</v>
      </c>
      <c r="S272" s="267">
        <v>48</v>
      </c>
      <c r="T272" s="270">
        <v>0.961452928094885</v>
      </c>
      <c r="U272" s="270">
        <v>1</v>
      </c>
      <c r="V272" s="271">
        <v>0.978723404255319</v>
      </c>
      <c r="W272" s="271">
        <v>1</v>
      </c>
      <c r="X272" s="298">
        <v>0.0212765957446809</v>
      </c>
      <c r="Y272" s="274">
        <v>338</v>
      </c>
      <c r="Z272" s="336">
        <v>332</v>
      </c>
      <c r="AA272" s="336">
        <v>342</v>
      </c>
      <c r="AB272" s="336">
        <v>330</v>
      </c>
      <c r="AC272" s="337">
        <v>0.982248520710059</v>
      </c>
      <c r="AD272" s="271">
        <v>0.964912280701754</v>
      </c>
      <c r="AE272" s="298">
        <v>0.0173362400083048</v>
      </c>
    </row>
    <row r="273" spans="1:31">
      <c r="A273" s="318" t="s">
        <v>496</v>
      </c>
      <c r="B273" s="342" t="s">
        <v>3329</v>
      </c>
      <c r="C273" s="296" t="s">
        <v>498</v>
      </c>
      <c r="D273" s="342" t="s">
        <v>498</v>
      </c>
      <c r="E273" s="269">
        <v>71</v>
      </c>
      <c r="F273" s="269">
        <v>71</v>
      </c>
      <c r="G273" s="267">
        <v>81</v>
      </c>
      <c r="H273" s="267">
        <v>81</v>
      </c>
      <c r="I273" s="267">
        <v>93</v>
      </c>
      <c r="J273" s="267">
        <v>93</v>
      </c>
      <c r="K273" s="297">
        <v>0.9</v>
      </c>
      <c r="L273" s="270">
        <v>1</v>
      </c>
      <c r="M273" s="270">
        <v>1</v>
      </c>
      <c r="N273" s="270">
        <v>1</v>
      </c>
      <c r="O273" s="335">
        <v>2444</v>
      </c>
      <c r="P273" s="269">
        <v>2387</v>
      </c>
      <c r="Q273" s="269">
        <v>69</v>
      </c>
      <c r="R273" s="267">
        <v>80</v>
      </c>
      <c r="S273" s="267">
        <v>92</v>
      </c>
      <c r="T273" s="270">
        <v>0.976677577741408</v>
      </c>
      <c r="U273" s="270">
        <v>0.971830985915493</v>
      </c>
      <c r="V273" s="271">
        <v>0.987654320987654</v>
      </c>
      <c r="W273" s="271">
        <v>0.989247311827957</v>
      </c>
      <c r="X273" s="298">
        <v>-0.0158233350721613</v>
      </c>
      <c r="Y273" s="274">
        <v>620</v>
      </c>
      <c r="Z273" s="336">
        <v>611</v>
      </c>
      <c r="AA273" s="336">
        <v>616</v>
      </c>
      <c r="AB273" s="336">
        <v>597</v>
      </c>
      <c r="AC273" s="337">
        <v>0.985483870967742</v>
      </c>
      <c r="AD273" s="271">
        <v>0.969155844155844</v>
      </c>
      <c r="AE273" s="298">
        <v>0.0163280268118978</v>
      </c>
    </row>
    <row r="274" spans="1:31">
      <c r="A274" s="318" t="s">
        <v>496</v>
      </c>
      <c r="B274" s="342" t="s">
        <v>3329</v>
      </c>
      <c r="C274" s="296" t="s">
        <v>499</v>
      </c>
      <c r="D274" s="342" t="s">
        <v>500</v>
      </c>
      <c r="E274" s="269">
        <v>57</v>
      </c>
      <c r="F274" s="269">
        <v>57</v>
      </c>
      <c r="G274" s="267">
        <v>54</v>
      </c>
      <c r="H274" s="267">
        <v>54</v>
      </c>
      <c r="I274" s="267">
        <v>60</v>
      </c>
      <c r="J274" s="267">
        <v>60</v>
      </c>
      <c r="K274" s="297">
        <v>0.9</v>
      </c>
      <c r="L274" s="270">
        <v>1</v>
      </c>
      <c r="M274" s="270">
        <v>1</v>
      </c>
      <c r="N274" s="270">
        <v>1</v>
      </c>
      <c r="O274" s="335">
        <v>1680</v>
      </c>
      <c r="P274" s="269">
        <v>1451</v>
      </c>
      <c r="Q274" s="269">
        <v>49</v>
      </c>
      <c r="R274" s="267">
        <v>48</v>
      </c>
      <c r="S274" s="267">
        <v>52</v>
      </c>
      <c r="T274" s="270">
        <v>0.863690476190476</v>
      </c>
      <c r="U274" s="270">
        <v>0.859649122807018</v>
      </c>
      <c r="V274" s="271">
        <v>0.888888888888889</v>
      </c>
      <c r="W274" s="271">
        <v>0.866666666666667</v>
      </c>
      <c r="X274" s="298">
        <v>-0.0292397660818713</v>
      </c>
      <c r="Y274" s="274">
        <v>425</v>
      </c>
      <c r="Z274" s="336">
        <v>369</v>
      </c>
      <c r="AA274" s="336">
        <v>420</v>
      </c>
      <c r="AB274" s="336">
        <v>361</v>
      </c>
      <c r="AC274" s="337">
        <v>0.868235294117647</v>
      </c>
      <c r="AD274" s="271">
        <v>0.85952380952381</v>
      </c>
      <c r="AE274" s="298">
        <v>0.00871148459383753</v>
      </c>
    </row>
    <row r="275" spans="1:31">
      <c r="A275" s="318" t="s">
        <v>496</v>
      </c>
      <c r="B275" s="342" t="s">
        <v>3329</v>
      </c>
      <c r="C275" s="296" t="s">
        <v>501</v>
      </c>
      <c r="D275" s="342" t="s">
        <v>502</v>
      </c>
      <c r="E275" s="269">
        <v>76</v>
      </c>
      <c r="F275" s="269">
        <v>76</v>
      </c>
      <c r="G275" s="267">
        <v>81</v>
      </c>
      <c r="H275" s="267">
        <v>81</v>
      </c>
      <c r="I275" s="267">
        <v>80</v>
      </c>
      <c r="J275" s="267">
        <v>80</v>
      </c>
      <c r="K275" s="297">
        <v>0.9</v>
      </c>
      <c r="L275" s="270">
        <v>1</v>
      </c>
      <c r="M275" s="270">
        <v>1</v>
      </c>
      <c r="N275" s="270">
        <v>1</v>
      </c>
      <c r="O275" s="335">
        <v>2249</v>
      </c>
      <c r="P275" s="269">
        <v>2161</v>
      </c>
      <c r="Q275" s="269">
        <v>72</v>
      </c>
      <c r="R275" s="267">
        <v>76</v>
      </c>
      <c r="S275" s="267">
        <v>77</v>
      </c>
      <c r="T275" s="270">
        <v>0.960871498443753</v>
      </c>
      <c r="U275" s="270">
        <v>0.947368421052632</v>
      </c>
      <c r="V275" s="271">
        <v>0.938271604938272</v>
      </c>
      <c r="W275" s="271">
        <v>0.9625</v>
      </c>
      <c r="X275" s="298">
        <v>0.00909681611435997</v>
      </c>
      <c r="Y275" s="274">
        <v>570</v>
      </c>
      <c r="Z275" s="336">
        <v>551</v>
      </c>
      <c r="AA275" s="336">
        <v>564</v>
      </c>
      <c r="AB275" s="336">
        <v>552</v>
      </c>
      <c r="AC275" s="337">
        <v>0.966666666666667</v>
      </c>
      <c r="AD275" s="271">
        <v>0.978723404255319</v>
      </c>
      <c r="AE275" s="298">
        <v>-0.0120567375886524</v>
      </c>
    </row>
    <row r="276" spans="1:31">
      <c r="A276" s="318" t="s">
        <v>496</v>
      </c>
      <c r="B276" s="342" t="s">
        <v>3329</v>
      </c>
      <c r="C276" s="296" t="s">
        <v>503</v>
      </c>
      <c r="D276" s="342" t="s">
        <v>504</v>
      </c>
      <c r="E276" s="269">
        <v>111</v>
      </c>
      <c r="F276" s="269">
        <v>111</v>
      </c>
      <c r="G276" s="267">
        <v>123</v>
      </c>
      <c r="H276" s="267">
        <v>123</v>
      </c>
      <c r="I276" s="267">
        <v>129</v>
      </c>
      <c r="J276" s="267">
        <v>129</v>
      </c>
      <c r="K276" s="297">
        <v>0.9</v>
      </c>
      <c r="L276" s="270">
        <v>1</v>
      </c>
      <c r="M276" s="270">
        <v>1</v>
      </c>
      <c r="N276" s="270">
        <v>1</v>
      </c>
      <c r="O276" s="335">
        <v>3575</v>
      </c>
      <c r="P276" s="269">
        <v>3544</v>
      </c>
      <c r="Q276" s="269">
        <v>110</v>
      </c>
      <c r="R276" s="267">
        <v>123</v>
      </c>
      <c r="S276" s="267">
        <v>127</v>
      </c>
      <c r="T276" s="270">
        <v>0.991328671328671</v>
      </c>
      <c r="U276" s="270">
        <v>0.990990990990991</v>
      </c>
      <c r="V276" s="271">
        <v>1</v>
      </c>
      <c r="W276" s="271">
        <v>0.984496124031008</v>
      </c>
      <c r="X276" s="298">
        <v>-0.00900900900900903</v>
      </c>
      <c r="Y276" s="274">
        <v>930</v>
      </c>
      <c r="Z276" s="336">
        <v>919</v>
      </c>
      <c r="AA276" s="336">
        <v>893</v>
      </c>
      <c r="AB276" s="336">
        <v>879</v>
      </c>
      <c r="AC276" s="337">
        <v>0.988172043010753</v>
      </c>
      <c r="AD276" s="271">
        <v>0.984322508398656</v>
      </c>
      <c r="AE276" s="298">
        <v>0.00384953461209647</v>
      </c>
    </row>
    <row r="277" spans="1:31">
      <c r="A277" s="318" t="s">
        <v>496</v>
      </c>
      <c r="B277" s="342" t="s">
        <v>3329</v>
      </c>
      <c r="C277" s="296" t="s">
        <v>505</v>
      </c>
      <c r="D277" s="342" t="s">
        <v>506</v>
      </c>
      <c r="E277" s="269">
        <v>97</v>
      </c>
      <c r="F277" s="269">
        <v>97</v>
      </c>
      <c r="G277" s="267">
        <v>99</v>
      </c>
      <c r="H277" s="267">
        <v>99</v>
      </c>
      <c r="I277" s="267">
        <v>103</v>
      </c>
      <c r="J277" s="267">
        <v>103</v>
      </c>
      <c r="K277" s="297">
        <v>0.9</v>
      </c>
      <c r="L277" s="270">
        <v>1</v>
      </c>
      <c r="M277" s="270">
        <v>1</v>
      </c>
      <c r="N277" s="270">
        <v>1</v>
      </c>
      <c r="O277" s="335">
        <v>2847</v>
      </c>
      <c r="P277" s="269">
        <v>2818</v>
      </c>
      <c r="Q277" s="269">
        <v>96</v>
      </c>
      <c r="R277" s="267">
        <v>99</v>
      </c>
      <c r="S277" s="267">
        <v>102</v>
      </c>
      <c r="T277" s="270">
        <v>0.989813839128908</v>
      </c>
      <c r="U277" s="270">
        <v>0.989690721649485</v>
      </c>
      <c r="V277" s="271">
        <v>1</v>
      </c>
      <c r="W277" s="271">
        <v>0.990291262135922</v>
      </c>
      <c r="X277" s="298">
        <v>-0.0103092783505154</v>
      </c>
      <c r="Y277" s="274">
        <v>728</v>
      </c>
      <c r="Z277" s="336">
        <v>721</v>
      </c>
      <c r="AA277" s="336">
        <v>704</v>
      </c>
      <c r="AB277" s="336">
        <v>697</v>
      </c>
      <c r="AC277" s="337">
        <v>0.990384615384615</v>
      </c>
      <c r="AD277" s="271">
        <v>0.990056818181818</v>
      </c>
      <c r="AE277" s="298">
        <v>0.000327797202797186</v>
      </c>
    </row>
    <row r="278" spans="1:31">
      <c r="A278" s="318" t="s">
        <v>496</v>
      </c>
      <c r="B278" s="342" t="s">
        <v>3329</v>
      </c>
      <c r="C278" s="296" t="s">
        <v>507</v>
      </c>
      <c r="D278" s="342" t="s">
        <v>508</v>
      </c>
      <c r="E278" s="269">
        <v>80</v>
      </c>
      <c r="F278" s="269">
        <v>76</v>
      </c>
      <c r="G278" s="267">
        <v>90</v>
      </c>
      <c r="H278" s="267">
        <v>88</v>
      </c>
      <c r="I278" s="267">
        <v>93</v>
      </c>
      <c r="J278" s="267">
        <v>91</v>
      </c>
      <c r="K278" s="297">
        <v>0.9</v>
      </c>
      <c r="L278" s="270">
        <v>0.95</v>
      </c>
      <c r="M278" s="270">
        <v>0.977777777777778</v>
      </c>
      <c r="N278" s="270">
        <v>0.978494623655914</v>
      </c>
      <c r="O278" s="335">
        <v>2700</v>
      </c>
      <c r="P278" s="269">
        <v>2575</v>
      </c>
      <c r="Q278" s="269">
        <v>73</v>
      </c>
      <c r="R278" s="267">
        <v>85</v>
      </c>
      <c r="S278" s="267">
        <v>85</v>
      </c>
      <c r="T278" s="270">
        <v>0.953703703703704</v>
      </c>
      <c r="U278" s="270">
        <v>0.9125</v>
      </c>
      <c r="V278" s="271">
        <v>0.944444444444444</v>
      </c>
      <c r="W278" s="271">
        <v>0.913978494623656</v>
      </c>
      <c r="X278" s="298">
        <v>-0.0319444444444444</v>
      </c>
      <c r="Y278" s="274">
        <v>677</v>
      </c>
      <c r="Z278" s="336">
        <v>635</v>
      </c>
      <c r="AA278" s="336">
        <v>675</v>
      </c>
      <c r="AB278" s="336">
        <v>643</v>
      </c>
      <c r="AC278" s="337">
        <v>0.937961595273264</v>
      </c>
      <c r="AD278" s="271">
        <v>0.952592592592593</v>
      </c>
      <c r="AE278" s="298">
        <v>-0.0146309973193282</v>
      </c>
    </row>
    <row r="279" spans="1:31">
      <c r="A279" s="318" t="s">
        <v>496</v>
      </c>
      <c r="B279" s="342" t="s">
        <v>3329</v>
      </c>
      <c r="C279" s="296" t="s">
        <v>509</v>
      </c>
      <c r="D279" s="342" t="s">
        <v>510</v>
      </c>
      <c r="E279" s="269">
        <v>90</v>
      </c>
      <c r="F279" s="269">
        <v>88</v>
      </c>
      <c r="G279" s="267">
        <v>99</v>
      </c>
      <c r="H279" s="267">
        <v>96</v>
      </c>
      <c r="I279" s="267">
        <v>102</v>
      </c>
      <c r="J279" s="267">
        <v>100</v>
      </c>
      <c r="K279" s="297">
        <v>0.9</v>
      </c>
      <c r="L279" s="270">
        <v>0.977777777777778</v>
      </c>
      <c r="M279" s="270">
        <v>0.96969696969697</v>
      </c>
      <c r="N279" s="270">
        <v>0.980392156862745</v>
      </c>
      <c r="O279" s="335">
        <v>2777</v>
      </c>
      <c r="P279" s="269">
        <v>2638</v>
      </c>
      <c r="Q279" s="269">
        <v>87</v>
      </c>
      <c r="R279" s="267">
        <v>91</v>
      </c>
      <c r="S279" s="267">
        <v>93</v>
      </c>
      <c r="T279" s="270">
        <v>0.949945984875765</v>
      </c>
      <c r="U279" s="270">
        <v>0.966666666666667</v>
      </c>
      <c r="V279" s="271">
        <v>0.919191919191919</v>
      </c>
      <c r="W279" s="271">
        <v>0.911764705882353</v>
      </c>
      <c r="X279" s="298">
        <v>0.0474747474747474</v>
      </c>
      <c r="Y279" s="274">
        <v>710</v>
      </c>
      <c r="Z279" s="336">
        <v>662</v>
      </c>
      <c r="AA279" s="336">
        <v>687</v>
      </c>
      <c r="AB279" s="336">
        <v>649</v>
      </c>
      <c r="AC279" s="337">
        <v>0.932394366197183</v>
      </c>
      <c r="AD279" s="271">
        <v>0.944687045123726</v>
      </c>
      <c r="AE279" s="298">
        <v>-0.0122926789265433</v>
      </c>
    </row>
    <row r="280" spans="1:31">
      <c r="A280" s="318" t="s">
        <v>496</v>
      </c>
      <c r="B280" s="342" t="s">
        <v>3329</v>
      </c>
      <c r="C280" s="296" t="s">
        <v>511</v>
      </c>
      <c r="D280" s="342" t="s">
        <v>512</v>
      </c>
      <c r="E280" s="269">
        <v>84</v>
      </c>
      <c r="F280" s="269">
        <v>81</v>
      </c>
      <c r="G280" s="267">
        <v>92</v>
      </c>
      <c r="H280" s="267">
        <v>88</v>
      </c>
      <c r="I280" s="267">
        <v>96</v>
      </c>
      <c r="J280" s="267">
        <v>93</v>
      </c>
      <c r="K280" s="297">
        <v>0.9</v>
      </c>
      <c r="L280" s="270">
        <v>0.964285714285714</v>
      </c>
      <c r="M280" s="270">
        <v>0.956521739130435</v>
      </c>
      <c r="N280" s="270">
        <v>0.96875</v>
      </c>
      <c r="O280" s="335">
        <v>2570</v>
      </c>
      <c r="P280" s="269">
        <v>2471</v>
      </c>
      <c r="Q280" s="269">
        <v>80</v>
      </c>
      <c r="R280" s="267">
        <v>87</v>
      </c>
      <c r="S280" s="267">
        <v>90</v>
      </c>
      <c r="T280" s="270">
        <v>0.96147859922179</v>
      </c>
      <c r="U280" s="270">
        <v>0.952380952380952</v>
      </c>
      <c r="V280" s="271">
        <v>0.945652173913043</v>
      </c>
      <c r="W280" s="271">
        <v>0.9375</v>
      </c>
      <c r="X280" s="298">
        <v>0.00672877846790887</v>
      </c>
      <c r="Y280" s="274">
        <v>665</v>
      </c>
      <c r="Z280" s="336">
        <v>630</v>
      </c>
      <c r="AA280" s="336">
        <v>638</v>
      </c>
      <c r="AB280" s="336">
        <v>617</v>
      </c>
      <c r="AC280" s="337">
        <v>0.947368421052632</v>
      </c>
      <c r="AD280" s="271">
        <v>0.967084639498433</v>
      </c>
      <c r="AE280" s="298">
        <v>-0.0197162184458011</v>
      </c>
    </row>
    <row r="281" spans="1:31">
      <c r="A281" s="318" t="s">
        <v>496</v>
      </c>
      <c r="B281" s="342" t="s">
        <v>3329</v>
      </c>
      <c r="C281" s="296" t="s">
        <v>513</v>
      </c>
      <c r="D281" s="342" t="s">
        <v>514</v>
      </c>
      <c r="E281" s="269">
        <v>0</v>
      </c>
      <c r="F281" s="269">
        <v>0</v>
      </c>
      <c r="G281" s="267">
        <v>0</v>
      </c>
      <c r="H281" s="267">
        <v>0</v>
      </c>
      <c r="I281" s="267">
        <v>0</v>
      </c>
      <c r="J281" s="267">
        <v>0</v>
      </c>
      <c r="K281" s="297">
        <v>0.9</v>
      </c>
      <c r="L281" s="270">
        <v>0</v>
      </c>
      <c r="M281" s="270">
        <v>0</v>
      </c>
      <c r="N281" s="270">
        <v>0</v>
      </c>
      <c r="O281" s="335">
        <v>0</v>
      </c>
      <c r="P281" s="269">
        <v>0</v>
      </c>
      <c r="Q281" s="269">
        <v>0</v>
      </c>
      <c r="R281" s="267">
        <v>0</v>
      </c>
      <c r="S281" s="267">
        <v>0</v>
      </c>
      <c r="T281" s="270">
        <v>0</v>
      </c>
      <c r="U281" s="270">
        <v>0</v>
      </c>
      <c r="V281" s="271">
        <v>0</v>
      </c>
      <c r="W281" s="271">
        <v>0</v>
      </c>
      <c r="X281" s="298">
        <v>0</v>
      </c>
      <c r="Y281" s="274">
        <v>0</v>
      </c>
      <c r="Z281" s="336">
        <v>0</v>
      </c>
      <c r="AA281" s="336">
        <v>0</v>
      </c>
      <c r="AB281" s="336">
        <v>0</v>
      </c>
      <c r="AC281" s="337">
        <v>0</v>
      </c>
      <c r="AD281" s="271">
        <v>0</v>
      </c>
      <c r="AE281" s="298">
        <v>0</v>
      </c>
    </row>
    <row r="282" spans="1:31">
      <c r="A282" s="318" t="s">
        <v>496</v>
      </c>
      <c r="B282" s="342" t="s">
        <v>3329</v>
      </c>
      <c r="C282" s="296" t="s">
        <v>515</v>
      </c>
      <c r="D282" s="342" t="s">
        <v>516</v>
      </c>
      <c r="E282" s="269">
        <v>17</v>
      </c>
      <c r="F282" s="269">
        <v>14</v>
      </c>
      <c r="G282" s="267">
        <v>16</v>
      </c>
      <c r="H282" s="267">
        <v>15</v>
      </c>
      <c r="I282" s="267">
        <v>16</v>
      </c>
      <c r="J282" s="267">
        <v>15</v>
      </c>
      <c r="K282" s="297">
        <v>0.9</v>
      </c>
      <c r="L282" s="270">
        <v>0.823529411764706</v>
      </c>
      <c r="M282" s="270">
        <v>0.9375</v>
      </c>
      <c r="N282" s="270">
        <v>0.9375</v>
      </c>
      <c r="O282" s="335">
        <v>427</v>
      </c>
      <c r="P282" s="269">
        <v>386</v>
      </c>
      <c r="Q282" s="269">
        <v>13</v>
      </c>
      <c r="R282" s="267">
        <v>15</v>
      </c>
      <c r="S282" s="267">
        <v>15</v>
      </c>
      <c r="T282" s="270">
        <v>0.903981264637002</v>
      </c>
      <c r="U282" s="270">
        <v>0.764705882352941</v>
      </c>
      <c r="V282" s="271">
        <v>0.9375</v>
      </c>
      <c r="W282" s="271">
        <v>0.9375</v>
      </c>
      <c r="X282" s="298">
        <v>-0.172794117647059</v>
      </c>
      <c r="Y282" s="274">
        <v>114</v>
      </c>
      <c r="Z282" s="336">
        <v>103</v>
      </c>
      <c r="AA282" s="336">
        <v>105</v>
      </c>
      <c r="AB282" s="336">
        <v>94</v>
      </c>
      <c r="AC282" s="337">
        <v>0.903508771929825</v>
      </c>
      <c r="AD282" s="271">
        <v>0.895238095238095</v>
      </c>
      <c r="AE282" s="298">
        <v>0.00827067669172932</v>
      </c>
    </row>
    <row r="283" spans="1:31">
      <c r="A283" s="318" t="s">
        <v>496</v>
      </c>
      <c r="B283" s="342" t="s">
        <v>3329</v>
      </c>
      <c r="C283" s="296" t="s">
        <v>517</v>
      </c>
      <c r="D283" s="342" t="s">
        <v>518</v>
      </c>
      <c r="E283" s="269">
        <v>0</v>
      </c>
      <c r="F283" s="269">
        <v>0</v>
      </c>
      <c r="G283" s="267">
        <v>0</v>
      </c>
      <c r="H283" s="267">
        <v>0</v>
      </c>
      <c r="I283" s="267">
        <v>0</v>
      </c>
      <c r="J283" s="267">
        <v>0</v>
      </c>
      <c r="K283" s="297">
        <v>0.9</v>
      </c>
      <c r="L283" s="270">
        <v>0</v>
      </c>
      <c r="M283" s="270">
        <v>0</v>
      </c>
      <c r="N283" s="270">
        <v>0</v>
      </c>
      <c r="O283" s="335">
        <v>0</v>
      </c>
      <c r="P283" s="269">
        <v>0</v>
      </c>
      <c r="Q283" s="269">
        <v>0</v>
      </c>
      <c r="R283" s="267">
        <v>0</v>
      </c>
      <c r="S283" s="267">
        <v>0</v>
      </c>
      <c r="T283" s="270">
        <v>0</v>
      </c>
      <c r="U283" s="270">
        <v>0</v>
      </c>
      <c r="V283" s="271">
        <v>0</v>
      </c>
      <c r="W283" s="271">
        <v>0</v>
      </c>
      <c r="X283" s="298">
        <v>0</v>
      </c>
      <c r="Y283" s="274">
        <v>0</v>
      </c>
      <c r="Z283" s="336">
        <v>0</v>
      </c>
      <c r="AA283" s="336">
        <v>0</v>
      </c>
      <c r="AB283" s="336">
        <v>0</v>
      </c>
      <c r="AC283" s="337">
        <v>0</v>
      </c>
      <c r="AD283" s="271">
        <v>0</v>
      </c>
      <c r="AE283" s="298">
        <v>0</v>
      </c>
    </row>
    <row r="284" spans="1:31">
      <c r="A284" s="318" t="s">
        <v>496</v>
      </c>
      <c r="B284" s="342" t="s">
        <v>3329</v>
      </c>
      <c r="C284" s="296" t="s">
        <v>519</v>
      </c>
      <c r="D284" s="342" t="s">
        <v>520</v>
      </c>
      <c r="E284" s="269">
        <v>0</v>
      </c>
      <c r="F284" s="269">
        <v>0</v>
      </c>
      <c r="G284" s="267">
        <v>0</v>
      </c>
      <c r="H284" s="267">
        <v>0</v>
      </c>
      <c r="I284" s="267">
        <v>0</v>
      </c>
      <c r="J284" s="267">
        <v>0</v>
      </c>
      <c r="K284" s="297">
        <v>0.9</v>
      </c>
      <c r="L284" s="270">
        <v>0</v>
      </c>
      <c r="M284" s="270">
        <v>0</v>
      </c>
      <c r="N284" s="270">
        <v>0</v>
      </c>
      <c r="O284" s="335">
        <v>0</v>
      </c>
      <c r="P284" s="269">
        <v>0</v>
      </c>
      <c r="Q284" s="269">
        <v>0</v>
      </c>
      <c r="R284" s="267">
        <v>0</v>
      </c>
      <c r="S284" s="267">
        <v>0</v>
      </c>
      <c r="T284" s="270">
        <v>0</v>
      </c>
      <c r="U284" s="270">
        <v>0</v>
      </c>
      <c r="V284" s="271">
        <v>0</v>
      </c>
      <c r="W284" s="271">
        <v>0</v>
      </c>
      <c r="X284" s="298">
        <v>0</v>
      </c>
      <c r="Y284" s="274">
        <v>0</v>
      </c>
      <c r="Z284" s="336">
        <v>0</v>
      </c>
      <c r="AA284" s="336">
        <v>0</v>
      </c>
      <c r="AB284" s="336">
        <v>0</v>
      </c>
      <c r="AC284" s="337">
        <v>0</v>
      </c>
      <c r="AD284" s="271">
        <v>0</v>
      </c>
      <c r="AE284" s="298">
        <v>0</v>
      </c>
    </row>
    <row r="285" spans="1:31">
      <c r="A285" s="318" t="s">
        <v>496</v>
      </c>
      <c r="B285" s="342" t="s">
        <v>3329</v>
      </c>
      <c r="C285" s="296" t="s">
        <v>521</v>
      </c>
      <c r="D285" s="342" t="s">
        <v>522</v>
      </c>
      <c r="E285" s="269">
        <v>0</v>
      </c>
      <c r="F285" s="269">
        <v>0</v>
      </c>
      <c r="G285" s="267">
        <v>0</v>
      </c>
      <c r="H285" s="267">
        <v>0</v>
      </c>
      <c r="I285" s="267">
        <v>0</v>
      </c>
      <c r="J285" s="267">
        <v>0</v>
      </c>
      <c r="K285" s="297">
        <v>0.9</v>
      </c>
      <c r="L285" s="270">
        <v>0</v>
      </c>
      <c r="M285" s="270">
        <v>0</v>
      </c>
      <c r="N285" s="270">
        <v>0</v>
      </c>
      <c r="O285" s="335">
        <v>0</v>
      </c>
      <c r="P285" s="269">
        <v>0</v>
      </c>
      <c r="Q285" s="269">
        <v>0</v>
      </c>
      <c r="R285" s="267">
        <v>0</v>
      </c>
      <c r="S285" s="267">
        <v>0</v>
      </c>
      <c r="T285" s="270">
        <v>0</v>
      </c>
      <c r="U285" s="270">
        <v>0</v>
      </c>
      <c r="V285" s="271">
        <v>0</v>
      </c>
      <c r="W285" s="271">
        <v>0</v>
      </c>
      <c r="X285" s="298">
        <v>0</v>
      </c>
      <c r="Y285" s="274">
        <v>0</v>
      </c>
      <c r="Z285" s="336">
        <v>0</v>
      </c>
      <c r="AA285" s="336">
        <v>0</v>
      </c>
      <c r="AB285" s="336">
        <v>0</v>
      </c>
      <c r="AC285" s="337">
        <v>0</v>
      </c>
      <c r="AD285" s="271">
        <v>0</v>
      </c>
      <c r="AE285" s="298">
        <v>0</v>
      </c>
    </row>
    <row r="286" spans="1:31">
      <c r="A286" s="318" t="s">
        <v>496</v>
      </c>
      <c r="B286" s="342" t="s">
        <v>3329</v>
      </c>
      <c r="C286" s="296" t="s">
        <v>523</v>
      </c>
      <c r="D286" s="342" t="s">
        <v>524</v>
      </c>
      <c r="E286" s="269">
        <v>0</v>
      </c>
      <c r="F286" s="269">
        <v>0</v>
      </c>
      <c r="G286" s="267">
        <v>0</v>
      </c>
      <c r="H286" s="267">
        <v>0</v>
      </c>
      <c r="I286" s="267">
        <v>0</v>
      </c>
      <c r="J286" s="267">
        <v>0</v>
      </c>
      <c r="K286" s="297">
        <v>0.9</v>
      </c>
      <c r="L286" s="270">
        <v>0</v>
      </c>
      <c r="M286" s="270">
        <v>0</v>
      </c>
      <c r="N286" s="270">
        <v>0</v>
      </c>
      <c r="O286" s="335">
        <v>0</v>
      </c>
      <c r="P286" s="269">
        <v>0</v>
      </c>
      <c r="Q286" s="269">
        <v>0</v>
      </c>
      <c r="R286" s="267">
        <v>0</v>
      </c>
      <c r="S286" s="267">
        <v>0</v>
      </c>
      <c r="T286" s="270">
        <v>0</v>
      </c>
      <c r="U286" s="270">
        <v>0</v>
      </c>
      <c r="V286" s="271">
        <v>0</v>
      </c>
      <c r="W286" s="271">
        <v>0</v>
      </c>
      <c r="X286" s="298">
        <v>0</v>
      </c>
      <c r="Y286" s="274">
        <v>0</v>
      </c>
      <c r="Z286" s="336">
        <v>0</v>
      </c>
      <c r="AA286" s="336">
        <v>0</v>
      </c>
      <c r="AB286" s="336">
        <v>0</v>
      </c>
      <c r="AC286" s="337">
        <v>0</v>
      </c>
      <c r="AD286" s="271">
        <v>0</v>
      </c>
      <c r="AE286" s="298">
        <v>0</v>
      </c>
    </row>
    <row r="287" spans="1:31">
      <c r="A287" s="318" t="s">
        <v>496</v>
      </c>
      <c r="B287" s="342" t="s">
        <v>3330</v>
      </c>
      <c r="C287" s="296" t="s">
        <v>525</v>
      </c>
      <c r="D287" s="342" t="s">
        <v>525</v>
      </c>
      <c r="E287" s="269">
        <v>62</v>
      </c>
      <c r="F287" s="269">
        <v>61</v>
      </c>
      <c r="G287" s="267">
        <v>71</v>
      </c>
      <c r="H287" s="267">
        <v>68</v>
      </c>
      <c r="I287" s="267">
        <v>78</v>
      </c>
      <c r="J287" s="267">
        <v>77</v>
      </c>
      <c r="K287" s="297">
        <v>0.9</v>
      </c>
      <c r="L287" s="270">
        <v>0.983870967741935</v>
      </c>
      <c r="M287" s="270">
        <v>0.957746478873239</v>
      </c>
      <c r="N287" s="270">
        <v>0.987179487179487</v>
      </c>
      <c r="O287" s="335">
        <v>2157</v>
      </c>
      <c r="P287" s="269">
        <v>1942</v>
      </c>
      <c r="Q287" s="269">
        <v>59</v>
      </c>
      <c r="R287" s="267">
        <v>65</v>
      </c>
      <c r="S287" s="267">
        <v>74</v>
      </c>
      <c r="T287" s="270">
        <v>0.900324524802967</v>
      </c>
      <c r="U287" s="270">
        <v>0.951612903225806</v>
      </c>
      <c r="V287" s="271">
        <v>0.915492957746479</v>
      </c>
      <c r="W287" s="271">
        <v>0.948717948717949</v>
      </c>
      <c r="X287" s="298">
        <v>0.0361199454793276</v>
      </c>
      <c r="Y287" s="274">
        <v>541</v>
      </c>
      <c r="Z287" s="336">
        <v>485</v>
      </c>
      <c r="AA287" s="336">
        <v>532</v>
      </c>
      <c r="AB287" s="336">
        <v>455</v>
      </c>
      <c r="AC287" s="337">
        <v>0.896487985212569</v>
      </c>
      <c r="AD287" s="271">
        <v>0.855263157894737</v>
      </c>
      <c r="AE287" s="298">
        <v>0.0412248273178325</v>
      </c>
    </row>
    <row r="288" spans="1:31">
      <c r="A288" s="318" t="s">
        <v>496</v>
      </c>
      <c r="B288" s="342" t="s">
        <v>3330</v>
      </c>
      <c r="C288" s="296" t="s">
        <v>526</v>
      </c>
      <c r="D288" s="342" t="s">
        <v>527</v>
      </c>
      <c r="E288" s="269">
        <v>114</v>
      </c>
      <c r="F288" s="269">
        <v>112</v>
      </c>
      <c r="G288" s="267">
        <v>114</v>
      </c>
      <c r="H288" s="267">
        <v>112</v>
      </c>
      <c r="I288" s="267">
        <v>119</v>
      </c>
      <c r="J288" s="267">
        <v>118</v>
      </c>
      <c r="K288" s="297">
        <v>0.9</v>
      </c>
      <c r="L288" s="270">
        <v>0.982456140350877</v>
      </c>
      <c r="M288" s="270">
        <v>0.982456140350877</v>
      </c>
      <c r="N288" s="270">
        <v>0.991596638655462</v>
      </c>
      <c r="O288" s="335">
        <v>3448</v>
      </c>
      <c r="P288" s="269">
        <v>3157</v>
      </c>
      <c r="Q288" s="269">
        <v>111</v>
      </c>
      <c r="R288" s="267">
        <v>111</v>
      </c>
      <c r="S288" s="267">
        <v>101</v>
      </c>
      <c r="T288" s="270">
        <v>0.915603248259861</v>
      </c>
      <c r="U288" s="270">
        <v>0.973684210526316</v>
      </c>
      <c r="V288" s="271">
        <v>0.973684210526316</v>
      </c>
      <c r="W288" s="271">
        <v>0.848739495798319</v>
      </c>
      <c r="X288" s="298">
        <v>0</v>
      </c>
      <c r="Y288" s="274">
        <v>884</v>
      </c>
      <c r="Z288" s="336">
        <v>820</v>
      </c>
      <c r="AA288" s="336">
        <v>853</v>
      </c>
      <c r="AB288" s="336">
        <v>734</v>
      </c>
      <c r="AC288" s="337">
        <v>0.927601809954751</v>
      </c>
      <c r="AD288" s="271">
        <v>0.860492379835873</v>
      </c>
      <c r="AE288" s="298">
        <v>0.0671094301188778</v>
      </c>
    </row>
    <row r="289" spans="1:31">
      <c r="A289" s="318" t="s">
        <v>496</v>
      </c>
      <c r="B289" s="342" t="s">
        <v>3330</v>
      </c>
      <c r="C289" s="296" t="s">
        <v>528</v>
      </c>
      <c r="D289" s="342" t="s">
        <v>529</v>
      </c>
      <c r="E289" s="269">
        <v>83</v>
      </c>
      <c r="F289" s="269">
        <v>83</v>
      </c>
      <c r="G289" s="267">
        <v>99</v>
      </c>
      <c r="H289" s="267">
        <v>99</v>
      </c>
      <c r="I289" s="267">
        <v>106</v>
      </c>
      <c r="J289" s="267">
        <v>106</v>
      </c>
      <c r="K289" s="297">
        <v>0.9</v>
      </c>
      <c r="L289" s="270">
        <v>1</v>
      </c>
      <c r="M289" s="270">
        <v>1</v>
      </c>
      <c r="N289" s="270">
        <v>1</v>
      </c>
      <c r="O289" s="335">
        <v>2808</v>
      </c>
      <c r="P289" s="269">
        <v>2610</v>
      </c>
      <c r="Q289" s="269">
        <v>80</v>
      </c>
      <c r="R289" s="267">
        <v>93</v>
      </c>
      <c r="S289" s="267">
        <v>104</v>
      </c>
      <c r="T289" s="270">
        <v>0.92948717948718</v>
      </c>
      <c r="U289" s="270">
        <v>0.963855421686747</v>
      </c>
      <c r="V289" s="271">
        <v>0.939393939393939</v>
      </c>
      <c r="W289" s="271">
        <v>0.981132075471698</v>
      </c>
      <c r="X289" s="298">
        <v>0.0244614822928075</v>
      </c>
      <c r="Y289" s="274">
        <v>715</v>
      </c>
      <c r="Z289" s="336">
        <v>678</v>
      </c>
      <c r="AA289" s="336">
        <v>707</v>
      </c>
      <c r="AB289" s="336">
        <v>658</v>
      </c>
      <c r="AC289" s="337">
        <v>0.948251748251748</v>
      </c>
      <c r="AD289" s="271">
        <v>0.930693069306931</v>
      </c>
      <c r="AE289" s="298">
        <v>0.0175586789448176</v>
      </c>
    </row>
    <row r="290" spans="1:31">
      <c r="A290" s="318" t="s">
        <v>496</v>
      </c>
      <c r="B290" s="342" t="s">
        <v>3330</v>
      </c>
      <c r="C290" s="296" t="s">
        <v>530</v>
      </c>
      <c r="D290" s="342" t="s">
        <v>531</v>
      </c>
      <c r="E290" s="269">
        <v>0</v>
      </c>
      <c r="F290" s="269">
        <v>0</v>
      </c>
      <c r="G290" s="267">
        <v>0</v>
      </c>
      <c r="H290" s="267">
        <v>0</v>
      </c>
      <c r="I290" s="267">
        <v>0</v>
      </c>
      <c r="J290" s="267">
        <v>0</v>
      </c>
      <c r="K290" s="297">
        <v>0.9</v>
      </c>
      <c r="L290" s="270">
        <v>0</v>
      </c>
      <c r="M290" s="270">
        <v>0</v>
      </c>
      <c r="N290" s="270">
        <v>0</v>
      </c>
      <c r="O290" s="335">
        <v>0</v>
      </c>
      <c r="P290" s="269">
        <v>0</v>
      </c>
      <c r="Q290" s="269">
        <v>0</v>
      </c>
      <c r="R290" s="267">
        <v>0</v>
      </c>
      <c r="S290" s="267">
        <v>0</v>
      </c>
      <c r="T290" s="270">
        <v>0</v>
      </c>
      <c r="U290" s="270">
        <v>0</v>
      </c>
      <c r="V290" s="271">
        <v>0</v>
      </c>
      <c r="W290" s="271">
        <v>0</v>
      </c>
      <c r="X290" s="298">
        <v>0</v>
      </c>
      <c r="Y290" s="274">
        <v>0</v>
      </c>
      <c r="Z290" s="336">
        <v>0</v>
      </c>
      <c r="AA290" s="336">
        <v>0</v>
      </c>
      <c r="AB290" s="336">
        <v>0</v>
      </c>
      <c r="AC290" s="337">
        <v>0</v>
      </c>
      <c r="AD290" s="271">
        <v>0</v>
      </c>
      <c r="AE290" s="298">
        <v>0</v>
      </c>
    </row>
    <row r="291" spans="1:31">
      <c r="A291" s="318" t="s">
        <v>496</v>
      </c>
      <c r="B291" s="342" t="s">
        <v>3330</v>
      </c>
      <c r="C291" s="296" t="s">
        <v>532</v>
      </c>
      <c r="D291" s="342" t="s">
        <v>533</v>
      </c>
      <c r="E291" s="269">
        <v>0</v>
      </c>
      <c r="F291" s="269">
        <v>0</v>
      </c>
      <c r="G291" s="267">
        <v>0</v>
      </c>
      <c r="H291" s="267">
        <v>0</v>
      </c>
      <c r="I291" s="267">
        <v>0</v>
      </c>
      <c r="J291" s="267">
        <v>0</v>
      </c>
      <c r="K291" s="297">
        <v>0.9</v>
      </c>
      <c r="L291" s="270">
        <v>0</v>
      </c>
      <c r="M291" s="270">
        <v>0</v>
      </c>
      <c r="N291" s="270">
        <v>0</v>
      </c>
      <c r="O291" s="335">
        <v>0</v>
      </c>
      <c r="P291" s="269">
        <v>0</v>
      </c>
      <c r="Q291" s="269">
        <v>0</v>
      </c>
      <c r="R291" s="267">
        <v>0</v>
      </c>
      <c r="S291" s="267">
        <v>0</v>
      </c>
      <c r="T291" s="270">
        <v>0</v>
      </c>
      <c r="U291" s="270">
        <v>0</v>
      </c>
      <c r="V291" s="271">
        <v>0</v>
      </c>
      <c r="W291" s="271">
        <v>0</v>
      </c>
      <c r="X291" s="298">
        <v>0</v>
      </c>
      <c r="Y291" s="274">
        <v>0</v>
      </c>
      <c r="Z291" s="336">
        <v>0</v>
      </c>
      <c r="AA291" s="336">
        <v>0</v>
      </c>
      <c r="AB291" s="336">
        <v>0</v>
      </c>
      <c r="AC291" s="337">
        <v>0</v>
      </c>
      <c r="AD291" s="271">
        <v>0</v>
      </c>
      <c r="AE291" s="298">
        <v>0</v>
      </c>
    </row>
    <row r="292" spans="1:31">
      <c r="A292" s="318" t="s">
        <v>496</v>
      </c>
      <c r="B292" s="342" t="s">
        <v>3330</v>
      </c>
      <c r="C292" s="296" t="s">
        <v>534</v>
      </c>
      <c r="D292" s="342" t="s">
        <v>535</v>
      </c>
      <c r="E292" s="269">
        <v>31</v>
      </c>
      <c r="F292" s="269">
        <v>30</v>
      </c>
      <c r="G292" s="267">
        <v>32</v>
      </c>
      <c r="H292" s="267">
        <v>32</v>
      </c>
      <c r="I292" s="267">
        <v>35</v>
      </c>
      <c r="J292" s="267">
        <v>35</v>
      </c>
      <c r="K292" s="297">
        <v>0.9</v>
      </c>
      <c r="L292" s="270">
        <v>0.967741935483871</v>
      </c>
      <c r="M292" s="270">
        <v>1</v>
      </c>
      <c r="N292" s="270">
        <v>1</v>
      </c>
      <c r="O292" s="335">
        <v>940</v>
      </c>
      <c r="P292" s="269">
        <v>796</v>
      </c>
      <c r="Q292" s="269">
        <v>30</v>
      </c>
      <c r="R292" s="267">
        <v>32</v>
      </c>
      <c r="S292" s="267">
        <v>33</v>
      </c>
      <c r="T292" s="270">
        <v>0.846808510638298</v>
      </c>
      <c r="U292" s="270">
        <v>0.967741935483871</v>
      </c>
      <c r="V292" s="271">
        <v>1</v>
      </c>
      <c r="W292" s="271">
        <v>0.942857142857143</v>
      </c>
      <c r="X292" s="298">
        <v>-0.032258064516129</v>
      </c>
      <c r="Y292" s="274">
        <v>242</v>
      </c>
      <c r="Z292" s="336">
        <v>225</v>
      </c>
      <c r="AA292" s="336">
        <v>229</v>
      </c>
      <c r="AB292" s="336">
        <v>175</v>
      </c>
      <c r="AC292" s="337">
        <v>0.929752066115702</v>
      </c>
      <c r="AD292" s="271">
        <v>0.764192139737991</v>
      </c>
      <c r="AE292" s="298">
        <v>0.165559926377711</v>
      </c>
    </row>
    <row r="293" spans="1:31">
      <c r="A293" s="318" t="s">
        <v>496</v>
      </c>
      <c r="B293" s="342" t="s">
        <v>3330</v>
      </c>
      <c r="C293" s="296" t="s">
        <v>536</v>
      </c>
      <c r="D293" s="342" t="s">
        <v>537</v>
      </c>
      <c r="E293" s="269">
        <v>41</v>
      </c>
      <c r="F293" s="269">
        <v>41</v>
      </c>
      <c r="G293" s="267">
        <v>42</v>
      </c>
      <c r="H293" s="267">
        <v>42</v>
      </c>
      <c r="I293" s="267">
        <v>44</v>
      </c>
      <c r="J293" s="267">
        <v>44</v>
      </c>
      <c r="K293" s="297">
        <v>0.9</v>
      </c>
      <c r="L293" s="270">
        <v>1</v>
      </c>
      <c r="M293" s="270">
        <v>1</v>
      </c>
      <c r="N293" s="270">
        <v>1</v>
      </c>
      <c r="O293" s="335">
        <v>1175</v>
      </c>
      <c r="P293" s="269">
        <v>1149</v>
      </c>
      <c r="Q293" s="269">
        <v>40</v>
      </c>
      <c r="R293" s="267">
        <v>42</v>
      </c>
      <c r="S293" s="267">
        <v>42</v>
      </c>
      <c r="T293" s="270">
        <v>0.977872340425532</v>
      </c>
      <c r="U293" s="270">
        <v>0.975609756097561</v>
      </c>
      <c r="V293" s="271">
        <v>1</v>
      </c>
      <c r="W293" s="271">
        <v>0.954545454545455</v>
      </c>
      <c r="X293" s="298">
        <v>-0.024390243902439</v>
      </c>
      <c r="Y293" s="274">
        <v>298</v>
      </c>
      <c r="Z293" s="336">
        <v>293</v>
      </c>
      <c r="AA293" s="336">
        <v>297</v>
      </c>
      <c r="AB293" s="336">
        <v>292</v>
      </c>
      <c r="AC293" s="337">
        <v>0.983221476510067</v>
      </c>
      <c r="AD293" s="271">
        <v>0.983164983164983</v>
      </c>
      <c r="AE293" s="298">
        <v>5.64933450839522e-5</v>
      </c>
    </row>
    <row r="294" spans="1:31">
      <c r="A294" s="318" t="s">
        <v>496</v>
      </c>
      <c r="B294" s="342" t="s">
        <v>3330</v>
      </c>
      <c r="C294" s="296" t="s">
        <v>538</v>
      </c>
      <c r="D294" s="342" t="s">
        <v>539</v>
      </c>
      <c r="E294" s="269">
        <v>0</v>
      </c>
      <c r="F294" s="269">
        <v>0</v>
      </c>
      <c r="G294" s="267">
        <v>0</v>
      </c>
      <c r="H294" s="267">
        <v>0</v>
      </c>
      <c r="I294" s="267">
        <v>0</v>
      </c>
      <c r="J294" s="267">
        <v>0</v>
      </c>
      <c r="K294" s="297">
        <v>0.9</v>
      </c>
      <c r="L294" s="270">
        <v>0</v>
      </c>
      <c r="M294" s="270">
        <v>0</v>
      </c>
      <c r="N294" s="270">
        <v>0</v>
      </c>
      <c r="O294" s="335">
        <v>0</v>
      </c>
      <c r="P294" s="269">
        <v>0</v>
      </c>
      <c r="Q294" s="269">
        <v>0</v>
      </c>
      <c r="R294" s="267">
        <v>0</v>
      </c>
      <c r="S294" s="267">
        <v>0</v>
      </c>
      <c r="T294" s="270">
        <v>0</v>
      </c>
      <c r="U294" s="270">
        <v>0</v>
      </c>
      <c r="V294" s="271">
        <v>0</v>
      </c>
      <c r="W294" s="271">
        <v>0</v>
      </c>
      <c r="X294" s="298">
        <v>0</v>
      </c>
      <c r="Y294" s="274">
        <v>0</v>
      </c>
      <c r="Z294" s="336">
        <v>0</v>
      </c>
      <c r="AA294" s="336">
        <v>0</v>
      </c>
      <c r="AB294" s="336">
        <v>0</v>
      </c>
      <c r="AC294" s="337">
        <v>0</v>
      </c>
      <c r="AD294" s="271">
        <v>0</v>
      </c>
      <c r="AE294" s="298">
        <v>0</v>
      </c>
    </row>
    <row r="295" spans="1:31">
      <c r="A295" s="318" t="s">
        <v>496</v>
      </c>
      <c r="B295" s="342" t="s">
        <v>3330</v>
      </c>
      <c r="C295" s="296" t="s">
        <v>540</v>
      </c>
      <c r="D295" s="342" t="s">
        <v>541</v>
      </c>
      <c r="E295" s="269">
        <v>0</v>
      </c>
      <c r="F295" s="269">
        <v>0</v>
      </c>
      <c r="G295" s="267">
        <v>0</v>
      </c>
      <c r="H295" s="267">
        <v>0</v>
      </c>
      <c r="I295" s="267">
        <v>0</v>
      </c>
      <c r="J295" s="267">
        <v>0</v>
      </c>
      <c r="K295" s="297">
        <v>0.9</v>
      </c>
      <c r="L295" s="270">
        <v>0</v>
      </c>
      <c r="M295" s="270">
        <v>0</v>
      </c>
      <c r="N295" s="270">
        <v>0</v>
      </c>
      <c r="O295" s="335">
        <v>0</v>
      </c>
      <c r="P295" s="269">
        <v>0</v>
      </c>
      <c r="Q295" s="269">
        <v>0</v>
      </c>
      <c r="R295" s="267">
        <v>0</v>
      </c>
      <c r="S295" s="267">
        <v>0</v>
      </c>
      <c r="T295" s="270">
        <v>0</v>
      </c>
      <c r="U295" s="270">
        <v>0</v>
      </c>
      <c r="V295" s="271">
        <v>0</v>
      </c>
      <c r="W295" s="271">
        <v>0</v>
      </c>
      <c r="X295" s="298">
        <v>0</v>
      </c>
      <c r="Y295" s="274">
        <v>0</v>
      </c>
      <c r="Z295" s="336">
        <v>0</v>
      </c>
      <c r="AA295" s="336">
        <v>0</v>
      </c>
      <c r="AB295" s="336">
        <v>0</v>
      </c>
      <c r="AC295" s="337">
        <v>0</v>
      </c>
      <c r="AD295" s="271">
        <v>0</v>
      </c>
      <c r="AE295" s="298">
        <v>0</v>
      </c>
    </row>
    <row r="296" spans="1:31">
      <c r="A296" s="318" t="s">
        <v>496</v>
      </c>
      <c r="B296" s="342" t="s">
        <v>3330</v>
      </c>
      <c r="C296" s="296" t="s">
        <v>542</v>
      </c>
      <c r="D296" s="342" t="s">
        <v>543</v>
      </c>
      <c r="E296" s="269">
        <v>0</v>
      </c>
      <c r="F296" s="269">
        <v>0</v>
      </c>
      <c r="G296" s="267">
        <v>0</v>
      </c>
      <c r="H296" s="267">
        <v>0</v>
      </c>
      <c r="I296" s="267">
        <v>0</v>
      </c>
      <c r="J296" s="267">
        <v>0</v>
      </c>
      <c r="K296" s="297">
        <v>0.9</v>
      </c>
      <c r="L296" s="270">
        <v>0</v>
      </c>
      <c r="M296" s="270">
        <v>0</v>
      </c>
      <c r="N296" s="270">
        <v>0</v>
      </c>
      <c r="O296" s="335">
        <v>0</v>
      </c>
      <c r="P296" s="269">
        <v>0</v>
      </c>
      <c r="Q296" s="269">
        <v>0</v>
      </c>
      <c r="R296" s="267">
        <v>0</v>
      </c>
      <c r="S296" s="267">
        <v>0</v>
      </c>
      <c r="T296" s="270">
        <v>0</v>
      </c>
      <c r="U296" s="270">
        <v>0</v>
      </c>
      <c r="V296" s="271">
        <v>0</v>
      </c>
      <c r="W296" s="271">
        <v>0</v>
      </c>
      <c r="X296" s="298">
        <v>0</v>
      </c>
      <c r="Y296" s="274">
        <v>0</v>
      </c>
      <c r="Z296" s="336">
        <v>0</v>
      </c>
      <c r="AA296" s="336">
        <v>0</v>
      </c>
      <c r="AB296" s="336">
        <v>0</v>
      </c>
      <c r="AC296" s="337">
        <v>0</v>
      </c>
      <c r="AD296" s="271">
        <v>0</v>
      </c>
      <c r="AE296" s="298">
        <v>0</v>
      </c>
    </row>
    <row r="297" spans="1:31">
      <c r="A297" s="318" t="s">
        <v>496</v>
      </c>
      <c r="B297" s="342" t="s">
        <v>3330</v>
      </c>
      <c r="C297" s="296" t="s">
        <v>544</v>
      </c>
      <c r="D297" s="342" t="s">
        <v>545</v>
      </c>
      <c r="E297" s="269">
        <v>0</v>
      </c>
      <c r="F297" s="269">
        <v>0</v>
      </c>
      <c r="G297" s="267">
        <v>0</v>
      </c>
      <c r="H297" s="267">
        <v>0</v>
      </c>
      <c r="I297" s="267">
        <v>0</v>
      </c>
      <c r="J297" s="267">
        <v>0</v>
      </c>
      <c r="K297" s="297">
        <v>0.9</v>
      </c>
      <c r="L297" s="270">
        <v>0</v>
      </c>
      <c r="M297" s="270">
        <v>0</v>
      </c>
      <c r="N297" s="270">
        <v>0</v>
      </c>
      <c r="O297" s="335">
        <v>0</v>
      </c>
      <c r="P297" s="269">
        <v>0</v>
      </c>
      <c r="Q297" s="269">
        <v>0</v>
      </c>
      <c r="R297" s="267">
        <v>0</v>
      </c>
      <c r="S297" s="267">
        <v>0</v>
      </c>
      <c r="T297" s="270">
        <v>0</v>
      </c>
      <c r="U297" s="270">
        <v>0</v>
      </c>
      <c r="V297" s="271">
        <v>0</v>
      </c>
      <c r="W297" s="271">
        <v>0</v>
      </c>
      <c r="X297" s="298">
        <v>0</v>
      </c>
      <c r="Y297" s="274">
        <v>0</v>
      </c>
      <c r="Z297" s="336">
        <v>0</v>
      </c>
      <c r="AA297" s="336">
        <v>0</v>
      </c>
      <c r="AB297" s="336">
        <v>0</v>
      </c>
      <c r="AC297" s="337">
        <v>0</v>
      </c>
      <c r="AD297" s="271">
        <v>0</v>
      </c>
      <c r="AE297" s="298">
        <v>0</v>
      </c>
    </row>
    <row r="298" spans="1:31">
      <c r="A298" s="318" t="s">
        <v>496</v>
      </c>
      <c r="B298" s="342" t="s">
        <v>3330</v>
      </c>
      <c r="C298" s="296" t="s">
        <v>546</v>
      </c>
      <c r="D298" s="342" t="s">
        <v>547</v>
      </c>
      <c r="E298" s="269">
        <v>0</v>
      </c>
      <c r="F298" s="269">
        <v>0</v>
      </c>
      <c r="G298" s="267">
        <v>0</v>
      </c>
      <c r="H298" s="267">
        <v>0</v>
      </c>
      <c r="I298" s="267">
        <v>0</v>
      </c>
      <c r="J298" s="267">
        <v>0</v>
      </c>
      <c r="K298" s="297">
        <v>0.9</v>
      </c>
      <c r="L298" s="270">
        <v>0</v>
      </c>
      <c r="M298" s="270">
        <v>0</v>
      </c>
      <c r="N298" s="270">
        <v>0</v>
      </c>
      <c r="O298" s="335">
        <v>0</v>
      </c>
      <c r="P298" s="269">
        <v>0</v>
      </c>
      <c r="Q298" s="269">
        <v>0</v>
      </c>
      <c r="R298" s="267">
        <v>0</v>
      </c>
      <c r="S298" s="267">
        <v>0</v>
      </c>
      <c r="T298" s="270">
        <v>0</v>
      </c>
      <c r="U298" s="270">
        <v>0</v>
      </c>
      <c r="V298" s="271">
        <v>0</v>
      </c>
      <c r="W298" s="271">
        <v>0</v>
      </c>
      <c r="X298" s="298">
        <v>0</v>
      </c>
      <c r="Y298" s="274">
        <v>0</v>
      </c>
      <c r="Z298" s="336">
        <v>0</v>
      </c>
      <c r="AA298" s="336">
        <v>0</v>
      </c>
      <c r="AB298" s="336">
        <v>0</v>
      </c>
      <c r="AC298" s="337">
        <v>0</v>
      </c>
      <c r="AD298" s="271">
        <v>0</v>
      </c>
      <c r="AE298" s="298">
        <v>0</v>
      </c>
    </row>
    <row r="299" spans="1:31">
      <c r="A299" s="318" t="s">
        <v>496</v>
      </c>
      <c r="B299" s="342" t="s">
        <v>3330</v>
      </c>
      <c r="C299" s="296" t="s">
        <v>548</v>
      </c>
      <c r="D299" s="342" t="s">
        <v>549</v>
      </c>
      <c r="E299" s="269">
        <v>0</v>
      </c>
      <c r="F299" s="269">
        <v>0</v>
      </c>
      <c r="G299" s="267">
        <v>0</v>
      </c>
      <c r="H299" s="267">
        <v>0</v>
      </c>
      <c r="I299" s="267">
        <v>0</v>
      </c>
      <c r="J299" s="267">
        <v>0</v>
      </c>
      <c r="K299" s="297">
        <v>0.9</v>
      </c>
      <c r="L299" s="270">
        <v>0</v>
      </c>
      <c r="M299" s="270">
        <v>0</v>
      </c>
      <c r="N299" s="270">
        <v>0</v>
      </c>
      <c r="O299" s="335">
        <v>0</v>
      </c>
      <c r="P299" s="269">
        <v>0</v>
      </c>
      <c r="Q299" s="269">
        <v>0</v>
      </c>
      <c r="R299" s="267">
        <v>0</v>
      </c>
      <c r="S299" s="267">
        <v>0</v>
      </c>
      <c r="T299" s="270">
        <v>0</v>
      </c>
      <c r="U299" s="270">
        <v>0</v>
      </c>
      <c r="V299" s="271">
        <v>0</v>
      </c>
      <c r="W299" s="271">
        <v>0</v>
      </c>
      <c r="X299" s="298">
        <v>0</v>
      </c>
      <c r="Y299" s="274">
        <v>0</v>
      </c>
      <c r="Z299" s="336">
        <v>0</v>
      </c>
      <c r="AA299" s="336">
        <v>0</v>
      </c>
      <c r="AB299" s="336">
        <v>0</v>
      </c>
      <c r="AC299" s="337">
        <v>0</v>
      </c>
      <c r="AD299" s="271">
        <v>0</v>
      </c>
      <c r="AE299" s="298">
        <v>0</v>
      </c>
    </row>
    <row r="300" spans="1:31">
      <c r="A300" s="318" t="s">
        <v>496</v>
      </c>
      <c r="B300" s="342" t="s">
        <v>3330</v>
      </c>
      <c r="C300" s="296" t="s">
        <v>550</v>
      </c>
      <c r="D300" s="342" t="s">
        <v>551</v>
      </c>
      <c r="E300" s="269">
        <v>0</v>
      </c>
      <c r="F300" s="269">
        <v>0</v>
      </c>
      <c r="G300" s="267">
        <v>0</v>
      </c>
      <c r="H300" s="267">
        <v>0</v>
      </c>
      <c r="I300" s="267">
        <v>0</v>
      </c>
      <c r="J300" s="267">
        <v>0</v>
      </c>
      <c r="K300" s="297">
        <v>0.9</v>
      </c>
      <c r="L300" s="270">
        <v>0</v>
      </c>
      <c r="M300" s="270">
        <v>0</v>
      </c>
      <c r="N300" s="270">
        <v>0</v>
      </c>
      <c r="O300" s="335">
        <v>0</v>
      </c>
      <c r="P300" s="269">
        <v>0</v>
      </c>
      <c r="Q300" s="269">
        <v>0</v>
      </c>
      <c r="R300" s="267">
        <v>0</v>
      </c>
      <c r="S300" s="267">
        <v>0</v>
      </c>
      <c r="T300" s="270">
        <v>0</v>
      </c>
      <c r="U300" s="270">
        <v>0</v>
      </c>
      <c r="V300" s="271">
        <v>0</v>
      </c>
      <c r="W300" s="271">
        <v>0</v>
      </c>
      <c r="X300" s="298">
        <v>0</v>
      </c>
      <c r="Y300" s="274">
        <v>0</v>
      </c>
      <c r="Z300" s="336">
        <v>0</v>
      </c>
      <c r="AA300" s="336">
        <v>0</v>
      </c>
      <c r="AB300" s="336">
        <v>0</v>
      </c>
      <c r="AC300" s="337">
        <v>0</v>
      </c>
      <c r="AD300" s="271">
        <v>0</v>
      </c>
      <c r="AE300" s="298">
        <v>0</v>
      </c>
    </row>
    <row r="301" spans="1:31">
      <c r="A301" s="318" t="s">
        <v>496</v>
      </c>
      <c r="B301" s="342" t="s">
        <v>3330</v>
      </c>
      <c r="C301" s="296" t="s">
        <v>552</v>
      </c>
      <c r="D301" s="342" t="s">
        <v>553</v>
      </c>
      <c r="E301" s="269">
        <v>0</v>
      </c>
      <c r="F301" s="269">
        <v>0</v>
      </c>
      <c r="G301" s="267">
        <v>0</v>
      </c>
      <c r="H301" s="267">
        <v>0</v>
      </c>
      <c r="I301" s="267">
        <v>0</v>
      </c>
      <c r="J301" s="267">
        <v>0</v>
      </c>
      <c r="K301" s="297">
        <v>0.9</v>
      </c>
      <c r="L301" s="270">
        <v>0</v>
      </c>
      <c r="M301" s="270">
        <v>0</v>
      </c>
      <c r="N301" s="270">
        <v>0</v>
      </c>
      <c r="O301" s="335">
        <v>0</v>
      </c>
      <c r="P301" s="269">
        <v>0</v>
      </c>
      <c r="Q301" s="269">
        <v>0</v>
      </c>
      <c r="R301" s="267">
        <v>0</v>
      </c>
      <c r="S301" s="267">
        <v>0</v>
      </c>
      <c r="T301" s="270">
        <v>0</v>
      </c>
      <c r="U301" s="270">
        <v>0</v>
      </c>
      <c r="V301" s="271">
        <v>0</v>
      </c>
      <c r="W301" s="271">
        <v>0</v>
      </c>
      <c r="X301" s="298">
        <v>0</v>
      </c>
      <c r="Y301" s="274">
        <v>0</v>
      </c>
      <c r="Z301" s="336">
        <v>0</v>
      </c>
      <c r="AA301" s="336">
        <v>0</v>
      </c>
      <c r="AB301" s="336">
        <v>0</v>
      </c>
      <c r="AC301" s="337">
        <v>0</v>
      </c>
      <c r="AD301" s="271">
        <v>0</v>
      </c>
      <c r="AE301" s="298">
        <v>0</v>
      </c>
    </row>
    <row r="302" spans="1:31">
      <c r="A302" s="318" t="s">
        <v>496</v>
      </c>
      <c r="B302" s="342" t="s">
        <v>3330</v>
      </c>
      <c r="C302" s="296" t="s">
        <v>554</v>
      </c>
      <c r="D302" s="342" t="s">
        <v>555</v>
      </c>
      <c r="E302" s="269">
        <v>96</v>
      </c>
      <c r="F302" s="269">
        <v>95</v>
      </c>
      <c r="G302" s="267">
        <v>104</v>
      </c>
      <c r="H302" s="267">
        <v>104</v>
      </c>
      <c r="I302" s="267">
        <v>107</v>
      </c>
      <c r="J302" s="267">
        <v>107</v>
      </c>
      <c r="K302" s="297">
        <v>0.9</v>
      </c>
      <c r="L302" s="270">
        <v>0.989583333333333</v>
      </c>
      <c r="M302" s="270">
        <v>1</v>
      </c>
      <c r="N302" s="270">
        <v>1</v>
      </c>
      <c r="O302" s="335">
        <v>2965</v>
      </c>
      <c r="P302" s="269">
        <v>2830</v>
      </c>
      <c r="Q302" s="269">
        <v>92</v>
      </c>
      <c r="R302" s="267">
        <v>96</v>
      </c>
      <c r="S302" s="267">
        <v>103</v>
      </c>
      <c r="T302" s="270">
        <v>0.954468802698145</v>
      </c>
      <c r="U302" s="270">
        <v>0.958333333333333</v>
      </c>
      <c r="V302" s="271">
        <v>0.923076923076923</v>
      </c>
      <c r="W302" s="271">
        <v>0.962616822429907</v>
      </c>
      <c r="X302" s="298">
        <v>0.0352564102564102</v>
      </c>
      <c r="Y302" s="274">
        <v>745</v>
      </c>
      <c r="Z302" s="336">
        <v>708</v>
      </c>
      <c r="AA302" s="336">
        <v>733</v>
      </c>
      <c r="AB302" s="336">
        <v>699</v>
      </c>
      <c r="AC302" s="337">
        <v>0.950335570469799</v>
      </c>
      <c r="AD302" s="271">
        <v>0.953615279672578</v>
      </c>
      <c r="AE302" s="298">
        <v>-0.00327970920277976</v>
      </c>
    </row>
    <row r="303" spans="1:31">
      <c r="A303" s="318" t="s">
        <v>496</v>
      </c>
      <c r="B303" s="342" t="s">
        <v>3330</v>
      </c>
      <c r="C303" s="296" t="s">
        <v>556</v>
      </c>
      <c r="D303" s="342" t="s">
        <v>557</v>
      </c>
      <c r="E303" s="269">
        <v>86</v>
      </c>
      <c r="F303" s="269">
        <v>86</v>
      </c>
      <c r="G303" s="267">
        <v>96</v>
      </c>
      <c r="H303" s="267">
        <v>96</v>
      </c>
      <c r="I303" s="267">
        <v>98</v>
      </c>
      <c r="J303" s="267">
        <v>98</v>
      </c>
      <c r="K303" s="297">
        <v>0.9</v>
      </c>
      <c r="L303" s="270">
        <v>1</v>
      </c>
      <c r="M303" s="270">
        <v>1</v>
      </c>
      <c r="N303" s="270">
        <v>1</v>
      </c>
      <c r="O303" s="335">
        <v>2702</v>
      </c>
      <c r="P303" s="269">
        <v>2494</v>
      </c>
      <c r="Q303" s="269">
        <v>78</v>
      </c>
      <c r="R303" s="267">
        <v>91</v>
      </c>
      <c r="S303" s="267">
        <v>95</v>
      </c>
      <c r="T303" s="270">
        <v>0.923019985196151</v>
      </c>
      <c r="U303" s="270">
        <v>0.906976744186046</v>
      </c>
      <c r="V303" s="271">
        <v>0.947916666666667</v>
      </c>
      <c r="W303" s="271">
        <v>0.969387755102041</v>
      </c>
      <c r="X303" s="298">
        <v>-0.0409399224806202</v>
      </c>
      <c r="Y303" s="274">
        <v>679</v>
      </c>
      <c r="Z303" s="336">
        <v>636</v>
      </c>
      <c r="AA303" s="336">
        <v>673</v>
      </c>
      <c r="AB303" s="336">
        <v>628</v>
      </c>
      <c r="AC303" s="337">
        <v>0.936671575846834</v>
      </c>
      <c r="AD303" s="271">
        <v>0.933135215453195</v>
      </c>
      <c r="AE303" s="298">
        <v>0.00353636039363892</v>
      </c>
    </row>
    <row r="304" spans="1:31">
      <c r="A304" s="318" t="s">
        <v>496</v>
      </c>
      <c r="B304" s="342" t="s">
        <v>3330</v>
      </c>
      <c r="C304" s="296" t="s">
        <v>558</v>
      </c>
      <c r="D304" s="342" t="s">
        <v>559</v>
      </c>
      <c r="E304" s="269">
        <v>0</v>
      </c>
      <c r="F304" s="269">
        <v>0</v>
      </c>
      <c r="G304" s="267">
        <v>0</v>
      </c>
      <c r="H304" s="267">
        <v>0</v>
      </c>
      <c r="I304" s="267">
        <v>0</v>
      </c>
      <c r="J304" s="267">
        <v>0</v>
      </c>
      <c r="K304" s="297">
        <v>0.9</v>
      </c>
      <c r="L304" s="270">
        <v>0</v>
      </c>
      <c r="M304" s="270">
        <v>0</v>
      </c>
      <c r="N304" s="270">
        <v>0</v>
      </c>
      <c r="O304" s="335">
        <v>0</v>
      </c>
      <c r="P304" s="269">
        <v>0</v>
      </c>
      <c r="Q304" s="269">
        <v>0</v>
      </c>
      <c r="R304" s="267">
        <v>0</v>
      </c>
      <c r="S304" s="267">
        <v>0</v>
      </c>
      <c r="T304" s="270">
        <v>0</v>
      </c>
      <c r="U304" s="270">
        <v>0</v>
      </c>
      <c r="V304" s="271">
        <v>0</v>
      </c>
      <c r="W304" s="271">
        <v>0</v>
      </c>
      <c r="X304" s="298">
        <v>0</v>
      </c>
      <c r="Y304" s="274">
        <v>0</v>
      </c>
      <c r="Z304" s="336">
        <v>0</v>
      </c>
      <c r="AA304" s="336">
        <v>0</v>
      </c>
      <c r="AB304" s="336">
        <v>0</v>
      </c>
      <c r="AC304" s="337">
        <v>0</v>
      </c>
      <c r="AD304" s="271">
        <v>0</v>
      </c>
      <c r="AE304" s="298">
        <v>0</v>
      </c>
    </row>
    <row r="305" spans="1:31">
      <c r="A305" s="318" t="s">
        <v>496</v>
      </c>
      <c r="B305" s="342" t="s">
        <v>3331</v>
      </c>
      <c r="C305" s="296" t="s">
        <v>560</v>
      </c>
      <c r="D305" s="342" t="s">
        <v>561</v>
      </c>
      <c r="E305" s="269">
        <v>100</v>
      </c>
      <c r="F305" s="269">
        <v>99</v>
      </c>
      <c r="G305" s="267">
        <v>105</v>
      </c>
      <c r="H305" s="267">
        <v>105</v>
      </c>
      <c r="I305" s="267">
        <v>121</v>
      </c>
      <c r="J305" s="267">
        <v>120</v>
      </c>
      <c r="K305" s="297">
        <v>0.9</v>
      </c>
      <c r="L305" s="270">
        <v>0.99</v>
      </c>
      <c r="M305" s="270">
        <v>1</v>
      </c>
      <c r="N305" s="270">
        <v>0.991735537190083</v>
      </c>
      <c r="O305" s="335">
        <v>3308</v>
      </c>
      <c r="P305" s="269">
        <v>2920</v>
      </c>
      <c r="Q305" s="269">
        <v>83</v>
      </c>
      <c r="R305" s="267">
        <v>88</v>
      </c>
      <c r="S305" s="267">
        <v>108</v>
      </c>
      <c r="T305" s="270">
        <v>0.882708585247884</v>
      </c>
      <c r="U305" s="270">
        <v>0.83</v>
      </c>
      <c r="V305" s="271">
        <v>0.838095238095238</v>
      </c>
      <c r="W305" s="271">
        <v>0.892561983471074</v>
      </c>
      <c r="X305" s="298">
        <v>-0.00809523809523816</v>
      </c>
      <c r="Y305" s="274">
        <v>818</v>
      </c>
      <c r="Z305" s="336">
        <v>699</v>
      </c>
      <c r="AA305" s="336">
        <v>838</v>
      </c>
      <c r="AB305" s="336">
        <v>752</v>
      </c>
      <c r="AC305" s="337">
        <v>0.854523227383863</v>
      </c>
      <c r="AD305" s="271">
        <v>0.897374701670644</v>
      </c>
      <c r="AE305" s="298">
        <v>-0.0428514742867813</v>
      </c>
    </row>
    <row r="306" spans="1:31">
      <c r="A306" s="318" t="s">
        <v>496</v>
      </c>
      <c r="B306" s="342" t="s">
        <v>3331</v>
      </c>
      <c r="C306" s="296" t="s">
        <v>562</v>
      </c>
      <c r="D306" s="342" t="s">
        <v>563</v>
      </c>
      <c r="E306" s="269">
        <v>126</v>
      </c>
      <c r="F306" s="269">
        <v>126</v>
      </c>
      <c r="G306" s="267">
        <v>132</v>
      </c>
      <c r="H306" s="267">
        <v>131</v>
      </c>
      <c r="I306" s="267">
        <v>139</v>
      </c>
      <c r="J306" s="267">
        <v>139</v>
      </c>
      <c r="K306" s="297">
        <v>0.9</v>
      </c>
      <c r="L306" s="270">
        <v>1</v>
      </c>
      <c r="M306" s="270">
        <v>0.992424242424242</v>
      </c>
      <c r="N306" s="270">
        <v>1</v>
      </c>
      <c r="O306" s="335">
        <v>3713</v>
      </c>
      <c r="P306" s="269">
        <v>3618</v>
      </c>
      <c r="Q306" s="269">
        <v>122</v>
      </c>
      <c r="R306" s="267">
        <v>127</v>
      </c>
      <c r="S306" s="267">
        <v>131</v>
      </c>
      <c r="T306" s="270">
        <v>0.974414220307029</v>
      </c>
      <c r="U306" s="270">
        <v>0.968253968253968</v>
      </c>
      <c r="V306" s="271">
        <v>0.962121212121212</v>
      </c>
      <c r="W306" s="271">
        <v>0.942446043165468</v>
      </c>
      <c r="X306" s="298">
        <v>0.0061327561327561</v>
      </c>
      <c r="Y306" s="274">
        <v>971</v>
      </c>
      <c r="Z306" s="336">
        <v>950</v>
      </c>
      <c r="AA306" s="336">
        <v>932</v>
      </c>
      <c r="AB306" s="336">
        <v>919</v>
      </c>
      <c r="AC306" s="337">
        <v>0.978372811534501</v>
      </c>
      <c r="AD306" s="271">
        <v>0.986051502145923</v>
      </c>
      <c r="AE306" s="298">
        <v>-0.00767869061142223</v>
      </c>
    </row>
    <row r="307" spans="1:31">
      <c r="A307" s="318" t="s">
        <v>496</v>
      </c>
      <c r="B307" s="342" t="s">
        <v>3331</v>
      </c>
      <c r="C307" s="296" t="s">
        <v>564</v>
      </c>
      <c r="D307" s="342" t="s">
        <v>565</v>
      </c>
      <c r="E307" s="269">
        <v>149</v>
      </c>
      <c r="F307" s="269">
        <v>149</v>
      </c>
      <c r="G307" s="267">
        <v>177</v>
      </c>
      <c r="H307" s="267">
        <v>176</v>
      </c>
      <c r="I307" s="267">
        <v>184</v>
      </c>
      <c r="J307" s="267">
        <v>184</v>
      </c>
      <c r="K307" s="297">
        <v>0.9</v>
      </c>
      <c r="L307" s="270">
        <v>1</v>
      </c>
      <c r="M307" s="270">
        <v>0.994350282485876</v>
      </c>
      <c r="N307" s="270">
        <v>1</v>
      </c>
      <c r="O307" s="335">
        <v>5087</v>
      </c>
      <c r="P307" s="269">
        <v>4808</v>
      </c>
      <c r="Q307" s="269">
        <v>136</v>
      </c>
      <c r="R307" s="267">
        <v>173</v>
      </c>
      <c r="S307" s="267">
        <v>174</v>
      </c>
      <c r="T307" s="270">
        <v>0.945154314920385</v>
      </c>
      <c r="U307" s="270">
        <v>0.912751677852349</v>
      </c>
      <c r="V307" s="271">
        <v>0.977401129943503</v>
      </c>
      <c r="W307" s="271">
        <v>0.945652173913043</v>
      </c>
      <c r="X307" s="298">
        <v>-0.0646494520911538</v>
      </c>
      <c r="Y307" s="274">
        <v>1291</v>
      </c>
      <c r="Z307" s="336">
        <v>1219</v>
      </c>
      <c r="AA307" s="336">
        <v>1264</v>
      </c>
      <c r="AB307" s="336">
        <v>1182</v>
      </c>
      <c r="AC307" s="337">
        <v>0.944229279628195</v>
      </c>
      <c r="AD307" s="271">
        <v>0.935126582278481</v>
      </c>
      <c r="AE307" s="298">
        <v>0.00910269734971425</v>
      </c>
    </row>
    <row r="308" spans="1:31">
      <c r="A308" s="318" t="s">
        <v>496</v>
      </c>
      <c r="B308" s="342" t="s">
        <v>3331</v>
      </c>
      <c r="C308" s="296" t="s">
        <v>566</v>
      </c>
      <c r="D308" s="342" t="s">
        <v>567</v>
      </c>
      <c r="E308" s="269">
        <v>91</v>
      </c>
      <c r="F308" s="269">
        <v>89</v>
      </c>
      <c r="G308" s="267">
        <v>100</v>
      </c>
      <c r="H308" s="267">
        <v>98</v>
      </c>
      <c r="I308" s="267">
        <v>100</v>
      </c>
      <c r="J308" s="267">
        <v>98</v>
      </c>
      <c r="K308" s="297">
        <v>0.9</v>
      </c>
      <c r="L308" s="270">
        <v>0.978021978021978</v>
      </c>
      <c r="M308" s="270">
        <v>0.98</v>
      </c>
      <c r="N308" s="270">
        <v>0.98</v>
      </c>
      <c r="O308" s="335">
        <v>2989</v>
      </c>
      <c r="P308" s="269">
        <v>2845</v>
      </c>
      <c r="Q308" s="269">
        <v>89</v>
      </c>
      <c r="R308" s="267">
        <v>97</v>
      </c>
      <c r="S308" s="267">
        <v>97</v>
      </c>
      <c r="T308" s="270">
        <v>0.951823352291736</v>
      </c>
      <c r="U308" s="270">
        <v>0.978021978021978</v>
      </c>
      <c r="V308" s="271">
        <v>0.97</v>
      </c>
      <c r="W308" s="271">
        <v>0.97</v>
      </c>
      <c r="X308" s="298">
        <v>0.00802197802197802</v>
      </c>
      <c r="Y308" s="274">
        <v>738</v>
      </c>
      <c r="Z308" s="336">
        <v>710</v>
      </c>
      <c r="AA308" s="336">
        <v>730</v>
      </c>
      <c r="AB308" s="336">
        <v>689</v>
      </c>
      <c r="AC308" s="337">
        <v>0.962059620596206</v>
      </c>
      <c r="AD308" s="271">
        <v>0.943835616438356</v>
      </c>
      <c r="AE308" s="298">
        <v>0.0182240041578499</v>
      </c>
    </row>
    <row r="309" spans="1:31">
      <c r="A309" s="318" t="s">
        <v>496</v>
      </c>
      <c r="B309" s="342" t="s">
        <v>3331</v>
      </c>
      <c r="C309" s="296" t="s">
        <v>568</v>
      </c>
      <c r="D309" s="342" t="s">
        <v>569</v>
      </c>
      <c r="E309" s="269">
        <v>85</v>
      </c>
      <c r="F309" s="269">
        <v>85</v>
      </c>
      <c r="G309" s="267">
        <v>91</v>
      </c>
      <c r="H309" s="267">
        <v>91</v>
      </c>
      <c r="I309" s="267">
        <v>96</v>
      </c>
      <c r="J309" s="267">
        <v>96</v>
      </c>
      <c r="K309" s="297">
        <v>0.9</v>
      </c>
      <c r="L309" s="270">
        <v>1</v>
      </c>
      <c r="M309" s="270">
        <v>1</v>
      </c>
      <c r="N309" s="270">
        <v>1</v>
      </c>
      <c r="O309" s="335">
        <v>2585</v>
      </c>
      <c r="P309" s="269">
        <v>2576</v>
      </c>
      <c r="Q309" s="269">
        <v>85</v>
      </c>
      <c r="R309" s="267">
        <v>91</v>
      </c>
      <c r="S309" s="267">
        <v>96</v>
      </c>
      <c r="T309" s="270">
        <v>0.996518375241779</v>
      </c>
      <c r="U309" s="270">
        <v>1</v>
      </c>
      <c r="V309" s="271">
        <v>1</v>
      </c>
      <c r="W309" s="271">
        <v>1</v>
      </c>
      <c r="X309" s="298">
        <v>0</v>
      </c>
      <c r="Y309" s="274">
        <v>663</v>
      </c>
      <c r="Z309" s="336">
        <v>661</v>
      </c>
      <c r="AA309" s="336">
        <v>632</v>
      </c>
      <c r="AB309" s="336">
        <v>632</v>
      </c>
      <c r="AC309" s="337">
        <v>0.996983408748115</v>
      </c>
      <c r="AD309" s="271">
        <v>1</v>
      </c>
      <c r="AE309" s="298">
        <v>-0.00301659125188536</v>
      </c>
    </row>
    <row r="310" spans="1:31">
      <c r="A310" s="318" t="s">
        <v>496</v>
      </c>
      <c r="B310" s="342" t="s">
        <v>3331</v>
      </c>
      <c r="C310" s="296" t="s">
        <v>570</v>
      </c>
      <c r="D310" s="342" t="s">
        <v>571</v>
      </c>
      <c r="E310" s="269">
        <v>75</v>
      </c>
      <c r="F310" s="269">
        <v>74</v>
      </c>
      <c r="G310" s="267">
        <v>82</v>
      </c>
      <c r="H310" s="267">
        <v>80</v>
      </c>
      <c r="I310" s="267">
        <v>82</v>
      </c>
      <c r="J310" s="267">
        <v>80</v>
      </c>
      <c r="K310" s="297">
        <v>0.9</v>
      </c>
      <c r="L310" s="270">
        <v>0.986666666666667</v>
      </c>
      <c r="M310" s="270">
        <v>0.975609756097561</v>
      </c>
      <c r="N310" s="270">
        <v>0.975609756097561</v>
      </c>
      <c r="O310" s="335">
        <v>2266</v>
      </c>
      <c r="P310" s="269">
        <v>2172</v>
      </c>
      <c r="Q310" s="269">
        <v>72</v>
      </c>
      <c r="R310" s="267">
        <v>80</v>
      </c>
      <c r="S310" s="267">
        <v>78</v>
      </c>
      <c r="T310" s="270">
        <v>0.958517210944395</v>
      </c>
      <c r="U310" s="270">
        <v>0.96</v>
      </c>
      <c r="V310" s="271">
        <v>0.975609756097561</v>
      </c>
      <c r="W310" s="271">
        <v>0.951219512195122</v>
      </c>
      <c r="X310" s="298">
        <v>-0.015609756097561</v>
      </c>
      <c r="Y310" s="274">
        <v>570</v>
      </c>
      <c r="Z310" s="336">
        <v>545</v>
      </c>
      <c r="AA310" s="336">
        <v>561</v>
      </c>
      <c r="AB310" s="336">
        <v>541</v>
      </c>
      <c r="AC310" s="337">
        <v>0.956140350877193</v>
      </c>
      <c r="AD310" s="271">
        <v>0.964349376114082</v>
      </c>
      <c r="AE310" s="298">
        <v>-0.00820902523688904</v>
      </c>
    </row>
    <row r="311" spans="1:31">
      <c r="A311" s="318" t="s">
        <v>496</v>
      </c>
      <c r="B311" s="342" t="s">
        <v>3331</v>
      </c>
      <c r="C311" s="296" t="s">
        <v>572</v>
      </c>
      <c r="D311" s="342" t="s">
        <v>573</v>
      </c>
      <c r="E311" s="269">
        <v>128</v>
      </c>
      <c r="F311" s="269">
        <v>111</v>
      </c>
      <c r="G311" s="267">
        <v>144</v>
      </c>
      <c r="H311" s="267">
        <v>128</v>
      </c>
      <c r="I311" s="267">
        <v>148</v>
      </c>
      <c r="J311" s="267">
        <v>128</v>
      </c>
      <c r="K311" s="297">
        <v>0.9</v>
      </c>
      <c r="L311" s="270">
        <v>0.8671875</v>
      </c>
      <c r="M311" s="270">
        <v>0.888888888888889</v>
      </c>
      <c r="N311" s="270">
        <v>0.864864864864865</v>
      </c>
      <c r="O311" s="335">
        <v>4074</v>
      </c>
      <c r="P311" s="269">
        <v>3652</v>
      </c>
      <c r="Q311" s="269">
        <v>110</v>
      </c>
      <c r="R311" s="267">
        <v>125</v>
      </c>
      <c r="S311" s="267">
        <v>124</v>
      </c>
      <c r="T311" s="270">
        <v>0.896416298478154</v>
      </c>
      <c r="U311" s="270">
        <v>0.859375</v>
      </c>
      <c r="V311" s="271">
        <v>0.868055555555556</v>
      </c>
      <c r="W311" s="271">
        <v>0.837837837837838</v>
      </c>
      <c r="X311" s="298">
        <v>-0.00868055555555558</v>
      </c>
      <c r="Y311" s="274">
        <v>1052</v>
      </c>
      <c r="Z311" s="336">
        <v>918</v>
      </c>
      <c r="AA311" s="336">
        <v>1033</v>
      </c>
      <c r="AB311" s="336">
        <v>899</v>
      </c>
      <c r="AC311" s="337">
        <v>0.872623574144487</v>
      </c>
      <c r="AD311" s="271">
        <v>0.8702807357212</v>
      </c>
      <c r="AE311" s="298">
        <v>0.00234283842328631</v>
      </c>
    </row>
    <row r="312" spans="1:31">
      <c r="A312" s="318" t="s">
        <v>496</v>
      </c>
      <c r="B312" s="342" t="s">
        <v>3331</v>
      </c>
      <c r="C312" s="296" t="s">
        <v>574</v>
      </c>
      <c r="D312" s="342" t="s">
        <v>575</v>
      </c>
      <c r="E312" s="269">
        <v>0</v>
      </c>
      <c r="F312" s="269">
        <v>0</v>
      </c>
      <c r="G312" s="267">
        <v>0</v>
      </c>
      <c r="H312" s="267">
        <v>0</v>
      </c>
      <c r="I312" s="267">
        <v>0</v>
      </c>
      <c r="J312" s="267">
        <v>0</v>
      </c>
      <c r="K312" s="297">
        <v>0.9</v>
      </c>
      <c r="L312" s="270">
        <v>0</v>
      </c>
      <c r="M312" s="270">
        <v>0</v>
      </c>
      <c r="N312" s="270">
        <v>0</v>
      </c>
      <c r="O312" s="335">
        <v>0</v>
      </c>
      <c r="P312" s="269">
        <v>0</v>
      </c>
      <c r="Q312" s="269">
        <v>0</v>
      </c>
      <c r="R312" s="267">
        <v>0</v>
      </c>
      <c r="S312" s="267">
        <v>0</v>
      </c>
      <c r="T312" s="270">
        <v>0</v>
      </c>
      <c r="U312" s="270">
        <v>0</v>
      </c>
      <c r="V312" s="271">
        <v>0</v>
      </c>
      <c r="W312" s="271">
        <v>0</v>
      </c>
      <c r="X312" s="298">
        <v>0</v>
      </c>
      <c r="Y312" s="274">
        <v>0</v>
      </c>
      <c r="Z312" s="336">
        <v>0</v>
      </c>
      <c r="AA312" s="336">
        <v>0</v>
      </c>
      <c r="AB312" s="336">
        <v>0</v>
      </c>
      <c r="AC312" s="337">
        <v>0</v>
      </c>
      <c r="AD312" s="271">
        <v>0</v>
      </c>
      <c r="AE312" s="298">
        <v>0</v>
      </c>
    </row>
    <row r="313" spans="1:31">
      <c r="A313" s="318" t="s">
        <v>496</v>
      </c>
      <c r="B313" s="342" t="s">
        <v>3331</v>
      </c>
      <c r="C313" s="296" t="s">
        <v>576</v>
      </c>
      <c r="D313" s="342" t="s">
        <v>577</v>
      </c>
      <c r="E313" s="269">
        <v>0</v>
      </c>
      <c r="F313" s="269">
        <v>0</v>
      </c>
      <c r="G313" s="267">
        <v>0</v>
      </c>
      <c r="H313" s="267">
        <v>0</v>
      </c>
      <c r="I313" s="267">
        <v>0</v>
      </c>
      <c r="J313" s="267">
        <v>0</v>
      </c>
      <c r="K313" s="297">
        <v>0.9</v>
      </c>
      <c r="L313" s="270">
        <v>0</v>
      </c>
      <c r="M313" s="270">
        <v>0</v>
      </c>
      <c r="N313" s="270">
        <v>0</v>
      </c>
      <c r="O313" s="335">
        <v>0</v>
      </c>
      <c r="P313" s="269">
        <v>0</v>
      </c>
      <c r="Q313" s="269">
        <v>0</v>
      </c>
      <c r="R313" s="267">
        <v>0</v>
      </c>
      <c r="S313" s="267">
        <v>0</v>
      </c>
      <c r="T313" s="270">
        <v>0</v>
      </c>
      <c r="U313" s="270">
        <v>0</v>
      </c>
      <c r="V313" s="271">
        <v>0</v>
      </c>
      <c r="W313" s="271">
        <v>0</v>
      </c>
      <c r="X313" s="298">
        <v>0</v>
      </c>
      <c r="Y313" s="274">
        <v>0</v>
      </c>
      <c r="Z313" s="336">
        <v>0</v>
      </c>
      <c r="AA313" s="336">
        <v>0</v>
      </c>
      <c r="AB313" s="336">
        <v>0</v>
      </c>
      <c r="AC313" s="337">
        <v>0</v>
      </c>
      <c r="AD313" s="271">
        <v>0</v>
      </c>
      <c r="AE313" s="298">
        <v>0</v>
      </c>
    </row>
    <row r="314" spans="1:31">
      <c r="A314" s="318" t="s">
        <v>496</v>
      </c>
      <c r="B314" s="342" t="s">
        <v>3331</v>
      </c>
      <c r="C314" s="296" t="s">
        <v>578</v>
      </c>
      <c r="D314" s="342" t="s">
        <v>579</v>
      </c>
      <c r="E314" s="269">
        <v>0</v>
      </c>
      <c r="F314" s="269">
        <v>0</v>
      </c>
      <c r="G314" s="267">
        <v>0</v>
      </c>
      <c r="H314" s="267">
        <v>0</v>
      </c>
      <c r="I314" s="267">
        <v>0</v>
      </c>
      <c r="J314" s="267">
        <v>0</v>
      </c>
      <c r="K314" s="297">
        <v>0.9</v>
      </c>
      <c r="L314" s="270">
        <v>0</v>
      </c>
      <c r="M314" s="270">
        <v>0</v>
      </c>
      <c r="N314" s="270">
        <v>0</v>
      </c>
      <c r="O314" s="335">
        <v>0</v>
      </c>
      <c r="P314" s="269">
        <v>0</v>
      </c>
      <c r="Q314" s="269">
        <v>0</v>
      </c>
      <c r="R314" s="267">
        <v>0</v>
      </c>
      <c r="S314" s="267">
        <v>0</v>
      </c>
      <c r="T314" s="270">
        <v>0</v>
      </c>
      <c r="U314" s="270">
        <v>0</v>
      </c>
      <c r="V314" s="271">
        <v>0</v>
      </c>
      <c r="W314" s="271">
        <v>0</v>
      </c>
      <c r="X314" s="298">
        <v>0</v>
      </c>
      <c r="Y314" s="274">
        <v>0</v>
      </c>
      <c r="Z314" s="336">
        <v>0</v>
      </c>
      <c r="AA314" s="336">
        <v>0</v>
      </c>
      <c r="AB314" s="336">
        <v>0</v>
      </c>
      <c r="AC314" s="337">
        <v>0</v>
      </c>
      <c r="AD314" s="271">
        <v>0</v>
      </c>
      <c r="AE314" s="298">
        <v>0</v>
      </c>
    </row>
    <row r="315" spans="1:31">
      <c r="A315" s="318" t="s">
        <v>496</v>
      </c>
      <c r="B315" s="342" t="s">
        <v>3331</v>
      </c>
      <c r="C315" s="296" t="s">
        <v>580</v>
      </c>
      <c r="D315" s="342" t="s">
        <v>581</v>
      </c>
      <c r="E315" s="269">
        <v>0</v>
      </c>
      <c r="F315" s="269">
        <v>0</v>
      </c>
      <c r="G315" s="267">
        <v>0</v>
      </c>
      <c r="H315" s="267">
        <v>0</v>
      </c>
      <c r="I315" s="267">
        <v>0</v>
      </c>
      <c r="J315" s="267">
        <v>0</v>
      </c>
      <c r="K315" s="297">
        <v>0.9</v>
      </c>
      <c r="L315" s="270">
        <v>0</v>
      </c>
      <c r="M315" s="270">
        <v>0</v>
      </c>
      <c r="N315" s="270">
        <v>0</v>
      </c>
      <c r="O315" s="335">
        <v>0</v>
      </c>
      <c r="P315" s="269">
        <v>0</v>
      </c>
      <c r="Q315" s="269">
        <v>0</v>
      </c>
      <c r="R315" s="267">
        <v>0</v>
      </c>
      <c r="S315" s="267">
        <v>0</v>
      </c>
      <c r="T315" s="270">
        <v>0</v>
      </c>
      <c r="U315" s="270">
        <v>0</v>
      </c>
      <c r="V315" s="271">
        <v>0</v>
      </c>
      <c r="W315" s="271">
        <v>0</v>
      </c>
      <c r="X315" s="298">
        <v>0</v>
      </c>
      <c r="Y315" s="274">
        <v>0</v>
      </c>
      <c r="Z315" s="336">
        <v>0</v>
      </c>
      <c r="AA315" s="336">
        <v>0</v>
      </c>
      <c r="AB315" s="336">
        <v>0</v>
      </c>
      <c r="AC315" s="337">
        <v>0</v>
      </c>
      <c r="AD315" s="271">
        <v>0</v>
      </c>
      <c r="AE315" s="298">
        <v>0</v>
      </c>
    </row>
    <row r="316" spans="1:31">
      <c r="A316" s="318" t="s">
        <v>496</v>
      </c>
      <c r="B316" s="342" t="s">
        <v>3331</v>
      </c>
      <c r="C316" s="296" t="s">
        <v>582</v>
      </c>
      <c r="D316" s="342" t="s">
        <v>583</v>
      </c>
      <c r="E316" s="269">
        <v>16</v>
      </c>
      <c r="F316" s="269">
        <v>15</v>
      </c>
      <c r="G316" s="267">
        <v>16</v>
      </c>
      <c r="H316" s="267">
        <v>16</v>
      </c>
      <c r="I316" s="267">
        <v>14</v>
      </c>
      <c r="J316" s="267">
        <v>14</v>
      </c>
      <c r="K316" s="297">
        <v>0.9</v>
      </c>
      <c r="L316" s="270">
        <v>0.9375</v>
      </c>
      <c r="M316" s="270">
        <v>1</v>
      </c>
      <c r="N316" s="270">
        <v>1</v>
      </c>
      <c r="O316" s="335">
        <v>459</v>
      </c>
      <c r="P316" s="269">
        <v>433</v>
      </c>
      <c r="Q316" s="269">
        <v>15</v>
      </c>
      <c r="R316" s="267">
        <v>16</v>
      </c>
      <c r="S316" s="267">
        <v>14</v>
      </c>
      <c r="T316" s="270">
        <v>0.943355119825708</v>
      </c>
      <c r="U316" s="270">
        <v>0.9375</v>
      </c>
      <c r="V316" s="271">
        <v>1</v>
      </c>
      <c r="W316" s="271">
        <v>1</v>
      </c>
      <c r="X316" s="298">
        <v>-0.0625</v>
      </c>
      <c r="Y316" s="274">
        <v>110</v>
      </c>
      <c r="Z316" s="336">
        <v>108</v>
      </c>
      <c r="AA316" s="336">
        <v>119</v>
      </c>
      <c r="AB316" s="336">
        <v>110</v>
      </c>
      <c r="AC316" s="337">
        <v>0.981818181818182</v>
      </c>
      <c r="AD316" s="271">
        <v>0.92436974789916</v>
      </c>
      <c r="AE316" s="298">
        <v>0.0574484339190221</v>
      </c>
    </row>
    <row r="317" spans="1:31">
      <c r="A317" s="318" t="s">
        <v>496</v>
      </c>
      <c r="B317" s="342" t="s">
        <v>3331</v>
      </c>
      <c r="C317" s="296" t="s">
        <v>584</v>
      </c>
      <c r="D317" s="342" t="s">
        <v>585</v>
      </c>
      <c r="E317" s="269">
        <v>0</v>
      </c>
      <c r="F317" s="269">
        <v>0</v>
      </c>
      <c r="G317" s="267">
        <v>0</v>
      </c>
      <c r="H317" s="267">
        <v>0</v>
      </c>
      <c r="I317" s="267">
        <v>0</v>
      </c>
      <c r="J317" s="267">
        <v>0</v>
      </c>
      <c r="K317" s="297">
        <v>0.9</v>
      </c>
      <c r="L317" s="270">
        <v>0</v>
      </c>
      <c r="M317" s="270">
        <v>0</v>
      </c>
      <c r="N317" s="270">
        <v>0</v>
      </c>
      <c r="O317" s="335">
        <v>0</v>
      </c>
      <c r="P317" s="269">
        <v>0</v>
      </c>
      <c r="Q317" s="269">
        <v>0</v>
      </c>
      <c r="R317" s="267">
        <v>0</v>
      </c>
      <c r="S317" s="267">
        <v>0</v>
      </c>
      <c r="T317" s="270">
        <v>0</v>
      </c>
      <c r="U317" s="270">
        <v>0</v>
      </c>
      <c r="V317" s="271">
        <v>0</v>
      </c>
      <c r="W317" s="271">
        <v>0</v>
      </c>
      <c r="X317" s="298">
        <v>0</v>
      </c>
      <c r="Y317" s="274">
        <v>0</v>
      </c>
      <c r="Z317" s="336">
        <v>0</v>
      </c>
      <c r="AA317" s="336">
        <v>0</v>
      </c>
      <c r="AB317" s="336">
        <v>0</v>
      </c>
      <c r="AC317" s="337">
        <v>0</v>
      </c>
      <c r="AD317" s="271">
        <v>0</v>
      </c>
      <c r="AE317" s="298">
        <v>0</v>
      </c>
    </row>
    <row r="318" spans="1:31">
      <c r="A318" s="318" t="s">
        <v>496</v>
      </c>
      <c r="B318" s="342" t="s">
        <v>3331</v>
      </c>
      <c r="C318" s="296" t="s">
        <v>586</v>
      </c>
      <c r="D318" s="342" t="s">
        <v>587</v>
      </c>
      <c r="E318" s="269">
        <v>135</v>
      </c>
      <c r="F318" s="269">
        <v>133</v>
      </c>
      <c r="G318" s="267">
        <v>145</v>
      </c>
      <c r="H318" s="267">
        <v>145</v>
      </c>
      <c r="I318" s="267">
        <v>160</v>
      </c>
      <c r="J318" s="267">
        <v>160</v>
      </c>
      <c r="K318" s="297">
        <v>0.9</v>
      </c>
      <c r="L318" s="270">
        <v>0.985185185185185</v>
      </c>
      <c r="M318" s="270">
        <v>1</v>
      </c>
      <c r="N318" s="270">
        <v>1</v>
      </c>
      <c r="O318" s="335">
        <v>4225</v>
      </c>
      <c r="P318" s="269">
        <v>4092</v>
      </c>
      <c r="Q318" s="269">
        <v>126</v>
      </c>
      <c r="R318" s="267">
        <v>139</v>
      </c>
      <c r="S318" s="267">
        <v>152</v>
      </c>
      <c r="T318" s="270">
        <v>0.968520710059172</v>
      </c>
      <c r="U318" s="270">
        <v>0.933333333333333</v>
      </c>
      <c r="V318" s="271">
        <v>0.958620689655172</v>
      </c>
      <c r="W318" s="271">
        <v>0.95</v>
      </c>
      <c r="X318" s="298">
        <v>-0.0252873563218391</v>
      </c>
      <c r="Y318" s="274">
        <v>1083</v>
      </c>
      <c r="Z318" s="336">
        <v>1037</v>
      </c>
      <c r="AA318" s="336">
        <v>1047</v>
      </c>
      <c r="AB318" s="336">
        <v>1024</v>
      </c>
      <c r="AC318" s="337">
        <v>0.957525392428439</v>
      </c>
      <c r="AD318" s="271">
        <v>0.978032473734479</v>
      </c>
      <c r="AE318" s="298">
        <v>-0.02050708130604</v>
      </c>
    </row>
    <row r="319" spans="1:31">
      <c r="A319" s="318" t="s">
        <v>496</v>
      </c>
      <c r="B319" s="342" t="s">
        <v>3332</v>
      </c>
      <c r="C319" s="296" t="s">
        <v>588</v>
      </c>
      <c r="D319" s="342" t="s">
        <v>589</v>
      </c>
      <c r="E319" s="269">
        <v>53</v>
      </c>
      <c r="F319" s="269">
        <v>53</v>
      </c>
      <c r="G319" s="267">
        <v>64</v>
      </c>
      <c r="H319" s="267">
        <v>64</v>
      </c>
      <c r="I319" s="267">
        <v>61</v>
      </c>
      <c r="J319" s="267">
        <v>61</v>
      </c>
      <c r="K319" s="297">
        <v>0.9</v>
      </c>
      <c r="L319" s="270">
        <v>1</v>
      </c>
      <c r="M319" s="270">
        <v>1</v>
      </c>
      <c r="N319" s="270">
        <v>1</v>
      </c>
      <c r="O319" s="335">
        <v>1777</v>
      </c>
      <c r="P319" s="269">
        <v>1627</v>
      </c>
      <c r="Q319" s="269">
        <v>44</v>
      </c>
      <c r="R319" s="267">
        <v>58</v>
      </c>
      <c r="S319" s="267">
        <v>57</v>
      </c>
      <c r="T319" s="270">
        <v>0.915588069780529</v>
      </c>
      <c r="U319" s="270">
        <v>0.830188679245283</v>
      </c>
      <c r="V319" s="271">
        <v>0.90625</v>
      </c>
      <c r="W319" s="271">
        <v>0.934426229508197</v>
      </c>
      <c r="X319" s="298">
        <v>-0.0760613207547169</v>
      </c>
      <c r="Y319" s="274">
        <v>450</v>
      </c>
      <c r="Z319" s="336">
        <v>416</v>
      </c>
      <c r="AA319" s="336">
        <v>445</v>
      </c>
      <c r="AB319" s="336">
        <v>404</v>
      </c>
      <c r="AC319" s="337">
        <v>0.924444444444444</v>
      </c>
      <c r="AD319" s="271">
        <v>0.907865168539326</v>
      </c>
      <c r="AE319" s="298">
        <v>0.0165792759051185</v>
      </c>
    </row>
    <row r="320" spans="1:31">
      <c r="A320" s="318" t="s">
        <v>496</v>
      </c>
      <c r="B320" s="342" t="s">
        <v>3332</v>
      </c>
      <c r="C320" s="296" t="s">
        <v>590</v>
      </c>
      <c r="D320" s="342" t="s">
        <v>591</v>
      </c>
      <c r="E320" s="269">
        <v>90</v>
      </c>
      <c r="F320" s="269">
        <v>83</v>
      </c>
      <c r="G320" s="267">
        <v>105</v>
      </c>
      <c r="H320" s="267">
        <v>101</v>
      </c>
      <c r="I320" s="267">
        <v>105</v>
      </c>
      <c r="J320" s="267">
        <v>98</v>
      </c>
      <c r="K320" s="297">
        <v>0.9</v>
      </c>
      <c r="L320" s="270">
        <v>0.922222222222222</v>
      </c>
      <c r="M320" s="270">
        <v>0.961904761904762</v>
      </c>
      <c r="N320" s="270">
        <v>0.933333333333333</v>
      </c>
      <c r="O320" s="335">
        <v>3105</v>
      </c>
      <c r="P320" s="269">
        <v>2899</v>
      </c>
      <c r="Q320" s="269">
        <v>78</v>
      </c>
      <c r="R320" s="267">
        <v>93</v>
      </c>
      <c r="S320" s="267">
        <v>92</v>
      </c>
      <c r="T320" s="270">
        <v>0.93365539452496</v>
      </c>
      <c r="U320" s="270">
        <v>0.866666666666667</v>
      </c>
      <c r="V320" s="271">
        <v>0.885714285714286</v>
      </c>
      <c r="W320" s="271">
        <v>0.876190476190476</v>
      </c>
      <c r="X320" s="298">
        <v>-0.019047619047619</v>
      </c>
      <c r="Y320" s="274">
        <v>771</v>
      </c>
      <c r="Z320" s="336">
        <v>695</v>
      </c>
      <c r="AA320" s="336">
        <v>770</v>
      </c>
      <c r="AB320" s="336">
        <v>718</v>
      </c>
      <c r="AC320" s="337">
        <v>0.901426718547341</v>
      </c>
      <c r="AD320" s="271">
        <v>0.932467532467532</v>
      </c>
      <c r="AE320" s="298">
        <v>-0.0310408139201913</v>
      </c>
    </row>
    <row r="321" spans="1:31">
      <c r="A321" s="318" t="s">
        <v>496</v>
      </c>
      <c r="B321" s="342" t="s">
        <v>3332</v>
      </c>
      <c r="C321" s="296" t="s">
        <v>592</v>
      </c>
      <c r="D321" s="342" t="s">
        <v>593</v>
      </c>
      <c r="E321" s="269">
        <v>87</v>
      </c>
      <c r="F321" s="269">
        <v>87</v>
      </c>
      <c r="G321" s="267">
        <v>98</v>
      </c>
      <c r="H321" s="267">
        <v>98</v>
      </c>
      <c r="I321" s="267">
        <v>101</v>
      </c>
      <c r="J321" s="267">
        <v>101</v>
      </c>
      <c r="K321" s="297">
        <v>0.9</v>
      </c>
      <c r="L321" s="270">
        <v>1</v>
      </c>
      <c r="M321" s="270">
        <v>1</v>
      </c>
      <c r="N321" s="270">
        <v>1</v>
      </c>
      <c r="O321" s="335">
        <v>2804</v>
      </c>
      <c r="P321" s="269">
        <v>2531</v>
      </c>
      <c r="Q321" s="269">
        <v>75</v>
      </c>
      <c r="R321" s="267">
        <v>81</v>
      </c>
      <c r="S321" s="267">
        <v>89</v>
      </c>
      <c r="T321" s="270">
        <v>0.902639087018545</v>
      </c>
      <c r="U321" s="270">
        <v>0.862068965517241</v>
      </c>
      <c r="V321" s="271">
        <v>0.826530612244898</v>
      </c>
      <c r="W321" s="271">
        <v>0.881188118811881</v>
      </c>
      <c r="X321" s="298">
        <v>0.0355383532723433</v>
      </c>
      <c r="Y321" s="274">
        <v>709</v>
      </c>
      <c r="Z321" s="336">
        <v>615</v>
      </c>
      <c r="AA321" s="336">
        <v>699</v>
      </c>
      <c r="AB321" s="336">
        <v>636</v>
      </c>
      <c r="AC321" s="337">
        <v>0.867418899858956</v>
      </c>
      <c r="AD321" s="271">
        <v>0.909871244635193</v>
      </c>
      <c r="AE321" s="298">
        <v>-0.0424523447762368</v>
      </c>
    </row>
    <row r="322" spans="1:31">
      <c r="A322" s="318" t="s">
        <v>496</v>
      </c>
      <c r="B322" s="342" t="s">
        <v>3332</v>
      </c>
      <c r="C322" s="296" t="s">
        <v>594</v>
      </c>
      <c r="D322" s="342" t="s">
        <v>595</v>
      </c>
      <c r="E322" s="269">
        <v>95</v>
      </c>
      <c r="F322" s="269">
        <v>92</v>
      </c>
      <c r="G322" s="267">
        <v>105</v>
      </c>
      <c r="H322" s="267">
        <v>100</v>
      </c>
      <c r="I322" s="267">
        <v>105</v>
      </c>
      <c r="J322" s="267">
        <v>101</v>
      </c>
      <c r="K322" s="297">
        <v>0.9</v>
      </c>
      <c r="L322" s="270">
        <v>0.968421052631579</v>
      </c>
      <c r="M322" s="270">
        <v>0.952380952380952</v>
      </c>
      <c r="N322" s="270">
        <v>0.961904761904762</v>
      </c>
      <c r="O322" s="335">
        <v>2878</v>
      </c>
      <c r="P322" s="269">
        <v>2688</v>
      </c>
      <c r="Q322" s="269">
        <v>89</v>
      </c>
      <c r="R322" s="267">
        <v>97</v>
      </c>
      <c r="S322" s="267">
        <v>99</v>
      </c>
      <c r="T322" s="270">
        <v>0.933981931897151</v>
      </c>
      <c r="U322" s="270">
        <v>0.936842105263158</v>
      </c>
      <c r="V322" s="271">
        <v>0.923809523809524</v>
      </c>
      <c r="W322" s="271">
        <v>0.942857142857143</v>
      </c>
      <c r="X322" s="298">
        <v>0.0130325814536341</v>
      </c>
      <c r="Y322" s="274">
        <v>748</v>
      </c>
      <c r="Z322" s="336">
        <v>703</v>
      </c>
      <c r="AA322" s="336">
        <v>728</v>
      </c>
      <c r="AB322" s="336">
        <v>667</v>
      </c>
      <c r="AC322" s="337">
        <v>0.939839572192513</v>
      </c>
      <c r="AD322" s="271">
        <v>0.916208791208791</v>
      </c>
      <c r="AE322" s="298">
        <v>0.0236307809837222</v>
      </c>
    </row>
    <row r="323" spans="1:31">
      <c r="A323" s="318" t="s">
        <v>496</v>
      </c>
      <c r="B323" s="342" t="s">
        <v>3332</v>
      </c>
      <c r="C323" s="296" t="s">
        <v>596</v>
      </c>
      <c r="D323" s="342" t="s">
        <v>597</v>
      </c>
      <c r="E323" s="269">
        <v>103</v>
      </c>
      <c r="F323" s="269">
        <v>101</v>
      </c>
      <c r="G323" s="267">
        <v>106</v>
      </c>
      <c r="H323" s="267">
        <v>105</v>
      </c>
      <c r="I323" s="267">
        <v>100</v>
      </c>
      <c r="J323" s="267">
        <v>100</v>
      </c>
      <c r="K323" s="297">
        <v>0.9</v>
      </c>
      <c r="L323" s="270">
        <v>0.980582524271845</v>
      </c>
      <c r="M323" s="270">
        <v>0.990566037735849</v>
      </c>
      <c r="N323" s="270">
        <v>1</v>
      </c>
      <c r="O323" s="335">
        <v>2934</v>
      </c>
      <c r="P323" s="269">
        <v>2603</v>
      </c>
      <c r="Q323" s="269">
        <v>96</v>
      </c>
      <c r="R323" s="267">
        <v>97</v>
      </c>
      <c r="S323" s="267">
        <v>96</v>
      </c>
      <c r="T323" s="270">
        <v>0.887184730743013</v>
      </c>
      <c r="U323" s="270">
        <v>0.932038834951456</v>
      </c>
      <c r="V323" s="271">
        <v>0.915094339622642</v>
      </c>
      <c r="W323" s="271">
        <v>0.96</v>
      </c>
      <c r="X323" s="298">
        <v>0.0169444953288148</v>
      </c>
      <c r="Y323" s="274">
        <v>741</v>
      </c>
      <c r="Z323" s="336">
        <v>683</v>
      </c>
      <c r="AA323" s="336">
        <v>728</v>
      </c>
      <c r="AB323" s="336">
        <v>622</v>
      </c>
      <c r="AC323" s="337">
        <v>0.921727395411606</v>
      </c>
      <c r="AD323" s="271">
        <v>0.854395604395604</v>
      </c>
      <c r="AE323" s="298">
        <v>0.0673317910160016</v>
      </c>
    </row>
    <row r="324" spans="1:31">
      <c r="A324" s="318" t="s">
        <v>496</v>
      </c>
      <c r="B324" s="342" t="s">
        <v>3332</v>
      </c>
      <c r="C324" s="296" t="s">
        <v>598</v>
      </c>
      <c r="D324" s="342" t="s">
        <v>599</v>
      </c>
      <c r="E324" s="269">
        <v>87</v>
      </c>
      <c r="F324" s="269">
        <v>87</v>
      </c>
      <c r="G324" s="267">
        <v>95</v>
      </c>
      <c r="H324" s="267">
        <v>95</v>
      </c>
      <c r="I324" s="267">
        <v>101</v>
      </c>
      <c r="J324" s="267">
        <v>101</v>
      </c>
      <c r="K324" s="297">
        <v>0.9</v>
      </c>
      <c r="L324" s="270">
        <v>1</v>
      </c>
      <c r="M324" s="270">
        <v>1</v>
      </c>
      <c r="N324" s="270">
        <v>1</v>
      </c>
      <c r="O324" s="335">
        <v>2713</v>
      </c>
      <c r="P324" s="269">
        <v>2568</v>
      </c>
      <c r="Q324" s="269">
        <v>80</v>
      </c>
      <c r="R324" s="267">
        <v>89</v>
      </c>
      <c r="S324" s="267">
        <v>97</v>
      </c>
      <c r="T324" s="270">
        <v>0.946553630667158</v>
      </c>
      <c r="U324" s="270">
        <v>0.919540229885057</v>
      </c>
      <c r="V324" s="271">
        <v>0.936842105263158</v>
      </c>
      <c r="W324" s="271">
        <v>0.96039603960396</v>
      </c>
      <c r="X324" s="298">
        <v>-0.0173018753781005</v>
      </c>
      <c r="Y324" s="274">
        <v>702</v>
      </c>
      <c r="Z324" s="336">
        <v>665</v>
      </c>
      <c r="AA324" s="336">
        <v>671</v>
      </c>
      <c r="AB324" s="336">
        <v>635</v>
      </c>
      <c r="AC324" s="337">
        <v>0.947293447293447</v>
      </c>
      <c r="AD324" s="271">
        <v>0.946348733233979</v>
      </c>
      <c r="AE324" s="298">
        <v>0.000944714059468166</v>
      </c>
    </row>
    <row r="325" spans="1:31">
      <c r="A325" s="318" t="s">
        <v>496</v>
      </c>
      <c r="B325" s="342" t="s">
        <v>3332</v>
      </c>
      <c r="C325" s="296" t="s">
        <v>600</v>
      </c>
      <c r="D325" s="342" t="s">
        <v>601</v>
      </c>
      <c r="E325" s="269">
        <v>0</v>
      </c>
      <c r="F325" s="269">
        <v>0</v>
      </c>
      <c r="G325" s="267">
        <v>0</v>
      </c>
      <c r="H325" s="267">
        <v>0</v>
      </c>
      <c r="I325" s="267">
        <v>0</v>
      </c>
      <c r="J325" s="267">
        <v>0</v>
      </c>
      <c r="K325" s="297">
        <v>0.9</v>
      </c>
      <c r="L325" s="270">
        <v>0</v>
      </c>
      <c r="M325" s="270">
        <v>0</v>
      </c>
      <c r="N325" s="270">
        <v>0</v>
      </c>
      <c r="O325" s="335">
        <v>0</v>
      </c>
      <c r="P325" s="269">
        <v>0</v>
      </c>
      <c r="Q325" s="269">
        <v>0</v>
      </c>
      <c r="R325" s="267">
        <v>0</v>
      </c>
      <c r="S325" s="267">
        <v>0</v>
      </c>
      <c r="T325" s="270">
        <v>0</v>
      </c>
      <c r="U325" s="270">
        <v>0</v>
      </c>
      <c r="V325" s="271">
        <v>0</v>
      </c>
      <c r="W325" s="271">
        <v>0</v>
      </c>
      <c r="X325" s="298">
        <v>0</v>
      </c>
      <c r="Y325" s="274">
        <v>0</v>
      </c>
      <c r="Z325" s="336">
        <v>0</v>
      </c>
      <c r="AA325" s="336">
        <v>0</v>
      </c>
      <c r="AB325" s="336">
        <v>0</v>
      </c>
      <c r="AC325" s="337">
        <v>0</v>
      </c>
      <c r="AD325" s="271">
        <v>0</v>
      </c>
      <c r="AE325" s="298">
        <v>0</v>
      </c>
    </row>
    <row r="326" spans="1:31">
      <c r="A326" s="318" t="s">
        <v>496</v>
      </c>
      <c r="B326" s="342" t="s">
        <v>3332</v>
      </c>
      <c r="C326" s="296" t="s">
        <v>602</v>
      </c>
      <c r="D326" s="342" t="s">
        <v>603</v>
      </c>
      <c r="E326" s="269">
        <v>0</v>
      </c>
      <c r="F326" s="269">
        <v>0</v>
      </c>
      <c r="G326" s="267">
        <v>0</v>
      </c>
      <c r="H326" s="267">
        <v>0</v>
      </c>
      <c r="I326" s="267">
        <v>0</v>
      </c>
      <c r="J326" s="267">
        <v>0</v>
      </c>
      <c r="K326" s="297">
        <v>0.9</v>
      </c>
      <c r="L326" s="270">
        <v>0</v>
      </c>
      <c r="M326" s="270">
        <v>0</v>
      </c>
      <c r="N326" s="270">
        <v>0</v>
      </c>
      <c r="O326" s="335">
        <v>0</v>
      </c>
      <c r="P326" s="269">
        <v>0</v>
      </c>
      <c r="Q326" s="269">
        <v>0</v>
      </c>
      <c r="R326" s="267">
        <v>0</v>
      </c>
      <c r="S326" s="267">
        <v>0</v>
      </c>
      <c r="T326" s="270">
        <v>0</v>
      </c>
      <c r="U326" s="270">
        <v>0</v>
      </c>
      <c r="V326" s="271">
        <v>0</v>
      </c>
      <c r="W326" s="271">
        <v>0</v>
      </c>
      <c r="X326" s="298">
        <v>0</v>
      </c>
      <c r="Y326" s="274">
        <v>0</v>
      </c>
      <c r="Z326" s="336">
        <v>0</v>
      </c>
      <c r="AA326" s="336">
        <v>0</v>
      </c>
      <c r="AB326" s="336">
        <v>0</v>
      </c>
      <c r="AC326" s="337">
        <v>0</v>
      </c>
      <c r="AD326" s="271">
        <v>0</v>
      </c>
      <c r="AE326" s="298">
        <v>0</v>
      </c>
    </row>
    <row r="327" spans="1:31">
      <c r="A327" s="318" t="s">
        <v>496</v>
      </c>
      <c r="B327" s="342" t="s">
        <v>3332</v>
      </c>
      <c r="C327" s="296" t="s">
        <v>604</v>
      </c>
      <c r="D327" s="342" t="s">
        <v>605</v>
      </c>
      <c r="E327" s="269">
        <v>0</v>
      </c>
      <c r="F327" s="269">
        <v>0</v>
      </c>
      <c r="G327" s="267">
        <v>0</v>
      </c>
      <c r="H327" s="267">
        <v>0</v>
      </c>
      <c r="I327" s="267">
        <v>0</v>
      </c>
      <c r="J327" s="267">
        <v>0</v>
      </c>
      <c r="K327" s="297">
        <v>0.9</v>
      </c>
      <c r="L327" s="270">
        <v>0</v>
      </c>
      <c r="M327" s="270">
        <v>0</v>
      </c>
      <c r="N327" s="270">
        <v>0</v>
      </c>
      <c r="O327" s="335">
        <v>0</v>
      </c>
      <c r="P327" s="269">
        <v>0</v>
      </c>
      <c r="Q327" s="269">
        <v>0</v>
      </c>
      <c r="R327" s="267">
        <v>0</v>
      </c>
      <c r="S327" s="267">
        <v>0</v>
      </c>
      <c r="T327" s="270">
        <v>0</v>
      </c>
      <c r="U327" s="270">
        <v>0</v>
      </c>
      <c r="V327" s="271">
        <v>0</v>
      </c>
      <c r="W327" s="271">
        <v>0</v>
      </c>
      <c r="X327" s="298">
        <v>0</v>
      </c>
      <c r="Y327" s="274">
        <v>0</v>
      </c>
      <c r="Z327" s="336">
        <v>0</v>
      </c>
      <c r="AA327" s="336">
        <v>0</v>
      </c>
      <c r="AB327" s="336">
        <v>0</v>
      </c>
      <c r="AC327" s="337">
        <v>0</v>
      </c>
      <c r="AD327" s="271">
        <v>0</v>
      </c>
      <c r="AE327" s="298">
        <v>0</v>
      </c>
    </row>
    <row r="328" spans="1:31">
      <c r="A328" s="318" t="s">
        <v>496</v>
      </c>
      <c r="B328" s="342" t="s">
        <v>3332</v>
      </c>
      <c r="C328" s="296" t="s">
        <v>606</v>
      </c>
      <c r="D328" s="342" t="s">
        <v>607</v>
      </c>
      <c r="E328" s="269">
        <v>0</v>
      </c>
      <c r="F328" s="269">
        <v>0</v>
      </c>
      <c r="G328" s="267">
        <v>0</v>
      </c>
      <c r="H328" s="267">
        <v>0</v>
      </c>
      <c r="I328" s="267">
        <v>0</v>
      </c>
      <c r="J328" s="267">
        <v>0</v>
      </c>
      <c r="K328" s="297">
        <v>0.9</v>
      </c>
      <c r="L328" s="270">
        <v>0</v>
      </c>
      <c r="M328" s="270">
        <v>0</v>
      </c>
      <c r="N328" s="270">
        <v>0</v>
      </c>
      <c r="O328" s="335">
        <v>0</v>
      </c>
      <c r="P328" s="269">
        <v>0</v>
      </c>
      <c r="Q328" s="269">
        <v>0</v>
      </c>
      <c r="R328" s="267">
        <v>0</v>
      </c>
      <c r="S328" s="267">
        <v>0</v>
      </c>
      <c r="T328" s="270">
        <v>0</v>
      </c>
      <c r="U328" s="270">
        <v>0</v>
      </c>
      <c r="V328" s="271">
        <v>0</v>
      </c>
      <c r="W328" s="271">
        <v>0</v>
      </c>
      <c r="X328" s="298">
        <v>0</v>
      </c>
      <c r="Y328" s="274">
        <v>0</v>
      </c>
      <c r="Z328" s="336">
        <v>0</v>
      </c>
      <c r="AA328" s="336">
        <v>0</v>
      </c>
      <c r="AB328" s="336">
        <v>0</v>
      </c>
      <c r="AC328" s="337">
        <v>0</v>
      </c>
      <c r="AD328" s="271">
        <v>0</v>
      </c>
      <c r="AE328" s="298">
        <v>0</v>
      </c>
    </row>
    <row r="329" spans="1:31">
      <c r="A329" s="318" t="s">
        <v>496</v>
      </c>
      <c r="B329" s="342" t="s">
        <v>3332</v>
      </c>
      <c r="C329" s="296" t="s">
        <v>608</v>
      </c>
      <c r="D329" s="342" t="s">
        <v>609</v>
      </c>
      <c r="E329" s="269">
        <v>0</v>
      </c>
      <c r="F329" s="269">
        <v>0</v>
      </c>
      <c r="G329" s="267">
        <v>0</v>
      </c>
      <c r="H329" s="267">
        <v>0</v>
      </c>
      <c r="I329" s="267">
        <v>0</v>
      </c>
      <c r="J329" s="267">
        <v>0</v>
      </c>
      <c r="K329" s="297">
        <v>0.9</v>
      </c>
      <c r="L329" s="270">
        <v>0</v>
      </c>
      <c r="M329" s="270">
        <v>0</v>
      </c>
      <c r="N329" s="270">
        <v>0</v>
      </c>
      <c r="O329" s="335">
        <v>0</v>
      </c>
      <c r="P329" s="269">
        <v>0</v>
      </c>
      <c r="Q329" s="269">
        <v>0</v>
      </c>
      <c r="R329" s="267">
        <v>0</v>
      </c>
      <c r="S329" s="267">
        <v>0</v>
      </c>
      <c r="T329" s="270">
        <v>0</v>
      </c>
      <c r="U329" s="270">
        <v>0</v>
      </c>
      <c r="V329" s="271">
        <v>0</v>
      </c>
      <c r="W329" s="271">
        <v>0</v>
      </c>
      <c r="X329" s="298">
        <v>0</v>
      </c>
      <c r="Y329" s="274">
        <v>0</v>
      </c>
      <c r="Z329" s="336">
        <v>0</v>
      </c>
      <c r="AA329" s="336">
        <v>0</v>
      </c>
      <c r="AB329" s="336">
        <v>0</v>
      </c>
      <c r="AC329" s="337">
        <v>0</v>
      </c>
      <c r="AD329" s="271">
        <v>0</v>
      </c>
      <c r="AE329" s="298">
        <v>0</v>
      </c>
    </row>
    <row r="330" spans="1:31">
      <c r="A330" s="318" t="s">
        <v>496</v>
      </c>
      <c r="B330" s="342" t="s">
        <v>3332</v>
      </c>
      <c r="C330" s="296" t="s">
        <v>610</v>
      </c>
      <c r="D330" s="342" t="s">
        <v>611</v>
      </c>
      <c r="E330" s="269">
        <v>0</v>
      </c>
      <c r="F330" s="269">
        <v>0</v>
      </c>
      <c r="G330" s="267">
        <v>0</v>
      </c>
      <c r="H330" s="267">
        <v>0</v>
      </c>
      <c r="I330" s="267">
        <v>0</v>
      </c>
      <c r="J330" s="267">
        <v>0</v>
      </c>
      <c r="K330" s="297">
        <v>0.9</v>
      </c>
      <c r="L330" s="270">
        <v>0</v>
      </c>
      <c r="M330" s="270">
        <v>0</v>
      </c>
      <c r="N330" s="270">
        <v>0</v>
      </c>
      <c r="O330" s="335">
        <v>0</v>
      </c>
      <c r="P330" s="269">
        <v>0</v>
      </c>
      <c r="Q330" s="269">
        <v>0</v>
      </c>
      <c r="R330" s="267">
        <v>0</v>
      </c>
      <c r="S330" s="267">
        <v>0</v>
      </c>
      <c r="T330" s="270">
        <v>0</v>
      </c>
      <c r="U330" s="270">
        <v>0</v>
      </c>
      <c r="V330" s="271">
        <v>0</v>
      </c>
      <c r="W330" s="271">
        <v>0</v>
      </c>
      <c r="X330" s="298">
        <v>0</v>
      </c>
      <c r="Y330" s="274">
        <v>0</v>
      </c>
      <c r="Z330" s="336">
        <v>0</v>
      </c>
      <c r="AA330" s="336">
        <v>0</v>
      </c>
      <c r="AB330" s="336">
        <v>0</v>
      </c>
      <c r="AC330" s="337">
        <v>0</v>
      </c>
      <c r="AD330" s="271">
        <v>0</v>
      </c>
      <c r="AE330" s="298">
        <v>0</v>
      </c>
    </row>
    <row r="331" spans="1:31">
      <c r="A331" s="318" t="s">
        <v>496</v>
      </c>
      <c r="B331" s="342" t="s">
        <v>3332</v>
      </c>
      <c r="C331" s="296" t="s">
        <v>612</v>
      </c>
      <c r="D331" s="342" t="s">
        <v>613</v>
      </c>
      <c r="E331" s="269">
        <v>110</v>
      </c>
      <c r="F331" s="269">
        <v>110</v>
      </c>
      <c r="G331" s="267">
        <v>110</v>
      </c>
      <c r="H331" s="267">
        <v>110</v>
      </c>
      <c r="I331" s="267">
        <v>108</v>
      </c>
      <c r="J331" s="267">
        <v>108</v>
      </c>
      <c r="K331" s="297">
        <v>0.9</v>
      </c>
      <c r="L331" s="270">
        <v>1</v>
      </c>
      <c r="M331" s="270">
        <v>1</v>
      </c>
      <c r="N331" s="270">
        <v>1</v>
      </c>
      <c r="O331" s="335">
        <v>3107</v>
      </c>
      <c r="P331" s="269">
        <v>2877</v>
      </c>
      <c r="Q331" s="269">
        <v>95</v>
      </c>
      <c r="R331" s="267">
        <v>93</v>
      </c>
      <c r="S331" s="267">
        <v>101</v>
      </c>
      <c r="T331" s="270">
        <v>0.925973607981976</v>
      </c>
      <c r="U331" s="270">
        <v>0.863636363636364</v>
      </c>
      <c r="V331" s="271">
        <v>0.845454545454545</v>
      </c>
      <c r="W331" s="271">
        <v>0.935185185185185</v>
      </c>
      <c r="X331" s="298">
        <v>0.0181818181818182</v>
      </c>
      <c r="Y331" s="274">
        <v>801</v>
      </c>
      <c r="Z331" s="336">
        <v>739</v>
      </c>
      <c r="AA331" s="336">
        <v>784</v>
      </c>
      <c r="AB331" s="336">
        <v>728</v>
      </c>
      <c r="AC331" s="337">
        <v>0.922596754057428</v>
      </c>
      <c r="AD331" s="271">
        <v>0.928571428571429</v>
      </c>
      <c r="AE331" s="298">
        <v>-0.00597467451400036</v>
      </c>
    </row>
    <row r="332" spans="1:31">
      <c r="A332" s="318" t="s">
        <v>496</v>
      </c>
      <c r="B332" s="342" t="s">
        <v>3333</v>
      </c>
      <c r="C332" s="296" t="s">
        <v>614</v>
      </c>
      <c r="D332" s="342" t="s">
        <v>615</v>
      </c>
      <c r="E332" s="269">
        <v>0</v>
      </c>
      <c r="F332" s="269">
        <v>0</v>
      </c>
      <c r="G332" s="267">
        <v>0</v>
      </c>
      <c r="H332" s="267">
        <v>0</v>
      </c>
      <c r="I332" s="267">
        <v>0</v>
      </c>
      <c r="J332" s="267">
        <v>0</v>
      </c>
      <c r="K332" s="297">
        <v>0.9</v>
      </c>
      <c r="L332" s="270">
        <v>0</v>
      </c>
      <c r="M332" s="270">
        <v>0</v>
      </c>
      <c r="N332" s="270">
        <v>0</v>
      </c>
      <c r="O332" s="335">
        <v>0</v>
      </c>
      <c r="P332" s="269">
        <v>0</v>
      </c>
      <c r="Q332" s="269">
        <v>0</v>
      </c>
      <c r="R332" s="267">
        <v>0</v>
      </c>
      <c r="S332" s="267">
        <v>0</v>
      </c>
      <c r="T332" s="270">
        <v>0</v>
      </c>
      <c r="U332" s="270">
        <v>0</v>
      </c>
      <c r="V332" s="271">
        <v>0</v>
      </c>
      <c r="W332" s="271">
        <v>0</v>
      </c>
      <c r="X332" s="298">
        <v>0</v>
      </c>
      <c r="Y332" s="274">
        <v>0</v>
      </c>
      <c r="Z332" s="336">
        <v>0</v>
      </c>
      <c r="AA332" s="336">
        <v>0</v>
      </c>
      <c r="AB332" s="336">
        <v>0</v>
      </c>
      <c r="AC332" s="337">
        <v>0</v>
      </c>
      <c r="AD332" s="271">
        <v>0</v>
      </c>
      <c r="AE332" s="298">
        <v>0</v>
      </c>
    </row>
    <row r="333" spans="1:31">
      <c r="A333" s="318" t="s">
        <v>496</v>
      </c>
      <c r="B333" s="342" t="s">
        <v>3333</v>
      </c>
      <c r="C333" s="296" t="s">
        <v>616</v>
      </c>
      <c r="D333" s="342" t="s">
        <v>617</v>
      </c>
      <c r="E333" s="269">
        <v>117</v>
      </c>
      <c r="F333" s="269">
        <v>116</v>
      </c>
      <c r="G333" s="267">
        <v>123</v>
      </c>
      <c r="H333" s="267">
        <v>122</v>
      </c>
      <c r="I333" s="267">
        <v>121</v>
      </c>
      <c r="J333" s="267">
        <v>120</v>
      </c>
      <c r="K333" s="297">
        <v>0.9</v>
      </c>
      <c r="L333" s="270">
        <v>0.991452991452991</v>
      </c>
      <c r="M333" s="270">
        <v>0.991869918699187</v>
      </c>
      <c r="N333" s="270">
        <v>0.991735537190083</v>
      </c>
      <c r="O333" s="335">
        <v>3577</v>
      </c>
      <c r="P333" s="269">
        <v>3514</v>
      </c>
      <c r="Q333" s="269">
        <v>113</v>
      </c>
      <c r="R333" s="267">
        <v>119</v>
      </c>
      <c r="S333" s="267">
        <v>120</v>
      </c>
      <c r="T333" s="270">
        <v>0.98238747553816</v>
      </c>
      <c r="U333" s="270">
        <v>0.965811965811966</v>
      </c>
      <c r="V333" s="271">
        <v>0.967479674796748</v>
      </c>
      <c r="W333" s="271">
        <v>0.991735537190083</v>
      </c>
      <c r="X333" s="298">
        <v>-0.00166770898478219</v>
      </c>
      <c r="Y333" s="274">
        <v>908</v>
      </c>
      <c r="Z333" s="336">
        <v>895</v>
      </c>
      <c r="AA333" s="336">
        <v>888</v>
      </c>
      <c r="AB333" s="336">
        <v>870</v>
      </c>
      <c r="AC333" s="337">
        <v>0.98568281938326</v>
      </c>
      <c r="AD333" s="271">
        <v>0.97972972972973</v>
      </c>
      <c r="AE333" s="298">
        <v>0.00595308965353025</v>
      </c>
    </row>
    <row r="334" spans="1:31">
      <c r="A334" s="318" t="s">
        <v>496</v>
      </c>
      <c r="B334" s="342" t="s">
        <v>3333</v>
      </c>
      <c r="C334" s="296" t="s">
        <v>618</v>
      </c>
      <c r="D334" s="342" t="s">
        <v>619</v>
      </c>
      <c r="E334" s="269">
        <v>163</v>
      </c>
      <c r="F334" s="269">
        <v>162</v>
      </c>
      <c r="G334" s="267">
        <v>176</v>
      </c>
      <c r="H334" s="267">
        <v>175</v>
      </c>
      <c r="I334" s="267">
        <v>179</v>
      </c>
      <c r="J334" s="267">
        <v>178</v>
      </c>
      <c r="K334" s="297">
        <v>0.9</v>
      </c>
      <c r="L334" s="270">
        <v>0.993865030674847</v>
      </c>
      <c r="M334" s="270">
        <v>0.994318181818182</v>
      </c>
      <c r="N334" s="270">
        <v>0.994413407821229</v>
      </c>
      <c r="O334" s="335">
        <v>5154</v>
      </c>
      <c r="P334" s="269">
        <v>4780</v>
      </c>
      <c r="Q334" s="269">
        <v>159</v>
      </c>
      <c r="R334" s="267">
        <v>151</v>
      </c>
      <c r="S334" s="267">
        <v>176</v>
      </c>
      <c r="T334" s="270">
        <v>0.927435001940241</v>
      </c>
      <c r="U334" s="270">
        <v>0.975460122699387</v>
      </c>
      <c r="V334" s="271">
        <v>0.857954545454545</v>
      </c>
      <c r="W334" s="271">
        <v>0.983240223463687</v>
      </c>
      <c r="X334" s="298">
        <v>0.117505577244841</v>
      </c>
      <c r="Y334" s="274">
        <v>1317</v>
      </c>
      <c r="Z334" s="336">
        <v>1226</v>
      </c>
      <c r="AA334" s="336">
        <v>1290</v>
      </c>
      <c r="AB334" s="336">
        <v>1223</v>
      </c>
      <c r="AC334" s="337">
        <v>0.930903568716781</v>
      </c>
      <c r="AD334" s="271">
        <v>0.948062015503876</v>
      </c>
      <c r="AE334" s="298">
        <v>-0.0171584467870953</v>
      </c>
    </row>
    <row r="335" spans="1:31">
      <c r="A335" s="318" t="s">
        <v>496</v>
      </c>
      <c r="B335" s="342" t="s">
        <v>3333</v>
      </c>
      <c r="C335" s="296" t="s">
        <v>620</v>
      </c>
      <c r="D335" s="342" t="s">
        <v>621</v>
      </c>
      <c r="E335" s="269">
        <v>0</v>
      </c>
      <c r="F335" s="269">
        <v>0</v>
      </c>
      <c r="G335" s="267">
        <v>0</v>
      </c>
      <c r="H335" s="267">
        <v>0</v>
      </c>
      <c r="I335" s="267">
        <v>0</v>
      </c>
      <c r="J335" s="267">
        <v>0</v>
      </c>
      <c r="K335" s="297">
        <v>0.9</v>
      </c>
      <c r="L335" s="270">
        <v>0</v>
      </c>
      <c r="M335" s="270">
        <v>0</v>
      </c>
      <c r="N335" s="270">
        <v>0</v>
      </c>
      <c r="O335" s="335">
        <v>0</v>
      </c>
      <c r="P335" s="269">
        <v>0</v>
      </c>
      <c r="Q335" s="269">
        <v>0</v>
      </c>
      <c r="R335" s="267">
        <v>0</v>
      </c>
      <c r="S335" s="267">
        <v>0</v>
      </c>
      <c r="T335" s="270">
        <v>0</v>
      </c>
      <c r="U335" s="270">
        <v>0</v>
      </c>
      <c r="V335" s="271">
        <v>0</v>
      </c>
      <c r="W335" s="271">
        <v>0</v>
      </c>
      <c r="X335" s="298">
        <v>0</v>
      </c>
      <c r="Y335" s="274">
        <v>0</v>
      </c>
      <c r="Z335" s="336">
        <v>0</v>
      </c>
      <c r="AA335" s="336">
        <v>0</v>
      </c>
      <c r="AB335" s="336">
        <v>0</v>
      </c>
      <c r="AC335" s="337">
        <v>0</v>
      </c>
      <c r="AD335" s="271">
        <v>0</v>
      </c>
      <c r="AE335" s="298">
        <v>0</v>
      </c>
    </row>
    <row r="336" spans="1:31">
      <c r="A336" s="318" t="s">
        <v>496</v>
      </c>
      <c r="B336" s="342" t="s">
        <v>3333</v>
      </c>
      <c r="C336" s="296" t="s">
        <v>622</v>
      </c>
      <c r="D336" s="342" t="s">
        <v>623</v>
      </c>
      <c r="E336" s="269">
        <v>0</v>
      </c>
      <c r="F336" s="269">
        <v>0</v>
      </c>
      <c r="G336" s="267">
        <v>0</v>
      </c>
      <c r="H336" s="267">
        <v>0</v>
      </c>
      <c r="I336" s="267">
        <v>0</v>
      </c>
      <c r="J336" s="267">
        <v>0</v>
      </c>
      <c r="K336" s="297">
        <v>0.9</v>
      </c>
      <c r="L336" s="270">
        <v>0</v>
      </c>
      <c r="M336" s="270">
        <v>0</v>
      </c>
      <c r="N336" s="270">
        <v>0</v>
      </c>
      <c r="O336" s="335">
        <v>0</v>
      </c>
      <c r="P336" s="269">
        <v>0</v>
      </c>
      <c r="Q336" s="269">
        <v>0</v>
      </c>
      <c r="R336" s="267">
        <v>0</v>
      </c>
      <c r="S336" s="267">
        <v>0</v>
      </c>
      <c r="T336" s="270">
        <v>0</v>
      </c>
      <c r="U336" s="270">
        <v>0</v>
      </c>
      <c r="V336" s="271">
        <v>0</v>
      </c>
      <c r="W336" s="271">
        <v>0</v>
      </c>
      <c r="X336" s="298">
        <v>0</v>
      </c>
      <c r="Y336" s="274">
        <v>0</v>
      </c>
      <c r="Z336" s="336">
        <v>0</v>
      </c>
      <c r="AA336" s="336">
        <v>0</v>
      </c>
      <c r="AB336" s="336">
        <v>0</v>
      </c>
      <c r="AC336" s="337">
        <v>0</v>
      </c>
      <c r="AD336" s="271">
        <v>0</v>
      </c>
      <c r="AE336" s="298">
        <v>0</v>
      </c>
    </row>
    <row r="337" spans="1:31">
      <c r="A337" s="318" t="s">
        <v>496</v>
      </c>
      <c r="B337" s="342" t="s">
        <v>3333</v>
      </c>
      <c r="C337" s="296" t="s">
        <v>624</v>
      </c>
      <c r="D337" s="342" t="s">
        <v>625</v>
      </c>
      <c r="E337" s="269">
        <v>0</v>
      </c>
      <c r="F337" s="269">
        <v>0</v>
      </c>
      <c r="G337" s="267">
        <v>0</v>
      </c>
      <c r="H337" s="267">
        <v>0</v>
      </c>
      <c r="I337" s="267">
        <v>0</v>
      </c>
      <c r="J337" s="267">
        <v>0</v>
      </c>
      <c r="K337" s="297">
        <v>0.9</v>
      </c>
      <c r="L337" s="270">
        <v>0</v>
      </c>
      <c r="M337" s="270">
        <v>0</v>
      </c>
      <c r="N337" s="270">
        <v>0</v>
      </c>
      <c r="O337" s="335">
        <v>0</v>
      </c>
      <c r="P337" s="269">
        <v>0</v>
      </c>
      <c r="Q337" s="269">
        <v>0</v>
      </c>
      <c r="R337" s="267">
        <v>0</v>
      </c>
      <c r="S337" s="267">
        <v>0</v>
      </c>
      <c r="T337" s="270">
        <v>0</v>
      </c>
      <c r="U337" s="270">
        <v>0</v>
      </c>
      <c r="V337" s="271">
        <v>0</v>
      </c>
      <c r="W337" s="271">
        <v>0</v>
      </c>
      <c r="X337" s="298">
        <v>0</v>
      </c>
      <c r="Y337" s="274">
        <v>0</v>
      </c>
      <c r="Z337" s="336">
        <v>0</v>
      </c>
      <c r="AA337" s="336">
        <v>0</v>
      </c>
      <c r="AB337" s="336">
        <v>0</v>
      </c>
      <c r="AC337" s="337">
        <v>0</v>
      </c>
      <c r="AD337" s="271">
        <v>0</v>
      </c>
      <c r="AE337" s="298">
        <v>0</v>
      </c>
    </row>
    <row r="338" spans="1:31">
      <c r="A338" s="318" t="s">
        <v>496</v>
      </c>
      <c r="B338" s="342" t="s">
        <v>3333</v>
      </c>
      <c r="C338" s="296" t="s">
        <v>626</v>
      </c>
      <c r="D338" s="342" t="s">
        <v>626</v>
      </c>
      <c r="E338" s="269">
        <v>0</v>
      </c>
      <c r="F338" s="269">
        <v>0</v>
      </c>
      <c r="G338" s="267">
        <v>0</v>
      </c>
      <c r="H338" s="267">
        <v>0</v>
      </c>
      <c r="I338" s="267">
        <v>0</v>
      </c>
      <c r="J338" s="267">
        <v>0</v>
      </c>
      <c r="K338" s="297">
        <v>0.9</v>
      </c>
      <c r="L338" s="270">
        <v>0</v>
      </c>
      <c r="M338" s="270">
        <v>0</v>
      </c>
      <c r="N338" s="270">
        <v>0</v>
      </c>
      <c r="O338" s="335">
        <v>0</v>
      </c>
      <c r="P338" s="269">
        <v>0</v>
      </c>
      <c r="Q338" s="269">
        <v>0</v>
      </c>
      <c r="R338" s="267">
        <v>0</v>
      </c>
      <c r="S338" s="267">
        <v>0</v>
      </c>
      <c r="T338" s="270">
        <v>0</v>
      </c>
      <c r="U338" s="270">
        <v>0</v>
      </c>
      <c r="V338" s="271">
        <v>0</v>
      </c>
      <c r="W338" s="271">
        <v>0</v>
      </c>
      <c r="X338" s="298">
        <v>0</v>
      </c>
      <c r="Y338" s="274">
        <v>0</v>
      </c>
      <c r="Z338" s="336">
        <v>0</v>
      </c>
      <c r="AA338" s="336">
        <v>0</v>
      </c>
      <c r="AB338" s="336">
        <v>0</v>
      </c>
      <c r="AC338" s="337">
        <v>0</v>
      </c>
      <c r="AD338" s="271">
        <v>0</v>
      </c>
      <c r="AE338" s="298">
        <v>0</v>
      </c>
    </row>
    <row r="339" spans="1:31">
      <c r="A339" s="318" t="s">
        <v>496</v>
      </c>
      <c r="B339" s="342" t="s">
        <v>3333</v>
      </c>
      <c r="C339" s="296" t="s">
        <v>627</v>
      </c>
      <c r="D339" s="342" t="s">
        <v>628</v>
      </c>
      <c r="E339" s="269">
        <v>0</v>
      </c>
      <c r="F339" s="269">
        <v>0</v>
      </c>
      <c r="G339" s="267">
        <v>0</v>
      </c>
      <c r="H339" s="267">
        <v>0</v>
      </c>
      <c r="I339" s="267">
        <v>0</v>
      </c>
      <c r="J339" s="267">
        <v>0</v>
      </c>
      <c r="K339" s="297">
        <v>0.9</v>
      </c>
      <c r="L339" s="270">
        <v>0</v>
      </c>
      <c r="M339" s="270">
        <v>0</v>
      </c>
      <c r="N339" s="270">
        <v>0</v>
      </c>
      <c r="O339" s="335">
        <v>0</v>
      </c>
      <c r="P339" s="269">
        <v>0</v>
      </c>
      <c r="Q339" s="269">
        <v>0</v>
      </c>
      <c r="R339" s="267">
        <v>0</v>
      </c>
      <c r="S339" s="267">
        <v>0</v>
      </c>
      <c r="T339" s="270">
        <v>0</v>
      </c>
      <c r="U339" s="270">
        <v>0</v>
      </c>
      <c r="V339" s="271">
        <v>0</v>
      </c>
      <c r="W339" s="271">
        <v>0</v>
      </c>
      <c r="X339" s="298">
        <v>0</v>
      </c>
      <c r="Y339" s="274">
        <v>0</v>
      </c>
      <c r="Z339" s="336">
        <v>0</v>
      </c>
      <c r="AA339" s="336">
        <v>0</v>
      </c>
      <c r="AB339" s="336">
        <v>0</v>
      </c>
      <c r="AC339" s="337">
        <v>0</v>
      </c>
      <c r="AD339" s="271">
        <v>0</v>
      </c>
      <c r="AE339" s="298">
        <v>0</v>
      </c>
    </row>
    <row r="340" spans="1:31">
      <c r="A340" s="318" t="s">
        <v>496</v>
      </c>
      <c r="B340" s="342" t="s">
        <v>3333</v>
      </c>
      <c r="C340" s="296" t="s">
        <v>629</v>
      </c>
      <c r="D340" s="342" t="s">
        <v>630</v>
      </c>
      <c r="E340" s="269">
        <v>0</v>
      </c>
      <c r="F340" s="269">
        <v>0</v>
      </c>
      <c r="G340" s="267">
        <v>0</v>
      </c>
      <c r="H340" s="267">
        <v>0</v>
      </c>
      <c r="I340" s="267">
        <v>0</v>
      </c>
      <c r="J340" s="267">
        <v>0</v>
      </c>
      <c r="K340" s="297">
        <v>0.9</v>
      </c>
      <c r="L340" s="270">
        <v>0</v>
      </c>
      <c r="M340" s="270">
        <v>0</v>
      </c>
      <c r="N340" s="270">
        <v>0</v>
      </c>
      <c r="O340" s="335">
        <v>0</v>
      </c>
      <c r="P340" s="269">
        <v>0</v>
      </c>
      <c r="Q340" s="269">
        <v>0</v>
      </c>
      <c r="R340" s="267">
        <v>0</v>
      </c>
      <c r="S340" s="267">
        <v>0</v>
      </c>
      <c r="T340" s="270">
        <v>0</v>
      </c>
      <c r="U340" s="270">
        <v>0</v>
      </c>
      <c r="V340" s="271">
        <v>0</v>
      </c>
      <c r="W340" s="271">
        <v>0</v>
      </c>
      <c r="X340" s="298">
        <v>0</v>
      </c>
      <c r="Y340" s="274">
        <v>0</v>
      </c>
      <c r="Z340" s="336">
        <v>0</v>
      </c>
      <c r="AA340" s="336">
        <v>0</v>
      </c>
      <c r="AB340" s="336">
        <v>0</v>
      </c>
      <c r="AC340" s="337">
        <v>0</v>
      </c>
      <c r="AD340" s="271">
        <v>0</v>
      </c>
      <c r="AE340" s="298">
        <v>0</v>
      </c>
    </row>
    <row r="341" spans="1:31">
      <c r="A341" s="318" t="s">
        <v>496</v>
      </c>
      <c r="B341" s="342" t="s">
        <v>3333</v>
      </c>
      <c r="C341" s="296" t="s">
        <v>631</v>
      </c>
      <c r="D341" s="342" t="s">
        <v>632</v>
      </c>
      <c r="E341" s="269">
        <v>0</v>
      </c>
      <c r="F341" s="269">
        <v>0</v>
      </c>
      <c r="G341" s="267">
        <v>0</v>
      </c>
      <c r="H341" s="267">
        <v>0</v>
      </c>
      <c r="I341" s="267">
        <v>0</v>
      </c>
      <c r="J341" s="267">
        <v>0</v>
      </c>
      <c r="K341" s="297">
        <v>0.9</v>
      </c>
      <c r="L341" s="270">
        <v>0</v>
      </c>
      <c r="M341" s="270">
        <v>0</v>
      </c>
      <c r="N341" s="270">
        <v>0</v>
      </c>
      <c r="O341" s="335">
        <v>0</v>
      </c>
      <c r="P341" s="269">
        <v>0</v>
      </c>
      <c r="Q341" s="269">
        <v>0</v>
      </c>
      <c r="R341" s="267">
        <v>0</v>
      </c>
      <c r="S341" s="267">
        <v>0</v>
      </c>
      <c r="T341" s="270">
        <v>0</v>
      </c>
      <c r="U341" s="270">
        <v>0</v>
      </c>
      <c r="V341" s="271">
        <v>0</v>
      </c>
      <c r="W341" s="271">
        <v>0</v>
      </c>
      <c r="X341" s="298">
        <v>0</v>
      </c>
      <c r="Y341" s="274">
        <v>0</v>
      </c>
      <c r="Z341" s="336">
        <v>0</v>
      </c>
      <c r="AA341" s="336">
        <v>0</v>
      </c>
      <c r="AB341" s="336">
        <v>0</v>
      </c>
      <c r="AC341" s="337">
        <v>0</v>
      </c>
      <c r="AD341" s="271">
        <v>0</v>
      </c>
      <c r="AE341" s="298">
        <v>0</v>
      </c>
    </row>
    <row r="342" spans="1:31">
      <c r="A342" s="318" t="s">
        <v>496</v>
      </c>
      <c r="B342" s="342" t="s">
        <v>3333</v>
      </c>
      <c r="C342" s="296" t="s">
        <v>633</v>
      </c>
      <c r="D342" s="342" t="s">
        <v>634</v>
      </c>
      <c r="E342" s="269">
        <v>92</v>
      </c>
      <c r="F342" s="269">
        <v>92</v>
      </c>
      <c r="G342" s="267">
        <v>105</v>
      </c>
      <c r="H342" s="267">
        <v>105</v>
      </c>
      <c r="I342" s="267">
        <v>109</v>
      </c>
      <c r="J342" s="267">
        <v>109</v>
      </c>
      <c r="K342" s="297">
        <v>0.9</v>
      </c>
      <c r="L342" s="270">
        <v>1</v>
      </c>
      <c r="M342" s="270">
        <v>1</v>
      </c>
      <c r="N342" s="270">
        <v>1</v>
      </c>
      <c r="O342" s="335">
        <v>3010</v>
      </c>
      <c r="P342" s="269">
        <v>2916</v>
      </c>
      <c r="Q342" s="269">
        <v>91</v>
      </c>
      <c r="R342" s="267">
        <v>96</v>
      </c>
      <c r="S342" s="267">
        <v>106</v>
      </c>
      <c r="T342" s="270">
        <v>0.968770764119601</v>
      </c>
      <c r="U342" s="270">
        <v>0.989130434782609</v>
      </c>
      <c r="V342" s="271">
        <v>0.914285714285714</v>
      </c>
      <c r="W342" s="271">
        <v>0.972477064220184</v>
      </c>
      <c r="X342" s="298">
        <v>0.0748447204968944</v>
      </c>
      <c r="Y342" s="274">
        <v>757</v>
      </c>
      <c r="Z342" s="336">
        <v>724</v>
      </c>
      <c r="AA342" s="336">
        <v>740</v>
      </c>
      <c r="AB342" s="336">
        <v>717</v>
      </c>
      <c r="AC342" s="337">
        <v>0.956406869220608</v>
      </c>
      <c r="AD342" s="271">
        <v>0.968918918918919</v>
      </c>
      <c r="AE342" s="298">
        <v>-0.0125120496983112</v>
      </c>
    </row>
    <row r="343" spans="1:31">
      <c r="A343" s="318" t="s">
        <v>496</v>
      </c>
      <c r="B343" s="342" t="s">
        <v>3333</v>
      </c>
      <c r="C343" s="296" t="s">
        <v>635</v>
      </c>
      <c r="D343" s="342" t="s">
        <v>636</v>
      </c>
      <c r="E343" s="269">
        <v>0</v>
      </c>
      <c r="F343" s="269">
        <v>0</v>
      </c>
      <c r="G343" s="267">
        <v>0</v>
      </c>
      <c r="H343" s="267">
        <v>0</v>
      </c>
      <c r="I343" s="267">
        <v>0</v>
      </c>
      <c r="J343" s="267">
        <v>0</v>
      </c>
      <c r="K343" s="297">
        <v>0.9</v>
      </c>
      <c r="L343" s="270">
        <v>0</v>
      </c>
      <c r="M343" s="270">
        <v>0</v>
      </c>
      <c r="N343" s="270">
        <v>0</v>
      </c>
      <c r="O343" s="335">
        <v>0</v>
      </c>
      <c r="P343" s="269">
        <v>0</v>
      </c>
      <c r="Q343" s="269">
        <v>0</v>
      </c>
      <c r="R343" s="267">
        <v>0</v>
      </c>
      <c r="S343" s="267">
        <v>0</v>
      </c>
      <c r="T343" s="270">
        <v>0</v>
      </c>
      <c r="U343" s="270">
        <v>0</v>
      </c>
      <c r="V343" s="271">
        <v>0</v>
      </c>
      <c r="W343" s="271">
        <v>0</v>
      </c>
      <c r="X343" s="298">
        <v>0</v>
      </c>
      <c r="Y343" s="274">
        <v>0</v>
      </c>
      <c r="Z343" s="336">
        <v>0</v>
      </c>
      <c r="AA343" s="336">
        <v>0</v>
      </c>
      <c r="AB343" s="336">
        <v>0</v>
      </c>
      <c r="AC343" s="337">
        <v>0</v>
      </c>
      <c r="AD343" s="271">
        <v>0</v>
      </c>
      <c r="AE343" s="298">
        <v>0</v>
      </c>
    </row>
    <row r="344" spans="1:31">
      <c r="A344" s="318" t="s">
        <v>496</v>
      </c>
      <c r="B344" s="342" t="s">
        <v>3333</v>
      </c>
      <c r="C344" s="296" t="s">
        <v>637</v>
      </c>
      <c r="D344" s="342" t="s">
        <v>638</v>
      </c>
      <c r="E344" s="269">
        <v>0</v>
      </c>
      <c r="F344" s="269">
        <v>0</v>
      </c>
      <c r="G344" s="267">
        <v>0</v>
      </c>
      <c r="H344" s="267">
        <v>0</v>
      </c>
      <c r="I344" s="267">
        <v>0</v>
      </c>
      <c r="J344" s="267">
        <v>0</v>
      </c>
      <c r="K344" s="297">
        <v>0.9</v>
      </c>
      <c r="L344" s="270">
        <v>0</v>
      </c>
      <c r="M344" s="270">
        <v>0</v>
      </c>
      <c r="N344" s="270">
        <v>0</v>
      </c>
      <c r="O344" s="335">
        <v>0</v>
      </c>
      <c r="P344" s="269">
        <v>0</v>
      </c>
      <c r="Q344" s="269">
        <v>0</v>
      </c>
      <c r="R344" s="267">
        <v>0</v>
      </c>
      <c r="S344" s="267">
        <v>0</v>
      </c>
      <c r="T344" s="270">
        <v>0</v>
      </c>
      <c r="U344" s="270">
        <v>0</v>
      </c>
      <c r="V344" s="271">
        <v>0</v>
      </c>
      <c r="W344" s="271">
        <v>0</v>
      </c>
      <c r="X344" s="298">
        <v>0</v>
      </c>
      <c r="Y344" s="274">
        <v>0</v>
      </c>
      <c r="Z344" s="336">
        <v>0</v>
      </c>
      <c r="AA344" s="336">
        <v>0</v>
      </c>
      <c r="AB344" s="336">
        <v>0</v>
      </c>
      <c r="AC344" s="337">
        <v>0</v>
      </c>
      <c r="AD344" s="271">
        <v>0</v>
      </c>
      <c r="AE344" s="298">
        <v>0</v>
      </c>
    </row>
    <row r="345" spans="1:31">
      <c r="A345" s="318" t="s">
        <v>496</v>
      </c>
      <c r="B345" s="342" t="s">
        <v>3333</v>
      </c>
      <c r="C345" s="296" t="s">
        <v>639</v>
      </c>
      <c r="D345" s="342" t="s">
        <v>640</v>
      </c>
      <c r="E345" s="269">
        <v>73</v>
      </c>
      <c r="F345" s="269">
        <v>73</v>
      </c>
      <c r="G345" s="267">
        <v>75</v>
      </c>
      <c r="H345" s="267">
        <v>75</v>
      </c>
      <c r="I345" s="267">
        <v>83</v>
      </c>
      <c r="J345" s="267">
        <v>83</v>
      </c>
      <c r="K345" s="297">
        <v>0.9</v>
      </c>
      <c r="L345" s="270">
        <v>1</v>
      </c>
      <c r="M345" s="270">
        <v>1</v>
      </c>
      <c r="N345" s="270">
        <v>1</v>
      </c>
      <c r="O345" s="335">
        <v>2249</v>
      </c>
      <c r="P345" s="269">
        <v>2141</v>
      </c>
      <c r="Q345" s="269">
        <v>72</v>
      </c>
      <c r="R345" s="267">
        <v>71</v>
      </c>
      <c r="S345" s="267">
        <v>80</v>
      </c>
      <c r="T345" s="270">
        <v>0.951978657180969</v>
      </c>
      <c r="U345" s="270">
        <v>0.986301369863014</v>
      </c>
      <c r="V345" s="271">
        <v>0.946666666666667</v>
      </c>
      <c r="W345" s="271">
        <v>0.963855421686747</v>
      </c>
      <c r="X345" s="298">
        <v>0.039634703196347</v>
      </c>
      <c r="Y345" s="274">
        <v>572</v>
      </c>
      <c r="Z345" s="336">
        <v>542</v>
      </c>
      <c r="AA345" s="336">
        <v>552</v>
      </c>
      <c r="AB345" s="336">
        <v>520</v>
      </c>
      <c r="AC345" s="337">
        <v>0.947552447552448</v>
      </c>
      <c r="AD345" s="271">
        <v>0.942028985507246</v>
      </c>
      <c r="AE345" s="298">
        <v>0.00552346204520127</v>
      </c>
    </row>
    <row r="346" spans="1:31">
      <c r="A346" s="318" t="s">
        <v>496</v>
      </c>
      <c r="B346" s="342" t="s">
        <v>3334</v>
      </c>
      <c r="C346" s="296" t="s">
        <v>641</v>
      </c>
      <c r="D346" s="342" t="s">
        <v>642</v>
      </c>
      <c r="E346" s="269">
        <v>88</v>
      </c>
      <c r="F346" s="269">
        <v>88</v>
      </c>
      <c r="G346" s="267">
        <v>102</v>
      </c>
      <c r="H346" s="267">
        <v>102</v>
      </c>
      <c r="I346" s="267">
        <v>94</v>
      </c>
      <c r="J346" s="267">
        <v>93</v>
      </c>
      <c r="K346" s="297">
        <v>0.9</v>
      </c>
      <c r="L346" s="270">
        <v>1</v>
      </c>
      <c r="M346" s="270">
        <v>1</v>
      </c>
      <c r="N346" s="270">
        <v>0.98936170212766</v>
      </c>
      <c r="O346" s="335">
        <v>2645</v>
      </c>
      <c r="P346" s="269">
        <v>2564</v>
      </c>
      <c r="Q346" s="269">
        <v>85</v>
      </c>
      <c r="R346" s="267">
        <v>98</v>
      </c>
      <c r="S346" s="267">
        <v>90</v>
      </c>
      <c r="T346" s="270">
        <v>0.96937618147448</v>
      </c>
      <c r="U346" s="270">
        <v>0.965909090909091</v>
      </c>
      <c r="V346" s="271">
        <v>0.96078431372549</v>
      </c>
      <c r="W346" s="271">
        <v>0.957446808510638</v>
      </c>
      <c r="X346" s="298">
        <v>0.00512477718360071</v>
      </c>
      <c r="Y346" s="274">
        <v>674</v>
      </c>
      <c r="Z346" s="336">
        <v>650</v>
      </c>
      <c r="AA346" s="336">
        <v>653</v>
      </c>
      <c r="AB346" s="336">
        <v>637</v>
      </c>
      <c r="AC346" s="337">
        <v>0.964391691394659</v>
      </c>
      <c r="AD346" s="271">
        <v>0.975497702909648</v>
      </c>
      <c r="AE346" s="298">
        <v>-0.011106011514989</v>
      </c>
    </row>
    <row r="347" spans="1:31">
      <c r="A347" s="318" t="s">
        <v>496</v>
      </c>
      <c r="B347" s="342" t="s">
        <v>3334</v>
      </c>
      <c r="C347" s="296" t="s">
        <v>643</v>
      </c>
      <c r="D347" s="342" t="s">
        <v>644</v>
      </c>
      <c r="E347" s="269">
        <v>159</v>
      </c>
      <c r="F347" s="269">
        <v>158</v>
      </c>
      <c r="G347" s="267">
        <v>180</v>
      </c>
      <c r="H347" s="267">
        <v>180</v>
      </c>
      <c r="I347" s="267">
        <v>193</v>
      </c>
      <c r="J347" s="267">
        <v>193</v>
      </c>
      <c r="K347" s="297">
        <v>0.9</v>
      </c>
      <c r="L347" s="270">
        <v>0.993710691823899</v>
      </c>
      <c r="M347" s="270">
        <v>1</v>
      </c>
      <c r="N347" s="270">
        <v>1</v>
      </c>
      <c r="O347" s="335">
        <v>5261</v>
      </c>
      <c r="P347" s="269">
        <v>4990</v>
      </c>
      <c r="Q347" s="269">
        <v>151</v>
      </c>
      <c r="R347" s="267">
        <v>171</v>
      </c>
      <c r="S347" s="267">
        <v>183</v>
      </c>
      <c r="T347" s="270">
        <v>0.948488880440981</v>
      </c>
      <c r="U347" s="270">
        <v>0.949685534591195</v>
      </c>
      <c r="V347" s="271">
        <v>0.95</v>
      </c>
      <c r="W347" s="271">
        <v>0.948186528497409</v>
      </c>
      <c r="X347" s="298">
        <v>-0.000314465408804976</v>
      </c>
      <c r="Y347" s="274">
        <v>1337</v>
      </c>
      <c r="Z347" s="336">
        <v>1273</v>
      </c>
      <c r="AA347" s="336">
        <v>1310</v>
      </c>
      <c r="AB347" s="336">
        <v>1242</v>
      </c>
      <c r="AC347" s="337">
        <v>0.952131637995512</v>
      </c>
      <c r="AD347" s="271">
        <v>0.948091603053435</v>
      </c>
      <c r="AE347" s="298">
        <v>0.00404003494207728</v>
      </c>
    </row>
    <row r="348" spans="1:31">
      <c r="A348" s="318" t="s">
        <v>496</v>
      </c>
      <c r="B348" s="342" t="s">
        <v>3334</v>
      </c>
      <c r="C348" s="296" t="s">
        <v>645</v>
      </c>
      <c r="D348" s="342" t="s">
        <v>646</v>
      </c>
      <c r="E348" s="269">
        <v>91</v>
      </c>
      <c r="F348" s="269">
        <v>91</v>
      </c>
      <c r="G348" s="267">
        <v>100</v>
      </c>
      <c r="H348" s="267">
        <v>100</v>
      </c>
      <c r="I348" s="267">
        <v>105</v>
      </c>
      <c r="J348" s="267">
        <v>105</v>
      </c>
      <c r="K348" s="297">
        <v>0.9</v>
      </c>
      <c r="L348" s="270">
        <v>1</v>
      </c>
      <c r="M348" s="270">
        <v>1</v>
      </c>
      <c r="N348" s="270">
        <v>1</v>
      </c>
      <c r="O348" s="335">
        <v>2826</v>
      </c>
      <c r="P348" s="269">
        <v>2767</v>
      </c>
      <c r="Q348" s="269">
        <v>91</v>
      </c>
      <c r="R348" s="267">
        <v>98</v>
      </c>
      <c r="S348" s="267">
        <v>105</v>
      </c>
      <c r="T348" s="270">
        <v>0.979122434536447</v>
      </c>
      <c r="U348" s="270">
        <v>1</v>
      </c>
      <c r="V348" s="271">
        <v>0.98</v>
      </c>
      <c r="W348" s="271">
        <v>1</v>
      </c>
      <c r="X348" s="298">
        <v>0.02</v>
      </c>
      <c r="Y348" s="274">
        <v>730</v>
      </c>
      <c r="Z348" s="336">
        <v>716</v>
      </c>
      <c r="AA348" s="336">
        <v>707</v>
      </c>
      <c r="AB348" s="336">
        <v>693</v>
      </c>
      <c r="AC348" s="337">
        <v>0.980821917808219</v>
      </c>
      <c r="AD348" s="271">
        <v>0.98019801980198</v>
      </c>
      <c r="AE348" s="298">
        <v>0.000623898006238965</v>
      </c>
    </row>
    <row r="349" spans="1:31">
      <c r="A349" s="318" t="s">
        <v>496</v>
      </c>
      <c r="B349" s="342" t="s">
        <v>3334</v>
      </c>
      <c r="C349" s="296" t="s">
        <v>647</v>
      </c>
      <c r="D349" s="342" t="s">
        <v>648</v>
      </c>
      <c r="E349" s="269">
        <v>81</v>
      </c>
      <c r="F349" s="269">
        <v>81</v>
      </c>
      <c r="G349" s="267">
        <v>84</v>
      </c>
      <c r="H349" s="267">
        <v>84</v>
      </c>
      <c r="I349" s="267">
        <v>82</v>
      </c>
      <c r="J349" s="267">
        <v>82</v>
      </c>
      <c r="K349" s="297">
        <v>0.9</v>
      </c>
      <c r="L349" s="270">
        <v>1</v>
      </c>
      <c r="M349" s="270">
        <v>1</v>
      </c>
      <c r="N349" s="270">
        <v>1</v>
      </c>
      <c r="O349" s="335">
        <v>2365</v>
      </c>
      <c r="P349" s="269">
        <v>2350</v>
      </c>
      <c r="Q349" s="269">
        <v>81</v>
      </c>
      <c r="R349" s="267">
        <v>83</v>
      </c>
      <c r="S349" s="267">
        <v>81</v>
      </c>
      <c r="T349" s="270">
        <v>0.993657505285412</v>
      </c>
      <c r="U349" s="270">
        <v>1</v>
      </c>
      <c r="V349" s="271">
        <v>0.988095238095238</v>
      </c>
      <c r="W349" s="271">
        <v>0.98780487804878</v>
      </c>
      <c r="X349" s="298">
        <v>0.0119047619047619</v>
      </c>
      <c r="Y349" s="274">
        <v>590</v>
      </c>
      <c r="Z349" s="336">
        <v>587</v>
      </c>
      <c r="AA349" s="336">
        <v>601</v>
      </c>
      <c r="AB349" s="336">
        <v>594</v>
      </c>
      <c r="AC349" s="337">
        <v>0.994915254237288</v>
      </c>
      <c r="AD349" s="271">
        <v>0.988352745424293</v>
      </c>
      <c r="AE349" s="298">
        <v>0.00656250881299525</v>
      </c>
    </row>
    <row r="350" spans="1:31">
      <c r="A350" s="318" t="s">
        <v>496</v>
      </c>
      <c r="B350" s="342" t="s">
        <v>3334</v>
      </c>
      <c r="C350" s="296" t="s">
        <v>649</v>
      </c>
      <c r="D350" s="342" t="s">
        <v>650</v>
      </c>
      <c r="E350" s="269">
        <v>0</v>
      </c>
      <c r="F350" s="269">
        <v>0</v>
      </c>
      <c r="G350" s="267">
        <v>0</v>
      </c>
      <c r="H350" s="267">
        <v>0</v>
      </c>
      <c r="I350" s="267">
        <v>0</v>
      </c>
      <c r="J350" s="267">
        <v>0</v>
      </c>
      <c r="K350" s="297">
        <v>0.9</v>
      </c>
      <c r="L350" s="270">
        <v>0</v>
      </c>
      <c r="M350" s="270">
        <v>0</v>
      </c>
      <c r="N350" s="270">
        <v>0</v>
      </c>
      <c r="O350" s="335">
        <v>0</v>
      </c>
      <c r="P350" s="269">
        <v>0</v>
      </c>
      <c r="Q350" s="269">
        <v>0</v>
      </c>
      <c r="R350" s="267">
        <v>0</v>
      </c>
      <c r="S350" s="267">
        <v>0</v>
      </c>
      <c r="T350" s="270">
        <v>0</v>
      </c>
      <c r="U350" s="270">
        <v>0</v>
      </c>
      <c r="V350" s="271">
        <v>0</v>
      </c>
      <c r="W350" s="271">
        <v>0</v>
      </c>
      <c r="X350" s="298">
        <v>0</v>
      </c>
      <c r="Y350" s="274">
        <v>0</v>
      </c>
      <c r="Z350" s="336">
        <v>0</v>
      </c>
      <c r="AA350" s="336">
        <v>0</v>
      </c>
      <c r="AB350" s="336">
        <v>0</v>
      </c>
      <c r="AC350" s="337">
        <v>0</v>
      </c>
      <c r="AD350" s="271">
        <v>0</v>
      </c>
      <c r="AE350" s="298">
        <v>0</v>
      </c>
    </row>
    <row r="351" spans="1:31">
      <c r="A351" s="318" t="s">
        <v>496</v>
      </c>
      <c r="B351" s="342" t="s">
        <v>3334</v>
      </c>
      <c r="C351" s="296" t="s">
        <v>651</v>
      </c>
      <c r="D351" s="342" t="s">
        <v>652</v>
      </c>
      <c r="E351" s="269">
        <v>0</v>
      </c>
      <c r="F351" s="269">
        <v>0</v>
      </c>
      <c r="G351" s="267">
        <v>0</v>
      </c>
      <c r="H351" s="267">
        <v>0</v>
      </c>
      <c r="I351" s="267">
        <v>0</v>
      </c>
      <c r="J351" s="267">
        <v>0</v>
      </c>
      <c r="K351" s="297">
        <v>0.9</v>
      </c>
      <c r="L351" s="270">
        <v>0</v>
      </c>
      <c r="M351" s="270">
        <v>0</v>
      </c>
      <c r="N351" s="270">
        <v>0</v>
      </c>
      <c r="O351" s="335">
        <v>0</v>
      </c>
      <c r="P351" s="269">
        <v>0</v>
      </c>
      <c r="Q351" s="269">
        <v>0</v>
      </c>
      <c r="R351" s="267">
        <v>0</v>
      </c>
      <c r="S351" s="267">
        <v>0</v>
      </c>
      <c r="T351" s="270">
        <v>0</v>
      </c>
      <c r="U351" s="270">
        <v>0</v>
      </c>
      <c r="V351" s="271">
        <v>0</v>
      </c>
      <c r="W351" s="271">
        <v>0</v>
      </c>
      <c r="X351" s="298">
        <v>0</v>
      </c>
      <c r="Y351" s="274">
        <v>0</v>
      </c>
      <c r="Z351" s="336">
        <v>0</v>
      </c>
      <c r="AA351" s="336">
        <v>0</v>
      </c>
      <c r="AB351" s="336">
        <v>0</v>
      </c>
      <c r="AC351" s="337">
        <v>0</v>
      </c>
      <c r="AD351" s="271">
        <v>0</v>
      </c>
      <c r="AE351" s="298">
        <v>0</v>
      </c>
    </row>
    <row r="352" spans="1:31">
      <c r="A352" s="318" t="s">
        <v>496</v>
      </c>
      <c r="B352" s="342" t="s">
        <v>3334</v>
      </c>
      <c r="C352" s="296" t="s">
        <v>653</v>
      </c>
      <c r="D352" s="342" t="s">
        <v>654</v>
      </c>
      <c r="E352" s="269">
        <v>0</v>
      </c>
      <c r="F352" s="269">
        <v>0</v>
      </c>
      <c r="G352" s="267">
        <v>0</v>
      </c>
      <c r="H352" s="267">
        <v>0</v>
      </c>
      <c r="I352" s="267">
        <v>0</v>
      </c>
      <c r="J352" s="267">
        <v>0</v>
      </c>
      <c r="K352" s="297">
        <v>0.9</v>
      </c>
      <c r="L352" s="270">
        <v>0</v>
      </c>
      <c r="M352" s="270">
        <v>0</v>
      </c>
      <c r="N352" s="270">
        <v>0</v>
      </c>
      <c r="O352" s="335">
        <v>0</v>
      </c>
      <c r="P352" s="269">
        <v>0</v>
      </c>
      <c r="Q352" s="269">
        <v>0</v>
      </c>
      <c r="R352" s="267">
        <v>0</v>
      </c>
      <c r="S352" s="267">
        <v>0</v>
      </c>
      <c r="T352" s="270">
        <v>0</v>
      </c>
      <c r="U352" s="270">
        <v>0</v>
      </c>
      <c r="V352" s="271">
        <v>0</v>
      </c>
      <c r="W352" s="271">
        <v>0</v>
      </c>
      <c r="X352" s="298">
        <v>0</v>
      </c>
      <c r="Y352" s="274">
        <v>0</v>
      </c>
      <c r="Z352" s="336">
        <v>0</v>
      </c>
      <c r="AA352" s="336">
        <v>0</v>
      </c>
      <c r="AB352" s="336">
        <v>0</v>
      </c>
      <c r="AC352" s="337">
        <v>0</v>
      </c>
      <c r="AD352" s="271">
        <v>0</v>
      </c>
      <c r="AE352" s="298">
        <v>0</v>
      </c>
    </row>
    <row r="353" spans="1:31">
      <c r="A353" s="318" t="s">
        <v>496</v>
      </c>
      <c r="B353" s="342" t="s">
        <v>3334</v>
      </c>
      <c r="C353" s="296" t="s">
        <v>655</v>
      </c>
      <c r="D353" s="342" t="s">
        <v>656</v>
      </c>
      <c r="E353" s="269">
        <v>0</v>
      </c>
      <c r="F353" s="269">
        <v>0</v>
      </c>
      <c r="G353" s="267">
        <v>0</v>
      </c>
      <c r="H353" s="267">
        <v>0</v>
      </c>
      <c r="I353" s="267">
        <v>0</v>
      </c>
      <c r="J353" s="267">
        <v>0</v>
      </c>
      <c r="K353" s="297">
        <v>0.9</v>
      </c>
      <c r="L353" s="270">
        <v>0</v>
      </c>
      <c r="M353" s="270">
        <v>0</v>
      </c>
      <c r="N353" s="270">
        <v>0</v>
      </c>
      <c r="O353" s="335">
        <v>0</v>
      </c>
      <c r="P353" s="269">
        <v>0</v>
      </c>
      <c r="Q353" s="269">
        <v>0</v>
      </c>
      <c r="R353" s="267">
        <v>0</v>
      </c>
      <c r="S353" s="267">
        <v>0</v>
      </c>
      <c r="T353" s="270">
        <v>0</v>
      </c>
      <c r="U353" s="270">
        <v>0</v>
      </c>
      <c r="V353" s="271">
        <v>0</v>
      </c>
      <c r="W353" s="271">
        <v>0</v>
      </c>
      <c r="X353" s="298">
        <v>0</v>
      </c>
      <c r="Y353" s="274">
        <v>0</v>
      </c>
      <c r="Z353" s="336">
        <v>0</v>
      </c>
      <c r="AA353" s="336">
        <v>0</v>
      </c>
      <c r="AB353" s="336">
        <v>0</v>
      </c>
      <c r="AC353" s="337">
        <v>0</v>
      </c>
      <c r="AD353" s="271">
        <v>0</v>
      </c>
      <c r="AE353" s="298">
        <v>0</v>
      </c>
    </row>
    <row r="354" spans="1:31">
      <c r="A354" s="318" t="s">
        <v>496</v>
      </c>
      <c r="B354" s="342" t="s">
        <v>3334</v>
      </c>
      <c r="C354" s="296" t="s">
        <v>657</v>
      </c>
      <c r="D354" s="342" t="s">
        <v>658</v>
      </c>
      <c r="E354" s="269">
        <v>0</v>
      </c>
      <c r="F354" s="269">
        <v>0</v>
      </c>
      <c r="G354" s="267">
        <v>0</v>
      </c>
      <c r="H354" s="267">
        <v>0</v>
      </c>
      <c r="I354" s="267">
        <v>0</v>
      </c>
      <c r="J354" s="267">
        <v>0</v>
      </c>
      <c r="K354" s="297">
        <v>0.9</v>
      </c>
      <c r="L354" s="270">
        <v>0</v>
      </c>
      <c r="M354" s="270">
        <v>0</v>
      </c>
      <c r="N354" s="270">
        <v>0</v>
      </c>
      <c r="O354" s="335">
        <v>0</v>
      </c>
      <c r="P354" s="269">
        <v>0</v>
      </c>
      <c r="Q354" s="269">
        <v>0</v>
      </c>
      <c r="R354" s="267">
        <v>0</v>
      </c>
      <c r="S354" s="267">
        <v>0</v>
      </c>
      <c r="T354" s="270">
        <v>0</v>
      </c>
      <c r="U354" s="270">
        <v>0</v>
      </c>
      <c r="V354" s="271">
        <v>0</v>
      </c>
      <c r="W354" s="271">
        <v>0</v>
      </c>
      <c r="X354" s="298">
        <v>0</v>
      </c>
      <c r="Y354" s="274">
        <v>0</v>
      </c>
      <c r="Z354" s="336">
        <v>0</v>
      </c>
      <c r="AA354" s="336">
        <v>0</v>
      </c>
      <c r="AB354" s="336">
        <v>0</v>
      </c>
      <c r="AC354" s="337">
        <v>0</v>
      </c>
      <c r="AD354" s="271">
        <v>0</v>
      </c>
      <c r="AE354" s="298">
        <v>0</v>
      </c>
    </row>
    <row r="355" spans="1:31">
      <c r="A355" s="318" t="s">
        <v>496</v>
      </c>
      <c r="B355" s="342" t="s">
        <v>3334</v>
      </c>
      <c r="C355" s="296" t="s">
        <v>659</v>
      </c>
      <c r="D355" s="342" t="s">
        <v>660</v>
      </c>
      <c r="E355" s="269">
        <v>0</v>
      </c>
      <c r="F355" s="269">
        <v>0</v>
      </c>
      <c r="G355" s="267">
        <v>0</v>
      </c>
      <c r="H355" s="267">
        <v>0</v>
      </c>
      <c r="I355" s="267">
        <v>0</v>
      </c>
      <c r="J355" s="267">
        <v>0</v>
      </c>
      <c r="K355" s="297">
        <v>0.9</v>
      </c>
      <c r="L355" s="270">
        <v>0</v>
      </c>
      <c r="M355" s="270">
        <v>0</v>
      </c>
      <c r="N355" s="270">
        <v>0</v>
      </c>
      <c r="O355" s="335">
        <v>0</v>
      </c>
      <c r="P355" s="269">
        <v>0</v>
      </c>
      <c r="Q355" s="269">
        <v>0</v>
      </c>
      <c r="R355" s="267">
        <v>0</v>
      </c>
      <c r="S355" s="267">
        <v>0</v>
      </c>
      <c r="T355" s="270">
        <v>0</v>
      </c>
      <c r="U355" s="270">
        <v>0</v>
      </c>
      <c r="V355" s="271">
        <v>0</v>
      </c>
      <c r="W355" s="271">
        <v>0</v>
      </c>
      <c r="X355" s="298">
        <v>0</v>
      </c>
      <c r="Y355" s="274">
        <v>0</v>
      </c>
      <c r="Z355" s="336">
        <v>0</v>
      </c>
      <c r="AA355" s="336">
        <v>0</v>
      </c>
      <c r="AB355" s="336">
        <v>0</v>
      </c>
      <c r="AC355" s="337">
        <v>0</v>
      </c>
      <c r="AD355" s="271">
        <v>0</v>
      </c>
      <c r="AE355" s="298">
        <v>0</v>
      </c>
    </row>
    <row r="356" spans="1:31">
      <c r="A356" s="318" t="s">
        <v>496</v>
      </c>
      <c r="B356" s="342" t="s">
        <v>3334</v>
      </c>
      <c r="C356" s="296" t="s">
        <v>661</v>
      </c>
      <c r="D356" s="342" t="s">
        <v>662</v>
      </c>
      <c r="E356" s="269">
        <v>93</v>
      </c>
      <c r="F356" s="269">
        <v>93</v>
      </c>
      <c r="G356" s="267">
        <v>111</v>
      </c>
      <c r="H356" s="267">
        <v>111</v>
      </c>
      <c r="I356" s="267">
        <v>115</v>
      </c>
      <c r="J356" s="267">
        <v>115</v>
      </c>
      <c r="K356" s="297">
        <v>0.9</v>
      </c>
      <c r="L356" s="270">
        <v>1</v>
      </c>
      <c r="M356" s="270">
        <v>1</v>
      </c>
      <c r="N356" s="270">
        <v>1</v>
      </c>
      <c r="O356" s="335">
        <v>3146</v>
      </c>
      <c r="P356" s="269">
        <v>3124</v>
      </c>
      <c r="Q356" s="269">
        <v>92</v>
      </c>
      <c r="R356" s="267">
        <v>107</v>
      </c>
      <c r="S356" s="267">
        <v>113</v>
      </c>
      <c r="T356" s="270">
        <v>0.993006993006993</v>
      </c>
      <c r="U356" s="270">
        <v>0.989247311827957</v>
      </c>
      <c r="V356" s="271">
        <v>0.963963963963964</v>
      </c>
      <c r="W356" s="271">
        <v>0.982608695652174</v>
      </c>
      <c r="X356" s="298">
        <v>0.025283347863993</v>
      </c>
      <c r="Y356" s="274">
        <v>809</v>
      </c>
      <c r="Z356" s="336">
        <v>792</v>
      </c>
      <c r="AA356" s="336">
        <v>776</v>
      </c>
      <c r="AB356" s="336">
        <v>775</v>
      </c>
      <c r="AC356" s="337">
        <v>0.978986402966625</v>
      </c>
      <c r="AD356" s="271">
        <v>0.998711340206186</v>
      </c>
      <c r="AE356" s="298">
        <v>-0.0197249372395601</v>
      </c>
    </row>
    <row r="357" spans="1:31">
      <c r="A357" s="318" t="s">
        <v>496</v>
      </c>
      <c r="B357" s="342" t="s">
        <v>3334</v>
      </c>
      <c r="C357" s="296" t="s">
        <v>663</v>
      </c>
      <c r="D357" s="342" t="s">
        <v>664</v>
      </c>
      <c r="E357" s="269">
        <v>0</v>
      </c>
      <c r="F357" s="269">
        <v>0</v>
      </c>
      <c r="G357" s="267">
        <v>0</v>
      </c>
      <c r="H357" s="267">
        <v>0</v>
      </c>
      <c r="I357" s="267">
        <v>0</v>
      </c>
      <c r="J357" s="267">
        <v>0</v>
      </c>
      <c r="K357" s="297">
        <v>0.9</v>
      </c>
      <c r="L357" s="270">
        <v>0</v>
      </c>
      <c r="M357" s="270">
        <v>0</v>
      </c>
      <c r="N357" s="270">
        <v>0</v>
      </c>
      <c r="O357" s="335">
        <v>0</v>
      </c>
      <c r="P357" s="269">
        <v>0</v>
      </c>
      <c r="Q357" s="269">
        <v>0</v>
      </c>
      <c r="R357" s="267">
        <v>0</v>
      </c>
      <c r="S357" s="267">
        <v>0</v>
      </c>
      <c r="T357" s="270">
        <v>0</v>
      </c>
      <c r="U357" s="270">
        <v>0</v>
      </c>
      <c r="V357" s="271">
        <v>0</v>
      </c>
      <c r="W357" s="271">
        <v>0</v>
      </c>
      <c r="X357" s="298">
        <v>0</v>
      </c>
      <c r="Y357" s="274">
        <v>0</v>
      </c>
      <c r="Z357" s="336">
        <v>0</v>
      </c>
      <c r="AA357" s="336">
        <v>0</v>
      </c>
      <c r="AB357" s="336">
        <v>0</v>
      </c>
      <c r="AC357" s="337">
        <v>0</v>
      </c>
      <c r="AD357" s="271">
        <v>0</v>
      </c>
      <c r="AE357" s="298">
        <v>0</v>
      </c>
    </row>
    <row r="358" spans="1:31">
      <c r="A358" s="318" t="s">
        <v>496</v>
      </c>
      <c r="B358" s="342" t="s">
        <v>3334</v>
      </c>
      <c r="C358" s="296" t="s">
        <v>665</v>
      </c>
      <c r="D358" s="342" t="s">
        <v>666</v>
      </c>
      <c r="E358" s="269">
        <v>24</v>
      </c>
      <c r="F358" s="269">
        <v>21</v>
      </c>
      <c r="G358" s="267">
        <v>24</v>
      </c>
      <c r="H358" s="267">
        <v>22</v>
      </c>
      <c r="I358" s="267">
        <v>26</v>
      </c>
      <c r="J358" s="267">
        <v>23</v>
      </c>
      <c r="K358" s="297">
        <v>0.9</v>
      </c>
      <c r="L358" s="270">
        <v>0.875</v>
      </c>
      <c r="M358" s="270">
        <v>0.916666666666667</v>
      </c>
      <c r="N358" s="270">
        <v>0.884615384615385</v>
      </c>
      <c r="O358" s="335">
        <v>771</v>
      </c>
      <c r="P358" s="269">
        <v>702</v>
      </c>
      <c r="Q358" s="269">
        <v>21</v>
      </c>
      <c r="R358" s="267">
        <v>20</v>
      </c>
      <c r="S358" s="267">
        <v>20</v>
      </c>
      <c r="T358" s="270">
        <v>0.910505836575875</v>
      </c>
      <c r="U358" s="270">
        <v>0.875</v>
      </c>
      <c r="V358" s="271">
        <v>0.833333333333333</v>
      </c>
      <c r="W358" s="271">
        <v>0.769230769230769</v>
      </c>
      <c r="X358" s="298">
        <v>0.0416666666666666</v>
      </c>
      <c r="Y358" s="274">
        <v>186</v>
      </c>
      <c r="Z358" s="336">
        <v>163</v>
      </c>
      <c r="AA358" s="336">
        <v>198</v>
      </c>
      <c r="AB358" s="336">
        <v>171</v>
      </c>
      <c r="AC358" s="337">
        <v>0.876344086021505</v>
      </c>
      <c r="AD358" s="271">
        <v>0.863636363636364</v>
      </c>
      <c r="AE358" s="298">
        <v>0.0127077223851417</v>
      </c>
    </row>
    <row r="359" spans="1:31">
      <c r="A359" s="318" t="s">
        <v>496</v>
      </c>
      <c r="B359" s="342" t="s">
        <v>3334</v>
      </c>
      <c r="C359" s="296" t="s">
        <v>667</v>
      </c>
      <c r="D359" s="342" t="s">
        <v>668</v>
      </c>
      <c r="E359" s="269">
        <v>25</v>
      </c>
      <c r="F359" s="269">
        <v>25</v>
      </c>
      <c r="G359" s="267">
        <v>26</v>
      </c>
      <c r="H359" s="267">
        <v>26</v>
      </c>
      <c r="I359" s="267">
        <v>28</v>
      </c>
      <c r="J359" s="267">
        <v>28</v>
      </c>
      <c r="K359" s="297">
        <v>0.9</v>
      </c>
      <c r="L359" s="270">
        <v>1</v>
      </c>
      <c r="M359" s="270">
        <v>1</v>
      </c>
      <c r="N359" s="270">
        <v>1</v>
      </c>
      <c r="O359" s="335">
        <v>800</v>
      </c>
      <c r="P359" s="269">
        <v>767</v>
      </c>
      <c r="Q359" s="269">
        <v>24</v>
      </c>
      <c r="R359" s="267">
        <v>26</v>
      </c>
      <c r="S359" s="267">
        <v>26</v>
      </c>
      <c r="T359" s="270">
        <v>0.95875</v>
      </c>
      <c r="U359" s="270">
        <v>0.96</v>
      </c>
      <c r="V359" s="271">
        <v>1</v>
      </c>
      <c r="W359" s="271">
        <v>0.928571428571429</v>
      </c>
      <c r="X359" s="298">
        <v>-0.04</v>
      </c>
      <c r="Y359" s="274">
        <v>204</v>
      </c>
      <c r="Z359" s="336">
        <v>198</v>
      </c>
      <c r="AA359" s="336">
        <v>193</v>
      </c>
      <c r="AB359" s="336">
        <v>184</v>
      </c>
      <c r="AC359" s="337">
        <v>0.970588235294118</v>
      </c>
      <c r="AD359" s="271">
        <v>0.953367875647668</v>
      </c>
      <c r="AE359" s="298">
        <v>0.0172203596464493</v>
      </c>
    </row>
    <row r="360" spans="1:31">
      <c r="A360" s="318" t="s">
        <v>496</v>
      </c>
      <c r="B360" s="342" t="s">
        <v>3334</v>
      </c>
      <c r="C360" s="296" t="s">
        <v>669</v>
      </c>
      <c r="D360" s="342" t="s">
        <v>670</v>
      </c>
      <c r="E360" s="269">
        <v>0</v>
      </c>
      <c r="F360" s="269">
        <v>0</v>
      </c>
      <c r="G360" s="267">
        <v>0</v>
      </c>
      <c r="H360" s="267">
        <v>0</v>
      </c>
      <c r="I360" s="267">
        <v>0</v>
      </c>
      <c r="J360" s="267">
        <v>0</v>
      </c>
      <c r="K360" s="297">
        <v>0.9</v>
      </c>
      <c r="L360" s="270">
        <v>0</v>
      </c>
      <c r="M360" s="270">
        <v>0</v>
      </c>
      <c r="N360" s="270">
        <v>0</v>
      </c>
      <c r="O360" s="335">
        <v>0</v>
      </c>
      <c r="P360" s="269">
        <v>0</v>
      </c>
      <c r="Q360" s="269">
        <v>0</v>
      </c>
      <c r="R360" s="267">
        <v>0</v>
      </c>
      <c r="S360" s="267">
        <v>0</v>
      </c>
      <c r="T360" s="270">
        <v>0</v>
      </c>
      <c r="U360" s="270">
        <v>0</v>
      </c>
      <c r="V360" s="271">
        <v>0</v>
      </c>
      <c r="W360" s="271">
        <v>0</v>
      </c>
      <c r="X360" s="298">
        <v>0</v>
      </c>
      <c r="Y360" s="274">
        <v>0</v>
      </c>
      <c r="Z360" s="336">
        <v>0</v>
      </c>
      <c r="AA360" s="336">
        <v>0</v>
      </c>
      <c r="AB360" s="336">
        <v>0</v>
      </c>
      <c r="AC360" s="337">
        <v>0</v>
      </c>
      <c r="AD360" s="271">
        <v>0</v>
      </c>
      <c r="AE360" s="298">
        <v>0</v>
      </c>
    </row>
    <row r="361" spans="1:31">
      <c r="A361" s="318" t="s">
        <v>671</v>
      </c>
      <c r="B361" s="342" t="s">
        <v>3335</v>
      </c>
      <c r="C361" s="296" t="s">
        <v>673</v>
      </c>
      <c r="D361" s="342" t="s">
        <v>674</v>
      </c>
      <c r="E361" s="269">
        <v>81</v>
      </c>
      <c r="F361" s="269">
        <v>74</v>
      </c>
      <c r="G361" s="267">
        <v>80</v>
      </c>
      <c r="H361" s="267">
        <v>71</v>
      </c>
      <c r="I361" s="267">
        <v>85</v>
      </c>
      <c r="J361" s="267">
        <v>75</v>
      </c>
      <c r="K361" s="297">
        <v>0.9</v>
      </c>
      <c r="L361" s="270">
        <v>0.91358024691358</v>
      </c>
      <c r="M361" s="270">
        <v>0.8875</v>
      </c>
      <c r="N361" s="270">
        <v>0.882352941176471</v>
      </c>
      <c r="O361" s="335">
        <v>2509</v>
      </c>
      <c r="P361" s="269">
        <v>2286</v>
      </c>
      <c r="Q361" s="269">
        <v>72</v>
      </c>
      <c r="R361" s="267">
        <v>67</v>
      </c>
      <c r="S361" s="267">
        <v>65</v>
      </c>
      <c r="T361" s="270">
        <v>0.911119968114787</v>
      </c>
      <c r="U361" s="270">
        <v>0.888888888888889</v>
      </c>
      <c r="V361" s="271">
        <v>0.8375</v>
      </c>
      <c r="W361" s="271">
        <v>0.764705882352941</v>
      </c>
      <c r="X361" s="298">
        <v>0.0513888888888888</v>
      </c>
      <c r="Y361" s="274">
        <v>626</v>
      </c>
      <c r="Z361" s="336">
        <v>556</v>
      </c>
      <c r="AA361" s="336">
        <v>619</v>
      </c>
      <c r="AB361" s="336">
        <v>573</v>
      </c>
      <c r="AC361" s="337">
        <v>0.888178913738019</v>
      </c>
      <c r="AD361" s="271">
        <v>0.925686591276252</v>
      </c>
      <c r="AE361" s="298">
        <v>-0.0375076775382328</v>
      </c>
    </row>
    <row r="362" spans="1:31">
      <c r="A362" s="318" t="s">
        <v>671</v>
      </c>
      <c r="B362" s="342" t="s">
        <v>3335</v>
      </c>
      <c r="C362" s="296" t="s">
        <v>675</v>
      </c>
      <c r="D362" s="342" t="s">
        <v>676</v>
      </c>
      <c r="E362" s="269">
        <v>0</v>
      </c>
      <c r="F362" s="269">
        <v>0</v>
      </c>
      <c r="G362" s="267">
        <v>0</v>
      </c>
      <c r="H362" s="267">
        <v>0</v>
      </c>
      <c r="I362" s="267">
        <v>0</v>
      </c>
      <c r="J362" s="267">
        <v>0</v>
      </c>
      <c r="K362" s="297">
        <v>0.9</v>
      </c>
      <c r="L362" s="270">
        <v>0</v>
      </c>
      <c r="M362" s="270">
        <v>0</v>
      </c>
      <c r="N362" s="270">
        <v>0</v>
      </c>
      <c r="O362" s="335">
        <v>0</v>
      </c>
      <c r="P362" s="269">
        <v>0</v>
      </c>
      <c r="Q362" s="269">
        <v>0</v>
      </c>
      <c r="R362" s="267">
        <v>0</v>
      </c>
      <c r="S362" s="267">
        <v>0</v>
      </c>
      <c r="T362" s="270">
        <v>0</v>
      </c>
      <c r="U362" s="270">
        <v>0</v>
      </c>
      <c r="V362" s="271">
        <v>0</v>
      </c>
      <c r="W362" s="271">
        <v>0</v>
      </c>
      <c r="X362" s="298">
        <v>0</v>
      </c>
      <c r="Y362" s="274">
        <v>0</v>
      </c>
      <c r="Z362" s="336">
        <v>0</v>
      </c>
      <c r="AA362" s="336">
        <v>0</v>
      </c>
      <c r="AB362" s="336">
        <v>0</v>
      </c>
      <c r="AC362" s="337">
        <v>0</v>
      </c>
      <c r="AD362" s="271">
        <v>0</v>
      </c>
      <c r="AE362" s="298">
        <v>0</v>
      </c>
    </row>
    <row r="363" spans="1:31">
      <c r="A363" s="318" t="s">
        <v>671</v>
      </c>
      <c r="B363" s="342" t="s">
        <v>3335</v>
      </c>
      <c r="C363" s="296" t="s">
        <v>677</v>
      </c>
      <c r="D363" s="342" t="s">
        <v>678</v>
      </c>
      <c r="E363" s="269">
        <v>93</v>
      </c>
      <c r="F363" s="269">
        <v>85</v>
      </c>
      <c r="G363" s="267">
        <v>89</v>
      </c>
      <c r="H363" s="267">
        <v>86</v>
      </c>
      <c r="I363" s="267">
        <v>101</v>
      </c>
      <c r="J363" s="267">
        <v>96</v>
      </c>
      <c r="K363" s="297">
        <v>0.9</v>
      </c>
      <c r="L363" s="270">
        <v>0.913978494623656</v>
      </c>
      <c r="M363" s="270">
        <v>0.966292134831461</v>
      </c>
      <c r="N363" s="270">
        <v>0.95049504950495</v>
      </c>
      <c r="O363" s="335">
        <v>2947</v>
      </c>
      <c r="P363" s="269">
        <v>2787</v>
      </c>
      <c r="Q363" s="269">
        <v>84</v>
      </c>
      <c r="R363" s="267">
        <v>84</v>
      </c>
      <c r="S363" s="267">
        <v>94</v>
      </c>
      <c r="T363" s="270">
        <v>0.94570749915168</v>
      </c>
      <c r="U363" s="270">
        <v>0.903225806451613</v>
      </c>
      <c r="V363" s="271">
        <v>0.943820224719101</v>
      </c>
      <c r="W363" s="271">
        <v>0.930693069306931</v>
      </c>
      <c r="X363" s="298">
        <v>-0.0405944182674882</v>
      </c>
      <c r="Y363" s="274">
        <v>729</v>
      </c>
      <c r="Z363" s="336">
        <v>692</v>
      </c>
      <c r="AA363" s="336">
        <v>733</v>
      </c>
      <c r="AB363" s="336">
        <v>702</v>
      </c>
      <c r="AC363" s="337">
        <v>0.949245541838134</v>
      </c>
      <c r="AD363" s="271">
        <v>0.957708049113233</v>
      </c>
      <c r="AE363" s="298">
        <v>-0.00846250727509879</v>
      </c>
    </row>
    <row r="364" spans="1:31">
      <c r="A364" s="318" t="s">
        <v>671</v>
      </c>
      <c r="B364" s="342" t="s">
        <v>3335</v>
      </c>
      <c r="C364" s="296" t="s">
        <v>679</v>
      </c>
      <c r="D364" s="342" t="s">
        <v>680</v>
      </c>
      <c r="E364" s="269">
        <v>0</v>
      </c>
      <c r="F364" s="269">
        <v>0</v>
      </c>
      <c r="G364" s="267">
        <v>0</v>
      </c>
      <c r="H364" s="267">
        <v>0</v>
      </c>
      <c r="I364" s="267">
        <v>0</v>
      </c>
      <c r="J364" s="267">
        <v>0</v>
      </c>
      <c r="K364" s="297">
        <v>0.9</v>
      </c>
      <c r="L364" s="270">
        <v>0</v>
      </c>
      <c r="M364" s="270">
        <v>0</v>
      </c>
      <c r="N364" s="270">
        <v>0</v>
      </c>
      <c r="O364" s="335">
        <v>0</v>
      </c>
      <c r="P364" s="269">
        <v>0</v>
      </c>
      <c r="Q364" s="269">
        <v>0</v>
      </c>
      <c r="R364" s="267">
        <v>0</v>
      </c>
      <c r="S364" s="267">
        <v>0</v>
      </c>
      <c r="T364" s="270">
        <v>0</v>
      </c>
      <c r="U364" s="270">
        <v>0</v>
      </c>
      <c r="V364" s="271">
        <v>0</v>
      </c>
      <c r="W364" s="271">
        <v>0</v>
      </c>
      <c r="X364" s="298">
        <v>0</v>
      </c>
      <c r="Y364" s="274">
        <v>0</v>
      </c>
      <c r="Z364" s="336">
        <v>0</v>
      </c>
      <c r="AA364" s="336">
        <v>0</v>
      </c>
      <c r="AB364" s="336">
        <v>0</v>
      </c>
      <c r="AC364" s="337">
        <v>0</v>
      </c>
      <c r="AD364" s="271">
        <v>0</v>
      </c>
      <c r="AE364" s="298">
        <v>0</v>
      </c>
    </row>
    <row r="365" spans="1:31">
      <c r="A365" s="318" t="s">
        <v>671</v>
      </c>
      <c r="B365" s="342" t="s">
        <v>3335</v>
      </c>
      <c r="C365" s="296" t="s">
        <v>681</v>
      </c>
      <c r="D365" s="342" t="s">
        <v>682</v>
      </c>
      <c r="E365" s="269">
        <v>79</v>
      </c>
      <c r="F365" s="269">
        <v>73</v>
      </c>
      <c r="G365" s="267">
        <v>75</v>
      </c>
      <c r="H365" s="267">
        <v>72</v>
      </c>
      <c r="I365" s="267">
        <v>86</v>
      </c>
      <c r="J365" s="267">
        <v>79</v>
      </c>
      <c r="K365" s="297">
        <v>0.9</v>
      </c>
      <c r="L365" s="270">
        <v>0.924050632911392</v>
      </c>
      <c r="M365" s="270">
        <v>0.96</v>
      </c>
      <c r="N365" s="270">
        <v>0.918604651162791</v>
      </c>
      <c r="O365" s="335">
        <v>2469</v>
      </c>
      <c r="P365" s="269">
        <v>2337</v>
      </c>
      <c r="Q365" s="269">
        <v>70</v>
      </c>
      <c r="R365" s="267">
        <v>67</v>
      </c>
      <c r="S365" s="267">
        <v>79</v>
      </c>
      <c r="T365" s="270">
        <v>0.946537059538275</v>
      </c>
      <c r="U365" s="270">
        <v>0.886075949367089</v>
      </c>
      <c r="V365" s="271">
        <v>0.893333333333333</v>
      </c>
      <c r="W365" s="271">
        <v>0.918604651162791</v>
      </c>
      <c r="X365" s="298">
        <v>-0.00725738396624476</v>
      </c>
      <c r="Y365" s="274">
        <v>621</v>
      </c>
      <c r="Z365" s="336">
        <v>582</v>
      </c>
      <c r="AA365" s="336">
        <v>617</v>
      </c>
      <c r="AB365" s="336">
        <v>581</v>
      </c>
      <c r="AC365" s="337">
        <v>0.93719806763285</v>
      </c>
      <c r="AD365" s="271">
        <v>0.941653160453809</v>
      </c>
      <c r="AE365" s="298">
        <v>-0.00445509282095846</v>
      </c>
    </row>
    <row r="366" spans="1:31">
      <c r="A366" s="318" t="s">
        <v>671</v>
      </c>
      <c r="B366" s="342" t="s">
        <v>3335</v>
      </c>
      <c r="C366" s="296" t="s">
        <v>683</v>
      </c>
      <c r="D366" s="342" t="s">
        <v>684</v>
      </c>
      <c r="E366" s="269">
        <v>40</v>
      </c>
      <c r="F366" s="269">
        <v>39</v>
      </c>
      <c r="G366" s="267">
        <v>36</v>
      </c>
      <c r="H366" s="267">
        <v>35</v>
      </c>
      <c r="I366" s="267">
        <v>39</v>
      </c>
      <c r="J366" s="267">
        <v>38</v>
      </c>
      <c r="K366" s="297">
        <v>0.9</v>
      </c>
      <c r="L366" s="270">
        <v>0.975</v>
      </c>
      <c r="M366" s="270">
        <v>0.972222222222222</v>
      </c>
      <c r="N366" s="270">
        <v>0.974358974358974</v>
      </c>
      <c r="O366" s="335">
        <v>1143</v>
      </c>
      <c r="P366" s="269">
        <v>1112</v>
      </c>
      <c r="Q366" s="269">
        <v>39</v>
      </c>
      <c r="R366" s="267">
        <v>34</v>
      </c>
      <c r="S366" s="267">
        <v>36</v>
      </c>
      <c r="T366" s="270">
        <v>0.972878390201225</v>
      </c>
      <c r="U366" s="270">
        <v>0.975</v>
      </c>
      <c r="V366" s="271">
        <v>0.944444444444444</v>
      </c>
      <c r="W366" s="271">
        <v>0.923076923076923</v>
      </c>
      <c r="X366" s="298">
        <v>0.0305555555555556</v>
      </c>
      <c r="Y366" s="274">
        <v>287</v>
      </c>
      <c r="Z366" s="336">
        <v>277</v>
      </c>
      <c r="AA366" s="336">
        <v>285</v>
      </c>
      <c r="AB366" s="336">
        <v>280</v>
      </c>
      <c r="AC366" s="337">
        <v>0.965156794425087</v>
      </c>
      <c r="AD366" s="271">
        <v>0.982456140350877</v>
      </c>
      <c r="AE366" s="298">
        <v>-0.0172993459257901</v>
      </c>
    </row>
    <row r="367" spans="1:31">
      <c r="A367" s="318" t="s">
        <v>671</v>
      </c>
      <c r="B367" s="342" t="s">
        <v>3335</v>
      </c>
      <c r="C367" s="296" t="s">
        <v>685</v>
      </c>
      <c r="D367" s="342" t="s">
        <v>686</v>
      </c>
      <c r="E367" s="269">
        <v>32</v>
      </c>
      <c r="F367" s="269">
        <v>31</v>
      </c>
      <c r="G367" s="267">
        <v>31</v>
      </c>
      <c r="H367" s="267">
        <v>31</v>
      </c>
      <c r="I367" s="267">
        <v>32</v>
      </c>
      <c r="J367" s="267">
        <v>31</v>
      </c>
      <c r="K367" s="297">
        <v>0.9</v>
      </c>
      <c r="L367" s="270">
        <v>0.96875</v>
      </c>
      <c r="M367" s="270">
        <v>1</v>
      </c>
      <c r="N367" s="270">
        <v>0.96875</v>
      </c>
      <c r="O367" s="335">
        <v>999</v>
      </c>
      <c r="P367" s="269">
        <v>965</v>
      </c>
      <c r="Q367" s="269">
        <v>31</v>
      </c>
      <c r="R367" s="267">
        <v>31</v>
      </c>
      <c r="S367" s="267">
        <v>31</v>
      </c>
      <c r="T367" s="270">
        <v>0.965965965965966</v>
      </c>
      <c r="U367" s="270">
        <v>0.96875</v>
      </c>
      <c r="V367" s="271">
        <v>1</v>
      </c>
      <c r="W367" s="271">
        <v>0.96875</v>
      </c>
      <c r="X367" s="298">
        <v>-0.03125</v>
      </c>
      <c r="Y367" s="274">
        <v>251</v>
      </c>
      <c r="Z367" s="336">
        <v>246</v>
      </c>
      <c r="AA367" s="336">
        <v>244</v>
      </c>
      <c r="AB367" s="336">
        <v>238</v>
      </c>
      <c r="AC367" s="337">
        <v>0.9800796812749</v>
      </c>
      <c r="AD367" s="271">
        <v>0.975409836065574</v>
      </c>
      <c r="AE367" s="298">
        <v>0.00466984520932667</v>
      </c>
    </row>
    <row r="368" spans="1:31">
      <c r="A368" s="318" t="s">
        <v>671</v>
      </c>
      <c r="B368" s="342" t="s">
        <v>3335</v>
      </c>
      <c r="C368" s="296" t="s">
        <v>687</v>
      </c>
      <c r="D368" s="342" t="s">
        <v>688</v>
      </c>
      <c r="E368" s="269">
        <v>48</v>
      </c>
      <c r="F368" s="269">
        <v>45</v>
      </c>
      <c r="G368" s="267">
        <v>50</v>
      </c>
      <c r="H368" s="267">
        <v>46</v>
      </c>
      <c r="I368" s="267">
        <v>52</v>
      </c>
      <c r="J368" s="267">
        <v>51</v>
      </c>
      <c r="K368" s="297">
        <v>0.9</v>
      </c>
      <c r="L368" s="270">
        <v>0.9375</v>
      </c>
      <c r="M368" s="270">
        <v>0.92</v>
      </c>
      <c r="N368" s="270">
        <v>0.980769230769231</v>
      </c>
      <c r="O368" s="335">
        <v>1516</v>
      </c>
      <c r="P368" s="269">
        <v>1437</v>
      </c>
      <c r="Q368" s="269">
        <v>45</v>
      </c>
      <c r="R368" s="267">
        <v>44</v>
      </c>
      <c r="S368" s="267">
        <v>50</v>
      </c>
      <c r="T368" s="270">
        <v>0.947889182058048</v>
      </c>
      <c r="U368" s="270">
        <v>0.9375</v>
      </c>
      <c r="V368" s="271">
        <v>0.88</v>
      </c>
      <c r="W368" s="271">
        <v>0.961538461538462</v>
      </c>
      <c r="X368" s="298">
        <v>0.0575</v>
      </c>
      <c r="Y368" s="274">
        <v>374</v>
      </c>
      <c r="Z368" s="336">
        <v>352</v>
      </c>
      <c r="AA368" s="336">
        <v>379</v>
      </c>
      <c r="AB368" s="336">
        <v>363</v>
      </c>
      <c r="AC368" s="337">
        <v>0.941176470588235</v>
      </c>
      <c r="AD368" s="271">
        <v>0.95778364116095</v>
      </c>
      <c r="AE368" s="298">
        <v>-0.0166071705727145</v>
      </c>
    </row>
    <row r="369" spans="1:31">
      <c r="A369" s="318" t="s">
        <v>671</v>
      </c>
      <c r="B369" s="342" t="s">
        <v>3335</v>
      </c>
      <c r="C369" s="296" t="s">
        <v>689</v>
      </c>
      <c r="D369" s="342" t="s">
        <v>690</v>
      </c>
      <c r="E369" s="269">
        <v>68</v>
      </c>
      <c r="F369" s="269">
        <v>66</v>
      </c>
      <c r="G369" s="267">
        <v>75</v>
      </c>
      <c r="H369" s="267">
        <v>69</v>
      </c>
      <c r="I369" s="267">
        <v>80</v>
      </c>
      <c r="J369" s="267">
        <v>76</v>
      </c>
      <c r="K369" s="297">
        <v>0.9</v>
      </c>
      <c r="L369" s="270">
        <v>0.970588235294118</v>
      </c>
      <c r="M369" s="270">
        <v>0.92</v>
      </c>
      <c r="N369" s="270">
        <v>0.95</v>
      </c>
      <c r="O369" s="335">
        <v>2226</v>
      </c>
      <c r="P369" s="269">
        <v>2135</v>
      </c>
      <c r="Q369" s="269">
        <v>66</v>
      </c>
      <c r="R369" s="267">
        <v>69</v>
      </c>
      <c r="S369" s="267">
        <v>73</v>
      </c>
      <c r="T369" s="270">
        <v>0.959119496855346</v>
      </c>
      <c r="U369" s="270">
        <v>0.970588235294118</v>
      </c>
      <c r="V369" s="271">
        <v>0.92</v>
      </c>
      <c r="W369" s="271">
        <v>0.9125</v>
      </c>
      <c r="X369" s="298">
        <v>0.0505882352941176</v>
      </c>
      <c r="Y369" s="274">
        <v>555</v>
      </c>
      <c r="Z369" s="336">
        <v>529</v>
      </c>
      <c r="AA369" s="336">
        <v>561</v>
      </c>
      <c r="AB369" s="336">
        <v>543</v>
      </c>
      <c r="AC369" s="337">
        <v>0.953153153153153</v>
      </c>
      <c r="AD369" s="271">
        <v>0.967914438502674</v>
      </c>
      <c r="AE369" s="298">
        <v>-0.0147612853495206</v>
      </c>
    </row>
    <row r="370" spans="1:31">
      <c r="A370" s="318" t="s">
        <v>671</v>
      </c>
      <c r="B370" s="342" t="s">
        <v>3335</v>
      </c>
      <c r="C370" s="296" t="s">
        <v>691</v>
      </c>
      <c r="D370" s="342" t="s">
        <v>692</v>
      </c>
      <c r="E370" s="269">
        <v>0</v>
      </c>
      <c r="F370" s="269">
        <v>0</v>
      </c>
      <c r="G370" s="267">
        <v>0</v>
      </c>
      <c r="H370" s="267">
        <v>0</v>
      </c>
      <c r="I370" s="267">
        <v>0</v>
      </c>
      <c r="J370" s="267">
        <v>0</v>
      </c>
      <c r="K370" s="297">
        <v>0.9</v>
      </c>
      <c r="L370" s="270">
        <v>0</v>
      </c>
      <c r="M370" s="270">
        <v>0</v>
      </c>
      <c r="N370" s="270">
        <v>0</v>
      </c>
      <c r="O370" s="335">
        <v>0</v>
      </c>
      <c r="P370" s="269">
        <v>0</v>
      </c>
      <c r="Q370" s="269">
        <v>0</v>
      </c>
      <c r="R370" s="267">
        <v>0</v>
      </c>
      <c r="S370" s="267">
        <v>0</v>
      </c>
      <c r="T370" s="270">
        <v>0</v>
      </c>
      <c r="U370" s="270">
        <v>0</v>
      </c>
      <c r="V370" s="271">
        <v>0</v>
      </c>
      <c r="W370" s="271">
        <v>0</v>
      </c>
      <c r="X370" s="298">
        <v>0</v>
      </c>
      <c r="Y370" s="274">
        <v>0</v>
      </c>
      <c r="Z370" s="336">
        <v>0</v>
      </c>
      <c r="AA370" s="336">
        <v>0</v>
      </c>
      <c r="AB370" s="336">
        <v>0</v>
      </c>
      <c r="AC370" s="337">
        <v>0</v>
      </c>
      <c r="AD370" s="271">
        <v>0</v>
      </c>
      <c r="AE370" s="298">
        <v>0</v>
      </c>
    </row>
    <row r="371" spans="1:31">
      <c r="A371" s="318" t="s">
        <v>671</v>
      </c>
      <c r="B371" s="342" t="s">
        <v>3335</v>
      </c>
      <c r="C371" s="296" t="s">
        <v>693</v>
      </c>
      <c r="D371" s="342" t="s">
        <v>694</v>
      </c>
      <c r="E371" s="269">
        <v>113</v>
      </c>
      <c r="F371" s="269">
        <v>106</v>
      </c>
      <c r="G371" s="267">
        <v>122</v>
      </c>
      <c r="H371" s="267">
        <v>112</v>
      </c>
      <c r="I371" s="267">
        <v>118</v>
      </c>
      <c r="J371" s="267">
        <v>108</v>
      </c>
      <c r="K371" s="297">
        <v>0.9</v>
      </c>
      <c r="L371" s="270">
        <v>0.938053097345133</v>
      </c>
      <c r="M371" s="270">
        <v>0.918032786885246</v>
      </c>
      <c r="N371" s="270">
        <v>0.915254237288136</v>
      </c>
      <c r="O371" s="335">
        <v>3517</v>
      </c>
      <c r="P371" s="269">
        <v>3164</v>
      </c>
      <c r="Q371" s="269">
        <v>100</v>
      </c>
      <c r="R371" s="267">
        <v>102</v>
      </c>
      <c r="S371" s="267">
        <v>105</v>
      </c>
      <c r="T371" s="270">
        <v>0.899630366789878</v>
      </c>
      <c r="U371" s="270">
        <v>0.884955752212389</v>
      </c>
      <c r="V371" s="271">
        <v>0.836065573770492</v>
      </c>
      <c r="W371" s="271">
        <v>0.889830508474576</v>
      </c>
      <c r="X371" s="298">
        <v>0.0488901784418976</v>
      </c>
      <c r="Y371" s="274">
        <v>880</v>
      </c>
      <c r="Z371" s="336">
        <v>785</v>
      </c>
      <c r="AA371" s="336">
        <v>871</v>
      </c>
      <c r="AB371" s="336">
        <v>799</v>
      </c>
      <c r="AC371" s="337">
        <v>0.892045454545455</v>
      </c>
      <c r="AD371" s="271">
        <v>0.917336394948335</v>
      </c>
      <c r="AE371" s="298">
        <v>-0.0252909404028807</v>
      </c>
    </row>
    <row r="372" spans="1:31">
      <c r="A372" s="318" t="s">
        <v>671</v>
      </c>
      <c r="B372" s="342" t="s">
        <v>3335</v>
      </c>
      <c r="C372" s="296" t="s">
        <v>695</v>
      </c>
      <c r="D372" s="342" t="s">
        <v>696</v>
      </c>
      <c r="E372" s="269">
        <v>49</v>
      </c>
      <c r="F372" s="269">
        <v>48</v>
      </c>
      <c r="G372" s="267">
        <v>54</v>
      </c>
      <c r="H372" s="267">
        <v>54</v>
      </c>
      <c r="I372" s="267">
        <v>52</v>
      </c>
      <c r="J372" s="267">
        <v>49</v>
      </c>
      <c r="K372" s="297">
        <v>0.9</v>
      </c>
      <c r="L372" s="270">
        <v>0.979591836734694</v>
      </c>
      <c r="M372" s="270">
        <v>1</v>
      </c>
      <c r="N372" s="270">
        <v>0.942307692307692</v>
      </c>
      <c r="O372" s="335">
        <v>1597</v>
      </c>
      <c r="P372" s="269">
        <v>1537</v>
      </c>
      <c r="Q372" s="269">
        <v>48</v>
      </c>
      <c r="R372" s="267">
        <v>52</v>
      </c>
      <c r="S372" s="267">
        <v>47</v>
      </c>
      <c r="T372" s="270">
        <v>0.962429555416406</v>
      </c>
      <c r="U372" s="270">
        <v>0.979591836734694</v>
      </c>
      <c r="V372" s="271">
        <v>0.962962962962963</v>
      </c>
      <c r="W372" s="271">
        <v>0.903846153846154</v>
      </c>
      <c r="X372" s="298">
        <v>0.0166288737717309</v>
      </c>
      <c r="Y372" s="274">
        <v>394</v>
      </c>
      <c r="Z372" s="336">
        <v>384</v>
      </c>
      <c r="AA372" s="336">
        <v>391</v>
      </c>
      <c r="AB372" s="336">
        <v>373</v>
      </c>
      <c r="AC372" s="337">
        <v>0.974619289340102</v>
      </c>
      <c r="AD372" s="271">
        <v>0.953964194373402</v>
      </c>
      <c r="AE372" s="298">
        <v>0.0206550949667</v>
      </c>
    </row>
    <row r="373" spans="1:31">
      <c r="A373" s="318" t="s">
        <v>671</v>
      </c>
      <c r="B373" s="342" t="s">
        <v>3335</v>
      </c>
      <c r="C373" s="296" t="s">
        <v>697</v>
      </c>
      <c r="D373" s="342" t="s">
        <v>698</v>
      </c>
      <c r="E373" s="269">
        <v>0</v>
      </c>
      <c r="F373" s="269">
        <v>0</v>
      </c>
      <c r="G373" s="267">
        <v>0</v>
      </c>
      <c r="H373" s="267">
        <v>0</v>
      </c>
      <c r="I373" s="267">
        <v>0</v>
      </c>
      <c r="J373" s="267">
        <v>0</v>
      </c>
      <c r="K373" s="297">
        <v>0.9</v>
      </c>
      <c r="L373" s="270">
        <v>0</v>
      </c>
      <c r="M373" s="270">
        <v>0</v>
      </c>
      <c r="N373" s="270">
        <v>0</v>
      </c>
      <c r="O373" s="335">
        <v>0</v>
      </c>
      <c r="P373" s="269">
        <v>0</v>
      </c>
      <c r="Q373" s="269">
        <v>0</v>
      </c>
      <c r="R373" s="267">
        <v>0</v>
      </c>
      <c r="S373" s="267">
        <v>0</v>
      </c>
      <c r="T373" s="270">
        <v>0</v>
      </c>
      <c r="U373" s="270">
        <v>0</v>
      </c>
      <c r="V373" s="271">
        <v>0</v>
      </c>
      <c r="W373" s="271">
        <v>0</v>
      </c>
      <c r="X373" s="298">
        <v>0</v>
      </c>
      <c r="Y373" s="274">
        <v>0</v>
      </c>
      <c r="Z373" s="336">
        <v>0</v>
      </c>
      <c r="AA373" s="336">
        <v>0</v>
      </c>
      <c r="AB373" s="336">
        <v>0</v>
      </c>
      <c r="AC373" s="337">
        <v>0</v>
      </c>
      <c r="AD373" s="271">
        <v>0</v>
      </c>
      <c r="AE373" s="298">
        <v>0</v>
      </c>
    </row>
    <row r="374" spans="1:31">
      <c r="A374" s="318" t="s">
        <v>671</v>
      </c>
      <c r="B374" s="342" t="s">
        <v>3335</v>
      </c>
      <c r="C374" s="296" t="s">
        <v>699</v>
      </c>
      <c r="D374" s="342" t="s">
        <v>700</v>
      </c>
      <c r="E374" s="269">
        <v>85</v>
      </c>
      <c r="F374" s="269">
        <v>84</v>
      </c>
      <c r="G374" s="267">
        <v>81</v>
      </c>
      <c r="H374" s="267">
        <v>81</v>
      </c>
      <c r="I374" s="267">
        <v>84</v>
      </c>
      <c r="J374" s="267">
        <v>83</v>
      </c>
      <c r="K374" s="297">
        <v>0.9</v>
      </c>
      <c r="L374" s="270">
        <v>0.988235294117647</v>
      </c>
      <c r="M374" s="270">
        <v>1</v>
      </c>
      <c r="N374" s="270">
        <v>0.988095238095238</v>
      </c>
      <c r="O374" s="335">
        <v>2484</v>
      </c>
      <c r="P374" s="269">
        <v>2415</v>
      </c>
      <c r="Q374" s="269">
        <v>83</v>
      </c>
      <c r="R374" s="267">
        <v>81</v>
      </c>
      <c r="S374" s="267">
        <v>82</v>
      </c>
      <c r="T374" s="270">
        <v>0.972222222222222</v>
      </c>
      <c r="U374" s="270">
        <v>0.976470588235294</v>
      </c>
      <c r="V374" s="271">
        <v>1</v>
      </c>
      <c r="W374" s="271">
        <v>0.976190476190476</v>
      </c>
      <c r="X374" s="298">
        <v>-0.0235294117647059</v>
      </c>
      <c r="Y374" s="274">
        <v>627</v>
      </c>
      <c r="Z374" s="336">
        <v>612</v>
      </c>
      <c r="AA374" s="336">
        <v>613</v>
      </c>
      <c r="AB374" s="336">
        <v>596</v>
      </c>
      <c r="AC374" s="337">
        <v>0.976076555023923</v>
      </c>
      <c r="AD374" s="271">
        <v>0.972267536704731</v>
      </c>
      <c r="AE374" s="298">
        <v>0.00380901831919256</v>
      </c>
    </row>
    <row r="375" spans="1:31">
      <c r="A375" s="318" t="s">
        <v>671</v>
      </c>
      <c r="B375" s="342" t="s">
        <v>3335</v>
      </c>
      <c r="C375" s="296" t="s">
        <v>701</v>
      </c>
      <c r="D375" s="342" t="s">
        <v>702</v>
      </c>
      <c r="E375" s="269">
        <v>0</v>
      </c>
      <c r="F375" s="269">
        <v>0</v>
      </c>
      <c r="G375" s="267">
        <v>0</v>
      </c>
      <c r="H375" s="267">
        <v>0</v>
      </c>
      <c r="I375" s="267">
        <v>0</v>
      </c>
      <c r="J375" s="267">
        <v>0</v>
      </c>
      <c r="K375" s="297">
        <v>0.9</v>
      </c>
      <c r="L375" s="270">
        <v>0</v>
      </c>
      <c r="M375" s="270">
        <v>0</v>
      </c>
      <c r="N375" s="270">
        <v>0</v>
      </c>
      <c r="O375" s="335">
        <v>0</v>
      </c>
      <c r="P375" s="269">
        <v>0</v>
      </c>
      <c r="Q375" s="269">
        <v>0</v>
      </c>
      <c r="R375" s="267">
        <v>0</v>
      </c>
      <c r="S375" s="267">
        <v>0</v>
      </c>
      <c r="T375" s="270">
        <v>0</v>
      </c>
      <c r="U375" s="270">
        <v>0</v>
      </c>
      <c r="V375" s="271">
        <v>0</v>
      </c>
      <c r="W375" s="271">
        <v>0</v>
      </c>
      <c r="X375" s="298">
        <v>0</v>
      </c>
      <c r="Y375" s="274">
        <v>0</v>
      </c>
      <c r="Z375" s="336">
        <v>0</v>
      </c>
      <c r="AA375" s="336">
        <v>0</v>
      </c>
      <c r="AB375" s="336">
        <v>0</v>
      </c>
      <c r="AC375" s="337">
        <v>0</v>
      </c>
      <c r="AD375" s="271">
        <v>0</v>
      </c>
      <c r="AE375" s="298">
        <v>0</v>
      </c>
    </row>
    <row r="376" spans="1:31">
      <c r="A376" s="318" t="s">
        <v>671</v>
      </c>
      <c r="B376" s="342" t="s">
        <v>3335</v>
      </c>
      <c r="C376" s="296" t="s">
        <v>703</v>
      </c>
      <c r="D376" s="342" t="s">
        <v>704</v>
      </c>
      <c r="E376" s="269">
        <v>53</v>
      </c>
      <c r="F376" s="269">
        <v>51</v>
      </c>
      <c r="G376" s="267">
        <v>57</v>
      </c>
      <c r="H376" s="267">
        <v>53</v>
      </c>
      <c r="I376" s="267">
        <v>58</v>
      </c>
      <c r="J376" s="267">
        <v>58</v>
      </c>
      <c r="K376" s="297">
        <v>0.9</v>
      </c>
      <c r="L376" s="270">
        <v>0.962264150943396</v>
      </c>
      <c r="M376" s="270">
        <v>0.929824561403509</v>
      </c>
      <c r="N376" s="270">
        <v>1</v>
      </c>
      <c r="O376" s="335">
        <v>1596</v>
      </c>
      <c r="P376" s="269">
        <v>1499</v>
      </c>
      <c r="Q376" s="269">
        <v>48</v>
      </c>
      <c r="R376" s="267">
        <v>51</v>
      </c>
      <c r="S376" s="267">
        <v>57</v>
      </c>
      <c r="T376" s="270">
        <v>0.93922305764411</v>
      </c>
      <c r="U376" s="270">
        <v>0.905660377358491</v>
      </c>
      <c r="V376" s="271">
        <v>0.894736842105263</v>
      </c>
      <c r="W376" s="271">
        <v>0.982758620689655</v>
      </c>
      <c r="X376" s="298">
        <v>0.0109235352532274</v>
      </c>
      <c r="Y376" s="274">
        <v>397</v>
      </c>
      <c r="Z376" s="336">
        <v>372</v>
      </c>
      <c r="AA376" s="336">
        <v>402</v>
      </c>
      <c r="AB376" s="336">
        <v>377</v>
      </c>
      <c r="AC376" s="337">
        <v>0.937027707808564</v>
      </c>
      <c r="AD376" s="271">
        <v>0.937810945273632</v>
      </c>
      <c r="AE376" s="298">
        <v>-0.000783237465067588</v>
      </c>
    </row>
    <row r="377" spans="1:31">
      <c r="A377" s="318" t="s">
        <v>671</v>
      </c>
      <c r="B377" s="342" t="s">
        <v>3335</v>
      </c>
      <c r="C377" s="296" t="s">
        <v>705</v>
      </c>
      <c r="D377" s="342" t="s">
        <v>706</v>
      </c>
      <c r="E377" s="269">
        <v>0</v>
      </c>
      <c r="F377" s="269">
        <v>0</v>
      </c>
      <c r="G377" s="267">
        <v>0</v>
      </c>
      <c r="H377" s="267">
        <v>0</v>
      </c>
      <c r="I377" s="267">
        <v>0</v>
      </c>
      <c r="J377" s="267">
        <v>0</v>
      </c>
      <c r="K377" s="297">
        <v>0.9</v>
      </c>
      <c r="L377" s="270">
        <v>0</v>
      </c>
      <c r="M377" s="270">
        <v>0</v>
      </c>
      <c r="N377" s="270">
        <v>0</v>
      </c>
      <c r="O377" s="335">
        <v>0</v>
      </c>
      <c r="P377" s="269">
        <v>0</v>
      </c>
      <c r="Q377" s="269">
        <v>0</v>
      </c>
      <c r="R377" s="267">
        <v>0</v>
      </c>
      <c r="S377" s="267">
        <v>0</v>
      </c>
      <c r="T377" s="270">
        <v>0</v>
      </c>
      <c r="U377" s="270">
        <v>0</v>
      </c>
      <c r="V377" s="271">
        <v>0</v>
      </c>
      <c r="W377" s="271">
        <v>0</v>
      </c>
      <c r="X377" s="298">
        <v>0</v>
      </c>
      <c r="Y377" s="274">
        <v>0</v>
      </c>
      <c r="Z377" s="336">
        <v>0</v>
      </c>
      <c r="AA377" s="336">
        <v>0</v>
      </c>
      <c r="AB377" s="336">
        <v>0</v>
      </c>
      <c r="AC377" s="337">
        <v>0</v>
      </c>
      <c r="AD377" s="271">
        <v>0</v>
      </c>
      <c r="AE377" s="298">
        <v>0</v>
      </c>
    </row>
    <row r="378" spans="1:31">
      <c r="A378" s="318" t="s">
        <v>671</v>
      </c>
      <c r="B378" s="342" t="s">
        <v>3335</v>
      </c>
      <c r="C378" s="296" t="s">
        <v>707</v>
      </c>
      <c r="D378" s="342" t="s">
        <v>708</v>
      </c>
      <c r="E378" s="269">
        <v>58</v>
      </c>
      <c r="F378" s="269">
        <v>54</v>
      </c>
      <c r="G378" s="267">
        <v>71</v>
      </c>
      <c r="H378" s="267">
        <v>62</v>
      </c>
      <c r="I378" s="267">
        <v>73</v>
      </c>
      <c r="J378" s="267">
        <v>69</v>
      </c>
      <c r="K378" s="297">
        <v>0.9</v>
      </c>
      <c r="L378" s="270">
        <v>0.931034482758621</v>
      </c>
      <c r="M378" s="270">
        <v>0.873239436619718</v>
      </c>
      <c r="N378" s="270">
        <v>0.945205479452055</v>
      </c>
      <c r="O378" s="335">
        <v>2180</v>
      </c>
      <c r="P378" s="269">
        <v>2026</v>
      </c>
      <c r="Q378" s="269">
        <v>54</v>
      </c>
      <c r="R378" s="267">
        <v>61</v>
      </c>
      <c r="S378" s="267">
        <v>69</v>
      </c>
      <c r="T378" s="270">
        <v>0.929357798165138</v>
      </c>
      <c r="U378" s="270">
        <v>0.931034482758621</v>
      </c>
      <c r="V378" s="271">
        <v>0.859154929577465</v>
      </c>
      <c r="W378" s="271">
        <v>0.945205479452055</v>
      </c>
      <c r="X378" s="298">
        <v>0.0718795531811559</v>
      </c>
      <c r="Y378" s="274">
        <v>540</v>
      </c>
      <c r="Z378" s="336">
        <v>500</v>
      </c>
      <c r="AA378" s="336">
        <v>552</v>
      </c>
      <c r="AB378" s="336">
        <v>511</v>
      </c>
      <c r="AC378" s="337">
        <v>0.925925925925926</v>
      </c>
      <c r="AD378" s="271">
        <v>0.925724637681159</v>
      </c>
      <c r="AE378" s="298">
        <v>0.000201288244766507</v>
      </c>
    </row>
    <row r="379" spans="1:31">
      <c r="A379" s="318" t="s">
        <v>671</v>
      </c>
      <c r="B379" s="342" t="s">
        <v>3335</v>
      </c>
      <c r="C379" s="296" t="s">
        <v>709</v>
      </c>
      <c r="D379" s="342" t="s">
        <v>710</v>
      </c>
      <c r="E379" s="269">
        <v>0</v>
      </c>
      <c r="F379" s="269">
        <v>0</v>
      </c>
      <c r="G379" s="267">
        <v>0</v>
      </c>
      <c r="H379" s="267">
        <v>0</v>
      </c>
      <c r="I379" s="267">
        <v>0</v>
      </c>
      <c r="J379" s="267">
        <v>0</v>
      </c>
      <c r="K379" s="297">
        <v>0.9</v>
      </c>
      <c r="L379" s="270">
        <v>0</v>
      </c>
      <c r="M379" s="270">
        <v>0</v>
      </c>
      <c r="N379" s="270">
        <v>0</v>
      </c>
      <c r="O379" s="335">
        <v>0</v>
      </c>
      <c r="P379" s="269">
        <v>0</v>
      </c>
      <c r="Q379" s="269">
        <v>0</v>
      </c>
      <c r="R379" s="267">
        <v>0</v>
      </c>
      <c r="S379" s="267">
        <v>0</v>
      </c>
      <c r="T379" s="270">
        <v>0</v>
      </c>
      <c r="U379" s="270">
        <v>0</v>
      </c>
      <c r="V379" s="271">
        <v>0</v>
      </c>
      <c r="W379" s="271">
        <v>0</v>
      </c>
      <c r="X379" s="298">
        <v>0</v>
      </c>
      <c r="Y379" s="274">
        <v>0</v>
      </c>
      <c r="Z379" s="336">
        <v>0</v>
      </c>
      <c r="AA379" s="336">
        <v>0</v>
      </c>
      <c r="AB379" s="336">
        <v>0</v>
      </c>
      <c r="AC379" s="337">
        <v>0</v>
      </c>
      <c r="AD379" s="271">
        <v>0</v>
      </c>
      <c r="AE379" s="298">
        <v>0</v>
      </c>
    </row>
    <row r="380" spans="1:31">
      <c r="A380" s="318" t="s">
        <v>671</v>
      </c>
      <c r="B380" s="342" t="s">
        <v>3335</v>
      </c>
      <c r="C380" s="296" t="s">
        <v>711</v>
      </c>
      <c r="D380" s="342" t="s">
        <v>712</v>
      </c>
      <c r="E380" s="269">
        <v>0</v>
      </c>
      <c r="F380" s="269">
        <v>0</v>
      </c>
      <c r="G380" s="267">
        <v>0</v>
      </c>
      <c r="H380" s="267">
        <v>0</v>
      </c>
      <c r="I380" s="267">
        <v>0</v>
      </c>
      <c r="J380" s="267">
        <v>0</v>
      </c>
      <c r="K380" s="297">
        <v>0.9</v>
      </c>
      <c r="L380" s="270">
        <v>0</v>
      </c>
      <c r="M380" s="270">
        <v>0</v>
      </c>
      <c r="N380" s="270">
        <v>0</v>
      </c>
      <c r="O380" s="335">
        <v>0</v>
      </c>
      <c r="P380" s="269">
        <v>0</v>
      </c>
      <c r="Q380" s="269">
        <v>0</v>
      </c>
      <c r="R380" s="267">
        <v>0</v>
      </c>
      <c r="S380" s="267">
        <v>0</v>
      </c>
      <c r="T380" s="270">
        <v>0</v>
      </c>
      <c r="U380" s="270">
        <v>0</v>
      </c>
      <c r="V380" s="271">
        <v>0</v>
      </c>
      <c r="W380" s="271">
        <v>0</v>
      </c>
      <c r="X380" s="298">
        <v>0</v>
      </c>
      <c r="Y380" s="274">
        <v>0</v>
      </c>
      <c r="Z380" s="336">
        <v>0</v>
      </c>
      <c r="AA380" s="336">
        <v>0</v>
      </c>
      <c r="AB380" s="336">
        <v>0</v>
      </c>
      <c r="AC380" s="337">
        <v>0</v>
      </c>
      <c r="AD380" s="271">
        <v>0</v>
      </c>
      <c r="AE380" s="298">
        <v>0</v>
      </c>
    </row>
    <row r="381" spans="1:31">
      <c r="A381" s="318" t="s">
        <v>671</v>
      </c>
      <c r="B381" s="342" t="s">
        <v>3335</v>
      </c>
      <c r="C381" s="296" t="s">
        <v>713</v>
      </c>
      <c r="D381" s="342" t="s">
        <v>714</v>
      </c>
      <c r="E381" s="269">
        <v>0</v>
      </c>
      <c r="F381" s="269">
        <v>0</v>
      </c>
      <c r="G381" s="267">
        <v>0</v>
      </c>
      <c r="H381" s="267">
        <v>0</v>
      </c>
      <c r="I381" s="267">
        <v>0</v>
      </c>
      <c r="J381" s="267">
        <v>0</v>
      </c>
      <c r="K381" s="297">
        <v>0.9</v>
      </c>
      <c r="L381" s="270">
        <v>0</v>
      </c>
      <c r="M381" s="270">
        <v>0</v>
      </c>
      <c r="N381" s="270">
        <v>0</v>
      </c>
      <c r="O381" s="335">
        <v>0</v>
      </c>
      <c r="P381" s="269">
        <v>0</v>
      </c>
      <c r="Q381" s="269">
        <v>0</v>
      </c>
      <c r="R381" s="267">
        <v>0</v>
      </c>
      <c r="S381" s="267">
        <v>0</v>
      </c>
      <c r="T381" s="270">
        <v>0</v>
      </c>
      <c r="U381" s="270">
        <v>0</v>
      </c>
      <c r="V381" s="271">
        <v>0</v>
      </c>
      <c r="W381" s="271">
        <v>0</v>
      </c>
      <c r="X381" s="298">
        <v>0</v>
      </c>
      <c r="Y381" s="274">
        <v>0</v>
      </c>
      <c r="Z381" s="336">
        <v>0</v>
      </c>
      <c r="AA381" s="336">
        <v>0</v>
      </c>
      <c r="AB381" s="336">
        <v>0</v>
      </c>
      <c r="AC381" s="337">
        <v>0</v>
      </c>
      <c r="AD381" s="271">
        <v>0</v>
      </c>
      <c r="AE381" s="298">
        <v>0</v>
      </c>
    </row>
    <row r="382" spans="1:31">
      <c r="A382" s="318" t="s">
        <v>671</v>
      </c>
      <c r="B382" s="342" t="s">
        <v>3335</v>
      </c>
      <c r="C382" s="296" t="s">
        <v>715</v>
      </c>
      <c r="D382" s="342" t="s">
        <v>716</v>
      </c>
      <c r="E382" s="269">
        <v>0</v>
      </c>
      <c r="F382" s="269">
        <v>0</v>
      </c>
      <c r="G382" s="267">
        <v>0</v>
      </c>
      <c r="H382" s="267">
        <v>0</v>
      </c>
      <c r="I382" s="267">
        <v>0</v>
      </c>
      <c r="J382" s="267">
        <v>0</v>
      </c>
      <c r="K382" s="297">
        <v>0.9</v>
      </c>
      <c r="L382" s="270">
        <v>0</v>
      </c>
      <c r="M382" s="270">
        <v>0</v>
      </c>
      <c r="N382" s="270">
        <v>0</v>
      </c>
      <c r="O382" s="335">
        <v>0</v>
      </c>
      <c r="P382" s="269">
        <v>0</v>
      </c>
      <c r="Q382" s="269">
        <v>0</v>
      </c>
      <c r="R382" s="267">
        <v>0</v>
      </c>
      <c r="S382" s="267">
        <v>0</v>
      </c>
      <c r="T382" s="270">
        <v>0</v>
      </c>
      <c r="U382" s="270">
        <v>0</v>
      </c>
      <c r="V382" s="271">
        <v>0</v>
      </c>
      <c r="W382" s="271">
        <v>0</v>
      </c>
      <c r="X382" s="298">
        <v>0</v>
      </c>
      <c r="Y382" s="274">
        <v>0</v>
      </c>
      <c r="Z382" s="336">
        <v>0</v>
      </c>
      <c r="AA382" s="336">
        <v>0</v>
      </c>
      <c r="AB382" s="336">
        <v>0</v>
      </c>
      <c r="AC382" s="337">
        <v>0</v>
      </c>
      <c r="AD382" s="271">
        <v>0</v>
      </c>
      <c r="AE382" s="298">
        <v>0</v>
      </c>
    </row>
    <row r="383" spans="1:31">
      <c r="A383" s="318" t="s">
        <v>671</v>
      </c>
      <c r="B383" s="342" t="s">
        <v>3335</v>
      </c>
      <c r="C383" s="296" t="s">
        <v>717</v>
      </c>
      <c r="D383" s="342" t="s">
        <v>718</v>
      </c>
      <c r="E383" s="269">
        <v>0</v>
      </c>
      <c r="F383" s="269">
        <v>0</v>
      </c>
      <c r="G383" s="267">
        <v>0</v>
      </c>
      <c r="H383" s="267">
        <v>0</v>
      </c>
      <c r="I383" s="267">
        <v>0</v>
      </c>
      <c r="J383" s="267">
        <v>0</v>
      </c>
      <c r="K383" s="297">
        <v>0.9</v>
      </c>
      <c r="L383" s="270">
        <v>0</v>
      </c>
      <c r="M383" s="270">
        <v>0</v>
      </c>
      <c r="N383" s="270">
        <v>0</v>
      </c>
      <c r="O383" s="335">
        <v>0</v>
      </c>
      <c r="P383" s="269">
        <v>0</v>
      </c>
      <c r="Q383" s="269">
        <v>0</v>
      </c>
      <c r="R383" s="267">
        <v>0</v>
      </c>
      <c r="S383" s="267">
        <v>0</v>
      </c>
      <c r="T383" s="270">
        <v>0</v>
      </c>
      <c r="U383" s="270">
        <v>0</v>
      </c>
      <c r="V383" s="271">
        <v>0</v>
      </c>
      <c r="W383" s="271">
        <v>0</v>
      </c>
      <c r="X383" s="298">
        <v>0</v>
      </c>
      <c r="Y383" s="274">
        <v>0</v>
      </c>
      <c r="Z383" s="336">
        <v>0</v>
      </c>
      <c r="AA383" s="336">
        <v>0</v>
      </c>
      <c r="AB383" s="336">
        <v>0</v>
      </c>
      <c r="AC383" s="337">
        <v>0</v>
      </c>
      <c r="AD383" s="271">
        <v>0</v>
      </c>
      <c r="AE383" s="298">
        <v>0</v>
      </c>
    </row>
    <row r="384" spans="1:31">
      <c r="A384" s="318" t="s">
        <v>719</v>
      </c>
      <c r="B384" s="342" t="s">
        <v>3336</v>
      </c>
      <c r="C384" s="296" t="s">
        <v>721</v>
      </c>
      <c r="D384" s="342" t="s">
        <v>722</v>
      </c>
      <c r="E384" s="269">
        <v>44</v>
      </c>
      <c r="F384" s="269">
        <v>41</v>
      </c>
      <c r="G384" s="267">
        <v>40</v>
      </c>
      <c r="H384" s="267">
        <v>37</v>
      </c>
      <c r="I384" s="267">
        <v>41</v>
      </c>
      <c r="J384" s="267">
        <v>40</v>
      </c>
      <c r="K384" s="297">
        <v>0.9</v>
      </c>
      <c r="L384" s="270">
        <v>0.931818181818182</v>
      </c>
      <c r="M384" s="270">
        <v>0.925</v>
      </c>
      <c r="N384" s="270">
        <v>0.975609756097561</v>
      </c>
      <c r="O384" s="335">
        <v>1175</v>
      </c>
      <c r="P384" s="269">
        <v>1094</v>
      </c>
      <c r="Q384" s="269">
        <v>40</v>
      </c>
      <c r="R384" s="267">
        <v>36</v>
      </c>
      <c r="S384" s="267">
        <v>40</v>
      </c>
      <c r="T384" s="270">
        <v>0.931063829787234</v>
      </c>
      <c r="U384" s="270">
        <v>0.909090909090909</v>
      </c>
      <c r="V384" s="271">
        <v>0.9</v>
      </c>
      <c r="W384" s="271">
        <v>0.975609756097561</v>
      </c>
      <c r="X384" s="298">
        <v>0.00909090909090904</v>
      </c>
      <c r="Y384" s="274">
        <v>291</v>
      </c>
      <c r="Z384" s="336">
        <v>270</v>
      </c>
      <c r="AA384" s="336">
        <v>293</v>
      </c>
      <c r="AB384" s="336">
        <v>270</v>
      </c>
      <c r="AC384" s="337">
        <v>0.927835051546392</v>
      </c>
      <c r="AD384" s="271">
        <v>0.921501706484642</v>
      </c>
      <c r="AE384" s="298">
        <v>0.0063333450617501</v>
      </c>
    </row>
    <row r="385" spans="1:31">
      <c r="A385" s="318" t="s">
        <v>719</v>
      </c>
      <c r="B385" s="342" t="s">
        <v>3336</v>
      </c>
      <c r="C385" s="296" t="s">
        <v>723</v>
      </c>
      <c r="D385" s="342" t="s">
        <v>723</v>
      </c>
      <c r="E385" s="269">
        <v>26</v>
      </c>
      <c r="F385" s="269">
        <v>26</v>
      </c>
      <c r="G385" s="267">
        <v>25</v>
      </c>
      <c r="H385" s="267">
        <v>25</v>
      </c>
      <c r="I385" s="267">
        <v>24</v>
      </c>
      <c r="J385" s="267">
        <v>24</v>
      </c>
      <c r="K385" s="297">
        <v>0.9</v>
      </c>
      <c r="L385" s="270">
        <v>1</v>
      </c>
      <c r="M385" s="270">
        <v>1</v>
      </c>
      <c r="N385" s="270">
        <v>1</v>
      </c>
      <c r="O385" s="335">
        <v>711</v>
      </c>
      <c r="P385" s="269">
        <v>701</v>
      </c>
      <c r="Q385" s="269">
        <v>26</v>
      </c>
      <c r="R385" s="267">
        <v>25</v>
      </c>
      <c r="S385" s="267">
        <v>24</v>
      </c>
      <c r="T385" s="270">
        <v>0.985935302390999</v>
      </c>
      <c r="U385" s="270">
        <v>1</v>
      </c>
      <c r="V385" s="271">
        <v>1</v>
      </c>
      <c r="W385" s="271">
        <v>1</v>
      </c>
      <c r="X385" s="298">
        <v>0</v>
      </c>
      <c r="Y385" s="274">
        <v>182</v>
      </c>
      <c r="Z385" s="336">
        <v>180</v>
      </c>
      <c r="AA385" s="336">
        <v>181</v>
      </c>
      <c r="AB385" s="336">
        <v>176</v>
      </c>
      <c r="AC385" s="337">
        <v>0.989010989010989</v>
      </c>
      <c r="AD385" s="271">
        <v>0.972375690607735</v>
      </c>
      <c r="AE385" s="298">
        <v>0.0166352984032543</v>
      </c>
    </row>
    <row r="386" spans="1:31">
      <c r="A386" s="318" t="s">
        <v>719</v>
      </c>
      <c r="B386" s="342" t="s">
        <v>3336</v>
      </c>
      <c r="C386" s="296" t="s">
        <v>724</v>
      </c>
      <c r="D386" s="342" t="s">
        <v>724</v>
      </c>
      <c r="E386" s="269">
        <v>48</v>
      </c>
      <c r="F386" s="269">
        <v>46</v>
      </c>
      <c r="G386" s="267">
        <v>41</v>
      </c>
      <c r="H386" s="267">
        <v>40</v>
      </c>
      <c r="I386" s="267">
        <v>49</v>
      </c>
      <c r="J386" s="267">
        <v>48</v>
      </c>
      <c r="K386" s="297">
        <v>0.9</v>
      </c>
      <c r="L386" s="270">
        <v>0.958333333333333</v>
      </c>
      <c r="M386" s="270">
        <v>0.975609756097561</v>
      </c>
      <c r="N386" s="270">
        <v>0.979591836734694</v>
      </c>
      <c r="O386" s="335">
        <v>1276</v>
      </c>
      <c r="P386" s="269">
        <v>1217</v>
      </c>
      <c r="Q386" s="269">
        <v>46</v>
      </c>
      <c r="R386" s="267">
        <v>40</v>
      </c>
      <c r="S386" s="267">
        <v>47</v>
      </c>
      <c r="T386" s="270">
        <v>0.953761755485893</v>
      </c>
      <c r="U386" s="270">
        <v>0.958333333333333</v>
      </c>
      <c r="V386" s="271">
        <v>0.975609756097561</v>
      </c>
      <c r="W386" s="271">
        <v>0.959183673469388</v>
      </c>
      <c r="X386" s="298">
        <v>-0.0172764227642276</v>
      </c>
      <c r="Y386" s="274">
        <v>323</v>
      </c>
      <c r="Z386" s="336">
        <v>314</v>
      </c>
      <c r="AA386" s="336">
        <v>317</v>
      </c>
      <c r="AB386" s="336">
        <v>299</v>
      </c>
      <c r="AC386" s="337">
        <v>0.972136222910217</v>
      </c>
      <c r="AD386" s="271">
        <v>0.943217665615142</v>
      </c>
      <c r="AE386" s="298">
        <v>0.0289185572950748</v>
      </c>
    </row>
    <row r="387" spans="1:31">
      <c r="A387" s="318" t="s">
        <v>719</v>
      </c>
      <c r="B387" s="342" t="s">
        <v>3336</v>
      </c>
      <c r="C387" s="296" t="s">
        <v>725</v>
      </c>
      <c r="D387" s="342" t="s">
        <v>726</v>
      </c>
      <c r="E387" s="269">
        <v>50</v>
      </c>
      <c r="F387" s="269">
        <v>49</v>
      </c>
      <c r="G387" s="267">
        <v>45</v>
      </c>
      <c r="H387" s="267">
        <v>44</v>
      </c>
      <c r="I387" s="267">
        <v>47</v>
      </c>
      <c r="J387" s="267">
        <v>43</v>
      </c>
      <c r="K387" s="297">
        <v>0.9</v>
      </c>
      <c r="L387" s="270">
        <v>0.98</v>
      </c>
      <c r="M387" s="270">
        <v>0.977777777777778</v>
      </c>
      <c r="N387" s="270">
        <v>0.914893617021277</v>
      </c>
      <c r="O387" s="335">
        <v>1331</v>
      </c>
      <c r="P387" s="269">
        <v>1258</v>
      </c>
      <c r="Q387" s="269">
        <v>46</v>
      </c>
      <c r="R387" s="267">
        <v>44</v>
      </c>
      <c r="S387" s="267">
        <v>43</v>
      </c>
      <c r="T387" s="270">
        <v>0.945154019534185</v>
      </c>
      <c r="U387" s="270">
        <v>0.92</v>
      </c>
      <c r="V387" s="271">
        <v>0.977777777777778</v>
      </c>
      <c r="W387" s="271">
        <v>0.914893617021277</v>
      </c>
      <c r="X387" s="298">
        <v>-0.0577777777777777</v>
      </c>
      <c r="Y387" s="274">
        <v>332</v>
      </c>
      <c r="Z387" s="336">
        <v>316</v>
      </c>
      <c r="AA387" s="336">
        <v>332</v>
      </c>
      <c r="AB387" s="336">
        <v>315</v>
      </c>
      <c r="AC387" s="337">
        <v>0.951807228915663</v>
      </c>
      <c r="AD387" s="271">
        <v>0.948795180722892</v>
      </c>
      <c r="AE387" s="298">
        <v>0.00301204819277101</v>
      </c>
    </row>
    <row r="388" spans="1:31">
      <c r="A388" s="318" t="s">
        <v>719</v>
      </c>
      <c r="B388" s="342" t="s">
        <v>3336</v>
      </c>
      <c r="C388" s="296" t="s">
        <v>727</v>
      </c>
      <c r="D388" s="342" t="s">
        <v>728</v>
      </c>
      <c r="E388" s="269">
        <v>29</v>
      </c>
      <c r="F388" s="269">
        <v>27</v>
      </c>
      <c r="G388" s="267">
        <v>28</v>
      </c>
      <c r="H388" s="267">
        <v>27</v>
      </c>
      <c r="I388" s="267">
        <v>28</v>
      </c>
      <c r="J388" s="267">
        <v>27</v>
      </c>
      <c r="K388" s="297">
        <v>0.9</v>
      </c>
      <c r="L388" s="270">
        <v>0.931034482758621</v>
      </c>
      <c r="M388" s="270">
        <v>0.964285714285714</v>
      </c>
      <c r="N388" s="270">
        <v>0.964285714285714</v>
      </c>
      <c r="O388" s="335">
        <v>805</v>
      </c>
      <c r="P388" s="269">
        <v>781</v>
      </c>
      <c r="Q388" s="269">
        <v>27</v>
      </c>
      <c r="R388" s="267">
        <v>27</v>
      </c>
      <c r="S388" s="267">
        <v>27</v>
      </c>
      <c r="T388" s="270">
        <v>0.970186335403727</v>
      </c>
      <c r="U388" s="270">
        <v>0.931034482758621</v>
      </c>
      <c r="V388" s="271">
        <v>0.964285714285714</v>
      </c>
      <c r="W388" s="271">
        <v>0.964285714285714</v>
      </c>
      <c r="X388" s="298">
        <v>-0.0332512315270936</v>
      </c>
      <c r="Y388" s="274">
        <v>199</v>
      </c>
      <c r="Z388" s="336">
        <v>192</v>
      </c>
      <c r="AA388" s="336">
        <v>204</v>
      </c>
      <c r="AB388" s="336">
        <v>201</v>
      </c>
      <c r="AC388" s="337">
        <v>0.964824120603015</v>
      </c>
      <c r="AD388" s="271">
        <v>0.985294117647059</v>
      </c>
      <c r="AE388" s="298">
        <v>-0.0204699970440438</v>
      </c>
    </row>
    <row r="389" spans="1:31">
      <c r="A389" s="318" t="s">
        <v>719</v>
      </c>
      <c r="B389" s="342" t="s">
        <v>3336</v>
      </c>
      <c r="C389" s="296" t="s">
        <v>729</v>
      </c>
      <c r="D389" s="342" t="s">
        <v>729</v>
      </c>
      <c r="E389" s="269">
        <v>48</v>
      </c>
      <c r="F389" s="269">
        <v>47</v>
      </c>
      <c r="G389" s="267">
        <v>44</v>
      </c>
      <c r="H389" s="267">
        <v>44</v>
      </c>
      <c r="I389" s="267">
        <v>48</v>
      </c>
      <c r="J389" s="267">
        <v>48</v>
      </c>
      <c r="K389" s="297">
        <v>0.9</v>
      </c>
      <c r="L389" s="270">
        <v>0.979166666666667</v>
      </c>
      <c r="M389" s="270">
        <v>1</v>
      </c>
      <c r="N389" s="270">
        <v>1</v>
      </c>
      <c r="O389" s="335">
        <v>1385</v>
      </c>
      <c r="P389" s="269">
        <v>1335</v>
      </c>
      <c r="Q389" s="269">
        <v>46</v>
      </c>
      <c r="R389" s="267">
        <v>43</v>
      </c>
      <c r="S389" s="267">
        <v>47</v>
      </c>
      <c r="T389" s="270">
        <v>0.963898916967509</v>
      </c>
      <c r="U389" s="270">
        <v>0.958333333333333</v>
      </c>
      <c r="V389" s="271">
        <v>0.977272727272727</v>
      </c>
      <c r="W389" s="271">
        <v>0.979166666666667</v>
      </c>
      <c r="X389" s="298">
        <v>-0.0189393939393939</v>
      </c>
      <c r="Y389" s="274">
        <v>336</v>
      </c>
      <c r="Z389" s="336">
        <v>327</v>
      </c>
      <c r="AA389" s="336">
        <v>355</v>
      </c>
      <c r="AB389" s="336">
        <v>341</v>
      </c>
      <c r="AC389" s="337">
        <v>0.973214285714286</v>
      </c>
      <c r="AD389" s="271">
        <v>0.96056338028169</v>
      </c>
      <c r="AE389" s="298">
        <v>0.0126509054325955</v>
      </c>
    </row>
    <row r="390" spans="1:31">
      <c r="A390" s="318" t="s">
        <v>719</v>
      </c>
      <c r="B390" s="342" t="s">
        <v>3336</v>
      </c>
      <c r="C390" s="296" t="s">
        <v>730</v>
      </c>
      <c r="D390" s="342" t="s">
        <v>730</v>
      </c>
      <c r="E390" s="269">
        <v>26</v>
      </c>
      <c r="F390" s="269">
        <v>25</v>
      </c>
      <c r="G390" s="267">
        <v>29</v>
      </c>
      <c r="H390" s="267">
        <v>26</v>
      </c>
      <c r="I390" s="267">
        <v>30</v>
      </c>
      <c r="J390" s="267">
        <v>30</v>
      </c>
      <c r="K390" s="297">
        <v>0.9</v>
      </c>
      <c r="L390" s="270">
        <v>0.961538461538462</v>
      </c>
      <c r="M390" s="270">
        <v>0.896551724137931</v>
      </c>
      <c r="N390" s="270">
        <v>1</v>
      </c>
      <c r="O390" s="335">
        <v>869</v>
      </c>
      <c r="P390" s="269">
        <v>837</v>
      </c>
      <c r="Q390" s="269">
        <v>24</v>
      </c>
      <c r="R390" s="267">
        <v>24</v>
      </c>
      <c r="S390" s="267">
        <v>28</v>
      </c>
      <c r="T390" s="270">
        <v>0.963176064441887</v>
      </c>
      <c r="U390" s="270">
        <v>0.923076923076923</v>
      </c>
      <c r="V390" s="271">
        <v>0.827586206896552</v>
      </c>
      <c r="W390" s="271">
        <v>0.933333333333333</v>
      </c>
      <c r="X390" s="298">
        <v>0.0954907161803714</v>
      </c>
      <c r="Y390" s="274">
        <v>216</v>
      </c>
      <c r="Z390" s="336">
        <v>203</v>
      </c>
      <c r="AA390" s="336">
        <v>217</v>
      </c>
      <c r="AB390" s="336">
        <v>210</v>
      </c>
      <c r="AC390" s="337">
        <v>0.939814814814815</v>
      </c>
      <c r="AD390" s="271">
        <v>0.967741935483871</v>
      </c>
      <c r="AE390" s="298">
        <v>-0.0279271206690562</v>
      </c>
    </row>
    <row r="391" spans="1:31">
      <c r="A391" s="318" t="s">
        <v>719</v>
      </c>
      <c r="B391" s="342" t="s">
        <v>3336</v>
      </c>
      <c r="C391" s="296" t="s">
        <v>731</v>
      </c>
      <c r="D391" s="342" t="s">
        <v>731</v>
      </c>
      <c r="E391" s="269">
        <v>18</v>
      </c>
      <c r="F391" s="269">
        <v>16</v>
      </c>
      <c r="G391" s="267">
        <v>18</v>
      </c>
      <c r="H391" s="267">
        <v>15</v>
      </c>
      <c r="I391" s="267">
        <v>21</v>
      </c>
      <c r="J391" s="267">
        <v>20</v>
      </c>
      <c r="K391" s="297">
        <v>0.9</v>
      </c>
      <c r="L391" s="270">
        <v>0.888888888888889</v>
      </c>
      <c r="M391" s="270">
        <v>0.833333333333333</v>
      </c>
      <c r="N391" s="270">
        <v>0.952380952380952</v>
      </c>
      <c r="O391" s="335">
        <v>529</v>
      </c>
      <c r="P391" s="269">
        <v>513</v>
      </c>
      <c r="Q391" s="269">
        <v>16</v>
      </c>
      <c r="R391" s="267">
        <v>14</v>
      </c>
      <c r="S391" s="267">
        <v>20</v>
      </c>
      <c r="T391" s="270">
        <v>0.969754253308129</v>
      </c>
      <c r="U391" s="270">
        <v>0.888888888888889</v>
      </c>
      <c r="V391" s="271">
        <v>0.777777777777778</v>
      </c>
      <c r="W391" s="271">
        <v>0.952380952380952</v>
      </c>
      <c r="X391" s="298">
        <v>0.111111111111111</v>
      </c>
      <c r="Y391" s="274">
        <v>131</v>
      </c>
      <c r="Z391" s="336">
        <v>123</v>
      </c>
      <c r="AA391" s="336">
        <v>130</v>
      </c>
      <c r="AB391" s="336">
        <v>127</v>
      </c>
      <c r="AC391" s="337">
        <v>0.938931297709924</v>
      </c>
      <c r="AD391" s="271">
        <v>0.976923076923077</v>
      </c>
      <c r="AE391" s="298">
        <v>-0.0379917792131532</v>
      </c>
    </row>
    <row r="392" spans="1:31">
      <c r="A392" s="318" t="s">
        <v>719</v>
      </c>
      <c r="B392" s="342" t="s">
        <v>3336</v>
      </c>
      <c r="C392" s="296" t="s">
        <v>732</v>
      </c>
      <c r="D392" s="342" t="s">
        <v>733</v>
      </c>
      <c r="E392" s="269">
        <v>27</v>
      </c>
      <c r="F392" s="269">
        <v>27</v>
      </c>
      <c r="G392" s="267">
        <v>26</v>
      </c>
      <c r="H392" s="267">
        <v>25</v>
      </c>
      <c r="I392" s="267">
        <v>26</v>
      </c>
      <c r="J392" s="267">
        <v>26</v>
      </c>
      <c r="K392" s="297">
        <v>0.9</v>
      </c>
      <c r="L392" s="270">
        <v>1</v>
      </c>
      <c r="M392" s="270">
        <v>0.961538461538462</v>
      </c>
      <c r="N392" s="270">
        <v>1</v>
      </c>
      <c r="O392" s="335">
        <v>752</v>
      </c>
      <c r="P392" s="269">
        <v>726</v>
      </c>
      <c r="Q392" s="269">
        <v>26</v>
      </c>
      <c r="R392" s="267">
        <v>25</v>
      </c>
      <c r="S392" s="267">
        <v>26</v>
      </c>
      <c r="T392" s="270">
        <v>0.965425531914894</v>
      </c>
      <c r="U392" s="270">
        <v>0.962962962962963</v>
      </c>
      <c r="V392" s="271">
        <v>0.961538461538462</v>
      </c>
      <c r="W392" s="271">
        <v>1</v>
      </c>
      <c r="X392" s="298">
        <v>0.00142450142450135</v>
      </c>
      <c r="Y392" s="274">
        <v>186</v>
      </c>
      <c r="Z392" s="336">
        <v>181</v>
      </c>
      <c r="AA392" s="336">
        <v>189</v>
      </c>
      <c r="AB392" s="336">
        <v>181</v>
      </c>
      <c r="AC392" s="337">
        <v>0.973118279569892</v>
      </c>
      <c r="AD392" s="271">
        <v>0.957671957671958</v>
      </c>
      <c r="AE392" s="298">
        <v>0.0154463218979348</v>
      </c>
    </row>
    <row r="393" spans="1:31">
      <c r="A393" s="318" t="s">
        <v>719</v>
      </c>
      <c r="B393" s="342" t="s">
        <v>3336</v>
      </c>
      <c r="C393" s="296" t="s">
        <v>734</v>
      </c>
      <c r="D393" s="342" t="s">
        <v>735</v>
      </c>
      <c r="E393" s="269">
        <v>44</v>
      </c>
      <c r="F393" s="269">
        <v>43</v>
      </c>
      <c r="G393" s="267">
        <v>40</v>
      </c>
      <c r="H393" s="267">
        <v>39</v>
      </c>
      <c r="I393" s="267">
        <v>41</v>
      </c>
      <c r="J393" s="267">
        <v>41</v>
      </c>
      <c r="K393" s="297">
        <v>0.9</v>
      </c>
      <c r="L393" s="270">
        <v>0.977272727272727</v>
      </c>
      <c r="M393" s="270">
        <v>0.975</v>
      </c>
      <c r="N393" s="270">
        <v>1</v>
      </c>
      <c r="O393" s="335">
        <v>1251</v>
      </c>
      <c r="P393" s="269">
        <v>1228</v>
      </c>
      <c r="Q393" s="269">
        <v>42</v>
      </c>
      <c r="R393" s="267">
        <v>39</v>
      </c>
      <c r="S393" s="267">
        <v>40</v>
      </c>
      <c r="T393" s="270">
        <v>0.981614708233413</v>
      </c>
      <c r="U393" s="270">
        <v>0.954545454545455</v>
      </c>
      <c r="V393" s="271">
        <v>0.975</v>
      </c>
      <c r="W393" s="271">
        <v>0.975609756097561</v>
      </c>
      <c r="X393" s="298">
        <v>-0.0204545454545454</v>
      </c>
      <c r="Y393" s="274">
        <v>307</v>
      </c>
      <c r="Z393" s="336">
        <v>301</v>
      </c>
      <c r="AA393" s="336">
        <v>315</v>
      </c>
      <c r="AB393" s="336">
        <v>313</v>
      </c>
      <c r="AC393" s="337">
        <v>0.980456026058632</v>
      </c>
      <c r="AD393" s="271">
        <v>0.993650793650794</v>
      </c>
      <c r="AE393" s="298">
        <v>-0.0131947675921618</v>
      </c>
    </row>
    <row r="394" spans="1:31">
      <c r="A394" s="318" t="s">
        <v>719</v>
      </c>
      <c r="B394" s="342" t="s">
        <v>3336</v>
      </c>
      <c r="C394" s="296" t="s">
        <v>736</v>
      </c>
      <c r="D394" s="342" t="s">
        <v>736</v>
      </c>
      <c r="E394" s="269">
        <v>48</v>
      </c>
      <c r="F394" s="269">
        <v>46</v>
      </c>
      <c r="G394" s="267">
        <v>44</v>
      </c>
      <c r="H394" s="267">
        <v>41</v>
      </c>
      <c r="I394" s="267">
        <v>48</v>
      </c>
      <c r="J394" s="267">
        <v>47</v>
      </c>
      <c r="K394" s="297">
        <v>0.9</v>
      </c>
      <c r="L394" s="270">
        <v>0.958333333333333</v>
      </c>
      <c r="M394" s="270">
        <v>0.931818181818182</v>
      </c>
      <c r="N394" s="270">
        <v>0.979166666666667</v>
      </c>
      <c r="O394" s="335">
        <v>1363</v>
      </c>
      <c r="P394" s="269">
        <v>1228</v>
      </c>
      <c r="Q394" s="269">
        <v>46</v>
      </c>
      <c r="R394" s="267">
        <v>39</v>
      </c>
      <c r="S394" s="267">
        <v>46</v>
      </c>
      <c r="T394" s="270">
        <v>0.900953778429934</v>
      </c>
      <c r="U394" s="270">
        <v>0.958333333333333</v>
      </c>
      <c r="V394" s="271">
        <v>0.886363636363636</v>
      </c>
      <c r="W394" s="271">
        <v>0.958333333333333</v>
      </c>
      <c r="X394" s="298">
        <v>0.071969696969697</v>
      </c>
      <c r="Y394" s="274">
        <v>343</v>
      </c>
      <c r="Z394" s="336">
        <v>321</v>
      </c>
      <c r="AA394" s="336">
        <v>335</v>
      </c>
      <c r="AB394" s="336">
        <v>293</v>
      </c>
      <c r="AC394" s="337">
        <v>0.935860058309038</v>
      </c>
      <c r="AD394" s="271">
        <v>0.874626865671642</v>
      </c>
      <c r="AE394" s="298">
        <v>0.061233192637396</v>
      </c>
    </row>
    <row r="395" spans="1:31">
      <c r="A395" s="318" t="s">
        <v>719</v>
      </c>
      <c r="B395" s="342" t="s">
        <v>3336</v>
      </c>
      <c r="C395" s="296" t="s">
        <v>737</v>
      </c>
      <c r="D395" s="342" t="s">
        <v>738</v>
      </c>
      <c r="E395" s="269">
        <v>46</v>
      </c>
      <c r="F395" s="269">
        <v>45</v>
      </c>
      <c r="G395" s="267">
        <v>45</v>
      </c>
      <c r="H395" s="267">
        <v>44</v>
      </c>
      <c r="I395" s="267">
        <v>41</v>
      </c>
      <c r="J395" s="267">
        <v>40</v>
      </c>
      <c r="K395" s="297">
        <v>0.9</v>
      </c>
      <c r="L395" s="270">
        <v>0.978260869565217</v>
      </c>
      <c r="M395" s="270">
        <v>0.977777777777778</v>
      </c>
      <c r="N395" s="270">
        <v>0.975609756097561</v>
      </c>
      <c r="O395" s="335">
        <v>1236</v>
      </c>
      <c r="P395" s="269">
        <v>1226</v>
      </c>
      <c r="Q395" s="269">
        <v>45</v>
      </c>
      <c r="R395" s="267">
        <v>44</v>
      </c>
      <c r="S395" s="267">
        <v>40</v>
      </c>
      <c r="T395" s="270">
        <v>0.991909385113269</v>
      </c>
      <c r="U395" s="270">
        <v>0.978260869565217</v>
      </c>
      <c r="V395" s="271">
        <v>0.977777777777778</v>
      </c>
      <c r="W395" s="271">
        <v>0.975609756097561</v>
      </c>
      <c r="X395" s="298">
        <v>0.00048309178743966</v>
      </c>
      <c r="Y395" s="274">
        <v>308</v>
      </c>
      <c r="Z395" s="336">
        <v>304</v>
      </c>
      <c r="AA395" s="336">
        <v>313</v>
      </c>
      <c r="AB395" s="336">
        <v>311</v>
      </c>
      <c r="AC395" s="337">
        <v>0.987012987012987</v>
      </c>
      <c r="AD395" s="271">
        <v>0.993610223642173</v>
      </c>
      <c r="AE395" s="298">
        <v>-0.00659723662918554</v>
      </c>
    </row>
    <row r="396" spans="1:31">
      <c r="A396" s="318" t="s">
        <v>719</v>
      </c>
      <c r="B396" s="342" t="s">
        <v>3336</v>
      </c>
      <c r="C396" s="296" t="s">
        <v>739</v>
      </c>
      <c r="D396" s="342" t="s">
        <v>739</v>
      </c>
      <c r="E396" s="269">
        <v>50</v>
      </c>
      <c r="F396" s="269">
        <v>50</v>
      </c>
      <c r="G396" s="267">
        <v>49</v>
      </c>
      <c r="H396" s="267">
        <v>49</v>
      </c>
      <c r="I396" s="267">
        <v>50</v>
      </c>
      <c r="J396" s="267">
        <v>50</v>
      </c>
      <c r="K396" s="297">
        <v>0.9</v>
      </c>
      <c r="L396" s="270">
        <v>1</v>
      </c>
      <c r="M396" s="270">
        <v>1</v>
      </c>
      <c r="N396" s="270">
        <v>1</v>
      </c>
      <c r="O396" s="335">
        <v>1431</v>
      </c>
      <c r="P396" s="269">
        <v>1395</v>
      </c>
      <c r="Q396" s="269">
        <v>49</v>
      </c>
      <c r="R396" s="267">
        <v>48</v>
      </c>
      <c r="S396" s="267">
        <v>50</v>
      </c>
      <c r="T396" s="270">
        <v>0.974842767295597</v>
      </c>
      <c r="U396" s="270">
        <v>0.98</v>
      </c>
      <c r="V396" s="271">
        <v>0.979591836734694</v>
      </c>
      <c r="W396" s="271">
        <v>1</v>
      </c>
      <c r="X396" s="298">
        <v>0.000408163265306127</v>
      </c>
      <c r="Y396" s="274">
        <v>357</v>
      </c>
      <c r="Z396" s="336">
        <v>352</v>
      </c>
      <c r="AA396" s="336">
        <v>352</v>
      </c>
      <c r="AB396" s="336">
        <v>345</v>
      </c>
      <c r="AC396" s="337">
        <v>0.985994397759104</v>
      </c>
      <c r="AD396" s="271">
        <v>0.980113636363636</v>
      </c>
      <c r="AE396" s="298">
        <v>0.00588076139546734</v>
      </c>
    </row>
    <row r="397" spans="1:31">
      <c r="A397" s="318" t="s">
        <v>719</v>
      </c>
      <c r="B397" s="342" t="s">
        <v>3337</v>
      </c>
      <c r="C397" s="296" t="s">
        <v>740</v>
      </c>
      <c r="D397" s="342" t="s">
        <v>741</v>
      </c>
      <c r="E397" s="269">
        <v>57</v>
      </c>
      <c r="F397" s="269">
        <v>51</v>
      </c>
      <c r="G397" s="267">
        <v>52</v>
      </c>
      <c r="H397" s="267">
        <v>47</v>
      </c>
      <c r="I397" s="267">
        <v>60</v>
      </c>
      <c r="J397" s="267">
        <v>56</v>
      </c>
      <c r="K397" s="297">
        <v>0.9</v>
      </c>
      <c r="L397" s="270">
        <v>0.894736842105263</v>
      </c>
      <c r="M397" s="270">
        <v>0.903846153846154</v>
      </c>
      <c r="N397" s="270">
        <v>0.933333333333333</v>
      </c>
      <c r="O397" s="335">
        <v>1716</v>
      </c>
      <c r="P397" s="269">
        <v>1470</v>
      </c>
      <c r="Q397" s="269">
        <v>50</v>
      </c>
      <c r="R397" s="267">
        <v>45</v>
      </c>
      <c r="S397" s="267">
        <v>52</v>
      </c>
      <c r="T397" s="270">
        <v>0.856643356643357</v>
      </c>
      <c r="U397" s="270">
        <v>0.87719298245614</v>
      </c>
      <c r="V397" s="271">
        <v>0.865384615384615</v>
      </c>
      <c r="W397" s="271">
        <v>0.866666666666667</v>
      </c>
      <c r="X397" s="298">
        <v>0.0118083670715249</v>
      </c>
      <c r="Y397" s="274">
        <v>422</v>
      </c>
      <c r="Z397" s="336">
        <v>367</v>
      </c>
      <c r="AA397" s="336">
        <v>426</v>
      </c>
      <c r="AB397" s="336">
        <v>360</v>
      </c>
      <c r="AC397" s="337">
        <v>0.869668246445498</v>
      </c>
      <c r="AD397" s="271">
        <v>0.845070422535211</v>
      </c>
      <c r="AE397" s="298">
        <v>0.0245978239102864</v>
      </c>
    </row>
    <row r="398" spans="1:31">
      <c r="A398" s="318" t="s">
        <v>719</v>
      </c>
      <c r="B398" s="342" t="s">
        <v>3337</v>
      </c>
      <c r="C398" s="296" t="s">
        <v>742</v>
      </c>
      <c r="D398" s="342" t="s">
        <v>743</v>
      </c>
      <c r="E398" s="269">
        <v>44</v>
      </c>
      <c r="F398" s="269">
        <v>31</v>
      </c>
      <c r="G398" s="267">
        <v>46</v>
      </c>
      <c r="H398" s="267">
        <v>35</v>
      </c>
      <c r="I398" s="267">
        <v>49</v>
      </c>
      <c r="J398" s="267">
        <v>44</v>
      </c>
      <c r="K398" s="297">
        <v>0.9</v>
      </c>
      <c r="L398" s="270">
        <v>0.704545454545455</v>
      </c>
      <c r="M398" s="270">
        <v>0.760869565217391</v>
      </c>
      <c r="N398" s="270">
        <v>0.897959183673469</v>
      </c>
      <c r="O398" s="335">
        <v>1377</v>
      </c>
      <c r="P398" s="269">
        <v>1053</v>
      </c>
      <c r="Q398" s="269">
        <v>28</v>
      </c>
      <c r="R398" s="267">
        <v>32</v>
      </c>
      <c r="S398" s="267">
        <v>36</v>
      </c>
      <c r="T398" s="270">
        <v>0.764705882352941</v>
      </c>
      <c r="U398" s="270">
        <v>0.636363636363636</v>
      </c>
      <c r="V398" s="271">
        <v>0.695652173913043</v>
      </c>
      <c r="W398" s="271">
        <v>0.73469387755102</v>
      </c>
      <c r="X398" s="298">
        <v>-0.0592885375494071</v>
      </c>
      <c r="Y398" s="274">
        <v>345</v>
      </c>
      <c r="Z398" s="336">
        <v>250</v>
      </c>
      <c r="AA398" s="336">
        <v>339</v>
      </c>
      <c r="AB398" s="336">
        <v>259</v>
      </c>
      <c r="AC398" s="337">
        <v>0.72463768115942</v>
      </c>
      <c r="AD398" s="271">
        <v>0.76401179941003</v>
      </c>
      <c r="AE398" s="298">
        <v>-0.0393741182506092</v>
      </c>
    </row>
    <row r="399" spans="1:31">
      <c r="A399" s="318" t="s">
        <v>719</v>
      </c>
      <c r="B399" s="342" t="s">
        <v>3337</v>
      </c>
      <c r="C399" s="296" t="s">
        <v>744</v>
      </c>
      <c r="D399" s="342" t="s">
        <v>745</v>
      </c>
      <c r="E399" s="269">
        <v>60</v>
      </c>
      <c r="F399" s="269">
        <v>39</v>
      </c>
      <c r="G399" s="267">
        <v>51</v>
      </c>
      <c r="H399" s="267">
        <v>42</v>
      </c>
      <c r="I399" s="267">
        <v>65</v>
      </c>
      <c r="J399" s="267">
        <v>42</v>
      </c>
      <c r="K399" s="297">
        <v>0.9</v>
      </c>
      <c r="L399" s="270">
        <v>0.65</v>
      </c>
      <c r="M399" s="270">
        <v>0.823529411764706</v>
      </c>
      <c r="N399" s="270">
        <v>0.646153846153846</v>
      </c>
      <c r="O399" s="335">
        <v>1905</v>
      </c>
      <c r="P399" s="269">
        <v>1297</v>
      </c>
      <c r="Q399" s="269">
        <v>34</v>
      </c>
      <c r="R399" s="267">
        <v>31</v>
      </c>
      <c r="S399" s="267">
        <v>41</v>
      </c>
      <c r="T399" s="270">
        <v>0.680839895013123</v>
      </c>
      <c r="U399" s="270">
        <v>0.566666666666667</v>
      </c>
      <c r="V399" s="271">
        <v>0.607843137254902</v>
      </c>
      <c r="W399" s="271">
        <v>0.630769230769231</v>
      </c>
      <c r="X399" s="298">
        <v>-0.0411764705882353</v>
      </c>
      <c r="Y399" s="274">
        <v>465</v>
      </c>
      <c r="Z399" s="336">
        <v>317</v>
      </c>
      <c r="AA399" s="336">
        <v>477</v>
      </c>
      <c r="AB399" s="336">
        <v>324</v>
      </c>
      <c r="AC399" s="337">
        <v>0.681720430107527</v>
      </c>
      <c r="AD399" s="271">
        <v>0.679245283018868</v>
      </c>
      <c r="AE399" s="298">
        <v>0.00247514708865904</v>
      </c>
    </row>
    <row r="400" spans="1:31">
      <c r="A400" s="318" t="s">
        <v>719</v>
      </c>
      <c r="B400" s="342" t="s">
        <v>3337</v>
      </c>
      <c r="C400" s="296" t="s">
        <v>746</v>
      </c>
      <c r="D400" s="342" t="s">
        <v>747</v>
      </c>
      <c r="E400" s="269">
        <v>44</v>
      </c>
      <c r="F400" s="269">
        <v>35</v>
      </c>
      <c r="G400" s="267">
        <v>54</v>
      </c>
      <c r="H400" s="267">
        <v>45</v>
      </c>
      <c r="I400" s="267">
        <v>55</v>
      </c>
      <c r="J400" s="267">
        <v>46</v>
      </c>
      <c r="K400" s="297">
        <v>0.9</v>
      </c>
      <c r="L400" s="270">
        <v>0.795454545454545</v>
      </c>
      <c r="M400" s="270">
        <v>0.833333333333333</v>
      </c>
      <c r="N400" s="270">
        <v>0.836363636363636</v>
      </c>
      <c r="O400" s="335">
        <v>1624</v>
      </c>
      <c r="P400" s="269">
        <v>1449</v>
      </c>
      <c r="Q400" s="269">
        <v>35</v>
      </c>
      <c r="R400" s="267">
        <v>41</v>
      </c>
      <c r="S400" s="267">
        <v>44</v>
      </c>
      <c r="T400" s="270">
        <v>0.892241379310345</v>
      </c>
      <c r="U400" s="270">
        <v>0.795454545454545</v>
      </c>
      <c r="V400" s="271">
        <v>0.759259259259259</v>
      </c>
      <c r="W400" s="271">
        <v>0.8</v>
      </c>
      <c r="X400" s="298">
        <v>0.0361952861952861</v>
      </c>
      <c r="Y400" s="274">
        <v>405</v>
      </c>
      <c r="Z400" s="336">
        <v>348</v>
      </c>
      <c r="AA400" s="336">
        <v>405</v>
      </c>
      <c r="AB400" s="336">
        <v>369</v>
      </c>
      <c r="AC400" s="337">
        <v>0.859259259259259</v>
      </c>
      <c r="AD400" s="271">
        <v>0.911111111111111</v>
      </c>
      <c r="AE400" s="298">
        <v>-0.0518518518518518</v>
      </c>
    </row>
    <row r="401" spans="1:31">
      <c r="A401" s="318" t="s">
        <v>719</v>
      </c>
      <c r="B401" s="342" t="s">
        <v>3337</v>
      </c>
      <c r="C401" s="296" t="s">
        <v>748</v>
      </c>
      <c r="D401" s="342" t="s">
        <v>749</v>
      </c>
      <c r="E401" s="269">
        <v>47</v>
      </c>
      <c r="F401" s="269">
        <v>47</v>
      </c>
      <c r="G401" s="267">
        <v>50</v>
      </c>
      <c r="H401" s="267">
        <v>49</v>
      </c>
      <c r="I401" s="267">
        <v>54</v>
      </c>
      <c r="J401" s="267">
        <v>54</v>
      </c>
      <c r="K401" s="297">
        <v>0.9</v>
      </c>
      <c r="L401" s="270">
        <v>1</v>
      </c>
      <c r="M401" s="270">
        <v>0.98</v>
      </c>
      <c r="N401" s="270">
        <v>1</v>
      </c>
      <c r="O401" s="335">
        <v>1536</v>
      </c>
      <c r="P401" s="269">
        <v>1294</v>
      </c>
      <c r="Q401" s="269">
        <v>39</v>
      </c>
      <c r="R401" s="267">
        <v>41</v>
      </c>
      <c r="S401" s="267">
        <v>46</v>
      </c>
      <c r="T401" s="270">
        <v>0.842447916666667</v>
      </c>
      <c r="U401" s="270">
        <v>0.829787234042553</v>
      </c>
      <c r="V401" s="271">
        <v>0.82</v>
      </c>
      <c r="W401" s="271">
        <v>0.851851851851852</v>
      </c>
      <c r="X401" s="298">
        <v>0.00978723404255322</v>
      </c>
      <c r="Y401" s="274">
        <v>386</v>
      </c>
      <c r="Z401" s="336">
        <v>336</v>
      </c>
      <c r="AA401" s="336">
        <v>378</v>
      </c>
      <c r="AB401" s="336">
        <v>313</v>
      </c>
      <c r="AC401" s="337">
        <v>0.870466321243523</v>
      </c>
      <c r="AD401" s="271">
        <v>0.828042328042328</v>
      </c>
      <c r="AE401" s="298">
        <v>0.0424239932011953</v>
      </c>
    </row>
    <row r="402" spans="1:31">
      <c r="A402" s="318" t="s">
        <v>719</v>
      </c>
      <c r="B402" s="342" t="s">
        <v>3337</v>
      </c>
      <c r="C402" s="296" t="s">
        <v>750</v>
      </c>
      <c r="D402" s="342" t="s">
        <v>751</v>
      </c>
      <c r="E402" s="269">
        <v>49</v>
      </c>
      <c r="F402" s="269">
        <v>42</v>
      </c>
      <c r="G402" s="267">
        <v>47</v>
      </c>
      <c r="H402" s="267">
        <v>36</v>
      </c>
      <c r="I402" s="267">
        <v>60</v>
      </c>
      <c r="J402" s="267">
        <v>53</v>
      </c>
      <c r="K402" s="297">
        <v>0.9</v>
      </c>
      <c r="L402" s="270">
        <v>0.857142857142857</v>
      </c>
      <c r="M402" s="270">
        <v>0.765957446808511</v>
      </c>
      <c r="N402" s="270">
        <v>0.883333333333333</v>
      </c>
      <c r="O402" s="335">
        <v>1683</v>
      </c>
      <c r="P402" s="269">
        <v>1275</v>
      </c>
      <c r="Q402" s="269">
        <v>37</v>
      </c>
      <c r="R402" s="267">
        <v>32</v>
      </c>
      <c r="S402" s="267">
        <v>41</v>
      </c>
      <c r="T402" s="270">
        <v>0.757575757575758</v>
      </c>
      <c r="U402" s="270">
        <v>0.755102040816326</v>
      </c>
      <c r="V402" s="271">
        <v>0.680851063829787</v>
      </c>
      <c r="W402" s="271">
        <v>0.683333333333333</v>
      </c>
      <c r="X402" s="298">
        <v>0.0742509769865393</v>
      </c>
      <c r="Y402" s="274">
        <v>408</v>
      </c>
      <c r="Z402" s="336">
        <v>299</v>
      </c>
      <c r="AA402" s="336">
        <v>421</v>
      </c>
      <c r="AB402" s="336">
        <v>317</v>
      </c>
      <c r="AC402" s="337">
        <v>0.732843137254902</v>
      </c>
      <c r="AD402" s="271">
        <v>0.752969121140142</v>
      </c>
      <c r="AE402" s="298">
        <v>-0.0201259838852406</v>
      </c>
    </row>
    <row r="403" spans="1:31">
      <c r="A403" s="318" t="s">
        <v>719</v>
      </c>
      <c r="B403" s="342" t="s">
        <v>3337</v>
      </c>
      <c r="C403" s="296" t="s">
        <v>752</v>
      </c>
      <c r="D403" s="342" t="s">
        <v>753</v>
      </c>
      <c r="E403" s="269">
        <v>79</v>
      </c>
      <c r="F403" s="269">
        <v>60</v>
      </c>
      <c r="G403" s="267">
        <v>74</v>
      </c>
      <c r="H403" s="267">
        <v>49</v>
      </c>
      <c r="I403" s="267">
        <v>78</v>
      </c>
      <c r="J403" s="267">
        <v>65</v>
      </c>
      <c r="K403" s="297">
        <v>0.9</v>
      </c>
      <c r="L403" s="270">
        <v>0.759493670886076</v>
      </c>
      <c r="M403" s="270">
        <v>0.662162162162162</v>
      </c>
      <c r="N403" s="270">
        <v>0.833333333333333</v>
      </c>
      <c r="O403" s="335">
        <v>2350</v>
      </c>
      <c r="P403" s="269">
        <v>1634</v>
      </c>
      <c r="Q403" s="269">
        <v>48</v>
      </c>
      <c r="R403" s="267">
        <v>45</v>
      </c>
      <c r="S403" s="267">
        <v>55</v>
      </c>
      <c r="T403" s="270">
        <v>0.69531914893617</v>
      </c>
      <c r="U403" s="270">
        <v>0.607594936708861</v>
      </c>
      <c r="V403" s="271">
        <v>0.608108108108108</v>
      </c>
      <c r="W403" s="271">
        <v>0.705128205128205</v>
      </c>
      <c r="X403" s="298">
        <v>-0.000513171399247336</v>
      </c>
      <c r="Y403" s="274">
        <v>568</v>
      </c>
      <c r="Z403" s="336">
        <v>394</v>
      </c>
      <c r="AA403" s="336">
        <v>599</v>
      </c>
      <c r="AB403" s="336">
        <v>411</v>
      </c>
      <c r="AC403" s="337">
        <v>0.693661971830986</v>
      </c>
      <c r="AD403" s="271">
        <v>0.686143572621035</v>
      </c>
      <c r="AE403" s="298">
        <v>0.00751839920995079</v>
      </c>
    </row>
    <row r="404" spans="1:31">
      <c r="A404" s="318" t="s">
        <v>719</v>
      </c>
      <c r="B404" s="342" t="s">
        <v>3338</v>
      </c>
      <c r="C404" s="296" t="s">
        <v>754</v>
      </c>
      <c r="D404" s="342" t="s">
        <v>754</v>
      </c>
      <c r="E404" s="269">
        <v>57</v>
      </c>
      <c r="F404" s="269">
        <v>57</v>
      </c>
      <c r="G404" s="267">
        <v>51</v>
      </c>
      <c r="H404" s="267">
        <v>50</v>
      </c>
      <c r="I404" s="267">
        <v>56</v>
      </c>
      <c r="J404" s="267">
        <v>55</v>
      </c>
      <c r="K404" s="297">
        <v>0.9</v>
      </c>
      <c r="L404" s="270">
        <v>1</v>
      </c>
      <c r="M404" s="270">
        <v>0.980392156862745</v>
      </c>
      <c r="N404" s="270">
        <v>0.982142857142857</v>
      </c>
      <c r="O404" s="335">
        <v>1606</v>
      </c>
      <c r="P404" s="269">
        <v>1563</v>
      </c>
      <c r="Q404" s="269">
        <v>57</v>
      </c>
      <c r="R404" s="267">
        <v>50</v>
      </c>
      <c r="S404" s="267">
        <v>55</v>
      </c>
      <c r="T404" s="270">
        <v>0.973225404732254</v>
      </c>
      <c r="U404" s="270">
        <v>1</v>
      </c>
      <c r="V404" s="271">
        <v>0.980392156862745</v>
      </c>
      <c r="W404" s="271">
        <v>0.982142857142857</v>
      </c>
      <c r="X404" s="298">
        <v>0.0196078431372549</v>
      </c>
      <c r="Y404" s="274">
        <v>403</v>
      </c>
      <c r="Z404" s="336">
        <v>397</v>
      </c>
      <c r="AA404" s="336">
        <v>399</v>
      </c>
      <c r="AB404" s="336">
        <v>384</v>
      </c>
      <c r="AC404" s="337">
        <v>0.985111662531017</v>
      </c>
      <c r="AD404" s="271">
        <v>0.962406015037594</v>
      </c>
      <c r="AE404" s="298">
        <v>0.0227056474934234</v>
      </c>
    </row>
    <row r="405" spans="1:31">
      <c r="A405" s="318" t="s">
        <v>719</v>
      </c>
      <c r="B405" s="342" t="s">
        <v>3338</v>
      </c>
      <c r="C405" s="296" t="s">
        <v>755</v>
      </c>
      <c r="D405" s="342" t="s">
        <v>755</v>
      </c>
      <c r="E405" s="269">
        <v>76</v>
      </c>
      <c r="F405" s="269">
        <v>67</v>
      </c>
      <c r="G405" s="267">
        <v>73</v>
      </c>
      <c r="H405" s="267">
        <v>70</v>
      </c>
      <c r="I405" s="267">
        <v>81</v>
      </c>
      <c r="J405" s="267">
        <v>71</v>
      </c>
      <c r="K405" s="297">
        <v>0.9</v>
      </c>
      <c r="L405" s="270">
        <v>0.881578947368421</v>
      </c>
      <c r="M405" s="270">
        <v>0.958904109589041</v>
      </c>
      <c r="N405" s="270">
        <v>0.876543209876543</v>
      </c>
      <c r="O405" s="335">
        <v>2342</v>
      </c>
      <c r="P405" s="269">
        <v>1901</v>
      </c>
      <c r="Q405" s="269">
        <v>62</v>
      </c>
      <c r="R405" s="267">
        <v>63</v>
      </c>
      <c r="S405" s="267">
        <v>69</v>
      </c>
      <c r="T405" s="270">
        <v>0.811699402220325</v>
      </c>
      <c r="U405" s="270">
        <v>0.815789473684211</v>
      </c>
      <c r="V405" s="271">
        <v>0.863013698630137</v>
      </c>
      <c r="W405" s="271">
        <v>0.851851851851852</v>
      </c>
      <c r="X405" s="298">
        <v>-0.0472242249459265</v>
      </c>
      <c r="Y405" s="274">
        <v>567</v>
      </c>
      <c r="Z405" s="336">
        <v>445</v>
      </c>
      <c r="AA405" s="336">
        <v>598</v>
      </c>
      <c r="AB405" s="336">
        <v>457</v>
      </c>
      <c r="AC405" s="337">
        <v>0.784832451499118</v>
      </c>
      <c r="AD405" s="271">
        <v>0.764214046822743</v>
      </c>
      <c r="AE405" s="298">
        <v>0.0206184046763757</v>
      </c>
    </row>
    <row r="406" spans="1:31">
      <c r="A406" s="318" t="s">
        <v>719</v>
      </c>
      <c r="B406" s="342" t="s">
        <v>3338</v>
      </c>
      <c r="C406" s="296" t="s">
        <v>756</v>
      </c>
      <c r="D406" s="342" t="s">
        <v>756</v>
      </c>
      <c r="E406" s="269">
        <v>34</v>
      </c>
      <c r="F406" s="269">
        <v>25</v>
      </c>
      <c r="G406" s="267">
        <v>29</v>
      </c>
      <c r="H406" s="267">
        <v>22</v>
      </c>
      <c r="I406" s="267">
        <v>39</v>
      </c>
      <c r="J406" s="267">
        <v>32</v>
      </c>
      <c r="K406" s="297">
        <v>0.9</v>
      </c>
      <c r="L406" s="270">
        <v>0.735294117647059</v>
      </c>
      <c r="M406" s="270">
        <v>0.758620689655172</v>
      </c>
      <c r="N406" s="270">
        <v>0.82051282051282</v>
      </c>
      <c r="O406" s="335">
        <v>1067</v>
      </c>
      <c r="P406" s="269">
        <v>649</v>
      </c>
      <c r="Q406" s="269">
        <v>20</v>
      </c>
      <c r="R406" s="267">
        <v>17</v>
      </c>
      <c r="S406" s="267">
        <v>22</v>
      </c>
      <c r="T406" s="270">
        <v>0.608247422680412</v>
      </c>
      <c r="U406" s="270">
        <v>0.588235294117647</v>
      </c>
      <c r="V406" s="271">
        <v>0.586206896551724</v>
      </c>
      <c r="W406" s="271">
        <v>0.564102564102564</v>
      </c>
      <c r="X406" s="298">
        <v>0.00202839756592299</v>
      </c>
      <c r="Y406" s="274">
        <v>259</v>
      </c>
      <c r="Z406" s="336">
        <v>147</v>
      </c>
      <c r="AA406" s="336">
        <v>266</v>
      </c>
      <c r="AB406" s="336">
        <v>161</v>
      </c>
      <c r="AC406" s="337">
        <v>0.567567567567568</v>
      </c>
      <c r="AD406" s="271">
        <v>0.605263157894737</v>
      </c>
      <c r="AE406" s="298">
        <v>-0.0376955903271693</v>
      </c>
    </row>
    <row r="407" spans="1:31">
      <c r="A407" s="318" t="s">
        <v>719</v>
      </c>
      <c r="B407" s="342" t="s">
        <v>3338</v>
      </c>
      <c r="C407" s="296" t="s">
        <v>757</v>
      </c>
      <c r="D407" s="342" t="s">
        <v>757</v>
      </c>
      <c r="E407" s="269">
        <v>54</v>
      </c>
      <c r="F407" s="269">
        <v>54</v>
      </c>
      <c r="G407" s="267">
        <v>49</v>
      </c>
      <c r="H407" s="267">
        <v>48</v>
      </c>
      <c r="I407" s="267">
        <v>56</v>
      </c>
      <c r="J407" s="267">
        <v>54</v>
      </c>
      <c r="K407" s="297">
        <v>0.9</v>
      </c>
      <c r="L407" s="270">
        <v>1</v>
      </c>
      <c r="M407" s="270">
        <v>0.979591836734694</v>
      </c>
      <c r="N407" s="270">
        <v>0.964285714285714</v>
      </c>
      <c r="O407" s="335">
        <v>1474</v>
      </c>
      <c r="P407" s="269">
        <v>1374</v>
      </c>
      <c r="Q407" s="269">
        <v>52</v>
      </c>
      <c r="R407" s="267">
        <v>46</v>
      </c>
      <c r="S407" s="267">
        <v>51</v>
      </c>
      <c r="T407" s="270">
        <v>0.932157394843962</v>
      </c>
      <c r="U407" s="270">
        <v>0.962962962962963</v>
      </c>
      <c r="V407" s="271">
        <v>0.938775510204082</v>
      </c>
      <c r="W407" s="271">
        <v>0.910714285714286</v>
      </c>
      <c r="X407" s="298">
        <v>0.0241874527588812</v>
      </c>
      <c r="Y407" s="274">
        <v>383</v>
      </c>
      <c r="Z407" s="336">
        <v>359</v>
      </c>
      <c r="AA407" s="336">
        <v>360</v>
      </c>
      <c r="AB407" s="336">
        <v>329</v>
      </c>
      <c r="AC407" s="337">
        <v>0.93733681462141</v>
      </c>
      <c r="AD407" s="271">
        <v>0.913888888888889</v>
      </c>
      <c r="AE407" s="298">
        <v>0.0234479257325211</v>
      </c>
    </row>
    <row r="408" spans="1:31">
      <c r="A408" s="318" t="s">
        <v>719</v>
      </c>
      <c r="B408" s="342" t="s">
        <v>3338</v>
      </c>
      <c r="C408" s="296" t="s">
        <v>758</v>
      </c>
      <c r="D408" s="342" t="s">
        <v>758</v>
      </c>
      <c r="E408" s="269">
        <v>51</v>
      </c>
      <c r="F408" s="269">
        <v>50</v>
      </c>
      <c r="G408" s="267">
        <v>47</v>
      </c>
      <c r="H408" s="267">
        <v>44</v>
      </c>
      <c r="I408" s="267">
        <v>53</v>
      </c>
      <c r="J408" s="267">
        <v>48</v>
      </c>
      <c r="K408" s="297">
        <v>0.9</v>
      </c>
      <c r="L408" s="270">
        <v>0.980392156862745</v>
      </c>
      <c r="M408" s="270">
        <v>0.936170212765957</v>
      </c>
      <c r="N408" s="270">
        <v>0.905660377358491</v>
      </c>
      <c r="O408" s="335">
        <v>1601</v>
      </c>
      <c r="P408" s="269">
        <v>1415</v>
      </c>
      <c r="Q408" s="269">
        <v>50</v>
      </c>
      <c r="R408" s="267">
        <v>41</v>
      </c>
      <c r="S408" s="267">
        <v>46</v>
      </c>
      <c r="T408" s="270">
        <v>0.883822610868207</v>
      </c>
      <c r="U408" s="270">
        <v>0.980392156862745</v>
      </c>
      <c r="V408" s="271">
        <v>0.872340425531915</v>
      </c>
      <c r="W408" s="271">
        <v>0.867924528301887</v>
      </c>
      <c r="X408" s="298">
        <v>0.10805173133083</v>
      </c>
      <c r="Y408" s="274">
        <v>388</v>
      </c>
      <c r="Z408" s="336">
        <v>352</v>
      </c>
      <c r="AA408" s="336">
        <v>405</v>
      </c>
      <c r="AB408" s="336">
        <v>348</v>
      </c>
      <c r="AC408" s="337">
        <v>0.907216494845361</v>
      </c>
      <c r="AD408" s="271">
        <v>0.859259259259259</v>
      </c>
      <c r="AE408" s="298">
        <v>0.0479572355861015</v>
      </c>
    </row>
    <row r="409" spans="1:31">
      <c r="A409" s="318" t="s">
        <v>719</v>
      </c>
      <c r="B409" s="342" t="s">
        <v>3338</v>
      </c>
      <c r="C409" s="296" t="s">
        <v>759</v>
      </c>
      <c r="D409" s="342" t="s">
        <v>759</v>
      </c>
      <c r="E409" s="269">
        <v>58</v>
      </c>
      <c r="F409" s="269">
        <v>58</v>
      </c>
      <c r="G409" s="267">
        <v>59</v>
      </c>
      <c r="H409" s="267">
        <v>58</v>
      </c>
      <c r="I409" s="267">
        <v>56</v>
      </c>
      <c r="J409" s="267">
        <v>56</v>
      </c>
      <c r="K409" s="297">
        <v>0.9</v>
      </c>
      <c r="L409" s="270">
        <v>1</v>
      </c>
      <c r="M409" s="270">
        <v>0.983050847457627</v>
      </c>
      <c r="N409" s="270">
        <v>1</v>
      </c>
      <c r="O409" s="335">
        <v>1671</v>
      </c>
      <c r="P409" s="269">
        <v>1663</v>
      </c>
      <c r="Q409" s="269">
        <v>58</v>
      </c>
      <c r="R409" s="267">
        <v>58</v>
      </c>
      <c r="S409" s="267">
        <v>56</v>
      </c>
      <c r="T409" s="270">
        <v>0.995212447636146</v>
      </c>
      <c r="U409" s="270">
        <v>1</v>
      </c>
      <c r="V409" s="271">
        <v>0.983050847457627</v>
      </c>
      <c r="W409" s="271">
        <v>1</v>
      </c>
      <c r="X409" s="298">
        <v>0.0169491525423728</v>
      </c>
      <c r="Y409" s="274">
        <v>416</v>
      </c>
      <c r="Z409" s="336">
        <v>414</v>
      </c>
      <c r="AA409" s="336">
        <v>416</v>
      </c>
      <c r="AB409" s="336">
        <v>412</v>
      </c>
      <c r="AC409" s="337">
        <v>0.995192307692308</v>
      </c>
      <c r="AD409" s="271">
        <v>0.990384615384615</v>
      </c>
      <c r="AE409" s="298">
        <v>0.00480769230769229</v>
      </c>
    </row>
    <row r="410" spans="1:31">
      <c r="A410" s="318" t="s">
        <v>719</v>
      </c>
      <c r="B410" s="342" t="s">
        <v>3338</v>
      </c>
      <c r="C410" s="296" t="s">
        <v>760</v>
      </c>
      <c r="D410" s="342" t="s">
        <v>760</v>
      </c>
      <c r="E410" s="269">
        <v>72</v>
      </c>
      <c r="F410" s="269">
        <v>71</v>
      </c>
      <c r="G410" s="267">
        <v>69</v>
      </c>
      <c r="H410" s="267">
        <v>68</v>
      </c>
      <c r="I410" s="267">
        <v>72</v>
      </c>
      <c r="J410" s="267">
        <v>71</v>
      </c>
      <c r="K410" s="297">
        <v>0.9</v>
      </c>
      <c r="L410" s="270">
        <v>0.986111111111111</v>
      </c>
      <c r="M410" s="270">
        <v>0.985507246376812</v>
      </c>
      <c r="N410" s="270">
        <v>0.986111111111111</v>
      </c>
      <c r="O410" s="335">
        <v>2107</v>
      </c>
      <c r="P410" s="269">
        <v>1938</v>
      </c>
      <c r="Q410" s="269">
        <v>65</v>
      </c>
      <c r="R410" s="267">
        <v>59</v>
      </c>
      <c r="S410" s="267">
        <v>71</v>
      </c>
      <c r="T410" s="270">
        <v>0.919791172282867</v>
      </c>
      <c r="U410" s="270">
        <v>0.902777777777778</v>
      </c>
      <c r="V410" s="271">
        <v>0.855072463768116</v>
      </c>
      <c r="W410" s="271">
        <v>0.986111111111111</v>
      </c>
      <c r="X410" s="298">
        <v>0.0477053140096618</v>
      </c>
      <c r="Y410" s="274">
        <v>518</v>
      </c>
      <c r="Z410" s="336">
        <v>477</v>
      </c>
      <c r="AA410" s="336">
        <v>533</v>
      </c>
      <c r="AB410" s="336">
        <v>482</v>
      </c>
      <c r="AC410" s="337">
        <v>0.920849420849421</v>
      </c>
      <c r="AD410" s="271">
        <v>0.904315196998124</v>
      </c>
      <c r="AE410" s="298">
        <v>0.0165342238512971</v>
      </c>
    </row>
    <row r="411" spans="1:31">
      <c r="A411" s="318" t="s">
        <v>719</v>
      </c>
      <c r="B411" s="342" t="s">
        <v>3338</v>
      </c>
      <c r="C411" s="296" t="s">
        <v>761</v>
      </c>
      <c r="D411" s="342" t="s">
        <v>761</v>
      </c>
      <c r="E411" s="269">
        <v>79</v>
      </c>
      <c r="F411" s="269">
        <v>78</v>
      </c>
      <c r="G411" s="267">
        <v>84</v>
      </c>
      <c r="H411" s="267">
        <v>81</v>
      </c>
      <c r="I411" s="267">
        <v>86</v>
      </c>
      <c r="J411" s="267">
        <v>84</v>
      </c>
      <c r="K411" s="297">
        <v>0.9</v>
      </c>
      <c r="L411" s="270">
        <v>0.987341772151899</v>
      </c>
      <c r="M411" s="270">
        <v>0.964285714285714</v>
      </c>
      <c r="N411" s="270">
        <v>0.976744186046512</v>
      </c>
      <c r="O411" s="335">
        <v>2465</v>
      </c>
      <c r="P411" s="269">
        <v>2341</v>
      </c>
      <c r="Q411" s="269">
        <v>76</v>
      </c>
      <c r="R411" s="267">
        <v>79</v>
      </c>
      <c r="S411" s="267">
        <v>82</v>
      </c>
      <c r="T411" s="270">
        <v>0.949695740365112</v>
      </c>
      <c r="U411" s="270">
        <v>0.962025316455696</v>
      </c>
      <c r="V411" s="271">
        <v>0.94047619047619</v>
      </c>
      <c r="W411" s="271">
        <v>0.953488372093023</v>
      </c>
      <c r="X411" s="298">
        <v>0.0215491259795058</v>
      </c>
      <c r="Y411" s="274">
        <v>618</v>
      </c>
      <c r="Z411" s="336">
        <v>589</v>
      </c>
      <c r="AA411" s="336">
        <v>622</v>
      </c>
      <c r="AB411" s="336">
        <v>597</v>
      </c>
      <c r="AC411" s="337">
        <v>0.953074433656958</v>
      </c>
      <c r="AD411" s="271">
        <v>0.959807073954984</v>
      </c>
      <c r="AE411" s="298">
        <v>-0.006732640298026</v>
      </c>
    </row>
    <row r="412" spans="1:31">
      <c r="A412" s="318" t="s">
        <v>719</v>
      </c>
      <c r="B412" s="342" t="s">
        <v>3338</v>
      </c>
      <c r="C412" s="296" t="s">
        <v>762</v>
      </c>
      <c r="D412" s="342" t="s">
        <v>762</v>
      </c>
      <c r="E412" s="269">
        <v>35</v>
      </c>
      <c r="F412" s="269">
        <v>34</v>
      </c>
      <c r="G412" s="267">
        <v>27</v>
      </c>
      <c r="H412" s="267">
        <v>27</v>
      </c>
      <c r="I412" s="267">
        <v>35</v>
      </c>
      <c r="J412" s="267">
        <v>34</v>
      </c>
      <c r="K412" s="297">
        <v>0.9</v>
      </c>
      <c r="L412" s="270">
        <v>0.971428571428571</v>
      </c>
      <c r="M412" s="270">
        <v>1</v>
      </c>
      <c r="N412" s="270">
        <v>0.971428571428571</v>
      </c>
      <c r="O412" s="335">
        <v>956</v>
      </c>
      <c r="P412" s="269">
        <v>843</v>
      </c>
      <c r="Q412" s="269">
        <v>33</v>
      </c>
      <c r="R412" s="267">
        <v>25</v>
      </c>
      <c r="S412" s="267">
        <v>34</v>
      </c>
      <c r="T412" s="270">
        <v>0.881799163179916</v>
      </c>
      <c r="U412" s="270">
        <v>0.942857142857143</v>
      </c>
      <c r="V412" s="271">
        <v>0.925925925925926</v>
      </c>
      <c r="W412" s="271">
        <v>0.971428571428571</v>
      </c>
      <c r="X412" s="298">
        <v>0.0169312169312169</v>
      </c>
      <c r="Y412" s="274">
        <v>240</v>
      </c>
      <c r="Z412" s="336">
        <v>226</v>
      </c>
      <c r="AA412" s="336">
        <v>247</v>
      </c>
      <c r="AB412" s="336">
        <v>181</v>
      </c>
      <c r="AC412" s="337">
        <v>0.941666666666667</v>
      </c>
      <c r="AD412" s="271">
        <v>0.732793522267207</v>
      </c>
      <c r="AE412" s="298">
        <v>0.20887314439946</v>
      </c>
    </row>
    <row r="413" spans="1:31">
      <c r="A413" s="318" t="s">
        <v>719</v>
      </c>
      <c r="B413" s="342" t="s">
        <v>3338</v>
      </c>
      <c r="C413" s="296" t="s">
        <v>763</v>
      </c>
      <c r="D413" s="342" t="s">
        <v>763</v>
      </c>
      <c r="E413" s="269">
        <v>46</v>
      </c>
      <c r="F413" s="269">
        <v>45</v>
      </c>
      <c r="G413" s="267">
        <v>47</v>
      </c>
      <c r="H413" s="267">
        <v>47</v>
      </c>
      <c r="I413" s="267">
        <v>45</v>
      </c>
      <c r="J413" s="267">
        <v>45</v>
      </c>
      <c r="K413" s="297">
        <v>0.9</v>
      </c>
      <c r="L413" s="270">
        <v>0.978260869565217</v>
      </c>
      <c r="M413" s="270">
        <v>1</v>
      </c>
      <c r="N413" s="270">
        <v>1</v>
      </c>
      <c r="O413" s="335">
        <v>1361</v>
      </c>
      <c r="P413" s="269">
        <v>1329</v>
      </c>
      <c r="Q413" s="269">
        <v>45</v>
      </c>
      <c r="R413" s="267">
        <v>46</v>
      </c>
      <c r="S413" s="267">
        <v>45</v>
      </c>
      <c r="T413" s="270">
        <v>0.976487876561352</v>
      </c>
      <c r="U413" s="270">
        <v>0.978260869565217</v>
      </c>
      <c r="V413" s="271">
        <v>0.978723404255319</v>
      </c>
      <c r="W413" s="271">
        <v>1</v>
      </c>
      <c r="X413" s="298">
        <v>-0.000462534690101712</v>
      </c>
      <c r="Y413" s="274">
        <v>332</v>
      </c>
      <c r="Z413" s="336">
        <v>329</v>
      </c>
      <c r="AA413" s="336">
        <v>345</v>
      </c>
      <c r="AB413" s="336">
        <v>335</v>
      </c>
      <c r="AC413" s="337">
        <v>0.990963855421687</v>
      </c>
      <c r="AD413" s="271">
        <v>0.971014492753623</v>
      </c>
      <c r="AE413" s="298">
        <v>0.0199493626680636</v>
      </c>
    </row>
    <row r="414" spans="1:31">
      <c r="A414" s="318" t="s">
        <v>719</v>
      </c>
      <c r="B414" s="342" t="s">
        <v>3338</v>
      </c>
      <c r="C414" s="296" t="s">
        <v>764</v>
      </c>
      <c r="D414" s="342" t="s">
        <v>764</v>
      </c>
      <c r="E414" s="269">
        <v>44</v>
      </c>
      <c r="F414" s="269">
        <v>40</v>
      </c>
      <c r="G414" s="267">
        <v>36</v>
      </c>
      <c r="H414" s="267">
        <v>32</v>
      </c>
      <c r="I414" s="267">
        <v>44</v>
      </c>
      <c r="J414" s="267">
        <v>42</v>
      </c>
      <c r="K414" s="297">
        <v>0.9</v>
      </c>
      <c r="L414" s="270">
        <v>0.909090909090909</v>
      </c>
      <c r="M414" s="270">
        <v>0.888888888888889</v>
      </c>
      <c r="N414" s="270">
        <v>0.954545454545455</v>
      </c>
      <c r="O414" s="335">
        <v>1272</v>
      </c>
      <c r="P414" s="269">
        <v>1144</v>
      </c>
      <c r="Q414" s="269">
        <v>39</v>
      </c>
      <c r="R414" s="267">
        <v>30</v>
      </c>
      <c r="S414" s="267">
        <v>38</v>
      </c>
      <c r="T414" s="270">
        <v>0.89937106918239</v>
      </c>
      <c r="U414" s="270">
        <v>0.886363636363636</v>
      </c>
      <c r="V414" s="271">
        <v>0.833333333333333</v>
      </c>
      <c r="W414" s="271">
        <v>0.863636363636364</v>
      </c>
      <c r="X414" s="298">
        <v>0.053030303030303</v>
      </c>
      <c r="Y414" s="274">
        <v>311</v>
      </c>
      <c r="Z414" s="336">
        <v>271</v>
      </c>
      <c r="AA414" s="336">
        <v>322</v>
      </c>
      <c r="AB414" s="336">
        <v>288</v>
      </c>
      <c r="AC414" s="337">
        <v>0.871382636655949</v>
      </c>
      <c r="AD414" s="271">
        <v>0.894409937888199</v>
      </c>
      <c r="AE414" s="298">
        <v>-0.0230273012322503</v>
      </c>
    </row>
    <row r="415" spans="1:31">
      <c r="A415" s="318" t="s">
        <v>719</v>
      </c>
      <c r="B415" s="342" t="s">
        <v>3338</v>
      </c>
      <c r="C415" s="296" t="s">
        <v>765</v>
      </c>
      <c r="D415" s="342" t="s">
        <v>765</v>
      </c>
      <c r="E415" s="269">
        <v>68</v>
      </c>
      <c r="F415" s="269">
        <v>58</v>
      </c>
      <c r="G415" s="267">
        <v>69</v>
      </c>
      <c r="H415" s="267">
        <v>48</v>
      </c>
      <c r="I415" s="267">
        <v>66</v>
      </c>
      <c r="J415" s="267">
        <v>53</v>
      </c>
      <c r="K415" s="297">
        <v>0.9</v>
      </c>
      <c r="L415" s="270">
        <v>0.852941176470588</v>
      </c>
      <c r="M415" s="270">
        <v>0.695652173913043</v>
      </c>
      <c r="N415" s="270">
        <v>0.803030303030303</v>
      </c>
      <c r="O415" s="335">
        <v>1934</v>
      </c>
      <c r="P415" s="269">
        <v>1572</v>
      </c>
      <c r="Q415" s="269">
        <v>50</v>
      </c>
      <c r="R415" s="267">
        <v>47</v>
      </c>
      <c r="S415" s="267">
        <v>43</v>
      </c>
      <c r="T415" s="270">
        <v>0.81282316442606</v>
      </c>
      <c r="U415" s="270">
        <v>0.735294117647059</v>
      </c>
      <c r="V415" s="271">
        <v>0.681159420289855</v>
      </c>
      <c r="W415" s="271">
        <v>0.651515151515151</v>
      </c>
      <c r="X415" s="298">
        <v>0.0541346973572038</v>
      </c>
      <c r="Y415" s="274">
        <v>486</v>
      </c>
      <c r="Z415" s="336">
        <v>358</v>
      </c>
      <c r="AA415" s="336">
        <v>486</v>
      </c>
      <c r="AB415" s="336">
        <v>385</v>
      </c>
      <c r="AC415" s="337">
        <v>0.736625514403292</v>
      </c>
      <c r="AD415" s="271">
        <v>0.792181069958848</v>
      </c>
      <c r="AE415" s="298">
        <v>-0.0555555555555556</v>
      </c>
    </row>
    <row r="416" spans="1:31">
      <c r="A416" s="318" t="s">
        <v>719</v>
      </c>
      <c r="B416" s="342" t="s">
        <v>3339</v>
      </c>
      <c r="C416" s="296" t="s">
        <v>766</v>
      </c>
      <c r="D416" s="342" t="s">
        <v>767</v>
      </c>
      <c r="E416" s="269">
        <v>0</v>
      </c>
      <c r="F416" s="269">
        <v>0</v>
      </c>
      <c r="G416" s="267">
        <v>0</v>
      </c>
      <c r="H416" s="267">
        <v>0</v>
      </c>
      <c r="I416" s="267">
        <v>0</v>
      </c>
      <c r="J416" s="267">
        <v>0</v>
      </c>
      <c r="K416" s="297">
        <v>0.9</v>
      </c>
      <c r="L416" s="270">
        <v>0</v>
      </c>
      <c r="M416" s="270">
        <v>0</v>
      </c>
      <c r="N416" s="270">
        <v>0</v>
      </c>
      <c r="O416" s="335">
        <v>0</v>
      </c>
      <c r="P416" s="269">
        <v>0</v>
      </c>
      <c r="Q416" s="269">
        <v>0</v>
      </c>
      <c r="R416" s="267">
        <v>0</v>
      </c>
      <c r="S416" s="267">
        <v>0</v>
      </c>
      <c r="T416" s="270">
        <v>0</v>
      </c>
      <c r="U416" s="270">
        <v>0</v>
      </c>
      <c r="V416" s="271">
        <v>0</v>
      </c>
      <c r="W416" s="271">
        <v>0</v>
      </c>
      <c r="X416" s="298">
        <v>0</v>
      </c>
      <c r="Y416" s="274">
        <v>0</v>
      </c>
      <c r="Z416" s="336">
        <v>0</v>
      </c>
      <c r="AA416" s="336">
        <v>0</v>
      </c>
      <c r="AB416" s="336">
        <v>0</v>
      </c>
      <c r="AC416" s="337">
        <v>0</v>
      </c>
      <c r="AD416" s="271">
        <v>0</v>
      </c>
      <c r="AE416" s="298">
        <v>0</v>
      </c>
    </row>
    <row r="417" spans="1:31">
      <c r="A417" s="318" t="s">
        <v>719</v>
      </c>
      <c r="B417" s="342" t="s">
        <v>3340</v>
      </c>
      <c r="C417" s="296" t="s">
        <v>768</v>
      </c>
      <c r="D417" s="342" t="s">
        <v>768</v>
      </c>
      <c r="E417" s="269">
        <v>38</v>
      </c>
      <c r="F417" s="269">
        <v>35</v>
      </c>
      <c r="G417" s="267">
        <v>34</v>
      </c>
      <c r="H417" s="267">
        <v>31</v>
      </c>
      <c r="I417" s="267">
        <v>33</v>
      </c>
      <c r="J417" s="267">
        <v>29</v>
      </c>
      <c r="K417" s="297">
        <v>0.9</v>
      </c>
      <c r="L417" s="270">
        <v>0.921052631578947</v>
      </c>
      <c r="M417" s="270">
        <v>0.911764705882353</v>
      </c>
      <c r="N417" s="270">
        <v>0.878787878787879</v>
      </c>
      <c r="O417" s="335">
        <v>1000</v>
      </c>
      <c r="P417" s="269">
        <v>932</v>
      </c>
      <c r="Q417" s="269">
        <v>35</v>
      </c>
      <c r="R417" s="267">
        <v>31</v>
      </c>
      <c r="S417" s="267">
        <v>29</v>
      </c>
      <c r="T417" s="270">
        <v>0.932</v>
      </c>
      <c r="U417" s="270">
        <v>0.921052631578947</v>
      </c>
      <c r="V417" s="271">
        <v>0.911764705882353</v>
      </c>
      <c r="W417" s="271">
        <v>0.878787878787879</v>
      </c>
      <c r="X417" s="298">
        <v>0.00928792569659442</v>
      </c>
      <c r="Y417" s="274">
        <v>252</v>
      </c>
      <c r="Z417" s="336">
        <v>228</v>
      </c>
      <c r="AA417" s="336">
        <v>254</v>
      </c>
      <c r="AB417" s="336">
        <v>227</v>
      </c>
      <c r="AC417" s="337">
        <v>0.904761904761905</v>
      </c>
      <c r="AD417" s="271">
        <v>0.893700787401575</v>
      </c>
      <c r="AE417" s="298">
        <v>0.01106111736033</v>
      </c>
    </row>
    <row r="418" spans="1:31">
      <c r="A418" s="318" t="s">
        <v>719</v>
      </c>
      <c r="B418" s="342" t="s">
        <v>3340</v>
      </c>
      <c r="C418" s="296" t="s">
        <v>769</v>
      </c>
      <c r="D418" s="342" t="s">
        <v>769</v>
      </c>
      <c r="E418" s="269">
        <v>29</v>
      </c>
      <c r="F418" s="269">
        <v>29</v>
      </c>
      <c r="G418" s="267">
        <v>30</v>
      </c>
      <c r="H418" s="267">
        <v>25</v>
      </c>
      <c r="I418" s="267">
        <v>30</v>
      </c>
      <c r="J418" s="267">
        <v>28</v>
      </c>
      <c r="K418" s="297">
        <v>0.9</v>
      </c>
      <c r="L418" s="270">
        <v>1</v>
      </c>
      <c r="M418" s="270">
        <v>0.833333333333333</v>
      </c>
      <c r="N418" s="270">
        <v>0.933333333333333</v>
      </c>
      <c r="O418" s="335">
        <v>838</v>
      </c>
      <c r="P418" s="269">
        <v>793</v>
      </c>
      <c r="Q418" s="269">
        <v>29</v>
      </c>
      <c r="R418" s="267">
        <v>25</v>
      </c>
      <c r="S418" s="267">
        <v>28</v>
      </c>
      <c r="T418" s="270">
        <v>0.946300715990454</v>
      </c>
      <c r="U418" s="270">
        <v>1</v>
      </c>
      <c r="V418" s="271">
        <v>0.833333333333333</v>
      </c>
      <c r="W418" s="271">
        <v>0.933333333333333</v>
      </c>
      <c r="X418" s="298">
        <v>0.166666666666667</v>
      </c>
      <c r="Y418" s="274">
        <v>213</v>
      </c>
      <c r="Z418" s="336">
        <v>198</v>
      </c>
      <c r="AA418" s="336">
        <v>210</v>
      </c>
      <c r="AB418" s="336">
        <v>198</v>
      </c>
      <c r="AC418" s="337">
        <v>0.929577464788732</v>
      </c>
      <c r="AD418" s="271">
        <v>0.942857142857143</v>
      </c>
      <c r="AE418" s="298">
        <v>-0.0132796780684105</v>
      </c>
    </row>
    <row r="419" spans="1:31">
      <c r="A419" s="318" t="s">
        <v>719</v>
      </c>
      <c r="B419" s="342" t="s">
        <v>3340</v>
      </c>
      <c r="C419" s="296" t="s">
        <v>770</v>
      </c>
      <c r="D419" s="342" t="s">
        <v>770</v>
      </c>
      <c r="E419" s="269">
        <v>26</v>
      </c>
      <c r="F419" s="269">
        <v>23</v>
      </c>
      <c r="G419" s="267">
        <v>25</v>
      </c>
      <c r="H419" s="267">
        <v>25</v>
      </c>
      <c r="I419" s="267">
        <v>29</v>
      </c>
      <c r="J419" s="267">
        <v>29</v>
      </c>
      <c r="K419" s="297">
        <v>0.9</v>
      </c>
      <c r="L419" s="270">
        <v>0.884615384615385</v>
      </c>
      <c r="M419" s="270">
        <v>1</v>
      </c>
      <c r="N419" s="270">
        <v>1</v>
      </c>
      <c r="O419" s="335">
        <v>706</v>
      </c>
      <c r="P419" s="269">
        <v>620</v>
      </c>
      <c r="Q419" s="269">
        <v>21</v>
      </c>
      <c r="R419" s="267">
        <v>25</v>
      </c>
      <c r="S419" s="267">
        <v>29</v>
      </c>
      <c r="T419" s="270">
        <v>0.878186968838527</v>
      </c>
      <c r="U419" s="270">
        <v>0.807692307692308</v>
      </c>
      <c r="V419" s="271">
        <v>1</v>
      </c>
      <c r="W419" s="271">
        <v>1</v>
      </c>
      <c r="X419" s="298">
        <v>-0.192307692307692</v>
      </c>
      <c r="Y419" s="274">
        <v>189</v>
      </c>
      <c r="Z419" s="336">
        <v>172</v>
      </c>
      <c r="AA419" s="336">
        <v>166</v>
      </c>
      <c r="AB419" s="336">
        <v>148</v>
      </c>
      <c r="AC419" s="337">
        <v>0.91005291005291</v>
      </c>
      <c r="AD419" s="271">
        <v>0.891566265060241</v>
      </c>
      <c r="AE419" s="298">
        <v>0.0184866449926691</v>
      </c>
    </row>
    <row r="420" spans="1:31">
      <c r="A420" s="318" t="s">
        <v>719</v>
      </c>
      <c r="B420" s="342" t="s">
        <v>3340</v>
      </c>
      <c r="C420" s="296" t="s">
        <v>771</v>
      </c>
      <c r="D420" s="342" t="s">
        <v>771</v>
      </c>
      <c r="E420" s="269">
        <v>41</v>
      </c>
      <c r="F420" s="269">
        <v>39</v>
      </c>
      <c r="G420" s="267">
        <v>37</v>
      </c>
      <c r="H420" s="267">
        <v>35</v>
      </c>
      <c r="I420" s="267">
        <v>42</v>
      </c>
      <c r="J420" s="267">
        <v>42</v>
      </c>
      <c r="K420" s="297">
        <v>0.9</v>
      </c>
      <c r="L420" s="270">
        <v>0.951219512195122</v>
      </c>
      <c r="M420" s="270">
        <v>0.945945945945946</v>
      </c>
      <c r="N420" s="270">
        <v>1</v>
      </c>
      <c r="O420" s="335">
        <v>1161</v>
      </c>
      <c r="P420" s="269">
        <v>1123</v>
      </c>
      <c r="Q420" s="269">
        <v>39</v>
      </c>
      <c r="R420" s="267">
        <v>35</v>
      </c>
      <c r="S420" s="267">
        <v>42</v>
      </c>
      <c r="T420" s="270">
        <v>0.967269595176572</v>
      </c>
      <c r="U420" s="270">
        <v>0.951219512195122</v>
      </c>
      <c r="V420" s="271">
        <v>0.945945945945946</v>
      </c>
      <c r="W420" s="271">
        <v>1</v>
      </c>
      <c r="X420" s="298">
        <v>0.00527356624917596</v>
      </c>
      <c r="Y420" s="274">
        <v>294</v>
      </c>
      <c r="Z420" s="336">
        <v>285</v>
      </c>
      <c r="AA420" s="336">
        <v>292</v>
      </c>
      <c r="AB420" s="336">
        <v>280</v>
      </c>
      <c r="AC420" s="337">
        <v>0.969387755102041</v>
      </c>
      <c r="AD420" s="271">
        <v>0.958904109589041</v>
      </c>
      <c r="AE420" s="298">
        <v>0.0104836455129997</v>
      </c>
    </row>
    <row r="421" spans="1:31">
      <c r="A421" s="318" t="s">
        <v>719</v>
      </c>
      <c r="B421" s="342" t="s">
        <v>3340</v>
      </c>
      <c r="C421" s="296" t="s">
        <v>772</v>
      </c>
      <c r="D421" s="342" t="s">
        <v>772</v>
      </c>
      <c r="E421" s="269">
        <v>60</v>
      </c>
      <c r="F421" s="269">
        <v>59</v>
      </c>
      <c r="G421" s="267">
        <v>56</v>
      </c>
      <c r="H421" s="267">
        <v>54</v>
      </c>
      <c r="I421" s="267">
        <v>57</v>
      </c>
      <c r="J421" s="267">
        <v>57</v>
      </c>
      <c r="K421" s="297">
        <v>0.9</v>
      </c>
      <c r="L421" s="270">
        <v>0.983333333333333</v>
      </c>
      <c r="M421" s="270">
        <v>0.964285714285714</v>
      </c>
      <c r="N421" s="270">
        <v>1</v>
      </c>
      <c r="O421" s="335">
        <v>1654</v>
      </c>
      <c r="P421" s="269">
        <v>1607</v>
      </c>
      <c r="Q421" s="269">
        <v>58</v>
      </c>
      <c r="R421" s="267">
        <v>54</v>
      </c>
      <c r="S421" s="267">
        <v>57</v>
      </c>
      <c r="T421" s="270">
        <v>0.971584038694075</v>
      </c>
      <c r="U421" s="270">
        <v>0.966666666666667</v>
      </c>
      <c r="V421" s="271">
        <v>0.964285714285714</v>
      </c>
      <c r="W421" s="271">
        <v>1</v>
      </c>
      <c r="X421" s="298">
        <v>0.00238095238095237</v>
      </c>
      <c r="Y421" s="274">
        <v>406</v>
      </c>
      <c r="Z421" s="336">
        <v>402</v>
      </c>
      <c r="AA421" s="336">
        <v>413</v>
      </c>
      <c r="AB421" s="336">
        <v>395</v>
      </c>
      <c r="AC421" s="337">
        <v>0.990147783251232</v>
      </c>
      <c r="AD421" s="271">
        <v>0.956416464891041</v>
      </c>
      <c r="AE421" s="298">
        <v>0.0337313183601904</v>
      </c>
    </row>
    <row r="422" spans="1:31">
      <c r="A422" s="318" t="s">
        <v>719</v>
      </c>
      <c r="B422" s="342" t="s">
        <v>3340</v>
      </c>
      <c r="C422" s="296" t="s">
        <v>773</v>
      </c>
      <c r="D422" s="342" t="s">
        <v>773</v>
      </c>
      <c r="E422" s="269">
        <v>45</v>
      </c>
      <c r="F422" s="269">
        <v>44</v>
      </c>
      <c r="G422" s="267">
        <v>42</v>
      </c>
      <c r="H422" s="267">
        <v>41</v>
      </c>
      <c r="I422" s="267">
        <v>45</v>
      </c>
      <c r="J422" s="267">
        <v>44</v>
      </c>
      <c r="K422" s="297">
        <v>0.9</v>
      </c>
      <c r="L422" s="270">
        <v>0.977777777777778</v>
      </c>
      <c r="M422" s="270">
        <v>0.976190476190476</v>
      </c>
      <c r="N422" s="270">
        <v>0.977777777777778</v>
      </c>
      <c r="O422" s="335">
        <v>1249</v>
      </c>
      <c r="P422" s="269">
        <v>1228</v>
      </c>
      <c r="Q422" s="269">
        <v>44</v>
      </c>
      <c r="R422" s="267">
        <v>41</v>
      </c>
      <c r="S422" s="267">
        <v>44</v>
      </c>
      <c r="T422" s="270">
        <v>0.983186549239392</v>
      </c>
      <c r="U422" s="270">
        <v>0.977777777777778</v>
      </c>
      <c r="V422" s="271">
        <v>0.976190476190476</v>
      </c>
      <c r="W422" s="271">
        <v>0.977777777777778</v>
      </c>
      <c r="X422" s="298">
        <v>0.00158730158730158</v>
      </c>
      <c r="Y422" s="274">
        <v>307</v>
      </c>
      <c r="Z422" s="336">
        <v>302</v>
      </c>
      <c r="AA422" s="336">
        <v>318</v>
      </c>
      <c r="AB422" s="336">
        <v>310</v>
      </c>
      <c r="AC422" s="337">
        <v>0.98371335504886</v>
      </c>
      <c r="AD422" s="271">
        <v>0.974842767295597</v>
      </c>
      <c r="AE422" s="298">
        <v>0.00887058775326244</v>
      </c>
    </row>
    <row r="423" spans="1:31">
      <c r="A423" s="318" t="s">
        <v>719</v>
      </c>
      <c r="B423" s="342" t="s">
        <v>3340</v>
      </c>
      <c r="C423" s="296" t="s">
        <v>774</v>
      </c>
      <c r="D423" s="342" t="s">
        <v>774</v>
      </c>
      <c r="E423" s="269">
        <v>40</v>
      </c>
      <c r="F423" s="269">
        <v>39</v>
      </c>
      <c r="G423" s="267">
        <v>39</v>
      </c>
      <c r="H423" s="267">
        <v>39</v>
      </c>
      <c r="I423" s="267">
        <v>40</v>
      </c>
      <c r="J423" s="267">
        <v>40</v>
      </c>
      <c r="K423" s="297">
        <v>0.9</v>
      </c>
      <c r="L423" s="270">
        <v>0.975</v>
      </c>
      <c r="M423" s="270">
        <v>1</v>
      </c>
      <c r="N423" s="270">
        <v>1</v>
      </c>
      <c r="O423" s="335">
        <v>1164</v>
      </c>
      <c r="P423" s="269">
        <v>1144</v>
      </c>
      <c r="Q423" s="269">
        <v>39</v>
      </c>
      <c r="R423" s="267">
        <v>39</v>
      </c>
      <c r="S423" s="267">
        <v>40</v>
      </c>
      <c r="T423" s="270">
        <v>0.982817869415808</v>
      </c>
      <c r="U423" s="270">
        <v>0.975</v>
      </c>
      <c r="V423" s="271">
        <v>1</v>
      </c>
      <c r="W423" s="271">
        <v>1</v>
      </c>
      <c r="X423" s="298">
        <v>-0.025</v>
      </c>
      <c r="Y423" s="274">
        <v>285</v>
      </c>
      <c r="Z423" s="336">
        <v>283</v>
      </c>
      <c r="AA423" s="336">
        <v>285</v>
      </c>
      <c r="AB423" s="336">
        <v>279</v>
      </c>
      <c r="AC423" s="337">
        <v>0.992982456140351</v>
      </c>
      <c r="AD423" s="271">
        <v>0.978947368421053</v>
      </c>
      <c r="AE423" s="298">
        <v>0.0140350877192982</v>
      </c>
    </row>
    <row r="424" spans="1:31">
      <c r="A424" s="318" t="s">
        <v>719</v>
      </c>
      <c r="B424" s="342" t="s">
        <v>3340</v>
      </c>
      <c r="C424" s="296" t="s">
        <v>775</v>
      </c>
      <c r="D424" s="342" t="s">
        <v>775</v>
      </c>
      <c r="E424" s="269">
        <v>47</v>
      </c>
      <c r="F424" s="269">
        <v>46</v>
      </c>
      <c r="G424" s="267">
        <v>44</v>
      </c>
      <c r="H424" s="267">
        <v>44</v>
      </c>
      <c r="I424" s="267">
        <v>47</v>
      </c>
      <c r="J424" s="267">
        <v>47</v>
      </c>
      <c r="K424" s="297">
        <v>0.9</v>
      </c>
      <c r="L424" s="270">
        <v>0.978723404255319</v>
      </c>
      <c r="M424" s="270">
        <v>1</v>
      </c>
      <c r="N424" s="270">
        <v>1</v>
      </c>
      <c r="O424" s="335">
        <v>1272</v>
      </c>
      <c r="P424" s="269">
        <v>1207</v>
      </c>
      <c r="Q424" s="269">
        <v>43</v>
      </c>
      <c r="R424" s="267">
        <v>43</v>
      </c>
      <c r="S424" s="267">
        <v>45</v>
      </c>
      <c r="T424" s="270">
        <v>0.948899371069182</v>
      </c>
      <c r="U424" s="270">
        <v>0.914893617021277</v>
      </c>
      <c r="V424" s="271">
        <v>0.977272727272727</v>
      </c>
      <c r="W424" s="271">
        <v>0.957446808510638</v>
      </c>
      <c r="X424" s="298">
        <v>-0.0623791102514507</v>
      </c>
      <c r="Y424" s="274">
        <v>328</v>
      </c>
      <c r="Z424" s="336">
        <v>314</v>
      </c>
      <c r="AA424" s="336">
        <v>322</v>
      </c>
      <c r="AB424" s="336">
        <v>304</v>
      </c>
      <c r="AC424" s="337">
        <v>0.957317073170732</v>
      </c>
      <c r="AD424" s="271">
        <v>0.944099378881988</v>
      </c>
      <c r="AE424" s="298">
        <v>0.0132176942887441</v>
      </c>
    </row>
    <row r="425" spans="1:31">
      <c r="A425" s="318" t="s">
        <v>719</v>
      </c>
      <c r="B425" s="342" t="s">
        <v>3340</v>
      </c>
      <c r="C425" s="296" t="s">
        <v>776</v>
      </c>
      <c r="D425" s="342" t="s">
        <v>776</v>
      </c>
      <c r="E425" s="269">
        <v>41</v>
      </c>
      <c r="F425" s="269">
        <v>37</v>
      </c>
      <c r="G425" s="267">
        <v>38</v>
      </c>
      <c r="H425" s="267">
        <v>36</v>
      </c>
      <c r="I425" s="267">
        <v>37</v>
      </c>
      <c r="J425" s="267">
        <v>35</v>
      </c>
      <c r="K425" s="297">
        <v>0.9</v>
      </c>
      <c r="L425" s="270">
        <v>0.902439024390244</v>
      </c>
      <c r="M425" s="270">
        <v>0.947368421052632</v>
      </c>
      <c r="N425" s="270">
        <v>0.945945945945946</v>
      </c>
      <c r="O425" s="335">
        <v>1179</v>
      </c>
      <c r="P425" s="269">
        <v>1088</v>
      </c>
      <c r="Q425" s="269">
        <v>37</v>
      </c>
      <c r="R425" s="267">
        <v>36</v>
      </c>
      <c r="S425" s="267">
        <v>35</v>
      </c>
      <c r="T425" s="270">
        <v>0.922815945716709</v>
      </c>
      <c r="U425" s="270">
        <v>0.902439024390244</v>
      </c>
      <c r="V425" s="271">
        <v>0.947368421052632</v>
      </c>
      <c r="W425" s="271">
        <v>0.945945945945946</v>
      </c>
      <c r="X425" s="298">
        <v>-0.0449293966623876</v>
      </c>
      <c r="Y425" s="274">
        <v>287</v>
      </c>
      <c r="Z425" s="336">
        <v>269</v>
      </c>
      <c r="AA425" s="336">
        <v>292</v>
      </c>
      <c r="AB425" s="336">
        <v>271</v>
      </c>
      <c r="AC425" s="337">
        <v>0.937282229965157</v>
      </c>
      <c r="AD425" s="271">
        <v>0.928082191780822</v>
      </c>
      <c r="AE425" s="298">
        <v>0.00920003818433479</v>
      </c>
    </row>
    <row r="426" spans="1:31">
      <c r="A426" s="318" t="s">
        <v>719</v>
      </c>
      <c r="B426" s="342" t="s">
        <v>3340</v>
      </c>
      <c r="C426" s="296" t="s">
        <v>777</v>
      </c>
      <c r="D426" s="342" t="s">
        <v>777</v>
      </c>
      <c r="E426" s="269">
        <v>41</v>
      </c>
      <c r="F426" s="269">
        <v>41</v>
      </c>
      <c r="G426" s="267">
        <v>39</v>
      </c>
      <c r="H426" s="267">
        <v>39</v>
      </c>
      <c r="I426" s="267">
        <v>43</v>
      </c>
      <c r="J426" s="267">
        <v>43</v>
      </c>
      <c r="K426" s="297">
        <v>0.9</v>
      </c>
      <c r="L426" s="270">
        <v>1</v>
      </c>
      <c r="M426" s="270">
        <v>1</v>
      </c>
      <c r="N426" s="270">
        <v>1</v>
      </c>
      <c r="O426" s="335">
        <v>1205</v>
      </c>
      <c r="P426" s="269">
        <v>1193</v>
      </c>
      <c r="Q426" s="269">
        <v>41</v>
      </c>
      <c r="R426" s="267">
        <v>39</v>
      </c>
      <c r="S426" s="267">
        <v>43</v>
      </c>
      <c r="T426" s="270">
        <v>0.990041493775934</v>
      </c>
      <c r="U426" s="270">
        <v>1</v>
      </c>
      <c r="V426" s="271">
        <v>1</v>
      </c>
      <c r="W426" s="271">
        <v>1</v>
      </c>
      <c r="X426" s="298">
        <v>0</v>
      </c>
      <c r="Y426" s="274">
        <v>305</v>
      </c>
      <c r="Z426" s="336">
        <v>304</v>
      </c>
      <c r="AA426" s="336">
        <v>303</v>
      </c>
      <c r="AB426" s="336">
        <v>294</v>
      </c>
      <c r="AC426" s="337">
        <v>0.99672131147541</v>
      </c>
      <c r="AD426" s="271">
        <v>0.97029702970297</v>
      </c>
      <c r="AE426" s="298">
        <v>0.0264242817724396</v>
      </c>
    </row>
    <row r="427" spans="1:31">
      <c r="A427" s="318" t="s">
        <v>719</v>
      </c>
      <c r="B427" s="342" t="s">
        <v>3340</v>
      </c>
      <c r="C427" s="296" t="s">
        <v>778</v>
      </c>
      <c r="D427" s="342" t="s">
        <v>778</v>
      </c>
      <c r="E427" s="269">
        <v>41</v>
      </c>
      <c r="F427" s="269">
        <v>39</v>
      </c>
      <c r="G427" s="267">
        <v>34</v>
      </c>
      <c r="H427" s="267">
        <v>34</v>
      </c>
      <c r="I427" s="267">
        <v>37</v>
      </c>
      <c r="J427" s="267">
        <v>37</v>
      </c>
      <c r="K427" s="297">
        <v>0.9</v>
      </c>
      <c r="L427" s="270">
        <v>0.951219512195122</v>
      </c>
      <c r="M427" s="270">
        <v>1</v>
      </c>
      <c r="N427" s="270">
        <v>1</v>
      </c>
      <c r="O427" s="335">
        <v>1080</v>
      </c>
      <c r="P427" s="269">
        <v>1056</v>
      </c>
      <c r="Q427" s="269">
        <v>38</v>
      </c>
      <c r="R427" s="267">
        <v>34</v>
      </c>
      <c r="S427" s="267">
        <v>37</v>
      </c>
      <c r="T427" s="270">
        <v>0.977777777777778</v>
      </c>
      <c r="U427" s="270">
        <v>0.926829268292683</v>
      </c>
      <c r="V427" s="271">
        <v>1</v>
      </c>
      <c r="W427" s="271">
        <v>1</v>
      </c>
      <c r="X427" s="298">
        <v>-0.073170731707317</v>
      </c>
      <c r="Y427" s="274">
        <v>267</v>
      </c>
      <c r="Z427" s="336">
        <v>263</v>
      </c>
      <c r="AA427" s="336">
        <v>267</v>
      </c>
      <c r="AB427" s="336">
        <v>261</v>
      </c>
      <c r="AC427" s="337">
        <v>0.98501872659176</v>
      </c>
      <c r="AD427" s="271">
        <v>0.97752808988764</v>
      </c>
      <c r="AE427" s="298">
        <v>0.00749063670411987</v>
      </c>
    </row>
    <row r="428" spans="1:31">
      <c r="A428" s="318" t="s">
        <v>719</v>
      </c>
      <c r="B428" s="342" t="s">
        <v>3340</v>
      </c>
      <c r="C428" s="296" t="s">
        <v>779</v>
      </c>
      <c r="D428" s="342" t="s">
        <v>779</v>
      </c>
      <c r="E428" s="269">
        <v>31</v>
      </c>
      <c r="F428" s="269">
        <v>30</v>
      </c>
      <c r="G428" s="267">
        <v>29</v>
      </c>
      <c r="H428" s="267">
        <v>28</v>
      </c>
      <c r="I428" s="267">
        <v>28</v>
      </c>
      <c r="J428" s="267">
        <v>27</v>
      </c>
      <c r="K428" s="297">
        <v>0.9</v>
      </c>
      <c r="L428" s="270">
        <v>0.967741935483871</v>
      </c>
      <c r="M428" s="270">
        <v>0.96551724137931</v>
      </c>
      <c r="N428" s="270">
        <v>0.964285714285714</v>
      </c>
      <c r="O428" s="335">
        <v>807</v>
      </c>
      <c r="P428" s="269">
        <v>768</v>
      </c>
      <c r="Q428" s="269">
        <v>29</v>
      </c>
      <c r="R428" s="267">
        <v>28</v>
      </c>
      <c r="S428" s="267">
        <v>27</v>
      </c>
      <c r="T428" s="270">
        <v>0.951672862453532</v>
      </c>
      <c r="U428" s="270">
        <v>0.935483870967742</v>
      </c>
      <c r="V428" s="271">
        <v>0.96551724137931</v>
      </c>
      <c r="W428" s="271">
        <v>0.964285714285714</v>
      </c>
      <c r="X428" s="298">
        <v>-0.0300333704115685</v>
      </c>
      <c r="Y428" s="274">
        <v>198</v>
      </c>
      <c r="Z428" s="336">
        <v>182</v>
      </c>
      <c r="AA428" s="336">
        <v>207</v>
      </c>
      <c r="AB428" s="336">
        <v>197</v>
      </c>
      <c r="AC428" s="337">
        <v>0.919191919191919</v>
      </c>
      <c r="AD428" s="271">
        <v>0.951690821256039</v>
      </c>
      <c r="AE428" s="298">
        <v>-0.0324989020641194</v>
      </c>
    </row>
    <row r="429" spans="1:31">
      <c r="A429" s="318" t="s">
        <v>719</v>
      </c>
      <c r="B429" s="342" t="s">
        <v>3340</v>
      </c>
      <c r="C429" s="296" t="s">
        <v>780</v>
      </c>
      <c r="D429" s="342" t="s">
        <v>780</v>
      </c>
      <c r="E429" s="269">
        <v>44</v>
      </c>
      <c r="F429" s="269">
        <v>43</v>
      </c>
      <c r="G429" s="267">
        <v>43</v>
      </c>
      <c r="H429" s="267">
        <v>43</v>
      </c>
      <c r="I429" s="267">
        <v>42</v>
      </c>
      <c r="J429" s="267">
        <v>39</v>
      </c>
      <c r="K429" s="297">
        <v>0.9</v>
      </c>
      <c r="L429" s="270">
        <v>0.977272727272727</v>
      </c>
      <c r="M429" s="270">
        <v>1</v>
      </c>
      <c r="N429" s="270">
        <v>0.928571428571429</v>
      </c>
      <c r="O429" s="335">
        <v>1255</v>
      </c>
      <c r="P429" s="269">
        <v>1228</v>
      </c>
      <c r="Q429" s="269">
        <v>42</v>
      </c>
      <c r="R429" s="267">
        <v>43</v>
      </c>
      <c r="S429" s="267">
        <v>38</v>
      </c>
      <c r="T429" s="270">
        <v>0.978486055776892</v>
      </c>
      <c r="U429" s="270">
        <v>0.954545454545455</v>
      </c>
      <c r="V429" s="271">
        <v>1</v>
      </c>
      <c r="W429" s="271">
        <v>0.904761904761905</v>
      </c>
      <c r="X429" s="298">
        <v>-0.0454545454545454</v>
      </c>
      <c r="Y429" s="274">
        <v>310</v>
      </c>
      <c r="Z429" s="336">
        <v>299</v>
      </c>
      <c r="AA429" s="336">
        <v>322</v>
      </c>
      <c r="AB429" s="336">
        <v>312</v>
      </c>
      <c r="AC429" s="337">
        <v>0.964516129032258</v>
      </c>
      <c r="AD429" s="271">
        <v>0.968944099378882</v>
      </c>
      <c r="AE429" s="298">
        <v>-0.00442797034662401</v>
      </c>
    </row>
    <row r="430" spans="1:31">
      <c r="A430" s="318" t="s">
        <v>719</v>
      </c>
      <c r="B430" s="342" t="s">
        <v>3340</v>
      </c>
      <c r="C430" s="296" t="s">
        <v>781</v>
      </c>
      <c r="D430" s="342" t="s">
        <v>781</v>
      </c>
      <c r="E430" s="269">
        <v>20</v>
      </c>
      <c r="F430" s="269">
        <v>20</v>
      </c>
      <c r="G430" s="267">
        <v>23</v>
      </c>
      <c r="H430" s="267">
        <v>23</v>
      </c>
      <c r="I430" s="267">
        <v>23</v>
      </c>
      <c r="J430" s="267">
        <v>23</v>
      </c>
      <c r="K430" s="297">
        <v>0.9</v>
      </c>
      <c r="L430" s="270">
        <v>1</v>
      </c>
      <c r="M430" s="270">
        <v>1</v>
      </c>
      <c r="N430" s="270">
        <v>1</v>
      </c>
      <c r="O430" s="335">
        <v>632</v>
      </c>
      <c r="P430" s="269">
        <v>596</v>
      </c>
      <c r="Q430" s="269">
        <v>20</v>
      </c>
      <c r="R430" s="267">
        <v>23</v>
      </c>
      <c r="S430" s="267">
        <v>23</v>
      </c>
      <c r="T430" s="270">
        <v>0.943037974683544</v>
      </c>
      <c r="U430" s="270">
        <v>1</v>
      </c>
      <c r="V430" s="271">
        <v>1</v>
      </c>
      <c r="W430" s="271">
        <v>1</v>
      </c>
      <c r="X430" s="298">
        <v>0</v>
      </c>
      <c r="Y430" s="274">
        <v>157</v>
      </c>
      <c r="Z430" s="336">
        <v>155</v>
      </c>
      <c r="AA430" s="336">
        <v>157</v>
      </c>
      <c r="AB430" s="336">
        <v>150</v>
      </c>
      <c r="AC430" s="337">
        <v>0.987261146496815</v>
      </c>
      <c r="AD430" s="271">
        <v>0.955414012738854</v>
      </c>
      <c r="AE430" s="298">
        <v>0.0318471337579618</v>
      </c>
    </row>
    <row r="431" spans="1:31">
      <c r="A431" s="318" t="s">
        <v>719</v>
      </c>
      <c r="B431" s="342" t="s">
        <v>3340</v>
      </c>
      <c r="C431" s="296" t="s">
        <v>782</v>
      </c>
      <c r="D431" s="342" t="s">
        <v>782</v>
      </c>
      <c r="E431" s="269">
        <v>42</v>
      </c>
      <c r="F431" s="269">
        <v>41</v>
      </c>
      <c r="G431" s="267">
        <v>32</v>
      </c>
      <c r="H431" s="267">
        <v>30</v>
      </c>
      <c r="I431" s="267">
        <v>36</v>
      </c>
      <c r="J431" s="267">
        <v>34</v>
      </c>
      <c r="K431" s="297">
        <v>0.9</v>
      </c>
      <c r="L431" s="270">
        <v>0.976190476190476</v>
      </c>
      <c r="M431" s="270">
        <v>0.9375</v>
      </c>
      <c r="N431" s="270">
        <v>0.944444444444444</v>
      </c>
      <c r="O431" s="335">
        <v>1033</v>
      </c>
      <c r="P431" s="269">
        <v>980</v>
      </c>
      <c r="Q431" s="269">
        <v>41</v>
      </c>
      <c r="R431" s="267">
        <v>30</v>
      </c>
      <c r="S431" s="267">
        <v>33</v>
      </c>
      <c r="T431" s="270">
        <v>0.948693126815102</v>
      </c>
      <c r="U431" s="270">
        <v>0.976190476190476</v>
      </c>
      <c r="V431" s="271">
        <v>0.9375</v>
      </c>
      <c r="W431" s="271">
        <v>0.916666666666667</v>
      </c>
      <c r="X431" s="298">
        <v>0.0386904761904762</v>
      </c>
      <c r="Y431" s="274">
        <v>264</v>
      </c>
      <c r="Z431" s="336">
        <v>248</v>
      </c>
      <c r="AA431" s="336">
        <v>255</v>
      </c>
      <c r="AB431" s="336">
        <v>239</v>
      </c>
      <c r="AC431" s="337">
        <v>0.939393939393939</v>
      </c>
      <c r="AD431" s="271">
        <v>0.937254901960784</v>
      </c>
      <c r="AE431" s="298">
        <v>0.00213903743315513</v>
      </c>
    </row>
    <row r="432" spans="1:31">
      <c r="A432" s="318" t="s">
        <v>719</v>
      </c>
      <c r="B432" s="342" t="s">
        <v>3340</v>
      </c>
      <c r="C432" s="296" t="s">
        <v>783</v>
      </c>
      <c r="D432" s="342" t="s">
        <v>783</v>
      </c>
      <c r="E432" s="269">
        <v>23</v>
      </c>
      <c r="F432" s="269">
        <v>23</v>
      </c>
      <c r="G432" s="267">
        <v>25</v>
      </c>
      <c r="H432" s="267">
        <v>25</v>
      </c>
      <c r="I432" s="267">
        <v>25</v>
      </c>
      <c r="J432" s="267">
        <v>25</v>
      </c>
      <c r="K432" s="297">
        <v>0.9</v>
      </c>
      <c r="L432" s="270">
        <v>1</v>
      </c>
      <c r="M432" s="270">
        <v>1</v>
      </c>
      <c r="N432" s="270">
        <v>1</v>
      </c>
      <c r="O432" s="335">
        <v>669</v>
      </c>
      <c r="P432" s="269">
        <v>646</v>
      </c>
      <c r="Q432" s="269">
        <v>23</v>
      </c>
      <c r="R432" s="267">
        <v>24</v>
      </c>
      <c r="S432" s="267">
        <v>25</v>
      </c>
      <c r="T432" s="270">
        <v>0.965620328849028</v>
      </c>
      <c r="U432" s="270">
        <v>1</v>
      </c>
      <c r="V432" s="271">
        <v>0.96</v>
      </c>
      <c r="W432" s="271">
        <v>1</v>
      </c>
      <c r="X432" s="298">
        <v>0.04</v>
      </c>
      <c r="Y432" s="274">
        <v>170</v>
      </c>
      <c r="Z432" s="336">
        <v>168</v>
      </c>
      <c r="AA432" s="336">
        <v>174</v>
      </c>
      <c r="AB432" s="336">
        <v>167</v>
      </c>
      <c r="AC432" s="337">
        <v>0.988235294117647</v>
      </c>
      <c r="AD432" s="271">
        <v>0.959770114942529</v>
      </c>
      <c r="AE432" s="298">
        <v>0.0284651791751184</v>
      </c>
    </row>
    <row r="433" spans="1:31">
      <c r="A433" s="318" t="s">
        <v>719</v>
      </c>
      <c r="B433" s="342" t="s">
        <v>3340</v>
      </c>
      <c r="C433" s="296" t="s">
        <v>784</v>
      </c>
      <c r="D433" s="342" t="s">
        <v>784</v>
      </c>
      <c r="E433" s="269">
        <v>28</v>
      </c>
      <c r="F433" s="269">
        <v>28</v>
      </c>
      <c r="G433" s="267">
        <v>24</v>
      </c>
      <c r="H433" s="267">
        <v>24</v>
      </c>
      <c r="I433" s="267">
        <v>26</v>
      </c>
      <c r="J433" s="267">
        <v>26</v>
      </c>
      <c r="K433" s="297">
        <v>0.9</v>
      </c>
      <c r="L433" s="270">
        <v>1</v>
      </c>
      <c r="M433" s="270">
        <v>1</v>
      </c>
      <c r="N433" s="270">
        <v>1</v>
      </c>
      <c r="O433" s="335">
        <v>780</v>
      </c>
      <c r="P433" s="269">
        <v>754</v>
      </c>
      <c r="Q433" s="269">
        <v>28</v>
      </c>
      <c r="R433" s="267">
        <v>23</v>
      </c>
      <c r="S433" s="267">
        <v>25</v>
      </c>
      <c r="T433" s="270">
        <v>0.966666666666667</v>
      </c>
      <c r="U433" s="270">
        <v>1</v>
      </c>
      <c r="V433" s="271">
        <v>0.958333333333333</v>
      </c>
      <c r="W433" s="271">
        <v>0.961538461538462</v>
      </c>
      <c r="X433" s="298">
        <v>0.0416666666666666</v>
      </c>
      <c r="Y433" s="274">
        <v>190</v>
      </c>
      <c r="Z433" s="336">
        <v>185</v>
      </c>
      <c r="AA433" s="336">
        <v>197</v>
      </c>
      <c r="AB433" s="336">
        <v>190</v>
      </c>
      <c r="AC433" s="337">
        <v>0.973684210526316</v>
      </c>
      <c r="AD433" s="271">
        <v>0.964467005076142</v>
      </c>
      <c r="AE433" s="298">
        <v>0.00921720545017368</v>
      </c>
    </row>
    <row r="434" spans="1:31">
      <c r="A434" s="318" t="s">
        <v>719</v>
      </c>
      <c r="B434" s="342" t="s">
        <v>3340</v>
      </c>
      <c r="C434" s="296" t="s">
        <v>785</v>
      </c>
      <c r="D434" s="342" t="s">
        <v>785</v>
      </c>
      <c r="E434" s="269">
        <v>45</v>
      </c>
      <c r="F434" s="269">
        <v>45</v>
      </c>
      <c r="G434" s="267">
        <v>32</v>
      </c>
      <c r="H434" s="267">
        <v>32</v>
      </c>
      <c r="I434" s="267">
        <v>36</v>
      </c>
      <c r="J434" s="267">
        <v>36</v>
      </c>
      <c r="K434" s="297">
        <v>0.9</v>
      </c>
      <c r="L434" s="270">
        <v>1</v>
      </c>
      <c r="M434" s="270">
        <v>1</v>
      </c>
      <c r="N434" s="270">
        <v>1</v>
      </c>
      <c r="O434" s="335">
        <v>1046</v>
      </c>
      <c r="P434" s="269">
        <v>1012</v>
      </c>
      <c r="Q434" s="269">
        <v>45</v>
      </c>
      <c r="R434" s="267">
        <v>31</v>
      </c>
      <c r="S434" s="267">
        <v>34</v>
      </c>
      <c r="T434" s="270">
        <v>0.967495219885277</v>
      </c>
      <c r="U434" s="270">
        <v>1</v>
      </c>
      <c r="V434" s="271">
        <v>0.96875</v>
      </c>
      <c r="W434" s="271">
        <v>0.944444444444444</v>
      </c>
      <c r="X434" s="298">
        <v>0.03125</v>
      </c>
      <c r="Y434" s="274">
        <v>273</v>
      </c>
      <c r="Z434" s="336">
        <v>269</v>
      </c>
      <c r="AA434" s="336">
        <v>261</v>
      </c>
      <c r="AB434" s="336">
        <v>244</v>
      </c>
      <c r="AC434" s="337">
        <v>0.985347985347985</v>
      </c>
      <c r="AD434" s="271">
        <v>0.934865900383142</v>
      </c>
      <c r="AE434" s="298">
        <v>0.0504820849648436</v>
      </c>
    </row>
    <row r="435" spans="1:31">
      <c r="A435" s="318" t="s">
        <v>719</v>
      </c>
      <c r="B435" s="342" t="s">
        <v>3340</v>
      </c>
      <c r="C435" s="296" t="s">
        <v>786</v>
      </c>
      <c r="D435" s="342" t="s">
        <v>786</v>
      </c>
      <c r="E435" s="269">
        <v>39</v>
      </c>
      <c r="F435" s="269">
        <v>38</v>
      </c>
      <c r="G435" s="267">
        <v>36</v>
      </c>
      <c r="H435" s="267">
        <v>36</v>
      </c>
      <c r="I435" s="267">
        <v>42</v>
      </c>
      <c r="J435" s="267">
        <v>42</v>
      </c>
      <c r="K435" s="297">
        <v>0.9</v>
      </c>
      <c r="L435" s="270">
        <v>0.974358974358974</v>
      </c>
      <c r="M435" s="270">
        <v>1</v>
      </c>
      <c r="N435" s="270">
        <v>1</v>
      </c>
      <c r="O435" s="335">
        <v>1148</v>
      </c>
      <c r="P435" s="269">
        <v>1089</v>
      </c>
      <c r="Q435" s="269">
        <v>38</v>
      </c>
      <c r="R435" s="267">
        <v>36</v>
      </c>
      <c r="S435" s="267">
        <v>42</v>
      </c>
      <c r="T435" s="270">
        <v>0.948606271777004</v>
      </c>
      <c r="U435" s="270">
        <v>0.974358974358974</v>
      </c>
      <c r="V435" s="271">
        <v>1</v>
      </c>
      <c r="W435" s="271">
        <v>1</v>
      </c>
      <c r="X435" s="298">
        <v>-0.0256410256410257</v>
      </c>
      <c r="Y435" s="274">
        <v>295</v>
      </c>
      <c r="Z435" s="336">
        <v>292</v>
      </c>
      <c r="AA435" s="336">
        <v>297</v>
      </c>
      <c r="AB435" s="336">
        <v>283</v>
      </c>
      <c r="AC435" s="337">
        <v>0.989830508474576</v>
      </c>
      <c r="AD435" s="271">
        <v>0.952861952861953</v>
      </c>
      <c r="AE435" s="298">
        <v>0.0369685556126235</v>
      </c>
    </row>
    <row r="436" spans="1:31">
      <c r="A436" s="318" t="s">
        <v>719</v>
      </c>
      <c r="B436" s="342" t="s">
        <v>3340</v>
      </c>
      <c r="C436" s="296" t="s">
        <v>787</v>
      </c>
      <c r="D436" s="342" t="s">
        <v>787</v>
      </c>
      <c r="E436" s="269">
        <v>43</v>
      </c>
      <c r="F436" s="269">
        <v>41</v>
      </c>
      <c r="G436" s="267">
        <v>41</v>
      </c>
      <c r="H436" s="267">
        <v>39</v>
      </c>
      <c r="I436" s="267">
        <v>43</v>
      </c>
      <c r="J436" s="267">
        <v>41</v>
      </c>
      <c r="K436" s="297">
        <v>0.9</v>
      </c>
      <c r="L436" s="270">
        <v>0.953488372093023</v>
      </c>
      <c r="M436" s="270">
        <v>0.951219512195122</v>
      </c>
      <c r="N436" s="270">
        <v>0.953488372093023</v>
      </c>
      <c r="O436" s="335">
        <v>1173</v>
      </c>
      <c r="P436" s="269">
        <v>1149</v>
      </c>
      <c r="Q436" s="269">
        <v>40</v>
      </c>
      <c r="R436" s="267">
        <v>39</v>
      </c>
      <c r="S436" s="267">
        <v>41</v>
      </c>
      <c r="T436" s="270">
        <v>0.979539641943734</v>
      </c>
      <c r="U436" s="270">
        <v>0.930232558139535</v>
      </c>
      <c r="V436" s="271">
        <v>0.951219512195122</v>
      </c>
      <c r="W436" s="271">
        <v>0.953488372093023</v>
      </c>
      <c r="X436" s="298">
        <v>-0.020986954055587</v>
      </c>
      <c r="Y436" s="274">
        <v>295</v>
      </c>
      <c r="Z436" s="336">
        <v>282</v>
      </c>
      <c r="AA436" s="336">
        <v>292</v>
      </c>
      <c r="AB436" s="336">
        <v>289</v>
      </c>
      <c r="AC436" s="337">
        <v>0.955932203389831</v>
      </c>
      <c r="AD436" s="271">
        <v>0.98972602739726</v>
      </c>
      <c r="AE436" s="298">
        <v>-0.0337938240074297</v>
      </c>
    </row>
    <row r="437" spans="1:31">
      <c r="A437" s="318" t="s">
        <v>719</v>
      </c>
      <c r="B437" s="342" t="s">
        <v>3340</v>
      </c>
      <c r="C437" s="296" t="s">
        <v>788</v>
      </c>
      <c r="D437" s="342" t="s">
        <v>788</v>
      </c>
      <c r="E437" s="269">
        <v>25</v>
      </c>
      <c r="F437" s="269">
        <v>24</v>
      </c>
      <c r="G437" s="267">
        <v>24</v>
      </c>
      <c r="H437" s="267">
        <v>23</v>
      </c>
      <c r="I437" s="267">
        <v>29</v>
      </c>
      <c r="J437" s="267">
        <v>28</v>
      </c>
      <c r="K437" s="297">
        <v>0.9</v>
      </c>
      <c r="L437" s="270">
        <v>0.96</v>
      </c>
      <c r="M437" s="270">
        <v>0.958333333333333</v>
      </c>
      <c r="N437" s="270">
        <v>0.96551724137931</v>
      </c>
      <c r="O437" s="335">
        <v>749</v>
      </c>
      <c r="P437" s="269">
        <v>722</v>
      </c>
      <c r="Q437" s="269">
        <v>24</v>
      </c>
      <c r="R437" s="267">
        <v>23</v>
      </c>
      <c r="S437" s="267">
        <v>28</v>
      </c>
      <c r="T437" s="270">
        <v>0.963951935914553</v>
      </c>
      <c r="U437" s="270">
        <v>0.96</v>
      </c>
      <c r="V437" s="271">
        <v>0.958333333333333</v>
      </c>
      <c r="W437" s="271">
        <v>0.96551724137931</v>
      </c>
      <c r="X437" s="298">
        <v>0.00166666666666659</v>
      </c>
      <c r="Y437" s="274">
        <v>190</v>
      </c>
      <c r="Z437" s="336">
        <v>185</v>
      </c>
      <c r="AA437" s="336">
        <v>189</v>
      </c>
      <c r="AB437" s="336">
        <v>180</v>
      </c>
      <c r="AC437" s="337">
        <v>0.973684210526316</v>
      </c>
      <c r="AD437" s="271">
        <v>0.952380952380952</v>
      </c>
      <c r="AE437" s="298">
        <v>0.0213032581453635</v>
      </c>
    </row>
    <row r="438" spans="1:31">
      <c r="A438" s="318" t="s">
        <v>719</v>
      </c>
      <c r="B438" s="342" t="s">
        <v>3340</v>
      </c>
      <c r="C438" s="296" t="s">
        <v>789</v>
      </c>
      <c r="D438" s="342" t="s">
        <v>789</v>
      </c>
      <c r="E438" s="269">
        <v>18</v>
      </c>
      <c r="F438" s="269">
        <v>18</v>
      </c>
      <c r="G438" s="267">
        <v>17</v>
      </c>
      <c r="H438" s="267">
        <v>17</v>
      </c>
      <c r="I438" s="267">
        <v>18</v>
      </c>
      <c r="J438" s="267">
        <v>18</v>
      </c>
      <c r="K438" s="297">
        <v>0.9</v>
      </c>
      <c r="L438" s="270">
        <v>1</v>
      </c>
      <c r="M438" s="270">
        <v>1</v>
      </c>
      <c r="N438" s="270">
        <v>1</v>
      </c>
      <c r="O438" s="335">
        <v>475</v>
      </c>
      <c r="P438" s="269">
        <v>469</v>
      </c>
      <c r="Q438" s="269">
        <v>18</v>
      </c>
      <c r="R438" s="267">
        <v>17</v>
      </c>
      <c r="S438" s="267">
        <v>18</v>
      </c>
      <c r="T438" s="270">
        <v>0.987368421052632</v>
      </c>
      <c r="U438" s="270">
        <v>1</v>
      </c>
      <c r="V438" s="271">
        <v>1</v>
      </c>
      <c r="W438" s="271">
        <v>1</v>
      </c>
      <c r="X438" s="298">
        <v>0</v>
      </c>
      <c r="Y438" s="274">
        <v>123</v>
      </c>
      <c r="Z438" s="336">
        <v>121</v>
      </c>
      <c r="AA438" s="336">
        <v>121</v>
      </c>
      <c r="AB438" s="336">
        <v>119</v>
      </c>
      <c r="AC438" s="337">
        <v>0.983739837398374</v>
      </c>
      <c r="AD438" s="271">
        <v>0.983471074380165</v>
      </c>
      <c r="AE438" s="298">
        <v>0.000268763018208662</v>
      </c>
    </row>
    <row r="439" spans="1:31">
      <c r="A439" s="318" t="s">
        <v>719</v>
      </c>
      <c r="B439" s="342" t="s">
        <v>3340</v>
      </c>
      <c r="C439" s="296" t="s">
        <v>790</v>
      </c>
      <c r="D439" s="342" t="s">
        <v>790</v>
      </c>
      <c r="E439" s="269">
        <v>25</v>
      </c>
      <c r="F439" s="269">
        <v>25</v>
      </c>
      <c r="G439" s="267">
        <v>27</v>
      </c>
      <c r="H439" s="267">
        <v>27</v>
      </c>
      <c r="I439" s="267">
        <v>27</v>
      </c>
      <c r="J439" s="267">
        <v>27</v>
      </c>
      <c r="K439" s="297">
        <v>0.9</v>
      </c>
      <c r="L439" s="270">
        <v>1</v>
      </c>
      <c r="M439" s="270">
        <v>1</v>
      </c>
      <c r="N439" s="270">
        <v>1</v>
      </c>
      <c r="O439" s="335">
        <v>757</v>
      </c>
      <c r="P439" s="269">
        <v>754</v>
      </c>
      <c r="Q439" s="269">
        <v>25</v>
      </c>
      <c r="R439" s="267">
        <v>27</v>
      </c>
      <c r="S439" s="267">
        <v>27</v>
      </c>
      <c r="T439" s="270">
        <v>0.996036988110964</v>
      </c>
      <c r="U439" s="270">
        <v>1</v>
      </c>
      <c r="V439" s="271">
        <v>1</v>
      </c>
      <c r="W439" s="271">
        <v>1</v>
      </c>
      <c r="X439" s="298">
        <v>0</v>
      </c>
      <c r="Y439" s="274">
        <v>187</v>
      </c>
      <c r="Z439" s="336">
        <v>187</v>
      </c>
      <c r="AA439" s="336">
        <v>183</v>
      </c>
      <c r="AB439" s="336">
        <v>183</v>
      </c>
      <c r="AC439" s="337">
        <v>1</v>
      </c>
      <c r="AD439" s="271">
        <v>1</v>
      </c>
      <c r="AE439" s="298">
        <v>0</v>
      </c>
    </row>
    <row r="440" spans="1:31">
      <c r="A440" s="318" t="s">
        <v>719</v>
      </c>
      <c r="B440" s="342" t="s">
        <v>3340</v>
      </c>
      <c r="C440" s="296" t="s">
        <v>791</v>
      </c>
      <c r="D440" s="342" t="s">
        <v>791</v>
      </c>
      <c r="E440" s="269">
        <v>57</v>
      </c>
      <c r="F440" s="269">
        <v>55</v>
      </c>
      <c r="G440" s="267">
        <v>52</v>
      </c>
      <c r="H440" s="267">
        <v>49</v>
      </c>
      <c r="I440" s="267">
        <v>54</v>
      </c>
      <c r="J440" s="267">
        <v>53</v>
      </c>
      <c r="K440" s="297">
        <v>0.9</v>
      </c>
      <c r="L440" s="270">
        <v>0.964912280701754</v>
      </c>
      <c r="M440" s="270">
        <v>0.942307692307692</v>
      </c>
      <c r="N440" s="270">
        <v>0.981481481481482</v>
      </c>
      <c r="O440" s="335">
        <v>1525</v>
      </c>
      <c r="P440" s="269">
        <v>1415</v>
      </c>
      <c r="Q440" s="269">
        <v>52</v>
      </c>
      <c r="R440" s="267">
        <v>48</v>
      </c>
      <c r="S440" s="267">
        <v>52</v>
      </c>
      <c r="T440" s="270">
        <v>0.927868852459016</v>
      </c>
      <c r="U440" s="270">
        <v>0.912280701754386</v>
      </c>
      <c r="V440" s="271">
        <v>0.923076923076923</v>
      </c>
      <c r="W440" s="271">
        <v>0.962962962962963</v>
      </c>
      <c r="X440" s="298">
        <v>-0.0107962213225372</v>
      </c>
      <c r="Y440" s="274">
        <v>371</v>
      </c>
      <c r="Z440" s="336">
        <v>350</v>
      </c>
      <c r="AA440" s="336">
        <v>387</v>
      </c>
      <c r="AB440" s="336">
        <v>361</v>
      </c>
      <c r="AC440" s="337">
        <v>0.943396226415094</v>
      </c>
      <c r="AD440" s="271">
        <v>0.9328165374677</v>
      </c>
      <c r="AE440" s="298">
        <v>0.0105796889473941</v>
      </c>
    </row>
    <row r="441" spans="1:31">
      <c r="A441" s="318" t="s">
        <v>719</v>
      </c>
      <c r="B441" s="342" t="s">
        <v>3341</v>
      </c>
      <c r="C441" s="296" t="s">
        <v>792</v>
      </c>
      <c r="D441" s="342" t="s">
        <v>792</v>
      </c>
      <c r="E441" s="269">
        <v>31</v>
      </c>
      <c r="F441" s="269">
        <v>31</v>
      </c>
      <c r="G441" s="267">
        <v>30</v>
      </c>
      <c r="H441" s="267">
        <v>30</v>
      </c>
      <c r="I441" s="267">
        <v>31</v>
      </c>
      <c r="J441" s="267">
        <v>31</v>
      </c>
      <c r="K441" s="297">
        <v>0.9</v>
      </c>
      <c r="L441" s="270">
        <v>1</v>
      </c>
      <c r="M441" s="270">
        <v>1</v>
      </c>
      <c r="N441" s="270">
        <v>1</v>
      </c>
      <c r="O441" s="335">
        <v>858</v>
      </c>
      <c r="P441" s="269">
        <v>847</v>
      </c>
      <c r="Q441" s="269">
        <v>31</v>
      </c>
      <c r="R441" s="267">
        <v>30</v>
      </c>
      <c r="S441" s="267">
        <v>31</v>
      </c>
      <c r="T441" s="270">
        <v>0.987179487179487</v>
      </c>
      <c r="U441" s="270">
        <v>1</v>
      </c>
      <c r="V441" s="271">
        <v>1</v>
      </c>
      <c r="W441" s="271">
        <v>1</v>
      </c>
      <c r="X441" s="298">
        <v>0</v>
      </c>
      <c r="Y441" s="274">
        <v>219</v>
      </c>
      <c r="Z441" s="336">
        <v>218</v>
      </c>
      <c r="AA441" s="336">
        <v>213</v>
      </c>
      <c r="AB441" s="336">
        <v>211</v>
      </c>
      <c r="AC441" s="337">
        <v>0.995433789954338</v>
      </c>
      <c r="AD441" s="271">
        <v>0.990610328638498</v>
      </c>
      <c r="AE441" s="298">
        <v>0.00482346131584022</v>
      </c>
    </row>
    <row r="442" spans="1:31">
      <c r="A442" s="318" t="s">
        <v>719</v>
      </c>
      <c r="B442" s="342" t="s">
        <v>3341</v>
      </c>
      <c r="C442" s="296" t="s">
        <v>793</v>
      </c>
      <c r="D442" s="342" t="s">
        <v>794</v>
      </c>
      <c r="E442" s="269">
        <v>47</v>
      </c>
      <c r="F442" s="269">
        <v>45</v>
      </c>
      <c r="G442" s="267">
        <v>47</v>
      </c>
      <c r="H442" s="267">
        <v>46</v>
      </c>
      <c r="I442" s="267">
        <v>49</v>
      </c>
      <c r="J442" s="267">
        <v>48</v>
      </c>
      <c r="K442" s="297">
        <v>0.9</v>
      </c>
      <c r="L442" s="270">
        <v>0.957446808510638</v>
      </c>
      <c r="M442" s="270">
        <v>0.978723404255319</v>
      </c>
      <c r="N442" s="270">
        <v>0.979591836734694</v>
      </c>
      <c r="O442" s="335">
        <v>1448</v>
      </c>
      <c r="P442" s="269">
        <v>1406</v>
      </c>
      <c r="Q442" s="269">
        <v>45</v>
      </c>
      <c r="R442" s="267">
        <v>46</v>
      </c>
      <c r="S442" s="267">
        <v>48</v>
      </c>
      <c r="T442" s="270">
        <v>0.970994475138122</v>
      </c>
      <c r="U442" s="270">
        <v>0.957446808510638</v>
      </c>
      <c r="V442" s="271">
        <v>0.978723404255319</v>
      </c>
      <c r="W442" s="271">
        <v>0.979591836734694</v>
      </c>
      <c r="X442" s="298">
        <v>-0.0212765957446808</v>
      </c>
      <c r="Y442" s="274">
        <v>358</v>
      </c>
      <c r="Z442" s="336">
        <v>352</v>
      </c>
      <c r="AA442" s="336">
        <v>360</v>
      </c>
      <c r="AB442" s="336">
        <v>338</v>
      </c>
      <c r="AC442" s="337">
        <v>0.983240223463687</v>
      </c>
      <c r="AD442" s="271">
        <v>0.938888888888889</v>
      </c>
      <c r="AE442" s="298">
        <v>0.0443513345747982</v>
      </c>
    </row>
    <row r="443" spans="1:31">
      <c r="A443" s="318" t="s">
        <v>719</v>
      </c>
      <c r="B443" s="342" t="s">
        <v>3341</v>
      </c>
      <c r="C443" s="296" t="s">
        <v>795</v>
      </c>
      <c r="D443" s="342" t="s">
        <v>796</v>
      </c>
      <c r="E443" s="269">
        <v>53</v>
      </c>
      <c r="F443" s="269">
        <v>52</v>
      </c>
      <c r="G443" s="267">
        <v>54</v>
      </c>
      <c r="H443" s="267">
        <v>54</v>
      </c>
      <c r="I443" s="267">
        <v>55</v>
      </c>
      <c r="J443" s="267">
        <v>55</v>
      </c>
      <c r="K443" s="297">
        <v>0.9</v>
      </c>
      <c r="L443" s="270">
        <v>0.981132075471698</v>
      </c>
      <c r="M443" s="270">
        <v>1</v>
      </c>
      <c r="N443" s="270">
        <v>1</v>
      </c>
      <c r="O443" s="335">
        <v>1603</v>
      </c>
      <c r="P443" s="269">
        <v>1561</v>
      </c>
      <c r="Q443" s="269">
        <v>51</v>
      </c>
      <c r="R443" s="267">
        <v>52</v>
      </c>
      <c r="S443" s="267">
        <v>54</v>
      </c>
      <c r="T443" s="270">
        <v>0.973799126637555</v>
      </c>
      <c r="U443" s="270">
        <v>0.962264150943396</v>
      </c>
      <c r="V443" s="271">
        <v>0.962962962962963</v>
      </c>
      <c r="W443" s="271">
        <v>0.981818181818182</v>
      </c>
      <c r="X443" s="298">
        <v>-0.000698812019566675</v>
      </c>
      <c r="Y443" s="274">
        <v>389</v>
      </c>
      <c r="Z443" s="336">
        <v>372</v>
      </c>
      <c r="AA443" s="336">
        <v>395</v>
      </c>
      <c r="AB443" s="336">
        <v>383</v>
      </c>
      <c r="AC443" s="337">
        <v>0.956298200514139</v>
      </c>
      <c r="AD443" s="271">
        <v>0.969620253164557</v>
      </c>
      <c r="AE443" s="298">
        <v>-0.0133220526504181</v>
      </c>
    </row>
    <row r="444" spans="1:31">
      <c r="A444" s="318" t="s">
        <v>719</v>
      </c>
      <c r="B444" s="342" t="s">
        <v>3341</v>
      </c>
      <c r="C444" s="296" t="s">
        <v>797</v>
      </c>
      <c r="D444" s="342" t="s">
        <v>798</v>
      </c>
      <c r="E444" s="269">
        <v>47</v>
      </c>
      <c r="F444" s="269">
        <v>45</v>
      </c>
      <c r="G444" s="267">
        <v>46</v>
      </c>
      <c r="H444" s="267">
        <v>46</v>
      </c>
      <c r="I444" s="267">
        <v>42</v>
      </c>
      <c r="J444" s="267">
        <v>41</v>
      </c>
      <c r="K444" s="297">
        <v>0.9</v>
      </c>
      <c r="L444" s="270">
        <v>0.957446808510638</v>
      </c>
      <c r="M444" s="270">
        <v>1</v>
      </c>
      <c r="N444" s="270">
        <v>0.976190476190476</v>
      </c>
      <c r="O444" s="335">
        <v>1394</v>
      </c>
      <c r="P444" s="269">
        <v>1349</v>
      </c>
      <c r="Q444" s="269">
        <v>45</v>
      </c>
      <c r="R444" s="267">
        <v>46</v>
      </c>
      <c r="S444" s="267">
        <v>40</v>
      </c>
      <c r="T444" s="270">
        <v>0.967718794835007</v>
      </c>
      <c r="U444" s="270">
        <v>0.957446808510638</v>
      </c>
      <c r="V444" s="271">
        <v>1</v>
      </c>
      <c r="W444" s="271">
        <v>0.952380952380952</v>
      </c>
      <c r="X444" s="298">
        <v>-0.0425531914893617</v>
      </c>
      <c r="Y444" s="274">
        <v>350</v>
      </c>
      <c r="Z444" s="336">
        <v>334</v>
      </c>
      <c r="AA444" s="336">
        <v>359</v>
      </c>
      <c r="AB444" s="336">
        <v>351</v>
      </c>
      <c r="AC444" s="337">
        <v>0.954285714285714</v>
      </c>
      <c r="AD444" s="271">
        <v>0.977715877437326</v>
      </c>
      <c r="AE444" s="298">
        <v>-0.0234301631516116</v>
      </c>
    </row>
    <row r="445" spans="1:31">
      <c r="A445" s="318" t="s">
        <v>719</v>
      </c>
      <c r="B445" s="342" t="s">
        <v>3341</v>
      </c>
      <c r="C445" s="296" t="s">
        <v>799</v>
      </c>
      <c r="D445" s="342" t="s">
        <v>800</v>
      </c>
      <c r="E445" s="269">
        <v>52</v>
      </c>
      <c r="F445" s="269">
        <v>51</v>
      </c>
      <c r="G445" s="267">
        <v>49</v>
      </c>
      <c r="H445" s="267">
        <v>49</v>
      </c>
      <c r="I445" s="267">
        <v>54</v>
      </c>
      <c r="J445" s="267">
        <v>54</v>
      </c>
      <c r="K445" s="297">
        <v>0.9</v>
      </c>
      <c r="L445" s="270">
        <v>0.980769230769231</v>
      </c>
      <c r="M445" s="270">
        <v>1</v>
      </c>
      <c r="N445" s="270">
        <v>1</v>
      </c>
      <c r="O445" s="335">
        <v>1559</v>
      </c>
      <c r="P445" s="269">
        <v>1541</v>
      </c>
      <c r="Q445" s="269">
        <v>50</v>
      </c>
      <c r="R445" s="267">
        <v>49</v>
      </c>
      <c r="S445" s="267">
        <v>53</v>
      </c>
      <c r="T445" s="270">
        <v>0.988454137267479</v>
      </c>
      <c r="U445" s="270">
        <v>0.961538461538462</v>
      </c>
      <c r="V445" s="271">
        <v>1</v>
      </c>
      <c r="W445" s="271">
        <v>0.981481481481482</v>
      </c>
      <c r="X445" s="298">
        <v>-0.0384615384615384</v>
      </c>
      <c r="Y445" s="274">
        <v>388</v>
      </c>
      <c r="Z445" s="336">
        <v>383</v>
      </c>
      <c r="AA445" s="336">
        <v>395</v>
      </c>
      <c r="AB445" s="336">
        <v>390</v>
      </c>
      <c r="AC445" s="337">
        <v>0.987113402061856</v>
      </c>
      <c r="AD445" s="271">
        <v>0.987341772151899</v>
      </c>
      <c r="AE445" s="298">
        <v>-0.000228370090043062</v>
      </c>
    </row>
    <row r="446" spans="1:31">
      <c r="A446" s="318" t="s">
        <v>719</v>
      </c>
      <c r="B446" s="342" t="s">
        <v>3341</v>
      </c>
      <c r="C446" s="296" t="s">
        <v>801</v>
      </c>
      <c r="D446" s="342" t="s">
        <v>802</v>
      </c>
      <c r="E446" s="269">
        <v>43</v>
      </c>
      <c r="F446" s="269">
        <v>43</v>
      </c>
      <c r="G446" s="267">
        <v>47</v>
      </c>
      <c r="H446" s="267">
        <v>47</v>
      </c>
      <c r="I446" s="267">
        <v>51</v>
      </c>
      <c r="J446" s="267">
        <v>51</v>
      </c>
      <c r="K446" s="297">
        <v>0.9</v>
      </c>
      <c r="L446" s="270">
        <v>1</v>
      </c>
      <c r="M446" s="270">
        <v>1</v>
      </c>
      <c r="N446" s="270">
        <v>1</v>
      </c>
      <c r="O446" s="335">
        <v>1373</v>
      </c>
      <c r="P446" s="269">
        <v>1333</v>
      </c>
      <c r="Q446" s="269">
        <v>43</v>
      </c>
      <c r="R446" s="267">
        <v>47</v>
      </c>
      <c r="S446" s="267">
        <v>50</v>
      </c>
      <c r="T446" s="270">
        <v>0.970866715222141</v>
      </c>
      <c r="U446" s="270">
        <v>1</v>
      </c>
      <c r="V446" s="271">
        <v>1</v>
      </c>
      <c r="W446" s="271">
        <v>0.980392156862745</v>
      </c>
      <c r="X446" s="298">
        <v>0</v>
      </c>
      <c r="Y446" s="274">
        <v>343</v>
      </c>
      <c r="Z446" s="336">
        <v>341</v>
      </c>
      <c r="AA446" s="336">
        <v>339</v>
      </c>
      <c r="AB446" s="336">
        <v>311</v>
      </c>
      <c r="AC446" s="337">
        <v>0.994169096209913</v>
      </c>
      <c r="AD446" s="271">
        <v>0.91740412979351</v>
      </c>
      <c r="AE446" s="298">
        <v>0.0767649664164023</v>
      </c>
    </row>
    <row r="447" spans="1:31">
      <c r="A447" s="318" t="s">
        <v>719</v>
      </c>
      <c r="B447" s="342" t="s">
        <v>3341</v>
      </c>
      <c r="C447" s="296" t="s">
        <v>803</v>
      </c>
      <c r="D447" s="342" t="s">
        <v>804</v>
      </c>
      <c r="E447" s="269">
        <v>41</v>
      </c>
      <c r="F447" s="269">
        <v>40</v>
      </c>
      <c r="G447" s="267">
        <v>43</v>
      </c>
      <c r="H447" s="267">
        <v>43</v>
      </c>
      <c r="I447" s="267">
        <v>43</v>
      </c>
      <c r="J447" s="267">
        <v>43</v>
      </c>
      <c r="K447" s="297">
        <v>0.9</v>
      </c>
      <c r="L447" s="270">
        <v>0.975609756097561</v>
      </c>
      <c r="M447" s="270">
        <v>1</v>
      </c>
      <c r="N447" s="270">
        <v>1</v>
      </c>
      <c r="O447" s="335">
        <v>1360</v>
      </c>
      <c r="P447" s="269">
        <v>1311</v>
      </c>
      <c r="Q447" s="269">
        <v>40</v>
      </c>
      <c r="R447" s="267">
        <v>43</v>
      </c>
      <c r="S447" s="267">
        <v>42</v>
      </c>
      <c r="T447" s="270">
        <v>0.963970588235294</v>
      </c>
      <c r="U447" s="270">
        <v>0.975609756097561</v>
      </c>
      <c r="V447" s="271">
        <v>1</v>
      </c>
      <c r="W447" s="271">
        <v>0.976744186046512</v>
      </c>
      <c r="X447" s="298">
        <v>-0.024390243902439</v>
      </c>
      <c r="Y447" s="274">
        <v>328</v>
      </c>
      <c r="Z447" s="336">
        <v>323</v>
      </c>
      <c r="AA447" s="336">
        <v>339</v>
      </c>
      <c r="AB447" s="336">
        <v>327</v>
      </c>
      <c r="AC447" s="337">
        <v>0.984756097560976</v>
      </c>
      <c r="AD447" s="271">
        <v>0.964601769911504</v>
      </c>
      <c r="AE447" s="298">
        <v>0.0201543276494712</v>
      </c>
    </row>
    <row r="448" spans="1:31">
      <c r="A448" s="318" t="s">
        <v>719</v>
      </c>
      <c r="B448" s="342" t="s">
        <v>3341</v>
      </c>
      <c r="C448" s="296" t="s">
        <v>805</v>
      </c>
      <c r="D448" s="342" t="s">
        <v>806</v>
      </c>
      <c r="E448" s="269">
        <v>33</v>
      </c>
      <c r="F448" s="269">
        <v>33</v>
      </c>
      <c r="G448" s="267">
        <v>31</v>
      </c>
      <c r="H448" s="267">
        <v>31</v>
      </c>
      <c r="I448" s="267">
        <v>32</v>
      </c>
      <c r="J448" s="267">
        <v>32</v>
      </c>
      <c r="K448" s="297">
        <v>0.9</v>
      </c>
      <c r="L448" s="270">
        <v>1</v>
      </c>
      <c r="M448" s="270">
        <v>1</v>
      </c>
      <c r="N448" s="270">
        <v>1</v>
      </c>
      <c r="O448" s="335">
        <v>1012</v>
      </c>
      <c r="P448" s="269">
        <v>991</v>
      </c>
      <c r="Q448" s="269">
        <v>31</v>
      </c>
      <c r="R448" s="267">
        <v>31</v>
      </c>
      <c r="S448" s="267">
        <v>31</v>
      </c>
      <c r="T448" s="270">
        <v>0.979249011857708</v>
      </c>
      <c r="U448" s="270">
        <v>0.939393939393939</v>
      </c>
      <c r="V448" s="271">
        <v>1</v>
      </c>
      <c r="W448" s="271">
        <v>0.96875</v>
      </c>
      <c r="X448" s="298">
        <v>-0.0606060606060606</v>
      </c>
      <c r="Y448" s="274">
        <v>246</v>
      </c>
      <c r="Z448" s="336">
        <v>239</v>
      </c>
      <c r="AA448" s="336">
        <v>254</v>
      </c>
      <c r="AB448" s="336">
        <v>249</v>
      </c>
      <c r="AC448" s="337">
        <v>0.971544715447154</v>
      </c>
      <c r="AD448" s="271">
        <v>0.980314960629921</v>
      </c>
      <c r="AE448" s="298">
        <v>-0.00877024518276681</v>
      </c>
    </row>
    <row r="449" spans="1:31">
      <c r="A449" s="318" t="s">
        <v>719</v>
      </c>
      <c r="B449" s="342" t="s">
        <v>3341</v>
      </c>
      <c r="C449" s="296" t="s">
        <v>807</v>
      </c>
      <c r="D449" s="342" t="s">
        <v>808</v>
      </c>
      <c r="E449" s="269">
        <v>43</v>
      </c>
      <c r="F449" s="269">
        <v>42</v>
      </c>
      <c r="G449" s="267">
        <v>39</v>
      </c>
      <c r="H449" s="267">
        <v>37</v>
      </c>
      <c r="I449" s="267">
        <v>44</v>
      </c>
      <c r="J449" s="267">
        <v>43</v>
      </c>
      <c r="K449" s="297">
        <v>0.9</v>
      </c>
      <c r="L449" s="270">
        <v>0.976744186046512</v>
      </c>
      <c r="M449" s="270">
        <v>0.948717948717949</v>
      </c>
      <c r="N449" s="270">
        <v>0.977272727272727</v>
      </c>
      <c r="O449" s="335">
        <v>1322</v>
      </c>
      <c r="P449" s="269">
        <v>1250</v>
      </c>
      <c r="Q449" s="269">
        <v>42</v>
      </c>
      <c r="R449" s="267">
        <v>37</v>
      </c>
      <c r="S449" s="267">
        <v>40</v>
      </c>
      <c r="T449" s="270">
        <v>0.94553706505295</v>
      </c>
      <c r="U449" s="270">
        <v>0.976744186046512</v>
      </c>
      <c r="V449" s="271">
        <v>0.948717948717949</v>
      </c>
      <c r="W449" s="271">
        <v>0.909090909090909</v>
      </c>
      <c r="X449" s="298">
        <v>0.0280262373285629</v>
      </c>
      <c r="Y449" s="274">
        <v>322</v>
      </c>
      <c r="Z449" s="336">
        <v>304</v>
      </c>
      <c r="AA449" s="336">
        <v>324</v>
      </c>
      <c r="AB449" s="336">
        <v>298</v>
      </c>
      <c r="AC449" s="337">
        <v>0.944099378881988</v>
      </c>
      <c r="AD449" s="271">
        <v>0.919753086419753</v>
      </c>
      <c r="AE449" s="298">
        <v>0.0243462924622345</v>
      </c>
    </row>
    <row r="450" spans="1:31">
      <c r="A450" s="318" t="s">
        <v>719</v>
      </c>
      <c r="B450" s="342" t="s">
        <v>3341</v>
      </c>
      <c r="C450" s="296" t="s">
        <v>809</v>
      </c>
      <c r="D450" s="342" t="s">
        <v>810</v>
      </c>
      <c r="E450" s="269">
        <v>89</v>
      </c>
      <c r="F450" s="269">
        <v>89</v>
      </c>
      <c r="G450" s="267">
        <v>88</v>
      </c>
      <c r="H450" s="267">
        <v>87</v>
      </c>
      <c r="I450" s="267">
        <v>93</v>
      </c>
      <c r="J450" s="267">
        <v>93</v>
      </c>
      <c r="K450" s="297">
        <v>0.9</v>
      </c>
      <c r="L450" s="270">
        <v>1</v>
      </c>
      <c r="M450" s="270">
        <v>0.988636363636364</v>
      </c>
      <c r="N450" s="270">
        <v>1</v>
      </c>
      <c r="O450" s="335">
        <v>2722</v>
      </c>
      <c r="P450" s="269">
        <v>2681</v>
      </c>
      <c r="Q450" s="269">
        <v>88</v>
      </c>
      <c r="R450" s="267">
        <v>87</v>
      </c>
      <c r="S450" s="267">
        <v>93</v>
      </c>
      <c r="T450" s="270">
        <v>0.984937545922116</v>
      </c>
      <c r="U450" s="270">
        <v>0.98876404494382</v>
      </c>
      <c r="V450" s="271">
        <v>0.988636363636364</v>
      </c>
      <c r="W450" s="271">
        <v>1</v>
      </c>
      <c r="X450" s="298">
        <v>0.000127681307456551</v>
      </c>
      <c r="Y450" s="274">
        <v>682</v>
      </c>
      <c r="Z450" s="336">
        <v>675</v>
      </c>
      <c r="AA450" s="336">
        <v>681</v>
      </c>
      <c r="AB450" s="336">
        <v>672</v>
      </c>
      <c r="AC450" s="337">
        <v>0.989736070381232</v>
      </c>
      <c r="AD450" s="271">
        <v>0.986784140969163</v>
      </c>
      <c r="AE450" s="298">
        <v>0.00295192941206868</v>
      </c>
    </row>
    <row r="451" spans="1:31">
      <c r="A451" s="318" t="s">
        <v>719</v>
      </c>
      <c r="B451" s="342" t="s">
        <v>3341</v>
      </c>
      <c r="C451" s="296" t="s">
        <v>811</v>
      </c>
      <c r="D451" s="342" t="s">
        <v>812</v>
      </c>
      <c r="E451" s="269">
        <v>63</v>
      </c>
      <c r="F451" s="269">
        <v>63</v>
      </c>
      <c r="G451" s="267">
        <v>71</v>
      </c>
      <c r="H451" s="267">
        <v>71</v>
      </c>
      <c r="I451" s="267">
        <v>71</v>
      </c>
      <c r="J451" s="267">
        <v>71</v>
      </c>
      <c r="K451" s="297">
        <v>0.9</v>
      </c>
      <c r="L451" s="270">
        <v>1</v>
      </c>
      <c r="M451" s="270">
        <v>1</v>
      </c>
      <c r="N451" s="270">
        <v>1</v>
      </c>
      <c r="O451" s="335">
        <v>2068</v>
      </c>
      <c r="P451" s="269">
        <v>2061</v>
      </c>
      <c r="Q451" s="269">
        <v>63</v>
      </c>
      <c r="R451" s="267">
        <v>71</v>
      </c>
      <c r="S451" s="267">
        <v>71</v>
      </c>
      <c r="T451" s="270">
        <v>0.996615087040619</v>
      </c>
      <c r="U451" s="270">
        <v>1</v>
      </c>
      <c r="V451" s="271">
        <v>1</v>
      </c>
      <c r="W451" s="271">
        <v>1</v>
      </c>
      <c r="X451" s="298">
        <v>0</v>
      </c>
      <c r="Y451" s="274">
        <v>507</v>
      </c>
      <c r="Z451" s="336">
        <v>506</v>
      </c>
      <c r="AA451" s="336">
        <v>507</v>
      </c>
      <c r="AB451" s="336">
        <v>506</v>
      </c>
      <c r="AC451" s="337">
        <v>0.998027613412229</v>
      </c>
      <c r="AD451" s="271">
        <v>0.998027613412229</v>
      </c>
      <c r="AE451" s="298">
        <v>0</v>
      </c>
    </row>
    <row r="452" spans="1:31">
      <c r="A452" s="318" t="s">
        <v>719</v>
      </c>
      <c r="B452" s="342" t="s">
        <v>3341</v>
      </c>
      <c r="C452" s="296" t="s">
        <v>813</v>
      </c>
      <c r="D452" s="342" t="s">
        <v>814</v>
      </c>
      <c r="E452" s="269">
        <v>50</v>
      </c>
      <c r="F452" s="269">
        <v>50</v>
      </c>
      <c r="G452" s="267">
        <v>53</v>
      </c>
      <c r="H452" s="267">
        <v>53</v>
      </c>
      <c r="I452" s="267">
        <v>58</v>
      </c>
      <c r="J452" s="267">
        <v>56</v>
      </c>
      <c r="K452" s="297">
        <v>0.9</v>
      </c>
      <c r="L452" s="270">
        <v>1</v>
      </c>
      <c r="M452" s="270">
        <v>1</v>
      </c>
      <c r="N452" s="270">
        <v>0.96551724137931</v>
      </c>
      <c r="O452" s="335">
        <v>1601</v>
      </c>
      <c r="P452" s="269">
        <v>1588</v>
      </c>
      <c r="Q452" s="269">
        <v>50</v>
      </c>
      <c r="R452" s="267">
        <v>52</v>
      </c>
      <c r="S452" s="267">
        <v>56</v>
      </c>
      <c r="T452" s="270">
        <v>0.991880074953154</v>
      </c>
      <c r="U452" s="270">
        <v>1</v>
      </c>
      <c r="V452" s="271">
        <v>0.981132075471698</v>
      </c>
      <c r="W452" s="271">
        <v>0.96551724137931</v>
      </c>
      <c r="X452" s="298">
        <v>0.0188679245283019</v>
      </c>
      <c r="Y452" s="274">
        <v>391</v>
      </c>
      <c r="Z452" s="336">
        <v>386</v>
      </c>
      <c r="AA452" s="336">
        <v>397</v>
      </c>
      <c r="AB452" s="336">
        <v>396</v>
      </c>
      <c r="AC452" s="337">
        <v>0.987212276214834</v>
      </c>
      <c r="AD452" s="271">
        <v>0.997481108312343</v>
      </c>
      <c r="AE452" s="298">
        <v>-0.0102688320975088</v>
      </c>
    </row>
    <row r="453" spans="1:31">
      <c r="A453" s="318" t="s">
        <v>719</v>
      </c>
      <c r="B453" s="342" t="s">
        <v>3341</v>
      </c>
      <c r="C453" s="296" t="s">
        <v>815</v>
      </c>
      <c r="D453" s="342" t="s">
        <v>816</v>
      </c>
      <c r="E453" s="269">
        <v>45</v>
      </c>
      <c r="F453" s="269">
        <v>45</v>
      </c>
      <c r="G453" s="267">
        <v>45</v>
      </c>
      <c r="H453" s="267">
        <v>44</v>
      </c>
      <c r="I453" s="267">
        <v>50</v>
      </c>
      <c r="J453" s="267">
        <v>49</v>
      </c>
      <c r="K453" s="297">
        <v>0.9</v>
      </c>
      <c r="L453" s="270">
        <v>1</v>
      </c>
      <c r="M453" s="270">
        <v>0.977777777777778</v>
      </c>
      <c r="N453" s="270">
        <v>0.98</v>
      </c>
      <c r="O453" s="335">
        <v>1375</v>
      </c>
      <c r="P453" s="269">
        <v>1323</v>
      </c>
      <c r="Q453" s="269">
        <v>45</v>
      </c>
      <c r="R453" s="267">
        <v>44</v>
      </c>
      <c r="S453" s="267">
        <v>49</v>
      </c>
      <c r="T453" s="270">
        <v>0.962181818181818</v>
      </c>
      <c r="U453" s="270">
        <v>1</v>
      </c>
      <c r="V453" s="271">
        <v>0.977777777777778</v>
      </c>
      <c r="W453" s="271">
        <v>0.98</v>
      </c>
      <c r="X453" s="298">
        <v>0.0222222222222223</v>
      </c>
      <c r="Y453" s="274">
        <v>350</v>
      </c>
      <c r="Z453" s="336">
        <v>342</v>
      </c>
      <c r="AA453" s="336">
        <v>346</v>
      </c>
      <c r="AB453" s="336">
        <v>331</v>
      </c>
      <c r="AC453" s="337">
        <v>0.977142857142857</v>
      </c>
      <c r="AD453" s="271">
        <v>0.956647398843931</v>
      </c>
      <c r="AE453" s="298">
        <v>0.0204954582989264</v>
      </c>
    </row>
    <row r="454" spans="1:31">
      <c r="A454" s="318" t="s">
        <v>719</v>
      </c>
      <c r="B454" s="342" t="s">
        <v>3341</v>
      </c>
      <c r="C454" s="296" t="s">
        <v>817</v>
      </c>
      <c r="D454" s="342" t="s">
        <v>817</v>
      </c>
      <c r="E454" s="269">
        <v>36</v>
      </c>
      <c r="F454" s="269">
        <v>36</v>
      </c>
      <c r="G454" s="267">
        <v>37</v>
      </c>
      <c r="H454" s="267">
        <v>36</v>
      </c>
      <c r="I454" s="267">
        <v>37</v>
      </c>
      <c r="J454" s="267">
        <v>37</v>
      </c>
      <c r="K454" s="297">
        <v>0.9</v>
      </c>
      <c r="L454" s="270">
        <v>1</v>
      </c>
      <c r="M454" s="270">
        <v>0.972972972972973</v>
      </c>
      <c r="N454" s="270">
        <v>1</v>
      </c>
      <c r="O454" s="335">
        <v>1144</v>
      </c>
      <c r="P454" s="269">
        <v>1134</v>
      </c>
      <c r="Q454" s="269">
        <v>36</v>
      </c>
      <c r="R454" s="267">
        <v>36</v>
      </c>
      <c r="S454" s="267">
        <v>37</v>
      </c>
      <c r="T454" s="270">
        <v>0.991258741258741</v>
      </c>
      <c r="U454" s="270">
        <v>1</v>
      </c>
      <c r="V454" s="271">
        <v>0.972972972972973</v>
      </c>
      <c r="W454" s="271">
        <v>1</v>
      </c>
      <c r="X454" s="298">
        <v>0.027027027027027</v>
      </c>
      <c r="Y454" s="274">
        <v>275</v>
      </c>
      <c r="Z454" s="336">
        <v>273</v>
      </c>
      <c r="AA454" s="336">
        <v>284</v>
      </c>
      <c r="AB454" s="336">
        <v>282</v>
      </c>
      <c r="AC454" s="337">
        <v>0.992727272727273</v>
      </c>
      <c r="AD454" s="271">
        <v>0.992957746478873</v>
      </c>
      <c r="AE454" s="298">
        <v>-0.000230473751600568</v>
      </c>
    </row>
    <row r="455" spans="1:31">
      <c r="A455" s="318" t="s">
        <v>719</v>
      </c>
      <c r="B455" s="342" t="s">
        <v>3341</v>
      </c>
      <c r="C455" s="296" t="s">
        <v>818</v>
      </c>
      <c r="D455" s="342" t="s">
        <v>819</v>
      </c>
      <c r="E455" s="269">
        <v>39</v>
      </c>
      <c r="F455" s="269">
        <v>39</v>
      </c>
      <c r="G455" s="267">
        <v>32</v>
      </c>
      <c r="H455" s="267">
        <v>32</v>
      </c>
      <c r="I455" s="267">
        <v>34</v>
      </c>
      <c r="J455" s="267">
        <v>34</v>
      </c>
      <c r="K455" s="297">
        <v>0.9</v>
      </c>
      <c r="L455" s="270">
        <v>1</v>
      </c>
      <c r="M455" s="270">
        <v>1</v>
      </c>
      <c r="N455" s="270">
        <v>1</v>
      </c>
      <c r="O455" s="335">
        <v>1088</v>
      </c>
      <c r="P455" s="269">
        <v>1083</v>
      </c>
      <c r="Q455" s="269">
        <v>39</v>
      </c>
      <c r="R455" s="267">
        <v>32</v>
      </c>
      <c r="S455" s="267">
        <v>34</v>
      </c>
      <c r="T455" s="270">
        <v>0.995404411764706</v>
      </c>
      <c r="U455" s="270">
        <v>1</v>
      </c>
      <c r="V455" s="271">
        <v>1</v>
      </c>
      <c r="W455" s="271">
        <v>1</v>
      </c>
      <c r="X455" s="298">
        <v>0</v>
      </c>
      <c r="Y455" s="274">
        <v>265</v>
      </c>
      <c r="Z455" s="336">
        <v>263</v>
      </c>
      <c r="AA455" s="336">
        <v>267</v>
      </c>
      <c r="AB455" s="336">
        <v>265</v>
      </c>
      <c r="AC455" s="337">
        <v>0.992452830188679</v>
      </c>
      <c r="AD455" s="271">
        <v>0.99250936329588</v>
      </c>
      <c r="AE455" s="298">
        <v>-5.65331072008846e-5</v>
      </c>
    </row>
    <row r="456" spans="1:31">
      <c r="A456" s="318" t="s">
        <v>719</v>
      </c>
      <c r="B456" s="342" t="s">
        <v>3341</v>
      </c>
      <c r="C456" s="296" t="s">
        <v>820</v>
      </c>
      <c r="D456" s="342" t="s">
        <v>821</v>
      </c>
      <c r="E456" s="269">
        <v>31</v>
      </c>
      <c r="F456" s="269">
        <v>31</v>
      </c>
      <c r="G456" s="267">
        <v>30</v>
      </c>
      <c r="H456" s="267">
        <v>29</v>
      </c>
      <c r="I456" s="267">
        <v>30</v>
      </c>
      <c r="J456" s="267">
        <v>29</v>
      </c>
      <c r="K456" s="297">
        <v>0.9</v>
      </c>
      <c r="L456" s="270">
        <v>1</v>
      </c>
      <c r="M456" s="270">
        <v>0.966666666666667</v>
      </c>
      <c r="N456" s="270">
        <v>0.966666666666667</v>
      </c>
      <c r="O456" s="335">
        <v>840</v>
      </c>
      <c r="P456" s="269">
        <v>795</v>
      </c>
      <c r="Q456" s="269">
        <v>30</v>
      </c>
      <c r="R456" s="267">
        <v>28</v>
      </c>
      <c r="S456" s="267">
        <v>29</v>
      </c>
      <c r="T456" s="270">
        <v>0.946428571428571</v>
      </c>
      <c r="U456" s="270">
        <v>0.967741935483871</v>
      </c>
      <c r="V456" s="271">
        <v>0.933333333333333</v>
      </c>
      <c r="W456" s="271">
        <v>0.966666666666667</v>
      </c>
      <c r="X456" s="298">
        <v>0.0344086021505376</v>
      </c>
      <c r="Y456" s="274">
        <v>221</v>
      </c>
      <c r="Z456" s="336">
        <v>208</v>
      </c>
      <c r="AA456" s="336">
        <v>207</v>
      </c>
      <c r="AB456" s="336">
        <v>200</v>
      </c>
      <c r="AC456" s="337">
        <v>0.941176470588235</v>
      </c>
      <c r="AD456" s="271">
        <v>0.966183574879227</v>
      </c>
      <c r="AE456" s="298">
        <v>-0.0250071042909917</v>
      </c>
    </row>
    <row r="457" spans="1:31">
      <c r="A457" s="318" t="s">
        <v>719</v>
      </c>
      <c r="B457" s="342" t="s">
        <v>3341</v>
      </c>
      <c r="C457" s="296" t="s">
        <v>822</v>
      </c>
      <c r="D457" s="342" t="s">
        <v>822</v>
      </c>
      <c r="E457" s="269">
        <v>36</v>
      </c>
      <c r="F457" s="269">
        <v>36</v>
      </c>
      <c r="G457" s="267">
        <v>37</v>
      </c>
      <c r="H457" s="267">
        <v>36</v>
      </c>
      <c r="I457" s="267">
        <v>37</v>
      </c>
      <c r="J457" s="267">
        <v>37</v>
      </c>
      <c r="K457" s="297">
        <v>0.9</v>
      </c>
      <c r="L457" s="270">
        <v>1</v>
      </c>
      <c r="M457" s="270">
        <v>0.972972972972973</v>
      </c>
      <c r="N457" s="270">
        <v>1</v>
      </c>
      <c r="O457" s="335">
        <v>1107</v>
      </c>
      <c r="P457" s="269">
        <v>1068</v>
      </c>
      <c r="Q457" s="269">
        <v>36</v>
      </c>
      <c r="R457" s="267">
        <v>36</v>
      </c>
      <c r="S457" s="267">
        <v>37</v>
      </c>
      <c r="T457" s="270">
        <v>0.964769647696477</v>
      </c>
      <c r="U457" s="270">
        <v>1</v>
      </c>
      <c r="V457" s="271">
        <v>0.972972972972973</v>
      </c>
      <c r="W457" s="271">
        <v>1</v>
      </c>
      <c r="X457" s="298">
        <v>0.027027027027027</v>
      </c>
      <c r="Y457" s="274">
        <v>279</v>
      </c>
      <c r="Z457" s="336">
        <v>274</v>
      </c>
      <c r="AA457" s="336">
        <v>281</v>
      </c>
      <c r="AB457" s="336">
        <v>269</v>
      </c>
      <c r="AC457" s="337">
        <v>0.982078853046595</v>
      </c>
      <c r="AD457" s="271">
        <v>0.95729537366548</v>
      </c>
      <c r="AE457" s="298">
        <v>0.0247834793811146</v>
      </c>
    </row>
    <row r="458" spans="1:31">
      <c r="A458" s="318" t="s">
        <v>719</v>
      </c>
      <c r="B458" s="342" t="s">
        <v>3341</v>
      </c>
      <c r="C458" s="296" t="s">
        <v>823</v>
      </c>
      <c r="D458" s="342" t="s">
        <v>824</v>
      </c>
      <c r="E458" s="269">
        <v>28</v>
      </c>
      <c r="F458" s="269">
        <v>28</v>
      </c>
      <c r="G458" s="267">
        <v>31</v>
      </c>
      <c r="H458" s="267">
        <v>31</v>
      </c>
      <c r="I458" s="267">
        <v>30</v>
      </c>
      <c r="J458" s="267">
        <v>27</v>
      </c>
      <c r="K458" s="297">
        <v>0.9</v>
      </c>
      <c r="L458" s="270">
        <v>1</v>
      </c>
      <c r="M458" s="270">
        <v>1</v>
      </c>
      <c r="N458" s="270">
        <v>0.9</v>
      </c>
      <c r="O458" s="335">
        <v>940</v>
      </c>
      <c r="P458" s="269">
        <v>925</v>
      </c>
      <c r="Q458" s="269">
        <v>28</v>
      </c>
      <c r="R458" s="267">
        <v>31</v>
      </c>
      <c r="S458" s="267">
        <v>27</v>
      </c>
      <c r="T458" s="270">
        <v>0.984042553191489</v>
      </c>
      <c r="U458" s="270">
        <v>1</v>
      </c>
      <c r="V458" s="271">
        <v>1</v>
      </c>
      <c r="W458" s="271">
        <v>0.9</v>
      </c>
      <c r="X458" s="298">
        <v>0</v>
      </c>
      <c r="Y458" s="274">
        <v>235</v>
      </c>
      <c r="Z458" s="336">
        <v>231</v>
      </c>
      <c r="AA458" s="336">
        <v>228</v>
      </c>
      <c r="AB458" s="336">
        <v>223</v>
      </c>
      <c r="AC458" s="337">
        <v>0.982978723404255</v>
      </c>
      <c r="AD458" s="271">
        <v>0.978070175438597</v>
      </c>
      <c r="AE458" s="298">
        <v>0.00490854796565876</v>
      </c>
    </row>
    <row r="459" spans="1:31">
      <c r="A459" s="318" t="s">
        <v>719</v>
      </c>
      <c r="B459" s="342" t="s">
        <v>3342</v>
      </c>
      <c r="C459" s="296" t="s">
        <v>825</v>
      </c>
      <c r="D459" s="342" t="s">
        <v>826</v>
      </c>
      <c r="E459" s="269">
        <v>40</v>
      </c>
      <c r="F459" s="269">
        <v>39</v>
      </c>
      <c r="G459" s="267">
        <v>36</v>
      </c>
      <c r="H459" s="267">
        <v>35</v>
      </c>
      <c r="I459" s="267">
        <v>39</v>
      </c>
      <c r="J459" s="267">
        <v>38</v>
      </c>
      <c r="K459" s="297">
        <v>0.9</v>
      </c>
      <c r="L459" s="270">
        <v>0.975</v>
      </c>
      <c r="M459" s="270">
        <v>0.972222222222222</v>
      </c>
      <c r="N459" s="270">
        <v>0.974358974358974</v>
      </c>
      <c r="O459" s="335">
        <v>1089</v>
      </c>
      <c r="P459" s="269">
        <v>1035</v>
      </c>
      <c r="Q459" s="269">
        <v>38</v>
      </c>
      <c r="R459" s="267">
        <v>35</v>
      </c>
      <c r="S459" s="267">
        <v>38</v>
      </c>
      <c r="T459" s="270">
        <v>0.950413223140496</v>
      </c>
      <c r="U459" s="270">
        <v>0.95</v>
      </c>
      <c r="V459" s="271">
        <v>0.972222222222222</v>
      </c>
      <c r="W459" s="271">
        <v>0.974358974358974</v>
      </c>
      <c r="X459" s="298">
        <v>-0.0222222222222223</v>
      </c>
      <c r="Y459" s="274">
        <v>277</v>
      </c>
      <c r="Z459" s="336">
        <v>267</v>
      </c>
      <c r="AA459" s="336">
        <v>273</v>
      </c>
      <c r="AB459" s="336">
        <v>254</v>
      </c>
      <c r="AC459" s="337">
        <v>0.963898916967509</v>
      </c>
      <c r="AD459" s="271">
        <v>0.93040293040293</v>
      </c>
      <c r="AE459" s="298">
        <v>0.0334959865645786</v>
      </c>
    </row>
    <row r="460" spans="1:31">
      <c r="A460" s="318" t="s">
        <v>719</v>
      </c>
      <c r="B460" s="342" t="s">
        <v>3342</v>
      </c>
      <c r="C460" s="296" t="s">
        <v>827</v>
      </c>
      <c r="D460" s="342" t="s">
        <v>828</v>
      </c>
      <c r="E460" s="269">
        <v>72</v>
      </c>
      <c r="F460" s="269">
        <v>72</v>
      </c>
      <c r="G460" s="267">
        <v>72</v>
      </c>
      <c r="H460" s="267">
        <v>71</v>
      </c>
      <c r="I460" s="267">
        <v>71</v>
      </c>
      <c r="J460" s="267">
        <v>69</v>
      </c>
      <c r="K460" s="297">
        <v>0.9</v>
      </c>
      <c r="L460" s="270">
        <v>1</v>
      </c>
      <c r="M460" s="270">
        <v>0.986111111111111</v>
      </c>
      <c r="N460" s="270">
        <v>0.971830985915493</v>
      </c>
      <c r="O460" s="335">
        <v>2099</v>
      </c>
      <c r="P460" s="269">
        <v>2062</v>
      </c>
      <c r="Q460" s="269">
        <v>72</v>
      </c>
      <c r="R460" s="267">
        <v>71</v>
      </c>
      <c r="S460" s="267">
        <v>69</v>
      </c>
      <c r="T460" s="270">
        <v>0.982372558361124</v>
      </c>
      <c r="U460" s="270">
        <v>1</v>
      </c>
      <c r="V460" s="271">
        <v>0.986111111111111</v>
      </c>
      <c r="W460" s="271">
        <v>0.971830985915493</v>
      </c>
      <c r="X460" s="298">
        <v>0.0138888888888888</v>
      </c>
      <c r="Y460" s="274">
        <v>522</v>
      </c>
      <c r="Z460" s="336">
        <v>516</v>
      </c>
      <c r="AA460" s="336">
        <v>521</v>
      </c>
      <c r="AB460" s="336">
        <v>506</v>
      </c>
      <c r="AC460" s="337">
        <v>0.988505747126437</v>
      </c>
      <c r="AD460" s="271">
        <v>0.971209213051823</v>
      </c>
      <c r="AE460" s="298">
        <v>0.0172965340746134</v>
      </c>
    </row>
    <row r="461" spans="1:31">
      <c r="A461" s="318" t="s">
        <v>719</v>
      </c>
      <c r="B461" s="342" t="s">
        <v>3342</v>
      </c>
      <c r="C461" s="296" t="s">
        <v>829</v>
      </c>
      <c r="D461" s="342" t="s">
        <v>830</v>
      </c>
      <c r="E461" s="269">
        <v>43</v>
      </c>
      <c r="F461" s="269">
        <v>42</v>
      </c>
      <c r="G461" s="267">
        <v>44</v>
      </c>
      <c r="H461" s="267">
        <v>44</v>
      </c>
      <c r="I461" s="267">
        <v>48</v>
      </c>
      <c r="J461" s="267">
        <v>47</v>
      </c>
      <c r="K461" s="297">
        <v>0.9</v>
      </c>
      <c r="L461" s="270">
        <v>0.976744186046512</v>
      </c>
      <c r="M461" s="270">
        <v>1</v>
      </c>
      <c r="N461" s="270">
        <v>0.979166666666667</v>
      </c>
      <c r="O461" s="335">
        <v>1261</v>
      </c>
      <c r="P461" s="269">
        <v>1153</v>
      </c>
      <c r="Q461" s="269">
        <v>40</v>
      </c>
      <c r="R461" s="267">
        <v>42</v>
      </c>
      <c r="S461" s="267">
        <v>43</v>
      </c>
      <c r="T461" s="270">
        <v>0.914353687549564</v>
      </c>
      <c r="U461" s="270">
        <v>0.930232558139535</v>
      </c>
      <c r="V461" s="271">
        <v>0.954545454545455</v>
      </c>
      <c r="W461" s="271">
        <v>0.895833333333333</v>
      </c>
      <c r="X461" s="298">
        <v>-0.0243128964059197</v>
      </c>
      <c r="Y461" s="274">
        <v>317</v>
      </c>
      <c r="Z461" s="336">
        <v>290</v>
      </c>
      <c r="AA461" s="336">
        <v>310</v>
      </c>
      <c r="AB461" s="336">
        <v>289</v>
      </c>
      <c r="AC461" s="337">
        <v>0.914826498422713</v>
      </c>
      <c r="AD461" s="271">
        <v>0.932258064516129</v>
      </c>
      <c r="AE461" s="298">
        <v>-0.0174315660934161</v>
      </c>
    </row>
    <row r="462" spans="1:31">
      <c r="A462" s="318" t="s">
        <v>719</v>
      </c>
      <c r="B462" s="342" t="s">
        <v>3342</v>
      </c>
      <c r="C462" s="296" t="s">
        <v>831</v>
      </c>
      <c r="D462" s="342" t="s">
        <v>832</v>
      </c>
      <c r="E462" s="269">
        <v>22</v>
      </c>
      <c r="F462" s="269">
        <v>21</v>
      </c>
      <c r="G462" s="267">
        <v>24</v>
      </c>
      <c r="H462" s="267">
        <v>23</v>
      </c>
      <c r="I462" s="267">
        <v>26</v>
      </c>
      <c r="J462" s="267">
        <v>23</v>
      </c>
      <c r="K462" s="297">
        <v>0.9</v>
      </c>
      <c r="L462" s="270">
        <v>0.954545454545455</v>
      </c>
      <c r="M462" s="270">
        <v>0.958333333333333</v>
      </c>
      <c r="N462" s="270">
        <v>0.884615384615385</v>
      </c>
      <c r="O462" s="335">
        <v>703</v>
      </c>
      <c r="P462" s="269">
        <v>678</v>
      </c>
      <c r="Q462" s="269">
        <v>21</v>
      </c>
      <c r="R462" s="267">
        <v>23</v>
      </c>
      <c r="S462" s="267">
        <v>23</v>
      </c>
      <c r="T462" s="270">
        <v>0.964438122332859</v>
      </c>
      <c r="U462" s="270">
        <v>0.954545454545455</v>
      </c>
      <c r="V462" s="271">
        <v>0.958333333333333</v>
      </c>
      <c r="W462" s="271">
        <v>0.884615384615385</v>
      </c>
      <c r="X462" s="298">
        <v>-0.00378787878787878</v>
      </c>
      <c r="Y462" s="274">
        <v>176</v>
      </c>
      <c r="Z462" s="336">
        <v>167</v>
      </c>
      <c r="AA462" s="336">
        <v>175</v>
      </c>
      <c r="AB462" s="336">
        <v>172</v>
      </c>
      <c r="AC462" s="337">
        <v>0.948863636363636</v>
      </c>
      <c r="AD462" s="271">
        <v>0.982857142857143</v>
      </c>
      <c r="AE462" s="298">
        <v>-0.0339935064935065</v>
      </c>
    </row>
    <row r="463" spans="1:31">
      <c r="A463" s="318" t="s">
        <v>719</v>
      </c>
      <c r="B463" s="342" t="s">
        <v>3342</v>
      </c>
      <c r="C463" s="296" t="s">
        <v>833</v>
      </c>
      <c r="D463" s="342" t="s">
        <v>834</v>
      </c>
      <c r="E463" s="269">
        <v>43</v>
      </c>
      <c r="F463" s="269">
        <v>41</v>
      </c>
      <c r="G463" s="267">
        <v>40</v>
      </c>
      <c r="H463" s="267">
        <v>38</v>
      </c>
      <c r="I463" s="267">
        <v>44</v>
      </c>
      <c r="J463" s="267">
        <v>41</v>
      </c>
      <c r="K463" s="297">
        <v>0.9</v>
      </c>
      <c r="L463" s="270">
        <v>0.953488372093023</v>
      </c>
      <c r="M463" s="270">
        <v>0.95</v>
      </c>
      <c r="N463" s="270">
        <v>0.931818181818182</v>
      </c>
      <c r="O463" s="335">
        <v>1157</v>
      </c>
      <c r="P463" s="269">
        <v>1016</v>
      </c>
      <c r="Q463" s="269">
        <v>40</v>
      </c>
      <c r="R463" s="267">
        <v>37</v>
      </c>
      <c r="S463" s="267">
        <v>41</v>
      </c>
      <c r="T463" s="270">
        <v>0.878133102852204</v>
      </c>
      <c r="U463" s="270">
        <v>0.930232558139535</v>
      </c>
      <c r="V463" s="271">
        <v>0.925</v>
      </c>
      <c r="W463" s="271">
        <v>0.931818181818182</v>
      </c>
      <c r="X463" s="298">
        <v>0.00523255813953483</v>
      </c>
      <c r="Y463" s="274">
        <v>293</v>
      </c>
      <c r="Z463" s="336">
        <v>267</v>
      </c>
      <c r="AA463" s="336">
        <v>292</v>
      </c>
      <c r="AB463" s="336">
        <v>247</v>
      </c>
      <c r="AC463" s="337">
        <v>0.911262798634812</v>
      </c>
      <c r="AD463" s="271">
        <v>0.845890410958904</v>
      </c>
      <c r="AE463" s="298">
        <v>0.0653723876759081</v>
      </c>
    </row>
    <row r="464" spans="1:31">
      <c r="A464" s="318" t="s">
        <v>719</v>
      </c>
      <c r="B464" s="342" t="s">
        <v>3342</v>
      </c>
      <c r="C464" s="296" t="s">
        <v>835</v>
      </c>
      <c r="D464" s="342" t="s">
        <v>836</v>
      </c>
      <c r="E464" s="269">
        <v>60</v>
      </c>
      <c r="F464" s="269">
        <v>60</v>
      </c>
      <c r="G464" s="267">
        <v>63</v>
      </c>
      <c r="H464" s="267">
        <v>59</v>
      </c>
      <c r="I464" s="267">
        <v>64</v>
      </c>
      <c r="J464" s="267">
        <v>64</v>
      </c>
      <c r="K464" s="297">
        <v>0.9</v>
      </c>
      <c r="L464" s="270">
        <v>1</v>
      </c>
      <c r="M464" s="270">
        <v>0.936507936507937</v>
      </c>
      <c r="N464" s="270">
        <v>1</v>
      </c>
      <c r="O464" s="335">
        <v>1846</v>
      </c>
      <c r="P464" s="269">
        <v>1776</v>
      </c>
      <c r="Q464" s="269">
        <v>59</v>
      </c>
      <c r="R464" s="267">
        <v>59</v>
      </c>
      <c r="S464" s="267">
        <v>64</v>
      </c>
      <c r="T464" s="270">
        <v>0.962080173347779</v>
      </c>
      <c r="U464" s="270">
        <v>0.983333333333333</v>
      </c>
      <c r="V464" s="271">
        <v>0.936507936507937</v>
      </c>
      <c r="W464" s="271">
        <v>1</v>
      </c>
      <c r="X464" s="298">
        <v>0.0468253968253968</v>
      </c>
      <c r="Y464" s="274">
        <v>457</v>
      </c>
      <c r="Z464" s="336">
        <v>445</v>
      </c>
      <c r="AA464" s="336">
        <v>454</v>
      </c>
      <c r="AB464" s="336">
        <v>445</v>
      </c>
      <c r="AC464" s="337">
        <v>0.973741794310722</v>
      </c>
      <c r="AD464" s="271">
        <v>0.980176211453744</v>
      </c>
      <c r="AE464" s="298">
        <v>-0.0064344171430224</v>
      </c>
    </row>
    <row r="465" spans="1:31">
      <c r="A465" s="318" t="s">
        <v>719</v>
      </c>
      <c r="B465" s="342" t="s">
        <v>3342</v>
      </c>
      <c r="C465" s="296" t="s">
        <v>837</v>
      </c>
      <c r="D465" s="342" t="s">
        <v>838</v>
      </c>
      <c r="E465" s="269">
        <v>40</v>
      </c>
      <c r="F465" s="269">
        <v>38</v>
      </c>
      <c r="G465" s="267">
        <v>41</v>
      </c>
      <c r="H465" s="267">
        <v>40</v>
      </c>
      <c r="I465" s="267">
        <v>41</v>
      </c>
      <c r="J465" s="267">
        <v>41</v>
      </c>
      <c r="K465" s="297">
        <v>0.9</v>
      </c>
      <c r="L465" s="270">
        <v>0.95</v>
      </c>
      <c r="M465" s="270">
        <v>0.975609756097561</v>
      </c>
      <c r="N465" s="270">
        <v>1</v>
      </c>
      <c r="O465" s="335">
        <v>1257</v>
      </c>
      <c r="P465" s="269">
        <v>1219</v>
      </c>
      <c r="Q465" s="269">
        <v>38</v>
      </c>
      <c r="R465" s="267">
        <v>40</v>
      </c>
      <c r="S465" s="267">
        <v>41</v>
      </c>
      <c r="T465" s="270">
        <v>0.969769291964996</v>
      </c>
      <c r="U465" s="270">
        <v>0.95</v>
      </c>
      <c r="V465" s="271">
        <v>0.975609756097561</v>
      </c>
      <c r="W465" s="271">
        <v>1</v>
      </c>
      <c r="X465" s="298">
        <v>-0.025609756097561</v>
      </c>
      <c r="Y465" s="274">
        <v>315</v>
      </c>
      <c r="Z465" s="336">
        <v>305</v>
      </c>
      <c r="AA465" s="336">
        <v>315</v>
      </c>
      <c r="AB465" s="336">
        <v>312</v>
      </c>
      <c r="AC465" s="337">
        <v>0.968253968253968</v>
      </c>
      <c r="AD465" s="271">
        <v>0.990476190476191</v>
      </c>
      <c r="AE465" s="298">
        <v>-0.0222222222222223</v>
      </c>
    </row>
    <row r="466" spans="1:31">
      <c r="A466" s="318" t="s">
        <v>719</v>
      </c>
      <c r="B466" s="342" t="s">
        <v>3342</v>
      </c>
      <c r="C466" s="296" t="s">
        <v>839</v>
      </c>
      <c r="D466" s="342" t="s">
        <v>840</v>
      </c>
      <c r="E466" s="269">
        <v>57</v>
      </c>
      <c r="F466" s="269">
        <v>55</v>
      </c>
      <c r="G466" s="267">
        <v>56</v>
      </c>
      <c r="H466" s="267">
        <v>54</v>
      </c>
      <c r="I466" s="267">
        <v>58</v>
      </c>
      <c r="J466" s="267">
        <v>56</v>
      </c>
      <c r="K466" s="297">
        <v>0.9</v>
      </c>
      <c r="L466" s="270">
        <v>0.964912280701754</v>
      </c>
      <c r="M466" s="270">
        <v>0.964285714285714</v>
      </c>
      <c r="N466" s="270">
        <v>0.96551724137931</v>
      </c>
      <c r="O466" s="335">
        <v>1649</v>
      </c>
      <c r="P466" s="269">
        <v>1556</v>
      </c>
      <c r="Q466" s="269">
        <v>54</v>
      </c>
      <c r="R466" s="267">
        <v>52</v>
      </c>
      <c r="S466" s="267">
        <v>55</v>
      </c>
      <c r="T466" s="270">
        <v>0.943602183141298</v>
      </c>
      <c r="U466" s="270">
        <v>0.947368421052632</v>
      </c>
      <c r="V466" s="271">
        <v>0.928571428571429</v>
      </c>
      <c r="W466" s="271">
        <v>0.948275862068966</v>
      </c>
      <c r="X466" s="298">
        <v>0.0187969924812029</v>
      </c>
      <c r="Y466" s="274">
        <v>414</v>
      </c>
      <c r="Z466" s="336">
        <v>390</v>
      </c>
      <c r="AA466" s="336">
        <v>415</v>
      </c>
      <c r="AB466" s="336">
        <v>394</v>
      </c>
      <c r="AC466" s="337">
        <v>0.942028985507246</v>
      </c>
      <c r="AD466" s="271">
        <v>0.949397590361446</v>
      </c>
      <c r="AE466" s="298">
        <v>-0.00736860485419943</v>
      </c>
    </row>
    <row r="467" spans="1:31">
      <c r="A467" s="318" t="s">
        <v>719</v>
      </c>
      <c r="B467" s="342" t="s">
        <v>3342</v>
      </c>
      <c r="C467" s="296" t="s">
        <v>841</v>
      </c>
      <c r="D467" s="342" t="s">
        <v>842</v>
      </c>
      <c r="E467" s="269">
        <v>36</v>
      </c>
      <c r="F467" s="269">
        <v>34</v>
      </c>
      <c r="G467" s="267">
        <v>36</v>
      </c>
      <c r="H467" s="267">
        <v>32</v>
      </c>
      <c r="I467" s="267">
        <v>36</v>
      </c>
      <c r="J467" s="267">
        <v>35</v>
      </c>
      <c r="K467" s="297">
        <v>0.9</v>
      </c>
      <c r="L467" s="270">
        <v>0.944444444444444</v>
      </c>
      <c r="M467" s="270">
        <v>0.888888888888889</v>
      </c>
      <c r="N467" s="270">
        <v>0.972222222222222</v>
      </c>
      <c r="O467" s="335">
        <v>1079</v>
      </c>
      <c r="P467" s="269">
        <v>892</v>
      </c>
      <c r="Q467" s="269">
        <v>32</v>
      </c>
      <c r="R467" s="267">
        <v>30</v>
      </c>
      <c r="S467" s="267">
        <v>30</v>
      </c>
      <c r="T467" s="270">
        <v>0.826691380908248</v>
      </c>
      <c r="U467" s="270">
        <v>0.888888888888889</v>
      </c>
      <c r="V467" s="271">
        <v>0.833333333333333</v>
      </c>
      <c r="W467" s="271">
        <v>0.833333333333333</v>
      </c>
      <c r="X467" s="298">
        <v>0.0555555555555555</v>
      </c>
      <c r="Y467" s="274">
        <v>260</v>
      </c>
      <c r="Z467" s="336">
        <v>223</v>
      </c>
      <c r="AA467" s="336">
        <v>275</v>
      </c>
      <c r="AB467" s="336">
        <v>233</v>
      </c>
      <c r="AC467" s="337">
        <v>0.857692307692308</v>
      </c>
      <c r="AD467" s="271">
        <v>0.847272727272727</v>
      </c>
      <c r="AE467" s="298">
        <v>0.0104195804195804</v>
      </c>
    </row>
    <row r="468" spans="1:31">
      <c r="A468" s="318" t="s">
        <v>719</v>
      </c>
      <c r="B468" s="342" t="s">
        <v>3342</v>
      </c>
      <c r="C468" s="296" t="s">
        <v>843</v>
      </c>
      <c r="D468" s="342" t="s">
        <v>844</v>
      </c>
      <c r="E468" s="269">
        <v>54</v>
      </c>
      <c r="F468" s="269">
        <v>50</v>
      </c>
      <c r="G468" s="267">
        <v>53</v>
      </c>
      <c r="H468" s="267">
        <v>42</v>
      </c>
      <c r="I468" s="267">
        <v>55</v>
      </c>
      <c r="J468" s="267">
        <v>50</v>
      </c>
      <c r="K468" s="297">
        <v>0.9</v>
      </c>
      <c r="L468" s="270">
        <v>0.925925925925926</v>
      </c>
      <c r="M468" s="270">
        <v>0.792452830188679</v>
      </c>
      <c r="N468" s="270">
        <v>0.909090909090909</v>
      </c>
      <c r="O468" s="335">
        <v>1594</v>
      </c>
      <c r="P468" s="269">
        <v>1397</v>
      </c>
      <c r="Q468" s="269">
        <v>45</v>
      </c>
      <c r="R468" s="267">
        <v>38</v>
      </c>
      <c r="S468" s="267">
        <v>46</v>
      </c>
      <c r="T468" s="270">
        <v>0.876411543287328</v>
      </c>
      <c r="U468" s="270">
        <v>0.833333333333333</v>
      </c>
      <c r="V468" s="271">
        <v>0.716981132075472</v>
      </c>
      <c r="W468" s="271">
        <v>0.836363636363636</v>
      </c>
      <c r="X468" s="298">
        <v>0.116352201257862</v>
      </c>
      <c r="Y468" s="274">
        <v>398</v>
      </c>
      <c r="Z468" s="336">
        <v>334</v>
      </c>
      <c r="AA468" s="336">
        <v>390</v>
      </c>
      <c r="AB468" s="336">
        <v>355</v>
      </c>
      <c r="AC468" s="337">
        <v>0.839195979899497</v>
      </c>
      <c r="AD468" s="271">
        <v>0.91025641025641</v>
      </c>
      <c r="AE468" s="298">
        <v>-0.0710604303569128</v>
      </c>
    </row>
    <row r="469" spans="1:31">
      <c r="A469" s="318" t="s">
        <v>719</v>
      </c>
      <c r="B469" s="342" t="s">
        <v>3342</v>
      </c>
      <c r="C469" s="296" t="s">
        <v>845</v>
      </c>
      <c r="D469" s="342" t="s">
        <v>846</v>
      </c>
      <c r="E469" s="269">
        <v>37</v>
      </c>
      <c r="F469" s="269">
        <v>34</v>
      </c>
      <c r="G469" s="267">
        <v>39</v>
      </c>
      <c r="H469" s="267">
        <v>35</v>
      </c>
      <c r="I469" s="267">
        <v>40</v>
      </c>
      <c r="J469" s="267">
        <v>37</v>
      </c>
      <c r="K469" s="297">
        <v>0.9</v>
      </c>
      <c r="L469" s="270">
        <v>0.918918918918919</v>
      </c>
      <c r="M469" s="270">
        <v>0.897435897435897</v>
      </c>
      <c r="N469" s="270">
        <v>0.925</v>
      </c>
      <c r="O469" s="335">
        <v>1099</v>
      </c>
      <c r="P469" s="269">
        <v>754</v>
      </c>
      <c r="Q469" s="269">
        <v>28</v>
      </c>
      <c r="R469" s="267">
        <v>30</v>
      </c>
      <c r="S469" s="267">
        <v>31</v>
      </c>
      <c r="T469" s="270">
        <v>0.686078252957234</v>
      </c>
      <c r="U469" s="270">
        <v>0.756756756756757</v>
      </c>
      <c r="V469" s="271">
        <v>0.769230769230769</v>
      </c>
      <c r="W469" s="271">
        <v>0.775</v>
      </c>
      <c r="X469" s="298">
        <v>-0.0124740124740125</v>
      </c>
      <c r="Y469" s="274">
        <v>285</v>
      </c>
      <c r="Z469" s="336">
        <v>211</v>
      </c>
      <c r="AA469" s="336">
        <v>283</v>
      </c>
      <c r="AB469" s="336">
        <v>189</v>
      </c>
      <c r="AC469" s="337">
        <v>0.740350877192982</v>
      </c>
      <c r="AD469" s="271">
        <v>0.667844522968198</v>
      </c>
      <c r="AE469" s="298">
        <v>0.0725063542247846</v>
      </c>
    </row>
    <row r="470" spans="1:31">
      <c r="A470" s="318" t="s">
        <v>719</v>
      </c>
      <c r="B470" s="342" t="s">
        <v>3342</v>
      </c>
      <c r="C470" s="296" t="s">
        <v>847</v>
      </c>
      <c r="D470" s="342" t="s">
        <v>848</v>
      </c>
      <c r="E470" s="269">
        <v>49</v>
      </c>
      <c r="F470" s="269">
        <v>39</v>
      </c>
      <c r="G470" s="267">
        <v>52</v>
      </c>
      <c r="H470" s="267">
        <v>41</v>
      </c>
      <c r="I470" s="267">
        <v>52</v>
      </c>
      <c r="J470" s="267">
        <v>46</v>
      </c>
      <c r="K470" s="297">
        <v>0.9</v>
      </c>
      <c r="L470" s="270">
        <v>0.795918367346939</v>
      </c>
      <c r="M470" s="270">
        <v>0.788461538461538</v>
      </c>
      <c r="N470" s="270">
        <v>0.884615384615385</v>
      </c>
      <c r="O470" s="335">
        <v>1456</v>
      </c>
      <c r="P470" s="269">
        <v>1079</v>
      </c>
      <c r="Q470" s="269">
        <v>32</v>
      </c>
      <c r="R470" s="267">
        <v>35</v>
      </c>
      <c r="S470" s="267">
        <v>43</v>
      </c>
      <c r="T470" s="270">
        <v>0.741071428571429</v>
      </c>
      <c r="U470" s="270">
        <v>0.653061224489796</v>
      </c>
      <c r="V470" s="271">
        <v>0.673076923076923</v>
      </c>
      <c r="W470" s="271">
        <v>0.826923076923077</v>
      </c>
      <c r="X470" s="298">
        <v>-0.0200156985871273</v>
      </c>
      <c r="Y470" s="274">
        <v>367</v>
      </c>
      <c r="Z470" s="336">
        <v>270</v>
      </c>
      <c r="AA470" s="336">
        <v>365</v>
      </c>
      <c r="AB470" s="336">
        <v>264</v>
      </c>
      <c r="AC470" s="337">
        <v>0.735694822888283</v>
      </c>
      <c r="AD470" s="271">
        <v>0.723287671232877</v>
      </c>
      <c r="AE470" s="298">
        <v>0.0124071516554066</v>
      </c>
    </row>
    <row r="471" spans="1:31">
      <c r="A471" s="318" t="s">
        <v>719</v>
      </c>
      <c r="B471" s="342" t="s">
        <v>3342</v>
      </c>
      <c r="C471" s="296" t="s">
        <v>849</v>
      </c>
      <c r="D471" s="342" t="s">
        <v>849</v>
      </c>
      <c r="E471" s="269">
        <v>51</v>
      </c>
      <c r="F471" s="269">
        <v>47</v>
      </c>
      <c r="G471" s="267">
        <v>52</v>
      </c>
      <c r="H471" s="267">
        <v>50</v>
      </c>
      <c r="I471" s="267">
        <v>53</v>
      </c>
      <c r="J471" s="267">
        <v>49</v>
      </c>
      <c r="K471" s="297">
        <v>0.9</v>
      </c>
      <c r="L471" s="270">
        <v>0.92156862745098</v>
      </c>
      <c r="M471" s="270">
        <v>0.961538461538462</v>
      </c>
      <c r="N471" s="270">
        <v>0.924528301886792</v>
      </c>
      <c r="O471" s="335">
        <v>1583</v>
      </c>
      <c r="P471" s="269">
        <v>1517</v>
      </c>
      <c r="Q471" s="269">
        <v>47</v>
      </c>
      <c r="R471" s="267">
        <v>50</v>
      </c>
      <c r="S471" s="267">
        <v>48</v>
      </c>
      <c r="T471" s="270">
        <v>0.958307012002527</v>
      </c>
      <c r="U471" s="270">
        <v>0.92156862745098</v>
      </c>
      <c r="V471" s="271">
        <v>0.961538461538462</v>
      </c>
      <c r="W471" s="271">
        <v>0.905660377358491</v>
      </c>
      <c r="X471" s="298">
        <v>-0.0399698340874812</v>
      </c>
      <c r="Y471" s="274">
        <v>400</v>
      </c>
      <c r="Z471" s="336">
        <v>375</v>
      </c>
      <c r="AA471" s="336">
        <v>406</v>
      </c>
      <c r="AB471" s="336">
        <v>390</v>
      </c>
      <c r="AC471" s="337">
        <v>0.9375</v>
      </c>
      <c r="AD471" s="271">
        <v>0.960591133004926</v>
      </c>
      <c r="AE471" s="298">
        <v>-0.0230911330049262</v>
      </c>
    </row>
    <row r="472" spans="1:31">
      <c r="A472" s="318" t="s">
        <v>719</v>
      </c>
      <c r="B472" s="342" t="s">
        <v>3342</v>
      </c>
      <c r="C472" s="296" t="s">
        <v>850</v>
      </c>
      <c r="D472" s="342" t="s">
        <v>851</v>
      </c>
      <c r="E472" s="269">
        <v>51</v>
      </c>
      <c r="F472" s="269">
        <v>50</v>
      </c>
      <c r="G472" s="267">
        <v>54</v>
      </c>
      <c r="H472" s="267">
        <v>53</v>
      </c>
      <c r="I472" s="267">
        <v>54</v>
      </c>
      <c r="J472" s="267">
        <v>53</v>
      </c>
      <c r="K472" s="297">
        <v>0.9</v>
      </c>
      <c r="L472" s="270">
        <v>0.980392156862745</v>
      </c>
      <c r="M472" s="270">
        <v>0.981481481481482</v>
      </c>
      <c r="N472" s="270">
        <v>0.981481481481482</v>
      </c>
      <c r="O472" s="335">
        <v>1449</v>
      </c>
      <c r="P472" s="269">
        <v>1299</v>
      </c>
      <c r="Q472" s="269">
        <v>48</v>
      </c>
      <c r="R472" s="267">
        <v>44</v>
      </c>
      <c r="S472" s="267">
        <v>50</v>
      </c>
      <c r="T472" s="270">
        <v>0.89648033126294</v>
      </c>
      <c r="U472" s="270">
        <v>0.941176470588235</v>
      </c>
      <c r="V472" s="271">
        <v>0.814814814814815</v>
      </c>
      <c r="W472" s="271">
        <v>0.925925925925926</v>
      </c>
      <c r="X472" s="298">
        <v>0.126361655773421</v>
      </c>
      <c r="Y472" s="274">
        <v>384</v>
      </c>
      <c r="Z472" s="336">
        <v>338</v>
      </c>
      <c r="AA472" s="336">
        <v>358</v>
      </c>
      <c r="AB472" s="336">
        <v>328</v>
      </c>
      <c r="AC472" s="337">
        <v>0.880208333333333</v>
      </c>
      <c r="AD472" s="271">
        <v>0.916201117318436</v>
      </c>
      <c r="AE472" s="298">
        <v>-0.0359927839851024</v>
      </c>
    </row>
    <row r="473" spans="1:31">
      <c r="A473" s="318" t="s">
        <v>719</v>
      </c>
      <c r="B473" s="342" t="s">
        <v>3342</v>
      </c>
      <c r="C473" s="296" t="s">
        <v>852</v>
      </c>
      <c r="D473" s="342" t="s">
        <v>853</v>
      </c>
      <c r="E473" s="269">
        <v>42</v>
      </c>
      <c r="F473" s="269">
        <v>32</v>
      </c>
      <c r="G473" s="267">
        <v>44</v>
      </c>
      <c r="H473" s="267">
        <v>38</v>
      </c>
      <c r="I473" s="267">
        <v>46</v>
      </c>
      <c r="J473" s="267">
        <v>43</v>
      </c>
      <c r="K473" s="297">
        <v>0.9</v>
      </c>
      <c r="L473" s="270">
        <v>0.761904761904762</v>
      </c>
      <c r="M473" s="270">
        <v>0.863636363636364</v>
      </c>
      <c r="N473" s="270">
        <v>0.934782608695652</v>
      </c>
      <c r="O473" s="335">
        <v>1308</v>
      </c>
      <c r="P473" s="269">
        <v>854</v>
      </c>
      <c r="Q473" s="269">
        <v>26</v>
      </c>
      <c r="R473" s="267">
        <v>28</v>
      </c>
      <c r="S473" s="267">
        <v>32</v>
      </c>
      <c r="T473" s="270">
        <v>0.652905198776758</v>
      </c>
      <c r="U473" s="270">
        <v>0.619047619047619</v>
      </c>
      <c r="V473" s="271">
        <v>0.636363636363636</v>
      </c>
      <c r="W473" s="271">
        <v>0.695652173913043</v>
      </c>
      <c r="X473" s="298">
        <v>-0.0173160173160173</v>
      </c>
      <c r="Y473" s="274">
        <v>327</v>
      </c>
      <c r="Z473" s="336">
        <v>215</v>
      </c>
      <c r="AA473" s="336">
        <v>317</v>
      </c>
      <c r="AB473" s="336">
        <v>205</v>
      </c>
      <c r="AC473" s="337">
        <v>0.657492354740061</v>
      </c>
      <c r="AD473" s="271">
        <v>0.646687697160883</v>
      </c>
      <c r="AE473" s="298">
        <v>0.0108046575791779</v>
      </c>
    </row>
    <row r="474" spans="1:31">
      <c r="A474" s="318" t="s">
        <v>719</v>
      </c>
      <c r="B474" s="342" t="s">
        <v>3342</v>
      </c>
      <c r="C474" s="296" t="s">
        <v>854</v>
      </c>
      <c r="D474" s="342" t="s">
        <v>855</v>
      </c>
      <c r="E474" s="269">
        <v>83</v>
      </c>
      <c r="F474" s="269">
        <v>83</v>
      </c>
      <c r="G474" s="267">
        <v>79</v>
      </c>
      <c r="H474" s="267">
        <v>78</v>
      </c>
      <c r="I474" s="267">
        <v>87</v>
      </c>
      <c r="J474" s="267">
        <v>86</v>
      </c>
      <c r="K474" s="297">
        <v>0.9</v>
      </c>
      <c r="L474" s="270">
        <v>1</v>
      </c>
      <c r="M474" s="270">
        <v>0.987341772151899</v>
      </c>
      <c r="N474" s="270">
        <v>0.988505747126437</v>
      </c>
      <c r="O474" s="335">
        <v>2481</v>
      </c>
      <c r="P474" s="269">
        <v>2394</v>
      </c>
      <c r="Q474" s="269">
        <v>80</v>
      </c>
      <c r="R474" s="267">
        <v>77</v>
      </c>
      <c r="S474" s="267">
        <v>86</v>
      </c>
      <c r="T474" s="270">
        <v>0.964933494558646</v>
      </c>
      <c r="U474" s="270">
        <v>0.963855421686747</v>
      </c>
      <c r="V474" s="271">
        <v>0.974683544303797</v>
      </c>
      <c r="W474" s="271">
        <v>0.988505747126437</v>
      </c>
      <c r="X474" s="298">
        <v>-0.0108281226170505</v>
      </c>
      <c r="Y474" s="274">
        <v>612</v>
      </c>
      <c r="Z474" s="336">
        <v>587</v>
      </c>
      <c r="AA474" s="336">
        <v>613</v>
      </c>
      <c r="AB474" s="336">
        <v>595</v>
      </c>
      <c r="AC474" s="337">
        <v>0.959150326797386</v>
      </c>
      <c r="AD474" s="271">
        <v>0.970636215334421</v>
      </c>
      <c r="AE474" s="298">
        <v>-0.0114858885370352</v>
      </c>
    </row>
    <row r="475" spans="1:31">
      <c r="A475" s="318" t="s">
        <v>719</v>
      </c>
      <c r="B475" s="342" t="s">
        <v>3342</v>
      </c>
      <c r="C475" s="296" t="s">
        <v>856</v>
      </c>
      <c r="D475" s="342" t="s">
        <v>856</v>
      </c>
      <c r="E475" s="269">
        <v>18</v>
      </c>
      <c r="F475" s="269">
        <v>15</v>
      </c>
      <c r="G475" s="267">
        <v>19</v>
      </c>
      <c r="H475" s="267">
        <v>17</v>
      </c>
      <c r="I475" s="267">
        <v>21</v>
      </c>
      <c r="J475" s="267">
        <v>19</v>
      </c>
      <c r="K475" s="297">
        <v>0.9</v>
      </c>
      <c r="L475" s="270">
        <v>0.833333333333333</v>
      </c>
      <c r="M475" s="270">
        <v>0.894736842105263</v>
      </c>
      <c r="N475" s="270">
        <v>0.904761904761905</v>
      </c>
      <c r="O475" s="335">
        <v>532</v>
      </c>
      <c r="P475" s="269">
        <v>467</v>
      </c>
      <c r="Q475" s="269">
        <v>15</v>
      </c>
      <c r="R475" s="267">
        <v>17</v>
      </c>
      <c r="S475" s="267">
        <v>19</v>
      </c>
      <c r="T475" s="270">
        <v>0.87781954887218</v>
      </c>
      <c r="U475" s="270">
        <v>0.833333333333333</v>
      </c>
      <c r="V475" s="271">
        <v>0.894736842105263</v>
      </c>
      <c r="W475" s="271">
        <v>0.904761904761905</v>
      </c>
      <c r="X475" s="298">
        <v>-0.0614035087719298</v>
      </c>
      <c r="Y475" s="274">
        <v>138</v>
      </c>
      <c r="Z475" s="336">
        <v>126</v>
      </c>
      <c r="AA475" s="336">
        <v>135</v>
      </c>
      <c r="AB475" s="336">
        <v>120</v>
      </c>
      <c r="AC475" s="337">
        <v>0.91304347826087</v>
      </c>
      <c r="AD475" s="271">
        <v>0.888888888888889</v>
      </c>
      <c r="AE475" s="298">
        <v>0.0241545893719807</v>
      </c>
    </row>
    <row r="476" spans="1:31">
      <c r="A476" s="318" t="s">
        <v>719</v>
      </c>
      <c r="B476" s="342" t="s">
        <v>3342</v>
      </c>
      <c r="C476" s="296" t="s">
        <v>857</v>
      </c>
      <c r="D476" s="342" t="s">
        <v>858</v>
      </c>
      <c r="E476" s="269">
        <v>56</v>
      </c>
      <c r="F476" s="269">
        <v>51</v>
      </c>
      <c r="G476" s="267">
        <v>53</v>
      </c>
      <c r="H476" s="267">
        <v>50</v>
      </c>
      <c r="I476" s="267">
        <v>59</v>
      </c>
      <c r="J476" s="267">
        <v>55</v>
      </c>
      <c r="K476" s="297">
        <v>0.9</v>
      </c>
      <c r="L476" s="270">
        <v>0.910714285714286</v>
      </c>
      <c r="M476" s="270">
        <v>0.943396226415094</v>
      </c>
      <c r="N476" s="270">
        <v>0.932203389830508</v>
      </c>
      <c r="O476" s="335">
        <v>1576</v>
      </c>
      <c r="P476" s="269">
        <v>1465</v>
      </c>
      <c r="Q476" s="269">
        <v>51</v>
      </c>
      <c r="R476" s="267">
        <v>50</v>
      </c>
      <c r="S476" s="267">
        <v>55</v>
      </c>
      <c r="T476" s="270">
        <v>0.929568527918782</v>
      </c>
      <c r="U476" s="270">
        <v>0.910714285714286</v>
      </c>
      <c r="V476" s="271">
        <v>0.943396226415094</v>
      </c>
      <c r="W476" s="271">
        <v>0.932203389830508</v>
      </c>
      <c r="X476" s="298">
        <v>-0.0326819407008087</v>
      </c>
      <c r="Y476" s="274">
        <v>410</v>
      </c>
      <c r="Z476" s="336">
        <v>382</v>
      </c>
      <c r="AA476" s="336">
        <v>396</v>
      </c>
      <c r="AB476" s="336">
        <v>365</v>
      </c>
      <c r="AC476" s="337">
        <v>0.931707317073171</v>
      </c>
      <c r="AD476" s="271">
        <v>0.921717171717172</v>
      </c>
      <c r="AE476" s="298">
        <v>0.00999014535599907</v>
      </c>
    </row>
    <row r="477" spans="1:31">
      <c r="A477" s="318" t="s">
        <v>719</v>
      </c>
      <c r="B477" s="342" t="s">
        <v>3342</v>
      </c>
      <c r="C477" s="296" t="s">
        <v>859</v>
      </c>
      <c r="D477" s="342" t="s">
        <v>860</v>
      </c>
      <c r="E477" s="269">
        <v>49</v>
      </c>
      <c r="F477" s="269">
        <v>48</v>
      </c>
      <c r="G477" s="267">
        <v>49</v>
      </c>
      <c r="H477" s="267">
        <v>49</v>
      </c>
      <c r="I477" s="267">
        <v>53</v>
      </c>
      <c r="J477" s="267">
        <v>53</v>
      </c>
      <c r="K477" s="297">
        <v>0.9</v>
      </c>
      <c r="L477" s="270">
        <v>0.979591836734694</v>
      </c>
      <c r="M477" s="270">
        <v>1</v>
      </c>
      <c r="N477" s="270">
        <v>1</v>
      </c>
      <c r="O477" s="335">
        <v>1409</v>
      </c>
      <c r="P477" s="269">
        <v>1358</v>
      </c>
      <c r="Q477" s="269">
        <v>47</v>
      </c>
      <c r="R477" s="267">
        <v>49</v>
      </c>
      <c r="S477" s="267">
        <v>52</v>
      </c>
      <c r="T477" s="270">
        <v>0.963804116394606</v>
      </c>
      <c r="U477" s="270">
        <v>0.959183673469388</v>
      </c>
      <c r="V477" s="271">
        <v>1</v>
      </c>
      <c r="W477" s="271">
        <v>0.981132075471698</v>
      </c>
      <c r="X477" s="298">
        <v>-0.0408163265306123</v>
      </c>
      <c r="Y477" s="274">
        <v>357</v>
      </c>
      <c r="Z477" s="336">
        <v>351</v>
      </c>
      <c r="AA477" s="336">
        <v>351</v>
      </c>
      <c r="AB477" s="336">
        <v>344</v>
      </c>
      <c r="AC477" s="337">
        <v>0.983193277310924</v>
      </c>
      <c r="AD477" s="271">
        <v>0.98005698005698</v>
      </c>
      <c r="AE477" s="298">
        <v>0.00313629725394426</v>
      </c>
    </row>
    <row r="478" spans="1:31">
      <c r="A478" s="318" t="s">
        <v>719</v>
      </c>
      <c r="B478" s="342" t="s">
        <v>3342</v>
      </c>
      <c r="C478" s="296" t="s">
        <v>861</v>
      </c>
      <c r="D478" s="342" t="s">
        <v>862</v>
      </c>
      <c r="E478" s="269">
        <v>48</v>
      </c>
      <c r="F478" s="269">
        <v>44</v>
      </c>
      <c r="G478" s="267">
        <v>48</v>
      </c>
      <c r="H478" s="267">
        <v>45</v>
      </c>
      <c r="I478" s="267">
        <v>50</v>
      </c>
      <c r="J478" s="267">
        <v>49</v>
      </c>
      <c r="K478" s="297">
        <v>0.9</v>
      </c>
      <c r="L478" s="270">
        <v>0.916666666666667</v>
      </c>
      <c r="M478" s="270">
        <v>0.9375</v>
      </c>
      <c r="N478" s="270">
        <v>0.98</v>
      </c>
      <c r="O478" s="335">
        <v>1393</v>
      </c>
      <c r="P478" s="269">
        <v>1285</v>
      </c>
      <c r="Q478" s="269">
        <v>44</v>
      </c>
      <c r="R478" s="267">
        <v>43</v>
      </c>
      <c r="S478" s="267">
        <v>49</v>
      </c>
      <c r="T478" s="270">
        <v>0.922469490308686</v>
      </c>
      <c r="U478" s="270">
        <v>0.916666666666667</v>
      </c>
      <c r="V478" s="271">
        <v>0.895833333333333</v>
      </c>
      <c r="W478" s="271">
        <v>0.98</v>
      </c>
      <c r="X478" s="298">
        <v>0.0208333333333333</v>
      </c>
      <c r="Y478" s="274">
        <v>353</v>
      </c>
      <c r="Z478" s="336">
        <v>333</v>
      </c>
      <c r="AA478" s="336">
        <v>347</v>
      </c>
      <c r="AB478" s="336">
        <v>327</v>
      </c>
      <c r="AC478" s="337">
        <v>0.943342776203966</v>
      </c>
      <c r="AD478" s="271">
        <v>0.942363112391931</v>
      </c>
      <c r="AE478" s="298">
        <v>0.000979663812035181</v>
      </c>
    </row>
    <row r="479" spans="1:31">
      <c r="A479" s="318" t="s">
        <v>719</v>
      </c>
      <c r="B479" s="342" t="s">
        <v>3343</v>
      </c>
      <c r="C479" s="296" t="s">
        <v>863</v>
      </c>
      <c r="D479" s="342" t="s">
        <v>864</v>
      </c>
      <c r="E479" s="269">
        <v>66</v>
      </c>
      <c r="F479" s="269">
        <v>63</v>
      </c>
      <c r="G479" s="267">
        <v>80</v>
      </c>
      <c r="H479" s="267">
        <v>76</v>
      </c>
      <c r="I479" s="267">
        <v>83</v>
      </c>
      <c r="J479" s="267">
        <v>81</v>
      </c>
      <c r="K479" s="297">
        <v>0.9</v>
      </c>
      <c r="L479" s="270">
        <v>0.954545454545455</v>
      </c>
      <c r="M479" s="270">
        <v>0.95</v>
      </c>
      <c r="N479" s="270">
        <v>0.975903614457831</v>
      </c>
      <c r="O479" s="335">
        <v>2167</v>
      </c>
      <c r="P479" s="269">
        <v>2064</v>
      </c>
      <c r="Q479" s="269">
        <v>63</v>
      </c>
      <c r="R479" s="267">
        <v>75</v>
      </c>
      <c r="S479" s="267">
        <v>79</v>
      </c>
      <c r="T479" s="270">
        <v>0.952468850946008</v>
      </c>
      <c r="U479" s="270">
        <v>0.954545454545455</v>
      </c>
      <c r="V479" s="271">
        <v>0.9375</v>
      </c>
      <c r="W479" s="271">
        <v>0.951807228915663</v>
      </c>
      <c r="X479" s="298">
        <v>0.0170454545454546</v>
      </c>
      <c r="Y479" s="274">
        <v>553</v>
      </c>
      <c r="Z479" s="336">
        <v>513</v>
      </c>
      <c r="AA479" s="336">
        <v>537</v>
      </c>
      <c r="AB479" s="336">
        <v>517</v>
      </c>
      <c r="AC479" s="337">
        <v>0.927667269439421</v>
      </c>
      <c r="AD479" s="271">
        <v>0.962756052141527</v>
      </c>
      <c r="AE479" s="298">
        <v>-0.0350887827021057</v>
      </c>
    </row>
    <row r="480" spans="1:31">
      <c r="A480" s="318" t="s">
        <v>719</v>
      </c>
      <c r="B480" s="342" t="s">
        <v>3343</v>
      </c>
      <c r="C480" s="296" t="s">
        <v>865</v>
      </c>
      <c r="D480" s="342" t="s">
        <v>866</v>
      </c>
      <c r="E480" s="269">
        <v>54</v>
      </c>
      <c r="F480" s="269">
        <v>51</v>
      </c>
      <c r="G480" s="267">
        <v>57</v>
      </c>
      <c r="H480" s="267">
        <v>54</v>
      </c>
      <c r="I480" s="267">
        <v>60</v>
      </c>
      <c r="J480" s="267">
        <v>54</v>
      </c>
      <c r="K480" s="297">
        <v>0.9</v>
      </c>
      <c r="L480" s="270">
        <v>0.944444444444444</v>
      </c>
      <c r="M480" s="270">
        <v>0.947368421052632</v>
      </c>
      <c r="N480" s="270">
        <v>0.9</v>
      </c>
      <c r="O480" s="335">
        <v>1719</v>
      </c>
      <c r="P480" s="269">
        <v>1608</v>
      </c>
      <c r="Q480" s="269">
        <v>51</v>
      </c>
      <c r="R480" s="267">
        <v>53</v>
      </c>
      <c r="S480" s="267">
        <v>52</v>
      </c>
      <c r="T480" s="270">
        <v>0.93542757417103</v>
      </c>
      <c r="U480" s="270">
        <v>0.944444444444444</v>
      </c>
      <c r="V480" s="271">
        <v>0.929824561403509</v>
      </c>
      <c r="W480" s="271">
        <v>0.866666666666667</v>
      </c>
      <c r="X480" s="298">
        <v>0.0146198830409356</v>
      </c>
      <c r="Y480" s="274">
        <v>429</v>
      </c>
      <c r="Z480" s="336">
        <v>397</v>
      </c>
      <c r="AA480" s="336">
        <v>426</v>
      </c>
      <c r="AB480" s="336">
        <v>408</v>
      </c>
      <c r="AC480" s="337">
        <v>0.925407925407925</v>
      </c>
      <c r="AD480" s="271">
        <v>0.957746478873239</v>
      </c>
      <c r="AE480" s="298">
        <v>-0.032338553465314</v>
      </c>
    </row>
    <row r="481" spans="1:31">
      <c r="A481" s="318" t="s">
        <v>719</v>
      </c>
      <c r="B481" s="342" t="s">
        <v>3343</v>
      </c>
      <c r="C481" s="296" t="s">
        <v>867</v>
      </c>
      <c r="D481" s="342" t="s">
        <v>867</v>
      </c>
      <c r="E481" s="269">
        <v>46</v>
      </c>
      <c r="F481" s="269">
        <v>46</v>
      </c>
      <c r="G481" s="267">
        <v>49</v>
      </c>
      <c r="H481" s="267">
        <v>48</v>
      </c>
      <c r="I481" s="267">
        <v>51</v>
      </c>
      <c r="J481" s="267">
        <v>50</v>
      </c>
      <c r="K481" s="297">
        <v>0.9</v>
      </c>
      <c r="L481" s="270">
        <v>1</v>
      </c>
      <c r="M481" s="270">
        <v>0.979591836734694</v>
      </c>
      <c r="N481" s="270">
        <v>0.980392156862745</v>
      </c>
      <c r="O481" s="335">
        <v>1487</v>
      </c>
      <c r="P481" s="269">
        <v>1460</v>
      </c>
      <c r="Q481" s="269">
        <v>46</v>
      </c>
      <c r="R481" s="267">
        <v>48</v>
      </c>
      <c r="S481" s="267">
        <v>49</v>
      </c>
      <c r="T481" s="270">
        <v>0.981842636180229</v>
      </c>
      <c r="U481" s="270">
        <v>1</v>
      </c>
      <c r="V481" s="271">
        <v>0.979591836734694</v>
      </c>
      <c r="W481" s="271">
        <v>0.96078431372549</v>
      </c>
      <c r="X481" s="298">
        <v>0.0204081632653061</v>
      </c>
      <c r="Y481" s="274">
        <v>371</v>
      </c>
      <c r="Z481" s="336">
        <v>362</v>
      </c>
      <c r="AA481" s="336">
        <v>368</v>
      </c>
      <c r="AB481" s="336">
        <v>365</v>
      </c>
      <c r="AC481" s="337">
        <v>0.975741239892183</v>
      </c>
      <c r="AD481" s="271">
        <v>0.991847826086957</v>
      </c>
      <c r="AE481" s="298">
        <v>-0.0161065861947732</v>
      </c>
    </row>
    <row r="482" spans="1:31">
      <c r="A482" s="318" t="s">
        <v>719</v>
      </c>
      <c r="B482" s="342" t="s">
        <v>3343</v>
      </c>
      <c r="C482" s="296" t="s">
        <v>868</v>
      </c>
      <c r="D482" s="342" t="s">
        <v>868</v>
      </c>
      <c r="E482" s="269">
        <v>16</v>
      </c>
      <c r="F482" s="269">
        <v>14</v>
      </c>
      <c r="G482" s="267">
        <v>14</v>
      </c>
      <c r="H482" s="267">
        <v>14</v>
      </c>
      <c r="I482" s="267">
        <v>15</v>
      </c>
      <c r="J482" s="267">
        <v>15</v>
      </c>
      <c r="K482" s="297">
        <v>0.9</v>
      </c>
      <c r="L482" s="270">
        <v>0.875</v>
      </c>
      <c r="M482" s="270">
        <v>1</v>
      </c>
      <c r="N482" s="270">
        <v>1</v>
      </c>
      <c r="O482" s="335">
        <v>422</v>
      </c>
      <c r="P482" s="269">
        <v>406</v>
      </c>
      <c r="Q482" s="269">
        <v>14</v>
      </c>
      <c r="R482" s="267">
        <v>14</v>
      </c>
      <c r="S482" s="267">
        <v>15</v>
      </c>
      <c r="T482" s="270">
        <v>0.962085308056872</v>
      </c>
      <c r="U482" s="270">
        <v>0.875</v>
      </c>
      <c r="V482" s="271">
        <v>1</v>
      </c>
      <c r="W482" s="271">
        <v>1</v>
      </c>
      <c r="X482" s="298">
        <v>-0.125</v>
      </c>
      <c r="Y482" s="274">
        <v>108</v>
      </c>
      <c r="Z482" s="336">
        <v>104</v>
      </c>
      <c r="AA482" s="336">
        <v>99</v>
      </c>
      <c r="AB482" s="336">
        <v>93</v>
      </c>
      <c r="AC482" s="337">
        <v>0.962962962962963</v>
      </c>
      <c r="AD482" s="271">
        <v>0.939393939393939</v>
      </c>
      <c r="AE482" s="298">
        <v>0.0235690235690235</v>
      </c>
    </row>
    <row r="483" spans="1:31">
      <c r="A483" s="318" t="s">
        <v>719</v>
      </c>
      <c r="B483" s="342" t="s">
        <v>3343</v>
      </c>
      <c r="C483" s="296" t="s">
        <v>869</v>
      </c>
      <c r="D483" s="342" t="s">
        <v>870</v>
      </c>
      <c r="E483" s="269">
        <v>37</v>
      </c>
      <c r="F483" s="269">
        <v>34</v>
      </c>
      <c r="G483" s="267">
        <v>35</v>
      </c>
      <c r="H483" s="267">
        <v>34</v>
      </c>
      <c r="I483" s="267">
        <v>41</v>
      </c>
      <c r="J483" s="267">
        <v>36</v>
      </c>
      <c r="K483" s="297">
        <v>0.9</v>
      </c>
      <c r="L483" s="270">
        <v>0.918918918918919</v>
      </c>
      <c r="M483" s="270">
        <v>0.971428571428571</v>
      </c>
      <c r="N483" s="270">
        <v>0.878048780487805</v>
      </c>
      <c r="O483" s="335">
        <v>1069</v>
      </c>
      <c r="P483" s="269">
        <v>1032</v>
      </c>
      <c r="Q483" s="269">
        <v>33</v>
      </c>
      <c r="R483" s="267">
        <v>34</v>
      </c>
      <c r="S483" s="267">
        <v>36</v>
      </c>
      <c r="T483" s="270">
        <v>0.965388213283442</v>
      </c>
      <c r="U483" s="270">
        <v>0.891891891891892</v>
      </c>
      <c r="V483" s="271">
        <v>0.971428571428571</v>
      </c>
      <c r="W483" s="271">
        <v>0.878048780487805</v>
      </c>
      <c r="X483" s="298">
        <v>-0.0795366795366795</v>
      </c>
      <c r="Y483" s="274">
        <v>277</v>
      </c>
      <c r="Z483" s="336">
        <v>256</v>
      </c>
      <c r="AA483" s="336">
        <v>262</v>
      </c>
      <c r="AB483" s="336">
        <v>256</v>
      </c>
      <c r="AC483" s="337">
        <v>0.924187725631769</v>
      </c>
      <c r="AD483" s="271">
        <v>0.977099236641221</v>
      </c>
      <c r="AE483" s="298">
        <v>-0.0529115110094523</v>
      </c>
    </row>
    <row r="484" spans="1:31">
      <c r="A484" s="318" t="s">
        <v>719</v>
      </c>
      <c r="B484" s="342" t="s">
        <v>3343</v>
      </c>
      <c r="C484" s="296" t="s">
        <v>871</v>
      </c>
      <c r="D484" s="342" t="s">
        <v>872</v>
      </c>
      <c r="E484" s="269">
        <v>63</v>
      </c>
      <c r="F484" s="269">
        <v>62</v>
      </c>
      <c r="G484" s="267">
        <v>65</v>
      </c>
      <c r="H484" s="267">
        <v>64</v>
      </c>
      <c r="I484" s="267">
        <v>69</v>
      </c>
      <c r="J484" s="267">
        <v>69</v>
      </c>
      <c r="K484" s="297">
        <v>0.9</v>
      </c>
      <c r="L484" s="270">
        <v>0.984126984126984</v>
      </c>
      <c r="M484" s="270">
        <v>0.984615384615385</v>
      </c>
      <c r="N484" s="270">
        <v>1</v>
      </c>
      <c r="O484" s="335">
        <v>1917</v>
      </c>
      <c r="P484" s="269">
        <v>1851</v>
      </c>
      <c r="Q484" s="269">
        <v>58</v>
      </c>
      <c r="R484" s="267">
        <v>61</v>
      </c>
      <c r="S484" s="267">
        <v>68</v>
      </c>
      <c r="T484" s="270">
        <v>0.965571205007825</v>
      </c>
      <c r="U484" s="270">
        <v>0.920634920634921</v>
      </c>
      <c r="V484" s="271">
        <v>0.938461538461538</v>
      </c>
      <c r="W484" s="271">
        <v>0.985507246376812</v>
      </c>
      <c r="X484" s="298">
        <v>-0.0178266178266179</v>
      </c>
      <c r="Y484" s="274">
        <v>492</v>
      </c>
      <c r="Z484" s="336">
        <v>478</v>
      </c>
      <c r="AA484" s="336">
        <v>494</v>
      </c>
      <c r="AB484" s="336">
        <v>477</v>
      </c>
      <c r="AC484" s="337">
        <v>0.971544715447154</v>
      </c>
      <c r="AD484" s="271">
        <v>0.965587044534413</v>
      </c>
      <c r="AE484" s="298">
        <v>0.00595767091274158</v>
      </c>
    </row>
    <row r="485" spans="1:31">
      <c r="A485" s="318" t="s">
        <v>719</v>
      </c>
      <c r="B485" s="342" t="s">
        <v>3343</v>
      </c>
      <c r="C485" s="296" t="s">
        <v>873</v>
      </c>
      <c r="D485" s="342" t="s">
        <v>874</v>
      </c>
      <c r="E485" s="269">
        <v>73</v>
      </c>
      <c r="F485" s="269">
        <v>69</v>
      </c>
      <c r="G485" s="267">
        <v>69</v>
      </c>
      <c r="H485" s="267">
        <v>66</v>
      </c>
      <c r="I485" s="267">
        <v>71</v>
      </c>
      <c r="J485" s="267">
        <v>65</v>
      </c>
      <c r="K485" s="297">
        <v>0.9</v>
      </c>
      <c r="L485" s="270">
        <v>0.945205479452055</v>
      </c>
      <c r="M485" s="270">
        <v>0.956521739130435</v>
      </c>
      <c r="N485" s="270">
        <v>0.915492957746479</v>
      </c>
      <c r="O485" s="335">
        <v>2285</v>
      </c>
      <c r="P485" s="269">
        <v>2136</v>
      </c>
      <c r="Q485" s="269">
        <v>66</v>
      </c>
      <c r="R485" s="267">
        <v>63</v>
      </c>
      <c r="S485" s="267">
        <v>63</v>
      </c>
      <c r="T485" s="270">
        <v>0.934792122538293</v>
      </c>
      <c r="U485" s="270">
        <v>0.904109589041096</v>
      </c>
      <c r="V485" s="271">
        <v>0.91304347826087</v>
      </c>
      <c r="W485" s="271">
        <v>0.887323943661972</v>
      </c>
      <c r="X485" s="298">
        <v>-0.00893388921977367</v>
      </c>
      <c r="Y485" s="274">
        <v>558</v>
      </c>
      <c r="Z485" s="336">
        <v>511</v>
      </c>
      <c r="AA485" s="336">
        <v>618</v>
      </c>
      <c r="AB485" s="336">
        <v>588</v>
      </c>
      <c r="AC485" s="337">
        <v>0.915770609318996</v>
      </c>
      <c r="AD485" s="271">
        <v>0.951456310679612</v>
      </c>
      <c r="AE485" s="298">
        <v>-0.0356857013606152</v>
      </c>
    </row>
    <row r="486" spans="1:31">
      <c r="A486" s="318" t="s">
        <v>719</v>
      </c>
      <c r="B486" s="342" t="s">
        <v>3343</v>
      </c>
      <c r="C486" s="296" t="s">
        <v>875</v>
      </c>
      <c r="D486" s="342" t="s">
        <v>876</v>
      </c>
      <c r="E486" s="269">
        <v>51</v>
      </c>
      <c r="F486" s="269">
        <v>51</v>
      </c>
      <c r="G486" s="267">
        <v>49</v>
      </c>
      <c r="H486" s="267">
        <v>48</v>
      </c>
      <c r="I486" s="267">
        <v>49</v>
      </c>
      <c r="J486" s="267">
        <v>48</v>
      </c>
      <c r="K486" s="297">
        <v>0.9</v>
      </c>
      <c r="L486" s="270">
        <v>1</v>
      </c>
      <c r="M486" s="270">
        <v>0.979591836734694</v>
      </c>
      <c r="N486" s="270">
        <v>0.979591836734694</v>
      </c>
      <c r="O486" s="335">
        <v>1487</v>
      </c>
      <c r="P486" s="269">
        <v>1443</v>
      </c>
      <c r="Q486" s="269">
        <v>50</v>
      </c>
      <c r="R486" s="267">
        <v>47</v>
      </c>
      <c r="S486" s="267">
        <v>48</v>
      </c>
      <c r="T486" s="270">
        <v>0.970410221923336</v>
      </c>
      <c r="U486" s="270">
        <v>0.980392156862745</v>
      </c>
      <c r="V486" s="271">
        <v>0.959183673469388</v>
      </c>
      <c r="W486" s="271">
        <v>0.979591836734694</v>
      </c>
      <c r="X486" s="298">
        <v>0.0212084833933573</v>
      </c>
      <c r="Y486" s="274">
        <v>369</v>
      </c>
      <c r="Z486" s="336">
        <v>361</v>
      </c>
      <c r="AA486" s="336">
        <v>379</v>
      </c>
      <c r="AB486" s="336">
        <v>368</v>
      </c>
      <c r="AC486" s="337">
        <v>0.978319783197832</v>
      </c>
      <c r="AD486" s="271">
        <v>0.970976253298153</v>
      </c>
      <c r="AE486" s="298">
        <v>0.0073435298996789</v>
      </c>
    </row>
    <row r="487" spans="1:31">
      <c r="A487" s="318" t="s">
        <v>719</v>
      </c>
      <c r="B487" s="342" t="s">
        <v>3343</v>
      </c>
      <c r="C487" s="296" t="s">
        <v>877</v>
      </c>
      <c r="D487" s="342" t="s">
        <v>878</v>
      </c>
      <c r="E487" s="269">
        <v>42</v>
      </c>
      <c r="F487" s="269">
        <v>40</v>
      </c>
      <c r="G487" s="267">
        <v>45</v>
      </c>
      <c r="H487" s="267">
        <v>45</v>
      </c>
      <c r="I487" s="267">
        <v>44</v>
      </c>
      <c r="J487" s="267">
        <v>42</v>
      </c>
      <c r="K487" s="297">
        <v>0.9</v>
      </c>
      <c r="L487" s="270">
        <v>0.952380952380952</v>
      </c>
      <c r="M487" s="270">
        <v>1</v>
      </c>
      <c r="N487" s="270">
        <v>0.954545454545455</v>
      </c>
      <c r="O487" s="335">
        <v>1252</v>
      </c>
      <c r="P487" s="269">
        <v>1180</v>
      </c>
      <c r="Q487" s="269">
        <v>40</v>
      </c>
      <c r="R487" s="267">
        <v>45</v>
      </c>
      <c r="S487" s="267">
        <v>42</v>
      </c>
      <c r="T487" s="270">
        <v>0.942492012779553</v>
      </c>
      <c r="U487" s="270">
        <v>0.952380952380952</v>
      </c>
      <c r="V487" s="271">
        <v>1</v>
      </c>
      <c r="W487" s="271">
        <v>0.954545454545455</v>
      </c>
      <c r="X487" s="298">
        <v>-0.0476190476190477</v>
      </c>
      <c r="Y487" s="274">
        <v>320</v>
      </c>
      <c r="Z487" s="336">
        <v>313</v>
      </c>
      <c r="AA487" s="336">
        <v>314</v>
      </c>
      <c r="AB487" s="336">
        <v>299</v>
      </c>
      <c r="AC487" s="337">
        <v>0.978125</v>
      </c>
      <c r="AD487" s="271">
        <v>0.952229299363057</v>
      </c>
      <c r="AE487" s="298">
        <v>0.0258957006369427</v>
      </c>
    </row>
    <row r="488" spans="1:31">
      <c r="A488" s="318" t="s">
        <v>719</v>
      </c>
      <c r="B488" s="342" t="s">
        <v>3343</v>
      </c>
      <c r="C488" s="296" t="s">
        <v>879</v>
      </c>
      <c r="D488" s="342" t="s">
        <v>879</v>
      </c>
      <c r="E488" s="269">
        <v>38</v>
      </c>
      <c r="F488" s="269">
        <v>36</v>
      </c>
      <c r="G488" s="267">
        <v>43</v>
      </c>
      <c r="H488" s="267">
        <v>41</v>
      </c>
      <c r="I488" s="267">
        <v>42</v>
      </c>
      <c r="J488" s="267">
        <v>40</v>
      </c>
      <c r="K488" s="297">
        <v>0.9</v>
      </c>
      <c r="L488" s="270">
        <v>0.947368421052632</v>
      </c>
      <c r="M488" s="270">
        <v>0.953488372093023</v>
      </c>
      <c r="N488" s="270">
        <v>0.952380952380952</v>
      </c>
      <c r="O488" s="335">
        <v>1232</v>
      </c>
      <c r="P488" s="269">
        <v>1210</v>
      </c>
      <c r="Q488" s="269">
        <v>36</v>
      </c>
      <c r="R488" s="267">
        <v>41</v>
      </c>
      <c r="S488" s="267">
        <v>40</v>
      </c>
      <c r="T488" s="270">
        <v>0.982142857142857</v>
      </c>
      <c r="U488" s="270">
        <v>0.947368421052632</v>
      </c>
      <c r="V488" s="271">
        <v>0.953488372093023</v>
      </c>
      <c r="W488" s="271">
        <v>0.952380952380952</v>
      </c>
      <c r="X488" s="298">
        <v>-0.00611995104039176</v>
      </c>
      <c r="Y488" s="274">
        <v>303</v>
      </c>
      <c r="Z488" s="336">
        <v>293</v>
      </c>
      <c r="AA488" s="336">
        <v>309</v>
      </c>
      <c r="AB488" s="336">
        <v>303</v>
      </c>
      <c r="AC488" s="337">
        <v>0.966996699669967</v>
      </c>
      <c r="AD488" s="271">
        <v>0.980582524271845</v>
      </c>
      <c r="AE488" s="298">
        <v>-0.0135858246018776</v>
      </c>
    </row>
    <row r="489" spans="1:31">
      <c r="A489" s="318" t="s">
        <v>719</v>
      </c>
      <c r="B489" s="342" t="s">
        <v>3343</v>
      </c>
      <c r="C489" s="296" t="s">
        <v>880</v>
      </c>
      <c r="D489" s="342" t="s">
        <v>880</v>
      </c>
      <c r="E489" s="269">
        <v>33</v>
      </c>
      <c r="F489" s="269">
        <v>32</v>
      </c>
      <c r="G489" s="267">
        <v>30</v>
      </c>
      <c r="H489" s="267">
        <v>29</v>
      </c>
      <c r="I489" s="267">
        <v>34</v>
      </c>
      <c r="J489" s="267">
        <v>33</v>
      </c>
      <c r="K489" s="297">
        <v>0.9</v>
      </c>
      <c r="L489" s="270">
        <v>0.96969696969697</v>
      </c>
      <c r="M489" s="270">
        <v>0.966666666666667</v>
      </c>
      <c r="N489" s="270">
        <v>0.970588235294118</v>
      </c>
      <c r="O489" s="335">
        <v>1007</v>
      </c>
      <c r="P489" s="269">
        <v>1002</v>
      </c>
      <c r="Q489" s="269">
        <v>31</v>
      </c>
      <c r="R489" s="267">
        <v>29</v>
      </c>
      <c r="S489" s="267">
        <v>33</v>
      </c>
      <c r="T489" s="270">
        <v>0.995034756703079</v>
      </c>
      <c r="U489" s="270">
        <v>0.939393939393939</v>
      </c>
      <c r="V489" s="271">
        <v>0.966666666666667</v>
      </c>
      <c r="W489" s="271">
        <v>0.970588235294118</v>
      </c>
      <c r="X489" s="298">
        <v>-0.0272727272727272</v>
      </c>
      <c r="Y489" s="274">
        <v>252</v>
      </c>
      <c r="Z489" s="336">
        <v>248</v>
      </c>
      <c r="AA489" s="336">
        <v>248</v>
      </c>
      <c r="AB489" s="336">
        <v>248</v>
      </c>
      <c r="AC489" s="337">
        <v>0.984126984126984</v>
      </c>
      <c r="AD489" s="271">
        <v>1</v>
      </c>
      <c r="AE489" s="298">
        <v>-0.0158730158730159</v>
      </c>
    </row>
    <row r="490" spans="1:31">
      <c r="A490" s="318" t="s">
        <v>719</v>
      </c>
      <c r="B490" s="342" t="s">
        <v>3343</v>
      </c>
      <c r="C490" s="296" t="s">
        <v>881</v>
      </c>
      <c r="D490" s="342" t="s">
        <v>882</v>
      </c>
      <c r="E490" s="269">
        <v>67</v>
      </c>
      <c r="F490" s="269">
        <v>62</v>
      </c>
      <c r="G490" s="267">
        <v>70</v>
      </c>
      <c r="H490" s="267">
        <v>63</v>
      </c>
      <c r="I490" s="267">
        <v>71</v>
      </c>
      <c r="J490" s="267">
        <v>63</v>
      </c>
      <c r="K490" s="297">
        <v>0.9</v>
      </c>
      <c r="L490" s="270">
        <v>0.925373134328358</v>
      </c>
      <c r="M490" s="270">
        <v>0.9</v>
      </c>
      <c r="N490" s="270">
        <v>0.887323943661972</v>
      </c>
      <c r="O490" s="335">
        <v>2029</v>
      </c>
      <c r="P490" s="269">
        <v>1907</v>
      </c>
      <c r="Q490" s="269">
        <v>62</v>
      </c>
      <c r="R490" s="267">
        <v>63</v>
      </c>
      <c r="S490" s="267">
        <v>63</v>
      </c>
      <c r="T490" s="270">
        <v>0.939871858058157</v>
      </c>
      <c r="U490" s="270">
        <v>0.925373134328358</v>
      </c>
      <c r="V490" s="271">
        <v>0.9</v>
      </c>
      <c r="W490" s="271">
        <v>0.887323943661972</v>
      </c>
      <c r="X490" s="298">
        <v>0.0253731343283582</v>
      </c>
      <c r="Y490" s="274">
        <v>504</v>
      </c>
      <c r="Z490" s="336">
        <v>466</v>
      </c>
      <c r="AA490" s="336">
        <v>508</v>
      </c>
      <c r="AB490" s="336">
        <v>473</v>
      </c>
      <c r="AC490" s="337">
        <v>0.924603174603175</v>
      </c>
      <c r="AD490" s="271">
        <v>0.931102362204724</v>
      </c>
      <c r="AE490" s="298">
        <v>-0.00649918760154977</v>
      </c>
    </row>
    <row r="491" spans="1:31">
      <c r="A491" s="318" t="s">
        <v>719</v>
      </c>
      <c r="B491" s="342" t="s">
        <v>3343</v>
      </c>
      <c r="C491" s="296" t="s">
        <v>883</v>
      </c>
      <c r="D491" s="342" t="s">
        <v>884</v>
      </c>
      <c r="E491" s="269">
        <v>63</v>
      </c>
      <c r="F491" s="269">
        <v>61</v>
      </c>
      <c r="G491" s="267">
        <v>64</v>
      </c>
      <c r="H491" s="267">
        <v>63</v>
      </c>
      <c r="I491" s="267">
        <v>63</v>
      </c>
      <c r="J491" s="267">
        <v>61</v>
      </c>
      <c r="K491" s="297">
        <v>0.9</v>
      </c>
      <c r="L491" s="270">
        <v>0.968253968253968</v>
      </c>
      <c r="M491" s="270">
        <v>0.984375</v>
      </c>
      <c r="N491" s="270">
        <v>0.968253968253968</v>
      </c>
      <c r="O491" s="335">
        <v>1857</v>
      </c>
      <c r="P491" s="269">
        <v>1816</v>
      </c>
      <c r="Q491" s="269">
        <v>61</v>
      </c>
      <c r="R491" s="267">
        <v>63</v>
      </c>
      <c r="S491" s="267">
        <v>61</v>
      </c>
      <c r="T491" s="270">
        <v>0.977921378567582</v>
      </c>
      <c r="U491" s="270">
        <v>0.968253968253968</v>
      </c>
      <c r="V491" s="271">
        <v>0.984375</v>
      </c>
      <c r="W491" s="271">
        <v>0.968253968253968</v>
      </c>
      <c r="X491" s="298">
        <v>-0.0161210317460317</v>
      </c>
      <c r="Y491" s="274">
        <v>473</v>
      </c>
      <c r="Z491" s="336">
        <v>459</v>
      </c>
      <c r="AA491" s="336">
        <v>472</v>
      </c>
      <c r="AB491" s="336">
        <v>459</v>
      </c>
      <c r="AC491" s="337">
        <v>0.970401691331924</v>
      </c>
      <c r="AD491" s="271">
        <v>0.972457627118644</v>
      </c>
      <c r="AE491" s="298">
        <v>-0.00205593578672014</v>
      </c>
    </row>
    <row r="492" spans="1:31">
      <c r="A492" s="318" t="s">
        <v>719</v>
      </c>
      <c r="B492" s="342" t="s">
        <v>3343</v>
      </c>
      <c r="C492" s="296" t="s">
        <v>885</v>
      </c>
      <c r="D492" s="342" t="s">
        <v>885</v>
      </c>
      <c r="E492" s="269">
        <v>50</v>
      </c>
      <c r="F492" s="269">
        <v>48</v>
      </c>
      <c r="G492" s="267">
        <v>44</v>
      </c>
      <c r="H492" s="267">
        <v>42</v>
      </c>
      <c r="I492" s="267">
        <v>55</v>
      </c>
      <c r="J492" s="267">
        <v>52</v>
      </c>
      <c r="K492" s="297">
        <v>0.9</v>
      </c>
      <c r="L492" s="270">
        <v>0.96</v>
      </c>
      <c r="M492" s="270">
        <v>0.954545454545455</v>
      </c>
      <c r="N492" s="270">
        <v>0.945454545454545</v>
      </c>
      <c r="O492" s="335">
        <v>1555</v>
      </c>
      <c r="P492" s="269">
        <v>1498</v>
      </c>
      <c r="Q492" s="269">
        <v>48</v>
      </c>
      <c r="R492" s="267">
        <v>42</v>
      </c>
      <c r="S492" s="267">
        <v>52</v>
      </c>
      <c r="T492" s="270">
        <v>0.963344051446945</v>
      </c>
      <c r="U492" s="270">
        <v>0.96</v>
      </c>
      <c r="V492" s="271">
        <v>0.954545454545455</v>
      </c>
      <c r="W492" s="271">
        <v>0.945454545454545</v>
      </c>
      <c r="X492" s="298">
        <v>0.00545454545454538</v>
      </c>
      <c r="Y492" s="274">
        <v>389</v>
      </c>
      <c r="Z492" s="336">
        <v>375</v>
      </c>
      <c r="AA492" s="336">
        <v>396</v>
      </c>
      <c r="AB492" s="336">
        <v>382</v>
      </c>
      <c r="AC492" s="337">
        <v>0.96401028277635</v>
      </c>
      <c r="AD492" s="271">
        <v>0.964646464646465</v>
      </c>
      <c r="AE492" s="298">
        <v>-0.000636181870115049</v>
      </c>
    </row>
    <row r="493" spans="1:31">
      <c r="A493" s="318" t="s">
        <v>719</v>
      </c>
      <c r="B493" s="342" t="s">
        <v>3343</v>
      </c>
      <c r="C493" s="296" t="s">
        <v>886</v>
      </c>
      <c r="D493" s="342" t="s">
        <v>887</v>
      </c>
      <c r="E493" s="269">
        <v>23</v>
      </c>
      <c r="F493" s="269">
        <v>22</v>
      </c>
      <c r="G493" s="267">
        <v>24</v>
      </c>
      <c r="H493" s="267">
        <v>24</v>
      </c>
      <c r="I493" s="267">
        <v>31</v>
      </c>
      <c r="J493" s="267">
        <v>31</v>
      </c>
      <c r="K493" s="297">
        <v>0.9</v>
      </c>
      <c r="L493" s="270">
        <v>0.956521739130435</v>
      </c>
      <c r="M493" s="270">
        <v>1</v>
      </c>
      <c r="N493" s="270">
        <v>1</v>
      </c>
      <c r="O493" s="335">
        <v>760</v>
      </c>
      <c r="P493" s="269">
        <v>730</v>
      </c>
      <c r="Q493" s="269">
        <v>22</v>
      </c>
      <c r="R493" s="267">
        <v>24</v>
      </c>
      <c r="S493" s="267">
        <v>31</v>
      </c>
      <c r="T493" s="270">
        <v>0.960526315789474</v>
      </c>
      <c r="U493" s="270">
        <v>0.956521739130435</v>
      </c>
      <c r="V493" s="271">
        <v>1</v>
      </c>
      <c r="W493" s="271">
        <v>1</v>
      </c>
      <c r="X493" s="298">
        <v>-0.0434782608695652</v>
      </c>
      <c r="Y493" s="274">
        <v>192</v>
      </c>
      <c r="Z493" s="336">
        <v>188</v>
      </c>
      <c r="AA493" s="336">
        <v>186</v>
      </c>
      <c r="AB493" s="336">
        <v>183</v>
      </c>
      <c r="AC493" s="337">
        <v>0.979166666666667</v>
      </c>
      <c r="AD493" s="271">
        <v>0.983870967741935</v>
      </c>
      <c r="AE493" s="298">
        <v>-0.00470430107526887</v>
      </c>
    </row>
    <row r="494" spans="1:31">
      <c r="A494" s="318" t="s">
        <v>719</v>
      </c>
      <c r="B494" s="342" t="s">
        <v>3344</v>
      </c>
      <c r="C494" s="296" t="s">
        <v>888</v>
      </c>
      <c r="D494" s="342" t="s">
        <v>889</v>
      </c>
      <c r="E494" s="269">
        <v>67</v>
      </c>
      <c r="F494" s="269">
        <v>67</v>
      </c>
      <c r="G494" s="267">
        <v>64</v>
      </c>
      <c r="H494" s="267">
        <v>64</v>
      </c>
      <c r="I494" s="267">
        <v>66</v>
      </c>
      <c r="J494" s="267">
        <v>66</v>
      </c>
      <c r="K494" s="297">
        <v>0.9</v>
      </c>
      <c r="L494" s="270">
        <v>1</v>
      </c>
      <c r="M494" s="270">
        <v>1</v>
      </c>
      <c r="N494" s="270">
        <v>1</v>
      </c>
      <c r="O494" s="335">
        <v>1885</v>
      </c>
      <c r="P494" s="269">
        <v>1885</v>
      </c>
      <c r="Q494" s="269">
        <v>67</v>
      </c>
      <c r="R494" s="267">
        <v>64</v>
      </c>
      <c r="S494" s="267">
        <v>66</v>
      </c>
      <c r="T494" s="270">
        <v>1</v>
      </c>
      <c r="U494" s="270">
        <v>1</v>
      </c>
      <c r="V494" s="271">
        <v>1</v>
      </c>
      <c r="W494" s="271">
        <v>1</v>
      </c>
      <c r="X494" s="298">
        <v>0</v>
      </c>
      <c r="Y494" s="274">
        <v>472</v>
      </c>
      <c r="Z494" s="336">
        <v>472</v>
      </c>
      <c r="AA494" s="336">
        <v>469</v>
      </c>
      <c r="AB494" s="336">
        <v>469</v>
      </c>
      <c r="AC494" s="337">
        <v>1</v>
      </c>
      <c r="AD494" s="271">
        <v>1</v>
      </c>
      <c r="AE494" s="298">
        <v>0</v>
      </c>
    </row>
    <row r="495" spans="1:31">
      <c r="A495" s="318" t="s">
        <v>719</v>
      </c>
      <c r="B495" s="342" t="s">
        <v>3344</v>
      </c>
      <c r="C495" s="296" t="s">
        <v>890</v>
      </c>
      <c r="D495" s="342" t="s">
        <v>890</v>
      </c>
      <c r="E495" s="269">
        <v>68</v>
      </c>
      <c r="F495" s="269">
        <v>68</v>
      </c>
      <c r="G495" s="267">
        <v>70</v>
      </c>
      <c r="H495" s="267">
        <v>70</v>
      </c>
      <c r="I495" s="267">
        <v>67</v>
      </c>
      <c r="J495" s="267">
        <v>67</v>
      </c>
      <c r="K495" s="297">
        <v>0.9</v>
      </c>
      <c r="L495" s="270">
        <v>1</v>
      </c>
      <c r="M495" s="270">
        <v>1</v>
      </c>
      <c r="N495" s="270">
        <v>1</v>
      </c>
      <c r="O495" s="335">
        <v>1882</v>
      </c>
      <c r="P495" s="269">
        <v>1881</v>
      </c>
      <c r="Q495" s="269">
        <v>68</v>
      </c>
      <c r="R495" s="267">
        <v>70</v>
      </c>
      <c r="S495" s="267">
        <v>67</v>
      </c>
      <c r="T495" s="270">
        <v>0.999468650371945</v>
      </c>
      <c r="U495" s="270">
        <v>1</v>
      </c>
      <c r="V495" s="271">
        <v>1</v>
      </c>
      <c r="W495" s="271">
        <v>1</v>
      </c>
      <c r="X495" s="298">
        <v>0</v>
      </c>
      <c r="Y495" s="274">
        <v>479</v>
      </c>
      <c r="Z495" s="336">
        <v>479</v>
      </c>
      <c r="AA495" s="336">
        <v>463</v>
      </c>
      <c r="AB495" s="336">
        <v>463</v>
      </c>
      <c r="AC495" s="337">
        <v>1</v>
      </c>
      <c r="AD495" s="271">
        <v>1</v>
      </c>
      <c r="AE495" s="298">
        <v>0</v>
      </c>
    </row>
    <row r="496" spans="1:31">
      <c r="A496" s="318" t="s">
        <v>719</v>
      </c>
      <c r="B496" s="342" t="s">
        <v>3344</v>
      </c>
      <c r="C496" s="296" t="s">
        <v>891</v>
      </c>
      <c r="D496" s="342" t="s">
        <v>892</v>
      </c>
      <c r="E496" s="269">
        <v>50</v>
      </c>
      <c r="F496" s="269">
        <v>46</v>
      </c>
      <c r="G496" s="267">
        <v>48</v>
      </c>
      <c r="H496" s="267">
        <v>45</v>
      </c>
      <c r="I496" s="267">
        <v>48</v>
      </c>
      <c r="J496" s="267">
        <v>45</v>
      </c>
      <c r="K496" s="297">
        <v>0.9</v>
      </c>
      <c r="L496" s="270">
        <v>0.92</v>
      </c>
      <c r="M496" s="270">
        <v>0.9375</v>
      </c>
      <c r="N496" s="270">
        <v>0.9375</v>
      </c>
      <c r="O496" s="335">
        <v>1438</v>
      </c>
      <c r="P496" s="269">
        <v>1406</v>
      </c>
      <c r="Q496" s="269">
        <v>46</v>
      </c>
      <c r="R496" s="267">
        <v>45</v>
      </c>
      <c r="S496" s="267">
        <v>45</v>
      </c>
      <c r="T496" s="270">
        <v>0.977746870653686</v>
      </c>
      <c r="U496" s="270">
        <v>0.92</v>
      </c>
      <c r="V496" s="271">
        <v>0.9375</v>
      </c>
      <c r="W496" s="271">
        <v>0.9375</v>
      </c>
      <c r="X496" s="298">
        <v>-0.0175</v>
      </c>
      <c r="Y496" s="274">
        <v>363</v>
      </c>
      <c r="Z496" s="336">
        <v>344</v>
      </c>
      <c r="AA496" s="336">
        <v>359</v>
      </c>
      <c r="AB496" s="336">
        <v>349</v>
      </c>
      <c r="AC496" s="337">
        <v>0.947658402203857</v>
      </c>
      <c r="AD496" s="271">
        <v>0.972144846796657</v>
      </c>
      <c r="AE496" s="298">
        <v>-0.0244864445928006</v>
      </c>
    </row>
    <row r="497" spans="1:31">
      <c r="A497" s="318" t="s">
        <v>719</v>
      </c>
      <c r="B497" s="342" t="s">
        <v>3344</v>
      </c>
      <c r="C497" s="296" t="s">
        <v>893</v>
      </c>
      <c r="D497" s="342" t="s">
        <v>893</v>
      </c>
      <c r="E497" s="269">
        <v>53</v>
      </c>
      <c r="F497" s="269">
        <v>53</v>
      </c>
      <c r="G497" s="267">
        <v>60</v>
      </c>
      <c r="H497" s="267">
        <v>60</v>
      </c>
      <c r="I497" s="267">
        <v>50</v>
      </c>
      <c r="J497" s="267">
        <v>50</v>
      </c>
      <c r="K497" s="297">
        <v>0.9</v>
      </c>
      <c r="L497" s="270">
        <v>1</v>
      </c>
      <c r="M497" s="270">
        <v>1</v>
      </c>
      <c r="N497" s="270">
        <v>1</v>
      </c>
      <c r="O497" s="335">
        <v>1525</v>
      </c>
      <c r="P497" s="269">
        <v>1509</v>
      </c>
      <c r="Q497" s="269">
        <v>53</v>
      </c>
      <c r="R497" s="267">
        <v>60</v>
      </c>
      <c r="S497" s="267">
        <v>50</v>
      </c>
      <c r="T497" s="270">
        <v>0.989508196721312</v>
      </c>
      <c r="U497" s="270">
        <v>1</v>
      </c>
      <c r="V497" s="271">
        <v>1</v>
      </c>
      <c r="W497" s="271">
        <v>1</v>
      </c>
      <c r="X497" s="298">
        <v>0</v>
      </c>
      <c r="Y497" s="274">
        <v>381</v>
      </c>
      <c r="Z497" s="336">
        <v>377</v>
      </c>
      <c r="AA497" s="336">
        <v>381</v>
      </c>
      <c r="AB497" s="336">
        <v>374</v>
      </c>
      <c r="AC497" s="337">
        <v>0.989501312335958</v>
      </c>
      <c r="AD497" s="271">
        <v>0.981627296587926</v>
      </c>
      <c r="AE497" s="298">
        <v>0.00787401574803148</v>
      </c>
    </row>
    <row r="498" spans="1:31">
      <c r="A498" s="318" t="s">
        <v>719</v>
      </c>
      <c r="B498" s="342" t="s">
        <v>3344</v>
      </c>
      <c r="C498" s="296" t="s">
        <v>894</v>
      </c>
      <c r="D498" s="342" t="s">
        <v>895</v>
      </c>
      <c r="E498" s="269">
        <v>46</v>
      </c>
      <c r="F498" s="269">
        <v>46</v>
      </c>
      <c r="G498" s="267">
        <v>47</v>
      </c>
      <c r="H498" s="267">
        <v>47</v>
      </c>
      <c r="I498" s="267">
        <v>45</v>
      </c>
      <c r="J498" s="267">
        <v>45</v>
      </c>
      <c r="K498" s="297">
        <v>0.9</v>
      </c>
      <c r="L498" s="270">
        <v>1</v>
      </c>
      <c r="M498" s="270">
        <v>1</v>
      </c>
      <c r="N498" s="270">
        <v>1</v>
      </c>
      <c r="O498" s="335">
        <v>1361</v>
      </c>
      <c r="P498" s="269">
        <v>1351</v>
      </c>
      <c r="Q498" s="269">
        <v>46</v>
      </c>
      <c r="R498" s="267">
        <v>47</v>
      </c>
      <c r="S498" s="267">
        <v>45</v>
      </c>
      <c r="T498" s="270">
        <v>0.992652461425423</v>
      </c>
      <c r="U498" s="270">
        <v>1</v>
      </c>
      <c r="V498" s="271">
        <v>1</v>
      </c>
      <c r="W498" s="271">
        <v>1</v>
      </c>
      <c r="X498" s="298">
        <v>0</v>
      </c>
      <c r="Y498" s="274">
        <v>339</v>
      </c>
      <c r="Z498" s="336">
        <v>336</v>
      </c>
      <c r="AA498" s="336">
        <v>341</v>
      </c>
      <c r="AB498" s="336">
        <v>340</v>
      </c>
      <c r="AC498" s="337">
        <v>0.991150442477876</v>
      </c>
      <c r="AD498" s="271">
        <v>0.997067448680352</v>
      </c>
      <c r="AE498" s="298">
        <v>-0.00591700620247582</v>
      </c>
    </row>
    <row r="499" spans="1:31">
      <c r="A499" s="318" t="s">
        <v>719</v>
      </c>
      <c r="B499" s="342" t="s">
        <v>3344</v>
      </c>
      <c r="C499" s="296" t="s">
        <v>896</v>
      </c>
      <c r="D499" s="342" t="s">
        <v>896</v>
      </c>
      <c r="E499" s="269">
        <v>26</v>
      </c>
      <c r="F499" s="269">
        <v>26</v>
      </c>
      <c r="G499" s="267">
        <v>26</v>
      </c>
      <c r="H499" s="267">
        <v>26</v>
      </c>
      <c r="I499" s="267">
        <v>26</v>
      </c>
      <c r="J499" s="267">
        <v>25</v>
      </c>
      <c r="K499" s="297">
        <v>0.9</v>
      </c>
      <c r="L499" s="270">
        <v>1</v>
      </c>
      <c r="M499" s="270">
        <v>1</v>
      </c>
      <c r="N499" s="270">
        <v>0.961538461538462</v>
      </c>
      <c r="O499" s="335">
        <v>796</v>
      </c>
      <c r="P499" s="269">
        <v>795</v>
      </c>
      <c r="Q499" s="269">
        <v>26</v>
      </c>
      <c r="R499" s="267">
        <v>26</v>
      </c>
      <c r="S499" s="267">
        <v>25</v>
      </c>
      <c r="T499" s="270">
        <v>0.998743718592965</v>
      </c>
      <c r="U499" s="270">
        <v>1</v>
      </c>
      <c r="V499" s="271">
        <v>1</v>
      </c>
      <c r="W499" s="271">
        <v>0.961538461538462</v>
      </c>
      <c r="X499" s="298">
        <v>0</v>
      </c>
      <c r="Y499" s="274">
        <v>195</v>
      </c>
      <c r="Z499" s="336">
        <v>194</v>
      </c>
      <c r="AA499" s="336">
        <v>200</v>
      </c>
      <c r="AB499" s="336">
        <v>200</v>
      </c>
      <c r="AC499" s="337">
        <v>0.994871794871795</v>
      </c>
      <c r="AD499" s="271">
        <v>1</v>
      </c>
      <c r="AE499" s="298">
        <v>-0.00512820512820511</v>
      </c>
    </row>
    <row r="500" spans="1:31">
      <c r="A500" s="318" t="s">
        <v>719</v>
      </c>
      <c r="B500" s="342" t="s">
        <v>3344</v>
      </c>
      <c r="C500" s="296" t="s">
        <v>897</v>
      </c>
      <c r="D500" s="342" t="s">
        <v>898</v>
      </c>
      <c r="E500" s="269">
        <v>48</v>
      </c>
      <c r="F500" s="269">
        <v>47</v>
      </c>
      <c r="G500" s="267">
        <v>47</v>
      </c>
      <c r="H500" s="267">
        <v>44</v>
      </c>
      <c r="I500" s="267">
        <v>47</v>
      </c>
      <c r="J500" s="267">
        <v>46</v>
      </c>
      <c r="K500" s="297">
        <v>0.9</v>
      </c>
      <c r="L500" s="270">
        <v>0.979166666666667</v>
      </c>
      <c r="M500" s="270">
        <v>0.936170212765957</v>
      </c>
      <c r="N500" s="270">
        <v>0.978723404255319</v>
      </c>
      <c r="O500" s="335">
        <v>1337</v>
      </c>
      <c r="P500" s="269">
        <v>1312</v>
      </c>
      <c r="Q500" s="269">
        <v>47</v>
      </c>
      <c r="R500" s="267">
        <v>44</v>
      </c>
      <c r="S500" s="267">
        <v>45</v>
      </c>
      <c r="T500" s="270">
        <v>0.981301421091997</v>
      </c>
      <c r="U500" s="270">
        <v>0.979166666666667</v>
      </c>
      <c r="V500" s="271">
        <v>0.936170212765957</v>
      </c>
      <c r="W500" s="271">
        <v>0.957446808510638</v>
      </c>
      <c r="X500" s="298">
        <v>0.0429964539007092</v>
      </c>
      <c r="Y500" s="274">
        <v>336</v>
      </c>
      <c r="Z500" s="336">
        <v>329</v>
      </c>
      <c r="AA500" s="336">
        <v>330</v>
      </c>
      <c r="AB500" s="336">
        <v>324</v>
      </c>
      <c r="AC500" s="337">
        <v>0.979166666666667</v>
      </c>
      <c r="AD500" s="271">
        <v>0.981818181818182</v>
      </c>
      <c r="AE500" s="298">
        <v>-0.00265151515151518</v>
      </c>
    </row>
    <row r="501" spans="1:31">
      <c r="A501" s="318" t="s">
        <v>719</v>
      </c>
      <c r="B501" s="342" t="s">
        <v>3344</v>
      </c>
      <c r="C501" s="296" t="s">
        <v>899</v>
      </c>
      <c r="D501" s="342" t="s">
        <v>900</v>
      </c>
      <c r="E501" s="269">
        <v>45</v>
      </c>
      <c r="F501" s="269">
        <v>45</v>
      </c>
      <c r="G501" s="267">
        <v>48</v>
      </c>
      <c r="H501" s="267">
        <v>48</v>
      </c>
      <c r="I501" s="267">
        <v>49</v>
      </c>
      <c r="J501" s="267">
        <v>49</v>
      </c>
      <c r="K501" s="297">
        <v>0.9</v>
      </c>
      <c r="L501" s="270">
        <v>1</v>
      </c>
      <c r="M501" s="270">
        <v>1</v>
      </c>
      <c r="N501" s="270">
        <v>1</v>
      </c>
      <c r="O501" s="335">
        <v>1403</v>
      </c>
      <c r="P501" s="269">
        <v>1397</v>
      </c>
      <c r="Q501" s="269">
        <v>45</v>
      </c>
      <c r="R501" s="267">
        <v>48</v>
      </c>
      <c r="S501" s="267">
        <v>49</v>
      </c>
      <c r="T501" s="270">
        <v>0.995723449750535</v>
      </c>
      <c r="U501" s="270">
        <v>1</v>
      </c>
      <c r="V501" s="271">
        <v>1</v>
      </c>
      <c r="W501" s="271">
        <v>1</v>
      </c>
      <c r="X501" s="298">
        <v>0</v>
      </c>
      <c r="Y501" s="274">
        <v>343</v>
      </c>
      <c r="Z501" s="336">
        <v>341</v>
      </c>
      <c r="AA501" s="336">
        <v>353</v>
      </c>
      <c r="AB501" s="336">
        <v>353</v>
      </c>
      <c r="AC501" s="337">
        <v>0.994169096209913</v>
      </c>
      <c r="AD501" s="271">
        <v>1</v>
      </c>
      <c r="AE501" s="298">
        <v>-0.00583090379008744</v>
      </c>
    </row>
    <row r="502" spans="1:31">
      <c r="A502" s="318" t="s">
        <v>719</v>
      </c>
      <c r="B502" s="342" t="s">
        <v>3344</v>
      </c>
      <c r="C502" s="296" t="s">
        <v>901</v>
      </c>
      <c r="D502" s="342" t="s">
        <v>902</v>
      </c>
      <c r="E502" s="269">
        <v>56</v>
      </c>
      <c r="F502" s="269">
        <v>56</v>
      </c>
      <c r="G502" s="267">
        <v>52</v>
      </c>
      <c r="H502" s="267">
        <v>52</v>
      </c>
      <c r="I502" s="267">
        <v>53</v>
      </c>
      <c r="J502" s="267">
        <v>53</v>
      </c>
      <c r="K502" s="297">
        <v>0.9</v>
      </c>
      <c r="L502" s="270">
        <v>1</v>
      </c>
      <c r="M502" s="270">
        <v>1</v>
      </c>
      <c r="N502" s="270">
        <v>1</v>
      </c>
      <c r="O502" s="335">
        <v>1537</v>
      </c>
      <c r="P502" s="269">
        <v>1524</v>
      </c>
      <c r="Q502" s="269">
        <v>56</v>
      </c>
      <c r="R502" s="267">
        <v>52</v>
      </c>
      <c r="S502" s="267">
        <v>53</v>
      </c>
      <c r="T502" s="270">
        <v>0.991541964866623</v>
      </c>
      <c r="U502" s="270">
        <v>1</v>
      </c>
      <c r="V502" s="271">
        <v>1</v>
      </c>
      <c r="W502" s="271">
        <v>1</v>
      </c>
      <c r="X502" s="298">
        <v>0</v>
      </c>
      <c r="Y502" s="274">
        <v>391</v>
      </c>
      <c r="Z502" s="336">
        <v>389</v>
      </c>
      <c r="AA502" s="336">
        <v>385</v>
      </c>
      <c r="AB502" s="336">
        <v>381</v>
      </c>
      <c r="AC502" s="337">
        <v>0.994884910485934</v>
      </c>
      <c r="AD502" s="271">
        <v>0.98961038961039</v>
      </c>
      <c r="AE502" s="298">
        <v>0.00527452087554392</v>
      </c>
    </row>
    <row r="503" spans="1:31">
      <c r="A503" s="318" t="s">
        <v>719</v>
      </c>
      <c r="B503" s="342" t="s">
        <v>3344</v>
      </c>
      <c r="C503" s="296" t="s">
        <v>903</v>
      </c>
      <c r="D503" s="342" t="s">
        <v>904</v>
      </c>
      <c r="E503" s="269">
        <v>60</v>
      </c>
      <c r="F503" s="269">
        <v>60</v>
      </c>
      <c r="G503" s="267">
        <v>61</v>
      </c>
      <c r="H503" s="267">
        <v>61</v>
      </c>
      <c r="I503" s="267">
        <v>65</v>
      </c>
      <c r="J503" s="267">
        <v>63</v>
      </c>
      <c r="K503" s="297">
        <v>0.9</v>
      </c>
      <c r="L503" s="270">
        <v>1</v>
      </c>
      <c r="M503" s="270">
        <v>1</v>
      </c>
      <c r="N503" s="270">
        <v>0.969230769230769</v>
      </c>
      <c r="O503" s="335">
        <v>1800</v>
      </c>
      <c r="P503" s="269">
        <v>1783</v>
      </c>
      <c r="Q503" s="269">
        <v>60</v>
      </c>
      <c r="R503" s="267">
        <v>61</v>
      </c>
      <c r="S503" s="267">
        <v>63</v>
      </c>
      <c r="T503" s="270">
        <v>0.990555555555556</v>
      </c>
      <c r="U503" s="270">
        <v>1</v>
      </c>
      <c r="V503" s="271">
        <v>1</v>
      </c>
      <c r="W503" s="271">
        <v>0.969230769230769</v>
      </c>
      <c r="X503" s="298">
        <v>0</v>
      </c>
      <c r="Y503" s="274">
        <v>445</v>
      </c>
      <c r="Z503" s="336">
        <v>441</v>
      </c>
      <c r="AA503" s="336">
        <v>453</v>
      </c>
      <c r="AB503" s="336">
        <v>448</v>
      </c>
      <c r="AC503" s="337">
        <v>0.991011235955056</v>
      </c>
      <c r="AD503" s="271">
        <v>0.988962472406181</v>
      </c>
      <c r="AE503" s="298">
        <v>0.00204876354887507</v>
      </c>
    </row>
    <row r="504" spans="1:31">
      <c r="A504" s="318" t="s">
        <v>719</v>
      </c>
      <c r="B504" s="342" t="s">
        <v>3344</v>
      </c>
      <c r="C504" s="296" t="s">
        <v>905</v>
      </c>
      <c r="D504" s="342" t="s">
        <v>905</v>
      </c>
      <c r="E504" s="269">
        <v>15</v>
      </c>
      <c r="F504" s="269">
        <v>15</v>
      </c>
      <c r="G504" s="267">
        <v>15</v>
      </c>
      <c r="H504" s="267">
        <v>15</v>
      </c>
      <c r="I504" s="267">
        <v>15</v>
      </c>
      <c r="J504" s="267">
        <v>15</v>
      </c>
      <c r="K504" s="297">
        <v>0.9</v>
      </c>
      <c r="L504" s="270">
        <v>1</v>
      </c>
      <c r="M504" s="270">
        <v>1</v>
      </c>
      <c r="N504" s="270">
        <v>1</v>
      </c>
      <c r="O504" s="335">
        <v>446</v>
      </c>
      <c r="P504" s="269">
        <v>446</v>
      </c>
      <c r="Q504" s="269">
        <v>15</v>
      </c>
      <c r="R504" s="267">
        <v>15</v>
      </c>
      <c r="S504" s="267">
        <v>15</v>
      </c>
      <c r="T504" s="270">
        <v>1</v>
      </c>
      <c r="U504" s="270">
        <v>1</v>
      </c>
      <c r="V504" s="271">
        <v>1</v>
      </c>
      <c r="W504" s="271">
        <v>1</v>
      </c>
      <c r="X504" s="298">
        <v>0</v>
      </c>
      <c r="Y504" s="274">
        <v>110</v>
      </c>
      <c r="Z504" s="336">
        <v>110</v>
      </c>
      <c r="AA504" s="336">
        <v>103</v>
      </c>
      <c r="AB504" s="336">
        <v>103</v>
      </c>
      <c r="AC504" s="337">
        <v>1</v>
      </c>
      <c r="AD504" s="271">
        <v>1</v>
      </c>
      <c r="AE504" s="298">
        <v>0</v>
      </c>
    </row>
    <row r="505" spans="1:31">
      <c r="A505" s="318" t="s">
        <v>719</v>
      </c>
      <c r="B505" s="342" t="s">
        <v>3344</v>
      </c>
      <c r="C505" s="296" t="s">
        <v>906</v>
      </c>
      <c r="D505" s="342" t="s">
        <v>906</v>
      </c>
      <c r="E505" s="269">
        <v>72</v>
      </c>
      <c r="F505" s="269">
        <v>72</v>
      </c>
      <c r="G505" s="267">
        <v>63</v>
      </c>
      <c r="H505" s="267">
        <v>62</v>
      </c>
      <c r="I505" s="267">
        <v>66</v>
      </c>
      <c r="J505" s="267">
        <v>66</v>
      </c>
      <c r="K505" s="297">
        <v>0.9</v>
      </c>
      <c r="L505" s="270">
        <v>1</v>
      </c>
      <c r="M505" s="270">
        <v>0.984126984126984</v>
      </c>
      <c r="N505" s="270">
        <v>1</v>
      </c>
      <c r="O505" s="335">
        <v>1940</v>
      </c>
      <c r="P505" s="269">
        <v>1882</v>
      </c>
      <c r="Q505" s="269">
        <v>72</v>
      </c>
      <c r="R505" s="267">
        <v>62</v>
      </c>
      <c r="S505" s="267">
        <v>65</v>
      </c>
      <c r="T505" s="270">
        <v>0.970103092783505</v>
      </c>
      <c r="U505" s="270">
        <v>1</v>
      </c>
      <c r="V505" s="271">
        <v>0.984126984126984</v>
      </c>
      <c r="W505" s="271">
        <v>0.984848484848485</v>
      </c>
      <c r="X505" s="298">
        <v>0.0158730158730159</v>
      </c>
      <c r="Y505" s="274">
        <v>482</v>
      </c>
      <c r="Z505" s="336">
        <v>477</v>
      </c>
      <c r="AA505" s="336">
        <v>491</v>
      </c>
      <c r="AB505" s="336">
        <v>464</v>
      </c>
      <c r="AC505" s="337">
        <v>0.989626556016598</v>
      </c>
      <c r="AD505" s="271">
        <v>0.945010183299389</v>
      </c>
      <c r="AE505" s="298">
        <v>0.0446163727172085</v>
      </c>
    </row>
    <row r="506" spans="1:31">
      <c r="A506" s="318" t="s">
        <v>719</v>
      </c>
      <c r="B506" s="342" t="s">
        <v>3344</v>
      </c>
      <c r="C506" s="296" t="s">
        <v>907</v>
      </c>
      <c r="D506" s="342" t="s">
        <v>908</v>
      </c>
      <c r="E506" s="269">
        <v>53</v>
      </c>
      <c r="F506" s="269">
        <v>53</v>
      </c>
      <c r="G506" s="267">
        <v>52</v>
      </c>
      <c r="H506" s="267">
        <v>52</v>
      </c>
      <c r="I506" s="267">
        <v>53</v>
      </c>
      <c r="J506" s="267">
        <v>53</v>
      </c>
      <c r="K506" s="297">
        <v>0.9</v>
      </c>
      <c r="L506" s="270">
        <v>1</v>
      </c>
      <c r="M506" s="270">
        <v>1</v>
      </c>
      <c r="N506" s="270">
        <v>1</v>
      </c>
      <c r="O506" s="335">
        <v>1511</v>
      </c>
      <c r="P506" s="269">
        <v>1505</v>
      </c>
      <c r="Q506" s="269">
        <v>53</v>
      </c>
      <c r="R506" s="267">
        <v>52</v>
      </c>
      <c r="S506" s="267">
        <v>53</v>
      </c>
      <c r="T506" s="270">
        <v>0.99602911978822</v>
      </c>
      <c r="U506" s="270">
        <v>1</v>
      </c>
      <c r="V506" s="271">
        <v>1</v>
      </c>
      <c r="W506" s="271">
        <v>1</v>
      </c>
      <c r="X506" s="298">
        <v>0</v>
      </c>
      <c r="Y506" s="274">
        <v>375</v>
      </c>
      <c r="Z506" s="336">
        <v>374</v>
      </c>
      <c r="AA506" s="336">
        <v>384</v>
      </c>
      <c r="AB506" s="336">
        <v>383</v>
      </c>
      <c r="AC506" s="337">
        <v>0.997333333333333</v>
      </c>
      <c r="AD506" s="271">
        <v>0.997395833333333</v>
      </c>
      <c r="AE506" s="298">
        <v>-6.25000000000764e-5</v>
      </c>
    </row>
    <row r="507" spans="1:31">
      <c r="A507" s="318" t="s">
        <v>719</v>
      </c>
      <c r="B507" s="342" t="s">
        <v>3344</v>
      </c>
      <c r="C507" s="296" t="s">
        <v>909</v>
      </c>
      <c r="D507" s="342" t="s">
        <v>909</v>
      </c>
      <c r="E507" s="269">
        <v>35</v>
      </c>
      <c r="F507" s="269">
        <v>34</v>
      </c>
      <c r="G507" s="267">
        <v>36</v>
      </c>
      <c r="H507" s="267">
        <v>35</v>
      </c>
      <c r="I507" s="267">
        <v>36</v>
      </c>
      <c r="J507" s="267">
        <v>35</v>
      </c>
      <c r="K507" s="297">
        <v>0.9</v>
      </c>
      <c r="L507" s="270">
        <v>0.971428571428571</v>
      </c>
      <c r="M507" s="270">
        <v>0.972222222222222</v>
      </c>
      <c r="N507" s="270">
        <v>0.972222222222222</v>
      </c>
      <c r="O507" s="335">
        <v>1041</v>
      </c>
      <c r="P507" s="269">
        <v>1021</v>
      </c>
      <c r="Q507" s="269">
        <v>34</v>
      </c>
      <c r="R507" s="267">
        <v>35</v>
      </c>
      <c r="S507" s="267">
        <v>35</v>
      </c>
      <c r="T507" s="270">
        <v>0.980787704130644</v>
      </c>
      <c r="U507" s="270">
        <v>0.971428571428571</v>
      </c>
      <c r="V507" s="271">
        <v>0.972222222222222</v>
      </c>
      <c r="W507" s="271">
        <v>0.972222222222222</v>
      </c>
      <c r="X507" s="298">
        <v>-0.000793650793650791</v>
      </c>
      <c r="Y507" s="274">
        <v>264</v>
      </c>
      <c r="Z507" s="336">
        <v>255</v>
      </c>
      <c r="AA507" s="336">
        <v>263</v>
      </c>
      <c r="AB507" s="336">
        <v>259</v>
      </c>
      <c r="AC507" s="337">
        <v>0.965909090909091</v>
      </c>
      <c r="AD507" s="271">
        <v>0.984790874524715</v>
      </c>
      <c r="AE507" s="298">
        <v>-0.0188817836156239</v>
      </c>
    </row>
    <row r="508" spans="1:31">
      <c r="A508" s="318" t="s">
        <v>719</v>
      </c>
      <c r="B508" s="342" t="s">
        <v>3344</v>
      </c>
      <c r="C508" s="296" t="s">
        <v>910</v>
      </c>
      <c r="D508" s="342" t="s">
        <v>910</v>
      </c>
      <c r="E508" s="269">
        <v>23</v>
      </c>
      <c r="F508" s="269">
        <v>23</v>
      </c>
      <c r="G508" s="267">
        <v>21</v>
      </c>
      <c r="H508" s="267">
        <v>21</v>
      </c>
      <c r="I508" s="267">
        <v>22</v>
      </c>
      <c r="J508" s="267">
        <v>22</v>
      </c>
      <c r="K508" s="297">
        <v>0.9</v>
      </c>
      <c r="L508" s="270">
        <v>1</v>
      </c>
      <c r="M508" s="270">
        <v>1</v>
      </c>
      <c r="N508" s="270">
        <v>1</v>
      </c>
      <c r="O508" s="335">
        <v>668</v>
      </c>
      <c r="P508" s="269">
        <v>647</v>
      </c>
      <c r="Q508" s="269">
        <v>23</v>
      </c>
      <c r="R508" s="267">
        <v>21</v>
      </c>
      <c r="S508" s="267">
        <v>22</v>
      </c>
      <c r="T508" s="270">
        <v>0.968562874251497</v>
      </c>
      <c r="U508" s="270">
        <v>1</v>
      </c>
      <c r="V508" s="271">
        <v>1</v>
      </c>
      <c r="W508" s="271">
        <v>1</v>
      </c>
      <c r="X508" s="298">
        <v>0</v>
      </c>
      <c r="Y508" s="274">
        <v>160</v>
      </c>
      <c r="Z508" s="336">
        <v>158</v>
      </c>
      <c r="AA508" s="336">
        <v>171</v>
      </c>
      <c r="AB508" s="336">
        <v>167</v>
      </c>
      <c r="AC508" s="337">
        <v>0.9875</v>
      </c>
      <c r="AD508" s="271">
        <v>0.976608187134503</v>
      </c>
      <c r="AE508" s="298">
        <v>0.0108918128654971</v>
      </c>
    </row>
    <row r="509" spans="1:31">
      <c r="A509" s="318" t="s">
        <v>719</v>
      </c>
      <c r="B509" s="342" t="s">
        <v>3344</v>
      </c>
      <c r="C509" s="296" t="s">
        <v>911</v>
      </c>
      <c r="D509" s="342" t="s">
        <v>911</v>
      </c>
      <c r="E509" s="269">
        <v>25</v>
      </c>
      <c r="F509" s="269">
        <v>24</v>
      </c>
      <c r="G509" s="267">
        <v>26</v>
      </c>
      <c r="H509" s="267">
        <v>25</v>
      </c>
      <c r="I509" s="267">
        <v>24</v>
      </c>
      <c r="J509" s="267">
        <v>24</v>
      </c>
      <c r="K509" s="297">
        <v>0.9</v>
      </c>
      <c r="L509" s="270">
        <v>0.96</v>
      </c>
      <c r="M509" s="270">
        <v>0.961538461538462</v>
      </c>
      <c r="N509" s="270">
        <v>1</v>
      </c>
      <c r="O509" s="335">
        <v>728</v>
      </c>
      <c r="P509" s="269">
        <v>723</v>
      </c>
      <c r="Q509" s="269">
        <v>24</v>
      </c>
      <c r="R509" s="267">
        <v>25</v>
      </c>
      <c r="S509" s="267">
        <v>24</v>
      </c>
      <c r="T509" s="270">
        <v>0.993131868131868</v>
      </c>
      <c r="U509" s="270">
        <v>0.96</v>
      </c>
      <c r="V509" s="271">
        <v>0.961538461538462</v>
      </c>
      <c r="W509" s="271">
        <v>1</v>
      </c>
      <c r="X509" s="298">
        <v>-0.0015384615384616</v>
      </c>
      <c r="Y509" s="274">
        <v>180</v>
      </c>
      <c r="Z509" s="336">
        <v>176</v>
      </c>
      <c r="AA509" s="336">
        <v>181</v>
      </c>
      <c r="AB509" s="336">
        <v>180</v>
      </c>
      <c r="AC509" s="337">
        <v>0.977777777777778</v>
      </c>
      <c r="AD509" s="271">
        <v>0.994475138121547</v>
      </c>
      <c r="AE509" s="298">
        <v>-0.0166973603437692</v>
      </c>
    </row>
    <row r="510" spans="1:31">
      <c r="A510" s="318" t="s">
        <v>719</v>
      </c>
      <c r="B510" s="342" t="s">
        <v>3344</v>
      </c>
      <c r="C510" s="296" t="s">
        <v>912</v>
      </c>
      <c r="D510" s="342" t="s">
        <v>912</v>
      </c>
      <c r="E510" s="269">
        <v>37</v>
      </c>
      <c r="F510" s="269">
        <v>37</v>
      </c>
      <c r="G510" s="267">
        <v>38</v>
      </c>
      <c r="H510" s="267">
        <v>38</v>
      </c>
      <c r="I510" s="267">
        <v>41</v>
      </c>
      <c r="J510" s="267">
        <v>40</v>
      </c>
      <c r="K510" s="297">
        <v>0.9</v>
      </c>
      <c r="L510" s="270">
        <v>1</v>
      </c>
      <c r="M510" s="270">
        <v>1</v>
      </c>
      <c r="N510" s="270">
        <v>0.975609756097561</v>
      </c>
      <c r="O510" s="335">
        <v>1106</v>
      </c>
      <c r="P510" s="269">
        <v>1095</v>
      </c>
      <c r="Q510" s="269">
        <v>37</v>
      </c>
      <c r="R510" s="267">
        <v>38</v>
      </c>
      <c r="S510" s="267">
        <v>40</v>
      </c>
      <c r="T510" s="270">
        <v>0.99005424954792</v>
      </c>
      <c r="U510" s="270">
        <v>1</v>
      </c>
      <c r="V510" s="271">
        <v>1</v>
      </c>
      <c r="W510" s="271">
        <v>0.975609756097561</v>
      </c>
      <c r="X510" s="298">
        <v>0</v>
      </c>
      <c r="Y510" s="274">
        <v>277</v>
      </c>
      <c r="Z510" s="336">
        <v>276</v>
      </c>
      <c r="AA510" s="336">
        <v>276</v>
      </c>
      <c r="AB510" s="336">
        <v>272</v>
      </c>
      <c r="AC510" s="337">
        <v>0.996389891696751</v>
      </c>
      <c r="AD510" s="271">
        <v>0.985507246376812</v>
      </c>
      <c r="AE510" s="298">
        <v>0.0108826453199392</v>
      </c>
    </row>
    <row r="511" spans="1:31">
      <c r="A511" s="318" t="s">
        <v>719</v>
      </c>
      <c r="B511" s="342" t="s">
        <v>3345</v>
      </c>
      <c r="C511" s="296" t="s">
        <v>913</v>
      </c>
      <c r="D511" s="342" t="s">
        <v>913</v>
      </c>
      <c r="E511" s="269">
        <v>27</v>
      </c>
      <c r="F511" s="269">
        <v>27</v>
      </c>
      <c r="G511" s="267">
        <v>26</v>
      </c>
      <c r="H511" s="267">
        <v>25</v>
      </c>
      <c r="I511" s="267">
        <v>29</v>
      </c>
      <c r="J511" s="267">
        <v>28</v>
      </c>
      <c r="K511" s="297">
        <v>0.9</v>
      </c>
      <c r="L511" s="270">
        <v>1</v>
      </c>
      <c r="M511" s="270">
        <v>0.961538461538462</v>
      </c>
      <c r="N511" s="270">
        <v>0.96551724137931</v>
      </c>
      <c r="O511" s="335">
        <v>771</v>
      </c>
      <c r="P511" s="269">
        <v>750</v>
      </c>
      <c r="Q511" s="269">
        <v>27</v>
      </c>
      <c r="R511" s="267">
        <v>25</v>
      </c>
      <c r="S511" s="267">
        <v>28</v>
      </c>
      <c r="T511" s="270">
        <v>0.972762645914397</v>
      </c>
      <c r="U511" s="270">
        <v>1</v>
      </c>
      <c r="V511" s="271">
        <v>0.961538461538462</v>
      </c>
      <c r="W511" s="271">
        <v>0.96551724137931</v>
      </c>
      <c r="X511" s="298">
        <v>0.0384615384615384</v>
      </c>
      <c r="Y511" s="274">
        <v>189</v>
      </c>
      <c r="Z511" s="336">
        <v>183</v>
      </c>
      <c r="AA511" s="336">
        <v>196</v>
      </c>
      <c r="AB511" s="336">
        <v>192</v>
      </c>
      <c r="AC511" s="337">
        <v>0.968253968253968</v>
      </c>
      <c r="AD511" s="271">
        <v>0.979591836734694</v>
      </c>
      <c r="AE511" s="298">
        <v>-0.0113378684807256</v>
      </c>
    </row>
    <row r="512" spans="1:31">
      <c r="A512" s="318" t="s">
        <v>719</v>
      </c>
      <c r="B512" s="342" t="s">
        <v>3345</v>
      </c>
      <c r="C512" s="296" t="s">
        <v>914</v>
      </c>
      <c r="D512" s="342" t="s">
        <v>914</v>
      </c>
      <c r="E512" s="269">
        <v>26</v>
      </c>
      <c r="F512" s="269">
        <v>23</v>
      </c>
      <c r="G512" s="267">
        <v>27</v>
      </c>
      <c r="H512" s="267">
        <v>26</v>
      </c>
      <c r="I512" s="267">
        <v>28</v>
      </c>
      <c r="J512" s="267">
        <v>26</v>
      </c>
      <c r="K512" s="297">
        <v>0.9</v>
      </c>
      <c r="L512" s="270">
        <v>0.884615384615385</v>
      </c>
      <c r="M512" s="270">
        <v>0.962962962962963</v>
      </c>
      <c r="N512" s="270">
        <v>0.928571428571429</v>
      </c>
      <c r="O512" s="335">
        <v>751</v>
      </c>
      <c r="P512" s="269">
        <v>664</v>
      </c>
      <c r="Q512" s="269">
        <v>23</v>
      </c>
      <c r="R512" s="267">
        <v>23</v>
      </c>
      <c r="S512" s="267">
        <v>26</v>
      </c>
      <c r="T512" s="270">
        <v>0.884154460719041</v>
      </c>
      <c r="U512" s="270">
        <v>0.884615384615385</v>
      </c>
      <c r="V512" s="271">
        <v>0.851851851851852</v>
      </c>
      <c r="W512" s="271">
        <v>0.928571428571429</v>
      </c>
      <c r="X512" s="298">
        <v>0.0327635327635327</v>
      </c>
      <c r="Y512" s="274">
        <v>195</v>
      </c>
      <c r="Z512" s="336">
        <v>165</v>
      </c>
      <c r="AA512" s="336">
        <v>190</v>
      </c>
      <c r="AB512" s="336">
        <v>175</v>
      </c>
      <c r="AC512" s="337">
        <v>0.846153846153846</v>
      </c>
      <c r="AD512" s="271">
        <v>0.921052631578947</v>
      </c>
      <c r="AE512" s="298">
        <v>-0.0748987854251012</v>
      </c>
    </row>
    <row r="513" spans="1:31">
      <c r="A513" s="318" t="s">
        <v>719</v>
      </c>
      <c r="B513" s="342" t="s">
        <v>3345</v>
      </c>
      <c r="C513" s="296" t="s">
        <v>915</v>
      </c>
      <c r="D513" s="342" t="s">
        <v>915</v>
      </c>
      <c r="E513" s="269">
        <v>38</v>
      </c>
      <c r="F513" s="269">
        <v>38</v>
      </c>
      <c r="G513" s="267">
        <v>47</v>
      </c>
      <c r="H513" s="267">
        <v>47</v>
      </c>
      <c r="I513" s="267">
        <v>47</v>
      </c>
      <c r="J513" s="267">
        <v>46</v>
      </c>
      <c r="K513" s="297">
        <v>0.9</v>
      </c>
      <c r="L513" s="270">
        <v>1</v>
      </c>
      <c r="M513" s="270">
        <v>1</v>
      </c>
      <c r="N513" s="270">
        <v>0.978723404255319</v>
      </c>
      <c r="O513" s="335">
        <v>1310</v>
      </c>
      <c r="P513" s="269">
        <v>1259</v>
      </c>
      <c r="Q513" s="269">
        <v>38</v>
      </c>
      <c r="R513" s="267">
        <v>44</v>
      </c>
      <c r="S513" s="267">
        <v>45</v>
      </c>
      <c r="T513" s="270">
        <v>0.961068702290076</v>
      </c>
      <c r="U513" s="270">
        <v>1</v>
      </c>
      <c r="V513" s="271">
        <v>0.936170212765957</v>
      </c>
      <c r="W513" s="271">
        <v>0.957446808510638</v>
      </c>
      <c r="X513" s="298">
        <v>0.0638297872340425</v>
      </c>
      <c r="Y513" s="274">
        <v>327</v>
      </c>
      <c r="Z513" s="336">
        <v>316</v>
      </c>
      <c r="AA513" s="336">
        <v>330</v>
      </c>
      <c r="AB513" s="336">
        <v>317</v>
      </c>
      <c r="AC513" s="337">
        <v>0.966360856269113</v>
      </c>
      <c r="AD513" s="271">
        <v>0.960606060606061</v>
      </c>
      <c r="AE513" s="298">
        <v>0.00575479566305259</v>
      </c>
    </row>
    <row r="514" spans="1:31">
      <c r="A514" s="318" t="s">
        <v>719</v>
      </c>
      <c r="B514" s="342" t="s">
        <v>3345</v>
      </c>
      <c r="C514" s="296" t="s">
        <v>916</v>
      </c>
      <c r="D514" s="342" t="s">
        <v>916</v>
      </c>
      <c r="E514" s="269">
        <v>30</v>
      </c>
      <c r="F514" s="269">
        <v>30</v>
      </c>
      <c r="G514" s="267">
        <v>32</v>
      </c>
      <c r="H514" s="267">
        <v>32</v>
      </c>
      <c r="I514" s="267">
        <v>33</v>
      </c>
      <c r="J514" s="267">
        <v>32</v>
      </c>
      <c r="K514" s="297">
        <v>0.9</v>
      </c>
      <c r="L514" s="270">
        <v>1</v>
      </c>
      <c r="M514" s="270">
        <v>1</v>
      </c>
      <c r="N514" s="270">
        <v>0.96969696969697</v>
      </c>
      <c r="O514" s="335">
        <v>965</v>
      </c>
      <c r="P514" s="269">
        <v>960</v>
      </c>
      <c r="Q514" s="269">
        <v>30</v>
      </c>
      <c r="R514" s="267">
        <v>32</v>
      </c>
      <c r="S514" s="267">
        <v>32</v>
      </c>
      <c r="T514" s="270">
        <v>0.994818652849741</v>
      </c>
      <c r="U514" s="270">
        <v>1</v>
      </c>
      <c r="V514" s="271">
        <v>1</v>
      </c>
      <c r="W514" s="271">
        <v>0.96969696969697</v>
      </c>
      <c r="X514" s="298">
        <v>0</v>
      </c>
      <c r="Y514" s="274">
        <v>237</v>
      </c>
      <c r="Z514" s="336">
        <v>236</v>
      </c>
      <c r="AA514" s="336">
        <v>244</v>
      </c>
      <c r="AB514" s="336">
        <v>242</v>
      </c>
      <c r="AC514" s="337">
        <v>0.9957805907173</v>
      </c>
      <c r="AD514" s="271">
        <v>0.991803278688525</v>
      </c>
      <c r="AE514" s="298">
        <v>0.00397731202877505</v>
      </c>
    </row>
    <row r="515" spans="1:31">
      <c r="A515" s="318" t="s">
        <v>719</v>
      </c>
      <c r="B515" s="342" t="s">
        <v>3345</v>
      </c>
      <c r="C515" s="296" t="s">
        <v>917</v>
      </c>
      <c r="D515" s="342" t="s">
        <v>917</v>
      </c>
      <c r="E515" s="269">
        <v>18</v>
      </c>
      <c r="F515" s="269">
        <v>18</v>
      </c>
      <c r="G515" s="267">
        <v>22</v>
      </c>
      <c r="H515" s="267">
        <v>22</v>
      </c>
      <c r="I515" s="267">
        <v>21</v>
      </c>
      <c r="J515" s="267">
        <v>21</v>
      </c>
      <c r="K515" s="297">
        <v>0.9</v>
      </c>
      <c r="L515" s="270">
        <v>1</v>
      </c>
      <c r="M515" s="270">
        <v>1</v>
      </c>
      <c r="N515" s="270">
        <v>1</v>
      </c>
      <c r="O515" s="335">
        <v>560</v>
      </c>
      <c r="P515" s="269">
        <v>522</v>
      </c>
      <c r="Q515" s="269">
        <v>18</v>
      </c>
      <c r="R515" s="267">
        <v>22</v>
      </c>
      <c r="S515" s="267">
        <v>21</v>
      </c>
      <c r="T515" s="270">
        <v>0.932142857142857</v>
      </c>
      <c r="U515" s="270">
        <v>1</v>
      </c>
      <c r="V515" s="271">
        <v>1</v>
      </c>
      <c r="W515" s="271">
        <v>1</v>
      </c>
      <c r="X515" s="298">
        <v>0</v>
      </c>
      <c r="Y515" s="274">
        <v>143</v>
      </c>
      <c r="Z515" s="336">
        <v>137</v>
      </c>
      <c r="AA515" s="336">
        <v>140</v>
      </c>
      <c r="AB515" s="336">
        <v>130</v>
      </c>
      <c r="AC515" s="337">
        <v>0.958041958041958</v>
      </c>
      <c r="AD515" s="271">
        <v>0.928571428571429</v>
      </c>
      <c r="AE515" s="298">
        <v>0.0294705294705294</v>
      </c>
    </row>
    <row r="516" spans="1:31">
      <c r="A516" s="318" t="s">
        <v>719</v>
      </c>
      <c r="B516" s="342" t="s">
        <v>3345</v>
      </c>
      <c r="C516" s="296" t="s">
        <v>918</v>
      </c>
      <c r="D516" s="342" t="s">
        <v>918</v>
      </c>
      <c r="E516" s="269">
        <v>44</v>
      </c>
      <c r="F516" s="269">
        <v>40</v>
      </c>
      <c r="G516" s="267">
        <v>44</v>
      </c>
      <c r="H516" s="267">
        <v>42</v>
      </c>
      <c r="I516" s="267">
        <v>45</v>
      </c>
      <c r="J516" s="267">
        <v>42</v>
      </c>
      <c r="K516" s="297">
        <v>0.9</v>
      </c>
      <c r="L516" s="270">
        <v>0.909090909090909</v>
      </c>
      <c r="M516" s="270">
        <v>0.954545454545455</v>
      </c>
      <c r="N516" s="270">
        <v>0.933333333333333</v>
      </c>
      <c r="O516" s="335">
        <v>1384</v>
      </c>
      <c r="P516" s="269">
        <v>1269</v>
      </c>
      <c r="Q516" s="269">
        <v>40</v>
      </c>
      <c r="R516" s="267">
        <v>40</v>
      </c>
      <c r="S516" s="267">
        <v>42</v>
      </c>
      <c r="T516" s="270">
        <v>0.916907514450867</v>
      </c>
      <c r="U516" s="270">
        <v>0.909090909090909</v>
      </c>
      <c r="V516" s="271">
        <v>0.909090909090909</v>
      </c>
      <c r="W516" s="271">
        <v>0.933333333333333</v>
      </c>
      <c r="X516" s="298">
        <v>0</v>
      </c>
      <c r="Y516" s="274">
        <v>345</v>
      </c>
      <c r="Z516" s="336">
        <v>317</v>
      </c>
      <c r="AA516" s="336">
        <v>350</v>
      </c>
      <c r="AB516" s="336">
        <v>323</v>
      </c>
      <c r="AC516" s="337">
        <v>0.918840579710145</v>
      </c>
      <c r="AD516" s="271">
        <v>0.922857142857143</v>
      </c>
      <c r="AE516" s="298">
        <v>-0.00401656314699794</v>
      </c>
    </row>
    <row r="517" spans="1:31">
      <c r="A517" s="318" t="s">
        <v>719</v>
      </c>
      <c r="B517" s="342" t="s">
        <v>3345</v>
      </c>
      <c r="C517" s="296" t="s">
        <v>919</v>
      </c>
      <c r="D517" s="342" t="s">
        <v>919</v>
      </c>
      <c r="E517" s="269">
        <v>34</v>
      </c>
      <c r="F517" s="269">
        <v>33</v>
      </c>
      <c r="G517" s="267">
        <v>36</v>
      </c>
      <c r="H517" s="267">
        <v>34</v>
      </c>
      <c r="I517" s="267">
        <v>36</v>
      </c>
      <c r="J517" s="267">
        <v>35</v>
      </c>
      <c r="K517" s="297">
        <v>0.9</v>
      </c>
      <c r="L517" s="270">
        <v>0.970588235294118</v>
      </c>
      <c r="M517" s="270">
        <v>0.944444444444444</v>
      </c>
      <c r="N517" s="270">
        <v>0.972222222222222</v>
      </c>
      <c r="O517" s="335">
        <v>1014</v>
      </c>
      <c r="P517" s="269">
        <v>958</v>
      </c>
      <c r="Q517" s="269">
        <v>32</v>
      </c>
      <c r="R517" s="267">
        <v>33</v>
      </c>
      <c r="S517" s="267">
        <v>35</v>
      </c>
      <c r="T517" s="270">
        <v>0.944773175542406</v>
      </c>
      <c r="U517" s="270">
        <v>0.941176470588235</v>
      </c>
      <c r="V517" s="271">
        <v>0.916666666666667</v>
      </c>
      <c r="W517" s="271">
        <v>0.972222222222222</v>
      </c>
      <c r="X517" s="298">
        <v>0.0245098039215687</v>
      </c>
      <c r="Y517" s="274">
        <v>258</v>
      </c>
      <c r="Z517" s="336">
        <v>247</v>
      </c>
      <c r="AA517" s="336">
        <v>252</v>
      </c>
      <c r="AB517" s="336">
        <v>239</v>
      </c>
      <c r="AC517" s="337">
        <v>0.957364341085271</v>
      </c>
      <c r="AD517" s="271">
        <v>0.948412698412698</v>
      </c>
      <c r="AE517" s="298">
        <v>0.00895164267257298</v>
      </c>
    </row>
    <row r="518" spans="1:31">
      <c r="A518" s="318" t="s">
        <v>719</v>
      </c>
      <c r="B518" s="342" t="s">
        <v>3345</v>
      </c>
      <c r="C518" s="296" t="s">
        <v>920</v>
      </c>
      <c r="D518" s="342" t="s">
        <v>920</v>
      </c>
      <c r="E518" s="269">
        <v>37</v>
      </c>
      <c r="F518" s="269">
        <v>33</v>
      </c>
      <c r="G518" s="267">
        <v>36</v>
      </c>
      <c r="H518" s="267">
        <v>33</v>
      </c>
      <c r="I518" s="267">
        <v>37</v>
      </c>
      <c r="J518" s="267">
        <v>34</v>
      </c>
      <c r="K518" s="297">
        <v>0.9</v>
      </c>
      <c r="L518" s="270">
        <v>0.891891891891892</v>
      </c>
      <c r="M518" s="270">
        <v>0.916666666666667</v>
      </c>
      <c r="N518" s="270">
        <v>0.918918918918919</v>
      </c>
      <c r="O518" s="335">
        <v>1101</v>
      </c>
      <c r="P518" s="269">
        <v>861</v>
      </c>
      <c r="Q518" s="269">
        <v>25</v>
      </c>
      <c r="R518" s="267">
        <v>27</v>
      </c>
      <c r="S518" s="267">
        <v>29</v>
      </c>
      <c r="T518" s="270">
        <v>0.782016348773842</v>
      </c>
      <c r="U518" s="270">
        <v>0.675675675675676</v>
      </c>
      <c r="V518" s="271">
        <v>0.75</v>
      </c>
      <c r="W518" s="271">
        <v>0.783783783783784</v>
      </c>
      <c r="X518" s="298">
        <v>-0.0743243243243243</v>
      </c>
      <c r="Y518" s="274">
        <v>268</v>
      </c>
      <c r="Z518" s="336">
        <v>204</v>
      </c>
      <c r="AA518" s="336">
        <v>284</v>
      </c>
      <c r="AB518" s="336">
        <v>230</v>
      </c>
      <c r="AC518" s="337">
        <v>0.761194029850746</v>
      </c>
      <c r="AD518" s="271">
        <v>0.809859154929577</v>
      </c>
      <c r="AE518" s="298">
        <v>-0.0486651250788313</v>
      </c>
    </row>
    <row r="519" spans="1:31">
      <c r="A519" s="318" t="s">
        <v>719</v>
      </c>
      <c r="B519" s="342" t="s">
        <v>3345</v>
      </c>
      <c r="C519" s="296" t="s">
        <v>921</v>
      </c>
      <c r="D519" s="342" t="s">
        <v>921</v>
      </c>
      <c r="E519" s="269">
        <v>32</v>
      </c>
      <c r="F519" s="269">
        <v>31</v>
      </c>
      <c r="G519" s="267">
        <v>34</v>
      </c>
      <c r="H519" s="267">
        <v>34</v>
      </c>
      <c r="I519" s="267">
        <v>33</v>
      </c>
      <c r="J519" s="267">
        <v>33</v>
      </c>
      <c r="K519" s="297">
        <v>0.9</v>
      </c>
      <c r="L519" s="270">
        <v>0.96875</v>
      </c>
      <c r="M519" s="270">
        <v>1</v>
      </c>
      <c r="N519" s="270">
        <v>1</v>
      </c>
      <c r="O519" s="335">
        <v>1006</v>
      </c>
      <c r="P519" s="269">
        <v>993</v>
      </c>
      <c r="Q519" s="269">
        <v>30</v>
      </c>
      <c r="R519" s="267">
        <v>34</v>
      </c>
      <c r="S519" s="267">
        <v>33</v>
      </c>
      <c r="T519" s="270">
        <v>0.987077534791252</v>
      </c>
      <c r="U519" s="270">
        <v>0.9375</v>
      </c>
      <c r="V519" s="271">
        <v>1</v>
      </c>
      <c r="W519" s="271">
        <v>1</v>
      </c>
      <c r="X519" s="298">
        <v>-0.0625</v>
      </c>
      <c r="Y519" s="274">
        <v>247</v>
      </c>
      <c r="Z519" s="336">
        <v>241</v>
      </c>
      <c r="AA519" s="336">
        <v>249</v>
      </c>
      <c r="AB519" s="336">
        <v>247</v>
      </c>
      <c r="AC519" s="337">
        <v>0.975708502024291</v>
      </c>
      <c r="AD519" s="271">
        <v>0.991967871485944</v>
      </c>
      <c r="AE519" s="298">
        <v>-0.0162593694616523</v>
      </c>
    </row>
    <row r="520" spans="1:31">
      <c r="A520" s="318" t="s">
        <v>719</v>
      </c>
      <c r="B520" s="342" t="s">
        <v>3345</v>
      </c>
      <c r="C520" s="296" t="s">
        <v>922</v>
      </c>
      <c r="D520" s="342" t="s">
        <v>922</v>
      </c>
      <c r="E520" s="269">
        <v>18</v>
      </c>
      <c r="F520" s="269">
        <v>17</v>
      </c>
      <c r="G520" s="267">
        <v>20</v>
      </c>
      <c r="H520" s="267">
        <v>19</v>
      </c>
      <c r="I520" s="267">
        <v>24</v>
      </c>
      <c r="J520" s="267">
        <v>24</v>
      </c>
      <c r="K520" s="297">
        <v>0.9</v>
      </c>
      <c r="L520" s="270">
        <v>0.944444444444444</v>
      </c>
      <c r="M520" s="270">
        <v>0.95</v>
      </c>
      <c r="N520" s="270">
        <v>1</v>
      </c>
      <c r="O520" s="335">
        <v>625</v>
      </c>
      <c r="P520" s="269">
        <v>603</v>
      </c>
      <c r="Q520" s="269">
        <v>17</v>
      </c>
      <c r="R520" s="267">
        <v>19</v>
      </c>
      <c r="S520" s="267">
        <v>24</v>
      </c>
      <c r="T520" s="270">
        <v>0.9648</v>
      </c>
      <c r="U520" s="270">
        <v>0.944444444444444</v>
      </c>
      <c r="V520" s="271">
        <v>0.95</v>
      </c>
      <c r="W520" s="271">
        <v>1</v>
      </c>
      <c r="X520" s="298">
        <v>-0.00555555555555554</v>
      </c>
      <c r="Y520" s="274">
        <v>156</v>
      </c>
      <c r="Z520" s="336">
        <v>151</v>
      </c>
      <c r="AA520" s="336">
        <v>155</v>
      </c>
      <c r="AB520" s="336">
        <v>152</v>
      </c>
      <c r="AC520" s="337">
        <v>0.967948717948718</v>
      </c>
      <c r="AD520" s="271">
        <v>0.980645161290323</v>
      </c>
      <c r="AE520" s="298">
        <v>-0.0126964433416046</v>
      </c>
    </row>
    <row r="521" spans="1:31">
      <c r="A521" s="318" t="s">
        <v>719</v>
      </c>
      <c r="B521" s="342" t="s">
        <v>3345</v>
      </c>
      <c r="C521" s="296" t="s">
        <v>923</v>
      </c>
      <c r="D521" s="342" t="s">
        <v>923</v>
      </c>
      <c r="E521" s="269">
        <v>34</v>
      </c>
      <c r="F521" s="269">
        <v>30</v>
      </c>
      <c r="G521" s="267">
        <v>34</v>
      </c>
      <c r="H521" s="267">
        <v>26</v>
      </c>
      <c r="I521" s="267">
        <v>34</v>
      </c>
      <c r="J521" s="267">
        <v>28</v>
      </c>
      <c r="K521" s="297">
        <v>0.9</v>
      </c>
      <c r="L521" s="270">
        <v>0.882352941176471</v>
      </c>
      <c r="M521" s="270">
        <v>0.764705882352941</v>
      </c>
      <c r="N521" s="270">
        <v>0.823529411764706</v>
      </c>
      <c r="O521" s="335">
        <v>978</v>
      </c>
      <c r="P521" s="269">
        <v>816</v>
      </c>
      <c r="Q521" s="269">
        <v>29</v>
      </c>
      <c r="R521" s="267">
        <v>24</v>
      </c>
      <c r="S521" s="267">
        <v>27</v>
      </c>
      <c r="T521" s="270">
        <v>0.834355828220859</v>
      </c>
      <c r="U521" s="270">
        <v>0.852941176470588</v>
      </c>
      <c r="V521" s="271">
        <v>0.705882352941177</v>
      </c>
      <c r="W521" s="271">
        <v>0.794117647058823</v>
      </c>
      <c r="X521" s="298">
        <v>0.147058823529412</v>
      </c>
      <c r="Y521" s="274">
        <v>253</v>
      </c>
      <c r="Z521" s="336">
        <v>212</v>
      </c>
      <c r="AA521" s="336">
        <v>249</v>
      </c>
      <c r="AB521" s="336">
        <v>204</v>
      </c>
      <c r="AC521" s="337">
        <v>0.837944664031621</v>
      </c>
      <c r="AD521" s="271">
        <v>0.819277108433735</v>
      </c>
      <c r="AE521" s="298">
        <v>0.0186675555978857</v>
      </c>
    </row>
    <row r="522" spans="1:31">
      <c r="A522" s="318" t="s">
        <v>719</v>
      </c>
      <c r="B522" s="342" t="s">
        <v>3345</v>
      </c>
      <c r="C522" s="296" t="s">
        <v>924</v>
      </c>
      <c r="D522" s="342" t="s">
        <v>924</v>
      </c>
      <c r="E522" s="269">
        <v>35</v>
      </c>
      <c r="F522" s="269">
        <v>34</v>
      </c>
      <c r="G522" s="267">
        <v>34</v>
      </c>
      <c r="H522" s="267">
        <v>33</v>
      </c>
      <c r="I522" s="267">
        <v>35</v>
      </c>
      <c r="J522" s="267">
        <v>35</v>
      </c>
      <c r="K522" s="297">
        <v>0.9</v>
      </c>
      <c r="L522" s="270">
        <v>0.971428571428571</v>
      </c>
      <c r="M522" s="270">
        <v>0.970588235294118</v>
      </c>
      <c r="N522" s="270">
        <v>1</v>
      </c>
      <c r="O522" s="335">
        <v>1059</v>
      </c>
      <c r="P522" s="269">
        <v>1026</v>
      </c>
      <c r="Q522" s="269">
        <v>34</v>
      </c>
      <c r="R522" s="267">
        <v>33</v>
      </c>
      <c r="S522" s="267">
        <v>35</v>
      </c>
      <c r="T522" s="270">
        <v>0.968838526912181</v>
      </c>
      <c r="U522" s="270">
        <v>0.971428571428571</v>
      </c>
      <c r="V522" s="271">
        <v>0.970588235294118</v>
      </c>
      <c r="W522" s="271">
        <v>1</v>
      </c>
      <c r="X522" s="298">
        <v>0.000840336134453779</v>
      </c>
      <c r="Y522" s="274">
        <v>264</v>
      </c>
      <c r="Z522" s="336">
        <v>257</v>
      </c>
      <c r="AA522" s="336">
        <v>266</v>
      </c>
      <c r="AB522" s="336">
        <v>259</v>
      </c>
      <c r="AC522" s="337">
        <v>0.973484848484849</v>
      </c>
      <c r="AD522" s="271">
        <v>0.973684210526316</v>
      </c>
      <c r="AE522" s="298">
        <v>-0.00019936204146731</v>
      </c>
    </row>
    <row r="523" spans="1:31">
      <c r="A523" s="318" t="s">
        <v>719</v>
      </c>
      <c r="B523" s="342" t="s">
        <v>3346</v>
      </c>
      <c r="C523" s="296" t="s">
        <v>925</v>
      </c>
      <c r="D523" s="342" t="s">
        <v>926</v>
      </c>
      <c r="E523" s="269">
        <v>44</v>
      </c>
      <c r="F523" s="269">
        <v>42</v>
      </c>
      <c r="G523" s="267">
        <v>46</v>
      </c>
      <c r="H523" s="267">
        <v>43</v>
      </c>
      <c r="I523" s="267">
        <v>47</v>
      </c>
      <c r="J523" s="267">
        <v>45</v>
      </c>
      <c r="K523" s="297">
        <v>0.9</v>
      </c>
      <c r="L523" s="270">
        <v>0.954545454545455</v>
      </c>
      <c r="M523" s="270">
        <v>0.934782608695652</v>
      </c>
      <c r="N523" s="270">
        <v>0.957446808510638</v>
      </c>
      <c r="O523" s="335">
        <v>1308</v>
      </c>
      <c r="P523" s="269">
        <v>1263</v>
      </c>
      <c r="Q523" s="269">
        <v>42</v>
      </c>
      <c r="R523" s="267">
        <v>43</v>
      </c>
      <c r="S523" s="267">
        <v>45</v>
      </c>
      <c r="T523" s="270">
        <v>0.965596330275229</v>
      </c>
      <c r="U523" s="270">
        <v>0.954545454545455</v>
      </c>
      <c r="V523" s="271">
        <v>0.934782608695652</v>
      </c>
      <c r="W523" s="271">
        <v>0.957446808510638</v>
      </c>
      <c r="X523" s="298">
        <v>0.0197628458498024</v>
      </c>
      <c r="Y523" s="274">
        <v>322</v>
      </c>
      <c r="Z523" s="336">
        <v>304</v>
      </c>
      <c r="AA523" s="336">
        <v>325</v>
      </c>
      <c r="AB523" s="336">
        <v>318</v>
      </c>
      <c r="AC523" s="337">
        <v>0.944099378881988</v>
      </c>
      <c r="AD523" s="271">
        <v>0.978461538461538</v>
      </c>
      <c r="AE523" s="298">
        <v>-0.0343621595795509</v>
      </c>
    </row>
    <row r="524" spans="1:31">
      <c r="A524" s="318" t="s">
        <v>719</v>
      </c>
      <c r="B524" s="342" t="s">
        <v>3346</v>
      </c>
      <c r="C524" s="296" t="s">
        <v>927</v>
      </c>
      <c r="D524" s="342" t="s">
        <v>928</v>
      </c>
      <c r="E524" s="269">
        <v>35</v>
      </c>
      <c r="F524" s="269">
        <v>34</v>
      </c>
      <c r="G524" s="267">
        <v>37</v>
      </c>
      <c r="H524" s="267">
        <v>36</v>
      </c>
      <c r="I524" s="267">
        <v>34</v>
      </c>
      <c r="J524" s="267">
        <v>32</v>
      </c>
      <c r="K524" s="297">
        <v>0.9</v>
      </c>
      <c r="L524" s="270">
        <v>0.971428571428571</v>
      </c>
      <c r="M524" s="270">
        <v>0.972972972972973</v>
      </c>
      <c r="N524" s="270">
        <v>0.941176470588235</v>
      </c>
      <c r="O524" s="335">
        <v>980</v>
      </c>
      <c r="P524" s="269">
        <v>939</v>
      </c>
      <c r="Q524" s="269">
        <v>34</v>
      </c>
      <c r="R524" s="267">
        <v>36</v>
      </c>
      <c r="S524" s="267">
        <v>32</v>
      </c>
      <c r="T524" s="270">
        <v>0.958163265306123</v>
      </c>
      <c r="U524" s="270">
        <v>0.971428571428571</v>
      </c>
      <c r="V524" s="271">
        <v>0.972972972972973</v>
      </c>
      <c r="W524" s="271">
        <v>0.941176470588235</v>
      </c>
      <c r="X524" s="298">
        <v>-0.00154440154440161</v>
      </c>
      <c r="Y524" s="274">
        <v>243</v>
      </c>
      <c r="Z524" s="336">
        <v>229</v>
      </c>
      <c r="AA524" s="336">
        <v>233</v>
      </c>
      <c r="AB524" s="336">
        <v>230</v>
      </c>
      <c r="AC524" s="337">
        <v>0.94238683127572</v>
      </c>
      <c r="AD524" s="271">
        <v>0.987124463519313</v>
      </c>
      <c r="AE524" s="298">
        <v>-0.0447376322435931</v>
      </c>
    </row>
    <row r="525" spans="1:31">
      <c r="A525" s="318" t="s">
        <v>719</v>
      </c>
      <c r="B525" s="342" t="s">
        <v>3346</v>
      </c>
      <c r="C525" s="296" t="s">
        <v>929</v>
      </c>
      <c r="D525" s="342" t="s">
        <v>930</v>
      </c>
      <c r="E525" s="269">
        <v>46</v>
      </c>
      <c r="F525" s="269">
        <v>45</v>
      </c>
      <c r="G525" s="267">
        <v>45</v>
      </c>
      <c r="H525" s="267">
        <v>44</v>
      </c>
      <c r="I525" s="267">
        <v>46</v>
      </c>
      <c r="J525" s="267">
        <v>45</v>
      </c>
      <c r="K525" s="297">
        <v>0.9</v>
      </c>
      <c r="L525" s="270">
        <v>0.978260869565217</v>
      </c>
      <c r="M525" s="270">
        <v>0.977777777777778</v>
      </c>
      <c r="N525" s="270">
        <v>0.978260869565217</v>
      </c>
      <c r="O525" s="335">
        <v>1274</v>
      </c>
      <c r="P525" s="269">
        <v>1242</v>
      </c>
      <c r="Q525" s="269">
        <v>45</v>
      </c>
      <c r="R525" s="267">
        <v>44</v>
      </c>
      <c r="S525" s="267">
        <v>45</v>
      </c>
      <c r="T525" s="270">
        <v>0.974882260596546</v>
      </c>
      <c r="U525" s="270">
        <v>0.978260869565217</v>
      </c>
      <c r="V525" s="271">
        <v>0.977777777777778</v>
      </c>
      <c r="W525" s="271">
        <v>0.978260869565217</v>
      </c>
      <c r="X525" s="298">
        <v>0.00048309178743966</v>
      </c>
      <c r="Y525" s="274">
        <v>323</v>
      </c>
      <c r="Z525" s="336">
        <v>313</v>
      </c>
      <c r="AA525" s="336">
        <v>317</v>
      </c>
      <c r="AB525" s="336">
        <v>310</v>
      </c>
      <c r="AC525" s="337">
        <v>0.969040247678019</v>
      </c>
      <c r="AD525" s="271">
        <v>0.977917981072555</v>
      </c>
      <c r="AE525" s="298">
        <v>-0.00887773339453668</v>
      </c>
    </row>
    <row r="526" spans="1:31">
      <c r="A526" s="318" t="s">
        <v>719</v>
      </c>
      <c r="B526" s="342" t="s">
        <v>3346</v>
      </c>
      <c r="C526" s="296" t="s">
        <v>931</v>
      </c>
      <c r="D526" s="342" t="s">
        <v>931</v>
      </c>
      <c r="E526" s="269">
        <v>57</v>
      </c>
      <c r="F526" s="269">
        <v>56</v>
      </c>
      <c r="G526" s="267">
        <v>52</v>
      </c>
      <c r="H526" s="267">
        <v>51</v>
      </c>
      <c r="I526" s="267">
        <v>51</v>
      </c>
      <c r="J526" s="267">
        <v>51</v>
      </c>
      <c r="K526" s="297">
        <v>0.9</v>
      </c>
      <c r="L526" s="270">
        <v>0.982456140350877</v>
      </c>
      <c r="M526" s="270">
        <v>0.980769230769231</v>
      </c>
      <c r="N526" s="270">
        <v>1</v>
      </c>
      <c r="O526" s="335">
        <v>1498</v>
      </c>
      <c r="P526" s="269">
        <v>1401</v>
      </c>
      <c r="Q526" s="269">
        <v>54</v>
      </c>
      <c r="R526" s="267">
        <v>49</v>
      </c>
      <c r="S526" s="267">
        <v>49</v>
      </c>
      <c r="T526" s="270">
        <v>0.93524699599466</v>
      </c>
      <c r="U526" s="270">
        <v>0.947368421052632</v>
      </c>
      <c r="V526" s="271">
        <v>0.942307692307692</v>
      </c>
      <c r="W526" s="271">
        <v>0.96078431372549</v>
      </c>
      <c r="X526" s="298">
        <v>0.00506072874493924</v>
      </c>
      <c r="Y526" s="274">
        <v>373</v>
      </c>
      <c r="Z526" s="336">
        <v>358</v>
      </c>
      <c r="AA526" s="336">
        <v>380</v>
      </c>
      <c r="AB526" s="336">
        <v>358</v>
      </c>
      <c r="AC526" s="337">
        <v>0.959785522788204</v>
      </c>
      <c r="AD526" s="271">
        <v>0.942105263157895</v>
      </c>
      <c r="AE526" s="298">
        <v>0.0176802596303089</v>
      </c>
    </row>
    <row r="527" spans="1:31">
      <c r="A527" s="318" t="s">
        <v>719</v>
      </c>
      <c r="B527" s="342" t="s">
        <v>3346</v>
      </c>
      <c r="C527" s="296" t="s">
        <v>932</v>
      </c>
      <c r="D527" s="342" t="s">
        <v>933</v>
      </c>
      <c r="E527" s="269">
        <v>32</v>
      </c>
      <c r="F527" s="269">
        <v>31</v>
      </c>
      <c r="G527" s="267">
        <v>29</v>
      </c>
      <c r="H527" s="267">
        <v>28</v>
      </c>
      <c r="I527" s="267">
        <v>32</v>
      </c>
      <c r="J527" s="267">
        <v>31</v>
      </c>
      <c r="K527" s="297">
        <v>0.9</v>
      </c>
      <c r="L527" s="270">
        <v>0.96875</v>
      </c>
      <c r="M527" s="270">
        <v>0.96551724137931</v>
      </c>
      <c r="N527" s="270">
        <v>0.96875</v>
      </c>
      <c r="O527" s="335">
        <v>918</v>
      </c>
      <c r="P527" s="269">
        <v>881</v>
      </c>
      <c r="Q527" s="269">
        <v>31</v>
      </c>
      <c r="R527" s="267">
        <v>26</v>
      </c>
      <c r="S527" s="267">
        <v>30</v>
      </c>
      <c r="T527" s="270">
        <v>0.959694989106754</v>
      </c>
      <c r="U527" s="270">
        <v>0.96875</v>
      </c>
      <c r="V527" s="271">
        <v>0.896551724137931</v>
      </c>
      <c r="W527" s="271">
        <v>0.9375</v>
      </c>
      <c r="X527" s="298">
        <v>0.0721982758620689</v>
      </c>
      <c r="Y527" s="274">
        <v>219</v>
      </c>
      <c r="Z527" s="336">
        <v>208</v>
      </c>
      <c r="AA527" s="336">
        <v>225</v>
      </c>
      <c r="AB527" s="336">
        <v>214</v>
      </c>
      <c r="AC527" s="337">
        <v>0.949771689497717</v>
      </c>
      <c r="AD527" s="271">
        <v>0.951111111111111</v>
      </c>
      <c r="AE527" s="298">
        <v>-0.00133942161339429</v>
      </c>
    </row>
    <row r="528" spans="1:31">
      <c r="A528" s="318" t="s">
        <v>719</v>
      </c>
      <c r="B528" s="342" t="s">
        <v>3346</v>
      </c>
      <c r="C528" s="296" t="s">
        <v>934</v>
      </c>
      <c r="D528" s="342" t="s">
        <v>934</v>
      </c>
      <c r="E528" s="269">
        <v>43</v>
      </c>
      <c r="F528" s="269">
        <v>40</v>
      </c>
      <c r="G528" s="267">
        <v>37</v>
      </c>
      <c r="H528" s="267">
        <v>35</v>
      </c>
      <c r="I528" s="267">
        <v>41</v>
      </c>
      <c r="J528" s="267">
        <v>39</v>
      </c>
      <c r="K528" s="297">
        <v>0.9</v>
      </c>
      <c r="L528" s="270">
        <v>0.930232558139535</v>
      </c>
      <c r="M528" s="270">
        <v>0.945945945945946</v>
      </c>
      <c r="N528" s="270">
        <v>0.951219512195122</v>
      </c>
      <c r="O528" s="335">
        <v>1182</v>
      </c>
      <c r="P528" s="269">
        <v>1145</v>
      </c>
      <c r="Q528" s="269">
        <v>40</v>
      </c>
      <c r="R528" s="267">
        <v>35</v>
      </c>
      <c r="S528" s="267">
        <v>38</v>
      </c>
      <c r="T528" s="270">
        <v>0.968697123519459</v>
      </c>
      <c r="U528" s="270">
        <v>0.930232558139535</v>
      </c>
      <c r="V528" s="271">
        <v>0.945945945945946</v>
      </c>
      <c r="W528" s="271">
        <v>0.926829268292683</v>
      </c>
      <c r="X528" s="298">
        <v>-0.0157133878064111</v>
      </c>
      <c r="Y528" s="274">
        <v>291</v>
      </c>
      <c r="Z528" s="336">
        <v>275</v>
      </c>
      <c r="AA528" s="336">
        <v>289</v>
      </c>
      <c r="AB528" s="336">
        <v>279</v>
      </c>
      <c r="AC528" s="337">
        <v>0.945017182130584</v>
      </c>
      <c r="AD528" s="271">
        <v>0.965397923875433</v>
      </c>
      <c r="AE528" s="298">
        <v>-0.0203807417448484</v>
      </c>
    </row>
    <row r="529" spans="1:31">
      <c r="A529" s="318" t="s">
        <v>719</v>
      </c>
      <c r="B529" s="342" t="s">
        <v>3346</v>
      </c>
      <c r="C529" s="296" t="s">
        <v>935</v>
      </c>
      <c r="D529" s="342" t="s">
        <v>936</v>
      </c>
      <c r="E529" s="269">
        <v>41</v>
      </c>
      <c r="F529" s="269">
        <v>41</v>
      </c>
      <c r="G529" s="267">
        <v>35</v>
      </c>
      <c r="H529" s="267">
        <v>35</v>
      </c>
      <c r="I529" s="267">
        <v>40</v>
      </c>
      <c r="J529" s="267">
        <v>40</v>
      </c>
      <c r="K529" s="297">
        <v>0.9</v>
      </c>
      <c r="L529" s="270">
        <v>1</v>
      </c>
      <c r="M529" s="270">
        <v>1</v>
      </c>
      <c r="N529" s="270">
        <v>1</v>
      </c>
      <c r="O529" s="335">
        <v>1105</v>
      </c>
      <c r="P529" s="269">
        <v>1090</v>
      </c>
      <c r="Q529" s="269">
        <v>40</v>
      </c>
      <c r="R529" s="267">
        <v>35</v>
      </c>
      <c r="S529" s="267">
        <v>40</v>
      </c>
      <c r="T529" s="270">
        <v>0.986425339366516</v>
      </c>
      <c r="U529" s="270">
        <v>0.975609756097561</v>
      </c>
      <c r="V529" s="271">
        <v>1</v>
      </c>
      <c r="W529" s="271">
        <v>1</v>
      </c>
      <c r="X529" s="298">
        <v>-0.024390243902439</v>
      </c>
      <c r="Y529" s="274">
        <v>274</v>
      </c>
      <c r="Z529" s="336">
        <v>272</v>
      </c>
      <c r="AA529" s="336">
        <v>273</v>
      </c>
      <c r="AB529" s="336">
        <v>266</v>
      </c>
      <c r="AC529" s="337">
        <v>0.992700729927007</v>
      </c>
      <c r="AD529" s="271">
        <v>0.974358974358974</v>
      </c>
      <c r="AE529" s="298">
        <v>0.018341755568033</v>
      </c>
    </row>
    <row r="530" spans="1:31">
      <c r="A530" s="318" t="s">
        <v>719</v>
      </c>
      <c r="B530" s="342" t="s">
        <v>3346</v>
      </c>
      <c r="C530" s="296" t="s">
        <v>937</v>
      </c>
      <c r="D530" s="342" t="s">
        <v>937</v>
      </c>
      <c r="E530" s="269">
        <v>74</v>
      </c>
      <c r="F530" s="269">
        <v>74</v>
      </c>
      <c r="G530" s="267">
        <v>87</v>
      </c>
      <c r="H530" s="267">
        <v>87</v>
      </c>
      <c r="I530" s="267">
        <v>88</v>
      </c>
      <c r="J530" s="267">
        <v>88</v>
      </c>
      <c r="K530" s="297">
        <v>0.9</v>
      </c>
      <c r="L530" s="270">
        <v>1</v>
      </c>
      <c r="M530" s="270">
        <v>1</v>
      </c>
      <c r="N530" s="270">
        <v>1</v>
      </c>
      <c r="O530" s="335">
        <v>2322</v>
      </c>
      <c r="P530" s="269">
        <v>2276</v>
      </c>
      <c r="Q530" s="269">
        <v>74</v>
      </c>
      <c r="R530" s="267">
        <v>86</v>
      </c>
      <c r="S530" s="267">
        <v>87</v>
      </c>
      <c r="T530" s="270">
        <v>0.980189491817399</v>
      </c>
      <c r="U530" s="270">
        <v>1</v>
      </c>
      <c r="V530" s="271">
        <v>0.988505747126437</v>
      </c>
      <c r="W530" s="271">
        <v>0.988636363636364</v>
      </c>
      <c r="X530" s="298">
        <v>0.0114942528735632</v>
      </c>
      <c r="Y530" s="274">
        <v>587</v>
      </c>
      <c r="Z530" s="336">
        <v>577</v>
      </c>
      <c r="AA530" s="336">
        <v>574</v>
      </c>
      <c r="AB530" s="336">
        <v>564</v>
      </c>
      <c r="AC530" s="337">
        <v>0.982964224872232</v>
      </c>
      <c r="AD530" s="271">
        <v>0.982578397212544</v>
      </c>
      <c r="AE530" s="298">
        <v>0.000385827659688087</v>
      </c>
    </row>
    <row r="531" spans="1:31">
      <c r="A531" s="318" t="s">
        <v>719</v>
      </c>
      <c r="B531" s="342" t="s">
        <v>3346</v>
      </c>
      <c r="C531" s="296" t="s">
        <v>938</v>
      </c>
      <c r="D531" s="342" t="s">
        <v>938</v>
      </c>
      <c r="E531" s="269">
        <v>29</v>
      </c>
      <c r="F531" s="269">
        <v>29</v>
      </c>
      <c r="G531" s="267">
        <v>30</v>
      </c>
      <c r="H531" s="267">
        <v>30</v>
      </c>
      <c r="I531" s="267">
        <v>28</v>
      </c>
      <c r="J531" s="267">
        <v>28</v>
      </c>
      <c r="K531" s="297">
        <v>0.9</v>
      </c>
      <c r="L531" s="270">
        <v>1</v>
      </c>
      <c r="M531" s="270">
        <v>1</v>
      </c>
      <c r="N531" s="270">
        <v>1</v>
      </c>
      <c r="O531" s="335">
        <v>837</v>
      </c>
      <c r="P531" s="269">
        <v>827</v>
      </c>
      <c r="Q531" s="269">
        <v>29</v>
      </c>
      <c r="R531" s="267">
        <v>30</v>
      </c>
      <c r="S531" s="267">
        <v>27</v>
      </c>
      <c r="T531" s="270">
        <v>0.98805256869773</v>
      </c>
      <c r="U531" s="270">
        <v>1</v>
      </c>
      <c r="V531" s="271">
        <v>1</v>
      </c>
      <c r="W531" s="271">
        <v>0.964285714285714</v>
      </c>
      <c r="X531" s="298">
        <v>0</v>
      </c>
      <c r="Y531" s="274">
        <v>206</v>
      </c>
      <c r="Z531" s="336">
        <v>204</v>
      </c>
      <c r="AA531" s="336">
        <v>208</v>
      </c>
      <c r="AB531" s="336">
        <v>205</v>
      </c>
      <c r="AC531" s="337">
        <v>0.990291262135922</v>
      </c>
      <c r="AD531" s="271">
        <v>0.985576923076923</v>
      </c>
      <c r="AE531" s="298">
        <v>0.00471433905899921</v>
      </c>
    </row>
    <row r="532" spans="1:31">
      <c r="A532" s="318" t="s">
        <v>719</v>
      </c>
      <c r="B532" s="342" t="s">
        <v>3346</v>
      </c>
      <c r="C532" s="296" t="s">
        <v>939</v>
      </c>
      <c r="D532" s="342" t="s">
        <v>940</v>
      </c>
      <c r="E532" s="269">
        <v>55</v>
      </c>
      <c r="F532" s="269">
        <v>53</v>
      </c>
      <c r="G532" s="267">
        <v>48</v>
      </c>
      <c r="H532" s="267">
        <v>45</v>
      </c>
      <c r="I532" s="267">
        <v>52</v>
      </c>
      <c r="J532" s="267">
        <v>48</v>
      </c>
      <c r="K532" s="297">
        <v>0.9</v>
      </c>
      <c r="L532" s="270">
        <v>0.963636363636364</v>
      </c>
      <c r="M532" s="270">
        <v>0.9375</v>
      </c>
      <c r="N532" s="270">
        <v>0.923076923076923</v>
      </c>
      <c r="O532" s="335">
        <v>1434</v>
      </c>
      <c r="P532" s="269">
        <v>1332</v>
      </c>
      <c r="Q532" s="269">
        <v>52</v>
      </c>
      <c r="R532" s="267">
        <v>45</v>
      </c>
      <c r="S532" s="267">
        <v>47</v>
      </c>
      <c r="T532" s="270">
        <v>0.928870292887029</v>
      </c>
      <c r="U532" s="270">
        <v>0.945454545454545</v>
      </c>
      <c r="V532" s="271">
        <v>0.9375</v>
      </c>
      <c r="W532" s="271">
        <v>0.903846153846154</v>
      </c>
      <c r="X532" s="298">
        <v>0.00795454545454544</v>
      </c>
      <c r="Y532" s="274">
        <v>358</v>
      </c>
      <c r="Z532" s="336">
        <v>337</v>
      </c>
      <c r="AA532" s="336">
        <v>349</v>
      </c>
      <c r="AB532" s="336">
        <v>334</v>
      </c>
      <c r="AC532" s="337">
        <v>0.941340782122905</v>
      </c>
      <c r="AD532" s="271">
        <v>0.95702005730659</v>
      </c>
      <c r="AE532" s="298">
        <v>-0.0156792751836852</v>
      </c>
    </row>
    <row r="533" spans="1:31">
      <c r="A533" s="318" t="s">
        <v>719</v>
      </c>
      <c r="B533" s="342" t="s">
        <v>3346</v>
      </c>
      <c r="C533" s="296" t="s">
        <v>941</v>
      </c>
      <c r="D533" s="342" t="s">
        <v>941</v>
      </c>
      <c r="E533" s="269">
        <v>21</v>
      </c>
      <c r="F533" s="269">
        <v>20</v>
      </c>
      <c r="G533" s="267">
        <v>19</v>
      </c>
      <c r="H533" s="267">
        <v>19</v>
      </c>
      <c r="I533" s="267">
        <v>21</v>
      </c>
      <c r="J533" s="267">
        <v>21</v>
      </c>
      <c r="K533" s="297">
        <v>0.9</v>
      </c>
      <c r="L533" s="270">
        <v>0.952380952380952</v>
      </c>
      <c r="M533" s="270">
        <v>1</v>
      </c>
      <c r="N533" s="270">
        <v>1</v>
      </c>
      <c r="O533" s="335">
        <v>604</v>
      </c>
      <c r="P533" s="269">
        <v>566</v>
      </c>
      <c r="Q533" s="269">
        <v>20</v>
      </c>
      <c r="R533" s="267">
        <v>19</v>
      </c>
      <c r="S533" s="267">
        <v>20</v>
      </c>
      <c r="T533" s="270">
        <v>0.937086092715232</v>
      </c>
      <c r="U533" s="270">
        <v>0.952380952380952</v>
      </c>
      <c r="V533" s="271">
        <v>1</v>
      </c>
      <c r="W533" s="271">
        <v>0.952380952380952</v>
      </c>
      <c r="X533" s="298">
        <v>-0.0476190476190477</v>
      </c>
      <c r="Y533" s="274">
        <v>140</v>
      </c>
      <c r="Z533" s="336">
        <v>130</v>
      </c>
      <c r="AA533" s="336">
        <v>158</v>
      </c>
      <c r="AB533" s="336">
        <v>149</v>
      </c>
      <c r="AC533" s="337">
        <v>0.928571428571429</v>
      </c>
      <c r="AD533" s="271">
        <v>0.943037974683544</v>
      </c>
      <c r="AE533" s="298">
        <v>-0.0144665461121157</v>
      </c>
    </row>
    <row r="534" spans="1:31">
      <c r="A534" s="318" t="s">
        <v>719</v>
      </c>
      <c r="B534" s="342" t="s">
        <v>3346</v>
      </c>
      <c r="C534" s="296" t="s">
        <v>942</v>
      </c>
      <c r="D534" s="342" t="s">
        <v>943</v>
      </c>
      <c r="E534" s="269">
        <v>54</v>
      </c>
      <c r="F534" s="269">
        <v>53</v>
      </c>
      <c r="G534" s="267">
        <v>62</v>
      </c>
      <c r="H534" s="267">
        <v>60</v>
      </c>
      <c r="I534" s="267">
        <v>56</v>
      </c>
      <c r="J534" s="267">
        <v>54</v>
      </c>
      <c r="K534" s="297">
        <v>0.9</v>
      </c>
      <c r="L534" s="270">
        <v>0.981481481481482</v>
      </c>
      <c r="M534" s="270">
        <v>0.967741935483871</v>
      </c>
      <c r="N534" s="270">
        <v>0.964285714285714</v>
      </c>
      <c r="O534" s="335">
        <v>1581</v>
      </c>
      <c r="P534" s="269">
        <v>1518</v>
      </c>
      <c r="Q534" s="269">
        <v>52</v>
      </c>
      <c r="R534" s="267">
        <v>60</v>
      </c>
      <c r="S534" s="267">
        <v>54</v>
      </c>
      <c r="T534" s="270">
        <v>0.960151802656547</v>
      </c>
      <c r="U534" s="270">
        <v>0.962962962962963</v>
      </c>
      <c r="V534" s="271">
        <v>0.967741935483871</v>
      </c>
      <c r="W534" s="271">
        <v>0.964285714285714</v>
      </c>
      <c r="X534" s="298">
        <v>-0.00477897252090809</v>
      </c>
      <c r="Y534" s="274">
        <v>404</v>
      </c>
      <c r="Z534" s="336">
        <v>391</v>
      </c>
      <c r="AA534" s="336">
        <v>397</v>
      </c>
      <c r="AB534" s="336">
        <v>380</v>
      </c>
      <c r="AC534" s="337">
        <v>0.967821782178218</v>
      </c>
      <c r="AD534" s="271">
        <v>0.957178841309824</v>
      </c>
      <c r="AE534" s="298">
        <v>0.0106429408683941</v>
      </c>
    </row>
    <row r="535" spans="1:31">
      <c r="A535" s="318" t="s">
        <v>719</v>
      </c>
      <c r="B535" s="342" t="s">
        <v>3346</v>
      </c>
      <c r="C535" s="296" t="s">
        <v>944</v>
      </c>
      <c r="D535" s="342" t="s">
        <v>945</v>
      </c>
      <c r="E535" s="269">
        <v>29</v>
      </c>
      <c r="F535" s="269">
        <v>29</v>
      </c>
      <c r="G535" s="267">
        <v>30</v>
      </c>
      <c r="H535" s="267">
        <v>30</v>
      </c>
      <c r="I535" s="267">
        <v>30</v>
      </c>
      <c r="J535" s="267">
        <v>30</v>
      </c>
      <c r="K535" s="297">
        <v>0.9</v>
      </c>
      <c r="L535" s="270">
        <v>1</v>
      </c>
      <c r="M535" s="270">
        <v>1</v>
      </c>
      <c r="N535" s="270">
        <v>1</v>
      </c>
      <c r="O535" s="335">
        <v>837</v>
      </c>
      <c r="P535" s="269">
        <v>821</v>
      </c>
      <c r="Q535" s="269">
        <v>29</v>
      </c>
      <c r="R535" s="267">
        <v>30</v>
      </c>
      <c r="S535" s="267">
        <v>30</v>
      </c>
      <c r="T535" s="270">
        <v>0.980884109916368</v>
      </c>
      <c r="U535" s="270">
        <v>1</v>
      </c>
      <c r="V535" s="271">
        <v>1</v>
      </c>
      <c r="W535" s="271">
        <v>1</v>
      </c>
      <c r="X535" s="298">
        <v>0</v>
      </c>
      <c r="Y535" s="274">
        <v>206</v>
      </c>
      <c r="Z535" s="336">
        <v>205</v>
      </c>
      <c r="AA535" s="336">
        <v>204</v>
      </c>
      <c r="AB535" s="336">
        <v>201</v>
      </c>
      <c r="AC535" s="337">
        <v>0.995145631067961</v>
      </c>
      <c r="AD535" s="271">
        <v>0.985294117647059</v>
      </c>
      <c r="AE535" s="298">
        <v>0.00985151342090229</v>
      </c>
    </row>
    <row r="536" spans="1:31">
      <c r="A536" s="318" t="s">
        <v>719</v>
      </c>
      <c r="B536" s="342" t="s">
        <v>3346</v>
      </c>
      <c r="C536" s="296" t="s">
        <v>946</v>
      </c>
      <c r="D536" s="342" t="s">
        <v>946</v>
      </c>
      <c r="E536" s="269">
        <v>27</v>
      </c>
      <c r="F536" s="269">
        <v>27</v>
      </c>
      <c r="G536" s="267">
        <v>27</v>
      </c>
      <c r="H536" s="267">
        <v>27</v>
      </c>
      <c r="I536" s="267">
        <v>28</v>
      </c>
      <c r="J536" s="267">
        <v>28</v>
      </c>
      <c r="K536" s="297">
        <v>0.9</v>
      </c>
      <c r="L536" s="270">
        <v>1</v>
      </c>
      <c r="M536" s="270">
        <v>1</v>
      </c>
      <c r="N536" s="270">
        <v>1</v>
      </c>
      <c r="O536" s="335">
        <v>767</v>
      </c>
      <c r="P536" s="269">
        <v>766</v>
      </c>
      <c r="Q536" s="269">
        <v>27</v>
      </c>
      <c r="R536" s="267">
        <v>27</v>
      </c>
      <c r="S536" s="267">
        <v>28</v>
      </c>
      <c r="T536" s="270">
        <v>0.998696219035202</v>
      </c>
      <c r="U536" s="270">
        <v>1</v>
      </c>
      <c r="V536" s="271">
        <v>1</v>
      </c>
      <c r="W536" s="271">
        <v>1</v>
      </c>
      <c r="X536" s="298">
        <v>0</v>
      </c>
      <c r="Y536" s="274">
        <v>190</v>
      </c>
      <c r="Z536" s="336">
        <v>190</v>
      </c>
      <c r="AA536" s="336">
        <v>187</v>
      </c>
      <c r="AB536" s="336">
        <v>187</v>
      </c>
      <c r="AC536" s="337">
        <v>1</v>
      </c>
      <c r="AD536" s="271">
        <v>1</v>
      </c>
      <c r="AE536" s="298">
        <v>0</v>
      </c>
    </row>
    <row r="537" spans="1:31">
      <c r="A537" s="318" t="s">
        <v>719</v>
      </c>
      <c r="B537" s="342" t="s">
        <v>3346</v>
      </c>
      <c r="C537" s="296" t="s">
        <v>947</v>
      </c>
      <c r="D537" s="342" t="s">
        <v>947</v>
      </c>
      <c r="E537" s="269">
        <v>47</v>
      </c>
      <c r="F537" s="269">
        <v>47</v>
      </c>
      <c r="G537" s="267">
        <v>41</v>
      </c>
      <c r="H537" s="267">
        <v>41</v>
      </c>
      <c r="I537" s="267">
        <v>39</v>
      </c>
      <c r="J537" s="267">
        <v>39</v>
      </c>
      <c r="K537" s="297">
        <v>0.9</v>
      </c>
      <c r="L537" s="270">
        <v>1</v>
      </c>
      <c r="M537" s="270">
        <v>1</v>
      </c>
      <c r="N537" s="270">
        <v>1</v>
      </c>
      <c r="O537" s="335">
        <v>1191</v>
      </c>
      <c r="P537" s="269">
        <v>1153</v>
      </c>
      <c r="Q537" s="269">
        <v>47</v>
      </c>
      <c r="R537" s="267">
        <v>41</v>
      </c>
      <c r="S537" s="267">
        <v>39</v>
      </c>
      <c r="T537" s="270">
        <v>0.968094038623006</v>
      </c>
      <c r="U537" s="270">
        <v>1</v>
      </c>
      <c r="V537" s="271">
        <v>1</v>
      </c>
      <c r="W537" s="271">
        <v>1</v>
      </c>
      <c r="X537" s="298">
        <v>0</v>
      </c>
      <c r="Y537" s="274">
        <v>300</v>
      </c>
      <c r="Z537" s="336">
        <v>298</v>
      </c>
      <c r="AA537" s="336">
        <v>308</v>
      </c>
      <c r="AB537" s="336">
        <v>292</v>
      </c>
      <c r="AC537" s="337">
        <v>0.993333333333333</v>
      </c>
      <c r="AD537" s="271">
        <v>0.948051948051948</v>
      </c>
      <c r="AE537" s="298">
        <v>0.0452813852813853</v>
      </c>
    </row>
    <row r="538" spans="1:31">
      <c r="A538" s="318" t="s">
        <v>719</v>
      </c>
      <c r="B538" s="342" t="s">
        <v>3346</v>
      </c>
      <c r="C538" s="296" t="s">
        <v>948</v>
      </c>
      <c r="D538" s="342" t="s">
        <v>948</v>
      </c>
      <c r="E538" s="269">
        <v>45</v>
      </c>
      <c r="F538" s="269">
        <v>44</v>
      </c>
      <c r="G538" s="267">
        <v>42</v>
      </c>
      <c r="H538" s="267">
        <v>41</v>
      </c>
      <c r="I538" s="267">
        <v>43</v>
      </c>
      <c r="J538" s="267">
        <v>42</v>
      </c>
      <c r="K538" s="297">
        <v>0.9</v>
      </c>
      <c r="L538" s="270">
        <v>0.977777777777778</v>
      </c>
      <c r="M538" s="270">
        <v>0.976190476190476</v>
      </c>
      <c r="N538" s="270">
        <v>0.976744186046512</v>
      </c>
      <c r="O538" s="335">
        <v>1217</v>
      </c>
      <c r="P538" s="269">
        <v>1161</v>
      </c>
      <c r="Q538" s="269">
        <v>42</v>
      </c>
      <c r="R538" s="267">
        <v>40</v>
      </c>
      <c r="S538" s="267">
        <v>40</v>
      </c>
      <c r="T538" s="270">
        <v>0.953985209531635</v>
      </c>
      <c r="U538" s="270">
        <v>0.933333333333333</v>
      </c>
      <c r="V538" s="271">
        <v>0.952380952380952</v>
      </c>
      <c r="W538" s="271">
        <v>0.930232558139535</v>
      </c>
      <c r="X538" s="298">
        <v>-0.019047619047619</v>
      </c>
      <c r="Y538" s="274">
        <v>302</v>
      </c>
      <c r="Z538" s="336">
        <v>287</v>
      </c>
      <c r="AA538" s="336">
        <v>306</v>
      </c>
      <c r="AB538" s="336">
        <v>287</v>
      </c>
      <c r="AC538" s="337">
        <v>0.950331125827815</v>
      </c>
      <c r="AD538" s="271">
        <v>0.937908496732026</v>
      </c>
      <c r="AE538" s="298">
        <v>0.0124226290957884</v>
      </c>
    </row>
    <row r="539" spans="1:31">
      <c r="A539" s="318" t="s">
        <v>719</v>
      </c>
      <c r="B539" s="342" t="s">
        <v>3346</v>
      </c>
      <c r="C539" s="296" t="s">
        <v>949</v>
      </c>
      <c r="D539" s="342" t="s">
        <v>949</v>
      </c>
      <c r="E539" s="269">
        <v>29</v>
      </c>
      <c r="F539" s="269">
        <v>29</v>
      </c>
      <c r="G539" s="267">
        <v>27</v>
      </c>
      <c r="H539" s="267">
        <v>27</v>
      </c>
      <c r="I539" s="267">
        <v>26</v>
      </c>
      <c r="J539" s="267">
        <v>26</v>
      </c>
      <c r="K539" s="297">
        <v>0.9</v>
      </c>
      <c r="L539" s="270">
        <v>1</v>
      </c>
      <c r="M539" s="270">
        <v>1</v>
      </c>
      <c r="N539" s="270">
        <v>1</v>
      </c>
      <c r="O539" s="335">
        <v>807</v>
      </c>
      <c r="P539" s="269">
        <v>801</v>
      </c>
      <c r="Q539" s="269">
        <v>29</v>
      </c>
      <c r="R539" s="267">
        <v>27</v>
      </c>
      <c r="S539" s="267">
        <v>26</v>
      </c>
      <c r="T539" s="270">
        <v>0.992565055762082</v>
      </c>
      <c r="U539" s="270">
        <v>1</v>
      </c>
      <c r="V539" s="271">
        <v>1</v>
      </c>
      <c r="W539" s="271">
        <v>1</v>
      </c>
      <c r="X539" s="298">
        <v>0</v>
      </c>
      <c r="Y539" s="274">
        <v>198</v>
      </c>
      <c r="Z539" s="336">
        <v>198</v>
      </c>
      <c r="AA539" s="336">
        <v>197</v>
      </c>
      <c r="AB539" s="336">
        <v>194</v>
      </c>
      <c r="AC539" s="337">
        <v>1</v>
      </c>
      <c r="AD539" s="271">
        <v>0.984771573604061</v>
      </c>
      <c r="AE539" s="298">
        <v>0.0152284263959391</v>
      </c>
    </row>
    <row r="540" spans="1:31">
      <c r="A540" s="318" t="s">
        <v>719</v>
      </c>
      <c r="B540" s="342" t="s">
        <v>3346</v>
      </c>
      <c r="C540" s="296" t="s">
        <v>950</v>
      </c>
      <c r="D540" s="342" t="s">
        <v>950</v>
      </c>
      <c r="E540" s="269">
        <v>54</v>
      </c>
      <c r="F540" s="269">
        <v>54</v>
      </c>
      <c r="G540" s="267">
        <v>52</v>
      </c>
      <c r="H540" s="267">
        <v>52</v>
      </c>
      <c r="I540" s="267">
        <v>58</v>
      </c>
      <c r="J540" s="267">
        <v>58</v>
      </c>
      <c r="K540" s="297">
        <v>0.9</v>
      </c>
      <c r="L540" s="270">
        <v>1</v>
      </c>
      <c r="M540" s="270">
        <v>1</v>
      </c>
      <c r="N540" s="270">
        <v>1</v>
      </c>
      <c r="O540" s="335">
        <v>1560</v>
      </c>
      <c r="P540" s="269">
        <v>1544</v>
      </c>
      <c r="Q540" s="269">
        <v>54</v>
      </c>
      <c r="R540" s="267">
        <v>51</v>
      </c>
      <c r="S540" s="267">
        <v>58</v>
      </c>
      <c r="T540" s="270">
        <v>0.98974358974359</v>
      </c>
      <c r="U540" s="270">
        <v>1</v>
      </c>
      <c r="V540" s="271">
        <v>0.980769230769231</v>
      </c>
      <c r="W540" s="271">
        <v>1</v>
      </c>
      <c r="X540" s="298">
        <v>0.0192307692307693</v>
      </c>
      <c r="Y540" s="274">
        <v>390</v>
      </c>
      <c r="Z540" s="336">
        <v>388</v>
      </c>
      <c r="AA540" s="336">
        <v>380</v>
      </c>
      <c r="AB540" s="336">
        <v>373</v>
      </c>
      <c r="AC540" s="337">
        <v>0.994871794871795</v>
      </c>
      <c r="AD540" s="271">
        <v>0.981578947368421</v>
      </c>
      <c r="AE540" s="298">
        <v>0.0132928475033738</v>
      </c>
    </row>
    <row r="541" spans="1:31">
      <c r="A541" s="318" t="s">
        <v>719</v>
      </c>
      <c r="B541" s="342" t="s">
        <v>3346</v>
      </c>
      <c r="C541" s="296" t="s">
        <v>951</v>
      </c>
      <c r="D541" s="342" t="s">
        <v>951</v>
      </c>
      <c r="E541" s="269">
        <v>22</v>
      </c>
      <c r="F541" s="269">
        <v>22</v>
      </c>
      <c r="G541" s="267">
        <v>22</v>
      </c>
      <c r="H541" s="267">
        <v>21</v>
      </c>
      <c r="I541" s="267">
        <v>23</v>
      </c>
      <c r="J541" s="267">
        <v>23</v>
      </c>
      <c r="K541" s="297">
        <v>0.9</v>
      </c>
      <c r="L541" s="270">
        <v>1</v>
      </c>
      <c r="M541" s="270">
        <v>0.954545454545455</v>
      </c>
      <c r="N541" s="270">
        <v>1</v>
      </c>
      <c r="O541" s="335">
        <v>611</v>
      </c>
      <c r="P541" s="269">
        <v>595</v>
      </c>
      <c r="Q541" s="269">
        <v>22</v>
      </c>
      <c r="R541" s="267">
        <v>21</v>
      </c>
      <c r="S541" s="267">
        <v>23</v>
      </c>
      <c r="T541" s="270">
        <v>0.973813420621931</v>
      </c>
      <c r="U541" s="270">
        <v>1</v>
      </c>
      <c r="V541" s="271">
        <v>0.954545454545455</v>
      </c>
      <c r="W541" s="271">
        <v>1</v>
      </c>
      <c r="X541" s="298">
        <v>0.0454545454545454</v>
      </c>
      <c r="Y541" s="274">
        <v>156</v>
      </c>
      <c r="Z541" s="336">
        <v>152</v>
      </c>
      <c r="AA541" s="336">
        <v>151</v>
      </c>
      <c r="AB541" s="336">
        <v>148</v>
      </c>
      <c r="AC541" s="337">
        <v>0.974358974358974</v>
      </c>
      <c r="AD541" s="271">
        <v>0.980132450331126</v>
      </c>
      <c r="AE541" s="298">
        <v>-0.0057734759721515</v>
      </c>
    </row>
    <row r="542" spans="1:31">
      <c r="A542" s="318" t="s">
        <v>719</v>
      </c>
      <c r="B542" s="342" t="s">
        <v>3346</v>
      </c>
      <c r="C542" s="296" t="s">
        <v>952</v>
      </c>
      <c r="D542" s="342" t="s">
        <v>952</v>
      </c>
      <c r="E542" s="269">
        <v>35</v>
      </c>
      <c r="F542" s="269">
        <v>35</v>
      </c>
      <c r="G542" s="267">
        <v>35</v>
      </c>
      <c r="H542" s="267">
        <v>35</v>
      </c>
      <c r="I542" s="267">
        <v>37</v>
      </c>
      <c r="J542" s="267">
        <v>37</v>
      </c>
      <c r="K542" s="297">
        <v>0.9</v>
      </c>
      <c r="L542" s="270">
        <v>1</v>
      </c>
      <c r="M542" s="270">
        <v>1</v>
      </c>
      <c r="N542" s="270">
        <v>1</v>
      </c>
      <c r="O542" s="335">
        <v>1031</v>
      </c>
      <c r="P542" s="269">
        <v>1019</v>
      </c>
      <c r="Q542" s="269">
        <v>35</v>
      </c>
      <c r="R542" s="267">
        <v>35</v>
      </c>
      <c r="S542" s="267">
        <v>37</v>
      </c>
      <c r="T542" s="270">
        <v>0.988360814742968</v>
      </c>
      <c r="U542" s="270">
        <v>1</v>
      </c>
      <c r="V542" s="271">
        <v>1</v>
      </c>
      <c r="W542" s="271">
        <v>1</v>
      </c>
      <c r="X542" s="298">
        <v>0</v>
      </c>
      <c r="Y542" s="274">
        <v>258</v>
      </c>
      <c r="Z542" s="336">
        <v>254</v>
      </c>
      <c r="AA542" s="336">
        <v>256</v>
      </c>
      <c r="AB542" s="336">
        <v>255</v>
      </c>
      <c r="AC542" s="337">
        <v>0.984496124031008</v>
      </c>
      <c r="AD542" s="271">
        <v>0.99609375</v>
      </c>
      <c r="AE542" s="298">
        <v>-0.0115976259689923</v>
      </c>
    </row>
    <row r="543" spans="1:31">
      <c r="A543" s="318" t="s">
        <v>719</v>
      </c>
      <c r="B543" s="342" t="s">
        <v>3346</v>
      </c>
      <c r="C543" s="296" t="s">
        <v>953</v>
      </c>
      <c r="D543" s="342" t="s">
        <v>953</v>
      </c>
      <c r="E543" s="269">
        <v>57</v>
      </c>
      <c r="F543" s="269">
        <v>57</v>
      </c>
      <c r="G543" s="267">
        <v>57</v>
      </c>
      <c r="H543" s="267">
        <v>57</v>
      </c>
      <c r="I543" s="267">
        <v>57</v>
      </c>
      <c r="J543" s="267">
        <v>55</v>
      </c>
      <c r="K543" s="297">
        <v>0.9</v>
      </c>
      <c r="L543" s="270">
        <v>1</v>
      </c>
      <c r="M543" s="270">
        <v>1</v>
      </c>
      <c r="N543" s="270">
        <v>0.964912280701754</v>
      </c>
      <c r="O543" s="335">
        <v>1707</v>
      </c>
      <c r="P543" s="269">
        <v>1630</v>
      </c>
      <c r="Q543" s="269">
        <v>55</v>
      </c>
      <c r="R543" s="267">
        <v>55</v>
      </c>
      <c r="S543" s="267">
        <v>54</v>
      </c>
      <c r="T543" s="270">
        <v>0.954891622729936</v>
      </c>
      <c r="U543" s="270">
        <v>0.964912280701754</v>
      </c>
      <c r="V543" s="271">
        <v>0.964912280701754</v>
      </c>
      <c r="W543" s="271">
        <v>0.947368421052632</v>
      </c>
      <c r="X543" s="298">
        <v>0</v>
      </c>
      <c r="Y543" s="274">
        <v>413</v>
      </c>
      <c r="Z543" s="336">
        <v>400</v>
      </c>
      <c r="AA543" s="336">
        <v>422</v>
      </c>
      <c r="AB543" s="336">
        <v>405</v>
      </c>
      <c r="AC543" s="337">
        <v>0.968523002421308</v>
      </c>
      <c r="AD543" s="271">
        <v>0.959715639810427</v>
      </c>
      <c r="AE543" s="298">
        <v>0.008807362610881</v>
      </c>
    </row>
    <row r="544" spans="1:31">
      <c r="A544" s="318" t="s">
        <v>719</v>
      </c>
      <c r="B544" s="342" t="s">
        <v>3346</v>
      </c>
      <c r="C544" s="296" t="s">
        <v>954</v>
      </c>
      <c r="D544" s="342" t="s">
        <v>954</v>
      </c>
      <c r="E544" s="269">
        <v>60</v>
      </c>
      <c r="F544" s="269">
        <v>60</v>
      </c>
      <c r="G544" s="267">
        <v>58</v>
      </c>
      <c r="H544" s="267">
        <v>58</v>
      </c>
      <c r="I544" s="267">
        <v>61</v>
      </c>
      <c r="J544" s="267">
        <v>60</v>
      </c>
      <c r="K544" s="297">
        <v>0.9</v>
      </c>
      <c r="L544" s="270">
        <v>1</v>
      </c>
      <c r="M544" s="270">
        <v>1</v>
      </c>
      <c r="N544" s="270">
        <v>0.983606557377049</v>
      </c>
      <c r="O544" s="335">
        <v>1731</v>
      </c>
      <c r="P544" s="269">
        <v>1614</v>
      </c>
      <c r="Q544" s="269">
        <v>59</v>
      </c>
      <c r="R544" s="267">
        <v>55</v>
      </c>
      <c r="S544" s="267">
        <v>56</v>
      </c>
      <c r="T544" s="270">
        <v>0.932409012131716</v>
      </c>
      <c r="U544" s="270">
        <v>0.983333333333333</v>
      </c>
      <c r="V544" s="271">
        <v>0.948275862068966</v>
      </c>
      <c r="W544" s="271">
        <v>0.918032786885246</v>
      </c>
      <c r="X544" s="298">
        <v>0.0350574712643678</v>
      </c>
      <c r="Y544" s="274">
        <v>441</v>
      </c>
      <c r="Z544" s="336">
        <v>415</v>
      </c>
      <c r="AA544" s="336">
        <v>424</v>
      </c>
      <c r="AB544" s="336">
        <v>394</v>
      </c>
      <c r="AC544" s="337">
        <v>0.941043083900227</v>
      </c>
      <c r="AD544" s="271">
        <v>0.929245283018868</v>
      </c>
      <c r="AE544" s="298">
        <v>0.0117978008813588</v>
      </c>
    </row>
    <row r="545" spans="1:31">
      <c r="A545" s="318" t="s">
        <v>719</v>
      </c>
      <c r="B545" s="342" t="s">
        <v>3346</v>
      </c>
      <c r="C545" s="296" t="s">
        <v>955</v>
      </c>
      <c r="D545" s="342" t="s">
        <v>955</v>
      </c>
      <c r="E545" s="269">
        <v>34</v>
      </c>
      <c r="F545" s="269">
        <v>34</v>
      </c>
      <c r="G545" s="267">
        <v>31</v>
      </c>
      <c r="H545" s="267">
        <v>31</v>
      </c>
      <c r="I545" s="267">
        <v>32</v>
      </c>
      <c r="J545" s="267">
        <v>32</v>
      </c>
      <c r="K545" s="297">
        <v>0.9</v>
      </c>
      <c r="L545" s="270">
        <v>1</v>
      </c>
      <c r="M545" s="270">
        <v>1</v>
      </c>
      <c r="N545" s="270">
        <v>1</v>
      </c>
      <c r="O545" s="335">
        <v>861</v>
      </c>
      <c r="P545" s="269">
        <v>849</v>
      </c>
      <c r="Q545" s="269">
        <v>34</v>
      </c>
      <c r="R545" s="267">
        <v>31</v>
      </c>
      <c r="S545" s="267">
        <v>32</v>
      </c>
      <c r="T545" s="270">
        <v>0.986062717770035</v>
      </c>
      <c r="U545" s="270">
        <v>1</v>
      </c>
      <c r="V545" s="271">
        <v>1</v>
      </c>
      <c r="W545" s="271">
        <v>1</v>
      </c>
      <c r="X545" s="298">
        <v>0</v>
      </c>
      <c r="Y545" s="274">
        <v>214</v>
      </c>
      <c r="Z545" s="336">
        <v>213</v>
      </c>
      <c r="AA545" s="336">
        <v>217</v>
      </c>
      <c r="AB545" s="336">
        <v>215</v>
      </c>
      <c r="AC545" s="337">
        <v>0.995327102803738</v>
      </c>
      <c r="AD545" s="271">
        <v>0.990783410138249</v>
      </c>
      <c r="AE545" s="298">
        <v>0.00454369266548948</v>
      </c>
    </row>
    <row r="546" spans="1:31">
      <c r="A546" s="318" t="s">
        <v>719</v>
      </c>
      <c r="B546" s="342" t="s">
        <v>3346</v>
      </c>
      <c r="C546" s="296" t="s">
        <v>956</v>
      </c>
      <c r="D546" s="342" t="s">
        <v>956</v>
      </c>
      <c r="E546" s="269">
        <v>23</v>
      </c>
      <c r="F546" s="269">
        <v>23</v>
      </c>
      <c r="G546" s="267">
        <v>22</v>
      </c>
      <c r="H546" s="267">
        <v>22</v>
      </c>
      <c r="I546" s="267">
        <v>25</v>
      </c>
      <c r="J546" s="267">
        <v>25</v>
      </c>
      <c r="K546" s="297">
        <v>0.9</v>
      </c>
      <c r="L546" s="270">
        <v>1</v>
      </c>
      <c r="M546" s="270">
        <v>1</v>
      </c>
      <c r="N546" s="270">
        <v>1</v>
      </c>
      <c r="O546" s="335">
        <v>661</v>
      </c>
      <c r="P546" s="269">
        <v>655</v>
      </c>
      <c r="Q546" s="269">
        <v>23</v>
      </c>
      <c r="R546" s="267">
        <v>22</v>
      </c>
      <c r="S546" s="267">
        <v>25</v>
      </c>
      <c r="T546" s="270">
        <v>0.990922844175492</v>
      </c>
      <c r="U546" s="270">
        <v>1</v>
      </c>
      <c r="V546" s="271">
        <v>1</v>
      </c>
      <c r="W546" s="271">
        <v>1</v>
      </c>
      <c r="X546" s="298">
        <v>0</v>
      </c>
      <c r="Y546" s="274">
        <v>167</v>
      </c>
      <c r="Z546" s="336">
        <v>166</v>
      </c>
      <c r="AA546" s="336">
        <v>162</v>
      </c>
      <c r="AB546" s="336">
        <v>161</v>
      </c>
      <c r="AC546" s="337">
        <v>0.994011976047904</v>
      </c>
      <c r="AD546" s="271">
        <v>0.993827160493827</v>
      </c>
      <c r="AE546" s="298">
        <v>0.000184815554077011</v>
      </c>
    </row>
    <row r="547" spans="1:31">
      <c r="A547" s="318" t="s">
        <v>719</v>
      </c>
      <c r="B547" s="342" t="s">
        <v>3346</v>
      </c>
      <c r="C547" s="296" t="s">
        <v>957</v>
      </c>
      <c r="D547" s="342" t="s">
        <v>957</v>
      </c>
      <c r="E547" s="269">
        <v>56</v>
      </c>
      <c r="F547" s="269">
        <v>55</v>
      </c>
      <c r="G547" s="267">
        <v>50</v>
      </c>
      <c r="H547" s="267">
        <v>49</v>
      </c>
      <c r="I547" s="267">
        <v>55</v>
      </c>
      <c r="J547" s="267">
        <v>53</v>
      </c>
      <c r="K547" s="297">
        <v>0.9</v>
      </c>
      <c r="L547" s="270">
        <v>0.982142857142857</v>
      </c>
      <c r="M547" s="270">
        <v>0.98</v>
      </c>
      <c r="N547" s="270">
        <v>0.963636363636364</v>
      </c>
      <c r="O547" s="335">
        <v>1496</v>
      </c>
      <c r="P547" s="269">
        <v>1394</v>
      </c>
      <c r="Q547" s="269">
        <v>54</v>
      </c>
      <c r="R547" s="267">
        <v>47</v>
      </c>
      <c r="S547" s="267">
        <v>50</v>
      </c>
      <c r="T547" s="270">
        <v>0.931818181818182</v>
      </c>
      <c r="U547" s="270">
        <v>0.964285714285714</v>
      </c>
      <c r="V547" s="271">
        <v>0.94</v>
      </c>
      <c r="W547" s="271">
        <v>0.909090909090909</v>
      </c>
      <c r="X547" s="298">
        <v>0.0242857142857144</v>
      </c>
      <c r="Y547" s="274">
        <v>373</v>
      </c>
      <c r="Z547" s="336">
        <v>349</v>
      </c>
      <c r="AA547" s="336">
        <v>373</v>
      </c>
      <c r="AB547" s="336">
        <v>363</v>
      </c>
      <c r="AC547" s="337">
        <v>0.935656836461126</v>
      </c>
      <c r="AD547" s="271">
        <v>0.973190348525469</v>
      </c>
      <c r="AE547" s="298">
        <v>-0.0375335120643432</v>
      </c>
    </row>
    <row r="548" spans="1:31">
      <c r="A548" s="318" t="s">
        <v>719</v>
      </c>
      <c r="B548" s="342" t="s">
        <v>3346</v>
      </c>
      <c r="C548" s="296" t="s">
        <v>958</v>
      </c>
      <c r="D548" s="342" t="s">
        <v>959</v>
      </c>
      <c r="E548" s="269">
        <v>65</v>
      </c>
      <c r="F548" s="269">
        <v>65</v>
      </c>
      <c r="G548" s="267">
        <v>64</v>
      </c>
      <c r="H548" s="267">
        <v>64</v>
      </c>
      <c r="I548" s="267">
        <v>68</v>
      </c>
      <c r="J548" s="267">
        <v>68</v>
      </c>
      <c r="K548" s="297">
        <v>0.9</v>
      </c>
      <c r="L548" s="270">
        <v>1</v>
      </c>
      <c r="M548" s="270">
        <v>1</v>
      </c>
      <c r="N548" s="270">
        <v>1</v>
      </c>
      <c r="O548" s="335">
        <v>1889</v>
      </c>
      <c r="P548" s="269">
        <v>1760</v>
      </c>
      <c r="Q548" s="269">
        <v>61</v>
      </c>
      <c r="R548" s="267">
        <v>63</v>
      </c>
      <c r="S548" s="267">
        <v>64</v>
      </c>
      <c r="T548" s="270">
        <v>0.931709899417681</v>
      </c>
      <c r="U548" s="270">
        <v>0.938461538461538</v>
      </c>
      <c r="V548" s="271">
        <v>0.984375</v>
      </c>
      <c r="W548" s="271">
        <v>0.941176470588235</v>
      </c>
      <c r="X548" s="298">
        <v>-0.0459134615384615</v>
      </c>
      <c r="Y548" s="274">
        <v>464</v>
      </c>
      <c r="Z548" s="336">
        <v>435</v>
      </c>
      <c r="AA548" s="336">
        <v>490</v>
      </c>
      <c r="AB548" s="336">
        <v>466</v>
      </c>
      <c r="AC548" s="337">
        <v>0.9375</v>
      </c>
      <c r="AD548" s="271">
        <v>0.951020408163265</v>
      </c>
      <c r="AE548" s="298">
        <v>-0.0135204081632653</v>
      </c>
    </row>
    <row r="549" spans="1:31">
      <c r="A549" s="318" t="s">
        <v>719</v>
      </c>
      <c r="B549" s="342" t="s">
        <v>3346</v>
      </c>
      <c r="C549" s="296" t="s">
        <v>960</v>
      </c>
      <c r="D549" s="342" t="s">
        <v>960</v>
      </c>
      <c r="E549" s="269">
        <v>22</v>
      </c>
      <c r="F549" s="269">
        <v>22</v>
      </c>
      <c r="G549" s="267">
        <v>20</v>
      </c>
      <c r="H549" s="267">
        <v>20</v>
      </c>
      <c r="I549" s="267">
        <v>21</v>
      </c>
      <c r="J549" s="267">
        <v>21</v>
      </c>
      <c r="K549" s="297">
        <v>0.9</v>
      </c>
      <c r="L549" s="270">
        <v>1</v>
      </c>
      <c r="M549" s="270">
        <v>1</v>
      </c>
      <c r="N549" s="270">
        <v>1</v>
      </c>
      <c r="O549" s="335">
        <v>636</v>
      </c>
      <c r="P549" s="269">
        <v>613</v>
      </c>
      <c r="Q549" s="269">
        <v>22</v>
      </c>
      <c r="R549" s="267">
        <v>20</v>
      </c>
      <c r="S549" s="267">
        <v>21</v>
      </c>
      <c r="T549" s="270">
        <v>0.963836477987421</v>
      </c>
      <c r="U549" s="270">
        <v>1</v>
      </c>
      <c r="V549" s="271">
        <v>1</v>
      </c>
      <c r="W549" s="271">
        <v>1</v>
      </c>
      <c r="X549" s="298">
        <v>0</v>
      </c>
      <c r="Y549" s="274">
        <v>151</v>
      </c>
      <c r="Z549" s="336">
        <v>150</v>
      </c>
      <c r="AA549" s="336">
        <v>169</v>
      </c>
      <c r="AB549" s="336">
        <v>159</v>
      </c>
      <c r="AC549" s="337">
        <v>0.993377483443709</v>
      </c>
      <c r="AD549" s="271">
        <v>0.940828402366864</v>
      </c>
      <c r="AE549" s="298">
        <v>0.0525490810768446</v>
      </c>
    </row>
    <row r="550" spans="1:31">
      <c r="A550" s="318" t="s">
        <v>719</v>
      </c>
      <c r="B550" s="342" t="s">
        <v>3346</v>
      </c>
      <c r="C550" s="296" t="s">
        <v>961</v>
      </c>
      <c r="D550" s="342" t="s">
        <v>961</v>
      </c>
      <c r="E550" s="269">
        <v>36</v>
      </c>
      <c r="F550" s="269">
        <v>35</v>
      </c>
      <c r="G550" s="267">
        <v>33</v>
      </c>
      <c r="H550" s="267">
        <v>33</v>
      </c>
      <c r="I550" s="267">
        <v>37</v>
      </c>
      <c r="J550" s="267">
        <v>37</v>
      </c>
      <c r="K550" s="297">
        <v>0.9</v>
      </c>
      <c r="L550" s="270">
        <v>0.972222222222222</v>
      </c>
      <c r="M550" s="270">
        <v>1</v>
      </c>
      <c r="N550" s="270">
        <v>1</v>
      </c>
      <c r="O550" s="335">
        <v>1023</v>
      </c>
      <c r="P550" s="269">
        <v>1011</v>
      </c>
      <c r="Q550" s="269">
        <v>35</v>
      </c>
      <c r="R550" s="267">
        <v>33</v>
      </c>
      <c r="S550" s="267">
        <v>37</v>
      </c>
      <c r="T550" s="270">
        <v>0.988269794721408</v>
      </c>
      <c r="U550" s="270">
        <v>0.972222222222222</v>
      </c>
      <c r="V550" s="271">
        <v>1</v>
      </c>
      <c r="W550" s="271">
        <v>1</v>
      </c>
      <c r="X550" s="298">
        <v>-0.0277777777777778</v>
      </c>
      <c r="Y550" s="274">
        <v>256</v>
      </c>
      <c r="Z550" s="336">
        <v>252</v>
      </c>
      <c r="AA550" s="336">
        <v>255</v>
      </c>
      <c r="AB550" s="336">
        <v>255</v>
      </c>
      <c r="AC550" s="337">
        <v>0.984375</v>
      </c>
      <c r="AD550" s="271">
        <v>1</v>
      </c>
      <c r="AE550" s="298">
        <v>-0.015625</v>
      </c>
    </row>
    <row r="551" spans="1:31">
      <c r="A551" s="318" t="s">
        <v>719</v>
      </c>
      <c r="B551" s="342" t="s">
        <v>3347</v>
      </c>
      <c r="C551" s="296" t="s">
        <v>962</v>
      </c>
      <c r="D551" s="342" t="s">
        <v>963</v>
      </c>
      <c r="E551" s="269">
        <v>27</v>
      </c>
      <c r="F551" s="269">
        <v>26</v>
      </c>
      <c r="G551" s="267">
        <v>28</v>
      </c>
      <c r="H551" s="267">
        <v>27</v>
      </c>
      <c r="I551" s="267">
        <v>30</v>
      </c>
      <c r="J551" s="267">
        <v>28</v>
      </c>
      <c r="K551" s="297">
        <v>0.9</v>
      </c>
      <c r="L551" s="270">
        <v>0.962962962962963</v>
      </c>
      <c r="M551" s="270">
        <v>0.964285714285714</v>
      </c>
      <c r="N551" s="270">
        <v>0.933333333333333</v>
      </c>
      <c r="O551" s="335">
        <v>863</v>
      </c>
      <c r="P551" s="269">
        <v>782</v>
      </c>
      <c r="Q551" s="269">
        <v>26</v>
      </c>
      <c r="R551" s="267">
        <v>27</v>
      </c>
      <c r="S551" s="267">
        <v>28</v>
      </c>
      <c r="T551" s="270">
        <v>0.906141367323291</v>
      </c>
      <c r="U551" s="270">
        <v>0.962962962962963</v>
      </c>
      <c r="V551" s="271">
        <v>0.964285714285714</v>
      </c>
      <c r="W551" s="271">
        <v>0.933333333333333</v>
      </c>
      <c r="X551" s="298">
        <v>-0.00132275132275139</v>
      </c>
      <c r="Y551" s="274">
        <v>216</v>
      </c>
      <c r="Z551" s="336">
        <v>207</v>
      </c>
      <c r="AA551" s="336">
        <v>216</v>
      </c>
      <c r="AB551" s="336">
        <v>202</v>
      </c>
      <c r="AC551" s="337">
        <v>0.958333333333333</v>
      </c>
      <c r="AD551" s="271">
        <v>0.935185185185185</v>
      </c>
      <c r="AE551" s="298">
        <v>0.0231481481481481</v>
      </c>
    </row>
    <row r="552" spans="1:31">
      <c r="A552" s="318" t="s">
        <v>719</v>
      </c>
      <c r="B552" s="342" t="s">
        <v>3347</v>
      </c>
      <c r="C552" s="296" t="s">
        <v>964</v>
      </c>
      <c r="D552" s="342" t="s">
        <v>964</v>
      </c>
      <c r="E552" s="269">
        <v>21</v>
      </c>
      <c r="F552" s="269">
        <v>21</v>
      </c>
      <c r="G552" s="267">
        <v>19</v>
      </c>
      <c r="H552" s="267">
        <v>19</v>
      </c>
      <c r="I552" s="267">
        <v>17</v>
      </c>
      <c r="J552" s="267">
        <v>17</v>
      </c>
      <c r="K552" s="297">
        <v>0.9</v>
      </c>
      <c r="L552" s="270">
        <v>1</v>
      </c>
      <c r="M552" s="270">
        <v>1</v>
      </c>
      <c r="N552" s="270">
        <v>1</v>
      </c>
      <c r="O552" s="335">
        <v>578</v>
      </c>
      <c r="P552" s="269">
        <v>576</v>
      </c>
      <c r="Q552" s="269">
        <v>21</v>
      </c>
      <c r="R552" s="267">
        <v>19</v>
      </c>
      <c r="S552" s="267">
        <v>17</v>
      </c>
      <c r="T552" s="270">
        <v>0.996539792387543</v>
      </c>
      <c r="U552" s="270">
        <v>1</v>
      </c>
      <c r="V552" s="271">
        <v>1</v>
      </c>
      <c r="W552" s="271">
        <v>1</v>
      </c>
      <c r="X552" s="298">
        <v>0</v>
      </c>
      <c r="Y552" s="274">
        <v>139</v>
      </c>
      <c r="Z552" s="336">
        <v>139</v>
      </c>
      <c r="AA552" s="336">
        <v>144</v>
      </c>
      <c r="AB552" s="336">
        <v>143</v>
      </c>
      <c r="AC552" s="337">
        <v>1</v>
      </c>
      <c r="AD552" s="271">
        <v>0.993055555555556</v>
      </c>
      <c r="AE552" s="298">
        <v>0.00694444444444442</v>
      </c>
    </row>
    <row r="553" spans="1:31">
      <c r="A553" s="318" t="s">
        <v>719</v>
      </c>
      <c r="B553" s="342" t="s">
        <v>3347</v>
      </c>
      <c r="C553" s="296" t="s">
        <v>965</v>
      </c>
      <c r="D553" s="342" t="s">
        <v>966</v>
      </c>
      <c r="E553" s="269">
        <v>67</v>
      </c>
      <c r="F553" s="269">
        <v>63</v>
      </c>
      <c r="G553" s="267">
        <v>62</v>
      </c>
      <c r="H553" s="267">
        <v>56</v>
      </c>
      <c r="I553" s="267">
        <v>67</v>
      </c>
      <c r="J553" s="267">
        <v>62</v>
      </c>
      <c r="K553" s="297">
        <v>0.9</v>
      </c>
      <c r="L553" s="270">
        <v>0.940298507462687</v>
      </c>
      <c r="M553" s="270">
        <v>0.903225806451613</v>
      </c>
      <c r="N553" s="270">
        <v>0.925373134328358</v>
      </c>
      <c r="O553" s="335">
        <v>1884</v>
      </c>
      <c r="P553" s="269">
        <v>1752</v>
      </c>
      <c r="Q553" s="269">
        <v>63</v>
      </c>
      <c r="R553" s="267">
        <v>55</v>
      </c>
      <c r="S553" s="267">
        <v>60</v>
      </c>
      <c r="T553" s="270">
        <v>0.929936305732484</v>
      </c>
      <c r="U553" s="270">
        <v>0.940298507462687</v>
      </c>
      <c r="V553" s="271">
        <v>0.887096774193548</v>
      </c>
      <c r="W553" s="271">
        <v>0.895522388059702</v>
      </c>
      <c r="X553" s="298">
        <v>0.0532017332691382</v>
      </c>
      <c r="Y553" s="274">
        <v>485</v>
      </c>
      <c r="Z553" s="336">
        <v>445</v>
      </c>
      <c r="AA553" s="336">
        <v>487</v>
      </c>
      <c r="AB553" s="336">
        <v>447</v>
      </c>
      <c r="AC553" s="337">
        <v>0.917525773195876</v>
      </c>
      <c r="AD553" s="271">
        <v>0.917864476386037</v>
      </c>
      <c r="AE553" s="298">
        <v>-0.000338703190160716</v>
      </c>
    </row>
    <row r="554" spans="1:31">
      <c r="A554" s="318" t="s">
        <v>719</v>
      </c>
      <c r="B554" s="342" t="s">
        <v>3347</v>
      </c>
      <c r="C554" s="296" t="s">
        <v>967</v>
      </c>
      <c r="D554" s="342" t="s">
        <v>968</v>
      </c>
      <c r="E554" s="269">
        <v>70</v>
      </c>
      <c r="F554" s="269">
        <v>69</v>
      </c>
      <c r="G554" s="267">
        <v>68</v>
      </c>
      <c r="H554" s="267">
        <v>67</v>
      </c>
      <c r="I554" s="267">
        <v>68</v>
      </c>
      <c r="J554" s="267">
        <v>67</v>
      </c>
      <c r="K554" s="297">
        <v>0.9</v>
      </c>
      <c r="L554" s="270">
        <v>0.985714285714286</v>
      </c>
      <c r="M554" s="270">
        <v>0.985294117647059</v>
      </c>
      <c r="N554" s="270">
        <v>0.985294117647059</v>
      </c>
      <c r="O554" s="335">
        <v>2031</v>
      </c>
      <c r="P554" s="269">
        <v>1983</v>
      </c>
      <c r="Q554" s="269">
        <v>69</v>
      </c>
      <c r="R554" s="267">
        <v>67</v>
      </c>
      <c r="S554" s="267">
        <v>67</v>
      </c>
      <c r="T554" s="270">
        <v>0.976366322008863</v>
      </c>
      <c r="U554" s="270">
        <v>0.985714285714286</v>
      </c>
      <c r="V554" s="271">
        <v>0.985294117647059</v>
      </c>
      <c r="W554" s="271">
        <v>0.985294117647059</v>
      </c>
      <c r="X554" s="298">
        <v>0.000420168067226889</v>
      </c>
      <c r="Y554" s="274">
        <v>507</v>
      </c>
      <c r="Z554" s="336">
        <v>500</v>
      </c>
      <c r="AA554" s="336">
        <v>520</v>
      </c>
      <c r="AB554" s="336">
        <v>501</v>
      </c>
      <c r="AC554" s="337">
        <v>0.986193293885602</v>
      </c>
      <c r="AD554" s="271">
        <v>0.963461538461538</v>
      </c>
      <c r="AE554" s="298">
        <v>0.0227317554240631</v>
      </c>
    </row>
    <row r="555" spans="1:31">
      <c r="A555" s="318" t="s">
        <v>719</v>
      </c>
      <c r="B555" s="342" t="s">
        <v>3347</v>
      </c>
      <c r="C555" s="296" t="s">
        <v>969</v>
      </c>
      <c r="D555" s="342" t="s">
        <v>970</v>
      </c>
      <c r="E555" s="269">
        <v>58</v>
      </c>
      <c r="F555" s="269">
        <v>58</v>
      </c>
      <c r="G555" s="267">
        <v>58</v>
      </c>
      <c r="H555" s="267">
        <v>58</v>
      </c>
      <c r="I555" s="267">
        <v>58</v>
      </c>
      <c r="J555" s="267">
        <v>58</v>
      </c>
      <c r="K555" s="297">
        <v>0.9</v>
      </c>
      <c r="L555" s="270">
        <v>1</v>
      </c>
      <c r="M555" s="270">
        <v>1</v>
      </c>
      <c r="N555" s="270">
        <v>1</v>
      </c>
      <c r="O555" s="335">
        <v>1628</v>
      </c>
      <c r="P555" s="269">
        <v>1618</v>
      </c>
      <c r="Q555" s="269">
        <v>58</v>
      </c>
      <c r="R555" s="267">
        <v>58</v>
      </c>
      <c r="S555" s="267">
        <v>58</v>
      </c>
      <c r="T555" s="270">
        <v>0.993857493857494</v>
      </c>
      <c r="U555" s="270">
        <v>1</v>
      </c>
      <c r="V555" s="271">
        <v>1</v>
      </c>
      <c r="W555" s="271">
        <v>1</v>
      </c>
      <c r="X555" s="298">
        <v>0</v>
      </c>
      <c r="Y555" s="274">
        <v>409</v>
      </c>
      <c r="Z555" s="336">
        <v>406</v>
      </c>
      <c r="AA555" s="336">
        <v>410</v>
      </c>
      <c r="AB555" s="336">
        <v>409</v>
      </c>
      <c r="AC555" s="337">
        <v>0.992665036674817</v>
      </c>
      <c r="AD555" s="271">
        <v>0.997560975609756</v>
      </c>
      <c r="AE555" s="298">
        <v>-0.00489593893493945</v>
      </c>
    </row>
    <row r="556" spans="1:31">
      <c r="A556" s="318" t="s">
        <v>719</v>
      </c>
      <c r="B556" s="342" t="s">
        <v>3347</v>
      </c>
      <c r="C556" s="296" t="s">
        <v>971</v>
      </c>
      <c r="D556" s="342" t="s">
        <v>972</v>
      </c>
      <c r="E556" s="269">
        <v>61</v>
      </c>
      <c r="F556" s="269">
        <v>60</v>
      </c>
      <c r="G556" s="267">
        <v>62</v>
      </c>
      <c r="H556" s="267">
        <v>62</v>
      </c>
      <c r="I556" s="267">
        <v>61</v>
      </c>
      <c r="J556" s="267">
        <v>61</v>
      </c>
      <c r="K556" s="297">
        <v>0.9</v>
      </c>
      <c r="L556" s="270">
        <v>0.983606557377049</v>
      </c>
      <c r="M556" s="270">
        <v>1</v>
      </c>
      <c r="N556" s="270">
        <v>1</v>
      </c>
      <c r="O556" s="335">
        <v>1802</v>
      </c>
      <c r="P556" s="269">
        <v>1746</v>
      </c>
      <c r="Q556" s="269">
        <v>59</v>
      </c>
      <c r="R556" s="267">
        <v>62</v>
      </c>
      <c r="S556" s="267">
        <v>60</v>
      </c>
      <c r="T556" s="270">
        <v>0.968923418423973</v>
      </c>
      <c r="U556" s="270">
        <v>0.967213114754098</v>
      </c>
      <c r="V556" s="271">
        <v>1</v>
      </c>
      <c r="W556" s="271">
        <v>0.983606557377049</v>
      </c>
      <c r="X556" s="298">
        <v>-0.0327868852459017</v>
      </c>
      <c r="Y556" s="274">
        <v>450</v>
      </c>
      <c r="Z556" s="336">
        <v>439</v>
      </c>
      <c r="AA556" s="336">
        <v>454</v>
      </c>
      <c r="AB556" s="336">
        <v>432</v>
      </c>
      <c r="AC556" s="337">
        <v>0.975555555555556</v>
      </c>
      <c r="AD556" s="271">
        <v>0.951541850220264</v>
      </c>
      <c r="AE556" s="298">
        <v>0.0240137053352912</v>
      </c>
    </row>
    <row r="557" spans="1:31">
      <c r="A557" s="318" t="s">
        <v>719</v>
      </c>
      <c r="B557" s="342" t="s">
        <v>3347</v>
      </c>
      <c r="C557" s="296" t="s">
        <v>973</v>
      </c>
      <c r="D557" s="342" t="s">
        <v>973</v>
      </c>
      <c r="E557" s="269">
        <v>18</v>
      </c>
      <c r="F557" s="269">
        <v>17</v>
      </c>
      <c r="G557" s="267">
        <v>15</v>
      </c>
      <c r="H557" s="267">
        <v>15</v>
      </c>
      <c r="I557" s="267">
        <v>17</v>
      </c>
      <c r="J557" s="267">
        <v>17</v>
      </c>
      <c r="K557" s="297">
        <v>0.9</v>
      </c>
      <c r="L557" s="270">
        <v>0.944444444444444</v>
      </c>
      <c r="M557" s="270">
        <v>1</v>
      </c>
      <c r="N557" s="270">
        <v>1</v>
      </c>
      <c r="O557" s="335">
        <v>464</v>
      </c>
      <c r="P557" s="269">
        <v>454</v>
      </c>
      <c r="Q557" s="269">
        <v>17</v>
      </c>
      <c r="R557" s="267">
        <v>15</v>
      </c>
      <c r="S557" s="267">
        <v>17</v>
      </c>
      <c r="T557" s="270">
        <v>0.978448275862069</v>
      </c>
      <c r="U557" s="270">
        <v>0.944444444444444</v>
      </c>
      <c r="V557" s="271">
        <v>1</v>
      </c>
      <c r="W557" s="271">
        <v>1</v>
      </c>
      <c r="X557" s="298">
        <v>-0.0555555555555556</v>
      </c>
      <c r="Y557" s="274">
        <v>115</v>
      </c>
      <c r="Z557" s="336">
        <v>114</v>
      </c>
      <c r="AA557" s="336">
        <v>117</v>
      </c>
      <c r="AB557" s="336">
        <v>116</v>
      </c>
      <c r="AC557" s="337">
        <v>0.991304347826087</v>
      </c>
      <c r="AD557" s="271">
        <v>0.991452991452991</v>
      </c>
      <c r="AE557" s="298">
        <v>-0.000148643626904477</v>
      </c>
    </row>
    <row r="558" spans="1:31">
      <c r="A558" s="318" t="s">
        <v>719</v>
      </c>
      <c r="B558" s="342" t="s">
        <v>3347</v>
      </c>
      <c r="C558" s="296" t="s">
        <v>974</v>
      </c>
      <c r="D558" s="342" t="s">
        <v>975</v>
      </c>
      <c r="E558" s="269">
        <v>61</v>
      </c>
      <c r="F558" s="269">
        <v>61</v>
      </c>
      <c r="G558" s="267">
        <v>61</v>
      </c>
      <c r="H558" s="267">
        <v>61</v>
      </c>
      <c r="I558" s="267">
        <v>64</v>
      </c>
      <c r="J558" s="267">
        <v>63</v>
      </c>
      <c r="K558" s="297">
        <v>0.9</v>
      </c>
      <c r="L558" s="270">
        <v>1</v>
      </c>
      <c r="M558" s="270">
        <v>1</v>
      </c>
      <c r="N558" s="270">
        <v>0.984375</v>
      </c>
      <c r="O558" s="335">
        <v>1842</v>
      </c>
      <c r="P558" s="269">
        <v>1823</v>
      </c>
      <c r="Q558" s="269">
        <v>60</v>
      </c>
      <c r="R558" s="267">
        <v>61</v>
      </c>
      <c r="S558" s="267">
        <v>61</v>
      </c>
      <c r="T558" s="270">
        <v>0.989685124864278</v>
      </c>
      <c r="U558" s="270">
        <v>0.983606557377049</v>
      </c>
      <c r="V558" s="271">
        <v>1</v>
      </c>
      <c r="W558" s="271">
        <v>0.953125</v>
      </c>
      <c r="X558" s="298">
        <v>-0.0163934426229508</v>
      </c>
      <c r="Y558" s="274">
        <v>462</v>
      </c>
      <c r="Z558" s="336">
        <v>455</v>
      </c>
      <c r="AA558" s="336">
        <v>465</v>
      </c>
      <c r="AB558" s="336">
        <v>465</v>
      </c>
      <c r="AC558" s="337">
        <v>0.984848484848485</v>
      </c>
      <c r="AD558" s="271">
        <v>1</v>
      </c>
      <c r="AE558" s="298">
        <v>-0.0151515151515151</v>
      </c>
    </row>
    <row r="559" spans="1:31">
      <c r="A559" s="318" t="s">
        <v>719</v>
      </c>
      <c r="B559" s="342" t="s">
        <v>3347</v>
      </c>
      <c r="C559" s="296" t="s">
        <v>976</v>
      </c>
      <c r="D559" s="342" t="s">
        <v>976</v>
      </c>
      <c r="E559" s="269">
        <v>17</v>
      </c>
      <c r="F559" s="269">
        <v>17</v>
      </c>
      <c r="G559" s="267">
        <v>16</v>
      </c>
      <c r="H559" s="267">
        <v>16</v>
      </c>
      <c r="I559" s="267">
        <v>16</v>
      </c>
      <c r="J559" s="267">
        <v>16</v>
      </c>
      <c r="K559" s="297">
        <v>0.9</v>
      </c>
      <c r="L559" s="270">
        <v>1</v>
      </c>
      <c r="M559" s="270">
        <v>1</v>
      </c>
      <c r="N559" s="270">
        <v>1</v>
      </c>
      <c r="O559" s="335">
        <v>481</v>
      </c>
      <c r="P559" s="269">
        <v>481</v>
      </c>
      <c r="Q559" s="269">
        <v>17</v>
      </c>
      <c r="R559" s="267">
        <v>16</v>
      </c>
      <c r="S559" s="267">
        <v>16</v>
      </c>
      <c r="T559" s="270">
        <v>1</v>
      </c>
      <c r="U559" s="270">
        <v>1</v>
      </c>
      <c r="V559" s="271">
        <v>1</v>
      </c>
      <c r="W559" s="271">
        <v>1</v>
      </c>
      <c r="X559" s="298">
        <v>0</v>
      </c>
      <c r="Y559" s="274">
        <v>116</v>
      </c>
      <c r="Z559" s="336">
        <v>116</v>
      </c>
      <c r="AA559" s="336">
        <v>121</v>
      </c>
      <c r="AB559" s="336">
        <v>121</v>
      </c>
      <c r="AC559" s="337">
        <v>1</v>
      </c>
      <c r="AD559" s="271">
        <v>1</v>
      </c>
      <c r="AE559" s="298">
        <v>0</v>
      </c>
    </row>
    <row r="560" spans="1:31">
      <c r="A560" s="318" t="s">
        <v>719</v>
      </c>
      <c r="B560" s="342" t="s">
        <v>3347</v>
      </c>
      <c r="C560" s="296" t="s">
        <v>977</v>
      </c>
      <c r="D560" s="342" t="s">
        <v>977</v>
      </c>
      <c r="E560" s="269">
        <v>44</v>
      </c>
      <c r="F560" s="269">
        <v>42</v>
      </c>
      <c r="G560" s="267">
        <v>45</v>
      </c>
      <c r="H560" s="267">
        <v>45</v>
      </c>
      <c r="I560" s="267">
        <v>45</v>
      </c>
      <c r="J560" s="267">
        <v>45</v>
      </c>
      <c r="K560" s="297">
        <v>0.9</v>
      </c>
      <c r="L560" s="270">
        <v>0.954545454545455</v>
      </c>
      <c r="M560" s="270">
        <v>1</v>
      </c>
      <c r="N560" s="270">
        <v>1</v>
      </c>
      <c r="O560" s="335">
        <v>1278</v>
      </c>
      <c r="P560" s="269">
        <v>1252</v>
      </c>
      <c r="Q560" s="269">
        <v>41</v>
      </c>
      <c r="R560" s="267">
        <v>45</v>
      </c>
      <c r="S560" s="267">
        <v>45</v>
      </c>
      <c r="T560" s="270">
        <v>0.979655712050078</v>
      </c>
      <c r="U560" s="270">
        <v>0.931818181818182</v>
      </c>
      <c r="V560" s="271">
        <v>1</v>
      </c>
      <c r="W560" s="271">
        <v>1</v>
      </c>
      <c r="X560" s="298">
        <v>-0.0681818181818182</v>
      </c>
      <c r="Y560" s="274">
        <v>319</v>
      </c>
      <c r="Z560" s="336">
        <v>315</v>
      </c>
      <c r="AA560" s="336">
        <v>319</v>
      </c>
      <c r="AB560" s="336">
        <v>308</v>
      </c>
      <c r="AC560" s="337">
        <v>0.987460815047022</v>
      </c>
      <c r="AD560" s="271">
        <v>0.96551724137931</v>
      </c>
      <c r="AE560" s="298">
        <v>0.0219435736677116</v>
      </c>
    </row>
    <row r="561" spans="1:31">
      <c r="A561" s="318" t="s">
        <v>719</v>
      </c>
      <c r="B561" s="342" t="s">
        <v>3347</v>
      </c>
      <c r="C561" s="296" t="s">
        <v>978</v>
      </c>
      <c r="D561" s="342" t="s">
        <v>978</v>
      </c>
      <c r="E561" s="269">
        <v>26</v>
      </c>
      <c r="F561" s="269">
        <v>26</v>
      </c>
      <c r="G561" s="267">
        <v>25</v>
      </c>
      <c r="H561" s="267">
        <v>23</v>
      </c>
      <c r="I561" s="267">
        <v>25</v>
      </c>
      <c r="J561" s="267">
        <v>24</v>
      </c>
      <c r="K561" s="297">
        <v>0.9</v>
      </c>
      <c r="L561" s="270">
        <v>1</v>
      </c>
      <c r="M561" s="270">
        <v>0.92</v>
      </c>
      <c r="N561" s="270">
        <v>0.96</v>
      </c>
      <c r="O561" s="335">
        <v>746</v>
      </c>
      <c r="P561" s="269">
        <v>689</v>
      </c>
      <c r="Q561" s="269">
        <v>26</v>
      </c>
      <c r="R561" s="267">
        <v>22</v>
      </c>
      <c r="S561" s="267">
        <v>24</v>
      </c>
      <c r="T561" s="270">
        <v>0.923592493297587</v>
      </c>
      <c r="U561" s="270">
        <v>1</v>
      </c>
      <c r="V561" s="271">
        <v>0.88</v>
      </c>
      <c r="W561" s="271">
        <v>0.96</v>
      </c>
      <c r="X561" s="298">
        <v>0.12</v>
      </c>
      <c r="Y561" s="274">
        <v>187</v>
      </c>
      <c r="Z561" s="336">
        <v>175</v>
      </c>
      <c r="AA561" s="336">
        <v>187</v>
      </c>
      <c r="AB561" s="336">
        <v>168</v>
      </c>
      <c r="AC561" s="337">
        <v>0.935828877005348</v>
      </c>
      <c r="AD561" s="271">
        <v>0.898395721925134</v>
      </c>
      <c r="AE561" s="298">
        <v>0.0374331550802138</v>
      </c>
    </row>
    <row r="562" spans="1:31">
      <c r="A562" s="318" t="s">
        <v>719</v>
      </c>
      <c r="B562" s="342" t="s">
        <v>3347</v>
      </c>
      <c r="C562" s="296" t="s">
        <v>979</v>
      </c>
      <c r="D562" s="342" t="s">
        <v>980</v>
      </c>
      <c r="E562" s="269">
        <v>42</v>
      </c>
      <c r="F562" s="269">
        <v>39</v>
      </c>
      <c r="G562" s="267">
        <v>34</v>
      </c>
      <c r="H562" s="267">
        <v>32</v>
      </c>
      <c r="I562" s="267">
        <v>40</v>
      </c>
      <c r="J562" s="267">
        <v>39</v>
      </c>
      <c r="K562" s="297">
        <v>0.9</v>
      </c>
      <c r="L562" s="270">
        <v>0.928571428571429</v>
      </c>
      <c r="M562" s="270">
        <v>0.941176470588235</v>
      </c>
      <c r="N562" s="270">
        <v>0.975</v>
      </c>
      <c r="O562" s="335">
        <v>1145</v>
      </c>
      <c r="P562" s="269">
        <v>1104</v>
      </c>
      <c r="Q562" s="269">
        <v>39</v>
      </c>
      <c r="R562" s="267">
        <v>31</v>
      </c>
      <c r="S562" s="267">
        <v>39</v>
      </c>
      <c r="T562" s="270">
        <v>0.964192139737991</v>
      </c>
      <c r="U562" s="270">
        <v>0.928571428571429</v>
      </c>
      <c r="V562" s="271">
        <v>0.911764705882353</v>
      </c>
      <c r="W562" s="271">
        <v>0.975</v>
      </c>
      <c r="X562" s="298">
        <v>0.0168067226890757</v>
      </c>
      <c r="Y562" s="274">
        <v>286</v>
      </c>
      <c r="Z562" s="336">
        <v>274</v>
      </c>
      <c r="AA562" s="336">
        <v>278</v>
      </c>
      <c r="AB562" s="336">
        <v>269</v>
      </c>
      <c r="AC562" s="337">
        <v>0.958041958041958</v>
      </c>
      <c r="AD562" s="271">
        <v>0.967625899280576</v>
      </c>
      <c r="AE562" s="298">
        <v>-0.0095839412386175</v>
      </c>
    </row>
    <row r="563" spans="1:31">
      <c r="A563" s="318" t="s">
        <v>719</v>
      </c>
      <c r="B563" s="342" t="s">
        <v>3347</v>
      </c>
      <c r="C563" s="296" t="s">
        <v>981</v>
      </c>
      <c r="D563" s="342" t="s">
        <v>982</v>
      </c>
      <c r="E563" s="269">
        <v>61</v>
      </c>
      <c r="F563" s="269">
        <v>61</v>
      </c>
      <c r="G563" s="267">
        <v>56</v>
      </c>
      <c r="H563" s="267">
        <v>56</v>
      </c>
      <c r="I563" s="267">
        <v>60</v>
      </c>
      <c r="J563" s="267">
        <v>60</v>
      </c>
      <c r="K563" s="297">
        <v>0.9</v>
      </c>
      <c r="L563" s="270">
        <v>1</v>
      </c>
      <c r="M563" s="270">
        <v>1</v>
      </c>
      <c r="N563" s="270">
        <v>1</v>
      </c>
      <c r="O563" s="335">
        <v>1761</v>
      </c>
      <c r="P563" s="269">
        <v>1728</v>
      </c>
      <c r="Q563" s="269">
        <v>59</v>
      </c>
      <c r="R563" s="267">
        <v>55</v>
      </c>
      <c r="S563" s="267">
        <v>59</v>
      </c>
      <c r="T563" s="270">
        <v>0.981260647359455</v>
      </c>
      <c r="U563" s="270">
        <v>0.967213114754098</v>
      </c>
      <c r="V563" s="271">
        <v>0.982142857142857</v>
      </c>
      <c r="W563" s="271">
        <v>0.983333333333333</v>
      </c>
      <c r="X563" s="298">
        <v>-0.0149297423887588</v>
      </c>
      <c r="Y563" s="274">
        <v>445</v>
      </c>
      <c r="Z563" s="336">
        <v>437</v>
      </c>
      <c r="AA563" s="336">
        <v>443</v>
      </c>
      <c r="AB563" s="336">
        <v>432</v>
      </c>
      <c r="AC563" s="337">
        <v>0.982022471910112</v>
      </c>
      <c r="AD563" s="271">
        <v>0.975169300225734</v>
      </c>
      <c r="AE563" s="298">
        <v>0.00685317168437871</v>
      </c>
    </row>
    <row r="564" spans="1:31">
      <c r="A564" s="318" t="s">
        <v>719</v>
      </c>
      <c r="B564" s="342" t="s">
        <v>3347</v>
      </c>
      <c r="C564" s="296" t="s">
        <v>983</v>
      </c>
      <c r="D564" s="342" t="s">
        <v>984</v>
      </c>
      <c r="E564" s="269">
        <v>39</v>
      </c>
      <c r="F564" s="269">
        <v>39</v>
      </c>
      <c r="G564" s="267">
        <v>41</v>
      </c>
      <c r="H564" s="267">
        <v>41</v>
      </c>
      <c r="I564" s="267">
        <v>38</v>
      </c>
      <c r="J564" s="267">
        <v>38</v>
      </c>
      <c r="K564" s="297">
        <v>0.9</v>
      </c>
      <c r="L564" s="270">
        <v>1</v>
      </c>
      <c r="M564" s="270">
        <v>1</v>
      </c>
      <c r="N564" s="270">
        <v>1</v>
      </c>
      <c r="O564" s="335">
        <v>1156</v>
      </c>
      <c r="P564" s="269">
        <v>1108</v>
      </c>
      <c r="Q564" s="269">
        <v>39</v>
      </c>
      <c r="R564" s="267">
        <v>40</v>
      </c>
      <c r="S564" s="267">
        <v>38</v>
      </c>
      <c r="T564" s="270">
        <v>0.958477508650519</v>
      </c>
      <c r="U564" s="270">
        <v>1</v>
      </c>
      <c r="V564" s="271">
        <v>0.975609756097561</v>
      </c>
      <c r="W564" s="271">
        <v>1</v>
      </c>
      <c r="X564" s="298">
        <v>0.024390243902439</v>
      </c>
      <c r="Y564" s="274">
        <v>292</v>
      </c>
      <c r="Z564" s="336">
        <v>287</v>
      </c>
      <c r="AA564" s="336">
        <v>296</v>
      </c>
      <c r="AB564" s="336">
        <v>281</v>
      </c>
      <c r="AC564" s="337">
        <v>0.982876712328767</v>
      </c>
      <c r="AD564" s="271">
        <v>0.949324324324324</v>
      </c>
      <c r="AE564" s="298">
        <v>0.0335523880044428</v>
      </c>
    </row>
    <row r="565" spans="1:31">
      <c r="A565" s="318" t="s">
        <v>719</v>
      </c>
      <c r="B565" s="342" t="s">
        <v>3347</v>
      </c>
      <c r="C565" s="296" t="s">
        <v>985</v>
      </c>
      <c r="D565" s="342" t="s">
        <v>986</v>
      </c>
      <c r="E565" s="269">
        <v>51</v>
      </c>
      <c r="F565" s="269">
        <v>51</v>
      </c>
      <c r="G565" s="267">
        <v>53</v>
      </c>
      <c r="H565" s="267">
        <v>53</v>
      </c>
      <c r="I565" s="267">
        <v>55</v>
      </c>
      <c r="J565" s="267">
        <v>55</v>
      </c>
      <c r="K565" s="297">
        <v>0.9</v>
      </c>
      <c r="L565" s="270">
        <v>1</v>
      </c>
      <c r="M565" s="270">
        <v>1</v>
      </c>
      <c r="N565" s="270">
        <v>1</v>
      </c>
      <c r="O565" s="335">
        <v>1638</v>
      </c>
      <c r="P565" s="269">
        <v>1603</v>
      </c>
      <c r="Q565" s="269">
        <v>49</v>
      </c>
      <c r="R565" s="267">
        <v>52</v>
      </c>
      <c r="S565" s="267">
        <v>54</v>
      </c>
      <c r="T565" s="270">
        <v>0.978632478632479</v>
      </c>
      <c r="U565" s="270">
        <v>0.96078431372549</v>
      </c>
      <c r="V565" s="271">
        <v>0.981132075471698</v>
      </c>
      <c r="W565" s="271">
        <v>0.981818181818182</v>
      </c>
      <c r="X565" s="298">
        <v>-0.0203477617462079</v>
      </c>
      <c r="Y565" s="274">
        <v>406</v>
      </c>
      <c r="Z565" s="336">
        <v>401</v>
      </c>
      <c r="AA565" s="336">
        <v>416</v>
      </c>
      <c r="AB565" s="336">
        <v>407</v>
      </c>
      <c r="AC565" s="337">
        <v>0.987684729064039</v>
      </c>
      <c r="AD565" s="271">
        <v>0.978365384615385</v>
      </c>
      <c r="AE565" s="298">
        <v>0.00931934444865479</v>
      </c>
    </row>
    <row r="566" spans="1:31">
      <c r="A566" s="318" t="s">
        <v>719</v>
      </c>
      <c r="B566" s="342" t="s">
        <v>3347</v>
      </c>
      <c r="C566" s="296" t="s">
        <v>987</v>
      </c>
      <c r="D566" s="342" t="s">
        <v>988</v>
      </c>
      <c r="E566" s="269">
        <v>70</v>
      </c>
      <c r="F566" s="269">
        <v>70</v>
      </c>
      <c r="G566" s="267">
        <v>71</v>
      </c>
      <c r="H566" s="267">
        <v>68</v>
      </c>
      <c r="I566" s="267">
        <v>66</v>
      </c>
      <c r="J566" s="267">
        <v>66</v>
      </c>
      <c r="K566" s="297">
        <v>0.9</v>
      </c>
      <c r="L566" s="270">
        <v>1</v>
      </c>
      <c r="M566" s="270">
        <v>0.957746478873239</v>
      </c>
      <c r="N566" s="270">
        <v>1</v>
      </c>
      <c r="O566" s="335">
        <v>2087</v>
      </c>
      <c r="P566" s="269">
        <v>2052</v>
      </c>
      <c r="Q566" s="269">
        <v>70</v>
      </c>
      <c r="R566" s="267">
        <v>67</v>
      </c>
      <c r="S566" s="267">
        <v>65</v>
      </c>
      <c r="T566" s="270">
        <v>0.983229516051749</v>
      </c>
      <c r="U566" s="270">
        <v>1</v>
      </c>
      <c r="V566" s="271">
        <v>0.943661971830986</v>
      </c>
      <c r="W566" s="271">
        <v>0.984848484848485</v>
      </c>
      <c r="X566" s="298">
        <v>0.0563380281690141</v>
      </c>
      <c r="Y566" s="274">
        <v>515</v>
      </c>
      <c r="Z566" s="336">
        <v>506</v>
      </c>
      <c r="AA566" s="336">
        <v>531</v>
      </c>
      <c r="AB566" s="336">
        <v>518</v>
      </c>
      <c r="AC566" s="337">
        <v>0.98252427184466</v>
      </c>
      <c r="AD566" s="271">
        <v>0.975517890772128</v>
      </c>
      <c r="AE566" s="298">
        <v>0.00700638107253215</v>
      </c>
    </row>
    <row r="567" spans="1:31">
      <c r="A567" s="318" t="s">
        <v>719</v>
      </c>
      <c r="B567" s="342" t="s">
        <v>3347</v>
      </c>
      <c r="C567" s="296" t="s">
        <v>989</v>
      </c>
      <c r="D567" s="342" t="s">
        <v>989</v>
      </c>
      <c r="E567" s="269">
        <v>40</v>
      </c>
      <c r="F567" s="269">
        <v>40</v>
      </c>
      <c r="G567" s="267">
        <v>37</v>
      </c>
      <c r="H567" s="267">
        <v>36</v>
      </c>
      <c r="I567" s="267">
        <v>37</v>
      </c>
      <c r="J567" s="267">
        <v>37</v>
      </c>
      <c r="K567" s="297">
        <v>0.9</v>
      </c>
      <c r="L567" s="270">
        <v>1</v>
      </c>
      <c r="M567" s="270">
        <v>0.972972972972973</v>
      </c>
      <c r="N567" s="270">
        <v>1</v>
      </c>
      <c r="O567" s="335">
        <v>1148</v>
      </c>
      <c r="P567" s="269">
        <v>1096</v>
      </c>
      <c r="Q567" s="269">
        <v>40</v>
      </c>
      <c r="R567" s="267">
        <v>34</v>
      </c>
      <c r="S567" s="267">
        <v>36</v>
      </c>
      <c r="T567" s="270">
        <v>0.954703832752613</v>
      </c>
      <c r="U567" s="270">
        <v>1</v>
      </c>
      <c r="V567" s="271">
        <v>0.918918918918919</v>
      </c>
      <c r="W567" s="271">
        <v>0.972972972972973</v>
      </c>
      <c r="X567" s="298">
        <v>0.081081081081081</v>
      </c>
      <c r="Y567" s="274">
        <v>289</v>
      </c>
      <c r="Z567" s="336">
        <v>280</v>
      </c>
      <c r="AA567" s="336">
        <v>290</v>
      </c>
      <c r="AB567" s="336">
        <v>282</v>
      </c>
      <c r="AC567" s="337">
        <v>0.968858131487889</v>
      </c>
      <c r="AD567" s="271">
        <v>0.972413793103448</v>
      </c>
      <c r="AE567" s="298">
        <v>-0.00355566161555898</v>
      </c>
    </row>
    <row r="568" spans="1:31">
      <c r="A568" s="318" t="s">
        <v>719</v>
      </c>
      <c r="B568" s="342" t="s">
        <v>3348</v>
      </c>
      <c r="C568" s="296" t="s">
        <v>990</v>
      </c>
      <c r="D568" s="342" t="s">
        <v>991</v>
      </c>
      <c r="E568" s="269">
        <v>65</v>
      </c>
      <c r="F568" s="269">
        <v>62</v>
      </c>
      <c r="G568" s="267">
        <v>63</v>
      </c>
      <c r="H568" s="267">
        <v>61</v>
      </c>
      <c r="I568" s="267">
        <v>63</v>
      </c>
      <c r="J568" s="267">
        <v>61</v>
      </c>
      <c r="K568" s="297">
        <v>0.9</v>
      </c>
      <c r="L568" s="270">
        <v>0.953846153846154</v>
      </c>
      <c r="M568" s="270">
        <v>0.968253968253968</v>
      </c>
      <c r="N568" s="270">
        <v>0.968253968253968</v>
      </c>
      <c r="O568" s="335">
        <v>1905</v>
      </c>
      <c r="P568" s="269">
        <v>1853</v>
      </c>
      <c r="Q568" s="269">
        <v>62</v>
      </c>
      <c r="R568" s="267">
        <v>61</v>
      </c>
      <c r="S568" s="267">
        <v>61</v>
      </c>
      <c r="T568" s="270">
        <v>0.972703412073491</v>
      </c>
      <c r="U568" s="270">
        <v>0.953846153846154</v>
      </c>
      <c r="V568" s="271">
        <v>0.968253968253968</v>
      </c>
      <c r="W568" s="271">
        <v>0.968253968253968</v>
      </c>
      <c r="X568" s="298">
        <v>-0.0144078144078144</v>
      </c>
      <c r="Y568" s="274">
        <v>468</v>
      </c>
      <c r="Z568" s="336">
        <v>455</v>
      </c>
      <c r="AA568" s="336">
        <v>476</v>
      </c>
      <c r="AB568" s="336">
        <v>467</v>
      </c>
      <c r="AC568" s="337">
        <v>0.972222222222222</v>
      </c>
      <c r="AD568" s="271">
        <v>0.98109243697479</v>
      </c>
      <c r="AE568" s="298">
        <v>-0.00887021475256766</v>
      </c>
    </row>
    <row r="569" spans="1:31">
      <c r="A569" s="318" t="s">
        <v>719</v>
      </c>
      <c r="B569" s="342" t="s">
        <v>3348</v>
      </c>
      <c r="C569" s="296" t="s">
        <v>992</v>
      </c>
      <c r="D569" s="342" t="s">
        <v>992</v>
      </c>
      <c r="E569" s="269">
        <v>28</v>
      </c>
      <c r="F569" s="269">
        <v>28</v>
      </c>
      <c r="G569" s="267">
        <v>29</v>
      </c>
      <c r="H569" s="267">
        <v>29</v>
      </c>
      <c r="I569" s="267">
        <v>29</v>
      </c>
      <c r="J569" s="267">
        <v>29</v>
      </c>
      <c r="K569" s="297">
        <v>0.9</v>
      </c>
      <c r="L569" s="270">
        <v>1</v>
      </c>
      <c r="M569" s="270">
        <v>1</v>
      </c>
      <c r="N569" s="270">
        <v>1</v>
      </c>
      <c r="O569" s="335">
        <v>798</v>
      </c>
      <c r="P569" s="269">
        <v>791</v>
      </c>
      <c r="Q569" s="269">
        <v>28</v>
      </c>
      <c r="R569" s="267">
        <v>29</v>
      </c>
      <c r="S569" s="267">
        <v>29</v>
      </c>
      <c r="T569" s="270">
        <v>0.991228070175439</v>
      </c>
      <c r="U569" s="270">
        <v>1</v>
      </c>
      <c r="V569" s="271">
        <v>1</v>
      </c>
      <c r="W569" s="271">
        <v>1</v>
      </c>
      <c r="X569" s="298">
        <v>0</v>
      </c>
      <c r="Y569" s="274">
        <v>203</v>
      </c>
      <c r="Z569" s="336">
        <v>202</v>
      </c>
      <c r="AA569" s="336">
        <v>195</v>
      </c>
      <c r="AB569" s="336">
        <v>194</v>
      </c>
      <c r="AC569" s="337">
        <v>0.995073891625616</v>
      </c>
      <c r="AD569" s="271">
        <v>0.994871794871795</v>
      </c>
      <c r="AE569" s="298">
        <v>0.00020209675382088</v>
      </c>
    </row>
    <row r="570" spans="1:31">
      <c r="A570" s="318" t="s">
        <v>719</v>
      </c>
      <c r="B570" s="342" t="s">
        <v>3348</v>
      </c>
      <c r="C570" s="296" t="s">
        <v>993</v>
      </c>
      <c r="D570" s="342" t="s">
        <v>993</v>
      </c>
      <c r="E570" s="269">
        <v>38</v>
      </c>
      <c r="F570" s="269">
        <v>35</v>
      </c>
      <c r="G570" s="267">
        <v>40</v>
      </c>
      <c r="H570" s="267">
        <v>37</v>
      </c>
      <c r="I570" s="267">
        <v>39</v>
      </c>
      <c r="J570" s="267">
        <v>34</v>
      </c>
      <c r="K570" s="297">
        <v>0.9</v>
      </c>
      <c r="L570" s="270">
        <v>0.921052631578947</v>
      </c>
      <c r="M570" s="270">
        <v>0.925</v>
      </c>
      <c r="N570" s="270">
        <v>0.871794871794872</v>
      </c>
      <c r="O570" s="335">
        <v>1027</v>
      </c>
      <c r="P570" s="269">
        <v>888</v>
      </c>
      <c r="Q570" s="269">
        <v>32</v>
      </c>
      <c r="R570" s="267">
        <v>33</v>
      </c>
      <c r="S570" s="267">
        <v>31</v>
      </c>
      <c r="T570" s="270">
        <v>0.864654333008763</v>
      </c>
      <c r="U570" s="270">
        <v>0.842105263157895</v>
      </c>
      <c r="V570" s="271">
        <v>0.825</v>
      </c>
      <c r="W570" s="271">
        <v>0.794871794871795</v>
      </c>
      <c r="X570" s="298">
        <v>0.0171052631578947</v>
      </c>
      <c r="Y570" s="274">
        <v>270</v>
      </c>
      <c r="Z570" s="336">
        <v>225</v>
      </c>
      <c r="AA570" s="336">
        <v>261</v>
      </c>
      <c r="AB570" s="336">
        <v>222</v>
      </c>
      <c r="AC570" s="337">
        <v>0.833333333333333</v>
      </c>
      <c r="AD570" s="271">
        <v>0.850574712643678</v>
      </c>
      <c r="AE570" s="298">
        <v>-0.0172413793103448</v>
      </c>
    </row>
    <row r="571" spans="1:31">
      <c r="A571" s="318" t="s">
        <v>719</v>
      </c>
      <c r="B571" s="342" t="s">
        <v>3348</v>
      </c>
      <c r="C571" s="296" t="s">
        <v>994</v>
      </c>
      <c r="D571" s="342" t="s">
        <v>995</v>
      </c>
      <c r="E571" s="269">
        <v>65</v>
      </c>
      <c r="F571" s="269">
        <v>61</v>
      </c>
      <c r="G571" s="267">
        <v>63</v>
      </c>
      <c r="H571" s="267">
        <v>59</v>
      </c>
      <c r="I571" s="267">
        <v>64</v>
      </c>
      <c r="J571" s="267">
        <v>61</v>
      </c>
      <c r="K571" s="297">
        <v>0.9</v>
      </c>
      <c r="L571" s="270">
        <v>0.938461538461538</v>
      </c>
      <c r="M571" s="270">
        <v>0.936507936507937</v>
      </c>
      <c r="N571" s="270">
        <v>0.953125</v>
      </c>
      <c r="O571" s="335">
        <v>1814</v>
      </c>
      <c r="P571" s="269">
        <v>1720</v>
      </c>
      <c r="Q571" s="269">
        <v>61</v>
      </c>
      <c r="R571" s="267">
        <v>59</v>
      </c>
      <c r="S571" s="267">
        <v>61</v>
      </c>
      <c r="T571" s="270">
        <v>0.948180815876516</v>
      </c>
      <c r="U571" s="270">
        <v>0.938461538461538</v>
      </c>
      <c r="V571" s="271">
        <v>0.936507936507937</v>
      </c>
      <c r="W571" s="271">
        <v>0.953125</v>
      </c>
      <c r="X571" s="298">
        <v>0.00195360195360195</v>
      </c>
      <c r="Y571" s="274">
        <v>450</v>
      </c>
      <c r="Z571" s="336">
        <v>428</v>
      </c>
      <c r="AA571" s="336">
        <v>453</v>
      </c>
      <c r="AB571" s="336">
        <v>426</v>
      </c>
      <c r="AC571" s="337">
        <v>0.951111111111111</v>
      </c>
      <c r="AD571" s="271">
        <v>0.940397350993378</v>
      </c>
      <c r="AE571" s="298">
        <v>0.0107137601177336</v>
      </c>
    </row>
    <row r="572" spans="1:31">
      <c r="A572" s="318" t="s">
        <v>719</v>
      </c>
      <c r="B572" s="342" t="s">
        <v>3348</v>
      </c>
      <c r="C572" s="296" t="s">
        <v>996</v>
      </c>
      <c r="D572" s="342" t="s">
        <v>996</v>
      </c>
      <c r="E572" s="269">
        <v>31</v>
      </c>
      <c r="F572" s="269">
        <v>31</v>
      </c>
      <c r="G572" s="267">
        <v>33</v>
      </c>
      <c r="H572" s="267">
        <v>33</v>
      </c>
      <c r="I572" s="267">
        <v>32</v>
      </c>
      <c r="J572" s="267">
        <v>31</v>
      </c>
      <c r="K572" s="297">
        <v>0.9</v>
      </c>
      <c r="L572" s="270">
        <v>1</v>
      </c>
      <c r="M572" s="270">
        <v>1</v>
      </c>
      <c r="N572" s="270">
        <v>0.96875</v>
      </c>
      <c r="O572" s="335">
        <v>897</v>
      </c>
      <c r="P572" s="269">
        <v>856</v>
      </c>
      <c r="Q572" s="269">
        <v>31</v>
      </c>
      <c r="R572" s="267">
        <v>33</v>
      </c>
      <c r="S572" s="267">
        <v>31</v>
      </c>
      <c r="T572" s="270">
        <v>0.954292084726867</v>
      </c>
      <c r="U572" s="270">
        <v>1</v>
      </c>
      <c r="V572" s="271">
        <v>1</v>
      </c>
      <c r="W572" s="271">
        <v>0.96875</v>
      </c>
      <c r="X572" s="298">
        <v>0</v>
      </c>
      <c r="Y572" s="274">
        <v>236</v>
      </c>
      <c r="Z572" s="336">
        <v>230</v>
      </c>
      <c r="AA572" s="336">
        <v>226</v>
      </c>
      <c r="AB572" s="336">
        <v>216</v>
      </c>
      <c r="AC572" s="337">
        <v>0.974576271186441</v>
      </c>
      <c r="AD572" s="271">
        <v>0.955752212389381</v>
      </c>
      <c r="AE572" s="298">
        <v>0.0188240587970601</v>
      </c>
    </row>
    <row r="573" spans="1:31">
      <c r="A573" s="318" t="s">
        <v>719</v>
      </c>
      <c r="B573" s="342" t="s">
        <v>3348</v>
      </c>
      <c r="C573" s="296" t="s">
        <v>997</v>
      </c>
      <c r="D573" s="342" t="s">
        <v>997</v>
      </c>
      <c r="E573" s="269">
        <v>61</v>
      </c>
      <c r="F573" s="269">
        <v>56</v>
      </c>
      <c r="G573" s="267">
        <v>58</v>
      </c>
      <c r="H573" s="267">
        <v>54</v>
      </c>
      <c r="I573" s="267">
        <v>57</v>
      </c>
      <c r="J573" s="267">
        <v>52</v>
      </c>
      <c r="K573" s="297">
        <v>0.9</v>
      </c>
      <c r="L573" s="270">
        <v>0.918032786885246</v>
      </c>
      <c r="M573" s="270">
        <v>0.931034482758621</v>
      </c>
      <c r="N573" s="270">
        <v>0.912280701754386</v>
      </c>
      <c r="O573" s="335">
        <v>1817</v>
      </c>
      <c r="P573" s="269">
        <v>1745</v>
      </c>
      <c r="Q573" s="269">
        <v>56</v>
      </c>
      <c r="R573" s="267">
        <v>54</v>
      </c>
      <c r="S573" s="267">
        <v>52</v>
      </c>
      <c r="T573" s="270">
        <v>0.960374243258118</v>
      </c>
      <c r="U573" s="270">
        <v>0.918032786885246</v>
      </c>
      <c r="V573" s="271">
        <v>0.931034482758621</v>
      </c>
      <c r="W573" s="271">
        <v>0.912280701754386</v>
      </c>
      <c r="X573" s="298">
        <v>-0.0130016958733747</v>
      </c>
      <c r="Y573" s="274">
        <v>438</v>
      </c>
      <c r="Z573" s="336">
        <v>411</v>
      </c>
      <c r="AA573" s="336">
        <v>449</v>
      </c>
      <c r="AB573" s="336">
        <v>428</v>
      </c>
      <c r="AC573" s="337">
        <v>0.938356164383562</v>
      </c>
      <c r="AD573" s="271">
        <v>0.953229398663697</v>
      </c>
      <c r="AE573" s="298">
        <v>-0.0148732342801355</v>
      </c>
    </row>
    <row r="574" spans="1:31">
      <c r="A574" s="318" t="s">
        <v>719</v>
      </c>
      <c r="B574" s="342" t="s">
        <v>3348</v>
      </c>
      <c r="C574" s="296" t="s">
        <v>998</v>
      </c>
      <c r="D574" s="342" t="s">
        <v>998</v>
      </c>
      <c r="E574" s="269">
        <v>35</v>
      </c>
      <c r="F574" s="269">
        <v>35</v>
      </c>
      <c r="G574" s="267">
        <v>36</v>
      </c>
      <c r="H574" s="267">
        <v>36</v>
      </c>
      <c r="I574" s="267">
        <v>34</v>
      </c>
      <c r="J574" s="267">
        <v>34</v>
      </c>
      <c r="K574" s="297">
        <v>0.9</v>
      </c>
      <c r="L574" s="270">
        <v>1</v>
      </c>
      <c r="M574" s="270">
        <v>1</v>
      </c>
      <c r="N574" s="270">
        <v>1</v>
      </c>
      <c r="O574" s="335">
        <v>1036</v>
      </c>
      <c r="P574" s="269">
        <v>1027</v>
      </c>
      <c r="Q574" s="269">
        <v>34</v>
      </c>
      <c r="R574" s="267">
        <v>35</v>
      </c>
      <c r="S574" s="267">
        <v>34</v>
      </c>
      <c r="T574" s="270">
        <v>0.991312741312741</v>
      </c>
      <c r="U574" s="270">
        <v>0.971428571428571</v>
      </c>
      <c r="V574" s="271">
        <v>0.972222222222222</v>
      </c>
      <c r="W574" s="271">
        <v>1</v>
      </c>
      <c r="X574" s="298">
        <v>-0.000793650793650791</v>
      </c>
      <c r="Y574" s="274">
        <v>256</v>
      </c>
      <c r="Z574" s="336">
        <v>254</v>
      </c>
      <c r="AA574" s="336">
        <v>262</v>
      </c>
      <c r="AB574" s="336">
        <v>259</v>
      </c>
      <c r="AC574" s="337">
        <v>0.9921875</v>
      </c>
      <c r="AD574" s="271">
        <v>0.988549618320611</v>
      </c>
      <c r="AE574" s="298">
        <v>0.00363788167938928</v>
      </c>
    </row>
    <row r="575" spans="1:31">
      <c r="A575" s="318" t="s">
        <v>719</v>
      </c>
      <c r="B575" s="342" t="s">
        <v>3348</v>
      </c>
      <c r="C575" s="296" t="s">
        <v>999</v>
      </c>
      <c r="D575" s="342" t="s">
        <v>1000</v>
      </c>
      <c r="E575" s="269">
        <v>37</v>
      </c>
      <c r="F575" s="269">
        <v>36</v>
      </c>
      <c r="G575" s="267">
        <v>32</v>
      </c>
      <c r="H575" s="267">
        <v>32</v>
      </c>
      <c r="I575" s="267">
        <v>34</v>
      </c>
      <c r="J575" s="267">
        <v>33</v>
      </c>
      <c r="K575" s="297">
        <v>0.9</v>
      </c>
      <c r="L575" s="270">
        <v>0.972972972972973</v>
      </c>
      <c r="M575" s="270">
        <v>1</v>
      </c>
      <c r="N575" s="270">
        <v>0.970588235294118</v>
      </c>
      <c r="O575" s="335">
        <v>964</v>
      </c>
      <c r="P575" s="269">
        <v>940</v>
      </c>
      <c r="Q575" s="269">
        <v>36</v>
      </c>
      <c r="R575" s="267">
        <v>29</v>
      </c>
      <c r="S575" s="267">
        <v>33</v>
      </c>
      <c r="T575" s="270">
        <v>0.975103734439834</v>
      </c>
      <c r="U575" s="270">
        <v>0.972972972972973</v>
      </c>
      <c r="V575" s="271">
        <v>0.90625</v>
      </c>
      <c r="W575" s="271">
        <v>0.970588235294118</v>
      </c>
      <c r="X575" s="298">
        <v>0.066722972972973</v>
      </c>
      <c r="Y575" s="274">
        <v>244</v>
      </c>
      <c r="Z575" s="336">
        <v>237</v>
      </c>
      <c r="AA575" s="336">
        <v>241</v>
      </c>
      <c r="AB575" s="336">
        <v>235</v>
      </c>
      <c r="AC575" s="337">
        <v>0.971311475409836</v>
      </c>
      <c r="AD575" s="271">
        <v>0.975103734439834</v>
      </c>
      <c r="AE575" s="298">
        <v>-0.00379225902999791</v>
      </c>
    </row>
    <row r="576" spans="1:31">
      <c r="A576" s="318" t="s">
        <v>719</v>
      </c>
      <c r="B576" s="342" t="s">
        <v>3348</v>
      </c>
      <c r="C576" s="296" t="s">
        <v>1001</v>
      </c>
      <c r="D576" s="342" t="s">
        <v>1001</v>
      </c>
      <c r="E576" s="269">
        <v>50</v>
      </c>
      <c r="F576" s="269">
        <v>49</v>
      </c>
      <c r="G576" s="267">
        <v>50</v>
      </c>
      <c r="H576" s="267">
        <v>48</v>
      </c>
      <c r="I576" s="267">
        <v>50</v>
      </c>
      <c r="J576" s="267">
        <v>48</v>
      </c>
      <c r="K576" s="297">
        <v>0.9</v>
      </c>
      <c r="L576" s="270">
        <v>0.98</v>
      </c>
      <c r="M576" s="270">
        <v>0.96</v>
      </c>
      <c r="N576" s="270">
        <v>0.96</v>
      </c>
      <c r="O576" s="335">
        <v>1326</v>
      </c>
      <c r="P576" s="269">
        <v>1238</v>
      </c>
      <c r="Q576" s="269">
        <v>48</v>
      </c>
      <c r="R576" s="267">
        <v>47</v>
      </c>
      <c r="S576" s="267">
        <v>45</v>
      </c>
      <c r="T576" s="270">
        <v>0.933634992458522</v>
      </c>
      <c r="U576" s="270">
        <v>0.96</v>
      </c>
      <c r="V576" s="271">
        <v>0.94</v>
      </c>
      <c r="W576" s="271">
        <v>0.9</v>
      </c>
      <c r="X576" s="298">
        <v>0.02</v>
      </c>
      <c r="Y576" s="274">
        <v>342</v>
      </c>
      <c r="Z576" s="336">
        <v>325</v>
      </c>
      <c r="AA576" s="336">
        <v>328</v>
      </c>
      <c r="AB576" s="336">
        <v>313</v>
      </c>
      <c r="AC576" s="337">
        <v>0.950292397660819</v>
      </c>
      <c r="AD576" s="271">
        <v>0.954268292682927</v>
      </c>
      <c r="AE576" s="298">
        <v>-0.00397589502210804</v>
      </c>
    </row>
    <row r="577" spans="1:31">
      <c r="A577" s="318" t="s">
        <v>719</v>
      </c>
      <c r="B577" s="342" t="s">
        <v>3348</v>
      </c>
      <c r="C577" s="296" t="s">
        <v>1002</v>
      </c>
      <c r="D577" s="342" t="s">
        <v>1002</v>
      </c>
      <c r="E577" s="269">
        <v>30</v>
      </c>
      <c r="F577" s="269">
        <v>30</v>
      </c>
      <c r="G577" s="267">
        <v>26</v>
      </c>
      <c r="H577" s="267">
        <v>25</v>
      </c>
      <c r="I577" s="267">
        <v>28</v>
      </c>
      <c r="J577" s="267">
        <v>26</v>
      </c>
      <c r="K577" s="297">
        <v>0.9</v>
      </c>
      <c r="L577" s="270">
        <v>1</v>
      </c>
      <c r="M577" s="270">
        <v>0.961538461538462</v>
      </c>
      <c r="N577" s="270">
        <v>0.928571428571429</v>
      </c>
      <c r="O577" s="335">
        <v>841</v>
      </c>
      <c r="P577" s="269">
        <v>761</v>
      </c>
      <c r="Q577" s="269">
        <v>27</v>
      </c>
      <c r="R577" s="267">
        <v>25</v>
      </c>
      <c r="S577" s="267">
        <v>25</v>
      </c>
      <c r="T577" s="270">
        <v>0.90487514863258</v>
      </c>
      <c r="U577" s="270">
        <v>0.9</v>
      </c>
      <c r="V577" s="271">
        <v>0.961538461538462</v>
      </c>
      <c r="W577" s="271">
        <v>0.892857142857143</v>
      </c>
      <c r="X577" s="298">
        <v>-0.0615384615384615</v>
      </c>
      <c r="Y577" s="274">
        <v>208</v>
      </c>
      <c r="Z577" s="336">
        <v>190</v>
      </c>
      <c r="AA577" s="336">
        <v>226</v>
      </c>
      <c r="AB577" s="336">
        <v>195</v>
      </c>
      <c r="AC577" s="337">
        <v>0.913461538461538</v>
      </c>
      <c r="AD577" s="271">
        <v>0.86283185840708</v>
      </c>
      <c r="AE577" s="298">
        <v>0.0506296800544588</v>
      </c>
    </row>
    <row r="578" spans="1:31">
      <c r="A578" s="318" t="s">
        <v>719</v>
      </c>
      <c r="B578" s="342" t="s">
        <v>3348</v>
      </c>
      <c r="C578" s="296" t="s">
        <v>1003</v>
      </c>
      <c r="D578" s="342" t="s">
        <v>1004</v>
      </c>
      <c r="E578" s="269">
        <v>57</v>
      </c>
      <c r="F578" s="269">
        <v>52</v>
      </c>
      <c r="G578" s="267">
        <v>52</v>
      </c>
      <c r="H578" s="267">
        <v>49</v>
      </c>
      <c r="I578" s="267">
        <v>54</v>
      </c>
      <c r="J578" s="267">
        <v>54</v>
      </c>
      <c r="K578" s="297">
        <v>0.9</v>
      </c>
      <c r="L578" s="270">
        <v>0.912280701754386</v>
      </c>
      <c r="M578" s="270">
        <v>0.942307692307692</v>
      </c>
      <c r="N578" s="270">
        <v>1</v>
      </c>
      <c r="O578" s="335">
        <v>1558</v>
      </c>
      <c r="P578" s="269">
        <v>1481</v>
      </c>
      <c r="Q578" s="269">
        <v>52</v>
      </c>
      <c r="R578" s="267">
        <v>48</v>
      </c>
      <c r="S578" s="267">
        <v>54</v>
      </c>
      <c r="T578" s="270">
        <v>0.950577663671374</v>
      </c>
      <c r="U578" s="270">
        <v>0.912280701754386</v>
      </c>
      <c r="V578" s="271">
        <v>0.923076923076923</v>
      </c>
      <c r="W578" s="271">
        <v>1</v>
      </c>
      <c r="X578" s="298">
        <v>-0.0107962213225372</v>
      </c>
      <c r="Y578" s="274">
        <v>399</v>
      </c>
      <c r="Z578" s="336">
        <v>383</v>
      </c>
      <c r="AA578" s="336">
        <v>382</v>
      </c>
      <c r="AB578" s="336">
        <v>355</v>
      </c>
      <c r="AC578" s="337">
        <v>0.959899749373434</v>
      </c>
      <c r="AD578" s="271">
        <v>0.929319371727749</v>
      </c>
      <c r="AE578" s="298">
        <v>0.0305803776456849</v>
      </c>
    </row>
    <row r="579" spans="1:31">
      <c r="A579" s="318" t="s">
        <v>719</v>
      </c>
      <c r="B579" s="342" t="s">
        <v>3348</v>
      </c>
      <c r="C579" s="296" t="s">
        <v>1005</v>
      </c>
      <c r="D579" s="342" t="s">
        <v>1005</v>
      </c>
      <c r="E579" s="269">
        <v>24</v>
      </c>
      <c r="F579" s="269">
        <v>22</v>
      </c>
      <c r="G579" s="267">
        <v>23</v>
      </c>
      <c r="H579" s="267">
        <v>21</v>
      </c>
      <c r="I579" s="267">
        <v>23</v>
      </c>
      <c r="J579" s="267">
        <v>22</v>
      </c>
      <c r="K579" s="297">
        <v>0.9</v>
      </c>
      <c r="L579" s="270">
        <v>0.916666666666667</v>
      </c>
      <c r="M579" s="270">
        <v>0.91304347826087</v>
      </c>
      <c r="N579" s="270">
        <v>0.956521739130435</v>
      </c>
      <c r="O579" s="335">
        <v>660</v>
      </c>
      <c r="P579" s="269">
        <v>607</v>
      </c>
      <c r="Q579" s="269">
        <v>21</v>
      </c>
      <c r="R579" s="267">
        <v>20</v>
      </c>
      <c r="S579" s="267">
        <v>22</v>
      </c>
      <c r="T579" s="270">
        <v>0.91969696969697</v>
      </c>
      <c r="U579" s="270">
        <v>0.875</v>
      </c>
      <c r="V579" s="271">
        <v>0.869565217391304</v>
      </c>
      <c r="W579" s="271">
        <v>0.956521739130435</v>
      </c>
      <c r="X579" s="298">
        <v>0.00543478260869568</v>
      </c>
      <c r="Y579" s="274">
        <v>161</v>
      </c>
      <c r="Z579" s="336">
        <v>147</v>
      </c>
      <c r="AA579" s="336">
        <v>173</v>
      </c>
      <c r="AB579" s="336">
        <v>158</v>
      </c>
      <c r="AC579" s="337">
        <v>0.91304347826087</v>
      </c>
      <c r="AD579" s="271">
        <v>0.913294797687861</v>
      </c>
      <c r="AE579" s="298">
        <v>-0.000251319426991747</v>
      </c>
    </row>
    <row r="580" spans="1:31">
      <c r="A580" s="318" t="s">
        <v>719</v>
      </c>
      <c r="B580" s="342" t="s">
        <v>3348</v>
      </c>
      <c r="C580" s="296" t="s">
        <v>1006</v>
      </c>
      <c r="D580" s="342" t="s">
        <v>1006</v>
      </c>
      <c r="E580" s="269">
        <v>39</v>
      </c>
      <c r="F580" s="269">
        <v>39</v>
      </c>
      <c r="G580" s="267">
        <v>36</v>
      </c>
      <c r="H580" s="267">
        <v>34</v>
      </c>
      <c r="I580" s="267">
        <v>36</v>
      </c>
      <c r="J580" s="267">
        <v>36</v>
      </c>
      <c r="K580" s="297">
        <v>0.9</v>
      </c>
      <c r="L580" s="270">
        <v>1</v>
      </c>
      <c r="M580" s="270">
        <v>0.944444444444444</v>
      </c>
      <c r="N580" s="270">
        <v>1</v>
      </c>
      <c r="O580" s="335">
        <v>1095</v>
      </c>
      <c r="P580" s="269">
        <v>1056</v>
      </c>
      <c r="Q580" s="269">
        <v>39</v>
      </c>
      <c r="R580" s="267">
        <v>34</v>
      </c>
      <c r="S580" s="267">
        <v>36</v>
      </c>
      <c r="T580" s="270">
        <v>0.964383561643836</v>
      </c>
      <c r="U580" s="270">
        <v>1</v>
      </c>
      <c r="V580" s="271">
        <v>0.944444444444444</v>
      </c>
      <c r="W580" s="271">
        <v>1</v>
      </c>
      <c r="X580" s="298">
        <v>0.0555555555555556</v>
      </c>
      <c r="Y580" s="274">
        <v>267</v>
      </c>
      <c r="Z580" s="336">
        <v>261</v>
      </c>
      <c r="AA580" s="336">
        <v>273</v>
      </c>
      <c r="AB580" s="336">
        <v>263</v>
      </c>
      <c r="AC580" s="337">
        <v>0.97752808988764</v>
      </c>
      <c r="AD580" s="271">
        <v>0.963369963369963</v>
      </c>
      <c r="AE580" s="298">
        <v>0.014158126517677</v>
      </c>
    </row>
    <row r="581" spans="1:31">
      <c r="A581" s="318" t="s">
        <v>719</v>
      </c>
      <c r="B581" s="342" t="s">
        <v>3348</v>
      </c>
      <c r="C581" s="296" t="s">
        <v>1007</v>
      </c>
      <c r="D581" s="342" t="s">
        <v>1008</v>
      </c>
      <c r="E581" s="269">
        <v>47</v>
      </c>
      <c r="F581" s="269">
        <v>42</v>
      </c>
      <c r="G581" s="267">
        <v>48</v>
      </c>
      <c r="H581" s="267">
        <v>41</v>
      </c>
      <c r="I581" s="267">
        <v>47</v>
      </c>
      <c r="J581" s="267">
        <v>42</v>
      </c>
      <c r="K581" s="297">
        <v>0.9</v>
      </c>
      <c r="L581" s="270">
        <v>0.893617021276596</v>
      </c>
      <c r="M581" s="270">
        <v>0.854166666666667</v>
      </c>
      <c r="N581" s="270">
        <v>0.893617021276596</v>
      </c>
      <c r="O581" s="335">
        <v>1352</v>
      </c>
      <c r="P581" s="269">
        <v>1219</v>
      </c>
      <c r="Q581" s="269">
        <v>40</v>
      </c>
      <c r="R581" s="267">
        <v>39</v>
      </c>
      <c r="S581" s="267">
        <v>40</v>
      </c>
      <c r="T581" s="270">
        <v>0.901627218934911</v>
      </c>
      <c r="U581" s="270">
        <v>0.851063829787234</v>
      </c>
      <c r="V581" s="271">
        <v>0.8125</v>
      </c>
      <c r="W581" s="271">
        <v>0.851063829787234</v>
      </c>
      <c r="X581" s="298">
        <v>0.038563829787234</v>
      </c>
      <c r="Y581" s="274">
        <v>335</v>
      </c>
      <c r="Z581" s="336">
        <v>284</v>
      </c>
      <c r="AA581" s="336">
        <v>318</v>
      </c>
      <c r="AB581" s="336">
        <v>290</v>
      </c>
      <c r="AC581" s="337">
        <v>0.847761194029851</v>
      </c>
      <c r="AD581" s="271">
        <v>0.911949685534591</v>
      </c>
      <c r="AE581" s="298">
        <v>-0.0641884915047405</v>
      </c>
    </row>
    <row r="582" spans="1:31">
      <c r="A582" s="318" t="s">
        <v>719</v>
      </c>
      <c r="B582" s="342" t="s">
        <v>3348</v>
      </c>
      <c r="C582" s="296" t="s">
        <v>1009</v>
      </c>
      <c r="D582" s="342" t="s">
        <v>1010</v>
      </c>
      <c r="E582" s="269">
        <v>56</v>
      </c>
      <c r="F582" s="269">
        <v>55</v>
      </c>
      <c r="G582" s="267">
        <v>56</v>
      </c>
      <c r="H582" s="267">
        <v>54</v>
      </c>
      <c r="I582" s="267">
        <v>55</v>
      </c>
      <c r="J582" s="267">
        <v>54</v>
      </c>
      <c r="K582" s="297">
        <v>0.9</v>
      </c>
      <c r="L582" s="270">
        <v>0.982142857142857</v>
      </c>
      <c r="M582" s="270">
        <v>0.964285714285714</v>
      </c>
      <c r="N582" s="270">
        <v>0.981818181818182</v>
      </c>
      <c r="O582" s="335">
        <v>1604</v>
      </c>
      <c r="P582" s="269">
        <v>1571</v>
      </c>
      <c r="Q582" s="269">
        <v>55</v>
      </c>
      <c r="R582" s="267">
        <v>53</v>
      </c>
      <c r="S582" s="267">
        <v>54</v>
      </c>
      <c r="T582" s="270">
        <v>0.979426433915212</v>
      </c>
      <c r="U582" s="270">
        <v>0.982142857142857</v>
      </c>
      <c r="V582" s="271">
        <v>0.946428571428571</v>
      </c>
      <c r="W582" s="271">
        <v>0.981818181818182</v>
      </c>
      <c r="X582" s="298">
        <v>0.0357142857142857</v>
      </c>
      <c r="Y582" s="274">
        <v>405</v>
      </c>
      <c r="Z582" s="336">
        <v>392</v>
      </c>
      <c r="AA582" s="336">
        <v>403</v>
      </c>
      <c r="AB582" s="336">
        <v>395</v>
      </c>
      <c r="AC582" s="337">
        <v>0.967901234567901</v>
      </c>
      <c r="AD582" s="271">
        <v>0.98014888337469</v>
      </c>
      <c r="AE582" s="298">
        <v>-0.0122476488067886</v>
      </c>
    </row>
    <row r="583" spans="1:31">
      <c r="A583" s="318" t="s">
        <v>719</v>
      </c>
      <c r="B583" s="342" t="s">
        <v>3348</v>
      </c>
      <c r="C583" s="296" t="s">
        <v>1011</v>
      </c>
      <c r="D583" s="342" t="s">
        <v>1012</v>
      </c>
      <c r="E583" s="269">
        <v>68</v>
      </c>
      <c r="F583" s="269">
        <v>67</v>
      </c>
      <c r="G583" s="267">
        <v>62</v>
      </c>
      <c r="H583" s="267">
        <v>61</v>
      </c>
      <c r="I583" s="267">
        <v>66</v>
      </c>
      <c r="J583" s="267">
        <v>66</v>
      </c>
      <c r="K583" s="297">
        <v>0.9</v>
      </c>
      <c r="L583" s="270">
        <v>0.985294117647059</v>
      </c>
      <c r="M583" s="270">
        <v>0.983870967741935</v>
      </c>
      <c r="N583" s="270">
        <v>1</v>
      </c>
      <c r="O583" s="335">
        <v>1828</v>
      </c>
      <c r="P583" s="269">
        <v>1790</v>
      </c>
      <c r="Q583" s="269">
        <v>67</v>
      </c>
      <c r="R583" s="267">
        <v>61</v>
      </c>
      <c r="S583" s="267">
        <v>66</v>
      </c>
      <c r="T583" s="270">
        <v>0.979212253829322</v>
      </c>
      <c r="U583" s="270">
        <v>0.985294117647059</v>
      </c>
      <c r="V583" s="271">
        <v>0.983870967741935</v>
      </c>
      <c r="W583" s="271">
        <v>1</v>
      </c>
      <c r="X583" s="298">
        <v>0.00142314990512338</v>
      </c>
      <c r="Y583" s="274">
        <v>460</v>
      </c>
      <c r="Z583" s="336">
        <v>452</v>
      </c>
      <c r="AA583" s="336">
        <v>452</v>
      </c>
      <c r="AB583" s="336">
        <v>445</v>
      </c>
      <c r="AC583" s="337">
        <v>0.982608695652174</v>
      </c>
      <c r="AD583" s="271">
        <v>0.984513274336283</v>
      </c>
      <c r="AE583" s="298">
        <v>-0.00190457868410931</v>
      </c>
    </row>
    <row r="584" spans="1:31">
      <c r="A584" s="318" t="s">
        <v>719</v>
      </c>
      <c r="B584" s="342" t="s">
        <v>3348</v>
      </c>
      <c r="C584" s="296" t="s">
        <v>1013</v>
      </c>
      <c r="D584" s="342" t="s">
        <v>1014</v>
      </c>
      <c r="E584" s="269">
        <v>38</v>
      </c>
      <c r="F584" s="269">
        <v>38</v>
      </c>
      <c r="G584" s="267">
        <v>38</v>
      </c>
      <c r="H584" s="267">
        <v>36</v>
      </c>
      <c r="I584" s="267">
        <v>39</v>
      </c>
      <c r="J584" s="267">
        <v>38</v>
      </c>
      <c r="K584" s="297">
        <v>0.9</v>
      </c>
      <c r="L584" s="270">
        <v>1</v>
      </c>
      <c r="M584" s="270">
        <v>0.947368421052632</v>
      </c>
      <c r="N584" s="270">
        <v>0.974358974358974</v>
      </c>
      <c r="O584" s="335">
        <v>1092</v>
      </c>
      <c r="P584" s="269">
        <v>1056</v>
      </c>
      <c r="Q584" s="269">
        <v>38</v>
      </c>
      <c r="R584" s="267">
        <v>36</v>
      </c>
      <c r="S584" s="267">
        <v>38</v>
      </c>
      <c r="T584" s="270">
        <v>0.967032967032967</v>
      </c>
      <c r="U584" s="270">
        <v>1</v>
      </c>
      <c r="V584" s="271">
        <v>0.947368421052632</v>
      </c>
      <c r="W584" s="271">
        <v>0.974358974358974</v>
      </c>
      <c r="X584" s="298">
        <v>0.0526315789473685</v>
      </c>
      <c r="Y584" s="274">
        <v>270</v>
      </c>
      <c r="Z584" s="336">
        <v>263</v>
      </c>
      <c r="AA584" s="336">
        <v>271</v>
      </c>
      <c r="AB584" s="336">
        <v>258</v>
      </c>
      <c r="AC584" s="337">
        <v>0.974074074074074</v>
      </c>
      <c r="AD584" s="271">
        <v>0.952029520295203</v>
      </c>
      <c r="AE584" s="298">
        <v>0.0220445537788712</v>
      </c>
    </row>
    <row r="585" spans="1:31">
      <c r="A585" s="318" t="s">
        <v>719</v>
      </c>
      <c r="B585" s="342" t="s">
        <v>3348</v>
      </c>
      <c r="C585" s="296" t="s">
        <v>1015</v>
      </c>
      <c r="D585" s="342" t="s">
        <v>1015</v>
      </c>
      <c r="E585" s="269">
        <v>50</v>
      </c>
      <c r="F585" s="269">
        <v>48</v>
      </c>
      <c r="G585" s="267">
        <v>49</v>
      </c>
      <c r="H585" s="267">
        <v>48</v>
      </c>
      <c r="I585" s="267">
        <v>49</v>
      </c>
      <c r="J585" s="267">
        <v>48</v>
      </c>
      <c r="K585" s="297">
        <v>0.9</v>
      </c>
      <c r="L585" s="270">
        <v>0.96</v>
      </c>
      <c r="M585" s="270">
        <v>0.979591836734694</v>
      </c>
      <c r="N585" s="270">
        <v>0.979591836734694</v>
      </c>
      <c r="O585" s="335">
        <v>1373</v>
      </c>
      <c r="P585" s="269">
        <v>1286</v>
      </c>
      <c r="Q585" s="269">
        <v>47</v>
      </c>
      <c r="R585" s="267">
        <v>47</v>
      </c>
      <c r="S585" s="267">
        <v>47</v>
      </c>
      <c r="T585" s="270">
        <v>0.936635105608157</v>
      </c>
      <c r="U585" s="270">
        <v>0.94</v>
      </c>
      <c r="V585" s="271">
        <v>0.959183673469388</v>
      </c>
      <c r="W585" s="271">
        <v>0.959183673469388</v>
      </c>
      <c r="X585" s="298">
        <v>-0.0191836734693878</v>
      </c>
      <c r="Y585" s="274">
        <v>339</v>
      </c>
      <c r="Z585" s="336">
        <v>318</v>
      </c>
      <c r="AA585" s="336">
        <v>341</v>
      </c>
      <c r="AB585" s="336">
        <v>321</v>
      </c>
      <c r="AC585" s="337">
        <v>0.938053097345133</v>
      </c>
      <c r="AD585" s="271">
        <v>0.941348973607038</v>
      </c>
      <c r="AE585" s="298">
        <v>-0.00329587626190542</v>
      </c>
    </row>
    <row r="586" spans="1:31">
      <c r="A586" s="318" t="s">
        <v>719</v>
      </c>
      <c r="B586" s="342" t="s">
        <v>3348</v>
      </c>
      <c r="C586" s="296" t="s">
        <v>1016</v>
      </c>
      <c r="D586" s="342" t="s">
        <v>1016</v>
      </c>
      <c r="E586" s="269">
        <v>61</v>
      </c>
      <c r="F586" s="269">
        <v>57</v>
      </c>
      <c r="G586" s="267">
        <v>63</v>
      </c>
      <c r="H586" s="267">
        <v>61</v>
      </c>
      <c r="I586" s="267">
        <v>62</v>
      </c>
      <c r="J586" s="267">
        <v>60</v>
      </c>
      <c r="K586" s="297">
        <v>0.9</v>
      </c>
      <c r="L586" s="270">
        <v>0.934426229508197</v>
      </c>
      <c r="M586" s="270">
        <v>0.968253968253968</v>
      </c>
      <c r="N586" s="270">
        <v>0.967741935483871</v>
      </c>
      <c r="O586" s="335">
        <v>1774</v>
      </c>
      <c r="P586" s="269">
        <v>1709</v>
      </c>
      <c r="Q586" s="269">
        <v>56</v>
      </c>
      <c r="R586" s="267">
        <v>60</v>
      </c>
      <c r="S586" s="267">
        <v>59</v>
      </c>
      <c r="T586" s="270">
        <v>0.963359639233371</v>
      </c>
      <c r="U586" s="270">
        <v>0.918032786885246</v>
      </c>
      <c r="V586" s="271">
        <v>0.952380952380952</v>
      </c>
      <c r="W586" s="271">
        <v>0.951612903225806</v>
      </c>
      <c r="X586" s="298">
        <v>-0.0343481654957064</v>
      </c>
      <c r="Y586" s="274">
        <v>440</v>
      </c>
      <c r="Z586" s="336">
        <v>417</v>
      </c>
      <c r="AA586" s="336">
        <v>449</v>
      </c>
      <c r="AB586" s="336">
        <v>435</v>
      </c>
      <c r="AC586" s="337">
        <v>0.947727272727273</v>
      </c>
      <c r="AD586" s="271">
        <v>0.968819599109131</v>
      </c>
      <c r="AE586" s="298">
        <v>-0.0210923263818587</v>
      </c>
    </row>
    <row r="587" spans="1:31">
      <c r="A587" s="318" t="s">
        <v>719</v>
      </c>
      <c r="B587" s="342" t="s">
        <v>3349</v>
      </c>
      <c r="C587" s="296" t="s">
        <v>1017</v>
      </c>
      <c r="D587" s="342" t="s">
        <v>1017</v>
      </c>
      <c r="E587" s="269">
        <v>48</v>
      </c>
      <c r="F587" s="269">
        <v>48</v>
      </c>
      <c r="G587" s="267">
        <v>52</v>
      </c>
      <c r="H587" s="267">
        <v>52</v>
      </c>
      <c r="I587" s="267">
        <v>49</v>
      </c>
      <c r="J587" s="267">
        <v>48</v>
      </c>
      <c r="K587" s="297">
        <v>0.9</v>
      </c>
      <c r="L587" s="270">
        <v>1</v>
      </c>
      <c r="M587" s="270">
        <v>1</v>
      </c>
      <c r="N587" s="270">
        <v>0.979591836734694</v>
      </c>
      <c r="O587" s="335">
        <v>1404</v>
      </c>
      <c r="P587" s="269">
        <v>1396</v>
      </c>
      <c r="Q587" s="269">
        <v>48</v>
      </c>
      <c r="R587" s="267">
        <v>52</v>
      </c>
      <c r="S587" s="267">
        <v>48</v>
      </c>
      <c r="T587" s="270">
        <v>0.994301994301994</v>
      </c>
      <c r="U587" s="270">
        <v>1</v>
      </c>
      <c r="V587" s="271">
        <v>1</v>
      </c>
      <c r="W587" s="271">
        <v>0.979591836734694</v>
      </c>
      <c r="X587" s="298">
        <v>0</v>
      </c>
      <c r="Y587" s="274">
        <v>356</v>
      </c>
      <c r="Z587" s="336">
        <v>355</v>
      </c>
      <c r="AA587" s="336">
        <v>354</v>
      </c>
      <c r="AB587" s="336">
        <v>351</v>
      </c>
      <c r="AC587" s="337">
        <v>0.997191011235955</v>
      </c>
      <c r="AD587" s="271">
        <v>0.991525423728814</v>
      </c>
      <c r="AE587" s="298">
        <v>0.00566558750714152</v>
      </c>
    </row>
    <row r="588" spans="1:31">
      <c r="A588" s="318" t="s">
        <v>719</v>
      </c>
      <c r="B588" s="342" t="s">
        <v>3349</v>
      </c>
      <c r="C588" s="296" t="s">
        <v>1018</v>
      </c>
      <c r="D588" s="342" t="s">
        <v>1019</v>
      </c>
      <c r="E588" s="269">
        <v>57</v>
      </c>
      <c r="F588" s="269">
        <v>56</v>
      </c>
      <c r="G588" s="267">
        <v>66</v>
      </c>
      <c r="H588" s="267">
        <v>65</v>
      </c>
      <c r="I588" s="267">
        <v>63</v>
      </c>
      <c r="J588" s="267">
        <v>62</v>
      </c>
      <c r="K588" s="297">
        <v>0.9</v>
      </c>
      <c r="L588" s="270">
        <v>0.982456140350877</v>
      </c>
      <c r="M588" s="270">
        <v>0.984848484848485</v>
      </c>
      <c r="N588" s="270">
        <v>0.984126984126984</v>
      </c>
      <c r="O588" s="335">
        <v>1799</v>
      </c>
      <c r="P588" s="269">
        <v>1774</v>
      </c>
      <c r="Q588" s="269">
        <v>55</v>
      </c>
      <c r="R588" s="267">
        <v>65</v>
      </c>
      <c r="S588" s="267">
        <v>62</v>
      </c>
      <c r="T588" s="270">
        <v>0.986103390772652</v>
      </c>
      <c r="U588" s="270">
        <v>0.964912280701754</v>
      </c>
      <c r="V588" s="271">
        <v>0.984848484848485</v>
      </c>
      <c r="W588" s="271">
        <v>0.984126984126984</v>
      </c>
      <c r="X588" s="298">
        <v>-0.0199362041467305</v>
      </c>
      <c r="Y588" s="274">
        <v>454</v>
      </c>
      <c r="Z588" s="336">
        <v>445</v>
      </c>
      <c r="AA588" s="336">
        <v>453</v>
      </c>
      <c r="AB588" s="336">
        <v>443</v>
      </c>
      <c r="AC588" s="337">
        <v>0.980176211453744</v>
      </c>
      <c r="AD588" s="271">
        <v>0.977924944812362</v>
      </c>
      <c r="AE588" s="298">
        <v>0.00225126664138242</v>
      </c>
    </row>
    <row r="589" spans="1:31">
      <c r="A589" s="318" t="s">
        <v>719</v>
      </c>
      <c r="B589" s="342" t="s">
        <v>3349</v>
      </c>
      <c r="C589" s="296" t="s">
        <v>1020</v>
      </c>
      <c r="D589" s="342" t="s">
        <v>1020</v>
      </c>
      <c r="E589" s="269">
        <v>45</v>
      </c>
      <c r="F589" s="269">
        <v>35</v>
      </c>
      <c r="G589" s="267">
        <v>44</v>
      </c>
      <c r="H589" s="267">
        <v>34</v>
      </c>
      <c r="I589" s="267">
        <v>47</v>
      </c>
      <c r="J589" s="267">
        <v>38</v>
      </c>
      <c r="K589" s="297">
        <v>0.9</v>
      </c>
      <c r="L589" s="270">
        <v>0.777777777777778</v>
      </c>
      <c r="M589" s="270">
        <v>0.772727272727273</v>
      </c>
      <c r="N589" s="270">
        <v>0.808510638297872</v>
      </c>
      <c r="O589" s="335">
        <v>1332</v>
      </c>
      <c r="P589" s="269">
        <v>1046</v>
      </c>
      <c r="Q589" s="269">
        <v>35</v>
      </c>
      <c r="R589" s="267">
        <v>32</v>
      </c>
      <c r="S589" s="267">
        <v>38</v>
      </c>
      <c r="T589" s="270">
        <v>0.785285285285285</v>
      </c>
      <c r="U589" s="270">
        <v>0.777777777777778</v>
      </c>
      <c r="V589" s="271">
        <v>0.727272727272727</v>
      </c>
      <c r="W589" s="271">
        <v>0.808510638297872</v>
      </c>
      <c r="X589" s="298">
        <v>0.0505050505050505</v>
      </c>
      <c r="Y589" s="274">
        <v>338</v>
      </c>
      <c r="Z589" s="336">
        <v>265</v>
      </c>
      <c r="AA589" s="336">
        <v>337</v>
      </c>
      <c r="AB589" s="336">
        <v>266</v>
      </c>
      <c r="AC589" s="337">
        <v>0.784023668639053</v>
      </c>
      <c r="AD589" s="271">
        <v>0.789317507418398</v>
      </c>
      <c r="AE589" s="298">
        <v>-0.00529383877934442</v>
      </c>
    </row>
    <row r="590" spans="1:31">
      <c r="A590" s="318" t="s">
        <v>719</v>
      </c>
      <c r="B590" s="342" t="s">
        <v>3349</v>
      </c>
      <c r="C590" s="296" t="s">
        <v>1021</v>
      </c>
      <c r="D590" s="342" t="s">
        <v>1022</v>
      </c>
      <c r="E590" s="269">
        <v>70</v>
      </c>
      <c r="F590" s="269">
        <v>67</v>
      </c>
      <c r="G590" s="267">
        <v>65</v>
      </c>
      <c r="H590" s="267">
        <v>65</v>
      </c>
      <c r="I590" s="267">
        <v>69</v>
      </c>
      <c r="J590" s="267">
        <v>69</v>
      </c>
      <c r="K590" s="297">
        <v>0.9</v>
      </c>
      <c r="L590" s="270">
        <v>0.957142857142857</v>
      </c>
      <c r="M590" s="270">
        <v>1</v>
      </c>
      <c r="N590" s="270">
        <v>1</v>
      </c>
      <c r="O590" s="335">
        <v>1990</v>
      </c>
      <c r="P590" s="269">
        <v>1912</v>
      </c>
      <c r="Q590" s="269">
        <v>65</v>
      </c>
      <c r="R590" s="267">
        <v>65</v>
      </c>
      <c r="S590" s="267">
        <v>67</v>
      </c>
      <c r="T590" s="270">
        <v>0.960804020100502</v>
      </c>
      <c r="U590" s="270">
        <v>0.928571428571429</v>
      </c>
      <c r="V590" s="271">
        <v>1</v>
      </c>
      <c r="W590" s="271">
        <v>0.971014492753623</v>
      </c>
      <c r="X590" s="298">
        <v>-0.0714285714285714</v>
      </c>
      <c r="Y590" s="274">
        <v>505</v>
      </c>
      <c r="Z590" s="336">
        <v>487</v>
      </c>
      <c r="AA590" s="336">
        <v>494</v>
      </c>
      <c r="AB590" s="336">
        <v>476</v>
      </c>
      <c r="AC590" s="337">
        <v>0.964356435643564</v>
      </c>
      <c r="AD590" s="271">
        <v>0.963562753036437</v>
      </c>
      <c r="AE590" s="298">
        <v>0.000793682607127089</v>
      </c>
    </row>
    <row r="591" spans="1:31">
      <c r="A591" s="318" t="s">
        <v>719</v>
      </c>
      <c r="B591" s="342" t="s">
        <v>3349</v>
      </c>
      <c r="C591" s="296" t="s">
        <v>1023</v>
      </c>
      <c r="D591" s="342" t="s">
        <v>1024</v>
      </c>
      <c r="E591" s="269">
        <v>55</v>
      </c>
      <c r="F591" s="269">
        <v>43</v>
      </c>
      <c r="G591" s="267">
        <v>55</v>
      </c>
      <c r="H591" s="267">
        <v>50</v>
      </c>
      <c r="I591" s="267">
        <v>57</v>
      </c>
      <c r="J591" s="267">
        <v>53</v>
      </c>
      <c r="K591" s="297">
        <v>0.9</v>
      </c>
      <c r="L591" s="270">
        <v>0.781818181818182</v>
      </c>
      <c r="M591" s="270">
        <v>0.909090909090909</v>
      </c>
      <c r="N591" s="270">
        <v>0.929824561403509</v>
      </c>
      <c r="O591" s="335">
        <v>1673</v>
      </c>
      <c r="P591" s="269">
        <v>1402</v>
      </c>
      <c r="Q591" s="269">
        <v>41</v>
      </c>
      <c r="R591" s="267">
        <v>50</v>
      </c>
      <c r="S591" s="267">
        <v>49</v>
      </c>
      <c r="T591" s="270">
        <v>0.838015540944411</v>
      </c>
      <c r="U591" s="270">
        <v>0.745454545454545</v>
      </c>
      <c r="V591" s="271">
        <v>0.909090909090909</v>
      </c>
      <c r="W591" s="271">
        <v>0.859649122807018</v>
      </c>
      <c r="X591" s="298">
        <v>-0.163636363636364</v>
      </c>
      <c r="Y591" s="274">
        <v>418</v>
      </c>
      <c r="Z591" s="336">
        <v>352</v>
      </c>
      <c r="AA591" s="336">
        <v>416</v>
      </c>
      <c r="AB591" s="336">
        <v>355</v>
      </c>
      <c r="AC591" s="337">
        <v>0.842105263157895</v>
      </c>
      <c r="AD591" s="271">
        <v>0.853365384615385</v>
      </c>
      <c r="AE591" s="298">
        <v>-0.0112601214574899</v>
      </c>
    </row>
    <row r="592" spans="1:31">
      <c r="A592" s="318" t="s">
        <v>719</v>
      </c>
      <c r="B592" s="342" t="s">
        <v>3349</v>
      </c>
      <c r="C592" s="296" t="s">
        <v>1025</v>
      </c>
      <c r="D592" s="342" t="s">
        <v>1025</v>
      </c>
      <c r="E592" s="269">
        <v>39</v>
      </c>
      <c r="F592" s="269">
        <v>39</v>
      </c>
      <c r="G592" s="267">
        <v>43</v>
      </c>
      <c r="H592" s="267">
        <v>43</v>
      </c>
      <c r="I592" s="267">
        <v>45</v>
      </c>
      <c r="J592" s="267">
        <v>45</v>
      </c>
      <c r="K592" s="297">
        <v>0.9</v>
      </c>
      <c r="L592" s="270">
        <v>1</v>
      </c>
      <c r="M592" s="270">
        <v>1</v>
      </c>
      <c r="N592" s="270">
        <v>1</v>
      </c>
      <c r="O592" s="335">
        <v>1242</v>
      </c>
      <c r="P592" s="269">
        <v>1217</v>
      </c>
      <c r="Q592" s="269">
        <v>39</v>
      </c>
      <c r="R592" s="267">
        <v>41</v>
      </c>
      <c r="S592" s="267">
        <v>45</v>
      </c>
      <c r="T592" s="270">
        <v>0.979871175523349</v>
      </c>
      <c r="U592" s="270">
        <v>1</v>
      </c>
      <c r="V592" s="271">
        <v>0.953488372093023</v>
      </c>
      <c r="W592" s="271">
        <v>1</v>
      </c>
      <c r="X592" s="298">
        <v>0.0465116279069767</v>
      </c>
      <c r="Y592" s="274">
        <v>306</v>
      </c>
      <c r="Z592" s="336">
        <v>298</v>
      </c>
      <c r="AA592" s="336">
        <v>305</v>
      </c>
      <c r="AB592" s="336">
        <v>301</v>
      </c>
      <c r="AC592" s="337">
        <v>0.973856209150327</v>
      </c>
      <c r="AD592" s="271">
        <v>0.986885245901639</v>
      </c>
      <c r="AE592" s="298">
        <v>-0.0130290367513126</v>
      </c>
    </row>
    <row r="593" spans="1:31">
      <c r="A593" s="318" t="s">
        <v>719</v>
      </c>
      <c r="B593" s="342" t="s">
        <v>3349</v>
      </c>
      <c r="C593" s="296" t="s">
        <v>1026</v>
      </c>
      <c r="D593" s="342" t="s">
        <v>1026</v>
      </c>
      <c r="E593" s="269">
        <v>31</v>
      </c>
      <c r="F593" s="269">
        <v>30</v>
      </c>
      <c r="G593" s="267">
        <v>36</v>
      </c>
      <c r="H593" s="267">
        <v>35</v>
      </c>
      <c r="I593" s="267">
        <v>34</v>
      </c>
      <c r="J593" s="267">
        <v>34</v>
      </c>
      <c r="K593" s="297">
        <v>0.9</v>
      </c>
      <c r="L593" s="270">
        <v>0.967741935483871</v>
      </c>
      <c r="M593" s="270">
        <v>0.972222222222222</v>
      </c>
      <c r="N593" s="270">
        <v>1</v>
      </c>
      <c r="O593" s="335">
        <v>1055</v>
      </c>
      <c r="P593" s="269">
        <v>1026</v>
      </c>
      <c r="Q593" s="269">
        <v>30</v>
      </c>
      <c r="R593" s="267">
        <v>35</v>
      </c>
      <c r="S593" s="267">
        <v>33</v>
      </c>
      <c r="T593" s="270">
        <v>0.972511848341232</v>
      </c>
      <c r="U593" s="270">
        <v>0.967741935483871</v>
      </c>
      <c r="V593" s="271">
        <v>0.972222222222222</v>
      </c>
      <c r="W593" s="271">
        <v>0.970588235294118</v>
      </c>
      <c r="X593" s="298">
        <v>-0.00448028673835121</v>
      </c>
      <c r="Y593" s="274">
        <v>263</v>
      </c>
      <c r="Z593" s="336">
        <v>257</v>
      </c>
      <c r="AA593" s="336">
        <v>263</v>
      </c>
      <c r="AB593" s="336">
        <v>256</v>
      </c>
      <c r="AC593" s="337">
        <v>0.977186311787072</v>
      </c>
      <c r="AD593" s="271">
        <v>0.973384030418251</v>
      </c>
      <c r="AE593" s="298">
        <v>0.00380228136882133</v>
      </c>
    </row>
    <row r="594" spans="1:31">
      <c r="A594" s="318" t="s">
        <v>719</v>
      </c>
      <c r="B594" s="342" t="s">
        <v>3349</v>
      </c>
      <c r="C594" s="296" t="s">
        <v>1027</v>
      </c>
      <c r="D594" s="342" t="s">
        <v>1027</v>
      </c>
      <c r="E594" s="269">
        <v>30</v>
      </c>
      <c r="F594" s="269">
        <v>28</v>
      </c>
      <c r="G594" s="267">
        <v>32</v>
      </c>
      <c r="H594" s="267">
        <v>31</v>
      </c>
      <c r="I594" s="267">
        <v>32</v>
      </c>
      <c r="J594" s="267">
        <v>31</v>
      </c>
      <c r="K594" s="297">
        <v>0.9</v>
      </c>
      <c r="L594" s="270">
        <v>0.933333333333333</v>
      </c>
      <c r="M594" s="270">
        <v>0.96875</v>
      </c>
      <c r="N594" s="270">
        <v>0.96875</v>
      </c>
      <c r="O594" s="335">
        <v>976</v>
      </c>
      <c r="P594" s="269">
        <v>946</v>
      </c>
      <c r="Q594" s="269">
        <v>28</v>
      </c>
      <c r="R594" s="267">
        <v>31</v>
      </c>
      <c r="S594" s="267">
        <v>31</v>
      </c>
      <c r="T594" s="270">
        <v>0.969262295081967</v>
      </c>
      <c r="U594" s="270">
        <v>0.933333333333333</v>
      </c>
      <c r="V594" s="271">
        <v>0.96875</v>
      </c>
      <c r="W594" s="271">
        <v>0.96875</v>
      </c>
      <c r="X594" s="298">
        <v>-0.0354166666666667</v>
      </c>
      <c r="Y594" s="274">
        <v>245</v>
      </c>
      <c r="Z594" s="336">
        <v>237</v>
      </c>
      <c r="AA594" s="336">
        <v>241</v>
      </c>
      <c r="AB594" s="336">
        <v>238</v>
      </c>
      <c r="AC594" s="337">
        <v>0.96734693877551</v>
      </c>
      <c r="AD594" s="271">
        <v>0.987551867219917</v>
      </c>
      <c r="AE594" s="298">
        <v>-0.0202049284444068</v>
      </c>
    </row>
    <row r="595" spans="1:31">
      <c r="A595" s="318" t="s">
        <v>719</v>
      </c>
      <c r="B595" s="342" t="s">
        <v>3349</v>
      </c>
      <c r="C595" s="296" t="s">
        <v>1028</v>
      </c>
      <c r="D595" s="342" t="s">
        <v>1028</v>
      </c>
      <c r="E595" s="269">
        <v>18</v>
      </c>
      <c r="F595" s="269">
        <v>18</v>
      </c>
      <c r="G595" s="267">
        <v>19</v>
      </c>
      <c r="H595" s="267">
        <v>18</v>
      </c>
      <c r="I595" s="267">
        <v>20</v>
      </c>
      <c r="J595" s="267">
        <v>20</v>
      </c>
      <c r="K595" s="297">
        <v>0.9</v>
      </c>
      <c r="L595" s="270">
        <v>1</v>
      </c>
      <c r="M595" s="270">
        <v>0.947368421052632</v>
      </c>
      <c r="N595" s="270">
        <v>1</v>
      </c>
      <c r="O595" s="335">
        <v>569</v>
      </c>
      <c r="P595" s="269">
        <v>557</v>
      </c>
      <c r="Q595" s="269">
        <v>17</v>
      </c>
      <c r="R595" s="267">
        <v>18</v>
      </c>
      <c r="S595" s="267">
        <v>20</v>
      </c>
      <c r="T595" s="270">
        <v>0.978910369068541</v>
      </c>
      <c r="U595" s="270">
        <v>0.944444444444444</v>
      </c>
      <c r="V595" s="271">
        <v>0.947368421052632</v>
      </c>
      <c r="W595" s="271">
        <v>1</v>
      </c>
      <c r="X595" s="298">
        <v>-0.00292397660818711</v>
      </c>
      <c r="Y595" s="274">
        <v>141</v>
      </c>
      <c r="Z595" s="336">
        <v>137</v>
      </c>
      <c r="AA595" s="336">
        <v>140</v>
      </c>
      <c r="AB595" s="336">
        <v>139</v>
      </c>
      <c r="AC595" s="337">
        <v>0.971631205673759</v>
      </c>
      <c r="AD595" s="271">
        <v>0.992857142857143</v>
      </c>
      <c r="AE595" s="298">
        <v>-0.0212259371833841</v>
      </c>
    </row>
    <row r="596" spans="1:31">
      <c r="A596" s="318" t="s">
        <v>719</v>
      </c>
      <c r="B596" s="342" t="s">
        <v>3349</v>
      </c>
      <c r="C596" s="296" t="s">
        <v>1029</v>
      </c>
      <c r="D596" s="342" t="s">
        <v>1029</v>
      </c>
      <c r="E596" s="269">
        <v>71</v>
      </c>
      <c r="F596" s="269">
        <v>65</v>
      </c>
      <c r="G596" s="267">
        <v>75</v>
      </c>
      <c r="H596" s="267">
        <v>74</v>
      </c>
      <c r="I596" s="267">
        <v>80</v>
      </c>
      <c r="J596" s="267">
        <v>77</v>
      </c>
      <c r="K596" s="297">
        <v>0.9</v>
      </c>
      <c r="L596" s="270">
        <v>0.915492957746479</v>
      </c>
      <c r="M596" s="270">
        <v>0.986666666666667</v>
      </c>
      <c r="N596" s="270">
        <v>0.9625</v>
      </c>
      <c r="O596" s="335">
        <v>2312</v>
      </c>
      <c r="P596" s="269">
        <v>2227</v>
      </c>
      <c r="Q596" s="269">
        <v>64</v>
      </c>
      <c r="R596" s="267">
        <v>72</v>
      </c>
      <c r="S596" s="267">
        <v>77</v>
      </c>
      <c r="T596" s="270">
        <v>0.963235294117647</v>
      </c>
      <c r="U596" s="270">
        <v>0.901408450704225</v>
      </c>
      <c r="V596" s="271">
        <v>0.96</v>
      </c>
      <c r="W596" s="271">
        <v>0.9625</v>
      </c>
      <c r="X596" s="298">
        <v>-0.0585915492957746</v>
      </c>
      <c r="Y596" s="274">
        <v>574</v>
      </c>
      <c r="Z596" s="336">
        <v>542</v>
      </c>
      <c r="AA596" s="336">
        <v>571</v>
      </c>
      <c r="AB596" s="336">
        <v>556</v>
      </c>
      <c r="AC596" s="337">
        <v>0.944250871080139</v>
      </c>
      <c r="AD596" s="271">
        <v>0.973730297723292</v>
      </c>
      <c r="AE596" s="298">
        <v>-0.0294794266431531</v>
      </c>
    </row>
    <row r="597" spans="1:31">
      <c r="A597" s="318" t="s">
        <v>719</v>
      </c>
      <c r="B597" s="342" t="s">
        <v>3349</v>
      </c>
      <c r="C597" s="296" t="s">
        <v>1030</v>
      </c>
      <c r="D597" s="342" t="s">
        <v>1030</v>
      </c>
      <c r="E597" s="269">
        <v>59</v>
      </c>
      <c r="F597" s="269">
        <v>57</v>
      </c>
      <c r="G597" s="267">
        <v>64</v>
      </c>
      <c r="H597" s="267">
        <v>61</v>
      </c>
      <c r="I597" s="267">
        <v>65</v>
      </c>
      <c r="J597" s="267">
        <v>64</v>
      </c>
      <c r="K597" s="297">
        <v>0.9</v>
      </c>
      <c r="L597" s="270">
        <v>0.966101694915254</v>
      </c>
      <c r="M597" s="270">
        <v>0.953125</v>
      </c>
      <c r="N597" s="270">
        <v>0.984615384615385</v>
      </c>
      <c r="O597" s="335">
        <v>1810</v>
      </c>
      <c r="P597" s="269">
        <v>1766</v>
      </c>
      <c r="Q597" s="269">
        <v>54</v>
      </c>
      <c r="R597" s="267">
        <v>61</v>
      </c>
      <c r="S597" s="267">
        <v>63</v>
      </c>
      <c r="T597" s="270">
        <v>0.975690607734807</v>
      </c>
      <c r="U597" s="270">
        <v>0.915254237288136</v>
      </c>
      <c r="V597" s="271">
        <v>0.953125</v>
      </c>
      <c r="W597" s="271">
        <v>0.969230769230769</v>
      </c>
      <c r="X597" s="298">
        <v>-0.0378707627118644</v>
      </c>
      <c r="Y597" s="274">
        <v>459</v>
      </c>
      <c r="Z597" s="336">
        <v>438</v>
      </c>
      <c r="AA597" s="336">
        <v>446</v>
      </c>
      <c r="AB597" s="336">
        <v>438</v>
      </c>
      <c r="AC597" s="337">
        <v>0.954248366013072</v>
      </c>
      <c r="AD597" s="271">
        <v>0.982062780269058</v>
      </c>
      <c r="AE597" s="298">
        <v>-0.0278144142559863</v>
      </c>
    </row>
    <row r="598" spans="1:31">
      <c r="A598" s="318" t="s">
        <v>719</v>
      </c>
      <c r="B598" s="342" t="s">
        <v>3349</v>
      </c>
      <c r="C598" s="296" t="s">
        <v>1031</v>
      </c>
      <c r="D598" s="342" t="s">
        <v>1031</v>
      </c>
      <c r="E598" s="269">
        <v>27</v>
      </c>
      <c r="F598" s="269">
        <v>27</v>
      </c>
      <c r="G598" s="267">
        <v>26</v>
      </c>
      <c r="H598" s="267">
        <v>25</v>
      </c>
      <c r="I598" s="267">
        <v>30</v>
      </c>
      <c r="J598" s="267">
        <v>29</v>
      </c>
      <c r="K598" s="297">
        <v>0.9</v>
      </c>
      <c r="L598" s="270">
        <v>1</v>
      </c>
      <c r="M598" s="270">
        <v>0.961538461538462</v>
      </c>
      <c r="N598" s="270">
        <v>0.966666666666667</v>
      </c>
      <c r="O598" s="335">
        <v>771</v>
      </c>
      <c r="P598" s="269">
        <v>738</v>
      </c>
      <c r="Q598" s="269">
        <v>27</v>
      </c>
      <c r="R598" s="267">
        <v>25</v>
      </c>
      <c r="S598" s="267">
        <v>28</v>
      </c>
      <c r="T598" s="270">
        <v>0.957198443579767</v>
      </c>
      <c r="U598" s="270">
        <v>1</v>
      </c>
      <c r="V598" s="271">
        <v>0.961538461538462</v>
      </c>
      <c r="W598" s="271">
        <v>0.933333333333333</v>
      </c>
      <c r="X598" s="298">
        <v>0.0384615384615384</v>
      </c>
      <c r="Y598" s="274">
        <v>196</v>
      </c>
      <c r="Z598" s="336">
        <v>188</v>
      </c>
      <c r="AA598" s="336">
        <v>196</v>
      </c>
      <c r="AB598" s="336">
        <v>190</v>
      </c>
      <c r="AC598" s="337">
        <v>0.959183673469388</v>
      </c>
      <c r="AD598" s="271">
        <v>0.969387755102041</v>
      </c>
      <c r="AE598" s="298">
        <v>-0.0102040816326531</v>
      </c>
    </row>
    <row r="599" spans="1:31">
      <c r="A599" s="318" t="s">
        <v>719</v>
      </c>
      <c r="B599" s="342" t="s">
        <v>3349</v>
      </c>
      <c r="C599" s="296" t="s">
        <v>1032</v>
      </c>
      <c r="D599" s="342" t="s">
        <v>1032</v>
      </c>
      <c r="E599" s="269">
        <v>37</v>
      </c>
      <c r="F599" s="269">
        <v>35</v>
      </c>
      <c r="G599" s="267">
        <v>38</v>
      </c>
      <c r="H599" s="267">
        <v>36</v>
      </c>
      <c r="I599" s="267">
        <v>39</v>
      </c>
      <c r="J599" s="267">
        <v>38</v>
      </c>
      <c r="K599" s="297">
        <v>0.9</v>
      </c>
      <c r="L599" s="270">
        <v>0.945945945945946</v>
      </c>
      <c r="M599" s="270">
        <v>0.947368421052632</v>
      </c>
      <c r="N599" s="270">
        <v>0.974358974358974</v>
      </c>
      <c r="O599" s="335">
        <v>1145</v>
      </c>
      <c r="P599" s="269">
        <v>1082</v>
      </c>
      <c r="Q599" s="269">
        <v>32</v>
      </c>
      <c r="R599" s="267">
        <v>36</v>
      </c>
      <c r="S599" s="267">
        <v>38</v>
      </c>
      <c r="T599" s="270">
        <v>0.944978165938865</v>
      </c>
      <c r="U599" s="270">
        <v>0.864864864864865</v>
      </c>
      <c r="V599" s="271">
        <v>0.947368421052632</v>
      </c>
      <c r="W599" s="271">
        <v>0.974358974358974</v>
      </c>
      <c r="X599" s="298">
        <v>-0.0825035561877666</v>
      </c>
      <c r="Y599" s="274">
        <v>293</v>
      </c>
      <c r="Z599" s="336">
        <v>280</v>
      </c>
      <c r="AA599" s="336">
        <v>283</v>
      </c>
      <c r="AB599" s="336">
        <v>267</v>
      </c>
      <c r="AC599" s="337">
        <v>0.955631399317406</v>
      </c>
      <c r="AD599" s="271">
        <v>0.943462897526502</v>
      </c>
      <c r="AE599" s="298">
        <v>0.0121685017909043</v>
      </c>
    </row>
    <row r="600" spans="1:31">
      <c r="A600" s="318" t="s">
        <v>719</v>
      </c>
      <c r="B600" s="342" t="s">
        <v>3349</v>
      </c>
      <c r="C600" s="296" t="s">
        <v>1033</v>
      </c>
      <c r="D600" s="342" t="s">
        <v>1033</v>
      </c>
      <c r="E600" s="269">
        <v>43</v>
      </c>
      <c r="F600" s="269">
        <v>42</v>
      </c>
      <c r="G600" s="267">
        <v>41</v>
      </c>
      <c r="H600" s="267">
        <v>33</v>
      </c>
      <c r="I600" s="267">
        <v>44</v>
      </c>
      <c r="J600" s="267">
        <v>44</v>
      </c>
      <c r="K600" s="297">
        <v>0.9</v>
      </c>
      <c r="L600" s="270">
        <v>0.976744186046512</v>
      </c>
      <c r="M600" s="270">
        <v>0.804878048780488</v>
      </c>
      <c r="N600" s="270">
        <v>1</v>
      </c>
      <c r="O600" s="335">
        <v>1303</v>
      </c>
      <c r="P600" s="269">
        <v>1195</v>
      </c>
      <c r="Q600" s="269">
        <v>41</v>
      </c>
      <c r="R600" s="267">
        <v>30</v>
      </c>
      <c r="S600" s="267">
        <v>43</v>
      </c>
      <c r="T600" s="270">
        <v>0.917114351496546</v>
      </c>
      <c r="U600" s="270">
        <v>0.953488372093023</v>
      </c>
      <c r="V600" s="271">
        <v>0.731707317073171</v>
      </c>
      <c r="W600" s="271">
        <v>0.977272727272727</v>
      </c>
      <c r="X600" s="298">
        <v>0.221781055019853</v>
      </c>
      <c r="Y600" s="274">
        <v>319</v>
      </c>
      <c r="Z600" s="336">
        <v>296</v>
      </c>
      <c r="AA600" s="336">
        <v>319</v>
      </c>
      <c r="AB600" s="336">
        <v>290</v>
      </c>
      <c r="AC600" s="337">
        <v>0.927899686520376</v>
      </c>
      <c r="AD600" s="271">
        <v>0.909090909090909</v>
      </c>
      <c r="AE600" s="298">
        <v>0.0188087774294671</v>
      </c>
    </row>
    <row r="601" spans="1:31">
      <c r="A601" s="318" t="s">
        <v>719</v>
      </c>
      <c r="B601" s="342" t="s">
        <v>3349</v>
      </c>
      <c r="C601" s="296" t="s">
        <v>1034</v>
      </c>
      <c r="D601" s="342" t="s">
        <v>1035</v>
      </c>
      <c r="E601" s="269">
        <v>70</v>
      </c>
      <c r="F601" s="269">
        <v>66</v>
      </c>
      <c r="G601" s="267">
        <v>70</v>
      </c>
      <c r="H601" s="267">
        <v>66</v>
      </c>
      <c r="I601" s="267">
        <v>69</v>
      </c>
      <c r="J601" s="267">
        <v>66</v>
      </c>
      <c r="K601" s="297">
        <v>0.9</v>
      </c>
      <c r="L601" s="270">
        <v>0.942857142857143</v>
      </c>
      <c r="M601" s="270">
        <v>0.942857142857143</v>
      </c>
      <c r="N601" s="270">
        <v>0.956521739130435</v>
      </c>
      <c r="O601" s="335">
        <v>2024</v>
      </c>
      <c r="P601" s="269">
        <v>1935</v>
      </c>
      <c r="Q601" s="269">
        <v>66</v>
      </c>
      <c r="R601" s="267">
        <v>64</v>
      </c>
      <c r="S601" s="267">
        <v>66</v>
      </c>
      <c r="T601" s="270">
        <v>0.95602766798419</v>
      </c>
      <c r="U601" s="270">
        <v>0.942857142857143</v>
      </c>
      <c r="V601" s="271">
        <v>0.914285714285714</v>
      </c>
      <c r="W601" s="271">
        <v>0.956521739130435</v>
      </c>
      <c r="X601" s="298">
        <v>0.0285714285714286</v>
      </c>
      <c r="Y601" s="274">
        <v>512</v>
      </c>
      <c r="Z601" s="336">
        <v>483</v>
      </c>
      <c r="AA601" s="336">
        <v>498</v>
      </c>
      <c r="AB601" s="336">
        <v>481</v>
      </c>
      <c r="AC601" s="337">
        <v>0.943359375</v>
      </c>
      <c r="AD601" s="271">
        <v>0.965863453815261</v>
      </c>
      <c r="AE601" s="298">
        <v>-0.0225040788152611</v>
      </c>
    </row>
    <row r="602" spans="1:31">
      <c r="A602" s="318" t="s">
        <v>719</v>
      </c>
      <c r="B602" s="342" t="s">
        <v>3349</v>
      </c>
      <c r="C602" s="296" t="s">
        <v>1036</v>
      </c>
      <c r="D602" s="342" t="s">
        <v>1036</v>
      </c>
      <c r="E602" s="269">
        <v>40</v>
      </c>
      <c r="F602" s="269">
        <v>39</v>
      </c>
      <c r="G602" s="267">
        <v>41</v>
      </c>
      <c r="H602" s="267">
        <v>40</v>
      </c>
      <c r="I602" s="267">
        <v>43</v>
      </c>
      <c r="J602" s="267">
        <v>42</v>
      </c>
      <c r="K602" s="297">
        <v>0.9</v>
      </c>
      <c r="L602" s="270">
        <v>0.975</v>
      </c>
      <c r="M602" s="270">
        <v>0.975609756097561</v>
      </c>
      <c r="N602" s="270">
        <v>0.976744186046512</v>
      </c>
      <c r="O602" s="335">
        <v>1202</v>
      </c>
      <c r="P602" s="269">
        <v>1161</v>
      </c>
      <c r="Q602" s="269">
        <v>39</v>
      </c>
      <c r="R602" s="267">
        <v>39</v>
      </c>
      <c r="S602" s="267">
        <v>40</v>
      </c>
      <c r="T602" s="270">
        <v>0.965890183028286</v>
      </c>
      <c r="U602" s="270">
        <v>0.975</v>
      </c>
      <c r="V602" s="271">
        <v>0.951219512195122</v>
      </c>
      <c r="W602" s="271">
        <v>0.930232558139535</v>
      </c>
      <c r="X602" s="298">
        <v>0.0237804878048781</v>
      </c>
      <c r="Y602" s="274">
        <v>305</v>
      </c>
      <c r="Z602" s="336">
        <v>297</v>
      </c>
      <c r="AA602" s="336">
        <v>301</v>
      </c>
      <c r="AB602" s="336">
        <v>295</v>
      </c>
      <c r="AC602" s="337">
        <v>0.973770491803279</v>
      </c>
      <c r="AD602" s="271">
        <v>0.980066445182724</v>
      </c>
      <c r="AE602" s="298">
        <v>-0.00629595337944555</v>
      </c>
    </row>
    <row r="603" spans="1:31">
      <c r="A603" s="318" t="s">
        <v>719</v>
      </c>
      <c r="B603" s="342" t="s">
        <v>3349</v>
      </c>
      <c r="C603" s="296" t="s">
        <v>1037</v>
      </c>
      <c r="D603" s="342" t="s">
        <v>1037</v>
      </c>
      <c r="E603" s="269">
        <v>19</v>
      </c>
      <c r="F603" s="269">
        <v>19</v>
      </c>
      <c r="G603" s="267">
        <v>20</v>
      </c>
      <c r="H603" s="267">
        <v>20</v>
      </c>
      <c r="I603" s="267">
        <v>19</v>
      </c>
      <c r="J603" s="267">
        <v>19</v>
      </c>
      <c r="K603" s="297">
        <v>0.9</v>
      </c>
      <c r="L603" s="270">
        <v>1</v>
      </c>
      <c r="M603" s="270">
        <v>1</v>
      </c>
      <c r="N603" s="270">
        <v>1</v>
      </c>
      <c r="O603" s="335">
        <v>543</v>
      </c>
      <c r="P603" s="269">
        <v>519</v>
      </c>
      <c r="Q603" s="269">
        <v>18</v>
      </c>
      <c r="R603" s="267">
        <v>18</v>
      </c>
      <c r="S603" s="267">
        <v>18</v>
      </c>
      <c r="T603" s="270">
        <v>0.955801104972376</v>
      </c>
      <c r="U603" s="270">
        <v>0.947368421052632</v>
      </c>
      <c r="V603" s="271">
        <v>0.9</v>
      </c>
      <c r="W603" s="271">
        <v>0.947368421052632</v>
      </c>
      <c r="X603" s="298">
        <v>0.0473684210526315</v>
      </c>
      <c r="Y603" s="274">
        <v>133</v>
      </c>
      <c r="Z603" s="336">
        <v>126</v>
      </c>
      <c r="AA603" s="336">
        <v>133</v>
      </c>
      <c r="AB603" s="336">
        <v>126</v>
      </c>
      <c r="AC603" s="337">
        <v>0.947368421052632</v>
      </c>
      <c r="AD603" s="271">
        <v>0.947368421052632</v>
      </c>
      <c r="AE603" s="298">
        <v>0</v>
      </c>
    </row>
    <row r="604" spans="1:31">
      <c r="A604" s="318" t="s">
        <v>719</v>
      </c>
      <c r="B604" s="342" t="s">
        <v>3349</v>
      </c>
      <c r="C604" s="296" t="s">
        <v>1038</v>
      </c>
      <c r="D604" s="342" t="s">
        <v>1038</v>
      </c>
      <c r="E604" s="269">
        <v>46</v>
      </c>
      <c r="F604" s="269">
        <v>41</v>
      </c>
      <c r="G604" s="267">
        <v>48</v>
      </c>
      <c r="H604" s="267">
        <v>42</v>
      </c>
      <c r="I604" s="267">
        <v>46</v>
      </c>
      <c r="J604" s="267">
        <v>42</v>
      </c>
      <c r="K604" s="297">
        <v>0.9</v>
      </c>
      <c r="L604" s="270">
        <v>0.891304347826087</v>
      </c>
      <c r="M604" s="270">
        <v>0.875</v>
      </c>
      <c r="N604" s="270">
        <v>0.91304347826087</v>
      </c>
      <c r="O604" s="335">
        <v>1406</v>
      </c>
      <c r="P604" s="269">
        <v>1206</v>
      </c>
      <c r="Q604" s="269">
        <v>39</v>
      </c>
      <c r="R604" s="267">
        <v>39</v>
      </c>
      <c r="S604" s="267">
        <v>36</v>
      </c>
      <c r="T604" s="270">
        <v>0.857752489331437</v>
      </c>
      <c r="U604" s="270">
        <v>0.847826086956522</v>
      </c>
      <c r="V604" s="271">
        <v>0.8125</v>
      </c>
      <c r="W604" s="271">
        <v>0.782608695652174</v>
      </c>
      <c r="X604" s="298">
        <v>0.0353260869565217</v>
      </c>
      <c r="Y604" s="274">
        <v>358</v>
      </c>
      <c r="Z604" s="336">
        <v>303</v>
      </c>
      <c r="AA604" s="336">
        <v>350</v>
      </c>
      <c r="AB604" s="336">
        <v>297</v>
      </c>
      <c r="AC604" s="337">
        <v>0.846368715083799</v>
      </c>
      <c r="AD604" s="271">
        <v>0.848571428571429</v>
      </c>
      <c r="AE604" s="298">
        <v>-0.00220271348762968</v>
      </c>
    </row>
    <row r="605" spans="1:31">
      <c r="A605" s="318" t="s">
        <v>719</v>
      </c>
      <c r="B605" s="342" t="s">
        <v>3350</v>
      </c>
      <c r="C605" s="296" t="s">
        <v>1039</v>
      </c>
      <c r="D605" s="342" t="s">
        <v>1040</v>
      </c>
      <c r="E605" s="269">
        <v>47</v>
      </c>
      <c r="F605" s="269">
        <v>47</v>
      </c>
      <c r="G605" s="267">
        <v>47</v>
      </c>
      <c r="H605" s="267">
        <v>47</v>
      </c>
      <c r="I605" s="267">
        <v>50</v>
      </c>
      <c r="J605" s="267">
        <v>50</v>
      </c>
      <c r="K605" s="297">
        <v>0.9</v>
      </c>
      <c r="L605" s="270">
        <v>1</v>
      </c>
      <c r="M605" s="270">
        <v>1</v>
      </c>
      <c r="N605" s="270">
        <v>1</v>
      </c>
      <c r="O605" s="335">
        <v>1365</v>
      </c>
      <c r="P605" s="269">
        <v>1348</v>
      </c>
      <c r="Q605" s="269">
        <v>46</v>
      </c>
      <c r="R605" s="267">
        <v>46</v>
      </c>
      <c r="S605" s="267">
        <v>49</v>
      </c>
      <c r="T605" s="270">
        <v>0.987545787545788</v>
      </c>
      <c r="U605" s="270">
        <v>0.978723404255319</v>
      </c>
      <c r="V605" s="271">
        <v>0.978723404255319</v>
      </c>
      <c r="W605" s="271">
        <v>0.98</v>
      </c>
      <c r="X605" s="298">
        <v>0</v>
      </c>
      <c r="Y605" s="274">
        <v>349</v>
      </c>
      <c r="Z605" s="336">
        <v>346</v>
      </c>
      <c r="AA605" s="336">
        <v>349</v>
      </c>
      <c r="AB605" s="336">
        <v>343</v>
      </c>
      <c r="AC605" s="337">
        <v>0.991404011461318</v>
      </c>
      <c r="AD605" s="271">
        <v>0.982808022922636</v>
      </c>
      <c r="AE605" s="298">
        <v>0.00859598853868193</v>
      </c>
    </row>
    <row r="606" spans="1:31">
      <c r="A606" s="318" t="s">
        <v>719</v>
      </c>
      <c r="B606" s="342" t="s">
        <v>3350</v>
      </c>
      <c r="C606" s="296" t="s">
        <v>1041</v>
      </c>
      <c r="D606" s="342" t="s">
        <v>1041</v>
      </c>
      <c r="E606" s="269">
        <v>28</v>
      </c>
      <c r="F606" s="269">
        <v>28</v>
      </c>
      <c r="G606" s="267">
        <v>25</v>
      </c>
      <c r="H606" s="267">
        <v>25</v>
      </c>
      <c r="I606" s="267">
        <v>30</v>
      </c>
      <c r="J606" s="267">
        <v>30</v>
      </c>
      <c r="K606" s="297">
        <v>0.9</v>
      </c>
      <c r="L606" s="270">
        <v>1</v>
      </c>
      <c r="M606" s="270">
        <v>1</v>
      </c>
      <c r="N606" s="270">
        <v>1</v>
      </c>
      <c r="O606" s="335">
        <v>771</v>
      </c>
      <c r="P606" s="269">
        <v>765</v>
      </c>
      <c r="Q606" s="269">
        <v>28</v>
      </c>
      <c r="R606" s="267">
        <v>25</v>
      </c>
      <c r="S606" s="267">
        <v>30</v>
      </c>
      <c r="T606" s="270">
        <v>0.992217898832685</v>
      </c>
      <c r="U606" s="270">
        <v>1</v>
      </c>
      <c r="V606" s="271">
        <v>1</v>
      </c>
      <c r="W606" s="271">
        <v>1</v>
      </c>
      <c r="X606" s="298">
        <v>0</v>
      </c>
      <c r="Y606" s="274">
        <v>193</v>
      </c>
      <c r="Z606" s="336">
        <v>192</v>
      </c>
      <c r="AA606" s="336">
        <v>196</v>
      </c>
      <c r="AB606" s="336">
        <v>194</v>
      </c>
      <c r="AC606" s="337">
        <v>0.994818652849741</v>
      </c>
      <c r="AD606" s="271">
        <v>0.989795918367347</v>
      </c>
      <c r="AE606" s="298">
        <v>0.00502273448239399</v>
      </c>
    </row>
    <row r="607" spans="1:31">
      <c r="A607" s="318" t="s">
        <v>719</v>
      </c>
      <c r="B607" s="342" t="s">
        <v>3350</v>
      </c>
      <c r="C607" s="296" t="s">
        <v>1042</v>
      </c>
      <c r="D607" s="342" t="s">
        <v>1042</v>
      </c>
      <c r="E607" s="269">
        <v>28</v>
      </c>
      <c r="F607" s="269">
        <v>28</v>
      </c>
      <c r="G607" s="267">
        <v>27</v>
      </c>
      <c r="H607" s="267">
        <v>27</v>
      </c>
      <c r="I607" s="267">
        <v>29</v>
      </c>
      <c r="J607" s="267">
        <v>29</v>
      </c>
      <c r="K607" s="297">
        <v>0.9</v>
      </c>
      <c r="L607" s="270">
        <v>1</v>
      </c>
      <c r="M607" s="270">
        <v>1</v>
      </c>
      <c r="N607" s="270">
        <v>1</v>
      </c>
      <c r="O607" s="335">
        <v>756</v>
      </c>
      <c r="P607" s="269">
        <v>748</v>
      </c>
      <c r="Q607" s="269">
        <v>28</v>
      </c>
      <c r="R607" s="267">
        <v>26</v>
      </c>
      <c r="S607" s="267">
        <v>29</v>
      </c>
      <c r="T607" s="270">
        <v>0.989417989417989</v>
      </c>
      <c r="U607" s="270">
        <v>1</v>
      </c>
      <c r="V607" s="271">
        <v>0.962962962962963</v>
      </c>
      <c r="W607" s="271">
        <v>1</v>
      </c>
      <c r="X607" s="298">
        <v>0.0370370370370371</v>
      </c>
      <c r="Y607" s="274">
        <v>192</v>
      </c>
      <c r="Z607" s="336">
        <v>190</v>
      </c>
      <c r="AA607" s="336">
        <v>189</v>
      </c>
      <c r="AB607" s="336">
        <v>189</v>
      </c>
      <c r="AC607" s="337">
        <v>0.989583333333333</v>
      </c>
      <c r="AD607" s="271">
        <v>1</v>
      </c>
      <c r="AE607" s="298">
        <v>-0.0104166666666666</v>
      </c>
    </row>
    <row r="608" spans="1:31">
      <c r="A608" s="318" t="s">
        <v>719</v>
      </c>
      <c r="B608" s="342" t="s">
        <v>3350</v>
      </c>
      <c r="C608" s="296" t="s">
        <v>1043</v>
      </c>
      <c r="D608" s="342" t="s">
        <v>1044</v>
      </c>
      <c r="E608" s="269">
        <v>47</v>
      </c>
      <c r="F608" s="269">
        <v>47</v>
      </c>
      <c r="G608" s="267">
        <v>48</v>
      </c>
      <c r="H608" s="267">
        <v>48</v>
      </c>
      <c r="I608" s="267">
        <v>47</v>
      </c>
      <c r="J608" s="267">
        <v>47</v>
      </c>
      <c r="K608" s="297">
        <v>0.9</v>
      </c>
      <c r="L608" s="270">
        <v>1</v>
      </c>
      <c r="M608" s="270">
        <v>1</v>
      </c>
      <c r="N608" s="270">
        <v>1</v>
      </c>
      <c r="O608" s="335">
        <v>1327</v>
      </c>
      <c r="P608" s="269">
        <v>1318</v>
      </c>
      <c r="Q608" s="269">
        <v>47</v>
      </c>
      <c r="R608" s="267">
        <v>48</v>
      </c>
      <c r="S608" s="267">
        <v>47</v>
      </c>
      <c r="T608" s="270">
        <v>0.993217784476262</v>
      </c>
      <c r="U608" s="270">
        <v>1</v>
      </c>
      <c r="V608" s="271">
        <v>1</v>
      </c>
      <c r="W608" s="271">
        <v>1</v>
      </c>
      <c r="X608" s="298">
        <v>0</v>
      </c>
      <c r="Y608" s="274">
        <v>334</v>
      </c>
      <c r="Z608" s="336">
        <v>334</v>
      </c>
      <c r="AA608" s="336">
        <v>341</v>
      </c>
      <c r="AB608" s="336">
        <v>337</v>
      </c>
      <c r="AC608" s="337">
        <v>1</v>
      </c>
      <c r="AD608" s="271">
        <v>0.988269794721408</v>
      </c>
      <c r="AE608" s="298">
        <v>0.0117302052785924</v>
      </c>
    </row>
    <row r="609" spans="1:31">
      <c r="A609" s="318" t="s">
        <v>719</v>
      </c>
      <c r="B609" s="342" t="s">
        <v>3350</v>
      </c>
      <c r="C609" s="296" t="s">
        <v>1045</v>
      </c>
      <c r="D609" s="342" t="s">
        <v>1045</v>
      </c>
      <c r="E609" s="269">
        <v>16</v>
      </c>
      <c r="F609" s="269">
        <v>15</v>
      </c>
      <c r="G609" s="267">
        <v>13</v>
      </c>
      <c r="H609" s="267">
        <v>13</v>
      </c>
      <c r="I609" s="267">
        <v>15</v>
      </c>
      <c r="J609" s="267">
        <v>15</v>
      </c>
      <c r="K609" s="297">
        <v>0.9</v>
      </c>
      <c r="L609" s="270">
        <v>0.9375</v>
      </c>
      <c r="M609" s="270">
        <v>1</v>
      </c>
      <c r="N609" s="270">
        <v>1</v>
      </c>
      <c r="O609" s="335">
        <v>429</v>
      </c>
      <c r="P609" s="269">
        <v>427</v>
      </c>
      <c r="Q609" s="269">
        <v>15</v>
      </c>
      <c r="R609" s="267">
        <v>13</v>
      </c>
      <c r="S609" s="267">
        <v>15</v>
      </c>
      <c r="T609" s="270">
        <v>0.995337995337995</v>
      </c>
      <c r="U609" s="270">
        <v>0.9375</v>
      </c>
      <c r="V609" s="271">
        <v>1</v>
      </c>
      <c r="W609" s="271">
        <v>1</v>
      </c>
      <c r="X609" s="298">
        <v>-0.0625</v>
      </c>
      <c r="Y609" s="274">
        <v>110</v>
      </c>
      <c r="Z609" s="336">
        <v>109</v>
      </c>
      <c r="AA609" s="336">
        <v>101</v>
      </c>
      <c r="AB609" s="336">
        <v>101</v>
      </c>
      <c r="AC609" s="337">
        <v>0.990909090909091</v>
      </c>
      <c r="AD609" s="271">
        <v>1</v>
      </c>
      <c r="AE609" s="298">
        <v>-0.00909090909090904</v>
      </c>
    </row>
    <row r="610" spans="1:31">
      <c r="A610" s="318" t="s">
        <v>719</v>
      </c>
      <c r="B610" s="342" t="s">
        <v>3350</v>
      </c>
      <c r="C610" s="296" t="s">
        <v>1046</v>
      </c>
      <c r="D610" s="342" t="s">
        <v>1047</v>
      </c>
      <c r="E610" s="269">
        <v>25</v>
      </c>
      <c r="F610" s="269">
        <v>25</v>
      </c>
      <c r="G610" s="267">
        <v>23</v>
      </c>
      <c r="H610" s="267">
        <v>23</v>
      </c>
      <c r="I610" s="267">
        <v>24</v>
      </c>
      <c r="J610" s="267">
        <v>24</v>
      </c>
      <c r="K610" s="297">
        <v>0.9</v>
      </c>
      <c r="L610" s="270">
        <v>1</v>
      </c>
      <c r="M610" s="270">
        <v>1</v>
      </c>
      <c r="N610" s="270">
        <v>1</v>
      </c>
      <c r="O610" s="335">
        <v>696</v>
      </c>
      <c r="P610" s="269">
        <v>679</v>
      </c>
      <c r="Q610" s="269">
        <v>25</v>
      </c>
      <c r="R610" s="267">
        <v>23</v>
      </c>
      <c r="S610" s="267">
        <v>24</v>
      </c>
      <c r="T610" s="270">
        <v>0.975574712643678</v>
      </c>
      <c r="U610" s="270">
        <v>1</v>
      </c>
      <c r="V610" s="271">
        <v>1</v>
      </c>
      <c r="W610" s="271">
        <v>1</v>
      </c>
      <c r="X610" s="298">
        <v>0</v>
      </c>
      <c r="Y610" s="274">
        <v>171</v>
      </c>
      <c r="Z610" s="336">
        <v>170</v>
      </c>
      <c r="AA610" s="336">
        <v>176</v>
      </c>
      <c r="AB610" s="336">
        <v>168</v>
      </c>
      <c r="AC610" s="337">
        <v>0.994152046783626</v>
      </c>
      <c r="AD610" s="271">
        <v>0.954545454545455</v>
      </c>
      <c r="AE610" s="298">
        <v>0.0396065922381711</v>
      </c>
    </row>
    <row r="611" spans="1:31">
      <c r="A611" s="318" t="s">
        <v>719</v>
      </c>
      <c r="B611" s="342" t="s">
        <v>3350</v>
      </c>
      <c r="C611" s="296" t="s">
        <v>1048</v>
      </c>
      <c r="D611" s="342" t="s">
        <v>1049</v>
      </c>
      <c r="E611" s="269">
        <v>56</v>
      </c>
      <c r="F611" s="269">
        <v>56</v>
      </c>
      <c r="G611" s="267">
        <v>48</v>
      </c>
      <c r="H611" s="267">
        <v>48</v>
      </c>
      <c r="I611" s="267">
        <v>53</v>
      </c>
      <c r="J611" s="267">
        <v>53</v>
      </c>
      <c r="K611" s="297">
        <v>0.9</v>
      </c>
      <c r="L611" s="270">
        <v>1</v>
      </c>
      <c r="M611" s="270">
        <v>1</v>
      </c>
      <c r="N611" s="270">
        <v>1</v>
      </c>
      <c r="O611" s="335">
        <v>1481</v>
      </c>
      <c r="P611" s="269">
        <v>1464</v>
      </c>
      <c r="Q611" s="269">
        <v>56</v>
      </c>
      <c r="R611" s="267">
        <v>48</v>
      </c>
      <c r="S611" s="267">
        <v>52</v>
      </c>
      <c r="T611" s="270">
        <v>0.988521269412559</v>
      </c>
      <c r="U611" s="270">
        <v>1</v>
      </c>
      <c r="V611" s="271">
        <v>1</v>
      </c>
      <c r="W611" s="271">
        <v>0.981132075471698</v>
      </c>
      <c r="X611" s="298">
        <v>0</v>
      </c>
      <c r="Y611" s="274">
        <v>371</v>
      </c>
      <c r="Z611" s="336">
        <v>366</v>
      </c>
      <c r="AA611" s="336">
        <v>373</v>
      </c>
      <c r="AB611" s="336">
        <v>367</v>
      </c>
      <c r="AC611" s="337">
        <v>0.986522911051213</v>
      </c>
      <c r="AD611" s="271">
        <v>0.983914209115281</v>
      </c>
      <c r="AE611" s="298">
        <v>0.00260870193593143</v>
      </c>
    </row>
    <row r="612" spans="1:31">
      <c r="A612" s="318" t="s">
        <v>719</v>
      </c>
      <c r="B612" s="342" t="s">
        <v>3350</v>
      </c>
      <c r="C612" s="296" t="s">
        <v>1050</v>
      </c>
      <c r="D612" s="342" t="s">
        <v>1051</v>
      </c>
      <c r="E612" s="269">
        <v>30</v>
      </c>
      <c r="F612" s="269">
        <v>30</v>
      </c>
      <c r="G612" s="267">
        <v>28</v>
      </c>
      <c r="H612" s="267">
        <v>27</v>
      </c>
      <c r="I612" s="267">
        <v>26</v>
      </c>
      <c r="J612" s="267">
        <v>26</v>
      </c>
      <c r="K612" s="297">
        <v>0.9</v>
      </c>
      <c r="L612" s="270">
        <v>1</v>
      </c>
      <c r="M612" s="270">
        <v>0.964285714285714</v>
      </c>
      <c r="N612" s="270">
        <v>1</v>
      </c>
      <c r="O612" s="335">
        <v>783</v>
      </c>
      <c r="P612" s="269">
        <v>740</v>
      </c>
      <c r="Q612" s="269">
        <v>30</v>
      </c>
      <c r="R612" s="267">
        <v>27</v>
      </c>
      <c r="S612" s="267">
        <v>24</v>
      </c>
      <c r="T612" s="270">
        <v>0.945083014048531</v>
      </c>
      <c r="U612" s="270">
        <v>1</v>
      </c>
      <c r="V612" s="271">
        <v>0.964285714285714</v>
      </c>
      <c r="W612" s="271">
        <v>0.923076923076923</v>
      </c>
      <c r="X612" s="298">
        <v>0.0357142857142857</v>
      </c>
      <c r="Y612" s="274">
        <v>191</v>
      </c>
      <c r="Z612" s="336">
        <v>187</v>
      </c>
      <c r="AA612" s="336">
        <v>198</v>
      </c>
      <c r="AB612" s="336">
        <v>194</v>
      </c>
      <c r="AC612" s="337">
        <v>0.979057591623037</v>
      </c>
      <c r="AD612" s="271">
        <v>0.97979797979798</v>
      </c>
      <c r="AE612" s="298">
        <v>-0.000740388174943152</v>
      </c>
    </row>
    <row r="613" spans="1:31">
      <c r="A613" s="318" t="s">
        <v>719</v>
      </c>
      <c r="B613" s="342" t="s">
        <v>3350</v>
      </c>
      <c r="C613" s="296" t="s">
        <v>1052</v>
      </c>
      <c r="D613" s="342" t="s">
        <v>1053</v>
      </c>
      <c r="E613" s="269">
        <v>41</v>
      </c>
      <c r="F613" s="269">
        <v>41</v>
      </c>
      <c r="G613" s="267">
        <v>40</v>
      </c>
      <c r="H613" s="267">
        <v>40</v>
      </c>
      <c r="I613" s="267">
        <v>38</v>
      </c>
      <c r="J613" s="267">
        <v>38</v>
      </c>
      <c r="K613" s="297">
        <v>0.9</v>
      </c>
      <c r="L613" s="270">
        <v>1</v>
      </c>
      <c r="M613" s="270">
        <v>1</v>
      </c>
      <c r="N613" s="270">
        <v>1</v>
      </c>
      <c r="O613" s="335">
        <v>1163</v>
      </c>
      <c r="P613" s="269">
        <v>1151</v>
      </c>
      <c r="Q613" s="269">
        <v>41</v>
      </c>
      <c r="R613" s="267">
        <v>40</v>
      </c>
      <c r="S613" s="267">
        <v>38</v>
      </c>
      <c r="T613" s="270">
        <v>0.989681857265692</v>
      </c>
      <c r="U613" s="270">
        <v>1</v>
      </c>
      <c r="V613" s="271">
        <v>1</v>
      </c>
      <c r="W613" s="271">
        <v>1</v>
      </c>
      <c r="X613" s="298">
        <v>0</v>
      </c>
      <c r="Y613" s="274">
        <v>291</v>
      </c>
      <c r="Z613" s="336">
        <v>289</v>
      </c>
      <c r="AA613" s="336">
        <v>300</v>
      </c>
      <c r="AB613" s="336">
        <v>298</v>
      </c>
      <c r="AC613" s="337">
        <v>0.993127147766323</v>
      </c>
      <c r="AD613" s="271">
        <v>0.993333333333333</v>
      </c>
      <c r="AE613" s="298">
        <v>-0.000206185567010242</v>
      </c>
    </row>
    <row r="614" spans="1:31">
      <c r="A614" s="318" t="s">
        <v>719</v>
      </c>
      <c r="B614" s="342" t="s">
        <v>3350</v>
      </c>
      <c r="C614" s="296" t="s">
        <v>1054</v>
      </c>
      <c r="D614" s="342" t="s">
        <v>1055</v>
      </c>
      <c r="E614" s="269">
        <v>65</v>
      </c>
      <c r="F614" s="269">
        <v>64</v>
      </c>
      <c r="G614" s="267">
        <v>62</v>
      </c>
      <c r="H614" s="267">
        <v>61</v>
      </c>
      <c r="I614" s="267">
        <v>61</v>
      </c>
      <c r="J614" s="267">
        <v>60</v>
      </c>
      <c r="K614" s="297">
        <v>0.9</v>
      </c>
      <c r="L614" s="270">
        <v>0.984615384615385</v>
      </c>
      <c r="M614" s="270">
        <v>0.983870967741935</v>
      </c>
      <c r="N614" s="270">
        <v>0.983606557377049</v>
      </c>
      <c r="O614" s="335">
        <v>1805</v>
      </c>
      <c r="P614" s="269">
        <v>1781</v>
      </c>
      <c r="Q614" s="269">
        <v>64</v>
      </c>
      <c r="R614" s="267">
        <v>61</v>
      </c>
      <c r="S614" s="267">
        <v>60</v>
      </c>
      <c r="T614" s="270">
        <v>0.986703601108033</v>
      </c>
      <c r="U614" s="270">
        <v>0.984615384615385</v>
      </c>
      <c r="V614" s="271">
        <v>0.983870967741935</v>
      </c>
      <c r="W614" s="271">
        <v>0.983606557377049</v>
      </c>
      <c r="X614" s="298">
        <v>0.000744416873449172</v>
      </c>
      <c r="Y614" s="274">
        <v>447</v>
      </c>
      <c r="Z614" s="336">
        <v>436</v>
      </c>
      <c r="AA614" s="336">
        <v>449</v>
      </c>
      <c r="AB614" s="336">
        <v>444</v>
      </c>
      <c r="AC614" s="337">
        <v>0.975391498881432</v>
      </c>
      <c r="AD614" s="271">
        <v>0.988864142538975</v>
      </c>
      <c r="AE614" s="298">
        <v>-0.0134726436575437</v>
      </c>
    </row>
    <row r="615" spans="1:31">
      <c r="A615" s="318" t="s">
        <v>719</v>
      </c>
      <c r="B615" s="342" t="s">
        <v>3350</v>
      </c>
      <c r="C615" s="296" t="s">
        <v>1056</v>
      </c>
      <c r="D615" s="342" t="s">
        <v>1057</v>
      </c>
      <c r="E615" s="269">
        <v>28</v>
      </c>
      <c r="F615" s="269">
        <v>27</v>
      </c>
      <c r="G615" s="267">
        <v>29</v>
      </c>
      <c r="H615" s="267">
        <v>29</v>
      </c>
      <c r="I615" s="267">
        <v>30</v>
      </c>
      <c r="J615" s="267">
        <v>30</v>
      </c>
      <c r="K615" s="297">
        <v>0.9</v>
      </c>
      <c r="L615" s="270">
        <v>0.964285714285714</v>
      </c>
      <c r="M615" s="270">
        <v>1</v>
      </c>
      <c r="N615" s="270">
        <v>1</v>
      </c>
      <c r="O615" s="335">
        <v>858</v>
      </c>
      <c r="P615" s="269">
        <v>856</v>
      </c>
      <c r="Q615" s="269">
        <v>27</v>
      </c>
      <c r="R615" s="267">
        <v>29</v>
      </c>
      <c r="S615" s="267">
        <v>30</v>
      </c>
      <c r="T615" s="270">
        <v>0.997668997668998</v>
      </c>
      <c r="U615" s="270">
        <v>0.964285714285714</v>
      </c>
      <c r="V615" s="271">
        <v>1</v>
      </c>
      <c r="W615" s="271">
        <v>1</v>
      </c>
      <c r="X615" s="298">
        <v>-0.0357142857142857</v>
      </c>
      <c r="Y615" s="274">
        <v>213</v>
      </c>
      <c r="Z615" s="336">
        <v>212</v>
      </c>
      <c r="AA615" s="336">
        <v>215</v>
      </c>
      <c r="AB615" s="336">
        <v>215</v>
      </c>
      <c r="AC615" s="337">
        <v>0.995305164319249</v>
      </c>
      <c r="AD615" s="271">
        <v>1</v>
      </c>
      <c r="AE615" s="298">
        <v>-0.00469483568075113</v>
      </c>
    </row>
    <row r="616" spans="1:31">
      <c r="A616" s="318" t="s">
        <v>719</v>
      </c>
      <c r="B616" s="342" t="s">
        <v>3350</v>
      </c>
      <c r="C616" s="296" t="s">
        <v>1058</v>
      </c>
      <c r="D616" s="342" t="s">
        <v>1059</v>
      </c>
      <c r="E616" s="269">
        <v>46</v>
      </c>
      <c r="F616" s="269">
        <v>41</v>
      </c>
      <c r="G616" s="267">
        <v>41</v>
      </c>
      <c r="H616" s="267">
        <v>39</v>
      </c>
      <c r="I616" s="267">
        <v>42</v>
      </c>
      <c r="J616" s="267">
        <v>39</v>
      </c>
      <c r="K616" s="297">
        <v>0.9</v>
      </c>
      <c r="L616" s="270">
        <v>0.891304347826087</v>
      </c>
      <c r="M616" s="270">
        <v>0.951219512195122</v>
      </c>
      <c r="N616" s="270">
        <v>0.928571428571429</v>
      </c>
      <c r="O616" s="335">
        <v>1153</v>
      </c>
      <c r="P616" s="269">
        <v>1105</v>
      </c>
      <c r="Q616" s="269">
        <v>41</v>
      </c>
      <c r="R616" s="267">
        <v>39</v>
      </c>
      <c r="S616" s="267">
        <v>39</v>
      </c>
      <c r="T616" s="270">
        <v>0.95836947094536</v>
      </c>
      <c r="U616" s="270">
        <v>0.891304347826087</v>
      </c>
      <c r="V616" s="271">
        <v>0.951219512195122</v>
      </c>
      <c r="W616" s="271">
        <v>0.928571428571429</v>
      </c>
      <c r="X616" s="298">
        <v>-0.059915164369035</v>
      </c>
      <c r="Y616" s="274">
        <v>294</v>
      </c>
      <c r="Z616" s="336">
        <v>277</v>
      </c>
      <c r="AA616" s="336">
        <v>285</v>
      </c>
      <c r="AB616" s="336">
        <v>275</v>
      </c>
      <c r="AC616" s="337">
        <v>0.942176870748299</v>
      </c>
      <c r="AD616" s="271">
        <v>0.964912280701754</v>
      </c>
      <c r="AE616" s="298">
        <v>-0.022735409953455</v>
      </c>
    </row>
    <row r="617" spans="1:31">
      <c r="A617" s="318" t="s">
        <v>719</v>
      </c>
      <c r="B617" s="342" t="s">
        <v>3350</v>
      </c>
      <c r="C617" s="296" t="s">
        <v>1060</v>
      </c>
      <c r="D617" s="342" t="s">
        <v>1061</v>
      </c>
      <c r="E617" s="269">
        <v>39</v>
      </c>
      <c r="F617" s="269">
        <v>39</v>
      </c>
      <c r="G617" s="267">
        <v>36</v>
      </c>
      <c r="H617" s="267">
        <v>36</v>
      </c>
      <c r="I617" s="267">
        <v>41</v>
      </c>
      <c r="J617" s="267">
        <v>41</v>
      </c>
      <c r="K617" s="297">
        <v>0.9</v>
      </c>
      <c r="L617" s="270">
        <v>1</v>
      </c>
      <c r="M617" s="270">
        <v>1</v>
      </c>
      <c r="N617" s="270">
        <v>1</v>
      </c>
      <c r="O617" s="335">
        <v>1206</v>
      </c>
      <c r="P617" s="269">
        <v>1203</v>
      </c>
      <c r="Q617" s="269">
        <v>38</v>
      </c>
      <c r="R617" s="267">
        <v>36</v>
      </c>
      <c r="S617" s="267">
        <v>41</v>
      </c>
      <c r="T617" s="270">
        <v>0.997512437810945</v>
      </c>
      <c r="U617" s="270">
        <v>0.974358974358974</v>
      </c>
      <c r="V617" s="271">
        <v>1</v>
      </c>
      <c r="W617" s="271">
        <v>1</v>
      </c>
      <c r="X617" s="298">
        <v>-0.0256410256410257</v>
      </c>
      <c r="Y617" s="274">
        <v>291</v>
      </c>
      <c r="Z617" s="336">
        <v>290</v>
      </c>
      <c r="AA617" s="336">
        <v>294</v>
      </c>
      <c r="AB617" s="336">
        <v>294</v>
      </c>
      <c r="AC617" s="337">
        <v>0.996563573883162</v>
      </c>
      <c r="AD617" s="271">
        <v>1</v>
      </c>
      <c r="AE617" s="298">
        <v>-0.00343642611683848</v>
      </c>
    </row>
    <row r="618" spans="1:31">
      <c r="A618" s="318" t="s">
        <v>719</v>
      </c>
      <c r="B618" s="342" t="s">
        <v>3350</v>
      </c>
      <c r="C618" s="296" t="s">
        <v>1062</v>
      </c>
      <c r="D618" s="342" t="s">
        <v>1063</v>
      </c>
      <c r="E618" s="269">
        <v>73</v>
      </c>
      <c r="F618" s="269">
        <v>73</v>
      </c>
      <c r="G618" s="267">
        <v>73</v>
      </c>
      <c r="H618" s="267">
        <v>73</v>
      </c>
      <c r="I618" s="267">
        <v>71</v>
      </c>
      <c r="J618" s="267">
        <v>70</v>
      </c>
      <c r="K618" s="297">
        <v>0.9</v>
      </c>
      <c r="L618" s="270">
        <v>1</v>
      </c>
      <c r="M618" s="270">
        <v>1</v>
      </c>
      <c r="N618" s="270">
        <v>0.985915492957746</v>
      </c>
      <c r="O618" s="335">
        <v>1999</v>
      </c>
      <c r="P618" s="269">
        <v>1917</v>
      </c>
      <c r="Q618" s="269">
        <v>73</v>
      </c>
      <c r="R618" s="267">
        <v>71</v>
      </c>
      <c r="S618" s="267">
        <v>65</v>
      </c>
      <c r="T618" s="270">
        <v>0.958979489744872</v>
      </c>
      <c r="U618" s="270">
        <v>1</v>
      </c>
      <c r="V618" s="271">
        <v>0.972602739726027</v>
      </c>
      <c r="W618" s="271">
        <v>0.915492957746479</v>
      </c>
      <c r="X618" s="298">
        <v>0.0273972602739726</v>
      </c>
      <c r="Y618" s="274">
        <v>509</v>
      </c>
      <c r="Z618" s="336">
        <v>489</v>
      </c>
      <c r="AA618" s="336">
        <v>492</v>
      </c>
      <c r="AB618" s="336">
        <v>484</v>
      </c>
      <c r="AC618" s="337">
        <v>0.960707269155206</v>
      </c>
      <c r="AD618" s="271">
        <v>0.983739837398374</v>
      </c>
      <c r="AE618" s="298">
        <v>-0.0230325682431677</v>
      </c>
    </row>
    <row r="619" spans="1:31">
      <c r="A619" s="318" t="s">
        <v>719</v>
      </c>
      <c r="B619" s="342" t="s">
        <v>3350</v>
      </c>
      <c r="C619" s="296" t="s">
        <v>1064</v>
      </c>
      <c r="D619" s="342" t="s">
        <v>1065</v>
      </c>
      <c r="E619" s="269">
        <v>26</v>
      </c>
      <c r="F619" s="269">
        <v>26</v>
      </c>
      <c r="G619" s="267">
        <v>26</v>
      </c>
      <c r="H619" s="267">
        <v>26</v>
      </c>
      <c r="I619" s="267">
        <v>27</v>
      </c>
      <c r="J619" s="267">
        <v>27</v>
      </c>
      <c r="K619" s="297">
        <v>0.9</v>
      </c>
      <c r="L619" s="270">
        <v>1</v>
      </c>
      <c r="M619" s="270">
        <v>1</v>
      </c>
      <c r="N619" s="270">
        <v>1</v>
      </c>
      <c r="O619" s="335">
        <v>746</v>
      </c>
      <c r="P619" s="269">
        <v>741</v>
      </c>
      <c r="Q619" s="269">
        <v>26</v>
      </c>
      <c r="R619" s="267">
        <v>26</v>
      </c>
      <c r="S619" s="267">
        <v>27</v>
      </c>
      <c r="T619" s="270">
        <v>0.993297587131367</v>
      </c>
      <c r="U619" s="270">
        <v>1</v>
      </c>
      <c r="V619" s="271">
        <v>1</v>
      </c>
      <c r="W619" s="271">
        <v>1</v>
      </c>
      <c r="X619" s="298">
        <v>0</v>
      </c>
      <c r="Y619" s="274">
        <v>193</v>
      </c>
      <c r="Z619" s="336">
        <v>193</v>
      </c>
      <c r="AA619" s="336">
        <v>185</v>
      </c>
      <c r="AB619" s="336">
        <v>184</v>
      </c>
      <c r="AC619" s="337">
        <v>1</v>
      </c>
      <c r="AD619" s="271">
        <v>0.994594594594595</v>
      </c>
      <c r="AE619" s="298">
        <v>0.00540540540540535</v>
      </c>
    </row>
    <row r="620" spans="1:31">
      <c r="A620" s="318" t="s">
        <v>719</v>
      </c>
      <c r="B620" s="342" t="s">
        <v>3350</v>
      </c>
      <c r="C620" s="296" t="s">
        <v>1066</v>
      </c>
      <c r="D620" s="342" t="s">
        <v>1066</v>
      </c>
      <c r="E620" s="269">
        <v>34</v>
      </c>
      <c r="F620" s="269">
        <v>32</v>
      </c>
      <c r="G620" s="267">
        <v>33</v>
      </c>
      <c r="H620" s="267">
        <v>29</v>
      </c>
      <c r="I620" s="267">
        <v>31</v>
      </c>
      <c r="J620" s="267">
        <v>31</v>
      </c>
      <c r="K620" s="297">
        <v>0.9</v>
      </c>
      <c r="L620" s="270">
        <v>0.941176470588235</v>
      </c>
      <c r="M620" s="270">
        <v>0.878787878787879</v>
      </c>
      <c r="N620" s="270">
        <v>1</v>
      </c>
      <c r="O620" s="335">
        <v>907</v>
      </c>
      <c r="P620" s="269">
        <v>817</v>
      </c>
      <c r="Q620" s="269">
        <v>32</v>
      </c>
      <c r="R620" s="267">
        <v>29</v>
      </c>
      <c r="S620" s="267">
        <v>31</v>
      </c>
      <c r="T620" s="270">
        <v>0.90077177508269</v>
      </c>
      <c r="U620" s="270">
        <v>0.941176470588235</v>
      </c>
      <c r="V620" s="271">
        <v>0.878787878787879</v>
      </c>
      <c r="W620" s="271">
        <v>1</v>
      </c>
      <c r="X620" s="298">
        <v>0.0623885918003565</v>
      </c>
      <c r="Y620" s="274">
        <v>227</v>
      </c>
      <c r="Z620" s="336">
        <v>207</v>
      </c>
      <c r="AA620" s="336">
        <v>222</v>
      </c>
      <c r="AB620" s="336">
        <v>203</v>
      </c>
      <c r="AC620" s="337">
        <v>0.911894273127753</v>
      </c>
      <c r="AD620" s="271">
        <v>0.914414414414414</v>
      </c>
      <c r="AE620" s="298">
        <v>-0.00252014128666112</v>
      </c>
    </row>
    <row r="621" spans="1:31">
      <c r="A621" s="318" t="s">
        <v>719</v>
      </c>
      <c r="B621" s="342" t="s">
        <v>3350</v>
      </c>
      <c r="C621" s="296" t="s">
        <v>1067</v>
      </c>
      <c r="D621" s="342" t="s">
        <v>1067</v>
      </c>
      <c r="E621" s="269">
        <v>28</v>
      </c>
      <c r="F621" s="269">
        <v>28</v>
      </c>
      <c r="G621" s="267">
        <v>27</v>
      </c>
      <c r="H621" s="267">
        <v>27</v>
      </c>
      <c r="I621" s="267">
        <v>24</v>
      </c>
      <c r="J621" s="267">
        <v>23</v>
      </c>
      <c r="K621" s="297">
        <v>0.9</v>
      </c>
      <c r="L621" s="270">
        <v>1</v>
      </c>
      <c r="M621" s="270">
        <v>1</v>
      </c>
      <c r="N621" s="270">
        <v>0.958333333333333</v>
      </c>
      <c r="O621" s="335">
        <v>742</v>
      </c>
      <c r="P621" s="269">
        <v>729</v>
      </c>
      <c r="Q621" s="269">
        <v>28</v>
      </c>
      <c r="R621" s="267">
        <v>27</v>
      </c>
      <c r="S621" s="267">
        <v>23</v>
      </c>
      <c r="T621" s="270">
        <v>0.982479784366577</v>
      </c>
      <c r="U621" s="270">
        <v>1</v>
      </c>
      <c r="V621" s="271">
        <v>1</v>
      </c>
      <c r="W621" s="271">
        <v>0.958333333333333</v>
      </c>
      <c r="X621" s="298">
        <v>0</v>
      </c>
      <c r="Y621" s="274">
        <v>185</v>
      </c>
      <c r="Z621" s="336">
        <v>184</v>
      </c>
      <c r="AA621" s="336">
        <v>185</v>
      </c>
      <c r="AB621" s="336">
        <v>184</v>
      </c>
      <c r="AC621" s="337">
        <v>0.994594594594595</v>
      </c>
      <c r="AD621" s="271">
        <v>0.994594594594595</v>
      </c>
      <c r="AE621" s="298">
        <v>0</v>
      </c>
    </row>
    <row r="622" spans="1:31">
      <c r="A622" s="318" t="s">
        <v>719</v>
      </c>
      <c r="B622" s="342" t="s">
        <v>3350</v>
      </c>
      <c r="C622" s="296" t="s">
        <v>1068</v>
      </c>
      <c r="D622" s="342" t="s">
        <v>1068</v>
      </c>
      <c r="E622" s="269">
        <v>33</v>
      </c>
      <c r="F622" s="269">
        <v>33</v>
      </c>
      <c r="G622" s="267">
        <v>31</v>
      </c>
      <c r="H622" s="267">
        <v>30</v>
      </c>
      <c r="I622" s="267">
        <v>34</v>
      </c>
      <c r="J622" s="267">
        <v>33</v>
      </c>
      <c r="K622" s="297">
        <v>0.9</v>
      </c>
      <c r="L622" s="270">
        <v>1</v>
      </c>
      <c r="M622" s="270">
        <v>0.967741935483871</v>
      </c>
      <c r="N622" s="270">
        <v>0.970588235294118</v>
      </c>
      <c r="O622" s="335">
        <v>910</v>
      </c>
      <c r="P622" s="269">
        <v>887</v>
      </c>
      <c r="Q622" s="269">
        <v>33</v>
      </c>
      <c r="R622" s="267">
        <v>30</v>
      </c>
      <c r="S622" s="267">
        <v>32</v>
      </c>
      <c r="T622" s="270">
        <v>0.974725274725275</v>
      </c>
      <c r="U622" s="270">
        <v>1</v>
      </c>
      <c r="V622" s="271">
        <v>0.967741935483871</v>
      </c>
      <c r="W622" s="271">
        <v>0.941176470588235</v>
      </c>
      <c r="X622" s="298">
        <v>0.032258064516129</v>
      </c>
      <c r="Y622" s="274">
        <v>230</v>
      </c>
      <c r="Z622" s="336">
        <v>225</v>
      </c>
      <c r="AA622" s="336">
        <v>224</v>
      </c>
      <c r="AB622" s="336">
        <v>219</v>
      </c>
      <c r="AC622" s="337">
        <v>0.978260869565217</v>
      </c>
      <c r="AD622" s="271">
        <v>0.977678571428571</v>
      </c>
      <c r="AE622" s="298">
        <v>0.000582298136646009</v>
      </c>
    </row>
    <row r="623" spans="1:31">
      <c r="A623" s="318" t="s">
        <v>719</v>
      </c>
      <c r="B623" s="342" t="s">
        <v>3350</v>
      </c>
      <c r="C623" s="296" t="s">
        <v>1069</v>
      </c>
      <c r="D623" s="342" t="s">
        <v>1070</v>
      </c>
      <c r="E623" s="269">
        <v>30</v>
      </c>
      <c r="F623" s="269">
        <v>30</v>
      </c>
      <c r="G623" s="267">
        <v>28</v>
      </c>
      <c r="H623" s="267">
        <v>28</v>
      </c>
      <c r="I623" s="267">
        <v>31</v>
      </c>
      <c r="J623" s="267">
        <v>31</v>
      </c>
      <c r="K623" s="297">
        <v>0.9</v>
      </c>
      <c r="L623" s="270">
        <v>1</v>
      </c>
      <c r="M623" s="270">
        <v>1</v>
      </c>
      <c r="N623" s="270">
        <v>1</v>
      </c>
      <c r="O623" s="335">
        <v>872</v>
      </c>
      <c r="P623" s="269">
        <v>853</v>
      </c>
      <c r="Q623" s="269">
        <v>30</v>
      </c>
      <c r="R623" s="267">
        <v>28</v>
      </c>
      <c r="S623" s="267">
        <v>31</v>
      </c>
      <c r="T623" s="270">
        <v>0.978211009174312</v>
      </c>
      <c r="U623" s="270">
        <v>1</v>
      </c>
      <c r="V623" s="271">
        <v>1</v>
      </c>
      <c r="W623" s="271">
        <v>1</v>
      </c>
      <c r="X623" s="298">
        <v>0</v>
      </c>
      <c r="Y623" s="274">
        <v>216</v>
      </c>
      <c r="Z623" s="336">
        <v>216</v>
      </c>
      <c r="AA623" s="336">
        <v>209</v>
      </c>
      <c r="AB623" s="336">
        <v>207</v>
      </c>
      <c r="AC623" s="337">
        <v>1</v>
      </c>
      <c r="AD623" s="271">
        <v>0.990430622009569</v>
      </c>
      <c r="AE623" s="298">
        <v>0.00956937799043067</v>
      </c>
    </row>
    <row r="624" spans="1:31">
      <c r="A624" s="318" t="s">
        <v>719</v>
      </c>
      <c r="B624" s="342" t="s">
        <v>3350</v>
      </c>
      <c r="C624" s="296" t="s">
        <v>1071</v>
      </c>
      <c r="D624" s="342" t="s">
        <v>1072</v>
      </c>
      <c r="E624" s="269">
        <v>49</v>
      </c>
      <c r="F624" s="269">
        <v>49</v>
      </c>
      <c r="G624" s="267">
        <v>51</v>
      </c>
      <c r="H624" s="267">
        <v>51</v>
      </c>
      <c r="I624" s="267">
        <v>52</v>
      </c>
      <c r="J624" s="267">
        <v>52</v>
      </c>
      <c r="K624" s="297">
        <v>0.9</v>
      </c>
      <c r="L624" s="270">
        <v>1</v>
      </c>
      <c r="M624" s="270">
        <v>1</v>
      </c>
      <c r="N624" s="270">
        <v>1</v>
      </c>
      <c r="O624" s="335">
        <v>1411</v>
      </c>
      <c r="P624" s="269">
        <v>1405</v>
      </c>
      <c r="Q624" s="269">
        <v>49</v>
      </c>
      <c r="R624" s="267">
        <v>50</v>
      </c>
      <c r="S624" s="267">
        <v>52</v>
      </c>
      <c r="T624" s="270">
        <v>0.995747696669029</v>
      </c>
      <c r="U624" s="270">
        <v>1</v>
      </c>
      <c r="V624" s="271">
        <v>0.980392156862745</v>
      </c>
      <c r="W624" s="271">
        <v>1</v>
      </c>
      <c r="X624" s="298">
        <v>0.0196078431372549</v>
      </c>
      <c r="Y624" s="274">
        <v>346</v>
      </c>
      <c r="Z624" s="336">
        <v>345</v>
      </c>
      <c r="AA624" s="336">
        <v>355</v>
      </c>
      <c r="AB624" s="336">
        <v>353</v>
      </c>
      <c r="AC624" s="337">
        <v>0.997109826589595</v>
      </c>
      <c r="AD624" s="271">
        <v>0.994366197183099</v>
      </c>
      <c r="AE624" s="298">
        <v>0.00274362940649675</v>
      </c>
    </row>
    <row r="625" spans="1:31">
      <c r="A625" s="318" t="s">
        <v>719</v>
      </c>
      <c r="B625" s="342" t="s">
        <v>3350</v>
      </c>
      <c r="C625" s="296" t="s">
        <v>1073</v>
      </c>
      <c r="D625" s="342" t="s">
        <v>1074</v>
      </c>
      <c r="E625" s="269">
        <v>56</v>
      </c>
      <c r="F625" s="269">
        <v>55</v>
      </c>
      <c r="G625" s="267">
        <v>51</v>
      </c>
      <c r="H625" s="267">
        <v>51</v>
      </c>
      <c r="I625" s="267">
        <v>57</v>
      </c>
      <c r="J625" s="267">
        <v>57</v>
      </c>
      <c r="K625" s="297">
        <v>0.9</v>
      </c>
      <c r="L625" s="270">
        <v>0.982142857142857</v>
      </c>
      <c r="M625" s="270">
        <v>1</v>
      </c>
      <c r="N625" s="270">
        <v>1</v>
      </c>
      <c r="O625" s="335">
        <v>1584</v>
      </c>
      <c r="P625" s="269">
        <v>1548</v>
      </c>
      <c r="Q625" s="269">
        <v>55</v>
      </c>
      <c r="R625" s="267">
        <v>51</v>
      </c>
      <c r="S625" s="267">
        <v>57</v>
      </c>
      <c r="T625" s="270">
        <v>0.977272727272727</v>
      </c>
      <c r="U625" s="270">
        <v>0.982142857142857</v>
      </c>
      <c r="V625" s="271">
        <v>1</v>
      </c>
      <c r="W625" s="271">
        <v>1</v>
      </c>
      <c r="X625" s="298">
        <v>-0.0178571428571429</v>
      </c>
      <c r="Y625" s="274">
        <v>405</v>
      </c>
      <c r="Z625" s="336">
        <v>396</v>
      </c>
      <c r="AA625" s="336">
        <v>394</v>
      </c>
      <c r="AB625" s="336">
        <v>383</v>
      </c>
      <c r="AC625" s="337">
        <v>0.977777777777778</v>
      </c>
      <c r="AD625" s="271">
        <v>0.972081218274112</v>
      </c>
      <c r="AE625" s="298">
        <v>0.0056965595036661</v>
      </c>
    </row>
    <row r="626" spans="1:31">
      <c r="A626" s="318" t="s">
        <v>719</v>
      </c>
      <c r="B626" s="342" t="s">
        <v>3350</v>
      </c>
      <c r="C626" s="296" t="s">
        <v>1075</v>
      </c>
      <c r="D626" s="342" t="s">
        <v>1075</v>
      </c>
      <c r="E626" s="269">
        <v>41</v>
      </c>
      <c r="F626" s="269">
        <v>39</v>
      </c>
      <c r="G626" s="267">
        <v>40</v>
      </c>
      <c r="H626" s="267">
        <v>38</v>
      </c>
      <c r="I626" s="267">
        <v>42</v>
      </c>
      <c r="J626" s="267">
        <v>41</v>
      </c>
      <c r="K626" s="297">
        <v>0.9</v>
      </c>
      <c r="L626" s="270">
        <v>0.951219512195122</v>
      </c>
      <c r="M626" s="270">
        <v>0.95</v>
      </c>
      <c r="N626" s="270">
        <v>0.976190476190476</v>
      </c>
      <c r="O626" s="335">
        <v>1133</v>
      </c>
      <c r="P626" s="269">
        <v>1095</v>
      </c>
      <c r="Q626" s="269">
        <v>39</v>
      </c>
      <c r="R626" s="267">
        <v>38</v>
      </c>
      <c r="S626" s="267">
        <v>41</v>
      </c>
      <c r="T626" s="270">
        <v>0.966460723742277</v>
      </c>
      <c r="U626" s="270">
        <v>0.951219512195122</v>
      </c>
      <c r="V626" s="271">
        <v>0.95</v>
      </c>
      <c r="W626" s="271">
        <v>0.976190476190476</v>
      </c>
      <c r="X626" s="298">
        <v>0.00121951219512195</v>
      </c>
      <c r="Y626" s="274">
        <v>293</v>
      </c>
      <c r="Z626" s="336">
        <v>284</v>
      </c>
      <c r="AA626" s="336">
        <v>278</v>
      </c>
      <c r="AB626" s="336">
        <v>267</v>
      </c>
      <c r="AC626" s="337">
        <v>0.969283276450512</v>
      </c>
      <c r="AD626" s="271">
        <v>0.960431654676259</v>
      </c>
      <c r="AE626" s="298">
        <v>0.00885162177425292</v>
      </c>
    </row>
    <row r="627" spans="1:31">
      <c r="A627" s="318" t="s">
        <v>719</v>
      </c>
      <c r="B627" s="342" t="s">
        <v>3351</v>
      </c>
      <c r="C627" s="296" t="s">
        <v>1076</v>
      </c>
      <c r="D627" s="342" t="s">
        <v>1077</v>
      </c>
      <c r="E627" s="269">
        <v>35</v>
      </c>
      <c r="F627" s="269">
        <v>29</v>
      </c>
      <c r="G627" s="267">
        <v>35</v>
      </c>
      <c r="H627" s="267">
        <v>28</v>
      </c>
      <c r="I627" s="267">
        <v>41</v>
      </c>
      <c r="J627" s="267">
        <v>27</v>
      </c>
      <c r="K627" s="297">
        <v>0.9</v>
      </c>
      <c r="L627" s="270">
        <v>0.828571428571429</v>
      </c>
      <c r="M627" s="270">
        <v>0.8</v>
      </c>
      <c r="N627" s="270">
        <v>0.658536585365854</v>
      </c>
      <c r="O627" s="335">
        <v>1145</v>
      </c>
      <c r="P627" s="269">
        <v>947</v>
      </c>
      <c r="Q627" s="269">
        <v>29</v>
      </c>
      <c r="R627" s="267">
        <v>28</v>
      </c>
      <c r="S627" s="267">
        <v>27</v>
      </c>
      <c r="T627" s="270">
        <v>0.82707423580786</v>
      </c>
      <c r="U627" s="270">
        <v>0.828571428571429</v>
      </c>
      <c r="V627" s="271">
        <v>0.8</v>
      </c>
      <c r="W627" s="271">
        <v>0.658536585365854</v>
      </c>
      <c r="X627" s="298">
        <v>0.0285714285714286</v>
      </c>
      <c r="Y627" s="274">
        <v>278</v>
      </c>
      <c r="Z627" s="336">
        <v>223</v>
      </c>
      <c r="AA627" s="336">
        <v>280</v>
      </c>
      <c r="AB627" s="336">
        <v>234</v>
      </c>
      <c r="AC627" s="337">
        <v>0.802158273381295</v>
      </c>
      <c r="AD627" s="271">
        <v>0.835714285714286</v>
      </c>
      <c r="AE627" s="298">
        <v>-0.0335560123329908</v>
      </c>
    </row>
    <row r="628" spans="1:31">
      <c r="A628" s="318" t="s">
        <v>719</v>
      </c>
      <c r="B628" s="342" t="s">
        <v>3351</v>
      </c>
      <c r="C628" s="296" t="s">
        <v>1078</v>
      </c>
      <c r="D628" s="342" t="s">
        <v>1079</v>
      </c>
      <c r="E628" s="269">
        <v>42</v>
      </c>
      <c r="F628" s="269">
        <v>42</v>
      </c>
      <c r="G628" s="267">
        <v>48</v>
      </c>
      <c r="H628" s="267">
        <v>48</v>
      </c>
      <c r="I628" s="267">
        <v>47</v>
      </c>
      <c r="J628" s="267">
        <v>44</v>
      </c>
      <c r="K628" s="297">
        <v>0.9</v>
      </c>
      <c r="L628" s="270">
        <v>1</v>
      </c>
      <c r="M628" s="270">
        <v>1</v>
      </c>
      <c r="N628" s="270">
        <v>0.936170212765957</v>
      </c>
      <c r="O628" s="335">
        <v>1376</v>
      </c>
      <c r="P628" s="269">
        <v>1325</v>
      </c>
      <c r="Q628" s="269">
        <v>40</v>
      </c>
      <c r="R628" s="267">
        <v>48</v>
      </c>
      <c r="S628" s="267">
        <v>44</v>
      </c>
      <c r="T628" s="270">
        <v>0.962936046511628</v>
      </c>
      <c r="U628" s="270">
        <v>0.952380952380952</v>
      </c>
      <c r="V628" s="271">
        <v>1</v>
      </c>
      <c r="W628" s="271">
        <v>0.936170212765957</v>
      </c>
      <c r="X628" s="298">
        <v>-0.0476190476190477</v>
      </c>
      <c r="Y628" s="274">
        <v>345</v>
      </c>
      <c r="Z628" s="336">
        <v>331</v>
      </c>
      <c r="AA628" s="336">
        <v>343</v>
      </c>
      <c r="AB628" s="336">
        <v>324</v>
      </c>
      <c r="AC628" s="337">
        <v>0.959420289855072</v>
      </c>
      <c r="AD628" s="271">
        <v>0.944606413994169</v>
      </c>
      <c r="AE628" s="298">
        <v>0.0148138758609033</v>
      </c>
    </row>
    <row r="629" spans="1:31">
      <c r="A629" s="318" t="s">
        <v>719</v>
      </c>
      <c r="B629" s="342" t="s">
        <v>3337</v>
      </c>
      <c r="C629" s="296" t="s">
        <v>1080</v>
      </c>
      <c r="D629" s="342" t="s">
        <v>1081</v>
      </c>
      <c r="E629" s="269">
        <v>78</v>
      </c>
      <c r="F629" s="269">
        <v>72</v>
      </c>
      <c r="G629" s="267">
        <v>80</v>
      </c>
      <c r="H629" s="267">
        <v>74</v>
      </c>
      <c r="I629" s="267">
        <v>91</v>
      </c>
      <c r="J629" s="267">
        <v>81</v>
      </c>
      <c r="K629" s="297">
        <v>0.9</v>
      </c>
      <c r="L629" s="270">
        <v>0.923076923076923</v>
      </c>
      <c r="M629" s="270">
        <v>0.925</v>
      </c>
      <c r="N629" s="270">
        <v>0.89010989010989</v>
      </c>
      <c r="O629" s="335">
        <v>2521</v>
      </c>
      <c r="P629" s="269">
        <v>2104</v>
      </c>
      <c r="Q629" s="269">
        <v>62</v>
      </c>
      <c r="R629" s="267">
        <v>66</v>
      </c>
      <c r="S629" s="267">
        <v>74</v>
      </c>
      <c r="T629" s="270">
        <v>0.834589448631495</v>
      </c>
      <c r="U629" s="270">
        <v>0.794871794871795</v>
      </c>
      <c r="V629" s="271">
        <v>0.825</v>
      </c>
      <c r="W629" s="271">
        <v>0.813186813186813</v>
      </c>
      <c r="X629" s="298">
        <v>-0.0301282051282051</v>
      </c>
      <c r="Y629" s="274">
        <v>621</v>
      </c>
      <c r="Z629" s="336">
        <v>512</v>
      </c>
      <c r="AA629" s="336">
        <v>629</v>
      </c>
      <c r="AB629" s="336">
        <v>509</v>
      </c>
      <c r="AC629" s="337">
        <v>0.824476650563607</v>
      </c>
      <c r="AD629" s="271">
        <v>0.809220985691574</v>
      </c>
      <c r="AE629" s="298">
        <v>0.0152556648720331</v>
      </c>
    </row>
    <row r="630" spans="1:31">
      <c r="A630" s="318" t="s">
        <v>719</v>
      </c>
      <c r="B630" s="342" t="s">
        <v>3337</v>
      </c>
      <c r="C630" s="296" t="s">
        <v>1082</v>
      </c>
      <c r="D630" s="342" t="s">
        <v>1083</v>
      </c>
      <c r="E630" s="269">
        <v>0</v>
      </c>
      <c r="F630" s="269">
        <v>0</v>
      </c>
      <c r="G630" s="267">
        <v>0</v>
      </c>
      <c r="H630" s="267">
        <v>0</v>
      </c>
      <c r="I630" s="267">
        <v>0</v>
      </c>
      <c r="J630" s="267">
        <v>0</v>
      </c>
      <c r="K630" s="297">
        <v>0.9</v>
      </c>
      <c r="L630" s="270">
        <v>0</v>
      </c>
      <c r="M630" s="270">
        <v>0</v>
      </c>
      <c r="N630" s="270">
        <v>0</v>
      </c>
      <c r="O630" s="335">
        <v>0</v>
      </c>
      <c r="P630" s="269">
        <v>0</v>
      </c>
      <c r="Q630" s="269">
        <v>0</v>
      </c>
      <c r="R630" s="267">
        <v>0</v>
      </c>
      <c r="S630" s="267">
        <v>0</v>
      </c>
      <c r="T630" s="270">
        <v>0</v>
      </c>
      <c r="U630" s="270">
        <v>0</v>
      </c>
      <c r="V630" s="271">
        <v>0</v>
      </c>
      <c r="W630" s="271">
        <v>0</v>
      </c>
      <c r="X630" s="298">
        <v>0</v>
      </c>
      <c r="Y630" s="274">
        <v>0</v>
      </c>
      <c r="Z630" s="336">
        <v>0</v>
      </c>
      <c r="AA630" s="336">
        <v>0</v>
      </c>
      <c r="AB630" s="336">
        <v>0</v>
      </c>
      <c r="AC630" s="337">
        <v>0</v>
      </c>
      <c r="AD630" s="271">
        <v>0</v>
      </c>
      <c r="AE630" s="298">
        <v>0</v>
      </c>
    </row>
    <row r="631" spans="1:31">
      <c r="A631" s="318" t="s">
        <v>719</v>
      </c>
      <c r="B631" s="342" t="s">
        <v>3337</v>
      </c>
      <c r="C631" s="296" t="s">
        <v>1084</v>
      </c>
      <c r="D631" s="342" t="s">
        <v>1085</v>
      </c>
      <c r="E631" s="269">
        <v>80</v>
      </c>
      <c r="F631" s="269">
        <v>75</v>
      </c>
      <c r="G631" s="267">
        <v>78</v>
      </c>
      <c r="H631" s="267">
        <v>75</v>
      </c>
      <c r="I631" s="267">
        <v>87</v>
      </c>
      <c r="J631" s="267">
        <v>83</v>
      </c>
      <c r="K631" s="297">
        <v>0.9</v>
      </c>
      <c r="L631" s="270">
        <v>0.9375</v>
      </c>
      <c r="M631" s="270">
        <v>0.961538461538462</v>
      </c>
      <c r="N631" s="270">
        <v>0.954022988505747</v>
      </c>
      <c r="O631" s="335">
        <v>2354</v>
      </c>
      <c r="P631" s="269">
        <v>1859</v>
      </c>
      <c r="Q631" s="269">
        <v>62</v>
      </c>
      <c r="R631" s="267">
        <v>60</v>
      </c>
      <c r="S631" s="267">
        <v>64</v>
      </c>
      <c r="T631" s="270">
        <v>0.789719626168224</v>
      </c>
      <c r="U631" s="270">
        <v>0.775</v>
      </c>
      <c r="V631" s="271">
        <v>0.769230769230769</v>
      </c>
      <c r="W631" s="271">
        <v>0.735632183908046</v>
      </c>
      <c r="X631" s="298">
        <v>0.00576923076923075</v>
      </c>
      <c r="Y631" s="274">
        <v>591</v>
      </c>
      <c r="Z631" s="336">
        <v>460</v>
      </c>
      <c r="AA631" s="336">
        <v>584</v>
      </c>
      <c r="AB631" s="336">
        <v>465</v>
      </c>
      <c r="AC631" s="337">
        <v>0.77834179357022</v>
      </c>
      <c r="AD631" s="271">
        <v>0.796232876712329</v>
      </c>
      <c r="AE631" s="298">
        <v>-0.0178910831421089</v>
      </c>
    </row>
    <row r="632" spans="1:31">
      <c r="A632" s="318" t="s">
        <v>719</v>
      </c>
      <c r="B632" s="342" t="s">
        <v>3351</v>
      </c>
      <c r="C632" s="296" t="s">
        <v>1086</v>
      </c>
      <c r="D632" s="342" t="s">
        <v>1086</v>
      </c>
      <c r="E632" s="269">
        <v>46</v>
      </c>
      <c r="F632" s="269">
        <v>43</v>
      </c>
      <c r="G632" s="267">
        <v>50</v>
      </c>
      <c r="H632" s="267">
        <v>46</v>
      </c>
      <c r="I632" s="267">
        <v>53</v>
      </c>
      <c r="J632" s="267">
        <v>49</v>
      </c>
      <c r="K632" s="297">
        <v>0.9</v>
      </c>
      <c r="L632" s="270">
        <v>0.934782608695652</v>
      </c>
      <c r="M632" s="270">
        <v>0.92</v>
      </c>
      <c r="N632" s="270">
        <v>0.924528301886792</v>
      </c>
      <c r="O632" s="335">
        <v>1511</v>
      </c>
      <c r="P632" s="269">
        <v>1347</v>
      </c>
      <c r="Q632" s="269">
        <v>40</v>
      </c>
      <c r="R632" s="267">
        <v>39</v>
      </c>
      <c r="S632" s="267">
        <v>47</v>
      </c>
      <c r="T632" s="270">
        <v>0.891462607544672</v>
      </c>
      <c r="U632" s="270">
        <v>0.869565217391304</v>
      </c>
      <c r="V632" s="271">
        <v>0.78</v>
      </c>
      <c r="W632" s="271">
        <v>0.886792452830189</v>
      </c>
      <c r="X632" s="298">
        <v>0.0895652173913043</v>
      </c>
      <c r="Y632" s="274">
        <v>381</v>
      </c>
      <c r="Z632" s="336">
        <v>326</v>
      </c>
      <c r="AA632" s="336">
        <v>369</v>
      </c>
      <c r="AB632" s="336">
        <v>340</v>
      </c>
      <c r="AC632" s="337">
        <v>0.855643044619423</v>
      </c>
      <c r="AD632" s="271">
        <v>0.921409214092141</v>
      </c>
      <c r="AE632" s="298">
        <v>-0.0657661694727184</v>
      </c>
    </row>
    <row r="633" spans="1:31">
      <c r="A633" s="318" t="s">
        <v>719</v>
      </c>
      <c r="B633" s="342" t="s">
        <v>3351</v>
      </c>
      <c r="C633" s="296" t="s">
        <v>1087</v>
      </c>
      <c r="D633" s="342" t="s">
        <v>1088</v>
      </c>
      <c r="E633" s="269">
        <v>63</v>
      </c>
      <c r="F633" s="269">
        <v>57</v>
      </c>
      <c r="G633" s="267">
        <v>67</v>
      </c>
      <c r="H633" s="267">
        <v>61</v>
      </c>
      <c r="I633" s="267">
        <v>71</v>
      </c>
      <c r="J633" s="267">
        <v>64</v>
      </c>
      <c r="K633" s="297">
        <v>0.9</v>
      </c>
      <c r="L633" s="270">
        <v>0.904761904761905</v>
      </c>
      <c r="M633" s="270">
        <v>0.91044776119403</v>
      </c>
      <c r="N633" s="270">
        <v>0.901408450704225</v>
      </c>
      <c r="O633" s="335">
        <v>2040</v>
      </c>
      <c r="P633" s="269">
        <v>1909</v>
      </c>
      <c r="Q633" s="269">
        <v>57</v>
      </c>
      <c r="R633" s="267">
        <v>61</v>
      </c>
      <c r="S633" s="267">
        <v>64</v>
      </c>
      <c r="T633" s="270">
        <v>0.93578431372549</v>
      </c>
      <c r="U633" s="270">
        <v>0.904761904761905</v>
      </c>
      <c r="V633" s="271">
        <v>0.91044776119403</v>
      </c>
      <c r="W633" s="271">
        <v>0.901408450704225</v>
      </c>
      <c r="X633" s="298">
        <v>-0.00568585643212505</v>
      </c>
      <c r="Y633" s="274">
        <v>508</v>
      </c>
      <c r="Z633" s="336">
        <v>471</v>
      </c>
      <c r="AA633" s="336">
        <v>511</v>
      </c>
      <c r="AB633" s="336">
        <v>470</v>
      </c>
      <c r="AC633" s="337">
        <v>0.927165354330709</v>
      </c>
      <c r="AD633" s="271">
        <v>0.919765166340509</v>
      </c>
      <c r="AE633" s="298">
        <v>0.00740018799019992</v>
      </c>
    </row>
    <row r="634" spans="1:31">
      <c r="A634" s="318" t="s">
        <v>719</v>
      </c>
      <c r="B634" s="342" t="s">
        <v>3351</v>
      </c>
      <c r="C634" s="296" t="s">
        <v>1089</v>
      </c>
      <c r="D634" s="342" t="s">
        <v>1090</v>
      </c>
      <c r="E634" s="269">
        <v>89</v>
      </c>
      <c r="F634" s="269">
        <v>87</v>
      </c>
      <c r="G634" s="267">
        <v>98</v>
      </c>
      <c r="H634" s="267">
        <v>93</v>
      </c>
      <c r="I634" s="267">
        <v>96</v>
      </c>
      <c r="J634" s="267">
        <v>93</v>
      </c>
      <c r="K634" s="297">
        <v>0.9</v>
      </c>
      <c r="L634" s="270">
        <v>0.97752808988764</v>
      </c>
      <c r="M634" s="270">
        <v>0.948979591836735</v>
      </c>
      <c r="N634" s="270">
        <v>0.96875</v>
      </c>
      <c r="O634" s="335">
        <v>2987</v>
      </c>
      <c r="P634" s="269">
        <v>2867</v>
      </c>
      <c r="Q634" s="269">
        <v>83</v>
      </c>
      <c r="R634" s="267">
        <v>91</v>
      </c>
      <c r="S634" s="267">
        <v>93</v>
      </c>
      <c r="T634" s="270">
        <v>0.959825912286575</v>
      </c>
      <c r="U634" s="270">
        <v>0.932584269662921</v>
      </c>
      <c r="V634" s="271">
        <v>0.928571428571429</v>
      </c>
      <c r="W634" s="271">
        <v>0.96875</v>
      </c>
      <c r="X634" s="298">
        <v>0.00401284109149269</v>
      </c>
      <c r="Y634" s="274">
        <v>743</v>
      </c>
      <c r="Z634" s="336">
        <v>716</v>
      </c>
      <c r="AA634" s="336">
        <v>737</v>
      </c>
      <c r="AB634" s="336">
        <v>708</v>
      </c>
      <c r="AC634" s="337">
        <v>0.963660834454912</v>
      </c>
      <c r="AD634" s="271">
        <v>0.960651289009498</v>
      </c>
      <c r="AE634" s="298">
        <v>0.00300954544541454</v>
      </c>
    </row>
    <row r="635" spans="1:31">
      <c r="A635" s="318" t="s">
        <v>719</v>
      </c>
      <c r="B635" s="342" t="s">
        <v>3351</v>
      </c>
      <c r="C635" s="296" t="s">
        <v>1091</v>
      </c>
      <c r="D635" s="342" t="s">
        <v>1091</v>
      </c>
      <c r="E635" s="269">
        <v>29</v>
      </c>
      <c r="F635" s="269">
        <v>28</v>
      </c>
      <c r="G635" s="267">
        <v>32</v>
      </c>
      <c r="H635" s="267">
        <v>29</v>
      </c>
      <c r="I635" s="267">
        <v>33</v>
      </c>
      <c r="J635" s="267">
        <v>30</v>
      </c>
      <c r="K635" s="297">
        <v>0.9</v>
      </c>
      <c r="L635" s="270">
        <v>0.96551724137931</v>
      </c>
      <c r="M635" s="270">
        <v>0.90625</v>
      </c>
      <c r="N635" s="270">
        <v>0.909090909090909</v>
      </c>
      <c r="O635" s="335">
        <v>891</v>
      </c>
      <c r="P635" s="269">
        <v>839</v>
      </c>
      <c r="Q635" s="269">
        <v>28</v>
      </c>
      <c r="R635" s="267">
        <v>29</v>
      </c>
      <c r="S635" s="267">
        <v>30</v>
      </c>
      <c r="T635" s="270">
        <v>0.941638608305275</v>
      </c>
      <c r="U635" s="270">
        <v>0.96551724137931</v>
      </c>
      <c r="V635" s="271">
        <v>0.90625</v>
      </c>
      <c r="W635" s="271">
        <v>0.909090909090909</v>
      </c>
      <c r="X635" s="298">
        <v>0.0592672413793104</v>
      </c>
      <c r="Y635" s="274">
        <v>232</v>
      </c>
      <c r="Z635" s="336">
        <v>220</v>
      </c>
      <c r="AA635" s="336">
        <v>217</v>
      </c>
      <c r="AB635" s="336">
        <v>207</v>
      </c>
      <c r="AC635" s="337">
        <v>0.948275862068966</v>
      </c>
      <c r="AD635" s="271">
        <v>0.953917050691244</v>
      </c>
      <c r="AE635" s="298">
        <v>-0.00564118862227869</v>
      </c>
    </row>
    <row r="636" spans="1:31">
      <c r="A636" s="318" t="s">
        <v>719</v>
      </c>
      <c r="B636" s="342" t="s">
        <v>3351</v>
      </c>
      <c r="C636" s="296" t="s">
        <v>1092</v>
      </c>
      <c r="D636" s="342" t="s">
        <v>1093</v>
      </c>
      <c r="E636" s="269">
        <v>47</v>
      </c>
      <c r="F636" s="269">
        <v>45</v>
      </c>
      <c r="G636" s="267">
        <v>44</v>
      </c>
      <c r="H636" s="267">
        <v>42</v>
      </c>
      <c r="I636" s="267">
        <v>49</v>
      </c>
      <c r="J636" s="267">
        <v>46</v>
      </c>
      <c r="K636" s="297">
        <v>0.9</v>
      </c>
      <c r="L636" s="270">
        <v>0.957446808510638</v>
      </c>
      <c r="M636" s="270">
        <v>0.954545454545455</v>
      </c>
      <c r="N636" s="270">
        <v>0.938775510204082</v>
      </c>
      <c r="O636" s="335">
        <v>1417</v>
      </c>
      <c r="P636" s="269">
        <v>1347</v>
      </c>
      <c r="Q636" s="269">
        <v>44</v>
      </c>
      <c r="R636" s="267">
        <v>42</v>
      </c>
      <c r="S636" s="267">
        <v>46</v>
      </c>
      <c r="T636" s="270">
        <v>0.95059985885674</v>
      </c>
      <c r="U636" s="270">
        <v>0.936170212765957</v>
      </c>
      <c r="V636" s="271">
        <v>0.954545454545455</v>
      </c>
      <c r="W636" s="271">
        <v>0.938775510204082</v>
      </c>
      <c r="X636" s="298">
        <v>-0.0183752417794971</v>
      </c>
      <c r="Y636" s="274">
        <v>343</v>
      </c>
      <c r="Z636" s="336">
        <v>328</v>
      </c>
      <c r="AA636" s="336">
        <v>359</v>
      </c>
      <c r="AB636" s="336">
        <v>335</v>
      </c>
      <c r="AC636" s="337">
        <v>0.956268221574344</v>
      </c>
      <c r="AD636" s="271">
        <v>0.933147632311978</v>
      </c>
      <c r="AE636" s="298">
        <v>0.0231205892623663</v>
      </c>
    </row>
    <row r="637" spans="1:31">
      <c r="A637" s="318" t="s">
        <v>719</v>
      </c>
      <c r="B637" s="342" t="s">
        <v>3337</v>
      </c>
      <c r="C637" s="296" t="s">
        <v>1094</v>
      </c>
      <c r="D637" s="342" t="s">
        <v>1095</v>
      </c>
      <c r="E637" s="269">
        <v>49</v>
      </c>
      <c r="F637" s="269">
        <v>44</v>
      </c>
      <c r="G637" s="267">
        <v>43</v>
      </c>
      <c r="H637" s="267">
        <v>38</v>
      </c>
      <c r="I637" s="267">
        <v>47</v>
      </c>
      <c r="J637" s="267">
        <v>41</v>
      </c>
      <c r="K637" s="297">
        <v>0.9</v>
      </c>
      <c r="L637" s="270">
        <v>0.897959183673469</v>
      </c>
      <c r="M637" s="270">
        <v>0.883720930232558</v>
      </c>
      <c r="N637" s="270">
        <v>0.872340425531915</v>
      </c>
      <c r="O637" s="335">
        <v>1458</v>
      </c>
      <c r="P637" s="269">
        <v>1299</v>
      </c>
      <c r="Q637" s="269">
        <v>44</v>
      </c>
      <c r="R637" s="267">
        <v>36</v>
      </c>
      <c r="S637" s="267">
        <v>39</v>
      </c>
      <c r="T637" s="270">
        <v>0.890946502057613</v>
      </c>
      <c r="U637" s="270">
        <v>0.897959183673469</v>
      </c>
      <c r="V637" s="271">
        <v>0.837209302325581</v>
      </c>
      <c r="W637" s="271">
        <v>0.829787234042553</v>
      </c>
      <c r="X637" s="298">
        <v>0.0607498813478879</v>
      </c>
      <c r="Y637" s="274">
        <v>362</v>
      </c>
      <c r="Z637" s="336">
        <v>324</v>
      </c>
      <c r="AA637" s="336">
        <v>367</v>
      </c>
      <c r="AB637" s="336">
        <v>317</v>
      </c>
      <c r="AC637" s="337">
        <v>0.895027624309392</v>
      </c>
      <c r="AD637" s="271">
        <v>0.863760217983651</v>
      </c>
      <c r="AE637" s="298">
        <v>0.0312674063257411</v>
      </c>
    </row>
    <row r="638" spans="1:31">
      <c r="A638" s="318" t="s">
        <v>719</v>
      </c>
      <c r="B638" s="342" t="s">
        <v>3351</v>
      </c>
      <c r="C638" s="296" t="s">
        <v>1096</v>
      </c>
      <c r="D638" s="342" t="s">
        <v>1097</v>
      </c>
      <c r="E638" s="269">
        <v>46</v>
      </c>
      <c r="F638" s="269">
        <v>44</v>
      </c>
      <c r="G638" s="267">
        <v>48</v>
      </c>
      <c r="H638" s="267">
        <v>44</v>
      </c>
      <c r="I638" s="267">
        <v>46</v>
      </c>
      <c r="J638" s="267">
        <v>44</v>
      </c>
      <c r="K638" s="297">
        <v>0.9</v>
      </c>
      <c r="L638" s="270">
        <v>0.956521739130435</v>
      </c>
      <c r="M638" s="270">
        <v>0.916666666666667</v>
      </c>
      <c r="N638" s="270">
        <v>0.956521739130435</v>
      </c>
      <c r="O638" s="335">
        <v>1406</v>
      </c>
      <c r="P638" s="269">
        <v>1255</v>
      </c>
      <c r="Q638" s="269">
        <v>42</v>
      </c>
      <c r="R638" s="267">
        <v>43</v>
      </c>
      <c r="S638" s="267">
        <v>43</v>
      </c>
      <c r="T638" s="270">
        <v>0.892603129445235</v>
      </c>
      <c r="U638" s="270">
        <v>0.91304347826087</v>
      </c>
      <c r="V638" s="271">
        <v>0.895833333333333</v>
      </c>
      <c r="W638" s="271">
        <v>0.934782608695652</v>
      </c>
      <c r="X638" s="298">
        <v>0.0172101449275361</v>
      </c>
      <c r="Y638" s="274">
        <v>347</v>
      </c>
      <c r="Z638" s="336">
        <v>323</v>
      </c>
      <c r="AA638" s="336">
        <v>352</v>
      </c>
      <c r="AB638" s="336">
        <v>304</v>
      </c>
      <c r="AC638" s="337">
        <v>0.930835734870317</v>
      </c>
      <c r="AD638" s="271">
        <v>0.863636363636364</v>
      </c>
      <c r="AE638" s="298">
        <v>0.0671993712339534</v>
      </c>
    </row>
    <row r="639" spans="1:31">
      <c r="A639" s="318" t="s">
        <v>719</v>
      </c>
      <c r="B639" s="342" t="s">
        <v>3337</v>
      </c>
      <c r="C639" s="296" t="s">
        <v>1098</v>
      </c>
      <c r="D639" s="342" t="s">
        <v>1099</v>
      </c>
      <c r="E639" s="269">
        <v>34</v>
      </c>
      <c r="F639" s="269">
        <v>27</v>
      </c>
      <c r="G639" s="267">
        <v>34</v>
      </c>
      <c r="H639" s="267">
        <v>28</v>
      </c>
      <c r="I639" s="267">
        <v>32</v>
      </c>
      <c r="J639" s="267">
        <v>28</v>
      </c>
      <c r="K639" s="297">
        <v>0.9</v>
      </c>
      <c r="L639" s="270">
        <v>0.794117647058823</v>
      </c>
      <c r="M639" s="270">
        <v>0.823529411764706</v>
      </c>
      <c r="N639" s="270">
        <v>0.875</v>
      </c>
      <c r="O639" s="335">
        <v>954</v>
      </c>
      <c r="P639" s="269">
        <v>738</v>
      </c>
      <c r="Q639" s="269">
        <v>23</v>
      </c>
      <c r="R639" s="267">
        <v>23</v>
      </c>
      <c r="S639" s="267">
        <v>25</v>
      </c>
      <c r="T639" s="270">
        <v>0.773584905660377</v>
      </c>
      <c r="U639" s="270">
        <v>0.676470588235294</v>
      </c>
      <c r="V639" s="271">
        <v>0.676470588235294</v>
      </c>
      <c r="W639" s="271">
        <v>0.78125</v>
      </c>
      <c r="X639" s="298">
        <v>0</v>
      </c>
      <c r="Y639" s="274">
        <v>245</v>
      </c>
      <c r="Z639" s="336">
        <v>188</v>
      </c>
      <c r="AA639" s="336">
        <v>237</v>
      </c>
      <c r="AB639" s="336">
        <v>168</v>
      </c>
      <c r="AC639" s="337">
        <v>0.76734693877551</v>
      </c>
      <c r="AD639" s="271">
        <v>0.708860759493671</v>
      </c>
      <c r="AE639" s="298">
        <v>0.0584861792818393</v>
      </c>
    </row>
    <row r="640" spans="1:31">
      <c r="A640" s="318" t="s">
        <v>719</v>
      </c>
      <c r="B640" s="342" t="s">
        <v>3337</v>
      </c>
      <c r="C640" s="296" t="s">
        <v>1100</v>
      </c>
      <c r="D640" s="342" t="s">
        <v>1101</v>
      </c>
      <c r="E640" s="269">
        <v>56</v>
      </c>
      <c r="F640" s="269">
        <v>54</v>
      </c>
      <c r="G640" s="267">
        <v>50</v>
      </c>
      <c r="H640" s="267">
        <v>47</v>
      </c>
      <c r="I640" s="267">
        <v>59</v>
      </c>
      <c r="J640" s="267">
        <v>58</v>
      </c>
      <c r="K640" s="297">
        <v>0.9</v>
      </c>
      <c r="L640" s="270">
        <v>0.964285714285714</v>
      </c>
      <c r="M640" s="270">
        <v>0.94</v>
      </c>
      <c r="N640" s="270">
        <v>0.983050847457627</v>
      </c>
      <c r="O640" s="335">
        <v>1760</v>
      </c>
      <c r="P640" s="269">
        <v>1626</v>
      </c>
      <c r="Q640" s="269">
        <v>51</v>
      </c>
      <c r="R640" s="267">
        <v>45</v>
      </c>
      <c r="S640" s="267">
        <v>56</v>
      </c>
      <c r="T640" s="270">
        <v>0.923863636363636</v>
      </c>
      <c r="U640" s="270">
        <v>0.910714285714286</v>
      </c>
      <c r="V640" s="271">
        <v>0.9</v>
      </c>
      <c r="W640" s="271">
        <v>0.949152542372881</v>
      </c>
      <c r="X640" s="298">
        <v>0.0107142857142857</v>
      </c>
      <c r="Y640" s="274">
        <v>436</v>
      </c>
      <c r="Z640" s="336">
        <v>408</v>
      </c>
      <c r="AA640" s="336">
        <v>433</v>
      </c>
      <c r="AB640" s="336">
        <v>406</v>
      </c>
      <c r="AC640" s="337">
        <v>0.935779816513762</v>
      </c>
      <c r="AD640" s="271">
        <v>0.937644341801386</v>
      </c>
      <c r="AE640" s="298">
        <v>-0.00186452528762415</v>
      </c>
    </row>
    <row r="641" spans="1:31">
      <c r="A641" s="318" t="s">
        <v>719</v>
      </c>
      <c r="B641" s="342" t="s">
        <v>3351</v>
      </c>
      <c r="C641" s="296" t="s">
        <v>1102</v>
      </c>
      <c r="D641" s="342" t="s">
        <v>1103</v>
      </c>
      <c r="E641" s="269">
        <v>72</v>
      </c>
      <c r="F641" s="269">
        <v>62</v>
      </c>
      <c r="G641" s="267">
        <v>71</v>
      </c>
      <c r="H641" s="267">
        <v>66</v>
      </c>
      <c r="I641" s="267">
        <v>77</v>
      </c>
      <c r="J641" s="267">
        <v>68</v>
      </c>
      <c r="K641" s="297">
        <v>0.9</v>
      </c>
      <c r="L641" s="270">
        <v>0.861111111111111</v>
      </c>
      <c r="M641" s="270">
        <v>0.929577464788732</v>
      </c>
      <c r="N641" s="270">
        <v>0.883116883116883</v>
      </c>
      <c r="O641" s="335">
        <v>2197</v>
      </c>
      <c r="P641" s="269">
        <v>1873</v>
      </c>
      <c r="Q641" s="269">
        <v>58</v>
      </c>
      <c r="R641" s="267">
        <v>63</v>
      </c>
      <c r="S641" s="267">
        <v>67</v>
      </c>
      <c r="T641" s="270">
        <v>0.852526172052799</v>
      </c>
      <c r="U641" s="270">
        <v>0.805555555555556</v>
      </c>
      <c r="V641" s="271">
        <v>0.887323943661972</v>
      </c>
      <c r="W641" s="271">
        <v>0.87012987012987</v>
      </c>
      <c r="X641" s="298">
        <v>-0.0817683881064163</v>
      </c>
      <c r="Y641" s="274">
        <v>553</v>
      </c>
      <c r="Z641" s="336">
        <v>486</v>
      </c>
      <c r="AA641" s="336">
        <v>553</v>
      </c>
      <c r="AB641" s="336">
        <v>474</v>
      </c>
      <c r="AC641" s="337">
        <v>0.878842676311031</v>
      </c>
      <c r="AD641" s="271">
        <v>0.857142857142857</v>
      </c>
      <c r="AE641" s="298">
        <v>0.0216998191681737</v>
      </c>
    </row>
    <row r="642" spans="1:31">
      <c r="A642" s="318" t="s">
        <v>719</v>
      </c>
      <c r="B642" s="342" t="s">
        <v>3352</v>
      </c>
      <c r="C642" s="296" t="s">
        <v>1104</v>
      </c>
      <c r="D642" s="342" t="s">
        <v>1105</v>
      </c>
      <c r="E642" s="269">
        <v>71</v>
      </c>
      <c r="F642" s="269">
        <v>70</v>
      </c>
      <c r="G642" s="267">
        <v>73</v>
      </c>
      <c r="H642" s="267">
        <v>73</v>
      </c>
      <c r="I642" s="267">
        <v>75</v>
      </c>
      <c r="J642" s="267">
        <v>72</v>
      </c>
      <c r="K642" s="297">
        <v>0.9</v>
      </c>
      <c r="L642" s="270">
        <v>0.985915492957746</v>
      </c>
      <c r="M642" s="270">
        <v>1</v>
      </c>
      <c r="N642" s="270">
        <v>0.96</v>
      </c>
      <c r="O642" s="335">
        <v>2153</v>
      </c>
      <c r="P642" s="269">
        <v>2094</v>
      </c>
      <c r="Q642" s="269">
        <v>70</v>
      </c>
      <c r="R642" s="267">
        <v>73</v>
      </c>
      <c r="S642" s="267">
        <v>70</v>
      </c>
      <c r="T642" s="270">
        <v>0.972596377148165</v>
      </c>
      <c r="U642" s="270">
        <v>0.985915492957746</v>
      </c>
      <c r="V642" s="271">
        <v>1</v>
      </c>
      <c r="W642" s="271">
        <v>0.933333333333333</v>
      </c>
      <c r="X642" s="298">
        <v>-0.0140845070422535</v>
      </c>
      <c r="Y642" s="274">
        <v>538</v>
      </c>
      <c r="Z642" s="336">
        <v>525</v>
      </c>
      <c r="AA642" s="336">
        <v>536</v>
      </c>
      <c r="AB642" s="336">
        <v>520</v>
      </c>
      <c r="AC642" s="337">
        <v>0.975836431226766</v>
      </c>
      <c r="AD642" s="271">
        <v>0.970149253731343</v>
      </c>
      <c r="AE642" s="298">
        <v>0.00568717749542247</v>
      </c>
    </row>
    <row r="643" spans="1:31">
      <c r="A643" s="318" t="s">
        <v>719</v>
      </c>
      <c r="B643" s="342" t="s">
        <v>3352</v>
      </c>
      <c r="C643" s="296" t="s">
        <v>1106</v>
      </c>
      <c r="D643" s="342" t="s">
        <v>1107</v>
      </c>
      <c r="E643" s="269">
        <v>55</v>
      </c>
      <c r="F643" s="269">
        <v>55</v>
      </c>
      <c r="G643" s="267">
        <v>57</v>
      </c>
      <c r="H643" s="267">
        <v>57</v>
      </c>
      <c r="I643" s="267">
        <v>57</v>
      </c>
      <c r="J643" s="267">
        <v>57</v>
      </c>
      <c r="K643" s="297">
        <v>0.9</v>
      </c>
      <c r="L643" s="270">
        <v>1</v>
      </c>
      <c r="M643" s="270">
        <v>1</v>
      </c>
      <c r="N643" s="270">
        <v>1</v>
      </c>
      <c r="O643" s="335">
        <v>1655</v>
      </c>
      <c r="P643" s="269">
        <v>1649</v>
      </c>
      <c r="Q643" s="269">
        <v>54</v>
      </c>
      <c r="R643" s="267">
        <v>57</v>
      </c>
      <c r="S643" s="267">
        <v>57</v>
      </c>
      <c r="T643" s="270">
        <v>0.996374622356495</v>
      </c>
      <c r="U643" s="270">
        <v>0.981818181818182</v>
      </c>
      <c r="V643" s="271">
        <v>1</v>
      </c>
      <c r="W643" s="271">
        <v>1</v>
      </c>
      <c r="X643" s="298">
        <v>-0.0181818181818182</v>
      </c>
      <c r="Y643" s="274">
        <v>405</v>
      </c>
      <c r="Z643" s="336">
        <v>404</v>
      </c>
      <c r="AA643" s="336">
        <v>413</v>
      </c>
      <c r="AB643" s="336">
        <v>412</v>
      </c>
      <c r="AC643" s="337">
        <v>0.997530864197531</v>
      </c>
      <c r="AD643" s="271">
        <v>0.997578692493947</v>
      </c>
      <c r="AE643" s="298">
        <v>-4.78282964158083e-5</v>
      </c>
    </row>
    <row r="644" spans="1:31">
      <c r="A644" s="318" t="s">
        <v>719</v>
      </c>
      <c r="B644" s="342" t="s">
        <v>3352</v>
      </c>
      <c r="C644" s="296" t="s">
        <v>1108</v>
      </c>
      <c r="D644" s="342" t="s">
        <v>1109</v>
      </c>
      <c r="E644" s="269">
        <v>45</v>
      </c>
      <c r="F644" s="269">
        <v>41</v>
      </c>
      <c r="G644" s="267">
        <v>47</v>
      </c>
      <c r="H644" s="267">
        <v>45</v>
      </c>
      <c r="I644" s="267">
        <v>47</v>
      </c>
      <c r="J644" s="267">
        <v>44</v>
      </c>
      <c r="K644" s="297">
        <v>0.9</v>
      </c>
      <c r="L644" s="270">
        <v>0.911111111111111</v>
      </c>
      <c r="M644" s="270">
        <v>0.957446808510638</v>
      </c>
      <c r="N644" s="270">
        <v>0.936170212765957</v>
      </c>
      <c r="O644" s="335">
        <v>1329</v>
      </c>
      <c r="P644" s="269">
        <v>1273</v>
      </c>
      <c r="Q644" s="269">
        <v>40</v>
      </c>
      <c r="R644" s="267">
        <v>45</v>
      </c>
      <c r="S644" s="267">
        <v>44</v>
      </c>
      <c r="T644" s="270">
        <v>0.957863054928518</v>
      </c>
      <c r="U644" s="270">
        <v>0.888888888888889</v>
      </c>
      <c r="V644" s="271">
        <v>0.957446808510638</v>
      </c>
      <c r="W644" s="271">
        <v>0.936170212765957</v>
      </c>
      <c r="X644" s="298">
        <v>-0.0685579196217495</v>
      </c>
      <c r="Y644" s="274">
        <v>323</v>
      </c>
      <c r="Z644" s="336">
        <v>305</v>
      </c>
      <c r="AA644" s="336">
        <v>332</v>
      </c>
      <c r="AB644" s="336">
        <v>325</v>
      </c>
      <c r="AC644" s="337">
        <v>0.944272445820433</v>
      </c>
      <c r="AD644" s="271">
        <v>0.978915662650602</v>
      </c>
      <c r="AE644" s="298">
        <v>-0.0346432168301689</v>
      </c>
    </row>
    <row r="645" spans="1:31">
      <c r="A645" s="318" t="s">
        <v>719</v>
      </c>
      <c r="B645" s="342" t="s">
        <v>3352</v>
      </c>
      <c r="C645" s="296" t="s">
        <v>1110</v>
      </c>
      <c r="D645" s="342" t="s">
        <v>1110</v>
      </c>
      <c r="E645" s="269">
        <v>45</v>
      </c>
      <c r="F645" s="269">
        <v>45</v>
      </c>
      <c r="G645" s="267">
        <v>40</v>
      </c>
      <c r="H645" s="267">
        <v>40</v>
      </c>
      <c r="I645" s="267">
        <v>41</v>
      </c>
      <c r="J645" s="267">
        <v>41</v>
      </c>
      <c r="K645" s="297">
        <v>0.9</v>
      </c>
      <c r="L645" s="270">
        <v>1</v>
      </c>
      <c r="M645" s="270">
        <v>1</v>
      </c>
      <c r="N645" s="270">
        <v>1</v>
      </c>
      <c r="O645" s="335">
        <v>1150</v>
      </c>
      <c r="P645" s="269">
        <v>1110</v>
      </c>
      <c r="Q645" s="269">
        <v>43</v>
      </c>
      <c r="R645" s="267">
        <v>40</v>
      </c>
      <c r="S645" s="267">
        <v>40</v>
      </c>
      <c r="T645" s="270">
        <v>0.965217391304348</v>
      </c>
      <c r="U645" s="270">
        <v>0.955555555555556</v>
      </c>
      <c r="V645" s="271">
        <v>1</v>
      </c>
      <c r="W645" s="271">
        <v>0.975609756097561</v>
      </c>
      <c r="X645" s="298">
        <v>-0.0444444444444444</v>
      </c>
      <c r="Y645" s="274">
        <v>295</v>
      </c>
      <c r="Z645" s="336">
        <v>285</v>
      </c>
      <c r="AA645" s="336">
        <v>281</v>
      </c>
      <c r="AB645" s="336">
        <v>271</v>
      </c>
      <c r="AC645" s="337">
        <v>0.966101694915254</v>
      </c>
      <c r="AD645" s="271">
        <v>0.9644128113879</v>
      </c>
      <c r="AE645" s="298">
        <v>0.00168888352735386</v>
      </c>
    </row>
    <row r="646" spans="1:31">
      <c r="A646" s="318" t="s">
        <v>719</v>
      </c>
      <c r="B646" s="342" t="s">
        <v>3352</v>
      </c>
      <c r="C646" s="296" t="s">
        <v>1111</v>
      </c>
      <c r="D646" s="342" t="s">
        <v>1111</v>
      </c>
      <c r="E646" s="269">
        <v>30</v>
      </c>
      <c r="F646" s="269">
        <v>30</v>
      </c>
      <c r="G646" s="267">
        <v>26</v>
      </c>
      <c r="H646" s="267">
        <v>26</v>
      </c>
      <c r="I646" s="267">
        <v>25</v>
      </c>
      <c r="J646" s="267">
        <v>25</v>
      </c>
      <c r="K646" s="297">
        <v>0.9</v>
      </c>
      <c r="L646" s="270">
        <v>1</v>
      </c>
      <c r="M646" s="270">
        <v>1</v>
      </c>
      <c r="N646" s="270">
        <v>1</v>
      </c>
      <c r="O646" s="335">
        <v>764</v>
      </c>
      <c r="P646" s="269">
        <v>697</v>
      </c>
      <c r="Q646" s="269">
        <v>30</v>
      </c>
      <c r="R646" s="267">
        <v>25</v>
      </c>
      <c r="S646" s="267">
        <v>25</v>
      </c>
      <c r="T646" s="270">
        <v>0.912303664921466</v>
      </c>
      <c r="U646" s="270">
        <v>1</v>
      </c>
      <c r="V646" s="271">
        <v>0.961538461538462</v>
      </c>
      <c r="W646" s="271">
        <v>1</v>
      </c>
      <c r="X646" s="298">
        <v>0.0384615384615384</v>
      </c>
      <c r="Y646" s="274">
        <v>195</v>
      </c>
      <c r="Z646" s="336">
        <v>188</v>
      </c>
      <c r="AA646" s="336">
        <v>192</v>
      </c>
      <c r="AB646" s="336">
        <v>187</v>
      </c>
      <c r="AC646" s="337">
        <v>0.964102564102564</v>
      </c>
      <c r="AD646" s="271">
        <v>0.973958333333333</v>
      </c>
      <c r="AE646" s="298">
        <v>-0.00985576923076925</v>
      </c>
    </row>
    <row r="647" spans="1:31">
      <c r="A647" s="318" t="s">
        <v>719</v>
      </c>
      <c r="B647" s="342" t="s">
        <v>3352</v>
      </c>
      <c r="C647" s="296" t="s">
        <v>1112</v>
      </c>
      <c r="D647" s="342" t="s">
        <v>1113</v>
      </c>
      <c r="E647" s="269">
        <v>83</v>
      </c>
      <c r="F647" s="269">
        <v>83</v>
      </c>
      <c r="G647" s="267">
        <v>79</v>
      </c>
      <c r="H647" s="267">
        <v>77</v>
      </c>
      <c r="I647" s="267">
        <v>88</v>
      </c>
      <c r="J647" s="267">
        <v>88</v>
      </c>
      <c r="K647" s="297">
        <v>0.9</v>
      </c>
      <c r="L647" s="270">
        <v>1</v>
      </c>
      <c r="M647" s="270">
        <v>0.974683544303797</v>
      </c>
      <c r="N647" s="270">
        <v>1</v>
      </c>
      <c r="O647" s="335">
        <v>2448</v>
      </c>
      <c r="P647" s="269">
        <v>2358</v>
      </c>
      <c r="Q647" s="269">
        <v>82</v>
      </c>
      <c r="R647" s="267">
        <v>77</v>
      </c>
      <c r="S647" s="267">
        <v>86</v>
      </c>
      <c r="T647" s="270">
        <v>0.963235294117647</v>
      </c>
      <c r="U647" s="270">
        <v>0.987951807228916</v>
      </c>
      <c r="V647" s="271">
        <v>0.974683544303797</v>
      </c>
      <c r="W647" s="271">
        <v>0.977272727272727</v>
      </c>
      <c r="X647" s="298">
        <v>0.0132682629251182</v>
      </c>
      <c r="Y647" s="274">
        <v>599</v>
      </c>
      <c r="Z647" s="336">
        <v>582</v>
      </c>
      <c r="AA647" s="336">
        <v>612</v>
      </c>
      <c r="AB647" s="336">
        <v>587</v>
      </c>
      <c r="AC647" s="337">
        <v>0.971619365609349</v>
      </c>
      <c r="AD647" s="271">
        <v>0.959150326797386</v>
      </c>
      <c r="AE647" s="298">
        <v>0.0124690388119633</v>
      </c>
    </row>
    <row r="648" spans="1:31">
      <c r="A648" s="318" t="s">
        <v>719</v>
      </c>
      <c r="B648" s="342" t="s">
        <v>3352</v>
      </c>
      <c r="C648" s="296" t="s">
        <v>1114</v>
      </c>
      <c r="D648" s="342" t="s">
        <v>1114</v>
      </c>
      <c r="E648" s="269">
        <v>20</v>
      </c>
      <c r="F648" s="269">
        <v>19</v>
      </c>
      <c r="G648" s="267">
        <v>18</v>
      </c>
      <c r="H648" s="267">
        <v>17</v>
      </c>
      <c r="I648" s="267">
        <v>19</v>
      </c>
      <c r="J648" s="267">
        <v>19</v>
      </c>
      <c r="K648" s="297">
        <v>0.9</v>
      </c>
      <c r="L648" s="270">
        <v>0.95</v>
      </c>
      <c r="M648" s="270">
        <v>0.944444444444444</v>
      </c>
      <c r="N648" s="270">
        <v>1</v>
      </c>
      <c r="O648" s="335">
        <v>532</v>
      </c>
      <c r="P648" s="269">
        <v>522</v>
      </c>
      <c r="Q648" s="269">
        <v>19</v>
      </c>
      <c r="R648" s="267">
        <v>17</v>
      </c>
      <c r="S648" s="267">
        <v>19</v>
      </c>
      <c r="T648" s="270">
        <v>0.981203007518797</v>
      </c>
      <c r="U648" s="270">
        <v>0.95</v>
      </c>
      <c r="V648" s="271">
        <v>0.944444444444444</v>
      </c>
      <c r="W648" s="271">
        <v>1</v>
      </c>
      <c r="X648" s="298">
        <v>0.00555555555555554</v>
      </c>
      <c r="Y648" s="274">
        <v>133</v>
      </c>
      <c r="Z648" s="336">
        <v>130</v>
      </c>
      <c r="AA648" s="336">
        <v>133</v>
      </c>
      <c r="AB648" s="336">
        <v>131</v>
      </c>
      <c r="AC648" s="337">
        <v>0.977443609022556</v>
      </c>
      <c r="AD648" s="271">
        <v>0.984962406015038</v>
      </c>
      <c r="AE648" s="298">
        <v>-0.00751879699248126</v>
      </c>
    </row>
    <row r="649" spans="1:31">
      <c r="A649" s="318" t="s">
        <v>719</v>
      </c>
      <c r="B649" s="342" t="s">
        <v>3352</v>
      </c>
      <c r="C649" s="296" t="s">
        <v>1115</v>
      </c>
      <c r="D649" s="342" t="s">
        <v>1116</v>
      </c>
      <c r="E649" s="269">
        <v>94</v>
      </c>
      <c r="F649" s="269">
        <v>94</v>
      </c>
      <c r="G649" s="267">
        <v>90</v>
      </c>
      <c r="H649" s="267">
        <v>88</v>
      </c>
      <c r="I649" s="267">
        <v>94</v>
      </c>
      <c r="J649" s="267">
        <v>93</v>
      </c>
      <c r="K649" s="297">
        <v>0.9</v>
      </c>
      <c r="L649" s="270">
        <v>1</v>
      </c>
      <c r="M649" s="270">
        <v>0.977777777777778</v>
      </c>
      <c r="N649" s="270">
        <v>0.98936170212766</v>
      </c>
      <c r="O649" s="335">
        <v>2626</v>
      </c>
      <c r="P649" s="269">
        <v>2453</v>
      </c>
      <c r="Q649" s="269">
        <v>90</v>
      </c>
      <c r="R649" s="267">
        <v>83</v>
      </c>
      <c r="S649" s="267">
        <v>89</v>
      </c>
      <c r="T649" s="270">
        <v>0.934120335110434</v>
      </c>
      <c r="U649" s="270">
        <v>0.957446808510638</v>
      </c>
      <c r="V649" s="271">
        <v>0.922222222222222</v>
      </c>
      <c r="W649" s="271">
        <v>0.946808510638298</v>
      </c>
      <c r="X649" s="298">
        <v>0.0352245862884161</v>
      </c>
      <c r="Y649" s="274">
        <v>654</v>
      </c>
      <c r="Z649" s="336">
        <v>616</v>
      </c>
      <c r="AA649" s="336">
        <v>658</v>
      </c>
      <c r="AB649" s="336">
        <v>627</v>
      </c>
      <c r="AC649" s="337">
        <v>0.941896024464832</v>
      </c>
      <c r="AD649" s="271">
        <v>0.952887537993921</v>
      </c>
      <c r="AE649" s="298">
        <v>-0.0109915135290892</v>
      </c>
    </row>
    <row r="650" spans="1:31">
      <c r="A650" s="318" t="s">
        <v>719</v>
      </c>
      <c r="B650" s="342" t="s">
        <v>3353</v>
      </c>
      <c r="C650" s="296" t="s">
        <v>1117</v>
      </c>
      <c r="D650" s="342" t="s">
        <v>1117</v>
      </c>
      <c r="E650" s="269">
        <v>78</v>
      </c>
      <c r="F650" s="269">
        <v>78</v>
      </c>
      <c r="G650" s="267">
        <v>84</v>
      </c>
      <c r="H650" s="267">
        <v>83</v>
      </c>
      <c r="I650" s="267">
        <v>84</v>
      </c>
      <c r="J650" s="267">
        <v>82</v>
      </c>
      <c r="K650" s="297">
        <v>0.9</v>
      </c>
      <c r="L650" s="270">
        <v>1</v>
      </c>
      <c r="M650" s="270">
        <v>0.988095238095238</v>
      </c>
      <c r="N650" s="270">
        <v>0.976190476190476</v>
      </c>
      <c r="O650" s="335">
        <v>2470</v>
      </c>
      <c r="P650" s="269">
        <v>2459</v>
      </c>
      <c r="Q650" s="269">
        <v>78</v>
      </c>
      <c r="R650" s="267">
        <v>83</v>
      </c>
      <c r="S650" s="267">
        <v>82</v>
      </c>
      <c r="T650" s="270">
        <v>0.995546558704453</v>
      </c>
      <c r="U650" s="270">
        <v>1</v>
      </c>
      <c r="V650" s="271">
        <v>0.988095238095238</v>
      </c>
      <c r="W650" s="271">
        <v>0.976190476190476</v>
      </c>
      <c r="X650" s="298">
        <v>0.0119047619047619</v>
      </c>
      <c r="Y650" s="274">
        <v>621</v>
      </c>
      <c r="Z650" s="336">
        <v>618</v>
      </c>
      <c r="AA650" s="336">
        <v>614</v>
      </c>
      <c r="AB650" s="336">
        <v>612</v>
      </c>
      <c r="AC650" s="337">
        <v>0.995169082125604</v>
      </c>
      <c r="AD650" s="271">
        <v>0.996742671009772</v>
      </c>
      <c r="AE650" s="298">
        <v>-0.00157358888416814</v>
      </c>
    </row>
    <row r="651" spans="1:31">
      <c r="A651" s="318" t="s">
        <v>719</v>
      </c>
      <c r="B651" s="342" t="s">
        <v>3353</v>
      </c>
      <c r="C651" s="296" t="s">
        <v>1118</v>
      </c>
      <c r="D651" s="342" t="s">
        <v>1119</v>
      </c>
      <c r="E651" s="269">
        <v>33</v>
      </c>
      <c r="F651" s="269">
        <v>33</v>
      </c>
      <c r="G651" s="267">
        <v>35</v>
      </c>
      <c r="H651" s="267">
        <v>35</v>
      </c>
      <c r="I651" s="267">
        <v>39</v>
      </c>
      <c r="J651" s="267">
        <v>39</v>
      </c>
      <c r="K651" s="297">
        <v>0.9</v>
      </c>
      <c r="L651" s="270">
        <v>1</v>
      </c>
      <c r="M651" s="270">
        <v>1</v>
      </c>
      <c r="N651" s="270">
        <v>1</v>
      </c>
      <c r="O651" s="335">
        <v>1108</v>
      </c>
      <c r="P651" s="269">
        <v>1077</v>
      </c>
      <c r="Q651" s="269">
        <v>33</v>
      </c>
      <c r="R651" s="267">
        <v>35</v>
      </c>
      <c r="S651" s="267">
        <v>39</v>
      </c>
      <c r="T651" s="270">
        <v>0.97202166064982</v>
      </c>
      <c r="U651" s="270">
        <v>1</v>
      </c>
      <c r="V651" s="271">
        <v>1</v>
      </c>
      <c r="W651" s="271">
        <v>1</v>
      </c>
      <c r="X651" s="298">
        <v>0</v>
      </c>
      <c r="Y651" s="274">
        <v>281</v>
      </c>
      <c r="Z651" s="336">
        <v>276</v>
      </c>
      <c r="AA651" s="336">
        <v>271</v>
      </c>
      <c r="AB651" s="336">
        <v>260</v>
      </c>
      <c r="AC651" s="337">
        <v>0.98220640569395</v>
      </c>
      <c r="AD651" s="271">
        <v>0.959409594095941</v>
      </c>
      <c r="AE651" s="298">
        <v>0.0227968115980092</v>
      </c>
    </row>
    <row r="652" spans="1:31">
      <c r="A652" s="318" t="s">
        <v>719</v>
      </c>
      <c r="B652" s="342" t="s">
        <v>3353</v>
      </c>
      <c r="C652" s="296" t="s">
        <v>1120</v>
      </c>
      <c r="D652" s="342" t="s">
        <v>1121</v>
      </c>
      <c r="E652" s="269">
        <v>71</v>
      </c>
      <c r="F652" s="269">
        <v>69</v>
      </c>
      <c r="G652" s="267">
        <v>77</v>
      </c>
      <c r="H652" s="267">
        <v>75</v>
      </c>
      <c r="I652" s="267">
        <v>76</v>
      </c>
      <c r="J652" s="267">
        <v>73</v>
      </c>
      <c r="K652" s="297">
        <v>0.9</v>
      </c>
      <c r="L652" s="270">
        <v>0.971830985915493</v>
      </c>
      <c r="M652" s="270">
        <v>0.974025974025974</v>
      </c>
      <c r="N652" s="270">
        <v>0.960526315789474</v>
      </c>
      <c r="O652" s="335">
        <v>2316</v>
      </c>
      <c r="P652" s="269">
        <v>2150</v>
      </c>
      <c r="Q652" s="269">
        <v>68</v>
      </c>
      <c r="R652" s="267">
        <v>75</v>
      </c>
      <c r="S652" s="267">
        <v>73</v>
      </c>
      <c r="T652" s="270">
        <v>0.92832469775475</v>
      </c>
      <c r="U652" s="270">
        <v>0.957746478873239</v>
      </c>
      <c r="V652" s="271">
        <v>0.974025974025974</v>
      </c>
      <c r="W652" s="271">
        <v>0.960526315789474</v>
      </c>
      <c r="X652" s="298">
        <v>-0.0162794951527346</v>
      </c>
      <c r="Y652" s="274">
        <v>579</v>
      </c>
      <c r="Z652" s="336">
        <v>563</v>
      </c>
      <c r="AA652" s="336">
        <v>567</v>
      </c>
      <c r="AB652" s="336">
        <v>535</v>
      </c>
      <c r="AC652" s="337">
        <v>0.972366148531952</v>
      </c>
      <c r="AD652" s="271">
        <v>0.943562610229277</v>
      </c>
      <c r="AE652" s="298">
        <v>0.0288035383026748</v>
      </c>
    </row>
    <row r="653" spans="1:31">
      <c r="A653" s="318" t="s">
        <v>719</v>
      </c>
      <c r="B653" s="342" t="s">
        <v>3351</v>
      </c>
      <c r="C653" s="296" t="s">
        <v>1122</v>
      </c>
      <c r="D653" s="342" t="s">
        <v>1122</v>
      </c>
      <c r="E653" s="269">
        <v>32</v>
      </c>
      <c r="F653" s="269">
        <v>30</v>
      </c>
      <c r="G653" s="267">
        <v>32</v>
      </c>
      <c r="H653" s="267">
        <v>29</v>
      </c>
      <c r="I653" s="267">
        <v>34</v>
      </c>
      <c r="J653" s="267">
        <v>32</v>
      </c>
      <c r="K653" s="297">
        <v>0.9</v>
      </c>
      <c r="L653" s="270">
        <v>0.9375</v>
      </c>
      <c r="M653" s="270">
        <v>0.90625</v>
      </c>
      <c r="N653" s="270">
        <v>0.941176470588235</v>
      </c>
      <c r="O653" s="335">
        <v>1015</v>
      </c>
      <c r="P653" s="269">
        <v>975</v>
      </c>
      <c r="Q653" s="269">
        <v>30</v>
      </c>
      <c r="R653" s="267">
        <v>29</v>
      </c>
      <c r="S653" s="267">
        <v>30</v>
      </c>
      <c r="T653" s="270">
        <v>0.960591133004926</v>
      </c>
      <c r="U653" s="270">
        <v>0.9375</v>
      </c>
      <c r="V653" s="271">
        <v>0.90625</v>
      </c>
      <c r="W653" s="271">
        <v>0.882352941176471</v>
      </c>
      <c r="X653" s="298">
        <v>0.03125</v>
      </c>
      <c r="Y653" s="274">
        <v>250</v>
      </c>
      <c r="Z653" s="336">
        <v>230</v>
      </c>
      <c r="AA653" s="336">
        <v>245</v>
      </c>
      <c r="AB653" s="336">
        <v>237</v>
      </c>
      <c r="AC653" s="337">
        <v>0.92</v>
      </c>
      <c r="AD653" s="271">
        <v>0.96734693877551</v>
      </c>
      <c r="AE653" s="298">
        <v>-0.0473469387755102</v>
      </c>
    </row>
    <row r="654" spans="1:31">
      <c r="A654" s="318" t="s">
        <v>719</v>
      </c>
      <c r="B654" s="342" t="s">
        <v>3351</v>
      </c>
      <c r="C654" s="296" t="s">
        <v>1123</v>
      </c>
      <c r="D654" s="342" t="s">
        <v>1123</v>
      </c>
      <c r="E654" s="269">
        <v>43</v>
      </c>
      <c r="F654" s="269">
        <v>39</v>
      </c>
      <c r="G654" s="267">
        <v>40</v>
      </c>
      <c r="H654" s="267">
        <v>39</v>
      </c>
      <c r="I654" s="267">
        <v>43</v>
      </c>
      <c r="J654" s="267">
        <v>41</v>
      </c>
      <c r="K654" s="297">
        <v>0.9</v>
      </c>
      <c r="L654" s="270">
        <v>0.906976744186046</v>
      </c>
      <c r="M654" s="270">
        <v>0.975</v>
      </c>
      <c r="N654" s="270">
        <v>0.953488372093023</v>
      </c>
      <c r="O654" s="335">
        <v>1250</v>
      </c>
      <c r="P654" s="269">
        <v>1184</v>
      </c>
      <c r="Q654" s="269">
        <v>39</v>
      </c>
      <c r="R654" s="267">
        <v>37</v>
      </c>
      <c r="S654" s="267">
        <v>40</v>
      </c>
      <c r="T654" s="270">
        <v>0.9472</v>
      </c>
      <c r="U654" s="270">
        <v>0.906976744186046</v>
      </c>
      <c r="V654" s="271">
        <v>0.925</v>
      </c>
      <c r="W654" s="271">
        <v>0.930232558139535</v>
      </c>
      <c r="X654" s="298">
        <v>-0.0180232558139536</v>
      </c>
      <c r="Y654" s="274">
        <v>322</v>
      </c>
      <c r="Z654" s="336">
        <v>298</v>
      </c>
      <c r="AA654" s="336">
        <v>314</v>
      </c>
      <c r="AB654" s="336">
        <v>294</v>
      </c>
      <c r="AC654" s="337">
        <v>0.925465838509317</v>
      </c>
      <c r="AD654" s="271">
        <v>0.936305732484076</v>
      </c>
      <c r="AE654" s="298">
        <v>-0.0108398939747597</v>
      </c>
    </row>
    <row r="655" spans="1:31">
      <c r="A655" s="318" t="s">
        <v>719</v>
      </c>
      <c r="B655" s="342" t="s">
        <v>3353</v>
      </c>
      <c r="C655" s="296" t="s">
        <v>1124</v>
      </c>
      <c r="D655" s="342" t="s">
        <v>1125</v>
      </c>
      <c r="E655" s="269">
        <v>46</v>
      </c>
      <c r="F655" s="269">
        <v>45</v>
      </c>
      <c r="G655" s="267">
        <v>45</v>
      </c>
      <c r="H655" s="267">
        <v>44</v>
      </c>
      <c r="I655" s="267">
        <v>49</v>
      </c>
      <c r="J655" s="267">
        <v>48</v>
      </c>
      <c r="K655" s="297">
        <v>0.9</v>
      </c>
      <c r="L655" s="270">
        <v>0.978260869565217</v>
      </c>
      <c r="M655" s="270">
        <v>0.977777777777778</v>
      </c>
      <c r="N655" s="270">
        <v>0.979591836734694</v>
      </c>
      <c r="O655" s="335">
        <v>1443</v>
      </c>
      <c r="P655" s="269">
        <v>1414</v>
      </c>
      <c r="Q655" s="269">
        <v>44</v>
      </c>
      <c r="R655" s="267">
        <v>44</v>
      </c>
      <c r="S655" s="267">
        <v>48</v>
      </c>
      <c r="T655" s="270">
        <v>0.97990297990298</v>
      </c>
      <c r="U655" s="270">
        <v>0.956521739130435</v>
      </c>
      <c r="V655" s="271">
        <v>0.977777777777778</v>
      </c>
      <c r="W655" s="271">
        <v>0.979591836734694</v>
      </c>
      <c r="X655" s="298">
        <v>-0.0212560386473429</v>
      </c>
      <c r="Y655" s="274">
        <v>366</v>
      </c>
      <c r="Z655" s="336">
        <v>358</v>
      </c>
      <c r="AA655" s="336">
        <v>358</v>
      </c>
      <c r="AB655" s="336">
        <v>350</v>
      </c>
      <c r="AC655" s="337">
        <v>0.978142076502732</v>
      </c>
      <c r="AD655" s="271">
        <v>0.977653631284916</v>
      </c>
      <c r="AE655" s="298">
        <v>0.000488445217815991</v>
      </c>
    </row>
    <row r="656" spans="1:31">
      <c r="A656" s="318" t="s">
        <v>719</v>
      </c>
      <c r="B656" s="342" t="s">
        <v>3353</v>
      </c>
      <c r="C656" s="296" t="s">
        <v>1126</v>
      </c>
      <c r="D656" s="342" t="s">
        <v>1127</v>
      </c>
      <c r="E656" s="269">
        <v>39</v>
      </c>
      <c r="F656" s="269">
        <v>39</v>
      </c>
      <c r="G656" s="267">
        <v>38</v>
      </c>
      <c r="H656" s="267">
        <v>38</v>
      </c>
      <c r="I656" s="267">
        <v>37</v>
      </c>
      <c r="J656" s="267">
        <v>37</v>
      </c>
      <c r="K656" s="297">
        <v>0.9</v>
      </c>
      <c r="L656" s="270">
        <v>1</v>
      </c>
      <c r="M656" s="270">
        <v>1</v>
      </c>
      <c r="N656" s="270">
        <v>1</v>
      </c>
      <c r="O656" s="335">
        <v>1249</v>
      </c>
      <c r="P656" s="269">
        <v>1248</v>
      </c>
      <c r="Q656" s="269">
        <v>39</v>
      </c>
      <c r="R656" s="267">
        <v>38</v>
      </c>
      <c r="S656" s="267">
        <v>37</v>
      </c>
      <c r="T656" s="270">
        <v>0.99919935948759</v>
      </c>
      <c r="U656" s="270">
        <v>1</v>
      </c>
      <c r="V656" s="271">
        <v>1</v>
      </c>
      <c r="W656" s="271">
        <v>1</v>
      </c>
      <c r="X656" s="298">
        <v>0</v>
      </c>
      <c r="Y656" s="274">
        <v>304</v>
      </c>
      <c r="Z656" s="336">
        <v>304</v>
      </c>
      <c r="AA656" s="336">
        <v>309</v>
      </c>
      <c r="AB656" s="336">
        <v>309</v>
      </c>
      <c r="AC656" s="337">
        <v>1</v>
      </c>
      <c r="AD656" s="271">
        <v>1</v>
      </c>
      <c r="AE656" s="298">
        <v>0</v>
      </c>
    </row>
    <row r="657" spans="1:31">
      <c r="A657" s="318" t="s">
        <v>719</v>
      </c>
      <c r="B657" s="342" t="s">
        <v>3353</v>
      </c>
      <c r="C657" s="296" t="s">
        <v>1128</v>
      </c>
      <c r="D657" s="342" t="s">
        <v>1128</v>
      </c>
      <c r="E657" s="269">
        <v>36</v>
      </c>
      <c r="F657" s="269">
        <v>36</v>
      </c>
      <c r="G657" s="267">
        <v>35</v>
      </c>
      <c r="H657" s="267">
        <v>35</v>
      </c>
      <c r="I657" s="267">
        <v>34</v>
      </c>
      <c r="J657" s="267">
        <v>34</v>
      </c>
      <c r="K657" s="297">
        <v>0.9</v>
      </c>
      <c r="L657" s="270">
        <v>1</v>
      </c>
      <c r="M657" s="270">
        <v>1</v>
      </c>
      <c r="N657" s="270">
        <v>1</v>
      </c>
      <c r="O657" s="335">
        <v>1092</v>
      </c>
      <c r="P657" s="269">
        <v>1090</v>
      </c>
      <c r="Q657" s="269">
        <v>36</v>
      </c>
      <c r="R657" s="267">
        <v>35</v>
      </c>
      <c r="S657" s="267">
        <v>33</v>
      </c>
      <c r="T657" s="270">
        <v>0.998168498168498</v>
      </c>
      <c r="U657" s="270">
        <v>1</v>
      </c>
      <c r="V657" s="271">
        <v>1</v>
      </c>
      <c r="W657" s="271">
        <v>0.970588235294118</v>
      </c>
      <c r="X657" s="298">
        <v>0</v>
      </c>
      <c r="Y657" s="274">
        <v>269</v>
      </c>
      <c r="Z657" s="336">
        <v>268</v>
      </c>
      <c r="AA657" s="336">
        <v>270</v>
      </c>
      <c r="AB657" s="336">
        <v>270</v>
      </c>
      <c r="AC657" s="337">
        <v>0.996282527881041</v>
      </c>
      <c r="AD657" s="271">
        <v>1</v>
      </c>
      <c r="AE657" s="298">
        <v>-0.00371747211895912</v>
      </c>
    </row>
    <row r="658" spans="1:31">
      <c r="A658" s="318" t="s">
        <v>719</v>
      </c>
      <c r="B658" s="342" t="s">
        <v>3351</v>
      </c>
      <c r="C658" s="296" t="s">
        <v>1129</v>
      </c>
      <c r="D658" s="342" t="s">
        <v>1130</v>
      </c>
      <c r="E658" s="269">
        <v>52</v>
      </c>
      <c r="F658" s="269">
        <v>40</v>
      </c>
      <c r="G658" s="267">
        <v>53</v>
      </c>
      <c r="H658" s="267">
        <v>43</v>
      </c>
      <c r="I658" s="267">
        <v>62</v>
      </c>
      <c r="J658" s="267">
        <v>50</v>
      </c>
      <c r="K658" s="297">
        <v>0.9</v>
      </c>
      <c r="L658" s="270">
        <v>0.769230769230769</v>
      </c>
      <c r="M658" s="270">
        <v>0.811320754716981</v>
      </c>
      <c r="N658" s="270">
        <v>0.806451612903226</v>
      </c>
      <c r="O658" s="335">
        <v>1690</v>
      </c>
      <c r="P658" s="269">
        <v>1493</v>
      </c>
      <c r="Q658" s="269">
        <v>39</v>
      </c>
      <c r="R658" s="267">
        <v>42</v>
      </c>
      <c r="S658" s="267">
        <v>48</v>
      </c>
      <c r="T658" s="270">
        <v>0.883431952662722</v>
      </c>
      <c r="U658" s="270">
        <v>0.75</v>
      </c>
      <c r="V658" s="271">
        <v>0.792452830188679</v>
      </c>
      <c r="W658" s="271">
        <v>0.774193548387097</v>
      </c>
      <c r="X658" s="298">
        <v>-0.0424528301886793</v>
      </c>
      <c r="Y658" s="274">
        <v>422</v>
      </c>
      <c r="Z658" s="336">
        <v>356</v>
      </c>
      <c r="AA658" s="336">
        <v>418</v>
      </c>
      <c r="AB658" s="336">
        <v>352</v>
      </c>
      <c r="AC658" s="337">
        <v>0.843601895734597</v>
      </c>
      <c r="AD658" s="271">
        <v>0.842105263157895</v>
      </c>
      <c r="AE658" s="298">
        <v>0.00149663257670252</v>
      </c>
    </row>
    <row r="659" spans="1:31">
      <c r="A659" s="318" t="s">
        <v>719</v>
      </c>
      <c r="B659" s="342" t="s">
        <v>3353</v>
      </c>
      <c r="C659" s="296" t="s">
        <v>1131</v>
      </c>
      <c r="D659" s="342" t="s">
        <v>1132</v>
      </c>
      <c r="E659" s="269">
        <v>48</v>
      </c>
      <c r="F659" s="269">
        <v>42</v>
      </c>
      <c r="G659" s="267">
        <v>46</v>
      </c>
      <c r="H659" s="267">
        <v>39</v>
      </c>
      <c r="I659" s="267">
        <v>56</v>
      </c>
      <c r="J659" s="267">
        <v>47</v>
      </c>
      <c r="K659" s="297">
        <v>0.9</v>
      </c>
      <c r="L659" s="270">
        <v>0.875</v>
      </c>
      <c r="M659" s="270">
        <v>0.847826086956522</v>
      </c>
      <c r="N659" s="270">
        <v>0.839285714285714</v>
      </c>
      <c r="O659" s="335">
        <v>1526</v>
      </c>
      <c r="P659" s="269">
        <v>1424</v>
      </c>
      <c r="Q659" s="269">
        <v>41</v>
      </c>
      <c r="R659" s="267">
        <v>39</v>
      </c>
      <c r="S659" s="267">
        <v>46</v>
      </c>
      <c r="T659" s="270">
        <v>0.933158584534731</v>
      </c>
      <c r="U659" s="270">
        <v>0.854166666666667</v>
      </c>
      <c r="V659" s="271">
        <v>0.847826086956522</v>
      </c>
      <c r="W659" s="271">
        <v>0.821428571428571</v>
      </c>
      <c r="X659" s="298">
        <v>0.0063405797101449</v>
      </c>
      <c r="Y659" s="274">
        <v>390</v>
      </c>
      <c r="Z659" s="336">
        <v>356</v>
      </c>
      <c r="AA659" s="336">
        <v>371</v>
      </c>
      <c r="AB659" s="336">
        <v>349</v>
      </c>
      <c r="AC659" s="337">
        <v>0.912820512820513</v>
      </c>
      <c r="AD659" s="271">
        <v>0.940700808625337</v>
      </c>
      <c r="AE659" s="298">
        <v>-0.0278802958048241</v>
      </c>
    </row>
    <row r="660" spans="1:31">
      <c r="A660" s="318" t="s">
        <v>719</v>
      </c>
      <c r="B660" s="342" t="s">
        <v>3349</v>
      </c>
      <c r="C660" s="296" t="s">
        <v>1133</v>
      </c>
      <c r="D660" s="342" t="s">
        <v>1133</v>
      </c>
      <c r="E660" s="269">
        <v>37</v>
      </c>
      <c r="F660" s="269">
        <v>35</v>
      </c>
      <c r="G660" s="267">
        <v>44</v>
      </c>
      <c r="H660" s="267">
        <v>44</v>
      </c>
      <c r="I660" s="267">
        <v>37</v>
      </c>
      <c r="J660" s="267">
        <v>36</v>
      </c>
      <c r="K660" s="297">
        <v>0.9</v>
      </c>
      <c r="L660" s="270">
        <v>0.945945945945946</v>
      </c>
      <c r="M660" s="270">
        <v>1</v>
      </c>
      <c r="N660" s="270">
        <v>0.972972972972973</v>
      </c>
      <c r="O660" s="335">
        <v>1155</v>
      </c>
      <c r="P660" s="269">
        <v>1105</v>
      </c>
      <c r="Q660" s="269">
        <v>34</v>
      </c>
      <c r="R660" s="267">
        <v>43</v>
      </c>
      <c r="S660" s="267">
        <v>34</v>
      </c>
      <c r="T660" s="270">
        <v>0.956709956709957</v>
      </c>
      <c r="U660" s="270">
        <v>0.918918918918919</v>
      </c>
      <c r="V660" s="271">
        <v>0.977272727272727</v>
      </c>
      <c r="W660" s="271">
        <v>0.918918918918919</v>
      </c>
      <c r="X660" s="298">
        <v>-0.0583538083538083</v>
      </c>
      <c r="Y660" s="274">
        <v>287</v>
      </c>
      <c r="Z660" s="336">
        <v>273</v>
      </c>
      <c r="AA660" s="336">
        <v>281</v>
      </c>
      <c r="AB660" s="336">
        <v>264</v>
      </c>
      <c r="AC660" s="337">
        <v>0.951219512195122</v>
      </c>
      <c r="AD660" s="271">
        <v>0.939501779359431</v>
      </c>
      <c r="AE660" s="298">
        <v>0.0117177328356913</v>
      </c>
    </row>
    <row r="661" spans="1:31">
      <c r="A661" s="318" t="s">
        <v>719</v>
      </c>
      <c r="B661" s="342" t="s">
        <v>3349</v>
      </c>
      <c r="C661" s="296" t="s">
        <v>1134</v>
      </c>
      <c r="D661" s="342" t="s">
        <v>1134</v>
      </c>
      <c r="E661" s="269">
        <v>89</v>
      </c>
      <c r="F661" s="269">
        <v>86</v>
      </c>
      <c r="G661" s="267">
        <v>89</v>
      </c>
      <c r="H661" s="267">
        <v>88</v>
      </c>
      <c r="I661" s="267">
        <v>95</v>
      </c>
      <c r="J661" s="267">
        <v>93</v>
      </c>
      <c r="K661" s="297">
        <v>0.9</v>
      </c>
      <c r="L661" s="270">
        <v>0.966292134831461</v>
      </c>
      <c r="M661" s="270">
        <v>0.98876404494382</v>
      </c>
      <c r="N661" s="270">
        <v>0.978947368421053</v>
      </c>
      <c r="O661" s="335">
        <v>2653</v>
      </c>
      <c r="P661" s="269">
        <v>2562</v>
      </c>
      <c r="Q661" s="269">
        <v>86</v>
      </c>
      <c r="R661" s="267">
        <v>84</v>
      </c>
      <c r="S661" s="267">
        <v>93</v>
      </c>
      <c r="T661" s="270">
        <v>0.965699208443272</v>
      </c>
      <c r="U661" s="270">
        <v>0.966292134831461</v>
      </c>
      <c r="V661" s="271">
        <v>0.943820224719101</v>
      </c>
      <c r="W661" s="271">
        <v>0.978947368421053</v>
      </c>
      <c r="X661" s="298">
        <v>0.0224719101123596</v>
      </c>
      <c r="Y661" s="274">
        <v>653</v>
      </c>
      <c r="Z661" s="336">
        <v>633</v>
      </c>
      <c r="AA661" s="336">
        <v>667</v>
      </c>
      <c r="AB661" s="336">
        <v>647</v>
      </c>
      <c r="AC661" s="337">
        <v>0.96937212863706</v>
      </c>
      <c r="AD661" s="271">
        <v>0.970014992503748</v>
      </c>
      <c r="AE661" s="298">
        <v>-0.000642863866688437</v>
      </c>
    </row>
    <row r="662" spans="1:31">
      <c r="A662" s="318" t="s">
        <v>719</v>
      </c>
      <c r="B662" s="342" t="s">
        <v>3349</v>
      </c>
      <c r="C662" s="296" t="s">
        <v>1135</v>
      </c>
      <c r="D662" s="342" t="s">
        <v>1135</v>
      </c>
      <c r="E662" s="269">
        <v>73</v>
      </c>
      <c r="F662" s="269">
        <v>62</v>
      </c>
      <c r="G662" s="267">
        <v>66</v>
      </c>
      <c r="H662" s="267">
        <v>64</v>
      </c>
      <c r="I662" s="267">
        <v>75</v>
      </c>
      <c r="J662" s="267">
        <v>72</v>
      </c>
      <c r="K662" s="297">
        <v>0.9</v>
      </c>
      <c r="L662" s="270">
        <v>0.849315068493151</v>
      </c>
      <c r="M662" s="270">
        <v>0.96969696969697</v>
      </c>
      <c r="N662" s="270">
        <v>0.96</v>
      </c>
      <c r="O662" s="335">
        <v>2155</v>
      </c>
      <c r="P662" s="269">
        <v>1908</v>
      </c>
      <c r="Q662" s="269">
        <v>61</v>
      </c>
      <c r="R662" s="267">
        <v>58</v>
      </c>
      <c r="S662" s="267">
        <v>65</v>
      </c>
      <c r="T662" s="270">
        <v>0.88538283062645</v>
      </c>
      <c r="U662" s="270">
        <v>0.835616438356164</v>
      </c>
      <c r="V662" s="271">
        <v>0.878787878787879</v>
      </c>
      <c r="W662" s="271">
        <v>0.866666666666667</v>
      </c>
      <c r="X662" s="298">
        <v>-0.0431714404317144</v>
      </c>
      <c r="Y662" s="274">
        <v>536</v>
      </c>
      <c r="Z662" s="336">
        <v>469</v>
      </c>
      <c r="AA662" s="336">
        <v>541</v>
      </c>
      <c r="AB662" s="336">
        <v>493</v>
      </c>
      <c r="AC662" s="337">
        <v>0.875</v>
      </c>
      <c r="AD662" s="271">
        <v>0.911275415896488</v>
      </c>
      <c r="AE662" s="298">
        <v>-0.036275415896488</v>
      </c>
    </row>
    <row r="663" spans="1:31">
      <c r="A663" s="318" t="s">
        <v>719</v>
      </c>
      <c r="B663" s="342" t="s">
        <v>3349</v>
      </c>
      <c r="C663" s="296" t="s">
        <v>1136</v>
      </c>
      <c r="D663" s="342" t="s">
        <v>1136</v>
      </c>
      <c r="E663" s="269">
        <v>62</v>
      </c>
      <c r="F663" s="269">
        <v>59</v>
      </c>
      <c r="G663" s="267">
        <v>61</v>
      </c>
      <c r="H663" s="267">
        <v>56</v>
      </c>
      <c r="I663" s="267">
        <v>62</v>
      </c>
      <c r="J663" s="267">
        <v>59</v>
      </c>
      <c r="K663" s="297">
        <v>0.9</v>
      </c>
      <c r="L663" s="270">
        <v>0.951612903225806</v>
      </c>
      <c r="M663" s="270">
        <v>0.918032786885246</v>
      </c>
      <c r="N663" s="270">
        <v>0.951612903225806</v>
      </c>
      <c r="O663" s="335">
        <v>1802</v>
      </c>
      <c r="P663" s="269">
        <v>1610</v>
      </c>
      <c r="Q663" s="269">
        <v>53</v>
      </c>
      <c r="R663" s="267">
        <v>51</v>
      </c>
      <c r="S663" s="267">
        <v>55</v>
      </c>
      <c r="T663" s="270">
        <v>0.893451720310766</v>
      </c>
      <c r="U663" s="270">
        <v>0.854838709677419</v>
      </c>
      <c r="V663" s="271">
        <v>0.836065573770492</v>
      </c>
      <c r="W663" s="271">
        <v>0.887096774193548</v>
      </c>
      <c r="X663" s="298">
        <v>0.0187731359069275</v>
      </c>
      <c r="Y663" s="274">
        <v>446</v>
      </c>
      <c r="Z663" s="336">
        <v>402</v>
      </c>
      <c r="AA663" s="336">
        <v>460</v>
      </c>
      <c r="AB663" s="336">
        <v>407</v>
      </c>
      <c r="AC663" s="337">
        <v>0.901345291479821</v>
      </c>
      <c r="AD663" s="271">
        <v>0.884782608695652</v>
      </c>
      <c r="AE663" s="298">
        <v>0.0165626827841685</v>
      </c>
    </row>
    <row r="664" spans="1:31">
      <c r="A664" s="318" t="s">
        <v>719</v>
      </c>
      <c r="B664" s="342" t="s">
        <v>3349</v>
      </c>
      <c r="C664" s="296" t="s">
        <v>1137</v>
      </c>
      <c r="D664" s="342" t="s">
        <v>1137</v>
      </c>
      <c r="E664" s="269">
        <v>73</v>
      </c>
      <c r="F664" s="269">
        <v>73</v>
      </c>
      <c r="G664" s="267">
        <v>84</v>
      </c>
      <c r="H664" s="267">
        <v>83</v>
      </c>
      <c r="I664" s="267">
        <v>76</v>
      </c>
      <c r="J664" s="267">
        <v>74</v>
      </c>
      <c r="K664" s="297">
        <v>0.9</v>
      </c>
      <c r="L664" s="270">
        <v>1</v>
      </c>
      <c r="M664" s="270">
        <v>0.988095238095238</v>
      </c>
      <c r="N664" s="270">
        <v>0.973684210526316</v>
      </c>
      <c r="O664" s="335">
        <v>2162</v>
      </c>
      <c r="P664" s="269">
        <v>2024</v>
      </c>
      <c r="Q664" s="269">
        <v>69</v>
      </c>
      <c r="R664" s="267">
        <v>82</v>
      </c>
      <c r="S664" s="267">
        <v>68</v>
      </c>
      <c r="T664" s="270">
        <v>0.936170212765957</v>
      </c>
      <c r="U664" s="270">
        <v>0.945205479452055</v>
      </c>
      <c r="V664" s="271">
        <v>0.976190476190476</v>
      </c>
      <c r="W664" s="271">
        <v>0.894736842105263</v>
      </c>
      <c r="X664" s="298">
        <v>-0.0309849967384214</v>
      </c>
      <c r="Y664" s="274">
        <v>541</v>
      </c>
      <c r="Z664" s="336">
        <v>508</v>
      </c>
      <c r="AA664" s="336">
        <v>521</v>
      </c>
      <c r="AB664" s="336">
        <v>486</v>
      </c>
      <c r="AC664" s="337">
        <v>0.939001848428835</v>
      </c>
      <c r="AD664" s="271">
        <v>0.932821497120921</v>
      </c>
      <c r="AE664" s="298">
        <v>0.00618035130791417</v>
      </c>
    </row>
    <row r="665" spans="1:31">
      <c r="A665" s="318" t="s">
        <v>719</v>
      </c>
      <c r="B665" s="342" t="s">
        <v>3349</v>
      </c>
      <c r="C665" s="296" t="s">
        <v>1138</v>
      </c>
      <c r="D665" s="342" t="s">
        <v>1138</v>
      </c>
      <c r="E665" s="269">
        <v>37</v>
      </c>
      <c r="F665" s="269">
        <v>37</v>
      </c>
      <c r="G665" s="267">
        <v>38</v>
      </c>
      <c r="H665" s="267">
        <v>37</v>
      </c>
      <c r="I665" s="267">
        <v>42</v>
      </c>
      <c r="J665" s="267">
        <v>41</v>
      </c>
      <c r="K665" s="297">
        <v>0.9</v>
      </c>
      <c r="L665" s="270">
        <v>1</v>
      </c>
      <c r="M665" s="270">
        <v>0.973684210526316</v>
      </c>
      <c r="N665" s="270">
        <v>0.976190476190476</v>
      </c>
      <c r="O665" s="335">
        <v>1101</v>
      </c>
      <c r="P665" s="269">
        <v>1082</v>
      </c>
      <c r="Q665" s="269">
        <v>37</v>
      </c>
      <c r="R665" s="267">
        <v>37</v>
      </c>
      <c r="S665" s="267">
        <v>41</v>
      </c>
      <c r="T665" s="270">
        <v>0.982742960944596</v>
      </c>
      <c r="U665" s="270">
        <v>1</v>
      </c>
      <c r="V665" s="271">
        <v>0.973684210526316</v>
      </c>
      <c r="W665" s="271">
        <v>0.976190476190476</v>
      </c>
      <c r="X665" s="298">
        <v>0.0263157894736842</v>
      </c>
      <c r="Y665" s="274">
        <v>276</v>
      </c>
      <c r="Z665" s="336">
        <v>272</v>
      </c>
      <c r="AA665" s="336">
        <v>274</v>
      </c>
      <c r="AB665" s="336">
        <v>268</v>
      </c>
      <c r="AC665" s="337">
        <v>0.985507246376812</v>
      </c>
      <c r="AD665" s="271">
        <v>0.978102189781022</v>
      </c>
      <c r="AE665" s="298">
        <v>0.00740505659578972</v>
      </c>
    </row>
    <row r="666" spans="1:31">
      <c r="A666" s="318" t="s">
        <v>719</v>
      </c>
      <c r="B666" s="342" t="s">
        <v>3349</v>
      </c>
      <c r="C666" s="296" t="s">
        <v>1139</v>
      </c>
      <c r="D666" s="342" t="s">
        <v>1139</v>
      </c>
      <c r="E666" s="269">
        <v>86</v>
      </c>
      <c r="F666" s="269">
        <v>82</v>
      </c>
      <c r="G666" s="267">
        <v>86</v>
      </c>
      <c r="H666" s="267">
        <v>83</v>
      </c>
      <c r="I666" s="267">
        <v>93</v>
      </c>
      <c r="J666" s="267">
        <v>87</v>
      </c>
      <c r="K666" s="297">
        <v>0.9</v>
      </c>
      <c r="L666" s="270">
        <v>0.953488372093023</v>
      </c>
      <c r="M666" s="270">
        <v>0.965116279069767</v>
      </c>
      <c r="N666" s="270">
        <v>0.935483870967742</v>
      </c>
      <c r="O666" s="335">
        <v>2588</v>
      </c>
      <c r="P666" s="269">
        <v>2265</v>
      </c>
      <c r="Q666" s="269">
        <v>76</v>
      </c>
      <c r="R666" s="267">
        <v>77</v>
      </c>
      <c r="S666" s="267">
        <v>80</v>
      </c>
      <c r="T666" s="270">
        <v>0.875193199381762</v>
      </c>
      <c r="U666" s="270">
        <v>0.883720930232558</v>
      </c>
      <c r="V666" s="271">
        <v>0.895348837209302</v>
      </c>
      <c r="W666" s="271">
        <v>0.860215053763441</v>
      </c>
      <c r="X666" s="298">
        <v>-0.0116279069767442</v>
      </c>
      <c r="Y666" s="274">
        <v>647</v>
      </c>
      <c r="Z666" s="336">
        <v>579</v>
      </c>
      <c r="AA666" s="336">
        <v>651</v>
      </c>
      <c r="AB666" s="336">
        <v>580</v>
      </c>
      <c r="AC666" s="337">
        <v>0.894899536321484</v>
      </c>
      <c r="AD666" s="271">
        <v>0.890937019969278</v>
      </c>
      <c r="AE666" s="298">
        <v>0.00396251635220579</v>
      </c>
    </row>
    <row r="667" spans="1:31">
      <c r="A667" s="318" t="s">
        <v>719</v>
      </c>
      <c r="B667" s="342" t="s">
        <v>3349</v>
      </c>
      <c r="C667" s="296" t="s">
        <v>1140</v>
      </c>
      <c r="D667" s="342" t="s">
        <v>1140</v>
      </c>
      <c r="E667" s="269">
        <v>44</v>
      </c>
      <c r="F667" s="269">
        <v>26</v>
      </c>
      <c r="G667" s="267">
        <v>40</v>
      </c>
      <c r="H667" s="267">
        <v>28</v>
      </c>
      <c r="I667" s="267">
        <v>47</v>
      </c>
      <c r="J667" s="267">
        <v>36</v>
      </c>
      <c r="K667" s="297">
        <v>0.9</v>
      </c>
      <c r="L667" s="270">
        <v>0.590909090909091</v>
      </c>
      <c r="M667" s="270">
        <v>0.7</v>
      </c>
      <c r="N667" s="270">
        <v>0.765957446808511</v>
      </c>
      <c r="O667" s="335">
        <v>1249</v>
      </c>
      <c r="P667" s="269">
        <v>886</v>
      </c>
      <c r="Q667" s="269">
        <v>26</v>
      </c>
      <c r="R667" s="267">
        <v>21</v>
      </c>
      <c r="S667" s="267">
        <v>30</v>
      </c>
      <c r="T667" s="270">
        <v>0.709367493995196</v>
      </c>
      <c r="U667" s="270">
        <v>0.590909090909091</v>
      </c>
      <c r="V667" s="271">
        <v>0.525</v>
      </c>
      <c r="W667" s="271">
        <v>0.638297872340426</v>
      </c>
      <c r="X667" s="298">
        <v>0.0659090909090909</v>
      </c>
      <c r="Y667" s="274">
        <v>317</v>
      </c>
      <c r="Z667" s="336">
        <v>209</v>
      </c>
      <c r="AA667" s="336">
        <v>300</v>
      </c>
      <c r="AB667" s="336">
        <v>212</v>
      </c>
      <c r="AC667" s="337">
        <v>0.659305993690852</v>
      </c>
      <c r="AD667" s="271">
        <v>0.706666666666667</v>
      </c>
      <c r="AE667" s="298">
        <v>-0.0473606729758149</v>
      </c>
    </row>
    <row r="668" spans="1:31">
      <c r="A668" s="318" t="s">
        <v>719</v>
      </c>
      <c r="B668" s="342" t="s">
        <v>3349</v>
      </c>
      <c r="C668" s="296" t="s">
        <v>1141</v>
      </c>
      <c r="D668" s="342" t="s">
        <v>1141</v>
      </c>
      <c r="E668" s="269">
        <v>69</v>
      </c>
      <c r="F668" s="269">
        <v>66</v>
      </c>
      <c r="G668" s="267">
        <v>71</v>
      </c>
      <c r="H668" s="267">
        <v>70</v>
      </c>
      <c r="I668" s="267">
        <v>71</v>
      </c>
      <c r="J668" s="267">
        <v>71</v>
      </c>
      <c r="K668" s="297">
        <v>0.9</v>
      </c>
      <c r="L668" s="270">
        <v>0.956521739130435</v>
      </c>
      <c r="M668" s="270">
        <v>0.985915492957746</v>
      </c>
      <c r="N668" s="270">
        <v>1</v>
      </c>
      <c r="O668" s="335">
        <v>2066</v>
      </c>
      <c r="P668" s="269">
        <v>1968</v>
      </c>
      <c r="Q668" s="269">
        <v>65</v>
      </c>
      <c r="R668" s="267">
        <v>69</v>
      </c>
      <c r="S668" s="267">
        <v>71</v>
      </c>
      <c r="T668" s="270">
        <v>0.952565343659245</v>
      </c>
      <c r="U668" s="270">
        <v>0.942028985507246</v>
      </c>
      <c r="V668" s="271">
        <v>0.971830985915493</v>
      </c>
      <c r="W668" s="271">
        <v>1</v>
      </c>
      <c r="X668" s="298">
        <v>-0.0298020004082467</v>
      </c>
      <c r="Y668" s="274">
        <v>506</v>
      </c>
      <c r="Z668" s="336">
        <v>483</v>
      </c>
      <c r="AA668" s="336">
        <v>510</v>
      </c>
      <c r="AB668" s="336">
        <v>485</v>
      </c>
      <c r="AC668" s="337">
        <v>0.954545454545455</v>
      </c>
      <c r="AD668" s="271">
        <v>0.950980392156863</v>
      </c>
      <c r="AE668" s="298">
        <v>0.00356506238859189</v>
      </c>
    </row>
    <row r="669" spans="1:31">
      <c r="A669" s="318" t="s">
        <v>719</v>
      </c>
      <c r="B669" s="342" t="s">
        <v>3349</v>
      </c>
      <c r="C669" s="296" t="s">
        <v>1142</v>
      </c>
      <c r="D669" s="342" t="s">
        <v>1142</v>
      </c>
      <c r="E669" s="269">
        <v>83</v>
      </c>
      <c r="F669" s="269">
        <v>80</v>
      </c>
      <c r="G669" s="267">
        <v>83</v>
      </c>
      <c r="H669" s="267">
        <v>81</v>
      </c>
      <c r="I669" s="267">
        <v>84</v>
      </c>
      <c r="J669" s="267">
        <v>84</v>
      </c>
      <c r="K669" s="297">
        <v>0.9</v>
      </c>
      <c r="L669" s="270">
        <v>0.963855421686747</v>
      </c>
      <c r="M669" s="270">
        <v>0.975903614457831</v>
      </c>
      <c r="N669" s="270">
        <v>1</v>
      </c>
      <c r="O669" s="335">
        <v>2445</v>
      </c>
      <c r="P669" s="269">
        <v>2296</v>
      </c>
      <c r="Q669" s="269">
        <v>78</v>
      </c>
      <c r="R669" s="267">
        <v>78</v>
      </c>
      <c r="S669" s="267">
        <v>83</v>
      </c>
      <c r="T669" s="270">
        <v>0.939059304703476</v>
      </c>
      <c r="U669" s="270">
        <v>0.939759036144578</v>
      </c>
      <c r="V669" s="271">
        <v>0.939759036144578</v>
      </c>
      <c r="W669" s="271">
        <v>0.988095238095238</v>
      </c>
      <c r="X669" s="298">
        <v>0</v>
      </c>
      <c r="Y669" s="274">
        <v>600</v>
      </c>
      <c r="Z669" s="336">
        <v>569</v>
      </c>
      <c r="AA669" s="336">
        <v>615</v>
      </c>
      <c r="AB669" s="336">
        <v>577</v>
      </c>
      <c r="AC669" s="337">
        <v>0.948333333333333</v>
      </c>
      <c r="AD669" s="271">
        <v>0.938211382113821</v>
      </c>
      <c r="AE669" s="298">
        <v>0.0101219512195122</v>
      </c>
    </row>
    <row r="670" spans="1:31">
      <c r="A670" s="318" t="s">
        <v>719</v>
      </c>
      <c r="B670" s="342" t="s">
        <v>3349</v>
      </c>
      <c r="C670" s="296" t="s">
        <v>1143</v>
      </c>
      <c r="D670" s="342" t="s">
        <v>1143</v>
      </c>
      <c r="E670" s="269">
        <v>81</v>
      </c>
      <c r="F670" s="269">
        <v>70</v>
      </c>
      <c r="G670" s="267">
        <v>72</v>
      </c>
      <c r="H670" s="267">
        <v>65</v>
      </c>
      <c r="I670" s="267">
        <v>78</v>
      </c>
      <c r="J670" s="267">
        <v>72</v>
      </c>
      <c r="K670" s="297">
        <v>0.9</v>
      </c>
      <c r="L670" s="270">
        <v>0.864197530864197</v>
      </c>
      <c r="M670" s="270">
        <v>0.902777777777778</v>
      </c>
      <c r="N670" s="270">
        <v>0.923076923076923</v>
      </c>
      <c r="O670" s="335">
        <v>2163</v>
      </c>
      <c r="P670" s="269">
        <v>1799</v>
      </c>
      <c r="Q670" s="269">
        <v>67</v>
      </c>
      <c r="R670" s="267">
        <v>58</v>
      </c>
      <c r="S670" s="267">
        <v>66</v>
      </c>
      <c r="T670" s="270">
        <v>0.831715210355987</v>
      </c>
      <c r="U670" s="270">
        <v>0.827160493827161</v>
      </c>
      <c r="V670" s="271">
        <v>0.805555555555556</v>
      </c>
      <c r="W670" s="271">
        <v>0.846153846153846</v>
      </c>
      <c r="X670" s="298">
        <v>0.0216049382716049</v>
      </c>
      <c r="Y670" s="274">
        <v>559</v>
      </c>
      <c r="Z670" s="336">
        <v>462</v>
      </c>
      <c r="AA670" s="336">
        <v>537</v>
      </c>
      <c r="AB670" s="336">
        <v>448</v>
      </c>
      <c r="AC670" s="337">
        <v>0.826475849731664</v>
      </c>
      <c r="AD670" s="271">
        <v>0.834264432029795</v>
      </c>
      <c r="AE670" s="298">
        <v>-0.00778858229813151</v>
      </c>
    </row>
    <row r="671" spans="1:31">
      <c r="A671" s="318" t="s">
        <v>719</v>
      </c>
      <c r="B671" s="342" t="s">
        <v>3349</v>
      </c>
      <c r="C671" s="296" t="s">
        <v>1144</v>
      </c>
      <c r="D671" s="342" t="s">
        <v>1144</v>
      </c>
      <c r="E671" s="269">
        <v>68</v>
      </c>
      <c r="F671" s="269">
        <v>62</v>
      </c>
      <c r="G671" s="267">
        <v>60</v>
      </c>
      <c r="H671" s="267">
        <v>56</v>
      </c>
      <c r="I671" s="267">
        <v>66</v>
      </c>
      <c r="J671" s="267">
        <v>62</v>
      </c>
      <c r="K671" s="297">
        <v>0.9</v>
      </c>
      <c r="L671" s="270">
        <v>0.911764705882353</v>
      </c>
      <c r="M671" s="270">
        <v>0.933333333333333</v>
      </c>
      <c r="N671" s="270">
        <v>0.939393939393939</v>
      </c>
      <c r="O671" s="335">
        <v>1862</v>
      </c>
      <c r="P671" s="269">
        <v>949</v>
      </c>
      <c r="Q671" s="269">
        <v>44</v>
      </c>
      <c r="R671" s="267">
        <v>40</v>
      </c>
      <c r="S671" s="267">
        <v>44</v>
      </c>
      <c r="T671" s="270">
        <v>0.509667024704619</v>
      </c>
      <c r="U671" s="270">
        <v>0.647058823529412</v>
      </c>
      <c r="V671" s="271">
        <v>0.666666666666667</v>
      </c>
      <c r="W671" s="271">
        <v>0.666666666666667</v>
      </c>
      <c r="X671" s="298">
        <v>-0.0196078431372548</v>
      </c>
      <c r="Y671" s="274">
        <v>472</v>
      </c>
      <c r="Z671" s="336">
        <v>281</v>
      </c>
      <c r="AA671" s="336">
        <v>459</v>
      </c>
      <c r="AB671" s="336">
        <v>222</v>
      </c>
      <c r="AC671" s="337">
        <v>0.595338983050847</v>
      </c>
      <c r="AD671" s="271">
        <v>0.483660130718954</v>
      </c>
      <c r="AE671" s="298">
        <v>0.111678852331893</v>
      </c>
    </row>
    <row r="672" spans="1:31">
      <c r="A672" s="318" t="s">
        <v>719</v>
      </c>
      <c r="B672" s="342" t="s">
        <v>3349</v>
      </c>
      <c r="C672" s="296" t="s">
        <v>1145</v>
      </c>
      <c r="D672" s="342" t="s">
        <v>1146</v>
      </c>
      <c r="E672" s="269">
        <v>74</v>
      </c>
      <c r="F672" s="269">
        <v>60</v>
      </c>
      <c r="G672" s="267">
        <v>65</v>
      </c>
      <c r="H672" s="267">
        <v>53</v>
      </c>
      <c r="I672" s="267">
        <v>73</v>
      </c>
      <c r="J672" s="267">
        <v>63</v>
      </c>
      <c r="K672" s="297">
        <v>0.9</v>
      </c>
      <c r="L672" s="270">
        <v>0.810810810810811</v>
      </c>
      <c r="M672" s="270">
        <v>0.815384615384615</v>
      </c>
      <c r="N672" s="270">
        <v>0.863013698630137</v>
      </c>
      <c r="O672" s="335">
        <v>1951</v>
      </c>
      <c r="P672" s="269">
        <v>1030</v>
      </c>
      <c r="Q672" s="269">
        <v>36</v>
      </c>
      <c r="R672" s="267">
        <v>33</v>
      </c>
      <c r="S672" s="267">
        <v>41</v>
      </c>
      <c r="T672" s="270">
        <v>0.52793439261917</v>
      </c>
      <c r="U672" s="270">
        <v>0.486486486486487</v>
      </c>
      <c r="V672" s="271">
        <v>0.507692307692308</v>
      </c>
      <c r="W672" s="271">
        <v>0.561643835616438</v>
      </c>
      <c r="X672" s="298">
        <v>-0.0212058212058212</v>
      </c>
      <c r="Y672" s="274">
        <v>554</v>
      </c>
      <c r="Z672" s="336">
        <v>278</v>
      </c>
      <c r="AA672" s="336">
        <v>473</v>
      </c>
      <c r="AB672" s="336">
        <v>274</v>
      </c>
      <c r="AC672" s="337">
        <v>0.501805054151625</v>
      </c>
      <c r="AD672" s="271">
        <v>0.579281183932347</v>
      </c>
      <c r="AE672" s="298">
        <v>-0.0774761297807222</v>
      </c>
    </row>
    <row r="673" spans="1:31">
      <c r="A673" s="318" t="s">
        <v>719</v>
      </c>
      <c r="B673" s="342" t="s">
        <v>3349</v>
      </c>
      <c r="C673" s="296" t="s">
        <v>1147</v>
      </c>
      <c r="D673" s="342" t="s">
        <v>1147</v>
      </c>
      <c r="E673" s="269">
        <v>42</v>
      </c>
      <c r="F673" s="269">
        <v>41</v>
      </c>
      <c r="G673" s="267">
        <v>43</v>
      </c>
      <c r="H673" s="267">
        <v>42</v>
      </c>
      <c r="I673" s="267">
        <v>46</v>
      </c>
      <c r="J673" s="267">
        <v>45</v>
      </c>
      <c r="K673" s="297">
        <v>0.9</v>
      </c>
      <c r="L673" s="270">
        <v>0.976190476190476</v>
      </c>
      <c r="M673" s="270">
        <v>0.976744186046512</v>
      </c>
      <c r="N673" s="270">
        <v>0.978260869565217</v>
      </c>
      <c r="O673" s="335">
        <v>1250</v>
      </c>
      <c r="P673" s="269">
        <v>1195</v>
      </c>
      <c r="Q673" s="269">
        <v>39</v>
      </c>
      <c r="R673" s="267">
        <v>41</v>
      </c>
      <c r="S673" s="267">
        <v>42</v>
      </c>
      <c r="T673" s="270">
        <v>0.956</v>
      </c>
      <c r="U673" s="270">
        <v>0.928571428571429</v>
      </c>
      <c r="V673" s="271">
        <v>0.953488372093023</v>
      </c>
      <c r="W673" s="271">
        <v>0.91304347826087</v>
      </c>
      <c r="X673" s="298">
        <v>-0.0249169435215947</v>
      </c>
      <c r="Y673" s="274">
        <v>303</v>
      </c>
      <c r="Z673" s="336">
        <v>287</v>
      </c>
      <c r="AA673" s="336">
        <v>317</v>
      </c>
      <c r="AB673" s="336">
        <v>302</v>
      </c>
      <c r="AC673" s="337">
        <v>0.947194719471947</v>
      </c>
      <c r="AD673" s="271">
        <v>0.952681388012618</v>
      </c>
      <c r="AE673" s="298">
        <v>-0.00548666854067104</v>
      </c>
    </row>
    <row r="674" spans="1:31">
      <c r="A674" s="318" t="s">
        <v>719</v>
      </c>
      <c r="B674" s="342" t="s">
        <v>3349</v>
      </c>
      <c r="C674" s="296" t="s">
        <v>1148</v>
      </c>
      <c r="D674" s="342" t="s">
        <v>1148</v>
      </c>
      <c r="E674" s="269">
        <v>54</v>
      </c>
      <c r="F674" s="269">
        <v>49</v>
      </c>
      <c r="G674" s="267">
        <v>52</v>
      </c>
      <c r="H674" s="267">
        <v>47</v>
      </c>
      <c r="I674" s="267">
        <v>55</v>
      </c>
      <c r="J674" s="267">
        <v>50</v>
      </c>
      <c r="K674" s="297">
        <v>0.9</v>
      </c>
      <c r="L674" s="270">
        <v>0.907407407407407</v>
      </c>
      <c r="M674" s="270">
        <v>0.903846153846154</v>
      </c>
      <c r="N674" s="270">
        <v>0.909090909090909</v>
      </c>
      <c r="O674" s="335">
        <v>1554</v>
      </c>
      <c r="P674" s="269">
        <v>1307</v>
      </c>
      <c r="Q674" s="269">
        <v>45</v>
      </c>
      <c r="R674" s="267">
        <v>40</v>
      </c>
      <c r="S674" s="267">
        <v>44</v>
      </c>
      <c r="T674" s="270">
        <v>0.841055341055341</v>
      </c>
      <c r="U674" s="270">
        <v>0.833333333333333</v>
      </c>
      <c r="V674" s="271">
        <v>0.769230769230769</v>
      </c>
      <c r="W674" s="271">
        <v>0.8</v>
      </c>
      <c r="X674" s="298">
        <v>0.0641025641025641</v>
      </c>
      <c r="Y674" s="274">
        <v>395</v>
      </c>
      <c r="Z674" s="336">
        <v>335</v>
      </c>
      <c r="AA674" s="336">
        <v>390</v>
      </c>
      <c r="AB674" s="336">
        <v>338</v>
      </c>
      <c r="AC674" s="337">
        <v>0.848101265822785</v>
      </c>
      <c r="AD674" s="271">
        <v>0.866666666666667</v>
      </c>
      <c r="AE674" s="298">
        <v>-0.0185654008438819</v>
      </c>
    </row>
    <row r="675" spans="1:31">
      <c r="A675" s="318" t="s">
        <v>719</v>
      </c>
      <c r="B675" s="342" t="s">
        <v>3351</v>
      </c>
      <c r="C675" s="296" t="s">
        <v>1149</v>
      </c>
      <c r="D675" s="343" t="s">
        <v>1150</v>
      </c>
      <c r="E675" s="269">
        <v>36</v>
      </c>
      <c r="F675" s="269">
        <v>34</v>
      </c>
      <c r="G675" s="267">
        <v>37</v>
      </c>
      <c r="H675" s="267">
        <v>35</v>
      </c>
      <c r="I675" s="267">
        <v>36</v>
      </c>
      <c r="J675" s="267">
        <v>36</v>
      </c>
      <c r="K675" s="297">
        <v>0.9</v>
      </c>
      <c r="L675" s="270">
        <v>0.944444444444444</v>
      </c>
      <c r="M675" s="270">
        <v>0.945945945945946</v>
      </c>
      <c r="N675" s="270">
        <v>1</v>
      </c>
      <c r="O675" s="335">
        <v>1142</v>
      </c>
      <c r="P675" s="269">
        <v>1069</v>
      </c>
      <c r="Q675" s="269">
        <v>34</v>
      </c>
      <c r="R675" s="267">
        <v>35</v>
      </c>
      <c r="S675" s="267">
        <v>36</v>
      </c>
      <c r="T675" s="270">
        <v>0.936077057793345</v>
      </c>
      <c r="U675" s="270">
        <v>0.944444444444444</v>
      </c>
      <c r="V675" s="271">
        <v>0.945945945945946</v>
      </c>
      <c r="W675" s="271">
        <v>1</v>
      </c>
      <c r="X675" s="298">
        <v>-0.00150150150150152</v>
      </c>
      <c r="Y675" s="274">
        <v>281</v>
      </c>
      <c r="Z675" s="336">
        <v>272</v>
      </c>
      <c r="AA675" s="336">
        <v>285</v>
      </c>
      <c r="AB675" s="336">
        <v>267</v>
      </c>
      <c r="AC675" s="337">
        <v>0.96797153024911</v>
      </c>
      <c r="AD675" s="271">
        <v>0.936842105263158</v>
      </c>
      <c r="AE675" s="298">
        <v>0.0311294249859524</v>
      </c>
    </row>
    <row r="676" spans="1:31">
      <c r="A676" s="318" t="s">
        <v>719</v>
      </c>
      <c r="B676" s="342" t="s">
        <v>3346</v>
      </c>
      <c r="C676" s="296" t="s">
        <v>1151</v>
      </c>
      <c r="D676" s="343" t="s">
        <v>1151</v>
      </c>
      <c r="E676" s="269">
        <v>19</v>
      </c>
      <c r="F676" s="269">
        <v>19</v>
      </c>
      <c r="G676" s="267">
        <v>20</v>
      </c>
      <c r="H676" s="267">
        <v>20</v>
      </c>
      <c r="I676" s="267">
        <v>17</v>
      </c>
      <c r="J676" s="267">
        <v>16</v>
      </c>
      <c r="K676" s="297">
        <v>0.9</v>
      </c>
      <c r="L676" s="270">
        <v>1</v>
      </c>
      <c r="M676" s="270">
        <v>1</v>
      </c>
      <c r="N676" s="270">
        <v>0.941176470588235</v>
      </c>
      <c r="O676" s="335">
        <v>516</v>
      </c>
      <c r="P676" s="269">
        <v>513</v>
      </c>
      <c r="Q676" s="269">
        <v>19</v>
      </c>
      <c r="R676" s="267">
        <v>20</v>
      </c>
      <c r="S676" s="267">
        <v>16</v>
      </c>
      <c r="T676" s="270">
        <v>0.994186046511628</v>
      </c>
      <c r="U676" s="270">
        <v>1</v>
      </c>
      <c r="V676" s="271">
        <v>1</v>
      </c>
      <c r="W676" s="271">
        <v>0.941176470588235</v>
      </c>
      <c r="X676" s="298">
        <v>0</v>
      </c>
      <c r="Y676" s="274">
        <v>126</v>
      </c>
      <c r="Z676" s="336">
        <v>125</v>
      </c>
      <c r="AA676" s="336">
        <v>125</v>
      </c>
      <c r="AB676" s="336">
        <v>124</v>
      </c>
      <c r="AC676" s="337">
        <v>0.992063492063492</v>
      </c>
      <c r="AD676" s="271">
        <v>0.992</v>
      </c>
      <c r="AE676" s="298">
        <v>6.34920634920988e-5</v>
      </c>
    </row>
    <row r="677" spans="1:31">
      <c r="A677" s="318" t="s">
        <v>719</v>
      </c>
      <c r="B677" s="342" t="s">
        <v>3346</v>
      </c>
      <c r="C677" s="296" t="s">
        <v>1152</v>
      </c>
      <c r="D677" s="343" t="s">
        <v>1153</v>
      </c>
      <c r="E677" s="269">
        <v>33</v>
      </c>
      <c r="F677" s="269">
        <v>33</v>
      </c>
      <c r="G677" s="267">
        <v>29</v>
      </c>
      <c r="H677" s="267">
        <v>29</v>
      </c>
      <c r="I677" s="267">
        <v>31</v>
      </c>
      <c r="J677" s="267">
        <v>31</v>
      </c>
      <c r="K677" s="297">
        <v>0.9</v>
      </c>
      <c r="L677" s="270">
        <v>1</v>
      </c>
      <c r="M677" s="270">
        <v>1</v>
      </c>
      <c r="N677" s="270">
        <v>1</v>
      </c>
      <c r="O677" s="335">
        <v>869</v>
      </c>
      <c r="P677" s="269">
        <v>791</v>
      </c>
      <c r="Q677" s="269">
        <v>31</v>
      </c>
      <c r="R677" s="267">
        <v>27</v>
      </c>
      <c r="S677" s="267">
        <v>30</v>
      </c>
      <c r="T677" s="270">
        <v>0.9102416570771</v>
      </c>
      <c r="U677" s="270">
        <v>0.939393939393939</v>
      </c>
      <c r="V677" s="271">
        <v>0.931034482758621</v>
      </c>
      <c r="W677" s="271">
        <v>0.967741935483871</v>
      </c>
      <c r="X677" s="298">
        <v>0.00835945663531878</v>
      </c>
      <c r="Y677" s="274">
        <v>223</v>
      </c>
      <c r="Z677" s="336">
        <v>206</v>
      </c>
      <c r="AA677" s="336">
        <v>217</v>
      </c>
      <c r="AB677" s="336">
        <v>201</v>
      </c>
      <c r="AC677" s="337">
        <v>0.923766816143498</v>
      </c>
      <c r="AD677" s="271">
        <v>0.926267281105991</v>
      </c>
      <c r="AE677" s="298">
        <v>-0.00250046496249301</v>
      </c>
    </row>
    <row r="678" spans="1:31">
      <c r="A678" s="318" t="s">
        <v>719</v>
      </c>
      <c r="B678" s="342" t="s">
        <v>3346</v>
      </c>
      <c r="C678" s="296" t="s">
        <v>1154</v>
      </c>
      <c r="D678" s="343" t="s">
        <v>1155</v>
      </c>
      <c r="E678" s="269">
        <v>23</v>
      </c>
      <c r="F678" s="269">
        <v>22</v>
      </c>
      <c r="G678" s="267">
        <v>22</v>
      </c>
      <c r="H678" s="267">
        <v>21</v>
      </c>
      <c r="I678" s="267">
        <v>25</v>
      </c>
      <c r="J678" s="267">
        <v>22</v>
      </c>
      <c r="K678" s="297">
        <v>0.9</v>
      </c>
      <c r="L678" s="270">
        <v>0.956521739130435</v>
      </c>
      <c r="M678" s="270">
        <v>0.954545454545455</v>
      </c>
      <c r="N678" s="270">
        <v>0.88</v>
      </c>
      <c r="O678" s="335">
        <v>656</v>
      </c>
      <c r="P678" s="269">
        <v>608</v>
      </c>
      <c r="Q678" s="269">
        <v>21</v>
      </c>
      <c r="R678" s="267">
        <v>21</v>
      </c>
      <c r="S678" s="267">
        <v>20</v>
      </c>
      <c r="T678" s="270">
        <v>0.926829268292683</v>
      </c>
      <c r="U678" s="270">
        <v>0.91304347826087</v>
      </c>
      <c r="V678" s="271">
        <v>0.954545454545455</v>
      </c>
      <c r="W678" s="271">
        <v>0.8</v>
      </c>
      <c r="X678" s="298">
        <v>-0.0415019762845851</v>
      </c>
      <c r="Y678" s="274">
        <v>155</v>
      </c>
      <c r="Z678" s="336">
        <v>139</v>
      </c>
      <c r="AA678" s="336">
        <v>162</v>
      </c>
      <c r="AB678" s="336">
        <v>156</v>
      </c>
      <c r="AC678" s="337">
        <v>0.896774193548387</v>
      </c>
      <c r="AD678" s="271">
        <v>0.962962962962963</v>
      </c>
      <c r="AE678" s="298">
        <v>-0.0661887694145759</v>
      </c>
    </row>
    <row r="679" spans="1:31">
      <c r="A679" s="318" t="s">
        <v>719</v>
      </c>
      <c r="B679" s="342" t="s">
        <v>3348</v>
      </c>
      <c r="C679" s="296" t="s">
        <v>1156</v>
      </c>
      <c r="D679" s="343" t="s">
        <v>1157</v>
      </c>
      <c r="E679" s="269">
        <v>8</v>
      </c>
      <c r="F679" s="269">
        <v>8</v>
      </c>
      <c r="G679" s="267">
        <v>9</v>
      </c>
      <c r="H679" s="267">
        <v>9</v>
      </c>
      <c r="I679" s="267">
        <v>9</v>
      </c>
      <c r="J679" s="267">
        <v>8</v>
      </c>
      <c r="K679" s="297">
        <v>0.9</v>
      </c>
      <c r="L679" s="270">
        <v>1</v>
      </c>
      <c r="M679" s="270">
        <v>1</v>
      </c>
      <c r="N679" s="270">
        <v>0.888888888888889</v>
      </c>
      <c r="O679" s="335">
        <v>93</v>
      </c>
      <c r="P679" s="269">
        <v>81</v>
      </c>
      <c r="Q679" s="269">
        <v>8</v>
      </c>
      <c r="R679" s="267">
        <v>9</v>
      </c>
      <c r="S679" s="267">
        <v>8</v>
      </c>
      <c r="T679" s="270">
        <v>0.870967741935484</v>
      </c>
      <c r="U679" s="270">
        <v>1</v>
      </c>
      <c r="V679" s="271">
        <v>1</v>
      </c>
      <c r="W679" s="271">
        <v>0.888888888888889</v>
      </c>
      <c r="X679" s="298">
        <v>0</v>
      </c>
      <c r="Y679" s="274">
        <v>56</v>
      </c>
      <c r="Z679" s="336">
        <v>50</v>
      </c>
      <c r="AA679" s="336">
        <v>37</v>
      </c>
      <c r="AB679" s="336">
        <v>31</v>
      </c>
      <c r="AC679" s="337">
        <v>0.892857142857143</v>
      </c>
      <c r="AD679" s="271">
        <v>0.837837837837838</v>
      </c>
      <c r="AE679" s="298">
        <v>0.0550193050193051</v>
      </c>
    </row>
    <row r="680" spans="1:31">
      <c r="A680" s="318" t="s">
        <v>1158</v>
      </c>
      <c r="B680" s="342" t="s">
        <v>3354</v>
      </c>
      <c r="C680" s="296" t="s">
        <v>1160</v>
      </c>
      <c r="D680" s="342" t="s">
        <v>1161</v>
      </c>
      <c r="E680" s="269">
        <v>30</v>
      </c>
      <c r="F680" s="269">
        <v>30</v>
      </c>
      <c r="G680" s="267">
        <v>28</v>
      </c>
      <c r="H680" s="267">
        <v>28</v>
      </c>
      <c r="I680" s="267">
        <v>29</v>
      </c>
      <c r="J680" s="267">
        <v>29</v>
      </c>
      <c r="K680" s="297">
        <v>0.9</v>
      </c>
      <c r="L680" s="270">
        <v>1</v>
      </c>
      <c r="M680" s="270">
        <v>1</v>
      </c>
      <c r="N680" s="270">
        <v>1</v>
      </c>
      <c r="O680" s="335">
        <v>846</v>
      </c>
      <c r="P680" s="269">
        <v>844</v>
      </c>
      <c r="Q680" s="269">
        <v>30</v>
      </c>
      <c r="R680" s="267">
        <v>28</v>
      </c>
      <c r="S680" s="267">
        <v>29</v>
      </c>
      <c r="T680" s="270">
        <v>0.997635933806147</v>
      </c>
      <c r="U680" s="270">
        <v>1</v>
      </c>
      <c r="V680" s="271">
        <v>1</v>
      </c>
      <c r="W680" s="271">
        <v>1</v>
      </c>
      <c r="X680" s="298">
        <v>0</v>
      </c>
      <c r="Y680" s="274">
        <v>208</v>
      </c>
      <c r="Z680" s="336">
        <v>208</v>
      </c>
      <c r="AA680" s="336">
        <v>209</v>
      </c>
      <c r="AB680" s="336">
        <v>209</v>
      </c>
      <c r="AC680" s="337">
        <v>1</v>
      </c>
      <c r="AD680" s="271">
        <v>1</v>
      </c>
      <c r="AE680" s="298">
        <v>0</v>
      </c>
    </row>
    <row r="681" spans="1:31">
      <c r="A681" s="318" t="s">
        <v>1158</v>
      </c>
      <c r="B681" s="342" t="s">
        <v>3354</v>
      </c>
      <c r="C681" s="296" t="s">
        <v>1162</v>
      </c>
      <c r="D681" s="342" t="s">
        <v>1163</v>
      </c>
      <c r="E681" s="269">
        <v>25</v>
      </c>
      <c r="F681" s="269">
        <v>25</v>
      </c>
      <c r="G681" s="267">
        <v>23</v>
      </c>
      <c r="H681" s="267">
        <v>23</v>
      </c>
      <c r="I681" s="267">
        <v>23</v>
      </c>
      <c r="J681" s="267">
        <v>23</v>
      </c>
      <c r="K681" s="297">
        <v>0.9</v>
      </c>
      <c r="L681" s="270">
        <v>1</v>
      </c>
      <c r="M681" s="270">
        <v>1</v>
      </c>
      <c r="N681" s="270">
        <v>1</v>
      </c>
      <c r="O681" s="335">
        <v>678</v>
      </c>
      <c r="P681" s="269">
        <v>676</v>
      </c>
      <c r="Q681" s="269">
        <v>25</v>
      </c>
      <c r="R681" s="267">
        <v>23</v>
      </c>
      <c r="S681" s="267">
        <v>23</v>
      </c>
      <c r="T681" s="270">
        <v>0.997050147492625</v>
      </c>
      <c r="U681" s="270">
        <v>1</v>
      </c>
      <c r="V681" s="271">
        <v>1</v>
      </c>
      <c r="W681" s="271">
        <v>1</v>
      </c>
      <c r="X681" s="298">
        <v>0</v>
      </c>
      <c r="Y681" s="274">
        <v>168</v>
      </c>
      <c r="Z681" s="336">
        <v>168</v>
      </c>
      <c r="AA681" s="336">
        <v>168</v>
      </c>
      <c r="AB681" s="336">
        <v>168</v>
      </c>
      <c r="AC681" s="337">
        <v>1</v>
      </c>
      <c r="AD681" s="271">
        <v>1</v>
      </c>
      <c r="AE681" s="298">
        <v>0</v>
      </c>
    </row>
    <row r="682" spans="1:31">
      <c r="A682" s="318" t="s">
        <v>1158</v>
      </c>
      <c r="B682" s="342" t="s">
        <v>3354</v>
      </c>
      <c r="C682" s="296" t="s">
        <v>1164</v>
      </c>
      <c r="D682" s="342" t="s">
        <v>1165</v>
      </c>
      <c r="E682" s="269">
        <v>44</v>
      </c>
      <c r="F682" s="269">
        <v>44</v>
      </c>
      <c r="G682" s="267">
        <v>44</v>
      </c>
      <c r="H682" s="267">
        <v>44</v>
      </c>
      <c r="I682" s="267">
        <v>44</v>
      </c>
      <c r="J682" s="267">
        <v>44</v>
      </c>
      <c r="K682" s="297">
        <v>0.9</v>
      </c>
      <c r="L682" s="270">
        <v>1</v>
      </c>
      <c r="M682" s="270">
        <v>1</v>
      </c>
      <c r="N682" s="270">
        <v>1</v>
      </c>
      <c r="O682" s="335">
        <v>1228</v>
      </c>
      <c r="P682" s="269">
        <v>1216</v>
      </c>
      <c r="Q682" s="269">
        <v>44</v>
      </c>
      <c r="R682" s="267">
        <v>44</v>
      </c>
      <c r="S682" s="267">
        <v>44</v>
      </c>
      <c r="T682" s="270">
        <v>0.990228013029316</v>
      </c>
      <c r="U682" s="270">
        <v>1</v>
      </c>
      <c r="V682" s="271">
        <v>1</v>
      </c>
      <c r="W682" s="271">
        <v>1</v>
      </c>
      <c r="X682" s="298">
        <v>0</v>
      </c>
      <c r="Y682" s="274">
        <v>308</v>
      </c>
      <c r="Z682" s="336">
        <v>307</v>
      </c>
      <c r="AA682" s="336">
        <v>306</v>
      </c>
      <c r="AB682" s="336">
        <v>300</v>
      </c>
      <c r="AC682" s="337">
        <v>0.996753246753247</v>
      </c>
      <c r="AD682" s="271">
        <v>0.980392156862745</v>
      </c>
      <c r="AE682" s="298">
        <v>0.0163610898905017</v>
      </c>
    </row>
    <row r="683" spans="1:31">
      <c r="A683" s="318" t="s">
        <v>1158</v>
      </c>
      <c r="B683" s="342" t="s">
        <v>3354</v>
      </c>
      <c r="C683" s="296" t="s">
        <v>1166</v>
      </c>
      <c r="D683" s="342" t="s">
        <v>1167</v>
      </c>
      <c r="E683" s="269">
        <v>40</v>
      </c>
      <c r="F683" s="269">
        <v>40</v>
      </c>
      <c r="G683" s="267">
        <v>38</v>
      </c>
      <c r="H683" s="267">
        <v>38</v>
      </c>
      <c r="I683" s="267">
        <v>40</v>
      </c>
      <c r="J683" s="267">
        <v>40</v>
      </c>
      <c r="K683" s="297">
        <v>0.9</v>
      </c>
      <c r="L683" s="270">
        <v>1</v>
      </c>
      <c r="M683" s="270">
        <v>1</v>
      </c>
      <c r="N683" s="270">
        <v>1</v>
      </c>
      <c r="O683" s="335">
        <v>1169</v>
      </c>
      <c r="P683" s="269">
        <v>1054</v>
      </c>
      <c r="Q683" s="269">
        <v>36</v>
      </c>
      <c r="R683" s="267">
        <v>35</v>
      </c>
      <c r="S683" s="267">
        <v>36</v>
      </c>
      <c r="T683" s="270">
        <v>0.901625320786997</v>
      </c>
      <c r="U683" s="270">
        <v>0.9</v>
      </c>
      <c r="V683" s="271">
        <v>0.921052631578947</v>
      </c>
      <c r="W683" s="271">
        <v>0.9</v>
      </c>
      <c r="X683" s="298">
        <v>-0.0210526315789473</v>
      </c>
      <c r="Y683" s="274">
        <v>291</v>
      </c>
      <c r="Z683" s="336">
        <v>263</v>
      </c>
      <c r="AA683" s="336">
        <v>293</v>
      </c>
      <c r="AB683" s="336">
        <v>266</v>
      </c>
      <c r="AC683" s="337">
        <v>0.903780068728522</v>
      </c>
      <c r="AD683" s="271">
        <v>0.907849829351536</v>
      </c>
      <c r="AE683" s="298">
        <v>-0.00406976062301345</v>
      </c>
    </row>
    <row r="684" spans="1:31">
      <c r="A684" s="318" t="s">
        <v>1158</v>
      </c>
      <c r="B684" s="342" t="s">
        <v>3354</v>
      </c>
      <c r="C684" s="296" t="s">
        <v>1168</v>
      </c>
      <c r="D684" s="342" t="s">
        <v>1169</v>
      </c>
      <c r="E684" s="269">
        <v>18</v>
      </c>
      <c r="F684" s="269">
        <v>18</v>
      </c>
      <c r="G684" s="267">
        <v>16</v>
      </c>
      <c r="H684" s="267">
        <v>16</v>
      </c>
      <c r="I684" s="267">
        <v>17</v>
      </c>
      <c r="J684" s="267">
        <v>17</v>
      </c>
      <c r="K684" s="297">
        <v>0.9</v>
      </c>
      <c r="L684" s="270">
        <v>1</v>
      </c>
      <c r="M684" s="270">
        <v>1</v>
      </c>
      <c r="N684" s="270">
        <v>1</v>
      </c>
      <c r="O684" s="335">
        <v>511</v>
      </c>
      <c r="P684" s="269">
        <v>510</v>
      </c>
      <c r="Q684" s="269">
        <v>18</v>
      </c>
      <c r="R684" s="267">
        <v>16</v>
      </c>
      <c r="S684" s="267">
        <v>17</v>
      </c>
      <c r="T684" s="270">
        <v>0.998043052837573</v>
      </c>
      <c r="U684" s="270">
        <v>1</v>
      </c>
      <c r="V684" s="271">
        <v>1</v>
      </c>
      <c r="W684" s="271">
        <v>1</v>
      </c>
      <c r="X684" s="298">
        <v>0</v>
      </c>
      <c r="Y684" s="274">
        <v>127</v>
      </c>
      <c r="Z684" s="336">
        <v>127</v>
      </c>
      <c r="AA684" s="336">
        <v>127</v>
      </c>
      <c r="AB684" s="336">
        <v>126</v>
      </c>
      <c r="AC684" s="337">
        <v>1</v>
      </c>
      <c r="AD684" s="271">
        <v>0.992125984251969</v>
      </c>
      <c r="AE684" s="298">
        <v>0.00787401574803148</v>
      </c>
    </row>
    <row r="685" spans="1:31">
      <c r="A685" s="318" t="s">
        <v>1158</v>
      </c>
      <c r="B685" s="342" t="s">
        <v>3354</v>
      </c>
      <c r="C685" s="296" t="s">
        <v>1170</v>
      </c>
      <c r="D685" s="342" t="s">
        <v>1171</v>
      </c>
      <c r="E685" s="269">
        <v>23</v>
      </c>
      <c r="F685" s="269">
        <v>23</v>
      </c>
      <c r="G685" s="267">
        <v>22</v>
      </c>
      <c r="H685" s="267">
        <v>22</v>
      </c>
      <c r="I685" s="267">
        <v>24</v>
      </c>
      <c r="J685" s="267">
        <v>24</v>
      </c>
      <c r="K685" s="297">
        <v>0.9</v>
      </c>
      <c r="L685" s="270">
        <v>1</v>
      </c>
      <c r="M685" s="270">
        <v>1</v>
      </c>
      <c r="N685" s="270">
        <v>1</v>
      </c>
      <c r="O685" s="335">
        <v>691</v>
      </c>
      <c r="P685" s="269">
        <v>689</v>
      </c>
      <c r="Q685" s="269">
        <v>23</v>
      </c>
      <c r="R685" s="267">
        <v>21</v>
      </c>
      <c r="S685" s="267">
        <v>24</v>
      </c>
      <c r="T685" s="270">
        <v>0.997105643994211</v>
      </c>
      <c r="U685" s="270">
        <v>1</v>
      </c>
      <c r="V685" s="271">
        <v>0.954545454545455</v>
      </c>
      <c r="W685" s="271">
        <v>1</v>
      </c>
      <c r="X685" s="298">
        <v>0.0454545454545454</v>
      </c>
      <c r="Y685" s="274">
        <v>169</v>
      </c>
      <c r="Z685" s="336">
        <v>168</v>
      </c>
      <c r="AA685" s="336">
        <v>171</v>
      </c>
      <c r="AB685" s="336">
        <v>171</v>
      </c>
      <c r="AC685" s="337">
        <v>0.994082840236686</v>
      </c>
      <c r="AD685" s="271">
        <v>1</v>
      </c>
      <c r="AE685" s="298">
        <v>-0.00591715976331364</v>
      </c>
    </row>
    <row r="686" spans="1:31">
      <c r="A686" s="318" t="s">
        <v>1158</v>
      </c>
      <c r="B686" s="342" t="s">
        <v>3354</v>
      </c>
      <c r="C686" s="296" t="s">
        <v>1172</v>
      </c>
      <c r="D686" s="342" t="s">
        <v>1173</v>
      </c>
      <c r="E686" s="269">
        <v>18</v>
      </c>
      <c r="F686" s="269">
        <v>18</v>
      </c>
      <c r="G686" s="267">
        <v>17</v>
      </c>
      <c r="H686" s="267">
        <v>17</v>
      </c>
      <c r="I686" s="267">
        <v>18</v>
      </c>
      <c r="J686" s="267">
        <v>18</v>
      </c>
      <c r="K686" s="297">
        <v>0.9</v>
      </c>
      <c r="L686" s="270">
        <v>1</v>
      </c>
      <c r="M686" s="270">
        <v>1</v>
      </c>
      <c r="N686" s="270">
        <v>1</v>
      </c>
      <c r="O686" s="335">
        <v>543</v>
      </c>
      <c r="P686" s="269">
        <v>543</v>
      </c>
      <c r="Q686" s="269">
        <v>18</v>
      </c>
      <c r="R686" s="267">
        <v>17</v>
      </c>
      <c r="S686" s="267">
        <v>18</v>
      </c>
      <c r="T686" s="270">
        <v>1</v>
      </c>
      <c r="U686" s="270">
        <v>1</v>
      </c>
      <c r="V686" s="271">
        <v>1</v>
      </c>
      <c r="W686" s="271">
        <v>1</v>
      </c>
      <c r="X686" s="298">
        <v>0</v>
      </c>
      <c r="Y686" s="274">
        <v>132</v>
      </c>
      <c r="Z686" s="336">
        <v>132</v>
      </c>
      <c r="AA686" s="336">
        <v>134</v>
      </c>
      <c r="AB686" s="336">
        <v>134</v>
      </c>
      <c r="AC686" s="337">
        <v>1</v>
      </c>
      <c r="AD686" s="271">
        <v>1</v>
      </c>
      <c r="AE686" s="298">
        <v>0</v>
      </c>
    </row>
    <row r="687" spans="1:31">
      <c r="A687" s="318" t="s">
        <v>1158</v>
      </c>
      <c r="B687" s="342" t="s">
        <v>3354</v>
      </c>
      <c r="C687" s="296" t="s">
        <v>1174</v>
      </c>
      <c r="D687" s="342" t="s">
        <v>1175</v>
      </c>
      <c r="E687" s="269">
        <v>24</v>
      </c>
      <c r="F687" s="269">
        <v>24</v>
      </c>
      <c r="G687" s="267">
        <v>24</v>
      </c>
      <c r="H687" s="267">
        <v>24</v>
      </c>
      <c r="I687" s="267">
        <v>25</v>
      </c>
      <c r="J687" s="267">
        <v>25</v>
      </c>
      <c r="K687" s="297">
        <v>0.9</v>
      </c>
      <c r="L687" s="270">
        <v>1</v>
      </c>
      <c r="M687" s="270">
        <v>1</v>
      </c>
      <c r="N687" s="270">
        <v>1</v>
      </c>
      <c r="O687" s="335">
        <v>754</v>
      </c>
      <c r="P687" s="269">
        <v>644</v>
      </c>
      <c r="Q687" s="269">
        <v>20</v>
      </c>
      <c r="R687" s="267">
        <v>21</v>
      </c>
      <c r="S687" s="267">
        <v>21</v>
      </c>
      <c r="T687" s="270">
        <v>0.854111405835544</v>
      </c>
      <c r="U687" s="270">
        <v>0.833333333333333</v>
      </c>
      <c r="V687" s="271">
        <v>0.875</v>
      </c>
      <c r="W687" s="271">
        <v>0.84</v>
      </c>
      <c r="X687" s="298">
        <v>-0.0416666666666666</v>
      </c>
      <c r="Y687" s="274">
        <v>185</v>
      </c>
      <c r="Z687" s="336">
        <v>160</v>
      </c>
      <c r="AA687" s="336">
        <v>185</v>
      </c>
      <c r="AB687" s="336">
        <v>156</v>
      </c>
      <c r="AC687" s="337">
        <v>0.864864864864865</v>
      </c>
      <c r="AD687" s="271">
        <v>0.843243243243243</v>
      </c>
      <c r="AE687" s="298">
        <v>0.0216216216216216</v>
      </c>
    </row>
    <row r="688" spans="1:31">
      <c r="A688" s="318" t="s">
        <v>1158</v>
      </c>
      <c r="B688" s="342" t="s">
        <v>3354</v>
      </c>
      <c r="C688" s="296" t="s">
        <v>1176</v>
      </c>
      <c r="D688" s="342" t="s">
        <v>1177</v>
      </c>
      <c r="E688" s="269">
        <v>42</v>
      </c>
      <c r="F688" s="269">
        <v>41</v>
      </c>
      <c r="G688" s="267">
        <v>37</v>
      </c>
      <c r="H688" s="267">
        <v>36</v>
      </c>
      <c r="I688" s="267">
        <v>43</v>
      </c>
      <c r="J688" s="267">
        <v>42</v>
      </c>
      <c r="K688" s="297">
        <v>0.9</v>
      </c>
      <c r="L688" s="270">
        <v>0.976190476190476</v>
      </c>
      <c r="M688" s="270">
        <v>0.972972972972973</v>
      </c>
      <c r="N688" s="270">
        <v>0.976744186046512</v>
      </c>
      <c r="O688" s="335">
        <v>1160</v>
      </c>
      <c r="P688" s="269">
        <v>1105</v>
      </c>
      <c r="Q688" s="269">
        <v>41</v>
      </c>
      <c r="R688" s="267">
        <v>35</v>
      </c>
      <c r="S688" s="267">
        <v>42</v>
      </c>
      <c r="T688" s="270">
        <v>0.952586206896552</v>
      </c>
      <c r="U688" s="270">
        <v>0.976190476190476</v>
      </c>
      <c r="V688" s="271">
        <v>0.945945945945946</v>
      </c>
      <c r="W688" s="271">
        <v>0.976744186046512</v>
      </c>
      <c r="X688" s="298">
        <v>0.0302445302445302</v>
      </c>
      <c r="Y688" s="274">
        <v>282</v>
      </c>
      <c r="Z688" s="336">
        <v>271</v>
      </c>
      <c r="AA688" s="336">
        <v>287</v>
      </c>
      <c r="AB688" s="336">
        <v>272</v>
      </c>
      <c r="AC688" s="337">
        <v>0.960992907801418</v>
      </c>
      <c r="AD688" s="271">
        <v>0.947735191637631</v>
      </c>
      <c r="AE688" s="298">
        <v>0.0132577161637878</v>
      </c>
    </row>
    <row r="689" spans="1:31">
      <c r="A689" s="318" t="s">
        <v>1158</v>
      </c>
      <c r="B689" s="342" t="s">
        <v>3355</v>
      </c>
      <c r="C689" s="296" t="s">
        <v>1178</v>
      </c>
      <c r="D689" s="342" t="s">
        <v>1179</v>
      </c>
      <c r="E689" s="269">
        <v>28</v>
      </c>
      <c r="F689" s="269">
        <v>28</v>
      </c>
      <c r="G689" s="267">
        <v>26</v>
      </c>
      <c r="H689" s="267">
        <v>26</v>
      </c>
      <c r="I689" s="267">
        <v>27</v>
      </c>
      <c r="J689" s="267">
        <v>27</v>
      </c>
      <c r="K689" s="297">
        <v>0.9</v>
      </c>
      <c r="L689" s="270">
        <v>1</v>
      </c>
      <c r="M689" s="270">
        <v>1</v>
      </c>
      <c r="N689" s="270">
        <v>1</v>
      </c>
      <c r="O689" s="335">
        <v>737</v>
      </c>
      <c r="P689" s="269">
        <v>729</v>
      </c>
      <c r="Q689" s="269">
        <v>28</v>
      </c>
      <c r="R689" s="267">
        <v>26</v>
      </c>
      <c r="S689" s="267">
        <v>27</v>
      </c>
      <c r="T689" s="270">
        <v>0.989145183175034</v>
      </c>
      <c r="U689" s="270">
        <v>1</v>
      </c>
      <c r="V689" s="271">
        <v>1</v>
      </c>
      <c r="W689" s="271">
        <v>1</v>
      </c>
      <c r="X689" s="298">
        <v>0</v>
      </c>
      <c r="Y689" s="274">
        <v>187</v>
      </c>
      <c r="Z689" s="336">
        <v>184</v>
      </c>
      <c r="AA689" s="336">
        <v>180</v>
      </c>
      <c r="AB689" s="336">
        <v>179</v>
      </c>
      <c r="AC689" s="337">
        <v>0.983957219251337</v>
      </c>
      <c r="AD689" s="271">
        <v>0.994444444444444</v>
      </c>
      <c r="AE689" s="298">
        <v>-0.0104872251931075</v>
      </c>
    </row>
    <row r="690" spans="1:31">
      <c r="A690" s="318" t="s">
        <v>1158</v>
      </c>
      <c r="B690" s="342" t="s">
        <v>3355</v>
      </c>
      <c r="C690" s="296" t="s">
        <v>1180</v>
      </c>
      <c r="D690" s="342" t="s">
        <v>1181</v>
      </c>
      <c r="E690" s="269">
        <v>65</v>
      </c>
      <c r="F690" s="269">
        <v>62</v>
      </c>
      <c r="G690" s="267">
        <v>58</v>
      </c>
      <c r="H690" s="267">
        <v>55</v>
      </c>
      <c r="I690" s="267">
        <v>62</v>
      </c>
      <c r="J690" s="267">
        <v>61</v>
      </c>
      <c r="K690" s="297">
        <v>0.9</v>
      </c>
      <c r="L690" s="270">
        <v>0.953846153846154</v>
      </c>
      <c r="M690" s="270">
        <v>0.948275862068966</v>
      </c>
      <c r="N690" s="270">
        <v>0.983870967741935</v>
      </c>
      <c r="O690" s="335">
        <v>1773</v>
      </c>
      <c r="P690" s="269">
        <v>1705</v>
      </c>
      <c r="Q690" s="269">
        <v>62</v>
      </c>
      <c r="R690" s="267">
        <v>53</v>
      </c>
      <c r="S690" s="267">
        <v>61</v>
      </c>
      <c r="T690" s="270">
        <v>0.961646926113931</v>
      </c>
      <c r="U690" s="270">
        <v>0.953846153846154</v>
      </c>
      <c r="V690" s="271">
        <v>0.913793103448276</v>
      </c>
      <c r="W690" s="271">
        <v>0.983870967741935</v>
      </c>
      <c r="X690" s="298">
        <v>0.040053050397878</v>
      </c>
      <c r="Y690" s="274">
        <v>434</v>
      </c>
      <c r="Z690" s="336">
        <v>414</v>
      </c>
      <c r="AA690" s="336">
        <v>441</v>
      </c>
      <c r="AB690" s="336">
        <v>427</v>
      </c>
      <c r="AC690" s="337">
        <v>0.953917050691244</v>
      </c>
      <c r="AD690" s="271">
        <v>0.968253968253968</v>
      </c>
      <c r="AE690" s="298">
        <v>-0.014336917562724</v>
      </c>
    </row>
    <row r="691" spans="1:31">
      <c r="A691" s="318" t="s">
        <v>1158</v>
      </c>
      <c r="B691" s="342" t="s">
        <v>3355</v>
      </c>
      <c r="C691" s="296" t="s">
        <v>1182</v>
      </c>
      <c r="D691" s="342" t="s">
        <v>1183</v>
      </c>
      <c r="E691" s="269">
        <v>19</v>
      </c>
      <c r="F691" s="269">
        <v>19</v>
      </c>
      <c r="G691" s="267">
        <v>18</v>
      </c>
      <c r="H691" s="267">
        <v>18</v>
      </c>
      <c r="I691" s="267">
        <v>19</v>
      </c>
      <c r="J691" s="267">
        <v>19</v>
      </c>
      <c r="K691" s="297">
        <v>0.9</v>
      </c>
      <c r="L691" s="270">
        <v>1</v>
      </c>
      <c r="M691" s="270">
        <v>1</v>
      </c>
      <c r="N691" s="270">
        <v>1</v>
      </c>
      <c r="O691" s="335">
        <v>504</v>
      </c>
      <c r="P691" s="269">
        <v>502</v>
      </c>
      <c r="Q691" s="269">
        <v>19</v>
      </c>
      <c r="R691" s="267">
        <v>18</v>
      </c>
      <c r="S691" s="267">
        <v>19</v>
      </c>
      <c r="T691" s="270">
        <v>0.996031746031746</v>
      </c>
      <c r="U691" s="270">
        <v>1</v>
      </c>
      <c r="V691" s="271">
        <v>1</v>
      </c>
      <c r="W691" s="271">
        <v>1</v>
      </c>
      <c r="X691" s="298">
        <v>0</v>
      </c>
      <c r="Y691" s="274">
        <v>128</v>
      </c>
      <c r="Z691" s="336">
        <v>127</v>
      </c>
      <c r="AA691" s="336">
        <v>125</v>
      </c>
      <c r="AB691" s="336">
        <v>125</v>
      </c>
      <c r="AC691" s="337">
        <v>0.9921875</v>
      </c>
      <c r="AD691" s="271">
        <v>1</v>
      </c>
      <c r="AE691" s="298">
        <v>-0.0078125</v>
      </c>
    </row>
    <row r="692" spans="1:31">
      <c r="A692" s="318" t="s">
        <v>1158</v>
      </c>
      <c r="B692" s="342" t="s">
        <v>3355</v>
      </c>
      <c r="C692" s="296" t="s">
        <v>1184</v>
      </c>
      <c r="D692" s="342" t="s">
        <v>1185</v>
      </c>
      <c r="E692" s="269">
        <v>49</v>
      </c>
      <c r="F692" s="269">
        <v>48</v>
      </c>
      <c r="G692" s="267">
        <v>44</v>
      </c>
      <c r="H692" s="267">
        <v>41</v>
      </c>
      <c r="I692" s="267">
        <v>50</v>
      </c>
      <c r="J692" s="267">
        <v>49</v>
      </c>
      <c r="K692" s="297">
        <v>0.9</v>
      </c>
      <c r="L692" s="270">
        <v>0.979591836734694</v>
      </c>
      <c r="M692" s="270">
        <v>0.931818181818182</v>
      </c>
      <c r="N692" s="270">
        <v>0.98</v>
      </c>
      <c r="O692" s="335">
        <v>1389</v>
      </c>
      <c r="P692" s="269">
        <v>1356</v>
      </c>
      <c r="Q692" s="269">
        <v>48</v>
      </c>
      <c r="R692" s="267">
        <v>41</v>
      </c>
      <c r="S692" s="267">
        <v>49</v>
      </c>
      <c r="T692" s="270">
        <v>0.976241900647948</v>
      </c>
      <c r="U692" s="270">
        <v>0.979591836734694</v>
      </c>
      <c r="V692" s="271">
        <v>0.931818181818182</v>
      </c>
      <c r="W692" s="271">
        <v>0.98</v>
      </c>
      <c r="X692" s="298">
        <v>0.0477736549165121</v>
      </c>
      <c r="Y692" s="274">
        <v>343</v>
      </c>
      <c r="Z692" s="336">
        <v>331</v>
      </c>
      <c r="AA692" s="336">
        <v>348</v>
      </c>
      <c r="AB692" s="336">
        <v>337</v>
      </c>
      <c r="AC692" s="337">
        <v>0.965014577259475</v>
      </c>
      <c r="AD692" s="271">
        <v>0.968390804597701</v>
      </c>
      <c r="AE692" s="298">
        <v>-0.00337622733822585</v>
      </c>
    </row>
    <row r="693" spans="1:31">
      <c r="A693" s="318" t="s">
        <v>1158</v>
      </c>
      <c r="B693" s="342" t="s">
        <v>3355</v>
      </c>
      <c r="C693" s="296" t="s">
        <v>1186</v>
      </c>
      <c r="D693" s="342" t="s">
        <v>1187</v>
      </c>
      <c r="E693" s="269">
        <v>12</v>
      </c>
      <c r="F693" s="269">
        <v>12</v>
      </c>
      <c r="G693" s="267">
        <v>11</v>
      </c>
      <c r="H693" s="267">
        <v>11</v>
      </c>
      <c r="I693" s="267">
        <v>11</v>
      </c>
      <c r="J693" s="267">
        <v>11</v>
      </c>
      <c r="K693" s="297">
        <v>0.9</v>
      </c>
      <c r="L693" s="270">
        <v>1</v>
      </c>
      <c r="M693" s="270">
        <v>1</v>
      </c>
      <c r="N693" s="270">
        <v>1</v>
      </c>
      <c r="O693" s="335">
        <v>327</v>
      </c>
      <c r="P693" s="269">
        <v>293</v>
      </c>
      <c r="Q693" s="269">
        <v>11</v>
      </c>
      <c r="R693" s="267">
        <v>8</v>
      </c>
      <c r="S693" s="267">
        <v>10</v>
      </c>
      <c r="T693" s="270">
        <v>0.896024464831804</v>
      </c>
      <c r="U693" s="270">
        <v>0.916666666666667</v>
      </c>
      <c r="V693" s="271">
        <v>0.727272727272727</v>
      </c>
      <c r="W693" s="271">
        <v>0.909090909090909</v>
      </c>
      <c r="X693" s="298">
        <v>0.189393939393939</v>
      </c>
      <c r="Y693" s="274">
        <v>83</v>
      </c>
      <c r="Z693" s="336">
        <v>73</v>
      </c>
      <c r="AA693" s="336">
        <v>82</v>
      </c>
      <c r="AB693" s="336">
        <v>74</v>
      </c>
      <c r="AC693" s="337">
        <v>0.879518072289157</v>
      </c>
      <c r="AD693" s="271">
        <v>0.902439024390244</v>
      </c>
      <c r="AE693" s="298">
        <v>-0.0229209521010874</v>
      </c>
    </row>
    <row r="694" spans="1:31">
      <c r="A694" s="318" t="s">
        <v>1158</v>
      </c>
      <c r="B694" s="342" t="s">
        <v>3355</v>
      </c>
      <c r="C694" s="296" t="s">
        <v>1188</v>
      </c>
      <c r="D694" s="342" t="s">
        <v>1189</v>
      </c>
      <c r="E694" s="269">
        <v>33</v>
      </c>
      <c r="F694" s="269">
        <v>33</v>
      </c>
      <c r="G694" s="267">
        <v>28</v>
      </c>
      <c r="H694" s="267">
        <v>28</v>
      </c>
      <c r="I694" s="267">
        <v>32</v>
      </c>
      <c r="J694" s="267">
        <v>32</v>
      </c>
      <c r="K694" s="297">
        <v>0.9</v>
      </c>
      <c r="L694" s="270">
        <v>1</v>
      </c>
      <c r="M694" s="270">
        <v>1</v>
      </c>
      <c r="N694" s="270">
        <v>1</v>
      </c>
      <c r="O694" s="335">
        <v>885</v>
      </c>
      <c r="P694" s="269">
        <v>859</v>
      </c>
      <c r="Q694" s="269">
        <v>30</v>
      </c>
      <c r="R694" s="267">
        <v>25</v>
      </c>
      <c r="S694" s="267">
        <v>31</v>
      </c>
      <c r="T694" s="270">
        <v>0.970621468926554</v>
      </c>
      <c r="U694" s="270">
        <v>0.909090909090909</v>
      </c>
      <c r="V694" s="271">
        <v>0.892857142857143</v>
      </c>
      <c r="W694" s="271">
        <v>0.96875</v>
      </c>
      <c r="X694" s="298">
        <v>0.0162337662337662</v>
      </c>
      <c r="Y694" s="274">
        <v>217</v>
      </c>
      <c r="Z694" s="336">
        <v>210</v>
      </c>
      <c r="AA694" s="336">
        <v>220</v>
      </c>
      <c r="AB694" s="336">
        <v>215</v>
      </c>
      <c r="AC694" s="337">
        <v>0.967741935483871</v>
      </c>
      <c r="AD694" s="271">
        <v>0.977272727272727</v>
      </c>
      <c r="AE694" s="298">
        <v>-0.0095307917888563</v>
      </c>
    </row>
    <row r="695" spans="1:31">
      <c r="A695" s="318" t="s">
        <v>1158</v>
      </c>
      <c r="B695" s="342" t="s">
        <v>3355</v>
      </c>
      <c r="C695" s="296" t="s">
        <v>1190</v>
      </c>
      <c r="D695" s="342" t="s">
        <v>1191</v>
      </c>
      <c r="E695" s="269">
        <v>27</v>
      </c>
      <c r="F695" s="269">
        <v>24</v>
      </c>
      <c r="G695" s="267">
        <v>23</v>
      </c>
      <c r="H695" s="267">
        <v>22</v>
      </c>
      <c r="I695" s="267">
        <v>26</v>
      </c>
      <c r="J695" s="267">
        <v>26</v>
      </c>
      <c r="K695" s="297">
        <v>0.9</v>
      </c>
      <c r="L695" s="270">
        <v>0.888888888888889</v>
      </c>
      <c r="M695" s="270">
        <v>0.956521739130435</v>
      </c>
      <c r="N695" s="270">
        <v>1</v>
      </c>
      <c r="O695" s="335">
        <v>729</v>
      </c>
      <c r="P695" s="269">
        <v>684</v>
      </c>
      <c r="Q695" s="269">
        <v>23</v>
      </c>
      <c r="R695" s="267">
        <v>21</v>
      </c>
      <c r="S695" s="267">
        <v>25</v>
      </c>
      <c r="T695" s="270">
        <v>0.938271604938272</v>
      </c>
      <c r="U695" s="270">
        <v>0.851851851851852</v>
      </c>
      <c r="V695" s="271">
        <v>0.91304347826087</v>
      </c>
      <c r="W695" s="271">
        <v>0.961538461538462</v>
      </c>
      <c r="X695" s="298">
        <v>-0.0611916264090177</v>
      </c>
      <c r="Y695" s="274">
        <v>185</v>
      </c>
      <c r="Z695" s="336">
        <v>171</v>
      </c>
      <c r="AA695" s="336">
        <v>180</v>
      </c>
      <c r="AB695" s="336">
        <v>168</v>
      </c>
      <c r="AC695" s="337">
        <v>0.924324324324324</v>
      </c>
      <c r="AD695" s="271">
        <v>0.933333333333333</v>
      </c>
      <c r="AE695" s="298">
        <v>-0.00900900900900903</v>
      </c>
    </row>
    <row r="696" spans="1:31">
      <c r="A696" s="318" t="s">
        <v>1158</v>
      </c>
      <c r="B696" s="342" t="s">
        <v>3355</v>
      </c>
      <c r="C696" s="296" t="s">
        <v>1192</v>
      </c>
      <c r="D696" s="342" t="s">
        <v>1193</v>
      </c>
      <c r="E696" s="269">
        <v>34</v>
      </c>
      <c r="F696" s="269">
        <v>34</v>
      </c>
      <c r="G696" s="267">
        <v>34</v>
      </c>
      <c r="H696" s="267">
        <v>33</v>
      </c>
      <c r="I696" s="267">
        <v>36</v>
      </c>
      <c r="J696" s="267">
        <v>36</v>
      </c>
      <c r="K696" s="297">
        <v>0.9</v>
      </c>
      <c r="L696" s="270">
        <v>1</v>
      </c>
      <c r="M696" s="270">
        <v>0.970588235294118</v>
      </c>
      <c r="N696" s="270">
        <v>1</v>
      </c>
      <c r="O696" s="335">
        <v>967</v>
      </c>
      <c r="P696" s="269">
        <v>951</v>
      </c>
      <c r="Q696" s="269">
        <v>32</v>
      </c>
      <c r="R696" s="267">
        <v>33</v>
      </c>
      <c r="S696" s="267">
        <v>36</v>
      </c>
      <c r="T696" s="270">
        <v>0.983453981385729</v>
      </c>
      <c r="U696" s="270">
        <v>0.941176470588235</v>
      </c>
      <c r="V696" s="271">
        <v>0.970588235294118</v>
      </c>
      <c r="W696" s="271">
        <v>1</v>
      </c>
      <c r="X696" s="298">
        <v>-0.0294117647058824</v>
      </c>
      <c r="Y696" s="274">
        <v>236</v>
      </c>
      <c r="Z696" s="336">
        <v>232</v>
      </c>
      <c r="AA696" s="336">
        <v>248</v>
      </c>
      <c r="AB696" s="336">
        <v>245</v>
      </c>
      <c r="AC696" s="337">
        <v>0.983050847457627</v>
      </c>
      <c r="AD696" s="271">
        <v>0.987903225806452</v>
      </c>
      <c r="AE696" s="298">
        <v>-0.00485237834882446</v>
      </c>
    </row>
    <row r="697" spans="1:31">
      <c r="A697" s="318" t="s">
        <v>1158</v>
      </c>
      <c r="B697" s="342" t="s">
        <v>3355</v>
      </c>
      <c r="C697" s="296" t="s">
        <v>1194</v>
      </c>
      <c r="D697" s="342" t="s">
        <v>1195</v>
      </c>
      <c r="E697" s="269">
        <v>73</v>
      </c>
      <c r="F697" s="269">
        <v>72</v>
      </c>
      <c r="G697" s="267">
        <v>62</v>
      </c>
      <c r="H697" s="267">
        <v>61</v>
      </c>
      <c r="I697" s="267">
        <v>71</v>
      </c>
      <c r="J697" s="267">
        <v>69</v>
      </c>
      <c r="K697" s="297">
        <v>0.9</v>
      </c>
      <c r="L697" s="270">
        <v>0.986301369863014</v>
      </c>
      <c r="M697" s="270">
        <v>0.983870967741935</v>
      </c>
      <c r="N697" s="270">
        <v>0.971830985915493</v>
      </c>
      <c r="O697" s="335">
        <v>1939</v>
      </c>
      <c r="P697" s="269">
        <v>1806</v>
      </c>
      <c r="Q697" s="269">
        <v>68</v>
      </c>
      <c r="R697" s="267">
        <v>56</v>
      </c>
      <c r="S697" s="267">
        <v>65</v>
      </c>
      <c r="T697" s="270">
        <v>0.931407942238267</v>
      </c>
      <c r="U697" s="270">
        <v>0.931506849315068</v>
      </c>
      <c r="V697" s="271">
        <v>0.903225806451613</v>
      </c>
      <c r="W697" s="271">
        <v>0.915492957746479</v>
      </c>
      <c r="X697" s="298">
        <v>0.0282810428634556</v>
      </c>
      <c r="Y697" s="274">
        <v>487</v>
      </c>
      <c r="Z697" s="336">
        <v>448</v>
      </c>
      <c r="AA697" s="336">
        <v>482</v>
      </c>
      <c r="AB697" s="336">
        <v>449</v>
      </c>
      <c r="AC697" s="337">
        <v>0.919917864476386</v>
      </c>
      <c r="AD697" s="271">
        <v>0.931535269709544</v>
      </c>
      <c r="AE697" s="298">
        <v>-0.0116174052331576</v>
      </c>
    </row>
    <row r="698" spans="1:31">
      <c r="A698" s="318" t="s">
        <v>1158</v>
      </c>
      <c r="B698" s="342" t="s">
        <v>3355</v>
      </c>
      <c r="C698" s="296" t="s">
        <v>1196</v>
      </c>
      <c r="D698" s="342" t="s">
        <v>1197</v>
      </c>
      <c r="E698" s="269">
        <v>25</v>
      </c>
      <c r="F698" s="269">
        <v>24</v>
      </c>
      <c r="G698" s="267">
        <v>27</v>
      </c>
      <c r="H698" s="267">
        <v>24</v>
      </c>
      <c r="I698" s="267">
        <v>26</v>
      </c>
      <c r="J698" s="267">
        <v>26</v>
      </c>
      <c r="K698" s="297">
        <v>0.9</v>
      </c>
      <c r="L698" s="270">
        <v>0.96</v>
      </c>
      <c r="M698" s="270">
        <v>0.888888888888889</v>
      </c>
      <c r="N698" s="270">
        <v>1</v>
      </c>
      <c r="O698" s="335">
        <v>733</v>
      </c>
      <c r="P698" s="269">
        <v>697</v>
      </c>
      <c r="Q698" s="269">
        <v>24</v>
      </c>
      <c r="R698" s="267">
        <v>24</v>
      </c>
      <c r="S698" s="267">
        <v>26</v>
      </c>
      <c r="T698" s="270">
        <v>0.950886766712142</v>
      </c>
      <c r="U698" s="270">
        <v>0.96</v>
      </c>
      <c r="V698" s="271">
        <v>0.888888888888889</v>
      </c>
      <c r="W698" s="271">
        <v>1</v>
      </c>
      <c r="X698" s="298">
        <v>0.0711111111111111</v>
      </c>
      <c r="Y698" s="274">
        <v>183</v>
      </c>
      <c r="Z698" s="336">
        <v>178</v>
      </c>
      <c r="AA698" s="336">
        <v>191</v>
      </c>
      <c r="AB698" s="336">
        <v>187</v>
      </c>
      <c r="AC698" s="337">
        <v>0.972677595628415</v>
      </c>
      <c r="AD698" s="271">
        <v>0.979057591623037</v>
      </c>
      <c r="AE698" s="298">
        <v>-0.00637999599462136</v>
      </c>
    </row>
    <row r="699" spans="1:31">
      <c r="A699" s="318" t="s">
        <v>1158</v>
      </c>
      <c r="B699" s="342" t="s">
        <v>3354</v>
      </c>
      <c r="C699" s="296" t="s">
        <v>1198</v>
      </c>
      <c r="D699" s="342" t="s">
        <v>1199</v>
      </c>
      <c r="E699" s="269">
        <v>36</v>
      </c>
      <c r="F699" s="269">
        <v>36</v>
      </c>
      <c r="G699" s="267">
        <v>32</v>
      </c>
      <c r="H699" s="267">
        <v>32</v>
      </c>
      <c r="I699" s="267">
        <v>36</v>
      </c>
      <c r="J699" s="267">
        <v>36</v>
      </c>
      <c r="K699" s="297">
        <v>0.9</v>
      </c>
      <c r="L699" s="270">
        <v>1</v>
      </c>
      <c r="M699" s="270">
        <v>1</v>
      </c>
      <c r="N699" s="270">
        <v>1</v>
      </c>
      <c r="O699" s="335">
        <v>986</v>
      </c>
      <c r="P699" s="269">
        <v>952</v>
      </c>
      <c r="Q699" s="269">
        <v>34</v>
      </c>
      <c r="R699" s="267">
        <v>29</v>
      </c>
      <c r="S699" s="267">
        <v>35</v>
      </c>
      <c r="T699" s="270">
        <v>0.96551724137931</v>
      </c>
      <c r="U699" s="270">
        <v>0.944444444444444</v>
      </c>
      <c r="V699" s="271">
        <v>0.90625</v>
      </c>
      <c r="W699" s="271">
        <v>0.972222222222222</v>
      </c>
      <c r="X699" s="298">
        <v>0.0381944444444444</v>
      </c>
      <c r="Y699" s="274">
        <v>248</v>
      </c>
      <c r="Z699" s="336">
        <v>239</v>
      </c>
      <c r="AA699" s="336">
        <v>249</v>
      </c>
      <c r="AB699" s="336">
        <v>240</v>
      </c>
      <c r="AC699" s="337">
        <v>0.963709677419355</v>
      </c>
      <c r="AD699" s="271">
        <v>0.963855421686747</v>
      </c>
      <c r="AE699" s="298">
        <v>-0.000145744267392112</v>
      </c>
    </row>
    <row r="700" spans="1:31">
      <c r="A700" s="318" t="s">
        <v>1158</v>
      </c>
      <c r="B700" s="342" t="s">
        <v>3354</v>
      </c>
      <c r="C700" s="296" t="s">
        <v>1200</v>
      </c>
      <c r="D700" s="342" t="s">
        <v>1201</v>
      </c>
      <c r="E700" s="269">
        <v>23</v>
      </c>
      <c r="F700" s="269">
        <v>23</v>
      </c>
      <c r="G700" s="267">
        <v>22</v>
      </c>
      <c r="H700" s="267">
        <v>22</v>
      </c>
      <c r="I700" s="267">
        <v>22</v>
      </c>
      <c r="J700" s="267">
        <v>22</v>
      </c>
      <c r="K700" s="297">
        <v>0.9</v>
      </c>
      <c r="L700" s="270">
        <v>1</v>
      </c>
      <c r="M700" s="270">
        <v>1</v>
      </c>
      <c r="N700" s="270">
        <v>1</v>
      </c>
      <c r="O700" s="335">
        <v>624</v>
      </c>
      <c r="P700" s="269">
        <v>601</v>
      </c>
      <c r="Q700" s="269">
        <v>23</v>
      </c>
      <c r="R700" s="267">
        <v>22</v>
      </c>
      <c r="S700" s="267">
        <v>22</v>
      </c>
      <c r="T700" s="270">
        <v>0.963141025641026</v>
      </c>
      <c r="U700" s="270">
        <v>1</v>
      </c>
      <c r="V700" s="271">
        <v>1</v>
      </c>
      <c r="W700" s="271">
        <v>1</v>
      </c>
      <c r="X700" s="298">
        <v>0</v>
      </c>
      <c r="Y700" s="274">
        <v>158</v>
      </c>
      <c r="Z700" s="336">
        <v>156</v>
      </c>
      <c r="AA700" s="336">
        <v>156</v>
      </c>
      <c r="AB700" s="336">
        <v>146</v>
      </c>
      <c r="AC700" s="337">
        <v>0.987341772151899</v>
      </c>
      <c r="AD700" s="271">
        <v>0.935897435897436</v>
      </c>
      <c r="AE700" s="298">
        <v>0.0514443362544629</v>
      </c>
    </row>
    <row r="701" spans="1:31">
      <c r="A701" s="318" t="s">
        <v>1158</v>
      </c>
      <c r="B701" s="342" t="s">
        <v>3354</v>
      </c>
      <c r="C701" s="296" t="s">
        <v>1202</v>
      </c>
      <c r="D701" s="342" t="s">
        <v>1203</v>
      </c>
      <c r="E701" s="269">
        <v>32</v>
      </c>
      <c r="F701" s="269">
        <v>30</v>
      </c>
      <c r="G701" s="267">
        <v>32</v>
      </c>
      <c r="H701" s="267">
        <v>30</v>
      </c>
      <c r="I701" s="267">
        <v>32</v>
      </c>
      <c r="J701" s="267">
        <v>30</v>
      </c>
      <c r="K701" s="297">
        <v>0.9</v>
      </c>
      <c r="L701" s="270">
        <v>0.9375</v>
      </c>
      <c r="M701" s="270">
        <v>0.9375</v>
      </c>
      <c r="N701" s="270">
        <v>0.9375</v>
      </c>
      <c r="O701" s="335">
        <v>868</v>
      </c>
      <c r="P701" s="269">
        <v>836</v>
      </c>
      <c r="Q701" s="269">
        <v>30</v>
      </c>
      <c r="R701" s="267">
        <v>29</v>
      </c>
      <c r="S701" s="267">
        <v>29</v>
      </c>
      <c r="T701" s="270">
        <v>0.963133640552995</v>
      </c>
      <c r="U701" s="270">
        <v>0.9375</v>
      </c>
      <c r="V701" s="271">
        <v>0.90625</v>
      </c>
      <c r="W701" s="271">
        <v>0.90625</v>
      </c>
      <c r="X701" s="298">
        <v>0.03125</v>
      </c>
      <c r="Y701" s="274">
        <v>223</v>
      </c>
      <c r="Z701" s="336">
        <v>206</v>
      </c>
      <c r="AA701" s="336">
        <v>212</v>
      </c>
      <c r="AB701" s="336">
        <v>207</v>
      </c>
      <c r="AC701" s="337">
        <v>0.923766816143498</v>
      </c>
      <c r="AD701" s="271">
        <v>0.976415094339623</v>
      </c>
      <c r="AE701" s="298">
        <v>-0.0526482781961248</v>
      </c>
    </row>
    <row r="702" spans="1:31">
      <c r="A702" s="318" t="s">
        <v>1158</v>
      </c>
      <c r="B702" s="342" t="s">
        <v>3354</v>
      </c>
      <c r="C702" s="296" t="s">
        <v>1204</v>
      </c>
      <c r="D702" s="342" t="s">
        <v>1205</v>
      </c>
      <c r="E702" s="269">
        <v>27</v>
      </c>
      <c r="F702" s="269">
        <v>27</v>
      </c>
      <c r="G702" s="267">
        <v>26</v>
      </c>
      <c r="H702" s="267">
        <v>26</v>
      </c>
      <c r="I702" s="267">
        <v>27</v>
      </c>
      <c r="J702" s="267">
        <v>27</v>
      </c>
      <c r="K702" s="297">
        <v>0.9</v>
      </c>
      <c r="L702" s="270">
        <v>1</v>
      </c>
      <c r="M702" s="270">
        <v>1</v>
      </c>
      <c r="N702" s="270">
        <v>1</v>
      </c>
      <c r="O702" s="335">
        <v>764</v>
      </c>
      <c r="P702" s="269">
        <v>728</v>
      </c>
      <c r="Q702" s="269">
        <v>26</v>
      </c>
      <c r="R702" s="267">
        <v>22</v>
      </c>
      <c r="S702" s="267">
        <v>26</v>
      </c>
      <c r="T702" s="270">
        <v>0.952879581151832</v>
      </c>
      <c r="U702" s="270">
        <v>0.962962962962963</v>
      </c>
      <c r="V702" s="271">
        <v>0.846153846153846</v>
      </c>
      <c r="W702" s="271">
        <v>0.962962962962963</v>
      </c>
      <c r="X702" s="298">
        <v>0.116809116809117</v>
      </c>
      <c r="Y702" s="274">
        <v>189</v>
      </c>
      <c r="Z702" s="336">
        <v>180</v>
      </c>
      <c r="AA702" s="336">
        <v>191</v>
      </c>
      <c r="AB702" s="336">
        <v>184</v>
      </c>
      <c r="AC702" s="337">
        <v>0.952380952380952</v>
      </c>
      <c r="AD702" s="271">
        <v>0.963350785340314</v>
      </c>
      <c r="AE702" s="298">
        <v>-0.0109698329593618</v>
      </c>
    </row>
    <row r="703" spans="1:31">
      <c r="A703" s="318" t="s">
        <v>1158</v>
      </c>
      <c r="B703" s="342" t="s">
        <v>3354</v>
      </c>
      <c r="C703" s="296" t="s">
        <v>1206</v>
      </c>
      <c r="D703" s="342" t="s">
        <v>1207</v>
      </c>
      <c r="E703" s="269">
        <v>25</v>
      </c>
      <c r="F703" s="269">
        <v>25</v>
      </c>
      <c r="G703" s="267">
        <v>25</v>
      </c>
      <c r="H703" s="267">
        <v>25</v>
      </c>
      <c r="I703" s="267">
        <v>25</v>
      </c>
      <c r="J703" s="267">
        <v>25</v>
      </c>
      <c r="K703" s="297">
        <v>0.9</v>
      </c>
      <c r="L703" s="270">
        <v>1</v>
      </c>
      <c r="M703" s="270">
        <v>1</v>
      </c>
      <c r="N703" s="270">
        <v>1</v>
      </c>
      <c r="O703" s="335">
        <v>686</v>
      </c>
      <c r="P703" s="269">
        <v>668</v>
      </c>
      <c r="Q703" s="269">
        <v>24</v>
      </c>
      <c r="R703" s="267">
        <v>24</v>
      </c>
      <c r="S703" s="267">
        <v>24</v>
      </c>
      <c r="T703" s="270">
        <v>0.973760932944606</v>
      </c>
      <c r="U703" s="270">
        <v>0.96</v>
      </c>
      <c r="V703" s="271">
        <v>0.96</v>
      </c>
      <c r="W703" s="271">
        <v>0.96</v>
      </c>
      <c r="X703" s="298">
        <v>0</v>
      </c>
      <c r="Y703" s="274">
        <v>171</v>
      </c>
      <c r="Z703" s="336">
        <v>166</v>
      </c>
      <c r="AA703" s="336">
        <v>170</v>
      </c>
      <c r="AB703" s="336">
        <v>164</v>
      </c>
      <c r="AC703" s="337">
        <v>0.970760233918129</v>
      </c>
      <c r="AD703" s="271">
        <v>0.964705882352941</v>
      </c>
      <c r="AE703" s="298">
        <v>0.00605435156518741</v>
      </c>
    </row>
    <row r="704" spans="1:31">
      <c r="A704" s="318" t="s">
        <v>1158</v>
      </c>
      <c r="B704" s="342" t="s">
        <v>3354</v>
      </c>
      <c r="C704" s="296" t="s">
        <v>1208</v>
      </c>
      <c r="D704" s="342" t="s">
        <v>1209</v>
      </c>
      <c r="E704" s="269">
        <v>34</v>
      </c>
      <c r="F704" s="269">
        <v>34</v>
      </c>
      <c r="G704" s="267">
        <v>35</v>
      </c>
      <c r="H704" s="267">
        <v>35</v>
      </c>
      <c r="I704" s="267">
        <v>34</v>
      </c>
      <c r="J704" s="267">
        <v>34</v>
      </c>
      <c r="K704" s="297">
        <v>0.9</v>
      </c>
      <c r="L704" s="270">
        <v>1</v>
      </c>
      <c r="M704" s="270">
        <v>1</v>
      </c>
      <c r="N704" s="270">
        <v>1</v>
      </c>
      <c r="O704" s="335">
        <v>998</v>
      </c>
      <c r="P704" s="269">
        <v>995</v>
      </c>
      <c r="Q704" s="269">
        <v>34</v>
      </c>
      <c r="R704" s="267">
        <v>35</v>
      </c>
      <c r="S704" s="267">
        <v>34</v>
      </c>
      <c r="T704" s="270">
        <v>0.996993987975952</v>
      </c>
      <c r="U704" s="270">
        <v>1</v>
      </c>
      <c r="V704" s="271">
        <v>1</v>
      </c>
      <c r="W704" s="271">
        <v>1</v>
      </c>
      <c r="X704" s="298">
        <v>0</v>
      </c>
      <c r="Y704" s="274">
        <v>247</v>
      </c>
      <c r="Z704" s="336">
        <v>246</v>
      </c>
      <c r="AA704" s="336">
        <v>252</v>
      </c>
      <c r="AB704" s="336">
        <v>251</v>
      </c>
      <c r="AC704" s="337">
        <v>0.995951417004049</v>
      </c>
      <c r="AD704" s="271">
        <v>0.996031746031746</v>
      </c>
      <c r="AE704" s="298">
        <v>-8.03290276975011e-5</v>
      </c>
    </row>
    <row r="705" spans="1:31">
      <c r="A705" s="318" t="s">
        <v>1158</v>
      </c>
      <c r="B705" s="342" t="s">
        <v>3354</v>
      </c>
      <c r="C705" s="296" t="s">
        <v>1210</v>
      </c>
      <c r="D705" s="342" t="s">
        <v>1211</v>
      </c>
      <c r="E705" s="269">
        <v>33</v>
      </c>
      <c r="F705" s="269">
        <v>33</v>
      </c>
      <c r="G705" s="267">
        <v>32</v>
      </c>
      <c r="H705" s="267">
        <v>32</v>
      </c>
      <c r="I705" s="267">
        <v>35</v>
      </c>
      <c r="J705" s="267">
        <v>35</v>
      </c>
      <c r="K705" s="297">
        <v>0.9</v>
      </c>
      <c r="L705" s="270">
        <v>1</v>
      </c>
      <c r="M705" s="270">
        <v>1</v>
      </c>
      <c r="N705" s="270">
        <v>1</v>
      </c>
      <c r="O705" s="335">
        <v>980</v>
      </c>
      <c r="P705" s="269">
        <v>978</v>
      </c>
      <c r="Q705" s="269">
        <v>33</v>
      </c>
      <c r="R705" s="267">
        <v>32</v>
      </c>
      <c r="S705" s="267">
        <v>35</v>
      </c>
      <c r="T705" s="270">
        <v>0.997959183673469</v>
      </c>
      <c r="U705" s="270">
        <v>1</v>
      </c>
      <c r="V705" s="271">
        <v>1</v>
      </c>
      <c r="W705" s="271">
        <v>1</v>
      </c>
      <c r="X705" s="298">
        <v>0</v>
      </c>
      <c r="Y705" s="274">
        <v>243</v>
      </c>
      <c r="Z705" s="336">
        <v>243</v>
      </c>
      <c r="AA705" s="336">
        <v>246</v>
      </c>
      <c r="AB705" s="336">
        <v>246</v>
      </c>
      <c r="AC705" s="337">
        <v>1</v>
      </c>
      <c r="AD705" s="271">
        <v>1</v>
      </c>
      <c r="AE705" s="298">
        <v>0</v>
      </c>
    </row>
    <row r="706" spans="1:31">
      <c r="A706" s="318" t="s">
        <v>1158</v>
      </c>
      <c r="B706" s="342" t="s">
        <v>3354</v>
      </c>
      <c r="C706" s="296" t="s">
        <v>1212</v>
      </c>
      <c r="D706" s="342" t="s">
        <v>1213</v>
      </c>
      <c r="E706" s="269">
        <v>16</v>
      </c>
      <c r="F706" s="269">
        <v>16</v>
      </c>
      <c r="G706" s="267">
        <v>16</v>
      </c>
      <c r="H706" s="267">
        <v>16</v>
      </c>
      <c r="I706" s="267">
        <v>16</v>
      </c>
      <c r="J706" s="267">
        <v>16</v>
      </c>
      <c r="K706" s="297">
        <v>0.9</v>
      </c>
      <c r="L706" s="270">
        <v>1</v>
      </c>
      <c r="M706" s="270">
        <v>1</v>
      </c>
      <c r="N706" s="270">
        <v>1</v>
      </c>
      <c r="O706" s="335">
        <v>427</v>
      </c>
      <c r="P706" s="269">
        <v>424</v>
      </c>
      <c r="Q706" s="269">
        <v>16</v>
      </c>
      <c r="R706" s="267">
        <v>16</v>
      </c>
      <c r="S706" s="267">
        <v>16</v>
      </c>
      <c r="T706" s="270">
        <v>0.992974238875878</v>
      </c>
      <c r="U706" s="270">
        <v>1</v>
      </c>
      <c r="V706" s="271">
        <v>1</v>
      </c>
      <c r="W706" s="271">
        <v>1</v>
      </c>
      <c r="X706" s="298">
        <v>0</v>
      </c>
      <c r="Y706" s="274">
        <v>110</v>
      </c>
      <c r="Z706" s="336">
        <v>110</v>
      </c>
      <c r="AA706" s="336">
        <v>110</v>
      </c>
      <c r="AB706" s="336">
        <v>108</v>
      </c>
      <c r="AC706" s="337">
        <v>1</v>
      </c>
      <c r="AD706" s="271">
        <v>0.981818181818182</v>
      </c>
      <c r="AE706" s="298">
        <v>0.0181818181818182</v>
      </c>
    </row>
    <row r="707" spans="1:31">
      <c r="A707" s="318" t="s">
        <v>1158</v>
      </c>
      <c r="B707" s="342" t="s">
        <v>40</v>
      </c>
      <c r="C707" s="296" t="s">
        <v>40</v>
      </c>
      <c r="D707" s="342" t="s">
        <v>1214</v>
      </c>
      <c r="E707" s="269">
        <v>0</v>
      </c>
      <c r="F707" s="269">
        <v>0</v>
      </c>
      <c r="G707" s="267">
        <v>0</v>
      </c>
      <c r="H707" s="267">
        <v>0</v>
      </c>
      <c r="I707" s="267">
        <v>0</v>
      </c>
      <c r="J707" s="267">
        <v>0</v>
      </c>
      <c r="K707" s="297">
        <v>0.9</v>
      </c>
      <c r="L707" s="270">
        <v>0</v>
      </c>
      <c r="M707" s="270">
        <v>0</v>
      </c>
      <c r="N707" s="270">
        <v>0</v>
      </c>
      <c r="O707" s="335">
        <v>0</v>
      </c>
      <c r="P707" s="269">
        <v>0</v>
      </c>
      <c r="Q707" s="269">
        <v>0</v>
      </c>
      <c r="R707" s="267">
        <v>0</v>
      </c>
      <c r="S707" s="267">
        <v>0</v>
      </c>
      <c r="T707" s="270">
        <v>0</v>
      </c>
      <c r="U707" s="270">
        <v>0</v>
      </c>
      <c r="V707" s="271">
        <v>0</v>
      </c>
      <c r="W707" s="271">
        <v>0</v>
      </c>
      <c r="X707" s="298">
        <v>0</v>
      </c>
      <c r="Y707" s="274">
        <v>0</v>
      </c>
      <c r="Z707" s="336">
        <v>0</v>
      </c>
      <c r="AA707" s="336">
        <v>0</v>
      </c>
      <c r="AB707" s="336">
        <v>0</v>
      </c>
      <c r="AC707" s="337">
        <v>0</v>
      </c>
      <c r="AD707" s="271">
        <v>0</v>
      </c>
      <c r="AE707" s="298">
        <v>0</v>
      </c>
    </row>
    <row r="708" spans="1:31">
      <c r="A708" s="318" t="s">
        <v>1158</v>
      </c>
      <c r="B708" s="342" t="s">
        <v>3356</v>
      </c>
      <c r="C708" s="296" t="s">
        <v>1215</v>
      </c>
      <c r="D708" s="342" t="s">
        <v>1216</v>
      </c>
      <c r="E708" s="269">
        <v>26</v>
      </c>
      <c r="F708" s="269">
        <v>26</v>
      </c>
      <c r="G708" s="267">
        <v>25</v>
      </c>
      <c r="H708" s="267">
        <v>25</v>
      </c>
      <c r="I708" s="267">
        <v>26</v>
      </c>
      <c r="J708" s="267">
        <v>26</v>
      </c>
      <c r="K708" s="297">
        <v>0.9</v>
      </c>
      <c r="L708" s="270">
        <v>1</v>
      </c>
      <c r="M708" s="270">
        <v>1</v>
      </c>
      <c r="N708" s="270">
        <v>1</v>
      </c>
      <c r="O708" s="335">
        <v>757</v>
      </c>
      <c r="P708" s="269">
        <v>725</v>
      </c>
      <c r="Q708" s="269">
        <v>26</v>
      </c>
      <c r="R708" s="267">
        <v>25</v>
      </c>
      <c r="S708" s="267">
        <v>25</v>
      </c>
      <c r="T708" s="270">
        <v>0.95772787318362</v>
      </c>
      <c r="U708" s="270">
        <v>1</v>
      </c>
      <c r="V708" s="271">
        <v>1</v>
      </c>
      <c r="W708" s="271">
        <v>0.961538461538462</v>
      </c>
      <c r="X708" s="298">
        <v>0</v>
      </c>
      <c r="Y708" s="274">
        <v>184</v>
      </c>
      <c r="Z708" s="336">
        <v>181</v>
      </c>
      <c r="AA708" s="336">
        <v>188</v>
      </c>
      <c r="AB708" s="336">
        <v>177</v>
      </c>
      <c r="AC708" s="337">
        <v>0.983695652173913</v>
      </c>
      <c r="AD708" s="271">
        <v>0.941489361702128</v>
      </c>
      <c r="AE708" s="298">
        <v>0.0422062904717854</v>
      </c>
    </row>
    <row r="709" spans="1:31">
      <c r="A709" s="318" t="s">
        <v>1158</v>
      </c>
      <c r="B709" s="342" t="s">
        <v>3356</v>
      </c>
      <c r="C709" s="296" t="s">
        <v>1217</v>
      </c>
      <c r="D709" s="342" t="s">
        <v>1218</v>
      </c>
      <c r="E709" s="269">
        <v>27</v>
      </c>
      <c r="F709" s="269">
        <v>27</v>
      </c>
      <c r="G709" s="267">
        <v>25</v>
      </c>
      <c r="H709" s="267">
        <v>25</v>
      </c>
      <c r="I709" s="267">
        <v>27</v>
      </c>
      <c r="J709" s="267">
        <v>27</v>
      </c>
      <c r="K709" s="297">
        <v>0.9</v>
      </c>
      <c r="L709" s="270">
        <v>1</v>
      </c>
      <c r="M709" s="270">
        <v>1</v>
      </c>
      <c r="N709" s="270">
        <v>1</v>
      </c>
      <c r="O709" s="335">
        <v>736</v>
      </c>
      <c r="P709" s="269">
        <v>650</v>
      </c>
      <c r="Q709" s="269">
        <v>25</v>
      </c>
      <c r="R709" s="267">
        <v>21</v>
      </c>
      <c r="S709" s="267">
        <v>24</v>
      </c>
      <c r="T709" s="270">
        <v>0.883152173913043</v>
      </c>
      <c r="U709" s="270">
        <v>0.925925925925926</v>
      </c>
      <c r="V709" s="271">
        <v>0.84</v>
      </c>
      <c r="W709" s="271">
        <v>0.888888888888889</v>
      </c>
      <c r="X709" s="298">
        <v>0.085925925925926</v>
      </c>
      <c r="Y709" s="274">
        <v>185</v>
      </c>
      <c r="Z709" s="336">
        <v>163</v>
      </c>
      <c r="AA709" s="336">
        <v>185</v>
      </c>
      <c r="AB709" s="336">
        <v>164</v>
      </c>
      <c r="AC709" s="337">
        <v>0.881081081081081</v>
      </c>
      <c r="AD709" s="271">
        <v>0.886486486486487</v>
      </c>
      <c r="AE709" s="298">
        <v>-0.00540540540540546</v>
      </c>
    </row>
    <row r="710" spans="1:31">
      <c r="A710" s="318" t="s">
        <v>1158</v>
      </c>
      <c r="B710" s="342" t="s">
        <v>3356</v>
      </c>
      <c r="C710" s="296" t="s">
        <v>1219</v>
      </c>
      <c r="D710" s="342" t="s">
        <v>1220</v>
      </c>
      <c r="E710" s="269">
        <v>35</v>
      </c>
      <c r="F710" s="269">
        <v>33</v>
      </c>
      <c r="G710" s="267">
        <v>35</v>
      </c>
      <c r="H710" s="267">
        <v>35</v>
      </c>
      <c r="I710" s="267">
        <v>35</v>
      </c>
      <c r="J710" s="267">
        <v>35</v>
      </c>
      <c r="K710" s="297">
        <v>0.9</v>
      </c>
      <c r="L710" s="270">
        <v>0.942857142857143</v>
      </c>
      <c r="M710" s="270">
        <v>1</v>
      </c>
      <c r="N710" s="270">
        <v>1</v>
      </c>
      <c r="O710" s="335">
        <v>966</v>
      </c>
      <c r="P710" s="269">
        <v>856</v>
      </c>
      <c r="Q710" s="269">
        <v>31</v>
      </c>
      <c r="R710" s="267">
        <v>32</v>
      </c>
      <c r="S710" s="267">
        <v>32</v>
      </c>
      <c r="T710" s="270">
        <v>0.886128364389234</v>
      </c>
      <c r="U710" s="270">
        <v>0.885714285714286</v>
      </c>
      <c r="V710" s="271">
        <v>0.914285714285714</v>
      </c>
      <c r="W710" s="271">
        <v>0.914285714285714</v>
      </c>
      <c r="X710" s="298">
        <v>-0.0285714285714286</v>
      </c>
      <c r="Y710" s="274">
        <v>242</v>
      </c>
      <c r="Z710" s="336">
        <v>224</v>
      </c>
      <c r="AA710" s="336">
        <v>243</v>
      </c>
      <c r="AB710" s="336">
        <v>222</v>
      </c>
      <c r="AC710" s="337">
        <v>0.925619834710744</v>
      </c>
      <c r="AD710" s="271">
        <v>0.91358024691358</v>
      </c>
      <c r="AE710" s="298">
        <v>0.0120395877971636</v>
      </c>
    </row>
    <row r="711" spans="1:31">
      <c r="A711" s="318" t="s">
        <v>1158</v>
      </c>
      <c r="B711" s="342" t="s">
        <v>3356</v>
      </c>
      <c r="C711" s="296" t="s">
        <v>1221</v>
      </c>
      <c r="D711" s="342" t="s">
        <v>1222</v>
      </c>
      <c r="E711" s="269">
        <v>27</v>
      </c>
      <c r="F711" s="269">
        <v>27</v>
      </c>
      <c r="G711" s="267">
        <v>28</v>
      </c>
      <c r="H711" s="267">
        <v>28</v>
      </c>
      <c r="I711" s="267">
        <v>28</v>
      </c>
      <c r="J711" s="267">
        <v>28</v>
      </c>
      <c r="K711" s="297">
        <v>0.9</v>
      </c>
      <c r="L711" s="270">
        <v>1</v>
      </c>
      <c r="M711" s="270">
        <v>1</v>
      </c>
      <c r="N711" s="270">
        <v>1</v>
      </c>
      <c r="O711" s="335">
        <v>770</v>
      </c>
      <c r="P711" s="269">
        <v>595</v>
      </c>
      <c r="Q711" s="269">
        <v>22</v>
      </c>
      <c r="R711" s="267">
        <v>19</v>
      </c>
      <c r="S711" s="267">
        <v>22</v>
      </c>
      <c r="T711" s="270">
        <v>0.772727272727273</v>
      </c>
      <c r="U711" s="270">
        <v>0.814814814814815</v>
      </c>
      <c r="V711" s="271">
        <v>0.678571428571429</v>
      </c>
      <c r="W711" s="271">
        <v>0.785714285714286</v>
      </c>
      <c r="X711" s="298">
        <v>0.136243386243386</v>
      </c>
      <c r="Y711" s="274">
        <v>193</v>
      </c>
      <c r="Z711" s="336">
        <v>154</v>
      </c>
      <c r="AA711" s="336">
        <v>191</v>
      </c>
      <c r="AB711" s="336">
        <v>150</v>
      </c>
      <c r="AC711" s="337">
        <v>0.797927461139896</v>
      </c>
      <c r="AD711" s="271">
        <v>0.785340314136126</v>
      </c>
      <c r="AE711" s="298">
        <v>0.0125871470037706</v>
      </c>
    </row>
    <row r="712" spans="1:31">
      <c r="A712" s="318" t="s">
        <v>1158</v>
      </c>
      <c r="B712" s="342" t="s">
        <v>3356</v>
      </c>
      <c r="C712" s="296" t="s">
        <v>1223</v>
      </c>
      <c r="D712" s="342" t="s">
        <v>1224</v>
      </c>
      <c r="E712" s="269">
        <v>20</v>
      </c>
      <c r="F712" s="269">
        <v>20</v>
      </c>
      <c r="G712" s="267">
        <v>19</v>
      </c>
      <c r="H712" s="267">
        <v>19</v>
      </c>
      <c r="I712" s="267">
        <v>20</v>
      </c>
      <c r="J712" s="267">
        <v>20</v>
      </c>
      <c r="K712" s="297">
        <v>0.9</v>
      </c>
      <c r="L712" s="270">
        <v>1</v>
      </c>
      <c r="M712" s="270">
        <v>1</v>
      </c>
      <c r="N712" s="270">
        <v>1</v>
      </c>
      <c r="O712" s="335">
        <v>537</v>
      </c>
      <c r="P712" s="269">
        <v>396</v>
      </c>
      <c r="Q712" s="269">
        <v>16</v>
      </c>
      <c r="R712" s="267">
        <v>17</v>
      </c>
      <c r="S712" s="267">
        <v>15</v>
      </c>
      <c r="T712" s="270">
        <v>0.737430167597765</v>
      </c>
      <c r="U712" s="270">
        <v>0.8</v>
      </c>
      <c r="V712" s="271">
        <v>0.894736842105263</v>
      </c>
      <c r="W712" s="271">
        <v>0.75</v>
      </c>
      <c r="X712" s="298">
        <v>-0.0947368421052631</v>
      </c>
      <c r="Y712" s="274">
        <v>135</v>
      </c>
      <c r="Z712" s="336">
        <v>100</v>
      </c>
      <c r="AA712" s="336">
        <v>135</v>
      </c>
      <c r="AB712" s="336">
        <v>108</v>
      </c>
      <c r="AC712" s="337">
        <v>0.740740740740741</v>
      </c>
      <c r="AD712" s="271">
        <v>0.8</v>
      </c>
      <c r="AE712" s="298">
        <v>-0.0592592592592593</v>
      </c>
    </row>
    <row r="713" spans="1:31">
      <c r="A713" s="318" t="s">
        <v>1158</v>
      </c>
      <c r="B713" s="342" t="s">
        <v>3356</v>
      </c>
      <c r="C713" s="296" t="s">
        <v>1225</v>
      </c>
      <c r="D713" s="342" t="s">
        <v>1226</v>
      </c>
      <c r="E713" s="269">
        <v>20</v>
      </c>
      <c r="F713" s="269">
        <v>20</v>
      </c>
      <c r="G713" s="267">
        <v>21</v>
      </c>
      <c r="H713" s="267">
        <v>21</v>
      </c>
      <c r="I713" s="267">
        <v>20</v>
      </c>
      <c r="J713" s="267">
        <v>20</v>
      </c>
      <c r="K713" s="297">
        <v>0.9</v>
      </c>
      <c r="L713" s="270">
        <v>1</v>
      </c>
      <c r="M713" s="270">
        <v>1</v>
      </c>
      <c r="N713" s="270">
        <v>1</v>
      </c>
      <c r="O713" s="335">
        <v>582</v>
      </c>
      <c r="P713" s="269">
        <v>571</v>
      </c>
      <c r="Q713" s="269">
        <v>20</v>
      </c>
      <c r="R713" s="267">
        <v>21</v>
      </c>
      <c r="S713" s="267">
        <v>20</v>
      </c>
      <c r="T713" s="270">
        <v>0.981099656357388</v>
      </c>
      <c r="U713" s="270">
        <v>1</v>
      </c>
      <c r="V713" s="271">
        <v>1</v>
      </c>
      <c r="W713" s="271">
        <v>1</v>
      </c>
      <c r="X713" s="298">
        <v>0</v>
      </c>
      <c r="Y713" s="274">
        <v>144</v>
      </c>
      <c r="Z713" s="336">
        <v>143</v>
      </c>
      <c r="AA713" s="336">
        <v>145</v>
      </c>
      <c r="AB713" s="336">
        <v>144</v>
      </c>
      <c r="AC713" s="337">
        <v>0.993055555555556</v>
      </c>
      <c r="AD713" s="271">
        <v>0.993103448275862</v>
      </c>
      <c r="AE713" s="298">
        <v>-4.7892720306475e-5</v>
      </c>
    </row>
    <row r="714" spans="1:31">
      <c r="A714" s="318" t="s">
        <v>1158</v>
      </c>
      <c r="B714" s="342" t="s">
        <v>3356</v>
      </c>
      <c r="C714" s="296" t="s">
        <v>1227</v>
      </c>
      <c r="D714" s="342" t="s">
        <v>1228</v>
      </c>
      <c r="E714" s="269">
        <v>75</v>
      </c>
      <c r="F714" s="269">
        <v>74</v>
      </c>
      <c r="G714" s="267">
        <v>72</v>
      </c>
      <c r="H714" s="267">
        <v>70</v>
      </c>
      <c r="I714" s="267">
        <v>74</v>
      </c>
      <c r="J714" s="267">
        <v>72</v>
      </c>
      <c r="K714" s="297">
        <v>0.9</v>
      </c>
      <c r="L714" s="270">
        <v>0.986666666666667</v>
      </c>
      <c r="M714" s="270">
        <v>0.972222222222222</v>
      </c>
      <c r="N714" s="270">
        <v>0.972972972972973</v>
      </c>
      <c r="O714" s="335">
        <v>2069</v>
      </c>
      <c r="P714" s="269">
        <v>1893</v>
      </c>
      <c r="Q714" s="269">
        <v>68</v>
      </c>
      <c r="R714" s="267">
        <v>68</v>
      </c>
      <c r="S714" s="267">
        <v>68</v>
      </c>
      <c r="T714" s="270">
        <v>0.914934751087482</v>
      </c>
      <c r="U714" s="270">
        <v>0.906666666666667</v>
      </c>
      <c r="V714" s="271">
        <v>0.944444444444444</v>
      </c>
      <c r="W714" s="271">
        <v>0.918918918918919</v>
      </c>
      <c r="X714" s="298">
        <v>-0.0377777777777778</v>
      </c>
      <c r="Y714" s="274">
        <v>513</v>
      </c>
      <c r="Z714" s="336">
        <v>468</v>
      </c>
      <c r="AA714" s="336">
        <v>521</v>
      </c>
      <c r="AB714" s="336">
        <v>473</v>
      </c>
      <c r="AC714" s="337">
        <v>0.912280701754386</v>
      </c>
      <c r="AD714" s="271">
        <v>0.907869481765835</v>
      </c>
      <c r="AE714" s="298">
        <v>0.00441121998855099</v>
      </c>
    </row>
    <row r="715" spans="1:31">
      <c r="A715" s="318" t="s">
        <v>1158</v>
      </c>
      <c r="B715" s="342" t="s">
        <v>3356</v>
      </c>
      <c r="C715" s="296" t="s">
        <v>1229</v>
      </c>
      <c r="D715" s="342" t="s">
        <v>1230</v>
      </c>
      <c r="E715" s="269">
        <v>12</v>
      </c>
      <c r="F715" s="269">
        <v>12</v>
      </c>
      <c r="G715" s="267">
        <v>12</v>
      </c>
      <c r="H715" s="267">
        <v>12</v>
      </c>
      <c r="I715" s="267">
        <v>12</v>
      </c>
      <c r="J715" s="267">
        <v>11</v>
      </c>
      <c r="K715" s="297">
        <v>0.9</v>
      </c>
      <c r="L715" s="270">
        <v>1</v>
      </c>
      <c r="M715" s="270">
        <v>1</v>
      </c>
      <c r="N715" s="270">
        <v>0.916666666666667</v>
      </c>
      <c r="O715" s="335">
        <v>336</v>
      </c>
      <c r="P715" s="269">
        <v>298</v>
      </c>
      <c r="Q715" s="269">
        <v>12</v>
      </c>
      <c r="R715" s="267">
        <v>11</v>
      </c>
      <c r="S715" s="267">
        <v>9</v>
      </c>
      <c r="T715" s="270">
        <v>0.886904761904762</v>
      </c>
      <c r="U715" s="270">
        <v>1</v>
      </c>
      <c r="V715" s="271">
        <v>0.916666666666667</v>
      </c>
      <c r="W715" s="271">
        <v>0.75</v>
      </c>
      <c r="X715" s="298">
        <v>0.0833333333333334</v>
      </c>
      <c r="Y715" s="274">
        <v>84</v>
      </c>
      <c r="Z715" s="336">
        <v>78</v>
      </c>
      <c r="AA715" s="336">
        <v>84</v>
      </c>
      <c r="AB715" s="336">
        <v>79</v>
      </c>
      <c r="AC715" s="337">
        <v>0.928571428571429</v>
      </c>
      <c r="AD715" s="271">
        <v>0.94047619047619</v>
      </c>
      <c r="AE715" s="298">
        <v>-0.0119047619047619</v>
      </c>
    </row>
    <row r="716" spans="1:31">
      <c r="A716" s="318" t="s">
        <v>1158</v>
      </c>
      <c r="B716" s="342" t="s">
        <v>3356</v>
      </c>
      <c r="C716" s="296" t="s">
        <v>1231</v>
      </c>
      <c r="D716" s="342" t="s">
        <v>1232</v>
      </c>
      <c r="E716" s="269">
        <v>22</v>
      </c>
      <c r="F716" s="269">
        <v>22</v>
      </c>
      <c r="G716" s="267">
        <v>21</v>
      </c>
      <c r="H716" s="267">
        <v>20</v>
      </c>
      <c r="I716" s="267">
        <v>22</v>
      </c>
      <c r="J716" s="267">
        <v>22</v>
      </c>
      <c r="K716" s="297">
        <v>0.9</v>
      </c>
      <c r="L716" s="270">
        <v>1</v>
      </c>
      <c r="M716" s="270">
        <v>0.952380952380952</v>
      </c>
      <c r="N716" s="270">
        <v>1</v>
      </c>
      <c r="O716" s="335">
        <v>609</v>
      </c>
      <c r="P716" s="269">
        <v>517</v>
      </c>
      <c r="Q716" s="269">
        <v>21</v>
      </c>
      <c r="R716" s="267">
        <v>19</v>
      </c>
      <c r="S716" s="267">
        <v>21</v>
      </c>
      <c r="T716" s="270">
        <v>0.848932676518883</v>
      </c>
      <c r="U716" s="270">
        <v>0.954545454545455</v>
      </c>
      <c r="V716" s="271">
        <v>0.904761904761905</v>
      </c>
      <c r="W716" s="271">
        <v>0.954545454545455</v>
      </c>
      <c r="X716" s="298">
        <v>0.0497835497835498</v>
      </c>
      <c r="Y716" s="274">
        <v>150</v>
      </c>
      <c r="Z716" s="336">
        <v>139</v>
      </c>
      <c r="AA716" s="336">
        <v>149</v>
      </c>
      <c r="AB716" s="336">
        <v>131</v>
      </c>
      <c r="AC716" s="337">
        <v>0.926666666666667</v>
      </c>
      <c r="AD716" s="271">
        <v>0.879194630872483</v>
      </c>
      <c r="AE716" s="298">
        <v>0.0474720357941835</v>
      </c>
    </row>
    <row r="717" spans="1:31">
      <c r="A717" s="318" t="s">
        <v>1158</v>
      </c>
      <c r="B717" s="342" t="s">
        <v>3357</v>
      </c>
      <c r="C717" s="296" t="s">
        <v>1233</v>
      </c>
      <c r="D717" s="342" t="s">
        <v>1234</v>
      </c>
      <c r="E717" s="269">
        <v>33</v>
      </c>
      <c r="F717" s="269">
        <v>32</v>
      </c>
      <c r="G717" s="267">
        <v>32</v>
      </c>
      <c r="H717" s="267">
        <v>31</v>
      </c>
      <c r="I717" s="267">
        <v>34</v>
      </c>
      <c r="J717" s="267">
        <v>33</v>
      </c>
      <c r="K717" s="297">
        <v>0.9</v>
      </c>
      <c r="L717" s="270">
        <v>0.96969696969697</v>
      </c>
      <c r="M717" s="270">
        <v>0.96875</v>
      </c>
      <c r="N717" s="270">
        <v>0.970588235294118</v>
      </c>
      <c r="O717" s="335">
        <v>909</v>
      </c>
      <c r="P717" s="269">
        <v>848</v>
      </c>
      <c r="Q717" s="269">
        <v>29</v>
      </c>
      <c r="R717" s="267">
        <v>30</v>
      </c>
      <c r="S717" s="267">
        <v>32</v>
      </c>
      <c r="T717" s="270">
        <v>0.932893289328933</v>
      </c>
      <c r="U717" s="270">
        <v>0.878787878787879</v>
      </c>
      <c r="V717" s="271">
        <v>0.9375</v>
      </c>
      <c r="W717" s="271">
        <v>0.941176470588235</v>
      </c>
      <c r="X717" s="298">
        <v>-0.0587121212121212</v>
      </c>
      <c r="Y717" s="274">
        <v>227</v>
      </c>
      <c r="Z717" s="336">
        <v>213</v>
      </c>
      <c r="AA717" s="336">
        <v>227</v>
      </c>
      <c r="AB717" s="336">
        <v>212</v>
      </c>
      <c r="AC717" s="337">
        <v>0.938325991189427</v>
      </c>
      <c r="AD717" s="271">
        <v>0.933920704845815</v>
      </c>
      <c r="AE717" s="298">
        <v>0.00440528634361226</v>
      </c>
    </row>
    <row r="718" spans="1:31">
      <c r="A718" s="318" t="s">
        <v>1158</v>
      </c>
      <c r="B718" s="342" t="s">
        <v>3357</v>
      </c>
      <c r="C718" s="296" t="s">
        <v>1235</v>
      </c>
      <c r="D718" s="342" t="s">
        <v>1236</v>
      </c>
      <c r="E718" s="269">
        <v>20</v>
      </c>
      <c r="F718" s="269">
        <v>20</v>
      </c>
      <c r="G718" s="267">
        <v>19</v>
      </c>
      <c r="H718" s="267">
        <v>19</v>
      </c>
      <c r="I718" s="267">
        <v>21</v>
      </c>
      <c r="J718" s="267">
        <v>21</v>
      </c>
      <c r="K718" s="297">
        <v>0.9</v>
      </c>
      <c r="L718" s="270">
        <v>1</v>
      </c>
      <c r="M718" s="270">
        <v>1</v>
      </c>
      <c r="N718" s="270">
        <v>1</v>
      </c>
      <c r="O718" s="335">
        <v>572</v>
      </c>
      <c r="P718" s="269">
        <v>496</v>
      </c>
      <c r="Q718" s="269">
        <v>15</v>
      </c>
      <c r="R718" s="267">
        <v>18</v>
      </c>
      <c r="S718" s="267">
        <v>19</v>
      </c>
      <c r="T718" s="270">
        <v>0.867132867132867</v>
      </c>
      <c r="U718" s="270">
        <v>0.75</v>
      </c>
      <c r="V718" s="271">
        <v>0.947368421052632</v>
      </c>
      <c r="W718" s="271">
        <v>0.904761904761905</v>
      </c>
      <c r="X718" s="298">
        <v>-0.197368421052632</v>
      </c>
      <c r="Y718" s="274">
        <v>142</v>
      </c>
      <c r="Z718" s="336">
        <v>127</v>
      </c>
      <c r="AA718" s="336">
        <v>140</v>
      </c>
      <c r="AB718" s="336">
        <v>116</v>
      </c>
      <c r="AC718" s="337">
        <v>0.894366197183099</v>
      </c>
      <c r="AD718" s="271">
        <v>0.828571428571429</v>
      </c>
      <c r="AE718" s="298">
        <v>0.06579476861167</v>
      </c>
    </row>
    <row r="719" spans="1:31">
      <c r="A719" s="318" t="s">
        <v>1158</v>
      </c>
      <c r="B719" s="342" t="s">
        <v>3357</v>
      </c>
      <c r="C719" s="296" t="s">
        <v>1237</v>
      </c>
      <c r="D719" s="342" t="s">
        <v>1238</v>
      </c>
      <c r="E719" s="269">
        <v>32</v>
      </c>
      <c r="F719" s="269">
        <v>32</v>
      </c>
      <c r="G719" s="267">
        <v>27</v>
      </c>
      <c r="H719" s="267">
        <v>27</v>
      </c>
      <c r="I719" s="267">
        <v>28</v>
      </c>
      <c r="J719" s="267">
        <v>28</v>
      </c>
      <c r="K719" s="297">
        <v>0.9</v>
      </c>
      <c r="L719" s="270">
        <v>1</v>
      </c>
      <c r="M719" s="270">
        <v>1</v>
      </c>
      <c r="N719" s="270">
        <v>1</v>
      </c>
      <c r="O719" s="335">
        <v>837</v>
      </c>
      <c r="P719" s="269">
        <v>747</v>
      </c>
      <c r="Q719" s="269">
        <v>28</v>
      </c>
      <c r="R719" s="267">
        <v>22</v>
      </c>
      <c r="S719" s="267">
        <v>26</v>
      </c>
      <c r="T719" s="270">
        <v>0.89247311827957</v>
      </c>
      <c r="U719" s="270">
        <v>0.875</v>
      </c>
      <c r="V719" s="271">
        <v>0.814814814814815</v>
      </c>
      <c r="W719" s="271">
        <v>0.928571428571429</v>
      </c>
      <c r="X719" s="298">
        <v>0.0601851851851852</v>
      </c>
      <c r="Y719" s="274">
        <v>209</v>
      </c>
      <c r="Z719" s="336">
        <v>187</v>
      </c>
      <c r="AA719" s="336">
        <v>205</v>
      </c>
      <c r="AB719" s="336">
        <v>182</v>
      </c>
      <c r="AC719" s="337">
        <v>0.894736842105263</v>
      </c>
      <c r="AD719" s="271">
        <v>0.88780487804878</v>
      </c>
      <c r="AE719" s="298">
        <v>0.00693196405648266</v>
      </c>
    </row>
    <row r="720" spans="1:31">
      <c r="A720" s="318" t="s">
        <v>1158</v>
      </c>
      <c r="B720" s="342" t="s">
        <v>3357</v>
      </c>
      <c r="C720" s="296" t="s">
        <v>1239</v>
      </c>
      <c r="D720" s="342" t="s">
        <v>1240</v>
      </c>
      <c r="E720" s="269">
        <v>22</v>
      </c>
      <c r="F720" s="269">
        <v>22</v>
      </c>
      <c r="G720" s="267">
        <v>23</v>
      </c>
      <c r="H720" s="267">
        <v>23</v>
      </c>
      <c r="I720" s="267">
        <v>25</v>
      </c>
      <c r="J720" s="267">
        <v>25</v>
      </c>
      <c r="K720" s="297">
        <v>0.9</v>
      </c>
      <c r="L720" s="270">
        <v>1</v>
      </c>
      <c r="M720" s="270">
        <v>1</v>
      </c>
      <c r="N720" s="270">
        <v>1</v>
      </c>
      <c r="O720" s="335">
        <v>700</v>
      </c>
      <c r="P720" s="269">
        <v>652</v>
      </c>
      <c r="Q720" s="269">
        <v>21</v>
      </c>
      <c r="R720" s="267">
        <v>21</v>
      </c>
      <c r="S720" s="267">
        <v>23</v>
      </c>
      <c r="T720" s="270">
        <v>0.931428571428571</v>
      </c>
      <c r="U720" s="270">
        <v>0.954545454545455</v>
      </c>
      <c r="V720" s="271">
        <v>0.91304347826087</v>
      </c>
      <c r="W720" s="271">
        <v>0.92</v>
      </c>
      <c r="X720" s="298">
        <v>0.0415019762845851</v>
      </c>
      <c r="Y720" s="274">
        <v>169</v>
      </c>
      <c r="Z720" s="336">
        <v>156</v>
      </c>
      <c r="AA720" s="336">
        <v>175</v>
      </c>
      <c r="AB720" s="336">
        <v>166</v>
      </c>
      <c r="AC720" s="337">
        <v>0.923076923076923</v>
      </c>
      <c r="AD720" s="271">
        <v>0.948571428571429</v>
      </c>
      <c r="AE720" s="298">
        <v>-0.0254945054945055</v>
      </c>
    </row>
    <row r="721" spans="1:31">
      <c r="A721" s="318" t="s">
        <v>1158</v>
      </c>
      <c r="B721" s="342" t="s">
        <v>3357</v>
      </c>
      <c r="C721" s="296" t="s">
        <v>1241</v>
      </c>
      <c r="D721" s="342" t="s">
        <v>1242</v>
      </c>
      <c r="E721" s="269">
        <v>28</v>
      </c>
      <c r="F721" s="269">
        <v>28</v>
      </c>
      <c r="G721" s="267">
        <v>21</v>
      </c>
      <c r="H721" s="267">
        <v>21</v>
      </c>
      <c r="I721" s="267">
        <v>27</v>
      </c>
      <c r="J721" s="267">
        <v>27</v>
      </c>
      <c r="K721" s="297">
        <v>0.9</v>
      </c>
      <c r="L721" s="270">
        <v>1</v>
      </c>
      <c r="M721" s="270">
        <v>1</v>
      </c>
      <c r="N721" s="270">
        <v>1</v>
      </c>
      <c r="O721" s="335">
        <v>767</v>
      </c>
      <c r="P721" s="269">
        <v>732</v>
      </c>
      <c r="Q721" s="269">
        <v>28</v>
      </c>
      <c r="R721" s="267">
        <v>19</v>
      </c>
      <c r="S721" s="267">
        <v>25</v>
      </c>
      <c r="T721" s="270">
        <v>0.954367666232073</v>
      </c>
      <c r="U721" s="270">
        <v>1</v>
      </c>
      <c r="V721" s="271">
        <v>0.904761904761905</v>
      </c>
      <c r="W721" s="271">
        <v>0.925925925925926</v>
      </c>
      <c r="X721" s="298">
        <v>0.0952380952380952</v>
      </c>
      <c r="Y721" s="274">
        <v>194</v>
      </c>
      <c r="Z721" s="336">
        <v>183</v>
      </c>
      <c r="AA721" s="336">
        <v>192</v>
      </c>
      <c r="AB721" s="336">
        <v>187</v>
      </c>
      <c r="AC721" s="337">
        <v>0.943298969072165</v>
      </c>
      <c r="AD721" s="271">
        <v>0.973958333333333</v>
      </c>
      <c r="AE721" s="298">
        <v>-0.0306593642611684</v>
      </c>
    </row>
    <row r="722" spans="1:31">
      <c r="A722" s="318" t="s">
        <v>1158</v>
      </c>
      <c r="B722" s="342" t="s">
        <v>3357</v>
      </c>
      <c r="C722" s="296" t="s">
        <v>1243</v>
      </c>
      <c r="D722" s="342" t="s">
        <v>1244</v>
      </c>
      <c r="E722" s="269">
        <v>20</v>
      </c>
      <c r="F722" s="269">
        <v>20</v>
      </c>
      <c r="G722" s="267">
        <v>20</v>
      </c>
      <c r="H722" s="267">
        <v>20</v>
      </c>
      <c r="I722" s="267">
        <v>20</v>
      </c>
      <c r="J722" s="267">
        <v>20</v>
      </c>
      <c r="K722" s="297">
        <v>0.9</v>
      </c>
      <c r="L722" s="270">
        <v>1</v>
      </c>
      <c r="M722" s="270">
        <v>1</v>
      </c>
      <c r="N722" s="270">
        <v>1</v>
      </c>
      <c r="O722" s="335">
        <v>570</v>
      </c>
      <c r="P722" s="269">
        <v>548</v>
      </c>
      <c r="Q722" s="269">
        <v>19</v>
      </c>
      <c r="R722" s="267">
        <v>19</v>
      </c>
      <c r="S722" s="267">
        <v>19</v>
      </c>
      <c r="T722" s="270">
        <v>0.96140350877193</v>
      </c>
      <c r="U722" s="270">
        <v>0.95</v>
      </c>
      <c r="V722" s="271">
        <v>0.95</v>
      </c>
      <c r="W722" s="271">
        <v>0.95</v>
      </c>
      <c r="X722" s="298">
        <v>0</v>
      </c>
      <c r="Y722" s="274">
        <v>144</v>
      </c>
      <c r="Z722" s="336">
        <v>139</v>
      </c>
      <c r="AA722" s="336">
        <v>143</v>
      </c>
      <c r="AB722" s="336">
        <v>140</v>
      </c>
      <c r="AC722" s="337">
        <v>0.965277777777778</v>
      </c>
      <c r="AD722" s="271">
        <v>0.979020979020979</v>
      </c>
      <c r="AE722" s="298">
        <v>-0.0137432012432013</v>
      </c>
    </row>
    <row r="723" spans="1:31">
      <c r="A723" s="318" t="s">
        <v>1158</v>
      </c>
      <c r="B723" s="342" t="s">
        <v>3357</v>
      </c>
      <c r="C723" s="296" t="s">
        <v>1245</v>
      </c>
      <c r="D723" s="342" t="s">
        <v>1246</v>
      </c>
      <c r="E723" s="269">
        <v>40</v>
      </c>
      <c r="F723" s="269">
        <v>39</v>
      </c>
      <c r="G723" s="267">
        <v>39</v>
      </c>
      <c r="H723" s="267">
        <v>38</v>
      </c>
      <c r="I723" s="267">
        <v>41</v>
      </c>
      <c r="J723" s="267">
        <v>40</v>
      </c>
      <c r="K723" s="297">
        <v>0.9</v>
      </c>
      <c r="L723" s="270">
        <v>0.975</v>
      </c>
      <c r="M723" s="270">
        <v>0.974358974358974</v>
      </c>
      <c r="N723" s="270">
        <v>0.975609756097561</v>
      </c>
      <c r="O723" s="335">
        <v>1129</v>
      </c>
      <c r="P723" s="269">
        <v>1024</v>
      </c>
      <c r="Q723" s="269">
        <v>35</v>
      </c>
      <c r="R723" s="267">
        <v>37</v>
      </c>
      <c r="S723" s="267">
        <v>36</v>
      </c>
      <c r="T723" s="270">
        <v>0.906997342781222</v>
      </c>
      <c r="U723" s="270">
        <v>0.875</v>
      </c>
      <c r="V723" s="271">
        <v>0.948717948717949</v>
      </c>
      <c r="W723" s="271">
        <v>0.878048780487805</v>
      </c>
      <c r="X723" s="298">
        <v>-0.0737179487179487</v>
      </c>
      <c r="Y723" s="274">
        <v>283</v>
      </c>
      <c r="Z723" s="336">
        <v>251</v>
      </c>
      <c r="AA723" s="336">
        <v>276</v>
      </c>
      <c r="AB723" s="336">
        <v>252</v>
      </c>
      <c r="AC723" s="337">
        <v>0.886925795053004</v>
      </c>
      <c r="AD723" s="271">
        <v>0.91304347826087</v>
      </c>
      <c r="AE723" s="298">
        <v>-0.026117683207866</v>
      </c>
    </row>
    <row r="724" spans="1:31">
      <c r="A724" s="318" t="s">
        <v>1158</v>
      </c>
      <c r="B724" s="342" t="s">
        <v>3357</v>
      </c>
      <c r="C724" s="296" t="s">
        <v>1247</v>
      </c>
      <c r="D724" s="342" t="s">
        <v>1248</v>
      </c>
      <c r="E724" s="269">
        <v>23</v>
      </c>
      <c r="F724" s="269">
        <v>23</v>
      </c>
      <c r="G724" s="267">
        <v>24</v>
      </c>
      <c r="H724" s="267">
        <v>24</v>
      </c>
      <c r="I724" s="267">
        <v>26</v>
      </c>
      <c r="J724" s="267">
        <v>26</v>
      </c>
      <c r="K724" s="297">
        <v>0.9</v>
      </c>
      <c r="L724" s="270">
        <v>1</v>
      </c>
      <c r="M724" s="270">
        <v>1</v>
      </c>
      <c r="N724" s="270">
        <v>1</v>
      </c>
      <c r="O724" s="335">
        <v>741</v>
      </c>
      <c r="P724" s="269">
        <v>717</v>
      </c>
      <c r="Q724" s="269">
        <v>23</v>
      </c>
      <c r="R724" s="267">
        <v>22</v>
      </c>
      <c r="S724" s="267">
        <v>25</v>
      </c>
      <c r="T724" s="270">
        <v>0.967611336032389</v>
      </c>
      <c r="U724" s="270">
        <v>1</v>
      </c>
      <c r="V724" s="271">
        <v>0.916666666666667</v>
      </c>
      <c r="W724" s="271">
        <v>0.961538461538462</v>
      </c>
      <c r="X724" s="298">
        <v>0.0833333333333334</v>
      </c>
      <c r="Y724" s="274">
        <v>185</v>
      </c>
      <c r="Z724" s="336">
        <v>181</v>
      </c>
      <c r="AA724" s="336">
        <v>184</v>
      </c>
      <c r="AB724" s="336">
        <v>175</v>
      </c>
      <c r="AC724" s="337">
        <v>0.978378378378378</v>
      </c>
      <c r="AD724" s="271">
        <v>0.951086956521739</v>
      </c>
      <c r="AE724" s="298">
        <v>0.0272914218566392</v>
      </c>
    </row>
    <row r="725" spans="1:31">
      <c r="A725" s="318" t="s">
        <v>1158</v>
      </c>
      <c r="B725" s="342" t="s">
        <v>3357</v>
      </c>
      <c r="C725" s="296" t="s">
        <v>1249</v>
      </c>
      <c r="D725" s="342" t="s">
        <v>1250</v>
      </c>
      <c r="E725" s="269">
        <v>63</v>
      </c>
      <c r="F725" s="269">
        <v>62</v>
      </c>
      <c r="G725" s="267">
        <v>58</v>
      </c>
      <c r="H725" s="267">
        <v>58</v>
      </c>
      <c r="I725" s="267">
        <v>61</v>
      </c>
      <c r="J725" s="267">
        <v>61</v>
      </c>
      <c r="K725" s="297">
        <v>0.9</v>
      </c>
      <c r="L725" s="270">
        <v>0.984126984126984</v>
      </c>
      <c r="M725" s="270">
        <v>1</v>
      </c>
      <c r="N725" s="270">
        <v>1</v>
      </c>
      <c r="O725" s="335">
        <v>1763</v>
      </c>
      <c r="P725" s="269">
        <v>1666</v>
      </c>
      <c r="Q725" s="269">
        <v>60</v>
      </c>
      <c r="R725" s="267">
        <v>58</v>
      </c>
      <c r="S725" s="267">
        <v>57</v>
      </c>
      <c r="T725" s="270">
        <v>0.944980147475893</v>
      </c>
      <c r="U725" s="270">
        <v>0.952380952380952</v>
      </c>
      <c r="V725" s="271">
        <v>1</v>
      </c>
      <c r="W725" s="271">
        <v>0.934426229508197</v>
      </c>
      <c r="X725" s="298">
        <v>-0.0476190476190477</v>
      </c>
      <c r="Y725" s="274">
        <v>433</v>
      </c>
      <c r="Z725" s="336">
        <v>409</v>
      </c>
      <c r="AA725" s="336">
        <v>435</v>
      </c>
      <c r="AB725" s="336">
        <v>401</v>
      </c>
      <c r="AC725" s="337">
        <v>0.944572748267898</v>
      </c>
      <c r="AD725" s="271">
        <v>0.92183908045977</v>
      </c>
      <c r="AE725" s="298">
        <v>0.0227336678081282</v>
      </c>
    </row>
    <row r="726" spans="1:31">
      <c r="A726" s="318" t="s">
        <v>1158</v>
      </c>
      <c r="B726" s="342" t="s">
        <v>3357</v>
      </c>
      <c r="C726" s="296" t="s">
        <v>1251</v>
      </c>
      <c r="D726" s="342" t="s">
        <v>1252</v>
      </c>
      <c r="E726" s="269">
        <v>26</v>
      </c>
      <c r="F726" s="269">
        <v>26</v>
      </c>
      <c r="G726" s="267">
        <v>27</v>
      </c>
      <c r="H726" s="267">
        <v>27</v>
      </c>
      <c r="I726" s="267">
        <v>26</v>
      </c>
      <c r="J726" s="267">
        <v>26</v>
      </c>
      <c r="K726" s="297">
        <v>0.9</v>
      </c>
      <c r="L726" s="270">
        <v>1</v>
      </c>
      <c r="M726" s="270">
        <v>1</v>
      </c>
      <c r="N726" s="270">
        <v>1</v>
      </c>
      <c r="O726" s="335">
        <v>752</v>
      </c>
      <c r="P726" s="269">
        <v>749</v>
      </c>
      <c r="Q726" s="269">
        <v>26</v>
      </c>
      <c r="R726" s="267">
        <v>26</v>
      </c>
      <c r="S726" s="267">
        <v>25</v>
      </c>
      <c r="T726" s="270">
        <v>0.996010638297872</v>
      </c>
      <c r="U726" s="270">
        <v>1</v>
      </c>
      <c r="V726" s="271">
        <v>0.962962962962963</v>
      </c>
      <c r="W726" s="271">
        <v>0.961538461538462</v>
      </c>
      <c r="X726" s="298">
        <v>0.0370370370370371</v>
      </c>
      <c r="Y726" s="274">
        <v>184</v>
      </c>
      <c r="Z726" s="336">
        <v>182</v>
      </c>
      <c r="AA726" s="336">
        <v>191</v>
      </c>
      <c r="AB726" s="336">
        <v>191</v>
      </c>
      <c r="AC726" s="337">
        <v>0.989130434782609</v>
      </c>
      <c r="AD726" s="271">
        <v>1</v>
      </c>
      <c r="AE726" s="298">
        <v>-0.0108695652173914</v>
      </c>
    </row>
    <row r="727" spans="1:31">
      <c r="A727" s="318" t="s">
        <v>1158</v>
      </c>
      <c r="B727" s="342" t="s">
        <v>3357</v>
      </c>
      <c r="C727" s="296" t="s">
        <v>1253</v>
      </c>
      <c r="D727" s="342" t="s">
        <v>1254</v>
      </c>
      <c r="E727" s="269">
        <v>38</v>
      </c>
      <c r="F727" s="269">
        <v>38</v>
      </c>
      <c r="G727" s="267">
        <v>35</v>
      </c>
      <c r="H727" s="267">
        <v>35</v>
      </c>
      <c r="I727" s="267">
        <v>39</v>
      </c>
      <c r="J727" s="267">
        <v>39</v>
      </c>
      <c r="K727" s="297">
        <v>0.9</v>
      </c>
      <c r="L727" s="270">
        <v>1</v>
      </c>
      <c r="M727" s="270">
        <v>1</v>
      </c>
      <c r="N727" s="270">
        <v>1</v>
      </c>
      <c r="O727" s="335">
        <v>1061</v>
      </c>
      <c r="P727" s="269">
        <v>1008</v>
      </c>
      <c r="Q727" s="269">
        <v>37</v>
      </c>
      <c r="R727" s="267">
        <v>32</v>
      </c>
      <c r="S727" s="267">
        <v>38</v>
      </c>
      <c r="T727" s="270">
        <v>0.95004712535344</v>
      </c>
      <c r="U727" s="270">
        <v>0.973684210526316</v>
      </c>
      <c r="V727" s="271">
        <v>0.914285714285714</v>
      </c>
      <c r="W727" s="271">
        <v>0.974358974358974</v>
      </c>
      <c r="X727" s="298">
        <v>0.0593984962406016</v>
      </c>
      <c r="Y727" s="274">
        <v>267</v>
      </c>
      <c r="Z727" s="336">
        <v>254</v>
      </c>
      <c r="AA727" s="336">
        <v>263</v>
      </c>
      <c r="AB727" s="336">
        <v>251</v>
      </c>
      <c r="AC727" s="337">
        <v>0.951310861423221</v>
      </c>
      <c r="AD727" s="271">
        <v>0.954372623574145</v>
      </c>
      <c r="AE727" s="298">
        <v>-0.00306176215092357</v>
      </c>
    </row>
    <row r="728" spans="1:31">
      <c r="A728" s="318" t="s">
        <v>1158</v>
      </c>
      <c r="B728" s="342" t="s">
        <v>3357</v>
      </c>
      <c r="C728" s="296" t="s">
        <v>1255</v>
      </c>
      <c r="D728" s="342" t="s">
        <v>1256</v>
      </c>
      <c r="E728" s="269">
        <v>29</v>
      </c>
      <c r="F728" s="269">
        <v>29</v>
      </c>
      <c r="G728" s="267">
        <v>30</v>
      </c>
      <c r="H728" s="267">
        <v>30</v>
      </c>
      <c r="I728" s="267">
        <v>29</v>
      </c>
      <c r="J728" s="267">
        <v>29</v>
      </c>
      <c r="K728" s="297">
        <v>0.9</v>
      </c>
      <c r="L728" s="270">
        <v>1</v>
      </c>
      <c r="M728" s="270">
        <v>1</v>
      </c>
      <c r="N728" s="270">
        <v>1</v>
      </c>
      <c r="O728" s="335">
        <v>858</v>
      </c>
      <c r="P728" s="269">
        <v>739</v>
      </c>
      <c r="Q728" s="269">
        <v>26</v>
      </c>
      <c r="R728" s="267">
        <v>25</v>
      </c>
      <c r="S728" s="267">
        <v>23</v>
      </c>
      <c r="T728" s="270">
        <v>0.861305361305361</v>
      </c>
      <c r="U728" s="270">
        <v>0.896551724137931</v>
      </c>
      <c r="V728" s="271">
        <v>0.833333333333333</v>
      </c>
      <c r="W728" s="271">
        <v>0.793103448275862</v>
      </c>
      <c r="X728" s="298">
        <v>0.0632183908045977</v>
      </c>
      <c r="Y728" s="274">
        <v>212</v>
      </c>
      <c r="Z728" s="336">
        <v>179</v>
      </c>
      <c r="AA728" s="336">
        <v>215</v>
      </c>
      <c r="AB728" s="336">
        <v>180</v>
      </c>
      <c r="AC728" s="337">
        <v>0.844339622641509</v>
      </c>
      <c r="AD728" s="271">
        <v>0.837209302325581</v>
      </c>
      <c r="AE728" s="298">
        <v>0.00713032031592797</v>
      </c>
    </row>
    <row r="729" spans="1:31">
      <c r="A729" s="318" t="s">
        <v>1158</v>
      </c>
      <c r="B729" s="342" t="s">
        <v>3357</v>
      </c>
      <c r="C729" s="296" t="s">
        <v>1257</v>
      </c>
      <c r="D729" s="342" t="s">
        <v>1258</v>
      </c>
      <c r="E729" s="269">
        <v>28</v>
      </c>
      <c r="F729" s="269">
        <v>28</v>
      </c>
      <c r="G729" s="267">
        <v>24</v>
      </c>
      <c r="H729" s="267">
        <v>24</v>
      </c>
      <c r="I729" s="267">
        <v>28</v>
      </c>
      <c r="J729" s="267">
        <v>28</v>
      </c>
      <c r="K729" s="297">
        <v>0.9</v>
      </c>
      <c r="L729" s="270">
        <v>1</v>
      </c>
      <c r="M729" s="270">
        <v>1</v>
      </c>
      <c r="N729" s="270">
        <v>1</v>
      </c>
      <c r="O729" s="335">
        <v>763</v>
      </c>
      <c r="P729" s="269">
        <v>758</v>
      </c>
      <c r="Q729" s="269">
        <v>28</v>
      </c>
      <c r="R729" s="267">
        <v>23</v>
      </c>
      <c r="S729" s="267">
        <v>28</v>
      </c>
      <c r="T729" s="270">
        <v>0.993446920052425</v>
      </c>
      <c r="U729" s="270">
        <v>1</v>
      </c>
      <c r="V729" s="271">
        <v>0.958333333333333</v>
      </c>
      <c r="W729" s="271">
        <v>1</v>
      </c>
      <c r="X729" s="298">
        <v>0.0416666666666666</v>
      </c>
      <c r="Y729" s="274">
        <v>188</v>
      </c>
      <c r="Z729" s="336">
        <v>187</v>
      </c>
      <c r="AA729" s="336">
        <v>192</v>
      </c>
      <c r="AB729" s="336">
        <v>192</v>
      </c>
      <c r="AC729" s="337">
        <v>0.99468085106383</v>
      </c>
      <c r="AD729" s="271">
        <v>1</v>
      </c>
      <c r="AE729" s="298">
        <v>-0.00531914893617025</v>
      </c>
    </row>
    <row r="730" spans="1:31">
      <c r="A730" s="318" t="s">
        <v>1158</v>
      </c>
      <c r="B730" s="342" t="s">
        <v>3354</v>
      </c>
      <c r="C730" s="296" t="s">
        <v>1259</v>
      </c>
      <c r="D730" s="342" t="s">
        <v>1260</v>
      </c>
      <c r="E730" s="269">
        <v>26</v>
      </c>
      <c r="F730" s="269">
        <v>26</v>
      </c>
      <c r="G730" s="267">
        <v>27</v>
      </c>
      <c r="H730" s="267">
        <v>27</v>
      </c>
      <c r="I730" s="267">
        <v>27</v>
      </c>
      <c r="J730" s="267">
        <v>27</v>
      </c>
      <c r="K730" s="297">
        <v>0.9</v>
      </c>
      <c r="L730" s="270">
        <v>1</v>
      </c>
      <c r="M730" s="270">
        <v>1</v>
      </c>
      <c r="N730" s="270">
        <v>1</v>
      </c>
      <c r="O730" s="335">
        <v>738</v>
      </c>
      <c r="P730" s="269">
        <v>723</v>
      </c>
      <c r="Q730" s="269">
        <v>26</v>
      </c>
      <c r="R730" s="267">
        <v>27</v>
      </c>
      <c r="S730" s="267">
        <v>27</v>
      </c>
      <c r="T730" s="270">
        <v>0.979674796747967</v>
      </c>
      <c r="U730" s="270">
        <v>1</v>
      </c>
      <c r="V730" s="271">
        <v>1</v>
      </c>
      <c r="W730" s="271">
        <v>1</v>
      </c>
      <c r="X730" s="298">
        <v>0</v>
      </c>
      <c r="Y730" s="274">
        <v>183</v>
      </c>
      <c r="Z730" s="336">
        <v>181</v>
      </c>
      <c r="AA730" s="336">
        <v>187</v>
      </c>
      <c r="AB730" s="336">
        <v>182</v>
      </c>
      <c r="AC730" s="337">
        <v>0.989071038251366</v>
      </c>
      <c r="AD730" s="271">
        <v>0.973262032085562</v>
      </c>
      <c r="AE730" s="298">
        <v>0.0158090061658046</v>
      </c>
    </row>
    <row r="731" spans="1:31">
      <c r="A731" s="318" t="s">
        <v>1158</v>
      </c>
      <c r="B731" s="342" t="s">
        <v>3354</v>
      </c>
      <c r="C731" s="296" t="s">
        <v>1261</v>
      </c>
      <c r="D731" s="342" t="s">
        <v>1262</v>
      </c>
      <c r="E731" s="269">
        <v>40</v>
      </c>
      <c r="F731" s="269">
        <v>40</v>
      </c>
      <c r="G731" s="267">
        <v>41</v>
      </c>
      <c r="H731" s="267">
        <v>41</v>
      </c>
      <c r="I731" s="267">
        <v>40</v>
      </c>
      <c r="J731" s="267">
        <v>40</v>
      </c>
      <c r="K731" s="297">
        <v>0.9</v>
      </c>
      <c r="L731" s="270">
        <v>1</v>
      </c>
      <c r="M731" s="270">
        <v>1</v>
      </c>
      <c r="N731" s="270">
        <v>1</v>
      </c>
      <c r="O731" s="335">
        <v>1151</v>
      </c>
      <c r="P731" s="269">
        <v>1015</v>
      </c>
      <c r="Q731" s="269">
        <v>36</v>
      </c>
      <c r="R731" s="267">
        <v>34</v>
      </c>
      <c r="S731" s="267">
        <v>35</v>
      </c>
      <c r="T731" s="270">
        <v>0.881841876629018</v>
      </c>
      <c r="U731" s="270">
        <v>0.9</v>
      </c>
      <c r="V731" s="271">
        <v>0.829268292682927</v>
      </c>
      <c r="W731" s="271">
        <v>0.875</v>
      </c>
      <c r="X731" s="298">
        <v>0.0707317073170732</v>
      </c>
      <c r="Y731" s="274">
        <v>281</v>
      </c>
      <c r="Z731" s="336">
        <v>253</v>
      </c>
      <c r="AA731" s="336">
        <v>283</v>
      </c>
      <c r="AB731" s="336">
        <v>266</v>
      </c>
      <c r="AC731" s="337">
        <v>0.900355871886121</v>
      </c>
      <c r="AD731" s="271">
        <v>0.939929328621908</v>
      </c>
      <c r="AE731" s="298">
        <v>-0.0395734567357872</v>
      </c>
    </row>
    <row r="732" spans="1:31">
      <c r="A732" s="318" t="s">
        <v>1158</v>
      </c>
      <c r="B732" s="342" t="s">
        <v>3354</v>
      </c>
      <c r="C732" s="296" t="s">
        <v>1263</v>
      </c>
      <c r="D732" s="342" t="s">
        <v>1264</v>
      </c>
      <c r="E732" s="269">
        <v>17</v>
      </c>
      <c r="F732" s="269">
        <v>17</v>
      </c>
      <c r="G732" s="267">
        <v>16</v>
      </c>
      <c r="H732" s="267">
        <v>16</v>
      </c>
      <c r="I732" s="267">
        <v>16</v>
      </c>
      <c r="J732" s="267">
        <v>16</v>
      </c>
      <c r="K732" s="297">
        <v>0.9</v>
      </c>
      <c r="L732" s="270">
        <v>1</v>
      </c>
      <c r="M732" s="270">
        <v>1</v>
      </c>
      <c r="N732" s="270">
        <v>1</v>
      </c>
      <c r="O732" s="335">
        <v>438</v>
      </c>
      <c r="P732" s="269">
        <v>315</v>
      </c>
      <c r="Q732" s="269">
        <v>11</v>
      </c>
      <c r="R732" s="267">
        <v>12</v>
      </c>
      <c r="S732" s="267">
        <v>12</v>
      </c>
      <c r="T732" s="270">
        <v>0.719178082191781</v>
      </c>
      <c r="U732" s="270">
        <v>0.647058823529412</v>
      </c>
      <c r="V732" s="271">
        <v>0.75</v>
      </c>
      <c r="W732" s="271">
        <v>0.75</v>
      </c>
      <c r="X732" s="298">
        <v>-0.102941176470588</v>
      </c>
      <c r="Y732" s="274">
        <v>111</v>
      </c>
      <c r="Z732" s="336">
        <v>80</v>
      </c>
      <c r="AA732" s="336">
        <v>107</v>
      </c>
      <c r="AB732" s="336">
        <v>80</v>
      </c>
      <c r="AC732" s="337">
        <v>0.720720720720721</v>
      </c>
      <c r="AD732" s="271">
        <v>0.747663551401869</v>
      </c>
      <c r="AE732" s="298">
        <v>-0.0269428306811484</v>
      </c>
    </row>
    <row r="733" spans="1:31">
      <c r="A733" s="318" t="s">
        <v>1158</v>
      </c>
      <c r="B733" s="342" t="s">
        <v>3354</v>
      </c>
      <c r="C733" s="296" t="s">
        <v>1265</v>
      </c>
      <c r="D733" s="342" t="s">
        <v>1266</v>
      </c>
      <c r="E733" s="269">
        <v>21</v>
      </c>
      <c r="F733" s="269">
        <v>21</v>
      </c>
      <c r="G733" s="267">
        <v>21</v>
      </c>
      <c r="H733" s="267">
        <v>21</v>
      </c>
      <c r="I733" s="267">
        <v>21</v>
      </c>
      <c r="J733" s="267">
        <v>21</v>
      </c>
      <c r="K733" s="297">
        <v>0.9</v>
      </c>
      <c r="L733" s="270">
        <v>1</v>
      </c>
      <c r="M733" s="270">
        <v>1</v>
      </c>
      <c r="N733" s="270">
        <v>1</v>
      </c>
      <c r="O733" s="335">
        <v>576</v>
      </c>
      <c r="P733" s="269">
        <v>538</v>
      </c>
      <c r="Q733" s="269">
        <v>20</v>
      </c>
      <c r="R733" s="267">
        <v>20</v>
      </c>
      <c r="S733" s="267">
        <v>19</v>
      </c>
      <c r="T733" s="270">
        <v>0.934027777777778</v>
      </c>
      <c r="U733" s="270">
        <v>0.952380952380952</v>
      </c>
      <c r="V733" s="271">
        <v>0.952380952380952</v>
      </c>
      <c r="W733" s="271">
        <v>0.904761904761905</v>
      </c>
      <c r="X733" s="298">
        <v>0</v>
      </c>
      <c r="Y733" s="274">
        <v>144</v>
      </c>
      <c r="Z733" s="336">
        <v>133</v>
      </c>
      <c r="AA733" s="336">
        <v>144</v>
      </c>
      <c r="AB733" s="336">
        <v>136</v>
      </c>
      <c r="AC733" s="337">
        <v>0.923611111111111</v>
      </c>
      <c r="AD733" s="271">
        <v>0.944444444444444</v>
      </c>
      <c r="AE733" s="298">
        <v>-0.0208333333333333</v>
      </c>
    </row>
    <row r="734" spans="1:31">
      <c r="A734" s="318" t="s">
        <v>1158</v>
      </c>
      <c r="B734" s="342" t="s">
        <v>3354</v>
      </c>
      <c r="C734" s="296" t="s">
        <v>1267</v>
      </c>
      <c r="D734" s="342" t="s">
        <v>1268</v>
      </c>
      <c r="E734" s="269">
        <v>37</v>
      </c>
      <c r="F734" s="269">
        <v>37</v>
      </c>
      <c r="G734" s="267">
        <v>39</v>
      </c>
      <c r="H734" s="267">
        <v>39</v>
      </c>
      <c r="I734" s="267">
        <v>39</v>
      </c>
      <c r="J734" s="267">
        <v>39</v>
      </c>
      <c r="K734" s="297">
        <v>0.9</v>
      </c>
      <c r="L734" s="270">
        <v>1</v>
      </c>
      <c r="M734" s="270">
        <v>1</v>
      </c>
      <c r="N734" s="270">
        <v>1</v>
      </c>
      <c r="O734" s="335">
        <v>1074</v>
      </c>
      <c r="P734" s="269">
        <v>1070</v>
      </c>
      <c r="Q734" s="269">
        <v>37</v>
      </c>
      <c r="R734" s="267">
        <v>39</v>
      </c>
      <c r="S734" s="267">
        <v>39</v>
      </c>
      <c r="T734" s="270">
        <v>0.996275605214153</v>
      </c>
      <c r="U734" s="270">
        <v>1</v>
      </c>
      <c r="V734" s="271">
        <v>1</v>
      </c>
      <c r="W734" s="271">
        <v>1</v>
      </c>
      <c r="X734" s="298">
        <v>0</v>
      </c>
      <c r="Y734" s="274">
        <v>266</v>
      </c>
      <c r="Z734" s="336">
        <v>266</v>
      </c>
      <c r="AA734" s="336">
        <v>266</v>
      </c>
      <c r="AB734" s="336">
        <v>266</v>
      </c>
      <c r="AC734" s="337">
        <v>1</v>
      </c>
      <c r="AD734" s="271">
        <v>1</v>
      </c>
      <c r="AE734" s="298">
        <v>0</v>
      </c>
    </row>
    <row r="735" spans="1:31">
      <c r="A735" s="318" t="s">
        <v>1158</v>
      </c>
      <c r="B735" s="342" t="s">
        <v>3354</v>
      </c>
      <c r="C735" s="296" t="s">
        <v>1269</v>
      </c>
      <c r="D735" s="342" t="s">
        <v>1270</v>
      </c>
      <c r="E735" s="269">
        <v>77</v>
      </c>
      <c r="F735" s="269">
        <v>77</v>
      </c>
      <c r="G735" s="267">
        <v>68</v>
      </c>
      <c r="H735" s="267">
        <v>68</v>
      </c>
      <c r="I735" s="267">
        <v>74</v>
      </c>
      <c r="J735" s="267">
        <v>74</v>
      </c>
      <c r="K735" s="297">
        <v>0.9</v>
      </c>
      <c r="L735" s="270">
        <v>1</v>
      </c>
      <c r="M735" s="270">
        <v>1</v>
      </c>
      <c r="N735" s="270">
        <v>1</v>
      </c>
      <c r="O735" s="335">
        <v>2084</v>
      </c>
      <c r="P735" s="269">
        <v>1638</v>
      </c>
      <c r="Q735" s="269">
        <v>63</v>
      </c>
      <c r="R735" s="267">
        <v>55</v>
      </c>
      <c r="S735" s="267">
        <v>58</v>
      </c>
      <c r="T735" s="270">
        <v>0.785988483685221</v>
      </c>
      <c r="U735" s="270">
        <v>0.818181818181818</v>
      </c>
      <c r="V735" s="271">
        <v>0.808823529411765</v>
      </c>
      <c r="W735" s="271">
        <v>0.783783783783784</v>
      </c>
      <c r="X735" s="298">
        <v>0.00935828877005351</v>
      </c>
      <c r="Y735" s="274">
        <v>510</v>
      </c>
      <c r="Z735" s="336">
        <v>406</v>
      </c>
      <c r="AA735" s="336">
        <v>524</v>
      </c>
      <c r="AB735" s="336">
        <v>425</v>
      </c>
      <c r="AC735" s="337">
        <v>0.796078431372549</v>
      </c>
      <c r="AD735" s="271">
        <v>0.811068702290076</v>
      </c>
      <c r="AE735" s="298">
        <v>-0.0149902709175274</v>
      </c>
    </row>
    <row r="736" spans="1:31">
      <c r="A736" s="318" t="s">
        <v>1158</v>
      </c>
      <c r="B736" s="342" t="s">
        <v>3354</v>
      </c>
      <c r="C736" s="296" t="s">
        <v>1271</v>
      </c>
      <c r="D736" s="342" t="s">
        <v>1272</v>
      </c>
      <c r="E736" s="269">
        <v>48</v>
      </c>
      <c r="F736" s="269">
        <v>46</v>
      </c>
      <c r="G736" s="267">
        <v>46</v>
      </c>
      <c r="H736" s="267">
        <v>45</v>
      </c>
      <c r="I736" s="267">
        <v>47</v>
      </c>
      <c r="J736" s="267">
        <v>46</v>
      </c>
      <c r="K736" s="297">
        <v>0.9</v>
      </c>
      <c r="L736" s="270">
        <v>0.958333333333333</v>
      </c>
      <c r="M736" s="270">
        <v>0.978260869565217</v>
      </c>
      <c r="N736" s="270">
        <v>0.978723404255319</v>
      </c>
      <c r="O736" s="335">
        <v>1346</v>
      </c>
      <c r="P736" s="269">
        <v>1125</v>
      </c>
      <c r="Q736" s="269">
        <v>41</v>
      </c>
      <c r="R736" s="267">
        <v>35</v>
      </c>
      <c r="S736" s="267">
        <v>38</v>
      </c>
      <c r="T736" s="270">
        <v>0.835809806835067</v>
      </c>
      <c r="U736" s="270">
        <v>0.854166666666667</v>
      </c>
      <c r="V736" s="271">
        <v>0.760869565217391</v>
      </c>
      <c r="W736" s="271">
        <v>0.808510638297872</v>
      </c>
      <c r="X736" s="298">
        <v>0.0932971014492753</v>
      </c>
      <c r="Y736" s="274">
        <v>330</v>
      </c>
      <c r="Z736" s="336">
        <v>273</v>
      </c>
      <c r="AA736" s="336">
        <v>335</v>
      </c>
      <c r="AB736" s="336">
        <v>279</v>
      </c>
      <c r="AC736" s="337">
        <v>0.827272727272727</v>
      </c>
      <c r="AD736" s="271">
        <v>0.832835820895522</v>
      </c>
      <c r="AE736" s="298">
        <v>-0.00556309362279517</v>
      </c>
    </row>
    <row r="737" spans="1:31">
      <c r="A737" s="318" t="s">
        <v>1158</v>
      </c>
      <c r="B737" s="342" t="s">
        <v>3354</v>
      </c>
      <c r="C737" s="296" t="s">
        <v>1273</v>
      </c>
      <c r="D737" s="342" t="s">
        <v>1274</v>
      </c>
      <c r="E737" s="269">
        <v>36</v>
      </c>
      <c r="F737" s="269">
        <v>36</v>
      </c>
      <c r="G737" s="267">
        <v>39</v>
      </c>
      <c r="H737" s="267">
        <v>39</v>
      </c>
      <c r="I737" s="267">
        <v>41</v>
      </c>
      <c r="J737" s="267">
        <v>41</v>
      </c>
      <c r="K737" s="297">
        <v>0.9</v>
      </c>
      <c r="L737" s="270">
        <v>1</v>
      </c>
      <c r="M737" s="270">
        <v>1</v>
      </c>
      <c r="N737" s="270">
        <v>1</v>
      </c>
      <c r="O737" s="335">
        <v>1147</v>
      </c>
      <c r="P737" s="269">
        <v>1123</v>
      </c>
      <c r="Q737" s="269">
        <v>36</v>
      </c>
      <c r="R737" s="267">
        <v>38</v>
      </c>
      <c r="S737" s="267">
        <v>40</v>
      </c>
      <c r="T737" s="270">
        <v>0.979075850043592</v>
      </c>
      <c r="U737" s="270">
        <v>1</v>
      </c>
      <c r="V737" s="271">
        <v>0.974358974358974</v>
      </c>
      <c r="W737" s="271">
        <v>0.975609756097561</v>
      </c>
      <c r="X737" s="298">
        <v>0.0256410256410257</v>
      </c>
      <c r="Y737" s="274">
        <v>279</v>
      </c>
      <c r="Z737" s="336">
        <v>276</v>
      </c>
      <c r="AA737" s="336">
        <v>283</v>
      </c>
      <c r="AB737" s="336">
        <v>277</v>
      </c>
      <c r="AC737" s="337">
        <v>0.989247311827957</v>
      </c>
      <c r="AD737" s="271">
        <v>0.978798586572438</v>
      </c>
      <c r="AE737" s="298">
        <v>0.0104487252555189</v>
      </c>
    </row>
    <row r="738" spans="1:31">
      <c r="A738" s="318" t="s">
        <v>1158</v>
      </c>
      <c r="B738" s="342" t="s">
        <v>3354</v>
      </c>
      <c r="C738" s="296" t="s">
        <v>1275</v>
      </c>
      <c r="D738" s="342" t="s">
        <v>1276</v>
      </c>
      <c r="E738" s="269">
        <v>48</v>
      </c>
      <c r="F738" s="269">
        <v>48</v>
      </c>
      <c r="G738" s="267">
        <v>46</v>
      </c>
      <c r="H738" s="267">
        <v>46</v>
      </c>
      <c r="I738" s="267">
        <v>49</v>
      </c>
      <c r="J738" s="267">
        <v>49</v>
      </c>
      <c r="K738" s="297">
        <v>0.9</v>
      </c>
      <c r="L738" s="270">
        <v>1</v>
      </c>
      <c r="M738" s="270">
        <v>1</v>
      </c>
      <c r="N738" s="270">
        <v>1</v>
      </c>
      <c r="O738" s="335">
        <v>1336</v>
      </c>
      <c r="P738" s="269">
        <v>1209</v>
      </c>
      <c r="Q738" s="269">
        <v>40</v>
      </c>
      <c r="R738" s="267">
        <v>42</v>
      </c>
      <c r="S738" s="267">
        <v>43</v>
      </c>
      <c r="T738" s="270">
        <v>0.904940119760479</v>
      </c>
      <c r="U738" s="270">
        <v>0.833333333333333</v>
      </c>
      <c r="V738" s="271">
        <v>0.91304347826087</v>
      </c>
      <c r="W738" s="271">
        <v>0.877551020408163</v>
      </c>
      <c r="X738" s="298">
        <v>-0.0797101449275361</v>
      </c>
      <c r="Y738" s="274">
        <v>330</v>
      </c>
      <c r="Z738" s="336">
        <v>296</v>
      </c>
      <c r="AA738" s="336">
        <v>335</v>
      </c>
      <c r="AB738" s="336">
        <v>309</v>
      </c>
      <c r="AC738" s="337">
        <v>0.896969696969697</v>
      </c>
      <c r="AD738" s="271">
        <v>0.922388059701493</v>
      </c>
      <c r="AE738" s="298">
        <v>-0.0254183627317955</v>
      </c>
    </row>
    <row r="739" spans="1:31">
      <c r="A739" s="318" t="s">
        <v>1158</v>
      </c>
      <c r="B739" s="342" t="s">
        <v>3354</v>
      </c>
      <c r="C739" s="296" t="s">
        <v>1277</v>
      </c>
      <c r="D739" s="342" t="s">
        <v>1278</v>
      </c>
      <c r="E739" s="269">
        <v>17</v>
      </c>
      <c r="F739" s="269">
        <v>17</v>
      </c>
      <c r="G739" s="267">
        <v>17</v>
      </c>
      <c r="H739" s="267">
        <v>17</v>
      </c>
      <c r="I739" s="267">
        <v>16</v>
      </c>
      <c r="J739" s="267">
        <v>16</v>
      </c>
      <c r="K739" s="297">
        <v>0.9</v>
      </c>
      <c r="L739" s="270">
        <v>1</v>
      </c>
      <c r="M739" s="270">
        <v>1</v>
      </c>
      <c r="N739" s="270">
        <v>1</v>
      </c>
      <c r="O739" s="335">
        <v>491</v>
      </c>
      <c r="P739" s="269">
        <v>396</v>
      </c>
      <c r="Q739" s="269">
        <v>13</v>
      </c>
      <c r="R739" s="267">
        <v>17</v>
      </c>
      <c r="S739" s="267">
        <v>12</v>
      </c>
      <c r="T739" s="270">
        <v>0.806517311608961</v>
      </c>
      <c r="U739" s="270">
        <v>0.764705882352941</v>
      </c>
      <c r="V739" s="271">
        <v>1</v>
      </c>
      <c r="W739" s="271">
        <v>0.75</v>
      </c>
      <c r="X739" s="298">
        <v>-0.235294117647059</v>
      </c>
      <c r="Y739" s="274">
        <v>120</v>
      </c>
      <c r="Z739" s="336">
        <v>98</v>
      </c>
      <c r="AA739" s="336">
        <v>120</v>
      </c>
      <c r="AB739" s="336">
        <v>98</v>
      </c>
      <c r="AC739" s="337">
        <v>0.816666666666667</v>
      </c>
      <c r="AD739" s="271">
        <v>0.816666666666667</v>
      </c>
      <c r="AE739" s="298">
        <v>0</v>
      </c>
    </row>
    <row r="740" spans="1:31">
      <c r="A740" s="318" t="s">
        <v>1158</v>
      </c>
      <c r="B740" s="342" t="s">
        <v>3354</v>
      </c>
      <c r="C740" s="296" t="s">
        <v>1279</v>
      </c>
      <c r="D740" s="342" t="s">
        <v>1280</v>
      </c>
      <c r="E740" s="269">
        <v>42</v>
      </c>
      <c r="F740" s="269">
        <v>42</v>
      </c>
      <c r="G740" s="267">
        <v>39</v>
      </c>
      <c r="H740" s="267">
        <v>39</v>
      </c>
      <c r="I740" s="267">
        <v>40</v>
      </c>
      <c r="J740" s="267">
        <v>40</v>
      </c>
      <c r="K740" s="297">
        <v>0.9</v>
      </c>
      <c r="L740" s="270">
        <v>1</v>
      </c>
      <c r="M740" s="270">
        <v>1</v>
      </c>
      <c r="N740" s="270">
        <v>1</v>
      </c>
      <c r="O740" s="335">
        <v>1123</v>
      </c>
      <c r="P740" s="269">
        <v>1036</v>
      </c>
      <c r="Q740" s="269">
        <v>40</v>
      </c>
      <c r="R740" s="267">
        <v>36</v>
      </c>
      <c r="S740" s="267">
        <v>35</v>
      </c>
      <c r="T740" s="270">
        <v>0.922528940338379</v>
      </c>
      <c r="U740" s="270">
        <v>0.952380952380952</v>
      </c>
      <c r="V740" s="271">
        <v>0.923076923076923</v>
      </c>
      <c r="W740" s="271">
        <v>0.875</v>
      </c>
      <c r="X740" s="298">
        <v>0.0293040293040292</v>
      </c>
      <c r="Y740" s="274">
        <v>274</v>
      </c>
      <c r="Z740" s="336">
        <v>248</v>
      </c>
      <c r="AA740" s="336">
        <v>277</v>
      </c>
      <c r="AB740" s="336">
        <v>248</v>
      </c>
      <c r="AC740" s="337">
        <v>0.905109489051095</v>
      </c>
      <c r="AD740" s="271">
        <v>0.895306859205776</v>
      </c>
      <c r="AE740" s="298">
        <v>0.00980262984531877</v>
      </c>
    </row>
    <row r="741" spans="1:31">
      <c r="A741" s="318" t="s">
        <v>1158</v>
      </c>
      <c r="B741" s="342" t="s">
        <v>3354</v>
      </c>
      <c r="C741" s="296" t="s">
        <v>1281</v>
      </c>
      <c r="D741" s="342" t="s">
        <v>1282</v>
      </c>
      <c r="E741" s="269">
        <v>32</v>
      </c>
      <c r="F741" s="269">
        <v>32</v>
      </c>
      <c r="G741" s="267">
        <v>31</v>
      </c>
      <c r="H741" s="267">
        <v>31</v>
      </c>
      <c r="I741" s="267">
        <v>30</v>
      </c>
      <c r="J741" s="267">
        <v>30</v>
      </c>
      <c r="K741" s="297">
        <v>0.9</v>
      </c>
      <c r="L741" s="270">
        <v>1</v>
      </c>
      <c r="M741" s="270">
        <v>1</v>
      </c>
      <c r="N741" s="270">
        <v>1</v>
      </c>
      <c r="O741" s="335">
        <v>878</v>
      </c>
      <c r="P741" s="269">
        <v>869</v>
      </c>
      <c r="Q741" s="269">
        <v>31</v>
      </c>
      <c r="R741" s="267">
        <v>31</v>
      </c>
      <c r="S741" s="267">
        <v>30</v>
      </c>
      <c r="T741" s="270">
        <v>0.989749430523918</v>
      </c>
      <c r="U741" s="270">
        <v>0.96875</v>
      </c>
      <c r="V741" s="271">
        <v>1</v>
      </c>
      <c r="W741" s="271">
        <v>1</v>
      </c>
      <c r="X741" s="298">
        <v>-0.03125</v>
      </c>
      <c r="Y741" s="274">
        <v>214</v>
      </c>
      <c r="Z741" s="336">
        <v>213</v>
      </c>
      <c r="AA741" s="336">
        <v>222</v>
      </c>
      <c r="AB741" s="336">
        <v>221</v>
      </c>
      <c r="AC741" s="337">
        <v>0.995327102803738</v>
      </c>
      <c r="AD741" s="271">
        <v>0.995495495495496</v>
      </c>
      <c r="AE741" s="298">
        <v>-0.000168392691757169</v>
      </c>
    </row>
    <row r="742" spans="1:31">
      <c r="A742" s="318" t="s">
        <v>1158</v>
      </c>
      <c r="B742" s="342" t="s">
        <v>3354</v>
      </c>
      <c r="C742" s="296" t="s">
        <v>1283</v>
      </c>
      <c r="D742" s="342" t="s">
        <v>1284</v>
      </c>
      <c r="E742" s="269">
        <v>21</v>
      </c>
      <c r="F742" s="269">
        <v>21</v>
      </c>
      <c r="G742" s="267">
        <v>21</v>
      </c>
      <c r="H742" s="267">
        <v>21</v>
      </c>
      <c r="I742" s="267">
        <v>20</v>
      </c>
      <c r="J742" s="267">
        <v>20</v>
      </c>
      <c r="K742" s="297">
        <v>0.9</v>
      </c>
      <c r="L742" s="270">
        <v>1</v>
      </c>
      <c r="M742" s="270">
        <v>1</v>
      </c>
      <c r="N742" s="270">
        <v>1</v>
      </c>
      <c r="O742" s="335">
        <v>577</v>
      </c>
      <c r="P742" s="269">
        <v>464</v>
      </c>
      <c r="Q742" s="269">
        <v>17</v>
      </c>
      <c r="R742" s="267">
        <v>17</v>
      </c>
      <c r="S742" s="267">
        <v>16</v>
      </c>
      <c r="T742" s="270">
        <v>0.804159445407279</v>
      </c>
      <c r="U742" s="270">
        <v>0.80952380952381</v>
      </c>
      <c r="V742" s="271">
        <v>0.80952380952381</v>
      </c>
      <c r="W742" s="271">
        <v>0.8</v>
      </c>
      <c r="X742" s="298">
        <v>0</v>
      </c>
      <c r="Y742" s="274">
        <v>144</v>
      </c>
      <c r="Z742" s="336">
        <v>115</v>
      </c>
      <c r="AA742" s="336">
        <v>145</v>
      </c>
      <c r="AB742" s="336">
        <v>117</v>
      </c>
      <c r="AC742" s="337">
        <v>0.798611111111111</v>
      </c>
      <c r="AD742" s="271">
        <v>0.806896551724138</v>
      </c>
      <c r="AE742" s="298">
        <v>-0.00828544061302672</v>
      </c>
    </row>
    <row r="743" spans="1:31">
      <c r="A743" s="318" t="s">
        <v>1158</v>
      </c>
      <c r="B743" s="342" t="s">
        <v>3354</v>
      </c>
      <c r="C743" s="296" t="s">
        <v>1285</v>
      </c>
      <c r="D743" s="342" t="s">
        <v>1286</v>
      </c>
      <c r="E743" s="269">
        <v>15</v>
      </c>
      <c r="F743" s="269">
        <v>15</v>
      </c>
      <c r="G743" s="267">
        <v>14</v>
      </c>
      <c r="H743" s="267">
        <v>14</v>
      </c>
      <c r="I743" s="267">
        <v>15</v>
      </c>
      <c r="J743" s="267">
        <v>15</v>
      </c>
      <c r="K743" s="297">
        <v>0.9</v>
      </c>
      <c r="L743" s="270">
        <v>1</v>
      </c>
      <c r="M743" s="270">
        <v>1</v>
      </c>
      <c r="N743" s="270">
        <v>1</v>
      </c>
      <c r="O743" s="335">
        <v>410</v>
      </c>
      <c r="P743" s="269">
        <v>349</v>
      </c>
      <c r="Q743" s="269">
        <v>13</v>
      </c>
      <c r="R743" s="267">
        <v>12</v>
      </c>
      <c r="S743" s="267">
        <v>13</v>
      </c>
      <c r="T743" s="270">
        <v>0.851219512195122</v>
      </c>
      <c r="U743" s="270">
        <v>0.866666666666667</v>
      </c>
      <c r="V743" s="271">
        <v>0.857142857142857</v>
      </c>
      <c r="W743" s="271">
        <v>0.866666666666667</v>
      </c>
      <c r="X743" s="298">
        <v>0.0095238095238096</v>
      </c>
      <c r="Y743" s="274">
        <v>101</v>
      </c>
      <c r="Z743" s="336">
        <v>87</v>
      </c>
      <c r="AA743" s="336">
        <v>104</v>
      </c>
      <c r="AB743" s="336">
        <v>88</v>
      </c>
      <c r="AC743" s="337">
        <v>0.861386138613861</v>
      </c>
      <c r="AD743" s="271">
        <v>0.846153846153846</v>
      </c>
      <c r="AE743" s="298">
        <v>0.0152322924600152</v>
      </c>
    </row>
    <row r="744" spans="1:31">
      <c r="A744" s="318" t="s">
        <v>1158</v>
      </c>
      <c r="B744" s="342" t="s">
        <v>3356</v>
      </c>
      <c r="C744" s="296" t="s">
        <v>1287</v>
      </c>
      <c r="D744" s="342" t="s">
        <v>1288</v>
      </c>
      <c r="E744" s="269">
        <v>16</v>
      </c>
      <c r="F744" s="269">
        <v>16</v>
      </c>
      <c r="G744" s="267">
        <v>16</v>
      </c>
      <c r="H744" s="267">
        <v>16</v>
      </c>
      <c r="I744" s="267">
        <v>16</v>
      </c>
      <c r="J744" s="267">
        <v>16</v>
      </c>
      <c r="K744" s="297">
        <v>0.9</v>
      </c>
      <c r="L744" s="270">
        <v>1</v>
      </c>
      <c r="M744" s="270">
        <v>1</v>
      </c>
      <c r="N744" s="270">
        <v>1</v>
      </c>
      <c r="O744" s="335">
        <v>436</v>
      </c>
      <c r="P744" s="269">
        <v>378</v>
      </c>
      <c r="Q744" s="269">
        <v>14</v>
      </c>
      <c r="R744" s="267">
        <v>15</v>
      </c>
      <c r="S744" s="267">
        <v>14</v>
      </c>
      <c r="T744" s="270">
        <v>0.86697247706422</v>
      </c>
      <c r="U744" s="270">
        <v>0.875</v>
      </c>
      <c r="V744" s="271">
        <v>0.9375</v>
      </c>
      <c r="W744" s="271">
        <v>0.875</v>
      </c>
      <c r="X744" s="298">
        <v>-0.0625</v>
      </c>
      <c r="Y744" s="274">
        <v>109</v>
      </c>
      <c r="Z744" s="336">
        <v>98</v>
      </c>
      <c r="AA744" s="336">
        <v>108</v>
      </c>
      <c r="AB744" s="336">
        <v>96</v>
      </c>
      <c r="AC744" s="337">
        <v>0.899082568807339</v>
      </c>
      <c r="AD744" s="271">
        <v>0.888888888888889</v>
      </c>
      <c r="AE744" s="298">
        <v>0.0101936799184507</v>
      </c>
    </row>
    <row r="745" spans="1:31">
      <c r="A745" s="318" t="s">
        <v>1158</v>
      </c>
      <c r="B745" s="342" t="s">
        <v>3356</v>
      </c>
      <c r="C745" s="296" t="s">
        <v>1289</v>
      </c>
      <c r="D745" s="342" t="s">
        <v>1290</v>
      </c>
      <c r="E745" s="269">
        <v>60</v>
      </c>
      <c r="F745" s="269">
        <v>60</v>
      </c>
      <c r="G745" s="267">
        <v>53</v>
      </c>
      <c r="H745" s="267">
        <v>53</v>
      </c>
      <c r="I745" s="267">
        <v>60</v>
      </c>
      <c r="J745" s="267">
        <v>60</v>
      </c>
      <c r="K745" s="297">
        <v>0.9</v>
      </c>
      <c r="L745" s="270">
        <v>1</v>
      </c>
      <c r="M745" s="270">
        <v>1</v>
      </c>
      <c r="N745" s="270">
        <v>1</v>
      </c>
      <c r="O745" s="335">
        <v>1676</v>
      </c>
      <c r="P745" s="269">
        <v>1433</v>
      </c>
      <c r="Q745" s="269">
        <v>53</v>
      </c>
      <c r="R745" s="267">
        <v>42</v>
      </c>
      <c r="S745" s="267">
        <v>50</v>
      </c>
      <c r="T745" s="270">
        <v>0.855011933174224</v>
      </c>
      <c r="U745" s="270">
        <v>0.883333333333333</v>
      </c>
      <c r="V745" s="271">
        <v>0.792452830188679</v>
      </c>
      <c r="W745" s="271">
        <v>0.833333333333333</v>
      </c>
      <c r="X745" s="298">
        <v>0.090880503144654</v>
      </c>
      <c r="Y745" s="274">
        <v>406</v>
      </c>
      <c r="Z745" s="336">
        <v>352</v>
      </c>
      <c r="AA745" s="336">
        <v>427</v>
      </c>
      <c r="AB745" s="336">
        <v>360</v>
      </c>
      <c r="AC745" s="337">
        <v>0.866995073891626</v>
      </c>
      <c r="AD745" s="271">
        <v>0.843091334894614</v>
      </c>
      <c r="AE745" s="298">
        <v>0.023903738997012</v>
      </c>
    </row>
    <row r="746" spans="1:31">
      <c r="A746" s="318" t="s">
        <v>1158</v>
      </c>
      <c r="B746" s="342" t="s">
        <v>3356</v>
      </c>
      <c r="C746" s="296" t="s">
        <v>1291</v>
      </c>
      <c r="D746" s="342" t="s">
        <v>1292</v>
      </c>
      <c r="E746" s="269">
        <v>40</v>
      </c>
      <c r="F746" s="269">
        <v>39</v>
      </c>
      <c r="G746" s="267">
        <v>39</v>
      </c>
      <c r="H746" s="267">
        <v>38</v>
      </c>
      <c r="I746" s="267">
        <v>39</v>
      </c>
      <c r="J746" s="267">
        <v>38</v>
      </c>
      <c r="K746" s="297">
        <v>0.9</v>
      </c>
      <c r="L746" s="270">
        <v>0.975</v>
      </c>
      <c r="M746" s="270">
        <v>0.974358974358974</v>
      </c>
      <c r="N746" s="270">
        <v>0.974358974358974</v>
      </c>
      <c r="O746" s="335">
        <v>1093</v>
      </c>
      <c r="P746" s="269">
        <v>974</v>
      </c>
      <c r="Q746" s="269">
        <v>38</v>
      </c>
      <c r="R746" s="267">
        <v>34</v>
      </c>
      <c r="S746" s="267">
        <v>35</v>
      </c>
      <c r="T746" s="270">
        <v>0.891125343092406</v>
      </c>
      <c r="U746" s="270">
        <v>0.95</v>
      </c>
      <c r="V746" s="271">
        <v>0.871794871794872</v>
      </c>
      <c r="W746" s="271">
        <v>0.897435897435897</v>
      </c>
      <c r="X746" s="298">
        <v>0.0782051282051281</v>
      </c>
      <c r="Y746" s="274">
        <v>274</v>
      </c>
      <c r="Z746" s="336">
        <v>245</v>
      </c>
      <c r="AA746" s="336">
        <v>271</v>
      </c>
      <c r="AB746" s="336">
        <v>240</v>
      </c>
      <c r="AC746" s="337">
        <v>0.894160583941606</v>
      </c>
      <c r="AD746" s="271">
        <v>0.885608856088561</v>
      </c>
      <c r="AE746" s="298">
        <v>0.00855172785304492</v>
      </c>
    </row>
    <row r="747" spans="1:31">
      <c r="A747" s="318" t="s">
        <v>1158</v>
      </c>
      <c r="B747" s="342" t="s">
        <v>3356</v>
      </c>
      <c r="C747" s="296" t="s">
        <v>1293</v>
      </c>
      <c r="D747" s="342" t="s">
        <v>1294</v>
      </c>
      <c r="E747" s="269">
        <v>44</v>
      </c>
      <c r="F747" s="269">
        <v>43</v>
      </c>
      <c r="G747" s="267">
        <v>43</v>
      </c>
      <c r="H747" s="267">
        <v>42</v>
      </c>
      <c r="I747" s="267">
        <v>45</v>
      </c>
      <c r="J747" s="267">
        <v>44</v>
      </c>
      <c r="K747" s="297">
        <v>0.9</v>
      </c>
      <c r="L747" s="270">
        <v>0.977272727272727</v>
      </c>
      <c r="M747" s="270">
        <v>0.976744186046512</v>
      </c>
      <c r="N747" s="270">
        <v>0.977777777777778</v>
      </c>
      <c r="O747" s="335">
        <v>1219</v>
      </c>
      <c r="P747" s="269">
        <v>1114</v>
      </c>
      <c r="Q747" s="269">
        <v>42</v>
      </c>
      <c r="R747" s="267">
        <v>36</v>
      </c>
      <c r="S747" s="267">
        <v>41</v>
      </c>
      <c r="T747" s="270">
        <v>0.913863822805578</v>
      </c>
      <c r="U747" s="270">
        <v>0.954545454545455</v>
      </c>
      <c r="V747" s="271">
        <v>0.837209302325581</v>
      </c>
      <c r="W747" s="271">
        <v>0.911111111111111</v>
      </c>
      <c r="X747" s="298">
        <v>0.117336152219873</v>
      </c>
      <c r="Y747" s="274">
        <v>301</v>
      </c>
      <c r="Z747" s="336">
        <v>277</v>
      </c>
      <c r="AA747" s="336">
        <v>303</v>
      </c>
      <c r="AB747" s="336">
        <v>277</v>
      </c>
      <c r="AC747" s="337">
        <v>0.920265780730897</v>
      </c>
      <c r="AD747" s="271">
        <v>0.914191419141914</v>
      </c>
      <c r="AE747" s="298">
        <v>0.00607436158898289</v>
      </c>
    </row>
    <row r="748" spans="1:31">
      <c r="A748" s="318" t="s">
        <v>1158</v>
      </c>
      <c r="B748" s="342" t="s">
        <v>3356</v>
      </c>
      <c r="C748" s="296" t="s">
        <v>1295</v>
      </c>
      <c r="D748" s="342" t="s">
        <v>1296</v>
      </c>
      <c r="E748" s="269">
        <v>28</v>
      </c>
      <c r="F748" s="269">
        <v>28</v>
      </c>
      <c r="G748" s="267">
        <v>28</v>
      </c>
      <c r="H748" s="267">
        <v>28</v>
      </c>
      <c r="I748" s="267">
        <v>29</v>
      </c>
      <c r="J748" s="267">
        <v>29</v>
      </c>
      <c r="K748" s="297">
        <v>0.9</v>
      </c>
      <c r="L748" s="270">
        <v>1</v>
      </c>
      <c r="M748" s="270">
        <v>1</v>
      </c>
      <c r="N748" s="270">
        <v>1</v>
      </c>
      <c r="O748" s="335">
        <v>796</v>
      </c>
      <c r="P748" s="269">
        <v>740</v>
      </c>
      <c r="Q748" s="269">
        <v>28</v>
      </c>
      <c r="R748" s="267">
        <v>27</v>
      </c>
      <c r="S748" s="267">
        <v>27</v>
      </c>
      <c r="T748" s="270">
        <v>0.92964824120603</v>
      </c>
      <c r="U748" s="270">
        <v>1</v>
      </c>
      <c r="V748" s="271">
        <v>0.964285714285714</v>
      </c>
      <c r="W748" s="271">
        <v>0.931034482758621</v>
      </c>
      <c r="X748" s="298">
        <v>0.0357142857142857</v>
      </c>
      <c r="Y748" s="274">
        <v>195</v>
      </c>
      <c r="Z748" s="336">
        <v>188</v>
      </c>
      <c r="AA748" s="336">
        <v>200</v>
      </c>
      <c r="AB748" s="336">
        <v>192</v>
      </c>
      <c r="AC748" s="337">
        <v>0.964102564102564</v>
      </c>
      <c r="AD748" s="271">
        <v>0.96</v>
      </c>
      <c r="AE748" s="298">
        <v>0.00410256410256415</v>
      </c>
    </row>
    <row r="749" spans="1:31">
      <c r="A749" s="318" t="s">
        <v>1158</v>
      </c>
      <c r="B749" s="342" t="s">
        <v>3356</v>
      </c>
      <c r="C749" s="296" t="s">
        <v>1297</v>
      </c>
      <c r="D749" s="342" t="s">
        <v>1298</v>
      </c>
      <c r="E749" s="269">
        <v>48</v>
      </c>
      <c r="F749" s="269">
        <v>48</v>
      </c>
      <c r="G749" s="267">
        <v>44</v>
      </c>
      <c r="H749" s="267">
        <v>44</v>
      </c>
      <c r="I749" s="267">
        <v>48</v>
      </c>
      <c r="J749" s="267">
        <v>48</v>
      </c>
      <c r="K749" s="297">
        <v>0.9</v>
      </c>
      <c r="L749" s="270">
        <v>1</v>
      </c>
      <c r="M749" s="270">
        <v>1</v>
      </c>
      <c r="N749" s="270">
        <v>1</v>
      </c>
      <c r="O749" s="335">
        <v>1280</v>
      </c>
      <c r="P749" s="269">
        <v>995</v>
      </c>
      <c r="Q749" s="269">
        <v>36</v>
      </c>
      <c r="R749" s="267">
        <v>30</v>
      </c>
      <c r="S749" s="267">
        <v>39</v>
      </c>
      <c r="T749" s="270">
        <v>0.77734375</v>
      </c>
      <c r="U749" s="270">
        <v>0.75</v>
      </c>
      <c r="V749" s="271">
        <v>0.681818181818182</v>
      </c>
      <c r="W749" s="271">
        <v>0.8125</v>
      </c>
      <c r="X749" s="298">
        <v>0.0681818181818182</v>
      </c>
      <c r="Y749" s="274">
        <v>316</v>
      </c>
      <c r="Z749" s="336">
        <v>250</v>
      </c>
      <c r="AA749" s="336">
        <v>314</v>
      </c>
      <c r="AB749" s="336">
        <v>235</v>
      </c>
      <c r="AC749" s="337">
        <v>0.791139240506329</v>
      </c>
      <c r="AD749" s="271">
        <v>0.748407643312102</v>
      </c>
      <c r="AE749" s="298">
        <v>0.0427315971942273</v>
      </c>
    </row>
    <row r="750" spans="1:31">
      <c r="A750" s="318" t="s">
        <v>1158</v>
      </c>
      <c r="B750" s="342" t="s">
        <v>3356</v>
      </c>
      <c r="C750" s="296" t="s">
        <v>1299</v>
      </c>
      <c r="D750" s="342" t="s">
        <v>1300</v>
      </c>
      <c r="E750" s="269">
        <v>34</v>
      </c>
      <c r="F750" s="269">
        <v>34</v>
      </c>
      <c r="G750" s="267">
        <v>33</v>
      </c>
      <c r="H750" s="267">
        <v>32</v>
      </c>
      <c r="I750" s="267">
        <v>37</v>
      </c>
      <c r="J750" s="267">
        <v>37</v>
      </c>
      <c r="K750" s="297">
        <v>0.9</v>
      </c>
      <c r="L750" s="270">
        <v>1</v>
      </c>
      <c r="M750" s="270">
        <v>0.96969696969697</v>
      </c>
      <c r="N750" s="270">
        <v>1</v>
      </c>
      <c r="O750" s="335">
        <v>971</v>
      </c>
      <c r="P750" s="269">
        <v>864</v>
      </c>
      <c r="Q750" s="269">
        <v>30</v>
      </c>
      <c r="R750" s="267">
        <v>27</v>
      </c>
      <c r="S750" s="267">
        <v>35</v>
      </c>
      <c r="T750" s="270">
        <v>0.889804325437693</v>
      </c>
      <c r="U750" s="270">
        <v>0.882352941176471</v>
      </c>
      <c r="V750" s="271">
        <v>0.818181818181818</v>
      </c>
      <c r="W750" s="271">
        <v>0.945945945945946</v>
      </c>
      <c r="X750" s="298">
        <v>0.0641711229946523</v>
      </c>
      <c r="Y750" s="274">
        <v>245</v>
      </c>
      <c r="Z750" s="336">
        <v>226</v>
      </c>
      <c r="AA750" s="336">
        <v>241</v>
      </c>
      <c r="AB750" s="336">
        <v>220</v>
      </c>
      <c r="AC750" s="337">
        <v>0.922448979591837</v>
      </c>
      <c r="AD750" s="271">
        <v>0.912863070539419</v>
      </c>
      <c r="AE750" s="298">
        <v>0.00958590905241763</v>
      </c>
    </row>
    <row r="751" spans="1:31">
      <c r="A751" s="318" t="s">
        <v>1158</v>
      </c>
      <c r="B751" s="342" t="s">
        <v>3356</v>
      </c>
      <c r="C751" s="296" t="s">
        <v>1301</v>
      </c>
      <c r="D751" s="342" t="s">
        <v>1302</v>
      </c>
      <c r="E751" s="269">
        <v>39</v>
      </c>
      <c r="F751" s="269">
        <v>36</v>
      </c>
      <c r="G751" s="267">
        <v>37</v>
      </c>
      <c r="H751" s="267">
        <v>34</v>
      </c>
      <c r="I751" s="267">
        <v>37</v>
      </c>
      <c r="J751" s="267">
        <v>34</v>
      </c>
      <c r="K751" s="297">
        <v>0.9</v>
      </c>
      <c r="L751" s="270">
        <v>0.923076923076923</v>
      </c>
      <c r="M751" s="270">
        <v>0.918918918918919</v>
      </c>
      <c r="N751" s="270">
        <v>0.918918918918919</v>
      </c>
      <c r="O751" s="335">
        <v>1043</v>
      </c>
      <c r="P751" s="269">
        <v>609</v>
      </c>
      <c r="Q751" s="269">
        <v>22</v>
      </c>
      <c r="R751" s="267">
        <v>18</v>
      </c>
      <c r="S751" s="267">
        <v>19</v>
      </c>
      <c r="T751" s="270">
        <v>0.583892617449664</v>
      </c>
      <c r="U751" s="270">
        <v>0.564102564102564</v>
      </c>
      <c r="V751" s="271">
        <v>0.486486486486487</v>
      </c>
      <c r="W751" s="271">
        <v>0.513513513513513</v>
      </c>
      <c r="X751" s="298">
        <v>0.0776160776160776</v>
      </c>
      <c r="Y751" s="274">
        <v>258</v>
      </c>
      <c r="Z751" s="336">
        <v>146</v>
      </c>
      <c r="AA751" s="336">
        <v>264</v>
      </c>
      <c r="AB751" s="336">
        <v>155</v>
      </c>
      <c r="AC751" s="337">
        <v>0.565891472868217</v>
      </c>
      <c r="AD751" s="271">
        <v>0.587121212121212</v>
      </c>
      <c r="AE751" s="298">
        <v>-0.0212297392529951</v>
      </c>
    </row>
    <row r="752" spans="1:31">
      <c r="A752" s="318" t="s">
        <v>1158</v>
      </c>
      <c r="B752" s="342" t="s">
        <v>3356</v>
      </c>
      <c r="C752" s="296" t="s">
        <v>1303</v>
      </c>
      <c r="D752" s="342" t="s">
        <v>1304</v>
      </c>
      <c r="E752" s="269">
        <v>30</v>
      </c>
      <c r="F752" s="269">
        <v>30</v>
      </c>
      <c r="G752" s="267">
        <v>30</v>
      </c>
      <c r="H752" s="267">
        <v>30</v>
      </c>
      <c r="I752" s="267">
        <v>31</v>
      </c>
      <c r="J752" s="267">
        <v>31</v>
      </c>
      <c r="K752" s="297">
        <v>0.9</v>
      </c>
      <c r="L752" s="270">
        <v>1</v>
      </c>
      <c r="M752" s="270">
        <v>1</v>
      </c>
      <c r="N752" s="270">
        <v>1</v>
      </c>
      <c r="O752" s="335">
        <v>825</v>
      </c>
      <c r="P752" s="269">
        <v>741</v>
      </c>
      <c r="Q752" s="269">
        <v>25</v>
      </c>
      <c r="R752" s="267">
        <v>27</v>
      </c>
      <c r="S752" s="267">
        <v>28</v>
      </c>
      <c r="T752" s="270">
        <v>0.898181818181818</v>
      </c>
      <c r="U752" s="270">
        <v>0.833333333333333</v>
      </c>
      <c r="V752" s="271">
        <v>0.9</v>
      </c>
      <c r="W752" s="271">
        <v>0.903225806451613</v>
      </c>
      <c r="X752" s="298">
        <v>-0.0666666666666667</v>
      </c>
      <c r="Y752" s="274">
        <v>212</v>
      </c>
      <c r="Z752" s="336">
        <v>189</v>
      </c>
      <c r="AA752" s="336">
        <v>212</v>
      </c>
      <c r="AB752" s="336">
        <v>185</v>
      </c>
      <c r="AC752" s="337">
        <v>0.891509433962264</v>
      </c>
      <c r="AD752" s="271">
        <v>0.872641509433962</v>
      </c>
      <c r="AE752" s="298">
        <v>0.0188679245283019</v>
      </c>
    </row>
    <row r="753" spans="1:31">
      <c r="A753" s="318" t="s">
        <v>1158</v>
      </c>
      <c r="B753" s="342" t="s">
        <v>3356</v>
      </c>
      <c r="C753" s="296" t="s">
        <v>1305</v>
      </c>
      <c r="D753" s="342" t="s">
        <v>1306</v>
      </c>
      <c r="E753" s="269">
        <v>20</v>
      </c>
      <c r="F753" s="269">
        <v>20</v>
      </c>
      <c r="G753" s="267">
        <v>20</v>
      </c>
      <c r="H753" s="267">
        <v>20</v>
      </c>
      <c r="I753" s="267">
        <v>19</v>
      </c>
      <c r="J753" s="267">
        <v>19</v>
      </c>
      <c r="K753" s="297">
        <v>0.9</v>
      </c>
      <c r="L753" s="270">
        <v>1</v>
      </c>
      <c r="M753" s="270">
        <v>1</v>
      </c>
      <c r="N753" s="270">
        <v>1</v>
      </c>
      <c r="O753" s="335">
        <v>538</v>
      </c>
      <c r="P753" s="269">
        <v>437</v>
      </c>
      <c r="Q753" s="269">
        <v>17</v>
      </c>
      <c r="R753" s="267">
        <v>17</v>
      </c>
      <c r="S753" s="267">
        <v>15</v>
      </c>
      <c r="T753" s="270">
        <v>0.812267657992565</v>
      </c>
      <c r="U753" s="270">
        <v>0.85</v>
      </c>
      <c r="V753" s="271">
        <v>0.85</v>
      </c>
      <c r="W753" s="271">
        <v>0.789473684210526</v>
      </c>
      <c r="X753" s="298">
        <v>0</v>
      </c>
      <c r="Y753" s="274">
        <v>134</v>
      </c>
      <c r="Z753" s="336">
        <v>114</v>
      </c>
      <c r="AA753" s="336">
        <v>133</v>
      </c>
      <c r="AB753" s="336">
        <v>104</v>
      </c>
      <c r="AC753" s="337">
        <v>0.850746268656716</v>
      </c>
      <c r="AD753" s="271">
        <v>0.781954887218045</v>
      </c>
      <c r="AE753" s="298">
        <v>0.0687913814386714</v>
      </c>
    </row>
    <row r="754" spans="1:31">
      <c r="A754" s="318" t="s">
        <v>1158</v>
      </c>
      <c r="B754" s="342" t="s">
        <v>3356</v>
      </c>
      <c r="C754" s="296" t="s">
        <v>1307</v>
      </c>
      <c r="D754" s="342" t="s">
        <v>1308</v>
      </c>
      <c r="E754" s="269">
        <v>15</v>
      </c>
      <c r="F754" s="269">
        <v>15</v>
      </c>
      <c r="G754" s="267">
        <v>15</v>
      </c>
      <c r="H754" s="267">
        <v>15</v>
      </c>
      <c r="I754" s="267">
        <v>14</v>
      </c>
      <c r="J754" s="267">
        <v>14</v>
      </c>
      <c r="K754" s="297">
        <v>0.9</v>
      </c>
      <c r="L754" s="270">
        <v>1</v>
      </c>
      <c r="M754" s="270">
        <v>1</v>
      </c>
      <c r="N754" s="270">
        <v>1</v>
      </c>
      <c r="O754" s="335">
        <v>423</v>
      </c>
      <c r="P754" s="269">
        <v>279</v>
      </c>
      <c r="Q754" s="269">
        <v>8</v>
      </c>
      <c r="R754" s="267">
        <v>9</v>
      </c>
      <c r="S754" s="267">
        <v>9</v>
      </c>
      <c r="T754" s="270">
        <v>0.659574468085106</v>
      </c>
      <c r="U754" s="270">
        <v>0.533333333333333</v>
      </c>
      <c r="V754" s="271">
        <v>0.6</v>
      </c>
      <c r="W754" s="271">
        <v>0.642857142857143</v>
      </c>
      <c r="X754" s="298">
        <v>-0.0666666666666667</v>
      </c>
      <c r="Y754" s="274">
        <v>102</v>
      </c>
      <c r="Z754" s="336">
        <v>65</v>
      </c>
      <c r="AA754" s="336">
        <v>105</v>
      </c>
      <c r="AB754" s="336">
        <v>66</v>
      </c>
      <c r="AC754" s="337">
        <v>0.637254901960784</v>
      </c>
      <c r="AD754" s="271">
        <v>0.628571428571429</v>
      </c>
      <c r="AE754" s="298">
        <v>0.00868347338935571</v>
      </c>
    </row>
    <row r="755" spans="1:31">
      <c r="A755" s="318" t="s">
        <v>1158</v>
      </c>
      <c r="B755" s="342" t="s">
        <v>3356</v>
      </c>
      <c r="C755" s="296" t="s">
        <v>1309</v>
      </c>
      <c r="D755" s="342" t="s">
        <v>1310</v>
      </c>
      <c r="E755" s="269">
        <v>49</v>
      </c>
      <c r="F755" s="269">
        <v>49</v>
      </c>
      <c r="G755" s="267">
        <v>50</v>
      </c>
      <c r="H755" s="267">
        <v>50</v>
      </c>
      <c r="I755" s="267">
        <v>48</v>
      </c>
      <c r="J755" s="267">
        <v>48</v>
      </c>
      <c r="K755" s="297">
        <v>0.9</v>
      </c>
      <c r="L755" s="270">
        <v>1</v>
      </c>
      <c r="M755" s="270">
        <v>1</v>
      </c>
      <c r="N755" s="270">
        <v>1</v>
      </c>
      <c r="O755" s="335">
        <v>1361</v>
      </c>
      <c r="P755" s="269">
        <v>1313</v>
      </c>
      <c r="Q755" s="269">
        <v>48</v>
      </c>
      <c r="R755" s="267">
        <v>49</v>
      </c>
      <c r="S755" s="267">
        <v>44</v>
      </c>
      <c r="T755" s="270">
        <v>0.964731814842028</v>
      </c>
      <c r="U755" s="270">
        <v>0.979591836734694</v>
      </c>
      <c r="V755" s="271">
        <v>0.98</v>
      </c>
      <c r="W755" s="271">
        <v>0.916666666666667</v>
      </c>
      <c r="X755" s="298">
        <v>-0.000408163265306127</v>
      </c>
      <c r="Y755" s="274">
        <v>343</v>
      </c>
      <c r="Z755" s="336">
        <v>332</v>
      </c>
      <c r="AA755" s="336">
        <v>342</v>
      </c>
      <c r="AB755" s="336">
        <v>329</v>
      </c>
      <c r="AC755" s="337">
        <v>0.967930029154519</v>
      </c>
      <c r="AD755" s="271">
        <v>0.961988304093567</v>
      </c>
      <c r="AE755" s="298">
        <v>0.0059417250609517</v>
      </c>
    </row>
    <row r="756" spans="1:31">
      <c r="A756" s="318" t="s">
        <v>1158</v>
      </c>
      <c r="B756" s="342" t="s">
        <v>3357</v>
      </c>
      <c r="C756" s="296" t="s">
        <v>1311</v>
      </c>
      <c r="D756" s="342" t="s">
        <v>1312</v>
      </c>
      <c r="E756" s="269">
        <v>41</v>
      </c>
      <c r="F756" s="269">
        <v>41</v>
      </c>
      <c r="G756" s="267">
        <v>40</v>
      </c>
      <c r="H756" s="267">
        <v>40</v>
      </c>
      <c r="I756" s="267">
        <v>43</v>
      </c>
      <c r="J756" s="267">
        <v>43</v>
      </c>
      <c r="K756" s="297">
        <v>0.9</v>
      </c>
      <c r="L756" s="270">
        <v>1</v>
      </c>
      <c r="M756" s="270">
        <v>1</v>
      </c>
      <c r="N756" s="270">
        <v>1</v>
      </c>
      <c r="O756" s="335">
        <v>1200</v>
      </c>
      <c r="P756" s="269">
        <v>1138</v>
      </c>
      <c r="Q756" s="269">
        <v>39</v>
      </c>
      <c r="R756" s="267">
        <v>37</v>
      </c>
      <c r="S756" s="267">
        <v>40</v>
      </c>
      <c r="T756" s="270">
        <v>0.948333333333333</v>
      </c>
      <c r="U756" s="270">
        <v>0.951219512195122</v>
      </c>
      <c r="V756" s="271">
        <v>0.925</v>
      </c>
      <c r="W756" s="271">
        <v>0.930232558139535</v>
      </c>
      <c r="X756" s="298">
        <v>0.0262195121951219</v>
      </c>
      <c r="Y756" s="274">
        <v>296</v>
      </c>
      <c r="Z756" s="336">
        <v>278</v>
      </c>
      <c r="AA756" s="336">
        <v>294</v>
      </c>
      <c r="AB756" s="336">
        <v>284</v>
      </c>
      <c r="AC756" s="337">
        <v>0.939189189189189</v>
      </c>
      <c r="AD756" s="271">
        <v>0.965986394557823</v>
      </c>
      <c r="AE756" s="298">
        <v>-0.0267972053686339</v>
      </c>
    </row>
    <row r="757" spans="1:31">
      <c r="A757" s="318" t="s">
        <v>1158</v>
      </c>
      <c r="B757" s="342" t="s">
        <v>3357</v>
      </c>
      <c r="C757" s="296" t="s">
        <v>1313</v>
      </c>
      <c r="D757" s="342" t="s">
        <v>1314</v>
      </c>
      <c r="E757" s="269">
        <v>73</v>
      </c>
      <c r="F757" s="269">
        <v>73</v>
      </c>
      <c r="G757" s="267">
        <v>64</v>
      </c>
      <c r="H757" s="267">
        <v>64</v>
      </c>
      <c r="I757" s="267">
        <v>70</v>
      </c>
      <c r="J757" s="267">
        <v>70</v>
      </c>
      <c r="K757" s="297">
        <v>0.9</v>
      </c>
      <c r="L757" s="270">
        <v>1</v>
      </c>
      <c r="M757" s="270">
        <v>1</v>
      </c>
      <c r="N757" s="270">
        <v>1</v>
      </c>
      <c r="O757" s="335">
        <v>1992</v>
      </c>
      <c r="P757" s="269">
        <v>1936</v>
      </c>
      <c r="Q757" s="269">
        <v>71</v>
      </c>
      <c r="R757" s="267">
        <v>62</v>
      </c>
      <c r="S757" s="267">
        <v>68</v>
      </c>
      <c r="T757" s="270">
        <v>0.971887550200803</v>
      </c>
      <c r="U757" s="270">
        <v>0.972602739726027</v>
      </c>
      <c r="V757" s="271">
        <v>0.96875</v>
      </c>
      <c r="W757" s="271">
        <v>0.971428571428571</v>
      </c>
      <c r="X757" s="298">
        <v>0.0038527397260274</v>
      </c>
      <c r="Y757" s="274">
        <v>495</v>
      </c>
      <c r="Z757" s="336">
        <v>475</v>
      </c>
      <c r="AA757" s="336">
        <v>496</v>
      </c>
      <c r="AB757" s="336">
        <v>485</v>
      </c>
      <c r="AC757" s="337">
        <v>0.95959595959596</v>
      </c>
      <c r="AD757" s="271">
        <v>0.977822580645161</v>
      </c>
      <c r="AE757" s="298">
        <v>-0.0182266210492017</v>
      </c>
    </row>
    <row r="758" spans="1:31">
      <c r="A758" s="318" t="s">
        <v>1158</v>
      </c>
      <c r="B758" s="342" t="s">
        <v>3357</v>
      </c>
      <c r="C758" s="296" t="s">
        <v>1315</v>
      </c>
      <c r="D758" s="342" t="s">
        <v>1316</v>
      </c>
      <c r="E758" s="269">
        <v>46</v>
      </c>
      <c r="F758" s="269">
        <v>46</v>
      </c>
      <c r="G758" s="267">
        <v>43</v>
      </c>
      <c r="H758" s="267">
        <v>43</v>
      </c>
      <c r="I758" s="267">
        <v>45</v>
      </c>
      <c r="J758" s="267">
        <v>45</v>
      </c>
      <c r="K758" s="297">
        <v>0.9</v>
      </c>
      <c r="L758" s="270">
        <v>1</v>
      </c>
      <c r="M758" s="270">
        <v>1</v>
      </c>
      <c r="N758" s="270">
        <v>1</v>
      </c>
      <c r="O758" s="335">
        <v>1279</v>
      </c>
      <c r="P758" s="269">
        <v>1253</v>
      </c>
      <c r="Q758" s="269">
        <v>45</v>
      </c>
      <c r="R758" s="267">
        <v>41</v>
      </c>
      <c r="S758" s="267">
        <v>45</v>
      </c>
      <c r="T758" s="270">
        <v>0.979671618451916</v>
      </c>
      <c r="U758" s="270">
        <v>0.978260869565217</v>
      </c>
      <c r="V758" s="271">
        <v>0.953488372093023</v>
      </c>
      <c r="W758" s="271">
        <v>1</v>
      </c>
      <c r="X758" s="298">
        <v>0.0247724974721941</v>
      </c>
      <c r="Y758" s="274">
        <v>313</v>
      </c>
      <c r="Z758" s="336">
        <v>308</v>
      </c>
      <c r="AA758" s="336">
        <v>320</v>
      </c>
      <c r="AB758" s="336">
        <v>316</v>
      </c>
      <c r="AC758" s="337">
        <v>0.984025559105431</v>
      </c>
      <c r="AD758" s="271">
        <v>0.9875</v>
      </c>
      <c r="AE758" s="298">
        <v>-0.00347444089456872</v>
      </c>
    </row>
    <row r="759" spans="1:31">
      <c r="A759" s="318" t="s">
        <v>1158</v>
      </c>
      <c r="B759" s="342" t="s">
        <v>3357</v>
      </c>
      <c r="C759" s="296" t="s">
        <v>1317</v>
      </c>
      <c r="D759" s="342" t="s">
        <v>1318</v>
      </c>
      <c r="E759" s="269">
        <v>31</v>
      </c>
      <c r="F759" s="269">
        <v>31</v>
      </c>
      <c r="G759" s="267">
        <v>34</v>
      </c>
      <c r="H759" s="267">
        <v>34</v>
      </c>
      <c r="I759" s="267">
        <v>38</v>
      </c>
      <c r="J759" s="267">
        <v>38</v>
      </c>
      <c r="K759" s="297">
        <v>0.9</v>
      </c>
      <c r="L759" s="270">
        <v>1</v>
      </c>
      <c r="M759" s="270">
        <v>1</v>
      </c>
      <c r="N759" s="270">
        <v>1</v>
      </c>
      <c r="O759" s="335">
        <v>1004</v>
      </c>
      <c r="P759" s="269">
        <v>942</v>
      </c>
      <c r="Q759" s="269">
        <v>27</v>
      </c>
      <c r="R759" s="267">
        <v>31</v>
      </c>
      <c r="S759" s="267">
        <v>37</v>
      </c>
      <c r="T759" s="270">
        <v>0.938247011952191</v>
      </c>
      <c r="U759" s="270">
        <v>0.870967741935484</v>
      </c>
      <c r="V759" s="271">
        <v>0.911764705882353</v>
      </c>
      <c r="W759" s="271">
        <v>0.973684210526316</v>
      </c>
      <c r="X759" s="298">
        <v>-0.040796963946869</v>
      </c>
      <c r="Y759" s="274">
        <v>248</v>
      </c>
      <c r="Z759" s="336">
        <v>233</v>
      </c>
      <c r="AA759" s="336">
        <v>253</v>
      </c>
      <c r="AB759" s="336">
        <v>241</v>
      </c>
      <c r="AC759" s="337">
        <v>0.939516129032258</v>
      </c>
      <c r="AD759" s="271">
        <v>0.952569169960474</v>
      </c>
      <c r="AE759" s="298">
        <v>-0.0130530409282162</v>
      </c>
    </row>
    <row r="760" spans="1:31">
      <c r="A760" s="318" t="s">
        <v>1158</v>
      </c>
      <c r="B760" s="342" t="s">
        <v>3357</v>
      </c>
      <c r="C760" s="296" t="s">
        <v>1319</v>
      </c>
      <c r="D760" s="342" t="s">
        <v>1320</v>
      </c>
      <c r="E760" s="269">
        <v>30</v>
      </c>
      <c r="F760" s="269">
        <v>30</v>
      </c>
      <c r="G760" s="267">
        <v>30</v>
      </c>
      <c r="H760" s="267">
        <v>30</v>
      </c>
      <c r="I760" s="267">
        <v>30</v>
      </c>
      <c r="J760" s="267">
        <v>30</v>
      </c>
      <c r="K760" s="297">
        <v>0.9</v>
      </c>
      <c r="L760" s="270">
        <v>1</v>
      </c>
      <c r="M760" s="270">
        <v>1</v>
      </c>
      <c r="N760" s="270">
        <v>1</v>
      </c>
      <c r="O760" s="335">
        <v>858</v>
      </c>
      <c r="P760" s="269">
        <v>854</v>
      </c>
      <c r="Q760" s="269">
        <v>30</v>
      </c>
      <c r="R760" s="267">
        <v>30</v>
      </c>
      <c r="S760" s="267">
        <v>29</v>
      </c>
      <c r="T760" s="270">
        <v>0.995337995337995</v>
      </c>
      <c r="U760" s="270">
        <v>1</v>
      </c>
      <c r="V760" s="271">
        <v>1</v>
      </c>
      <c r="W760" s="271">
        <v>0.966666666666667</v>
      </c>
      <c r="X760" s="298">
        <v>0</v>
      </c>
      <c r="Y760" s="274">
        <v>211</v>
      </c>
      <c r="Z760" s="336">
        <v>210</v>
      </c>
      <c r="AA760" s="336">
        <v>215</v>
      </c>
      <c r="AB760" s="336">
        <v>214</v>
      </c>
      <c r="AC760" s="337">
        <v>0.995260663507109</v>
      </c>
      <c r="AD760" s="271">
        <v>0.995348837209302</v>
      </c>
      <c r="AE760" s="298">
        <v>-8.81737021933837e-5</v>
      </c>
    </row>
    <row r="761" spans="1:31">
      <c r="A761" s="318" t="s">
        <v>1158</v>
      </c>
      <c r="B761" s="342" t="s">
        <v>3357</v>
      </c>
      <c r="C761" s="296" t="s">
        <v>1321</v>
      </c>
      <c r="D761" s="342" t="s">
        <v>1322</v>
      </c>
      <c r="E761" s="269">
        <v>51</v>
      </c>
      <c r="F761" s="269">
        <v>51</v>
      </c>
      <c r="G761" s="267">
        <v>49</v>
      </c>
      <c r="H761" s="267">
        <v>49</v>
      </c>
      <c r="I761" s="267">
        <v>50</v>
      </c>
      <c r="J761" s="267">
        <v>49</v>
      </c>
      <c r="K761" s="297">
        <v>0.9</v>
      </c>
      <c r="L761" s="270">
        <v>1</v>
      </c>
      <c r="M761" s="270">
        <v>1</v>
      </c>
      <c r="N761" s="270">
        <v>0.98</v>
      </c>
      <c r="O761" s="335">
        <v>1486</v>
      </c>
      <c r="P761" s="269">
        <v>1417</v>
      </c>
      <c r="Q761" s="269">
        <v>51</v>
      </c>
      <c r="R761" s="267">
        <v>46</v>
      </c>
      <c r="S761" s="267">
        <v>49</v>
      </c>
      <c r="T761" s="270">
        <v>0.953566621803499</v>
      </c>
      <c r="U761" s="270">
        <v>1</v>
      </c>
      <c r="V761" s="271">
        <v>0.938775510204082</v>
      </c>
      <c r="W761" s="271">
        <v>0.98</v>
      </c>
      <c r="X761" s="298">
        <v>0.0612244897959183</v>
      </c>
      <c r="Y761" s="274">
        <v>359</v>
      </c>
      <c r="Z761" s="336">
        <v>352</v>
      </c>
      <c r="AA761" s="336">
        <v>365</v>
      </c>
      <c r="AB761" s="336">
        <v>342</v>
      </c>
      <c r="AC761" s="337">
        <v>0.98050139275766</v>
      </c>
      <c r="AD761" s="271">
        <v>0.936986301369863</v>
      </c>
      <c r="AE761" s="298">
        <v>0.0435150913877971</v>
      </c>
    </row>
    <row r="762" spans="1:31">
      <c r="A762" s="318" t="s">
        <v>1158</v>
      </c>
      <c r="B762" s="342" t="s">
        <v>3357</v>
      </c>
      <c r="C762" s="296" t="s">
        <v>1323</v>
      </c>
      <c r="D762" s="342" t="s">
        <v>1324</v>
      </c>
      <c r="E762" s="269">
        <v>30</v>
      </c>
      <c r="F762" s="269">
        <v>30</v>
      </c>
      <c r="G762" s="267">
        <v>28</v>
      </c>
      <c r="H762" s="267">
        <v>28</v>
      </c>
      <c r="I762" s="267">
        <v>31</v>
      </c>
      <c r="J762" s="267">
        <v>31</v>
      </c>
      <c r="K762" s="297">
        <v>0.9</v>
      </c>
      <c r="L762" s="270">
        <v>1</v>
      </c>
      <c r="M762" s="270">
        <v>1</v>
      </c>
      <c r="N762" s="270">
        <v>1</v>
      </c>
      <c r="O762" s="335">
        <v>834</v>
      </c>
      <c r="P762" s="269">
        <v>791</v>
      </c>
      <c r="Q762" s="269">
        <v>28</v>
      </c>
      <c r="R762" s="267">
        <v>27</v>
      </c>
      <c r="S762" s="267">
        <v>30</v>
      </c>
      <c r="T762" s="270">
        <v>0.948441247002398</v>
      </c>
      <c r="U762" s="270">
        <v>0.933333333333333</v>
      </c>
      <c r="V762" s="271">
        <v>0.964285714285714</v>
      </c>
      <c r="W762" s="271">
        <v>0.967741935483871</v>
      </c>
      <c r="X762" s="298">
        <v>-0.030952380952381</v>
      </c>
      <c r="Y762" s="274">
        <v>206</v>
      </c>
      <c r="Z762" s="336">
        <v>196</v>
      </c>
      <c r="AA762" s="336">
        <v>210</v>
      </c>
      <c r="AB762" s="336">
        <v>198</v>
      </c>
      <c r="AC762" s="337">
        <v>0.951456310679612</v>
      </c>
      <c r="AD762" s="271">
        <v>0.942857142857143</v>
      </c>
      <c r="AE762" s="298">
        <v>0.00859916782246883</v>
      </c>
    </row>
    <row r="763" spans="1:31">
      <c r="A763" s="318" t="s">
        <v>1158</v>
      </c>
      <c r="B763" s="342" t="s">
        <v>3357</v>
      </c>
      <c r="C763" s="296" t="s">
        <v>1325</v>
      </c>
      <c r="D763" s="342" t="s">
        <v>1326</v>
      </c>
      <c r="E763" s="269">
        <v>33</v>
      </c>
      <c r="F763" s="269">
        <v>33</v>
      </c>
      <c r="G763" s="267">
        <v>32</v>
      </c>
      <c r="H763" s="267">
        <v>32</v>
      </c>
      <c r="I763" s="267">
        <v>34</v>
      </c>
      <c r="J763" s="267">
        <v>33</v>
      </c>
      <c r="K763" s="297">
        <v>0.9</v>
      </c>
      <c r="L763" s="270">
        <v>1</v>
      </c>
      <c r="M763" s="270">
        <v>1</v>
      </c>
      <c r="N763" s="270">
        <v>0.970588235294118</v>
      </c>
      <c r="O763" s="335">
        <v>927</v>
      </c>
      <c r="P763" s="269">
        <v>903</v>
      </c>
      <c r="Q763" s="269">
        <v>31</v>
      </c>
      <c r="R763" s="267">
        <v>31</v>
      </c>
      <c r="S763" s="267">
        <v>30</v>
      </c>
      <c r="T763" s="270">
        <v>0.97411003236246</v>
      </c>
      <c r="U763" s="270">
        <v>0.939393939393939</v>
      </c>
      <c r="V763" s="271">
        <v>0.96875</v>
      </c>
      <c r="W763" s="271">
        <v>0.882352941176471</v>
      </c>
      <c r="X763" s="298">
        <v>-0.0293560606060606</v>
      </c>
      <c r="Y763" s="274">
        <v>232</v>
      </c>
      <c r="Z763" s="336">
        <v>220</v>
      </c>
      <c r="AA763" s="336">
        <v>234</v>
      </c>
      <c r="AB763" s="336">
        <v>230</v>
      </c>
      <c r="AC763" s="337">
        <v>0.948275862068966</v>
      </c>
      <c r="AD763" s="271">
        <v>0.982905982905983</v>
      </c>
      <c r="AE763" s="298">
        <v>-0.0346301208370173</v>
      </c>
    </row>
    <row r="764" spans="1:31">
      <c r="A764" s="318" t="s">
        <v>1158</v>
      </c>
      <c r="B764" s="342" t="s">
        <v>3357</v>
      </c>
      <c r="C764" s="296" t="s">
        <v>1327</v>
      </c>
      <c r="D764" s="342" t="s">
        <v>1328</v>
      </c>
      <c r="E764" s="269">
        <v>16</v>
      </c>
      <c r="F764" s="269">
        <v>16</v>
      </c>
      <c r="G764" s="267">
        <v>17</v>
      </c>
      <c r="H764" s="267">
        <v>17</v>
      </c>
      <c r="I764" s="267">
        <v>17</v>
      </c>
      <c r="J764" s="267">
        <v>17</v>
      </c>
      <c r="K764" s="297">
        <v>0.9</v>
      </c>
      <c r="L764" s="270">
        <v>1</v>
      </c>
      <c r="M764" s="270">
        <v>1</v>
      </c>
      <c r="N764" s="270">
        <v>1</v>
      </c>
      <c r="O764" s="335">
        <v>459</v>
      </c>
      <c r="P764" s="269">
        <v>432</v>
      </c>
      <c r="Q764" s="269">
        <v>16</v>
      </c>
      <c r="R764" s="267">
        <v>14</v>
      </c>
      <c r="S764" s="267">
        <v>17</v>
      </c>
      <c r="T764" s="270">
        <v>0.941176470588235</v>
      </c>
      <c r="U764" s="270">
        <v>1</v>
      </c>
      <c r="V764" s="271">
        <v>0.823529411764706</v>
      </c>
      <c r="W764" s="271">
        <v>1</v>
      </c>
      <c r="X764" s="298">
        <v>0.176470588235294</v>
      </c>
      <c r="Y764" s="274">
        <v>117</v>
      </c>
      <c r="Z764" s="336">
        <v>110</v>
      </c>
      <c r="AA764" s="336">
        <v>116</v>
      </c>
      <c r="AB764" s="336">
        <v>111</v>
      </c>
      <c r="AC764" s="337">
        <v>0.94017094017094</v>
      </c>
      <c r="AD764" s="271">
        <v>0.956896551724138</v>
      </c>
      <c r="AE764" s="298">
        <v>-0.0167256115531977</v>
      </c>
    </row>
    <row r="765" spans="1:31">
      <c r="A765" s="318" t="s">
        <v>1158</v>
      </c>
      <c r="B765" s="342" t="s">
        <v>3358</v>
      </c>
      <c r="C765" s="296" t="s">
        <v>1329</v>
      </c>
      <c r="D765" s="342" t="s">
        <v>1330</v>
      </c>
      <c r="E765" s="269">
        <v>28</v>
      </c>
      <c r="F765" s="269">
        <v>28</v>
      </c>
      <c r="G765" s="267">
        <v>26</v>
      </c>
      <c r="H765" s="267">
        <v>26</v>
      </c>
      <c r="I765" s="267">
        <v>27</v>
      </c>
      <c r="J765" s="267">
        <v>27</v>
      </c>
      <c r="K765" s="297">
        <v>0.9</v>
      </c>
      <c r="L765" s="270">
        <v>1</v>
      </c>
      <c r="M765" s="270">
        <v>1</v>
      </c>
      <c r="N765" s="270">
        <v>1</v>
      </c>
      <c r="O765" s="335">
        <v>869</v>
      </c>
      <c r="P765" s="269">
        <v>837</v>
      </c>
      <c r="Q765" s="269">
        <v>27</v>
      </c>
      <c r="R765" s="267">
        <v>25</v>
      </c>
      <c r="S765" s="267">
        <v>27</v>
      </c>
      <c r="T765" s="270">
        <v>0.963176064441887</v>
      </c>
      <c r="U765" s="270">
        <v>0.964285714285714</v>
      </c>
      <c r="V765" s="271">
        <v>0.961538461538462</v>
      </c>
      <c r="W765" s="271">
        <v>1</v>
      </c>
      <c r="X765" s="298">
        <v>0.00274725274725274</v>
      </c>
      <c r="Y765" s="274">
        <v>216</v>
      </c>
      <c r="Z765" s="336">
        <v>212</v>
      </c>
      <c r="AA765" s="336">
        <v>215</v>
      </c>
      <c r="AB765" s="336">
        <v>209</v>
      </c>
      <c r="AC765" s="337">
        <v>0.981481481481482</v>
      </c>
      <c r="AD765" s="271">
        <v>0.972093023255814</v>
      </c>
      <c r="AE765" s="298">
        <v>0.00938845822566758</v>
      </c>
    </row>
    <row r="766" spans="1:31">
      <c r="A766" s="318" t="s">
        <v>1158</v>
      </c>
      <c r="B766" s="342" t="s">
        <v>3358</v>
      </c>
      <c r="C766" s="296" t="s">
        <v>1331</v>
      </c>
      <c r="D766" s="342" t="s">
        <v>1332</v>
      </c>
      <c r="E766" s="269">
        <v>71</v>
      </c>
      <c r="F766" s="269">
        <v>71</v>
      </c>
      <c r="G766" s="267">
        <v>67</v>
      </c>
      <c r="H766" s="267">
        <v>67</v>
      </c>
      <c r="I766" s="267">
        <v>70</v>
      </c>
      <c r="J766" s="267">
        <v>70</v>
      </c>
      <c r="K766" s="297">
        <v>0.9</v>
      </c>
      <c r="L766" s="270">
        <v>1</v>
      </c>
      <c r="M766" s="270">
        <v>1</v>
      </c>
      <c r="N766" s="270">
        <v>1</v>
      </c>
      <c r="O766" s="335">
        <v>2000</v>
      </c>
      <c r="P766" s="269">
        <v>1962</v>
      </c>
      <c r="Q766" s="269">
        <v>70</v>
      </c>
      <c r="R766" s="267">
        <v>66</v>
      </c>
      <c r="S766" s="267">
        <v>69</v>
      </c>
      <c r="T766" s="270">
        <v>0.981</v>
      </c>
      <c r="U766" s="270">
        <v>0.985915492957746</v>
      </c>
      <c r="V766" s="271">
        <v>0.985074626865672</v>
      </c>
      <c r="W766" s="271">
        <v>0.985714285714286</v>
      </c>
      <c r="X766" s="298">
        <v>0.000840866092074899</v>
      </c>
      <c r="Y766" s="274">
        <v>493</v>
      </c>
      <c r="Z766" s="336">
        <v>482</v>
      </c>
      <c r="AA766" s="336">
        <v>499</v>
      </c>
      <c r="AB766" s="336">
        <v>492</v>
      </c>
      <c r="AC766" s="337">
        <v>0.977687626774848</v>
      </c>
      <c r="AD766" s="271">
        <v>0.985971943887776</v>
      </c>
      <c r="AE766" s="298">
        <v>-0.00828431711292765</v>
      </c>
    </row>
    <row r="767" spans="1:31">
      <c r="A767" s="318" t="s">
        <v>1158</v>
      </c>
      <c r="B767" s="342" t="s">
        <v>3358</v>
      </c>
      <c r="C767" s="296" t="s">
        <v>1333</v>
      </c>
      <c r="D767" s="342" t="s">
        <v>1334</v>
      </c>
      <c r="E767" s="269">
        <v>36</v>
      </c>
      <c r="F767" s="269">
        <v>36</v>
      </c>
      <c r="G767" s="267">
        <v>37</v>
      </c>
      <c r="H767" s="267">
        <v>37</v>
      </c>
      <c r="I767" s="267">
        <v>36</v>
      </c>
      <c r="J767" s="267">
        <v>36</v>
      </c>
      <c r="K767" s="297">
        <v>0.9</v>
      </c>
      <c r="L767" s="270">
        <v>1</v>
      </c>
      <c r="M767" s="270">
        <v>1</v>
      </c>
      <c r="N767" s="270">
        <v>1</v>
      </c>
      <c r="O767" s="335">
        <v>1155</v>
      </c>
      <c r="P767" s="269">
        <v>1114</v>
      </c>
      <c r="Q767" s="269">
        <v>34</v>
      </c>
      <c r="R767" s="267">
        <v>36</v>
      </c>
      <c r="S767" s="267">
        <v>34</v>
      </c>
      <c r="T767" s="270">
        <v>0.964502164502165</v>
      </c>
      <c r="U767" s="270">
        <v>0.944444444444444</v>
      </c>
      <c r="V767" s="271">
        <v>0.972972972972973</v>
      </c>
      <c r="W767" s="271">
        <v>0.944444444444444</v>
      </c>
      <c r="X767" s="298">
        <v>-0.0285285285285286</v>
      </c>
      <c r="Y767" s="274">
        <v>285</v>
      </c>
      <c r="Z767" s="336">
        <v>274</v>
      </c>
      <c r="AA767" s="336">
        <v>283</v>
      </c>
      <c r="AB767" s="336">
        <v>275</v>
      </c>
      <c r="AC767" s="337">
        <v>0.96140350877193</v>
      </c>
      <c r="AD767" s="271">
        <v>0.971731448763251</v>
      </c>
      <c r="AE767" s="298">
        <v>-0.0103279399913211</v>
      </c>
    </row>
    <row r="768" spans="1:31">
      <c r="A768" s="318" t="s">
        <v>1158</v>
      </c>
      <c r="B768" s="342" t="s">
        <v>3358</v>
      </c>
      <c r="C768" s="296" t="s">
        <v>1335</v>
      </c>
      <c r="D768" s="342" t="s">
        <v>1336</v>
      </c>
      <c r="E768" s="269">
        <v>50</v>
      </c>
      <c r="F768" s="269">
        <v>50</v>
      </c>
      <c r="G768" s="267">
        <v>46</v>
      </c>
      <c r="H768" s="267">
        <v>46</v>
      </c>
      <c r="I768" s="267">
        <v>50</v>
      </c>
      <c r="J768" s="267">
        <v>50</v>
      </c>
      <c r="K768" s="297">
        <v>0.9</v>
      </c>
      <c r="L768" s="270">
        <v>1</v>
      </c>
      <c r="M768" s="270">
        <v>1</v>
      </c>
      <c r="N768" s="270">
        <v>1</v>
      </c>
      <c r="O768" s="335">
        <v>1387</v>
      </c>
      <c r="P768" s="269">
        <v>1276</v>
      </c>
      <c r="Q768" s="269">
        <v>48</v>
      </c>
      <c r="R768" s="267">
        <v>41</v>
      </c>
      <c r="S768" s="267">
        <v>47</v>
      </c>
      <c r="T768" s="270">
        <v>0.919971160778659</v>
      </c>
      <c r="U768" s="270">
        <v>0.96</v>
      </c>
      <c r="V768" s="271">
        <v>0.891304347826087</v>
      </c>
      <c r="W768" s="271">
        <v>0.94</v>
      </c>
      <c r="X768" s="298">
        <v>0.068695652173913</v>
      </c>
      <c r="Y768" s="274">
        <v>344</v>
      </c>
      <c r="Z768" s="336">
        <v>322</v>
      </c>
      <c r="AA768" s="336">
        <v>349</v>
      </c>
      <c r="AB768" s="336">
        <v>325</v>
      </c>
      <c r="AC768" s="337">
        <v>0.936046511627907</v>
      </c>
      <c r="AD768" s="271">
        <v>0.931232091690544</v>
      </c>
      <c r="AE768" s="298">
        <v>0.00481441993736254</v>
      </c>
    </row>
    <row r="769" spans="1:31">
      <c r="A769" s="318" t="s">
        <v>1158</v>
      </c>
      <c r="B769" s="342" t="s">
        <v>3358</v>
      </c>
      <c r="C769" s="296" t="s">
        <v>1337</v>
      </c>
      <c r="D769" s="342" t="s">
        <v>1338</v>
      </c>
      <c r="E769" s="269">
        <v>16</v>
      </c>
      <c r="F769" s="269">
        <v>16</v>
      </c>
      <c r="G769" s="267">
        <v>18</v>
      </c>
      <c r="H769" s="267">
        <v>18</v>
      </c>
      <c r="I769" s="267">
        <v>18</v>
      </c>
      <c r="J769" s="267">
        <v>18</v>
      </c>
      <c r="K769" s="297">
        <v>0.9</v>
      </c>
      <c r="L769" s="270">
        <v>1</v>
      </c>
      <c r="M769" s="270">
        <v>1</v>
      </c>
      <c r="N769" s="270">
        <v>1</v>
      </c>
      <c r="O769" s="335">
        <v>501</v>
      </c>
      <c r="P769" s="269">
        <v>467</v>
      </c>
      <c r="Q769" s="269">
        <v>16</v>
      </c>
      <c r="R769" s="267">
        <v>16</v>
      </c>
      <c r="S769" s="267">
        <v>16</v>
      </c>
      <c r="T769" s="270">
        <v>0.932135728542914</v>
      </c>
      <c r="U769" s="270">
        <v>1</v>
      </c>
      <c r="V769" s="271">
        <v>0.888888888888889</v>
      </c>
      <c r="W769" s="271">
        <v>0.888888888888889</v>
      </c>
      <c r="X769" s="298">
        <v>0.111111111111111</v>
      </c>
      <c r="Y769" s="274">
        <v>127</v>
      </c>
      <c r="Z769" s="336">
        <v>118</v>
      </c>
      <c r="AA769" s="336">
        <v>125</v>
      </c>
      <c r="AB769" s="336">
        <v>119</v>
      </c>
      <c r="AC769" s="337">
        <v>0.929133858267717</v>
      </c>
      <c r="AD769" s="271">
        <v>0.952</v>
      </c>
      <c r="AE769" s="298">
        <v>-0.0228661417322834</v>
      </c>
    </row>
    <row r="770" spans="1:31">
      <c r="A770" s="318" t="s">
        <v>1158</v>
      </c>
      <c r="B770" s="342" t="s">
        <v>3358</v>
      </c>
      <c r="C770" s="296" t="s">
        <v>1339</v>
      </c>
      <c r="D770" s="342" t="s">
        <v>1340</v>
      </c>
      <c r="E770" s="269">
        <v>30</v>
      </c>
      <c r="F770" s="269">
        <v>30</v>
      </c>
      <c r="G770" s="267">
        <v>28</v>
      </c>
      <c r="H770" s="267">
        <v>28</v>
      </c>
      <c r="I770" s="267">
        <v>29</v>
      </c>
      <c r="J770" s="267">
        <v>29</v>
      </c>
      <c r="K770" s="297">
        <v>0.9</v>
      </c>
      <c r="L770" s="270">
        <v>1</v>
      </c>
      <c r="M770" s="270">
        <v>1</v>
      </c>
      <c r="N770" s="270">
        <v>1</v>
      </c>
      <c r="O770" s="335">
        <v>834</v>
      </c>
      <c r="P770" s="269">
        <v>811</v>
      </c>
      <c r="Q770" s="269">
        <v>28</v>
      </c>
      <c r="R770" s="267">
        <v>27</v>
      </c>
      <c r="S770" s="267">
        <v>28</v>
      </c>
      <c r="T770" s="270">
        <v>0.97242206235012</v>
      </c>
      <c r="U770" s="270">
        <v>0.933333333333333</v>
      </c>
      <c r="V770" s="271">
        <v>0.964285714285714</v>
      </c>
      <c r="W770" s="271">
        <v>0.96551724137931</v>
      </c>
      <c r="X770" s="298">
        <v>-0.030952380952381</v>
      </c>
      <c r="Y770" s="274">
        <v>204</v>
      </c>
      <c r="Z770" s="336">
        <v>197</v>
      </c>
      <c r="AA770" s="336">
        <v>210</v>
      </c>
      <c r="AB770" s="336">
        <v>203</v>
      </c>
      <c r="AC770" s="337">
        <v>0.965686274509804</v>
      </c>
      <c r="AD770" s="271">
        <v>0.966666666666667</v>
      </c>
      <c r="AE770" s="298">
        <v>-0.000980392156862742</v>
      </c>
    </row>
    <row r="771" spans="1:31">
      <c r="A771" s="318" t="s">
        <v>1158</v>
      </c>
      <c r="B771" s="342" t="s">
        <v>3358</v>
      </c>
      <c r="C771" s="296" t="s">
        <v>1341</v>
      </c>
      <c r="D771" s="342" t="s">
        <v>1342</v>
      </c>
      <c r="E771" s="269">
        <v>39</v>
      </c>
      <c r="F771" s="269">
        <v>39</v>
      </c>
      <c r="G771" s="267">
        <v>36</v>
      </c>
      <c r="H771" s="267">
        <v>36</v>
      </c>
      <c r="I771" s="267">
        <v>38</v>
      </c>
      <c r="J771" s="267">
        <v>38</v>
      </c>
      <c r="K771" s="297">
        <v>0.9</v>
      </c>
      <c r="L771" s="270">
        <v>1</v>
      </c>
      <c r="M771" s="270">
        <v>1</v>
      </c>
      <c r="N771" s="270">
        <v>1</v>
      </c>
      <c r="O771" s="335">
        <v>1080</v>
      </c>
      <c r="P771" s="269">
        <v>1020</v>
      </c>
      <c r="Q771" s="269">
        <v>38</v>
      </c>
      <c r="R771" s="267">
        <v>36</v>
      </c>
      <c r="S771" s="267">
        <v>38</v>
      </c>
      <c r="T771" s="270">
        <v>0.944444444444444</v>
      </c>
      <c r="U771" s="270">
        <v>0.974358974358974</v>
      </c>
      <c r="V771" s="271">
        <v>1</v>
      </c>
      <c r="W771" s="271">
        <v>1</v>
      </c>
      <c r="X771" s="298">
        <v>-0.0256410256410257</v>
      </c>
      <c r="Y771" s="274">
        <v>272</v>
      </c>
      <c r="Z771" s="336">
        <v>269</v>
      </c>
      <c r="AA771" s="336">
        <v>263</v>
      </c>
      <c r="AB771" s="336">
        <v>260</v>
      </c>
      <c r="AC771" s="337">
        <v>0.988970588235294</v>
      </c>
      <c r="AD771" s="271">
        <v>0.988593155893536</v>
      </c>
      <c r="AE771" s="298">
        <v>0.000377432341758022</v>
      </c>
    </row>
    <row r="772" spans="1:31">
      <c r="A772" s="318" t="s">
        <v>1158</v>
      </c>
      <c r="B772" s="342" t="s">
        <v>3358</v>
      </c>
      <c r="C772" s="296" t="s">
        <v>1343</v>
      </c>
      <c r="D772" s="342" t="s">
        <v>1344</v>
      </c>
      <c r="E772" s="269">
        <v>37</v>
      </c>
      <c r="F772" s="269">
        <v>37</v>
      </c>
      <c r="G772" s="267">
        <v>30</v>
      </c>
      <c r="H772" s="267">
        <v>30</v>
      </c>
      <c r="I772" s="267">
        <v>33</v>
      </c>
      <c r="J772" s="267">
        <v>33</v>
      </c>
      <c r="K772" s="297">
        <v>0.9</v>
      </c>
      <c r="L772" s="270">
        <v>1</v>
      </c>
      <c r="M772" s="270">
        <v>1</v>
      </c>
      <c r="N772" s="270">
        <v>1</v>
      </c>
      <c r="O772" s="335">
        <v>962</v>
      </c>
      <c r="P772" s="269">
        <v>871</v>
      </c>
      <c r="Q772" s="269">
        <v>36</v>
      </c>
      <c r="R772" s="267">
        <v>28</v>
      </c>
      <c r="S772" s="267">
        <v>30</v>
      </c>
      <c r="T772" s="270">
        <v>0.905405405405405</v>
      </c>
      <c r="U772" s="270">
        <v>0.972972972972973</v>
      </c>
      <c r="V772" s="271">
        <v>0.933333333333333</v>
      </c>
      <c r="W772" s="271">
        <v>0.909090909090909</v>
      </c>
      <c r="X772" s="298">
        <v>0.0396396396396397</v>
      </c>
      <c r="Y772" s="274">
        <v>237</v>
      </c>
      <c r="Z772" s="336">
        <v>222</v>
      </c>
      <c r="AA772" s="336">
        <v>240</v>
      </c>
      <c r="AB772" s="336">
        <v>213</v>
      </c>
      <c r="AC772" s="337">
        <v>0.936708860759494</v>
      </c>
      <c r="AD772" s="271">
        <v>0.8875</v>
      </c>
      <c r="AE772" s="298">
        <v>0.0492088607594937</v>
      </c>
    </row>
    <row r="773" spans="1:31">
      <c r="A773" s="318" t="s">
        <v>1158</v>
      </c>
      <c r="B773" s="342" t="s">
        <v>3358</v>
      </c>
      <c r="C773" s="296" t="s">
        <v>1345</v>
      </c>
      <c r="D773" s="342" t="s">
        <v>1346</v>
      </c>
      <c r="E773" s="269">
        <v>19</v>
      </c>
      <c r="F773" s="269">
        <v>19</v>
      </c>
      <c r="G773" s="267">
        <v>20</v>
      </c>
      <c r="H773" s="267">
        <v>20</v>
      </c>
      <c r="I773" s="267">
        <v>18</v>
      </c>
      <c r="J773" s="267">
        <v>18</v>
      </c>
      <c r="K773" s="297">
        <v>0.9</v>
      </c>
      <c r="L773" s="270">
        <v>1</v>
      </c>
      <c r="M773" s="270">
        <v>1</v>
      </c>
      <c r="N773" s="270">
        <v>1</v>
      </c>
      <c r="O773" s="335">
        <v>544</v>
      </c>
      <c r="P773" s="269">
        <v>514</v>
      </c>
      <c r="Q773" s="269">
        <v>18</v>
      </c>
      <c r="R773" s="267">
        <v>18</v>
      </c>
      <c r="S773" s="267">
        <v>18</v>
      </c>
      <c r="T773" s="270">
        <v>0.944852941176471</v>
      </c>
      <c r="U773" s="270">
        <v>0.947368421052632</v>
      </c>
      <c r="V773" s="271">
        <v>0.9</v>
      </c>
      <c r="W773" s="271">
        <v>1</v>
      </c>
      <c r="X773" s="298">
        <v>0.0473684210526315</v>
      </c>
      <c r="Y773" s="274">
        <v>138</v>
      </c>
      <c r="Z773" s="336">
        <v>128</v>
      </c>
      <c r="AA773" s="336">
        <v>135</v>
      </c>
      <c r="AB773" s="336">
        <v>125</v>
      </c>
      <c r="AC773" s="337">
        <v>0.927536231884058</v>
      </c>
      <c r="AD773" s="271">
        <v>0.925925925925926</v>
      </c>
      <c r="AE773" s="298">
        <v>0.00161030595813205</v>
      </c>
    </row>
    <row r="774" spans="1:31">
      <c r="A774" s="318" t="s">
        <v>1158</v>
      </c>
      <c r="B774" s="342" t="s">
        <v>3358</v>
      </c>
      <c r="C774" s="296" t="s">
        <v>1347</v>
      </c>
      <c r="D774" s="342" t="s">
        <v>1348</v>
      </c>
      <c r="E774" s="269">
        <v>17</v>
      </c>
      <c r="F774" s="269">
        <v>17</v>
      </c>
      <c r="G774" s="267">
        <v>15</v>
      </c>
      <c r="H774" s="267">
        <v>15</v>
      </c>
      <c r="I774" s="267">
        <v>19</v>
      </c>
      <c r="J774" s="267">
        <v>19</v>
      </c>
      <c r="K774" s="297">
        <v>0.9</v>
      </c>
      <c r="L774" s="270">
        <v>1</v>
      </c>
      <c r="M774" s="270">
        <v>1</v>
      </c>
      <c r="N774" s="270">
        <v>1</v>
      </c>
      <c r="O774" s="335">
        <v>554</v>
      </c>
      <c r="P774" s="269">
        <v>537</v>
      </c>
      <c r="Q774" s="269">
        <v>17</v>
      </c>
      <c r="R774" s="267">
        <v>15</v>
      </c>
      <c r="S774" s="267">
        <v>19</v>
      </c>
      <c r="T774" s="270">
        <v>0.969314079422383</v>
      </c>
      <c r="U774" s="270">
        <v>1</v>
      </c>
      <c r="V774" s="271">
        <v>1</v>
      </c>
      <c r="W774" s="271">
        <v>1</v>
      </c>
      <c r="X774" s="298">
        <v>0</v>
      </c>
      <c r="Y774" s="274">
        <v>133</v>
      </c>
      <c r="Z774" s="336">
        <v>131</v>
      </c>
      <c r="AA774" s="336">
        <v>141</v>
      </c>
      <c r="AB774" s="336">
        <v>136</v>
      </c>
      <c r="AC774" s="337">
        <v>0.984962406015038</v>
      </c>
      <c r="AD774" s="271">
        <v>0.964539007092199</v>
      </c>
      <c r="AE774" s="298">
        <v>0.0204233989228391</v>
      </c>
    </row>
    <row r="775" spans="1:31">
      <c r="A775" s="318" t="s">
        <v>1158</v>
      </c>
      <c r="B775" s="342" t="s">
        <v>3358</v>
      </c>
      <c r="C775" s="296" t="s">
        <v>1349</v>
      </c>
      <c r="D775" s="342" t="s">
        <v>1350</v>
      </c>
      <c r="E775" s="269">
        <v>34</v>
      </c>
      <c r="F775" s="269">
        <v>34</v>
      </c>
      <c r="G775" s="267">
        <v>34</v>
      </c>
      <c r="H775" s="267">
        <v>34</v>
      </c>
      <c r="I775" s="267">
        <v>33</v>
      </c>
      <c r="J775" s="267">
        <v>33</v>
      </c>
      <c r="K775" s="297">
        <v>0.9</v>
      </c>
      <c r="L775" s="270">
        <v>1</v>
      </c>
      <c r="M775" s="270">
        <v>1</v>
      </c>
      <c r="N775" s="270">
        <v>1</v>
      </c>
      <c r="O775" s="335">
        <v>989</v>
      </c>
      <c r="P775" s="269">
        <v>927</v>
      </c>
      <c r="Q775" s="269">
        <v>34</v>
      </c>
      <c r="R775" s="267">
        <v>31</v>
      </c>
      <c r="S775" s="267">
        <v>32</v>
      </c>
      <c r="T775" s="270">
        <v>0.937310414560162</v>
      </c>
      <c r="U775" s="270">
        <v>1</v>
      </c>
      <c r="V775" s="271">
        <v>0.911764705882353</v>
      </c>
      <c r="W775" s="271">
        <v>0.96969696969697</v>
      </c>
      <c r="X775" s="298">
        <v>0.0882352941176471</v>
      </c>
      <c r="Y775" s="274">
        <v>244</v>
      </c>
      <c r="Z775" s="336">
        <v>226</v>
      </c>
      <c r="AA775" s="336">
        <v>251</v>
      </c>
      <c r="AB775" s="336">
        <v>231</v>
      </c>
      <c r="AC775" s="337">
        <v>0.926229508196721</v>
      </c>
      <c r="AD775" s="271">
        <v>0.920318725099602</v>
      </c>
      <c r="AE775" s="298">
        <v>0.00591078309711979</v>
      </c>
    </row>
    <row r="776" spans="1:31">
      <c r="A776" s="318" t="s">
        <v>1158</v>
      </c>
      <c r="B776" s="342" t="s">
        <v>3358</v>
      </c>
      <c r="C776" s="296" t="s">
        <v>1351</v>
      </c>
      <c r="D776" s="342" t="s">
        <v>1352</v>
      </c>
      <c r="E776" s="269">
        <v>58</v>
      </c>
      <c r="F776" s="269">
        <v>58</v>
      </c>
      <c r="G776" s="267">
        <v>57</v>
      </c>
      <c r="H776" s="267">
        <v>57</v>
      </c>
      <c r="I776" s="267">
        <v>60</v>
      </c>
      <c r="J776" s="267">
        <v>60</v>
      </c>
      <c r="K776" s="297">
        <v>0.9</v>
      </c>
      <c r="L776" s="270">
        <v>1</v>
      </c>
      <c r="M776" s="270">
        <v>1</v>
      </c>
      <c r="N776" s="270">
        <v>1</v>
      </c>
      <c r="O776" s="335">
        <v>1659</v>
      </c>
      <c r="P776" s="269">
        <v>1541</v>
      </c>
      <c r="Q776" s="269">
        <v>55</v>
      </c>
      <c r="R776" s="267">
        <v>53</v>
      </c>
      <c r="S776" s="267">
        <v>59</v>
      </c>
      <c r="T776" s="270">
        <v>0.928872814948764</v>
      </c>
      <c r="U776" s="270">
        <v>0.948275862068966</v>
      </c>
      <c r="V776" s="271">
        <v>0.929824561403509</v>
      </c>
      <c r="W776" s="271">
        <v>0.983333333333333</v>
      </c>
      <c r="X776" s="298">
        <v>0.0184513006654567</v>
      </c>
      <c r="Y776" s="274">
        <v>408</v>
      </c>
      <c r="Z776" s="336">
        <v>392</v>
      </c>
      <c r="AA776" s="336">
        <v>410</v>
      </c>
      <c r="AB776" s="336">
        <v>390</v>
      </c>
      <c r="AC776" s="337">
        <v>0.96078431372549</v>
      </c>
      <c r="AD776" s="271">
        <v>0.951219512195122</v>
      </c>
      <c r="AE776" s="298">
        <v>0.00956480153036832</v>
      </c>
    </row>
    <row r="777" spans="1:31">
      <c r="A777" s="318" t="s">
        <v>1158</v>
      </c>
      <c r="B777" s="342" t="s">
        <v>3358</v>
      </c>
      <c r="C777" s="296" t="s">
        <v>1353</v>
      </c>
      <c r="D777" s="342" t="s">
        <v>1354</v>
      </c>
      <c r="E777" s="269">
        <v>30</v>
      </c>
      <c r="F777" s="269">
        <v>30</v>
      </c>
      <c r="G777" s="267">
        <v>27</v>
      </c>
      <c r="H777" s="267">
        <v>27</v>
      </c>
      <c r="I777" s="267">
        <v>29</v>
      </c>
      <c r="J777" s="267">
        <v>29</v>
      </c>
      <c r="K777" s="297">
        <v>0.9</v>
      </c>
      <c r="L777" s="270">
        <v>1</v>
      </c>
      <c r="M777" s="270">
        <v>1</v>
      </c>
      <c r="N777" s="270">
        <v>1</v>
      </c>
      <c r="O777" s="335">
        <v>821</v>
      </c>
      <c r="P777" s="269">
        <v>817</v>
      </c>
      <c r="Q777" s="269">
        <v>30</v>
      </c>
      <c r="R777" s="267">
        <v>26</v>
      </c>
      <c r="S777" s="267">
        <v>29</v>
      </c>
      <c r="T777" s="270">
        <v>0.995127892813642</v>
      </c>
      <c r="U777" s="270">
        <v>1</v>
      </c>
      <c r="V777" s="271">
        <v>0.962962962962963</v>
      </c>
      <c r="W777" s="271">
        <v>1</v>
      </c>
      <c r="X777" s="298">
        <v>0.0370370370370371</v>
      </c>
      <c r="Y777" s="274">
        <v>203</v>
      </c>
      <c r="Z777" s="336">
        <v>202</v>
      </c>
      <c r="AA777" s="336">
        <v>204</v>
      </c>
      <c r="AB777" s="336">
        <v>203</v>
      </c>
      <c r="AC777" s="337">
        <v>0.995073891625616</v>
      </c>
      <c r="AD777" s="271">
        <v>0.995098039215686</v>
      </c>
      <c r="AE777" s="298">
        <v>-2.41475900705224e-5</v>
      </c>
    </row>
    <row r="778" spans="1:31">
      <c r="A778" s="318" t="s">
        <v>1158</v>
      </c>
      <c r="B778" s="342" t="s">
        <v>3358</v>
      </c>
      <c r="C778" s="296" t="s">
        <v>1355</v>
      </c>
      <c r="D778" s="342" t="s">
        <v>1356</v>
      </c>
      <c r="E778" s="269">
        <v>54</v>
      </c>
      <c r="F778" s="269">
        <v>53</v>
      </c>
      <c r="G778" s="267">
        <v>54</v>
      </c>
      <c r="H778" s="267">
        <v>53</v>
      </c>
      <c r="I778" s="267">
        <v>57</v>
      </c>
      <c r="J778" s="267">
        <v>56</v>
      </c>
      <c r="K778" s="297">
        <v>0.9</v>
      </c>
      <c r="L778" s="270">
        <v>0.981481481481482</v>
      </c>
      <c r="M778" s="270">
        <v>0.981481481481482</v>
      </c>
      <c r="N778" s="270">
        <v>0.982456140350877</v>
      </c>
      <c r="O778" s="335">
        <v>1596</v>
      </c>
      <c r="P778" s="269">
        <v>1513</v>
      </c>
      <c r="Q778" s="269">
        <v>52</v>
      </c>
      <c r="R778" s="267">
        <v>50</v>
      </c>
      <c r="S778" s="267">
        <v>55</v>
      </c>
      <c r="T778" s="270">
        <v>0.947994987468672</v>
      </c>
      <c r="U778" s="270">
        <v>0.962962962962963</v>
      </c>
      <c r="V778" s="271">
        <v>0.925925925925926</v>
      </c>
      <c r="W778" s="271">
        <v>0.964912280701754</v>
      </c>
      <c r="X778" s="298">
        <v>0.037037037037037</v>
      </c>
      <c r="Y778" s="274">
        <v>393</v>
      </c>
      <c r="Z778" s="336">
        <v>373</v>
      </c>
      <c r="AA778" s="336">
        <v>389</v>
      </c>
      <c r="AB778" s="336">
        <v>371</v>
      </c>
      <c r="AC778" s="337">
        <v>0.94910941475827</v>
      </c>
      <c r="AD778" s="271">
        <v>0.953727506426735</v>
      </c>
      <c r="AE778" s="298">
        <v>-0.0046180916684655</v>
      </c>
    </row>
    <row r="779" spans="1:31">
      <c r="A779" s="318" t="s">
        <v>1158</v>
      </c>
      <c r="B779" s="342" t="s">
        <v>3358</v>
      </c>
      <c r="C779" s="296" t="s">
        <v>1357</v>
      </c>
      <c r="D779" s="342" t="s">
        <v>1358</v>
      </c>
      <c r="E779" s="269">
        <v>41</v>
      </c>
      <c r="F779" s="269">
        <v>41</v>
      </c>
      <c r="G779" s="267">
        <v>37</v>
      </c>
      <c r="H779" s="267">
        <v>37</v>
      </c>
      <c r="I779" s="267">
        <v>41</v>
      </c>
      <c r="J779" s="267">
        <v>41</v>
      </c>
      <c r="K779" s="297">
        <v>0.9</v>
      </c>
      <c r="L779" s="270">
        <v>1</v>
      </c>
      <c r="M779" s="270">
        <v>1</v>
      </c>
      <c r="N779" s="270">
        <v>1</v>
      </c>
      <c r="O779" s="335">
        <v>1111</v>
      </c>
      <c r="P779" s="269">
        <v>1068</v>
      </c>
      <c r="Q779" s="269">
        <v>41</v>
      </c>
      <c r="R779" s="267">
        <v>34</v>
      </c>
      <c r="S779" s="267">
        <v>40</v>
      </c>
      <c r="T779" s="270">
        <v>0.961296129612961</v>
      </c>
      <c r="U779" s="270">
        <v>1</v>
      </c>
      <c r="V779" s="271">
        <v>0.918918918918919</v>
      </c>
      <c r="W779" s="271">
        <v>0.975609756097561</v>
      </c>
      <c r="X779" s="298">
        <v>0.081081081081081</v>
      </c>
      <c r="Y779" s="274">
        <v>272</v>
      </c>
      <c r="Z779" s="336">
        <v>268</v>
      </c>
      <c r="AA779" s="336">
        <v>274</v>
      </c>
      <c r="AB779" s="336">
        <v>267</v>
      </c>
      <c r="AC779" s="337">
        <v>0.985294117647059</v>
      </c>
      <c r="AD779" s="271">
        <v>0.974452554744526</v>
      </c>
      <c r="AE779" s="298">
        <v>0.0108415629025334</v>
      </c>
    </row>
    <row r="780" spans="1:31">
      <c r="A780" s="318" t="s">
        <v>1158</v>
      </c>
      <c r="B780" s="342" t="s">
        <v>3358</v>
      </c>
      <c r="C780" s="296" t="s">
        <v>1359</v>
      </c>
      <c r="D780" s="342" t="s">
        <v>1360</v>
      </c>
      <c r="E780" s="269">
        <v>33</v>
      </c>
      <c r="F780" s="269">
        <v>33</v>
      </c>
      <c r="G780" s="267">
        <v>33</v>
      </c>
      <c r="H780" s="267">
        <v>33</v>
      </c>
      <c r="I780" s="267">
        <v>30</v>
      </c>
      <c r="J780" s="267">
        <v>30</v>
      </c>
      <c r="K780" s="297">
        <v>0.9</v>
      </c>
      <c r="L780" s="270">
        <v>1</v>
      </c>
      <c r="M780" s="270">
        <v>1</v>
      </c>
      <c r="N780" s="270">
        <v>1</v>
      </c>
      <c r="O780" s="335">
        <v>935</v>
      </c>
      <c r="P780" s="269">
        <v>874</v>
      </c>
      <c r="Q780" s="269">
        <v>30</v>
      </c>
      <c r="R780" s="267">
        <v>30</v>
      </c>
      <c r="S780" s="267">
        <v>27</v>
      </c>
      <c r="T780" s="270">
        <v>0.93475935828877</v>
      </c>
      <c r="U780" s="270">
        <v>0.909090909090909</v>
      </c>
      <c r="V780" s="271">
        <v>0.909090909090909</v>
      </c>
      <c r="W780" s="271">
        <v>0.9</v>
      </c>
      <c r="X780" s="298">
        <v>0</v>
      </c>
      <c r="Y780" s="274">
        <v>227</v>
      </c>
      <c r="Z780" s="336">
        <v>207</v>
      </c>
      <c r="AA780" s="336">
        <v>234</v>
      </c>
      <c r="AB780" s="336">
        <v>222</v>
      </c>
      <c r="AC780" s="337">
        <v>0.911894273127753</v>
      </c>
      <c r="AD780" s="271">
        <v>0.948717948717949</v>
      </c>
      <c r="AE780" s="298">
        <v>-0.0368236755901954</v>
      </c>
    </row>
    <row r="781" spans="1:31">
      <c r="A781" s="318" t="s">
        <v>1158</v>
      </c>
      <c r="B781" s="342" t="s">
        <v>3358</v>
      </c>
      <c r="C781" s="296" t="s">
        <v>1361</v>
      </c>
      <c r="D781" s="342" t="s">
        <v>1362</v>
      </c>
      <c r="E781" s="269">
        <v>42</v>
      </c>
      <c r="F781" s="269">
        <v>42</v>
      </c>
      <c r="G781" s="267">
        <v>40</v>
      </c>
      <c r="H781" s="267">
        <v>37</v>
      </c>
      <c r="I781" s="267">
        <v>40</v>
      </c>
      <c r="J781" s="267">
        <v>40</v>
      </c>
      <c r="K781" s="297">
        <v>0.9</v>
      </c>
      <c r="L781" s="270">
        <v>1</v>
      </c>
      <c r="M781" s="270">
        <v>0.925</v>
      </c>
      <c r="N781" s="270">
        <v>1</v>
      </c>
      <c r="O781" s="335">
        <v>1138</v>
      </c>
      <c r="P781" s="269">
        <v>1062</v>
      </c>
      <c r="Q781" s="269">
        <v>39</v>
      </c>
      <c r="R781" s="267">
        <v>36</v>
      </c>
      <c r="S781" s="267">
        <v>37</v>
      </c>
      <c r="T781" s="270">
        <v>0.933216168717047</v>
      </c>
      <c r="U781" s="270">
        <v>0.928571428571429</v>
      </c>
      <c r="V781" s="271">
        <v>0.9</v>
      </c>
      <c r="W781" s="271">
        <v>0.925</v>
      </c>
      <c r="X781" s="298">
        <v>0.0285714285714286</v>
      </c>
      <c r="Y781" s="274">
        <v>285</v>
      </c>
      <c r="Z781" s="336">
        <v>270</v>
      </c>
      <c r="AA781" s="336">
        <v>288</v>
      </c>
      <c r="AB781" s="336">
        <v>272</v>
      </c>
      <c r="AC781" s="337">
        <v>0.947368421052632</v>
      </c>
      <c r="AD781" s="271">
        <v>0.944444444444444</v>
      </c>
      <c r="AE781" s="298">
        <v>0.00292397660818711</v>
      </c>
    </row>
    <row r="782" spans="1:31">
      <c r="A782" s="318" t="s">
        <v>1158</v>
      </c>
      <c r="B782" s="342" t="s">
        <v>3358</v>
      </c>
      <c r="C782" s="296" t="s">
        <v>1363</v>
      </c>
      <c r="D782" s="342" t="s">
        <v>1364</v>
      </c>
      <c r="E782" s="269">
        <v>33</v>
      </c>
      <c r="F782" s="269">
        <v>33</v>
      </c>
      <c r="G782" s="267">
        <v>27</v>
      </c>
      <c r="H782" s="267">
        <v>27</v>
      </c>
      <c r="I782" s="267">
        <v>30</v>
      </c>
      <c r="J782" s="267">
        <v>30</v>
      </c>
      <c r="K782" s="297">
        <v>0.9</v>
      </c>
      <c r="L782" s="270">
        <v>1</v>
      </c>
      <c r="M782" s="270">
        <v>1</v>
      </c>
      <c r="N782" s="270">
        <v>1</v>
      </c>
      <c r="O782" s="335">
        <v>864</v>
      </c>
      <c r="P782" s="269">
        <v>814</v>
      </c>
      <c r="Q782" s="269">
        <v>31</v>
      </c>
      <c r="R782" s="267">
        <v>26</v>
      </c>
      <c r="S782" s="267">
        <v>29</v>
      </c>
      <c r="T782" s="270">
        <v>0.94212962962963</v>
      </c>
      <c r="U782" s="270">
        <v>0.939393939393939</v>
      </c>
      <c r="V782" s="271">
        <v>0.962962962962963</v>
      </c>
      <c r="W782" s="271">
        <v>0.966666666666667</v>
      </c>
      <c r="X782" s="298">
        <v>-0.0235690235690235</v>
      </c>
      <c r="Y782" s="274">
        <v>217</v>
      </c>
      <c r="Z782" s="336">
        <v>201</v>
      </c>
      <c r="AA782" s="336">
        <v>214</v>
      </c>
      <c r="AB782" s="336">
        <v>202</v>
      </c>
      <c r="AC782" s="337">
        <v>0.926267281105991</v>
      </c>
      <c r="AD782" s="271">
        <v>0.94392523364486</v>
      </c>
      <c r="AE782" s="298">
        <v>-0.017657952538869</v>
      </c>
    </row>
    <row r="783" spans="1:31">
      <c r="A783" s="318" t="s">
        <v>1158</v>
      </c>
      <c r="B783" s="342" t="s">
        <v>3358</v>
      </c>
      <c r="C783" s="296" t="s">
        <v>1365</v>
      </c>
      <c r="D783" s="342" t="s">
        <v>1366</v>
      </c>
      <c r="E783" s="269">
        <v>30</v>
      </c>
      <c r="F783" s="269">
        <v>30</v>
      </c>
      <c r="G783" s="267">
        <v>26</v>
      </c>
      <c r="H783" s="267">
        <v>26</v>
      </c>
      <c r="I783" s="267">
        <v>30</v>
      </c>
      <c r="J783" s="267">
        <v>30</v>
      </c>
      <c r="K783" s="297">
        <v>0.9</v>
      </c>
      <c r="L783" s="270">
        <v>1</v>
      </c>
      <c r="M783" s="270">
        <v>1</v>
      </c>
      <c r="N783" s="270">
        <v>1</v>
      </c>
      <c r="O783" s="335">
        <v>813</v>
      </c>
      <c r="P783" s="269">
        <v>812</v>
      </c>
      <c r="Q783" s="269">
        <v>30</v>
      </c>
      <c r="R783" s="267">
        <v>26</v>
      </c>
      <c r="S783" s="267">
        <v>30</v>
      </c>
      <c r="T783" s="270">
        <v>0.998769987699877</v>
      </c>
      <c r="U783" s="270">
        <v>1</v>
      </c>
      <c r="V783" s="271">
        <v>1</v>
      </c>
      <c r="W783" s="271">
        <v>1</v>
      </c>
      <c r="X783" s="298">
        <v>0</v>
      </c>
      <c r="Y783" s="274">
        <v>204</v>
      </c>
      <c r="Z783" s="336">
        <v>204</v>
      </c>
      <c r="AA783" s="336">
        <v>204</v>
      </c>
      <c r="AB783" s="336">
        <v>203</v>
      </c>
      <c r="AC783" s="337">
        <v>1</v>
      </c>
      <c r="AD783" s="271">
        <v>0.995098039215686</v>
      </c>
      <c r="AE783" s="298">
        <v>0.00490196078431371</v>
      </c>
    </row>
    <row r="784" spans="1:31">
      <c r="A784" s="318" t="s">
        <v>1158</v>
      </c>
      <c r="B784" s="342" t="s">
        <v>3358</v>
      </c>
      <c r="C784" s="296" t="s">
        <v>1367</v>
      </c>
      <c r="D784" s="342" t="s">
        <v>1368</v>
      </c>
      <c r="E784" s="269">
        <v>39</v>
      </c>
      <c r="F784" s="269">
        <v>39</v>
      </c>
      <c r="G784" s="267">
        <v>36</v>
      </c>
      <c r="H784" s="267">
        <v>36</v>
      </c>
      <c r="I784" s="267">
        <v>36</v>
      </c>
      <c r="J784" s="267">
        <v>36</v>
      </c>
      <c r="K784" s="297">
        <v>0.9</v>
      </c>
      <c r="L784" s="270">
        <v>1</v>
      </c>
      <c r="M784" s="270">
        <v>1</v>
      </c>
      <c r="N784" s="270">
        <v>1</v>
      </c>
      <c r="O784" s="335">
        <v>1084</v>
      </c>
      <c r="P784" s="269">
        <v>1052</v>
      </c>
      <c r="Q784" s="269">
        <v>39</v>
      </c>
      <c r="R784" s="267">
        <v>35</v>
      </c>
      <c r="S784" s="267">
        <v>34</v>
      </c>
      <c r="T784" s="270">
        <v>0.970479704797048</v>
      </c>
      <c r="U784" s="270">
        <v>1</v>
      </c>
      <c r="V784" s="271">
        <v>0.972222222222222</v>
      </c>
      <c r="W784" s="271">
        <v>0.944444444444444</v>
      </c>
      <c r="X784" s="298">
        <v>0.0277777777777778</v>
      </c>
      <c r="Y784" s="274">
        <v>275</v>
      </c>
      <c r="Z784" s="336">
        <v>269</v>
      </c>
      <c r="AA784" s="336">
        <v>270</v>
      </c>
      <c r="AB784" s="336">
        <v>262</v>
      </c>
      <c r="AC784" s="337">
        <v>0.978181818181818</v>
      </c>
      <c r="AD784" s="271">
        <v>0.97037037037037</v>
      </c>
      <c r="AE784" s="298">
        <v>0.00781144781144782</v>
      </c>
    </row>
    <row r="785" spans="1:31">
      <c r="A785" s="318" t="s">
        <v>1158</v>
      </c>
      <c r="B785" s="342" t="s">
        <v>3358</v>
      </c>
      <c r="C785" s="296" t="s">
        <v>1369</v>
      </c>
      <c r="D785" s="342" t="s">
        <v>1370</v>
      </c>
      <c r="E785" s="269">
        <v>27</v>
      </c>
      <c r="F785" s="269">
        <v>27</v>
      </c>
      <c r="G785" s="267">
        <v>24</v>
      </c>
      <c r="H785" s="267">
        <v>24</v>
      </c>
      <c r="I785" s="267">
        <v>27</v>
      </c>
      <c r="J785" s="267">
        <v>27</v>
      </c>
      <c r="K785" s="297">
        <v>0.9</v>
      </c>
      <c r="L785" s="270">
        <v>1</v>
      </c>
      <c r="M785" s="270">
        <v>1</v>
      </c>
      <c r="N785" s="270">
        <v>1</v>
      </c>
      <c r="O785" s="335">
        <v>719</v>
      </c>
      <c r="P785" s="269">
        <v>712</v>
      </c>
      <c r="Q785" s="269">
        <v>27</v>
      </c>
      <c r="R785" s="267">
        <v>24</v>
      </c>
      <c r="S785" s="267">
        <v>27</v>
      </c>
      <c r="T785" s="270">
        <v>0.990264255910987</v>
      </c>
      <c r="U785" s="270">
        <v>1</v>
      </c>
      <c r="V785" s="271">
        <v>1</v>
      </c>
      <c r="W785" s="271">
        <v>1</v>
      </c>
      <c r="X785" s="298">
        <v>0</v>
      </c>
      <c r="Y785" s="274">
        <v>184</v>
      </c>
      <c r="Z785" s="336">
        <v>183</v>
      </c>
      <c r="AA785" s="336">
        <v>182</v>
      </c>
      <c r="AB785" s="336">
        <v>180</v>
      </c>
      <c r="AC785" s="337">
        <v>0.994565217391304</v>
      </c>
      <c r="AD785" s="271">
        <v>0.989010989010989</v>
      </c>
      <c r="AE785" s="298">
        <v>0.00555422838031527</v>
      </c>
    </row>
    <row r="786" spans="1:31">
      <c r="A786" s="318" t="s">
        <v>1158</v>
      </c>
      <c r="B786" s="342" t="s">
        <v>3355</v>
      </c>
      <c r="C786" s="296" t="s">
        <v>1371</v>
      </c>
      <c r="D786" s="342" t="s">
        <v>1372</v>
      </c>
      <c r="E786" s="269">
        <v>39</v>
      </c>
      <c r="F786" s="269">
        <v>39</v>
      </c>
      <c r="G786" s="267">
        <v>38</v>
      </c>
      <c r="H786" s="267">
        <v>38</v>
      </c>
      <c r="I786" s="267">
        <v>40</v>
      </c>
      <c r="J786" s="267">
        <v>40</v>
      </c>
      <c r="K786" s="297">
        <v>0.9</v>
      </c>
      <c r="L786" s="270">
        <v>1</v>
      </c>
      <c r="M786" s="270">
        <v>1</v>
      </c>
      <c r="N786" s="270">
        <v>1</v>
      </c>
      <c r="O786" s="335">
        <v>1101</v>
      </c>
      <c r="P786" s="269">
        <v>1084</v>
      </c>
      <c r="Q786" s="269">
        <v>39</v>
      </c>
      <c r="R786" s="267">
        <v>38</v>
      </c>
      <c r="S786" s="267">
        <v>39</v>
      </c>
      <c r="T786" s="270">
        <v>0.98455949137148</v>
      </c>
      <c r="U786" s="270">
        <v>1</v>
      </c>
      <c r="V786" s="271">
        <v>1</v>
      </c>
      <c r="W786" s="271">
        <v>0.975</v>
      </c>
      <c r="X786" s="298">
        <v>0</v>
      </c>
      <c r="Y786" s="274">
        <v>273</v>
      </c>
      <c r="Z786" s="336">
        <v>272</v>
      </c>
      <c r="AA786" s="336">
        <v>272</v>
      </c>
      <c r="AB786" s="336">
        <v>270</v>
      </c>
      <c r="AC786" s="337">
        <v>0.996336996336996</v>
      </c>
      <c r="AD786" s="271">
        <v>0.992647058823529</v>
      </c>
      <c r="AE786" s="298">
        <v>0.00368993751346691</v>
      </c>
    </row>
    <row r="787" spans="1:31">
      <c r="A787" s="318" t="s">
        <v>1158</v>
      </c>
      <c r="B787" s="342" t="s">
        <v>3355</v>
      </c>
      <c r="C787" s="296" t="s">
        <v>1373</v>
      </c>
      <c r="D787" s="342" t="s">
        <v>1374</v>
      </c>
      <c r="E787" s="269">
        <v>35</v>
      </c>
      <c r="F787" s="269">
        <v>35</v>
      </c>
      <c r="G787" s="267">
        <v>31</v>
      </c>
      <c r="H787" s="267">
        <v>31</v>
      </c>
      <c r="I787" s="267">
        <v>37</v>
      </c>
      <c r="J787" s="267">
        <v>37</v>
      </c>
      <c r="K787" s="297">
        <v>0.9</v>
      </c>
      <c r="L787" s="270">
        <v>1</v>
      </c>
      <c r="M787" s="270">
        <v>1</v>
      </c>
      <c r="N787" s="270">
        <v>1</v>
      </c>
      <c r="O787" s="335">
        <v>970</v>
      </c>
      <c r="P787" s="269">
        <v>960</v>
      </c>
      <c r="Q787" s="269">
        <v>35</v>
      </c>
      <c r="R787" s="267">
        <v>31</v>
      </c>
      <c r="S787" s="267">
        <v>37</v>
      </c>
      <c r="T787" s="270">
        <v>0.989690721649485</v>
      </c>
      <c r="U787" s="270">
        <v>1</v>
      </c>
      <c r="V787" s="271">
        <v>1</v>
      </c>
      <c r="W787" s="271">
        <v>1</v>
      </c>
      <c r="X787" s="298">
        <v>0</v>
      </c>
      <c r="Y787" s="274">
        <v>241</v>
      </c>
      <c r="Z787" s="336">
        <v>238</v>
      </c>
      <c r="AA787" s="336">
        <v>241</v>
      </c>
      <c r="AB787" s="336">
        <v>239</v>
      </c>
      <c r="AC787" s="337">
        <v>0.987551867219917</v>
      </c>
      <c r="AD787" s="271">
        <v>0.991701244813278</v>
      </c>
      <c r="AE787" s="298">
        <v>-0.00414937759336098</v>
      </c>
    </row>
    <row r="788" spans="1:31">
      <c r="A788" s="318" t="s">
        <v>1158</v>
      </c>
      <c r="B788" s="342" t="s">
        <v>3355</v>
      </c>
      <c r="C788" s="296" t="s">
        <v>1375</v>
      </c>
      <c r="D788" s="342" t="s">
        <v>1376</v>
      </c>
      <c r="E788" s="269">
        <v>28</v>
      </c>
      <c r="F788" s="269">
        <v>28</v>
      </c>
      <c r="G788" s="267">
        <v>31</v>
      </c>
      <c r="H788" s="267">
        <v>31</v>
      </c>
      <c r="I788" s="267">
        <v>30</v>
      </c>
      <c r="J788" s="267">
        <v>30</v>
      </c>
      <c r="K788" s="297">
        <v>0.9</v>
      </c>
      <c r="L788" s="270">
        <v>1</v>
      </c>
      <c r="M788" s="270">
        <v>1</v>
      </c>
      <c r="N788" s="270">
        <v>1</v>
      </c>
      <c r="O788" s="335">
        <v>835</v>
      </c>
      <c r="P788" s="269">
        <v>834</v>
      </c>
      <c r="Q788" s="269">
        <v>28</v>
      </c>
      <c r="R788" s="267">
        <v>30</v>
      </c>
      <c r="S788" s="267">
        <v>30</v>
      </c>
      <c r="T788" s="270">
        <v>0.998802395209581</v>
      </c>
      <c r="U788" s="270">
        <v>1</v>
      </c>
      <c r="V788" s="271">
        <v>0.967741935483871</v>
      </c>
      <c r="W788" s="271">
        <v>1</v>
      </c>
      <c r="X788" s="298">
        <v>0.032258064516129</v>
      </c>
      <c r="Y788" s="274">
        <v>208</v>
      </c>
      <c r="Z788" s="336">
        <v>207</v>
      </c>
      <c r="AA788" s="336">
        <v>207</v>
      </c>
      <c r="AB788" s="336">
        <v>207</v>
      </c>
      <c r="AC788" s="337">
        <v>0.995192307692308</v>
      </c>
      <c r="AD788" s="271">
        <v>1</v>
      </c>
      <c r="AE788" s="298">
        <v>-0.00480769230769229</v>
      </c>
    </row>
    <row r="789" spans="1:31">
      <c r="A789" s="318" t="s">
        <v>1158</v>
      </c>
      <c r="B789" s="342" t="s">
        <v>3355</v>
      </c>
      <c r="C789" s="296" t="s">
        <v>1377</v>
      </c>
      <c r="D789" s="342" t="s">
        <v>1378</v>
      </c>
      <c r="E789" s="269">
        <v>24</v>
      </c>
      <c r="F789" s="269">
        <v>24</v>
      </c>
      <c r="G789" s="267">
        <v>22</v>
      </c>
      <c r="H789" s="267">
        <v>22</v>
      </c>
      <c r="I789" s="267">
        <v>23</v>
      </c>
      <c r="J789" s="267">
        <v>23</v>
      </c>
      <c r="K789" s="297">
        <v>0.9</v>
      </c>
      <c r="L789" s="270">
        <v>1</v>
      </c>
      <c r="M789" s="270">
        <v>1</v>
      </c>
      <c r="N789" s="270">
        <v>1</v>
      </c>
      <c r="O789" s="335">
        <v>721</v>
      </c>
      <c r="P789" s="269">
        <v>701</v>
      </c>
      <c r="Q789" s="269">
        <v>23</v>
      </c>
      <c r="R789" s="267">
        <v>22</v>
      </c>
      <c r="S789" s="267">
        <v>23</v>
      </c>
      <c r="T789" s="270">
        <v>0.972260748959778</v>
      </c>
      <c r="U789" s="270">
        <v>0.958333333333333</v>
      </c>
      <c r="V789" s="271">
        <v>1</v>
      </c>
      <c r="W789" s="271">
        <v>1</v>
      </c>
      <c r="X789" s="298">
        <v>-0.0416666666666666</v>
      </c>
      <c r="Y789" s="274">
        <v>172</v>
      </c>
      <c r="Z789" s="336">
        <v>169</v>
      </c>
      <c r="AA789" s="336">
        <v>185</v>
      </c>
      <c r="AB789" s="336">
        <v>179</v>
      </c>
      <c r="AC789" s="337">
        <v>0.982558139534884</v>
      </c>
      <c r="AD789" s="271">
        <v>0.967567567567568</v>
      </c>
      <c r="AE789" s="298">
        <v>0.0149905719673161</v>
      </c>
    </row>
    <row r="790" spans="1:31">
      <c r="A790" s="318" t="s">
        <v>1158</v>
      </c>
      <c r="B790" s="342" t="s">
        <v>3355</v>
      </c>
      <c r="C790" s="296" t="s">
        <v>1379</v>
      </c>
      <c r="D790" s="342" t="s">
        <v>1380</v>
      </c>
      <c r="E790" s="269">
        <v>27</v>
      </c>
      <c r="F790" s="269">
        <v>27</v>
      </c>
      <c r="G790" s="267">
        <v>27</v>
      </c>
      <c r="H790" s="267">
        <v>27</v>
      </c>
      <c r="I790" s="267">
        <v>28</v>
      </c>
      <c r="J790" s="267">
        <v>28</v>
      </c>
      <c r="K790" s="297">
        <v>0.9</v>
      </c>
      <c r="L790" s="270">
        <v>1</v>
      </c>
      <c r="M790" s="270">
        <v>1</v>
      </c>
      <c r="N790" s="270">
        <v>1</v>
      </c>
      <c r="O790" s="335">
        <v>828</v>
      </c>
      <c r="P790" s="269">
        <v>801</v>
      </c>
      <c r="Q790" s="269">
        <v>27</v>
      </c>
      <c r="R790" s="267">
        <v>26</v>
      </c>
      <c r="S790" s="267">
        <v>24</v>
      </c>
      <c r="T790" s="270">
        <v>0.967391304347826</v>
      </c>
      <c r="U790" s="270">
        <v>1</v>
      </c>
      <c r="V790" s="271">
        <v>0.962962962962963</v>
      </c>
      <c r="W790" s="271">
        <v>0.857142857142857</v>
      </c>
      <c r="X790" s="298">
        <v>0.0370370370370371</v>
      </c>
      <c r="Y790" s="274">
        <v>199</v>
      </c>
      <c r="Z790" s="336">
        <v>189</v>
      </c>
      <c r="AA790" s="336">
        <v>207</v>
      </c>
      <c r="AB790" s="336">
        <v>199</v>
      </c>
      <c r="AC790" s="337">
        <v>0.949748743718593</v>
      </c>
      <c r="AD790" s="271">
        <v>0.961352657004831</v>
      </c>
      <c r="AE790" s="298">
        <v>-0.011603913286238</v>
      </c>
    </row>
    <row r="791" spans="1:31">
      <c r="A791" s="318" t="s">
        <v>1158</v>
      </c>
      <c r="B791" s="342" t="s">
        <v>3355</v>
      </c>
      <c r="C791" s="296" t="s">
        <v>1381</v>
      </c>
      <c r="D791" s="342" t="s">
        <v>1382</v>
      </c>
      <c r="E791" s="269">
        <v>35</v>
      </c>
      <c r="F791" s="269">
        <v>35</v>
      </c>
      <c r="G791" s="267">
        <v>33</v>
      </c>
      <c r="H791" s="267">
        <v>33</v>
      </c>
      <c r="I791" s="267">
        <v>34</v>
      </c>
      <c r="J791" s="267">
        <v>34</v>
      </c>
      <c r="K791" s="297">
        <v>0.9</v>
      </c>
      <c r="L791" s="270">
        <v>1</v>
      </c>
      <c r="M791" s="270">
        <v>1</v>
      </c>
      <c r="N791" s="270">
        <v>1</v>
      </c>
      <c r="O791" s="335">
        <v>948</v>
      </c>
      <c r="P791" s="269">
        <v>901</v>
      </c>
      <c r="Q791" s="269">
        <v>31</v>
      </c>
      <c r="R791" s="267">
        <v>30</v>
      </c>
      <c r="S791" s="267">
        <v>30</v>
      </c>
      <c r="T791" s="270">
        <v>0.95042194092827</v>
      </c>
      <c r="U791" s="270">
        <v>0.885714285714286</v>
      </c>
      <c r="V791" s="271">
        <v>0.909090909090909</v>
      </c>
      <c r="W791" s="271">
        <v>0.882352941176471</v>
      </c>
      <c r="X791" s="298">
        <v>-0.0233766233766234</v>
      </c>
      <c r="Y791" s="274">
        <v>243</v>
      </c>
      <c r="Z791" s="336">
        <v>231</v>
      </c>
      <c r="AA791" s="336">
        <v>235</v>
      </c>
      <c r="AB791" s="336">
        <v>222</v>
      </c>
      <c r="AC791" s="337">
        <v>0.950617283950617</v>
      </c>
      <c r="AD791" s="271">
        <v>0.94468085106383</v>
      </c>
      <c r="AE791" s="298">
        <v>0.00593643288678747</v>
      </c>
    </row>
    <row r="792" spans="1:31">
      <c r="A792" s="318" t="s">
        <v>1158</v>
      </c>
      <c r="B792" s="342" t="s">
        <v>3355</v>
      </c>
      <c r="C792" s="296" t="s">
        <v>1383</v>
      </c>
      <c r="D792" s="342" t="s">
        <v>1384</v>
      </c>
      <c r="E792" s="269">
        <v>31</v>
      </c>
      <c r="F792" s="269">
        <v>31</v>
      </c>
      <c r="G792" s="267">
        <v>31</v>
      </c>
      <c r="H792" s="267">
        <v>31</v>
      </c>
      <c r="I792" s="267">
        <v>32</v>
      </c>
      <c r="J792" s="267">
        <v>32</v>
      </c>
      <c r="K792" s="297">
        <v>0.9</v>
      </c>
      <c r="L792" s="270">
        <v>1</v>
      </c>
      <c r="M792" s="270">
        <v>1</v>
      </c>
      <c r="N792" s="270">
        <v>1</v>
      </c>
      <c r="O792" s="335">
        <v>884</v>
      </c>
      <c r="P792" s="269">
        <v>844</v>
      </c>
      <c r="Q792" s="269">
        <v>30</v>
      </c>
      <c r="R792" s="267">
        <v>28</v>
      </c>
      <c r="S792" s="267">
        <v>30</v>
      </c>
      <c r="T792" s="270">
        <v>0.95475113122172</v>
      </c>
      <c r="U792" s="270">
        <v>0.967741935483871</v>
      </c>
      <c r="V792" s="271">
        <v>0.903225806451613</v>
      </c>
      <c r="W792" s="271">
        <v>0.9375</v>
      </c>
      <c r="X792" s="298">
        <v>0.0645161290322581</v>
      </c>
      <c r="Y792" s="274">
        <v>223</v>
      </c>
      <c r="Z792" s="336">
        <v>216</v>
      </c>
      <c r="AA792" s="336">
        <v>222</v>
      </c>
      <c r="AB792" s="336">
        <v>214</v>
      </c>
      <c r="AC792" s="337">
        <v>0.968609865470852</v>
      </c>
      <c r="AD792" s="271">
        <v>0.963963963963964</v>
      </c>
      <c r="AE792" s="298">
        <v>0.00464590150688804</v>
      </c>
    </row>
    <row r="793" spans="1:31">
      <c r="A793" s="318" t="s">
        <v>1158</v>
      </c>
      <c r="B793" s="342" t="s">
        <v>3355</v>
      </c>
      <c r="C793" s="296" t="s">
        <v>1385</v>
      </c>
      <c r="D793" s="342" t="s">
        <v>1386</v>
      </c>
      <c r="E793" s="269">
        <v>30</v>
      </c>
      <c r="F793" s="269">
        <v>30</v>
      </c>
      <c r="G793" s="267">
        <v>31</v>
      </c>
      <c r="H793" s="267">
        <v>31</v>
      </c>
      <c r="I793" s="267">
        <v>30</v>
      </c>
      <c r="J793" s="267">
        <v>30</v>
      </c>
      <c r="K793" s="297">
        <v>0.9</v>
      </c>
      <c r="L793" s="270">
        <v>1</v>
      </c>
      <c r="M793" s="270">
        <v>1</v>
      </c>
      <c r="N793" s="270">
        <v>1</v>
      </c>
      <c r="O793" s="335">
        <v>885</v>
      </c>
      <c r="P793" s="269">
        <v>870</v>
      </c>
      <c r="Q793" s="269">
        <v>30</v>
      </c>
      <c r="R793" s="267">
        <v>30</v>
      </c>
      <c r="S793" s="267">
        <v>30</v>
      </c>
      <c r="T793" s="270">
        <v>0.983050847457627</v>
      </c>
      <c r="U793" s="270">
        <v>1</v>
      </c>
      <c r="V793" s="271">
        <v>0.967741935483871</v>
      </c>
      <c r="W793" s="271">
        <v>1</v>
      </c>
      <c r="X793" s="298">
        <v>0.032258064516129</v>
      </c>
      <c r="Y793" s="274">
        <v>216</v>
      </c>
      <c r="Z793" s="336">
        <v>211</v>
      </c>
      <c r="AA793" s="336">
        <v>220</v>
      </c>
      <c r="AB793" s="336">
        <v>216</v>
      </c>
      <c r="AC793" s="337">
        <v>0.976851851851852</v>
      </c>
      <c r="AD793" s="271">
        <v>0.981818181818182</v>
      </c>
      <c r="AE793" s="298">
        <v>-0.00496632996632995</v>
      </c>
    </row>
    <row r="794" spans="1:31">
      <c r="A794" s="318" t="s">
        <v>1158</v>
      </c>
      <c r="B794" s="342" t="s">
        <v>3355</v>
      </c>
      <c r="C794" s="296" t="s">
        <v>1387</v>
      </c>
      <c r="D794" s="342" t="s">
        <v>1388</v>
      </c>
      <c r="E794" s="269">
        <v>19</v>
      </c>
      <c r="F794" s="269">
        <v>19</v>
      </c>
      <c r="G794" s="267">
        <v>19</v>
      </c>
      <c r="H794" s="267">
        <v>19</v>
      </c>
      <c r="I794" s="267">
        <v>18</v>
      </c>
      <c r="J794" s="267">
        <v>18</v>
      </c>
      <c r="K794" s="297">
        <v>0.9</v>
      </c>
      <c r="L794" s="270">
        <v>1</v>
      </c>
      <c r="M794" s="270">
        <v>1</v>
      </c>
      <c r="N794" s="270">
        <v>1</v>
      </c>
      <c r="O794" s="335">
        <v>541</v>
      </c>
      <c r="P794" s="269">
        <v>528</v>
      </c>
      <c r="Q794" s="269">
        <v>19</v>
      </c>
      <c r="R794" s="267">
        <v>19</v>
      </c>
      <c r="S794" s="267">
        <v>18</v>
      </c>
      <c r="T794" s="270">
        <v>0.975970425138632</v>
      </c>
      <c r="U794" s="270">
        <v>1</v>
      </c>
      <c r="V794" s="271">
        <v>1</v>
      </c>
      <c r="W794" s="271">
        <v>1</v>
      </c>
      <c r="X794" s="298">
        <v>0</v>
      </c>
      <c r="Y794" s="274">
        <v>133</v>
      </c>
      <c r="Z794" s="336">
        <v>129</v>
      </c>
      <c r="AA794" s="336">
        <v>133</v>
      </c>
      <c r="AB794" s="336">
        <v>129</v>
      </c>
      <c r="AC794" s="337">
        <v>0.969924812030075</v>
      </c>
      <c r="AD794" s="271">
        <v>0.969924812030075</v>
      </c>
      <c r="AE794" s="298">
        <v>0</v>
      </c>
    </row>
    <row r="795" spans="1:31">
      <c r="A795" s="318" t="s">
        <v>1158</v>
      </c>
      <c r="B795" s="342" t="s">
        <v>3355</v>
      </c>
      <c r="C795" s="296" t="s">
        <v>1389</v>
      </c>
      <c r="D795" s="342" t="s">
        <v>1390</v>
      </c>
      <c r="E795" s="269">
        <v>10</v>
      </c>
      <c r="F795" s="269">
        <v>10</v>
      </c>
      <c r="G795" s="267">
        <v>10</v>
      </c>
      <c r="H795" s="267">
        <v>10</v>
      </c>
      <c r="I795" s="267">
        <v>10</v>
      </c>
      <c r="J795" s="267">
        <v>10</v>
      </c>
      <c r="K795" s="297">
        <v>0.9</v>
      </c>
      <c r="L795" s="270">
        <v>1</v>
      </c>
      <c r="M795" s="270">
        <v>1</v>
      </c>
      <c r="N795" s="270">
        <v>1</v>
      </c>
      <c r="O795" s="335">
        <v>297</v>
      </c>
      <c r="P795" s="269">
        <v>263</v>
      </c>
      <c r="Q795" s="269">
        <v>9</v>
      </c>
      <c r="R795" s="267">
        <v>9</v>
      </c>
      <c r="S795" s="267">
        <v>10</v>
      </c>
      <c r="T795" s="270">
        <v>0.885521885521885</v>
      </c>
      <c r="U795" s="270">
        <v>0.9</v>
      </c>
      <c r="V795" s="271">
        <v>0.9</v>
      </c>
      <c r="W795" s="271">
        <v>1</v>
      </c>
      <c r="X795" s="298">
        <v>0</v>
      </c>
      <c r="Y795" s="274">
        <v>72</v>
      </c>
      <c r="Z795" s="336">
        <v>64</v>
      </c>
      <c r="AA795" s="336">
        <v>75</v>
      </c>
      <c r="AB795" s="336">
        <v>64</v>
      </c>
      <c r="AC795" s="337">
        <v>0.888888888888889</v>
      </c>
      <c r="AD795" s="271">
        <v>0.853333333333333</v>
      </c>
      <c r="AE795" s="298">
        <v>0.0355555555555555</v>
      </c>
    </row>
    <row r="796" spans="1:31">
      <c r="A796" s="318" t="s">
        <v>1158</v>
      </c>
      <c r="B796" s="342" t="s">
        <v>3355</v>
      </c>
      <c r="C796" s="296" t="s">
        <v>1391</v>
      </c>
      <c r="D796" s="342" t="s">
        <v>1392</v>
      </c>
      <c r="E796" s="269">
        <v>16</v>
      </c>
      <c r="F796" s="269">
        <v>16</v>
      </c>
      <c r="G796" s="267">
        <v>15</v>
      </c>
      <c r="H796" s="267">
        <v>15</v>
      </c>
      <c r="I796" s="267">
        <v>16</v>
      </c>
      <c r="J796" s="267">
        <v>16</v>
      </c>
      <c r="K796" s="297">
        <v>0.9</v>
      </c>
      <c r="L796" s="270">
        <v>1</v>
      </c>
      <c r="M796" s="270">
        <v>1</v>
      </c>
      <c r="N796" s="270">
        <v>1</v>
      </c>
      <c r="O796" s="335">
        <v>441</v>
      </c>
      <c r="P796" s="269">
        <v>441</v>
      </c>
      <c r="Q796" s="269">
        <v>16</v>
      </c>
      <c r="R796" s="267">
        <v>15</v>
      </c>
      <c r="S796" s="267">
        <v>16</v>
      </c>
      <c r="T796" s="270">
        <v>1</v>
      </c>
      <c r="U796" s="270">
        <v>1</v>
      </c>
      <c r="V796" s="271">
        <v>1</v>
      </c>
      <c r="W796" s="271">
        <v>1</v>
      </c>
      <c r="X796" s="298">
        <v>0</v>
      </c>
      <c r="Y796" s="274">
        <v>108</v>
      </c>
      <c r="Z796" s="336">
        <v>108</v>
      </c>
      <c r="AA796" s="336">
        <v>111</v>
      </c>
      <c r="AB796" s="336">
        <v>111</v>
      </c>
      <c r="AC796" s="337">
        <v>1</v>
      </c>
      <c r="AD796" s="271">
        <v>1</v>
      </c>
      <c r="AE796" s="298">
        <v>0</v>
      </c>
    </row>
    <row r="797" spans="1:31">
      <c r="A797" s="318" t="s">
        <v>1158</v>
      </c>
      <c r="B797" s="342" t="s">
        <v>3355</v>
      </c>
      <c r="C797" s="296" t="s">
        <v>1393</v>
      </c>
      <c r="D797" s="342" t="s">
        <v>1394</v>
      </c>
      <c r="E797" s="269">
        <v>37</v>
      </c>
      <c r="F797" s="269">
        <v>37</v>
      </c>
      <c r="G797" s="267">
        <v>30</v>
      </c>
      <c r="H797" s="267">
        <v>29</v>
      </c>
      <c r="I797" s="267">
        <v>33</v>
      </c>
      <c r="J797" s="267">
        <v>33</v>
      </c>
      <c r="K797" s="297">
        <v>0.9</v>
      </c>
      <c r="L797" s="270">
        <v>1</v>
      </c>
      <c r="M797" s="270">
        <v>0.966666666666667</v>
      </c>
      <c r="N797" s="270">
        <v>1</v>
      </c>
      <c r="O797" s="335">
        <v>946</v>
      </c>
      <c r="P797" s="269">
        <v>798</v>
      </c>
      <c r="Q797" s="269">
        <v>35</v>
      </c>
      <c r="R797" s="267">
        <v>26</v>
      </c>
      <c r="S797" s="267">
        <v>31</v>
      </c>
      <c r="T797" s="270">
        <v>0.843551797040169</v>
      </c>
      <c r="U797" s="270">
        <v>0.945945945945946</v>
      </c>
      <c r="V797" s="271">
        <v>0.866666666666667</v>
      </c>
      <c r="W797" s="271">
        <v>0.939393939393939</v>
      </c>
      <c r="X797" s="298">
        <v>0.0792792792792792</v>
      </c>
      <c r="Y797" s="274">
        <v>232</v>
      </c>
      <c r="Z797" s="336">
        <v>207</v>
      </c>
      <c r="AA797" s="336">
        <v>232</v>
      </c>
      <c r="AB797" s="336">
        <v>197</v>
      </c>
      <c r="AC797" s="337">
        <v>0.892241379310345</v>
      </c>
      <c r="AD797" s="271">
        <v>0.849137931034483</v>
      </c>
      <c r="AE797" s="298">
        <v>0.0431034482758621</v>
      </c>
    </row>
    <row r="798" spans="1:31">
      <c r="A798" s="318" t="s">
        <v>1158</v>
      </c>
      <c r="B798" s="342" t="s">
        <v>3355</v>
      </c>
      <c r="C798" s="296" t="s">
        <v>1395</v>
      </c>
      <c r="D798" s="342" t="s">
        <v>1396</v>
      </c>
      <c r="E798" s="269">
        <v>29</v>
      </c>
      <c r="F798" s="269">
        <v>29</v>
      </c>
      <c r="G798" s="267">
        <v>26</v>
      </c>
      <c r="H798" s="267">
        <v>26</v>
      </c>
      <c r="I798" s="267">
        <v>30</v>
      </c>
      <c r="J798" s="267">
        <v>30</v>
      </c>
      <c r="K798" s="297">
        <v>0.9</v>
      </c>
      <c r="L798" s="270">
        <v>1</v>
      </c>
      <c r="M798" s="270">
        <v>1</v>
      </c>
      <c r="N798" s="270">
        <v>1</v>
      </c>
      <c r="O798" s="335">
        <v>789</v>
      </c>
      <c r="P798" s="269">
        <v>784</v>
      </c>
      <c r="Q798" s="269">
        <v>29</v>
      </c>
      <c r="R798" s="267">
        <v>26</v>
      </c>
      <c r="S798" s="267">
        <v>30</v>
      </c>
      <c r="T798" s="270">
        <v>0.993662864385298</v>
      </c>
      <c r="U798" s="270">
        <v>1</v>
      </c>
      <c r="V798" s="271">
        <v>1</v>
      </c>
      <c r="W798" s="271">
        <v>1</v>
      </c>
      <c r="X798" s="298">
        <v>0</v>
      </c>
      <c r="Y798" s="274">
        <v>197</v>
      </c>
      <c r="Z798" s="336">
        <v>196</v>
      </c>
      <c r="AA798" s="336">
        <v>198</v>
      </c>
      <c r="AB798" s="336">
        <v>197</v>
      </c>
      <c r="AC798" s="337">
        <v>0.99492385786802</v>
      </c>
      <c r="AD798" s="271">
        <v>0.994949494949495</v>
      </c>
      <c r="AE798" s="298">
        <v>-2.56370814746276e-5</v>
      </c>
    </row>
    <row r="799" spans="1:31">
      <c r="A799" s="318" t="s">
        <v>1158</v>
      </c>
      <c r="B799" s="342" t="s">
        <v>3355</v>
      </c>
      <c r="C799" s="296" t="s">
        <v>1397</v>
      </c>
      <c r="D799" s="342" t="s">
        <v>1398</v>
      </c>
      <c r="E799" s="269">
        <v>42</v>
      </c>
      <c r="F799" s="269">
        <v>41</v>
      </c>
      <c r="G799" s="267">
        <v>35</v>
      </c>
      <c r="H799" s="267">
        <v>34</v>
      </c>
      <c r="I799" s="267">
        <v>40</v>
      </c>
      <c r="J799" s="267">
        <v>40</v>
      </c>
      <c r="K799" s="297">
        <v>0.9</v>
      </c>
      <c r="L799" s="270">
        <v>0.976190476190476</v>
      </c>
      <c r="M799" s="270">
        <v>0.971428571428571</v>
      </c>
      <c r="N799" s="270">
        <v>1</v>
      </c>
      <c r="O799" s="335">
        <v>1112</v>
      </c>
      <c r="P799" s="269">
        <v>1067</v>
      </c>
      <c r="Q799" s="269">
        <v>41</v>
      </c>
      <c r="R799" s="267">
        <v>32</v>
      </c>
      <c r="S799" s="267">
        <v>39</v>
      </c>
      <c r="T799" s="270">
        <v>0.959532374100719</v>
      </c>
      <c r="U799" s="270">
        <v>0.976190476190476</v>
      </c>
      <c r="V799" s="271">
        <v>0.914285714285714</v>
      </c>
      <c r="W799" s="271">
        <v>0.975</v>
      </c>
      <c r="X799" s="298">
        <v>0.0619047619047619</v>
      </c>
      <c r="Y799" s="274">
        <v>279</v>
      </c>
      <c r="Z799" s="336">
        <v>270</v>
      </c>
      <c r="AA799" s="336">
        <v>276</v>
      </c>
      <c r="AB799" s="336">
        <v>268</v>
      </c>
      <c r="AC799" s="337">
        <v>0.967741935483871</v>
      </c>
      <c r="AD799" s="271">
        <v>0.971014492753623</v>
      </c>
      <c r="AE799" s="298">
        <v>-0.00327255726975217</v>
      </c>
    </row>
    <row r="800" spans="1:31">
      <c r="A800" s="318" t="s">
        <v>1158</v>
      </c>
      <c r="B800" s="342" t="s">
        <v>3355</v>
      </c>
      <c r="C800" s="296" t="s">
        <v>1399</v>
      </c>
      <c r="D800" s="342" t="s">
        <v>1400</v>
      </c>
      <c r="E800" s="269">
        <v>17</v>
      </c>
      <c r="F800" s="269">
        <v>17</v>
      </c>
      <c r="G800" s="267">
        <v>16</v>
      </c>
      <c r="H800" s="267">
        <v>15</v>
      </c>
      <c r="I800" s="267">
        <v>16</v>
      </c>
      <c r="J800" s="267">
        <v>16</v>
      </c>
      <c r="K800" s="297">
        <v>0.9</v>
      </c>
      <c r="L800" s="270">
        <v>1</v>
      </c>
      <c r="M800" s="270">
        <v>0.9375</v>
      </c>
      <c r="N800" s="270">
        <v>1</v>
      </c>
      <c r="O800" s="335">
        <v>458</v>
      </c>
      <c r="P800" s="269">
        <v>433</v>
      </c>
      <c r="Q800" s="269">
        <v>16</v>
      </c>
      <c r="R800" s="267">
        <v>14</v>
      </c>
      <c r="S800" s="267">
        <v>16</v>
      </c>
      <c r="T800" s="270">
        <v>0.945414847161572</v>
      </c>
      <c r="U800" s="270">
        <v>0.941176470588235</v>
      </c>
      <c r="V800" s="271">
        <v>0.875</v>
      </c>
      <c r="W800" s="271">
        <v>1</v>
      </c>
      <c r="X800" s="298">
        <v>0.0661764705882353</v>
      </c>
      <c r="Y800" s="274">
        <v>116</v>
      </c>
      <c r="Z800" s="336">
        <v>111</v>
      </c>
      <c r="AA800" s="336">
        <v>113</v>
      </c>
      <c r="AB800" s="336">
        <v>105</v>
      </c>
      <c r="AC800" s="337">
        <v>0.956896551724138</v>
      </c>
      <c r="AD800" s="271">
        <v>0.929203539823009</v>
      </c>
      <c r="AE800" s="298">
        <v>0.027693011901129</v>
      </c>
    </row>
    <row r="801" spans="1:31">
      <c r="A801" s="318" t="s">
        <v>1158</v>
      </c>
      <c r="B801" s="342" t="s">
        <v>3355</v>
      </c>
      <c r="C801" s="296" t="s">
        <v>1401</v>
      </c>
      <c r="D801" s="342" t="s">
        <v>1402</v>
      </c>
      <c r="E801" s="269">
        <v>37</v>
      </c>
      <c r="F801" s="269">
        <v>37</v>
      </c>
      <c r="G801" s="267">
        <v>38</v>
      </c>
      <c r="H801" s="267">
        <v>38</v>
      </c>
      <c r="I801" s="267">
        <v>37</v>
      </c>
      <c r="J801" s="267">
        <v>37</v>
      </c>
      <c r="K801" s="297">
        <v>0.9</v>
      </c>
      <c r="L801" s="270">
        <v>1</v>
      </c>
      <c r="M801" s="270">
        <v>1</v>
      </c>
      <c r="N801" s="270">
        <v>1</v>
      </c>
      <c r="O801" s="335">
        <v>1018</v>
      </c>
      <c r="P801" s="269">
        <v>1000</v>
      </c>
      <c r="Q801" s="269">
        <v>36</v>
      </c>
      <c r="R801" s="267">
        <v>38</v>
      </c>
      <c r="S801" s="267">
        <v>37</v>
      </c>
      <c r="T801" s="270">
        <v>0.982318271119843</v>
      </c>
      <c r="U801" s="270">
        <v>0.972972972972973</v>
      </c>
      <c r="V801" s="271">
        <v>1</v>
      </c>
      <c r="W801" s="271">
        <v>1</v>
      </c>
      <c r="X801" s="298">
        <v>-0.027027027027027</v>
      </c>
      <c r="Y801" s="274">
        <v>253</v>
      </c>
      <c r="Z801" s="336">
        <v>247</v>
      </c>
      <c r="AA801" s="336">
        <v>254</v>
      </c>
      <c r="AB801" s="336">
        <v>252</v>
      </c>
      <c r="AC801" s="337">
        <v>0.976284584980237</v>
      </c>
      <c r="AD801" s="271">
        <v>0.992125984251969</v>
      </c>
      <c r="AE801" s="298">
        <v>-0.0158413992717313</v>
      </c>
    </row>
    <row r="802" spans="1:31">
      <c r="A802" s="318" t="s">
        <v>1158</v>
      </c>
      <c r="B802" s="342" t="s">
        <v>3355</v>
      </c>
      <c r="C802" s="296" t="s">
        <v>1403</v>
      </c>
      <c r="D802" s="342" t="s">
        <v>1404</v>
      </c>
      <c r="E802" s="269">
        <v>33</v>
      </c>
      <c r="F802" s="269">
        <v>33</v>
      </c>
      <c r="G802" s="267">
        <v>27</v>
      </c>
      <c r="H802" s="267">
        <v>27</v>
      </c>
      <c r="I802" s="267">
        <v>30</v>
      </c>
      <c r="J802" s="267">
        <v>30</v>
      </c>
      <c r="K802" s="297">
        <v>0.9</v>
      </c>
      <c r="L802" s="270">
        <v>1</v>
      </c>
      <c r="M802" s="270">
        <v>1</v>
      </c>
      <c r="N802" s="270">
        <v>1</v>
      </c>
      <c r="O802" s="335">
        <v>801</v>
      </c>
      <c r="P802" s="269">
        <v>782</v>
      </c>
      <c r="Q802" s="269">
        <v>32</v>
      </c>
      <c r="R802" s="267">
        <v>27</v>
      </c>
      <c r="S802" s="267">
        <v>30</v>
      </c>
      <c r="T802" s="270">
        <v>0.976279650436954</v>
      </c>
      <c r="U802" s="270">
        <v>0.96969696969697</v>
      </c>
      <c r="V802" s="271">
        <v>1</v>
      </c>
      <c r="W802" s="271">
        <v>1</v>
      </c>
      <c r="X802" s="298">
        <v>-0.0303030303030303</v>
      </c>
      <c r="Y802" s="274">
        <v>204</v>
      </c>
      <c r="Z802" s="336">
        <v>199</v>
      </c>
      <c r="AA802" s="336">
        <v>205</v>
      </c>
      <c r="AB802" s="336">
        <v>197</v>
      </c>
      <c r="AC802" s="337">
        <v>0.975490196078431</v>
      </c>
      <c r="AD802" s="271">
        <v>0.960975609756098</v>
      </c>
      <c r="AE802" s="298">
        <v>0.0145145863223338</v>
      </c>
    </row>
    <row r="803" spans="1:31">
      <c r="A803" s="318" t="s">
        <v>1158</v>
      </c>
      <c r="B803" s="342" t="s">
        <v>3355</v>
      </c>
      <c r="C803" s="296" t="s">
        <v>1405</v>
      </c>
      <c r="D803" s="342" t="s">
        <v>1406</v>
      </c>
      <c r="E803" s="269">
        <v>40</v>
      </c>
      <c r="F803" s="269">
        <v>40</v>
      </c>
      <c r="G803" s="267">
        <v>34</v>
      </c>
      <c r="H803" s="267">
        <v>34</v>
      </c>
      <c r="I803" s="267">
        <v>37</v>
      </c>
      <c r="J803" s="267">
        <v>37</v>
      </c>
      <c r="K803" s="297">
        <v>0.9</v>
      </c>
      <c r="L803" s="270">
        <v>1</v>
      </c>
      <c r="M803" s="270">
        <v>1</v>
      </c>
      <c r="N803" s="270">
        <v>1</v>
      </c>
      <c r="O803" s="335">
        <v>1072</v>
      </c>
      <c r="P803" s="269">
        <v>1042</v>
      </c>
      <c r="Q803" s="269">
        <v>38</v>
      </c>
      <c r="R803" s="267">
        <v>33</v>
      </c>
      <c r="S803" s="267">
        <v>37</v>
      </c>
      <c r="T803" s="270">
        <v>0.972014925373134</v>
      </c>
      <c r="U803" s="270">
        <v>0.95</v>
      </c>
      <c r="V803" s="271">
        <v>0.970588235294118</v>
      </c>
      <c r="W803" s="271">
        <v>1</v>
      </c>
      <c r="X803" s="298">
        <v>-0.0205882352941177</v>
      </c>
      <c r="Y803" s="274">
        <v>263</v>
      </c>
      <c r="Z803" s="336">
        <v>254</v>
      </c>
      <c r="AA803" s="336">
        <v>269</v>
      </c>
      <c r="AB803" s="336">
        <v>265</v>
      </c>
      <c r="AC803" s="337">
        <v>0.965779467680608</v>
      </c>
      <c r="AD803" s="271">
        <v>0.985130111524164</v>
      </c>
      <c r="AE803" s="298">
        <v>-0.0193506438435551</v>
      </c>
    </row>
    <row r="804" spans="1:31">
      <c r="A804" s="318" t="s">
        <v>1158</v>
      </c>
      <c r="B804" s="342" t="s">
        <v>40</v>
      </c>
      <c r="C804" s="296" t="s">
        <v>1407</v>
      </c>
      <c r="D804" s="342" t="s">
        <v>1408</v>
      </c>
      <c r="E804" s="269">
        <v>0</v>
      </c>
      <c r="F804" s="269">
        <v>0</v>
      </c>
      <c r="G804" s="267">
        <v>0</v>
      </c>
      <c r="H804" s="267">
        <v>0</v>
      </c>
      <c r="I804" s="267">
        <v>0</v>
      </c>
      <c r="J804" s="267">
        <v>0</v>
      </c>
      <c r="K804" s="297">
        <v>0.9</v>
      </c>
      <c r="L804" s="270">
        <v>0</v>
      </c>
      <c r="M804" s="270">
        <v>0</v>
      </c>
      <c r="N804" s="270">
        <v>0</v>
      </c>
      <c r="O804" s="335">
        <v>0</v>
      </c>
      <c r="P804" s="269">
        <v>0</v>
      </c>
      <c r="Q804" s="269">
        <v>0</v>
      </c>
      <c r="R804" s="267">
        <v>0</v>
      </c>
      <c r="S804" s="267">
        <v>0</v>
      </c>
      <c r="T804" s="270">
        <v>0</v>
      </c>
      <c r="U804" s="270">
        <v>0</v>
      </c>
      <c r="V804" s="271">
        <v>0</v>
      </c>
      <c r="W804" s="271">
        <v>0</v>
      </c>
      <c r="X804" s="298">
        <v>0</v>
      </c>
      <c r="Y804" s="274">
        <v>0</v>
      </c>
      <c r="Z804" s="336">
        <v>0</v>
      </c>
      <c r="AA804" s="336">
        <v>0</v>
      </c>
      <c r="AB804" s="336">
        <v>0</v>
      </c>
      <c r="AC804" s="337">
        <v>0</v>
      </c>
      <c r="AD804" s="271">
        <v>0</v>
      </c>
      <c r="AE804" s="298">
        <v>0</v>
      </c>
    </row>
    <row r="805" spans="1:31">
      <c r="A805" s="318" t="s">
        <v>1158</v>
      </c>
      <c r="B805" s="342" t="s">
        <v>3355</v>
      </c>
      <c r="C805" s="296" t="s">
        <v>1409</v>
      </c>
      <c r="D805" s="342" t="s">
        <v>1410</v>
      </c>
      <c r="E805" s="269">
        <v>20</v>
      </c>
      <c r="F805" s="269">
        <v>20</v>
      </c>
      <c r="G805" s="267">
        <v>19</v>
      </c>
      <c r="H805" s="267">
        <v>17</v>
      </c>
      <c r="I805" s="267">
        <v>19</v>
      </c>
      <c r="J805" s="267">
        <v>19</v>
      </c>
      <c r="K805" s="297">
        <v>0.9</v>
      </c>
      <c r="L805" s="270">
        <v>1</v>
      </c>
      <c r="M805" s="270">
        <v>0.894736842105263</v>
      </c>
      <c r="N805" s="270">
        <v>1</v>
      </c>
      <c r="O805" s="335">
        <v>518</v>
      </c>
      <c r="P805" s="269">
        <v>484</v>
      </c>
      <c r="Q805" s="269">
        <v>19</v>
      </c>
      <c r="R805" s="267">
        <v>16</v>
      </c>
      <c r="S805" s="267">
        <v>18</v>
      </c>
      <c r="T805" s="270">
        <v>0.934362934362934</v>
      </c>
      <c r="U805" s="270">
        <v>0.95</v>
      </c>
      <c r="V805" s="271">
        <v>0.842105263157895</v>
      </c>
      <c r="W805" s="271">
        <v>0.947368421052632</v>
      </c>
      <c r="X805" s="298">
        <v>0.107894736842105</v>
      </c>
      <c r="Y805" s="274">
        <v>130</v>
      </c>
      <c r="Z805" s="336">
        <v>120</v>
      </c>
      <c r="AA805" s="336">
        <v>128</v>
      </c>
      <c r="AB805" s="336">
        <v>120</v>
      </c>
      <c r="AC805" s="337">
        <v>0.923076923076923</v>
      </c>
      <c r="AD805" s="271">
        <v>0.9375</v>
      </c>
      <c r="AE805" s="298">
        <v>-0.0144230769230769</v>
      </c>
    </row>
    <row r="806" spans="1:31">
      <c r="A806" s="318" t="s">
        <v>1158</v>
      </c>
      <c r="B806" s="342" t="s">
        <v>3357</v>
      </c>
      <c r="C806" s="296" t="s">
        <v>1411</v>
      </c>
      <c r="D806" s="342" t="s">
        <v>1412</v>
      </c>
      <c r="E806" s="269">
        <v>19</v>
      </c>
      <c r="F806" s="269">
        <v>17</v>
      </c>
      <c r="G806" s="267">
        <v>15</v>
      </c>
      <c r="H806" s="267">
        <v>13</v>
      </c>
      <c r="I806" s="267">
        <v>18</v>
      </c>
      <c r="J806" s="267">
        <v>17</v>
      </c>
      <c r="K806" s="297">
        <v>0.9</v>
      </c>
      <c r="L806" s="270">
        <v>0.894736842105263</v>
      </c>
      <c r="M806" s="270">
        <v>0.866666666666667</v>
      </c>
      <c r="N806" s="270">
        <v>0.944444444444444</v>
      </c>
      <c r="O806" s="335">
        <v>504</v>
      </c>
      <c r="P806" s="269">
        <v>295</v>
      </c>
      <c r="Q806" s="269">
        <v>13</v>
      </c>
      <c r="R806" s="267">
        <v>7</v>
      </c>
      <c r="S806" s="267">
        <v>11</v>
      </c>
      <c r="T806" s="270">
        <v>0.58531746031746</v>
      </c>
      <c r="U806" s="270">
        <v>0.684210526315789</v>
      </c>
      <c r="V806" s="271">
        <v>0.466666666666667</v>
      </c>
      <c r="W806" s="271">
        <v>0.611111111111111</v>
      </c>
      <c r="X806" s="298">
        <v>0.217543859649123</v>
      </c>
      <c r="Y806" s="274">
        <v>126</v>
      </c>
      <c r="Z806" s="336">
        <v>74</v>
      </c>
      <c r="AA806" s="336">
        <v>125</v>
      </c>
      <c r="AB806" s="336">
        <v>79</v>
      </c>
      <c r="AC806" s="337">
        <v>0.587301587301587</v>
      </c>
      <c r="AD806" s="271">
        <v>0.632</v>
      </c>
      <c r="AE806" s="298">
        <v>-0.0446984126984127</v>
      </c>
    </row>
    <row r="807" spans="1:31">
      <c r="A807" s="318" t="s">
        <v>1158</v>
      </c>
      <c r="B807" s="342" t="s">
        <v>3357</v>
      </c>
      <c r="C807" s="296" t="s">
        <v>1413</v>
      </c>
      <c r="D807" s="342" t="s">
        <v>1414</v>
      </c>
      <c r="E807" s="269">
        <v>15</v>
      </c>
      <c r="F807" s="269">
        <v>12</v>
      </c>
      <c r="G807" s="267">
        <v>13</v>
      </c>
      <c r="H807" s="267">
        <v>10</v>
      </c>
      <c r="I807" s="267">
        <v>13</v>
      </c>
      <c r="J807" s="267">
        <v>11</v>
      </c>
      <c r="K807" s="297">
        <v>0.9</v>
      </c>
      <c r="L807" s="270">
        <v>0.8</v>
      </c>
      <c r="M807" s="270">
        <v>0.769230769230769</v>
      </c>
      <c r="N807" s="270">
        <v>0.846153846153846</v>
      </c>
      <c r="O807" s="335">
        <v>387</v>
      </c>
      <c r="P807" s="269">
        <v>293</v>
      </c>
      <c r="Q807" s="269">
        <v>11</v>
      </c>
      <c r="R807" s="267">
        <v>9</v>
      </c>
      <c r="S807" s="267">
        <v>10</v>
      </c>
      <c r="T807" s="270">
        <v>0.757105943152455</v>
      </c>
      <c r="U807" s="270">
        <v>0.733333333333333</v>
      </c>
      <c r="V807" s="271">
        <v>0.692307692307692</v>
      </c>
      <c r="W807" s="271">
        <v>0.769230769230769</v>
      </c>
      <c r="X807" s="298">
        <v>0.041025641025641</v>
      </c>
      <c r="Y807" s="274">
        <v>100</v>
      </c>
      <c r="Z807" s="336">
        <v>75</v>
      </c>
      <c r="AA807" s="336">
        <v>95</v>
      </c>
      <c r="AB807" s="336">
        <v>71</v>
      </c>
      <c r="AC807" s="337">
        <v>0.75</v>
      </c>
      <c r="AD807" s="271">
        <v>0.747368421052632</v>
      </c>
      <c r="AE807" s="298">
        <v>0.00263157894736843</v>
      </c>
    </row>
    <row r="808" spans="1:31">
      <c r="A808" s="318" t="s">
        <v>1158</v>
      </c>
      <c r="B808" s="342" t="s">
        <v>3357</v>
      </c>
      <c r="C808" s="296" t="s">
        <v>1415</v>
      </c>
      <c r="D808" s="342" t="s">
        <v>1416</v>
      </c>
      <c r="E808" s="269">
        <v>36</v>
      </c>
      <c r="F808" s="269">
        <v>34</v>
      </c>
      <c r="G808" s="267">
        <v>33</v>
      </c>
      <c r="H808" s="267">
        <v>32</v>
      </c>
      <c r="I808" s="267">
        <v>35</v>
      </c>
      <c r="J808" s="267">
        <v>34</v>
      </c>
      <c r="K808" s="297">
        <v>0.9</v>
      </c>
      <c r="L808" s="270">
        <v>0.944444444444444</v>
      </c>
      <c r="M808" s="270">
        <v>0.96969696969697</v>
      </c>
      <c r="N808" s="270">
        <v>0.971428571428571</v>
      </c>
      <c r="O808" s="335">
        <v>1037</v>
      </c>
      <c r="P808" s="269">
        <v>838</v>
      </c>
      <c r="Q808" s="269">
        <v>28</v>
      </c>
      <c r="R808" s="267">
        <v>25</v>
      </c>
      <c r="S808" s="267">
        <v>27</v>
      </c>
      <c r="T808" s="270">
        <v>0.808100289296046</v>
      </c>
      <c r="U808" s="270">
        <v>0.777777777777778</v>
      </c>
      <c r="V808" s="271">
        <v>0.757575757575758</v>
      </c>
      <c r="W808" s="271">
        <v>0.771428571428571</v>
      </c>
      <c r="X808" s="298">
        <v>0.0202020202020202</v>
      </c>
      <c r="Y808" s="274">
        <v>254</v>
      </c>
      <c r="Z808" s="336">
        <v>209</v>
      </c>
      <c r="AA808" s="336">
        <v>260</v>
      </c>
      <c r="AB808" s="336">
        <v>208</v>
      </c>
      <c r="AC808" s="337">
        <v>0.822834645669291</v>
      </c>
      <c r="AD808" s="271">
        <v>0.8</v>
      </c>
      <c r="AE808" s="298">
        <v>0.0228346456692913</v>
      </c>
    </row>
    <row r="809" spans="1:31">
      <c r="A809" s="318" t="s">
        <v>1158</v>
      </c>
      <c r="B809" s="342" t="s">
        <v>3357</v>
      </c>
      <c r="C809" s="296" t="s">
        <v>1417</v>
      </c>
      <c r="D809" s="342" t="s">
        <v>1418</v>
      </c>
      <c r="E809" s="269">
        <v>31</v>
      </c>
      <c r="F809" s="269">
        <v>29</v>
      </c>
      <c r="G809" s="267">
        <v>30</v>
      </c>
      <c r="H809" s="267">
        <v>28</v>
      </c>
      <c r="I809" s="267">
        <v>32</v>
      </c>
      <c r="J809" s="267">
        <v>31</v>
      </c>
      <c r="K809" s="297">
        <v>0.9</v>
      </c>
      <c r="L809" s="270">
        <v>0.935483870967742</v>
      </c>
      <c r="M809" s="270">
        <v>0.933333333333333</v>
      </c>
      <c r="N809" s="270">
        <v>0.96875</v>
      </c>
      <c r="O809" s="335">
        <v>885</v>
      </c>
      <c r="P809" s="269">
        <v>779</v>
      </c>
      <c r="Q809" s="269">
        <v>29</v>
      </c>
      <c r="R809" s="267">
        <v>26</v>
      </c>
      <c r="S809" s="267">
        <v>29</v>
      </c>
      <c r="T809" s="270">
        <v>0.880225988700565</v>
      </c>
      <c r="U809" s="270">
        <v>0.935483870967742</v>
      </c>
      <c r="V809" s="271">
        <v>0.866666666666667</v>
      </c>
      <c r="W809" s="271">
        <v>0.90625</v>
      </c>
      <c r="X809" s="298">
        <v>0.0688172043010752</v>
      </c>
      <c r="Y809" s="274">
        <v>225</v>
      </c>
      <c r="Z809" s="336">
        <v>200</v>
      </c>
      <c r="AA809" s="336">
        <v>220</v>
      </c>
      <c r="AB809" s="336">
        <v>199</v>
      </c>
      <c r="AC809" s="337">
        <v>0.888888888888889</v>
      </c>
      <c r="AD809" s="271">
        <v>0.904545454545455</v>
      </c>
      <c r="AE809" s="298">
        <v>-0.0156565656565657</v>
      </c>
    </row>
    <row r="810" spans="1:31">
      <c r="A810" s="318" t="s">
        <v>1158</v>
      </c>
      <c r="B810" s="342" t="s">
        <v>3357</v>
      </c>
      <c r="C810" s="296" t="s">
        <v>1419</v>
      </c>
      <c r="D810" s="342" t="s">
        <v>1420</v>
      </c>
      <c r="E810" s="269">
        <v>33</v>
      </c>
      <c r="F810" s="269">
        <v>32</v>
      </c>
      <c r="G810" s="267">
        <v>25</v>
      </c>
      <c r="H810" s="267">
        <v>25</v>
      </c>
      <c r="I810" s="267">
        <v>29</v>
      </c>
      <c r="J810" s="267">
        <v>29</v>
      </c>
      <c r="K810" s="297">
        <v>0.9</v>
      </c>
      <c r="L810" s="270">
        <v>0.96969696969697</v>
      </c>
      <c r="M810" s="270">
        <v>1</v>
      </c>
      <c r="N810" s="270">
        <v>1</v>
      </c>
      <c r="O810" s="335">
        <v>854</v>
      </c>
      <c r="P810" s="269">
        <v>660</v>
      </c>
      <c r="Q810" s="269">
        <v>24</v>
      </c>
      <c r="R810" s="267">
        <v>21</v>
      </c>
      <c r="S810" s="267">
        <v>24</v>
      </c>
      <c r="T810" s="270">
        <v>0.772833723653396</v>
      </c>
      <c r="U810" s="270">
        <v>0.727272727272727</v>
      </c>
      <c r="V810" s="271">
        <v>0.84</v>
      </c>
      <c r="W810" s="271">
        <v>0.827586206896552</v>
      </c>
      <c r="X810" s="298">
        <v>-0.112727272727273</v>
      </c>
      <c r="Y810" s="274">
        <v>207</v>
      </c>
      <c r="Z810" s="336">
        <v>165</v>
      </c>
      <c r="AA810" s="336">
        <v>213</v>
      </c>
      <c r="AB810" s="336">
        <v>172</v>
      </c>
      <c r="AC810" s="337">
        <v>0.797101449275362</v>
      </c>
      <c r="AD810" s="271">
        <v>0.807511737089202</v>
      </c>
      <c r="AE810" s="298">
        <v>-0.0104102878138396</v>
      </c>
    </row>
    <row r="811" spans="1:31">
      <c r="A811" s="318" t="s">
        <v>1158</v>
      </c>
      <c r="B811" s="342" t="s">
        <v>3357</v>
      </c>
      <c r="C811" s="296" t="s">
        <v>1421</v>
      </c>
      <c r="D811" s="342" t="s">
        <v>1422</v>
      </c>
      <c r="E811" s="269">
        <v>30</v>
      </c>
      <c r="F811" s="269">
        <v>28</v>
      </c>
      <c r="G811" s="267">
        <v>28</v>
      </c>
      <c r="H811" s="267">
        <v>26</v>
      </c>
      <c r="I811" s="267">
        <v>28</v>
      </c>
      <c r="J811" s="267">
        <v>26</v>
      </c>
      <c r="K811" s="297">
        <v>0.9</v>
      </c>
      <c r="L811" s="270">
        <v>0.933333333333333</v>
      </c>
      <c r="M811" s="270">
        <v>0.928571428571429</v>
      </c>
      <c r="N811" s="270">
        <v>0.928571428571429</v>
      </c>
      <c r="O811" s="335">
        <v>826</v>
      </c>
      <c r="P811" s="269">
        <v>613</v>
      </c>
      <c r="Q811" s="269">
        <v>22</v>
      </c>
      <c r="R811" s="267">
        <v>17</v>
      </c>
      <c r="S811" s="267">
        <v>21</v>
      </c>
      <c r="T811" s="270">
        <v>0.742130750605327</v>
      </c>
      <c r="U811" s="270">
        <v>0.733333333333333</v>
      </c>
      <c r="V811" s="271">
        <v>0.607142857142857</v>
      </c>
      <c r="W811" s="271">
        <v>0.75</v>
      </c>
      <c r="X811" s="298">
        <v>0.126190476190476</v>
      </c>
      <c r="Y811" s="274">
        <v>208</v>
      </c>
      <c r="Z811" s="336">
        <v>151</v>
      </c>
      <c r="AA811" s="336">
        <v>202</v>
      </c>
      <c r="AB811" s="336">
        <v>148</v>
      </c>
      <c r="AC811" s="337">
        <v>0.725961538461538</v>
      </c>
      <c r="AD811" s="271">
        <v>0.732673267326733</v>
      </c>
      <c r="AE811" s="298">
        <v>-0.00671172886519422</v>
      </c>
    </row>
    <row r="812" spans="1:31">
      <c r="A812" s="318" t="s">
        <v>1158</v>
      </c>
      <c r="B812" s="342" t="s">
        <v>3357</v>
      </c>
      <c r="C812" s="296" t="s">
        <v>1423</v>
      </c>
      <c r="D812" s="342" t="s">
        <v>1424</v>
      </c>
      <c r="E812" s="269">
        <v>26</v>
      </c>
      <c r="F812" s="269">
        <v>26</v>
      </c>
      <c r="G812" s="267">
        <v>21</v>
      </c>
      <c r="H812" s="267">
        <v>21</v>
      </c>
      <c r="I812" s="267">
        <v>24</v>
      </c>
      <c r="J812" s="267">
        <v>24</v>
      </c>
      <c r="K812" s="297">
        <v>0.9</v>
      </c>
      <c r="L812" s="270">
        <v>1</v>
      </c>
      <c r="M812" s="270">
        <v>1</v>
      </c>
      <c r="N812" s="270">
        <v>1</v>
      </c>
      <c r="O812" s="335">
        <v>680</v>
      </c>
      <c r="P812" s="269">
        <v>662</v>
      </c>
      <c r="Q812" s="269">
        <v>25</v>
      </c>
      <c r="R812" s="267">
        <v>19</v>
      </c>
      <c r="S812" s="267">
        <v>24</v>
      </c>
      <c r="T812" s="270">
        <v>0.973529411764706</v>
      </c>
      <c r="U812" s="270">
        <v>0.961538461538462</v>
      </c>
      <c r="V812" s="271">
        <v>0.904761904761905</v>
      </c>
      <c r="W812" s="271">
        <v>1</v>
      </c>
      <c r="X812" s="298">
        <v>0.0567765567765568</v>
      </c>
      <c r="Y812" s="274">
        <v>170</v>
      </c>
      <c r="Z812" s="336">
        <v>166</v>
      </c>
      <c r="AA812" s="336">
        <v>171</v>
      </c>
      <c r="AB812" s="336">
        <v>167</v>
      </c>
      <c r="AC812" s="337">
        <v>0.976470588235294</v>
      </c>
      <c r="AD812" s="271">
        <v>0.976608187134503</v>
      </c>
      <c r="AE812" s="298">
        <v>-0.000137598899208835</v>
      </c>
    </row>
    <row r="813" spans="1:31">
      <c r="A813" s="318" t="s">
        <v>1158</v>
      </c>
      <c r="B813" s="342" t="s">
        <v>3357</v>
      </c>
      <c r="C813" s="296" t="s">
        <v>1425</v>
      </c>
      <c r="D813" s="342" t="s">
        <v>1426</v>
      </c>
      <c r="E813" s="269">
        <v>30</v>
      </c>
      <c r="F813" s="269">
        <v>28</v>
      </c>
      <c r="G813" s="267">
        <v>26</v>
      </c>
      <c r="H813" s="267">
        <v>24</v>
      </c>
      <c r="I813" s="267">
        <v>27</v>
      </c>
      <c r="J813" s="267">
        <v>25</v>
      </c>
      <c r="K813" s="297">
        <v>0.9</v>
      </c>
      <c r="L813" s="270">
        <v>0.933333333333333</v>
      </c>
      <c r="M813" s="270">
        <v>0.923076923076923</v>
      </c>
      <c r="N813" s="270">
        <v>0.925925925925926</v>
      </c>
      <c r="O813" s="335">
        <v>847</v>
      </c>
      <c r="P813" s="269">
        <v>809</v>
      </c>
      <c r="Q813" s="269">
        <v>28</v>
      </c>
      <c r="R813" s="267">
        <v>24</v>
      </c>
      <c r="S813" s="267">
        <v>25</v>
      </c>
      <c r="T813" s="270">
        <v>0.955135773317591</v>
      </c>
      <c r="U813" s="270">
        <v>0.933333333333333</v>
      </c>
      <c r="V813" s="271">
        <v>0.923076923076923</v>
      </c>
      <c r="W813" s="271">
        <v>0.925925925925926</v>
      </c>
      <c r="X813" s="298">
        <v>0.0102564102564102</v>
      </c>
      <c r="Y813" s="274">
        <v>203</v>
      </c>
      <c r="Z813" s="336">
        <v>193</v>
      </c>
      <c r="AA813" s="336">
        <v>212</v>
      </c>
      <c r="AB813" s="336">
        <v>208</v>
      </c>
      <c r="AC813" s="337">
        <v>0.950738916256158</v>
      </c>
      <c r="AD813" s="271">
        <v>0.981132075471698</v>
      </c>
      <c r="AE813" s="298">
        <v>-0.0303931592155405</v>
      </c>
    </row>
    <row r="814" spans="1:31">
      <c r="A814" s="318" t="s">
        <v>1158</v>
      </c>
      <c r="B814" s="342" t="s">
        <v>3357</v>
      </c>
      <c r="C814" s="296" t="s">
        <v>1427</v>
      </c>
      <c r="D814" s="342" t="s">
        <v>1428</v>
      </c>
      <c r="E814" s="269">
        <v>55</v>
      </c>
      <c r="F814" s="269">
        <v>54</v>
      </c>
      <c r="G814" s="267">
        <v>48</v>
      </c>
      <c r="H814" s="267">
        <v>48</v>
      </c>
      <c r="I814" s="267">
        <v>53</v>
      </c>
      <c r="J814" s="267">
        <v>53</v>
      </c>
      <c r="K814" s="297">
        <v>0.9</v>
      </c>
      <c r="L814" s="270">
        <v>0.981818181818182</v>
      </c>
      <c r="M814" s="270">
        <v>1</v>
      </c>
      <c r="N814" s="270">
        <v>1</v>
      </c>
      <c r="O814" s="335">
        <v>1556</v>
      </c>
      <c r="P814" s="269">
        <v>1250</v>
      </c>
      <c r="Q814" s="269">
        <v>29</v>
      </c>
      <c r="R814" s="267">
        <v>34</v>
      </c>
      <c r="S814" s="267">
        <v>32</v>
      </c>
      <c r="T814" s="270">
        <v>0.803341902313625</v>
      </c>
      <c r="U814" s="270">
        <v>0.527272727272727</v>
      </c>
      <c r="V814" s="271">
        <v>0.708333333333333</v>
      </c>
      <c r="W814" s="271">
        <v>0.60377358490566</v>
      </c>
      <c r="X814" s="298">
        <v>-0.181060606060606</v>
      </c>
      <c r="Y814" s="274">
        <v>375</v>
      </c>
      <c r="Z814" s="336">
        <v>227</v>
      </c>
      <c r="AA814" s="336">
        <v>389</v>
      </c>
      <c r="AB814" s="336">
        <v>311</v>
      </c>
      <c r="AC814" s="337">
        <v>0.605333333333333</v>
      </c>
      <c r="AD814" s="271">
        <v>0.799485861182519</v>
      </c>
      <c r="AE814" s="298">
        <v>-0.194152527849186</v>
      </c>
    </row>
    <row r="815" spans="1:31">
      <c r="A815" s="318" t="s">
        <v>1158</v>
      </c>
      <c r="B815" s="342" t="s">
        <v>3357</v>
      </c>
      <c r="C815" s="296" t="s">
        <v>1429</v>
      </c>
      <c r="D815" s="342" t="s">
        <v>1430</v>
      </c>
      <c r="E815" s="269">
        <v>30</v>
      </c>
      <c r="F815" s="269">
        <v>30</v>
      </c>
      <c r="G815" s="267">
        <v>27</v>
      </c>
      <c r="H815" s="267">
        <v>27</v>
      </c>
      <c r="I815" s="267">
        <v>31</v>
      </c>
      <c r="J815" s="267">
        <v>31</v>
      </c>
      <c r="K815" s="297">
        <v>0.9</v>
      </c>
      <c r="L815" s="270">
        <v>1</v>
      </c>
      <c r="M815" s="270">
        <v>1</v>
      </c>
      <c r="N815" s="270">
        <v>1</v>
      </c>
      <c r="O815" s="335">
        <v>845</v>
      </c>
      <c r="P815" s="269">
        <v>694</v>
      </c>
      <c r="Q815" s="269">
        <v>26</v>
      </c>
      <c r="R815" s="267">
        <v>20</v>
      </c>
      <c r="S815" s="267">
        <v>26</v>
      </c>
      <c r="T815" s="270">
        <v>0.821301775147929</v>
      </c>
      <c r="U815" s="270">
        <v>0.866666666666667</v>
      </c>
      <c r="V815" s="271">
        <v>0.740740740740741</v>
      </c>
      <c r="W815" s="271">
        <v>0.838709677419355</v>
      </c>
      <c r="X815" s="298">
        <v>0.125925925925926</v>
      </c>
      <c r="Y815" s="274">
        <v>210</v>
      </c>
      <c r="Z815" s="336">
        <v>171</v>
      </c>
      <c r="AA815" s="336">
        <v>210</v>
      </c>
      <c r="AB815" s="336">
        <v>168</v>
      </c>
      <c r="AC815" s="337">
        <v>0.814285714285714</v>
      </c>
      <c r="AD815" s="271">
        <v>0.8</v>
      </c>
      <c r="AE815" s="298">
        <v>0.0142857142857142</v>
      </c>
    </row>
    <row r="816" spans="1:31">
      <c r="A816" s="318" t="s">
        <v>1158</v>
      </c>
      <c r="B816" s="342" t="s">
        <v>3357</v>
      </c>
      <c r="C816" s="296" t="s">
        <v>1431</v>
      </c>
      <c r="D816" s="342" t="s">
        <v>1432</v>
      </c>
      <c r="E816" s="269">
        <v>0</v>
      </c>
      <c r="F816" s="269">
        <v>0</v>
      </c>
      <c r="G816" s="267">
        <v>0</v>
      </c>
      <c r="H816" s="267">
        <v>0</v>
      </c>
      <c r="I816" s="267">
        <v>0</v>
      </c>
      <c r="J816" s="267">
        <v>0</v>
      </c>
      <c r="K816" s="297">
        <v>0.9</v>
      </c>
      <c r="L816" s="270">
        <v>0</v>
      </c>
      <c r="M816" s="270">
        <v>0</v>
      </c>
      <c r="N816" s="270">
        <v>0</v>
      </c>
      <c r="O816" s="335">
        <v>0</v>
      </c>
      <c r="P816" s="269">
        <v>0</v>
      </c>
      <c r="Q816" s="269">
        <v>0</v>
      </c>
      <c r="R816" s="267">
        <v>0</v>
      </c>
      <c r="S816" s="267">
        <v>0</v>
      </c>
      <c r="T816" s="270">
        <v>0</v>
      </c>
      <c r="U816" s="270">
        <v>0</v>
      </c>
      <c r="V816" s="271">
        <v>0</v>
      </c>
      <c r="W816" s="271">
        <v>0</v>
      </c>
      <c r="X816" s="298">
        <v>0</v>
      </c>
      <c r="Y816" s="274">
        <v>0</v>
      </c>
      <c r="Z816" s="336">
        <v>0</v>
      </c>
      <c r="AA816" s="336">
        <v>0</v>
      </c>
      <c r="AB816" s="336">
        <v>0</v>
      </c>
      <c r="AC816" s="337">
        <v>0</v>
      </c>
      <c r="AD816" s="271">
        <v>0</v>
      </c>
      <c r="AE816" s="298">
        <v>0</v>
      </c>
    </row>
    <row r="817" spans="1:31">
      <c r="A817" s="318" t="s">
        <v>1158</v>
      </c>
      <c r="B817" s="342" t="s">
        <v>3357</v>
      </c>
      <c r="C817" s="296" t="s">
        <v>1433</v>
      </c>
      <c r="D817" s="342" t="s">
        <v>1434</v>
      </c>
      <c r="E817" s="269">
        <v>0</v>
      </c>
      <c r="F817" s="269">
        <v>0</v>
      </c>
      <c r="G817" s="267">
        <v>0</v>
      </c>
      <c r="H817" s="267">
        <v>0</v>
      </c>
      <c r="I817" s="267">
        <v>0</v>
      </c>
      <c r="J817" s="267">
        <v>0</v>
      </c>
      <c r="K817" s="297">
        <v>0.9</v>
      </c>
      <c r="L817" s="270">
        <v>0</v>
      </c>
      <c r="M817" s="270">
        <v>0</v>
      </c>
      <c r="N817" s="270">
        <v>0</v>
      </c>
      <c r="O817" s="335">
        <v>0</v>
      </c>
      <c r="P817" s="269">
        <v>0</v>
      </c>
      <c r="Q817" s="269">
        <v>0</v>
      </c>
      <c r="R817" s="267">
        <v>0</v>
      </c>
      <c r="S817" s="267">
        <v>0</v>
      </c>
      <c r="T817" s="270">
        <v>0</v>
      </c>
      <c r="U817" s="270">
        <v>0</v>
      </c>
      <c r="V817" s="271">
        <v>0</v>
      </c>
      <c r="W817" s="271">
        <v>0</v>
      </c>
      <c r="X817" s="298">
        <v>0</v>
      </c>
      <c r="Y817" s="274">
        <v>0</v>
      </c>
      <c r="Z817" s="336">
        <v>0</v>
      </c>
      <c r="AA817" s="336">
        <v>0</v>
      </c>
      <c r="AB817" s="336">
        <v>0</v>
      </c>
      <c r="AC817" s="337">
        <v>0</v>
      </c>
      <c r="AD817" s="271">
        <v>0</v>
      </c>
      <c r="AE817" s="298">
        <v>0</v>
      </c>
    </row>
    <row r="818" spans="1:31">
      <c r="A818" s="318" t="s">
        <v>1158</v>
      </c>
      <c r="B818" s="342" t="s">
        <v>3356</v>
      </c>
      <c r="C818" s="296" t="s">
        <v>1435</v>
      </c>
      <c r="D818" s="342" t="s">
        <v>1436</v>
      </c>
      <c r="E818" s="269">
        <v>54</v>
      </c>
      <c r="F818" s="269">
        <v>53</v>
      </c>
      <c r="G818" s="267">
        <v>51</v>
      </c>
      <c r="H818" s="267">
        <v>51</v>
      </c>
      <c r="I818" s="267">
        <v>53</v>
      </c>
      <c r="J818" s="267">
        <v>53</v>
      </c>
      <c r="K818" s="297">
        <v>0.9</v>
      </c>
      <c r="L818" s="270">
        <v>0.981481481481482</v>
      </c>
      <c r="M818" s="270">
        <v>1</v>
      </c>
      <c r="N818" s="270">
        <v>1</v>
      </c>
      <c r="O818" s="335">
        <v>1520</v>
      </c>
      <c r="P818" s="269">
        <v>1420</v>
      </c>
      <c r="Q818" s="269">
        <v>53</v>
      </c>
      <c r="R818" s="267">
        <v>46</v>
      </c>
      <c r="S818" s="267">
        <v>47</v>
      </c>
      <c r="T818" s="270">
        <v>0.934210526315789</v>
      </c>
      <c r="U818" s="270">
        <v>0.981481481481482</v>
      </c>
      <c r="V818" s="271">
        <v>0.901960784313726</v>
      </c>
      <c r="W818" s="271">
        <v>0.886792452830189</v>
      </c>
      <c r="X818" s="298">
        <v>0.079520697167756</v>
      </c>
      <c r="Y818" s="274">
        <v>376</v>
      </c>
      <c r="Z818" s="336">
        <v>350</v>
      </c>
      <c r="AA818" s="336">
        <v>379</v>
      </c>
      <c r="AB818" s="336">
        <v>354</v>
      </c>
      <c r="AC818" s="337">
        <v>0.930851063829787</v>
      </c>
      <c r="AD818" s="271">
        <v>0.934036939313984</v>
      </c>
      <c r="AE818" s="298">
        <v>-0.00318587548419691</v>
      </c>
    </row>
    <row r="819" spans="1:31">
      <c r="A819" s="318" t="s">
        <v>1158</v>
      </c>
      <c r="B819" s="342" t="s">
        <v>3356</v>
      </c>
      <c r="C819" s="296" t="s">
        <v>1437</v>
      </c>
      <c r="D819" s="342" t="s">
        <v>1438</v>
      </c>
      <c r="E819" s="269">
        <v>30</v>
      </c>
      <c r="F819" s="269">
        <v>30</v>
      </c>
      <c r="G819" s="267">
        <v>27</v>
      </c>
      <c r="H819" s="267">
        <v>27</v>
      </c>
      <c r="I819" s="267">
        <v>30</v>
      </c>
      <c r="J819" s="267">
        <v>30</v>
      </c>
      <c r="K819" s="297">
        <v>0.9</v>
      </c>
      <c r="L819" s="270">
        <v>1</v>
      </c>
      <c r="M819" s="270">
        <v>1</v>
      </c>
      <c r="N819" s="270">
        <v>1</v>
      </c>
      <c r="O819" s="335">
        <v>864</v>
      </c>
      <c r="P819" s="269">
        <v>772</v>
      </c>
      <c r="Q819" s="269">
        <v>29</v>
      </c>
      <c r="R819" s="267">
        <v>22</v>
      </c>
      <c r="S819" s="267">
        <v>27</v>
      </c>
      <c r="T819" s="270">
        <v>0.893518518518518</v>
      </c>
      <c r="U819" s="270">
        <v>0.966666666666667</v>
      </c>
      <c r="V819" s="271">
        <v>0.814814814814815</v>
      </c>
      <c r="W819" s="271">
        <v>0.9</v>
      </c>
      <c r="X819" s="298">
        <v>0.151851851851852</v>
      </c>
      <c r="Y819" s="274">
        <v>214</v>
      </c>
      <c r="Z819" s="336">
        <v>193</v>
      </c>
      <c r="AA819" s="336">
        <v>216</v>
      </c>
      <c r="AB819" s="336">
        <v>196</v>
      </c>
      <c r="AC819" s="337">
        <v>0.901869158878505</v>
      </c>
      <c r="AD819" s="271">
        <v>0.907407407407407</v>
      </c>
      <c r="AE819" s="298">
        <v>-0.00553824852890272</v>
      </c>
    </row>
    <row r="820" spans="1:31">
      <c r="A820" s="318" t="s">
        <v>1158</v>
      </c>
      <c r="B820" s="342" t="s">
        <v>3356</v>
      </c>
      <c r="C820" s="296" t="s">
        <v>1439</v>
      </c>
      <c r="D820" s="342" t="s">
        <v>1440</v>
      </c>
      <c r="E820" s="269">
        <v>22</v>
      </c>
      <c r="F820" s="269">
        <v>22</v>
      </c>
      <c r="G820" s="267">
        <v>22</v>
      </c>
      <c r="H820" s="267">
        <v>22</v>
      </c>
      <c r="I820" s="267">
        <v>22</v>
      </c>
      <c r="J820" s="267">
        <v>22</v>
      </c>
      <c r="K820" s="297">
        <v>0.9</v>
      </c>
      <c r="L820" s="270">
        <v>1</v>
      </c>
      <c r="M820" s="270">
        <v>1</v>
      </c>
      <c r="N820" s="270">
        <v>1</v>
      </c>
      <c r="O820" s="335">
        <v>616</v>
      </c>
      <c r="P820" s="269">
        <v>475</v>
      </c>
      <c r="Q820" s="269">
        <v>18</v>
      </c>
      <c r="R820" s="267">
        <v>19</v>
      </c>
      <c r="S820" s="267">
        <v>17</v>
      </c>
      <c r="T820" s="270">
        <v>0.771103896103896</v>
      </c>
      <c r="U820" s="270">
        <v>0.818181818181818</v>
      </c>
      <c r="V820" s="271">
        <v>0.863636363636364</v>
      </c>
      <c r="W820" s="271">
        <v>0.772727272727273</v>
      </c>
      <c r="X820" s="298">
        <v>-0.0454545454545454</v>
      </c>
      <c r="Y820" s="274">
        <v>149</v>
      </c>
      <c r="Z820" s="336">
        <v>116</v>
      </c>
      <c r="AA820" s="336">
        <v>151</v>
      </c>
      <c r="AB820" s="336">
        <v>118</v>
      </c>
      <c r="AC820" s="337">
        <v>0.778523489932886</v>
      </c>
      <c r="AD820" s="271">
        <v>0.781456953642384</v>
      </c>
      <c r="AE820" s="298">
        <v>-0.00293346370949821</v>
      </c>
    </row>
    <row r="821" spans="1:31">
      <c r="A821" s="318" t="s">
        <v>1158</v>
      </c>
      <c r="B821" s="342" t="s">
        <v>3356</v>
      </c>
      <c r="C821" s="296" t="s">
        <v>1441</v>
      </c>
      <c r="D821" s="342" t="s">
        <v>1442</v>
      </c>
      <c r="E821" s="269">
        <v>42</v>
      </c>
      <c r="F821" s="269">
        <v>42</v>
      </c>
      <c r="G821" s="267">
        <v>40</v>
      </c>
      <c r="H821" s="267">
        <v>40</v>
      </c>
      <c r="I821" s="267">
        <v>44</v>
      </c>
      <c r="J821" s="267">
        <v>43</v>
      </c>
      <c r="K821" s="297">
        <v>0.9</v>
      </c>
      <c r="L821" s="270">
        <v>1</v>
      </c>
      <c r="M821" s="270">
        <v>1</v>
      </c>
      <c r="N821" s="270">
        <v>0.977272727272727</v>
      </c>
      <c r="O821" s="335">
        <v>1186</v>
      </c>
      <c r="P821" s="269">
        <v>1010</v>
      </c>
      <c r="Q821" s="269">
        <v>36</v>
      </c>
      <c r="R821" s="267">
        <v>34</v>
      </c>
      <c r="S821" s="267">
        <v>35</v>
      </c>
      <c r="T821" s="270">
        <v>0.851602023608769</v>
      </c>
      <c r="U821" s="270">
        <v>0.857142857142857</v>
      </c>
      <c r="V821" s="271">
        <v>0.85</v>
      </c>
      <c r="W821" s="271">
        <v>0.795454545454545</v>
      </c>
      <c r="X821" s="298">
        <v>0.00714285714285712</v>
      </c>
      <c r="Y821" s="274">
        <v>296</v>
      </c>
      <c r="Z821" s="336">
        <v>255</v>
      </c>
      <c r="AA821" s="336">
        <v>298</v>
      </c>
      <c r="AB821" s="336">
        <v>251</v>
      </c>
      <c r="AC821" s="337">
        <v>0.861486486486487</v>
      </c>
      <c r="AD821" s="271">
        <v>0.842281879194631</v>
      </c>
      <c r="AE821" s="298">
        <v>0.0192046072918557</v>
      </c>
    </row>
    <row r="822" spans="1:31">
      <c r="A822" s="318" t="s">
        <v>1158</v>
      </c>
      <c r="B822" s="342" t="s">
        <v>3356</v>
      </c>
      <c r="C822" s="296" t="s">
        <v>1443</v>
      </c>
      <c r="D822" s="342" t="s">
        <v>1444</v>
      </c>
      <c r="E822" s="269">
        <v>23</v>
      </c>
      <c r="F822" s="269">
        <v>23</v>
      </c>
      <c r="G822" s="267">
        <v>21</v>
      </c>
      <c r="H822" s="267">
        <v>21</v>
      </c>
      <c r="I822" s="267">
        <v>24</v>
      </c>
      <c r="J822" s="267">
        <v>24</v>
      </c>
      <c r="K822" s="297">
        <v>0.9</v>
      </c>
      <c r="L822" s="270">
        <v>1</v>
      </c>
      <c r="M822" s="270">
        <v>1</v>
      </c>
      <c r="N822" s="270">
        <v>1</v>
      </c>
      <c r="O822" s="335">
        <v>656</v>
      </c>
      <c r="P822" s="269">
        <v>494</v>
      </c>
      <c r="Q822" s="269">
        <v>16</v>
      </c>
      <c r="R822" s="267">
        <v>17</v>
      </c>
      <c r="S822" s="267">
        <v>19</v>
      </c>
      <c r="T822" s="270">
        <v>0.753048780487805</v>
      </c>
      <c r="U822" s="270">
        <v>0.695652173913043</v>
      </c>
      <c r="V822" s="271">
        <v>0.80952380952381</v>
      </c>
      <c r="W822" s="271">
        <v>0.791666666666667</v>
      </c>
      <c r="X822" s="298">
        <v>-0.113871635610766</v>
      </c>
      <c r="Y822" s="274">
        <v>164</v>
      </c>
      <c r="Z822" s="336">
        <v>128</v>
      </c>
      <c r="AA822" s="336">
        <v>162</v>
      </c>
      <c r="AB822" s="336">
        <v>122</v>
      </c>
      <c r="AC822" s="337">
        <v>0.780487804878049</v>
      </c>
      <c r="AD822" s="271">
        <v>0.753086419753086</v>
      </c>
      <c r="AE822" s="298">
        <v>0.0274013851249624</v>
      </c>
    </row>
    <row r="823" spans="1:31">
      <c r="A823" s="318" t="s">
        <v>1158</v>
      </c>
      <c r="B823" s="342" t="s">
        <v>3356</v>
      </c>
      <c r="C823" s="296" t="s">
        <v>1445</v>
      </c>
      <c r="D823" s="342" t="s">
        <v>1446</v>
      </c>
      <c r="E823" s="269">
        <v>31</v>
      </c>
      <c r="F823" s="269">
        <v>31</v>
      </c>
      <c r="G823" s="267">
        <v>30</v>
      </c>
      <c r="H823" s="267">
        <v>30</v>
      </c>
      <c r="I823" s="267">
        <v>33</v>
      </c>
      <c r="J823" s="267">
        <v>33</v>
      </c>
      <c r="K823" s="297">
        <v>0.9</v>
      </c>
      <c r="L823" s="270">
        <v>1</v>
      </c>
      <c r="M823" s="270">
        <v>1</v>
      </c>
      <c r="N823" s="270">
        <v>1</v>
      </c>
      <c r="O823" s="335">
        <v>879</v>
      </c>
      <c r="P823" s="269">
        <v>817</v>
      </c>
      <c r="Q823" s="269">
        <v>30</v>
      </c>
      <c r="R823" s="267">
        <v>28</v>
      </c>
      <c r="S823" s="267">
        <v>29</v>
      </c>
      <c r="T823" s="270">
        <v>0.929465301478953</v>
      </c>
      <c r="U823" s="270">
        <v>0.967741935483871</v>
      </c>
      <c r="V823" s="271">
        <v>0.933333333333333</v>
      </c>
      <c r="W823" s="271">
        <v>0.878787878787879</v>
      </c>
      <c r="X823" s="298">
        <v>0.0344086021505376</v>
      </c>
      <c r="Y823" s="274">
        <v>227</v>
      </c>
      <c r="Z823" s="336">
        <v>210</v>
      </c>
      <c r="AA823" s="336">
        <v>219</v>
      </c>
      <c r="AB823" s="336">
        <v>201</v>
      </c>
      <c r="AC823" s="337">
        <v>0.92511013215859</v>
      </c>
      <c r="AD823" s="271">
        <v>0.917808219178082</v>
      </c>
      <c r="AE823" s="298">
        <v>0.00730191298050809</v>
      </c>
    </row>
    <row r="824" spans="1:31">
      <c r="A824" s="318" t="s">
        <v>1158</v>
      </c>
      <c r="B824" s="342" t="s">
        <v>3356</v>
      </c>
      <c r="C824" s="296" t="s">
        <v>1447</v>
      </c>
      <c r="D824" s="342" t="s">
        <v>1448</v>
      </c>
      <c r="E824" s="269">
        <v>29</v>
      </c>
      <c r="F824" s="269">
        <v>29</v>
      </c>
      <c r="G824" s="267">
        <v>29</v>
      </c>
      <c r="H824" s="267">
        <v>29</v>
      </c>
      <c r="I824" s="267">
        <v>29</v>
      </c>
      <c r="J824" s="267">
        <v>28</v>
      </c>
      <c r="K824" s="297">
        <v>0.9</v>
      </c>
      <c r="L824" s="270">
        <v>1</v>
      </c>
      <c r="M824" s="270">
        <v>1</v>
      </c>
      <c r="N824" s="270">
        <v>0.96551724137931</v>
      </c>
      <c r="O824" s="335">
        <v>836</v>
      </c>
      <c r="P824" s="269">
        <v>660</v>
      </c>
      <c r="Q824" s="269">
        <v>23</v>
      </c>
      <c r="R824" s="267">
        <v>26</v>
      </c>
      <c r="S824" s="267">
        <v>22</v>
      </c>
      <c r="T824" s="270">
        <v>0.789473684210526</v>
      </c>
      <c r="U824" s="270">
        <v>0.793103448275862</v>
      </c>
      <c r="V824" s="271">
        <v>0.896551724137931</v>
      </c>
      <c r="W824" s="271">
        <v>0.758620689655172</v>
      </c>
      <c r="X824" s="298">
        <v>-0.103448275862069</v>
      </c>
      <c r="Y824" s="274">
        <v>209</v>
      </c>
      <c r="Z824" s="336">
        <v>161</v>
      </c>
      <c r="AA824" s="336">
        <v>209</v>
      </c>
      <c r="AB824" s="336">
        <v>166</v>
      </c>
      <c r="AC824" s="337">
        <v>0.770334928229665</v>
      </c>
      <c r="AD824" s="271">
        <v>0.794258373205742</v>
      </c>
      <c r="AE824" s="298">
        <v>-0.0239234449760766</v>
      </c>
    </row>
    <row r="825" spans="1:31">
      <c r="A825" s="318" t="s">
        <v>1158</v>
      </c>
      <c r="B825" s="342" t="s">
        <v>3356</v>
      </c>
      <c r="C825" s="296" t="s">
        <v>1449</v>
      </c>
      <c r="D825" s="342" t="s">
        <v>1450</v>
      </c>
      <c r="E825" s="269">
        <v>31</v>
      </c>
      <c r="F825" s="269">
        <v>31</v>
      </c>
      <c r="G825" s="267">
        <v>29</v>
      </c>
      <c r="H825" s="267">
        <v>29</v>
      </c>
      <c r="I825" s="267">
        <v>28</v>
      </c>
      <c r="J825" s="267">
        <v>28</v>
      </c>
      <c r="K825" s="297">
        <v>0.9</v>
      </c>
      <c r="L825" s="270">
        <v>1</v>
      </c>
      <c r="M825" s="270">
        <v>1</v>
      </c>
      <c r="N825" s="270">
        <v>1</v>
      </c>
      <c r="O825" s="335">
        <v>873</v>
      </c>
      <c r="P825" s="269">
        <v>814</v>
      </c>
      <c r="Q825" s="269">
        <v>27</v>
      </c>
      <c r="R825" s="267">
        <v>26</v>
      </c>
      <c r="S825" s="267">
        <v>25</v>
      </c>
      <c r="T825" s="270">
        <v>0.93241695303551</v>
      </c>
      <c r="U825" s="270">
        <v>0.870967741935484</v>
      </c>
      <c r="V825" s="271">
        <v>0.896551724137931</v>
      </c>
      <c r="W825" s="271">
        <v>0.892857142857143</v>
      </c>
      <c r="X825" s="298">
        <v>-0.0255839822024472</v>
      </c>
      <c r="Y825" s="274">
        <v>214</v>
      </c>
      <c r="Z825" s="336">
        <v>196</v>
      </c>
      <c r="AA825" s="336">
        <v>223</v>
      </c>
      <c r="AB825" s="336">
        <v>209</v>
      </c>
      <c r="AC825" s="337">
        <v>0.91588785046729</v>
      </c>
      <c r="AD825" s="271">
        <v>0.937219730941704</v>
      </c>
      <c r="AE825" s="298">
        <v>-0.0213318804744144</v>
      </c>
    </row>
    <row r="826" spans="1:31">
      <c r="A826" s="318" t="s">
        <v>1158</v>
      </c>
      <c r="B826" s="342" t="s">
        <v>3356</v>
      </c>
      <c r="C826" s="296" t="s">
        <v>1451</v>
      </c>
      <c r="D826" s="342" t="s">
        <v>1452</v>
      </c>
      <c r="E826" s="269">
        <v>31</v>
      </c>
      <c r="F826" s="269">
        <v>31</v>
      </c>
      <c r="G826" s="267">
        <v>33</v>
      </c>
      <c r="H826" s="267">
        <v>33</v>
      </c>
      <c r="I826" s="267">
        <v>35</v>
      </c>
      <c r="J826" s="267">
        <v>35</v>
      </c>
      <c r="K826" s="297">
        <v>0.9</v>
      </c>
      <c r="L826" s="270">
        <v>1</v>
      </c>
      <c r="M826" s="270">
        <v>1</v>
      </c>
      <c r="N826" s="270">
        <v>1</v>
      </c>
      <c r="O826" s="335">
        <v>924</v>
      </c>
      <c r="P826" s="269">
        <v>823</v>
      </c>
      <c r="Q826" s="269">
        <v>26</v>
      </c>
      <c r="R826" s="267">
        <v>28</v>
      </c>
      <c r="S826" s="267">
        <v>29</v>
      </c>
      <c r="T826" s="270">
        <v>0.890692640692641</v>
      </c>
      <c r="U826" s="270">
        <v>0.838709677419355</v>
      </c>
      <c r="V826" s="271">
        <v>0.848484848484849</v>
      </c>
      <c r="W826" s="271">
        <v>0.828571428571429</v>
      </c>
      <c r="X826" s="298">
        <v>-0.00977517106549364</v>
      </c>
      <c r="Y826" s="274">
        <v>230</v>
      </c>
      <c r="Z826" s="336">
        <v>199</v>
      </c>
      <c r="AA826" s="336">
        <v>233</v>
      </c>
      <c r="AB826" s="336">
        <v>208</v>
      </c>
      <c r="AC826" s="337">
        <v>0.865217391304348</v>
      </c>
      <c r="AD826" s="271">
        <v>0.892703862660944</v>
      </c>
      <c r="AE826" s="298">
        <v>-0.0274864713565964</v>
      </c>
    </row>
    <row r="827" spans="1:31">
      <c r="A827" s="318" t="s">
        <v>1158</v>
      </c>
      <c r="B827" s="342" t="s">
        <v>3356</v>
      </c>
      <c r="C827" s="296" t="s">
        <v>1453</v>
      </c>
      <c r="D827" s="342" t="s">
        <v>1454</v>
      </c>
      <c r="E827" s="269">
        <v>35</v>
      </c>
      <c r="F827" s="269">
        <v>35</v>
      </c>
      <c r="G827" s="267">
        <v>31</v>
      </c>
      <c r="H827" s="267">
        <v>31</v>
      </c>
      <c r="I827" s="267">
        <v>36</v>
      </c>
      <c r="J827" s="267">
        <v>36</v>
      </c>
      <c r="K827" s="297">
        <v>0.9</v>
      </c>
      <c r="L827" s="270">
        <v>1</v>
      </c>
      <c r="M827" s="270">
        <v>1</v>
      </c>
      <c r="N827" s="270">
        <v>1</v>
      </c>
      <c r="O827" s="335">
        <v>935</v>
      </c>
      <c r="P827" s="269">
        <v>648</v>
      </c>
      <c r="Q827" s="269">
        <v>24</v>
      </c>
      <c r="R827" s="267">
        <v>20</v>
      </c>
      <c r="S827" s="267">
        <v>25</v>
      </c>
      <c r="T827" s="270">
        <v>0.693048128342246</v>
      </c>
      <c r="U827" s="270">
        <v>0.685714285714286</v>
      </c>
      <c r="V827" s="271">
        <v>0.645161290322581</v>
      </c>
      <c r="W827" s="271">
        <v>0.694444444444444</v>
      </c>
      <c r="X827" s="298">
        <v>0.0405529953917051</v>
      </c>
      <c r="Y827" s="274">
        <v>237</v>
      </c>
      <c r="Z827" s="336">
        <v>162</v>
      </c>
      <c r="AA827" s="336">
        <v>229</v>
      </c>
      <c r="AB827" s="336">
        <v>159</v>
      </c>
      <c r="AC827" s="337">
        <v>0.683544303797468</v>
      </c>
      <c r="AD827" s="271">
        <v>0.694323144104803</v>
      </c>
      <c r="AE827" s="298">
        <v>-0.0107788403073351</v>
      </c>
    </row>
    <row r="828" spans="1:31">
      <c r="A828" s="318" t="s">
        <v>1158</v>
      </c>
      <c r="B828" s="342" t="s">
        <v>3356</v>
      </c>
      <c r="C828" s="296" t="s">
        <v>1455</v>
      </c>
      <c r="D828" s="342" t="s">
        <v>1456</v>
      </c>
      <c r="E828" s="269">
        <v>21</v>
      </c>
      <c r="F828" s="269">
        <v>21</v>
      </c>
      <c r="G828" s="267">
        <v>20</v>
      </c>
      <c r="H828" s="267">
        <v>20</v>
      </c>
      <c r="I828" s="267">
        <v>20</v>
      </c>
      <c r="J828" s="267">
        <v>20</v>
      </c>
      <c r="K828" s="297">
        <v>0.9</v>
      </c>
      <c r="L828" s="270">
        <v>1</v>
      </c>
      <c r="M828" s="270">
        <v>1</v>
      </c>
      <c r="N828" s="270">
        <v>1</v>
      </c>
      <c r="O828" s="335">
        <v>576</v>
      </c>
      <c r="P828" s="269">
        <v>418</v>
      </c>
      <c r="Q828" s="269">
        <v>16</v>
      </c>
      <c r="R828" s="267">
        <v>15</v>
      </c>
      <c r="S828" s="267">
        <v>16</v>
      </c>
      <c r="T828" s="270">
        <v>0.725694444444444</v>
      </c>
      <c r="U828" s="270">
        <v>0.761904761904762</v>
      </c>
      <c r="V828" s="271">
        <v>0.75</v>
      </c>
      <c r="W828" s="271">
        <v>0.8</v>
      </c>
      <c r="X828" s="298">
        <v>0.0119047619047619</v>
      </c>
      <c r="Y828" s="274">
        <v>145</v>
      </c>
      <c r="Z828" s="336">
        <v>110</v>
      </c>
      <c r="AA828" s="336">
        <v>144</v>
      </c>
      <c r="AB828" s="336">
        <v>108</v>
      </c>
      <c r="AC828" s="337">
        <v>0.758620689655172</v>
      </c>
      <c r="AD828" s="271">
        <v>0.75</v>
      </c>
      <c r="AE828" s="298">
        <v>0.00862068965517238</v>
      </c>
    </row>
    <row r="829" spans="1:31">
      <c r="A829" s="318" t="s">
        <v>1158</v>
      </c>
      <c r="B829" s="342" t="s">
        <v>3356</v>
      </c>
      <c r="C829" s="296" t="s">
        <v>1457</v>
      </c>
      <c r="D829" s="342" t="s">
        <v>1458</v>
      </c>
      <c r="E829" s="269">
        <v>19</v>
      </c>
      <c r="F829" s="269">
        <v>19</v>
      </c>
      <c r="G829" s="267">
        <v>20</v>
      </c>
      <c r="H829" s="267">
        <v>20</v>
      </c>
      <c r="I829" s="267">
        <v>21</v>
      </c>
      <c r="J829" s="267">
        <v>21</v>
      </c>
      <c r="K829" s="297">
        <v>0.9</v>
      </c>
      <c r="L829" s="270">
        <v>1</v>
      </c>
      <c r="M829" s="270">
        <v>1</v>
      </c>
      <c r="N829" s="270">
        <v>1</v>
      </c>
      <c r="O829" s="335">
        <v>557</v>
      </c>
      <c r="P829" s="269">
        <v>520</v>
      </c>
      <c r="Q829" s="269">
        <v>18</v>
      </c>
      <c r="R829" s="267">
        <v>17</v>
      </c>
      <c r="S829" s="267">
        <v>19</v>
      </c>
      <c r="T829" s="270">
        <v>0.933572710951526</v>
      </c>
      <c r="U829" s="270">
        <v>0.947368421052632</v>
      </c>
      <c r="V829" s="271">
        <v>0.85</v>
      </c>
      <c r="W829" s="271">
        <v>0.904761904761905</v>
      </c>
      <c r="X829" s="298">
        <v>0.0973684210526315</v>
      </c>
      <c r="Y829" s="274">
        <v>138</v>
      </c>
      <c r="Z829" s="336">
        <v>124</v>
      </c>
      <c r="AA829" s="336">
        <v>138</v>
      </c>
      <c r="AB829" s="336">
        <v>132</v>
      </c>
      <c r="AC829" s="337">
        <v>0.898550724637681</v>
      </c>
      <c r="AD829" s="271">
        <v>0.956521739130435</v>
      </c>
      <c r="AE829" s="298">
        <v>-0.0579710144927537</v>
      </c>
    </row>
    <row r="830" spans="1:31">
      <c r="A830" s="318" t="s">
        <v>1158</v>
      </c>
      <c r="B830" s="342" t="s">
        <v>3356</v>
      </c>
      <c r="C830" s="296" t="s">
        <v>1459</v>
      </c>
      <c r="D830" s="342" t="s">
        <v>1460</v>
      </c>
      <c r="E830" s="269">
        <v>25</v>
      </c>
      <c r="F830" s="269">
        <v>25</v>
      </c>
      <c r="G830" s="267">
        <v>23</v>
      </c>
      <c r="H830" s="267">
        <v>23</v>
      </c>
      <c r="I830" s="267">
        <v>24</v>
      </c>
      <c r="J830" s="267">
        <v>24</v>
      </c>
      <c r="K830" s="297">
        <v>0.9</v>
      </c>
      <c r="L830" s="270">
        <v>1</v>
      </c>
      <c r="M830" s="270">
        <v>1</v>
      </c>
      <c r="N830" s="270">
        <v>1</v>
      </c>
      <c r="O830" s="335">
        <v>639</v>
      </c>
      <c r="P830" s="269">
        <v>572</v>
      </c>
      <c r="Q830" s="269">
        <v>23</v>
      </c>
      <c r="R830" s="267">
        <v>19</v>
      </c>
      <c r="S830" s="267">
        <v>23</v>
      </c>
      <c r="T830" s="270">
        <v>0.895148669796557</v>
      </c>
      <c r="U830" s="270">
        <v>0.92</v>
      </c>
      <c r="V830" s="271">
        <v>0.826086956521739</v>
      </c>
      <c r="W830" s="271">
        <v>0.958333333333333</v>
      </c>
      <c r="X830" s="298">
        <v>0.0939130434782609</v>
      </c>
      <c r="Y830" s="274">
        <v>163</v>
      </c>
      <c r="Z830" s="336">
        <v>149</v>
      </c>
      <c r="AA830" s="336">
        <v>162</v>
      </c>
      <c r="AB830" s="336">
        <v>147</v>
      </c>
      <c r="AC830" s="337">
        <v>0.914110429447853</v>
      </c>
      <c r="AD830" s="271">
        <v>0.907407407407407</v>
      </c>
      <c r="AE830" s="298">
        <v>0.00670302204044537</v>
      </c>
    </row>
    <row r="831" spans="1:31">
      <c r="A831" s="318" t="s">
        <v>1158</v>
      </c>
      <c r="B831" s="342" t="s">
        <v>3356</v>
      </c>
      <c r="C831" s="296" t="s">
        <v>1461</v>
      </c>
      <c r="D831" s="342" t="s">
        <v>1462</v>
      </c>
      <c r="E831" s="269">
        <v>28</v>
      </c>
      <c r="F831" s="269">
        <v>28</v>
      </c>
      <c r="G831" s="267">
        <v>28</v>
      </c>
      <c r="H831" s="267">
        <v>28</v>
      </c>
      <c r="I831" s="267">
        <v>31</v>
      </c>
      <c r="J831" s="267">
        <v>31</v>
      </c>
      <c r="K831" s="297">
        <v>0.9</v>
      </c>
      <c r="L831" s="270">
        <v>1</v>
      </c>
      <c r="M831" s="270">
        <v>1</v>
      </c>
      <c r="N831" s="270">
        <v>1</v>
      </c>
      <c r="O831" s="335">
        <v>831</v>
      </c>
      <c r="P831" s="269">
        <v>684</v>
      </c>
      <c r="Q831" s="269">
        <v>22</v>
      </c>
      <c r="R831" s="267">
        <v>23</v>
      </c>
      <c r="S831" s="267">
        <v>27</v>
      </c>
      <c r="T831" s="270">
        <v>0.823104693140794</v>
      </c>
      <c r="U831" s="270">
        <v>0.785714285714286</v>
      </c>
      <c r="V831" s="271">
        <v>0.821428571428571</v>
      </c>
      <c r="W831" s="271">
        <v>0.870967741935484</v>
      </c>
      <c r="X831" s="298">
        <v>-0.0357142857142857</v>
      </c>
      <c r="Y831" s="274">
        <v>207</v>
      </c>
      <c r="Z831" s="336">
        <v>171</v>
      </c>
      <c r="AA831" s="336">
        <v>202</v>
      </c>
      <c r="AB831" s="336">
        <v>173</v>
      </c>
      <c r="AC831" s="337">
        <v>0.826086956521739</v>
      </c>
      <c r="AD831" s="271">
        <v>0.856435643564356</v>
      </c>
      <c r="AE831" s="298">
        <v>-0.0303486870426173</v>
      </c>
    </row>
    <row r="832" spans="1:31">
      <c r="A832" s="318" t="s">
        <v>1158</v>
      </c>
      <c r="B832" s="342" t="s">
        <v>3356</v>
      </c>
      <c r="C832" s="296" t="s">
        <v>1463</v>
      </c>
      <c r="D832" s="342" t="s">
        <v>1464</v>
      </c>
      <c r="E832" s="269">
        <v>23</v>
      </c>
      <c r="F832" s="269">
        <v>23</v>
      </c>
      <c r="G832" s="267">
        <v>22</v>
      </c>
      <c r="H832" s="267">
        <v>22</v>
      </c>
      <c r="I832" s="267">
        <v>23</v>
      </c>
      <c r="J832" s="267">
        <v>23</v>
      </c>
      <c r="K832" s="297">
        <v>0.9</v>
      </c>
      <c r="L832" s="270">
        <v>1</v>
      </c>
      <c r="M832" s="270">
        <v>1</v>
      </c>
      <c r="N832" s="270">
        <v>1</v>
      </c>
      <c r="O832" s="335">
        <v>618</v>
      </c>
      <c r="P832" s="269">
        <v>531</v>
      </c>
      <c r="Q832" s="269">
        <v>21</v>
      </c>
      <c r="R832" s="267">
        <v>17</v>
      </c>
      <c r="S832" s="267">
        <v>19</v>
      </c>
      <c r="T832" s="270">
        <v>0.859223300970874</v>
      </c>
      <c r="U832" s="270">
        <v>0.91304347826087</v>
      </c>
      <c r="V832" s="271">
        <v>0.772727272727273</v>
      </c>
      <c r="W832" s="271">
        <v>0.826086956521739</v>
      </c>
      <c r="X832" s="298">
        <v>0.140316205533597</v>
      </c>
      <c r="Y832" s="274">
        <v>155</v>
      </c>
      <c r="Z832" s="336">
        <v>135</v>
      </c>
      <c r="AA832" s="336">
        <v>153</v>
      </c>
      <c r="AB832" s="336">
        <v>128</v>
      </c>
      <c r="AC832" s="337">
        <v>0.870967741935484</v>
      </c>
      <c r="AD832" s="271">
        <v>0.836601307189543</v>
      </c>
      <c r="AE832" s="298">
        <v>0.0343664347459414</v>
      </c>
    </row>
    <row r="833" spans="1:31">
      <c r="A833" s="318" t="s">
        <v>1158</v>
      </c>
      <c r="B833" s="342" t="s">
        <v>3356</v>
      </c>
      <c r="C833" s="296" t="s">
        <v>1465</v>
      </c>
      <c r="D833" s="342" t="s">
        <v>1466</v>
      </c>
      <c r="E833" s="269">
        <v>20</v>
      </c>
      <c r="F833" s="269">
        <v>20</v>
      </c>
      <c r="G833" s="267">
        <v>20</v>
      </c>
      <c r="H833" s="267">
        <v>20</v>
      </c>
      <c r="I833" s="267">
        <v>21</v>
      </c>
      <c r="J833" s="267">
        <v>21</v>
      </c>
      <c r="K833" s="297">
        <v>0.9</v>
      </c>
      <c r="L833" s="270">
        <v>1</v>
      </c>
      <c r="M833" s="270">
        <v>1</v>
      </c>
      <c r="N833" s="270">
        <v>1</v>
      </c>
      <c r="O833" s="335">
        <v>569</v>
      </c>
      <c r="P833" s="269">
        <v>417</v>
      </c>
      <c r="Q833" s="269">
        <v>12</v>
      </c>
      <c r="R833" s="267">
        <v>16</v>
      </c>
      <c r="S833" s="267">
        <v>16</v>
      </c>
      <c r="T833" s="270">
        <v>0.73286467486819</v>
      </c>
      <c r="U833" s="270">
        <v>0.6</v>
      </c>
      <c r="V833" s="271">
        <v>0.8</v>
      </c>
      <c r="W833" s="271">
        <v>0.761904761904762</v>
      </c>
      <c r="X833" s="298">
        <v>-0.2</v>
      </c>
      <c r="Y833" s="274">
        <v>143</v>
      </c>
      <c r="Z833" s="336">
        <v>107</v>
      </c>
      <c r="AA833" s="336">
        <v>141</v>
      </c>
      <c r="AB833" s="336">
        <v>101</v>
      </c>
      <c r="AC833" s="337">
        <v>0.748251748251748</v>
      </c>
      <c r="AD833" s="271">
        <v>0.716312056737589</v>
      </c>
      <c r="AE833" s="298">
        <v>0.0319396915141595</v>
      </c>
    </row>
    <row r="834" spans="1:31">
      <c r="A834" s="318" t="s">
        <v>1158</v>
      </c>
      <c r="B834" s="342" t="s">
        <v>3356</v>
      </c>
      <c r="C834" s="296" t="s">
        <v>1467</v>
      </c>
      <c r="D834" s="342" t="s">
        <v>1468</v>
      </c>
      <c r="E834" s="269">
        <v>13</v>
      </c>
      <c r="F834" s="269">
        <v>13</v>
      </c>
      <c r="G834" s="267">
        <v>14</v>
      </c>
      <c r="H834" s="267">
        <v>14</v>
      </c>
      <c r="I834" s="267">
        <v>13</v>
      </c>
      <c r="J834" s="267">
        <v>13</v>
      </c>
      <c r="K834" s="297">
        <v>0.9</v>
      </c>
      <c r="L834" s="270">
        <v>1</v>
      </c>
      <c r="M834" s="270">
        <v>1</v>
      </c>
      <c r="N834" s="270">
        <v>1</v>
      </c>
      <c r="O834" s="335">
        <v>378</v>
      </c>
      <c r="P834" s="269">
        <v>361</v>
      </c>
      <c r="Q834" s="269">
        <v>13</v>
      </c>
      <c r="R834" s="267">
        <v>13</v>
      </c>
      <c r="S834" s="267">
        <v>13</v>
      </c>
      <c r="T834" s="270">
        <v>0.955026455026455</v>
      </c>
      <c r="U834" s="270">
        <v>1</v>
      </c>
      <c r="V834" s="271">
        <v>0.928571428571429</v>
      </c>
      <c r="W834" s="271">
        <v>1</v>
      </c>
      <c r="X834" s="298">
        <v>0.0714285714285714</v>
      </c>
      <c r="Y834" s="274">
        <v>95</v>
      </c>
      <c r="Z834" s="336">
        <v>94</v>
      </c>
      <c r="AA834" s="336">
        <v>93</v>
      </c>
      <c r="AB834" s="336">
        <v>87</v>
      </c>
      <c r="AC834" s="337">
        <v>0.989473684210526</v>
      </c>
      <c r="AD834" s="271">
        <v>0.935483870967742</v>
      </c>
      <c r="AE834" s="298">
        <v>0.0539898132427844</v>
      </c>
    </row>
    <row r="835" spans="1:31">
      <c r="A835" s="318" t="s">
        <v>1158</v>
      </c>
      <c r="B835" s="342" t="s">
        <v>3356</v>
      </c>
      <c r="C835" s="296" t="s">
        <v>1469</v>
      </c>
      <c r="D835" s="342" t="s">
        <v>1470</v>
      </c>
      <c r="E835" s="269">
        <v>19</v>
      </c>
      <c r="F835" s="269">
        <v>19</v>
      </c>
      <c r="G835" s="267">
        <v>18</v>
      </c>
      <c r="H835" s="267">
        <v>18</v>
      </c>
      <c r="I835" s="267">
        <v>18</v>
      </c>
      <c r="J835" s="267">
        <v>18</v>
      </c>
      <c r="K835" s="297">
        <v>0.9</v>
      </c>
      <c r="L835" s="270">
        <v>1</v>
      </c>
      <c r="M835" s="270">
        <v>1</v>
      </c>
      <c r="N835" s="270">
        <v>1</v>
      </c>
      <c r="O835" s="335">
        <v>508</v>
      </c>
      <c r="P835" s="269">
        <v>471</v>
      </c>
      <c r="Q835" s="269">
        <v>18</v>
      </c>
      <c r="R835" s="267">
        <v>17</v>
      </c>
      <c r="S835" s="267">
        <v>17</v>
      </c>
      <c r="T835" s="270">
        <v>0.927165354330709</v>
      </c>
      <c r="U835" s="270">
        <v>0.947368421052632</v>
      </c>
      <c r="V835" s="271">
        <v>0.944444444444444</v>
      </c>
      <c r="W835" s="271">
        <v>0.944444444444444</v>
      </c>
      <c r="X835" s="298">
        <v>0.00292397660818711</v>
      </c>
      <c r="Y835" s="274">
        <v>127</v>
      </c>
      <c r="Z835" s="336">
        <v>123</v>
      </c>
      <c r="AA835" s="336">
        <v>127</v>
      </c>
      <c r="AB835" s="336">
        <v>115</v>
      </c>
      <c r="AC835" s="337">
        <v>0.968503937007874</v>
      </c>
      <c r="AD835" s="271">
        <v>0.905511811023622</v>
      </c>
      <c r="AE835" s="298">
        <v>0.062992125984252</v>
      </c>
    </row>
    <row r="836" spans="1:31">
      <c r="A836" s="318" t="s">
        <v>1158</v>
      </c>
      <c r="B836" s="342" t="s">
        <v>3356</v>
      </c>
      <c r="C836" s="296" t="s">
        <v>1471</v>
      </c>
      <c r="D836" s="342" t="s">
        <v>1472</v>
      </c>
      <c r="E836" s="269">
        <v>62</v>
      </c>
      <c r="F836" s="269">
        <v>62</v>
      </c>
      <c r="G836" s="267">
        <v>57</v>
      </c>
      <c r="H836" s="267">
        <v>57</v>
      </c>
      <c r="I836" s="267">
        <v>60</v>
      </c>
      <c r="J836" s="267">
        <v>60</v>
      </c>
      <c r="K836" s="297">
        <v>0.9</v>
      </c>
      <c r="L836" s="270">
        <v>1</v>
      </c>
      <c r="M836" s="270">
        <v>1</v>
      </c>
      <c r="N836" s="270">
        <v>1</v>
      </c>
      <c r="O836" s="335">
        <v>1709</v>
      </c>
      <c r="P836" s="269">
        <v>1456</v>
      </c>
      <c r="Q836" s="269">
        <v>59</v>
      </c>
      <c r="R836" s="267">
        <v>50</v>
      </c>
      <c r="S836" s="267">
        <v>48</v>
      </c>
      <c r="T836" s="270">
        <v>0.851960210649503</v>
      </c>
      <c r="U836" s="270">
        <v>0.951612903225806</v>
      </c>
      <c r="V836" s="271">
        <v>0.87719298245614</v>
      </c>
      <c r="W836" s="271">
        <v>0.8</v>
      </c>
      <c r="X836" s="298">
        <v>0.0744199207696662</v>
      </c>
      <c r="Y836" s="274">
        <v>424</v>
      </c>
      <c r="Z836" s="336">
        <v>368</v>
      </c>
      <c r="AA836" s="336">
        <v>412</v>
      </c>
      <c r="AB836" s="336">
        <v>354</v>
      </c>
      <c r="AC836" s="337">
        <v>0.867924528301887</v>
      </c>
      <c r="AD836" s="271">
        <v>0.859223300970874</v>
      </c>
      <c r="AE836" s="298">
        <v>0.00870122733101308</v>
      </c>
    </row>
    <row r="837" spans="1:31">
      <c r="A837" s="318" t="s">
        <v>1158</v>
      </c>
      <c r="B837" s="342" t="s">
        <v>3356</v>
      </c>
      <c r="C837" s="296" t="s">
        <v>1473</v>
      </c>
      <c r="D837" s="342" t="s">
        <v>1474</v>
      </c>
      <c r="E837" s="269">
        <v>17</v>
      </c>
      <c r="F837" s="269">
        <v>17</v>
      </c>
      <c r="G837" s="267">
        <v>19</v>
      </c>
      <c r="H837" s="267">
        <v>19</v>
      </c>
      <c r="I837" s="267">
        <v>19</v>
      </c>
      <c r="J837" s="267">
        <v>19</v>
      </c>
      <c r="K837" s="297">
        <v>0.9</v>
      </c>
      <c r="L837" s="270">
        <v>1</v>
      </c>
      <c r="M837" s="270">
        <v>1</v>
      </c>
      <c r="N837" s="270">
        <v>1</v>
      </c>
      <c r="O837" s="335">
        <v>538</v>
      </c>
      <c r="P837" s="269">
        <v>456</v>
      </c>
      <c r="Q837" s="269">
        <v>13</v>
      </c>
      <c r="R837" s="267">
        <v>15</v>
      </c>
      <c r="S837" s="267">
        <v>16</v>
      </c>
      <c r="T837" s="270">
        <v>0.847583643122677</v>
      </c>
      <c r="U837" s="270">
        <v>0.764705882352941</v>
      </c>
      <c r="V837" s="271">
        <v>0.789473684210526</v>
      </c>
      <c r="W837" s="271">
        <v>0.842105263157895</v>
      </c>
      <c r="X837" s="298">
        <v>-0.0247678018575852</v>
      </c>
      <c r="Y837" s="274">
        <v>136</v>
      </c>
      <c r="Z837" s="336">
        <v>116</v>
      </c>
      <c r="AA837" s="336">
        <v>134</v>
      </c>
      <c r="AB837" s="336">
        <v>110</v>
      </c>
      <c r="AC837" s="337">
        <v>0.852941176470588</v>
      </c>
      <c r="AD837" s="271">
        <v>0.82089552238806</v>
      </c>
      <c r="AE837" s="298">
        <v>0.0320456540825285</v>
      </c>
    </row>
    <row r="838" spans="1:31">
      <c r="A838" s="318" t="s">
        <v>1158</v>
      </c>
      <c r="B838" s="342" t="s">
        <v>3356</v>
      </c>
      <c r="C838" s="296" t="s">
        <v>1475</v>
      </c>
      <c r="D838" s="342" t="s">
        <v>1476</v>
      </c>
      <c r="E838" s="269">
        <v>17</v>
      </c>
      <c r="F838" s="269">
        <v>17</v>
      </c>
      <c r="G838" s="267">
        <v>17</v>
      </c>
      <c r="H838" s="267">
        <v>17</v>
      </c>
      <c r="I838" s="267">
        <v>19</v>
      </c>
      <c r="J838" s="267">
        <v>19</v>
      </c>
      <c r="K838" s="297">
        <v>0.9</v>
      </c>
      <c r="L838" s="270">
        <v>1</v>
      </c>
      <c r="M838" s="270">
        <v>1</v>
      </c>
      <c r="N838" s="270">
        <v>1</v>
      </c>
      <c r="O838" s="335">
        <v>492</v>
      </c>
      <c r="P838" s="269">
        <v>478</v>
      </c>
      <c r="Q838" s="269">
        <v>17</v>
      </c>
      <c r="R838" s="267">
        <v>17</v>
      </c>
      <c r="S838" s="267">
        <v>19</v>
      </c>
      <c r="T838" s="270">
        <v>0.971544715447154</v>
      </c>
      <c r="U838" s="270">
        <v>1</v>
      </c>
      <c r="V838" s="271">
        <v>1</v>
      </c>
      <c r="W838" s="271">
        <v>1</v>
      </c>
      <c r="X838" s="298">
        <v>0</v>
      </c>
      <c r="Y838" s="274">
        <v>128</v>
      </c>
      <c r="Z838" s="336">
        <v>125</v>
      </c>
      <c r="AA838" s="336">
        <v>118</v>
      </c>
      <c r="AB838" s="336">
        <v>116</v>
      </c>
      <c r="AC838" s="337">
        <v>0.9765625</v>
      </c>
      <c r="AD838" s="271">
        <v>0.983050847457627</v>
      </c>
      <c r="AE838" s="298">
        <v>-0.00648834745762716</v>
      </c>
    </row>
    <row r="839" spans="1:31">
      <c r="A839" s="318" t="s">
        <v>1158</v>
      </c>
      <c r="B839" s="342" t="s">
        <v>3356</v>
      </c>
      <c r="C839" s="296" t="s">
        <v>1477</v>
      </c>
      <c r="D839" s="342" t="s">
        <v>1478</v>
      </c>
      <c r="E839" s="269">
        <v>25</v>
      </c>
      <c r="F839" s="269">
        <v>25</v>
      </c>
      <c r="G839" s="267">
        <v>23</v>
      </c>
      <c r="H839" s="267">
        <v>23</v>
      </c>
      <c r="I839" s="267">
        <v>24</v>
      </c>
      <c r="J839" s="267">
        <v>24</v>
      </c>
      <c r="K839" s="297">
        <v>0.9</v>
      </c>
      <c r="L839" s="270">
        <v>1</v>
      </c>
      <c r="M839" s="270">
        <v>1</v>
      </c>
      <c r="N839" s="270">
        <v>1</v>
      </c>
      <c r="O839" s="335">
        <v>668</v>
      </c>
      <c r="P839" s="269">
        <v>555</v>
      </c>
      <c r="Q839" s="269">
        <v>21</v>
      </c>
      <c r="R839" s="267">
        <v>21</v>
      </c>
      <c r="S839" s="267">
        <v>20</v>
      </c>
      <c r="T839" s="270">
        <v>0.830838323353293</v>
      </c>
      <c r="U839" s="270">
        <v>0.84</v>
      </c>
      <c r="V839" s="271">
        <v>0.91304347826087</v>
      </c>
      <c r="W839" s="271">
        <v>0.833333333333333</v>
      </c>
      <c r="X839" s="298">
        <v>-0.0730434782608695</v>
      </c>
      <c r="Y839" s="274">
        <v>166</v>
      </c>
      <c r="Z839" s="336">
        <v>142</v>
      </c>
      <c r="AA839" s="336">
        <v>164</v>
      </c>
      <c r="AB839" s="336">
        <v>138</v>
      </c>
      <c r="AC839" s="337">
        <v>0.855421686746988</v>
      </c>
      <c r="AD839" s="271">
        <v>0.841463414634146</v>
      </c>
      <c r="AE839" s="298">
        <v>0.0139582721128416</v>
      </c>
    </row>
    <row r="840" spans="1:31">
      <c r="A840" s="318" t="s">
        <v>1158</v>
      </c>
      <c r="B840" s="342" t="s">
        <v>3356</v>
      </c>
      <c r="C840" s="296" t="s">
        <v>1479</v>
      </c>
      <c r="D840" s="342" t="s">
        <v>1480</v>
      </c>
      <c r="E840" s="269">
        <v>26</v>
      </c>
      <c r="F840" s="269">
        <v>26</v>
      </c>
      <c r="G840" s="267">
        <v>27</v>
      </c>
      <c r="H840" s="267">
        <v>27</v>
      </c>
      <c r="I840" s="267">
        <v>25</v>
      </c>
      <c r="J840" s="267">
        <v>25</v>
      </c>
      <c r="K840" s="297">
        <v>0.9</v>
      </c>
      <c r="L840" s="270">
        <v>1</v>
      </c>
      <c r="M840" s="270">
        <v>1</v>
      </c>
      <c r="N840" s="270">
        <v>1</v>
      </c>
      <c r="O840" s="335">
        <v>718</v>
      </c>
      <c r="P840" s="269">
        <v>693</v>
      </c>
      <c r="Q840" s="269">
        <v>24</v>
      </c>
      <c r="R840" s="267">
        <v>26</v>
      </c>
      <c r="S840" s="267">
        <v>24</v>
      </c>
      <c r="T840" s="270">
        <v>0.965181058495822</v>
      </c>
      <c r="U840" s="270">
        <v>0.923076923076923</v>
      </c>
      <c r="V840" s="271">
        <v>0.962962962962963</v>
      </c>
      <c r="W840" s="271">
        <v>0.96</v>
      </c>
      <c r="X840" s="298">
        <v>-0.0398860398860398</v>
      </c>
      <c r="Y840" s="274">
        <v>177</v>
      </c>
      <c r="Z840" s="336">
        <v>170</v>
      </c>
      <c r="AA840" s="336">
        <v>180</v>
      </c>
      <c r="AB840" s="336">
        <v>174</v>
      </c>
      <c r="AC840" s="337">
        <v>0.96045197740113</v>
      </c>
      <c r="AD840" s="271">
        <v>0.966666666666667</v>
      </c>
      <c r="AE840" s="298">
        <v>-0.0062146892655367</v>
      </c>
    </row>
    <row r="841" spans="1:31">
      <c r="A841" s="318" t="s">
        <v>1158</v>
      </c>
      <c r="B841" s="342" t="s">
        <v>3356</v>
      </c>
      <c r="C841" s="296" t="s">
        <v>1481</v>
      </c>
      <c r="D841" s="342" t="s">
        <v>1482</v>
      </c>
      <c r="E841" s="269">
        <v>22</v>
      </c>
      <c r="F841" s="269">
        <v>21</v>
      </c>
      <c r="G841" s="267">
        <v>21</v>
      </c>
      <c r="H841" s="267">
        <v>20</v>
      </c>
      <c r="I841" s="267">
        <v>22</v>
      </c>
      <c r="J841" s="267">
        <v>21</v>
      </c>
      <c r="K841" s="297">
        <v>0.9</v>
      </c>
      <c r="L841" s="270">
        <v>0.954545454545455</v>
      </c>
      <c r="M841" s="270">
        <v>0.952380952380952</v>
      </c>
      <c r="N841" s="270">
        <v>0.954545454545455</v>
      </c>
      <c r="O841" s="335">
        <v>590</v>
      </c>
      <c r="P841" s="269">
        <v>423</v>
      </c>
      <c r="Q841" s="269">
        <v>13</v>
      </c>
      <c r="R841" s="267">
        <v>16</v>
      </c>
      <c r="S841" s="267">
        <v>16</v>
      </c>
      <c r="T841" s="270">
        <v>0.716949152542373</v>
      </c>
      <c r="U841" s="270">
        <v>0.590909090909091</v>
      </c>
      <c r="V841" s="271">
        <v>0.761904761904762</v>
      </c>
      <c r="W841" s="271">
        <v>0.727272727272727</v>
      </c>
      <c r="X841" s="298">
        <v>-0.170995670995671</v>
      </c>
      <c r="Y841" s="274">
        <v>153</v>
      </c>
      <c r="Z841" s="336">
        <v>107</v>
      </c>
      <c r="AA841" s="336">
        <v>146</v>
      </c>
      <c r="AB841" s="336">
        <v>101</v>
      </c>
      <c r="AC841" s="337">
        <v>0.699346405228758</v>
      </c>
      <c r="AD841" s="271">
        <v>0.691780821917808</v>
      </c>
      <c r="AE841" s="298">
        <v>0.00756558331094992</v>
      </c>
    </row>
    <row r="842" spans="1:31">
      <c r="A842" s="318" t="s">
        <v>1158</v>
      </c>
      <c r="B842" s="342" t="s">
        <v>3356</v>
      </c>
      <c r="C842" s="296" t="s">
        <v>1483</v>
      </c>
      <c r="D842" s="342" t="s">
        <v>1484</v>
      </c>
      <c r="E842" s="269">
        <v>10</v>
      </c>
      <c r="F842" s="269">
        <v>10</v>
      </c>
      <c r="G842" s="267">
        <v>9</v>
      </c>
      <c r="H842" s="267">
        <v>9</v>
      </c>
      <c r="I842" s="267">
        <v>10</v>
      </c>
      <c r="J842" s="267">
        <v>10</v>
      </c>
      <c r="K842" s="297">
        <v>0.9</v>
      </c>
      <c r="L842" s="270">
        <v>1</v>
      </c>
      <c r="M842" s="270">
        <v>1</v>
      </c>
      <c r="N842" s="270">
        <v>1</v>
      </c>
      <c r="O842" s="335">
        <v>254</v>
      </c>
      <c r="P842" s="269">
        <v>191</v>
      </c>
      <c r="Q842" s="269">
        <v>7</v>
      </c>
      <c r="R842" s="267">
        <v>6</v>
      </c>
      <c r="S842" s="267">
        <v>6</v>
      </c>
      <c r="T842" s="270">
        <v>0.751968503937008</v>
      </c>
      <c r="U842" s="270">
        <v>0.7</v>
      </c>
      <c r="V842" s="271">
        <v>0.666666666666667</v>
      </c>
      <c r="W842" s="271">
        <v>0.6</v>
      </c>
      <c r="X842" s="298">
        <v>0.0333333333333333</v>
      </c>
      <c r="Y842" s="274">
        <v>65</v>
      </c>
      <c r="Z842" s="336">
        <v>45</v>
      </c>
      <c r="AA842" s="336">
        <v>62</v>
      </c>
      <c r="AB842" s="336">
        <v>46</v>
      </c>
      <c r="AC842" s="337">
        <v>0.692307692307692</v>
      </c>
      <c r="AD842" s="271">
        <v>0.741935483870968</v>
      </c>
      <c r="AE842" s="298">
        <v>-0.0496277915632755</v>
      </c>
    </row>
    <row r="843" spans="1:31">
      <c r="A843" s="318" t="s">
        <v>1158</v>
      </c>
      <c r="B843" s="342" t="s">
        <v>3356</v>
      </c>
      <c r="C843" s="296" t="s">
        <v>1485</v>
      </c>
      <c r="D843" s="342" t="s">
        <v>1486</v>
      </c>
      <c r="E843" s="269">
        <v>20</v>
      </c>
      <c r="F843" s="269">
        <v>20</v>
      </c>
      <c r="G843" s="267">
        <v>20</v>
      </c>
      <c r="H843" s="267">
        <v>20</v>
      </c>
      <c r="I843" s="267">
        <v>22</v>
      </c>
      <c r="J843" s="267">
        <v>22</v>
      </c>
      <c r="K843" s="297">
        <v>0.9</v>
      </c>
      <c r="L843" s="270">
        <v>1</v>
      </c>
      <c r="M843" s="270">
        <v>1</v>
      </c>
      <c r="N843" s="270">
        <v>1</v>
      </c>
      <c r="O843" s="335">
        <v>570</v>
      </c>
      <c r="P843" s="269">
        <v>475</v>
      </c>
      <c r="Q843" s="269">
        <v>17</v>
      </c>
      <c r="R843" s="267">
        <v>18</v>
      </c>
      <c r="S843" s="267">
        <v>20</v>
      </c>
      <c r="T843" s="270">
        <v>0.833333333333333</v>
      </c>
      <c r="U843" s="270">
        <v>0.85</v>
      </c>
      <c r="V843" s="271">
        <v>0.9</v>
      </c>
      <c r="W843" s="271">
        <v>0.909090909090909</v>
      </c>
      <c r="X843" s="298">
        <v>-0.05</v>
      </c>
      <c r="Y843" s="274">
        <v>143</v>
      </c>
      <c r="Z843" s="336">
        <v>122</v>
      </c>
      <c r="AA843" s="336">
        <v>143</v>
      </c>
      <c r="AB843" s="336">
        <v>117</v>
      </c>
      <c r="AC843" s="337">
        <v>0.853146853146853</v>
      </c>
      <c r="AD843" s="271">
        <v>0.818181818181818</v>
      </c>
      <c r="AE843" s="298">
        <v>0.0349650349650349</v>
      </c>
    </row>
    <row r="844" spans="1:31">
      <c r="A844" s="318" t="s">
        <v>1158</v>
      </c>
      <c r="B844" s="342" t="s">
        <v>3356</v>
      </c>
      <c r="C844" s="296" t="s">
        <v>1487</v>
      </c>
      <c r="D844" s="342" t="s">
        <v>1488</v>
      </c>
      <c r="E844" s="269">
        <v>9</v>
      </c>
      <c r="F844" s="269">
        <v>9</v>
      </c>
      <c r="G844" s="267">
        <v>9</v>
      </c>
      <c r="H844" s="267">
        <v>9</v>
      </c>
      <c r="I844" s="267">
        <v>9</v>
      </c>
      <c r="J844" s="267">
        <v>9</v>
      </c>
      <c r="K844" s="297">
        <v>0.9</v>
      </c>
      <c r="L844" s="270">
        <v>1</v>
      </c>
      <c r="M844" s="270">
        <v>1</v>
      </c>
      <c r="N844" s="270">
        <v>1</v>
      </c>
      <c r="O844" s="335">
        <v>265</v>
      </c>
      <c r="P844" s="269">
        <v>262</v>
      </c>
      <c r="Q844" s="269">
        <v>9</v>
      </c>
      <c r="R844" s="267">
        <v>9</v>
      </c>
      <c r="S844" s="267">
        <v>9</v>
      </c>
      <c r="T844" s="270">
        <v>0.988679245283019</v>
      </c>
      <c r="U844" s="270">
        <v>1</v>
      </c>
      <c r="V844" s="271">
        <v>1</v>
      </c>
      <c r="W844" s="271">
        <v>1</v>
      </c>
      <c r="X844" s="298">
        <v>0</v>
      </c>
      <c r="Y844" s="274">
        <v>66</v>
      </c>
      <c r="Z844" s="336">
        <v>66</v>
      </c>
      <c r="AA844" s="336">
        <v>69</v>
      </c>
      <c r="AB844" s="336">
        <v>68</v>
      </c>
      <c r="AC844" s="337">
        <v>1</v>
      </c>
      <c r="AD844" s="271">
        <v>0.985507246376812</v>
      </c>
      <c r="AE844" s="298">
        <v>0.0144927536231884</v>
      </c>
    </row>
    <row r="845" spans="1:31">
      <c r="A845" s="318" t="s">
        <v>1158</v>
      </c>
      <c r="B845" s="342" t="s">
        <v>3357</v>
      </c>
      <c r="C845" s="296" t="s">
        <v>1489</v>
      </c>
      <c r="D845" s="342" t="s">
        <v>1490</v>
      </c>
      <c r="E845" s="269">
        <v>55</v>
      </c>
      <c r="F845" s="269">
        <v>55</v>
      </c>
      <c r="G845" s="267">
        <v>54</v>
      </c>
      <c r="H845" s="267">
        <v>53</v>
      </c>
      <c r="I845" s="267">
        <v>54</v>
      </c>
      <c r="J845" s="267">
        <v>54</v>
      </c>
      <c r="K845" s="297">
        <v>0.9</v>
      </c>
      <c r="L845" s="270">
        <v>1</v>
      </c>
      <c r="M845" s="270">
        <v>0.981481481481482</v>
      </c>
      <c r="N845" s="270">
        <v>1</v>
      </c>
      <c r="O845" s="335">
        <v>1579</v>
      </c>
      <c r="P845" s="269">
        <v>1510</v>
      </c>
      <c r="Q845" s="269">
        <v>55</v>
      </c>
      <c r="R845" s="267">
        <v>51</v>
      </c>
      <c r="S845" s="267">
        <v>52</v>
      </c>
      <c r="T845" s="270">
        <v>0.956301456618113</v>
      </c>
      <c r="U845" s="270">
        <v>1</v>
      </c>
      <c r="V845" s="271">
        <v>0.944444444444444</v>
      </c>
      <c r="W845" s="271">
        <v>0.962962962962963</v>
      </c>
      <c r="X845" s="298">
        <v>0.0555555555555556</v>
      </c>
      <c r="Y845" s="274">
        <v>394</v>
      </c>
      <c r="Z845" s="336">
        <v>381</v>
      </c>
      <c r="AA845" s="336">
        <v>401</v>
      </c>
      <c r="AB845" s="336">
        <v>379</v>
      </c>
      <c r="AC845" s="337">
        <v>0.967005076142132</v>
      </c>
      <c r="AD845" s="271">
        <v>0.945137157107232</v>
      </c>
      <c r="AE845" s="298">
        <v>0.0218679190349</v>
      </c>
    </row>
    <row r="846" spans="1:31">
      <c r="A846" s="318" t="s">
        <v>1158</v>
      </c>
      <c r="B846" s="342" t="s">
        <v>3357</v>
      </c>
      <c r="C846" s="296" t="s">
        <v>1491</v>
      </c>
      <c r="D846" s="342" t="s">
        <v>1492</v>
      </c>
      <c r="E846" s="269">
        <v>25</v>
      </c>
      <c r="F846" s="269">
        <v>25</v>
      </c>
      <c r="G846" s="267">
        <v>24</v>
      </c>
      <c r="H846" s="267">
        <v>24</v>
      </c>
      <c r="I846" s="267">
        <v>28</v>
      </c>
      <c r="J846" s="267">
        <v>28</v>
      </c>
      <c r="K846" s="297">
        <v>0.9</v>
      </c>
      <c r="L846" s="270">
        <v>1</v>
      </c>
      <c r="M846" s="270">
        <v>1</v>
      </c>
      <c r="N846" s="270">
        <v>1</v>
      </c>
      <c r="O846" s="335">
        <v>738</v>
      </c>
      <c r="P846" s="269">
        <v>718</v>
      </c>
      <c r="Q846" s="269">
        <v>24</v>
      </c>
      <c r="R846" s="267">
        <v>22</v>
      </c>
      <c r="S846" s="267">
        <v>27</v>
      </c>
      <c r="T846" s="270">
        <v>0.97289972899729</v>
      </c>
      <c r="U846" s="270">
        <v>0.96</v>
      </c>
      <c r="V846" s="271">
        <v>0.916666666666667</v>
      </c>
      <c r="W846" s="271">
        <v>0.964285714285714</v>
      </c>
      <c r="X846" s="298">
        <v>0.0433333333333333</v>
      </c>
      <c r="Y846" s="274">
        <v>180</v>
      </c>
      <c r="Z846" s="336">
        <v>175</v>
      </c>
      <c r="AA846" s="336">
        <v>179</v>
      </c>
      <c r="AB846" s="336">
        <v>172</v>
      </c>
      <c r="AC846" s="337">
        <v>0.972222222222222</v>
      </c>
      <c r="AD846" s="271">
        <v>0.960893854748603</v>
      </c>
      <c r="AE846" s="298">
        <v>0.0113283674736189</v>
      </c>
    </row>
    <row r="847" spans="1:31">
      <c r="A847" s="318" t="s">
        <v>1158</v>
      </c>
      <c r="B847" s="342" t="s">
        <v>3357</v>
      </c>
      <c r="C847" s="296" t="s">
        <v>1493</v>
      </c>
      <c r="D847" s="342" t="s">
        <v>1494</v>
      </c>
      <c r="E847" s="269">
        <v>29</v>
      </c>
      <c r="F847" s="269">
        <v>29</v>
      </c>
      <c r="G847" s="267">
        <v>26</v>
      </c>
      <c r="H847" s="267">
        <v>26</v>
      </c>
      <c r="I847" s="267">
        <v>28</v>
      </c>
      <c r="J847" s="267">
        <v>28</v>
      </c>
      <c r="K847" s="297">
        <v>0.9</v>
      </c>
      <c r="L847" s="270">
        <v>1</v>
      </c>
      <c r="M847" s="270">
        <v>1</v>
      </c>
      <c r="N847" s="270">
        <v>1</v>
      </c>
      <c r="O847" s="335">
        <v>797</v>
      </c>
      <c r="P847" s="269">
        <v>776</v>
      </c>
      <c r="Q847" s="269">
        <v>29</v>
      </c>
      <c r="R847" s="267">
        <v>25</v>
      </c>
      <c r="S847" s="267">
        <v>27</v>
      </c>
      <c r="T847" s="270">
        <v>0.973651191969887</v>
      </c>
      <c r="U847" s="270">
        <v>1</v>
      </c>
      <c r="V847" s="271">
        <v>0.961538461538462</v>
      </c>
      <c r="W847" s="271">
        <v>0.964285714285714</v>
      </c>
      <c r="X847" s="298">
        <v>0.0384615384615384</v>
      </c>
      <c r="Y847" s="274">
        <v>194</v>
      </c>
      <c r="Z847" s="336">
        <v>188</v>
      </c>
      <c r="AA847" s="336">
        <v>197</v>
      </c>
      <c r="AB847" s="336">
        <v>191</v>
      </c>
      <c r="AC847" s="337">
        <v>0.969072164948454</v>
      </c>
      <c r="AD847" s="271">
        <v>0.969543147208122</v>
      </c>
      <c r="AE847" s="298">
        <v>-0.00047098225966824</v>
      </c>
    </row>
    <row r="848" spans="1:31">
      <c r="A848" s="318" t="s">
        <v>1158</v>
      </c>
      <c r="B848" s="342" t="s">
        <v>3357</v>
      </c>
      <c r="C848" s="296" t="s">
        <v>1495</v>
      </c>
      <c r="D848" s="342" t="s">
        <v>1496</v>
      </c>
      <c r="E848" s="269">
        <v>48</v>
      </c>
      <c r="F848" s="269">
        <v>48</v>
      </c>
      <c r="G848" s="267">
        <v>44</v>
      </c>
      <c r="H848" s="267">
        <v>44</v>
      </c>
      <c r="I848" s="267">
        <v>49</v>
      </c>
      <c r="J848" s="267">
        <v>49</v>
      </c>
      <c r="K848" s="297">
        <v>0.9</v>
      </c>
      <c r="L848" s="270">
        <v>1</v>
      </c>
      <c r="M848" s="270">
        <v>1</v>
      </c>
      <c r="N848" s="270">
        <v>1</v>
      </c>
      <c r="O848" s="335">
        <v>1369</v>
      </c>
      <c r="P848" s="269">
        <v>1352</v>
      </c>
      <c r="Q848" s="269">
        <v>46</v>
      </c>
      <c r="R848" s="267">
        <v>44</v>
      </c>
      <c r="S848" s="267">
        <v>48</v>
      </c>
      <c r="T848" s="270">
        <v>0.987582176771366</v>
      </c>
      <c r="U848" s="270">
        <v>0.958333333333333</v>
      </c>
      <c r="V848" s="271">
        <v>1</v>
      </c>
      <c r="W848" s="271">
        <v>0.979591836734694</v>
      </c>
      <c r="X848" s="298">
        <v>-0.0416666666666666</v>
      </c>
      <c r="Y848" s="274">
        <v>333</v>
      </c>
      <c r="Z848" s="336">
        <v>330</v>
      </c>
      <c r="AA848" s="336">
        <v>346</v>
      </c>
      <c r="AB848" s="336">
        <v>343</v>
      </c>
      <c r="AC848" s="337">
        <v>0.990990990990991</v>
      </c>
      <c r="AD848" s="271">
        <v>0.991329479768786</v>
      </c>
      <c r="AE848" s="298">
        <v>-0.000338488777795187</v>
      </c>
    </row>
    <row r="849" spans="1:31">
      <c r="A849" s="318" t="s">
        <v>1158</v>
      </c>
      <c r="B849" s="342" t="s">
        <v>3357</v>
      </c>
      <c r="C849" s="296" t="s">
        <v>1497</v>
      </c>
      <c r="D849" s="342" t="s">
        <v>1498</v>
      </c>
      <c r="E849" s="269">
        <v>43</v>
      </c>
      <c r="F849" s="269">
        <v>43</v>
      </c>
      <c r="G849" s="267">
        <v>38</v>
      </c>
      <c r="H849" s="267">
        <v>38</v>
      </c>
      <c r="I849" s="267">
        <v>45</v>
      </c>
      <c r="J849" s="267">
        <v>42</v>
      </c>
      <c r="K849" s="297">
        <v>0.9</v>
      </c>
      <c r="L849" s="270">
        <v>1</v>
      </c>
      <c r="M849" s="270">
        <v>1</v>
      </c>
      <c r="N849" s="270">
        <v>0.933333333333333</v>
      </c>
      <c r="O849" s="335">
        <v>1202</v>
      </c>
      <c r="P849" s="269">
        <v>1174</v>
      </c>
      <c r="Q849" s="269">
        <v>43</v>
      </c>
      <c r="R849" s="267">
        <v>38</v>
      </c>
      <c r="S849" s="267">
        <v>42</v>
      </c>
      <c r="T849" s="270">
        <v>0.976705490848586</v>
      </c>
      <c r="U849" s="270">
        <v>1</v>
      </c>
      <c r="V849" s="271">
        <v>1</v>
      </c>
      <c r="W849" s="271">
        <v>0.933333333333333</v>
      </c>
      <c r="X849" s="298">
        <v>0</v>
      </c>
      <c r="Y849" s="274">
        <v>307</v>
      </c>
      <c r="Z849" s="336">
        <v>299</v>
      </c>
      <c r="AA849" s="336">
        <v>303</v>
      </c>
      <c r="AB849" s="336">
        <v>297</v>
      </c>
      <c r="AC849" s="337">
        <v>0.973941368078176</v>
      </c>
      <c r="AD849" s="271">
        <v>0.98019801980198</v>
      </c>
      <c r="AE849" s="298">
        <v>-0.0062566517238043</v>
      </c>
    </row>
    <row r="850" spans="1:31">
      <c r="A850" s="318" t="s">
        <v>1158</v>
      </c>
      <c r="B850" s="342" t="s">
        <v>3357</v>
      </c>
      <c r="C850" s="296" t="s">
        <v>1499</v>
      </c>
      <c r="D850" s="342" t="s">
        <v>1500</v>
      </c>
      <c r="E850" s="269">
        <v>35</v>
      </c>
      <c r="F850" s="269">
        <v>34</v>
      </c>
      <c r="G850" s="267">
        <v>29</v>
      </c>
      <c r="H850" s="267">
        <v>29</v>
      </c>
      <c r="I850" s="267">
        <v>36</v>
      </c>
      <c r="J850" s="267">
        <v>35</v>
      </c>
      <c r="K850" s="297">
        <v>0.9</v>
      </c>
      <c r="L850" s="270">
        <v>0.971428571428571</v>
      </c>
      <c r="M850" s="270">
        <v>1</v>
      </c>
      <c r="N850" s="270">
        <v>0.972222222222222</v>
      </c>
      <c r="O850" s="335">
        <v>959</v>
      </c>
      <c r="P850" s="269">
        <v>895</v>
      </c>
      <c r="Q850" s="269">
        <v>32</v>
      </c>
      <c r="R850" s="267">
        <v>26</v>
      </c>
      <c r="S850" s="267">
        <v>34</v>
      </c>
      <c r="T850" s="270">
        <v>0.933263816475495</v>
      </c>
      <c r="U850" s="270">
        <v>0.914285714285714</v>
      </c>
      <c r="V850" s="271">
        <v>0.896551724137931</v>
      </c>
      <c r="W850" s="271">
        <v>0.944444444444444</v>
      </c>
      <c r="X850" s="298">
        <v>0.0177339901477832</v>
      </c>
      <c r="Y850" s="274">
        <v>241</v>
      </c>
      <c r="Z850" s="336">
        <v>229</v>
      </c>
      <c r="AA850" s="336">
        <v>234</v>
      </c>
      <c r="AB850" s="336">
        <v>215</v>
      </c>
      <c r="AC850" s="337">
        <v>0.950207468879668</v>
      </c>
      <c r="AD850" s="271">
        <v>0.918803418803419</v>
      </c>
      <c r="AE850" s="298">
        <v>0.0314040500762492</v>
      </c>
    </row>
    <row r="851" spans="1:31">
      <c r="A851" s="318" t="s">
        <v>1158</v>
      </c>
      <c r="B851" s="342" t="s">
        <v>3357</v>
      </c>
      <c r="C851" s="296" t="s">
        <v>1501</v>
      </c>
      <c r="D851" s="342" t="s">
        <v>1502</v>
      </c>
      <c r="E851" s="269">
        <v>23</v>
      </c>
      <c r="F851" s="269">
        <v>23</v>
      </c>
      <c r="G851" s="267">
        <v>21</v>
      </c>
      <c r="H851" s="267">
        <v>21</v>
      </c>
      <c r="I851" s="267">
        <v>26</v>
      </c>
      <c r="J851" s="267">
        <v>26</v>
      </c>
      <c r="K851" s="297">
        <v>0.9</v>
      </c>
      <c r="L851" s="270">
        <v>1</v>
      </c>
      <c r="M851" s="270">
        <v>1</v>
      </c>
      <c r="N851" s="270">
        <v>1</v>
      </c>
      <c r="O851" s="335">
        <v>697</v>
      </c>
      <c r="P851" s="269">
        <v>616</v>
      </c>
      <c r="Q851" s="269">
        <v>21</v>
      </c>
      <c r="R851" s="267">
        <v>19</v>
      </c>
      <c r="S851" s="267">
        <v>24</v>
      </c>
      <c r="T851" s="270">
        <v>0.883787661406026</v>
      </c>
      <c r="U851" s="270">
        <v>0.91304347826087</v>
      </c>
      <c r="V851" s="271">
        <v>0.904761904761905</v>
      </c>
      <c r="W851" s="271">
        <v>0.923076923076923</v>
      </c>
      <c r="X851" s="298">
        <v>0.00828157349896474</v>
      </c>
      <c r="Y851" s="274">
        <v>167</v>
      </c>
      <c r="Z851" s="336">
        <v>149</v>
      </c>
      <c r="AA851" s="336">
        <v>168</v>
      </c>
      <c r="AB851" s="336">
        <v>146</v>
      </c>
      <c r="AC851" s="337">
        <v>0.892215568862275</v>
      </c>
      <c r="AD851" s="271">
        <v>0.869047619047619</v>
      </c>
      <c r="AE851" s="298">
        <v>0.0231679498146564</v>
      </c>
    </row>
    <row r="852" spans="1:31">
      <c r="A852" s="318" t="s">
        <v>1158</v>
      </c>
      <c r="B852" s="342" t="s">
        <v>3357</v>
      </c>
      <c r="C852" s="296" t="s">
        <v>1503</v>
      </c>
      <c r="D852" s="342" t="s">
        <v>1504</v>
      </c>
      <c r="E852" s="269">
        <v>13</v>
      </c>
      <c r="F852" s="269">
        <v>13</v>
      </c>
      <c r="G852" s="267">
        <v>13</v>
      </c>
      <c r="H852" s="267">
        <v>13</v>
      </c>
      <c r="I852" s="267">
        <v>13</v>
      </c>
      <c r="J852" s="267">
        <v>13</v>
      </c>
      <c r="K852" s="297">
        <v>0.9</v>
      </c>
      <c r="L852" s="270">
        <v>1</v>
      </c>
      <c r="M852" s="270">
        <v>1</v>
      </c>
      <c r="N852" s="270">
        <v>1</v>
      </c>
      <c r="O852" s="335">
        <v>345</v>
      </c>
      <c r="P852" s="269">
        <v>314</v>
      </c>
      <c r="Q852" s="269">
        <v>12</v>
      </c>
      <c r="R852" s="267">
        <v>10</v>
      </c>
      <c r="S852" s="267">
        <v>12</v>
      </c>
      <c r="T852" s="270">
        <v>0.910144927536232</v>
      </c>
      <c r="U852" s="270">
        <v>0.923076923076923</v>
      </c>
      <c r="V852" s="271">
        <v>0.769230769230769</v>
      </c>
      <c r="W852" s="271">
        <v>0.923076923076923</v>
      </c>
      <c r="X852" s="298">
        <v>0.153846153846154</v>
      </c>
      <c r="Y852" s="274">
        <v>88</v>
      </c>
      <c r="Z852" s="336">
        <v>78</v>
      </c>
      <c r="AA852" s="336">
        <v>84</v>
      </c>
      <c r="AB852" s="336">
        <v>76</v>
      </c>
      <c r="AC852" s="337">
        <v>0.886363636363636</v>
      </c>
      <c r="AD852" s="271">
        <v>0.904761904761905</v>
      </c>
      <c r="AE852" s="298">
        <v>-0.0183982683982684</v>
      </c>
    </row>
    <row r="853" spans="1:31">
      <c r="A853" s="318" t="s">
        <v>1158</v>
      </c>
      <c r="B853" s="342" t="s">
        <v>3357</v>
      </c>
      <c r="C853" s="296" t="s">
        <v>1505</v>
      </c>
      <c r="D853" s="342" t="s">
        <v>1506</v>
      </c>
      <c r="E853" s="269">
        <v>55</v>
      </c>
      <c r="F853" s="269">
        <v>55</v>
      </c>
      <c r="G853" s="267">
        <v>47</v>
      </c>
      <c r="H853" s="267">
        <v>47</v>
      </c>
      <c r="I853" s="267">
        <v>50</v>
      </c>
      <c r="J853" s="267">
        <v>50</v>
      </c>
      <c r="K853" s="297">
        <v>0.9</v>
      </c>
      <c r="L853" s="270">
        <v>1</v>
      </c>
      <c r="M853" s="270">
        <v>1</v>
      </c>
      <c r="N853" s="270">
        <v>1</v>
      </c>
      <c r="O853" s="335">
        <v>1442</v>
      </c>
      <c r="P853" s="269">
        <v>1392</v>
      </c>
      <c r="Q853" s="269">
        <v>54</v>
      </c>
      <c r="R853" s="267">
        <v>46</v>
      </c>
      <c r="S853" s="267">
        <v>49</v>
      </c>
      <c r="T853" s="270">
        <v>0.965325936199723</v>
      </c>
      <c r="U853" s="270">
        <v>0.981818181818182</v>
      </c>
      <c r="V853" s="271">
        <v>0.978723404255319</v>
      </c>
      <c r="W853" s="271">
        <v>0.98</v>
      </c>
      <c r="X853" s="298">
        <v>0.00309477756286269</v>
      </c>
      <c r="Y853" s="274">
        <v>365</v>
      </c>
      <c r="Z853" s="336">
        <v>357</v>
      </c>
      <c r="AA853" s="336">
        <v>363</v>
      </c>
      <c r="AB853" s="336">
        <v>353</v>
      </c>
      <c r="AC853" s="337">
        <v>0.978082191780822</v>
      </c>
      <c r="AD853" s="271">
        <v>0.972451790633609</v>
      </c>
      <c r="AE853" s="298">
        <v>0.00563040114721303</v>
      </c>
    </row>
    <row r="854" spans="1:31">
      <c r="A854" s="318" t="s">
        <v>1158</v>
      </c>
      <c r="B854" s="342" t="s">
        <v>3357</v>
      </c>
      <c r="C854" s="296" t="s">
        <v>1507</v>
      </c>
      <c r="D854" s="342" t="s">
        <v>1508</v>
      </c>
      <c r="E854" s="269">
        <v>63</v>
      </c>
      <c r="F854" s="269">
        <v>62</v>
      </c>
      <c r="G854" s="267">
        <v>53</v>
      </c>
      <c r="H854" s="267">
        <v>52</v>
      </c>
      <c r="I854" s="267">
        <v>59</v>
      </c>
      <c r="J854" s="267">
        <v>58</v>
      </c>
      <c r="K854" s="297">
        <v>0.9</v>
      </c>
      <c r="L854" s="270">
        <v>0.984126984126984</v>
      </c>
      <c r="M854" s="270">
        <v>0.981132075471698</v>
      </c>
      <c r="N854" s="270">
        <v>0.983050847457627</v>
      </c>
      <c r="O854" s="335">
        <v>1727</v>
      </c>
      <c r="P854" s="269">
        <v>1608</v>
      </c>
      <c r="Q854" s="269">
        <v>58</v>
      </c>
      <c r="R854" s="267">
        <v>48</v>
      </c>
      <c r="S854" s="267">
        <v>55</v>
      </c>
      <c r="T854" s="270">
        <v>0.931094383323683</v>
      </c>
      <c r="U854" s="270">
        <v>0.920634920634921</v>
      </c>
      <c r="V854" s="271">
        <v>0.905660377358491</v>
      </c>
      <c r="W854" s="271">
        <v>0.932203389830508</v>
      </c>
      <c r="X854" s="298">
        <v>0.01497454327643</v>
      </c>
      <c r="Y854" s="274">
        <v>422</v>
      </c>
      <c r="Z854" s="336">
        <v>391</v>
      </c>
      <c r="AA854" s="336">
        <v>426</v>
      </c>
      <c r="AB854" s="336">
        <v>404</v>
      </c>
      <c r="AC854" s="337">
        <v>0.92654028436019</v>
      </c>
      <c r="AD854" s="271">
        <v>0.948356807511737</v>
      </c>
      <c r="AE854" s="298">
        <v>-0.0218165231515476</v>
      </c>
    </row>
    <row r="855" spans="1:31">
      <c r="A855" s="318" t="s">
        <v>1158</v>
      </c>
      <c r="B855" s="342" t="s">
        <v>3354</v>
      </c>
      <c r="C855" s="296" t="s">
        <v>1509</v>
      </c>
      <c r="D855" s="342" t="s">
        <v>1510</v>
      </c>
      <c r="E855" s="269">
        <v>25</v>
      </c>
      <c r="F855" s="269">
        <v>25</v>
      </c>
      <c r="G855" s="267">
        <v>25</v>
      </c>
      <c r="H855" s="267">
        <v>25</v>
      </c>
      <c r="I855" s="267">
        <v>25</v>
      </c>
      <c r="J855" s="267">
        <v>25</v>
      </c>
      <c r="K855" s="297">
        <v>0.9</v>
      </c>
      <c r="L855" s="270">
        <v>1</v>
      </c>
      <c r="M855" s="270">
        <v>1</v>
      </c>
      <c r="N855" s="270">
        <v>1</v>
      </c>
      <c r="O855" s="335">
        <v>715</v>
      </c>
      <c r="P855" s="269">
        <v>658</v>
      </c>
      <c r="Q855" s="269">
        <v>23</v>
      </c>
      <c r="R855" s="267">
        <v>23</v>
      </c>
      <c r="S855" s="267">
        <v>24</v>
      </c>
      <c r="T855" s="270">
        <v>0.92027972027972</v>
      </c>
      <c r="U855" s="270">
        <v>0.92</v>
      </c>
      <c r="V855" s="271">
        <v>0.92</v>
      </c>
      <c r="W855" s="271">
        <v>0.96</v>
      </c>
      <c r="X855" s="298">
        <v>0</v>
      </c>
      <c r="Y855" s="274">
        <v>176</v>
      </c>
      <c r="Z855" s="336">
        <v>163</v>
      </c>
      <c r="AA855" s="336">
        <v>178</v>
      </c>
      <c r="AB855" s="336">
        <v>164</v>
      </c>
      <c r="AC855" s="337">
        <v>0.926136363636364</v>
      </c>
      <c r="AD855" s="271">
        <v>0.921348314606742</v>
      </c>
      <c r="AE855" s="298">
        <v>0.00478804902962204</v>
      </c>
    </row>
    <row r="856" spans="1:31">
      <c r="A856" s="318" t="s">
        <v>1158</v>
      </c>
      <c r="B856" s="342" t="s">
        <v>3354</v>
      </c>
      <c r="C856" s="296" t="s">
        <v>1511</v>
      </c>
      <c r="D856" s="342" t="s">
        <v>1512</v>
      </c>
      <c r="E856" s="269">
        <v>26</v>
      </c>
      <c r="F856" s="269">
        <v>26</v>
      </c>
      <c r="G856" s="267">
        <v>25</v>
      </c>
      <c r="H856" s="267">
        <v>25</v>
      </c>
      <c r="I856" s="267">
        <v>25</v>
      </c>
      <c r="J856" s="267">
        <v>24</v>
      </c>
      <c r="K856" s="297">
        <v>0.9</v>
      </c>
      <c r="L856" s="270">
        <v>1</v>
      </c>
      <c r="M856" s="270">
        <v>1</v>
      </c>
      <c r="N856" s="270">
        <v>0.96</v>
      </c>
      <c r="O856" s="335">
        <v>734</v>
      </c>
      <c r="P856" s="269">
        <v>700</v>
      </c>
      <c r="Q856" s="269">
        <v>26</v>
      </c>
      <c r="R856" s="267">
        <v>25</v>
      </c>
      <c r="S856" s="267">
        <v>24</v>
      </c>
      <c r="T856" s="270">
        <v>0.953678474114441</v>
      </c>
      <c r="U856" s="270">
        <v>1</v>
      </c>
      <c r="V856" s="271">
        <v>1</v>
      </c>
      <c r="W856" s="271">
        <v>0.96</v>
      </c>
      <c r="X856" s="298">
        <v>0</v>
      </c>
      <c r="Y856" s="274">
        <v>176</v>
      </c>
      <c r="Z856" s="336">
        <v>170</v>
      </c>
      <c r="AA856" s="336">
        <v>185</v>
      </c>
      <c r="AB856" s="336">
        <v>173</v>
      </c>
      <c r="AC856" s="337">
        <v>0.965909090909091</v>
      </c>
      <c r="AD856" s="271">
        <v>0.935135135135135</v>
      </c>
      <c r="AE856" s="298">
        <v>0.0307739557739558</v>
      </c>
    </row>
    <row r="857" spans="1:31">
      <c r="A857" s="318" t="s">
        <v>1158</v>
      </c>
      <c r="B857" s="342" t="s">
        <v>3354</v>
      </c>
      <c r="C857" s="296" t="s">
        <v>1513</v>
      </c>
      <c r="D857" s="342" t="s">
        <v>1514</v>
      </c>
      <c r="E857" s="269">
        <v>40</v>
      </c>
      <c r="F857" s="269">
        <v>40</v>
      </c>
      <c r="G857" s="267">
        <v>38</v>
      </c>
      <c r="H857" s="267">
        <v>38</v>
      </c>
      <c r="I857" s="267">
        <v>39</v>
      </c>
      <c r="J857" s="267">
        <v>39</v>
      </c>
      <c r="K857" s="297">
        <v>0.9</v>
      </c>
      <c r="L857" s="270">
        <v>1</v>
      </c>
      <c r="M857" s="270">
        <v>1</v>
      </c>
      <c r="N857" s="270">
        <v>1</v>
      </c>
      <c r="O857" s="335">
        <v>1068</v>
      </c>
      <c r="P857" s="269">
        <v>1053</v>
      </c>
      <c r="Q857" s="269">
        <v>40</v>
      </c>
      <c r="R857" s="267">
        <v>38</v>
      </c>
      <c r="S857" s="267">
        <v>39</v>
      </c>
      <c r="T857" s="270">
        <v>0.985955056179775</v>
      </c>
      <c r="U857" s="270">
        <v>1</v>
      </c>
      <c r="V857" s="271">
        <v>1</v>
      </c>
      <c r="W857" s="271">
        <v>1</v>
      </c>
      <c r="X857" s="298">
        <v>0</v>
      </c>
      <c r="Y857" s="274">
        <v>265</v>
      </c>
      <c r="Z857" s="336">
        <v>263</v>
      </c>
      <c r="AA857" s="336">
        <v>268</v>
      </c>
      <c r="AB857" s="336">
        <v>266</v>
      </c>
      <c r="AC857" s="337">
        <v>0.992452830188679</v>
      </c>
      <c r="AD857" s="271">
        <v>0.992537313432836</v>
      </c>
      <c r="AE857" s="298">
        <v>-8.44832441565524e-5</v>
      </c>
    </row>
    <row r="858" spans="1:31">
      <c r="A858" s="318" t="s">
        <v>1158</v>
      </c>
      <c r="B858" s="342" t="s">
        <v>3354</v>
      </c>
      <c r="C858" s="296" t="s">
        <v>1515</v>
      </c>
      <c r="D858" s="342" t="s">
        <v>1516</v>
      </c>
      <c r="E858" s="269">
        <v>30</v>
      </c>
      <c r="F858" s="269">
        <v>30</v>
      </c>
      <c r="G858" s="267">
        <v>29</v>
      </c>
      <c r="H858" s="267">
        <v>29</v>
      </c>
      <c r="I858" s="267">
        <v>29</v>
      </c>
      <c r="J858" s="267">
        <v>29</v>
      </c>
      <c r="K858" s="297">
        <v>0.9</v>
      </c>
      <c r="L858" s="270">
        <v>1</v>
      </c>
      <c r="M858" s="270">
        <v>1</v>
      </c>
      <c r="N858" s="270">
        <v>1</v>
      </c>
      <c r="O858" s="335">
        <v>824</v>
      </c>
      <c r="P858" s="269">
        <v>805</v>
      </c>
      <c r="Q858" s="269">
        <v>30</v>
      </c>
      <c r="R858" s="267">
        <v>29</v>
      </c>
      <c r="S858" s="267">
        <v>27</v>
      </c>
      <c r="T858" s="270">
        <v>0.976941747572815</v>
      </c>
      <c r="U858" s="270">
        <v>1</v>
      </c>
      <c r="V858" s="271">
        <v>1</v>
      </c>
      <c r="W858" s="271">
        <v>0.931034482758621</v>
      </c>
      <c r="X858" s="298">
        <v>0</v>
      </c>
      <c r="Y858" s="274">
        <v>204</v>
      </c>
      <c r="Z858" s="336">
        <v>200</v>
      </c>
      <c r="AA858" s="336">
        <v>207</v>
      </c>
      <c r="AB858" s="336">
        <v>200</v>
      </c>
      <c r="AC858" s="337">
        <v>0.980392156862745</v>
      </c>
      <c r="AD858" s="271">
        <v>0.966183574879227</v>
      </c>
      <c r="AE858" s="298">
        <v>0.014208581983518</v>
      </c>
    </row>
    <row r="859" spans="1:31">
      <c r="A859" s="318" t="s">
        <v>1158</v>
      </c>
      <c r="B859" s="342" t="s">
        <v>3354</v>
      </c>
      <c r="C859" s="296" t="s">
        <v>1517</v>
      </c>
      <c r="D859" s="342" t="s">
        <v>1518</v>
      </c>
      <c r="E859" s="269">
        <v>37</v>
      </c>
      <c r="F859" s="269">
        <v>37</v>
      </c>
      <c r="G859" s="267">
        <v>36</v>
      </c>
      <c r="H859" s="267">
        <v>36</v>
      </c>
      <c r="I859" s="267">
        <v>38</v>
      </c>
      <c r="J859" s="267">
        <v>38</v>
      </c>
      <c r="K859" s="297">
        <v>0.9</v>
      </c>
      <c r="L859" s="270">
        <v>1</v>
      </c>
      <c r="M859" s="270">
        <v>1</v>
      </c>
      <c r="N859" s="270">
        <v>1</v>
      </c>
      <c r="O859" s="335">
        <v>1086</v>
      </c>
      <c r="P859" s="269">
        <v>1083</v>
      </c>
      <c r="Q859" s="269">
        <v>37</v>
      </c>
      <c r="R859" s="267">
        <v>36</v>
      </c>
      <c r="S859" s="267">
        <v>38</v>
      </c>
      <c r="T859" s="270">
        <v>0.997237569060773</v>
      </c>
      <c r="U859" s="270">
        <v>1</v>
      </c>
      <c r="V859" s="271">
        <v>1</v>
      </c>
      <c r="W859" s="271">
        <v>1</v>
      </c>
      <c r="X859" s="298">
        <v>0</v>
      </c>
      <c r="Y859" s="274">
        <v>265</v>
      </c>
      <c r="Z859" s="336">
        <v>265</v>
      </c>
      <c r="AA859" s="336">
        <v>273</v>
      </c>
      <c r="AB859" s="336">
        <v>271</v>
      </c>
      <c r="AC859" s="337">
        <v>1</v>
      </c>
      <c r="AD859" s="271">
        <v>0.992673992673993</v>
      </c>
      <c r="AE859" s="298">
        <v>0.0073260073260073</v>
      </c>
    </row>
    <row r="860" spans="1:31">
      <c r="A860" s="318" t="s">
        <v>1158</v>
      </c>
      <c r="B860" s="342" t="s">
        <v>3354</v>
      </c>
      <c r="C860" s="296" t="s">
        <v>1519</v>
      </c>
      <c r="D860" s="342" t="s">
        <v>1520</v>
      </c>
      <c r="E860" s="269">
        <v>42</v>
      </c>
      <c r="F860" s="269">
        <v>42</v>
      </c>
      <c r="G860" s="267">
        <v>35</v>
      </c>
      <c r="H860" s="267">
        <v>35</v>
      </c>
      <c r="I860" s="267">
        <v>38</v>
      </c>
      <c r="J860" s="267">
        <v>38</v>
      </c>
      <c r="K860" s="297">
        <v>0.9</v>
      </c>
      <c r="L860" s="270">
        <v>1</v>
      </c>
      <c r="M860" s="270">
        <v>1</v>
      </c>
      <c r="N860" s="270">
        <v>1</v>
      </c>
      <c r="O860" s="335">
        <v>1077</v>
      </c>
      <c r="P860" s="269">
        <v>975</v>
      </c>
      <c r="Q860" s="269">
        <v>40</v>
      </c>
      <c r="R860" s="267">
        <v>32</v>
      </c>
      <c r="S860" s="267">
        <v>33</v>
      </c>
      <c r="T860" s="270">
        <v>0.905292479108635</v>
      </c>
      <c r="U860" s="270">
        <v>0.952380952380952</v>
      </c>
      <c r="V860" s="271">
        <v>0.914285714285714</v>
      </c>
      <c r="W860" s="271">
        <v>0.868421052631579</v>
      </c>
      <c r="X860" s="298">
        <v>0.0380952380952381</v>
      </c>
      <c r="Y860" s="274">
        <v>267</v>
      </c>
      <c r="Z860" s="336">
        <v>238</v>
      </c>
      <c r="AA860" s="336">
        <v>270</v>
      </c>
      <c r="AB860" s="336">
        <v>247</v>
      </c>
      <c r="AC860" s="337">
        <v>0.891385767790262</v>
      </c>
      <c r="AD860" s="271">
        <v>0.914814814814815</v>
      </c>
      <c r="AE860" s="298">
        <v>-0.0234290470245527</v>
      </c>
    </row>
    <row r="861" spans="1:31">
      <c r="A861" s="318" t="s">
        <v>1158</v>
      </c>
      <c r="B861" s="342" t="s">
        <v>3354</v>
      </c>
      <c r="C861" s="296" t="s">
        <v>1521</v>
      </c>
      <c r="D861" s="342" t="s">
        <v>1522</v>
      </c>
      <c r="E861" s="269">
        <v>32</v>
      </c>
      <c r="F861" s="269">
        <v>32</v>
      </c>
      <c r="G861" s="267">
        <v>31</v>
      </c>
      <c r="H861" s="267">
        <v>31</v>
      </c>
      <c r="I861" s="267">
        <v>32</v>
      </c>
      <c r="J861" s="267">
        <v>32</v>
      </c>
      <c r="K861" s="297">
        <v>0.9</v>
      </c>
      <c r="L861" s="270">
        <v>1</v>
      </c>
      <c r="M861" s="270">
        <v>1</v>
      </c>
      <c r="N861" s="270">
        <v>1</v>
      </c>
      <c r="O861" s="335">
        <v>877</v>
      </c>
      <c r="P861" s="269">
        <v>860</v>
      </c>
      <c r="Q861" s="269">
        <v>32</v>
      </c>
      <c r="R861" s="267">
        <v>31</v>
      </c>
      <c r="S861" s="267">
        <v>32</v>
      </c>
      <c r="T861" s="270">
        <v>0.980615735461802</v>
      </c>
      <c r="U861" s="270">
        <v>1</v>
      </c>
      <c r="V861" s="271">
        <v>1</v>
      </c>
      <c r="W861" s="271">
        <v>1</v>
      </c>
      <c r="X861" s="298">
        <v>0</v>
      </c>
      <c r="Y861" s="274">
        <v>219</v>
      </c>
      <c r="Z861" s="336">
        <v>214</v>
      </c>
      <c r="AA861" s="336">
        <v>217</v>
      </c>
      <c r="AB861" s="336">
        <v>213</v>
      </c>
      <c r="AC861" s="337">
        <v>0.977168949771689</v>
      </c>
      <c r="AD861" s="271">
        <v>0.981566820276498</v>
      </c>
      <c r="AE861" s="298">
        <v>-0.00439787050480822</v>
      </c>
    </row>
    <row r="862" spans="1:31">
      <c r="A862" s="318" t="s">
        <v>1158</v>
      </c>
      <c r="B862" s="342" t="s">
        <v>3354</v>
      </c>
      <c r="C862" s="296" t="s">
        <v>1523</v>
      </c>
      <c r="D862" s="342" t="s">
        <v>1524</v>
      </c>
      <c r="E862" s="269">
        <v>23</v>
      </c>
      <c r="F862" s="269">
        <v>23</v>
      </c>
      <c r="G862" s="267">
        <v>21</v>
      </c>
      <c r="H862" s="267">
        <v>21</v>
      </c>
      <c r="I862" s="267">
        <v>24</v>
      </c>
      <c r="J862" s="267">
        <v>24</v>
      </c>
      <c r="K862" s="297">
        <v>0.9</v>
      </c>
      <c r="L862" s="270">
        <v>1</v>
      </c>
      <c r="M862" s="270">
        <v>1</v>
      </c>
      <c r="N862" s="270">
        <v>1</v>
      </c>
      <c r="O862" s="335">
        <v>607</v>
      </c>
      <c r="P862" s="269">
        <v>510</v>
      </c>
      <c r="Q862" s="269">
        <v>19</v>
      </c>
      <c r="R862" s="267">
        <v>18</v>
      </c>
      <c r="S862" s="267">
        <v>22</v>
      </c>
      <c r="T862" s="270">
        <v>0.840197693574959</v>
      </c>
      <c r="U862" s="270">
        <v>0.826086956521739</v>
      </c>
      <c r="V862" s="271">
        <v>0.857142857142857</v>
      </c>
      <c r="W862" s="271">
        <v>0.916666666666667</v>
      </c>
      <c r="X862" s="298">
        <v>-0.031055900621118</v>
      </c>
      <c r="Y862" s="274">
        <v>153</v>
      </c>
      <c r="Z862" s="336">
        <v>129</v>
      </c>
      <c r="AA862" s="336">
        <v>153</v>
      </c>
      <c r="AB862" s="336">
        <v>128</v>
      </c>
      <c r="AC862" s="337">
        <v>0.843137254901961</v>
      </c>
      <c r="AD862" s="271">
        <v>0.836601307189543</v>
      </c>
      <c r="AE862" s="298">
        <v>0.00653594771241828</v>
      </c>
    </row>
    <row r="863" spans="1:31">
      <c r="A863" s="318" t="s">
        <v>1158</v>
      </c>
      <c r="B863" s="342" t="s">
        <v>3354</v>
      </c>
      <c r="C863" s="296" t="s">
        <v>1525</v>
      </c>
      <c r="D863" s="342" t="s">
        <v>1526</v>
      </c>
      <c r="E863" s="269">
        <v>30</v>
      </c>
      <c r="F863" s="269">
        <v>28</v>
      </c>
      <c r="G863" s="267">
        <v>32</v>
      </c>
      <c r="H863" s="267">
        <v>30</v>
      </c>
      <c r="I863" s="267">
        <v>32</v>
      </c>
      <c r="J863" s="267">
        <v>30</v>
      </c>
      <c r="K863" s="297">
        <v>0.9</v>
      </c>
      <c r="L863" s="270">
        <v>0.933333333333333</v>
      </c>
      <c r="M863" s="270">
        <v>0.9375</v>
      </c>
      <c r="N863" s="270">
        <v>0.9375</v>
      </c>
      <c r="O863" s="335">
        <v>849</v>
      </c>
      <c r="P863" s="269">
        <v>789</v>
      </c>
      <c r="Q863" s="269">
        <v>28</v>
      </c>
      <c r="R863" s="267">
        <v>25</v>
      </c>
      <c r="S863" s="267">
        <v>28</v>
      </c>
      <c r="T863" s="270">
        <v>0.929328621908127</v>
      </c>
      <c r="U863" s="270">
        <v>0.933333333333333</v>
      </c>
      <c r="V863" s="271">
        <v>0.78125</v>
      </c>
      <c r="W863" s="271">
        <v>0.875</v>
      </c>
      <c r="X863" s="298">
        <v>0.152083333333333</v>
      </c>
      <c r="Y863" s="274">
        <v>218</v>
      </c>
      <c r="Z863" s="336">
        <v>193</v>
      </c>
      <c r="AA863" s="336">
        <v>206</v>
      </c>
      <c r="AB863" s="336">
        <v>196</v>
      </c>
      <c r="AC863" s="337">
        <v>0.885321100917431</v>
      </c>
      <c r="AD863" s="271">
        <v>0.951456310679612</v>
      </c>
      <c r="AE863" s="298">
        <v>-0.0661352097621805</v>
      </c>
    </row>
    <row r="864" spans="1:31">
      <c r="A864" s="318" t="s">
        <v>1158</v>
      </c>
      <c r="B864" s="342" t="s">
        <v>3354</v>
      </c>
      <c r="C864" s="296" t="s">
        <v>1527</v>
      </c>
      <c r="D864" s="342" t="s">
        <v>1528</v>
      </c>
      <c r="E864" s="269">
        <v>26</v>
      </c>
      <c r="F864" s="269">
        <v>26</v>
      </c>
      <c r="G864" s="267">
        <v>27</v>
      </c>
      <c r="H864" s="267">
        <v>26</v>
      </c>
      <c r="I864" s="267">
        <v>26</v>
      </c>
      <c r="J864" s="267">
        <v>26</v>
      </c>
      <c r="K864" s="297">
        <v>0.9</v>
      </c>
      <c r="L864" s="270">
        <v>1</v>
      </c>
      <c r="M864" s="270">
        <v>0.962962962962963</v>
      </c>
      <c r="N864" s="270">
        <v>1</v>
      </c>
      <c r="O864" s="335">
        <v>711</v>
      </c>
      <c r="P864" s="269">
        <v>626</v>
      </c>
      <c r="Q864" s="269">
        <v>24</v>
      </c>
      <c r="R864" s="267">
        <v>24</v>
      </c>
      <c r="S864" s="267">
        <v>25</v>
      </c>
      <c r="T864" s="270">
        <v>0.880450070323488</v>
      </c>
      <c r="U864" s="270">
        <v>0.923076923076923</v>
      </c>
      <c r="V864" s="271">
        <v>0.888888888888889</v>
      </c>
      <c r="W864" s="271">
        <v>0.961538461538462</v>
      </c>
      <c r="X864" s="298">
        <v>0.0341880341880343</v>
      </c>
      <c r="Y864" s="274">
        <v>175</v>
      </c>
      <c r="Z864" s="336">
        <v>155</v>
      </c>
      <c r="AA864" s="336">
        <v>177</v>
      </c>
      <c r="AB864" s="336">
        <v>154</v>
      </c>
      <c r="AC864" s="337">
        <v>0.885714285714286</v>
      </c>
      <c r="AD864" s="271">
        <v>0.870056497175141</v>
      </c>
      <c r="AE864" s="298">
        <v>0.0156577885391445</v>
      </c>
    </row>
    <row r="865" spans="1:31">
      <c r="A865" s="318" t="s">
        <v>1158</v>
      </c>
      <c r="B865" s="342" t="s">
        <v>3354</v>
      </c>
      <c r="C865" s="296" t="s">
        <v>1529</v>
      </c>
      <c r="D865" s="342" t="s">
        <v>1530</v>
      </c>
      <c r="E865" s="269">
        <v>30</v>
      </c>
      <c r="F865" s="269">
        <v>30</v>
      </c>
      <c r="G865" s="267">
        <v>27</v>
      </c>
      <c r="H865" s="267">
        <v>27</v>
      </c>
      <c r="I865" s="267">
        <v>29</v>
      </c>
      <c r="J865" s="267">
        <v>29</v>
      </c>
      <c r="K865" s="297">
        <v>0.9</v>
      </c>
      <c r="L865" s="270">
        <v>1</v>
      </c>
      <c r="M865" s="270">
        <v>1</v>
      </c>
      <c r="N865" s="270">
        <v>1</v>
      </c>
      <c r="O865" s="335">
        <v>793</v>
      </c>
      <c r="P865" s="269">
        <v>764</v>
      </c>
      <c r="Q865" s="269">
        <v>29</v>
      </c>
      <c r="R865" s="267">
        <v>27</v>
      </c>
      <c r="S865" s="267">
        <v>27</v>
      </c>
      <c r="T865" s="270">
        <v>0.96343001261034</v>
      </c>
      <c r="U865" s="270">
        <v>0.966666666666667</v>
      </c>
      <c r="V865" s="271">
        <v>1</v>
      </c>
      <c r="W865" s="271">
        <v>0.931034482758621</v>
      </c>
      <c r="X865" s="298">
        <v>-0.0333333333333333</v>
      </c>
      <c r="Y865" s="274">
        <v>198</v>
      </c>
      <c r="Z865" s="336">
        <v>191</v>
      </c>
      <c r="AA865" s="336">
        <v>196</v>
      </c>
      <c r="AB865" s="336">
        <v>191</v>
      </c>
      <c r="AC865" s="337">
        <v>0.964646464646465</v>
      </c>
      <c r="AD865" s="271">
        <v>0.974489795918367</v>
      </c>
      <c r="AE865" s="298">
        <v>-0.00984333127190273</v>
      </c>
    </row>
    <row r="866" spans="1:31">
      <c r="A866" s="318" t="s">
        <v>1158</v>
      </c>
      <c r="B866" s="342" t="s">
        <v>3354</v>
      </c>
      <c r="C866" s="296" t="s">
        <v>1531</v>
      </c>
      <c r="D866" s="342" t="s">
        <v>1532</v>
      </c>
      <c r="E866" s="269">
        <v>45</v>
      </c>
      <c r="F866" s="269">
        <v>45</v>
      </c>
      <c r="G866" s="267">
        <v>40</v>
      </c>
      <c r="H866" s="267">
        <v>40</v>
      </c>
      <c r="I866" s="267">
        <v>45</v>
      </c>
      <c r="J866" s="267">
        <v>45</v>
      </c>
      <c r="K866" s="297">
        <v>0.9</v>
      </c>
      <c r="L866" s="270">
        <v>1</v>
      </c>
      <c r="M866" s="270">
        <v>1</v>
      </c>
      <c r="N866" s="270">
        <v>1</v>
      </c>
      <c r="O866" s="335">
        <v>1190</v>
      </c>
      <c r="P866" s="269">
        <v>1164</v>
      </c>
      <c r="Q866" s="269">
        <v>44</v>
      </c>
      <c r="R866" s="267">
        <v>40</v>
      </c>
      <c r="S866" s="267">
        <v>42</v>
      </c>
      <c r="T866" s="270">
        <v>0.978151260504202</v>
      </c>
      <c r="U866" s="270">
        <v>0.977777777777778</v>
      </c>
      <c r="V866" s="271">
        <v>1</v>
      </c>
      <c r="W866" s="271">
        <v>0.933333333333333</v>
      </c>
      <c r="X866" s="298">
        <v>-0.0222222222222223</v>
      </c>
      <c r="Y866" s="274">
        <v>298</v>
      </c>
      <c r="Z866" s="336">
        <v>291</v>
      </c>
      <c r="AA866" s="336">
        <v>287</v>
      </c>
      <c r="AB866" s="336">
        <v>282</v>
      </c>
      <c r="AC866" s="337">
        <v>0.976510067114094</v>
      </c>
      <c r="AD866" s="271">
        <v>0.982578397212544</v>
      </c>
      <c r="AE866" s="298">
        <v>-0.00606833009844965</v>
      </c>
    </row>
    <row r="867" spans="1:31">
      <c r="A867" s="318" t="s">
        <v>1158</v>
      </c>
      <c r="B867" s="342" t="s">
        <v>3354</v>
      </c>
      <c r="C867" s="296" t="s">
        <v>1533</v>
      </c>
      <c r="D867" s="342" t="s">
        <v>1534</v>
      </c>
      <c r="E867" s="269">
        <v>28</v>
      </c>
      <c r="F867" s="269">
        <v>28</v>
      </c>
      <c r="G867" s="267">
        <v>28</v>
      </c>
      <c r="H867" s="267">
        <v>28</v>
      </c>
      <c r="I867" s="267">
        <v>27</v>
      </c>
      <c r="J867" s="267">
        <v>27</v>
      </c>
      <c r="K867" s="297">
        <v>0.9</v>
      </c>
      <c r="L867" s="270">
        <v>1</v>
      </c>
      <c r="M867" s="270">
        <v>1</v>
      </c>
      <c r="N867" s="270">
        <v>1</v>
      </c>
      <c r="O867" s="335">
        <v>778</v>
      </c>
      <c r="P867" s="269">
        <v>771</v>
      </c>
      <c r="Q867" s="269">
        <v>28</v>
      </c>
      <c r="R867" s="267">
        <v>28</v>
      </c>
      <c r="S867" s="267">
        <v>27</v>
      </c>
      <c r="T867" s="270">
        <v>0.991002570694087</v>
      </c>
      <c r="U867" s="270">
        <v>1</v>
      </c>
      <c r="V867" s="271">
        <v>1</v>
      </c>
      <c r="W867" s="271">
        <v>1</v>
      </c>
      <c r="X867" s="298">
        <v>0</v>
      </c>
      <c r="Y867" s="274">
        <v>193</v>
      </c>
      <c r="Z867" s="336">
        <v>193</v>
      </c>
      <c r="AA867" s="336">
        <v>194</v>
      </c>
      <c r="AB867" s="336">
        <v>191</v>
      </c>
      <c r="AC867" s="337">
        <v>1</v>
      </c>
      <c r="AD867" s="271">
        <v>0.984536082474227</v>
      </c>
      <c r="AE867" s="298">
        <v>0.0154639175257731</v>
      </c>
    </row>
    <row r="868" spans="1:31">
      <c r="A868" s="318" t="s">
        <v>1158</v>
      </c>
      <c r="B868" s="342" t="s">
        <v>3354</v>
      </c>
      <c r="C868" s="296" t="s">
        <v>1535</v>
      </c>
      <c r="D868" s="342" t="s">
        <v>1536</v>
      </c>
      <c r="E868" s="269">
        <v>44</v>
      </c>
      <c r="F868" s="269">
        <v>41</v>
      </c>
      <c r="G868" s="267">
        <v>41</v>
      </c>
      <c r="H868" s="267">
        <v>38</v>
      </c>
      <c r="I868" s="267">
        <v>43</v>
      </c>
      <c r="J868" s="267">
        <v>40</v>
      </c>
      <c r="K868" s="297">
        <v>0.9</v>
      </c>
      <c r="L868" s="270">
        <v>0.931818181818182</v>
      </c>
      <c r="M868" s="270">
        <v>0.926829268292683</v>
      </c>
      <c r="N868" s="270">
        <v>0.930232558139535</v>
      </c>
      <c r="O868" s="335">
        <v>1190</v>
      </c>
      <c r="P868" s="269">
        <v>1061</v>
      </c>
      <c r="Q868" s="269">
        <v>39</v>
      </c>
      <c r="R868" s="267">
        <v>35</v>
      </c>
      <c r="S868" s="267">
        <v>40</v>
      </c>
      <c r="T868" s="270">
        <v>0.891596638655462</v>
      </c>
      <c r="U868" s="270">
        <v>0.886363636363636</v>
      </c>
      <c r="V868" s="271">
        <v>0.853658536585366</v>
      </c>
      <c r="W868" s="271">
        <v>0.930232558139535</v>
      </c>
      <c r="X868" s="298">
        <v>0.0327050997782705</v>
      </c>
      <c r="Y868" s="274">
        <v>298</v>
      </c>
      <c r="Z868" s="336">
        <v>262</v>
      </c>
      <c r="AA868" s="336">
        <v>300</v>
      </c>
      <c r="AB868" s="336">
        <v>264</v>
      </c>
      <c r="AC868" s="337">
        <v>0.879194630872483</v>
      </c>
      <c r="AD868" s="271">
        <v>0.88</v>
      </c>
      <c r="AE868" s="298">
        <v>-0.000805369127516831</v>
      </c>
    </row>
    <row r="869" spans="1:31">
      <c r="A869" s="318" t="s">
        <v>1158</v>
      </c>
      <c r="B869" s="342" t="s">
        <v>3354</v>
      </c>
      <c r="C869" s="296" t="s">
        <v>1537</v>
      </c>
      <c r="D869" s="342" t="s">
        <v>1538</v>
      </c>
      <c r="E869" s="269">
        <v>39</v>
      </c>
      <c r="F869" s="269">
        <v>39</v>
      </c>
      <c r="G869" s="267">
        <v>41</v>
      </c>
      <c r="H869" s="267">
        <v>41</v>
      </c>
      <c r="I869" s="267">
        <v>40</v>
      </c>
      <c r="J869" s="267">
        <v>40</v>
      </c>
      <c r="K869" s="297">
        <v>0.9</v>
      </c>
      <c r="L869" s="270">
        <v>1</v>
      </c>
      <c r="M869" s="270">
        <v>1</v>
      </c>
      <c r="N869" s="270">
        <v>1</v>
      </c>
      <c r="O869" s="335">
        <v>1180</v>
      </c>
      <c r="P869" s="269">
        <v>1094</v>
      </c>
      <c r="Q869" s="269">
        <v>36</v>
      </c>
      <c r="R869" s="267">
        <v>38</v>
      </c>
      <c r="S869" s="267">
        <v>36</v>
      </c>
      <c r="T869" s="270">
        <v>0.927118644067797</v>
      </c>
      <c r="U869" s="270">
        <v>0.923076923076923</v>
      </c>
      <c r="V869" s="271">
        <v>0.926829268292683</v>
      </c>
      <c r="W869" s="271">
        <v>0.9</v>
      </c>
      <c r="X869" s="298">
        <v>-0.00375234521575984</v>
      </c>
      <c r="Y869" s="274">
        <v>283</v>
      </c>
      <c r="Z869" s="336">
        <v>261</v>
      </c>
      <c r="AA869" s="336">
        <v>303</v>
      </c>
      <c r="AB869" s="336">
        <v>278</v>
      </c>
      <c r="AC869" s="337">
        <v>0.92226148409894</v>
      </c>
      <c r="AD869" s="271">
        <v>0.917491749174917</v>
      </c>
      <c r="AE869" s="298">
        <v>0.00476973492402244</v>
      </c>
    </row>
    <row r="870" spans="1:31">
      <c r="A870" s="318" t="s">
        <v>1158</v>
      </c>
      <c r="B870" s="342" t="s">
        <v>3359</v>
      </c>
      <c r="C870" s="296" t="s">
        <v>1539</v>
      </c>
      <c r="D870" s="342" t="s">
        <v>1540</v>
      </c>
      <c r="E870" s="269">
        <v>93</v>
      </c>
      <c r="F870" s="269">
        <v>92</v>
      </c>
      <c r="G870" s="267">
        <v>80</v>
      </c>
      <c r="H870" s="267">
        <v>79</v>
      </c>
      <c r="I870" s="267">
        <v>89</v>
      </c>
      <c r="J870" s="267">
        <v>89</v>
      </c>
      <c r="K870" s="297">
        <v>0.9</v>
      </c>
      <c r="L870" s="270">
        <v>0.989247311827957</v>
      </c>
      <c r="M870" s="270">
        <v>0.9875</v>
      </c>
      <c r="N870" s="270">
        <v>1</v>
      </c>
      <c r="O870" s="335">
        <v>2480</v>
      </c>
      <c r="P870" s="269">
        <v>2334</v>
      </c>
      <c r="Q870" s="269">
        <v>86</v>
      </c>
      <c r="R870" s="267">
        <v>75</v>
      </c>
      <c r="S870" s="267">
        <v>84</v>
      </c>
      <c r="T870" s="270">
        <v>0.941129032258065</v>
      </c>
      <c r="U870" s="270">
        <v>0.924731182795699</v>
      </c>
      <c r="V870" s="271">
        <v>0.9375</v>
      </c>
      <c r="W870" s="271">
        <v>0.943820224719101</v>
      </c>
      <c r="X870" s="298">
        <v>-0.0127688172043011</v>
      </c>
      <c r="Y870" s="274">
        <v>615</v>
      </c>
      <c r="Z870" s="336">
        <v>581</v>
      </c>
      <c r="AA870" s="336">
        <v>626</v>
      </c>
      <c r="AB870" s="336">
        <v>588</v>
      </c>
      <c r="AC870" s="337">
        <v>0.944715447154472</v>
      </c>
      <c r="AD870" s="271">
        <v>0.939297124600639</v>
      </c>
      <c r="AE870" s="298">
        <v>0.00541832255383257</v>
      </c>
    </row>
    <row r="871" spans="1:31">
      <c r="A871" s="318" t="s">
        <v>1158</v>
      </c>
      <c r="B871" s="342" t="s">
        <v>3359</v>
      </c>
      <c r="C871" s="296" t="s">
        <v>1541</v>
      </c>
      <c r="D871" s="342" t="s">
        <v>1542</v>
      </c>
      <c r="E871" s="269">
        <v>50</v>
      </c>
      <c r="F871" s="269">
        <v>49</v>
      </c>
      <c r="G871" s="267">
        <v>46</v>
      </c>
      <c r="H871" s="267">
        <v>45</v>
      </c>
      <c r="I871" s="267">
        <v>47</v>
      </c>
      <c r="J871" s="267">
        <v>46</v>
      </c>
      <c r="K871" s="297">
        <v>0.9</v>
      </c>
      <c r="L871" s="270">
        <v>0.98</v>
      </c>
      <c r="M871" s="270">
        <v>0.978260869565217</v>
      </c>
      <c r="N871" s="270">
        <v>0.978723404255319</v>
      </c>
      <c r="O871" s="335">
        <v>1334</v>
      </c>
      <c r="P871" s="269">
        <v>1290</v>
      </c>
      <c r="Q871" s="269">
        <v>49</v>
      </c>
      <c r="R871" s="267">
        <v>45</v>
      </c>
      <c r="S871" s="267">
        <v>42</v>
      </c>
      <c r="T871" s="270">
        <v>0.967016491754123</v>
      </c>
      <c r="U871" s="270">
        <v>0.98</v>
      </c>
      <c r="V871" s="271">
        <v>0.978260869565217</v>
      </c>
      <c r="W871" s="271">
        <v>0.893617021276596</v>
      </c>
      <c r="X871" s="298">
        <v>0.00173913043478258</v>
      </c>
      <c r="Y871" s="274">
        <v>330</v>
      </c>
      <c r="Z871" s="336">
        <v>317</v>
      </c>
      <c r="AA871" s="336">
        <v>326</v>
      </c>
      <c r="AB871" s="336">
        <v>315</v>
      </c>
      <c r="AC871" s="337">
        <v>0.960606060606061</v>
      </c>
      <c r="AD871" s="271">
        <v>0.966257668711656</v>
      </c>
      <c r="AE871" s="298">
        <v>-0.00565160810559584</v>
      </c>
    </row>
    <row r="872" spans="1:31">
      <c r="A872" s="318" t="s">
        <v>1158</v>
      </c>
      <c r="B872" s="342" t="s">
        <v>3359</v>
      </c>
      <c r="C872" s="296" t="s">
        <v>1543</v>
      </c>
      <c r="D872" s="342" t="s">
        <v>1544</v>
      </c>
      <c r="E872" s="269">
        <v>23</v>
      </c>
      <c r="F872" s="269">
        <v>23</v>
      </c>
      <c r="G872" s="267">
        <v>23</v>
      </c>
      <c r="H872" s="267">
        <v>23</v>
      </c>
      <c r="I872" s="267">
        <v>23</v>
      </c>
      <c r="J872" s="267">
        <v>23</v>
      </c>
      <c r="K872" s="297">
        <v>0.9</v>
      </c>
      <c r="L872" s="270">
        <v>1</v>
      </c>
      <c r="M872" s="270">
        <v>1</v>
      </c>
      <c r="N872" s="270">
        <v>1</v>
      </c>
      <c r="O872" s="335">
        <v>644</v>
      </c>
      <c r="P872" s="269">
        <v>642</v>
      </c>
      <c r="Q872" s="269">
        <v>23</v>
      </c>
      <c r="R872" s="267">
        <v>23</v>
      </c>
      <c r="S872" s="267">
        <v>23</v>
      </c>
      <c r="T872" s="270">
        <v>0.996894409937888</v>
      </c>
      <c r="U872" s="270">
        <v>1</v>
      </c>
      <c r="V872" s="271">
        <v>1</v>
      </c>
      <c r="W872" s="271">
        <v>1</v>
      </c>
      <c r="X872" s="298">
        <v>0</v>
      </c>
      <c r="Y872" s="274">
        <v>161</v>
      </c>
      <c r="Z872" s="336">
        <v>161</v>
      </c>
      <c r="AA872" s="336">
        <v>158</v>
      </c>
      <c r="AB872" s="336">
        <v>158</v>
      </c>
      <c r="AC872" s="337">
        <v>1</v>
      </c>
      <c r="AD872" s="271">
        <v>1</v>
      </c>
      <c r="AE872" s="298">
        <v>0</v>
      </c>
    </row>
    <row r="873" spans="1:31">
      <c r="A873" s="318" t="s">
        <v>1158</v>
      </c>
      <c r="B873" s="342" t="s">
        <v>3359</v>
      </c>
      <c r="C873" s="296" t="s">
        <v>1545</v>
      </c>
      <c r="D873" s="342" t="s">
        <v>1546</v>
      </c>
      <c r="E873" s="269">
        <v>46</v>
      </c>
      <c r="F873" s="269">
        <v>44</v>
      </c>
      <c r="G873" s="267">
        <v>44</v>
      </c>
      <c r="H873" s="267">
        <v>42</v>
      </c>
      <c r="I873" s="267">
        <v>44</v>
      </c>
      <c r="J873" s="267">
        <v>40</v>
      </c>
      <c r="K873" s="297">
        <v>0.9</v>
      </c>
      <c r="L873" s="270">
        <v>0.956521739130435</v>
      </c>
      <c r="M873" s="270">
        <v>0.954545454545455</v>
      </c>
      <c r="N873" s="270">
        <v>0.909090909090909</v>
      </c>
      <c r="O873" s="335">
        <v>1297</v>
      </c>
      <c r="P873" s="269">
        <v>1255</v>
      </c>
      <c r="Q873" s="269">
        <v>44</v>
      </c>
      <c r="R873" s="267">
        <v>42</v>
      </c>
      <c r="S873" s="267">
        <v>40</v>
      </c>
      <c r="T873" s="270">
        <v>0.967617579028527</v>
      </c>
      <c r="U873" s="270">
        <v>0.956521739130435</v>
      </c>
      <c r="V873" s="271">
        <v>0.954545454545455</v>
      </c>
      <c r="W873" s="271">
        <v>0.909090909090909</v>
      </c>
      <c r="X873" s="298">
        <v>0.00197628458498023</v>
      </c>
      <c r="Y873" s="274">
        <v>324</v>
      </c>
      <c r="Z873" s="336">
        <v>312</v>
      </c>
      <c r="AA873" s="336">
        <v>329</v>
      </c>
      <c r="AB873" s="336">
        <v>320</v>
      </c>
      <c r="AC873" s="337">
        <v>0.962962962962963</v>
      </c>
      <c r="AD873" s="271">
        <v>0.972644376899696</v>
      </c>
      <c r="AE873" s="298">
        <v>-0.00968141393673316</v>
      </c>
    </row>
    <row r="874" spans="1:31">
      <c r="A874" s="318" t="s">
        <v>1158</v>
      </c>
      <c r="B874" s="342" t="s">
        <v>3359</v>
      </c>
      <c r="C874" s="296" t="s">
        <v>1547</v>
      </c>
      <c r="D874" s="342" t="s">
        <v>1548</v>
      </c>
      <c r="E874" s="269">
        <v>52</v>
      </c>
      <c r="F874" s="269">
        <v>50</v>
      </c>
      <c r="G874" s="267">
        <v>53</v>
      </c>
      <c r="H874" s="267">
        <v>51</v>
      </c>
      <c r="I874" s="267">
        <v>55</v>
      </c>
      <c r="J874" s="267">
        <v>52</v>
      </c>
      <c r="K874" s="297">
        <v>0.9</v>
      </c>
      <c r="L874" s="270">
        <v>0.961538461538462</v>
      </c>
      <c r="M874" s="270">
        <v>0.962264150943396</v>
      </c>
      <c r="N874" s="270">
        <v>0.945454545454545</v>
      </c>
      <c r="O874" s="335">
        <v>1492</v>
      </c>
      <c r="P874" s="269">
        <v>1317</v>
      </c>
      <c r="Q874" s="269">
        <v>46</v>
      </c>
      <c r="R874" s="267">
        <v>45</v>
      </c>
      <c r="S874" s="267">
        <v>49</v>
      </c>
      <c r="T874" s="270">
        <v>0.882707774798928</v>
      </c>
      <c r="U874" s="270">
        <v>0.884615384615385</v>
      </c>
      <c r="V874" s="271">
        <v>0.849056603773585</v>
      </c>
      <c r="W874" s="271">
        <v>0.890909090909091</v>
      </c>
      <c r="X874" s="298">
        <v>0.0355587808417996</v>
      </c>
      <c r="Y874" s="274">
        <v>371</v>
      </c>
      <c r="Z874" s="336">
        <v>333</v>
      </c>
      <c r="AA874" s="336">
        <v>373</v>
      </c>
      <c r="AB874" s="336">
        <v>328</v>
      </c>
      <c r="AC874" s="337">
        <v>0.897574123989218</v>
      </c>
      <c r="AD874" s="271">
        <v>0.879356568364611</v>
      </c>
      <c r="AE874" s="298">
        <v>0.018217555624607</v>
      </c>
    </row>
    <row r="875" spans="1:31">
      <c r="A875" s="318" t="s">
        <v>1158</v>
      </c>
      <c r="B875" s="342" t="s">
        <v>3359</v>
      </c>
      <c r="C875" s="296" t="s">
        <v>1549</v>
      </c>
      <c r="D875" s="342" t="s">
        <v>1550</v>
      </c>
      <c r="E875" s="269">
        <v>51</v>
      </c>
      <c r="F875" s="269">
        <v>49</v>
      </c>
      <c r="G875" s="267">
        <v>46</v>
      </c>
      <c r="H875" s="267">
        <v>43</v>
      </c>
      <c r="I875" s="267">
        <v>48</v>
      </c>
      <c r="J875" s="267">
        <v>45</v>
      </c>
      <c r="K875" s="297">
        <v>0.9</v>
      </c>
      <c r="L875" s="270">
        <v>0.96078431372549</v>
      </c>
      <c r="M875" s="270">
        <v>0.934782608695652</v>
      </c>
      <c r="N875" s="270">
        <v>0.9375</v>
      </c>
      <c r="O875" s="335">
        <v>1391</v>
      </c>
      <c r="P875" s="269">
        <v>1054</v>
      </c>
      <c r="Q875" s="269">
        <v>39</v>
      </c>
      <c r="R875" s="267">
        <v>36</v>
      </c>
      <c r="S875" s="267">
        <v>38</v>
      </c>
      <c r="T875" s="270">
        <v>0.757728253055356</v>
      </c>
      <c r="U875" s="270">
        <v>0.764705882352941</v>
      </c>
      <c r="V875" s="271">
        <v>0.782608695652174</v>
      </c>
      <c r="W875" s="271">
        <v>0.791666666666667</v>
      </c>
      <c r="X875" s="298">
        <v>-0.0179028132992328</v>
      </c>
      <c r="Y875" s="274">
        <v>349</v>
      </c>
      <c r="Z875" s="336">
        <v>270</v>
      </c>
      <c r="AA875" s="336">
        <v>343</v>
      </c>
      <c r="AB875" s="336">
        <v>272</v>
      </c>
      <c r="AC875" s="337">
        <v>0.773638968481375</v>
      </c>
      <c r="AD875" s="271">
        <v>0.793002915451895</v>
      </c>
      <c r="AE875" s="298">
        <v>-0.0193639469705197</v>
      </c>
    </row>
    <row r="876" spans="1:31">
      <c r="A876" s="318" t="s">
        <v>1158</v>
      </c>
      <c r="B876" s="342" t="s">
        <v>3359</v>
      </c>
      <c r="C876" s="296" t="s">
        <v>1551</v>
      </c>
      <c r="D876" s="342" t="s">
        <v>1552</v>
      </c>
      <c r="E876" s="269">
        <v>57</v>
      </c>
      <c r="F876" s="269">
        <v>55</v>
      </c>
      <c r="G876" s="267">
        <v>53</v>
      </c>
      <c r="H876" s="267">
        <v>51</v>
      </c>
      <c r="I876" s="267">
        <v>52</v>
      </c>
      <c r="J876" s="267">
        <v>50</v>
      </c>
      <c r="K876" s="297">
        <v>0.9</v>
      </c>
      <c r="L876" s="270">
        <v>0.964912280701754</v>
      </c>
      <c r="M876" s="270">
        <v>0.962264150943396</v>
      </c>
      <c r="N876" s="270">
        <v>0.961538461538462</v>
      </c>
      <c r="O876" s="335">
        <v>1484</v>
      </c>
      <c r="P876" s="269">
        <v>1452</v>
      </c>
      <c r="Q876" s="269">
        <v>54</v>
      </c>
      <c r="R876" s="267">
        <v>51</v>
      </c>
      <c r="S876" s="267">
        <v>50</v>
      </c>
      <c r="T876" s="270">
        <v>0.978436657681941</v>
      </c>
      <c r="U876" s="270">
        <v>0.947368421052632</v>
      </c>
      <c r="V876" s="271">
        <v>0.962264150943396</v>
      </c>
      <c r="W876" s="271">
        <v>0.961538461538462</v>
      </c>
      <c r="X876" s="298">
        <v>-0.0148957298907647</v>
      </c>
      <c r="Y876" s="274">
        <v>371</v>
      </c>
      <c r="Z876" s="336">
        <v>356</v>
      </c>
      <c r="AA876" s="336">
        <v>365</v>
      </c>
      <c r="AB876" s="336">
        <v>353</v>
      </c>
      <c r="AC876" s="337">
        <v>0.959568733153639</v>
      </c>
      <c r="AD876" s="271">
        <v>0.967123287671233</v>
      </c>
      <c r="AE876" s="298">
        <v>-0.00755455451759413</v>
      </c>
    </row>
    <row r="877" spans="1:31">
      <c r="A877" s="318" t="s">
        <v>1158</v>
      </c>
      <c r="B877" s="342" t="s">
        <v>3359</v>
      </c>
      <c r="C877" s="296" t="s">
        <v>1553</v>
      </c>
      <c r="D877" s="342" t="s">
        <v>1554</v>
      </c>
      <c r="E877" s="269">
        <v>33</v>
      </c>
      <c r="F877" s="269">
        <v>33</v>
      </c>
      <c r="G877" s="267">
        <v>30</v>
      </c>
      <c r="H877" s="267">
        <v>29</v>
      </c>
      <c r="I877" s="267">
        <v>32</v>
      </c>
      <c r="J877" s="267">
        <v>31</v>
      </c>
      <c r="K877" s="297">
        <v>0.9</v>
      </c>
      <c r="L877" s="270">
        <v>1</v>
      </c>
      <c r="M877" s="270">
        <v>0.966666666666667</v>
      </c>
      <c r="N877" s="270">
        <v>0.96875</v>
      </c>
      <c r="O877" s="335">
        <v>898</v>
      </c>
      <c r="P877" s="269">
        <v>871</v>
      </c>
      <c r="Q877" s="269">
        <v>32</v>
      </c>
      <c r="R877" s="267">
        <v>29</v>
      </c>
      <c r="S877" s="267">
        <v>31</v>
      </c>
      <c r="T877" s="270">
        <v>0.969933184855234</v>
      </c>
      <c r="U877" s="270">
        <v>0.96969696969697</v>
      </c>
      <c r="V877" s="271">
        <v>0.966666666666667</v>
      </c>
      <c r="W877" s="271">
        <v>0.96875</v>
      </c>
      <c r="X877" s="298">
        <v>0.00303030303030305</v>
      </c>
      <c r="Y877" s="274">
        <v>222</v>
      </c>
      <c r="Z877" s="336">
        <v>217</v>
      </c>
      <c r="AA877" s="336">
        <v>222</v>
      </c>
      <c r="AB877" s="336">
        <v>217</v>
      </c>
      <c r="AC877" s="337">
        <v>0.977477477477477</v>
      </c>
      <c r="AD877" s="271">
        <v>0.977477477477477</v>
      </c>
      <c r="AE877" s="298">
        <v>0</v>
      </c>
    </row>
    <row r="878" spans="1:31">
      <c r="A878" s="318" t="s">
        <v>1158</v>
      </c>
      <c r="B878" s="342" t="s">
        <v>3359</v>
      </c>
      <c r="C878" s="296" t="s">
        <v>1555</v>
      </c>
      <c r="D878" s="342" t="s">
        <v>1556</v>
      </c>
      <c r="E878" s="269">
        <v>26</v>
      </c>
      <c r="F878" s="269">
        <v>24</v>
      </c>
      <c r="G878" s="267">
        <v>26</v>
      </c>
      <c r="H878" s="267">
        <v>26</v>
      </c>
      <c r="I878" s="267">
        <v>24</v>
      </c>
      <c r="J878" s="267">
        <v>24</v>
      </c>
      <c r="K878" s="297">
        <v>0.9</v>
      </c>
      <c r="L878" s="270">
        <v>0.923076923076923</v>
      </c>
      <c r="M878" s="270">
        <v>1</v>
      </c>
      <c r="N878" s="270">
        <v>1</v>
      </c>
      <c r="O878" s="335">
        <v>720</v>
      </c>
      <c r="P878" s="269">
        <v>663</v>
      </c>
      <c r="Q878" s="269">
        <v>24</v>
      </c>
      <c r="R878" s="267">
        <v>25</v>
      </c>
      <c r="S878" s="267">
        <v>24</v>
      </c>
      <c r="T878" s="270">
        <v>0.920833333333333</v>
      </c>
      <c r="U878" s="270">
        <v>0.923076923076923</v>
      </c>
      <c r="V878" s="271">
        <v>0.961538461538462</v>
      </c>
      <c r="W878" s="271">
        <v>1</v>
      </c>
      <c r="X878" s="298">
        <v>-0.0384615384615384</v>
      </c>
      <c r="Y878" s="274">
        <v>177</v>
      </c>
      <c r="Z878" s="336">
        <v>171</v>
      </c>
      <c r="AA878" s="336">
        <v>181</v>
      </c>
      <c r="AB878" s="336">
        <v>167</v>
      </c>
      <c r="AC878" s="337">
        <v>0.966101694915254</v>
      </c>
      <c r="AD878" s="271">
        <v>0.922651933701657</v>
      </c>
      <c r="AE878" s="298">
        <v>0.0434497612135968</v>
      </c>
    </row>
    <row r="879" spans="1:31">
      <c r="A879" s="318" t="s">
        <v>1158</v>
      </c>
      <c r="B879" s="342" t="s">
        <v>3359</v>
      </c>
      <c r="C879" s="296" t="s">
        <v>1557</v>
      </c>
      <c r="D879" s="342" t="s">
        <v>1558</v>
      </c>
      <c r="E879" s="269">
        <v>19</v>
      </c>
      <c r="F879" s="269">
        <v>19</v>
      </c>
      <c r="G879" s="267">
        <v>17</v>
      </c>
      <c r="H879" s="267">
        <v>17</v>
      </c>
      <c r="I879" s="267">
        <v>18</v>
      </c>
      <c r="J879" s="267">
        <v>18</v>
      </c>
      <c r="K879" s="297">
        <v>0.9</v>
      </c>
      <c r="L879" s="270">
        <v>1</v>
      </c>
      <c r="M879" s="270">
        <v>1</v>
      </c>
      <c r="N879" s="270">
        <v>1</v>
      </c>
      <c r="O879" s="335">
        <v>549</v>
      </c>
      <c r="P879" s="269">
        <v>545</v>
      </c>
      <c r="Q879" s="269">
        <v>19</v>
      </c>
      <c r="R879" s="267">
        <v>17</v>
      </c>
      <c r="S879" s="267">
        <v>18</v>
      </c>
      <c r="T879" s="270">
        <v>0.992714025500911</v>
      </c>
      <c r="U879" s="270">
        <v>1</v>
      </c>
      <c r="V879" s="271">
        <v>1</v>
      </c>
      <c r="W879" s="271">
        <v>1</v>
      </c>
      <c r="X879" s="298">
        <v>0</v>
      </c>
      <c r="Y879" s="274">
        <v>138</v>
      </c>
      <c r="Z879" s="336">
        <v>138</v>
      </c>
      <c r="AA879" s="336">
        <v>137</v>
      </c>
      <c r="AB879" s="336">
        <v>136</v>
      </c>
      <c r="AC879" s="337">
        <v>1</v>
      </c>
      <c r="AD879" s="271">
        <v>0.992700729927007</v>
      </c>
      <c r="AE879" s="298">
        <v>0.00729927007299269</v>
      </c>
    </row>
    <row r="880" spans="1:31">
      <c r="A880" s="318" t="s">
        <v>1158</v>
      </c>
      <c r="B880" s="342" t="s">
        <v>3359</v>
      </c>
      <c r="C880" s="296" t="s">
        <v>1559</v>
      </c>
      <c r="D880" s="342" t="s">
        <v>1560</v>
      </c>
      <c r="E880" s="269">
        <v>14</v>
      </c>
      <c r="F880" s="269">
        <v>13</v>
      </c>
      <c r="G880" s="267">
        <v>11</v>
      </c>
      <c r="H880" s="267">
        <v>10</v>
      </c>
      <c r="I880" s="267">
        <v>12</v>
      </c>
      <c r="J880" s="267">
        <v>12</v>
      </c>
      <c r="K880" s="297">
        <v>0.9</v>
      </c>
      <c r="L880" s="270">
        <v>0.928571428571429</v>
      </c>
      <c r="M880" s="270">
        <v>0.909090909090909</v>
      </c>
      <c r="N880" s="270">
        <v>1</v>
      </c>
      <c r="O880" s="335">
        <v>358</v>
      </c>
      <c r="P880" s="269">
        <v>350</v>
      </c>
      <c r="Q880" s="269">
        <v>13</v>
      </c>
      <c r="R880" s="267">
        <v>9</v>
      </c>
      <c r="S880" s="267">
        <v>12</v>
      </c>
      <c r="T880" s="270">
        <v>0.977653631284916</v>
      </c>
      <c r="U880" s="270">
        <v>0.928571428571429</v>
      </c>
      <c r="V880" s="271">
        <v>0.818181818181818</v>
      </c>
      <c r="W880" s="271">
        <v>1</v>
      </c>
      <c r="X880" s="298">
        <v>0.11038961038961</v>
      </c>
      <c r="Y880" s="274">
        <v>87</v>
      </c>
      <c r="Z880" s="336">
        <v>84</v>
      </c>
      <c r="AA880" s="336">
        <v>86</v>
      </c>
      <c r="AB880" s="336">
        <v>86</v>
      </c>
      <c r="AC880" s="337">
        <v>0.96551724137931</v>
      </c>
      <c r="AD880" s="271">
        <v>1</v>
      </c>
      <c r="AE880" s="298">
        <v>-0.0344827586206896</v>
      </c>
    </row>
    <row r="881" spans="1:31">
      <c r="A881" s="318" t="s">
        <v>1158</v>
      </c>
      <c r="B881" s="342" t="s">
        <v>3359</v>
      </c>
      <c r="C881" s="296" t="s">
        <v>1561</v>
      </c>
      <c r="D881" s="342" t="s">
        <v>1562</v>
      </c>
      <c r="E881" s="269">
        <v>25</v>
      </c>
      <c r="F881" s="269">
        <v>25</v>
      </c>
      <c r="G881" s="267">
        <v>25</v>
      </c>
      <c r="H881" s="267">
        <v>25</v>
      </c>
      <c r="I881" s="267">
        <v>26</v>
      </c>
      <c r="J881" s="267">
        <v>26</v>
      </c>
      <c r="K881" s="297">
        <v>0.9</v>
      </c>
      <c r="L881" s="270">
        <v>1</v>
      </c>
      <c r="M881" s="270">
        <v>1</v>
      </c>
      <c r="N881" s="270">
        <v>1</v>
      </c>
      <c r="O881" s="335">
        <v>758</v>
      </c>
      <c r="P881" s="269">
        <v>757</v>
      </c>
      <c r="Q881" s="269">
        <v>25</v>
      </c>
      <c r="R881" s="267">
        <v>25</v>
      </c>
      <c r="S881" s="267">
        <v>26</v>
      </c>
      <c r="T881" s="270">
        <v>0.99868073878628</v>
      </c>
      <c r="U881" s="270">
        <v>1</v>
      </c>
      <c r="V881" s="271">
        <v>1</v>
      </c>
      <c r="W881" s="271">
        <v>1</v>
      </c>
      <c r="X881" s="298">
        <v>0</v>
      </c>
      <c r="Y881" s="274">
        <v>178</v>
      </c>
      <c r="Z881" s="336">
        <v>178</v>
      </c>
      <c r="AA881" s="336">
        <v>191</v>
      </c>
      <c r="AB881" s="336">
        <v>190</v>
      </c>
      <c r="AC881" s="337">
        <v>1</v>
      </c>
      <c r="AD881" s="271">
        <v>0.994764397905759</v>
      </c>
      <c r="AE881" s="298">
        <v>0.00523560209424079</v>
      </c>
    </row>
    <row r="882" spans="1:31">
      <c r="A882" s="318" t="s">
        <v>1158</v>
      </c>
      <c r="B882" s="342" t="s">
        <v>3358</v>
      </c>
      <c r="C882" s="296" t="s">
        <v>1563</v>
      </c>
      <c r="D882" s="342" t="s">
        <v>1564</v>
      </c>
      <c r="E882" s="269">
        <v>44</v>
      </c>
      <c r="F882" s="269">
        <v>44</v>
      </c>
      <c r="G882" s="267">
        <v>42</v>
      </c>
      <c r="H882" s="267">
        <v>42</v>
      </c>
      <c r="I882" s="267">
        <v>47</v>
      </c>
      <c r="J882" s="267">
        <v>47</v>
      </c>
      <c r="K882" s="297">
        <v>0.9</v>
      </c>
      <c r="L882" s="270">
        <v>1</v>
      </c>
      <c r="M882" s="270">
        <v>1</v>
      </c>
      <c r="N882" s="270">
        <v>1</v>
      </c>
      <c r="O882" s="335">
        <v>1286</v>
      </c>
      <c r="P882" s="269">
        <v>1173</v>
      </c>
      <c r="Q882" s="269">
        <v>37</v>
      </c>
      <c r="R882" s="267">
        <v>39</v>
      </c>
      <c r="S882" s="267">
        <v>44</v>
      </c>
      <c r="T882" s="270">
        <v>0.912130637636081</v>
      </c>
      <c r="U882" s="270">
        <v>0.840909090909091</v>
      </c>
      <c r="V882" s="271">
        <v>0.928571428571429</v>
      </c>
      <c r="W882" s="271">
        <v>0.936170212765957</v>
      </c>
      <c r="X882" s="298">
        <v>-0.0876623376623377</v>
      </c>
      <c r="Y882" s="274">
        <v>314</v>
      </c>
      <c r="Z882" s="336">
        <v>285</v>
      </c>
      <c r="AA882" s="336">
        <v>322</v>
      </c>
      <c r="AB882" s="336">
        <v>304</v>
      </c>
      <c r="AC882" s="337">
        <v>0.907643312101911</v>
      </c>
      <c r="AD882" s="271">
        <v>0.944099378881988</v>
      </c>
      <c r="AE882" s="298">
        <v>-0.0364560667800767</v>
      </c>
    </row>
    <row r="883" spans="1:31">
      <c r="A883" s="318" t="s">
        <v>1158</v>
      </c>
      <c r="B883" s="342" t="s">
        <v>3358</v>
      </c>
      <c r="C883" s="296" t="s">
        <v>1565</v>
      </c>
      <c r="D883" s="342" t="s">
        <v>1566</v>
      </c>
      <c r="E883" s="269">
        <v>38</v>
      </c>
      <c r="F883" s="269">
        <v>37</v>
      </c>
      <c r="G883" s="267">
        <v>36</v>
      </c>
      <c r="H883" s="267">
        <v>35</v>
      </c>
      <c r="I883" s="267">
        <v>37</v>
      </c>
      <c r="J883" s="267">
        <v>36</v>
      </c>
      <c r="K883" s="297">
        <v>0.9</v>
      </c>
      <c r="L883" s="270">
        <v>0.973684210526316</v>
      </c>
      <c r="M883" s="270">
        <v>0.972222222222222</v>
      </c>
      <c r="N883" s="270">
        <v>0.972972972972973</v>
      </c>
      <c r="O883" s="335">
        <v>1031</v>
      </c>
      <c r="P883" s="269">
        <v>894</v>
      </c>
      <c r="Q883" s="269">
        <v>33</v>
      </c>
      <c r="R883" s="267">
        <v>31</v>
      </c>
      <c r="S883" s="267">
        <v>29</v>
      </c>
      <c r="T883" s="270">
        <v>0.867119301648885</v>
      </c>
      <c r="U883" s="270">
        <v>0.868421052631579</v>
      </c>
      <c r="V883" s="271">
        <v>0.861111111111111</v>
      </c>
      <c r="W883" s="271">
        <v>0.783783783783784</v>
      </c>
      <c r="X883" s="298">
        <v>0.00730994152046782</v>
      </c>
      <c r="Y883" s="274">
        <v>260</v>
      </c>
      <c r="Z883" s="336">
        <v>221</v>
      </c>
      <c r="AA883" s="336">
        <v>257</v>
      </c>
      <c r="AB883" s="336">
        <v>220</v>
      </c>
      <c r="AC883" s="337">
        <v>0.85</v>
      </c>
      <c r="AD883" s="271">
        <v>0.856031128404669</v>
      </c>
      <c r="AE883" s="298">
        <v>-0.00603112840466924</v>
      </c>
    </row>
    <row r="884" spans="1:31">
      <c r="A884" s="318" t="s">
        <v>1158</v>
      </c>
      <c r="B884" s="342" t="s">
        <v>3358</v>
      </c>
      <c r="C884" s="296" t="s">
        <v>1567</v>
      </c>
      <c r="D884" s="342" t="s">
        <v>1568</v>
      </c>
      <c r="E884" s="269">
        <v>40</v>
      </c>
      <c r="F884" s="269">
        <v>40</v>
      </c>
      <c r="G884" s="267">
        <v>40</v>
      </c>
      <c r="H884" s="267">
        <v>40</v>
      </c>
      <c r="I884" s="267">
        <v>41</v>
      </c>
      <c r="J884" s="267">
        <v>41</v>
      </c>
      <c r="K884" s="297">
        <v>0.9</v>
      </c>
      <c r="L884" s="270">
        <v>1</v>
      </c>
      <c r="M884" s="270">
        <v>1</v>
      </c>
      <c r="N884" s="270">
        <v>1</v>
      </c>
      <c r="O884" s="335">
        <v>1131</v>
      </c>
      <c r="P884" s="269">
        <v>966</v>
      </c>
      <c r="Q884" s="269">
        <v>32</v>
      </c>
      <c r="R884" s="267">
        <v>33</v>
      </c>
      <c r="S884" s="267">
        <v>35</v>
      </c>
      <c r="T884" s="270">
        <v>0.854111405835544</v>
      </c>
      <c r="U884" s="270">
        <v>0.8</v>
      </c>
      <c r="V884" s="271">
        <v>0.825</v>
      </c>
      <c r="W884" s="271">
        <v>0.853658536585366</v>
      </c>
      <c r="X884" s="298">
        <v>-0.0249999999999999</v>
      </c>
      <c r="Y884" s="274">
        <v>285</v>
      </c>
      <c r="Z884" s="336">
        <v>233</v>
      </c>
      <c r="AA884" s="336">
        <v>279</v>
      </c>
      <c r="AB884" s="336">
        <v>239</v>
      </c>
      <c r="AC884" s="337">
        <v>0.817543859649123</v>
      </c>
      <c r="AD884" s="271">
        <v>0.85663082437276</v>
      </c>
      <c r="AE884" s="298">
        <v>-0.039086964723637</v>
      </c>
    </row>
    <row r="885" spans="1:31">
      <c r="A885" s="318" t="s">
        <v>1158</v>
      </c>
      <c r="B885" s="342" t="s">
        <v>3358</v>
      </c>
      <c r="C885" s="296" t="s">
        <v>1569</v>
      </c>
      <c r="D885" s="342" t="s">
        <v>1570</v>
      </c>
      <c r="E885" s="269">
        <v>33</v>
      </c>
      <c r="F885" s="269">
        <v>33</v>
      </c>
      <c r="G885" s="267">
        <v>31</v>
      </c>
      <c r="H885" s="267">
        <v>31</v>
      </c>
      <c r="I885" s="267">
        <v>34</v>
      </c>
      <c r="J885" s="267">
        <v>34</v>
      </c>
      <c r="K885" s="297">
        <v>0.9</v>
      </c>
      <c r="L885" s="270">
        <v>1</v>
      </c>
      <c r="M885" s="270">
        <v>1</v>
      </c>
      <c r="N885" s="270">
        <v>1</v>
      </c>
      <c r="O885" s="335">
        <v>905</v>
      </c>
      <c r="P885" s="269">
        <v>799</v>
      </c>
      <c r="Q885" s="269">
        <v>31</v>
      </c>
      <c r="R885" s="267">
        <v>28</v>
      </c>
      <c r="S885" s="267">
        <v>30</v>
      </c>
      <c r="T885" s="270">
        <v>0.882872928176796</v>
      </c>
      <c r="U885" s="270">
        <v>0.939393939393939</v>
      </c>
      <c r="V885" s="271">
        <v>0.903225806451613</v>
      </c>
      <c r="W885" s="271">
        <v>0.882352941176471</v>
      </c>
      <c r="X885" s="298">
        <v>0.0361681329423266</v>
      </c>
      <c r="Y885" s="274">
        <v>228</v>
      </c>
      <c r="Z885" s="336">
        <v>204</v>
      </c>
      <c r="AA885" s="336">
        <v>223</v>
      </c>
      <c r="AB885" s="336">
        <v>198</v>
      </c>
      <c r="AC885" s="337">
        <v>0.894736842105263</v>
      </c>
      <c r="AD885" s="271">
        <v>0.887892376681614</v>
      </c>
      <c r="AE885" s="298">
        <v>0.0068444654236488</v>
      </c>
    </row>
    <row r="886" spans="1:31">
      <c r="A886" s="318" t="s">
        <v>1158</v>
      </c>
      <c r="B886" s="342" t="s">
        <v>3358</v>
      </c>
      <c r="C886" s="296" t="s">
        <v>1571</v>
      </c>
      <c r="D886" s="342" t="s">
        <v>1572</v>
      </c>
      <c r="E886" s="269">
        <v>22</v>
      </c>
      <c r="F886" s="269">
        <v>22</v>
      </c>
      <c r="G886" s="267">
        <v>22</v>
      </c>
      <c r="H886" s="267">
        <v>22</v>
      </c>
      <c r="I886" s="267">
        <v>23</v>
      </c>
      <c r="J886" s="267">
        <v>23</v>
      </c>
      <c r="K886" s="297">
        <v>0.9</v>
      </c>
      <c r="L886" s="270">
        <v>1</v>
      </c>
      <c r="M886" s="270">
        <v>1</v>
      </c>
      <c r="N886" s="270">
        <v>1</v>
      </c>
      <c r="O886" s="335">
        <v>623</v>
      </c>
      <c r="P886" s="269">
        <v>516</v>
      </c>
      <c r="Q886" s="269">
        <v>19</v>
      </c>
      <c r="R886" s="267">
        <v>19</v>
      </c>
      <c r="S886" s="267">
        <v>19</v>
      </c>
      <c r="T886" s="270">
        <v>0.828250401284109</v>
      </c>
      <c r="U886" s="270">
        <v>0.863636363636364</v>
      </c>
      <c r="V886" s="271">
        <v>0.863636363636364</v>
      </c>
      <c r="W886" s="271">
        <v>0.826086956521739</v>
      </c>
      <c r="X886" s="298">
        <v>0</v>
      </c>
      <c r="Y886" s="274">
        <v>157</v>
      </c>
      <c r="Z886" s="336">
        <v>140</v>
      </c>
      <c r="AA886" s="336">
        <v>154</v>
      </c>
      <c r="AB886" s="336">
        <v>137</v>
      </c>
      <c r="AC886" s="337">
        <v>0.89171974522293</v>
      </c>
      <c r="AD886" s="271">
        <v>0.88961038961039</v>
      </c>
      <c r="AE886" s="298">
        <v>0.00210935561254033</v>
      </c>
    </row>
    <row r="887" spans="1:31">
      <c r="A887" s="318" t="s">
        <v>1158</v>
      </c>
      <c r="B887" s="342" t="s">
        <v>3358</v>
      </c>
      <c r="C887" s="296" t="s">
        <v>1573</v>
      </c>
      <c r="D887" s="342" t="s">
        <v>1574</v>
      </c>
      <c r="E887" s="269">
        <v>30</v>
      </c>
      <c r="F887" s="269">
        <v>30</v>
      </c>
      <c r="G887" s="267">
        <v>25</v>
      </c>
      <c r="H887" s="267">
        <v>25</v>
      </c>
      <c r="I887" s="267">
        <v>27</v>
      </c>
      <c r="J887" s="267">
        <v>27</v>
      </c>
      <c r="K887" s="297">
        <v>0.9</v>
      </c>
      <c r="L887" s="270">
        <v>1</v>
      </c>
      <c r="M887" s="270">
        <v>1</v>
      </c>
      <c r="N887" s="270">
        <v>1</v>
      </c>
      <c r="O887" s="335">
        <v>771</v>
      </c>
      <c r="P887" s="269">
        <v>730</v>
      </c>
      <c r="Q887" s="269">
        <v>30</v>
      </c>
      <c r="R887" s="267">
        <v>25</v>
      </c>
      <c r="S887" s="267">
        <v>27</v>
      </c>
      <c r="T887" s="270">
        <v>0.946822308690013</v>
      </c>
      <c r="U887" s="270">
        <v>1</v>
      </c>
      <c r="V887" s="271">
        <v>1</v>
      </c>
      <c r="W887" s="271">
        <v>1</v>
      </c>
      <c r="X887" s="298">
        <v>0</v>
      </c>
      <c r="Y887" s="274">
        <v>196</v>
      </c>
      <c r="Z887" s="336">
        <v>196</v>
      </c>
      <c r="AA887" s="336">
        <v>200</v>
      </c>
      <c r="AB887" s="336">
        <v>199</v>
      </c>
      <c r="AC887" s="337">
        <v>1</v>
      </c>
      <c r="AD887" s="271">
        <v>0.995</v>
      </c>
      <c r="AE887" s="298">
        <v>0.005</v>
      </c>
    </row>
    <row r="888" spans="1:31">
      <c r="A888" s="318" t="s">
        <v>1158</v>
      </c>
      <c r="B888" s="342" t="s">
        <v>3358</v>
      </c>
      <c r="C888" s="296" t="s">
        <v>1575</v>
      </c>
      <c r="D888" s="342" t="s">
        <v>1576</v>
      </c>
      <c r="E888" s="269">
        <v>39</v>
      </c>
      <c r="F888" s="269">
        <v>39</v>
      </c>
      <c r="G888" s="267">
        <v>33</v>
      </c>
      <c r="H888" s="267">
        <v>33</v>
      </c>
      <c r="I888" s="267">
        <v>37</v>
      </c>
      <c r="J888" s="267">
        <v>37</v>
      </c>
      <c r="K888" s="297">
        <v>0.9</v>
      </c>
      <c r="L888" s="270">
        <v>1</v>
      </c>
      <c r="M888" s="270">
        <v>1</v>
      </c>
      <c r="N888" s="270">
        <v>1</v>
      </c>
      <c r="O888" s="335">
        <v>1118</v>
      </c>
      <c r="P888" s="269">
        <v>740</v>
      </c>
      <c r="Q888" s="269">
        <v>26</v>
      </c>
      <c r="R888" s="267">
        <v>24</v>
      </c>
      <c r="S888" s="267">
        <v>27</v>
      </c>
      <c r="T888" s="270">
        <v>0.661896243291592</v>
      </c>
      <c r="U888" s="270">
        <v>0.666666666666667</v>
      </c>
      <c r="V888" s="271">
        <v>0.727272727272727</v>
      </c>
      <c r="W888" s="271">
        <v>0.72972972972973</v>
      </c>
      <c r="X888" s="298">
        <v>-0.0606060606060607</v>
      </c>
      <c r="Y888" s="274">
        <v>263</v>
      </c>
      <c r="Z888" s="336">
        <v>179</v>
      </c>
      <c r="AA888" s="336">
        <v>285</v>
      </c>
      <c r="AB888" s="336">
        <v>193</v>
      </c>
      <c r="AC888" s="337">
        <v>0.680608365019011</v>
      </c>
      <c r="AD888" s="271">
        <v>0.67719298245614</v>
      </c>
      <c r="AE888" s="298">
        <v>0.00341538256287111</v>
      </c>
    </row>
    <row r="889" spans="1:31">
      <c r="A889" s="318" t="s">
        <v>1158</v>
      </c>
      <c r="B889" s="342" t="s">
        <v>40</v>
      </c>
      <c r="C889" s="296" t="s">
        <v>1577</v>
      </c>
      <c r="D889" s="342" t="s">
        <v>1578</v>
      </c>
      <c r="E889" s="269">
        <v>0</v>
      </c>
      <c r="F889" s="269">
        <v>0</v>
      </c>
      <c r="G889" s="267">
        <v>0</v>
      </c>
      <c r="H889" s="267">
        <v>0</v>
      </c>
      <c r="I889" s="267">
        <v>0</v>
      </c>
      <c r="J889" s="267">
        <v>0</v>
      </c>
      <c r="K889" s="297">
        <v>0.9</v>
      </c>
      <c r="L889" s="270">
        <v>0</v>
      </c>
      <c r="M889" s="270">
        <v>0</v>
      </c>
      <c r="N889" s="270">
        <v>0</v>
      </c>
      <c r="O889" s="335">
        <v>0</v>
      </c>
      <c r="P889" s="269">
        <v>0</v>
      </c>
      <c r="Q889" s="269">
        <v>0</v>
      </c>
      <c r="R889" s="267">
        <v>0</v>
      </c>
      <c r="S889" s="267">
        <v>0</v>
      </c>
      <c r="T889" s="270">
        <v>0</v>
      </c>
      <c r="U889" s="270">
        <v>0</v>
      </c>
      <c r="V889" s="271">
        <v>0</v>
      </c>
      <c r="W889" s="271">
        <v>0</v>
      </c>
      <c r="X889" s="298">
        <v>0</v>
      </c>
      <c r="Y889" s="274">
        <v>0</v>
      </c>
      <c r="Z889" s="336">
        <v>0</v>
      </c>
      <c r="AA889" s="336">
        <v>0</v>
      </c>
      <c r="AB889" s="336">
        <v>0</v>
      </c>
      <c r="AC889" s="337">
        <v>0</v>
      </c>
      <c r="AD889" s="271">
        <v>0</v>
      </c>
      <c r="AE889" s="298">
        <v>0</v>
      </c>
    </row>
    <row r="890" spans="1:31">
      <c r="A890" s="318" t="s">
        <v>1158</v>
      </c>
      <c r="B890" s="342" t="s">
        <v>3358</v>
      </c>
      <c r="C890" s="296" t="s">
        <v>1579</v>
      </c>
      <c r="D890" s="342" t="s">
        <v>1580</v>
      </c>
      <c r="E890" s="269">
        <v>47</v>
      </c>
      <c r="F890" s="269">
        <v>46</v>
      </c>
      <c r="G890" s="267">
        <v>49</v>
      </c>
      <c r="H890" s="267">
        <v>48</v>
      </c>
      <c r="I890" s="267">
        <v>46</v>
      </c>
      <c r="J890" s="267">
        <v>45</v>
      </c>
      <c r="K890" s="297">
        <v>0.9</v>
      </c>
      <c r="L890" s="270">
        <v>0.978723404255319</v>
      </c>
      <c r="M890" s="270">
        <v>0.979591836734694</v>
      </c>
      <c r="N890" s="270">
        <v>0.978260869565217</v>
      </c>
      <c r="O890" s="335">
        <v>1310</v>
      </c>
      <c r="P890" s="269">
        <v>1139</v>
      </c>
      <c r="Q890" s="269">
        <v>42</v>
      </c>
      <c r="R890" s="267">
        <v>41</v>
      </c>
      <c r="S890" s="267">
        <v>42</v>
      </c>
      <c r="T890" s="270">
        <v>0.869465648854962</v>
      </c>
      <c r="U890" s="270">
        <v>0.893617021276596</v>
      </c>
      <c r="V890" s="271">
        <v>0.836734693877551</v>
      </c>
      <c r="W890" s="271">
        <v>0.91304347826087</v>
      </c>
      <c r="X890" s="298">
        <v>0.0568823273990446</v>
      </c>
      <c r="Y890" s="274">
        <v>329</v>
      </c>
      <c r="Z890" s="336">
        <v>287</v>
      </c>
      <c r="AA890" s="336">
        <v>331</v>
      </c>
      <c r="AB890" s="336">
        <v>283</v>
      </c>
      <c r="AC890" s="337">
        <v>0.872340425531915</v>
      </c>
      <c r="AD890" s="271">
        <v>0.854984894259819</v>
      </c>
      <c r="AE890" s="298">
        <v>0.0173555312720962</v>
      </c>
    </row>
    <row r="891" spans="1:31">
      <c r="A891" s="318" t="s">
        <v>1158</v>
      </c>
      <c r="B891" s="342" t="s">
        <v>3358</v>
      </c>
      <c r="C891" s="296" t="s">
        <v>1581</v>
      </c>
      <c r="D891" s="342" t="s">
        <v>1582</v>
      </c>
      <c r="E891" s="269">
        <v>32</v>
      </c>
      <c r="F891" s="269">
        <v>32</v>
      </c>
      <c r="G891" s="267">
        <v>31</v>
      </c>
      <c r="H891" s="267">
        <v>31</v>
      </c>
      <c r="I891" s="267">
        <v>35</v>
      </c>
      <c r="J891" s="267">
        <v>35</v>
      </c>
      <c r="K891" s="297">
        <v>0.9</v>
      </c>
      <c r="L891" s="270">
        <v>1</v>
      </c>
      <c r="M891" s="270">
        <v>1</v>
      </c>
      <c r="N891" s="270">
        <v>1</v>
      </c>
      <c r="O891" s="335">
        <v>947</v>
      </c>
      <c r="P891" s="269">
        <v>912</v>
      </c>
      <c r="Q891" s="269">
        <v>30</v>
      </c>
      <c r="R891" s="267">
        <v>31</v>
      </c>
      <c r="S891" s="267">
        <v>34</v>
      </c>
      <c r="T891" s="270">
        <v>0.963041182682154</v>
      </c>
      <c r="U891" s="270">
        <v>0.9375</v>
      </c>
      <c r="V891" s="271">
        <v>1</v>
      </c>
      <c r="W891" s="271">
        <v>0.971428571428571</v>
      </c>
      <c r="X891" s="298">
        <v>-0.0625</v>
      </c>
      <c r="Y891" s="274">
        <v>230</v>
      </c>
      <c r="Z891" s="336">
        <v>223</v>
      </c>
      <c r="AA891" s="336">
        <v>236</v>
      </c>
      <c r="AB891" s="336">
        <v>228</v>
      </c>
      <c r="AC891" s="337">
        <v>0.969565217391304</v>
      </c>
      <c r="AD891" s="271">
        <v>0.966101694915254</v>
      </c>
      <c r="AE891" s="298">
        <v>0.00346352247605008</v>
      </c>
    </row>
    <row r="892" spans="1:31">
      <c r="A892" s="318" t="s">
        <v>1158</v>
      </c>
      <c r="B892" s="342" t="s">
        <v>3358</v>
      </c>
      <c r="C892" s="296" t="s">
        <v>1583</v>
      </c>
      <c r="D892" s="342" t="s">
        <v>1584</v>
      </c>
      <c r="E892" s="269">
        <v>26</v>
      </c>
      <c r="F892" s="269">
        <v>25</v>
      </c>
      <c r="G892" s="267">
        <v>27</v>
      </c>
      <c r="H892" s="267">
        <v>26</v>
      </c>
      <c r="I892" s="267">
        <v>27</v>
      </c>
      <c r="J892" s="267">
        <v>26</v>
      </c>
      <c r="K892" s="297">
        <v>0.9</v>
      </c>
      <c r="L892" s="270">
        <v>0.961538461538462</v>
      </c>
      <c r="M892" s="270">
        <v>0.962962962962963</v>
      </c>
      <c r="N892" s="270">
        <v>0.962962962962963</v>
      </c>
      <c r="O892" s="335">
        <v>744</v>
      </c>
      <c r="P892" s="269">
        <v>669</v>
      </c>
      <c r="Q892" s="269">
        <v>22</v>
      </c>
      <c r="R892" s="267">
        <v>25</v>
      </c>
      <c r="S892" s="267">
        <v>23</v>
      </c>
      <c r="T892" s="270">
        <v>0.899193548387097</v>
      </c>
      <c r="U892" s="270">
        <v>0.846153846153846</v>
      </c>
      <c r="V892" s="271">
        <v>0.925925925925926</v>
      </c>
      <c r="W892" s="271">
        <v>0.851851851851852</v>
      </c>
      <c r="X892" s="298">
        <v>-0.0797720797720798</v>
      </c>
      <c r="Y892" s="274">
        <v>189</v>
      </c>
      <c r="Z892" s="336">
        <v>170</v>
      </c>
      <c r="AA892" s="336">
        <v>184</v>
      </c>
      <c r="AB892" s="336">
        <v>165</v>
      </c>
      <c r="AC892" s="337">
        <v>0.899470899470899</v>
      </c>
      <c r="AD892" s="271">
        <v>0.896739130434783</v>
      </c>
      <c r="AE892" s="298">
        <v>0.00273176903611683</v>
      </c>
    </row>
    <row r="893" spans="1:31">
      <c r="A893" s="318" t="s">
        <v>1158</v>
      </c>
      <c r="B893" s="342" t="s">
        <v>3359</v>
      </c>
      <c r="C893" s="296" t="s">
        <v>1585</v>
      </c>
      <c r="D893" s="342" t="s">
        <v>1586</v>
      </c>
      <c r="E893" s="269">
        <v>61</v>
      </c>
      <c r="F893" s="269">
        <v>56</v>
      </c>
      <c r="G893" s="267">
        <v>59</v>
      </c>
      <c r="H893" s="267">
        <v>56</v>
      </c>
      <c r="I893" s="267">
        <v>58</v>
      </c>
      <c r="J893" s="267">
        <v>55</v>
      </c>
      <c r="K893" s="297">
        <v>0.9</v>
      </c>
      <c r="L893" s="270">
        <v>0.918032786885246</v>
      </c>
      <c r="M893" s="270">
        <v>0.949152542372881</v>
      </c>
      <c r="N893" s="270">
        <v>0.948275862068966</v>
      </c>
      <c r="O893" s="335">
        <v>1663</v>
      </c>
      <c r="P893" s="269">
        <v>1511</v>
      </c>
      <c r="Q893" s="269">
        <v>55</v>
      </c>
      <c r="R893" s="267">
        <v>53</v>
      </c>
      <c r="S893" s="267">
        <v>52</v>
      </c>
      <c r="T893" s="270">
        <v>0.908598917618761</v>
      </c>
      <c r="U893" s="270">
        <v>0.901639344262295</v>
      </c>
      <c r="V893" s="271">
        <v>0.898305084745763</v>
      </c>
      <c r="W893" s="271">
        <v>0.896551724137931</v>
      </c>
      <c r="X893" s="298">
        <v>0.00333425951653232</v>
      </c>
      <c r="Y893" s="274">
        <v>411</v>
      </c>
      <c r="Z893" s="336">
        <v>362</v>
      </c>
      <c r="AA893" s="336">
        <v>414</v>
      </c>
      <c r="AB893" s="336">
        <v>379</v>
      </c>
      <c r="AC893" s="337">
        <v>0.880778588807786</v>
      </c>
      <c r="AD893" s="271">
        <v>0.915458937198068</v>
      </c>
      <c r="AE893" s="298">
        <v>-0.0346803483902817</v>
      </c>
    </row>
    <row r="894" spans="1:31">
      <c r="A894" s="318" t="s">
        <v>1158</v>
      </c>
      <c r="B894" s="342" t="s">
        <v>3359</v>
      </c>
      <c r="C894" s="296" t="s">
        <v>1587</v>
      </c>
      <c r="D894" s="342" t="s">
        <v>1588</v>
      </c>
      <c r="E894" s="269">
        <v>33</v>
      </c>
      <c r="F894" s="269">
        <v>32</v>
      </c>
      <c r="G894" s="267">
        <v>31</v>
      </c>
      <c r="H894" s="267">
        <v>31</v>
      </c>
      <c r="I894" s="267">
        <v>34</v>
      </c>
      <c r="J894" s="267">
        <v>32</v>
      </c>
      <c r="K894" s="297">
        <v>0.9</v>
      </c>
      <c r="L894" s="270">
        <v>0.96969696969697</v>
      </c>
      <c r="M894" s="270">
        <v>1</v>
      </c>
      <c r="N894" s="270">
        <v>0.941176470588235</v>
      </c>
      <c r="O894" s="335">
        <v>912</v>
      </c>
      <c r="P894" s="269">
        <v>846</v>
      </c>
      <c r="Q894" s="269">
        <v>31</v>
      </c>
      <c r="R894" s="267">
        <v>29</v>
      </c>
      <c r="S894" s="267">
        <v>31</v>
      </c>
      <c r="T894" s="270">
        <v>0.927631578947368</v>
      </c>
      <c r="U894" s="270">
        <v>0.939393939393939</v>
      </c>
      <c r="V894" s="271">
        <v>0.935483870967742</v>
      </c>
      <c r="W894" s="271">
        <v>0.911764705882353</v>
      </c>
      <c r="X894" s="298">
        <v>0.00391006842619757</v>
      </c>
      <c r="Y894" s="274">
        <v>225</v>
      </c>
      <c r="Z894" s="336">
        <v>211</v>
      </c>
      <c r="AA894" s="336">
        <v>229</v>
      </c>
      <c r="AB894" s="336">
        <v>212</v>
      </c>
      <c r="AC894" s="337">
        <v>0.937777777777778</v>
      </c>
      <c r="AD894" s="271">
        <v>0.925764192139738</v>
      </c>
      <c r="AE894" s="298">
        <v>0.0120135856380398</v>
      </c>
    </row>
    <row r="895" spans="1:31">
      <c r="A895" s="318" t="s">
        <v>1158</v>
      </c>
      <c r="B895" s="342" t="s">
        <v>3359</v>
      </c>
      <c r="C895" s="296" t="s">
        <v>1589</v>
      </c>
      <c r="D895" s="342" t="s">
        <v>1590</v>
      </c>
      <c r="E895" s="269">
        <v>42</v>
      </c>
      <c r="F895" s="269">
        <v>41</v>
      </c>
      <c r="G895" s="267">
        <v>36</v>
      </c>
      <c r="H895" s="267">
        <v>36</v>
      </c>
      <c r="I895" s="267">
        <v>42</v>
      </c>
      <c r="J895" s="267">
        <v>42</v>
      </c>
      <c r="K895" s="297">
        <v>0.9</v>
      </c>
      <c r="L895" s="270">
        <v>0.976190476190476</v>
      </c>
      <c r="M895" s="270">
        <v>1</v>
      </c>
      <c r="N895" s="270">
        <v>1</v>
      </c>
      <c r="O895" s="335">
        <v>1173</v>
      </c>
      <c r="P895" s="269">
        <v>898</v>
      </c>
      <c r="Q895" s="269">
        <v>32</v>
      </c>
      <c r="R895" s="267">
        <v>24</v>
      </c>
      <c r="S895" s="267">
        <v>31</v>
      </c>
      <c r="T895" s="270">
        <v>0.765558397271952</v>
      </c>
      <c r="U895" s="270">
        <v>0.761904761904762</v>
      </c>
      <c r="V895" s="271">
        <v>0.666666666666667</v>
      </c>
      <c r="W895" s="271">
        <v>0.738095238095238</v>
      </c>
      <c r="X895" s="298">
        <v>0.0952380952380952</v>
      </c>
      <c r="Y895" s="274">
        <v>284</v>
      </c>
      <c r="Z895" s="336">
        <v>206</v>
      </c>
      <c r="AA895" s="336">
        <v>296</v>
      </c>
      <c r="AB895" s="336">
        <v>236</v>
      </c>
      <c r="AC895" s="337">
        <v>0.725352112676056</v>
      </c>
      <c r="AD895" s="271">
        <v>0.797297297297297</v>
      </c>
      <c r="AE895" s="298">
        <v>-0.0719451846212409</v>
      </c>
    </row>
    <row r="896" spans="1:31">
      <c r="A896" s="318" t="s">
        <v>1158</v>
      </c>
      <c r="B896" s="342" t="s">
        <v>3359</v>
      </c>
      <c r="C896" s="296" t="s">
        <v>1591</v>
      </c>
      <c r="D896" s="342" t="s">
        <v>1592</v>
      </c>
      <c r="E896" s="269">
        <v>40</v>
      </c>
      <c r="F896" s="269">
        <v>39</v>
      </c>
      <c r="G896" s="267">
        <v>36</v>
      </c>
      <c r="H896" s="267">
        <v>36</v>
      </c>
      <c r="I896" s="267">
        <v>41</v>
      </c>
      <c r="J896" s="267">
        <v>41</v>
      </c>
      <c r="K896" s="297">
        <v>0.9</v>
      </c>
      <c r="L896" s="270">
        <v>0.975</v>
      </c>
      <c r="M896" s="270">
        <v>1</v>
      </c>
      <c r="N896" s="270">
        <v>1</v>
      </c>
      <c r="O896" s="335">
        <v>1152</v>
      </c>
      <c r="P896" s="269">
        <v>1121</v>
      </c>
      <c r="Q896" s="269">
        <v>39</v>
      </c>
      <c r="R896" s="267">
        <v>35</v>
      </c>
      <c r="S896" s="267">
        <v>41</v>
      </c>
      <c r="T896" s="270">
        <v>0.973090277777778</v>
      </c>
      <c r="U896" s="270">
        <v>0.975</v>
      </c>
      <c r="V896" s="271">
        <v>0.972222222222222</v>
      </c>
      <c r="W896" s="271">
        <v>1</v>
      </c>
      <c r="X896" s="298">
        <v>0.00277777777777777</v>
      </c>
      <c r="Y896" s="274">
        <v>285</v>
      </c>
      <c r="Z896" s="336">
        <v>281</v>
      </c>
      <c r="AA896" s="336">
        <v>285</v>
      </c>
      <c r="AB896" s="336">
        <v>280</v>
      </c>
      <c r="AC896" s="337">
        <v>0.985964912280702</v>
      </c>
      <c r="AD896" s="271">
        <v>0.982456140350877</v>
      </c>
      <c r="AE896" s="298">
        <v>0.00350877192982457</v>
      </c>
    </row>
    <row r="897" spans="1:31">
      <c r="A897" s="318" t="s">
        <v>1158</v>
      </c>
      <c r="B897" s="342" t="s">
        <v>3359</v>
      </c>
      <c r="C897" s="296" t="s">
        <v>1593</v>
      </c>
      <c r="D897" s="342" t="s">
        <v>1594</v>
      </c>
      <c r="E897" s="269">
        <v>48</v>
      </c>
      <c r="F897" s="269">
        <v>43</v>
      </c>
      <c r="G897" s="267">
        <v>44</v>
      </c>
      <c r="H897" s="267">
        <v>40</v>
      </c>
      <c r="I897" s="267">
        <v>47</v>
      </c>
      <c r="J897" s="267">
        <v>44</v>
      </c>
      <c r="K897" s="297">
        <v>0.9</v>
      </c>
      <c r="L897" s="270">
        <v>0.895833333333333</v>
      </c>
      <c r="M897" s="270">
        <v>0.909090909090909</v>
      </c>
      <c r="N897" s="270">
        <v>0.936170212765957</v>
      </c>
      <c r="O897" s="335">
        <v>1293</v>
      </c>
      <c r="P897" s="269">
        <v>1222</v>
      </c>
      <c r="Q897" s="269">
        <v>43</v>
      </c>
      <c r="R897" s="267">
        <v>39</v>
      </c>
      <c r="S897" s="267">
        <v>44</v>
      </c>
      <c r="T897" s="270">
        <v>0.945088940448569</v>
      </c>
      <c r="U897" s="270">
        <v>0.895833333333333</v>
      </c>
      <c r="V897" s="271">
        <v>0.886363636363636</v>
      </c>
      <c r="W897" s="271">
        <v>0.936170212765957</v>
      </c>
      <c r="X897" s="298">
        <v>0.00946969696969702</v>
      </c>
      <c r="Y897" s="274">
        <v>320</v>
      </c>
      <c r="Z897" s="336">
        <v>292</v>
      </c>
      <c r="AA897" s="336">
        <v>315</v>
      </c>
      <c r="AB897" s="336">
        <v>295</v>
      </c>
      <c r="AC897" s="337">
        <v>0.9125</v>
      </c>
      <c r="AD897" s="271">
        <v>0.936507936507937</v>
      </c>
      <c r="AE897" s="298">
        <v>-0.0240079365079365</v>
      </c>
    </row>
    <row r="898" spans="1:31">
      <c r="A898" s="318" t="s">
        <v>1158</v>
      </c>
      <c r="B898" s="342" t="s">
        <v>3359</v>
      </c>
      <c r="C898" s="296" t="s">
        <v>1595</v>
      </c>
      <c r="D898" s="342" t="s">
        <v>1596</v>
      </c>
      <c r="E898" s="269">
        <v>60</v>
      </c>
      <c r="F898" s="269">
        <v>60</v>
      </c>
      <c r="G898" s="267">
        <v>57</v>
      </c>
      <c r="H898" s="267">
        <v>57</v>
      </c>
      <c r="I898" s="267">
        <v>61</v>
      </c>
      <c r="J898" s="267">
        <v>61</v>
      </c>
      <c r="K898" s="297">
        <v>0.9</v>
      </c>
      <c r="L898" s="270">
        <v>1</v>
      </c>
      <c r="M898" s="270">
        <v>1</v>
      </c>
      <c r="N898" s="270">
        <v>1</v>
      </c>
      <c r="O898" s="335">
        <v>1682</v>
      </c>
      <c r="P898" s="269">
        <v>1669</v>
      </c>
      <c r="Q898" s="269">
        <v>60</v>
      </c>
      <c r="R898" s="267">
        <v>56</v>
      </c>
      <c r="S898" s="267">
        <v>61</v>
      </c>
      <c r="T898" s="270">
        <v>0.992271105826397</v>
      </c>
      <c r="U898" s="270">
        <v>1</v>
      </c>
      <c r="V898" s="271">
        <v>0.982456140350877</v>
      </c>
      <c r="W898" s="271">
        <v>1</v>
      </c>
      <c r="X898" s="298">
        <v>0.0175438596491229</v>
      </c>
      <c r="Y898" s="274">
        <v>418</v>
      </c>
      <c r="Z898" s="336">
        <v>417</v>
      </c>
      <c r="AA898" s="336">
        <v>419</v>
      </c>
      <c r="AB898" s="336">
        <v>418</v>
      </c>
      <c r="AC898" s="337">
        <v>0.997607655502392</v>
      </c>
      <c r="AD898" s="271">
        <v>0.997613365155131</v>
      </c>
      <c r="AE898" s="298">
        <v>-5.70965273882784e-6</v>
      </c>
    </row>
    <row r="899" spans="1:31">
      <c r="A899" s="318" t="s">
        <v>1158</v>
      </c>
      <c r="B899" s="342" t="s">
        <v>3359</v>
      </c>
      <c r="C899" s="296" t="s">
        <v>1597</v>
      </c>
      <c r="D899" s="342" t="s">
        <v>1598</v>
      </c>
      <c r="E899" s="269">
        <v>49</v>
      </c>
      <c r="F899" s="269">
        <v>39</v>
      </c>
      <c r="G899" s="267">
        <v>45</v>
      </c>
      <c r="H899" s="267">
        <v>35</v>
      </c>
      <c r="I899" s="267">
        <v>49</v>
      </c>
      <c r="J899" s="267">
        <v>43</v>
      </c>
      <c r="K899" s="297">
        <v>0.9</v>
      </c>
      <c r="L899" s="270">
        <v>0.795918367346939</v>
      </c>
      <c r="M899" s="270">
        <v>0.777777777777778</v>
      </c>
      <c r="N899" s="270">
        <v>0.877551020408163</v>
      </c>
      <c r="O899" s="335">
        <v>1270</v>
      </c>
      <c r="P899" s="269">
        <v>1079</v>
      </c>
      <c r="Q899" s="269">
        <v>39</v>
      </c>
      <c r="R899" s="267">
        <v>34</v>
      </c>
      <c r="S899" s="267">
        <v>43</v>
      </c>
      <c r="T899" s="270">
        <v>0.849606299212598</v>
      </c>
      <c r="U899" s="270">
        <v>0.795918367346939</v>
      </c>
      <c r="V899" s="271">
        <v>0.755555555555556</v>
      </c>
      <c r="W899" s="271">
        <v>0.877551020408163</v>
      </c>
      <c r="X899" s="298">
        <v>0.0403628117913832</v>
      </c>
      <c r="Y899" s="274">
        <v>322</v>
      </c>
      <c r="Z899" s="336">
        <v>275</v>
      </c>
      <c r="AA899" s="336">
        <v>304</v>
      </c>
      <c r="AB899" s="336">
        <v>256</v>
      </c>
      <c r="AC899" s="337">
        <v>0.854037267080745</v>
      </c>
      <c r="AD899" s="271">
        <v>0.842105263157895</v>
      </c>
      <c r="AE899" s="298">
        <v>0.0119320039228507</v>
      </c>
    </row>
    <row r="900" spans="1:31">
      <c r="A900" s="318" t="s">
        <v>1158</v>
      </c>
      <c r="B900" s="342" t="s">
        <v>3359</v>
      </c>
      <c r="C900" s="296" t="s">
        <v>1599</v>
      </c>
      <c r="D900" s="342" t="s">
        <v>1600</v>
      </c>
      <c r="E900" s="269">
        <v>50</v>
      </c>
      <c r="F900" s="269">
        <v>44</v>
      </c>
      <c r="G900" s="267">
        <v>47</v>
      </c>
      <c r="H900" s="267">
        <v>43</v>
      </c>
      <c r="I900" s="267">
        <v>48</v>
      </c>
      <c r="J900" s="267">
        <v>43</v>
      </c>
      <c r="K900" s="297">
        <v>0.9</v>
      </c>
      <c r="L900" s="270">
        <v>0.88</v>
      </c>
      <c r="M900" s="270">
        <v>0.914893617021277</v>
      </c>
      <c r="N900" s="270">
        <v>0.895833333333333</v>
      </c>
      <c r="O900" s="335">
        <v>1351</v>
      </c>
      <c r="P900" s="269">
        <v>1156</v>
      </c>
      <c r="Q900" s="269">
        <v>39</v>
      </c>
      <c r="R900" s="267">
        <v>38</v>
      </c>
      <c r="S900" s="267">
        <v>37</v>
      </c>
      <c r="T900" s="270">
        <v>0.855662472242783</v>
      </c>
      <c r="U900" s="270">
        <v>0.78</v>
      </c>
      <c r="V900" s="271">
        <v>0.808510638297872</v>
      </c>
      <c r="W900" s="271">
        <v>0.770833333333333</v>
      </c>
      <c r="X900" s="298">
        <v>-0.0285106382978723</v>
      </c>
      <c r="Y900" s="274">
        <v>332</v>
      </c>
      <c r="Z900" s="336">
        <v>273</v>
      </c>
      <c r="AA900" s="336">
        <v>332</v>
      </c>
      <c r="AB900" s="336">
        <v>293</v>
      </c>
      <c r="AC900" s="337">
        <v>0.822289156626506</v>
      </c>
      <c r="AD900" s="271">
        <v>0.882530120481928</v>
      </c>
      <c r="AE900" s="298">
        <v>-0.0602409638554217</v>
      </c>
    </row>
    <row r="901" spans="1:31">
      <c r="A901" s="318" t="s">
        <v>1158</v>
      </c>
      <c r="B901" s="342" t="s">
        <v>3359</v>
      </c>
      <c r="C901" s="296" t="s">
        <v>1601</v>
      </c>
      <c r="D901" s="342" t="s">
        <v>1602</v>
      </c>
      <c r="E901" s="269">
        <v>53</v>
      </c>
      <c r="F901" s="269">
        <v>49</v>
      </c>
      <c r="G901" s="267">
        <v>47</v>
      </c>
      <c r="H901" s="267">
        <v>45</v>
      </c>
      <c r="I901" s="267">
        <v>54</v>
      </c>
      <c r="J901" s="267">
        <v>52</v>
      </c>
      <c r="K901" s="297">
        <v>0.9</v>
      </c>
      <c r="L901" s="270">
        <v>0.924528301886792</v>
      </c>
      <c r="M901" s="270">
        <v>0.957446808510638</v>
      </c>
      <c r="N901" s="270">
        <v>0.962962962962963</v>
      </c>
      <c r="O901" s="335">
        <v>1466</v>
      </c>
      <c r="P901" s="269">
        <v>1353</v>
      </c>
      <c r="Q901" s="269">
        <v>45</v>
      </c>
      <c r="R901" s="267">
        <v>44</v>
      </c>
      <c r="S901" s="267">
        <v>51</v>
      </c>
      <c r="T901" s="270">
        <v>0.922919508867667</v>
      </c>
      <c r="U901" s="270">
        <v>0.849056603773585</v>
      </c>
      <c r="V901" s="271">
        <v>0.936170212765957</v>
      </c>
      <c r="W901" s="271">
        <v>0.944444444444444</v>
      </c>
      <c r="X901" s="298">
        <v>-0.0871136089923725</v>
      </c>
      <c r="Y901" s="274">
        <v>348</v>
      </c>
      <c r="Z901" s="336">
        <v>328</v>
      </c>
      <c r="AA901" s="336">
        <v>367</v>
      </c>
      <c r="AB901" s="336">
        <v>354</v>
      </c>
      <c r="AC901" s="337">
        <v>0.942528735632184</v>
      </c>
      <c r="AD901" s="271">
        <v>0.964577656675749</v>
      </c>
      <c r="AE901" s="298">
        <v>-0.0220489210435655</v>
      </c>
    </row>
    <row r="902" spans="1:31">
      <c r="A902" s="318" t="s">
        <v>1158</v>
      </c>
      <c r="B902" s="342" t="s">
        <v>3359</v>
      </c>
      <c r="C902" s="296" t="s">
        <v>1603</v>
      </c>
      <c r="D902" s="342" t="s">
        <v>1604</v>
      </c>
      <c r="E902" s="269">
        <v>21</v>
      </c>
      <c r="F902" s="269">
        <v>21</v>
      </c>
      <c r="G902" s="267">
        <v>21</v>
      </c>
      <c r="H902" s="267">
        <v>16</v>
      </c>
      <c r="I902" s="267">
        <v>21</v>
      </c>
      <c r="J902" s="267">
        <v>18</v>
      </c>
      <c r="K902" s="297">
        <v>0.9</v>
      </c>
      <c r="L902" s="270">
        <v>1</v>
      </c>
      <c r="M902" s="270">
        <v>0.761904761904762</v>
      </c>
      <c r="N902" s="270">
        <v>0.857142857142857</v>
      </c>
      <c r="O902" s="335">
        <v>570</v>
      </c>
      <c r="P902" s="269">
        <v>426</v>
      </c>
      <c r="Q902" s="269">
        <v>18</v>
      </c>
      <c r="R902" s="267">
        <v>11</v>
      </c>
      <c r="S902" s="267">
        <v>13</v>
      </c>
      <c r="T902" s="270">
        <v>0.747368421052632</v>
      </c>
      <c r="U902" s="270">
        <v>0.857142857142857</v>
      </c>
      <c r="V902" s="271">
        <v>0.523809523809524</v>
      </c>
      <c r="W902" s="271">
        <v>0.619047619047619</v>
      </c>
      <c r="X902" s="298">
        <v>0.333333333333333</v>
      </c>
      <c r="Y902" s="274">
        <v>142</v>
      </c>
      <c r="Z902" s="336">
        <v>102</v>
      </c>
      <c r="AA902" s="336">
        <v>144</v>
      </c>
      <c r="AB902" s="336">
        <v>108</v>
      </c>
      <c r="AC902" s="337">
        <v>0.71830985915493</v>
      </c>
      <c r="AD902" s="271">
        <v>0.75</v>
      </c>
      <c r="AE902" s="298">
        <v>-0.0316901408450704</v>
      </c>
    </row>
    <row r="903" spans="1:31">
      <c r="A903" s="318" t="s">
        <v>1158</v>
      </c>
      <c r="B903" s="342" t="s">
        <v>3359</v>
      </c>
      <c r="C903" s="296" t="s">
        <v>1605</v>
      </c>
      <c r="D903" s="342" t="s">
        <v>1606</v>
      </c>
      <c r="E903" s="269">
        <v>21</v>
      </c>
      <c r="F903" s="269">
        <v>21</v>
      </c>
      <c r="G903" s="267">
        <v>21</v>
      </c>
      <c r="H903" s="267">
        <v>21</v>
      </c>
      <c r="I903" s="267">
        <v>21</v>
      </c>
      <c r="J903" s="267">
        <v>21</v>
      </c>
      <c r="K903" s="297">
        <v>0.9</v>
      </c>
      <c r="L903" s="270">
        <v>1</v>
      </c>
      <c r="M903" s="270">
        <v>1</v>
      </c>
      <c r="N903" s="270">
        <v>1</v>
      </c>
      <c r="O903" s="335">
        <v>567</v>
      </c>
      <c r="P903" s="269">
        <v>537</v>
      </c>
      <c r="Q903" s="269">
        <v>19</v>
      </c>
      <c r="R903" s="267">
        <v>18</v>
      </c>
      <c r="S903" s="267">
        <v>21</v>
      </c>
      <c r="T903" s="270">
        <v>0.947089947089947</v>
      </c>
      <c r="U903" s="270">
        <v>0.904761904761905</v>
      </c>
      <c r="V903" s="271">
        <v>0.857142857142857</v>
      </c>
      <c r="W903" s="271">
        <v>1</v>
      </c>
      <c r="X903" s="298">
        <v>0.0476190476190477</v>
      </c>
      <c r="Y903" s="274">
        <v>144</v>
      </c>
      <c r="Z903" s="336">
        <v>132</v>
      </c>
      <c r="AA903" s="336">
        <v>141</v>
      </c>
      <c r="AB903" s="336">
        <v>135</v>
      </c>
      <c r="AC903" s="337">
        <v>0.916666666666667</v>
      </c>
      <c r="AD903" s="271">
        <v>0.957446808510638</v>
      </c>
      <c r="AE903" s="298">
        <v>-0.0407801418439717</v>
      </c>
    </row>
    <row r="904" spans="1:31">
      <c r="A904" s="318" t="s">
        <v>1158</v>
      </c>
      <c r="B904" s="342" t="s">
        <v>3359</v>
      </c>
      <c r="C904" s="296" t="s">
        <v>1607</v>
      </c>
      <c r="D904" s="342" t="s">
        <v>1608</v>
      </c>
      <c r="E904" s="269">
        <v>29</v>
      </c>
      <c r="F904" s="269">
        <v>27</v>
      </c>
      <c r="G904" s="267">
        <v>27</v>
      </c>
      <c r="H904" s="267">
        <v>25</v>
      </c>
      <c r="I904" s="267">
        <v>30</v>
      </c>
      <c r="J904" s="267">
        <v>28</v>
      </c>
      <c r="K904" s="297">
        <v>0.9</v>
      </c>
      <c r="L904" s="270">
        <v>0.931034482758621</v>
      </c>
      <c r="M904" s="270">
        <v>0.925925925925926</v>
      </c>
      <c r="N904" s="270">
        <v>0.933333333333333</v>
      </c>
      <c r="O904" s="335">
        <v>768</v>
      </c>
      <c r="P904" s="269">
        <v>725</v>
      </c>
      <c r="Q904" s="269">
        <v>27</v>
      </c>
      <c r="R904" s="267">
        <v>25</v>
      </c>
      <c r="S904" s="267">
        <v>28</v>
      </c>
      <c r="T904" s="270">
        <v>0.944010416666667</v>
      </c>
      <c r="U904" s="270">
        <v>0.931034482758621</v>
      </c>
      <c r="V904" s="271">
        <v>0.925925925925926</v>
      </c>
      <c r="W904" s="271">
        <v>0.933333333333333</v>
      </c>
      <c r="X904" s="298">
        <v>0.00510855683269473</v>
      </c>
      <c r="Y904" s="274">
        <v>195</v>
      </c>
      <c r="Z904" s="336">
        <v>181</v>
      </c>
      <c r="AA904" s="336">
        <v>194</v>
      </c>
      <c r="AB904" s="336">
        <v>181</v>
      </c>
      <c r="AC904" s="337">
        <v>0.928205128205128</v>
      </c>
      <c r="AD904" s="271">
        <v>0.93298969072165</v>
      </c>
      <c r="AE904" s="298">
        <v>-0.00478456251652126</v>
      </c>
    </row>
    <row r="905" spans="1:31">
      <c r="A905" s="318" t="s">
        <v>1158</v>
      </c>
      <c r="B905" s="342" t="s">
        <v>3359</v>
      </c>
      <c r="C905" s="296" t="s">
        <v>1609</v>
      </c>
      <c r="D905" s="342" t="s">
        <v>1610</v>
      </c>
      <c r="E905" s="269">
        <v>33</v>
      </c>
      <c r="F905" s="269">
        <v>30</v>
      </c>
      <c r="G905" s="267">
        <v>32</v>
      </c>
      <c r="H905" s="267">
        <v>29</v>
      </c>
      <c r="I905" s="267">
        <v>36</v>
      </c>
      <c r="J905" s="267">
        <v>32</v>
      </c>
      <c r="K905" s="297">
        <v>0.9</v>
      </c>
      <c r="L905" s="270">
        <v>0.909090909090909</v>
      </c>
      <c r="M905" s="270">
        <v>0.90625</v>
      </c>
      <c r="N905" s="270">
        <v>0.888888888888889</v>
      </c>
      <c r="O905" s="335">
        <v>916</v>
      </c>
      <c r="P905" s="269">
        <v>783</v>
      </c>
      <c r="Q905" s="269">
        <v>28</v>
      </c>
      <c r="R905" s="267">
        <v>27</v>
      </c>
      <c r="S905" s="267">
        <v>30</v>
      </c>
      <c r="T905" s="270">
        <v>0.854803493449782</v>
      </c>
      <c r="U905" s="270">
        <v>0.848484848484849</v>
      </c>
      <c r="V905" s="271">
        <v>0.84375</v>
      </c>
      <c r="W905" s="271">
        <v>0.833333333333333</v>
      </c>
      <c r="X905" s="298">
        <v>0.00473484848484851</v>
      </c>
      <c r="Y905" s="274">
        <v>224</v>
      </c>
      <c r="Z905" s="336">
        <v>195</v>
      </c>
      <c r="AA905" s="336">
        <v>227</v>
      </c>
      <c r="AB905" s="336">
        <v>195</v>
      </c>
      <c r="AC905" s="337">
        <v>0.870535714285714</v>
      </c>
      <c r="AD905" s="271">
        <v>0.859030837004405</v>
      </c>
      <c r="AE905" s="298">
        <v>0.011504877281309</v>
      </c>
    </row>
    <row r="906" spans="1:31">
      <c r="A906" s="318" t="s">
        <v>1158</v>
      </c>
      <c r="B906" s="342" t="s">
        <v>3359</v>
      </c>
      <c r="C906" s="296" t="s">
        <v>1611</v>
      </c>
      <c r="D906" s="342" t="s">
        <v>1612</v>
      </c>
      <c r="E906" s="269">
        <v>40</v>
      </c>
      <c r="F906" s="269">
        <v>40</v>
      </c>
      <c r="G906" s="267">
        <v>35</v>
      </c>
      <c r="H906" s="267">
        <v>35</v>
      </c>
      <c r="I906" s="267">
        <v>41</v>
      </c>
      <c r="J906" s="267">
        <v>41</v>
      </c>
      <c r="K906" s="297">
        <v>0.9</v>
      </c>
      <c r="L906" s="270">
        <v>1</v>
      </c>
      <c r="M906" s="270">
        <v>1</v>
      </c>
      <c r="N906" s="270">
        <v>1</v>
      </c>
      <c r="O906" s="335">
        <v>1114</v>
      </c>
      <c r="P906" s="269">
        <v>1099</v>
      </c>
      <c r="Q906" s="269">
        <v>40</v>
      </c>
      <c r="R906" s="267">
        <v>35</v>
      </c>
      <c r="S906" s="267">
        <v>41</v>
      </c>
      <c r="T906" s="270">
        <v>0.986535008976661</v>
      </c>
      <c r="U906" s="270">
        <v>1</v>
      </c>
      <c r="V906" s="271">
        <v>1</v>
      </c>
      <c r="W906" s="271">
        <v>1</v>
      </c>
      <c r="X906" s="298">
        <v>0</v>
      </c>
      <c r="Y906" s="274">
        <v>273</v>
      </c>
      <c r="Z906" s="336">
        <v>271</v>
      </c>
      <c r="AA906" s="336">
        <v>280</v>
      </c>
      <c r="AB906" s="336">
        <v>275</v>
      </c>
      <c r="AC906" s="337">
        <v>0.992673992673993</v>
      </c>
      <c r="AD906" s="271">
        <v>0.982142857142857</v>
      </c>
      <c r="AE906" s="298">
        <v>0.0105311355311356</v>
      </c>
    </row>
    <row r="907" spans="1:31">
      <c r="A907" s="318" t="s">
        <v>1158</v>
      </c>
      <c r="B907" s="342" t="s">
        <v>3359</v>
      </c>
      <c r="C907" s="296" t="s">
        <v>1613</v>
      </c>
      <c r="D907" s="342" t="s">
        <v>1614</v>
      </c>
      <c r="E907" s="269">
        <v>26</v>
      </c>
      <c r="F907" s="269">
        <v>21</v>
      </c>
      <c r="G907" s="267">
        <v>23</v>
      </c>
      <c r="H907" s="267">
        <v>21</v>
      </c>
      <c r="I907" s="267">
        <v>28</v>
      </c>
      <c r="J907" s="267">
        <v>25</v>
      </c>
      <c r="K907" s="297">
        <v>0.9</v>
      </c>
      <c r="L907" s="270">
        <v>0.807692307692308</v>
      </c>
      <c r="M907" s="270">
        <v>0.91304347826087</v>
      </c>
      <c r="N907" s="270">
        <v>0.892857142857143</v>
      </c>
      <c r="O907" s="335">
        <v>756</v>
      </c>
      <c r="P907" s="269">
        <v>617</v>
      </c>
      <c r="Q907" s="269">
        <v>18</v>
      </c>
      <c r="R907" s="267">
        <v>16</v>
      </c>
      <c r="S907" s="267">
        <v>24</v>
      </c>
      <c r="T907" s="270">
        <v>0.816137566137566</v>
      </c>
      <c r="U907" s="270">
        <v>0.692307692307692</v>
      </c>
      <c r="V907" s="271">
        <v>0.695652173913043</v>
      </c>
      <c r="W907" s="271">
        <v>0.857142857142857</v>
      </c>
      <c r="X907" s="298">
        <v>-0.00334448160535117</v>
      </c>
      <c r="Y907" s="274">
        <v>181</v>
      </c>
      <c r="Z907" s="336">
        <v>142</v>
      </c>
      <c r="AA907" s="336">
        <v>186</v>
      </c>
      <c r="AB907" s="336">
        <v>150</v>
      </c>
      <c r="AC907" s="337">
        <v>0.784530386740331</v>
      </c>
      <c r="AD907" s="271">
        <v>0.806451612903226</v>
      </c>
      <c r="AE907" s="298">
        <v>-0.0219212261628943</v>
      </c>
    </row>
    <row r="908" spans="1:31">
      <c r="A908" s="318" t="s">
        <v>1158</v>
      </c>
      <c r="B908" s="342" t="s">
        <v>3355</v>
      </c>
      <c r="C908" s="296" t="s">
        <v>1615</v>
      </c>
      <c r="D908" s="342" t="s">
        <v>1616</v>
      </c>
      <c r="E908" s="269">
        <v>37</v>
      </c>
      <c r="F908" s="269">
        <v>36</v>
      </c>
      <c r="G908" s="267">
        <v>33</v>
      </c>
      <c r="H908" s="267">
        <v>33</v>
      </c>
      <c r="I908" s="267">
        <v>36</v>
      </c>
      <c r="J908" s="267">
        <v>35</v>
      </c>
      <c r="K908" s="297">
        <v>0.9</v>
      </c>
      <c r="L908" s="270">
        <v>0.972972972972973</v>
      </c>
      <c r="M908" s="270">
        <v>1</v>
      </c>
      <c r="N908" s="270">
        <v>0.972222222222222</v>
      </c>
      <c r="O908" s="335">
        <v>1004</v>
      </c>
      <c r="P908" s="269">
        <v>902</v>
      </c>
      <c r="Q908" s="269">
        <v>33</v>
      </c>
      <c r="R908" s="267">
        <v>29</v>
      </c>
      <c r="S908" s="267">
        <v>32</v>
      </c>
      <c r="T908" s="270">
        <v>0.898406374501992</v>
      </c>
      <c r="U908" s="270">
        <v>0.891891891891892</v>
      </c>
      <c r="V908" s="271">
        <v>0.878787878787879</v>
      </c>
      <c r="W908" s="271">
        <v>0.888888888888889</v>
      </c>
      <c r="X908" s="298">
        <v>0.0131040131040131</v>
      </c>
      <c r="Y908" s="274">
        <v>253</v>
      </c>
      <c r="Z908" s="336">
        <v>226</v>
      </c>
      <c r="AA908" s="336">
        <v>256</v>
      </c>
      <c r="AB908" s="336">
        <v>237</v>
      </c>
      <c r="AC908" s="337">
        <v>0.893280632411067</v>
      </c>
      <c r="AD908" s="271">
        <v>0.92578125</v>
      </c>
      <c r="AE908" s="298">
        <v>-0.0325006175889329</v>
      </c>
    </row>
    <row r="909" spans="1:31">
      <c r="A909" s="318" t="s">
        <v>1158</v>
      </c>
      <c r="B909" s="342" t="s">
        <v>3355</v>
      </c>
      <c r="C909" s="296" t="s">
        <v>1617</v>
      </c>
      <c r="D909" s="342" t="s">
        <v>1618</v>
      </c>
      <c r="E909" s="269">
        <v>38</v>
      </c>
      <c r="F909" s="269">
        <v>38</v>
      </c>
      <c r="G909" s="267">
        <v>38</v>
      </c>
      <c r="H909" s="267">
        <v>37</v>
      </c>
      <c r="I909" s="267">
        <v>38</v>
      </c>
      <c r="J909" s="267">
        <v>38</v>
      </c>
      <c r="K909" s="297">
        <v>0.9</v>
      </c>
      <c r="L909" s="270">
        <v>1</v>
      </c>
      <c r="M909" s="270">
        <v>0.973684210526316</v>
      </c>
      <c r="N909" s="270">
        <v>1</v>
      </c>
      <c r="O909" s="335">
        <v>1140</v>
      </c>
      <c r="P909" s="269">
        <v>1131</v>
      </c>
      <c r="Q909" s="269">
        <v>38</v>
      </c>
      <c r="R909" s="267">
        <v>37</v>
      </c>
      <c r="S909" s="267">
        <v>37</v>
      </c>
      <c r="T909" s="270">
        <v>0.992105263157895</v>
      </c>
      <c r="U909" s="270">
        <v>1</v>
      </c>
      <c r="V909" s="271">
        <v>0.973684210526316</v>
      </c>
      <c r="W909" s="271">
        <v>0.973684210526316</v>
      </c>
      <c r="X909" s="298">
        <v>0.0263157894736842</v>
      </c>
      <c r="Y909" s="274">
        <v>282</v>
      </c>
      <c r="Z909" s="336">
        <v>280</v>
      </c>
      <c r="AA909" s="336">
        <v>286</v>
      </c>
      <c r="AB909" s="336">
        <v>284</v>
      </c>
      <c r="AC909" s="337">
        <v>0.99290780141844</v>
      </c>
      <c r="AD909" s="271">
        <v>0.993006993006993</v>
      </c>
      <c r="AE909" s="298">
        <v>-9.91915885533157e-5</v>
      </c>
    </row>
    <row r="910" spans="1:31">
      <c r="A910" s="318" t="s">
        <v>1158</v>
      </c>
      <c r="B910" s="342" t="s">
        <v>3355</v>
      </c>
      <c r="C910" s="296" t="s">
        <v>1619</v>
      </c>
      <c r="D910" s="342" t="s">
        <v>1620</v>
      </c>
      <c r="E910" s="269">
        <v>54</v>
      </c>
      <c r="F910" s="269">
        <v>54</v>
      </c>
      <c r="G910" s="267">
        <v>44</v>
      </c>
      <c r="H910" s="267">
        <v>43</v>
      </c>
      <c r="I910" s="267">
        <v>47</v>
      </c>
      <c r="J910" s="267">
        <v>47</v>
      </c>
      <c r="K910" s="297">
        <v>0.9</v>
      </c>
      <c r="L910" s="270">
        <v>1</v>
      </c>
      <c r="M910" s="270">
        <v>0.977272727272727</v>
      </c>
      <c r="N910" s="270">
        <v>1</v>
      </c>
      <c r="O910" s="335">
        <v>1367</v>
      </c>
      <c r="P910" s="269">
        <v>1275</v>
      </c>
      <c r="Q910" s="269">
        <v>49</v>
      </c>
      <c r="R910" s="267">
        <v>35</v>
      </c>
      <c r="S910" s="267">
        <v>45</v>
      </c>
      <c r="T910" s="270">
        <v>0.932699341623994</v>
      </c>
      <c r="U910" s="270">
        <v>0.907407407407407</v>
      </c>
      <c r="V910" s="271">
        <v>0.795454545454545</v>
      </c>
      <c r="W910" s="271">
        <v>0.957446808510638</v>
      </c>
      <c r="X910" s="298">
        <v>0.111952861952862</v>
      </c>
      <c r="Y910" s="274">
        <v>341</v>
      </c>
      <c r="Z910" s="336">
        <v>313</v>
      </c>
      <c r="AA910" s="336">
        <v>337</v>
      </c>
      <c r="AB910" s="336">
        <v>314</v>
      </c>
      <c r="AC910" s="337">
        <v>0.917888563049853</v>
      </c>
      <c r="AD910" s="271">
        <v>0.931750741839763</v>
      </c>
      <c r="AE910" s="298">
        <v>-0.0138621787899093</v>
      </c>
    </row>
    <row r="911" spans="1:31">
      <c r="A911" s="318" t="s">
        <v>1158</v>
      </c>
      <c r="B911" s="342" t="s">
        <v>3355</v>
      </c>
      <c r="C911" s="296" t="s">
        <v>1621</v>
      </c>
      <c r="D911" s="342" t="s">
        <v>1622</v>
      </c>
      <c r="E911" s="269">
        <v>47</v>
      </c>
      <c r="F911" s="269">
        <v>47</v>
      </c>
      <c r="G911" s="267">
        <v>41</v>
      </c>
      <c r="H911" s="267">
        <v>41</v>
      </c>
      <c r="I911" s="267">
        <v>43</v>
      </c>
      <c r="J911" s="267">
        <v>43</v>
      </c>
      <c r="K911" s="297">
        <v>0.9</v>
      </c>
      <c r="L911" s="270">
        <v>1</v>
      </c>
      <c r="M911" s="270">
        <v>1</v>
      </c>
      <c r="N911" s="270">
        <v>1</v>
      </c>
      <c r="O911" s="335">
        <v>1241</v>
      </c>
      <c r="P911" s="269">
        <v>1201</v>
      </c>
      <c r="Q911" s="269">
        <v>47</v>
      </c>
      <c r="R911" s="267">
        <v>40</v>
      </c>
      <c r="S911" s="267">
        <v>42</v>
      </c>
      <c r="T911" s="270">
        <v>0.967767929089444</v>
      </c>
      <c r="U911" s="270">
        <v>1</v>
      </c>
      <c r="V911" s="271">
        <v>0.975609756097561</v>
      </c>
      <c r="W911" s="271">
        <v>0.976744186046512</v>
      </c>
      <c r="X911" s="298">
        <v>0.024390243902439</v>
      </c>
      <c r="Y911" s="274">
        <v>314</v>
      </c>
      <c r="Z911" s="336">
        <v>304</v>
      </c>
      <c r="AA911" s="336">
        <v>311</v>
      </c>
      <c r="AB911" s="336">
        <v>302</v>
      </c>
      <c r="AC911" s="337">
        <v>0.968152866242038</v>
      </c>
      <c r="AD911" s="271">
        <v>0.971061093247588</v>
      </c>
      <c r="AE911" s="298">
        <v>-0.00290822700555016</v>
      </c>
    </row>
    <row r="912" spans="1:31">
      <c r="A912" s="318" t="s">
        <v>1158</v>
      </c>
      <c r="B912" s="342" t="s">
        <v>3355</v>
      </c>
      <c r="C912" s="296" t="s">
        <v>1623</v>
      </c>
      <c r="D912" s="342" t="s">
        <v>1624</v>
      </c>
      <c r="E912" s="269">
        <v>32</v>
      </c>
      <c r="F912" s="269">
        <v>32</v>
      </c>
      <c r="G912" s="267">
        <v>31</v>
      </c>
      <c r="H912" s="267">
        <v>31</v>
      </c>
      <c r="I912" s="267">
        <v>31</v>
      </c>
      <c r="J912" s="267">
        <v>31</v>
      </c>
      <c r="K912" s="297">
        <v>0.9</v>
      </c>
      <c r="L912" s="270">
        <v>1</v>
      </c>
      <c r="M912" s="270">
        <v>1</v>
      </c>
      <c r="N912" s="270">
        <v>1</v>
      </c>
      <c r="O912" s="335">
        <v>887</v>
      </c>
      <c r="P912" s="269">
        <v>840</v>
      </c>
      <c r="Q912" s="269">
        <v>30</v>
      </c>
      <c r="R912" s="267">
        <v>29</v>
      </c>
      <c r="S912" s="267">
        <v>30</v>
      </c>
      <c r="T912" s="270">
        <v>0.947012401352875</v>
      </c>
      <c r="U912" s="270">
        <v>0.9375</v>
      </c>
      <c r="V912" s="271">
        <v>0.935483870967742</v>
      </c>
      <c r="W912" s="271">
        <v>0.967741935483871</v>
      </c>
      <c r="X912" s="298">
        <v>0.00201612903225812</v>
      </c>
      <c r="Y912" s="274">
        <v>222</v>
      </c>
      <c r="Z912" s="336">
        <v>212</v>
      </c>
      <c r="AA912" s="336">
        <v>224</v>
      </c>
      <c r="AB912" s="336">
        <v>211</v>
      </c>
      <c r="AC912" s="337">
        <v>0.954954954954955</v>
      </c>
      <c r="AD912" s="271">
        <v>0.941964285714286</v>
      </c>
      <c r="AE912" s="298">
        <v>0.0129906692406693</v>
      </c>
    </row>
    <row r="913" spans="1:31">
      <c r="A913" s="318" t="s">
        <v>1158</v>
      </c>
      <c r="B913" s="342" t="s">
        <v>3355</v>
      </c>
      <c r="C913" s="296" t="s">
        <v>1625</v>
      </c>
      <c r="D913" s="342" t="s">
        <v>1626</v>
      </c>
      <c r="E913" s="269">
        <v>57</v>
      </c>
      <c r="F913" s="269">
        <v>57</v>
      </c>
      <c r="G913" s="267">
        <v>55</v>
      </c>
      <c r="H913" s="267">
        <v>54</v>
      </c>
      <c r="I913" s="267">
        <v>56</v>
      </c>
      <c r="J913" s="267">
        <v>56</v>
      </c>
      <c r="K913" s="297">
        <v>0.9</v>
      </c>
      <c r="L913" s="270">
        <v>1</v>
      </c>
      <c r="M913" s="270">
        <v>0.981818181818182</v>
      </c>
      <c r="N913" s="270">
        <v>1</v>
      </c>
      <c r="O913" s="335">
        <v>1546</v>
      </c>
      <c r="P913" s="269">
        <v>1335</v>
      </c>
      <c r="Q913" s="269">
        <v>50</v>
      </c>
      <c r="R913" s="267">
        <v>47</v>
      </c>
      <c r="S913" s="267">
        <v>47</v>
      </c>
      <c r="T913" s="270">
        <v>0.863518758085382</v>
      </c>
      <c r="U913" s="270">
        <v>0.87719298245614</v>
      </c>
      <c r="V913" s="271">
        <v>0.854545454545454</v>
      </c>
      <c r="W913" s="271">
        <v>0.839285714285714</v>
      </c>
      <c r="X913" s="298">
        <v>0.0226475279106858</v>
      </c>
      <c r="Y913" s="274">
        <v>383</v>
      </c>
      <c r="Z913" s="336">
        <v>331</v>
      </c>
      <c r="AA913" s="336">
        <v>383</v>
      </c>
      <c r="AB913" s="336">
        <v>333</v>
      </c>
      <c r="AC913" s="337">
        <v>0.864229765013055</v>
      </c>
      <c r="AD913" s="271">
        <v>0.869451697127937</v>
      </c>
      <c r="AE913" s="298">
        <v>-0.00522193211488253</v>
      </c>
    </row>
    <row r="914" spans="1:31">
      <c r="A914" s="318" t="s">
        <v>1158</v>
      </c>
      <c r="B914" s="342" t="s">
        <v>3355</v>
      </c>
      <c r="C914" s="296" t="s">
        <v>1627</v>
      </c>
      <c r="D914" s="342" t="s">
        <v>1628</v>
      </c>
      <c r="E914" s="269">
        <v>40</v>
      </c>
      <c r="F914" s="269">
        <v>40</v>
      </c>
      <c r="G914" s="267">
        <v>38</v>
      </c>
      <c r="H914" s="267">
        <v>38</v>
      </c>
      <c r="I914" s="267">
        <v>40</v>
      </c>
      <c r="J914" s="267">
        <v>40</v>
      </c>
      <c r="K914" s="297">
        <v>0.9</v>
      </c>
      <c r="L914" s="270">
        <v>1</v>
      </c>
      <c r="M914" s="270">
        <v>1</v>
      </c>
      <c r="N914" s="270">
        <v>1</v>
      </c>
      <c r="O914" s="335">
        <v>1115</v>
      </c>
      <c r="P914" s="269">
        <v>972</v>
      </c>
      <c r="Q914" s="269">
        <v>38</v>
      </c>
      <c r="R914" s="267">
        <v>30</v>
      </c>
      <c r="S914" s="267">
        <v>35</v>
      </c>
      <c r="T914" s="270">
        <v>0.871748878923767</v>
      </c>
      <c r="U914" s="270">
        <v>0.95</v>
      </c>
      <c r="V914" s="271">
        <v>0.789473684210526</v>
      </c>
      <c r="W914" s="271">
        <v>0.875</v>
      </c>
      <c r="X914" s="298">
        <v>0.160526315789474</v>
      </c>
      <c r="Y914" s="274">
        <v>278</v>
      </c>
      <c r="Z914" s="336">
        <v>242</v>
      </c>
      <c r="AA914" s="336">
        <v>280</v>
      </c>
      <c r="AB914" s="336">
        <v>243</v>
      </c>
      <c r="AC914" s="337">
        <v>0.870503597122302</v>
      </c>
      <c r="AD914" s="271">
        <v>0.867857142857143</v>
      </c>
      <c r="AE914" s="298">
        <v>0.0026464542651593</v>
      </c>
    </row>
    <row r="915" spans="1:31">
      <c r="A915" s="318" t="s">
        <v>1158</v>
      </c>
      <c r="B915" s="342" t="s">
        <v>3355</v>
      </c>
      <c r="C915" s="296" t="s">
        <v>1629</v>
      </c>
      <c r="D915" s="342" t="s">
        <v>1630</v>
      </c>
      <c r="E915" s="269">
        <v>18</v>
      </c>
      <c r="F915" s="269">
        <v>18</v>
      </c>
      <c r="G915" s="267">
        <v>18</v>
      </c>
      <c r="H915" s="267">
        <v>18</v>
      </c>
      <c r="I915" s="267">
        <v>14</v>
      </c>
      <c r="J915" s="267">
        <v>14</v>
      </c>
      <c r="K915" s="297">
        <v>0.9</v>
      </c>
      <c r="L915" s="270">
        <v>1</v>
      </c>
      <c r="M915" s="270">
        <v>1</v>
      </c>
      <c r="N915" s="270">
        <v>1</v>
      </c>
      <c r="O915" s="335">
        <v>481</v>
      </c>
      <c r="P915" s="269">
        <v>480</v>
      </c>
      <c r="Q915" s="269">
        <v>18</v>
      </c>
      <c r="R915" s="267">
        <v>18</v>
      </c>
      <c r="S915" s="267">
        <v>14</v>
      </c>
      <c r="T915" s="270">
        <v>0.997920997920998</v>
      </c>
      <c r="U915" s="270">
        <v>1</v>
      </c>
      <c r="V915" s="271">
        <v>1</v>
      </c>
      <c r="W915" s="271">
        <v>1</v>
      </c>
      <c r="X915" s="298">
        <v>0</v>
      </c>
      <c r="Y915" s="274">
        <v>118</v>
      </c>
      <c r="Z915" s="336">
        <v>118</v>
      </c>
      <c r="AA915" s="336">
        <v>123</v>
      </c>
      <c r="AB915" s="336">
        <v>122</v>
      </c>
      <c r="AC915" s="337">
        <v>1</v>
      </c>
      <c r="AD915" s="271">
        <v>0.991869918699187</v>
      </c>
      <c r="AE915" s="298">
        <v>0.00813008130081305</v>
      </c>
    </row>
    <row r="916" spans="1:31">
      <c r="A916" s="318" t="s">
        <v>1158</v>
      </c>
      <c r="B916" s="342" t="s">
        <v>3355</v>
      </c>
      <c r="C916" s="296" t="s">
        <v>1631</v>
      </c>
      <c r="D916" s="342" t="s">
        <v>1632</v>
      </c>
      <c r="E916" s="269">
        <v>33</v>
      </c>
      <c r="F916" s="269">
        <v>33</v>
      </c>
      <c r="G916" s="267">
        <v>32</v>
      </c>
      <c r="H916" s="267">
        <v>32</v>
      </c>
      <c r="I916" s="267">
        <v>32</v>
      </c>
      <c r="J916" s="267">
        <v>32</v>
      </c>
      <c r="K916" s="297">
        <v>0.9</v>
      </c>
      <c r="L916" s="270">
        <v>1</v>
      </c>
      <c r="M916" s="270">
        <v>1</v>
      </c>
      <c r="N916" s="270">
        <v>1</v>
      </c>
      <c r="O916" s="335">
        <v>927</v>
      </c>
      <c r="P916" s="269">
        <v>784</v>
      </c>
      <c r="Q916" s="269">
        <v>28</v>
      </c>
      <c r="R916" s="267">
        <v>31</v>
      </c>
      <c r="S916" s="267">
        <v>27</v>
      </c>
      <c r="T916" s="270">
        <v>0.845738942826321</v>
      </c>
      <c r="U916" s="270">
        <v>0.848484848484849</v>
      </c>
      <c r="V916" s="271">
        <v>0.96875</v>
      </c>
      <c r="W916" s="271">
        <v>0.84375</v>
      </c>
      <c r="X916" s="298">
        <v>-0.120265151515151</v>
      </c>
      <c r="Y916" s="274">
        <v>235</v>
      </c>
      <c r="Z916" s="336">
        <v>202</v>
      </c>
      <c r="AA916" s="336">
        <v>237</v>
      </c>
      <c r="AB916" s="336">
        <v>201</v>
      </c>
      <c r="AC916" s="337">
        <v>0.859574468085106</v>
      </c>
      <c r="AD916" s="271">
        <v>0.848101265822785</v>
      </c>
      <c r="AE916" s="298">
        <v>0.0114732022623216</v>
      </c>
    </row>
    <row r="917" spans="1:31">
      <c r="A917" s="318" t="s">
        <v>1158</v>
      </c>
      <c r="B917" s="342" t="s">
        <v>3355</v>
      </c>
      <c r="C917" s="296" t="s">
        <v>1633</v>
      </c>
      <c r="D917" s="342" t="s">
        <v>1634</v>
      </c>
      <c r="E917" s="269">
        <v>23</v>
      </c>
      <c r="F917" s="269">
        <v>23</v>
      </c>
      <c r="G917" s="267">
        <v>23</v>
      </c>
      <c r="H917" s="267">
        <v>23</v>
      </c>
      <c r="I917" s="267">
        <v>24</v>
      </c>
      <c r="J917" s="267">
        <v>24</v>
      </c>
      <c r="K917" s="297">
        <v>0.9</v>
      </c>
      <c r="L917" s="270">
        <v>1</v>
      </c>
      <c r="M917" s="270">
        <v>1</v>
      </c>
      <c r="N917" s="270">
        <v>1</v>
      </c>
      <c r="O917" s="335">
        <v>670</v>
      </c>
      <c r="P917" s="269">
        <v>649</v>
      </c>
      <c r="Q917" s="269">
        <v>22</v>
      </c>
      <c r="R917" s="267">
        <v>23</v>
      </c>
      <c r="S917" s="267">
        <v>23</v>
      </c>
      <c r="T917" s="270">
        <v>0.96865671641791</v>
      </c>
      <c r="U917" s="270">
        <v>0.956521739130435</v>
      </c>
      <c r="V917" s="271">
        <v>1</v>
      </c>
      <c r="W917" s="271">
        <v>0.958333333333333</v>
      </c>
      <c r="X917" s="298">
        <v>-0.0434782608695652</v>
      </c>
      <c r="Y917" s="274">
        <v>166</v>
      </c>
      <c r="Z917" s="336">
        <v>161</v>
      </c>
      <c r="AA917" s="336">
        <v>167</v>
      </c>
      <c r="AB917" s="336">
        <v>162</v>
      </c>
      <c r="AC917" s="337">
        <v>0.969879518072289</v>
      </c>
      <c r="AD917" s="271">
        <v>0.970059880239521</v>
      </c>
      <c r="AE917" s="298">
        <v>-0.000180362167231829</v>
      </c>
    </row>
    <row r="918" spans="1:31">
      <c r="A918" s="318" t="s">
        <v>1158</v>
      </c>
      <c r="B918" s="342" t="s">
        <v>3355</v>
      </c>
      <c r="C918" s="296" t="s">
        <v>1635</v>
      </c>
      <c r="D918" s="342" t="s">
        <v>1636</v>
      </c>
      <c r="E918" s="269">
        <v>27</v>
      </c>
      <c r="F918" s="269">
        <v>27</v>
      </c>
      <c r="G918" s="267">
        <v>23</v>
      </c>
      <c r="H918" s="267">
        <v>23</v>
      </c>
      <c r="I918" s="267">
        <v>26</v>
      </c>
      <c r="J918" s="267">
        <v>26</v>
      </c>
      <c r="K918" s="297">
        <v>0.9</v>
      </c>
      <c r="L918" s="270">
        <v>1</v>
      </c>
      <c r="M918" s="270">
        <v>1</v>
      </c>
      <c r="N918" s="270">
        <v>1</v>
      </c>
      <c r="O918" s="335">
        <v>707</v>
      </c>
      <c r="P918" s="269">
        <v>626</v>
      </c>
      <c r="Q918" s="269">
        <v>24</v>
      </c>
      <c r="R918" s="267">
        <v>20</v>
      </c>
      <c r="S918" s="267">
        <v>22</v>
      </c>
      <c r="T918" s="270">
        <v>0.885431400282885</v>
      </c>
      <c r="U918" s="270">
        <v>0.888888888888889</v>
      </c>
      <c r="V918" s="271">
        <v>0.869565217391304</v>
      </c>
      <c r="W918" s="271">
        <v>0.846153846153846</v>
      </c>
      <c r="X918" s="298">
        <v>0.0193236714975845</v>
      </c>
      <c r="Y918" s="274">
        <v>176</v>
      </c>
      <c r="Z918" s="336">
        <v>153</v>
      </c>
      <c r="AA918" s="336">
        <v>172</v>
      </c>
      <c r="AB918" s="336">
        <v>153</v>
      </c>
      <c r="AC918" s="337">
        <v>0.869318181818182</v>
      </c>
      <c r="AD918" s="271">
        <v>0.88953488372093</v>
      </c>
      <c r="AE918" s="298">
        <v>-0.0202167019027485</v>
      </c>
    </row>
    <row r="919" spans="1:31">
      <c r="A919" s="318" t="s">
        <v>1158</v>
      </c>
      <c r="B919" s="342" t="s">
        <v>3355</v>
      </c>
      <c r="C919" s="296" t="s">
        <v>1637</v>
      </c>
      <c r="D919" s="342" t="s">
        <v>1638</v>
      </c>
      <c r="E919" s="269">
        <v>26</v>
      </c>
      <c r="F919" s="269">
        <v>26</v>
      </c>
      <c r="G919" s="267">
        <v>25</v>
      </c>
      <c r="H919" s="267">
        <v>24</v>
      </c>
      <c r="I919" s="267">
        <v>25</v>
      </c>
      <c r="J919" s="267">
        <v>24</v>
      </c>
      <c r="K919" s="297">
        <v>0.9</v>
      </c>
      <c r="L919" s="270">
        <v>1</v>
      </c>
      <c r="M919" s="270">
        <v>0.96</v>
      </c>
      <c r="N919" s="270">
        <v>0.96</v>
      </c>
      <c r="O919" s="335">
        <v>713</v>
      </c>
      <c r="P919" s="269">
        <v>615</v>
      </c>
      <c r="Q919" s="269">
        <v>23</v>
      </c>
      <c r="R919" s="267">
        <v>20</v>
      </c>
      <c r="S919" s="267">
        <v>19</v>
      </c>
      <c r="T919" s="270">
        <v>0.862552594670407</v>
      </c>
      <c r="U919" s="270">
        <v>0.884615384615385</v>
      </c>
      <c r="V919" s="271">
        <v>0.8</v>
      </c>
      <c r="W919" s="271">
        <v>0.76</v>
      </c>
      <c r="X919" s="298">
        <v>0.0846153846153845</v>
      </c>
      <c r="Y919" s="274">
        <v>179</v>
      </c>
      <c r="Z919" s="336">
        <v>157</v>
      </c>
      <c r="AA919" s="336">
        <v>178</v>
      </c>
      <c r="AB919" s="336">
        <v>158</v>
      </c>
      <c r="AC919" s="337">
        <v>0.877094972067039</v>
      </c>
      <c r="AD919" s="271">
        <v>0.887640449438202</v>
      </c>
      <c r="AE919" s="298">
        <v>-0.0105454773711631</v>
      </c>
    </row>
    <row r="920" spans="1:31">
      <c r="A920" s="318" t="s">
        <v>1158</v>
      </c>
      <c r="B920" s="342" t="s">
        <v>3359</v>
      </c>
      <c r="C920" s="296" t="s">
        <v>1639</v>
      </c>
      <c r="D920" s="342" t="s">
        <v>1640</v>
      </c>
      <c r="E920" s="269">
        <v>55</v>
      </c>
      <c r="F920" s="269">
        <v>55</v>
      </c>
      <c r="G920" s="267">
        <v>54</v>
      </c>
      <c r="H920" s="267">
        <v>54</v>
      </c>
      <c r="I920" s="267">
        <v>54</v>
      </c>
      <c r="J920" s="267">
        <v>54</v>
      </c>
      <c r="K920" s="297">
        <v>0.9</v>
      </c>
      <c r="L920" s="270">
        <v>1</v>
      </c>
      <c r="M920" s="270">
        <v>1</v>
      </c>
      <c r="N920" s="270">
        <v>1</v>
      </c>
      <c r="O920" s="335">
        <v>1652</v>
      </c>
      <c r="P920" s="269">
        <v>1644</v>
      </c>
      <c r="Q920" s="269">
        <v>55</v>
      </c>
      <c r="R920" s="267">
        <v>54</v>
      </c>
      <c r="S920" s="267">
        <v>54</v>
      </c>
      <c r="T920" s="270">
        <v>0.995157384987893</v>
      </c>
      <c r="U920" s="270">
        <v>1</v>
      </c>
      <c r="V920" s="271">
        <v>1</v>
      </c>
      <c r="W920" s="271">
        <v>1</v>
      </c>
      <c r="X920" s="298">
        <v>0</v>
      </c>
      <c r="Y920" s="274">
        <v>400</v>
      </c>
      <c r="Z920" s="336">
        <v>397</v>
      </c>
      <c r="AA920" s="336">
        <v>408</v>
      </c>
      <c r="AB920" s="336">
        <v>408</v>
      </c>
      <c r="AC920" s="337">
        <v>0.9925</v>
      </c>
      <c r="AD920" s="271">
        <v>1</v>
      </c>
      <c r="AE920" s="298">
        <v>-0.00749999999999995</v>
      </c>
    </row>
    <row r="921" spans="1:31">
      <c r="A921" s="318" t="s">
        <v>1158</v>
      </c>
      <c r="B921" s="342" t="s">
        <v>40</v>
      </c>
      <c r="C921" s="296" t="s">
        <v>1641</v>
      </c>
      <c r="D921" s="342" t="s">
        <v>1642</v>
      </c>
      <c r="E921" s="269">
        <v>0</v>
      </c>
      <c r="F921" s="269">
        <v>0</v>
      </c>
      <c r="G921" s="267">
        <v>0</v>
      </c>
      <c r="H921" s="267">
        <v>0</v>
      </c>
      <c r="I921" s="267">
        <v>0</v>
      </c>
      <c r="J921" s="267">
        <v>0</v>
      </c>
      <c r="K921" s="297">
        <v>0.9</v>
      </c>
      <c r="L921" s="270">
        <v>0</v>
      </c>
      <c r="M921" s="270">
        <v>0</v>
      </c>
      <c r="N921" s="270">
        <v>0</v>
      </c>
      <c r="O921" s="335">
        <v>0</v>
      </c>
      <c r="P921" s="269">
        <v>0</v>
      </c>
      <c r="Q921" s="269">
        <v>0</v>
      </c>
      <c r="R921" s="267">
        <v>0</v>
      </c>
      <c r="S921" s="267">
        <v>0</v>
      </c>
      <c r="T921" s="270">
        <v>0</v>
      </c>
      <c r="U921" s="270">
        <v>0</v>
      </c>
      <c r="V921" s="271">
        <v>0</v>
      </c>
      <c r="W921" s="271">
        <v>0</v>
      </c>
      <c r="X921" s="298">
        <v>0</v>
      </c>
      <c r="Y921" s="274">
        <v>0</v>
      </c>
      <c r="Z921" s="336">
        <v>0</v>
      </c>
      <c r="AA921" s="336">
        <v>0</v>
      </c>
      <c r="AB921" s="336">
        <v>0</v>
      </c>
      <c r="AC921" s="337">
        <v>0</v>
      </c>
      <c r="AD921" s="271">
        <v>0</v>
      </c>
      <c r="AE921" s="298">
        <v>0</v>
      </c>
    </row>
    <row r="922" spans="1:31">
      <c r="A922" s="318" t="s">
        <v>1158</v>
      </c>
      <c r="B922" s="342" t="s">
        <v>3359</v>
      </c>
      <c r="C922" s="296" t="s">
        <v>1643</v>
      </c>
      <c r="D922" s="342" t="s">
        <v>1644</v>
      </c>
      <c r="E922" s="269">
        <v>19</v>
      </c>
      <c r="F922" s="269">
        <v>18</v>
      </c>
      <c r="G922" s="267">
        <v>19</v>
      </c>
      <c r="H922" s="267">
        <v>18</v>
      </c>
      <c r="I922" s="267">
        <v>18</v>
      </c>
      <c r="J922" s="267">
        <v>18</v>
      </c>
      <c r="K922" s="297">
        <v>0.9</v>
      </c>
      <c r="L922" s="270">
        <v>0.947368421052632</v>
      </c>
      <c r="M922" s="270">
        <v>0.947368421052632</v>
      </c>
      <c r="N922" s="270">
        <v>1</v>
      </c>
      <c r="O922" s="335">
        <v>569</v>
      </c>
      <c r="P922" s="269">
        <v>538</v>
      </c>
      <c r="Q922" s="269">
        <v>17</v>
      </c>
      <c r="R922" s="267">
        <v>17</v>
      </c>
      <c r="S922" s="267">
        <v>18</v>
      </c>
      <c r="T922" s="270">
        <v>0.945518453427065</v>
      </c>
      <c r="U922" s="270">
        <v>0.894736842105263</v>
      </c>
      <c r="V922" s="271">
        <v>0.894736842105263</v>
      </c>
      <c r="W922" s="271">
        <v>1</v>
      </c>
      <c r="X922" s="298">
        <v>0</v>
      </c>
      <c r="Y922" s="274">
        <v>141</v>
      </c>
      <c r="Z922" s="336">
        <v>133</v>
      </c>
      <c r="AA922" s="336">
        <v>141</v>
      </c>
      <c r="AB922" s="336">
        <v>135</v>
      </c>
      <c r="AC922" s="337">
        <v>0.943262411347518</v>
      </c>
      <c r="AD922" s="271">
        <v>0.957446808510638</v>
      </c>
      <c r="AE922" s="298">
        <v>-0.0141843971631206</v>
      </c>
    </row>
    <row r="923" spans="1:31">
      <c r="A923" s="318" t="s">
        <v>1158</v>
      </c>
      <c r="B923" s="342" t="s">
        <v>3359</v>
      </c>
      <c r="C923" s="296" t="s">
        <v>1645</v>
      </c>
      <c r="D923" s="342" t="s">
        <v>1646</v>
      </c>
      <c r="E923" s="269">
        <v>40</v>
      </c>
      <c r="F923" s="269">
        <v>40</v>
      </c>
      <c r="G923" s="267">
        <v>43</v>
      </c>
      <c r="H923" s="267">
        <v>42</v>
      </c>
      <c r="I923" s="267">
        <v>45</v>
      </c>
      <c r="J923" s="267">
        <v>44</v>
      </c>
      <c r="K923" s="297">
        <v>0.9</v>
      </c>
      <c r="L923" s="270">
        <v>1</v>
      </c>
      <c r="M923" s="270">
        <v>0.976744186046512</v>
      </c>
      <c r="N923" s="270">
        <v>0.977777777777778</v>
      </c>
      <c r="O923" s="335">
        <v>1252</v>
      </c>
      <c r="P923" s="269">
        <v>1217</v>
      </c>
      <c r="Q923" s="269">
        <v>40</v>
      </c>
      <c r="R923" s="267">
        <v>41</v>
      </c>
      <c r="S923" s="267">
        <v>43</v>
      </c>
      <c r="T923" s="270">
        <v>0.972044728434505</v>
      </c>
      <c r="U923" s="270">
        <v>1</v>
      </c>
      <c r="V923" s="271">
        <v>0.953488372093023</v>
      </c>
      <c r="W923" s="271">
        <v>0.955555555555556</v>
      </c>
      <c r="X923" s="298">
        <v>0.0465116279069767</v>
      </c>
      <c r="Y923" s="274">
        <v>311</v>
      </c>
      <c r="Z923" s="336">
        <v>302</v>
      </c>
      <c r="AA923" s="336">
        <v>317</v>
      </c>
      <c r="AB923" s="336">
        <v>308</v>
      </c>
      <c r="AC923" s="337">
        <v>0.971061093247588</v>
      </c>
      <c r="AD923" s="271">
        <v>0.971608832807571</v>
      </c>
      <c r="AE923" s="298">
        <v>-0.000547739559982552</v>
      </c>
    </row>
    <row r="924" spans="1:31">
      <c r="A924" s="318" t="s">
        <v>1158</v>
      </c>
      <c r="B924" s="342" t="s">
        <v>3354</v>
      </c>
      <c r="C924" s="296" t="s">
        <v>1647</v>
      </c>
      <c r="D924" s="342" t="s">
        <v>1648</v>
      </c>
      <c r="E924" s="269">
        <v>0</v>
      </c>
      <c r="F924" s="269">
        <v>0</v>
      </c>
      <c r="G924" s="267">
        <v>0</v>
      </c>
      <c r="H924" s="267">
        <v>0</v>
      </c>
      <c r="I924" s="267">
        <v>0</v>
      </c>
      <c r="J924" s="267">
        <v>0</v>
      </c>
      <c r="K924" s="297">
        <v>0.9</v>
      </c>
      <c r="L924" s="270">
        <v>0</v>
      </c>
      <c r="M924" s="270">
        <v>0</v>
      </c>
      <c r="N924" s="270">
        <v>0</v>
      </c>
      <c r="O924" s="335">
        <v>0</v>
      </c>
      <c r="P924" s="269">
        <v>0</v>
      </c>
      <c r="Q924" s="269">
        <v>0</v>
      </c>
      <c r="R924" s="267">
        <v>0</v>
      </c>
      <c r="S924" s="267">
        <v>0</v>
      </c>
      <c r="T924" s="270">
        <v>0</v>
      </c>
      <c r="U924" s="270">
        <v>0</v>
      </c>
      <c r="V924" s="271">
        <v>0</v>
      </c>
      <c r="W924" s="271">
        <v>0</v>
      </c>
      <c r="X924" s="298">
        <v>0</v>
      </c>
      <c r="Y924" s="274">
        <v>0</v>
      </c>
      <c r="Z924" s="336">
        <v>0</v>
      </c>
      <c r="AA924" s="336">
        <v>0</v>
      </c>
      <c r="AB924" s="336">
        <v>0</v>
      </c>
      <c r="AC924" s="337">
        <v>0</v>
      </c>
      <c r="AD924" s="271">
        <v>0</v>
      </c>
      <c r="AE924" s="298">
        <v>0</v>
      </c>
    </row>
    <row r="925" spans="1:31">
      <c r="A925" s="318" t="s">
        <v>1158</v>
      </c>
      <c r="B925" s="342" t="s">
        <v>3354</v>
      </c>
      <c r="C925" s="296" t="s">
        <v>1649</v>
      </c>
      <c r="D925" s="342" t="s">
        <v>1650</v>
      </c>
      <c r="E925" s="269">
        <v>0</v>
      </c>
      <c r="F925" s="269">
        <v>0</v>
      </c>
      <c r="G925" s="267">
        <v>0</v>
      </c>
      <c r="H925" s="267">
        <v>0</v>
      </c>
      <c r="I925" s="267">
        <v>0</v>
      </c>
      <c r="J925" s="267">
        <v>0</v>
      </c>
      <c r="K925" s="297">
        <v>0.9</v>
      </c>
      <c r="L925" s="270">
        <v>0</v>
      </c>
      <c r="M925" s="270">
        <v>0</v>
      </c>
      <c r="N925" s="270">
        <v>0</v>
      </c>
      <c r="O925" s="335">
        <v>0</v>
      </c>
      <c r="P925" s="269">
        <v>0</v>
      </c>
      <c r="Q925" s="269">
        <v>0</v>
      </c>
      <c r="R925" s="267">
        <v>0</v>
      </c>
      <c r="S925" s="267">
        <v>0</v>
      </c>
      <c r="T925" s="270">
        <v>0</v>
      </c>
      <c r="U925" s="270">
        <v>0</v>
      </c>
      <c r="V925" s="271">
        <v>0</v>
      </c>
      <c r="W925" s="271">
        <v>0</v>
      </c>
      <c r="X925" s="298">
        <v>0</v>
      </c>
      <c r="Y925" s="274">
        <v>0</v>
      </c>
      <c r="Z925" s="336">
        <v>0</v>
      </c>
      <c r="AA925" s="336">
        <v>0</v>
      </c>
      <c r="AB925" s="336">
        <v>0</v>
      </c>
      <c r="AC925" s="337">
        <v>0</v>
      </c>
      <c r="AD925" s="271">
        <v>0</v>
      </c>
      <c r="AE925" s="298">
        <v>0</v>
      </c>
    </row>
    <row r="926" spans="1:31">
      <c r="A926" s="318" t="s">
        <v>1158</v>
      </c>
      <c r="B926" s="342" t="s">
        <v>3357</v>
      </c>
      <c r="C926" s="296" t="s">
        <v>1651</v>
      </c>
      <c r="D926" s="342" t="s">
        <v>1652</v>
      </c>
      <c r="E926" s="269">
        <v>0</v>
      </c>
      <c r="F926" s="269">
        <v>0</v>
      </c>
      <c r="G926" s="267">
        <v>0</v>
      </c>
      <c r="H926" s="267">
        <v>0</v>
      </c>
      <c r="I926" s="267">
        <v>0</v>
      </c>
      <c r="J926" s="267">
        <v>0</v>
      </c>
      <c r="K926" s="297">
        <v>0.9</v>
      </c>
      <c r="L926" s="270">
        <v>0</v>
      </c>
      <c r="M926" s="270">
        <v>0</v>
      </c>
      <c r="N926" s="270">
        <v>0</v>
      </c>
      <c r="O926" s="335">
        <v>0</v>
      </c>
      <c r="P926" s="269">
        <v>0</v>
      </c>
      <c r="Q926" s="269">
        <v>0</v>
      </c>
      <c r="R926" s="267">
        <v>0</v>
      </c>
      <c r="S926" s="267">
        <v>0</v>
      </c>
      <c r="T926" s="270">
        <v>0</v>
      </c>
      <c r="U926" s="270">
        <v>0</v>
      </c>
      <c r="V926" s="271">
        <v>0</v>
      </c>
      <c r="W926" s="271">
        <v>0</v>
      </c>
      <c r="X926" s="298">
        <v>0</v>
      </c>
      <c r="Y926" s="274">
        <v>0</v>
      </c>
      <c r="Z926" s="336">
        <v>0</v>
      </c>
      <c r="AA926" s="336">
        <v>0</v>
      </c>
      <c r="AB926" s="336">
        <v>0</v>
      </c>
      <c r="AC926" s="337">
        <v>0</v>
      </c>
      <c r="AD926" s="271">
        <v>0</v>
      </c>
      <c r="AE926" s="298">
        <v>0</v>
      </c>
    </row>
    <row r="927" spans="1:31">
      <c r="A927" s="318" t="s">
        <v>1158</v>
      </c>
      <c r="B927" s="342" t="s">
        <v>40</v>
      </c>
      <c r="C927" s="296" t="s">
        <v>1653</v>
      </c>
      <c r="D927" s="342" t="s">
        <v>1654</v>
      </c>
      <c r="E927" s="269">
        <v>0</v>
      </c>
      <c r="F927" s="269">
        <v>0</v>
      </c>
      <c r="G927" s="267">
        <v>0</v>
      </c>
      <c r="H927" s="267">
        <v>0</v>
      </c>
      <c r="I927" s="267">
        <v>0</v>
      </c>
      <c r="J927" s="267">
        <v>0</v>
      </c>
      <c r="K927" s="297">
        <v>0.9</v>
      </c>
      <c r="L927" s="270">
        <v>0</v>
      </c>
      <c r="M927" s="270">
        <v>0</v>
      </c>
      <c r="N927" s="270">
        <v>0</v>
      </c>
      <c r="O927" s="335">
        <v>0</v>
      </c>
      <c r="P927" s="269">
        <v>0</v>
      </c>
      <c r="Q927" s="269">
        <v>0</v>
      </c>
      <c r="R927" s="267">
        <v>0</v>
      </c>
      <c r="S927" s="267">
        <v>0</v>
      </c>
      <c r="T927" s="270">
        <v>0</v>
      </c>
      <c r="U927" s="270">
        <v>0</v>
      </c>
      <c r="V927" s="271">
        <v>0</v>
      </c>
      <c r="W927" s="271">
        <v>0</v>
      </c>
      <c r="X927" s="298">
        <v>0</v>
      </c>
      <c r="Y927" s="274">
        <v>0</v>
      </c>
      <c r="Z927" s="336">
        <v>0</v>
      </c>
      <c r="AA927" s="336">
        <v>0</v>
      </c>
      <c r="AB927" s="336">
        <v>0</v>
      </c>
      <c r="AC927" s="337">
        <v>0</v>
      </c>
      <c r="AD927" s="271">
        <v>0</v>
      </c>
      <c r="AE927" s="298">
        <v>0</v>
      </c>
    </row>
    <row r="928" spans="1:31">
      <c r="A928" s="318" t="s">
        <v>1158</v>
      </c>
      <c r="B928" s="342" t="s">
        <v>3357</v>
      </c>
      <c r="C928" s="296" t="s">
        <v>1655</v>
      </c>
      <c r="D928" s="342" t="s">
        <v>1656</v>
      </c>
      <c r="E928" s="269">
        <v>0</v>
      </c>
      <c r="F928" s="269">
        <v>0</v>
      </c>
      <c r="G928" s="267">
        <v>0</v>
      </c>
      <c r="H928" s="267">
        <v>0</v>
      </c>
      <c r="I928" s="267">
        <v>0</v>
      </c>
      <c r="J928" s="267">
        <v>0</v>
      </c>
      <c r="K928" s="297">
        <v>0.9</v>
      </c>
      <c r="L928" s="270">
        <v>0</v>
      </c>
      <c r="M928" s="270">
        <v>0</v>
      </c>
      <c r="N928" s="270">
        <v>0</v>
      </c>
      <c r="O928" s="335">
        <v>0</v>
      </c>
      <c r="P928" s="269">
        <v>0</v>
      </c>
      <c r="Q928" s="269">
        <v>0</v>
      </c>
      <c r="R928" s="267">
        <v>0</v>
      </c>
      <c r="S928" s="267">
        <v>0</v>
      </c>
      <c r="T928" s="270">
        <v>0</v>
      </c>
      <c r="U928" s="270">
        <v>0</v>
      </c>
      <c r="V928" s="271">
        <v>0</v>
      </c>
      <c r="W928" s="271">
        <v>0</v>
      </c>
      <c r="X928" s="298">
        <v>0</v>
      </c>
      <c r="Y928" s="274">
        <v>0</v>
      </c>
      <c r="Z928" s="336">
        <v>0</v>
      </c>
      <c r="AA928" s="336">
        <v>0</v>
      </c>
      <c r="AB928" s="336">
        <v>0</v>
      </c>
      <c r="AC928" s="337">
        <v>0</v>
      </c>
      <c r="AD928" s="271">
        <v>0</v>
      </c>
      <c r="AE928" s="298">
        <v>0</v>
      </c>
    </row>
    <row r="929" spans="1:31">
      <c r="A929" s="318" t="s">
        <v>1158</v>
      </c>
      <c r="B929" s="342" t="s">
        <v>3357</v>
      </c>
      <c r="C929" s="296" t="s">
        <v>1657</v>
      </c>
      <c r="D929" s="342" t="s">
        <v>1658</v>
      </c>
      <c r="E929" s="269">
        <v>0</v>
      </c>
      <c r="F929" s="269">
        <v>0</v>
      </c>
      <c r="G929" s="267">
        <v>0</v>
      </c>
      <c r="H929" s="267">
        <v>0</v>
      </c>
      <c r="I929" s="267">
        <v>0</v>
      </c>
      <c r="J929" s="267">
        <v>0</v>
      </c>
      <c r="K929" s="297">
        <v>0.9</v>
      </c>
      <c r="L929" s="270">
        <v>0</v>
      </c>
      <c r="M929" s="270">
        <v>0</v>
      </c>
      <c r="N929" s="270">
        <v>0</v>
      </c>
      <c r="O929" s="335">
        <v>0</v>
      </c>
      <c r="P929" s="269">
        <v>0</v>
      </c>
      <c r="Q929" s="269">
        <v>0</v>
      </c>
      <c r="R929" s="267">
        <v>0</v>
      </c>
      <c r="S929" s="267">
        <v>0</v>
      </c>
      <c r="T929" s="270">
        <v>0</v>
      </c>
      <c r="U929" s="270">
        <v>0</v>
      </c>
      <c r="V929" s="271">
        <v>0</v>
      </c>
      <c r="W929" s="271">
        <v>0</v>
      </c>
      <c r="X929" s="298">
        <v>0</v>
      </c>
      <c r="Y929" s="274">
        <v>0</v>
      </c>
      <c r="Z929" s="336">
        <v>0</v>
      </c>
      <c r="AA929" s="336">
        <v>0</v>
      </c>
      <c r="AB929" s="336">
        <v>0</v>
      </c>
      <c r="AC929" s="337">
        <v>0</v>
      </c>
      <c r="AD929" s="271">
        <v>0</v>
      </c>
      <c r="AE929" s="298">
        <v>0</v>
      </c>
    </row>
    <row r="930" spans="1:31">
      <c r="A930" s="318" t="s">
        <v>1158</v>
      </c>
      <c r="B930" s="342" t="s">
        <v>3357</v>
      </c>
      <c r="C930" s="296" t="s">
        <v>1659</v>
      </c>
      <c r="D930" s="342" t="s">
        <v>1660</v>
      </c>
      <c r="E930" s="269">
        <v>0</v>
      </c>
      <c r="F930" s="269">
        <v>0</v>
      </c>
      <c r="G930" s="267">
        <v>0</v>
      </c>
      <c r="H930" s="267">
        <v>0</v>
      </c>
      <c r="I930" s="267">
        <v>0</v>
      </c>
      <c r="J930" s="267">
        <v>0</v>
      </c>
      <c r="K930" s="297">
        <v>0.9</v>
      </c>
      <c r="L930" s="270">
        <v>0</v>
      </c>
      <c r="M930" s="270">
        <v>0</v>
      </c>
      <c r="N930" s="270">
        <v>0</v>
      </c>
      <c r="O930" s="335">
        <v>0</v>
      </c>
      <c r="P930" s="269">
        <v>0</v>
      </c>
      <c r="Q930" s="269">
        <v>0</v>
      </c>
      <c r="R930" s="267">
        <v>0</v>
      </c>
      <c r="S930" s="267">
        <v>0</v>
      </c>
      <c r="T930" s="270">
        <v>0</v>
      </c>
      <c r="U930" s="270">
        <v>0</v>
      </c>
      <c r="V930" s="271">
        <v>0</v>
      </c>
      <c r="W930" s="271">
        <v>0</v>
      </c>
      <c r="X930" s="298">
        <v>0</v>
      </c>
      <c r="Y930" s="274">
        <v>0</v>
      </c>
      <c r="Z930" s="336">
        <v>0</v>
      </c>
      <c r="AA930" s="336">
        <v>0</v>
      </c>
      <c r="AB930" s="336">
        <v>0</v>
      </c>
      <c r="AC930" s="337">
        <v>0</v>
      </c>
      <c r="AD930" s="271">
        <v>0</v>
      </c>
      <c r="AE930" s="298">
        <v>0</v>
      </c>
    </row>
    <row r="931" spans="1:31">
      <c r="A931" s="318" t="s">
        <v>1158</v>
      </c>
      <c r="B931" s="342" t="s">
        <v>3357</v>
      </c>
      <c r="C931" s="296" t="s">
        <v>1661</v>
      </c>
      <c r="D931" s="342" t="s">
        <v>1662</v>
      </c>
      <c r="E931" s="269">
        <v>0</v>
      </c>
      <c r="F931" s="269">
        <v>0</v>
      </c>
      <c r="G931" s="267">
        <v>0</v>
      </c>
      <c r="H931" s="267">
        <v>0</v>
      </c>
      <c r="I931" s="267">
        <v>0</v>
      </c>
      <c r="J931" s="267">
        <v>0</v>
      </c>
      <c r="K931" s="297">
        <v>0.9</v>
      </c>
      <c r="L931" s="270">
        <v>0</v>
      </c>
      <c r="M931" s="270">
        <v>0</v>
      </c>
      <c r="N931" s="270">
        <v>0</v>
      </c>
      <c r="O931" s="335">
        <v>0</v>
      </c>
      <c r="P931" s="269">
        <v>0</v>
      </c>
      <c r="Q931" s="269">
        <v>0</v>
      </c>
      <c r="R931" s="267">
        <v>0</v>
      </c>
      <c r="S931" s="267">
        <v>0</v>
      </c>
      <c r="T931" s="270">
        <v>0</v>
      </c>
      <c r="U931" s="270">
        <v>0</v>
      </c>
      <c r="V931" s="271">
        <v>0</v>
      </c>
      <c r="W931" s="271">
        <v>0</v>
      </c>
      <c r="X931" s="298">
        <v>0</v>
      </c>
      <c r="Y931" s="274">
        <v>0</v>
      </c>
      <c r="Z931" s="336">
        <v>0</v>
      </c>
      <c r="AA931" s="336">
        <v>0</v>
      </c>
      <c r="AB931" s="336">
        <v>0</v>
      </c>
      <c r="AC931" s="337">
        <v>0</v>
      </c>
      <c r="AD931" s="271">
        <v>0</v>
      </c>
      <c r="AE931" s="298">
        <v>0</v>
      </c>
    </row>
    <row r="932" spans="1:31">
      <c r="A932" s="318" t="s">
        <v>1158</v>
      </c>
      <c r="B932" s="342" t="s">
        <v>40</v>
      </c>
      <c r="C932" s="296" t="s">
        <v>40</v>
      </c>
      <c r="D932" s="342" t="s">
        <v>1664</v>
      </c>
      <c r="E932" s="269">
        <v>0</v>
      </c>
      <c r="F932" s="269">
        <v>0</v>
      </c>
      <c r="G932" s="267">
        <v>0</v>
      </c>
      <c r="H932" s="267">
        <v>0</v>
      </c>
      <c r="I932" s="267">
        <v>0</v>
      </c>
      <c r="J932" s="267">
        <v>0</v>
      </c>
      <c r="K932" s="297">
        <v>0.9</v>
      </c>
      <c r="L932" s="270">
        <v>0</v>
      </c>
      <c r="M932" s="270">
        <v>0</v>
      </c>
      <c r="N932" s="270">
        <v>0</v>
      </c>
      <c r="O932" s="335">
        <v>0</v>
      </c>
      <c r="P932" s="269">
        <v>0</v>
      </c>
      <c r="Q932" s="269">
        <v>0</v>
      </c>
      <c r="R932" s="267">
        <v>0</v>
      </c>
      <c r="S932" s="267">
        <v>0</v>
      </c>
      <c r="T932" s="270">
        <v>0</v>
      </c>
      <c r="U932" s="270">
        <v>0</v>
      </c>
      <c r="V932" s="271">
        <v>0</v>
      </c>
      <c r="W932" s="271">
        <v>0</v>
      </c>
      <c r="X932" s="298">
        <v>0</v>
      </c>
      <c r="Y932" s="274">
        <v>0</v>
      </c>
      <c r="Z932" s="336">
        <v>0</v>
      </c>
      <c r="AA932" s="336">
        <v>0</v>
      </c>
      <c r="AB932" s="336">
        <v>0</v>
      </c>
      <c r="AC932" s="337">
        <v>0</v>
      </c>
      <c r="AD932" s="271">
        <v>0</v>
      </c>
      <c r="AE932" s="298">
        <v>0</v>
      </c>
    </row>
    <row r="933" spans="1:31">
      <c r="A933" s="318" t="s">
        <v>1158</v>
      </c>
      <c r="B933" s="342" t="s">
        <v>40</v>
      </c>
      <c r="C933" s="296" t="s">
        <v>40</v>
      </c>
      <c r="D933" s="342" t="s">
        <v>1665</v>
      </c>
      <c r="E933" s="269">
        <v>0</v>
      </c>
      <c r="F933" s="269">
        <v>0</v>
      </c>
      <c r="G933" s="267">
        <v>0</v>
      </c>
      <c r="H933" s="267">
        <v>0</v>
      </c>
      <c r="I933" s="267">
        <v>0</v>
      </c>
      <c r="J933" s="267">
        <v>0</v>
      </c>
      <c r="K933" s="297">
        <v>0.9</v>
      </c>
      <c r="L933" s="270">
        <v>0</v>
      </c>
      <c r="M933" s="270">
        <v>0</v>
      </c>
      <c r="N933" s="270">
        <v>0</v>
      </c>
      <c r="O933" s="335">
        <v>0</v>
      </c>
      <c r="P933" s="269">
        <v>0</v>
      </c>
      <c r="Q933" s="269">
        <v>0</v>
      </c>
      <c r="R933" s="267">
        <v>0</v>
      </c>
      <c r="S933" s="267">
        <v>0</v>
      </c>
      <c r="T933" s="270">
        <v>0</v>
      </c>
      <c r="U933" s="270">
        <v>0</v>
      </c>
      <c r="V933" s="271">
        <v>0</v>
      </c>
      <c r="W933" s="271">
        <v>0</v>
      </c>
      <c r="X933" s="298">
        <v>0</v>
      </c>
      <c r="Y933" s="274">
        <v>0</v>
      </c>
      <c r="Z933" s="336">
        <v>0</v>
      </c>
      <c r="AA933" s="336">
        <v>0</v>
      </c>
      <c r="AB933" s="336">
        <v>0</v>
      </c>
      <c r="AC933" s="337">
        <v>0</v>
      </c>
      <c r="AD933" s="271">
        <v>0</v>
      </c>
      <c r="AE933" s="298">
        <v>0</v>
      </c>
    </row>
    <row r="934" spans="1:31">
      <c r="A934" s="318" t="s">
        <v>1158</v>
      </c>
      <c r="B934" s="342" t="s">
        <v>40</v>
      </c>
      <c r="C934" s="296" t="s">
        <v>40</v>
      </c>
      <c r="D934" s="342" t="s">
        <v>1666</v>
      </c>
      <c r="E934" s="269">
        <v>0</v>
      </c>
      <c r="F934" s="269">
        <v>0</v>
      </c>
      <c r="G934" s="267">
        <v>0</v>
      </c>
      <c r="H934" s="267">
        <v>0</v>
      </c>
      <c r="I934" s="267">
        <v>0</v>
      </c>
      <c r="J934" s="267">
        <v>0</v>
      </c>
      <c r="K934" s="297">
        <v>0.9</v>
      </c>
      <c r="L934" s="270">
        <v>0</v>
      </c>
      <c r="M934" s="270">
        <v>0</v>
      </c>
      <c r="N934" s="270">
        <v>0</v>
      </c>
      <c r="O934" s="335">
        <v>0</v>
      </c>
      <c r="P934" s="269">
        <v>0</v>
      </c>
      <c r="Q934" s="269">
        <v>0</v>
      </c>
      <c r="R934" s="267">
        <v>0</v>
      </c>
      <c r="S934" s="267">
        <v>0</v>
      </c>
      <c r="T934" s="270">
        <v>0</v>
      </c>
      <c r="U934" s="270">
        <v>0</v>
      </c>
      <c r="V934" s="271">
        <v>0</v>
      </c>
      <c r="W934" s="271">
        <v>0</v>
      </c>
      <c r="X934" s="298">
        <v>0</v>
      </c>
      <c r="Y934" s="274">
        <v>0</v>
      </c>
      <c r="Z934" s="336">
        <v>0</v>
      </c>
      <c r="AA934" s="336">
        <v>0</v>
      </c>
      <c r="AB934" s="336">
        <v>0</v>
      </c>
      <c r="AC934" s="337">
        <v>0</v>
      </c>
      <c r="AD934" s="271">
        <v>0</v>
      </c>
      <c r="AE934" s="298">
        <v>0</v>
      </c>
    </row>
    <row r="935" spans="1:31">
      <c r="A935" s="318" t="s">
        <v>1158</v>
      </c>
      <c r="B935" s="342" t="s">
        <v>3359</v>
      </c>
      <c r="C935" s="296" t="s">
        <v>1667</v>
      </c>
      <c r="D935" s="342" t="s">
        <v>1668</v>
      </c>
      <c r="E935" s="269">
        <v>0</v>
      </c>
      <c r="F935" s="269">
        <v>0</v>
      </c>
      <c r="G935" s="267">
        <v>0</v>
      </c>
      <c r="H935" s="267">
        <v>0</v>
      </c>
      <c r="I935" s="267">
        <v>0</v>
      </c>
      <c r="J935" s="267">
        <v>0</v>
      </c>
      <c r="K935" s="297">
        <v>0.9</v>
      </c>
      <c r="L935" s="270">
        <v>0</v>
      </c>
      <c r="M935" s="270">
        <v>0</v>
      </c>
      <c r="N935" s="270">
        <v>0</v>
      </c>
      <c r="O935" s="335">
        <v>0</v>
      </c>
      <c r="P935" s="269">
        <v>0</v>
      </c>
      <c r="Q935" s="269">
        <v>0</v>
      </c>
      <c r="R935" s="267">
        <v>0</v>
      </c>
      <c r="S935" s="267">
        <v>0</v>
      </c>
      <c r="T935" s="270">
        <v>0</v>
      </c>
      <c r="U935" s="270">
        <v>0</v>
      </c>
      <c r="V935" s="271">
        <v>0</v>
      </c>
      <c r="W935" s="271">
        <v>0</v>
      </c>
      <c r="X935" s="298">
        <v>0</v>
      </c>
      <c r="Y935" s="274">
        <v>0</v>
      </c>
      <c r="Z935" s="336">
        <v>0</v>
      </c>
      <c r="AA935" s="336">
        <v>0</v>
      </c>
      <c r="AB935" s="336">
        <v>0</v>
      </c>
      <c r="AC935" s="337">
        <v>0</v>
      </c>
      <c r="AD935" s="271">
        <v>0</v>
      </c>
      <c r="AE935" s="298">
        <v>0</v>
      </c>
    </row>
    <row r="936" spans="1:31">
      <c r="A936" s="318" t="s">
        <v>1669</v>
      </c>
      <c r="B936" s="342" t="s">
        <v>3360</v>
      </c>
      <c r="C936" s="296" t="s">
        <v>1671</v>
      </c>
      <c r="D936" s="342" t="s">
        <v>1672</v>
      </c>
      <c r="E936" s="269">
        <v>16</v>
      </c>
      <c r="F936" s="269">
        <v>15</v>
      </c>
      <c r="G936" s="267">
        <v>14</v>
      </c>
      <c r="H936" s="267">
        <v>13</v>
      </c>
      <c r="I936" s="267">
        <v>15</v>
      </c>
      <c r="J936" s="267">
        <v>14</v>
      </c>
      <c r="K936" s="297">
        <v>0.9</v>
      </c>
      <c r="L936" s="270">
        <v>0.9375</v>
      </c>
      <c r="M936" s="270">
        <v>0.928571428571429</v>
      </c>
      <c r="N936" s="270">
        <v>0.933333333333333</v>
      </c>
      <c r="O936" s="335">
        <v>434</v>
      </c>
      <c r="P936" s="269">
        <v>387</v>
      </c>
      <c r="Q936" s="269">
        <v>15</v>
      </c>
      <c r="R936" s="267">
        <v>13</v>
      </c>
      <c r="S936" s="267">
        <v>14</v>
      </c>
      <c r="T936" s="270">
        <v>0.891705069124424</v>
      </c>
      <c r="U936" s="270">
        <v>0.9375</v>
      </c>
      <c r="V936" s="271">
        <v>0.928571428571429</v>
      </c>
      <c r="W936" s="271">
        <v>0.933333333333333</v>
      </c>
      <c r="X936" s="298">
        <v>0.0089285714285714</v>
      </c>
      <c r="Y936" s="274">
        <v>110</v>
      </c>
      <c r="Z936" s="336">
        <v>98</v>
      </c>
      <c r="AA936" s="336">
        <v>108</v>
      </c>
      <c r="AB936" s="336">
        <v>98</v>
      </c>
      <c r="AC936" s="337">
        <v>0.890909090909091</v>
      </c>
      <c r="AD936" s="271">
        <v>0.907407407407407</v>
      </c>
      <c r="AE936" s="298">
        <v>-0.0164983164983166</v>
      </c>
    </row>
    <row r="937" spans="1:31">
      <c r="A937" s="318" t="s">
        <v>1669</v>
      </c>
      <c r="B937" s="342" t="s">
        <v>3360</v>
      </c>
      <c r="C937" s="296" t="s">
        <v>1673</v>
      </c>
      <c r="D937" s="342" t="s">
        <v>1674</v>
      </c>
      <c r="E937" s="269">
        <v>45</v>
      </c>
      <c r="F937" s="269">
        <v>45</v>
      </c>
      <c r="G937" s="267">
        <v>38</v>
      </c>
      <c r="H937" s="267">
        <v>38</v>
      </c>
      <c r="I937" s="267">
        <v>46</v>
      </c>
      <c r="J937" s="267">
        <v>46</v>
      </c>
      <c r="K937" s="297">
        <v>0.9</v>
      </c>
      <c r="L937" s="270">
        <v>1</v>
      </c>
      <c r="M937" s="270">
        <v>1</v>
      </c>
      <c r="N937" s="270">
        <v>1</v>
      </c>
      <c r="O937" s="335">
        <v>1297</v>
      </c>
      <c r="P937" s="269">
        <v>1235</v>
      </c>
      <c r="Q937" s="269">
        <v>43</v>
      </c>
      <c r="R937" s="267">
        <v>36</v>
      </c>
      <c r="S937" s="267">
        <v>44</v>
      </c>
      <c r="T937" s="270">
        <v>0.952197378565921</v>
      </c>
      <c r="U937" s="270">
        <v>0.955555555555556</v>
      </c>
      <c r="V937" s="271">
        <v>0.947368421052632</v>
      </c>
      <c r="W937" s="271">
        <v>0.956521739130435</v>
      </c>
      <c r="X937" s="298">
        <v>0.00818713450292408</v>
      </c>
      <c r="Y937" s="274">
        <v>315</v>
      </c>
      <c r="Z937" s="336">
        <v>306</v>
      </c>
      <c r="AA937" s="336">
        <v>322</v>
      </c>
      <c r="AB937" s="336">
        <v>303</v>
      </c>
      <c r="AC937" s="337">
        <v>0.971428571428571</v>
      </c>
      <c r="AD937" s="271">
        <v>0.940993788819876</v>
      </c>
      <c r="AE937" s="298">
        <v>0.0304347826086956</v>
      </c>
    </row>
    <row r="938" spans="1:31">
      <c r="A938" s="318" t="s">
        <v>1669</v>
      </c>
      <c r="B938" s="342" t="s">
        <v>3360</v>
      </c>
      <c r="C938" s="296" t="s">
        <v>1675</v>
      </c>
      <c r="D938" s="342" t="s">
        <v>1676</v>
      </c>
      <c r="E938" s="269">
        <v>34</v>
      </c>
      <c r="F938" s="269">
        <v>34</v>
      </c>
      <c r="G938" s="267">
        <v>32</v>
      </c>
      <c r="H938" s="267">
        <v>32</v>
      </c>
      <c r="I938" s="267">
        <v>35</v>
      </c>
      <c r="J938" s="267">
        <v>35</v>
      </c>
      <c r="K938" s="297">
        <v>0.9</v>
      </c>
      <c r="L938" s="270">
        <v>1</v>
      </c>
      <c r="M938" s="270">
        <v>1</v>
      </c>
      <c r="N938" s="270">
        <v>1</v>
      </c>
      <c r="O938" s="335">
        <v>927</v>
      </c>
      <c r="P938" s="269">
        <v>885</v>
      </c>
      <c r="Q938" s="269">
        <v>33</v>
      </c>
      <c r="R938" s="267">
        <v>29</v>
      </c>
      <c r="S938" s="267">
        <v>34</v>
      </c>
      <c r="T938" s="270">
        <v>0.954692556634304</v>
      </c>
      <c r="U938" s="270">
        <v>0.970588235294118</v>
      </c>
      <c r="V938" s="271">
        <v>0.90625</v>
      </c>
      <c r="W938" s="271">
        <v>0.971428571428571</v>
      </c>
      <c r="X938" s="298">
        <v>0.0643382352941176</v>
      </c>
      <c r="Y938" s="274">
        <v>234</v>
      </c>
      <c r="Z938" s="336">
        <v>222</v>
      </c>
      <c r="AA938" s="336">
        <v>229</v>
      </c>
      <c r="AB938" s="336">
        <v>213</v>
      </c>
      <c r="AC938" s="337">
        <v>0.948717948717949</v>
      </c>
      <c r="AD938" s="271">
        <v>0.930131004366812</v>
      </c>
      <c r="AE938" s="298">
        <v>0.0185869443511365</v>
      </c>
    </row>
    <row r="939" spans="1:31">
      <c r="A939" s="318" t="s">
        <v>1669</v>
      </c>
      <c r="B939" s="342" t="s">
        <v>3360</v>
      </c>
      <c r="C939" s="296" t="s">
        <v>1677</v>
      </c>
      <c r="D939" s="342" t="s">
        <v>1678</v>
      </c>
      <c r="E939" s="269">
        <v>31</v>
      </c>
      <c r="F939" s="269">
        <v>31</v>
      </c>
      <c r="G939" s="267">
        <v>31</v>
      </c>
      <c r="H939" s="267">
        <v>31</v>
      </c>
      <c r="I939" s="267">
        <v>32</v>
      </c>
      <c r="J939" s="267">
        <v>32</v>
      </c>
      <c r="K939" s="297">
        <v>0.9</v>
      </c>
      <c r="L939" s="270">
        <v>1</v>
      </c>
      <c r="M939" s="270">
        <v>1</v>
      </c>
      <c r="N939" s="270">
        <v>1</v>
      </c>
      <c r="O939" s="335">
        <v>895</v>
      </c>
      <c r="P939" s="269">
        <v>852</v>
      </c>
      <c r="Q939" s="269">
        <v>30</v>
      </c>
      <c r="R939" s="267">
        <v>29</v>
      </c>
      <c r="S939" s="267">
        <v>30</v>
      </c>
      <c r="T939" s="270">
        <v>0.95195530726257</v>
      </c>
      <c r="U939" s="270">
        <v>0.967741935483871</v>
      </c>
      <c r="V939" s="271">
        <v>0.935483870967742</v>
      </c>
      <c r="W939" s="271">
        <v>0.9375</v>
      </c>
      <c r="X939" s="298">
        <v>0.0322580645161291</v>
      </c>
      <c r="Y939" s="274">
        <v>221</v>
      </c>
      <c r="Z939" s="336">
        <v>211</v>
      </c>
      <c r="AA939" s="336">
        <v>222</v>
      </c>
      <c r="AB939" s="336">
        <v>210</v>
      </c>
      <c r="AC939" s="337">
        <v>0.95475113122172</v>
      </c>
      <c r="AD939" s="271">
        <v>0.945945945945946</v>
      </c>
      <c r="AE939" s="298">
        <v>0.00880518527577356</v>
      </c>
    </row>
    <row r="940" spans="1:31">
      <c r="A940" s="318" t="s">
        <v>1669</v>
      </c>
      <c r="B940" s="342" t="s">
        <v>3360</v>
      </c>
      <c r="C940" s="296" t="s">
        <v>1679</v>
      </c>
      <c r="D940" s="342" t="s">
        <v>1680</v>
      </c>
      <c r="E940" s="269">
        <v>31</v>
      </c>
      <c r="F940" s="269">
        <v>31</v>
      </c>
      <c r="G940" s="267">
        <v>28</v>
      </c>
      <c r="H940" s="267">
        <v>27</v>
      </c>
      <c r="I940" s="267">
        <v>31</v>
      </c>
      <c r="J940" s="267">
        <v>31</v>
      </c>
      <c r="K940" s="297">
        <v>0.9</v>
      </c>
      <c r="L940" s="270">
        <v>1</v>
      </c>
      <c r="M940" s="270">
        <v>0.964285714285714</v>
      </c>
      <c r="N940" s="270">
        <v>1</v>
      </c>
      <c r="O940" s="335">
        <v>862</v>
      </c>
      <c r="P940" s="269">
        <v>834</v>
      </c>
      <c r="Q940" s="269">
        <v>31</v>
      </c>
      <c r="R940" s="267">
        <v>26</v>
      </c>
      <c r="S940" s="267">
        <v>29</v>
      </c>
      <c r="T940" s="270">
        <v>0.967517401392111</v>
      </c>
      <c r="U940" s="270">
        <v>1</v>
      </c>
      <c r="V940" s="271">
        <v>0.928571428571429</v>
      </c>
      <c r="W940" s="271">
        <v>0.935483870967742</v>
      </c>
      <c r="X940" s="298">
        <v>0.0714285714285714</v>
      </c>
      <c r="Y940" s="274">
        <v>219</v>
      </c>
      <c r="Z940" s="336">
        <v>210</v>
      </c>
      <c r="AA940" s="336">
        <v>214</v>
      </c>
      <c r="AB940" s="336">
        <v>209</v>
      </c>
      <c r="AC940" s="337">
        <v>0.958904109589041</v>
      </c>
      <c r="AD940" s="271">
        <v>0.976635514018692</v>
      </c>
      <c r="AE940" s="298">
        <v>-0.0177314044296506</v>
      </c>
    </row>
    <row r="941" spans="1:31">
      <c r="A941" s="318" t="s">
        <v>1669</v>
      </c>
      <c r="B941" s="342" t="s">
        <v>3360</v>
      </c>
      <c r="C941" s="296" t="s">
        <v>1681</v>
      </c>
      <c r="D941" s="342" t="s">
        <v>1682</v>
      </c>
      <c r="E941" s="269">
        <v>0</v>
      </c>
      <c r="F941" s="269">
        <v>0</v>
      </c>
      <c r="G941" s="267">
        <v>0</v>
      </c>
      <c r="H941" s="267">
        <v>0</v>
      </c>
      <c r="I941" s="267">
        <v>0</v>
      </c>
      <c r="J941" s="267">
        <v>0</v>
      </c>
      <c r="K941" s="297">
        <v>0.9</v>
      </c>
      <c r="L941" s="270">
        <v>0</v>
      </c>
      <c r="M941" s="270">
        <v>0</v>
      </c>
      <c r="N941" s="270">
        <v>0</v>
      </c>
      <c r="O941" s="335">
        <v>0</v>
      </c>
      <c r="P941" s="269">
        <v>0</v>
      </c>
      <c r="Q941" s="269">
        <v>0</v>
      </c>
      <c r="R941" s="267">
        <v>0</v>
      </c>
      <c r="S941" s="267">
        <v>0</v>
      </c>
      <c r="T941" s="270">
        <v>0</v>
      </c>
      <c r="U941" s="270">
        <v>0</v>
      </c>
      <c r="V941" s="271">
        <v>0</v>
      </c>
      <c r="W941" s="271">
        <v>0</v>
      </c>
      <c r="X941" s="298">
        <v>0</v>
      </c>
      <c r="Y941" s="274">
        <v>0</v>
      </c>
      <c r="Z941" s="336">
        <v>0</v>
      </c>
      <c r="AA941" s="336">
        <v>0</v>
      </c>
      <c r="AB941" s="336">
        <v>0</v>
      </c>
      <c r="AC941" s="337">
        <v>0</v>
      </c>
      <c r="AD941" s="271">
        <v>0</v>
      </c>
      <c r="AE941" s="298">
        <v>0</v>
      </c>
    </row>
    <row r="942" spans="1:31">
      <c r="A942" s="318" t="s">
        <v>1669</v>
      </c>
      <c r="B942" s="342" t="s">
        <v>3360</v>
      </c>
      <c r="C942" s="296" t="s">
        <v>1683</v>
      </c>
      <c r="D942" s="342" t="s">
        <v>1684</v>
      </c>
      <c r="E942" s="269">
        <v>37</v>
      </c>
      <c r="F942" s="269">
        <v>37</v>
      </c>
      <c r="G942" s="267">
        <v>34</v>
      </c>
      <c r="H942" s="267">
        <v>34</v>
      </c>
      <c r="I942" s="267">
        <v>36</v>
      </c>
      <c r="J942" s="267">
        <v>36</v>
      </c>
      <c r="K942" s="297">
        <v>0.9</v>
      </c>
      <c r="L942" s="270">
        <v>1</v>
      </c>
      <c r="M942" s="270">
        <v>1</v>
      </c>
      <c r="N942" s="270">
        <v>1</v>
      </c>
      <c r="O942" s="335">
        <v>1042</v>
      </c>
      <c r="P942" s="269">
        <v>949</v>
      </c>
      <c r="Q942" s="269">
        <v>33</v>
      </c>
      <c r="R942" s="267">
        <v>30</v>
      </c>
      <c r="S942" s="267">
        <v>32</v>
      </c>
      <c r="T942" s="270">
        <v>0.910748560460653</v>
      </c>
      <c r="U942" s="270">
        <v>0.891891891891892</v>
      </c>
      <c r="V942" s="271">
        <v>0.882352941176471</v>
      </c>
      <c r="W942" s="271">
        <v>0.888888888888889</v>
      </c>
      <c r="X942" s="298">
        <v>0.00953895071542132</v>
      </c>
      <c r="Y942" s="274">
        <v>263</v>
      </c>
      <c r="Z942" s="336">
        <v>232</v>
      </c>
      <c r="AA942" s="336">
        <v>255</v>
      </c>
      <c r="AB942" s="336">
        <v>234</v>
      </c>
      <c r="AC942" s="337">
        <v>0.88212927756654</v>
      </c>
      <c r="AD942" s="271">
        <v>0.917647058823529</v>
      </c>
      <c r="AE942" s="298">
        <v>-0.0355177812569895</v>
      </c>
    </row>
    <row r="943" spans="1:31">
      <c r="A943" s="318" t="s">
        <v>1669</v>
      </c>
      <c r="B943" s="342" t="s">
        <v>3360</v>
      </c>
      <c r="C943" s="296" t="s">
        <v>1685</v>
      </c>
      <c r="D943" s="342" t="s">
        <v>1686</v>
      </c>
      <c r="E943" s="269">
        <v>0</v>
      </c>
      <c r="F943" s="269">
        <v>0</v>
      </c>
      <c r="G943" s="267">
        <v>0</v>
      </c>
      <c r="H943" s="267">
        <v>0</v>
      </c>
      <c r="I943" s="267">
        <v>0</v>
      </c>
      <c r="J943" s="267">
        <v>0</v>
      </c>
      <c r="K943" s="297">
        <v>0.9</v>
      </c>
      <c r="L943" s="270">
        <v>0</v>
      </c>
      <c r="M943" s="270">
        <v>0</v>
      </c>
      <c r="N943" s="270">
        <v>0</v>
      </c>
      <c r="O943" s="335">
        <v>0</v>
      </c>
      <c r="P943" s="269">
        <v>0</v>
      </c>
      <c r="Q943" s="269">
        <v>0</v>
      </c>
      <c r="R943" s="267">
        <v>0</v>
      </c>
      <c r="S943" s="267">
        <v>0</v>
      </c>
      <c r="T943" s="270">
        <v>0</v>
      </c>
      <c r="U943" s="270">
        <v>0</v>
      </c>
      <c r="V943" s="271">
        <v>0</v>
      </c>
      <c r="W943" s="271">
        <v>0</v>
      </c>
      <c r="X943" s="298">
        <v>0</v>
      </c>
      <c r="Y943" s="274">
        <v>0</v>
      </c>
      <c r="Z943" s="336">
        <v>0</v>
      </c>
      <c r="AA943" s="336">
        <v>0</v>
      </c>
      <c r="AB943" s="336">
        <v>0</v>
      </c>
      <c r="AC943" s="337">
        <v>0</v>
      </c>
      <c r="AD943" s="271">
        <v>0</v>
      </c>
      <c r="AE943" s="298">
        <v>0</v>
      </c>
    </row>
    <row r="944" spans="1:31">
      <c r="A944" s="318" t="s">
        <v>1669</v>
      </c>
      <c r="B944" s="342" t="s">
        <v>3360</v>
      </c>
      <c r="C944" s="296" t="s">
        <v>1687</v>
      </c>
      <c r="D944" s="342" t="s">
        <v>1688</v>
      </c>
      <c r="E944" s="269">
        <v>20</v>
      </c>
      <c r="F944" s="269">
        <v>20</v>
      </c>
      <c r="G944" s="267">
        <v>17</v>
      </c>
      <c r="H944" s="267">
        <v>17</v>
      </c>
      <c r="I944" s="267">
        <v>18</v>
      </c>
      <c r="J944" s="267">
        <v>18</v>
      </c>
      <c r="K944" s="297">
        <v>0.9</v>
      </c>
      <c r="L944" s="270">
        <v>1</v>
      </c>
      <c r="M944" s="270">
        <v>1</v>
      </c>
      <c r="N944" s="270">
        <v>1</v>
      </c>
      <c r="O944" s="335">
        <v>510</v>
      </c>
      <c r="P944" s="269">
        <v>462</v>
      </c>
      <c r="Q944" s="269">
        <v>19</v>
      </c>
      <c r="R944" s="267">
        <v>15</v>
      </c>
      <c r="S944" s="267">
        <v>15</v>
      </c>
      <c r="T944" s="270">
        <v>0.905882352941176</v>
      </c>
      <c r="U944" s="270">
        <v>0.95</v>
      </c>
      <c r="V944" s="271">
        <v>0.882352941176471</v>
      </c>
      <c r="W944" s="271">
        <v>0.833333333333333</v>
      </c>
      <c r="X944" s="298">
        <v>0.0676470588235294</v>
      </c>
      <c r="Y944" s="274">
        <v>132</v>
      </c>
      <c r="Z944" s="336">
        <v>120</v>
      </c>
      <c r="AA944" s="336">
        <v>124</v>
      </c>
      <c r="AB944" s="336">
        <v>113</v>
      </c>
      <c r="AC944" s="337">
        <v>0.909090909090909</v>
      </c>
      <c r="AD944" s="271">
        <v>0.911290322580645</v>
      </c>
      <c r="AE944" s="298">
        <v>-0.00219941348973607</v>
      </c>
    </row>
    <row r="945" spans="1:31">
      <c r="A945" s="318" t="s">
        <v>1669</v>
      </c>
      <c r="B945" s="342" t="s">
        <v>3361</v>
      </c>
      <c r="C945" s="296" t="s">
        <v>1689</v>
      </c>
      <c r="D945" s="342" t="s">
        <v>1690</v>
      </c>
      <c r="E945" s="269">
        <v>0</v>
      </c>
      <c r="F945" s="269">
        <v>0</v>
      </c>
      <c r="G945" s="267">
        <v>0</v>
      </c>
      <c r="H945" s="267">
        <v>0</v>
      </c>
      <c r="I945" s="267">
        <v>0</v>
      </c>
      <c r="J945" s="267">
        <v>0</v>
      </c>
      <c r="K945" s="297">
        <v>0.9</v>
      </c>
      <c r="L945" s="270">
        <v>0</v>
      </c>
      <c r="M945" s="270">
        <v>0</v>
      </c>
      <c r="N945" s="270">
        <v>0</v>
      </c>
      <c r="O945" s="335">
        <v>0</v>
      </c>
      <c r="P945" s="269">
        <v>0</v>
      </c>
      <c r="Q945" s="269">
        <v>0</v>
      </c>
      <c r="R945" s="267">
        <v>0</v>
      </c>
      <c r="S945" s="267">
        <v>0</v>
      </c>
      <c r="T945" s="270">
        <v>0</v>
      </c>
      <c r="U945" s="270">
        <v>0</v>
      </c>
      <c r="V945" s="271">
        <v>0</v>
      </c>
      <c r="W945" s="271">
        <v>0</v>
      </c>
      <c r="X945" s="298">
        <v>0</v>
      </c>
      <c r="Y945" s="274">
        <v>0</v>
      </c>
      <c r="Z945" s="336">
        <v>0</v>
      </c>
      <c r="AA945" s="336">
        <v>0</v>
      </c>
      <c r="AB945" s="336">
        <v>0</v>
      </c>
      <c r="AC945" s="337">
        <v>0</v>
      </c>
      <c r="AD945" s="271">
        <v>0</v>
      </c>
      <c r="AE945" s="298">
        <v>0</v>
      </c>
    </row>
    <row r="946" spans="1:31">
      <c r="A946" s="318" t="s">
        <v>1669</v>
      </c>
      <c r="B946" s="342" t="s">
        <v>3361</v>
      </c>
      <c r="C946" s="296" t="s">
        <v>1691</v>
      </c>
      <c r="D946" s="342" t="s">
        <v>1692</v>
      </c>
      <c r="E946" s="269">
        <v>20</v>
      </c>
      <c r="F946" s="269">
        <v>18</v>
      </c>
      <c r="G946" s="267">
        <v>17</v>
      </c>
      <c r="H946" s="267">
        <v>13</v>
      </c>
      <c r="I946" s="267">
        <v>19</v>
      </c>
      <c r="J946" s="267">
        <v>17</v>
      </c>
      <c r="K946" s="297">
        <v>0.9</v>
      </c>
      <c r="L946" s="270">
        <v>0.9</v>
      </c>
      <c r="M946" s="270">
        <v>0.764705882352941</v>
      </c>
      <c r="N946" s="270">
        <v>0.894736842105263</v>
      </c>
      <c r="O946" s="335">
        <v>580</v>
      </c>
      <c r="P946" s="269">
        <v>463</v>
      </c>
      <c r="Q946" s="269">
        <v>17</v>
      </c>
      <c r="R946" s="267">
        <v>13</v>
      </c>
      <c r="S946" s="267">
        <v>17</v>
      </c>
      <c r="T946" s="270">
        <v>0.798275862068966</v>
      </c>
      <c r="U946" s="270">
        <v>0.85</v>
      </c>
      <c r="V946" s="271">
        <v>0.764705882352941</v>
      </c>
      <c r="W946" s="271">
        <v>0.894736842105263</v>
      </c>
      <c r="X946" s="298">
        <v>0.0852941176470589</v>
      </c>
      <c r="Y946" s="274">
        <v>141</v>
      </c>
      <c r="Z946" s="336">
        <v>119</v>
      </c>
      <c r="AA946" s="336">
        <v>148</v>
      </c>
      <c r="AB946" s="336">
        <v>115</v>
      </c>
      <c r="AC946" s="337">
        <v>0.843971631205674</v>
      </c>
      <c r="AD946" s="271">
        <v>0.777027027027027</v>
      </c>
      <c r="AE946" s="298">
        <v>0.0669446041786468</v>
      </c>
    </row>
    <row r="947" spans="1:31">
      <c r="A947" s="318" t="s">
        <v>1669</v>
      </c>
      <c r="B947" s="342" t="s">
        <v>3361</v>
      </c>
      <c r="C947" s="296" t="s">
        <v>1693</v>
      </c>
      <c r="D947" s="342" t="s">
        <v>1694</v>
      </c>
      <c r="E947" s="269">
        <v>29</v>
      </c>
      <c r="F947" s="269">
        <v>27</v>
      </c>
      <c r="G947" s="267">
        <v>27</v>
      </c>
      <c r="H947" s="267">
        <v>24</v>
      </c>
      <c r="I947" s="267">
        <v>28</v>
      </c>
      <c r="J947" s="267">
        <v>22</v>
      </c>
      <c r="K947" s="297">
        <v>0.9</v>
      </c>
      <c r="L947" s="270">
        <v>0.931034482758621</v>
      </c>
      <c r="M947" s="270">
        <v>0.888888888888889</v>
      </c>
      <c r="N947" s="270">
        <v>0.785714285714286</v>
      </c>
      <c r="O947" s="335">
        <v>843</v>
      </c>
      <c r="P947" s="269">
        <v>747</v>
      </c>
      <c r="Q947" s="269">
        <v>24</v>
      </c>
      <c r="R947" s="267">
        <v>24</v>
      </c>
      <c r="S947" s="267">
        <v>22</v>
      </c>
      <c r="T947" s="270">
        <v>0.886120996441281</v>
      </c>
      <c r="U947" s="270">
        <v>0.827586206896552</v>
      </c>
      <c r="V947" s="271">
        <v>0.888888888888889</v>
      </c>
      <c r="W947" s="271">
        <v>0.785714285714286</v>
      </c>
      <c r="X947" s="298">
        <v>-0.0613026819923371</v>
      </c>
      <c r="Y947" s="274">
        <v>203</v>
      </c>
      <c r="Z947" s="336">
        <v>178</v>
      </c>
      <c r="AA947" s="336">
        <v>206</v>
      </c>
      <c r="AB947" s="336">
        <v>180</v>
      </c>
      <c r="AC947" s="337">
        <v>0.876847290640394</v>
      </c>
      <c r="AD947" s="271">
        <v>0.87378640776699</v>
      </c>
      <c r="AE947" s="298">
        <v>0.00306088287340389</v>
      </c>
    </row>
    <row r="948" spans="1:31">
      <c r="A948" s="318" t="s">
        <v>1669</v>
      </c>
      <c r="B948" s="342" t="s">
        <v>3361</v>
      </c>
      <c r="C948" s="296" t="s">
        <v>1695</v>
      </c>
      <c r="D948" s="342" t="s">
        <v>1695</v>
      </c>
      <c r="E948" s="269">
        <v>22</v>
      </c>
      <c r="F948" s="269">
        <v>21</v>
      </c>
      <c r="G948" s="267">
        <v>17</v>
      </c>
      <c r="H948" s="267">
        <v>14</v>
      </c>
      <c r="I948" s="267">
        <v>18</v>
      </c>
      <c r="J948" s="267">
        <v>17</v>
      </c>
      <c r="K948" s="297">
        <v>0.9</v>
      </c>
      <c r="L948" s="270">
        <v>0.954545454545455</v>
      </c>
      <c r="M948" s="270">
        <v>0.823529411764706</v>
      </c>
      <c r="N948" s="270">
        <v>0.944444444444444</v>
      </c>
      <c r="O948" s="335">
        <v>562</v>
      </c>
      <c r="P948" s="269">
        <v>523</v>
      </c>
      <c r="Q948" s="269">
        <v>21</v>
      </c>
      <c r="R948" s="267">
        <v>14</v>
      </c>
      <c r="S948" s="267">
        <v>17</v>
      </c>
      <c r="T948" s="270">
        <v>0.930604982206406</v>
      </c>
      <c r="U948" s="270">
        <v>0.954545454545455</v>
      </c>
      <c r="V948" s="271">
        <v>0.823529411764706</v>
      </c>
      <c r="W948" s="271">
        <v>0.944444444444444</v>
      </c>
      <c r="X948" s="298">
        <v>0.131016042780749</v>
      </c>
      <c r="Y948" s="274">
        <v>141</v>
      </c>
      <c r="Z948" s="336">
        <v>132</v>
      </c>
      <c r="AA948" s="336">
        <v>136</v>
      </c>
      <c r="AB948" s="336">
        <v>127</v>
      </c>
      <c r="AC948" s="337">
        <v>0.936170212765957</v>
      </c>
      <c r="AD948" s="271">
        <v>0.933823529411765</v>
      </c>
      <c r="AE948" s="298">
        <v>0.00234668335419275</v>
      </c>
    </row>
    <row r="949" spans="1:31">
      <c r="A949" s="318" t="s">
        <v>1669</v>
      </c>
      <c r="B949" s="342" t="s">
        <v>3361</v>
      </c>
      <c r="C949" s="296" t="s">
        <v>1696</v>
      </c>
      <c r="D949" s="342" t="s">
        <v>1697</v>
      </c>
      <c r="E949" s="269">
        <v>37</v>
      </c>
      <c r="F949" s="269">
        <v>36</v>
      </c>
      <c r="G949" s="267">
        <v>34</v>
      </c>
      <c r="H949" s="267">
        <v>33</v>
      </c>
      <c r="I949" s="267">
        <v>36</v>
      </c>
      <c r="J949" s="267">
        <v>32</v>
      </c>
      <c r="K949" s="297">
        <v>0.9</v>
      </c>
      <c r="L949" s="270">
        <v>0.972972972972973</v>
      </c>
      <c r="M949" s="270">
        <v>0.970588235294118</v>
      </c>
      <c r="N949" s="270">
        <v>0.888888888888889</v>
      </c>
      <c r="O949" s="335">
        <v>1094</v>
      </c>
      <c r="P949" s="269">
        <v>969</v>
      </c>
      <c r="Q949" s="269">
        <v>36</v>
      </c>
      <c r="R949" s="267">
        <v>32</v>
      </c>
      <c r="S949" s="267">
        <v>31</v>
      </c>
      <c r="T949" s="270">
        <v>0.885740402193784</v>
      </c>
      <c r="U949" s="270">
        <v>0.972972972972973</v>
      </c>
      <c r="V949" s="271">
        <v>0.941176470588235</v>
      </c>
      <c r="W949" s="271">
        <v>0.861111111111111</v>
      </c>
      <c r="X949" s="298">
        <v>0.0317965023847377</v>
      </c>
      <c r="Y949" s="274">
        <v>258</v>
      </c>
      <c r="Z949" s="336">
        <v>227</v>
      </c>
      <c r="AA949" s="336">
        <v>275</v>
      </c>
      <c r="AB949" s="336">
        <v>240</v>
      </c>
      <c r="AC949" s="337">
        <v>0.87984496124031</v>
      </c>
      <c r="AD949" s="271">
        <v>0.872727272727273</v>
      </c>
      <c r="AE949" s="298">
        <v>0.0071176885130374</v>
      </c>
    </row>
    <row r="950" spans="1:31">
      <c r="A950" s="318" t="s">
        <v>1669</v>
      </c>
      <c r="B950" s="342" t="s">
        <v>3361</v>
      </c>
      <c r="C950" s="296" t="s">
        <v>1698</v>
      </c>
      <c r="D950" s="342" t="s">
        <v>1698</v>
      </c>
      <c r="E950" s="269">
        <v>11</v>
      </c>
      <c r="F950" s="269">
        <v>9</v>
      </c>
      <c r="G950" s="267">
        <v>12</v>
      </c>
      <c r="H950" s="267">
        <v>11</v>
      </c>
      <c r="I950" s="267">
        <v>10</v>
      </c>
      <c r="J950" s="267">
        <v>8</v>
      </c>
      <c r="K950" s="297">
        <v>0.9</v>
      </c>
      <c r="L950" s="270">
        <v>0.818181818181818</v>
      </c>
      <c r="M950" s="270">
        <v>0.916666666666667</v>
      </c>
      <c r="N950" s="270">
        <v>0.8</v>
      </c>
      <c r="O950" s="335">
        <v>345</v>
      </c>
      <c r="P950" s="269">
        <v>307</v>
      </c>
      <c r="Q950" s="269">
        <v>9</v>
      </c>
      <c r="R950" s="267">
        <v>11</v>
      </c>
      <c r="S950" s="267">
        <v>8</v>
      </c>
      <c r="T950" s="270">
        <v>0.889855072463768</v>
      </c>
      <c r="U950" s="270">
        <v>0.818181818181818</v>
      </c>
      <c r="V950" s="271">
        <v>0.916666666666667</v>
      </c>
      <c r="W950" s="271">
        <v>0.8</v>
      </c>
      <c r="X950" s="298">
        <v>-0.0984848484848484</v>
      </c>
      <c r="Y950" s="274">
        <v>83</v>
      </c>
      <c r="Z950" s="336">
        <v>72</v>
      </c>
      <c r="AA950" s="336">
        <v>85</v>
      </c>
      <c r="AB950" s="336">
        <v>77</v>
      </c>
      <c r="AC950" s="337">
        <v>0.867469879518072</v>
      </c>
      <c r="AD950" s="271">
        <v>0.905882352941176</v>
      </c>
      <c r="AE950" s="298">
        <v>-0.0384124734231042</v>
      </c>
    </row>
    <row r="951" spans="1:31">
      <c r="A951" s="318" t="s">
        <v>1669</v>
      </c>
      <c r="B951" s="342" t="s">
        <v>3361</v>
      </c>
      <c r="C951" s="296" t="s">
        <v>1699</v>
      </c>
      <c r="D951" s="342" t="s">
        <v>1700</v>
      </c>
      <c r="E951" s="269">
        <v>18</v>
      </c>
      <c r="F951" s="269">
        <v>17</v>
      </c>
      <c r="G951" s="267">
        <v>17</v>
      </c>
      <c r="H951" s="267">
        <v>16</v>
      </c>
      <c r="I951" s="267">
        <v>17</v>
      </c>
      <c r="J951" s="267">
        <v>16</v>
      </c>
      <c r="K951" s="297">
        <v>0.9</v>
      </c>
      <c r="L951" s="270">
        <v>0.944444444444444</v>
      </c>
      <c r="M951" s="270">
        <v>0.941176470588235</v>
      </c>
      <c r="N951" s="270">
        <v>0.941176470588235</v>
      </c>
      <c r="O951" s="335">
        <v>539</v>
      </c>
      <c r="P951" s="269">
        <v>428</v>
      </c>
      <c r="Q951" s="269">
        <v>14</v>
      </c>
      <c r="R951" s="267">
        <v>14</v>
      </c>
      <c r="S951" s="267">
        <v>12</v>
      </c>
      <c r="T951" s="270">
        <v>0.794063079777365</v>
      </c>
      <c r="U951" s="270">
        <v>0.777777777777778</v>
      </c>
      <c r="V951" s="271">
        <v>0.823529411764706</v>
      </c>
      <c r="W951" s="271">
        <v>0.705882352941177</v>
      </c>
      <c r="X951" s="298">
        <v>-0.0457516339869281</v>
      </c>
      <c r="Y951" s="274">
        <v>132</v>
      </c>
      <c r="Z951" s="336">
        <v>108</v>
      </c>
      <c r="AA951" s="336">
        <v>138</v>
      </c>
      <c r="AB951" s="336">
        <v>109</v>
      </c>
      <c r="AC951" s="337">
        <v>0.818181818181818</v>
      </c>
      <c r="AD951" s="271">
        <v>0.789855072463768</v>
      </c>
      <c r="AE951" s="298">
        <v>0.0283267457180502</v>
      </c>
    </row>
    <row r="952" spans="1:31">
      <c r="A952" s="318" t="s">
        <v>1669</v>
      </c>
      <c r="B952" s="342" t="s">
        <v>3361</v>
      </c>
      <c r="C952" s="296" t="s">
        <v>1701</v>
      </c>
      <c r="D952" s="342" t="s">
        <v>1702</v>
      </c>
      <c r="E952" s="269">
        <v>30</v>
      </c>
      <c r="F952" s="269">
        <v>28</v>
      </c>
      <c r="G952" s="267">
        <v>29</v>
      </c>
      <c r="H952" s="267">
        <v>24</v>
      </c>
      <c r="I952" s="267">
        <v>29</v>
      </c>
      <c r="J952" s="267">
        <v>24</v>
      </c>
      <c r="K952" s="297">
        <v>0.9</v>
      </c>
      <c r="L952" s="270">
        <v>0.933333333333333</v>
      </c>
      <c r="M952" s="270">
        <v>0.827586206896552</v>
      </c>
      <c r="N952" s="270">
        <v>0.827586206896552</v>
      </c>
      <c r="O952" s="335">
        <v>887</v>
      </c>
      <c r="P952" s="269">
        <v>802</v>
      </c>
      <c r="Q952" s="269">
        <v>28</v>
      </c>
      <c r="R952" s="267">
        <v>24</v>
      </c>
      <c r="S952" s="267">
        <v>24</v>
      </c>
      <c r="T952" s="270">
        <v>0.904171364148816</v>
      </c>
      <c r="U952" s="270">
        <v>0.933333333333333</v>
      </c>
      <c r="V952" s="271">
        <v>0.827586206896552</v>
      </c>
      <c r="W952" s="271">
        <v>0.827586206896552</v>
      </c>
      <c r="X952" s="298">
        <v>0.105747126436782</v>
      </c>
      <c r="Y952" s="274">
        <v>214</v>
      </c>
      <c r="Z952" s="336">
        <v>193</v>
      </c>
      <c r="AA952" s="336">
        <v>224</v>
      </c>
      <c r="AB952" s="336">
        <v>205</v>
      </c>
      <c r="AC952" s="337">
        <v>0.901869158878505</v>
      </c>
      <c r="AD952" s="271">
        <v>0.915178571428571</v>
      </c>
      <c r="AE952" s="298">
        <v>-0.0133094125500667</v>
      </c>
    </row>
    <row r="953" spans="1:31">
      <c r="A953" s="318" t="s">
        <v>1669</v>
      </c>
      <c r="B953" s="342" t="s">
        <v>3361</v>
      </c>
      <c r="C953" s="296" t="s">
        <v>1703</v>
      </c>
      <c r="D953" s="342" t="s">
        <v>1704</v>
      </c>
      <c r="E953" s="269">
        <v>34</v>
      </c>
      <c r="F953" s="269">
        <v>34</v>
      </c>
      <c r="G953" s="267">
        <v>34</v>
      </c>
      <c r="H953" s="267">
        <v>34</v>
      </c>
      <c r="I953" s="267">
        <v>35</v>
      </c>
      <c r="J953" s="267">
        <v>34</v>
      </c>
      <c r="K953" s="297">
        <v>0.9</v>
      </c>
      <c r="L953" s="270">
        <v>1</v>
      </c>
      <c r="M953" s="270">
        <v>1</v>
      </c>
      <c r="N953" s="270">
        <v>0.971428571428571</v>
      </c>
      <c r="O953" s="335">
        <v>991</v>
      </c>
      <c r="P953" s="269">
        <v>964</v>
      </c>
      <c r="Q953" s="269">
        <v>34</v>
      </c>
      <c r="R953" s="267">
        <v>32</v>
      </c>
      <c r="S953" s="267">
        <v>34</v>
      </c>
      <c r="T953" s="270">
        <v>0.972754793138244</v>
      </c>
      <c r="U953" s="270">
        <v>1</v>
      </c>
      <c r="V953" s="271">
        <v>0.941176470588235</v>
      </c>
      <c r="W953" s="271">
        <v>0.971428571428571</v>
      </c>
      <c r="X953" s="298">
        <v>0.0588235294117647</v>
      </c>
      <c r="Y953" s="274">
        <v>247</v>
      </c>
      <c r="Z953" s="336">
        <v>242</v>
      </c>
      <c r="AA953" s="336">
        <v>251</v>
      </c>
      <c r="AB953" s="336">
        <v>244</v>
      </c>
      <c r="AC953" s="337">
        <v>0.979757085020243</v>
      </c>
      <c r="AD953" s="271">
        <v>0.972111553784861</v>
      </c>
      <c r="AE953" s="298">
        <v>0.00764553123538236</v>
      </c>
    </row>
    <row r="954" spans="1:31">
      <c r="A954" s="318" t="s">
        <v>1669</v>
      </c>
      <c r="B954" s="342" t="s">
        <v>3361</v>
      </c>
      <c r="C954" s="296" t="s">
        <v>1705</v>
      </c>
      <c r="D954" s="342" t="s">
        <v>1706</v>
      </c>
      <c r="E954" s="269">
        <v>5</v>
      </c>
      <c r="F954" s="269">
        <v>5</v>
      </c>
      <c r="G954" s="267">
        <v>5</v>
      </c>
      <c r="H954" s="267">
        <v>5</v>
      </c>
      <c r="I954" s="267">
        <v>5</v>
      </c>
      <c r="J954" s="267">
        <v>5</v>
      </c>
      <c r="K954" s="297">
        <v>0.9</v>
      </c>
      <c r="L954" s="270">
        <v>1</v>
      </c>
      <c r="M954" s="270">
        <v>1</v>
      </c>
      <c r="N954" s="270">
        <v>1</v>
      </c>
      <c r="O954" s="335">
        <v>162</v>
      </c>
      <c r="P954" s="269">
        <v>156</v>
      </c>
      <c r="Q954" s="269">
        <v>5</v>
      </c>
      <c r="R954" s="267">
        <v>5</v>
      </c>
      <c r="S954" s="267">
        <v>5</v>
      </c>
      <c r="T954" s="270">
        <v>0.962962962962963</v>
      </c>
      <c r="U954" s="270">
        <v>1</v>
      </c>
      <c r="V954" s="271">
        <v>1</v>
      </c>
      <c r="W954" s="271">
        <v>1</v>
      </c>
      <c r="X954" s="298">
        <v>0</v>
      </c>
      <c r="Y954" s="274">
        <v>36</v>
      </c>
      <c r="Z954" s="336">
        <v>35</v>
      </c>
      <c r="AA954" s="336">
        <v>39</v>
      </c>
      <c r="AB954" s="336">
        <v>38</v>
      </c>
      <c r="AC954" s="337">
        <v>0.972222222222222</v>
      </c>
      <c r="AD954" s="271">
        <v>0.974358974358974</v>
      </c>
      <c r="AE954" s="298">
        <v>-0.00213675213675213</v>
      </c>
    </row>
    <row r="955" spans="1:31">
      <c r="A955" s="318" t="s">
        <v>1669</v>
      </c>
      <c r="B955" s="342" t="s">
        <v>3361</v>
      </c>
      <c r="C955" s="296" t="s">
        <v>1707</v>
      </c>
      <c r="D955" s="342" t="s">
        <v>1708</v>
      </c>
      <c r="E955" s="269">
        <v>29</v>
      </c>
      <c r="F955" s="269">
        <v>28</v>
      </c>
      <c r="G955" s="267">
        <v>32</v>
      </c>
      <c r="H955" s="267">
        <v>29</v>
      </c>
      <c r="I955" s="267">
        <v>32</v>
      </c>
      <c r="J955" s="267">
        <v>27</v>
      </c>
      <c r="K955" s="297">
        <v>0.9</v>
      </c>
      <c r="L955" s="270">
        <v>0.96551724137931</v>
      </c>
      <c r="M955" s="270">
        <v>0.90625</v>
      </c>
      <c r="N955" s="270">
        <v>0.84375</v>
      </c>
      <c r="O955" s="335">
        <v>906</v>
      </c>
      <c r="P955" s="269">
        <v>816</v>
      </c>
      <c r="Q955" s="269">
        <v>26</v>
      </c>
      <c r="R955" s="267">
        <v>27</v>
      </c>
      <c r="S955" s="267">
        <v>27</v>
      </c>
      <c r="T955" s="270">
        <v>0.900662251655629</v>
      </c>
      <c r="U955" s="270">
        <v>0.896551724137931</v>
      </c>
      <c r="V955" s="271">
        <v>0.84375</v>
      </c>
      <c r="W955" s="271">
        <v>0.84375</v>
      </c>
      <c r="X955" s="298">
        <v>0.052801724137931</v>
      </c>
      <c r="Y955" s="274">
        <v>223</v>
      </c>
      <c r="Z955" s="336">
        <v>198</v>
      </c>
      <c r="AA955" s="336">
        <v>226</v>
      </c>
      <c r="AB955" s="336">
        <v>204</v>
      </c>
      <c r="AC955" s="337">
        <v>0.887892376681614</v>
      </c>
      <c r="AD955" s="271">
        <v>0.902654867256637</v>
      </c>
      <c r="AE955" s="298">
        <v>-0.0147624905750228</v>
      </c>
    </row>
    <row r="956" spans="1:31">
      <c r="A956" s="318" t="s">
        <v>1669</v>
      </c>
      <c r="B956" s="342" t="s">
        <v>3361</v>
      </c>
      <c r="C956" s="296" t="s">
        <v>1709</v>
      </c>
      <c r="D956" s="342" t="s">
        <v>1709</v>
      </c>
      <c r="E956" s="269">
        <v>20</v>
      </c>
      <c r="F956" s="269">
        <v>16</v>
      </c>
      <c r="G956" s="267">
        <v>17</v>
      </c>
      <c r="H956" s="267">
        <v>15</v>
      </c>
      <c r="I956" s="267">
        <v>18</v>
      </c>
      <c r="J956" s="267">
        <v>16</v>
      </c>
      <c r="K956" s="297">
        <v>0.9</v>
      </c>
      <c r="L956" s="270">
        <v>0.8</v>
      </c>
      <c r="M956" s="270">
        <v>0.882352941176471</v>
      </c>
      <c r="N956" s="270">
        <v>0.888888888888889</v>
      </c>
      <c r="O956" s="335">
        <v>511</v>
      </c>
      <c r="P956" s="269">
        <v>410</v>
      </c>
      <c r="Q956" s="269">
        <v>14</v>
      </c>
      <c r="R956" s="267">
        <v>13</v>
      </c>
      <c r="S956" s="267">
        <v>13</v>
      </c>
      <c r="T956" s="270">
        <v>0.802348336594912</v>
      </c>
      <c r="U956" s="270">
        <v>0.7</v>
      </c>
      <c r="V956" s="271">
        <v>0.764705882352941</v>
      </c>
      <c r="W956" s="271">
        <v>0.722222222222222</v>
      </c>
      <c r="X956" s="298">
        <v>-0.0647058823529412</v>
      </c>
      <c r="Y956" s="274">
        <v>131</v>
      </c>
      <c r="Z956" s="336">
        <v>99</v>
      </c>
      <c r="AA956" s="336">
        <v>130</v>
      </c>
      <c r="AB956" s="336">
        <v>106</v>
      </c>
      <c r="AC956" s="337">
        <v>0.755725190839695</v>
      </c>
      <c r="AD956" s="271">
        <v>0.815384615384615</v>
      </c>
      <c r="AE956" s="298">
        <v>-0.0596594245449207</v>
      </c>
    </row>
    <row r="957" spans="1:31">
      <c r="A957" s="318" t="s">
        <v>1669</v>
      </c>
      <c r="B957" s="342" t="s">
        <v>3362</v>
      </c>
      <c r="C957" s="296" t="s">
        <v>1710</v>
      </c>
      <c r="D957" s="342" t="s">
        <v>1711</v>
      </c>
      <c r="E957" s="269">
        <v>63</v>
      </c>
      <c r="F957" s="269">
        <v>62</v>
      </c>
      <c r="G957" s="267">
        <v>52</v>
      </c>
      <c r="H957" s="267">
        <v>52</v>
      </c>
      <c r="I957" s="267">
        <v>58</v>
      </c>
      <c r="J957" s="267">
        <v>57</v>
      </c>
      <c r="K957" s="297">
        <v>0.9</v>
      </c>
      <c r="L957" s="270">
        <v>0.984126984126984</v>
      </c>
      <c r="M957" s="270">
        <v>1</v>
      </c>
      <c r="N957" s="270">
        <v>0.982758620689655</v>
      </c>
      <c r="O957" s="335">
        <v>1626</v>
      </c>
      <c r="P957" s="269">
        <v>1515</v>
      </c>
      <c r="Q957" s="269">
        <v>59</v>
      </c>
      <c r="R957" s="267">
        <v>47</v>
      </c>
      <c r="S957" s="267">
        <v>55</v>
      </c>
      <c r="T957" s="270">
        <v>0.931734317343173</v>
      </c>
      <c r="U957" s="270">
        <v>0.936507936507937</v>
      </c>
      <c r="V957" s="271">
        <v>0.903846153846154</v>
      </c>
      <c r="W957" s="271">
        <v>0.948275862068966</v>
      </c>
      <c r="X957" s="298">
        <v>0.0326617826617827</v>
      </c>
      <c r="Y957" s="274">
        <v>407</v>
      </c>
      <c r="Z957" s="336">
        <v>374</v>
      </c>
      <c r="AA957" s="336">
        <v>403</v>
      </c>
      <c r="AB957" s="336">
        <v>370</v>
      </c>
      <c r="AC957" s="337">
        <v>0.918918918918919</v>
      </c>
      <c r="AD957" s="271">
        <v>0.918114143920596</v>
      </c>
      <c r="AE957" s="298">
        <v>0.000804774998323432</v>
      </c>
    </row>
    <row r="958" spans="1:31">
      <c r="A958" s="318" t="s">
        <v>1669</v>
      </c>
      <c r="B958" s="342" t="s">
        <v>3362</v>
      </c>
      <c r="C958" s="296" t="s">
        <v>1712</v>
      </c>
      <c r="D958" s="342" t="s">
        <v>1713</v>
      </c>
      <c r="E958" s="269">
        <v>41</v>
      </c>
      <c r="F958" s="269">
        <v>41</v>
      </c>
      <c r="G958" s="267">
        <v>42</v>
      </c>
      <c r="H958" s="267">
        <v>42</v>
      </c>
      <c r="I958" s="267">
        <v>42</v>
      </c>
      <c r="J958" s="267">
        <v>42</v>
      </c>
      <c r="K958" s="297">
        <v>0.9</v>
      </c>
      <c r="L958" s="270">
        <v>1</v>
      </c>
      <c r="M958" s="270">
        <v>1</v>
      </c>
      <c r="N958" s="270">
        <v>1</v>
      </c>
      <c r="O958" s="335">
        <v>1190</v>
      </c>
      <c r="P958" s="269">
        <v>1184</v>
      </c>
      <c r="Q958" s="269">
        <v>41</v>
      </c>
      <c r="R958" s="267">
        <v>42</v>
      </c>
      <c r="S958" s="267">
        <v>42</v>
      </c>
      <c r="T958" s="270">
        <v>0.994957983193277</v>
      </c>
      <c r="U958" s="270">
        <v>1</v>
      </c>
      <c r="V958" s="271">
        <v>1</v>
      </c>
      <c r="W958" s="271">
        <v>1</v>
      </c>
      <c r="X958" s="298">
        <v>0</v>
      </c>
      <c r="Y958" s="274">
        <v>304</v>
      </c>
      <c r="Z958" s="336">
        <v>302</v>
      </c>
      <c r="AA958" s="336">
        <v>293</v>
      </c>
      <c r="AB958" s="336">
        <v>290</v>
      </c>
      <c r="AC958" s="337">
        <v>0.993421052631579</v>
      </c>
      <c r="AD958" s="271">
        <v>0.989761092150171</v>
      </c>
      <c r="AE958" s="298">
        <v>0.00365996048140838</v>
      </c>
    </row>
    <row r="959" spans="1:31">
      <c r="A959" s="318" t="s">
        <v>1669</v>
      </c>
      <c r="B959" s="342" t="s">
        <v>3362</v>
      </c>
      <c r="C959" s="296" t="s">
        <v>1714</v>
      </c>
      <c r="D959" s="342" t="s">
        <v>1715</v>
      </c>
      <c r="E959" s="269">
        <v>38</v>
      </c>
      <c r="F959" s="269">
        <v>37</v>
      </c>
      <c r="G959" s="267">
        <v>34</v>
      </c>
      <c r="H959" s="267">
        <v>34</v>
      </c>
      <c r="I959" s="267">
        <v>34</v>
      </c>
      <c r="J959" s="267">
        <v>34</v>
      </c>
      <c r="K959" s="297">
        <v>0.9</v>
      </c>
      <c r="L959" s="270">
        <v>0.973684210526316</v>
      </c>
      <c r="M959" s="270">
        <v>1</v>
      </c>
      <c r="N959" s="270">
        <v>1</v>
      </c>
      <c r="O959" s="335">
        <v>998</v>
      </c>
      <c r="P959" s="269">
        <v>976</v>
      </c>
      <c r="Q959" s="269">
        <v>36</v>
      </c>
      <c r="R959" s="267">
        <v>32</v>
      </c>
      <c r="S959" s="267">
        <v>33</v>
      </c>
      <c r="T959" s="270">
        <v>0.977955911823647</v>
      </c>
      <c r="U959" s="270">
        <v>0.947368421052632</v>
      </c>
      <c r="V959" s="271">
        <v>0.941176470588235</v>
      </c>
      <c r="W959" s="271">
        <v>0.970588235294118</v>
      </c>
      <c r="X959" s="298">
        <v>0.00619195046439625</v>
      </c>
      <c r="Y959" s="274">
        <v>252</v>
      </c>
      <c r="Z959" s="336">
        <v>246</v>
      </c>
      <c r="AA959" s="336">
        <v>249</v>
      </c>
      <c r="AB959" s="336">
        <v>242</v>
      </c>
      <c r="AC959" s="337">
        <v>0.976190476190476</v>
      </c>
      <c r="AD959" s="271">
        <v>0.971887550200803</v>
      </c>
      <c r="AE959" s="298">
        <v>0.00430292598967297</v>
      </c>
    </row>
    <row r="960" spans="1:31">
      <c r="A960" s="318" t="s">
        <v>1669</v>
      </c>
      <c r="B960" s="342" t="s">
        <v>3362</v>
      </c>
      <c r="C960" s="296" t="s">
        <v>1716</v>
      </c>
      <c r="D960" s="342" t="s">
        <v>1716</v>
      </c>
      <c r="E960" s="269">
        <v>48</v>
      </c>
      <c r="F960" s="269">
        <v>47</v>
      </c>
      <c r="G960" s="267">
        <v>40</v>
      </c>
      <c r="H960" s="267">
        <v>39</v>
      </c>
      <c r="I960" s="267">
        <v>43</v>
      </c>
      <c r="J960" s="267">
        <v>42</v>
      </c>
      <c r="K960" s="297">
        <v>0.9</v>
      </c>
      <c r="L960" s="270">
        <v>0.979166666666667</v>
      </c>
      <c r="M960" s="270">
        <v>0.975</v>
      </c>
      <c r="N960" s="270">
        <v>0.976744186046512</v>
      </c>
      <c r="O960" s="335">
        <v>1240</v>
      </c>
      <c r="P960" s="269">
        <v>1162</v>
      </c>
      <c r="Q960" s="269">
        <v>44</v>
      </c>
      <c r="R960" s="267">
        <v>35</v>
      </c>
      <c r="S960" s="267">
        <v>40</v>
      </c>
      <c r="T960" s="270">
        <v>0.937096774193548</v>
      </c>
      <c r="U960" s="270">
        <v>0.916666666666667</v>
      </c>
      <c r="V960" s="271">
        <v>0.875</v>
      </c>
      <c r="W960" s="271">
        <v>0.930232558139535</v>
      </c>
      <c r="X960" s="298">
        <v>0.0416666666666666</v>
      </c>
      <c r="Y960" s="274">
        <v>311</v>
      </c>
      <c r="Z960" s="336">
        <v>287</v>
      </c>
      <c r="AA960" s="336">
        <v>315</v>
      </c>
      <c r="AB960" s="336">
        <v>311</v>
      </c>
      <c r="AC960" s="337">
        <v>0.922829581993569</v>
      </c>
      <c r="AD960" s="271">
        <v>0.987301587301587</v>
      </c>
      <c r="AE960" s="298">
        <v>-0.0644720053080182</v>
      </c>
    </row>
    <row r="961" spans="1:31">
      <c r="A961" s="318" t="s">
        <v>1669</v>
      </c>
      <c r="B961" s="342" t="s">
        <v>3362</v>
      </c>
      <c r="C961" s="296" t="s">
        <v>1717</v>
      </c>
      <c r="D961" s="342" t="s">
        <v>1718</v>
      </c>
      <c r="E961" s="269">
        <v>65</v>
      </c>
      <c r="F961" s="269">
        <v>64</v>
      </c>
      <c r="G961" s="267">
        <v>65</v>
      </c>
      <c r="H961" s="267">
        <v>63</v>
      </c>
      <c r="I961" s="267">
        <v>68</v>
      </c>
      <c r="J961" s="267">
        <v>68</v>
      </c>
      <c r="K961" s="297">
        <v>0.9</v>
      </c>
      <c r="L961" s="270">
        <v>0.984615384615385</v>
      </c>
      <c r="M961" s="270">
        <v>0.969230769230769</v>
      </c>
      <c r="N961" s="270">
        <v>1</v>
      </c>
      <c r="O961" s="335">
        <v>1898</v>
      </c>
      <c r="P961" s="269">
        <v>1870</v>
      </c>
      <c r="Q961" s="269">
        <v>64</v>
      </c>
      <c r="R961" s="267">
        <v>63</v>
      </c>
      <c r="S961" s="267">
        <v>68</v>
      </c>
      <c r="T961" s="270">
        <v>0.985247629083245</v>
      </c>
      <c r="U961" s="270">
        <v>0.984615384615385</v>
      </c>
      <c r="V961" s="271">
        <v>0.969230769230769</v>
      </c>
      <c r="W961" s="271">
        <v>1</v>
      </c>
      <c r="X961" s="298">
        <v>0.0153846153846154</v>
      </c>
      <c r="Y961" s="274">
        <v>470</v>
      </c>
      <c r="Z961" s="336">
        <v>463</v>
      </c>
      <c r="AA961" s="336">
        <v>474</v>
      </c>
      <c r="AB961" s="336">
        <v>466</v>
      </c>
      <c r="AC961" s="337">
        <v>0.985106382978723</v>
      </c>
      <c r="AD961" s="271">
        <v>0.983122362869198</v>
      </c>
      <c r="AE961" s="298">
        <v>0.00198402010952514</v>
      </c>
    </row>
    <row r="962" spans="1:31">
      <c r="A962" s="318" t="s">
        <v>1669</v>
      </c>
      <c r="B962" s="342" t="s">
        <v>3362</v>
      </c>
      <c r="C962" s="296" t="s">
        <v>1719</v>
      </c>
      <c r="D962" s="342" t="s">
        <v>1720</v>
      </c>
      <c r="E962" s="269">
        <v>48</v>
      </c>
      <c r="F962" s="269">
        <v>48</v>
      </c>
      <c r="G962" s="267">
        <v>46</v>
      </c>
      <c r="H962" s="267">
        <v>45</v>
      </c>
      <c r="I962" s="267">
        <v>49</v>
      </c>
      <c r="J962" s="267">
        <v>49</v>
      </c>
      <c r="K962" s="297">
        <v>0.9</v>
      </c>
      <c r="L962" s="270">
        <v>1</v>
      </c>
      <c r="M962" s="270">
        <v>0.978260869565217</v>
      </c>
      <c r="N962" s="270">
        <v>1</v>
      </c>
      <c r="O962" s="335">
        <v>1393</v>
      </c>
      <c r="P962" s="269">
        <v>1363</v>
      </c>
      <c r="Q962" s="269">
        <v>48</v>
      </c>
      <c r="R962" s="267">
        <v>45</v>
      </c>
      <c r="S962" s="267">
        <v>48</v>
      </c>
      <c r="T962" s="270">
        <v>0.978463747307968</v>
      </c>
      <c r="U962" s="270">
        <v>1</v>
      </c>
      <c r="V962" s="271">
        <v>0.978260869565217</v>
      </c>
      <c r="W962" s="271">
        <v>0.979591836734694</v>
      </c>
      <c r="X962" s="298">
        <v>0.0217391304347826</v>
      </c>
      <c r="Y962" s="274">
        <v>345</v>
      </c>
      <c r="Z962" s="336">
        <v>339</v>
      </c>
      <c r="AA962" s="336">
        <v>350</v>
      </c>
      <c r="AB962" s="336">
        <v>346</v>
      </c>
      <c r="AC962" s="337">
        <v>0.982608695652174</v>
      </c>
      <c r="AD962" s="271">
        <v>0.988571428571429</v>
      </c>
      <c r="AE962" s="298">
        <v>-0.00596273291925464</v>
      </c>
    </row>
    <row r="963" spans="1:31">
      <c r="A963" s="318" t="s">
        <v>1669</v>
      </c>
      <c r="B963" s="342" t="s">
        <v>3362</v>
      </c>
      <c r="C963" s="296" t="s">
        <v>1721</v>
      </c>
      <c r="D963" s="342" t="s">
        <v>1722</v>
      </c>
      <c r="E963" s="269">
        <v>49</v>
      </c>
      <c r="F963" s="269">
        <v>49</v>
      </c>
      <c r="G963" s="267">
        <v>46</v>
      </c>
      <c r="H963" s="267">
        <v>46</v>
      </c>
      <c r="I963" s="267">
        <v>48</v>
      </c>
      <c r="J963" s="267">
        <v>48</v>
      </c>
      <c r="K963" s="297">
        <v>0.9</v>
      </c>
      <c r="L963" s="270">
        <v>1</v>
      </c>
      <c r="M963" s="270">
        <v>1</v>
      </c>
      <c r="N963" s="270">
        <v>1</v>
      </c>
      <c r="O963" s="335">
        <v>1364</v>
      </c>
      <c r="P963" s="269">
        <v>1353</v>
      </c>
      <c r="Q963" s="269">
        <v>49</v>
      </c>
      <c r="R963" s="267">
        <v>46</v>
      </c>
      <c r="S963" s="267">
        <v>48</v>
      </c>
      <c r="T963" s="270">
        <v>0.991935483870968</v>
      </c>
      <c r="U963" s="270">
        <v>1</v>
      </c>
      <c r="V963" s="271">
        <v>1</v>
      </c>
      <c r="W963" s="271">
        <v>1</v>
      </c>
      <c r="X963" s="298">
        <v>0</v>
      </c>
      <c r="Y963" s="274">
        <v>340</v>
      </c>
      <c r="Z963" s="336">
        <v>338</v>
      </c>
      <c r="AA963" s="336">
        <v>341</v>
      </c>
      <c r="AB963" s="336">
        <v>335</v>
      </c>
      <c r="AC963" s="337">
        <v>0.994117647058824</v>
      </c>
      <c r="AD963" s="271">
        <v>0.982404692082111</v>
      </c>
      <c r="AE963" s="298">
        <v>0.0117129549767121</v>
      </c>
    </row>
    <row r="964" spans="1:31">
      <c r="A964" s="318" t="s">
        <v>1669</v>
      </c>
      <c r="B964" s="342" t="s">
        <v>3362</v>
      </c>
      <c r="C964" s="296" t="s">
        <v>1723</v>
      </c>
      <c r="D964" s="342" t="s">
        <v>1724</v>
      </c>
      <c r="E964" s="269">
        <v>47</v>
      </c>
      <c r="F964" s="269">
        <v>47</v>
      </c>
      <c r="G964" s="267">
        <v>42</v>
      </c>
      <c r="H964" s="267">
        <v>42</v>
      </c>
      <c r="I964" s="267">
        <v>47</v>
      </c>
      <c r="J964" s="267">
        <v>47</v>
      </c>
      <c r="K964" s="297">
        <v>0.9</v>
      </c>
      <c r="L964" s="270">
        <v>1</v>
      </c>
      <c r="M964" s="270">
        <v>1</v>
      </c>
      <c r="N964" s="270">
        <v>1</v>
      </c>
      <c r="O964" s="335">
        <v>1295</v>
      </c>
      <c r="P964" s="269">
        <v>1265</v>
      </c>
      <c r="Q964" s="269">
        <v>46</v>
      </c>
      <c r="R964" s="267">
        <v>42</v>
      </c>
      <c r="S964" s="267">
        <v>47</v>
      </c>
      <c r="T964" s="270">
        <v>0.976833976833977</v>
      </c>
      <c r="U964" s="270">
        <v>0.978723404255319</v>
      </c>
      <c r="V964" s="271">
        <v>1</v>
      </c>
      <c r="W964" s="271">
        <v>1</v>
      </c>
      <c r="X964" s="298">
        <v>-0.0212765957446809</v>
      </c>
      <c r="Y964" s="274">
        <v>318</v>
      </c>
      <c r="Z964" s="336">
        <v>314</v>
      </c>
      <c r="AA964" s="336">
        <v>320</v>
      </c>
      <c r="AB964" s="336">
        <v>310</v>
      </c>
      <c r="AC964" s="337">
        <v>0.987421383647799</v>
      </c>
      <c r="AD964" s="271">
        <v>0.96875</v>
      </c>
      <c r="AE964" s="298">
        <v>0.0186713836477987</v>
      </c>
    </row>
    <row r="965" spans="1:31">
      <c r="A965" s="318" t="s">
        <v>1669</v>
      </c>
      <c r="B965" s="342" t="s">
        <v>3362</v>
      </c>
      <c r="C965" s="296" t="s">
        <v>1725</v>
      </c>
      <c r="D965" s="342" t="s">
        <v>1726</v>
      </c>
      <c r="E965" s="269">
        <v>38</v>
      </c>
      <c r="F965" s="269">
        <v>37</v>
      </c>
      <c r="G965" s="267">
        <v>36</v>
      </c>
      <c r="H965" s="267">
        <v>32</v>
      </c>
      <c r="I965" s="267">
        <v>40</v>
      </c>
      <c r="J965" s="267">
        <v>39</v>
      </c>
      <c r="K965" s="297">
        <v>0.9</v>
      </c>
      <c r="L965" s="270">
        <v>0.973684210526316</v>
      </c>
      <c r="M965" s="270">
        <v>0.888888888888889</v>
      </c>
      <c r="N965" s="270">
        <v>0.975</v>
      </c>
      <c r="O965" s="335">
        <v>1088</v>
      </c>
      <c r="P965" s="269">
        <v>1016</v>
      </c>
      <c r="Q965" s="269">
        <v>37</v>
      </c>
      <c r="R965" s="267">
        <v>31</v>
      </c>
      <c r="S965" s="267">
        <v>37</v>
      </c>
      <c r="T965" s="270">
        <v>0.933823529411765</v>
      </c>
      <c r="U965" s="270">
        <v>0.973684210526316</v>
      </c>
      <c r="V965" s="271">
        <v>0.861111111111111</v>
      </c>
      <c r="W965" s="271">
        <v>0.925</v>
      </c>
      <c r="X965" s="298">
        <v>0.112573099415205</v>
      </c>
      <c r="Y965" s="274">
        <v>274</v>
      </c>
      <c r="Z965" s="336">
        <v>252</v>
      </c>
      <c r="AA965" s="336">
        <v>275</v>
      </c>
      <c r="AB965" s="336">
        <v>252</v>
      </c>
      <c r="AC965" s="337">
        <v>0.91970802919708</v>
      </c>
      <c r="AD965" s="271">
        <v>0.916363636363636</v>
      </c>
      <c r="AE965" s="298">
        <v>0.0033443928334439</v>
      </c>
    </row>
    <row r="966" spans="1:31">
      <c r="A966" s="318" t="s">
        <v>1669</v>
      </c>
      <c r="B966" s="342" t="s">
        <v>3362</v>
      </c>
      <c r="C966" s="296" t="s">
        <v>1727</v>
      </c>
      <c r="D966" s="342" t="s">
        <v>1728</v>
      </c>
      <c r="E966" s="269">
        <v>22</v>
      </c>
      <c r="F966" s="269">
        <v>22</v>
      </c>
      <c r="G966" s="267">
        <v>24</v>
      </c>
      <c r="H966" s="267">
        <v>24</v>
      </c>
      <c r="I966" s="267">
        <v>25</v>
      </c>
      <c r="J966" s="267">
        <v>25</v>
      </c>
      <c r="K966" s="297">
        <v>0.9</v>
      </c>
      <c r="L966" s="270">
        <v>1</v>
      </c>
      <c r="M966" s="270">
        <v>1</v>
      </c>
      <c r="N966" s="270">
        <v>1</v>
      </c>
      <c r="O966" s="335">
        <v>669</v>
      </c>
      <c r="P966" s="269">
        <v>658</v>
      </c>
      <c r="Q966" s="269">
        <v>22</v>
      </c>
      <c r="R966" s="267">
        <v>23</v>
      </c>
      <c r="S966" s="267">
        <v>25</v>
      </c>
      <c r="T966" s="270">
        <v>0.98355754857997</v>
      </c>
      <c r="U966" s="270">
        <v>1</v>
      </c>
      <c r="V966" s="271">
        <v>0.958333333333333</v>
      </c>
      <c r="W966" s="271">
        <v>1</v>
      </c>
      <c r="X966" s="298">
        <v>0.0416666666666666</v>
      </c>
      <c r="Y966" s="274">
        <v>167</v>
      </c>
      <c r="Z966" s="336">
        <v>166</v>
      </c>
      <c r="AA966" s="336">
        <v>169</v>
      </c>
      <c r="AB966" s="336">
        <v>164</v>
      </c>
      <c r="AC966" s="337">
        <v>0.994011976047904</v>
      </c>
      <c r="AD966" s="271">
        <v>0.970414201183432</v>
      </c>
      <c r="AE966" s="298">
        <v>0.0235977748644722</v>
      </c>
    </row>
    <row r="967" spans="1:31">
      <c r="A967" s="318" t="s">
        <v>1669</v>
      </c>
      <c r="B967" s="342" t="s">
        <v>3362</v>
      </c>
      <c r="C967" s="296" t="s">
        <v>1729</v>
      </c>
      <c r="D967" s="342" t="s">
        <v>1730</v>
      </c>
      <c r="E967" s="269">
        <v>39</v>
      </c>
      <c r="F967" s="269">
        <v>39</v>
      </c>
      <c r="G967" s="267">
        <v>36</v>
      </c>
      <c r="H967" s="267">
        <v>36</v>
      </c>
      <c r="I967" s="267">
        <v>37</v>
      </c>
      <c r="J967" s="267">
        <v>37</v>
      </c>
      <c r="K967" s="297">
        <v>0.9</v>
      </c>
      <c r="L967" s="270">
        <v>1</v>
      </c>
      <c r="M967" s="270">
        <v>1</v>
      </c>
      <c r="N967" s="270">
        <v>1</v>
      </c>
      <c r="O967" s="335">
        <v>1056</v>
      </c>
      <c r="P967" s="269">
        <v>997</v>
      </c>
      <c r="Q967" s="269">
        <v>38</v>
      </c>
      <c r="R967" s="267">
        <v>33</v>
      </c>
      <c r="S967" s="267">
        <v>36</v>
      </c>
      <c r="T967" s="270">
        <v>0.944128787878788</v>
      </c>
      <c r="U967" s="270">
        <v>0.974358974358974</v>
      </c>
      <c r="V967" s="271">
        <v>0.916666666666667</v>
      </c>
      <c r="W967" s="271">
        <v>0.972972972972973</v>
      </c>
      <c r="X967" s="298">
        <v>0.0576923076923077</v>
      </c>
      <c r="Y967" s="274">
        <v>266</v>
      </c>
      <c r="Z967" s="336">
        <v>248</v>
      </c>
      <c r="AA967" s="336">
        <v>265</v>
      </c>
      <c r="AB967" s="336">
        <v>253</v>
      </c>
      <c r="AC967" s="337">
        <v>0.932330827067669</v>
      </c>
      <c r="AD967" s="271">
        <v>0.954716981132075</v>
      </c>
      <c r="AE967" s="298">
        <v>-0.0223861540644064</v>
      </c>
    </row>
    <row r="968" spans="1:31">
      <c r="A968" s="318" t="s">
        <v>1669</v>
      </c>
      <c r="B968" s="342" t="s">
        <v>3362</v>
      </c>
      <c r="C968" s="296" t="s">
        <v>1731</v>
      </c>
      <c r="D968" s="342" t="s">
        <v>1731</v>
      </c>
      <c r="E968" s="269">
        <v>25</v>
      </c>
      <c r="F968" s="269">
        <v>25</v>
      </c>
      <c r="G968" s="267">
        <v>24</v>
      </c>
      <c r="H968" s="267">
        <v>24</v>
      </c>
      <c r="I968" s="267">
        <v>23</v>
      </c>
      <c r="J968" s="267">
        <v>23</v>
      </c>
      <c r="K968" s="297">
        <v>0.9</v>
      </c>
      <c r="L968" s="270">
        <v>1</v>
      </c>
      <c r="M968" s="270">
        <v>1</v>
      </c>
      <c r="N968" s="270">
        <v>1</v>
      </c>
      <c r="O968" s="335">
        <v>681</v>
      </c>
      <c r="P968" s="269">
        <v>677</v>
      </c>
      <c r="Q968" s="269">
        <v>24</v>
      </c>
      <c r="R968" s="267">
        <v>24</v>
      </c>
      <c r="S968" s="267">
        <v>23</v>
      </c>
      <c r="T968" s="270">
        <v>0.994126284875184</v>
      </c>
      <c r="U968" s="270">
        <v>0.96</v>
      </c>
      <c r="V968" s="271">
        <v>1</v>
      </c>
      <c r="W968" s="271">
        <v>1</v>
      </c>
      <c r="X968" s="298">
        <v>-0.04</v>
      </c>
      <c r="Y968" s="274">
        <v>168</v>
      </c>
      <c r="Z968" s="336">
        <v>167</v>
      </c>
      <c r="AA968" s="336">
        <v>167</v>
      </c>
      <c r="AB968" s="336">
        <v>167</v>
      </c>
      <c r="AC968" s="337">
        <v>0.994047619047619</v>
      </c>
      <c r="AD968" s="271">
        <v>1</v>
      </c>
      <c r="AE968" s="298">
        <v>-0.00595238095238093</v>
      </c>
    </row>
    <row r="969" spans="1:31">
      <c r="A969" s="318" t="s">
        <v>1669</v>
      </c>
      <c r="B969" s="342" t="s">
        <v>3362</v>
      </c>
      <c r="C969" s="296" t="s">
        <v>1732</v>
      </c>
      <c r="D969" s="342" t="s">
        <v>1733</v>
      </c>
      <c r="E969" s="269">
        <v>42</v>
      </c>
      <c r="F969" s="269">
        <v>42</v>
      </c>
      <c r="G969" s="267">
        <v>40</v>
      </c>
      <c r="H969" s="267">
        <v>40</v>
      </c>
      <c r="I969" s="267">
        <v>43</v>
      </c>
      <c r="J969" s="267">
        <v>41</v>
      </c>
      <c r="K969" s="297">
        <v>0.9</v>
      </c>
      <c r="L969" s="270">
        <v>1</v>
      </c>
      <c r="M969" s="270">
        <v>1</v>
      </c>
      <c r="N969" s="270">
        <v>0.953488372093023</v>
      </c>
      <c r="O969" s="335">
        <v>1189</v>
      </c>
      <c r="P969" s="269">
        <v>1137</v>
      </c>
      <c r="Q969" s="269">
        <v>42</v>
      </c>
      <c r="R969" s="267">
        <v>40</v>
      </c>
      <c r="S969" s="267">
        <v>41</v>
      </c>
      <c r="T969" s="270">
        <v>0.956265769554247</v>
      </c>
      <c r="U969" s="270">
        <v>1</v>
      </c>
      <c r="V969" s="271">
        <v>1</v>
      </c>
      <c r="W969" s="271">
        <v>0.953488372093023</v>
      </c>
      <c r="X969" s="298">
        <v>0</v>
      </c>
      <c r="Y969" s="274">
        <v>294</v>
      </c>
      <c r="Z969" s="336">
        <v>283</v>
      </c>
      <c r="AA969" s="336">
        <v>298</v>
      </c>
      <c r="AB969" s="336">
        <v>283</v>
      </c>
      <c r="AC969" s="337">
        <v>0.962585034013605</v>
      </c>
      <c r="AD969" s="271">
        <v>0.949664429530201</v>
      </c>
      <c r="AE969" s="298">
        <v>0.012920604483404</v>
      </c>
    </row>
    <row r="970" spans="1:31">
      <c r="A970" s="318" t="s">
        <v>1669</v>
      </c>
      <c r="B970" s="342" t="s">
        <v>3360</v>
      </c>
      <c r="C970" s="296" t="s">
        <v>1734</v>
      </c>
      <c r="D970" s="342" t="s">
        <v>1735</v>
      </c>
      <c r="E970" s="269">
        <v>40</v>
      </c>
      <c r="F970" s="269">
        <v>40</v>
      </c>
      <c r="G970" s="267">
        <v>29</v>
      </c>
      <c r="H970" s="267">
        <v>29</v>
      </c>
      <c r="I970" s="267">
        <v>34</v>
      </c>
      <c r="J970" s="267">
        <v>34</v>
      </c>
      <c r="K970" s="297">
        <v>0.9</v>
      </c>
      <c r="L970" s="270">
        <v>1</v>
      </c>
      <c r="M970" s="270">
        <v>1</v>
      </c>
      <c r="N970" s="270">
        <v>1</v>
      </c>
      <c r="O970" s="335">
        <v>1018</v>
      </c>
      <c r="P970" s="269">
        <v>858</v>
      </c>
      <c r="Q970" s="269">
        <v>32</v>
      </c>
      <c r="R970" s="267">
        <v>24</v>
      </c>
      <c r="S970" s="267">
        <v>29</v>
      </c>
      <c r="T970" s="270">
        <v>0.842829076620825</v>
      </c>
      <c r="U970" s="270">
        <v>0.8</v>
      </c>
      <c r="V970" s="271">
        <v>0.827586206896552</v>
      </c>
      <c r="W970" s="271">
        <v>0.852941176470588</v>
      </c>
      <c r="X970" s="298">
        <v>-0.0275862068965517</v>
      </c>
      <c r="Y970" s="274">
        <v>247</v>
      </c>
      <c r="Z970" s="336">
        <v>207</v>
      </c>
      <c r="AA970" s="336">
        <v>251</v>
      </c>
      <c r="AB970" s="336">
        <v>213</v>
      </c>
      <c r="AC970" s="337">
        <v>0.838056680161943</v>
      </c>
      <c r="AD970" s="271">
        <v>0.848605577689243</v>
      </c>
      <c r="AE970" s="298">
        <v>-0.0105488975272997</v>
      </c>
    </row>
    <row r="971" spans="1:31">
      <c r="A971" s="318" t="s">
        <v>1669</v>
      </c>
      <c r="B971" s="342" t="s">
        <v>3360</v>
      </c>
      <c r="C971" s="296" t="s">
        <v>1736</v>
      </c>
      <c r="D971" s="342" t="s">
        <v>1737</v>
      </c>
      <c r="E971" s="269">
        <v>24</v>
      </c>
      <c r="F971" s="269">
        <v>24</v>
      </c>
      <c r="G971" s="267">
        <v>21</v>
      </c>
      <c r="H971" s="267">
        <v>21</v>
      </c>
      <c r="I971" s="267">
        <v>23</v>
      </c>
      <c r="J971" s="267">
        <v>23</v>
      </c>
      <c r="K971" s="297">
        <v>0.9</v>
      </c>
      <c r="L971" s="270">
        <v>1</v>
      </c>
      <c r="M971" s="270">
        <v>1</v>
      </c>
      <c r="N971" s="270">
        <v>1</v>
      </c>
      <c r="O971" s="335">
        <v>683</v>
      </c>
      <c r="P971" s="269">
        <v>641</v>
      </c>
      <c r="Q971" s="269">
        <v>24</v>
      </c>
      <c r="R971" s="267">
        <v>20</v>
      </c>
      <c r="S971" s="267">
        <v>20</v>
      </c>
      <c r="T971" s="270">
        <v>0.938506588579795</v>
      </c>
      <c r="U971" s="270">
        <v>1</v>
      </c>
      <c r="V971" s="271">
        <v>0.952380952380952</v>
      </c>
      <c r="W971" s="271">
        <v>0.869565217391304</v>
      </c>
      <c r="X971" s="298">
        <v>0.0476190476190477</v>
      </c>
      <c r="Y971" s="274">
        <v>165</v>
      </c>
      <c r="Z971" s="336">
        <v>156</v>
      </c>
      <c r="AA971" s="336">
        <v>174</v>
      </c>
      <c r="AB971" s="336">
        <v>166</v>
      </c>
      <c r="AC971" s="337">
        <v>0.945454545454545</v>
      </c>
      <c r="AD971" s="271">
        <v>0.954022988505747</v>
      </c>
      <c r="AE971" s="298">
        <v>-0.00856844305120164</v>
      </c>
    </row>
    <row r="972" spans="1:31">
      <c r="A972" s="318" t="s">
        <v>1669</v>
      </c>
      <c r="B972" s="342" t="s">
        <v>3360</v>
      </c>
      <c r="C972" s="296" t="s">
        <v>1738</v>
      </c>
      <c r="D972" s="342" t="s">
        <v>1739</v>
      </c>
      <c r="E972" s="269">
        <v>0</v>
      </c>
      <c r="F972" s="269">
        <v>0</v>
      </c>
      <c r="G972" s="267">
        <v>0</v>
      </c>
      <c r="H972" s="267">
        <v>0</v>
      </c>
      <c r="I972" s="267">
        <v>0</v>
      </c>
      <c r="J972" s="267">
        <v>0</v>
      </c>
      <c r="K972" s="297">
        <v>0.9</v>
      </c>
      <c r="L972" s="270">
        <v>0</v>
      </c>
      <c r="M972" s="270">
        <v>0</v>
      </c>
      <c r="N972" s="270">
        <v>0</v>
      </c>
      <c r="O972" s="335">
        <v>0</v>
      </c>
      <c r="P972" s="269">
        <v>0</v>
      </c>
      <c r="Q972" s="269">
        <v>0</v>
      </c>
      <c r="R972" s="267">
        <v>0</v>
      </c>
      <c r="S972" s="267">
        <v>0</v>
      </c>
      <c r="T972" s="270">
        <v>0</v>
      </c>
      <c r="U972" s="270">
        <v>0</v>
      </c>
      <c r="V972" s="271">
        <v>0</v>
      </c>
      <c r="W972" s="271">
        <v>0</v>
      </c>
      <c r="X972" s="298">
        <v>0</v>
      </c>
      <c r="Y972" s="274">
        <v>0</v>
      </c>
      <c r="Z972" s="336">
        <v>0</v>
      </c>
      <c r="AA972" s="336">
        <v>0</v>
      </c>
      <c r="AB972" s="336">
        <v>0</v>
      </c>
      <c r="AC972" s="337">
        <v>0</v>
      </c>
      <c r="AD972" s="271">
        <v>0</v>
      </c>
      <c r="AE972" s="298">
        <v>0</v>
      </c>
    </row>
    <row r="973" spans="1:31">
      <c r="A973" s="318" t="s">
        <v>1669</v>
      </c>
      <c r="B973" s="342" t="s">
        <v>3360</v>
      </c>
      <c r="C973" s="296" t="s">
        <v>1740</v>
      </c>
      <c r="D973" s="342" t="s">
        <v>1741</v>
      </c>
      <c r="E973" s="269">
        <v>32</v>
      </c>
      <c r="F973" s="269">
        <v>32</v>
      </c>
      <c r="G973" s="267">
        <v>22</v>
      </c>
      <c r="H973" s="267">
        <v>22</v>
      </c>
      <c r="I973" s="267">
        <v>26</v>
      </c>
      <c r="J973" s="267">
        <v>26</v>
      </c>
      <c r="K973" s="297">
        <v>0.9</v>
      </c>
      <c r="L973" s="270">
        <v>1</v>
      </c>
      <c r="M973" s="270">
        <v>1</v>
      </c>
      <c r="N973" s="270">
        <v>1</v>
      </c>
      <c r="O973" s="335">
        <v>807</v>
      </c>
      <c r="P973" s="269">
        <v>639</v>
      </c>
      <c r="Q973" s="269">
        <v>28</v>
      </c>
      <c r="R973" s="267">
        <v>16</v>
      </c>
      <c r="S973" s="267">
        <v>20</v>
      </c>
      <c r="T973" s="270">
        <v>0.79182156133829</v>
      </c>
      <c r="U973" s="270">
        <v>0.875</v>
      </c>
      <c r="V973" s="271">
        <v>0.727272727272727</v>
      </c>
      <c r="W973" s="271">
        <v>0.769230769230769</v>
      </c>
      <c r="X973" s="298">
        <v>0.147727272727273</v>
      </c>
      <c r="Y973" s="274">
        <v>200</v>
      </c>
      <c r="Z973" s="336">
        <v>162</v>
      </c>
      <c r="AA973" s="336">
        <v>206</v>
      </c>
      <c r="AB973" s="336">
        <v>156</v>
      </c>
      <c r="AC973" s="337">
        <v>0.81</v>
      </c>
      <c r="AD973" s="271">
        <v>0.757281553398058</v>
      </c>
      <c r="AE973" s="298">
        <v>0.0527184466019418</v>
      </c>
    </row>
    <row r="974" spans="1:31">
      <c r="A974" s="318" t="s">
        <v>1669</v>
      </c>
      <c r="B974" s="342" t="s">
        <v>3360</v>
      </c>
      <c r="C974" s="296" t="s">
        <v>1742</v>
      </c>
      <c r="D974" s="342" t="s">
        <v>1743</v>
      </c>
      <c r="E974" s="269">
        <v>21</v>
      </c>
      <c r="F974" s="269">
        <v>21</v>
      </c>
      <c r="G974" s="267">
        <v>18</v>
      </c>
      <c r="H974" s="267">
        <v>18</v>
      </c>
      <c r="I974" s="267">
        <v>20</v>
      </c>
      <c r="J974" s="267">
        <v>20</v>
      </c>
      <c r="K974" s="297">
        <v>0.9</v>
      </c>
      <c r="L974" s="270">
        <v>1</v>
      </c>
      <c r="M974" s="270">
        <v>1</v>
      </c>
      <c r="N974" s="270">
        <v>1</v>
      </c>
      <c r="O974" s="335">
        <v>556</v>
      </c>
      <c r="P974" s="269">
        <v>527</v>
      </c>
      <c r="Q974" s="269">
        <v>19</v>
      </c>
      <c r="R974" s="267">
        <v>17</v>
      </c>
      <c r="S974" s="267">
        <v>18</v>
      </c>
      <c r="T974" s="270">
        <v>0.947841726618705</v>
      </c>
      <c r="U974" s="270">
        <v>0.904761904761905</v>
      </c>
      <c r="V974" s="271">
        <v>0.944444444444444</v>
      </c>
      <c r="W974" s="271">
        <v>0.9</v>
      </c>
      <c r="X974" s="298">
        <v>-0.0396825396825397</v>
      </c>
      <c r="Y974" s="274">
        <v>140</v>
      </c>
      <c r="Z974" s="336">
        <v>129</v>
      </c>
      <c r="AA974" s="336">
        <v>133</v>
      </c>
      <c r="AB974" s="336">
        <v>122</v>
      </c>
      <c r="AC974" s="337">
        <v>0.921428571428571</v>
      </c>
      <c r="AD974" s="271">
        <v>0.917293233082707</v>
      </c>
      <c r="AE974" s="298">
        <v>0.00413533834586466</v>
      </c>
    </row>
    <row r="975" spans="1:31">
      <c r="A975" s="318" t="s">
        <v>1669</v>
      </c>
      <c r="B975" s="342" t="s">
        <v>3360</v>
      </c>
      <c r="C975" s="296" t="s">
        <v>1744</v>
      </c>
      <c r="D975" s="342" t="s">
        <v>1745</v>
      </c>
      <c r="E975" s="269">
        <v>0</v>
      </c>
      <c r="F975" s="269">
        <v>0</v>
      </c>
      <c r="G975" s="267">
        <v>0</v>
      </c>
      <c r="H975" s="267">
        <v>0</v>
      </c>
      <c r="I975" s="267">
        <v>0</v>
      </c>
      <c r="J975" s="267">
        <v>0</v>
      </c>
      <c r="K975" s="297">
        <v>0.9</v>
      </c>
      <c r="L975" s="270">
        <v>0</v>
      </c>
      <c r="M975" s="270">
        <v>0</v>
      </c>
      <c r="N975" s="270">
        <v>0</v>
      </c>
      <c r="O975" s="335">
        <v>0</v>
      </c>
      <c r="P975" s="269">
        <v>0</v>
      </c>
      <c r="Q975" s="269">
        <v>0</v>
      </c>
      <c r="R975" s="267">
        <v>0</v>
      </c>
      <c r="S975" s="267">
        <v>0</v>
      </c>
      <c r="T975" s="270">
        <v>0</v>
      </c>
      <c r="U975" s="270">
        <v>0</v>
      </c>
      <c r="V975" s="271">
        <v>0</v>
      </c>
      <c r="W975" s="271">
        <v>0</v>
      </c>
      <c r="X975" s="298">
        <v>0</v>
      </c>
      <c r="Y975" s="274">
        <v>0</v>
      </c>
      <c r="Z975" s="336">
        <v>0</v>
      </c>
      <c r="AA975" s="336">
        <v>0</v>
      </c>
      <c r="AB975" s="336">
        <v>0</v>
      </c>
      <c r="AC975" s="337">
        <v>0</v>
      </c>
      <c r="AD975" s="271">
        <v>0</v>
      </c>
      <c r="AE975" s="298">
        <v>0</v>
      </c>
    </row>
    <row r="976" spans="1:31">
      <c r="A976" s="318" t="s">
        <v>1669</v>
      </c>
      <c r="B976" s="342" t="s">
        <v>3361</v>
      </c>
      <c r="C976" s="296" t="s">
        <v>1746</v>
      </c>
      <c r="D976" s="342" t="s">
        <v>1747</v>
      </c>
      <c r="E976" s="269">
        <v>0</v>
      </c>
      <c r="F976" s="269">
        <v>0</v>
      </c>
      <c r="G976" s="267">
        <v>0</v>
      </c>
      <c r="H976" s="267">
        <v>0</v>
      </c>
      <c r="I976" s="267">
        <v>0</v>
      </c>
      <c r="J976" s="267">
        <v>0</v>
      </c>
      <c r="K976" s="297">
        <v>0.9</v>
      </c>
      <c r="L976" s="270">
        <v>0</v>
      </c>
      <c r="M976" s="270">
        <v>0</v>
      </c>
      <c r="N976" s="270">
        <v>0</v>
      </c>
      <c r="O976" s="335">
        <v>0</v>
      </c>
      <c r="P976" s="269">
        <v>0</v>
      </c>
      <c r="Q976" s="269">
        <v>0</v>
      </c>
      <c r="R976" s="267">
        <v>0</v>
      </c>
      <c r="S976" s="267">
        <v>0</v>
      </c>
      <c r="T976" s="270">
        <v>0</v>
      </c>
      <c r="U976" s="270">
        <v>0</v>
      </c>
      <c r="V976" s="271">
        <v>0</v>
      </c>
      <c r="W976" s="271">
        <v>0</v>
      </c>
      <c r="X976" s="298">
        <v>0</v>
      </c>
      <c r="Y976" s="274">
        <v>0</v>
      </c>
      <c r="Z976" s="336">
        <v>0</v>
      </c>
      <c r="AA976" s="336">
        <v>0</v>
      </c>
      <c r="AB976" s="336">
        <v>0</v>
      </c>
      <c r="AC976" s="337">
        <v>0</v>
      </c>
      <c r="AD976" s="271">
        <v>0</v>
      </c>
      <c r="AE976" s="298">
        <v>0</v>
      </c>
    </row>
    <row r="977" spans="1:31">
      <c r="A977" s="318" t="s">
        <v>1669</v>
      </c>
      <c r="B977" s="342" t="s">
        <v>3361</v>
      </c>
      <c r="C977" s="296" t="s">
        <v>1748</v>
      </c>
      <c r="D977" s="342" t="s">
        <v>1749</v>
      </c>
      <c r="E977" s="269">
        <v>19</v>
      </c>
      <c r="F977" s="269">
        <v>19</v>
      </c>
      <c r="G977" s="267">
        <v>18</v>
      </c>
      <c r="H977" s="267">
        <v>16</v>
      </c>
      <c r="I977" s="267">
        <v>19</v>
      </c>
      <c r="J977" s="267">
        <v>18</v>
      </c>
      <c r="K977" s="297">
        <v>0.9</v>
      </c>
      <c r="L977" s="270">
        <v>1</v>
      </c>
      <c r="M977" s="270">
        <v>0.888888888888889</v>
      </c>
      <c r="N977" s="270">
        <v>0.947368421052632</v>
      </c>
      <c r="O977" s="335">
        <v>537</v>
      </c>
      <c r="P977" s="269">
        <v>510</v>
      </c>
      <c r="Q977" s="269">
        <v>19</v>
      </c>
      <c r="R977" s="267">
        <v>16</v>
      </c>
      <c r="S977" s="267">
        <v>18</v>
      </c>
      <c r="T977" s="270">
        <v>0.949720670391061</v>
      </c>
      <c r="U977" s="270">
        <v>1</v>
      </c>
      <c r="V977" s="271">
        <v>0.888888888888889</v>
      </c>
      <c r="W977" s="271">
        <v>0.947368421052632</v>
      </c>
      <c r="X977" s="298">
        <v>0.111111111111111</v>
      </c>
      <c r="Y977" s="274">
        <v>134</v>
      </c>
      <c r="Z977" s="336">
        <v>129</v>
      </c>
      <c r="AA977" s="336">
        <v>132</v>
      </c>
      <c r="AB977" s="336">
        <v>129</v>
      </c>
      <c r="AC977" s="337">
        <v>0.962686567164179</v>
      </c>
      <c r="AD977" s="271">
        <v>0.977272727272727</v>
      </c>
      <c r="AE977" s="298">
        <v>-0.0145861601085482</v>
      </c>
    </row>
    <row r="978" spans="1:31">
      <c r="A978" s="318" t="s">
        <v>1669</v>
      </c>
      <c r="B978" s="342" t="s">
        <v>3361</v>
      </c>
      <c r="C978" s="296" t="s">
        <v>1750</v>
      </c>
      <c r="D978" s="342" t="s">
        <v>1751</v>
      </c>
      <c r="E978" s="269">
        <v>28</v>
      </c>
      <c r="F978" s="269">
        <v>28</v>
      </c>
      <c r="G978" s="267">
        <v>28</v>
      </c>
      <c r="H978" s="267">
        <v>28</v>
      </c>
      <c r="I978" s="267">
        <v>27</v>
      </c>
      <c r="J978" s="267">
        <v>27</v>
      </c>
      <c r="K978" s="297">
        <v>0.9</v>
      </c>
      <c r="L978" s="270">
        <v>1</v>
      </c>
      <c r="M978" s="270">
        <v>1</v>
      </c>
      <c r="N978" s="270">
        <v>1</v>
      </c>
      <c r="O978" s="335">
        <v>796</v>
      </c>
      <c r="P978" s="269">
        <v>790</v>
      </c>
      <c r="Q978" s="269">
        <v>28</v>
      </c>
      <c r="R978" s="267">
        <v>28</v>
      </c>
      <c r="S978" s="267">
        <v>26</v>
      </c>
      <c r="T978" s="270">
        <v>0.992462311557789</v>
      </c>
      <c r="U978" s="270">
        <v>1</v>
      </c>
      <c r="V978" s="271">
        <v>1</v>
      </c>
      <c r="W978" s="271">
        <v>0.962962962962963</v>
      </c>
      <c r="X978" s="298">
        <v>0</v>
      </c>
      <c r="Y978" s="274">
        <v>197</v>
      </c>
      <c r="Z978" s="336">
        <v>195</v>
      </c>
      <c r="AA978" s="336">
        <v>195</v>
      </c>
      <c r="AB978" s="336">
        <v>195</v>
      </c>
      <c r="AC978" s="337">
        <v>0.989847715736041</v>
      </c>
      <c r="AD978" s="271">
        <v>1</v>
      </c>
      <c r="AE978" s="298">
        <v>-0.0101522842639594</v>
      </c>
    </row>
    <row r="979" spans="1:31">
      <c r="A979" s="318" t="s">
        <v>1669</v>
      </c>
      <c r="B979" s="342" t="s">
        <v>3361</v>
      </c>
      <c r="C979" s="296" t="s">
        <v>1752</v>
      </c>
      <c r="D979" s="342" t="s">
        <v>1753</v>
      </c>
      <c r="E979" s="269">
        <v>45</v>
      </c>
      <c r="F979" s="269">
        <v>44</v>
      </c>
      <c r="G979" s="267">
        <v>45</v>
      </c>
      <c r="H979" s="267">
        <v>45</v>
      </c>
      <c r="I979" s="267">
        <v>45</v>
      </c>
      <c r="J979" s="267">
        <v>45</v>
      </c>
      <c r="K979" s="297">
        <v>0.9</v>
      </c>
      <c r="L979" s="270">
        <v>0.977777777777778</v>
      </c>
      <c r="M979" s="270">
        <v>1</v>
      </c>
      <c r="N979" s="270">
        <v>1</v>
      </c>
      <c r="O979" s="335">
        <v>1261</v>
      </c>
      <c r="P979" s="269">
        <v>1188</v>
      </c>
      <c r="Q979" s="269">
        <v>44</v>
      </c>
      <c r="R979" s="267">
        <v>43</v>
      </c>
      <c r="S979" s="267">
        <v>44</v>
      </c>
      <c r="T979" s="270">
        <v>0.942109436954798</v>
      </c>
      <c r="U979" s="270">
        <v>0.977777777777778</v>
      </c>
      <c r="V979" s="271">
        <v>0.955555555555556</v>
      </c>
      <c r="W979" s="271">
        <v>0.977777777777778</v>
      </c>
      <c r="X979" s="298">
        <v>0.0222222222222221</v>
      </c>
      <c r="Y979" s="274">
        <v>313</v>
      </c>
      <c r="Z979" s="336">
        <v>300</v>
      </c>
      <c r="AA979" s="336">
        <v>315</v>
      </c>
      <c r="AB979" s="336">
        <v>297</v>
      </c>
      <c r="AC979" s="337">
        <v>0.958466453674121</v>
      </c>
      <c r="AD979" s="271">
        <v>0.942857142857143</v>
      </c>
      <c r="AE979" s="298">
        <v>0.0156093108169786</v>
      </c>
    </row>
    <row r="980" spans="1:31">
      <c r="A980" s="318" t="s">
        <v>1669</v>
      </c>
      <c r="B980" s="342" t="s">
        <v>3361</v>
      </c>
      <c r="C980" s="296" t="s">
        <v>1754</v>
      </c>
      <c r="D980" s="342" t="s">
        <v>1755</v>
      </c>
      <c r="E980" s="269">
        <v>18</v>
      </c>
      <c r="F980" s="269">
        <v>18</v>
      </c>
      <c r="G980" s="267">
        <v>18</v>
      </c>
      <c r="H980" s="267">
        <v>18</v>
      </c>
      <c r="I980" s="267">
        <v>18</v>
      </c>
      <c r="J980" s="267">
        <v>18</v>
      </c>
      <c r="K980" s="297">
        <v>0.9</v>
      </c>
      <c r="L980" s="270">
        <v>1</v>
      </c>
      <c r="M980" s="270">
        <v>1</v>
      </c>
      <c r="N980" s="270">
        <v>1</v>
      </c>
      <c r="O980" s="335">
        <v>546</v>
      </c>
      <c r="P980" s="269">
        <v>527</v>
      </c>
      <c r="Q980" s="269">
        <v>17</v>
      </c>
      <c r="R980" s="267">
        <v>18</v>
      </c>
      <c r="S980" s="267">
        <v>18</v>
      </c>
      <c r="T980" s="270">
        <v>0.965201465201465</v>
      </c>
      <c r="U980" s="270">
        <v>0.944444444444444</v>
      </c>
      <c r="V980" s="271">
        <v>1</v>
      </c>
      <c r="W980" s="271">
        <v>1</v>
      </c>
      <c r="X980" s="298">
        <v>-0.0555555555555556</v>
      </c>
      <c r="Y980" s="274">
        <v>136</v>
      </c>
      <c r="Z980" s="336">
        <v>132</v>
      </c>
      <c r="AA980" s="336">
        <v>134</v>
      </c>
      <c r="AB980" s="336">
        <v>132</v>
      </c>
      <c r="AC980" s="337">
        <v>0.970588235294118</v>
      </c>
      <c r="AD980" s="271">
        <v>0.985074626865672</v>
      </c>
      <c r="AE980" s="298">
        <v>-0.014486391571554</v>
      </c>
    </row>
    <row r="981" spans="1:31">
      <c r="A981" s="318" t="s">
        <v>1669</v>
      </c>
      <c r="B981" s="342" t="s">
        <v>3361</v>
      </c>
      <c r="C981" s="296" t="s">
        <v>1756</v>
      </c>
      <c r="D981" s="342" t="s">
        <v>1757</v>
      </c>
      <c r="E981" s="269">
        <v>38</v>
      </c>
      <c r="F981" s="269">
        <v>38</v>
      </c>
      <c r="G981" s="267">
        <v>35</v>
      </c>
      <c r="H981" s="267">
        <v>34</v>
      </c>
      <c r="I981" s="267">
        <v>36</v>
      </c>
      <c r="J981" s="267">
        <v>36</v>
      </c>
      <c r="K981" s="297">
        <v>0.9</v>
      </c>
      <c r="L981" s="270">
        <v>1</v>
      </c>
      <c r="M981" s="270">
        <v>0.971428571428571</v>
      </c>
      <c r="N981" s="270">
        <v>1</v>
      </c>
      <c r="O981" s="335">
        <v>1027</v>
      </c>
      <c r="P981" s="269">
        <v>983</v>
      </c>
      <c r="Q981" s="269">
        <v>38</v>
      </c>
      <c r="R981" s="267">
        <v>32</v>
      </c>
      <c r="S981" s="267">
        <v>36</v>
      </c>
      <c r="T981" s="270">
        <v>0.95715676728335</v>
      </c>
      <c r="U981" s="270">
        <v>1</v>
      </c>
      <c r="V981" s="271">
        <v>0.914285714285714</v>
      </c>
      <c r="W981" s="271">
        <v>1</v>
      </c>
      <c r="X981" s="298">
        <v>0.0857142857142857</v>
      </c>
      <c r="Y981" s="274">
        <v>256</v>
      </c>
      <c r="Z981" s="336">
        <v>251</v>
      </c>
      <c r="AA981" s="336">
        <v>254</v>
      </c>
      <c r="AB981" s="336">
        <v>242</v>
      </c>
      <c r="AC981" s="337">
        <v>0.98046875</v>
      </c>
      <c r="AD981" s="271">
        <v>0.952755905511811</v>
      </c>
      <c r="AE981" s="298">
        <v>0.027712844488189</v>
      </c>
    </row>
    <row r="982" spans="1:31">
      <c r="A982" s="318" t="s">
        <v>1669</v>
      </c>
      <c r="B982" s="342" t="s">
        <v>3361</v>
      </c>
      <c r="C982" s="296" t="s">
        <v>1758</v>
      </c>
      <c r="D982" s="342" t="s">
        <v>1759</v>
      </c>
      <c r="E982" s="269">
        <v>25</v>
      </c>
      <c r="F982" s="269">
        <v>25</v>
      </c>
      <c r="G982" s="267">
        <v>24</v>
      </c>
      <c r="H982" s="267">
        <v>24</v>
      </c>
      <c r="I982" s="267">
        <v>26</v>
      </c>
      <c r="J982" s="267">
        <v>26</v>
      </c>
      <c r="K982" s="297">
        <v>0.9</v>
      </c>
      <c r="L982" s="270">
        <v>1</v>
      </c>
      <c r="M982" s="270">
        <v>1</v>
      </c>
      <c r="N982" s="270">
        <v>1</v>
      </c>
      <c r="O982" s="335">
        <v>700</v>
      </c>
      <c r="P982" s="269">
        <v>698</v>
      </c>
      <c r="Q982" s="269">
        <v>25</v>
      </c>
      <c r="R982" s="267">
        <v>24</v>
      </c>
      <c r="S982" s="267">
        <v>26</v>
      </c>
      <c r="T982" s="270">
        <v>0.997142857142857</v>
      </c>
      <c r="U982" s="270">
        <v>1</v>
      </c>
      <c r="V982" s="271">
        <v>1</v>
      </c>
      <c r="W982" s="271">
        <v>1</v>
      </c>
      <c r="X982" s="298">
        <v>0</v>
      </c>
      <c r="Y982" s="274">
        <v>172</v>
      </c>
      <c r="Z982" s="336">
        <v>172</v>
      </c>
      <c r="AA982" s="336">
        <v>174</v>
      </c>
      <c r="AB982" s="336">
        <v>173</v>
      </c>
      <c r="AC982" s="337">
        <v>1</v>
      </c>
      <c r="AD982" s="271">
        <v>0.994252873563218</v>
      </c>
      <c r="AE982" s="298">
        <v>0.00574712643678166</v>
      </c>
    </row>
    <row r="983" spans="1:31">
      <c r="A983" s="318" t="s">
        <v>1669</v>
      </c>
      <c r="B983" s="342" t="s">
        <v>3361</v>
      </c>
      <c r="C983" s="296" t="s">
        <v>1760</v>
      </c>
      <c r="D983" s="342" t="s">
        <v>1761</v>
      </c>
      <c r="E983" s="269">
        <v>27</v>
      </c>
      <c r="F983" s="269">
        <v>27</v>
      </c>
      <c r="G983" s="267">
        <v>26</v>
      </c>
      <c r="H983" s="267">
        <v>26</v>
      </c>
      <c r="I983" s="267">
        <v>29</v>
      </c>
      <c r="J983" s="267">
        <v>29</v>
      </c>
      <c r="K983" s="297">
        <v>0.9</v>
      </c>
      <c r="L983" s="270">
        <v>1</v>
      </c>
      <c r="M983" s="270">
        <v>1</v>
      </c>
      <c r="N983" s="270">
        <v>1</v>
      </c>
      <c r="O983" s="335">
        <v>834</v>
      </c>
      <c r="P983" s="269">
        <v>786</v>
      </c>
      <c r="Q983" s="269">
        <v>27</v>
      </c>
      <c r="R983" s="267">
        <v>25</v>
      </c>
      <c r="S983" s="267">
        <v>27</v>
      </c>
      <c r="T983" s="270">
        <v>0.942446043165468</v>
      </c>
      <c r="U983" s="270">
        <v>1</v>
      </c>
      <c r="V983" s="271">
        <v>0.961538461538462</v>
      </c>
      <c r="W983" s="271">
        <v>0.931034482758621</v>
      </c>
      <c r="X983" s="298">
        <v>0.0384615384615384</v>
      </c>
      <c r="Y983" s="274">
        <v>203</v>
      </c>
      <c r="Z983" s="336">
        <v>196</v>
      </c>
      <c r="AA983" s="336">
        <v>204</v>
      </c>
      <c r="AB983" s="336">
        <v>196</v>
      </c>
      <c r="AC983" s="337">
        <v>0.96551724137931</v>
      </c>
      <c r="AD983" s="271">
        <v>0.96078431372549</v>
      </c>
      <c r="AE983" s="298">
        <v>0.00473292765382016</v>
      </c>
    </row>
    <row r="984" spans="1:31">
      <c r="A984" s="318" t="s">
        <v>1669</v>
      </c>
      <c r="B984" s="342" t="s">
        <v>3361</v>
      </c>
      <c r="C984" s="296" t="s">
        <v>1762</v>
      </c>
      <c r="D984" s="342" t="s">
        <v>1763</v>
      </c>
      <c r="E984" s="269">
        <v>24</v>
      </c>
      <c r="F984" s="269">
        <v>23</v>
      </c>
      <c r="G984" s="267">
        <v>22</v>
      </c>
      <c r="H984" s="267">
        <v>21</v>
      </c>
      <c r="I984" s="267">
        <v>23</v>
      </c>
      <c r="J984" s="267">
        <v>22</v>
      </c>
      <c r="K984" s="297">
        <v>0.9</v>
      </c>
      <c r="L984" s="270">
        <v>0.958333333333333</v>
      </c>
      <c r="M984" s="270">
        <v>0.954545454545455</v>
      </c>
      <c r="N984" s="270">
        <v>0.956521739130435</v>
      </c>
      <c r="O984" s="335">
        <v>730</v>
      </c>
      <c r="P984" s="269">
        <v>670</v>
      </c>
      <c r="Q984" s="269">
        <v>21</v>
      </c>
      <c r="R984" s="267">
        <v>20</v>
      </c>
      <c r="S984" s="267">
        <v>21</v>
      </c>
      <c r="T984" s="270">
        <v>0.917808219178082</v>
      </c>
      <c r="U984" s="270">
        <v>0.875</v>
      </c>
      <c r="V984" s="271">
        <v>0.909090909090909</v>
      </c>
      <c r="W984" s="271">
        <v>0.91304347826087</v>
      </c>
      <c r="X984" s="298">
        <v>-0.0340909090909091</v>
      </c>
      <c r="Y984" s="274">
        <v>178</v>
      </c>
      <c r="Z984" s="336">
        <v>164</v>
      </c>
      <c r="AA984" s="336">
        <v>182</v>
      </c>
      <c r="AB984" s="336">
        <v>166</v>
      </c>
      <c r="AC984" s="337">
        <v>0.921348314606742</v>
      </c>
      <c r="AD984" s="271">
        <v>0.912087912087912</v>
      </c>
      <c r="AE984" s="298">
        <v>0.00926040251882954</v>
      </c>
    </row>
    <row r="985" spans="1:31">
      <c r="A985" s="318" t="s">
        <v>1669</v>
      </c>
      <c r="B985" s="342" t="s">
        <v>3361</v>
      </c>
      <c r="C985" s="296" t="s">
        <v>1764</v>
      </c>
      <c r="D985" s="342" t="s">
        <v>1765</v>
      </c>
      <c r="E985" s="269">
        <v>14</v>
      </c>
      <c r="F985" s="269">
        <v>14</v>
      </c>
      <c r="G985" s="267">
        <v>13</v>
      </c>
      <c r="H985" s="267">
        <v>13</v>
      </c>
      <c r="I985" s="267">
        <v>13</v>
      </c>
      <c r="J985" s="267">
        <v>13</v>
      </c>
      <c r="K985" s="297">
        <v>0.9</v>
      </c>
      <c r="L985" s="270">
        <v>1</v>
      </c>
      <c r="M985" s="270">
        <v>1</v>
      </c>
      <c r="N985" s="270">
        <v>1</v>
      </c>
      <c r="O985" s="335">
        <v>364</v>
      </c>
      <c r="P985" s="269">
        <v>354</v>
      </c>
      <c r="Q985" s="269">
        <v>14</v>
      </c>
      <c r="R985" s="267">
        <v>13</v>
      </c>
      <c r="S985" s="267">
        <v>13</v>
      </c>
      <c r="T985" s="270">
        <v>0.972527472527473</v>
      </c>
      <c r="U985" s="270">
        <v>1</v>
      </c>
      <c r="V985" s="271">
        <v>1</v>
      </c>
      <c r="W985" s="271">
        <v>1</v>
      </c>
      <c r="X985" s="298">
        <v>0</v>
      </c>
      <c r="Y985" s="274">
        <v>93</v>
      </c>
      <c r="Z985" s="336">
        <v>92</v>
      </c>
      <c r="AA985" s="336">
        <v>93</v>
      </c>
      <c r="AB985" s="336">
        <v>91</v>
      </c>
      <c r="AC985" s="337">
        <v>0.989247311827957</v>
      </c>
      <c r="AD985" s="271">
        <v>0.978494623655914</v>
      </c>
      <c r="AE985" s="298">
        <v>0.010752688172043</v>
      </c>
    </row>
    <row r="986" spans="1:31">
      <c r="A986" s="318" t="s">
        <v>1669</v>
      </c>
      <c r="B986" s="342" t="s">
        <v>3361</v>
      </c>
      <c r="C986" s="296" t="s">
        <v>1766</v>
      </c>
      <c r="D986" s="342" t="s">
        <v>1767</v>
      </c>
      <c r="E986" s="269">
        <v>19</v>
      </c>
      <c r="F986" s="269">
        <v>19</v>
      </c>
      <c r="G986" s="267">
        <v>19</v>
      </c>
      <c r="H986" s="267">
        <v>19</v>
      </c>
      <c r="I986" s="267">
        <v>20</v>
      </c>
      <c r="J986" s="267">
        <v>20</v>
      </c>
      <c r="K986" s="297">
        <v>0.9</v>
      </c>
      <c r="L986" s="270">
        <v>1</v>
      </c>
      <c r="M986" s="270">
        <v>1</v>
      </c>
      <c r="N986" s="270">
        <v>1</v>
      </c>
      <c r="O986" s="335">
        <v>551</v>
      </c>
      <c r="P986" s="269">
        <v>513</v>
      </c>
      <c r="Q986" s="269">
        <v>18</v>
      </c>
      <c r="R986" s="267">
        <v>18</v>
      </c>
      <c r="S986" s="267">
        <v>19</v>
      </c>
      <c r="T986" s="270">
        <v>0.931034482758621</v>
      </c>
      <c r="U986" s="270">
        <v>0.947368421052632</v>
      </c>
      <c r="V986" s="271">
        <v>0.947368421052632</v>
      </c>
      <c r="W986" s="271">
        <v>0.95</v>
      </c>
      <c r="X986" s="298">
        <v>0</v>
      </c>
      <c r="Y986" s="274">
        <v>144</v>
      </c>
      <c r="Z986" s="336">
        <v>138</v>
      </c>
      <c r="AA986" s="336">
        <v>140</v>
      </c>
      <c r="AB986" s="336">
        <v>133</v>
      </c>
      <c r="AC986" s="337">
        <v>0.958333333333333</v>
      </c>
      <c r="AD986" s="271">
        <v>0.95</v>
      </c>
      <c r="AE986" s="298">
        <v>0.00833333333333341</v>
      </c>
    </row>
    <row r="987" spans="1:31">
      <c r="A987" s="318" t="s">
        <v>1669</v>
      </c>
      <c r="B987" s="342" t="s">
        <v>3362</v>
      </c>
      <c r="C987" s="296" t="s">
        <v>1768</v>
      </c>
      <c r="D987" s="342" t="s">
        <v>1769</v>
      </c>
      <c r="E987" s="269">
        <v>39</v>
      </c>
      <c r="F987" s="269">
        <v>39</v>
      </c>
      <c r="G987" s="267">
        <v>37</v>
      </c>
      <c r="H987" s="267">
        <v>37</v>
      </c>
      <c r="I987" s="267">
        <v>36</v>
      </c>
      <c r="J987" s="267">
        <v>36</v>
      </c>
      <c r="K987" s="297">
        <v>0.9</v>
      </c>
      <c r="L987" s="270">
        <v>1</v>
      </c>
      <c r="M987" s="270">
        <v>1</v>
      </c>
      <c r="N987" s="270">
        <v>1</v>
      </c>
      <c r="O987" s="335">
        <v>1030</v>
      </c>
      <c r="P987" s="269">
        <v>961</v>
      </c>
      <c r="Q987" s="269">
        <v>38</v>
      </c>
      <c r="R987" s="267">
        <v>33</v>
      </c>
      <c r="S987" s="267">
        <v>31</v>
      </c>
      <c r="T987" s="270">
        <v>0.933009708737864</v>
      </c>
      <c r="U987" s="270">
        <v>0.974358974358974</v>
      </c>
      <c r="V987" s="271">
        <v>0.891891891891892</v>
      </c>
      <c r="W987" s="271">
        <v>0.861111111111111</v>
      </c>
      <c r="X987" s="298">
        <v>0.0824670824670825</v>
      </c>
      <c r="Y987" s="274">
        <v>265</v>
      </c>
      <c r="Z987" s="336">
        <v>247</v>
      </c>
      <c r="AA987" s="336">
        <v>259</v>
      </c>
      <c r="AB987" s="336">
        <v>241</v>
      </c>
      <c r="AC987" s="337">
        <v>0.932075471698113</v>
      </c>
      <c r="AD987" s="271">
        <v>0.930501930501931</v>
      </c>
      <c r="AE987" s="298">
        <v>0.00157354119618269</v>
      </c>
    </row>
    <row r="988" spans="1:31">
      <c r="A988" s="318" t="s">
        <v>1669</v>
      </c>
      <c r="B988" s="342" t="s">
        <v>3362</v>
      </c>
      <c r="C988" s="296" t="s">
        <v>1770</v>
      </c>
      <c r="D988" s="342" t="s">
        <v>1770</v>
      </c>
      <c r="E988" s="269">
        <v>17</v>
      </c>
      <c r="F988" s="269">
        <v>17</v>
      </c>
      <c r="G988" s="267">
        <v>17</v>
      </c>
      <c r="H988" s="267">
        <v>17</v>
      </c>
      <c r="I988" s="267">
        <v>17</v>
      </c>
      <c r="J988" s="267">
        <v>17</v>
      </c>
      <c r="K988" s="297">
        <v>0.9</v>
      </c>
      <c r="L988" s="270">
        <v>1</v>
      </c>
      <c r="M988" s="270">
        <v>1</v>
      </c>
      <c r="N988" s="270">
        <v>1</v>
      </c>
      <c r="O988" s="335">
        <v>483</v>
      </c>
      <c r="P988" s="269">
        <v>458</v>
      </c>
      <c r="Q988" s="269">
        <v>16</v>
      </c>
      <c r="R988" s="267">
        <v>17</v>
      </c>
      <c r="S988" s="267">
        <v>15</v>
      </c>
      <c r="T988" s="270">
        <v>0.94824016563147</v>
      </c>
      <c r="U988" s="270">
        <v>0.941176470588235</v>
      </c>
      <c r="V988" s="271">
        <v>1</v>
      </c>
      <c r="W988" s="271">
        <v>0.882352941176471</v>
      </c>
      <c r="X988" s="298">
        <v>-0.0588235294117647</v>
      </c>
      <c r="Y988" s="274">
        <v>123</v>
      </c>
      <c r="Z988" s="336">
        <v>115</v>
      </c>
      <c r="AA988" s="336">
        <v>120</v>
      </c>
      <c r="AB988" s="336">
        <v>115</v>
      </c>
      <c r="AC988" s="337">
        <v>0.934959349593496</v>
      </c>
      <c r="AD988" s="271">
        <v>0.958333333333333</v>
      </c>
      <c r="AE988" s="298">
        <v>-0.0233739837398375</v>
      </c>
    </row>
    <row r="989" spans="1:31">
      <c r="A989" s="318" t="s">
        <v>1669</v>
      </c>
      <c r="B989" s="342" t="s">
        <v>3362</v>
      </c>
      <c r="C989" s="296" t="s">
        <v>1771</v>
      </c>
      <c r="D989" s="342" t="s">
        <v>1772</v>
      </c>
      <c r="E989" s="269">
        <v>26</v>
      </c>
      <c r="F989" s="269">
        <v>25</v>
      </c>
      <c r="G989" s="267">
        <v>25</v>
      </c>
      <c r="H989" s="267">
        <v>25</v>
      </c>
      <c r="I989" s="267">
        <v>26</v>
      </c>
      <c r="J989" s="267">
        <v>26</v>
      </c>
      <c r="K989" s="297">
        <v>0.9</v>
      </c>
      <c r="L989" s="270">
        <v>0.961538461538462</v>
      </c>
      <c r="M989" s="270">
        <v>1</v>
      </c>
      <c r="N989" s="270">
        <v>1</v>
      </c>
      <c r="O989" s="335">
        <v>717</v>
      </c>
      <c r="P989" s="269">
        <v>703</v>
      </c>
      <c r="Q989" s="269">
        <v>25</v>
      </c>
      <c r="R989" s="267">
        <v>25</v>
      </c>
      <c r="S989" s="267">
        <v>26</v>
      </c>
      <c r="T989" s="270">
        <v>0.98047419804742</v>
      </c>
      <c r="U989" s="270">
        <v>0.961538461538462</v>
      </c>
      <c r="V989" s="271">
        <v>1</v>
      </c>
      <c r="W989" s="271">
        <v>1</v>
      </c>
      <c r="X989" s="298">
        <v>-0.0384615384615384</v>
      </c>
      <c r="Y989" s="274">
        <v>178</v>
      </c>
      <c r="Z989" s="336">
        <v>176</v>
      </c>
      <c r="AA989" s="336">
        <v>182</v>
      </c>
      <c r="AB989" s="336">
        <v>178</v>
      </c>
      <c r="AC989" s="337">
        <v>0.98876404494382</v>
      </c>
      <c r="AD989" s="271">
        <v>0.978021978021978</v>
      </c>
      <c r="AE989" s="298">
        <v>0.0107420669218422</v>
      </c>
    </row>
    <row r="990" spans="1:31">
      <c r="A990" s="318" t="s">
        <v>1669</v>
      </c>
      <c r="B990" s="342" t="s">
        <v>3362</v>
      </c>
      <c r="C990" s="296" t="s">
        <v>1773</v>
      </c>
      <c r="D990" s="342" t="s">
        <v>1774</v>
      </c>
      <c r="E990" s="269">
        <v>48</v>
      </c>
      <c r="F990" s="269">
        <v>47</v>
      </c>
      <c r="G990" s="267">
        <v>46</v>
      </c>
      <c r="H990" s="267">
        <v>45</v>
      </c>
      <c r="I990" s="267">
        <v>49</v>
      </c>
      <c r="J990" s="267">
        <v>48</v>
      </c>
      <c r="K990" s="297">
        <v>0.9</v>
      </c>
      <c r="L990" s="270">
        <v>0.979166666666667</v>
      </c>
      <c r="M990" s="270">
        <v>0.978260869565217</v>
      </c>
      <c r="N990" s="270">
        <v>0.979591836734694</v>
      </c>
      <c r="O990" s="335">
        <v>1421</v>
      </c>
      <c r="P990" s="269">
        <v>1364</v>
      </c>
      <c r="Q990" s="269">
        <v>46</v>
      </c>
      <c r="R990" s="267">
        <v>45</v>
      </c>
      <c r="S990" s="267">
        <v>46</v>
      </c>
      <c r="T990" s="270">
        <v>0.959887403237157</v>
      </c>
      <c r="U990" s="270">
        <v>0.958333333333333</v>
      </c>
      <c r="V990" s="271">
        <v>0.978260869565217</v>
      </c>
      <c r="W990" s="271">
        <v>0.938775510204082</v>
      </c>
      <c r="X990" s="298">
        <v>-0.019927536231884</v>
      </c>
      <c r="Y990" s="274">
        <v>357</v>
      </c>
      <c r="Z990" s="336">
        <v>342</v>
      </c>
      <c r="AA990" s="336">
        <v>354</v>
      </c>
      <c r="AB990" s="336">
        <v>339</v>
      </c>
      <c r="AC990" s="337">
        <v>0.957983193277311</v>
      </c>
      <c r="AD990" s="271">
        <v>0.957627118644068</v>
      </c>
      <c r="AE990" s="298">
        <v>0.000356074633243164</v>
      </c>
    </row>
    <row r="991" spans="1:31">
      <c r="A991" s="318" t="s">
        <v>1669</v>
      </c>
      <c r="B991" s="342" t="s">
        <v>3362</v>
      </c>
      <c r="C991" s="296" t="s">
        <v>1775</v>
      </c>
      <c r="D991" s="342" t="s">
        <v>1776</v>
      </c>
      <c r="E991" s="269">
        <v>34</v>
      </c>
      <c r="F991" s="269">
        <v>34</v>
      </c>
      <c r="G991" s="267">
        <v>28</v>
      </c>
      <c r="H991" s="267">
        <v>28</v>
      </c>
      <c r="I991" s="267">
        <v>33</v>
      </c>
      <c r="J991" s="267">
        <v>33</v>
      </c>
      <c r="K991" s="297">
        <v>0.9</v>
      </c>
      <c r="L991" s="270">
        <v>1</v>
      </c>
      <c r="M991" s="270">
        <v>1</v>
      </c>
      <c r="N991" s="270">
        <v>1</v>
      </c>
      <c r="O991" s="335">
        <v>875</v>
      </c>
      <c r="P991" s="269">
        <v>864</v>
      </c>
      <c r="Q991" s="269">
        <v>33</v>
      </c>
      <c r="R991" s="267">
        <v>27</v>
      </c>
      <c r="S991" s="267">
        <v>33</v>
      </c>
      <c r="T991" s="270">
        <v>0.987428571428571</v>
      </c>
      <c r="U991" s="270">
        <v>0.970588235294118</v>
      </c>
      <c r="V991" s="271">
        <v>0.964285714285714</v>
      </c>
      <c r="W991" s="271">
        <v>1</v>
      </c>
      <c r="X991" s="298">
        <v>0.00630252100840334</v>
      </c>
      <c r="Y991" s="274">
        <v>219</v>
      </c>
      <c r="Z991" s="336">
        <v>216</v>
      </c>
      <c r="AA991" s="336">
        <v>217</v>
      </c>
      <c r="AB991" s="336">
        <v>216</v>
      </c>
      <c r="AC991" s="337">
        <v>0.986301369863014</v>
      </c>
      <c r="AD991" s="271">
        <v>0.995391705069124</v>
      </c>
      <c r="AE991" s="298">
        <v>-0.0090903352061108</v>
      </c>
    </row>
    <row r="992" spans="1:31">
      <c r="A992" s="318" t="s">
        <v>1669</v>
      </c>
      <c r="B992" s="342" t="s">
        <v>3362</v>
      </c>
      <c r="C992" s="296" t="s">
        <v>1777</v>
      </c>
      <c r="D992" s="342" t="s">
        <v>1778</v>
      </c>
      <c r="E992" s="269">
        <v>42</v>
      </c>
      <c r="F992" s="269">
        <v>41</v>
      </c>
      <c r="G992" s="267">
        <v>40</v>
      </c>
      <c r="H992" s="267">
        <v>40</v>
      </c>
      <c r="I992" s="267">
        <v>43</v>
      </c>
      <c r="J992" s="267">
        <v>41</v>
      </c>
      <c r="K992" s="297">
        <v>0.9</v>
      </c>
      <c r="L992" s="270">
        <v>0.976190476190476</v>
      </c>
      <c r="M992" s="270">
        <v>1</v>
      </c>
      <c r="N992" s="270">
        <v>0.953488372093023</v>
      </c>
      <c r="O992" s="335">
        <v>1190</v>
      </c>
      <c r="P992" s="269">
        <v>1089</v>
      </c>
      <c r="Q992" s="269">
        <v>40</v>
      </c>
      <c r="R992" s="267">
        <v>37</v>
      </c>
      <c r="S992" s="267">
        <v>38</v>
      </c>
      <c r="T992" s="270">
        <v>0.915126050420168</v>
      </c>
      <c r="U992" s="270">
        <v>0.952380952380952</v>
      </c>
      <c r="V992" s="271">
        <v>0.925</v>
      </c>
      <c r="W992" s="271">
        <v>0.883720930232558</v>
      </c>
      <c r="X992" s="298">
        <v>0.0273809523809523</v>
      </c>
      <c r="Y992" s="274">
        <v>288</v>
      </c>
      <c r="Z992" s="336">
        <v>268</v>
      </c>
      <c r="AA992" s="336">
        <v>298</v>
      </c>
      <c r="AB992" s="336">
        <v>276</v>
      </c>
      <c r="AC992" s="337">
        <v>0.930555555555556</v>
      </c>
      <c r="AD992" s="271">
        <v>0.926174496644295</v>
      </c>
      <c r="AE992" s="298">
        <v>0.00438105891126028</v>
      </c>
    </row>
    <row r="993" spans="1:31">
      <c r="A993" s="318" t="s">
        <v>1669</v>
      </c>
      <c r="B993" s="342" t="s">
        <v>3362</v>
      </c>
      <c r="C993" s="296" t="s">
        <v>1779</v>
      </c>
      <c r="D993" s="342" t="s">
        <v>1780</v>
      </c>
      <c r="E993" s="269">
        <v>51</v>
      </c>
      <c r="F993" s="269">
        <v>51</v>
      </c>
      <c r="G993" s="267">
        <v>51</v>
      </c>
      <c r="H993" s="267">
        <v>51</v>
      </c>
      <c r="I993" s="267">
        <v>50</v>
      </c>
      <c r="J993" s="267">
        <v>50</v>
      </c>
      <c r="K993" s="297">
        <v>0.9</v>
      </c>
      <c r="L993" s="270">
        <v>1</v>
      </c>
      <c r="M993" s="270">
        <v>1</v>
      </c>
      <c r="N993" s="270">
        <v>1</v>
      </c>
      <c r="O993" s="335">
        <v>1425</v>
      </c>
      <c r="P993" s="269">
        <v>1349</v>
      </c>
      <c r="Q993" s="269">
        <v>49</v>
      </c>
      <c r="R993" s="267">
        <v>48</v>
      </c>
      <c r="S993" s="267">
        <v>48</v>
      </c>
      <c r="T993" s="270">
        <v>0.946666666666667</v>
      </c>
      <c r="U993" s="270">
        <v>0.96078431372549</v>
      </c>
      <c r="V993" s="271">
        <v>0.941176470588235</v>
      </c>
      <c r="W993" s="271">
        <v>0.96</v>
      </c>
      <c r="X993" s="298">
        <v>0.0196078431372549</v>
      </c>
      <c r="Y993" s="274">
        <v>357</v>
      </c>
      <c r="Z993" s="336">
        <v>339</v>
      </c>
      <c r="AA993" s="336">
        <v>356</v>
      </c>
      <c r="AB993" s="336">
        <v>339</v>
      </c>
      <c r="AC993" s="337">
        <v>0.949579831932773</v>
      </c>
      <c r="AD993" s="271">
        <v>0.952247191011236</v>
      </c>
      <c r="AE993" s="298">
        <v>-0.00266735907846294</v>
      </c>
    </row>
    <row r="994" spans="1:31">
      <c r="A994" s="318" t="s">
        <v>1669</v>
      </c>
      <c r="B994" s="342" t="s">
        <v>3362</v>
      </c>
      <c r="C994" s="296" t="s">
        <v>1781</v>
      </c>
      <c r="D994" s="342" t="s">
        <v>1782</v>
      </c>
      <c r="E994" s="269">
        <v>33</v>
      </c>
      <c r="F994" s="269">
        <v>33</v>
      </c>
      <c r="G994" s="267">
        <v>34</v>
      </c>
      <c r="H994" s="267">
        <v>34</v>
      </c>
      <c r="I994" s="267">
        <v>37</v>
      </c>
      <c r="J994" s="267">
        <v>37</v>
      </c>
      <c r="K994" s="297">
        <v>0.9</v>
      </c>
      <c r="L994" s="270">
        <v>1</v>
      </c>
      <c r="M994" s="270">
        <v>1</v>
      </c>
      <c r="N994" s="270">
        <v>1</v>
      </c>
      <c r="O994" s="335">
        <v>1003</v>
      </c>
      <c r="P994" s="269">
        <v>968</v>
      </c>
      <c r="Q994" s="269">
        <v>33</v>
      </c>
      <c r="R994" s="267">
        <v>34</v>
      </c>
      <c r="S994" s="267">
        <v>35</v>
      </c>
      <c r="T994" s="270">
        <v>0.965104685942173</v>
      </c>
      <c r="U994" s="270">
        <v>1</v>
      </c>
      <c r="V994" s="271">
        <v>1</v>
      </c>
      <c r="W994" s="271">
        <v>0.945945945945946</v>
      </c>
      <c r="X994" s="298">
        <v>0</v>
      </c>
      <c r="Y994" s="274">
        <v>248</v>
      </c>
      <c r="Z994" s="336">
        <v>242</v>
      </c>
      <c r="AA994" s="336">
        <v>248</v>
      </c>
      <c r="AB994" s="336">
        <v>244</v>
      </c>
      <c r="AC994" s="337">
        <v>0.975806451612903</v>
      </c>
      <c r="AD994" s="271">
        <v>0.983870967741935</v>
      </c>
      <c r="AE994" s="298">
        <v>-0.00806451612903225</v>
      </c>
    </row>
    <row r="995" spans="1:31">
      <c r="A995" s="318" t="s">
        <v>1669</v>
      </c>
      <c r="B995" s="342" t="s">
        <v>3362</v>
      </c>
      <c r="C995" s="296" t="s">
        <v>1783</v>
      </c>
      <c r="D995" s="342" t="s">
        <v>1783</v>
      </c>
      <c r="E995" s="269">
        <v>38</v>
      </c>
      <c r="F995" s="269">
        <v>38</v>
      </c>
      <c r="G995" s="267">
        <v>34</v>
      </c>
      <c r="H995" s="267">
        <v>34</v>
      </c>
      <c r="I995" s="267">
        <v>38</v>
      </c>
      <c r="J995" s="267">
        <v>38</v>
      </c>
      <c r="K995" s="297">
        <v>0.9</v>
      </c>
      <c r="L995" s="270">
        <v>1</v>
      </c>
      <c r="M995" s="270">
        <v>1</v>
      </c>
      <c r="N995" s="270">
        <v>1</v>
      </c>
      <c r="O995" s="335">
        <v>1050</v>
      </c>
      <c r="P995" s="269">
        <v>1009</v>
      </c>
      <c r="Q995" s="269">
        <v>36</v>
      </c>
      <c r="R995" s="267">
        <v>32</v>
      </c>
      <c r="S995" s="267">
        <v>37</v>
      </c>
      <c r="T995" s="270">
        <v>0.960952380952381</v>
      </c>
      <c r="U995" s="270">
        <v>0.947368421052632</v>
      </c>
      <c r="V995" s="271">
        <v>0.941176470588235</v>
      </c>
      <c r="W995" s="271">
        <v>0.973684210526316</v>
      </c>
      <c r="X995" s="298">
        <v>0.00619195046439625</v>
      </c>
      <c r="Y995" s="274">
        <v>260</v>
      </c>
      <c r="Z995" s="336">
        <v>251</v>
      </c>
      <c r="AA995" s="336">
        <v>265</v>
      </c>
      <c r="AB995" s="336">
        <v>252</v>
      </c>
      <c r="AC995" s="337">
        <v>0.965384615384615</v>
      </c>
      <c r="AD995" s="271">
        <v>0.950943396226415</v>
      </c>
      <c r="AE995" s="298">
        <v>0.0144412191582003</v>
      </c>
    </row>
    <row r="996" spans="1:31">
      <c r="A996" s="318" t="s">
        <v>1669</v>
      </c>
      <c r="B996" s="342" t="s">
        <v>3360</v>
      </c>
      <c r="C996" s="296" t="s">
        <v>1784</v>
      </c>
      <c r="D996" s="342" t="s">
        <v>1785</v>
      </c>
      <c r="E996" s="269">
        <v>17</v>
      </c>
      <c r="F996" s="269">
        <v>17</v>
      </c>
      <c r="G996" s="267">
        <v>16</v>
      </c>
      <c r="H996" s="267">
        <v>16</v>
      </c>
      <c r="I996" s="267">
        <v>17</v>
      </c>
      <c r="J996" s="267">
        <v>17</v>
      </c>
      <c r="K996" s="297">
        <v>0.9</v>
      </c>
      <c r="L996" s="270">
        <v>1</v>
      </c>
      <c r="M996" s="270">
        <v>1</v>
      </c>
      <c r="N996" s="270">
        <v>1</v>
      </c>
      <c r="O996" s="335">
        <v>481</v>
      </c>
      <c r="P996" s="269">
        <v>469</v>
      </c>
      <c r="Q996" s="269">
        <v>17</v>
      </c>
      <c r="R996" s="267">
        <v>15</v>
      </c>
      <c r="S996" s="267">
        <v>17</v>
      </c>
      <c r="T996" s="270">
        <v>0.975051975051975</v>
      </c>
      <c r="U996" s="270">
        <v>1</v>
      </c>
      <c r="V996" s="271">
        <v>0.9375</v>
      </c>
      <c r="W996" s="271">
        <v>1</v>
      </c>
      <c r="X996" s="298">
        <v>0.0625</v>
      </c>
      <c r="Y996" s="274">
        <v>116</v>
      </c>
      <c r="Z996" s="336">
        <v>115</v>
      </c>
      <c r="AA996" s="336">
        <v>122</v>
      </c>
      <c r="AB996" s="336">
        <v>121</v>
      </c>
      <c r="AC996" s="337">
        <v>0.991379310344828</v>
      </c>
      <c r="AD996" s="271">
        <v>0.991803278688525</v>
      </c>
      <c r="AE996" s="298">
        <v>-0.000423968343696957</v>
      </c>
    </row>
    <row r="997" spans="1:31">
      <c r="A997" s="318" t="s">
        <v>1669</v>
      </c>
      <c r="B997" s="342" t="s">
        <v>3360</v>
      </c>
      <c r="C997" s="296" t="s">
        <v>1786</v>
      </c>
      <c r="D997" s="342" t="s">
        <v>1787</v>
      </c>
      <c r="E997" s="269">
        <v>18</v>
      </c>
      <c r="F997" s="269">
        <v>18</v>
      </c>
      <c r="G997" s="267">
        <v>14</v>
      </c>
      <c r="H997" s="267">
        <v>14</v>
      </c>
      <c r="I997" s="267">
        <v>15</v>
      </c>
      <c r="J997" s="267">
        <v>15</v>
      </c>
      <c r="K997" s="297">
        <v>0.9</v>
      </c>
      <c r="L997" s="270">
        <v>1</v>
      </c>
      <c r="M997" s="270">
        <v>1</v>
      </c>
      <c r="N997" s="270">
        <v>1</v>
      </c>
      <c r="O997" s="335">
        <v>452</v>
      </c>
      <c r="P997" s="269">
        <v>427</v>
      </c>
      <c r="Q997" s="269">
        <v>17</v>
      </c>
      <c r="R997" s="267">
        <v>12</v>
      </c>
      <c r="S997" s="267">
        <v>14</v>
      </c>
      <c r="T997" s="270">
        <v>0.944690265486726</v>
      </c>
      <c r="U997" s="270">
        <v>0.944444444444444</v>
      </c>
      <c r="V997" s="271">
        <v>0.857142857142857</v>
      </c>
      <c r="W997" s="271">
        <v>0.933333333333333</v>
      </c>
      <c r="X997" s="298">
        <v>0.0873015873015873</v>
      </c>
      <c r="Y997" s="274">
        <v>113</v>
      </c>
      <c r="Z997" s="336">
        <v>104</v>
      </c>
      <c r="AA997" s="336">
        <v>115</v>
      </c>
      <c r="AB997" s="336">
        <v>110</v>
      </c>
      <c r="AC997" s="337">
        <v>0.920353982300885</v>
      </c>
      <c r="AD997" s="271">
        <v>0.956521739130435</v>
      </c>
      <c r="AE997" s="298">
        <v>-0.0361677568295499</v>
      </c>
    </row>
    <row r="998" spans="1:31">
      <c r="A998" s="318" t="s">
        <v>1669</v>
      </c>
      <c r="B998" s="342" t="s">
        <v>3360</v>
      </c>
      <c r="C998" s="296" t="s">
        <v>1788</v>
      </c>
      <c r="D998" s="342" t="s">
        <v>1789</v>
      </c>
      <c r="E998" s="269">
        <v>42</v>
      </c>
      <c r="F998" s="269">
        <v>42</v>
      </c>
      <c r="G998" s="267">
        <v>39</v>
      </c>
      <c r="H998" s="267">
        <v>38</v>
      </c>
      <c r="I998" s="267">
        <v>40</v>
      </c>
      <c r="J998" s="267">
        <v>40</v>
      </c>
      <c r="K998" s="297">
        <v>0.9</v>
      </c>
      <c r="L998" s="270">
        <v>1</v>
      </c>
      <c r="M998" s="270">
        <v>0.974358974358974</v>
      </c>
      <c r="N998" s="270">
        <v>1</v>
      </c>
      <c r="O998" s="335">
        <v>1143</v>
      </c>
      <c r="P998" s="269">
        <v>1072</v>
      </c>
      <c r="Q998" s="269">
        <v>40</v>
      </c>
      <c r="R998" s="267">
        <v>38</v>
      </c>
      <c r="S998" s="267">
        <v>38</v>
      </c>
      <c r="T998" s="270">
        <v>0.937882764654418</v>
      </c>
      <c r="U998" s="270">
        <v>0.952380952380952</v>
      </c>
      <c r="V998" s="271">
        <v>0.974358974358974</v>
      </c>
      <c r="W998" s="271">
        <v>0.95</v>
      </c>
      <c r="X998" s="298">
        <v>-0.021978021978022</v>
      </c>
      <c r="Y998" s="274">
        <v>282</v>
      </c>
      <c r="Z998" s="336">
        <v>262</v>
      </c>
      <c r="AA998" s="336">
        <v>290</v>
      </c>
      <c r="AB998" s="336">
        <v>270</v>
      </c>
      <c r="AC998" s="337">
        <v>0.929078014184397</v>
      </c>
      <c r="AD998" s="271">
        <v>0.931034482758621</v>
      </c>
      <c r="AE998" s="298">
        <v>-0.00195646857422349</v>
      </c>
    </row>
    <row r="999" spans="1:31">
      <c r="A999" s="318" t="s">
        <v>1669</v>
      </c>
      <c r="B999" s="342" t="s">
        <v>3360</v>
      </c>
      <c r="C999" s="296" t="s">
        <v>1790</v>
      </c>
      <c r="D999" s="342" t="s">
        <v>1791</v>
      </c>
      <c r="E999" s="269">
        <v>17</v>
      </c>
      <c r="F999" s="269">
        <v>17</v>
      </c>
      <c r="G999" s="267">
        <v>14</v>
      </c>
      <c r="H999" s="267">
        <v>14</v>
      </c>
      <c r="I999" s="267">
        <v>19</v>
      </c>
      <c r="J999" s="267">
        <v>19</v>
      </c>
      <c r="K999" s="297">
        <v>0.9</v>
      </c>
      <c r="L999" s="270">
        <v>1</v>
      </c>
      <c r="M999" s="270">
        <v>1</v>
      </c>
      <c r="N999" s="270">
        <v>1</v>
      </c>
      <c r="O999" s="335">
        <v>529</v>
      </c>
      <c r="P999" s="269">
        <v>455</v>
      </c>
      <c r="Q999" s="269">
        <v>15</v>
      </c>
      <c r="R999" s="267">
        <v>11</v>
      </c>
      <c r="S999" s="267">
        <v>17</v>
      </c>
      <c r="T999" s="270">
        <v>0.860113421550095</v>
      </c>
      <c r="U999" s="270">
        <v>0.882352941176471</v>
      </c>
      <c r="V999" s="271">
        <v>0.785714285714286</v>
      </c>
      <c r="W999" s="271">
        <v>0.894736842105263</v>
      </c>
      <c r="X999" s="298">
        <v>0.0966386554621849</v>
      </c>
      <c r="Y999" s="274">
        <v>126</v>
      </c>
      <c r="Z999" s="336">
        <v>108</v>
      </c>
      <c r="AA999" s="336">
        <v>132</v>
      </c>
      <c r="AB999" s="336">
        <v>109</v>
      </c>
      <c r="AC999" s="337">
        <v>0.857142857142857</v>
      </c>
      <c r="AD999" s="271">
        <v>0.825757575757576</v>
      </c>
      <c r="AE999" s="298">
        <v>0.0313852813852813</v>
      </c>
    </row>
    <row r="1000" spans="1:31">
      <c r="A1000" s="318" t="s">
        <v>1669</v>
      </c>
      <c r="B1000" s="342" t="s">
        <v>3361</v>
      </c>
      <c r="C1000" s="296" t="s">
        <v>1792</v>
      </c>
      <c r="D1000" s="342" t="s">
        <v>1793</v>
      </c>
      <c r="E1000" s="269">
        <v>40</v>
      </c>
      <c r="F1000" s="269">
        <v>38</v>
      </c>
      <c r="G1000" s="267">
        <v>34</v>
      </c>
      <c r="H1000" s="267">
        <v>31</v>
      </c>
      <c r="I1000" s="267">
        <v>37</v>
      </c>
      <c r="J1000" s="267">
        <v>33</v>
      </c>
      <c r="K1000" s="297">
        <v>0.9</v>
      </c>
      <c r="L1000" s="270">
        <v>0.95</v>
      </c>
      <c r="M1000" s="270">
        <v>0.911764705882353</v>
      </c>
      <c r="N1000" s="270">
        <v>0.891891891891892</v>
      </c>
      <c r="O1000" s="335">
        <v>1059</v>
      </c>
      <c r="P1000" s="269">
        <v>761</v>
      </c>
      <c r="Q1000" s="269">
        <v>31</v>
      </c>
      <c r="R1000" s="267">
        <v>24</v>
      </c>
      <c r="S1000" s="267">
        <v>26</v>
      </c>
      <c r="T1000" s="270">
        <v>0.718602455146364</v>
      </c>
      <c r="U1000" s="270">
        <v>0.775</v>
      </c>
      <c r="V1000" s="271">
        <v>0.705882352941177</v>
      </c>
      <c r="W1000" s="271">
        <v>0.702702702702703</v>
      </c>
      <c r="X1000" s="298">
        <v>0.0691176470588235</v>
      </c>
      <c r="Y1000" s="274">
        <v>267</v>
      </c>
      <c r="Z1000" s="336">
        <v>192</v>
      </c>
      <c r="AA1000" s="336">
        <v>259</v>
      </c>
      <c r="AB1000" s="336">
        <v>176</v>
      </c>
      <c r="AC1000" s="337">
        <v>0.719101123595506</v>
      </c>
      <c r="AD1000" s="271">
        <v>0.67953667953668</v>
      </c>
      <c r="AE1000" s="298">
        <v>0.0395644440588261</v>
      </c>
    </row>
    <row r="1001" spans="1:31">
      <c r="A1001" s="318" t="s">
        <v>1669</v>
      </c>
      <c r="B1001" s="342" t="s">
        <v>3361</v>
      </c>
      <c r="C1001" s="296" t="s">
        <v>1794</v>
      </c>
      <c r="D1001" s="342" t="s">
        <v>1795</v>
      </c>
      <c r="E1001" s="269">
        <v>44</v>
      </c>
      <c r="F1001" s="269">
        <v>43</v>
      </c>
      <c r="G1001" s="267">
        <v>38</v>
      </c>
      <c r="H1001" s="267">
        <v>35</v>
      </c>
      <c r="I1001" s="267">
        <v>40</v>
      </c>
      <c r="J1001" s="267">
        <v>35</v>
      </c>
      <c r="K1001" s="297">
        <v>0.9</v>
      </c>
      <c r="L1001" s="270">
        <v>0.977272727272727</v>
      </c>
      <c r="M1001" s="270">
        <v>0.921052631578947</v>
      </c>
      <c r="N1001" s="270">
        <v>0.875</v>
      </c>
      <c r="O1001" s="335">
        <v>1190</v>
      </c>
      <c r="P1001" s="269">
        <v>990</v>
      </c>
      <c r="Q1001" s="269">
        <v>38</v>
      </c>
      <c r="R1001" s="267">
        <v>33</v>
      </c>
      <c r="S1001" s="267">
        <v>33</v>
      </c>
      <c r="T1001" s="270">
        <v>0.831932773109244</v>
      </c>
      <c r="U1001" s="270">
        <v>0.863636363636364</v>
      </c>
      <c r="V1001" s="271">
        <v>0.868421052631579</v>
      </c>
      <c r="W1001" s="271">
        <v>0.825</v>
      </c>
      <c r="X1001" s="298">
        <v>-0.00478468899521534</v>
      </c>
      <c r="Y1001" s="274">
        <v>296</v>
      </c>
      <c r="Z1001" s="336">
        <v>258</v>
      </c>
      <c r="AA1001" s="336">
        <v>300</v>
      </c>
      <c r="AB1001" s="336">
        <v>250</v>
      </c>
      <c r="AC1001" s="337">
        <v>0.871621621621622</v>
      </c>
      <c r="AD1001" s="271">
        <v>0.833333333333333</v>
      </c>
      <c r="AE1001" s="298">
        <v>0.0382882882882882</v>
      </c>
    </row>
    <row r="1002" spans="1:31">
      <c r="A1002" s="318" t="s">
        <v>1669</v>
      </c>
      <c r="B1002" s="342" t="s">
        <v>3361</v>
      </c>
      <c r="C1002" s="296" t="s">
        <v>1796</v>
      </c>
      <c r="D1002" s="342" t="s">
        <v>1797</v>
      </c>
      <c r="E1002" s="269">
        <v>21</v>
      </c>
      <c r="F1002" s="269">
        <v>20</v>
      </c>
      <c r="G1002" s="267">
        <v>18</v>
      </c>
      <c r="H1002" s="267">
        <v>15</v>
      </c>
      <c r="I1002" s="267">
        <v>21</v>
      </c>
      <c r="J1002" s="267">
        <v>20</v>
      </c>
      <c r="K1002" s="297">
        <v>0.9</v>
      </c>
      <c r="L1002" s="270">
        <v>0.952380952380952</v>
      </c>
      <c r="M1002" s="270">
        <v>0.833333333333333</v>
      </c>
      <c r="N1002" s="270">
        <v>0.952380952380952</v>
      </c>
      <c r="O1002" s="335">
        <v>593</v>
      </c>
      <c r="P1002" s="269">
        <v>504</v>
      </c>
      <c r="Q1002" s="269">
        <v>19</v>
      </c>
      <c r="R1002" s="267">
        <v>13</v>
      </c>
      <c r="S1002" s="267">
        <v>19</v>
      </c>
      <c r="T1002" s="270">
        <v>0.849915682967959</v>
      </c>
      <c r="U1002" s="270">
        <v>0.904761904761905</v>
      </c>
      <c r="V1002" s="271">
        <v>0.722222222222222</v>
      </c>
      <c r="W1002" s="271">
        <v>0.904761904761905</v>
      </c>
      <c r="X1002" s="298">
        <v>0.182539682539683</v>
      </c>
      <c r="Y1002" s="274">
        <v>142</v>
      </c>
      <c r="Z1002" s="336">
        <v>122</v>
      </c>
      <c r="AA1002" s="336">
        <v>148</v>
      </c>
      <c r="AB1002" s="336">
        <v>124</v>
      </c>
      <c r="AC1002" s="337">
        <v>0.859154929577465</v>
      </c>
      <c r="AD1002" s="271">
        <v>0.837837837837838</v>
      </c>
      <c r="AE1002" s="298">
        <v>0.0213170917396269</v>
      </c>
    </row>
    <row r="1003" spans="1:31">
      <c r="A1003" s="318" t="s">
        <v>1669</v>
      </c>
      <c r="B1003" s="342" t="s">
        <v>3361</v>
      </c>
      <c r="C1003" s="296" t="s">
        <v>1798</v>
      </c>
      <c r="D1003" s="342" t="s">
        <v>1799</v>
      </c>
      <c r="E1003" s="269">
        <v>30</v>
      </c>
      <c r="F1003" s="269">
        <v>30</v>
      </c>
      <c r="G1003" s="267">
        <v>31</v>
      </c>
      <c r="H1003" s="267">
        <v>31</v>
      </c>
      <c r="I1003" s="267">
        <v>30</v>
      </c>
      <c r="J1003" s="267">
        <v>29</v>
      </c>
      <c r="K1003" s="297">
        <v>0.9</v>
      </c>
      <c r="L1003" s="270">
        <v>1</v>
      </c>
      <c r="M1003" s="270">
        <v>1</v>
      </c>
      <c r="N1003" s="270">
        <v>0.966666666666667</v>
      </c>
      <c r="O1003" s="335">
        <v>877</v>
      </c>
      <c r="P1003" s="269">
        <v>747</v>
      </c>
      <c r="Q1003" s="269">
        <v>28</v>
      </c>
      <c r="R1003" s="267">
        <v>25</v>
      </c>
      <c r="S1003" s="267">
        <v>25</v>
      </c>
      <c r="T1003" s="270">
        <v>0.851767388825542</v>
      </c>
      <c r="U1003" s="270">
        <v>0.933333333333333</v>
      </c>
      <c r="V1003" s="271">
        <v>0.806451612903226</v>
      </c>
      <c r="W1003" s="271">
        <v>0.833333333333333</v>
      </c>
      <c r="X1003" s="298">
        <v>0.126881720430108</v>
      </c>
      <c r="Y1003" s="274">
        <v>220</v>
      </c>
      <c r="Z1003" s="336">
        <v>178</v>
      </c>
      <c r="AA1003" s="336">
        <v>215</v>
      </c>
      <c r="AB1003" s="336">
        <v>188</v>
      </c>
      <c r="AC1003" s="337">
        <v>0.809090909090909</v>
      </c>
      <c r="AD1003" s="271">
        <v>0.874418604651163</v>
      </c>
      <c r="AE1003" s="298">
        <v>-0.0653276955602538</v>
      </c>
    </row>
    <row r="1004" spans="1:31">
      <c r="A1004" s="318" t="s">
        <v>1669</v>
      </c>
      <c r="B1004" s="342" t="s">
        <v>3361</v>
      </c>
      <c r="C1004" s="296" t="s">
        <v>1800</v>
      </c>
      <c r="D1004" s="342" t="s">
        <v>1801</v>
      </c>
      <c r="E1004" s="269">
        <v>20</v>
      </c>
      <c r="F1004" s="269">
        <v>20</v>
      </c>
      <c r="G1004" s="267">
        <v>16</v>
      </c>
      <c r="H1004" s="267">
        <v>14</v>
      </c>
      <c r="I1004" s="267">
        <v>20</v>
      </c>
      <c r="J1004" s="267">
        <v>19</v>
      </c>
      <c r="K1004" s="297">
        <v>0.9</v>
      </c>
      <c r="L1004" s="270">
        <v>1</v>
      </c>
      <c r="M1004" s="270">
        <v>0.875</v>
      </c>
      <c r="N1004" s="270">
        <v>0.95</v>
      </c>
      <c r="O1004" s="335">
        <v>583</v>
      </c>
      <c r="P1004" s="269">
        <v>511</v>
      </c>
      <c r="Q1004" s="269">
        <v>19</v>
      </c>
      <c r="R1004" s="267">
        <v>13</v>
      </c>
      <c r="S1004" s="267">
        <v>19</v>
      </c>
      <c r="T1004" s="270">
        <v>0.876500857632933</v>
      </c>
      <c r="U1004" s="270">
        <v>0.95</v>
      </c>
      <c r="V1004" s="271">
        <v>0.8125</v>
      </c>
      <c r="W1004" s="271">
        <v>0.95</v>
      </c>
      <c r="X1004" s="298">
        <v>0.1375</v>
      </c>
      <c r="Y1004" s="274">
        <v>141</v>
      </c>
      <c r="Z1004" s="336">
        <v>122</v>
      </c>
      <c r="AA1004" s="336">
        <v>148</v>
      </c>
      <c r="AB1004" s="336">
        <v>128</v>
      </c>
      <c r="AC1004" s="337">
        <v>0.865248226950355</v>
      </c>
      <c r="AD1004" s="271">
        <v>0.864864864864865</v>
      </c>
      <c r="AE1004" s="298">
        <v>0.000383362085489725</v>
      </c>
    </row>
    <row r="1005" spans="1:31">
      <c r="A1005" s="318" t="s">
        <v>1669</v>
      </c>
      <c r="B1005" s="342" t="s">
        <v>3361</v>
      </c>
      <c r="C1005" s="296" t="s">
        <v>1802</v>
      </c>
      <c r="D1005" s="342" t="s">
        <v>1803</v>
      </c>
      <c r="E1005" s="269">
        <v>0</v>
      </c>
      <c r="F1005" s="269">
        <v>0</v>
      </c>
      <c r="G1005" s="267">
        <v>0</v>
      </c>
      <c r="H1005" s="267">
        <v>0</v>
      </c>
      <c r="I1005" s="267">
        <v>0</v>
      </c>
      <c r="J1005" s="267">
        <v>0</v>
      </c>
      <c r="K1005" s="297">
        <v>0.9</v>
      </c>
      <c r="L1005" s="270">
        <v>0</v>
      </c>
      <c r="M1005" s="270">
        <v>0</v>
      </c>
      <c r="N1005" s="270">
        <v>0</v>
      </c>
      <c r="O1005" s="335">
        <v>0</v>
      </c>
      <c r="P1005" s="269">
        <v>0</v>
      </c>
      <c r="Q1005" s="269">
        <v>0</v>
      </c>
      <c r="R1005" s="267">
        <v>0</v>
      </c>
      <c r="S1005" s="267">
        <v>0</v>
      </c>
      <c r="T1005" s="270">
        <v>0</v>
      </c>
      <c r="U1005" s="270">
        <v>0</v>
      </c>
      <c r="V1005" s="271">
        <v>0</v>
      </c>
      <c r="W1005" s="271">
        <v>0</v>
      </c>
      <c r="X1005" s="298">
        <v>0</v>
      </c>
      <c r="Y1005" s="274">
        <v>0</v>
      </c>
      <c r="Z1005" s="336">
        <v>0</v>
      </c>
      <c r="AA1005" s="336">
        <v>0</v>
      </c>
      <c r="AB1005" s="336">
        <v>0</v>
      </c>
      <c r="AC1005" s="337">
        <v>0</v>
      </c>
      <c r="AD1005" s="271">
        <v>0</v>
      </c>
      <c r="AE1005" s="298">
        <v>0</v>
      </c>
    </row>
    <row r="1006" spans="1:31">
      <c r="A1006" s="318" t="s">
        <v>1669</v>
      </c>
      <c r="B1006" s="342" t="s">
        <v>3361</v>
      </c>
      <c r="C1006" s="296" t="s">
        <v>1804</v>
      </c>
      <c r="D1006" s="342" t="s">
        <v>1805</v>
      </c>
      <c r="E1006" s="269">
        <v>22</v>
      </c>
      <c r="F1006" s="269">
        <v>22</v>
      </c>
      <c r="G1006" s="267">
        <v>22</v>
      </c>
      <c r="H1006" s="267">
        <v>21</v>
      </c>
      <c r="I1006" s="267">
        <v>25</v>
      </c>
      <c r="J1006" s="267">
        <v>24</v>
      </c>
      <c r="K1006" s="297">
        <v>0.9</v>
      </c>
      <c r="L1006" s="270">
        <v>1</v>
      </c>
      <c r="M1006" s="270">
        <v>0.954545454545455</v>
      </c>
      <c r="N1006" s="270">
        <v>0.96</v>
      </c>
      <c r="O1006" s="335">
        <v>742</v>
      </c>
      <c r="P1006" s="269">
        <v>617</v>
      </c>
      <c r="Q1006" s="269">
        <v>19</v>
      </c>
      <c r="R1006" s="267">
        <v>20</v>
      </c>
      <c r="S1006" s="267">
        <v>22</v>
      </c>
      <c r="T1006" s="270">
        <v>0.831536388140162</v>
      </c>
      <c r="U1006" s="270">
        <v>0.863636363636364</v>
      </c>
      <c r="V1006" s="271">
        <v>0.909090909090909</v>
      </c>
      <c r="W1006" s="271">
        <v>0.88</v>
      </c>
      <c r="X1006" s="298">
        <v>-0.0454545454545454</v>
      </c>
      <c r="Y1006" s="274">
        <v>182</v>
      </c>
      <c r="Z1006" s="336">
        <v>154</v>
      </c>
      <c r="AA1006" s="336">
        <v>188</v>
      </c>
      <c r="AB1006" s="336">
        <v>153</v>
      </c>
      <c r="AC1006" s="337">
        <v>0.846153846153846</v>
      </c>
      <c r="AD1006" s="271">
        <v>0.813829787234043</v>
      </c>
      <c r="AE1006" s="298">
        <v>0.0323240589198036</v>
      </c>
    </row>
    <row r="1007" spans="1:31">
      <c r="A1007" s="318" t="s">
        <v>1669</v>
      </c>
      <c r="B1007" s="342" t="s">
        <v>3361</v>
      </c>
      <c r="C1007" s="296" t="s">
        <v>1806</v>
      </c>
      <c r="D1007" s="342" t="s">
        <v>1807</v>
      </c>
      <c r="E1007" s="269">
        <v>0</v>
      </c>
      <c r="F1007" s="269">
        <v>0</v>
      </c>
      <c r="G1007" s="267">
        <v>0</v>
      </c>
      <c r="H1007" s="267">
        <v>0</v>
      </c>
      <c r="I1007" s="267">
        <v>0</v>
      </c>
      <c r="J1007" s="267">
        <v>0</v>
      </c>
      <c r="K1007" s="297">
        <v>0.9</v>
      </c>
      <c r="L1007" s="270">
        <v>0</v>
      </c>
      <c r="M1007" s="270">
        <v>0</v>
      </c>
      <c r="N1007" s="270">
        <v>0</v>
      </c>
      <c r="O1007" s="335">
        <v>0</v>
      </c>
      <c r="P1007" s="269">
        <v>0</v>
      </c>
      <c r="Q1007" s="269">
        <v>0</v>
      </c>
      <c r="R1007" s="267">
        <v>0</v>
      </c>
      <c r="S1007" s="267">
        <v>0</v>
      </c>
      <c r="T1007" s="270">
        <v>0</v>
      </c>
      <c r="U1007" s="270">
        <v>0</v>
      </c>
      <c r="V1007" s="271">
        <v>0</v>
      </c>
      <c r="W1007" s="271">
        <v>0</v>
      </c>
      <c r="X1007" s="298">
        <v>0</v>
      </c>
      <c r="Y1007" s="274">
        <v>0</v>
      </c>
      <c r="Z1007" s="336">
        <v>0</v>
      </c>
      <c r="AA1007" s="336">
        <v>0</v>
      </c>
      <c r="AB1007" s="336">
        <v>0</v>
      </c>
      <c r="AC1007" s="337">
        <v>0</v>
      </c>
      <c r="AD1007" s="271">
        <v>0</v>
      </c>
      <c r="AE1007" s="298">
        <v>0</v>
      </c>
    </row>
    <row r="1008" spans="1:31">
      <c r="A1008" s="318" t="s">
        <v>1669</v>
      </c>
      <c r="B1008" s="342" t="s">
        <v>3361</v>
      </c>
      <c r="C1008" s="296" t="s">
        <v>1808</v>
      </c>
      <c r="D1008" s="342" t="s">
        <v>1809</v>
      </c>
      <c r="E1008" s="269">
        <v>21</v>
      </c>
      <c r="F1008" s="269">
        <v>19</v>
      </c>
      <c r="G1008" s="267">
        <v>22</v>
      </c>
      <c r="H1008" s="267">
        <v>19</v>
      </c>
      <c r="I1008" s="267">
        <v>22</v>
      </c>
      <c r="J1008" s="267">
        <v>18</v>
      </c>
      <c r="K1008" s="297">
        <v>0.9</v>
      </c>
      <c r="L1008" s="270">
        <v>0.904761904761905</v>
      </c>
      <c r="M1008" s="270">
        <v>0.863636363636364</v>
      </c>
      <c r="N1008" s="270">
        <v>0.818181818181818</v>
      </c>
      <c r="O1008" s="335">
        <v>604</v>
      </c>
      <c r="P1008" s="269">
        <v>541</v>
      </c>
      <c r="Q1008" s="269">
        <v>19</v>
      </c>
      <c r="R1008" s="267">
        <v>18</v>
      </c>
      <c r="S1008" s="267">
        <v>17</v>
      </c>
      <c r="T1008" s="270">
        <v>0.895695364238411</v>
      </c>
      <c r="U1008" s="270">
        <v>0.904761904761905</v>
      </c>
      <c r="V1008" s="271">
        <v>0.818181818181818</v>
      </c>
      <c r="W1008" s="271">
        <v>0.772727272727273</v>
      </c>
      <c r="X1008" s="298">
        <v>0.0865800865800865</v>
      </c>
      <c r="Y1008" s="274">
        <v>154</v>
      </c>
      <c r="Z1008" s="336">
        <v>138</v>
      </c>
      <c r="AA1008" s="336">
        <v>154</v>
      </c>
      <c r="AB1008" s="336">
        <v>140</v>
      </c>
      <c r="AC1008" s="337">
        <v>0.896103896103896</v>
      </c>
      <c r="AD1008" s="271">
        <v>0.909090909090909</v>
      </c>
      <c r="AE1008" s="298">
        <v>-0.012987012987013</v>
      </c>
    </row>
    <row r="1009" spans="1:31">
      <c r="A1009" s="318" t="s">
        <v>1669</v>
      </c>
      <c r="B1009" s="342" t="s">
        <v>3361</v>
      </c>
      <c r="C1009" s="296" t="s">
        <v>1810</v>
      </c>
      <c r="D1009" s="342" t="s">
        <v>1811</v>
      </c>
      <c r="E1009" s="269">
        <v>20</v>
      </c>
      <c r="F1009" s="269">
        <v>19</v>
      </c>
      <c r="G1009" s="267">
        <v>19</v>
      </c>
      <c r="H1009" s="267">
        <v>19</v>
      </c>
      <c r="I1009" s="267">
        <v>19</v>
      </c>
      <c r="J1009" s="267">
        <v>19</v>
      </c>
      <c r="K1009" s="297">
        <v>0.9</v>
      </c>
      <c r="L1009" s="270">
        <v>0.95</v>
      </c>
      <c r="M1009" s="270">
        <v>1</v>
      </c>
      <c r="N1009" s="270">
        <v>1</v>
      </c>
      <c r="O1009" s="335">
        <v>532</v>
      </c>
      <c r="P1009" s="269">
        <v>468</v>
      </c>
      <c r="Q1009" s="269">
        <v>19</v>
      </c>
      <c r="R1009" s="267">
        <v>17</v>
      </c>
      <c r="S1009" s="267">
        <v>18</v>
      </c>
      <c r="T1009" s="270">
        <v>0.879699248120301</v>
      </c>
      <c r="U1009" s="270">
        <v>0.95</v>
      </c>
      <c r="V1009" s="271">
        <v>0.894736842105263</v>
      </c>
      <c r="W1009" s="271">
        <v>0.947368421052632</v>
      </c>
      <c r="X1009" s="298">
        <v>0.0552631578947368</v>
      </c>
      <c r="Y1009" s="274">
        <v>134</v>
      </c>
      <c r="Z1009" s="336">
        <v>120</v>
      </c>
      <c r="AA1009" s="336">
        <v>133</v>
      </c>
      <c r="AB1009" s="336">
        <v>118</v>
      </c>
      <c r="AC1009" s="337">
        <v>0.895522388059702</v>
      </c>
      <c r="AD1009" s="271">
        <v>0.887218045112782</v>
      </c>
      <c r="AE1009" s="298">
        <v>0.00830434294691962</v>
      </c>
    </row>
    <row r="1010" spans="1:31">
      <c r="A1010" s="318" t="s">
        <v>1669</v>
      </c>
      <c r="B1010" s="342" t="s">
        <v>3361</v>
      </c>
      <c r="C1010" s="296" t="s">
        <v>1812</v>
      </c>
      <c r="D1010" s="342" t="s">
        <v>1813</v>
      </c>
      <c r="E1010" s="269">
        <v>15</v>
      </c>
      <c r="F1010" s="269">
        <v>14</v>
      </c>
      <c r="G1010" s="267">
        <v>13</v>
      </c>
      <c r="H1010" s="267">
        <v>13</v>
      </c>
      <c r="I1010" s="267">
        <v>15</v>
      </c>
      <c r="J1010" s="267">
        <v>15</v>
      </c>
      <c r="K1010" s="297">
        <v>0.9</v>
      </c>
      <c r="L1010" s="270">
        <v>0.933333333333333</v>
      </c>
      <c r="M1010" s="270">
        <v>1</v>
      </c>
      <c r="N1010" s="270">
        <v>1</v>
      </c>
      <c r="O1010" s="335">
        <v>406</v>
      </c>
      <c r="P1010" s="269">
        <v>378</v>
      </c>
      <c r="Q1010" s="269">
        <v>13</v>
      </c>
      <c r="R1010" s="267">
        <v>12</v>
      </c>
      <c r="S1010" s="267">
        <v>15</v>
      </c>
      <c r="T1010" s="270">
        <v>0.931034482758621</v>
      </c>
      <c r="U1010" s="270">
        <v>0.866666666666667</v>
      </c>
      <c r="V1010" s="271">
        <v>0.923076923076923</v>
      </c>
      <c r="W1010" s="271">
        <v>1</v>
      </c>
      <c r="X1010" s="298">
        <v>-0.0564102564102564</v>
      </c>
      <c r="Y1010" s="274">
        <v>102</v>
      </c>
      <c r="Z1010" s="336">
        <v>95</v>
      </c>
      <c r="AA1010" s="336">
        <v>100</v>
      </c>
      <c r="AB1010" s="336">
        <v>95</v>
      </c>
      <c r="AC1010" s="337">
        <v>0.931372549019608</v>
      </c>
      <c r="AD1010" s="271">
        <v>0.95</v>
      </c>
      <c r="AE1010" s="298">
        <v>-0.0186274509803921</v>
      </c>
    </row>
    <row r="1011" spans="1:31">
      <c r="A1011" s="318" t="s">
        <v>1669</v>
      </c>
      <c r="B1011" s="342" t="s">
        <v>3361</v>
      </c>
      <c r="C1011" s="296" t="s">
        <v>1814</v>
      </c>
      <c r="D1011" s="342" t="s">
        <v>1814</v>
      </c>
      <c r="E1011" s="269">
        <v>15</v>
      </c>
      <c r="F1011" s="269">
        <v>15</v>
      </c>
      <c r="G1011" s="267">
        <v>14</v>
      </c>
      <c r="H1011" s="267">
        <v>14</v>
      </c>
      <c r="I1011" s="267">
        <v>16</v>
      </c>
      <c r="J1011" s="267">
        <v>15</v>
      </c>
      <c r="K1011" s="297">
        <v>0.9</v>
      </c>
      <c r="L1011" s="270">
        <v>1</v>
      </c>
      <c r="M1011" s="270">
        <v>1</v>
      </c>
      <c r="N1011" s="270">
        <v>0.9375</v>
      </c>
      <c r="O1011" s="335">
        <v>397</v>
      </c>
      <c r="P1011" s="269">
        <v>350</v>
      </c>
      <c r="Q1011" s="269">
        <v>13</v>
      </c>
      <c r="R1011" s="267">
        <v>11</v>
      </c>
      <c r="S1011" s="267">
        <v>13</v>
      </c>
      <c r="T1011" s="270">
        <v>0.881612090680101</v>
      </c>
      <c r="U1011" s="270">
        <v>0.866666666666667</v>
      </c>
      <c r="V1011" s="271">
        <v>0.785714285714286</v>
      </c>
      <c r="W1011" s="271">
        <v>0.8125</v>
      </c>
      <c r="X1011" s="298">
        <v>0.080952380952381</v>
      </c>
      <c r="Y1011" s="274">
        <v>103</v>
      </c>
      <c r="Z1011" s="336">
        <v>89</v>
      </c>
      <c r="AA1011" s="336">
        <v>100</v>
      </c>
      <c r="AB1011" s="336">
        <v>85</v>
      </c>
      <c r="AC1011" s="337">
        <v>0.864077669902913</v>
      </c>
      <c r="AD1011" s="271">
        <v>0.85</v>
      </c>
      <c r="AE1011" s="298">
        <v>0.0140776699029126</v>
      </c>
    </row>
    <row r="1012" spans="1:31">
      <c r="A1012" s="318" t="s">
        <v>1669</v>
      </c>
      <c r="B1012" s="342" t="s">
        <v>3360</v>
      </c>
      <c r="C1012" s="296" t="s">
        <v>1815</v>
      </c>
      <c r="D1012" s="342" t="s">
        <v>1816</v>
      </c>
      <c r="E1012" s="269">
        <v>38</v>
      </c>
      <c r="F1012" s="269">
        <v>38</v>
      </c>
      <c r="G1012" s="267">
        <v>33</v>
      </c>
      <c r="H1012" s="267">
        <v>31</v>
      </c>
      <c r="I1012" s="267">
        <v>37</v>
      </c>
      <c r="J1012" s="267">
        <v>37</v>
      </c>
      <c r="K1012" s="297">
        <v>0.9</v>
      </c>
      <c r="L1012" s="270">
        <v>1</v>
      </c>
      <c r="M1012" s="270">
        <v>0.939393939393939</v>
      </c>
      <c r="N1012" s="270">
        <v>1</v>
      </c>
      <c r="O1012" s="335">
        <v>1027</v>
      </c>
      <c r="P1012" s="269">
        <v>1006</v>
      </c>
      <c r="Q1012" s="269">
        <v>37</v>
      </c>
      <c r="R1012" s="267">
        <v>31</v>
      </c>
      <c r="S1012" s="267">
        <v>36</v>
      </c>
      <c r="T1012" s="270">
        <v>0.979552093476144</v>
      </c>
      <c r="U1012" s="270">
        <v>0.973684210526316</v>
      </c>
      <c r="V1012" s="271">
        <v>0.939393939393939</v>
      </c>
      <c r="W1012" s="271">
        <v>0.972972972972973</v>
      </c>
      <c r="X1012" s="298">
        <v>0.0342902711323764</v>
      </c>
      <c r="Y1012" s="274">
        <v>262</v>
      </c>
      <c r="Z1012" s="336">
        <v>254</v>
      </c>
      <c r="AA1012" s="336">
        <v>257</v>
      </c>
      <c r="AB1012" s="336">
        <v>253</v>
      </c>
      <c r="AC1012" s="337">
        <v>0.969465648854962</v>
      </c>
      <c r="AD1012" s="271">
        <v>0.98443579766537</v>
      </c>
      <c r="AE1012" s="298">
        <v>-0.0149701488104079</v>
      </c>
    </row>
    <row r="1013" spans="1:31">
      <c r="A1013" s="318" t="s">
        <v>1669</v>
      </c>
      <c r="B1013" s="342" t="s">
        <v>3360</v>
      </c>
      <c r="C1013" s="296" t="s">
        <v>1817</v>
      </c>
      <c r="D1013" s="342" t="s">
        <v>1818</v>
      </c>
      <c r="E1013" s="269">
        <v>42</v>
      </c>
      <c r="F1013" s="269">
        <v>42</v>
      </c>
      <c r="G1013" s="267">
        <v>40</v>
      </c>
      <c r="H1013" s="267">
        <v>38</v>
      </c>
      <c r="I1013" s="267">
        <v>40</v>
      </c>
      <c r="J1013" s="267">
        <v>40</v>
      </c>
      <c r="K1013" s="297">
        <v>0.9</v>
      </c>
      <c r="L1013" s="270">
        <v>1</v>
      </c>
      <c r="M1013" s="270">
        <v>0.95</v>
      </c>
      <c r="N1013" s="270">
        <v>1</v>
      </c>
      <c r="O1013" s="335">
        <v>1172</v>
      </c>
      <c r="P1013" s="269">
        <v>1092</v>
      </c>
      <c r="Q1013" s="269">
        <v>39</v>
      </c>
      <c r="R1013" s="267">
        <v>36</v>
      </c>
      <c r="S1013" s="267">
        <v>38</v>
      </c>
      <c r="T1013" s="270">
        <v>0.931740614334471</v>
      </c>
      <c r="U1013" s="270">
        <v>0.928571428571429</v>
      </c>
      <c r="V1013" s="271">
        <v>0.9</v>
      </c>
      <c r="W1013" s="271">
        <v>0.95</v>
      </c>
      <c r="X1013" s="298">
        <v>0.0285714285714286</v>
      </c>
      <c r="Y1013" s="274">
        <v>290</v>
      </c>
      <c r="Z1013" s="336">
        <v>271</v>
      </c>
      <c r="AA1013" s="336">
        <v>294</v>
      </c>
      <c r="AB1013" s="336">
        <v>274</v>
      </c>
      <c r="AC1013" s="337">
        <v>0.93448275862069</v>
      </c>
      <c r="AD1013" s="271">
        <v>0.931972789115646</v>
      </c>
      <c r="AE1013" s="298">
        <v>0.00250996950504334</v>
      </c>
    </row>
    <row r="1014" spans="1:31">
      <c r="A1014" s="318" t="s">
        <v>1669</v>
      </c>
      <c r="B1014" s="342" t="s">
        <v>3360</v>
      </c>
      <c r="C1014" s="296" t="s">
        <v>1819</v>
      </c>
      <c r="D1014" s="342" t="s">
        <v>1820</v>
      </c>
      <c r="E1014" s="269">
        <v>54</v>
      </c>
      <c r="F1014" s="269">
        <v>53</v>
      </c>
      <c r="G1014" s="267">
        <v>51</v>
      </c>
      <c r="H1014" s="267">
        <v>46</v>
      </c>
      <c r="I1014" s="267">
        <v>52</v>
      </c>
      <c r="J1014" s="267">
        <v>52</v>
      </c>
      <c r="K1014" s="297">
        <v>0.9</v>
      </c>
      <c r="L1014" s="270">
        <v>0.981481481481482</v>
      </c>
      <c r="M1014" s="270">
        <v>0.901960784313726</v>
      </c>
      <c r="N1014" s="270">
        <v>1</v>
      </c>
      <c r="O1014" s="335">
        <v>1493</v>
      </c>
      <c r="P1014" s="269">
        <v>1366</v>
      </c>
      <c r="Q1014" s="269">
        <v>48</v>
      </c>
      <c r="R1014" s="267">
        <v>43</v>
      </c>
      <c r="S1014" s="267">
        <v>50</v>
      </c>
      <c r="T1014" s="270">
        <v>0.914936369725385</v>
      </c>
      <c r="U1014" s="270">
        <v>0.888888888888889</v>
      </c>
      <c r="V1014" s="271">
        <v>0.843137254901961</v>
      </c>
      <c r="W1014" s="271">
        <v>0.961538461538462</v>
      </c>
      <c r="X1014" s="298">
        <v>0.0457516339869281</v>
      </c>
      <c r="Y1014" s="274">
        <v>367</v>
      </c>
      <c r="Z1014" s="336">
        <v>336</v>
      </c>
      <c r="AA1014" s="336">
        <v>376</v>
      </c>
      <c r="AB1014" s="336">
        <v>348</v>
      </c>
      <c r="AC1014" s="337">
        <v>0.915531335149864</v>
      </c>
      <c r="AD1014" s="271">
        <v>0.925531914893617</v>
      </c>
      <c r="AE1014" s="298">
        <v>-0.0100005797437532</v>
      </c>
    </row>
    <row r="1015" spans="1:31">
      <c r="A1015" s="318" t="s">
        <v>1669</v>
      </c>
      <c r="B1015" s="342" t="s">
        <v>3360</v>
      </c>
      <c r="C1015" s="296" t="s">
        <v>1821</v>
      </c>
      <c r="D1015" s="342" t="s">
        <v>1822</v>
      </c>
      <c r="E1015" s="269">
        <v>28</v>
      </c>
      <c r="F1015" s="269">
        <v>27</v>
      </c>
      <c r="G1015" s="267">
        <v>32</v>
      </c>
      <c r="H1015" s="267">
        <v>32</v>
      </c>
      <c r="I1015" s="267">
        <v>31</v>
      </c>
      <c r="J1015" s="267">
        <v>31</v>
      </c>
      <c r="K1015" s="297">
        <v>0.9</v>
      </c>
      <c r="L1015" s="270">
        <v>0.964285714285714</v>
      </c>
      <c r="M1015" s="270">
        <v>1</v>
      </c>
      <c r="N1015" s="270">
        <v>1</v>
      </c>
      <c r="O1015" s="335">
        <v>850</v>
      </c>
      <c r="P1015" s="269">
        <v>780</v>
      </c>
      <c r="Q1015" s="269">
        <v>26</v>
      </c>
      <c r="R1015" s="267">
        <v>30</v>
      </c>
      <c r="S1015" s="267">
        <v>29</v>
      </c>
      <c r="T1015" s="270">
        <v>0.917647058823529</v>
      </c>
      <c r="U1015" s="270">
        <v>0.928571428571429</v>
      </c>
      <c r="V1015" s="271">
        <v>0.9375</v>
      </c>
      <c r="W1015" s="271">
        <v>0.935483870967742</v>
      </c>
      <c r="X1015" s="298">
        <v>-0.0089285714285714</v>
      </c>
      <c r="Y1015" s="274">
        <v>214</v>
      </c>
      <c r="Z1015" s="336">
        <v>199</v>
      </c>
      <c r="AA1015" s="336">
        <v>210</v>
      </c>
      <c r="AB1015" s="336">
        <v>191</v>
      </c>
      <c r="AC1015" s="337">
        <v>0.929906542056075</v>
      </c>
      <c r="AD1015" s="271">
        <v>0.90952380952381</v>
      </c>
      <c r="AE1015" s="298">
        <v>0.0203827325322653</v>
      </c>
    </row>
    <row r="1016" spans="1:31">
      <c r="A1016" s="318" t="s">
        <v>1669</v>
      </c>
      <c r="B1016" s="342" t="s">
        <v>3360</v>
      </c>
      <c r="C1016" s="296" t="s">
        <v>1823</v>
      </c>
      <c r="D1016" s="342" t="s">
        <v>1824</v>
      </c>
      <c r="E1016" s="269">
        <v>43</v>
      </c>
      <c r="F1016" s="269">
        <v>43</v>
      </c>
      <c r="G1016" s="267">
        <v>43</v>
      </c>
      <c r="H1016" s="267">
        <v>42</v>
      </c>
      <c r="I1016" s="267">
        <v>47</v>
      </c>
      <c r="J1016" s="267">
        <v>43</v>
      </c>
      <c r="K1016" s="297">
        <v>0.9</v>
      </c>
      <c r="L1016" s="270">
        <v>1</v>
      </c>
      <c r="M1016" s="270">
        <v>0.976744186046512</v>
      </c>
      <c r="N1016" s="270">
        <v>0.914893617021277</v>
      </c>
      <c r="O1016" s="335">
        <v>1275</v>
      </c>
      <c r="P1016" s="269">
        <v>1146</v>
      </c>
      <c r="Q1016" s="269">
        <v>41</v>
      </c>
      <c r="R1016" s="267">
        <v>35</v>
      </c>
      <c r="S1016" s="267">
        <v>36</v>
      </c>
      <c r="T1016" s="270">
        <v>0.898823529411765</v>
      </c>
      <c r="U1016" s="270">
        <v>0.953488372093023</v>
      </c>
      <c r="V1016" s="271">
        <v>0.813953488372093</v>
      </c>
      <c r="W1016" s="271">
        <v>0.765957446808511</v>
      </c>
      <c r="X1016" s="298">
        <v>0.13953488372093</v>
      </c>
      <c r="Y1016" s="274">
        <v>319</v>
      </c>
      <c r="Z1016" s="336">
        <v>276</v>
      </c>
      <c r="AA1016" s="336">
        <v>315</v>
      </c>
      <c r="AB1016" s="336">
        <v>293</v>
      </c>
      <c r="AC1016" s="337">
        <v>0.865203761755486</v>
      </c>
      <c r="AD1016" s="271">
        <v>0.93015873015873</v>
      </c>
      <c r="AE1016" s="298">
        <v>-0.0649549684032443</v>
      </c>
    </row>
    <row r="1017" spans="1:31">
      <c r="A1017" s="318" t="s">
        <v>1669</v>
      </c>
      <c r="B1017" s="342" t="s">
        <v>3360</v>
      </c>
      <c r="C1017" s="296" t="s">
        <v>1825</v>
      </c>
      <c r="D1017" s="342" t="s">
        <v>1826</v>
      </c>
      <c r="E1017" s="269">
        <v>33</v>
      </c>
      <c r="F1017" s="269">
        <v>33</v>
      </c>
      <c r="G1017" s="267">
        <v>30</v>
      </c>
      <c r="H1017" s="267">
        <v>30</v>
      </c>
      <c r="I1017" s="267">
        <v>31</v>
      </c>
      <c r="J1017" s="267">
        <v>31</v>
      </c>
      <c r="K1017" s="297">
        <v>0.9</v>
      </c>
      <c r="L1017" s="270">
        <v>1</v>
      </c>
      <c r="M1017" s="270">
        <v>1</v>
      </c>
      <c r="N1017" s="270">
        <v>1</v>
      </c>
      <c r="O1017" s="335">
        <v>852</v>
      </c>
      <c r="P1017" s="269">
        <v>833</v>
      </c>
      <c r="Q1017" s="269">
        <v>33</v>
      </c>
      <c r="R1017" s="267">
        <v>30</v>
      </c>
      <c r="S1017" s="267">
        <v>31</v>
      </c>
      <c r="T1017" s="270">
        <v>0.977699530516432</v>
      </c>
      <c r="U1017" s="270">
        <v>1</v>
      </c>
      <c r="V1017" s="271">
        <v>1</v>
      </c>
      <c r="W1017" s="271">
        <v>1</v>
      </c>
      <c r="X1017" s="298">
        <v>0</v>
      </c>
      <c r="Y1017" s="274">
        <v>214</v>
      </c>
      <c r="Z1017" s="336">
        <v>212</v>
      </c>
      <c r="AA1017" s="336">
        <v>211</v>
      </c>
      <c r="AB1017" s="336">
        <v>207</v>
      </c>
      <c r="AC1017" s="337">
        <v>0.990654205607477</v>
      </c>
      <c r="AD1017" s="271">
        <v>0.981042654028436</v>
      </c>
      <c r="AE1017" s="298">
        <v>0.00961155157904059</v>
      </c>
    </row>
    <row r="1018" spans="1:31">
      <c r="A1018" s="318" t="s">
        <v>1669</v>
      </c>
      <c r="B1018" s="342" t="s">
        <v>3360</v>
      </c>
      <c r="C1018" s="296" t="s">
        <v>1827</v>
      </c>
      <c r="D1018" s="342" t="s">
        <v>1828</v>
      </c>
      <c r="E1018" s="269">
        <v>0</v>
      </c>
      <c r="F1018" s="269">
        <v>0</v>
      </c>
      <c r="G1018" s="267">
        <v>0</v>
      </c>
      <c r="H1018" s="267">
        <v>0</v>
      </c>
      <c r="I1018" s="267">
        <v>0</v>
      </c>
      <c r="J1018" s="267">
        <v>0</v>
      </c>
      <c r="K1018" s="297">
        <v>0.9</v>
      </c>
      <c r="L1018" s="270">
        <v>0</v>
      </c>
      <c r="M1018" s="270">
        <v>0</v>
      </c>
      <c r="N1018" s="270">
        <v>0</v>
      </c>
      <c r="O1018" s="335">
        <v>0</v>
      </c>
      <c r="P1018" s="269">
        <v>0</v>
      </c>
      <c r="Q1018" s="269">
        <v>0</v>
      </c>
      <c r="R1018" s="267">
        <v>0</v>
      </c>
      <c r="S1018" s="267">
        <v>0</v>
      </c>
      <c r="T1018" s="270">
        <v>0</v>
      </c>
      <c r="U1018" s="270">
        <v>0</v>
      </c>
      <c r="V1018" s="271">
        <v>0</v>
      </c>
      <c r="W1018" s="271">
        <v>0</v>
      </c>
      <c r="X1018" s="298">
        <v>0</v>
      </c>
      <c r="Y1018" s="274">
        <v>0</v>
      </c>
      <c r="Z1018" s="336">
        <v>0</v>
      </c>
      <c r="AA1018" s="336">
        <v>0</v>
      </c>
      <c r="AB1018" s="336">
        <v>0</v>
      </c>
      <c r="AC1018" s="337">
        <v>0</v>
      </c>
      <c r="AD1018" s="271">
        <v>0</v>
      </c>
      <c r="AE1018" s="298">
        <v>0</v>
      </c>
    </row>
    <row r="1019" spans="1:31">
      <c r="A1019" s="318" t="s">
        <v>1669</v>
      </c>
      <c r="B1019" s="342" t="s">
        <v>3360</v>
      </c>
      <c r="C1019" s="296" t="s">
        <v>1829</v>
      </c>
      <c r="D1019" s="342" t="s">
        <v>1830</v>
      </c>
      <c r="E1019" s="269">
        <v>47</v>
      </c>
      <c r="F1019" s="269">
        <v>46</v>
      </c>
      <c r="G1019" s="267">
        <v>51</v>
      </c>
      <c r="H1019" s="267">
        <v>51</v>
      </c>
      <c r="I1019" s="267">
        <v>52</v>
      </c>
      <c r="J1019" s="267">
        <v>52</v>
      </c>
      <c r="K1019" s="297">
        <v>0.9</v>
      </c>
      <c r="L1019" s="270">
        <v>0.978723404255319</v>
      </c>
      <c r="M1019" s="270">
        <v>1</v>
      </c>
      <c r="N1019" s="270">
        <v>1</v>
      </c>
      <c r="O1019" s="335">
        <v>1546</v>
      </c>
      <c r="P1019" s="269">
        <v>1470</v>
      </c>
      <c r="Q1019" s="269">
        <v>44</v>
      </c>
      <c r="R1019" s="267">
        <v>44</v>
      </c>
      <c r="S1019" s="267">
        <v>49</v>
      </c>
      <c r="T1019" s="270">
        <v>0.950840879689521</v>
      </c>
      <c r="U1019" s="270">
        <v>0.936170212765957</v>
      </c>
      <c r="V1019" s="271">
        <v>0.862745098039216</v>
      </c>
      <c r="W1019" s="271">
        <v>0.942307692307692</v>
      </c>
      <c r="X1019" s="298">
        <v>0.0734251147267417</v>
      </c>
      <c r="Y1019" s="274">
        <v>384</v>
      </c>
      <c r="Z1019" s="336">
        <v>360</v>
      </c>
      <c r="AA1019" s="336">
        <v>383</v>
      </c>
      <c r="AB1019" s="336">
        <v>371</v>
      </c>
      <c r="AC1019" s="337">
        <v>0.9375</v>
      </c>
      <c r="AD1019" s="271">
        <v>0.968668407310705</v>
      </c>
      <c r="AE1019" s="298">
        <v>-0.0311684073107049</v>
      </c>
    </row>
    <row r="1020" spans="1:31">
      <c r="A1020" s="318" t="s">
        <v>1669</v>
      </c>
      <c r="B1020" s="342" t="s">
        <v>3360</v>
      </c>
      <c r="C1020" s="296" t="s">
        <v>1831</v>
      </c>
      <c r="D1020" s="342" t="s">
        <v>1832</v>
      </c>
      <c r="E1020" s="269">
        <v>55</v>
      </c>
      <c r="F1020" s="269">
        <v>55</v>
      </c>
      <c r="G1020" s="267">
        <v>52</v>
      </c>
      <c r="H1020" s="267">
        <v>52</v>
      </c>
      <c r="I1020" s="267">
        <v>55</v>
      </c>
      <c r="J1020" s="267">
        <v>55</v>
      </c>
      <c r="K1020" s="297">
        <v>0.9</v>
      </c>
      <c r="L1020" s="270">
        <v>1</v>
      </c>
      <c r="M1020" s="270">
        <v>1</v>
      </c>
      <c r="N1020" s="270">
        <v>1</v>
      </c>
      <c r="O1020" s="335">
        <v>1529</v>
      </c>
      <c r="P1020" s="269">
        <v>1504</v>
      </c>
      <c r="Q1020" s="269">
        <v>54</v>
      </c>
      <c r="R1020" s="267">
        <v>52</v>
      </c>
      <c r="S1020" s="267">
        <v>55</v>
      </c>
      <c r="T1020" s="270">
        <v>0.983649444081099</v>
      </c>
      <c r="U1020" s="270">
        <v>0.981818181818182</v>
      </c>
      <c r="V1020" s="271">
        <v>1</v>
      </c>
      <c r="W1020" s="271">
        <v>1</v>
      </c>
      <c r="X1020" s="298">
        <v>-0.0181818181818182</v>
      </c>
      <c r="Y1020" s="274">
        <v>379</v>
      </c>
      <c r="Z1020" s="336">
        <v>376</v>
      </c>
      <c r="AA1020" s="336">
        <v>388</v>
      </c>
      <c r="AB1020" s="336">
        <v>382</v>
      </c>
      <c r="AC1020" s="337">
        <v>0.992084432717678</v>
      </c>
      <c r="AD1020" s="271">
        <v>0.984536082474227</v>
      </c>
      <c r="AE1020" s="298">
        <v>0.00754835024345124</v>
      </c>
    </row>
    <row r="1021" spans="1:31">
      <c r="A1021" s="318" t="s">
        <v>1669</v>
      </c>
      <c r="B1021" s="342" t="s">
        <v>3360</v>
      </c>
      <c r="C1021" s="296" t="s">
        <v>1833</v>
      </c>
      <c r="D1021" s="342" t="s">
        <v>1834</v>
      </c>
      <c r="E1021" s="269">
        <v>25</v>
      </c>
      <c r="F1021" s="269">
        <v>23</v>
      </c>
      <c r="G1021" s="267">
        <v>24</v>
      </c>
      <c r="H1021" s="267">
        <v>22</v>
      </c>
      <c r="I1021" s="267">
        <v>24</v>
      </c>
      <c r="J1021" s="267">
        <v>22</v>
      </c>
      <c r="K1021" s="297">
        <v>0.9</v>
      </c>
      <c r="L1021" s="270">
        <v>0.92</v>
      </c>
      <c r="M1021" s="270">
        <v>0.916666666666667</v>
      </c>
      <c r="N1021" s="270">
        <v>0.916666666666667</v>
      </c>
      <c r="O1021" s="335">
        <v>694</v>
      </c>
      <c r="P1021" s="269">
        <v>659</v>
      </c>
      <c r="Q1021" s="269">
        <v>22</v>
      </c>
      <c r="R1021" s="267">
        <v>21</v>
      </c>
      <c r="S1021" s="267">
        <v>21</v>
      </c>
      <c r="T1021" s="270">
        <v>0.949567723342939</v>
      </c>
      <c r="U1021" s="270">
        <v>0.88</v>
      </c>
      <c r="V1021" s="271">
        <v>0.875</v>
      </c>
      <c r="W1021" s="271">
        <v>0.875</v>
      </c>
      <c r="X1021" s="298">
        <v>0.005</v>
      </c>
      <c r="Y1021" s="274">
        <v>170</v>
      </c>
      <c r="Z1021" s="336">
        <v>157</v>
      </c>
      <c r="AA1021" s="336">
        <v>171</v>
      </c>
      <c r="AB1021" s="336">
        <v>161</v>
      </c>
      <c r="AC1021" s="337">
        <v>0.923529411764706</v>
      </c>
      <c r="AD1021" s="271">
        <v>0.941520467836257</v>
      </c>
      <c r="AE1021" s="298">
        <v>-0.0179910560715514</v>
      </c>
    </row>
    <row r="1022" spans="1:31">
      <c r="A1022" s="318" t="s">
        <v>1669</v>
      </c>
      <c r="B1022" s="342" t="s">
        <v>3360</v>
      </c>
      <c r="C1022" s="296" t="s">
        <v>1835</v>
      </c>
      <c r="D1022" s="342" t="s">
        <v>1836</v>
      </c>
      <c r="E1022" s="269">
        <v>35</v>
      </c>
      <c r="F1022" s="269">
        <v>35</v>
      </c>
      <c r="G1022" s="267">
        <v>30</v>
      </c>
      <c r="H1022" s="267">
        <v>28</v>
      </c>
      <c r="I1022" s="267">
        <v>36</v>
      </c>
      <c r="J1022" s="267">
        <v>34</v>
      </c>
      <c r="K1022" s="297">
        <v>0.9</v>
      </c>
      <c r="L1022" s="270">
        <v>1</v>
      </c>
      <c r="M1022" s="270">
        <v>0.933333333333333</v>
      </c>
      <c r="N1022" s="270">
        <v>0.944444444444444</v>
      </c>
      <c r="O1022" s="335">
        <v>983</v>
      </c>
      <c r="P1022" s="269">
        <v>951</v>
      </c>
      <c r="Q1022" s="269">
        <v>35</v>
      </c>
      <c r="R1022" s="267">
        <v>28</v>
      </c>
      <c r="S1022" s="267">
        <v>33</v>
      </c>
      <c r="T1022" s="270">
        <v>0.967446592065107</v>
      </c>
      <c r="U1022" s="270">
        <v>1</v>
      </c>
      <c r="V1022" s="271">
        <v>0.933333333333333</v>
      </c>
      <c r="W1022" s="271">
        <v>0.916666666666667</v>
      </c>
      <c r="X1022" s="298">
        <v>0.0666666666666667</v>
      </c>
      <c r="Y1022" s="274">
        <v>238</v>
      </c>
      <c r="Z1022" s="336">
        <v>229</v>
      </c>
      <c r="AA1022" s="336">
        <v>246</v>
      </c>
      <c r="AB1022" s="336">
        <v>238</v>
      </c>
      <c r="AC1022" s="337">
        <v>0.96218487394958</v>
      </c>
      <c r="AD1022" s="271">
        <v>0.967479674796748</v>
      </c>
      <c r="AE1022" s="298">
        <v>-0.00529480084716816</v>
      </c>
    </row>
    <row r="1023" spans="1:31">
      <c r="A1023" s="318" t="s">
        <v>1669</v>
      </c>
      <c r="B1023" s="342" t="s">
        <v>3362</v>
      </c>
      <c r="C1023" s="296" t="s">
        <v>1837</v>
      </c>
      <c r="D1023" s="342" t="s">
        <v>1838</v>
      </c>
      <c r="E1023" s="269">
        <v>34</v>
      </c>
      <c r="F1023" s="269">
        <v>33</v>
      </c>
      <c r="G1023" s="267">
        <v>31</v>
      </c>
      <c r="H1023" s="267">
        <v>31</v>
      </c>
      <c r="I1023" s="267">
        <v>33</v>
      </c>
      <c r="J1023" s="267">
        <v>31</v>
      </c>
      <c r="K1023" s="297">
        <v>0.9</v>
      </c>
      <c r="L1023" s="270">
        <v>0.970588235294118</v>
      </c>
      <c r="M1023" s="270">
        <v>1</v>
      </c>
      <c r="N1023" s="270">
        <v>0.939393939393939</v>
      </c>
      <c r="O1023" s="335">
        <v>906</v>
      </c>
      <c r="P1023" s="269">
        <v>856</v>
      </c>
      <c r="Q1023" s="269">
        <v>33</v>
      </c>
      <c r="R1023" s="267">
        <v>29</v>
      </c>
      <c r="S1023" s="267">
        <v>31</v>
      </c>
      <c r="T1023" s="270">
        <v>0.944812362030905</v>
      </c>
      <c r="U1023" s="270">
        <v>0.970588235294118</v>
      </c>
      <c r="V1023" s="271">
        <v>0.935483870967742</v>
      </c>
      <c r="W1023" s="271">
        <v>0.939393939393939</v>
      </c>
      <c r="X1023" s="298">
        <v>0.0351043643263758</v>
      </c>
      <c r="Y1023" s="274">
        <v>225</v>
      </c>
      <c r="Z1023" s="336">
        <v>217</v>
      </c>
      <c r="AA1023" s="336">
        <v>226</v>
      </c>
      <c r="AB1023" s="336">
        <v>214</v>
      </c>
      <c r="AC1023" s="337">
        <v>0.964444444444444</v>
      </c>
      <c r="AD1023" s="271">
        <v>0.946902654867257</v>
      </c>
      <c r="AE1023" s="298">
        <v>0.0175417895771878</v>
      </c>
    </row>
    <row r="1024" spans="1:31">
      <c r="A1024" s="318" t="s">
        <v>1669</v>
      </c>
      <c r="B1024" s="342" t="s">
        <v>3362</v>
      </c>
      <c r="C1024" s="296" t="s">
        <v>1839</v>
      </c>
      <c r="D1024" s="342" t="s">
        <v>1840</v>
      </c>
      <c r="E1024" s="269">
        <v>24</v>
      </c>
      <c r="F1024" s="269">
        <v>24</v>
      </c>
      <c r="G1024" s="267">
        <v>23</v>
      </c>
      <c r="H1024" s="267">
        <v>23</v>
      </c>
      <c r="I1024" s="267">
        <v>25</v>
      </c>
      <c r="J1024" s="267">
        <v>24</v>
      </c>
      <c r="K1024" s="297">
        <v>0.9</v>
      </c>
      <c r="L1024" s="270">
        <v>1</v>
      </c>
      <c r="M1024" s="270">
        <v>1</v>
      </c>
      <c r="N1024" s="270">
        <v>0.96</v>
      </c>
      <c r="O1024" s="335">
        <v>702</v>
      </c>
      <c r="P1024" s="269">
        <v>658</v>
      </c>
      <c r="Q1024" s="269">
        <v>24</v>
      </c>
      <c r="R1024" s="267">
        <v>22</v>
      </c>
      <c r="S1024" s="267">
        <v>22</v>
      </c>
      <c r="T1024" s="270">
        <v>0.937321937321937</v>
      </c>
      <c r="U1024" s="270">
        <v>1</v>
      </c>
      <c r="V1024" s="271">
        <v>0.956521739130435</v>
      </c>
      <c r="W1024" s="271">
        <v>0.88</v>
      </c>
      <c r="X1024" s="298">
        <v>0.0434782608695652</v>
      </c>
      <c r="Y1024" s="274">
        <v>168</v>
      </c>
      <c r="Z1024" s="336">
        <v>160</v>
      </c>
      <c r="AA1024" s="336">
        <v>181</v>
      </c>
      <c r="AB1024" s="336">
        <v>170</v>
      </c>
      <c r="AC1024" s="337">
        <v>0.952380952380952</v>
      </c>
      <c r="AD1024" s="271">
        <v>0.939226519337017</v>
      </c>
      <c r="AE1024" s="298">
        <v>0.0131544330439357</v>
      </c>
    </row>
    <row r="1025" spans="1:31">
      <c r="A1025" s="318" t="s">
        <v>1669</v>
      </c>
      <c r="B1025" s="342" t="s">
        <v>3362</v>
      </c>
      <c r="C1025" s="296" t="s">
        <v>1841</v>
      </c>
      <c r="D1025" s="342" t="s">
        <v>1842</v>
      </c>
      <c r="E1025" s="269">
        <v>35</v>
      </c>
      <c r="F1025" s="269">
        <v>34</v>
      </c>
      <c r="G1025" s="267">
        <v>34</v>
      </c>
      <c r="H1025" s="267">
        <v>32</v>
      </c>
      <c r="I1025" s="267">
        <v>34</v>
      </c>
      <c r="J1025" s="267">
        <v>34</v>
      </c>
      <c r="K1025" s="297">
        <v>0.9</v>
      </c>
      <c r="L1025" s="270">
        <v>0.971428571428571</v>
      </c>
      <c r="M1025" s="270">
        <v>0.941176470588235</v>
      </c>
      <c r="N1025" s="270">
        <v>1</v>
      </c>
      <c r="O1025" s="335">
        <v>983</v>
      </c>
      <c r="P1025" s="269">
        <v>908</v>
      </c>
      <c r="Q1025" s="269">
        <v>34</v>
      </c>
      <c r="R1025" s="267">
        <v>29</v>
      </c>
      <c r="S1025" s="267">
        <v>32</v>
      </c>
      <c r="T1025" s="270">
        <v>0.923702950152594</v>
      </c>
      <c r="U1025" s="270">
        <v>0.971428571428571</v>
      </c>
      <c r="V1025" s="271">
        <v>0.852941176470588</v>
      </c>
      <c r="W1025" s="271">
        <v>0.941176470588235</v>
      </c>
      <c r="X1025" s="298">
        <v>0.118487394957983</v>
      </c>
      <c r="Y1025" s="274">
        <v>245</v>
      </c>
      <c r="Z1025" s="336">
        <v>223</v>
      </c>
      <c r="AA1025" s="336">
        <v>252</v>
      </c>
      <c r="AB1025" s="336">
        <v>233</v>
      </c>
      <c r="AC1025" s="337">
        <v>0.910204081632653</v>
      </c>
      <c r="AD1025" s="271">
        <v>0.924603174603175</v>
      </c>
      <c r="AE1025" s="298">
        <v>-0.0143990929705216</v>
      </c>
    </row>
    <row r="1026" spans="1:31">
      <c r="A1026" s="318" t="s">
        <v>1669</v>
      </c>
      <c r="B1026" s="342" t="s">
        <v>3362</v>
      </c>
      <c r="C1026" s="296" t="s">
        <v>1843</v>
      </c>
      <c r="D1026" s="342" t="s">
        <v>1844</v>
      </c>
      <c r="E1026" s="269">
        <v>28</v>
      </c>
      <c r="F1026" s="269">
        <v>28</v>
      </c>
      <c r="G1026" s="267">
        <v>30</v>
      </c>
      <c r="H1026" s="267">
        <v>29</v>
      </c>
      <c r="I1026" s="267">
        <v>30</v>
      </c>
      <c r="J1026" s="267">
        <v>30</v>
      </c>
      <c r="K1026" s="297">
        <v>0.9</v>
      </c>
      <c r="L1026" s="270">
        <v>1</v>
      </c>
      <c r="M1026" s="270">
        <v>0.966666666666667</v>
      </c>
      <c r="N1026" s="270">
        <v>1</v>
      </c>
      <c r="O1026" s="335">
        <v>812</v>
      </c>
      <c r="P1026" s="269">
        <v>782</v>
      </c>
      <c r="Q1026" s="269">
        <v>27</v>
      </c>
      <c r="R1026" s="267">
        <v>29</v>
      </c>
      <c r="S1026" s="267">
        <v>30</v>
      </c>
      <c r="T1026" s="270">
        <v>0.963054187192118</v>
      </c>
      <c r="U1026" s="270">
        <v>0.964285714285714</v>
      </c>
      <c r="V1026" s="271">
        <v>0.966666666666667</v>
      </c>
      <c r="W1026" s="271">
        <v>1</v>
      </c>
      <c r="X1026" s="298">
        <v>-0.00238095238095237</v>
      </c>
      <c r="Y1026" s="274">
        <v>202</v>
      </c>
      <c r="Z1026" s="336">
        <v>196</v>
      </c>
      <c r="AA1026" s="336">
        <v>202</v>
      </c>
      <c r="AB1026" s="336">
        <v>195</v>
      </c>
      <c r="AC1026" s="337">
        <v>0.97029702970297</v>
      </c>
      <c r="AD1026" s="271">
        <v>0.965346534653465</v>
      </c>
      <c r="AE1026" s="298">
        <v>0.00495049504950495</v>
      </c>
    </row>
    <row r="1027" spans="1:31">
      <c r="A1027" s="318" t="s">
        <v>1669</v>
      </c>
      <c r="B1027" s="342" t="s">
        <v>3362</v>
      </c>
      <c r="C1027" s="296" t="s">
        <v>1845</v>
      </c>
      <c r="D1027" s="342" t="s">
        <v>1846</v>
      </c>
      <c r="E1027" s="269">
        <v>32</v>
      </c>
      <c r="F1027" s="269">
        <v>32</v>
      </c>
      <c r="G1027" s="267">
        <v>29</v>
      </c>
      <c r="H1027" s="267">
        <v>28</v>
      </c>
      <c r="I1027" s="267">
        <v>33</v>
      </c>
      <c r="J1027" s="267">
        <v>33</v>
      </c>
      <c r="K1027" s="297">
        <v>0.9</v>
      </c>
      <c r="L1027" s="270">
        <v>1</v>
      </c>
      <c r="M1027" s="270">
        <v>0.96551724137931</v>
      </c>
      <c r="N1027" s="270">
        <v>1</v>
      </c>
      <c r="O1027" s="335">
        <v>932</v>
      </c>
      <c r="P1027" s="269">
        <v>874</v>
      </c>
      <c r="Q1027" s="269">
        <v>30</v>
      </c>
      <c r="R1027" s="267">
        <v>25</v>
      </c>
      <c r="S1027" s="267">
        <v>30</v>
      </c>
      <c r="T1027" s="270">
        <v>0.937768240343348</v>
      </c>
      <c r="U1027" s="270">
        <v>0.9375</v>
      </c>
      <c r="V1027" s="271">
        <v>0.862068965517241</v>
      </c>
      <c r="W1027" s="271">
        <v>0.909090909090909</v>
      </c>
      <c r="X1027" s="298">
        <v>0.0754310344827587</v>
      </c>
      <c r="Y1027" s="274">
        <v>227</v>
      </c>
      <c r="Z1027" s="336">
        <v>213</v>
      </c>
      <c r="AA1027" s="336">
        <v>233</v>
      </c>
      <c r="AB1027" s="336">
        <v>220</v>
      </c>
      <c r="AC1027" s="337">
        <v>0.938325991189427</v>
      </c>
      <c r="AD1027" s="271">
        <v>0.944206008583691</v>
      </c>
      <c r="AE1027" s="298">
        <v>-0.00588001739426369</v>
      </c>
    </row>
    <row r="1028" spans="1:31">
      <c r="A1028" s="318" t="s">
        <v>1669</v>
      </c>
      <c r="B1028" s="342" t="s">
        <v>3362</v>
      </c>
      <c r="C1028" s="296" t="s">
        <v>1847</v>
      </c>
      <c r="D1028" s="342" t="s">
        <v>1848</v>
      </c>
      <c r="E1028" s="269">
        <v>42</v>
      </c>
      <c r="F1028" s="269">
        <v>41</v>
      </c>
      <c r="G1028" s="267">
        <v>43</v>
      </c>
      <c r="H1028" s="267">
        <v>38</v>
      </c>
      <c r="I1028" s="267">
        <v>45</v>
      </c>
      <c r="J1028" s="267">
        <v>42</v>
      </c>
      <c r="K1028" s="297">
        <v>0.9</v>
      </c>
      <c r="L1028" s="270">
        <v>0.976190476190476</v>
      </c>
      <c r="M1028" s="270">
        <v>0.883720930232558</v>
      </c>
      <c r="N1028" s="270">
        <v>0.933333333333333</v>
      </c>
      <c r="O1028" s="335">
        <v>1199</v>
      </c>
      <c r="P1028" s="269">
        <v>1133</v>
      </c>
      <c r="Q1028" s="269">
        <v>41</v>
      </c>
      <c r="R1028" s="267">
        <v>37</v>
      </c>
      <c r="S1028" s="267">
        <v>42</v>
      </c>
      <c r="T1028" s="270">
        <v>0.944954128440367</v>
      </c>
      <c r="U1028" s="270">
        <v>0.976190476190476</v>
      </c>
      <c r="V1028" s="271">
        <v>0.86046511627907</v>
      </c>
      <c r="W1028" s="271">
        <v>0.933333333333333</v>
      </c>
      <c r="X1028" s="298">
        <v>0.115725359911406</v>
      </c>
      <c r="Y1028" s="274">
        <v>301</v>
      </c>
      <c r="Z1028" s="336">
        <v>288</v>
      </c>
      <c r="AA1028" s="336">
        <v>307</v>
      </c>
      <c r="AB1028" s="336">
        <v>290</v>
      </c>
      <c r="AC1028" s="337">
        <v>0.956810631229236</v>
      </c>
      <c r="AD1028" s="271">
        <v>0.944625407166124</v>
      </c>
      <c r="AE1028" s="298">
        <v>0.0121852240631122</v>
      </c>
    </row>
    <row r="1029" spans="1:31">
      <c r="A1029" s="318" t="s">
        <v>1669</v>
      </c>
      <c r="B1029" s="342" t="s">
        <v>3360</v>
      </c>
      <c r="C1029" s="296" t="s">
        <v>1849</v>
      </c>
      <c r="D1029" s="342" t="s">
        <v>1850</v>
      </c>
      <c r="E1029" s="269">
        <v>37</v>
      </c>
      <c r="F1029" s="269">
        <v>37</v>
      </c>
      <c r="G1029" s="267">
        <v>31</v>
      </c>
      <c r="H1029" s="267">
        <v>30</v>
      </c>
      <c r="I1029" s="267">
        <v>33</v>
      </c>
      <c r="J1029" s="267">
        <v>33</v>
      </c>
      <c r="K1029" s="297">
        <v>0.9</v>
      </c>
      <c r="L1029" s="270">
        <v>1</v>
      </c>
      <c r="M1029" s="270">
        <v>0.967741935483871</v>
      </c>
      <c r="N1029" s="270">
        <v>1</v>
      </c>
      <c r="O1029" s="335">
        <v>1003</v>
      </c>
      <c r="P1029" s="269">
        <v>959</v>
      </c>
      <c r="Q1029" s="269">
        <v>35</v>
      </c>
      <c r="R1029" s="267">
        <v>30</v>
      </c>
      <c r="S1029" s="267">
        <v>32</v>
      </c>
      <c r="T1029" s="270">
        <v>0.956131605184447</v>
      </c>
      <c r="U1029" s="270">
        <v>0.945945945945946</v>
      </c>
      <c r="V1029" s="271">
        <v>0.967741935483871</v>
      </c>
      <c r="W1029" s="271">
        <v>0.96969696969697</v>
      </c>
      <c r="X1029" s="298">
        <v>-0.0217959895379251</v>
      </c>
      <c r="Y1029" s="274">
        <v>241</v>
      </c>
      <c r="Z1029" s="336">
        <v>233</v>
      </c>
      <c r="AA1029" s="336">
        <v>254</v>
      </c>
      <c r="AB1029" s="336">
        <v>245</v>
      </c>
      <c r="AC1029" s="337">
        <v>0.966804979253112</v>
      </c>
      <c r="AD1029" s="271">
        <v>0.964566929133858</v>
      </c>
      <c r="AE1029" s="298">
        <v>0.00223805011925382</v>
      </c>
    </row>
    <row r="1030" spans="1:31">
      <c r="A1030" s="318" t="s">
        <v>1669</v>
      </c>
      <c r="B1030" s="342" t="s">
        <v>3360</v>
      </c>
      <c r="C1030" s="296" t="s">
        <v>1851</v>
      </c>
      <c r="D1030" s="342" t="s">
        <v>1852</v>
      </c>
      <c r="E1030" s="269">
        <v>22</v>
      </c>
      <c r="F1030" s="269">
        <v>22</v>
      </c>
      <c r="G1030" s="267">
        <v>21</v>
      </c>
      <c r="H1030" s="267">
        <v>21</v>
      </c>
      <c r="I1030" s="267">
        <v>21</v>
      </c>
      <c r="J1030" s="267">
        <v>21</v>
      </c>
      <c r="K1030" s="297">
        <v>0.9</v>
      </c>
      <c r="L1030" s="270">
        <v>1</v>
      </c>
      <c r="M1030" s="270">
        <v>1</v>
      </c>
      <c r="N1030" s="270">
        <v>1</v>
      </c>
      <c r="O1030" s="335">
        <v>607</v>
      </c>
      <c r="P1030" s="269">
        <v>508</v>
      </c>
      <c r="Q1030" s="269">
        <v>19</v>
      </c>
      <c r="R1030" s="267">
        <v>18</v>
      </c>
      <c r="S1030" s="267">
        <v>15</v>
      </c>
      <c r="T1030" s="270">
        <v>0.836902800658979</v>
      </c>
      <c r="U1030" s="270">
        <v>0.863636363636364</v>
      </c>
      <c r="V1030" s="271">
        <v>0.857142857142857</v>
      </c>
      <c r="W1030" s="271">
        <v>0.714285714285714</v>
      </c>
      <c r="X1030" s="298">
        <v>0.00649350649350655</v>
      </c>
      <c r="Y1030" s="274">
        <v>153</v>
      </c>
      <c r="Z1030" s="336">
        <v>124</v>
      </c>
      <c r="AA1030" s="336">
        <v>154</v>
      </c>
      <c r="AB1030" s="336">
        <v>129</v>
      </c>
      <c r="AC1030" s="337">
        <v>0.810457516339869</v>
      </c>
      <c r="AD1030" s="271">
        <v>0.837662337662338</v>
      </c>
      <c r="AE1030" s="298">
        <v>-0.0272048213224684</v>
      </c>
    </row>
    <row r="1031" spans="1:31">
      <c r="A1031" s="318" t="s">
        <v>1669</v>
      </c>
      <c r="B1031" s="342" t="s">
        <v>3360</v>
      </c>
      <c r="C1031" s="296" t="s">
        <v>1853</v>
      </c>
      <c r="D1031" s="342" t="s">
        <v>1854</v>
      </c>
      <c r="E1031" s="269">
        <v>21</v>
      </c>
      <c r="F1031" s="269">
        <v>20</v>
      </c>
      <c r="G1031" s="267">
        <v>20</v>
      </c>
      <c r="H1031" s="267">
        <v>20</v>
      </c>
      <c r="I1031" s="267">
        <v>21</v>
      </c>
      <c r="J1031" s="267">
        <v>19</v>
      </c>
      <c r="K1031" s="297">
        <v>0.9</v>
      </c>
      <c r="L1031" s="270">
        <v>0.952380952380952</v>
      </c>
      <c r="M1031" s="270">
        <v>1</v>
      </c>
      <c r="N1031" s="270">
        <v>0.904761904761905</v>
      </c>
      <c r="O1031" s="335">
        <v>582</v>
      </c>
      <c r="P1031" s="269">
        <v>520</v>
      </c>
      <c r="Q1031" s="269">
        <v>20</v>
      </c>
      <c r="R1031" s="267">
        <v>20</v>
      </c>
      <c r="S1031" s="267">
        <v>19</v>
      </c>
      <c r="T1031" s="270">
        <v>0.893470790378007</v>
      </c>
      <c r="U1031" s="270">
        <v>0.952380952380952</v>
      </c>
      <c r="V1031" s="271">
        <v>1</v>
      </c>
      <c r="W1031" s="271">
        <v>0.904761904761905</v>
      </c>
      <c r="X1031" s="298">
        <v>-0.0476190476190477</v>
      </c>
      <c r="Y1031" s="274">
        <v>148</v>
      </c>
      <c r="Z1031" s="336">
        <v>130</v>
      </c>
      <c r="AA1031" s="336">
        <v>143</v>
      </c>
      <c r="AB1031" s="336">
        <v>136</v>
      </c>
      <c r="AC1031" s="337">
        <v>0.878378378378378</v>
      </c>
      <c r="AD1031" s="271">
        <v>0.951048951048951</v>
      </c>
      <c r="AE1031" s="298">
        <v>-0.0726705726705726</v>
      </c>
    </row>
    <row r="1032" spans="1:31">
      <c r="A1032" s="318" t="s">
        <v>1669</v>
      </c>
      <c r="B1032" s="342" t="s">
        <v>3360</v>
      </c>
      <c r="C1032" s="296" t="s">
        <v>1855</v>
      </c>
      <c r="D1032" s="342" t="s">
        <v>1855</v>
      </c>
      <c r="E1032" s="269">
        <v>10</v>
      </c>
      <c r="F1032" s="269">
        <v>10</v>
      </c>
      <c r="G1032" s="267">
        <v>10</v>
      </c>
      <c r="H1032" s="267">
        <v>10</v>
      </c>
      <c r="I1032" s="267">
        <v>10</v>
      </c>
      <c r="J1032" s="267">
        <v>10</v>
      </c>
      <c r="K1032" s="297">
        <v>0.9</v>
      </c>
      <c r="L1032" s="270">
        <v>1</v>
      </c>
      <c r="M1032" s="270">
        <v>1</v>
      </c>
      <c r="N1032" s="270">
        <v>1</v>
      </c>
      <c r="O1032" s="335">
        <v>264</v>
      </c>
      <c r="P1032" s="269">
        <v>201</v>
      </c>
      <c r="Q1032" s="269">
        <v>7</v>
      </c>
      <c r="R1032" s="267">
        <v>9</v>
      </c>
      <c r="S1032" s="267">
        <v>8</v>
      </c>
      <c r="T1032" s="270">
        <v>0.761363636363636</v>
      </c>
      <c r="U1032" s="270">
        <v>0.7</v>
      </c>
      <c r="V1032" s="271">
        <v>0.9</v>
      </c>
      <c r="W1032" s="271">
        <v>0.8</v>
      </c>
      <c r="X1032" s="298">
        <v>-0.2</v>
      </c>
      <c r="Y1032" s="274">
        <v>70</v>
      </c>
      <c r="Z1032" s="336">
        <v>56</v>
      </c>
      <c r="AA1032" s="336">
        <v>70</v>
      </c>
      <c r="AB1032" s="336">
        <v>49</v>
      </c>
      <c r="AC1032" s="337">
        <v>0.8</v>
      </c>
      <c r="AD1032" s="271">
        <v>0.7</v>
      </c>
      <c r="AE1032" s="298">
        <v>0.1</v>
      </c>
    </row>
    <row r="1033" spans="1:31">
      <c r="A1033" s="318" t="s">
        <v>1669</v>
      </c>
      <c r="B1033" s="342" t="s">
        <v>3360</v>
      </c>
      <c r="C1033" s="296" t="s">
        <v>1856</v>
      </c>
      <c r="D1033" s="342" t="s">
        <v>1857</v>
      </c>
      <c r="E1033" s="269">
        <v>0</v>
      </c>
      <c r="F1033" s="269">
        <v>0</v>
      </c>
      <c r="G1033" s="267">
        <v>0</v>
      </c>
      <c r="H1033" s="267">
        <v>0</v>
      </c>
      <c r="I1033" s="267">
        <v>0</v>
      </c>
      <c r="J1033" s="267">
        <v>0</v>
      </c>
      <c r="K1033" s="297">
        <v>0.9</v>
      </c>
      <c r="L1033" s="270">
        <v>0</v>
      </c>
      <c r="M1033" s="270">
        <v>0</v>
      </c>
      <c r="N1033" s="270">
        <v>0</v>
      </c>
      <c r="O1033" s="335">
        <v>0</v>
      </c>
      <c r="P1033" s="269">
        <v>0</v>
      </c>
      <c r="Q1033" s="269">
        <v>0</v>
      </c>
      <c r="R1033" s="267">
        <v>0</v>
      </c>
      <c r="S1033" s="267">
        <v>0</v>
      </c>
      <c r="T1033" s="270">
        <v>0</v>
      </c>
      <c r="U1033" s="270">
        <v>0</v>
      </c>
      <c r="V1033" s="271">
        <v>0</v>
      </c>
      <c r="W1033" s="271">
        <v>0</v>
      </c>
      <c r="X1033" s="298">
        <v>0</v>
      </c>
      <c r="Y1033" s="274">
        <v>0</v>
      </c>
      <c r="Z1033" s="336">
        <v>0</v>
      </c>
      <c r="AA1033" s="336">
        <v>0</v>
      </c>
      <c r="AB1033" s="336">
        <v>0</v>
      </c>
      <c r="AC1033" s="337">
        <v>0</v>
      </c>
      <c r="AD1033" s="271">
        <v>0</v>
      </c>
      <c r="AE1033" s="298">
        <v>0</v>
      </c>
    </row>
    <row r="1034" spans="1:31">
      <c r="A1034" s="318" t="s">
        <v>1669</v>
      </c>
      <c r="B1034" s="342" t="s">
        <v>3360</v>
      </c>
      <c r="C1034" s="296" t="s">
        <v>1858</v>
      </c>
      <c r="D1034" s="342" t="s">
        <v>1859</v>
      </c>
      <c r="E1034" s="269">
        <v>34</v>
      </c>
      <c r="F1034" s="269">
        <v>32</v>
      </c>
      <c r="G1034" s="267">
        <v>30</v>
      </c>
      <c r="H1034" s="267">
        <v>27</v>
      </c>
      <c r="I1034" s="267">
        <v>33</v>
      </c>
      <c r="J1034" s="267">
        <v>30</v>
      </c>
      <c r="K1034" s="297">
        <v>0.9</v>
      </c>
      <c r="L1034" s="270">
        <v>0.941176470588235</v>
      </c>
      <c r="M1034" s="270">
        <v>0.9</v>
      </c>
      <c r="N1034" s="270">
        <v>0.909090909090909</v>
      </c>
      <c r="O1034" s="335">
        <v>1015</v>
      </c>
      <c r="P1034" s="269">
        <v>877</v>
      </c>
      <c r="Q1034" s="269">
        <v>30</v>
      </c>
      <c r="R1034" s="267">
        <v>22</v>
      </c>
      <c r="S1034" s="267">
        <v>30</v>
      </c>
      <c r="T1034" s="270">
        <v>0.864039408866995</v>
      </c>
      <c r="U1034" s="270">
        <v>0.882352941176471</v>
      </c>
      <c r="V1034" s="271">
        <v>0.733333333333333</v>
      </c>
      <c r="W1034" s="271">
        <v>0.909090909090909</v>
      </c>
      <c r="X1034" s="298">
        <v>0.149019607843137</v>
      </c>
      <c r="Y1034" s="274">
        <v>248</v>
      </c>
      <c r="Z1034" s="336">
        <v>218</v>
      </c>
      <c r="AA1034" s="336">
        <v>255</v>
      </c>
      <c r="AB1034" s="336">
        <v>218</v>
      </c>
      <c r="AC1034" s="337">
        <v>0.879032258064516</v>
      </c>
      <c r="AD1034" s="271">
        <v>0.854901960784314</v>
      </c>
      <c r="AE1034" s="298">
        <v>0.0241302972802024</v>
      </c>
    </row>
    <row r="1035" spans="1:31">
      <c r="A1035" s="318" t="s">
        <v>1669</v>
      </c>
      <c r="B1035" s="342" t="s">
        <v>3360</v>
      </c>
      <c r="C1035" s="296" t="s">
        <v>1860</v>
      </c>
      <c r="D1035" s="342" t="s">
        <v>1861</v>
      </c>
      <c r="E1035" s="269">
        <v>0</v>
      </c>
      <c r="F1035" s="269">
        <v>0</v>
      </c>
      <c r="G1035" s="267">
        <v>0</v>
      </c>
      <c r="H1035" s="267">
        <v>0</v>
      </c>
      <c r="I1035" s="267">
        <v>0</v>
      </c>
      <c r="J1035" s="267">
        <v>0</v>
      </c>
      <c r="K1035" s="297">
        <v>0.9</v>
      </c>
      <c r="L1035" s="270">
        <v>0</v>
      </c>
      <c r="M1035" s="270">
        <v>0</v>
      </c>
      <c r="N1035" s="270">
        <v>0</v>
      </c>
      <c r="O1035" s="335">
        <v>0</v>
      </c>
      <c r="P1035" s="269">
        <v>0</v>
      </c>
      <c r="Q1035" s="269">
        <v>0</v>
      </c>
      <c r="R1035" s="267">
        <v>0</v>
      </c>
      <c r="S1035" s="267">
        <v>0</v>
      </c>
      <c r="T1035" s="270">
        <v>0</v>
      </c>
      <c r="U1035" s="270">
        <v>0</v>
      </c>
      <c r="V1035" s="271">
        <v>0</v>
      </c>
      <c r="W1035" s="271">
        <v>0</v>
      </c>
      <c r="X1035" s="298">
        <v>0</v>
      </c>
      <c r="Y1035" s="274">
        <v>0</v>
      </c>
      <c r="Z1035" s="336">
        <v>0</v>
      </c>
      <c r="AA1035" s="336">
        <v>0</v>
      </c>
      <c r="AB1035" s="336">
        <v>0</v>
      </c>
      <c r="AC1035" s="337">
        <v>0</v>
      </c>
      <c r="AD1035" s="271">
        <v>0</v>
      </c>
      <c r="AE1035" s="298">
        <v>0</v>
      </c>
    </row>
    <row r="1036" spans="1:31">
      <c r="A1036" s="318" t="s">
        <v>1669</v>
      </c>
      <c r="B1036" s="342" t="s">
        <v>3360</v>
      </c>
      <c r="C1036" s="296" t="s">
        <v>1862</v>
      </c>
      <c r="D1036" s="342" t="s">
        <v>1863</v>
      </c>
      <c r="E1036" s="269">
        <v>0</v>
      </c>
      <c r="F1036" s="269">
        <v>0</v>
      </c>
      <c r="G1036" s="267">
        <v>0</v>
      </c>
      <c r="H1036" s="267">
        <v>0</v>
      </c>
      <c r="I1036" s="267">
        <v>0</v>
      </c>
      <c r="J1036" s="267">
        <v>0</v>
      </c>
      <c r="K1036" s="297">
        <v>0.9</v>
      </c>
      <c r="L1036" s="270">
        <v>0</v>
      </c>
      <c r="M1036" s="270">
        <v>0</v>
      </c>
      <c r="N1036" s="270">
        <v>0</v>
      </c>
      <c r="O1036" s="335">
        <v>0</v>
      </c>
      <c r="P1036" s="269">
        <v>0</v>
      </c>
      <c r="Q1036" s="269">
        <v>0</v>
      </c>
      <c r="R1036" s="267">
        <v>0</v>
      </c>
      <c r="S1036" s="267">
        <v>0</v>
      </c>
      <c r="T1036" s="270">
        <v>0</v>
      </c>
      <c r="U1036" s="270">
        <v>0</v>
      </c>
      <c r="V1036" s="271">
        <v>0</v>
      </c>
      <c r="W1036" s="271">
        <v>0</v>
      </c>
      <c r="X1036" s="298">
        <v>0</v>
      </c>
      <c r="Y1036" s="274">
        <v>0</v>
      </c>
      <c r="Z1036" s="336">
        <v>0</v>
      </c>
      <c r="AA1036" s="336">
        <v>0</v>
      </c>
      <c r="AB1036" s="336">
        <v>0</v>
      </c>
      <c r="AC1036" s="337">
        <v>0</v>
      </c>
      <c r="AD1036" s="271">
        <v>0</v>
      </c>
      <c r="AE1036" s="298">
        <v>0</v>
      </c>
    </row>
    <row r="1037" spans="1:31">
      <c r="A1037" s="318" t="s">
        <v>1669</v>
      </c>
      <c r="B1037" s="342" t="s">
        <v>3360</v>
      </c>
      <c r="C1037" s="296" t="s">
        <v>1864</v>
      </c>
      <c r="D1037" s="342" t="s">
        <v>1865</v>
      </c>
      <c r="E1037" s="269">
        <v>18</v>
      </c>
      <c r="F1037" s="269">
        <v>17</v>
      </c>
      <c r="G1037" s="267">
        <v>17</v>
      </c>
      <c r="H1037" s="267">
        <v>17</v>
      </c>
      <c r="I1037" s="267">
        <v>17</v>
      </c>
      <c r="J1037" s="267">
        <v>17</v>
      </c>
      <c r="K1037" s="297">
        <v>0.9</v>
      </c>
      <c r="L1037" s="270">
        <v>0.944444444444444</v>
      </c>
      <c r="M1037" s="270">
        <v>1</v>
      </c>
      <c r="N1037" s="270">
        <v>1</v>
      </c>
      <c r="O1037" s="335">
        <v>542</v>
      </c>
      <c r="P1037" s="269">
        <v>487</v>
      </c>
      <c r="Q1037" s="269">
        <v>15</v>
      </c>
      <c r="R1037" s="267">
        <v>17</v>
      </c>
      <c r="S1037" s="267">
        <v>14</v>
      </c>
      <c r="T1037" s="270">
        <v>0.898523985239852</v>
      </c>
      <c r="U1037" s="270">
        <v>0.833333333333333</v>
      </c>
      <c r="V1037" s="271">
        <v>1</v>
      </c>
      <c r="W1037" s="271">
        <v>0.823529411764706</v>
      </c>
      <c r="X1037" s="298">
        <v>-0.166666666666667</v>
      </c>
      <c r="Y1037" s="274">
        <v>130</v>
      </c>
      <c r="Z1037" s="336">
        <v>116</v>
      </c>
      <c r="AA1037" s="336">
        <v>133</v>
      </c>
      <c r="AB1037" s="336">
        <v>115</v>
      </c>
      <c r="AC1037" s="337">
        <v>0.892307692307692</v>
      </c>
      <c r="AD1037" s="271">
        <v>0.864661654135338</v>
      </c>
      <c r="AE1037" s="298">
        <v>0.027646038172354</v>
      </c>
    </row>
    <row r="1038" spans="1:31">
      <c r="A1038" s="318" t="s">
        <v>1669</v>
      </c>
      <c r="B1038" s="342" t="s">
        <v>3360</v>
      </c>
      <c r="C1038" s="296" t="s">
        <v>1866</v>
      </c>
      <c r="D1038" s="342" t="s">
        <v>1866</v>
      </c>
      <c r="E1038" s="269">
        <v>0</v>
      </c>
      <c r="F1038" s="269">
        <v>0</v>
      </c>
      <c r="G1038" s="267">
        <v>0</v>
      </c>
      <c r="H1038" s="267">
        <v>0</v>
      </c>
      <c r="I1038" s="267">
        <v>0</v>
      </c>
      <c r="J1038" s="267">
        <v>0</v>
      </c>
      <c r="K1038" s="297">
        <v>0.9</v>
      </c>
      <c r="L1038" s="270">
        <v>0</v>
      </c>
      <c r="M1038" s="270">
        <v>0</v>
      </c>
      <c r="N1038" s="270">
        <v>0</v>
      </c>
      <c r="O1038" s="335">
        <v>0</v>
      </c>
      <c r="P1038" s="269">
        <v>0</v>
      </c>
      <c r="Q1038" s="269">
        <v>0</v>
      </c>
      <c r="R1038" s="267">
        <v>0</v>
      </c>
      <c r="S1038" s="267">
        <v>0</v>
      </c>
      <c r="T1038" s="270">
        <v>0</v>
      </c>
      <c r="U1038" s="270">
        <v>0</v>
      </c>
      <c r="V1038" s="271">
        <v>0</v>
      </c>
      <c r="W1038" s="271">
        <v>0</v>
      </c>
      <c r="X1038" s="298">
        <v>0</v>
      </c>
      <c r="Y1038" s="274">
        <v>0</v>
      </c>
      <c r="Z1038" s="336">
        <v>0</v>
      </c>
      <c r="AA1038" s="336">
        <v>0</v>
      </c>
      <c r="AB1038" s="336">
        <v>0</v>
      </c>
      <c r="AC1038" s="337">
        <v>0</v>
      </c>
      <c r="AD1038" s="271">
        <v>0</v>
      </c>
      <c r="AE1038" s="298">
        <v>0</v>
      </c>
    </row>
    <row r="1039" spans="1:31">
      <c r="A1039" s="318" t="s">
        <v>1669</v>
      </c>
      <c r="B1039" s="342" t="s">
        <v>3360</v>
      </c>
      <c r="C1039" s="296" t="s">
        <v>1867</v>
      </c>
      <c r="D1039" s="342" t="s">
        <v>1868</v>
      </c>
      <c r="E1039" s="269">
        <v>13</v>
      </c>
      <c r="F1039" s="269">
        <v>13</v>
      </c>
      <c r="G1039" s="267">
        <v>10</v>
      </c>
      <c r="H1039" s="267">
        <v>10</v>
      </c>
      <c r="I1039" s="267">
        <v>14</v>
      </c>
      <c r="J1039" s="267">
        <v>14</v>
      </c>
      <c r="K1039" s="297">
        <v>0.9</v>
      </c>
      <c r="L1039" s="270">
        <v>1</v>
      </c>
      <c r="M1039" s="270">
        <v>1</v>
      </c>
      <c r="N1039" s="270">
        <v>1</v>
      </c>
      <c r="O1039" s="335">
        <v>401</v>
      </c>
      <c r="P1039" s="269">
        <v>332</v>
      </c>
      <c r="Q1039" s="269">
        <v>11</v>
      </c>
      <c r="R1039" s="267">
        <v>8</v>
      </c>
      <c r="S1039" s="267">
        <v>12</v>
      </c>
      <c r="T1039" s="270">
        <v>0.827930174563591</v>
      </c>
      <c r="U1039" s="270">
        <v>0.846153846153846</v>
      </c>
      <c r="V1039" s="271">
        <v>0.8</v>
      </c>
      <c r="W1039" s="271">
        <v>0.857142857142857</v>
      </c>
      <c r="X1039" s="298">
        <v>0.0461538461538461</v>
      </c>
      <c r="Y1039" s="274">
        <v>99</v>
      </c>
      <c r="Z1039" s="336">
        <v>76</v>
      </c>
      <c r="AA1039" s="336">
        <v>98</v>
      </c>
      <c r="AB1039" s="336">
        <v>78</v>
      </c>
      <c r="AC1039" s="337">
        <v>0.767676767676768</v>
      </c>
      <c r="AD1039" s="271">
        <v>0.795918367346939</v>
      </c>
      <c r="AE1039" s="298">
        <v>-0.0282415996701711</v>
      </c>
    </row>
    <row r="1040" spans="1:31">
      <c r="A1040" s="318" t="s">
        <v>1669</v>
      </c>
      <c r="B1040" s="342" t="s">
        <v>3360</v>
      </c>
      <c r="C1040" s="296" t="s">
        <v>1869</v>
      </c>
      <c r="D1040" s="342" t="s">
        <v>1870</v>
      </c>
      <c r="E1040" s="269">
        <v>26</v>
      </c>
      <c r="F1040" s="269">
        <v>26</v>
      </c>
      <c r="G1040" s="267">
        <v>27</v>
      </c>
      <c r="H1040" s="267">
        <v>27</v>
      </c>
      <c r="I1040" s="267">
        <v>25</v>
      </c>
      <c r="J1040" s="267">
        <v>25</v>
      </c>
      <c r="K1040" s="297">
        <v>0.9</v>
      </c>
      <c r="L1040" s="270">
        <v>1</v>
      </c>
      <c r="M1040" s="270">
        <v>1</v>
      </c>
      <c r="N1040" s="270">
        <v>1</v>
      </c>
      <c r="O1040" s="335">
        <v>765</v>
      </c>
      <c r="P1040" s="269">
        <v>699</v>
      </c>
      <c r="Q1040" s="269">
        <v>24</v>
      </c>
      <c r="R1040" s="267">
        <v>25</v>
      </c>
      <c r="S1040" s="267">
        <v>23</v>
      </c>
      <c r="T1040" s="270">
        <v>0.913725490196078</v>
      </c>
      <c r="U1040" s="270">
        <v>0.923076923076923</v>
      </c>
      <c r="V1040" s="271">
        <v>0.925925925925926</v>
      </c>
      <c r="W1040" s="271">
        <v>0.92</v>
      </c>
      <c r="X1040" s="298">
        <v>-0.0028490028490028</v>
      </c>
      <c r="Y1040" s="274">
        <v>189</v>
      </c>
      <c r="Z1040" s="336">
        <v>168</v>
      </c>
      <c r="AA1040" s="336">
        <v>190</v>
      </c>
      <c r="AB1040" s="336">
        <v>171</v>
      </c>
      <c r="AC1040" s="337">
        <v>0.888888888888889</v>
      </c>
      <c r="AD1040" s="271">
        <v>0.9</v>
      </c>
      <c r="AE1040" s="298">
        <v>-0.0111111111111112</v>
      </c>
    </row>
    <row r="1041" spans="1:31">
      <c r="A1041" s="318" t="s">
        <v>1669</v>
      </c>
      <c r="B1041" s="342" t="s">
        <v>3360</v>
      </c>
      <c r="C1041" s="296" t="s">
        <v>1871</v>
      </c>
      <c r="D1041" s="342" t="s">
        <v>1872</v>
      </c>
      <c r="E1041" s="269">
        <v>14</v>
      </c>
      <c r="F1041" s="269">
        <v>14</v>
      </c>
      <c r="G1041" s="267">
        <v>15</v>
      </c>
      <c r="H1041" s="267">
        <v>15</v>
      </c>
      <c r="I1041" s="267">
        <v>16</v>
      </c>
      <c r="J1041" s="267">
        <v>16</v>
      </c>
      <c r="K1041" s="297">
        <v>0.9</v>
      </c>
      <c r="L1041" s="270">
        <v>1</v>
      </c>
      <c r="M1041" s="270">
        <v>1</v>
      </c>
      <c r="N1041" s="270">
        <v>1</v>
      </c>
      <c r="O1041" s="335">
        <v>434</v>
      </c>
      <c r="P1041" s="269">
        <v>371</v>
      </c>
      <c r="Q1041" s="269">
        <v>13</v>
      </c>
      <c r="R1041" s="267">
        <v>10</v>
      </c>
      <c r="S1041" s="267">
        <v>16</v>
      </c>
      <c r="T1041" s="270">
        <v>0.854838709677419</v>
      </c>
      <c r="U1041" s="270">
        <v>0.928571428571429</v>
      </c>
      <c r="V1041" s="271">
        <v>0.666666666666667</v>
      </c>
      <c r="W1041" s="271">
        <v>1</v>
      </c>
      <c r="X1041" s="298">
        <v>0.261904761904762</v>
      </c>
      <c r="Y1041" s="274">
        <v>105</v>
      </c>
      <c r="Z1041" s="336">
        <v>89</v>
      </c>
      <c r="AA1041" s="336">
        <v>110</v>
      </c>
      <c r="AB1041" s="336">
        <v>95</v>
      </c>
      <c r="AC1041" s="337">
        <v>0.847619047619048</v>
      </c>
      <c r="AD1041" s="271">
        <v>0.863636363636364</v>
      </c>
      <c r="AE1041" s="298">
        <v>-0.016017316017316</v>
      </c>
    </row>
    <row r="1042" spans="1:31">
      <c r="A1042" s="318" t="s">
        <v>1669</v>
      </c>
      <c r="B1042" s="342" t="s">
        <v>3360</v>
      </c>
      <c r="C1042" s="296" t="s">
        <v>1873</v>
      </c>
      <c r="D1042" s="342" t="s">
        <v>1873</v>
      </c>
      <c r="E1042" s="269">
        <v>21</v>
      </c>
      <c r="F1042" s="269">
        <v>20</v>
      </c>
      <c r="G1042" s="267">
        <v>20</v>
      </c>
      <c r="H1042" s="267">
        <v>19</v>
      </c>
      <c r="I1042" s="267">
        <v>22</v>
      </c>
      <c r="J1042" s="267">
        <v>20</v>
      </c>
      <c r="K1042" s="297">
        <v>0.9</v>
      </c>
      <c r="L1042" s="270">
        <v>0.952380952380952</v>
      </c>
      <c r="M1042" s="270">
        <v>0.95</v>
      </c>
      <c r="N1042" s="270">
        <v>0.909090909090909</v>
      </c>
      <c r="O1042" s="335">
        <v>614</v>
      </c>
      <c r="P1042" s="269">
        <v>591</v>
      </c>
      <c r="Q1042" s="269">
        <v>18</v>
      </c>
      <c r="R1042" s="267">
        <v>19</v>
      </c>
      <c r="S1042" s="267">
        <v>20</v>
      </c>
      <c r="T1042" s="270">
        <v>0.962540716612378</v>
      </c>
      <c r="U1042" s="270">
        <v>0.857142857142857</v>
      </c>
      <c r="V1042" s="271">
        <v>0.95</v>
      </c>
      <c r="W1042" s="271">
        <v>0.909090909090909</v>
      </c>
      <c r="X1042" s="298">
        <v>-0.0928571428571429</v>
      </c>
      <c r="Y1042" s="274">
        <v>149</v>
      </c>
      <c r="Z1042" s="336">
        <v>143</v>
      </c>
      <c r="AA1042" s="336">
        <v>159</v>
      </c>
      <c r="AB1042" s="336">
        <v>153</v>
      </c>
      <c r="AC1042" s="337">
        <v>0.959731543624161</v>
      </c>
      <c r="AD1042" s="271">
        <v>0.962264150943396</v>
      </c>
      <c r="AE1042" s="298">
        <v>-0.00253260731923521</v>
      </c>
    </row>
    <row r="1043" spans="1:31">
      <c r="A1043" s="318" t="s">
        <v>1669</v>
      </c>
      <c r="B1043" s="342" t="s">
        <v>3360</v>
      </c>
      <c r="C1043" s="296" t="s">
        <v>1874</v>
      </c>
      <c r="D1043" s="342" t="s">
        <v>1875</v>
      </c>
      <c r="E1043" s="269">
        <v>29</v>
      </c>
      <c r="F1043" s="269">
        <v>29</v>
      </c>
      <c r="G1043" s="267">
        <v>29</v>
      </c>
      <c r="H1043" s="267">
        <v>28</v>
      </c>
      <c r="I1043" s="267">
        <v>29</v>
      </c>
      <c r="J1043" s="267">
        <v>28</v>
      </c>
      <c r="K1043" s="297">
        <v>0.9</v>
      </c>
      <c r="L1043" s="270">
        <v>1</v>
      </c>
      <c r="M1043" s="270">
        <v>0.96551724137931</v>
      </c>
      <c r="N1043" s="270">
        <v>0.96551724137931</v>
      </c>
      <c r="O1043" s="335">
        <v>808</v>
      </c>
      <c r="P1043" s="269">
        <v>593</v>
      </c>
      <c r="Q1043" s="269">
        <v>22</v>
      </c>
      <c r="R1043" s="267">
        <v>21</v>
      </c>
      <c r="S1043" s="267">
        <v>21</v>
      </c>
      <c r="T1043" s="270">
        <v>0.733910891089109</v>
      </c>
      <c r="U1043" s="270">
        <v>0.758620689655172</v>
      </c>
      <c r="V1043" s="271">
        <v>0.724137931034483</v>
      </c>
      <c r="W1043" s="271">
        <v>0.724137931034483</v>
      </c>
      <c r="X1043" s="298">
        <v>0.0344827586206896</v>
      </c>
      <c r="Y1043" s="274">
        <v>208</v>
      </c>
      <c r="Z1043" s="336">
        <v>151</v>
      </c>
      <c r="AA1043" s="336">
        <v>204</v>
      </c>
      <c r="AB1043" s="336">
        <v>149</v>
      </c>
      <c r="AC1043" s="337">
        <v>0.725961538461538</v>
      </c>
      <c r="AD1043" s="271">
        <v>0.730392156862745</v>
      </c>
      <c r="AE1043" s="298">
        <v>-0.00443061840120662</v>
      </c>
    </row>
    <row r="1044" spans="1:31">
      <c r="A1044" s="318" t="s">
        <v>1669</v>
      </c>
      <c r="B1044" s="342" t="s">
        <v>3360</v>
      </c>
      <c r="C1044" s="296" t="s">
        <v>1876</v>
      </c>
      <c r="D1044" s="342" t="s">
        <v>1877</v>
      </c>
      <c r="E1044" s="269">
        <v>30</v>
      </c>
      <c r="F1044" s="269">
        <v>30</v>
      </c>
      <c r="G1044" s="267">
        <v>21</v>
      </c>
      <c r="H1044" s="267">
        <v>21</v>
      </c>
      <c r="I1044" s="267">
        <v>29</v>
      </c>
      <c r="J1044" s="267">
        <v>29</v>
      </c>
      <c r="K1044" s="297">
        <v>0.9</v>
      </c>
      <c r="L1044" s="270">
        <v>1</v>
      </c>
      <c r="M1044" s="270">
        <v>1</v>
      </c>
      <c r="N1044" s="270">
        <v>1</v>
      </c>
      <c r="O1044" s="335">
        <v>790</v>
      </c>
      <c r="P1044" s="269">
        <v>753</v>
      </c>
      <c r="Q1044" s="269">
        <v>29</v>
      </c>
      <c r="R1044" s="267">
        <v>21</v>
      </c>
      <c r="S1044" s="267">
        <v>28</v>
      </c>
      <c r="T1044" s="270">
        <v>0.953164556962025</v>
      </c>
      <c r="U1044" s="270">
        <v>0.966666666666667</v>
      </c>
      <c r="V1044" s="271">
        <v>1</v>
      </c>
      <c r="W1044" s="271">
        <v>0.96551724137931</v>
      </c>
      <c r="X1044" s="298">
        <v>-0.0333333333333333</v>
      </c>
      <c r="Y1044" s="274">
        <v>194</v>
      </c>
      <c r="Z1044" s="336">
        <v>189</v>
      </c>
      <c r="AA1044" s="336">
        <v>200</v>
      </c>
      <c r="AB1044" s="336">
        <v>188</v>
      </c>
      <c r="AC1044" s="337">
        <v>0.974226804123711</v>
      </c>
      <c r="AD1044" s="271">
        <v>0.94</v>
      </c>
      <c r="AE1044" s="298">
        <v>0.0342268041237114</v>
      </c>
    </row>
    <row r="1045" spans="1:31">
      <c r="A1045" s="318" t="s">
        <v>1669</v>
      </c>
      <c r="B1045" s="342" t="s">
        <v>3360</v>
      </c>
      <c r="C1045" s="296" t="s">
        <v>1878</v>
      </c>
      <c r="D1045" s="342" t="s">
        <v>1879</v>
      </c>
      <c r="E1045" s="269">
        <v>15</v>
      </c>
      <c r="F1045" s="269">
        <v>15</v>
      </c>
      <c r="G1045" s="267">
        <v>12</v>
      </c>
      <c r="H1045" s="267">
        <v>12</v>
      </c>
      <c r="I1045" s="267">
        <v>14</v>
      </c>
      <c r="J1045" s="267">
        <v>13</v>
      </c>
      <c r="K1045" s="297">
        <v>0.9</v>
      </c>
      <c r="L1045" s="270">
        <v>1</v>
      </c>
      <c r="M1045" s="270">
        <v>1</v>
      </c>
      <c r="N1045" s="270">
        <v>0.928571428571429</v>
      </c>
      <c r="O1045" s="335">
        <v>409</v>
      </c>
      <c r="P1045" s="269">
        <v>313</v>
      </c>
      <c r="Q1045" s="269">
        <v>12</v>
      </c>
      <c r="R1045" s="267">
        <v>9</v>
      </c>
      <c r="S1045" s="267">
        <v>10</v>
      </c>
      <c r="T1045" s="270">
        <v>0.765281173594132</v>
      </c>
      <c r="U1045" s="270">
        <v>0.8</v>
      </c>
      <c r="V1045" s="271">
        <v>0.75</v>
      </c>
      <c r="W1045" s="271">
        <v>0.714285714285714</v>
      </c>
      <c r="X1045" s="298">
        <v>0.05</v>
      </c>
      <c r="Y1045" s="274">
        <v>103</v>
      </c>
      <c r="Z1045" s="336">
        <v>78</v>
      </c>
      <c r="AA1045" s="336">
        <v>102</v>
      </c>
      <c r="AB1045" s="336">
        <v>79</v>
      </c>
      <c r="AC1045" s="337">
        <v>0.757281553398058</v>
      </c>
      <c r="AD1045" s="271">
        <v>0.774509803921569</v>
      </c>
      <c r="AE1045" s="298">
        <v>-0.0172282505235104</v>
      </c>
    </row>
    <row r="1046" spans="1:31">
      <c r="A1046" s="318" t="s">
        <v>1669</v>
      </c>
      <c r="B1046" s="342" t="s">
        <v>3360</v>
      </c>
      <c r="C1046" s="296" t="s">
        <v>1880</v>
      </c>
      <c r="D1046" s="342" t="s">
        <v>1881</v>
      </c>
      <c r="E1046" s="269">
        <v>10</v>
      </c>
      <c r="F1046" s="269">
        <v>10</v>
      </c>
      <c r="G1046" s="267">
        <v>10</v>
      </c>
      <c r="H1046" s="267">
        <v>10</v>
      </c>
      <c r="I1046" s="267">
        <v>8</v>
      </c>
      <c r="J1046" s="267">
        <v>8</v>
      </c>
      <c r="K1046" s="297">
        <v>0.9</v>
      </c>
      <c r="L1046" s="270">
        <v>1</v>
      </c>
      <c r="M1046" s="270">
        <v>1</v>
      </c>
      <c r="N1046" s="270">
        <v>1</v>
      </c>
      <c r="O1046" s="335">
        <v>254</v>
      </c>
      <c r="P1046" s="269">
        <v>192</v>
      </c>
      <c r="Q1046" s="269">
        <v>10</v>
      </c>
      <c r="R1046" s="267">
        <v>6</v>
      </c>
      <c r="S1046" s="267">
        <v>5</v>
      </c>
      <c r="T1046" s="270">
        <v>0.755905511811024</v>
      </c>
      <c r="U1046" s="270">
        <v>1</v>
      </c>
      <c r="V1046" s="271">
        <v>0.6</v>
      </c>
      <c r="W1046" s="271">
        <v>0.625</v>
      </c>
      <c r="X1046" s="298">
        <v>0.4</v>
      </c>
      <c r="Y1046" s="274">
        <v>67</v>
      </c>
      <c r="Z1046" s="336">
        <v>54</v>
      </c>
      <c r="AA1046" s="336">
        <v>67</v>
      </c>
      <c r="AB1046" s="336">
        <v>45</v>
      </c>
      <c r="AC1046" s="337">
        <v>0.805970149253731</v>
      </c>
      <c r="AD1046" s="271">
        <v>0.671641791044776</v>
      </c>
      <c r="AE1046" s="298">
        <v>0.134328358208955</v>
      </c>
    </row>
    <row r="1047" spans="1:31">
      <c r="A1047" s="318" t="s">
        <v>1669</v>
      </c>
      <c r="B1047" s="342" t="s">
        <v>3361</v>
      </c>
      <c r="C1047" s="296" t="s">
        <v>1882</v>
      </c>
      <c r="D1047" s="342" t="s">
        <v>1883</v>
      </c>
      <c r="E1047" s="269">
        <v>22</v>
      </c>
      <c r="F1047" s="269">
        <v>22</v>
      </c>
      <c r="G1047" s="267">
        <v>19</v>
      </c>
      <c r="H1047" s="267">
        <v>18</v>
      </c>
      <c r="I1047" s="267">
        <v>21</v>
      </c>
      <c r="J1047" s="267">
        <v>21</v>
      </c>
      <c r="K1047" s="297">
        <v>0.9</v>
      </c>
      <c r="L1047" s="270">
        <v>1</v>
      </c>
      <c r="M1047" s="270">
        <v>0.947368421052632</v>
      </c>
      <c r="N1047" s="270">
        <v>1</v>
      </c>
      <c r="O1047" s="335">
        <v>648</v>
      </c>
      <c r="P1047" s="269">
        <v>558</v>
      </c>
      <c r="Q1047" s="269">
        <v>19</v>
      </c>
      <c r="R1047" s="267">
        <v>15</v>
      </c>
      <c r="S1047" s="267">
        <v>18</v>
      </c>
      <c r="T1047" s="270">
        <v>0.861111111111111</v>
      </c>
      <c r="U1047" s="270">
        <v>0.863636363636364</v>
      </c>
      <c r="V1047" s="271">
        <v>0.789473684210526</v>
      </c>
      <c r="W1047" s="271">
        <v>0.857142857142857</v>
      </c>
      <c r="X1047" s="298">
        <v>0.0741626794258373</v>
      </c>
      <c r="Y1047" s="274">
        <v>159</v>
      </c>
      <c r="Z1047" s="336">
        <v>134</v>
      </c>
      <c r="AA1047" s="336">
        <v>163</v>
      </c>
      <c r="AB1047" s="336">
        <v>147</v>
      </c>
      <c r="AC1047" s="337">
        <v>0.842767295597484</v>
      </c>
      <c r="AD1047" s="271">
        <v>0.901840490797546</v>
      </c>
      <c r="AE1047" s="298">
        <v>-0.0590731952000617</v>
      </c>
    </row>
    <row r="1048" spans="1:31">
      <c r="A1048" s="318" t="s">
        <v>1669</v>
      </c>
      <c r="B1048" s="342" t="s">
        <v>3361</v>
      </c>
      <c r="C1048" s="296" t="s">
        <v>1884</v>
      </c>
      <c r="D1048" s="342" t="s">
        <v>1885</v>
      </c>
      <c r="E1048" s="269">
        <v>0</v>
      </c>
      <c r="F1048" s="269">
        <v>0</v>
      </c>
      <c r="G1048" s="267">
        <v>0</v>
      </c>
      <c r="H1048" s="267">
        <v>0</v>
      </c>
      <c r="I1048" s="267">
        <v>0</v>
      </c>
      <c r="J1048" s="267">
        <v>0</v>
      </c>
      <c r="K1048" s="297">
        <v>0.9</v>
      </c>
      <c r="L1048" s="270">
        <v>0</v>
      </c>
      <c r="M1048" s="270">
        <v>0</v>
      </c>
      <c r="N1048" s="270">
        <v>0</v>
      </c>
      <c r="O1048" s="335">
        <v>0</v>
      </c>
      <c r="P1048" s="269">
        <v>0</v>
      </c>
      <c r="Q1048" s="269">
        <v>0</v>
      </c>
      <c r="R1048" s="267">
        <v>0</v>
      </c>
      <c r="S1048" s="267">
        <v>0</v>
      </c>
      <c r="T1048" s="270">
        <v>0</v>
      </c>
      <c r="U1048" s="270">
        <v>0</v>
      </c>
      <c r="V1048" s="271">
        <v>0</v>
      </c>
      <c r="W1048" s="271">
        <v>0</v>
      </c>
      <c r="X1048" s="298">
        <v>0</v>
      </c>
      <c r="Y1048" s="274">
        <v>0</v>
      </c>
      <c r="Z1048" s="336">
        <v>0</v>
      </c>
      <c r="AA1048" s="336">
        <v>0</v>
      </c>
      <c r="AB1048" s="336">
        <v>0</v>
      </c>
      <c r="AC1048" s="337">
        <v>0</v>
      </c>
      <c r="AD1048" s="271">
        <v>0</v>
      </c>
      <c r="AE1048" s="298">
        <v>0</v>
      </c>
    </row>
    <row r="1049" spans="1:31">
      <c r="A1049" s="318" t="s">
        <v>1669</v>
      </c>
      <c r="B1049" s="342" t="s">
        <v>3361</v>
      </c>
      <c r="C1049" s="296" t="s">
        <v>1886</v>
      </c>
      <c r="D1049" s="342" t="s">
        <v>1887</v>
      </c>
      <c r="E1049" s="269">
        <v>0</v>
      </c>
      <c r="F1049" s="269">
        <v>0</v>
      </c>
      <c r="G1049" s="267">
        <v>0</v>
      </c>
      <c r="H1049" s="267">
        <v>0</v>
      </c>
      <c r="I1049" s="267">
        <v>0</v>
      </c>
      <c r="J1049" s="267">
        <v>0</v>
      </c>
      <c r="K1049" s="297">
        <v>0.9</v>
      </c>
      <c r="L1049" s="270">
        <v>0</v>
      </c>
      <c r="M1049" s="270">
        <v>0</v>
      </c>
      <c r="N1049" s="270">
        <v>0</v>
      </c>
      <c r="O1049" s="335">
        <v>0</v>
      </c>
      <c r="P1049" s="269">
        <v>0</v>
      </c>
      <c r="Q1049" s="269">
        <v>0</v>
      </c>
      <c r="R1049" s="267">
        <v>0</v>
      </c>
      <c r="S1049" s="267">
        <v>0</v>
      </c>
      <c r="T1049" s="270">
        <v>0</v>
      </c>
      <c r="U1049" s="270">
        <v>0</v>
      </c>
      <c r="V1049" s="271">
        <v>0</v>
      </c>
      <c r="W1049" s="271">
        <v>0</v>
      </c>
      <c r="X1049" s="298">
        <v>0</v>
      </c>
      <c r="Y1049" s="274">
        <v>0</v>
      </c>
      <c r="Z1049" s="336">
        <v>0</v>
      </c>
      <c r="AA1049" s="336">
        <v>0</v>
      </c>
      <c r="AB1049" s="336">
        <v>0</v>
      </c>
      <c r="AC1049" s="337">
        <v>0</v>
      </c>
      <c r="AD1049" s="271">
        <v>0</v>
      </c>
      <c r="AE1049" s="298">
        <v>0</v>
      </c>
    </row>
    <row r="1050" spans="1:31">
      <c r="A1050" s="318" t="s">
        <v>1669</v>
      </c>
      <c r="B1050" s="342" t="s">
        <v>3361</v>
      </c>
      <c r="C1050" s="296" t="s">
        <v>1888</v>
      </c>
      <c r="D1050" s="342" t="s">
        <v>1889</v>
      </c>
      <c r="E1050" s="269">
        <v>0</v>
      </c>
      <c r="F1050" s="269">
        <v>0</v>
      </c>
      <c r="G1050" s="267">
        <v>0</v>
      </c>
      <c r="H1050" s="267">
        <v>0</v>
      </c>
      <c r="I1050" s="267">
        <v>0</v>
      </c>
      <c r="J1050" s="267">
        <v>0</v>
      </c>
      <c r="K1050" s="297">
        <v>0.9</v>
      </c>
      <c r="L1050" s="270">
        <v>0</v>
      </c>
      <c r="M1050" s="270">
        <v>0</v>
      </c>
      <c r="N1050" s="270">
        <v>0</v>
      </c>
      <c r="O1050" s="335">
        <v>0</v>
      </c>
      <c r="P1050" s="269">
        <v>0</v>
      </c>
      <c r="Q1050" s="269">
        <v>0</v>
      </c>
      <c r="R1050" s="267">
        <v>0</v>
      </c>
      <c r="S1050" s="267">
        <v>0</v>
      </c>
      <c r="T1050" s="270">
        <v>0</v>
      </c>
      <c r="U1050" s="270">
        <v>0</v>
      </c>
      <c r="V1050" s="271">
        <v>0</v>
      </c>
      <c r="W1050" s="271">
        <v>0</v>
      </c>
      <c r="X1050" s="298">
        <v>0</v>
      </c>
      <c r="Y1050" s="274">
        <v>0</v>
      </c>
      <c r="Z1050" s="336">
        <v>0</v>
      </c>
      <c r="AA1050" s="336">
        <v>0</v>
      </c>
      <c r="AB1050" s="336">
        <v>0</v>
      </c>
      <c r="AC1050" s="337">
        <v>0</v>
      </c>
      <c r="AD1050" s="271">
        <v>0</v>
      </c>
      <c r="AE1050" s="298">
        <v>0</v>
      </c>
    </row>
    <row r="1051" spans="1:31">
      <c r="A1051" s="318" t="s">
        <v>1669</v>
      </c>
      <c r="B1051" s="342" t="s">
        <v>3361</v>
      </c>
      <c r="C1051" s="296" t="s">
        <v>1890</v>
      </c>
      <c r="D1051" s="342" t="s">
        <v>1891</v>
      </c>
      <c r="E1051" s="269">
        <v>43</v>
      </c>
      <c r="F1051" s="269">
        <v>42</v>
      </c>
      <c r="G1051" s="267">
        <v>33</v>
      </c>
      <c r="H1051" s="267">
        <v>30</v>
      </c>
      <c r="I1051" s="267">
        <v>33</v>
      </c>
      <c r="J1051" s="267">
        <v>29</v>
      </c>
      <c r="K1051" s="297">
        <v>0.9</v>
      </c>
      <c r="L1051" s="270">
        <v>0.976744186046512</v>
      </c>
      <c r="M1051" s="270">
        <v>0.909090909090909</v>
      </c>
      <c r="N1051" s="270">
        <v>0.878787878787879</v>
      </c>
      <c r="O1051" s="335">
        <v>1111</v>
      </c>
      <c r="P1051" s="269">
        <v>970</v>
      </c>
      <c r="Q1051" s="269">
        <v>41</v>
      </c>
      <c r="R1051" s="267">
        <v>26</v>
      </c>
      <c r="S1051" s="267">
        <v>25</v>
      </c>
      <c r="T1051" s="270">
        <v>0.873087308730873</v>
      </c>
      <c r="U1051" s="270">
        <v>0.953488372093023</v>
      </c>
      <c r="V1051" s="271">
        <v>0.787878787878788</v>
      </c>
      <c r="W1051" s="271">
        <v>0.757575757575758</v>
      </c>
      <c r="X1051" s="298">
        <v>0.165609584214235</v>
      </c>
      <c r="Y1051" s="274">
        <v>276</v>
      </c>
      <c r="Z1051" s="336">
        <v>235</v>
      </c>
      <c r="AA1051" s="336">
        <v>278</v>
      </c>
      <c r="AB1051" s="336">
        <v>253</v>
      </c>
      <c r="AC1051" s="337">
        <v>0.851449275362319</v>
      </c>
      <c r="AD1051" s="271">
        <v>0.910071942446043</v>
      </c>
      <c r="AE1051" s="298">
        <v>-0.0586226670837243</v>
      </c>
    </row>
    <row r="1052" spans="1:31">
      <c r="A1052" s="318" t="s">
        <v>1669</v>
      </c>
      <c r="B1052" s="342" t="s">
        <v>3361</v>
      </c>
      <c r="C1052" s="296" t="s">
        <v>1892</v>
      </c>
      <c r="D1052" s="342" t="s">
        <v>1893</v>
      </c>
      <c r="E1052" s="269">
        <v>0</v>
      </c>
      <c r="F1052" s="269">
        <v>0</v>
      </c>
      <c r="G1052" s="267">
        <v>0</v>
      </c>
      <c r="H1052" s="267">
        <v>0</v>
      </c>
      <c r="I1052" s="267">
        <v>0</v>
      </c>
      <c r="J1052" s="267">
        <v>0</v>
      </c>
      <c r="K1052" s="297">
        <v>0.9</v>
      </c>
      <c r="L1052" s="270">
        <v>0</v>
      </c>
      <c r="M1052" s="270">
        <v>0</v>
      </c>
      <c r="N1052" s="270">
        <v>0</v>
      </c>
      <c r="O1052" s="335">
        <v>0</v>
      </c>
      <c r="P1052" s="269">
        <v>0</v>
      </c>
      <c r="Q1052" s="269">
        <v>0</v>
      </c>
      <c r="R1052" s="267">
        <v>0</v>
      </c>
      <c r="S1052" s="267">
        <v>0</v>
      </c>
      <c r="T1052" s="270">
        <v>0</v>
      </c>
      <c r="U1052" s="270">
        <v>0</v>
      </c>
      <c r="V1052" s="271">
        <v>0</v>
      </c>
      <c r="W1052" s="271">
        <v>0</v>
      </c>
      <c r="X1052" s="298">
        <v>0</v>
      </c>
      <c r="Y1052" s="274">
        <v>0</v>
      </c>
      <c r="Z1052" s="336">
        <v>0</v>
      </c>
      <c r="AA1052" s="336">
        <v>0</v>
      </c>
      <c r="AB1052" s="336">
        <v>0</v>
      </c>
      <c r="AC1052" s="337">
        <v>0</v>
      </c>
      <c r="AD1052" s="271">
        <v>0</v>
      </c>
      <c r="AE1052" s="298">
        <v>0</v>
      </c>
    </row>
    <row r="1053" spans="1:31">
      <c r="A1053" s="318" t="s">
        <v>1669</v>
      </c>
      <c r="B1053" s="342" t="s">
        <v>3361</v>
      </c>
      <c r="C1053" s="296" t="s">
        <v>1894</v>
      </c>
      <c r="D1053" s="342" t="s">
        <v>1895</v>
      </c>
      <c r="E1053" s="269">
        <v>33</v>
      </c>
      <c r="F1053" s="269">
        <v>30</v>
      </c>
      <c r="G1053" s="267">
        <v>29</v>
      </c>
      <c r="H1053" s="267">
        <v>22</v>
      </c>
      <c r="I1053" s="267">
        <v>31</v>
      </c>
      <c r="J1053" s="267">
        <v>30</v>
      </c>
      <c r="K1053" s="297">
        <v>0.9</v>
      </c>
      <c r="L1053" s="270">
        <v>0.909090909090909</v>
      </c>
      <c r="M1053" s="270">
        <v>0.758620689655172</v>
      </c>
      <c r="N1053" s="270">
        <v>0.967741935483871</v>
      </c>
      <c r="O1053" s="335">
        <v>901</v>
      </c>
      <c r="P1053" s="269">
        <v>815</v>
      </c>
      <c r="Q1053" s="269">
        <v>29</v>
      </c>
      <c r="R1053" s="267">
        <v>21</v>
      </c>
      <c r="S1053" s="267">
        <v>28</v>
      </c>
      <c r="T1053" s="270">
        <v>0.904550499445061</v>
      </c>
      <c r="U1053" s="270">
        <v>0.878787878787879</v>
      </c>
      <c r="V1053" s="271">
        <v>0.724137931034483</v>
      </c>
      <c r="W1053" s="271">
        <v>0.903225806451613</v>
      </c>
      <c r="X1053" s="298">
        <v>0.154649947753396</v>
      </c>
      <c r="Y1053" s="274">
        <v>232</v>
      </c>
      <c r="Z1053" s="336">
        <v>210</v>
      </c>
      <c r="AA1053" s="336">
        <v>222</v>
      </c>
      <c r="AB1053" s="336">
        <v>200</v>
      </c>
      <c r="AC1053" s="337">
        <v>0.905172413793103</v>
      </c>
      <c r="AD1053" s="271">
        <v>0.900900900900901</v>
      </c>
      <c r="AE1053" s="298">
        <v>0.00427151289220251</v>
      </c>
    </row>
    <row r="1054" spans="1:31">
      <c r="A1054" s="318" t="s">
        <v>1669</v>
      </c>
      <c r="B1054" s="342" t="s">
        <v>3361</v>
      </c>
      <c r="C1054" s="296" t="s">
        <v>1896</v>
      </c>
      <c r="D1054" s="342" t="s">
        <v>1897</v>
      </c>
      <c r="E1054" s="269">
        <v>0</v>
      </c>
      <c r="F1054" s="269">
        <v>0</v>
      </c>
      <c r="G1054" s="267">
        <v>0</v>
      </c>
      <c r="H1054" s="267">
        <v>0</v>
      </c>
      <c r="I1054" s="267">
        <v>0</v>
      </c>
      <c r="J1054" s="267">
        <v>0</v>
      </c>
      <c r="K1054" s="297">
        <v>0.9</v>
      </c>
      <c r="L1054" s="270">
        <v>0</v>
      </c>
      <c r="M1054" s="270">
        <v>0</v>
      </c>
      <c r="N1054" s="270">
        <v>0</v>
      </c>
      <c r="O1054" s="335">
        <v>0</v>
      </c>
      <c r="P1054" s="269">
        <v>0</v>
      </c>
      <c r="Q1054" s="269">
        <v>0</v>
      </c>
      <c r="R1054" s="267">
        <v>0</v>
      </c>
      <c r="S1054" s="267">
        <v>0</v>
      </c>
      <c r="T1054" s="270">
        <v>0</v>
      </c>
      <c r="U1054" s="270">
        <v>0</v>
      </c>
      <c r="V1054" s="271">
        <v>0</v>
      </c>
      <c r="W1054" s="271">
        <v>0</v>
      </c>
      <c r="X1054" s="298">
        <v>0</v>
      </c>
      <c r="Y1054" s="274">
        <v>0</v>
      </c>
      <c r="Z1054" s="336">
        <v>0</v>
      </c>
      <c r="AA1054" s="336">
        <v>0</v>
      </c>
      <c r="AB1054" s="336">
        <v>0</v>
      </c>
      <c r="AC1054" s="337">
        <v>0</v>
      </c>
      <c r="AD1054" s="271">
        <v>0</v>
      </c>
      <c r="AE1054" s="298">
        <v>0</v>
      </c>
    </row>
    <row r="1055" spans="1:31">
      <c r="A1055" s="318" t="s">
        <v>1669</v>
      </c>
      <c r="B1055" s="342" t="s">
        <v>3361</v>
      </c>
      <c r="C1055" s="296" t="s">
        <v>1898</v>
      </c>
      <c r="D1055" s="342" t="s">
        <v>1899</v>
      </c>
      <c r="E1055" s="269">
        <v>0</v>
      </c>
      <c r="F1055" s="269">
        <v>0</v>
      </c>
      <c r="G1055" s="267">
        <v>0</v>
      </c>
      <c r="H1055" s="267">
        <v>0</v>
      </c>
      <c r="I1055" s="267">
        <v>0</v>
      </c>
      <c r="J1055" s="267">
        <v>0</v>
      </c>
      <c r="K1055" s="297">
        <v>0.9</v>
      </c>
      <c r="L1055" s="270">
        <v>0</v>
      </c>
      <c r="M1055" s="270">
        <v>0</v>
      </c>
      <c r="N1055" s="270">
        <v>0</v>
      </c>
      <c r="O1055" s="335">
        <v>0</v>
      </c>
      <c r="P1055" s="269">
        <v>0</v>
      </c>
      <c r="Q1055" s="269">
        <v>0</v>
      </c>
      <c r="R1055" s="267">
        <v>0</v>
      </c>
      <c r="S1055" s="267">
        <v>0</v>
      </c>
      <c r="T1055" s="270">
        <v>0</v>
      </c>
      <c r="U1055" s="270">
        <v>0</v>
      </c>
      <c r="V1055" s="271">
        <v>0</v>
      </c>
      <c r="W1055" s="271">
        <v>0</v>
      </c>
      <c r="X1055" s="298">
        <v>0</v>
      </c>
      <c r="Y1055" s="274">
        <v>0</v>
      </c>
      <c r="Z1055" s="336">
        <v>0</v>
      </c>
      <c r="AA1055" s="336">
        <v>0</v>
      </c>
      <c r="AB1055" s="336">
        <v>0</v>
      </c>
      <c r="AC1055" s="337">
        <v>0</v>
      </c>
      <c r="AD1055" s="271">
        <v>0</v>
      </c>
      <c r="AE1055" s="298">
        <v>0</v>
      </c>
    </row>
    <row r="1056" spans="1:31">
      <c r="A1056" s="318" t="s">
        <v>1669</v>
      </c>
      <c r="B1056" s="342" t="s">
        <v>3361</v>
      </c>
      <c r="C1056" s="296" t="s">
        <v>1900</v>
      </c>
      <c r="D1056" s="342" t="s">
        <v>1901</v>
      </c>
      <c r="E1056" s="269">
        <v>0</v>
      </c>
      <c r="F1056" s="269">
        <v>0</v>
      </c>
      <c r="G1056" s="267">
        <v>0</v>
      </c>
      <c r="H1056" s="267">
        <v>0</v>
      </c>
      <c r="I1056" s="267">
        <v>0</v>
      </c>
      <c r="J1056" s="267">
        <v>0</v>
      </c>
      <c r="K1056" s="297">
        <v>0.9</v>
      </c>
      <c r="L1056" s="270">
        <v>0</v>
      </c>
      <c r="M1056" s="270">
        <v>0</v>
      </c>
      <c r="N1056" s="270">
        <v>0</v>
      </c>
      <c r="O1056" s="335">
        <v>0</v>
      </c>
      <c r="P1056" s="269">
        <v>0</v>
      </c>
      <c r="Q1056" s="269">
        <v>0</v>
      </c>
      <c r="R1056" s="267">
        <v>0</v>
      </c>
      <c r="S1056" s="267">
        <v>0</v>
      </c>
      <c r="T1056" s="270">
        <v>0</v>
      </c>
      <c r="U1056" s="270">
        <v>0</v>
      </c>
      <c r="V1056" s="271">
        <v>0</v>
      </c>
      <c r="W1056" s="271">
        <v>0</v>
      </c>
      <c r="X1056" s="298">
        <v>0</v>
      </c>
      <c r="Y1056" s="274">
        <v>0</v>
      </c>
      <c r="Z1056" s="336">
        <v>0</v>
      </c>
      <c r="AA1056" s="336">
        <v>0</v>
      </c>
      <c r="AB1056" s="336">
        <v>0</v>
      </c>
      <c r="AC1056" s="337">
        <v>0</v>
      </c>
      <c r="AD1056" s="271">
        <v>0</v>
      </c>
      <c r="AE1056" s="298">
        <v>0</v>
      </c>
    </row>
    <row r="1057" spans="1:31">
      <c r="A1057" s="318" t="s">
        <v>1669</v>
      </c>
      <c r="B1057" s="342" t="s">
        <v>3361</v>
      </c>
      <c r="C1057" s="296" t="s">
        <v>1902</v>
      </c>
      <c r="D1057" s="342" t="s">
        <v>1903</v>
      </c>
      <c r="E1057" s="269">
        <v>15</v>
      </c>
      <c r="F1057" s="269">
        <v>15</v>
      </c>
      <c r="G1057" s="267">
        <v>12</v>
      </c>
      <c r="H1057" s="267">
        <v>12</v>
      </c>
      <c r="I1057" s="267">
        <v>13</v>
      </c>
      <c r="J1057" s="267">
        <v>12</v>
      </c>
      <c r="K1057" s="297">
        <v>0.9</v>
      </c>
      <c r="L1057" s="270">
        <v>1</v>
      </c>
      <c r="M1057" s="270">
        <v>1</v>
      </c>
      <c r="N1057" s="270">
        <v>0.923076923076923</v>
      </c>
      <c r="O1057" s="335">
        <v>433</v>
      </c>
      <c r="P1057" s="269">
        <v>395</v>
      </c>
      <c r="Q1057" s="269">
        <v>15</v>
      </c>
      <c r="R1057" s="267">
        <v>10</v>
      </c>
      <c r="S1057" s="267">
        <v>12</v>
      </c>
      <c r="T1057" s="270">
        <v>0.912240184757506</v>
      </c>
      <c r="U1057" s="270">
        <v>1</v>
      </c>
      <c r="V1057" s="271">
        <v>0.833333333333333</v>
      </c>
      <c r="W1057" s="271">
        <v>0.923076923076923</v>
      </c>
      <c r="X1057" s="298">
        <v>0.166666666666667</v>
      </c>
      <c r="Y1057" s="274">
        <v>99</v>
      </c>
      <c r="Z1057" s="336">
        <v>93</v>
      </c>
      <c r="AA1057" s="336">
        <v>105</v>
      </c>
      <c r="AB1057" s="336">
        <v>98</v>
      </c>
      <c r="AC1057" s="337">
        <v>0.939393939393939</v>
      </c>
      <c r="AD1057" s="271">
        <v>0.933333333333333</v>
      </c>
      <c r="AE1057" s="298">
        <v>0.0060606060606061</v>
      </c>
    </row>
    <row r="1058" spans="1:31">
      <c r="A1058" s="318" t="s">
        <v>1669</v>
      </c>
      <c r="B1058" s="342" t="s">
        <v>3361</v>
      </c>
      <c r="C1058" s="296" t="s">
        <v>1904</v>
      </c>
      <c r="D1058" s="342" t="s">
        <v>1905</v>
      </c>
      <c r="E1058" s="269">
        <v>0</v>
      </c>
      <c r="F1058" s="269">
        <v>0</v>
      </c>
      <c r="G1058" s="267">
        <v>0</v>
      </c>
      <c r="H1058" s="267">
        <v>0</v>
      </c>
      <c r="I1058" s="267">
        <v>0</v>
      </c>
      <c r="J1058" s="267">
        <v>0</v>
      </c>
      <c r="K1058" s="297">
        <v>0.9</v>
      </c>
      <c r="L1058" s="270">
        <v>0</v>
      </c>
      <c r="M1058" s="270">
        <v>0</v>
      </c>
      <c r="N1058" s="270">
        <v>0</v>
      </c>
      <c r="O1058" s="335">
        <v>0</v>
      </c>
      <c r="P1058" s="269">
        <v>0</v>
      </c>
      <c r="Q1058" s="269">
        <v>0</v>
      </c>
      <c r="R1058" s="267">
        <v>0</v>
      </c>
      <c r="S1058" s="267">
        <v>0</v>
      </c>
      <c r="T1058" s="270">
        <v>0</v>
      </c>
      <c r="U1058" s="270">
        <v>0</v>
      </c>
      <c r="V1058" s="271">
        <v>0</v>
      </c>
      <c r="W1058" s="271">
        <v>0</v>
      </c>
      <c r="X1058" s="298">
        <v>0</v>
      </c>
      <c r="Y1058" s="274">
        <v>0</v>
      </c>
      <c r="Z1058" s="336">
        <v>0</v>
      </c>
      <c r="AA1058" s="336">
        <v>0</v>
      </c>
      <c r="AB1058" s="336">
        <v>0</v>
      </c>
      <c r="AC1058" s="337">
        <v>0</v>
      </c>
      <c r="AD1058" s="271">
        <v>0</v>
      </c>
      <c r="AE1058" s="298">
        <v>0</v>
      </c>
    </row>
    <row r="1059" spans="1:31">
      <c r="A1059" s="318" t="s">
        <v>1669</v>
      </c>
      <c r="B1059" s="342" t="s">
        <v>3361</v>
      </c>
      <c r="C1059" s="296" t="s">
        <v>1906</v>
      </c>
      <c r="D1059" s="342" t="s">
        <v>1907</v>
      </c>
      <c r="E1059" s="269">
        <v>0</v>
      </c>
      <c r="F1059" s="269">
        <v>0</v>
      </c>
      <c r="G1059" s="267">
        <v>0</v>
      </c>
      <c r="H1059" s="267">
        <v>0</v>
      </c>
      <c r="I1059" s="267">
        <v>0</v>
      </c>
      <c r="J1059" s="267">
        <v>0</v>
      </c>
      <c r="K1059" s="297">
        <v>0.9</v>
      </c>
      <c r="L1059" s="270">
        <v>0</v>
      </c>
      <c r="M1059" s="270">
        <v>0</v>
      </c>
      <c r="N1059" s="270">
        <v>0</v>
      </c>
      <c r="O1059" s="335">
        <v>0</v>
      </c>
      <c r="P1059" s="269">
        <v>0</v>
      </c>
      <c r="Q1059" s="269">
        <v>0</v>
      </c>
      <c r="R1059" s="267">
        <v>0</v>
      </c>
      <c r="S1059" s="267">
        <v>0</v>
      </c>
      <c r="T1059" s="270">
        <v>0</v>
      </c>
      <c r="U1059" s="270">
        <v>0</v>
      </c>
      <c r="V1059" s="271">
        <v>0</v>
      </c>
      <c r="W1059" s="271">
        <v>0</v>
      </c>
      <c r="X1059" s="298">
        <v>0</v>
      </c>
      <c r="Y1059" s="274">
        <v>0</v>
      </c>
      <c r="Z1059" s="336">
        <v>0</v>
      </c>
      <c r="AA1059" s="336">
        <v>0</v>
      </c>
      <c r="AB1059" s="336">
        <v>0</v>
      </c>
      <c r="AC1059" s="337">
        <v>0</v>
      </c>
      <c r="AD1059" s="271">
        <v>0</v>
      </c>
      <c r="AE1059" s="298">
        <v>0</v>
      </c>
    </row>
    <row r="1060" spans="1:31">
      <c r="A1060" s="318" t="s">
        <v>1669</v>
      </c>
      <c r="B1060" s="342" t="s">
        <v>3361</v>
      </c>
      <c r="C1060" s="296" t="s">
        <v>1908</v>
      </c>
      <c r="D1060" s="342" t="s">
        <v>1909</v>
      </c>
      <c r="E1060" s="269">
        <v>0</v>
      </c>
      <c r="F1060" s="269">
        <v>0</v>
      </c>
      <c r="G1060" s="267">
        <v>0</v>
      </c>
      <c r="H1060" s="267">
        <v>0</v>
      </c>
      <c r="I1060" s="267">
        <v>0</v>
      </c>
      <c r="J1060" s="267">
        <v>0</v>
      </c>
      <c r="K1060" s="297">
        <v>0.9</v>
      </c>
      <c r="L1060" s="270">
        <v>0</v>
      </c>
      <c r="M1060" s="270">
        <v>0</v>
      </c>
      <c r="N1060" s="270">
        <v>0</v>
      </c>
      <c r="O1060" s="335">
        <v>0</v>
      </c>
      <c r="P1060" s="269">
        <v>0</v>
      </c>
      <c r="Q1060" s="269">
        <v>0</v>
      </c>
      <c r="R1060" s="267">
        <v>0</v>
      </c>
      <c r="S1060" s="267">
        <v>0</v>
      </c>
      <c r="T1060" s="270">
        <v>0</v>
      </c>
      <c r="U1060" s="270">
        <v>0</v>
      </c>
      <c r="V1060" s="271">
        <v>0</v>
      </c>
      <c r="W1060" s="271">
        <v>0</v>
      </c>
      <c r="X1060" s="298">
        <v>0</v>
      </c>
      <c r="Y1060" s="274">
        <v>0</v>
      </c>
      <c r="Z1060" s="336">
        <v>0</v>
      </c>
      <c r="AA1060" s="336">
        <v>0</v>
      </c>
      <c r="AB1060" s="336">
        <v>0</v>
      </c>
      <c r="AC1060" s="337">
        <v>0</v>
      </c>
      <c r="AD1060" s="271">
        <v>0</v>
      </c>
      <c r="AE1060" s="298">
        <v>0</v>
      </c>
    </row>
    <row r="1061" spans="1:31">
      <c r="A1061" s="318" t="s">
        <v>1669</v>
      </c>
      <c r="B1061" s="342" t="s">
        <v>3361</v>
      </c>
      <c r="C1061" s="296" t="s">
        <v>1910</v>
      </c>
      <c r="D1061" s="342" t="s">
        <v>1911</v>
      </c>
      <c r="E1061" s="269">
        <v>0</v>
      </c>
      <c r="F1061" s="269">
        <v>0</v>
      </c>
      <c r="G1061" s="267">
        <v>0</v>
      </c>
      <c r="H1061" s="267">
        <v>0</v>
      </c>
      <c r="I1061" s="267">
        <v>0</v>
      </c>
      <c r="J1061" s="267">
        <v>0</v>
      </c>
      <c r="K1061" s="297">
        <v>0.9</v>
      </c>
      <c r="L1061" s="270">
        <v>0</v>
      </c>
      <c r="M1061" s="270">
        <v>0</v>
      </c>
      <c r="N1061" s="270">
        <v>0</v>
      </c>
      <c r="O1061" s="335">
        <v>0</v>
      </c>
      <c r="P1061" s="269">
        <v>0</v>
      </c>
      <c r="Q1061" s="269">
        <v>0</v>
      </c>
      <c r="R1061" s="267">
        <v>0</v>
      </c>
      <c r="S1061" s="267">
        <v>0</v>
      </c>
      <c r="T1061" s="270">
        <v>0</v>
      </c>
      <c r="U1061" s="270">
        <v>0</v>
      </c>
      <c r="V1061" s="271">
        <v>0</v>
      </c>
      <c r="W1061" s="271">
        <v>0</v>
      </c>
      <c r="X1061" s="298">
        <v>0</v>
      </c>
      <c r="Y1061" s="274">
        <v>0</v>
      </c>
      <c r="Z1061" s="336">
        <v>0</v>
      </c>
      <c r="AA1061" s="336">
        <v>0</v>
      </c>
      <c r="AB1061" s="336">
        <v>0</v>
      </c>
      <c r="AC1061" s="337">
        <v>0</v>
      </c>
      <c r="AD1061" s="271">
        <v>0</v>
      </c>
      <c r="AE1061" s="298">
        <v>0</v>
      </c>
    </row>
    <row r="1062" spans="1:31">
      <c r="A1062" s="318" t="s">
        <v>1669</v>
      </c>
      <c r="B1062" s="342" t="s">
        <v>3361</v>
      </c>
      <c r="C1062" s="296" t="s">
        <v>1912</v>
      </c>
      <c r="D1062" s="342" t="s">
        <v>1913</v>
      </c>
      <c r="E1062" s="269">
        <v>19</v>
      </c>
      <c r="F1062" s="269">
        <v>19</v>
      </c>
      <c r="G1062" s="267">
        <v>16</v>
      </c>
      <c r="H1062" s="267">
        <v>15</v>
      </c>
      <c r="I1062" s="267">
        <v>18</v>
      </c>
      <c r="J1062" s="267">
        <v>18</v>
      </c>
      <c r="K1062" s="297">
        <v>0.9</v>
      </c>
      <c r="L1062" s="270">
        <v>1</v>
      </c>
      <c r="M1062" s="270">
        <v>0.9375</v>
      </c>
      <c r="N1062" s="270">
        <v>1</v>
      </c>
      <c r="O1062" s="335">
        <v>519</v>
      </c>
      <c r="P1062" s="269">
        <v>492</v>
      </c>
      <c r="Q1062" s="269">
        <v>17</v>
      </c>
      <c r="R1062" s="267">
        <v>14</v>
      </c>
      <c r="S1062" s="267">
        <v>17</v>
      </c>
      <c r="T1062" s="270">
        <v>0.947976878612717</v>
      </c>
      <c r="U1062" s="270">
        <v>0.894736842105263</v>
      </c>
      <c r="V1062" s="271">
        <v>0.875</v>
      </c>
      <c r="W1062" s="271">
        <v>0.944444444444444</v>
      </c>
      <c r="X1062" s="298">
        <v>0.0197368421052632</v>
      </c>
      <c r="Y1062" s="274">
        <v>124</v>
      </c>
      <c r="Z1062" s="336">
        <v>113</v>
      </c>
      <c r="AA1062" s="336">
        <v>131</v>
      </c>
      <c r="AB1062" s="336">
        <v>125</v>
      </c>
      <c r="AC1062" s="337">
        <v>0.911290322580645</v>
      </c>
      <c r="AD1062" s="271">
        <v>0.954198473282443</v>
      </c>
      <c r="AE1062" s="298">
        <v>-0.0429081507017977</v>
      </c>
    </row>
    <row r="1063" spans="1:31">
      <c r="A1063" s="318" t="s">
        <v>1669</v>
      </c>
      <c r="B1063" s="342" t="s">
        <v>3361</v>
      </c>
      <c r="C1063" s="296" t="s">
        <v>1914</v>
      </c>
      <c r="D1063" s="342" t="s">
        <v>1915</v>
      </c>
      <c r="E1063" s="269">
        <v>28</v>
      </c>
      <c r="F1063" s="269">
        <v>28</v>
      </c>
      <c r="G1063" s="267">
        <v>27</v>
      </c>
      <c r="H1063" s="267">
        <v>26</v>
      </c>
      <c r="I1063" s="267">
        <v>28</v>
      </c>
      <c r="J1063" s="267">
        <v>25</v>
      </c>
      <c r="K1063" s="297">
        <v>0.9</v>
      </c>
      <c r="L1063" s="270">
        <v>1</v>
      </c>
      <c r="M1063" s="270">
        <v>0.962962962962963</v>
      </c>
      <c r="N1063" s="270">
        <v>0.892857142857143</v>
      </c>
      <c r="O1063" s="335">
        <v>812</v>
      </c>
      <c r="P1063" s="269">
        <v>798</v>
      </c>
      <c r="Q1063" s="269">
        <v>28</v>
      </c>
      <c r="R1063" s="267">
        <v>26</v>
      </c>
      <c r="S1063" s="267">
        <v>25</v>
      </c>
      <c r="T1063" s="270">
        <v>0.982758620689655</v>
      </c>
      <c r="U1063" s="270">
        <v>1</v>
      </c>
      <c r="V1063" s="271">
        <v>0.962962962962963</v>
      </c>
      <c r="W1063" s="271">
        <v>0.892857142857143</v>
      </c>
      <c r="X1063" s="298">
        <v>0.0370370370370371</v>
      </c>
      <c r="Y1063" s="274">
        <v>200</v>
      </c>
      <c r="Z1063" s="336">
        <v>194</v>
      </c>
      <c r="AA1063" s="336">
        <v>204</v>
      </c>
      <c r="AB1063" s="336">
        <v>203</v>
      </c>
      <c r="AC1063" s="337">
        <v>0.97</v>
      </c>
      <c r="AD1063" s="271">
        <v>0.995098039215686</v>
      </c>
      <c r="AE1063" s="298">
        <v>-0.0250980392156863</v>
      </c>
    </row>
    <row r="1064" spans="1:31">
      <c r="A1064" s="318" t="s">
        <v>1669</v>
      </c>
      <c r="B1064" s="342" t="s">
        <v>3361</v>
      </c>
      <c r="C1064" s="296" t="s">
        <v>1916</v>
      </c>
      <c r="D1064" s="342" t="s">
        <v>1917</v>
      </c>
      <c r="E1064" s="269">
        <v>35</v>
      </c>
      <c r="F1064" s="269">
        <v>29</v>
      </c>
      <c r="G1064" s="267">
        <v>37</v>
      </c>
      <c r="H1064" s="267">
        <v>29</v>
      </c>
      <c r="I1064" s="267">
        <v>30</v>
      </c>
      <c r="J1064" s="267">
        <v>28</v>
      </c>
      <c r="K1064" s="297">
        <v>0.9</v>
      </c>
      <c r="L1064" s="270">
        <v>0.828571428571429</v>
      </c>
      <c r="M1064" s="270">
        <v>0.783783783783784</v>
      </c>
      <c r="N1064" s="270">
        <v>0.933333333333333</v>
      </c>
      <c r="O1064" s="335">
        <v>914</v>
      </c>
      <c r="P1064" s="269">
        <v>769</v>
      </c>
      <c r="Q1064" s="269">
        <v>27</v>
      </c>
      <c r="R1064" s="267">
        <v>28</v>
      </c>
      <c r="S1064" s="267">
        <v>26</v>
      </c>
      <c r="T1064" s="270">
        <v>0.841356673960613</v>
      </c>
      <c r="U1064" s="270">
        <v>0.771428571428571</v>
      </c>
      <c r="V1064" s="271">
        <v>0.756756756756757</v>
      </c>
      <c r="W1064" s="271">
        <v>0.866666666666667</v>
      </c>
      <c r="X1064" s="298">
        <v>0.0146718146718147</v>
      </c>
      <c r="Y1064" s="274">
        <v>241</v>
      </c>
      <c r="Z1064" s="336">
        <v>204</v>
      </c>
      <c r="AA1064" s="336">
        <v>232</v>
      </c>
      <c r="AB1064" s="336">
        <v>202</v>
      </c>
      <c r="AC1064" s="337">
        <v>0.846473029045643</v>
      </c>
      <c r="AD1064" s="271">
        <v>0.870689655172414</v>
      </c>
      <c r="AE1064" s="298">
        <v>-0.0242166261267707</v>
      </c>
    </row>
    <row r="1065" spans="1:31">
      <c r="A1065" s="318" t="s">
        <v>1669</v>
      </c>
      <c r="B1065" s="342" t="s">
        <v>3361</v>
      </c>
      <c r="C1065" s="296" t="s">
        <v>1918</v>
      </c>
      <c r="D1065" s="342" t="s">
        <v>1919</v>
      </c>
      <c r="E1065" s="269">
        <v>28</v>
      </c>
      <c r="F1065" s="269">
        <v>26</v>
      </c>
      <c r="G1065" s="267">
        <v>27</v>
      </c>
      <c r="H1065" s="267">
        <v>26</v>
      </c>
      <c r="I1065" s="267">
        <v>28</v>
      </c>
      <c r="J1065" s="267">
        <v>26</v>
      </c>
      <c r="K1065" s="297">
        <v>0.9</v>
      </c>
      <c r="L1065" s="270">
        <v>0.928571428571429</v>
      </c>
      <c r="M1065" s="270">
        <v>0.962962962962963</v>
      </c>
      <c r="N1065" s="270">
        <v>0.928571428571429</v>
      </c>
      <c r="O1065" s="335">
        <v>749</v>
      </c>
      <c r="P1065" s="269">
        <v>695</v>
      </c>
      <c r="Q1065" s="269">
        <v>25</v>
      </c>
      <c r="R1065" s="267">
        <v>25</v>
      </c>
      <c r="S1065" s="267">
        <v>25</v>
      </c>
      <c r="T1065" s="270">
        <v>0.927903871829105</v>
      </c>
      <c r="U1065" s="270">
        <v>0.892857142857143</v>
      </c>
      <c r="V1065" s="271">
        <v>0.925925925925926</v>
      </c>
      <c r="W1065" s="271">
        <v>0.892857142857143</v>
      </c>
      <c r="X1065" s="298">
        <v>-0.033068783068783</v>
      </c>
      <c r="Y1065" s="274">
        <v>193</v>
      </c>
      <c r="Z1065" s="336">
        <v>175</v>
      </c>
      <c r="AA1065" s="336">
        <v>189</v>
      </c>
      <c r="AB1065" s="336">
        <v>177</v>
      </c>
      <c r="AC1065" s="337">
        <v>0.906735751295337</v>
      </c>
      <c r="AD1065" s="271">
        <v>0.936507936507937</v>
      </c>
      <c r="AE1065" s="298">
        <v>-0.0297721852125997</v>
      </c>
    </row>
    <row r="1066" spans="1:31">
      <c r="A1066" s="318" t="s">
        <v>1669</v>
      </c>
      <c r="B1066" s="342" t="s">
        <v>3361</v>
      </c>
      <c r="C1066" s="296" t="s">
        <v>1920</v>
      </c>
      <c r="D1066" s="342" t="s">
        <v>1921</v>
      </c>
      <c r="E1066" s="269">
        <v>33</v>
      </c>
      <c r="F1066" s="269">
        <v>33</v>
      </c>
      <c r="G1066" s="267">
        <v>32</v>
      </c>
      <c r="H1066" s="267">
        <v>32</v>
      </c>
      <c r="I1066" s="267">
        <v>33</v>
      </c>
      <c r="J1066" s="267">
        <v>33</v>
      </c>
      <c r="K1066" s="297">
        <v>0.9</v>
      </c>
      <c r="L1066" s="270">
        <v>1</v>
      </c>
      <c r="M1066" s="270">
        <v>1</v>
      </c>
      <c r="N1066" s="270">
        <v>1</v>
      </c>
      <c r="O1066" s="335">
        <v>942</v>
      </c>
      <c r="P1066" s="269">
        <v>934</v>
      </c>
      <c r="Q1066" s="269">
        <v>33</v>
      </c>
      <c r="R1066" s="267">
        <v>31</v>
      </c>
      <c r="S1066" s="267">
        <v>32</v>
      </c>
      <c r="T1066" s="270">
        <v>0.991507430997877</v>
      </c>
      <c r="U1066" s="270">
        <v>1</v>
      </c>
      <c r="V1066" s="271">
        <v>0.96875</v>
      </c>
      <c r="W1066" s="271">
        <v>0.96969696969697</v>
      </c>
      <c r="X1066" s="298">
        <v>0.03125</v>
      </c>
      <c r="Y1066" s="274">
        <v>235</v>
      </c>
      <c r="Z1066" s="336">
        <v>233</v>
      </c>
      <c r="AA1066" s="336">
        <v>234</v>
      </c>
      <c r="AB1066" s="336">
        <v>233</v>
      </c>
      <c r="AC1066" s="337">
        <v>0.991489361702128</v>
      </c>
      <c r="AD1066" s="271">
        <v>0.995726495726496</v>
      </c>
      <c r="AE1066" s="298">
        <v>-0.00423713402436809</v>
      </c>
    </row>
    <row r="1067" spans="1:31">
      <c r="A1067" s="318" t="s">
        <v>1669</v>
      </c>
      <c r="B1067" s="342" t="s">
        <v>3361</v>
      </c>
      <c r="C1067" s="296" t="s">
        <v>1922</v>
      </c>
      <c r="D1067" s="342" t="s">
        <v>1923</v>
      </c>
      <c r="E1067" s="269">
        <v>39</v>
      </c>
      <c r="F1067" s="269">
        <v>38</v>
      </c>
      <c r="G1067" s="267">
        <v>40</v>
      </c>
      <c r="H1067" s="267">
        <v>39</v>
      </c>
      <c r="I1067" s="267">
        <v>40</v>
      </c>
      <c r="J1067" s="267">
        <v>39</v>
      </c>
      <c r="K1067" s="297">
        <v>0.9</v>
      </c>
      <c r="L1067" s="270">
        <v>0.974358974358974</v>
      </c>
      <c r="M1067" s="270">
        <v>0.975</v>
      </c>
      <c r="N1067" s="270">
        <v>0.975</v>
      </c>
      <c r="O1067" s="335">
        <v>1166</v>
      </c>
      <c r="P1067" s="269">
        <v>1115</v>
      </c>
      <c r="Q1067" s="269">
        <v>37</v>
      </c>
      <c r="R1067" s="267">
        <v>39</v>
      </c>
      <c r="S1067" s="267">
        <v>39</v>
      </c>
      <c r="T1067" s="270">
        <v>0.956260720411664</v>
      </c>
      <c r="U1067" s="270">
        <v>0.948717948717949</v>
      </c>
      <c r="V1067" s="271">
        <v>0.975</v>
      </c>
      <c r="W1067" s="271">
        <v>0.975</v>
      </c>
      <c r="X1067" s="298">
        <v>-0.0262820512820513</v>
      </c>
      <c r="Y1067" s="274">
        <v>283</v>
      </c>
      <c r="Z1067" s="336">
        <v>275</v>
      </c>
      <c r="AA1067" s="336">
        <v>289</v>
      </c>
      <c r="AB1067" s="336">
        <v>275</v>
      </c>
      <c r="AC1067" s="337">
        <v>0.971731448763251</v>
      </c>
      <c r="AD1067" s="271">
        <v>0.951557093425606</v>
      </c>
      <c r="AE1067" s="298">
        <v>0.0201743553376453</v>
      </c>
    </row>
    <row r="1068" spans="1:31">
      <c r="A1068" s="318" t="s">
        <v>1669</v>
      </c>
      <c r="B1068" s="342" t="s">
        <v>3361</v>
      </c>
      <c r="C1068" s="296" t="s">
        <v>1924</v>
      </c>
      <c r="D1068" s="342" t="s">
        <v>1925</v>
      </c>
      <c r="E1068" s="269">
        <v>34</v>
      </c>
      <c r="F1068" s="269">
        <v>32</v>
      </c>
      <c r="G1068" s="267">
        <v>34</v>
      </c>
      <c r="H1068" s="267">
        <v>33</v>
      </c>
      <c r="I1068" s="267">
        <v>33</v>
      </c>
      <c r="J1068" s="267">
        <v>32</v>
      </c>
      <c r="K1068" s="297">
        <v>0.9</v>
      </c>
      <c r="L1068" s="270">
        <v>0.941176470588235</v>
      </c>
      <c r="M1068" s="270">
        <v>0.970588235294118</v>
      </c>
      <c r="N1068" s="270">
        <v>0.96969696969697</v>
      </c>
      <c r="O1068" s="335">
        <v>984</v>
      </c>
      <c r="P1068" s="269">
        <v>920</v>
      </c>
      <c r="Q1068" s="269">
        <v>29</v>
      </c>
      <c r="R1068" s="267">
        <v>32</v>
      </c>
      <c r="S1068" s="267">
        <v>30</v>
      </c>
      <c r="T1068" s="270">
        <v>0.934959349593496</v>
      </c>
      <c r="U1068" s="270">
        <v>0.852941176470588</v>
      </c>
      <c r="V1068" s="271">
        <v>0.941176470588235</v>
      </c>
      <c r="W1068" s="271">
        <v>0.909090909090909</v>
      </c>
      <c r="X1068" s="298">
        <v>-0.0882352941176471</v>
      </c>
      <c r="Y1068" s="274">
        <v>244</v>
      </c>
      <c r="Z1068" s="336">
        <v>226</v>
      </c>
      <c r="AA1068" s="336">
        <v>246</v>
      </c>
      <c r="AB1068" s="336">
        <v>229</v>
      </c>
      <c r="AC1068" s="337">
        <v>0.926229508196721</v>
      </c>
      <c r="AD1068" s="271">
        <v>0.930894308943089</v>
      </c>
      <c r="AE1068" s="298">
        <v>-0.0046648007463681</v>
      </c>
    </row>
    <row r="1069" spans="1:31">
      <c r="A1069" s="318" t="s">
        <v>1669</v>
      </c>
      <c r="B1069" s="342" t="s">
        <v>3361</v>
      </c>
      <c r="C1069" s="296" t="s">
        <v>1926</v>
      </c>
      <c r="D1069" s="342" t="s">
        <v>1927</v>
      </c>
      <c r="E1069" s="269">
        <v>22</v>
      </c>
      <c r="F1069" s="269">
        <v>22</v>
      </c>
      <c r="G1069" s="267">
        <v>24</v>
      </c>
      <c r="H1069" s="267">
        <v>23</v>
      </c>
      <c r="I1069" s="267">
        <v>23</v>
      </c>
      <c r="J1069" s="267">
        <v>23</v>
      </c>
      <c r="K1069" s="297">
        <v>0.9</v>
      </c>
      <c r="L1069" s="270">
        <v>1</v>
      </c>
      <c r="M1069" s="270">
        <v>0.958333333333333</v>
      </c>
      <c r="N1069" s="270">
        <v>1</v>
      </c>
      <c r="O1069" s="335">
        <v>663</v>
      </c>
      <c r="P1069" s="269">
        <v>633</v>
      </c>
      <c r="Q1069" s="269">
        <v>22</v>
      </c>
      <c r="R1069" s="267">
        <v>23</v>
      </c>
      <c r="S1069" s="267">
        <v>23</v>
      </c>
      <c r="T1069" s="270">
        <v>0.95475113122172</v>
      </c>
      <c r="U1069" s="270">
        <v>1</v>
      </c>
      <c r="V1069" s="271">
        <v>0.958333333333333</v>
      </c>
      <c r="W1069" s="271">
        <v>1</v>
      </c>
      <c r="X1069" s="298">
        <v>0.0416666666666666</v>
      </c>
      <c r="Y1069" s="274">
        <v>166</v>
      </c>
      <c r="Z1069" s="336">
        <v>162</v>
      </c>
      <c r="AA1069" s="336">
        <v>164</v>
      </c>
      <c r="AB1069" s="336">
        <v>155</v>
      </c>
      <c r="AC1069" s="337">
        <v>0.975903614457831</v>
      </c>
      <c r="AD1069" s="271">
        <v>0.945121951219512</v>
      </c>
      <c r="AE1069" s="298">
        <v>0.0307816632383192</v>
      </c>
    </row>
    <row r="1070" spans="1:31">
      <c r="A1070" s="318" t="s">
        <v>1669</v>
      </c>
      <c r="B1070" s="342" t="s">
        <v>3361</v>
      </c>
      <c r="C1070" s="296" t="s">
        <v>1928</v>
      </c>
      <c r="D1070" s="342" t="s">
        <v>1929</v>
      </c>
      <c r="E1070" s="269">
        <v>34</v>
      </c>
      <c r="F1070" s="269">
        <v>34</v>
      </c>
      <c r="G1070" s="267">
        <v>38</v>
      </c>
      <c r="H1070" s="267">
        <v>37</v>
      </c>
      <c r="I1070" s="267">
        <v>39</v>
      </c>
      <c r="J1070" s="267">
        <v>39</v>
      </c>
      <c r="K1070" s="297">
        <v>0.9</v>
      </c>
      <c r="L1070" s="270">
        <v>1</v>
      </c>
      <c r="M1070" s="270">
        <v>0.973684210526316</v>
      </c>
      <c r="N1070" s="270">
        <v>1</v>
      </c>
      <c r="O1070" s="335">
        <v>1096</v>
      </c>
      <c r="P1070" s="269">
        <v>1074</v>
      </c>
      <c r="Q1070" s="269">
        <v>33</v>
      </c>
      <c r="R1070" s="267">
        <v>37</v>
      </c>
      <c r="S1070" s="267">
        <v>38</v>
      </c>
      <c r="T1070" s="270">
        <v>0.97992700729927</v>
      </c>
      <c r="U1070" s="270">
        <v>0.970588235294118</v>
      </c>
      <c r="V1070" s="271">
        <v>0.973684210526316</v>
      </c>
      <c r="W1070" s="271">
        <v>0.974358974358974</v>
      </c>
      <c r="X1070" s="298">
        <v>-0.00309597523219818</v>
      </c>
      <c r="Y1070" s="274">
        <v>268</v>
      </c>
      <c r="Z1070" s="336">
        <v>260</v>
      </c>
      <c r="AA1070" s="336">
        <v>272</v>
      </c>
      <c r="AB1070" s="336">
        <v>271</v>
      </c>
      <c r="AC1070" s="337">
        <v>0.970149253731343</v>
      </c>
      <c r="AD1070" s="271">
        <v>0.996323529411765</v>
      </c>
      <c r="AE1070" s="298">
        <v>-0.0261742756804214</v>
      </c>
    </row>
    <row r="1071" spans="1:31">
      <c r="A1071" s="318" t="s">
        <v>1669</v>
      </c>
      <c r="B1071" s="342" t="s">
        <v>3361</v>
      </c>
      <c r="C1071" s="296" t="s">
        <v>1930</v>
      </c>
      <c r="D1071" s="342" t="s">
        <v>1931</v>
      </c>
      <c r="E1071" s="269">
        <v>0</v>
      </c>
      <c r="F1071" s="269">
        <v>0</v>
      </c>
      <c r="G1071" s="267">
        <v>0</v>
      </c>
      <c r="H1071" s="267">
        <v>0</v>
      </c>
      <c r="I1071" s="267">
        <v>0</v>
      </c>
      <c r="J1071" s="267">
        <v>0</v>
      </c>
      <c r="K1071" s="297">
        <v>0.9</v>
      </c>
      <c r="L1071" s="270">
        <v>0</v>
      </c>
      <c r="M1071" s="270">
        <v>0</v>
      </c>
      <c r="N1071" s="270">
        <v>0</v>
      </c>
      <c r="O1071" s="335">
        <v>0</v>
      </c>
      <c r="P1071" s="269">
        <v>0</v>
      </c>
      <c r="Q1071" s="269">
        <v>0</v>
      </c>
      <c r="R1071" s="267">
        <v>0</v>
      </c>
      <c r="S1071" s="267">
        <v>0</v>
      </c>
      <c r="T1071" s="270">
        <v>0</v>
      </c>
      <c r="U1071" s="270">
        <v>0</v>
      </c>
      <c r="V1071" s="271">
        <v>0</v>
      </c>
      <c r="W1071" s="271">
        <v>0</v>
      </c>
      <c r="X1071" s="298">
        <v>0</v>
      </c>
      <c r="Y1071" s="274">
        <v>0</v>
      </c>
      <c r="Z1071" s="336">
        <v>0</v>
      </c>
      <c r="AA1071" s="336">
        <v>0</v>
      </c>
      <c r="AB1071" s="336">
        <v>0</v>
      </c>
      <c r="AC1071" s="337">
        <v>0</v>
      </c>
      <c r="AD1071" s="271">
        <v>0</v>
      </c>
      <c r="AE1071" s="298">
        <v>0</v>
      </c>
    </row>
    <row r="1072" spans="1:31">
      <c r="A1072" s="318" t="s">
        <v>1669</v>
      </c>
      <c r="B1072" s="342" t="s">
        <v>3361</v>
      </c>
      <c r="C1072" s="296" t="s">
        <v>1932</v>
      </c>
      <c r="D1072" s="342" t="s">
        <v>1933</v>
      </c>
      <c r="E1072" s="269">
        <v>11</v>
      </c>
      <c r="F1072" s="269">
        <v>11</v>
      </c>
      <c r="G1072" s="267">
        <v>10</v>
      </c>
      <c r="H1072" s="267">
        <v>10</v>
      </c>
      <c r="I1072" s="267">
        <v>10</v>
      </c>
      <c r="J1072" s="267">
        <v>10</v>
      </c>
      <c r="K1072" s="297">
        <v>0.9</v>
      </c>
      <c r="L1072" s="270">
        <v>1</v>
      </c>
      <c r="M1072" s="270">
        <v>1</v>
      </c>
      <c r="N1072" s="270">
        <v>1</v>
      </c>
      <c r="O1072" s="335">
        <v>299</v>
      </c>
      <c r="P1072" s="269">
        <v>298</v>
      </c>
      <c r="Q1072" s="269">
        <v>11</v>
      </c>
      <c r="R1072" s="267">
        <v>10</v>
      </c>
      <c r="S1072" s="267">
        <v>10</v>
      </c>
      <c r="T1072" s="270">
        <v>0.996655518394649</v>
      </c>
      <c r="U1072" s="270">
        <v>1</v>
      </c>
      <c r="V1072" s="271">
        <v>1</v>
      </c>
      <c r="W1072" s="271">
        <v>1</v>
      </c>
      <c r="X1072" s="298">
        <v>0</v>
      </c>
      <c r="Y1072" s="274">
        <v>73</v>
      </c>
      <c r="Z1072" s="336">
        <v>73</v>
      </c>
      <c r="AA1072" s="336">
        <v>76</v>
      </c>
      <c r="AB1072" s="336">
        <v>76</v>
      </c>
      <c r="AC1072" s="337">
        <v>1</v>
      </c>
      <c r="AD1072" s="271">
        <v>1</v>
      </c>
      <c r="AE1072" s="298">
        <v>0</v>
      </c>
    </row>
    <row r="1073" spans="1:31">
      <c r="A1073" s="318" t="s">
        <v>1669</v>
      </c>
      <c r="B1073" s="342" t="s">
        <v>3361</v>
      </c>
      <c r="C1073" s="296" t="s">
        <v>1934</v>
      </c>
      <c r="D1073" s="342" t="s">
        <v>1935</v>
      </c>
      <c r="E1073" s="269">
        <v>33</v>
      </c>
      <c r="F1073" s="269">
        <v>33</v>
      </c>
      <c r="G1073" s="267">
        <v>30</v>
      </c>
      <c r="H1073" s="267">
        <v>29</v>
      </c>
      <c r="I1073" s="267">
        <v>32</v>
      </c>
      <c r="J1073" s="267">
        <v>32</v>
      </c>
      <c r="K1073" s="297">
        <v>0.9</v>
      </c>
      <c r="L1073" s="270">
        <v>1</v>
      </c>
      <c r="M1073" s="270">
        <v>0.966666666666667</v>
      </c>
      <c r="N1073" s="270">
        <v>1</v>
      </c>
      <c r="O1073" s="335">
        <v>891</v>
      </c>
      <c r="P1073" s="269">
        <v>806</v>
      </c>
      <c r="Q1073" s="269">
        <v>31</v>
      </c>
      <c r="R1073" s="267">
        <v>24</v>
      </c>
      <c r="S1073" s="267">
        <v>29</v>
      </c>
      <c r="T1073" s="270">
        <v>0.904601571268238</v>
      </c>
      <c r="U1073" s="270">
        <v>0.939393939393939</v>
      </c>
      <c r="V1073" s="271">
        <v>0.8</v>
      </c>
      <c r="W1073" s="271">
        <v>0.90625</v>
      </c>
      <c r="X1073" s="298">
        <v>0.139393939393939</v>
      </c>
      <c r="Y1073" s="274">
        <v>225</v>
      </c>
      <c r="Z1073" s="336">
        <v>206</v>
      </c>
      <c r="AA1073" s="336">
        <v>218</v>
      </c>
      <c r="AB1073" s="336">
        <v>196</v>
      </c>
      <c r="AC1073" s="337">
        <v>0.915555555555556</v>
      </c>
      <c r="AD1073" s="271">
        <v>0.899082568807339</v>
      </c>
      <c r="AE1073" s="298">
        <v>0.0164729867482161</v>
      </c>
    </row>
    <row r="1074" spans="1:31">
      <c r="A1074" s="318" t="s">
        <v>1669</v>
      </c>
      <c r="B1074" s="342" t="s">
        <v>3361</v>
      </c>
      <c r="C1074" s="296" t="s">
        <v>1936</v>
      </c>
      <c r="D1074" s="342" t="s">
        <v>1937</v>
      </c>
      <c r="E1074" s="269">
        <v>27</v>
      </c>
      <c r="F1074" s="269">
        <v>27</v>
      </c>
      <c r="G1074" s="267">
        <v>26</v>
      </c>
      <c r="H1074" s="267">
        <v>26</v>
      </c>
      <c r="I1074" s="267">
        <v>28</v>
      </c>
      <c r="J1074" s="267">
        <v>27</v>
      </c>
      <c r="K1074" s="297">
        <v>0.9</v>
      </c>
      <c r="L1074" s="270">
        <v>1</v>
      </c>
      <c r="M1074" s="270">
        <v>1</v>
      </c>
      <c r="N1074" s="270">
        <v>0.964285714285714</v>
      </c>
      <c r="O1074" s="335">
        <v>766</v>
      </c>
      <c r="P1074" s="269">
        <v>742</v>
      </c>
      <c r="Q1074" s="269">
        <v>25</v>
      </c>
      <c r="R1074" s="267">
        <v>26</v>
      </c>
      <c r="S1074" s="267">
        <v>27</v>
      </c>
      <c r="T1074" s="270">
        <v>0.968668407310705</v>
      </c>
      <c r="U1074" s="270">
        <v>0.925925925925926</v>
      </c>
      <c r="V1074" s="271">
        <v>1</v>
      </c>
      <c r="W1074" s="271">
        <v>0.964285714285714</v>
      </c>
      <c r="X1074" s="298">
        <v>-0.0740740740740741</v>
      </c>
      <c r="Y1074" s="274">
        <v>190</v>
      </c>
      <c r="Z1074" s="336">
        <v>186</v>
      </c>
      <c r="AA1074" s="336">
        <v>194</v>
      </c>
      <c r="AB1074" s="336">
        <v>185</v>
      </c>
      <c r="AC1074" s="337">
        <v>0.978947368421053</v>
      </c>
      <c r="AD1074" s="271">
        <v>0.95360824742268</v>
      </c>
      <c r="AE1074" s="298">
        <v>0.0253391209983722</v>
      </c>
    </row>
    <row r="1075" spans="1:31">
      <c r="A1075" s="318" t="s">
        <v>1669</v>
      </c>
      <c r="B1075" s="342" t="s">
        <v>3361</v>
      </c>
      <c r="C1075" s="296" t="s">
        <v>1938</v>
      </c>
      <c r="D1075" s="342" t="s">
        <v>1939</v>
      </c>
      <c r="E1075" s="269">
        <v>0</v>
      </c>
      <c r="F1075" s="269">
        <v>0</v>
      </c>
      <c r="G1075" s="267">
        <v>0</v>
      </c>
      <c r="H1075" s="267">
        <v>0</v>
      </c>
      <c r="I1075" s="267">
        <v>0</v>
      </c>
      <c r="J1075" s="267">
        <v>0</v>
      </c>
      <c r="K1075" s="297">
        <v>0.9</v>
      </c>
      <c r="L1075" s="270">
        <v>0</v>
      </c>
      <c r="M1075" s="270">
        <v>0</v>
      </c>
      <c r="N1075" s="270">
        <v>0</v>
      </c>
      <c r="O1075" s="335">
        <v>0</v>
      </c>
      <c r="P1075" s="269">
        <v>0</v>
      </c>
      <c r="Q1075" s="269">
        <v>0</v>
      </c>
      <c r="R1075" s="267">
        <v>0</v>
      </c>
      <c r="S1075" s="267">
        <v>0</v>
      </c>
      <c r="T1075" s="270">
        <v>0</v>
      </c>
      <c r="U1075" s="270">
        <v>0</v>
      </c>
      <c r="V1075" s="271">
        <v>0</v>
      </c>
      <c r="W1075" s="271">
        <v>0</v>
      </c>
      <c r="X1075" s="298">
        <v>0</v>
      </c>
      <c r="Y1075" s="274">
        <v>0</v>
      </c>
      <c r="Z1075" s="336">
        <v>0</v>
      </c>
      <c r="AA1075" s="336">
        <v>0</v>
      </c>
      <c r="AB1075" s="336">
        <v>0</v>
      </c>
      <c r="AC1075" s="337">
        <v>0</v>
      </c>
      <c r="AD1075" s="271">
        <v>0</v>
      </c>
      <c r="AE1075" s="298">
        <v>0</v>
      </c>
    </row>
    <row r="1076" spans="1:31">
      <c r="A1076" s="318" t="s">
        <v>1669</v>
      </c>
      <c r="B1076" s="342" t="s">
        <v>3361</v>
      </c>
      <c r="C1076" s="296" t="s">
        <v>1940</v>
      </c>
      <c r="D1076" s="342" t="s">
        <v>1941</v>
      </c>
      <c r="E1076" s="269">
        <v>38</v>
      </c>
      <c r="F1076" s="269">
        <v>37</v>
      </c>
      <c r="G1076" s="267">
        <v>36</v>
      </c>
      <c r="H1076" s="267">
        <v>35</v>
      </c>
      <c r="I1076" s="267">
        <v>37</v>
      </c>
      <c r="J1076" s="267">
        <v>37</v>
      </c>
      <c r="K1076" s="297">
        <v>0.9</v>
      </c>
      <c r="L1076" s="270">
        <v>0.973684210526316</v>
      </c>
      <c r="M1076" s="270">
        <v>0.972222222222222</v>
      </c>
      <c r="N1076" s="270">
        <v>1</v>
      </c>
      <c r="O1076" s="335">
        <v>1046</v>
      </c>
      <c r="P1076" s="269">
        <v>924</v>
      </c>
      <c r="Q1076" s="269">
        <v>29</v>
      </c>
      <c r="R1076" s="267">
        <v>24</v>
      </c>
      <c r="S1076" s="267">
        <v>30</v>
      </c>
      <c r="T1076" s="270">
        <v>0.883365200764818</v>
      </c>
      <c r="U1076" s="270">
        <v>0.763157894736842</v>
      </c>
      <c r="V1076" s="271">
        <v>0.666666666666667</v>
      </c>
      <c r="W1076" s="271">
        <v>0.810810810810811</v>
      </c>
      <c r="X1076" s="298">
        <v>0.0964912280701755</v>
      </c>
      <c r="Y1076" s="274">
        <v>260</v>
      </c>
      <c r="Z1076" s="336">
        <v>222</v>
      </c>
      <c r="AA1076" s="336">
        <v>263</v>
      </c>
      <c r="AB1076" s="336">
        <v>240</v>
      </c>
      <c r="AC1076" s="337">
        <v>0.853846153846154</v>
      </c>
      <c r="AD1076" s="271">
        <v>0.91254752851711</v>
      </c>
      <c r="AE1076" s="298">
        <v>-0.0587013746709565</v>
      </c>
    </row>
    <row r="1077" spans="1:31">
      <c r="A1077" s="318" t="s">
        <v>1669</v>
      </c>
      <c r="B1077" s="342" t="s">
        <v>3361</v>
      </c>
      <c r="C1077" s="296" t="s">
        <v>1942</v>
      </c>
      <c r="D1077" s="342" t="s">
        <v>1943</v>
      </c>
      <c r="E1077" s="269">
        <v>19</v>
      </c>
      <c r="F1077" s="269">
        <v>19</v>
      </c>
      <c r="G1077" s="267">
        <v>22</v>
      </c>
      <c r="H1077" s="267">
        <v>22</v>
      </c>
      <c r="I1077" s="267">
        <v>20</v>
      </c>
      <c r="J1077" s="267">
        <v>20</v>
      </c>
      <c r="K1077" s="297">
        <v>0.9</v>
      </c>
      <c r="L1077" s="270">
        <v>1</v>
      </c>
      <c r="M1077" s="270">
        <v>1</v>
      </c>
      <c r="N1077" s="270">
        <v>1</v>
      </c>
      <c r="O1077" s="335">
        <v>575</v>
      </c>
      <c r="P1077" s="269">
        <v>565</v>
      </c>
      <c r="Q1077" s="269">
        <v>19</v>
      </c>
      <c r="R1077" s="267">
        <v>22</v>
      </c>
      <c r="S1077" s="267">
        <v>20</v>
      </c>
      <c r="T1077" s="270">
        <v>0.982608695652174</v>
      </c>
      <c r="U1077" s="270">
        <v>1</v>
      </c>
      <c r="V1077" s="271">
        <v>1</v>
      </c>
      <c r="W1077" s="271">
        <v>1</v>
      </c>
      <c r="X1077" s="298">
        <v>0</v>
      </c>
      <c r="Y1077" s="274">
        <v>144</v>
      </c>
      <c r="Z1077" s="336">
        <v>144</v>
      </c>
      <c r="AA1077" s="336">
        <v>145</v>
      </c>
      <c r="AB1077" s="336">
        <v>138</v>
      </c>
      <c r="AC1077" s="337">
        <v>1</v>
      </c>
      <c r="AD1077" s="271">
        <v>0.951724137931034</v>
      </c>
      <c r="AE1077" s="298">
        <v>0.0482758620689655</v>
      </c>
    </row>
    <row r="1078" spans="1:31">
      <c r="A1078" s="318" t="s">
        <v>1669</v>
      </c>
      <c r="B1078" s="342" t="s">
        <v>3361</v>
      </c>
      <c r="C1078" s="296" t="s">
        <v>1944</v>
      </c>
      <c r="D1078" s="342" t="s">
        <v>1945</v>
      </c>
      <c r="E1078" s="269">
        <v>38</v>
      </c>
      <c r="F1078" s="269">
        <v>37</v>
      </c>
      <c r="G1078" s="267">
        <v>32</v>
      </c>
      <c r="H1078" s="267">
        <v>32</v>
      </c>
      <c r="I1078" s="267">
        <v>38</v>
      </c>
      <c r="J1078" s="267">
        <v>37</v>
      </c>
      <c r="K1078" s="297">
        <v>0.9</v>
      </c>
      <c r="L1078" s="270">
        <v>0.973684210526316</v>
      </c>
      <c r="M1078" s="270">
        <v>1</v>
      </c>
      <c r="N1078" s="270">
        <v>0.973684210526316</v>
      </c>
      <c r="O1078" s="335">
        <v>1081</v>
      </c>
      <c r="P1078" s="269">
        <v>998</v>
      </c>
      <c r="Q1078" s="269">
        <v>37</v>
      </c>
      <c r="R1078" s="267">
        <v>32</v>
      </c>
      <c r="S1078" s="267">
        <v>36</v>
      </c>
      <c r="T1078" s="270">
        <v>0.923219241443108</v>
      </c>
      <c r="U1078" s="270">
        <v>0.973684210526316</v>
      </c>
      <c r="V1078" s="271">
        <v>1</v>
      </c>
      <c r="W1078" s="271">
        <v>0.947368421052632</v>
      </c>
      <c r="X1078" s="298">
        <v>-0.0263157894736842</v>
      </c>
      <c r="Y1078" s="274">
        <v>266</v>
      </c>
      <c r="Z1078" s="336">
        <v>251</v>
      </c>
      <c r="AA1078" s="336">
        <v>274</v>
      </c>
      <c r="AB1078" s="336">
        <v>250</v>
      </c>
      <c r="AC1078" s="337">
        <v>0.943609022556391</v>
      </c>
      <c r="AD1078" s="271">
        <v>0.912408759124088</v>
      </c>
      <c r="AE1078" s="298">
        <v>0.0312002634323034</v>
      </c>
    </row>
    <row r="1079" spans="1:31">
      <c r="A1079" s="318" t="s">
        <v>1669</v>
      </c>
      <c r="B1079" s="342" t="s">
        <v>3361</v>
      </c>
      <c r="C1079" s="296" t="s">
        <v>1946</v>
      </c>
      <c r="D1079" s="342" t="s">
        <v>1947</v>
      </c>
      <c r="E1079" s="269">
        <v>42</v>
      </c>
      <c r="F1079" s="269">
        <v>39</v>
      </c>
      <c r="G1079" s="267">
        <v>39</v>
      </c>
      <c r="H1079" s="267">
        <v>37</v>
      </c>
      <c r="I1079" s="267">
        <v>43</v>
      </c>
      <c r="J1079" s="267">
        <v>40</v>
      </c>
      <c r="K1079" s="297">
        <v>0.9</v>
      </c>
      <c r="L1079" s="270">
        <v>0.928571428571429</v>
      </c>
      <c r="M1079" s="270">
        <v>0.948717948717949</v>
      </c>
      <c r="N1079" s="270">
        <v>0.930232558139535</v>
      </c>
      <c r="O1079" s="335">
        <v>1149</v>
      </c>
      <c r="P1079" s="269">
        <v>1045</v>
      </c>
      <c r="Q1079" s="269">
        <v>38</v>
      </c>
      <c r="R1079" s="267">
        <v>34</v>
      </c>
      <c r="S1079" s="267">
        <v>36</v>
      </c>
      <c r="T1079" s="270">
        <v>0.909486510008703</v>
      </c>
      <c r="U1079" s="270">
        <v>0.904761904761905</v>
      </c>
      <c r="V1079" s="271">
        <v>0.871794871794872</v>
      </c>
      <c r="W1079" s="271">
        <v>0.837209302325581</v>
      </c>
      <c r="X1079" s="298">
        <v>0.032967032967033</v>
      </c>
      <c r="Y1079" s="274">
        <v>294</v>
      </c>
      <c r="Z1079" s="336">
        <v>257</v>
      </c>
      <c r="AA1079" s="336">
        <v>289</v>
      </c>
      <c r="AB1079" s="336">
        <v>249</v>
      </c>
      <c r="AC1079" s="337">
        <v>0.874149659863946</v>
      </c>
      <c r="AD1079" s="271">
        <v>0.86159169550173</v>
      </c>
      <c r="AE1079" s="298">
        <v>0.0125579643622155</v>
      </c>
    </row>
    <row r="1080" spans="1:31">
      <c r="A1080" s="318" t="s">
        <v>1669</v>
      </c>
      <c r="B1080" s="342" t="s">
        <v>3361</v>
      </c>
      <c r="C1080" s="296" t="s">
        <v>1948</v>
      </c>
      <c r="D1080" s="342" t="s">
        <v>1949</v>
      </c>
      <c r="E1080" s="269">
        <v>18</v>
      </c>
      <c r="F1080" s="269">
        <v>16</v>
      </c>
      <c r="G1080" s="267">
        <v>19</v>
      </c>
      <c r="H1080" s="267">
        <v>18</v>
      </c>
      <c r="I1080" s="267">
        <v>20</v>
      </c>
      <c r="J1080" s="267">
        <v>20</v>
      </c>
      <c r="K1080" s="297">
        <v>0.9</v>
      </c>
      <c r="L1080" s="270">
        <v>0.888888888888889</v>
      </c>
      <c r="M1080" s="270">
        <v>0.947368421052632</v>
      </c>
      <c r="N1080" s="270">
        <v>1</v>
      </c>
      <c r="O1080" s="335">
        <v>540</v>
      </c>
      <c r="P1080" s="269">
        <v>488</v>
      </c>
      <c r="Q1080" s="269">
        <v>15</v>
      </c>
      <c r="R1080" s="267">
        <v>16</v>
      </c>
      <c r="S1080" s="267">
        <v>19</v>
      </c>
      <c r="T1080" s="270">
        <v>0.903703703703704</v>
      </c>
      <c r="U1080" s="270">
        <v>0.833333333333333</v>
      </c>
      <c r="V1080" s="271">
        <v>0.842105263157895</v>
      </c>
      <c r="W1080" s="271">
        <v>0.95</v>
      </c>
      <c r="X1080" s="298">
        <v>-0.00877192982456132</v>
      </c>
      <c r="Y1080" s="274">
        <v>133</v>
      </c>
      <c r="Z1080" s="336">
        <v>119</v>
      </c>
      <c r="AA1080" s="336">
        <v>141</v>
      </c>
      <c r="AB1080" s="336">
        <v>133</v>
      </c>
      <c r="AC1080" s="337">
        <v>0.894736842105263</v>
      </c>
      <c r="AD1080" s="271">
        <v>0.943262411347518</v>
      </c>
      <c r="AE1080" s="298">
        <v>-0.0485255692422546</v>
      </c>
    </row>
    <row r="1081" spans="1:31">
      <c r="A1081" s="318" t="s">
        <v>1669</v>
      </c>
      <c r="B1081" s="342" t="s">
        <v>3361</v>
      </c>
      <c r="C1081" s="296" t="s">
        <v>1950</v>
      </c>
      <c r="D1081" s="342" t="s">
        <v>1951</v>
      </c>
      <c r="E1081" s="269">
        <v>26</v>
      </c>
      <c r="F1081" s="269">
        <v>25</v>
      </c>
      <c r="G1081" s="267">
        <v>24</v>
      </c>
      <c r="H1081" s="267">
        <v>24</v>
      </c>
      <c r="I1081" s="267">
        <v>23</v>
      </c>
      <c r="J1081" s="267">
        <v>23</v>
      </c>
      <c r="K1081" s="297">
        <v>0.9</v>
      </c>
      <c r="L1081" s="270">
        <v>0.961538461538462</v>
      </c>
      <c r="M1081" s="270">
        <v>1</v>
      </c>
      <c r="N1081" s="270">
        <v>1</v>
      </c>
      <c r="O1081" s="335">
        <v>731</v>
      </c>
      <c r="P1081" s="269">
        <v>694</v>
      </c>
      <c r="Q1081" s="269">
        <v>25</v>
      </c>
      <c r="R1081" s="267">
        <v>24</v>
      </c>
      <c r="S1081" s="267">
        <v>20</v>
      </c>
      <c r="T1081" s="270">
        <v>0.949384404924761</v>
      </c>
      <c r="U1081" s="270">
        <v>0.961538461538462</v>
      </c>
      <c r="V1081" s="271">
        <v>1</v>
      </c>
      <c r="W1081" s="271">
        <v>0.869565217391304</v>
      </c>
      <c r="X1081" s="298">
        <v>-0.0384615384615384</v>
      </c>
      <c r="Y1081" s="274">
        <v>179</v>
      </c>
      <c r="Z1081" s="336">
        <v>169</v>
      </c>
      <c r="AA1081" s="336">
        <v>195</v>
      </c>
      <c r="AB1081" s="336">
        <v>190</v>
      </c>
      <c r="AC1081" s="337">
        <v>0.94413407821229</v>
      </c>
      <c r="AD1081" s="271">
        <v>0.974358974358974</v>
      </c>
      <c r="AE1081" s="298">
        <v>-0.0302248961466839</v>
      </c>
    </row>
    <row r="1082" spans="1:31">
      <c r="A1082" s="318" t="s">
        <v>1669</v>
      </c>
      <c r="B1082" s="342" t="s">
        <v>3361</v>
      </c>
      <c r="C1082" s="296" t="s">
        <v>1952</v>
      </c>
      <c r="D1082" s="342" t="s">
        <v>1953</v>
      </c>
      <c r="E1082" s="269">
        <v>30</v>
      </c>
      <c r="F1082" s="269">
        <v>30</v>
      </c>
      <c r="G1082" s="267">
        <v>30</v>
      </c>
      <c r="H1082" s="267">
        <v>30</v>
      </c>
      <c r="I1082" s="267">
        <v>30</v>
      </c>
      <c r="J1082" s="267">
        <v>30</v>
      </c>
      <c r="K1082" s="297">
        <v>0.9</v>
      </c>
      <c r="L1082" s="270">
        <v>1</v>
      </c>
      <c r="M1082" s="270">
        <v>1</v>
      </c>
      <c r="N1082" s="270">
        <v>1</v>
      </c>
      <c r="O1082" s="335">
        <v>841</v>
      </c>
      <c r="P1082" s="269">
        <v>827</v>
      </c>
      <c r="Q1082" s="269">
        <v>30</v>
      </c>
      <c r="R1082" s="267">
        <v>29</v>
      </c>
      <c r="S1082" s="267">
        <v>29</v>
      </c>
      <c r="T1082" s="270">
        <v>0.983353151010702</v>
      </c>
      <c r="U1082" s="270">
        <v>1</v>
      </c>
      <c r="V1082" s="271">
        <v>0.966666666666667</v>
      </c>
      <c r="W1082" s="271">
        <v>0.966666666666667</v>
      </c>
      <c r="X1082" s="298">
        <v>0.0333333333333333</v>
      </c>
      <c r="Y1082" s="274">
        <v>209</v>
      </c>
      <c r="Z1082" s="336">
        <v>206</v>
      </c>
      <c r="AA1082" s="336">
        <v>212</v>
      </c>
      <c r="AB1082" s="336">
        <v>204</v>
      </c>
      <c r="AC1082" s="337">
        <v>0.985645933014354</v>
      </c>
      <c r="AD1082" s="271">
        <v>0.962264150943396</v>
      </c>
      <c r="AE1082" s="298">
        <v>0.0233817820709579</v>
      </c>
    </row>
    <row r="1083" spans="1:31">
      <c r="A1083" s="318" t="s">
        <v>1669</v>
      </c>
      <c r="B1083" s="342" t="s">
        <v>3361</v>
      </c>
      <c r="C1083" s="296" t="s">
        <v>1954</v>
      </c>
      <c r="D1083" s="342" t="s">
        <v>1955</v>
      </c>
      <c r="E1083" s="269">
        <v>16</v>
      </c>
      <c r="F1083" s="269">
        <v>13</v>
      </c>
      <c r="G1083" s="267">
        <v>16</v>
      </c>
      <c r="H1083" s="267">
        <v>14</v>
      </c>
      <c r="I1083" s="267">
        <v>16</v>
      </c>
      <c r="J1083" s="267">
        <v>14</v>
      </c>
      <c r="K1083" s="297">
        <v>0.9</v>
      </c>
      <c r="L1083" s="270">
        <v>0.8125</v>
      </c>
      <c r="M1083" s="270">
        <v>0.875</v>
      </c>
      <c r="N1083" s="270">
        <v>0.875</v>
      </c>
      <c r="O1083" s="335">
        <v>451</v>
      </c>
      <c r="P1083" s="269">
        <v>403</v>
      </c>
      <c r="Q1083" s="269">
        <v>11</v>
      </c>
      <c r="R1083" s="267">
        <v>13</v>
      </c>
      <c r="S1083" s="267">
        <v>14</v>
      </c>
      <c r="T1083" s="270">
        <v>0.893569844789357</v>
      </c>
      <c r="U1083" s="270">
        <v>0.6875</v>
      </c>
      <c r="V1083" s="271">
        <v>0.8125</v>
      </c>
      <c r="W1083" s="271">
        <v>0.875</v>
      </c>
      <c r="X1083" s="298">
        <v>-0.125</v>
      </c>
      <c r="Y1083" s="274">
        <v>113</v>
      </c>
      <c r="Z1083" s="336">
        <v>99</v>
      </c>
      <c r="AA1083" s="336">
        <v>117</v>
      </c>
      <c r="AB1083" s="336">
        <v>106</v>
      </c>
      <c r="AC1083" s="337">
        <v>0.876106194690266</v>
      </c>
      <c r="AD1083" s="271">
        <v>0.905982905982906</v>
      </c>
      <c r="AE1083" s="298">
        <v>-0.0298767112926405</v>
      </c>
    </row>
    <row r="1084" spans="1:31">
      <c r="A1084" s="318" t="s">
        <v>1669</v>
      </c>
      <c r="B1084" s="342" t="s">
        <v>3361</v>
      </c>
      <c r="C1084" s="296" t="s">
        <v>1956</v>
      </c>
      <c r="D1084" s="342" t="s">
        <v>1957</v>
      </c>
      <c r="E1084" s="269">
        <v>11</v>
      </c>
      <c r="F1084" s="269">
        <v>11</v>
      </c>
      <c r="G1084" s="267">
        <v>12</v>
      </c>
      <c r="H1084" s="267">
        <v>12</v>
      </c>
      <c r="I1084" s="267">
        <v>12</v>
      </c>
      <c r="J1084" s="267">
        <v>12</v>
      </c>
      <c r="K1084" s="297">
        <v>0.9</v>
      </c>
      <c r="L1084" s="270">
        <v>1</v>
      </c>
      <c r="M1084" s="270">
        <v>1</v>
      </c>
      <c r="N1084" s="270">
        <v>1</v>
      </c>
      <c r="O1084" s="335">
        <v>319</v>
      </c>
      <c r="P1084" s="269">
        <v>304</v>
      </c>
      <c r="Q1084" s="269">
        <v>10</v>
      </c>
      <c r="R1084" s="267">
        <v>12</v>
      </c>
      <c r="S1084" s="267">
        <v>12</v>
      </c>
      <c r="T1084" s="270">
        <v>0.952978056426332</v>
      </c>
      <c r="U1084" s="270">
        <v>0.909090909090909</v>
      </c>
      <c r="V1084" s="271">
        <v>1</v>
      </c>
      <c r="W1084" s="271">
        <v>1</v>
      </c>
      <c r="X1084" s="298">
        <v>-0.0909090909090909</v>
      </c>
      <c r="Y1084" s="274">
        <v>82</v>
      </c>
      <c r="Z1084" s="336">
        <v>80</v>
      </c>
      <c r="AA1084" s="336">
        <v>83</v>
      </c>
      <c r="AB1084" s="336">
        <v>79</v>
      </c>
      <c r="AC1084" s="337">
        <v>0.975609756097561</v>
      </c>
      <c r="AD1084" s="271">
        <v>0.951807228915663</v>
      </c>
      <c r="AE1084" s="298">
        <v>0.0238025271818983</v>
      </c>
    </row>
    <row r="1085" spans="1:31">
      <c r="A1085" s="318" t="s">
        <v>1669</v>
      </c>
      <c r="B1085" s="342" t="s">
        <v>3361</v>
      </c>
      <c r="C1085" s="296" t="s">
        <v>1958</v>
      </c>
      <c r="D1085" s="342" t="s">
        <v>1959</v>
      </c>
      <c r="E1085" s="269">
        <v>31</v>
      </c>
      <c r="F1085" s="269">
        <v>31</v>
      </c>
      <c r="G1085" s="267">
        <v>29</v>
      </c>
      <c r="H1085" s="267">
        <v>29</v>
      </c>
      <c r="I1085" s="267">
        <v>30</v>
      </c>
      <c r="J1085" s="267">
        <v>28</v>
      </c>
      <c r="K1085" s="297">
        <v>0.9</v>
      </c>
      <c r="L1085" s="270">
        <v>1</v>
      </c>
      <c r="M1085" s="270">
        <v>1</v>
      </c>
      <c r="N1085" s="270">
        <v>0.933333333333333</v>
      </c>
      <c r="O1085" s="335">
        <v>916</v>
      </c>
      <c r="P1085" s="269">
        <v>900</v>
      </c>
      <c r="Q1085" s="269">
        <v>31</v>
      </c>
      <c r="R1085" s="267">
        <v>29</v>
      </c>
      <c r="S1085" s="267">
        <v>28</v>
      </c>
      <c r="T1085" s="270">
        <v>0.982532751091703</v>
      </c>
      <c r="U1085" s="270">
        <v>1</v>
      </c>
      <c r="V1085" s="271">
        <v>1</v>
      </c>
      <c r="W1085" s="271">
        <v>0.933333333333333</v>
      </c>
      <c r="X1085" s="298">
        <v>0</v>
      </c>
      <c r="Y1085" s="274">
        <v>222</v>
      </c>
      <c r="Z1085" s="336">
        <v>218</v>
      </c>
      <c r="AA1085" s="336">
        <v>238</v>
      </c>
      <c r="AB1085" s="336">
        <v>236</v>
      </c>
      <c r="AC1085" s="337">
        <v>0.981981981981982</v>
      </c>
      <c r="AD1085" s="271">
        <v>0.991596638655462</v>
      </c>
      <c r="AE1085" s="298">
        <v>-0.00961465667348027</v>
      </c>
    </row>
    <row r="1086" spans="1:31">
      <c r="A1086" s="318" t="s">
        <v>1669</v>
      </c>
      <c r="B1086" s="342" t="s">
        <v>3361</v>
      </c>
      <c r="C1086" s="296" t="s">
        <v>1960</v>
      </c>
      <c r="D1086" s="342" t="s">
        <v>1961</v>
      </c>
      <c r="E1086" s="269">
        <v>26</v>
      </c>
      <c r="F1086" s="269">
        <v>26</v>
      </c>
      <c r="G1086" s="267">
        <v>26</v>
      </c>
      <c r="H1086" s="267">
        <v>26</v>
      </c>
      <c r="I1086" s="267">
        <v>26</v>
      </c>
      <c r="J1086" s="267">
        <v>26</v>
      </c>
      <c r="K1086" s="297">
        <v>0.9</v>
      </c>
      <c r="L1086" s="270">
        <v>1</v>
      </c>
      <c r="M1086" s="270">
        <v>1</v>
      </c>
      <c r="N1086" s="270">
        <v>1</v>
      </c>
      <c r="O1086" s="335">
        <v>744</v>
      </c>
      <c r="P1086" s="269">
        <v>733</v>
      </c>
      <c r="Q1086" s="269">
        <v>26</v>
      </c>
      <c r="R1086" s="267">
        <v>25</v>
      </c>
      <c r="S1086" s="267">
        <v>26</v>
      </c>
      <c r="T1086" s="270">
        <v>0.985215053763441</v>
      </c>
      <c r="U1086" s="270">
        <v>1</v>
      </c>
      <c r="V1086" s="271">
        <v>0.961538461538462</v>
      </c>
      <c r="W1086" s="271">
        <v>1</v>
      </c>
      <c r="X1086" s="298">
        <v>0.0384615384615384</v>
      </c>
      <c r="Y1086" s="274">
        <v>183</v>
      </c>
      <c r="Z1086" s="336">
        <v>180</v>
      </c>
      <c r="AA1086" s="336">
        <v>191</v>
      </c>
      <c r="AB1086" s="336">
        <v>190</v>
      </c>
      <c r="AC1086" s="337">
        <v>0.983606557377049</v>
      </c>
      <c r="AD1086" s="271">
        <v>0.994764397905759</v>
      </c>
      <c r="AE1086" s="298">
        <v>-0.0111578405287101</v>
      </c>
    </row>
    <row r="1087" spans="1:31">
      <c r="A1087" s="318" t="s">
        <v>1669</v>
      </c>
      <c r="B1087" s="342" t="s">
        <v>3361</v>
      </c>
      <c r="C1087" s="296" t="s">
        <v>1962</v>
      </c>
      <c r="D1087" s="342" t="s">
        <v>1963</v>
      </c>
      <c r="E1087" s="269">
        <v>18</v>
      </c>
      <c r="F1087" s="269">
        <v>18</v>
      </c>
      <c r="G1087" s="267">
        <v>18</v>
      </c>
      <c r="H1087" s="267">
        <v>17</v>
      </c>
      <c r="I1087" s="267">
        <v>18</v>
      </c>
      <c r="J1087" s="267">
        <v>18</v>
      </c>
      <c r="K1087" s="297">
        <v>0.9</v>
      </c>
      <c r="L1087" s="270">
        <v>1</v>
      </c>
      <c r="M1087" s="270">
        <v>0.944444444444444</v>
      </c>
      <c r="N1087" s="270">
        <v>1</v>
      </c>
      <c r="O1087" s="335">
        <v>516</v>
      </c>
      <c r="P1087" s="269">
        <v>462</v>
      </c>
      <c r="Q1087" s="269">
        <v>15</v>
      </c>
      <c r="R1087" s="267">
        <v>14</v>
      </c>
      <c r="S1087" s="267">
        <v>16</v>
      </c>
      <c r="T1087" s="270">
        <v>0.895348837209302</v>
      </c>
      <c r="U1087" s="270">
        <v>0.833333333333333</v>
      </c>
      <c r="V1087" s="271">
        <v>0.777777777777778</v>
      </c>
      <c r="W1087" s="271">
        <v>0.888888888888889</v>
      </c>
      <c r="X1087" s="298">
        <v>0.0555555555555556</v>
      </c>
      <c r="Y1087" s="274">
        <v>128</v>
      </c>
      <c r="Z1087" s="336">
        <v>111</v>
      </c>
      <c r="AA1087" s="336">
        <v>130</v>
      </c>
      <c r="AB1087" s="336">
        <v>113</v>
      </c>
      <c r="AC1087" s="337">
        <v>0.8671875</v>
      </c>
      <c r="AD1087" s="271">
        <v>0.869230769230769</v>
      </c>
      <c r="AE1087" s="298">
        <v>-0.00204326923076925</v>
      </c>
    </row>
    <row r="1088" spans="1:31">
      <c r="A1088" s="318" t="s">
        <v>1669</v>
      </c>
      <c r="B1088" s="342" t="s">
        <v>3361</v>
      </c>
      <c r="C1088" s="296" t="s">
        <v>1964</v>
      </c>
      <c r="D1088" s="342" t="s">
        <v>1965</v>
      </c>
      <c r="E1088" s="269">
        <v>21</v>
      </c>
      <c r="F1088" s="269">
        <v>21</v>
      </c>
      <c r="G1088" s="267">
        <v>21</v>
      </c>
      <c r="H1088" s="267">
        <v>20</v>
      </c>
      <c r="I1088" s="267">
        <v>22</v>
      </c>
      <c r="J1088" s="267">
        <v>21</v>
      </c>
      <c r="K1088" s="297">
        <v>0.9</v>
      </c>
      <c r="L1088" s="270">
        <v>1</v>
      </c>
      <c r="M1088" s="270">
        <v>0.952380952380952</v>
      </c>
      <c r="N1088" s="270">
        <v>0.954545454545455</v>
      </c>
      <c r="O1088" s="335">
        <v>612</v>
      </c>
      <c r="P1088" s="269">
        <v>609</v>
      </c>
      <c r="Q1088" s="269">
        <v>21</v>
      </c>
      <c r="R1088" s="267">
        <v>20</v>
      </c>
      <c r="S1088" s="267">
        <v>21</v>
      </c>
      <c r="T1088" s="270">
        <v>0.995098039215686</v>
      </c>
      <c r="U1088" s="270">
        <v>1</v>
      </c>
      <c r="V1088" s="271">
        <v>0.952380952380952</v>
      </c>
      <c r="W1088" s="271">
        <v>0.954545454545455</v>
      </c>
      <c r="X1088" s="298">
        <v>0.0476190476190477</v>
      </c>
      <c r="Y1088" s="274">
        <v>151</v>
      </c>
      <c r="Z1088" s="336">
        <v>148</v>
      </c>
      <c r="AA1088" s="336">
        <v>158</v>
      </c>
      <c r="AB1088" s="336">
        <v>158</v>
      </c>
      <c r="AC1088" s="337">
        <v>0.980132450331126</v>
      </c>
      <c r="AD1088" s="271">
        <v>1</v>
      </c>
      <c r="AE1088" s="298">
        <v>-0.0198675496688742</v>
      </c>
    </row>
    <row r="1089" spans="1:31">
      <c r="A1089" s="318" t="s">
        <v>1669</v>
      </c>
      <c r="B1089" s="342" t="s">
        <v>3360</v>
      </c>
      <c r="C1089" s="296" t="s">
        <v>1966</v>
      </c>
      <c r="D1089" s="342" t="s">
        <v>1967</v>
      </c>
      <c r="E1089" s="269">
        <v>67</v>
      </c>
      <c r="F1089" s="269">
        <v>66</v>
      </c>
      <c r="G1089" s="267">
        <v>60</v>
      </c>
      <c r="H1089" s="267">
        <v>59</v>
      </c>
      <c r="I1089" s="267">
        <v>66</v>
      </c>
      <c r="J1089" s="267">
        <v>65</v>
      </c>
      <c r="K1089" s="297">
        <v>0.9</v>
      </c>
      <c r="L1089" s="270">
        <v>0.985074626865672</v>
      </c>
      <c r="M1089" s="270">
        <v>0.983333333333333</v>
      </c>
      <c r="N1089" s="270">
        <v>0.984848484848485</v>
      </c>
      <c r="O1089" s="335">
        <v>1853</v>
      </c>
      <c r="P1089" s="269">
        <v>1692</v>
      </c>
      <c r="Q1089" s="269">
        <v>61</v>
      </c>
      <c r="R1089" s="267">
        <v>55</v>
      </c>
      <c r="S1089" s="267">
        <v>60</v>
      </c>
      <c r="T1089" s="270">
        <v>0.913113869400971</v>
      </c>
      <c r="U1089" s="270">
        <v>0.91044776119403</v>
      </c>
      <c r="V1089" s="271">
        <v>0.916666666666667</v>
      </c>
      <c r="W1089" s="271">
        <v>0.909090909090909</v>
      </c>
      <c r="X1089" s="298">
        <v>-0.00621890547263682</v>
      </c>
      <c r="Y1089" s="274">
        <v>455</v>
      </c>
      <c r="Z1089" s="336">
        <v>419</v>
      </c>
      <c r="AA1089" s="336">
        <v>466</v>
      </c>
      <c r="AB1089" s="336">
        <v>425</v>
      </c>
      <c r="AC1089" s="337">
        <v>0.920879120879121</v>
      </c>
      <c r="AD1089" s="271">
        <v>0.912017167381974</v>
      </c>
      <c r="AE1089" s="298">
        <v>0.00886195349714658</v>
      </c>
    </row>
    <row r="1090" spans="1:31">
      <c r="A1090" s="318" t="s">
        <v>1669</v>
      </c>
      <c r="B1090" s="342" t="s">
        <v>3360</v>
      </c>
      <c r="C1090" s="296" t="s">
        <v>1968</v>
      </c>
      <c r="D1090" s="342" t="s">
        <v>1969</v>
      </c>
      <c r="E1090" s="269">
        <v>42</v>
      </c>
      <c r="F1090" s="269">
        <v>41</v>
      </c>
      <c r="G1090" s="267">
        <v>42</v>
      </c>
      <c r="H1090" s="267">
        <v>42</v>
      </c>
      <c r="I1090" s="267">
        <v>43</v>
      </c>
      <c r="J1090" s="267">
        <v>43</v>
      </c>
      <c r="K1090" s="297">
        <v>0.9</v>
      </c>
      <c r="L1090" s="270">
        <v>0.976190476190476</v>
      </c>
      <c r="M1090" s="270">
        <v>1</v>
      </c>
      <c r="N1090" s="270">
        <v>1</v>
      </c>
      <c r="O1090" s="335">
        <v>1205</v>
      </c>
      <c r="P1090" s="269">
        <v>1180</v>
      </c>
      <c r="Q1090" s="269">
        <v>41</v>
      </c>
      <c r="R1090" s="267">
        <v>42</v>
      </c>
      <c r="S1090" s="267">
        <v>43</v>
      </c>
      <c r="T1090" s="270">
        <v>0.979253112033195</v>
      </c>
      <c r="U1090" s="270">
        <v>0.976190476190476</v>
      </c>
      <c r="V1090" s="271">
        <v>1</v>
      </c>
      <c r="W1090" s="271">
        <v>1</v>
      </c>
      <c r="X1090" s="298">
        <v>-0.0238095238095238</v>
      </c>
      <c r="Y1090" s="274">
        <v>302</v>
      </c>
      <c r="Z1090" s="336">
        <v>294</v>
      </c>
      <c r="AA1090" s="336">
        <v>303</v>
      </c>
      <c r="AB1090" s="336">
        <v>298</v>
      </c>
      <c r="AC1090" s="337">
        <v>0.973509933774834</v>
      </c>
      <c r="AD1090" s="271">
        <v>0.983498349834984</v>
      </c>
      <c r="AE1090" s="298">
        <v>-0.00998841606014911</v>
      </c>
    </row>
    <row r="1091" spans="1:31">
      <c r="A1091" s="318" t="s">
        <v>1669</v>
      </c>
      <c r="B1091" s="342" t="s">
        <v>3360</v>
      </c>
      <c r="C1091" s="296" t="s">
        <v>1970</v>
      </c>
      <c r="D1091" s="342" t="s">
        <v>1971</v>
      </c>
      <c r="E1091" s="269">
        <v>28</v>
      </c>
      <c r="F1091" s="269">
        <v>28</v>
      </c>
      <c r="G1091" s="267">
        <v>27</v>
      </c>
      <c r="H1091" s="267">
        <v>27</v>
      </c>
      <c r="I1091" s="267">
        <v>27</v>
      </c>
      <c r="J1091" s="267">
        <v>27</v>
      </c>
      <c r="K1091" s="297">
        <v>0.9</v>
      </c>
      <c r="L1091" s="270">
        <v>1</v>
      </c>
      <c r="M1091" s="270">
        <v>1</v>
      </c>
      <c r="N1091" s="270">
        <v>1</v>
      </c>
      <c r="O1091" s="335">
        <v>847</v>
      </c>
      <c r="P1091" s="269">
        <v>821</v>
      </c>
      <c r="Q1091" s="269">
        <v>27</v>
      </c>
      <c r="R1091" s="267">
        <v>27</v>
      </c>
      <c r="S1091" s="267">
        <v>24</v>
      </c>
      <c r="T1091" s="270">
        <v>0.969303423848878</v>
      </c>
      <c r="U1091" s="270">
        <v>0.964285714285714</v>
      </c>
      <c r="V1091" s="271">
        <v>1</v>
      </c>
      <c r="W1091" s="271">
        <v>0.888888888888889</v>
      </c>
      <c r="X1091" s="298">
        <v>-0.0357142857142857</v>
      </c>
      <c r="Y1091" s="274">
        <v>202</v>
      </c>
      <c r="Z1091" s="336">
        <v>197</v>
      </c>
      <c r="AA1091" s="336">
        <v>206</v>
      </c>
      <c r="AB1091" s="336">
        <v>200</v>
      </c>
      <c r="AC1091" s="337">
        <v>0.975247524752475</v>
      </c>
      <c r="AD1091" s="271">
        <v>0.970873786407767</v>
      </c>
      <c r="AE1091" s="298">
        <v>0.00437373834470822</v>
      </c>
    </row>
    <row r="1092" spans="1:31">
      <c r="A1092" s="318" t="s">
        <v>1972</v>
      </c>
      <c r="B1092" s="342" t="s">
        <v>3363</v>
      </c>
      <c r="C1092" s="296" t="s">
        <v>1974</v>
      </c>
      <c r="D1092" s="342" t="s">
        <v>1975</v>
      </c>
      <c r="E1092" s="269">
        <v>28</v>
      </c>
      <c r="F1092" s="269">
        <v>28</v>
      </c>
      <c r="G1092" s="267">
        <v>27</v>
      </c>
      <c r="H1092" s="267">
        <v>27</v>
      </c>
      <c r="I1092" s="267">
        <v>28</v>
      </c>
      <c r="J1092" s="267">
        <v>28</v>
      </c>
      <c r="K1092" s="297">
        <v>0.9</v>
      </c>
      <c r="L1092" s="270">
        <v>1</v>
      </c>
      <c r="M1092" s="270">
        <v>1</v>
      </c>
      <c r="N1092" s="270">
        <v>1</v>
      </c>
      <c r="O1092" s="335">
        <v>787</v>
      </c>
      <c r="P1092" s="269">
        <v>772</v>
      </c>
      <c r="Q1092" s="269">
        <v>27</v>
      </c>
      <c r="R1092" s="267">
        <v>26</v>
      </c>
      <c r="S1092" s="267">
        <v>27</v>
      </c>
      <c r="T1092" s="270">
        <v>0.980940279542567</v>
      </c>
      <c r="U1092" s="270">
        <v>0.964285714285714</v>
      </c>
      <c r="V1092" s="271">
        <v>0.962962962962963</v>
      </c>
      <c r="W1092" s="271">
        <v>0.964285714285714</v>
      </c>
      <c r="X1092" s="298">
        <v>0.00132275132275139</v>
      </c>
      <c r="Y1092" s="274">
        <v>195</v>
      </c>
      <c r="Z1092" s="336">
        <v>192</v>
      </c>
      <c r="AA1092" s="336">
        <v>198</v>
      </c>
      <c r="AB1092" s="336">
        <v>194</v>
      </c>
      <c r="AC1092" s="337">
        <v>0.984615384615385</v>
      </c>
      <c r="AD1092" s="271">
        <v>0.97979797979798</v>
      </c>
      <c r="AE1092" s="298">
        <v>0.00481740481740489</v>
      </c>
    </row>
    <row r="1093" spans="1:31">
      <c r="A1093" s="318" t="s">
        <v>1972</v>
      </c>
      <c r="B1093" s="342" t="s">
        <v>3363</v>
      </c>
      <c r="C1093" s="296" t="s">
        <v>1976</v>
      </c>
      <c r="D1093" s="342" t="s">
        <v>1977</v>
      </c>
      <c r="E1093" s="269">
        <v>46</v>
      </c>
      <c r="F1093" s="269">
        <v>42</v>
      </c>
      <c r="G1093" s="267">
        <v>47</v>
      </c>
      <c r="H1093" s="267">
        <v>43</v>
      </c>
      <c r="I1093" s="267">
        <v>50</v>
      </c>
      <c r="J1093" s="267">
        <v>44</v>
      </c>
      <c r="K1093" s="297">
        <v>0.9</v>
      </c>
      <c r="L1093" s="270">
        <v>0.91304347826087</v>
      </c>
      <c r="M1093" s="270">
        <v>0.914893617021277</v>
      </c>
      <c r="N1093" s="270">
        <v>0.88</v>
      </c>
      <c r="O1093" s="335">
        <v>1287</v>
      </c>
      <c r="P1093" s="269">
        <v>1156</v>
      </c>
      <c r="Q1093" s="269">
        <v>42</v>
      </c>
      <c r="R1093" s="267">
        <v>42</v>
      </c>
      <c r="S1093" s="267">
        <v>44</v>
      </c>
      <c r="T1093" s="270">
        <v>0.898212898212898</v>
      </c>
      <c r="U1093" s="270">
        <v>0.91304347826087</v>
      </c>
      <c r="V1093" s="271">
        <v>0.893617021276596</v>
      </c>
      <c r="W1093" s="271">
        <v>0.88</v>
      </c>
      <c r="X1093" s="298">
        <v>0.0194264569842738</v>
      </c>
      <c r="Y1093" s="274">
        <v>334</v>
      </c>
      <c r="Z1093" s="336">
        <v>299</v>
      </c>
      <c r="AA1093" s="336">
        <v>317</v>
      </c>
      <c r="AB1093" s="336">
        <v>281</v>
      </c>
      <c r="AC1093" s="337">
        <v>0.895209580838323</v>
      </c>
      <c r="AD1093" s="271">
        <v>0.886435331230284</v>
      </c>
      <c r="AE1093" s="298">
        <v>0.00877424960803941</v>
      </c>
    </row>
    <row r="1094" spans="1:31">
      <c r="A1094" s="318" t="s">
        <v>1972</v>
      </c>
      <c r="B1094" s="342" t="s">
        <v>3363</v>
      </c>
      <c r="C1094" s="296" t="s">
        <v>1978</v>
      </c>
      <c r="D1094" s="342" t="s">
        <v>1979</v>
      </c>
      <c r="E1094" s="269">
        <v>43</v>
      </c>
      <c r="F1094" s="269">
        <v>42</v>
      </c>
      <c r="G1094" s="267">
        <v>42</v>
      </c>
      <c r="H1094" s="267">
        <v>42</v>
      </c>
      <c r="I1094" s="267">
        <v>44</v>
      </c>
      <c r="J1094" s="267">
        <v>44</v>
      </c>
      <c r="K1094" s="297">
        <v>0.9</v>
      </c>
      <c r="L1094" s="270">
        <v>0.976744186046512</v>
      </c>
      <c r="M1094" s="270">
        <v>1</v>
      </c>
      <c r="N1094" s="270">
        <v>1</v>
      </c>
      <c r="O1094" s="335">
        <v>1260</v>
      </c>
      <c r="P1094" s="269">
        <v>1225</v>
      </c>
      <c r="Q1094" s="269">
        <v>42</v>
      </c>
      <c r="R1094" s="267">
        <v>41</v>
      </c>
      <c r="S1094" s="267">
        <v>43</v>
      </c>
      <c r="T1094" s="270">
        <v>0.972222222222222</v>
      </c>
      <c r="U1094" s="270">
        <v>0.976744186046512</v>
      </c>
      <c r="V1094" s="271">
        <v>0.976190476190476</v>
      </c>
      <c r="W1094" s="271">
        <v>0.977272727272727</v>
      </c>
      <c r="X1094" s="298">
        <v>0.000553709856035423</v>
      </c>
      <c r="Y1094" s="274">
        <v>316</v>
      </c>
      <c r="Z1094" s="336">
        <v>311</v>
      </c>
      <c r="AA1094" s="336">
        <v>317</v>
      </c>
      <c r="AB1094" s="336">
        <v>315</v>
      </c>
      <c r="AC1094" s="337">
        <v>0.984177215189873</v>
      </c>
      <c r="AD1094" s="271">
        <v>0.993690851735016</v>
      </c>
      <c r="AE1094" s="298">
        <v>-0.00951363654514237</v>
      </c>
    </row>
    <row r="1095" spans="1:31">
      <c r="A1095" s="318" t="s">
        <v>1972</v>
      </c>
      <c r="B1095" s="342" t="s">
        <v>3363</v>
      </c>
      <c r="C1095" s="296" t="s">
        <v>1980</v>
      </c>
      <c r="D1095" s="342" t="s">
        <v>1981</v>
      </c>
      <c r="E1095" s="269">
        <v>44</v>
      </c>
      <c r="F1095" s="269">
        <v>42</v>
      </c>
      <c r="G1095" s="267">
        <v>38</v>
      </c>
      <c r="H1095" s="267">
        <v>36</v>
      </c>
      <c r="I1095" s="267">
        <v>41</v>
      </c>
      <c r="J1095" s="267">
        <v>40</v>
      </c>
      <c r="K1095" s="297">
        <v>0.9</v>
      </c>
      <c r="L1095" s="270">
        <v>0.954545454545455</v>
      </c>
      <c r="M1095" s="270">
        <v>0.947368421052632</v>
      </c>
      <c r="N1095" s="270">
        <v>0.975609756097561</v>
      </c>
      <c r="O1095" s="335">
        <v>1167</v>
      </c>
      <c r="P1095" s="269">
        <v>1081</v>
      </c>
      <c r="Q1095" s="269">
        <v>39</v>
      </c>
      <c r="R1095" s="267">
        <v>35</v>
      </c>
      <c r="S1095" s="267">
        <v>39</v>
      </c>
      <c r="T1095" s="270">
        <v>0.92630676949443</v>
      </c>
      <c r="U1095" s="270">
        <v>0.886363636363636</v>
      </c>
      <c r="V1095" s="271">
        <v>0.921052631578947</v>
      </c>
      <c r="W1095" s="271">
        <v>0.951219512195122</v>
      </c>
      <c r="X1095" s="298">
        <v>-0.034688995215311</v>
      </c>
      <c r="Y1095" s="274">
        <v>291</v>
      </c>
      <c r="Z1095" s="336">
        <v>266</v>
      </c>
      <c r="AA1095" s="336">
        <v>289</v>
      </c>
      <c r="AB1095" s="336">
        <v>271</v>
      </c>
      <c r="AC1095" s="337">
        <v>0.914089347079038</v>
      </c>
      <c r="AD1095" s="271">
        <v>0.937716262975779</v>
      </c>
      <c r="AE1095" s="298">
        <v>-0.0236269158967408</v>
      </c>
    </row>
    <row r="1096" spans="1:31">
      <c r="A1096" s="318" t="s">
        <v>1972</v>
      </c>
      <c r="B1096" s="342" t="s">
        <v>3363</v>
      </c>
      <c r="C1096" s="296" t="s">
        <v>1982</v>
      </c>
      <c r="D1096" s="342" t="s">
        <v>1983</v>
      </c>
      <c r="E1096" s="269">
        <v>48</v>
      </c>
      <c r="F1096" s="269">
        <v>48</v>
      </c>
      <c r="G1096" s="267">
        <v>43</v>
      </c>
      <c r="H1096" s="267">
        <v>42</v>
      </c>
      <c r="I1096" s="267">
        <v>50</v>
      </c>
      <c r="J1096" s="267">
        <v>50</v>
      </c>
      <c r="K1096" s="297">
        <v>0.9</v>
      </c>
      <c r="L1096" s="270">
        <v>1</v>
      </c>
      <c r="M1096" s="270">
        <v>0.976744186046512</v>
      </c>
      <c r="N1096" s="270">
        <v>1</v>
      </c>
      <c r="O1096" s="335">
        <v>1350</v>
      </c>
      <c r="P1096" s="269">
        <v>1301</v>
      </c>
      <c r="Q1096" s="269">
        <v>47</v>
      </c>
      <c r="R1096" s="267">
        <v>41</v>
      </c>
      <c r="S1096" s="267">
        <v>50</v>
      </c>
      <c r="T1096" s="270">
        <v>0.963703703703704</v>
      </c>
      <c r="U1096" s="270">
        <v>0.979166666666667</v>
      </c>
      <c r="V1096" s="271">
        <v>0.953488372093023</v>
      </c>
      <c r="W1096" s="271">
        <v>1</v>
      </c>
      <c r="X1096" s="298">
        <v>0.0256782945736433</v>
      </c>
      <c r="Y1096" s="274">
        <v>337</v>
      </c>
      <c r="Z1096" s="336">
        <v>327</v>
      </c>
      <c r="AA1096" s="336">
        <v>338</v>
      </c>
      <c r="AB1096" s="336">
        <v>323</v>
      </c>
      <c r="AC1096" s="337">
        <v>0.970326409495549</v>
      </c>
      <c r="AD1096" s="271">
        <v>0.955621301775148</v>
      </c>
      <c r="AE1096" s="298">
        <v>0.014705107720401</v>
      </c>
    </row>
    <row r="1097" spans="1:31">
      <c r="A1097" s="318" t="s">
        <v>1972</v>
      </c>
      <c r="B1097" s="342" t="s">
        <v>3363</v>
      </c>
      <c r="C1097" s="296" t="s">
        <v>1984</v>
      </c>
      <c r="D1097" s="342" t="s">
        <v>1985</v>
      </c>
      <c r="E1097" s="269">
        <v>18</v>
      </c>
      <c r="F1097" s="269">
        <v>16</v>
      </c>
      <c r="G1097" s="267">
        <v>19</v>
      </c>
      <c r="H1097" s="267">
        <v>17</v>
      </c>
      <c r="I1097" s="267">
        <v>20</v>
      </c>
      <c r="J1097" s="267">
        <v>19</v>
      </c>
      <c r="K1097" s="297">
        <v>0.9</v>
      </c>
      <c r="L1097" s="270">
        <v>0.888888888888889</v>
      </c>
      <c r="M1097" s="270">
        <v>0.894736842105263</v>
      </c>
      <c r="N1097" s="270">
        <v>0.95</v>
      </c>
      <c r="O1097" s="335">
        <v>529</v>
      </c>
      <c r="P1097" s="269">
        <v>484</v>
      </c>
      <c r="Q1097" s="269">
        <v>15</v>
      </c>
      <c r="R1097" s="267">
        <v>17</v>
      </c>
      <c r="S1097" s="267">
        <v>19</v>
      </c>
      <c r="T1097" s="270">
        <v>0.914933837429111</v>
      </c>
      <c r="U1097" s="270">
        <v>0.833333333333333</v>
      </c>
      <c r="V1097" s="271">
        <v>0.894736842105263</v>
      </c>
      <c r="W1097" s="271">
        <v>0.95</v>
      </c>
      <c r="X1097" s="298">
        <v>-0.0614035087719298</v>
      </c>
      <c r="Y1097" s="274">
        <v>133</v>
      </c>
      <c r="Z1097" s="336">
        <v>120</v>
      </c>
      <c r="AA1097" s="336">
        <v>133</v>
      </c>
      <c r="AB1097" s="336">
        <v>121</v>
      </c>
      <c r="AC1097" s="337">
        <v>0.902255639097744</v>
      </c>
      <c r="AD1097" s="271">
        <v>0.909774436090226</v>
      </c>
      <c r="AE1097" s="298">
        <v>-0.00751879699248126</v>
      </c>
    </row>
    <row r="1098" spans="1:31">
      <c r="A1098" s="318" t="s">
        <v>1972</v>
      </c>
      <c r="B1098" s="342" t="s">
        <v>3363</v>
      </c>
      <c r="C1098" s="296" t="s">
        <v>1986</v>
      </c>
      <c r="D1098" s="342" t="s">
        <v>1987</v>
      </c>
      <c r="E1098" s="269">
        <v>45</v>
      </c>
      <c r="F1098" s="269">
        <v>45</v>
      </c>
      <c r="G1098" s="267">
        <v>45</v>
      </c>
      <c r="H1098" s="267">
        <v>45</v>
      </c>
      <c r="I1098" s="267">
        <v>48</v>
      </c>
      <c r="J1098" s="267">
        <v>47</v>
      </c>
      <c r="K1098" s="297">
        <v>0.9</v>
      </c>
      <c r="L1098" s="270">
        <v>1</v>
      </c>
      <c r="M1098" s="270">
        <v>1</v>
      </c>
      <c r="N1098" s="270">
        <v>0.979166666666667</v>
      </c>
      <c r="O1098" s="335">
        <v>1274</v>
      </c>
      <c r="P1098" s="269">
        <v>1249</v>
      </c>
      <c r="Q1098" s="269">
        <v>43</v>
      </c>
      <c r="R1098" s="267">
        <v>44</v>
      </c>
      <c r="S1098" s="267">
        <v>47</v>
      </c>
      <c r="T1098" s="270">
        <v>0.980376766091052</v>
      </c>
      <c r="U1098" s="270">
        <v>0.955555555555556</v>
      </c>
      <c r="V1098" s="271">
        <v>0.977777777777778</v>
      </c>
      <c r="W1098" s="271">
        <v>0.979166666666667</v>
      </c>
      <c r="X1098" s="298">
        <v>-0.0222222222222221</v>
      </c>
      <c r="Y1098" s="274">
        <v>322</v>
      </c>
      <c r="Z1098" s="336">
        <v>313</v>
      </c>
      <c r="AA1098" s="336">
        <v>316</v>
      </c>
      <c r="AB1098" s="336">
        <v>312</v>
      </c>
      <c r="AC1098" s="337">
        <v>0.972049689440994</v>
      </c>
      <c r="AD1098" s="271">
        <v>0.987341772151899</v>
      </c>
      <c r="AE1098" s="298">
        <v>-0.015292082710905</v>
      </c>
    </row>
    <row r="1099" spans="1:31">
      <c r="A1099" s="318" t="s">
        <v>1972</v>
      </c>
      <c r="B1099" s="342" t="s">
        <v>3363</v>
      </c>
      <c r="C1099" s="296" t="s">
        <v>1988</v>
      </c>
      <c r="D1099" s="342" t="s">
        <v>1989</v>
      </c>
      <c r="E1099" s="269">
        <v>73</v>
      </c>
      <c r="F1099" s="269">
        <v>64</v>
      </c>
      <c r="G1099" s="267">
        <v>71</v>
      </c>
      <c r="H1099" s="267">
        <v>66</v>
      </c>
      <c r="I1099" s="267">
        <v>80</v>
      </c>
      <c r="J1099" s="267">
        <v>73</v>
      </c>
      <c r="K1099" s="297">
        <v>0.9</v>
      </c>
      <c r="L1099" s="270">
        <v>0.876712328767123</v>
      </c>
      <c r="M1099" s="270">
        <v>0.929577464788732</v>
      </c>
      <c r="N1099" s="270">
        <v>0.9125</v>
      </c>
      <c r="O1099" s="335">
        <v>2140</v>
      </c>
      <c r="P1099" s="269">
        <v>1946</v>
      </c>
      <c r="Q1099" s="269">
        <v>62</v>
      </c>
      <c r="R1099" s="267">
        <v>65</v>
      </c>
      <c r="S1099" s="267">
        <v>72</v>
      </c>
      <c r="T1099" s="270">
        <v>0.909345794392523</v>
      </c>
      <c r="U1099" s="270">
        <v>0.849315068493151</v>
      </c>
      <c r="V1099" s="271">
        <v>0.915492957746479</v>
      </c>
      <c r="W1099" s="271">
        <v>0.9</v>
      </c>
      <c r="X1099" s="298">
        <v>-0.0661778892533282</v>
      </c>
      <c r="Y1099" s="274">
        <v>534</v>
      </c>
      <c r="Z1099" s="336">
        <v>484</v>
      </c>
      <c r="AA1099" s="336">
        <v>533</v>
      </c>
      <c r="AB1099" s="336">
        <v>483</v>
      </c>
      <c r="AC1099" s="337">
        <v>0.906367041198502</v>
      </c>
      <c r="AD1099" s="271">
        <v>0.906191369606004</v>
      </c>
      <c r="AE1099" s="298">
        <v>0.000175671592498094</v>
      </c>
    </row>
    <row r="1100" spans="1:31">
      <c r="A1100" s="318" t="s">
        <v>1972</v>
      </c>
      <c r="B1100" s="342" t="s">
        <v>3363</v>
      </c>
      <c r="C1100" s="296" t="s">
        <v>1990</v>
      </c>
      <c r="D1100" s="342" t="s">
        <v>1991</v>
      </c>
      <c r="E1100" s="269">
        <v>45</v>
      </c>
      <c r="F1100" s="269">
        <v>45</v>
      </c>
      <c r="G1100" s="267">
        <v>45</v>
      </c>
      <c r="H1100" s="267">
        <v>45</v>
      </c>
      <c r="I1100" s="267">
        <v>46</v>
      </c>
      <c r="J1100" s="267">
        <v>46</v>
      </c>
      <c r="K1100" s="297">
        <v>0.9</v>
      </c>
      <c r="L1100" s="270">
        <v>1</v>
      </c>
      <c r="M1100" s="270">
        <v>1</v>
      </c>
      <c r="N1100" s="270">
        <v>1</v>
      </c>
      <c r="O1100" s="335">
        <v>1295</v>
      </c>
      <c r="P1100" s="269">
        <v>1256</v>
      </c>
      <c r="Q1100" s="269">
        <v>43</v>
      </c>
      <c r="R1100" s="267">
        <v>45</v>
      </c>
      <c r="S1100" s="267">
        <v>44</v>
      </c>
      <c r="T1100" s="270">
        <v>0.96988416988417</v>
      </c>
      <c r="U1100" s="270">
        <v>0.955555555555556</v>
      </c>
      <c r="V1100" s="271">
        <v>1</v>
      </c>
      <c r="W1100" s="271">
        <v>0.956521739130435</v>
      </c>
      <c r="X1100" s="298">
        <v>-0.0444444444444444</v>
      </c>
      <c r="Y1100" s="274">
        <v>321</v>
      </c>
      <c r="Z1100" s="336">
        <v>310</v>
      </c>
      <c r="AA1100" s="336">
        <v>323</v>
      </c>
      <c r="AB1100" s="336">
        <v>319</v>
      </c>
      <c r="AC1100" s="337">
        <v>0.965732087227414</v>
      </c>
      <c r="AD1100" s="271">
        <v>0.987616099071207</v>
      </c>
      <c r="AE1100" s="298">
        <v>-0.0218840118437931</v>
      </c>
    </row>
    <row r="1101" spans="1:31">
      <c r="A1101" s="318" t="s">
        <v>1972</v>
      </c>
      <c r="B1101" s="342" t="s">
        <v>3363</v>
      </c>
      <c r="C1101" s="296" t="s">
        <v>1992</v>
      </c>
      <c r="D1101" s="342" t="s">
        <v>1993</v>
      </c>
      <c r="E1101" s="269">
        <v>41</v>
      </c>
      <c r="F1101" s="269">
        <v>40</v>
      </c>
      <c r="G1101" s="267">
        <v>40</v>
      </c>
      <c r="H1101" s="267">
        <v>39</v>
      </c>
      <c r="I1101" s="267">
        <v>45</v>
      </c>
      <c r="J1101" s="267">
        <v>44</v>
      </c>
      <c r="K1101" s="297">
        <v>0.9</v>
      </c>
      <c r="L1101" s="270">
        <v>0.975609756097561</v>
      </c>
      <c r="M1101" s="270">
        <v>0.975</v>
      </c>
      <c r="N1101" s="270">
        <v>0.977777777777778</v>
      </c>
      <c r="O1101" s="335">
        <v>1189</v>
      </c>
      <c r="P1101" s="269">
        <v>1078</v>
      </c>
      <c r="Q1101" s="269">
        <v>35</v>
      </c>
      <c r="R1101" s="267">
        <v>36</v>
      </c>
      <c r="S1101" s="267">
        <v>42</v>
      </c>
      <c r="T1101" s="270">
        <v>0.906644238856182</v>
      </c>
      <c r="U1101" s="270">
        <v>0.853658536585366</v>
      </c>
      <c r="V1101" s="271">
        <v>0.9</v>
      </c>
      <c r="W1101" s="271">
        <v>0.933333333333333</v>
      </c>
      <c r="X1101" s="298">
        <v>-0.0463414634146342</v>
      </c>
      <c r="Y1101" s="274">
        <v>295</v>
      </c>
      <c r="Z1101" s="336">
        <v>266</v>
      </c>
      <c r="AA1101" s="336">
        <v>302</v>
      </c>
      <c r="AB1101" s="336">
        <v>274</v>
      </c>
      <c r="AC1101" s="337">
        <v>0.901694915254237</v>
      </c>
      <c r="AD1101" s="271">
        <v>0.907284768211921</v>
      </c>
      <c r="AE1101" s="298">
        <v>-0.00558985295768322</v>
      </c>
    </row>
    <row r="1102" spans="1:31">
      <c r="A1102" s="318" t="s">
        <v>1972</v>
      </c>
      <c r="B1102" s="342" t="s">
        <v>3363</v>
      </c>
      <c r="C1102" s="296" t="s">
        <v>1994</v>
      </c>
      <c r="D1102" s="342" t="s">
        <v>1995</v>
      </c>
      <c r="E1102" s="269">
        <v>37</v>
      </c>
      <c r="F1102" s="269">
        <v>36</v>
      </c>
      <c r="G1102" s="267">
        <v>39</v>
      </c>
      <c r="H1102" s="267">
        <v>38</v>
      </c>
      <c r="I1102" s="267">
        <v>42</v>
      </c>
      <c r="J1102" s="267">
        <v>41</v>
      </c>
      <c r="K1102" s="297">
        <v>0.9</v>
      </c>
      <c r="L1102" s="270">
        <v>0.972972972972973</v>
      </c>
      <c r="M1102" s="270">
        <v>0.974358974358974</v>
      </c>
      <c r="N1102" s="270">
        <v>0.976190476190476</v>
      </c>
      <c r="O1102" s="335">
        <v>1095</v>
      </c>
      <c r="P1102" s="269">
        <v>1056</v>
      </c>
      <c r="Q1102" s="269">
        <v>36</v>
      </c>
      <c r="R1102" s="267">
        <v>38</v>
      </c>
      <c r="S1102" s="267">
        <v>41</v>
      </c>
      <c r="T1102" s="270">
        <v>0.964383561643836</v>
      </c>
      <c r="U1102" s="270">
        <v>0.972972972972973</v>
      </c>
      <c r="V1102" s="271">
        <v>0.974358974358974</v>
      </c>
      <c r="W1102" s="271">
        <v>0.976190476190476</v>
      </c>
      <c r="X1102" s="298">
        <v>-0.00138600138600131</v>
      </c>
      <c r="Y1102" s="274">
        <v>282</v>
      </c>
      <c r="Z1102" s="336">
        <v>274</v>
      </c>
      <c r="AA1102" s="336">
        <v>266</v>
      </c>
      <c r="AB1102" s="336">
        <v>260</v>
      </c>
      <c r="AC1102" s="337">
        <v>0.971631205673759</v>
      </c>
      <c r="AD1102" s="271">
        <v>0.977443609022556</v>
      </c>
      <c r="AE1102" s="298">
        <v>-0.00581240334879751</v>
      </c>
    </row>
    <row r="1103" spans="1:31">
      <c r="A1103" s="318" t="s">
        <v>1972</v>
      </c>
      <c r="B1103" s="342" t="s">
        <v>3363</v>
      </c>
      <c r="C1103" s="296" t="s">
        <v>1996</v>
      </c>
      <c r="D1103" s="342" t="s">
        <v>1997</v>
      </c>
      <c r="E1103" s="269">
        <v>54</v>
      </c>
      <c r="F1103" s="269">
        <v>52</v>
      </c>
      <c r="G1103" s="267">
        <v>50</v>
      </c>
      <c r="H1103" s="267">
        <v>48</v>
      </c>
      <c r="I1103" s="267">
        <v>55</v>
      </c>
      <c r="J1103" s="267">
        <v>52</v>
      </c>
      <c r="K1103" s="297">
        <v>0.9</v>
      </c>
      <c r="L1103" s="270">
        <v>0.962962962962963</v>
      </c>
      <c r="M1103" s="270">
        <v>0.96</v>
      </c>
      <c r="N1103" s="270">
        <v>0.945454545454545</v>
      </c>
      <c r="O1103" s="335">
        <v>1523</v>
      </c>
      <c r="P1103" s="269">
        <v>1445</v>
      </c>
      <c r="Q1103" s="269">
        <v>52</v>
      </c>
      <c r="R1103" s="267">
        <v>48</v>
      </c>
      <c r="S1103" s="267">
        <v>49</v>
      </c>
      <c r="T1103" s="270">
        <v>0.948785292186474</v>
      </c>
      <c r="U1103" s="270">
        <v>0.962962962962963</v>
      </c>
      <c r="V1103" s="271">
        <v>0.96</v>
      </c>
      <c r="W1103" s="271">
        <v>0.890909090909091</v>
      </c>
      <c r="X1103" s="298">
        <v>0.00296296296296295</v>
      </c>
      <c r="Y1103" s="274">
        <v>379</v>
      </c>
      <c r="Z1103" s="336">
        <v>358</v>
      </c>
      <c r="AA1103" s="336">
        <v>381</v>
      </c>
      <c r="AB1103" s="336">
        <v>363</v>
      </c>
      <c r="AC1103" s="337">
        <v>0.944591029023747</v>
      </c>
      <c r="AD1103" s="271">
        <v>0.952755905511811</v>
      </c>
      <c r="AE1103" s="298">
        <v>-0.0081648764880643</v>
      </c>
    </row>
    <row r="1104" spans="1:31">
      <c r="A1104" s="318" t="s">
        <v>1972</v>
      </c>
      <c r="B1104" s="342" t="s">
        <v>3363</v>
      </c>
      <c r="C1104" s="296" t="s">
        <v>1998</v>
      </c>
      <c r="D1104" s="342" t="s">
        <v>1999</v>
      </c>
      <c r="E1104" s="269">
        <v>28</v>
      </c>
      <c r="F1104" s="269">
        <v>28</v>
      </c>
      <c r="G1104" s="267">
        <v>29</v>
      </c>
      <c r="H1104" s="267">
        <v>29</v>
      </c>
      <c r="I1104" s="267">
        <v>31</v>
      </c>
      <c r="J1104" s="267">
        <v>31</v>
      </c>
      <c r="K1104" s="297">
        <v>0.9</v>
      </c>
      <c r="L1104" s="270">
        <v>1</v>
      </c>
      <c r="M1104" s="270">
        <v>1</v>
      </c>
      <c r="N1104" s="270">
        <v>1</v>
      </c>
      <c r="O1104" s="335">
        <v>861</v>
      </c>
      <c r="P1104" s="269">
        <v>826</v>
      </c>
      <c r="Q1104" s="269">
        <v>27</v>
      </c>
      <c r="R1104" s="267">
        <v>29</v>
      </c>
      <c r="S1104" s="267">
        <v>29</v>
      </c>
      <c r="T1104" s="270">
        <v>0.959349593495935</v>
      </c>
      <c r="U1104" s="270">
        <v>0.964285714285714</v>
      </c>
      <c r="V1104" s="271">
        <v>1</v>
      </c>
      <c r="W1104" s="271">
        <v>0.935483870967742</v>
      </c>
      <c r="X1104" s="298">
        <v>-0.0357142857142857</v>
      </c>
      <c r="Y1104" s="274">
        <v>212</v>
      </c>
      <c r="Z1104" s="336">
        <v>205</v>
      </c>
      <c r="AA1104" s="336">
        <v>212</v>
      </c>
      <c r="AB1104" s="336">
        <v>198</v>
      </c>
      <c r="AC1104" s="337">
        <v>0.966981132075472</v>
      </c>
      <c r="AD1104" s="271">
        <v>0.933962264150943</v>
      </c>
      <c r="AE1104" s="298">
        <v>0.0330188679245282</v>
      </c>
    </row>
    <row r="1105" spans="1:31">
      <c r="A1105" s="318" t="s">
        <v>1972</v>
      </c>
      <c r="B1105" s="342" t="s">
        <v>3363</v>
      </c>
      <c r="C1105" s="296" t="s">
        <v>2000</v>
      </c>
      <c r="D1105" s="342" t="s">
        <v>2001</v>
      </c>
      <c r="E1105" s="269">
        <v>39</v>
      </c>
      <c r="F1105" s="269">
        <v>39</v>
      </c>
      <c r="G1105" s="267">
        <v>39</v>
      </c>
      <c r="H1105" s="267">
        <v>39</v>
      </c>
      <c r="I1105" s="267">
        <v>43</v>
      </c>
      <c r="J1105" s="267">
        <v>43</v>
      </c>
      <c r="K1105" s="297">
        <v>0.9</v>
      </c>
      <c r="L1105" s="270">
        <v>1</v>
      </c>
      <c r="M1105" s="270">
        <v>1</v>
      </c>
      <c r="N1105" s="270">
        <v>1</v>
      </c>
      <c r="O1105" s="335">
        <v>1213</v>
      </c>
      <c r="P1105" s="269">
        <v>1196</v>
      </c>
      <c r="Q1105" s="269">
        <v>39</v>
      </c>
      <c r="R1105" s="267">
        <v>38</v>
      </c>
      <c r="S1105" s="267">
        <v>42</v>
      </c>
      <c r="T1105" s="270">
        <v>0.98598516075845</v>
      </c>
      <c r="U1105" s="270">
        <v>1</v>
      </c>
      <c r="V1105" s="271">
        <v>0.974358974358974</v>
      </c>
      <c r="W1105" s="271">
        <v>0.976744186046512</v>
      </c>
      <c r="X1105" s="298">
        <v>0.0256410256410257</v>
      </c>
      <c r="Y1105" s="274">
        <v>291</v>
      </c>
      <c r="Z1105" s="336">
        <v>285</v>
      </c>
      <c r="AA1105" s="336">
        <v>301</v>
      </c>
      <c r="AB1105" s="336">
        <v>294</v>
      </c>
      <c r="AC1105" s="337">
        <v>0.979381443298969</v>
      </c>
      <c r="AD1105" s="271">
        <v>0.976744186046512</v>
      </c>
      <c r="AE1105" s="298">
        <v>0.00263725725245745</v>
      </c>
    </row>
    <row r="1106" spans="1:31">
      <c r="A1106" s="318" t="s">
        <v>1972</v>
      </c>
      <c r="B1106" s="342" t="s">
        <v>3363</v>
      </c>
      <c r="C1106" s="296" t="s">
        <v>2002</v>
      </c>
      <c r="D1106" s="342" t="s">
        <v>2003</v>
      </c>
      <c r="E1106" s="269">
        <v>21</v>
      </c>
      <c r="F1106" s="269">
        <v>21</v>
      </c>
      <c r="G1106" s="267">
        <v>20</v>
      </c>
      <c r="H1106" s="267">
        <v>20</v>
      </c>
      <c r="I1106" s="267">
        <v>22</v>
      </c>
      <c r="J1106" s="267">
        <v>22</v>
      </c>
      <c r="K1106" s="297">
        <v>0.9</v>
      </c>
      <c r="L1106" s="270">
        <v>1</v>
      </c>
      <c r="M1106" s="270">
        <v>1</v>
      </c>
      <c r="N1106" s="270">
        <v>1</v>
      </c>
      <c r="O1106" s="335">
        <v>611</v>
      </c>
      <c r="P1106" s="269">
        <v>597</v>
      </c>
      <c r="Q1106" s="269">
        <v>19</v>
      </c>
      <c r="R1106" s="267">
        <v>20</v>
      </c>
      <c r="S1106" s="267">
        <v>22</v>
      </c>
      <c r="T1106" s="270">
        <v>0.97708674304419</v>
      </c>
      <c r="U1106" s="270">
        <v>0.904761904761905</v>
      </c>
      <c r="V1106" s="271">
        <v>1</v>
      </c>
      <c r="W1106" s="271">
        <v>1</v>
      </c>
      <c r="X1106" s="298">
        <v>-0.0952380952380952</v>
      </c>
      <c r="Y1106" s="274">
        <v>150</v>
      </c>
      <c r="Z1106" s="336">
        <v>147</v>
      </c>
      <c r="AA1106" s="336">
        <v>154</v>
      </c>
      <c r="AB1106" s="336">
        <v>152</v>
      </c>
      <c r="AC1106" s="337">
        <v>0.98</v>
      </c>
      <c r="AD1106" s="271">
        <v>0.987012987012987</v>
      </c>
      <c r="AE1106" s="298">
        <v>-0.00701298701298703</v>
      </c>
    </row>
    <row r="1107" spans="1:31">
      <c r="A1107" s="318" t="s">
        <v>1972</v>
      </c>
      <c r="B1107" s="342" t="s">
        <v>3363</v>
      </c>
      <c r="C1107" s="296" t="s">
        <v>2004</v>
      </c>
      <c r="D1107" s="342" t="s">
        <v>2005</v>
      </c>
      <c r="E1107" s="269">
        <v>28</v>
      </c>
      <c r="F1107" s="269">
        <v>27</v>
      </c>
      <c r="G1107" s="267">
        <v>29</v>
      </c>
      <c r="H1107" s="267">
        <v>27</v>
      </c>
      <c r="I1107" s="267">
        <v>30</v>
      </c>
      <c r="J1107" s="267">
        <v>30</v>
      </c>
      <c r="K1107" s="297">
        <v>0.9</v>
      </c>
      <c r="L1107" s="270">
        <v>0.964285714285714</v>
      </c>
      <c r="M1107" s="270">
        <v>0.931034482758621</v>
      </c>
      <c r="N1107" s="270">
        <v>1</v>
      </c>
      <c r="O1107" s="335">
        <v>837</v>
      </c>
      <c r="P1107" s="269">
        <v>821</v>
      </c>
      <c r="Q1107" s="269">
        <v>27</v>
      </c>
      <c r="R1107" s="267">
        <v>27</v>
      </c>
      <c r="S1107" s="267">
        <v>29</v>
      </c>
      <c r="T1107" s="270">
        <v>0.980884109916368</v>
      </c>
      <c r="U1107" s="270">
        <v>0.964285714285714</v>
      </c>
      <c r="V1107" s="271">
        <v>0.931034482758621</v>
      </c>
      <c r="W1107" s="271">
        <v>0.966666666666667</v>
      </c>
      <c r="X1107" s="298">
        <v>0.0332512315270936</v>
      </c>
      <c r="Y1107" s="274">
        <v>208</v>
      </c>
      <c r="Z1107" s="336">
        <v>200</v>
      </c>
      <c r="AA1107" s="336">
        <v>210</v>
      </c>
      <c r="AB1107" s="336">
        <v>206</v>
      </c>
      <c r="AC1107" s="337">
        <v>0.961538461538462</v>
      </c>
      <c r="AD1107" s="271">
        <v>0.980952380952381</v>
      </c>
      <c r="AE1107" s="298">
        <v>-0.0194139194139193</v>
      </c>
    </row>
    <row r="1108" spans="1:31">
      <c r="A1108" s="318" t="s">
        <v>1972</v>
      </c>
      <c r="B1108" s="342" t="s">
        <v>3363</v>
      </c>
      <c r="C1108" s="296" t="s">
        <v>2006</v>
      </c>
      <c r="D1108" s="342" t="s">
        <v>2007</v>
      </c>
      <c r="E1108" s="269">
        <v>49</v>
      </c>
      <c r="F1108" s="269">
        <v>49</v>
      </c>
      <c r="G1108" s="267">
        <v>46</v>
      </c>
      <c r="H1108" s="267">
        <v>46</v>
      </c>
      <c r="I1108" s="267">
        <v>47</v>
      </c>
      <c r="J1108" s="267">
        <v>47</v>
      </c>
      <c r="K1108" s="297">
        <v>0.9</v>
      </c>
      <c r="L1108" s="270">
        <v>1</v>
      </c>
      <c r="M1108" s="270">
        <v>1</v>
      </c>
      <c r="N1108" s="270">
        <v>1</v>
      </c>
      <c r="O1108" s="335">
        <v>1380</v>
      </c>
      <c r="P1108" s="269">
        <v>1366</v>
      </c>
      <c r="Q1108" s="269">
        <v>49</v>
      </c>
      <c r="R1108" s="267">
        <v>46</v>
      </c>
      <c r="S1108" s="267">
        <v>47</v>
      </c>
      <c r="T1108" s="270">
        <v>0.989855072463768</v>
      </c>
      <c r="U1108" s="270">
        <v>1</v>
      </c>
      <c r="V1108" s="271">
        <v>1</v>
      </c>
      <c r="W1108" s="271">
        <v>1</v>
      </c>
      <c r="X1108" s="298">
        <v>0</v>
      </c>
      <c r="Y1108" s="274">
        <v>335</v>
      </c>
      <c r="Z1108" s="336">
        <v>333</v>
      </c>
      <c r="AA1108" s="336">
        <v>349</v>
      </c>
      <c r="AB1108" s="336">
        <v>349</v>
      </c>
      <c r="AC1108" s="337">
        <v>0.994029850746269</v>
      </c>
      <c r="AD1108" s="271">
        <v>1</v>
      </c>
      <c r="AE1108" s="298">
        <v>-0.00597014925373129</v>
      </c>
    </row>
    <row r="1109" spans="1:31">
      <c r="A1109" s="318" t="s">
        <v>1972</v>
      </c>
      <c r="B1109" s="342" t="s">
        <v>3363</v>
      </c>
      <c r="C1109" s="296" t="s">
        <v>2008</v>
      </c>
      <c r="D1109" s="342" t="s">
        <v>2009</v>
      </c>
      <c r="E1109" s="269">
        <v>31</v>
      </c>
      <c r="F1109" s="269">
        <v>31</v>
      </c>
      <c r="G1109" s="267">
        <v>32</v>
      </c>
      <c r="H1109" s="267">
        <v>32</v>
      </c>
      <c r="I1109" s="267">
        <v>34</v>
      </c>
      <c r="J1109" s="267">
        <v>34</v>
      </c>
      <c r="K1109" s="297">
        <v>0.9</v>
      </c>
      <c r="L1109" s="270">
        <v>1</v>
      </c>
      <c r="M1109" s="270">
        <v>1</v>
      </c>
      <c r="N1109" s="270">
        <v>1</v>
      </c>
      <c r="O1109" s="335">
        <v>905</v>
      </c>
      <c r="P1109" s="269">
        <v>898</v>
      </c>
      <c r="Q1109" s="269">
        <v>31</v>
      </c>
      <c r="R1109" s="267">
        <v>32</v>
      </c>
      <c r="S1109" s="267">
        <v>34</v>
      </c>
      <c r="T1109" s="270">
        <v>0.992265193370166</v>
      </c>
      <c r="U1109" s="270">
        <v>1</v>
      </c>
      <c r="V1109" s="271">
        <v>1</v>
      </c>
      <c r="W1109" s="271">
        <v>1</v>
      </c>
      <c r="X1109" s="298">
        <v>0</v>
      </c>
      <c r="Y1109" s="274">
        <v>226</v>
      </c>
      <c r="Z1109" s="336">
        <v>226</v>
      </c>
      <c r="AA1109" s="336">
        <v>221</v>
      </c>
      <c r="AB1109" s="336">
        <v>221</v>
      </c>
      <c r="AC1109" s="337">
        <v>1</v>
      </c>
      <c r="AD1109" s="271">
        <v>1</v>
      </c>
      <c r="AE1109" s="298">
        <v>0</v>
      </c>
    </row>
    <row r="1110" spans="1:31">
      <c r="A1110" s="318" t="s">
        <v>1972</v>
      </c>
      <c r="B1110" s="342" t="s">
        <v>3363</v>
      </c>
      <c r="C1110" s="296" t="s">
        <v>2010</v>
      </c>
      <c r="D1110" s="342" t="s">
        <v>2011</v>
      </c>
      <c r="E1110" s="269">
        <v>31</v>
      </c>
      <c r="F1110" s="269">
        <v>31</v>
      </c>
      <c r="G1110" s="267">
        <v>31</v>
      </c>
      <c r="H1110" s="267">
        <v>30</v>
      </c>
      <c r="I1110" s="267">
        <v>34</v>
      </c>
      <c r="J1110" s="267">
        <v>34</v>
      </c>
      <c r="K1110" s="297">
        <v>0.9</v>
      </c>
      <c r="L1110" s="270">
        <v>1</v>
      </c>
      <c r="M1110" s="270">
        <v>0.967741935483871</v>
      </c>
      <c r="N1110" s="270">
        <v>1</v>
      </c>
      <c r="O1110" s="335">
        <v>901</v>
      </c>
      <c r="P1110" s="269">
        <v>876</v>
      </c>
      <c r="Q1110" s="269">
        <v>31</v>
      </c>
      <c r="R1110" s="267">
        <v>30</v>
      </c>
      <c r="S1110" s="267">
        <v>34</v>
      </c>
      <c r="T1110" s="270">
        <v>0.972253052164262</v>
      </c>
      <c r="U1110" s="270">
        <v>1</v>
      </c>
      <c r="V1110" s="271">
        <v>0.967741935483871</v>
      </c>
      <c r="W1110" s="271">
        <v>1</v>
      </c>
      <c r="X1110" s="298">
        <v>0.032258064516129</v>
      </c>
      <c r="Y1110" s="274">
        <v>226</v>
      </c>
      <c r="Z1110" s="336">
        <v>221</v>
      </c>
      <c r="AA1110" s="336">
        <v>223</v>
      </c>
      <c r="AB1110" s="336">
        <v>214</v>
      </c>
      <c r="AC1110" s="337">
        <v>0.97787610619469</v>
      </c>
      <c r="AD1110" s="271">
        <v>0.959641255605381</v>
      </c>
      <c r="AE1110" s="298">
        <v>0.0182348505893091</v>
      </c>
    </row>
    <row r="1111" spans="1:31">
      <c r="A1111" s="318" t="s">
        <v>1972</v>
      </c>
      <c r="B1111" s="342" t="s">
        <v>3363</v>
      </c>
      <c r="C1111" s="296" t="s">
        <v>2012</v>
      </c>
      <c r="D1111" s="342" t="s">
        <v>2013</v>
      </c>
      <c r="E1111" s="269">
        <v>27</v>
      </c>
      <c r="F1111" s="269">
        <v>27</v>
      </c>
      <c r="G1111" s="267">
        <v>27</v>
      </c>
      <c r="H1111" s="267">
        <v>25</v>
      </c>
      <c r="I1111" s="267">
        <v>25</v>
      </c>
      <c r="J1111" s="267">
        <v>24</v>
      </c>
      <c r="K1111" s="297">
        <v>0.9</v>
      </c>
      <c r="L1111" s="270">
        <v>1</v>
      </c>
      <c r="M1111" s="270">
        <v>0.925925925925926</v>
      </c>
      <c r="N1111" s="270">
        <v>0.96</v>
      </c>
      <c r="O1111" s="335">
        <v>756</v>
      </c>
      <c r="P1111" s="269">
        <v>726</v>
      </c>
      <c r="Q1111" s="269">
        <v>27</v>
      </c>
      <c r="R1111" s="267">
        <v>25</v>
      </c>
      <c r="S1111" s="267">
        <v>24</v>
      </c>
      <c r="T1111" s="270">
        <v>0.96031746031746</v>
      </c>
      <c r="U1111" s="270">
        <v>1</v>
      </c>
      <c r="V1111" s="271">
        <v>0.925925925925926</v>
      </c>
      <c r="W1111" s="271">
        <v>0.96</v>
      </c>
      <c r="X1111" s="298">
        <v>0.0740740740740741</v>
      </c>
      <c r="Y1111" s="274">
        <v>188</v>
      </c>
      <c r="Z1111" s="336">
        <v>185</v>
      </c>
      <c r="AA1111" s="336">
        <v>185</v>
      </c>
      <c r="AB1111" s="336">
        <v>177</v>
      </c>
      <c r="AC1111" s="337">
        <v>0.984042553191489</v>
      </c>
      <c r="AD1111" s="271">
        <v>0.956756756756757</v>
      </c>
      <c r="AE1111" s="298">
        <v>0.0272857964347326</v>
      </c>
    </row>
    <row r="1112" spans="1:31">
      <c r="A1112" s="318" t="s">
        <v>1972</v>
      </c>
      <c r="B1112" s="342" t="s">
        <v>3364</v>
      </c>
      <c r="C1112" s="296" t="s">
        <v>2014</v>
      </c>
      <c r="D1112" s="342" t="s">
        <v>2015</v>
      </c>
      <c r="E1112" s="269">
        <v>58</v>
      </c>
      <c r="F1112" s="269">
        <v>55</v>
      </c>
      <c r="G1112" s="267">
        <v>61</v>
      </c>
      <c r="H1112" s="267">
        <v>58</v>
      </c>
      <c r="I1112" s="267">
        <v>66</v>
      </c>
      <c r="J1112" s="267">
        <v>62</v>
      </c>
      <c r="K1112" s="297">
        <v>0.9</v>
      </c>
      <c r="L1112" s="270">
        <v>0.948275862068966</v>
      </c>
      <c r="M1112" s="270">
        <v>0.950819672131147</v>
      </c>
      <c r="N1112" s="270">
        <v>0.939393939393939</v>
      </c>
      <c r="O1112" s="335">
        <v>1793</v>
      </c>
      <c r="P1112" s="269">
        <v>1610</v>
      </c>
      <c r="Q1112" s="269">
        <v>50</v>
      </c>
      <c r="R1112" s="267">
        <v>56</v>
      </c>
      <c r="S1112" s="267">
        <v>58</v>
      </c>
      <c r="T1112" s="270">
        <v>0.897936419408812</v>
      </c>
      <c r="U1112" s="270">
        <v>0.862068965517241</v>
      </c>
      <c r="V1112" s="271">
        <v>0.918032786885246</v>
      </c>
      <c r="W1112" s="271">
        <v>0.878787878787879</v>
      </c>
      <c r="X1112" s="298">
        <v>-0.0559638213680046</v>
      </c>
      <c r="Y1112" s="274">
        <v>444</v>
      </c>
      <c r="Z1112" s="336">
        <v>396</v>
      </c>
      <c r="AA1112" s="336">
        <v>450</v>
      </c>
      <c r="AB1112" s="336">
        <v>396</v>
      </c>
      <c r="AC1112" s="337">
        <v>0.891891891891892</v>
      </c>
      <c r="AD1112" s="271">
        <v>0.88</v>
      </c>
      <c r="AE1112" s="298">
        <v>0.0118918918918919</v>
      </c>
    </row>
    <row r="1113" spans="1:31">
      <c r="A1113" s="318" t="s">
        <v>1972</v>
      </c>
      <c r="B1113" s="342" t="s">
        <v>3364</v>
      </c>
      <c r="C1113" s="296" t="s">
        <v>2016</v>
      </c>
      <c r="D1113" s="342" t="s">
        <v>2017</v>
      </c>
      <c r="E1113" s="269">
        <v>28</v>
      </c>
      <c r="F1113" s="269">
        <v>28</v>
      </c>
      <c r="G1113" s="267">
        <v>31</v>
      </c>
      <c r="H1113" s="267">
        <v>31</v>
      </c>
      <c r="I1113" s="267">
        <v>31</v>
      </c>
      <c r="J1113" s="267">
        <v>30</v>
      </c>
      <c r="K1113" s="297">
        <v>0.9</v>
      </c>
      <c r="L1113" s="270">
        <v>1</v>
      </c>
      <c r="M1113" s="270">
        <v>1</v>
      </c>
      <c r="N1113" s="270">
        <v>0.967741935483871</v>
      </c>
      <c r="O1113" s="335">
        <v>870</v>
      </c>
      <c r="P1113" s="269">
        <v>843</v>
      </c>
      <c r="Q1113" s="269">
        <v>28</v>
      </c>
      <c r="R1113" s="267">
        <v>27</v>
      </c>
      <c r="S1113" s="267">
        <v>28</v>
      </c>
      <c r="T1113" s="270">
        <v>0.968965517241379</v>
      </c>
      <c r="U1113" s="270">
        <v>1</v>
      </c>
      <c r="V1113" s="271">
        <v>0.870967741935484</v>
      </c>
      <c r="W1113" s="271">
        <v>0.903225806451613</v>
      </c>
      <c r="X1113" s="298">
        <v>0.129032258064516</v>
      </c>
      <c r="Y1113" s="274">
        <v>218</v>
      </c>
      <c r="Z1113" s="336">
        <v>208</v>
      </c>
      <c r="AA1113" s="336">
        <v>220</v>
      </c>
      <c r="AB1113" s="336">
        <v>215</v>
      </c>
      <c r="AC1113" s="337">
        <v>0.954128440366973</v>
      </c>
      <c r="AD1113" s="271">
        <v>0.977272727272727</v>
      </c>
      <c r="AE1113" s="298">
        <v>-0.0231442869057548</v>
      </c>
    </row>
    <row r="1114" spans="1:31">
      <c r="A1114" s="318" t="s">
        <v>1972</v>
      </c>
      <c r="B1114" s="342" t="s">
        <v>3364</v>
      </c>
      <c r="C1114" s="296" t="s">
        <v>2018</v>
      </c>
      <c r="D1114" s="342" t="s">
        <v>2019</v>
      </c>
      <c r="E1114" s="269">
        <v>59</v>
      </c>
      <c r="F1114" s="269">
        <v>58</v>
      </c>
      <c r="G1114" s="267">
        <v>62</v>
      </c>
      <c r="H1114" s="267">
        <v>61</v>
      </c>
      <c r="I1114" s="267">
        <v>64</v>
      </c>
      <c r="J1114" s="267">
        <v>62</v>
      </c>
      <c r="K1114" s="297">
        <v>0.9</v>
      </c>
      <c r="L1114" s="270">
        <v>0.983050847457627</v>
      </c>
      <c r="M1114" s="270">
        <v>0.983870967741935</v>
      </c>
      <c r="N1114" s="270">
        <v>0.96875</v>
      </c>
      <c r="O1114" s="335">
        <v>1758</v>
      </c>
      <c r="P1114" s="269">
        <v>1610</v>
      </c>
      <c r="Q1114" s="269">
        <v>55</v>
      </c>
      <c r="R1114" s="267">
        <v>57</v>
      </c>
      <c r="S1114" s="267">
        <v>56</v>
      </c>
      <c r="T1114" s="270">
        <v>0.915813424345848</v>
      </c>
      <c r="U1114" s="270">
        <v>0.932203389830508</v>
      </c>
      <c r="V1114" s="271">
        <v>0.919354838709677</v>
      </c>
      <c r="W1114" s="271">
        <v>0.875</v>
      </c>
      <c r="X1114" s="298">
        <v>0.0128485511208311</v>
      </c>
      <c r="Y1114" s="274">
        <v>434</v>
      </c>
      <c r="Z1114" s="336">
        <v>402</v>
      </c>
      <c r="AA1114" s="336">
        <v>442</v>
      </c>
      <c r="AB1114" s="336">
        <v>400</v>
      </c>
      <c r="AC1114" s="337">
        <v>0.926267281105991</v>
      </c>
      <c r="AD1114" s="271">
        <v>0.904977375565611</v>
      </c>
      <c r="AE1114" s="298">
        <v>0.0212899055403799</v>
      </c>
    </row>
    <row r="1115" spans="1:31">
      <c r="A1115" s="318" t="s">
        <v>1972</v>
      </c>
      <c r="B1115" s="342" t="s">
        <v>3364</v>
      </c>
      <c r="C1115" s="296" t="s">
        <v>2020</v>
      </c>
      <c r="D1115" s="342" t="s">
        <v>2021</v>
      </c>
      <c r="E1115" s="269">
        <v>0</v>
      </c>
      <c r="F1115" s="269">
        <v>0</v>
      </c>
      <c r="G1115" s="267">
        <v>0</v>
      </c>
      <c r="H1115" s="267">
        <v>0</v>
      </c>
      <c r="I1115" s="267">
        <v>0</v>
      </c>
      <c r="J1115" s="267">
        <v>0</v>
      </c>
      <c r="K1115" s="297">
        <v>0.9</v>
      </c>
      <c r="L1115" s="270">
        <v>0</v>
      </c>
      <c r="M1115" s="270">
        <v>0</v>
      </c>
      <c r="N1115" s="270">
        <v>0</v>
      </c>
      <c r="O1115" s="335">
        <v>0</v>
      </c>
      <c r="P1115" s="269">
        <v>0</v>
      </c>
      <c r="Q1115" s="269">
        <v>0</v>
      </c>
      <c r="R1115" s="267">
        <v>0</v>
      </c>
      <c r="S1115" s="267">
        <v>0</v>
      </c>
      <c r="T1115" s="270">
        <v>0</v>
      </c>
      <c r="U1115" s="270">
        <v>0</v>
      </c>
      <c r="V1115" s="271">
        <v>0</v>
      </c>
      <c r="W1115" s="271">
        <v>0</v>
      </c>
      <c r="X1115" s="298">
        <v>0</v>
      </c>
      <c r="Y1115" s="274">
        <v>0</v>
      </c>
      <c r="Z1115" s="336">
        <v>0</v>
      </c>
      <c r="AA1115" s="336">
        <v>0</v>
      </c>
      <c r="AB1115" s="336">
        <v>0</v>
      </c>
      <c r="AC1115" s="337">
        <v>0</v>
      </c>
      <c r="AD1115" s="271">
        <v>0</v>
      </c>
      <c r="AE1115" s="298">
        <v>0</v>
      </c>
    </row>
    <row r="1116" spans="1:31">
      <c r="A1116" s="318" t="s">
        <v>1972</v>
      </c>
      <c r="B1116" s="342" t="s">
        <v>3364</v>
      </c>
      <c r="C1116" s="296" t="s">
        <v>2022</v>
      </c>
      <c r="D1116" s="342" t="s">
        <v>2023</v>
      </c>
      <c r="E1116" s="269">
        <v>24</v>
      </c>
      <c r="F1116" s="269">
        <v>24</v>
      </c>
      <c r="G1116" s="267">
        <v>25</v>
      </c>
      <c r="H1116" s="267">
        <v>25</v>
      </c>
      <c r="I1116" s="267">
        <v>26</v>
      </c>
      <c r="J1116" s="267">
        <v>24</v>
      </c>
      <c r="K1116" s="297">
        <v>0.9</v>
      </c>
      <c r="L1116" s="270">
        <v>1</v>
      </c>
      <c r="M1116" s="270">
        <v>1</v>
      </c>
      <c r="N1116" s="270">
        <v>0.923076923076923</v>
      </c>
      <c r="O1116" s="335">
        <v>761</v>
      </c>
      <c r="P1116" s="269">
        <v>722</v>
      </c>
      <c r="Q1116" s="269">
        <v>23</v>
      </c>
      <c r="R1116" s="267">
        <v>25</v>
      </c>
      <c r="S1116" s="267">
        <v>24</v>
      </c>
      <c r="T1116" s="270">
        <v>0.948751642575558</v>
      </c>
      <c r="U1116" s="270">
        <v>0.958333333333333</v>
      </c>
      <c r="V1116" s="271">
        <v>1</v>
      </c>
      <c r="W1116" s="271">
        <v>0.923076923076923</v>
      </c>
      <c r="X1116" s="298">
        <v>-0.0416666666666666</v>
      </c>
      <c r="Y1116" s="274">
        <v>184</v>
      </c>
      <c r="Z1116" s="336">
        <v>174</v>
      </c>
      <c r="AA1116" s="336">
        <v>190</v>
      </c>
      <c r="AB1116" s="336">
        <v>181</v>
      </c>
      <c r="AC1116" s="337">
        <v>0.945652173913043</v>
      </c>
      <c r="AD1116" s="271">
        <v>0.952631578947368</v>
      </c>
      <c r="AE1116" s="298">
        <v>-0.00697940503432493</v>
      </c>
    </row>
    <row r="1117" spans="1:31">
      <c r="A1117" s="318" t="s">
        <v>1972</v>
      </c>
      <c r="B1117" s="342" t="s">
        <v>3364</v>
      </c>
      <c r="C1117" s="296" t="s">
        <v>2024</v>
      </c>
      <c r="D1117" s="342" t="s">
        <v>2025</v>
      </c>
      <c r="E1117" s="269">
        <v>22</v>
      </c>
      <c r="F1117" s="269">
        <v>22</v>
      </c>
      <c r="G1117" s="267">
        <v>19</v>
      </c>
      <c r="H1117" s="267">
        <v>19</v>
      </c>
      <c r="I1117" s="267">
        <v>21</v>
      </c>
      <c r="J1117" s="267">
        <v>21</v>
      </c>
      <c r="K1117" s="297">
        <v>0.9</v>
      </c>
      <c r="L1117" s="270">
        <v>1</v>
      </c>
      <c r="M1117" s="270">
        <v>1</v>
      </c>
      <c r="N1117" s="270">
        <v>1</v>
      </c>
      <c r="O1117" s="335">
        <v>637</v>
      </c>
      <c r="P1117" s="269">
        <v>612</v>
      </c>
      <c r="Q1117" s="269">
        <v>22</v>
      </c>
      <c r="R1117" s="267">
        <v>19</v>
      </c>
      <c r="S1117" s="267">
        <v>20</v>
      </c>
      <c r="T1117" s="270">
        <v>0.960753532182104</v>
      </c>
      <c r="U1117" s="270">
        <v>1</v>
      </c>
      <c r="V1117" s="271">
        <v>1</v>
      </c>
      <c r="W1117" s="271">
        <v>0.952380952380952</v>
      </c>
      <c r="X1117" s="298">
        <v>0</v>
      </c>
      <c r="Y1117" s="274">
        <v>156</v>
      </c>
      <c r="Z1117" s="336">
        <v>149</v>
      </c>
      <c r="AA1117" s="336">
        <v>158</v>
      </c>
      <c r="AB1117" s="336">
        <v>151</v>
      </c>
      <c r="AC1117" s="337">
        <v>0.955128205128205</v>
      </c>
      <c r="AD1117" s="271">
        <v>0.955696202531646</v>
      </c>
      <c r="AE1117" s="298">
        <v>-0.000567997403440379</v>
      </c>
    </row>
    <row r="1118" spans="1:31">
      <c r="A1118" s="318" t="s">
        <v>1972</v>
      </c>
      <c r="B1118" s="342" t="s">
        <v>3364</v>
      </c>
      <c r="C1118" s="296" t="s">
        <v>2026</v>
      </c>
      <c r="D1118" s="342" t="s">
        <v>2027</v>
      </c>
      <c r="E1118" s="269">
        <v>70</v>
      </c>
      <c r="F1118" s="269">
        <v>70</v>
      </c>
      <c r="G1118" s="267">
        <v>74</v>
      </c>
      <c r="H1118" s="267">
        <v>73</v>
      </c>
      <c r="I1118" s="267">
        <v>74</v>
      </c>
      <c r="J1118" s="267">
        <v>73</v>
      </c>
      <c r="K1118" s="297">
        <v>0.9</v>
      </c>
      <c r="L1118" s="270">
        <v>1</v>
      </c>
      <c r="M1118" s="270">
        <v>0.986486486486487</v>
      </c>
      <c r="N1118" s="270">
        <v>0.986486486486487</v>
      </c>
      <c r="O1118" s="335">
        <v>2092</v>
      </c>
      <c r="P1118" s="269">
        <v>2045</v>
      </c>
      <c r="Q1118" s="269">
        <v>70</v>
      </c>
      <c r="R1118" s="267">
        <v>72</v>
      </c>
      <c r="S1118" s="267">
        <v>70</v>
      </c>
      <c r="T1118" s="270">
        <v>0.977533460803059</v>
      </c>
      <c r="U1118" s="270">
        <v>1</v>
      </c>
      <c r="V1118" s="271">
        <v>0.972972972972973</v>
      </c>
      <c r="W1118" s="271">
        <v>0.945945945945946</v>
      </c>
      <c r="X1118" s="298">
        <v>0.027027027027027</v>
      </c>
      <c r="Y1118" s="274">
        <v>526</v>
      </c>
      <c r="Z1118" s="336">
        <v>512</v>
      </c>
      <c r="AA1118" s="336">
        <v>515</v>
      </c>
      <c r="AB1118" s="336">
        <v>501</v>
      </c>
      <c r="AC1118" s="337">
        <v>0.973384030418251</v>
      </c>
      <c r="AD1118" s="271">
        <v>0.972815533980583</v>
      </c>
      <c r="AE1118" s="298">
        <v>0.000568496437668431</v>
      </c>
    </row>
    <row r="1119" spans="1:31">
      <c r="A1119" s="318" t="s">
        <v>1972</v>
      </c>
      <c r="B1119" s="342" t="s">
        <v>3364</v>
      </c>
      <c r="C1119" s="296" t="s">
        <v>2028</v>
      </c>
      <c r="D1119" s="342" t="s">
        <v>2029</v>
      </c>
      <c r="E1119" s="269">
        <v>22</v>
      </c>
      <c r="F1119" s="269">
        <v>21</v>
      </c>
      <c r="G1119" s="267">
        <v>22</v>
      </c>
      <c r="H1119" s="267">
        <v>21</v>
      </c>
      <c r="I1119" s="267">
        <v>22</v>
      </c>
      <c r="J1119" s="267">
        <v>21</v>
      </c>
      <c r="K1119" s="297">
        <v>0.9</v>
      </c>
      <c r="L1119" s="270">
        <v>0.954545454545455</v>
      </c>
      <c r="M1119" s="270">
        <v>0.954545454545455</v>
      </c>
      <c r="N1119" s="270">
        <v>0.954545454545455</v>
      </c>
      <c r="O1119" s="335">
        <v>636</v>
      </c>
      <c r="P1119" s="269">
        <v>603</v>
      </c>
      <c r="Q1119" s="269">
        <v>20</v>
      </c>
      <c r="R1119" s="267">
        <v>21</v>
      </c>
      <c r="S1119" s="267">
        <v>21</v>
      </c>
      <c r="T1119" s="270">
        <v>0.94811320754717</v>
      </c>
      <c r="U1119" s="270">
        <v>0.909090909090909</v>
      </c>
      <c r="V1119" s="271">
        <v>0.954545454545455</v>
      </c>
      <c r="W1119" s="271">
        <v>0.954545454545455</v>
      </c>
      <c r="X1119" s="298">
        <v>-0.0454545454545455</v>
      </c>
      <c r="Y1119" s="274">
        <v>158</v>
      </c>
      <c r="Z1119" s="336">
        <v>150</v>
      </c>
      <c r="AA1119" s="336">
        <v>159</v>
      </c>
      <c r="AB1119" s="336">
        <v>152</v>
      </c>
      <c r="AC1119" s="337">
        <v>0.949367088607595</v>
      </c>
      <c r="AD1119" s="271">
        <v>0.955974842767296</v>
      </c>
      <c r="AE1119" s="298">
        <v>-0.00660775415970072</v>
      </c>
    </row>
    <row r="1120" spans="1:31">
      <c r="A1120" s="318" t="s">
        <v>1972</v>
      </c>
      <c r="B1120" s="342" t="s">
        <v>3364</v>
      </c>
      <c r="C1120" s="296" t="s">
        <v>2030</v>
      </c>
      <c r="D1120" s="342" t="s">
        <v>2031</v>
      </c>
      <c r="E1120" s="269">
        <v>0</v>
      </c>
      <c r="F1120" s="269">
        <v>0</v>
      </c>
      <c r="G1120" s="267">
        <v>0</v>
      </c>
      <c r="H1120" s="267">
        <v>0</v>
      </c>
      <c r="I1120" s="267">
        <v>0</v>
      </c>
      <c r="J1120" s="267">
        <v>0</v>
      </c>
      <c r="K1120" s="297">
        <v>0.9</v>
      </c>
      <c r="L1120" s="270">
        <v>0</v>
      </c>
      <c r="M1120" s="270">
        <v>0</v>
      </c>
      <c r="N1120" s="270">
        <v>0</v>
      </c>
      <c r="O1120" s="335">
        <v>0</v>
      </c>
      <c r="P1120" s="269">
        <v>0</v>
      </c>
      <c r="Q1120" s="269">
        <v>0</v>
      </c>
      <c r="R1120" s="267">
        <v>0</v>
      </c>
      <c r="S1120" s="267">
        <v>0</v>
      </c>
      <c r="T1120" s="270">
        <v>0</v>
      </c>
      <c r="U1120" s="270">
        <v>0</v>
      </c>
      <c r="V1120" s="271">
        <v>0</v>
      </c>
      <c r="W1120" s="271">
        <v>0</v>
      </c>
      <c r="X1120" s="298">
        <v>0</v>
      </c>
      <c r="Y1120" s="274">
        <v>0</v>
      </c>
      <c r="Z1120" s="336">
        <v>0</v>
      </c>
      <c r="AA1120" s="336">
        <v>0</v>
      </c>
      <c r="AB1120" s="336">
        <v>0</v>
      </c>
      <c r="AC1120" s="337">
        <v>0</v>
      </c>
      <c r="AD1120" s="271">
        <v>0</v>
      </c>
      <c r="AE1120" s="298">
        <v>0</v>
      </c>
    </row>
    <row r="1121" spans="1:31">
      <c r="A1121" s="318" t="s">
        <v>1972</v>
      </c>
      <c r="B1121" s="342" t="s">
        <v>3364</v>
      </c>
      <c r="C1121" s="296" t="s">
        <v>2032</v>
      </c>
      <c r="D1121" s="342" t="s">
        <v>2033</v>
      </c>
      <c r="E1121" s="269">
        <v>32</v>
      </c>
      <c r="F1121" s="269">
        <v>32</v>
      </c>
      <c r="G1121" s="267">
        <v>31</v>
      </c>
      <c r="H1121" s="267">
        <v>31</v>
      </c>
      <c r="I1121" s="267">
        <v>33</v>
      </c>
      <c r="J1121" s="267">
        <v>33</v>
      </c>
      <c r="K1121" s="297">
        <v>0.9</v>
      </c>
      <c r="L1121" s="270">
        <v>1</v>
      </c>
      <c r="M1121" s="270">
        <v>1</v>
      </c>
      <c r="N1121" s="270">
        <v>1</v>
      </c>
      <c r="O1121" s="335">
        <v>946</v>
      </c>
      <c r="P1121" s="269">
        <v>936</v>
      </c>
      <c r="Q1121" s="269">
        <v>32</v>
      </c>
      <c r="R1121" s="267">
        <v>31</v>
      </c>
      <c r="S1121" s="267">
        <v>33</v>
      </c>
      <c r="T1121" s="270">
        <v>0.989429175475687</v>
      </c>
      <c r="U1121" s="270">
        <v>1</v>
      </c>
      <c r="V1121" s="271">
        <v>1</v>
      </c>
      <c r="W1121" s="271">
        <v>1</v>
      </c>
      <c r="X1121" s="298">
        <v>0</v>
      </c>
      <c r="Y1121" s="274">
        <v>237</v>
      </c>
      <c r="Z1121" s="336">
        <v>235</v>
      </c>
      <c r="AA1121" s="336">
        <v>229</v>
      </c>
      <c r="AB1121" s="336">
        <v>226</v>
      </c>
      <c r="AC1121" s="337">
        <v>0.991561181434599</v>
      </c>
      <c r="AD1121" s="271">
        <v>0.986899563318777</v>
      </c>
      <c r="AE1121" s="298">
        <v>0.00466161811582189</v>
      </c>
    </row>
    <row r="1122" spans="1:31">
      <c r="A1122" s="318" t="s">
        <v>1972</v>
      </c>
      <c r="B1122" s="342" t="s">
        <v>3364</v>
      </c>
      <c r="C1122" s="296" t="s">
        <v>2034</v>
      </c>
      <c r="D1122" s="342" t="s">
        <v>2035</v>
      </c>
      <c r="E1122" s="269">
        <v>32</v>
      </c>
      <c r="F1122" s="269">
        <v>32</v>
      </c>
      <c r="G1122" s="267">
        <v>25</v>
      </c>
      <c r="H1122" s="267">
        <v>25</v>
      </c>
      <c r="I1122" s="267">
        <v>30</v>
      </c>
      <c r="J1122" s="267">
        <v>30</v>
      </c>
      <c r="K1122" s="297">
        <v>0.9</v>
      </c>
      <c r="L1122" s="270">
        <v>1</v>
      </c>
      <c r="M1122" s="270">
        <v>1</v>
      </c>
      <c r="N1122" s="270">
        <v>1</v>
      </c>
      <c r="O1122" s="335">
        <v>871</v>
      </c>
      <c r="P1122" s="269">
        <v>801</v>
      </c>
      <c r="Q1122" s="269">
        <v>28</v>
      </c>
      <c r="R1122" s="267">
        <v>23</v>
      </c>
      <c r="S1122" s="267">
        <v>28</v>
      </c>
      <c r="T1122" s="270">
        <v>0.91963260619977</v>
      </c>
      <c r="U1122" s="270">
        <v>0.875</v>
      </c>
      <c r="V1122" s="271">
        <v>0.92</v>
      </c>
      <c r="W1122" s="271">
        <v>0.933333333333333</v>
      </c>
      <c r="X1122" s="298">
        <v>-0.045</v>
      </c>
      <c r="Y1122" s="274">
        <v>216</v>
      </c>
      <c r="Z1122" s="336">
        <v>200</v>
      </c>
      <c r="AA1122" s="336">
        <v>222</v>
      </c>
      <c r="AB1122" s="336">
        <v>199</v>
      </c>
      <c r="AC1122" s="337">
        <v>0.925925925925926</v>
      </c>
      <c r="AD1122" s="271">
        <v>0.896396396396396</v>
      </c>
      <c r="AE1122" s="298">
        <v>0.0295295295295296</v>
      </c>
    </row>
    <row r="1123" spans="1:31">
      <c r="A1123" s="318" t="s">
        <v>1972</v>
      </c>
      <c r="B1123" s="342" t="s">
        <v>3364</v>
      </c>
      <c r="C1123" s="296" t="s">
        <v>2036</v>
      </c>
      <c r="D1123" s="342" t="s">
        <v>2037</v>
      </c>
      <c r="E1123" s="269">
        <v>49</v>
      </c>
      <c r="F1123" s="269">
        <v>49</v>
      </c>
      <c r="G1123" s="267">
        <v>48</v>
      </c>
      <c r="H1123" s="267">
        <v>48</v>
      </c>
      <c r="I1123" s="267">
        <v>48</v>
      </c>
      <c r="J1123" s="267">
        <v>48</v>
      </c>
      <c r="K1123" s="297">
        <v>0.9</v>
      </c>
      <c r="L1123" s="270">
        <v>1</v>
      </c>
      <c r="M1123" s="270">
        <v>1</v>
      </c>
      <c r="N1123" s="270">
        <v>1</v>
      </c>
      <c r="O1123" s="335">
        <v>1387</v>
      </c>
      <c r="P1123" s="269">
        <v>1267</v>
      </c>
      <c r="Q1123" s="269">
        <v>48</v>
      </c>
      <c r="R1123" s="267">
        <v>44</v>
      </c>
      <c r="S1123" s="267">
        <v>44</v>
      </c>
      <c r="T1123" s="270">
        <v>0.913482335976929</v>
      </c>
      <c r="U1123" s="270">
        <v>0.979591836734694</v>
      </c>
      <c r="V1123" s="271">
        <v>0.916666666666667</v>
      </c>
      <c r="W1123" s="271">
        <v>0.916666666666667</v>
      </c>
      <c r="X1123" s="298">
        <v>0.0629251700680272</v>
      </c>
      <c r="Y1123" s="274">
        <v>345</v>
      </c>
      <c r="Z1123" s="336">
        <v>319</v>
      </c>
      <c r="AA1123" s="336">
        <v>353</v>
      </c>
      <c r="AB1123" s="336">
        <v>324</v>
      </c>
      <c r="AC1123" s="337">
        <v>0.92463768115942</v>
      </c>
      <c r="AD1123" s="271">
        <v>0.917847025495751</v>
      </c>
      <c r="AE1123" s="298">
        <v>0.00679065566366954</v>
      </c>
    </row>
    <row r="1124" spans="1:31">
      <c r="A1124" s="318" t="s">
        <v>1972</v>
      </c>
      <c r="B1124" s="342" t="s">
        <v>3364</v>
      </c>
      <c r="C1124" s="296" t="s">
        <v>2038</v>
      </c>
      <c r="D1124" s="342" t="s">
        <v>2039</v>
      </c>
      <c r="E1124" s="269">
        <v>40</v>
      </c>
      <c r="F1124" s="269">
        <v>40</v>
      </c>
      <c r="G1124" s="267">
        <v>41</v>
      </c>
      <c r="H1124" s="267">
        <v>41</v>
      </c>
      <c r="I1124" s="267">
        <v>41</v>
      </c>
      <c r="J1124" s="267">
        <v>41</v>
      </c>
      <c r="K1124" s="297">
        <v>0.9</v>
      </c>
      <c r="L1124" s="270">
        <v>1</v>
      </c>
      <c r="M1124" s="270">
        <v>1</v>
      </c>
      <c r="N1124" s="270">
        <v>1</v>
      </c>
      <c r="O1124" s="335">
        <v>1131</v>
      </c>
      <c r="P1124" s="269">
        <v>1022</v>
      </c>
      <c r="Q1124" s="269">
        <v>39</v>
      </c>
      <c r="R1124" s="267">
        <v>36</v>
      </c>
      <c r="S1124" s="267">
        <v>37</v>
      </c>
      <c r="T1124" s="270">
        <v>0.903625110521662</v>
      </c>
      <c r="U1124" s="270">
        <v>0.975</v>
      </c>
      <c r="V1124" s="271">
        <v>0.878048780487805</v>
      </c>
      <c r="W1124" s="271">
        <v>0.902439024390244</v>
      </c>
      <c r="X1124" s="298">
        <v>0.0969512195121951</v>
      </c>
      <c r="Y1124" s="274">
        <v>288</v>
      </c>
      <c r="Z1124" s="336">
        <v>256</v>
      </c>
      <c r="AA1124" s="336">
        <v>289</v>
      </c>
      <c r="AB1124" s="336">
        <v>262</v>
      </c>
      <c r="AC1124" s="337">
        <v>0.888888888888889</v>
      </c>
      <c r="AD1124" s="271">
        <v>0.906574394463668</v>
      </c>
      <c r="AE1124" s="298">
        <v>-0.017685505574779</v>
      </c>
    </row>
    <row r="1125" spans="1:31">
      <c r="A1125" s="318" t="s">
        <v>1972</v>
      </c>
      <c r="B1125" s="342" t="s">
        <v>3364</v>
      </c>
      <c r="C1125" s="296" t="s">
        <v>2040</v>
      </c>
      <c r="D1125" s="342" t="s">
        <v>2041</v>
      </c>
      <c r="E1125" s="269">
        <v>16</v>
      </c>
      <c r="F1125" s="269">
        <v>16</v>
      </c>
      <c r="G1125" s="267">
        <v>14</v>
      </c>
      <c r="H1125" s="267">
        <v>14</v>
      </c>
      <c r="I1125" s="267">
        <v>16</v>
      </c>
      <c r="J1125" s="267">
        <v>16</v>
      </c>
      <c r="K1125" s="297">
        <v>0.9</v>
      </c>
      <c r="L1125" s="270">
        <v>1</v>
      </c>
      <c r="M1125" s="270">
        <v>1</v>
      </c>
      <c r="N1125" s="270">
        <v>1</v>
      </c>
      <c r="O1125" s="335">
        <v>440</v>
      </c>
      <c r="P1125" s="269">
        <v>408</v>
      </c>
      <c r="Q1125" s="269">
        <v>16</v>
      </c>
      <c r="R1125" s="267">
        <v>14</v>
      </c>
      <c r="S1125" s="267">
        <v>16</v>
      </c>
      <c r="T1125" s="270">
        <v>0.927272727272727</v>
      </c>
      <c r="U1125" s="270">
        <v>1</v>
      </c>
      <c r="V1125" s="271">
        <v>1</v>
      </c>
      <c r="W1125" s="271">
        <v>1</v>
      </c>
      <c r="X1125" s="298">
        <v>0</v>
      </c>
      <c r="Y1125" s="274">
        <v>111</v>
      </c>
      <c r="Z1125" s="336">
        <v>108</v>
      </c>
      <c r="AA1125" s="336">
        <v>111</v>
      </c>
      <c r="AB1125" s="336">
        <v>105</v>
      </c>
      <c r="AC1125" s="337">
        <v>0.972972972972973</v>
      </c>
      <c r="AD1125" s="271">
        <v>0.945945945945946</v>
      </c>
      <c r="AE1125" s="298">
        <v>0.0270270270270271</v>
      </c>
    </row>
    <row r="1126" spans="1:31">
      <c r="A1126" s="318" t="s">
        <v>1972</v>
      </c>
      <c r="B1126" s="342" t="s">
        <v>3364</v>
      </c>
      <c r="C1126" s="296" t="s">
        <v>2042</v>
      </c>
      <c r="D1126" s="342" t="s">
        <v>2043</v>
      </c>
      <c r="E1126" s="269">
        <v>27</v>
      </c>
      <c r="F1126" s="269">
        <v>26</v>
      </c>
      <c r="G1126" s="267">
        <v>30</v>
      </c>
      <c r="H1126" s="267">
        <v>28</v>
      </c>
      <c r="I1126" s="267">
        <v>30</v>
      </c>
      <c r="J1126" s="267">
        <v>29</v>
      </c>
      <c r="K1126" s="297">
        <v>0.9</v>
      </c>
      <c r="L1126" s="270">
        <v>0.962962962962963</v>
      </c>
      <c r="M1126" s="270">
        <v>0.933333333333333</v>
      </c>
      <c r="N1126" s="270">
        <v>0.966666666666667</v>
      </c>
      <c r="O1126" s="335">
        <v>836</v>
      </c>
      <c r="P1126" s="269">
        <v>778</v>
      </c>
      <c r="Q1126" s="269">
        <v>26</v>
      </c>
      <c r="R1126" s="267">
        <v>28</v>
      </c>
      <c r="S1126" s="267">
        <v>29</v>
      </c>
      <c r="T1126" s="270">
        <v>0.930622009569378</v>
      </c>
      <c r="U1126" s="270">
        <v>0.962962962962963</v>
      </c>
      <c r="V1126" s="271">
        <v>0.933333333333333</v>
      </c>
      <c r="W1126" s="271">
        <v>0.966666666666667</v>
      </c>
      <c r="X1126" s="298">
        <v>0.0296296296296296</v>
      </c>
      <c r="Y1126" s="274">
        <v>205</v>
      </c>
      <c r="Z1126" s="336">
        <v>191</v>
      </c>
      <c r="AA1126" s="336">
        <v>209</v>
      </c>
      <c r="AB1126" s="336">
        <v>193</v>
      </c>
      <c r="AC1126" s="337">
        <v>0.931707317073171</v>
      </c>
      <c r="AD1126" s="271">
        <v>0.923444976076555</v>
      </c>
      <c r="AE1126" s="298">
        <v>0.00826234099661571</v>
      </c>
    </row>
    <row r="1127" spans="1:31">
      <c r="A1127" s="318" t="s">
        <v>1972</v>
      </c>
      <c r="B1127" s="342" t="s">
        <v>3364</v>
      </c>
      <c r="C1127" s="296" t="s">
        <v>2044</v>
      </c>
      <c r="D1127" s="342" t="s">
        <v>2045</v>
      </c>
      <c r="E1127" s="269">
        <v>30</v>
      </c>
      <c r="F1127" s="269">
        <v>27</v>
      </c>
      <c r="G1127" s="267">
        <v>28</v>
      </c>
      <c r="H1127" s="267">
        <v>26</v>
      </c>
      <c r="I1127" s="267">
        <v>32</v>
      </c>
      <c r="J1127" s="267">
        <v>28</v>
      </c>
      <c r="K1127" s="297">
        <v>0.9</v>
      </c>
      <c r="L1127" s="270">
        <v>0.9</v>
      </c>
      <c r="M1127" s="270">
        <v>0.928571428571429</v>
      </c>
      <c r="N1127" s="270">
        <v>0.875</v>
      </c>
      <c r="O1127" s="335">
        <v>879</v>
      </c>
      <c r="P1127" s="269">
        <v>781</v>
      </c>
      <c r="Q1127" s="269">
        <v>21</v>
      </c>
      <c r="R1127" s="267">
        <v>19</v>
      </c>
      <c r="S1127" s="267">
        <v>25</v>
      </c>
      <c r="T1127" s="270">
        <v>0.888509670079636</v>
      </c>
      <c r="U1127" s="270">
        <v>0.7</v>
      </c>
      <c r="V1127" s="271">
        <v>0.678571428571429</v>
      </c>
      <c r="W1127" s="271">
        <v>0.78125</v>
      </c>
      <c r="X1127" s="298">
        <v>0.0214285714285714</v>
      </c>
      <c r="Y1127" s="274">
        <v>221</v>
      </c>
      <c r="Z1127" s="336">
        <v>168</v>
      </c>
      <c r="AA1127" s="336">
        <v>221</v>
      </c>
      <c r="AB1127" s="336">
        <v>197</v>
      </c>
      <c r="AC1127" s="337">
        <v>0.760180995475113</v>
      </c>
      <c r="AD1127" s="271">
        <v>0.891402714932127</v>
      </c>
      <c r="AE1127" s="298">
        <v>-0.131221719457014</v>
      </c>
    </row>
    <row r="1128" spans="1:31">
      <c r="A1128" s="318" t="s">
        <v>1972</v>
      </c>
      <c r="B1128" s="342" t="s">
        <v>3364</v>
      </c>
      <c r="C1128" s="296" t="s">
        <v>2046</v>
      </c>
      <c r="D1128" s="342" t="s">
        <v>2047</v>
      </c>
      <c r="E1128" s="269">
        <v>35</v>
      </c>
      <c r="F1128" s="269">
        <v>35</v>
      </c>
      <c r="G1128" s="267">
        <v>35</v>
      </c>
      <c r="H1128" s="267">
        <v>35</v>
      </c>
      <c r="I1128" s="267">
        <v>37</v>
      </c>
      <c r="J1128" s="267">
        <v>36</v>
      </c>
      <c r="K1128" s="297">
        <v>0.9</v>
      </c>
      <c r="L1128" s="270">
        <v>1</v>
      </c>
      <c r="M1128" s="270">
        <v>1</v>
      </c>
      <c r="N1128" s="270">
        <v>0.972972972972973</v>
      </c>
      <c r="O1128" s="335">
        <v>997</v>
      </c>
      <c r="P1128" s="269">
        <v>925</v>
      </c>
      <c r="Q1128" s="269">
        <v>29</v>
      </c>
      <c r="R1128" s="267">
        <v>31</v>
      </c>
      <c r="S1128" s="267">
        <v>31</v>
      </c>
      <c r="T1128" s="270">
        <v>0.92778335005015</v>
      </c>
      <c r="U1128" s="270">
        <v>0.828571428571429</v>
      </c>
      <c r="V1128" s="271">
        <v>0.885714285714286</v>
      </c>
      <c r="W1128" s="271">
        <v>0.837837837837838</v>
      </c>
      <c r="X1128" s="298">
        <v>-0.0571428571428571</v>
      </c>
      <c r="Y1128" s="274">
        <v>252</v>
      </c>
      <c r="Z1128" s="336">
        <v>222</v>
      </c>
      <c r="AA1128" s="336">
        <v>245</v>
      </c>
      <c r="AB1128" s="336">
        <v>228</v>
      </c>
      <c r="AC1128" s="337">
        <v>0.880952380952381</v>
      </c>
      <c r="AD1128" s="271">
        <v>0.930612244897959</v>
      </c>
      <c r="AE1128" s="298">
        <v>-0.0496598639455782</v>
      </c>
    </row>
    <row r="1129" spans="1:31">
      <c r="A1129" s="318" t="s">
        <v>1972</v>
      </c>
      <c r="B1129" s="342" t="s">
        <v>3364</v>
      </c>
      <c r="C1129" s="296" t="s">
        <v>2048</v>
      </c>
      <c r="D1129" s="342" t="s">
        <v>2049</v>
      </c>
      <c r="E1129" s="269">
        <v>24</v>
      </c>
      <c r="F1129" s="269">
        <v>22</v>
      </c>
      <c r="G1129" s="267">
        <v>22</v>
      </c>
      <c r="H1129" s="267">
        <v>20</v>
      </c>
      <c r="I1129" s="267">
        <v>26</v>
      </c>
      <c r="J1129" s="267">
        <v>24</v>
      </c>
      <c r="K1129" s="297">
        <v>0.9</v>
      </c>
      <c r="L1129" s="270">
        <v>0.916666666666667</v>
      </c>
      <c r="M1129" s="270">
        <v>0.909090909090909</v>
      </c>
      <c r="N1129" s="270">
        <v>0.923076923076923</v>
      </c>
      <c r="O1129" s="335">
        <v>674</v>
      </c>
      <c r="P1129" s="269">
        <v>627</v>
      </c>
      <c r="Q1129" s="269">
        <v>22</v>
      </c>
      <c r="R1129" s="267">
        <v>20</v>
      </c>
      <c r="S1129" s="267">
        <v>24</v>
      </c>
      <c r="T1129" s="270">
        <v>0.93026706231454</v>
      </c>
      <c r="U1129" s="270">
        <v>0.916666666666667</v>
      </c>
      <c r="V1129" s="271">
        <v>0.909090909090909</v>
      </c>
      <c r="W1129" s="271">
        <v>0.923076923076923</v>
      </c>
      <c r="X1129" s="298">
        <v>0.00757575757575757</v>
      </c>
      <c r="Y1129" s="274">
        <v>167</v>
      </c>
      <c r="Z1129" s="336">
        <v>154</v>
      </c>
      <c r="AA1129" s="336">
        <v>170</v>
      </c>
      <c r="AB1129" s="336">
        <v>155</v>
      </c>
      <c r="AC1129" s="337">
        <v>0.922155688622755</v>
      </c>
      <c r="AD1129" s="271">
        <v>0.911764705882353</v>
      </c>
      <c r="AE1129" s="298">
        <v>0.0103909827404016</v>
      </c>
    </row>
    <row r="1130" spans="1:31">
      <c r="A1130" s="318" t="s">
        <v>1972</v>
      </c>
      <c r="B1130" s="342" t="s">
        <v>3364</v>
      </c>
      <c r="C1130" s="296" t="s">
        <v>2050</v>
      </c>
      <c r="D1130" s="342" t="s">
        <v>2051</v>
      </c>
      <c r="E1130" s="269">
        <v>22</v>
      </c>
      <c r="F1130" s="269">
        <v>22</v>
      </c>
      <c r="G1130" s="267">
        <v>23</v>
      </c>
      <c r="H1130" s="267">
        <v>23</v>
      </c>
      <c r="I1130" s="267">
        <v>24</v>
      </c>
      <c r="J1130" s="267">
        <v>23</v>
      </c>
      <c r="K1130" s="297">
        <v>0.9</v>
      </c>
      <c r="L1130" s="270">
        <v>1</v>
      </c>
      <c r="M1130" s="270">
        <v>1</v>
      </c>
      <c r="N1130" s="270">
        <v>0.958333333333333</v>
      </c>
      <c r="O1130" s="335">
        <v>644</v>
      </c>
      <c r="P1130" s="269">
        <v>608</v>
      </c>
      <c r="Q1130" s="269">
        <v>21</v>
      </c>
      <c r="R1130" s="267">
        <v>20</v>
      </c>
      <c r="S1130" s="267">
        <v>23</v>
      </c>
      <c r="T1130" s="270">
        <v>0.944099378881988</v>
      </c>
      <c r="U1130" s="270">
        <v>0.954545454545455</v>
      </c>
      <c r="V1130" s="271">
        <v>0.869565217391304</v>
      </c>
      <c r="W1130" s="271">
        <v>0.958333333333333</v>
      </c>
      <c r="X1130" s="298">
        <v>0.0849802371541503</v>
      </c>
      <c r="Y1130" s="274">
        <v>163</v>
      </c>
      <c r="Z1130" s="336">
        <v>153</v>
      </c>
      <c r="AA1130" s="336">
        <v>155</v>
      </c>
      <c r="AB1130" s="336">
        <v>145</v>
      </c>
      <c r="AC1130" s="337">
        <v>0.938650306748466</v>
      </c>
      <c r="AD1130" s="271">
        <v>0.935483870967742</v>
      </c>
      <c r="AE1130" s="298">
        <v>0.0031664357807244</v>
      </c>
    </row>
    <row r="1131" spans="1:31">
      <c r="A1131" s="318" t="s">
        <v>1972</v>
      </c>
      <c r="B1131" s="342" t="s">
        <v>3364</v>
      </c>
      <c r="C1131" s="296" t="s">
        <v>2052</v>
      </c>
      <c r="D1131" s="342" t="s">
        <v>2053</v>
      </c>
      <c r="E1131" s="269">
        <v>39</v>
      </c>
      <c r="F1131" s="269">
        <v>37</v>
      </c>
      <c r="G1131" s="267">
        <v>36</v>
      </c>
      <c r="H1131" s="267">
        <v>35</v>
      </c>
      <c r="I1131" s="267">
        <v>40</v>
      </c>
      <c r="J1131" s="267">
        <v>39</v>
      </c>
      <c r="K1131" s="297">
        <v>0.9</v>
      </c>
      <c r="L1131" s="270">
        <v>0.948717948717949</v>
      </c>
      <c r="M1131" s="270">
        <v>0.972222222222222</v>
      </c>
      <c r="N1131" s="270">
        <v>0.975</v>
      </c>
      <c r="O1131" s="335">
        <v>1106</v>
      </c>
      <c r="P1131" s="269">
        <v>1071</v>
      </c>
      <c r="Q1131" s="269">
        <v>36</v>
      </c>
      <c r="R1131" s="267">
        <v>35</v>
      </c>
      <c r="S1131" s="267">
        <v>39</v>
      </c>
      <c r="T1131" s="270">
        <v>0.968354430379747</v>
      </c>
      <c r="U1131" s="270">
        <v>0.923076923076923</v>
      </c>
      <c r="V1131" s="271">
        <v>0.972222222222222</v>
      </c>
      <c r="W1131" s="271">
        <v>0.975</v>
      </c>
      <c r="X1131" s="298">
        <v>-0.0491452991452991</v>
      </c>
      <c r="Y1131" s="274">
        <v>272</v>
      </c>
      <c r="Z1131" s="336">
        <v>257</v>
      </c>
      <c r="AA1131" s="336">
        <v>271</v>
      </c>
      <c r="AB1131" s="336">
        <v>264</v>
      </c>
      <c r="AC1131" s="337">
        <v>0.944852941176471</v>
      </c>
      <c r="AD1131" s="271">
        <v>0.974169741697417</v>
      </c>
      <c r="AE1131" s="298">
        <v>-0.0293168005209464</v>
      </c>
    </row>
    <row r="1132" spans="1:31">
      <c r="A1132" s="318" t="s">
        <v>1972</v>
      </c>
      <c r="B1132" s="342" t="s">
        <v>3364</v>
      </c>
      <c r="C1132" s="296" t="s">
        <v>2054</v>
      </c>
      <c r="D1132" s="342" t="s">
        <v>2055</v>
      </c>
      <c r="E1132" s="269">
        <v>37</v>
      </c>
      <c r="F1132" s="269">
        <v>36</v>
      </c>
      <c r="G1132" s="267">
        <v>36</v>
      </c>
      <c r="H1132" s="267">
        <v>35</v>
      </c>
      <c r="I1132" s="267">
        <v>38</v>
      </c>
      <c r="J1132" s="267">
        <v>37</v>
      </c>
      <c r="K1132" s="297">
        <v>0.9</v>
      </c>
      <c r="L1132" s="270">
        <v>0.972972972972973</v>
      </c>
      <c r="M1132" s="270">
        <v>0.972222222222222</v>
      </c>
      <c r="N1132" s="270">
        <v>0.973684210526316</v>
      </c>
      <c r="O1132" s="335">
        <v>1076</v>
      </c>
      <c r="P1132" s="269">
        <v>990</v>
      </c>
      <c r="Q1132" s="269">
        <v>31</v>
      </c>
      <c r="R1132" s="267">
        <v>33</v>
      </c>
      <c r="S1132" s="267">
        <v>34</v>
      </c>
      <c r="T1132" s="270">
        <v>0.920074349442379</v>
      </c>
      <c r="U1132" s="270">
        <v>0.837837837837838</v>
      </c>
      <c r="V1132" s="271">
        <v>0.916666666666667</v>
      </c>
      <c r="W1132" s="271">
        <v>0.894736842105263</v>
      </c>
      <c r="X1132" s="298">
        <v>-0.0788288288288288</v>
      </c>
      <c r="Y1132" s="274">
        <v>267</v>
      </c>
      <c r="Z1132" s="336">
        <v>245</v>
      </c>
      <c r="AA1132" s="336">
        <v>268</v>
      </c>
      <c r="AB1132" s="336">
        <v>243</v>
      </c>
      <c r="AC1132" s="337">
        <v>0.917602996254682</v>
      </c>
      <c r="AD1132" s="271">
        <v>0.906716417910448</v>
      </c>
      <c r="AE1132" s="298">
        <v>0.0108865783442339</v>
      </c>
    </row>
    <row r="1133" spans="1:31">
      <c r="A1133" s="318" t="s">
        <v>1972</v>
      </c>
      <c r="B1133" s="342" t="s">
        <v>3364</v>
      </c>
      <c r="C1133" s="296" t="s">
        <v>2056</v>
      </c>
      <c r="D1133" s="342" t="s">
        <v>2057</v>
      </c>
      <c r="E1133" s="269">
        <v>20</v>
      </c>
      <c r="F1133" s="269">
        <v>20</v>
      </c>
      <c r="G1133" s="267">
        <v>18</v>
      </c>
      <c r="H1133" s="267">
        <v>18</v>
      </c>
      <c r="I1133" s="267">
        <v>17</v>
      </c>
      <c r="J1133" s="267">
        <v>17</v>
      </c>
      <c r="K1133" s="297">
        <v>0.9</v>
      </c>
      <c r="L1133" s="270">
        <v>1</v>
      </c>
      <c r="M1133" s="270">
        <v>1</v>
      </c>
      <c r="N1133" s="270">
        <v>1</v>
      </c>
      <c r="O1133" s="335">
        <v>546</v>
      </c>
      <c r="P1133" s="269">
        <v>544</v>
      </c>
      <c r="Q1133" s="269">
        <v>20</v>
      </c>
      <c r="R1133" s="267">
        <v>18</v>
      </c>
      <c r="S1133" s="267">
        <v>17</v>
      </c>
      <c r="T1133" s="270">
        <v>0.996336996336996</v>
      </c>
      <c r="U1133" s="270">
        <v>1</v>
      </c>
      <c r="V1133" s="271">
        <v>1</v>
      </c>
      <c r="W1133" s="271">
        <v>1</v>
      </c>
      <c r="X1133" s="298">
        <v>0</v>
      </c>
      <c r="Y1133" s="274">
        <v>132</v>
      </c>
      <c r="Z1133" s="336">
        <v>132</v>
      </c>
      <c r="AA1133" s="336">
        <v>137</v>
      </c>
      <c r="AB1133" s="336">
        <v>137</v>
      </c>
      <c r="AC1133" s="337">
        <v>1</v>
      </c>
      <c r="AD1133" s="271">
        <v>1</v>
      </c>
      <c r="AE1133" s="298">
        <v>0</v>
      </c>
    </row>
    <row r="1134" spans="1:31">
      <c r="A1134" s="318" t="s">
        <v>1972</v>
      </c>
      <c r="B1134" s="342" t="s">
        <v>3364</v>
      </c>
      <c r="C1134" s="296" t="s">
        <v>2058</v>
      </c>
      <c r="D1134" s="342" t="s">
        <v>2059</v>
      </c>
      <c r="E1134" s="269">
        <v>36</v>
      </c>
      <c r="F1134" s="269">
        <v>34</v>
      </c>
      <c r="G1134" s="267">
        <v>33</v>
      </c>
      <c r="H1134" s="267">
        <v>31</v>
      </c>
      <c r="I1134" s="267">
        <v>38</v>
      </c>
      <c r="J1134" s="267">
        <v>36</v>
      </c>
      <c r="K1134" s="297">
        <v>0.9</v>
      </c>
      <c r="L1134" s="270">
        <v>0.944444444444444</v>
      </c>
      <c r="M1134" s="270">
        <v>0.939393939393939</v>
      </c>
      <c r="N1134" s="270">
        <v>0.947368421052632</v>
      </c>
      <c r="O1134" s="335">
        <v>997</v>
      </c>
      <c r="P1134" s="269">
        <v>907</v>
      </c>
      <c r="Q1134" s="269">
        <v>31</v>
      </c>
      <c r="R1134" s="267">
        <v>24</v>
      </c>
      <c r="S1134" s="267">
        <v>34</v>
      </c>
      <c r="T1134" s="270">
        <v>0.909729187562688</v>
      </c>
      <c r="U1134" s="270">
        <v>0.861111111111111</v>
      </c>
      <c r="V1134" s="271">
        <v>0.727272727272727</v>
      </c>
      <c r="W1134" s="271">
        <v>0.894736842105263</v>
      </c>
      <c r="X1134" s="298">
        <v>0.133838383838384</v>
      </c>
      <c r="Y1134" s="274">
        <v>257</v>
      </c>
      <c r="Z1134" s="336">
        <v>219</v>
      </c>
      <c r="AA1134" s="336">
        <v>249</v>
      </c>
      <c r="AB1134" s="336">
        <v>218</v>
      </c>
      <c r="AC1134" s="337">
        <v>0.852140077821012</v>
      </c>
      <c r="AD1134" s="271">
        <v>0.875502008032129</v>
      </c>
      <c r="AE1134" s="298">
        <v>-0.0233619302111169</v>
      </c>
    </row>
    <row r="1135" spans="1:31">
      <c r="A1135" s="318" t="s">
        <v>1972</v>
      </c>
      <c r="B1135" s="342" t="s">
        <v>3364</v>
      </c>
      <c r="C1135" s="296" t="s">
        <v>2060</v>
      </c>
      <c r="D1135" s="342" t="s">
        <v>2061</v>
      </c>
      <c r="E1135" s="269">
        <v>32</v>
      </c>
      <c r="F1135" s="269">
        <v>28</v>
      </c>
      <c r="G1135" s="267">
        <v>29</v>
      </c>
      <c r="H1135" s="267">
        <v>25</v>
      </c>
      <c r="I1135" s="267">
        <v>34</v>
      </c>
      <c r="J1135" s="267">
        <v>30</v>
      </c>
      <c r="K1135" s="297">
        <v>0.9</v>
      </c>
      <c r="L1135" s="270">
        <v>0.875</v>
      </c>
      <c r="M1135" s="270">
        <v>0.862068965517241</v>
      </c>
      <c r="N1135" s="270">
        <v>0.882352941176471</v>
      </c>
      <c r="O1135" s="335">
        <v>880</v>
      </c>
      <c r="P1135" s="269">
        <v>794</v>
      </c>
      <c r="Q1135" s="269">
        <v>28</v>
      </c>
      <c r="R1135" s="267">
        <v>25</v>
      </c>
      <c r="S1135" s="267">
        <v>29</v>
      </c>
      <c r="T1135" s="270">
        <v>0.902272727272727</v>
      </c>
      <c r="U1135" s="270">
        <v>0.875</v>
      </c>
      <c r="V1135" s="271">
        <v>0.862068965517241</v>
      </c>
      <c r="W1135" s="271">
        <v>0.852941176470588</v>
      </c>
      <c r="X1135" s="298">
        <v>0.0129310344827587</v>
      </c>
      <c r="Y1135" s="274">
        <v>219</v>
      </c>
      <c r="Z1135" s="336">
        <v>194</v>
      </c>
      <c r="AA1135" s="336">
        <v>218</v>
      </c>
      <c r="AB1135" s="336">
        <v>200</v>
      </c>
      <c r="AC1135" s="337">
        <v>0.885844748858447</v>
      </c>
      <c r="AD1135" s="271">
        <v>0.917431192660551</v>
      </c>
      <c r="AE1135" s="298">
        <v>-0.0315864438021031</v>
      </c>
    </row>
    <row r="1136" spans="1:31">
      <c r="A1136" s="318" t="s">
        <v>1972</v>
      </c>
      <c r="B1136" s="342" t="s">
        <v>3364</v>
      </c>
      <c r="C1136" s="296" t="s">
        <v>2062</v>
      </c>
      <c r="D1136" s="342" t="s">
        <v>2063</v>
      </c>
      <c r="E1136" s="269">
        <v>30</v>
      </c>
      <c r="F1136" s="269">
        <v>27</v>
      </c>
      <c r="G1136" s="267">
        <v>28</v>
      </c>
      <c r="H1136" s="267">
        <v>24</v>
      </c>
      <c r="I1136" s="267">
        <v>30</v>
      </c>
      <c r="J1136" s="267">
        <v>26</v>
      </c>
      <c r="K1136" s="297">
        <v>0.9</v>
      </c>
      <c r="L1136" s="270">
        <v>0.9</v>
      </c>
      <c r="M1136" s="270">
        <v>0.857142857142857</v>
      </c>
      <c r="N1136" s="270">
        <v>0.866666666666667</v>
      </c>
      <c r="O1136" s="335">
        <v>829</v>
      </c>
      <c r="P1136" s="269">
        <v>740</v>
      </c>
      <c r="Q1136" s="269">
        <v>26</v>
      </c>
      <c r="R1136" s="267">
        <v>23</v>
      </c>
      <c r="S1136" s="267">
        <v>25</v>
      </c>
      <c r="T1136" s="270">
        <v>0.892641737032569</v>
      </c>
      <c r="U1136" s="270">
        <v>0.866666666666667</v>
      </c>
      <c r="V1136" s="271">
        <v>0.821428571428571</v>
      </c>
      <c r="W1136" s="271">
        <v>0.833333333333333</v>
      </c>
      <c r="X1136" s="298">
        <v>0.0452380952380953</v>
      </c>
      <c r="Y1136" s="274">
        <v>207</v>
      </c>
      <c r="Z1136" s="336">
        <v>179</v>
      </c>
      <c r="AA1136" s="336">
        <v>212</v>
      </c>
      <c r="AB1136" s="336">
        <v>185</v>
      </c>
      <c r="AC1136" s="337">
        <v>0.864734299516908</v>
      </c>
      <c r="AD1136" s="271">
        <v>0.872641509433962</v>
      </c>
      <c r="AE1136" s="298">
        <v>-0.00790720991705407</v>
      </c>
    </row>
    <row r="1137" spans="1:31">
      <c r="A1137" s="318" t="s">
        <v>1972</v>
      </c>
      <c r="B1137" s="342" t="s">
        <v>3364</v>
      </c>
      <c r="C1137" s="296" t="s">
        <v>2064</v>
      </c>
      <c r="D1137" s="342" t="s">
        <v>2065</v>
      </c>
      <c r="E1137" s="269">
        <v>21</v>
      </c>
      <c r="F1137" s="269">
        <v>21</v>
      </c>
      <c r="G1137" s="267">
        <v>20</v>
      </c>
      <c r="H1137" s="267">
        <v>20</v>
      </c>
      <c r="I1137" s="267">
        <v>20</v>
      </c>
      <c r="J1137" s="267">
        <v>20</v>
      </c>
      <c r="K1137" s="297">
        <v>0.9</v>
      </c>
      <c r="L1137" s="270">
        <v>1</v>
      </c>
      <c r="M1137" s="270">
        <v>1</v>
      </c>
      <c r="N1137" s="270">
        <v>1</v>
      </c>
      <c r="O1137" s="335">
        <v>573</v>
      </c>
      <c r="P1137" s="269">
        <v>562</v>
      </c>
      <c r="Q1137" s="269">
        <v>21</v>
      </c>
      <c r="R1137" s="267">
        <v>20</v>
      </c>
      <c r="S1137" s="267">
        <v>18</v>
      </c>
      <c r="T1137" s="270">
        <v>0.980802792321117</v>
      </c>
      <c r="U1137" s="270">
        <v>1</v>
      </c>
      <c r="V1137" s="271">
        <v>1</v>
      </c>
      <c r="W1137" s="271">
        <v>0.9</v>
      </c>
      <c r="X1137" s="298">
        <v>0</v>
      </c>
      <c r="Y1137" s="274">
        <v>142</v>
      </c>
      <c r="Z1137" s="336">
        <v>137</v>
      </c>
      <c r="AA1137" s="336">
        <v>144</v>
      </c>
      <c r="AB1137" s="336">
        <v>143</v>
      </c>
      <c r="AC1137" s="337">
        <v>0.964788732394366</v>
      </c>
      <c r="AD1137" s="271">
        <v>0.993055555555556</v>
      </c>
      <c r="AE1137" s="298">
        <v>-0.0282668231611893</v>
      </c>
    </row>
    <row r="1138" spans="1:31">
      <c r="A1138" s="318" t="s">
        <v>1972</v>
      </c>
      <c r="B1138" s="342" t="s">
        <v>3365</v>
      </c>
      <c r="C1138" s="296" t="s">
        <v>2066</v>
      </c>
      <c r="D1138" s="342" t="s">
        <v>2067</v>
      </c>
      <c r="E1138" s="269">
        <v>21</v>
      </c>
      <c r="F1138" s="269">
        <v>20</v>
      </c>
      <c r="G1138" s="267">
        <v>23</v>
      </c>
      <c r="H1138" s="267">
        <v>21</v>
      </c>
      <c r="I1138" s="267">
        <v>23</v>
      </c>
      <c r="J1138" s="267">
        <v>22</v>
      </c>
      <c r="K1138" s="297">
        <v>0.9</v>
      </c>
      <c r="L1138" s="270">
        <v>0.952380952380952</v>
      </c>
      <c r="M1138" s="270">
        <v>0.91304347826087</v>
      </c>
      <c r="N1138" s="270">
        <v>0.956521739130435</v>
      </c>
      <c r="O1138" s="335">
        <v>681</v>
      </c>
      <c r="P1138" s="269">
        <v>620</v>
      </c>
      <c r="Q1138" s="269">
        <v>17</v>
      </c>
      <c r="R1138" s="267">
        <v>21</v>
      </c>
      <c r="S1138" s="267">
        <v>22</v>
      </c>
      <c r="T1138" s="270">
        <v>0.910425844346549</v>
      </c>
      <c r="U1138" s="270">
        <v>0.80952380952381</v>
      </c>
      <c r="V1138" s="271">
        <v>0.91304347826087</v>
      </c>
      <c r="W1138" s="271">
        <v>0.956521739130435</v>
      </c>
      <c r="X1138" s="298">
        <v>-0.10351966873706</v>
      </c>
      <c r="Y1138" s="274">
        <v>162</v>
      </c>
      <c r="Z1138" s="336">
        <v>149</v>
      </c>
      <c r="AA1138" s="336">
        <v>172</v>
      </c>
      <c r="AB1138" s="336">
        <v>158</v>
      </c>
      <c r="AC1138" s="337">
        <v>0.919753086419753</v>
      </c>
      <c r="AD1138" s="271">
        <v>0.918604651162791</v>
      </c>
      <c r="AE1138" s="298">
        <v>0.0011484352569624</v>
      </c>
    </row>
    <row r="1139" spans="1:31">
      <c r="A1139" s="318" t="s">
        <v>1972</v>
      </c>
      <c r="B1139" s="342" t="s">
        <v>3365</v>
      </c>
      <c r="C1139" s="296" t="s">
        <v>2068</v>
      </c>
      <c r="D1139" s="342" t="s">
        <v>2069</v>
      </c>
      <c r="E1139" s="269">
        <v>48</v>
      </c>
      <c r="F1139" s="269">
        <v>41</v>
      </c>
      <c r="G1139" s="267">
        <v>43</v>
      </c>
      <c r="H1139" s="267">
        <v>40</v>
      </c>
      <c r="I1139" s="267">
        <v>45</v>
      </c>
      <c r="J1139" s="267">
        <v>43</v>
      </c>
      <c r="K1139" s="297">
        <v>0.9</v>
      </c>
      <c r="L1139" s="270">
        <v>0.854166666666667</v>
      </c>
      <c r="M1139" s="270">
        <v>0.930232558139535</v>
      </c>
      <c r="N1139" s="270">
        <v>0.955555555555556</v>
      </c>
      <c r="O1139" s="335">
        <v>1267</v>
      </c>
      <c r="P1139" s="269">
        <v>1139</v>
      </c>
      <c r="Q1139" s="269">
        <v>41</v>
      </c>
      <c r="R1139" s="267">
        <v>40</v>
      </c>
      <c r="S1139" s="267">
        <v>43</v>
      </c>
      <c r="T1139" s="270">
        <v>0.898973954222573</v>
      </c>
      <c r="U1139" s="270">
        <v>0.854166666666667</v>
      </c>
      <c r="V1139" s="271">
        <v>0.930232558139535</v>
      </c>
      <c r="W1139" s="271">
        <v>0.955555555555556</v>
      </c>
      <c r="X1139" s="298">
        <v>-0.0760658914728682</v>
      </c>
      <c r="Y1139" s="274">
        <v>317</v>
      </c>
      <c r="Z1139" s="336">
        <v>290</v>
      </c>
      <c r="AA1139" s="336">
        <v>316</v>
      </c>
      <c r="AB1139" s="336">
        <v>280</v>
      </c>
      <c r="AC1139" s="337">
        <v>0.914826498422713</v>
      </c>
      <c r="AD1139" s="271">
        <v>0.886075949367089</v>
      </c>
      <c r="AE1139" s="298">
        <v>0.0287505490556244</v>
      </c>
    </row>
    <row r="1140" spans="1:31">
      <c r="A1140" s="318" t="s">
        <v>1972</v>
      </c>
      <c r="B1140" s="342" t="s">
        <v>3365</v>
      </c>
      <c r="C1140" s="296" t="s">
        <v>2070</v>
      </c>
      <c r="D1140" s="342" t="s">
        <v>2071</v>
      </c>
      <c r="E1140" s="269">
        <v>55</v>
      </c>
      <c r="F1140" s="269">
        <v>55</v>
      </c>
      <c r="G1140" s="267">
        <v>55</v>
      </c>
      <c r="H1140" s="267">
        <v>54</v>
      </c>
      <c r="I1140" s="267">
        <v>53</v>
      </c>
      <c r="J1140" s="267">
        <v>53</v>
      </c>
      <c r="K1140" s="297">
        <v>0.9</v>
      </c>
      <c r="L1140" s="270">
        <v>1</v>
      </c>
      <c r="M1140" s="270">
        <v>0.981818181818182</v>
      </c>
      <c r="N1140" s="270">
        <v>1</v>
      </c>
      <c r="O1140" s="335">
        <v>1553</v>
      </c>
      <c r="P1140" s="269">
        <v>1505</v>
      </c>
      <c r="Q1140" s="269">
        <v>55</v>
      </c>
      <c r="R1140" s="267">
        <v>54</v>
      </c>
      <c r="S1140" s="267">
        <v>53</v>
      </c>
      <c r="T1140" s="270">
        <v>0.96909207984546</v>
      </c>
      <c r="U1140" s="270">
        <v>1</v>
      </c>
      <c r="V1140" s="271">
        <v>0.981818181818182</v>
      </c>
      <c r="W1140" s="271">
        <v>1</v>
      </c>
      <c r="X1140" s="298">
        <v>0.0181818181818182</v>
      </c>
      <c r="Y1140" s="274">
        <v>386</v>
      </c>
      <c r="Z1140" s="336">
        <v>380</v>
      </c>
      <c r="AA1140" s="336">
        <v>382</v>
      </c>
      <c r="AB1140" s="336">
        <v>370</v>
      </c>
      <c r="AC1140" s="337">
        <v>0.984455958549223</v>
      </c>
      <c r="AD1140" s="271">
        <v>0.968586387434555</v>
      </c>
      <c r="AE1140" s="298">
        <v>0.0158695711146678</v>
      </c>
    </row>
    <row r="1141" spans="1:31">
      <c r="A1141" s="318" t="s">
        <v>1972</v>
      </c>
      <c r="B1141" s="342" t="s">
        <v>3365</v>
      </c>
      <c r="C1141" s="296" t="s">
        <v>2072</v>
      </c>
      <c r="D1141" s="342" t="s">
        <v>2073</v>
      </c>
      <c r="E1141" s="269">
        <v>67</v>
      </c>
      <c r="F1141" s="269">
        <v>65</v>
      </c>
      <c r="G1141" s="267">
        <v>65</v>
      </c>
      <c r="H1141" s="267">
        <v>62</v>
      </c>
      <c r="I1141" s="267">
        <v>68</v>
      </c>
      <c r="J1141" s="267">
        <v>61</v>
      </c>
      <c r="K1141" s="297">
        <v>0.9</v>
      </c>
      <c r="L1141" s="270">
        <v>0.970149253731343</v>
      </c>
      <c r="M1141" s="270">
        <v>0.953846153846154</v>
      </c>
      <c r="N1141" s="270">
        <v>0.897058823529412</v>
      </c>
      <c r="O1141" s="335">
        <v>1836</v>
      </c>
      <c r="P1141" s="269">
        <v>1661</v>
      </c>
      <c r="Q1141" s="269">
        <v>64</v>
      </c>
      <c r="R1141" s="267">
        <v>60</v>
      </c>
      <c r="S1141" s="267">
        <v>59</v>
      </c>
      <c r="T1141" s="270">
        <v>0.904684095860566</v>
      </c>
      <c r="U1141" s="270">
        <v>0.955223880597015</v>
      </c>
      <c r="V1141" s="271">
        <v>0.923076923076923</v>
      </c>
      <c r="W1141" s="271">
        <v>0.867647058823529</v>
      </c>
      <c r="X1141" s="298">
        <v>0.0321469575200918</v>
      </c>
      <c r="Y1141" s="274">
        <v>464</v>
      </c>
      <c r="Z1141" s="336">
        <v>425</v>
      </c>
      <c r="AA1141" s="336">
        <v>461</v>
      </c>
      <c r="AB1141" s="336">
        <v>416</v>
      </c>
      <c r="AC1141" s="337">
        <v>0.915948275862069</v>
      </c>
      <c r="AD1141" s="271">
        <v>0.902386117136659</v>
      </c>
      <c r="AE1141" s="298">
        <v>0.0135621587254096</v>
      </c>
    </row>
    <row r="1142" spans="1:31">
      <c r="A1142" s="318" t="s">
        <v>1972</v>
      </c>
      <c r="B1142" s="342" t="s">
        <v>3365</v>
      </c>
      <c r="C1142" s="296" t="s">
        <v>2074</v>
      </c>
      <c r="D1142" s="342" t="s">
        <v>2075</v>
      </c>
      <c r="E1142" s="269">
        <v>43</v>
      </c>
      <c r="F1142" s="269">
        <v>40</v>
      </c>
      <c r="G1142" s="267">
        <v>42</v>
      </c>
      <c r="H1142" s="267">
        <v>41</v>
      </c>
      <c r="I1142" s="267">
        <v>51</v>
      </c>
      <c r="J1142" s="267">
        <v>47</v>
      </c>
      <c r="K1142" s="297">
        <v>0.9</v>
      </c>
      <c r="L1142" s="270">
        <v>0.930232558139535</v>
      </c>
      <c r="M1142" s="270">
        <v>0.976190476190476</v>
      </c>
      <c r="N1142" s="270">
        <v>0.92156862745098</v>
      </c>
      <c r="O1142" s="335">
        <v>1275</v>
      </c>
      <c r="P1142" s="269">
        <v>1144</v>
      </c>
      <c r="Q1142" s="269">
        <v>38</v>
      </c>
      <c r="R1142" s="267">
        <v>38</v>
      </c>
      <c r="S1142" s="267">
        <v>46</v>
      </c>
      <c r="T1142" s="270">
        <v>0.897254901960784</v>
      </c>
      <c r="U1142" s="270">
        <v>0.883720930232558</v>
      </c>
      <c r="V1142" s="271">
        <v>0.904761904761905</v>
      </c>
      <c r="W1142" s="271">
        <v>0.901960784313726</v>
      </c>
      <c r="X1142" s="298">
        <v>-0.0210409745293466</v>
      </c>
      <c r="Y1142" s="274">
        <v>319</v>
      </c>
      <c r="Z1142" s="336">
        <v>288</v>
      </c>
      <c r="AA1142" s="336">
        <v>313</v>
      </c>
      <c r="AB1142" s="336">
        <v>275</v>
      </c>
      <c r="AC1142" s="337">
        <v>0.90282131661442</v>
      </c>
      <c r="AD1142" s="271">
        <v>0.878594249201278</v>
      </c>
      <c r="AE1142" s="298">
        <v>0.0242270674131422</v>
      </c>
    </row>
    <row r="1143" spans="1:31">
      <c r="A1143" s="318" t="s">
        <v>1972</v>
      </c>
      <c r="B1143" s="342" t="s">
        <v>3365</v>
      </c>
      <c r="C1143" s="296" t="s">
        <v>2076</v>
      </c>
      <c r="D1143" s="342" t="s">
        <v>2077</v>
      </c>
      <c r="E1143" s="269">
        <v>47</v>
      </c>
      <c r="F1143" s="269">
        <v>45</v>
      </c>
      <c r="G1143" s="267">
        <v>52</v>
      </c>
      <c r="H1143" s="267">
        <v>47</v>
      </c>
      <c r="I1143" s="267">
        <v>53</v>
      </c>
      <c r="J1143" s="267">
        <v>50</v>
      </c>
      <c r="K1143" s="297">
        <v>0.9</v>
      </c>
      <c r="L1143" s="270">
        <v>0.957446808510638</v>
      </c>
      <c r="M1143" s="270">
        <v>0.903846153846154</v>
      </c>
      <c r="N1143" s="270">
        <v>0.943396226415094</v>
      </c>
      <c r="O1143" s="335">
        <v>1439</v>
      </c>
      <c r="P1143" s="269">
        <v>1165</v>
      </c>
      <c r="Q1143" s="269">
        <v>40</v>
      </c>
      <c r="R1143" s="267">
        <v>40</v>
      </c>
      <c r="S1143" s="267">
        <v>42</v>
      </c>
      <c r="T1143" s="270">
        <v>0.80958999305073</v>
      </c>
      <c r="U1143" s="270">
        <v>0.851063829787234</v>
      </c>
      <c r="V1143" s="271">
        <v>0.769230769230769</v>
      </c>
      <c r="W1143" s="271">
        <v>0.792452830188679</v>
      </c>
      <c r="X1143" s="298">
        <v>0.0818330605564648</v>
      </c>
      <c r="Y1143" s="274">
        <v>355</v>
      </c>
      <c r="Z1143" s="336">
        <v>292</v>
      </c>
      <c r="AA1143" s="336">
        <v>354</v>
      </c>
      <c r="AB1143" s="336">
        <v>275</v>
      </c>
      <c r="AC1143" s="337">
        <v>0.822535211267606</v>
      </c>
      <c r="AD1143" s="271">
        <v>0.77683615819209</v>
      </c>
      <c r="AE1143" s="298">
        <v>0.0456990530755153</v>
      </c>
    </row>
    <row r="1144" spans="1:31">
      <c r="A1144" s="318" t="s">
        <v>1972</v>
      </c>
      <c r="B1144" s="342" t="s">
        <v>3365</v>
      </c>
      <c r="C1144" s="296" t="s">
        <v>2078</v>
      </c>
      <c r="D1144" s="342" t="s">
        <v>2079</v>
      </c>
      <c r="E1144" s="269">
        <v>37</v>
      </c>
      <c r="F1144" s="269">
        <v>36</v>
      </c>
      <c r="G1144" s="267">
        <v>37</v>
      </c>
      <c r="H1144" s="267">
        <v>37</v>
      </c>
      <c r="I1144" s="267">
        <v>35</v>
      </c>
      <c r="J1144" s="267">
        <v>35</v>
      </c>
      <c r="K1144" s="297">
        <v>0.9</v>
      </c>
      <c r="L1144" s="270">
        <v>0.972972972972973</v>
      </c>
      <c r="M1144" s="270">
        <v>1</v>
      </c>
      <c r="N1144" s="270">
        <v>1</v>
      </c>
      <c r="O1144" s="335">
        <v>1005</v>
      </c>
      <c r="P1144" s="269">
        <v>979</v>
      </c>
      <c r="Q1144" s="269">
        <v>36</v>
      </c>
      <c r="R1144" s="267">
        <v>36</v>
      </c>
      <c r="S1144" s="267">
        <v>35</v>
      </c>
      <c r="T1144" s="270">
        <v>0.974129353233831</v>
      </c>
      <c r="U1144" s="270">
        <v>0.972972972972973</v>
      </c>
      <c r="V1144" s="271">
        <v>0.972972972972973</v>
      </c>
      <c r="W1144" s="271">
        <v>1</v>
      </c>
      <c r="X1144" s="298">
        <v>0</v>
      </c>
      <c r="Y1144" s="274">
        <v>248</v>
      </c>
      <c r="Z1144" s="336">
        <v>245</v>
      </c>
      <c r="AA1144" s="336">
        <v>254</v>
      </c>
      <c r="AB1144" s="336">
        <v>243</v>
      </c>
      <c r="AC1144" s="337">
        <v>0.987903225806452</v>
      </c>
      <c r="AD1144" s="271">
        <v>0.956692913385827</v>
      </c>
      <c r="AE1144" s="298">
        <v>0.0312103124206249</v>
      </c>
    </row>
    <row r="1145" spans="1:31">
      <c r="A1145" s="318" t="s">
        <v>1972</v>
      </c>
      <c r="B1145" s="342" t="s">
        <v>3365</v>
      </c>
      <c r="C1145" s="296" t="s">
        <v>2080</v>
      </c>
      <c r="D1145" s="342" t="s">
        <v>2081</v>
      </c>
      <c r="E1145" s="269">
        <v>41</v>
      </c>
      <c r="F1145" s="269">
        <v>41</v>
      </c>
      <c r="G1145" s="267">
        <v>40</v>
      </c>
      <c r="H1145" s="267">
        <v>40</v>
      </c>
      <c r="I1145" s="267">
        <v>40</v>
      </c>
      <c r="J1145" s="267">
        <v>40</v>
      </c>
      <c r="K1145" s="297">
        <v>0.9</v>
      </c>
      <c r="L1145" s="270">
        <v>1</v>
      </c>
      <c r="M1145" s="270">
        <v>1</v>
      </c>
      <c r="N1145" s="270">
        <v>1</v>
      </c>
      <c r="O1145" s="335">
        <v>1159</v>
      </c>
      <c r="P1145" s="269">
        <v>1109</v>
      </c>
      <c r="Q1145" s="269">
        <v>40</v>
      </c>
      <c r="R1145" s="267">
        <v>40</v>
      </c>
      <c r="S1145" s="267">
        <v>40</v>
      </c>
      <c r="T1145" s="270">
        <v>0.95685936151855</v>
      </c>
      <c r="U1145" s="270">
        <v>0.975609756097561</v>
      </c>
      <c r="V1145" s="271">
        <v>1</v>
      </c>
      <c r="W1145" s="271">
        <v>1</v>
      </c>
      <c r="X1145" s="298">
        <v>-0.024390243902439</v>
      </c>
      <c r="Y1145" s="274">
        <v>288</v>
      </c>
      <c r="Z1145" s="336">
        <v>281</v>
      </c>
      <c r="AA1145" s="336">
        <v>287</v>
      </c>
      <c r="AB1145" s="336">
        <v>274</v>
      </c>
      <c r="AC1145" s="337">
        <v>0.975694444444444</v>
      </c>
      <c r="AD1145" s="271">
        <v>0.954703832752613</v>
      </c>
      <c r="AE1145" s="298">
        <v>0.0209906116918311</v>
      </c>
    </row>
    <row r="1146" spans="1:31">
      <c r="A1146" s="318" t="s">
        <v>1972</v>
      </c>
      <c r="B1146" s="342" t="s">
        <v>3365</v>
      </c>
      <c r="C1146" s="296" t="s">
        <v>2082</v>
      </c>
      <c r="D1146" s="342" t="s">
        <v>2083</v>
      </c>
      <c r="E1146" s="269">
        <v>19</v>
      </c>
      <c r="F1146" s="269">
        <v>19</v>
      </c>
      <c r="G1146" s="267">
        <v>20</v>
      </c>
      <c r="H1146" s="267">
        <v>20</v>
      </c>
      <c r="I1146" s="267">
        <v>21</v>
      </c>
      <c r="J1146" s="267">
        <v>21</v>
      </c>
      <c r="K1146" s="297">
        <v>0.9</v>
      </c>
      <c r="L1146" s="270">
        <v>1</v>
      </c>
      <c r="M1146" s="270">
        <v>1</v>
      </c>
      <c r="N1146" s="270">
        <v>1</v>
      </c>
      <c r="O1146" s="335">
        <v>586</v>
      </c>
      <c r="P1146" s="269">
        <v>563</v>
      </c>
      <c r="Q1146" s="269">
        <v>18</v>
      </c>
      <c r="R1146" s="267">
        <v>20</v>
      </c>
      <c r="S1146" s="267">
        <v>21</v>
      </c>
      <c r="T1146" s="270">
        <v>0.960750853242321</v>
      </c>
      <c r="U1146" s="270">
        <v>0.947368421052632</v>
      </c>
      <c r="V1146" s="271">
        <v>1</v>
      </c>
      <c r="W1146" s="271">
        <v>1</v>
      </c>
      <c r="X1146" s="298">
        <v>-0.0526315789473685</v>
      </c>
      <c r="Y1146" s="274">
        <v>141</v>
      </c>
      <c r="Z1146" s="336">
        <v>138</v>
      </c>
      <c r="AA1146" s="336">
        <v>145</v>
      </c>
      <c r="AB1146" s="336">
        <v>140</v>
      </c>
      <c r="AC1146" s="337">
        <v>0.978723404255319</v>
      </c>
      <c r="AD1146" s="271">
        <v>0.96551724137931</v>
      </c>
      <c r="AE1146" s="298">
        <v>0.0132061628760087</v>
      </c>
    </row>
    <row r="1147" spans="1:31">
      <c r="A1147" s="318" t="s">
        <v>1972</v>
      </c>
      <c r="B1147" s="342" t="s">
        <v>3365</v>
      </c>
      <c r="C1147" s="296" t="s">
        <v>2084</v>
      </c>
      <c r="D1147" s="342" t="s">
        <v>2085</v>
      </c>
      <c r="E1147" s="269">
        <v>22</v>
      </c>
      <c r="F1147" s="269">
        <v>19</v>
      </c>
      <c r="G1147" s="267">
        <v>22</v>
      </c>
      <c r="H1147" s="267">
        <v>20</v>
      </c>
      <c r="I1147" s="267">
        <v>22</v>
      </c>
      <c r="J1147" s="267">
        <v>22</v>
      </c>
      <c r="K1147" s="297">
        <v>0.9</v>
      </c>
      <c r="L1147" s="270">
        <v>0.863636363636364</v>
      </c>
      <c r="M1147" s="270">
        <v>0.909090909090909</v>
      </c>
      <c r="N1147" s="270">
        <v>1</v>
      </c>
      <c r="O1147" s="335">
        <v>638</v>
      </c>
      <c r="P1147" s="269">
        <v>584</v>
      </c>
      <c r="Q1147" s="269">
        <v>19</v>
      </c>
      <c r="R1147" s="267">
        <v>20</v>
      </c>
      <c r="S1147" s="267">
        <v>22</v>
      </c>
      <c r="T1147" s="270">
        <v>0.915360501567398</v>
      </c>
      <c r="U1147" s="270">
        <v>0.863636363636364</v>
      </c>
      <c r="V1147" s="271">
        <v>0.909090909090909</v>
      </c>
      <c r="W1147" s="271">
        <v>1</v>
      </c>
      <c r="X1147" s="298">
        <v>-0.0454545454545454</v>
      </c>
      <c r="Y1147" s="274">
        <v>156</v>
      </c>
      <c r="Z1147" s="336">
        <v>142</v>
      </c>
      <c r="AA1147" s="336">
        <v>161</v>
      </c>
      <c r="AB1147" s="336">
        <v>147</v>
      </c>
      <c r="AC1147" s="337">
        <v>0.91025641025641</v>
      </c>
      <c r="AD1147" s="271">
        <v>0.91304347826087</v>
      </c>
      <c r="AE1147" s="298">
        <v>-0.00278706800445927</v>
      </c>
    </row>
    <row r="1148" spans="1:31">
      <c r="A1148" s="318" t="s">
        <v>1972</v>
      </c>
      <c r="B1148" s="342" t="s">
        <v>3366</v>
      </c>
      <c r="C1148" s="296" t="s">
        <v>2086</v>
      </c>
      <c r="D1148" s="342" t="s">
        <v>2087</v>
      </c>
      <c r="E1148" s="269">
        <v>131</v>
      </c>
      <c r="F1148" s="269">
        <v>128</v>
      </c>
      <c r="G1148" s="267">
        <v>122</v>
      </c>
      <c r="H1148" s="267">
        <v>108</v>
      </c>
      <c r="I1148" s="267">
        <v>128</v>
      </c>
      <c r="J1148" s="267">
        <v>120</v>
      </c>
      <c r="K1148" s="297">
        <v>0.9</v>
      </c>
      <c r="L1148" s="270">
        <v>0.977099236641221</v>
      </c>
      <c r="M1148" s="270">
        <v>0.885245901639344</v>
      </c>
      <c r="N1148" s="270">
        <v>0.9375</v>
      </c>
      <c r="O1148" s="335">
        <v>3825</v>
      </c>
      <c r="P1148" s="269">
        <v>3354</v>
      </c>
      <c r="Q1148" s="269">
        <v>122</v>
      </c>
      <c r="R1148" s="267">
        <v>104</v>
      </c>
      <c r="S1148" s="267">
        <v>116</v>
      </c>
      <c r="T1148" s="270">
        <v>0.876862745098039</v>
      </c>
      <c r="U1148" s="270">
        <v>0.931297709923664</v>
      </c>
      <c r="V1148" s="271">
        <v>0.852459016393443</v>
      </c>
      <c r="W1148" s="271">
        <v>0.90625</v>
      </c>
      <c r="X1148" s="298">
        <v>0.0788386935302215</v>
      </c>
      <c r="Y1148" s="274">
        <v>932</v>
      </c>
      <c r="Z1148" s="336">
        <v>852</v>
      </c>
      <c r="AA1148" s="336">
        <v>954</v>
      </c>
      <c r="AB1148" s="336">
        <v>859</v>
      </c>
      <c r="AC1148" s="337">
        <v>0.914163090128755</v>
      </c>
      <c r="AD1148" s="271">
        <v>0.90041928721174</v>
      </c>
      <c r="AE1148" s="298">
        <v>0.0137438029170154</v>
      </c>
    </row>
    <row r="1149" spans="1:31">
      <c r="A1149" s="318" t="s">
        <v>1972</v>
      </c>
      <c r="B1149" s="342" t="s">
        <v>3366</v>
      </c>
      <c r="C1149" s="296" t="s">
        <v>2088</v>
      </c>
      <c r="D1149" s="342" t="s">
        <v>2089</v>
      </c>
      <c r="E1149" s="269">
        <v>43</v>
      </c>
      <c r="F1149" s="269">
        <v>40</v>
      </c>
      <c r="G1149" s="267">
        <v>38</v>
      </c>
      <c r="H1149" s="267">
        <v>34</v>
      </c>
      <c r="I1149" s="267">
        <v>43</v>
      </c>
      <c r="J1149" s="267">
        <v>41</v>
      </c>
      <c r="K1149" s="297">
        <v>0.9</v>
      </c>
      <c r="L1149" s="270">
        <v>0.930232558139535</v>
      </c>
      <c r="M1149" s="270">
        <v>0.894736842105263</v>
      </c>
      <c r="N1149" s="270">
        <v>0.953488372093023</v>
      </c>
      <c r="O1149" s="335">
        <v>1133</v>
      </c>
      <c r="P1149" s="269">
        <v>1003</v>
      </c>
      <c r="Q1149" s="269">
        <v>40</v>
      </c>
      <c r="R1149" s="267">
        <v>32</v>
      </c>
      <c r="S1149" s="267">
        <v>41</v>
      </c>
      <c r="T1149" s="270">
        <v>0.885260370697264</v>
      </c>
      <c r="U1149" s="270">
        <v>0.930232558139535</v>
      </c>
      <c r="V1149" s="271">
        <v>0.842105263157895</v>
      </c>
      <c r="W1149" s="271">
        <v>0.953488372093023</v>
      </c>
      <c r="X1149" s="298">
        <v>0.0881272949816402</v>
      </c>
      <c r="Y1149" s="274">
        <v>292</v>
      </c>
      <c r="Z1149" s="336">
        <v>256</v>
      </c>
      <c r="AA1149" s="336">
        <v>283</v>
      </c>
      <c r="AB1149" s="336">
        <v>243</v>
      </c>
      <c r="AC1149" s="337">
        <v>0.876712328767123</v>
      </c>
      <c r="AD1149" s="271">
        <v>0.858657243816254</v>
      </c>
      <c r="AE1149" s="298">
        <v>0.0180550849508688</v>
      </c>
    </row>
    <row r="1150" spans="1:31">
      <c r="A1150" s="318" t="s">
        <v>1972</v>
      </c>
      <c r="B1150" s="342" t="s">
        <v>3366</v>
      </c>
      <c r="C1150" s="296" t="s">
        <v>2090</v>
      </c>
      <c r="D1150" s="342" t="s">
        <v>2091</v>
      </c>
      <c r="E1150" s="269">
        <v>43</v>
      </c>
      <c r="F1150" s="269">
        <v>37</v>
      </c>
      <c r="G1150" s="267">
        <v>41</v>
      </c>
      <c r="H1150" s="267">
        <v>36</v>
      </c>
      <c r="I1150" s="267">
        <v>43</v>
      </c>
      <c r="J1150" s="267">
        <v>39</v>
      </c>
      <c r="K1150" s="297">
        <v>0.9</v>
      </c>
      <c r="L1150" s="270">
        <v>0.86046511627907</v>
      </c>
      <c r="M1150" s="270">
        <v>0.878048780487805</v>
      </c>
      <c r="N1150" s="270">
        <v>0.906976744186046</v>
      </c>
      <c r="O1150" s="335">
        <v>1204</v>
      </c>
      <c r="P1150" s="269">
        <v>1132</v>
      </c>
      <c r="Q1150" s="269">
        <v>37</v>
      </c>
      <c r="R1150" s="267">
        <v>35</v>
      </c>
      <c r="S1150" s="267">
        <v>39</v>
      </c>
      <c r="T1150" s="270">
        <v>0.940199335548173</v>
      </c>
      <c r="U1150" s="270">
        <v>0.86046511627907</v>
      </c>
      <c r="V1150" s="271">
        <v>0.853658536585366</v>
      </c>
      <c r="W1150" s="271">
        <v>0.906976744186046</v>
      </c>
      <c r="X1150" s="298">
        <v>0.00680657969370391</v>
      </c>
      <c r="Y1150" s="274">
        <v>302</v>
      </c>
      <c r="Z1150" s="336">
        <v>274</v>
      </c>
      <c r="AA1150" s="336">
        <v>303</v>
      </c>
      <c r="AB1150" s="336">
        <v>286</v>
      </c>
      <c r="AC1150" s="337">
        <v>0.907284768211921</v>
      </c>
      <c r="AD1150" s="271">
        <v>0.943894389438944</v>
      </c>
      <c r="AE1150" s="298">
        <v>-0.0366096212270234</v>
      </c>
    </row>
    <row r="1151" spans="1:31">
      <c r="A1151" s="318" t="s">
        <v>1972</v>
      </c>
      <c r="B1151" s="342" t="s">
        <v>3366</v>
      </c>
      <c r="C1151" s="296" t="s">
        <v>2092</v>
      </c>
      <c r="D1151" s="342" t="s">
        <v>2093</v>
      </c>
      <c r="E1151" s="269">
        <v>58</v>
      </c>
      <c r="F1151" s="269">
        <v>54</v>
      </c>
      <c r="G1151" s="267">
        <v>47</v>
      </c>
      <c r="H1151" s="267">
        <v>43</v>
      </c>
      <c r="I1151" s="267">
        <v>54</v>
      </c>
      <c r="J1151" s="267">
        <v>47</v>
      </c>
      <c r="K1151" s="297">
        <v>0.9</v>
      </c>
      <c r="L1151" s="270">
        <v>0.931034482758621</v>
      </c>
      <c r="M1151" s="270">
        <v>0.914893617021277</v>
      </c>
      <c r="N1151" s="270">
        <v>0.87037037037037</v>
      </c>
      <c r="O1151" s="335">
        <v>1522</v>
      </c>
      <c r="P1151" s="269">
        <v>1215</v>
      </c>
      <c r="Q1151" s="269">
        <v>47</v>
      </c>
      <c r="R1151" s="267">
        <v>36</v>
      </c>
      <c r="S1151" s="267">
        <v>37</v>
      </c>
      <c r="T1151" s="270">
        <v>0.798291721419185</v>
      </c>
      <c r="U1151" s="270">
        <v>0.810344827586207</v>
      </c>
      <c r="V1151" s="271">
        <v>0.765957446808511</v>
      </c>
      <c r="W1151" s="271">
        <v>0.685185185185185</v>
      </c>
      <c r="X1151" s="298">
        <v>0.0443873807776962</v>
      </c>
      <c r="Y1151" s="274">
        <v>384</v>
      </c>
      <c r="Z1151" s="336">
        <v>298</v>
      </c>
      <c r="AA1151" s="336">
        <v>377</v>
      </c>
      <c r="AB1151" s="336">
        <v>300</v>
      </c>
      <c r="AC1151" s="337">
        <v>0.776041666666667</v>
      </c>
      <c r="AD1151" s="271">
        <v>0.795755968169761</v>
      </c>
      <c r="AE1151" s="298">
        <v>-0.0197143015030946</v>
      </c>
    </row>
    <row r="1152" spans="1:31">
      <c r="A1152" s="318" t="s">
        <v>1972</v>
      </c>
      <c r="B1152" s="342" t="s">
        <v>3366</v>
      </c>
      <c r="C1152" s="296" t="s">
        <v>2094</v>
      </c>
      <c r="D1152" s="342" t="s">
        <v>2095</v>
      </c>
      <c r="E1152" s="269">
        <v>39</v>
      </c>
      <c r="F1152" s="269">
        <v>37</v>
      </c>
      <c r="G1152" s="267">
        <v>38</v>
      </c>
      <c r="H1152" s="267">
        <v>36</v>
      </c>
      <c r="I1152" s="267">
        <v>39</v>
      </c>
      <c r="J1152" s="267">
        <v>38</v>
      </c>
      <c r="K1152" s="297">
        <v>0.9</v>
      </c>
      <c r="L1152" s="270">
        <v>0.948717948717949</v>
      </c>
      <c r="M1152" s="270">
        <v>0.947368421052632</v>
      </c>
      <c r="N1152" s="270">
        <v>0.974358974358974</v>
      </c>
      <c r="O1152" s="335">
        <v>1091</v>
      </c>
      <c r="P1152" s="269">
        <v>1009</v>
      </c>
      <c r="Q1152" s="269">
        <v>34</v>
      </c>
      <c r="R1152" s="267">
        <v>34</v>
      </c>
      <c r="S1152" s="267">
        <v>37</v>
      </c>
      <c r="T1152" s="270">
        <v>0.924839596700275</v>
      </c>
      <c r="U1152" s="270">
        <v>0.871794871794872</v>
      </c>
      <c r="V1152" s="271">
        <v>0.894736842105263</v>
      </c>
      <c r="W1152" s="271">
        <v>0.948717948717949</v>
      </c>
      <c r="X1152" s="298">
        <v>-0.0229419703103914</v>
      </c>
      <c r="Y1152" s="274">
        <v>272</v>
      </c>
      <c r="Z1152" s="336">
        <v>249</v>
      </c>
      <c r="AA1152" s="336">
        <v>271</v>
      </c>
      <c r="AB1152" s="336">
        <v>252</v>
      </c>
      <c r="AC1152" s="337">
        <v>0.915441176470588</v>
      </c>
      <c r="AD1152" s="271">
        <v>0.929889298892989</v>
      </c>
      <c r="AE1152" s="298">
        <v>-0.0144481224224007</v>
      </c>
    </row>
    <row r="1153" spans="1:31">
      <c r="A1153" s="318" t="s">
        <v>1972</v>
      </c>
      <c r="B1153" s="342" t="s">
        <v>3366</v>
      </c>
      <c r="C1153" s="296" t="s">
        <v>2096</v>
      </c>
      <c r="D1153" s="342" t="s">
        <v>2097</v>
      </c>
      <c r="E1153" s="269">
        <v>29</v>
      </c>
      <c r="F1153" s="269">
        <v>27</v>
      </c>
      <c r="G1153" s="267">
        <v>33</v>
      </c>
      <c r="H1153" s="267">
        <v>31</v>
      </c>
      <c r="I1153" s="267">
        <v>31</v>
      </c>
      <c r="J1153" s="267">
        <v>30</v>
      </c>
      <c r="K1153" s="297">
        <v>0.9</v>
      </c>
      <c r="L1153" s="270">
        <v>0.931034482758621</v>
      </c>
      <c r="M1153" s="270">
        <v>0.939393939393939</v>
      </c>
      <c r="N1153" s="270">
        <v>0.967741935483871</v>
      </c>
      <c r="O1153" s="335">
        <v>876</v>
      </c>
      <c r="P1153" s="269">
        <v>850</v>
      </c>
      <c r="Q1153" s="269">
        <v>26</v>
      </c>
      <c r="R1153" s="267">
        <v>31</v>
      </c>
      <c r="S1153" s="267">
        <v>30</v>
      </c>
      <c r="T1153" s="270">
        <v>0.970319634703196</v>
      </c>
      <c r="U1153" s="270">
        <v>0.896551724137931</v>
      </c>
      <c r="V1153" s="271">
        <v>0.939393939393939</v>
      </c>
      <c r="W1153" s="271">
        <v>0.967741935483871</v>
      </c>
      <c r="X1153" s="298">
        <v>-0.0428422152560084</v>
      </c>
      <c r="Y1153" s="274">
        <v>220</v>
      </c>
      <c r="Z1153" s="336">
        <v>212</v>
      </c>
      <c r="AA1153" s="336">
        <v>215</v>
      </c>
      <c r="AB1153" s="336">
        <v>213</v>
      </c>
      <c r="AC1153" s="337">
        <v>0.963636363636364</v>
      </c>
      <c r="AD1153" s="271">
        <v>0.990697674418605</v>
      </c>
      <c r="AE1153" s="298">
        <v>-0.0270613107822411</v>
      </c>
    </row>
    <row r="1154" spans="1:31">
      <c r="A1154" s="318" t="s">
        <v>1972</v>
      </c>
      <c r="B1154" s="342" t="s">
        <v>3366</v>
      </c>
      <c r="C1154" s="296" t="s">
        <v>2098</v>
      </c>
      <c r="D1154" s="342" t="s">
        <v>2099</v>
      </c>
      <c r="E1154" s="269">
        <v>57</v>
      </c>
      <c r="F1154" s="269">
        <v>55</v>
      </c>
      <c r="G1154" s="267">
        <v>53</v>
      </c>
      <c r="H1154" s="267">
        <v>52</v>
      </c>
      <c r="I1154" s="267">
        <v>57</v>
      </c>
      <c r="J1154" s="267">
        <v>55</v>
      </c>
      <c r="K1154" s="297">
        <v>0.9</v>
      </c>
      <c r="L1154" s="270">
        <v>0.964912280701754</v>
      </c>
      <c r="M1154" s="270">
        <v>0.981132075471698</v>
      </c>
      <c r="N1154" s="270">
        <v>0.964912280701754</v>
      </c>
      <c r="O1154" s="335">
        <v>1636</v>
      </c>
      <c r="P1154" s="269">
        <v>1604</v>
      </c>
      <c r="Q1154" s="269">
        <v>55</v>
      </c>
      <c r="R1154" s="267">
        <v>52</v>
      </c>
      <c r="S1154" s="267">
        <v>55</v>
      </c>
      <c r="T1154" s="270">
        <v>0.980440097799511</v>
      </c>
      <c r="U1154" s="270">
        <v>0.964912280701754</v>
      </c>
      <c r="V1154" s="271">
        <v>0.981132075471698</v>
      </c>
      <c r="W1154" s="271">
        <v>0.964912280701754</v>
      </c>
      <c r="X1154" s="298">
        <v>-0.0162197947699437</v>
      </c>
      <c r="Y1154" s="274">
        <v>410</v>
      </c>
      <c r="Z1154" s="336">
        <v>395</v>
      </c>
      <c r="AA1154" s="336">
        <v>411</v>
      </c>
      <c r="AB1154" s="336">
        <v>410</v>
      </c>
      <c r="AC1154" s="337">
        <v>0.963414634146341</v>
      </c>
      <c r="AD1154" s="271">
        <v>0.997566909975669</v>
      </c>
      <c r="AE1154" s="298">
        <v>-0.0341522758293277</v>
      </c>
    </row>
    <row r="1155" spans="1:31">
      <c r="A1155" s="318" t="s">
        <v>1972</v>
      </c>
      <c r="B1155" s="342" t="s">
        <v>3366</v>
      </c>
      <c r="C1155" s="296" t="s">
        <v>2100</v>
      </c>
      <c r="D1155" s="342" t="s">
        <v>2101</v>
      </c>
      <c r="E1155" s="269">
        <v>75</v>
      </c>
      <c r="F1155" s="269">
        <v>74</v>
      </c>
      <c r="G1155" s="267">
        <v>69</v>
      </c>
      <c r="H1155" s="267">
        <v>69</v>
      </c>
      <c r="I1155" s="267">
        <v>72</v>
      </c>
      <c r="J1155" s="267">
        <v>72</v>
      </c>
      <c r="K1155" s="297">
        <v>0.9</v>
      </c>
      <c r="L1155" s="270">
        <v>0.986666666666667</v>
      </c>
      <c r="M1155" s="270">
        <v>1</v>
      </c>
      <c r="N1155" s="270">
        <v>1</v>
      </c>
      <c r="O1155" s="335">
        <v>2013</v>
      </c>
      <c r="P1155" s="269">
        <v>1929</v>
      </c>
      <c r="Q1155" s="269">
        <v>71</v>
      </c>
      <c r="R1155" s="267">
        <v>68</v>
      </c>
      <c r="S1155" s="267">
        <v>70</v>
      </c>
      <c r="T1155" s="270">
        <v>0.958271236959762</v>
      </c>
      <c r="U1155" s="270">
        <v>0.946666666666667</v>
      </c>
      <c r="V1155" s="271">
        <v>0.985507246376812</v>
      </c>
      <c r="W1155" s="271">
        <v>0.972222222222222</v>
      </c>
      <c r="X1155" s="298">
        <v>-0.038840579710145</v>
      </c>
      <c r="Y1155" s="274">
        <v>516</v>
      </c>
      <c r="Z1155" s="336">
        <v>500</v>
      </c>
      <c r="AA1155" s="336">
        <v>504</v>
      </c>
      <c r="AB1155" s="336">
        <v>478</v>
      </c>
      <c r="AC1155" s="337">
        <v>0.968992248062015</v>
      </c>
      <c r="AD1155" s="271">
        <v>0.948412698412698</v>
      </c>
      <c r="AE1155" s="298">
        <v>0.0205795496493171</v>
      </c>
    </row>
    <row r="1156" spans="1:31">
      <c r="A1156" s="318" t="s">
        <v>1972</v>
      </c>
      <c r="B1156" s="342" t="s">
        <v>3366</v>
      </c>
      <c r="C1156" s="296" t="s">
        <v>2102</v>
      </c>
      <c r="D1156" s="342" t="s">
        <v>2103</v>
      </c>
      <c r="E1156" s="269">
        <v>0</v>
      </c>
      <c r="F1156" s="269">
        <v>0</v>
      </c>
      <c r="G1156" s="267">
        <v>0</v>
      </c>
      <c r="H1156" s="267">
        <v>0</v>
      </c>
      <c r="I1156" s="267">
        <v>0</v>
      </c>
      <c r="J1156" s="267">
        <v>0</v>
      </c>
      <c r="K1156" s="297">
        <v>0.9</v>
      </c>
      <c r="L1156" s="270">
        <v>0</v>
      </c>
      <c r="M1156" s="270">
        <v>0</v>
      </c>
      <c r="N1156" s="270">
        <v>0</v>
      </c>
      <c r="O1156" s="335">
        <v>0</v>
      </c>
      <c r="P1156" s="269">
        <v>0</v>
      </c>
      <c r="Q1156" s="269">
        <v>0</v>
      </c>
      <c r="R1156" s="267">
        <v>0</v>
      </c>
      <c r="S1156" s="267">
        <v>0</v>
      </c>
      <c r="T1156" s="270">
        <v>0</v>
      </c>
      <c r="U1156" s="270">
        <v>0</v>
      </c>
      <c r="V1156" s="271">
        <v>0</v>
      </c>
      <c r="W1156" s="271">
        <v>0</v>
      </c>
      <c r="X1156" s="298">
        <v>0</v>
      </c>
      <c r="Y1156" s="274">
        <v>0</v>
      </c>
      <c r="Z1156" s="336">
        <v>0</v>
      </c>
      <c r="AA1156" s="336">
        <v>0</v>
      </c>
      <c r="AB1156" s="336">
        <v>0</v>
      </c>
      <c r="AC1156" s="337">
        <v>0</v>
      </c>
      <c r="AD1156" s="271">
        <v>0</v>
      </c>
      <c r="AE1156" s="298">
        <v>0</v>
      </c>
    </row>
    <row r="1157" spans="1:31">
      <c r="A1157" s="318" t="s">
        <v>1972</v>
      </c>
      <c r="B1157" s="342" t="s">
        <v>3366</v>
      </c>
      <c r="C1157" s="296" t="s">
        <v>2104</v>
      </c>
      <c r="D1157" s="342" t="s">
        <v>2105</v>
      </c>
      <c r="E1157" s="269">
        <v>64</v>
      </c>
      <c r="F1157" s="269">
        <v>64</v>
      </c>
      <c r="G1157" s="267">
        <v>62</v>
      </c>
      <c r="H1157" s="267">
        <v>62</v>
      </c>
      <c r="I1157" s="267">
        <v>71</v>
      </c>
      <c r="J1157" s="267">
        <v>70</v>
      </c>
      <c r="K1157" s="297">
        <v>0.9</v>
      </c>
      <c r="L1157" s="270">
        <v>1</v>
      </c>
      <c r="M1157" s="270">
        <v>1</v>
      </c>
      <c r="N1157" s="270">
        <v>0.985915492957746</v>
      </c>
      <c r="O1157" s="335">
        <v>1828</v>
      </c>
      <c r="P1157" s="269">
        <v>1753</v>
      </c>
      <c r="Q1157" s="269">
        <v>61</v>
      </c>
      <c r="R1157" s="267">
        <v>61</v>
      </c>
      <c r="S1157" s="267">
        <v>70</v>
      </c>
      <c r="T1157" s="270">
        <v>0.958971553610503</v>
      </c>
      <c r="U1157" s="270">
        <v>0.953125</v>
      </c>
      <c r="V1157" s="271">
        <v>0.983870967741935</v>
      </c>
      <c r="W1157" s="271">
        <v>0.985915492957746</v>
      </c>
      <c r="X1157" s="298">
        <v>-0.0307459677419355</v>
      </c>
      <c r="Y1157" s="274">
        <v>463</v>
      </c>
      <c r="Z1157" s="336">
        <v>452</v>
      </c>
      <c r="AA1157" s="336">
        <v>461</v>
      </c>
      <c r="AB1157" s="336">
        <v>432</v>
      </c>
      <c r="AC1157" s="337">
        <v>0.976241900647948</v>
      </c>
      <c r="AD1157" s="271">
        <v>0.937093275488069</v>
      </c>
      <c r="AE1157" s="298">
        <v>0.0391486251598787</v>
      </c>
    </row>
    <row r="1158" spans="1:31">
      <c r="A1158" s="318" t="s">
        <v>1972</v>
      </c>
      <c r="B1158" s="342" t="s">
        <v>3366</v>
      </c>
      <c r="C1158" s="296" t="s">
        <v>2106</v>
      </c>
      <c r="D1158" s="342" t="s">
        <v>2107</v>
      </c>
      <c r="E1158" s="269">
        <v>65</v>
      </c>
      <c r="F1158" s="269">
        <v>65</v>
      </c>
      <c r="G1158" s="267">
        <v>61</v>
      </c>
      <c r="H1158" s="267">
        <v>61</v>
      </c>
      <c r="I1158" s="267">
        <v>67</v>
      </c>
      <c r="J1158" s="267">
        <v>67</v>
      </c>
      <c r="K1158" s="297">
        <v>0.9</v>
      </c>
      <c r="L1158" s="270">
        <v>1</v>
      </c>
      <c r="M1158" s="270">
        <v>1</v>
      </c>
      <c r="N1158" s="270">
        <v>1</v>
      </c>
      <c r="O1158" s="335">
        <v>1825</v>
      </c>
      <c r="P1158" s="269">
        <v>1680</v>
      </c>
      <c r="Q1158" s="269">
        <v>62</v>
      </c>
      <c r="R1158" s="267">
        <v>57</v>
      </c>
      <c r="S1158" s="267">
        <v>62</v>
      </c>
      <c r="T1158" s="270">
        <v>0.920547945205479</v>
      </c>
      <c r="U1158" s="270">
        <v>0.953846153846154</v>
      </c>
      <c r="V1158" s="271">
        <v>0.934426229508197</v>
      </c>
      <c r="W1158" s="271">
        <v>0.925373134328358</v>
      </c>
      <c r="X1158" s="298">
        <v>0.0194199243379571</v>
      </c>
      <c r="Y1158" s="274">
        <v>461</v>
      </c>
      <c r="Z1158" s="336">
        <v>419</v>
      </c>
      <c r="AA1158" s="336">
        <v>453</v>
      </c>
      <c r="AB1158" s="336">
        <v>404</v>
      </c>
      <c r="AC1158" s="337">
        <v>0.908893709327549</v>
      </c>
      <c r="AD1158" s="271">
        <v>0.891832229580574</v>
      </c>
      <c r="AE1158" s="298">
        <v>0.0170614797469748</v>
      </c>
    </row>
    <row r="1159" spans="1:31">
      <c r="A1159" s="318" t="s">
        <v>1972</v>
      </c>
      <c r="B1159" s="342" t="s">
        <v>3366</v>
      </c>
      <c r="C1159" s="296" t="s">
        <v>2108</v>
      </c>
      <c r="D1159" s="342" t="s">
        <v>2109</v>
      </c>
      <c r="E1159" s="269">
        <v>50</v>
      </c>
      <c r="F1159" s="269">
        <v>50</v>
      </c>
      <c r="G1159" s="267">
        <v>43</v>
      </c>
      <c r="H1159" s="267">
        <v>43</v>
      </c>
      <c r="I1159" s="267">
        <v>44</v>
      </c>
      <c r="J1159" s="267">
        <v>43</v>
      </c>
      <c r="K1159" s="297">
        <v>0.9</v>
      </c>
      <c r="L1159" s="270">
        <v>1</v>
      </c>
      <c r="M1159" s="270">
        <v>1</v>
      </c>
      <c r="N1159" s="270">
        <v>0.977272727272727</v>
      </c>
      <c r="O1159" s="335">
        <v>1290</v>
      </c>
      <c r="P1159" s="269">
        <v>1218</v>
      </c>
      <c r="Q1159" s="269">
        <v>49</v>
      </c>
      <c r="R1159" s="267">
        <v>43</v>
      </c>
      <c r="S1159" s="267">
        <v>41</v>
      </c>
      <c r="T1159" s="270">
        <v>0.944186046511628</v>
      </c>
      <c r="U1159" s="270">
        <v>0.98</v>
      </c>
      <c r="V1159" s="271">
        <v>1</v>
      </c>
      <c r="W1159" s="271">
        <v>0.931818181818182</v>
      </c>
      <c r="X1159" s="298">
        <v>-0.02</v>
      </c>
      <c r="Y1159" s="274">
        <v>324</v>
      </c>
      <c r="Z1159" s="336">
        <v>310</v>
      </c>
      <c r="AA1159" s="336">
        <v>334</v>
      </c>
      <c r="AB1159" s="336">
        <v>312</v>
      </c>
      <c r="AC1159" s="337">
        <v>0.95679012345679</v>
      </c>
      <c r="AD1159" s="271">
        <v>0.934131736526946</v>
      </c>
      <c r="AE1159" s="298">
        <v>0.022658386929844</v>
      </c>
    </row>
    <row r="1160" spans="1:31">
      <c r="A1160" s="318" t="s">
        <v>1972</v>
      </c>
      <c r="B1160" s="342" t="s">
        <v>3366</v>
      </c>
      <c r="C1160" s="296" t="s">
        <v>2110</v>
      </c>
      <c r="D1160" s="342" t="s">
        <v>2111</v>
      </c>
      <c r="E1160" s="269">
        <v>46</v>
      </c>
      <c r="F1160" s="269">
        <v>45</v>
      </c>
      <c r="G1160" s="267">
        <v>42</v>
      </c>
      <c r="H1160" s="267">
        <v>42</v>
      </c>
      <c r="I1160" s="267">
        <v>45</v>
      </c>
      <c r="J1160" s="267">
        <v>44</v>
      </c>
      <c r="K1160" s="297">
        <v>0.9</v>
      </c>
      <c r="L1160" s="270">
        <v>0.978260869565217</v>
      </c>
      <c r="M1160" s="270">
        <v>1</v>
      </c>
      <c r="N1160" s="270">
        <v>0.977777777777778</v>
      </c>
      <c r="O1160" s="335">
        <v>1212</v>
      </c>
      <c r="P1160" s="269">
        <v>1183</v>
      </c>
      <c r="Q1160" s="269">
        <v>45</v>
      </c>
      <c r="R1160" s="267">
        <v>41</v>
      </c>
      <c r="S1160" s="267">
        <v>43</v>
      </c>
      <c r="T1160" s="270">
        <v>0.976072607260726</v>
      </c>
      <c r="U1160" s="270">
        <v>0.978260869565217</v>
      </c>
      <c r="V1160" s="271">
        <v>0.976190476190476</v>
      </c>
      <c r="W1160" s="271">
        <v>0.955555555555556</v>
      </c>
      <c r="X1160" s="298">
        <v>0.00207039337474124</v>
      </c>
      <c r="Y1160" s="274">
        <v>301</v>
      </c>
      <c r="Z1160" s="336">
        <v>292</v>
      </c>
      <c r="AA1160" s="336">
        <v>303</v>
      </c>
      <c r="AB1160" s="336">
        <v>300</v>
      </c>
      <c r="AC1160" s="337">
        <v>0.970099667774086</v>
      </c>
      <c r="AD1160" s="271">
        <v>0.99009900990099</v>
      </c>
      <c r="AE1160" s="298">
        <v>-0.0199993421269037</v>
      </c>
    </row>
    <row r="1161" spans="1:31">
      <c r="A1161" s="318" t="s">
        <v>1972</v>
      </c>
      <c r="B1161" s="342" t="s">
        <v>3366</v>
      </c>
      <c r="C1161" s="296" t="s">
        <v>2112</v>
      </c>
      <c r="D1161" s="342" t="s">
        <v>2113</v>
      </c>
      <c r="E1161" s="269">
        <v>46</v>
      </c>
      <c r="F1161" s="269">
        <v>46</v>
      </c>
      <c r="G1161" s="267">
        <v>49</v>
      </c>
      <c r="H1161" s="267">
        <v>49</v>
      </c>
      <c r="I1161" s="267">
        <v>51</v>
      </c>
      <c r="J1161" s="267">
        <v>51</v>
      </c>
      <c r="K1161" s="297">
        <v>0.9</v>
      </c>
      <c r="L1161" s="270">
        <v>1</v>
      </c>
      <c r="M1161" s="270">
        <v>1</v>
      </c>
      <c r="N1161" s="270">
        <v>1</v>
      </c>
      <c r="O1161" s="335">
        <v>1381</v>
      </c>
      <c r="P1161" s="269">
        <v>1351</v>
      </c>
      <c r="Q1161" s="269">
        <v>45</v>
      </c>
      <c r="R1161" s="267">
        <v>48</v>
      </c>
      <c r="S1161" s="267">
        <v>50</v>
      </c>
      <c r="T1161" s="270">
        <v>0.97827661115134</v>
      </c>
      <c r="U1161" s="270">
        <v>0.978260869565217</v>
      </c>
      <c r="V1161" s="271">
        <v>0.979591836734694</v>
      </c>
      <c r="W1161" s="271">
        <v>0.980392156862745</v>
      </c>
      <c r="X1161" s="298">
        <v>-0.00133096716947645</v>
      </c>
      <c r="Y1161" s="274">
        <v>346</v>
      </c>
      <c r="Z1161" s="336">
        <v>339</v>
      </c>
      <c r="AA1161" s="336">
        <v>346</v>
      </c>
      <c r="AB1161" s="336">
        <v>337</v>
      </c>
      <c r="AC1161" s="337">
        <v>0.979768786127168</v>
      </c>
      <c r="AD1161" s="271">
        <v>0.973988439306358</v>
      </c>
      <c r="AE1161" s="298">
        <v>0.0057803468208093</v>
      </c>
    </row>
    <row r="1162" spans="1:31">
      <c r="A1162" s="318" t="s">
        <v>1972</v>
      </c>
      <c r="B1162" s="342" t="s">
        <v>3366</v>
      </c>
      <c r="C1162" s="296" t="s">
        <v>2114</v>
      </c>
      <c r="D1162" s="342" t="s">
        <v>2115</v>
      </c>
      <c r="E1162" s="269">
        <v>43</v>
      </c>
      <c r="F1162" s="269">
        <v>43</v>
      </c>
      <c r="G1162" s="267">
        <v>44</v>
      </c>
      <c r="H1162" s="267">
        <v>44</v>
      </c>
      <c r="I1162" s="267">
        <v>43</v>
      </c>
      <c r="J1162" s="267">
        <v>43</v>
      </c>
      <c r="K1162" s="297">
        <v>0.9</v>
      </c>
      <c r="L1162" s="270">
        <v>1</v>
      </c>
      <c r="M1162" s="270">
        <v>1</v>
      </c>
      <c r="N1162" s="270">
        <v>1</v>
      </c>
      <c r="O1162" s="335">
        <v>1179</v>
      </c>
      <c r="P1162" s="269">
        <v>1147</v>
      </c>
      <c r="Q1162" s="269">
        <v>43</v>
      </c>
      <c r="R1162" s="267">
        <v>43</v>
      </c>
      <c r="S1162" s="267">
        <v>42</v>
      </c>
      <c r="T1162" s="270">
        <v>0.972858354537744</v>
      </c>
      <c r="U1162" s="270">
        <v>1</v>
      </c>
      <c r="V1162" s="271">
        <v>0.977272727272727</v>
      </c>
      <c r="W1162" s="271">
        <v>0.976744186046512</v>
      </c>
      <c r="X1162" s="298">
        <v>0.0227272727272727</v>
      </c>
      <c r="Y1162" s="274">
        <v>303</v>
      </c>
      <c r="Z1162" s="336">
        <v>291</v>
      </c>
      <c r="AA1162" s="336">
        <v>301</v>
      </c>
      <c r="AB1162" s="336">
        <v>292</v>
      </c>
      <c r="AC1162" s="337">
        <v>0.96039603960396</v>
      </c>
      <c r="AD1162" s="271">
        <v>0.970099667774086</v>
      </c>
      <c r="AE1162" s="298">
        <v>-0.00970362817012604</v>
      </c>
    </row>
    <row r="1163" spans="1:31">
      <c r="A1163" s="318" t="s">
        <v>1972</v>
      </c>
      <c r="B1163" s="342" t="s">
        <v>3366</v>
      </c>
      <c r="C1163" s="296" t="s">
        <v>2116</v>
      </c>
      <c r="D1163" s="342" t="s">
        <v>2117</v>
      </c>
      <c r="E1163" s="269">
        <v>30</v>
      </c>
      <c r="F1163" s="269">
        <v>30</v>
      </c>
      <c r="G1163" s="267">
        <v>27</v>
      </c>
      <c r="H1163" s="267">
        <v>27</v>
      </c>
      <c r="I1163" s="267">
        <v>32</v>
      </c>
      <c r="J1163" s="267">
        <v>32</v>
      </c>
      <c r="K1163" s="297">
        <v>0.9</v>
      </c>
      <c r="L1163" s="270">
        <v>1</v>
      </c>
      <c r="M1163" s="270">
        <v>1</v>
      </c>
      <c r="N1163" s="270">
        <v>1</v>
      </c>
      <c r="O1163" s="335">
        <v>895</v>
      </c>
      <c r="P1163" s="269">
        <v>813</v>
      </c>
      <c r="Q1163" s="269">
        <v>26</v>
      </c>
      <c r="R1163" s="267">
        <v>25</v>
      </c>
      <c r="S1163" s="267">
        <v>32</v>
      </c>
      <c r="T1163" s="270">
        <v>0.908379888268156</v>
      </c>
      <c r="U1163" s="270">
        <v>0.866666666666667</v>
      </c>
      <c r="V1163" s="271">
        <v>0.925925925925926</v>
      </c>
      <c r="W1163" s="271">
        <v>1</v>
      </c>
      <c r="X1163" s="298">
        <v>-0.0592592592592592</v>
      </c>
      <c r="Y1163" s="274">
        <v>209</v>
      </c>
      <c r="Z1163" s="336">
        <v>186</v>
      </c>
      <c r="AA1163" s="336">
        <v>222</v>
      </c>
      <c r="AB1163" s="336">
        <v>208</v>
      </c>
      <c r="AC1163" s="337">
        <v>0.889952153110048</v>
      </c>
      <c r="AD1163" s="271">
        <v>0.936936936936937</v>
      </c>
      <c r="AE1163" s="298">
        <v>-0.0469847838268891</v>
      </c>
    </row>
    <row r="1164" spans="1:31">
      <c r="A1164" s="318" t="s">
        <v>1972</v>
      </c>
      <c r="B1164" s="342" t="s">
        <v>3365</v>
      </c>
      <c r="C1164" s="296" t="s">
        <v>2118</v>
      </c>
      <c r="D1164" s="342" t="s">
        <v>2119</v>
      </c>
      <c r="E1164" s="269">
        <v>103</v>
      </c>
      <c r="F1164" s="269">
        <v>87</v>
      </c>
      <c r="G1164" s="267">
        <v>95</v>
      </c>
      <c r="H1164" s="267">
        <v>82</v>
      </c>
      <c r="I1164" s="267">
        <v>106</v>
      </c>
      <c r="J1164" s="267">
        <v>86</v>
      </c>
      <c r="K1164" s="297">
        <v>0.9</v>
      </c>
      <c r="L1164" s="270">
        <v>0.844660194174757</v>
      </c>
      <c r="M1164" s="270">
        <v>0.863157894736842</v>
      </c>
      <c r="N1164" s="270">
        <v>0.811320754716981</v>
      </c>
      <c r="O1164" s="335">
        <v>2780</v>
      </c>
      <c r="P1164" s="269">
        <v>2374</v>
      </c>
      <c r="Q1164" s="269">
        <v>87</v>
      </c>
      <c r="R1164" s="267">
        <v>80</v>
      </c>
      <c r="S1164" s="267">
        <v>86</v>
      </c>
      <c r="T1164" s="270">
        <v>0.853956834532374</v>
      </c>
      <c r="U1164" s="270">
        <v>0.844660194174757</v>
      </c>
      <c r="V1164" s="271">
        <v>0.842105263157895</v>
      </c>
      <c r="W1164" s="271">
        <v>0.811320754716981</v>
      </c>
      <c r="X1164" s="298">
        <v>0.00255493101686255</v>
      </c>
      <c r="Y1164" s="274">
        <v>692</v>
      </c>
      <c r="Z1164" s="336">
        <v>589</v>
      </c>
      <c r="AA1164" s="336">
        <v>694</v>
      </c>
      <c r="AB1164" s="336">
        <v>581</v>
      </c>
      <c r="AC1164" s="337">
        <v>0.851156069364162</v>
      </c>
      <c r="AD1164" s="271">
        <v>0.837175792507205</v>
      </c>
      <c r="AE1164" s="298">
        <v>0.0139802768569572</v>
      </c>
    </row>
    <row r="1165" spans="1:31">
      <c r="A1165" s="318" t="s">
        <v>1972</v>
      </c>
      <c r="B1165" s="342" t="s">
        <v>3365</v>
      </c>
      <c r="C1165" s="296" t="s">
        <v>2120</v>
      </c>
      <c r="D1165" s="342" t="s">
        <v>2121</v>
      </c>
      <c r="E1165" s="269">
        <v>37</v>
      </c>
      <c r="F1165" s="269">
        <v>33</v>
      </c>
      <c r="G1165" s="267">
        <v>38</v>
      </c>
      <c r="H1165" s="267">
        <v>36</v>
      </c>
      <c r="I1165" s="267">
        <v>41</v>
      </c>
      <c r="J1165" s="267">
        <v>36</v>
      </c>
      <c r="K1165" s="297">
        <v>0.9</v>
      </c>
      <c r="L1165" s="270">
        <v>0.891891891891892</v>
      </c>
      <c r="M1165" s="270">
        <v>0.947368421052632</v>
      </c>
      <c r="N1165" s="270">
        <v>0.878048780487805</v>
      </c>
      <c r="O1165" s="335">
        <v>1098</v>
      </c>
      <c r="P1165" s="269">
        <v>990</v>
      </c>
      <c r="Q1165" s="269">
        <v>33</v>
      </c>
      <c r="R1165" s="267">
        <v>35</v>
      </c>
      <c r="S1165" s="267">
        <v>36</v>
      </c>
      <c r="T1165" s="270">
        <v>0.901639344262295</v>
      </c>
      <c r="U1165" s="270">
        <v>0.891891891891892</v>
      </c>
      <c r="V1165" s="271">
        <v>0.921052631578947</v>
      </c>
      <c r="W1165" s="271">
        <v>0.878048780487805</v>
      </c>
      <c r="X1165" s="298">
        <v>-0.0291607396870555</v>
      </c>
      <c r="Y1165" s="274">
        <v>276</v>
      </c>
      <c r="Z1165" s="336">
        <v>252</v>
      </c>
      <c r="AA1165" s="336">
        <v>277</v>
      </c>
      <c r="AB1165" s="336">
        <v>254</v>
      </c>
      <c r="AC1165" s="337">
        <v>0.91304347826087</v>
      </c>
      <c r="AD1165" s="271">
        <v>0.916967509025271</v>
      </c>
      <c r="AE1165" s="298">
        <v>-0.00392403076440129</v>
      </c>
    </row>
    <row r="1166" spans="1:31">
      <c r="A1166" s="318" t="s">
        <v>1972</v>
      </c>
      <c r="B1166" s="342" t="s">
        <v>3365</v>
      </c>
      <c r="C1166" s="296" t="s">
        <v>2122</v>
      </c>
      <c r="D1166" s="342" t="s">
        <v>2123</v>
      </c>
      <c r="E1166" s="269">
        <v>30</v>
      </c>
      <c r="F1166" s="269">
        <v>27</v>
      </c>
      <c r="G1166" s="267">
        <v>32</v>
      </c>
      <c r="H1166" s="267">
        <v>32</v>
      </c>
      <c r="I1166" s="267">
        <v>33</v>
      </c>
      <c r="J1166" s="267">
        <v>33</v>
      </c>
      <c r="K1166" s="297">
        <v>0.9</v>
      </c>
      <c r="L1166" s="270">
        <v>0.9</v>
      </c>
      <c r="M1166" s="270">
        <v>1</v>
      </c>
      <c r="N1166" s="270">
        <v>1</v>
      </c>
      <c r="O1166" s="335">
        <v>852</v>
      </c>
      <c r="P1166" s="269">
        <v>768</v>
      </c>
      <c r="Q1166" s="269">
        <v>27</v>
      </c>
      <c r="R1166" s="267">
        <v>31</v>
      </c>
      <c r="S1166" s="267">
        <v>33</v>
      </c>
      <c r="T1166" s="270">
        <v>0.901408450704225</v>
      </c>
      <c r="U1166" s="270">
        <v>0.9</v>
      </c>
      <c r="V1166" s="271">
        <v>0.96875</v>
      </c>
      <c r="W1166" s="271">
        <v>1</v>
      </c>
      <c r="X1166" s="298">
        <v>-0.06875</v>
      </c>
      <c r="Y1166" s="274">
        <v>219</v>
      </c>
      <c r="Z1166" s="336">
        <v>201</v>
      </c>
      <c r="AA1166" s="336">
        <v>214</v>
      </c>
      <c r="AB1166" s="336">
        <v>192</v>
      </c>
      <c r="AC1166" s="337">
        <v>0.917808219178082</v>
      </c>
      <c r="AD1166" s="271">
        <v>0.897196261682243</v>
      </c>
      <c r="AE1166" s="298">
        <v>0.0206119574958392</v>
      </c>
    </row>
    <row r="1167" spans="1:31">
      <c r="A1167" s="318" t="s">
        <v>1972</v>
      </c>
      <c r="B1167" s="342" t="s">
        <v>3365</v>
      </c>
      <c r="C1167" s="296" t="s">
        <v>2124</v>
      </c>
      <c r="D1167" s="342" t="s">
        <v>2125</v>
      </c>
      <c r="E1167" s="269">
        <v>73</v>
      </c>
      <c r="F1167" s="269">
        <v>68</v>
      </c>
      <c r="G1167" s="267">
        <v>68</v>
      </c>
      <c r="H1167" s="267">
        <v>65</v>
      </c>
      <c r="I1167" s="267">
        <v>70</v>
      </c>
      <c r="J1167" s="267">
        <v>69</v>
      </c>
      <c r="K1167" s="297">
        <v>0.9</v>
      </c>
      <c r="L1167" s="270">
        <v>0.931506849315068</v>
      </c>
      <c r="M1167" s="270">
        <v>0.955882352941177</v>
      </c>
      <c r="N1167" s="270">
        <v>0.985714285714286</v>
      </c>
      <c r="O1167" s="335">
        <v>2014</v>
      </c>
      <c r="P1167" s="269">
        <v>1858</v>
      </c>
      <c r="Q1167" s="269">
        <v>66</v>
      </c>
      <c r="R1167" s="267">
        <v>65</v>
      </c>
      <c r="S1167" s="267">
        <v>68</v>
      </c>
      <c r="T1167" s="270">
        <v>0.922542204568024</v>
      </c>
      <c r="U1167" s="270">
        <v>0.904109589041096</v>
      </c>
      <c r="V1167" s="271">
        <v>0.955882352941177</v>
      </c>
      <c r="W1167" s="271">
        <v>0.971428571428571</v>
      </c>
      <c r="X1167" s="298">
        <v>-0.0517727639000807</v>
      </c>
      <c r="Y1167" s="274">
        <v>497</v>
      </c>
      <c r="Z1167" s="336">
        <v>461</v>
      </c>
      <c r="AA1167" s="336">
        <v>510</v>
      </c>
      <c r="AB1167" s="336">
        <v>472</v>
      </c>
      <c r="AC1167" s="337">
        <v>0.927565392354125</v>
      </c>
      <c r="AD1167" s="271">
        <v>0.925490196078431</v>
      </c>
      <c r="AE1167" s="298">
        <v>0.0020751962756933</v>
      </c>
    </row>
    <row r="1168" spans="1:31">
      <c r="A1168" s="318" t="s">
        <v>1972</v>
      </c>
      <c r="B1168" s="342" t="s">
        <v>3365</v>
      </c>
      <c r="C1168" s="296" t="s">
        <v>2126</v>
      </c>
      <c r="D1168" s="342" t="s">
        <v>2127</v>
      </c>
      <c r="E1168" s="269">
        <v>51</v>
      </c>
      <c r="F1168" s="269">
        <v>47</v>
      </c>
      <c r="G1168" s="267">
        <v>50</v>
      </c>
      <c r="H1168" s="267">
        <v>48</v>
      </c>
      <c r="I1168" s="267">
        <v>53</v>
      </c>
      <c r="J1168" s="267">
        <v>51</v>
      </c>
      <c r="K1168" s="297">
        <v>0.9</v>
      </c>
      <c r="L1168" s="270">
        <v>0.92156862745098</v>
      </c>
      <c r="M1168" s="270">
        <v>0.96</v>
      </c>
      <c r="N1168" s="270">
        <v>0.962264150943396</v>
      </c>
      <c r="O1168" s="335">
        <v>1486</v>
      </c>
      <c r="P1168" s="269">
        <v>1251</v>
      </c>
      <c r="Q1168" s="269">
        <v>42</v>
      </c>
      <c r="R1168" s="267">
        <v>44</v>
      </c>
      <c r="S1168" s="267">
        <v>47</v>
      </c>
      <c r="T1168" s="270">
        <v>0.84185733512786</v>
      </c>
      <c r="U1168" s="270">
        <v>0.823529411764706</v>
      </c>
      <c r="V1168" s="271">
        <v>0.88</v>
      </c>
      <c r="W1168" s="271">
        <v>0.886792452830189</v>
      </c>
      <c r="X1168" s="298">
        <v>-0.0564705882352942</v>
      </c>
      <c r="Y1168" s="274">
        <v>364</v>
      </c>
      <c r="Z1168" s="336">
        <v>317</v>
      </c>
      <c r="AA1168" s="336">
        <v>379</v>
      </c>
      <c r="AB1168" s="336">
        <v>314</v>
      </c>
      <c r="AC1168" s="337">
        <v>0.870879120879121</v>
      </c>
      <c r="AD1168" s="271">
        <v>0.828496042216359</v>
      </c>
      <c r="AE1168" s="298">
        <v>0.042383078662762</v>
      </c>
    </row>
    <row r="1169" spans="1:31">
      <c r="A1169" s="318" t="s">
        <v>1972</v>
      </c>
      <c r="B1169" s="342" t="s">
        <v>3365</v>
      </c>
      <c r="C1169" s="296" t="s">
        <v>2128</v>
      </c>
      <c r="D1169" s="342" t="s">
        <v>2129</v>
      </c>
      <c r="E1169" s="269">
        <v>45</v>
      </c>
      <c r="F1169" s="269">
        <v>42</v>
      </c>
      <c r="G1169" s="267">
        <v>46</v>
      </c>
      <c r="H1169" s="267">
        <v>45</v>
      </c>
      <c r="I1169" s="267">
        <v>46</v>
      </c>
      <c r="J1169" s="267">
        <v>44</v>
      </c>
      <c r="K1169" s="297">
        <v>0.9</v>
      </c>
      <c r="L1169" s="270">
        <v>0.933333333333333</v>
      </c>
      <c r="M1169" s="270">
        <v>0.978260869565217</v>
      </c>
      <c r="N1169" s="270">
        <v>0.956521739130435</v>
      </c>
      <c r="O1169" s="335">
        <v>1285</v>
      </c>
      <c r="P1169" s="269">
        <v>1012</v>
      </c>
      <c r="Q1169" s="269">
        <v>38</v>
      </c>
      <c r="R1169" s="267">
        <v>42</v>
      </c>
      <c r="S1169" s="267">
        <v>38</v>
      </c>
      <c r="T1169" s="270">
        <v>0.787548638132296</v>
      </c>
      <c r="U1169" s="270">
        <v>0.844444444444444</v>
      </c>
      <c r="V1169" s="271">
        <v>0.91304347826087</v>
      </c>
      <c r="W1169" s="271">
        <v>0.826086956521739</v>
      </c>
      <c r="X1169" s="298">
        <v>-0.0685990338164251</v>
      </c>
      <c r="Y1169" s="274">
        <v>316</v>
      </c>
      <c r="Z1169" s="336">
        <v>267</v>
      </c>
      <c r="AA1169" s="336">
        <v>330</v>
      </c>
      <c r="AB1169" s="336">
        <v>251</v>
      </c>
      <c r="AC1169" s="337">
        <v>0.844936708860759</v>
      </c>
      <c r="AD1169" s="271">
        <v>0.760606060606061</v>
      </c>
      <c r="AE1169" s="298">
        <v>0.0843306482546988</v>
      </c>
    </row>
    <row r="1170" spans="1:31">
      <c r="A1170" s="318" t="s">
        <v>1972</v>
      </c>
      <c r="B1170" s="342" t="s">
        <v>3365</v>
      </c>
      <c r="C1170" s="296" t="s">
        <v>2130</v>
      </c>
      <c r="D1170" s="342" t="s">
        <v>2131</v>
      </c>
      <c r="E1170" s="269">
        <v>30</v>
      </c>
      <c r="F1170" s="269">
        <v>27</v>
      </c>
      <c r="G1170" s="267">
        <v>31</v>
      </c>
      <c r="H1170" s="267">
        <v>28</v>
      </c>
      <c r="I1170" s="267">
        <v>31</v>
      </c>
      <c r="J1170" s="267">
        <v>26</v>
      </c>
      <c r="K1170" s="297">
        <v>0.9</v>
      </c>
      <c r="L1170" s="270">
        <v>0.9</v>
      </c>
      <c r="M1170" s="270">
        <v>0.903225806451613</v>
      </c>
      <c r="N1170" s="270">
        <v>0.838709677419355</v>
      </c>
      <c r="O1170" s="335">
        <v>827</v>
      </c>
      <c r="P1170" s="269">
        <v>752</v>
      </c>
      <c r="Q1170" s="269">
        <v>26</v>
      </c>
      <c r="R1170" s="267">
        <v>28</v>
      </c>
      <c r="S1170" s="267">
        <v>25</v>
      </c>
      <c r="T1170" s="270">
        <v>0.909310761789601</v>
      </c>
      <c r="U1170" s="270">
        <v>0.866666666666667</v>
      </c>
      <c r="V1170" s="271">
        <v>0.903225806451613</v>
      </c>
      <c r="W1170" s="271">
        <v>0.806451612903226</v>
      </c>
      <c r="X1170" s="298">
        <v>-0.0365591397849462</v>
      </c>
      <c r="Y1170" s="274">
        <v>208</v>
      </c>
      <c r="Z1170" s="336">
        <v>185</v>
      </c>
      <c r="AA1170" s="336">
        <v>201</v>
      </c>
      <c r="AB1170" s="336">
        <v>191</v>
      </c>
      <c r="AC1170" s="337">
        <v>0.889423076923077</v>
      </c>
      <c r="AD1170" s="271">
        <v>0.950248756218905</v>
      </c>
      <c r="AE1170" s="298">
        <v>-0.0608256792958286</v>
      </c>
    </row>
    <row r="1171" spans="1:31">
      <c r="A1171" s="318" t="s">
        <v>1972</v>
      </c>
      <c r="B1171" s="342" t="s">
        <v>3365</v>
      </c>
      <c r="C1171" s="296" t="s">
        <v>2132</v>
      </c>
      <c r="D1171" s="342" t="s">
        <v>2133</v>
      </c>
      <c r="E1171" s="269">
        <v>20</v>
      </c>
      <c r="F1171" s="269">
        <v>20</v>
      </c>
      <c r="G1171" s="267">
        <v>20</v>
      </c>
      <c r="H1171" s="267">
        <v>20</v>
      </c>
      <c r="I1171" s="267">
        <v>22</v>
      </c>
      <c r="J1171" s="267">
        <v>21</v>
      </c>
      <c r="K1171" s="297">
        <v>0.9</v>
      </c>
      <c r="L1171" s="270">
        <v>1</v>
      </c>
      <c r="M1171" s="270">
        <v>1</v>
      </c>
      <c r="N1171" s="270">
        <v>0.954545454545455</v>
      </c>
      <c r="O1171" s="335">
        <v>587</v>
      </c>
      <c r="P1171" s="269">
        <v>559</v>
      </c>
      <c r="Q1171" s="269">
        <v>20</v>
      </c>
      <c r="R1171" s="267">
        <v>20</v>
      </c>
      <c r="S1171" s="267">
        <v>21</v>
      </c>
      <c r="T1171" s="270">
        <v>0.952299829642249</v>
      </c>
      <c r="U1171" s="270">
        <v>1</v>
      </c>
      <c r="V1171" s="271">
        <v>1</v>
      </c>
      <c r="W1171" s="271">
        <v>0.954545454545455</v>
      </c>
      <c r="X1171" s="298">
        <v>0</v>
      </c>
      <c r="Y1171" s="274">
        <v>142</v>
      </c>
      <c r="Z1171" s="336">
        <v>136</v>
      </c>
      <c r="AA1171" s="336">
        <v>148</v>
      </c>
      <c r="AB1171" s="336">
        <v>139</v>
      </c>
      <c r="AC1171" s="337">
        <v>0.957746478873239</v>
      </c>
      <c r="AD1171" s="271">
        <v>0.939189189189189</v>
      </c>
      <c r="AE1171" s="298">
        <v>0.0185572896840502</v>
      </c>
    </row>
    <row r="1172" spans="1:31">
      <c r="A1172" s="318" t="s">
        <v>1972</v>
      </c>
      <c r="B1172" s="342" t="s">
        <v>3365</v>
      </c>
      <c r="C1172" s="296" t="s">
        <v>2134</v>
      </c>
      <c r="D1172" s="342" t="s">
        <v>2135</v>
      </c>
      <c r="E1172" s="269">
        <v>29</v>
      </c>
      <c r="F1172" s="269">
        <v>29</v>
      </c>
      <c r="G1172" s="267">
        <v>28</v>
      </c>
      <c r="H1172" s="267">
        <v>28</v>
      </c>
      <c r="I1172" s="267">
        <v>31</v>
      </c>
      <c r="J1172" s="267">
        <v>31</v>
      </c>
      <c r="K1172" s="297">
        <v>0.9</v>
      </c>
      <c r="L1172" s="270">
        <v>1</v>
      </c>
      <c r="M1172" s="270">
        <v>1</v>
      </c>
      <c r="N1172" s="270">
        <v>1</v>
      </c>
      <c r="O1172" s="335">
        <v>839</v>
      </c>
      <c r="P1172" s="269">
        <v>774</v>
      </c>
      <c r="Q1172" s="269">
        <v>28</v>
      </c>
      <c r="R1172" s="267">
        <v>27</v>
      </c>
      <c r="S1172" s="267">
        <v>31</v>
      </c>
      <c r="T1172" s="270">
        <v>0.922526817640048</v>
      </c>
      <c r="U1172" s="270">
        <v>0.96551724137931</v>
      </c>
      <c r="V1172" s="271">
        <v>0.964285714285714</v>
      </c>
      <c r="W1172" s="271">
        <v>1</v>
      </c>
      <c r="X1172" s="298">
        <v>0.00123152709359609</v>
      </c>
      <c r="Y1172" s="274">
        <v>208</v>
      </c>
      <c r="Z1172" s="336">
        <v>196</v>
      </c>
      <c r="AA1172" s="336">
        <v>213</v>
      </c>
      <c r="AB1172" s="336">
        <v>194</v>
      </c>
      <c r="AC1172" s="337">
        <v>0.942307692307692</v>
      </c>
      <c r="AD1172" s="271">
        <v>0.910798122065728</v>
      </c>
      <c r="AE1172" s="298">
        <v>0.0315095702419645</v>
      </c>
    </row>
    <row r="1173" spans="1:31">
      <c r="A1173" s="318" t="s">
        <v>1972</v>
      </c>
      <c r="B1173" s="342" t="s">
        <v>3365</v>
      </c>
      <c r="C1173" s="296" t="s">
        <v>2136</v>
      </c>
      <c r="D1173" s="342" t="s">
        <v>2137</v>
      </c>
      <c r="E1173" s="269">
        <v>29</v>
      </c>
      <c r="F1173" s="269">
        <v>27</v>
      </c>
      <c r="G1173" s="267">
        <v>29</v>
      </c>
      <c r="H1173" s="267">
        <v>27</v>
      </c>
      <c r="I1173" s="267">
        <v>29</v>
      </c>
      <c r="J1173" s="267">
        <v>27</v>
      </c>
      <c r="K1173" s="297">
        <v>0.9</v>
      </c>
      <c r="L1173" s="270">
        <v>0.931034482758621</v>
      </c>
      <c r="M1173" s="270">
        <v>0.931034482758621</v>
      </c>
      <c r="N1173" s="270">
        <v>0.931034482758621</v>
      </c>
      <c r="O1173" s="335">
        <v>783</v>
      </c>
      <c r="P1173" s="269">
        <v>684</v>
      </c>
      <c r="Q1173" s="269">
        <v>24</v>
      </c>
      <c r="R1173" s="267">
        <v>27</v>
      </c>
      <c r="S1173" s="267">
        <v>26</v>
      </c>
      <c r="T1173" s="270">
        <v>0.873563218390805</v>
      </c>
      <c r="U1173" s="270">
        <v>0.827586206896552</v>
      </c>
      <c r="V1173" s="271">
        <v>0.931034482758621</v>
      </c>
      <c r="W1173" s="271">
        <v>0.896551724137931</v>
      </c>
      <c r="X1173" s="298">
        <v>-0.103448275862069</v>
      </c>
      <c r="Y1173" s="274">
        <v>199</v>
      </c>
      <c r="Z1173" s="336">
        <v>182</v>
      </c>
      <c r="AA1173" s="336">
        <v>200</v>
      </c>
      <c r="AB1173" s="336">
        <v>174</v>
      </c>
      <c r="AC1173" s="337">
        <v>0.914572864321608</v>
      </c>
      <c r="AD1173" s="271">
        <v>0.87</v>
      </c>
      <c r="AE1173" s="298">
        <v>0.044572864321608</v>
      </c>
    </row>
    <row r="1174" spans="1:31">
      <c r="A1174" s="318" t="s">
        <v>1972</v>
      </c>
      <c r="B1174" s="342" t="s">
        <v>3365</v>
      </c>
      <c r="C1174" s="296" t="s">
        <v>2138</v>
      </c>
      <c r="D1174" s="342" t="s">
        <v>2139</v>
      </c>
      <c r="E1174" s="269">
        <v>18</v>
      </c>
      <c r="F1174" s="269">
        <v>18</v>
      </c>
      <c r="G1174" s="267">
        <v>17</v>
      </c>
      <c r="H1174" s="267">
        <v>16</v>
      </c>
      <c r="I1174" s="267">
        <v>19</v>
      </c>
      <c r="J1174" s="267">
        <v>19</v>
      </c>
      <c r="K1174" s="297">
        <v>0.9</v>
      </c>
      <c r="L1174" s="270">
        <v>1</v>
      </c>
      <c r="M1174" s="270">
        <v>0.941176470588235</v>
      </c>
      <c r="N1174" s="270">
        <v>1</v>
      </c>
      <c r="O1174" s="335">
        <v>513</v>
      </c>
      <c r="P1174" s="269">
        <v>450</v>
      </c>
      <c r="Q1174" s="269">
        <v>15</v>
      </c>
      <c r="R1174" s="267">
        <v>16</v>
      </c>
      <c r="S1174" s="267">
        <v>15</v>
      </c>
      <c r="T1174" s="270">
        <v>0.87719298245614</v>
      </c>
      <c r="U1174" s="270">
        <v>0.833333333333333</v>
      </c>
      <c r="V1174" s="271">
        <v>0.941176470588235</v>
      </c>
      <c r="W1174" s="271">
        <v>0.789473684210526</v>
      </c>
      <c r="X1174" s="298">
        <v>-0.107843137254902</v>
      </c>
      <c r="Y1174" s="274">
        <v>128</v>
      </c>
      <c r="Z1174" s="336">
        <v>113</v>
      </c>
      <c r="AA1174" s="336">
        <v>126</v>
      </c>
      <c r="AB1174" s="336">
        <v>106</v>
      </c>
      <c r="AC1174" s="337">
        <v>0.8828125</v>
      </c>
      <c r="AD1174" s="271">
        <v>0.841269841269841</v>
      </c>
      <c r="AE1174" s="298">
        <v>0.0415426587301587</v>
      </c>
    </row>
    <row r="1175" spans="1:31">
      <c r="A1175" s="318" t="s">
        <v>1972</v>
      </c>
      <c r="B1175" s="342" t="s">
        <v>3367</v>
      </c>
      <c r="C1175" s="296" t="s">
        <v>2140</v>
      </c>
      <c r="D1175" s="342" t="s">
        <v>2141</v>
      </c>
      <c r="E1175" s="269">
        <v>16</v>
      </c>
      <c r="F1175" s="269">
        <v>16</v>
      </c>
      <c r="G1175" s="267">
        <v>16</v>
      </c>
      <c r="H1175" s="267">
        <v>16</v>
      </c>
      <c r="I1175" s="267">
        <v>16</v>
      </c>
      <c r="J1175" s="267">
        <v>16</v>
      </c>
      <c r="K1175" s="297">
        <v>0.9</v>
      </c>
      <c r="L1175" s="270">
        <v>1</v>
      </c>
      <c r="M1175" s="270">
        <v>1</v>
      </c>
      <c r="N1175" s="270">
        <v>1</v>
      </c>
      <c r="O1175" s="335">
        <v>456</v>
      </c>
      <c r="P1175" s="269">
        <v>440</v>
      </c>
      <c r="Q1175" s="269">
        <v>15</v>
      </c>
      <c r="R1175" s="267">
        <v>16</v>
      </c>
      <c r="S1175" s="267">
        <v>16</v>
      </c>
      <c r="T1175" s="270">
        <v>0.964912280701754</v>
      </c>
      <c r="U1175" s="270">
        <v>0.9375</v>
      </c>
      <c r="V1175" s="271">
        <v>1</v>
      </c>
      <c r="W1175" s="271">
        <v>1</v>
      </c>
      <c r="X1175" s="298">
        <v>-0.0625</v>
      </c>
      <c r="Y1175" s="274">
        <v>117</v>
      </c>
      <c r="Z1175" s="336">
        <v>115</v>
      </c>
      <c r="AA1175" s="336">
        <v>113</v>
      </c>
      <c r="AB1175" s="336">
        <v>110</v>
      </c>
      <c r="AC1175" s="337">
        <v>0.982905982905983</v>
      </c>
      <c r="AD1175" s="271">
        <v>0.973451327433628</v>
      </c>
      <c r="AE1175" s="298">
        <v>0.00945465547235458</v>
      </c>
    </row>
    <row r="1176" spans="1:31">
      <c r="A1176" s="318" t="s">
        <v>1972</v>
      </c>
      <c r="B1176" s="342" t="s">
        <v>3367</v>
      </c>
      <c r="C1176" s="296" t="s">
        <v>2142</v>
      </c>
      <c r="D1176" s="342" t="s">
        <v>2143</v>
      </c>
      <c r="E1176" s="269">
        <v>62</v>
      </c>
      <c r="F1176" s="269">
        <v>59</v>
      </c>
      <c r="G1176" s="267">
        <v>66</v>
      </c>
      <c r="H1176" s="267">
        <v>63</v>
      </c>
      <c r="I1176" s="267">
        <v>67</v>
      </c>
      <c r="J1176" s="267">
        <v>65</v>
      </c>
      <c r="K1176" s="297">
        <v>0.9</v>
      </c>
      <c r="L1176" s="270">
        <v>0.951612903225806</v>
      </c>
      <c r="M1176" s="270">
        <v>0.954545454545455</v>
      </c>
      <c r="N1176" s="270">
        <v>0.970149253731343</v>
      </c>
      <c r="O1176" s="335">
        <v>1928</v>
      </c>
      <c r="P1176" s="269">
        <v>1890</v>
      </c>
      <c r="Q1176" s="269">
        <v>59</v>
      </c>
      <c r="R1176" s="267">
        <v>63</v>
      </c>
      <c r="S1176" s="267">
        <v>65</v>
      </c>
      <c r="T1176" s="270">
        <v>0.980290456431535</v>
      </c>
      <c r="U1176" s="270">
        <v>0.951612903225806</v>
      </c>
      <c r="V1176" s="271">
        <v>0.954545454545455</v>
      </c>
      <c r="W1176" s="271">
        <v>0.970149253731343</v>
      </c>
      <c r="X1176" s="298">
        <v>-0.00293255131964809</v>
      </c>
      <c r="Y1176" s="274">
        <v>478</v>
      </c>
      <c r="Z1176" s="336">
        <v>459</v>
      </c>
      <c r="AA1176" s="336">
        <v>485</v>
      </c>
      <c r="AB1176" s="336">
        <v>476</v>
      </c>
      <c r="AC1176" s="337">
        <v>0.960251046025105</v>
      </c>
      <c r="AD1176" s="271">
        <v>0.981443298969072</v>
      </c>
      <c r="AE1176" s="298">
        <v>-0.0211922529439675</v>
      </c>
    </row>
    <row r="1177" spans="1:31">
      <c r="A1177" s="318" t="s">
        <v>1972</v>
      </c>
      <c r="B1177" s="342" t="s">
        <v>3367</v>
      </c>
      <c r="C1177" s="296" t="s">
        <v>2144</v>
      </c>
      <c r="D1177" s="342" t="s">
        <v>2145</v>
      </c>
      <c r="E1177" s="269">
        <v>65</v>
      </c>
      <c r="F1177" s="269">
        <v>63</v>
      </c>
      <c r="G1177" s="267">
        <v>67</v>
      </c>
      <c r="H1177" s="267">
        <v>65</v>
      </c>
      <c r="I1177" s="267">
        <v>71</v>
      </c>
      <c r="J1177" s="267">
        <v>69</v>
      </c>
      <c r="K1177" s="297">
        <v>0.9</v>
      </c>
      <c r="L1177" s="270">
        <v>0.969230769230769</v>
      </c>
      <c r="M1177" s="270">
        <v>0.970149253731343</v>
      </c>
      <c r="N1177" s="270">
        <v>0.971830985915493</v>
      </c>
      <c r="O1177" s="335">
        <v>1944</v>
      </c>
      <c r="P1177" s="269">
        <v>1889</v>
      </c>
      <c r="Q1177" s="269">
        <v>62</v>
      </c>
      <c r="R1177" s="267">
        <v>62</v>
      </c>
      <c r="S1177" s="267">
        <v>69</v>
      </c>
      <c r="T1177" s="270">
        <v>0.971707818930041</v>
      </c>
      <c r="U1177" s="270">
        <v>0.953846153846154</v>
      </c>
      <c r="V1177" s="271">
        <v>0.925373134328358</v>
      </c>
      <c r="W1177" s="271">
        <v>0.971830985915493</v>
      </c>
      <c r="X1177" s="298">
        <v>0.0284730195177957</v>
      </c>
      <c r="Y1177" s="274">
        <v>492</v>
      </c>
      <c r="Z1177" s="336">
        <v>469</v>
      </c>
      <c r="AA1177" s="336">
        <v>474</v>
      </c>
      <c r="AB1177" s="336">
        <v>456</v>
      </c>
      <c r="AC1177" s="337">
        <v>0.953252032520325</v>
      </c>
      <c r="AD1177" s="271">
        <v>0.962025316455696</v>
      </c>
      <c r="AE1177" s="298">
        <v>-0.00877328393537102</v>
      </c>
    </row>
    <row r="1178" spans="1:31">
      <c r="A1178" s="318" t="s">
        <v>1972</v>
      </c>
      <c r="B1178" s="342" t="s">
        <v>3367</v>
      </c>
      <c r="C1178" s="296" t="s">
        <v>2146</v>
      </c>
      <c r="D1178" s="342" t="s">
        <v>2147</v>
      </c>
      <c r="E1178" s="269">
        <v>44</v>
      </c>
      <c r="F1178" s="269">
        <v>44</v>
      </c>
      <c r="G1178" s="267">
        <v>44</v>
      </c>
      <c r="H1178" s="267">
        <v>44</v>
      </c>
      <c r="I1178" s="267">
        <v>47</v>
      </c>
      <c r="J1178" s="267">
        <v>47</v>
      </c>
      <c r="K1178" s="297">
        <v>0.9</v>
      </c>
      <c r="L1178" s="270">
        <v>1</v>
      </c>
      <c r="M1178" s="270">
        <v>1</v>
      </c>
      <c r="N1178" s="270">
        <v>1</v>
      </c>
      <c r="O1178" s="335">
        <v>1296</v>
      </c>
      <c r="P1178" s="269">
        <v>1277</v>
      </c>
      <c r="Q1178" s="269">
        <v>44</v>
      </c>
      <c r="R1178" s="267">
        <v>44</v>
      </c>
      <c r="S1178" s="267">
        <v>45</v>
      </c>
      <c r="T1178" s="270">
        <v>0.985339506172839</v>
      </c>
      <c r="U1178" s="270">
        <v>1</v>
      </c>
      <c r="V1178" s="271">
        <v>1</v>
      </c>
      <c r="W1178" s="271">
        <v>0.957446808510638</v>
      </c>
      <c r="X1178" s="298">
        <v>0</v>
      </c>
      <c r="Y1178" s="274">
        <v>321</v>
      </c>
      <c r="Z1178" s="336">
        <v>315</v>
      </c>
      <c r="AA1178" s="336">
        <v>325</v>
      </c>
      <c r="AB1178" s="336">
        <v>322</v>
      </c>
      <c r="AC1178" s="337">
        <v>0.981308411214953</v>
      </c>
      <c r="AD1178" s="271">
        <v>0.990769230769231</v>
      </c>
      <c r="AE1178" s="298">
        <v>-0.00946081955427747</v>
      </c>
    </row>
    <row r="1179" spans="1:31">
      <c r="A1179" s="318" t="s">
        <v>1972</v>
      </c>
      <c r="B1179" s="342" t="s">
        <v>3367</v>
      </c>
      <c r="C1179" s="296" t="s">
        <v>2148</v>
      </c>
      <c r="D1179" s="342" t="s">
        <v>2149</v>
      </c>
      <c r="E1179" s="269">
        <v>23</v>
      </c>
      <c r="F1179" s="269">
        <v>23</v>
      </c>
      <c r="G1179" s="267">
        <v>19</v>
      </c>
      <c r="H1179" s="267">
        <v>19</v>
      </c>
      <c r="I1179" s="267">
        <v>20</v>
      </c>
      <c r="J1179" s="267">
        <v>20</v>
      </c>
      <c r="K1179" s="297">
        <v>0.9</v>
      </c>
      <c r="L1179" s="270">
        <v>1</v>
      </c>
      <c r="M1179" s="270">
        <v>1</v>
      </c>
      <c r="N1179" s="270">
        <v>1</v>
      </c>
      <c r="O1179" s="335">
        <v>617</v>
      </c>
      <c r="P1179" s="269">
        <v>574</v>
      </c>
      <c r="Q1179" s="269">
        <v>21</v>
      </c>
      <c r="R1179" s="267">
        <v>19</v>
      </c>
      <c r="S1179" s="267">
        <v>15</v>
      </c>
      <c r="T1179" s="270">
        <v>0.93030794165316</v>
      </c>
      <c r="U1179" s="270">
        <v>0.91304347826087</v>
      </c>
      <c r="V1179" s="271">
        <v>1</v>
      </c>
      <c r="W1179" s="271">
        <v>0.75</v>
      </c>
      <c r="X1179" s="298">
        <v>-0.0869565217391305</v>
      </c>
      <c r="Y1179" s="274">
        <v>152</v>
      </c>
      <c r="Z1179" s="336">
        <v>137</v>
      </c>
      <c r="AA1179" s="336">
        <v>154</v>
      </c>
      <c r="AB1179" s="336">
        <v>136</v>
      </c>
      <c r="AC1179" s="337">
        <v>0.901315789473684</v>
      </c>
      <c r="AD1179" s="271">
        <v>0.883116883116883</v>
      </c>
      <c r="AE1179" s="298">
        <v>0.0181989063568011</v>
      </c>
    </row>
    <row r="1180" spans="1:31">
      <c r="A1180" s="318" t="s">
        <v>1972</v>
      </c>
      <c r="B1180" s="342" t="s">
        <v>3367</v>
      </c>
      <c r="C1180" s="296" t="s">
        <v>2150</v>
      </c>
      <c r="D1180" s="342" t="s">
        <v>2151</v>
      </c>
      <c r="E1180" s="269">
        <v>28</v>
      </c>
      <c r="F1180" s="269">
        <v>28</v>
      </c>
      <c r="G1180" s="267">
        <v>29</v>
      </c>
      <c r="H1180" s="267">
        <v>29</v>
      </c>
      <c r="I1180" s="267">
        <v>26</v>
      </c>
      <c r="J1180" s="267">
        <v>26</v>
      </c>
      <c r="K1180" s="297">
        <v>0.9</v>
      </c>
      <c r="L1180" s="270">
        <v>1</v>
      </c>
      <c r="M1180" s="270">
        <v>1</v>
      </c>
      <c r="N1180" s="270">
        <v>1</v>
      </c>
      <c r="O1180" s="335">
        <v>826</v>
      </c>
      <c r="P1180" s="269">
        <v>813</v>
      </c>
      <c r="Q1180" s="269">
        <v>28</v>
      </c>
      <c r="R1180" s="267">
        <v>29</v>
      </c>
      <c r="S1180" s="267">
        <v>26</v>
      </c>
      <c r="T1180" s="270">
        <v>0.984261501210654</v>
      </c>
      <c r="U1180" s="270">
        <v>1</v>
      </c>
      <c r="V1180" s="271">
        <v>1</v>
      </c>
      <c r="W1180" s="271">
        <v>1</v>
      </c>
      <c r="X1180" s="298">
        <v>0</v>
      </c>
      <c r="Y1180" s="274">
        <v>206</v>
      </c>
      <c r="Z1180" s="336">
        <v>202</v>
      </c>
      <c r="AA1180" s="336">
        <v>209</v>
      </c>
      <c r="AB1180" s="336">
        <v>205</v>
      </c>
      <c r="AC1180" s="337">
        <v>0.980582524271845</v>
      </c>
      <c r="AD1180" s="271">
        <v>0.980861244019139</v>
      </c>
      <c r="AE1180" s="298">
        <v>-0.000278719747294098</v>
      </c>
    </row>
    <row r="1181" spans="1:31">
      <c r="A1181" s="318" t="s">
        <v>1972</v>
      </c>
      <c r="B1181" s="342" t="s">
        <v>3367</v>
      </c>
      <c r="C1181" s="296" t="s">
        <v>2152</v>
      </c>
      <c r="D1181" s="342" t="s">
        <v>2153</v>
      </c>
      <c r="E1181" s="269">
        <v>60</v>
      </c>
      <c r="F1181" s="269">
        <v>60</v>
      </c>
      <c r="G1181" s="267">
        <v>62</v>
      </c>
      <c r="H1181" s="267">
        <v>62</v>
      </c>
      <c r="I1181" s="267">
        <v>60</v>
      </c>
      <c r="J1181" s="267">
        <v>60</v>
      </c>
      <c r="K1181" s="297">
        <v>0.9</v>
      </c>
      <c r="L1181" s="270">
        <v>1</v>
      </c>
      <c r="M1181" s="270">
        <v>1</v>
      </c>
      <c r="N1181" s="270">
        <v>1</v>
      </c>
      <c r="O1181" s="335">
        <v>1753</v>
      </c>
      <c r="P1181" s="269">
        <v>1626</v>
      </c>
      <c r="Q1181" s="269">
        <v>56</v>
      </c>
      <c r="R1181" s="267">
        <v>59</v>
      </c>
      <c r="S1181" s="267">
        <v>53</v>
      </c>
      <c r="T1181" s="270">
        <v>0.927552766685682</v>
      </c>
      <c r="U1181" s="270">
        <v>0.933333333333333</v>
      </c>
      <c r="V1181" s="271">
        <v>0.951612903225806</v>
      </c>
      <c r="W1181" s="271">
        <v>0.883333333333333</v>
      </c>
      <c r="X1181" s="298">
        <v>-0.0182795698924731</v>
      </c>
      <c r="Y1181" s="274">
        <v>436</v>
      </c>
      <c r="Z1181" s="336">
        <v>407</v>
      </c>
      <c r="AA1181" s="336">
        <v>436</v>
      </c>
      <c r="AB1181" s="336">
        <v>399</v>
      </c>
      <c r="AC1181" s="337">
        <v>0.93348623853211</v>
      </c>
      <c r="AD1181" s="271">
        <v>0.915137614678899</v>
      </c>
      <c r="AE1181" s="298">
        <v>0.018348623853211</v>
      </c>
    </row>
    <row r="1182" spans="1:31">
      <c r="A1182" s="318" t="s">
        <v>1972</v>
      </c>
      <c r="B1182" s="342" t="s">
        <v>3367</v>
      </c>
      <c r="C1182" s="296" t="s">
        <v>2154</v>
      </c>
      <c r="D1182" s="342" t="s">
        <v>2155</v>
      </c>
      <c r="E1182" s="269">
        <v>53</v>
      </c>
      <c r="F1182" s="269">
        <v>53</v>
      </c>
      <c r="G1182" s="267">
        <v>51</v>
      </c>
      <c r="H1182" s="267">
        <v>50</v>
      </c>
      <c r="I1182" s="267">
        <v>54</v>
      </c>
      <c r="J1182" s="267">
        <v>53</v>
      </c>
      <c r="K1182" s="297">
        <v>0.9</v>
      </c>
      <c r="L1182" s="270">
        <v>1</v>
      </c>
      <c r="M1182" s="270">
        <v>0.980392156862745</v>
      </c>
      <c r="N1182" s="270">
        <v>0.981481481481482</v>
      </c>
      <c r="O1182" s="335">
        <v>1601</v>
      </c>
      <c r="P1182" s="269">
        <v>1543</v>
      </c>
      <c r="Q1182" s="269">
        <v>53</v>
      </c>
      <c r="R1182" s="267">
        <v>50</v>
      </c>
      <c r="S1182" s="267">
        <v>53</v>
      </c>
      <c r="T1182" s="270">
        <v>0.963772642098688</v>
      </c>
      <c r="U1182" s="270">
        <v>1</v>
      </c>
      <c r="V1182" s="271">
        <v>0.980392156862745</v>
      </c>
      <c r="W1182" s="271">
        <v>0.981481481481482</v>
      </c>
      <c r="X1182" s="298">
        <v>0.0196078431372549</v>
      </c>
      <c r="Y1182" s="274">
        <v>388</v>
      </c>
      <c r="Z1182" s="336">
        <v>376</v>
      </c>
      <c r="AA1182" s="336">
        <v>398</v>
      </c>
      <c r="AB1182" s="336">
        <v>383</v>
      </c>
      <c r="AC1182" s="337">
        <v>0.969072164948454</v>
      </c>
      <c r="AD1182" s="271">
        <v>0.962311557788945</v>
      </c>
      <c r="AE1182" s="298">
        <v>0.00676060715950888</v>
      </c>
    </row>
    <row r="1183" spans="1:31">
      <c r="A1183" s="318" t="s">
        <v>1972</v>
      </c>
      <c r="B1183" s="342" t="s">
        <v>3367</v>
      </c>
      <c r="C1183" s="296" t="s">
        <v>2156</v>
      </c>
      <c r="D1183" s="342" t="s">
        <v>2157</v>
      </c>
      <c r="E1183" s="269">
        <v>56</v>
      </c>
      <c r="F1183" s="269">
        <v>54</v>
      </c>
      <c r="G1183" s="267">
        <v>51</v>
      </c>
      <c r="H1183" s="267">
        <v>51</v>
      </c>
      <c r="I1183" s="267">
        <v>52</v>
      </c>
      <c r="J1183" s="267">
        <v>49</v>
      </c>
      <c r="K1183" s="297">
        <v>0.9</v>
      </c>
      <c r="L1183" s="270">
        <v>0.964285714285714</v>
      </c>
      <c r="M1183" s="270">
        <v>1</v>
      </c>
      <c r="N1183" s="270">
        <v>0.942307692307692</v>
      </c>
      <c r="O1183" s="335">
        <v>1648</v>
      </c>
      <c r="P1183" s="269">
        <v>1569</v>
      </c>
      <c r="Q1183" s="269">
        <v>54</v>
      </c>
      <c r="R1183" s="267">
        <v>50</v>
      </c>
      <c r="S1183" s="267">
        <v>46</v>
      </c>
      <c r="T1183" s="270">
        <v>0.952063106796116</v>
      </c>
      <c r="U1183" s="270">
        <v>0.964285714285714</v>
      </c>
      <c r="V1183" s="271">
        <v>0.980392156862745</v>
      </c>
      <c r="W1183" s="271">
        <v>0.884615384615385</v>
      </c>
      <c r="X1183" s="298">
        <v>-0.0161064425770308</v>
      </c>
      <c r="Y1183" s="274">
        <v>413</v>
      </c>
      <c r="Z1183" s="336">
        <v>387</v>
      </c>
      <c r="AA1183" s="336">
        <v>410</v>
      </c>
      <c r="AB1183" s="336">
        <v>394</v>
      </c>
      <c r="AC1183" s="337">
        <v>0.937046004842615</v>
      </c>
      <c r="AD1183" s="271">
        <v>0.960975609756098</v>
      </c>
      <c r="AE1183" s="298">
        <v>-0.0239296049134825</v>
      </c>
    </row>
    <row r="1184" spans="1:31">
      <c r="A1184" s="318" t="s">
        <v>1972</v>
      </c>
      <c r="B1184" s="342" t="s">
        <v>3367</v>
      </c>
      <c r="C1184" s="296" t="s">
        <v>2158</v>
      </c>
      <c r="D1184" s="342" t="s">
        <v>2159</v>
      </c>
      <c r="E1184" s="269">
        <v>37</v>
      </c>
      <c r="F1184" s="269">
        <v>36</v>
      </c>
      <c r="G1184" s="267">
        <v>38</v>
      </c>
      <c r="H1184" s="267">
        <v>37</v>
      </c>
      <c r="I1184" s="267">
        <v>38</v>
      </c>
      <c r="J1184" s="267">
        <v>37</v>
      </c>
      <c r="K1184" s="297">
        <v>0.9</v>
      </c>
      <c r="L1184" s="270">
        <v>0.972972972972973</v>
      </c>
      <c r="M1184" s="270">
        <v>0.973684210526316</v>
      </c>
      <c r="N1184" s="270">
        <v>0.973684210526316</v>
      </c>
      <c r="O1184" s="335">
        <v>1100</v>
      </c>
      <c r="P1184" s="269">
        <v>1073</v>
      </c>
      <c r="Q1184" s="269">
        <v>36</v>
      </c>
      <c r="R1184" s="267">
        <v>36</v>
      </c>
      <c r="S1184" s="267">
        <v>37</v>
      </c>
      <c r="T1184" s="270">
        <v>0.975454545454545</v>
      </c>
      <c r="U1184" s="270">
        <v>0.972972972972973</v>
      </c>
      <c r="V1184" s="271">
        <v>0.947368421052632</v>
      </c>
      <c r="W1184" s="271">
        <v>0.973684210526316</v>
      </c>
      <c r="X1184" s="298">
        <v>0.0256045519203415</v>
      </c>
      <c r="Y1184" s="274">
        <v>272</v>
      </c>
      <c r="Z1184" s="336">
        <v>265</v>
      </c>
      <c r="AA1184" s="336">
        <v>276</v>
      </c>
      <c r="AB1184" s="336">
        <v>271</v>
      </c>
      <c r="AC1184" s="337">
        <v>0.974264705882353</v>
      </c>
      <c r="AD1184" s="271">
        <v>0.981884057971015</v>
      </c>
      <c r="AE1184" s="298">
        <v>-0.0076193520886616</v>
      </c>
    </row>
    <row r="1185" spans="1:31">
      <c r="A1185" s="318" t="s">
        <v>1972</v>
      </c>
      <c r="B1185" s="342" t="s">
        <v>3367</v>
      </c>
      <c r="C1185" s="296" t="s">
        <v>2160</v>
      </c>
      <c r="D1185" s="342" t="s">
        <v>2161</v>
      </c>
      <c r="E1185" s="269">
        <v>24</v>
      </c>
      <c r="F1185" s="269">
        <v>24</v>
      </c>
      <c r="G1185" s="267">
        <v>25</v>
      </c>
      <c r="H1185" s="267">
        <v>25</v>
      </c>
      <c r="I1185" s="267">
        <v>25</v>
      </c>
      <c r="J1185" s="267">
        <v>25</v>
      </c>
      <c r="K1185" s="297">
        <v>0.9</v>
      </c>
      <c r="L1185" s="270">
        <v>1</v>
      </c>
      <c r="M1185" s="270">
        <v>1</v>
      </c>
      <c r="N1185" s="270">
        <v>1</v>
      </c>
      <c r="O1185" s="335">
        <v>723</v>
      </c>
      <c r="P1185" s="269">
        <v>693</v>
      </c>
      <c r="Q1185" s="269">
        <v>24</v>
      </c>
      <c r="R1185" s="267">
        <v>24</v>
      </c>
      <c r="S1185" s="267">
        <v>23</v>
      </c>
      <c r="T1185" s="270">
        <v>0.95850622406639</v>
      </c>
      <c r="U1185" s="270">
        <v>1</v>
      </c>
      <c r="V1185" s="271">
        <v>0.96</v>
      </c>
      <c r="W1185" s="271">
        <v>0.92</v>
      </c>
      <c r="X1185" s="298">
        <v>0.04</v>
      </c>
      <c r="Y1185" s="274">
        <v>180</v>
      </c>
      <c r="Z1185" s="336">
        <v>170</v>
      </c>
      <c r="AA1185" s="336">
        <v>182</v>
      </c>
      <c r="AB1185" s="336">
        <v>176</v>
      </c>
      <c r="AC1185" s="337">
        <v>0.944444444444444</v>
      </c>
      <c r="AD1185" s="271">
        <v>0.967032967032967</v>
      </c>
      <c r="AE1185" s="298">
        <v>-0.0225885225885226</v>
      </c>
    </row>
    <row r="1186" spans="1:31">
      <c r="A1186" s="318" t="s">
        <v>1972</v>
      </c>
      <c r="B1186" s="342" t="s">
        <v>3367</v>
      </c>
      <c r="C1186" s="296" t="s">
        <v>2162</v>
      </c>
      <c r="D1186" s="342" t="s">
        <v>2163</v>
      </c>
      <c r="E1186" s="269">
        <v>77</v>
      </c>
      <c r="F1186" s="269">
        <v>76</v>
      </c>
      <c r="G1186" s="267">
        <v>76</v>
      </c>
      <c r="H1186" s="267">
        <v>74</v>
      </c>
      <c r="I1186" s="267">
        <v>81</v>
      </c>
      <c r="J1186" s="267">
        <v>79</v>
      </c>
      <c r="K1186" s="297">
        <v>0.9</v>
      </c>
      <c r="L1186" s="270">
        <v>0.987012987012987</v>
      </c>
      <c r="M1186" s="270">
        <v>0.973684210526316</v>
      </c>
      <c r="N1186" s="270">
        <v>0.975308641975309</v>
      </c>
      <c r="O1186" s="335">
        <v>2328</v>
      </c>
      <c r="P1186" s="269">
        <v>2241</v>
      </c>
      <c r="Q1186" s="269">
        <v>72</v>
      </c>
      <c r="R1186" s="267">
        <v>73</v>
      </c>
      <c r="S1186" s="267">
        <v>76</v>
      </c>
      <c r="T1186" s="270">
        <v>0.962628865979381</v>
      </c>
      <c r="U1186" s="270">
        <v>0.935064935064935</v>
      </c>
      <c r="V1186" s="271">
        <v>0.960526315789474</v>
      </c>
      <c r="W1186" s="271">
        <v>0.938271604938272</v>
      </c>
      <c r="X1186" s="298">
        <v>-0.0254613807245386</v>
      </c>
      <c r="Y1186" s="274">
        <v>583</v>
      </c>
      <c r="Z1186" s="336">
        <v>553</v>
      </c>
      <c r="AA1186" s="336">
        <v>577</v>
      </c>
      <c r="AB1186" s="336">
        <v>563</v>
      </c>
      <c r="AC1186" s="337">
        <v>0.948542024013722</v>
      </c>
      <c r="AD1186" s="271">
        <v>0.975736568457539</v>
      </c>
      <c r="AE1186" s="298">
        <v>-0.0271945444438169</v>
      </c>
    </row>
    <row r="1187" spans="1:31">
      <c r="A1187" s="318" t="s">
        <v>1972</v>
      </c>
      <c r="B1187" s="342" t="s">
        <v>3367</v>
      </c>
      <c r="C1187" s="296" t="s">
        <v>2164</v>
      </c>
      <c r="D1187" s="342" t="s">
        <v>2165</v>
      </c>
      <c r="E1187" s="269">
        <v>53</v>
      </c>
      <c r="F1187" s="269">
        <v>51</v>
      </c>
      <c r="G1187" s="267">
        <v>49</v>
      </c>
      <c r="H1187" s="267">
        <v>49</v>
      </c>
      <c r="I1187" s="267">
        <v>54</v>
      </c>
      <c r="J1187" s="267">
        <v>54</v>
      </c>
      <c r="K1187" s="297">
        <v>0.9</v>
      </c>
      <c r="L1187" s="270">
        <v>0.962264150943396</v>
      </c>
      <c r="M1187" s="270">
        <v>1</v>
      </c>
      <c r="N1187" s="270">
        <v>1</v>
      </c>
      <c r="O1187" s="335">
        <v>1513</v>
      </c>
      <c r="P1187" s="269">
        <v>1461</v>
      </c>
      <c r="Q1187" s="269">
        <v>48</v>
      </c>
      <c r="R1187" s="267">
        <v>48</v>
      </c>
      <c r="S1187" s="267">
        <v>51</v>
      </c>
      <c r="T1187" s="270">
        <v>0.965631196298744</v>
      </c>
      <c r="U1187" s="270">
        <v>0.905660377358491</v>
      </c>
      <c r="V1187" s="271">
        <v>0.979591836734694</v>
      </c>
      <c r="W1187" s="271">
        <v>0.944444444444444</v>
      </c>
      <c r="X1187" s="298">
        <v>-0.0739314593762033</v>
      </c>
      <c r="Y1187" s="274">
        <v>373</v>
      </c>
      <c r="Z1187" s="336">
        <v>360</v>
      </c>
      <c r="AA1187" s="336">
        <v>383</v>
      </c>
      <c r="AB1187" s="336">
        <v>379</v>
      </c>
      <c r="AC1187" s="337">
        <v>0.96514745308311</v>
      </c>
      <c r="AD1187" s="271">
        <v>0.989556135770235</v>
      </c>
      <c r="AE1187" s="298">
        <v>-0.024408682687125</v>
      </c>
    </row>
    <row r="1188" spans="1:31">
      <c r="A1188" s="318" t="s">
        <v>1972</v>
      </c>
      <c r="B1188" s="342" t="s">
        <v>3367</v>
      </c>
      <c r="C1188" s="296" t="s">
        <v>2166</v>
      </c>
      <c r="D1188" s="342" t="s">
        <v>2167</v>
      </c>
      <c r="E1188" s="269">
        <v>44</v>
      </c>
      <c r="F1188" s="269">
        <v>42</v>
      </c>
      <c r="G1188" s="267">
        <v>44</v>
      </c>
      <c r="H1188" s="267">
        <v>43</v>
      </c>
      <c r="I1188" s="267">
        <v>44</v>
      </c>
      <c r="J1188" s="267">
        <v>43</v>
      </c>
      <c r="K1188" s="297">
        <v>0.9</v>
      </c>
      <c r="L1188" s="270">
        <v>0.954545454545455</v>
      </c>
      <c r="M1188" s="270">
        <v>0.977272727272727</v>
      </c>
      <c r="N1188" s="270">
        <v>0.977272727272727</v>
      </c>
      <c r="O1188" s="335">
        <v>1233</v>
      </c>
      <c r="P1188" s="269">
        <v>1173</v>
      </c>
      <c r="Q1188" s="269">
        <v>41</v>
      </c>
      <c r="R1188" s="267">
        <v>41</v>
      </c>
      <c r="S1188" s="267">
        <v>42</v>
      </c>
      <c r="T1188" s="270">
        <v>0.951338199513382</v>
      </c>
      <c r="U1188" s="270">
        <v>0.931818181818182</v>
      </c>
      <c r="V1188" s="271">
        <v>0.931818181818182</v>
      </c>
      <c r="W1188" s="271">
        <v>0.954545454545455</v>
      </c>
      <c r="X1188" s="298">
        <v>0</v>
      </c>
      <c r="Y1188" s="274">
        <v>312</v>
      </c>
      <c r="Z1188" s="336">
        <v>292</v>
      </c>
      <c r="AA1188" s="336">
        <v>306</v>
      </c>
      <c r="AB1188" s="336">
        <v>293</v>
      </c>
      <c r="AC1188" s="337">
        <v>0.935897435897436</v>
      </c>
      <c r="AD1188" s="271">
        <v>0.957516339869281</v>
      </c>
      <c r="AE1188" s="298">
        <v>-0.0216189039718452</v>
      </c>
    </row>
    <row r="1189" spans="1:31">
      <c r="A1189" s="318" t="s">
        <v>1972</v>
      </c>
      <c r="B1189" s="342" t="s">
        <v>3367</v>
      </c>
      <c r="C1189" s="296" t="s">
        <v>2168</v>
      </c>
      <c r="D1189" s="342" t="s">
        <v>2169</v>
      </c>
      <c r="E1189" s="269">
        <v>60</v>
      </c>
      <c r="F1189" s="269">
        <v>59</v>
      </c>
      <c r="G1189" s="267">
        <v>57</v>
      </c>
      <c r="H1189" s="267">
        <v>56</v>
      </c>
      <c r="I1189" s="267">
        <v>65</v>
      </c>
      <c r="J1189" s="267">
        <v>64</v>
      </c>
      <c r="K1189" s="297">
        <v>0.9</v>
      </c>
      <c r="L1189" s="270">
        <v>0.983333333333333</v>
      </c>
      <c r="M1189" s="270">
        <v>0.982456140350877</v>
      </c>
      <c r="N1189" s="270">
        <v>0.984615384615385</v>
      </c>
      <c r="O1189" s="335">
        <v>1762</v>
      </c>
      <c r="P1189" s="269">
        <v>1716</v>
      </c>
      <c r="Q1189" s="269">
        <v>59</v>
      </c>
      <c r="R1189" s="267">
        <v>55</v>
      </c>
      <c r="S1189" s="267">
        <v>64</v>
      </c>
      <c r="T1189" s="270">
        <v>0.973893303064699</v>
      </c>
      <c r="U1189" s="270">
        <v>0.983333333333333</v>
      </c>
      <c r="V1189" s="271">
        <v>0.964912280701754</v>
      </c>
      <c r="W1189" s="271">
        <v>0.984615384615385</v>
      </c>
      <c r="X1189" s="298">
        <v>0.0184210526315789</v>
      </c>
      <c r="Y1189" s="274">
        <v>438</v>
      </c>
      <c r="Z1189" s="336">
        <v>425</v>
      </c>
      <c r="AA1189" s="336">
        <v>442</v>
      </c>
      <c r="AB1189" s="336">
        <v>425</v>
      </c>
      <c r="AC1189" s="337">
        <v>0.970319634703196</v>
      </c>
      <c r="AD1189" s="271">
        <v>0.961538461538462</v>
      </c>
      <c r="AE1189" s="298">
        <v>0.00878117316473481</v>
      </c>
    </row>
    <row r="1190" spans="1:31">
      <c r="A1190" s="318" t="s">
        <v>1972</v>
      </c>
      <c r="B1190" s="342" t="s">
        <v>3367</v>
      </c>
      <c r="C1190" s="296" t="s">
        <v>2170</v>
      </c>
      <c r="D1190" s="342" t="s">
        <v>2171</v>
      </c>
      <c r="E1190" s="269">
        <v>43</v>
      </c>
      <c r="F1190" s="269">
        <v>43</v>
      </c>
      <c r="G1190" s="267">
        <v>40</v>
      </c>
      <c r="H1190" s="267">
        <v>40</v>
      </c>
      <c r="I1190" s="267">
        <v>43</v>
      </c>
      <c r="J1190" s="267">
        <v>43</v>
      </c>
      <c r="K1190" s="297">
        <v>0.9</v>
      </c>
      <c r="L1190" s="270">
        <v>1</v>
      </c>
      <c r="M1190" s="270">
        <v>1</v>
      </c>
      <c r="N1190" s="270">
        <v>1</v>
      </c>
      <c r="O1190" s="335">
        <v>1187</v>
      </c>
      <c r="P1190" s="269">
        <v>1157</v>
      </c>
      <c r="Q1190" s="269">
        <v>42</v>
      </c>
      <c r="R1190" s="267">
        <v>38</v>
      </c>
      <c r="S1190" s="267">
        <v>42</v>
      </c>
      <c r="T1190" s="270">
        <v>0.974726200505476</v>
      </c>
      <c r="U1190" s="270">
        <v>0.976744186046512</v>
      </c>
      <c r="V1190" s="271">
        <v>0.95</v>
      </c>
      <c r="W1190" s="271">
        <v>0.976744186046512</v>
      </c>
      <c r="X1190" s="298">
        <v>0.0267441860465116</v>
      </c>
      <c r="Y1190" s="274">
        <v>300</v>
      </c>
      <c r="Z1190" s="336">
        <v>290</v>
      </c>
      <c r="AA1190" s="336">
        <v>292</v>
      </c>
      <c r="AB1190" s="336">
        <v>290</v>
      </c>
      <c r="AC1190" s="337">
        <v>0.966666666666667</v>
      </c>
      <c r="AD1190" s="271">
        <v>0.993150684931507</v>
      </c>
      <c r="AE1190" s="298">
        <v>-0.0264840182648401</v>
      </c>
    </row>
    <row r="1191" spans="1:31">
      <c r="A1191" s="318" t="s">
        <v>1972</v>
      </c>
      <c r="B1191" s="342" t="s">
        <v>3367</v>
      </c>
      <c r="C1191" s="296" t="s">
        <v>2172</v>
      </c>
      <c r="D1191" s="342" t="s">
        <v>2173</v>
      </c>
      <c r="E1191" s="269">
        <v>27</v>
      </c>
      <c r="F1191" s="269">
        <v>25</v>
      </c>
      <c r="G1191" s="267">
        <v>24</v>
      </c>
      <c r="H1191" s="267">
        <v>24</v>
      </c>
      <c r="I1191" s="267">
        <v>27</v>
      </c>
      <c r="J1191" s="267">
        <v>24</v>
      </c>
      <c r="K1191" s="297">
        <v>0.9</v>
      </c>
      <c r="L1191" s="270">
        <v>0.925925925925926</v>
      </c>
      <c r="M1191" s="270">
        <v>1</v>
      </c>
      <c r="N1191" s="270">
        <v>0.888888888888889</v>
      </c>
      <c r="O1191" s="335">
        <v>744</v>
      </c>
      <c r="P1191" s="269">
        <v>675</v>
      </c>
      <c r="Q1191" s="269">
        <v>24</v>
      </c>
      <c r="R1191" s="267">
        <v>21</v>
      </c>
      <c r="S1191" s="267">
        <v>21</v>
      </c>
      <c r="T1191" s="270">
        <v>0.907258064516129</v>
      </c>
      <c r="U1191" s="270">
        <v>0.888888888888889</v>
      </c>
      <c r="V1191" s="271">
        <v>0.875</v>
      </c>
      <c r="W1191" s="271">
        <v>0.777777777777778</v>
      </c>
      <c r="X1191" s="298">
        <v>0.0138888888888888</v>
      </c>
      <c r="Y1191" s="274">
        <v>183</v>
      </c>
      <c r="Z1191" s="336">
        <v>159</v>
      </c>
      <c r="AA1191" s="336">
        <v>187</v>
      </c>
      <c r="AB1191" s="336">
        <v>174</v>
      </c>
      <c r="AC1191" s="337">
        <v>0.868852459016393</v>
      </c>
      <c r="AD1191" s="271">
        <v>0.93048128342246</v>
      </c>
      <c r="AE1191" s="298">
        <v>-0.0616288244060665</v>
      </c>
    </row>
    <row r="1192" spans="1:31">
      <c r="A1192" s="318" t="s">
        <v>1972</v>
      </c>
      <c r="B1192" s="342" t="s">
        <v>3367</v>
      </c>
      <c r="C1192" s="296" t="s">
        <v>2174</v>
      </c>
      <c r="D1192" s="342" t="s">
        <v>2175</v>
      </c>
      <c r="E1192" s="269">
        <v>29</v>
      </c>
      <c r="F1192" s="269">
        <v>29</v>
      </c>
      <c r="G1192" s="267">
        <v>28</v>
      </c>
      <c r="H1192" s="267">
        <v>27</v>
      </c>
      <c r="I1192" s="267">
        <v>28</v>
      </c>
      <c r="J1192" s="267">
        <v>28</v>
      </c>
      <c r="K1192" s="297">
        <v>0.9</v>
      </c>
      <c r="L1192" s="270">
        <v>1</v>
      </c>
      <c r="M1192" s="270">
        <v>0.964285714285714</v>
      </c>
      <c r="N1192" s="270">
        <v>1</v>
      </c>
      <c r="O1192" s="335">
        <v>854</v>
      </c>
      <c r="P1192" s="269">
        <v>814</v>
      </c>
      <c r="Q1192" s="269">
        <v>27</v>
      </c>
      <c r="R1192" s="267">
        <v>27</v>
      </c>
      <c r="S1192" s="267">
        <v>25</v>
      </c>
      <c r="T1192" s="270">
        <v>0.953161592505855</v>
      </c>
      <c r="U1192" s="270">
        <v>0.931034482758621</v>
      </c>
      <c r="V1192" s="271">
        <v>0.964285714285714</v>
      </c>
      <c r="W1192" s="271">
        <v>0.892857142857143</v>
      </c>
      <c r="X1192" s="298">
        <v>-0.0332512315270936</v>
      </c>
      <c r="Y1192" s="274">
        <v>209</v>
      </c>
      <c r="Z1192" s="336">
        <v>199</v>
      </c>
      <c r="AA1192" s="336">
        <v>220</v>
      </c>
      <c r="AB1192" s="336">
        <v>212</v>
      </c>
      <c r="AC1192" s="337">
        <v>0.952153110047847</v>
      </c>
      <c r="AD1192" s="271">
        <v>0.963636363636364</v>
      </c>
      <c r="AE1192" s="298">
        <v>-0.0114832535885168</v>
      </c>
    </row>
    <row r="1193" spans="1:31">
      <c r="A1193" s="318" t="s">
        <v>1972</v>
      </c>
      <c r="B1193" s="342" t="s">
        <v>3367</v>
      </c>
      <c r="C1193" s="296" t="s">
        <v>2176</v>
      </c>
      <c r="D1193" s="342" t="s">
        <v>2177</v>
      </c>
      <c r="E1193" s="269">
        <v>34</v>
      </c>
      <c r="F1193" s="269">
        <v>34</v>
      </c>
      <c r="G1193" s="267">
        <v>33</v>
      </c>
      <c r="H1193" s="267">
        <v>32</v>
      </c>
      <c r="I1193" s="267">
        <v>32</v>
      </c>
      <c r="J1193" s="267">
        <v>31</v>
      </c>
      <c r="K1193" s="297">
        <v>0.9</v>
      </c>
      <c r="L1193" s="270">
        <v>1</v>
      </c>
      <c r="M1193" s="270">
        <v>0.96969696969697</v>
      </c>
      <c r="N1193" s="270">
        <v>0.96875</v>
      </c>
      <c r="O1193" s="335">
        <v>936</v>
      </c>
      <c r="P1193" s="269">
        <v>871</v>
      </c>
      <c r="Q1193" s="269">
        <v>31</v>
      </c>
      <c r="R1193" s="267">
        <v>29</v>
      </c>
      <c r="S1193" s="267">
        <v>30</v>
      </c>
      <c r="T1193" s="270">
        <v>0.930555555555556</v>
      </c>
      <c r="U1193" s="270">
        <v>0.911764705882353</v>
      </c>
      <c r="V1193" s="271">
        <v>0.878787878787879</v>
      </c>
      <c r="W1193" s="271">
        <v>0.9375</v>
      </c>
      <c r="X1193" s="298">
        <v>0.0329768270944741</v>
      </c>
      <c r="Y1193" s="274">
        <v>237</v>
      </c>
      <c r="Z1193" s="336">
        <v>216</v>
      </c>
      <c r="AA1193" s="336">
        <v>235</v>
      </c>
      <c r="AB1193" s="336">
        <v>217</v>
      </c>
      <c r="AC1193" s="337">
        <v>0.911392405063291</v>
      </c>
      <c r="AD1193" s="271">
        <v>0.923404255319149</v>
      </c>
      <c r="AE1193" s="298">
        <v>-0.0120118502558578</v>
      </c>
    </row>
    <row r="1194" spans="1:31">
      <c r="A1194" s="318" t="s">
        <v>1972</v>
      </c>
      <c r="B1194" s="342" t="s">
        <v>3367</v>
      </c>
      <c r="C1194" s="296" t="s">
        <v>2178</v>
      </c>
      <c r="D1194" s="342" t="s">
        <v>2179</v>
      </c>
      <c r="E1194" s="269">
        <v>82</v>
      </c>
      <c r="F1194" s="269">
        <v>76</v>
      </c>
      <c r="G1194" s="267">
        <v>80</v>
      </c>
      <c r="H1194" s="267">
        <v>75</v>
      </c>
      <c r="I1194" s="267">
        <v>81</v>
      </c>
      <c r="J1194" s="267">
        <v>77</v>
      </c>
      <c r="K1194" s="297">
        <v>0.9</v>
      </c>
      <c r="L1194" s="270">
        <v>0.926829268292683</v>
      </c>
      <c r="M1194" s="270">
        <v>0.9375</v>
      </c>
      <c r="N1194" s="270">
        <v>0.950617283950617</v>
      </c>
      <c r="O1194" s="335">
        <v>2366</v>
      </c>
      <c r="P1194" s="269">
        <v>2254</v>
      </c>
      <c r="Q1194" s="269">
        <v>76</v>
      </c>
      <c r="R1194" s="267">
        <v>74</v>
      </c>
      <c r="S1194" s="267">
        <v>76</v>
      </c>
      <c r="T1194" s="270">
        <v>0.952662721893491</v>
      </c>
      <c r="U1194" s="270">
        <v>0.926829268292683</v>
      </c>
      <c r="V1194" s="271">
        <v>0.925</v>
      </c>
      <c r="W1194" s="271">
        <v>0.938271604938272</v>
      </c>
      <c r="X1194" s="298">
        <v>0.00182926829268293</v>
      </c>
      <c r="Y1194" s="274">
        <v>597</v>
      </c>
      <c r="Z1194" s="336">
        <v>553</v>
      </c>
      <c r="AA1194" s="336">
        <v>584</v>
      </c>
      <c r="AB1194" s="336">
        <v>560</v>
      </c>
      <c r="AC1194" s="337">
        <v>0.926298157453936</v>
      </c>
      <c r="AD1194" s="271">
        <v>0.958904109589041</v>
      </c>
      <c r="AE1194" s="298">
        <v>-0.0326059521351046</v>
      </c>
    </row>
    <row r="1195" spans="1:31">
      <c r="A1195" s="318" t="s">
        <v>1972</v>
      </c>
      <c r="B1195" s="342" t="s">
        <v>3367</v>
      </c>
      <c r="C1195" s="296" t="s">
        <v>2180</v>
      </c>
      <c r="D1195" s="342" t="s">
        <v>2181</v>
      </c>
      <c r="E1195" s="269">
        <v>49</v>
      </c>
      <c r="F1195" s="269">
        <v>49</v>
      </c>
      <c r="G1195" s="267">
        <v>49</v>
      </c>
      <c r="H1195" s="267">
        <v>49</v>
      </c>
      <c r="I1195" s="267">
        <v>52</v>
      </c>
      <c r="J1195" s="267">
        <v>52</v>
      </c>
      <c r="K1195" s="297">
        <v>0.9</v>
      </c>
      <c r="L1195" s="270">
        <v>1</v>
      </c>
      <c r="M1195" s="270">
        <v>1</v>
      </c>
      <c r="N1195" s="270">
        <v>1</v>
      </c>
      <c r="O1195" s="335">
        <v>1482</v>
      </c>
      <c r="P1195" s="269">
        <v>1432</v>
      </c>
      <c r="Q1195" s="269">
        <v>47</v>
      </c>
      <c r="R1195" s="267">
        <v>49</v>
      </c>
      <c r="S1195" s="267">
        <v>51</v>
      </c>
      <c r="T1195" s="270">
        <v>0.966261808367072</v>
      </c>
      <c r="U1195" s="270">
        <v>0.959183673469388</v>
      </c>
      <c r="V1195" s="271">
        <v>1</v>
      </c>
      <c r="W1195" s="271">
        <v>0.980769230769231</v>
      </c>
      <c r="X1195" s="298">
        <v>-0.0408163265306123</v>
      </c>
      <c r="Y1195" s="274">
        <v>369</v>
      </c>
      <c r="Z1195" s="336">
        <v>362</v>
      </c>
      <c r="AA1195" s="336">
        <v>369</v>
      </c>
      <c r="AB1195" s="336">
        <v>359</v>
      </c>
      <c r="AC1195" s="337">
        <v>0.981029810298103</v>
      </c>
      <c r="AD1195" s="271">
        <v>0.97289972899729</v>
      </c>
      <c r="AE1195" s="298">
        <v>0.00813008130081305</v>
      </c>
    </row>
    <row r="1196" spans="1:31">
      <c r="A1196" s="318" t="s">
        <v>1972</v>
      </c>
      <c r="B1196" s="342" t="s">
        <v>3367</v>
      </c>
      <c r="C1196" s="296" t="s">
        <v>2182</v>
      </c>
      <c r="D1196" s="342" t="s">
        <v>2183</v>
      </c>
      <c r="E1196" s="269">
        <v>51</v>
      </c>
      <c r="F1196" s="269">
        <v>51</v>
      </c>
      <c r="G1196" s="267">
        <v>53</v>
      </c>
      <c r="H1196" s="267">
        <v>53</v>
      </c>
      <c r="I1196" s="267">
        <v>55</v>
      </c>
      <c r="J1196" s="267">
        <v>55</v>
      </c>
      <c r="K1196" s="297">
        <v>0.9</v>
      </c>
      <c r="L1196" s="270">
        <v>1</v>
      </c>
      <c r="M1196" s="270">
        <v>1</v>
      </c>
      <c r="N1196" s="270">
        <v>1</v>
      </c>
      <c r="O1196" s="335">
        <v>1524</v>
      </c>
      <c r="P1196" s="269">
        <v>1492</v>
      </c>
      <c r="Q1196" s="269">
        <v>51</v>
      </c>
      <c r="R1196" s="267">
        <v>53</v>
      </c>
      <c r="S1196" s="267">
        <v>55</v>
      </c>
      <c r="T1196" s="270">
        <v>0.979002624671916</v>
      </c>
      <c r="U1196" s="270">
        <v>1</v>
      </c>
      <c r="V1196" s="271">
        <v>1</v>
      </c>
      <c r="W1196" s="271">
        <v>1</v>
      </c>
      <c r="X1196" s="298">
        <v>0</v>
      </c>
      <c r="Y1196" s="274">
        <v>384</v>
      </c>
      <c r="Z1196" s="336">
        <v>379</v>
      </c>
      <c r="AA1196" s="336">
        <v>379</v>
      </c>
      <c r="AB1196" s="336">
        <v>369</v>
      </c>
      <c r="AC1196" s="337">
        <v>0.986979166666667</v>
      </c>
      <c r="AD1196" s="271">
        <v>0.973614775725594</v>
      </c>
      <c r="AE1196" s="298">
        <v>0.013364390941073</v>
      </c>
    </row>
    <row r="1197" spans="1:31">
      <c r="A1197" s="318" t="s">
        <v>1972</v>
      </c>
      <c r="B1197" s="342" t="s">
        <v>3367</v>
      </c>
      <c r="C1197" s="296" t="s">
        <v>2184</v>
      </c>
      <c r="D1197" s="342" t="s">
        <v>2185</v>
      </c>
      <c r="E1197" s="269">
        <v>44</v>
      </c>
      <c r="F1197" s="269">
        <v>44</v>
      </c>
      <c r="G1197" s="267">
        <v>43</v>
      </c>
      <c r="H1197" s="267">
        <v>42</v>
      </c>
      <c r="I1197" s="267">
        <v>48</v>
      </c>
      <c r="J1197" s="267">
        <v>46</v>
      </c>
      <c r="K1197" s="297">
        <v>0.9</v>
      </c>
      <c r="L1197" s="270">
        <v>1</v>
      </c>
      <c r="M1197" s="270">
        <v>0.976744186046512</v>
      </c>
      <c r="N1197" s="270">
        <v>0.958333333333333</v>
      </c>
      <c r="O1197" s="335">
        <v>1285</v>
      </c>
      <c r="P1197" s="269">
        <v>1241</v>
      </c>
      <c r="Q1197" s="269">
        <v>43</v>
      </c>
      <c r="R1197" s="267">
        <v>39</v>
      </c>
      <c r="S1197" s="267">
        <v>46</v>
      </c>
      <c r="T1197" s="270">
        <v>0.965758754863813</v>
      </c>
      <c r="U1197" s="270">
        <v>0.977272727272727</v>
      </c>
      <c r="V1197" s="271">
        <v>0.906976744186046</v>
      </c>
      <c r="W1197" s="271">
        <v>0.958333333333333</v>
      </c>
      <c r="X1197" s="298">
        <v>0.0702959830866808</v>
      </c>
      <c r="Y1197" s="274">
        <v>322</v>
      </c>
      <c r="Z1197" s="336">
        <v>310</v>
      </c>
      <c r="AA1197" s="336">
        <v>321</v>
      </c>
      <c r="AB1197" s="336">
        <v>313</v>
      </c>
      <c r="AC1197" s="337">
        <v>0.962732919254658</v>
      </c>
      <c r="AD1197" s="271">
        <v>0.975077881619938</v>
      </c>
      <c r="AE1197" s="298">
        <v>-0.0123449623652793</v>
      </c>
    </row>
    <row r="1198" spans="1:31">
      <c r="A1198" s="318" t="s">
        <v>1972</v>
      </c>
      <c r="B1198" s="342" t="s">
        <v>3367</v>
      </c>
      <c r="C1198" s="296" t="s">
        <v>2186</v>
      </c>
      <c r="D1198" s="342" t="s">
        <v>2187</v>
      </c>
      <c r="E1198" s="269">
        <v>27</v>
      </c>
      <c r="F1198" s="269">
        <v>26</v>
      </c>
      <c r="G1198" s="267">
        <v>28</v>
      </c>
      <c r="H1198" s="267">
        <v>27</v>
      </c>
      <c r="I1198" s="267">
        <v>29</v>
      </c>
      <c r="J1198" s="267">
        <v>28</v>
      </c>
      <c r="K1198" s="297">
        <v>0.9</v>
      </c>
      <c r="L1198" s="270">
        <v>0.962962962962963</v>
      </c>
      <c r="M1198" s="270">
        <v>0.964285714285714</v>
      </c>
      <c r="N1198" s="270">
        <v>0.96551724137931</v>
      </c>
      <c r="O1198" s="335">
        <v>835</v>
      </c>
      <c r="P1198" s="269">
        <v>817</v>
      </c>
      <c r="Q1198" s="269">
        <v>26</v>
      </c>
      <c r="R1198" s="267">
        <v>27</v>
      </c>
      <c r="S1198" s="267">
        <v>28</v>
      </c>
      <c r="T1198" s="270">
        <v>0.978443113772455</v>
      </c>
      <c r="U1198" s="270">
        <v>0.962962962962963</v>
      </c>
      <c r="V1198" s="271">
        <v>0.964285714285714</v>
      </c>
      <c r="W1198" s="271">
        <v>0.96551724137931</v>
      </c>
      <c r="X1198" s="298">
        <v>-0.00132275132275139</v>
      </c>
      <c r="Y1198" s="274">
        <v>209</v>
      </c>
      <c r="Z1198" s="336">
        <v>201</v>
      </c>
      <c r="AA1198" s="336">
        <v>215</v>
      </c>
      <c r="AB1198" s="336">
        <v>208</v>
      </c>
      <c r="AC1198" s="337">
        <v>0.961722488038278</v>
      </c>
      <c r="AD1198" s="271">
        <v>0.967441860465116</v>
      </c>
      <c r="AE1198" s="298">
        <v>-0.00571937242683873</v>
      </c>
    </row>
    <row r="1199" spans="1:31">
      <c r="A1199" s="318" t="s">
        <v>1972</v>
      </c>
      <c r="B1199" s="342" t="s">
        <v>3368</v>
      </c>
      <c r="C1199" s="296" t="s">
        <v>2188</v>
      </c>
      <c r="D1199" s="342" t="s">
        <v>2189</v>
      </c>
      <c r="E1199" s="269">
        <v>35</v>
      </c>
      <c r="F1199" s="269">
        <v>35</v>
      </c>
      <c r="G1199" s="267">
        <v>33</v>
      </c>
      <c r="H1199" s="267">
        <v>33</v>
      </c>
      <c r="I1199" s="267">
        <v>36</v>
      </c>
      <c r="J1199" s="267">
        <v>36</v>
      </c>
      <c r="K1199" s="297">
        <v>0.9</v>
      </c>
      <c r="L1199" s="270">
        <v>1</v>
      </c>
      <c r="M1199" s="270">
        <v>1</v>
      </c>
      <c r="N1199" s="270">
        <v>1</v>
      </c>
      <c r="O1199" s="335">
        <v>1030</v>
      </c>
      <c r="P1199" s="269">
        <v>968</v>
      </c>
      <c r="Q1199" s="269">
        <v>34</v>
      </c>
      <c r="R1199" s="267">
        <v>29</v>
      </c>
      <c r="S1199" s="267">
        <v>33</v>
      </c>
      <c r="T1199" s="270">
        <v>0.939805825242718</v>
      </c>
      <c r="U1199" s="270">
        <v>0.971428571428571</v>
      </c>
      <c r="V1199" s="271">
        <v>0.878787878787879</v>
      </c>
      <c r="W1199" s="271">
        <v>0.916666666666667</v>
      </c>
      <c r="X1199" s="298">
        <v>0.0926406926406926</v>
      </c>
      <c r="Y1199" s="274">
        <v>258</v>
      </c>
      <c r="Z1199" s="336">
        <v>241</v>
      </c>
      <c r="AA1199" s="336">
        <v>258</v>
      </c>
      <c r="AB1199" s="336">
        <v>242</v>
      </c>
      <c r="AC1199" s="337">
        <v>0.934108527131783</v>
      </c>
      <c r="AD1199" s="271">
        <v>0.937984496124031</v>
      </c>
      <c r="AE1199" s="298">
        <v>-0.00387596899224807</v>
      </c>
    </row>
    <row r="1200" spans="1:31">
      <c r="A1200" s="318" t="s">
        <v>1972</v>
      </c>
      <c r="B1200" s="342" t="s">
        <v>3368</v>
      </c>
      <c r="C1200" s="296" t="s">
        <v>2190</v>
      </c>
      <c r="D1200" s="342" t="s">
        <v>2191</v>
      </c>
      <c r="E1200" s="269">
        <v>41</v>
      </c>
      <c r="F1200" s="269">
        <v>41</v>
      </c>
      <c r="G1200" s="267">
        <v>42</v>
      </c>
      <c r="H1200" s="267">
        <v>42</v>
      </c>
      <c r="I1200" s="267">
        <v>47</v>
      </c>
      <c r="J1200" s="267">
        <v>47</v>
      </c>
      <c r="K1200" s="297">
        <v>0.9</v>
      </c>
      <c r="L1200" s="270">
        <v>1</v>
      </c>
      <c r="M1200" s="270">
        <v>1</v>
      </c>
      <c r="N1200" s="270">
        <v>1</v>
      </c>
      <c r="O1200" s="335">
        <v>1264</v>
      </c>
      <c r="P1200" s="269">
        <v>1191</v>
      </c>
      <c r="Q1200" s="269">
        <v>39</v>
      </c>
      <c r="R1200" s="267">
        <v>38</v>
      </c>
      <c r="S1200" s="267">
        <v>44</v>
      </c>
      <c r="T1200" s="270">
        <v>0.942246835443038</v>
      </c>
      <c r="U1200" s="270">
        <v>0.951219512195122</v>
      </c>
      <c r="V1200" s="271">
        <v>0.904761904761905</v>
      </c>
      <c r="W1200" s="271">
        <v>0.936170212765957</v>
      </c>
      <c r="X1200" s="298">
        <v>0.0464576074332171</v>
      </c>
      <c r="Y1200" s="274">
        <v>317</v>
      </c>
      <c r="Z1200" s="336">
        <v>294</v>
      </c>
      <c r="AA1200" s="336">
        <v>317</v>
      </c>
      <c r="AB1200" s="336">
        <v>302</v>
      </c>
      <c r="AC1200" s="337">
        <v>0.927444794952681</v>
      </c>
      <c r="AD1200" s="271">
        <v>0.952681388012618</v>
      </c>
      <c r="AE1200" s="298">
        <v>-0.0252365930599369</v>
      </c>
    </row>
    <row r="1201" spans="1:31">
      <c r="A1201" s="318" t="s">
        <v>1972</v>
      </c>
      <c r="B1201" s="342" t="s">
        <v>3368</v>
      </c>
      <c r="C1201" s="296" t="s">
        <v>2192</v>
      </c>
      <c r="D1201" s="342" t="s">
        <v>2193</v>
      </c>
      <c r="E1201" s="269">
        <v>29</v>
      </c>
      <c r="F1201" s="269">
        <v>29</v>
      </c>
      <c r="G1201" s="267">
        <v>28</v>
      </c>
      <c r="H1201" s="267">
        <v>28</v>
      </c>
      <c r="I1201" s="267">
        <v>30</v>
      </c>
      <c r="J1201" s="267">
        <v>29</v>
      </c>
      <c r="K1201" s="297">
        <v>0.9</v>
      </c>
      <c r="L1201" s="270">
        <v>1</v>
      </c>
      <c r="M1201" s="270">
        <v>1</v>
      </c>
      <c r="N1201" s="270">
        <v>0.966666666666667</v>
      </c>
      <c r="O1201" s="335">
        <v>823</v>
      </c>
      <c r="P1201" s="269">
        <v>765</v>
      </c>
      <c r="Q1201" s="269">
        <v>24</v>
      </c>
      <c r="R1201" s="267">
        <v>27</v>
      </c>
      <c r="S1201" s="267">
        <v>29</v>
      </c>
      <c r="T1201" s="270">
        <v>0.929526123936817</v>
      </c>
      <c r="U1201" s="270">
        <v>0.827586206896552</v>
      </c>
      <c r="V1201" s="271">
        <v>0.964285714285714</v>
      </c>
      <c r="W1201" s="271">
        <v>0.966666666666667</v>
      </c>
      <c r="X1201" s="298">
        <v>-0.136699507389163</v>
      </c>
      <c r="Y1201" s="274">
        <v>213</v>
      </c>
      <c r="Z1201" s="336">
        <v>199</v>
      </c>
      <c r="AA1201" s="336">
        <v>207</v>
      </c>
      <c r="AB1201" s="336">
        <v>188</v>
      </c>
      <c r="AC1201" s="337">
        <v>0.934272300469484</v>
      </c>
      <c r="AD1201" s="271">
        <v>0.908212560386473</v>
      </c>
      <c r="AE1201" s="298">
        <v>0.0260597400830102</v>
      </c>
    </row>
    <row r="1202" spans="1:31">
      <c r="A1202" s="318" t="s">
        <v>1972</v>
      </c>
      <c r="B1202" s="342" t="s">
        <v>3368</v>
      </c>
      <c r="C1202" s="296" t="s">
        <v>2194</v>
      </c>
      <c r="D1202" s="342" t="s">
        <v>2195</v>
      </c>
      <c r="E1202" s="269">
        <v>34</v>
      </c>
      <c r="F1202" s="269">
        <v>34</v>
      </c>
      <c r="G1202" s="267">
        <v>33</v>
      </c>
      <c r="H1202" s="267">
        <v>33</v>
      </c>
      <c r="I1202" s="267">
        <v>32</v>
      </c>
      <c r="J1202" s="267">
        <v>32</v>
      </c>
      <c r="K1202" s="297">
        <v>0.9</v>
      </c>
      <c r="L1202" s="270">
        <v>1</v>
      </c>
      <c r="M1202" s="270">
        <v>1</v>
      </c>
      <c r="N1202" s="270">
        <v>1</v>
      </c>
      <c r="O1202" s="335">
        <v>920</v>
      </c>
      <c r="P1202" s="269">
        <v>900</v>
      </c>
      <c r="Q1202" s="269">
        <v>34</v>
      </c>
      <c r="R1202" s="267">
        <v>33</v>
      </c>
      <c r="S1202" s="267">
        <v>30</v>
      </c>
      <c r="T1202" s="270">
        <v>0.978260869565217</v>
      </c>
      <c r="U1202" s="270">
        <v>1</v>
      </c>
      <c r="V1202" s="271">
        <v>1</v>
      </c>
      <c r="W1202" s="271">
        <v>0.9375</v>
      </c>
      <c r="X1202" s="298">
        <v>0</v>
      </c>
      <c r="Y1202" s="274">
        <v>237</v>
      </c>
      <c r="Z1202" s="336">
        <v>232</v>
      </c>
      <c r="AA1202" s="336">
        <v>222</v>
      </c>
      <c r="AB1202" s="336">
        <v>219</v>
      </c>
      <c r="AC1202" s="337">
        <v>0.978902953586498</v>
      </c>
      <c r="AD1202" s="271">
        <v>0.986486486486487</v>
      </c>
      <c r="AE1202" s="298">
        <v>-0.00758353289998859</v>
      </c>
    </row>
    <row r="1203" spans="1:31">
      <c r="A1203" s="318" t="s">
        <v>1972</v>
      </c>
      <c r="B1203" s="342" t="s">
        <v>3368</v>
      </c>
      <c r="C1203" s="296" t="s">
        <v>2196</v>
      </c>
      <c r="D1203" s="342" t="s">
        <v>2197</v>
      </c>
      <c r="E1203" s="269">
        <v>32</v>
      </c>
      <c r="F1203" s="269">
        <v>29</v>
      </c>
      <c r="G1203" s="267">
        <v>28</v>
      </c>
      <c r="H1203" s="267">
        <v>26</v>
      </c>
      <c r="I1203" s="267">
        <v>31</v>
      </c>
      <c r="J1203" s="267">
        <v>29</v>
      </c>
      <c r="K1203" s="297">
        <v>0.9</v>
      </c>
      <c r="L1203" s="270">
        <v>0.90625</v>
      </c>
      <c r="M1203" s="270">
        <v>0.928571428571429</v>
      </c>
      <c r="N1203" s="270">
        <v>0.935483870967742</v>
      </c>
      <c r="O1203" s="335">
        <v>876</v>
      </c>
      <c r="P1203" s="269">
        <v>823</v>
      </c>
      <c r="Q1203" s="269">
        <v>29</v>
      </c>
      <c r="R1203" s="267">
        <v>23</v>
      </c>
      <c r="S1203" s="267">
        <v>28</v>
      </c>
      <c r="T1203" s="270">
        <v>0.939497716894977</v>
      </c>
      <c r="U1203" s="270">
        <v>0.90625</v>
      </c>
      <c r="V1203" s="271">
        <v>0.821428571428571</v>
      </c>
      <c r="W1203" s="271">
        <v>0.903225806451613</v>
      </c>
      <c r="X1203" s="298">
        <v>0.0848214285714286</v>
      </c>
      <c r="Y1203" s="274">
        <v>221</v>
      </c>
      <c r="Z1203" s="336">
        <v>203</v>
      </c>
      <c r="AA1203" s="336">
        <v>214</v>
      </c>
      <c r="AB1203" s="336">
        <v>206</v>
      </c>
      <c r="AC1203" s="337">
        <v>0.918552036199095</v>
      </c>
      <c r="AD1203" s="271">
        <v>0.962616822429907</v>
      </c>
      <c r="AE1203" s="298">
        <v>-0.0440647862308116</v>
      </c>
    </row>
    <row r="1204" spans="1:31">
      <c r="A1204" s="318" t="s">
        <v>1972</v>
      </c>
      <c r="B1204" s="342" t="s">
        <v>3368</v>
      </c>
      <c r="C1204" s="296" t="s">
        <v>2198</v>
      </c>
      <c r="D1204" s="342" t="s">
        <v>2199</v>
      </c>
      <c r="E1204" s="269">
        <v>50</v>
      </c>
      <c r="F1204" s="269">
        <v>47</v>
      </c>
      <c r="G1204" s="267">
        <v>49</v>
      </c>
      <c r="H1204" s="267">
        <v>46</v>
      </c>
      <c r="I1204" s="267">
        <v>47</v>
      </c>
      <c r="J1204" s="267">
        <v>44</v>
      </c>
      <c r="K1204" s="297">
        <v>0.9</v>
      </c>
      <c r="L1204" s="270">
        <v>0.94</v>
      </c>
      <c r="M1204" s="270">
        <v>0.938775510204082</v>
      </c>
      <c r="N1204" s="270">
        <v>0.936170212765957</v>
      </c>
      <c r="O1204" s="335">
        <v>1382</v>
      </c>
      <c r="P1204" s="269">
        <v>1332</v>
      </c>
      <c r="Q1204" s="269">
        <v>47</v>
      </c>
      <c r="R1204" s="267">
        <v>44</v>
      </c>
      <c r="S1204" s="267">
        <v>44</v>
      </c>
      <c r="T1204" s="270">
        <v>0.963820549927641</v>
      </c>
      <c r="U1204" s="270">
        <v>0.94</v>
      </c>
      <c r="V1204" s="271">
        <v>0.897959183673469</v>
      </c>
      <c r="W1204" s="271">
        <v>0.936170212765957</v>
      </c>
      <c r="X1204" s="298">
        <v>0.0420408163265306</v>
      </c>
      <c r="Y1204" s="274">
        <v>339</v>
      </c>
      <c r="Z1204" s="336">
        <v>320</v>
      </c>
      <c r="AA1204" s="336">
        <v>345</v>
      </c>
      <c r="AB1204" s="336">
        <v>328</v>
      </c>
      <c r="AC1204" s="337">
        <v>0.943952802359882</v>
      </c>
      <c r="AD1204" s="271">
        <v>0.950724637681159</v>
      </c>
      <c r="AE1204" s="298">
        <v>-0.00677183532127745</v>
      </c>
    </row>
    <row r="1205" spans="1:31">
      <c r="A1205" s="318" t="s">
        <v>1972</v>
      </c>
      <c r="B1205" s="342" t="s">
        <v>3368</v>
      </c>
      <c r="C1205" s="296" t="s">
        <v>2200</v>
      </c>
      <c r="D1205" s="342" t="s">
        <v>2201</v>
      </c>
      <c r="E1205" s="269">
        <v>37</v>
      </c>
      <c r="F1205" s="269">
        <v>36</v>
      </c>
      <c r="G1205" s="267">
        <v>30</v>
      </c>
      <c r="H1205" s="267">
        <v>29</v>
      </c>
      <c r="I1205" s="267">
        <v>35</v>
      </c>
      <c r="J1205" s="267">
        <v>34</v>
      </c>
      <c r="K1205" s="297">
        <v>0.9</v>
      </c>
      <c r="L1205" s="270">
        <v>0.972972972972973</v>
      </c>
      <c r="M1205" s="270">
        <v>0.966666666666667</v>
      </c>
      <c r="N1205" s="270">
        <v>0.971428571428571</v>
      </c>
      <c r="O1205" s="335">
        <v>986</v>
      </c>
      <c r="P1205" s="269">
        <v>918</v>
      </c>
      <c r="Q1205" s="269">
        <v>35</v>
      </c>
      <c r="R1205" s="267">
        <v>29</v>
      </c>
      <c r="S1205" s="267">
        <v>34</v>
      </c>
      <c r="T1205" s="270">
        <v>0.931034482758621</v>
      </c>
      <c r="U1205" s="270">
        <v>0.945945945945946</v>
      </c>
      <c r="V1205" s="271">
        <v>0.966666666666667</v>
      </c>
      <c r="W1205" s="271">
        <v>0.971428571428571</v>
      </c>
      <c r="X1205" s="298">
        <v>-0.0207207207207207</v>
      </c>
      <c r="Y1205" s="274">
        <v>245</v>
      </c>
      <c r="Z1205" s="336">
        <v>236</v>
      </c>
      <c r="AA1205" s="336">
        <v>244</v>
      </c>
      <c r="AB1205" s="336">
        <v>227</v>
      </c>
      <c r="AC1205" s="337">
        <v>0.963265306122449</v>
      </c>
      <c r="AD1205" s="271">
        <v>0.930327868852459</v>
      </c>
      <c r="AE1205" s="298">
        <v>0.03293743726999</v>
      </c>
    </row>
    <row r="1206" spans="1:31">
      <c r="A1206" s="318" t="s">
        <v>1972</v>
      </c>
      <c r="B1206" s="342" t="s">
        <v>3368</v>
      </c>
      <c r="C1206" s="296" t="s">
        <v>2202</v>
      </c>
      <c r="D1206" s="342" t="s">
        <v>2203</v>
      </c>
      <c r="E1206" s="269">
        <v>50</v>
      </c>
      <c r="F1206" s="269">
        <v>50</v>
      </c>
      <c r="G1206" s="267">
        <v>45</v>
      </c>
      <c r="H1206" s="267">
        <v>45</v>
      </c>
      <c r="I1206" s="267">
        <v>48</v>
      </c>
      <c r="J1206" s="267">
        <v>48</v>
      </c>
      <c r="K1206" s="297">
        <v>0.9</v>
      </c>
      <c r="L1206" s="270">
        <v>1</v>
      </c>
      <c r="M1206" s="270">
        <v>1</v>
      </c>
      <c r="N1206" s="270">
        <v>1</v>
      </c>
      <c r="O1206" s="335">
        <v>1391</v>
      </c>
      <c r="P1206" s="269">
        <v>1316</v>
      </c>
      <c r="Q1206" s="269">
        <v>48</v>
      </c>
      <c r="R1206" s="267">
        <v>40</v>
      </c>
      <c r="S1206" s="267">
        <v>43</v>
      </c>
      <c r="T1206" s="270">
        <v>0.94608195542775</v>
      </c>
      <c r="U1206" s="270">
        <v>0.96</v>
      </c>
      <c r="V1206" s="271">
        <v>0.888888888888889</v>
      </c>
      <c r="W1206" s="271">
        <v>0.895833333333333</v>
      </c>
      <c r="X1206" s="298">
        <v>0.0711111111111111</v>
      </c>
      <c r="Y1206" s="274">
        <v>352</v>
      </c>
      <c r="Z1206" s="336">
        <v>329</v>
      </c>
      <c r="AA1206" s="336">
        <v>352</v>
      </c>
      <c r="AB1206" s="336">
        <v>330</v>
      </c>
      <c r="AC1206" s="337">
        <v>0.934659090909091</v>
      </c>
      <c r="AD1206" s="271">
        <v>0.9375</v>
      </c>
      <c r="AE1206" s="298">
        <v>-0.00284090909090906</v>
      </c>
    </row>
    <row r="1207" spans="1:31">
      <c r="A1207" s="318" t="s">
        <v>1972</v>
      </c>
      <c r="B1207" s="342" t="s">
        <v>3368</v>
      </c>
      <c r="C1207" s="296" t="s">
        <v>2204</v>
      </c>
      <c r="D1207" s="342" t="s">
        <v>2205</v>
      </c>
      <c r="E1207" s="269">
        <v>0</v>
      </c>
      <c r="F1207" s="269">
        <v>0</v>
      </c>
      <c r="G1207" s="267">
        <v>0</v>
      </c>
      <c r="H1207" s="267">
        <v>0</v>
      </c>
      <c r="I1207" s="267">
        <v>0</v>
      </c>
      <c r="J1207" s="267">
        <v>0</v>
      </c>
      <c r="K1207" s="297">
        <v>0.9</v>
      </c>
      <c r="L1207" s="270">
        <v>0</v>
      </c>
      <c r="M1207" s="270">
        <v>0</v>
      </c>
      <c r="N1207" s="270">
        <v>0</v>
      </c>
      <c r="O1207" s="335">
        <v>0</v>
      </c>
      <c r="P1207" s="269">
        <v>0</v>
      </c>
      <c r="Q1207" s="269">
        <v>0</v>
      </c>
      <c r="R1207" s="267">
        <v>0</v>
      </c>
      <c r="S1207" s="267">
        <v>0</v>
      </c>
      <c r="T1207" s="270">
        <v>0</v>
      </c>
      <c r="U1207" s="270">
        <v>0</v>
      </c>
      <c r="V1207" s="271">
        <v>0</v>
      </c>
      <c r="W1207" s="271">
        <v>0</v>
      </c>
      <c r="X1207" s="298">
        <v>0</v>
      </c>
      <c r="Y1207" s="274">
        <v>0</v>
      </c>
      <c r="Z1207" s="336">
        <v>0</v>
      </c>
      <c r="AA1207" s="336">
        <v>0</v>
      </c>
      <c r="AB1207" s="336">
        <v>0</v>
      </c>
      <c r="AC1207" s="337">
        <v>0</v>
      </c>
      <c r="AD1207" s="271">
        <v>0</v>
      </c>
      <c r="AE1207" s="298">
        <v>0</v>
      </c>
    </row>
    <row r="1208" spans="1:31">
      <c r="A1208" s="318" t="s">
        <v>1972</v>
      </c>
      <c r="B1208" s="342" t="s">
        <v>3368</v>
      </c>
      <c r="C1208" s="296" t="s">
        <v>2206</v>
      </c>
      <c r="D1208" s="342" t="s">
        <v>2207</v>
      </c>
      <c r="E1208" s="269">
        <v>47</v>
      </c>
      <c r="F1208" s="269">
        <v>47</v>
      </c>
      <c r="G1208" s="267">
        <v>41</v>
      </c>
      <c r="H1208" s="267">
        <v>41</v>
      </c>
      <c r="I1208" s="267">
        <v>47</v>
      </c>
      <c r="J1208" s="267">
        <v>47</v>
      </c>
      <c r="K1208" s="297">
        <v>0.9</v>
      </c>
      <c r="L1208" s="270">
        <v>1</v>
      </c>
      <c r="M1208" s="270">
        <v>1</v>
      </c>
      <c r="N1208" s="270">
        <v>1</v>
      </c>
      <c r="O1208" s="335">
        <v>1317</v>
      </c>
      <c r="P1208" s="269">
        <v>1228</v>
      </c>
      <c r="Q1208" s="269">
        <v>42</v>
      </c>
      <c r="R1208" s="267">
        <v>38</v>
      </c>
      <c r="S1208" s="267">
        <v>43</v>
      </c>
      <c r="T1208" s="270">
        <v>0.932422171602126</v>
      </c>
      <c r="U1208" s="270">
        <v>0.893617021276596</v>
      </c>
      <c r="V1208" s="271">
        <v>0.926829268292683</v>
      </c>
      <c r="W1208" s="271">
        <v>0.914893617021277</v>
      </c>
      <c r="X1208" s="298">
        <v>-0.0332122470160873</v>
      </c>
      <c r="Y1208" s="274">
        <v>329</v>
      </c>
      <c r="Z1208" s="336">
        <v>299</v>
      </c>
      <c r="AA1208" s="336">
        <v>316</v>
      </c>
      <c r="AB1208" s="336">
        <v>295</v>
      </c>
      <c r="AC1208" s="337">
        <v>0.908814589665654</v>
      </c>
      <c r="AD1208" s="271">
        <v>0.933544303797468</v>
      </c>
      <c r="AE1208" s="298">
        <v>-0.0247297141318148</v>
      </c>
    </row>
    <row r="1209" spans="1:31">
      <c r="A1209" s="318" t="s">
        <v>1972</v>
      </c>
      <c r="B1209" s="342" t="s">
        <v>3368</v>
      </c>
      <c r="C1209" s="296" t="s">
        <v>2208</v>
      </c>
      <c r="D1209" s="342" t="s">
        <v>2209</v>
      </c>
      <c r="E1209" s="269">
        <v>48</v>
      </c>
      <c r="F1209" s="269">
        <v>48</v>
      </c>
      <c r="G1209" s="267">
        <v>41</v>
      </c>
      <c r="H1209" s="267">
        <v>40</v>
      </c>
      <c r="I1209" s="267">
        <v>45</v>
      </c>
      <c r="J1209" s="267">
        <v>45</v>
      </c>
      <c r="K1209" s="297">
        <v>0.9</v>
      </c>
      <c r="L1209" s="270">
        <v>1</v>
      </c>
      <c r="M1209" s="270">
        <v>0.975609756097561</v>
      </c>
      <c r="N1209" s="270">
        <v>1</v>
      </c>
      <c r="O1209" s="335">
        <v>1289</v>
      </c>
      <c r="P1209" s="269">
        <v>1215</v>
      </c>
      <c r="Q1209" s="269">
        <v>46</v>
      </c>
      <c r="R1209" s="267">
        <v>24</v>
      </c>
      <c r="S1209" s="267">
        <v>43</v>
      </c>
      <c r="T1209" s="270">
        <v>0.942591155934833</v>
      </c>
      <c r="U1209" s="270">
        <v>0.958333333333333</v>
      </c>
      <c r="V1209" s="271">
        <v>0.585365853658537</v>
      </c>
      <c r="W1209" s="271">
        <v>0.955555555555556</v>
      </c>
      <c r="X1209" s="298">
        <v>0.372967479674797</v>
      </c>
      <c r="Y1209" s="274">
        <v>325</v>
      </c>
      <c r="Z1209" s="336">
        <v>299</v>
      </c>
      <c r="AA1209" s="336">
        <v>321</v>
      </c>
      <c r="AB1209" s="336">
        <v>312</v>
      </c>
      <c r="AC1209" s="337">
        <v>0.92</v>
      </c>
      <c r="AD1209" s="271">
        <v>0.97196261682243</v>
      </c>
      <c r="AE1209" s="298">
        <v>-0.0519626168224299</v>
      </c>
    </row>
    <row r="1210" spans="1:31">
      <c r="A1210" s="318" t="s">
        <v>1972</v>
      </c>
      <c r="B1210" s="342" t="s">
        <v>3368</v>
      </c>
      <c r="C1210" s="296" t="s">
        <v>2210</v>
      </c>
      <c r="D1210" s="342" t="s">
        <v>2211</v>
      </c>
      <c r="E1210" s="269">
        <v>24</v>
      </c>
      <c r="F1210" s="269">
        <v>24</v>
      </c>
      <c r="G1210" s="267">
        <v>25</v>
      </c>
      <c r="H1210" s="267">
        <v>25</v>
      </c>
      <c r="I1210" s="267">
        <v>25</v>
      </c>
      <c r="J1210" s="267">
        <v>25</v>
      </c>
      <c r="K1210" s="297">
        <v>0.9</v>
      </c>
      <c r="L1210" s="270">
        <v>1</v>
      </c>
      <c r="M1210" s="270">
        <v>1</v>
      </c>
      <c r="N1210" s="270">
        <v>1</v>
      </c>
      <c r="O1210" s="335">
        <v>700</v>
      </c>
      <c r="P1210" s="269">
        <v>685</v>
      </c>
      <c r="Q1210" s="269">
        <v>23</v>
      </c>
      <c r="R1210" s="267">
        <v>23</v>
      </c>
      <c r="S1210" s="267">
        <v>25</v>
      </c>
      <c r="T1210" s="270">
        <v>0.978571428571429</v>
      </c>
      <c r="U1210" s="270">
        <v>0.958333333333333</v>
      </c>
      <c r="V1210" s="271">
        <v>0.92</v>
      </c>
      <c r="W1210" s="271">
        <v>1</v>
      </c>
      <c r="X1210" s="298">
        <v>0.0383333333333333</v>
      </c>
      <c r="Y1210" s="274">
        <v>167</v>
      </c>
      <c r="Z1210" s="336">
        <v>162</v>
      </c>
      <c r="AA1210" s="336">
        <v>173</v>
      </c>
      <c r="AB1210" s="336">
        <v>170</v>
      </c>
      <c r="AC1210" s="337">
        <v>0.970059880239521</v>
      </c>
      <c r="AD1210" s="271">
        <v>0.982658959537572</v>
      </c>
      <c r="AE1210" s="298">
        <v>-0.0125990792980513</v>
      </c>
    </row>
    <row r="1211" spans="1:31">
      <c r="A1211" s="318" t="s">
        <v>1972</v>
      </c>
      <c r="B1211" s="342" t="s">
        <v>3368</v>
      </c>
      <c r="C1211" s="296" t="s">
        <v>2212</v>
      </c>
      <c r="D1211" s="342" t="s">
        <v>2213</v>
      </c>
      <c r="E1211" s="269">
        <v>43</v>
      </c>
      <c r="F1211" s="269">
        <v>43</v>
      </c>
      <c r="G1211" s="267">
        <v>39</v>
      </c>
      <c r="H1211" s="267">
        <v>39</v>
      </c>
      <c r="I1211" s="267">
        <v>41</v>
      </c>
      <c r="J1211" s="267">
        <v>41</v>
      </c>
      <c r="K1211" s="297">
        <v>0.9</v>
      </c>
      <c r="L1211" s="270">
        <v>1</v>
      </c>
      <c r="M1211" s="270">
        <v>1</v>
      </c>
      <c r="N1211" s="270">
        <v>1</v>
      </c>
      <c r="O1211" s="335">
        <v>1237</v>
      </c>
      <c r="P1211" s="269">
        <v>1176</v>
      </c>
      <c r="Q1211" s="269">
        <v>39</v>
      </c>
      <c r="R1211" s="267">
        <v>36</v>
      </c>
      <c r="S1211" s="267">
        <v>38</v>
      </c>
      <c r="T1211" s="270">
        <v>0.950687146321746</v>
      </c>
      <c r="U1211" s="270">
        <v>0.906976744186046</v>
      </c>
      <c r="V1211" s="271">
        <v>0.923076923076923</v>
      </c>
      <c r="W1211" s="271">
        <v>0.926829268292683</v>
      </c>
      <c r="X1211" s="298">
        <v>-0.0161001788908767</v>
      </c>
      <c r="Y1211" s="274">
        <v>304</v>
      </c>
      <c r="Z1211" s="336">
        <v>286</v>
      </c>
      <c r="AA1211" s="336">
        <v>307</v>
      </c>
      <c r="AB1211" s="336">
        <v>294</v>
      </c>
      <c r="AC1211" s="337">
        <v>0.940789473684211</v>
      </c>
      <c r="AD1211" s="271">
        <v>0.957654723127036</v>
      </c>
      <c r="AE1211" s="298">
        <v>-0.0168652494428253</v>
      </c>
    </row>
    <row r="1212" spans="1:31">
      <c r="A1212" s="318" t="s">
        <v>1972</v>
      </c>
      <c r="B1212" s="342" t="s">
        <v>3368</v>
      </c>
      <c r="C1212" s="296" t="s">
        <v>2214</v>
      </c>
      <c r="D1212" s="342" t="s">
        <v>2215</v>
      </c>
      <c r="E1212" s="269">
        <v>47</v>
      </c>
      <c r="F1212" s="269">
        <v>46</v>
      </c>
      <c r="G1212" s="267">
        <v>43</v>
      </c>
      <c r="H1212" s="267">
        <v>42</v>
      </c>
      <c r="I1212" s="267">
        <v>49</v>
      </c>
      <c r="J1212" s="267">
        <v>48</v>
      </c>
      <c r="K1212" s="297">
        <v>0.9</v>
      </c>
      <c r="L1212" s="270">
        <v>0.978723404255319</v>
      </c>
      <c r="M1212" s="270">
        <v>0.976744186046512</v>
      </c>
      <c r="N1212" s="270">
        <v>0.979591836734694</v>
      </c>
      <c r="O1212" s="335">
        <v>1385</v>
      </c>
      <c r="P1212" s="269">
        <v>1273</v>
      </c>
      <c r="Q1212" s="269">
        <v>43</v>
      </c>
      <c r="R1212" s="267">
        <v>38</v>
      </c>
      <c r="S1212" s="267">
        <v>45</v>
      </c>
      <c r="T1212" s="270">
        <v>0.91913357400722</v>
      </c>
      <c r="U1212" s="270">
        <v>0.914893617021277</v>
      </c>
      <c r="V1212" s="271">
        <v>0.883720930232558</v>
      </c>
      <c r="W1212" s="271">
        <v>0.918367346938776</v>
      </c>
      <c r="X1212" s="298">
        <v>0.0311726867887184</v>
      </c>
      <c r="Y1212" s="274">
        <v>349</v>
      </c>
      <c r="Z1212" s="336">
        <v>321</v>
      </c>
      <c r="AA1212" s="336">
        <v>345</v>
      </c>
      <c r="AB1212" s="336">
        <v>315</v>
      </c>
      <c r="AC1212" s="337">
        <v>0.919770773638969</v>
      </c>
      <c r="AD1212" s="271">
        <v>0.91304347826087</v>
      </c>
      <c r="AE1212" s="298">
        <v>0.00672729537809902</v>
      </c>
    </row>
    <row r="1213" spans="1:31">
      <c r="A1213" s="318" t="s">
        <v>1972</v>
      </c>
      <c r="B1213" s="342" t="s">
        <v>3369</v>
      </c>
      <c r="C1213" s="296" t="s">
        <v>2216</v>
      </c>
      <c r="D1213" s="342" t="s">
        <v>2217</v>
      </c>
      <c r="E1213" s="269">
        <v>71</v>
      </c>
      <c r="F1213" s="269">
        <v>66</v>
      </c>
      <c r="G1213" s="267">
        <v>66</v>
      </c>
      <c r="H1213" s="267">
        <v>61</v>
      </c>
      <c r="I1213" s="267">
        <v>71</v>
      </c>
      <c r="J1213" s="267">
        <v>65</v>
      </c>
      <c r="K1213" s="297">
        <v>0.9</v>
      </c>
      <c r="L1213" s="270">
        <v>0.929577464788732</v>
      </c>
      <c r="M1213" s="270">
        <v>0.924242424242424</v>
      </c>
      <c r="N1213" s="270">
        <v>0.915492957746479</v>
      </c>
      <c r="O1213" s="335">
        <v>1961</v>
      </c>
      <c r="P1213" s="269">
        <v>1823</v>
      </c>
      <c r="Q1213" s="269">
        <v>66</v>
      </c>
      <c r="R1213" s="267">
        <v>60</v>
      </c>
      <c r="S1213" s="267">
        <v>65</v>
      </c>
      <c r="T1213" s="270">
        <v>0.929627740948496</v>
      </c>
      <c r="U1213" s="270">
        <v>0.929577464788732</v>
      </c>
      <c r="V1213" s="271">
        <v>0.909090909090909</v>
      </c>
      <c r="W1213" s="271">
        <v>0.915492957746479</v>
      </c>
      <c r="X1213" s="298">
        <v>0.0204865556978233</v>
      </c>
      <c r="Y1213" s="274">
        <v>498</v>
      </c>
      <c r="Z1213" s="336">
        <v>457</v>
      </c>
      <c r="AA1213" s="336">
        <v>493</v>
      </c>
      <c r="AB1213" s="336">
        <v>450</v>
      </c>
      <c r="AC1213" s="337">
        <v>0.917670682730924</v>
      </c>
      <c r="AD1213" s="271">
        <v>0.912778904665314</v>
      </c>
      <c r="AE1213" s="298">
        <v>0.00489177806560925</v>
      </c>
    </row>
    <row r="1214" spans="1:31">
      <c r="A1214" s="318" t="s">
        <v>1972</v>
      </c>
      <c r="B1214" s="342" t="s">
        <v>3369</v>
      </c>
      <c r="C1214" s="296" t="s">
        <v>2218</v>
      </c>
      <c r="D1214" s="342" t="s">
        <v>2219</v>
      </c>
      <c r="E1214" s="269">
        <v>49</v>
      </c>
      <c r="F1214" s="269">
        <v>44</v>
      </c>
      <c r="G1214" s="267">
        <v>53</v>
      </c>
      <c r="H1214" s="267">
        <v>48</v>
      </c>
      <c r="I1214" s="267">
        <v>55</v>
      </c>
      <c r="J1214" s="267">
        <v>51</v>
      </c>
      <c r="K1214" s="297">
        <v>0.9</v>
      </c>
      <c r="L1214" s="270">
        <v>0.897959183673469</v>
      </c>
      <c r="M1214" s="270">
        <v>0.905660377358491</v>
      </c>
      <c r="N1214" s="270">
        <v>0.927272727272727</v>
      </c>
      <c r="O1214" s="335">
        <v>1516</v>
      </c>
      <c r="P1214" s="269">
        <v>1416</v>
      </c>
      <c r="Q1214" s="269">
        <v>42</v>
      </c>
      <c r="R1214" s="267">
        <v>47</v>
      </c>
      <c r="S1214" s="267">
        <v>51</v>
      </c>
      <c r="T1214" s="270">
        <v>0.934036939313984</v>
      </c>
      <c r="U1214" s="270">
        <v>0.857142857142857</v>
      </c>
      <c r="V1214" s="271">
        <v>0.886792452830189</v>
      </c>
      <c r="W1214" s="271">
        <v>0.927272727272727</v>
      </c>
      <c r="X1214" s="298">
        <v>-0.0296495956873316</v>
      </c>
      <c r="Y1214" s="274">
        <v>371</v>
      </c>
      <c r="Z1214" s="336">
        <v>341</v>
      </c>
      <c r="AA1214" s="336">
        <v>376</v>
      </c>
      <c r="AB1214" s="336">
        <v>347</v>
      </c>
      <c r="AC1214" s="337">
        <v>0.919137466307278</v>
      </c>
      <c r="AD1214" s="271">
        <v>0.922872340425532</v>
      </c>
      <c r="AE1214" s="298">
        <v>-0.00373487411825424</v>
      </c>
    </row>
    <row r="1215" spans="1:31">
      <c r="A1215" s="318" t="s">
        <v>1972</v>
      </c>
      <c r="B1215" s="342" t="s">
        <v>3369</v>
      </c>
      <c r="C1215" s="296" t="s">
        <v>2220</v>
      </c>
      <c r="D1215" s="342" t="s">
        <v>2221</v>
      </c>
      <c r="E1215" s="269">
        <v>76</v>
      </c>
      <c r="F1215" s="269">
        <v>75</v>
      </c>
      <c r="G1215" s="267">
        <v>76</v>
      </c>
      <c r="H1215" s="267">
        <v>74</v>
      </c>
      <c r="I1215" s="267">
        <v>79</v>
      </c>
      <c r="J1215" s="267">
        <v>76</v>
      </c>
      <c r="K1215" s="297">
        <v>0.9</v>
      </c>
      <c r="L1215" s="270">
        <v>0.986842105263158</v>
      </c>
      <c r="M1215" s="270">
        <v>0.973684210526316</v>
      </c>
      <c r="N1215" s="270">
        <v>0.962025316455696</v>
      </c>
      <c r="O1215" s="335">
        <v>2146</v>
      </c>
      <c r="P1215" s="269">
        <v>2105</v>
      </c>
      <c r="Q1215" s="269">
        <v>75</v>
      </c>
      <c r="R1215" s="267">
        <v>73</v>
      </c>
      <c r="S1215" s="267">
        <v>76</v>
      </c>
      <c r="T1215" s="270">
        <v>0.98089468779124</v>
      </c>
      <c r="U1215" s="270">
        <v>0.986842105263158</v>
      </c>
      <c r="V1215" s="271">
        <v>0.960526315789474</v>
      </c>
      <c r="W1215" s="271">
        <v>0.962025316455696</v>
      </c>
      <c r="X1215" s="298">
        <v>0.0263157894736842</v>
      </c>
      <c r="Y1215" s="274">
        <v>538</v>
      </c>
      <c r="Z1215" s="336">
        <v>523</v>
      </c>
      <c r="AA1215" s="336">
        <v>536</v>
      </c>
      <c r="AB1215" s="336">
        <v>521</v>
      </c>
      <c r="AC1215" s="337">
        <v>0.972118959107807</v>
      </c>
      <c r="AD1215" s="271">
        <v>0.972014925373134</v>
      </c>
      <c r="AE1215" s="298">
        <v>0.000104033734672382</v>
      </c>
    </row>
    <row r="1216" spans="1:31">
      <c r="A1216" s="318" t="s">
        <v>1972</v>
      </c>
      <c r="B1216" s="342" t="s">
        <v>3369</v>
      </c>
      <c r="C1216" s="296" t="s">
        <v>2222</v>
      </c>
      <c r="D1216" s="342" t="s">
        <v>2223</v>
      </c>
      <c r="E1216" s="269">
        <v>25</v>
      </c>
      <c r="F1216" s="269">
        <v>25</v>
      </c>
      <c r="G1216" s="267">
        <v>29</v>
      </c>
      <c r="H1216" s="267">
        <v>29</v>
      </c>
      <c r="I1216" s="267">
        <v>28</v>
      </c>
      <c r="J1216" s="267">
        <v>28</v>
      </c>
      <c r="K1216" s="297">
        <v>0.9</v>
      </c>
      <c r="L1216" s="270">
        <v>1</v>
      </c>
      <c r="M1216" s="270">
        <v>1</v>
      </c>
      <c r="N1216" s="270">
        <v>1</v>
      </c>
      <c r="O1216" s="335">
        <v>748</v>
      </c>
      <c r="P1216" s="269">
        <v>728</v>
      </c>
      <c r="Q1216" s="269">
        <v>22</v>
      </c>
      <c r="R1216" s="267">
        <v>28</v>
      </c>
      <c r="S1216" s="267">
        <v>27</v>
      </c>
      <c r="T1216" s="270">
        <v>0.973262032085562</v>
      </c>
      <c r="U1216" s="270">
        <v>0.88</v>
      </c>
      <c r="V1216" s="271">
        <v>0.96551724137931</v>
      </c>
      <c r="W1216" s="271">
        <v>0.964285714285714</v>
      </c>
      <c r="X1216" s="298">
        <v>-0.0855172413793104</v>
      </c>
      <c r="Y1216" s="274">
        <v>185</v>
      </c>
      <c r="Z1216" s="336">
        <v>178</v>
      </c>
      <c r="AA1216" s="336">
        <v>188</v>
      </c>
      <c r="AB1216" s="336">
        <v>185</v>
      </c>
      <c r="AC1216" s="337">
        <v>0.962162162162162</v>
      </c>
      <c r="AD1216" s="271">
        <v>0.984042553191489</v>
      </c>
      <c r="AE1216" s="298">
        <v>-0.0218803910293272</v>
      </c>
    </row>
    <row r="1217" spans="1:31">
      <c r="A1217" s="318" t="s">
        <v>1972</v>
      </c>
      <c r="B1217" s="342" t="s">
        <v>3369</v>
      </c>
      <c r="C1217" s="296" t="s">
        <v>2224</v>
      </c>
      <c r="D1217" s="342" t="s">
        <v>2225</v>
      </c>
      <c r="E1217" s="269">
        <v>49</v>
      </c>
      <c r="F1217" s="269">
        <v>48</v>
      </c>
      <c r="G1217" s="267">
        <v>48</v>
      </c>
      <c r="H1217" s="267">
        <v>47</v>
      </c>
      <c r="I1217" s="267">
        <v>54</v>
      </c>
      <c r="J1217" s="267">
        <v>54</v>
      </c>
      <c r="K1217" s="297">
        <v>0.9</v>
      </c>
      <c r="L1217" s="270">
        <v>0.979591836734694</v>
      </c>
      <c r="M1217" s="270">
        <v>0.979166666666667</v>
      </c>
      <c r="N1217" s="270">
        <v>1</v>
      </c>
      <c r="O1217" s="335">
        <v>1410</v>
      </c>
      <c r="P1217" s="269">
        <v>1346</v>
      </c>
      <c r="Q1217" s="269">
        <v>46</v>
      </c>
      <c r="R1217" s="267">
        <v>44</v>
      </c>
      <c r="S1217" s="267">
        <v>53</v>
      </c>
      <c r="T1217" s="270">
        <v>0.954609929078014</v>
      </c>
      <c r="U1217" s="270">
        <v>0.938775510204082</v>
      </c>
      <c r="V1217" s="271">
        <v>0.916666666666667</v>
      </c>
      <c r="W1217" s="271">
        <v>0.981481481481482</v>
      </c>
      <c r="X1217" s="298">
        <v>0.022108843537415</v>
      </c>
      <c r="Y1217" s="274">
        <v>354</v>
      </c>
      <c r="Z1217" s="336">
        <v>340</v>
      </c>
      <c r="AA1217" s="336">
        <v>349</v>
      </c>
      <c r="AB1217" s="336">
        <v>333</v>
      </c>
      <c r="AC1217" s="337">
        <v>0.96045197740113</v>
      </c>
      <c r="AD1217" s="271">
        <v>0.954154727793696</v>
      </c>
      <c r="AE1217" s="298">
        <v>0.00629724960743372</v>
      </c>
    </row>
    <row r="1218" spans="1:31">
      <c r="A1218" s="318" t="s">
        <v>1972</v>
      </c>
      <c r="B1218" s="342" t="s">
        <v>3369</v>
      </c>
      <c r="C1218" s="296" t="s">
        <v>2226</v>
      </c>
      <c r="D1218" s="342" t="s">
        <v>2227</v>
      </c>
      <c r="E1218" s="269">
        <v>36</v>
      </c>
      <c r="F1218" s="269">
        <v>36</v>
      </c>
      <c r="G1218" s="267">
        <v>38</v>
      </c>
      <c r="H1218" s="267">
        <v>36</v>
      </c>
      <c r="I1218" s="267">
        <v>40</v>
      </c>
      <c r="J1218" s="267">
        <v>39</v>
      </c>
      <c r="K1218" s="297">
        <v>0.9</v>
      </c>
      <c r="L1218" s="270">
        <v>1</v>
      </c>
      <c r="M1218" s="270">
        <v>0.947368421052632</v>
      </c>
      <c r="N1218" s="270">
        <v>0.975</v>
      </c>
      <c r="O1218" s="335">
        <v>1132</v>
      </c>
      <c r="P1218" s="269">
        <v>1089</v>
      </c>
      <c r="Q1218" s="269">
        <v>35</v>
      </c>
      <c r="R1218" s="267">
        <v>35</v>
      </c>
      <c r="S1218" s="267">
        <v>38</v>
      </c>
      <c r="T1218" s="270">
        <v>0.962014134275618</v>
      </c>
      <c r="U1218" s="270">
        <v>0.972222222222222</v>
      </c>
      <c r="V1218" s="271">
        <v>0.921052631578947</v>
      </c>
      <c r="W1218" s="271">
        <v>0.95</v>
      </c>
      <c r="X1218" s="298">
        <v>0.0511695906432749</v>
      </c>
      <c r="Y1218" s="274">
        <v>277</v>
      </c>
      <c r="Z1218" s="336">
        <v>265</v>
      </c>
      <c r="AA1218" s="336">
        <v>286</v>
      </c>
      <c r="AB1218" s="336">
        <v>275</v>
      </c>
      <c r="AC1218" s="337">
        <v>0.956678700361011</v>
      </c>
      <c r="AD1218" s="271">
        <v>0.961538461538462</v>
      </c>
      <c r="AE1218" s="298">
        <v>-0.00485976117745068</v>
      </c>
    </row>
    <row r="1219" spans="1:31">
      <c r="A1219" s="318" t="s">
        <v>1972</v>
      </c>
      <c r="B1219" s="342" t="s">
        <v>3369</v>
      </c>
      <c r="C1219" s="296" t="s">
        <v>2228</v>
      </c>
      <c r="D1219" s="342" t="s">
        <v>2229</v>
      </c>
      <c r="E1219" s="269">
        <v>18</v>
      </c>
      <c r="F1219" s="269">
        <v>17</v>
      </c>
      <c r="G1219" s="267">
        <v>18</v>
      </c>
      <c r="H1219" s="267">
        <v>17</v>
      </c>
      <c r="I1219" s="267">
        <v>20</v>
      </c>
      <c r="J1219" s="267">
        <v>19</v>
      </c>
      <c r="K1219" s="297">
        <v>0.9</v>
      </c>
      <c r="L1219" s="270">
        <v>0.944444444444444</v>
      </c>
      <c r="M1219" s="270">
        <v>0.944444444444444</v>
      </c>
      <c r="N1219" s="270">
        <v>0.95</v>
      </c>
      <c r="O1219" s="335">
        <v>519</v>
      </c>
      <c r="P1219" s="269">
        <v>486</v>
      </c>
      <c r="Q1219" s="269">
        <v>16</v>
      </c>
      <c r="R1219" s="267">
        <v>16</v>
      </c>
      <c r="S1219" s="267">
        <v>19</v>
      </c>
      <c r="T1219" s="270">
        <v>0.936416184971098</v>
      </c>
      <c r="U1219" s="270">
        <v>0.888888888888889</v>
      </c>
      <c r="V1219" s="271">
        <v>0.888888888888889</v>
      </c>
      <c r="W1219" s="271">
        <v>0.95</v>
      </c>
      <c r="X1219" s="298">
        <v>0</v>
      </c>
      <c r="Y1219" s="274">
        <v>129</v>
      </c>
      <c r="Z1219" s="336">
        <v>118</v>
      </c>
      <c r="AA1219" s="336">
        <v>133</v>
      </c>
      <c r="AB1219" s="336">
        <v>121</v>
      </c>
      <c r="AC1219" s="337">
        <v>0.914728682170543</v>
      </c>
      <c r="AD1219" s="271">
        <v>0.909774436090226</v>
      </c>
      <c r="AE1219" s="298">
        <v>0.00495424608031703</v>
      </c>
    </row>
    <row r="1220" spans="1:31">
      <c r="A1220" s="318" t="s">
        <v>1972</v>
      </c>
      <c r="B1220" s="342" t="s">
        <v>3369</v>
      </c>
      <c r="C1220" s="296" t="s">
        <v>2230</v>
      </c>
      <c r="D1220" s="342" t="s">
        <v>2231</v>
      </c>
      <c r="E1220" s="269">
        <v>50</v>
      </c>
      <c r="F1220" s="269">
        <v>49</v>
      </c>
      <c r="G1220" s="267">
        <v>49</v>
      </c>
      <c r="H1220" s="267">
        <v>48</v>
      </c>
      <c r="I1220" s="267">
        <v>53</v>
      </c>
      <c r="J1220" s="267">
        <v>51</v>
      </c>
      <c r="K1220" s="297">
        <v>0.9</v>
      </c>
      <c r="L1220" s="270">
        <v>0.98</v>
      </c>
      <c r="M1220" s="270">
        <v>0.979591836734694</v>
      </c>
      <c r="N1220" s="270">
        <v>0.962264150943396</v>
      </c>
      <c r="O1220" s="335">
        <v>1495</v>
      </c>
      <c r="P1220" s="269">
        <v>1446</v>
      </c>
      <c r="Q1220" s="269">
        <v>49</v>
      </c>
      <c r="R1220" s="267">
        <v>48</v>
      </c>
      <c r="S1220" s="267">
        <v>51</v>
      </c>
      <c r="T1220" s="270">
        <v>0.967224080267559</v>
      </c>
      <c r="U1220" s="270">
        <v>0.98</v>
      </c>
      <c r="V1220" s="271">
        <v>0.979591836734694</v>
      </c>
      <c r="W1220" s="271">
        <v>0.962264150943396</v>
      </c>
      <c r="X1220" s="298">
        <v>0.000408163265306127</v>
      </c>
      <c r="Y1220" s="274">
        <v>372</v>
      </c>
      <c r="Z1220" s="336">
        <v>364</v>
      </c>
      <c r="AA1220" s="336">
        <v>376</v>
      </c>
      <c r="AB1220" s="336">
        <v>365</v>
      </c>
      <c r="AC1220" s="337">
        <v>0.978494623655914</v>
      </c>
      <c r="AD1220" s="271">
        <v>0.970744680851064</v>
      </c>
      <c r="AE1220" s="298">
        <v>0.0077499428048502</v>
      </c>
    </row>
    <row r="1221" spans="1:31">
      <c r="A1221" s="318" t="s">
        <v>1972</v>
      </c>
      <c r="B1221" s="342" t="s">
        <v>3369</v>
      </c>
      <c r="C1221" s="296" t="s">
        <v>2232</v>
      </c>
      <c r="D1221" s="342" t="s">
        <v>2233</v>
      </c>
      <c r="E1221" s="269">
        <v>76</v>
      </c>
      <c r="F1221" s="269">
        <v>73</v>
      </c>
      <c r="G1221" s="267">
        <v>77</v>
      </c>
      <c r="H1221" s="267">
        <v>72</v>
      </c>
      <c r="I1221" s="267">
        <v>78</v>
      </c>
      <c r="J1221" s="267">
        <v>73</v>
      </c>
      <c r="K1221" s="297">
        <v>0.9</v>
      </c>
      <c r="L1221" s="270">
        <v>0.960526315789474</v>
      </c>
      <c r="M1221" s="270">
        <v>0.935064935064935</v>
      </c>
      <c r="N1221" s="270">
        <v>0.935897435897436</v>
      </c>
      <c r="O1221" s="335">
        <v>2182</v>
      </c>
      <c r="P1221" s="269">
        <v>1962</v>
      </c>
      <c r="Q1221" s="269">
        <v>71</v>
      </c>
      <c r="R1221" s="267">
        <v>67</v>
      </c>
      <c r="S1221" s="267">
        <v>69</v>
      </c>
      <c r="T1221" s="270">
        <v>0.899175068744271</v>
      </c>
      <c r="U1221" s="270">
        <v>0.934210526315789</v>
      </c>
      <c r="V1221" s="271">
        <v>0.87012987012987</v>
      </c>
      <c r="W1221" s="271">
        <v>0.884615384615385</v>
      </c>
      <c r="X1221" s="298">
        <v>0.0640806561859194</v>
      </c>
      <c r="Y1221" s="274">
        <v>546</v>
      </c>
      <c r="Z1221" s="336">
        <v>484</v>
      </c>
      <c r="AA1221" s="336">
        <v>540</v>
      </c>
      <c r="AB1221" s="336">
        <v>488</v>
      </c>
      <c r="AC1221" s="337">
        <v>0.886446886446886</v>
      </c>
      <c r="AD1221" s="271">
        <v>0.903703703703704</v>
      </c>
      <c r="AE1221" s="298">
        <v>-0.0172568172568173</v>
      </c>
    </row>
    <row r="1222" spans="1:31">
      <c r="A1222" s="318" t="s">
        <v>1972</v>
      </c>
      <c r="B1222" s="342" t="s">
        <v>3369</v>
      </c>
      <c r="C1222" s="296" t="s">
        <v>2234</v>
      </c>
      <c r="D1222" s="342" t="s">
        <v>2235</v>
      </c>
      <c r="E1222" s="269">
        <v>32</v>
      </c>
      <c r="F1222" s="269">
        <v>30</v>
      </c>
      <c r="G1222" s="267">
        <v>31</v>
      </c>
      <c r="H1222" s="267">
        <v>29</v>
      </c>
      <c r="I1222" s="267">
        <v>33</v>
      </c>
      <c r="J1222" s="267">
        <v>31</v>
      </c>
      <c r="K1222" s="297">
        <v>0.9</v>
      </c>
      <c r="L1222" s="270">
        <v>0.9375</v>
      </c>
      <c r="M1222" s="270">
        <v>0.935483870967742</v>
      </c>
      <c r="N1222" s="270">
        <v>0.939393939393939</v>
      </c>
      <c r="O1222" s="335">
        <v>947</v>
      </c>
      <c r="P1222" s="269">
        <v>885</v>
      </c>
      <c r="Q1222" s="269">
        <v>30</v>
      </c>
      <c r="R1222" s="267">
        <v>29</v>
      </c>
      <c r="S1222" s="267">
        <v>31</v>
      </c>
      <c r="T1222" s="270">
        <v>0.934530095036959</v>
      </c>
      <c r="U1222" s="270">
        <v>0.9375</v>
      </c>
      <c r="V1222" s="271">
        <v>0.935483870967742</v>
      </c>
      <c r="W1222" s="271">
        <v>0.939393939393939</v>
      </c>
      <c r="X1222" s="298">
        <v>0.00201612903225812</v>
      </c>
      <c r="Y1222" s="274">
        <v>234</v>
      </c>
      <c r="Z1222" s="336">
        <v>220</v>
      </c>
      <c r="AA1222" s="336">
        <v>236</v>
      </c>
      <c r="AB1222" s="336">
        <v>219</v>
      </c>
      <c r="AC1222" s="337">
        <v>0.94017094017094</v>
      </c>
      <c r="AD1222" s="271">
        <v>0.927966101694915</v>
      </c>
      <c r="AE1222" s="298">
        <v>0.0122048384760249</v>
      </c>
    </row>
    <row r="1223" spans="1:31">
      <c r="A1223" s="318" t="s">
        <v>1972</v>
      </c>
      <c r="B1223" s="342" t="s">
        <v>3369</v>
      </c>
      <c r="C1223" s="296" t="s">
        <v>2236</v>
      </c>
      <c r="D1223" s="342" t="s">
        <v>2237</v>
      </c>
      <c r="E1223" s="269">
        <v>72</v>
      </c>
      <c r="F1223" s="269">
        <v>67</v>
      </c>
      <c r="G1223" s="267">
        <v>70</v>
      </c>
      <c r="H1223" s="267">
        <v>64</v>
      </c>
      <c r="I1223" s="267">
        <v>76</v>
      </c>
      <c r="J1223" s="267">
        <v>71</v>
      </c>
      <c r="K1223" s="297">
        <v>0.9</v>
      </c>
      <c r="L1223" s="270">
        <v>0.930555555555556</v>
      </c>
      <c r="M1223" s="270">
        <v>0.914285714285714</v>
      </c>
      <c r="N1223" s="270">
        <v>0.934210526315789</v>
      </c>
      <c r="O1223" s="335">
        <v>2034</v>
      </c>
      <c r="P1223" s="269">
        <v>1919</v>
      </c>
      <c r="Q1223" s="269">
        <v>67</v>
      </c>
      <c r="R1223" s="267">
        <v>63</v>
      </c>
      <c r="S1223" s="267">
        <v>70</v>
      </c>
      <c r="T1223" s="270">
        <v>0.94346116027532</v>
      </c>
      <c r="U1223" s="270">
        <v>0.930555555555556</v>
      </c>
      <c r="V1223" s="271">
        <v>0.9</v>
      </c>
      <c r="W1223" s="271">
        <v>0.921052631578947</v>
      </c>
      <c r="X1223" s="298">
        <v>0.0305555555555556</v>
      </c>
      <c r="Y1223" s="274">
        <v>510</v>
      </c>
      <c r="Z1223" s="336">
        <v>473</v>
      </c>
      <c r="AA1223" s="336">
        <v>516</v>
      </c>
      <c r="AB1223" s="336">
        <v>482</v>
      </c>
      <c r="AC1223" s="337">
        <v>0.927450980392157</v>
      </c>
      <c r="AD1223" s="271">
        <v>0.934108527131783</v>
      </c>
      <c r="AE1223" s="298">
        <v>-0.00665754673962604</v>
      </c>
    </row>
    <row r="1224" spans="1:31">
      <c r="A1224" s="318" t="s">
        <v>1972</v>
      </c>
      <c r="B1224" s="342" t="s">
        <v>3370</v>
      </c>
      <c r="C1224" s="296" t="s">
        <v>2238</v>
      </c>
      <c r="D1224" s="342" t="s">
        <v>2239</v>
      </c>
      <c r="E1224" s="269">
        <v>27</v>
      </c>
      <c r="F1224" s="269">
        <v>27</v>
      </c>
      <c r="G1224" s="267">
        <v>26</v>
      </c>
      <c r="H1224" s="267">
        <v>25</v>
      </c>
      <c r="I1224" s="267">
        <v>28</v>
      </c>
      <c r="J1224" s="267">
        <v>28</v>
      </c>
      <c r="K1224" s="297">
        <v>0.9</v>
      </c>
      <c r="L1224" s="270">
        <v>1</v>
      </c>
      <c r="M1224" s="270">
        <v>0.961538461538462</v>
      </c>
      <c r="N1224" s="270">
        <v>1</v>
      </c>
      <c r="O1224" s="335">
        <v>772</v>
      </c>
      <c r="P1224" s="269">
        <v>756</v>
      </c>
      <c r="Q1224" s="269">
        <v>27</v>
      </c>
      <c r="R1224" s="267">
        <v>24</v>
      </c>
      <c r="S1224" s="267">
        <v>27</v>
      </c>
      <c r="T1224" s="270">
        <v>0.979274611398964</v>
      </c>
      <c r="U1224" s="270">
        <v>1</v>
      </c>
      <c r="V1224" s="271">
        <v>0.923076923076923</v>
      </c>
      <c r="W1224" s="271">
        <v>0.964285714285714</v>
      </c>
      <c r="X1224" s="298">
        <v>0.0769230769230769</v>
      </c>
      <c r="Y1224" s="274">
        <v>193</v>
      </c>
      <c r="Z1224" s="336">
        <v>184</v>
      </c>
      <c r="AA1224" s="336">
        <v>194</v>
      </c>
      <c r="AB1224" s="336">
        <v>192</v>
      </c>
      <c r="AC1224" s="337">
        <v>0.953367875647668</v>
      </c>
      <c r="AD1224" s="271">
        <v>0.989690721649485</v>
      </c>
      <c r="AE1224" s="298">
        <v>-0.0363228460018162</v>
      </c>
    </row>
    <row r="1225" spans="1:31">
      <c r="A1225" s="318" t="s">
        <v>1972</v>
      </c>
      <c r="B1225" s="342" t="s">
        <v>3370</v>
      </c>
      <c r="C1225" s="296" t="s">
        <v>2240</v>
      </c>
      <c r="D1225" s="342" t="s">
        <v>2241</v>
      </c>
      <c r="E1225" s="269">
        <v>68</v>
      </c>
      <c r="F1225" s="269">
        <v>66</v>
      </c>
      <c r="G1225" s="267">
        <v>65</v>
      </c>
      <c r="H1225" s="267">
        <v>64</v>
      </c>
      <c r="I1225" s="267">
        <v>69</v>
      </c>
      <c r="J1225" s="267">
        <v>68</v>
      </c>
      <c r="K1225" s="297">
        <v>0.9</v>
      </c>
      <c r="L1225" s="270">
        <v>0.970588235294118</v>
      </c>
      <c r="M1225" s="270">
        <v>0.984615384615385</v>
      </c>
      <c r="N1225" s="270">
        <v>0.985507246376812</v>
      </c>
      <c r="O1225" s="335">
        <v>1936</v>
      </c>
      <c r="P1225" s="269">
        <v>1890</v>
      </c>
      <c r="Q1225" s="269">
        <v>65</v>
      </c>
      <c r="R1225" s="267">
        <v>63</v>
      </c>
      <c r="S1225" s="267">
        <v>63</v>
      </c>
      <c r="T1225" s="270">
        <v>0.976239669421488</v>
      </c>
      <c r="U1225" s="270">
        <v>0.955882352941177</v>
      </c>
      <c r="V1225" s="271">
        <v>0.969230769230769</v>
      </c>
      <c r="W1225" s="271">
        <v>0.91304347826087</v>
      </c>
      <c r="X1225" s="298">
        <v>-0.0133484162895927</v>
      </c>
      <c r="Y1225" s="274">
        <v>482</v>
      </c>
      <c r="Z1225" s="336">
        <v>461</v>
      </c>
      <c r="AA1225" s="336">
        <v>491</v>
      </c>
      <c r="AB1225" s="336">
        <v>479</v>
      </c>
      <c r="AC1225" s="337">
        <v>0.95643153526971</v>
      </c>
      <c r="AD1225" s="271">
        <v>0.975560081466395</v>
      </c>
      <c r="AE1225" s="298">
        <v>-0.0191285461966855</v>
      </c>
    </row>
    <row r="1226" spans="1:31">
      <c r="A1226" s="318" t="s">
        <v>1972</v>
      </c>
      <c r="B1226" s="342" t="s">
        <v>3370</v>
      </c>
      <c r="C1226" s="296" t="s">
        <v>2242</v>
      </c>
      <c r="D1226" s="342" t="s">
        <v>2243</v>
      </c>
      <c r="E1226" s="269">
        <v>41</v>
      </c>
      <c r="F1226" s="269">
        <v>41</v>
      </c>
      <c r="G1226" s="267">
        <v>41</v>
      </c>
      <c r="H1226" s="267">
        <v>41</v>
      </c>
      <c r="I1226" s="267">
        <v>40</v>
      </c>
      <c r="J1226" s="267">
        <v>40</v>
      </c>
      <c r="K1226" s="297">
        <v>0.9</v>
      </c>
      <c r="L1226" s="270">
        <v>1</v>
      </c>
      <c r="M1226" s="270">
        <v>1</v>
      </c>
      <c r="N1226" s="270">
        <v>1</v>
      </c>
      <c r="O1226" s="335">
        <v>1177</v>
      </c>
      <c r="P1226" s="269">
        <v>1152</v>
      </c>
      <c r="Q1226" s="269">
        <v>41</v>
      </c>
      <c r="R1226" s="267">
        <v>40</v>
      </c>
      <c r="S1226" s="267">
        <v>40</v>
      </c>
      <c r="T1226" s="270">
        <v>0.978759558198811</v>
      </c>
      <c r="U1226" s="270">
        <v>1</v>
      </c>
      <c r="V1226" s="271">
        <v>0.975609756097561</v>
      </c>
      <c r="W1226" s="271">
        <v>1</v>
      </c>
      <c r="X1226" s="298">
        <v>0.024390243902439</v>
      </c>
      <c r="Y1226" s="274">
        <v>292</v>
      </c>
      <c r="Z1226" s="336">
        <v>285</v>
      </c>
      <c r="AA1226" s="336">
        <v>288</v>
      </c>
      <c r="AB1226" s="336">
        <v>283</v>
      </c>
      <c r="AC1226" s="337">
        <v>0.976027397260274</v>
      </c>
      <c r="AD1226" s="271">
        <v>0.982638888888889</v>
      </c>
      <c r="AE1226" s="298">
        <v>-0.00661149162861485</v>
      </c>
    </row>
    <row r="1227" spans="1:31">
      <c r="A1227" s="318" t="s">
        <v>1972</v>
      </c>
      <c r="B1227" s="342" t="s">
        <v>3370</v>
      </c>
      <c r="C1227" s="296" t="s">
        <v>2244</v>
      </c>
      <c r="D1227" s="342" t="s">
        <v>2245</v>
      </c>
      <c r="E1227" s="269">
        <v>58</v>
      </c>
      <c r="F1227" s="269">
        <v>57</v>
      </c>
      <c r="G1227" s="267">
        <v>58</v>
      </c>
      <c r="H1227" s="267">
        <v>58</v>
      </c>
      <c r="I1227" s="267">
        <v>61</v>
      </c>
      <c r="J1227" s="267">
        <v>61</v>
      </c>
      <c r="K1227" s="297">
        <v>0.9</v>
      </c>
      <c r="L1227" s="270">
        <v>0.982758620689655</v>
      </c>
      <c r="M1227" s="270">
        <v>1</v>
      </c>
      <c r="N1227" s="270">
        <v>1</v>
      </c>
      <c r="O1227" s="335">
        <v>1763</v>
      </c>
      <c r="P1227" s="269">
        <v>1738</v>
      </c>
      <c r="Q1227" s="269">
        <v>57</v>
      </c>
      <c r="R1227" s="267">
        <v>56</v>
      </c>
      <c r="S1227" s="267">
        <v>61</v>
      </c>
      <c r="T1227" s="270">
        <v>0.985819625638117</v>
      </c>
      <c r="U1227" s="270">
        <v>0.982758620689655</v>
      </c>
      <c r="V1227" s="271">
        <v>0.96551724137931</v>
      </c>
      <c r="W1227" s="271">
        <v>1</v>
      </c>
      <c r="X1227" s="298">
        <v>0.0172413793103448</v>
      </c>
      <c r="Y1227" s="274">
        <v>435</v>
      </c>
      <c r="Z1227" s="336">
        <v>429</v>
      </c>
      <c r="AA1227" s="336">
        <v>438</v>
      </c>
      <c r="AB1227" s="336">
        <v>431</v>
      </c>
      <c r="AC1227" s="337">
        <v>0.986206896551724</v>
      </c>
      <c r="AD1227" s="271">
        <v>0.984018264840183</v>
      </c>
      <c r="AE1227" s="298">
        <v>0.00218863171154149</v>
      </c>
    </row>
    <row r="1228" spans="1:31">
      <c r="A1228" s="318" t="s">
        <v>1972</v>
      </c>
      <c r="B1228" s="342" t="s">
        <v>3370</v>
      </c>
      <c r="C1228" s="296" t="s">
        <v>2246</v>
      </c>
      <c r="D1228" s="342" t="s">
        <v>2247</v>
      </c>
      <c r="E1228" s="269">
        <v>21</v>
      </c>
      <c r="F1228" s="269">
        <v>21</v>
      </c>
      <c r="G1228" s="267">
        <v>20</v>
      </c>
      <c r="H1228" s="267">
        <v>20</v>
      </c>
      <c r="I1228" s="267">
        <v>23</v>
      </c>
      <c r="J1228" s="267">
        <v>23</v>
      </c>
      <c r="K1228" s="297">
        <v>0.9</v>
      </c>
      <c r="L1228" s="270">
        <v>1</v>
      </c>
      <c r="M1228" s="270">
        <v>1</v>
      </c>
      <c r="N1228" s="270">
        <v>1</v>
      </c>
      <c r="O1228" s="335">
        <v>632</v>
      </c>
      <c r="P1228" s="269">
        <v>578</v>
      </c>
      <c r="Q1228" s="269">
        <v>17</v>
      </c>
      <c r="R1228" s="267">
        <v>19</v>
      </c>
      <c r="S1228" s="267">
        <v>17</v>
      </c>
      <c r="T1228" s="270">
        <v>0.914556962025316</v>
      </c>
      <c r="U1228" s="270">
        <v>0.80952380952381</v>
      </c>
      <c r="V1228" s="271">
        <v>0.95</v>
      </c>
      <c r="W1228" s="271">
        <v>0.739130434782609</v>
      </c>
      <c r="X1228" s="298">
        <v>-0.14047619047619</v>
      </c>
      <c r="Y1228" s="274">
        <v>155</v>
      </c>
      <c r="Z1228" s="336">
        <v>136</v>
      </c>
      <c r="AA1228" s="336">
        <v>160</v>
      </c>
      <c r="AB1228" s="336">
        <v>145</v>
      </c>
      <c r="AC1228" s="337">
        <v>0.87741935483871</v>
      </c>
      <c r="AD1228" s="271">
        <v>0.90625</v>
      </c>
      <c r="AE1228" s="298">
        <v>-0.0288306451612903</v>
      </c>
    </row>
    <row r="1229" spans="1:31">
      <c r="A1229" s="318" t="s">
        <v>1972</v>
      </c>
      <c r="B1229" s="342" t="s">
        <v>3370</v>
      </c>
      <c r="C1229" s="296" t="s">
        <v>2248</v>
      </c>
      <c r="D1229" s="342" t="s">
        <v>2249</v>
      </c>
      <c r="E1229" s="269">
        <v>43</v>
      </c>
      <c r="F1229" s="269">
        <v>42</v>
      </c>
      <c r="G1229" s="267">
        <v>40</v>
      </c>
      <c r="H1229" s="267">
        <v>39</v>
      </c>
      <c r="I1229" s="267">
        <v>41</v>
      </c>
      <c r="J1229" s="267">
        <v>40</v>
      </c>
      <c r="K1229" s="297">
        <v>0.9</v>
      </c>
      <c r="L1229" s="270">
        <v>0.976744186046512</v>
      </c>
      <c r="M1229" s="270">
        <v>0.975</v>
      </c>
      <c r="N1229" s="270">
        <v>0.975609756097561</v>
      </c>
      <c r="O1229" s="335">
        <v>1250</v>
      </c>
      <c r="P1229" s="269">
        <v>1085</v>
      </c>
      <c r="Q1229" s="269">
        <v>36</v>
      </c>
      <c r="R1229" s="267">
        <v>32</v>
      </c>
      <c r="S1229" s="267">
        <v>34</v>
      </c>
      <c r="T1229" s="270">
        <v>0.868</v>
      </c>
      <c r="U1229" s="270">
        <v>0.837209302325581</v>
      </c>
      <c r="V1229" s="271">
        <v>0.8</v>
      </c>
      <c r="W1229" s="271">
        <v>0.829268292682927</v>
      </c>
      <c r="X1229" s="298">
        <v>0.0372093023255814</v>
      </c>
      <c r="Y1229" s="274">
        <v>299</v>
      </c>
      <c r="Z1229" s="336">
        <v>251</v>
      </c>
      <c r="AA1229" s="336">
        <v>312</v>
      </c>
      <c r="AB1229" s="336">
        <v>270</v>
      </c>
      <c r="AC1229" s="337">
        <v>0.839464882943144</v>
      </c>
      <c r="AD1229" s="271">
        <v>0.865384615384615</v>
      </c>
      <c r="AE1229" s="298">
        <v>-0.0259197324414716</v>
      </c>
    </row>
    <row r="1230" spans="1:31">
      <c r="A1230" s="318" t="s">
        <v>1972</v>
      </c>
      <c r="B1230" s="342" t="s">
        <v>3370</v>
      </c>
      <c r="C1230" s="296" t="s">
        <v>2250</v>
      </c>
      <c r="D1230" s="342" t="s">
        <v>2251</v>
      </c>
      <c r="E1230" s="269">
        <v>62</v>
      </c>
      <c r="F1230" s="269">
        <v>62</v>
      </c>
      <c r="G1230" s="267">
        <v>57</v>
      </c>
      <c r="H1230" s="267">
        <v>57</v>
      </c>
      <c r="I1230" s="267">
        <v>71</v>
      </c>
      <c r="J1230" s="267">
        <v>71</v>
      </c>
      <c r="K1230" s="297">
        <v>0.9</v>
      </c>
      <c r="L1230" s="270">
        <v>1</v>
      </c>
      <c r="M1230" s="270">
        <v>1</v>
      </c>
      <c r="N1230" s="270">
        <v>1</v>
      </c>
      <c r="O1230" s="335">
        <v>1885</v>
      </c>
      <c r="P1230" s="269">
        <v>1811</v>
      </c>
      <c r="Q1230" s="269">
        <v>59</v>
      </c>
      <c r="R1230" s="267">
        <v>53</v>
      </c>
      <c r="S1230" s="267">
        <v>69</v>
      </c>
      <c r="T1230" s="270">
        <v>0.960742705570292</v>
      </c>
      <c r="U1230" s="270">
        <v>0.951612903225806</v>
      </c>
      <c r="V1230" s="271">
        <v>0.929824561403509</v>
      </c>
      <c r="W1230" s="271">
        <v>0.971830985915493</v>
      </c>
      <c r="X1230" s="298">
        <v>0.0217883418222977</v>
      </c>
      <c r="Y1230" s="274">
        <v>465</v>
      </c>
      <c r="Z1230" s="336">
        <v>446</v>
      </c>
      <c r="AA1230" s="336">
        <v>473</v>
      </c>
      <c r="AB1230" s="336">
        <v>446</v>
      </c>
      <c r="AC1230" s="337">
        <v>0.959139784946237</v>
      </c>
      <c r="AD1230" s="271">
        <v>0.94291754756871</v>
      </c>
      <c r="AE1230" s="298">
        <v>0.0162222373775261</v>
      </c>
    </row>
    <row r="1231" spans="1:31">
      <c r="A1231" s="318" t="s">
        <v>1972</v>
      </c>
      <c r="B1231" s="342" t="s">
        <v>3368</v>
      </c>
      <c r="C1231" s="296" t="s">
        <v>2252</v>
      </c>
      <c r="D1231" s="342" t="s">
        <v>2253</v>
      </c>
      <c r="E1231" s="269">
        <v>37</v>
      </c>
      <c r="F1231" s="269">
        <v>36</v>
      </c>
      <c r="G1231" s="267">
        <v>35</v>
      </c>
      <c r="H1231" s="267">
        <v>34</v>
      </c>
      <c r="I1231" s="267">
        <v>38</v>
      </c>
      <c r="J1231" s="267">
        <v>38</v>
      </c>
      <c r="K1231" s="297">
        <v>0.9</v>
      </c>
      <c r="L1231" s="270">
        <v>0.972972972972973</v>
      </c>
      <c r="M1231" s="270">
        <v>0.971428571428571</v>
      </c>
      <c r="N1231" s="270">
        <v>1</v>
      </c>
      <c r="O1231" s="335">
        <v>1109</v>
      </c>
      <c r="P1231" s="269">
        <v>1049</v>
      </c>
      <c r="Q1231" s="269">
        <v>36</v>
      </c>
      <c r="R1231" s="267">
        <v>34</v>
      </c>
      <c r="S1231" s="267">
        <v>37</v>
      </c>
      <c r="T1231" s="270">
        <v>0.945897204688909</v>
      </c>
      <c r="U1231" s="270">
        <v>0.972972972972973</v>
      </c>
      <c r="V1231" s="271">
        <v>0.971428571428571</v>
      </c>
      <c r="W1231" s="271">
        <v>0.973684210526316</v>
      </c>
      <c r="X1231" s="298">
        <v>0.00154440154440161</v>
      </c>
      <c r="Y1231" s="274">
        <v>276</v>
      </c>
      <c r="Z1231" s="336">
        <v>269</v>
      </c>
      <c r="AA1231" s="336">
        <v>281</v>
      </c>
      <c r="AB1231" s="336">
        <v>271</v>
      </c>
      <c r="AC1231" s="337">
        <v>0.97463768115942</v>
      </c>
      <c r="AD1231" s="271">
        <v>0.9644128113879</v>
      </c>
      <c r="AE1231" s="298">
        <v>0.0102248697715199</v>
      </c>
    </row>
    <row r="1232" spans="1:31">
      <c r="A1232" s="318" t="s">
        <v>1972</v>
      </c>
      <c r="B1232" s="342" t="s">
        <v>3368</v>
      </c>
      <c r="C1232" s="296" t="s">
        <v>2254</v>
      </c>
      <c r="D1232" s="342" t="s">
        <v>2255</v>
      </c>
      <c r="E1232" s="269">
        <v>53</v>
      </c>
      <c r="F1232" s="269">
        <v>53</v>
      </c>
      <c r="G1232" s="267">
        <v>50</v>
      </c>
      <c r="H1232" s="267">
        <v>50</v>
      </c>
      <c r="I1232" s="267">
        <v>52</v>
      </c>
      <c r="J1232" s="267">
        <v>52</v>
      </c>
      <c r="K1232" s="297">
        <v>0.9</v>
      </c>
      <c r="L1232" s="270">
        <v>1</v>
      </c>
      <c r="M1232" s="270">
        <v>1</v>
      </c>
      <c r="N1232" s="270">
        <v>1</v>
      </c>
      <c r="O1232" s="335">
        <v>1497</v>
      </c>
      <c r="P1232" s="269">
        <v>1488</v>
      </c>
      <c r="Q1232" s="269">
        <v>53</v>
      </c>
      <c r="R1232" s="267">
        <v>50</v>
      </c>
      <c r="S1232" s="267">
        <v>51</v>
      </c>
      <c r="T1232" s="270">
        <v>0.993987975951904</v>
      </c>
      <c r="U1232" s="270">
        <v>1</v>
      </c>
      <c r="V1232" s="271">
        <v>1</v>
      </c>
      <c r="W1232" s="271">
        <v>0.980769230769231</v>
      </c>
      <c r="X1232" s="298">
        <v>0</v>
      </c>
      <c r="Y1232" s="274">
        <v>379</v>
      </c>
      <c r="Z1232" s="336">
        <v>378</v>
      </c>
      <c r="AA1232" s="336">
        <v>371</v>
      </c>
      <c r="AB1232" s="336">
        <v>367</v>
      </c>
      <c r="AC1232" s="337">
        <v>0.997361477572559</v>
      </c>
      <c r="AD1232" s="271">
        <v>0.98921832884097</v>
      </c>
      <c r="AE1232" s="298">
        <v>0.00814314873158895</v>
      </c>
    </row>
    <row r="1233" spans="1:31">
      <c r="A1233" s="318" t="s">
        <v>1972</v>
      </c>
      <c r="B1233" s="342" t="s">
        <v>3368</v>
      </c>
      <c r="C1233" s="296" t="s">
        <v>2256</v>
      </c>
      <c r="D1233" s="342" t="s">
        <v>2257</v>
      </c>
      <c r="E1233" s="269">
        <v>65</v>
      </c>
      <c r="F1233" s="269">
        <v>64</v>
      </c>
      <c r="G1233" s="267">
        <v>68</v>
      </c>
      <c r="H1233" s="267">
        <v>67</v>
      </c>
      <c r="I1233" s="267">
        <v>72</v>
      </c>
      <c r="J1233" s="267">
        <v>71</v>
      </c>
      <c r="K1233" s="297">
        <v>0.9</v>
      </c>
      <c r="L1233" s="270">
        <v>0.984615384615385</v>
      </c>
      <c r="M1233" s="270">
        <v>0.985294117647059</v>
      </c>
      <c r="N1233" s="270">
        <v>0.986111111111111</v>
      </c>
      <c r="O1233" s="335">
        <v>1959</v>
      </c>
      <c r="P1233" s="269">
        <v>1918</v>
      </c>
      <c r="Q1233" s="269">
        <v>62</v>
      </c>
      <c r="R1233" s="267">
        <v>66</v>
      </c>
      <c r="S1233" s="267">
        <v>70</v>
      </c>
      <c r="T1233" s="270">
        <v>0.979070954568657</v>
      </c>
      <c r="U1233" s="270">
        <v>0.953846153846154</v>
      </c>
      <c r="V1233" s="271">
        <v>0.970588235294118</v>
      </c>
      <c r="W1233" s="271">
        <v>0.972222222222222</v>
      </c>
      <c r="X1233" s="298">
        <v>-0.0167420814479637</v>
      </c>
      <c r="Y1233" s="274">
        <v>494</v>
      </c>
      <c r="Z1233" s="336">
        <v>478</v>
      </c>
      <c r="AA1233" s="336">
        <v>486</v>
      </c>
      <c r="AB1233" s="336">
        <v>481</v>
      </c>
      <c r="AC1233" s="337">
        <v>0.967611336032389</v>
      </c>
      <c r="AD1233" s="271">
        <v>0.989711934156379</v>
      </c>
      <c r="AE1233" s="298">
        <v>-0.0221005981239899</v>
      </c>
    </row>
    <row r="1234" spans="1:31">
      <c r="A1234" s="318" t="s">
        <v>1972</v>
      </c>
      <c r="B1234" s="342" t="s">
        <v>3368</v>
      </c>
      <c r="C1234" s="296" t="s">
        <v>2258</v>
      </c>
      <c r="D1234" s="342" t="s">
        <v>2259</v>
      </c>
      <c r="E1234" s="269">
        <v>32</v>
      </c>
      <c r="F1234" s="269">
        <v>29</v>
      </c>
      <c r="G1234" s="267">
        <v>33</v>
      </c>
      <c r="H1234" s="267">
        <v>30</v>
      </c>
      <c r="I1234" s="267">
        <v>34</v>
      </c>
      <c r="J1234" s="267">
        <v>31</v>
      </c>
      <c r="K1234" s="297">
        <v>0.9</v>
      </c>
      <c r="L1234" s="270">
        <v>0.90625</v>
      </c>
      <c r="M1234" s="270">
        <v>0.909090909090909</v>
      </c>
      <c r="N1234" s="270">
        <v>0.911764705882353</v>
      </c>
      <c r="O1234" s="335">
        <v>948</v>
      </c>
      <c r="P1234" s="269">
        <v>870</v>
      </c>
      <c r="Q1234" s="269">
        <v>29</v>
      </c>
      <c r="R1234" s="267">
        <v>30</v>
      </c>
      <c r="S1234" s="267">
        <v>31</v>
      </c>
      <c r="T1234" s="270">
        <v>0.917721518987342</v>
      </c>
      <c r="U1234" s="270">
        <v>0.90625</v>
      </c>
      <c r="V1234" s="271">
        <v>0.909090909090909</v>
      </c>
      <c r="W1234" s="271">
        <v>0.911764705882353</v>
      </c>
      <c r="X1234" s="298">
        <v>-0.00284090909090906</v>
      </c>
      <c r="Y1234" s="274">
        <v>238</v>
      </c>
      <c r="Z1234" s="336">
        <v>219</v>
      </c>
      <c r="AA1234" s="336">
        <v>237</v>
      </c>
      <c r="AB1234" s="336">
        <v>218</v>
      </c>
      <c r="AC1234" s="337">
        <v>0.920168067226891</v>
      </c>
      <c r="AD1234" s="271">
        <v>0.919831223628692</v>
      </c>
      <c r="AE1234" s="298">
        <v>0.000336843598198744</v>
      </c>
    </row>
    <row r="1235" spans="1:31">
      <c r="A1235" s="318" t="s">
        <v>1972</v>
      </c>
      <c r="B1235" s="342" t="s">
        <v>3368</v>
      </c>
      <c r="C1235" s="296" t="s">
        <v>2260</v>
      </c>
      <c r="D1235" s="342" t="s">
        <v>2261</v>
      </c>
      <c r="E1235" s="269">
        <v>38</v>
      </c>
      <c r="F1235" s="269">
        <v>38</v>
      </c>
      <c r="G1235" s="267">
        <v>38</v>
      </c>
      <c r="H1235" s="267">
        <v>38</v>
      </c>
      <c r="I1235" s="267">
        <v>39</v>
      </c>
      <c r="J1235" s="267">
        <v>39</v>
      </c>
      <c r="K1235" s="297">
        <v>0.9</v>
      </c>
      <c r="L1235" s="270">
        <v>1</v>
      </c>
      <c r="M1235" s="270">
        <v>1</v>
      </c>
      <c r="N1235" s="270">
        <v>1</v>
      </c>
      <c r="O1235" s="335">
        <v>1104</v>
      </c>
      <c r="P1235" s="269">
        <v>1098</v>
      </c>
      <c r="Q1235" s="269">
        <v>37</v>
      </c>
      <c r="R1235" s="267">
        <v>38</v>
      </c>
      <c r="S1235" s="267">
        <v>39</v>
      </c>
      <c r="T1235" s="270">
        <v>0.994565217391304</v>
      </c>
      <c r="U1235" s="270">
        <v>0.973684210526316</v>
      </c>
      <c r="V1235" s="271">
        <v>1</v>
      </c>
      <c r="W1235" s="271">
        <v>1</v>
      </c>
      <c r="X1235" s="298">
        <v>-0.0263157894736842</v>
      </c>
      <c r="Y1235" s="274">
        <v>275</v>
      </c>
      <c r="Z1235" s="336">
        <v>273</v>
      </c>
      <c r="AA1235" s="336">
        <v>278</v>
      </c>
      <c r="AB1235" s="336">
        <v>276</v>
      </c>
      <c r="AC1235" s="337">
        <v>0.992727272727273</v>
      </c>
      <c r="AD1235" s="271">
        <v>0.992805755395683</v>
      </c>
      <c r="AE1235" s="298">
        <v>-7.84826684108175e-5</v>
      </c>
    </row>
    <row r="1236" spans="1:31">
      <c r="A1236" s="318" t="s">
        <v>1972</v>
      </c>
      <c r="B1236" s="342" t="s">
        <v>3368</v>
      </c>
      <c r="C1236" s="296" t="s">
        <v>2262</v>
      </c>
      <c r="D1236" s="342" t="s">
        <v>2263</v>
      </c>
      <c r="E1236" s="269">
        <v>66</v>
      </c>
      <c r="F1236" s="269">
        <v>64</v>
      </c>
      <c r="G1236" s="267">
        <v>65</v>
      </c>
      <c r="H1236" s="267">
        <v>63</v>
      </c>
      <c r="I1236" s="267">
        <v>65</v>
      </c>
      <c r="J1236" s="267">
        <v>63</v>
      </c>
      <c r="K1236" s="297">
        <v>0.9</v>
      </c>
      <c r="L1236" s="270">
        <v>0.96969696969697</v>
      </c>
      <c r="M1236" s="270">
        <v>0.969230769230769</v>
      </c>
      <c r="N1236" s="270">
        <v>0.969230769230769</v>
      </c>
      <c r="O1236" s="335">
        <v>1952</v>
      </c>
      <c r="P1236" s="269">
        <v>1861</v>
      </c>
      <c r="Q1236" s="269">
        <v>64</v>
      </c>
      <c r="R1236" s="267">
        <v>63</v>
      </c>
      <c r="S1236" s="267">
        <v>62</v>
      </c>
      <c r="T1236" s="270">
        <v>0.953381147540984</v>
      </c>
      <c r="U1236" s="270">
        <v>0.96969696969697</v>
      </c>
      <c r="V1236" s="271">
        <v>0.969230769230769</v>
      </c>
      <c r="W1236" s="271">
        <v>0.953846153846154</v>
      </c>
      <c r="X1236" s="298">
        <v>0.000466200466200495</v>
      </c>
      <c r="Y1236" s="274">
        <v>488</v>
      </c>
      <c r="Z1236" s="336">
        <v>469</v>
      </c>
      <c r="AA1236" s="336">
        <v>493</v>
      </c>
      <c r="AB1236" s="336">
        <v>475</v>
      </c>
      <c r="AC1236" s="337">
        <v>0.961065573770492</v>
      </c>
      <c r="AD1236" s="271">
        <v>0.963488843813387</v>
      </c>
      <c r="AE1236" s="298">
        <v>-0.00242327004289555</v>
      </c>
    </row>
    <row r="1237" spans="1:31">
      <c r="A1237" s="318" t="s">
        <v>1972</v>
      </c>
      <c r="B1237" s="342" t="s">
        <v>3370</v>
      </c>
      <c r="C1237" s="296" t="s">
        <v>2264</v>
      </c>
      <c r="D1237" s="342" t="s">
        <v>2265</v>
      </c>
      <c r="E1237" s="269">
        <v>56</v>
      </c>
      <c r="F1237" s="269">
        <v>55</v>
      </c>
      <c r="G1237" s="267">
        <v>58</v>
      </c>
      <c r="H1237" s="267">
        <v>58</v>
      </c>
      <c r="I1237" s="267">
        <v>56</v>
      </c>
      <c r="J1237" s="267">
        <v>56</v>
      </c>
      <c r="K1237" s="297">
        <v>0.9</v>
      </c>
      <c r="L1237" s="270">
        <v>0.982142857142857</v>
      </c>
      <c r="M1237" s="270">
        <v>1</v>
      </c>
      <c r="N1237" s="270">
        <v>1</v>
      </c>
      <c r="O1237" s="335">
        <v>1574</v>
      </c>
      <c r="P1237" s="269">
        <v>1561</v>
      </c>
      <c r="Q1237" s="269">
        <v>55</v>
      </c>
      <c r="R1237" s="267">
        <v>56</v>
      </c>
      <c r="S1237" s="267">
        <v>55</v>
      </c>
      <c r="T1237" s="270">
        <v>0.991740787801779</v>
      </c>
      <c r="U1237" s="270">
        <v>0.982142857142857</v>
      </c>
      <c r="V1237" s="271">
        <v>0.96551724137931</v>
      </c>
      <c r="W1237" s="271">
        <v>0.982142857142857</v>
      </c>
      <c r="X1237" s="298">
        <v>0.0166256157635467</v>
      </c>
      <c r="Y1237" s="274">
        <v>400</v>
      </c>
      <c r="Z1237" s="336">
        <v>395</v>
      </c>
      <c r="AA1237" s="336">
        <v>389</v>
      </c>
      <c r="AB1237" s="336">
        <v>385</v>
      </c>
      <c r="AC1237" s="337">
        <v>0.9875</v>
      </c>
      <c r="AD1237" s="271">
        <v>0.989717223650386</v>
      </c>
      <c r="AE1237" s="298">
        <v>-0.00221722365038557</v>
      </c>
    </row>
    <row r="1238" spans="1:31">
      <c r="A1238" s="318" t="s">
        <v>1972</v>
      </c>
      <c r="B1238" s="342" t="s">
        <v>3370</v>
      </c>
      <c r="C1238" s="296" t="s">
        <v>2266</v>
      </c>
      <c r="D1238" s="342" t="s">
        <v>2267</v>
      </c>
      <c r="E1238" s="269">
        <v>68</v>
      </c>
      <c r="F1238" s="269">
        <v>67</v>
      </c>
      <c r="G1238" s="267">
        <v>59</v>
      </c>
      <c r="H1238" s="267">
        <v>59</v>
      </c>
      <c r="I1238" s="267">
        <v>65</v>
      </c>
      <c r="J1238" s="267">
        <v>65</v>
      </c>
      <c r="K1238" s="297">
        <v>0.9</v>
      </c>
      <c r="L1238" s="270">
        <v>0.985294117647059</v>
      </c>
      <c r="M1238" s="270">
        <v>1</v>
      </c>
      <c r="N1238" s="270">
        <v>1</v>
      </c>
      <c r="O1238" s="335">
        <v>1854</v>
      </c>
      <c r="P1238" s="269">
        <v>1748</v>
      </c>
      <c r="Q1238" s="269">
        <v>65</v>
      </c>
      <c r="R1238" s="267">
        <v>58</v>
      </c>
      <c r="S1238" s="267">
        <v>65</v>
      </c>
      <c r="T1238" s="270">
        <v>0.942826321467098</v>
      </c>
      <c r="U1238" s="270">
        <v>0.955882352941177</v>
      </c>
      <c r="V1238" s="271">
        <v>0.983050847457627</v>
      </c>
      <c r="W1238" s="271">
        <v>1</v>
      </c>
      <c r="X1238" s="298">
        <v>-0.0271684945164506</v>
      </c>
      <c r="Y1238" s="274">
        <v>464</v>
      </c>
      <c r="Z1238" s="336">
        <v>450</v>
      </c>
      <c r="AA1238" s="336">
        <v>468</v>
      </c>
      <c r="AB1238" s="336">
        <v>434</v>
      </c>
      <c r="AC1238" s="337">
        <v>0.969827586206897</v>
      </c>
      <c r="AD1238" s="271">
        <v>0.927350427350427</v>
      </c>
      <c r="AE1238" s="298">
        <v>0.0424771588564692</v>
      </c>
    </row>
    <row r="1239" spans="1:31">
      <c r="A1239" s="318" t="s">
        <v>1972</v>
      </c>
      <c r="B1239" s="342" t="s">
        <v>3370</v>
      </c>
      <c r="C1239" s="296" t="s">
        <v>2268</v>
      </c>
      <c r="D1239" s="342" t="s">
        <v>2269</v>
      </c>
      <c r="E1239" s="269">
        <v>23</v>
      </c>
      <c r="F1239" s="269">
        <v>23</v>
      </c>
      <c r="G1239" s="267">
        <v>23</v>
      </c>
      <c r="H1239" s="267">
        <v>23</v>
      </c>
      <c r="I1239" s="267">
        <v>26</v>
      </c>
      <c r="J1239" s="267">
        <v>26</v>
      </c>
      <c r="K1239" s="297">
        <v>0.9</v>
      </c>
      <c r="L1239" s="270">
        <v>1</v>
      </c>
      <c r="M1239" s="270">
        <v>1</v>
      </c>
      <c r="N1239" s="270">
        <v>1</v>
      </c>
      <c r="O1239" s="335">
        <v>739</v>
      </c>
      <c r="P1239" s="269">
        <v>736</v>
      </c>
      <c r="Q1239" s="269">
        <v>23</v>
      </c>
      <c r="R1239" s="267">
        <v>23</v>
      </c>
      <c r="S1239" s="267">
        <v>26</v>
      </c>
      <c r="T1239" s="270">
        <v>0.995940460081191</v>
      </c>
      <c r="U1239" s="270">
        <v>1</v>
      </c>
      <c r="V1239" s="271">
        <v>1</v>
      </c>
      <c r="W1239" s="271">
        <v>1</v>
      </c>
      <c r="X1239" s="298">
        <v>0</v>
      </c>
      <c r="Y1239" s="274">
        <v>183</v>
      </c>
      <c r="Z1239" s="336">
        <v>181</v>
      </c>
      <c r="AA1239" s="336">
        <v>188</v>
      </c>
      <c r="AB1239" s="336">
        <v>188</v>
      </c>
      <c r="AC1239" s="337">
        <v>0.989071038251366</v>
      </c>
      <c r="AD1239" s="271">
        <v>1</v>
      </c>
      <c r="AE1239" s="298">
        <v>-0.0109289617486339</v>
      </c>
    </row>
    <row r="1240" spans="1:31">
      <c r="A1240" s="318" t="s">
        <v>1972</v>
      </c>
      <c r="B1240" s="342" t="s">
        <v>3370</v>
      </c>
      <c r="C1240" s="296" t="s">
        <v>2270</v>
      </c>
      <c r="D1240" s="342" t="s">
        <v>2271</v>
      </c>
      <c r="E1240" s="269">
        <v>35</v>
      </c>
      <c r="F1240" s="269">
        <v>35</v>
      </c>
      <c r="G1240" s="267">
        <v>36</v>
      </c>
      <c r="H1240" s="267">
        <v>36</v>
      </c>
      <c r="I1240" s="267">
        <v>35</v>
      </c>
      <c r="J1240" s="267">
        <v>35</v>
      </c>
      <c r="K1240" s="297">
        <v>0.9</v>
      </c>
      <c r="L1240" s="270">
        <v>1</v>
      </c>
      <c r="M1240" s="270">
        <v>1</v>
      </c>
      <c r="N1240" s="270">
        <v>1</v>
      </c>
      <c r="O1240" s="335">
        <v>998</v>
      </c>
      <c r="P1240" s="269">
        <v>980</v>
      </c>
      <c r="Q1240" s="269">
        <v>35</v>
      </c>
      <c r="R1240" s="267">
        <v>35</v>
      </c>
      <c r="S1240" s="267">
        <v>34</v>
      </c>
      <c r="T1240" s="270">
        <v>0.981963927855711</v>
      </c>
      <c r="U1240" s="270">
        <v>1</v>
      </c>
      <c r="V1240" s="271">
        <v>0.972222222222222</v>
      </c>
      <c r="W1240" s="271">
        <v>0.971428571428571</v>
      </c>
      <c r="X1240" s="298">
        <v>0.0277777777777778</v>
      </c>
      <c r="Y1240" s="274">
        <v>251</v>
      </c>
      <c r="Z1240" s="336">
        <v>246</v>
      </c>
      <c r="AA1240" s="336">
        <v>247</v>
      </c>
      <c r="AB1240" s="336">
        <v>241</v>
      </c>
      <c r="AC1240" s="337">
        <v>0.9800796812749</v>
      </c>
      <c r="AD1240" s="271">
        <v>0.975708502024291</v>
      </c>
      <c r="AE1240" s="298">
        <v>0.00437117925060893</v>
      </c>
    </row>
    <row r="1241" spans="1:31">
      <c r="A1241" s="318" t="s">
        <v>1972</v>
      </c>
      <c r="B1241" s="342" t="s">
        <v>3370</v>
      </c>
      <c r="C1241" s="296" t="s">
        <v>2272</v>
      </c>
      <c r="D1241" s="342" t="s">
        <v>2273</v>
      </c>
      <c r="E1241" s="269">
        <v>37</v>
      </c>
      <c r="F1241" s="269">
        <v>36</v>
      </c>
      <c r="G1241" s="267">
        <v>32</v>
      </c>
      <c r="H1241" s="267">
        <v>31</v>
      </c>
      <c r="I1241" s="267">
        <v>36</v>
      </c>
      <c r="J1241" s="267">
        <v>35</v>
      </c>
      <c r="K1241" s="297">
        <v>0.9</v>
      </c>
      <c r="L1241" s="270">
        <v>0.972972972972973</v>
      </c>
      <c r="M1241" s="270">
        <v>0.96875</v>
      </c>
      <c r="N1241" s="270">
        <v>0.972222222222222</v>
      </c>
      <c r="O1241" s="335">
        <v>1022</v>
      </c>
      <c r="P1241" s="269">
        <v>985</v>
      </c>
      <c r="Q1241" s="269">
        <v>35</v>
      </c>
      <c r="R1241" s="267">
        <v>30</v>
      </c>
      <c r="S1241" s="267">
        <v>35</v>
      </c>
      <c r="T1241" s="270">
        <v>0.963796477495108</v>
      </c>
      <c r="U1241" s="270">
        <v>0.945945945945946</v>
      </c>
      <c r="V1241" s="271">
        <v>0.9375</v>
      </c>
      <c r="W1241" s="271">
        <v>0.972222222222222</v>
      </c>
      <c r="X1241" s="298">
        <v>0.00844594594594594</v>
      </c>
      <c r="Y1241" s="274">
        <v>258</v>
      </c>
      <c r="Z1241" s="336">
        <v>245</v>
      </c>
      <c r="AA1241" s="336">
        <v>260</v>
      </c>
      <c r="AB1241" s="336">
        <v>249</v>
      </c>
      <c r="AC1241" s="337">
        <v>0.949612403100775</v>
      </c>
      <c r="AD1241" s="271">
        <v>0.957692307692308</v>
      </c>
      <c r="AE1241" s="298">
        <v>-0.00807990459153252</v>
      </c>
    </row>
    <row r="1242" spans="1:31">
      <c r="A1242" s="318" t="s">
        <v>1972</v>
      </c>
      <c r="B1242" s="342" t="s">
        <v>3370</v>
      </c>
      <c r="C1242" s="296" t="s">
        <v>2274</v>
      </c>
      <c r="D1242" s="342" t="s">
        <v>2275</v>
      </c>
      <c r="E1242" s="269">
        <v>26</v>
      </c>
      <c r="F1242" s="269">
        <v>26</v>
      </c>
      <c r="G1242" s="267">
        <v>24</v>
      </c>
      <c r="H1242" s="267">
        <v>24</v>
      </c>
      <c r="I1242" s="267">
        <v>23</v>
      </c>
      <c r="J1242" s="267">
        <v>23</v>
      </c>
      <c r="K1242" s="297">
        <v>0.9</v>
      </c>
      <c r="L1242" s="270">
        <v>1</v>
      </c>
      <c r="M1242" s="270">
        <v>1</v>
      </c>
      <c r="N1242" s="270">
        <v>1</v>
      </c>
      <c r="O1242" s="335">
        <v>702</v>
      </c>
      <c r="P1242" s="269">
        <v>659</v>
      </c>
      <c r="Q1242" s="269">
        <v>25</v>
      </c>
      <c r="R1242" s="267">
        <v>24</v>
      </c>
      <c r="S1242" s="267">
        <v>22</v>
      </c>
      <c r="T1242" s="270">
        <v>0.938746438746439</v>
      </c>
      <c r="U1242" s="270">
        <v>0.961538461538462</v>
      </c>
      <c r="V1242" s="271">
        <v>1</v>
      </c>
      <c r="W1242" s="271">
        <v>0.956521739130435</v>
      </c>
      <c r="X1242" s="298">
        <v>-0.0384615384615384</v>
      </c>
      <c r="Y1242" s="274">
        <v>176</v>
      </c>
      <c r="Z1242" s="336">
        <v>170</v>
      </c>
      <c r="AA1242" s="336">
        <v>179</v>
      </c>
      <c r="AB1242" s="336">
        <v>162</v>
      </c>
      <c r="AC1242" s="337">
        <v>0.965909090909091</v>
      </c>
      <c r="AD1242" s="271">
        <v>0.905027932960894</v>
      </c>
      <c r="AE1242" s="298">
        <v>0.060881157948197</v>
      </c>
    </row>
    <row r="1243" spans="1:31">
      <c r="A1243" s="318" t="s">
        <v>1972</v>
      </c>
      <c r="B1243" s="342" t="s">
        <v>3370</v>
      </c>
      <c r="C1243" s="296" t="s">
        <v>2276</v>
      </c>
      <c r="D1243" s="342" t="s">
        <v>2277</v>
      </c>
      <c r="E1243" s="269">
        <v>44</v>
      </c>
      <c r="F1243" s="269">
        <v>44</v>
      </c>
      <c r="G1243" s="267">
        <v>40</v>
      </c>
      <c r="H1243" s="267">
        <v>39</v>
      </c>
      <c r="I1243" s="267">
        <v>43</v>
      </c>
      <c r="J1243" s="267">
        <v>42</v>
      </c>
      <c r="K1243" s="297">
        <v>0.9</v>
      </c>
      <c r="L1243" s="270">
        <v>1</v>
      </c>
      <c r="M1243" s="270">
        <v>0.975</v>
      </c>
      <c r="N1243" s="270">
        <v>0.976744186046512</v>
      </c>
      <c r="O1243" s="335">
        <v>1266</v>
      </c>
      <c r="P1243" s="269">
        <v>1134</v>
      </c>
      <c r="Q1243" s="269">
        <v>40</v>
      </c>
      <c r="R1243" s="267">
        <v>36</v>
      </c>
      <c r="S1243" s="267">
        <v>38</v>
      </c>
      <c r="T1243" s="270">
        <v>0.895734597156398</v>
      </c>
      <c r="U1243" s="270">
        <v>0.909090909090909</v>
      </c>
      <c r="V1243" s="271">
        <v>0.9</v>
      </c>
      <c r="W1243" s="271">
        <v>0.883720930232558</v>
      </c>
      <c r="X1243" s="298">
        <v>0.00909090909090904</v>
      </c>
      <c r="Y1243" s="274">
        <v>314</v>
      </c>
      <c r="Z1243" s="336">
        <v>280</v>
      </c>
      <c r="AA1243" s="336">
        <v>310</v>
      </c>
      <c r="AB1243" s="336">
        <v>275</v>
      </c>
      <c r="AC1243" s="337">
        <v>0.89171974522293</v>
      </c>
      <c r="AD1243" s="271">
        <v>0.887096774193548</v>
      </c>
      <c r="AE1243" s="298">
        <v>0.00462297102938158</v>
      </c>
    </row>
    <row r="1244" spans="1:31">
      <c r="A1244" s="318" t="s">
        <v>1972</v>
      </c>
      <c r="B1244" s="342" t="s">
        <v>3370</v>
      </c>
      <c r="C1244" s="296" t="s">
        <v>2278</v>
      </c>
      <c r="D1244" s="342" t="s">
        <v>2279</v>
      </c>
      <c r="E1244" s="269">
        <v>31</v>
      </c>
      <c r="F1244" s="269">
        <v>31</v>
      </c>
      <c r="G1244" s="267">
        <v>35</v>
      </c>
      <c r="H1244" s="267">
        <v>35</v>
      </c>
      <c r="I1244" s="267">
        <v>39</v>
      </c>
      <c r="J1244" s="267">
        <v>39</v>
      </c>
      <c r="K1244" s="297">
        <v>0.9</v>
      </c>
      <c r="L1244" s="270">
        <v>1</v>
      </c>
      <c r="M1244" s="270">
        <v>1</v>
      </c>
      <c r="N1244" s="270">
        <v>1</v>
      </c>
      <c r="O1244" s="335">
        <v>1005</v>
      </c>
      <c r="P1244" s="269">
        <v>997</v>
      </c>
      <c r="Q1244" s="269">
        <v>31</v>
      </c>
      <c r="R1244" s="267">
        <v>35</v>
      </c>
      <c r="S1244" s="267">
        <v>38</v>
      </c>
      <c r="T1244" s="270">
        <v>0.992039800995025</v>
      </c>
      <c r="U1244" s="270">
        <v>1</v>
      </c>
      <c r="V1244" s="271">
        <v>1</v>
      </c>
      <c r="W1244" s="271">
        <v>0.974358974358974</v>
      </c>
      <c r="X1244" s="298">
        <v>0</v>
      </c>
      <c r="Y1244" s="274">
        <v>249</v>
      </c>
      <c r="Z1244" s="336">
        <v>248</v>
      </c>
      <c r="AA1244" s="336">
        <v>253</v>
      </c>
      <c r="AB1244" s="336">
        <v>250</v>
      </c>
      <c r="AC1244" s="337">
        <v>0.995983935742972</v>
      </c>
      <c r="AD1244" s="271">
        <v>0.988142292490119</v>
      </c>
      <c r="AE1244" s="298">
        <v>0.0078416432528533</v>
      </c>
    </row>
    <row r="1245" spans="1:31">
      <c r="A1245" s="318" t="s">
        <v>1972</v>
      </c>
      <c r="B1245" s="342" t="s">
        <v>3370</v>
      </c>
      <c r="C1245" s="296" t="s">
        <v>2280</v>
      </c>
      <c r="D1245" s="342" t="s">
        <v>2281</v>
      </c>
      <c r="E1245" s="269">
        <v>31</v>
      </c>
      <c r="F1245" s="269">
        <v>30</v>
      </c>
      <c r="G1245" s="267">
        <v>29</v>
      </c>
      <c r="H1245" s="267">
        <v>28</v>
      </c>
      <c r="I1245" s="267">
        <v>30</v>
      </c>
      <c r="J1245" s="267">
        <v>29</v>
      </c>
      <c r="K1245" s="297">
        <v>0.9</v>
      </c>
      <c r="L1245" s="270">
        <v>0.967741935483871</v>
      </c>
      <c r="M1245" s="270">
        <v>0.96551724137931</v>
      </c>
      <c r="N1245" s="270">
        <v>0.966666666666667</v>
      </c>
      <c r="O1245" s="335">
        <v>841</v>
      </c>
      <c r="P1245" s="269">
        <v>829</v>
      </c>
      <c r="Q1245" s="269">
        <v>30</v>
      </c>
      <c r="R1245" s="267">
        <v>28</v>
      </c>
      <c r="S1245" s="267">
        <v>29</v>
      </c>
      <c r="T1245" s="270">
        <v>0.985731272294887</v>
      </c>
      <c r="U1245" s="270">
        <v>0.967741935483871</v>
      </c>
      <c r="V1245" s="271">
        <v>0.96551724137931</v>
      </c>
      <c r="W1245" s="271">
        <v>0.966666666666667</v>
      </c>
      <c r="X1245" s="298">
        <v>0.00222469410456061</v>
      </c>
      <c r="Y1245" s="274">
        <v>213</v>
      </c>
      <c r="Z1245" s="336">
        <v>205</v>
      </c>
      <c r="AA1245" s="336">
        <v>202</v>
      </c>
      <c r="AB1245" s="336">
        <v>200</v>
      </c>
      <c r="AC1245" s="337">
        <v>0.962441314553991</v>
      </c>
      <c r="AD1245" s="271">
        <v>0.99009900990099</v>
      </c>
      <c r="AE1245" s="298">
        <v>-0.0276576953469995</v>
      </c>
    </row>
    <row r="1246" spans="1:31">
      <c r="A1246" s="318" t="s">
        <v>1972</v>
      </c>
      <c r="B1246" s="342" t="s">
        <v>3370</v>
      </c>
      <c r="C1246" s="296" t="s">
        <v>2282</v>
      </c>
      <c r="D1246" s="342" t="s">
        <v>2283</v>
      </c>
      <c r="E1246" s="269">
        <v>52</v>
      </c>
      <c r="F1246" s="269">
        <v>51</v>
      </c>
      <c r="G1246" s="267">
        <v>53</v>
      </c>
      <c r="H1246" s="267">
        <v>52</v>
      </c>
      <c r="I1246" s="267">
        <v>50</v>
      </c>
      <c r="J1246" s="267">
        <v>49</v>
      </c>
      <c r="K1246" s="297">
        <v>0.9</v>
      </c>
      <c r="L1246" s="270">
        <v>0.980769230769231</v>
      </c>
      <c r="M1246" s="270">
        <v>0.981132075471698</v>
      </c>
      <c r="N1246" s="270">
        <v>0.98</v>
      </c>
      <c r="O1246" s="335">
        <v>1486</v>
      </c>
      <c r="P1246" s="269">
        <v>1425</v>
      </c>
      <c r="Q1246" s="269">
        <v>50</v>
      </c>
      <c r="R1246" s="267">
        <v>50</v>
      </c>
      <c r="S1246" s="267">
        <v>48</v>
      </c>
      <c r="T1246" s="270">
        <v>0.958950201884253</v>
      </c>
      <c r="U1246" s="270">
        <v>0.961538461538462</v>
      </c>
      <c r="V1246" s="271">
        <v>0.943396226415094</v>
      </c>
      <c r="W1246" s="271">
        <v>0.96</v>
      </c>
      <c r="X1246" s="298">
        <v>0.0181422351233672</v>
      </c>
      <c r="Y1246" s="274">
        <v>370</v>
      </c>
      <c r="Z1246" s="336">
        <v>350</v>
      </c>
      <c r="AA1246" s="336">
        <v>367</v>
      </c>
      <c r="AB1246" s="336">
        <v>354</v>
      </c>
      <c r="AC1246" s="337">
        <v>0.945945945945946</v>
      </c>
      <c r="AD1246" s="271">
        <v>0.964577656675749</v>
      </c>
      <c r="AE1246" s="298">
        <v>-0.0186317107298034</v>
      </c>
    </row>
    <row r="1247" spans="1:31">
      <c r="A1247" s="318" t="s">
        <v>1972</v>
      </c>
      <c r="B1247" s="342" t="s">
        <v>3371</v>
      </c>
      <c r="C1247" s="296" t="s">
        <v>2284</v>
      </c>
      <c r="D1247" s="342" t="s">
        <v>2285</v>
      </c>
      <c r="E1247" s="269">
        <v>33</v>
      </c>
      <c r="F1247" s="269">
        <v>31</v>
      </c>
      <c r="G1247" s="267">
        <v>31</v>
      </c>
      <c r="H1247" s="267">
        <v>29</v>
      </c>
      <c r="I1247" s="267">
        <v>30</v>
      </c>
      <c r="J1247" s="267">
        <v>27</v>
      </c>
      <c r="K1247" s="297">
        <v>0.9</v>
      </c>
      <c r="L1247" s="270">
        <v>0.939393939393939</v>
      </c>
      <c r="M1247" s="270">
        <v>0.935483870967742</v>
      </c>
      <c r="N1247" s="270">
        <v>0.9</v>
      </c>
      <c r="O1247" s="335">
        <v>928</v>
      </c>
      <c r="P1247" s="269">
        <v>841</v>
      </c>
      <c r="Q1247" s="269">
        <v>31</v>
      </c>
      <c r="R1247" s="267">
        <v>28</v>
      </c>
      <c r="S1247" s="267">
        <v>27</v>
      </c>
      <c r="T1247" s="270">
        <v>0.90625</v>
      </c>
      <c r="U1247" s="270">
        <v>0.939393939393939</v>
      </c>
      <c r="V1247" s="271">
        <v>0.903225806451613</v>
      </c>
      <c r="W1247" s="271">
        <v>0.9</v>
      </c>
      <c r="X1247" s="298">
        <v>0.0361681329423266</v>
      </c>
      <c r="Y1247" s="274">
        <v>231</v>
      </c>
      <c r="Z1247" s="336">
        <v>216</v>
      </c>
      <c r="AA1247" s="336">
        <v>231</v>
      </c>
      <c r="AB1247" s="336">
        <v>200</v>
      </c>
      <c r="AC1247" s="337">
        <v>0.935064935064935</v>
      </c>
      <c r="AD1247" s="271">
        <v>0.865800865800866</v>
      </c>
      <c r="AE1247" s="298">
        <v>0.0692640692640692</v>
      </c>
    </row>
    <row r="1248" spans="1:31">
      <c r="A1248" s="318" t="s">
        <v>1972</v>
      </c>
      <c r="B1248" s="342" t="s">
        <v>3371</v>
      </c>
      <c r="C1248" s="296" t="s">
        <v>2286</v>
      </c>
      <c r="D1248" s="342" t="s">
        <v>2287</v>
      </c>
      <c r="E1248" s="269">
        <v>50</v>
      </c>
      <c r="F1248" s="269">
        <v>50</v>
      </c>
      <c r="G1248" s="267">
        <v>44</v>
      </c>
      <c r="H1248" s="267">
        <v>44</v>
      </c>
      <c r="I1248" s="267">
        <v>53</v>
      </c>
      <c r="J1248" s="267">
        <v>53</v>
      </c>
      <c r="K1248" s="297">
        <v>0.9</v>
      </c>
      <c r="L1248" s="270">
        <v>1</v>
      </c>
      <c r="M1248" s="270">
        <v>1</v>
      </c>
      <c r="N1248" s="270">
        <v>1</v>
      </c>
      <c r="O1248" s="335">
        <v>1366</v>
      </c>
      <c r="P1248" s="269">
        <v>1312</v>
      </c>
      <c r="Q1248" s="269">
        <v>50</v>
      </c>
      <c r="R1248" s="267">
        <v>42</v>
      </c>
      <c r="S1248" s="267">
        <v>52</v>
      </c>
      <c r="T1248" s="270">
        <v>0.960468521229868</v>
      </c>
      <c r="U1248" s="270">
        <v>1</v>
      </c>
      <c r="V1248" s="271">
        <v>0.954545454545455</v>
      </c>
      <c r="W1248" s="271">
        <v>0.981132075471698</v>
      </c>
      <c r="X1248" s="298">
        <v>0.0454545454545454</v>
      </c>
      <c r="Y1248" s="274">
        <v>347</v>
      </c>
      <c r="Z1248" s="336">
        <v>338</v>
      </c>
      <c r="AA1248" s="336">
        <v>332</v>
      </c>
      <c r="AB1248" s="336">
        <v>313</v>
      </c>
      <c r="AC1248" s="337">
        <v>0.974063400576369</v>
      </c>
      <c r="AD1248" s="271">
        <v>0.942771084337349</v>
      </c>
      <c r="AE1248" s="298">
        <v>0.0312923162390195</v>
      </c>
    </row>
    <row r="1249" spans="1:31">
      <c r="A1249" s="318" t="s">
        <v>1972</v>
      </c>
      <c r="B1249" s="342" t="s">
        <v>3371</v>
      </c>
      <c r="C1249" s="296" t="s">
        <v>2288</v>
      </c>
      <c r="D1249" s="342" t="s">
        <v>2289</v>
      </c>
      <c r="E1249" s="269">
        <v>42</v>
      </c>
      <c r="F1249" s="269">
        <v>42</v>
      </c>
      <c r="G1249" s="267">
        <v>43</v>
      </c>
      <c r="H1249" s="267">
        <v>43</v>
      </c>
      <c r="I1249" s="267">
        <v>48</v>
      </c>
      <c r="J1249" s="267">
        <v>47</v>
      </c>
      <c r="K1249" s="297">
        <v>0.9</v>
      </c>
      <c r="L1249" s="270">
        <v>1</v>
      </c>
      <c r="M1249" s="270">
        <v>1</v>
      </c>
      <c r="N1249" s="270">
        <v>0.979166666666667</v>
      </c>
      <c r="O1249" s="335">
        <v>1246</v>
      </c>
      <c r="P1249" s="269">
        <v>1171</v>
      </c>
      <c r="Q1249" s="269">
        <v>42</v>
      </c>
      <c r="R1249" s="267">
        <v>43</v>
      </c>
      <c r="S1249" s="267">
        <v>46</v>
      </c>
      <c r="T1249" s="270">
        <v>0.939807383627608</v>
      </c>
      <c r="U1249" s="270">
        <v>1</v>
      </c>
      <c r="V1249" s="271">
        <v>1</v>
      </c>
      <c r="W1249" s="271">
        <v>0.958333333333333</v>
      </c>
      <c r="X1249" s="298">
        <v>0</v>
      </c>
      <c r="Y1249" s="274">
        <v>314</v>
      </c>
      <c r="Z1249" s="336">
        <v>311</v>
      </c>
      <c r="AA1249" s="336">
        <v>306</v>
      </c>
      <c r="AB1249" s="336">
        <v>277</v>
      </c>
      <c r="AC1249" s="337">
        <v>0.990445859872611</v>
      </c>
      <c r="AD1249" s="271">
        <v>0.905228758169935</v>
      </c>
      <c r="AE1249" s="298">
        <v>0.0852171017026768</v>
      </c>
    </row>
    <row r="1250" spans="1:31">
      <c r="A1250" s="318" t="s">
        <v>1972</v>
      </c>
      <c r="B1250" s="342" t="s">
        <v>3371</v>
      </c>
      <c r="C1250" s="296" t="s">
        <v>2290</v>
      </c>
      <c r="D1250" s="342" t="s">
        <v>2291</v>
      </c>
      <c r="E1250" s="269">
        <v>0</v>
      </c>
      <c r="F1250" s="269">
        <v>0</v>
      </c>
      <c r="G1250" s="267">
        <v>0</v>
      </c>
      <c r="H1250" s="267">
        <v>0</v>
      </c>
      <c r="I1250" s="267">
        <v>0</v>
      </c>
      <c r="J1250" s="267">
        <v>0</v>
      </c>
      <c r="K1250" s="297">
        <v>0.9</v>
      </c>
      <c r="L1250" s="270">
        <v>0</v>
      </c>
      <c r="M1250" s="270">
        <v>0</v>
      </c>
      <c r="N1250" s="270">
        <v>0</v>
      </c>
      <c r="O1250" s="335">
        <v>0</v>
      </c>
      <c r="P1250" s="269">
        <v>0</v>
      </c>
      <c r="Q1250" s="269">
        <v>0</v>
      </c>
      <c r="R1250" s="267">
        <v>0</v>
      </c>
      <c r="S1250" s="267">
        <v>0</v>
      </c>
      <c r="T1250" s="270">
        <v>0</v>
      </c>
      <c r="U1250" s="270">
        <v>0</v>
      </c>
      <c r="V1250" s="271">
        <v>0</v>
      </c>
      <c r="W1250" s="271">
        <v>0</v>
      </c>
      <c r="X1250" s="298">
        <v>0</v>
      </c>
      <c r="Y1250" s="274">
        <v>0</v>
      </c>
      <c r="Z1250" s="336">
        <v>0</v>
      </c>
      <c r="AA1250" s="336">
        <v>0</v>
      </c>
      <c r="AB1250" s="336">
        <v>0</v>
      </c>
      <c r="AC1250" s="337">
        <v>0</v>
      </c>
      <c r="AD1250" s="271">
        <v>0</v>
      </c>
      <c r="AE1250" s="298">
        <v>0</v>
      </c>
    </row>
    <row r="1251" spans="1:31">
      <c r="A1251" s="318" t="s">
        <v>1972</v>
      </c>
      <c r="B1251" s="342" t="s">
        <v>3371</v>
      </c>
      <c r="C1251" s="296" t="s">
        <v>2292</v>
      </c>
      <c r="D1251" s="342" t="s">
        <v>2293</v>
      </c>
      <c r="E1251" s="269">
        <v>47</v>
      </c>
      <c r="F1251" s="269">
        <v>46</v>
      </c>
      <c r="G1251" s="267">
        <v>38</v>
      </c>
      <c r="H1251" s="267">
        <v>36</v>
      </c>
      <c r="I1251" s="267">
        <v>41</v>
      </c>
      <c r="J1251" s="267">
        <v>40</v>
      </c>
      <c r="K1251" s="297">
        <v>0.9</v>
      </c>
      <c r="L1251" s="270">
        <v>0.978723404255319</v>
      </c>
      <c r="M1251" s="270">
        <v>0.947368421052632</v>
      </c>
      <c r="N1251" s="270">
        <v>0.975609756097561</v>
      </c>
      <c r="O1251" s="335">
        <v>1264</v>
      </c>
      <c r="P1251" s="269">
        <v>1234</v>
      </c>
      <c r="Q1251" s="269">
        <v>46</v>
      </c>
      <c r="R1251" s="267">
        <v>36</v>
      </c>
      <c r="S1251" s="267">
        <v>40</v>
      </c>
      <c r="T1251" s="270">
        <v>0.97626582278481</v>
      </c>
      <c r="U1251" s="270">
        <v>0.978723404255319</v>
      </c>
      <c r="V1251" s="271">
        <v>0.947368421052632</v>
      </c>
      <c r="W1251" s="271">
        <v>0.975609756097561</v>
      </c>
      <c r="X1251" s="298">
        <v>0.0313549832026876</v>
      </c>
      <c r="Y1251" s="274">
        <v>317</v>
      </c>
      <c r="Z1251" s="336">
        <v>310</v>
      </c>
      <c r="AA1251" s="336">
        <v>314</v>
      </c>
      <c r="AB1251" s="336">
        <v>303</v>
      </c>
      <c r="AC1251" s="337">
        <v>0.977917981072555</v>
      </c>
      <c r="AD1251" s="271">
        <v>0.964968152866242</v>
      </c>
      <c r="AE1251" s="298">
        <v>0.0129498282063132</v>
      </c>
    </row>
    <row r="1252" spans="1:31">
      <c r="A1252" s="318" t="s">
        <v>1972</v>
      </c>
      <c r="B1252" s="342" t="s">
        <v>3371</v>
      </c>
      <c r="C1252" s="296" t="s">
        <v>2294</v>
      </c>
      <c r="D1252" s="342" t="s">
        <v>2295</v>
      </c>
      <c r="E1252" s="269">
        <v>33</v>
      </c>
      <c r="F1252" s="269">
        <v>32</v>
      </c>
      <c r="G1252" s="267">
        <v>26</v>
      </c>
      <c r="H1252" s="267">
        <v>24</v>
      </c>
      <c r="I1252" s="267">
        <v>29</v>
      </c>
      <c r="J1252" s="267">
        <v>28</v>
      </c>
      <c r="K1252" s="297">
        <v>0.9</v>
      </c>
      <c r="L1252" s="270">
        <v>0.96969696969697</v>
      </c>
      <c r="M1252" s="270">
        <v>0.923076923076923</v>
      </c>
      <c r="N1252" s="270">
        <v>0.96551724137931</v>
      </c>
      <c r="O1252" s="335">
        <v>825</v>
      </c>
      <c r="P1252" s="269">
        <v>799</v>
      </c>
      <c r="Q1252" s="269">
        <v>32</v>
      </c>
      <c r="R1252" s="267">
        <v>23</v>
      </c>
      <c r="S1252" s="267">
        <v>28</v>
      </c>
      <c r="T1252" s="270">
        <v>0.968484848484849</v>
      </c>
      <c r="U1252" s="270">
        <v>0.96969696969697</v>
      </c>
      <c r="V1252" s="271">
        <v>0.884615384615385</v>
      </c>
      <c r="W1252" s="271">
        <v>0.96551724137931</v>
      </c>
      <c r="X1252" s="298">
        <v>0.0850815850815851</v>
      </c>
      <c r="Y1252" s="274">
        <v>216</v>
      </c>
      <c r="Z1252" s="336">
        <v>206</v>
      </c>
      <c r="AA1252" s="336">
        <v>208</v>
      </c>
      <c r="AB1252" s="336">
        <v>200</v>
      </c>
      <c r="AC1252" s="337">
        <v>0.953703703703704</v>
      </c>
      <c r="AD1252" s="271">
        <v>0.961538461538462</v>
      </c>
      <c r="AE1252" s="298">
        <v>-0.00783475783475784</v>
      </c>
    </row>
    <row r="1253" spans="1:31">
      <c r="A1253" s="318" t="s">
        <v>1972</v>
      </c>
      <c r="B1253" s="342" t="s">
        <v>3371</v>
      </c>
      <c r="C1253" s="296" t="s">
        <v>2296</v>
      </c>
      <c r="D1253" s="342" t="s">
        <v>2297</v>
      </c>
      <c r="E1253" s="269">
        <v>0</v>
      </c>
      <c r="F1253" s="269">
        <v>0</v>
      </c>
      <c r="G1253" s="267">
        <v>0</v>
      </c>
      <c r="H1253" s="267">
        <v>0</v>
      </c>
      <c r="I1253" s="267">
        <v>0</v>
      </c>
      <c r="J1253" s="267">
        <v>0</v>
      </c>
      <c r="K1253" s="297">
        <v>0.9</v>
      </c>
      <c r="L1253" s="270">
        <v>0</v>
      </c>
      <c r="M1253" s="270">
        <v>0</v>
      </c>
      <c r="N1253" s="270">
        <v>0</v>
      </c>
      <c r="O1253" s="335">
        <v>0</v>
      </c>
      <c r="P1253" s="269">
        <v>0</v>
      </c>
      <c r="Q1253" s="269">
        <v>0</v>
      </c>
      <c r="R1253" s="267">
        <v>0</v>
      </c>
      <c r="S1253" s="267">
        <v>0</v>
      </c>
      <c r="T1253" s="270">
        <v>0</v>
      </c>
      <c r="U1253" s="270">
        <v>0</v>
      </c>
      <c r="V1253" s="271">
        <v>0</v>
      </c>
      <c r="W1253" s="271">
        <v>0</v>
      </c>
      <c r="X1253" s="298">
        <v>0</v>
      </c>
      <c r="Y1253" s="274">
        <v>0</v>
      </c>
      <c r="Z1253" s="336">
        <v>0</v>
      </c>
      <c r="AA1253" s="336">
        <v>0</v>
      </c>
      <c r="AB1253" s="336">
        <v>0</v>
      </c>
      <c r="AC1253" s="337">
        <v>0</v>
      </c>
      <c r="AD1253" s="271">
        <v>0</v>
      </c>
      <c r="AE1253" s="298">
        <v>0</v>
      </c>
    </row>
    <row r="1254" spans="1:31">
      <c r="A1254" s="318" t="s">
        <v>1972</v>
      </c>
      <c r="B1254" s="342" t="s">
        <v>3371</v>
      </c>
      <c r="C1254" s="296" t="s">
        <v>2298</v>
      </c>
      <c r="D1254" s="342" t="s">
        <v>2299</v>
      </c>
      <c r="E1254" s="269">
        <v>0</v>
      </c>
      <c r="F1254" s="269">
        <v>0</v>
      </c>
      <c r="G1254" s="267">
        <v>0</v>
      </c>
      <c r="H1254" s="267">
        <v>0</v>
      </c>
      <c r="I1254" s="267">
        <v>0</v>
      </c>
      <c r="J1254" s="267">
        <v>0</v>
      </c>
      <c r="K1254" s="297">
        <v>0.9</v>
      </c>
      <c r="L1254" s="270">
        <v>0</v>
      </c>
      <c r="M1254" s="270">
        <v>0</v>
      </c>
      <c r="N1254" s="270">
        <v>0</v>
      </c>
      <c r="O1254" s="335">
        <v>0</v>
      </c>
      <c r="P1254" s="269">
        <v>0</v>
      </c>
      <c r="Q1254" s="269">
        <v>0</v>
      </c>
      <c r="R1254" s="267">
        <v>0</v>
      </c>
      <c r="S1254" s="267">
        <v>0</v>
      </c>
      <c r="T1254" s="270">
        <v>0</v>
      </c>
      <c r="U1254" s="270">
        <v>0</v>
      </c>
      <c r="V1254" s="271">
        <v>0</v>
      </c>
      <c r="W1254" s="271">
        <v>0</v>
      </c>
      <c r="X1254" s="298">
        <v>0</v>
      </c>
      <c r="Y1254" s="274">
        <v>0</v>
      </c>
      <c r="Z1254" s="336">
        <v>0</v>
      </c>
      <c r="AA1254" s="336">
        <v>0</v>
      </c>
      <c r="AB1254" s="336">
        <v>0</v>
      </c>
      <c r="AC1254" s="337">
        <v>0</v>
      </c>
      <c r="AD1254" s="271">
        <v>0</v>
      </c>
      <c r="AE1254" s="298">
        <v>0</v>
      </c>
    </row>
    <row r="1255" spans="1:31">
      <c r="A1255" s="318" t="s">
        <v>1972</v>
      </c>
      <c r="B1255" s="342" t="s">
        <v>3372</v>
      </c>
      <c r="C1255" s="296" t="s">
        <v>2300</v>
      </c>
      <c r="D1255" s="342" t="s">
        <v>2301</v>
      </c>
      <c r="E1255" s="269">
        <v>15</v>
      </c>
      <c r="F1255" s="269">
        <v>15</v>
      </c>
      <c r="G1255" s="267">
        <v>15</v>
      </c>
      <c r="H1255" s="267">
        <v>15</v>
      </c>
      <c r="I1255" s="267">
        <v>18</v>
      </c>
      <c r="J1255" s="267">
        <v>18</v>
      </c>
      <c r="K1255" s="297">
        <v>0.9</v>
      </c>
      <c r="L1255" s="270">
        <v>1</v>
      </c>
      <c r="M1255" s="270">
        <v>1</v>
      </c>
      <c r="N1255" s="270">
        <v>1</v>
      </c>
      <c r="O1255" s="335">
        <v>442</v>
      </c>
      <c r="P1255" s="269">
        <v>403</v>
      </c>
      <c r="Q1255" s="269">
        <v>15</v>
      </c>
      <c r="R1255" s="267">
        <v>15</v>
      </c>
      <c r="S1255" s="267">
        <v>17</v>
      </c>
      <c r="T1255" s="270">
        <v>0.911764705882353</v>
      </c>
      <c r="U1255" s="270">
        <v>1</v>
      </c>
      <c r="V1255" s="271">
        <v>1</v>
      </c>
      <c r="W1255" s="271">
        <v>0.944444444444444</v>
      </c>
      <c r="X1255" s="298">
        <v>0</v>
      </c>
      <c r="Y1255" s="274">
        <v>111</v>
      </c>
      <c r="Z1255" s="336">
        <v>104</v>
      </c>
      <c r="AA1255" s="336">
        <v>111</v>
      </c>
      <c r="AB1255" s="336">
        <v>95</v>
      </c>
      <c r="AC1255" s="337">
        <v>0.936936936936937</v>
      </c>
      <c r="AD1255" s="271">
        <v>0.855855855855856</v>
      </c>
      <c r="AE1255" s="298">
        <v>0.081081081081081</v>
      </c>
    </row>
    <row r="1256" spans="1:31">
      <c r="A1256" s="318" t="s">
        <v>1972</v>
      </c>
      <c r="B1256" s="342" t="s">
        <v>3372</v>
      </c>
      <c r="C1256" s="296" t="s">
        <v>2302</v>
      </c>
      <c r="D1256" s="342" t="s">
        <v>2303</v>
      </c>
      <c r="E1256" s="269">
        <v>0</v>
      </c>
      <c r="F1256" s="269">
        <v>0</v>
      </c>
      <c r="G1256" s="267">
        <v>0</v>
      </c>
      <c r="H1256" s="267">
        <v>0</v>
      </c>
      <c r="I1256" s="267">
        <v>0</v>
      </c>
      <c r="J1256" s="267">
        <v>0</v>
      </c>
      <c r="K1256" s="297">
        <v>0.9</v>
      </c>
      <c r="L1256" s="270">
        <v>0</v>
      </c>
      <c r="M1256" s="270">
        <v>0</v>
      </c>
      <c r="N1256" s="270">
        <v>0</v>
      </c>
      <c r="O1256" s="335">
        <v>0</v>
      </c>
      <c r="P1256" s="269">
        <v>0</v>
      </c>
      <c r="Q1256" s="269">
        <v>0</v>
      </c>
      <c r="R1256" s="267">
        <v>0</v>
      </c>
      <c r="S1256" s="267">
        <v>0</v>
      </c>
      <c r="T1256" s="270">
        <v>0</v>
      </c>
      <c r="U1256" s="270">
        <v>0</v>
      </c>
      <c r="V1256" s="271">
        <v>0</v>
      </c>
      <c r="W1256" s="271">
        <v>0</v>
      </c>
      <c r="X1256" s="298">
        <v>0</v>
      </c>
      <c r="Y1256" s="274">
        <v>0</v>
      </c>
      <c r="Z1256" s="336">
        <v>0</v>
      </c>
      <c r="AA1256" s="336">
        <v>0</v>
      </c>
      <c r="AB1256" s="336">
        <v>0</v>
      </c>
      <c r="AC1256" s="337">
        <v>0</v>
      </c>
      <c r="AD1256" s="271">
        <v>0</v>
      </c>
      <c r="AE1256" s="298">
        <v>0</v>
      </c>
    </row>
    <row r="1257" spans="1:31">
      <c r="A1257" s="318" t="s">
        <v>1972</v>
      </c>
      <c r="B1257" s="342" t="s">
        <v>3372</v>
      </c>
      <c r="C1257" s="296" t="s">
        <v>2304</v>
      </c>
      <c r="D1257" s="342" t="s">
        <v>2305</v>
      </c>
      <c r="E1257" s="269">
        <v>62</v>
      </c>
      <c r="F1257" s="269">
        <v>58</v>
      </c>
      <c r="G1257" s="267">
        <v>55</v>
      </c>
      <c r="H1257" s="267">
        <v>53</v>
      </c>
      <c r="I1257" s="267">
        <v>61</v>
      </c>
      <c r="J1257" s="267">
        <v>59</v>
      </c>
      <c r="K1257" s="297">
        <v>0.9</v>
      </c>
      <c r="L1257" s="270">
        <v>0.935483870967742</v>
      </c>
      <c r="M1257" s="270">
        <v>0.963636363636364</v>
      </c>
      <c r="N1257" s="270">
        <v>0.967213114754098</v>
      </c>
      <c r="O1257" s="335">
        <v>1669</v>
      </c>
      <c r="P1257" s="269">
        <v>1612</v>
      </c>
      <c r="Q1257" s="269">
        <v>58</v>
      </c>
      <c r="R1257" s="267">
        <v>53</v>
      </c>
      <c r="S1257" s="267">
        <v>59</v>
      </c>
      <c r="T1257" s="270">
        <v>0.965847813061714</v>
      </c>
      <c r="U1257" s="270">
        <v>0.935483870967742</v>
      </c>
      <c r="V1257" s="271">
        <v>0.963636363636364</v>
      </c>
      <c r="W1257" s="271">
        <v>0.967213114754098</v>
      </c>
      <c r="X1257" s="298">
        <v>-0.0281524926686217</v>
      </c>
      <c r="Y1257" s="274">
        <v>424</v>
      </c>
      <c r="Z1257" s="336">
        <v>411</v>
      </c>
      <c r="AA1257" s="336">
        <v>418</v>
      </c>
      <c r="AB1257" s="336">
        <v>407</v>
      </c>
      <c r="AC1257" s="337">
        <v>0.969339622641509</v>
      </c>
      <c r="AD1257" s="271">
        <v>0.973684210526316</v>
      </c>
      <c r="AE1257" s="298">
        <v>-0.00434458788480641</v>
      </c>
    </row>
    <row r="1258" spans="1:31">
      <c r="A1258" s="318" t="s">
        <v>1972</v>
      </c>
      <c r="B1258" s="342" t="s">
        <v>3372</v>
      </c>
      <c r="C1258" s="296" t="s">
        <v>2306</v>
      </c>
      <c r="D1258" s="342" t="s">
        <v>2307</v>
      </c>
      <c r="E1258" s="269">
        <v>70</v>
      </c>
      <c r="F1258" s="269">
        <v>66</v>
      </c>
      <c r="G1258" s="267">
        <v>67</v>
      </c>
      <c r="H1258" s="267">
        <v>65</v>
      </c>
      <c r="I1258" s="267">
        <v>73</v>
      </c>
      <c r="J1258" s="267">
        <v>71</v>
      </c>
      <c r="K1258" s="297">
        <v>0.9</v>
      </c>
      <c r="L1258" s="270">
        <v>0.942857142857143</v>
      </c>
      <c r="M1258" s="270">
        <v>0.970149253731343</v>
      </c>
      <c r="N1258" s="270">
        <v>0.972602739726027</v>
      </c>
      <c r="O1258" s="335">
        <v>1969</v>
      </c>
      <c r="P1258" s="269">
        <v>1832</v>
      </c>
      <c r="Q1258" s="269">
        <v>66</v>
      </c>
      <c r="R1258" s="267">
        <v>63</v>
      </c>
      <c r="S1258" s="267">
        <v>67</v>
      </c>
      <c r="T1258" s="270">
        <v>0.930421533773489</v>
      </c>
      <c r="U1258" s="270">
        <v>0.942857142857143</v>
      </c>
      <c r="V1258" s="271">
        <v>0.940298507462687</v>
      </c>
      <c r="W1258" s="271">
        <v>0.917808219178082</v>
      </c>
      <c r="X1258" s="298">
        <v>0.00255863539445622</v>
      </c>
      <c r="Y1258" s="274">
        <v>501</v>
      </c>
      <c r="Z1258" s="336">
        <v>475</v>
      </c>
      <c r="AA1258" s="336">
        <v>484</v>
      </c>
      <c r="AB1258" s="336">
        <v>444</v>
      </c>
      <c r="AC1258" s="337">
        <v>0.94810379241517</v>
      </c>
      <c r="AD1258" s="271">
        <v>0.917355371900826</v>
      </c>
      <c r="AE1258" s="298">
        <v>0.0307484205143431</v>
      </c>
    </row>
    <row r="1259" spans="1:31">
      <c r="A1259" s="318" t="s">
        <v>1972</v>
      </c>
      <c r="B1259" s="342" t="s">
        <v>3372</v>
      </c>
      <c r="C1259" s="296" t="s">
        <v>2308</v>
      </c>
      <c r="D1259" s="342" t="s">
        <v>2309</v>
      </c>
      <c r="E1259" s="269">
        <v>0</v>
      </c>
      <c r="F1259" s="269">
        <v>0</v>
      </c>
      <c r="G1259" s="267">
        <v>0</v>
      </c>
      <c r="H1259" s="267">
        <v>0</v>
      </c>
      <c r="I1259" s="267">
        <v>0</v>
      </c>
      <c r="J1259" s="267">
        <v>0</v>
      </c>
      <c r="K1259" s="297">
        <v>0.9</v>
      </c>
      <c r="L1259" s="270">
        <v>0</v>
      </c>
      <c r="M1259" s="270">
        <v>0</v>
      </c>
      <c r="N1259" s="270">
        <v>0</v>
      </c>
      <c r="O1259" s="335">
        <v>0</v>
      </c>
      <c r="P1259" s="269">
        <v>0</v>
      </c>
      <c r="Q1259" s="269">
        <v>0</v>
      </c>
      <c r="R1259" s="267">
        <v>0</v>
      </c>
      <c r="S1259" s="267">
        <v>0</v>
      </c>
      <c r="T1259" s="270">
        <v>0</v>
      </c>
      <c r="U1259" s="270">
        <v>0</v>
      </c>
      <c r="V1259" s="271">
        <v>0</v>
      </c>
      <c r="W1259" s="271">
        <v>0</v>
      </c>
      <c r="X1259" s="298">
        <v>0</v>
      </c>
      <c r="Y1259" s="274">
        <v>0</v>
      </c>
      <c r="Z1259" s="336">
        <v>0</v>
      </c>
      <c r="AA1259" s="336">
        <v>0</v>
      </c>
      <c r="AB1259" s="336">
        <v>0</v>
      </c>
      <c r="AC1259" s="337">
        <v>0</v>
      </c>
      <c r="AD1259" s="271">
        <v>0</v>
      </c>
      <c r="AE1259" s="298">
        <v>0</v>
      </c>
    </row>
    <row r="1260" spans="1:31">
      <c r="A1260" s="318" t="s">
        <v>1972</v>
      </c>
      <c r="B1260" s="342" t="s">
        <v>3372</v>
      </c>
      <c r="C1260" s="296" t="s">
        <v>2310</v>
      </c>
      <c r="D1260" s="342" t="s">
        <v>2311</v>
      </c>
      <c r="E1260" s="269">
        <v>51</v>
      </c>
      <c r="F1260" s="269">
        <v>51</v>
      </c>
      <c r="G1260" s="267">
        <v>51</v>
      </c>
      <c r="H1260" s="267">
        <v>51</v>
      </c>
      <c r="I1260" s="267">
        <v>52</v>
      </c>
      <c r="J1260" s="267">
        <v>51</v>
      </c>
      <c r="K1260" s="297">
        <v>0.9</v>
      </c>
      <c r="L1260" s="270">
        <v>1</v>
      </c>
      <c r="M1260" s="270">
        <v>1</v>
      </c>
      <c r="N1260" s="270">
        <v>0.980769230769231</v>
      </c>
      <c r="O1260" s="335">
        <v>1469</v>
      </c>
      <c r="P1260" s="269">
        <v>1371</v>
      </c>
      <c r="Q1260" s="269">
        <v>50</v>
      </c>
      <c r="R1260" s="267">
        <v>49</v>
      </c>
      <c r="S1260" s="267">
        <v>50</v>
      </c>
      <c r="T1260" s="270">
        <v>0.933287950987066</v>
      </c>
      <c r="U1260" s="270">
        <v>0.980392156862745</v>
      </c>
      <c r="V1260" s="271">
        <v>0.96078431372549</v>
      </c>
      <c r="W1260" s="271">
        <v>0.961538461538462</v>
      </c>
      <c r="X1260" s="298">
        <v>0.0196078431372548</v>
      </c>
      <c r="Y1260" s="274">
        <v>369</v>
      </c>
      <c r="Z1260" s="336">
        <v>348</v>
      </c>
      <c r="AA1260" s="336">
        <v>366</v>
      </c>
      <c r="AB1260" s="336">
        <v>332</v>
      </c>
      <c r="AC1260" s="337">
        <v>0.943089430894309</v>
      </c>
      <c r="AD1260" s="271">
        <v>0.907103825136612</v>
      </c>
      <c r="AE1260" s="298">
        <v>0.0359856057576969</v>
      </c>
    </row>
    <row r="1261" spans="1:31">
      <c r="A1261" s="318" t="s">
        <v>1972</v>
      </c>
      <c r="B1261" s="342" t="s">
        <v>3372</v>
      </c>
      <c r="C1261" s="296" t="s">
        <v>2312</v>
      </c>
      <c r="D1261" s="342" t="s">
        <v>2313</v>
      </c>
      <c r="E1261" s="269">
        <v>0</v>
      </c>
      <c r="F1261" s="269">
        <v>0</v>
      </c>
      <c r="G1261" s="267">
        <v>0</v>
      </c>
      <c r="H1261" s="267">
        <v>0</v>
      </c>
      <c r="I1261" s="267">
        <v>0</v>
      </c>
      <c r="J1261" s="267">
        <v>0</v>
      </c>
      <c r="K1261" s="297">
        <v>0.9</v>
      </c>
      <c r="L1261" s="270">
        <v>0</v>
      </c>
      <c r="M1261" s="270">
        <v>0</v>
      </c>
      <c r="N1261" s="270">
        <v>0</v>
      </c>
      <c r="O1261" s="335">
        <v>0</v>
      </c>
      <c r="P1261" s="269">
        <v>0</v>
      </c>
      <c r="Q1261" s="269">
        <v>0</v>
      </c>
      <c r="R1261" s="267">
        <v>0</v>
      </c>
      <c r="S1261" s="267">
        <v>0</v>
      </c>
      <c r="T1261" s="270">
        <v>0</v>
      </c>
      <c r="U1261" s="270">
        <v>0</v>
      </c>
      <c r="V1261" s="271">
        <v>0</v>
      </c>
      <c r="W1261" s="271">
        <v>0</v>
      </c>
      <c r="X1261" s="298">
        <v>0</v>
      </c>
      <c r="Y1261" s="274">
        <v>0</v>
      </c>
      <c r="Z1261" s="336">
        <v>0</v>
      </c>
      <c r="AA1261" s="336">
        <v>0</v>
      </c>
      <c r="AB1261" s="336">
        <v>0</v>
      </c>
      <c r="AC1261" s="337">
        <v>0</v>
      </c>
      <c r="AD1261" s="271">
        <v>0</v>
      </c>
      <c r="AE1261" s="298">
        <v>0</v>
      </c>
    </row>
    <row r="1262" spans="1:31">
      <c r="A1262" s="318" t="s">
        <v>1972</v>
      </c>
      <c r="B1262" s="342" t="s">
        <v>3371</v>
      </c>
      <c r="C1262" s="296" t="s">
        <v>2314</v>
      </c>
      <c r="D1262" s="342" t="s">
        <v>2315</v>
      </c>
      <c r="E1262" s="269">
        <v>0</v>
      </c>
      <c r="F1262" s="269">
        <v>0</v>
      </c>
      <c r="G1262" s="267">
        <v>0</v>
      </c>
      <c r="H1262" s="267">
        <v>0</v>
      </c>
      <c r="I1262" s="267">
        <v>0</v>
      </c>
      <c r="J1262" s="267">
        <v>0</v>
      </c>
      <c r="K1262" s="297">
        <v>0.9</v>
      </c>
      <c r="L1262" s="270">
        <v>0</v>
      </c>
      <c r="M1262" s="270">
        <v>0</v>
      </c>
      <c r="N1262" s="270">
        <v>0</v>
      </c>
      <c r="O1262" s="335">
        <v>0</v>
      </c>
      <c r="P1262" s="269">
        <v>0</v>
      </c>
      <c r="Q1262" s="269">
        <v>0</v>
      </c>
      <c r="R1262" s="267">
        <v>0</v>
      </c>
      <c r="S1262" s="267">
        <v>0</v>
      </c>
      <c r="T1262" s="270">
        <v>0</v>
      </c>
      <c r="U1262" s="270">
        <v>0</v>
      </c>
      <c r="V1262" s="271">
        <v>0</v>
      </c>
      <c r="W1262" s="271">
        <v>0</v>
      </c>
      <c r="X1262" s="298">
        <v>0</v>
      </c>
      <c r="Y1262" s="274">
        <v>0</v>
      </c>
      <c r="Z1262" s="336">
        <v>0</v>
      </c>
      <c r="AA1262" s="336">
        <v>0</v>
      </c>
      <c r="AB1262" s="336">
        <v>0</v>
      </c>
      <c r="AC1262" s="337">
        <v>0</v>
      </c>
      <c r="AD1262" s="271">
        <v>0</v>
      </c>
      <c r="AE1262" s="298">
        <v>0</v>
      </c>
    </row>
    <row r="1263" spans="1:31">
      <c r="A1263" s="318" t="s">
        <v>1972</v>
      </c>
      <c r="B1263" s="342" t="s">
        <v>3371</v>
      </c>
      <c r="C1263" s="296" t="s">
        <v>2316</v>
      </c>
      <c r="D1263" s="342" t="s">
        <v>2317</v>
      </c>
      <c r="E1263" s="269">
        <v>25</v>
      </c>
      <c r="F1263" s="269">
        <v>23</v>
      </c>
      <c r="G1263" s="267">
        <v>22</v>
      </c>
      <c r="H1263" s="267">
        <v>21</v>
      </c>
      <c r="I1263" s="267">
        <v>25</v>
      </c>
      <c r="J1263" s="267">
        <v>23</v>
      </c>
      <c r="K1263" s="297">
        <v>0.9</v>
      </c>
      <c r="L1263" s="270">
        <v>0.92</v>
      </c>
      <c r="M1263" s="270">
        <v>0.954545454545455</v>
      </c>
      <c r="N1263" s="270">
        <v>0.92</v>
      </c>
      <c r="O1263" s="335">
        <v>688</v>
      </c>
      <c r="P1263" s="269">
        <v>665</v>
      </c>
      <c r="Q1263" s="269">
        <v>22</v>
      </c>
      <c r="R1263" s="267">
        <v>21</v>
      </c>
      <c r="S1263" s="267">
        <v>23</v>
      </c>
      <c r="T1263" s="270">
        <v>0.966569767441861</v>
      </c>
      <c r="U1263" s="270">
        <v>0.88</v>
      </c>
      <c r="V1263" s="271">
        <v>0.954545454545455</v>
      </c>
      <c r="W1263" s="271">
        <v>0.92</v>
      </c>
      <c r="X1263" s="298">
        <v>-0.0745454545454546</v>
      </c>
      <c r="Y1263" s="274">
        <v>171</v>
      </c>
      <c r="Z1263" s="336">
        <v>163</v>
      </c>
      <c r="AA1263" s="336">
        <v>168</v>
      </c>
      <c r="AB1263" s="336">
        <v>163</v>
      </c>
      <c r="AC1263" s="337">
        <v>0.953216374269006</v>
      </c>
      <c r="AD1263" s="271">
        <v>0.970238095238095</v>
      </c>
      <c r="AE1263" s="298">
        <v>-0.0170217209690894</v>
      </c>
    </row>
    <row r="1264" spans="1:31">
      <c r="A1264" s="318" t="s">
        <v>1972</v>
      </c>
      <c r="B1264" s="342" t="s">
        <v>3371</v>
      </c>
      <c r="C1264" s="296" t="s">
        <v>2318</v>
      </c>
      <c r="D1264" s="342" t="s">
        <v>2319</v>
      </c>
      <c r="E1264" s="269">
        <v>27</v>
      </c>
      <c r="F1264" s="269">
        <v>27</v>
      </c>
      <c r="G1264" s="267">
        <v>29</v>
      </c>
      <c r="H1264" s="267">
        <v>28</v>
      </c>
      <c r="I1264" s="267">
        <v>34</v>
      </c>
      <c r="J1264" s="267">
        <v>33</v>
      </c>
      <c r="K1264" s="297">
        <v>0.9</v>
      </c>
      <c r="L1264" s="270">
        <v>1</v>
      </c>
      <c r="M1264" s="270">
        <v>0.96551724137931</v>
      </c>
      <c r="N1264" s="270">
        <v>0.970588235294118</v>
      </c>
      <c r="O1264" s="335">
        <v>859</v>
      </c>
      <c r="P1264" s="269">
        <v>841</v>
      </c>
      <c r="Q1264" s="269">
        <v>27</v>
      </c>
      <c r="R1264" s="267">
        <v>28</v>
      </c>
      <c r="S1264" s="267">
        <v>33</v>
      </c>
      <c r="T1264" s="270">
        <v>0.979045401629802</v>
      </c>
      <c r="U1264" s="270">
        <v>1</v>
      </c>
      <c r="V1264" s="271">
        <v>0.96551724137931</v>
      </c>
      <c r="W1264" s="271">
        <v>0.970588235294118</v>
      </c>
      <c r="X1264" s="298">
        <v>0.0344827586206896</v>
      </c>
      <c r="Y1264" s="274">
        <v>215</v>
      </c>
      <c r="Z1264" s="336">
        <v>209</v>
      </c>
      <c r="AA1264" s="336">
        <v>215</v>
      </c>
      <c r="AB1264" s="336">
        <v>208</v>
      </c>
      <c r="AC1264" s="337">
        <v>0.972093023255814</v>
      </c>
      <c r="AD1264" s="271">
        <v>0.967441860465116</v>
      </c>
      <c r="AE1264" s="298">
        <v>0.00465116279069766</v>
      </c>
    </row>
    <row r="1265" spans="1:31">
      <c r="A1265" s="318" t="s">
        <v>1972</v>
      </c>
      <c r="B1265" s="342" t="s">
        <v>3371</v>
      </c>
      <c r="C1265" s="296" t="s">
        <v>2320</v>
      </c>
      <c r="D1265" s="342" t="s">
        <v>2321</v>
      </c>
      <c r="E1265" s="269">
        <v>61</v>
      </c>
      <c r="F1265" s="269">
        <v>61</v>
      </c>
      <c r="G1265" s="267">
        <v>57</v>
      </c>
      <c r="H1265" s="267">
        <v>56</v>
      </c>
      <c r="I1265" s="267">
        <v>64</v>
      </c>
      <c r="J1265" s="267">
        <v>63</v>
      </c>
      <c r="K1265" s="297">
        <v>0.9</v>
      </c>
      <c r="L1265" s="270">
        <v>1</v>
      </c>
      <c r="M1265" s="270">
        <v>0.982456140350877</v>
      </c>
      <c r="N1265" s="270">
        <v>0.984375</v>
      </c>
      <c r="O1265" s="335">
        <v>1868</v>
      </c>
      <c r="P1265" s="269">
        <v>1816</v>
      </c>
      <c r="Q1265" s="269">
        <v>61</v>
      </c>
      <c r="R1265" s="267">
        <v>55</v>
      </c>
      <c r="S1265" s="267">
        <v>63</v>
      </c>
      <c r="T1265" s="270">
        <v>0.972162740899358</v>
      </c>
      <c r="U1265" s="270">
        <v>1</v>
      </c>
      <c r="V1265" s="271">
        <v>0.964912280701754</v>
      </c>
      <c r="W1265" s="271">
        <v>0.984375</v>
      </c>
      <c r="X1265" s="298">
        <v>0.0350877192982456</v>
      </c>
      <c r="Y1265" s="274">
        <v>466</v>
      </c>
      <c r="Z1265" s="336">
        <v>452</v>
      </c>
      <c r="AA1265" s="336">
        <v>472</v>
      </c>
      <c r="AB1265" s="336">
        <v>455</v>
      </c>
      <c r="AC1265" s="337">
        <v>0.969957081545064</v>
      </c>
      <c r="AD1265" s="271">
        <v>0.963983050847458</v>
      </c>
      <c r="AE1265" s="298">
        <v>0.00597403069760671</v>
      </c>
    </row>
    <row r="1266" spans="1:31">
      <c r="A1266" s="318" t="s">
        <v>1972</v>
      </c>
      <c r="B1266" s="342" t="s">
        <v>3371</v>
      </c>
      <c r="C1266" s="296" t="s">
        <v>2322</v>
      </c>
      <c r="D1266" s="342" t="s">
        <v>2323</v>
      </c>
      <c r="E1266" s="269">
        <v>0</v>
      </c>
      <c r="F1266" s="269">
        <v>0</v>
      </c>
      <c r="G1266" s="267">
        <v>0</v>
      </c>
      <c r="H1266" s="267">
        <v>0</v>
      </c>
      <c r="I1266" s="267">
        <v>0</v>
      </c>
      <c r="J1266" s="267">
        <v>0</v>
      </c>
      <c r="K1266" s="297">
        <v>0.9</v>
      </c>
      <c r="L1266" s="270">
        <v>0</v>
      </c>
      <c r="M1266" s="270">
        <v>0</v>
      </c>
      <c r="N1266" s="270">
        <v>0</v>
      </c>
      <c r="O1266" s="335">
        <v>0</v>
      </c>
      <c r="P1266" s="269">
        <v>0</v>
      </c>
      <c r="Q1266" s="269">
        <v>0</v>
      </c>
      <c r="R1266" s="267">
        <v>0</v>
      </c>
      <c r="S1266" s="267">
        <v>0</v>
      </c>
      <c r="T1266" s="270">
        <v>0</v>
      </c>
      <c r="U1266" s="270">
        <v>0</v>
      </c>
      <c r="V1266" s="271">
        <v>0</v>
      </c>
      <c r="W1266" s="271">
        <v>0</v>
      </c>
      <c r="X1266" s="298">
        <v>0</v>
      </c>
      <c r="Y1266" s="274">
        <v>0</v>
      </c>
      <c r="Z1266" s="336">
        <v>0</v>
      </c>
      <c r="AA1266" s="336">
        <v>0</v>
      </c>
      <c r="AB1266" s="336">
        <v>0</v>
      </c>
      <c r="AC1266" s="337">
        <v>0</v>
      </c>
      <c r="AD1266" s="271">
        <v>0</v>
      </c>
      <c r="AE1266" s="298">
        <v>0</v>
      </c>
    </row>
    <row r="1267" spans="1:31">
      <c r="A1267" s="318" t="s">
        <v>1972</v>
      </c>
      <c r="B1267" s="342" t="s">
        <v>3371</v>
      </c>
      <c r="C1267" s="296" t="s">
        <v>2324</v>
      </c>
      <c r="D1267" s="342" t="s">
        <v>2325</v>
      </c>
      <c r="E1267" s="269">
        <v>29</v>
      </c>
      <c r="F1267" s="269">
        <v>25</v>
      </c>
      <c r="G1267" s="267">
        <v>29</v>
      </c>
      <c r="H1267" s="267">
        <v>27</v>
      </c>
      <c r="I1267" s="267">
        <v>30</v>
      </c>
      <c r="J1267" s="267">
        <v>28</v>
      </c>
      <c r="K1267" s="297">
        <v>0.9</v>
      </c>
      <c r="L1267" s="270">
        <v>0.862068965517241</v>
      </c>
      <c r="M1267" s="270">
        <v>0.931034482758621</v>
      </c>
      <c r="N1267" s="270">
        <v>0.933333333333333</v>
      </c>
      <c r="O1267" s="335">
        <v>840</v>
      </c>
      <c r="P1267" s="269">
        <v>763</v>
      </c>
      <c r="Q1267" s="269">
        <v>24</v>
      </c>
      <c r="R1267" s="267">
        <v>24</v>
      </c>
      <c r="S1267" s="267">
        <v>28</v>
      </c>
      <c r="T1267" s="270">
        <v>0.908333333333333</v>
      </c>
      <c r="U1267" s="270">
        <v>0.827586206896552</v>
      </c>
      <c r="V1267" s="271">
        <v>0.827586206896552</v>
      </c>
      <c r="W1267" s="271">
        <v>0.933333333333333</v>
      </c>
      <c r="X1267" s="298">
        <v>0</v>
      </c>
      <c r="Y1267" s="274">
        <v>209</v>
      </c>
      <c r="Z1267" s="336">
        <v>184</v>
      </c>
      <c r="AA1267" s="336">
        <v>201</v>
      </c>
      <c r="AB1267" s="336">
        <v>181</v>
      </c>
      <c r="AC1267" s="337">
        <v>0.880382775119617</v>
      </c>
      <c r="AD1267" s="271">
        <v>0.900497512437811</v>
      </c>
      <c r="AE1267" s="298">
        <v>-0.0201147373181937</v>
      </c>
    </row>
    <row r="1268" spans="1:31">
      <c r="A1268" s="318" t="s">
        <v>1972</v>
      </c>
      <c r="B1268" s="342" t="s">
        <v>3371</v>
      </c>
      <c r="C1268" s="296" t="s">
        <v>2326</v>
      </c>
      <c r="D1268" s="342" t="s">
        <v>2327</v>
      </c>
      <c r="E1268" s="269">
        <v>0</v>
      </c>
      <c r="F1268" s="269">
        <v>0</v>
      </c>
      <c r="G1268" s="267">
        <v>0</v>
      </c>
      <c r="H1268" s="267">
        <v>0</v>
      </c>
      <c r="I1268" s="267">
        <v>0</v>
      </c>
      <c r="J1268" s="267">
        <v>0</v>
      </c>
      <c r="K1268" s="297">
        <v>0.9</v>
      </c>
      <c r="L1268" s="270">
        <v>0</v>
      </c>
      <c r="M1268" s="270">
        <v>0</v>
      </c>
      <c r="N1268" s="270">
        <v>0</v>
      </c>
      <c r="O1268" s="335">
        <v>0</v>
      </c>
      <c r="P1268" s="269">
        <v>0</v>
      </c>
      <c r="Q1268" s="269">
        <v>0</v>
      </c>
      <c r="R1268" s="267">
        <v>0</v>
      </c>
      <c r="S1268" s="267">
        <v>0</v>
      </c>
      <c r="T1268" s="270">
        <v>0</v>
      </c>
      <c r="U1268" s="270">
        <v>0</v>
      </c>
      <c r="V1268" s="271">
        <v>0</v>
      </c>
      <c r="W1268" s="271">
        <v>0</v>
      </c>
      <c r="X1268" s="298">
        <v>0</v>
      </c>
      <c r="Y1268" s="274">
        <v>0</v>
      </c>
      <c r="Z1268" s="336">
        <v>0</v>
      </c>
      <c r="AA1268" s="336">
        <v>0</v>
      </c>
      <c r="AB1268" s="336">
        <v>0</v>
      </c>
      <c r="AC1268" s="337">
        <v>0</v>
      </c>
      <c r="AD1268" s="271">
        <v>0</v>
      </c>
      <c r="AE1268" s="298">
        <v>0</v>
      </c>
    </row>
    <row r="1269" spans="1:31">
      <c r="A1269" s="318" t="s">
        <v>1972</v>
      </c>
      <c r="B1269" s="342" t="s">
        <v>3371</v>
      </c>
      <c r="C1269" s="296" t="s">
        <v>2328</v>
      </c>
      <c r="D1269" s="342" t="s">
        <v>2329</v>
      </c>
      <c r="E1269" s="269">
        <v>56</v>
      </c>
      <c r="F1269" s="269">
        <v>53</v>
      </c>
      <c r="G1269" s="267">
        <v>53</v>
      </c>
      <c r="H1269" s="267">
        <v>50</v>
      </c>
      <c r="I1269" s="267">
        <v>59</v>
      </c>
      <c r="J1269" s="267">
        <v>56</v>
      </c>
      <c r="K1269" s="297">
        <v>0.9</v>
      </c>
      <c r="L1269" s="270">
        <v>0.946428571428571</v>
      </c>
      <c r="M1269" s="270">
        <v>0.943396226415094</v>
      </c>
      <c r="N1269" s="270">
        <v>0.949152542372881</v>
      </c>
      <c r="O1269" s="335">
        <v>1632</v>
      </c>
      <c r="P1269" s="269">
        <v>1533</v>
      </c>
      <c r="Q1269" s="269">
        <v>53</v>
      </c>
      <c r="R1269" s="267">
        <v>50</v>
      </c>
      <c r="S1269" s="267">
        <v>55</v>
      </c>
      <c r="T1269" s="270">
        <v>0.939338235294118</v>
      </c>
      <c r="U1269" s="270">
        <v>0.946428571428571</v>
      </c>
      <c r="V1269" s="271">
        <v>0.943396226415094</v>
      </c>
      <c r="W1269" s="271">
        <v>0.932203389830508</v>
      </c>
      <c r="X1269" s="298">
        <v>0.00303234501347704</v>
      </c>
      <c r="Y1269" s="274">
        <v>401</v>
      </c>
      <c r="Z1269" s="336">
        <v>369</v>
      </c>
      <c r="AA1269" s="336">
        <v>399</v>
      </c>
      <c r="AB1269" s="336">
        <v>384</v>
      </c>
      <c r="AC1269" s="337">
        <v>0.920199501246883</v>
      </c>
      <c r="AD1269" s="271">
        <v>0.962406015037594</v>
      </c>
      <c r="AE1269" s="298">
        <v>-0.0422065137907112</v>
      </c>
    </row>
    <row r="1270" spans="1:31">
      <c r="A1270" s="318" t="s">
        <v>1972</v>
      </c>
      <c r="B1270" s="342" t="s">
        <v>3371</v>
      </c>
      <c r="C1270" s="296" t="s">
        <v>2330</v>
      </c>
      <c r="D1270" s="342" t="s">
        <v>2331</v>
      </c>
      <c r="E1270" s="269">
        <v>34</v>
      </c>
      <c r="F1270" s="269">
        <v>33</v>
      </c>
      <c r="G1270" s="267">
        <v>32</v>
      </c>
      <c r="H1270" s="267">
        <v>31</v>
      </c>
      <c r="I1270" s="267">
        <v>38</v>
      </c>
      <c r="J1270" s="267">
        <v>36</v>
      </c>
      <c r="K1270" s="297">
        <v>0.9</v>
      </c>
      <c r="L1270" s="270">
        <v>0.970588235294118</v>
      </c>
      <c r="M1270" s="270">
        <v>0.96875</v>
      </c>
      <c r="N1270" s="270">
        <v>0.947368421052632</v>
      </c>
      <c r="O1270" s="335">
        <v>1005</v>
      </c>
      <c r="P1270" s="269">
        <v>941</v>
      </c>
      <c r="Q1270" s="269">
        <v>32</v>
      </c>
      <c r="R1270" s="267">
        <v>30</v>
      </c>
      <c r="S1270" s="267">
        <v>34</v>
      </c>
      <c r="T1270" s="270">
        <v>0.936318407960199</v>
      </c>
      <c r="U1270" s="270">
        <v>0.941176470588235</v>
      </c>
      <c r="V1270" s="271">
        <v>0.9375</v>
      </c>
      <c r="W1270" s="271">
        <v>0.894736842105263</v>
      </c>
      <c r="X1270" s="298">
        <v>0.00367647058823528</v>
      </c>
      <c r="Y1270" s="274">
        <v>249</v>
      </c>
      <c r="Z1270" s="336">
        <v>230</v>
      </c>
      <c r="AA1270" s="336">
        <v>244</v>
      </c>
      <c r="AB1270" s="336">
        <v>222</v>
      </c>
      <c r="AC1270" s="337">
        <v>0.923694779116466</v>
      </c>
      <c r="AD1270" s="271">
        <v>0.909836065573771</v>
      </c>
      <c r="AE1270" s="298">
        <v>0.0138587135426954</v>
      </c>
    </row>
    <row r="1271" spans="1:31">
      <c r="A1271" s="318" t="s">
        <v>1972</v>
      </c>
      <c r="B1271" s="342" t="s">
        <v>3371</v>
      </c>
      <c r="C1271" s="296" t="s">
        <v>2332</v>
      </c>
      <c r="D1271" s="342" t="s">
        <v>2333</v>
      </c>
      <c r="E1271" s="269">
        <v>0</v>
      </c>
      <c r="F1271" s="269">
        <v>0</v>
      </c>
      <c r="G1271" s="267">
        <v>0</v>
      </c>
      <c r="H1271" s="267">
        <v>0</v>
      </c>
      <c r="I1271" s="267">
        <v>0</v>
      </c>
      <c r="J1271" s="267">
        <v>0</v>
      </c>
      <c r="K1271" s="297">
        <v>0.9</v>
      </c>
      <c r="L1271" s="270">
        <v>0</v>
      </c>
      <c r="M1271" s="270">
        <v>0</v>
      </c>
      <c r="N1271" s="270">
        <v>0</v>
      </c>
      <c r="O1271" s="335">
        <v>0</v>
      </c>
      <c r="P1271" s="269">
        <v>0</v>
      </c>
      <c r="Q1271" s="269">
        <v>0</v>
      </c>
      <c r="R1271" s="267">
        <v>0</v>
      </c>
      <c r="S1271" s="267">
        <v>0</v>
      </c>
      <c r="T1271" s="270">
        <v>0</v>
      </c>
      <c r="U1271" s="270">
        <v>0</v>
      </c>
      <c r="V1271" s="271">
        <v>0</v>
      </c>
      <c r="W1271" s="271">
        <v>0</v>
      </c>
      <c r="X1271" s="298">
        <v>0</v>
      </c>
      <c r="Y1271" s="274">
        <v>0</v>
      </c>
      <c r="Z1271" s="336">
        <v>0</v>
      </c>
      <c r="AA1271" s="336">
        <v>0</v>
      </c>
      <c r="AB1271" s="336">
        <v>0</v>
      </c>
      <c r="AC1271" s="337">
        <v>0</v>
      </c>
      <c r="AD1271" s="271">
        <v>0</v>
      </c>
      <c r="AE1271" s="298">
        <v>0</v>
      </c>
    </row>
    <row r="1272" spans="1:31">
      <c r="A1272" s="318" t="s">
        <v>1972</v>
      </c>
      <c r="B1272" s="342" t="s">
        <v>3373</v>
      </c>
      <c r="C1272" s="296" t="s">
        <v>2334</v>
      </c>
      <c r="D1272" s="342" t="s">
        <v>2335</v>
      </c>
      <c r="E1272" s="269">
        <v>55</v>
      </c>
      <c r="F1272" s="269">
        <v>53</v>
      </c>
      <c r="G1272" s="267">
        <v>46</v>
      </c>
      <c r="H1272" s="267">
        <v>45</v>
      </c>
      <c r="I1272" s="267">
        <v>55</v>
      </c>
      <c r="J1272" s="267">
        <v>52</v>
      </c>
      <c r="K1272" s="297">
        <v>0.9</v>
      </c>
      <c r="L1272" s="270">
        <v>0.963636363636364</v>
      </c>
      <c r="M1272" s="270">
        <v>0.978260869565217</v>
      </c>
      <c r="N1272" s="270">
        <v>0.945454545454545</v>
      </c>
      <c r="O1272" s="335">
        <v>1486</v>
      </c>
      <c r="P1272" s="269">
        <v>1409</v>
      </c>
      <c r="Q1272" s="269">
        <v>53</v>
      </c>
      <c r="R1272" s="267">
        <v>45</v>
      </c>
      <c r="S1272" s="267">
        <v>50</v>
      </c>
      <c r="T1272" s="270">
        <v>0.948183041722746</v>
      </c>
      <c r="U1272" s="270">
        <v>0.963636363636364</v>
      </c>
      <c r="V1272" s="271">
        <v>0.978260869565217</v>
      </c>
      <c r="W1272" s="271">
        <v>0.909090909090909</v>
      </c>
      <c r="X1272" s="298">
        <v>-0.0146245059288538</v>
      </c>
      <c r="Y1272" s="274">
        <v>371</v>
      </c>
      <c r="Z1272" s="336">
        <v>351</v>
      </c>
      <c r="AA1272" s="336">
        <v>376</v>
      </c>
      <c r="AB1272" s="336">
        <v>365</v>
      </c>
      <c r="AC1272" s="337">
        <v>0.946091644204852</v>
      </c>
      <c r="AD1272" s="271">
        <v>0.970744680851064</v>
      </c>
      <c r="AE1272" s="298">
        <v>-0.0246530366462121</v>
      </c>
    </row>
    <row r="1273" spans="1:31">
      <c r="A1273" s="318" t="s">
        <v>1972</v>
      </c>
      <c r="B1273" s="342" t="s">
        <v>3372</v>
      </c>
      <c r="C1273" s="296" t="s">
        <v>2336</v>
      </c>
      <c r="D1273" s="342" t="s">
        <v>2337</v>
      </c>
      <c r="E1273" s="269">
        <v>0</v>
      </c>
      <c r="F1273" s="269">
        <v>0</v>
      </c>
      <c r="G1273" s="267">
        <v>0</v>
      </c>
      <c r="H1273" s="267">
        <v>0</v>
      </c>
      <c r="I1273" s="267">
        <v>0</v>
      </c>
      <c r="J1273" s="267">
        <v>0</v>
      </c>
      <c r="K1273" s="297">
        <v>0.9</v>
      </c>
      <c r="L1273" s="270">
        <v>0</v>
      </c>
      <c r="M1273" s="270">
        <v>0</v>
      </c>
      <c r="N1273" s="270">
        <v>0</v>
      </c>
      <c r="O1273" s="335">
        <v>0</v>
      </c>
      <c r="P1273" s="269">
        <v>0</v>
      </c>
      <c r="Q1273" s="269">
        <v>0</v>
      </c>
      <c r="R1273" s="267">
        <v>0</v>
      </c>
      <c r="S1273" s="267">
        <v>0</v>
      </c>
      <c r="T1273" s="270">
        <v>0</v>
      </c>
      <c r="U1273" s="270">
        <v>0</v>
      </c>
      <c r="V1273" s="271">
        <v>0</v>
      </c>
      <c r="W1273" s="271">
        <v>0</v>
      </c>
      <c r="X1273" s="298">
        <v>0</v>
      </c>
      <c r="Y1273" s="274">
        <v>0</v>
      </c>
      <c r="Z1273" s="336">
        <v>0</v>
      </c>
      <c r="AA1273" s="336">
        <v>0</v>
      </c>
      <c r="AB1273" s="336">
        <v>0</v>
      </c>
      <c r="AC1273" s="337">
        <v>0</v>
      </c>
      <c r="AD1273" s="271">
        <v>0</v>
      </c>
      <c r="AE1273" s="298">
        <v>0</v>
      </c>
    </row>
    <row r="1274" spans="1:31">
      <c r="A1274" s="318" t="s">
        <v>1972</v>
      </c>
      <c r="B1274" s="342" t="s">
        <v>3372</v>
      </c>
      <c r="C1274" s="296" t="s">
        <v>2338</v>
      </c>
      <c r="D1274" s="342" t="s">
        <v>2339</v>
      </c>
      <c r="E1274" s="269">
        <v>0</v>
      </c>
      <c r="F1274" s="269">
        <v>0</v>
      </c>
      <c r="G1274" s="267">
        <v>0</v>
      </c>
      <c r="H1274" s="267">
        <v>0</v>
      </c>
      <c r="I1274" s="267">
        <v>0</v>
      </c>
      <c r="J1274" s="267">
        <v>0</v>
      </c>
      <c r="K1274" s="297">
        <v>0.9</v>
      </c>
      <c r="L1274" s="270">
        <v>0</v>
      </c>
      <c r="M1274" s="270">
        <v>0</v>
      </c>
      <c r="N1274" s="270">
        <v>0</v>
      </c>
      <c r="O1274" s="335">
        <v>0</v>
      </c>
      <c r="P1274" s="269">
        <v>0</v>
      </c>
      <c r="Q1274" s="269">
        <v>0</v>
      </c>
      <c r="R1274" s="267">
        <v>0</v>
      </c>
      <c r="S1274" s="267">
        <v>0</v>
      </c>
      <c r="T1274" s="270">
        <v>0</v>
      </c>
      <c r="U1274" s="270">
        <v>0</v>
      </c>
      <c r="V1274" s="271">
        <v>0</v>
      </c>
      <c r="W1274" s="271">
        <v>0</v>
      </c>
      <c r="X1274" s="298">
        <v>0</v>
      </c>
      <c r="Y1274" s="274">
        <v>0</v>
      </c>
      <c r="Z1274" s="336">
        <v>0</v>
      </c>
      <c r="AA1274" s="336">
        <v>0</v>
      </c>
      <c r="AB1274" s="336">
        <v>0</v>
      </c>
      <c r="AC1274" s="337">
        <v>0</v>
      </c>
      <c r="AD1274" s="271">
        <v>0</v>
      </c>
      <c r="AE1274" s="298">
        <v>0</v>
      </c>
    </row>
    <row r="1275" spans="1:31">
      <c r="A1275" s="318" t="s">
        <v>1972</v>
      </c>
      <c r="B1275" s="342" t="s">
        <v>3372</v>
      </c>
      <c r="C1275" s="296" t="s">
        <v>2340</v>
      </c>
      <c r="D1275" s="342" t="s">
        <v>2341</v>
      </c>
      <c r="E1275" s="269">
        <v>0</v>
      </c>
      <c r="F1275" s="269">
        <v>0</v>
      </c>
      <c r="G1275" s="267">
        <v>0</v>
      </c>
      <c r="H1275" s="267">
        <v>0</v>
      </c>
      <c r="I1275" s="267">
        <v>0</v>
      </c>
      <c r="J1275" s="267">
        <v>0</v>
      </c>
      <c r="K1275" s="297">
        <v>0.9</v>
      </c>
      <c r="L1275" s="270">
        <v>0</v>
      </c>
      <c r="M1275" s="270">
        <v>0</v>
      </c>
      <c r="N1275" s="270">
        <v>0</v>
      </c>
      <c r="O1275" s="335">
        <v>0</v>
      </c>
      <c r="P1275" s="269">
        <v>0</v>
      </c>
      <c r="Q1275" s="269">
        <v>0</v>
      </c>
      <c r="R1275" s="267">
        <v>0</v>
      </c>
      <c r="S1275" s="267">
        <v>0</v>
      </c>
      <c r="T1275" s="270">
        <v>0</v>
      </c>
      <c r="U1275" s="270">
        <v>0</v>
      </c>
      <c r="V1275" s="271">
        <v>0</v>
      </c>
      <c r="W1275" s="271">
        <v>0</v>
      </c>
      <c r="X1275" s="298">
        <v>0</v>
      </c>
      <c r="Y1275" s="274">
        <v>0</v>
      </c>
      <c r="Z1275" s="336">
        <v>0</v>
      </c>
      <c r="AA1275" s="336">
        <v>0</v>
      </c>
      <c r="AB1275" s="336">
        <v>0</v>
      </c>
      <c r="AC1275" s="337">
        <v>0</v>
      </c>
      <c r="AD1275" s="271">
        <v>0</v>
      </c>
      <c r="AE1275" s="298">
        <v>0</v>
      </c>
    </row>
    <row r="1276" spans="1:31">
      <c r="A1276" s="318" t="s">
        <v>1972</v>
      </c>
      <c r="B1276" s="342" t="s">
        <v>3372</v>
      </c>
      <c r="C1276" s="296" t="s">
        <v>2342</v>
      </c>
      <c r="D1276" s="342" t="s">
        <v>2343</v>
      </c>
      <c r="E1276" s="269">
        <v>71</v>
      </c>
      <c r="F1276" s="269">
        <v>67</v>
      </c>
      <c r="G1276" s="267">
        <v>64</v>
      </c>
      <c r="H1276" s="267">
        <v>58</v>
      </c>
      <c r="I1276" s="267">
        <v>71</v>
      </c>
      <c r="J1276" s="267">
        <v>64</v>
      </c>
      <c r="K1276" s="297">
        <v>0.9</v>
      </c>
      <c r="L1276" s="270">
        <v>0.943661971830986</v>
      </c>
      <c r="M1276" s="270">
        <v>0.90625</v>
      </c>
      <c r="N1276" s="270">
        <v>0.901408450704225</v>
      </c>
      <c r="O1276" s="335">
        <v>2031</v>
      </c>
      <c r="P1276" s="269">
        <v>1926</v>
      </c>
      <c r="Q1276" s="269">
        <v>67</v>
      </c>
      <c r="R1276" s="267">
        <v>57</v>
      </c>
      <c r="S1276" s="267">
        <v>64</v>
      </c>
      <c r="T1276" s="270">
        <v>0.948301329394387</v>
      </c>
      <c r="U1276" s="270">
        <v>0.943661971830986</v>
      </c>
      <c r="V1276" s="271">
        <v>0.890625</v>
      </c>
      <c r="W1276" s="271">
        <v>0.901408450704225</v>
      </c>
      <c r="X1276" s="298">
        <v>0.0530369718309859</v>
      </c>
      <c r="Y1276" s="274">
        <v>497</v>
      </c>
      <c r="Z1276" s="336">
        <v>457</v>
      </c>
      <c r="AA1276" s="336">
        <v>508</v>
      </c>
      <c r="AB1276" s="336">
        <v>469</v>
      </c>
      <c r="AC1276" s="337">
        <v>0.919517102615694</v>
      </c>
      <c r="AD1276" s="271">
        <v>0.923228346456693</v>
      </c>
      <c r="AE1276" s="298">
        <v>-0.00371124384099875</v>
      </c>
    </row>
    <row r="1277" spans="1:31">
      <c r="A1277" s="318" t="s">
        <v>1972</v>
      </c>
      <c r="B1277" s="342" t="s">
        <v>3372</v>
      </c>
      <c r="C1277" s="296" t="s">
        <v>2344</v>
      </c>
      <c r="D1277" s="342" t="s">
        <v>2345</v>
      </c>
      <c r="E1277" s="269">
        <v>0</v>
      </c>
      <c r="F1277" s="269">
        <v>0</v>
      </c>
      <c r="G1277" s="267">
        <v>0</v>
      </c>
      <c r="H1277" s="267">
        <v>0</v>
      </c>
      <c r="I1277" s="267">
        <v>0</v>
      </c>
      <c r="J1277" s="267">
        <v>0</v>
      </c>
      <c r="K1277" s="297">
        <v>0.9</v>
      </c>
      <c r="L1277" s="270">
        <v>0</v>
      </c>
      <c r="M1277" s="270">
        <v>0</v>
      </c>
      <c r="N1277" s="270">
        <v>0</v>
      </c>
      <c r="O1277" s="335">
        <v>0</v>
      </c>
      <c r="P1277" s="269">
        <v>0</v>
      </c>
      <c r="Q1277" s="269">
        <v>0</v>
      </c>
      <c r="R1277" s="267">
        <v>0</v>
      </c>
      <c r="S1277" s="267">
        <v>0</v>
      </c>
      <c r="T1277" s="270">
        <v>0</v>
      </c>
      <c r="U1277" s="270">
        <v>0</v>
      </c>
      <c r="V1277" s="271">
        <v>0</v>
      </c>
      <c r="W1277" s="271">
        <v>0</v>
      </c>
      <c r="X1277" s="298">
        <v>0</v>
      </c>
      <c r="Y1277" s="274">
        <v>0</v>
      </c>
      <c r="Z1277" s="336">
        <v>0</v>
      </c>
      <c r="AA1277" s="336">
        <v>0</v>
      </c>
      <c r="AB1277" s="336">
        <v>0</v>
      </c>
      <c r="AC1277" s="337">
        <v>0</v>
      </c>
      <c r="AD1277" s="271">
        <v>0</v>
      </c>
      <c r="AE1277" s="298">
        <v>0</v>
      </c>
    </row>
    <row r="1278" spans="1:31">
      <c r="A1278" s="318" t="s">
        <v>1972</v>
      </c>
      <c r="B1278" s="342" t="s">
        <v>3373</v>
      </c>
      <c r="C1278" s="296" t="s">
        <v>2346</v>
      </c>
      <c r="D1278" s="342" t="s">
        <v>2347</v>
      </c>
      <c r="E1278" s="269">
        <v>54</v>
      </c>
      <c r="F1278" s="269">
        <v>53</v>
      </c>
      <c r="G1278" s="267">
        <v>39</v>
      </c>
      <c r="H1278" s="267">
        <v>39</v>
      </c>
      <c r="I1278" s="267">
        <v>49</v>
      </c>
      <c r="J1278" s="267">
        <v>46</v>
      </c>
      <c r="K1278" s="297">
        <v>0.9</v>
      </c>
      <c r="L1278" s="270">
        <v>0.981481481481482</v>
      </c>
      <c r="M1278" s="270">
        <v>1</v>
      </c>
      <c r="N1278" s="270">
        <v>0.938775510204082</v>
      </c>
      <c r="O1278" s="335">
        <v>1315</v>
      </c>
      <c r="P1278" s="269">
        <v>1258</v>
      </c>
      <c r="Q1278" s="269">
        <v>52</v>
      </c>
      <c r="R1278" s="267">
        <v>39</v>
      </c>
      <c r="S1278" s="267">
        <v>45</v>
      </c>
      <c r="T1278" s="270">
        <v>0.956653992395437</v>
      </c>
      <c r="U1278" s="270">
        <v>0.962962962962963</v>
      </c>
      <c r="V1278" s="271">
        <v>1</v>
      </c>
      <c r="W1278" s="271">
        <v>0.918367346938776</v>
      </c>
      <c r="X1278" s="298">
        <v>-0.0370370370370371</v>
      </c>
      <c r="Y1278" s="274">
        <v>340</v>
      </c>
      <c r="Z1278" s="336">
        <v>326</v>
      </c>
      <c r="AA1278" s="336">
        <v>327</v>
      </c>
      <c r="AB1278" s="336">
        <v>314</v>
      </c>
      <c r="AC1278" s="337">
        <v>0.958823529411765</v>
      </c>
      <c r="AD1278" s="271">
        <v>0.960244648318043</v>
      </c>
      <c r="AE1278" s="298">
        <v>-0.00142111890627805</v>
      </c>
    </row>
    <row r="1279" spans="1:31">
      <c r="A1279" s="318" t="s">
        <v>1972</v>
      </c>
      <c r="B1279" s="342" t="s">
        <v>3373</v>
      </c>
      <c r="C1279" s="296" t="s">
        <v>2348</v>
      </c>
      <c r="D1279" s="342" t="s">
        <v>2349</v>
      </c>
      <c r="E1279" s="269">
        <v>49</v>
      </c>
      <c r="F1279" s="269">
        <v>47</v>
      </c>
      <c r="G1279" s="267">
        <v>46</v>
      </c>
      <c r="H1279" s="267">
        <v>43</v>
      </c>
      <c r="I1279" s="267">
        <v>52</v>
      </c>
      <c r="J1279" s="267">
        <v>48</v>
      </c>
      <c r="K1279" s="297">
        <v>0.9</v>
      </c>
      <c r="L1279" s="270">
        <v>0.959183673469388</v>
      </c>
      <c r="M1279" s="270">
        <v>0.934782608695652</v>
      </c>
      <c r="N1279" s="270">
        <v>0.923076923076923</v>
      </c>
      <c r="O1279" s="335">
        <v>1441</v>
      </c>
      <c r="P1279" s="269">
        <v>1372</v>
      </c>
      <c r="Q1279" s="269">
        <v>46</v>
      </c>
      <c r="R1279" s="267">
        <v>43</v>
      </c>
      <c r="S1279" s="267">
        <v>48</v>
      </c>
      <c r="T1279" s="270">
        <v>0.952116585704372</v>
      </c>
      <c r="U1279" s="270">
        <v>0.938775510204082</v>
      </c>
      <c r="V1279" s="271">
        <v>0.934782608695652</v>
      </c>
      <c r="W1279" s="271">
        <v>0.923076923076923</v>
      </c>
      <c r="X1279" s="298">
        <v>0.00399290150842946</v>
      </c>
      <c r="Y1279" s="274">
        <v>365</v>
      </c>
      <c r="Z1279" s="336">
        <v>341</v>
      </c>
      <c r="AA1279" s="336">
        <v>355</v>
      </c>
      <c r="AB1279" s="336">
        <v>336</v>
      </c>
      <c r="AC1279" s="337">
        <v>0.934246575342466</v>
      </c>
      <c r="AD1279" s="271">
        <v>0.946478873239437</v>
      </c>
      <c r="AE1279" s="298">
        <v>-0.0122322978969708</v>
      </c>
    </row>
    <row r="1280" spans="1:31">
      <c r="A1280" s="318" t="s">
        <v>1972</v>
      </c>
      <c r="B1280" s="342" t="s">
        <v>3373</v>
      </c>
      <c r="C1280" s="296" t="s">
        <v>2350</v>
      </c>
      <c r="D1280" s="342" t="s">
        <v>2351</v>
      </c>
      <c r="E1280" s="269">
        <v>21</v>
      </c>
      <c r="F1280" s="269">
        <v>21</v>
      </c>
      <c r="G1280" s="267">
        <v>21</v>
      </c>
      <c r="H1280" s="267">
        <v>21</v>
      </c>
      <c r="I1280" s="267">
        <v>22</v>
      </c>
      <c r="J1280" s="267">
        <v>21</v>
      </c>
      <c r="K1280" s="297">
        <v>0.9</v>
      </c>
      <c r="L1280" s="270">
        <v>1</v>
      </c>
      <c r="M1280" s="270">
        <v>1</v>
      </c>
      <c r="N1280" s="270">
        <v>0.954545454545455</v>
      </c>
      <c r="O1280" s="335">
        <v>644</v>
      </c>
      <c r="P1280" s="269">
        <v>631</v>
      </c>
      <c r="Q1280" s="269">
        <v>21</v>
      </c>
      <c r="R1280" s="267">
        <v>16</v>
      </c>
      <c r="S1280" s="267">
        <v>21</v>
      </c>
      <c r="T1280" s="270">
        <v>0.979813664596273</v>
      </c>
      <c r="U1280" s="270">
        <v>1</v>
      </c>
      <c r="V1280" s="271">
        <v>0.761904761904762</v>
      </c>
      <c r="W1280" s="271">
        <v>0.954545454545455</v>
      </c>
      <c r="X1280" s="298">
        <v>0.238095238095238</v>
      </c>
      <c r="Y1280" s="274">
        <v>162</v>
      </c>
      <c r="Z1280" s="336">
        <v>156</v>
      </c>
      <c r="AA1280" s="336">
        <v>165</v>
      </c>
      <c r="AB1280" s="336">
        <v>163</v>
      </c>
      <c r="AC1280" s="337">
        <v>0.962962962962963</v>
      </c>
      <c r="AD1280" s="271">
        <v>0.987878787878788</v>
      </c>
      <c r="AE1280" s="298">
        <v>-0.024915824915825</v>
      </c>
    </row>
    <row r="1281" spans="1:31">
      <c r="A1281" s="318" t="s">
        <v>1972</v>
      </c>
      <c r="B1281" s="342" t="s">
        <v>3373</v>
      </c>
      <c r="C1281" s="296" t="s">
        <v>2352</v>
      </c>
      <c r="D1281" s="342" t="s">
        <v>2353</v>
      </c>
      <c r="E1281" s="269">
        <v>0</v>
      </c>
      <c r="F1281" s="269">
        <v>0</v>
      </c>
      <c r="G1281" s="267">
        <v>0</v>
      </c>
      <c r="H1281" s="267">
        <v>0</v>
      </c>
      <c r="I1281" s="267">
        <v>0</v>
      </c>
      <c r="J1281" s="267">
        <v>0</v>
      </c>
      <c r="K1281" s="297">
        <v>0.9</v>
      </c>
      <c r="L1281" s="270">
        <v>0</v>
      </c>
      <c r="M1281" s="270">
        <v>0</v>
      </c>
      <c r="N1281" s="270">
        <v>0</v>
      </c>
      <c r="O1281" s="335">
        <v>0</v>
      </c>
      <c r="P1281" s="269">
        <v>0</v>
      </c>
      <c r="Q1281" s="269">
        <v>0</v>
      </c>
      <c r="R1281" s="267">
        <v>0</v>
      </c>
      <c r="S1281" s="267">
        <v>0</v>
      </c>
      <c r="T1281" s="270">
        <v>0</v>
      </c>
      <c r="U1281" s="270">
        <v>0</v>
      </c>
      <c r="V1281" s="271">
        <v>0</v>
      </c>
      <c r="W1281" s="271">
        <v>0</v>
      </c>
      <c r="X1281" s="298">
        <v>0</v>
      </c>
      <c r="Y1281" s="274">
        <v>0</v>
      </c>
      <c r="Z1281" s="336">
        <v>0</v>
      </c>
      <c r="AA1281" s="336">
        <v>0</v>
      </c>
      <c r="AB1281" s="336">
        <v>0</v>
      </c>
      <c r="AC1281" s="337">
        <v>0</v>
      </c>
      <c r="AD1281" s="271">
        <v>0</v>
      </c>
      <c r="AE1281" s="298">
        <v>0</v>
      </c>
    </row>
    <row r="1282" spans="1:31">
      <c r="A1282" s="318" t="s">
        <v>1972</v>
      </c>
      <c r="B1282" s="342" t="s">
        <v>3373</v>
      </c>
      <c r="C1282" s="296" t="s">
        <v>2354</v>
      </c>
      <c r="D1282" s="342" t="s">
        <v>2355</v>
      </c>
      <c r="E1282" s="269">
        <v>0</v>
      </c>
      <c r="F1282" s="269">
        <v>0</v>
      </c>
      <c r="G1282" s="267">
        <v>0</v>
      </c>
      <c r="H1282" s="267">
        <v>0</v>
      </c>
      <c r="I1282" s="267">
        <v>0</v>
      </c>
      <c r="J1282" s="267">
        <v>0</v>
      </c>
      <c r="K1282" s="297">
        <v>0.9</v>
      </c>
      <c r="L1282" s="270">
        <v>0</v>
      </c>
      <c r="M1282" s="270">
        <v>0</v>
      </c>
      <c r="N1282" s="270">
        <v>0</v>
      </c>
      <c r="O1282" s="335">
        <v>0</v>
      </c>
      <c r="P1282" s="269">
        <v>0</v>
      </c>
      <c r="Q1282" s="269">
        <v>0</v>
      </c>
      <c r="R1282" s="267">
        <v>0</v>
      </c>
      <c r="S1282" s="267">
        <v>0</v>
      </c>
      <c r="T1282" s="270">
        <v>0</v>
      </c>
      <c r="U1282" s="270">
        <v>0</v>
      </c>
      <c r="V1282" s="271">
        <v>0</v>
      </c>
      <c r="W1282" s="271">
        <v>0</v>
      </c>
      <c r="X1282" s="298">
        <v>0</v>
      </c>
      <c r="Y1282" s="274">
        <v>0</v>
      </c>
      <c r="Z1282" s="336">
        <v>0</v>
      </c>
      <c r="AA1282" s="336">
        <v>0</v>
      </c>
      <c r="AB1282" s="336">
        <v>0</v>
      </c>
      <c r="AC1282" s="337">
        <v>0</v>
      </c>
      <c r="AD1282" s="271">
        <v>0</v>
      </c>
      <c r="AE1282" s="298">
        <v>0</v>
      </c>
    </row>
    <row r="1283" spans="1:31">
      <c r="A1283" s="318" t="s">
        <v>1972</v>
      </c>
      <c r="B1283" s="342" t="s">
        <v>3373</v>
      </c>
      <c r="C1283" s="296" t="s">
        <v>2356</v>
      </c>
      <c r="D1283" s="342" t="s">
        <v>2357</v>
      </c>
      <c r="E1283" s="269">
        <v>35</v>
      </c>
      <c r="F1283" s="269">
        <v>35</v>
      </c>
      <c r="G1283" s="267">
        <v>30</v>
      </c>
      <c r="H1283" s="267">
        <v>30</v>
      </c>
      <c r="I1283" s="267">
        <v>35</v>
      </c>
      <c r="J1283" s="267">
        <v>34</v>
      </c>
      <c r="K1283" s="297">
        <v>0.9</v>
      </c>
      <c r="L1283" s="270">
        <v>1</v>
      </c>
      <c r="M1283" s="270">
        <v>1</v>
      </c>
      <c r="N1283" s="270">
        <v>0.971428571428571</v>
      </c>
      <c r="O1283" s="335">
        <v>1034</v>
      </c>
      <c r="P1283" s="269">
        <v>979</v>
      </c>
      <c r="Q1283" s="269">
        <v>35</v>
      </c>
      <c r="R1283" s="267">
        <v>30</v>
      </c>
      <c r="S1283" s="267">
        <v>34</v>
      </c>
      <c r="T1283" s="270">
        <v>0.946808510638298</v>
      </c>
      <c r="U1283" s="270">
        <v>1</v>
      </c>
      <c r="V1283" s="271">
        <v>1</v>
      </c>
      <c r="W1283" s="271">
        <v>0.971428571428571</v>
      </c>
      <c r="X1283" s="298">
        <v>0</v>
      </c>
      <c r="Y1283" s="274">
        <v>251</v>
      </c>
      <c r="Z1283" s="336">
        <v>247</v>
      </c>
      <c r="AA1283" s="336">
        <v>265</v>
      </c>
      <c r="AB1283" s="336">
        <v>247</v>
      </c>
      <c r="AC1283" s="337">
        <v>0.98406374501992</v>
      </c>
      <c r="AD1283" s="271">
        <v>0.932075471698113</v>
      </c>
      <c r="AE1283" s="298">
        <v>0.0519882733218071</v>
      </c>
    </row>
    <row r="1284" spans="1:31">
      <c r="A1284" s="318" t="s">
        <v>1972</v>
      </c>
      <c r="B1284" s="342" t="s">
        <v>3373</v>
      </c>
      <c r="C1284" s="296" t="s">
        <v>2358</v>
      </c>
      <c r="D1284" s="342" t="s">
        <v>2359</v>
      </c>
      <c r="E1284" s="269">
        <v>0</v>
      </c>
      <c r="F1284" s="269">
        <v>0</v>
      </c>
      <c r="G1284" s="267">
        <v>0</v>
      </c>
      <c r="H1284" s="267">
        <v>0</v>
      </c>
      <c r="I1284" s="267">
        <v>0</v>
      </c>
      <c r="J1284" s="267">
        <v>0</v>
      </c>
      <c r="K1284" s="297">
        <v>0.9</v>
      </c>
      <c r="L1284" s="270">
        <v>0</v>
      </c>
      <c r="M1284" s="270">
        <v>0</v>
      </c>
      <c r="N1284" s="270">
        <v>0</v>
      </c>
      <c r="O1284" s="335">
        <v>0</v>
      </c>
      <c r="P1284" s="269">
        <v>0</v>
      </c>
      <c r="Q1284" s="269">
        <v>0</v>
      </c>
      <c r="R1284" s="267">
        <v>0</v>
      </c>
      <c r="S1284" s="267">
        <v>0</v>
      </c>
      <c r="T1284" s="270">
        <v>0</v>
      </c>
      <c r="U1284" s="270">
        <v>0</v>
      </c>
      <c r="V1284" s="271">
        <v>0</v>
      </c>
      <c r="W1284" s="271">
        <v>0</v>
      </c>
      <c r="X1284" s="298">
        <v>0</v>
      </c>
      <c r="Y1284" s="274">
        <v>0</v>
      </c>
      <c r="Z1284" s="336">
        <v>0</v>
      </c>
      <c r="AA1284" s="336">
        <v>0</v>
      </c>
      <c r="AB1284" s="336">
        <v>0</v>
      </c>
      <c r="AC1284" s="337">
        <v>0</v>
      </c>
      <c r="AD1284" s="271">
        <v>0</v>
      </c>
      <c r="AE1284" s="298">
        <v>0</v>
      </c>
    </row>
    <row r="1285" spans="1:31">
      <c r="A1285" s="318" t="s">
        <v>1972</v>
      </c>
      <c r="B1285" s="342" t="s">
        <v>3373</v>
      </c>
      <c r="C1285" s="296" t="s">
        <v>2360</v>
      </c>
      <c r="D1285" s="342" t="s">
        <v>2361</v>
      </c>
      <c r="E1285" s="269">
        <v>76</v>
      </c>
      <c r="F1285" s="269">
        <v>72</v>
      </c>
      <c r="G1285" s="267">
        <v>60</v>
      </c>
      <c r="H1285" s="267">
        <v>56</v>
      </c>
      <c r="I1285" s="267">
        <v>72</v>
      </c>
      <c r="J1285" s="267">
        <v>68</v>
      </c>
      <c r="K1285" s="297">
        <v>0.9</v>
      </c>
      <c r="L1285" s="270">
        <v>0.947368421052632</v>
      </c>
      <c r="M1285" s="270">
        <v>0.933333333333333</v>
      </c>
      <c r="N1285" s="270">
        <v>0.944444444444444</v>
      </c>
      <c r="O1285" s="335">
        <v>1968</v>
      </c>
      <c r="P1285" s="269">
        <v>1927</v>
      </c>
      <c r="Q1285" s="269">
        <v>71</v>
      </c>
      <c r="R1285" s="267">
        <v>55</v>
      </c>
      <c r="S1285" s="267">
        <v>67</v>
      </c>
      <c r="T1285" s="270">
        <v>0.979166666666667</v>
      </c>
      <c r="U1285" s="270">
        <v>0.934210526315789</v>
      </c>
      <c r="V1285" s="271">
        <v>0.916666666666667</v>
      </c>
      <c r="W1285" s="271">
        <v>0.930555555555556</v>
      </c>
      <c r="X1285" s="298">
        <v>0.0175438596491229</v>
      </c>
      <c r="Y1285" s="274">
        <v>499</v>
      </c>
      <c r="Z1285" s="336">
        <v>472</v>
      </c>
      <c r="AA1285" s="336">
        <v>487</v>
      </c>
      <c r="AB1285" s="336">
        <v>486</v>
      </c>
      <c r="AC1285" s="337">
        <v>0.945891783567134</v>
      </c>
      <c r="AD1285" s="271">
        <v>0.997946611909651</v>
      </c>
      <c r="AE1285" s="298">
        <v>-0.0520548283425167</v>
      </c>
    </row>
    <row r="1286" spans="1:31">
      <c r="A1286" s="318" t="s">
        <v>1972</v>
      </c>
      <c r="B1286" s="342" t="s">
        <v>3373</v>
      </c>
      <c r="C1286" s="296" t="s">
        <v>2362</v>
      </c>
      <c r="D1286" s="342" t="s">
        <v>2363</v>
      </c>
      <c r="E1286" s="269">
        <v>49</v>
      </c>
      <c r="F1286" s="269">
        <v>48</v>
      </c>
      <c r="G1286" s="267">
        <v>44</v>
      </c>
      <c r="H1286" s="267">
        <v>42</v>
      </c>
      <c r="I1286" s="267">
        <v>48</v>
      </c>
      <c r="J1286" s="267">
        <v>46</v>
      </c>
      <c r="K1286" s="297">
        <v>0.9</v>
      </c>
      <c r="L1286" s="270">
        <v>0.979591836734694</v>
      </c>
      <c r="M1286" s="270">
        <v>0.954545454545455</v>
      </c>
      <c r="N1286" s="270">
        <v>0.958333333333333</v>
      </c>
      <c r="O1286" s="335">
        <v>1394</v>
      </c>
      <c r="P1286" s="269">
        <v>1189</v>
      </c>
      <c r="Q1286" s="269">
        <v>48</v>
      </c>
      <c r="R1286" s="267">
        <v>41</v>
      </c>
      <c r="S1286" s="267">
        <v>45</v>
      </c>
      <c r="T1286" s="270">
        <v>0.852941176470588</v>
      </c>
      <c r="U1286" s="270">
        <v>0.979591836734694</v>
      </c>
      <c r="V1286" s="271">
        <v>0.931818181818182</v>
      </c>
      <c r="W1286" s="271">
        <v>0.9375</v>
      </c>
      <c r="X1286" s="298">
        <v>0.0477736549165121</v>
      </c>
      <c r="Y1286" s="274">
        <v>343</v>
      </c>
      <c r="Z1286" s="336">
        <v>315</v>
      </c>
      <c r="AA1286" s="336">
        <v>348</v>
      </c>
      <c r="AB1286" s="336">
        <v>279</v>
      </c>
      <c r="AC1286" s="337">
        <v>0.918367346938776</v>
      </c>
      <c r="AD1286" s="271">
        <v>0.801724137931034</v>
      </c>
      <c r="AE1286" s="298">
        <v>0.116643209007741</v>
      </c>
    </row>
    <row r="1287" spans="1:31">
      <c r="A1287" s="318" t="s">
        <v>1972</v>
      </c>
      <c r="B1287" s="342" t="s">
        <v>3372</v>
      </c>
      <c r="C1287" s="296" t="s">
        <v>2364</v>
      </c>
      <c r="D1287" s="342" t="s">
        <v>2365</v>
      </c>
      <c r="E1287" s="269">
        <v>31</v>
      </c>
      <c r="F1287" s="269">
        <v>31</v>
      </c>
      <c r="G1287" s="267">
        <v>23</v>
      </c>
      <c r="H1287" s="267">
        <v>23</v>
      </c>
      <c r="I1287" s="267">
        <v>30</v>
      </c>
      <c r="J1287" s="267">
        <v>30</v>
      </c>
      <c r="K1287" s="297">
        <v>0.9</v>
      </c>
      <c r="L1287" s="270">
        <v>1</v>
      </c>
      <c r="M1287" s="270">
        <v>1</v>
      </c>
      <c r="N1287" s="270">
        <v>1</v>
      </c>
      <c r="O1287" s="335">
        <v>841</v>
      </c>
      <c r="P1287" s="269">
        <v>834</v>
      </c>
      <c r="Q1287" s="269">
        <v>31</v>
      </c>
      <c r="R1287" s="267">
        <v>23</v>
      </c>
      <c r="S1287" s="267">
        <v>27</v>
      </c>
      <c r="T1287" s="270">
        <v>0.991676575505351</v>
      </c>
      <c r="U1287" s="270">
        <v>1</v>
      </c>
      <c r="V1287" s="271">
        <v>1</v>
      </c>
      <c r="W1287" s="271">
        <v>0.9</v>
      </c>
      <c r="X1287" s="298">
        <v>0</v>
      </c>
      <c r="Y1287" s="274">
        <v>211</v>
      </c>
      <c r="Z1287" s="336">
        <v>208</v>
      </c>
      <c r="AA1287" s="336">
        <v>208</v>
      </c>
      <c r="AB1287" s="336">
        <v>208</v>
      </c>
      <c r="AC1287" s="337">
        <v>0.985781990521327</v>
      </c>
      <c r="AD1287" s="271">
        <v>1</v>
      </c>
      <c r="AE1287" s="298">
        <v>-0.014218009478673</v>
      </c>
    </row>
    <row r="1288" spans="1:31">
      <c r="A1288" s="318" t="s">
        <v>1972</v>
      </c>
      <c r="B1288" s="342" t="s">
        <v>3372</v>
      </c>
      <c r="C1288" s="296" t="s">
        <v>2366</v>
      </c>
      <c r="D1288" s="342" t="s">
        <v>2367</v>
      </c>
      <c r="E1288" s="269">
        <v>57</v>
      </c>
      <c r="F1288" s="269">
        <v>57</v>
      </c>
      <c r="G1288" s="267">
        <v>49</v>
      </c>
      <c r="H1288" s="267">
        <v>49</v>
      </c>
      <c r="I1288" s="267">
        <v>58</v>
      </c>
      <c r="J1288" s="267">
        <v>58</v>
      </c>
      <c r="K1288" s="297">
        <v>0.9</v>
      </c>
      <c r="L1288" s="270">
        <v>1</v>
      </c>
      <c r="M1288" s="270">
        <v>1</v>
      </c>
      <c r="N1288" s="270">
        <v>1</v>
      </c>
      <c r="O1288" s="335">
        <v>1585</v>
      </c>
      <c r="P1288" s="269">
        <v>1533</v>
      </c>
      <c r="Q1288" s="269">
        <v>57</v>
      </c>
      <c r="R1288" s="267">
        <v>45</v>
      </c>
      <c r="S1288" s="267">
        <v>56</v>
      </c>
      <c r="T1288" s="270">
        <v>0.967192429022082</v>
      </c>
      <c r="U1288" s="270">
        <v>1</v>
      </c>
      <c r="V1288" s="271">
        <v>0.918367346938776</v>
      </c>
      <c r="W1288" s="271">
        <v>0.96551724137931</v>
      </c>
      <c r="X1288" s="298">
        <v>0.0816326530612245</v>
      </c>
      <c r="Y1288" s="274">
        <v>390</v>
      </c>
      <c r="Z1288" s="336">
        <v>376</v>
      </c>
      <c r="AA1288" s="336">
        <v>392</v>
      </c>
      <c r="AB1288" s="336">
        <v>378</v>
      </c>
      <c r="AC1288" s="337">
        <v>0.964102564102564</v>
      </c>
      <c r="AD1288" s="271">
        <v>0.964285714285714</v>
      </c>
      <c r="AE1288" s="298">
        <v>-0.000183150183150182</v>
      </c>
    </row>
    <row r="1289" spans="1:31">
      <c r="A1289" s="318" t="s">
        <v>1972</v>
      </c>
      <c r="B1289" s="342" t="s">
        <v>3372</v>
      </c>
      <c r="C1289" s="296" t="s">
        <v>2368</v>
      </c>
      <c r="D1289" s="342" t="s">
        <v>2369</v>
      </c>
      <c r="E1289" s="269">
        <v>31</v>
      </c>
      <c r="F1289" s="269">
        <v>31</v>
      </c>
      <c r="G1289" s="267">
        <v>27</v>
      </c>
      <c r="H1289" s="267">
        <v>27</v>
      </c>
      <c r="I1289" s="267">
        <v>31</v>
      </c>
      <c r="J1289" s="267">
        <v>31</v>
      </c>
      <c r="K1289" s="297">
        <v>0.9</v>
      </c>
      <c r="L1289" s="270">
        <v>1</v>
      </c>
      <c r="M1289" s="270">
        <v>1</v>
      </c>
      <c r="N1289" s="270">
        <v>1</v>
      </c>
      <c r="O1289" s="335">
        <v>826</v>
      </c>
      <c r="P1289" s="269">
        <v>807</v>
      </c>
      <c r="Q1289" s="269">
        <v>31</v>
      </c>
      <c r="R1289" s="267">
        <v>27</v>
      </c>
      <c r="S1289" s="267">
        <v>31</v>
      </c>
      <c r="T1289" s="270">
        <v>0.976997578692494</v>
      </c>
      <c r="U1289" s="270">
        <v>1</v>
      </c>
      <c r="V1289" s="271">
        <v>1</v>
      </c>
      <c r="W1289" s="271">
        <v>1</v>
      </c>
      <c r="X1289" s="298">
        <v>0</v>
      </c>
      <c r="Y1289" s="274">
        <v>214</v>
      </c>
      <c r="Z1289" s="336">
        <v>210</v>
      </c>
      <c r="AA1289" s="336">
        <v>199</v>
      </c>
      <c r="AB1289" s="336">
        <v>192</v>
      </c>
      <c r="AC1289" s="337">
        <v>0.981308411214953</v>
      </c>
      <c r="AD1289" s="271">
        <v>0.964824120603015</v>
      </c>
      <c r="AE1289" s="298">
        <v>0.0164842906119382</v>
      </c>
    </row>
    <row r="1290" spans="1:31">
      <c r="A1290" s="318" t="s">
        <v>1972</v>
      </c>
      <c r="B1290" s="342" t="s">
        <v>3372</v>
      </c>
      <c r="C1290" s="296" t="s">
        <v>2370</v>
      </c>
      <c r="D1290" s="342" t="s">
        <v>2371</v>
      </c>
      <c r="E1290" s="269">
        <v>64</v>
      </c>
      <c r="F1290" s="269">
        <v>64</v>
      </c>
      <c r="G1290" s="267">
        <v>56</v>
      </c>
      <c r="H1290" s="267">
        <v>55</v>
      </c>
      <c r="I1290" s="267">
        <v>66</v>
      </c>
      <c r="J1290" s="267">
        <v>66</v>
      </c>
      <c r="K1290" s="297">
        <v>0.9</v>
      </c>
      <c r="L1290" s="270">
        <v>1</v>
      </c>
      <c r="M1290" s="270">
        <v>0.982142857142857</v>
      </c>
      <c r="N1290" s="270">
        <v>1</v>
      </c>
      <c r="O1290" s="335">
        <v>1759</v>
      </c>
      <c r="P1290" s="269">
        <v>1659</v>
      </c>
      <c r="Q1290" s="269">
        <v>63</v>
      </c>
      <c r="R1290" s="267">
        <v>50</v>
      </c>
      <c r="S1290" s="267">
        <v>64</v>
      </c>
      <c r="T1290" s="270">
        <v>0.943149516770893</v>
      </c>
      <c r="U1290" s="270">
        <v>0.984375</v>
      </c>
      <c r="V1290" s="271">
        <v>0.892857142857143</v>
      </c>
      <c r="W1290" s="271">
        <v>0.96969696969697</v>
      </c>
      <c r="X1290" s="298">
        <v>0.0915178571428571</v>
      </c>
      <c r="Y1290" s="274">
        <v>444</v>
      </c>
      <c r="Z1290" s="336">
        <v>426</v>
      </c>
      <c r="AA1290" s="336">
        <v>435</v>
      </c>
      <c r="AB1290" s="336">
        <v>407</v>
      </c>
      <c r="AC1290" s="337">
        <v>0.959459459459459</v>
      </c>
      <c r="AD1290" s="271">
        <v>0.935632183908046</v>
      </c>
      <c r="AE1290" s="298">
        <v>0.0238272755514135</v>
      </c>
    </row>
    <row r="1291" spans="1:31">
      <c r="A1291" s="318" t="s">
        <v>1972</v>
      </c>
      <c r="B1291" s="342" t="s">
        <v>3372</v>
      </c>
      <c r="C1291" s="296" t="s">
        <v>2372</v>
      </c>
      <c r="D1291" s="342" t="s">
        <v>2373</v>
      </c>
      <c r="E1291" s="269">
        <v>0</v>
      </c>
      <c r="F1291" s="269">
        <v>0</v>
      </c>
      <c r="G1291" s="267">
        <v>0</v>
      </c>
      <c r="H1291" s="267">
        <v>0</v>
      </c>
      <c r="I1291" s="267">
        <v>0</v>
      </c>
      <c r="J1291" s="267">
        <v>0</v>
      </c>
      <c r="K1291" s="297">
        <v>0.9</v>
      </c>
      <c r="L1291" s="270">
        <v>0</v>
      </c>
      <c r="M1291" s="270">
        <v>0</v>
      </c>
      <c r="N1291" s="270">
        <v>0</v>
      </c>
      <c r="O1291" s="335">
        <v>0</v>
      </c>
      <c r="P1291" s="269">
        <v>0</v>
      </c>
      <c r="Q1291" s="269">
        <v>0</v>
      </c>
      <c r="R1291" s="267">
        <v>0</v>
      </c>
      <c r="S1291" s="267">
        <v>0</v>
      </c>
      <c r="T1291" s="270">
        <v>0</v>
      </c>
      <c r="U1291" s="270">
        <v>0</v>
      </c>
      <c r="V1291" s="271">
        <v>0</v>
      </c>
      <c r="W1291" s="271">
        <v>0</v>
      </c>
      <c r="X1291" s="298">
        <v>0</v>
      </c>
      <c r="Y1291" s="274">
        <v>0</v>
      </c>
      <c r="Z1291" s="336">
        <v>0</v>
      </c>
      <c r="AA1291" s="336">
        <v>0</v>
      </c>
      <c r="AB1291" s="336">
        <v>0</v>
      </c>
      <c r="AC1291" s="337">
        <v>0</v>
      </c>
      <c r="AD1291" s="271">
        <v>0</v>
      </c>
      <c r="AE1291" s="298">
        <v>0</v>
      </c>
    </row>
    <row r="1292" spans="1:31">
      <c r="A1292" s="318" t="s">
        <v>1972</v>
      </c>
      <c r="B1292" s="342" t="s">
        <v>3374</v>
      </c>
      <c r="C1292" s="296" t="s">
        <v>2374</v>
      </c>
      <c r="D1292" s="342" t="s">
        <v>2375</v>
      </c>
      <c r="E1292" s="269">
        <v>36</v>
      </c>
      <c r="F1292" s="269">
        <v>36</v>
      </c>
      <c r="G1292" s="267">
        <v>34</v>
      </c>
      <c r="H1292" s="267">
        <v>33</v>
      </c>
      <c r="I1292" s="267">
        <v>37</v>
      </c>
      <c r="J1292" s="267">
        <v>37</v>
      </c>
      <c r="K1292" s="297">
        <v>0.9</v>
      </c>
      <c r="L1292" s="270">
        <v>1</v>
      </c>
      <c r="M1292" s="270">
        <v>0.970588235294118</v>
      </c>
      <c r="N1292" s="270">
        <v>1</v>
      </c>
      <c r="O1292" s="335">
        <v>1020</v>
      </c>
      <c r="P1292" s="269">
        <v>1011</v>
      </c>
      <c r="Q1292" s="269">
        <v>36</v>
      </c>
      <c r="R1292" s="267">
        <v>33</v>
      </c>
      <c r="S1292" s="267">
        <v>37</v>
      </c>
      <c r="T1292" s="270">
        <v>0.991176470588235</v>
      </c>
      <c r="U1292" s="270">
        <v>1</v>
      </c>
      <c r="V1292" s="271">
        <v>0.970588235294118</v>
      </c>
      <c r="W1292" s="271">
        <v>1</v>
      </c>
      <c r="X1292" s="298">
        <v>0.0294117647058824</v>
      </c>
      <c r="Y1292" s="274">
        <v>259</v>
      </c>
      <c r="Z1292" s="336">
        <v>257</v>
      </c>
      <c r="AA1292" s="336">
        <v>255</v>
      </c>
      <c r="AB1292" s="336">
        <v>254</v>
      </c>
      <c r="AC1292" s="337">
        <v>0.992277992277992</v>
      </c>
      <c r="AD1292" s="271">
        <v>0.996078431372549</v>
      </c>
      <c r="AE1292" s="298">
        <v>-0.00380043909455674</v>
      </c>
    </row>
    <row r="1293" spans="1:31">
      <c r="A1293" s="318" t="s">
        <v>1972</v>
      </c>
      <c r="B1293" s="342" t="s">
        <v>3374</v>
      </c>
      <c r="C1293" s="296" t="s">
        <v>2376</v>
      </c>
      <c r="D1293" s="342" t="s">
        <v>2377</v>
      </c>
      <c r="E1293" s="269">
        <v>41</v>
      </c>
      <c r="F1293" s="269">
        <v>38</v>
      </c>
      <c r="G1293" s="267">
        <v>36</v>
      </c>
      <c r="H1293" s="267">
        <v>36</v>
      </c>
      <c r="I1293" s="267">
        <v>38</v>
      </c>
      <c r="J1293" s="267">
        <v>38</v>
      </c>
      <c r="K1293" s="297">
        <v>0.9</v>
      </c>
      <c r="L1293" s="270">
        <v>0.926829268292683</v>
      </c>
      <c r="M1293" s="270">
        <v>1</v>
      </c>
      <c r="N1293" s="270">
        <v>1</v>
      </c>
      <c r="O1293" s="335">
        <v>1117</v>
      </c>
      <c r="P1293" s="269">
        <v>1054</v>
      </c>
      <c r="Q1293" s="269">
        <v>35</v>
      </c>
      <c r="R1293" s="267">
        <v>36</v>
      </c>
      <c r="S1293" s="267">
        <v>34</v>
      </c>
      <c r="T1293" s="270">
        <v>0.943598925693823</v>
      </c>
      <c r="U1293" s="270">
        <v>0.853658536585366</v>
      </c>
      <c r="V1293" s="271">
        <v>1</v>
      </c>
      <c r="W1293" s="271">
        <v>0.894736842105263</v>
      </c>
      <c r="X1293" s="298">
        <v>-0.146341463414634</v>
      </c>
      <c r="Y1293" s="274">
        <v>282</v>
      </c>
      <c r="Z1293" s="336">
        <v>263</v>
      </c>
      <c r="AA1293" s="336">
        <v>277</v>
      </c>
      <c r="AB1293" s="336">
        <v>264</v>
      </c>
      <c r="AC1293" s="337">
        <v>0.932624113475177</v>
      </c>
      <c r="AD1293" s="271">
        <v>0.953068592057762</v>
      </c>
      <c r="AE1293" s="298">
        <v>-0.0204444785825845</v>
      </c>
    </row>
    <row r="1294" spans="1:31">
      <c r="A1294" s="318" t="s">
        <v>1972</v>
      </c>
      <c r="B1294" s="342" t="s">
        <v>3374</v>
      </c>
      <c r="C1294" s="296" t="s">
        <v>2378</v>
      </c>
      <c r="D1294" s="342" t="s">
        <v>2379</v>
      </c>
      <c r="E1294" s="269">
        <v>45</v>
      </c>
      <c r="F1294" s="269">
        <v>42</v>
      </c>
      <c r="G1294" s="267">
        <v>42</v>
      </c>
      <c r="H1294" s="267">
        <v>41</v>
      </c>
      <c r="I1294" s="267">
        <v>42</v>
      </c>
      <c r="J1294" s="267">
        <v>41</v>
      </c>
      <c r="K1294" s="297">
        <v>0.9</v>
      </c>
      <c r="L1294" s="270">
        <v>0.933333333333333</v>
      </c>
      <c r="M1294" s="270">
        <v>0.976190476190476</v>
      </c>
      <c r="N1294" s="270">
        <v>0.976190476190476</v>
      </c>
      <c r="O1294" s="335">
        <v>1189</v>
      </c>
      <c r="P1294" s="269">
        <v>1091</v>
      </c>
      <c r="Q1294" s="269">
        <v>40</v>
      </c>
      <c r="R1294" s="267">
        <v>40</v>
      </c>
      <c r="S1294" s="267">
        <v>41</v>
      </c>
      <c r="T1294" s="270">
        <v>0.91757779646762</v>
      </c>
      <c r="U1294" s="270">
        <v>0.888888888888889</v>
      </c>
      <c r="V1294" s="271">
        <v>0.952380952380952</v>
      </c>
      <c r="W1294" s="271">
        <v>0.976190476190476</v>
      </c>
      <c r="X1294" s="298">
        <v>-0.0634920634920635</v>
      </c>
      <c r="Y1294" s="274">
        <v>298</v>
      </c>
      <c r="Z1294" s="336">
        <v>277</v>
      </c>
      <c r="AA1294" s="336">
        <v>291</v>
      </c>
      <c r="AB1294" s="336">
        <v>274</v>
      </c>
      <c r="AC1294" s="337">
        <v>0.929530201342282</v>
      </c>
      <c r="AD1294" s="271">
        <v>0.941580756013746</v>
      </c>
      <c r="AE1294" s="298">
        <v>-0.0120505546714638</v>
      </c>
    </row>
    <row r="1295" spans="1:31">
      <c r="A1295" s="318" t="s">
        <v>1972</v>
      </c>
      <c r="B1295" s="342" t="s">
        <v>3374</v>
      </c>
      <c r="C1295" s="296" t="s">
        <v>2380</v>
      </c>
      <c r="D1295" s="342" t="s">
        <v>2381</v>
      </c>
      <c r="E1295" s="269">
        <v>38</v>
      </c>
      <c r="F1295" s="269">
        <v>36</v>
      </c>
      <c r="G1295" s="267">
        <v>36</v>
      </c>
      <c r="H1295" s="267">
        <v>34</v>
      </c>
      <c r="I1295" s="267">
        <v>38</v>
      </c>
      <c r="J1295" s="267">
        <v>35</v>
      </c>
      <c r="K1295" s="297">
        <v>0.9</v>
      </c>
      <c r="L1295" s="270">
        <v>0.947368421052632</v>
      </c>
      <c r="M1295" s="270">
        <v>0.944444444444444</v>
      </c>
      <c r="N1295" s="270">
        <v>0.921052631578947</v>
      </c>
      <c r="O1295" s="335">
        <v>1088</v>
      </c>
      <c r="P1295" s="269">
        <v>961</v>
      </c>
      <c r="Q1295" s="269">
        <v>34</v>
      </c>
      <c r="R1295" s="267">
        <v>34</v>
      </c>
      <c r="S1295" s="267">
        <v>33</v>
      </c>
      <c r="T1295" s="270">
        <v>0.883272058823529</v>
      </c>
      <c r="U1295" s="270">
        <v>0.894736842105263</v>
      </c>
      <c r="V1295" s="271">
        <v>0.944444444444444</v>
      </c>
      <c r="W1295" s="271">
        <v>0.868421052631579</v>
      </c>
      <c r="X1295" s="298">
        <v>-0.0497076023391813</v>
      </c>
      <c r="Y1295" s="274">
        <v>274</v>
      </c>
      <c r="Z1295" s="336">
        <v>242</v>
      </c>
      <c r="AA1295" s="336">
        <v>267</v>
      </c>
      <c r="AB1295" s="336">
        <v>236</v>
      </c>
      <c r="AC1295" s="337">
        <v>0.883211678832117</v>
      </c>
      <c r="AD1295" s="271">
        <v>0.883895131086142</v>
      </c>
      <c r="AE1295" s="298">
        <v>-0.000683452254025552</v>
      </c>
    </row>
    <row r="1296" spans="1:31">
      <c r="A1296" s="318" t="s">
        <v>1972</v>
      </c>
      <c r="B1296" s="342" t="s">
        <v>3374</v>
      </c>
      <c r="C1296" s="296" t="s">
        <v>2382</v>
      </c>
      <c r="D1296" s="342" t="s">
        <v>2383</v>
      </c>
      <c r="E1296" s="269">
        <v>25</v>
      </c>
      <c r="F1296" s="269">
        <v>25</v>
      </c>
      <c r="G1296" s="267">
        <v>27</v>
      </c>
      <c r="H1296" s="267">
        <v>27</v>
      </c>
      <c r="I1296" s="267">
        <v>26</v>
      </c>
      <c r="J1296" s="267">
        <v>26</v>
      </c>
      <c r="K1296" s="297">
        <v>0.9</v>
      </c>
      <c r="L1296" s="270">
        <v>1</v>
      </c>
      <c r="M1296" s="270">
        <v>1</v>
      </c>
      <c r="N1296" s="270">
        <v>1</v>
      </c>
      <c r="O1296" s="335">
        <v>737</v>
      </c>
      <c r="P1296" s="269">
        <v>704</v>
      </c>
      <c r="Q1296" s="269">
        <v>22</v>
      </c>
      <c r="R1296" s="267">
        <v>26</v>
      </c>
      <c r="S1296" s="267">
        <v>25</v>
      </c>
      <c r="T1296" s="270">
        <v>0.955223880597015</v>
      </c>
      <c r="U1296" s="270">
        <v>0.88</v>
      </c>
      <c r="V1296" s="271">
        <v>0.962962962962963</v>
      </c>
      <c r="W1296" s="271">
        <v>0.961538461538462</v>
      </c>
      <c r="X1296" s="298">
        <v>-0.0829629629629629</v>
      </c>
      <c r="Y1296" s="274">
        <v>182</v>
      </c>
      <c r="Z1296" s="336">
        <v>173</v>
      </c>
      <c r="AA1296" s="336">
        <v>183</v>
      </c>
      <c r="AB1296" s="336">
        <v>177</v>
      </c>
      <c r="AC1296" s="337">
        <v>0.950549450549451</v>
      </c>
      <c r="AD1296" s="271">
        <v>0.967213114754098</v>
      </c>
      <c r="AE1296" s="298">
        <v>-0.0166636642046478</v>
      </c>
    </row>
    <row r="1297" spans="1:31">
      <c r="A1297" s="318" t="s">
        <v>1972</v>
      </c>
      <c r="B1297" s="342" t="s">
        <v>3374</v>
      </c>
      <c r="C1297" s="296" t="s">
        <v>2384</v>
      </c>
      <c r="D1297" s="342" t="s">
        <v>2385</v>
      </c>
      <c r="E1297" s="269">
        <v>37</v>
      </c>
      <c r="F1297" s="269">
        <v>37</v>
      </c>
      <c r="G1297" s="267">
        <v>45</v>
      </c>
      <c r="H1297" s="267">
        <v>44</v>
      </c>
      <c r="I1297" s="267">
        <v>39</v>
      </c>
      <c r="J1297" s="267">
        <v>39</v>
      </c>
      <c r="K1297" s="297">
        <v>0.9</v>
      </c>
      <c r="L1297" s="270">
        <v>1</v>
      </c>
      <c r="M1297" s="270">
        <v>0.977777777777778</v>
      </c>
      <c r="N1297" s="270">
        <v>1</v>
      </c>
      <c r="O1297" s="335">
        <v>1115</v>
      </c>
      <c r="P1297" s="269">
        <v>1073</v>
      </c>
      <c r="Q1297" s="269">
        <v>36</v>
      </c>
      <c r="R1297" s="267">
        <v>42</v>
      </c>
      <c r="S1297" s="267">
        <v>39</v>
      </c>
      <c r="T1297" s="270">
        <v>0.962331838565022</v>
      </c>
      <c r="U1297" s="270">
        <v>0.972972972972973</v>
      </c>
      <c r="V1297" s="271">
        <v>0.933333333333333</v>
      </c>
      <c r="W1297" s="271">
        <v>1</v>
      </c>
      <c r="X1297" s="298">
        <v>0.0396396396396397</v>
      </c>
      <c r="Y1297" s="274">
        <v>285</v>
      </c>
      <c r="Z1297" s="336">
        <v>275</v>
      </c>
      <c r="AA1297" s="336">
        <v>265</v>
      </c>
      <c r="AB1297" s="336">
        <v>255</v>
      </c>
      <c r="AC1297" s="337">
        <v>0.964912280701754</v>
      </c>
      <c r="AD1297" s="271">
        <v>0.962264150943396</v>
      </c>
      <c r="AE1297" s="298">
        <v>0.00264812975835815</v>
      </c>
    </row>
    <row r="1298" spans="1:31">
      <c r="A1298" s="318" t="s">
        <v>1972</v>
      </c>
      <c r="B1298" s="342" t="s">
        <v>3374</v>
      </c>
      <c r="C1298" s="296" t="s">
        <v>2386</v>
      </c>
      <c r="D1298" s="342" t="s">
        <v>2387</v>
      </c>
      <c r="E1298" s="269">
        <v>33</v>
      </c>
      <c r="F1298" s="269">
        <v>29</v>
      </c>
      <c r="G1298" s="267">
        <v>33</v>
      </c>
      <c r="H1298" s="267">
        <v>31</v>
      </c>
      <c r="I1298" s="267">
        <v>33</v>
      </c>
      <c r="J1298" s="267">
        <v>32</v>
      </c>
      <c r="K1298" s="297">
        <v>0.9</v>
      </c>
      <c r="L1298" s="270">
        <v>0.878787878787879</v>
      </c>
      <c r="M1298" s="270">
        <v>0.939393939393939</v>
      </c>
      <c r="N1298" s="270">
        <v>0.96969696969697</v>
      </c>
      <c r="O1298" s="335">
        <v>952</v>
      </c>
      <c r="P1298" s="269">
        <v>910</v>
      </c>
      <c r="Q1298" s="269">
        <v>28</v>
      </c>
      <c r="R1298" s="267">
        <v>30</v>
      </c>
      <c r="S1298" s="267">
        <v>32</v>
      </c>
      <c r="T1298" s="270">
        <v>0.955882352941177</v>
      </c>
      <c r="U1298" s="270">
        <v>0.848484848484849</v>
      </c>
      <c r="V1298" s="271">
        <v>0.909090909090909</v>
      </c>
      <c r="W1298" s="271">
        <v>0.96969696969697</v>
      </c>
      <c r="X1298" s="298">
        <v>-0.0606060606060606</v>
      </c>
      <c r="Y1298" s="274">
        <v>234</v>
      </c>
      <c r="Z1298" s="336">
        <v>221</v>
      </c>
      <c r="AA1298" s="336">
        <v>241</v>
      </c>
      <c r="AB1298" s="336">
        <v>234</v>
      </c>
      <c r="AC1298" s="337">
        <v>0.944444444444444</v>
      </c>
      <c r="AD1298" s="271">
        <v>0.970954356846473</v>
      </c>
      <c r="AE1298" s="298">
        <v>-0.0265099124020286</v>
      </c>
    </row>
    <row r="1299" spans="1:31">
      <c r="A1299" s="318" t="s">
        <v>1972</v>
      </c>
      <c r="B1299" s="342" t="s">
        <v>3374</v>
      </c>
      <c r="C1299" s="296" t="s">
        <v>2388</v>
      </c>
      <c r="D1299" s="342" t="s">
        <v>2389</v>
      </c>
      <c r="E1299" s="269">
        <v>20</v>
      </c>
      <c r="F1299" s="269">
        <v>19</v>
      </c>
      <c r="G1299" s="267">
        <v>20</v>
      </c>
      <c r="H1299" s="267">
        <v>20</v>
      </c>
      <c r="I1299" s="267">
        <v>21</v>
      </c>
      <c r="J1299" s="267">
        <v>21</v>
      </c>
      <c r="K1299" s="297">
        <v>0.9</v>
      </c>
      <c r="L1299" s="270">
        <v>0.95</v>
      </c>
      <c r="M1299" s="270">
        <v>1</v>
      </c>
      <c r="N1299" s="270">
        <v>1</v>
      </c>
      <c r="O1299" s="335">
        <v>550</v>
      </c>
      <c r="P1299" s="269">
        <v>534</v>
      </c>
      <c r="Q1299" s="269">
        <v>19</v>
      </c>
      <c r="R1299" s="267">
        <v>20</v>
      </c>
      <c r="S1299" s="267">
        <v>20</v>
      </c>
      <c r="T1299" s="270">
        <v>0.970909090909091</v>
      </c>
      <c r="U1299" s="270">
        <v>0.95</v>
      </c>
      <c r="V1299" s="271">
        <v>1</v>
      </c>
      <c r="W1299" s="271">
        <v>0.952380952380952</v>
      </c>
      <c r="X1299" s="298">
        <v>-0.05</v>
      </c>
      <c r="Y1299" s="274">
        <v>140</v>
      </c>
      <c r="Z1299" s="336">
        <v>135</v>
      </c>
      <c r="AA1299" s="336">
        <v>136</v>
      </c>
      <c r="AB1299" s="336">
        <v>132</v>
      </c>
      <c r="AC1299" s="337">
        <v>0.964285714285714</v>
      </c>
      <c r="AD1299" s="271">
        <v>0.970588235294118</v>
      </c>
      <c r="AE1299" s="298">
        <v>-0.00630252100840334</v>
      </c>
    </row>
    <row r="1300" spans="1:31">
      <c r="A1300" s="318" t="s">
        <v>1972</v>
      </c>
      <c r="B1300" s="342" t="s">
        <v>3374</v>
      </c>
      <c r="C1300" s="296" t="s">
        <v>2390</v>
      </c>
      <c r="D1300" s="342" t="s">
        <v>2391</v>
      </c>
      <c r="E1300" s="269">
        <v>39</v>
      </c>
      <c r="F1300" s="269">
        <v>39</v>
      </c>
      <c r="G1300" s="267">
        <v>35</v>
      </c>
      <c r="H1300" s="267">
        <v>35</v>
      </c>
      <c r="I1300" s="267">
        <v>39</v>
      </c>
      <c r="J1300" s="267">
        <v>37</v>
      </c>
      <c r="K1300" s="297">
        <v>0.9</v>
      </c>
      <c r="L1300" s="270">
        <v>1</v>
      </c>
      <c r="M1300" s="270">
        <v>1</v>
      </c>
      <c r="N1300" s="270">
        <v>0.948717948717949</v>
      </c>
      <c r="O1300" s="335">
        <v>1096</v>
      </c>
      <c r="P1300" s="269">
        <v>1008</v>
      </c>
      <c r="Q1300" s="269">
        <v>36</v>
      </c>
      <c r="R1300" s="267">
        <v>34</v>
      </c>
      <c r="S1300" s="267">
        <v>35</v>
      </c>
      <c r="T1300" s="270">
        <v>0.91970802919708</v>
      </c>
      <c r="U1300" s="270">
        <v>0.923076923076923</v>
      </c>
      <c r="V1300" s="271">
        <v>0.971428571428571</v>
      </c>
      <c r="W1300" s="271">
        <v>0.897435897435897</v>
      </c>
      <c r="X1300" s="298">
        <v>-0.0483516483516483</v>
      </c>
      <c r="Y1300" s="274">
        <v>271</v>
      </c>
      <c r="Z1300" s="336">
        <v>251</v>
      </c>
      <c r="AA1300" s="336">
        <v>275</v>
      </c>
      <c r="AB1300" s="336">
        <v>249</v>
      </c>
      <c r="AC1300" s="337">
        <v>0.92619926199262</v>
      </c>
      <c r="AD1300" s="271">
        <v>0.905454545454545</v>
      </c>
      <c r="AE1300" s="298">
        <v>0.0207447165380745</v>
      </c>
    </row>
    <row r="1301" spans="1:31">
      <c r="A1301" s="318" t="s">
        <v>1972</v>
      </c>
      <c r="B1301" s="342" t="s">
        <v>3374</v>
      </c>
      <c r="C1301" s="296" t="s">
        <v>2392</v>
      </c>
      <c r="D1301" s="342" t="s">
        <v>2393</v>
      </c>
      <c r="E1301" s="269">
        <v>29</v>
      </c>
      <c r="F1301" s="269">
        <v>27</v>
      </c>
      <c r="G1301" s="267">
        <v>23</v>
      </c>
      <c r="H1301" s="267">
        <v>23</v>
      </c>
      <c r="I1301" s="267">
        <v>26</v>
      </c>
      <c r="J1301" s="267">
        <v>26</v>
      </c>
      <c r="K1301" s="297">
        <v>0.9</v>
      </c>
      <c r="L1301" s="270">
        <v>0.931034482758621</v>
      </c>
      <c r="M1301" s="270">
        <v>1</v>
      </c>
      <c r="N1301" s="270">
        <v>1</v>
      </c>
      <c r="O1301" s="335">
        <v>751</v>
      </c>
      <c r="P1301" s="269">
        <v>737</v>
      </c>
      <c r="Q1301" s="269">
        <v>27</v>
      </c>
      <c r="R1301" s="267">
        <v>23</v>
      </c>
      <c r="S1301" s="267">
        <v>26</v>
      </c>
      <c r="T1301" s="270">
        <v>0.981358189081225</v>
      </c>
      <c r="U1301" s="270">
        <v>0.931034482758621</v>
      </c>
      <c r="V1301" s="271">
        <v>1</v>
      </c>
      <c r="W1301" s="271">
        <v>1</v>
      </c>
      <c r="X1301" s="298">
        <v>-0.0689655172413793</v>
      </c>
      <c r="Y1301" s="274">
        <v>187</v>
      </c>
      <c r="Z1301" s="336">
        <v>184</v>
      </c>
      <c r="AA1301" s="336">
        <v>188</v>
      </c>
      <c r="AB1301" s="336">
        <v>183</v>
      </c>
      <c r="AC1301" s="337">
        <v>0.983957219251337</v>
      </c>
      <c r="AD1301" s="271">
        <v>0.973404255319149</v>
      </c>
      <c r="AE1301" s="298">
        <v>0.010552963932188</v>
      </c>
    </row>
    <row r="1302" spans="1:31">
      <c r="A1302" s="318" t="s">
        <v>1972</v>
      </c>
      <c r="B1302" s="342" t="s">
        <v>3374</v>
      </c>
      <c r="C1302" s="296" t="s">
        <v>2394</v>
      </c>
      <c r="D1302" s="342" t="s">
        <v>2395</v>
      </c>
      <c r="E1302" s="269">
        <v>33</v>
      </c>
      <c r="F1302" s="269">
        <v>33</v>
      </c>
      <c r="G1302" s="267">
        <v>34</v>
      </c>
      <c r="H1302" s="267">
        <v>34</v>
      </c>
      <c r="I1302" s="267">
        <v>35</v>
      </c>
      <c r="J1302" s="267">
        <v>35</v>
      </c>
      <c r="K1302" s="297">
        <v>0.9</v>
      </c>
      <c r="L1302" s="270">
        <v>1</v>
      </c>
      <c r="M1302" s="270">
        <v>1</v>
      </c>
      <c r="N1302" s="270">
        <v>1</v>
      </c>
      <c r="O1302" s="335">
        <v>1039</v>
      </c>
      <c r="P1302" s="269">
        <v>958</v>
      </c>
      <c r="Q1302" s="269">
        <v>28</v>
      </c>
      <c r="R1302" s="267">
        <v>31</v>
      </c>
      <c r="S1302" s="267">
        <v>33</v>
      </c>
      <c r="T1302" s="270">
        <v>0.922040423484119</v>
      </c>
      <c r="U1302" s="270">
        <v>0.848484848484849</v>
      </c>
      <c r="V1302" s="271">
        <v>0.911764705882353</v>
      </c>
      <c r="W1302" s="271">
        <v>0.942857142857143</v>
      </c>
      <c r="X1302" s="298">
        <v>-0.0632798573975044</v>
      </c>
      <c r="Y1302" s="274">
        <v>253</v>
      </c>
      <c r="Z1302" s="336">
        <v>237</v>
      </c>
      <c r="AA1302" s="336">
        <v>263</v>
      </c>
      <c r="AB1302" s="336">
        <v>248</v>
      </c>
      <c r="AC1302" s="337">
        <v>0.936758893280632</v>
      </c>
      <c r="AD1302" s="271">
        <v>0.942965779467681</v>
      </c>
      <c r="AE1302" s="298">
        <v>-0.00620688618704812</v>
      </c>
    </row>
    <row r="1303" spans="1:31">
      <c r="A1303" s="318" t="s">
        <v>1972</v>
      </c>
      <c r="B1303" s="342" t="s">
        <v>3375</v>
      </c>
      <c r="C1303" s="296" t="s">
        <v>2396</v>
      </c>
      <c r="D1303" s="342" t="s">
        <v>2397</v>
      </c>
      <c r="E1303" s="269">
        <v>28</v>
      </c>
      <c r="F1303" s="269">
        <v>28</v>
      </c>
      <c r="G1303" s="267">
        <v>29</v>
      </c>
      <c r="H1303" s="267">
        <v>29</v>
      </c>
      <c r="I1303" s="267">
        <v>29</v>
      </c>
      <c r="J1303" s="267">
        <v>29</v>
      </c>
      <c r="K1303" s="297">
        <v>0.9</v>
      </c>
      <c r="L1303" s="270">
        <v>1</v>
      </c>
      <c r="M1303" s="270">
        <v>1</v>
      </c>
      <c r="N1303" s="270">
        <v>1</v>
      </c>
      <c r="O1303" s="335">
        <v>791</v>
      </c>
      <c r="P1303" s="269">
        <v>775</v>
      </c>
      <c r="Q1303" s="269">
        <v>26</v>
      </c>
      <c r="R1303" s="267">
        <v>28</v>
      </c>
      <c r="S1303" s="267">
        <v>29</v>
      </c>
      <c r="T1303" s="270">
        <v>0.979772439949431</v>
      </c>
      <c r="U1303" s="270">
        <v>0.928571428571429</v>
      </c>
      <c r="V1303" s="271">
        <v>0.96551724137931</v>
      </c>
      <c r="W1303" s="271">
        <v>1</v>
      </c>
      <c r="X1303" s="298">
        <v>-0.0369458128078818</v>
      </c>
      <c r="Y1303" s="274">
        <v>201</v>
      </c>
      <c r="Z1303" s="336">
        <v>197</v>
      </c>
      <c r="AA1303" s="336">
        <v>200</v>
      </c>
      <c r="AB1303" s="336">
        <v>196</v>
      </c>
      <c r="AC1303" s="337">
        <v>0.980099502487562</v>
      </c>
      <c r="AD1303" s="271">
        <v>0.98</v>
      </c>
      <c r="AE1303" s="298">
        <v>9.95024875621864e-5</v>
      </c>
    </row>
    <row r="1304" spans="1:31">
      <c r="A1304" s="318" t="s">
        <v>1972</v>
      </c>
      <c r="B1304" s="342" t="s">
        <v>3375</v>
      </c>
      <c r="C1304" s="296" t="s">
        <v>2398</v>
      </c>
      <c r="D1304" s="342" t="s">
        <v>2399</v>
      </c>
      <c r="E1304" s="269">
        <v>13</v>
      </c>
      <c r="F1304" s="269">
        <v>13</v>
      </c>
      <c r="G1304" s="267">
        <v>13</v>
      </c>
      <c r="H1304" s="267">
        <v>13</v>
      </c>
      <c r="I1304" s="267">
        <v>14</v>
      </c>
      <c r="J1304" s="267">
        <v>14</v>
      </c>
      <c r="K1304" s="297">
        <v>0.9</v>
      </c>
      <c r="L1304" s="270">
        <v>1</v>
      </c>
      <c r="M1304" s="270">
        <v>1</v>
      </c>
      <c r="N1304" s="270">
        <v>1</v>
      </c>
      <c r="O1304" s="335">
        <v>363</v>
      </c>
      <c r="P1304" s="269">
        <v>357</v>
      </c>
      <c r="Q1304" s="269">
        <v>13</v>
      </c>
      <c r="R1304" s="267">
        <v>13</v>
      </c>
      <c r="S1304" s="267">
        <v>14</v>
      </c>
      <c r="T1304" s="270">
        <v>0.983471074380165</v>
      </c>
      <c r="U1304" s="270">
        <v>1</v>
      </c>
      <c r="V1304" s="271">
        <v>1</v>
      </c>
      <c r="W1304" s="271">
        <v>1</v>
      </c>
      <c r="X1304" s="298">
        <v>0</v>
      </c>
      <c r="Y1304" s="274">
        <v>91</v>
      </c>
      <c r="Z1304" s="336">
        <v>91</v>
      </c>
      <c r="AA1304" s="336">
        <v>92</v>
      </c>
      <c r="AB1304" s="336">
        <v>91</v>
      </c>
      <c r="AC1304" s="337">
        <v>1</v>
      </c>
      <c r="AD1304" s="271">
        <v>0.989130434782609</v>
      </c>
      <c r="AE1304" s="298">
        <v>0.0108695652173914</v>
      </c>
    </row>
    <row r="1305" spans="1:31">
      <c r="A1305" s="318" t="s">
        <v>1972</v>
      </c>
      <c r="B1305" s="342" t="s">
        <v>3375</v>
      </c>
      <c r="C1305" s="296" t="s">
        <v>2400</v>
      </c>
      <c r="D1305" s="342" t="s">
        <v>2401</v>
      </c>
      <c r="E1305" s="269">
        <v>10</v>
      </c>
      <c r="F1305" s="269">
        <v>10</v>
      </c>
      <c r="G1305" s="267">
        <v>9</v>
      </c>
      <c r="H1305" s="267">
        <v>9</v>
      </c>
      <c r="I1305" s="267">
        <v>9</v>
      </c>
      <c r="J1305" s="267">
        <v>9</v>
      </c>
      <c r="K1305" s="297">
        <v>0.9</v>
      </c>
      <c r="L1305" s="270">
        <v>1</v>
      </c>
      <c r="M1305" s="270">
        <v>1</v>
      </c>
      <c r="N1305" s="270">
        <v>1</v>
      </c>
      <c r="O1305" s="335">
        <v>284</v>
      </c>
      <c r="P1305" s="269">
        <v>275</v>
      </c>
      <c r="Q1305" s="269">
        <v>9</v>
      </c>
      <c r="R1305" s="267">
        <v>9</v>
      </c>
      <c r="S1305" s="267">
        <v>8</v>
      </c>
      <c r="T1305" s="270">
        <v>0.96830985915493</v>
      </c>
      <c r="U1305" s="270">
        <v>0.9</v>
      </c>
      <c r="V1305" s="271">
        <v>1</v>
      </c>
      <c r="W1305" s="271">
        <v>0.888888888888889</v>
      </c>
      <c r="X1305" s="298">
        <v>-0.1</v>
      </c>
      <c r="Y1305" s="274">
        <v>68</v>
      </c>
      <c r="Z1305" s="336">
        <v>65</v>
      </c>
      <c r="AA1305" s="336">
        <v>71</v>
      </c>
      <c r="AB1305" s="336">
        <v>70</v>
      </c>
      <c r="AC1305" s="337">
        <v>0.955882352941177</v>
      </c>
      <c r="AD1305" s="271">
        <v>0.985915492957746</v>
      </c>
      <c r="AE1305" s="298">
        <v>-0.03003314001657</v>
      </c>
    </row>
    <row r="1306" spans="1:31">
      <c r="A1306" s="318" t="s">
        <v>1972</v>
      </c>
      <c r="B1306" s="342" t="s">
        <v>3375</v>
      </c>
      <c r="C1306" s="296" t="s">
        <v>2402</v>
      </c>
      <c r="D1306" s="342" t="s">
        <v>2403</v>
      </c>
      <c r="E1306" s="269">
        <v>59</v>
      </c>
      <c r="F1306" s="269">
        <v>59</v>
      </c>
      <c r="G1306" s="267">
        <v>55</v>
      </c>
      <c r="H1306" s="267">
        <v>54</v>
      </c>
      <c r="I1306" s="267">
        <v>60</v>
      </c>
      <c r="J1306" s="267">
        <v>60</v>
      </c>
      <c r="K1306" s="297">
        <v>0.9</v>
      </c>
      <c r="L1306" s="270">
        <v>1</v>
      </c>
      <c r="M1306" s="270">
        <v>0.981818181818182</v>
      </c>
      <c r="N1306" s="270">
        <v>1</v>
      </c>
      <c r="O1306" s="335">
        <v>1608</v>
      </c>
      <c r="P1306" s="269">
        <v>1565</v>
      </c>
      <c r="Q1306" s="269">
        <v>56</v>
      </c>
      <c r="R1306" s="267">
        <v>54</v>
      </c>
      <c r="S1306" s="267">
        <v>60</v>
      </c>
      <c r="T1306" s="270">
        <v>0.973258706467662</v>
      </c>
      <c r="U1306" s="270">
        <v>0.949152542372881</v>
      </c>
      <c r="V1306" s="271">
        <v>0.981818181818182</v>
      </c>
      <c r="W1306" s="271">
        <v>1</v>
      </c>
      <c r="X1306" s="298">
        <v>-0.0326656394453004</v>
      </c>
      <c r="Y1306" s="274">
        <v>406</v>
      </c>
      <c r="Z1306" s="336">
        <v>395</v>
      </c>
      <c r="AA1306" s="336">
        <v>401</v>
      </c>
      <c r="AB1306" s="336">
        <v>394</v>
      </c>
      <c r="AC1306" s="337">
        <v>0.972906403940887</v>
      </c>
      <c r="AD1306" s="271">
        <v>0.982543640897756</v>
      </c>
      <c r="AE1306" s="298">
        <v>-0.00963723695686891</v>
      </c>
    </row>
    <row r="1307" spans="1:31">
      <c r="A1307" s="318" t="s">
        <v>1972</v>
      </c>
      <c r="B1307" s="342" t="s">
        <v>3375</v>
      </c>
      <c r="C1307" s="296" t="s">
        <v>2404</v>
      </c>
      <c r="D1307" s="342" t="s">
        <v>2405</v>
      </c>
      <c r="E1307" s="269">
        <v>50</v>
      </c>
      <c r="F1307" s="269">
        <v>50</v>
      </c>
      <c r="G1307" s="267">
        <v>45</v>
      </c>
      <c r="H1307" s="267">
        <v>45</v>
      </c>
      <c r="I1307" s="267">
        <v>47</v>
      </c>
      <c r="J1307" s="267">
        <v>46</v>
      </c>
      <c r="K1307" s="297">
        <v>0.9</v>
      </c>
      <c r="L1307" s="270">
        <v>1</v>
      </c>
      <c r="M1307" s="270">
        <v>1</v>
      </c>
      <c r="N1307" s="270">
        <v>0.978723404255319</v>
      </c>
      <c r="O1307" s="335">
        <v>1365</v>
      </c>
      <c r="P1307" s="269">
        <v>1345</v>
      </c>
      <c r="Q1307" s="269">
        <v>49</v>
      </c>
      <c r="R1307" s="267">
        <v>45</v>
      </c>
      <c r="S1307" s="267">
        <v>46</v>
      </c>
      <c r="T1307" s="270">
        <v>0.985347985347985</v>
      </c>
      <c r="U1307" s="270">
        <v>0.98</v>
      </c>
      <c r="V1307" s="271">
        <v>1</v>
      </c>
      <c r="W1307" s="271">
        <v>0.978723404255319</v>
      </c>
      <c r="X1307" s="298">
        <v>-0.02</v>
      </c>
      <c r="Y1307" s="274">
        <v>341</v>
      </c>
      <c r="Z1307" s="336">
        <v>338</v>
      </c>
      <c r="AA1307" s="336">
        <v>342</v>
      </c>
      <c r="AB1307" s="336">
        <v>333</v>
      </c>
      <c r="AC1307" s="337">
        <v>0.991202346041056</v>
      </c>
      <c r="AD1307" s="271">
        <v>0.973684210526316</v>
      </c>
      <c r="AE1307" s="298">
        <v>0.0175181355147399</v>
      </c>
    </row>
    <row r="1308" spans="1:31">
      <c r="A1308" s="318" t="s">
        <v>1972</v>
      </c>
      <c r="B1308" s="342" t="s">
        <v>3375</v>
      </c>
      <c r="C1308" s="296" t="s">
        <v>2406</v>
      </c>
      <c r="D1308" s="342" t="s">
        <v>2407</v>
      </c>
      <c r="E1308" s="269">
        <v>25</v>
      </c>
      <c r="F1308" s="269">
        <v>25</v>
      </c>
      <c r="G1308" s="267">
        <v>25</v>
      </c>
      <c r="H1308" s="267">
        <v>25</v>
      </c>
      <c r="I1308" s="267">
        <v>28</v>
      </c>
      <c r="J1308" s="267">
        <v>26</v>
      </c>
      <c r="K1308" s="297">
        <v>0.9</v>
      </c>
      <c r="L1308" s="270">
        <v>1</v>
      </c>
      <c r="M1308" s="270">
        <v>1</v>
      </c>
      <c r="N1308" s="270">
        <v>0.928571428571429</v>
      </c>
      <c r="O1308" s="335">
        <v>741</v>
      </c>
      <c r="P1308" s="269">
        <v>719</v>
      </c>
      <c r="Q1308" s="269">
        <v>25</v>
      </c>
      <c r="R1308" s="267">
        <v>25</v>
      </c>
      <c r="S1308" s="267">
        <v>26</v>
      </c>
      <c r="T1308" s="270">
        <v>0.970310391363023</v>
      </c>
      <c r="U1308" s="270">
        <v>1</v>
      </c>
      <c r="V1308" s="271">
        <v>1</v>
      </c>
      <c r="W1308" s="271">
        <v>0.928571428571429</v>
      </c>
      <c r="X1308" s="298">
        <v>0</v>
      </c>
      <c r="Y1308" s="274">
        <v>184</v>
      </c>
      <c r="Z1308" s="336">
        <v>181</v>
      </c>
      <c r="AA1308" s="336">
        <v>183</v>
      </c>
      <c r="AB1308" s="336">
        <v>179</v>
      </c>
      <c r="AC1308" s="337">
        <v>0.983695652173913</v>
      </c>
      <c r="AD1308" s="271">
        <v>0.978142076502732</v>
      </c>
      <c r="AE1308" s="298">
        <v>0.00555357567118087</v>
      </c>
    </row>
    <row r="1309" spans="1:31">
      <c r="A1309" s="318" t="s">
        <v>1972</v>
      </c>
      <c r="B1309" s="342" t="s">
        <v>3375</v>
      </c>
      <c r="C1309" s="296" t="s">
        <v>2408</v>
      </c>
      <c r="D1309" s="342" t="s">
        <v>2409</v>
      </c>
      <c r="E1309" s="269">
        <v>44</v>
      </c>
      <c r="F1309" s="269">
        <v>44</v>
      </c>
      <c r="G1309" s="267">
        <v>41</v>
      </c>
      <c r="H1309" s="267">
        <v>41</v>
      </c>
      <c r="I1309" s="267">
        <v>44</v>
      </c>
      <c r="J1309" s="267">
        <v>44</v>
      </c>
      <c r="K1309" s="297">
        <v>0.9</v>
      </c>
      <c r="L1309" s="270">
        <v>1</v>
      </c>
      <c r="M1309" s="270">
        <v>1</v>
      </c>
      <c r="N1309" s="270">
        <v>1</v>
      </c>
      <c r="O1309" s="335">
        <v>1189</v>
      </c>
      <c r="P1309" s="269">
        <v>1181</v>
      </c>
      <c r="Q1309" s="269">
        <v>44</v>
      </c>
      <c r="R1309" s="267">
        <v>41</v>
      </c>
      <c r="S1309" s="267">
        <v>44</v>
      </c>
      <c r="T1309" s="270">
        <v>0.9932716568545</v>
      </c>
      <c r="U1309" s="270">
        <v>1</v>
      </c>
      <c r="V1309" s="271">
        <v>1</v>
      </c>
      <c r="W1309" s="271">
        <v>1</v>
      </c>
      <c r="X1309" s="298">
        <v>0</v>
      </c>
      <c r="Y1309" s="274">
        <v>301</v>
      </c>
      <c r="Z1309" s="336">
        <v>300</v>
      </c>
      <c r="AA1309" s="336">
        <v>295</v>
      </c>
      <c r="AB1309" s="336">
        <v>293</v>
      </c>
      <c r="AC1309" s="337">
        <v>0.996677740863787</v>
      </c>
      <c r="AD1309" s="271">
        <v>0.993220338983051</v>
      </c>
      <c r="AE1309" s="298">
        <v>0.00345740188073651</v>
      </c>
    </row>
    <row r="1310" spans="1:31">
      <c r="A1310" s="318" t="s">
        <v>1972</v>
      </c>
      <c r="B1310" s="342" t="s">
        <v>3375</v>
      </c>
      <c r="C1310" s="296" t="s">
        <v>2410</v>
      </c>
      <c r="D1310" s="342" t="s">
        <v>2411</v>
      </c>
      <c r="E1310" s="269">
        <v>23</v>
      </c>
      <c r="F1310" s="269">
        <v>22</v>
      </c>
      <c r="G1310" s="267">
        <v>20</v>
      </c>
      <c r="H1310" s="267">
        <v>20</v>
      </c>
      <c r="I1310" s="267">
        <v>23</v>
      </c>
      <c r="J1310" s="267">
        <v>22</v>
      </c>
      <c r="K1310" s="297">
        <v>0.9</v>
      </c>
      <c r="L1310" s="270">
        <v>0.956521739130435</v>
      </c>
      <c r="M1310" s="270">
        <v>1</v>
      </c>
      <c r="N1310" s="270">
        <v>0.956521739130435</v>
      </c>
      <c r="O1310" s="335">
        <v>649</v>
      </c>
      <c r="P1310" s="269">
        <v>574</v>
      </c>
      <c r="Q1310" s="269">
        <v>20</v>
      </c>
      <c r="R1310" s="267">
        <v>20</v>
      </c>
      <c r="S1310" s="267">
        <v>18</v>
      </c>
      <c r="T1310" s="270">
        <v>0.884437596302003</v>
      </c>
      <c r="U1310" s="270">
        <v>0.869565217391304</v>
      </c>
      <c r="V1310" s="271">
        <v>1</v>
      </c>
      <c r="W1310" s="271">
        <v>0.782608695652174</v>
      </c>
      <c r="X1310" s="298">
        <v>-0.130434782608696</v>
      </c>
      <c r="Y1310" s="274">
        <v>162</v>
      </c>
      <c r="Z1310" s="336">
        <v>142</v>
      </c>
      <c r="AA1310" s="336">
        <v>156</v>
      </c>
      <c r="AB1310" s="336">
        <v>136</v>
      </c>
      <c r="AC1310" s="337">
        <v>0.876543209876543</v>
      </c>
      <c r="AD1310" s="271">
        <v>0.871794871794872</v>
      </c>
      <c r="AE1310" s="298">
        <v>0.00474833808167141</v>
      </c>
    </row>
    <row r="1311" spans="1:31">
      <c r="A1311" s="318" t="s">
        <v>1972</v>
      </c>
      <c r="B1311" s="342" t="s">
        <v>3375</v>
      </c>
      <c r="C1311" s="296" t="s">
        <v>2412</v>
      </c>
      <c r="D1311" s="342" t="s">
        <v>2413</v>
      </c>
      <c r="E1311" s="269">
        <v>32</v>
      </c>
      <c r="F1311" s="269">
        <v>32</v>
      </c>
      <c r="G1311" s="267">
        <v>30</v>
      </c>
      <c r="H1311" s="267">
        <v>29</v>
      </c>
      <c r="I1311" s="267">
        <v>29</v>
      </c>
      <c r="J1311" s="267">
        <v>29</v>
      </c>
      <c r="K1311" s="297">
        <v>0.9</v>
      </c>
      <c r="L1311" s="270">
        <v>1</v>
      </c>
      <c r="M1311" s="270">
        <v>0.966666666666667</v>
      </c>
      <c r="N1311" s="270">
        <v>1</v>
      </c>
      <c r="O1311" s="335">
        <v>833</v>
      </c>
      <c r="P1311" s="269">
        <v>757</v>
      </c>
      <c r="Q1311" s="269">
        <v>31</v>
      </c>
      <c r="R1311" s="267">
        <v>28</v>
      </c>
      <c r="S1311" s="267">
        <v>26</v>
      </c>
      <c r="T1311" s="270">
        <v>0.908763505402161</v>
      </c>
      <c r="U1311" s="270">
        <v>0.96875</v>
      </c>
      <c r="V1311" s="271">
        <v>0.933333333333333</v>
      </c>
      <c r="W1311" s="271">
        <v>0.896551724137931</v>
      </c>
      <c r="X1311" s="298">
        <v>0.0354166666666667</v>
      </c>
      <c r="Y1311" s="274">
        <v>212</v>
      </c>
      <c r="Z1311" s="336">
        <v>198</v>
      </c>
      <c r="AA1311" s="336">
        <v>210</v>
      </c>
      <c r="AB1311" s="336">
        <v>196</v>
      </c>
      <c r="AC1311" s="337">
        <v>0.933962264150943</v>
      </c>
      <c r="AD1311" s="271">
        <v>0.933333333333333</v>
      </c>
      <c r="AE1311" s="298">
        <v>0.000628930817610063</v>
      </c>
    </row>
    <row r="1312" spans="1:31">
      <c r="A1312" s="318" t="s">
        <v>1972</v>
      </c>
      <c r="B1312" s="342" t="s">
        <v>3375</v>
      </c>
      <c r="C1312" s="296" t="s">
        <v>2414</v>
      </c>
      <c r="D1312" s="342" t="s">
        <v>2415</v>
      </c>
      <c r="E1312" s="269">
        <v>21</v>
      </c>
      <c r="F1312" s="269">
        <v>21</v>
      </c>
      <c r="G1312" s="267">
        <v>18</v>
      </c>
      <c r="H1312" s="267">
        <v>18</v>
      </c>
      <c r="I1312" s="267">
        <v>22</v>
      </c>
      <c r="J1312" s="267">
        <v>22</v>
      </c>
      <c r="K1312" s="297">
        <v>0.9</v>
      </c>
      <c r="L1312" s="270">
        <v>1</v>
      </c>
      <c r="M1312" s="270">
        <v>1</v>
      </c>
      <c r="N1312" s="270">
        <v>1</v>
      </c>
      <c r="O1312" s="335">
        <v>594</v>
      </c>
      <c r="P1312" s="269">
        <v>572</v>
      </c>
      <c r="Q1312" s="269">
        <v>19</v>
      </c>
      <c r="R1312" s="267">
        <v>17</v>
      </c>
      <c r="S1312" s="267">
        <v>21</v>
      </c>
      <c r="T1312" s="270">
        <v>0.962962962962963</v>
      </c>
      <c r="U1312" s="270">
        <v>0.904761904761905</v>
      </c>
      <c r="V1312" s="271">
        <v>0.944444444444444</v>
      </c>
      <c r="W1312" s="271">
        <v>0.954545454545455</v>
      </c>
      <c r="X1312" s="298">
        <v>-0.0396825396825397</v>
      </c>
      <c r="Y1312" s="274">
        <v>152</v>
      </c>
      <c r="Z1312" s="336">
        <v>141</v>
      </c>
      <c r="AA1312" s="336">
        <v>143</v>
      </c>
      <c r="AB1312" s="336">
        <v>139</v>
      </c>
      <c r="AC1312" s="337">
        <v>0.927631578947368</v>
      </c>
      <c r="AD1312" s="271">
        <v>0.972027972027972</v>
      </c>
      <c r="AE1312" s="298">
        <v>-0.0443963930806035</v>
      </c>
    </row>
    <row r="1313" spans="1:31">
      <c r="A1313" s="318" t="s">
        <v>1972</v>
      </c>
      <c r="B1313" s="342" t="s">
        <v>3375</v>
      </c>
      <c r="C1313" s="296" t="s">
        <v>2416</v>
      </c>
      <c r="D1313" s="342" t="s">
        <v>2417</v>
      </c>
      <c r="E1313" s="269">
        <v>25</v>
      </c>
      <c r="F1313" s="269">
        <v>24</v>
      </c>
      <c r="G1313" s="267">
        <v>26</v>
      </c>
      <c r="H1313" s="267">
        <v>24</v>
      </c>
      <c r="I1313" s="267">
        <v>29</v>
      </c>
      <c r="J1313" s="267">
        <v>27</v>
      </c>
      <c r="K1313" s="297">
        <v>0.9</v>
      </c>
      <c r="L1313" s="270">
        <v>0.96</v>
      </c>
      <c r="M1313" s="270">
        <v>0.923076923076923</v>
      </c>
      <c r="N1313" s="270">
        <v>0.931034482758621</v>
      </c>
      <c r="O1313" s="335">
        <v>751</v>
      </c>
      <c r="P1313" s="269">
        <v>694</v>
      </c>
      <c r="Q1313" s="269">
        <v>23</v>
      </c>
      <c r="R1313" s="267">
        <v>24</v>
      </c>
      <c r="S1313" s="267">
        <v>27</v>
      </c>
      <c r="T1313" s="270">
        <v>0.92410119840213</v>
      </c>
      <c r="U1313" s="270">
        <v>0.92</v>
      </c>
      <c r="V1313" s="271">
        <v>0.923076923076923</v>
      </c>
      <c r="W1313" s="271">
        <v>0.931034482758621</v>
      </c>
      <c r="X1313" s="298">
        <v>-0.00307692307692309</v>
      </c>
      <c r="Y1313" s="274">
        <v>191</v>
      </c>
      <c r="Z1313" s="336">
        <v>178</v>
      </c>
      <c r="AA1313" s="336">
        <v>191</v>
      </c>
      <c r="AB1313" s="336">
        <v>173</v>
      </c>
      <c r="AC1313" s="337">
        <v>0.931937172774869</v>
      </c>
      <c r="AD1313" s="271">
        <v>0.905759162303665</v>
      </c>
      <c r="AE1313" s="298">
        <v>0.0261780104712042</v>
      </c>
    </row>
    <row r="1314" spans="1:31">
      <c r="A1314" s="318" t="s">
        <v>1972</v>
      </c>
      <c r="B1314" s="342" t="s">
        <v>3375</v>
      </c>
      <c r="C1314" s="296" t="s">
        <v>2418</v>
      </c>
      <c r="D1314" s="342" t="s">
        <v>2419</v>
      </c>
      <c r="E1314" s="269">
        <v>25</v>
      </c>
      <c r="F1314" s="269">
        <v>25</v>
      </c>
      <c r="G1314" s="267">
        <v>23</v>
      </c>
      <c r="H1314" s="267">
        <v>23</v>
      </c>
      <c r="I1314" s="267">
        <v>25</v>
      </c>
      <c r="J1314" s="267">
        <v>25</v>
      </c>
      <c r="K1314" s="297">
        <v>0.9</v>
      </c>
      <c r="L1314" s="270">
        <v>1</v>
      </c>
      <c r="M1314" s="270">
        <v>1</v>
      </c>
      <c r="N1314" s="270">
        <v>1</v>
      </c>
      <c r="O1314" s="335">
        <v>714</v>
      </c>
      <c r="P1314" s="269">
        <v>693</v>
      </c>
      <c r="Q1314" s="269">
        <v>25</v>
      </c>
      <c r="R1314" s="267">
        <v>22</v>
      </c>
      <c r="S1314" s="267">
        <v>25</v>
      </c>
      <c r="T1314" s="270">
        <v>0.970588235294118</v>
      </c>
      <c r="U1314" s="270">
        <v>1</v>
      </c>
      <c r="V1314" s="271">
        <v>0.956521739130435</v>
      </c>
      <c r="W1314" s="271">
        <v>1</v>
      </c>
      <c r="X1314" s="298">
        <v>0.0434782608695652</v>
      </c>
      <c r="Y1314" s="274">
        <v>177</v>
      </c>
      <c r="Z1314" s="336">
        <v>172</v>
      </c>
      <c r="AA1314" s="336">
        <v>179</v>
      </c>
      <c r="AB1314" s="336">
        <v>176</v>
      </c>
      <c r="AC1314" s="337">
        <v>0.971751412429379</v>
      </c>
      <c r="AD1314" s="271">
        <v>0.983240223463687</v>
      </c>
      <c r="AE1314" s="298">
        <v>-0.0114888110343085</v>
      </c>
    </row>
    <row r="1315" spans="1:31">
      <c r="A1315" s="318" t="s">
        <v>1972</v>
      </c>
      <c r="B1315" s="342" t="s">
        <v>3375</v>
      </c>
      <c r="C1315" s="296" t="s">
        <v>2420</v>
      </c>
      <c r="D1315" s="342" t="s">
        <v>2421</v>
      </c>
      <c r="E1315" s="269">
        <v>49</v>
      </c>
      <c r="F1315" s="269">
        <v>49</v>
      </c>
      <c r="G1315" s="267">
        <v>50</v>
      </c>
      <c r="H1315" s="267">
        <v>49</v>
      </c>
      <c r="I1315" s="267">
        <v>52</v>
      </c>
      <c r="J1315" s="267">
        <v>51</v>
      </c>
      <c r="K1315" s="297">
        <v>0.9</v>
      </c>
      <c r="L1315" s="270">
        <v>1</v>
      </c>
      <c r="M1315" s="270">
        <v>0.98</v>
      </c>
      <c r="N1315" s="270">
        <v>0.980769230769231</v>
      </c>
      <c r="O1315" s="335">
        <v>1457</v>
      </c>
      <c r="P1315" s="269">
        <v>1359</v>
      </c>
      <c r="Q1315" s="269">
        <v>49</v>
      </c>
      <c r="R1315" s="267">
        <v>45</v>
      </c>
      <c r="S1315" s="267">
        <v>46</v>
      </c>
      <c r="T1315" s="270">
        <v>0.93273850377488</v>
      </c>
      <c r="U1315" s="270">
        <v>1</v>
      </c>
      <c r="V1315" s="271">
        <v>0.9</v>
      </c>
      <c r="W1315" s="271">
        <v>0.884615384615385</v>
      </c>
      <c r="X1315" s="298">
        <v>0.1</v>
      </c>
      <c r="Y1315" s="274">
        <v>362</v>
      </c>
      <c r="Z1315" s="336">
        <v>333</v>
      </c>
      <c r="AA1315" s="336">
        <v>358</v>
      </c>
      <c r="AB1315" s="336">
        <v>335</v>
      </c>
      <c r="AC1315" s="337">
        <v>0.919889502762431</v>
      </c>
      <c r="AD1315" s="271">
        <v>0.935754189944134</v>
      </c>
      <c r="AE1315" s="298">
        <v>-0.0158646871817031</v>
      </c>
    </row>
    <row r="1316" spans="1:31">
      <c r="A1316" s="318" t="s">
        <v>1972</v>
      </c>
      <c r="B1316" s="342" t="s">
        <v>3375</v>
      </c>
      <c r="C1316" s="296" t="s">
        <v>2422</v>
      </c>
      <c r="D1316" s="342" t="s">
        <v>2423</v>
      </c>
      <c r="E1316" s="269">
        <v>78</v>
      </c>
      <c r="F1316" s="269">
        <v>76</v>
      </c>
      <c r="G1316" s="267">
        <v>72</v>
      </c>
      <c r="H1316" s="267">
        <v>72</v>
      </c>
      <c r="I1316" s="267">
        <v>80</v>
      </c>
      <c r="J1316" s="267">
        <v>79</v>
      </c>
      <c r="K1316" s="297">
        <v>0.9</v>
      </c>
      <c r="L1316" s="270">
        <v>0.974358974358974</v>
      </c>
      <c r="M1316" s="270">
        <v>1</v>
      </c>
      <c r="N1316" s="270">
        <v>0.9875</v>
      </c>
      <c r="O1316" s="335">
        <v>2191</v>
      </c>
      <c r="P1316" s="269">
        <v>2085</v>
      </c>
      <c r="Q1316" s="269">
        <v>74</v>
      </c>
      <c r="R1316" s="267">
        <v>66</v>
      </c>
      <c r="S1316" s="267">
        <v>78</v>
      </c>
      <c r="T1316" s="270">
        <v>0.951620264719306</v>
      </c>
      <c r="U1316" s="270">
        <v>0.948717948717949</v>
      </c>
      <c r="V1316" s="271">
        <v>0.916666666666667</v>
      </c>
      <c r="W1316" s="271">
        <v>0.975</v>
      </c>
      <c r="X1316" s="298">
        <v>0.032051282051282</v>
      </c>
      <c r="Y1316" s="274">
        <v>544</v>
      </c>
      <c r="Z1316" s="336">
        <v>514</v>
      </c>
      <c r="AA1316" s="336">
        <v>547</v>
      </c>
      <c r="AB1316" s="336">
        <v>523</v>
      </c>
      <c r="AC1316" s="337">
        <v>0.944852941176471</v>
      </c>
      <c r="AD1316" s="271">
        <v>0.956124314442413</v>
      </c>
      <c r="AE1316" s="298">
        <v>-0.0112713732659426</v>
      </c>
    </row>
    <row r="1317" spans="1:31">
      <c r="A1317" s="318" t="s">
        <v>1972</v>
      </c>
      <c r="B1317" s="342" t="s">
        <v>3375</v>
      </c>
      <c r="C1317" s="296" t="s">
        <v>2424</v>
      </c>
      <c r="D1317" s="342" t="s">
        <v>2425</v>
      </c>
      <c r="E1317" s="269">
        <v>28</v>
      </c>
      <c r="F1317" s="269">
        <v>27</v>
      </c>
      <c r="G1317" s="267">
        <v>27</v>
      </c>
      <c r="H1317" s="267">
        <v>26</v>
      </c>
      <c r="I1317" s="267">
        <v>27</v>
      </c>
      <c r="J1317" s="267">
        <v>26</v>
      </c>
      <c r="K1317" s="297">
        <v>0.9</v>
      </c>
      <c r="L1317" s="270">
        <v>0.964285714285714</v>
      </c>
      <c r="M1317" s="270">
        <v>0.962962962962963</v>
      </c>
      <c r="N1317" s="270">
        <v>0.962962962962963</v>
      </c>
      <c r="O1317" s="335">
        <v>805</v>
      </c>
      <c r="P1317" s="269">
        <v>764</v>
      </c>
      <c r="Q1317" s="269">
        <v>24</v>
      </c>
      <c r="R1317" s="267">
        <v>25</v>
      </c>
      <c r="S1317" s="267">
        <v>25</v>
      </c>
      <c r="T1317" s="270">
        <v>0.949068322981366</v>
      </c>
      <c r="U1317" s="270">
        <v>0.857142857142857</v>
      </c>
      <c r="V1317" s="271">
        <v>0.925925925925926</v>
      </c>
      <c r="W1317" s="271">
        <v>0.925925925925926</v>
      </c>
      <c r="X1317" s="298">
        <v>-0.0687830687830688</v>
      </c>
      <c r="Y1317" s="274">
        <v>195</v>
      </c>
      <c r="Z1317" s="336">
        <v>180</v>
      </c>
      <c r="AA1317" s="336">
        <v>200</v>
      </c>
      <c r="AB1317" s="336">
        <v>193</v>
      </c>
      <c r="AC1317" s="337">
        <v>0.923076923076923</v>
      </c>
      <c r="AD1317" s="271">
        <v>0.965</v>
      </c>
      <c r="AE1317" s="298">
        <v>-0.0419230769230768</v>
      </c>
    </row>
    <row r="1318" spans="1:31">
      <c r="A1318" s="318" t="s">
        <v>1972</v>
      </c>
      <c r="B1318" s="342" t="s">
        <v>3375</v>
      </c>
      <c r="C1318" s="296" t="s">
        <v>2426</v>
      </c>
      <c r="D1318" s="342" t="s">
        <v>2427</v>
      </c>
      <c r="E1318" s="269">
        <v>49</v>
      </c>
      <c r="F1318" s="269">
        <v>46</v>
      </c>
      <c r="G1318" s="267">
        <v>51</v>
      </c>
      <c r="H1318" s="267">
        <v>50</v>
      </c>
      <c r="I1318" s="267">
        <v>53</v>
      </c>
      <c r="J1318" s="267">
        <v>49</v>
      </c>
      <c r="K1318" s="297">
        <v>0.9</v>
      </c>
      <c r="L1318" s="270">
        <v>0.938775510204082</v>
      </c>
      <c r="M1318" s="270">
        <v>0.980392156862745</v>
      </c>
      <c r="N1318" s="270">
        <v>0.924528301886792</v>
      </c>
      <c r="O1318" s="335">
        <v>1467</v>
      </c>
      <c r="P1318" s="269">
        <v>1303</v>
      </c>
      <c r="Q1318" s="269">
        <v>45</v>
      </c>
      <c r="R1318" s="267">
        <v>49</v>
      </c>
      <c r="S1318" s="267">
        <v>49</v>
      </c>
      <c r="T1318" s="270">
        <v>0.888207225630539</v>
      </c>
      <c r="U1318" s="270">
        <v>0.918367346938776</v>
      </c>
      <c r="V1318" s="271">
        <v>0.96078431372549</v>
      </c>
      <c r="W1318" s="271">
        <v>0.924528301886792</v>
      </c>
      <c r="X1318" s="298">
        <v>-0.0424169667867147</v>
      </c>
      <c r="Y1318" s="274">
        <v>362</v>
      </c>
      <c r="Z1318" s="336">
        <v>333</v>
      </c>
      <c r="AA1318" s="336">
        <v>370</v>
      </c>
      <c r="AB1318" s="336">
        <v>326</v>
      </c>
      <c r="AC1318" s="337">
        <v>0.919889502762431</v>
      </c>
      <c r="AD1318" s="271">
        <v>0.881081081081081</v>
      </c>
      <c r="AE1318" s="298">
        <v>0.0388084216813499</v>
      </c>
    </row>
    <row r="1319" spans="1:31">
      <c r="A1319" s="318" t="s">
        <v>1972</v>
      </c>
      <c r="B1319" s="342" t="s">
        <v>3375</v>
      </c>
      <c r="C1319" s="296" t="s">
        <v>2428</v>
      </c>
      <c r="D1319" s="342" t="s">
        <v>2429</v>
      </c>
      <c r="E1319" s="269">
        <v>31</v>
      </c>
      <c r="F1319" s="269">
        <v>30</v>
      </c>
      <c r="G1319" s="267">
        <v>32</v>
      </c>
      <c r="H1319" s="267">
        <v>32</v>
      </c>
      <c r="I1319" s="267">
        <v>33</v>
      </c>
      <c r="J1319" s="267">
        <v>32</v>
      </c>
      <c r="K1319" s="297">
        <v>0.9</v>
      </c>
      <c r="L1319" s="270">
        <v>0.967741935483871</v>
      </c>
      <c r="M1319" s="270">
        <v>1</v>
      </c>
      <c r="N1319" s="270">
        <v>0.96969696969697</v>
      </c>
      <c r="O1319" s="335">
        <v>924</v>
      </c>
      <c r="P1319" s="269">
        <v>903</v>
      </c>
      <c r="Q1319" s="269">
        <v>30</v>
      </c>
      <c r="R1319" s="267">
        <v>31</v>
      </c>
      <c r="S1319" s="267">
        <v>32</v>
      </c>
      <c r="T1319" s="270">
        <v>0.977272727272727</v>
      </c>
      <c r="U1319" s="270">
        <v>0.967741935483871</v>
      </c>
      <c r="V1319" s="271">
        <v>0.96875</v>
      </c>
      <c r="W1319" s="271">
        <v>0.96969696969697</v>
      </c>
      <c r="X1319" s="298">
        <v>-0.001008064516129</v>
      </c>
      <c r="Y1319" s="274">
        <v>233</v>
      </c>
      <c r="Z1319" s="336">
        <v>228</v>
      </c>
      <c r="AA1319" s="336">
        <v>230</v>
      </c>
      <c r="AB1319" s="336">
        <v>225</v>
      </c>
      <c r="AC1319" s="337">
        <v>0.978540772532189</v>
      </c>
      <c r="AD1319" s="271">
        <v>0.978260869565217</v>
      </c>
      <c r="AE1319" s="298">
        <v>0.000279902966971446</v>
      </c>
    </row>
    <row r="1320" spans="1:31">
      <c r="A1320" s="318" t="s">
        <v>1972</v>
      </c>
      <c r="B1320" s="342" t="s">
        <v>3375</v>
      </c>
      <c r="C1320" s="296" t="s">
        <v>2430</v>
      </c>
      <c r="D1320" s="342" t="s">
        <v>2431</v>
      </c>
      <c r="E1320" s="269">
        <v>58</v>
      </c>
      <c r="F1320" s="269">
        <v>55</v>
      </c>
      <c r="G1320" s="267">
        <v>55</v>
      </c>
      <c r="H1320" s="267">
        <v>49</v>
      </c>
      <c r="I1320" s="267">
        <v>55</v>
      </c>
      <c r="J1320" s="267">
        <v>50</v>
      </c>
      <c r="K1320" s="297">
        <v>0.9</v>
      </c>
      <c r="L1320" s="270">
        <v>0.948275862068966</v>
      </c>
      <c r="M1320" s="270">
        <v>0.890909090909091</v>
      </c>
      <c r="N1320" s="270">
        <v>0.909090909090909</v>
      </c>
      <c r="O1320" s="335">
        <v>1691</v>
      </c>
      <c r="P1320" s="269">
        <v>1593</v>
      </c>
      <c r="Q1320" s="269">
        <v>53</v>
      </c>
      <c r="R1320" s="267">
        <v>49</v>
      </c>
      <c r="S1320" s="267">
        <v>50</v>
      </c>
      <c r="T1320" s="270">
        <v>0.942046126552336</v>
      </c>
      <c r="U1320" s="270">
        <v>0.913793103448276</v>
      </c>
      <c r="V1320" s="271">
        <v>0.890909090909091</v>
      </c>
      <c r="W1320" s="271">
        <v>0.909090909090909</v>
      </c>
      <c r="X1320" s="298">
        <v>0.022884012539185</v>
      </c>
      <c r="Y1320" s="274">
        <v>417</v>
      </c>
      <c r="Z1320" s="336">
        <v>386</v>
      </c>
      <c r="AA1320" s="336">
        <v>425</v>
      </c>
      <c r="AB1320" s="336">
        <v>408</v>
      </c>
      <c r="AC1320" s="337">
        <v>0.925659472422062</v>
      </c>
      <c r="AD1320" s="271">
        <v>0.96</v>
      </c>
      <c r="AE1320" s="298">
        <v>-0.0343405275779376</v>
      </c>
    </row>
    <row r="1321" spans="1:31">
      <c r="A1321" s="318" t="s">
        <v>1972</v>
      </c>
      <c r="B1321" s="342" t="s">
        <v>3375</v>
      </c>
      <c r="C1321" s="296" t="s">
        <v>2432</v>
      </c>
      <c r="D1321" s="342" t="s">
        <v>2433</v>
      </c>
      <c r="E1321" s="269">
        <v>31</v>
      </c>
      <c r="F1321" s="269">
        <v>31</v>
      </c>
      <c r="G1321" s="267">
        <v>33</v>
      </c>
      <c r="H1321" s="267">
        <v>32</v>
      </c>
      <c r="I1321" s="267">
        <v>32</v>
      </c>
      <c r="J1321" s="267">
        <v>32</v>
      </c>
      <c r="K1321" s="297">
        <v>0.9</v>
      </c>
      <c r="L1321" s="270">
        <v>1</v>
      </c>
      <c r="M1321" s="270">
        <v>0.96969696969697</v>
      </c>
      <c r="N1321" s="270">
        <v>1</v>
      </c>
      <c r="O1321" s="335">
        <v>897</v>
      </c>
      <c r="P1321" s="269">
        <v>861</v>
      </c>
      <c r="Q1321" s="269">
        <v>30</v>
      </c>
      <c r="R1321" s="267">
        <v>31</v>
      </c>
      <c r="S1321" s="267">
        <v>29</v>
      </c>
      <c r="T1321" s="270">
        <v>0.959866220735786</v>
      </c>
      <c r="U1321" s="270">
        <v>0.967741935483871</v>
      </c>
      <c r="V1321" s="271">
        <v>0.939393939393939</v>
      </c>
      <c r="W1321" s="271">
        <v>0.90625</v>
      </c>
      <c r="X1321" s="298">
        <v>0.0283479960899315</v>
      </c>
      <c r="Y1321" s="274">
        <v>223</v>
      </c>
      <c r="Z1321" s="336">
        <v>212</v>
      </c>
      <c r="AA1321" s="336">
        <v>224</v>
      </c>
      <c r="AB1321" s="336">
        <v>214</v>
      </c>
      <c r="AC1321" s="337">
        <v>0.95067264573991</v>
      </c>
      <c r="AD1321" s="271">
        <v>0.955357142857143</v>
      </c>
      <c r="AE1321" s="298">
        <v>-0.00468449711723262</v>
      </c>
    </row>
    <row r="1322" spans="1:31">
      <c r="A1322" s="318" t="s">
        <v>1972</v>
      </c>
      <c r="B1322" s="342" t="s">
        <v>3375</v>
      </c>
      <c r="C1322" s="296" t="s">
        <v>2434</v>
      </c>
      <c r="D1322" s="342" t="s">
        <v>2435</v>
      </c>
      <c r="E1322" s="269">
        <v>31</v>
      </c>
      <c r="F1322" s="269">
        <v>31</v>
      </c>
      <c r="G1322" s="267">
        <v>31</v>
      </c>
      <c r="H1322" s="267">
        <v>31</v>
      </c>
      <c r="I1322" s="267">
        <v>31</v>
      </c>
      <c r="J1322" s="267">
        <v>31</v>
      </c>
      <c r="K1322" s="297">
        <v>0.9</v>
      </c>
      <c r="L1322" s="270">
        <v>1</v>
      </c>
      <c r="M1322" s="270">
        <v>1</v>
      </c>
      <c r="N1322" s="270">
        <v>1</v>
      </c>
      <c r="O1322" s="335">
        <v>864</v>
      </c>
      <c r="P1322" s="269">
        <v>848</v>
      </c>
      <c r="Q1322" s="269">
        <v>31</v>
      </c>
      <c r="R1322" s="267">
        <v>31</v>
      </c>
      <c r="S1322" s="267">
        <v>29</v>
      </c>
      <c r="T1322" s="270">
        <v>0.981481481481482</v>
      </c>
      <c r="U1322" s="270">
        <v>1</v>
      </c>
      <c r="V1322" s="271">
        <v>1</v>
      </c>
      <c r="W1322" s="271">
        <v>0.935483870967742</v>
      </c>
      <c r="X1322" s="298">
        <v>0</v>
      </c>
      <c r="Y1322" s="274">
        <v>217</v>
      </c>
      <c r="Z1322" s="336">
        <v>214</v>
      </c>
      <c r="AA1322" s="336">
        <v>213</v>
      </c>
      <c r="AB1322" s="336">
        <v>210</v>
      </c>
      <c r="AC1322" s="337">
        <v>0.986175115207373</v>
      </c>
      <c r="AD1322" s="271">
        <v>0.985915492957746</v>
      </c>
      <c r="AE1322" s="298">
        <v>0.000259622249626723</v>
      </c>
    </row>
    <row r="1323" spans="1:31">
      <c r="A1323" s="318" t="s">
        <v>1972</v>
      </c>
      <c r="B1323" s="342" t="s">
        <v>3375</v>
      </c>
      <c r="C1323" s="296" t="s">
        <v>2436</v>
      </c>
      <c r="D1323" s="342" t="s">
        <v>2437</v>
      </c>
      <c r="E1323" s="269">
        <v>37</v>
      </c>
      <c r="F1323" s="269">
        <v>35</v>
      </c>
      <c r="G1323" s="267">
        <v>35</v>
      </c>
      <c r="H1323" s="267">
        <v>35</v>
      </c>
      <c r="I1323" s="267">
        <v>36</v>
      </c>
      <c r="J1323" s="267">
        <v>33</v>
      </c>
      <c r="K1323" s="297">
        <v>0.9</v>
      </c>
      <c r="L1323" s="270">
        <v>0.945945945945946</v>
      </c>
      <c r="M1323" s="270">
        <v>1</v>
      </c>
      <c r="N1323" s="270">
        <v>0.916666666666667</v>
      </c>
      <c r="O1323" s="335">
        <v>1059</v>
      </c>
      <c r="P1323" s="269">
        <v>998</v>
      </c>
      <c r="Q1323" s="269">
        <v>34</v>
      </c>
      <c r="R1323" s="267">
        <v>33</v>
      </c>
      <c r="S1323" s="267">
        <v>33</v>
      </c>
      <c r="T1323" s="270">
        <v>0.942398489140699</v>
      </c>
      <c r="U1323" s="270">
        <v>0.918918918918919</v>
      </c>
      <c r="V1323" s="271">
        <v>0.942857142857143</v>
      </c>
      <c r="W1323" s="271">
        <v>0.916666666666667</v>
      </c>
      <c r="X1323" s="298">
        <v>-0.0239382239382239</v>
      </c>
      <c r="Y1323" s="274">
        <v>260</v>
      </c>
      <c r="Z1323" s="336">
        <v>236</v>
      </c>
      <c r="AA1323" s="336">
        <v>266</v>
      </c>
      <c r="AB1323" s="336">
        <v>252</v>
      </c>
      <c r="AC1323" s="337">
        <v>0.907692307692308</v>
      </c>
      <c r="AD1323" s="271">
        <v>0.947368421052632</v>
      </c>
      <c r="AE1323" s="298">
        <v>-0.0396761133603238</v>
      </c>
    </row>
    <row r="1324" spans="1:31">
      <c r="A1324" s="318" t="s">
        <v>1972</v>
      </c>
      <c r="B1324" s="342" t="s">
        <v>3375</v>
      </c>
      <c r="C1324" s="296" t="s">
        <v>2438</v>
      </c>
      <c r="D1324" s="342" t="s">
        <v>2439</v>
      </c>
      <c r="E1324" s="269">
        <v>21</v>
      </c>
      <c r="F1324" s="269">
        <v>21</v>
      </c>
      <c r="G1324" s="267">
        <v>23</v>
      </c>
      <c r="H1324" s="267">
        <v>21</v>
      </c>
      <c r="I1324" s="267">
        <v>23</v>
      </c>
      <c r="J1324" s="267">
        <v>21</v>
      </c>
      <c r="K1324" s="297">
        <v>0.9</v>
      </c>
      <c r="L1324" s="270">
        <v>1</v>
      </c>
      <c r="M1324" s="270">
        <v>0.91304347826087</v>
      </c>
      <c r="N1324" s="270">
        <v>0.91304347826087</v>
      </c>
      <c r="O1324" s="335">
        <v>657</v>
      </c>
      <c r="P1324" s="269">
        <v>598</v>
      </c>
      <c r="Q1324" s="269">
        <v>20</v>
      </c>
      <c r="R1324" s="267">
        <v>20</v>
      </c>
      <c r="S1324" s="267">
        <v>21</v>
      </c>
      <c r="T1324" s="270">
        <v>0.910197869101979</v>
      </c>
      <c r="U1324" s="270">
        <v>0.952380952380952</v>
      </c>
      <c r="V1324" s="271">
        <v>0.869565217391304</v>
      </c>
      <c r="W1324" s="271">
        <v>0.91304347826087</v>
      </c>
      <c r="X1324" s="298">
        <v>0.082815734989648</v>
      </c>
      <c r="Y1324" s="274">
        <v>164</v>
      </c>
      <c r="Z1324" s="336">
        <v>149</v>
      </c>
      <c r="AA1324" s="336">
        <v>162</v>
      </c>
      <c r="AB1324" s="336">
        <v>144</v>
      </c>
      <c r="AC1324" s="337">
        <v>0.908536585365854</v>
      </c>
      <c r="AD1324" s="271">
        <v>0.888888888888889</v>
      </c>
      <c r="AE1324" s="298">
        <v>0.0196476964769648</v>
      </c>
    </row>
    <row r="1325" spans="1:31">
      <c r="A1325" s="318" t="s">
        <v>1972</v>
      </c>
      <c r="B1325" s="342" t="s">
        <v>3375</v>
      </c>
      <c r="C1325" s="296" t="s">
        <v>2440</v>
      </c>
      <c r="D1325" s="342" t="s">
        <v>2441</v>
      </c>
      <c r="E1325" s="269">
        <v>45</v>
      </c>
      <c r="F1325" s="269">
        <v>45</v>
      </c>
      <c r="G1325" s="267">
        <v>44</v>
      </c>
      <c r="H1325" s="267">
        <v>42</v>
      </c>
      <c r="I1325" s="267">
        <v>43</v>
      </c>
      <c r="J1325" s="267">
        <v>43</v>
      </c>
      <c r="K1325" s="297">
        <v>0.9</v>
      </c>
      <c r="L1325" s="270">
        <v>1</v>
      </c>
      <c r="M1325" s="270">
        <v>0.954545454545455</v>
      </c>
      <c r="N1325" s="270">
        <v>1</v>
      </c>
      <c r="O1325" s="335">
        <v>1255</v>
      </c>
      <c r="P1325" s="269">
        <v>1227</v>
      </c>
      <c r="Q1325" s="269">
        <v>43</v>
      </c>
      <c r="R1325" s="267">
        <v>42</v>
      </c>
      <c r="S1325" s="267">
        <v>41</v>
      </c>
      <c r="T1325" s="270">
        <v>0.977689243027888</v>
      </c>
      <c r="U1325" s="270">
        <v>0.955555555555556</v>
      </c>
      <c r="V1325" s="271">
        <v>0.954545454545455</v>
      </c>
      <c r="W1325" s="271">
        <v>0.953488372093023</v>
      </c>
      <c r="X1325" s="298">
        <v>0.00101010101010102</v>
      </c>
      <c r="Y1325" s="274">
        <v>309</v>
      </c>
      <c r="Z1325" s="336">
        <v>302</v>
      </c>
      <c r="AA1325" s="336">
        <v>313</v>
      </c>
      <c r="AB1325" s="336">
        <v>306</v>
      </c>
      <c r="AC1325" s="337">
        <v>0.977346278317152</v>
      </c>
      <c r="AD1325" s="271">
        <v>0.977635782747604</v>
      </c>
      <c r="AE1325" s="298">
        <v>-0.000289504430451726</v>
      </c>
    </row>
    <row r="1326" spans="1:31">
      <c r="A1326" s="318" t="s">
        <v>1972</v>
      </c>
      <c r="B1326" s="342" t="s">
        <v>3375</v>
      </c>
      <c r="C1326" s="296" t="s">
        <v>2442</v>
      </c>
      <c r="D1326" s="342" t="s">
        <v>2443</v>
      </c>
      <c r="E1326" s="269">
        <v>17</v>
      </c>
      <c r="F1326" s="269">
        <v>17</v>
      </c>
      <c r="G1326" s="267">
        <v>16</v>
      </c>
      <c r="H1326" s="267">
        <v>16</v>
      </c>
      <c r="I1326" s="267">
        <v>18</v>
      </c>
      <c r="J1326" s="267">
        <v>18</v>
      </c>
      <c r="K1326" s="297">
        <v>0.9</v>
      </c>
      <c r="L1326" s="270">
        <v>1</v>
      </c>
      <c r="M1326" s="270">
        <v>1</v>
      </c>
      <c r="N1326" s="270">
        <v>1</v>
      </c>
      <c r="O1326" s="335">
        <v>503</v>
      </c>
      <c r="P1326" s="269">
        <v>486</v>
      </c>
      <c r="Q1326" s="269">
        <v>17</v>
      </c>
      <c r="R1326" s="267">
        <v>16</v>
      </c>
      <c r="S1326" s="267">
        <v>18</v>
      </c>
      <c r="T1326" s="270">
        <v>0.966202783300199</v>
      </c>
      <c r="U1326" s="270">
        <v>1</v>
      </c>
      <c r="V1326" s="271">
        <v>1</v>
      </c>
      <c r="W1326" s="271">
        <v>1</v>
      </c>
      <c r="X1326" s="298">
        <v>0</v>
      </c>
      <c r="Y1326" s="274">
        <v>124</v>
      </c>
      <c r="Z1326" s="336">
        <v>121</v>
      </c>
      <c r="AA1326" s="336">
        <v>126</v>
      </c>
      <c r="AB1326" s="336">
        <v>120</v>
      </c>
      <c r="AC1326" s="337">
        <v>0.975806451612903</v>
      </c>
      <c r="AD1326" s="271">
        <v>0.952380952380952</v>
      </c>
      <c r="AE1326" s="298">
        <v>0.0234254992319509</v>
      </c>
    </row>
    <row r="1327" spans="1:31">
      <c r="A1327" s="318" t="s">
        <v>1972</v>
      </c>
      <c r="B1327" s="342" t="s">
        <v>3374</v>
      </c>
      <c r="C1327" s="296" t="s">
        <v>2444</v>
      </c>
      <c r="D1327" s="342" t="s">
        <v>2445</v>
      </c>
      <c r="E1327" s="269">
        <v>0</v>
      </c>
      <c r="F1327" s="269">
        <v>0</v>
      </c>
      <c r="G1327" s="267">
        <v>0</v>
      </c>
      <c r="H1327" s="267">
        <v>0</v>
      </c>
      <c r="I1327" s="267">
        <v>0</v>
      </c>
      <c r="J1327" s="267">
        <v>0</v>
      </c>
      <c r="K1327" s="297">
        <v>0.9</v>
      </c>
      <c r="L1327" s="270">
        <v>0</v>
      </c>
      <c r="M1327" s="270">
        <v>0</v>
      </c>
      <c r="N1327" s="270">
        <v>0</v>
      </c>
      <c r="O1327" s="335">
        <v>0</v>
      </c>
      <c r="P1327" s="269">
        <v>0</v>
      </c>
      <c r="Q1327" s="269">
        <v>0</v>
      </c>
      <c r="R1327" s="267">
        <v>0</v>
      </c>
      <c r="S1327" s="267">
        <v>0</v>
      </c>
      <c r="T1327" s="270">
        <v>0</v>
      </c>
      <c r="U1327" s="270">
        <v>0</v>
      </c>
      <c r="V1327" s="271">
        <v>0</v>
      </c>
      <c r="W1327" s="271">
        <v>0</v>
      </c>
      <c r="X1327" s="298">
        <v>0</v>
      </c>
      <c r="Y1327" s="274">
        <v>0</v>
      </c>
      <c r="Z1327" s="336">
        <v>0</v>
      </c>
      <c r="AA1327" s="336">
        <v>0</v>
      </c>
      <c r="AB1327" s="336">
        <v>0</v>
      </c>
      <c r="AC1327" s="337">
        <v>0</v>
      </c>
      <c r="AD1327" s="271">
        <v>0</v>
      </c>
      <c r="AE1327" s="298">
        <v>0</v>
      </c>
    </row>
    <row r="1328" spans="1:31">
      <c r="A1328" s="318" t="s">
        <v>1972</v>
      </c>
      <c r="B1328" s="342" t="s">
        <v>3374</v>
      </c>
      <c r="C1328" s="296" t="s">
        <v>2446</v>
      </c>
      <c r="D1328" s="342" t="s">
        <v>2447</v>
      </c>
      <c r="E1328" s="269">
        <v>52</v>
      </c>
      <c r="F1328" s="269">
        <v>52</v>
      </c>
      <c r="G1328" s="267">
        <v>50</v>
      </c>
      <c r="H1328" s="267">
        <v>48</v>
      </c>
      <c r="I1328" s="267">
        <v>50</v>
      </c>
      <c r="J1328" s="267">
        <v>49</v>
      </c>
      <c r="K1328" s="297">
        <v>0.9</v>
      </c>
      <c r="L1328" s="270">
        <v>1</v>
      </c>
      <c r="M1328" s="270">
        <v>0.96</v>
      </c>
      <c r="N1328" s="270">
        <v>0.98</v>
      </c>
      <c r="O1328" s="335">
        <v>1461</v>
      </c>
      <c r="P1328" s="269">
        <v>1375</v>
      </c>
      <c r="Q1328" s="269">
        <v>50</v>
      </c>
      <c r="R1328" s="267">
        <v>46</v>
      </c>
      <c r="S1328" s="267">
        <v>47</v>
      </c>
      <c r="T1328" s="270">
        <v>0.94113620807666</v>
      </c>
      <c r="U1328" s="270">
        <v>0.961538461538462</v>
      </c>
      <c r="V1328" s="271">
        <v>0.92</v>
      </c>
      <c r="W1328" s="271">
        <v>0.94</v>
      </c>
      <c r="X1328" s="298">
        <v>0.0415384615384615</v>
      </c>
      <c r="Y1328" s="274">
        <v>367</v>
      </c>
      <c r="Z1328" s="336">
        <v>351</v>
      </c>
      <c r="AA1328" s="336">
        <v>358</v>
      </c>
      <c r="AB1328" s="336">
        <v>341</v>
      </c>
      <c r="AC1328" s="337">
        <v>0.956403269754768</v>
      </c>
      <c r="AD1328" s="271">
        <v>0.952513966480447</v>
      </c>
      <c r="AE1328" s="298">
        <v>0.00388930327432147</v>
      </c>
    </row>
    <row r="1329" spans="1:31">
      <c r="A1329" s="318" t="s">
        <v>1972</v>
      </c>
      <c r="B1329" s="342" t="s">
        <v>3374</v>
      </c>
      <c r="C1329" s="296" t="s">
        <v>2448</v>
      </c>
      <c r="D1329" s="342" t="s">
        <v>2449</v>
      </c>
      <c r="E1329" s="269">
        <v>64</v>
      </c>
      <c r="F1329" s="269">
        <v>58</v>
      </c>
      <c r="G1329" s="267">
        <v>54</v>
      </c>
      <c r="H1329" s="267">
        <v>48</v>
      </c>
      <c r="I1329" s="267">
        <v>58</v>
      </c>
      <c r="J1329" s="267">
        <v>51</v>
      </c>
      <c r="K1329" s="297">
        <v>0.9</v>
      </c>
      <c r="L1329" s="270">
        <v>0.90625</v>
      </c>
      <c r="M1329" s="270">
        <v>0.888888888888889</v>
      </c>
      <c r="N1329" s="270">
        <v>0.879310344827586</v>
      </c>
      <c r="O1329" s="335">
        <v>1687</v>
      </c>
      <c r="P1329" s="269">
        <v>1509</v>
      </c>
      <c r="Q1329" s="269">
        <v>58</v>
      </c>
      <c r="R1329" s="267">
        <v>45</v>
      </c>
      <c r="S1329" s="267">
        <v>46</v>
      </c>
      <c r="T1329" s="270">
        <v>0.894487255483106</v>
      </c>
      <c r="U1329" s="270">
        <v>0.90625</v>
      </c>
      <c r="V1329" s="271">
        <v>0.833333333333333</v>
      </c>
      <c r="W1329" s="271">
        <v>0.793103448275862</v>
      </c>
      <c r="X1329" s="298">
        <v>0.0729166666666666</v>
      </c>
      <c r="Y1329" s="274">
        <v>426</v>
      </c>
      <c r="Z1329" s="336">
        <v>369</v>
      </c>
      <c r="AA1329" s="336">
        <v>426</v>
      </c>
      <c r="AB1329" s="336">
        <v>374</v>
      </c>
      <c r="AC1329" s="337">
        <v>0.866197183098592</v>
      </c>
      <c r="AD1329" s="271">
        <v>0.877934272300469</v>
      </c>
      <c r="AE1329" s="298">
        <v>-0.011737089201878</v>
      </c>
    </row>
    <row r="1330" spans="1:31">
      <c r="A1330" s="318" t="s">
        <v>1972</v>
      </c>
      <c r="B1330" s="342" t="s">
        <v>3374</v>
      </c>
      <c r="C1330" s="296" t="s">
        <v>2450</v>
      </c>
      <c r="D1330" s="342" t="s">
        <v>2451</v>
      </c>
      <c r="E1330" s="269">
        <v>109</v>
      </c>
      <c r="F1330" s="269">
        <v>103</v>
      </c>
      <c r="G1330" s="267">
        <v>97</v>
      </c>
      <c r="H1330" s="267">
        <v>89</v>
      </c>
      <c r="I1330" s="267">
        <v>104</v>
      </c>
      <c r="J1330" s="267">
        <v>98</v>
      </c>
      <c r="K1330" s="297">
        <v>0.9</v>
      </c>
      <c r="L1330" s="270">
        <v>0.944954128440367</v>
      </c>
      <c r="M1330" s="270">
        <v>0.917525773195876</v>
      </c>
      <c r="N1330" s="270">
        <v>0.942307692307692</v>
      </c>
      <c r="O1330" s="335">
        <v>2998</v>
      </c>
      <c r="P1330" s="269">
        <v>2719</v>
      </c>
      <c r="Q1330" s="269">
        <v>97</v>
      </c>
      <c r="R1330" s="267">
        <v>81</v>
      </c>
      <c r="S1330" s="267">
        <v>94</v>
      </c>
      <c r="T1330" s="270">
        <v>0.906937958639093</v>
      </c>
      <c r="U1330" s="270">
        <v>0.889908256880734</v>
      </c>
      <c r="V1330" s="271">
        <v>0.835051546391753</v>
      </c>
      <c r="W1330" s="271">
        <v>0.903846153846154</v>
      </c>
      <c r="X1330" s="298">
        <v>0.0548567104889813</v>
      </c>
      <c r="Y1330" s="274">
        <v>745</v>
      </c>
      <c r="Z1330" s="336">
        <v>669</v>
      </c>
      <c r="AA1330" s="336">
        <v>755</v>
      </c>
      <c r="AB1330" s="336">
        <v>682</v>
      </c>
      <c r="AC1330" s="337">
        <v>0.897986577181208</v>
      </c>
      <c r="AD1330" s="271">
        <v>0.903311258278146</v>
      </c>
      <c r="AE1330" s="298">
        <v>-0.00532468109693773</v>
      </c>
    </row>
    <row r="1331" spans="1:31">
      <c r="A1331" s="318" t="s">
        <v>1972</v>
      </c>
      <c r="B1331" s="342" t="s">
        <v>3374</v>
      </c>
      <c r="C1331" s="296" t="s">
        <v>2452</v>
      </c>
      <c r="D1331" s="342" t="s">
        <v>2453</v>
      </c>
      <c r="E1331" s="269">
        <v>70</v>
      </c>
      <c r="F1331" s="269">
        <v>69</v>
      </c>
      <c r="G1331" s="267">
        <v>65</v>
      </c>
      <c r="H1331" s="267">
        <v>64</v>
      </c>
      <c r="I1331" s="267">
        <v>70</v>
      </c>
      <c r="J1331" s="267">
        <v>69</v>
      </c>
      <c r="K1331" s="297">
        <v>0.9</v>
      </c>
      <c r="L1331" s="270">
        <v>0.985714285714286</v>
      </c>
      <c r="M1331" s="270">
        <v>0.984615384615385</v>
      </c>
      <c r="N1331" s="270">
        <v>0.985714285714286</v>
      </c>
      <c r="O1331" s="335">
        <v>1955</v>
      </c>
      <c r="P1331" s="269">
        <v>1913</v>
      </c>
      <c r="Q1331" s="269">
        <v>68</v>
      </c>
      <c r="R1331" s="267">
        <v>63</v>
      </c>
      <c r="S1331" s="267">
        <v>68</v>
      </c>
      <c r="T1331" s="270">
        <v>0.978516624040921</v>
      </c>
      <c r="U1331" s="270">
        <v>0.971428571428571</v>
      </c>
      <c r="V1331" s="271">
        <v>0.969230769230769</v>
      </c>
      <c r="W1331" s="271">
        <v>0.971428571428571</v>
      </c>
      <c r="X1331" s="298">
        <v>0.00219780219780219</v>
      </c>
      <c r="Y1331" s="274">
        <v>489</v>
      </c>
      <c r="Z1331" s="336">
        <v>479</v>
      </c>
      <c r="AA1331" s="336">
        <v>486</v>
      </c>
      <c r="AB1331" s="336">
        <v>474</v>
      </c>
      <c r="AC1331" s="337">
        <v>0.979550102249489</v>
      </c>
      <c r="AD1331" s="271">
        <v>0.975308641975309</v>
      </c>
      <c r="AE1331" s="298">
        <v>0.00424146027418015</v>
      </c>
    </row>
    <row r="1332" spans="1:31">
      <c r="A1332" s="318" t="s">
        <v>1972</v>
      </c>
      <c r="B1332" s="342" t="s">
        <v>3374</v>
      </c>
      <c r="C1332" s="296" t="s">
        <v>2454</v>
      </c>
      <c r="D1332" s="342" t="s">
        <v>2455</v>
      </c>
      <c r="E1332" s="269">
        <v>33</v>
      </c>
      <c r="F1332" s="269">
        <v>31</v>
      </c>
      <c r="G1332" s="267">
        <v>29</v>
      </c>
      <c r="H1332" s="267">
        <v>27</v>
      </c>
      <c r="I1332" s="267">
        <v>32</v>
      </c>
      <c r="J1332" s="267">
        <v>30</v>
      </c>
      <c r="K1332" s="297">
        <v>0.9</v>
      </c>
      <c r="L1332" s="270">
        <v>0.939393939393939</v>
      </c>
      <c r="M1332" s="270">
        <v>0.931034482758621</v>
      </c>
      <c r="N1332" s="270">
        <v>0.9375</v>
      </c>
      <c r="O1332" s="335">
        <v>838</v>
      </c>
      <c r="P1332" s="269">
        <v>814</v>
      </c>
      <c r="Q1332" s="269">
        <v>31</v>
      </c>
      <c r="R1332" s="267">
        <v>27</v>
      </c>
      <c r="S1332" s="267">
        <v>30</v>
      </c>
      <c r="T1332" s="270">
        <v>0.971360381861575</v>
      </c>
      <c r="U1332" s="270">
        <v>0.939393939393939</v>
      </c>
      <c r="V1332" s="271">
        <v>0.931034482758621</v>
      </c>
      <c r="W1332" s="271">
        <v>0.9375</v>
      </c>
      <c r="X1332" s="298">
        <v>0.00835945663531878</v>
      </c>
      <c r="Y1332" s="274">
        <v>215</v>
      </c>
      <c r="Z1332" s="336">
        <v>207</v>
      </c>
      <c r="AA1332" s="336">
        <v>199</v>
      </c>
      <c r="AB1332" s="336">
        <v>194</v>
      </c>
      <c r="AC1332" s="337">
        <v>0.962790697674419</v>
      </c>
      <c r="AD1332" s="271">
        <v>0.974874371859296</v>
      </c>
      <c r="AE1332" s="298">
        <v>-0.0120836741848779</v>
      </c>
    </row>
    <row r="1333" spans="1:31">
      <c r="A1333" s="318" t="s">
        <v>1972</v>
      </c>
      <c r="B1333" s="342" t="s">
        <v>3374</v>
      </c>
      <c r="C1333" s="296" t="s">
        <v>2456</v>
      </c>
      <c r="D1333" s="342" t="s">
        <v>2457</v>
      </c>
      <c r="E1333" s="269">
        <v>25</v>
      </c>
      <c r="F1333" s="269">
        <v>25</v>
      </c>
      <c r="G1333" s="267">
        <v>22</v>
      </c>
      <c r="H1333" s="267">
        <v>22</v>
      </c>
      <c r="I1333" s="267">
        <v>25</v>
      </c>
      <c r="J1333" s="267">
        <v>25</v>
      </c>
      <c r="K1333" s="297">
        <v>0.9</v>
      </c>
      <c r="L1333" s="270">
        <v>1</v>
      </c>
      <c r="M1333" s="270">
        <v>1</v>
      </c>
      <c r="N1333" s="270">
        <v>1</v>
      </c>
      <c r="O1333" s="335">
        <v>702</v>
      </c>
      <c r="P1333" s="269">
        <v>692</v>
      </c>
      <c r="Q1333" s="269">
        <v>24</v>
      </c>
      <c r="R1333" s="267">
        <v>22</v>
      </c>
      <c r="S1333" s="267">
        <v>25</v>
      </c>
      <c r="T1333" s="270">
        <v>0.985754985754986</v>
      </c>
      <c r="U1333" s="270">
        <v>0.96</v>
      </c>
      <c r="V1333" s="271">
        <v>1</v>
      </c>
      <c r="W1333" s="271">
        <v>1</v>
      </c>
      <c r="X1333" s="298">
        <v>-0.04</v>
      </c>
      <c r="Y1333" s="274">
        <v>177</v>
      </c>
      <c r="Z1333" s="336">
        <v>173</v>
      </c>
      <c r="AA1333" s="336">
        <v>175</v>
      </c>
      <c r="AB1333" s="336">
        <v>172</v>
      </c>
      <c r="AC1333" s="337">
        <v>0.977401129943503</v>
      </c>
      <c r="AD1333" s="271">
        <v>0.982857142857143</v>
      </c>
      <c r="AE1333" s="298">
        <v>-0.00545601291364006</v>
      </c>
    </row>
    <row r="1334" spans="1:31">
      <c r="A1334" s="318" t="s">
        <v>1972</v>
      </c>
      <c r="B1334" s="342" t="s">
        <v>3374</v>
      </c>
      <c r="C1334" s="296" t="s">
        <v>2458</v>
      </c>
      <c r="D1334" s="342" t="s">
        <v>2459</v>
      </c>
      <c r="E1334" s="269">
        <v>20</v>
      </c>
      <c r="F1334" s="269">
        <v>19</v>
      </c>
      <c r="G1334" s="267">
        <v>17</v>
      </c>
      <c r="H1334" s="267">
        <v>16</v>
      </c>
      <c r="I1334" s="267">
        <v>19</v>
      </c>
      <c r="J1334" s="267">
        <v>18</v>
      </c>
      <c r="K1334" s="297">
        <v>0.9</v>
      </c>
      <c r="L1334" s="270">
        <v>0.95</v>
      </c>
      <c r="M1334" s="270">
        <v>0.941176470588235</v>
      </c>
      <c r="N1334" s="270">
        <v>0.947368421052632</v>
      </c>
      <c r="O1334" s="335">
        <v>535</v>
      </c>
      <c r="P1334" s="269">
        <v>505</v>
      </c>
      <c r="Q1334" s="269">
        <v>18</v>
      </c>
      <c r="R1334" s="267">
        <v>15</v>
      </c>
      <c r="S1334" s="267">
        <v>18</v>
      </c>
      <c r="T1334" s="270">
        <v>0.94392523364486</v>
      </c>
      <c r="U1334" s="270">
        <v>0.9</v>
      </c>
      <c r="V1334" s="271">
        <v>0.882352941176471</v>
      </c>
      <c r="W1334" s="271">
        <v>0.947368421052632</v>
      </c>
      <c r="X1334" s="298">
        <v>0.0176470588235295</v>
      </c>
      <c r="Y1334" s="274">
        <v>138</v>
      </c>
      <c r="Z1334" s="336">
        <v>128</v>
      </c>
      <c r="AA1334" s="336">
        <v>132</v>
      </c>
      <c r="AB1334" s="336">
        <v>123</v>
      </c>
      <c r="AC1334" s="337">
        <v>0.927536231884058</v>
      </c>
      <c r="AD1334" s="271">
        <v>0.931818181818182</v>
      </c>
      <c r="AE1334" s="298">
        <v>-0.00428194993412379</v>
      </c>
    </row>
    <row r="1335" spans="1:31">
      <c r="A1335" s="318" t="s">
        <v>1972</v>
      </c>
      <c r="B1335" s="342" t="s">
        <v>3374</v>
      </c>
      <c r="C1335" s="296" t="s">
        <v>2460</v>
      </c>
      <c r="D1335" s="342" t="s">
        <v>2461</v>
      </c>
      <c r="E1335" s="269">
        <v>55</v>
      </c>
      <c r="F1335" s="269">
        <v>53</v>
      </c>
      <c r="G1335" s="267">
        <v>48</v>
      </c>
      <c r="H1335" s="267">
        <v>47</v>
      </c>
      <c r="I1335" s="267">
        <v>55</v>
      </c>
      <c r="J1335" s="267">
        <v>54</v>
      </c>
      <c r="K1335" s="297">
        <v>0.9</v>
      </c>
      <c r="L1335" s="270">
        <v>0.963636363636364</v>
      </c>
      <c r="M1335" s="270">
        <v>0.979166666666667</v>
      </c>
      <c r="N1335" s="270">
        <v>0.981818181818182</v>
      </c>
      <c r="O1335" s="335">
        <v>1466</v>
      </c>
      <c r="P1335" s="269">
        <v>1356</v>
      </c>
      <c r="Q1335" s="269">
        <v>48</v>
      </c>
      <c r="R1335" s="267">
        <v>45</v>
      </c>
      <c r="S1335" s="267">
        <v>51</v>
      </c>
      <c r="T1335" s="270">
        <v>0.924965893587995</v>
      </c>
      <c r="U1335" s="270">
        <v>0.872727272727273</v>
      </c>
      <c r="V1335" s="271">
        <v>0.9375</v>
      </c>
      <c r="W1335" s="271">
        <v>0.927272727272727</v>
      </c>
      <c r="X1335" s="298">
        <v>-0.0647727272727273</v>
      </c>
      <c r="Y1335" s="274">
        <v>367</v>
      </c>
      <c r="Z1335" s="336">
        <v>337</v>
      </c>
      <c r="AA1335" s="336">
        <v>368</v>
      </c>
      <c r="AB1335" s="336">
        <v>334</v>
      </c>
      <c r="AC1335" s="337">
        <v>0.918256130790191</v>
      </c>
      <c r="AD1335" s="271">
        <v>0.907608695652174</v>
      </c>
      <c r="AE1335" s="298">
        <v>0.0106474351380168</v>
      </c>
    </row>
    <row r="1336" spans="1:31">
      <c r="A1336" s="318" t="s">
        <v>1972</v>
      </c>
      <c r="B1336" s="342" t="s">
        <v>3374</v>
      </c>
      <c r="C1336" s="296" t="s">
        <v>2462</v>
      </c>
      <c r="D1336" s="342" t="s">
        <v>2463</v>
      </c>
      <c r="E1336" s="269">
        <v>37</v>
      </c>
      <c r="F1336" s="269">
        <v>37</v>
      </c>
      <c r="G1336" s="267">
        <v>34</v>
      </c>
      <c r="H1336" s="267">
        <v>33</v>
      </c>
      <c r="I1336" s="267">
        <v>34</v>
      </c>
      <c r="J1336" s="267">
        <v>34</v>
      </c>
      <c r="K1336" s="297">
        <v>0.9</v>
      </c>
      <c r="L1336" s="270">
        <v>1</v>
      </c>
      <c r="M1336" s="270">
        <v>0.970588235294118</v>
      </c>
      <c r="N1336" s="270">
        <v>1</v>
      </c>
      <c r="O1336" s="335">
        <v>1023</v>
      </c>
      <c r="P1336" s="269">
        <v>948</v>
      </c>
      <c r="Q1336" s="269">
        <v>37</v>
      </c>
      <c r="R1336" s="267">
        <v>31</v>
      </c>
      <c r="S1336" s="267">
        <v>32</v>
      </c>
      <c r="T1336" s="270">
        <v>0.926686217008798</v>
      </c>
      <c r="U1336" s="270">
        <v>1</v>
      </c>
      <c r="V1336" s="271">
        <v>0.911764705882353</v>
      </c>
      <c r="W1336" s="271">
        <v>0.941176470588235</v>
      </c>
      <c r="X1336" s="298">
        <v>0.0882352941176471</v>
      </c>
      <c r="Y1336" s="274">
        <v>246</v>
      </c>
      <c r="Z1336" s="336">
        <v>236</v>
      </c>
      <c r="AA1336" s="336">
        <v>256</v>
      </c>
      <c r="AB1336" s="336">
        <v>239</v>
      </c>
      <c r="AC1336" s="337">
        <v>0.959349593495935</v>
      </c>
      <c r="AD1336" s="271">
        <v>0.93359375</v>
      </c>
      <c r="AE1336" s="298">
        <v>0.025755843495935</v>
      </c>
    </row>
    <row r="1337" spans="1:31">
      <c r="A1337" s="318" t="s">
        <v>1972</v>
      </c>
      <c r="B1337" s="342" t="s">
        <v>3374</v>
      </c>
      <c r="C1337" s="296" t="s">
        <v>2464</v>
      </c>
      <c r="D1337" s="342" t="s">
        <v>2465</v>
      </c>
      <c r="E1337" s="269">
        <v>51</v>
      </c>
      <c r="F1337" s="269">
        <v>50</v>
      </c>
      <c r="G1337" s="267">
        <v>47</v>
      </c>
      <c r="H1337" s="267">
        <v>46</v>
      </c>
      <c r="I1337" s="267">
        <v>53</v>
      </c>
      <c r="J1337" s="267">
        <v>52</v>
      </c>
      <c r="K1337" s="297">
        <v>0.9</v>
      </c>
      <c r="L1337" s="270">
        <v>0.980392156862745</v>
      </c>
      <c r="M1337" s="270">
        <v>0.978723404255319</v>
      </c>
      <c r="N1337" s="270">
        <v>0.981132075471698</v>
      </c>
      <c r="O1337" s="335">
        <v>1463</v>
      </c>
      <c r="P1337" s="269">
        <v>1414</v>
      </c>
      <c r="Q1337" s="269">
        <v>49</v>
      </c>
      <c r="R1337" s="267">
        <v>44</v>
      </c>
      <c r="S1337" s="267">
        <v>52</v>
      </c>
      <c r="T1337" s="270">
        <v>0.966507177033493</v>
      </c>
      <c r="U1337" s="270">
        <v>0.96078431372549</v>
      </c>
      <c r="V1337" s="271">
        <v>0.936170212765957</v>
      </c>
      <c r="W1337" s="271">
        <v>0.981132075471698</v>
      </c>
      <c r="X1337" s="298">
        <v>0.0246141009595328</v>
      </c>
      <c r="Y1337" s="274">
        <v>354</v>
      </c>
      <c r="Z1337" s="336">
        <v>339</v>
      </c>
      <c r="AA1337" s="336">
        <v>375</v>
      </c>
      <c r="AB1337" s="336">
        <v>357</v>
      </c>
      <c r="AC1337" s="337">
        <v>0.957627118644068</v>
      </c>
      <c r="AD1337" s="271">
        <v>0.952</v>
      </c>
      <c r="AE1337" s="298">
        <v>0.00562711864406784</v>
      </c>
    </row>
    <row r="1338" spans="1:31">
      <c r="A1338" s="318" t="s">
        <v>1972</v>
      </c>
      <c r="B1338" s="342" t="s">
        <v>3374</v>
      </c>
      <c r="C1338" s="296" t="s">
        <v>2466</v>
      </c>
      <c r="D1338" s="342" t="s">
        <v>2467</v>
      </c>
      <c r="E1338" s="269">
        <v>0</v>
      </c>
      <c r="F1338" s="269">
        <v>0</v>
      </c>
      <c r="G1338" s="267">
        <v>0</v>
      </c>
      <c r="H1338" s="267">
        <v>0</v>
      </c>
      <c r="I1338" s="267">
        <v>0</v>
      </c>
      <c r="J1338" s="267">
        <v>0</v>
      </c>
      <c r="K1338" s="297">
        <v>0.9</v>
      </c>
      <c r="L1338" s="270">
        <v>0</v>
      </c>
      <c r="M1338" s="270">
        <v>0</v>
      </c>
      <c r="N1338" s="270">
        <v>0</v>
      </c>
      <c r="O1338" s="335">
        <v>0</v>
      </c>
      <c r="P1338" s="269">
        <v>0</v>
      </c>
      <c r="Q1338" s="269">
        <v>0</v>
      </c>
      <c r="R1338" s="267">
        <v>0</v>
      </c>
      <c r="S1338" s="267">
        <v>0</v>
      </c>
      <c r="T1338" s="270">
        <v>0</v>
      </c>
      <c r="U1338" s="270">
        <v>0</v>
      </c>
      <c r="V1338" s="271">
        <v>0</v>
      </c>
      <c r="W1338" s="271">
        <v>0</v>
      </c>
      <c r="X1338" s="298">
        <v>0</v>
      </c>
      <c r="Y1338" s="274">
        <v>0</v>
      </c>
      <c r="Z1338" s="336">
        <v>0</v>
      </c>
      <c r="AA1338" s="336">
        <v>0</v>
      </c>
      <c r="AB1338" s="336">
        <v>0</v>
      </c>
      <c r="AC1338" s="337">
        <v>0</v>
      </c>
      <c r="AD1338" s="271">
        <v>0</v>
      </c>
      <c r="AE1338" s="298">
        <v>0</v>
      </c>
    </row>
    <row r="1339" spans="1:31">
      <c r="A1339" s="318" t="s">
        <v>1972</v>
      </c>
      <c r="B1339" s="342" t="s">
        <v>3374</v>
      </c>
      <c r="C1339" s="296" t="s">
        <v>2468</v>
      </c>
      <c r="D1339" s="342" t="s">
        <v>2469</v>
      </c>
      <c r="E1339" s="269">
        <v>25</v>
      </c>
      <c r="F1339" s="269">
        <v>25</v>
      </c>
      <c r="G1339" s="267">
        <v>23</v>
      </c>
      <c r="H1339" s="267">
        <v>23</v>
      </c>
      <c r="I1339" s="267">
        <v>25</v>
      </c>
      <c r="J1339" s="267">
        <v>25</v>
      </c>
      <c r="K1339" s="297">
        <v>0.9</v>
      </c>
      <c r="L1339" s="270">
        <v>1</v>
      </c>
      <c r="M1339" s="270">
        <v>1</v>
      </c>
      <c r="N1339" s="270">
        <v>1</v>
      </c>
      <c r="O1339" s="335">
        <v>708</v>
      </c>
      <c r="P1339" s="269">
        <v>685</v>
      </c>
      <c r="Q1339" s="269">
        <v>24</v>
      </c>
      <c r="R1339" s="267">
        <v>23</v>
      </c>
      <c r="S1339" s="267">
        <v>25</v>
      </c>
      <c r="T1339" s="270">
        <v>0.967514124293785</v>
      </c>
      <c r="U1339" s="270">
        <v>0.96</v>
      </c>
      <c r="V1339" s="271">
        <v>1</v>
      </c>
      <c r="W1339" s="271">
        <v>1</v>
      </c>
      <c r="X1339" s="298">
        <v>-0.04</v>
      </c>
      <c r="Y1339" s="274">
        <v>177</v>
      </c>
      <c r="Z1339" s="336">
        <v>174</v>
      </c>
      <c r="AA1339" s="336">
        <v>178</v>
      </c>
      <c r="AB1339" s="336">
        <v>173</v>
      </c>
      <c r="AC1339" s="337">
        <v>0.983050847457627</v>
      </c>
      <c r="AD1339" s="271">
        <v>0.971910112359551</v>
      </c>
      <c r="AE1339" s="298">
        <v>0.0111407350980766</v>
      </c>
    </row>
    <row r="1340" spans="1:31">
      <c r="A1340" s="318" t="s">
        <v>1972</v>
      </c>
      <c r="B1340" s="342" t="s">
        <v>3375</v>
      </c>
      <c r="C1340" s="296" t="s">
        <v>2470</v>
      </c>
      <c r="D1340" s="342" t="s">
        <v>2471</v>
      </c>
      <c r="E1340" s="269">
        <v>57</v>
      </c>
      <c r="F1340" s="269">
        <v>56</v>
      </c>
      <c r="G1340" s="267">
        <v>63</v>
      </c>
      <c r="H1340" s="267">
        <v>62</v>
      </c>
      <c r="I1340" s="267">
        <v>55</v>
      </c>
      <c r="J1340" s="267">
        <v>55</v>
      </c>
      <c r="K1340" s="297">
        <v>0.9</v>
      </c>
      <c r="L1340" s="270">
        <v>0.982456140350877</v>
      </c>
      <c r="M1340" s="270">
        <v>0.984126984126984</v>
      </c>
      <c r="N1340" s="270">
        <v>1</v>
      </c>
      <c r="O1340" s="335">
        <v>1634</v>
      </c>
      <c r="P1340" s="269">
        <v>1514</v>
      </c>
      <c r="Q1340" s="269">
        <v>49</v>
      </c>
      <c r="R1340" s="267">
        <v>57</v>
      </c>
      <c r="S1340" s="267">
        <v>47</v>
      </c>
      <c r="T1340" s="270">
        <v>0.9265605875153</v>
      </c>
      <c r="U1340" s="270">
        <v>0.859649122807018</v>
      </c>
      <c r="V1340" s="271">
        <v>0.904761904761905</v>
      </c>
      <c r="W1340" s="271">
        <v>0.854545454545454</v>
      </c>
      <c r="X1340" s="298">
        <v>-0.0451127819548872</v>
      </c>
      <c r="Y1340" s="274">
        <v>409</v>
      </c>
      <c r="Z1340" s="336">
        <v>372</v>
      </c>
      <c r="AA1340" s="336">
        <v>408</v>
      </c>
      <c r="AB1340" s="336">
        <v>381</v>
      </c>
      <c r="AC1340" s="337">
        <v>0.909535452322738</v>
      </c>
      <c r="AD1340" s="271">
        <v>0.933823529411765</v>
      </c>
      <c r="AE1340" s="298">
        <v>-0.0242880770890264</v>
      </c>
    </row>
    <row r="1341" spans="1:31">
      <c r="A1341" s="318" t="s">
        <v>1972</v>
      </c>
      <c r="B1341" s="342" t="s">
        <v>3375</v>
      </c>
      <c r="C1341" s="296" t="s">
        <v>2472</v>
      </c>
      <c r="D1341" s="342" t="s">
        <v>2473</v>
      </c>
      <c r="E1341" s="269">
        <v>48</v>
      </c>
      <c r="F1341" s="269">
        <v>47</v>
      </c>
      <c r="G1341" s="267">
        <v>45</v>
      </c>
      <c r="H1341" s="267">
        <v>44</v>
      </c>
      <c r="I1341" s="267">
        <v>46</v>
      </c>
      <c r="J1341" s="267">
        <v>45</v>
      </c>
      <c r="K1341" s="297">
        <v>0.9</v>
      </c>
      <c r="L1341" s="270">
        <v>0.979166666666667</v>
      </c>
      <c r="M1341" s="270">
        <v>0.977777777777778</v>
      </c>
      <c r="N1341" s="270">
        <v>0.978260869565217</v>
      </c>
      <c r="O1341" s="335">
        <v>1302</v>
      </c>
      <c r="P1341" s="269">
        <v>1208</v>
      </c>
      <c r="Q1341" s="269">
        <v>45</v>
      </c>
      <c r="R1341" s="267">
        <v>42</v>
      </c>
      <c r="S1341" s="267">
        <v>42</v>
      </c>
      <c r="T1341" s="270">
        <v>0.927803379416283</v>
      </c>
      <c r="U1341" s="270">
        <v>0.9375</v>
      </c>
      <c r="V1341" s="271">
        <v>0.933333333333333</v>
      </c>
      <c r="W1341" s="271">
        <v>0.91304347826087</v>
      </c>
      <c r="X1341" s="298">
        <v>0.00416666666666665</v>
      </c>
      <c r="Y1341" s="274">
        <v>328</v>
      </c>
      <c r="Z1341" s="336">
        <v>300</v>
      </c>
      <c r="AA1341" s="336">
        <v>323</v>
      </c>
      <c r="AB1341" s="336">
        <v>297</v>
      </c>
      <c r="AC1341" s="337">
        <v>0.914634146341463</v>
      </c>
      <c r="AD1341" s="271">
        <v>0.919504643962848</v>
      </c>
      <c r="AE1341" s="298">
        <v>-0.00487049762138481</v>
      </c>
    </row>
    <row r="1342" spans="1:31">
      <c r="A1342" s="318" t="s">
        <v>1972</v>
      </c>
      <c r="B1342" s="342" t="s">
        <v>3375</v>
      </c>
      <c r="C1342" s="296" t="s">
        <v>2474</v>
      </c>
      <c r="D1342" s="342" t="s">
        <v>2475</v>
      </c>
      <c r="E1342" s="269">
        <v>33</v>
      </c>
      <c r="F1342" s="269">
        <v>33</v>
      </c>
      <c r="G1342" s="267">
        <v>34</v>
      </c>
      <c r="H1342" s="267">
        <v>33</v>
      </c>
      <c r="I1342" s="267">
        <v>34</v>
      </c>
      <c r="J1342" s="267">
        <v>33</v>
      </c>
      <c r="K1342" s="297">
        <v>0.9</v>
      </c>
      <c r="L1342" s="270">
        <v>1</v>
      </c>
      <c r="M1342" s="270">
        <v>0.970588235294118</v>
      </c>
      <c r="N1342" s="270">
        <v>0.970588235294118</v>
      </c>
      <c r="O1342" s="335">
        <v>966</v>
      </c>
      <c r="P1342" s="269">
        <v>923</v>
      </c>
      <c r="Q1342" s="269">
        <v>32</v>
      </c>
      <c r="R1342" s="267">
        <v>30</v>
      </c>
      <c r="S1342" s="267">
        <v>32</v>
      </c>
      <c r="T1342" s="270">
        <v>0.955486542443064</v>
      </c>
      <c r="U1342" s="270">
        <v>0.96969696969697</v>
      </c>
      <c r="V1342" s="271">
        <v>0.882352941176471</v>
      </c>
      <c r="W1342" s="271">
        <v>0.941176470588235</v>
      </c>
      <c r="X1342" s="298">
        <v>0.0873440285204992</v>
      </c>
      <c r="Y1342" s="274">
        <v>243</v>
      </c>
      <c r="Z1342" s="336">
        <v>232</v>
      </c>
      <c r="AA1342" s="336">
        <v>241</v>
      </c>
      <c r="AB1342" s="336">
        <v>234</v>
      </c>
      <c r="AC1342" s="337">
        <v>0.954732510288066</v>
      </c>
      <c r="AD1342" s="271">
        <v>0.970954356846473</v>
      </c>
      <c r="AE1342" s="298">
        <v>-0.0162218465584072</v>
      </c>
    </row>
    <row r="1343" spans="1:31">
      <c r="A1343" s="318" t="s">
        <v>1972</v>
      </c>
      <c r="B1343" s="342" t="s">
        <v>3375</v>
      </c>
      <c r="C1343" s="296" t="s">
        <v>2476</v>
      </c>
      <c r="D1343" s="342" t="s">
        <v>2477</v>
      </c>
      <c r="E1343" s="269">
        <v>28</v>
      </c>
      <c r="F1343" s="269">
        <v>28</v>
      </c>
      <c r="G1343" s="267">
        <v>24</v>
      </c>
      <c r="H1343" s="267">
        <v>24</v>
      </c>
      <c r="I1343" s="267">
        <v>27</v>
      </c>
      <c r="J1343" s="267">
        <v>27</v>
      </c>
      <c r="K1343" s="297">
        <v>0.9</v>
      </c>
      <c r="L1343" s="270">
        <v>1</v>
      </c>
      <c r="M1343" s="270">
        <v>1</v>
      </c>
      <c r="N1343" s="270">
        <v>1</v>
      </c>
      <c r="O1343" s="335">
        <v>742</v>
      </c>
      <c r="P1343" s="269">
        <v>704</v>
      </c>
      <c r="Q1343" s="269">
        <v>26</v>
      </c>
      <c r="R1343" s="267">
        <v>23</v>
      </c>
      <c r="S1343" s="267">
        <v>27</v>
      </c>
      <c r="T1343" s="270">
        <v>0.948787061994609</v>
      </c>
      <c r="U1343" s="270">
        <v>0.928571428571429</v>
      </c>
      <c r="V1343" s="271">
        <v>0.958333333333333</v>
      </c>
      <c r="W1343" s="271">
        <v>1</v>
      </c>
      <c r="X1343" s="298">
        <v>-0.0297619047619048</v>
      </c>
      <c r="Y1343" s="274">
        <v>185</v>
      </c>
      <c r="Z1343" s="336">
        <v>181</v>
      </c>
      <c r="AA1343" s="336">
        <v>181</v>
      </c>
      <c r="AB1343" s="336">
        <v>173</v>
      </c>
      <c r="AC1343" s="337">
        <v>0.978378378378378</v>
      </c>
      <c r="AD1343" s="271">
        <v>0.955801104972376</v>
      </c>
      <c r="AE1343" s="298">
        <v>0.0225772734060027</v>
      </c>
    </row>
    <row r="1344" spans="1:31">
      <c r="A1344" s="318" t="s">
        <v>1972</v>
      </c>
      <c r="B1344" s="342" t="s">
        <v>3375</v>
      </c>
      <c r="C1344" s="296" t="s">
        <v>2478</v>
      </c>
      <c r="D1344" s="342" t="s">
        <v>2479</v>
      </c>
      <c r="E1344" s="269">
        <v>40</v>
      </c>
      <c r="F1344" s="269">
        <v>39</v>
      </c>
      <c r="G1344" s="267">
        <v>39</v>
      </c>
      <c r="H1344" s="267">
        <v>38</v>
      </c>
      <c r="I1344" s="267">
        <v>39</v>
      </c>
      <c r="J1344" s="267">
        <v>38</v>
      </c>
      <c r="K1344" s="297">
        <v>0.9</v>
      </c>
      <c r="L1344" s="270">
        <v>0.975</v>
      </c>
      <c r="M1344" s="270">
        <v>0.974358974358974</v>
      </c>
      <c r="N1344" s="270">
        <v>0.974358974358974</v>
      </c>
      <c r="O1344" s="335">
        <v>1140</v>
      </c>
      <c r="P1344" s="269">
        <v>1087</v>
      </c>
      <c r="Q1344" s="269">
        <v>38</v>
      </c>
      <c r="R1344" s="267">
        <v>37</v>
      </c>
      <c r="S1344" s="267">
        <v>36</v>
      </c>
      <c r="T1344" s="270">
        <v>0.953508771929825</v>
      </c>
      <c r="U1344" s="270">
        <v>0.95</v>
      </c>
      <c r="V1344" s="271">
        <v>0.948717948717949</v>
      </c>
      <c r="W1344" s="271">
        <v>0.923076923076923</v>
      </c>
      <c r="X1344" s="298">
        <v>0.00128205128205128</v>
      </c>
      <c r="Y1344" s="274">
        <v>277</v>
      </c>
      <c r="Z1344" s="336">
        <v>264</v>
      </c>
      <c r="AA1344" s="336">
        <v>283</v>
      </c>
      <c r="AB1344" s="336">
        <v>264</v>
      </c>
      <c r="AC1344" s="337">
        <v>0.953068592057762</v>
      </c>
      <c r="AD1344" s="271">
        <v>0.932862190812721</v>
      </c>
      <c r="AE1344" s="298">
        <v>0.0202064012450409</v>
      </c>
    </row>
    <row r="1345" spans="1:31">
      <c r="A1345" s="318" t="s">
        <v>1972</v>
      </c>
      <c r="B1345" s="342" t="s">
        <v>3375</v>
      </c>
      <c r="C1345" s="296" t="s">
        <v>2480</v>
      </c>
      <c r="D1345" s="342" t="s">
        <v>2481</v>
      </c>
      <c r="E1345" s="269">
        <v>23</v>
      </c>
      <c r="F1345" s="269">
        <v>23</v>
      </c>
      <c r="G1345" s="267">
        <v>20</v>
      </c>
      <c r="H1345" s="267">
        <v>20</v>
      </c>
      <c r="I1345" s="267">
        <v>23</v>
      </c>
      <c r="J1345" s="267">
        <v>23</v>
      </c>
      <c r="K1345" s="297">
        <v>0.9</v>
      </c>
      <c r="L1345" s="270">
        <v>1</v>
      </c>
      <c r="M1345" s="270">
        <v>1</v>
      </c>
      <c r="N1345" s="270">
        <v>1</v>
      </c>
      <c r="O1345" s="335">
        <v>685</v>
      </c>
      <c r="P1345" s="269">
        <v>647</v>
      </c>
      <c r="Q1345" s="269">
        <v>21</v>
      </c>
      <c r="R1345" s="267">
        <v>18</v>
      </c>
      <c r="S1345" s="267">
        <v>22</v>
      </c>
      <c r="T1345" s="270">
        <v>0.944525547445256</v>
      </c>
      <c r="U1345" s="270">
        <v>0.91304347826087</v>
      </c>
      <c r="V1345" s="271">
        <v>0.9</v>
      </c>
      <c r="W1345" s="271">
        <v>0.956521739130435</v>
      </c>
      <c r="X1345" s="298">
        <v>0.0130434782608695</v>
      </c>
      <c r="Y1345" s="274">
        <v>164</v>
      </c>
      <c r="Z1345" s="336">
        <v>153</v>
      </c>
      <c r="AA1345" s="336">
        <v>172</v>
      </c>
      <c r="AB1345" s="336">
        <v>166</v>
      </c>
      <c r="AC1345" s="337">
        <v>0.932926829268293</v>
      </c>
      <c r="AD1345" s="271">
        <v>0.965116279069767</v>
      </c>
      <c r="AE1345" s="298">
        <v>-0.0321894498014748</v>
      </c>
    </row>
    <row r="1346" spans="1:31">
      <c r="A1346" s="318" t="s">
        <v>1972</v>
      </c>
      <c r="B1346" s="342" t="s">
        <v>3375</v>
      </c>
      <c r="C1346" s="296" t="s">
        <v>2482</v>
      </c>
      <c r="D1346" s="342" t="s">
        <v>2483</v>
      </c>
      <c r="E1346" s="269">
        <v>23</v>
      </c>
      <c r="F1346" s="269">
        <v>23</v>
      </c>
      <c r="G1346" s="267">
        <v>23</v>
      </c>
      <c r="H1346" s="267">
        <v>23</v>
      </c>
      <c r="I1346" s="267">
        <v>23</v>
      </c>
      <c r="J1346" s="267">
        <v>23</v>
      </c>
      <c r="K1346" s="297">
        <v>0.9</v>
      </c>
      <c r="L1346" s="270">
        <v>1</v>
      </c>
      <c r="M1346" s="270">
        <v>1</v>
      </c>
      <c r="N1346" s="270">
        <v>1</v>
      </c>
      <c r="O1346" s="335">
        <v>638</v>
      </c>
      <c r="P1346" s="269">
        <v>633</v>
      </c>
      <c r="Q1346" s="269">
        <v>23</v>
      </c>
      <c r="R1346" s="267">
        <v>23</v>
      </c>
      <c r="S1346" s="267">
        <v>22</v>
      </c>
      <c r="T1346" s="270">
        <v>0.992163009404389</v>
      </c>
      <c r="U1346" s="270">
        <v>1</v>
      </c>
      <c r="V1346" s="271">
        <v>1</v>
      </c>
      <c r="W1346" s="271">
        <v>0.956521739130435</v>
      </c>
      <c r="X1346" s="298">
        <v>0</v>
      </c>
      <c r="Y1346" s="274">
        <v>159</v>
      </c>
      <c r="Z1346" s="336">
        <v>158</v>
      </c>
      <c r="AA1346" s="336">
        <v>158</v>
      </c>
      <c r="AB1346" s="336">
        <v>157</v>
      </c>
      <c r="AC1346" s="337">
        <v>0.993710691823899</v>
      </c>
      <c r="AD1346" s="271">
        <v>0.993670886075949</v>
      </c>
      <c r="AE1346" s="298">
        <v>3.98057479500391e-5</v>
      </c>
    </row>
    <row r="1347" spans="1:31">
      <c r="A1347" s="318" t="s">
        <v>1972</v>
      </c>
      <c r="B1347" s="342" t="s">
        <v>3375</v>
      </c>
      <c r="C1347" s="296" t="s">
        <v>2484</v>
      </c>
      <c r="D1347" s="342" t="s">
        <v>2485</v>
      </c>
      <c r="E1347" s="269">
        <v>27</v>
      </c>
      <c r="F1347" s="269">
        <v>26</v>
      </c>
      <c r="G1347" s="267">
        <v>26</v>
      </c>
      <c r="H1347" s="267">
        <v>24</v>
      </c>
      <c r="I1347" s="267">
        <v>23</v>
      </c>
      <c r="J1347" s="267">
        <v>22</v>
      </c>
      <c r="K1347" s="297">
        <v>0.9</v>
      </c>
      <c r="L1347" s="270">
        <v>0.962962962962963</v>
      </c>
      <c r="M1347" s="270">
        <v>0.923076923076923</v>
      </c>
      <c r="N1347" s="270">
        <v>0.956521739130435</v>
      </c>
      <c r="O1347" s="335">
        <v>707</v>
      </c>
      <c r="P1347" s="269">
        <v>665</v>
      </c>
      <c r="Q1347" s="269">
        <v>25</v>
      </c>
      <c r="R1347" s="267">
        <v>23</v>
      </c>
      <c r="S1347" s="267">
        <v>21</v>
      </c>
      <c r="T1347" s="270">
        <v>0.940594059405941</v>
      </c>
      <c r="U1347" s="270">
        <v>0.925925925925926</v>
      </c>
      <c r="V1347" s="271">
        <v>0.884615384615385</v>
      </c>
      <c r="W1347" s="271">
        <v>0.91304347826087</v>
      </c>
      <c r="X1347" s="298">
        <v>0.0413105413105413</v>
      </c>
      <c r="Y1347" s="274">
        <v>177</v>
      </c>
      <c r="Z1347" s="336">
        <v>163</v>
      </c>
      <c r="AA1347" s="336">
        <v>173</v>
      </c>
      <c r="AB1347" s="336">
        <v>167</v>
      </c>
      <c r="AC1347" s="337">
        <v>0.92090395480226</v>
      </c>
      <c r="AD1347" s="271">
        <v>0.965317919075145</v>
      </c>
      <c r="AE1347" s="298">
        <v>-0.0444139642728847</v>
      </c>
    </row>
    <row r="1348" spans="1:31">
      <c r="A1348" s="318" t="s">
        <v>1972</v>
      </c>
      <c r="B1348" s="342" t="s">
        <v>3376</v>
      </c>
      <c r="C1348" s="296" t="s">
        <v>2486</v>
      </c>
      <c r="D1348" s="342" t="s">
        <v>2487</v>
      </c>
      <c r="E1348" s="269">
        <v>29</v>
      </c>
      <c r="F1348" s="269">
        <v>29</v>
      </c>
      <c r="G1348" s="267">
        <v>25</v>
      </c>
      <c r="H1348" s="267">
        <v>24</v>
      </c>
      <c r="I1348" s="267">
        <v>27</v>
      </c>
      <c r="J1348" s="267">
        <v>27</v>
      </c>
      <c r="K1348" s="297">
        <v>0.9</v>
      </c>
      <c r="L1348" s="270">
        <v>1</v>
      </c>
      <c r="M1348" s="270">
        <v>0.96</v>
      </c>
      <c r="N1348" s="270">
        <v>1</v>
      </c>
      <c r="O1348" s="335">
        <v>746</v>
      </c>
      <c r="P1348" s="269">
        <v>674</v>
      </c>
      <c r="Q1348" s="269">
        <v>24</v>
      </c>
      <c r="R1348" s="267">
        <v>23</v>
      </c>
      <c r="S1348" s="267">
        <v>25</v>
      </c>
      <c r="T1348" s="270">
        <v>0.903485254691689</v>
      </c>
      <c r="U1348" s="270">
        <v>0.827586206896552</v>
      </c>
      <c r="V1348" s="271">
        <v>0.92</v>
      </c>
      <c r="W1348" s="271">
        <v>0.925925925925926</v>
      </c>
      <c r="X1348" s="298">
        <v>-0.0924137931034483</v>
      </c>
      <c r="Y1348" s="274">
        <v>188</v>
      </c>
      <c r="Z1348" s="336">
        <v>169</v>
      </c>
      <c r="AA1348" s="336">
        <v>186</v>
      </c>
      <c r="AB1348" s="336">
        <v>172</v>
      </c>
      <c r="AC1348" s="337">
        <v>0.898936170212766</v>
      </c>
      <c r="AD1348" s="271">
        <v>0.924731182795699</v>
      </c>
      <c r="AE1348" s="298">
        <v>-0.0257950125829329</v>
      </c>
    </row>
    <row r="1349" spans="1:31">
      <c r="A1349" s="318" t="s">
        <v>1972</v>
      </c>
      <c r="B1349" s="342" t="s">
        <v>3376</v>
      </c>
      <c r="C1349" s="296" t="s">
        <v>2488</v>
      </c>
      <c r="D1349" s="342" t="s">
        <v>2489</v>
      </c>
      <c r="E1349" s="269">
        <v>36</v>
      </c>
      <c r="F1349" s="269">
        <v>36</v>
      </c>
      <c r="G1349" s="267">
        <v>36</v>
      </c>
      <c r="H1349" s="267">
        <v>36</v>
      </c>
      <c r="I1349" s="267">
        <v>36</v>
      </c>
      <c r="J1349" s="267">
        <v>36</v>
      </c>
      <c r="K1349" s="297">
        <v>0.9</v>
      </c>
      <c r="L1349" s="270">
        <v>1</v>
      </c>
      <c r="M1349" s="270">
        <v>1</v>
      </c>
      <c r="N1349" s="270">
        <v>1</v>
      </c>
      <c r="O1349" s="335">
        <v>1014</v>
      </c>
      <c r="P1349" s="269">
        <v>948</v>
      </c>
      <c r="Q1349" s="269">
        <v>33</v>
      </c>
      <c r="R1349" s="267">
        <v>33</v>
      </c>
      <c r="S1349" s="267">
        <v>34</v>
      </c>
      <c r="T1349" s="270">
        <v>0.93491124260355</v>
      </c>
      <c r="U1349" s="270">
        <v>0.916666666666667</v>
      </c>
      <c r="V1349" s="271">
        <v>0.916666666666667</v>
      </c>
      <c r="W1349" s="271">
        <v>0.944444444444444</v>
      </c>
      <c r="X1349" s="298">
        <v>0</v>
      </c>
      <c r="Y1349" s="274">
        <v>250</v>
      </c>
      <c r="Z1349" s="336">
        <v>235</v>
      </c>
      <c r="AA1349" s="336">
        <v>257</v>
      </c>
      <c r="AB1349" s="336">
        <v>245</v>
      </c>
      <c r="AC1349" s="337">
        <v>0.94</v>
      </c>
      <c r="AD1349" s="271">
        <v>0.953307392996109</v>
      </c>
      <c r="AE1349" s="298">
        <v>-0.0133073929961091</v>
      </c>
    </row>
    <row r="1350" spans="1:31">
      <c r="A1350" s="318" t="s">
        <v>1972</v>
      </c>
      <c r="B1350" s="342" t="s">
        <v>3376</v>
      </c>
      <c r="C1350" s="296" t="s">
        <v>2490</v>
      </c>
      <c r="D1350" s="342" t="s">
        <v>2491</v>
      </c>
      <c r="E1350" s="269">
        <v>53</v>
      </c>
      <c r="F1350" s="269">
        <v>51</v>
      </c>
      <c r="G1350" s="267">
        <v>53</v>
      </c>
      <c r="H1350" s="267">
        <v>49</v>
      </c>
      <c r="I1350" s="267">
        <v>56</v>
      </c>
      <c r="J1350" s="267">
        <v>53</v>
      </c>
      <c r="K1350" s="297">
        <v>0.9</v>
      </c>
      <c r="L1350" s="270">
        <v>0.962264150943396</v>
      </c>
      <c r="M1350" s="270">
        <v>0.924528301886792</v>
      </c>
      <c r="N1350" s="270">
        <v>0.946428571428571</v>
      </c>
      <c r="O1350" s="335">
        <v>1544</v>
      </c>
      <c r="P1350" s="269">
        <v>1430</v>
      </c>
      <c r="Q1350" s="269">
        <v>49</v>
      </c>
      <c r="R1350" s="267">
        <v>47</v>
      </c>
      <c r="S1350" s="267">
        <v>52</v>
      </c>
      <c r="T1350" s="270">
        <v>0.926165803108808</v>
      </c>
      <c r="U1350" s="270">
        <v>0.924528301886792</v>
      </c>
      <c r="V1350" s="271">
        <v>0.886792452830189</v>
      </c>
      <c r="W1350" s="271">
        <v>0.928571428571429</v>
      </c>
      <c r="X1350" s="298">
        <v>0.0377358490566038</v>
      </c>
      <c r="Y1350" s="274">
        <v>380</v>
      </c>
      <c r="Z1350" s="336">
        <v>354</v>
      </c>
      <c r="AA1350" s="336">
        <v>389</v>
      </c>
      <c r="AB1350" s="336">
        <v>357</v>
      </c>
      <c r="AC1350" s="337">
        <v>0.931578947368421</v>
      </c>
      <c r="AD1350" s="271">
        <v>0.917737789203085</v>
      </c>
      <c r="AE1350" s="298">
        <v>0.0138411581653363</v>
      </c>
    </row>
    <row r="1351" spans="1:31">
      <c r="A1351" s="318" t="s">
        <v>1972</v>
      </c>
      <c r="B1351" s="342" t="s">
        <v>3376</v>
      </c>
      <c r="C1351" s="296" t="s">
        <v>2492</v>
      </c>
      <c r="D1351" s="342" t="s">
        <v>2493</v>
      </c>
      <c r="E1351" s="269">
        <v>45</v>
      </c>
      <c r="F1351" s="269">
        <v>36</v>
      </c>
      <c r="G1351" s="267">
        <v>47</v>
      </c>
      <c r="H1351" s="267">
        <v>44</v>
      </c>
      <c r="I1351" s="267">
        <v>42</v>
      </c>
      <c r="J1351" s="267">
        <v>36</v>
      </c>
      <c r="K1351" s="297">
        <v>0.9</v>
      </c>
      <c r="L1351" s="270">
        <v>0.8</v>
      </c>
      <c r="M1351" s="270">
        <v>0.936170212765957</v>
      </c>
      <c r="N1351" s="270">
        <v>0.857142857142857</v>
      </c>
      <c r="O1351" s="335">
        <v>1219</v>
      </c>
      <c r="P1351" s="269">
        <v>1088</v>
      </c>
      <c r="Q1351" s="269">
        <v>35</v>
      </c>
      <c r="R1351" s="267">
        <v>41</v>
      </c>
      <c r="S1351" s="267">
        <v>31</v>
      </c>
      <c r="T1351" s="270">
        <v>0.89253486464315</v>
      </c>
      <c r="U1351" s="270">
        <v>0.777777777777778</v>
      </c>
      <c r="V1351" s="271">
        <v>0.872340425531915</v>
      </c>
      <c r="W1351" s="271">
        <v>0.738095238095238</v>
      </c>
      <c r="X1351" s="298">
        <v>-0.0945626477541371</v>
      </c>
      <c r="Y1351" s="274">
        <v>311</v>
      </c>
      <c r="Z1351" s="336">
        <v>258</v>
      </c>
      <c r="AA1351" s="336">
        <v>305</v>
      </c>
      <c r="AB1351" s="336">
        <v>272</v>
      </c>
      <c r="AC1351" s="337">
        <v>0.829581993569132</v>
      </c>
      <c r="AD1351" s="271">
        <v>0.891803278688525</v>
      </c>
      <c r="AE1351" s="298">
        <v>-0.0622212851193927</v>
      </c>
    </row>
    <row r="1352" spans="1:31">
      <c r="A1352" s="318" t="s">
        <v>1972</v>
      </c>
      <c r="B1352" s="342" t="s">
        <v>3376</v>
      </c>
      <c r="C1352" s="296" t="s">
        <v>2494</v>
      </c>
      <c r="D1352" s="342" t="s">
        <v>2495</v>
      </c>
      <c r="E1352" s="269">
        <v>16</v>
      </c>
      <c r="F1352" s="269">
        <v>15</v>
      </c>
      <c r="G1352" s="267">
        <v>16</v>
      </c>
      <c r="H1352" s="267">
        <v>14</v>
      </c>
      <c r="I1352" s="267">
        <v>16</v>
      </c>
      <c r="J1352" s="267">
        <v>16</v>
      </c>
      <c r="K1352" s="297">
        <v>0.9</v>
      </c>
      <c r="L1352" s="270">
        <v>0.9375</v>
      </c>
      <c r="M1352" s="270">
        <v>0.875</v>
      </c>
      <c r="N1352" s="270">
        <v>1</v>
      </c>
      <c r="O1352" s="335">
        <v>460</v>
      </c>
      <c r="P1352" s="269">
        <v>421</v>
      </c>
      <c r="Q1352" s="269">
        <v>14</v>
      </c>
      <c r="R1352" s="267">
        <v>14</v>
      </c>
      <c r="S1352" s="267">
        <v>16</v>
      </c>
      <c r="T1352" s="270">
        <v>0.915217391304348</v>
      </c>
      <c r="U1352" s="270">
        <v>0.875</v>
      </c>
      <c r="V1352" s="271">
        <v>0.875</v>
      </c>
      <c r="W1352" s="271">
        <v>1</v>
      </c>
      <c r="X1352" s="298">
        <v>0</v>
      </c>
      <c r="Y1352" s="274">
        <v>114</v>
      </c>
      <c r="Z1352" s="336">
        <v>104</v>
      </c>
      <c r="AA1352" s="336">
        <v>118</v>
      </c>
      <c r="AB1352" s="336">
        <v>107</v>
      </c>
      <c r="AC1352" s="337">
        <v>0.912280701754386</v>
      </c>
      <c r="AD1352" s="271">
        <v>0.906779661016949</v>
      </c>
      <c r="AE1352" s="298">
        <v>0.00550104073743674</v>
      </c>
    </row>
    <row r="1353" spans="1:31">
      <c r="A1353" s="318" t="s">
        <v>1972</v>
      </c>
      <c r="B1353" s="342" t="s">
        <v>3376</v>
      </c>
      <c r="C1353" s="296" t="s">
        <v>2496</v>
      </c>
      <c r="D1353" s="342" t="s">
        <v>2497</v>
      </c>
      <c r="E1353" s="269">
        <v>60</v>
      </c>
      <c r="F1353" s="269">
        <v>54</v>
      </c>
      <c r="G1353" s="267">
        <v>58</v>
      </c>
      <c r="H1353" s="267">
        <v>45</v>
      </c>
      <c r="I1353" s="267">
        <v>60</v>
      </c>
      <c r="J1353" s="267">
        <v>53</v>
      </c>
      <c r="K1353" s="297">
        <v>0.9</v>
      </c>
      <c r="L1353" s="270">
        <v>0.9</v>
      </c>
      <c r="M1353" s="270">
        <v>0.775862068965517</v>
      </c>
      <c r="N1353" s="270">
        <v>0.883333333333333</v>
      </c>
      <c r="O1353" s="335">
        <v>1746</v>
      </c>
      <c r="P1353" s="269">
        <v>1575</v>
      </c>
      <c r="Q1353" s="269">
        <v>52</v>
      </c>
      <c r="R1353" s="267">
        <v>45</v>
      </c>
      <c r="S1353" s="267">
        <v>50</v>
      </c>
      <c r="T1353" s="270">
        <v>0.902061855670103</v>
      </c>
      <c r="U1353" s="270">
        <v>0.866666666666667</v>
      </c>
      <c r="V1353" s="271">
        <v>0.775862068965517</v>
      </c>
      <c r="W1353" s="271">
        <v>0.833333333333333</v>
      </c>
      <c r="X1353" s="298">
        <v>0.0908045977011495</v>
      </c>
      <c r="Y1353" s="274">
        <v>433</v>
      </c>
      <c r="Z1353" s="336">
        <v>383</v>
      </c>
      <c r="AA1353" s="336">
        <v>436</v>
      </c>
      <c r="AB1353" s="336">
        <v>392</v>
      </c>
      <c r="AC1353" s="337">
        <v>0.884526558891455</v>
      </c>
      <c r="AD1353" s="271">
        <v>0.899082568807339</v>
      </c>
      <c r="AE1353" s="298">
        <v>-0.0145560099158846</v>
      </c>
    </row>
    <row r="1354" spans="1:31">
      <c r="A1354" s="318" t="s">
        <v>1972</v>
      </c>
      <c r="B1354" s="342" t="s">
        <v>3376</v>
      </c>
      <c r="C1354" s="296" t="s">
        <v>2498</v>
      </c>
      <c r="D1354" s="342" t="s">
        <v>2499</v>
      </c>
      <c r="E1354" s="269">
        <v>33</v>
      </c>
      <c r="F1354" s="269">
        <v>31</v>
      </c>
      <c r="G1354" s="267">
        <v>31</v>
      </c>
      <c r="H1354" s="267">
        <v>28</v>
      </c>
      <c r="I1354" s="267">
        <v>31</v>
      </c>
      <c r="J1354" s="267">
        <v>28</v>
      </c>
      <c r="K1354" s="297">
        <v>0.9</v>
      </c>
      <c r="L1354" s="270">
        <v>0.939393939393939</v>
      </c>
      <c r="M1354" s="270">
        <v>0.903225806451613</v>
      </c>
      <c r="N1354" s="270">
        <v>0.903225806451613</v>
      </c>
      <c r="O1354" s="335">
        <v>889</v>
      </c>
      <c r="P1354" s="269">
        <v>817</v>
      </c>
      <c r="Q1354" s="269">
        <v>31</v>
      </c>
      <c r="R1354" s="267">
        <v>27</v>
      </c>
      <c r="S1354" s="267">
        <v>28</v>
      </c>
      <c r="T1354" s="270">
        <v>0.919010123734533</v>
      </c>
      <c r="U1354" s="270">
        <v>0.939393939393939</v>
      </c>
      <c r="V1354" s="271">
        <v>0.870967741935484</v>
      </c>
      <c r="W1354" s="271">
        <v>0.903225806451613</v>
      </c>
      <c r="X1354" s="298">
        <v>0.0684261974584556</v>
      </c>
      <c r="Y1354" s="274">
        <v>224</v>
      </c>
      <c r="Z1354" s="336">
        <v>204</v>
      </c>
      <c r="AA1354" s="336">
        <v>222</v>
      </c>
      <c r="AB1354" s="336">
        <v>203</v>
      </c>
      <c r="AC1354" s="337">
        <v>0.910714285714286</v>
      </c>
      <c r="AD1354" s="271">
        <v>0.914414414414414</v>
      </c>
      <c r="AE1354" s="298">
        <v>-0.0037001287001287</v>
      </c>
    </row>
    <row r="1355" spans="1:31">
      <c r="A1355" s="318" t="s">
        <v>1972</v>
      </c>
      <c r="B1355" s="342" t="s">
        <v>3376</v>
      </c>
      <c r="C1355" s="296" t="s">
        <v>2500</v>
      </c>
      <c r="D1355" s="342" t="s">
        <v>2501</v>
      </c>
      <c r="E1355" s="269">
        <v>28</v>
      </c>
      <c r="F1355" s="269">
        <v>28</v>
      </c>
      <c r="G1355" s="267">
        <v>28</v>
      </c>
      <c r="H1355" s="267">
        <v>28</v>
      </c>
      <c r="I1355" s="267">
        <v>27</v>
      </c>
      <c r="J1355" s="267">
        <v>27</v>
      </c>
      <c r="K1355" s="297">
        <v>0.9</v>
      </c>
      <c r="L1355" s="270">
        <v>1</v>
      </c>
      <c r="M1355" s="270">
        <v>1</v>
      </c>
      <c r="N1355" s="270">
        <v>1</v>
      </c>
      <c r="O1355" s="335">
        <v>821</v>
      </c>
      <c r="P1355" s="269">
        <v>791</v>
      </c>
      <c r="Q1355" s="269">
        <v>28</v>
      </c>
      <c r="R1355" s="267">
        <v>27</v>
      </c>
      <c r="S1355" s="267">
        <v>25</v>
      </c>
      <c r="T1355" s="270">
        <v>0.963459196102314</v>
      </c>
      <c r="U1355" s="270">
        <v>1</v>
      </c>
      <c r="V1355" s="271">
        <v>0.964285714285714</v>
      </c>
      <c r="W1355" s="271">
        <v>0.925925925925926</v>
      </c>
      <c r="X1355" s="298">
        <v>0.0357142857142857</v>
      </c>
      <c r="Y1355" s="274">
        <v>195</v>
      </c>
      <c r="Z1355" s="336">
        <v>189</v>
      </c>
      <c r="AA1355" s="336">
        <v>202</v>
      </c>
      <c r="AB1355" s="336">
        <v>196</v>
      </c>
      <c r="AC1355" s="337">
        <v>0.969230769230769</v>
      </c>
      <c r="AD1355" s="271">
        <v>0.97029702970297</v>
      </c>
      <c r="AE1355" s="298">
        <v>-0.00106626047220104</v>
      </c>
    </row>
    <row r="1356" spans="1:31">
      <c r="A1356" s="318" t="s">
        <v>1972</v>
      </c>
      <c r="B1356" s="342" t="s">
        <v>3376</v>
      </c>
      <c r="C1356" s="296" t="s">
        <v>2502</v>
      </c>
      <c r="D1356" s="342" t="s">
        <v>2503</v>
      </c>
      <c r="E1356" s="269">
        <v>27</v>
      </c>
      <c r="F1356" s="269">
        <v>27</v>
      </c>
      <c r="G1356" s="267">
        <v>26</v>
      </c>
      <c r="H1356" s="267">
        <v>26</v>
      </c>
      <c r="I1356" s="267">
        <v>27</v>
      </c>
      <c r="J1356" s="267">
        <v>27</v>
      </c>
      <c r="K1356" s="297">
        <v>0.9</v>
      </c>
      <c r="L1356" s="270">
        <v>1</v>
      </c>
      <c r="M1356" s="270">
        <v>1</v>
      </c>
      <c r="N1356" s="270">
        <v>1</v>
      </c>
      <c r="O1356" s="335">
        <v>765</v>
      </c>
      <c r="P1356" s="269">
        <v>755</v>
      </c>
      <c r="Q1356" s="269">
        <v>26</v>
      </c>
      <c r="R1356" s="267">
        <v>26</v>
      </c>
      <c r="S1356" s="267">
        <v>27</v>
      </c>
      <c r="T1356" s="270">
        <v>0.986928104575163</v>
      </c>
      <c r="U1356" s="270">
        <v>0.962962962962963</v>
      </c>
      <c r="V1356" s="271">
        <v>1</v>
      </c>
      <c r="W1356" s="271">
        <v>1</v>
      </c>
      <c r="X1356" s="298">
        <v>-0.0370370370370371</v>
      </c>
      <c r="Y1356" s="274">
        <v>191</v>
      </c>
      <c r="Z1356" s="336">
        <v>189</v>
      </c>
      <c r="AA1356" s="336">
        <v>191</v>
      </c>
      <c r="AB1356" s="336">
        <v>187</v>
      </c>
      <c r="AC1356" s="337">
        <v>0.989528795811518</v>
      </c>
      <c r="AD1356" s="271">
        <v>0.979057591623037</v>
      </c>
      <c r="AE1356" s="298">
        <v>0.0104712041884817</v>
      </c>
    </row>
    <row r="1357" spans="1:31">
      <c r="A1357" s="318" t="s">
        <v>1972</v>
      </c>
      <c r="B1357" s="342" t="s">
        <v>3376</v>
      </c>
      <c r="C1357" s="296" t="s">
        <v>2504</v>
      </c>
      <c r="D1357" s="342" t="s">
        <v>2505</v>
      </c>
      <c r="E1357" s="269">
        <v>27</v>
      </c>
      <c r="F1357" s="269">
        <v>26</v>
      </c>
      <c r="G1357" s="267">
        <v>24</v>
      </c>
      <c r="H1357" s="267">
        <v>24</v>
      </c>
      <c r="I1357" s="267">
        <v>24</v>
      </c>
      <c r="J1357" s="267">
        <v>23</v>
      </c>
      <c r="K1357" s="297">
        <v>0.9</v>
      </c>
      <c r="L1357" s="270">
        <v>0.962962962962963</v>
      </c>
      <c r="M1357" s="270">
        <v>1</v>
      </c>
      <c r="N1357" s="270">
        <v>0.958333333333333</v>
      </c>
      <c r="O1357" s="335">
        <v>729</v>
      </c>
      <c r="P1357" s="269">
        <v>510</v>
      </c>
      <c r="Q1357" s="269">
        <v>17</v>
      </c>
      <c r="R1357" s="267">
        <v>14</v>
      </c>
      <c r="S1357" s="267">
        <v>17</v>
      </c>
      <c r="T1357" s="270">
        <v>0.699588477366255</v>
      </c>
      <c r="U1357" s="270">
        <v>0.62962962962963</v>
      </c>
      <c r="V1357" s="271">
        <v>0.583333333333333</v>
      </c>
      <c r="W1357" s="271">
        <v>0.708333333333333</v>
      </c>
      <c r="X1357" s="298">
        <v>0.0462962962962963</v>
      </c>
      <c r="Y1357" s="274">
        <v>174</v>
      </c>
      <c r="Z1357" s="336">
        <v>117</v>
      </c>
      <c r="AA1357" s="336">
        <v>185</v>
      </c>
      <c r="AB1357" s="336">
        <v>136</v>
      </c>
      <c r="AC1357" s="337">
        <v>0.672413793103448</v>
      </c>
      <c r="AD1357" s="271">
        <v>0.735135135135135</v>
      </c>
      <c r="AE1357" s="298">
        <v>-0.0627213420316869</v>
      </c>
    </row>
    <row r="1358" spans="1:31">
      <c r="A1358" s="318" t="s">
        <v>1972</v>
      </c>
      <c r="B1358" s="342" t="s">
        <v>3376</v>
      </c>
      <c r="C1358" s="296" t="s">
        <v>2506</v>
      </c>
      <c r="D1358" s="342" t="s">
        <v>2507</v>
      </c>
      <c r="E1358" s="269">
        <v>55</v>
      </c>
      <c r="F1358" s="269">
        <v>54</v>
      </c>
      <c r="G1358" s="267">
        <v>46</v>
      </c>
      <c r="H1358" s="267">
        <v>45</v>
      </c>
      <c r="I1358" s="267">
        <v>56</v>
      </c>
      <c r="J1358" s="267">
        <v>55</v>
      </c>
      <c r="K1358" s="297">
        <v>0.9</v>
      </c>
      <c r="L1358" s="270">
        <v>0.981818181818182</v>
      </c>
      <c r="M1358" s="270">
        <v>0.978260869565217</v>
      </c>
      <c r="N1358" s="270">
        <v>0.982142857142857</v>
      </c>
      <c r="O1358" s="335">
        <v>1513</v>
      </c>
      <c r="P1358" s="269">
        <v>1407</v>
      </c>
      <c r="Q1358" s="269">
        <v>49</v>
      </c>
      <c r="R1358" s="267">
        <v>41</v>
      </c>
      <c r="S1358" s="267">
        <v>53</v>
      </c>
      <c r="T1358" s="270">
        <v>0.929940515532055</v>
      </c>
      <c r="U1358" s="270">
        <v>0.890909090909091</v>
      </c>
      <c r="V1358" s="271">
        <v>0.891304347826087</v>
      </c>
      <c r="W1358" s="271">
        <v>0.946428571428571</v>
      </c>
      <c r="X1358" s="298">
        <v>-0.000395256916996045</v>
      </c>
      <c r="Y1358" s="274">
        <v>373</v>
      </c>
      <c r="Z1358" s="336">
        <v>337</v>
      </c>
      <c r="AA1358" s="336">
        <v>381</v>
      </c>
      <c r="AB1358" s="336">
        <v>352</v>
      </c>
      <c r="AC1358" s="337">
        <v>0.903485254691689</v>
      </c>
      <c r="AD1358" s="271">
        <v>0.923884514435696</v>
      </c>
      <c r="AE1358" s="298">
        <v>-0.0203992597440065</v>
      </c>
    </row>
    <row r="1359" spans="1:31">
      <c r="A1359" s="318" t="s">
        <v>1972</v>
      </c>
      <c r="B1359" s="342" t="s">
        <v>3376</v>
      </c>
      <c r="C1359" s="296" t="s">
        <v>2508</v>
      </c>
      <c r="D1359" s="342" t="s">
        <v>2509</v>
      </c>
      <c r="E1359" s="269">
        <v>45</v>
      </c>
      <c r="F1359" s="269">
        <v>45</v>
      </c>
      <c r="G1359" s="267">
        <v>41</v>
      </c>
      <c r="H1359" s="267">
        <v>41</v>
      </c>
      <c r="I1359" s="267">
        <v>49</v>
      </c>
      <c r="J1359" s="267">
        <v>49</v>
      </c>
      <c r="K1359" s="297">
        <v>0.9</v>
      </c>
      <c r="L1359" s="270">
        <v>1</v>
      </c>
      <c r="M1359" s="270">
        <v>1</v>
      </c>
      <c r="N1359" s="270">
        <v>1</v>
      </c>
      <c r="O1359" s="335">
        <v>1227</v>
      </c>
      <c r="P1359" s="269">
        <v>1173</v>
      </c>
      <c r="Q1359" s="269">
        <v>42</v>
      </c>
      <c r="R1359" s="267">
        <v>41</v>
      </c>
      <c r="S1359" s="267">
        <v>48</v>
      </c>
      <c r="T1359" s="270">
        <v>0.9559902200489</v>
      </c>
      <c r="U1359" s="270">
        <v>0.933333333333333</v>
      </c>
      <c r="V1359" s="271">
        <v>1</v>
      </c>
      <c r="W1359" s="271">
        <v>0.979591836734694</v>
      </c>
      <c r="X1359" s="298">
        <v>-0.0666666666666667</v>
      </c>
      <c r="Y1359" s="274">
        <v>315</v>
      </c>
      <c r="Z1359" s="336">
        <v>306</v>
      </c>
      <c r="AA1359" s="336">
        <v>310</v>
      </c>
      <c r="AB1359" s="336">
        <v>293</v>
      </c>
      <c r="AC1359" s="337">
        <v>0.971428571428571</v>
      </c>
      <c r="AD1359" s="271">
        <v>0.945161290322581</v>
      </c>
      <c r="AE1359" s="298">
        <v>0.0262672811059907</v>
      </c>
    </row>
    <row r="1360" spans="1:31">
      <c r="A1360" s="318" t="s">
        <v>1972</v>
      </c>
      <c r="B1360" s="342" t="s">
        <v>3376</v>
      </c>
      <c r="C1360" s="296" t="s">
        <v>2510</v>
      </c>
      <c r="D1360" s="342" t="s">
        <v>2511</v>
      </c>
      <c r="E1360" s="269">
        <v>34</v>
      </c>
      <c r="F1360" s="269">
        <v>34</v>
      </c>
      <c r="G1360" s="267">
        <v>32</v>
      </c>
      <c r="H1360" s="267">
        <v>32</v>
      </c>
      <c r="I1360" s="267">
        <v>35</v>
      </c>
      <c r="J1360" s="267">
        <v>35</v>
      </c>
      <c r="K1360" s="297">
        <v>0.9</v>
      </c>
      <c r="L1360" s="270">
        <v>1</v>
      </c>
      <c r="M1360" s="270">
        <v>1</v>
      </c>
      <c r="N1360" s="270">
        <v>1</v>
      </c>
      <c r="O1360" s="335">
        <v>967</v>
      </c>
      <c r="P1360" s="269">
        <v>933</v>
      </c>
      <c r="Q1360" s="269">
        <v>32</v>
      </c>
      <c r="R1360" s="267">
        <v>32</v>
      </c>
      <c r="S1360" s="267">
        <v>35</v>
      </c>
      <c r="T1360" s="270">
        <v>0.964839710444674</v>
      </c>
      <c r="U1360" s="270">
        <v>0.941176470588235</v>
      </c>
      <c r="V1360" s="271">
        <v>1</v>
      </c>
      <c r="W1360" s="271">
        <v>1</v>
      </c>
      <c r="X1360" s="298">
        <v>-0.0588235294117647</v>
      </c>
      <c r="Y1360" s="274">
        <v>238</v>
      </c>
      <c r="Z1360" s="336">
        <v>234</v>
      </c>
      <c r="AA1360" s="336">
        <v>242</v>
      </c>
      <c r="AB1360" s="336">
        <v>233</v>
      </c>
      <c r="AC1360" s="337">
        <v>0.983193277310924</v>
      </c>
      <c r="AD1360" s="271">
        <v>0.962809917355372</v>
      </c>
      <c r="AE1360" s="298">
        <v>0.0203833599555524</v>
      </c>
    </row>
    <row r="1361" spans="1:31">
      <c r="A1361" s="318" t="s">
        <v>1972</v>
      </c>
      <c r="B1361" s="342" t="s">
        <v>3376</v>
      </c>
      <c r="C1361" s="296" t="s">
        <v>2512</v>
      </c>
      <c r="D1361" s="342" t="s">
        <v>2513</v>
      </c>
      <c r="E1361" s="269">
        <v>34</v>
      </c>
      <c r="F1361" s="269">
        <v>34</v>
      </c>
      <c r="G1361" s="267">
        <v>33</v>
      </c>
      <c r="H1361" s="267">
        <v>32</v>
      </c>
      <c r="I1361" s="267">
        <v>37</v>
      </c>
      <c r="J1361" s="267">
        <v>36</v>
      </c>
      <c r="K1361" s="297">
        <v>0.9</v>
      </c>
      <c r="L1361" s="270">
        <v>1</v>
      </c>
      <c r="M1361" s="270">
        <v>0.96969696969697</v>
      </c>
      <c r="N1361" s="270">
        <v>0.972972972972973</v>
      </c>
      <c r="O1361" s="335">
        <v>1008</v>
      </c>
      <c r="P1361" s="269">
        <v>960</v>
      </c>
      <c r="Q1361" s="269">
        <v>32</v>
      </c>
      <c r="R1361" s="267">
        <v>32</v>
      </c>
      <c r="S1361" s="267">
        <v>34</v>
      </c>
      <c r="T1361" s="270">
        <v>0.952380952380952</v>
      </c>
      <c r="U1361" s="270">
        <v>0.941176470588235</v>
      </c>
      <c r="V1361" s="271">
        <v>0.96969696969697</v>
      </c>
      <c r="W1361" s="271">
        <v>0.918918918918919</v>
      </c>
      <c r="X1361" s="298">
        <v>-0.0285204991087344</v>
      </c>
      <c r="Y1361" s="274">
        <v>244</v>
      </c>
      <c r="Z1361" s="336">
        <v>235</v>
      </c>
      <c r="AA1361" s="336">
        <v>249</v>
      </c>
      <c r="AB1361" s="336">
        <v>236</v>
      </c>
      <c r="AC1361" s="337">
        <v>0.963114754098361</v>
      </c>
      <c r="AD1361" s="271">
        <v>0.947791164658635</v>
      </c>
      <c r="AE1361" s="298">
        <v>0.0153235894397261</v>
      </c>
    </row>
    <row r="1362" spans="1:31">
      <c r="A1362" s="318" t="s">
        <v>1972</v>
      </c>
      <c r="B1362" s="342" t="s">
        <v>3376</v>
      </c>
      <c r="C1362" s="296" t="s">
        <v>2514</v>
      </c>
      <c r="D1362" s="342" t="s">
        <v>2515</v>
      </c>
      <c r="E1362" s="269">
        <v>53</v>
      </c>
      <c r="F1362" s="269">
        <v>52</v>
      </c>
      <c r="G1362" s="267">
        <v>51</v>
      </c>
      <c r="H1362" s="267">
        <v>49</v>
      </c>
      <c r="I1362" s="267">
        <v>57</v>
      </c>
      <c r="J1362" s="267">
        <v>54</v>
      </c>
      <c r="K1362" s="297">
        <v>0.9</v>
      </c>
      <c r="L1362" s="270">
        <v>0.981132075471698</v>
      </c>
      <c r="M1362" s="270">
        <v>0.96078431372549</v>
      </c>
      <c r="N1362" s="270">
        <v>0.947368421052632</v>
      </c>
      <c r="O1362" s="335">
        <v>1552</v>
      </c>
      <c r="P1362" s="269">
        <v>1381</v>
      </c>
      <c r="Q1362" s="269">
        <v>50</v>
      </c>
      <c r="R1362" s="267">
        <v>45</v>
      </c>
      <c r="S1362" s="267">
        <v>50</v>
      </c>
      <c r="T1362" s="270">
        <v>0.889819587628866</v>
      </c>
      <c r="U1362" s="270">
        <v>0.943396226415094</v>
      </c>
      <c r="V1362" s="271">
        <v>0.882352941176471</v>
      </c>
      <c r="W1362" s="271">
        <v>0.87719298245614</v>
      </c>
      <c r="X1362" s="298">
        <v>0.0610432852386238</v>
      </c>
      <c r="Y1362" s="274">
        <v>385</v>
      </c>
      <c r="Z1362" s="336">
        <v>343</v>
      </c>
      <c r="AA1362" s="336">
        <v>385</v>
      </c>
      <c r="AB1362" s="336">
        <v>336</v>
      </c>
      <c r="AC1362" s="337">
        <v>0.890909090909091</v>
      </c>
      <c r="AD1362" s="271">
        <v>0.872727272727273</v>
      </c>
      <c r="AE1362" s="298">
        <v>0.0181818181818182</v>
      </c>
    </row>
    <row r="1363" spans="1:31">
      <c r="A1363" s="318" t="s">
        <v>1972</v>
      </c>
      <c r="B1363" s="342" t="s">
        <v>3376</v>
      </c>
      <c r="C1363" s="296" t="s">
        <v>2516</v>
      </c>
      <c r="D1363" s="342" t="s">
        <v>2517</v>
      </c>
      <c r="E1363" s="269">
        <v>91</v>
      </c>
      <c r="F1363" s="269">
        <v>91</v>
      </c>
      <c r="G1363" s="267">
        <v>82</v>
      </c>
      <c r="H1363" s="267">
        <v>82</v>
      </c>
      <c r="I1363" s="267">
        <v>93</v>
      </c>
      <c r="J1363" s="267">
        <v>93</v>
      </c>
      <c r="K1363" s="297">
        <v>0.9</v>
      </c>
      <c r="L1363" s="270">
        <v>1</v>
      </c>
      <c r="M1363" s="270">
        <v>1</v>
      </c>
      <c r="N1363" s="270">
        <v>1</v>
      </c>
      <c r="O1363" s="335">
        <v>2490</v>
      </c>
      <c r="P1363" s="269">
        <v>2415</v>
      </c>
      <c r="Q1363" s="269">
        <v>91</v>
      </c>
      <c r="R1363" s="267">
        <v>80</v>
      </c>
      <c r="S1363" s="267">
        <v>93</v>
      </c>
      <c r="T1363" s="270">
        <v>0.969879518072289</v>
      </c>
      <c r="U1363" s="270">
        <v>1</v>
      </c>
      <c r="V1363" s="271">
        <v>0.975609756097561</v>
      </c>
      <c r="W1363" s="271">
        <v>1</v>
      </c>
      <c r="X1363" s="298">
        <v>0.024390243902439</v>
      </c>
      <c r="Y1363" s="274">
        <v>620</v>
      </c>
      <c r="Z1363" s="336">
        <v>606</v>
      </c>
      <c r="AA1363" s="336">
        <v>620</v>
      </c>
      <c r="AB1363" s="336">
        <v>608</v>
      </c>
      <c r="AC1363" s="337">
        <v>0.97741935483871</v>
      </c>
      <c r="AD1363" s="271">
        <v>0.980645161290323</v>
      </c>
      <c r="AE1363" s="298">
        <v>-0.00322580645161286</v>
      </c>
    </row>
    <row r="1364" spans="1:31">
      <c r="A1364" s="318" t="s">
        <v>1972</v>
      </c>
      <c r="B1364" s="342" t="s">
        <v>3376</v>
      </c>
      <c r="C1364" s="296" t="s">
        <v>2518</v>
      </c>
      <c r="D1364" s="342" t="s">
        <v>2519</v>
      </c>
      <c r="E1364" s="269">
        <v>18</v>
      </c>
      <c r="F1364" s="269">
        <v>18</v>
      </c>
      <c r="G1364" s="267">
        <v>15</v>
      </c>
      <c r="H1364" s="267">
        <v>15</v>
      </c>
      <c r="I1364" s="267">
        <v>18</v>
      </c>
      <c r="J1364" s="267">
        <v>18</v>
      </c>
      <c r="K1364" s="297">
        <v>0.9</v>
      </c>
      <c r="L1364" s="270">
        <v>1</v>
      </c>
      <c r="M1364" s="270">
        <v>1</v>
      </c>
      <c r="N1364" s="270">
        <v>1</v>
      </c>
      <c r="O1364" s="335">
        <v>510</v>
      </c>
      <c r="P1364" s="269">
        <v>507</v>
      </c>
      <c r="Q1364" s="269">
        <v>18</v>
      </c>
      <c r="R1364" s="267">
        <v>15</v>
      </c>
      <c r="S1364" s="267">
        <v>18</v>
      </c>
      <c r="T1364" s="270">
        <v>0.994117647058824</v>
      </c>
      <c r="U1364" s="270">
        <v>1</v>
      </c>
      <c r="V1364" s="271">
        <v>1</v>
      </c>
      <c r="W1364" s="271">
        <v>1</v>
      </c>
      <c r="X1364" s="298">
        <v>0</v>
      </c>
      <c r="Y1364" s="274">
        <v>125</v>
      </c>
      <c r="Z1364" s="336">
        <v>125</v>
      </c>
      <c r="AA1364" s="336">
        <v>127</v>
      </c>
      <c r="AB1364" s="336">
        <v>127</v>
      </c>
      <c r="AC1364" s="337">
        <v>1</v>
      </c>
      <c r="AD1364" s="271">
        <v>1</v>
      </c>
      <c r="AE1364" s="298">
        <v>0</v>
      </c>
    </row>
    <row r="1365" spans="1:31">
      <c r="A1365" s="318" t="s">
        <v>1972</v>
      </c>
      <c r="B1365" s="342" t="s">
        <v>3376</v>
      </c>
      <c r="C1365" s="296" t="s">
        <v>2520</v>
      </c>
      <c r="D1365" s="342" t="s">
        <v>2521</v>
      </c>
      <c r="E1365" s="269">
        <v>28</v>
      </c>
      <c r="F1365" s="269">
        <v>28</v>
      </c>
      <c r="G1365" s="267">
        <v>30</v>
      </c>
      <c r="H1365" s="267">
        <v>30</v>
      </c>
      <c r="I1365" s="267">
        <v>30</v>
      </c>
      <c r="J1365" s="267">
        <v>30</v>
      </c>
      <c r="K1365" s="297">
        <v>0.9</v>
      </c>
      <c r="L1365" s="270">
        <v>1</v>
      </c>
      <c r="M1365" s="270">
        <v>1</v>
      </c>
      <c r="N1365" s="270">
        <v>1</v>
      </c>
      <c r="O1365" s="335">
        <v>815</v>
      </c>
      <c r="P1365" s="269">
        <v>802</v>
      </c>
      <c r="Q1365" s="269">
        <v>27</v>
      </c>
      <c r="R1365" s="267">
        <v>30</v>
      </c>
      <c r="S1365" s="267">
        <v>30</v>
      </c>
      <c r="T1365" s="270">
        <v>0.984049079754601</v>
      </c>
      <c r="U1365" s="270">
        <v>0.964285714285714</v>
      </c>
      <c r="V1365" s="271">
        <v>1</v>
      </c>
      <c r="W1365" s="271">
        <v>1</v>
      </c>
      <c r="X1365" s="298">
        <v>-0.0357142857142857</v>
      </c>
      <c r="Y1365" s="274">
        <v>206</v>
      </c>
      <c r="Z1365" s="336">
        <v>204</v>
      </c>
      <c r="AA1365" s="336">
        <v>198</v>
      </c>
      <c r="AB1365" s="336">
        <v>195</v>
      </c>
      <c r="AC1365" s="337">
        <v>0.990291262135922</v>
      </c>
      <c r="AD1365" s="271">
        <v>0.984848484848485</v>
      </c>
      <c r="AE1365" s="298">
        <v>0.00544277728743747</v>
      </c>
    </row>
    <row r="1366" spans="1:31">
      <c r="A1366" s="318" t="s">
        <v>1972</v>
      </c>
      <c r="B1366" s="342" t="s">
        <v>3376</v>
      </c>
      <c r="C1366" s="296" t="s">
        <v>2522</v>
      </c>
      <c r="D1366" s="342" t="s">
        <v>2523</v>
      </c>
      <c r="E1366" s="269">
        <v>45</v>
      </c>
      <c r="F1366" s="269">
        <v>45</v>
      </c>
      <c r="G1366" s="267">
        <v>46</v>
      </c>
      <c r="H1366" s="267">
        <v>46</v>
      </c>
      <c r="I1366" s="267">
        <v>46</v>
      </c>
      <c r="J1366" s="267">
        <v>46</v>
      </c>
      <c r="K1366" s="297">
        <v>0.9</v>
      </c>
      <c r="L1366" s="270">
        <v>1</v>
      </c>
      <c r="M1366" s="270">
        <v>1</v>
      </c>
      <c r="N1366" s="270">
        <v>1</v>
      </c>
      <c r="O1366" s="335">
        <v>1316</v>
      </c>
      <c r="P1366" s="269">
        <v>1277</v>
      </c>
      <c r="Q1366" s="269">
        <v>44</v>
      </c>
      <c r="R1366" s="267">
        <v>45</v>
      </c>
      <c r="S1366" s="267">
        <v>46</v>
      </c>
      <c r="T1366" s="270">
        <v>0.970364741641337</v>
      </c>
      <c r="U1366" s="270">
        <v>0.977777777777778</v>
      </c>
      <c r="V1366" s="271">
        <v>0.978260869565217</v>
      </c>
      <c r="W1366" s="271">
        <v>1</v>
      </c>
      <c r="X1366" s="298">
        <v>-0.00048309178743966</v>
      </c>
      <c r="Y1366" s="274">
        <v>323</v>
      </c>
      <c r="Z1366" s="336">
        <v>314</v>
      </c>
      <c r="AA1366" s="336">
        <v>335</v>
      </c>
      <c r="AB1366" s="336">
        <v>325</v>
      </c>
      <c r="AC1366" s="337">
        <v>0.972136222910217</v>
      </c>
      <c r="AD1366" s="271">
        <v>0.970149253731343</v>
      </c>
      <c r="AE1366" s="298">
        <v>0.00198696917887342</v>
      </c>
    </row>
    <row r="1367" spans="1:31">
      <c r="A1367" s="318" t="s">
        <v>1972</v>
      </c>
      <c r="B1367" s="342" t="s">
        <v>3376</v>
      </c>
      <c r="C1367" s="296" t="s">
        <v>2524</v>
      </c>
      <c r="D1367" s="342" t="s">
        <v>2525</v>
      </c>
      <c r="E1367" s="269">
        <v>44</v>
      </c>
      <c r="F1367" s="269">
        <v>42</v>
      </c>
      <c r="G1367" s="267">
        <v>43</v>
      </c>
      <c r="H1367" s="267">
        <v>41</v>
      </c>
      <c r="I1367" s="267">
        <v>45</v>
      </c>
      <c r="J1367" s="267">
        <v>43</v>
      </c>
      <c r="K1367" s="297">
        <v>0.9</v>
      </c>
      <c r="L1367" s="270">
        <v>0.954545454545455</v>
      </c>
      <c r="M1367" s="270">
        <v>0.953488372093023</v>
      </c>
      <c r="N1367" s="270">
        <v>0.955555555555556</v>
      </c>
      <c r="O1367" s="335">
        <v>1249</v>
      </c>
      <c r="P1367" s="269">
        <v>1192</v>
      </c>
      <c r="Q1367" s="269">
        <v>42</v>
      </c>
      <c r="R1367" s="267">
        <v>40</v>
      </c>
      <c r="S1367" s="267">
        <v>43</v>
      </c>
      <c r="T1367" s="270">
        <v>0.954363490792634</v>
      </c>
      <c r="U1367" s="270">
        <v>0.954545454545455</v>
      </c>
      <c r="V1367" s="271">
        <v>0.930232558139535</v>
      </c>
      <c r="W1367" s="271">
        <v>0.955555555555556</v>
      </c>
      <c r="X1367" s="298">
        <v>0.0243128964059197</v>
      </c>
      <c r="Y1367" s="274">
        <v>313</v>
      </c>
      <c r="Z1367" s="336">
        <v>299</v>
      </c>
      <c r="AA1367" s="336">
        <v>312</v>
      </c>
      <c r="AB1367" s="336">
        <v>292</v>
      </c>
      <c r="AC1367" s="337">
        <v>0.955271565495208</v>
      </c>
      <c r="AD1367" s="271">
        <v>0.935897435897436</v>
      </c>
      <c r="AE1367" s="298">
        <v>0.0193741295977717</v>
      </c>
    </row>
    <row r="1368" spans="1:31">
      <c r="A1368" s="318" t="s">
        <v>1972</v>
      </c>
      <c r="B1368" s="342" t="s">
        <v>3376</v>
      </c>
      <c r="C1368" s="296" t="s">
        <v>2526</v>
      </c>
      <c r="D1368" s="342" t="s">
        <v>2527</v>
      </c>
      <c r="E1368" s="269">
        <v>85</v>
      </c>
      <c r="F1368" s="269">
        <v>81</v>
      </c>
      <c r="G1368" s="267">
        <v>83</v>
      </c>
      <c r="H1368" s="267">
        <v>78</v>
      </c>
      <c r="I1368" s="267">
        <v>85</v>
      </c>
      <c r="J1368" s="267">
        <v>80</v>
      </c>
      <c r="K1368" s="297">
        <v>0.9</v>
      </c>
      <c r="L1368" s="270">
        <v>0.952941176470588</v>
      </c>
      <c r="M1368" s="270">
        <v>0.939759036144578</v>
      </c>
      <c r="N1368" s="270">
        <v>0.941176470588235</v>
      </c>
      <c r="O1368" s="335">
        <v>2278</v>
      </c>
      <c r="P1368" s="269">
        <v>2182</v>
      </c>
      <c r="Q1368" s="269">
        <v>79</v>
      </c>
      <c r="R1368" s="267">
        <v>78</v>
      </c>
      <c r="S1368" s="267">
        <v>80</v>
      </c>
      <c r="T1368" s="270">
        <v>0.957857769973661</v>
      </c>
      <c r="U1368" s="270">
        <v>0.929411764705882</v>
      </c>
      <c r="V1368" s="271">
        <v>0.939759036144578</v>
      </c>
      <c r="W1368" s="271">
        <v>0.941176470588235</v>
      </c>
      <c r="X1368" s="298">
        <v>-0.010347271438696</v>
      </c>
      <c r="Y1368" s="274">
        <v>587</v>
      </c>
      <c r="Z1368" s="336">
        <v>541</v>
      </c>
      <c r="AA1368" s="336">
        <v>572</v>
      </c>
      <c r="AB1368" s="336">
        <v>547</v>
      </c>
      <c r="AC1368" s="337">
        <v>0.921635434412266</v>
      </c>
      <c r="AD1368" s="271">
        <v>0.956293706293706</v>
      </c>
      <c r="AE1368" s="298">
        <v>-0.0346582718814404</v>
      </c>
    </row>
    <row r="1369" spans="1:31">
      <c r="A1369" s="318" t="s">
        <v>1972</v>
      </c>
      <c r="B1369" s="342" t="s">
        <v>3376</v>
      </c>
      <c r="C1369" s="296" t="s">
        <v>2528</v>
      </c>
      <c r="D1369" s="342" t="s">
        <v>2529</v>
      </c>
      <c r="E1369" s="269">
        <v>42</v>
      </c>
      <c r="F1369" s="269">
        <v>42</v>
      </c>
      <c r="G1369" s="267">
        <v>39</v>
      </c>
      <c r="H1369" s="267">
        <v>39</v>
      </c>
      <c r="I1369" s="267">
        <v>42</v>
      </c>
      <c r="J1369" s="267">
        <v>42</v>
      </c>
      <c r="K1369" s="297">
        <v>0.9</v>
      </c>
      <c r="L1369" s="270">
        <v>1</v>
      </c>
      <c r="M1369" s="270">
        <v>1</v>
      </c>
      <c r="N1369" s="270">
        <v>1</v>
      </c>
      <c r="O1369" s="335">
        <v>1173</v>
      </c>
      <c r="P1369" s="269">
        <v>1091</v>
      </c>
      <c r="Q1369" s="269">
        <v>37</v>
      </c>
      <c r="R1369" s="267">
        <v>35</v>
      </c>
      <c r="S1369" s="267">
        <v>39</v>
      </c>
      <c r="T1369" s="270">
        <v>0.930093776641091</v>
      </c>
      <c r="U1369" s="270">
        <v>0.880952380952381</v>
      </c>
      <c r="V1369" s="271">
        <v>0.897435897435897</v>
      </c>
      <c r="W1369" s="271">
        <v>0.928571428571429</v>
      </c>
      <c r="X1369" s="298">
        <v>-0.0164835164835165</v>
      </c>
      <c r="Y1369" s="274">
        <v>288</v>
      </c>
      <c r="Z1369" s="336">
        <v>263</v>
      </c>
      <c r="AA1369" s="336">
        <v>296</v>
      </c>
      <c r="AB1369" s="336">
        <v>277</v>
      </c>
      <c r="AC1369" s="337">
        <v>0.913194444444444</v>
      </c>
      <c r="AD1369" s="271">
        <v>0.935810810810811</v>
      </c>
      <c r="AE1369" s="298">
        <v>-0.0226163663663664</v>
      </c>
    </row>
    <row r="1370" spans="1:31">
      <c r="A1370" s="318" t="s">
        <v>1972</v>
      </c>
      <c r="B1370" s="342" t="s">
        <v>3376</v>
      </c>
      <c r="C1370" s="296" t="s">
        <v>2530</v>
      </c>
      <c r="D1370" s="342" t="s">
        <v>2531</v>
      </c>
      <c r="E1370" s="269">
        <v>31</v>
      </c>
      <c r="F1370" s="269">
        <v>31</v>
      </c>
      <c r="G1370" s="267">
        <v>32</v>
      </c>
      <c r="H1370" s="267">
        <v>32</v>
      </c>
      <c r="I1370" s="267">
        <v>35</v>
      </c>
      <c r="J1370" s="267">
        <v>35</v>
      </c>
      <c r="K1370" s="297">
        <v>0.9</v>
      </c>
      <c r="L1370" s="270">
        <v>1</v>
      </c>
      <c r="M1370" s="270">
        <v>1</v>
      </c>
      <c r="N1370" s="270">
        <v>1</v>
      </c>
      <c r="O1370" s="335">
        <v>923</v>
      </c>
      <c r="P1370" s="269">
        <v>908</v>
      </c>
      <c r="Q1370" s="269">
        <v>31</v>
      </c>
      <c r="R1370" s="267">
        <v>31</v>
      </c>
      <c r="S1370" s="267">
        <v>35</v>
      </c>
      <c r="T1370" s="270">
        <v>0.983748645720477</v>
      </c>
      <c r="U1370" s="270">
        <v>1</v>
      </c>
      <c r="V1370" s="271">
        <v>0.96875</v>
      </c>
      <c r="W1370" s="271">
        <v>1</v>
      </c>
      <c r="X1370" s="298">
        <v>0.03125</v>
      </c>
      <c r="Y1370" s="274">
        <v>233</v>
      </c>
      <c r="Z1370" s="336">
        <v>232</v>
      </c>
      <c r="AA1370" s="336">
        <v>229</v>
      </c>
      <c r="AB1370" s="336">
        <v>227</v>
      </c>
      <c r="AC1370" s="337">
        <v>0.995708154506438</v>
      </c>
      <c r="AD1370" s="271">
        <v>0.991266375545852</v>
      </c>
      <c r="AE1370" s="298">
        <v>0.00444177896058628</v>
      </c>
    </row>
    <row r="1371" spans="1:31">
      <c r="A1371" s="318" t="s">
        <v>1972</v>
      </c>
      <c r="B1371" s="342" t="s">
        <v>3376</v>
      </c>
      <c r="C1371" s="296" t="s">
        <v>2532</v>
      </c>
      <c r="D1371" s="342" t="s">
        <v>2533</v>
      </c>
      <c r="E1371" s="269">
        <v>23</v>
      </c>
      <c r="F1371" s="269">
        <v>21</v>
      </c>
      <c r="G1371" s="267">
        <v>23</v>
      </c>
      <c r="H1371" s="267">
        <v>21</v>
      </c>
      <c r="I1371" s="267">
        <v>24</v>
      </c>
      <c r="J1371" s="267">
        <v>22</v>
      </c>
      <c r="K1371" s="297">
        <v>0.9</v>
      </c>
      <c r="L1371" s="270">
        <v>0.91304347826087</v>
      </c>
      <c r="M1371" s="270">
        <v>0.91304347826087</v>
      </c>
      <c r="N1371" s="270">
        <v>0.916666666666667</v>
      </c>
      <c r="O1371" s="335">
        <v>626</v>
      </c>
      <c r="P1371" s="269">
        <v>582</v>
      </c>
      <c r="Q1371" s="269">
        <v>21</v>
      </c>
      <c r="R1371" s="267">
        <v>20</v>
      </c>
      <c r="S1371" s="267">
        <v>22</v>
      </c>
      <c r="T1371" s="270">
        <v>0.929712460063898</v>
      </c>
      <c r="U1371" s="270">
        <v>0.91304347826087</v>
      </c>
      <c r="V1371" s="271">
        <v>0.869565217391304</v>
      </c>
      <c r="W1371" s="271">
        <v>0.916666666666667</v>
      </c>
      <c r="X1371" s="298">
        <v>0.0434782608695652</v>
      </c>
      <c r="Y1371" s="274">
        <v>156</v>
      </c>
      <c r="Z1371" s="336">
        <v>143</v>
      </c>
      <c r="AA1371" s="336">
        <v>157</v>
      </c>
      <c r="AB1371" s="336">
        <v>145</v>
      </c>
      <c r="AC1371" s="337">
        <v>0.916666666666667</v>
      </c>
      <c r="AD1371" s="271">
        <v>0.923566878980892</v>
      </c>
      <c r="AE1371" s="298">
        <v>-0.00690021231422511</v>
      </c>
    </row>
    <row r="1372" spans="1:31">
      <c r="A1372" s="318" t="s">
        <v>1972</v>
      </c>
      <c r="B1372" s="342" t="s">
        <v>3376</v>
      </c>
      <c r="C1372" s="296" t="s">
        <v>2534</v>
      </c>
      <c r="D1372" s="342" t="s">
        <v>2535</v>
      </c>
      <c r="E1372" s="269">
        <v>39</v>
      </c>
      <c r="F1372" s="269">
        <v>38</v>
      </c>
      <c r="G1372" s="267">
        <v>35</v>
      </c>
      <c r="H1372" s="267">
        <v>34</v>
      </c>
      <c r="I1372" s="267">
        <v>37</v>
      </c>
      <c r="J1372" s="267">
        <v>36</v>
      </c>
      <c r="K1372" s="297">
        <v>0.9</v>
      </c>
      <c r="L1372" s="270">
        <v>0.974358974358974</v>
      </c>
      <c r="M1372" s="270">
        <v>0.971428571428571</v>
      </c>
      <c r="N1372" s="270">
        <v>0.972972972972973</v>
      </c>
      <c r="O1372" s="335">
        <v>1039</v>
      </c>
      <c r="P1372" s="269">
        <v>914</v>
      </c>
      <c r="Q1372" s="269">
        <v>34</v>
      </c>
      <c r="R1372" s="267">
        <v>31</v>
      </c>
      <c r="S1372" s="267">
        <v>33</v>
      </c>
      <c r="T1372" s="270">
        <v>0.879692011549567</v>
      </c>
      <c r="U1372" s="270">
        <v>0.871794871794872</v>
      </c>
      <c r="V1372" s="271">
        <v>0.885714285714286</v>
      </c>
      <c r="W1372" s="271">
        <v>0.891891891891892</v>
      </c>
      <c r="X1372" s="298">
        <v>-0.0139194139194139</v>
      </c>
      <c r="Y1372" s="274">
        <v>263</v>
      </c>
      <c r="Z1372" s="336">
        <v>235</v>
      </c>
      <c r="AA1372" s="336">
        <v>262</v>
      </c>
      <c r="AB1372" s="336">
        <v>231</v>
      </c>
      <c r="AC1372" s="337">
        <v>0.893536121673004</v>
      </c>
      <c r="AD1372" s="271">
        <v>0.881679389312977</v>
      </c>
      <c r="AE1372" s="298">
        <v>0.0118567323600267</v>
      </c>
    </row>
    <row r="1373" spans="1:31">
      <c r="A1373" s="318" t="s">
        <v>1972</v>
      </c>
      <c r="B1373" s="342" t="s">
        <v>3376</v>
      </c>
      <c r="C1373" s="296" t="s">
        <v>2536</v>
      </c>
      <c r="D1373" s="342" t="s">
        <v>2537</v>
      </c>
      <c r="E1373" s="269">
        <v>0</v>
      </c>
      <c r="F1373" s="269">
        <v>0</v>
      </c>
      <c r="G1373" s="267">
        <v>0</v>
      </c>
      <c r="H1373" s="267">
        <v>0</v>
      </c>
      <c r="I1373" s="267">
        <v>0</v>
      </c>
      <c r="J1373" s="267">
        <v>0</v>
      </c>
      <c r="K1373" s="297">
        <v>0.9</v>
      </c>
      <c r="L1373" s="270">
        <v>0</v>
      </c>
      <c r="M1373" s="270">
        <v>0</v>
      </c>
      <c r="N1373" s="270">
        <v>0</v>
      </c>
      <c r="O1373" s="335">
        <v>0</v>
      </c>
      <c r="P1373" s="269">
        <v>0</v>
      </c>
      <c r="Q1373" s="269">
        <v>0</v>
      </c>
      <c r="R1373" s="267">
        <v>0</v>
      </c>
      <c r="S1373" s="267">
        <v>0</v>
      </c>
      <c r="T1373" s="270">
        <v>0</v>
      </c>
      <c r="U1373" s="270">
        <v>0</v>
      </c>
      <c r="V1373" s="271">
        <v>0</v>
      </c>
      <c r="W1373" s="271">
        <v>0</v>
      </c>
      <c r="X1373" s="298">
        <v>0</v>
      </c>
      <c r="Y1373" s="274">
        <v>0</v>
      </c>
      <c r="Z1373" s="336">
        <v>0</v>
      </c>
      <c r="AA1373" s="336">
        <v>0</v>
      </c>
      <c r="AB1373" s="336">
        <v>0</v>
      </c>
      <c r="AC1373" s="337">
        <v>0</v>
      </c>
      <c r="AD1373" s="271">
        <v>0</v>
      </c>
      <c r="AE1373" s="298">
        <v>0</v>
      </c>
    </row>
    <row r="1374" spans="1:31">
      <c r="A1374" s="318" t="s">
        <v>1972</v>
      </c>
      <c r="B1374" s="342" t="s">
        <v>3376</v>
      </c>
      <c r="C1374" s="296" t="s">
        <v>2538</v>
      </c>
      <c r="D1374" s="342" t="s">
        <v>2539</v>
      </c>
      <c r="E1374" s="269">
        <v>41</v>
      </c>
      <c r="F1374" s="269">
        <v>41</v>
      </c>
      <c r="G1374" s="267">
        <v>35</v>
      </c>
      <c r="H1374" s="267">
        <v>35</v>
      </c>
      <c r="I1374" s="267">
        <v>41</v>
      </c>
      <c r="J1374" s="267">
        <v>36</v>
      </c>
      <c r="K1374" s="297">
        <v>0.9</v>
      </c>
      <c r="L1374" s="270">
        <v>1</v>
      </c>
      <c r="M1374" s="270">
        <v>1</v>
      </c>
      <c r="N1374" s="270">
        <v>0.878048780487805</v>
      </c>
      <c r="O1374" s="335">
        <v>1147</v>
      </c>
      <c r="P1374" s="269">
        <v>1066</v>
      </c>
      <c r="Q1374" s="269">
        <v>38</v>
      </c>
      <c r="R1374" s="267">
        <v>33</v>
      </c>
      <c r="S1374" s="267">
        <v>35</v>
      </c>
      <c r="T1374" s="270">
        <v>0.929380993897123</v>
      </c>
      <c r="U1374" s="270">
        <v>0.926829268292683</v>
      </c>
      <c r="V1374" s="271">
        <v>0.942857142857143</v>
      </c>
      <c r="W1374" s="271">
        <v>0.853658536585366</v>
      </c>
      <c r="X1374" s="298">
        <v>-0.0160278745644599</v>
      </c>
      <c r="Y1374" s="274">
        <v>285</v>
      </c>
      <c r="Z1374" s="336">
        <v>264</v>
      </c>
      <c r="AA1374" s="336">
        <v>290</v>
      </c>
      <c r="AB1374" s="336">
        <v>274</v>
      </c>
      <c r="AC1374" s="337">
        <v>0.926315789473684</v>
      </c>
      <c r="AD1374" s="271">
        <v>0.944827586206897</v>
      </c>
      <c r="AE1374" s="298">
        <v>-0.0185117967332123</v>
      </c>
    </row>
    <row r="1375" spans="1:31">
      <c r="A1375" s="318" t="s">
        <v>1972</v>
      </c>
      <c r="B1375" s="342" t="s">
        <v>3377</v>
      </c>
      <c r="C1375" s="296" t="s">
        <v>2540</v>
      </c>
      <c r="D1375" s="342" t="s">
        <v>2541</v>
      </c>
      <c r="E1375" s="269">
        <v>38</v>
      </c>
      <c r="F1375" s="269">
        <v>37</v>
      </c>
      <c r="G1375" s="267">
        <v>34</v>
      </c>
      <c r="H1375" s="267">
        <v>33</v>
      </c>
      <c r="I1375" s="267">
        <v>40</v>
      </c>
      <c r="J1375" s="267">
        <v>39</v>
      </c>
      <c r="K1375" s="297">
        <v>0.9</v>
      </c>
      <c r="L1375" s="270">
        <v>0.973684210526316</v>
      </c>
      <c r="M1375" s="270">
        <v>0.970588235294118</v>
      </c>
      <c r="N1375" s="270">
        <v>0.975</v>
      </c>
      <c r="O1375" s="335">
        <v>1077</v>
      </c>
      <c r="P1375" s="269">
        <v>1039</v>
      </c>
      <c r="Q1375" s="269">
        <v>37</v>
      </c>
      <c r="R1375" s="267">
        <v>31</v>
      </c>
      <c r="S1375" s="267">
        <v>38</v>
      </c>
      <c r="T1375" s="270">
        <v>0.964716805942433</v>
      </c>
      <c r="U1375" s="270">
        <v>0.973684210526316</v>
      </c>
      <c r="V1375" s="271">
        <v>0.911764705882353</v>
      </c>
      <c r="W1375" s="271">
        <v>0.95</v>
      </c>
      <c r="X1375" s="298">
        <v>0.0619195046439629</v>
      </c>
      <c r="Y1375" s="274">
        <v>271</v>
      </c>
      <c r="Z1375" s="336">
        <v>262</v>
      </c>
      <c r="AA1375" s="336">
        <v>271</v>
      </c>
      <c r="AB1375" s="336">
        <v>261</v>
      </c>
      <c r="AC1375" s="337">
        <v>0.966789667896679</v>
      </c>
      <c r="AD1375" s="271">
        <v>0.96309963099631</v>
      </c>
      <c r="AE1375" s="298">
        <v>0.00369003690036906</v>
      </c>
    </row>
    <row r="1376" spans="1:31">
      <c r="A1376" s="318" t="s">
        <v>1972</v>
      </c>
      <c r="B1376" s="342" t="s">
        <v>3377</v>
      </c>
      <c r="C1376" s="296" t="s">
        <v>2542</v>
      </c>
      <c r="D1376" s="342" t="s">
        <v>2543</v>
      </c>
      <c r="E1376" s="269">
        <v>30</v>
      </c>
      <c r="F1376" s="269">
        <v>30</v>
      </c>
      <c r="G1376" s="267">
        <v>27</v>
      </c>
      <c r="H1376" s="267">
        <v>26</v>
      </c>
      <c r="I1376" s="267">
        <v>28</v>
      </c>
      <c r="J1376" s="267">
        <v>28</v>
      </c>
      <c r="K1376" s="297">
        <v>0.9</v>
      </c>
      <c r="L1376" s="270">
        <v>1</v>
      </c>
      <c r="M1376" s="270">
        <v>0.962962962962963</v>
      </c>
      <c r="N1376" s="270">
        <v>1</v>
      </c>
      <c r="O1376" s="335">
        <v>854</v>
      </c>
      <c r="P1376" s="269">
        <v>760</v>
      </c>
      <c r="Q1376" s="269">
        <v>29</v>
      </c>
      <c r="R1376" s="267">
        <v>23</v>
      </c>
      <c r="S1376" s="267">
        <v>28</v>
      </c>
      <c r="T1376" s="270">
        <v>0.889929742388759</v>
      </c>
      <c r="U1376" s="270">
        <v>0.966666666666667</v>
      </c>
      <c r="V1376" s="271">
        <v>0.851851851851852</v>
      </c>
      <c r="W1376" s="271">
        <v>1</v>
      </c>
      <c r="X1376" s="298">
        <v>0.114814814814815</v>
      </c>
      <c r="Y1376" s="274">
        <v>212</v>
      </c>
      <c r="Z1376" s="336">
        <v>201</v>
      </c>
      <c r="AA1376" s="336">
        <v>213</v>
      </c>
      <c r="AB1376" s="336">
        <v>193</v>
      </c>
      <c r="AC1376" s="337">
        <v>0.94811320754717</v>
      </c>
      <c r="AD1376" s="271">
        <v>0.906103286384977</v>
      </c>
      <c r="AE1376" s="298">
        <v>0.0420099211621933</v>
      </c>
    </row>
    <row r="1377" spans="1:31">
      <c r="A1377" s="318" t="s">
        <v>1972</v>
      </c>
      <c r="B1377" s="342" t="s">
        <v>3377</v>
      </c>
      <c r="C1377" s="296" t="s">
        <v>2544</v>
      </c>
      <c r="D1377" s="342" t="s">
        <v>2545</v>
      </c>
      <c r="E1377" s="269">
        <v>0</v>
      </c>
      <c r="F1377" s="269">
        <v>0</v>
      </c>
      <c r="G1377" s="267">
        <v>0</v>
      </c>
      <c r="H1377" s="267">
        <v>0</v>
      </c>
      <c r="I1377" s="267">
        <v>0</v>
      </c>
      <c r="J1377" s="267">
        <v>0</v>
      </c>
      <c r="K1377" s="297">
        <v>0.9</v>
      </c>
      <c r="L1377" s="270">
        <v>0</v>
      </c>
      <c r="M1377" s="270">
        <v>0</v>
      </c>
      <c r="N1377" s="270">
        <v>0</v>
      </c>
      <c r="O1377" s="335">
        <v>0</v>
      </c>
      <c r="P1377" s="269">
        <v>0</v>
      </c>
      <c r="Q1377" s="269">
        <v>0</v>
      </c>
      <c r="R1377" s="267">
        <v>0</v>
      </c>
      <c r="S1377" s="267">
        <v>0</v>
      </c>
      <c r="T1377" s="270">
        <v>0</v>
      </c>
      <c r="U1377" s="270">
        <v>0</v>
      </c>
      <c r="V1377" s="271">
        <v>0</v>
      </c>
      <c r="W1377" s="271">
        <v>0</v>
      </c>
      <c r="X1377" s="298">
        <v>0</v>
      </c>
      <c r="Y1377" s="274">
        <v>0</v>
      </c>
      <c r="Z1377" s="336">
        <v>0</v>
      </c>
      <c r="AA1377" s="336">
        <v>0</v>
      </c>
      <c r="AB1377" s="336">
        <v>0</v>
      </c>
      <c r="AC1377" s="337">
        <v>0</v>
      </c>
      <c r="AD1377" s="271">
        <v>0</v>
      </c>
      <c r="AE1377" s="298">
        <v>0</v>
      </c>
    </row>
    <row r="1378" spans="1:31">
      <c r="A1378" s="318" t="s">
        <v>1972</v>
      </c>
      <c r="B1378" s="342" t="s">
        <v>3377</v>
      </c>
      <c r="C1378" s="296" t="s">
        <v>2546</v>
      </c>
      <c r="D1378" s="342" t="s">
        <v>2547</v>
      </c>
      <c r="E1378" s="269">
        <v>14</v>
      </c>
      <c r="F1378" s="269">
        <v>14</v>
      </c>
      <c r="G1378" s="267">
        <v>13</v>
      </c>
      <c r="H1378" s="267">
        <v>13</v>
      </c>
      <c r="I1378" s="267">
        <v>14</v>
      </c>
      <c r="J1378" s="267">
        <v>14</v>
      </c>
      <c r="K1378" s="297">
        <v>0.9</v>
      </c>
      <c r="L1378" s="270">
        <v>1</v>
      </c>
      <c r="M1378" s="270">
        <v>1</v>
      </c>
      <c r="N1378" s="270">
        <v>1</v>
      </c>
      <c r="O1378" s="335">
        <v>365</v>
      </c>
      <c r="P1378" s="269">
        <v>319</v>
      </c>
      <c r="Q1378" s="269">
        <v>14</v>
      </c>
      <c r="R1378" s="267">
        <v>11</v>
      </c>
      <c r="S1378" s="267">
        <v>11</v>
      </c>
      <c r="T1378" s="270">
        <v>0.873972602739726</v>
      </c>
      <c r="U1378" s="270">
        <v>1</v>
      </c>
      <c r="V1378" s="271">
        <v>0.846153846153846</v>
      </c>
      <c r="W1378" s="271">
        <v>0.785714285714286</v>
      </c>
      <c r="X1378" s="298">
        <v>0.153846153846154</v>
      </c>
      <c r="Y1378" s="274">
        <v>92</v>
      </c>
      <c r="Z1378" s="336">
        <v>79</v>
      </c>
      <c r="AA1378" s="336">
        <v>101</v>
      </c>
      <c r="AB1378" s="336">
        <v>87</v>
      </c>
      <c r="AC1378" s="337">
        <v>0.858695652173913</v>
      </c>
      <c r="AD1378" s="271">
        <v>0.861386138613861</v>
      </c>
      <c r="AE1378" s="298">
        <v>-0.00269048643994829</v>
      </c>
    </row>
    <row r="1379" spans="1:31">
      <c r="A1379" s="318" t="s">
        <v>1972</v>
      </c>
      <c r="B1379" s="342" t="s">
        <v>3377</v>
      </c>
      <c r="C1379" s="296" t="s">
        <v>2548</v>
      </c>
      <c r="D1379" s="342" t="s">
        <v>2549</v>
      </c>
      <c r="E1379" s="269">
        <v>30</v>
      </c>
      <c r="F1379" s="269">
        <v>30</v>
      </c>
      <c r="G1379" s="267">
        <v>24</v>
      </c>
      <c r="H1379" s="267">
        <v>24</v>
      </c>
      <c r="I1379" s="267">
        <v>25</v>
      </c>
      <c r="J1379" s="267">
        <v>25</v>
      </c>
      <c r="K1379" s="297">
        <v>0.9</v>
      </c>
      <c r="L1379" s="270">
        <v>1</v>
      </c>
      <c r="M1379" s="270">
        <v>1</v>
      </c>
      <c r="N1379" s="270">
        <v>1</v>
      </c>
      <c r="O1379" s="335">
        <v>792</v>
      </c>
      <c r="P1379" s="269">
        <v>751</v>
      </c>
      <c r="Q1379" s="269">
        <v>29</v>
      </c>
      <c r="R1379" s="267">
        <v>23</v>
      </c>
      <c r="S1379" s="267">
        <v>22</v>
      </c>
      <c r="T1379" s="270">
        <v>0.948232323232323</v>
      </c>
      <c r="U1379" s="270">
        <v>0.966666666666667</v>
      </c>
      <c r="V1379" s="271">
        <v>0.958333333333333</v>
      </c>
      <c r="W1379" s="271">
        <v>0.88</v>
      </c>
      <c r="X1379" s="298">
        <v>0.0083333333333333</v>
      </c>
      <c r="Y1379" s="274">
        <v>198</v>
      </c>
      <c r="Z1379" s="336">
        <v>188</v>
      </c>
      <c r="AA1379" s="336">
        <v>198</v>
      </c>
      <c r="AB1379" s="336">
        <v>188</v>
      </c>
      <c r="AC1379" s="337">
        <v>0.94949494949495</v>
      </c>
      <c r="AD1379" s="271">
        <v>0.94949494949495</v>
      </c>
      <c r="AE1379" s="298">
        <v>0</v>
      </c>
    </row>
    <row r="1380" spans="1:31">
      <c r="A1380" s="318" t="s">
        <v>1972</v>
      </c>
      <c r="B1380" s="342" t="s">
        <v>3377</v>
      </c>
      <c r="C1380" s="296" t="s">
        <v>2550</v>
      </c>
      <c r="D1380" s="342" t="s">
        <v>2551</v>
      </c>
      <c r="E1380" s="269">
        <v>0</v>
      </c>
      <c r="F1380" s="269">
        <v>0</v>
      </c>
      <c r="G1380" s="267">
        <v>0</v>
      </c>
      <c r="H1380" s="267">
        <v>0</v>
      </c>
      <c r="I1380" s="267">
        <v>0</v>
      </c>
      <c r="J1380" s="267">
        <v>0</v>
      </c>
      <c r="K1380" s="297">
        <v>0.9</v>
      </c>
      <c r="L1380" s="270">
        <v>0</v>
      </c>
      <c r="M1380" s="270">
        <v>0</v>
      </c>
      <c r="N1380" s="270">
        <v>0</v>
      </c>
      <c r="O1380" s="335">
        <v>0</v>
      </c>
      <c r="P1380" s="269">
        <v>0</v>
      </c>
      <c r="Q1380" s="269">
        <v>0</v>
      </c>
      <c r="R1380" s="267">
        <v>0</v>
      </c>
      <c r="S1380" s="267">
        <v>0</v>
      </c>
      <c r="T1380" s="270">
        <v>0</v>
      </c>
      <c r="U1380" s="270">
        <v>0</v>
      </c>
      <c r="V1380" s="271">
        <v>0</v>
      </c>
      <c r="W1380" s="271">
        <v>0</v>
      </c>
      <c r="X1380" s="298">
        <v>0</v>
      </c>
      <c r="Y1380" s="274">
        <v>0</v>
      </c>
      <c r="Z1380" s="336">
        <v>0</v>
      </c>
      <c r="AA1380" s="336">
        <v>0</v>
      </c>
      <c r="AB1380" s="336">
        <v>0</v>
      </c>
      <c r="AC1380" s="337">
        <v>0</v>
      </c>
      <c r="AD1380" s="271">
        <v>0</v>
      </c>
      <c r="AE1380" s="298">
        <v>0</v>
      </c>
    </row>
    <row r="1381" spans="1:31">
      <c r="A1381" s="318" t="s">
        <v>1972</v>
      </c>
      <c r="B1381" s="342" t="s">
        <v>3377</v>
      </c>
      <c r="C1381" s="296" t="s">
        <v>2552</v>
      </c>
      <c r="D1381" s="342" t="s">
        <v>2553</v>
      </c>
      <c r="E1381" s="269">
        <v>24</v>
      </c>
      <c r="F1381" s="269">
        <v>23</v>
      </c>
      <c r="G1381" s="267">
        <v>19</v>
      </c>
      <c r="H1381" s="267">
        <v>17</v>
      </c>
      <c r="I1381" s="267">
        <v>21</v>
      </c>
      <c r="J1381" s="267">
        <v>18</v>
      </c>
      <c r="K1381" s="297">
        <v>0.9</v>
      </c>
      <c r="L1381" s="270">
        <v>0.958333333333333</v>
      </c>
      <c r="M1381" s="270">
        <v>0.894736842105263</v>
      </c>
      <c r="N1381" s="270">
        <v>0.857142857142857</v>
      </c>
      <c r="O1381" s="335">
        <v>640</v>
      </c>
      <c r="P1381" s="269">
        <v>600</v>
      </c>
      <c r="Q1381" s="269">
        <v>22</v>
      </c>
      <c r="R1381" s="267">
        <v>16</v>
      </c>
      <c r="S1381" s="267">
        <v>18</v>
      </c>
      <c r="T1381" s="270">
        <v>0.9375</v>
      </c>
      <c r="U1381" s="270">
        <v>0.916666666666667</v>
      </c>
      <c r="V1381" s="271">
        <v>0.842105263157895</v>
      </c>
      <c r="W1381" s="271">
        <v>0.857142857142857</v>
      </c>
      <c r="X1381" s="298">
        <v>0.0745614035087719</v>
      </c>
      <c r="Y1381" s="274">
        <v>154</v>
      </c>
      <c r="Z1381" s="336">
        <v>140</v>
      </c>
      <c r="AA1381" s="336">
        <v>157</v>
      </c>
      <c r="AB1381" s="336">
        <v>151</v>
      </c>
      <c r="AC1381" s="337">
        <v>0.909090909090909</v>
      </c>
      <c r="AD1381" s="271">
        <v>0.961783439490446</v>
      </c>
      <c r="AE1381" s="298">
        <v>-0.0526925303995368</v>
      </c>
    </row>
    <row r="1382" spans="1:31">
      <c r="A1382" s="318" t="s">
        <v>1972</v>
      </c>
      <c r="B1382" s="342" t="s">
        <v>3377</v>
      </c>
      <c r="C1382" s="296" t="s">
        <v>2554</v>
      </c>
      <c r="D1382" s="342" t="s">
        <v>2555</v>
      </c>
      <c r="E1382" s="269">
        <v>38</v>
      </c>
      <c r="F1382" s="269">
        <v>37</v>
      </c>
      <c r="G1382" s="267">
        <v>34</v>
      </c>
      <c r="H1382" s="267">
        <v>34</v>
      </c>
      <c r="I1382" s="267">
        <v>43</v>
      </c>
      <c r="J1382" s="267">
        <v>43</v>
      </c>
      <c r="K1382" s="297">
        <v>0.9</v>
      </c>
      <c r="L1382" s="270">
        <v>0.973684210526316</v>
      </c>
      <c r="M1382" s="270">
        <v>1</v>
      </c>
      <c r="N1382" s="270">
        <v>1</v>
      </c>
      <c r="O1382" s="335">
        <v>1070</v>
      </c>
      <c r="P1382" s="269">
        <v>1010</v>
      </c>
      <c r="Q1382" s="269">
        <v>37</v>
      </c>
      <c r="R1382" s="267">
        <v>33</v>
      </c>
      <c r="S1382" s="267">
        <v>41</v>
      </c>
      <c r="T1382" s="270">
        <v>0.94392523364486</v>
      </c>
      <c r="U1382" s="270">
        <v>0.973684210526316</v>
      </c>
      <c r="V1382" s="271">
        <v>0.970588235294118</v>
      </c>
      <c r="W1382" s="271">
        <v>0.953488372093023</v>
      </c>
      <c r="X1382" s="298">
        <v>0.00309597523219818</v>
      </c>
      <c r="Y1382" s="274">
        <v>274</v>
      </c>
      <c r="Z1382" s="336">
        <v>265</v>
      </c>
      <c r="AA1382" s="336">
        <v>269</v>
      </c>
      <c r="AB1382" s="336">
        <v>261</v>
      </c>
      <c r="AC1382" s="337">
        <v>0.967153284671533</v>
      </c>
      <c r="AD1382" s="271">
        <v>0.970260223048327</v>
      </c>
      <c r="AE1382" s="298">
        <v>-0.00310693837679432</v>
      </c>
    </row>
    <row r="1383" spans="1:31">
      <c r="A1383" s="318" t="s">
        <v>1972</v>
      </c>
      <c r="B1383" s="342" t="s">
        <v>3377</v>
      </c>
      <c r="C1383" s="296" t="s">
        <v>2556</v>
      </c>
      <c r="D1383" s="342" t="s">
        <v>2557</v>
      </c>
      <c r="E1383" s="269">
        <v>23</v>
      </c>
      <c r="F1383" s="269">
        <v>23</v>
      </c>
      <c r="G1383" s="267">
        <v>17</v>
      </c>
      <c r="H1383" s="267">
        <v>17</v>
      </c>
      <c r="I1383" s="267">
        <v>21</v>
      </c>
      <c r="J1383" s="267">
        <v>21</v>
      </c>
      <c r="K1383" s="297">
        <v>0.9</v>
      </c>
      <c r="L1383" s="270">
        <v>1</v>
      </c>
      <c r="M1383" s="270">
        <v>1</v>
      </c>
      <c r="N1383" s="270">
        <v>1</v>
      </c>
      <c r="O1383" s="335">
        <v>632</v>
      </c>
      <c r="P1383" s="269">
        <v>625</v>
      </c>
      <c r="Q1383" s="269">
        <v>22</v>
      </c>
      <c r="R1383" s="267">
        <v>17</v>
      </c>
      <c r="S1383" s="267">
        <v>21</v>
      </c>
      <c r="T1383" s="270">
        <v>0.988924050632911</v>
      </c>
      <c r="U1383" s="270">
        <v>0.956521739130435</v>
      </c>
      <c r="V1383" s="271">
        <v>1</v>
      </c>
      <c r="W1383" s="271">
        <v>1</v>
      </c>
      <c r="X1383" s="298">
        <v>-0.0434782608695652</v>
      </c>
      <c r="Y1383" s="274">
        <v>153</v>
      </c>
      <c r="Z1383" s="336">
        <v>152</v>
      </c>
      <c r="AA1383" s="336">
        <v>161</v>
      </c>
      <c r="AB1383" s="336">
        <v>158</v>
      </c>
      <c r="AC1383" s="337">
        <v>0.993464052287582</v>
      </c>
      <c r="AD1383" s="271">
        <v>0.981366459627329</v>
      </c>
      <c r="AE1383" s="298">
        <v>0.0120975926602526</v>
      </c>
    </row>
    <row r="1384" spans="1:31">
      <c r="A1384" s="318" t="s">
        <v>1972</v>
      </c>
      <c r="B1384" s="342" t="s">
        <v>3377</v>
      </c>
      <c r="C1384" s="296" t="s">
        <v>2558</v>
      </c>
      <c r="D1384" s="342" t="s">
        <v>2559</v>
      </c>
      <c r="E1384" s="269">
        <v>25</v>
      </c>
      <c r="F1384" s="269">
        <v>24</v>
      </c>
      <c r="G1384" s="267">
        <v>20</v>
      </c>
      <c r="H1384" s="267">
        <v>19</v>
      </c>
      <c r="I1384" s="267">
        <v>25</v>
      </c>
      <c r="J1384" s="267">
        <v>24</v>
      </c>
      <c r="K1384" s="297">
        <v>0.9</v>
      </c>
      <c r="L1384" s="270">
        <v>0.96</v>
      </c>
      <c r="M1384" s="270">
        <v>0.95</v>
      </c>
      <c r="N1384" s="270">
        <v>0.96</v>
      </c>
      <c r="O1384" s="335">
        <v>681</v>
      </c>
      <c r="P1384" s="269">
        <v>650</v>
      </c>
      <c r="Q1384" s="269">
        <v>23</v>
      </c>
      <c r="R1384" s="267">
        <v>19</v>
      </c>
      <c r="S1384" s="267">
        <v>23</v>
      </c>
      <c r="T1384" s="270">
        <v>0.954478707782673</v>
      </c>
      <c r="U1384" s="270">
        <v>0.92</v>
      </c>
      <c r="V1384" s="271">
        <v>0.95</v>
      </c>
      <c r="W1384" s="271">
        <v>0.92</v>
      </c>
      <c r="X1384" s="298">
        <v>-0.0299999999999999</v>
      </c>
      <c r="Y1384" s="274">
        <v>174</v>
      </c>
      <c r="Z1384" s="336">
        <v>165</v>
      </c>
      <c r="AA1384" s="336">
        <v>173</v>
      </c>
      <c r="AB1384" s="336">
        <v>165</v>
      </c>
      <c r="AC1384" s="337">
        <v>0.948275862068966</v>
      </c>
      <c r="AD1384" s="271">
        <v>0.953757225433526</v>
      </c>
      <c r="AE1384" s="298">
        <v>-0.00548136336456051</v>
      </c>
    </row>
    <row r="1385" spans="1:31">
      <c r="A1385" s="318" t="s">
        <v>1972</v>
      </c>
      <c r="B1385" s="342" t="s">
        <v>3377</v>
      </c>
      <c r="C1385" s="296" t="s">
        <v>2560</v>
      </c>
      <c r="D1385" s="342" t="s">
        <v>2561</v>
      </c>
      <c r="E1385" s="269">
        <v>10</v>
      </c>
      <c r="F1385" s="269">
        <v>10</v>
      </c>
      <c r="G1385" s="267">
        <v>8</v>
      </c>
      <c r="H1385" s="267">
        <v>8</v>
      </c>
      <c r="I1385" s="267">
        <v>10</v>
      </c>
      <c r="J1385" s="267">
        <v>10</v>
      </c>
      <c r="K1385" s="297">
        <v>0.9</v>
      </c>
      <c r="L1385" s="270">
        <v>1</v>
      </c>
      <c r="M1385" s="270">
        <v>1</v>
      </c>
      <c r="N1385" s="270">
        <v>1</v>
      </c>
      <c r="O1385" s="335">
        <v>262</v>
      </c>
      <c r="P1385" s="269">
        <v>250</v>
      </c>
      <c r="Q1385" s="269">
        <v>10</v>
      </c>
      <c r="R1385" s="267">
        <v>8</v>
      </c>
      <c r="S1385" s="267">
        <v>9</v>
      </c>
      <c r="T1385" s="270">
        <v>0.954198473282443</v>
      </c>
      <c r="U1385" s="270">
        <v>1</v>
      </c>
      <c r="V1385" s="271">
        <v>1</v>
      </c>
      <c r="W1385" s="271">
        <v>0.9</v>
      </c>
      <c r="X1385" s="298">
        <v>0</v>
      </c>
      <c r="Y1385" s="274">
        <v>67</v>
      </c>
      <c r="Z1385" s="336">
        <v>65</v>
      </c>
      <c r="AA1385" s="336">
        <v>63</v>
      </c>
      <c r="AB1385" s="336">
        <v>61</v>
      </c>
      <c r="AC1385" s="337">
        <v>0.970149253731343</v>
      </c>
      <c r="AD1385" s="271">
        <v>0.968253968253968</v>
      </c>
      <c r="AE1385" s="298">
        <v>0.00189528547737505</v>
      </c>
    </row>
    <row r="1386" spans="1:31">
      <c r="A1386" s="318" t="s">
        <v>1972</v>
      </c>
      <c r="B1386" s="342" t="s">
        <v>3377</v>
      </c>
      <c r="C1386" s="296" t="s">
        <v>2562</v>
      </c>
      <c r="D1386" s="342" t="s">
        <v>2563</v>
      </c>
      <c r="E1386" s="269">
        <v>32</v>
      </c>
      <c r="F1386" s="269">
        <v>31</v>
      </c>
      <c r="G1386" s="267">
        <v>30</v>
      </c>
      <c r="H1386" s="267">
        <v>30</v>
      </c>
      <c r="I1386" s="267">
        <v>31</v>
      </c>
      <c r="J1386" s="267">
        <v>31</v>
      </c>
      <c r="K1386" s="297">
        <v>0.9</v>
      </c>
      <c r="L1386" s="270">
        <v>0.96875</v>
      </c>
      <c r="M1386" s="270">
        <v>1</v>
      </c>
      <c r="N1386" s="270">
        <v>1</v>
      </c>
      <c r="O1386" s="335">
        <v>881</v>
      </c>
      <c r="P1386" s="269">
        <v>837</v>
      </c>
      <c r="Q1386" s="269">
        <v>27</v>
      </c>
      <c r="R1386" s="267">
        <v>28</v>
      </c>
      <c r="S1386" s="267">
        <v>31</v>
      </c>
      <c r="T1386" s="270">
        <v>0.95005675368899</v>
      </c>
      <c r="U1386" s="270">
        <v>0.84375</v>
      </c>
      <c r="V1386" s="271">
        <v>0.933333333333333</v>
      </c>
      <c r="W1386" s="271">
        <v>1</v>
      </c>
      <c r="X1386" s="298">
        <v>-0.0895833333333333</v>
      </c>
      <c r="Y1386" s="274">
        <v>218</v>
      </c>
      <c r="Z1386" s="336">
        <v>205</v>
      </c>
      <c r="AA1386" s="336">
        <v>220</v>
      </c>
      <c r="AB1386" s="336">
        <v>208</v>
      </c>
      <c r="AC1386" s="337">
        <v>0.940366972477064</v>
      </c>
      <c r="AD1386" s="271">
        <v>0.945454545454545</v>
      </c>
      <c r="AE1386" s="298">
        <v>-0.00508757297748119</v>
      </c>
    </row>
    <row r="1387" spans="1:31">
      <c r="A1387" s="318" t="s">
        <v>1972</v>
      </c>
      <c r="B1387" s="342" t="s">
        <v>3377</v>
      </c>
      <c r="C1387" s="296" t="s">
        <v>2564</v>
      </c>
      <c r="D1387" s="342" t="s">
        <v>2565</v>
      </c>
      <c r="E1387" s="269">
        <v>40</v>
      </c>
      <c r="F1387" s="269">
        <v>40</v>
      </c>
      <c r="G1387" s="267">
        <v>39</v>
      </c>
      <c r="H1387" s="267">
        <v>39</v>
      </c>
      <c r="I1387" s="267">
        <v>41</v>
      </c>
      <c r="J1387" s="267">
        <v>41</v>
      </c>
      <c r="K1387" s="297">
        <v>0.9</v>
      </c>
      <c r="L1387" s="270">
        <v>1</v>
      </c>
      <c r="M1387" s="270">
        <v>1</v>
      </c>
      <c r="N1387" s="270">
        <v>1</v>
      </c>
      <c r="O1387" s="335">
        <v>1189</v>
      </c>
      <c r="P1387" s="269">
        <v>1108</v>
      </c>
      <c r="Q1387" s="269">
        <v>37</v>
      </c>
      <c r="R1387" s="267">
        <v>37</v>
      </c>
      <c r="S1387" s="267">
        <v>39</v>
      </c>
      <c r="T1387" s="270">
        <v>0.931875525651808</v>
      </c>
      <c r="U1387" s="270">
        <v>0.925</v>
      </c>
      <c r="V1387" s="271">
        <v>0.948717948717949</v>
      </c>
      <c r="W1387" s="271">
        <v>0.951219512195122</v>
      </c>
      <c r="X1387" s="298">
        <v>-0.0237179487179486</v>
      </c>
      <c r="Y1387" s="274">
        <v>293</v>
      </c>
      <c r="Z1387" s="336">
        <v>277</v>
      </c>
      <c r="AA1387" s="336">
        <v>295</v>
      </c>
      <c r="AB1387" s="336">
        <v>266</v>
      </c>
      <c r="AC1387" s="337">
        <v>0.945392491467577</v>
      </c>
      <c r="AD1387" s="271">
        <v>0.901694915254237</v>
      </c>
      <c r="AE1387" s="298">
        <v>0.0436975762133395</v>
      </c>
    </row>
    <row r="1388" spans="1:31">
      <c r="A1388" s="318" t="s">
        <v>1972</v>
      </c>
      <c r="B1388" s="342" t="s">
        <v>3377</v>
      </c>
      <c r="C1388" s="296" t="s">
        <v>2566</v>
      </c>
      <c r="D1388" s="342" t="s">
        <v>2567</v>
      </c>
      <c r="E1388" s="269">
        <v>16</v>
      </c>
      <c r="F1388" s="269">
        <v>16</v>
      </c>
      <c r="G1388" s="267">
        <v>15</v>
      </c>
      <c r="H1388" s="267">
        <v>15</v>
      </c>
      <c r="I1388" s="267">
        <v>18</v>
      </c>
      <c r="J1388" s="267">
        <v>18</v>
      </c>
      <c r="K1388" s="297">
        <v>0.9</v>
      </c>
      <c r="L1388" s="270">
        <v>1</v>
      </c>
      <c r="M1388" s="270">
        <v>1</v>
      </c>
      <c r="N1388" s="270">
        <v>1</v>
      </c>
      <c r="O1388" s="335">
        <v>487</v>
      </c>
      <c r="P1388" s="269">
        <v>487</v>
      </c>
      <c r="Q1388" s="269">
        <v>16</v>
      </c>
      <c r="R1388" s="267">
        <v>15</v>
      </c>
      <c r="S1388" s="267">
        <v>18</v>
      </c>
      <c r="T1388" s="270">
        <v>1</v>
      </c>
      <c r="U1388" s="270">
        <v>1</v>
      </c>
      <c r="V1388" s="271">
        <v>1</v>
      </c>
      <c r="W1388" s="271">
        <v>1</v>
      </c>
      <c r="X1388" s="298">
        <v>0</v>
      </c>
      <c r="Y1388" s="274">
        <v>121</v>
      </c>
      <c r="Z1388" s="336">
        <v>121</v>
      </c>
      <c r="AA1388" s="336">
        <v>122</v>
      </c>
      <c r="AB1388" s="336">
        <v>122</v>
      </c>
      <c r="AC1388" s="337">
        <v>1</v>
      </c>
      <c r="AD1388" s="271">
        <v>1</v>
      </c>
      <c r="AE1388" s="298">
        <v>0</v>
      </c>
    </row>
    <row r="1389" spans="1:31">
      <c r="A1389" s="318" t="s">
        <v>1972</v>
      </c>
      <c r="B1389" s="342" t="s">
        <v>3377</v>
      </c>
      <c r="C1389" s="296" t="s">
        <v>2568</v>
      </c>
      <c r="D1389" s="342" t="s">
        <v>2569</v>
      </c>
      <c r="E1389" s="269">
        <v>23</v>
      </c>
      <c r="F1389" s="269">
        <v>23</v>
      </c>
      <c r="G1389" s="267">
        <v>21</v>
      </c>
      <c r="H1389" s="267">
        <v>21</v>
      </c>
      <c r="I1389" s="267">
        <v>23</v>
      </c>
      <c r="J1389" s="267">
        <v>23</v>
      </c>
      <c r="K1389" s="297">
        <v>0.9</v>
      </c>
      <c r="L1389" s="270">
        <v>1</v>
      </c>
      <c r="M1389" s="270">
        <v>1</v>
      </c>
      <c r="N1389" s="270">
        <v>1</v>
      </c>
      <c r="O1389" s="335">
        <v>658</v>
      </c>
      <c r="P1389" s="269">
        <v>624</v>
      </c>
      <c r="Q1389" s="269">
        <v>23</v>
      </c>
      <c r="R1389" s="267">
        <v>21</v>
      </c>
      <c r="S1389" s="267">
        <v>21</v>
      </c>
      <c r="T1389" s="270">
        <v>0.948328267477204</v>
      </c>
      <c r="U1389" s="270">
        <v>1</v>
      </c>
      <c r="V1389" s="271">
        <v>1</v>
      </c>
      <c r="W1389" s="271">
        <v>0.91304347826087</v>
      </c>
      <c r="X1389" s="298">
        <v>0</v>
      </c>
      <c r="Y1389" s="274">
        <v>164</v>
      </c>
      <c r="Z1389" s="336">
        <v>156</v>
      </c>
      <c r="AA1389" s="336">
        <v>166</v>
      </c>
      <c r="AB1389" s="336">
        <v>160</v>
      </c>
      <c r="AC1389" s="337">
        <v>0.951219512195122</v>
      </c>
      <c r="AD1389" s="271">
        <v>0.963855421686747</v>
      </c>
      <c r="AE1389" s="298">
        <v>-0.0126359094916251</v>
      </c>
    </row>
    <row r="1390" spans="1:31">
      <c r="A1390" s="318" t="s">
        <v>1972</v>
      </c>
      <c r="B1390" s="342" t="s">
        <v>3377</v>
      </c>
      <c r="C1390" s="296" t="s">
        <v>2570</v>
      </c>
      <c r="D1390" s="342" t="s">
        <v>2571</v>
      </c>
      <c r="E1390" s="269">
        <v>28</v>
      </c>
      <c r="F1390" s="269">
        <v>28</v>
      </c>
      <c r="G1390" s="267">
        <v>25</v>
      </c>
      <c r="H1390" s="267">
        <v>23</v>
      </c>
      <c r="I1390" s="267">
        <v>28</v>
      </c>
      <c r="J1390" s="267">
        <v>27</v>
      </c>
      <c r="K1390" s="297">
        <v>0.9</v>
      </c>
      <c r="L1390" s="270">
        <v>1</v>
      </c>
      <c r="M1390" s="270">
        <v>0.92</v>
      </c>
      <c r="N1390" s="270">
        <v>0.964285714285714</v>
      </c>
      <c r="O1390" s="335">
        <v>811</v>
      </c>
      <c r="P1390" s="269">
        <v>763</v>
      </c>
      <c r="Q1390" s="269">
        <v>28</v>
      </c>
      <c r="R1390" s="267">
        <v>22</v>
      </c>
      <c r="S1390" s="267">
        <v>27</v>
      </c>
      <c r="T1390" s="270">
        <v>0.940813810110974</v>
      </c>
      <c r="U1390" s="270">
        <v>1</v>
      </c>
      <c r="V1390" s="271">
        <v>0.88</v>
      </c>
      <c r="W1390" s="271">
        <v>0.964285714285714</v>
      </c>
      <c r="X1390" s="298">
        <v>0.12</v>
      </c>
      <c r="Y1390" s="274">
        <v>203</v>
      </c>
      <c r="Z1390" s="336">
        <v>193</v>
      </c>
      <c r="AA1390" s="336">
        <v>201</v>
      </c>
      <c r="AB1390" s="336">
        <v>189</v>
      </c>
      <c r="AC1390" s="337">
        <v>0.950738916256158</v>
      </c>
      <c r="AD1390" s="271">
        <v>0.940298507462687</v>
      </c>
      <c r="AE1390" s="298">
        <v>0.010440408793471</v>
      </c>
    </row>
    <row r="1391" spans="1:31">
      <c r="A1391" s="318" t="s">
        <v>1972</v>
      </c>
      <c r="B1391" s="342" t="s">
        <v>3377</v>
      </c>
      <c r="C1391" s="296" t="s">
        <v>2572</v>
      </c>
      <c r="D1391" s="342" t="s">
        <v>2573</v>
      </c>
      <c r="E1391" s="269">
        <v>19</v>
      </c>
      <c r="F1391" s="269">
        <v>17</v>
      </c>
      <c r="G1391" s="267">
        <v>16</v>
      </c>
      <c r="H1391" s="267">
        <v>16</v>
      </c>
      <c r="I1391" s="267">
        <v>18</v>
      </c>
      <c r="J1391" s="267">
        <v>18</v>
      </c>
      <c r="K1391" s="297">
        <v>0.9</v>
      </c>
      <c r="L1391" s="270">
        <v>0.894736842105263</v>
      </c>
      <c r="M1391" s="270">
        <v>1</v>
      </c>
      <c r="N1391" s="270">
        <v>1</v>
      </c>
      <c r="O1391" s="335">
        <v>515</v>
      </c>
      <c r="P1391" s="269">
        <v>485</v>
      </c>
      <c r="Q1391" s="269">
        <v>17</v>
      </c>
      <c r="R1391" s="267">
        <v>16</v>
      </c>
      <c r="S1391" s="267">
        <v>16</v>
      </c>
      <c r="T1391" s="270">
        <v>0.941747572815534</v>
      </c>
      <c r="U1391" s="270">
        <v>0.894736842105263</v>
      </c>
      <c r="V1391" s="271">
        <v>1</v>
      </c>
      <c r="W1391" s="271">
        <v>0.888888888888889</v>
      </c>
      <c r="X1391" s="298">
        <v>-0.105263157894737</v>
      </c>
      <c r="Y1391" s="274">
        <v>124</v>
      </c>
      <c r="Z1391" s="336">
        <v>117</v>
      </c>
      <c r="AA1391" s="336">
        <v>132</v>
      </c>
      <c r="AB1391" s="336">
        <v>119</v>
      </c>
      <c r="AC1391" s="337">
        <v>0.943548387096774</v>
      </c>
      <c r="AD1391" s="271">
        <v>0.901515151515151</v>
      </c>
      <c r="AE1391" s="298">
        <v>0.0420332355816228</v>
      </c>
    </row>
    <row r="1392" spans="1:31">
      <c r="A1392" s="318" t="s">
        <v>1972</v>
      </c>
      <c r="B1392" s="342" t="s">
        <v>3377</v>
      </c>
      <c r="C1392" s="296" t="s">
        <v>2574</v>
      </c>
      <c r="D1392" s="342" t="s">
        <v>2575</v>
      </c>
      <c r="E1392" s="269">
        <v>15</v>
      </c>
      <c r="F1392" s="269">
        <v>15</v>
      </c>
      <c r="G1392" s="267">
        <v>15</v>
      </c>
      <c r="H1392" s="267">
        <v>15</v>
      </c>
      <c r="I1392" s="267">
        <v>16</v>
      </c>
      <c r="J1392" s="267">
        <v>16</v>
      </c>
      <c r="K1392" s="297">
        <v>0.9</v>
      </c>
      <c r="L1392" s="270">
        <v>1</v>
      </c>
      <c r="M1392" s="270">
        <v>1</v>
      </c>
      <c r="N1392" s="270">
        <v>1</v>
      </c>
      <c r="O1392" s="335">
        <v>401</v>
      </c>
      <c r="P1392" s="269">
        <v>389</v>
      </c>
      <c r="Q1392" s="269">
        <v>14</v>
      </c>
      <c r="R1392" s="267">
        <v>15</v>
      </c>
      <c r="S1392" s="267">
        <v>15</v>
      </c>
      <c r="T1392" s="270">
        <v>0.970074812967581</v>
      </c>
      <c r="U1392" s="270">
        <v>0.933333333333333</v>
      </c>
      <c r="V1392" s="271">
        <v>1</v>
      </c>
      <c r="W1392" s="271">
        <v>0.9375</v>
      </c>
      <c r="X1392" s="298">
        <v>-0.0666666666666667</v>
      </c>
      <c r="Y1392" s="274">
        <v>105</v>
      </c>
      <c r="Z1392" s="336">
        <v>100</v>
      </c>
      <c r="AA1392" s="336">
        <v>100</v>
      </c>
      <c r="AB1392" s="336">
        <v>97</v>
      </c>
      <c r="AC1392" s="337">
        <v>0.952380952380952</v>
      </c>
      <c r="AD1392" s="271">
        <v>0.97</v>
      </c>
      <c r="AE1392" s="298">
        <v>-0.0176190476190476</v>
      </c>
    </row>
    <row r="1393" spans="1:31">
      <c r="A1393" s="318" t="s">
        <v>1972</v>
      </c>
      <c r="B1393" s="342" t="s">
        <v>3377</v>
      </c>
      <c r="C1393" s="296" t="s">
        <v>2576</v>
      </c>
      <c r="D1393" s="342" t="s">
        <v>2577</v>
      </c>
      <c r="E1393" s="269">
        <v>21</v>
      </c>
      <c r="F1393" s="269">
        <v>21</v>
      </c>
      <c r="G1393" s="267">
        <v>23</v>
      </c>
      <c r="H1393" s="267">
        <v>23</v>
      </c>
      <c r="I1393" s="267">
        <v>26</v>
      </c>
      <c r="J1393" s="267">
        <v>26</v>
      </c>
      <c r="K1393" s="297">
        <v>0.9</v>
      </c>
      <c r="L1393" s="270">
        <v>1</v>
      </c>
      <c r="M1393" s="270">
        <v>1</v>
      </c>
      <c r="N1393" s="270">
        <v>1</v>
      </c>
      <c r="O1393" s="335">
        <v>690</v>
      </c>
      <c r="P1393" s="269">
        <v>649</v>
      </c>
      <c r="Q1393" s="269">
        <v>19</v>
      </c>
      <c r="R1393" s="267">
        <v>23</v>
      </c>
      <c r="S1393" s="267">
        <v>26</v>
      </c>
      <c r="T1393" s="270">
        <v>0.940579710144928</v>
      </c>
      <c r="U1393" s="270">
        <v>0.904761904761905</v>
      </c>
      <c r="V1393" s="271">
        <v>1</v>
      </c>
      <c r="W1393" s="271">
        <v>1</v>
      </c>
      <c r="X1393" s="298">
        <v>-0.0952380952380952</v>
      </c>
      <c r="Y1393" s="274">
        <v>174</v>
      </c>
      <c r="Z1393" s="336">
        <v>166</v>
      </c>
      <c r="AA1393" s="336">
        <v>172</v>
      </c>
      <c r="AB1393" s="336">
        <v>160</v>
      </c>
      <c r="AC1393" s="337">
        <v>0.954022988505747</v>
      </c>
      <c r="AD1393" s="271">
        <v>0.930232558139535</v>
      </c>
      <c r="AE1393" s="298">
        <v>0.0237904303662122</v>
      </c>
    </row>
    <row r="1394" spans="1:31">
      <c r="A1394" s="318" t="s">
        <v>1972</v>
      </c>
      <c r="B1394" s="342" t="s">
        <v>3377</v>
      </c>
      <c r="C1394" s="296" t="s">
        <v>2578</v>
      </c>
      <c r="D1394" s="342" t="s">
        <v>2579</v>
      </c>
      <c r="E1394" s="269">
        <v>20</v>
      </c>
      <c r="F1394" s="269">
        <v>20</v>
      </c>
      <c r="G1394" s="267">
        <v>19</v>
      </c>
      <c r="H1394" s="267">
        <v>19</v>
      </c>
      <c r="I1394" s="267">
        <v>21</v>
      </c>
      <c r="J1394" s="267">
        <v>21</v>
      </c>
      <c r="K1394" s="297">
        <v>0.9</v>
      </c>
      <c r="L1394" s="270">
        <v>1</v>
      </c>
      <c r="M1394" s="270">
        <v>1</v>
      </c>
      <c r="N1394" s="270">
        <v>1</v>
      </c>
      <c r="O1394" s="335">
        <v>570</v>
      </c>
      <c r="P1394" s="269">
        <v>491</v>
      </c>
      <c r="Q1394" s="269">
        <v>19</v>
      </c>
      <c r="R1394" s="267">
        <v>17</v>
      </c>
      <c r="S1394" s="267">
        <v>21</v>
      </c>
      <c r="T1394" s="270">
        <v>0.86140350877193</v>
      </c>
      <c r="U1394" s="270">
        <v>0.95</v>
      </c>
      <c r="V1394" s="271">
        <v>0.894736842105263</v>
      </c>
      <c r="W1394" s="271">
        <v>1</v>
      </c>
      <c r="X1394" s="298">
        <v>0.0552631578947368</v>
      </c>
      <c r="Y1394" s="274">
        <v>149</v>
      </c>
      <c r="Z1394" s="336">
        <v>139</v>
      </c>
      <c r="AA1394" s="336">
        <v>146</v>
      </c>
      <c r="AB1394" s="336">
        <v>123</v>
      </c>
      <c r="AC1394" s="337">
        <v>0.932885906040268</v>
      </c>
      <c r="AD1394" s="271">
        <v>0.842465753424658</v>
      </c>
      <c r="AE1394" s="298">
        <v>0.0904201526156109</v>
      </c>
    </row>
    <row r="1395" spans="1:31">
      <c r="A1395" s="318" t="s">
        <v>1972</v>
      </c>
      <c r="B1395" s="342" t="s">
        <v>3377</v>
      </c>
      <c r="C1395" s="296" t="s">
        <v>2580</v>
      </c>
      <c r="D1395" s="342" t="s">
        <v>2581</v>
      </c>
      <c r="E1395" s="269">
        <v>8</v>
      </c>
      <c r="F1395" s="269">
        <v>8</v>
      </c>
      <c r="G1395" s="267">
        <v>7</v>
      </c>
      <c r="H1395" s="267">
        <v>7</v>
      </c>
      <c r="I1395" s="267">
        <v>7</v>
      </c>
      <c r="J1395" s="267">
        <v>7</v>
      </c>
      <c r="K1395" s="297">
        <v>0.9</v>
      </c>
      <c r="L1395" s="270">
        <v>1</v>
      </c>
      <c r="M1395" s="270">
        <v>1</v>
      </c>
      <c r="N1395" s="270">
        <v>1</v>
      </c>
      <c r="O1395" s="335">
        <v>209</v>
      </c>
      <c r="P1395" s="269">
        <v>198</v>
      </c>
      <c r="Q1395" s="269">
        <v>7</v>
      </c>
      <c r="R1395" s="267">
        <v>7</v>
      </c>
      <c r="S1395" s="267">
        <v>5</v>
      </c>
      <c r="T1395" s="270">
        <v>0.947368421052632</v>
      </c>
      <c r="U1395" s="270">
        <v>0.875</v>
      </c>
      <c r="V1395" s="271">
        <v>1</v>
      </c>
      <c r="W1395" s="271">
        <v>0.714285714285714</v>
      </c>
      <c r="X1395" s="298">
        <v>-0.125</v>
      </c>
      <c r="Y1395" s="274">
        <v>51</v>
      </c>
      <c r="Z1395" s="336">
        <v>47</v>
      </c>
      <c r="AA1395" s="336">
        <v>50</v>
      </c>
      <c r="AB1395" s="336">
        <v>47</v>
      </c>
      <c r="AC1395" s="337">
        <v>0.92156862745098</v>
      </c>
      <c r="AD1395" s="271">
        <v>0.94</v>
      </c>
      <c r="AE1395" s="298">
        <v>-0.0184313725490196</v>
      </c>
    </row>
    <row r="1396" spans="1:31">
      <c r="A1396" s="318" t="s">
        <v>1972</v>
      </c>
      <c r="B1396" s="342" t="s">
        <v>3377</v>
      </c>
      <c r="C1396" s="296" t="s">
        <v>2582</v>
      </c>
      <c r="D1396" s="342" t="s">
        <v>2583</v>
      </c>
      <c r="E1396" s="269">
        <v>21</v>
      </c>
      <c r="F1396" s="269">
        <v>21</v>
      </c>
      <c r="G1396" s="267">
        <v>20</v>
      </c>
      <c r="H1396" s="267">
        <v>20</v>
      </c>
      <c r="I1396" s="267">
        <v>21</v>
      </c>
      <c r="J1396" s="267">
        <v>21</v>
      </c>
      <c r="K1396" s="297">
        <v>0.9</v>
      </c>
      <c r="L1396" s="270">
        <v>1</v>
      </c>
      <c r="M1396" s="270">
        <v>1</v>
      </c>
      <c r="N1396" s="270">
        <v>1</v>
      </c>
      <c r="O1396" s="335">
        <v>582</v>
      </c>
      <c r="P1396" s="269">
        <v>540</v>
      </c>
      <c r="Q1396" s="269">
        <v>19</v>
      </c>
      <c r="R1396" s="267">
        <v>17</v>
      </c>
      <c r="S1396" s="267">
        <v>20</v>
      </c>
      <c r="T1396" s="270">
        <v>0.927835051546392</v>
      </c>
      <c r="U1396" s="270">
        <v>0.904761904761905</v>
      </c>
      <c r="V1396" s="271">
        <v>0.85</v>
      </c>
      <c r="W1396" s="271">
        <v>0.952380952380952</v>
      </c>
      <c r="X1396" s="298">
        <v>0.0547619047619048</v>
      </c>
      <c r="Y1396" s="274">
        <v>147</v>
      </c>
      <c r="Z1396" s="336">
        <v>136</v>
      </c>
      <c r="AA1396" s="336">
        <v>144</v>
      </c>
      <c r="AB1396" s="336">
        <v>129</v>
      </c>
      <c r="AC1396" s="337">
        <v>0.925170068027211</v>
      </c>
      <c r="AD1396" s="271">
        <v>0.895833333333333</v>
      </c>
      <c r="AE1396" s="298">
        <v>0.0293367346938775</v>
      </c>
    </row>
    <row r="1397" spans="1:31">
      <c r="A1397" s="318" t="s">
        <v>1972</v>
      </c>
      <c r="B1397" s="342" t="s">
        <v>3378</v>
      </c>
      <c r="C1397" s="296" t="s">
        <v>2584</v>
      </c>
      <c r="D1397" s="342" t="s">
        <v>2585</v>
      </c>
      <c r="E1397" s="269">
        <v>44</v>
      </c>
      <c r="F1397" s="269">
        <v>44</v>
      </c>
      <c r="G1397" s="267">
        <v>44</v>
      </c>
      <c r="H1397" s="267">
        <v>44</v>
      </c>
      <c r="I1397" s="267">
        <v>44</v>
      </c>
      <c r="J1397" s="267">
        <v>44</v>
      </c>
      <c r="K1397" s="297">
        <v>0.9</v>
      </c>
      <c r="L1397" s="270">
        <v>1</v>
      </c>
      <c r="M1397" s="270">
        <v>1</v>
      </c>
      <c r="N1397" s="270">
        <v>1</v>
      </c>
      <c r="O1397" s="335">
        <v>1237</v>
      </c>
      <c r="P1397" s="269">
        <v>1220</v>
      </c>
      <c r="Q1397" s="269">
        <v>43</v>
      </c>
      <c r="R1397" s="267">
        <v>43</v>
      </c>
      <c r="S1397" s="267">
        <v>44</v>
      </c>
      <c r="T1397" s="270">
        <v>0.986257073565077</v>
      </c>
      <c r="U1397" s="270">
        <v>0.977272727272727</v>
      </c>
      <c r="V1397" s="271">
        <v>0.977272727272727</v>
      </c>
      <c r="W1397" s="271">
        <v>1</v>
      </c>
      <c r="X1397" s="298">
        <v>0</v>
      </c>
      <c r="Y1397" s="274">
        <v>311</v>
      </c>
      <c r="Z1397" s="336">
        <v>309</v>
      </c>
      <c r="AA1397" s="336">
        <v>309</v>
      </c>
      <c r="AB1397" s="336">
        <v>305</v>
      </c>
      <c r="AC1397" s="337">
        <v>0.993569131832797</v>
      </c>
      <c r="AD1397" s="271">
        <v>0.98705501618123</v>
      </c>
      <c r="AE1397" s="298">
        <v>0.00651411565156756</v>
      </c>
    </row>
    <row r="1398" spans="1:31">
      <c r="A1398" s="318" t="s">
        <v>1972</v>
      </c>
      <c r="B1398" s="342" t="s">
        <v>3378</v>
      </c>
      <c r="C1398" s="296" t="s">
        <v>2586</v>
      </c>
      <c r="D1398" s="342" t="s">
        <v>2587</v>
      </c>
      <c r="E1398" s="269">
        <v>72</v>
      </c>
      <c r="F1398" s="269">
        <v>72</v>
      </c>
      <c r="G1398" s="267">
        <v>62</v>
      </c>
      <c r="H1398" s="267">
        <v>62</v>
      </c>
      <c r="I1398" s="267">
        <v>78</v>
      </c>
      <c r="J1398" s="267">
        <v>78</v>
      </c>
      <c r="K1398" s="297">
        <v>0.9</v>
      </c>
      <c r="L1398" s="270">
        <v>1</v>
      </c>
      <c r="M1398" s="270">
        <v>1</v>
      </c>
      <c r="N1398" s="270">
        <v>1</v>
      </c>
      <c r="O1398" s="335">
        <v>2058</v>
      </c>
      <c r="P1398" s="269">
        <v>1989</v>
      </c>
      <c r="Q1398" s="269">
        <v>65</v>
      </c>
      <c r="R1398" s="267">
        <v>57</v>
      </c>
      <c r="S1398" s="267">
        <v>77</v>
      </c>
      <c r="T1398" s="270">
        <v>0.966472303206997</v>
      </c>
      <c r="U1398" s="270">
        <v>0.902777777777778</v>
      </c>
      <c r="V1398" s="271">
        <v>0.919354838709677</v>
      </c>
      <c r="W1398" s="271">
        <v>0.987179487179487</v>
      </c>
      <c r="X1398" s="298">
        <v>-0.0165770609318996</v>
      </c>
      <c r="Y1398" s="274">
        <v>517</v>
      </c>
      <c r="Z1398" s="336">
        <v>498</v>
      </c>
      <c r="AA1398" s="336">
        <v>512</v>
      </c>
      <c r="AB1398" s="336">
        <v>495</v>
      </c>
      <c r="AC1398" s="337">
        <v>0.963249516441006</v>
      </c>
      <c r="AD1398" s="271">
        <v>0.966796875</v>
      </c>
      <c r="AE1398" s="298">
        <v>-0.00354735855899424</v>
      </c>
    </row>
    <row r="1399" spans="1:31">
      <c r="A1399" s="318" t="s">
        <v>1972</v>
      </c>
      <c r="B1399" s="342" t="s">
        <v>3378</v>
      </c>
      <c r="C1399" s="296" t="s">
        <v>2588</v>
      </c>
      <c r="D1399" s="342" t="s">
        <v>2589</v>
      </c>
      <c r="E1399" s="269">
        <v>20</v>
      </c>
      <c r="F1399" s="269">
        <v>20</v>
      </c>
      <c r="G1399" s="267">
        <v>16</v>
      </c>
      <c r="H1399" s="267">
        <v>16</v>
      </c>
      <c r="I1399" s="267">
        <v>19</v>
      </c>
      <c r="J1399" s="267">
        <v>19</v>
      </c>
      <c r="K1399" s="297">
        <v>0.9</v>
      </c>
      <c r="L1399" s="270">
        <v>1</v>
      </c>
      <c r="M1399" s="270">
        <v>1</v>
      </c>
      <c r="N1399" s="270">
        <v>1</v>
      </c>
      <c r="O1399" s="335">
        <v>566</v>
      </c>
      <c r="P1399" s="269">
        <v>562</v>
      </c>
      <c r="Q1399" s="269">
        <v>20</v>
      </c>
      <c r="R1399" s="267">
        <v>16</v>
      </c>
      <c r="S1399" s="267">
        <v>19</v>
      </c>
      <c r="T1399" s="270">
        <v>0.992932862190813</v>
      </c>
      <c r="U1399" s="270">
        <v>1</v>
      </c>
      <c r="V1399" s="271">
        <v>1</v>
      </c>
      <c r="W1399" s="271">
        <v>1</v>
      </c>
      <c r="X1399" s="298">
        <v>0</v>
      </c>
      <c r="Y1399" s="274">
        <v>137</v>
      </c>
      <c r="Z1399" s="336">
        <v>136</v>
      </c>
      <c r="AA1399" s="336">
        <v>145</v>
      </c>
      <c r="AB1399" s="336">
        <v>143</v>
      </c>
      <c r="AC1399" s="337">
        <v>0.992700729927007</v>
      </c>
      <c r="AD1399" s="271">
        <v>0.986206896551724</v>
      </c>
      <c r="AE1399" s="298">
        <v>0.0064938333752832</v>
      </c>
    </row>
    <row r="1400" spans="1:31">
      <c r="A1400" s="318" t="s">
        <v>1972</v>
      </c>
      <c r="B1400" s="342" t="s">
        <v>3378</v>
      </c>
      <c r="C1400" s="296" t="s">
        <v>2590</v>
      </c>
      <c r="D1400" s="342" t="s">
        <v>2591</v>
      </c>
      <c r="E1400" s="269">
        <v>50</v>
      </c>
      <c r="F1400" s="269">
        <v>47</v>
      </c>
      <c r="G1400" s="267">
        <v>46</v>
      </c>
      <c r="H1400" s="267">
        <v>45</v>
      </c>
      <c r="I1400" s="267">
        <v>51</v>
      </c>
      <c r="J1400" s="267">
        <v>49</v>
      </c>
      <c r="K1400" s="297">
        <v>0.9</v>
      </c>
      <c r="L1400" s="270">
        <v>0.94</v>
      </c>
      <c r="M1400" s="270">
        <v>0.978260869565217</v>
      </c>
      <c r="N1400" s="270">
        <v>0.96078431372549</v>
      </c>
      <c r="O1400" s="335">
        <v>1475</v>
      </c>
      <c r="P1400" s="269">
        <v>1362</v>
      </c>
      <c r="Q1400" s="269">
        <v>45</v>
      </c>
      <c r="R1400" s="267">
        <v>43</v>
      </c>
      <c r="S1400" s="267">
        <v>48</v>
      </c>
      <c r="T1400" s="270">
        <v>0.923389830508475</v>
      </c>
      <c r="U1400" s="270">
        <v>0.9</v>
      </c>
      <c r="V1400" s="271">
        <v>0.934782608695652</v>
      </c>
      <c r="W1400" s="271">
        <v>0.941176470588235</v>
      </c>
      <c r="X1400" s="298">
        <v>-0.0347826086956522</v>
      </c>
      <c r="Y1400" s="274">
        <v>366</v>
      </c>
      <c r="Z1400" s="336">
        <v>337</v>
      </c>
      <c r="AA1400" s="336">
        <v>369</v>
      </c>
      <c r="AB1400" s="336">
        <v>337</v>
      </c>
      <c r="AC1400" s="337">
        <v>0.920765027322404</v>
      </c>
      <c r="AD1400" s="271">
        <v>0.913279132791328</v>
      </c>
      <c r="AE1400" s="298">
        <v>0.00748589453107651</v>
      </c>
    </row>
    <row r="1401" spans="1:31">
      <c r="A1401" s="318" t="s">
        <v>1972</v>
      </c>
      <c r="B1401" s="342" t="s">
        <v>3378</v>
      </c>
      <c r="C1401" s="296" t="s">
        <v>2592</v>
      </c>
      <c r="D1401" s="342" t="s">
        <v>2593</v>
      </c>
      <c r="E1401" s="269">
        <v>74</v>
      </c>
      <c r="F1401" s="269">
        <v>70</v>
      </c>
      <c r="G1401" s="267">
        <v>69</v>
      </c>
      <c r="H1401" s="267">
        <v>63</v>
      </c>
      <c r="I1401" s="267">
        <v>73</v>
      </c>
      <c r="J1401" s="267">
        <v>69</v>
      </c>
      <c r="K1401" s="297">
        <v>0.9</v>
      </c>
      <c r="L1401" s="270">
        <v>0.945945945945946</v>
      </c>
      <c r="M1401" s="270">
        <v>0.91304347826087</v>
      </c>
      <c r="N1401" s="270">
        <v>0.945205479452055</v>
      </c>
      <c r="O1401" s="335">
        <v>2043</v>
      </c>
      <c r="P1401" s="269">
        <v>1858</v>
      </c>
      <c r="Q1401" s="269">
        <v>59</v>
      </c>
      <c r="R1401" s="267">
        <v>59</v>
      </c>
      <c r="S1401" s="267">
        <v>67</v>
      </c>
      <c r="T1401" s="270">
        <v>0.909446891825746</v>
      </c>
      <c r="U1401" s="270">
        <v>0.797297297297297</v>
      </c>
      <c r="V1401" s="271">
        <v>0.855072463768116</v>
      </c>
      <c r="W1401" s="271">
        <v>0.917808219178082</v>
      </c>
      <c r="X1401" s="298">
        <v>-0.0577751664708187</v>
      </c>
      <c r="Y1401" s="274">
        <v>507</v>
      </c>
      <c r="Z1401" s="336">
        <v>441</v>
      </c>
      <c r="AA1401" s="336">
        <v>525</v>
      </c>
      <c r="AB1401" s="336">
        <v>473</v>
      </c>
      <c r="AC1401" s="337">
        <v>0.869822485207101</v>
      </c>
      <c r="AD1401" s="271">
        <v>0.900952380952381</v>
      </c>
      <c r="AE1401" s="298">
        <v>-0.0311298957452804</v>
      </c>
    </row>
    <row r="1402" spans="1:31">
      <c r="A1402" s="318" t="s">
        <v>1972</v>
      </c>
      <c r="B1402" s="342" t="s">
        <v>3378</v>
      </c>
      <c r="C1402" s="296" t="s">
        <v>2594</v>
      </c>
      <c r="D1402" s="342" t="s">
        <v>2595</v>
      </c>
      <c r="E1402" s="269">
        <v>33</v>
      </c>
      <c r="F1402" s="269">
        <v>33</v>
      </c>
      <c r="G1402" s="267">
        <v>34</v>
      </c>
      <c r="H1402" s="267">
        <v>34</v>
      </c>
      <c r="I1402" s="267">
        <v>36</v>
      </c>
      <c r="J1402" s="267">
        <v>36</v>
      </c>
      <c r="K1402" s="297">
        <v>0.9</v>
      </c>
      <c r="L1402" s="270">
        <v>1</v>
      </c>
      <c r="M1402" s="270">
        <v>1</v>
      </c>
      <c r="N1402" s="270">
        <v>1</v>
      </c>
      <c r="O1402" s="335">
        <v>1018</v>
      </c>
      <c r="P1402" s="269">
        <v>1013</v>
      </c>
      <c r="Q1402" s="269">
        <v>33</v>
      </c>
      <c r="R1402" s="267">
        <v>34</v>
      </c>
      <c r="S1402" s="267">
        <v>34</v>
      </c>
      <c r="T1402" s="270">
        <v>0.995088408644401</v>
      </c>
      <c r="U1402" s="270">
        <v>1</v>
      </c>
      <c r="V1402" s="271">
        <v>1</v>
      </c>
      <c r="W1402" s="271">
        <v>0.944444444444444</v>
      </c>
      <c r="X1402" s="298">
        <v>0</v>
      </c>
      <c r="Y1402" s="274">
        <v>252</v>
      </c>
      <c r="Z1402" s="336">
        <v>250</v>
      </c>
      <c r="AA1402" s="336">
        <v>253</v>
      </c>
      <c r="AB1402" s="336">
        <v>252</v>
      </c>
      <c r="AC1402" s="337">
        <v>0.992063492063492</v>
      </c>
      <c r="AD1402" s="271">
        <v>0.99604743083004</v>
      </c>
      <c r="AE1402" s="298">
        <v>-0.00398393876654746</v>
      </c>
    </row>
    <row r="1403" spans="1:31">
      <c r="A1403" s="318" t="s">
        <v>1972</v>
      </c>
      <c r="B1403" s="342" t="s">
        <v>3378</v>
      </c>
      <c r="C1403" s="296" t="s">
        <v>2596</v>
      </c>
      <c r="D1403" s="342" t="s">
        <v>2597</v>
      </c>
      <c r="E1403" s="269">
        <v>45</v>
      </c>
      <c r="F1403" s="269">
        <v>45</v>
      </c>
      <c r="G1403" s="267">
        <v>43</v>
      </c>
      <c r="H1403" s="267">
        <v>43</v>
      </c>
      <c r="I1403" s="267">
        <v>48</v>
      </c>
      <c r="J1403" s="267">
        <v>48</v>
      </c>
      <c r="K1403" s="297">
        <v>0.9</v>
      </c>
      <c r="L1403" s="270">
        <v>1</v>
      </c>
      <c r="M1403" s="270">
        <v>1</v>
      </c>
      <c r="N1403" s="270">
        <v>1</v>
      </c>
      <c r="O1403" s="335">
        <v>1292</v>
      </c>
      <c r="P1403" s="269">
        <v>1286</v>
      </c>
      <c r="Q1403" s="269">
        <v>44</v>
      </c>
      <c r="R1403" s="267">
        <v>43</v>
      </c>
      <c r="S1403" s="267">
        <v>48</v>
      </c>
      <c r="T1403" s="270">
        <v>0.995356037151703</v>
      </c>
      <c r="U1403" s="270">
        <v>0.977777777777778</v>
      </c>
      <c r="V1403" s="271">
        <v>1</v>
      </c>
      <c r="W1403" s="271">
        <v>1</v>
      </c>
      <c r="X1403" s="298">
        <v>-0.0222222222222223</v>
      </c>
      <c r="Y1403" s="274">
        <v>325</v>
      </c>
      <c r="Z1403" s="336">
        <v>323</v>
      </c>
      <c r="AA1403" s="336">
        <v>317</v>
      </c>
      <c r="AB1403" s="336">
        <v>317</v>
      </c>
      <c r="AC1403" s="337">
        <v>0.993846153846154</v>
      </c>
      <c r="AD1403" s="271">
        <v>1</v>
      </c>
      <c r="AE1403" s="298">
        <v>-0.00615384615384618</v>
      </c>
    </row>
    <row r="1404" spans="1:31">
      <c r="A1404" s="318" t="s">
        <v>1972</v>
      </c>
      <c r="B1404" s="342" t="s">
        <v>3378</v>
      </c>
      <c r="C1404" s="296" t="s">
        <v>2598</v>
      </c>
      <c r="D1404" s="342" t="s">
        <v>2599</v>
      </c>
      <c r="E1404" s="269">
        <v>27</v>
      </c>
      <c r="F1404" s="269">
        <v>27</v>
      </c>
      <c r="G1404" s="267">
        <v>28</v>
      </c>
      <c r="H1404" s="267">
        <v>23</v>
      </c>
      <c r="I1404" s="267">
        <v>30</v>
      </c>
      <c r="J1404" s="267">
        <v>27</v>
      </c>
      <c r="K1404" s="297">
        <v>0.9</v>
      </c>
      <c r="L1404" s="270">
        <v>1</v>
      </c>
      <c r="M1404" s="270">
        <v>0.821428571428571</v>
      </c>
      <c r="N1404" s="270">
        <v>0.9</v>
      </c>
      <c r="O1404" s="335">
        <v>856</v>
      </c>
      <c r="P1404" s="269">
        <v>825</v>
      </c>
      <c r="Q1404" s="269">
        <v>27</v>
      </c>
      <c r="R1404" s="267">
        <v>22</v>
      </c>
      <c r="S1404" s="267">
        <v>26</v>
      </c>
      <c r="T1404" s="270">
        <v>0.963785046728972</v>
      </c>
      <c r="U1404" s="270">
        <v>1</v>
      </c>
      <c r="V1404" s="271">
        <v>0.785714285714286</v>
      </c>
      <c r="W1404" s="271">
        <v>0.866666666666667</v>
      </c>
      <c r="X1404" s="298">
        <v>0.214285714285714</v>
      </c>
      <c r="Y1404" s="274">
        <v>211</v>
      </c>
      <c r="Z1404" s="336">
        <v>197</v>
      </c>
      <c r="AA1404" s="336">
        <v>215</v>
      </c>
      <c r="AB1404" s="336">
        <v>207</v>
      </c>
      <c r="AC1404" s="337">
        <v>0.933649289099526</v>
      </c>
      <c r="AD1404" s="271">
        <v>0.962790697674419</v>
      </c>
      <c r="AE1404" s="298">
        <v>-0.0291414085748926</v>
      </c>
    </row>
    <row r="1405" spans="1:31">
      <c r="A1405" s="318" t="s">
        <v>1972</v>
      </c>
      <c r="B1405" s="342" t="s">
        <v>3378</v>
      </c>
      <c r="C1405" s="296" t="s">
        <v>2600</v>
      </c>
      <c r="D1405" s="342" t="s">
        <v>2601</v>
      </c>
      <c r="E1405" s="269">
        <v>33</v>
      </c>
      <c r="F1405" s="269">
        <v>33</v>
      </c>
      <c r="G1405" s="267">
        <v>32</v>
      </c>
      <c r="H1405" s="267">
        <v>32</v>
      </c>
      <c r="I1405" s="267">
        <v>33</v>
      </c>
      <c r="J1405" s="267">
        <v>33</v>
      </c>
      <c r="K1405" s="297">
        <v>0.9</v>
      </c>
      <c r="L1405" s="270">
        <v>1</v>
      </c>
      <c r="M1405" s="270">
        <v>1</v>
      </c>
      <c r="N1405" s="270">
        <v>1</v>
      </c>
      <c r="O1405" s="335">
        <v>973</v>
      </c>
      <c r="P1405" s="269">
        <v>935</v>
      </c>
      <c r="Q1405" s="269">
        <v>32</v>
      </c>
      <c r="R1405" s="267">
        <v>32</v>
      </c>
      <c r="S1405" s="267">
        <v>33</v>
      </c>
      <c r="T1405" s="270">
        <v>0.960945529290853</v>
      </c>
      <c r="U1405" s="270">
        <v>0.96969696969697</v>
      </c>
      <c r="V1405" s="271">
        <v>1</v>
      </c>
      <c r="W1405" s="271">
        <v>1</v>
      </c>
      <c r="X1405" s="298">
        <v>-0.0303030303030303</v>
      </c>
      <c r="Y1405" s="274">
        <v>243</v>
      </c>
      <c r="Z1405" s="336">
        <v>239</v>
      </c>
      <c r="AA1405" s="336">
        <v>240</v>
      </c>
      <c r="AB1405" s="336">
        <v>236</v>
      </c>
      <c r="AC1405" s="337">
        <v>0.983539094650206</v>
      </c>
      <c r="AD1405" s="271">
        <v>0.983333333333333</v>
      </c>
      <c r="AE1405" s="298">
        <v>0.000205761316872444</v>
      </c>
    </row>
    <row r="1406" spans="1:31">
      <c r="A1406" s="318" t="s">
        <v>1972</v>
      </c>
      <c r="B1406" s="342" t="s">
        <v>3378</v>
      </c>
      <c r="C1406" s="296" t="s">
        <v>2602</v>
      </c>
      <c r="D1406" s="342" t="s">
        <v>2603</v>
      </c>
      <c r="E1406" s="269">
        <v>31</v>
      </c>
      <c r="F1406" s="269">
        <v>31</v>
      </c>
      <c r="G1406" s="267">
        <v>34</v>
      </c>
      <c r="H1406" s="267">
        <v>34</v>
      </c>
      <c r="I1406" s="267">
        <v>33</v>
      </c>
      <c r="J1406" s="267">
        <v>33</v>
      </c>
      <c r="K1406" s="297">
        <v>0.9</v>
      </c>
      <c r="L1406" s="270">
        <v>1</v>
      </c>
      <c r="M1406" s="270">
        <v>1</v>
      </c>
      <c r="N1406" s="270">
        <v>1</v>
      </c>
      <c r="O1406" s="335">
        <v>981</v>
      </c>
      <c r="P1406" s="269">
        <v>968</v>
      </c>
      <c r="Q1406" s="269">
        <v>31</v>
      </c>
      <c r="R1406" s="267">
        <v>34</v>
      </c>
      <c r="S1406" s="267">
        <v>33</v>
      </c>
      <c r="T1406" s="270">
        <v>0.986748216106014</v>
      </c>
      <c r="U1406" s="270">
        <v>1</v>
      </c>
      <c r="V1406" s="271">
        <v>1</v>
      </c>
      <c r="W1406" s="271">
        <v>1</v>
      </c>
      <c r="X1406" s="298">
        <v>0</v>
      </c>
      <c r="Y1406" s="274">
        <v>242</v>
      </c>
      <c r="Z1406" s="336">
        <v>242</v>
      </c>
      <c r="AA1406" s="336">
        <v>246</v>
      </c>
      <c r="AB1406" s="336">
        <v>246</v>
      </c>
      <c r="AC1406" s="337">
        <v>1</v>
      </c>
      <c r="AD1406" s="271">
        <v>1</v>
      </c>
      <c r="AE1406" s="298">
        <v>0</v>
      </c>
    </row>
    <row r="1407" spans="1:31">
      <c r="A1407" s="318" t="s">
        <v>1972</v>
      </c>
      <c r="B1407" s="342" t="s">
        <v>3378</v>
      </c>
      <c r="C1407" s="296" t="s">
        <v>2604</v>
      </c>
      <c r="D1407" s="342" t="s">
        <v>2605</v>
      </c>
      <c r="E1407" s="269">
        <v>34</v>
      </c>
      <c r="F1407" s="269">
        <v>30</v>
      </c>
      <c r="G1407" s="267">
        <v>30</v>
      </c>
      <c r="H1407" s="267">
        <v>27</v>
      </c>
      <c r="I1407" s="267">
        <v>37</v>
      </c>
      <c r="J1407" s="267">
        <v>35</v>
      </c>
      <c r="K1407" s="297">
        <v>0.9</v>
      </c>
      <c r="L1407" s="270">
        <v>0.882352941176471</v>
      </c>
      <c r="M1407" s="270">
        <v>0.9</v>
      </c>
      <c r="N1407" s="270">
        <v>0.945945945945946</v>
      </c>
      <c r="O1407" s="335">
        <v>1024</v>
      </c>
      <c r="P1407" s="269">
        <v>940</v>
      </c>
      <c r="Q1407" s="269">
        <v>28</v>
      </c>
      <c r="R1407" s="267">
        <v>26</v>
      </c>
      <c r="S1407" s="267">
        <v>35</v>
      </c>
      <c r="T1407" s="270">
        <v>0.91796875</v>
      </c>
      <c r="U1407" s="270">
        <v>0.823529411764706</v>
      </c>
      <c r="V1407" s="271">
        <v>0.866666666666667</v>
      </c>
      <c r="W1407" s="271">
        <v>0.945945945945946</v>
      </c>
      <c r="X1407" s="298">
        <v>-0.0431372549019609</v>
      </c>
      <c r="Y1407" s="274">
        <v>253</v>
      </c>
      <c r="Z1407" s="336">
        <v>230</v>
      </c>
      <c r="AA1407" s="336">
        <v>254</v>
      </c>
      <c r="AB1407" s="336">
        <v>236</v>
      </c>
      <c r="AC1407" s="337">
        <v>0.909090909090909</v>
      </c>
      <c r="AD1407" s="271">
        <v>0.929133858267717</v>
      </c>
      <c r="AE1407" s="298">
        <v>-0.0200429491768075</v>
      </c>
    </row>
    <row r="1408" spans="1:31">
      <c r="A1408" s="318" t="s">
        <v>1972</v>
      </c>
      <c r="B1408" s="342" t="s">
        <v>3378</v>
      </c>
      <c r="C1408" s="296" t="s">
        <v>2606</v>
      </c>
      <c r="D1408" s="342" t="s">
        <v>2607</v>
      </c>
      <c r="E1408" s="269">
        <v>22</v>
      </c>
      <c r="F1408" s="269">
        <v>22</v>
      </c>
      <c r="G1408" s="267">
        <v>22</v>
      </c>
      <c r="H1408" s="267">
        <v>22</v>
      </c>
      <c r="I1408" s="267">
        <v>24</v>
      </c>
      <c r="J1408" s="267">
        <v>24</v>
      </c>
      <c r="K1408" s="297">
        <v>0.9</v>
      </c>
      <c r="L1408" s="270">
        <v>1</v>
      </c>
      <c r="M1408" s="270">
        <v>1</v>
      </c>
      <c r="N1408" s="270">
        <v>1</v>
      </c>
      <c r="O1408" s="335">
        <v>668</v>
      </c>
      <c r="P1408" s="269">
        <v>663</v>
      </c>
      <c r="Q1408" s="269">
        <v>21</v>
      </c>
      <c r="R1408" s="267">
        <v>22</v>
      </c>
      <c r="S1408" s="267">
        <v>24</v>
      </c>
      <c r="T1408" s="270">
        <v>0.99251497005988</v>
      </c>
      <c r="U1408" s="270">
        <v>0.954545454545455</v>
      </c>
      <c r="V1408" s="271">
        <v>1</v>
      </c>
      <c r="W1408" s="271">
        <v>1</v>
      </c>
      <c r="X1408" s="298">
        <v>-0.0454545454545454</v>
      </c>
      <c r="Y1408" s="274">
        <v>163</v>
      </c>
      <c r="Z1408" s="336">
        <v>161</v>
      </c>
      <c r="AA1408" s="336">
        <v>164</v>
      </c>
      <c r="AB1408" s="336">
        <v>162</v>
      </c>
      <c r="AC1408" s="337">
        <v>0.987730061349693</v>
      </c>
      <c r="AD1408" s="271">
        <v>0.98780487804878</v>
      </c>
      <c r="AE1408" s="298">
        <v>-7.48166990872656e-5</v>
      </c>
    </row>
    <row r="1409" spans="1:31">
      <c r="A1409" s="318" t="s">
        <v>1972</v>
      </c>
      <c r="B1409" s="342" t="s">
        <v>3378</v>
      </c>
      <c r="C1409" s="296" t="s">
        <v>2608</v>
      </c>
      <c r="D1409" s="342" t="s">
        <v>2609</v>
      </c>
      <c r="E1409" s="269">
        <v>38</v>
      </c>
      <c r="F1409" s="269">
        <v>38</v>
      </c>
      <c r="G1409" s="267">
        <v>36</v>
      </c>
      <c r="H1409" s="267">
        <v>35</v>
      </c>
      <c r="I1409" s="267">
        <v>43</v>
      </c>
      <c r="J1409" s="267">
        <v>43</v>
      </c>
      <c r="K1409" s="297">
        <v>0.9</v>
      </c>
      <c r="L1409" s="270">
        <v>1</v>
      </c>
      <c r="M1409" s="270">
        <v>0.972222222222222</v>
      </c>
      <c r="N1409" s="270">
        <v>1</v>
      </c>
      <c r="O1409" s="335">
        <v>1098</v>
      </c>
      <c r="P1409" s="269">
        <v>1080</v>
      </c>
      <c r="Q1409" s="269">
        <v>37</v>
      </c>
      <c r="R1409" s="267">
        <v>35</v>
      </c>
      <c r="S1409" s="267">
        <v>42</v>
      </c>
      <c r="T1409" s="270">
        <v>0.983606557377049</v>
      </c>
      <c r="U1409" s="270">
        <v>0.973684210526316</v>
      </c>
      <c r="V1409" s="271">
        <v>0.972222222222222</v>
      </c>
      <c r="W1409" s="271">
        <v>0.976744186046512</v>
      </c>
      <c r="X1409" s="298">
        <v>0.00146198830409361</v>
      </c>
      <c r="Y1409" s="274">
        <v>274</v>
      </c>
      <c r="Z1409" s="336">
        <v>269</v>
      </c>
      <c r="AA1409" s="336">
        <v>269</v>
      </c>
      <c r="AB1409" s="336">
        <v>263</v>
      </c>
      <c r="AC1409" s="337">
        <v>0.981751824817518</v>
      </c>
      <c r="AD1409" s="271">
        <v>0.977695167286245</v>
      </c>
      <c r="AE1409" s="298">
        <v>0.00405665753127282</v>
      </c>
    </row>
    <row r="1410" spans="1:31">
      <c r="A1410" s="318" t="s">
        <v>1972</v>
      </c>
      <c r="B1410" s="342" t="s">
        <v>3378</v>
      </c>
      <c r="C1410" s="296" t="s">
        <v>2610</v>
      </c>
      <c r="D1410" s="342" t="s">
        <v>2611</v>
      </c>
      <c r="E1410" s="269">
        <v>17</v>
      </c>
      <c r="F1410" s="269">
        <v>16</v>
      </c>
      <c r="G1410" s="267">
        <v>16</v>
      </c>
      <c r="H1410" s="267">
        <v>15</v>
      </c>
      <c r="I1410" s="267">
        <v>17</v>
      </c>
      <c r="J1410" s="267">
        <v>16</v>
      </c>
      <c r="K1410" s="297">
        <v>0.9</v>
      </c>
      <c r="L1410" s="270">
        <v>0.941176470588235</v>
      </c>
      <c r="M1410" s="270">
        <v>0.9375</v>
      </c>
      <c r="N1410" s="270">
        <v>0.941176470588235</v>
      </c>
      <c r="O1410" s="335">
        <v>488</v>
      </c>
      <c r="P1410" s="269">
        <v>477</v>
      </c>
      <c r="Q1410" s="269">
        <v>16</v>
      </c>
      <c r="R1410" s="267">
        <v>15</v>
      </c>
      <c r="S1410" s="267">
        <v>16</v>
      </c>
      <c r="T1410" s="270">
        <v>0.977459016393443</v>
      </c>
      <c r="U1410" s="270">
        <v>0.941176470588235</v>
      </c>
      <c r="V1410" s="271">
        <v>0.9375</v>
      </c>
      <c r="W1410" s="271">
        <v>0.941176470588235</v>
      </c>
      <c r="X1410" s="298">
        <v>0.00367647058823528</v>
      </c>
      <c r="Y1410" s="274">
        <v>121</v>
      </c>
      <c r="Z1410" s="336">
        <v>116</v>
      </c>
      <c r="AA1410" s="336">
        <v>116</v>
      </c>
      <c r="AB1410" s="336">
        <v>113</v>
      </c>
      <c r="AC1410" s="337">
        <v>0.958677685950413</v>
      </c>
      <c r="AD1410" s="271">
        <v>0.974137931034483</v>
      </c>
      <c r="AE1410" s="298">
        <v>-0.0154602450840695</v>
      </c>
    </row>
    <row r="1411" spans="1:31">
      <c r="A1411" s="318" t="s">
        <v>1972</v>
      </c>
      <c r="B1411" s="342" t="s">
        <v>3378</v>
      </c>
      <c r="C1411" s="296" t="s">
        <v>2612</v>
      </c>
      <c r="D1411" s="342" t="s">
        <v>2613</v>
      </c>
      <c r="E1411" s="269">
        <v>45</v>
      </c>
      <c r="F1411" s="269">
        <v>44</v>
      </c>
      <c r="G1411" s="267">
        <v>41</v>
      </c>
      <c r="H1411" s="267">
        <v>41</v>
      </c>
      <c r="I1411" s="267">
        <v>43</v>
      </c>
      <c r="J1411" s="267">
        <v>42</v>
      </c>
      <c r="K1411" s="297">
        <v>0.9</v>
      </c>
      <c r="L1411" s="270">
        <v>0.977777777777778</v>
      </c>
      <c r="M1411" s="270">
        <v>1</v>
      </c>
      <c r="N1411" s="270">
        <v>0.976744186046512</v>
      </c>
      <c r="O1411" s="335">
        <v>1184</v>
      </c>
      <c r="P1411" s="269">
        <v>1122</v>
      </c>
      <c r="Q1411" s="269">
        <v>43</v>
      </c>
      <c r="R1411" s="267">
        <v>40</v>
      </c>
      <c r="S1411" s="267">
        <v>41</v>
      </c>
      <c r="T1411" s="270">
        <v>0.947635135135135</v>
      </c>
      <c r="U1411" s="270">
        <v>0.955555555555556</v>
      </c>
      <c r="V1411" s="271">
        <v>0.975609756097561</v>
      </c>
      <c r="W1411" s="271">
        <v>0.953488372093023</v>
      </c>
      <c r="X1411" s="298">
        <v>-0.0200542005420054</v>
      </c>
      <c r="Y1411" s="274">
        <v>302</v>
      </c>
      <c r="Z1411" s="336">
        <v>285</v>
      </c>
      <c r="AA1411" s="336">
        <v>285</v>
      </c>
      <c r="AB1411" s="336">
        <v>262</v>
      </c>
      <c r="AC1411" s="337">
        <v>0.943708609271523</v>
      </c>
      <c r="AD1411" s="271">
        <v>0.919298245614035</v>
      </c>
      <c r="AE1411" s="298">
        <v>0.0244103636574882</v>
      </c>
    </row>
    <row r="1412" spans="1:31">
      <c r="A1412" s="318" t="s">
        <v>1972</v>
      </c>
      <c r="B1412" s="342" t="s">
        <v>3378</v>
      </c>
      <c r="C1412" s="296" t="s">
        <v>2614</v>
      </c>
      <c r="D1412" s="342" t="s">
        <v>2615</v>
      </c>
      <c r="E1412" s="269">
        <v>36</v>
      </c>
      <c r="F1412" s="269">
        <v>34</v>
      </c>
      <c r="G1412" s="267">
        <v>37</v>
      </c>
      <c r="H1412" s="267">
        <v>35</v>
      </c>
      <c r="I1412" s="267">
        <v>37</v>
      </c>
      <c r="J1412" s="267">
        <v>36</v>
      </c>
      <c r="K1412" s="297">
        <v>0.9</v>
      </c>
      <c r="L1412" s="270">
        <v>0.944444444444444</v>
      </c>
      <c r="M1412" s="270">
        <v>0.945945945945946</v>
      </c>
      <c r="N1412" s="270">
        <v>0.972972972972973</v>
      </c>
      <c r="O1412" s="335">
        <v>1039</v>
      </c>
      <c r="P1412" s="269">
        <v>955</v>
      </c>
      <c r="Q1412" s="269">
        <v>30</v>
      </c>
      <c r="R1412" s="267">
        <v>34</v>
      </c>
      <c r="S1412" s="267">
        <v>31</v>
      </c>
      <c r="T1412" s="270">
        <v>0.919153031761309</v>
      </c>
      <c r="U1412" s="270">
        <v>0.833333333333333</v>
      </c>
      <c r="V1412" s="271">
        <v>0.918918918918919</v>
      </c>
      <c r="W1412" s="271">
        <v>0.837837837837838</v>
      </c>
      <c r="X1412" s="298">
        <v>-0.0855855855855856</v>
      </c>
      <c r="Y1412" s="274">
        <v>261</v>
      </c>
      <c r="Z1412" s="336">
        <v>233</v>
      </c>
      <c r="AA1412" s="336">
        <v>255</v>
      </c>
      <c r="AB1412" s="336">
        <v>237</v>
      </c>
      <c r="AC1412" s="337">
        <v>0.89272030651341</v>
      </c>
      <c r="AD1412" s="271">
        <v>0.929411764705882</v>
      </c>
      <c r="AE1412" s="298">
        <v>-0.0366914581924724</v>
      </c>
    </row>
    <row r="1413" spans="1:31">
      <c r="A1413" s="318" t="s">
        <v>1972</v>
      </c>
      <c r="B1413" s="342" t="s">
        <v>3378</v>
      </c>
      <c r="C1413" s="296" t="s">
        <v>2616</v>
      </c>
      <c r="D1413" s="342" t="s">
        <v>2617</v>
      </c>
      <c r="E1413" s="269">
        <v>51</v>
      </c>
      <c r="F1413" s="269">
        <v>47</v>
      </c>
      <c r="G1413" s="267">
        <v>49</v>
      </c>
      <c r="H1413" s="267">
        <v>47</v>
      </c>
      <c r="I1413" s="267">
        <v>52</v>
      </c>
      <c r="J1413" s="267">
        <v>48</v>
      </c>
      <c r="K1413" s="297">
        <v>0.9</v>
      </c>
      <c r="L1413" s="270">
        <v>0.92156862745098</v>
      </c>
      <c r="M1413" s="270">
        <v>0.959183673469388</v>
      </c>
      <c r="N1413" s="270">
        <v>0.923076923076923</v>
      </c>
      <c r="O1413" s="335">
        <v>1426</v>
      </c>
      <c r="P1413" s="269">
        <v>1349</v>
      </c>
      <c r="Q1413" s="269">
        <v>44</v>
      </c>
      <c r="R1413" s="267">
        <v>46</v>
      </c>
      <c r="S1413" s="267">
        <v>48</v>
      </c>
      <c r="T1413" s="270">
        <v>0.946002805049088</v>
      </c>
      <c r="U1413" s="270">
        <v>0.862745098039216</v>
      </c>
      <c r="V1413" s="271">
        <v>0.938775510204082</v>
      </c>
      <c r="W1413" s="271">
        <v>0.923076923076923</v>
      </c>
      <c r="X1413" s="298">
        <v>-0.0760304121648659</v>
      </c>
      <c r="Y1413" s="274">
        <v>355</v>
      </c>
      <c r="Z1413" s="336">
        <v>332</v>
      </c>
      <c r="AA1413" s="336">
        <v>354</v>
      </c>
      <c r="AB1413" s="336">
        <v>332</v>
      </c>
      <c r="AC1413" s="337">
        <v>0.935211267605634</v>
      </c>
      <c r="AD1413" s="271">
        <v>0.937853107344633</v>
      </c>
      <c r="AE1413" s="298">
        <v>-0.00264183973899901</v>
      </c>
    </row>
    <row r="1414" spans="1:31">
      <c r="A1414" s="318" t="s">
        <v>1972</v>
      </c>
      <c r="B1414" s="342" t="s">
        <v>3378</v>
      </c>
      <c r="C1414" s="296" t="s">
        <v>2618</v>
      </c>
      <c r="D1414" s="342" t="s">
        <v>2619</v>
      </c>
      <c r="E1414" s="269">
        <v>37</v>
      </c>
      <c r="F1414" s="269">
        <v>34</v>
      </c>
      <c r="G1414" s="267">
        <v>39</v>
      </c>
      <c r="H1414" s="267">
        <v>37</v>
      </c>
      <c r="I1414" s="267">
        <v>38</v>
      </c>
      <c r="J1414" s="267">
        <v>34</v>
      </c>
      <c r="K1414" s="297">
        <v>0.9</v>
      </c>
      <c r="L1414" s="270">
        <v>0.918918918918919</v>
      </c>
      <c r="M1414" s="270">
        <v>0.948717948717949</v>
      </c>
      <c r="N1414" s="270">
        <v>0.894736842105263</v>
      </c>
      <c r="O1414" s="335">
        <v>1052</v>
      </c>
      <c r="P1414" s="269">
        <v>987</v>
      </c>
      <c r="Q1414" s="269">
        <v>32</v>
      </c>
      <c r="R1414" s="267">
        <v>37</v>
      </c>
      <c r="S1414" s="267">
        <v>34</v>
      </c>
      <c r="T1414" s="270">
        <v>0.938212927756654</v>
      </c>
      <c r="U1414" s="270">
        <v>0.864864864864865</v>
      </c>
      <c r="V1414" s="271">
        <v>0.948717948717949</v>
      </c>
      <c r="W1414" s="271">
        <v>0.894736842105263</v>
      </c>
      <c r="X1414" s="298">
        <v>-0.0838530838530838</v>
      </c>
      <c r="Y1414" s="274">
        <v>265</v>
      </c>
      <c r="Z1414" s="336">
        <v>239</v>
      </c>
      <c r="AA1414" s="336">
        <v>261</v>
      </c>
      <c r="AB1414" s="336">
        <v>240</v>
      </c>
      <c r="AC1414" s="337">
        <v>0.90188679245283</v>
      </c>
      <c r="AD1414" s="271">
        <v>0.919540229885057</v>
      </c>
      <c r="AE1414" s="298">
        <v>-0.0176534374322272</v>
      </c>
    </row>
    <row r="1415" spans="1:31">
      <c r="A1415" s="318" t="s">
        <v>1972</v>
      </c>
      <c r="B1415" s="342" t="s">
        <v>3378</v>
      </c>
      <c r="C1415" s="296" t="s">
        <v>2620</v>
      </c>
      <c r="D1415" s="342" t="s">
        <v>2621</v>
      </c>
      <c r="E1415" s="269">
        <v>33</v>
      </c>
      <c r="F1415" s="269">
        <v>33</v>
      </c>
      <c r="G1415" s="267">
        <v>31</v>
      </c>
      <c r="H1415" s="267">
        <v>31</v>
      </c>
      <c r="I1415" s="267">
        <v>34</v>
      </c>
      <c r="J1415" s="267">
        <v>34</v>
      </c>
      <c r="K1415" s="297">
        <v>0.9</v>
      </c>
      <c r="L1415" s="270">
        <v>1</v>
      </c>
      <c r="M1415" s="270">
        <v>1</v>
      </c>
      <c r="N1415" s="270">
        <v>1</v>
      </c>
      <c r="O1415" s="335">
        <v>897</v>
      </c>
      <c r="P1415" s="269">
        <v>889</v>
      </c>
      <c r="Q1415" s="269">
        <v>32</v>
      </c>
      <c r="R1415" s="267">
        <v>31</v>
      </c>
      <c r="S1415" s="267">
        <v>34</v>
      </c>
      <c r="T1415" s="270">
        <v>0.99108138238573</v>
      </c>
      <c r="U1415" s="270">
        <v>0.96969696969697</v>
      </c>
      <c r="V1415" s="271">
        <v>1</v>
      </c>
      <c r="W1415" s="271">
        <v>1</v>
      </c>
      <c r="X1415" s="298">
        <v>-0.0303030303030303</v>
      </c>
      <c r="Y1415" s="274">
        <v>222</v>
      </c>
      <c r="Z1415" s="336">
        <v>221</v>
      </c>
      <c r="AA1415" s="336">
        <v>228</v>
      </c>
      <c r="AB1415" s="336">
        <v>224</v>
      </c>
      <c r="AC1415" s="337">
        <v>0.995495495495496</v>
      </c>
      <c r="AD1415" s="271">
        <v>0.982456140350877</v>
      </c>
      <c r="AE1415" s="298">
        <v>0.0130393551446184</v>
      </c>
    </row>
    <row r="1416" spans="1:31">
      <c r="A1416" s="318" t="s">
        <v>1972</v>
      </c>
      <c r="B1416" s="342" t="s">
        <v>3378</v>
      </c>
      <c r="C1416" s="296" t="s">
        <v>2622</v>
      </c>
      <c r="D1416" s="342" t="s">
        <v>2623</v>
      </c>
      <c r="E1416" s="269">
        <v>21</v>
      </c>
      <c r="F1416" s="269">
        <v>21</v>
      </c>
      <c r="G1416" s="267">
        <v>21</v>
      </c>
      <c r="H1416" s="267">
        <v>21</v>
      </c>
      <c r="I1416" s="267">
        <v>21</v>
      </c>
      <c r="J1416" s="267">
        <v>21</v>
      </c>
      <c r="K1416" s="297">
        <v>0.9</v>
      </c>
      <c r="L1416" s="270">
        <v>1</v>
      </c>
      <c r="M1416" s="270">
        <v>1</v>
      </c>
      <c r="N1416" s="270">
        <v>1</v>
      </c>
      <c r="O1416" s="335">
        <v>620</v>
      </c>
      <c r="P1416" s="269">
        <v>612</v>
      </c>
      <c r="Q1416" s="269">
        <v>21</v>
      </c>
      <c r="R1416" s="267">
        <v>21</v>
      </c>
      <c r="S1416" s="267">
        <v>21</v>
      </c>
      <c r="T1416" s="270">
        <v>0.987096774193548</v>
      </c>
      <c r="U1416" s="270">
        <v>1</v>
      </c>
      <c r="V1416" s="271">
        <v>1</v>
      </c>
      <c r="W1416" s="271">
        <v>1</v>
      </c>
      <c r="X1416" s="298">
        <v>0</v>
      </c>
      <c r="Y1416" s="274">
        <v>155</v>
      </c>
      <c r="Z1416" s="336">
        <v>155</v>
      </c>
      <c r="AA1416" s="336">
        <v>157</v>
      </c>
      <c r="AB1416" s="336">
        <v>156</v>
      </c>
      <c r="AC1416" s="337">
        <v>1</v>
      </c>
      <c r="AD1416" s="271">
        <v>0.993630573248408</v>
      </c>
      <c r="AE1416" s="298">
        <v>0.00636942675159236</v>
      </c>
    </row>
    <row r="1417" spans="1:31">
      <c r="A1417" s="318" t="s">
        <v>1972</v>
      </c>
      <c r="B1417" s="342" t="s">
        <v>3378</v>
      </c>
      <c r="C1417" s="296" t="s">
        <v>2624</v>
      </c>
      <c r="D1417" s="342" t="s">
        <v>2625</v>
      </c>
      <c r="E1417" s="269">
        <v>16</v>
      </c>
      <c r="F1417" s="269">
        <v>15</v>
      </c>
      <c r="G1417" s="267">
        <v>15</v>
      </c>
      <c r="H1417" s="267">
        <v>15</v>
      </c>
      <c r="I1417" s="267">
        <v>15</v>
      </c>
      <c r="J1417" s="267">
        <v>15</v>
      </c>
      <c r="K1417" s="297">
        <v>0.9</v>
      </c>
      <c r="L1417" s="270">
        <v>0.9375</v>
      </c>
      <c r="M1417" s="270">
        <v>1</v>
      </c>
      <c r="N1417" s="270">
        <v>1</v>
      </c>
      <c r="O1417" s="335">
        <v>432</v>
      </c>
      <c r="P1417" s="269">
        <v>412</v>
      </c>
      <c r="Q1417" s="269">
        <v>15</v>
      </c>
      <c r="R1417" s="267">
        <v>15</v>
      </c>
      <c r="S1417" s="267">
        <v>15</v>
      </c>
      <c r="T1417" s="270">
        <v>0.953703703703704</v>
      </c>
      <c r="U1417" s="270">
        <v>0.9375</v>
      </c>
      <c r="V1417" s="271">
        <v>1</v>
      </c>
      <c r="W1417" s="271">
        <v>1</v>
      </c>
      <c r="X1417" s="298">
        <v>-0.0625</v>
      </c>
      <c r="Y1417" s="274">
        <v>105</v>
      </c>
      <c r="Z1417" s="336">
        <v>102</v>
      </c>
      <c r="AA1417" s="336">
        <v>104</v>
      </c>
      <c r="AB1417" s="336">
        <v>101</v>
      </c>
      <c r="AC1417" s="337">
        <v>0.971428571428571</v>
      </c>
      <c r="AD1417" s="271">
        <v>0.971153846153846</v>
      </c>
      <c r="AE1417" s="298">
        <v>0.000274725274725274</v>
      </c>
    </row>
    <row r="1418" spans="1:31">
      <c r="A1418" s="318" t="s">
        <v>1972</v>
      </c>
      <c r="B1418" s="342" t="s">
        <v>3378</v>
      </c>
      <c r="C1418" s="296" t="s">
        <v>2626</v>
      </c>
      <c r="D1418" s="342" t="s">
        <v>2627</v>
      </c>
      <c r="E1418" s="269">
        <v>36</v>
      </c>
      <c r="F1418" s="269">
        <v>36</v>
      </c>
      <c r="G1418" s="267">
        <v>41</v>
      </c>
      <c r="H1418" s="267">
        <v>41</v>
      </c>
      <c r="I1418" s="267">
        <v>44</v>
      </c>
      <c r="J1418" s="267">
        <v>44</v>
      </c>
      <c r="K1418" s="297">
        <v>0.9</v>
      </c>
      <c r="L1418" s="270">
        <v>1</v>
      </c>
      <c r="M1418" s="270">
        <v>1</v>
      </c>
      <c r="N1418" s="270">
        <v>1</v>
      </c>
      <c r="O1418" s="335">
        <v>1214</v>
      </c>
      <c r="P1418" s="269">
        <v>1179</v>
      </c>
      <c r="Q1418" s="269">
        <v>36</v>
      </c>
      <c r="R1418" s="267">
        <v>41</v>
      </c>
      <c r="S1418" s="267">
        <v>42</v>
      </c>
      <c r="T1418" s="270">
        <v>0.971169686985173</v>
      </c>
      <c r="U1418" s="270">
        <v>1</v>
      </c>
      <c r="V1418" s="271">
        <v>1</v>
      </c>
      <c r="W1418" s="271">
        <v>0.954545454545455</v>
      </c>
      <c r="X1418" s="298">
        <v>0</v>
      </c>
      <c r="Y1418" s="274">
        <v>304</v>
      </c>
      <c r="Z1418" s="336">
        <v>297</v>
      </c>
      <c r="AA1418" s="336">
        <v>309</v>
      </c>
      <c r="AB1418" s="336">
        <v>306</v>
      </c>
      <c r="AC1418" s="337">
        <v>0.976973684210526</v>
      </c>
      <c r="AD1418" s="271">
        <v>0.990291262135922</v>
      </c>
      <c r="AE1418" s="298">
        <v>-0.013317577925396</v>
      </c>
    </row>
    <row r="1419" spans="1:31">
      <c r="A1419" s="318" t="s">
        <v>1972</v>
      </c>
      <c r="B1419" s="342" t="s">
        <v>3378</v>
      </c>
      <c r="C1419" s="296" t="s">
        <v>2628</v>
      </c>
      <c r="D1419" s="342" t="s">
        <v>2629</v>
      </c>
      <c r="E1419" s="269">
        <v>67</v>
      </c>
      <c r="F1419" s="269">
        <v>67</v>
      </c>
      <c r="G1419" s="267">
        <v>60</v>
      </c>
      <c r="H1419" s="267">
        <v>59</v>
      </c>
      <c r="I1419" s="267">
        <v>69</v>
      </c>
      <c r="J1419" s="267">
        <v>68</v>
      </c>
      <c r="K1419" s="297">
        <v>0.9</v>
      </c>
      <c r="L1419" s="270">
        <v>1</v>
      </c>
      <c r="M1419" s="270">
        <v>0.983333333333333</v>
      </c>
      <c r="N1419" s="270">
        <v>0.985507246376812</v>
      </c>
      <c r="O1419" s="335">
        <v>1916</v>
      </c>
      <c r="P1419" s="269">
        <v>1832</v>
      </c>
      <c r="Q1419" s="269">
        <v>62</v>
      </c>
      <c r="R1419" s="267">
        <v>58</v>
      </c>
      <c r="S1419" s="267">
        <v>66</v>
      </c>
      <c r="T1419" s="270">
        <v>0.95615866388309</v>
      </c>
      <c r="U1419" s="270">
        <v>0.925373134328358</v>
      </c>
      <c r="V1419" s="271">
        <v>0.966666666666667</v>
      </c>
      <c r="W1419" s="271">
        <v>0.956521739130435</v>
      </c>
      <c r="X1419" s="298">
        <v>-0.0412935323383085</v>
      </c>
      <c r="Y1419" s="274">
        <v>475</v>
      </c>
      <c r="Z1419" s="336">
        <v>450</v>
      </c>
      <c r="AA1419" s="336">
        <v>477</v>
      </c>
      <c r="AB1419" s="336">
        <v>457</v>
      </c>
      <c r="AC1419" s="337">
        <v>0.947368421052632</v>
      </c>
      <c r="AD1419" s="271">
        <v>0.958071278825996</v>
      </c>
      <c r="AE1419" s="298">
        <v>-0.0107028577733643</v>
      </c>
    </row>
    <row r="1420" spans="1:31">
      <c r="A1420" s="318" t="s">
        <v>1972</v>
      </c>
      <c r="B1420" s="342" t="s">
        <v>3378</v>
      </c>
      <c r="C1420" s="296" t="s">
        <v>2630</v>
      </c>
      <c r="D1420" s="342" t="s">
        <v>2631</v>
      </c>
      <c r="E1420" s="269">
        <v>59</v>
      </c>
      <c r="F1420" s="269">
        <v>57</v>
      </c>
      <c r="G1420" s="267">
        <v>59</v>
      </c>
      <c r="H1420" s="267">
        <v>57</v>
      </c>
      <c r="I1420" s="267">
        <v>61</v>
      </c>
      <c r="J1420" s="267">
        <v>56</v>
      </c>
      <c r="K1420" s="297">
        <v>0.9</v>
      </c>
      <c r="L1420" s="270">
        <v>0.966101694915254</v>
      </c>
      <c r="M1420" s="270">
        <v>0.966101694915254</v>
      </c>
      <c r="N1420" s="270">
        <v>0.918032786885246</v>
      </c>
      <c r="O1420" s="335">
        <v>1752</v>
      </c>
      <c r="P1420" s="269">
        <v>1628</v>
      </c>
      <c r="Q1420" s="269">
        <v>55</v>
      </c>
      <c r="R1420" s="267">
        <v>48</v>
      </c>
      <c r="S1420" s="267">
        <v>56</v>
      </c>
      <c r="T1420" s="270">
        <v>0.929223744292237</v>
      </c>
      <c r="U1420" s="270">
        <v>0.932203389830508</v>
      </c>
      <c r="V1420" s="271">
        <v>0.813559322033898</v>
      </c>
      <c r="W1420" s="271">
        <v>0.918032786885246</v>
      </c>
      <c r="X1420" s="298">
        <v>0.11864406779661</v>
      </c>
      <c r="Y1420" s="274">
        <v>427</v>
      </c>
      <c r="Z1420" s="336">
        <v>381</v>
      </c>
      <c r="AA1420" s="336">
        <v>431</v>
      </c>
      <c r="AB1420" s="336">
        <v>409</v>
      </c>
      <c r="AC1420" s="337">
        <v>0.892271662763466</v>
      </c>
      <c r="AD1420" s="271">
        <v>0.948955916473318</v>
      </c>
      <c r="AE1420" s="298">
        <v>-0.0566842537098519</v>
      </c>
    </row>
    <row r="1421" spans="1:31">
      <c r="A1421" s="318" t="s">
        <v>1972</v>
      </c>
      <c r="B1421" s="342" t="s">
        <v>3379</v>
      </c>
      <c r="C1421" s="296" t="s">
        <v>2632</v>
      </c>
      <c r="D1421" s="342" t="s">
        <v>2633</v>
      </c>
      <c r="E1421" s="269">
        <v>41</v>
      </c>
      <c r="F1421" s="269">
        <v>40</v>
      </c>
      <c r="G1421" s="267">
        <v>45</v>
      </c>
      <c r="H1421" s="267">
        <v>45</v>
      </c>
      <c r="I1421" s="267">
        <v>49</v>
      </c>
      <c r="J1421" s="267">
        <v>48</v>
      </c>
      <c r="K1421" s="297">
        <v>0.9</v>
      </c>
      <c r="L1421" s="270">
        <v>0.975609756097561</v>
      </c>
      <c r="M1421" s="270">
        <v>1</v>
      </c>
      <c r="N1421" s="270">
        <v>0.979591836734694</v>
      </c>
      <c r="O1421" s="335">
        <v>1315</v>
      </c>
      <c r="P1421" s="269">
        <v>1155</v>
      </c>
      <c r="Q1421" s="269">
        <v>34</v>
      </c>
      <c r="R1421" s="267">
        <v>39</v>
      </c>
      <c r="S1421" s="267">
        <v>40</v>
      </c>
      <c r="T1421" s="270">
        <v>0.878326996197719</v>
      </c>
      <c r="U1421" s="270">
        <v>0.829268292682927</v>
      </c>
      <c r="V1421" s="271">
        <v>0.866666666666667</v>
      </c>
      <c r="W1421" s="271">
        <v>0.816326530612245</v>
      </c>
      <c r="X1421" s="298">
        <v>-0.0373983739837399</v>
      </c>
      <c r="Y1421" s="274">
        <v>328</v>
      </c>
      <c r="Z1421" s="336">
        <v>286</v>
      </c>
      <c r="AA1421" s="336">
        <v>324</v>
      </c>
      <c r="AB1421" s="336">
        <v>280</v>
      </c>
      <c r="AC1421" s="337">
        <v>0.871951219512195</v>
      </c>
      <c r="AD1421" s="271">
        <v>0.864197530864197</v>
      </c>
      <c r="AE1421" s="298">
        <v>0.00775368864799764</v>
      </c>
    </row>
    <row r="1422" spans="1:31">
      <c r="A1422" s="318" t="s">
        <v>1972</v>
      </c>
      <c r="B1422" s="342" t="s">
        <v>3379</v>
      </c>
      <c r="C1422" s="296" t="s">
        <v>2634</v>
      </c>
      <c r="D1422" s="342" t="s">
        <v>2635</v>
      </c>
      <c r="E1422" s="269">
        <v>26</v>
      </c>
      <c r="F1422" s="269">
        <v>24</v>
      </c>
      <c r="G1422" s="267">
        <v>31</v>
      </c>
      <c r="H1422" s="267">
        <v>29</v>
      </c>
      <c r="I1422" s="267">
        <v>37</v>
      </c>
      <c r="J1422" s="267">
        <v>35</v>
      </c>
      <c r="K1422" s="297">
        <v>0.9</v>
      </c>
      <c r="L1422" s="270">
        <v>0.923076923076923</v>
      </c>
      <c r="M1422" s="270">
        <v>0.935483870967742</v>
      </c>
      <c r="N1422" s="270">
        <v>0.945945945945946</v>
      </c>
      <c r="O1422" s="335">
        <v>951</v>
      </c>
      <c r="P1422" s="269">
        <v>895</v>
      </c>
      <c r="Q1422" s="269">
        <v>24</v>
      </c>
      <c r="R1422" s="267">
        <v>28</v>
      </c>
      <c r="S1422" s="267">
        <v>34</v>
      </c>
      <c r="T1422" s="270">
        <v>0.941114616193481</v>
      </c>
      <c r="U1422" s="270">
        <v>0.923076923076923</v>
      </c>
      <c r="V1422" s="271">
        <v>0.903225806451613</v>
      </c>
      <c r="W1422" s="271">
        <v>0.918918918918919</v>
      </c>
      <c r="X1422" s="298">
        <v>0.0198511166253103</v>
      </c>
      <c r="Y1422" s="274">
        <v>234</v>
      </c>
      <c r="Z1422" s="336">
        <v>213</v>
      </c>
      <c r="AA1422" s="336">
        <v>237</v>
      </c>
      <c r="AB1422" s="336">
        <v>224</v>
      </c>
      <c r="AC1422" s="337">
        <v>0.91025641025641</v>
      </c>
      <c r="AD1422" s="271">
        <v>0.945147679324895</v>
      </c>
      <c r="AE1422" s="298">
        <v>-0.0348912690684843</v>
      </c>
    </row>
    <row r="1423" spans="1:31">
      <c r="A1423" s="318" t="s">
        <v>1972</v>
      </c>
      <c r="B1423" s="342" t="s">
        <v>3379</v>
      </c>
      <c r="C1423" s="296" t="s">
        <v>2636</v>
      </c>
      <c r="D1423" s="342" t="s">
        <v>2637</v>
      </c>
      <c r="E1423" s="269">
        <v>35</v>
      </c>
      <c r="F1423" s="269">
        <v>34</v>
      </c>
      <c r="G1423" s="267">
        <v>35</v>
      </c>
      <c r="H1423" s="267">
        <v>34</v>
      </c>
      <c r="I1423" s="267">
        <v>39</v>
      </c>
      <c r="J1423" s="267">
        <v>38</v>
      </c>
      <c r="K1423" s="297">
        <v>0.9</v>
      </c>
      <c r="L1423" s="270">
        <v>0.971428571428571</v>
      </c>
      <c r="M1423" s="270">
        <v>0.971428571428571</v>
      </c>
      <c r="N1423" s="270">
        <v>0.974358974358974</v>
      </c>
      <c r="O1423" s="335">
        <v>1020</v>
      </c>
      <c r="P1423" s="269">
        <v>925</v>
      </c>
      <c r="Q1423" s="269">
        <v>31</v>
      </c>
      <c r="R1423" s="267">
        <v>31</v>
      </c>
      <c r="S1423" s="267">
        <v>35</v>
      </c>
      <c r="T1423" s="270">
        <v>0.906862745098039</v>
      </c>
      <c r="U1423" s="270">
        <v>0.885714285714286</v>
      </c>
      <c r="V1423" s="271">
        <v>0.885714285714286</v>
      </c>
      <c r="W1423" s="271">
        <v>0.897435897435897</v>
      </c>
      <c r="X1423" s="298">
        <v>0</v>
      </c>
      <c r="Y1423" s="274">
        <v>259</v>
      </c>
      <c r="Z1423" s="336">
        <v>232</v>
      </c>
      <c r="AA1423" s="336">
        <v>247</v>
      </c>
      <c r="AB1423" s="336">
        <v>228</v>
      </c>
      <c r="AC1423" s="337">
        <v>0.895752895752896</v>
      </c>
      <c r="AD1423" s="271">
        <v>0.923076923076923</v>
      </c>
      <c r="AE1423" s="298">
        <v>-0.0273240273240274</v>
      </c>
    </row>
    <row r="1424" spans="1:31">
      <c r="A1424" s="318" t="s">
        <v>1972</v>
      </c>
      <c r="B1424" s="342" t="s">
        <v>3379</v>
      </c>
      <c r="C1424" s="296" t="s">
        <v>2638</v>
      </c>
      <c r="D1424" s="342" t="s">
        <v>2639</v>
      </c>
      <c r="E1424" s="269">
        <v>29</v>
      </c>
      <c r="F1424" s="269">
        <v>29</v>
      </c>
      <c r="G1424" s="267">
        <v>30</v>
      </c>
      <c r="H1424" s="267">
        <v>30</v>
      </c>
      <c r="I1424" s="267">
        <v>32</v>
      </c>
      <c r="J1424" s="267">
        <v>32</v>
      </c>
      <c r="K1424" s="297">
        <v>0.9</v>
      </c>
      <c r="L1424" s="270">
        <v>1</v>
      </c>
      <c r="M1424" s="270">
        <v>1</v>
      </c>
      <c r="N1424" s="270">
        <v>1</v>
      </c>
      <c r="O1424" s="335">
        <v>838</v>
      </c>
      <c r="P1424" s="269">
        <v>792</v>
      </c>
      <c r="Q1424" s="269">
        <v>25</v>
      </c>
      <c r="R1424" s="267">
        <v>29</v>
      </c>
      <c r="S1424" s="267">
        <v>29</v>
      </c>
      <c r="T1424" s="270">
        <v>0.945107398568019</v>
      </c>
      <c r="U1424" s="270">
        <v>0.862068965517241</v>
      </c>
      <c r="V1424" s="271">
        <v>0.966666666666667</v>
      </c>
      <c r="W1424" s="271">
        <v>0.90625</v>
      </c>
      <c r="X1424" s="298">
        <v>-0.104597701149425</v>
      </c>
      <c r="Y1424" s="274">
        <v>210</v>
      </c>
      <c r="Z1424" s="336">
        <v>195</v>
      </c>
      <c r="AA1424" s="336">
        <v>213</v>
      </c>
      <c r="AB1424" s="336">
        <v>204</v>
      </c>
      <c r="AC1424" s="337">
        <v>0.928571428571429</v>
      </c>
      <c r="AD1424" s="271">
        <v>0.957746478873239</v>
      </c>
      <c r="AE1424" s="298">
        <v>-0.0291750503018108</v>
      </c>
    </row>
    <row r="1425" spans="1:31">
      <c r="A1425" s="318" t="s">
        <v>1972</v>
      </c>
      <c r="B1425" s="342" t="s">
        <v>3379</v>
      </c>
      <c r="C1425" s="296" t="s">
        <v>2640</v>
      </c>
      <c r="D1425" s="342" t="s">
        <v>2641</v>
      </c>
      <c r="E1425" s="269">
        <v>21</v>
      </c>
      <c r="F1425" s="269">
        <v>21</v>
      </c>
      <c r="G1425" s="267">
        <v>20</v>
      </c>
      <c r="H1425" s="267">
        <v>20</v>
      </c>
      <c r="I1425" s="267">
        <v>22</v>
      </c>
      <c r="J1425" s="267">
        <v>22</v>
      </c>
      <c r="K1425" s="297">
        <v>0.9</v>
      </c>
      <c r="L1425" s="270">
        <v>1</v>
      </c>
      <c r="M1425" s="270">
        <v>1</v>
      </c>
      <c r="N1425" s="270">
        <v>1</v>
      </c>
      <c r="O1425" s="335">
        <v>587</v>
      </c>
      <c r="P1425" s="269">
        <v>571</v>
      </c>
      <c r="Q1425" s="269">
        <v>18</v>
      </c>
      <c r="R1425" s="267">
        <v>19</v>
      </c>
      <c r="S1425" s="267">
        <v>21</v>
      </c>
      <c r="T1425" s="270">
        <v>0.972742759795571</v>
      </c>
      <c r="U1425" s="270">
        <v>0.857142857142857</v>
      </c>
      <c r="V1425" s="271">
        <v>0.95</v>
      </c>
      <c r="W1425" s="271">
        <v>0.954545454545455</v>
      </c>
      <c r="X1425" s="298">
        <v>-0.0928571428571429</v>
      </c>
      <c r="Y1425" s="274">
        <v>147</v>
      </c>
      <c r="Z1425" s="336">
        <v>141</v>
      </c>
      <c r="AA1425" s="336">
        <v>144</v>
      </c>
      <c r="AB1425" s="336">
        <v>141</v>
      </c>
      <c r="AC1425" s="337">
        <v>0.959183673469388</v>
      </c>
      <c r="AD1425" s="271">
        <v>0.979166666666667</v>
      </c>
      <c r="AE1425" s="298">
        <v>-0.0199829931972789</v>
      </c>
    </row>
    <row r="1426" spans="1:31">
      <c r="A1426" s="318" t="s">
        <v>1972</v>
      </c>
      <c r="B1426" s="342" t="s">
        <v>3379</v>
      </c>
      <c r="C1426" s="296" t="s">
        <v>2642</v>
      </c>
      <c r="D1426" s="342" t="s">
        <v>2643</v>
      </c>
      <c r="E1426" s="269">
        <v>33</v>
      </c>
      <c r="F1426" s="269">
        <v>33</v>
      </c>
      <c r="G1426" s="267">
        <v>37</v>
      </c>
      <c r="H1426" s="267">
        <v>37</v>
      </c>
      <c r="I1426" s="267">
        <v>38</v>
      </c>
      <c r="J1426" s="267">
        <v>38</v>
      </c>
      <c r="K1426" s="297">
        <v>0.9</v>
      </c>
      <c r="L1426" s="270">
        <v>1</v>
      </c>
      <c r="M1426" s="270">
        <v>1</v>
      </c>
      <c r="N1426" s="270">
        <v>1</v>
      </c>
      <c r="O1426" s="335">
        <v>1033</v>
      </c>
      <c r="P1426" s="269">
        <v>918</v>
      </c>
      <c r="Q1426" s="269">
        <v>30</v>
      </c>
      <c r="R1426" s="267">
        <v>30</v>
      </c>
      <c r="S1426" s="267">
        <v>32</v>
      </c>
      <c r="T1426" s="270">
        <v>0.888673765730881</v>
      </c>
      <c r="U1426" s="270">
        <v>0.909090909090909</v>
      </c>
      <c r="V1426" s="271">
        <v>0.810810810810811</v>
      </c>
      <c r="W1426" s="271">
        <v>0.842105263157895</v>
      </c>
      <c r="X1426" s="298">
        <v>0.0982800982800982</v>
      </c>
      <c r="Y1426" s="274">
        <v>257</v>
      </c>
      <c r="Z1426" s="336">
        <v>229</v>
      </c>
      <c r="AA1426" s="336">
        <v>255</v>
      </c>
      <c r="AB1426" s="336">
        <v>218</v>
      </c>
      <c r="AC1426" s="337">
        <v>0.891050583657588</v>
      </c>
      <c r="AD1426" s="271">
        <v>0.854901960784314</v>
      </c>
      <c r="AE1426" s="298">
        <v>0.0361486228732739</v>
      </c>
    </row>
    <row r="1427" spans="1:31">
      <c r="A1427" s="318" t="s">
        <v>1972</v>
      </c>
      <c r="B1427" s="342" t="s">
        <v>3379</v>
      </c>
      <c r="C1427" s="296" t="s">
        <v>2644</v>
      </c>
      <c r="D1427" s="342" t="s">
        <v>2645</v>
      </c>
      <c r="E1427" s="269">
        <v>39</v>
      </c>
      <c r="F1427" s="269">
        <v>35</v>
      </c>
      <c r="G1427" s="267">
        <v>40</v>
      </c>
      <c r="H1427" s="267">
        <v>36</v>
      </c>
      <c r="I1427" s="267">
        <v>41</v>
      </c>
      <c r="J1427" s="267">
        <v>36</v>
      </c>
      <c r="K1427" s="297">
        <v>0.9</v>
      </c>
      <c r="L1427" s="270">
        <v>0.897435897435897</v>
      </c>
      <c r="M1427" s="270">
        <v>0.9</v>
      </c>
      <c r="N1427" s="270">
        <v>0.878048780487805</v>
      </c>
      <c r="O1427" s="335">
        <v>1200</v>
      </c>
      <c r="P1427" s="269">
        <v>1079</v>
      </c>
      <c r="Q1427" s="269">
        <v>34</v>
      </c>
      <c r="R1427" s="267">
        <v>36</v>
      </c>
      <c r="S1427" s="267">
        <v>36</v>
      </c>
      <c r="T1427" s="270">
        <v>0.899166666666667</v>
      </c>
      <c r="U1427" s="270">
        <v>0.871794871794872</v>
      </c>
      <c r="V1427" s="271">
        <v>0.9</v>
      </c>
      <c r="W1427" s="271">
        <v>0.878048780487805</v>
      </c>
      <c r="X1427" s="298">
        <v>-0.0282051282051282</v>
      </c>
      <c r="Y1427" s="274">
        <v>298</v>
      </c>
      <c r="Z1427" s="336">
        <v>266</v>
      </c>
      <c r="AA1427" s="336">
        <v>299</v>
      </c>
      <c r="AB1427" s="336">
        <v>266</v>
      </c>
      <c r="AC1427" s="337">
        <v>0.89261744966443</v>
      </c>
      <c r="AD1427" s="271">
        <v>0.889632107023411</v>
      </c>
      <c r="AE1427" s="298">
        <v>0.00298534264101824</v>
      </c>
    </row>
    <row r="1428" spans="1:31">
      <c r="A1428" s="318" t="s">
        <v>1972</v>
      </c>
      <c r="B1428" s="342" t="s">
        <v>3379</v>
      </c>
      <c r="C1428" s="296" t="s">
        <v>2646</v>
      </c>
      <c r="D1428" s="342" t="s">
        <v>2647</v>
      </c>
      <c r="E1428" s="269">
        <v>25</v>
      </c>
      <c r="F1428" s="269">
        <v>20</v>
      </c>
      <c r="G1428" s="267">
        <v>25</v>
      </c>
      <c r="H1428" s="267">
        <v>21</v>
      </c>
      <c r="I1428" s="267">
        <v>28</v>
      </c>
      <c r="J1428" s="267">
        <v>26</v>
      </c>
      <c r="K1428" s="297">
        <v>0.9</v>
      </c>
      <c r="L1428" s="270">
        <v>0.8</v>
      </c>
      <c r="M1428" s="270">
        <v>0.84</v>
      </c>
      <c r="N1428" s="270">
        <v>0.928571428571429</v>
      </c>
      <c r="O1428" s="335">
        <v>743</v>
      </c>
      <c r="P1428" s="269">
        <v>639</v>
      </c>
      <c r="Q1428" s="269">
        <v>15</v>
      </c>
      <c r="R1428" s="267">
        <v>18</v>
      </c>
      <c r="S1428" s="267">
        <v>22</v>
      </c>
      <c r="T1428" s="270">
        <v>0.860026917900404</v>
      </c>
      <c r="U1428" s="270">
        <v>0.6</v>
      </c>
      <c r="V1428" s="271">
        <v>0.72</v>
      </c>
      <c r="W1428" s="271">
        <v>0.785714285714286</v>
      </c>
      <c r="X1428" s="298">
        <v>-0.12</v>
      </c>
      <c r="Y1428" s="274">
        <v>182</v>
      </c>
      <c r="Z1428" s="336">
        <v>147</v>
      </c>
      <c r="AA1428" s="336">
        <v>178</v>
      </c>
      <c r="AB1428" s="336">
        <v>160</v>
      </c>
      <c r="AC1428" s="337">
        <v>0.807692307692308</v>
      </c>
      <c r="AD1428" s="271">
        <v>0.898876404494382</v>
      </c>
      <c r="AE1428" s="298">
        <v>-0.0911840968020743</v>
      </c>
    </row>
    <row r="1429" spans="1:31">
      <c r="A1429" s="318" t="s">
        <v>1972</v>
      </c>
      <c r="B1429" s="342" t="s">
        <v>3379</v>
      </c>
      <c r="C1429" s="296" t="s">
        <v>2648</v>
      </c>
      <c r="D1429" s="342" t="s">
        <v>2649</v>
      </c>
      <c r="E1429" s="269">
        <v>55</v>
      </c>
      <c r="F1429" s="269">
        <v>53</v>
      </c>
      <c r="G1429" s="267">
        <v>56</v>
      </c>
      <c r="H1429" s="267">
        <v>54</v>
      </c>
      <c r="I1429" s="267">
        <v>56</v>
      </c>
      <c r="J1429" s="267">
        <v>53</v>
      </c>
      <c r="K1429" s="297">
        <v>0.9</v>
      </c>
      <c r="L1429" s="270">
        <v>0.963636363636364</v>
      </c>
      <c r="M1429" s="270">
        <v>0.964285714285714</v>
      </c>
      <c r="N1429" s="270">
        <v>0.946428571428571</v>
      </c>
      <c r="O1429" s="335">
        <v>1630</v>
      </c>
      <c r="P1429" s="269">
        <v>1565</v>
      </c>
      <c r="Q1429" s="269">
        <v>52</v>
      </c>
      <c r="R1429" s="267">
        <v>52</v>
      </c>
      <c r="S1429" s="267">
        <v>52</v>
      </c>
      <c r="T1429" s="270">
        <v>0.960122699386503</v>
      </c>
      <c r="U1429" s="270">
        <v>0.945454545454545</v>
      </c>
      <c r="V1429" s="271">
        <v>0.928571428571429</v>
      </c>
      <c r="W1429" s="271">
        <v>0.928571428571429</v>
      </c>
      <c r="X1429" s="298">
        <v>0.0168831168831168</v>
      </c>
      <c r="Y1429" s="274">
        <v>406</v>
      </c>
      <c r="Z1429" s="336">
        <v>387</v>
      </c>
      <c r="AA1429" s="336">
        <v>406</v>
      </c>
      <c r="AB1429" s="336">
        <v>384</v>
      </c>
      <c r="AC1429" s="337">
        <v>0.95320197044335</v>
      </c>
      <c r="AD1429" s="271">
        <v>0.945812807881773</v>
      </c>
      <c r="AE1429" s="298">
        <v>0.0073891625615764</v>
      </c>
    </row>
    <row r="1430" spans="1:31">
      <c r="A1430" s="318" t="s">
        <v>1972</v>
      </c>
      <c r="B1430" s="342" t="s">
        <v>3379</v>
      </c>
      <c r="C1430" s="296" t="s">
        <v>2650</v>
      </c>
      <c r="D1430" s="342" t="s">
        <v>2651</v>
      </c>
      <c r="E1430" s="269">
        <v>35</v>
      </c>
      <c r="F1430" s="269">
        <v>33</v>
      </c>
      <c r="G1430" s="267">
        <v>35</v>
      </c>
      <c r="H1430" s="267">
        <v>33</v>
      </c>
      <c r="I1430" s="267">
        <v>38</v>
      </c>
      <c r="J1430" s="267">
        <v>34</v>
      </c>
      <c r="K1430" s="297">
        <v>0.9</v>
      </c>
      <c r="L1430" s="270">
        <v>0.942857142857143</v>
      </c>
      <c r="M1430" s="270">
        <v>0.942857142857143</v>
      </c>
      <c r="N1430" s="270">
        <v>0.894736842105263</v>
      </c>
      <c r="O1430" s="335">
        <v>1068</v>
      </c>
      <c r="P1430" s="269">
        <v>976</v>
      </c>
      <c r="Q1430" s="269">
        <v>29</v>
      </c>
      <c r="R1430" s="267">
        <v>33</v>
      </c>
      <c r="S1430" s="267">
        <v>33</v>
      </c>
      <c r="T1430" s="270">
        <v>0.913857677902622</v>
      </c>
      <c r="U1430" s="270">
        <v>0.828571428571429</v>
      </c>
      <c r="V1430" s="271">
        <v>0.942857142857143</v>
      </c>
      <c r="W1430" s="271">
        <v>0.868421052631579</v>
      </c>
      <c r="X1430" s="298">
        <v>-0.114285714285714</v>
      </c>
      <c r="Y1430" s="274">
        <v>260</v>
      </c>
      <c r="Z1430" s="336">
        <v>238</v>
      </c>
      <c r="AA1430" s="336">
        <v>265</v>
      </c>
      <c r="AB1430" s="336">
        <v>244</v>
      </c>
      <c r="AC1430" s="337">
        <v>0.915384615384615</v>
      </c>
      <c r="AD1430" s="271">
        <v>0.920754716981132</v>
      </c>
      <c r="AE1430" s="298">
        <v>-0.00537010159651674</v>
      </c>
    </row>
    <row r="1431" spans="1:31">
      <c r="A1431" s="318" t="s">
        <v>1972</v>
      </c>
      <c r="B1431" s="342" t="s">
        <v>3379</v>
      </c>
      <c r="C1431" s="296" t="s">
        <v>2652</v>
      </c>
      <c r="D1431" s="342" t="s">
        <v>2653</v>
      </c>
      <c r="E1431" s="269">
        <v>37</v>
      </c>
      <c r="F1431" s="269">
        <v>37</v>
      </c>
      <c r="G1431" s="267">
        <v>38</v>
      </c>
      <c r="H1431" s="267">
        <v>38</v>
      </c>
      <c r="I1431" s="267">
        <v>39</v>
      </c>
      <c r="J1431" s="267">
        <v>39</v>
      </c>
      <c r="K1431" s="297">
        <v>0.9</v>
      </c>
      <c r="L1431" s="270">
        <v>1</v>
      </c>
      <c r="M1431" s="270">
        <v>1</v>
      </c>
      <c r="N1431" s="270">
        <v>1</v>
      </c>
      <c r="O1431" s="335">
        <v>1102</v>
      </c>
      <c r="P1431" s="269">
        <v>1028</v>
      </c>
      <c r="Q1431" s="269">
        <v>36</v>
      </c>
      <c r="R1431" s="267">
        <v>35</v>
      </c>
      <c r="S1431" s="267">
        <v>37</v>
      </c>
      <c r="T1431" s="270">
        <v>0.932849364791289</v>
      </c>
      <c r="U1431" s="270">
        <v>0.972972972972973</v>
      </c>
      <c r="V1431" s="271">
        <v>0.921052631578947</v>
      </c>
      <c r="W1431" s="271">
        <v>0.948717948717949</v>
      </c>
      <c r="X1431" s="298">
        <v>0.0519203413940257</v>
      </c>
      <c r="Y1431" s="274">
        <v>271</v>
      </c>
      <c r="Z1431" s="336">
        <v>258</v>
      </c>
      <c r="AA1431" s="336">
        <v>280</v>
      </c>
      <c r="AB1431" s="336">
        <v>255</v>
      </c>
      <c r="AC1431" s="337">
        <v>0.952029520295203</v>
      </c>
      <c r="AD1431" s="271">
        <v>0.910714285714286</v>
      </c>
      <c r="AE1431" s="298">
        <v>0.0413152345809172</v>
      </c>
    </row>
    <row r="1432" spans="1:31">
      <c r="A1432" s="318" t="s">
        <v>1972</v>
      </c>
      <c r="B1432" s="342" t="s">
        <v>3379</v>
      </c>
      <c r="C1432" s="296" t="s">
        <v>2654</v>
      </c>
      <c r="D1432" s="342" t="s">
        <v>2655</v>
      </c>
      <c r="E1432" s="269">
        <v>54</v>
      </c>
      <c r="F1432" s="269">
        <v>53</v>
      </c>
      <c r="G1432" s="267">
        <v>50</v>
      </c>
      <c r="H1432" s="267">
        <v>49</v>
      </c>
      <c r="I1432" s="267">
        <v>54</v>
      </c>
      <c r="J1432" s="267">
        <v>52</v>
      </c>
      <c r="K1432" s="297">
        <v>0.9</v>
      </c>
      <c r="L1432" s="270">
        <v>0.981481481481482</v>
      </c>
      <c r="M1432" s="270">
        <v>0.98</v>
      </c>
      <c r="N1432" s="270">
        <v>0.962962962962963</v>
      </c>
      <c r="O1432" s="335">
        <v>1478</v>
      </c>
      <c r="P1432" s="269">
        <v>1416</v>
      </c>
      <c r="Q1432" s="269">
        <v>52</v>
      </c>
      <c r="R1432" s="267">
        <v>49</v>
      </c>
      <c r="S1432" s="267">
        <v>52</v>
      </c>
      <c r="T1432" s="270">
        <v>0.958051420838972</v>
      </c>
      <c r="U1432" s="270">
        <v>0.962962962962963</v>
      </c>
      <c r="V1432" s="271">
        <v>0.98</v>
      </c>
      <c r="W1432" s="271">
        <v>0.962962962962963</v>
      </c>
      <c r="X1432" s="298">
        <v>-0.0170370370370371</v>
      </c>
      <c r="Y1432" s="274">
        <v>373</v>
      </c>
      <c r="Z1432" s="336">
        <v>361</v>
      </c>
      <c r="AA1432" s="336">
        <v>364</v>
      </c>
      <c r="AB1432" s="336">
        <v>352</v>
      </c>
      <c r="AC1432" s="337">
        <v>0.967828418230563</v>
      </c>
      <c r="AD1432" s="271">
        <v>0.967032967032967</v>
      </c>
      <c r="AE1432" s="298">
        <v>0.000795451197595942</v>
      </c>
    </row>
    <row r="1433" spans="1:31">
      <c r="A1433" s="318" t="s">
        <v>1972</v>
      </c>
      <c r="B1433" s="342" t="s">
        <v>3379</v>
      </c>
      <c r="C1433" s="296" t="s">
        <v>2656</v>
      </c>
      <c r="D1433" s="342" t="s">
        <v>2657</v>
      </c>
      <c r="E1433" s="269">
        <v>35</v>
      </c>
      <c r="F1433" s="269">
        <v>34</v>
      </c>
      <c r="G1433" s="267">
        <v>37</v>
      </c>
      <c r="H1433" s="267">
        <v>34</v>
      </c>
      <c r="I1433" s="267">
        <v>39</v>
      </c>
      <c r="J1433" s="267">
        <v>37</v>
      </c>
      <c r="K1433" s="297">
        <v>0.9</v>
      </c>
      <c r="L1433" s="270">
        <v>0.971428571428571</v>
      </c>
      <c r="M1433" s="270">
        <v>0.918918918918919</v>
      </c>
      <c r="N1433" s="270">
        <v>0.948717948717949</v>
      </c>
      <c r="O1433" s="335">
        <v>1061</v>
      </c>
      <c r="P1433" s="269">
        <v>966</v>
      </c>
      <c r="Q1433" s="269">
        <v>32</v>
      </c>
      <c r="R1433" s="267">
        <v>33</v>
      </c>
      <c r="S1433" s="267">
        <v>35</v>
      </c>
      <c r="T1433" s="270">
        <v>0.910461828463713</v>
      </c>
      <c r="U1433" s="270">
        <v>0.914285714285714</v>
      </c>
      <c r="V1433" s="271">
        <v>0.891891891891892</v>
      </c>
      <c r="W1433" s="271">
        <v>0.897435897435897</v>
      </c>
      <c r="X1433" s="298">
        <v>0.0223938223938224</v>
      </c>
      <c r="Y1433" s="274">
        <v>264</v>
      </c>
      <c r="Z1433" s="336">
        <v>245</v>
      </c>
      <c r="AA1433" s="336">
        <v>266</v>
      </c>
      <c r="AB1433" s="336">
        <v>238</v>
      </c>
      <c r="AC1433" s="337">
        <v>0.928030303030303</v>
      </c>
      <c r="AD1433" s="271">
        <v>0.894736842105263</v>
      </c>
      <c r="AE1433" s="298">
        <v>0.0332934609250398</v>
      </c>
    </row>
    <row r="1434" spans="1:31">
      <c r="A1434" s="318" t="s">
        <v>1972</v>
      </c>
      <c r="B1434" s="342" t="s">
        <v>3379</v>
      </c>
      <c r="C1434" s="296" t="s">
        <v>2658</v>
      </c>
      <c r="D1434" s="342" t="s">
        <v>2659</v>
      </c>
      <c r="E1434" s="269">
        <v>65</v>
      </c>
      <c r="F1434" s="269">
        <v>63</v>
      </c>
      <c r="G1434" s="267">
        <v>67</v>
      </c>
      <c r="H1434" s="267">
        <v>65</v>
      </c>
      <c r="I1434" s="267">
        <v>74</v>
      </c>
      <c r="J1434" s="267">
        <v>72</v>
      </c>
      <c r="K1434" s="297">
        <v>0.9</v>
      </c>
      <c r="L1434" s="270">
        <v>0.969230769230769</v>
      </c>
      <c r="M1434" s="270">
        <v>0.970149253731343</v>
      </c>
      <c r="N1434" s="270">
        <v>0.972972972972973</v>
      </c>
      <c r="O1434" s="335">
        <v>1990</v>
      </c>
      <c r="P1434" s="269">
        <v>1902</v>
      </c>
      <c r="Q1434" s="269">
        <v>63</v>
      </c>
      <c r="R1434" s="267">
        <v>62</v>
      </c>
      <c r="S1434" s="267">
        <v>69</v>
      </c>
      <c r="T1434" s="270">
        <v>0.955778894472362</v>
      </c>
      <c r="U1434" s="270">
        <v>0.969230769230769</v>
      </c>
      <c r="V1434" s="271">
        <v>0.925373134328358</v>
      </c>
      <c r="W1434" s="271">
        <v>0.932432432432432</v>
      </c>
      <c r="X1434" s="298">
        <v>0.043857634902411</v>
      </c>
      <c r="Y1434" s="274">
        <v>500</v>
      </c>
      <c r="Z1434" s="336">
        <v>474</v>
      </c>
      <c r="AA1434" s="336">
        <v>490</v>
      </c>
      <c r="AB1434" s="336">
        <v>469</v>
      </c>
      <c r="AC1434" s="337">
        <v>0.948</v>
      </c>
      <c r="AD1434" s="271">
        <v>0.957142857142857</v>
      </c>
      <c r="AE1434" s="298">
        <v>-0.00914285714285723</v>
      </c>
    </row>
    <row r="1435" spans="1:31">
      <c r="A1435" s="318" t="s">
        <v>1972</v>
      </c>
      <c r="B1435" s="342" t="s">
        <v>3379</v>
      </c>
      <c r="C1435" s="296" t="s">
        <v>2660</v>
      </c>
      <c r="D1435" s="342" t="s">
        <v>2661</v>
      </c>
      <c r="E1435" s="269">
        <v>16</v>
      </c>
      <c r="F1435" s="269">
        <v>16</v>
      </c>
      <c r="G1435" s="267">
        <v>19</v>
      </c>
      <c r="H1435" s="267">
        <v>18</v>
      </c>
      <c r="I1435" s="267">
        <v>15</v>
      </c>
      <c r="J1435" s="267">
        <v>14</v>
      </c>
      <c r="K1435" s="297">
        <v>0.9</v>
      </c>
      <c r="L1435" s="270">
        <v>1</v>
      </c>
      <c r="M1435" s="270">
        <v>0.947368421052632</v>
      </c>
      <c r="N1435" s="270">
        <v>0.933333333333333</v>
      </c>
      <c r="O1435" s="335">
        <v>471</v>
      </c>
      <c r="P1435" s="269">
        <v>429</v>
      </c>
      <c r="Q1435" s="269">
        <v>14</v>
      </c>
      <c r="R1435" s="267">
        <v>18</v>
      </c>
      <c r="S1435" s="267">
        <v>14</v>
      </c>
      <c r="T1435" s="270">
        <v>0.910828025477707</v>
      </c>
      <c r="U1435" s="270">
        <v>0.875</v>
      </c>
      <c r="V1435" s="271">
        <v>0.947368421052632</v>
      </c>
      <c r="W1435" s="271">
        <v>0.933333333333333</v>
      </c>
      <c r="X1435" s="298">
        <v>-0.0723684210526315</v>
      </c>
      <c r="Y1435" s="274">
        <v>115</v>
      </c>
      <c r="Z1435" s="336">
        <v>105</v>
      </c>
      <c r="AA1435" s="336">
        <v>124</v>
      </c>
      <c r="AB1435" s="336">
        <v>115</v>
      </c>
      <c r="AC1435" s="337">
        <v>0.91304347826087</v>
      </c>
      <c r="AD1435" s="271">
        <v>0.92741935483871</v>
      </c>
      <c r="AE1435" s="298">
        <v>-0.0143758765778401</v>
      </c>
    </row>
    <row r="1436" spans="1:31">
      <c r="A1436" s="318" t="s">
        <v>1972</v>
      </c>
      <c r="B1436" s="342" t="s">
        <v>3379</v>
      </c>
      <c r="C1436" s="296" t="s">
        <v>2662</v>
      </c>
      <c r="D1436" s="342" t="s">
        <v>2663</v>
      </c>
      <c r="E1436" s="269">
        <v>32</v>
      </c>
      <c r="F1436" s="269">
        <v>31</v>
      </c>
      <c r="G1436" s="267">
        <v>34</v>
      </c>
      <c r="H1436" s="267">
        <v>33</v>
      </c>
      <c r="I1436" s="267">
        <v>35</v>
      </c>
      <c r="J1436" s="267">
        <v>34</v>
      </c>
      <c r="K1436" s="297">
        <v>0.9</v>
      </c>
      <c r="L1436" s="270">
        <v>0.96875</v>
      </c>
      <c r="M1436" s="270">
        <v>0.970588235294118</v>
      </c>
      <c r="N1436" s="270">
        <v>0.971428571428571</v>
      </c>
      <c r="O1436" s="335">
        <v>999</v>
      </c>
      <c r="P1436" s="269">
        <v>969</v>
      </c>
      <c r="Q1436" s="269">
        <v>30</v>
      </c>
      <c r="R1436" s="267">
        <v>31</v>
      </c>
      <c r="S1436" s="267">
        <v>34</v>
      </c>
      <c r="T1436" s="270">
        <v>0.96996996996997</v>
      </c>
      <c r="U1436" s="270">
        <v>0.9375</v>
      </c>
      <c r="V1436" s="271">
        <v>0.911764705882353</v>
      </c>
      <c r="W1436" s="271">
        <v>0.971428571428571</v>
      </c>
      <c r="X1436" s="298">
        <v>0.0257352941176471</v>
      </c>
      <c r="Y1436" s="274">
        <v>249</v>
      </c>
      <c r="Z1436" s="336">
        <v>236</v>
      </c>
      <c r="AA1436" s="336">
        <v>245</v>
      </c>
      <c r="AB1436" s="336">
        <v>241</v>
      </c>
      <c r="AC1436" s="337">
        <v>0.947791164658635</v>
      </c>
      <c r="AD1436" s="271">
        <v>0.983673469387755</v>
      </c>
      <c r="AE1436" s="298">
        <v>-0.0358823047291206</v>
      </c>
    </row>
    <row r="1437" spans="1:31">
      <c r="A1437" s="318" t="s">
        <v>1972</v>
      </c>
      <c r="B1437" s="342" t="s">
        <v>3379</v>
      </c>
      <c r="C1437" s="296" t="s">
        <v>2664</v>
      </c>
      <c r="D1437" s="342" t="s">
        <v>2665</v>
      </c>
      <c r="E1437" s="269">
        <v>40</v>
      </c>
      <c r="F1437" s="269">
        <v>34</v>
      </c>
      <c r="G1437" s="267">
        <v>36</v>
      </c>
      <c r="H1437" s="267">
        <v>33</v>
      </c>
      <c r="I1437" s="267">
        <v>39</v>
      </c>
      <c r="J1437" s="267">
        <v>38</v>
      </c>
      <c r="K1437" s="297">
        <v>0.9</v>
      </c>
      <c r="L1437" s="270">
        <v>0.85</v>
      </c>
      <c r="M1437" s="270">
        <v>0.916666666666667</v>
      </c>
      <c r="N1437" s="270">
        <v>0.974358974358974</v>
      </c>
      <c r="O1437" s="335">
        <v>1106</v>
      </c>
      <c r="P1437" s="269">
        <v>1035</v>
      </c>
      <c r="Q1437" s="269">
        <v>34</v>
      </c>
      <c r="R1437" s="267">
        <v>33</v>
      </c>
      <c r="S1437" s="267">
        <v>35</v>
      </c>
      <c r="T1437" s="270">
        <v>0.935804701627486</v>
      </c>
      <c r="U1437" s="270">
        <v>0.85</v>
      </c>
      <c r="V1437" s="271">
        <v>0.916666666666667</v>
      </c>
      <c r="W1437" s="271">
        <v>0.897435897435897</v>
      </c>
      <c r="X1437" s="298">
        <v>-0.0666666666666667</v>
      </c>
      <c r="Y1437" s="274">
        <v>274</v>
      </c>
      <c r="Z1437" s="336">
        <v>257</v>
      </c>
      <c r="AA1437" s="336">
        <v>274</v>
      </c>
      <c r="AB1437" s="336">
        <v>256</v>
      </c>
      <c r="AC1437" s="337">
        <v>0.937956204379562</v>
      </c>
      <c r="AD1437" s="271">
        <v>0.934306569343066</v>
      </c>
      <c r="AE1437" s="298">
        <v>0.0036496350364964</v>
      </c>
    </row>
    <row r="1438" spans="1:31">
      <c r="A1438" s="318" t="s">
        <v>1972</v>
      </c>
      <c r="B1438" s="342" t="s">
        <v>3380</v>
      </c>
      <c r="C1438" s="296" t="s">
        <v>2666</v>
      </c>
      <c r="D1438" s="342" t="s">
        <v>2667</v>
      </c>
      <c r="E1438" s="269">
        <v>46</v>
      </c>
      <c r="F1438" s="269">
        <v>46</v>
      </c>
      <c r="G1438" s="267">
        <v>41</v>
      </c>
      <c r="H1438" s="267">
        <v>41</v>
      </c>
      <c r="I1438" s="267">
        <v>44</v>
      </c>
      <c r="J1438" s="267">
        <v>44</v>
      </c>
      <c r="K1438" s="297">
        <v>0.9</v>
      </c>
      <c r="L1438" s="270">
        <v>1</v>
      </c>
      <c r="M1438" s="270">
        <v>1</v>
      </c>
      <c r="N1438" s="270">
        <v>1</v>
      </c>
      <c r="O1438" s="335">
        <v>1311</v>
      </c>
      <c r="P1438" s="269">
        <v>1289</v>
      </c>
      <c r="Q1438" s="269">
        <v>45</v>
      </c>
      <c r="R1438" s="267">
        <v>39</v>
      </c>
      <c r="S1438" s="267">
        <v>42</v>
      </c>
      <c r="T1438" s="270">
        <v>0.983218916857361</v>
      </c>
      <c r="U1438" s="270">
        <v>0.978260869565217</v>
      </c>
      <c r="V1438" s="271">
        <v>0.951219512195122</v>
      </c>
      <c r="W1438" s="271">
        <v>0.954545454545455</v>
      </c>
      <c r="X1438" s="298">
        <v>0.0270413573700955</v>
      </c>
      <c r="Y1438" s="274">
        <v>330</v>
      </c>
      <c r="Z1438" s="336">
        <v>324</v>
      </c>
      <c r="AA1438" s="336">
        <v>322</v>
      </c>
      <c r="AB1438" s="336">
        <v>316</v>
      </c>
      <c r="AC1438" s="337">
        <v>0.981818181818182</v>
      </c>
      <c r="AD1438" s="271">
        <v>0.981366459627329</v>
      </c>
      <c r="AE1438" s="298">
        <v>0.000451722190852655</v>
      </c>
    </row>
    <row r="1439" spans="1:31">
      <c r="A1439" s="318" t="s">
        <v>1972</v>
      </c>
      <c r="B1439" s="342" t="s">
        <v>3380</v>
      </c>
      <c r="C1439" s="296" t="s">
        <v>2668</v>
      </c>
      <c r="D1439" s="342" t="s">
        <v>2669</v>
      </c>
      <c r="E1439" s="269">
        <v>35</v>
      </c>
      <c r="F1439" s="269">
        <v>35</v>
      </c>
      <c r="G1439" s="267">
        <v>35</v>
      </c>
      <c r="H1439" s="267">
        <v>35</v>
      </c>
      <c r="I1439" s="267">
        <v>35</v>
      </c>
      <c r="J1439" s="267">
        <v>35</v>
      </c>
      <c r="K1439" s="297">
        <v>0.9</v>
      </c>
      <c r="L1439" s="270">
        <v>1</v>
      </c>
      <c r="M1439" s="270">
        <v>1</v>
      </c>
      <c r="N1439" s="270">
        <v>1</v>
      </c>
      <c r="O1439" s="335">
        <v>994</v>
      </c>
      <c r="P1439" s="269">
        <v>990</v>
      </c>
      <c r="Q1439" s="269">
        <v>35</v>
      </c>
      <c r="R1439" s="267">
        <v>35</v>
      </c>
      <c r="S1439" s="267">
        <v>35</v>
      </c>
      <c r="T1439" s="270">
        <v>0.995975855130785</v>
      </c>
      <c r="U1439" s="270">
        <v>1</v>
      </c>
      <c r="V1439" s="271">
        <v>1</v>
      </c>
      <c r="W1439" s="271">
        <v>1</v>
      </c>
      <c r="X1439" s="298">
        <v>0</v>
      </c>
      <c r="Y1439" s="274">
        <v>250</v>
      </c>
      <c r="Z1439" s="336">
        <v>250</v>
      </c>
      <c r="AA1439" s="336">
        <v>248</v>
      </c>
      <c r="AB1439" s="336">
        <v>248</v>
      </c>
      <c r="AC1439" s="337">
        <v>1</v>
      </c>
      <c r="AD1439" s="271">
        <v>1</v>
      </c>
      <c r="AE1439" s="298">
        <v>0</v>
      </c>
    </row>
    <row r="1440" spans="1:31">
      <c r="A1440" s="318" t="s">
        <v>1972</v>
      </c>
      <c r="B1440" s="342" t="s">
        <v>3380</v>
      </c>
      <c r="C1440" s="296" t="s">
        <v>2670</v>
      </c>
      <c r="D1440" s="342" t="s">
        <v>2671</v>
      </c>
      <c r="E1440" s="269">
        <v>0</v>
      </c>
      <c r="F1440" s="269">
        <v>0</v>
      </c>
      <c r="G1440" s="267">
        <v>0</v>
      </c>
      <c r="H1440" s="267">
        <v>0</v>
      </c>
      <c r="I1440" s="267">
        <v>0</v>
      </c>
      <c r="J1440" s="267">
        <v>0</v>
      </c>
      <c r="K1440" s="297">
        <v>0.9</v>
      </c>
      <c r="L1440" s="270">
        <v>0</v>
      </c>
      <c r="M1440" s="270">
        <v>0</v>
      </c>
      <c r="N1440" s="270">
        <v>0</v>
      </c>
      <c r="O1440" s="335">
        <v>34</v>
      </c>
      <c r="P1440" s="269">
        <v>32</v>
      </c>
      <c r="Q1440" s="269">
        <v>0</v>
      </c>
      <c r="R1440" s="267">
        <v>0</v>
      </c>
      <c r="S1440" s="267">
        <v>0</v>
      </c>
      <c r="T1440" s="270">
        <v>0.941176470588235</v>
      </c>
      <c r="U1440" s="270">
        <v>0</v>
      </c>
      <c r="V1440" s="271">
        <v>0</v>
      </c>
      <c r="W1440" s="271">
        <v>0</v>
      </c>
      <c r="X1440" s="298">
        <v>0</v>
      </c>
      <c r="Y1440" s="274">
        <v>0</v>
      </c>
      <c r="Z1440" s="336">
        <v>0</v>
      </c>
      <c r="AA1440" s="336">
        <v>0</v>
      </c>
      <c r="AB1440" s="336">
        <v>0</v>
      </c>
      <c r="AC1440" s="337">
        <v>0</v>
      </c>
      <c r="AD1440" s="271">
        <v>0</v>
      </c>
      <c r="AE1440" s="298">
        <v>0</v>
      </c>
    </row>
    <row r="1441" spans="1:31">
      <c r="A1441" s="318" t="s">
        <v>1972</v>
      </c>
      <c r="B1441" s="342" t="s">
        <v>3380</v>
      </c>
      <c r="C1441" s="296" t="s">
        <v>2672</v>
      </c>
      <c r="D1441" s="342" t="s">
        <v>2673</v>
      </c>
      <c r="E1441" s="269">
        <v>35</v>
      </c>
      <c r="F1441" s="269">
        <v>35</v>
      </c>
      <c r="G1441" s="267">
        <v>30</v>
      </c>
      <c r="H1441" s="267">
        <v>30</v>
      </c>
      <c r="I1441" s="267">
        <v>37</v>
      </c>
      <c r="J1441" s="267">
        <v>37</v>
      </c>
      <c r="K1441" s="297">
        <v>0.9</v>
      </c>
      <c r="L1441" s="270">
        <v>1</v>
      </c>
      <c r="M1441" s="270">
        <v>1</v>
      </c>
      <c r="N1441" s="270">
        <v>1</v>
      </c>
      <c r="O1441" s="335">
        <v>1018</v>
      </c>
      <c r="P1441" s="269">
        <v>990</v>
      </c>
      <c r="Q1441" s="269">
        <v>34</v>
      </c>
      <c r="R1441" s="267">
        <v>30</v>
      </c>
      <c r="S1441" s="267">
        <v>37</v>
      </c>
      <c r="T1441" s="270">
        <v>0.972495088408644</v>
      </c>
      <c r="U1441" s="270">
        <v>0.971428571428571</v>
      </c>
      <c r="V1441" s="271">
        <v>1</v>
      </c>
      <c r="W1441" s="271">
        <v>1</v>
      </c>
      <c r="X1441" s="298">
        <v>-0.0285714285714286</v>
      </c>
      <c r="Y1441" s="274">
        <v>245</v>
      </c>
      <c r="Z1441" s="336">
        <v>243</v>
      </c>
      <c r="AA1441" s="336">
        <v>250</v>
      </c>
      <c r="AB1441" s="336">
        <v>242</v>
      </c>
      <c r="AC1441" s="337">
        <v>0.991836734693878</v>
      </c>
      <c r="AD1441" s="271">
        <v>0.968</v>
      </c>
      <c r="AE1441" s="298">
        <v>0.0238367346938776</v>
      </c>
    </row>
    <row r="1442" spans="1:31">
      <c r="A1442" s="318" t="s">
        <v>1972</v>
      </c>
      <c r="B1442" s="342" t="s">
        <v>3380</v>
      </c>
      <c r="C1442" s="296" t="s">
        <v>2674</v>
      </c>
      <c r="D1442" s="342" t="s">
        <v>2675</v>
      </c>
      <c r="E1442" s="269">
        <v>72</v>
      </c>
      <c r="F1442" s="269">
        <v>66</v>
      </c>
      <c r="G1442" s="267">
        <v>70</v>
      </c>
      <c r="H1442" s="267">
        <v>64</v>
      </c>
      <c r="I1442" s="267">
        <v>79</v>
      </c>
      <c r="J1442" s="267">
        <v>72</v>
      </c>
      <c r="K1442" s="297">
        <v>0.9</v>
      </c>
      <c r="L1442" s="270">
        <v>0.916666666666667</v>
      </c>
      <c r="M1442" s="270">
        <v>0.914285714285714</v>
      </c>
      <c r="N1442" s="270">
        <v>0.911392405063291</v>
      </c>
      <c r="O1442" s="335">
        <v>2259</v>
      </c>
      <c r="P1442" s="269">
        <v>2085</v>
      </c>
      <c r="Q1442" s="269">
        <v>65</v>
      </c>
      <c r="R1442" s="267">
        <v>64</v>
      </c>
      <c r="S1442" s="267">
        <v>72</v>
      </c>
      <c r="T1442" s="270">
        <v>0.922974767596281</v>
      </c>
      <c r="U1442" s="270">
        <v>0.902777777777778</v>
      </c>
      <c r="V1442" s="271">
        <v>0.914285714285714</v>
      </c>
      <c r="W1442" s="271">
        <v>0.911392405063291</v>
      </c>
      <c r="X1442" s="298">
        <v>-0.0115079365079365</v>
      </c>
      <c r="Y1442" s="274">
        <v>565</v>
      </c>
      <c r="Z1442" s="336">
        <v>520</v>
      </c>
      <c r="AA1442" s="336">
        <v>564</v>
      </c>
      <c r="AB1442" s="336">
        <v>509</v>
      </c>
      <c r="AC1442" s="337">
        <v>0.920353982300885</v>
      </c>
      <c r="AD1442" s="271">
        <v>0.902482269503546</v>
      </c>
      <c r="AE1442" s="298">
        <v>0.0178717127973388</v>
      </c>
    </row>
    <row r="1443" spans="1:31">
      <c r="A1443" s="318" t="s">
        <v>1972</v>
      </c>
      <c r="B1443" s="342" t="s">
        <v>3380</v>
      </c>
      <c r="C1443" s="296" t="s">
        <v>2676</v>
      </c>
      <c r="D1443" s="342" t="s">
        <v>2677</v>
      </c>
      <c r="E1443" s="269">
        <v>24</v>
      </c>
      <c r="F1443" s="269">
        <v>23</v>
      </c>
      <c r="G1443" s="267">
        <v>20</v>
      </c>
      <c r="H1443" s="267">
        <v>20</v>
      </c>
      <c r="I1443" s="267">
        <v>24</v>
      </c>
      <c r="J1443" s="267">
        <v>24</v>
      </c>
      <c r="K1443" s="297">
        <v>0.9</v>
      </c>
      <c r="L1443" s="270">
        <v>0.958333333333333</v>
      </c>
      <c r="M1443" s="270">
        <v>1</v>
      </c>
      <c r="N1443" s="270">
        <v>1</v>
      </c>
      <c r="O1443" s="335">
        <v>665</v>
      </c>
      <c r="P1443" s="269">
        <v>653</v>
      </c>
      <c r="Q1443" s="269">
        <v>23</v>
      </c>
      <c r="R1443" s="267">
        <v>20</v>
      </c>
      <c r="S1443" s="267">
        <v>24</v>
      </c>
      <c r="T1443" s="270">
        <v>0.981954887218045</v>
      </c>
      <c r="U1443" s="270">
        <v>0.958333333333333</v>
      </c>
      <c r="V1443" s="271">
        <v>1</v>
      </c>
      <c r="W1443" s="271">
        <v>1</v>
      </c>
      <c r="X1443" s="298">
        <v>-0.0416666666666666</v>
      </c>
      <c r="Y1443" s="274">
        <v>167</v>
      </c>
      <c r="Z1443" s="336">
        <v>164</v>
      </c>
      <c r="AA1443" s="336">
        <v>164</v>
      </c>
      <c r="AB1443" s="336">
        <v>162</v>
      </c>
      <c r="AC1443" s="337">
        <v>0.982035928143713</v>
      </c>
      <c r="AD1443" s="271">
        <v>0.98780487804878</v>
      </c>
      <c r="AE1443" s="298">
        <v>-0.00576894990506793</v>
      </c>
    </row>
    <row r="1444" spans="1:31">
      <c r="A1444" s="318" t="s">
        <v>1972</v>
      </c>
      <c r="B1444" s="342" t="s">
        <v>3380</v>
      </c>
      <c r="C1444" s="296" t="s">
        <v>2678</v>
      </c>
      <c r="D1444" s="342" t="s">
        <v>2679</v>
      </c>
      <c r="E1444" s="269">
        <v>55</v>
      </c>
      <c r="F1444" s="269">
        <v>55</v>
      </c>
      <c r="G1444" s="267">
        <v>53</v>
      </c>
      <c r="H1444" s="267">
        <v>53</v>
      </c>
      <c r="I1444" s="267">
        <v>58</v>
      </c>
      <c r="J1444" s="267">
        <v>57</v>
      </c>
      <c r="K1444" s="297">
        <v>0.9</v>
      </c>
      <c r="L1444" s="270">
        <v>1</v>
      </c>
      <c r="M1444" s="270">
        <v>1</v>
      </c>
      <c r="N1444" s="270">
        <v>0.982758620689655</v>
      </c>
      <c r="O1444" s="335">
        <v>1671</v>
      </c>
      <c r="P1444" s="269">
        <v>1639</v>
      </c>
      <c r="Q1444" s="269">
        <v>55</v>
      </c>
      <c r="R1444" s="267">
        <v>52</v>
      </c>
      <c r="S1444" s="267">
        <v>56</v>
      </c>
      <c r="T1444" s="270">
        <v>0.980849790544584</v>
      </c>
      <c r="U1444" s="270">
        <v>1</v>
      </c>
      <c r="V1444" s="271">
        <v>0.981132075471698</v>
      </c>
      <c r="W1444" s="271">
        <v>0.96551724137931</v>
      </c>
      <c r="X1444" s="298">
        <v>0.0188679245283019</v>
      </c>
      <c r="Y1444" s="274">
        <v>408</v>
      </c>
      <c r="Z1444" s="336">
        <v>401</v>
      </c>
      <c r="AA1444" s="336">
        <v>415</v>
      </c>
      <c r="AB1444" s="336">
        <v>410</v>
      </c>
      <c r="AC1444" s="337">
        <v>0.982843137254902</v>
      </c>
      <c r="AD1444" s="271">
        <v>0.987951807228916</v>
      </c>
      <c r="AE1444" s="298">
        <v>-0.00510866997401371</v>
      </c>
    </row>
    <row r="1445" spans="1:31">
      <c r="A1445" s="318" t="s">
        <v>1972</v>
      </c>
      <c r="B1445" s="342" t="s">
        <v>3380</v>
      </c>
      <c r="C1445" s="296" t="s">
        <v>2680</v>
      </c>
      <c r="D1445" s="342" t="s">
        <v>2681</v>
      </c>
      <c r="E1445" s="269">
        <v>106</v>
      </c>
      <c r="F1445" s="269">
        <v>100</v>
      </c>
      <c r="G1445" s="267">
        <v>100</v>
      </c>
      <c r="H1445" s="267">
        <v>86</v>
      </c>
      <c r="I1445" s="267">
        <v>112</v>
      </c>
      <c r="J1445" s="267">
        <v>106</v>
      </c>
      <c r="K1445" s="297">
        <v>0.9</v>
      </c>
      <c r="L1445" s="270">
        <v>0.943396226415094</v>
      </c>
      <c r="M1445" s="270">
        <v>0.86</v>
      </c>
      <c r="N1445" s="270">
        <v>0.946428571428571</v>
      </c>
      <c r="O1445" s="335">
        <v>3110</v>
      </c>
      <c r="P1445" s="269">
        <v>2928</v>
      </c>
      <c r="Q1445" s="269">
        <v>97</v>
      </c>
      <c r="R1445" s="267">
        <v>84</v>
      </c>
      <c r="S1445" s="267">
        <v>103</v>
      </c>
      <c r="T1445" s="270">
        <v>0.941479099678457</v>
      </c>
      <c r="U1445" s="270">
        <v>0.915094339622642</v>
      </c>
      <c r="V1445" s="271">
        <v>0.84</v>
      </c>
      <c r="W1445" s="271">
        <v>0.919642857142857</v>
      </c>
      <c r="X1445" s="298">
        <v>0.0750943396226416</v>
      </c>
      <c r="Y1445" s="274">
        <v>788</v>
      </c>
      <c r="Z1445" s="336">
        <v>728</v>
      </c>
      <c r="AA1445" s="336">
        <v>775</v>
      </c>
      <c r="AB1445" s="336">
        <v>738</v>
      </c>
      <c r="AC1445" s="337">
        <v>0.923857868020305</v>
      </c>
      <c r="AD1445" s="271">
        <v>0.952258064516129</v>
      </c>
      <c r="AE1445" s="298">
        <v>-0.0284001964958245</v>
      </c>
    </row>
    <row r="1446" spans="1:31">
      <c r="A1446" s="318" t="s">
        <v>1972</v>
      </c>
      <c r="B1446" s="342" t="s">
        <v>3381</v>
      </c>
      <c r="C1446" s="296" t="s">
        <v>2682</v>
      </c>
      <c r="D1446" s="342" t="s">
        <v>2683</v>
      </c>
      <c r="E1446" s="269">
        <v>65</v>
      </c>
      <c r="F1446" s="269">
        <v>63</v>
      </c>
      <c r="G1446" s="267">
        <v>60</v>
      </c>
      <c r="H1446" s="267">
        <v>60</v>
      </c>
      <c r="I1446" s="267">
        <v>70</v>
      </c>
      <c r="J1446" s="267">
        <v>69</v>
      </c>
      <c r="K1446" s="297">
        <v>0.9</v>
      </c>
      <c r="L1446" s="270">
        <v>0.969230769230769</v>
      </c>
      <c r="M1446" s="270">
        <v>1</v>
      </c>
      <c r="N1446" s="270">
        <v>0.985714285714286</v>
      </c>
      <c r="O1446" s="335">
        <v>1990</v>
      </c>
      <c r="P1446" s="269">
        <v>1864</v>
      </c>
      <c r="Q1446" s="269">
        <v>61</v>
      </c>
      <c r="R1446" s="267">
        <v>57</v>
      </c>
      <c r="S1446" s="267">
        <v>67</v>
      </c>
      <c r="T1446" s="270">
        <v>0.936683417085427</v>
      </c>
      <c r="U1446" s="270">
        <v>0.938461538461538</v>
      </c>
      <c r="V1446" s="271">
        <v>0.95</v>
      </c>
      <c r="W1446" s="271">
        <v>0.957142857142857</v>
      </c>
      <c r="X1446" s="298">
        <v>-0.0115384615384615</v>
      </c>
      <c r="Y1446" s="274">
        <v>495</v>
      </c>
      <c r="Z1446" s="336">
        <v>471</v>
      </c>
      <c r="AA1446" s="336">
        <v>495</v>
      </c>
      <c r="AB1446" s="336">
        <v>469</v>
      </c>
      <c r="AC1446" s="337">
        <v>0.951515151515152</v>
      </c>
      <c r="AD1446" s="271">
        <v>0.947474747474747</v>
      </c>
      <c r="AE1446" s="298">
        <v>0.00404040404040407</v>
      </c>
    </row>
    <row r="1447" spans="1:31">
      <c r="A1447" s="318" t="s">
        <v>1972</v>
      </c>
      <c r="B1447" s="342" t="s">
        <v>3381</v>
      </c>
      <c r="C1447" s="296" t="s">
        <v>2684</v>
      </c>
      <c r="D1447" s="342" t="s">
        <v>2685</v>
      </c>
      <c r="E1447" s="269">
        <v>60</v>
      </c>
      <c r="F1447" s="269">
        <v>58</v>
      </c>
      <c r="G1447" s="267">
        <v>56</v>
      </c>
      <c r="H1447" s="267">
        <v>55</v>
      </c>
      <c r="I1447" s="267">
        <v>62</v>
      </c>
      <c r="J1447" s="267">
        <v>60</v>
      </c>
      <c r="K1447" s="297">
        <v>0.9</v>
      </c>
      <c r="L1447" s="270">
        <v>0.966666666666667</v>
      </c>
      <c r="M1447" s="270">
        <v>0.982142857142857</v>
      </c>
      <c r="N1447" s="270">
        <v>0.967741935483871</v>
      </c>
      <c r="O1447" s="335">
        <v>1917</v>
      </c>
      <c r="P1447" s="269">
        <v>1804</v>
      </c>
      <c r="Q1447" s="269">
        <v>58</v>
      </c>
      <c r="R1447" s="267">
        <v>55</v>
      </c>
      <c r="S1447" s="267">
        <v>60</v>
      </c>
      <c r="T1447" s="270">
        <v>0.941053729786124</v>
      </c>
      <c r="U1447" s="270">
        <v>0.966666666666667</v>
      </c>
      <c r="V1447" s="271">
        <v>0.982142857142857</v>
      </c>
      <c r="W1447" s="271">
        <v>0.967741935483871</v>
      </c>
      <c r="X1447" s="298">
        <v>-0.0154761904761904</v>
      </c>
      <c r="Y1447" s="274">
        <v>467</v>
      </c>
      <c r="Z1447" s="336">
        <v>445</v>
      </c>
      <c r="AA1447" s="336">
        <v>465</v>
      </c>
      <c r="AB1447" s="336">
        <v>437</v>
      </c>
      <c r="AC1447" s="337">
        <v>0.952890792291221</v>
      </c>
      <c r="AD1447" s="271">
        <v>0.939784946236559</v>
      </c>
      <c r="AE1447" s="298">
        <v>0.0131058460546614</v>
      </c>
    </row>
    <row r="1448" spans="1:31">
      <c r="A1448" s="318" t="s">
        <v>1972</v>
      </c>
      <c r="B1448" s="342" t="s">
        <v>3381</v>
      </c>
      <c r="C1448" s="296" t="s">
        <v>2686</v>
      </c>
      <c r="D1448" s="342" t="s">
        <v>2687</v>
      </c>
      <c r="E1448" s="269">
        <v>20</v>
      </c>
      <c r="F1448" s="269">
        <v>20</v>
      </c>
      <c r="G1448" s="267">
        <v>20</v>
      </c>
      <c r="H1448" s="267">
        <v>20</v>
      </c>
      <c r="I1448" s="267">
        <v>25</v>
      </c>
      <c r="J1448" s="267">
        <v>25</v>
      </c>
      <c r="K1448" s="297">
        <v>0.9</v>
      </c>
      <c r="L1448" s="270">
        <v>1</v>
      </c>
      <c r="M1448" s="270">
        <v>1</v>
      </c>
      <c r="N1448" s="270">
        <v>1</v>
      </c>
      <c r="O1448" s="335">
        <v>640</v>
      </c>
      <c r="P1448" s="269">
        <v>630</v>
      </c>
      <c r="Q1448" s="269">
        <v>20</v>
      </c>
      <c r="R1448" s="267">
        <v>19</v>
      </c>
      <c r="S1448" s="267">
        <v>24</v>
      </c>
      <c r="T1448" s="270">
        <v>0.984375</v>
      </c>
      <c r="U1448" s="270">
        <v>1</v>
      </c>
      <c r="V1448" s="271">
        <v>0.95</v>
      </c>
      <c r="W1448" s="271">
        <v>0.96</v>
      </c>
      <c r="X1448" s="298">
        <v>0.05</v>
      </c>
      <c r="Y1448" s="274">
        <v>163</v>
      </c>
      <c r="Z1448" s="336">
        <v>161</v>
      </c>
      <c r="AA1448" s="336">
        <v>156</v>
      </c>
      <c r="AB1448" s="336">
        <v>155</v>
      </c>
      <c r="AC1448" s="337">
        <v>0.987730061349693</v>
      </c>
      <c r="AD1448" s="271">
        <v>0.993589743589744</v>
      </c>
      <c r="AE1448" s="298">
        <v>-0.0058596822400504</v>
      </c>
    </row>
    <row r="1449" spans="1:31">
      <c r="A1449" s="318" t="s">
        <v>1972</v>
      </c>
      <c r="B1449" s="342" t="s">
        <v>3381</v>
      </c>
      <c r="C1449" s="296" t="s">
        <v>2688</v>
      </c>
      <c r="D1449" s="342" t="s">
        <v>2689</v>
      </c>
      <c r="E1449" s="269">
        <v>30</v>
      </c>
      <c r="F1449" s="269">
        <v>30</v>
      </c>
      <c r="G1449" s="267">
        <v>27</v>
      </c>
      <c r="H1449" s="267">
        <v>27</v>
      </c>
      <c r="I1449" s="267">
        <v>27</v>
      </c>
      <c r="J1449" s="267">
        <v>26</v>
      </c>
      <c r="K1449" s="297">
        <v>0.9</v>
      </c>
      <c r="L1449" s="270">
        <v>1</v>
      </c>
      <c r="M1449" s="270">
        <v>1</v>
      </c>
      <c r="N1449" s="270">
        <v>0.962962962962963</v>
      </c>
      <c r="O1449" s="335">
        <v>804</v>
      </c>
      <c r="P1449" s="269">
        <v>790</v>
      </c>
      <c r="Q1449" s="269">
        <v>30</v>
      </c>
      <c r="R1449" s="267">
        <v>27</v>
      </c>
      <c r="S1449" s="267">
        <v>26</v>
      </c>
      <c r="T1449" s="270">
        <v>0.982587064676617</v>
      </c>
      <c r="U1449" s="270">
        <v>1</v>
      </c>
      <c r="V1449" s="271">
        <v>1</v>
      </c>
      <c r="W1449" s="271">
        <v>0.962962962962963</v>
      </c>
      <c r="X1449" s="298">
        <v>0</v>
      </c>
      <c r="Y1449" s="274">
        <v>201</v>
      </c>
      <c r="Z1449" s="336">
        <v>199</v>
      </c>
      <c r="AA1449" s="336">
        <v>196</v>
      </c>
      <c r="AB1449" s="336">
        <v>192</v>
      </c>
      <c r="AC1449" s="337">
        <v>0.990049751243781</v>
      </c>
      <c r="AD1449" s="271">
        <v>0.979591836734694</v>
      </c>
      <c r="AE1449" s="298">
        <v>0.0104579145090873</v>
      </c>
    </row>
    <row r="1450" spans="1:31">
      <c r="A1450" s="318" t="s">
        <v>1972</v>
      </c>
      <c r="B1450" s="342" t="s">
        <v>3381</v>
      </c>
      <c r="C1450" s="296" t="s">
        <v>2690</v>
      </c>
      <c r="D1450" s="342" t="s">
        <v>2691</v>
      </c>
      <c r="E1450" s="269">
        <v>43</v>
      </c>
      <c r="F1450" s="269">
        <v>41</v>
      </c>
      <c r="G1450" s="267">
        <v>40</v>
      </c>
      <c r="H1450" s="267">
        <v>38</v>
      </c>
      <c r="I1450" s="267">
        <v>43</v>
      </c>
      <c r="J1450" s="267">
        <v>41</v>
      </c>
      <c r="K1450" s="297">
        <v>0.9</v>
      </c>
      <c r="L1450" s="270">
        <v>0.953488372093023</v>
      </c>
      <c r="M1450" s="270">
        <v>0.95</v>
      </c>
      <c r="N1450" s="270">
        <v>0.953488372093023</v>
      </c>
      <c r="O1450" s="335">
        <v>1242</v>
      </c>
      <c r="P1450" s="269">
        <v>1164</v>
      </c>
      <c r="Q1450" s="269">
        <v>40</v>
      </c>
      <c r="R1450" s="267">
        <v>36</v>
      </c>
      <c r="S1450" s="267">
        <v>36</v>
      </c>
      <c r="T1450" s="270">
        <v>0.93719806763285</v>
      </c>
      <c r="U1450" s="270">
        <v>0.930232558139535</v>
      </c>
      <c r="V1450" s="271">
        <v>0.9</v>
      </c>
      <c r="W1450" s="271">
        <v>0.837209302325581</v>
      </c>
      <c r="X1450" s="298">
        <v>0.0302325581395348</v>
      </c>
      <c r="Y1450" s="274">
        <v>307</v>
      </c>
      <c r="Z1450" s="336">
        <v>281</v>
      </c>
      <c r="AA1450" s="336">
        <v>311</v>
      </c>
      <c r="AB1450" s="336">
        <v>291</v>
      </c>
      <c r="AC1450" s="337">
        <v>0.915309446254072</v>
      </c>
      <c r="AD1450" s="271">
        <v>0.935691318327974</v>
      </c>
      <c r="AE1450" s="298">
        <v>-0.0203818720739026</v>
      </c>
    </row>
    <row r="1451" spans="1:31">
      <c r="A1451" s="318" t="s">
        <v>1972</v>
      </c>
      <c r="B1451" s="342" t="s">
        <v>3381</v>
      </c>
      <c r="C1451" s="296" t="s">
        <v>2692</v>
      </c>
      <c r="D1451" s="342" t="s">
        <v>2693</v>
      </c>
      <c r="E1451" s="269">
        <v>0</v>
      </c>
      <c r="F1451" s="269">
        <v>0</v>
      </c>
      <c r="G1451" s="267">
        <v>0</v>
      </c>
      <c r="H1451" s="267">
        <v>0</v>
      </c>
      <c r="I1451" s="267">
        <v>0</v>
      </c>
      <c r="J1451" s="267">
        <v>0</v>
      </c>
      <c r="K1451" s="297">
        <v>0.9</v>
      </c>
      <c r="L1451" s="270">
        <v>0</v>
      </c>
      <c r="M1451" s="270">
        <v>0</v>
      </c>
      <c r="N1451" s="270">
        <v>0</v>
      </c>
      <c r="O1451" s="335">
        <v>0</v>
      </c>
      <c r="P1451" s="269">
        <v>0</v>
      </c>
      <c r="Q1451" s="269">
        <v>0</v>
      </c>
      <c r="R1451" s="267">
        <v>0</v>
      </c>
      <c r="S1451" s="267">
        <v>0</v>
      </c>
      <c r="T1451" s="270">
        <v>0</v>
      </c>
      <c r="U1451" s="270">
        <v>0</v>
      </c>
      <c r="V1451" s="271">
        <v>0</v>
      </c>
      <c r="W1451" s="271">
        <v>0</v>
      </c>
      <c r="X1451" s="298">
        <v>0</v>
      </c>
      <c r="Y1451" s="274">
        <v>0</v>
      </c>
      <c r="Z1451" s="336">
        <v>0</v>
      </c>
      <c r="AA1451" s="336">
        <v>0</v>
      </c>
      <c r="AB1451" s="336">
        <v>0</v>
      </c>
      <c r="AC1451" s="337">
        <v>0</v>
      </c>
      <c r="AD1451" s="271">
        <v>0</v>
      </c>
      <c r="AE1451" s="298">
        <v>0</v>
      </c>
    </row>
    <row r="1452" spans="1:31">
      <c r="A1452" s="318" t="s">
        <v>1972</v>
      </c>
      <c r="B1452" s="342" t="s">
        <v>3381</v>
      </c>
      <c r="C1452" s="296" t="s">
        <v>2694</v>
      </c>
      <c r="D1452" s="342" t="s">
        <v>2695</v>
      </c>
      <c r="E1452" s="269">
        <v>59</v>
      </c>
      <c r="F1452" s="269">
        <v>56</v>
      </c>
      <c r="G1452" s="267">
        <v>53</v>
      </c>
      <c r="H1452" s="267">
        <v>49</v>
      </c>
      <c r="I1452" s="267">
        <v>58</v>
      </c>
      <c r="J1452" s="267">
        <v>56</v>
      </c>
      <c r="K1452" s="297">
        <v>0.9</v>
      </c>
      <c r="L1452" s="270">
        <v>0.949152542372881</v>
      </c>
      <c r="M1452" s="270">
        <v>0.924528301886792</v>
      </c>
      <c r="N1452" s="270">
        <v>0.96551724137931</v>
      </c>
      <c r="O1452" s="335">
        <v>1746</v>
      </c>
      <c r="P1452" s="269">
        <v>1609</v>
      </c>
      <c r="Q1452" s="269">
        <v>53</v>
      </c>
      <c r="R1452" s="267">
        <v>46</v>
      </c>
      <c r="S1452" s="267">
        <v>52</v>
      </c>
      <c r="T1452" s="270">
        <v>0.921534936998854</v>
      </c>
      <c r="U1452" s="270">
        <v>0.898305084745763</v>
      </c>
      <c r="V1452" s="271">
        <v>0.867924528301887</v>
      </c>
      <c r="W1452" s="271">
        <v>0.896551724137931</v>
      </c>
      <c r="X1452" s="298">
        <v>0.0303805564438759</v>
      </c>
      <c r="Y1452" s="274">
        <v>428</v>
      </c>
      <c r="Z1452" s="336">
        <v>391</v>
      </c>
      <c r="AA1452" s="336">
        <v>431</v>
      </c>
      <c r="AB1452" s="336">
        <v>400</v>
      </c>
      <c r="AC1452" s="337">
        <v>0.913551401869159</v>
      </c>
      <c r="AD1452" s="271">
        <v>0.928074245939675</v>
      </c>
      <c r="AE1452" s="298">
        <v>-0.0145228440705163</v>
      </c>
    </row>
    <row r="1453" spans="1:31">
      <c r="A1453" s="318" t="s">
        <v>1972</v>
      </c>
      <c r="B1453" s="342" t="s">
        <v>3381</v>
      </c>
      <c r="C1453" s="296" t="s">
        <v>2696</v>
      </c>
      <c r="D1453" s="342" t="s">
        <v>2697</v>
      </c>
      <c r="E1453" s="269">
        <v>42</v>
      </c>
      <c r="F1453" s="269">
        <v>36</v>
      </c>
      <c r="G1453" s="267">
        <v>45</v>
      </c>
      <c r="H1453" s="267">
        <v>42</v>
      </c>
      <c r="I1453" s="267">
        <v>52</v>
      </c>
      <c r="J1453" s="267">
        <v>49</v>
      </c>
      <c r="K1453" s="297">
        <v>0.9</v>
      </c>
      <c r="L1453" s="270">
        <v>0.857142857142857</v>
      </c>
      <c r="M1453" s="270">
        <v>0.933333333333333</v>
      </c>
      <c r="N1453" s="270">
        <v>0.942307692307692</v>
      </c>
      <c r="O1453" s="335">
        <v>1422</v>
      </c>
      <c r="P1453" s="269">
        <v>1331</v>
      </c>
      <c r="Q1453" s="269">
        <v>36</v>
      </c>
      <c r="R1453" s="267">
        <v>42</v>
      </c>
      <c r="S1453" s="267">
        <v>49</v>
      </c>
      <c r="T1453" s="270">
        <v>0.936005625879044</v>
      </c>
      <c r="U1453" s="270">
        <v>0.857142857142857</v>
      </c>
      <c r="V1453" s="271">
        <v>0.933333333333333</v>
      </c>
      <c r="W1453" s="271">
        <v>0.942307692307692</v>
      </c>
      <c r="X1453" s="298">
        <v>-0.0761904761904763</v>
      </c>
      <c r="Y1453" s="274">
        <v>353</v>
      </c>
      <c r="Z1453" s="336">
        <v>333</v>
      </c>
      <c r="AA1453" s="336">
        <v>351</v>
      </c>
      <c r="AB1453" s="336">
        <v>330</v>
      </c>
      <c r="AC1453" s="337">
        <v>0.943342776203966</v>
      </c>
      <c r="AD1453" s="271">
        <v>0.94017094017094</v>
      </c>
      <c r="AE1453" s="298">
        <v>0.00317183603302584</v>
      </c>
    </row>
    <row r="1454" spans="1:31">
      <c r="A1454" s="318" t="s">
        <v>1972</v>
      </c>
      <c r="B1454" s="342" t="s">
        <v>3381</v>
      </c>
      <c r="C1454" s="296" t="s">
        <v>2698</v>
      </c>
      <c r="D1454" s="342" t="s">
        <v>2699</v>
      </c>
      <c r="E1454" s="269">
        <v>60</v>
      </c>
      <c r="F1454" s="269">
        <v>56</v>
      </c>
      <c r="G1454" s="267">
        <v>56</v>
      </c>
      <c r="H1454" s="267">
        <v>53</v>
      </c>
      <c r="I1454" s="267">
        <v>61</v>
      </c>
      <c r="J1454" s="267">
        <v>55</v>
      </c>
      <c r="K1454" s="297">
        <v>0.9</v>
      </c>
      <c r="L1454" s="270">
        <v>0.933333333333333</v>
      </c>
      <c r="M1454" s="270">
        <v>0.946428571428571</v>
      </c>
      <c r="N1454" s="270">
        <v>0.901639344262295</v>
      </c>
      <c r="O1454" s="335">
        <v>1682</v>
      </c>
      <c r="P1454" s="269">
        <v>1531</v>
      </c>
      <c r="Q1454" s="269">
        <v>54</v>
      </c>
      <c r="R1454" s="267">
        <v>50</v>
      </c>
      <c r="S1454" s="267">
        <v>52</v>
      </c>
      <c r="T1454" s="270">
        <v>0.910225921521998</v>
      </c>
      <c r="U1454" s="270">
        <v>0.9</v>
      </c>
      <c r="V1454" s="271">
        <v>0.892857142857143</v>
      </c>
      <c r="W1454" s="271">
        <v>0.852459016393443</v>
      </c>
      <c r="X1454" s="298">
        <v>0.00714285714285712</v>
      </c>
      <c r="Y1454" s="274">
        <v>424</v>
      </c>
      <c r="Z1454" s="336">
        <v>376</v>
      </c>
      <c r="AA1454" s="336">
        <v>417</v>
      </c>
      <c r="AB1454" s="336">
        <v>378</v>
      </c>
      <c r="AC1454" s="337">
        <v>0.886792452830189</v>
      </c>
      <c r="AD1454" s="271">
        <v>0.906474820143885</v>
      </c>
      <c r="AE1454" s="298">
        <v>-0.0196823673136962</v>
      </c>
    </row>
    <row r="1455" spans="1:31">
      <c r="A1455" s="318" t="s">
        <v>1972</v>
      </c>
      <c r="B1455" s="342" t="s">
        <v>3381</v>
      </c>
      <c r="C1455" s="296" t="s">
        <v>2700</v>
      </c>
      <c r="D1455" s="342" t="s">
        <v>2701</v>
      </c>
      <c r="E1455" s="269">
        <v>61</v>
      </c>
      <c r="F1455" s="269">
        <v>59</v>
      </c>
      <c r="G1455" s="267">
        <v>55</v>
      </c>
      <c r="H1455" s="267">
        <v>53</v>
      </c>
      <c r="I1455" s="267">
        <v>56</v>
      </c>
      <c r="J1455" s="267">
        <v>55</v>
      </c>
      <c r="K1455" s="297">
        <v>0.9</v>
      </c>
      <c r="L1455" s="270">
        <v>0.967213114754098</v>
      </c>
      <c r="M1455" s="270">
        <v>0.963636363636364</v>
      </c>
      <c r="N1455" s="270">
        <v>0.982142857142857</v>
      </c>
      <c r="O1455" s="335">
        <v>1634</v>
      </c>
      <c r="P1455" s="269">
        <v>1546</v>
      </c>
      <c r="Q1455" s="269">
        <v>57</v>
      </c>
      <c r="R1455" s="267">
        <v>53</v>
      </c>
      <c r="S1455" s="267">
        <v>54</v>
      </c>
      <c r="T1455" s="270">
        <v>0.946144430844553</v>
      </c>
      <c r="U1455" s="270">
        <v>0.934426229508197</v>
      </c>
      <c r="V1455" s="271">
        <v>0.963636363636364</v>
      </c>
      <c r="W1455" s="271">
        <v>0.964285714285714</v>
      </c>
      <c r="X1455" s="298">
        <v>-0.0292101341281669</v>
      </c>
      <c r="Y1455" s="274">
        <v>412</v>
      </c>
      <c r="Z1455" s="336">
        <v>397</v>
      </c>
      <c r="AA1455" s="336">
        <v>405</v>
      </c>
      <c r="AB1455" s="336">
        <v>371</v>
      </c>
      <c r="AC1455" s="337">
        <v>0.963592233009709</v>
      </c>
      <c r="AD1455" s="271">
        <v>0.916049382716049</v>
      </c>
      <c r="AE1455" s="298">
        <v>0.0475428502936593</v>
      </c>
    </row>
    <row r="1456" spans="1:31">
      <c r="A1456" s="318" t="s">
        <v>1972</v>
      </c>
      <c r="B1456" s="342" t="s">
        <v>3381</v>
      </c>
      <c r="C1456" s="296" t="s">
        <v>2702</v>
      </c>
      <c r="D1456" s="342" t="s">
        <v>2703</v>
      </c>
      <c r="E1456" s="269">
        <v>50</v>
      </c>
      <c r="F1456" s="269">
        <v>48</v>
      </c>
      <c r="G1456" s="267">
        <v>49</v>
      </c>
      <c r="H1456" s="267">
        <v>46</v>
      </c>
      <c r="I1456" s="267">
        <v>53</v>
      </c>
      <c r="J1456" s="267">
        <v>51</v>
      </c>
      <c r="K1456" s="297">
        <v>0.9</v>
      </c>
      <c r="L1456" s="270">
        <v>0.96</v>
      </c>
      <c r="M1456" s="270">
        <v>0.938775510204082</v>
      </c>
      <c r="N1456" s="270">
        <v>0.962264150943396</v>
      </c>
      <c r="O1456" s="335">
        <v>1518</v>
      </c>
      <c r="P1456" s="269">
        <v>1429</v>
      </c>
      <c r="Q1456" s="269">
        <v>48</v>
      </c>
      <c r="R1456" s="267">
        <v>45</v>
      </c>
      <c r="S1456" s="267">
        <v>51</v>
      </c>
      <c r="T1456" s="270">
        <v>0.94137022397892</v>
      </c>
      <c r="U1456" s="270">
        <v>0.96</v>
      </c>
      <c r="V1456" s="271">
        <v>0.918367346938776</v>
      </c>
      <c r="W1456" s="271">
        <v>0.962264150943396</v>
      </c>
      <c r="X1456" s="298">
        <v>0.0416326530612244</v>
      </c>
      <c r="Y1456" s="274">
        <v>376</v>
      </c>
      <c r="Z1456" s="336">
        <v>357</v>
      </c>
      <c r="AA1456" s="336">
        <v>374</v>
      </c>
      <c r="AB1456" s="336">
        <v>350</v>
      </c>
      <c r="AC1456" s="337">
        <v>0.949468085106383</v>
      </c>
      <c r="AD1456" s="271">
        <v>0.935828877005348</v>
      </c>
      <c r="AE1456" s="298">
        <v>0.0136392081010355</v>
      </c>
    </row>
    <row r="1457" spans="1:31">
      <c r="A1457" s="318" t="s">
        <v>1972</v>
      </c>
      <c r="B1457" s="342" t="s">
        <v>40</v>
      </c>
      <c r="C1457" s="296" t="s">
        <v>2704</v>
      </c>
      <c r="D1457" s="342" t="s">
        <v>2704</v>
      </c>
      <c r="E1457" s="269">
        <v>0</v>
      </c>
      <c r="F1457" s="269">
        <v>0</v>
      </c>
      <c r="G1457" s="267">
        <v>0</v>
      </c>
      <c r="H1457" s="267">
        <v>0</v>
      </c>
      <c r="I1457" s="267">
        <v>0</v>
      </c>
      <c r="J1457" s="267">
        <v>0</v>
      </c>
      <c r="K1457" s="297">
        <v>0.9</v>
      </c>
      <c r="L1457" s="270">
        <v>0</v>
      </c>
      <c r="M1457" s="270">
        <v>0</v>
      </c>
      <c r="N1457" s="270">
        <v>0</v>
      </c>
      <c r="O1457" s="335">
        <v>0</v>
      </c>
      <c r="P1457" s="269">
        <v>0</v>
      </c>
      <c r="Q1457" s="269">
        <v>0</v>
      </c>
      <c r="R1457" s="267">
        <v>0</v>
      </c>
      <c r="S1457" s="267">
        <v>0</v>
      </c>
      <c r="T1457" s="270">
        <v>0</v>
      </c>
      <c r="U1457" s="270">
        <v>0</v>
      </c>
      <c r="V1457" s="271">
        <v>0</v>
      </c>
      <c r="W1457" s="271">
        <v>0</v>
      </c>
      <c r="X1457" s="298">
        <v>0</v>
      </c>
      <c r="Y1457" s="274">
        <v>0</v>
      </c>
      <c r="Z1457" s="336">
        <v>0</v>
      </c>
      <c r="AA1457" s="336">
        <v>0</v>
      </c>
      <c r="AB1457" s="336">
        <v>0</v>
      </c>
      <c r="AC1457" s="337">
        <v>0</v>
      </c>
      <c r="AD1457" s="271">
        <v>0</v>
      </c>
      <c r="AE1457" s="298">
        <v>0</v>
      </c>
    </row>
    <row r="1458" spans="1:31">
      <c r="A1458" s="318" t="s">
        <v>1972</v>
      </c>
      <c r="B1458" s="342" t="s">
        <v>40</v>
      </c>
      <c r="C1458" s="296" t="s">
        <v>2705</v>
      </c>
      <c r="D1458" s="342" t="s">
        <v>2705</v>
      </c>
      <c r="E1458" s="269">
        <v>0</v>
      </c>
      <c r="F1458" s="269">
        <v>0</v>
      </c>
      <c r="G1458" s="267">
        <v>0</v>
      </c>
      <c r="H1458" s="267">
        <v>0</v>
      </c>
      <c r="I1458" s="267">
        <v>0</v>
      </c>
      <c r="J1458" s="267">
        <v>0</v>
      </c>
      <c r="K1458" s="297">
        <v>0.9</v>
      </c>
      <c r="L1458" s="270">
        <v>0</v>
      </c>
      <c r="M1458" s="270">
        <v>0</v>
      </c>
      <c r="N1458" s="270">
        <v>0</v>
      </c>
      <c r="O1458" s="335">
        <v>0</v>
      </c>
      <c r="P1458" s="269">
        <v>0</v>
      </c>
      <c r="Q1458" s="269">
        <v>0</v>
      </c>
      <c r="R1458" s="267">
        <v>0</v>
      </c>
      <c r="S1458" s="267">
        <v>0</v>
      </c>
      <c r="T1458" s="270">
        <v>0</v>
      </c>
      <c r="U1458" s="270">
        <v>0</v>
      </c>
      <c r="V1458" s="271">
        <v>0</v>
      </c>
      <c r="W1458" s="271">
        <v>0</v>
      </c>
      <c r="X1458" s="298">
        <v>0</v>
      </c>
      <c r="Y1458" s="274">
        <v>0</v>
      </c>
      <c r="Z1458" s="336">
        <v>0</v>
      </c>
      <c r="AA1458" s="336">
        <v>0</v>
      </c>
      <c r="AB1458" s="336">
        <v>0</v>
      </c>
      <c r="AC1458" s="337">
        <v>0</v>
      </c>
      <c r="AD1458" s="271">
        <v>0</v>
      </c>
      <c r="AE1458" s="298">
        <v>0</v>
      </c>
    </row>
    <row r="1459" spans="1:31">
      <c r="A1459" s="318" t="s">
        <v>2706</v>
      </c>
      <c r="B1459" s="342" t="s">
        <v>3382</v>
      </c>
      <c r="C1459" s="296" t="s">
        <v>2708</v>
      </c>
      <c r="D1459" s="342" t="s">
        <v>2709</v>
      </c>
      <c r="E1459" s="269">
        <v>0</v>
      </c>
      <c r="F1459" s="269">
        <v>0</v>
      </c>
      <c r="G1459" s="267">
        <v>0</v>
      </c>
      <c r="H1459" s="267">
        <v>0</v>
      </c>
      <c r="I1459" s="267">
        <v>0</v>
      </c>
      <c r="J1459" s="267">
        <v>0</v>
      </c>
      <c r="K1459" s="297">
        <v>0.9</v>
      </c>
      <c r="L1459" s="270">
        <v>0</v>
      </c>
      <c r="M1459" s="270">
        <v>0</v>
      </c>
      <c r="N1459" s="270">
        <v>0</v>
      </c>
      <c r="O1459" s="335">
        <v>0</v>
      </c>
      <c r="P1459" s="269">
        <v>0</v>
      </c>
      <c r="Q1459" s="269">
        <v>0</v>
      </c>
      <c r="R1459" s="267">
        <v>0</v>
      </c>
      <c r="S1459" s="267">
        <v>0</v>
      </c>
      <c r="T1459" s="270">
        <v>0</v>
      </c>
      <c r="U1459" s="270">
        <v>0</v>
      </c>
      <c r="V1459" s="271">
        <v>0</v>
      </c>
      <c r="W1459" s="271">
        <v>0</v>
      </c>
      <c r="X1459" s="298">
        <v>0</v>
      </c>
      <c r="Y1459" s="274">
        <v>0</v>
      </c>
      <c r="Z1459" s="336">
        <v>0</v>
      </c>
      <c r="AA1459" s="336">
        <v>0</v>
      </c>
      <c r="AB1459" s="336">
        <v>0</v>
      </c>
      <c r="AC1459" s="337">
        <v>0</v>
      </c>
      <c r="AD1459" s="271">
        <v>0</v>
      </c>
      <c r="AE1459" s="298">
        <v>0</v>
      </c>
    </row>
    <row r="1460" spans="1:31">
      <c r="A1460" s="318" t="s">
        <v>2706</v>
      </c>
      <c r="B1460" s="342" t="s">
        <v>3382</v>
      </c>
      <c r="C1460" s="296" t="s">
        <v>2710</v>
      </c>
      <c r="D1460" s="342" t="s">
        <v>2711</v>
      </c>
      <c r="E1460" s="269">
        <v>0</v>
      </c>
      <c r="F1460" s="269">
        <v>0</v>
      </c>
      <c r="G1460" s="267">
        <v>0</v>
      </c>
      <c r="H1460" s="267">
        <v>0</v>
      </c>
      <c r="I1460" s="267">
        <v>0</v>
      </c>
      <c r="J1460" s="267">
        <v>0</v>
      </c>
      <c r="K1460" s="297">
        <v>0.9</v>
      </c>
      <c r="L1460" s="270">
        <v>0</v>
      </c>
      <c r="M1460" s="270">
        <v>0</v>
      </c>
      <c r="N1460" s="270">
        <v>0</v>
      </c>
      <c r="O1460" s="335">
        <v>0</v>
      </c>
      <c r="P1460" s="269">
        <v>0</v>
      </c>
      <c r="Q1460" s="269">
        <v>0</v>
      </c>
      <c r="R1460" s="267">
        <v>0</v>
      </c>
      <c r="S1460" s="267">
        <v>0</v>
      </c>
      <c r="T1460" s="270">
        <v>0</v>
      </c>
      <c r="U1460" s="270">
        <v>0</v>
      </c>
      <c r="V1460" s="271">
        <v>0</v>
      </c>
      <c r="W1460" s="271">
        <v>0</v>
      </c>
      <c r="X1460" s="298">
        <v>0</v>
      </c>
      <c r="Y1460" s="274">
        <v>0</v>
      </c>
      <c r="Z1460" s="336">
        <v>0</v>
      </c>
      <c r="AA1460" s="336">
        <v>0</v>
      </c>
      <c r="AB1460" s="336">
        <v>0</v>
      </c>
      <c r="AC1460" s="337">
        <v>0</v>
      </c>
      <c r="AD1460" s="271">
        <v>0</v>
      </c>
      <c r="AE1460" s="298">
        <v>0</v>
      </c>
    </row>
    <row r="1461" spans="1:31">
      <c r="A1461" s="318" t="s">
        <v>2706</v>
      </c>
      <c r="B1461" s="342" t="s">
        <v>3383</v>
      </c>
      <c r="C1461" s="296" t="s">
        <v>2712</v>
      </c>
      <c r="D1461" s="342" t="s">
        <v>2713</v>
      </c>
      <c r="E1461" s="269">
        <v>0</v>
      </c>
      <c r="F1461" s="269">
        <v>0</v>
      </c>
      <c r="G1461" s="267">
        <v>0</v>
      </c>
      <c r="H1461" s="267">
        <v>0</v>
      </c>
      <c r="I1461" s="267">
        <v>0</v>
      </c>
      <c r="J1461" s="267">
        <v>0</v>
      </c>
      <c r="K1461" s="297">
        <v>0.9</v>
      </c>
      <c r="L1461" s="270">
        <v>0</v>
      </c>
      <c r="M1461" s="270">
        <v>0</v>
      </c>
      <c r="N1461" s="270">
        <v>0</v>
      </c>
      <c r="O1461" s="335">
        <v>0</v>
      </c>
      <c r="P1461" s="269">
        <v>0</v>
      </c>
      <c r="Q1461" s="269">
        <v>0</v>
      </c>
      <c r="R1461" s="267">
        <v>0</v>
      </c>
      <c r="S1461" s="267">
        <v>0</v>
      </c>
      <c r="T1461" s="270">
        <v>0</v>
      </c>
      <c r="U1461" s="270">
        <v>0</v>
      </c>
      <c r="V1461" s="271">
        <v>0</v>
      </c>
      <c r="W1461" s="271">
        <v>0</v>
      </c>
      <c r="X1461" s="298">
        <v>0</v>
      </c>
      <c r="Y1461" s="274">
        <v>0</v>
      </c>
      <c r="Z1461" s="336">
        <v>0</v>
      </c>
      <c r="AA1461" s="336">
        <v>0</v>
      </c>
      <c r="AB1461" s="336">
        <v>0</v>
      </c>
      <c r="AC1461" s="337">
        <v>0</v>
      </c>
      <c r="AD1461" s="271">
        <v>0</v>
      </c>
      <c r="AE1461" s="298">
        <v>0</v>
      </c>
    </row>
    <row r="1462" spans="1:31">
      <c r="A1462" s="318" t="s">
        <v>2706</v>
      </c>
      <c r="B1462" s="342" t="s">
        <v>3382</v>
      </c>
      <c r="C1462" s="296" t="s">
        <v>2714</v>
      </c>
      <c r="D1462" s="342" t="s">
        <v>2715</v>
      </c>
      <c r="E1462" s="269">
        <v>0</v>
      </c>
      <c r="F1462" s="269">
        <v>0</v>
      </c>
      <c r="G1462" s="267">
        <v>0</v>
      </c>
      <c r="H1462" s="267">
        <v>0</v>
      </c>
      <c r="I1462" s="267">
        <v>0</v>
      </c>
      <c r="J1462" s="267">
        <v>0</v>
      </c>
      <c r="K1462" s="297">
        <v>0.9</v>
      </c>
      <c r="L1462" s="270">
        <v>0</v>
      </c>
      <c r="M1462" s="270">
        <v>0</v>
      </c>
      <c r="N1462" s="270">
        <v>0</v>
      </c>
      <c r="O1462" s="335">
        <v>0</v>
      </c>
      <c r="P1462" s="269">
        <v>0</v>
      </c>
      <c r="Q1462" s="269">
        <v>0</v>
      </c>
      <c r="R1462" s="267">
        <v>0</v>
      </c>
      <c r="S1462" s="267">
        <v>0</v>
      </c>
      <c r="T1462" s="270">
        <v>0</v>
      </c>
      <c r="U1462" s="270">
        <v>0</v>
      </c>
      <c r="V1462" s="271">
        <v>0</v>
      </c>
      <c r="W1462" s="271">
        <v>0</v>
      </c>
      <c r="X1462" s="298">
        <v>0</v>
      </c>
      <c r="Y1462" s="274">
        <v>0</v>
      </c>
      <c r="Z1462" s="336">
        <v>0</v>
      </c>
      <c r="AA1462" s="336">
        <v>0</v>
      </c>
      <c r="AB1462" s="336">
        <v>0</v>
      </c>
      <c r="AC1462" s="337">
        <v>0</v>
      </c>
      <c r="AD1462" s="271">
        <v>0</v>
      </c>
      <c r="AE1462" s="298">
        <v>0</v>
      </c>
    </row>
    <row r="1463" spans="1:31">
      <c r="A1463" s="318" t="s">
        <v>2706</v>
      </c>
      <c r="B1463" s="342" t="s">
        <v>3382</v>
      </c>
      <c r="C1463" s="296" t="s">
        <v>2716</v>
      </c>
      <c r="D1463" s="342" t="s">
        <v>2717</v>
      </c>
      <c r="E1463" s="269">
        <v>0</v>
      </c>
      <c r="F1463" s="269">
        <v>0</v>
      </c>
      <c r="G1463" s="267">
        <v>0</v>
      </c>
      <c r="H1463" s="267">
        <v>0</v>
      </c>
      <c r="I1463" s="267">
        <v>0</v>
      </c>
      <c r="J1463" s="267">
        <v>0</v>
      </c>
      <c r="K1463" s="297">
        <v>0.9</v>
      </c>
      <c r="L1463" s="270">
        <v>0</v>
      </c>
      <c r="M1463" s="270">
        <v>0</v>
      </c>
      <c r="N1463" s="270">
        <v>0</v>
      </c>
      <c r="O1463" s="335">
        <v>0</v>
      </c>
      <c r="P1463" s="269">
        <v>0</v>
      </c>
      <c r="Q1463" s="269">
        <v>0</v>
      </c>
      <c r="R1463" s="267">
        <v>0</v>
      </c>
      <c r="S1463" s="267">
        <v>0</v>
      </c>
      <c r="T1463" s="270">
        <v>0</v>
      </c>
      <c r="U1463" s="270">
        <v>0</v>
      </c>
      <c r="V1463" s="271">
        <v>0</v>
      </c>
      <c r="W1463" s="271">
        <v>0</v>
      </c>
      <c r="X1463" s="298">
        <v>0</v>
      </c>
      <c r="Y1463" s="274">
        <v>0</v>
      </c>
      <c r="Z1463" s="336">
        <v>0</v>
      </c>
      <c r="AA1463" s="336">
        <v>0</v>
      </c>
      <c r="AB1463" s="336">
        <v>0</v>
      </c>
      <c r="AC1463" s="337">
        <v>0</v>
      </c>
      <c r="AD1463" s="271">
        <v>0</v>
      </c>
      <c r="AE1463" s="298">
        <v>0</v>
      </c>
    </row>
    <row r="1464" spans="1:31">
      <c r="A1464" s="318" t="s">
        <v>2706</v>
      </c>
      <c r="B1464" s="342" t="s">
        <v>3382</v>
      </c>
      <c r="C1464" s="296" t="s">
        <v>2718</v>
      </c>
      <c r="D1464" s="342" t="s">
        <v>2719</v>
      </c>
      <c r="E1464" s="269">
        <v>0</v>
      </c>
      <c r="F1464" s="269">
        <v>0</v>
      </c>
      <c r="G1464" s="267">
        <v>0</v>
      </c>
      <c r="H1464" s="267">
        <v>0</v>
      </c>
      <c r="I1464" s="267">
        <v>0</v>
      </c>
      <c r="J1464" s="267">
        <v>0</v>
      </c>
      <c r="K1464" s="297">
        <v>0.9</v>
      </c>
      <c r="L1464" s="270">
        <v>0</v>
      </c>
      <c r="M1464" s="270">
        <v>0</v>
      </c>
      <c r="N1464" s="270">
        <v>0</v>
      </c>
      <c r="O1464" s="335">
        <v>0</v>
      </c>
      <c r="P1464" s="269">
        <v>0</v>
      </c>
      <c r="Q1464" s="269">
        <v>0</v>
      </c>
      <c r="R1464" s="267">
        <v>0</v>
      </c>
      <c r="S1464" s="267">
        <v>0</v>
      </c>
      <c r="T1464" s="270">
        <v>0</v>
      </c>
      <c r="U1464" s="270">
        <v>0</v>
      </c>
      <c r="V1464" s="271">
        <v>0</v>
      </c>
      <c r="W1464" s="271">
        <v>0</v>
      </c>
      <c r="X1464" s="298">
        <v>0</v>
      </c>
      <c r="Y1464" s="274">
        <v>0</v>
      </c>
      <c r="Z1464" s="336">
        <v>0</v>
      </c>
      <c r="AA1464" s="336">
        <v>0</v>
      </c>
      <c r="AB1464" s="336">
        <v>0</v>
      </c>
      <c r="AC1464" s="337">
        <v>0</v>
      </c>
      <c r="AD1464" s="271">
        <v>0</v>
      </c>
      <c r="AE1464" s="298">
        <v>0</v>
      </c>
    </row>
    <row r="1465" spans="1:31">
      <c r="A1465" s="318" t="s">
        <v>2706</v>
      </c>
      <c r="B1465" s="342" t="s">
        <v>3382</v>
      </c>
      <c r="C1465" s="296" t="s">
        <v>2720</v>
      </c>
      <c r="D1465" s="342" t="s">
        <v>2721</v>
      </c>
      <c r="E1465" s="269">
        <v>0</v>
      </c>
      <c r="F1465" s="269">
        <v>0</v>
      </c>
      <c r="G1465" s="267">
        <v>0</v>
      </c>
      <c r="H1465" s="267">
        <v>0</v>
      </c>
      <c r="I1465" s="267">
        <v>0</v>
      </c>
      <c r="J1465" s="267">
        <v>0</v>
      </c>
      <c r="K1465" s="297">
        <v>0.9</v>
      </c>
      <c r="L1465" s="270">
        <v>0</v>
      </c>
      <c r="M1465" s="270">
        <v>0</v>
      </c>
      <c r="N1465" s="270">
        <v>0</v>
      </c>
      <c r="O1465" s="335">
        <v>0</v>
      </c>
      <c r="P1465" s="269">
        <v>0</v>
      </c>
      <c r="Q1465" s="269">
        <v>0</v>
      </c>
      <c r="R1465" s="267">
        <v>0</v>
      </c>
      <c r="S1465" s="267">
        <v>0</v>
      </c>
      <c r="T1465" s="270">
        <v>0</v>
      </c>
      <c r="U1465" s="270">
        <v>0</v>
      </c>
      <c r="V1465" s="271">
        <v>0</v>
      </c>
      <c r="W1465" s="271">
        <v>0</v>
      </c>
      <c r="X1465" s="298">
        <v>0</v>
      </c>
      <c r="Y1465" s="274">
        <v>0</v>
      </c>
      <c r="Z1465" s="336">
        <v>0</v>
      </c>
      <c r="AA1465" s="336">
        <v>0</v>
      </c>
      <c r="AB1465" s="336">
        <v>0</v>
      </c>
      <c r="AC1465" s="337">
        <v>0</v>
      </c>
      <c r="AD1465" s="271">
        <v>0</v>
      </c>
      <c r="AE1465" s="298">
        <v>0</v>
      </c>
    </row>
    <row r="1466" spans="1:31">
      <c r="A1466" s="318" t="s">
        <v>2706</v>
      </c>
      <c r="B1466" s="342" t="s">
        <v>3384</v>
      </c>
      <c r="C1466" s="296" t="s">
        <v>2722</v>
      </c>
      <c r="D1466" s="342" t="s">
        <v>2723</v>
      </c>
      <c r="E1466" s="269">
        <v>0</v>
      </c>
      <c r="F1466" s="269">
        <v>0</v>
      </c>
      <c r="G1466" s="267">
        <v>0</v>
      </c>
      <c r="H1466" s="267">
        <v>0</v>
      </c>
      <c r="I1466" s="267">
        <v>0</v>
      </c>
      <c r="J1466" s="267">
        <v>0</v>
      </c>
      <c r="K1466" s="297">
        <v>0.9</v>
      </c>
      <c r="L1466" s="270">
        <v>0</v>
      </c>
      <c r="M1466" s="270">
        <v>0</v>
      </c>
      <c r="N1466" s="270">
        <v>0</v>
      </c>
      <c r="O1466" s="335">
        <v>0</v>
      </c>
      <c r="P1466" s="269">
        <v>0</v>
      </c>
      <c r="Q1466" s="269">
        <v>0</v>
      </c>
      <c r="R1466" s="267">
        <v>0</v>
      </c>
      <c r="S1466" s="267">
        <v>0</v>
      </c>
      <c r="T1466" s="270">
        <v>0</v>
      </c>
      <c r="U1466" s="270">
        <v>0</v>
      </c>
      <c r="V1466" s="271">
        <v>0</v>
      </c>
      <c r="W1466" s="271">
        <v>0</v>
      </c>
      <c r="X1466" s="298">
        <v>0</v>
      </c>
      <c r="Y1466" s="274">
        <v>0</v>
      </c>
      <c r="Z1466" s="336">
        <v>0</v>
      </c>
      <c r="AA1466" s="336">
        <v>0</v>
      </c>
      <c r="AB1466" s="336">
        <v>0</v>
      </c>
      <c r="AC1466" s="337">
        <v>0</v>
      </c>
      <c r="AD1466" s="271">
        <v>0</v>
      </c>
      <c r="AE1466" s="298">
        <v>0</v>
      </c>
    </row>
    <row r="1467" spans="1:31">
      <c r="A1467" s="318" t="s">
        <v>2706</v>
      </c>
      <c r="B1467" s="342" t="s">
        <v>3382</v>
      </c>
      <c r="C1467" s="296" t="s">
        <v>2724</v>
      </c>
      <c r="D1467" s="342" t="s">
        <v>2725</v>
      </c>
      <c r="E1467" s="269">
        <v>0</v>
      </c>
      <c r="F1467" s="269">
        <v>0</v>
      </c>
      <c r="G1467" s="267">
        <v>0</v>
      </c>
      <c r="H1467" s="267">
        <v>0</v>
      </c>
      <c r="I1467" s="267">
        <v>0</v>
      </c>
      <c r="J1467" s="267">
        <v>0</v>
      </c>
      <c r="K1467" s="297">
        <v>0.9</v>
      </c>
      <c r="L1467" s="270">
        <v>0</v>
      </c>
      <c r="M1467" s="270">
        <v>0</v>
      </c>
      <c r="N1467" s="270">
        <v>0</v>
      </c>
      <c r="O1467" s="335">
        <v>0</v>
      </c>
      <c r="P1467" s="269">
        <v>0</v>
      </c>
      <c r="Q1467" s="269">
        <v>0</v>
      </c>
      <c r="R1467" s="267">
        <v>0</v>
      </c>
      <c r="S1467" s="267">
        <v>0</v>
      </c>
      <c r="T1467" s="270">
        <v>0</v>
      </c>
      <c r="U1467" s="270">
        <v>0</v>
      </c>
      <c r="V1467" s="271">
        <v>0</v>
      </c>
      <c r="W1467" s="271">
        <v>0</v>
      </c>
      <c r="X1467" s="298">
        <v>0</v>
      </c>
      <c r="Y1467" s="274">
        <v>0</v>
      </c>
      <c r="Z1467" s="336">
        <v>0</v>
      </c>
      <c r="AA1467" s="336">
        <v>0</v>
      </c>
      <c r="AB1467" s="336">
        <v>0</v>
      </c>
      <c r="AC1467" s="337">
        <v>0</v>
      </c>
      <c r="AD1467" s="271">
        <v>0</v>
      </c>
      <c r="AE1467" s="298">
        <v>0</v>
      </c>
    </row>
    <row r="1468" spans="1:31">
      <c r="A1468" s="318" t="s">
        <v>2706</v>
      </c>
      <c r="B1468" s="342" t="s">
        <v>3385</v>
      </c>
      <c r="C1468" s="296" t="s">
        <v>2726</v>
      </c>
      <c r="D1468" s="342" t="s">
        <v>2727</v>
      </c>
      <c r="E1468" s="269">
        <v>0</v>
      </c>
      <c r="F1468" s="269">
        <v>0</v>
      </c>
      <c r="G1468" s="267">
        <v>0</v>
      </c>
      <c r="H1468" s="267">
        <v>0</v>
      </c>
      <c r="I1468" s="267">
        <v>0</v>
      </c>
      <c r="J1468" s="267">
        <v>0</v>
      </c>
      <c r="K1468" s="297">
        <v>0.9</v>
      </c>
      <c r="L1468" s="270">
        <v>0</v>
      </c>
      <c r="M1468" s="270">
        <v>0</v>
      </c>
      <c r="N1468" s="270">
        <v>0</v>
      </c>
      <c r="O1468" s="335">
        <v>0</v>
      </c>
      <c r="P1468" s="269">
        <v>0</v>
      </c>
      <c r="Q1468" s="269">
        <v>0</v>
      </c>
      <c r="R1468" s="267">
        <v>0</v>
      </c>
      <c r="S1468" s="267">
        <v>0</v>
      </c>
      <c r="T1468" s="270">
        <v>0</v>
      </c>
      <c r="U1468" s="270">
        <v>0</v>
      </c>
      <c r="V1468" s="271">
        <v>0</v>
      </c>
      <c r="W1468" s="271">
        <v>0</v>
      </c>
      <c r="X1468" s="298">
        <v>0</v>
      </c>
      <c r="Y1468" s="274">
        <v>0</v>
      </c>
      <c r="Z1468" s="336">
        <v>0</v>
      </c>
      <c r="AA1468" s="336">
        <v>0</v>
      </c>
      <c r="AB1468" s="336">
        <v>0</v>
      </c>
      <c r="AC1468" s="337">
        <v>0</v>
      </c>
      <c r="AD1468" s="271">
        <v>0</v>
      </c>
      <c r="AE1468" s="298">
        <v>0</v>
      </c>
    </row>
    <row r="1469" spans="1:31">
      <c r="A1469" s="318" t="s">
        <v>2706</v>
      </c>
      <c r="B1469" s="342" t="s">
        <v>3382</v>
      </c>
      <c r="C1469" s="296" t="s">
        <v>2728</v>
      </c>
      <c r="D1469" s="342" t="s">
        <v>2729</v>
      </c>
      <c r="E1469" s="269">
        <v>0</v>
      </c>
      <c r="F1469" s="269">
        <v>0</v>
      </c>
      <c r="G1469" s="267">
        <v>0</v>
      </c>
      <c r="H1469" s="267">
        <v>0</v>
      </c>
      <c r="I1469" s="267">
        <v>0</v>
      </c>
      <c r="J1469" s="267">
        <v>0</v>
      </c>
      <c r="K1469" s="297">
        <v>0.9</v>
      </c>
      <c r="L1469" s="270">
        <v>0</v>
      </c>
      <c r="M1469" s="270">
        <v>0</v>
      </c>
      <c r="N1469" s="270">
        <v>0</v>
      </c>
      <c r="O1469" s="335">
        <v>0</v>
      </c>
      <c r="P1469" s="269">
        <v>0</v>
      </c>
      <c r="Q1469" s="269">
        <v>0</v>
      </c>
      <c r="R1469" s="267">
        <v>0</v>
      </c>
      <c r="S1469" s="267">
        <v>0</v>
      </c>
      <c r="T1469" s="270">
        <v>0</v>
      </c>
      <c r="U1469" s="270">
        <v>0</v>
      </c>
      <c r="V1469" s="271">
        <v>0</v>
      </c>
      <c r="W1469" s="271">
        <v>0</v>
      </c>
      <c r="X1469" s="298">
        <v>0</v>
      </c>
      <c r="Y1469" s="274">
        <v>0</v>
      </c>
      <c r="Z1469" s="336">
        <v>0</v>
      </c>
      <c r="AA1469" s="336">
        <v>0</v>
      </c>
      <c r="AB1469" s="336">
        <v>0</v>
      </c>
      <c r="AC1469" s="337">
        <v>0</v>
      </c>
      <c r="AD1469" s="271">
        <v>0</v>
      </c>
      <c r="AE1469" s="298">
        <v>0</v>
      </c>
    </row>
    <row r="1470" spans="1:31">
      <c r="A1470" s="318" t="s">
        <v>2706</v>
      </c>
      <c r="B1470" s="342" t="s">
        <v>3384</v>
      </c>
      <c r="C1470" s="296" t="s">
        <v>2730</v>
      </c>
      <c r="D1470" s="342" t="s">
        <v>2731</v>
      </c>
      <c r="E1470" s="269">
        <v>0</v>
      </c>
      <c r="F1470" s="269">
        <v>0</v>
      </c>
      <c r="G1470" s="267">
        <v>0</v>
      </c>
      <c r="H1470" s="267">
        <v>0</v>
      </c>
      <c r="I1470" s="267">
        <v>0</v>
      </c>
      <c r="J1470" s="267">
        <v>0</v>
      </c>
      <c r="K1470" s="297">
        <v>0.9</v>
      </c>
      <c r="L1470" s="270">
        <v>0</v>
      </c>
      <c r="M1470" s="270">
        <v>0</v>
      </c>
      <c r="N1470" s="270">
        <v>0</v>
      </c>
      <c r="O1470" s="335">
        <v>0</v>
      </c>
      <c r="P1470" s="269">
        <v>0</v>
      </c>
      <c r="Q1470" s="269">
        <v>0</v>
      </c>
      <c r="R1470" s="267">
        <v>0</v>
      </c>
      <c r="S1470" s="267">
        <v>0</v>
      </c>
      <c r="T1470" s="270">
        <v>0</v>
      </c>
      <c r="U1470" s="270">
        <v>0</v>
      </c>
      <c r="V1470" s="271">
        <v>0</v>
      </c>
      <c r="W1470" s="271">
        <v>0</v>
      </c>
      <c r="X1470" s="298">
        <v>0</v>
      </c>
      <c r="Y1470" s="274">
        <v>0</v>
      </c>
      <c r="Z1470" s="336">
        <v>0</v>
      </c>
      <c r="AA1470" s="336">
        <v>0</v>
      </c>
      <c r="AB1470" s="336">
        <v>0</v>
      </c>
      <c r="AC1470" s="337">
        <v>0</v>
      </c>
      <c r="AD1470" s="271">
        <v>0</v>
      </c>
      <c r="AE1470" s="298">
        <v>0</v>
      </c>
    </row>
    <row r="1471" spans="1:31">
      <c r="A1471" s="318" t="s">
        <v>2706</v>
      </c>
      <c r="B1471" s="342" t="s">
        <v>3382</v>
      </c>
      <c r="C1471" s="296" t="s">
        <v>2732</v>
      </c>
      <c r="D1471" s="342" t="s">
        <v>2733</v>
      </c>
      <c r="E1471" s="269">
        <v>0</v>
      </c>
      <c r="F1471" s="269">
        <v>0</v>
      </c>
      <c r="G1471" s="267">
        <v>0</v>
      </c>
      <c r="H1471" s="267">
        <v>0</v>
      </c>
      <c r="I1471" s="267">
        <v>0</v>
      </c>
      <c r="J1471" s="267">
        <v>0</v>
      </c>
      <c r="K1471" s="297">
        <v>0.9</v>
      </c>
      <c r="L1471" s="270">
        <v>0</v>
      </c>
      <c r="M1471" s="270">
        <v>0</v>
      </c>
      <c r="N1471" s="270">
        <v>0</v>
      </c>
      <c r="O1471" s="335">
        <v>0</v>
      </c>
      <c r="P1471" s="269">
        <v>0</v>
      </c>
      <c r="Q1471" s="269">
        <v>0</v>
      </c>
      <c r="R1471" s="267">
        <v>0</v>
      </c>
      <c r="S1471" s="267">
        <v>0</v>
      </c>
      <c r="T1471" s="270">
        <v>0</v>
      </c>
      <c r="U1471" s="270">
        <v>0</v>
      </c>
      <c r="V1471" s="271">
        <v>0</v>
      </c>
      <c r="W1471" s="271">
        <v>0</v>
      </c>
      <c r="X1471" s="298">
        <v>0</v>
      </c>
      <c r="Y1471" s="274">
        <v>0</v>
      </c>
      <c r="Z1471" s="336">
        <v>0</v>
      </c>
      <c r="AA1471" s="336">
        <v>0</v>
      </c>
      <c r="AB1471" s="336">
        <v>0</v>
      </c>
      <c r="AC1471" s="337">
        <v>0</v>
      </c>
      <c r="AD1471" s="271">
        <v>0</v>
      </c>
      <c r="AE1471" s="298">
        <v>0</v>
      </c>
    </row>
    <row r="1472" spans="1:31">
      <c r="A1472" s="318" t="s">
        <v>2706</v>
      </c>
      <c r="B1472" s="342" t="s">
        <v>3382</v>
      </c>
      <c r="C1472" s="296" t="s">
        <v>2734</v>
      </c>
      <c r="D1472" s="342" t="s">
        <v>2735</v>
      </c>
      <c r="E1472" s="269">
        <v>0</v>
      </c>
      <c r="F1472" s="269">
        <v>0</v>
      </c>
      <c r="G1472" s="267">
        <v>0</v>
      </c>
      <c r="H1472" s="267">
        <v>0</v>
      </c>
      <c r="I1472" s="267">
        <v>0</v>
      </c>
      <c r="J1472" s="267">
        <v>0</v>
      </c>
      <c r="K1472" s="297">
        <v>0.9</v>
      </c>
      <c r="L1472" s="270">
        <v>0</v>
      </c>
      <c r="M1472" s="270">
        <v>0</v>
      </c>
      <c r="N1472" s="270">
        <v>0</v>
      </c>
      <c r="O1472" s="335">
        <v>0</v>
      </c>
      <c r="P1472" s="269">
        <v>0</v>
      </c>
      <c r="Q1472" s="269">
        <v>0</v>
      </c>
      <c r="R1472" s="267">
        <v>0</v>
      </c>
      <c r="S1472" s="267">
        <v>0</v>
      </c>
      <c r="T1472" s="270">
        <v>0</v>
      </c>
      <c r="U1472" s="270">
        <v>0</v>
      </c>
      <c r="V1472" s="271">
        <v>0</v>
      </c>
      <c r="W1472" s="271">
        <v>0</v>
      </c>
      <c r="X1472" s="298">
        <v>0</v>
      </c>
      <c r="Y1472" s="274">
        <v>0</v>
      </c>
      <c r="Z1472" s="336">
        <v>0</v>
      </c>
      <c r="AA1472" s="336">
        <v>0</v>
      </c>
      <c r="AB1472" s="336">
        <v>0</v>
      </c>
      <c r="AC1472" s="337">
        <v>0</v>
      </c>
      <c r="AD1472" s="271">
        <v>0</v>
      </c>
      <c r="AE1472" s="298">
        <v>0</v>
      </c>
    </row>
    <row r="1473" spans="1:31">
      <c r="A1473" s="318" t="s">
        <v>2706</v>
      </c>
      <c r="B1473" s="342" t="s">
        <v>3384</v>
      </c>
      <c r="C1473" s="296" t="s">
        <v>2736</v>
      </c>
      <c r="D1473" s="342" t="s">
        <v>2737</v>
      </c>
      <c r="E1473" s="269">
        <v>0</v>
      </c>
      <c r="F1473" s="269">
        <v>0</v>
      </c>
      <c r="G1473" s="267">
        <v>0</v>
      </c>
      <c r="H1473" s="267">
        <v>0</v>
      </c>
      <c r="I1473" s="267">
        <v>0</v>
      </c>
      <c r="J1473" s="267">
        <v>0</v>
      </c>
      <c r="K1473" s="297">
        <v>0.9</v>
      </c>
      <c r="L1473" s="270">
        <v>0</v>
      </c>
      <c r="M1473" s="270">
        <v>0</v>
      </c>
      <c r="N1473" s="270">
        <v>0</v>
      </c>
      <c r="O1473" s="335">
        <v>0</v>
      </c>
      <c r="P1473" s="269">
        <v>0</v>
      </c>
      <c r="Q1473" s="269">
        <v>0</v>
      </c>
      <c r="R1473" s="267">
        <v>0</v>
      </c>
      <c r="S1473" s="267">
        <v>0</v>
      </c>
      <c r="T1473" s="270">
        <v>0</v>
      </c>
      <c r="U1473" s="270">
        <v>0</v>
      </c>
      <c r="V1473" s="271">
        <v>0</v>
      </c>
      <c r="W1473" s="271">
        <v>0</v>
      </c>
      <c r="X1473" s="298">
        <v>0</v>
      </c>
      <c r="Y1473" s="274">
        <v>0</v>
      </c>
      <c r="Z1473" s="336">
        <v>0</v>
      </c>
      <c r="AA1473" s="336">
        <v>0</v>
      </c>
      <c r="AB1473" s="336">
        <v>0</v>
      </c>
      <c r="AC1473" s="337">
        <v>0</v>
      </c>
      <c r="AD1473" s="271">
        <v>0</v>
      </c>
      <c r="AE1473" s="298">
        <v>0</v>
      </c>
    </row>
    <row r="1474" spans="1:31">
      <c r="A1474" s="318" t="s">
        <v>2706</v>
      </c>
      <c r="B1474" s="342" t="s">
        <v>3383</v>
      </c>
      <c r="C1474" s="296" t="s">
        <v>2738</v>
      </c>
      <c r="D1474" s="342" t="s">
        <v>2739</v>
      </c>
      <c r="E1474" s="269">
        <v>0</v>
      </c>
      <c r="F1474" s="269">
        <v>0</v>
      </c>
      <c r="G1474" s="267">
        <v>0</v>
      </c>
      <c r="H1474" s="267">
        <v>0</v>
      </c>
      <c r="I1474" s="267">
        <v>0</v>
      </c>
      <c r="J1474" s="267">
        <v>0</v>
      </c>
      <c r="K1474" s="297">
        <v>0.9</v>
      </c>
      <c r="L1474" s="270">
        <v>0</v>
      </c>
      <c r="M1474" s="270">
        <v>0</v>
      </c>
      <c r="N1474" s="270">
        <v>0</v>
      </c>
      <c r="O1474" s="335">
        <v>0</v>
      </c>
      <c r="P1474" s="269">
        <v>0</v>
      </c>
      <c r="Q1474" s="269">
        <v>0</v>
      </c>
      <c r="R1474" s="267">
        <v>0</v>
      </c>
      <c r="S1474" s="267">
        <v>0</v>
      </c>
      <c r="T1474" s="270">
        <v>0</v>
      </c>
      <c r="U1474" s="270">
        <v>0</v>
      </c>
      <c r="V1474" s="271">
        <v>0</v>
      </c>
      <c r="W1474" s="271">
        <v>0</v>
      </c>
      <c r="X1474" s="298">
        <v>0</v>
      </c>
      <c r="Y1474" s="274">
        <v>0</v>
      </c>
      <c r="Z1474" s="336">
        <v>0</v>
      </c>
      <c r="AA1474" s="336">
        <v>0</v>
      </c>
      <c r="AB1474" s="336">
        <v>0</v>
      </c>
      <c r="AC1474" s="337">
        <v>0</v>
      </c>
      <c r="AD1474" s="271">
        <v>0</v>
      </c>
      <c r="AE1474" s="298">
        <v>0</v>
      </c>
    </row>
    <row r="1475" spans="1:31">
      <c r="A1475" s="318" t="s">
        <v>2706</v>
      </c>
      <c r="B1475" s="342" t="s">
        <v>3382</v>
      </c>
      <c r="C1475" s="296" t="s">
        <v>2740</v>
      </c>
      <c r="D1475" s="342" t="s">
        <v>2741</v>
      </c>
      <c r="E1475" s="269">
        <v>0</v>
      </c>
      <c r="F1475" s="269">
        <v>0</v>
      </c>
      <c r="G1475" s="267">
        <v>0</v>
      </c>
      <c r="H1475" s="267">
        <v>0</v>
      </c>
      <c r="I1475" s="267">
        <v>0</v>
      </c>
      <c r="J1475" s="267">
        <v>0</v>
      </c>
      <c r="K1475" s="297">
        <v>0.9</v>
      </c>
      <c r="L1475" s="270">
        <v>0</v>
      </c>
      <c r="M1475" s="270">
        <v>0</v>
      </c>
      <c r="N1475" s="270">
        <v>0</v>
      </c>
      <c r="O1475" s="335">
        <v>0</v>
      </c>
      <c r="P1475" s="269">
        <v>0</v>
      </c>
      <c r="Q1475" s="269">
        <v>0</v>
      </c>
      <c r="R1475" s="267">
        <v>0</v>
      </c>
      <c r="S1475" s="267">
        <v>0</v>
      </c>
      <c r="T1475" s="270">
        <v>0</v>
      </c>
      <c r="U1475" s="270">
        <v>0</v>
      </c>
      <c r="V1475" s="271">
        <v>0</v>
      </c>
      <c r="W1475" s="271">
        <v>0</v>
      </c>
      <c r="X1475" s="298">
        <v>0</v>
      </c>
      <c r="Y1475" s="274">
        <v>0</v>
      </c>
      <c r="Z1475" s="336">
        <v>0</v>
      </c>
      <c r="AA1475" s="336">
        <v>0</v>
      </c>
      <c r="AB1475" s="336">
        <v>0</v>
      </c>
      <c r="AC1475" s="337">
        <v>0</v>
      </c>
      <c r="AD1475" s="271">
        <v>0</v>
      </c>
      <c r="AE1475" s="298">
        <v>0</v>
      </c>
    </row>
    <row r="1476" spans="1:31">
      <c r="A1476" s="318" t="s">
        <v>2706</v>
      </c>
      <c r="B1476" s="342" t="s">
        <v>3384</v>
      </c>
      <c r="C1476" s="296" t="s">
        <v>2742</v>
      </c>
      <c r="D1476" s="342" t="s">
        <v>2743</v>
      </c>
      <c r="E1476" s="269">
        <v>0</v>
      </c>
      <c r="F1476" s="269">
        <v>0</v>
      </c>
      <c r="G1476" s="267">
        <v>0</v>
      </c>
      <c r="H1476" s="267">
        <v>0</v>
      </c>
      <c r="I1476" s="267">
        <v>0</v>
      </c>
      <c r="J1476" s="267">
        <v>0</v>
      </c>
      <c r="K1476" s="297">
        <v>0.9</v>
      </c>
      <c r="L1476" s="270">
        <v>0</v>
      </c>
      <c r="M1476" s="270">
        <v>0</v>
      </c>
      <c r="N1476" s="270">
        <v>0</v>
      </c>
      <c r="O1476" s="335">
        <v>0</v>
      </c>
      <c r="P1476" s="269">
        <v>0</v>
      </c>
      <c r="Q1476" s="269">
        <v>0</v>
      </c>
      <c r="R1476" s="267">
        <v>0</v>
      </c>
      <c r="S1476" s="267">
        <v>0</v>
      </c>
      <c r="T1476" s="270">
        <v>0</v>
      </c>
      <c r="U1476" s="270">
        <v>0</v>
      </c>
      <c r="V1476" s="271">
        <v>0</v>
      </c>
      <c r="W1476" s="271">
        <v>0</v>
      </c>
      <c r="X1476" s="298">
        <v>0</v>
      </c>
      <c r="Y1476" s="274">
        <v>0</v>
      </c>
      <c r="Z1476" s="336">
        <v>0</v>
      </c>
      <c r="AA1476" s="336">
        <v>0</v>
      </c>
      <c r="AB1476" s="336">
        <v>0</v>
      </c>
      <c r="AC1476" s="337">
        <v>0</v>
      </c>
      <c r="AD1476" s="271">
        <v>0</v>
      </c>
      <c r="AE1476" s="298">
        <v>0</v>
      </c>
    </row>
    <row r="1477" spans="1:31">
      <c r="A1477" s="318" t="s">
        <v>2706</v>
      </c>
      <c r="B1477" s="342" t="s">
        <v>3382</v>
      </c>
      <c r="C1477" s="296" t="s">
        <v>2744</v>
      </c>
      <c r="D1477" s="342" t="s">
        <v>2745</v>
      </c>
      <c r="E1477" s="269">
        <v>0</v>
      </c>
      <c r="F1477" s="269">
        <v>0</v>
      </c>
      <c r="G1477" s="267">
        <v>0</v>
      </c>
      <c r="H1477" s="267">
        <v>0</v>
      </c>
      <c r="I1477" s="267">
        <v>0</v>
      </c>
      <c r="J1477" s="267">
        <v>0</v>
      </c>
      <c r="K1477" s="297">
        <v>0.9</v>
      </c>
      <c r="L1477" s="270">
        <v>0</v>
      </c>
      <c r="M1477" s="270">
        <v>0</v>
      </c>
      <c r="N1477" s="270">
        <v>0</v>
      </c>
      <c r="O1477" s="335">
        <v>0</v>
      </c>
      <c r="P1477" s="269">
        <v>0</v>
      </c>
      <c r="Q1477" s="269">
        <v>0</v>
      </c>
      <c r="R1477" s="267">
        <v>0</v>
      </c>
      <c r="S1477" s="267">
        <v>0</v>
      </c>
      <c r="T1477" s="270">
        <v>0</v>
      </c>
      <c r="U1477" s="270">
        <v>0</v>
      </c>
      <c r="V1477" s="271">
        <v>0</v>
      </c>
      <c r="W1477" s="271">
        <v>0</v>
      </c>
      <c r="X1477" s="298">
        <v>0</v>
      </c>
      <c r="Y1477" s="274">
        <v>0</v>
      </c>
      <c r="Z1477" s="336">
        <v>0</v>
      </c>
      <c r="AA1477" s="336">
        <v>0</v>
      </c>
      <c r="AB1477" s="336">
        <v>0</v>
      </c>
      <c r="AC1477" s="337">
        <v>0</v>
      </c>
      <c r="AD1477" s="271">
        <v>0</v>
      </c>
      <c r="AE1477" s="298">
        <v>0</v>
      </c>
    </row>
    <row r="1478" spans="1:31">
      <c r="A1478" s="318" t="s">
        <v>2706</v>
      </c>
      <c r="B1478" s="342" t="s">
        <v>3386</v>
      </c>
      <c r="C1478" s="296" t="s">
        <v>2746</v>
      </c>
      <c r="D1478" s="342" t="s">
        <v>2747</v>
      </c>
      <c r="E1478" s="269">
        <v>0</v>
      </c>
      <c r="F1478" s="269">
        <v>0</v>
      </c>
      <c r="G1478" s="267">
        <v>0</v>
      </c>
      <c r="H1478" s="267">
        <v>0</v>
      </c>
      <c r="I1478" s="267">
        <v>0</v>
      </c>
      <c r="J1478" s="267">
        <v>0</v>
      </c>
      <c r="K1478" s="297">
        <v>0.9</v>
      </c>
      <c r="L1478" s="270">
        <v>0</v>
      </c>
      <c r="M1478" s="270">
        <v>0</v>
      </c>
      <c r="N1478" s="270">
        <v>0</v>
      </c>
      <c r="O1478" s="335">
        <v>0</v>
      </c>
      <c r="P1478" s="269">
        <v>0</v>
      </c>
      <c r="Q1478" s="269">
        <v>0</v>
      </c>
      <c r="R1478" s="267">
        <v>0</v>
      </c>
      <c r="S1478" s="267">
        <v>0</v>
      </c>
      <c r="T1478" s="270">
        <v>0</v>
      </c>
      <c r="U1478" s="270">
        <v>0</v>
      </c>
      <c r="V1478" s="271">
        <v>0</v>
      </c>
      <c r="W1478" s="271">
        <v>0</v>
      </c>
      <c r="X1478" s="298">
        <v>0</v>
      </c>
      <c r="Y1478" s="274">
        <v>0</v>
      </c>
      <c r="Z1478" s="336">
        <v>0</v>
      </c>
      <c r="AA1478" s="336">
        <v>0</v>
      </c>
      <c r="AB1478" s="336">
        <v>0</v>
      </c>
      <c r="AC1478" s="337">
        <v>0</v>
      </c>
      <c r="AD1478" s="271">
        <v>0</v>
      </c>
      <c r="AE1478" s="298">
        <v>0</v>
      </c>
    </row>
    <row r="1479" spans="1:31">
      <c r="A1479" s="318" t="s">
        <v>2706</v>
      </c>
      <c r="B1479" s="342" t="s">
        <v>3383</v>
      </c>
      <c r="C1479" s="296" t="s">
        <v>2748</v>
      </c>
      <c r="D1479" s="342" t="s">
        <v>2749</v>
      </c>
      <c r="E1479" s="269">
        <v>0</v>
      </c>
      <c r="F1479" s="269">
        <v>0</v>
      </c>
      <c r="G1479" s="267">
        <v>0</v>
      </c>
      <c r="H1479" s="267">
        <v>0</v>
      </c>
      <c r="I1479" s="267">
        <v>0</v>
      </c>
      <c r="J1479" s="267">
        <v>0</v>
      </c>
      <c r="K1479" s="297">
        <v>0.9</v>
      </c>
      <c r="L1479" s="270">
        <v>0</v>
      </c>
      <c r="M1479" s="270">
        <v>0</v>
      </c>
      <c r="N1479" s="270">
        <v>0</v>
      </c>
      <c r="O1479" s="335">
        <v>0</v>
      </c>
      <c r="P1479" s="269">
        <v>0</v>
      </c>
      <c r="Q1479" s="269">
        <v>0</v>
      </c>
      <c r="R1479" s="267">
        <v>0</v>
      </c>
      <c r="S1479" s="267">
        <v>0</v>
      </c>
      <c r="T1479" s="270">
        <v>0</v>
      </c>
      <c r="U1479" s="270">
        <v>0</v>
      </c>
      <c r="V1479" s="271">
        <v>0</v>
      </c>
      <c r="W1479" s="271">
        <v>0</v>
      </c>
      <c r="X1479" s="298">
        <v>0</v>
      </c>
      <c r="Y1479" s="274">
        <v>0</v>
      </c>
      <c r="Z1479" s="336">
        <v>0</v>
      </c>
      <c r="AA1479" s="336">
        <v>0</v>
      </c>
      <c r="AB1479" s="336">
        <v>0</v>
      </c>
      <c r="AC1479" s="337">
        <v>0</v>
      </c>
      <c r="AD1479" s="271">
        <v>0</v>
      </c>
      <c r="AE1479" s="298">
        <v>0</v>
      </c>
    </row>
    <row r="1480" spans="1:31">
      <c r="A1480" s="318" t="s">
        <v>2706</v>
      </c>
      <c r="B1480" s="342" t="s">
        <v>3382</v>
      </c>
      <c r="C1480" s="296" t="s">
        <v>2750</v>
      </c>
      <c r="D1480" s="342" t="s">
        <v>2751</v>
      </c>
      <c r="E1480" s="269">
        <v>0</v>
      </c>
      <c r="F1480" s="269">
        <v>0</v>
      </c>
      <c r="G1480" s="267">
        <v>0</v>
      </c>
      <c r="H1480" s="267">
        <v>0</v>
      </c>
      <c r="I1480" s="267">
        <v>0</v>
      </c>
      <c r="J1480" s="267">
        <v>0</v>
      </c>
      <c r="K1480" s="297">
        <v>0.9</v>
      </c>
      <c r="L1480" s="270">
        <v>0</v>
      </c>
      <c r="M1480" s="270">
        <v>0</v>
      </c>
      <c r="N1480" s="270">
        <v>0</v>
      </c>
      <c r="O1480" s="335">
        <v>0</v>
      </c>
      <c r="P1480" s="269">
        <v>0</v>
      </c>
      <c r="Q1480" s="269">
        <v>0</v>
      </c>
      <c r="R1480" s="267">
        <v>0</v>
      </c>
      <c r="S1480" s="267">
        <v>0</v>
      </c>
      <c r="T1480" s="270">
        <v>0</v>
      </c>
      <c r="U1480" s="270">
        <v>0</v>
      </c>
      <c r="V1480" s="271">
        <v>0</v>
      </c>
      <c r="W1480" s="271">
        <v>0</v>
      </c>
      <c r="X1480" s="298">
        <v>0</v>
      </c>
      <c r="Y1480" s="274">
        <v>0</v>
      </c>
      <c r="Z1480" s="336">
        <v>0</v>
      </c>
      <c r="AA1480" s="336">
        <v>0</v>
      </c>
      <c r="AB1480" s="336">
        <v>0</v>
      </c>
      <c r="AC1480" s="337">
        <v>0</v>
      </c>
      <c r="AD1480" s="271">
        <v>0</v>
      </c>
      <c r="AE1480" s="298">
        <v>0</v>
      </c>
    </row>
    <row r="1481" spans="1:31">
      <c r="A1481" s="318" t="s">
        <v>2706</v>
      </c>
      <c r="B1481" s="342" t="s">
        <v>3384</v>
      </c>
      <c r="C1481" s="296" t="s">
        <v>2752</v>
      </c>
      <c r="D1481" s="342" t="s">
        <v>2753</v>
      </c>
      <c r="E1481" s="269">
        <v>0</v>
      </c>
      <c r="F1481" s="269">
        <v>0</v>
      </c>
      <c r="G1481" s="267">
        <v>0</v>
      </c>
      <c r="H1481" s="267">
        <v>0</v>
      </c>
      <c r="I1481" s="267">
        <v>0</v>
      </c>
      <c r="J1481" s="267">
        <v>0</v>
      </c>
      <c r="K1481" s="297">
        <v>0.9</v>
      </c>
      <c r="L1481" s="270">
        <v>0</v>
      </c>
      <c r="M1481" s="270">
        <v>0</v>
      </c>
      <c r="N1481" s="270">
        <v>0</v>
      </c>
      <c r="O1481" s="335">
        <v>0</v>
      </c>
      <c r="P1481" s="269">
        <v>0</v>
      </c>
      <c r="Q1481" s="269">
        <v>0</v>
      </c>
      <c r="R1481" s="267">
        <v>0</v>
      </c>
      <c r="S1481" s="267">
        <v>0</v>
      </c>
      <c r="T1481" s="270">
        <v>0</v>
      </c>
      <c r="U1481" s="270">
        <v>0</v>
      </c>
      <c r="V1481" s="271">
        <v>0</v>
      </c>
      <c r="W1481" s="271">
        <v>0</v>
      </c>
      <c r="X1481" s="298">
        <v>0</v>
      </c>
      <c r="Y1481" s="274">
        <v>0</v>
      </c>
      <c r="Z1481" s="336">
        <v>0</v>
      </c>
      <c r="AA1481" s="336">
        <v>0</v>
      </c>
      <c r="AB1481" s="336">
        <v>0</v>
      </c>
      <c r="AC1481" s="337">
        <v>0</v>
      </c>
      <c r="AD1481" s="271">
        <v>0</v>
      </c>
      <c r="AE1481" s="298">
        <v>0</v>
      </c>
    </row>
    <row r="1482" spans="1:31">
      <c r="A1482" s="318" t="s">
        <v>2706</v>
      </c>
      <c r="B1482" s="342" t="s">
        <v>3384</v>
      </c>
      <c r="C1482" s="296" t="s">
        <v>2754</v>
      </c>
      <c r="D1482" s="342" t="s">
        <v>2755</v>
      </c>
      <c r="E1482" s="269">
        <v>0</v>
      </c>
      <c r="F1482" s="269">
        <v>0</v>
      </c>
      <c r="G1482" s="267">
        <v>0</v>
      </c>
      <c r="H1482" s="267">
        <v>0</v>
      </c>
      <c r="I1482" s="267">
        <v>0</v>
      </c>
      <c r="J1482" s="267">
        <v>0</v>
      </c>
      <c r="K1482" s="297">
        <v>0.9</v>
      </c>
      <c r="L1482" s="270">
        <v>0</v>
      </c>
      <c r="M1482" s="270">
        <v>0</v>
      </c>
      <c r="N1482" s="270">
        <v>0</v>
      </c>
      <c r="O1482" s="335">
        <v>0</v>
      </c>
      <c r="P1482" s="269">
        <v>0</v>
      </c>
      <c r="Q1482" s="269">
        <v>0</v>
      </c>
      <c r="R1482" s="267">
        <v>0</v>
      </c>
      <c r="S1482" s="267">
        <v>0</v>
      </c>
      <c r="T1482" s="270">
        <v>0</v>
      </c>
      <c r="U1482" s="270">
        <v>0</v>
      </c>
      <c r="V1482" s="271">
        <v>0</v>
      </c>
      <c r="W1482" s="271">
        <v>0</v>
      </c>
      <c r="X1482" s="298">
        <v>0</v>
      </c>
      <c r="Y1482" s="274">
        <v>0</v>
      </c>
      <c r="Z1482" s="336">
        <v>0</v>
      </c>
      <c r="AA1482" s="336">
        <v>0</v>
      </c>
      <c r="AB1482" s="336">
        <v>0</v>
      </c>
      <c r="AC1482" s="337">
        <v>0</v>
      </c>
      <c r="AD1482" s="271">
        <v>0</v>
      </c>
      <c r="AE1482" s="298">
        <v>0</v>
      </c>
    </row>
    <row r="1483" spans="1:31">
      <c r="A1483" s="318" t="s">
        <v>2706</v>
      </c>
      <c r="B1483" s="342" t="s">
        <v>3386</v>
      </c>
      <c r="C1483" s="296" t="s">
        <v>2756</v>
      </c>
      <c r="D1483" s="342" t="s">
        <v>2757</v>
      </c>
      <c r="E1483" s="269">
        <v>0</v>
      </c>
      <c r="F1483" s="269">
        <v>0</v>
      </c>
      <c r="G1483" s="267">
        <v>0</v>
      </c>
      <c r="H1483" s="267">
        <v>0</v>
      </c>
      <c r="I1483" s="267">
        <v>0</v>
      </c>
      <c r="J1483" s="267">
        <v>0</v>
      </c>
      <c r="K1483" s="297">
        <v>0.9</v>
      </c>
      <c r="L1483" s="270">
        <v>0</v>
      </c>
      <c r="M1483" s="270">
        <v>0</v>
      </c>
      <c r="N1483" s="270">
        <v>0</v>
      </c>
      <c r="O1483" s="335">
        <v>0</v>
      </c>
      <c r="P1483" s="269">
        <v>0</v>
      </c>
      <c r="Q1483" s="269">
        <v>0</v>
      </c>
      <c r="R1483" s="267">
        <v>0</v>
      </c>
      <c r="S1483" s="267">
        <v>0</v>
      </c>
      <c r="T1483" s="270">
        <v>0</v>
      </c>
      <c r="U1483" s="270">
        <v>0</v>
      </c>
      <c r="V1483" s="271">
        <v>0</v>
      </c>
      <c r="W1483" s="271">
        <v>0</v>
      </c>
      <c r="X1483" s="298">
        <v>0</v>
      </c>
      <c r="Y1483" s="274">
        <v>0</v>
      </c>
      <c r="Z1483" s="336">
        <v>0</v>
      </c>
      <c r="AA1483" s="336">
        <v>0</v>
      </c>
      <c r="AB1483" s="336">
        <v>0</v>
      </c>
      <c r="AC1483" s="337">
        <v>0</v>
      </c>
      <c r="AD1483" s="271">
        <v>0</v>
      </c>
      <c r="AE1483" s="298">
        <v>0</v>
      </c>
    </row>
    <row r="1484" spans="1:31">
      <c r="A1484" s="318" t="s">
        <v>2706</v>
      </c>
      <c r="B1484" s="342" t="s">
        <v>3385</v>
      </c>
      <c r="C1484" s="296" t="s">
        <v>2758</v>
      </c>
      <c r="D1484" s="342" t="s">
        <v>2759</v>
      </c>
      <c r="E1484" s="269">
        <v>0</v>
      </c>
      <c r="F1484" s="269">
        <v>0</v>
      </c>
      <c r="G1484" s="267">
        <v>0</v>
      </c>
      <c r="H1484" s="267">
        <v>0</v>
      </c>
      <c r="I1484" s="267">
        <v>0</v>
      </c>
      <c r="J1484" s="267">
        <v>0</v>
      </c>
      <c r="K1484" s="297">
        <v>0.9</v>
      </c>
      <c r="L1484" s="270">
        <v>0</v>
      </c>
      <c r="M1484" s="270">
        <v>0</v>
      </c>
      <c r="N1484" s="270">
        <v>0</v>
      </c>
      <c r="O1484" s="335">
        <v>0</v>
      </c>
      <c r="P1484" s="269">
        <v>0</v>
      </c>
      <c r="Q1484" s="269">
        <v>0</v>
      </c>
      <c r="R1484" s="267">
        <v>0</v>
      </c>
      <c r="S1484" s="267">
        <v>0</v>
      </c>
      <c r="T1484" s="270">
        <v>0</v>
      </c>
      <c r="U1484" s="270">
        <v>0</v>
      </c>
      <c r="V1484" s="271">
        <v>0</v>
      </c>
      <c r="W1484" s="271">
        <v>0</v>
      </c>
      <c r="X1484" s="298">
        <v>0</v>
      </c>
      <c r="Y1484" s="274">
        <v>0</v>
      </c>
      <c r="Z1484" s="336">
        <v>0</v>
      </c>
      <c r="AA1484" s="336">
        <v>0</v>
      </c>
      <c r="AB1484" s="336">
        <v>0</v>
      </c>
      <c r="AC1484" s="337">
        <v>0</v>
      </c>
      <c r="AD1484" s="271">
        <v>0</v>
      </c>
      <c r="AE1484" s="298">
        <v>0</v>
      </c>
    </row>
    <row r="1485" spans="1:31">
      <c r="A1485" s="318" t="s">
        <v>2706</v>
      </c>
      <c r="B1485" s="342" t="s">
        <v>3386</v>
      </c>
      <c r="C1485" s="296" t="s">
        <v>2760</v>
      </c>
      <c r="D1485" s="342" t="s">
        <v>2761</v>
      </c>
      <c r="E1485" s="269">
        <v>0</v>
      </c>
      <c r="F1485" s="269">
        <v>0</v>
      </c>
      <c r="G1485" s="267">
        <v>0</v>
      </c>
      <c r="H1485" s="267">
        <v>0</v>
      </c>
      <c r="I1485" s="267">
        <v>0</v>
      </c>
      <c r="J1485" s="267">
        <v>0</v>
      </c>
      <c r="K1485" s="297">
        <v>0.9</v>
      </c>
      <c r="L1485" s="270">
        <v>0</v>
      </c>
      <c r="M1485" s="270">
        <v>0</v>
      </c>
      <c r="N1485" s="270">
        <v>0</v>
      </c>
      <c r="O1485" s="335">
        <v>0</v>
      </c>
      <c r="P1485" s="269">
        <v>0</v>
      </c>
      <c r="Q1485" s="269">
        <v>0</v>
      </c>
      <c r="R1485" s="267">
        <v>0</v>
      </c>
      <c r="S1485" s="267">
        <v>0</v>
      </c>
      <c r="T1485" s="270">
        <v>0</v>
      </c>
      <c r="U1485" s="270">
        <v>0</v>
      </c>
      <c r="V1485" s="271">
        <v>0</v>
      </c>
      <c r="W1485" s="271">
        <v>0</v>
      </c>
      <c r="X1485" s="298">
        <v>0</v>
      </c>
      <c r="Y1485" s="274">
        <v>0</v>
      </c>
      <c r="Z1485" s="336">
        <v>0</v>
      </c>
      <c r="AA1485" s="336">
        <v>0</v>
      </c>
      <c r="AB1485" s="336">
        <v>0</v>
      </c>
      <c r="AC1485" s="337">
        <v>0</v>
      </c>
      <c r="AD1485" s="271">
        <v>0</v>
      </c>
      <c r="AE1485" s="298">
        <v>0</v>
      </c>
    </row>
    <row r="1486" spans="1:31">
      <c r="A1486" s="318" t="s">
        <v>2706</v>
      </c>
      <c r="B1486" s="342" t="s">
        <v>3382</v>
      </c>
      <c r="C1486" s="296" t="s">
        <v>2762</v>
      </c>
      <c r="D1486" s="342" t="s">
        <v>2763</v>
      </c>
      <c r="E1486" s="269">
        <v>0</v>
      </c>
      <c r="F1486" s="269">
        <v>0</v>
      </c>
      <c r="G1486" s="267">
        <v>0</v>
      </c>
      <c r="H1486" s="267">
        <v>0</v>
      </c>
      <c r="I1486" s="267">
        <v>0</v>
      </c>
      <c r="J1486" s="267">
        <v>0</v>
      </c>
      <c r="K1486" s="297">
        <v>0.9</v>
      </c>
      <c r="L1486" s="270">
        <v>0</v>
      </c>
      <c r="M1486" s="270">
        <v>0</v>
      </c>
      <c r="N1486" s="270">
        <v>0</v>
      </c>
      <c r="O1486" s="335">
        <v>0</v>
      </c>
      <c r="P1486" s="269">
        <v>0</v>
      </c>
      <c r="Q1486" s="269">
        <v>0</v>
      </c>
      <c r="R1486" s="267">
        <v>0</v>
      </c>
      <c r="S1486" s="267">
        <v>0</v>
      </c>
      <c r="T1486" s="270">
        <v>0</v>
      </c>
      <c r="U1486" s="270">
        <v>0</v>
      </c>
      <c r="V1486" s="271">
        <v>0</v>
      </c>
      <c r="W1486" s="271">
        <v>0</v>
      </c>
      <c r="X1486" s="298">
        <v>0</v>
      </c>
      <c r="Y1486" s="274">
        <v>0</v>
      </c>
      <c r="Z1486" s="336">
        <v>0</v>
      </c>
      <c r="AA1486" s="336">
        <v>0</v>
      </c>
      <c r="AB1486" s="336">
        <v>0</v>
      </c>
      <c r="AC1486" s="337">
        <v>0</v>
      </c>
      <c r="AD1486" s="271">
        <v>0</v>
      </c>
      <c r="AE1486" s="298">
        <v>0</v>
      </c>
    </row>
    <row r="1487" spans="1:31">
      <c r="A1487" s="318" t="s">
        <v>2706</v>
      </c>
      <c r="B1487" s="342" t="s">
        <v>3384</v>
      </c>
      <c r="C1487" s="296" t="s">
        <v>2764</v>
      </c>
      <c r="D1487" s="342" t="s">
        <v>2765</v>
      </c>
      <c r="E1487" s="269">
        <v>0</v>
      </c>
      <c r="F1487" s="269">
        <v>0</v>
      </c>
      <c r="G1487" s="267">
        <v>0</v>
      </c>
      <c r="H1487" s="267">
        <v>0</v>
      </c>
      <c r="I1487" s="267">
        <v>0</v>
      </c>
      <c r="J1487" s="267">
        <v>0</v>
      </c>
      <c r="K1487" s="297">
        <v>0.9</v>
      </c>
      <c r="L1487" s="270">
        <v>0</v>
      </c>
      <c r="M1487" s="270">
        <v>0</v>
      </c>
      <c r="N1487" s="270">
        <v>0</v>
      </c>
      <c r="O1487" s="335">
        <v>0</v>
      </c>
      <c r="P1487" s="269">
        <v>0</v>
      </c>
      <c r="Q1487" s="269">
        <v>0</v>
      </c>
      <c r="R1487" s="267">
        <v>0</v>
      </c>
      <c r="S1487" s="267">
        <v>0</v>
      </c>
      <c r="T1487" s="270">
        <v>0</v>
      </c>
      <c r="U1487" s="270">
        <v>0</v>
      </c>
      <c r="V1487" s="271">
        <v>0</v>
      </c>
      <c r="W1487" s="271">
        <v>0</v>
      </c>
      <c r="X1487" s="298">
        <v>0</v>
      </c>
      <c r="Y1487" s="274">
        <v>0</v>
      </c>
      <c r="Z1487" s="336">
        <v>0</v>
      </c>
      <c r="AA1487" s="336">
        <v>0</v>
      </c>
      <c r="AB1487" s="336">
        <v>0</v>
      </c>
      <c r="AC1487" s="337">
        <v>0</v>
      </c>
      <c r="AD1487" s="271">
        <v>0</v>
      </c>
      <c r="AE1487" s="298">
        <v>0</v>
      </c>
    </row>
    <row r="1488" spans="1:31">
      <c r="A1488" s="318" t="s">
        <v>2706</v>
      </c>
      <c r="B1488" s="342" t="s">
        <v>3382</v>
      </c>
      <c r="C1488" s="296" t="s">
        <v>2766</v>
      </c>
      <c r="D1488" s="342" t="s">
        <v>2767</v>
      </c>
      <c r="E1488" s="269">
        <v>0</v>
      </c>
      <c r="F1488" s="269">
        <v>0</v>
      </c>
      <c r="G1488" s="267">
        <v>0</v>
      </c>
      <c r="H1488" s="267">
        <v>0</v>
      </c>
      <c r="I1488" s="267">
        <v>0</v>
      </c>
      <c r="J1488" s="267">
        <v>0</v>
      </c>
      <c r="K1488" s="297">
        <v>0.9</v>
      </c>
      <c r="L1488" s="270">
        <v>0</v>
      </c>
      <c r="M1488" s="270">
        <v>0</v>
      </c>
      <c r="N1488" s="270">
        <v>0</v>
      </c>
      <c r="O1488" s="335">
        <v>0</v>
      </c>
      <c r="P1488" s="269">
        <v>0</v>
      </c>
      <c r="Q1488" s="269">
        <v>0</v>
      </c>
      <c r="R1488" s="267">
        <v>0</v>
      </c>
      <c r="S1488" s="267">
        <v>0</v>
      </c>
      <c r="T1488" s="270">
        <v>0</v>
      </c>
      <c r="U1488" s="270">
        <v>0</v>
      </c>
      <c r="V1488" s="271">
        <v>0</v>
      </c>
      <c r="W1488" s="271">
        <v>0</v>
      </c>
      <c r="X1488" s="298">
        <v>0</v>
      </c>
      <c r="Y1488" s="274">
        <v>0</v>
      </c>
      <c r="Z1488" s="336">
        <v>0</v>
      </c>
      <c r="AA1488" s="336">
        <v>0</v>
      </c>
      <c r="AB1488" s="336">
        <v>0</v>
      </c>
      <c r="AC1488" s="337">
        <v>0</v>
      </c>
      <c r="AD1488" s="271">
        <v>0</v>
      </c>
      <c r="AE1488" s="298">
        <v>0</v>
      </c>
    </row>
    <row r="1489" spans="1:31">
      <c r="A1489" s="318" t="s">
        <v>2706</v>
      </c>
      <c r="B1489" s="342" t="s">
        <v>3382</v>
      </c>
      <c r="C1489" s="296" t="s">
        <v>2768</v>
      </c>
      <c r="D1489" s="342" t="s">
        <v>2769</v>
      </c>
      <c r="E1489" s="269">
        <v>0</v>
      </c>
      <c r="F1489" s="269">
        <v>0</v>
      </c>
      <c r="G1489" s="267">
        <v>0</v>
      </c>
      <c r="H1489" s="267">
        <v>0</v>
      </c>
      <c r="I1489" s="267">
        <v>0</v>
      </c>
      <c r="J1489" s="267">
        <v>0</v>
      </c>
      <c r="K1489" s="297">
        <v>0.9</v>
      </c>
      <c r="L1489" s="270">
        <v>0</v>
      </c>
      <c r="M1489" s="270">
        <v>0</v>
      </c>
      <c r="N1489" s="270">
        <v>0</v>
      </c>
      <c r="O1489" s="335">
        <v>0</v>
      </c>
      <c r="P1489" s="269">
        <v>0</v>
      </c>
      <c r="Q1489" s="269">
        <v>0</v>
      </c>
      <c r="R1489" s="267">
        <v>0</v>
      </c>
      <c r="S1489" s="267">
        <v>0</v>
      </c>
      <c r="T1489" s="270">
        <v>0</v>
      </c>
      <c r="U1489" s="270">
        <v>0</v>
      </c>
      <c r="V1489" s="271">
        <v>0</v>
      </c>
      <c r="W1489" s="271">
        <v>0</v>
      </c>
      <c r="X1489" s="298">
        <v>0</v>
      </c>
      <c r="Y1489" s="274">
        <v>0</v>
      </c>
      <c r="Z1489" s="336">
        <v>0</v>
      </c>
      <c r="AA1489" s="336">
        <v>0</v>
      </c>
      <c r="AB1489" s="336">
        <v>0</v>
      </c>
      <c r="AC1489" s="337">
        <v>0</v>
      </c>
      <c r="AD1489" s="271">
        <v>0</v>
      </c>
      <c r="AE1489" s="298">
        <v>0</v>
      </c>
    </row>
    <row r="1490" spans="1:31">
      <c r="A1490" s="318" t="s">
        <v>2706</v>
      </c>
      <c r="B1490" s="342" t="s">
        <v>3384</v>
      </c>
      <c r="C1490" s="296" t="s">
        <v>2770</v>
      </c>
      <c r="D1490" s="342" t="s">
        <v>2771</v>
      </c>
      <c r="E1490" s="269">
        <v>0</v>
      </c>
      <c r="F1490" s="269">
        <v>0</v>
      </c>
      <c r="G1490" s="267">
        <v>0</v>
      </c>
      <c r="H1490" s="267">
        <v>0</v>
      </c>
      <c r="I1490" s="267">
        <v>0</v>
      </c>
      <c r="J1490" s="267">
        <v>0</v>
      </c>
      <c r="K1490" s="297">
        <v>0.9</v>
      </c>
      <c r="L1490" s="270">
        <v>0</v>
      </c>
      <c r="M1490" s="270">
        <v>0</v>
      </c>
      <c r="N1490" s="270">
        <v>0</v>
      </c>
      <c r="O1490" s="335">
        <v>0</v>
      </c>
      <c r="P1490" s="269">
        <v>0</v>
      </c>
      <c r="Q1490" s="269">
        <v>0</v>
      </c>
      <c r="R1490" s="267">
        <v>0</v>
      </c>
      <c r="S1490" s="267">
        <v>0</v>
      </c>
      <c r="T1490" s="270">
        <v>0</v>
      </c>
      <c r="U1490" s="270">
        <v>0</v>
      </c>
      <c r="V1490" s="271">
        <v>0</v>
      </c>
      <c r="W1490" s="271">
        <v>0</v>
      </c>
      <c r="X1490" s="298">
        <v>0</v>
      </c>
      <c r="Y1490" s="274">
        <v>0</v>
      </c>
      <c r="Z1490" s="336">
        <v>0</v>
      </c>
      <c r="AA1490" s="336">
        <v>0</v>
      </c>
      <c r="AB1490" s="336">
        <v>0</v>
      </c>
      <c r="AC1490" s="337">
        <v>0</v>
      </c>
      <c r="AD1490" s="271">
        <v>0</v>
      </c>
      <c r="AE1490" s="298">
        <v>0</v>
      </c>
    </row>
    <row r="1491" spans="1:31">
      <c r="A1491" s="318" t="s">
        <v>2706</v>
      </c>
      <c r="B1491" s="342" t="s">
        <v>3384</v>
      </c>
      <c r="C1491" s="296" t="s">
        <v>2772</v>
      </c>
      <c r="D1491" s="342" t="s">
        <v>2773</v>
      </c>
      <c r="E1491" s="269">
        <v>0</v>
      </c>
      <c r="F1491" s="269">
        <v>0</v>
      </c>
      <c r="G1491" s="267">
        <v>0</v>
      </c>
      <c r="H1491" s="267">
        <v>0</v>
      </c>
      <c r="I1491" s="267">
        <v>0</v>
      </c>
      <c r="J1491" s="267">
        <v>0</v>
      </c>
      <c r="K1491" s="297">
        <v>0.9</v>
      </c>
      <c r="L1491" s="270">
        <v>0</v>
      </c>
      <c r="M1491" s="270">
        <v>0</v>
      </c>
      <c r="N1491" s="270">
        <v>0</v>
      </c>
      <c r="O1491" s="335">
        <v>0</v>
      </c>
      <c r="P1491" s="269">
        <v>0</v>
      </c>
      <c r="Q1491" s="269">
        <v>0</v>
      </c>
      <c r="R1491" s="267">
        <v>0</v>
      </c>
      <c r="S1491" s="267">
        <v>0</v>
      </c>
      <c r="T1491" s="270">
        <v>0</v>
      </c>
      <c r="U1491" s="270">
        <v>0</v>
      </c>
      <c r="V1491" s="271">
        <v>0</v>
      </c>
      <c r="W1491" s="271">
        <v>0</v>
      </c>
      <c r="X1491" s="298">
        <v>0</v>
      </c>
      <c r="Y1491" s="274">
        <v>0</v>
      </c>
      <c r="Z1491" s="336">
        <v>0</v>
      </c>
      <c r="AA1491" s="336">
        <v>0</v>
      </c>
      <c r="AB1491" s="336">
        <v>0</v>
      </c>
      <c r="AC1491" s="337">
        <v>0</v>
      </c>
      <c r="AD1491" s="271">
        <v>0</v>
      </c>
      <c r="AE1491" s="298">
        <v>0</v>
      </c>
    </row>
    <row r="1492" spans="1:31">
      <c r="A1492" s="318" t="s">
        <v>2706</v>
      </c>
      <c r="B1492" s="342" t="s">
        <v>3382</v>
      </c>
      <c r="C1492" s="296" t="s">
        <v>2774</v>
      </c>
      <c r="D1492" s="342" t="s">
        <v>2775</v>
      </c>
      <c r="E1492" s="269">
        <v>0</v>
      </c>
      <c r="F1492" s="269">
        <v>0</v>
      </c>
      <c r="G1492" s="267">
        <v>0</v>
      </c>
      <c r="H1492" s="267">
        <v>0</v>
      </c>
      <c r="I1492" s="267">
        <v>0</v>
      </c>
      <c r="J1492" s="267">
        <v>0</v>
      </c>
      <c r="K1492" s="297">
        <v>0.9</v>
      </c>
      <c r="L1492" s="270">
        <v>0</v>
      </c>
      <c r="M1492" s="270">
        <v>0</v>
      </c>
      <c r="N1492" s="270">
        <v>0</v>
      </c>
      <c r="O1492" s="335">
        <v>0</v>
      </c>
      <c r="P1492" s="269">
        <v>0</v>
      </c>
      <c r="Q1492" s="269">
        <v>0</v>
      </c>
      <c r="R1492" s="267">
        <v>0</v>
      </c>
      <c r="S1492" s="267">
        <v>0</v>
      </c>
      <c r="T1492" s="270">
        <v>0</v>
      </c>
      <c r="U1492" s="270">
        <v>0</v>
      </c>
      <c r="V1492" s="271">
        <v>0</v>
      </c>
      <c r="W1492" s="271">
        <v>0</v>
      </c>
      <c r="X1492" s="298">
        <v>0</v>
      </c>
      <c r="Y1492" s="274">
        <v>0</v>
      </c>
      <c r="Z1492" s="336">
        <v>0</v>
      </c>
      <c r="AA1492" s="336">
        <v>0</v>
      </c>
      <c r="AB1492" s="336">
        <v>0</v>
      </c>
      <c r="AC1492" s="337">
        <v>0</v>
      </c>
      <c r="AD1492" s="271">
        <v>0</v>
      </c>
      <c r="AE1492" s="298">
        <v>0</v>
      </c>
    </row>
    <row r="1493" spans="1:31">
      <c r="A1493" s="318" t="s">
        <v>2706</v>
      </c>
      <c r="B1493" s="342" t="s">
        <v>3382</v>
      </c>
      <c r="C1493" s="296" t="s">
        <v>2776</v>
      </c>
      <c r="D1493" s="342" t="s">
        <v>2777</v>
      </c>
      <c r="E1493" s="269">
        <v>0</v>
      </c>
      <c r="F1493" s="269">
        <v>0</v>
      </c>
      <c r="G1493" s="267">
        <v>0</v>
      </c>
      <c r="H1493" s="267">
        <v>0</v>
      </c>
      <c r="I1493" s="267">
        <v>0</v>
      </c>
      <c r="J1493" s="267">
        <v>0</v>
      </c>
      <c r="K1493" s="297">
        <v>0.9</v>
      </c>
      <c r="L1493" s="270">
        <v>0</v>
      </c>
      <c r="M1493" s="270">
        <v>0</v>
      </c>
      <c r="N1493" s="270">
        <v>0</v>
      </c>
      <c r="O1493" s="335">
        <v>0</v>
      </c>
      <c r="P1493" s="269">
        <v>0</v>
      </c>
      <c r="Q1493" s="269">
        <v>0</v>
      </c>
      <c r="R1493" s="267">
        <v>0</v>
      </c>
      <c r="S1493" s="267">
        <v>0</v>
      </c>
      <c r="T1493" s="270">
        <v>0</v>
      </c>
      <c r="U1493" s="270">
        <v>0</v>
      </c>
      <c r="V1493" s="271">
        <v>0</v>
      </c>
      <c r="W1493" s="271">
        <v>0</v>
      </c>
      <c r="X1493" s="298">
        <v>0</v>
      </c>
      <c r="Y1493" s="274">
        <v>0</v>
      </c>
      <c r="Z1493" s="336">
        <v>0</v>
      </c>
      <c r="AA1493" s="336">
        <v>0</v>
      </c>
      <c r="AB1493" s="336">
        <v>0</v>
      </c>
      <c r="AC1493" s="337">
        <v>0</v>
      </c>
      <c r="AD1493" s="271">
        <v>0</v>
      </c>
      <c r="AE1493" s="298">
        <v>0</v>
      </c>
    </row>
    <row r="1494" spans="1:31">
      <c r="A1494" s="318" t="s">
        <v>2706</v>
      </c>
      <c r="B1494" s="342" t="s">
        <v>3386</v>
      </c>
      <c r="C1494" s="296" t="s">
        <v>2778</v>
      </c>
      <c r="D1494" s="342" t="s">
        <v>2779</v>
      </c>
      <c r="E1494" s="269">
        <v>16</v>
      </c>
      <c r="F1494" s="269">
        <v>16</v>
      </c>
      <c r="G1494" s="267">
        <v>15</v>
      </c>
      <c r="H1494" s="267">
        <v>15</v>
      </c>
      <c r="I1494" s="267">
        <v>18</v>
      </c>
      <c r="J1494" s="267">
        <v>18</v>
      </c>
      <c r="K1494" s="297">
        <v>0.9</v>
      </c>
      <c r="L1494" s="270">
        <v>1</v>
      </c>
      <c r="M1494" s="270">
        <v>1</v>
      </c>
      <c r="N1494" s="270">
        <v>1</v>
      </c>
      <c r="O1494" s="335">
        <v>413</v>
      </c>
      <c r="P1494" s="269">
        <v>413</v>
      </c>
      <c r="Q1494" s="269">
        <v>16</v>
      </c>
      <c r="R1494" s="267">
        <v>15</v>
      </c>
      <c r="S1494" s="267">
        <v>18</v>
      </c>
      <c r="T1494" s="270">
        <v>1</v>
      </c>
      <c r="U1494" s="270">
        <v>1</v>
      </c>
      <c r="V1494" s="271">
        <v>1</v>
      </c>
      <c r="W1494" s="271">
        <v>1</v>
      </c>
      <c r="X1494" s="298">
        <v>0</v>
      </c>
      <c r="Y1494" s="274">
        <v>115</v>
      </c>
      <c r="Z1494" s="336">
        <v>115</v>
      </c>
      <c r="AA1494" s="336">
        <v>109</v>
      </c>
      <c r="AB1494" s="336">
        <v>109</v>
      </c>
      <c r="AC1494" s="337">
        <v>1</v>
      </c>
      <c r="AD1494" s="271">
        <v>1</v>
      </c>
      <c r="AE1494" s="298">
        <v>0</v>
      </c>
    </row>
    <row r="1495" spans="1:31">
      <c r="A1495" s="318" t="s">
        <v>2706</v>
      </c>
      <c r="B1495" s="342" t="s">
        <v>3386</v>
      </c>
      <c r="C1495" s="296" t="s">
        <v>2780</v>
      </c>
      <c r="D1495" s="342" t="s">
        <v>2781</v>
      </c>
      <c r="E1495" s="269">
        <v>36</v>
      </c>
      <c r="F1495" s="269">
        <v>36</v>
      </c>
      <c r="G1495" s="267">
        <v>35</v>
      </c>
      <c r="H1495" s="267">
        <v>35</v>
      </c>
      <c r="I1495" s="267">
        <v>31</v>
      </c>
      <c r="J1495" s="267">
        <v>31</v>
      </c>
      <c r="K1495" s="297">
        <v>0.9</v>
      </c>
      <c r="L1495" s="270">
        <v>1</v>
      </c>
      <c r="M1495" s="270">
        <v>1</v>
      </c>
      <c r="N1495" s="270">
        <v>1</v>
      </c>
      <c r="O1495" s="335">
        <v>940</v>
      </c>
      <c r="P1495" s="269">
        <v>920</v>
      </c>
      <c r="Q1495" s="269">
        <v>36</v>
      </c>
      <c r="R1495" s="267">
        <v>35</v>
      </c>
      <c r="S1495" s="267">
        <v>31</v>
      </c>
      <c r="T1495" s="270">
        <v>0.978723404255319</v>
      </c>
      <c r="U1495" s="270">
        <v>1</v>
      </c>
      <c r="V1495" s="271">
        <v>1</v>
      </c>
      <c r="W1495" s="271">
        <v>1</v>
      </c>
      <c r="X1495" s="298">
        <v>0</v>
      </c>
      <c r="Y1495" s="274">
        <v>234</v>
      </c>
      <c r="Z1495" s="336">
        <v>231</v>
      </c>
      <c r="AA1495" s="336">
        <v>239</v>
      </c>
      <c r="AB1495" s="336">
        <v>235</v>
      </c>
      <c r="AC1495" s="337">
        <v>0.987179487179487</v>
      </c>
      <c r="AD1495" s="271">
        <v>0.98326359832636</v>
      </c>
      <c r="AE1495" s="298">
        <v>0.00391588885312744</v>
      </c>
    </row>
    <row r="1496" spans="1:31">
      <c r="A1496" s="318" t="s">
        <v>2706</v>
      </c>
      <c r="B1496" s="342" t="s">
        <v>3387</v>
      </c>
      <c r="C1496" s="296" t="s">
        <v>2782</v>
      </c>
      <c r="D1496" s="342" t="s">
        <v>2782</v>
      </c>
      <c r="E1496" s="269">
        <v>0</v>
      </c>
      <c r="F1496" s="269">
        <v>0</v>
      </c>
      <c r="G1496" s="267">
        <v>0</v>
      </c>
      <c r="H1496" s="267">
        <v>0</v>
      </c>
      <c r="I1496" s="267">
        <v>0</v>
      </c>
      <c r="J1496" s="267">
        <v>0</v>
      </c>
      <c r="K1496" s="297">
        <v>0.9</v>
      </c>
      <c r="L1496" s="270">
        <v>0</v>
      </c>
      <c r="M1496" s="270">
        <v>0</v>
      </c>
      <c r="N1496" s="270">
        <v>0</v>
      </c>
      <c r="O1496" s="335">
        <v>0</v>
      </c>
      <c r="P1496" s="269">
        <v>0</v>
      </c>
      <c r="Q1496" s="269">
        <v>0</v>
      </c>
      <c r="R1496" s="267">
        <v>0</v>
      </c>
      <c r="S1496" s="267">
        <v>0</v>
      </c>
      <c r="T1496" s="270">
        <v>0</v>
      </c>
      <c r="U1496" s="270">
        <v>0</v>
      </c>
      <c r="V1496" s="271">
        <v>0</v>
      </c>
      <c r="W1496" s="271">
        <v>0</v>
      </c>
      <c r="X1496" s="298">
        <v>0</v>
      </c>
      <c r="Y1496" s="274">
        <v>0</v>
      </c>
      <c r="Z1496" s="336">
        <v>0</v>
      </c>
      <c r="AA1496" s="336">
        <v>0</v>
      </c>
      <c r="AB1496" s="336">
        <v>0</v>
      </c>
      <c r="AC1496" s="337">
        <v>0</v>
      </c>
      <c r="AD1496" s="271">
        <v>0</v>
      </c>
      <c r="AE1496" s="298">
        <v>0</v>
      </c>
    </row>
    <row r="1497" spans="1:31">
      <c r="A1497" s="318" t="s">
        <v>2706</v>
      </c>
      <c r="B1497" s="342" t="s">
        <v>3387</v>
      </c>
      <c r="C1497" s="296" t="s">
        <v>2783</v>
      </c>
      <c r="D1497" s="342" t="s">
        <v>2784</v>
      </c>
      <c r="E1497" s="269">
        <v>10</v>
      </c>
      <c r="F1497" s="269">
        <v>10</v>
      </c>
      <c r="G1497" s="267">
        <v>6</v>
      </c>
      <c r="H1497" s="267">
        <v>5</v>
      </c>
      <c r="I1497" s="267">
        <v>7</v>
      </c>
      <c r="J1497" s="267">
        <v>7</v>
      </c>
      <c r="K1497" s="297">
        <v>0.9</v>
      </c>
      <c r="L1497" s="270">
        <v>1</v>
      </c>
      <c r="M1497" s="270">
        <v>0.833333333333333</v>
      </c>
      <c r="N1497" s="270">
        <v>1</v>
      </c>
      <c r="O1497" s="335">
        <v>180</v>
      </c>
      <c r="P1497" s="269">
        <v>173</v>
      </c>
      <c r="Q1497" s="269">
        <v>10</v>
      </c>
      <c r="R1497" s="267">
        <v>5</v>
      </c>
      <c r="S1497" s="267">
        <v>7</v>
      </c>
      <c r="T1497" s="270">
        <v>0.961111111111111</v>
      </c>
      <c r="U1497" s="270">
        <v>1</v>
      </c>
      <c r="V1497" s="271">
        <v>0.833333333333333</v>
      </c>
      <c r="W1497" s="271">
        <v>1</v>
      </c>
      <c r="X1497" s="298">
        <v>0.166666666666667</v>
      </c>
      <c r="Y1497" s="274">
        <v>48</v>
      </c>
      <c r="Z1497" s="336">
        <v>47</v>
      </c>
      <c r="AA1497" s="336">
        <v>38</v>
      </c>
      <c r="AB1497" s="336">
        <v>34</v>
      </c>
      <c r="AC1497" s="337">
        <v>0.979166666666667</v>
      </c>
      <c r="AD1497" s="271">
        <v>0.894736842105263</v>
      </c>
      <c r="AE1497" s="298">
        <v>0.0844298245614035</v>
      </c>
    </row>
    <row r="1498" spans="1:31">
      <c r="A1498" s="318" t="s">
        <v>2706</v>
      </c>
      <c r="B1498" s="342" t="s">
        <v>3388</v>
      </c>
      <c r="C1498" s="296" t="s">
        <v>2785</v>
      </c>
      <c r="D1498" s="342" t="s">
        <v>2786</v>
      </c>
      <c r="E1498" s="269">
        <v>7</v>
      </c>
      <c r="F1498" s="269">
        <v>7</v>
      </c>
      <c r="G1498" s="267">
        <v>7</v>
      </c>
      <c r="H1498" s="267">
        <v>7</v>
      </c>
      <c r="I1498" s="267">
        <v>7</v>
      </c>
      <c r="J1498" s="267">
        <v>6</v>
      </c>
      <c r="K1498" s="297">
        <v>0.9</v>
      </c>
      <c r="L1498" s="270">
        <v>1</v>
      </c>
      <c r="M1498" s="270">
        <v>1</v>
      </c>
      <c r="N1498" s="270">
        <v>0.857142857142857</v>
      </c>
      <c r="O1498" s="335">
        <v>193</v>
      </c>
      <c r="P1498" s="269">
        <v>182</v>
      </c>
      <c r="Q1498" s="269">
        <v>7</v>
      </c>
      <c r="R1498" s="267">
        <v>6</v>
      </c>
      <c r="S1498" s="267">
        <v>5</v>
      </c>
      <c r="T1498" s="270">
        <v>0.94300518134715</v>
      </c>
      <c r="U1498" s="270">
        <v>1</v>
      </c>
      <c r="V1498" s="271">
        <v>0.857142857142857</v>
      </c>
      <c r="W1498" s="271">
        <v>0.714285714285714</v>
      </c>
      <c r="X1498" s="298">
        <v>0.142857142857143</v>
      </c>
      <c r="Y1498" s="274">
        <v>49</v>
      </c>
      <c r="Z1498" s="336">
        <v>46</v>
      </c>
      <c r="AA1498" s="336">
        <v>48</v>
      </c>
      <c r="AB1498" s="336">
        <v>45</v>
      </c>
      <c r="AC1498" s="337">
        <v>0.938775510204082</v>
      </c>
      <c r="AD1498" s="271">
        <v>0.9375</v>
      </c>
      <c r="AE1498" s="298">
        <v>0.00127551020408168</v>
      </c>
    </row>
    <row r="1499" spans="1:31">
      <c r="A1499" s="318" t="s">
        <v>2706</v>
      </c>
      <c r="B1499" s="342" t="s">
        <v>3386</v>
      </c>
      <c r="C1499" s="296" t="s">
        <v>2787</v>
      </c>
      <c r="D1499" s="342" t="s">
        <v>2788</v>
      </c>
      <c r="E1499" s="269">
        <v>29</v>
      </c>
      <c r="F1499" s="269">
        <v>28</v>
      </c>
      <c r="G1499" s="267">
        <v>26</v>
      </c>
      <c r="H1499" s="267">
        <v>26</v>
      </c>
      <c r="I1499" s="267">
        <v>32</v>
      </c>
      <c r="J1499" s="267">
        <v>32</v>
      </c>
      <c r="K1499" s="297">
        <v>0.9</v>
      </c>
      <c r="L1499" s="270">
        <v>0.96551724137931</v>
      </c>
      <c r="M1499" s="270">
        <v>1</v>
      </c>
      <c r="N1499" s="270">
        <v>1</v>
      </c>
      <c r="O1499" s="335">
        <v>748</v>
      </c>
      <c r="P1499" s="269">
        <v>510</v>
      </c>
      <c r="Q1499" s="269">
        <v>22</v>
      </c>
      <c r="R1499" s="267">
        <v>20</v>
      </c>
      <c r="S1499" s="267">
        <v>24</v>
      </c>
      <c r="T1499" s="270">
        <v>0.681818181818182</v>
      </c>
      <c r="U1499" s="270">
        <v>0.758620689655172</v>
      </c>
      <c r="V1499" s="271">
        <v>0.769230769230769</v>
      </c>
      <c r="W1499" s="271">
        <v>0.75</v>
      </c>
      <c r="X1499" s="298">
        <v>-0.0106100795755969</v>
      </c>
      <c r="Y1499" s="274">
        <v>199</v>
      </c>
      <c r="Z1499" s="336">
        <v>146</v>
      </c>
      <c r="AA1499" s="336">
        <v>190</v>
      </c>
      <c r="AB1499" s="336">
        <v>129</v>
      </c>
      <c r="AC1499" s="337">
        <v>0.733668341708543</v>
      </c>
      <c r="AD1499" s="271">
        <v>0.678947368421053</v>
      </c>
      <c r="AE1499" s="298">
        <v>0.05472097328749</v>
      </c>
    </row>
    <row r="1500" spans="1:31">
      <c r="A1500" s="318" t="s">
        <v>2706</v>
      </c>
      <c r="B1500" s="342" t="s">
        <v>3388</v>
      </c>
      <c r="C1500" s="296" t="s">
        <v>2789</v>
      </c>
      <c r="D1500" s="342" t="s">
        <v>2790</v>
      </c>
      <c r="E1500" s="269">
        <v>13</v>
      </c>
      <c r="F1500" s="269">
        <v>10</v>
      </c>
      <c r="G1500" s="267">
        <v>14</v>
      </c>
      <c r="H1500" s="267">
        <v>10</v>
      </c>
      <c r="I1500" s="267">
        <v>14</v>
      </c>
      <c r="J1500" s="267">
        <v>10</v>
      </c>
      <c r="K1500" s="297">
        <v>0.9</v>
      </c>
      <c r="L1500" s="270">
        <v>0.769230769230769</v>
      </c>
      <c r="M1500" s="270">
        <v>0.714285714285714</v>
      </c>
      <c r="N1500" s="270">
        <v>0.714285714285714</v>
      </c>
      <c r="O1500" s="335">
        <v>376</v>
      </c>
      <c r="P1500" s="269">
        <v>269</v>
      </c>
      <c r="Q1500" s="269">
        <v>10</v>
      </c>
      <c r="R1500" s="267">
        <v>9</v>
      </c>
      <c r="S1500" s="267">
        <v>10</v>
      </c>
      <c r="T1500" s="270">
        <v>0.715425531914894</v>
      </c>
      <c r="U1500" s="270">
        <v>0.769230769230769</v>
      </c>
      <c r="V1500" s="271">
        <v>0.642857142857143</v>
      </c>
      <c r="W1500" s="271">
        <v>0.714285714285714</v>
      </c>
      <c r="X1500" s="298">
        <v>0.126373626373626</v>
      </c>
      <c r="Y1500" s="274">
        <v>99</v>
      </c>
      <c r="Z1500" s="336">
        <v>67</v>
      </c>
      <c r="AA1500" s="336">
        <v>97</v>
      </c>
      <c r="AB1500" s="336">
        <v>69</v>
      </c>
      <c r="AC1500" s="337">
        <v>0.676767676767677</v>
      </c>
      <c r="AD1500" s="271">
        <v>0.711340206185567</v>
      </c>
      <c r="AE1500" s="298">
        <v>-0.0345725294178902</v>
      </c>
    </row>
    <row r="1501" spans="1:31">
      <c r="A1501" s="318" t="s">
        <v>2706</v>
      </c>
      <c r="B1501" s="342" t="s">
        <v>3386</v>
      </c>
      <c r="C1501" s="296" t="s">
        <v>2791</v>
      </c>
      <c r="D1501" s="342" t="s">
        <v>2792</v>
      </c>
      <c r="E1501" s="269">
        <v>16</v>
      </c>
      <c r="F1501" s="269">
        <v>16</v>
      </c>
      <c r="G1501" s="267">
        <v>16</v>
      </c>
      <c r="H1501" s="267">
        <v>16</v>
      </c>
      <c r="I1501" s="267">
        <v>15</v>
      </c>
      <c r="J1501" s="267">
        <v>15</v>
      </c>
      <c r="K1501" s="297">
        <v>0.9</v>
      </c>
      <c r="L1501" s="270">
        <v>1</v>
      </c>
      <c r="M1501" s="270">
        <v>1</v>
      </c>
      <c r="N1501" s="270">
        <v>1</v>
      </c>
      <c r="O1501" s="335">
        <v>447</v>
      </c>
      <c r="P1501" s="269">
        <v>434</v>
      </c>
      <c r="Q1501" s="269">
        <v>16</v>
      </c>
      <c r="R1501" s="267">
        <v>16</v>
      </c>
      <c r="S1501" s="267">
        <v>14</v>
      </c>
      <c r="T1501" s="270">
        <v>0.970917225950783</v>
      </c>
      <c r="U1501" s="270">
        <v>1</v>
      </c>
      <c r="V1501" s="271">
        <v>1</v>
      </c>
      <c r="W1501" s="271">
        <v>0.933333333333333</v>
      </c>
      <c r="X1501" s="298">
        <v>0</v>
      </c>
      <c r="Y1501" s="274">
        <v>110</v>
      </c>
      <c r="Z1501" s="336">
        <v>107</v>
      </c>
      <c r="AA1501" s="336">
        <v>117</v>
      </c>
      <c r="AB1501" s="336">
        <v>115</v>
      </c>
      <c r="AC1501" s="337">
        <v>0.972727272727273</v>
      </c>
      <c r="AD1501" s="271">
        <v>0.982905982905983</v>
      </c>
      <c r="AE1501" s="298">
        <v>-0.0101787101787101</v>
      </c>
    </row>
    <row r="1502" spans="1:31">
      <c r="A1502" s="318" t="s">
        <v>2706</v>
      </c>
      <c r="B1502" s="342" t="s">
        <v>3388</v>
      </c>
      <c r="C1502" s="296" t="s">
        <v>2793</v>
      </c>
      <c r="D1502" s="342" t="s">
        <v>2794</v>
      </c>
      <c r="E1502" s="269">
        <v>5</v>
      </c>
      <c r="F1502" s="269">
        <v>5</v>
      </c>
      <c r="G1502" s="267">
        <v>4</v>
      </c>
      <c r="H1502" s="267">
        <v>4</v>
      </c>
      <c r="I1502" s="267">
        <v>5</v>
      </c>
      <c r="J1502" s="267">
        <v>5</v>
      </c>
      <c r="K1502" s="297">
        <v>0.9</v>
      </c>
      <c r="L1502" s="270">
        <v>1</v>
      </c>
      <c r="M1502" s="270">
        <v>1</v>
      </c>
      <c r="N1502" s="270">
        <v>1</v>
      </c>
      <c r="O1502" s="335">
        <v>133</v>
      </c>
      <c r="P1502" s="269">
        <v>131</v>
      </c>
      <c r="Q1502" s="269">
        <v>5</v>
      </c>
      <c r="R1502" s="267">
        <v>4</v>
      </c>
      <c r="S1502" s="267">
        <v>5</v>
      </c>
      <c r="T1502" s="270">
        <v>0.984962406015038</v>
      </c>
      <c r="U1502" s="270">
        <v>1</v>
      </c>
      <c r="V1502" s="271">
        <v>1</v>
      </c>
      <c r="W1502" s="271">
        <v>1</v>
      </c>
      <c r="X1502" s="298">
        <v>0</v>
      </c>
      <c r="Y1502" s="274">
        <v>34</v>
      </c>
      <c r="Z1502" s="336">
        <v>34</v>
      </c>
      <c r="AA1502" s="336">
        <v>32</v>
      </c>
      <c r="AB1502" s="336">
        <v>32</v>
      </c>
      <c r="AC1502" s="337">
        <v>1</v>
      </c>
      <c r="AD1502" s="271">
        <v>1</v>
      </c>
      <c r="AE1502" s="298">
        <v>0</v>
      </c>
    </row>
    <row r="1503" spans="1:31">
      <c r="A1503" s="318" t="s">
        <v>2706</v>
      </c>
      <c r="B1503" s="342" t="s">
        <v>3388</v>
      </c>
      <c r="C1503" s="296" t="s">
        <v>2795</v>
      </c>
      <c r="D1503" s="342" t="s">
        <v>2796</v>
      </c>
      <c r="E1503" s="269">
        <v>11</v>
      </c>
      <c r="F1503" s="269">
        <v>11</v>
      </c>
      <c r="G1503" s="267">
        <v>10</v>
      </c>
      <c r="H1503" s="267">
        <v>10</v>
      </c>
      <c r="I1503" s="267">
        <v>11</v>
      </c>
      <c r="J1503" s="267">
        <v>11</v>
      </c>
      <c r="K1503" s="297">
        <v>0.9</v>
      </c>
      <c r="L1503" s="270">
        <v>1</v>
      </c>
      <c r="M1503" s="270">
        <v>1</v>
      </c>
      <c r="N1503" s="270">
        <v>1</v>
      </c>
      <c r="O1503" s="335">
        <v>330</v>
      </c>
      <c r="P1503" s="269">
        <v>310</v>
      </c>
      <c r="Q1503" s="269">
        <v>11</v>
      </c>
      <c r="R1503" s="267">
        <v>10</v>
      </c>
      <c r="S1503" s="267">
        <v>11</v>
      </c>
      <c r="T1503" s="270">
        <v>0.939393939393939</v>
      </c>
      <c r="U1503" s="270">
        <v>1</v>
      </c>
      <c r="V1503" s="271">
        <v>1</v>
      </c>
      <c r="W1503" s="271">
        <v>1</v>
      </c>
      <c r="X1503" s="298">
        <v>0</v>
      </c>
      <c r="Y1503" s="274">
        <v>80</v>
      </c>
      <c r="Z1503" s="336">
        <v>79</v>
      </c>
      <c r="AA1503" s="336">
        <v>84</v>
      </c>
      <c r="AB1503" s="336">
        <v>84</v>
      </c>
      <c r="AC1503" s="337">
        <v>0.9875</v>
      </c>
      <c r="AD1503" s="271">
        <v>1</v>
      </c>
      <c r="AE1503" s="298">
        <v>-0.0125</v>
      </c>
    </row>
    <row r="1504" spans="1:31">
      <c r="A1504" s="318" t="s">
        <v>2706</v>
      </c>
      <c r="B1504" s="342" t="s">
        <v>3386</v>
      </c>
      <c r="C1504" s="296" t="s">
        <v>2797</v>
      </c>
      <c r="D1504" s="342" t="s">
        <v>2798</v>
      </c>
      <c r="E1504" s="269">
        <v>19</v>
      </c>
      <c r="F1504" s="269">
        <v>19</v>
      </c>
      <c r="G1504" s="267">
        <v>15</v>
      </c>
      <c r="H1504" s="267">
        <v>14</v>
      </c>
      <c r="I1504" s="267">
        <v>20</v>
      </c>
      <c r="J1504" s="267">
        <v>20</v>
      </c>
      <c r="K1504" s="297">
        <v>0.9</v>
      </c>
      <c r="L1504" s="270">
        <v>1</v>
      </c>
      <c r="M1504" s="270">
        <v>0.933333333333333</v>
      </c>
      <c r="N1504" s="270">
        <v>1</v>
      </c>
      <c r="O1504" s="335">
        <v>573</v>
      </c>
      <c r="P1504" s="269">
        <v>320</v>
      </c>
      <c r="Q1504" s="269">
        <v>11</v>
      </c>
      <c r="R1504" s="267">
        <v>10</v>
      </c>
      <c r="S1504" s="267">
        <v>15</v>
      </c>
      <c r="T1504" s="270">
        <v>0.558464223385689</v>
      </c>
      <c r="U1504" s="270">
        <v>0.578947368421053</v>
      </c>
      <c r="V1504" s="271">
        <v>0.666666666666667</v>
      </c>
      <c r="W1504" s="271">
        <v>0.75</v>
      </c>
      <c r="X1504" s="298">
        <v>-0.087719298245614</v>
      </c>
      <c r="Y1504" s="274">
        <v>137</v>
      </c>
      <c r="Z1504" s="336">
        <v>93</v>
      </c>
      <c r="AA1504" s="336">
        <v>150</v>
      </c>
      <c r="AB1504" s="336">
        <v>94</v>
      </c>
      <c r="AC1504" s="337">
        <v>0.678832116788321</v>
      </c>
      <c r="AD1504" s="271">
        <v>0.626666666666667</v>
      </c>
      <c r="AE1504" s="298">
        <v>0.0521654501216544</v>
      </c>
    </row>
    <row r="1505" spans="1:31">
      <c r="A1505" s="318" t="s">
        <v>2706</v>
      </c>
      <c r="B1505" s="342" t="s">
        <v>3386</v>
      </c>
      <c r="C1505" s="296" t="s">
        <v>2799</v>
      </c>
      <c r="D1505" s="342" t="s">
        <v>2800</v>
      </c>
      <c r="E1505" s="269">
        <v>25</v>
      </c>
      <c r="F1505" s="269">
        <v>25</v>
      </c>
      <c r="G1505" s="267">
        <v>23</v>
      </c>
      <c r="H1505" s="267">
        <v>23</v>
      </c>
      <c r="I1505" s="267">
        <v>24</v>
      </c>
      <c r="J1505" s="267">
        <v>24</v>
      </c>
      <c r="K1505" s="297">
        <v>0.9</v>
      </c>
      <c r="L1505" s="270">
        <v>1</v>
      </c>
      <c r="M1505" s="270">
        <v>1</v>
      </c>
      <c r="N1505" s="270">
        <v>1</v>
      </c>
      <c r="O1505" s="335">
        <v>686</v>
      </c>
      <c r="P1505" s="269">
        <v>683</v>
      </c>
      <c r="Q1505" s="269">
        <v>25</v>
      </c>
      <c r="R1505" s="267">
        <v>23</v>
      </c>
      <c r="S1505" s="267">
        <v>24</v>
      </c>
      <c r="T1505" s="270">
        <v>0.995626822157434</v>
      </c>
      <c r="U1505" s="270">
        <v>1</v>
      </c>
      <c r="V1505" s="271">
        <v>1</v>
      </c>
      <c r="W1505" s="271">
        <v>1</v>
      </c>
      <c r="X1505" s="298">
        <v>0</v>
      </c>
      <c r="Y1505" s="274">
        <v>173</v>
      </c>
      <c r="Z1505" s="336">
        <v>172</v>
      </c>
      <c r="AA1505" s="336">
        <v>171</v>
      </c>
      <c r="AB1505" s="336">
        <v>171</v>
      </c>
      <c r="AC1505" s="337">
        <v>0.994219653179191</v>
      </c>
      <c r="AD1505" s="271">
        <v>1</v>
      </c>
      <c r="AE1505" s="298">
        <v>-0.0057803468208093</v>
      </c>
    </row>
    <row r="1506" spans="1:31">
      <c r="A1506" s="318" t="s">
        <v>2706</v>
      </c>
      <c r="B1506" s="342" t="s">
        <v>3387</v>
      </c>
      <c r="C1506" s="296" t="s">
        <v>2801</v>
      </c>
      <c r="D1506" s="342" t="s">
        <v>2802</v>
      </c>
      <c r="E1506" s="269">
        <v>31</v>
      </c>
      <c r="F1506" s="269">
        <v>31</v>
      </c>
      <c r="G1506" s="267">
        <v>26</v>
      </c>
      <c r="H1506" s="267">
        <v>26</v>
      </c>
      <c r="I1506" s="267">
        <v>31</v>
      </c>
      <c r="J1506" s="267">
        <v>29</v>
      </c>
      <c r="K1506" s="297">
        <v>0.9</v>
      </c>
      <c r="L1506" s="270">
        <v>1</v>
      </c>
      <c r="M1506" s="270">
        <v>1</v>
      </c>
      <c r="N1506" s="270">
        <v>0.935483870967742</v>
      </c>
      <c r="O1506" s="335">
        <v>780</v>
      </c>
      <c r="P1506" s="269">
        <v>644</v>
      </c>
      <c r="Q1506" s="269">
        <v>28</v>
      </c>
      <c r="R1506" s="267">
        <v>23</v>
      </c>
      <c r="S1506" s="267">
        <v>24</v>
      </c>
      <c r="T1506" s="270">
        <v>0.825641025641026</v>
      </c>
      <c r="U1506" s="270">
        <v>0.903225806451613</v>
      </c>
      <c r="V1506" s="271">
        <v>0.884615384615385</v>
      </c>
      <c r="W1506" s="271">
        <v>0.774193548387097</v>
      </c>
      <c r="X1506" s="298">
        <v>0.0186104218362283</v>
      </c>
      <c r="Y1506" s="274">
        <v>205</v>
      </c>
      <c r="Z1506" s="336">
        <v>168</v>
      </c>
      <c r="AA1506" s="336">
        <v>192</v>
      </c>
      <c r="AB1506" s="336">
        <v>168</v>
      </c>
      <c r="AC1506" s="337">
        <v>0.819512195121951</v>
      </c>
      <c r="AD1506" s="271">
        <v>0.875</v>
      </c>
      <c r="AE1506" s="298">
        <v>-0.0554878048780488</v>
      </c>
    </row>
    <row r="1507" spans="1:31">
      <c r="A1507" s="318" t="s">
        <v>2706</v>
      </c>
      <c r="B1507" s="342" t="s">
        <v>3387</v>
      </c>
      <c r="C1507" s="296" t="s">
        <v>2803</v>
      </c>
      <c r="D1507" s="342" t="s">
        <v>2804</v>
      </c>
      <c r="E1507" s="269">
        <v>20</v>
      </c>
      <c r="F1507" s="269">
        <v>20</v>
      </c>
      <c r="G1507" s="267">
        <v>17</v>
      </c>
      <c r="H1507" s="267">
        <v>17</v>
      </c>
      <c r="I1507" s="267">
        <v>18</v>
      </c>
      <c r="J1507" s="267">
        <v>18</v>
      </c>
      <c r="K1507" s="297">
        <v>0.9</v>
      </c>
      <c r="L1507" s="270">
        <v>1</v>
      </c>
      <c r="M1507" s="270">
        <v>1</v>
      </c>
      <c r="N1507" s="270">
        <v>1</v>
      </c>
      <c r="O1507" s="335">
        <v>504</v>
      </c>
      <c r="P1507" s="269">
        <v>474</v>
      </c>
      <c r="Q1507" s="269">
        <v>20</v>
      </c>
      <c r="R1507" s="267">
        <v>15</v>
      </c>
      <c r="S1507" s="267">
        <v>18</v>
      </c>
      <c r="T1507" s="270">
        <v>0.94047619047619</v>
      </c>
      <c r="U1507" s="270">
        <v>1</v>
      </c>
      <c r="V1507" s="271">
        <v>0.882352941176471</v>
      </c>
      <c r="W1507" s="271">
        <v>1</v>
      </c>
      <c r="X1507" s="298">
        <v>0.117647058823529</v>
      </c>
      <c r="Y1507" s="274">
        <v>128</v>
      </c>
      <c r="Z1507" s="336">
        <v>124</v>
      </c>
      <c r="AA1507" s="336">
        <v>126</v>
      </c>
      <c r="AB1507" s="336">
        <v>122</v>
      </c>
      <c r="AC1507" s="337">
        <v>0.96875</v>
      </c>
      <c r="AD1507" s="271">
        <v>0.968253968253968</v>
      </c>
      <c r="AE1507" s="298">
        <v>0.000496031746031744</v>
      </c>
    </row>
    <row r="1508" spans="1:31">
      <c r="A1508" s="318" t="s">
        <v>2706</v>
      </c>
      <c r="B1508" s="342" t="s">
        <v>3387</v>
      </c>
      <c r="C1508" s="296" t="s">
        <v>2805</v>
      </c>
      <c r="D1508" s="342" t="s">
        <v>2806</v>
      </c>
      <c r="E1508" s="269">
        <v>8</v>
      </c>
      <c r="F1508" s="269">
        <v>8</v>
      </c>
      <c r="G1508" s="267">
        <v>2</v>
      </c>
      <c r="H1508" s="267">
        <v>1</v>
      </c>
      <c r="I1508" s="267">
        <v>4</v>
      </c>
      <c r="J1508" s="267">
        <v>4</v>
      </c>
      <c r="K1508" s="297">
        <v>0.9</v>
      </c>
      <c r="L1508" s="270">
        <v>1</v>
      </c>
      <c r="M1508" s="270">
        <v>0.5</v>
      </c>
      <c r="N1508" s="270">
        <v>1</v>
      </c>
      <c r="O1508" s="335">
        <v>156</v>
      </c>
      <c r="P1508" s="269">
        <v>147</v>
      </c>
      <c r="Q1508" s="269">
        <v>8</v>
      </c>
      <c r="R1508" s="267">
        <v>1</v>
      </c>
      <c r="S1508" s="267">
        <v>4</v>
      </c>
      <c r="T1508" s="270">
        <v>0.942307692307692</v>
      </c>
      <c r="U1508" s="270">
        <v>1</v>
      </c>
      <c r="V1508" s="271">
        <v>0.5</v>
      </c>
      <c r="W1508" s="271">
        <v>1</v>
      </c>
      <c r="X1508" s="298">
        <v>0.5</v>
      </c>
      <c r="Y1508" s="274">
        <v>36</v>
      </c>
      <c r="Z1508" s="336">
        <v>35</v>
      </c>
      <c r="AA1508" s="336">
        <v>39</v>
      </c>
      <c r="AB1508" s="336">
        <v>39</v>
      </c>
      <c r="AC1508" s="337">
        <v>0.972222222222222</v>
      </c>
      <c r="AD1508" s="271">
        <v>1</v>
      </c>
      <c r="AE1508" s="298">
        <v>-0.0277777777777778</v>
      </c>
    </row>
    <row r="1509" spans="1:31">
      <c r="A1509" s="318" t="s">
        <v>2706</v>
      </c>
      <c r="B1509" s="342" t="s">
        <v>3388</v>
      </c>
      <c r="C1509" s="296" t="s">
        <v>2807</v>
      </c>
      <c r="D1509" s="342" t="s">
        <v>2808</v>
      </c>
      <c r="E1509" s="269">
        <v>20</v>
      </c>
      <c r="F1509" s="269">
        <v>17</v>
      </c>
      <c r="G1509" s="267">
        <v>25</v>
      </c>
      <c r="H1509" s="267">
        <v>20</v>
      </c>
      <c r="I1509" s="267">
        <v>21</v>
      </c>
      <c r="J1509" s="267">
        <v>19</v>
      </c>
      <c r="K1509" s="297">
        <v>0.9</v>
      </c>
      <c r="L1509" s="270">
        <v>0.85</v>
      </c>
      <c r="M1509" s="270">
        <v>0.8</v>
      </c>
      <c r="N1509" s="270">
        <v>0.904761904761905</v>
      </c>
      <c r="O1509" s="335">
        <v>581</v>
      </c>
      <c r="P1509" s="269">
        <v>478</v>
      </c>
      <c r="Q1509" s="269">
        <v>16</v>
      </c>
      <c r="R1509" s="267">
        <v>18</v>
      </c>
      <c r="S1509" s="267">
        <v>14</v>
      </c>
      <c r="T1509" s="270">
        <v>0.822719449225473</v>
      </c>
      <c r="U1509" s="270">
        <v>0.8</v>
      </c>
      <c r="V1509" s="271">
        <v>0.72</v>
      </c>
      <c r="W1509" s="271">
        <v>0.666666666666667</v>
      </c>
      <c r="X1509" s="298">
        <v>0.0800000000000001</v>
      </c>
      <c r="Y1509" s="274">
        <v>149</v>
      </c>
      <c r="Z1509" s="336">
        <v>118</v>
      </c>
      <c r="AA1509" s="336">
        <v>143</v>
      </c>
      <c r="AB1509" s="336">
        <v>123</v>
      </c>
      <c r="AC1509" s="337">
        <v>0.791946308724832</v>
      </c>
      <c r="AD1509" s="271">
        <v>0.86013986013986</v>
      </c>
      <c r="AE1509" s="298">
        <v>-0.0681935514150279</v>
      </c>
    </row>
    <row r="1510" spans="1:31">
      <c r="A1510" s="318" t="s">
        <v>2706</v>
      </c>
      <c r="B1510" s="342" t="s">
        <v>3387</v>
      </c>
      <c r="C1510" s="296" t="s">
        <v>2809</v>
      </c>
      <c r="D1510" s="342" t="s">
        <v>2810</v>
      </c>
      <c r="E1510" s="269">
        <v>17</v>
      </c>
      <c r="F1510" s="269">
        <v>13</v>
      </c>
      <c r="G1510" s="267">
        <v>17</v>
      </c>
      <c r="H1510" s="267">
        <v>12</v>
      </c>
      <c r="I1510" s="267">
        <v>13</v>
      </c>
      <c r="J1510" s="267">
        <v>10</v>
      </c>
      <c r="K1510" s="297">
        <v>0.9</v>
      </c>
      <c r="L1510" s="270">
        <v>0.764705882352941</v>
      </c>
      <c r="M1510" s="270">
        <v>0.705882352941177</v>
      </c>
      <c r="N1510" s="270">
        <v>0.769230769230769</v>
      </c>
      <c r="O1510" s="335">
        <v>418</v>
      </c>
      <c r="P1510" s="269">
        <v>313</v>
      </c>
      <c r="Q1510" s="269">
        <v>13</v>
      </c>
      <c r="R1510" s="267">
        <v>12</v>
      </c>
      <c r="S1510" s="267">
        <v>8</v>
      </c>
      <c r="T1510" s="270">
        <v>0.748803827751196</v>
      </c>
      <c r="U1510" s="270">
        <v>0.764705882352941</v>
      </c>
      <c r="V1510" s="271">
        <v>0.705882352941177</v>
      </c>
      <c r="W1510" s="271">
        <v>0.615384615384615</v>
      </c>
      <c r="X1510" s="298">
        <v>0.0588235294117646</v>
      </c>
      <c r="Y1510" s="274">
        <v>115</v>
      </c>
      <c r="Z1510" s="336">
        <v>82</v>
      </c>
      <c r="AA1510" s="336">
        <v>108</v>
      </c>
      <c r="AB1510" s="336">
        <v>80</v>
      </c>
      <c r="AC1510" s="337">
        <v>0.71304347826087</v>
      </c>
      <c r="AD1510" s="271">
        <v>0.740740740740741</v>
      </c>
      <c r="AE1510" s="298">
        <v>-0.0276972624798711</v>
      </c>
    </row>
    <row r="1511" spans="1:31">
      <c r="A1511" s="318" t="s">
        <v>2706</v>
      </c>
      <c r="B1511" s="342" t="s">
        <v>3387</v>
      </c>
      <c r="C1511" s="296" t="s">
        <v>2811</v>
      </c>
      <c r="D1511" s="342" t="s">
        <v>2812</v>
      </c>
      <c r="E1511" s="269">
        <v>14</v>
      </c>
      <c r="F1511" s="269">
        <v>14</v>
      </c>
      <c r="G1511" s="267">
        <v>11</v>
      </c>
      <c r="H1511" s="267">
        <v>11</v>
      </c>
      <c r="I1511" s="267">
        <v>11</v>
      </c>
      <c r="J1511" s="267">
        <v>11</v>
      </c>
      <c r="K1511" s="297">
        <v>0.9</v>
      </c>
      <c r="L1511" s="270">
        <v>1</v>
      </c>
      <c r="M1511" s="270">
        <v>1</v>
      </c>
      <c r="N1511" s="270">
        <v>1</v>
      </c>
      <c r="O1511" s="335">
        <v>311</v>
      </c>
      <c r="P1511" s="269">
        <v>294</v>
      </c>
      <c r="Q1511" s="269">
        <v>14</v>
      </c>
      <c r="R1511" s="267">
        <v>9</v>
      </c>
      <c r="S1511" s="267">
        <v>10</v>
      </c>
      <c r="T1511" s="270">
        <v>0.945337620578778</v>
      </c>
      <c r="U1511" s="270">
        <v>1</v>
      </c>
      <c r="V1511" s="271">
        <v>0.818181818181818</v>
      </c>
      <c r="W1511" s="271">
        <v>0.909090909090909</v>
      </c>
      <c r="X1511" s="298">
        <v>0.181818181818182</v>
      </c>
      <c r="Y1511" s="274">
        <v>85</v>
      </c>
      <c r="Z1511" s="336">
        <v>80</v>
      </c>
      <c r="AA1511" s="336">
        <v>81</v>
      </c>
      <c r="AB1511" s="336">
        <v>77</v>
      </c>
      <c r="AC1511" s="337">
        <v>0.941176470588235</v>
      </c>
      <c r="AD1511" s="271">
        <v>0.950617283950617</v>
      </c>
      <c r="AE1511" s="298">
        <v>-0.00944081336238201</v>
      </c>
    </row>
    <row r="1512" spans="1:31">
      <c r="A1512" s="318" t="s">
        <v>2706</v>
      </c>
      <c r="B1512" s="342" t="s">
        <v>3387</v>
      </c>
      <c r="C1512" s="296" t="s">
        <v>2813</v>
      </c>
      <c r="D1512" s="342" t="s">
        <v>2814</v>
      </c>
      <c r="E1512" s="269">
        <v>18</v>
      </c>
      <c r="F1512" s="269">
        <v>17</v>
      </c>
      <c r="G1512" s="267">
        <v>2</v>
      </c>
      <c r="H1512" s="267">
        <v>2</v>
      </c>
      <c r="I1512" s="267">
        <v>12</v>
      </c>
      <c r="J1512" s="267">
        <v>12</v>
      </c>
      <c r="K1512" s="297">
        <v>0.9</v>
      </c>
      <c r="L1512" s="270">
        <v>0.944444444444444</v>
      </c>
      <c r="M1512" s="270">
        <v>1</v>
      </c>
      <c r="N1512" s="270">
        <v>1</v>
      </c>
      <c r="O1512" s="335">
        <v>352</v>
      </c>
      <c r="P1512" s="269">
        <v>340</v>
      </c>
      <c r="Q1512" s="269">
        <v>17</v>
      </c>
      <c r="R1512" s="267">
        <v>2</v>
      </c>
      <c r="S1512" s="267">
        <v>12</v>
      </c>
      <c r="T1512" s="270">
        <v>0.965909090909091</v>
      </c>
      <c r="U1512" s="270">
        <v>0.944444444444444</v>
      </c>
      <c r="V1512" s="271">
        <v>1</v>
      </c>
      <c r="W1512" s="271">
        <v>1</v>
      </c>
      <c r="X1512" s="298">
        <v>-0.0555555555555556</v>
      </c>
      <c r="Y1512" s="274">
        <v>83</v>
      </c>
      <c r="Z1512" s="336">
        <v>80</v>
      </c>
      <c r="AA1512" s="336">
        <v>84</v>
      </c>
      <c r="AB1512" s="336">
        <v>83</v>
      </c>
      <c r="AC1512" s="337">
        <v>0.963855421686747</v>
      </c>
      <c r="AD1512" s="271">
        <v>0.988095238095238</v>
      </c>
      <c r="AE1512" s="298">
        <v>-0.0242398164084912</v>
      </c>
    </row>
    <row r="1513" spans="1:31">
      <c r="A1513" s="318" t="s">
        <v>2706</v>
      </c>
      <c r="B1513" s="342" t="s">
        <v>3386</v>
      </c>
      <c r="C1513" s="296" t="s">
        <v>2815</v>
      </c>
      <c r="D1513" s="342" t="s">
        <v>2816</v>
      </c>
      <c r="E1513" s="269">
        <v>32</v>
      </c>
      <c r="F1513" s="269">
        <v>32</v>
      </c>
      <c r="G1513" s="267">
        <v>32</v>
      </c>
      <c r="H1513" s="267">
        <v>32</v>
      </c>
      <c r="I1513" s="267">
        <v>30</v>
      </c>
      <c r="J1513" s="267">
        <v>30</v>
      </c>
      <c r="K1513" s="297">
        <v>0.9</v>
      </c>
      <c r="L1513" s="270">
        <v>1</v>
      </c>
      <c r="M1513" s="270">
        <v>1</v>
      </c>
      <c r="N1513" s="270">
        <v>1</v>
      </c>
      <c r="O1513" s="335">
        <v>874</v>
      </c>
      <c r="P1513" s="269">
        <v>857</v>
      </c>
      <c r="Q1513" s="269">
        <v>32</v>
      </c>
      <c r="R1513" s="267">
        <v>32</v>
      </c>
      <c r="S1513" s="267">
        <v>29</v>
      </c>
      <c r="T1513" s="270">
        <v>0.980549199084668</v>
      </c>
      <c r="U1513" s="270">
        <v>1</v>
      </c>
      <c r="V1513" s="271">
        <v>1</v>
      </c>
      <c r="W1513" s="271">
        <v>0.966666666666667</v>
      </c>
      <c r="X1513" s="298">
        <v>0</v>
      </c>
      <c r="Y1513" s="274">
        <v>225</v>
      </c>
      <c r="Z1513" s="336">
        <v>222</v>
      </c>
      <c r="AA1513" s="336">
        <v>223</v>
      </c>
      <c r="AB1513" s="336">
        <v>220</v>
      </c>
      <c r="AC1513" s="337">
        <v>0.986666666666667</v>
      </c>
      <c r="AD1513" s="271">
        <v>0.986547085201794</v>
      </c>
      <c r="AE1513" s="298">
        <v>0.000119581464873009</v>
      </c>
    </row>
    <row r="1514" spans="1:31">
      <c r="A1514" s="318" t="s">
        <v>2706</v>
      </c>
      <c r="B1514" s="342" t="s">
        <v>3387</v>
      </c>
      <c r="C1514" s="296" t="s">
        <v>2817</v>
      </c>
      <c r="D1514" s="342" t="s">
        <v>2818</v>
      </c>
      <c r="E1514" s="269">
        <v>13</v>
      </c>
      <c r="F1514" s="269">
        <v>13</v>
      </c>
      <c r="G1514" s="267">
        <v>9</v>
      </c>
      <c r="H1514" s="267">
        <v>7</v>
      </c>
      <c r="I1514" s="267">
        <v>11</v>
      </c>
      <c r="J1514" s="267">
        <v>10</v>
      </c>
      <c r="K1514" s="297">
        <v>0.9</v>
      </c>
      <c r="L1514" s="270">
        <v>1</v>
      </c>
      <c r="M1514" s="270">
        <v>0.777777777777778</v>
      </c>
      <c r="N1514" s="270">
        <v>0.909090909090909</v>
      </c>
      <c r="O1514" s="335">
        <v>303</v>
      </c>
      <c r="P1514" s="269">
        <v>151</v>
      </c>
      <c r="Q1514" s="269">
        <v>11</v>
      </c>
      <c r="R1514" s="267">
        <v>3</v>
      </c>
      <c r="S1514" s="267">
        <v>6</v>
      </c>
      <c r="T1514" s="270">
        <v>0.498349834983498</v>
      </c>
      <c r="U1514" s="270">
        <v>0.846153846153846</v>
      </c>
      <c r="V1514" s="271">
        <v>0.333333333333333</v>
      </c>
      <c r="W1514" s="271">
        <v>0.545454545454545</v>
      </c>
      <c r="X1514" s="298">
        <v>0.512820512820513</v>
      </c>
      <c r="Y1514" s="274">
        <v>78</v>
      </c>
      <c r="Z1514" s="336">
        <v>41</v>
      </c>
      <c r="AA1514" s="336">
        <v>75</v>
      </c>
      <c r="AB1514" s="336">
        <v>37</v>
      </c>
      <c r="AC1514" s="337">
        <v>0.525641025641026</v>
      </c>
      <c r="AD1514" s="271">
        <v>0.493333333333333</v>
      </c>
      <c r="AE1514" s="298">
        <v>0.0323076923076923</v>
      </c>
    </row>
    <row r="1515" spans="1:31">
      <c r="A1515" s="318" t="s">
        <v>2706</v>
      </c>
      <c r="B1515" s="342" t="s">
        <v>3387</v>
      </c>
      <c r="C1515" s="296" t="s">
        <v>2819</v>
      </c>
      <c r="D1515" s="342" t="s">
        <v>2820</v>
      </c>
      <c r="E1515" s="269">
        <v>33</v>
      </c>
      <c r="F1515" s="269">
        <v>30</v>
      </c>
      <c r="G1515" s="267">
        <v>26</v>
      </c>
      <c r="H1515" s="267">
        <v>24</v>
      </c>
      <c r="I1515" s="267">
        <v>35</v>
      </c>
      <c r="J1515" s="267">
        <v>33</v>
      </c>
      <c r="K1515" s="297">
        <v>0.9</v>
      </c>
      <c r="L1515" s="270">
        <v>0.909090909090909</v>
      </c>
      <c r="M1515" s="270">
        <v>0.923076923076923</v>
      </c>
      <c r="N1515" s="270">
        <v>0.942857142857143</v>
      </c>
      <c r="O1515" s="335">
        <v>805</v>
      </c>
      <c r="P1515" s="269">
        <v>540</v>
      </c>
      <c r="Q1515" s="269">
        <v>23</v>
      </c>
      <c r="R1515" s="267">
        <v>14</v>
      </c>
      <c r="S1515" s="267">
        <v>22</v>
      </c>
      <c r="T1515" s="270">
        <v>0.670807453416149</v>
      </c>
      <c r="U1515" s="270">
        <v>0.696969696969697</v>
      </c>
      <c r="V1515" s="271">
        <v>0.538461538461538</v>
      </c>
      <c r="W1515" s="271">
        <v>0.628571428571429</v>
      </c>
      <c r="X1515" s="298">
        <v>0.158508158508159</v>
      </c>
      <c r="Y1515" s="274">
        <v>217</v>
      </c>
      <c r="Z1515" s="336">
        <v>140</v>
      </c>
      <c r="AA1515" s="336">
        <v>197</v>
      </c>
      <c r="AB1515" s="336">
        <v>141</v>
      </c>
      <c r="AC1515" s="337">
        <v>0.645161290322581</v>
      </c>
      <c r="AD1515" s="271">
        <v>0.715736040609137</v>
      </c>
      <c r="AE1515" s="298">
        <v>-0.0705747502865565</v>
      </c>
    </row>
    <row r="1516" spans="1:31">
      <c r="A1516" s="318" t="s">
        <v>2706</v>
      </c>
      <c r="B1516" s="342" t="s">
        <v>3387</v>
      </c>
      <c r="C1516" s="296" t="s">
        <v>2821</v>
      </c>
      <c r="D1516" s="342" t="s">
        <v>2822</v>
      </c>
      <c r="E1516" s="269">
        <v>28</v>
      </c>
      <c r="F1516" s="269">
        <v>26</v>
      </c>
      <c r="G1516" s="267">
        <v>25</v>
      </c>
      <c r="H1516" s="267">
        <v>22</v>
      </c>
      <c r="I1516" s="267">
        <v>28</v>
      </c>
      <c r="J1516" s="267">
        <v>25</v>
      </c>
      <c r="K1516" s="297">
        <v>0.9</v>
      </c>
      <c r="L1516" s="270">
        <v>0.928571428571429</v>
      </c>
      <c r="M1516" s="270">
        <v>0.88</v>
      </c>
      <c r="N1516" s="270">
        <v>0.892857142857143</v>
      </c>
      <c r="O1516" s="335">
        <v>698</v>
      </c>
      <c r="P1516" s="269">
        <v>579</v>
      </c>
      <c r="Q1516" s="269">
        <v>23</v>
      </c>
      <c r="R1516" s="267">
        <v>16</v>
      </c>
      <c r="S1516" s="267">
        <v>23</v>
      </c>
      <c r="T1516" s="270">
        <v>0.829512893982808</v>
      </c>
      <c r="U1516" s="270">
        <v>0.821428571428571</v>
      </c>
      <c r="V1516" s="271">
        <v>0.64</v>
      </c>
      <c r="W1516" s="271">
        <v>0.821428571428571</v>
      </c>
      <c r="X1516" s="298">
        <v>0.181428571428571</v>
      </c>
      <c r="Y1516" s="274">
        <v>188</v>
      </c>
      <c r="Z1516" s="336">
        <v>148</v>
      </c>
      <c r="AA1516" s="336">
        <v>181</v>
      </c>
      <c r="AB1516" s="336">
        <v>169</v>
      </c>
      <c r="AC1516" s="337">
        <v>0.787234042553192</v>
      </c>
      <c r="AD1516" s="271">
        <v>0.933701657458563</v>
      </c>
      <c r="AE1516" s="298">
        <v>-0.146467614905372</v>
      </c>
    </row>
    <row r="1517" spans="1:31">
      <c r="A1517" s="318" t="s">
        <v>2706</v>
      </c>
      <c r="B1517" s="342" t="s">
        <v>3386</v>
      </c>
      <c r="C1517" s="296" t="s">
        <v>2823</v>
      </c>
      <c r="D1517" s="342" t="s">
        <v>2824</v>
      </c>
      <c r="E1517" s="269">
        <v>0</v>
      </c>
      <c r="F1517" s="269">
        <v>0</v>
      </c>
      <c r="G1517" s="267">
        <v>0</v>
      </c>
      <c r="H1517" s="267">
        <v>0</v>
      </c>
      <c r="I1517" s="267">
        <v>0</v>
      </c>
      <c r="J1517" s="267">
        <v>0</v>
      </c>
      <c r="K1517" s="297">
        <v>0.9</v>
      </c>
      <c r="L1517" s="270">
        <v>0</v>
      </c>
      <c r="M1517" s="270">
        <v>0</v>
      </c>
      <c r="N1517" s="270">
        <v>0</v>
      </c>
      <c r="O1517" s="335">
        <v>0</v>
      </c>
      <c r="P1517" s="269">
        <v>0</v>
      </c>
      <c r="Q1517" s="269">
        <v>0</v>
      </c>
      <c r="R1517" s="267">
        <v>0</v>
      </c>
      <c r="S1517" s="267">
        <v>0</v>
      </c>
      <c r="T1517" s="270">
        <v>0</v>
      </c>
      <c r="U1517" s="270">
        <v>0</v>
      </c>
      <c r="V1517" s="271">
        <v>0</v>
      </c>
      <c r="W1517" s="271">
        <v>0</v>
      </c>
      <c r="X1517" s="298">
        <v>0</v>
      </c>
      <c r="Y1517" s="274">
        <v>0</v>
      </c>
      <c r="Z1517" s="336">
        <v>0</v>
      </c>
      <c r="AA1517" s="336">
        <v>0</v>
      </c>
      <c r="AB1517" s="336">
        <v>0</v>
      </c>
      <c r="AC1517" s="337">
        <v>0</v>
      </c>
      <c r="AD1517" s="271">
        <v>0</v>
      </c>
      <c r="AE1517" s="298">
        <v>0</v>
      </c>
    </row>
    <row r="1518" spans="1:31">
      <c r="A1518" s="318" t="s">
        <v>2706</v>
      </c>
      <c r="B1518" s="342" t="s">
        <v>3386</v>
      </c>
      <c r="C1518" s="296" t="s">
        <v>2825</v>
      </c>
      <c r="D1518" s="342" t="s">
        <v>2826</v>
      </c>
      <c r="E1518" s="269">
        <v>23</v>
      </c>
      <c r="F1518" s="269">
        <v>23</v>
      </c>
      <c r="G1518" s="267">
        <v>24</v>
      </c>
      <c r="H1518" s="267">
        <v>24</v>
      </c>
      <c r="I1518" s="267">
        <v>27</v>
      </c>
      <c r="J1518" s="267">
        <v>27</v>
      </c>
      <c r="K1518" s="297">
        <v>0.9</v>
      </c>
      <c r="L1518" s="270">
        <v>1</v>
      </c>
      <c r="M1518" s="270">
        <v>1</v>
      </c>
      <c r="N1518" s="270">
        <v>1</v>
      </c>
      <c r="O1518" s="335">
        <v>680</v>
      </c>
      <c r="P1518" s="269">
        <v>672</v>
      </c>
      <c r="Q1518" s="269">
        <v>22</v>
      </c>
      <c r="R1518" s="267">
        <v>24</v>
      </c>
      <c r="S1518" s="267">
        <v>27</v>
      </c>
      <c r="T1518" s="270">
        <v>0.988235294117647</v>
      </c>
      <c r="U1518" s="270">
        <v>0.956521739130435</v>
      </c>
      <c r="V1518" s="271">
        <v>1</v>
      </c>
      <c r="W1518" s="271">
        <v>1</v>
      </c>
      <c r="X1518" s="298">
        <v>-0.0434782608695652</v>
      </c>
      <c r="Y1518" s="274">
        <v>178</v>
      </c>
      <c r="Z1518" s="336">
        <v>173</v>
      </c>
      <c r="AA1518" s="336">
        <v>169</v>
      </c>
      <c r="AB1518" s="336">
        <v>168</v>
      </c>
      <c r="AC1518" s="337">
        <v>0.971910112359551</v>
      </c>
      <c r="AD1518" s="271">
        <v>0.994082840236686</v>
      </c>
      <c r="AE1518" s="298">
        <v>-0.0221727278771358</v>
      </c>
    </row>
    <row r="1519" spans="1:31">
      <c r="A1519" s="318" t="s">
        <v>2706</v>
      </c>
      <c r="B1519" s="342" t="s">
        <v>3386</v>
      </c>
      <c r="C1519" s="296" t="s">
        <v>2827</v>
      </c>
      <c r="D1519" s="342" t="s">
        <v>2828</v>
      </c>
      <c r="E1519" s="269">
        <v>23</v>
      </c>
      <c r="F1519" s="269">
        <v>23</v>
      </c>
      <c r="G1519" s="267">
        <v>23</v>
      </c>
      <c r="H1519" s="267">
        <v>23</v>
      </c>
      <c r="I1519" s="267">
        <v>25</v>
      </c>
      <c r="J1519" s="267">
        <v>25</v>
      </c>
      <c r="K1519" s="297">
        <v>0.9</v>
      </c>
      <c r="L1519" s="270">
        <v>1</v>
      </c>
      <c r="M1519" s="270">
        <v>1</v>
      </c>
      <c r="N1519" s="270">
        <v>1</v>
      </c>
      <c r="O1519" s="335">
        <v>662</v>
      </c>
      <c r="P1519" s="269">
        <v>654</v>
      </c>
      <c r="Q1519" s="269">
        <v>23</v>
      </c>
      <c r="R1519" s="267">
        <v>22</v>
      </c>
      <c r="S1519" s="267">
        <v>25</v>
      </c>
      <c r="T1519" s="270">
        <v>0.987915407854985</v>
      </c>
      <c r="U1519" s="270">
        <v>1</v>
      </c>
      <c r="V1519" s="271">
        <v>0.956521739130435</v>
      </c>
      <c r="W1519" s="271">
        <v>1</v>
      </c>
      <c r="X1519" s="298">
        <v>0.0434782608695652</v>
      </c>
      <c r="Y1519" s="274">
        <v>166</v>
      </c>
      <c r="Z1519" s="336">
        <v>163</v>
      </c>
      <c r="AA1519" s="336">
        <v>167</v>
      </c>
      <c r="AB1519" s="336">
        <v>166</v>
      </c>
      <c r="AC1519" s="337">
        <v>0.981927710843373</v>
      </c>
      <c r="AD1519" s="271">
        <v>0.994011976047904</v>
      </c>
      <c r="AE1519" s="298">
        <v>-0.0120842652045307</v>
      </c>
    </row>
    <row r="1520" spans="1:31">
      <c r="A1520" s="318" t="s">
        <v>2706</v>
      </c>
      <c r="B1520" s="342" t="s">
        <v>3387</v>
      </c>
      <c r="C1520" s="296" t="s">
        <v>2829</v>
      </c>
      <c r="D1520" s="342" t="s">
        <v>2830</v>
      </c>
      <c r="E1520" s="269">
        <v>5</v>
      </c>
      <c r="F1520" s="269">
        <v>5</v>
      </c>
      <c r="G1520" s="267">
        <v>4</v>
      </c>
      <c r="H1520" s="267">
        <v>3</v>
      </c>
      <c r="I1520" s="267">
        <v>6</v>
      </c>
      <c r="J1520" s="267">
        <v>5</v>
      </c>
      <c r="K1520" s="297">
        <v>0.9</v>
      </c>
      <c r="L1520" s="270">
        <v>1</v>
      </c>
      <c r="M1520" s="270">
        <v>0.75</v>
      </c>
      <c r="N1520" s="270">
        <v>0.833333333333333</v>
      </c>
      <c r="O1520" s="335">
        <v>136</v>
      </c>
      <c r="P1520" s="269">
        <v>21</v>
      </c>
      <c r="Q1520" s="269">
        <v>0</v>
      </c>
      <c r="R1520" s="267">
        <v>0</v>
      </c>
      <c r="S1520" s="267">
        <v>0</v>
      </c>
      <c r="T1520" s="270">
        <v>0.154411764705882</v>
      </c>
      <c r="U1520" s="270">
        <v>0</v>
      </c>
      <c r="V1520" s="271">
        <v>0</v>
      </c>
      <c r="W1520" s="271">
        <v>0</v>
      </c>
      <c r="X1520" s="298">
        <v>0</v>
      </c>
      <c r="Y1520" s="274">
        <v>37</v>
      </c>
      <c r="Z1520" s="336">
        <v>4</v>
      </c>
      <c r="AA1520" s="336">
        <v>42</v>
      </c>
      <c r="AB1520" s="336">
        <v>11</v>
      </c>
      <c r="AC1520" s="337">
        <v>0.108108108108108</v>
      </c>
      <c r="AD1520" s="271">
        <v>0.261904761904762</v>
      </c>
      <c r="AE1520" s="298">
        <v>-0.153796653796654</v>
      </c>
    </row>
    <row r="1521" spans="1:31">
      <c r="A1521" s="318" t="s">
        <v>2706</v>
      </c>
      <c r="B1521" s="342" t="s">
        <v>3387</v>
      </c>
      <c r="C1521" s="296" t="s">
        <v>2831</v>
      </c>
      <c r="D1521" s="342" t="s">
        <v>2832</v>
      </c>
      <c r="E1521" s="269">
        <v>0</v>
      </c>
      <c r="F1521" s="269">
        <v>0</v>
      </c>
      <c r="G1521" s="267">
        <v>0</v>
      </c>
      <c r="H1521" s="267">
        <v>0</v>
      </c>
      <c r="I1521" s="267">
        <v>0</v>
      </c>
      <c r="J1521" s="267">
        <v>0</v>
      </c>
      <c r="K1521" s="297">
        <v>0.9</v>
      </c>
      <c r="L1521" s="270">
        <v>0</v>
      </c>
      <c r="M1521" s="270">
        <v>0</v>
      </c>
      <c r="N1521" s="270">
        <v>0</v>
      </c>
      <c r="O1521" s="335">
        <v>0</v>
      </c>
      <c r="P1521" s="269">
        <v>0</v>
      </c>
      <c r="Q1521" s="269">
        <v>0</v>
      </c>
      <c r="R1521" s="267">
        <v>0</v>
      </c>
      <c r="S1521" s="267">
        <v>0</v>
      </c>
      <c r="T1521" s="270">
        <v>0</v>
      </c>
      <c r="U1521" s="270">
        <v>0</v>
      </c>
      <c r="V1521" s="271">
        <v>0</v>
      </c>
      <c r="W1521" s="271">
        <v>0</v>
      </c>
      <c r="X1521" s="298">
        <v>0</v>
      </c>
      <c r="Y1521" s="274">
        <v>0</v>
      </c>
      <c r="Z1521" s="336">
        <v>0</v>
      </c>
      <c r="AA1521" s="336">
        <v>0</v>
      </c>
      <c r="AB1521" s="336">
        <v>0</v>
      </c>
      <c r="AC1521" s="337">
        <v>0</v>
      </c>
      <c r="AD1521" s="271">
        <v>0</v>
      </c>
      <c r="AE1521" s="298">
        <v>0</v>
      </c>
    </row>
    <row r="1522" spans="1:31">
      <c r="A1522" s="318" t="s">
        <v>2706</v>
      </c>
      <c r="B1522" s="342" t="s">
        <v>3387</v>
      </c>
      <c r="C1522" s="296" t="s">
        <v>2833</v>
      </c>
      <c r="D1522" s="342" t="s">
        <v>2834</v>
      </c>
      <c r="E1522" s="269">
        <v>32</v>
      </c>
      <c r="F1522" s="269">
        <v>29</v>
      </c>
      <c r="G1522" s="267">
        <v>30</v>
      </c>
      <c r="H1522" s="267">
        <v>26</v>
      </c>
      <c r="I1522" s="267">
        <v>30</v>
      </c>
      <c r="J1522" s="267">
        <v>26</v>
      </c>
      <c r="K1522" s="297">
        <v>0.9</v>
      </c>
      <c r="L1522" s="270">
        <v>0.90625</v>
      </c>
      <c r="M1522" s="270">
        <v>0.866666666666667</v>
      </c>
      <c r="N1522" s="270">
        <v>0.866666666666667</v>
      </c>
      <c r="O1522" s="335">
        <v>765</v>
      </c>
      <c r="P1522" s="269">
        <v>591</v>
      </c>
      <c r="Q1522" s="269">
        <v>26</v>
      </c>
      <c r="R1522" s="267">
        <v>23</v>
      </c>
      <c r="S1522" s="267">
        <v>22</v>
      </c>
      <c r="T1522" s="270">
        <v>0.772549019607843</v>
      </c>
      <c r="U1522" s="270">
        <v>0.8125</v>
      </c>
      <c r="V1522" s="271">
        <v>0.766666666666667</v>
      </c>
      <c r="W1522" s="271">
        <v>0.733333333333333</v>
      </c>
      <c r="X1522" s="298">
        <v>0.0458333333333333</v>
      </c>
      <c r="Y1522" s="274">
        <v>207</v>
      </c>
      <c r="Z1522" s="336">
        <v>155</v>
      </c>
      <c r="AA1522" s="336">
        <v>199</v>
      </c>
      <c r="AB1522" s="336">
        <v>156</v>
      </c>
      <c r="AC1522" s="337">
        <v>0.748792270531401</v>
      </c>
      <c r="AD1522" s="271">
        <v>0.78391959798995</v>
      </c>
      <c r="AE1522" s="298">
        <v>-0.0351273274585487</v>
      </c>
    </row>
    <row r="1523" spans="1:31">
      <c r="A1523" s="318" t="s">
        <v>2706</v>
      </c>
      <c r="B1523" s="342" t="s">
        <v>3386</v>
      </c>
      <c r="C1523" s="296" t="s">
        <v>2835</v>
      </c>
      <c r="D1523" s="342" t="s">
        <v>2836</v>
      </c>
      <c r="E1523" s="269">
        <v>24</v>
      </c>
      <c r="F1523" s="269">
        <v>24</v>
      </c>
      <c r="G1523" s="267">
        <v>23</v>
      </c>
      <c r="H1523" s="267">
        <v>23</v>
      </c>
      <c r="I1523" s="267">
        <v>24</v>
      </c>
      <c r="J1523" s="267">
        <v>24</v>
      </c>
      <c r="K1523" s="297">
        <v>0.9</v>
      </c>
      <c r="L1523" s="270">
        <v>1</v>
      </c>
      <c r="M1523" s="270">
        <v>1</v>
      </c>
      <c r="N1523" s="270">
        <v>1</v>
      </c>
      <c r="O1523" s="335">
        <v>701</v>
      </c>
      <c r="P1523" s="269">
        <v>697</v>
      </c>
      <c r="Q1523" s="269">
        <v>24</v>
      </c>
      <c r="R1523" s="267">
        <v>23</v>
      </c>
      <c r="S1523" s="267">
        <v>24</v>
      </c>
      <c r="T1523" s="270">
        <v>0.994293865905849</v>
      </c>
      <c r="U1523" s="270">
        <v>1</v>
      </c>
      <c r="V1523" s="271">
        <v>1</v>
      </c>
      <c r="W1523" s="271">
        <v>1</v>
      </c>
      <c r="X1523" s="298">
        <v>0</v>
      </c>
      <c r="Y1523" s="274">
        <v>170</v>
      </c>
      <c r="Z1523" s="336">
        <v>170</v>
      </c>
      <c r="AA1523" s="336">
        <v>178</v>
      </c>
      <c r="AB1523" s="336">
        <v>177</v>
      </c>
      <c r="AC1523" s="337">
        <v>1</v>
      </c>
      <c r="AD1523" s="271">
        <v>0.99438202247191</v>
      </c>
      <c r="AE1523" s="298">
        <v>0.0056179775280899</v>
      </c>
    </row>
    <row r="1524" spans="1:31">
      <c r="A1524" s="318" t="s">
        <v>2706</v>
      </c>
      <c r="B1524" s="342" t="s">
        <v>3387</v>
      </c>
      <c r="C1524" s="296" t="s">
        <v>2837</v>
      </c>
      <c r="D1524" s="342" t="s">
        <v>2838</v>
      </c>
      <c r="E1524" s="269">
        <v>2</v>
      </c>
      <c r="F1524" s="269">
        <v>2</v>
      </c>
      <c r="G1524" s="267">
        <v>4</v>
      </c>
      <c r="H1524" s="267">
        <v>3</v>
      </c>
      <c r="I1524" s="267">
        <v>13</v>
      </c>
      <c r="J1524" s="267">
        <v>12</v>
      </c>
      <c r="K1524" s="297">
        <v>0.9</v>
      </c>
      <c r="L1524" s="270">
        <v>1</v>
      </c>
      <c r="M1524" s="270">
        <v>0.75</v>
      </c>
      <c r="N1524" s="270">
        <v>0.923076923076923</v>
      </c>
      <c r="O1524" s="335">
        <v>227</v>
      </c>
      <c r="P1524" s="269">
        <v>193</v>
      </c>
      <c r="Q1524" s="269">
        <v>2</v>
      </c>
      <c r="R1524" s="267">
        <v>3</v>
      </c>
      <c r="S1524" s="267">
        <v>12</v>
      </c>
      <c r="T1524" s="270">
        <v>0.850220264317181</v>
      </c>
      <c r="U1524" s="270">
        <v>1</v>
      </c>
      <c r="V1524" s="271">
        <v>0.75</v>
      </c>
      <c r="W1524" s="271">
        <v>0.923076923076923</v>
      </c>
      <c r="X1524" s="298">
        <v>0.25</v>
      </c>
      <c r="Y1524" s="274">
        <v>41</v>
      </c>
      <c r="Z1524" s="336">
        <v>37</v>
      </c>
      <c r="AA1524" s="336">
        <v>42</v>
      </c>
      <c r="AB1524" s="336">
        <v>38</v>
      </c>
      <c r="AC1524" s="337">
        <v>0.902439024390244</v>
      </c>
      <c r="AD1524" s="271">
        <v>0.904761904761905</v>
      </c>
      <c r="AE1524" s="298">
        <v>-0.00232288037166084</v>
      </c>
    </row>
    <row r="1525" spans="1:31">
      <c r="A1525" s="318" t="s">
        <v>2706</v>
      </c>
      <c r="B1525" s="342" t="s">
        <v>3387</v>
      </c>
      <c r="C1525" s="296" t="s">
        <v>2839</v>
      </c>
      <c r="D1525" s="342" t="s">
        <v>2840</v>
      </c>
      <c r="E1525" s="269">
        <v>15</v>
      </c>
      <c r="F1525" s="269">
        <v>15</v>
      </c>
      <c r="G1525" s="267">
        <v>17</v>
      </c>
      <c r="H1525" s="267">
        <v>17</v>
      </c>
      <c r="I1525" s="267">
        <v>18</v>
      </c>
      <c r="J1525" s="267">
        <v>18</v>
      </c>
      <c r="K1525" s="297">
        <v>0.9</v>
      </c>
      <c r="L1525" s="270">
        <v>1</v>
      </c>
      <c r="M1525" s="270">
        <v>1</v>
      </c>
      <c r="N1525" s="270">
        <v>1</v>
      </c>
      <c r="O1525" s="335">
        <v>456</v>
      </c>
      <c r="P1525" s="269">
        <v>439</v>
      </c>
      <c r="Q1525" s="269">
        <v>15</v>
      </c>
      <c r="R1525" s="267">
        <v>17</v>
      </c>
      <c r="S1525" s="267">
        <v>18</v>
      </c>
      <c r="T1525" s="270">
        <v>0.962719298245614</v>
      </c>
      <c r="U1525" s="270">
        <v>1</v>
      </c>
      <c r="V1525" s="271">
        <v>1</v>
      </c>
      <c r="W1525" s="271">
        <v>1</v>
      </c>
      <c r="X1525" s="298">
        <v>0</v>
      </c>
      <c r="Y1525" s="274">
        <v>115</v>
      </c>
      <c r="Z1525" s="336">
        <v>114</v>
      </c>
      <c r="AA1525" s="336">
        <v>113</v>
      </c>
      <c r="AB1525" s="336">
        <v>109</v>
      </c>
      <c r="AC1525" s="337">
        <v>0.991304347826087</v>
      </c>
      <c r="AD1525" s="271">
        <v>0.964601769911504</v>
      </c>
      <c r="AE1525" s="298">
        <v>0.0267025779145826</v>
      </c>
    </row>
    <row r="1526" spans="1:31">
      <c r="A1526" s="318" t="s">
        <v>2706</v>
      </c>
      <c r="B1526" s="342" t="s">
        <v>3387</v>
      </c>
      <c r="C1526" s="296" t="s">
        <v>2841</v>
      </c>
      <c r="D1526" s="342" t="s">
        <v>2842</v>
      </c>
      <c r="E1526" s="269">
        <v>13</v>
      </c>
      <c r="F1526" s="269">
        <v>12</v>
      </c>
      <c r="G1526" s="267">
        <v>11</v>
      </c>
      <c r="H1526" s="267">
        <v>10</v>
      </c>
      <c r="I1526" s="267">
        <v>13</v>
      </c>
      <c r="J1526" s="267">
        <v>11</v>
      </c>
      <c r="K1526" s="297">
        <v>0.9</v>
      </c>
      <c r="L1526" s="270">
        <v>0.923076923076923</v>
      </c>
      <c r="M1526" s="270">
        <v>0.909090909090909</v>
      </c>
      <c r="N1526" s="270">
        <v>0.846153846153846</v>
      </c>
      <c r="O1526" s="335">
        <v>319</v>
      </c>
      <c r="P1526" s="269">
        <v>282</v>
      </c>
      <c r="Q1526" s="269">
        <v>11</v>
      </c>
      <c r="R1526" s="267">
        <v>6</v>
      </c>
      <c r="S1526" s="267">
        <v>11</v>
      </c>
      <c r="T1526" s="270">
        <v>0.884012539184953</v>
      </c>
      <c r="U1526" s="270">
        <v>0.846153846153846</v>
      </c>
      <c r="V1526" s="271">
        <v>0.545454545454545</v>
      </c>
      <c r="W1526" s="271">
        <v>0.846153846153846</v>
      </c>
      <c r="X1526" s="298">
        <v>0.300699300699301</v>
      </c>
      <c r="Y1526" s="274">
        <v>86</v>
      </c>
      <c r="Z1526" s="336">
        <v>71</v>
      </c>
      <c r="AA1526" s="336">
        <v>80</v>
      </c>
      <c r="AB1526" s="336">
        <v>68</v>
      </c>
      <c r="AC1526" s="337">
        <v>0.825581395348837</v>
      </c>
      <c r="AD1526" s="271">
        <v>0.85</v>
      </c>
      <c r="AE1526" s="298">
        <v>-0.0244186046511627</v>
      </c>
    </row>
    <row r="1527" spans="1:31">
      <c r="A1527" s="318" t="s">
        <v>2706</v>
      </c>
      <c r="B1527" s="342" t="s">
        <v>3386</v>
      </c>
      <c r="C1527" s="296" t="s">
        <v>2843</v>
      </c>
      <c r="D1527" s="342" t="s">
        <v>2844</v>
      </c>
      <c r="E1527" s="269">
        <v>0</v>
      </c>
      <c r="F1527" s="269">
        <v>0</v>
      </c>
      <c r="G1527" s="267">
        <v>0</v>
      </c>
      <c r="H1527" s="267">
        <v>0</v>
      </c>
      <c r="I1527" s="267">
        <v>0</v>
      </c>
      <c r="J1527" s="267">
        <v>0</v>
      </c>
      <c r="K1527" s="297">
        <v>0.9</v>
      </c>
      <c r="L1527" s="270">
        <v>0</v>
      </c>
      <c r="M1527" s="270">
        <v>0</v>
      </c>
      <c r="N1527" s="270">
        <v>0</v>
      </c>
      <c r="O1527" s="335">
        <v>0</v>
      </c>
      <c r="P1527" s="269">
        <v>0</v>
      </c>
      <c r="Q1527" s="269">
        <v>0</v>
      </c>
      <c r="R1527" s="267">
        <v>0</v>
      </c>
      <c r="S1527" s="267">
        <v>0</v>
      </c>
      <c r="T1527" s="270">
        <v>0</v>
      </c>
      <c r="U1527" s="270">
        <v>0</v>
      </c>
      <c r="V1527" s="271">
        <v>0</v>
      </c>
      <c r="W1527" s="271">
        <v>0</v>
      </c>
      <c r="X1527" s="298">
        <v>0</v>
      </c>
      <c r="Y1527" s="274">
        <v>0</v>
      </c>
      <c r="Z1527" s="336">
        <v>0</v>
      </c>
      <c r="AA1527" s="336">
        <v>0</v>
      </c>
      <c r="AB1527" s="336">
        <v>0</v>
      </c>
      <c r="AC1527" s="337">
        <v>0</v>
      </c>
      <c r="AD1527" s="271">
        <v>0</v>
      </c>
      <c r="AE1527" s="298">
        <v>0</v>
      </c>
    </row>
    <row r="1528" spans="1:31">
      <c r="A1528" s="318" t="s">
        <v>2706</v>
      </c>
      <c r="B1528" s="342" t="s">
        <v>3387</v>
      </c>
      <c r="C1528" s="296" t="s">
        <v>2845</v>
      </c>
      <c r="D1528" s="342" t="s">
        <v>2846</v>
      </c>
      <c r="E1528" s="269">
        <v>32</v>
      </c>
      <c r="F1528" s="269">
        <v>32</v>
      </c>
      <c r="G1528" s="267">
        <v>29</v>
      </c>
      <c r="H1528" s="267">
        <v>24</v>
      </c>
      <c r="I1528" s="267">
        <v>34</v>
      </c>
      <c r="J1528" s="267">
        <v>33</v>
      </c>
      <c r="K1528" s="297">
        <v>0.9</v>
      </c>
      <c r="L1528" s="270">
        <v>1</v>
      </c>
      <c r="M1528" s="270">
        <v>0.827586206896552</v>
      </c>
      <c r="N1528" s="270">
        <v>0.970588235294118</v>
      </c>
      <c r="O1528" s="335">
        <v>776</v>
      </c>
      <c r="P1528" s="269">
        <v>499</v>
      </c>
      <c r="Q1528" s="269">
        <v>21</v>
      </c>
      <c r="R1528" s="267">
        <v>13</v>
      </c>
      <c r="S1528" s="267">
        <v>20</v>
      </c>
      <c r="T1528" s="270">
        <v>0.643041237113402</v>
      </c>
      <c r="U1528" s="270">
        <v>0.65625</v>
      </c>
      <c r="V1528" s="271">
        <v>0.448275862068966</v>
      </c>
      <c r="W1528" s="271">
        <v>0.588235294117647</v>
      </c>
      <c r="X1528" s="298">
        <v>0.207974137931034</v>
      </c>
      <c r="Y1528" s="274">
        <v>216</v>
      </c>
      <c r="Z1528" s="336">
        <v>140</v>
      </c>
      <c r="AA1528" s="336">
        <v>194</v>
      </c>
      <c r="AB1528" s="336">
        <v>132</v>
      </c>
      <c r="AC1528" s="337">
        <v>0.648148148148148</v>
      </c>
      <c r="AD1528" s="271">
        <v>0.680412371134021</v>
      </c>
      <c r="AE1528" s="298">
        <v>-0.0322642229858725</v>
      </c>
    </row>
    <row r="1529" spans="1:31">
      <c r="A1529" s="318" t="s">
        <v>2706</v>
      </c>
      <c r="B1529" s="342" t="s">
        <v>3388</v>
      </c>
      <c r="C1529" s="296" t="s">
        <v>2847</v>
      </c>
      <c r="D1529" s="342" t="s">
        <v>2848</v>
      </c>
      <c r="E1529" s="269">
        <v>30</v>
      </c>
      <c r="F1529" s="269">
        <v>27</v>
      </c>
      <c r="G1529" s="267">
        <v>23</v>
      </c>
      <c r="H1529" s="267">
        <v>23</v>
      </c>
      <c r="I1529" s="267">
        <v>32</v>
      </c>
      <c r="J1529" s="267">
        <v>31</v>
      </c>
      <c r="K1529" s="297">
        <v>0.9</v>
      </c>
      <c r="L1529" s="270">
        <v>0.9</v>
      </c>
      <c r="M1529" s="270">
        <v>1</v>
      </c>
      <c r="N1529" s="270">
        <v>0.96875</v>
      </c>
      <c r="O1529" s="335">
        <v>817</v>
      </c>
      <c r="P1529" s="269">
        <v>710</v>
      </c>
      <c r="Q1529" s="269">
        <v>26</v>
      </c>
      <c r="R1529" s="267">
        <v>22</v>
      </c>
      <c r="S1529" s="267">
        <v>30</v>
      </c>
      <c r="T1529" s="270">
        <v>0.869033047735618</v>
      </c>
      <c r="U1529" s="270">
        <v>0.866666666666667</v>
      </c>
      <c r="V1529" s="271">
        <v>0.956521739130435</v>
      </c>
      <c r="W1529" s="271">
        <v>0.9375</v>
      </c>
      <c r="X1529" s="298">
        <v>-0.0898550724637681</v>
      </c>
      <c r="Y1529" s="274">
        <v>207</v>
      </c>
      <c r="Z1529" s="336">
        <v>188</v>
      </c>
      <c r="AA1529" s="336">
        <v>203</v>
      </c>
      <c r="AB1529" s="336">
        <v>178</v>
      </c>
      <c r="AC1529" s="337">
        <v>0.908212560386473</v>
      </c>
      <c r="AD1529" s="271">
        <v>0.876847290640394</v>
      </c>
      <c r="AE1529" s="298">
        <v>0.0313652697460793</v>
      </c>
    </row>
    <row r="1530" spans="1:31">
      <c r="A1530" s="318" t="s">
        <v>2706</v>
      </c>
      <c r="B1530" s="342" t="s">
        <v>3387</v>
      </c>
      <c r="C1530" s="296" t="s">
        <v>2849</v>
      </c>
      <c r="D1530" s="342" t="s">
        <v>2850</v>
      </c>
      <c r="E1530" s="269">
        <v>15</v>
      </c>
      <c r="F1530" s="269">
        <v>15</v>
      </c>
      <c r="G1530" s="267">
        <v>3</v>
      </c>
      <c r="H1530" s="267">
        <v>3</v>
      </c>
      <c r="I1530" s="267">
        <v>4</v>
      </c>
      <c r="J1530" s="267">
        <v>4</v>
      </c>
      <c r="K1530" s="297">
        <v>0.9</v>
      </c>
      <c r="L1530" s="270">
        <v>1</v>
      </c>
      <c r="M1530" s="270">
        <v>1</v>
      </c>
      <c r="N1530" s="270">
        <v>1</v>
      </c>
      <c r="O1530" s="335">
        <v>299</v>
      </c>
      <c r="P1530" s="269">
        <v>290</v>
      </c>
      <c r="Q1530" s="269">
        <v>15</v>
      </c>
      <c r="R1530" s="267">
        <v>3</v>
      </c>
      <c r="S1530" s="267">
        <v>4</v>
      </c>
      <c r="T1530" s="270">
        <v>0.969899665551839</v>
      </c>
      <c r="U1530" s="270">
        <v>1</v>
      </c>
      <c r="V1530" s="271">
        <v>1</v>
      </c>
      <c r="W1530" s="271">
        <v>1</v>
      </c>
      <c r="X1530" s="298">
        <v>0</v>
      </c>
      <c r="Y1530" s="274">
        <v>67</v>
      </c>
      <c r="Z1530" s="336">
        <v>66</v>
      </c>
      <c r="AA1530" s="336">
        <v>72</v>
      </c>
      <c r="AB1530" s="336">
        <v>70</v>
      </c>
      <c r="AC1530" s="337">
        <v>0.985074626865672</v>
      </c>
      <c r="AD1530" s="271">
        <v>0.972222222222222</v>
      </c>
      <c r="AE1530" s="298">
        <v>0.0128524046434494</v>
      </c>
    </row>
    <row r="1531" spans="1:31">
      <c r="A1531" s="318" t="s">
        <v>2706</v>
      </c>
      <c r="B1531" s="342" t="s">
        <v>3387</v>
      </c>
      <c r="C1531" s="296" t="s">
        <v>2851</v>
      </c>
      <c r="D1531" s="342" t="s">
        <v>2852</v>
      </c>
      <c r="E1531" s="269">
        <v>28</v>
      </c>
      <c r="F1531" s="269">
        <v>21</v>
      </c>
      <c r="G1531" s="267">
        <v>28</v>
      </c>
      <c r="H1531" s="267">
        <v>19</v>
      </c>
      <c r="I1531" s="267">
        <v>30</v>
      </c>
      <c r="J1531" s="267">
        <v>22</v>
      </c>
      <c r="K1531" s="297">
        <v>0.9</v>
      </c>
      <c r="L1531" s="270">
        <v>0.75</v>
      </c>
      <c r="M1531" s="270">
        <v>0.678571428571429</v>
      </c>
      <c r="N1531" s="270">
        <v>0.733333333333333</v>
      </c>
      <c r="O1531" s="335">
        <v>719</v>
      </c>
      <c r="P1531" s="269">
        <v>420</v>
      </c>
      <c r="Q1531" s="269">
        <v>15</v>
      </c>
      <c r="R1531" s="267">
        <v>10</v>
      </c>
      <c r="S1531" s="267">
        <v>15</v>
      </c>
      <c r="T1531" s="270">
        <v>0.584144645340751</v>
      </c>
      <c r="U1531" s="270">
        <v>0.535714285714286</v>
      </c>
      <c r="V1531" s="271">
        <v>0.357142857142857</v>
      </c>
      <c r="W1531" s="271">
        <v>0.5</v>
      </c>
      <c r="X1531" s="298">
        <v>0.178571428571429</v>
      </c>
      <c r="Y1531" s="274">
        <v>198</v>
      </c>
      <c r="Z1531" s="336">
        <v>102</v>
      </c>
      <c r="AA1531" s="336">
        <v>181</v>
      </c>
      <c r="AB1531" s="336">
        <v>109</v>
      </c>
      <c r="AC1531" s="337">
        <v>0.515151515151515</v>
      </c>
      <c r="AD1531" s="271">
        <v>0.602209944751381</v>
      </c>
      <c r="AE1531" s="298">
        <v>-0.0870584295998661</v>
      </c>
    </row>
    <row r="1532" spans="1:31">
      <c r="A1532" s="318" t="s">
        <v>2706</v>
      </c>
      <c r="B1532" s="342" t="s">
        <v>3387</v>
      </c>
      <c r="C1532" s="296" t="s">
        <v>2853</v>
      </c>
      <c r="D1532" s="342" t="s">
        <v>2854</v>
      </c>
      <c r="E1532" s="269">
        <v>11</v>
      </c>
      <c r="F1532" s="269">
        <v>11</v>
      </c>
      <c r="G1532" s="267">
        <v>11</v>
      </c>
      <c r="H1532" s="267">
        <v>10</v>
      </c>
      <c r="I1532" s="267">
        <v>16</v>
      </c>
      <c r="J1532" s="267">
        <v>15</v>
      </c>
      <c r="K1532" s="297">
        <v>0.9</v>
      </c>
      <c r="L1532" s="270">
        <v>1</v>
      </c>
      <c r="M1532" s="270">
        <v>0.909090909090909</v>
      </c>
      <c r="N1532" s="270">
        <v>0.9375</v>
      </c>
      <c r="O1532" s="335">
        <v>354</v>
      </c>
      <c r="P1532" s="269">
        <v>304</v>
      </c>
      <c r="Q1532" s="269">
        <v>11</v>
      </c>
      <c r="R1532" s="267">
        <v>10</v>
      </c>
      <c r="S1532" s="267">
        <v>14</v>
      </c>
      <c r="T1532" s="270">
        <v>0.858757062146893</v>
      </c>
      <c r="U1532" s="270">
        <v>1</v>
      </c>
      <c r="V1532" s="271">
        <v>0.909090909090909</v>
      </c>
      <c r="W1532" s="271">
        <v>0.875</v>
      </c>
      <c r="X1532" s="298">
        <v>0.0909090909090909</v>
      </c>
      <c r="Y1532" s="274">
        <v>95</v>
      </c>
      <c r="Z1532" s="336">
        <v>83</v>
      </c>
      <c r="AA1532" s="336">
        <v>88</v>
      </c>
      <c r="AB1532" s="336">
        <v>77</v>
      </c>
      <c r="AC1532" s="337">
        <v>0.873684210526316</v>
      </c>
      <c r="AD1532" s="271">
        <v>0.875</v>
      </c>
      <c r="AE1532" s="298">
        <v>-0.00131578947368416</v>
      </c>
    </row>
    <row r="1533" spans="1:31">
      <c r="A1533" s="318" t="s">
        <v>2706</v>
      </c>
      <c r="B1533" s="342" t="s">
        <v>3387</v>
      </c>
      <c r="C1533" s="296" t="s">
        <v>2855</v>
      </c>
      <c r="D1533" s="342" t="s">
        <v>2856</v>
      </c>
      <c r="E1533" s="269">
        <v>7</v>
      </c>
      <c r="F1533" s="269">
        <v>7</v>
      </c>
      <c r="G1533" s="267">
        <v>6</v>
      </c>
      <c r="H1533" s="267">
        <v>6</v>
      </c>
      <c r="I1533" s="267">
        <v>5</v>
      </c>
      <c r="J1533" s="267">
        <v>5</v>
      </c>
      <c r="K1533" s="297">
        <v>0.9</v>
      </c>
      <c r="L1533" s="270">
        <v>1</v>
      </c>
      <c r="M1533" s="270">
        <v>1</v>
      </c>
      <c r="N1533" s="270">
        <v>1</v>
      </c>
      <c r="O1533" s="335">
        <v>153</v>
      </c>
      <c r="P1533" s="269">
        <v>153</v>
      </c>
      <c r="Q1533" s="269">
        <v>7</v>
      </c>
      <c r="R1533" s="267">
        <v>6</v>
      </c>
      <c r="S1533" s="267">
        <v>5</v>
      </c>
      <c r="T1533" s="270">
        <v>1</v>
      </c>
      <c r="U1533" s="270">
        <v>1</v>
      </c>
      <c r="V1533" s="271">
        <v>1</v>
      </c>
      <c r="W1533" s="271">
        <v>1</v>
      </c>
      <c r="X1533" s="298">
        <v>0</v>
      </c>
      <c r="Y1533" s="274">
        <v>40</v>
      </c>
      <c r="Z1533" s="336">
        <v>40</v>
      </c>
      <c r="AA1533" s="336">
        <v>34</v>
      </c>
      <c r="AB1533" s="336">
        <v>34</v>
      </c>
      <c r="AC1533" s="337">
        <v>1</v>
      </c>
      <c r="AD1533" s="271">
        <v>1</v>
      </c>
      <c r="AE1533" s="298">
        <v>0</v>
      </c>
    </row>
    <row r="1534" spans="1:31">
      <c r="A1534" s="318" t="s">
        <v>2706</v>
      </c>
      <c r="B1534" s="342" t="s">
        <v>3387</v>
      </c>
      <c r="C1534" s="296" t="s">
        <v>2857</v>
      </c>
      <c r="D1534" s="342" t="s">
        <v>2858</v>
      </c>
      <c r="E1534" s="269">
        <v>12</v>
      </c>
      <c r="F1534" s="269">
        <v>12</v>
      </c>
      <c r="G1534" s="267">
        <v>8</v>
      </c>
      <c r="H1534" s="267">
        <v>8</v>
      </c>
      <c r="I1534" s="267">
        <v>8</v>
      </c>
      <c r="J1534" s="267">
        <v>8</v>
      </c>
      <c r="K1534" s="297">
        <v>0.9</v>
      </c>
      <c r="L1534" s="270">
        <v>1</v>
      </c>
      <c r="M1534" s="270">
        <v>1</v>
      </c>
      <c r="N1534" s="270">
        <v>1</v>
      </c>
      <c r="O1534" s="335">
        <v>220</v>
      </c>
      <c r="P1534" s="269">
        <v>208</v>
      </c>
      <c r="Q1534" s="269">
        <v>11</v>
      </c>
      <c r="R1534" s="267">
        <v>7</v>
      </c>
      <c r="S1534" s="267">
        <v>7</v>
      </c>
      <c r="T1534" s="270">
        <v>0.945454545454545</v>
      </c>
      <c r="U1534" s="270">
        <v>0.916666666666667</v>
      </c>
      <c r="V1534" s="271">
        <v>0.875</v>
      </c>
      <c r="W1534" s="271">
        <v>0.875</v>
      </c>
      <c r="X1534" s="298">
        <v>0.0416666666666666</v>
      </c>
      <c r="Y1534" s="274">
        <v>58</v>
      </c>
      <c r="Z1534" s="336">
        <v>55</v>
      </c>
      <c r="AA1534" s="336">
        <v>39</v>
      </c>
      <c r="AB1534" s="336">
        <v>35</v>
      </c>
      <c r="AC1534" s="337">
        <v>0.948275862068966</v>
      </c>
      <c r="AD1534" s="271">
        <v>0.897435897435897</v>
      </c>
      <c r="AE1534" s="298">
        <v>0.0508399646330681</v>
      </c>
    </row>
    <row r="1535" spans="1:31">
      <c r="A1535" s="318" t="s">
        <v>2706</v>
      </c>
      <c r="B1535" s="342" t="s">
        <v>3387</v>
      </c>
      <c r="C1535" s="296" t="s">
        <v>2859</v>
      </c>
      <c r="D1535" s="342" t="s">
        <v>2860</v>
      </c>
      <c r="E1535" s="269">
        <v>12</v>
      </c>
      <c r="F1535" s="269">
        <v>8</v>
      </c>
      <c r="G1535" s="267">
        <v>1</v>
      </c>
      <c r="H1535" s="267">
        <v>1</v>
      </c>
      <c r="I1535" s="267">
        <v>5</v>
      </c>
      <c r="J1535" s="267">
        <v>4</v>
      </c>
      <c r="K1535" s="297">
        <v>0.9</v>
      </c>
      <c r="L1535" s="270">
        <v>0.666666666666667</v>
      </c>
      <c r="M1535" s="270">
        <v>1</v>
      </c>
      <c r="N1535" s="270">
        <v>0.8</v>
      </c>
      <c r="O1535" s="335">
        <v>161</v>
      </c>
      <c r="P1535" s="269">
        <v>139</v>
      </c>
      <c r="Q1535" s="269">
        <v>8</v>
      </c>
      <c r="R1535" s="267">
        <v>1</v>
      </c>
      <c r="S1535" s="267">
        <v>4</v>
      </c>
      <c r="T1535" s="270">
        <v>0.863354037267081</v>
      </c>
      <c r="U1535" s="270">
        <v>0.666666666666667</v>
      </c>
      <c r="V1535" s="271">
        <v>1</v>
      </c>
      <c r="W1535" s="271">
        <v>0.8</v>
      </c>
      <c r="X1535" s="298">
        <v>-0.333333333333333</v>
      </c>
      <c r="Y1535" s="274">
        <v>48</v>
      </c>
      <c r="Z1535" s="336">
        <v>39</v>
      </c>
      <c r="AA1535" s="336">
        <v>38</v>
      </c>
      <c r="AB1535" s="336">
        <v>32</v>
      </c>
      <c r="AC1535" s="337">
        <v>0.8125</v>
      </c>
      <c r="AD1535" s="271">
        <v>0.842105263157895</v>
      </c>
      <c r="AE1535" s="298">
        <v>-0.0296052631578947</v>
      </c>
    </row>
    <row r="1536" spans="1:31">
      <c r="A1536" s="318" t="s">
        <v>2706</v>
      </c>
      <c r="B1536" s="342" t="s">
        <v>3387</v>
      </c>
      <c r="C1536" s="296" t="s">
        <v>2861</v>
      </c>
      <c r="D1536" s="342" t="s">
        <v>2862</v>
      </c>
      <c r="E1536" s="269">
        <v>10</v>
      </c>
      <c r="F1536" s="269">
        <v>10</v>
      </c>
      <c r="G1536" s="267">
        <v>2</v>
      </c>
      <c r="H1536" s="267">
        <v>2</v>
      </c>
      <c r="I1536" s="267">
        <v>6</v>
      </c>
      <c r="J1536" s="267">
        <v>5</v>
      </c>
      <c r="K1536" s="297">
        <v>0.9</v>
      </c>
      <c r="L1536" s="270">
        <v>1</v>
      </c>
      <c r="M1536" s="270">
        <v>1</v>
      </c>
      <c r="N1536" s="270">
        <v>0.833333333333333</v>
      </c>
      <c r="O1536" s="335">
        <v>211</v>
      </c>
      <c r="P1536" s="269">
        <v>182</v>
      </c>
      <c r="Q1536" s="269">
        <v>10</v>
      </c>
      <c r="R1536" s="267">
        <v>2</v>
      </c>
      <c r="S1536" s="267">
        <v>3</v>
      </c>
      <c r="T1536" s="270">
        <v>0.862559241706161</v>
      </c>
      <c r="U1536" s="270">
        <v>1</v>
      </c>
      <c r="V1536" s="271">
        <v>1</v>
      </c>
      <c r="W1536" s="271">
        <v>0.5</v>
      </c>
      <c r="X1536" s="298">
        <v>0</v>
      </c>
      <c r="Y1536" s="274">
        <v>50</v>
      </c>
      <c r="Z1536" s="336">
        <v>45</v>
      </c>
      <c r="AA1536" s="336">
        <v>53</v>
      </c>
      <c r="AB1536" s="336">
        <v>43</v>
      </c>
      <c r="AC1536" s="337">
        <v>0.9</v>
      </c>
      <c r="AD1536" s="271">
        <v>0.811320754716981</v>
      </c>
      <c r="AE1536" s="298">
        <v>0.0886792452830188</v>
      </c>
    </row>
    <row r="1537" spans="1:31">
      <c r="A1537" s="318" t="s">
        <v>2706</v>
      </c>
      <c r="B1537" s="342" t="s">
        <v>3387</v>
      </c>
      <c r="C1537" s="296" t="s">
        <v>2863</v>
      </c>
      <c r="D1537" s="342" t="s">
        <v>2864</v>
      </c>
      <c r="E1537" s="269">
        <v>20</v>
      </c>
      <c r="F1537" s="269">
        <v>20</v>
      </c>
      <c r="G1537" s="267">
        <v>15</v>
      </c>
      <c r="H1537" s="267">
        <v>14</v>
      </c>
      <c r="I1537" s="267">
        <v>18</v>
      </c>
      <c r="J1537" s="267">
        <v>16</v>
      </c>
      <c r="K1537" s="297">
        <v>0.9</v>
      </c>
      <c r="L1537" s="270">
        <v>1</v>
      </c>
      <c r="M1537" s="270">
        <v>0.933333333333333</v>
      </c>
      <c r="N1537" s="270">
        <v>0.888888888888889</v>
      </c>
      <c r="O1537" s="335">
        <v>382</v>
      </c>
      <c r="P1537" s="269">
        <v>344</v>
      </c>
      <c r="Q1537" s="269">
        <v>19</v>
      </c>
      <c r="R1537" s="267">
        <v>13</v>
      </c>
      <c r="S1537" s="267">
        <v>16</v>
      </c>
      <c r="T1537" s="270">
        <v>0.900523560209424</v>
      </c>
      <c r="U1537" s="270">
        <v>0.95</v>
      </c>
      <c r="V1537" s="271">
        <v>0.866666666666667</v>
      </c>
      <c r="W1537" s="271">
        <v>0.888888888888889</v>
      </c>
      <c r="X1537" s="298">
        <v>0.0833333333333333</v>
      </c>
      <c r="Y1537" s="274">
        <v>115</v>
      </c>
      <c r="Z1537" s="336">
        <v>101</v>
      </c>
      <c r="AA1537" s="336">
        <v>70</v>
      </c>
      <c r="AB1537" s="336">
        <v>66</v>
      </c>
      <c r="AC1537" s="337">
        <v>0.878260869565217</v>
      </c>
      <c r="AD1537" s="271">
        <v>0.942857142857143</v>
      </c>
      <c r="AE1537" s="298">
        <v>-0.0645962732919254</v>
      </c>
    </row>
    <row r="1538" spans="1:31">
      <c r="A1538" s="318" t="s">
        <v>2706</v>
      </c>
      <c r="B1538" s="342" t="s">
        <v>3387</v>
      </c>
      <c r="C1538" s="296" t="s">
        <v>2865</v>
      </c>
      <c r="D1538" s="342" t="s">
        <v>2866</v>
      </c>
      <c r="E1538" s="269">
        <v>9</v>
      </c>
      <c r="F1538" s="269">
        <v>9</v>
      </c>
      <c r="G1538" s="267">
        <v>2</v>
      </c>
      <c r="H1538" s="267">
        <v>2</v>
      </c>
      <c r="I1538" s="267">
        <v>4</v>
      </c>
      <c r="J1538" s="267">
        <v>4</v>
      </c>
      <c r="K1538" s="297">
        <v>0.9</v>
      </c>
      <c r="L1538" s="270">
        <v>1</v>
      </c>
      <c r="M1538" s="270">
        <v>1</v>
      </c>
      <c r="N1538" s="270">
        <v>1</v>
      </c>
      <c r="O1538" s="335">
        <v>172</v>
      </c>
      <c r="P1538" s="269">
        <v>168</v>
      </c>
      <c r="Q1538" s="269">
        <v>9</v>
      </c>
      <c r="R1538" s="267">
        <v>2</v>
      </c>
      <c r="S1538" s="267">
        <v>4</v>
      </c>
      <c r="T1538" s="270">
        <v>0.976744186046512</v>
      </c>
      <c r="U1538" s="270">
        <v>1</v>
      </c>
      <c r="V1538" s="271">
        <v>1</v>
      </c>
      <c r="W1538" s="271">
        <v>1</v>
      </c>
      <c r="X1538" s="298">
        <v>0</v>
      </c>
      <c r="Y1538" s="274">
        <v>40</v>
      </c>
      <c r="Z1538" s="336">
        <v>40</v>
      </c>
      <c r="AA1538" s="336">
        <v>33</v>
      </c>
      <c r="AB1538" s="336">
        <v>33</v>
      </c>
      <c r="AC1538" s="337">
        <v>1</v>
      </c>
      <c r="AD1538" s="271">
        <v>1</v>
      </c>
      <c r="AE1538" s="298">
        <v>0</v>
      </c>
    </row>
    <row r="1539" spans="1:31">
      <c r="A1539" s="318" t="s">
        <v>2706</v>
      </c>
      <c r="B1539" s="342" t="s">
        <v>3388</v>
      </c>
      <c r="C1539" s="296" t="s">
        <v>2867</v>
      </c>
      <c r="D1539" s="342" t="s">
        <v>2868</v>
      </c>
      <c r="E1539" s="269">
        <v>16</v>
      </c>
      <c r="F1539" s="269">
        <v>13</v>
      </c>
      <c r="G1539" s="267">
        <v>13</v>
      </c>
      <c r="H1539" s="267">
        <v>11</v>
      </c>
      <c r="I1539" s="267">
        <v>17</v>
      </c>
      <c r="J1539" s="267">
        <v>15</v>
      </c>
      <c r="K1539" s="297">
        <v>0.9</v>
      </c>
      <c r="L1539" s="270">
        <v>0.8125</v>
      </c>
      <c r="M1539" s="270">
        <v>0.846153846153846</v>
      </c>
      <c r="N1539" s="270">
        <v>0.882352941176471</v>
      </c>
      <c r="O1539" s="335">
        <v>424</v>
      </c>
      <c r="P1539" s="269">
        <v>366</v>
      </c>
      <c r="Q1539" s="269">
        <v>13</v>
      </c>
      <c r="R1539" s="267">
        <v>11</v>
      </c>
      <c r="S1539" s="267">
        <v>15</v>
      </c>
      <c r="T1539" s="270">
        <v>0.863207547169811</v>
      </c>
      <c r="U1539" s="270">
        <v>0.8125</v>
      </c>
      <c r="V1539" s="271">
        <v>0.846153846153846</v>
      </c>
      <c r="W1539" s="271">
        <v>0.882352941176471</v>
      </c>
      <c r="X1539" s="298">
        <v>-0.0336538461538461</v>
      </c>
      <c r="Y1539" s="274">
        <v>108</v>
      </c>
      <c r="Z1539" s="336">
        <v>92</v>
      </c>
      <c r="AA1539" s="336">
        <v>104</v>
      </c>
      <c r="AB1539" s="336">
        <v>93</v>
      </c>
      <c r="AC1539" s="337">
        <v>0.851851851851852</v>
      </c>
      <c r="AD1539" s="271">
        <v>0.894230769230769</v>
      </c>
      <c r="AE1539" s="298">
        <v>-0.0423789173789174</v>
      </c>
    </row>
    <row r="1540" spans="1:31">
      <c r="A1540" s="318" t="s">
        <v>2706</v>
      </c>
      <c r="B1540" s="342" t="s">
        <v>3387</v>
      </c>
      <c r="C1540" s="296" t="s">
        <v>2869</v>
      </c>
      <c r="D1540" s="342" t="s">
        <v>2870</v>
      </c>
      <c r="E1540" s="269">
        <v>23</v>
      </c>
      <c r="F1540" s="269">
        <v>23</v>
      </c>
      <c r="G1540" s="267">
        <v>0</v>
      </c>
      <c r="H1540" s="267">
        <v>0</v>
      </c>
      <c r="I1540" s="267">
        <v>13</v>
      </c>
      <c r="J1540" s="267">
        <v>13</v>
      </c>
      <c r="K1540" s="297">
        <v>0.9</v>
      </c>
      <c r="L1540" s="270">
        <v>1</v>
      </c>
      <c r="M1540" s="270">
        <v>0</v>
      </c>
      <c r="N1540" s="270">
        <v>1</v>
      </c>
      <c r="O1540" s="335">
        <v>408</v>
      </c>
      <c r="P1540" s="269">
        <v>389</v>
      </c>
      <c r="Q1540" s="269">
        <v>23</v>
      </c>
      <c r="R1540" s="267">
        <v>0</v>
      </c>
      <c r="S1540" s="267">
        <v>13</v>
      </c>
      <c r="T1540" s="270">
        <v>0.95343137254902</v>
      </c>
      <c r="U1540" s="270">
        <v>1</v>
      </c>
      <c r="V1540" s="271">
        <v>0</v>
      </c>
      <c r="W1540" s="271">
        <v>1</v>
      </c>
      <c r="X1540" s="298">
        <v>1</v>
      </c>
      <c r="Y1540" s="274">
        <v>71</v>
      </c>
      <c r="Z1540" s="336">
        <v>70</v>
      </c>
      <c r="AA1540" s="336">
        <v>103</v>
      </c>
      <c r="AB1540" s="336">
        <v>95</v>
      </c>
      <c r="AC1540" s="337">
        <v>0.985915492957746</v>
      </c>
      <c r="AD1540" s="271">
        <v>0.922330097087379</v>
      </c>
      <c r="AE1540" s="298">
        <v>0.0635853958703678</v>
      </c>
    </row>
    <row r="1541" spans="1:31">
      <c r="A1541" s="318" t="s">
        <v>2706</v>
      </c>
      <c r="B1541" s="342" t="s">
        <v>3387</v>
      </c>
      <c r="C1541" s="296" t="s">
        <v>2871</v>
      </c>
      <c r="D1541" s="342" t="s">
        <v>2872</v>
      </c>
      <c r="E1541" s="269">
        <v>15</v>
      </c>
      <c r="F1541" s="269">
        <v>13</v>
      </c>
      <c r="G1541" s="267">
        <v>10</v>
      </c>
      <c r="H1541" s="267">
        <v>7</v>
      </c>
      <c r="I1541" s="267">
        <v>9</v>
      </c>
      <c r="J1541" s="267">
        <v>8</v>
      </c>
      <c r="K1541" s="297">
        <v>0.9</v>
      </c>
      <c r="L1541" s="270">
        <v>0.866666666666667</v>
      </c>
      <c r="M1541" s="270">
        <v>0.7</v>
      </c>
      <c r="N1541" s="270">
        <v>0.888888888888889</v>
      </c>
      <c r="O1541" s="335">
        <v>283</v>
      </c>
      <c r="P1541" s="269">
        <v>203</v>
      </c>
      <c r="Q1541" s="269">
        <v>7</v>
      </c>
      <c r="R1541" s="267">
        <v>6</v>
      </c>
      <c r="S1541" s="267">
        <v>7</v>
      </c>
      <c r="T1541" s="270">
        <v>0.717314487632509</v>
      </c>
      <c r="U1541" s="270">
        <v>0.466666666666667</v>
      </c>
      <c r="V1541" s="271">
        <v>0.6</v>
      </c>
      <c r="W1541" s="271">
        <v>0.777777777777778</v>
      </c>
      <c r="X1541" s="298">
        <v>-0.133333333333333</v>
      </c>
      <c r="Y1541" s="274">
        <v>75</v>
      </c>
      <c r="Z1541" s="336">
        <v>51</v>
      </c>
      <c r="AA1541" s="336">
        <v>76</v>
      </c>
      <c r="AB1541" s="336">
        <v>65</v>
      </c>
      <c r="AC1541" s="337">
        <v>0.68</v>
      </c>
      <c r="AD1541" s="271">
        <v>0.855263157894737</v>
      </c>
      <c r="AE1541" s="298">
        <v>-0.175263157894737</v>
      </c>
    </row>
    <row r="1542" spans="1:31">
      <c r="A1542" s="318" t="s">
        <v>2706</v>
      </c>
      <c r="B1542" s="342" t="s">
        <v>3386</v>
      </c>
      <c r="C1542" s="296" t="s">
        <v>2873</v>
      </c>
      <c r="D1542" s="342" t="s">
        <v>2874</v>
      </c>
      <c r="E1542" s="269">
        <v>26</v>
      </c>
      <c r="F1542" s="269">
        <v>26</v>
      </c>
      <c r="G1542" s="267">
        <v>22</v>
      </c>
      <c r="H1542" s="267">
        <v>22</v>
      </c>
      <c r="I1542" s="267">
        <v>25</v>
      </c>
      <c r="J1542" s="267">
        <v>25</v>
      </c>
      <c r="K1542" s="297">
        <v>0.9</v>
      </c>
      <c r="L1542" s="270">
        <v>1</v>
      </c>
      <c r="M1542" s="270">
        <v>1</v>
      </c>
      <c r="N1542" s="270">
        <v>1</v>
      </c>
      <c r="O1542" s="335">
        <v>713</v>
      </c>
      <c r="P1542" s="269">
        <v>704</v>
      </c>
      <c r="Q1542" s="269">
        <v>26</v>
      </c>
      <c r="R1542" s="267">
        <v>22</v>
      </c>
      <c r="S1542" s="267">
        <v>25</v>
      </c>
      <c r="T1542" s="270">
        <v>0.987377279102384</v>
      </c>
      <c r="U1542" s="270">
        <v>1</v>
      </c>
      <c r="V1542" s="271">
        <v>1</v>
      </c>
      <c r="W1542" s="271">
        <v>1</v>
      </c>
      <c r="X1542" s="298">
        <v>0</v>
      </c>
      <c r="Y1542" s="274">
        <v>177</v>
      </c>
      <c r="Z1542" s="336">
        <v>176</v>
      </c>
      <c r="AA1542" s="336">
        <v>179</v>
      </c>
      <c r="AB1542" s="336">
        <v>178</v>
      </c>
      <c r="AC1542" s="337">
        <v>0.994350282485876</v>
      </c>
      <c r="AD1542" s="271">
        <v>0.994413407821229</v>
      </c>
      <c r="AE1542" s="298">
        <v>-6.31253353532424e-5</v>
      </c>
    </row>
    <row r="1543" spans="1:31">
      <c r="A1543" s="318" t="s">
        <v>2706</v>
      </c>
      <c r="B1543" s="342" t="s">
        <v>3384</v>
      </c>
      <c r="C1543" s="296" t="s">
        <v>2875</v>
      </c>
      <c r="D1543" s="342" t="s">
        <v>2875</v>
      </c>
      <c r="E1543" s="269">
        <v>24</v>
      </c>
      <c r="F1543" s="269">
        <v>24</v>
      </c>
      <c r="G1543" s="267">
        <v>21</v>
      </c>
      <c r="H1543" s="267">
        <v>20</v>
      </c>
      <c r="I1543" s="267">
        <v>27</v>
      </c>
      <c r="J1543" s="267">
        <v>26</v>
      </c>
      <c r="K1543" s="297">
        <v>0.9</v>
      </c>
      <c r="L1543" s="270">
        <v>1</v>
      </c>
      <c r="M1543" s="270">
        <v>0.952380952380952</v>
      </c>
      <c r="N1543" s="270">
        <v>0.962962962962963</v>
      </c>
      <c r="O1543" s="335">
        <v>748</v>
      </c>
      <c r="P1543" s="269">
        <v>729</v>
      </c>
      <c r="Q1543" s="269">
        <v>24</v>
      </c>
      <c r="R1543" s="267">
        <v>20</v>
      </c>
      <c r="S1543" s="267">
        <v>26</v>
      </c>
      <c r="T1543" s="270">
        <v>0.974598930481283</v>
      </c>
      <c r="U1543" s="270">
        <v>1</v>
      </c>
      <c r="V1543" s="271">
        <v>0.952380952380952</v>
      </c>
      <c r="W1543" s="271">
        <v>0.962962962962963</v>
      </c>
      <c r="X1543" s="298">
        <v>0.0476190476190477</v>
      </c>
      <c r="Y1543" s="274">
        <v>180</v>
      </c>
      <c r="Z1543" s="336">
        <v>176</v>
      </c>
      <c r="AA1543" s="336">
        <v>195</v>
      </c>
      <c r="AB1543" s="336">
        <v>191</v>
      </c>
      <c r="AC1543" s="337">
        <v>0.977777777777778</v>
      </c>
      <c r="AD1543" s="271">
        <v>0.979487179487179</v>
      </c>
      <c r="AE1543" s="298">
        <v>-0.0017094017094017</v>
      </c>
    </row>
    <row r="1544" spans="1:31">
      <c r="A1544" s="318" t="s">
        <v>2706</v>
      </c>
      <c r="B1544" s="342" t="s">
        <v>3386</v>
      </c>
      <c r="C1544" s="296" t="s">
        <v>2876</v>
      </c>
      <c r="D1544" s="342" t="s">
        <v>2877</v>
      </c>
      <c r="E1544" s="269">
        <v>29</v>
      </c>
      <c r="F1544" s="269">
        <v>29</v>
      </c>
      <c r="G1544" s="267">
        <v>24</v>
      </c>
      <c r="H1544" s="267">
        <v>24</v>
      </c>
      <c r="I1544" s="267">
        <v>27</v>
      </c>
      <c r="J1544" s="267">
        <v>27</v>
      </c>
      <c r="K1544" s="297">
        <v>0.9</v>
      </c>
      <c r="L1544" s="270">
        <v>1</v>
      </c>
      <c r="M1544" s="270">
        <v>1</v>
      </c>
      <c r="N1544" s="270">
        <v>1</v>
      </c>
      <c r="O1544" s="335">
        <v>754</v>
      </c>
      <c r="P1544" s="269">
        <v>743</v>
      </c>
      <c r="Q1544" s="269">
        <v>29</v>
      </c>
      <c r="R1544" s="267">
        <v>24</v>
      </c>
      <c r="S1544" s="267">
        <v>26</v>
      </c>
      <c r="T1544" s="270">
        <v>0.985411140583554</v>
      </c>
      <c r="U1544" s="270">
        <v>1</v>
      </c>
      <c r="V1544" s="271">
        <v>1</v>
      </c>
      <c r="W1544" s="271">
        <v>0.962962962962963</v>
      </c>
      <c r="X1544" s="298">
        <v>0</v>
      </c>
      <c r="Y1544" s="274">
        <v>190</v>
      </c>
      <c r="Z1544" s="336">
        <v>186</v>
      </c>
      <c r="AA1544" s="336">
        <v>190</v>
      </c>
      <c r="AB1544" s="336">
        <v>189</v>
      </c>
      <c r="AC1544" s="337">
        <v>0.978947368421053</v>
      </c>
      <c r="AD1544" s="271">
        <v>0.994736842105263</v>
      </c>
      <c r="AE1544" s="298">
        <v>-0.0157894736842105</v>
      </c>
    </row>
    <row r="1545" spans="1:31">
      <c r="A1545" s="318" t="s">
        <v>2706</v>
      </c>
      <c r="B1545" s="342" t="s">
        <v>3384</v>
      </c>
      <c r="C1545" s="296" t="s">
        <v>2878</v>
      </c>
      <c r="D1545" s="342" t="s">
        <v>2879</v>
      </c>
      <c r="E1545" s="269">
        <v>21</v>
      </c>
      <c r="F1545" s="269">
        <v>21</v>
      </c>
      <c r="G1545" s="267">
        <v>19</v>
      </c>
      <c r="H1545" s="267">
        <v>19</v>
      </c>
      <c r="I1545" s="267">
        <v>23</v>
      </c>
      <c r="J1545" s="267">
        <v>23</v>
      </c>
      <c r="K1545" s="297">
        <v>0.9</v>
      </c>
      <c r="L1545" s="270">
        <v>1</v>
      </c>
      <c r="M1545" s="270">
        <v>1</v>
      </c>
      <c r="N1545" s="270">
        <v>1</v>
      </c>
      <c r="O1545" s="335">
        <v>569</v>
      </c>
      <c r="P1545" s="269">
        <v>565</v>
      </c>
      <c r="Q1545" s="269">
        <v>21</v>
      </c>
      <c r="R1545" s="267">
        <v>19</v>
      </c>
      <c r="S1545" s="267">
        <v>23</v>
      </c>
      <c r="T1545" s="270">
        <v>0.992970123022847</v>
      </c>
      <c r="U1545" s="270">
        <v>1</v>
      </c>
      <c r="V1545" s="271">
        <v>1</v>
      </c>
      <c r="W1545" s="271">
        <v>1</v>
      </c>
      <c r="X1545" s="298">
        <v>0</v>
      </c>
      <c r="Y1545" s="274">
        <v>151</v>
      </c>
      <c r="Z1545" s="336">
        <v>150</v>
      </c>
      <c r="AA1545" s="336">
        <v>146</v>
      </c>
      <c r="AB1545" s="336">
        <v>145</v>
      </c>
      <c r="AC1545" s="337">
        <v>0.993377483443709</v>
      </c>
      <c r="AD1545" s="271">
        <v>0.993150684931507</v>
      </c>
      <c r="AE1545" s="298">
        <v>0.000226798512201754</v>
      </c>
    </row>
    <row r="1546" spans="1:31">
      <c r="A1546" s="318" t="s">
        <v>2706</v>
      </c>
      <c r="B1546" s="342" t="s">
        <v>3386</v>
      </c>
      <c r="C1546" s="296" t="s">
        <v>2880</v>
      </c>
      <c r="D1546" s="342" t="s">
        <v>2881</v>
      </c>
      <c r="E1546" s="269">
        <v>23</v>
      </c>
      <c r="F1546" s="269">
        <v>23</v>
      </c>
      <c r="G1546" s="267">
        <v>22</v>
      </c>
      <c r="H1546" s="267">
        <v>22</v>
      </c>
      <c r="I1546" s="267">
        <v>23</v>
      </c>
      <c r="J1546" s="267">
        <v>23</v>
      </c>
      <c r="K1546" s="297">
        <v>0.9</v>
      </c>
      <c r="L1546" s="270">
        <v>1</v>
      </c>
      <c r="M1546" s="270">
        <v>1</v>
      </c>
      <c r="N1546" s="270">
        <v>1</v>
      </c>
      <c r="O1546" s="335">
        <v>551</v>
      </c>
      <c r="P1546" s="269">
        <v>550</v>
      </c>
      <c r="Q1546" s="269">
        <v>23</v>
      </c>
      <c r="R1546" s="267">
        <v>22</v>
      </c>
      <c r="S1546" s="267">
        <v>23</v>
      </c>
      <c r="T1546" s="270">
        <v>0.998185117967332</v>
      </c>
      <c r="U1546" s="270">
        <v>1</v>
      </c>
      <c r="V1546" s="271">
        <v>1</v>
      </c>
      <c r="W1546" s="271">
        <v>1</v>
      </c>
      <c r="X1546" s="298">
        <v>0</v>
      </c>
      <c r="Y1546" s="274">
        <v>156</v>
      </c>
      <c r="Z1546" s="336">
        <v>155</v>
      </c>
      <c r="AA1546" s="336">
        <v>139</v>
      </c>
      <c r="AB1546" s="336">
        <v>139</v>
      </c>
      <c r="AC1546" s="337">
        <v>0.993589743589744</v>
      </c>
      <c r="AD1546" s="271">
        <v>1</v>
      </c>
      <c r="AE1546" s="298">
        <v>-0.00641025641025639</v>
      </c>
    </row>
    <row r="1547" spans="1:31">
      <c r="A1547" s="318" t="s">
        <v>2706</v>
      </c>
      <c r="B1547" s="342" t="s">
        <v>3386</v>
      </c>
      <c r="C1547" s="296" t="s">
        <v>2882</v>
      </c>
      <c r="D1547" s="342" t="s">
        <v>2883</v>
      </c>
      <c r="E1547" s="269">
        <v>24</v>
      </c>
      <c r="F1547" s="269">
        <v>24</v>
      </c>
      <c r="G1547" s="267">
        <v>23</v>
      </c>
      <c r="H1547" s="267">
        <v>23</v>
      </c>
      <c r="I1547" s="267">
        <v>24</v>
      </c>
      <c r="J1547" s="267">
        <v>24</v>
      </c>
      <c r="K1547" s="297">
        <v>0.9</v>
      </c>
      <c r="L1547" s="270">
        <v>1</v>
      </c>
      <c r="M1547" s="270">
        <v>1</v>
      </c>
      <c r="N1547" s="270">
        <v>1</v>
      </c>
      <c r="O1547" s="335">
        <v>650</v>
      </c>
      <c r="P1547" s="269">
        <v>640</v>
      </c>
      <c r="Q1547" s="269">
        <v>24</v>
      </c>
      <c r="R1547" s="267">
        <v>22</v>
      </c>
      <c r="S1547" s="267">
        <v>24</v>
      </c>
      <c r="T1547" s="270">
        <v>0.984615384615385</v>
      </c>
      <c r="U1547" s="270">
        <v>1</v>
      </c>
      <c r="V1547" s="271">
        <v>0.956521739130435</v>
      </c>
      <c r="W1547" s="271">
        <v>1</v>
      </c>
      <c r="X1547" s="298">
        <v>0.0434782608695652</v>
      </c>
      <c r="Y1547" s="274">
        <v>168</v>
      </c>
      <c r="Z1547" s="336">
        <v>164</v>
      </c>
      <c r="AA1547" s="336">
        <v>171</v>
      </c>
      <c r="AB1547" s="336">
        <v>171</v>
      </c>
      <c r="AC1547" s="337">
        <v>0.976190476190476</v>
      </c>
      <c r="AD1547" s="271">
        <v>1</v>
      </c>
      <c r="AE1547" s="298">
        <v>-0.0238095238095238</v>
      </c>
    </row>
    <row r="1548" spans="1:31">
      <c r="A1548" s="318" t="s">
        <v>2706</v>
      </c>
      <c r="B1548" s="342" t="s">
        <v>3384</v>
      </c>
      <c r="C1548" s="296" t="s">
        <v>2884</v>
      </c>
      <c r="D1548" s="342" t="s">
        <v>2885</v>
      </c>
      <c r="E1548" s="269">
        <v>40</v>
      </c>
      <c r="F1548" s="269">
        <v>38</v>
      </c>
      <c r="G1548" s="267">
        <v>39</v>
      </c>
      <c r="H1548" s="267">
        <v>38</v>
      </c>
      <c r="I1548" s="267">
        <v>41</v>
      </c>
      <c r="J1548" s="267">
        <v>40</v>
      </c>
      <c r="K1548" s="297">
        <v>0.9</v>
      </c>
      <c r="L1548" s="270">
        <v>0.95</v>
      </c>
      <c r="M1548" s="270">
        <v>0.974358974358974</v>
      </c>
      <c r="N1548" s="270">
        <v>0.975609756097561</v>
      </c>
      <c r="O1548" s="335">
        <v>1068</v>
      </c>
      <c r="P1548" s="269">
        <v>995</v>
      </c>
      <c r="Q1548" s="269">
        <v>38</v>
      </c>
      <c r="R1548" s="267">
        <v>38</v>
      </c>
      <c r="S1548" s="267">
        <v>40</v>
      </c>
      <c r="T1548" s="270">
        <v>0.931647940074906</v>
      </c>
      <c r="U1548" s="270">
        <v>0.95</v>
      </c>
      <c r="V1548" s="271">
        <v>0.974358974358974</v>
      </c>
      <c r="W1548" s="271">
        <v>0.975609756097561</v>
      </c>
      <c r="X1548" s="298">
        <v>-0.0243589743589744</v>
      </c>
      <c r="Y1548" s="274">
        <v>272</v>
      </c>
      <c r="Z1548" s="336">
        <v>262</v>
      </c>
      <c r="AA1548" s="336">
        <v>270</v>
      </c>
      <c r="AB1548" s="336">
        <v>243</v>
      </c>
      <c r="AC1548" s="337">
        <v>0.963235294117647</v>
      </c>
      <c r="AD1548" s="271">
        <v>0.9</v>
      </c>
      <c r="AE1548" s="298">
        <v>0.0632352941176471</v>
      </c>
    </row>
    <row r="1549" spans="1:31">
      <c r="A1549" s="318" t="s">
        <v>2706</v>
      </c>
      <c r="B1549" s="342" t="s">
        <v>3383</v>
      </c>
      <c r="C1549" s="296" t="s">
        <v>2886</v>
      </c>
      <c r="D1549" s="342" t="s">
        <v>2887</v>
      </c>
      <c r="E1549" s="269">
        <v>20</v>
      </c>
      <c r="F1549" s="269">
        <v>20</v>
      </c>
      <c r="G1549" s="267">
        <v>21</v>
      </c>
      <c r="H1549" s="267">
        <v>21</v>
      </c>
      <c r="I1549" s="267">
        <v>24</v>
      </c>
      <c r="J1549" s="267">
        <v>24</v>
      </c>
      <c r="K1549" s="297">
        <v>0.9</v>
      </c>
      <c r="L1549" s="270">
        <v>1</v>
      </c>
      <c r="M1549" s="270">
        <v>1</v>
      </c>
      <c r="N1549" s="270">
        <v>1</v>
      </c>
      <c r="O1549" s="335">
        <v>635</v>
      </c>
      <c r="P1549" s="269">
        <v>629</v>
      </c>
      <c r="Q1549" s="269">
        <v>20</v>
      </c>
      <c r="R1549" s="267">
        <v>20</v>
      </c>
      <c r="S1549" s="267">
        <v>24</v>
      </c>
      <c r="T1549" s="270">
        <v>0.990551181102362</v>
      </c>
      <c r="U1549" s="270">
        <v>1</v>
      </c>
      <c r="V1549" s="271">
        <v>0.952380952380952</v>
      </c>
      <c r="W1549" s="271">
        <v>1</v>
      </c>
      <c r="X1549" s="298">
        <v>0.0476190476190477</v>
      </c>
      <c r="Y1549" s="274">
        <v>161</v>
      </c>
      <c r="Z1549" s="336">
        <v>160</v>
      </c>
      <c r="AA1549" s="336">
        <v>160</v>
      </c>
      <c r="AB1549" s="336">
        <v>157</v>
      </c>
      <c r="AC1549" s="337">
        <v>0.993788819875776</v>
      </c>
      <c r="AD1549" s="271">
        <v>0.98125</v>
      </c>
      <c r="AE1549" s="298">
        <v>0.0125388198757764</v>
      </c>
    </row>
    <row r="1550" spans="1:31">
      <c r="A1550" s="318" t="s">
        <v>2706</v>
      </c>
      <c r="B1550" s="342" t="s">
        <v>3385</v>
      </c>
      <c r="C1550" s="296" t="s">
        <v>2888</v>
      </c>
      <c r="D1550" s="342" t="s">
        <v>2889</v>
      </c>
      <c r="E1550" s="269">
        <v>20</v>
      </c>
      <c r="F1550" s="269">
        <v>20</v>
      </c>
      <c r="G1550" s="267">
        <v>16</v>
      </c>
      <c r="H1550" s="267">
        <v>16</v>
      </c>
      <c r="I1550" s="267">
        <v>22</v>
      </c>
      <c r="J1550" s="267">
        <v>22</v>
      </c>
      <c r="K1550" s="297">
        <v>0.9</v>
      </c>
      <c r="L1550" s="270">
        <v>1</v>
      </c>
      <c r="M1550" s="270">
        <v>1</v>
      </c>
      <c r="N1550" s="270">
        <v>1</v>
      </c>
      <c r="O1550" s="335">
        <v>543</v>
      </c>
      <c r="P1550" s="269">
        <v>542</v>
      </c>
      <c r="Q1550" s="269">
        <v>20</v>
      </c>
      <c r="R1550" s="267">
        <v>16</v>
      </c>
      <c r="S1550" s="267">
        <v>22</v>
      </c>
      <c r="T1550" s="270">
        <v>0.998158379373849</v>
      </c>
      <c r="U1550" s="270">
        <v>1</v>
      </c>
      <c r="V1550" s="271">
        <v>1</v>
      </c>
      <c r="W1550" s="271">
        <v>1</v>
      </c>
      <c r="X1550" s="298">
        <v>0</v>
      </c>
      <c r="Y1550" s="274">
        <v>136</v>
      </c>
      <c r="Z1550" s="336">
        <v>136</v>
      </c>
      <c r="AA1550" s="336">
        <v>140</v>
      </c>
      <c r="AB1550" s="336">
        <v>140</v>
      </c>
      <c r="AC1550" s="337">
        <v>1</v>
      </c>
      <c r="AD1550" s="271">
        <v>1</v>
      </c>
      <c r="AE1550" s="298">
        <v>0</v>
      </c>
    </row>
    <row r="1551" spans="1:31">
      <c r="A1551" s="318" t="s">
        <v>2706</v>
      </c>
      <c r="B1551" s="342" t="s">
        <v>3383</v>
      </c>
      <c r="C1551" s="296" t="s">
        <v>2890</v>
      </c>
      <c r="D1551" s="342" t="s">
        <v>2891</v>
      </c>
      <c r="E1551" s="269">
        <v>15</v>
      </c>
      <c r="F1551" s="269">
        <v>15</v>
      </c>
      <c r="G1551" s="267">
        <v>16</v>
      </c>
      <c r="H1551" s="267">
        <v>16</v>
      </c>
      <c r="I1551" s="267">
        <v>18</v>
      </c>
      <c r="J1551" s="267">
        <v>18</v>
      </c>
      <c r="K1551" s="297">
        <v>0.9</v>
      </c>
      <c r="L1551" s="270">
        <v>1</v>
      </c>
      <c r="M1551" s="270">
        <v>1</v>
      </c>
      <c r="N1551" s="270">
        <v>1</v>
      </c>
      <c r="O1551" s="335">
        <v>482</v>
      </c>
      <c r="P1551" s="269">
        <v>480</v>
      </c>
      <c r="Q1551" s="269">
        <v>15</v>
      </c>
      <c r="R1551" s="267">
        <v>16</v>
      </c>
      <c r="S1551" s="267">
        <v>18</v>
      </c>
      <c r="T1551" s="270">
        <v>0.995850622406639</v>
      </c>
      <c r="U1551" s="270">
        <v>1</v>
      </c>
      <c r="V1551" s="271">
        <v>1</v>
      </c>
      <c r="W1551" s="271">
        <v>1</v>
      </c>
      <c r="X1551" s="298">
        <v>0</v>
      </c>
      <c r="Y1551" s="274">
        <v>121</v>
      </c>
      <c r="Z1551" s="336">
        <v>121</v>
      </c>
      <c r="AA1551" s="336">
        <v>116</v>
      </c>
      <c r="AB1551" s="336">
        <v>115</v>
      </c>
      <c r="AC1551" s="337">
        <v>1</v>
      </c>
      <c r="AD1551" s="271">
        <v>0.991379310344828</v>
      </c>
      <c r="AE1551" s="298">
        <v>0.00862068965517238</v>
      </c>
    </row>
    <row r="1552" spans="1:31">
      <c r="A1552" s="318" t="s">
        <v>2706</v>
      </c>
      <c r="B1552" s="342" t="s">
        <v>3383</v>
      </c>
      <c r="C1552" s="296" t="s">
        <v>2892</v>
      </c>
      <c r="D1552" s="342" t="s">
        <v>2893</v>
      </c>
      <c r="E1552" s="269">
        <v>22</v>
      </c>
      <c r="F1552" s="269">
        <v>22</v>
      </c>
      <c r="G1552" s="267">
        <v>22</v>
      </c>
      <c r="H1552" s="267">
        <v>22</v>
      </c>
      <c r="I1552" s="267">
        <v>22</v>
      </c>
      <c r="J1552" s="267">
        <v>22</v>
      </c>
      <c r="K1552" s="297">
        <v>0.9</v>
      </c>
      <c r="L1552" s="270">
        <v>1</v>
      </c>
      <c r="M1552" s="270">
        <v>1</v>
      </c>
      <c r="N1552" s="270">
        <v>1</v>
      </c>
      <c r="O1552" s="335">
        <v>616</v>
      </c>
      <c r="P1552" s="269">
        <v>615</v>
      </c>
      <c r="Q1552" s="269">
        <v>22</v>
      </c>
      <c r="R1552" s="267">
        <v>21</v>
      </c>
      <c r="S1552" s="267">
        <v>22</v>
      </c>
      <c r="T1552" s="270">
        <v>0.998376623376623</v>
      </c>
      <c r="U1552" s="270">
        <v>1</v>
      </c>
      <c r="V1552" s="271">
        <v>0.954545454545455</v>
      </c>
      <c r="W1552" s="271">
        <v>1</v>
      </c>
      <c r="X1552" s="298">
        <v>0.0454545454545454</v>
      </c>
      <c r="Y1552" s="274">
        <v>154</v>
      </c>
      <c r="Z1552" s="336">
        <v>153</v>
      </c>
      <c r="AA1552" s="336">
        <v>157</v>
      </c>
      <c r="AB1552" s="336">
        <v>157</v>
      </c>
      <c r="AC1552" s="337">
        <v>0.993506493506494</v>
      </c>
      <c r="AD1552" s="271">
        <v>1</v>
      </c>
      <c r="AE1552" s="298">
        <v>-0.00649350649350644</v>
      </c>
    </row>
    <row r="1553" spans="1:31">
      <c r="A1553" s="318" t="s">
        <v>2706</v>
      </c>
      <c r="B1553" s="342" t="s">
        <v>3384</v>
      </c>
      <c r="C1553" s="296" t="s">
        <v>2894</v>
      </c>
      <c r="D1553" s="342" t="s">
        <v>2895</v>
      </c>
      <c r="E1553" s="269">
        <v>44</v>
      </c>
      <c r="F1553" s="269">
        <v>44</v>
      </c>
      <c r="G1553" s="267">
        <v>44</v>
      </c>
      <c r="H1553" s="267">
        <v>44</v>
      </c>
      <c r="I1553" s="267">
        <v>43</v>
      </c>
      <c r="J1553" s="267">
        <v>42</v>
      </c>
      <c r="K1553" s="297">
        <v>0.9</v>
      </c>
      <c r="L1553" s="270">
        <v>1</v>
      </c>
      <c r="M1553" s="270">
        <v>1</v>
      </c>
      <c r="N1553" s="270">
        <v>0.976744186046512</v>
      </c>
      <c r="O1553" s="335">
        <v>1274</v>
      </c>
      <c r="P1553" s="269">
        <v>1259</v>
      </c>
      <c r="Q1553" s="269">
        <v>44</v>
      </c>
      <c r="R1553" s="267">
        <v>44</v>
      </c>
      <c r="S1553" s="267">
        <v>41</v>
      </c>
      <c r="T1553" s="270">
        <v>0.988226059654631</v>
      </c>
      <c r="U1553" s="270">
        <v>1</v>
      </c>
      <c r="V1553" s="271">
        <v>1</v>
      </c>
      <c r="W1553" s="271">
        <v>0.953488372093023</v>
      </c>
      <c r="X1553" s="298">
        <v>0</v>
      </c>
      <c r="Y1553" s="274">
        <v>317</v>
      </c>
      <c r="Z1553" s="336">
        <v>314</v>
      </c>
      <c r="AA1553" s="336">
        <v>322</v>
      </c>
      <c r="AB1553" s="336">
        <v>317</v>
      </c>
      <c r="AC1553" s="337">
        <v>0.990536277602524</v>
      </c>
      <c r="AD1553" s="271">
        <v>0.984472049689441</v>
      </c>
      <c r="AE1553" s="298">
        <v>0.00606422791308259</v>
      </c>
    </row>
    <row r="1554" spans="1:31">
      <c r="A1554" s="318" t="s">
        <v>2706</v>
      </c>
      <c r="B1554" s="342" t="s">
        <v>3384</v>
      </c>
      <c r="C1554" s="296" t="s">
        <v>2896</v>
      </c>
      <c r="D1554" s="342" t="s">
        <v>2897</v>
      </c>
      <c r="E1554" s="269">
        <v>32</v>
      </c>
      <c r="F1554" s="269">
        <v>32</v>
      </c>
      <c r="G1554" s="267">
        <v>26</v>
      </c>
      <c r="H1554" s="267">
        <v>26</v>
      </c>
      <c r="I1554" s="267">
        <v>35</v>
      </c>
      <c r="J1554" s="267">
        <v>35</v>
      </c>
      <c r="K1554" s="297">
        <v>0.9</v>
      </c>
      <c r="L1554" s="270">
        <v>1</v>
      </c>
      <c r="M1554" s="270">
        <v>1</v>
      </c>
      <c r="N1554" s="270">
        <v>1</v>
      </c>
      <c r="O1554" s="335">
        <v>818</v>
      </c>
      <c r="P1554" s="269">
        <v>811</v>
      </c>
      <c r="Q1554" s="269">
        <v>32</v>
      </c>
      <c r="R1554" s="267">
        <v>26</v>
      </c>
      <c r="S1554" s="267">
        <v>35</v>
      </c>
      <c r="T1554" s="270">
        <v>0.991442542787286</v>
      </c>
      <c r="U1554" s="270">
        <v>1</v>
      </c>
      <c r="V1554" s="271">
        <v>1</v>
      </c>
      <c r="W1554" s="271">
        <v>1</v>
      </c>
      <c r="X1554" s="298">
        <v>0</v>
      </c>
      <c r="Y1554" s="274">
        <v>213</v>
      </c>
      <c r="Z1554" s="336">
        <v>211</v>
      </c>
      <c r="AA1554" s="336">
        <v>198</v>
      </c>
      <c r="AB1554" s="336">
        <v>197</v>
      </c>
      <c r="AC1554" s="337">
        <v>0.990610328638498</v>
      </c>
      <c r="AD1554" s="271">
        <v>0.994949494949495</v>
      </c>
      <c r="AE1554" s="298">
        <v>-0.00433916631099729</v>
      </c>
    </row>
    <row r="1555" spans="1:31">
      <c r="A1555" s="318" t="s">
        <v>2706</v>
      </c>
      <c r="B1555" s="342" t="s">
        <v>3383</v>
      </c>
      <c r="C1555" s="296" t="s">
        <v>2898</v>
      </c>
      <c r="D1555" s="342" t="s">
        <v>2899</v>
      </c>
      <c r="E1555" s="269">
        <v>23</v>
      </c>
      <c r="F1555" s="269">
        <v>22</v>
      </c>
      <c r="G1555" s="267">
        <v>20</v>
      </c>
      <c r="H1555" s="267">
        <v>19</v>
      </c>
      <c r="I1555" s="267">
        <v>20</v>
      </c>
      <c r="J1555" s="267">
        <v>20</v>
      </c>
      <c r="K1555" s="297">
        <v>0.9</v>
      </c>
      <c r="L1555" s="270">
        <v>0.956521739130435</v>
      </c>
      <c r="M1555" s="270">
        <v>0.95</v>
      </c>
      <c r="N1555" s="270">
        <v>1</v>
      </c>
      <c r="O1555" s="335">
        <v>603</v>
      </c>
      <c r="P1555" s="269">
        <v>591</v>
      </c>
      <c r="Q1555" s="269">
        <v>22</v>
      </c>
      <c r="R1555" s="267">
        <v>19</v>
      </c>
      <c r="S1555" s="267">
        <v>19</v>
      </c>
      <c r="T1555" s="270">
        <v>0.980099502487562</v>
      </c>
      <c r="U1555" s="270">
        <v>0.956521739130435</v>
      </c>
      <c r="V1555" s="271">
        <v>0.95</v>
      </c>
      <c r="W1555" s="271">
        <v>0.95</v>
      </c>
      <c r="X1555" s="298">
        <v>0.00652173913043486</v>
      </c>
      <c r="Y1555" s="274">
        <v>147</v>
      </c>
      <c r="Z1555" s="336">
        <v>144</v>
      </c>
      <c r="AA1555" s="336">
        <v>145</v>
      </c>
      <c r="AB1555" s="336">
        <v>142</v>
      </c>
      <c r="AC1555" s="337">
        <v>0.979591836734694</v>
      </c>
      <c r="AD1555" s="271">
        <v>0.979310344827586</v>
      </c>
      <c r="AE1555" s="298">
        <v>0.000281491907107689</v>
      </c>
    </row>
    <row r="1556" spans="1:31">
      <c r="A1556" s="318" t="s">
        <v>2706</v>
      </c>
      <c r="B1556" s="342" t="s">
        <v>3383</v>
      </c>
      <c r="C1556" s="296" t="s">
        <v>2900</v>
      </c>
      <c r="D1556" s="342" t="s">
        <v>2901</v>
      </c>
      <c r="E1556" s="269">
        <v>22</v>
      </c>
      <c r="F1556" s="269">
        <v>22</v>
      </c>
      <c r="G1556" s="267">
        <v>20</v>
      </c>
      <c r="H1556" s="267">
        <v>20</v>
      </c>
      <c r="I1556" s="267">
        <v>18</v>
      </c>
      <c r="J1556" s="267">
        <v>18</v>
      </c>
      <c r="K1556" s="297">
        <v>0.9</v>
      </c>
      <c r="L1556" s="270">
        <v>1</v>
      </c>
      <c r="M1556" s="270">
        <v>1</v>
      </c>
      <c r="N1556" s="270">
        <v>1</v>
      </c>
      <c r="O1556" s="335">
        <v>590</v>
      </c>
      <c r="P1556" s="269">
        <v>586</v>
      </c>
      <c r="Q1556" s="269">
        <v>22</v>
      </c>
      <c r="R1556" s="267">
        <v>20</v>
      </c>
      <c r="S1556" s="267">
        <v>18</v>
      </c>
      <c r="T1556" s="270">
        <v>0.993220338983051</v>
      </c>
      <c r="U1556" s="270">
        <v>1</v>
      </c>
      <c r="V1556" s="271">
        <v>1</v>
      </c>
      <c r="W1556" s="271">
        <v>1</v>
      </c>
      <c r="X1556" s="298">
        <v>0</v>
      </c>
      <c r="Y1556" s="274">
        <v>145</v>
      </c>
      <c r="Z1556" s="336">
        <v>145</v>
      </c>
      <c r="AA1556" s="336">
        <v>143</v>
      </c>
      <c r="AB1556" s="336">
        <v>141</v>
      </c>
      <c r="AC1556" s="337">
        <v>1</v>
      </c>
      <c r="AD1556" s="271">
        <v>0.986013986013986</v>
      </c>
      <c r="AE1556" s="298">
        <v>0.013986013986014</v>
      </c>
    </row>
    <row r="1557" spans="1:31">
      <c r="A1557" s="318" t="s">
        <v>2706</v>
      </c>
      <c r="B1557" s="342" t="s">
        <v>3383</v>
      </c>
      <c r="C1557" s="296" t="s">
        <v>2902</v>
      </c>
      <c r="D1557" s="342" t="s">
        <v>2903</v>
      </c>
      <c r="E1557" s="269">
        <v>0</v>
      </c>
      <c r="F1557" s="269">
        <v>0</v>
      </c>
      <c r="G1557" s="267">
        <v>0</v>
      </c>
      <c r="H1557" s="267">
        <v>0</v>
      </c>
      <c r="I1557" s="267">
        <v>0</v>
      </c>
      <c r="J1557" s="267">
        <v>0</v>
      </c>
      <c r="K1557" s="297">
        <v>0.9</v>
      </c>
      <c r="L1557" s="270">
        <v>0</v>
      </c>
      <c r="M1557" s="270">
        <v>0</v>
      </c>
      <c r="N1557" s="270">
        <v>0</v>
      </c>
      <c r="O1557" s="335">
        <v>0</v>
      </c>
      <c r="P1557" s="269">
        <v>0</v>
      </c>
      <c r="Q1557" s="269">
        <v>0</v>
      </c>
      <c r="R1557" s="267">
        <v>0</v>
      </c>
      <c r="S1557" s="267">
        <v>0</v>
      </c>
      <c r="T1557" s="270">
        <v>0</v>
      </c>
      <c r="U1557" s="270">
        <v>0</v>
      </c>
      <c r="V1557" s="271">
        <v>0</v>
      </c>
      <c r="W1557" s="271">
        <v>0</v>
      </c>
      <c r="X1557" s="298">
        <v>0</v>
      </c>
      <c r="Y1557" s="274">
        <v>0</v>
      </c>
      <c r="Z1557" s="336">
        <v>0</v>
      </c>
      <c r="AA1557" s="336">
        <v>0</v>
      </c>
      <c r="AB1557" s="336">
        <v>0</v>
      </c>
      <c r="AC1557" s="337">
        <v>0</v>
      </c>
      <c r="AD1557" s="271">
        <v>0</v>
      </c>
      <c r="AE1557" s="298">
        <v>0</v>
      </c>
    </row>
    <row r="1558" spans="1:31">
      <c r="A1558" s="318" t="s">
        <v>2706</v>
      </c>
      <c r="B1558" s="342" t="s">
        <v>3383</v>
      </c>
      <c r="C1558" s="296" t="s">
        <v>2904</v>
      </c>
      <c r="D1558" s="342" t="s">
        <v>2905</v>
      </c>
      <c r="E1558" s="269">
        <v>53</v>
      </c>
      <c r="F1558" s="269">
        <v>53</v>
      </c>
      <c r="G1558" s="267">
        <v>44</v>
      </c>
      <c r="H1558" s="267">
        <v>44</v>
      </c>
      <c r="I1558" s="267">
        <v>44</v>
      </c>
      <c r="J1558" s="267">
        <v>44</v>
      </c>
      <c r="K1558" s="297">
        <v>0.9</v>
      </c>
      <c r="L1558" s="270">
        <v>1</v>
      </c>
      <c r="M1558" s="270">
        <v>1</v>
      </c>
      <c r="N1558" s="270">
        <v>1</v>
      </c>
      <c r="O1558" s="335">
        <v>1279</v>
      </c>
      <c r="P1558" s="269">
        <v>1267</v>
      </c>
      <c r="Q1558" s="269">
        <v>53</v>
      </c>
      <c r="R1558" s="267">
        <v>43</v>
      </c>
      <c r="S1558" s="267">
        <v>44</v>
      </c>
      <c r="T1558" s="270">
        <v>0.99061767005473</v>
      </c>
      <c r="U1558" s="270">
        <v>1</v>
      </c>
      <c r="V1558" s="271">
        <v>0.977272727272727</v>
      </c>
      <c r="W1558" s="271">
        <v>1</v>
      </c>
      <c r="X1558" s="298">
        <v>0.0227272727272727</v>
      </c>
      <c r="Y1558" s="274">
        <v>330</v>
      </c>
      <c r="Z1558" s="336">
        <v>329</v>
      </c>
      <c r="AA1558" s="336">
        <v>318</v>
      </c>
      <c r="AB1558" s="336">
        <v>315</v>
      </c>
      <c r="AC1558" s="337">
        <v>0.996969696969697</v>
      </c>
      <c r="AD1558" s="271">
        <v>0.990566037735849</v>
      </c>
      <c r="AE1558" s="298">
        <v>0.00640365923384789</v>
      </c>
    </row>
    <row r="1559" spans="1:31">
      <c r="A1559" s="318" t="s">
        <v>2706</v>
      </c>
      <c r="B1559" s="342" t="s">
        <v>3384</v>
      </c>
      <c r="C1559" s="296" t="s">
        <v>2906</v>
      </c>
      <c r="D1559" s="342" t="s">
        <v>2907</v>
      </c>
      <c r="E1559" s="269">
        <v>19</v>
      </c>
      <c r="F1559" s="269">
        <v>19</v>
      </c>
      <c r="G1559" s="267">
        <v>20</v>
      </c>
      <c r="H1559" s="267">
        <v>20</v>
      </c>
      <c r="I1559" s="267">
        <v>27</v>
      </c>
      <c r="J1559" s="267">
        <v>27</v>
      </c>
      <c r="K1559" s="297">
        <v>0.9</v>
      </c>
      <c r="L1559" s="270">
        <v>1</v>
      </c>
      <c r="M1559" s="270">
        <v>1</v>
      </c>
      <c r="N1559" s="270">
        <v>1</v>
      </c>
      <c r="O1559" s="335">
        <v>682</v>
      </c>
      <c r="P1559" s="269">
        <v>671</v>
      </c>
      <c r="Q1559" s="269">
        <v>19</v>
      </c>
      <c r="R1559" s="267">
        <v>20</v>
      </c>
      <c r="S1559" s="267">
        <v>27</v>
      </c>
      <c r="T1559" s="270">
        <v>0.983870967741935</v>
      </c>
      <c r="U1559" s="270">
        <v>1</v>
      </c>
      <c r="V1559" s="271">
        <v>1</v>
      </c>
      <c r="W1559" s="271">
        <v>1</v>
      </c>
      <c r="X1559" s="298">
        <v>0</v>
      </c>
      <c r="Y1559" s="274">
        <v>174</v>
      </c>
      <c r="Z1559" s="336">
        <v>173</v>
      </c>
      <c r="AA1559" s="336">
        <v>167</v>
      </c>
      <c r="AB1559" s="336">
        <v>164</v>
      </c>
      <c r="AC1559" s="337">
        <v>0.994252873563218</v>
      </c>
      <c r="AD1559" s="271">
        <v>0.982035928143713</v>
      </c>
      <c r="AE1559" s="298">
        <v>0.0122169454195058</v>
      </c>
    </row>
    <row r="1560" spans="1:31">
      <c r="A1560" s="318" t="s">
        <v>2706</v>
      </c>
      <c r="B1560" s="342" t="s">
        <v>3383</v>
      </c>
      <c r="C1560" s="296" t="s">
        <v>2908</v>
      </c>
      <c r="D1560" s="342" t="s">
        <v>2909</v>
      </c>
      <c r="E1560" s="269">
        <v>42</v>
      </c>
      <c r="F1560" s="269">
        <v>42</v>
      </c>
      <c r="G1560" s="267">
        <v>40</v>
      </c>
      <c r="H1560" s="267">
        <v>40</v>
      </c>
      <c r="I1560" s="267">
        <v>42</v>
      </c>
      <c r="J1560" s="267">
        <v>42</v>
      </c>
      <c r="K1560" s="297">
        <v>0.9</v>
      </c>
      <c r="L1560" s="270">
        <v>1</v>
      </c>
      <c r="M1560" s="270">
        <v>1</v>
      </c>
      <c r="N1560" s="270">
        <v>1</v>
      </c>
      <c r="O1560" s="335">
        <v>1200</v>
      </c>
      <c r="P1560" s="269">
        <v>1195</v>
      </c>
      <c r="Q1560" s="269">
        <v>42</v>
      </c>
      <c r="R1560" s="267">
        <v>40</v>
      </c>
      <c r="S1560" s="267">
        <v>42</v>
      </c>
      <c r="T1560" s="270">
        <v>0.995833333333333</v>
      </c>
      <c r="U1560" s="270">
        <v>1</v>
      </c>
      <c r="V1560" s="271">
        <v>1</v>
      </c>
      <c r="W1560" s="271">
        <v>1</v>
      </c>
      <c r="X1560" s="298">
        <v>0</v>
      </c>
      <c r="Y1560" s="274">
        <v>300</v>
      </c>
      <c r="Z1560" s="336">
        <v>300</v>
      </c>
      <c r="AA1560" s="336">
        <v>301</v>
      </c>
      <c r="AB1560" s="336">
        <v>299</v>
      </c>
      <c r="AC1560" s="337">
        <v>1</v>
      </c>
      <c r="AD1560" s="271">
        <v>0.993355481727575</v>
      </c>
      <c r="AE1560" s="298">
        <v>0.00664451827242529</v>
      </c>
    </row>
    <row r="1561" spans="1:31">
      <c r="A1561" s="318" t="s">
        <v>2706</v>
      </c>
      <c r="B1561" s="342" t="s">
        <v>3384</v>
      </c>
      <c r="C1561" s="296" t="s">
        <v>2910</v>
      </c>
      <c r="D1561" s="342" t="s">
        <v>2911</v>
      </c>
      <c r="E1561" s="269">
        <v>42</v>
      </c>
      <c r="F1561" s="269">
        <v>41</v>
      </c>
      <c r="G1561" s="267">
        <v>36</v>
      </c>
      <c r="H1561" s="267">
        <v>35</v>
      </c>
      <c r="I1561" s="267">
        <v>42</v>
      </c>
      <c r="J1561" s="267">
        <v>41</v>
      </c>
      <c r="K1561" s="297">
        <v>0.9</v>
      </c>
      <c r="L1561" s="270">
        <v>0.976190476190476</v>
      </c>
      <c r="M1561" s="270">
        <v>0.972222222222222</v>
      </c>
      <c r="N1561" s="270">
        <v>0.976190476190476</v>
      </c>
      <c r="O1561" s="335">
        <v>1167</v>
      </c>
      <c r="P1561" s="269">
        <v>1118</v>
      </c>
      <c r="Q1561" s="269">
        <v>40</v>
      </c>
      <c r="R1561" s="267">
        <v>35</v>
      </c>
      <c r="S1561" s="267">
        <v>41</v>
      </c>
      <c r="T1561" s="270">
        <v>0.958011996572408</v>
      </c>
      <c r="U1561" s="270">
        <v>0.952380952380952</v>
      </c>
      <c r="V1561" s="271">
        <v>0.972222222222222</v>
      </c>
      <c r="W1561" s="271">
        <v>0.976190476190476</v>
      </c>
      <c r="X1561" s="298">
        <v>-0.0198412698412699</v>
      </c>
      <c r="Y1561" s="274">
        <v>294</v>
      </c>
      <c r="Z1561" s="336">
        <v>286</v>
      </c>
      <c r="AA1561" s="336">
        <v>294</v>
      </c>
      <c r="AB1561" s="336">
        <v>284</v>
      </c>
      <c r="AC1561" s="337">
        <v>0.972789115646258</v>
      </c>
      <c r="AD1561" s="271">
        <v>0.965986394557823</v>
      </c>
      <c r="AE1561" s="298">
        <v>0.00680272108843538</v>
      </c>
    </row>
    <row r="1562" spans="1:31">
      <c r="A1562" s="318" t="s">
        <v>2706</v>
      </c>
      <c r="B1562" s="342" t="s">
        <v>3383</v>
      </c>
      <c r="C1562" s="296" t="s">
        <v>2912</v>
      </c>
      <c r="D1562" s="342" t="s">
        <v>2913</v>
      </c>
      <c r="E1562" s="269">
        <v>19</v>
      </c>
      <c r="F1562" s="269">
        <v>19</v>
      </c>
      <c r="G1562" s="267">
        <v>19</v>
      </c>
      <c r="H1562" s="267">
        <v>18</v>
      </c>
      <c r="I1562" s="267">
        <v>18</v>
      </c>
      <c r="J1562" s="267">
        <v>18</v>
      </c>
      <c r="K1562" s="297">
        <v>0.9</v>
      </c>
      <c r="L1562" s="270">
        <v>1</v>
      </c>
      <c r="M1562" s="270">
        <v>0.947368421052632</v>
      </c>
      <c r="N1562" s="270">
        <v>1</v>
      </c>
      <c r="O1562" s="335">
        <v>521</v>
      </c>
      <c r="P1562" s="269">
        <v>492</v>
      </c>
      <c r="Q1562" s="269">
        <v>18</v>
      </c>
      <c r="R1562" s="267">
        <v>17</v>
      </c>
      <c r="S1562" s="267">
        <v>17</v>
      </c>
      <c r="T1562" s="270">
        <v>0.944337811900192</v>
      </c>
      <c r="U1562" s="270">
        <v>0.947368421052632</v>
      </c>
      <c r="V1562" s="271">
        <v>0.894736842105263</v>
      </c>
      <c r="W1562" s="271">
        <v>0.944444444444444</v>
      </c>
      <c r="X1562" s="298">
        <v>0.0526315789473684</v>
      </c>
      <c r="Y1562" s="274">
        <v>129</v>
      </c>
      <c r="Z1562" s="336">
        <v>120</v>
      </c>
      <c r="AA1562" s="336">
        <v>129</v>
      </c>
      <c r="AB1562" s="336">
        <v>124</v>
      </c>
      <c r="AC1562" s="337">
        <v>0.930232558139535</v>
      </c>
      <c r="AD1562" s="271">
        <v>0.961240310077519</v>
      </c>
      <c r="AE1562" s="298">
        <v>-0.0310077519379846</v>
      </c>
    </row>
    <row r="1563" spans="1:31">
      <c r="A1563" s="318" t="s">
        <v>2706</v>
      </c>
      <c r="B1563" s="342" t="s">
        <v>3384</v>
      </c>
      <c r="C1563" s="296" t="s">
        <v>2914</v>
      </c>
      <c r="D1563" s="342" t="s">
        <v>2915</v>
      </c>
      <c r="E1563" s="269">
        <v>24</v>
      </c>
      <c r="F1563" s="269">
        <v>23</v>
      </c>
      <c r="G1563" s="267">
        <v>19</v>
      </c>
      <c r="H1563" s="267">
        <v>19</v>
      </c>
      <c r="I1563" s="267">
        <v>23</v>
      </c>
      <c r="J1563" s="267">
        <v>22</v>
      </c>
      <c r="K1563" s="297">
        <v>0.9</v>
      </c>
      <c r="L1563" s="270">
        <v>0.958333333333333</v>
      </c>
      <c r="M1563" s="270">
        <v>1</v>
      </c>
      <c r="N1563" s="270">
        <v>0.956521739130435</v>
      </c>
      <c r="O1563" s="335">
        <v>676</v>
      </c>
      <c r="P1563" s="269">
        <v>647</v>
      </c>
      <c r="Q1563" s="269">
        <v>23</v>
      </c>
      <c r="R1563" s="267">
        <v>18</v>
      </c>
      <c r="S1563" s="267">
        <v>22</v>
      </c>
      <c r="T1563" s="270">
        <v>0.957100591715976</v>
      </c>
      <c r="U1563" s="270">
        <v>0.958333333333333</v>
      </c>
      <c r="V1563" s="271">
        <v>0.947368421052632</v>
      </c>
      <c r="W1563" s="271">
        <v>0.956521739130435</v>
      </c>
      <c r="X1563" s="298">
        <v>0.0109649122807018</v>
      </c>
      <c r="Y1563" s="274">
        <v>165</v>
      </c>
      <c r="Z1563" s="336">
        <v>157</v>
      </c>
      <c r="AA1563" s="336">
        <v>172</v>
      </c>
      <c r="AB1563" s="336">
        <v>170</v>
      </c>
      <c r="AC1563" s="337">
        <v>0.951515151515152</v>
      </c>
      <c r="AD1563" s="271">
        <v>0.988372093023256</v>
      </c>
      <c r="AE1563" s="298">
        <v>-0.0368569415081043</v>
      </c>
    </row>
    <row r="1564" spans="1:31">
      <c r="A1564" s="318" t="s">
        <v>2706</v>
      </c>
      <c r="B1564" s="342" t="s">
        <v>3383</v>
      </c>
      <c r="C1564" s="296" t="s">
        <v>2916</v>
      </c>
      <c r="D1564" s="342" t="s">
        <v>2917</v>
      </c>
      <c r="E1564" s="269">
        <v>22</v>
      </c>
      <c r="F1564" s="269">
        <v>22</v>
      </c>
      <c r="G1564" s="267">
        <v>23</v>
      </c>
      <c r="H1564" s="267">
        <v>23</v>
      </c>
      <c r="I1564" s="267">
        <v>24</v>
      </c>
      <c r="J1564" s="267">
        <v>24</v>
      </c>
      <c r="K1564" s="297">
        <v>0.9</v>
      </c>
      <c r="L1564" s="270">
        <v>1</v>
      </c>
      <c r="M1564" s="270">
        <v>1</v>
      </c>
      <c r="N1564" s="270">
        <v>1</v>
      </c>
      <c r="O1564" s="335">
        <v>698</v>
      </c>
      <c r="P1564" s="269">
        <v>693</v>
      </c>
      <c r="Q1564" s="269">
        <v>22</v>
      </c>
      <c r="R1564" s="267">
        <v>23</v>
      </c>
      <c r="S1564" s="267">
        <v>24</v>
      </c>
      <c r="T1564" s="270">
        <v>0.992836676217765</v>
      </c>
      <c r="U1564" s="270">
        <v>1</v>
      </c>
      <c r="V1564" s="271">
        <v>1</v>
      </c>
      <c r="W1564" s="271">
        <v>1</v>
      </c>
      <c r="X1564" s="298">
        <v>0</v>
      </c>
      <c r="Y1564" s="274">
        <v>170</v>
      </c>
      <c r="Z1564" s="336">
        <v>168</v>
      </c>
      <c r="AA1564" s="336">
        <v>168</v>
      </c>
      <c r="AB1564" s="336">
        <v>165</v>
      </c>
      <c r="AC1564" s="337">
        <v>0.988235294117647</v>
      </c>
      <c r="AD1564" s="271">
        <v>0.982142857142857</v>
      </c>
      <c r="AE1564" s="298">
        <v>0.00609243697479001</v>
      </c>
    </row>
    <row r="1565" spans="1:31">
      <c r="A1565" s="318" t="s">
        <v>2706</v>
      </c>
      <c r="B1565" s="342" t="s">
        <v>3383</v>
      </c>
      <c r="C1565" s="296" t="s">
        <v>2918</v>
      </c>
      <c r="D1565" s="342" t="s">
        <v>2919</v>
      </c>
      <c r="E1565" s="269">
        <v>30</v>
      </c>
      <c r="F1565" s="269">
        <v>30</v>
      </c>
      <c r="G1565" s="267">
        <v>29</v>
      </c>
      <c r="H1565" s="267">
        <v>29</v>
      </c>
      <c r="I1565" s="267">
        <v>33</v>
      </c>
      <c r="J1565" s="267">
        <v>32</v>
      </c>
      <c r="K1565" s="297">
        <v>0.9</v>
      </c>
      <c r="L1565" s="270">
        <v>1</v>
      </c>
      <c r="M1565" s="270">
        <v>1</v>
      </c>
      <c r="N1565" s="270">
        <v>0.96969696969697</v>
      </c>
      <c r="O1565" s="335">
        <v>904</v>
      </c>
      <c r="P1565" s="269">
        <v>885</v>
      </c>
      <c r="Q1565" s="269">
        <v>30</v>
      </c>
      <c r="R1565" s="267">
        <v>29</v>
      </c>
      <c r="S1565" s="267">
        <v>32</v>
      </c>
      <c r="T1565" s="270">
        <v>0.978982300884956</v>
      </c>
      <c r="U1565" s="270">
        <v>1</v>
      </c>
      <c r="V1565" s="271">
        <v>1</v>
      </c>
      <c r="W1565" s="271">
        <v>0.96969696969697</v>
      </c>
      <c r="X1565" s="298">
        <v>0</v>
      </c>
      <c r="Y1565" s="274">
        <v>227</v>
      </c>
      <c r="Z1565" s="336">
        <v>222</v>
      </c>
      <c r="AA1565" s="336">
        <v>227</v>
      </c>
      <c r="AB1565" s="336">
        <v>225</v>
      </c>
      <c r="AC1565" s="337">
        <v>0.977973568281938</v>
      </c>
      <c r="AD1565" s="271">
        <v>0.991189427312775</v>
      </c>
      <c r="AE1565" s="298">
        <v>-0.013215859030837</v>
      </c>
    </row>
    <row r="1566" spans="1:31">
      <c r="A1566" s="318" t="s">
        <v>2706</v>
      </c>
      <c r="B1566" s="342" t="s">
        <v>3383</v>
      </c>
      <c r="C1566" s="296" t="s">
        <v>2920</v>
      </c>
      <c r="D1566" s="342" t="s">
        <v>2921</v>
      </c>
      <c r="E1566" s="269">
        <v>0</v>
      </c>
      <c r="F1566" s="269">
        <v>0</v>
      </c>
      <c r="G1566" s="267">
        <v>0</v>
      </c>
      <c r="H1566" s="267">
        <v>0</v>
      </c>
      <c r="I1566" s="267">
        <v>0</v>
      </c>
      <c r="J1566" s="267">
        <v>0</v>
      </c>
      <c r="K1566" s="297">
        <v>0.9</v>
      </c>
      <c r="L1566" s="270">
        <v>0</v>
      </c>
      <c r="M1566" s="270">
        <v>0</v>
      </c>
      <c r="N1566" s="270">
        <v>0</v>
      </c>
      <c r="O1566" s="335">
        <v>0</v>
      </c>
      <c r="P1566" s="269">
        <v>0</v>
      </c>
      <c r="Q1566" s="269">
        <v>0</v>
      </c>
      <c r="R1566" s="267">
        <v>0</v>
      </c>
      <c r="S1566" s="267">
        <v>0</v>
      </c>
      <c r="T1566" s="270">
        <v>0</v>
      </c>
      <c r="U1566" s="270">
        <v>0</v>
      </c>
      <c r="V1566" s="271">
        <v>0</v>
      </c>
      <c r="W1566" s="271">
        <v>0</v>
      </c>
      <c r="X1566" s="298">
        <v>0</v>
      </c>
      <c r="Y1566" s="274">
        <v>0</v>
      </c>
      <c r="Z1566" s="336">
        <v>0</v>
      </c>
      <c r="AA1566" s="336">
        <v>0</v>
      </c>
      <c r="AB1566" s="336">
        <v>0</v>
      </c>
      <c r="AC1566" s="337">
        <v>0</v>
      </c>
      <c r="AD1566" s="271">
        <v>0</v>
      </c>
      <c r="AE1566" s="298">
        <v>0</v>
      </c>
    </row>
    <row r="1567" spans="1:31">
      <c r="A1567" s="318" t="s">
        <v>2706</v>
      </c>
      <c r="B1567" s="342" t="s">
        <v>3383</v>
      </c>
      <c r="C1567" s="296" t="s">
        <v>2922</v>
      </c>
      <c r="D1567" s="342" t="s">
        <v>2923</v>
      </c>
      <c r="E1567" s="269">
        <v>66</v>
      </c>
      <c r="F1567" s="269">
        <v>66</v>
      </c>
      <c r="G1567" s="267">
        <v>62</v>
      </c>
      <c r="H1567" s="267">
        <v>60</v>
      </c>
      <c r="I1567" s="267">
        <v>62</v>
      </c>
      <c r="J1567" s="267">
        <v>60</v>
      </c>
      <c r="K1567" s="297">
        <v>0.9</v>
      </c>
      <c r="L1567" s="270">
        <v>1</v>
      </c>
      <c r="M1567" s="270">
        <v>0.967741935483871</v>
      </c>
      <c r="N1567" s="270">
        <v>0.967741935483871</v>
      </c>
      <c r="O1567" s="335">
        <v>1869</v>
      </c>
      <c r="P1567" s="269">
        <v>1810</v>
      </c>
      <c r="Q1567" s="269">
        <v>65</v>
      </c>
      <c r="R1567" s="267">
        <v>60</v>
      </c>
      <c r="S1567" s="267">
        <v>60</v>
      </c>
      <c r="T1567" s="270">
        <v>0.968432316746924</v>
      </c>
      <c r="U1567" s="270">
        <v>0.984848484848485</v>
      </c>
      <c r="V1567" s="271">
        <v>0.967741935483871</v>
      </c>
      <c r="W1567" s="271">
        <v>0.967741935483871</v>
      </c>
      <c r="X1567" s="298">
        <v>0.0171065493646139</v>
      </c>
      <c r="Y1567" s="274">
        <v>483</v>
      </c>
      <c r="Z1567" s="336">
        <v>464</v>
      </c>
      <c r="AA1567" s="336">
        <v>470</v>
      </c>
      <c r="AB1567" s="336">
        <v>454</v>
      </c>
      <c r="AC1567" s="337">
        <v>0.960662525879917</v>
      </c>
      <c r="AD1567" s="271">
        <v>0.965957446808511</v>
      </c>
      <c r="AE1567" s="298">
        <v>-0.00529492092859341</v>
      </c>
    </row>
    <row r="1568" spans="1:31">
      <c r="A1568" s="318" t="s">
        <v>2706</v>
      </c>
      <c r="B1568" s="342" t="s">
        <v>3385</v>
      </c>
      <c r="C1568" s="296" t="s">
        <v>2924</v>
      </c>
      <c r="D1568" s="342" t="s">
        <v>2925</v>
      </c>
      <c r="E1568" s="269">
        <v>14</v>
      </c>
      <c r="F1568" s="269">
        <v>14</v>
      </c>
      <c r="G1568" s="267">
        <v>15</v>
      </c>
      <c r="H1568" s="267">
        <v>13</v>
      </c>
      <c r="I1568" s="267">
        <v>16</v>
      </c>
      <c r="J1568" s="267">
        <v>16</v>
      </c>
      <c r="K1568" s="297">
        <v>0.9</v>
      </c>
      <c r="L1568" s="270">
        <v>1</v>
      </c>
      <c r="M1568" s="270">
        <v>0.866666666666667</v>
      </c>
      <c r="N1568" s="270">
        <v>1</v>
      </c>
      <c r="O1568" s="335">
        <v>403</v>
      </c>
      <c r="P1568" s="269">
        <v>382</v>
      </c>
      <c r="Q1568" s="269">
        <v>14</v>
      </c>
      <c r="R1568" s="267">
        <v>13</v>
      </c>
      <c r="S1568" s="267">
        <v>16</v>
      </c>
      <c r="T1568" s="270">
        <v>0.947890818858561</v>
      </c>
      <c r="U1568" s="270">
        <v>1</v>
      </c>
      <c r="V1568" s="271">
        <v>0.866666666666667</v>
      </c>
      <c r="W1568" s="271">
        <v>1</v>
      </c>
      <c r="X1568" s="298">
        <v>0.133333333333333</v>
      </c>
      <c r="Y1568" s="274">
        <v>104</v>
      </c>
      <c r="Z1568" s="336">
        <v>100</v>
      </c>
      <c r="AA1568" s="336">
        <v>98</v>
      </c>
      <c r="AB1568" s="336">
        <v>90</v>
      </c>
      <c r="AC1568" s="337">
        <v>0.961538461538462</v>
      </c>
      <c r="AD1568" s="271">
        <v>0.918367346938776</v>
      </c>
      <c r="AE1568" s="298">
        <v>0.043171114599686</v>
      </c>
    </row>
    <row r="1569" spans="1:31">
      <c r="A1569" s="318" t="s">
        <v>2706</v>
      </c>
      <c r="B1569" s="342" t="s">
        <v>3383</v>
      </c>
      <c r="C1569" s="296" t="s">
        <v>2926</v>
      </c>
      <c r="D1569" s="342" t="s">
        <v>2927</v>
      </c>
      <c r="E1569" s="269">
        <v>13</v>
      </c>
      <c r="F1569" s="269">
        <v>13</v>
      </c>
      <c r="G1569" s="267">
        <v>14</v>
      </c>
      <c r="H1569" s="267">
        <v>13</v>
      </c>
      <c r="I1569" s="267">
        <v>13</v>
      </c>
      <c r="J1569" s="267">
        <v>13</v>
      </c>
      <c r="K1569" s="297">
        <v>0.9</v>
      </c>
      <c r="L1569" s="270">
        <v>1</v>
      </c>
      <c r="M1569" s="270">
        <v>0.928571428571429</v>
      </c>
      <c r="N1569" s="270">
        <v>1</v>
      </c>
      <c r="O1569" s="335">
        <v>337</v>
      </c>
      <c r="P1569" s="269">
        <v>329</v>
      </c>
      <c r="Q1569" s="269">
        <v>13</v>
      </c>
      <c r="R1569" s="267">
        <v>13</v>
      </c>
      <c r="S1569" s="267">
        <v>13</v>
      </c>
      <c r="T1569" s="270">
        <v>0.976261127596439</v>
      </c>
      <c r="U1569" s="270">
        <v>1</v>
      </c>
      <c r="V1569" s="271">
        <v>0.928571428571429</v>
      </c>
      <c r="W1569" s="271">
        <v>1</v>
      </c>
      <c r="X1569" s="298">
        <v>0.0714285714285714</v>
      </c>
      <c r="Y1569" s="274">
        <v>100</v>
      </c>
      <c r="Z1569" s="336">
        <v>97</v>
      </c>
      <c r="AA1569" s="336">
        <v>78</v>
      </c>
      <c r="AB1569" s="336">
        <v>76</v>
      </c>
      <c r="AC1569" s="337">
        <v>0.97</v>
      </c>
      <c r="AD1569" s="271">
        <v>0.974358974358974</v>
      </c>
      <c r="AE1569" s="298">
        <v>-0.00435897435897437</v>
      </c>
    </row>
    <row r="1570" spans="1:31">
      <c r="A1570" s="318" t="s">
        <v>2706</v>
      </c>
      <c r="B1570" s="342" t="s">
        <v>3385</v>
      </c>
      <c r="C1570" s="296" t="s">
        <v>2928</v>
      </c>
      <c r="D1570" s="342" t="s">
        <v>2929</v>
      </c>
      <c r="E1570" s="269">
        <v>28</v>
      </c>
      <c r="F1570" s="269">
        <v>28</v>
      </c>
      <c r="G1570" s="267">
        <v>29</v>
      </c>
      <c r="H1570" s="267">
        <v>29</v>
      </c>
      <c r="I1570" s="267">
        <v>29</v>
      </c>
      <c r="J1570" s="267">
        <v>29</v>
      </c>
      <c r="K1570" s="297">
        <v>0.9</v>
      </c>
      <c r="L1570" s="270">
        <v>1</v>
      </c>
      <c r="M1570" s="270">
        <v>1</v>
      </c>
      <c r="N1570" s="270">
        <v>1</v>
      </c>
      <c r="O1570" s="335">
        <v>879</v>
      </c>
      <c r="P1570" s="269">
        <v>879</v>
      </c>
      <c r="Q1570" s="269">
        <v>28</v>
      </c>
      <c r="R1570" s="267">
        <v>29</v>
      </c>
      <c r="S1570" s="267">
        <v>29</v>
      </c>
      <c r="T1570" s="270">
        <v>1</v>
      </c>
      <c r="U1570" s="270">
        <v>1</v>
      </c>
      <c r="V1570" s="271">
        <v>1</v>
      </c>
      <c r="W1570" s="271">
        <v>1</v>
      </c>
      <c r="X1570" s="298">
        <v>0</v>
      </c>
      <c r="Y1570" s="274">
        <v>206</v>
      </c>
      <c r="Z1570" s="336">
        <v>206</v>
      </c>
      <c r="AA1570" s="336">
        <v>206</v>
      </c>
      <c r="AB1570" s="336">
        <v>206</v>
      </c>
      <c r="AC1570" s="337">
        <v>1</v>
      </c>
      <c r="AD1570" s="271">
        <v>1</v>
      </c>
      <c r="AE1570" s="298">
        <v>0</v>
      </c>
    </row>
    <row r="1571" spans="1:31">
      <c r="A1571" s="318" t="s">
        <v>2706</v>
      </c>
      <c r="B1571" s="342" t="s">
        <v>3383</v>
      </c>
      <c r="C1571" s="296" t="s">
        <v>2930</v>
      </c>
      <c r="D1571" s="342" t="s">
        <v>2931</v>
      </c>
      <c r="E1571" s="269">
        <v>32</v>
      </c>
      <c r="F1571" s="269">
        <v>32</v>
      </c>
      <c r="G1571" s="267">
        <v>34</v>
      </c>
      <c r="H1571" s="267">
        <v>34</v>
      </c>
      <c r="I1571" s="267">
        <v>33</v>
      </c>
      <c r="J1571" s="267">
        <v>33</v>
      </c>
      <c r="K1571" s="297">
        <v>0.9</v>
      </c>
      <c r="L1571" s="270">
        <v>1</v>
      </c>
      <c r="M1571" s="270">
        <v>1</v>
      </c>
      <c r="N1571" s="270">
        <v>1</v>
      </c>
      <c r="O1571" s="335">
        <v>1041</v>
      </c>
      <c r="P1571" s="269">
        <v>1029</v>
      </c>
      <c r="Q1571" s="269">
        <v>32</v>
      </c>
      <c r="R1571" s="267">
        <v>33</v>
      </c>
      <c r="S1571" s="267">
        <v>33</v>
      </c>
      <c r="T1571" s="270">
        <v>0.988472622478386</v>
      </c>
      <c r="U1571" s="270">
        <v>1</v>
      </c>
      <c r="V1571" s="271">
        <v>0.970588235294118</v>
      </c>
      <c r="W1571" s="271">
        <v>1</v>
      </c>
      <c r="X1571" s="298">
        <v>0.0294117647058824</v>
      </c>
      <c r="Y1571" s="274">
        <v>251</v>
      </c>
      <c r="Z1571" s="336">
        <v>248</v>
      </c>
      <c r="AA1571" s="336">
        <v>271</v>
      </c>
      <c r="AB1571" s="336">
        <v>269</v>
      </c>
      <c r="AC1571" s="337">
        <v>0.98804780876494</v>
      </c>
      <c r="AD1571" s="271">
        <v>0.992619926199262</v>
      </c>
      <c r="AE1571" s="298">
        <v>-0.00457211743432173</v>
      </c>
    </row>
    <row r="1572" spans="1:31">
      <c r="A1572" s="318" t="s">
        <v>2706</v>
      </c>
      <c r="B1572" s="342" t="s">
        <v>3383</v>
      </c>
      <c r="C1572" s="296" t="s">
        <v>2932</v>
      </c>
      <c r="D1572" s="342" t="s">
        <v>2933</v>
      </c>
      <c r="E1572" s="269">
        <v>40</v>
      </c>
      <c r="F1572" s="269">
        <v>40</v>
      </c>
      <c r="G1572" s="267">
        <v>40</v>
      </c>
      <c r="H1572" s="267">
        <v>40</v>
      </c>
      <c r="I1572" s="267">
        <v>37</v>
      </c>
      <c r="J1572" s="267">
        <v>36</v>
      </c>
      <c r="K1572" s="297">
        <v>0.9</v>
      </c>
      <c r="L1572" s="270">
        <v>1</v>
      </c>
      <c r="M1572" s="270">
        <v>1</v>
      </c>
      <c r="N1572" s="270">
        <v>0.972972972972973</v>
      </c>
      <c r="O1572" s="335">
        <v>1044</v>
      </c>
      <c r="P1572" s="269">
        <v>1010</v>
      </c>
      <c r="Q1572" s="269">
        <v>38</v>
      </c>
      <c r="R1572" s="267">
        <v>38</v>
      </c>
      <c r="S1572" s="267">
        <v>35</v>
      </c>
      <c r="T1572" s="270">
        <v>0.967432950191571</v>
      </c>
      <c r="U1572" s="270">
        <v>0.95</v>
      </c>
      <c r="V1572" s="271">
        <v>0.95</v>
      </c>
      <c r="W1572" s="271">
        <v>0.945945945945946</v>
      </c>
      <c r="X1572" s="298">
        <v>0</v>
      </c>
      <c r="Y1572" s="274">
        <v>272</v>
      </c>
      <c r="Z1572" s="336">
        <v>261</v>
      </c>
      <c r="AA1572" s="336">
        <v>269</v>
      </c>
      <c r="AB1572" s="336">
        <v>256</v>
      </c>
      <c r="AC1572" s="337">
        <v>0.959558823529412</v>
      </c>
      <c r="AD1572" s="271">
        <v>0.951672862453532</v>
      </c>
      <c r="AE1572" s="298">
        <v>0.00788596107588024</v>
      </c>
    </row>
    <row r="1573" spans="1:31">
      <c r="A1573" s="318" t="s">
        <v>2706</v>
      </c>
      <c r="B1573" s="342" t="s">
        <v>3383</v>
      </c>
      <c r="C1573" s="296" t="s">
        <v>2934</v>
      </c>
      <c r="D1573" s="342" t="s">
        <v>2935</v>
      </c>
      <c r="E1573" s="269">
        <v>19</v>
      </c>
      <c r="F1573" s="269">
        <v>19</v>
      </c>
      <c r="G1573" s="267">
        <v>17</v>
      </c>
      <c r="H1573" s="267">
        <v>17</v>
      </c>
      <c r="I1573" s="267">
        <v>18</v>
      </c>
      <c r="J1573" s="267">
        <v>18</v>
      </c>
      <c r="K1573" s="297">
        <v>0.9</v>
      </c>
      <c r="L1573" s="270">
        <v>1</v>
      </c>
      <c r="M1573" s="270">
        <v>1</v>
      </c>
      <c r="N1573" s="270">
        <v>1</v>
      </c>
      <c r="O1573" s="335">
        <v>525</v>
      </c>
      <c r="P1573" s="269">
        <v>519</v>
      </c>
      <c r="Q1573" s="269">
        <v>19</v>
      </c>
      <c r="R1573" s="267">
        <v>17</v>
      </c>
      <c r="S1573" s="267">
        <v>18</v>
      </c>
      <c r="T1573" s="270">
        <v>0.988571428571429</v>
      </c>
      <c r="U1573" s="270">
        <v>1</v>
      </c>
      <c r="V1573" s="271">
        <v>1</v>
      </c>
      <c r="W1573" s="271">
        <v>1</v>
      </c>
      <c r="X1573" s="298">
        <v>0</v>
      </c>
      <c r="Y1573" s="274">
        <v>128</v>
      </c>
      <c r="Z1573" s="336">
        <v>128</v>
      </c>
      <c r="AA1573" s="336">
        <v>119</v>
      </c>
      <c r="AB1573" s="336">
        <v>119</v>
      </c>
      <c r="AC1573" s="337">
        <v>1</v>
      </c>
      <c r="AD1573" s="271">
        <v>1</v>
      </c>
      <c r="AE1573" s="298">
        <v>0</v>
      </c>
    </row>
    <row r="1574" spans="1:31">
      <c r="A1574" s="318" t="s">
        <v>2706</v>
      </c>
      <c r="B1574" s="342" t="s">
        <v>3385</v>
      </c>
      <c r="C1574" s="296" t="s">
        <v>2936</v>
      </c>
      <c r="D1574" s="342" t="s">
        <v>2937</v>
      </c>
      <c r="E1574" s="269">
        <v>29</v>
      </c>
      <c r="F1574" s="269">
        <v>27</v>
      </c>
      <c r="G1574" s="267">
        <v>31</v>
      </c>
      <c r="H1574" s="267">
        <v>27</v>
      </c>
      <c r="I1574" s="267">
        <v>31</v>
      </c>
      <c r="J1574" s="267">
        <v>26</v>
      </c>
      <c r="K1574" s="297">
        <v>0.9</v>
      </c>
      <c r="L1574" s="270">
        <v>0.931034482758621</v>
      </c>
      <c r="M1574" s="270">
        <v>0.870967741935484</v>
      </c>
      <c r="N1574" s="270">
        <v>0.838709677419355</v>
      </c>
      <c r="O1574" s="335">
        <v>929</v>
      </c>
      <c r="P1574" s="269">
        <v>767</v>
      </c>
      <c r="Q1574" s="269">
        <v>25</v>
      </c>
      <c r="R1574" s="267">
        <v>26</v>
      </c>
      <c r="S1574" s="267">
        <v>25</v>
      </c>
      <c r="T1574" s="270">
        <v>0.825618945102261</v>
      </c>
      <c r="U1574" s="270">
        <v>0.862068965517241</v>
      </c>
      <c r="V1574" s="271">
        <v>0.838709677419355</v>
      </c>
      <c r="W1574" s="271">
        <v>0.806451612903226</v>
      </c>
      <c r="X1574" s="298">
        <v>0.0233592880978865</v>
      </c>
      <c r="Y1574" s="274">
        <v>221</v>
      </c>
      <c r="Z1574" s="336">
        <v>181</v>
      </c>
      <c r="AA1574" s="336">
        <v>232</v>
      </c>
      <c r="AB1574" s="336">
        <v>194</v>
      </c>
      <c r="AC1574" s="337">
        <v>0.819004524886878</v>
      </c>
      <c r="AD1574" s="271">
        <v>0.836206896551724</v>
      </c>
      <c r="AE1574" s="298">
        <v>-0.0172023716648463</v>
      </c>
    </row>
    <row r="1575" spans="1:31">
      <c r="A1575" s="318" t="s">
        <v>2706</v>
      </c>
      <c r="B1575" s="342" t="s">
        <v>3384</v>
      </c>
      <c r="C1575" s="296" t="s">
        <v>2938</v>
      </c>
      <c r="D1575" s="342" t="s">
        <v>2939</v>
      </c>
      <c r="E1575" s="269">
        <v>0</v>
      </c>
      <c r="F1575" s="269">
        <v>0</v>
      </c>
      <c r="G1575" s="267">
        <v>0</v>
      </c>
      <c r="H1575" s="267">
        <v>0</v>
      </c>
      <c r="I1575" s="267">
        <v>0</v>
      </c>
      <c r="J1575" s="267">
        <v>0</v>
      </c>
      <c r="K1575" s="297">
        <v>0.9</v>
      </c>
      <c r="L1575" s="270">
        <v>0</v>
      </c>
      <c r="M1575" s="270">
        <v>0</v>
      </c>
      <c r="N1575" s="270">
        <v>0</v>
      </c>
      <c r="O1575" s="335">
        <v>0</v>
      </c>
      <c r="P1575" s="269">
        <v>0</v>
      </c>
      <c r="Q1575" s="269">
        <v>0</v>
      </c>
      <c r="R1575" s="267">
        <v>0</v>
      </c>
      <c r="S1575" s="267">
        <v>0</v>
      </c>
      <c r="T1575" s="270">
        <v>0</v>
      </c>
      <c r="U1575" s="270">
        <v>0</v>
      </c>
      <c r="V1575" s="271">
        <v>0</v>
      </c>
      <c r="W1575" s="271">
        <v>0</v>
      </c>
      <c r="X1575" s="298">
        <v>0</v>
      </c>
      <c r="Y1575" s="274">
        <v>0</v>
      </c>
      <c r="Z1575" s="336">
        <v>0</v>
      </c>
      <c r="AA1575" s="336">
        <v>0</v>
      </c>
      <c r="AB1575" s="336">
        <v>0</v>
      </c>
      <c r="AC1575" s="337">
        <v>0</v>
      </c>
      <c r="AD1575" s="271">
        <v>0</v>
      </c>
      <c r="AE1575" s="298">
        <v>0</v>
      </c>
    </row>
    <row r="1576" spans="1:31">
      <c r="A1576" s="318" t="s">
        <v>2706</v>
      </c>
      <c r="B1576" s="342" t="s">
        <v>3385</v>
      </c>
      <c r="C1576" s="296" t="s">
        <v>2940</v>
      </c>
      <c r="D1576" s="342" t="s">
        <v>2941</v>
      </c>
      <c r="E1576" s="269">
        <v>0</v>
      </c>
      <c r="F1576" s="269">
        <v>0</v>
      </c>
      <c r="G1576" s="267">
        <v>0</v>
      </c>
      <c r="H1576" s="267">
        <v>0</v>
      </c>
      <c r="I1576" s="267">
        <v>0</v>
      </c>
      <c r="J1576" s="267">
        <v>0</v>
      </c>
      <c r="K1576" s="297">
        <v>0.9</v>
      </c>
      <c r="L1576" s="270">
        <v>0</v>
      </c>
      <c r="M1576" s="270">
        <v>0</v>
      </c>
      <c r="N1576" s="270">
        <v>0</v>
      </c>
      <c r="O1576" s="335">
        <v>0</v>
      </c>
      <c r="P1576" s="269">
        <v>0</v>
      </c>
      <c r="Q1576" s="269">
        <v>0</v>
      </c>
      <c r="R1576" s="267">
        <v>0</v>
      </c>
      <c r="S1576" s="267">
        <v>0</v>
      </c>
      <c r="T1576" s="270">
        <v>0</v>
      </c>
      <c r="U1576" s="270">
        <v>0</v>
      </c>
      <c r="V1576" s="271">
        <v>0</v>
      </c>
      <c r="W1576" s="271">
        <v>0</v>
      </c>
      <c r="X1576" s="298">
        <v>0</v>
      </c>
      <c r="Y1576" s="274">
        <v>0</v>
      </c>
      <c r="Z1576" s="336">
        <v>0</v>
      </c>
      <c r="AA1576" s="336">
        <v>0</v>
      </c>
      <c r="AB1576" s="336">
        <v>0</v>
      </c>
      <c r="AC1576" s="337">
        <v>0</v>
      </c>
      <c r="AD1576" s="271">
        <v>0</v>
      </c>
      <c r="AE1576" s="298">
        <v>0</v>
      </c>
    </row>
    <row r="1577" spans="1:31">
      <c r="A1577" s="318" t="s">
        <v>2706</v>
      </c>
      <c r="B1577" s="342" t="s">
        <v>3385</v>
      </c>
      <c r="C1577" s="296" t="s">
        <v>2942</v>
      </c>
      <c r="D1577" s="342" t="s">
        <v>2943</v>
      </c>
      <c r="E1577" s="269">
        <v>0</v>
      </c>
      <c r="F1577" s="269">
        <v>0</v>
      </c>
      <c r="G1577" s="267">
        <v>0</v>
      </c>
      <c r="H1577" s="267">
        <v>0</v>
      </c>
      <c r="I1577" s="267">
        <v>0</v>
      </c>
      <c r="J1577" s="267">
        <v>0</v>
      </c>
      <c r="K1577" s="297">
        <v>0.9</v>
      </c>
      <c r="L1577" s="270">
        <v>0</v>
      </c>
      <c r="M1577" s="270">
        <v>0</v>
      </c>
      <c r="N1577" s="270">
        <v>0</v>
      </c>
      <c r="O1577" s="335">
        <v>0</v>
      </c>
      <c r="P1577" s="269">
        <v>0</v>
      </c>
      <c r="Q1577" s="269">
        <v>0</v>
      </c>
      <c r="R1577" s="267">
        <v>0</v>
      </c>
      <c r="S1577" s="267">
        <v>0</v>
      </c>
      <c r="T1577" s="270">
        <v>0</v>
      </c>
      <c r="U1577" s="270">
        <v>0</v>
      </c>
      <c r="V1577" s="271">
        <v>0</v>
      </c>
      <c r="W1577" s="271">
        <v>0</v>
      </c>
      <c r="X1577" s="298">
        <v>0</v>
      </c>
      <c r="Y1577" s="274">
        <v>0</v>
      </c>
      <c r="Z1577" s="336">
        <v>0</v>
      </c>
      <c r="AA1577" s="336">
        <v>0</v>
      </c>
      <c r="AB1577" s="336">
        <v>0</v>
      </c>
      <c r="AC1577" s="337">
        <v>0</v>
      </c>
      <c r="AD1577" s="271">
        <v>0</v>
      </c>
      <c r="AE1577" s="298">
        <v>0</v>
      </c>
    </row>
    <row r="1578" spans="1:31">
      <c r="A1578" s="318" t="s">
        <v>2706</v>
      </c>
      <c r="B1578" s="342" t="s">
        <v>3385</v>
      </c>
      <c r="C1578" s="296" t="s">
        <v>2944</v>
      </c>
      <c r="D1578" s="342" t="s">
        <v>2945</v>
      </c>
      <c r="E1578" s="269">
        <v>34</v>
      </c>
      <c r="F1578" s="269">
        <v>33</v>
      </c>
      <c r="G1578" s="267">
        <v>36</v>
      </c>
      <c r="H1578" s="267">
        <v>36</v>
      </c>
      <c r="I1578" s="267">
        <v>38</v>
      </c>
      <c r="J1578" s="267">
        <v>35</v>
      </c>
      <c r="K1578" s="297">
        <v>0.9</v>
      </c>
      <c r="L1578" s="270">
        <v>0.970588235294118</v>
      </c>
      <c r="M1578" s="270">
        <v>1</v>
      </c>
      <c r="N1578" s="270">
        <v>0.921052631578947</v>
      </c>
      <c r="O1578" s="335">
        <v>998</v>
      </c>
      <c r="P1578" s="269">
        <v>929</v>
      </c>
      <c r="Q1578" s="269">
        <v>33</v>
      </c>
      <c r="R1578" s="267">
        <v>36</v>
      </c>
      <c r="S1578" s="267">
        <v>35</v>
      </c>
      <c r="T1578" s="270">
        <v>0.930861723446894</v>
      </c>
      <c r="U1578" s="270">
        <v>0.970588235294118</v>
      </c>
      <c r="V1578" s="271">
        <v>1</v>
      </c>
      <c r="W1578" s="271">
        <v>0.921052631578947</v>
      </c>
      <c r="X1578" s="298">
        <v>-0.0294117647058824</v>
      </c>
      <c r="Y1578" s="274">
        <v>248</v>
      </c>
      <c r="Z1578" s="336">
        <v>236</v>
      </c>
      <c r="AA1578" s="336">
        <v>260</v>
      </c>
      <c r="AB1578" s="336">
        <v>246</v>
      </c>
      <c r="AC1578" s="337">
        <v>0.951612903225806</v>
      </c>
      <c r="AD1578" s="271">
        <v>0.946153846153846</v>
      </c>
      <c r="AE1578" s="298">
        <v>0.00545905707196037</v>
      </c>
    </row>
    <row r="1579" spans="1:31">
      <c r="A1579" s="318" t="s">
        <v>2706</v>
      </c>
      <c r="B1579" s="342" t="s">
        <v>3385</v>
      </c>
      <c r="C1579" s="296" t="s">
        <v>2946</v>
      </c>
      <c r="D1579" s="342" t="s">
        <v>2947</v>
      </c>
      <c r="E1579" s="269">
        <v>32</v>
      </c>
      <c r="F1579" s="269">
        <v>29</v>
      </c>
      <c r="G1579" s="267">
        <v>26</v>
      </c>
      <c r="H1579" s="267">
        <v>25</v>
      </c>
      <c r="I1579" s="267">
        <v>29</v>
      </c>
      <c r="J1579" s="267">
        <v>25</v>
      </c>
      <c r="K1579" s="297">
        <v>0.9</v>
      </c>
      <c r="L1579" s="270">
        <v>0.90625</v>
      </c>
      <c r="M1579" s="270">
        <v>0.961538461538462</v>
      </c>
      <c r="N1579" s="270">
        <v>0.862068965517241</v>
      </c>
      <c r="O1579" s="335">
        <v>831</v>
      </c>
      <c r="P1579" s="269">
        <v>714</v>
      </c>
      <c r="Q1579" s="269">
        <v>29</v>
      </c>
      <c r="R1579" s="267">
        <v>25</v>
      </c>
      <c r="S1579" s="267">
        <v>23</v>
      </c>
      <c r="T1579" s="270">
        <v>0.859205776173285</v>
      </c>
      <c r="U1579" s="270">
        <v>0.90625</v>
      </c>
      <c r="V1579" s="271">
        <v>0.961538461538462</v>
      </c>
      <c r="W1579" s="271">
        <v>0.793103448275862</v>
      </c>
      <c r="X1579" s="298">
        <v>-0.0552884615384616</v>
      </c>
      <c r="Y1579" s="274">
        <v>205</v>
      </c>
      <c r="Z1579" s="336">
        <v>180</v>
      </c>
      <c r="AA1579" s="336">
        <v>199</v>
      </c>
      <c r="AB1579" s="336">
        <v>169</v>
      </c>
      <c r="AC1579" s="337">
        <v>0.878048780487805</v>
      </c>
      <c r="AD1579" s="271">
        <v>0.849246231155779</v>
      </c>
      <c r="AE1579" s="298">
        <v>0.028802549332026</v>
      </c>
    </row>
    <row r="1580" spans="1:31">
      <c r="A1580" s="318" t="s">
        <v>2706</v>
      </c>
      <c r="B1580" s="342" t="s">
        <v>3383</v>
      </c>
      <c r="C1580" s="296" t="s">
        <v>2948</v>
      </c>
      <c r="D1580" s="342" t="s">
        <v>2949</v>
      </c>
      <c r="E1580" s="269">
        <v>18</v>
      </c>
      <c r="F1580" s="269">
        <v>18</v>
      </c>
      <c r="G1580" s="267">
        <v>18</v>
      </c>
      <c r="H1580" s="267">
        <v>18</v>
      </c>
      <c r="I1580" s="267">
        <v>18</v>
      </c>
      <c r="J1580" s="267">
        <v>18</v>
      </c>
      <c r="K1580" s="297">
        <v>0.9</v>
      </c>
      <c r="L1580" s="270">
        <v>1</v>
      </c>
      <c r="M1580" s="270">
        <v>1</v>
      </c>
      <c r="N1580" s="270">
        <v>1</v>
      </c>
      <c r="O1580" s="335">
        <v>500</v>
      </c>
      <c r="P1580" s="269">
        <v>499</v>
      </c>
      <c r="Q1580" s="269">
        <v>17</v>
      </c>
      <c r="R1580" s="267">
        <v>18</v>
      </c>
      <c r="S1580" s="267">
        <v>18</v>
      </c>
      <c r="T1580" s="270">
        <v>0.998</v>
      </c>
      <c r="U1580" s="270">
        <v>0.944444444444444</v>
      </c>
      <c r="V1580" s="271">
        <v>1</v>
      </c>
      <c r="W1580" s="271">
        <v>1</v>
      </c>
      <c r="X1580" s="298">
        <v>-0.0555555555555556</v>
      </c>
      <c r="Y1580" s="274">
        <v>127</v>
      </c>
      <c r="Z1580" s="336">
        <v>126</v>
      </c>
      <c r="AA1580" s="336">
        <v>123</v>
      </c>
      <c r="AB1580" s="336">
        <v>123</v>
      </c>
      <c r="AC1580" s="337">
        <v>0.992125984251969</v>
      </c>
      <c r="AD1580" s="271">
        <v>1</v>
      </c>
      <c r="AE1580" s="298">
        <v>-0.00787401574803148</v>
      </c>
    </row>
    <row r="1581" spans="1:31">
      <c r="A1581" s="318" t="s">
        <v>2706</v>
      </c>
      <c r="B1581" s="342" t="s">
        <v>3386</v>
      </c>
      <c r="C1581" s="296" t="s">
        <v>2950</v>
      </c>
      <c r="D1581" s="342" t="s">
        <v>2951</v>
      </c>
      <c r="E1581" s="269">
        <v>22</v>
      </c>
      <c r="F1581" s="269">
        <v>22</v>
      </c>
      <c r="G1581" s="267">
        <v>21</v>
      </c>
      <c r="H1581" s="267">
        <v>21</v>
      </c>
      <c r="I1581" s="267">
        <v>24</v>
      </c>
      <c r="J1581" s="267">
        <v>23</v>
      </c>
      <c r="K1581" s="297">
        <v>0.9</v>
      </c>
      <c r="L1581" s="270">
        <v>1</v>
      </c>
      <c r="M1581" s="270">
        <v>1</v>
      </c>
      <c r="N1581" s="270">
        <v>0.958333333333333</v>
      </c>
      <c r="O1581" s="335">
        <v>717</v>
      </c>
      <c r="P1581" s="269">
        <v>689</v>
      </c>
      <c r="Q1581" s="269">
        <v>22</v>
      </c>
      <c r="R1581" s="267">
        <v>20</v>
      </c>
      <c r="S1581" s="267">
        <v>23</v>
      </c>
      <c r="T1581" s="270">
        <v>0.96094839609484</v>
      </c>
      <c r="U1581" s="270">
        <v>1</v>
      </c>
      <c r="V1581" s="271">
        <v>0.952380952380952</v>
      </c>
      <c r="W1581" s="271">
        <v>0.958333333333333</v>
      </c>
      <c r="X1581" s="298">
        <v>0.0476190476190477</v>
      </c>
      <c r="Y1581" s="274">
        <v>168</v>
      </c>
      <c r="Z1581" s="336">
        <v>161</v>
      </c>
      <c r="AA1581" s="336">
        <v>182</v>
      </c>
      <c r="AB1581" s="336">
        <v>170</v>
      </c>
      <c r="AC1581" s="337">
        <v>0.958333333333333</v>
      </c>
      <c r="AD1581" s="271">
        <v>0.934065934065934</v>
      </c>
      <c r="AE1581" s="298">
        <v>0.0242673992673993</v>
      </c>
    </row>
    <row r="1582" spans="1:31">
      <c r="A1582" s="318" t="s">
        <v>2706</v>
      </c>
      <c r="B1582" s="342" t="s">
        <v>3384</v>
      </c>
      <c r="C1582" s="296" t="s">
        <v>2952</v>
      </c>
      <c r="D1582" s="342" t="s">
        <v>2953</v>
      </c>
      <c r="E1582" s="269">
        <v>28</v>
      </c>
      <c r="F1582" s="269">
        <v>28</v>
      </c>
      <c r="G1582" s="267">
        <v>23</v>
      </c>
      <c r="H1582" s="267">
        <v>22</v>
      </c>
      <c r="I1582" s="267">
        <v>28</v>
      </c>
      <c r="J1582" s="267">
        <v>28</v>
      </c>
      <c r="K1582" s="297">
        <v>0.9</v>
      </c>
      <c r="L1582" s="270">
        <v>1</v>
      </c>
      <c r="M1582" s="270">
        <v>0.956521739130435</v>
      </c>
      <c r="N1582" s="270">
        <v>1</v>
      </c>
      <c r="O1582" s="335">
        <v>716</v>
      </c>
      <c r="P1582" s="269">
        <v>703</v>
      </c>
      <c r="Q1582" s="269">
        <v>28</v>
      </c>
      <c r="R1582" s="267">
        <v>22</v>
      </c>
      <c r="S1582" s="267">
        <v>28</v>
      </c>
      <c r="T1582" s="270">
        <v>0.981843575418994</v>
      </c>
      <c r="U1582" s="270">
        <v>1</v>
      </c>
      <c r="V1582" s="271">
        <v>0.956521739130435</v>
      </c>
      <c r="W1582" s="271">
        <v>1</v>
      </c>
      <c r="X1582" s="298">
        <v>0.0434782608695652</v>
      </c>
      <c r="Y1582" s="274">
        <v>184</v>
      </c>
      <c r="Z1582" s="336">
        <v>182</v>
      </c>
      <c r="AA1582" s="336">
        <v>185</v>
      </c>
      <c r="AB1582" s="336">
        <v>185</v>
      </c>
      <c r="AC1582" s="337">
        <v>0.989130434782609</v>
      </c>
      <c r="AD1582" s="271">
        <v>1</v>
      </c>
      <c r="AE1582" s="298">
        <v>-0.0108695652173914</v>
      </c>
    </row>
    <row r="1583" spans="1:31">
      <c r="A1583" s="318" t="s">
        <v>2706</v>
      </c>
      <c r="B1583" s="342" t="s">
        <v>3383</v>
      </c>
      <c r="C1583" s="296" t="s">
        <v>2954</v>
      </c>
      <c r="D1583" s="342" t="s">
        <v>2955</v>
      </c>
      <c r="E1583" s="269">
        <v>19</v>
      </c>
      <c r="F1583" s="269">
        <v>19</v>
      </c>
      <c r="G1583" s="267">
        <v>17</v>
      </c>
      <c r="H1583" s="267">
        <v>17</v>
      </c>
      <c r="I1583" s="267">
        <v>16</v>
      </c>
      <c r="J1583" s="267">
        <v>16</v>
      </c>
      <c r="K1583" s="297">
        <v>0.9</v>
      </c>
      <c r="L1583" s="270">
        <v>1</v>
      </c>
      <c r="M1583" s="270">
        <v>1</v>
      </c>
      <c r="N1583" s="270">
        <v>1</v>
      </c>
      <c r="O1583" s="335">
        <v>506</v>
      </c>
      <c r="P1583" s="269">
        <v>506</v>
      </c>
      <c r="Q1583" s="269">
        <v>19</v>
      </c>
      <c r="R1583" s="267">
        <v>17</v>
      </c>
      <c r="S1583" s="267">
        <v>16</v>
      </c>
      <c r="T1583" s="270">
        <v>1</v>
      </c>
      <c r="U1583" s="270">
        <v>1</v>
      </c>
      <c r="V1583" s="271">
        <v>1</v>
      </c>
      <c r="W1583" s="271">
        <v>1</v>
      </c>
      <c r="X1583" s="298">
        <v>0</v>
      </c>
      <c r="Y1583" s="274">
        <v>122</v>
      </c>
      <c r="Z1583" s="336">
        <v>122</v>
      </c>
      <c r="AA1583" s="336">
        <v>119</v>
      </c>
      <c r="AB1583" s="336">
        <v>119</v>
      </c>
      <c r="AC1583" s="337">
        <v>1</v>
      </c>
      <c r="AD1583" s="271">
        <v>1</v>
      </c>
      <c r="AE1583" s="298">
        <v>0</v>
      </c>
    </row>
    <row r="1584" spans="1:31">
      <c r="A1584" s="318" t="s">
        <v>2706</v>
      </c>
      <c r="B1584" s="342" t="s">
        <v>3383</v>
      </c>
      <c r="C1584" s="296" t="s">
        <v>2956</v>
      </c>
      <c r="D1584" s="342" t="s">
        <v>2957</v>
      </c>
      <c r="E1584" s="269">
        <v>24</v>
      </c>
      <c r="F1584" s="269">
        <v>22</v>
      </c>
      <c r="G1584" s="267">
        <v>24</v>
      </c>
      <c r="H1584" s="267">
        <v>23</v>
      </c>
      <c r="I1584" s="267">
        <v>26</v>
      </c>
      <c r="J1584" s="267">
        <v>25</v>
      </c>
      <c r="K1584" s="297">
        <v>0.9</v>
      </c>
      <c r="L1584" s="270">
        <v>0.916666666666667</v>
      </c>
      <c r="M1584" s="270">
        <v>0.958333333333333</v>
      </c>
      <c r="N1584" s="270">
        <v>0.961538461538462</v>
      </c>
      <c r="O1584" s="335">
        <v>694</v>
      </c>
      <c r="P1584" s="269">
        <v>627</v>
      </c>
      <c r="Q1584" s="269">
        <v>21</v>
      </c>
      <c r="R1584" s="267">
        <v>22</v>
      </c>
      <c r="S1584" s="267">
        <v>23</v>
      </c>
      <c r="T1584" s="270">
        <v>0.903458213256484</v>
      </c>
      <c r="U1584" s="270">
        <v>0.875</v>
      </c>
      <c r="V1584" s="271">
        <v>0.916666666666667</v>
      </c>
      <c r="W1584" s="271">
        <v>0.884615384615385</v>
      </c>
      <c r="X1584" s="298">
        <v>-0.0416666666666666</v>
      </c>
      <c r="Y1584" s="274">
        <v>178</v>
      </c>
      <c r="Z1584" s="336">
        <v>161</v>
      </c>
      <c r="AA1584" s="336">
        <v>173</v>
      </c>
      <c r="AB1584" s="336">
        <v>155</v>
      </c>
      <c r="AC1584" s="337">
        <v>0.904494382022472</v>
      </c>
      <c r="AD1584" s="271">
        <v>0.895953757225434</v>
      </c>
      <c r="AE1584" s="298">
        <v>0.00854062479703832</v>
      </c>
    </row>
    <row r="1585" spans="1:31">
      <c r="A1585" s="318" t="s">
        <v>2706</v>
      </c>
      <c r="B1585" s="342" t="s">
        <v>3383</v>
      </c>
      <c r="C1585" s="296" t="s">
        <v>2958</v>
      </c>
      <c r="D1585" s="342" t="s">
        <v>2959</v>
      </c>
      <c r="E1585" s="269">
        <v>18</v>
      </c>
      <c r="F1585" s="269">
        <v>18</v>
      </c>
      <c r="G1585" s="267">
        <v>17</v>
      </c>
      <c r="H1585" s="267">
        <v>17</v>
      </c>
      <c r="I1585" s="267">
        <v>18</v>
      </c>
      <c r="J1585" s="267">
        <v>17</v>
      </c>
      <c r="K1585" s="297">
        <v>0.9</v>
      </c>
      <c r="L1585" s="270">
        <v>1</v>
      </c>
      <c r="M1585" s="270">
        <v>1</v>
      </c>
      <c r="N1585" s="270">
        <v>0.944444444444444</v>
      </c>
      <c r="O1585" s="335">
        <v>486</v>
      </c>
      <c r="P1585" s="269">
        <v>469</v>
      </c>
      <c r="Q1585" s="269">
        <v>18</v>
      </c>
      <c r="R1585" s="267">
        <v>17</v>
      </c>
      <c r="S1585" s="267">
        <v>16</v>
      </c>
      <c r="T1585" s="270">
        <v>0.965020576131687</v>
      </c>
      <c r="U1585" s="270">
        <v>1</v>
      </c>
      <c r="V1585" s="271">
        <v>1</v>
      </c>
      <c r="W1585" s="271">
        <v>0.888888888888889</v>
      </c>
      <c r="X1585" s="298">
        <v>0</v>
      </c>
      <c r="Y1585" s="274">
        <v>126</v>
      </c>
      <c r="Z1585" s="336">
        <v>122</v>
      </c>
      <c r="AA1585" s="336">
        <v>123</v>
      </c>
      <c r="AB1585" s="336">
        <v>119</v>
      </c>
      <c r="AC1585" s="337">
        <v>0.968253968253968</v>
      </c>
      <c r="AD1585" s="271">
        <v>0.967479674796748</v>
      </c>
      <c r="AE1585" s="298">
        <v>0.000774293457220243</v>
      </c>
    </row>
    <row r="1586" spans="1:31">
      <c r="A1586" s="318" t="s">
        <v>2706</v>
      </c>
      <c r="B1586" s="342" t="s">
        <v>3383</v>
      </c>
      <c r="C1586" s="296" t="s">
        <v>2960</v>
      </c>
      <c r="D1586" s="342" t="s">
        <v>2961</v>
      </c>
      <c r="E1586" s="269">
        <v>33</v>
      </c>
      <c r="F1586" s="269">
        <v>31</v>
      </c>
      <c r="G1586" s="267">
        <v>31</v>
      </c>
      <c r="H1586" s="267">
        <v>31</v>
      </c>
      <c r="I1586" s="267">
        <v>34</v>
      </c>
      <c r="J1586" s="267">
        <v>32</v>
      </c>
      <c r="K1586" s="297">
        <v>0.9</v>
      </c>
      <c r="L1586" s="270">
        <v>0.939393939393939</v>
      </c>
      <c r="M1586" s="270">
        <v>1</v>
      </c>
      <c r="N1586" s="270">
        <v>0.941176470588235</v>
      </c>
      <c r="O1586" s="335">
        <v>1002</v>
      </c>
      <c r="P1586" s="269">
        <v>981</v>
      </c>
      <c r="Q1586" s="269">
        <v>31</v>
      </c>
      <c r="R1586" s="267">
        <v>31</v>
      </c>
      <c r="S1586" s="267">
        <v>32</v>
      </c>
      <c r="T1586" s="270">
        <v>0.979041916167665</v>
      </c>
      <c r="U1586" s="270">
        <v>0.939393939393939</v>
      </c>
      <c r="V1586" s="271">
        <v>1</v>
      </c>
      <c r="W1586" s="271">
        <v>0.941176470588235</v>
      </c>
      <c r="X1586" s="298">
        <v>-0.0606060606060606</v>
      </c>
      <c r="Y1586" s="274">
        <v>243</v>
      </c>
      <c r="Z1586" s="336">
        <v>236</v>
      </c>
      <c r="AA1586" s="336">
        <v>247</v>
      </c>
      <c r="AB1586" s="336">
        <v>244</v>
      </c>
      <c r="AC1586" s="337">
        <v>0.97119341563786</v>
      </c>
      <c r="AD1586" s="271">
        <v>0.987854251012146</v>
      </c>
      <c r="AE1586" s="298">
        <v>-0.0166608353742856</v>
      </c>
    </row>
    <row r="1587" spans="1:31">
      <c r="A1587" s="318" t="s">
        <v>2706</v>
      </c>
      <c r="B1587" s="342" t="s">
        <v>3383</v>
      </c>
      <c r="C1587" s="296" t="s">
        <v>40</v>
      </c>
      <c r="D1587" s="342" t="s">
        <v>2962</v>
      </c>
      <c r="E1587" s="269">
        <v>0</v>
      </c>
      <c r="F1587" s="269">
        <v>0</v>
      </c>
      <c r="G1587" s="267">
        <v>0</v>
      </c>
      <c r="H1587" s="267">
        <v>0</v>
      </c>
      <c r="I1587" s="267">
        <v>0</v>
      </c>
      <c r="J1587" s="267">
        <v>0</v>
      </c>
      <c r="K1587" s="297">
        <v>0.9</v>
      </c>
      <c r="L1587" s="270">
        <v>0</v>
      </c>
      <c r="M1587" s="270">
        <v>0</v>
      </c>
      <c r="N1587" s="270">
        <v>0</v>
      </c>
      <c r="O1587" s="335">
        <v>0</v>
      </c>
      <c r="P1587" s="269">
        <v>0</v>
      </c>
      <c r="Q1587" s="269">
        <v>0</v>
      </c>
      <c r="R1587" s="267">
        <v>0</v>
      </c>
      <c r="S1587" s="267">
        <v>0</v>
      </c>
      <c r="T1587" s="270">
        <v>0</v>
      </c>
      <c r="U1587" s="270">
        <v>0</v>
      </c>
      <c r="V1587" s="271">
        <v>0</v>
      </c>
      <c r="W1587" s="271">
        <v>0</v>
      </c>
      <c r="X1587" s="298">
        <v>0</v>
      </c>
      <c r="Y1587" s="274">
        <v>0</v>
      </c>
      <c r="Z1587" s="336">
        <v>0</v>
      </c>
      <c r="AA1587" s="336">
        <v>0</v>
      </c>
      <c r="AB1587" s="336">
        <v>0</v>
      </c>
      <c r="AC1587" s="337">
        <v>0</v>
      </c>
      <c r="AD1587" s="271">
        <v>0</v>
      </c>
      <c r="AE1587" s="298">
        <v>0</v>
      </c>
    </row>
    <row r="1588" spans="1:31">
      <c r="A1588" s="318" t="s">
        <v>2706</v>
      </c>
      <c r="B1588" s="342" t="s">
        <v>3386</v>
      </c>
      <c r="C1588" s="296" t="s">
        <v>2963</v>
      </c>
      <c r="D1588" s="342" t="s">
        <v>2964</v>
      </c>
      <c r="E1588" s="269">
        <v>16</v>
      </c>
      <c r="F1588" s="269">
        <v>16</v>
      </c>
      <c r="G1588" s="267">
        <v>20</v>
      </c>
      <c r="H1588" s="267">
        <v>20</v>
      </c>
      <c r="I1588" s="267">
        <v>19</v>
      </c>
      <c r="J1588" s="267">
        <v>19</v>
      </c>
      <c r="K1588" s="297">
        <v>0.9</v>
      </c>
      <c r="L1588" s="270">
        <v>1</v>
      </c>
      <c r="M1588" s="270">
        <v>1</v>
      </c>
      <c r="N1588" s="270">
        <v>1</v>
      </c>
      <c r="O1588" s="335">
        <v>532</v>
      </c>
      <c r="P1588" s="269">
        <v>513</v>
      </c>
      <c r="Q1588" s="269">
        <v>16</v>
      </c>
      <c r="R1588" s="267">
        <v>20</v>
      </c>
      <c r="S1588" s="267">
        <v>17</v>
      </c>
      <c r="T1588" s="270">
        <v>0.964285714285714</v>
      </c>
      <c r="U1588" s="270">
        <v>1</v>
      </c>
      <c r="V1588" s="271">
        <v>1</v>
      </c>
      <c r="W1588" s="271">
        <v>0.894736842105263</v>
      </c>
      <c r="X1588" s="298">
        <v>0</v>
      </c>
      <c r="Y1588" s="274">
        <v>132</v>
      </c>
      <c r="Z1588" s="336">
        <v>127</v>
      </c>
      <c r="AA1588" s="336">
        <v>135</v>
      </c>
      <c r="AB1588" s="336">
        <v>130</v>
      </c>
      <c r="AC1588" s="337">
        <v>0.962121212121212</v>
      </c>
      <c r="AD1588" s="271">
        <v>0.962962962962963</v>
      </c>
      <c r="AE1588" s="298">
        <v>-0.000841750841750755</v>
      </c>
    </row>
    <row r="1589" spans="1:31">
      <c r="A1589" s="318" t="s">
        <v>2706</v>
      </c>
      <c r="B1589" s="342" t="s">
        <v>3388</v>
      </c>
      <c r="C1589" s="296" t="s">
        <v>2965</v>
      </c>
      <c r="D1589" s="342" t="s">
        <v>2966</v>
      </c>
      <c r="E1589" s="269">
        <v>18</v>
      </c>
      <c r="F1589" s="269">
        <v>17</v>
      </c>
      <c r="G1589" s="267">
        <v>17</v>
      </c>
      <c r="H1589" s="267">
        <v>17</v>
      </c>
      <c r="I1589" s="267">
        <v>19</v>
      </c>
      <c r="J1589" s="267">
        <v>18</v>
      </c>
      <c r="K1589" s="297">
        <v>0.9</v>
      </c>
      <c r="L1589" s="270">
        <v>0.944444444444444</v>
      </c>
      <c r="M1589" s="270">
        <v>1</v>
      </c>
      <c r="N1589" s="270">
        <v>0.947368421052632</v>
      </c>
      <c r="O1589" s="335">
        <v>512</v>
      </c>
      <c r="P1589" s="269">
        <v>481</v>
      </c>
      <c r="Q1589" s="269">
        <v>17</v>
      </c>
      <c r="R1589" s="267">
        <v>17</v>
      </c>
      <c r="S1589" s="267">
        <v>18</v>
      </c>
      <c r="T1589" s="270">
        <v>0.939453125</v>
      </c>
      <c r="U1589" s="270">
        <v>0.944444444444444</v>
      </c>
      <c r="V1589" s="271">
        <v>1</v>
      </c>
      <c r="W1589" s="271">
        <v>0.947368421052632</v>
      </c>
      <c r="X1589" s="298">
        <v>-0.0555555555555556</v>
      </c>
      <c r="Y1589" s="274">
        <v>127</v>
      </c>
      <c r="Z1589" s="336">
        <v>121</v>
      </c>
      <c r="AA1589" s="336">
        <v>127</v>
      </c>
      <c r="AB1589" s="336">
        <v>121</v>
      </c>
      <c r="AC1589" s="337">
        <v>0.952755905511811</v>
      </c>
      <c r="AD1589" s="271">
        <v>0.952755905511811</v>
      </c>
      <c r="AE1589" s="298">
        <v>0</v>
      </c>
    </row>
    <row r="1590" spans="1:31">
      <c r="A1590" s="318" t="s">
        <v>2706</v>
      </c>
      <c r="B1590" s="342" t="s">
        <v>3386</v>
      </c>
      <c r="C1590" s="296" t="s">
        <v>2967</v>
      </c>
      <c r="D1590" s="342" t="s">
        <v>2968</v>
      </c>
      <c r="E1590" s="269">
        <v>36</v>
      </c>
      <c r="F1590" s="269">
        <v>36</v>
      </c>
      <c r="G1590" s="267">
        <v>35</v>
      </c>
      <c r="H1590" s="267">
        <v>35</v>
      </c>
      <c r="I1590" s="267">
        <v>37</v>
      </c>
      <c r="J1590" s="267">
        <v>37</v>
      </c>
      <c r="K1590" s="297">
        <v>0.9</v>
      </c>
      <c r="L1590" s="270">
        <v>1</v>
      </c>
      <c r="M1590" s="270">
        <v>1</v>
      </c>
      <c r="N1590" s="270">
        <v>1</v>
      </c>
      <c r="O1590" s="335">
        <v>1046</v>
      </c>
      <c r="P1590" s="269">
        <v>1004</v>
      </c>
      <c r="Q1590" s="269">
        <v>36</v>
      </c>
      <c r="R1590" s="267">
        <v>34</v>
      </c>
      <c r="S1590" s="267">
        <v>37</v>
      </c>
      <c r="T1590" s="270">
        <v>0.959847036328872</v>
      </c>
      <c r="U1590" s="270">
        <v>1</v>
      </c>
      <c r="V1590" s="271">
        <v>0.971428571428571</v>
      </c>
      <c r="W1590" s="271">
        <v>1</v>
      </c>
      <c r="X1590" s="298">
        <v>0.0285714285714286</v>
      </c>
      <c r="Y1590" s="274">
        <v>261</v>
      </c>
      <c r="Z1590" s="336">
        <v>253</v>
      </c>
      <c r="AA1590" s="336">
        <v>258</v>
      </c>
      <c r="AB1590" s="336">
        <v>246</v>
      </c>
      <c r="AC1590" s="337">
        <v>0.969348659003831</v>
      </c>
      <c r="AD1590" s="271">
        <v>0.953488372093023</v>
      </c>
      <c r="AE1590" s="298">
        <v>0.0158602869108081</v>
      </c>
    </row>
    <row r="1591" spans="1:31">
      <c r="A1591" s="318" t="s">
        <v>2706</v>
      </c>
      <c r="B1591" s="342" t="s">
        <v>3386</v>
      </c>
      <c r="C1591" s="296" t="s">
        <v>2969</v>
      </c>
      <c r="D1591" s="342" t="s">
        <v>2970</v>
      </c>
      <c r="E1591" s="269">
        <v>28</v>
      </c>
      <c r="F1591" s="269">
        <v>28</v>
      </c>
      <c r="G1591" s="267">
        <v>24</v>
      </c>
      <c r="H1591" s="267">
        <v>24</v>
      </c>
      <c r="I1591" s="267">
        <v>28</v>
      </c>
      <c r="J1591" s="267">
        <v>28</v>
      </c>
      <c r="K1591" s="297">
        <v>0.9</v>
      </c>
      <c r="L1591" s="270">
        <v>1</v>
      </c>
      <c r="M1591" s="270">
        <v>1</v>
      </c>
      <c r="N1591" s="270">
        <v>1</v>
      </c>
      <c r="O1591" s="335">
        <v>760</v>
      </c>
      <c r="P1591" s="269">
        <v>711</v>
      </c>
      <c r="Q1591" s="269">
        <v>27</v>
      </c>
      <c r="R1591" s="267">
        <v>23</v>
      </c>
      <c r="S1591" s="267">
        <v>27</v>
      </c>
      <c r="T1591" s="270">
        <v>0.935526315789474</v>
      </c>
      <c r="U1591" s="270">
        <v>0.964285714285714</v>
      </c>
      <c r="V1591" s="271">
        <v>0.958333333333333</v>
      </c>
      <c r="W1591" s="271">
        <v>0.964285714285714</v>
      </c>
      <c r="X1591" s="298">
        <v>0.00595238095238093</v>
      </c>
      <c r="Y1591" s="274">
        <v>191</v>
      </c>
      <c r="Z1591" s="336">
        <v>184</v>
      </c>
      <c r="AA1591" s="336">
        <v>193</v>
      </c>
      <c r="AB1591" s="336">
        <v>179</v>
      </c>
      <c r="AC1591" s="337">
        <v>0.963350785340314</v>
      </c>
      <c r="AD1591" s="271">
        <v>0.927461139896373</v>
      </c>
      <c r="AE1591" s="298">
        <v>0.0358896454439411</v>
      </c>
    </row>
    <row r="1592" spans="1:31">
      <c r="A1592" s="318" t="s">
        <v>2706</v>
      </c>
      <c r="B1592" s="342" t="s">
        <v>3383</v>
      </c>
      <c r="C1592" s="296" t="s">
        <v>2971</v>
      </c>
      <c r="D1592" s="342" t="s">
        <v>2972</v>
      </c>
      <c r="E1592" s="269">
        <v>15</v>
      </c>
      <c r="F1592" s="269">
        <v>15</v>
      </c>
      <c r="G1592" s="267">
        <v>16</v>
      </c>
      <c r="H1592" s="267">
        <v>16</v>
      </c>
      <c r="I1592" s="267">
        <v>16</v>
      </c>
      <c r="J1592" s="267">
        <v>16</v>
      </c>
      <c r="K1592" s="297">
        <v>0.9</v>
      </c>
      <c r="L1592" s="270">
        <v>1</v>
      </c>
      <c r="M1592" s="270">
        <v>1</v>
      </c>
      <c r="N1592" s="270">
        <v>1</v>
      </c>
      <c r="O1592" s="335">
        <v>432</v>
      </c>
      <c r="P1592" s="269">
        <v>426</v>
      </c>
      <c r="Q1592" s="269">
        <v>15</v>
      </c>
      <c r="R1592" s="267">
        <v>16</v>
      </c>
      <c r="S1592" s="267">
        <v>16</v>
      </c>
      <c r="T1592" s="270">
        <v>0.986111111111111</v>
      </c>
      <c r="U1592" s="270">
        <v>1</v>
      </c>
      <c r="V1592" s="271">
        <v>1</v>
      </c>
      <c r="W1592" s="271">
        <v>1</v>
      </c>
      <c r="X1592" s="298">
        <v>0</v>
      </c>
      <c r="Y1592" s="274">
        <v>112</v>
      </c>
      <c r="Z1592" s="336">
        <v>112</v>
      </c>
      <c r="AA1592" s="336">
        <v>103</v>
      </c>
      <c r="AB1592" s="336">
        <v>102</v>
      </c>
      <c r="AC1592" s="337">
        <v>1</v>
      </c>
      <c r="AD1592" s="271">
        <v>0.990291262135922</v>
      </c>
      <c r="AE1592" s="298">
        <v>0.00970873786407767</v>
      </c>
    </row>
    <row r="1593" spans="1:31">
      <c r="A1593" s="318" t="s">
        <v>2706</v>
      </c>
      <c r="B1593" s="342" t="s">
        <v>3388</v>
      </c>
      <c r="C1593" s="296" t="s">
        <v>2973</v>
      </c>
      <c r="D1593" s="342" t="s">
        <v>2974</v>
      </c>
      <c r="E1593" s="269">
        <v>12</v>
      </c>
      <c r="F1593" s="269">
        <v>12</v>
      </c>
      <c r="G1593" s="267">
        <v>14</v>
      </c>
      <c r="H1593" s="267">
        <v>14</v>
      </c>
      <c r="I1593" s="267">
        <v>14</v>
      </c>
      <c r="J1593" s="267">
        <v>14</v>
      </c>
      <c r="K1593" s="297">
        <v>0.9</v>
      </c>
      <c r="L1593" s="270">
        <v>1</v>
      </c>
      <c r="M1593" s="270">
        <v>1</v>
      </c>
      <c r="N1593" s="270">
        <v>1</v>
      </c>
      <c r="O1593" s="335">
        <v>348</v>
      </c>
      <c r="P1593" s="269">
        <v>264</v>
      </c>
      <c r="Q1593" s="269">
        <v>12</v>
      </c>
      <c r="R1593" s="267">
        <v>12</v>
      </c>
      <c r="S1593" s="267">
        <v>12</v>
      </c>
      <c r="T1593" s="270">
        <v>0.758620689655172</v>
      </c>
      <c r="U1593" s="270">
        <v>1</v>
      </c>
      <c r="V1593" s="271">
        <v>0.857142857142857</v>
      </c>
      <c r="W1593" s="271">
        <v>0.857142857142857</v>
      </c>
      <c r="X1593" s="298">
        <v>0.142857142857143</v>
      </c>
      <c r="Y1593" s="274">
        <v>95</v>
      </c>
      <c r="Z1593" s="336">
        <v>81</v>
      </c>
      <c r="AA1593" s="336">
        <v>95</v>
      </c>
      <c r="AB1593" s="336">
        <v>67</v>
      </c>
      <c r="AC1593" s="337">
        <v>0.852631578947368</v>
      </c>
      <c r="AD1593" s="271">
        <v>0.705263157894737</v>
      </c>
      <c r="AE1593" s="298">
        <v>0.147368421052632</v>
      </c>
    </row>
    <row r="1594" spans="1:31">
      <c r="A1594" s="318" t="s">
        <v>2706</v>
      </c>
      <c r="B1594" s="342" t="s">
        <v>3388</v>
      </c>
      <c r="C1594" s="296" t="s">
        <v>2975</v>
      </c>
      <c r="D1594" s="342" t="s">
        <v>2976</v>
      </c>
      <c r="E1594" s="269">
        <v>18</v>
      </c>
      <c r="F1594" s="269">
        <v>18</v>
      </c>
      <c r="G1594" s="267">
        <v>19</v>
      </c>
      <c r="H1594" s="267">
        <v>19</v>
      </c>
      <c r="I1594" s="267">
        <v>19</v>
      </c>
      <c r="J1594" s="267">
        <v>19</v>
      </c>
      <c r="K1594" s="297">
        <v>0.9</v>
      </c>
      <c r="L1594" s="270">
        <v>1</v>
      </c>
      <c r="M1594" s="270">
        <v>1</v>
      </c>
      <c r="N1594" s="270">
        <v>1</v>
      </c>
      <c r="O1594" s="335">
        <v>550</v>
      </c>
      <c r="P1594" s="269">
        <v>515</v>
      </c>
      <c r="Q1594" s="269">
        <v>18</v>
      </c>
      <c r="R1594" s="267">
        <v>19</v>
      </c>
      <c r="S1594" s="267">
        <v>19</v>
      </c>
      <c r="T1594" s="270">
        <v>0.936363636363636</v>
      </c>
      <c r="U1594" s="270">
        <v>1</v>
      </c>
      <c r="V1594" s="271">
        <v>1</v>
      </c>
      <c r="W1594" s="271">
        <v>1</v>
      </c>
      <c r="X1594" s="298">
        <v>0</v>
      </c>
      <c r="Y1594" s="274">
        <v>134</v>
      </c>
      <c r="Z1594" s="336">
        <v>128</v>
      </c>
      <c r="AA1594" s="336">
        <v>135</v>
      </c>
      <c r="AB1594" s="336">
        <v>127</v>
      </c>
      <c r="AC1594" s="337">
        <v>0.955223880597015</v>
      </c>
      <c r="AD1594" s="271">
        <v>0.940740740740741</v>
      </c>
      <c r="AE1594" s="298">
        <v>0.0144831398562741</v>
      </c>
    </row>
    <row r="1595" spans="1:31">
      <c r="A1595" s="318" t="s">
        <v>2706</v>
      </c>
      <c r="B1595" s="342" t="s">
        <v>3388</v>
      </c>
      <c r="C1595" s="296" t="s">
        <v>2977</v>
      </c>
      <c r="D1595" s="342" t="s">
        <v>2978</v>
      </c>
      <c r="E1595" s="269">
        <v>13</v>
      </c>
      <c r="F1595" s="269">
        <v>13</v>
      </c>
      <c r="G1595" s="267">
        <v>10</v>
      </c>
      <c r="H1595" s="267">
        <v>10</v>
      </c>
      <c r="I1595" s="267">
        <v>14</v>
      </c>
      <c r="J1595" s="267">
        <v>14</v>
      </c>
      <c r="K1595" s="297">
        <v>0.9</v>
      </c>
      <c r="L1595" s="270">
        <v>1</v>
      </c>
      <c r="M1595" s="270">
        <v>1</v>
      </c>
      <c r="N1595" s="270">
        <v>1</v>
      </c>
      <c r="O1595" s="335">
        <v>323</v>
      </c>
      <c r="P1595" s="269">
        <v>322</v>
      </c>
      <c r="Q1595" s="269">
        <v>13</v>
      </c>
      <c r="R1595" s="267">
        <v>10</v>
      </c>
      <c r="S1595" s="267">
        <v>14</v>
      </c>
      <c r="T1595" s="270">
        <v>0.996904024767802</v>
      </c>
      <c r="U1595" s="270">
        <v>1</v>
      </c>
      <c r="V1595" s="271">
        <v>1</v>
      </c>
      <c r="W1595" s="271">
        <v>1</v>
      </c>
      <c r="X1595" s="298">
        <v>0</v>
      </c>
      <c r="Y1595" s="274">
        <v>86</v>
      </c>
      <c r="Z1595" s="336">
        <v>86</v>
      </c>
      <c r="AA1595" s="336">
        <v>82</v>
      </c>
      <c r="AB1595" s="336">
        <v>82</v>
      </c>
      <c r="AC1595" s="337">
        <v>1</v>
      </c>
      <c r="AD1595" s="271">
        <v>1</v>
      </c>
      <c r="AE1595" s="298">
        <v>0</v>
      </c>
    </row>
    <row r="1596" spans="1:31">
      <c r="A1596" s="318" t="s">
        <v>2706</v>
      </c>
      <c r="B1596" s="342" t="s">
        <v>3388</v>
      </c>
      <c r="C1596" s="296" t="s">
        <v>2979</v>
      </c>
      <c r="D1596" s="342" t="s">
        <v>2980</v>
      </c>
      <c r="E1596" s="269">
        <v>11</v>
      </c>
      <c r="F1596" s="269">
        <v>10</v>
      </c>
      <c r="G1596" s="267">
        <v>10</v>
      </c>
      <c r="H1596" s="267">
        <v>9</v>
      </c>
      <c r="I1596" s="267">
        <v>14</v>
      </c>
      <c r="J1596" s="267">
        <v>12</v>
      </c>
      <c r="K1596" s="297">
        <v>0.9</v>
      </c>
      <c r="L1596" s="270">
        <v>0.909090909090909</v>
      </c>
      <c r="M1596" s="270">
        <v>0.9</v>
      </c>
      <c r="N1596" s="270">
        <v>0.857142857142857</v>
      </c>
      <c r="O1596" s="335">
        <v>324</v>
      </c>
      <c r="P1596" s="269">
        <v>281</v>
      </c>
      <c r="Q1596" s="269">
        <v>8</v>
      </c>
      <c r="R1596" s="267">
        <v>7</v>
      </c>
      <c r="S1596" s="267">
        <v>10</v>
      </c>
      <c r="T1596" s="270">
        <v>0.867283950617284</v>
      </c>
      <c r="U1596" s="270">
        <v>0.727272727272727</v>
      </c>
      <c r="V1596" s="271">
        <v>0.7</v>
      </c>
      <c r="W1596" s="271">
        <v>0.714285714285714</v>
      </c>
      <c r="X1596" s="298">
        <v>0.0272727272727273</v>
      </c>
      <c r="Y1596" s="274">
        <v>83</v>
      </c>
      <c r="Z1596" s="336">
        <v>69</v>
      </c>
      <c r="AA1596" s="336">
        <v>81</v>
      </c>
      <c r="AB1596" s="336">
        <v>72</v>
      </c>
      <c r="AC1596" s="337">
        <v>0.831325301204819</v>
      </c>
      <c r="AD1596" s="271">
        <v>0.888888888888889</v>
      </c>
      <c r="AE1596" s="298">
        <v>-0.0575635876840696</v>
      </c>
    </row>
    <row r="1597" spans="1:31">
      <c r="A1597" s="318" t="s">
        <v>2706</v>
      </c>
      <c r="B1597" s="342" t="s">
        <v>3388</v>
      </c>
      <c r="C1597" s="296" t="s">
        <v>2981</v>
      </c>
      <c r="D1597" s="342" t="s">
        <v>2982</v>
      </c>
      <c r="E1597" s="269">
        <v>14</v>
      </c>
      <c r="F1597" s="269">
        <v>11</v>
      </c>
      <c r="G1597" s="267">
        <v>13</v>
      </c>
      <c r="H1597" s="267">
        <v>11</v>
      </c>
      <c r="I1597" s="267">
        <v>15</v>
      </c>
      <c r="J1597" s="267">
        <v>12</v>
      </c>
      <c r="K1597" s="297">
        <v>0.9</v>
      </c>
      <c r="L1597" s="270">
        <v>0.785714285714286</v>
      </c>
      <c r="M1597" s="270">
        <v>0.846153846153846</v>
      </c>
      <c r="N1597" s="270">
        <v>0.8</v>
      </c>
      <c r="O1597" s="335">
        <v>388</v>
      </c>
      <c r="P1597" s="269">
        <v>306</v>
      </c>
      <c r="Q1597" s="269">
        <v>10</v>
      </c>
      <c r="R1597" s="267">
        <v>10</v>
      </c>
      <c r="S1597" s="267">
        <v>11</v>
      </c>
      <c r="T1597" s="270">
        <v>0.788659793814433</v>
      </c>
      <c r="U1597" s="270">
        <v>0.714285714285714</v>
      </c>
      <c r="V1597" s="271">
        <v>0.769230769230769</v>
      </c>
      <c r="W1597" s="271">
        <v>0.733333333333333</v>
      </c>
      <c r="X1597" s="298">
        <v>-0.054945054945055</v>
      </c>
      <c r="Y1597" s="274">
        <v>99</v>
      </c>
      <c r="Z1597" s="336">
        <v>77</v>
      </c>
      <c r="AA1597" s="336">
        <v>97</v>
      </c>
      <c r="AB1597" s="336">
        <v>76</v>
      </c>
      <c r="AC1597" s="337">
        <v>0.777777777777778</v>
      </c>
      <c r="AD1597" s="271">
        <v>0.783505154639175</v>
      </c>
      <c r="AE1597" s="298">
        <v>-0.00572737686139746</v>
      </c>
    </row>
    <row r="1598" spans="1:31">
      <c r="A1598" s="318" t="s">
        <v>2706</v>
      </c>
      <c r="B1598" s="342" t="s">
        <v>3386</v>
      </c>
      <c r="C1598" s="296" t="s">
        <v>2983</v>
      </c>
      <c r="D1598" s="342" t="s">
        <v>2984</v>
      </c>
      <c r="E1598" s="269">
        <v>24</v>
      </c>
      <c r="F1598" s="269">
        <v>24</v>
      </c>
      <c r="G1598" s="267">
        <v>25</v>
      </c>
      <c r="H1598" s="267">
        <v>25</v>
      </c>
      <c r="I1598" s="267">
        <v>26</v>
      </c>
      <c r="J1598" s="267">
        <v>26</v>
      </c>
      <c r="K1598" s="297">
        <v>0.9</v>
      </c>
      <c r="L1598" s="270">
        <v>1</v>
      </c>
      <c r="M1598" s="270">
        <v>1</v>
      </c>
      <c r="N1598" s="270">
        <v>1</v>
      </c>
      <c r="O1598" s="335">
        <v>701</v>
      </c>
      <c r="P1598" s="269">
        <v>673</v>
      </c>
      <c r="Q1598" s="269">
        <v>22</v>
      </c>
      <c r="R1598" s="267">
        <v>24</v>
      </c>
      <c r="S1598" s="267">
        <v>24</v>
      </c>
      <c r="T1598" s="270">
        <v>0.960057061340941</v>
      </c>
      <c r="U1598" s="270">
        <v>0.916666666666667</v>
      </c>
      <c r="V1598" s="271">
        <v>0.96</v>
      </c>
      <c r="W1598" s="271">
        <v>0.923076923076923</v>
      </c>
      <c r="X1598" s="298">
        <v>-0.0433333333333333</v>
      </c>
      <c r="Y1598" s="274">
        <v>179</v>
      </c>
      <c r="Z1598" s="336">
        <v>169</v>
      </c>
      <c r="AA1598" s="336">
        <v>173</v>
      </c>
      <c r="AB1598" s="336">
        <v>165</v>
      </c>
      <c r="AC1598" s="337">
        <v>0.94413407821229</v>
      </c>
      <c r="AD1598" s="271">
        <v>0.953757225433526</v>
      </c>
      <c r="AE1598" s="298">
        <v>-0.00962314722123558</v>
      </c>
    </row>
    <row r="1599" spans="1:31">
      <c r="A1599" s="318" t="s">
        <v>2706</v>
      </c>
      <c r="B1599" s="342" t="s">
        <v>3383</v>
      </c>
      <c r="C1599" s="296" t="s">
        <v>2985</v>
      </c>
      <c r="D1599" s="342" t="s">
        <v>2986</v>
      </c>
      <c r="E1599" s="269">
        <v>18</v>
      </c>
      <c r="F1599" s="269">
        <v>18</v>
      </c>
      <c r="G1599" s="267">
        <v>18</v>
      </c>
      <c r="H1599" s="267">
        <v>18</v>
      </c>
      <c r="I1599" s="267">
        <v>20</v>
      </c>
      <c r="J1599" s="267">
        <v>20</v>
      </c>
      <c r="K1599" s="297">
        <v>0.9</v>
      </c>
      <c r="L1599" s="270">
        <v>1</v>
      </c>
      <c r="M1599" s="270">
        <v>1</v>
      </c>
      <c r="N1599" s="270">
        <v>1</v>
      </c>
      <c r="O1599" s="335">
        <v>526</v>
      </c>
      <c r="P1599" s="269">
        <v>524</v>
      </c>
      <c r="Q1599" s="269">
        <v>17</v>
      </c>
      <c r="R1599" s="267">
        <v>18</v>
      </c>
      <c r="S1599" s="267">
        <v>20</v>
      </c>
      <c r="T1599" s="270">
        <v>0.996197718631179</v>
      </c>
      <c r="U1599" s="270">
        <v>0.944444444444444</v>
      </c>
      <c r="V1599" s="271">
        <v>1</v>
      </c>
      <c r="W1599" s="271">
        <v>1</v>
      </c>
      <c r="X1599" s="298">
        <v>-0.0555555555555556</v>
      </c>
      <c r="Y1599" s="274">
        <v>138</v>
      </c>
      <c r="Z1599" s="336">
        <v>136</v>
      </c>
      <c r="AA1599" s="336">
        <v>125</v>
      </c>
      <c r="AB1599" s="336">
        <v>125</v>
      </c>
      <c r="AC1599" s="337">
        <v>0.985507246376812</v>
      </c>
      <c r="AD1599" s="271">
        <v>1</v>
      </c>
      <c r="AE1599" s="298">
        <v>-0.0144927536231884</v>
      </c>
    </row>
    <row r="1600" spans="1:31">
      <c r="A1600" s="318" t="s">
        <v>2706</v>
      </c>
      <c r="B1600" s="342" t="s">
        <v>3388</v>
      </c>
      <c r="C1600" s="296" t="s">
        <v>2987</v>
      </c>
      <c r="D1600" s="342" t="s">
        <v>2988</v>
      </c>
      <c r="E1600" s="269">
        <v>9</v>
      </c>
      <c r="F1600" s="269">
        <v>9</v>
      </c>
      <c r="G1600" s="267">
        <v>8</v>
      </c>
      <c r="H1600" s="267">
        <v>8</v>
      </c>
      <c r="I1600" s="267">
        <v>7</v>
      </c>
      <c r="J1600" s="267">
        <v>7</v>
      </c>
      <c r="K1600" s="297">
        <v>0.9</v>
      </c>
      <c r="L1600" s="270">
        <v>1</v>
      </c>
      <c r="M1600" s="270">
        <v>1</v>
      </c>
      <c r="N1600" s="270">
        <v>1</v>
      </c>
      <c r="O1600" s="335">
        <v>224</v>
      </c>
      <c r="P1600" s="269">
        <v>184</v>
      </c>
      <c r="Q1600" s="269">
        <v>8</v>
      </c>
      <c r="R1600" s="267">
        <v>6</v>
      </c>
      <c r="S1600" s="267">
        <v>6</v>
      </c>
      <c r="T1600" s="270">
        <v>0.821428571428571</v>
      </c>
      <c r="U1600" s="270">
        <v>0.888888888888889</v>
      </c>
      <c r="V1600" s="271">
        <v>0.75</v>
      </c>
      <c r="W1600" s="271">
        <v>0.857142857142857</v>
      </c>
      <c r="X1600" s="298">
        <v>0.138888888888889</v>
      </c>
      <c r="Y1600" s="274">
        <v>57</v>
      </c>
      <c r="Z1600" s="336">
        <v>46</v>
      </c>
      <c r="AA1600" s="336">
        <v>57</v>
      </c>
      <c r="AB1600" s="336">
        <v>48</v>
      </c>
      <c r="AC1600" s="337">
        <v>0.807017543859649</v>
      </c>
      <c r="AD1600" s="271">
        <v>0.842105263157895</v>
      </c>
      <c r="AE1600" s="298">
        <v>-0.0350877192982456</v>
      </c>
    </row>
    <row r="1601" spans="1:31">
      <c r="A1601" s="318" t="s">
        <v>2706</v>
      </c>
      <c r="B1601" s="342" t="s">
        <v>3388</v>
      </c>
      <c r="C1601" s="296" t="s">
        <v>2989</v>
      </c>
      <c r="D1601" s="342" t="s">
        <v>2990</v>
      </c>
      <c r="E1601" s="269">
        <v>20</v>
      </c>
      <c r="F1601" s="269">
        <v>20</v>
      </c>
      <c r="G1601" s="267">
        <v>18</v>
      </c>
      <c r="H1601" s="267">
        <v>18</v>
      </c>
      <c r="I1601" s="267">
        <v>21</v>
      </c>
      <c r="J1601" s="267">
        <v>21</v>
      </c>
      <c r="K1601" s="297">
        <v>0.9</v>
      </c>
      <c r="L1601" s="270">
        <v>1</v>
      </c>
      <c r="M1601" s="270">
        <v>1</v>
      </c>
      <c r="N1601" s="270">
        <v>1</v>
      </c>
      <c r="O1601" s="335">
        <v>534</v>
      </c>
      <c r="P1601" s="269">
        <v>523</v>
      </c>
      <c r="Q1601" s="269">
        <v>20</v>
      </c>
      <c r="R1601" s="267">
        <v>18</v>
      </c>
      <c r="S1601" s="267">
        <v>21</v>
      </c>
      <c r="T1601" s="270">
        <v>0.97940074906367</v>
      </c>
      <c r="U1601" s="270">
        <v>1</v>
      </c>
      <c r="V1601" s="271">
        <v>1</v>
      </c>
      <c r="W1601" s="271">
        <v>1</v>
      </c>
      <c r="X1601" s="298">
        <v>0</v>
      </c>
      <c r="Y1601" s="274">
        <v>139</v>
      </c>
      <c r="Z1601" s="336">
        <v>135</v>
      </c>
      <c r="AA1601" s="336">
        <v>132</v>
      </c>
      <c r="AB1601" s="336">
        <v>131</v>
      </c>
      <c r="AC1601" s="337">
        <v>0.971223021582734</v>
      </c>
      <c r="AD1601" s="271">
        <v>0.992424242424242</v>
      </c>
      <c r="AE1601" s="298">
        <v>-0.0212012208415087</v>
      </c>
    </row>
    <row r="1602" spans="1:31">
      <c r="A1602" s="318" t="s">
        <v>2706</v>
      </c>
      <c r="B1602" s="342" t="s">
        <v>3383</v>
      </c>
      <c r="C1602" s="296" t="s">
        <v>2991</v>
      </c>
      <c r="D1602" s="342" t="s">
        <v>2992</v>
      </c>
      <c r="E1602" s="269">
        <v>26</v>
      </c>
      <c r="F1602" s="269">
        <v>26</v>
      </c>
      <c r="G1602" s="267">
        <v>23</v>
      </c>
      <c r="H1602" s="267">
        <v>23</v>
      </c>
      <c r="I1602" s="267">
        <v>23</v>
      </c>
      <c r="J1602" s="267">
        <v>23</v>
      </c>
      <c r="K1602" s="297">
        <v>0.9</v>
      </c>
      <c r="L1602" s="270">
        <v>1</v>
      </c>
      <c r="M1602" s="270">
        <v>1</v>
      </c>
      <c r="N1602" s="270">
        <v>1</v>
      </c>
      <c r="O1602" s="335">
        <v>695</v>
      </c>
      <c r="P1602" s="269">
        <v>692</v>
      </c>
      <c r="Q1602" s="269">
        <v>26</v>
      </c>
      <c r="R1602" s="267">
        <v>23</v>
      </c>
      <c r="S1602" s="267">
        <v>23</v>
      </c>
      <c r="T1602" s="270">
        <v>0.99568345323741</v>
      </c>
      <c r="U1602" s="270">
        <v>1</v>
      </c>
      <c r="V1602" s="271">
        <v>1</v>
      </c>
      <c r="W1602" s="271">
        <v>1</v>
      </c>
      <c r="X1602" s="298">
        <v>0</v>
      </c>
      <c r="Y1602" s="274">
        <v>171</v>
      </c>
      <c r="Z1602" s="336">
        <v>170</v>
      </c>
      <c r="AA1602" s="336">
        <v>173</v>
      </c>
      <c r="AB1602" s="336">
        <v>173</v>
      </c>
      <c r="AC1602" s="337">
        <v>0.994152046783626</v>
      </c>
      <c r="AD1602" s="271">
        <v>1</v>
      </c>
      <c r="AE1602" s="298">
        <v>-0.00584795321637432</v>
      </c>
    </row>
    <row r="1603" spans="1:31">
      <c r="A1603" s="318" t="s">
        <v>2706</v>
      </c>
      <c r="B1603" s="342" t="s">
        <v>3386</v>
      </c>
      <c r="C1603" s="296" t="s">
        <v>2993</v>
      </c>
      <c r="D1603" s="342" t="s">
        <v>2994</v>
      </c>
      <c r="E1603" s="269">
        <v>26</v>
      </c>
      <c r="F1603" s="269">
        <v>26</v>
      </c>
      <c r="G1603" s="267">
        <v>27</v>
      </c>
      <c r="H1603" s="267">
        <v>27</v>
      </c>
      <c r="I1603" s="267">
        <v>31</v>
      </c>
      <c r="J1603" s="267">
        <v>31</v>
      </c>
      <c r="K1603" s="297">
        <v>0.9</v>
      </c>
      <c r="L1603" s="270">
        <v>1</v>
      </c>
      <c r="M1603" s="270">
        <v>1</v>
      </c>
      <c r="N1603" s="270">
        <v>1</v>
      </c>
      <c r="O1603" s="335">
        <v>843</v>
      </c>
      <c r="P1603" s="269">
        <v>825</v>
      </c>
      <c r="Q1603" s="269">
        <v>25</v>
      </c>
      <c r="R1603" s="267">
        <v>27</v>
      </c>
      <c r="S1603" s="267">
        <v>31</v>
      </c>
      <c r="T1603" s="270">
        <v>0.97864768683274</v>
      </c>
      <c r="U1603" s="270">
        <v>0.961538461538462</v>
      </c>
      <c r="V1603" s="271">
        <v>1</v>
      </c>
      <c r="W1603" s="271">
        <v>1</v>
      </c>
      <c r="X1603" s="298">
        <v>-0.0384615384615384</v>
      </c>
      <c r="Y1603" s="274">
        <v>202</v>
      </c>
      <c r="Z1603" s="336">
        <v>201</v>
      </c>
      <c r="AA1603" s="336">
        <v>217</v>
      </c>
      <c r="AB1603" s="336">
        <v>215</v>
      </c>
      <c r="AC1603" s="337">
        <v>0.995049504950495</v>
      </c>
      <c r="AD1603" s="271">
        <v>0.990783410138249</v>
      </c>
      <c r="AE1603" s="298">
        <v>0.00426609481224616</v>
      </c>
    </row>
    <row r="1604" spans="1:31">
      <c r="A1604" s="318" t="s">
        <v>2706</v>
      </c>
      <c r="B1604" s="342" t="s">
        <v>3383</v>
      </c>
      <c r="C1604" s="296" t="s">
        <v>2995</v>
      </c>
      <c r="D1604" s="342" t="s">
        <v>2996</v>
      </c>
      <c r="E1604" s="269">
        <v>19</v>
      </c>
      <c r="F1604" s="269">
        <v>19</v>
      </c>
      <c r="G1604" s="267">
        <v>22</v>
      </c>
      <c r="H1604" s="267">
        <v>22</v>
      </c>
      <c r="I1604" s="267">
        <v>20</v>
      </c>
      <c r="J1604" s="267">
        <v>20</v>
      </c>
      <c r="K1604" s="297">
        <v>0.9</v>
      </c>
      <c r="L1604" s="270">
        <v>1</v>
      </c>
      <c r="M1604" s="270">
        <v>1</v>
      </c>
      <c r="N1604" s="270">
        <v>1</v>
      </c>
      <c r="O1604" s="335">
        <v>619</v>
      </c>
      <c r="P1604" s="269">
        <v>588</v>
      </c>
      <c r="Q1604" s="269">
        <v>19</v>
      </c>
      <c r="R1604" s="267">
        <v>22</v>
      </c>
      <c r="S1604" s="267">
        <v>19</v>
      </c>
      <c r="T1604" s="270">
        <v>0.949919224555735</v>
      </c>
      <c r="U1604" s="270">
        <v>1</v>
      </c>
      <c r="V1604" s="271">
        <v>1</v>
      </c>
      <c r="W1604" s="271">
        <v>0.95</v>
      </c>
      <c r="X1604" s="298">
        <v>0</v>
      </c>
      <c r="Y1604" s="274">
        <v>155</v>
      </c>
      <c r="Z1604" s="336">
        <v>150</v>
      </c>
      <c r="AA1604" s="336">
        <v>162</v>
      </c>
      <c r="AB1604" s="336">
        <v>156</v>
      </c>
      <c r="AC1604" s="337">
        <v>0.967741935483871</v>
      </c>
      <c r="AD1604" s="271">
        <v>0.962962962962963</v>
      </c>
      <c r="AE1604" s="298">
        <v>0.00477897252090809</v>
      </c>
    </row>
    <row r="1605" spans="1:31">
      <c r="A1605" s="318" t="s">
        <v>2706</v>
      </c>
      <c r="B1605" s="342" t="s">
        <v>3388</v>
      </c>
      <c r="C1605" s="296" t="s">
        <v>2997</v>
      </c>
      <c r="D1605" s="342" t="s">
        <v>2998</v>
      </c>
      <c r="E1605" s="269">
        <v>39</v>
      </c>
      <c r="F1605" s="269">
        <v>35</v>
      </c>
      <c r="G1605" s="267">
        <v>31</v>
      </c>
      <c r="H1605" s="267">
        <v>30</v>
      </c>
      <c r="I1605" s="267">
        <v>35</v>
      </c>
      <c r="J1605" s="267">
        <v>34</v>
      </c>
      <c r="K1605" s="297">
        <v>0.9</v>
      </c>
      <c r="L1605" s="270">
        <v>0.897435897435897</v>
      </c>
      <c r="M1605" s="270">
        <v>0.967741935483871</v>
      </c>
      <c r="N1605" s="270">
        <v>0.971428571428571</v>
      </c>
      <c r="O1605" s="335">
        <v>1029</v>
      </c>
      <c r="P1605" s="269">
        <v>924</v>
      </c>
      <c r="Q1605" s="269">
        <v>35</v>
      </c>
      <c r="R1605" s="267">
        <v>30</v>
      </c>
      <c r="S1605" s="267">
        <v>33</v>
      </c>
      <c r="T1605" s="270">
        <v>0.897959183673469</v>
      </c>
      <c r="U1605" s="270">
        <v>0.897435897435897</v>
      </c>
      <c r="V1605" s="271">
        <v>0.967741935483871</v>
      </c>
      <c r="W1605" s="271">
        <v>0.942857142857143</v>
      </c>
      <c r="X1605" s="298">
        <v>-0.0703060380479735</v>
      </c>
      <c r="Y1605" s="274">
        <v>257</v>
      </c>
      <c r="Z1605" s="336">
        <v>232</v>
      </c>
      <c r="AA1605" s="336">
        <v>258</v>
      </c>
      <c r="AB1605" s="336">
        <v>237</v>
      </c>
      <c r="AC1605" s="337">
        <v>0.90272373540856</v>
      </c>
      <c r="AD1605" s="271">
        <v>0.918604651162791</v>
      </c>
      <c r="AE1605" s="298">
        <v>-0.0158809157542303</v>
      </c>
    </row>
    <row r="1606" spans="1:31">
      <c r="A1606" s="318" t="s">
        <v>2706</v>
      </c>
      <c r="B1606" s="342" t="s">
        <v>3388</v>
      </c>
      <c r="C1606" s="296" t="s">
        <v>2999</v>
      </c>
      <c r="D1606" s="342" t="s">
        <v>3000</v>
      </c>
      <c r="E1606" s="269">
        <v>15</v>
      </c>
      <c r="F1606" s="269">
        <v>15</v>
      </c>
      <c r="G1606" s="267">
        <v>14</v>
      </c>
      <c r="H1606" s="267">
        <v>14</v>
      </c>
      <c r="I1606" s="267">
        <v>16</v>
      </c>
      <c r="J1606" s="267">
        <v>16</v>
      </c>
      <c r="K1606" s="297">
        <v>0.9</v>
      </c>
      <c r="L1606" s="270">
        <v>1</v>
      </c>
      <c r="M1606" s="270">
        <v>1</v>
      </c>
      <c r="N1606" s="270">
        <v>1</v>
      </c>
      <c r="O1606" s="335">
        <v>384</v>
      </c>
      <c r="P1606" s="269">
        <v>379</v>
      </c>
      <c r="Q1606" s="269">
        <v>15</v>
      </c>
      <c r="R1606" s="267">
        <v>13</v>
      </c>
      <c r="S1606" s="267">
        <v>16</v>
      </c>
      <c r="T1606" s="270">
        <v>0.986979166666667</v>
      </c>
      <c r="U1606" s="270">
        <v>1</v>
      </c>
      <c r="V1606" s="271">
        <v>0.928571428571429</v>
      </c>
      <c r="W1606" s="271">
        <v>1</v>
      </c>
      <c r="X1606" s="298">
        <v>0.0714285714285714</v>
      </c>
      <c r="Y1606" s="274">
        <v>100</v>
      </c>
      <c r="Z1606" s="336">
        <v>97</v>
      </c>
      <c r="AA1606" s="336">
        <v>98</v>
      </c>
      <c r="AB1606" s="336">
        <v>97</v>
      </c>
      <c r="AC1606" s="337">
        <v>0.97</v>
      </c>
      <c r="AD1606" s="271">
        <v>0.989795918367347</v>
      </c>
      <c r="AE1606" s="298">
        <v>-0.019795918367347</v>
      </c>
    </row>
    <row r="1607" spans="1:31">
      <c r="A1607" s="318" t="s">
        <v>2706</v>
      </c>
      <c r="B1607" s="342" t="s">
        <v>3386</v>
      </c>
      <c r="C1607" s="296" t="s">
        <v>3001</v>
      </c>
      <c r="D1607" s="342" t="s">
        <v>3002</v>
      </c>
      <c r="E1607" s="269">
        <v>40</v>
      </c>
      <c r="F1607" s="269">
        <v>40</v>
      </c>
      <c r="G1607" s="267">
        <v>37</v>
      </c>
      <c r="H1607" s="267">
        <v>36</v>
      </c>
      <c r="I1607" s="267">
        <v>40</v>
      </c>
      <c r="J1607" s="267">
        <v>40</v>
      </c>
      <c r="K1607" s="297">
        <v>0.9</v>
      </c>
      <c r="L1607" s="270">
        <v>1</v>
      </c>
      <c r="M1607" s="270">
        <v>0.972972972972973</v>
      </c>
      <c r="N1607" s="270">
        <v>1</v>
      </c>
      <c r="O1607" s="335">
        <v>1052</v>
      </c>
      <c r="P1607" s="269">
        <v>1001</v>
      </c>
      <c r="Q1607" s="269">
        <v>39</v>
      </c>
      <c r="R1607" s="267">
        <v>35</v>
      </c>
      <c r="S1607" s="267">
        <v>38</v>
      </c>
      <c r="T1607" s="270">
        <v>0.951520912547528</v>
      </c>
      <c r="U1607" s="270">
        <v>0.975</v>
      </c>
      <c r="V1607" s="271">
        <v>0.945945945945946</v>
      </c>
      <c r="W1607" s="271">
        <v>0.95</v>
      </c>
      <c r="X1607" s="298">
        <v>0.029054054054054</v>
      </c>
      <c r="Y1607" s="274">
        <v>272</v>
      </c>
      <c r="Z1607" s="336">
        <v>260</v>
      </c>
      <c r="AA1607" s="336">
        <v>256</v>
      </c>
      <c r="AB1607" s="336">
        <v>246</v>
      </c>
      <c r="AC1607" s="337">
        <v>0.955882352941177</v>
      </c>
      <c r="AD1607" s="271">
        <v>0.9609375</v>
      </c>
      <c r="AE1607" s="298">
        <v>-0.00505514705882348</v>
      </c>
    </row>
    <row r="1608" spans="1:31">
      <c r="A1608" s="318" t="s">
        <v>2706</v>
      </c>
      <c r="B1608" s="342" t="s">
        <v>3388</v>
      </c>
      <c r="C1608" s="296" t="s">
        <v>3003</v>
      </c>
      <c r="D1608" s="342" t="s">
        <v>3004</v>
      </c>
      <c r="E1608" s="269">
        <v>12</v>
      </c>
      <c r="F1608" s="269">
        <v>12</v>
      </c>
      <c r="G1608" s="267">
        <v>14</v>
      </c>
      <c r="H1608" s="267">
        <v>13</v>
      </c>
      <c r="I1608" s="267">
        <v>17</v>
      </c>
      <c r="J1608" s="267">
        <v>17</v>
      </c>
      <c r="K1608" s="297">
        <v>0.9</v>
      </c>
      <c r="L1608" s="270">
        <v>1</v>
      </c>
      <c r="M1608" s="270">
        <v>0.928571428571429</v>
      </c>
      <c r="N1608" s="270">
        <v>1</v>
      </c>
      <c r="O1608" s="335">
        <v>400</v>
      </c>
      <c r="P1608" s="269">
        <v>302</v>
      </c>
      <c r="Q1608" s="269">
        <v>10</v>
      </c>
      <c r="R1608" s="267">
        <v>11</v>
      </c>
      <c r="S1608" s="267">
        <v>14</v>
      </c>
      <c r="T1608" s="270">
        <v>0.755</v>
      </c>
      <c r="U1608" s="270">
        <v>0.833333333333333</v>
      </c>
      <c r="V1608" s="271">
        <v>0.785714285714286</v>
      </c>
      <c r="W1608" s="271">
        <v>0.823529411764706</v>
      </c>
      <c r="X1608" s="298">
        <v>0.0476190476190477</v>
      </c>
      <c r="Y1608" s="274">
        <v>102</v>
      </c>
      <c r="Z1608" s="336">
        <v>82</v>
      </c>
      <c r="AA1608" s="336">
        <v>104</v>
      </c>
      <c r="AB1608" s="336">
        <v>74</v>
      </c>
      <c r="AC1608" s="337">
        <v>0.803921568627451</v>
      </c>
      <c r="AD1608" s="271">
        <v>0.711538461538462</v>
      </c>
      <c r="AE1608" s="298">
        <v>0.0923831070889894</v>
      </c>
    </row>
    <row r="1609" spans="1:31">
      <c r="A1609" s="318" t="s">
        <v>2706</v>
      </c>
      <c r="B1609" s="342" t="s">
        <v>3388</v>
      </c>
      <c r="C1609" s="296" t="s">
        <v>3005</v>
      </c>
      <c r="D1609" s="342" t="s">
        <v>3006</v>
      </c>
      <c r="E1609" s="269">
        <v>20</v>
      </c>
      <c r="F1609" s="269">
        <v>20</v>
      </c>
      <c r="G1609" s="267">
        <v>16</v>
      </c>
      <c r="H1609" s="267">
        <v>16</v>
      </c>
      <c r="I1609" s="267">
        <v>19</v>
      </c>
      <c r="J1609" s="267">
        <v>18</v>
      </c>
      <c r="K1609" s="297">
        <v>0.9</v>
      </c>
      <c r="L1609" s="270">
        <v>1</v>
      </c>
      <c r="M1609" s="270">
        <v>1</v>
      </c>
      <c r="N1609" s="270">
        <v>0.947368421052632</v>
      </c>
      <c r="O1609" s="335">
        <v>498</v>
      </c>
      <c r="P1609" s="269">
        <v>372</v>
      </c>
      <c r="Q1609" s="269">
        <v>15</v>
      </c>
      <c r="R1609" s="267">
        <v>14</v>
      </c>
      <c r="S1609" s="267">
        <v>12</v>
      </c>
      <c r="T1609" s="270">
        <v>0.746987951807229</v>
      </c>
      <c r="U1609" s="270">
        <v>0.75</v>
      </c>
      <c r="V1609" s="271">
        <v>0.875</v>
      </c>
      <c r="W1609" s="271">
        <v>0.631578947368421</v>
      </c>
      <c r="X1609" s="298">
        <v>-0.125</v>
      </c>
      <c r="Y1609" s="274">
        <v>128</v>
      </c>
      <c r="Z1609" s="336">
        <v>96</v>
      </c>
      <c r="AA1609" s="336">
        <v>129</v>
      </c>
      <c r="AB1609" s="336">
        <v>103</v>
      </c>
      <c r="AC1609" s="337">
        <v>0.75</v>
      </c>
      <c r="AD1609" s="271">
        <v>0.798449612403101</v>
      </c>
      <c r="AE1609" s="298">
        <v>-0.0484496124031008</v>
      </c>
    </row>
    <row r="1610" spans="1:31">
      <c r="A1610" s="318" t="s">
        <v>2706</v>
      </c>
      <c r="B1610" s="342" t="s">
        <v>3388</v>
      </c>
      <c r="C1610" s="296" t="s">
        <v>3007</v>
      </c>
      <c r="D1610" s="342" t="s">
        <v>3008</v>
      </c>
      <c r="E1610" s="269">
        <v>12</v>
      </c>
      <c r="F1610" s="269">
        <v>7</v>
      </c>
      <c r="G1610" s="267">
        <v>11</v>
      </c>
      <c r="H1610" s="267">
        <v>5</v>
      </c>
      <c r="I1610" s="267">
        <v>12</v>
      </c>
      <c r="J1610" s="267">
        <v>8</v>
      </c>
      <c r="K1610" s="297">
        <v>0.9</v>
      </c>
      <c r="L1610" s="270">
        <v>0.583333333333333</v>
      </c>
      <c r="M1610" s="270">
        <v>0.454545454545455</v>
      </c>
      <c r="N1610" s="270">
        <v>0.666666666666667</v>
      </c>
      <c r="O1610" s="335">
        <v>278</v>
      </c>
      <c r="P1610" s="269">
        <v>131</v>
      </c>
      <c r="Q1610" s="269">
        <v>5</v>
      </c>
      <c r="R1610" s="267">
        <v>4</v>
      </c>
      <c r="S1610" s="267">
        <v>7</v>
      </c>
      <c r="T1610" s="270">
        <v>0.471223021582734</v>
      </c>
      <c r="U1610" s="270">
        <v>0.416666666666667</v>
      </c>
      <c r="V1610" s="271">
        <v>0.363636363636364</v>
      </c>
      <c r="W1610" s="271">
        <v>0.583333333333333</v>
      </c>
      <c r="X1610" s="298">
        <v>0.053030303030303</v>
      </c>
      <c r="Y1610" s="274">
        <v>84</v>
      </c>
      <c r="Z1610" s="336">
        <v>39</v>
      </c>
      <c r="AA1610" s="336">
        <v>75</v>
      </c>
      <c r="AB1610" s="336">
        <v>31</v>
      </c>
      <c r="AC1610" s="337">
        <v>0.464285714285714</v>
      </c>
      <c r="AD1610" s="271">
        <v>0.413333333333333</v>
      </c>
      <c r="AE1610" s="298">
        <v>0.050952380952381</v>
      </c>
    </row>
    <row r="1611" spans="1:31">
      <c r="A1611" s="318" t="s">
        <v>2706</v>
      </c>
      <c r="B1611" s="342" t="s">
        <v>3388</v>
      </c>
      <c r="C1611" s="296" t="s">
        <v>3009</v>
      </c>
      <c r="D1611" s="342" t="s">
        <v>3010</v>
      </c>
      <c r="E1611" s="269">
        <v>12</v>
      </c>
      <c r="F1611" s="269">
        <v>11</v>
      </c>
      <c r="G1611" s="267">
        <v>15</v>
      </c>
      <c r="H1611" s="267">
        <v>15</v>
      </c>
      <c r="I1611" s="267">
        <v>14</v>
      </c>
      <c r="J1611" s="267">
        <v>14</v>
      </c>
      <c r="K1611" s="297">
        <v>0.9</v>
      </c>
      <c r="L1611" s="270">
        <v>0.916666666666667</v>
      </c>
      <c r="M1611" s="270">
        <v>1</v>
      </c>
      <c r="N1611" s="270">
        <v>1</v>
      </c>
      <c r="O1611" s="335">
        <v>405</v>
      </c>
      <c r="P1611" s="269">
        <v>358</v>
      </c>
      <c r="Q1611" s="269">
        <v>11</v>
      </c>
      <c r="R1611" s="267">
        <v>13</v>
      </c>
      <c r="S1611" s="267">
        <v>12</v>
      </c>
      <c r="T1611" s="270">
        <v>0.883950617283951</v>
      </c>
      <c r="U1611" s="270">
        <v>0.916666666666667</v>
      </c>
      <c r="V1611" s="271">
        <v>0.866666666666667</v>
      </c>
      <c r="W1611" s="271">
        <v>0.857142857142857</v>
      </c>
      <c r="X1611" s="298">
        <v>0.0499999999999999</v>
      </c>
      <c r="Y1611" s="274">
        <v>101</v>
      </c>
      <c r="Z1611" s="336">
        <v>89</v>
      </c>
      <c r="AA1611" s="336">
        <v>103</v>
      </c>
      <c r="AB1611" s="336">
        <v>90</v>
      </c>
      <c r="AC1611" s="337">
        <v>0.881188118811881</v>
      </c>
      <c r="AD1611" s="271">
        <v>0.87378640776699</v>
      </c>
      <c r="AE1611" s="298">
        <v>0.00740171104489096</v>
      </c>
    </row>
    <row r="1612" spans="1:31">
      <c r="A1612" s="318" t="s">
        <v>2706</v>
      </c>
      <c r="B1612" s="342" t="s">
        <v>3388</v>
      </c>
      <c r="C1612" s="296" t="s">
        <v>3011</v>
      </c>
      <c r="D1612" s="342" t="s">
        <v>3012</v>
      </c>
      <c r="E1612" s="269">
        <v>18</v>
      </c>
      <c r="F1612" s="269">
        <v>18</v>
      </c>
      <c r="G1612" s="267">
        <v>17</v>
      </c>
      <c r="H1612" s="267">
        <v>17</v>
      </c>
      <c r="I1612" s="267">
        <v>20</v>
      </c>
      <c r="J1612" s="267">
        <v>18</v>
      </c>
      <c r="K1612" s="297">
        <v>0.9</v>
      </c>
      <c r="L1612" s="270">
        <v>1</v>
      </c>
      <c r="M1612" s="270">
        <v>1</v>
      </c>
      <c r="N1612" s="270">
        <v>0.9</v>
      </c>
      <c r="O1612" s="335">
        <v>503</v>
      </c>
      <c r="P1612" s="269">
        <v>406</v>
      </c>
      <c r="Q1612" s="269">
        <v>16</v>
      </c>
      <c r="R1612" s="267">
        <v>15</v>
      </c>
      <c r="S1612" s="267">
        <v>16</v>
      </c>
      <c r="T1612" s="270">
        <v>0.807157057654076</v>
      </c>
      <c r="U1612" s="270">
        <v>0.888888888888889</v>
      </c>
      <c r="V1612" s="271">
        <v>0.882352941176471</v>
      </c>
      <c r="W1612" s="271">
        <v>0.8</v>
      </c>
      <c r="X1612" s="298">
        <v>0.00653594771241828</v>
      </c>
      <c r="Y1612" s="274">
        <v>131</v>
      </c>
      <c r="Z1612" s="336">
        <v>111</v>
      </c>
      <c r="AA1612" s="336">
        <v>121</v>
      </c>
      <c r="AB1612" s="336">
        <v>105</v>
      </c>
      <c r="AC1612" s="337">
        <v>0.847328244274809</v>
      </c>
      <c r="AD1612" s="271">
        <v>0.867768595041322</v>
      </c>
      <c r="AE1612" s="298">
        <v>-0.0204403507665132</v>
      </c>
    </row>
    <row r="1613" spans="1:31">
      <c r="A1613" s="318" t="s">
        <v>2706</v>
      </c>
      <c r="B1613" s="342" t="s">
        <v>3386</v>
      </c>
      <c r="C1613" s="296" t="s">
        <v>3013</v>
      </c>
      <c r="D1613" s="342" t="s">
        <v>3014</v>
      </c>
      <c r="E1613" s="269">
        <v>29</v>
      </c>
      <c r="F1613" s="269">
        <v>29</v>
      </c>
      <c r="G1613" s="267">
        <v>29</v>
      </c>
      <c r="H1613" s="267">
        <v>29</v>
      </c>
      <c r="I1613" s="267">
        <v>32</v>
      </c>
      <c r="J1613" s="267">
        <v>32</v>
      </c>
      <c r="K1613" s="297">
        <v>0.9</v>
      </c>
      <c r="L1613" s="270">
        <v>1</v>
      </c>
      <c r="M1613" s="270">
        <v>1</v>
      </c>
      <c r="N1613" s="270">
        <v>1</v>
      </c>
      <c r="O1613" s="335">
        <v>862</v>
      </c>
      <c r="P1613" s="269">
        <v>850</v>
      </c>
      <c r="Q1613" s="269">
        <v>29</v>
      </c>
      <c r="R1613" s="267">
        <v>29</v>
      </c>
      <c r="S1613" s="267">
        <v>32</v>
      </c>
      <c r="T1613" s="270">
        <v>0.986078886310905</v>
      </c>
      <c r="U1613" s="270">
        <v>1</v>
      </c>
      <c r="V1613" s="271">
        <v>1</v>
      </c>
      <c r="W1613" s="271">
        <v>1</v>
      </c>
      <c r="X1613" s="298">
        <v>0</v>
      </c>
      <c r="Y1613" s="274">
        <v>215</v>
      </c>
      <c r="Z1613" s="336">
        <v>215</v>
      </c>
      <c r="AA1613" s="336">
        <v>221</v>
      </c>
      <c r="AB1613" s="336">
        <v>218</v>
      </c>
      <c r="AC1613" s="337">
        <v>1</v>
      </c>
      <c r="AD1613" s="271">
        <v>0.986425339366516</v>
      </c>
      <c r="AE1613" s="298">
        <v>0.0135746606334841</v>
      </c>
    </row>
    <row r="1614" spans="1:31">
      <c r="A1614" s="318" t="s">
        <v>2706</v>
      </c>
      <c r="B1614" s="342" t="s">
        <v>3386</v>
      </c>
      <c r="C1614" s="296" t="s">
        <v>3015</v>
      </c>
      <c r="D1614" s="342" t="s">
        <v>3016</v>
      </c>
      <c r="E1614" s="269">
        <v>41</v>
      </c>
      <c r="F1614" s="269">
        <v>41</v>
      </c>
      <c r="G1614" s="267">
        <v>40</v>
      </c>
      <c r="H1614" s="267">
        <v>40</v>
      </c>
      <c r="I1614" s="267">
        <v>41</v>
      </c>
      <c r="J1614" s="267">
        <v>41</v>
      </c>
      <c r="K1614" s="297">
        <v>0.9</v>
      </c>
      <c r="L1614" s="270">
        <v>1</v>
      </c>
      <c r="M1614" s="270">
        <v>1</v>
      </c>
      <c r="N1614" s="270">
        <v>1</v>
      </c>
      <c r="O1614" s="335">
        <v>1169</v>
      </c>
      <c r="P1614" s="269">
        <v>1144</v>
      </c>
      <c r="Q1614" s="269">
        <v>41</v>
      </c>
      <c r="R1614" s="267">
        <v>40</v>
      </c>
      <c r="S1614" s="267">
        <v>40</v>
      </c>
      <c r="T1614" s="270">
        <v>0.978614200171086</v>
      </c>
      <c r="U1614" s="270">
        <v>1</v>
      </c>
      <c r="V1614" s="271">
        <v>1</v>
      </c>
      <c r="W1614" s="271">
        <v>0.975609756097561</v>
      </c>
      <c r="X1614" s="298">
        <v>0</v>
      </c>
      <c r="Y1614" s="274">
        <v>293</v>
      </c>
      <c r="Z1614" s="336">
        <v>289</v>
      </c>
      <c r="AA1614" s="336">
        <v>292</v>
      </c>
      <c r="AB1614" s="336">
        <v>287</v>
      </c>
      <c r="AC1614" s="337">
        <v>0.986348122866894</v>
      </c>
      <c r="AD1614" s="271">
        <v>0.982876712328767</v>
      </c>
      <c r="AE1614" s="298">
        <v>0.00347141053812705</v>
      </c>
    </row>
    <row r="1615" spans="1:31">
      <c r="A1615" s="318" t="s">
        <v>2706</v>
      </c>
      <c r="B1615" s="342" t="s">
        <v>3386</v>
      </c>
      <c r="C1615" s="296" t="s">
        <v>3017</v>
      </c>
      <c r="D1615" s="342" t="s">
        <v>3018</v>
      </c>
      <c r="E1615" s="269">
        <v>47</v>
      </c>
      <c r="F1615" s="269">
        <v>47</v>
      </c>
      <c r="G1615" s="267">
        <v>45</v>
      </c>
      <c r="H1615" s="267">
        <v>45</v>
      </c>
      <c r="I1615" s="267">
        <v>48</v>
      </c>
      <c r="J1615" s="267">
        <v>48</v>
      </c>
      <c r="K1615" s="297">
        <v>0.9</v>
      </c>
      <c r="L1615" s="270">
        <v>1</v>
      </c>
      <c r="M1615" s="270">
        <v>1</v>
      </c>
      <c r="N1615" s="270">
        <v>1</v>
      </c>
      <c r="O1615" s="335">
        <v>1298</v>
      </c>
      <c r="P1615" s="269">
        <v>1289</v>
      </c>
      <c r="Q1615" s="269">
        <v>47</v>
      </c>
      <c r="R1615" s="267">
        <v>45</v>
      </c>
      <c r="S1615" s="267">
        <v>48</v>
      </c>
      <c r="T1615" s="270">
        <v>0.99306625577812</v>
      </c>
      <c r="U1615" s="270">
        <v>1</v>
      </c>
      <c r="V1615" s="271">
        <v>1</v>
      </c>
      <c r="W1615" s="271">
        <v>1</v>
      </c>
      <c r="X1615" s="298">
        <v>0</v>
      </c>
      <c r="Y1615" s="274">
        <v>331</v>
      </c>
      <c r="Z1615" s="336">
        <v>330</v>
      </c>
      <c r="AA1615" s="336">
        <v>327</v>
      </c>
      <c r="AB1615" s="336">
        <v>322</v>
      </c>
      <c r="AC1615" s="337">
        <v>0.996978851963746</v>
      </c>
      <c r="AD1615" s="271">
        <v>0.984709480122324</v>
      </c>
      <c r="AE1615" s="298">
        <v>0.0122693718414221</v>
      </c>
    </row>
    <row r="1616" spans="1:31">
      <c r="A1616" s="318" t="s">
        <v>2706</v>
      </c>
      <c r="B1616" s="342" t="s">
        <v>3386</v>
      </c>
      <c r="C1616" s="296" t="s">
        <v>3019</v>
      </c>
      <c r="D1616" s="342" t="s">
        <v>3020</v>
      </c>
      <c r="E1616" s="269">
        <v>39</v>
      </c>
      <c r="F1616" s="269">
        <v>38</v>
      </c>
      <c r="G1616" s="267">
        <v>37</v>
      </c>
      <c r="H1616" s="267">
        <v>36</v>
      </c>
      <c r="I1616" s="267">
        <v>38</v>
      </c>
      <c r="J1616" s="267">
        <v>38</v>
      </c>
      <c r="K1616" s="297">
        <v>0.9</v>
      </c>
      <c r="L1616" s="270">
        <v>0.974358974358974</v>
      </c>
      <c r="M1616" s="270">
        <v>0.972972972972973</v>
      </c>
      <c r="N1616" s="270">
        <v>1</v>
      </c>
      <c r="O1616" s="335">
        <v>1102</v>
      </c>
      <c r="P1616" s="269">
        <v>1077</v>
      </c>
      <c r="Q1616" s="269">
        <v>38</v>
      </c>
      <c r="R1616" s="267">
        <v>36</v>
      </c>
      <c r="S1616" s="267">
        <v>38</v>
      </c>
      <c r="T1616" s="270">
        <v>0.977313974591652</v>
      </c>
      <c r="U1616" s="270">
        <v>0.974358974358974</v>
      </c>
      <c r="V1616" s="271">
        <v>0.972972972972973</v>
      </c>
      <c r="W1616" s="271">
        <v>1</v>
      </c>
      <c r="X1616" s="298">
        <v>0.00138600138600131</v>
      </c>
      <c r="Y1616" s="274">
        <v>271</v>
      </c>
      <c r="Z1616" s="336">
        <v>267</v>
      </c>
      <c r="AA1616" s="336">
        <v>277</v>
      </c>
      <c r="AB1616" s="336">
        <v>269</v>
      </c>
      <c r="AC1616" s="337">
        <v>0.985239852398524</v>
      </c>
      <c r="AD1616" s="271">
        <v>0.971119133574007</v>
      </c>
      <c r="AE1616" s="298">
        <v>0.0141207188245167</v>
      </c>
    </row>
    <row r="1617" spans="1:31">
      <c r="A1617" s="318" t="s">
        <v>2706</v>
      </c>
      <c r="B1617" s="342" t="s">
        <v>3386</v>
      </c>
      <c r="C1617" s="296" t="s">
        <v>3021</v>
      </c>
      <c r="D1617" s="342" t="s">
        <v>3022</v>
      </c>
      <c r="E1617" s="269">
        <v>19</v>
      </c>
      <c r="F1617" s="269">
        <v>18</v>
      </c>
      <c r="G1617" s="267">
        <v>20</v>
      </c>
      <c r="H1617" s="267">
        <v>20</v>
      </c>
      <c r="I1617" s="267">
        <v>25</v>
      </c>
      <c r="J1617" s="267">
        <v>25</v>
      </c>
      <c r="K1617" s="297">
        <v>0.9</v>
      </c>
      <c r="L1617" s="270">
        <v>0.947368421052632</v>
      </c>
      <c r="M1617" s="270">
        <v>1</v>
      </c>
      <c r="N1617" s="270">
        <v>1</v>
      </c>
      <c r="O1617" s="335">
        <v>673</v>
      </c>
      <c r="P1617" s="269">
        <v>583</v>
      </c>
      <c r="Q1617" s="269">
        <v>15</v>
      </c>
      <c r="R1617" s="267">
        <v>17</v>
      </c>
      <c r="S1617" s="267">
        <v>24</v>
      </c>
      <c r="T1617" s="270">
        <v>0.866270430906389</v>
      </c>
      <c r="U1617" s="270">
        <v>0.789473684210526</v>
      </c>
      <c r="V1617" s="271">
        <v>0.85</v>
      </c>
      <c r="W1617" s="271">
        <v>0.96</v>
      </c>
      <c r="X1617" s="298">
        <v>-0.0605263157894737</v>
      </c>
      <c r="Y1617" s="274">
        <v>164</v>
      </c>
      <c r="Z1617" s="336">
        <v>145</v>
      </c>
      <c r="AA1617" s="336">
        <v>167</v>
      </c>
      <c r="AB1617" s="336">
        <v>144</v>
      </c>
      <c r="AC1617" s="337">
        <v>0.884146341463415</v>
      </c>
      <c r="AD1617" s="271">
        <v>0.862275449101796</v>
      </c>
      <c r="AE1617" s="298">
        <v>0.0218708923616182</v>
      </c>
    </row>
    <row r="1618" spans="1:31">
      <c r="A1618" s="318" t="s">
        <v>2706</v>
      </c>
      <c r="B1618" s="342" t="s">
        <v>3386</v>
      </c>
      <c r="C1618" s="296" t="s">
        <v>3023</v>
      </c>
      <c r="D1618" s="342" t="s">
        <v>3024</v>
      </c>
      <c r="E1618" s="269">
        <v>23</v>
      </c>
      <c r="F1618" s="269">
        <v>23</v>
      </c>
      <c r="G1618" s="267">
        <v>24</v>
      </c>
      <c r="H1618" s="267">
        <v>24</v>
      </c>
      <c r="I1618" s="267">
        <v>23</v>
      </c>
      <c r="J1618" s="267">
        <v>23</v>
      </c>
      <c r="K1618" s="297">
        <v>0.9</v>
      </c>
      <c r="L1618" s="270">
        <v>1</v>
      </c>
      <c r="M1618" s="270">
        <v>1</v>
      </c>
      <c r="N1618" s="270">
        <v>1</v>
      </c>
      <c r="O1618" s="335">
        <v>683</v>
      </c>
      <c r="P1618" s="269">
        <v>683</v>
      </c>
      <c r="Q1618" s="269">
        <v>23</v>
      </c>
      <c r="R1618" s="267">
        <v>24</v>
      </c>
      <c r="S1618" s="267">
        <v>23</v>
      </c>
      <c r="T1618" s="270">
        <v>1</v>
      </c>
      <c r="U1618" s="270">
        <v>1</v>
      </c>
      <c r="V1618" s="271">
        <v>1</v>
      </c>
      <c r="W1618" s="271">
        <v>1</v>
      </c>
      <c r="X1618" s="298">
        <v>0</v>
      </c>
      <c r="Y1618" s="274">
        <v>159</v>
      </c>
      <c r="Z1618" s="336">
        <v>159</v>
      </c>
      <c r="AA1618" s="336">
        <v>171</v>
      </c>
      <c r="AB1618" s="336">
        <v>171</v>
      </c>
      <c r="AC1618" s="337">
        <v>1</v>
      </c>
      <c r="AD1618" s="271">
        <v>1</v>
      </c>
      <c r="AE1618" s="298">
        <v>0</v>
      </c>
    </row>
    <row r="1619" spans="1:31">
      <c r="A1619" s="318" t="s">
        <v>2706</v>
      </c>
      <c r="B1619" s="342" t="s">
        <v>3388</v>
      </c>
      <c r="C1619" s="296" t="s">
        <v>3025</v>
      </c>
      <c r="D1619" s="342" t="s">
        <v>3026</v>
      </c>
      <c r="E1619" s="269">
        <v>26</v>
      </c>
      <c r="F1619" s="269">
        <v>26</v>
      </c>
      <c r="G1619" s="267">
        <v>24</v>
      </c>
      <c r="H1619" s="267">
        <v>24</v>
      </c>
      <c r="I1619" s="267">
        <v>25</v>
      </c>
      <c r="J1619" s="267">
        <v>24</v>
      </c>
      <c r="K1619" s="297">
        <v>0.9</v>
      </c>
      <c r="L1619" s="270">
        <v>1</v>
      </c>
      <c r="M1619" s="270">
        <v>1</v>
      </c>
      <c r="N1619" s="270">
        <v>0.96</v>
      </c>
      <c r="O1619" s="335">
        <v>702</v>
      </c>
      <c r="P1619" s="269">
        <v>533</v>
      </c>
      <c r="Q1619" s="269">
        <v>21</v>
      </c>
      <c r="R1619" s="267">
        <v>21</v>
      </c>
      <c r="S1619" s="267">
        <v>19</v>
      </c>
      <c r="T1619" s="270">
        <v>0.759259259259259</v>
      </c>
      <c r="U1619" s="270">
        <v>0.807692307692308</v>
      </c>
      <c r="V1619" s="271">
        <v>0.875</v>
      </c>
      <c r="W1619" s="271">
        <v>0.76</v>
      </c>
      <c r="X1619" s="298">
        <v>-0.0673076923076923</v>
      </c>
      <c r="Y1619" s="274">
        <v>183</v>
      </c>
      <c r="Z1619" s="336">
        <v>147</v>
      </c>
      <c r="AA1619" s="336">
        <v>185</v>
      </c>
      <c r="AB1619" s="336">
        <v>152</v>
      </c>
      <c r="AC1619" s="337">
        <v>0.80327868852459</v>
      </c>
      <c r="AD1619" s="271">
        <v>0.821621621621622</v>
      </c>
      <c r="AE1619" s="298">
        <v>-0.0183429330970315</v>
      </c>
    </row>
    <row r="1620" spans="1:31">
      <c r="A1620" s="318" t="s">
        <v>2706</v>
      </c>
      <c r="B1620" s="342" t="s">
        <v>3383</v>
      </c>
      <c r="C1620" s="296" t="s">
        <v>3027</v>
      </c>
      <c r="D1620" s="342" t="s">
        <v>3028</v>
      </c>
      <c r="E1620" s="269">
        <v>14</v>
      </c>
      <c r="F1620" s="269">
        <v>14</v>
      </c>
      <c r="G1620" s="267">
        <v>17</v>
      </c>
      <c r="H1620" s="267">
        <v>17</v>
      </c>
      <c r="I1620" s="267">
        <v>18</v>
      </c>
      <c r="J1620" s="267">
        <v>18</v>
      </c>
      <c r="K1620" s="297">
        <v>0.9</v>
      </c>
      <c r="L1620" s="270">
        <v>1</v>
      </c>
      <c r="M1620" s="270">
        <v>1</v>
      </c>
      <c r="N1620" s="270">
        <v>1</v>
      </c>
      <c r="O1620" s="335">
        <v>485</v>
      </c>
      <c r="P1620" s="269">
        <v>482</v>
      </c>
      <c r="Q1620" s="269">
        <v>14</v>
      </c>
      <c r="R1620" s="267">
        <v>17</v>
      </c>
      <c r="S1620" s="267">
        <v>18</v>
      </c>
      <c r="T1620" s="270">
        <v>0.993814432989691</v>
      </c>
      <c r="U1620" s="270">
        <v>1</v>
      </c>
      <c r="V1620" s="271">
        <v>1</v>
      </c>
      <c r="W1620" s="271">
        <v>1</v>
      </c>
      <c r="X1620" s="298">
        <v>0</v>
      </c>
      <c r="Y1620" s="274">
        <v>121</v>
      </c>
      <c r="Z1620" s="336">
        <v>121</v>
      </c>
      <c r="AA1620" s="336">
        <v>123</v>
      </c>
      <c r="AB1620" s="336">
        <v>123</v>
      </c>
      <c r="AC1620" s="337">
        <v>1</v>
      </c>
      <c r="AD1620" s="271">
        <v>1</v>
      </c>
      <c r="AE1620" s="298">
        <v>0</v>
      </c>
    </row>
    <row r="1621" spans="1:31">
      <c r="A1621" s="318" t="s">
        <v>2706</v>
      </c>
      <c r="B1621" s="342" t="s">
        <v>3386</v>
      </c>
      <c r="C1621" s="296" t="s">
        <v>3029</v>
      </c>
      <c r="D1621" s="342" t="s">
        <v>3030</v>
      </c>
      <c r="E1621" s="269">
        <v>36</v>
      </c>
      <c r="F1621" s="269">
        <v>36</v>
      </c>
      <c r="G1621" s="267">
        <v>35</v>
      </c>
      <c r="H1621" s="267">
        <v>33</v>
      </c>
      <c r="I1621" s="267">
        <v>39</v>
      </c>
      <c r="J1621" s="267">
        <v>39</v>
      </c>
      <c r="K1621" s="297">
        <v>0.9</v>
      </c>
      <c r="L1621" s="270">
        <v>1</v>
      </c>
      <c r="M1621" s="270">
        <v>0.942857142857143</v>
      </c>
      <c r="N1621" s="270">
        <v>1</v>
      </c>
      <c r="O1621" s="335">
        <v>1071</v>
      </c>
      <c r="P1621" s="269">
        <v>1006</v>
      </c>
      <c r="Q1621" s="269">
        <v>33</v>
      </c>
      <c r="R1621" s="267">
        <v>32</v>
      </c>
      <c r="S1621" s="267">
        <v>39</v>
      </c>
      <c r="T1621" s="270">
        <v>0.939309056956116</v>
      </c>
      <c r="U1621" s="270">
        <v>0.916666666666667</v>
      </c>
      <c r="V1621" s="271">
        <v>0.914285714285714</v>
      </c>
      <c r="W1621" s="271">
        <v>1</v>
      </c>
      <c r="X1621" s="298">
        <v>0.00238095238095237</v>
      </c>
      <c r="Y1621" s="274">
        <v>268</v>
      </c>
      <c r="Z1621" s="336">
        <v>252</v>
      </c>
      <c r="AA1621" s="336">
        <v>275</v>
      </c>
      <c r="AB1621" s="336">
        <v>259</v>
      </c>
      <c r="AC1621" s="337">
        <v>0.940298507462687</v>
      </c>
      <c r="AD1621" s="271">
        <v>0.941818181818182</v>
      </c>
      <c r="AE1621" s="298">
        <v>-0.00151967435549516</v>
      </c>
    </row>
    <row r="1622" spans="1:31">
      <c r="A1622" s="318" t="s">
        <v>2706</v>
      </c>
      <c r="B1622" s="342" t="s">
        <v>3388</v>
      </c>
      <c r="C1622" s="296" t="s">
        <v>3031</v>
      </c>
      <c r="D1622" s="342" t="s">
        <v>3032</v>
      </c>
      <c r="E1622" s="269">
        <v>20</v>
      </c>
      <c r="F1622" s="269">
        <v>20</v>
      </c>
      <c r="G1622" s="267">
        <v>21</v>
      </c>
      <c r="H1622" s="267">
        <v>21</v>
      </c>
      <c r="I1622" s="267">
        <v>24</v>
      </c>
      <c r="J1622" s="267">
        <v>22</v>
      </c>
      <c r="K1622" s="297">
        <v>0.9</v>
      </c>
      <c r="L1622" s="270">
        <v>1</v>
      </c>
      <c r="M1622" s="270">
        <v>1</v>
      </c>
      <c r="N1622" s="270">
        <v>0.916666666666667</v>
      </c>
      <c r="O1622" s="335">
        <v>583</v>
      </c>
      <c r="P1622" s="269">
        <v>440</v>
      </c>
      <c r="Q1622" s="269">
        <v>15</v>
      </c>
      <c r="R1622" s="267">
        <v>21</v>
      </c>
      <c r="S1622" s="267">
        <v>19</v>
      </c>
      <c r="T1622" s="270">
        <v>0.754716981132076</v>
      </c>
      <c r="U1622" s="270">
        <v>0.75</v>
      </c>
      <c r="V1622" s="271">
        <v>1</v>
      </c>
      <c r="W1622" s="271">
        <v>0.791666666666667</v>
      </c>
      <c r="X1622" s="298">
        <v>-0.25</v>
      </c>
      <c r="Y1622" s="274">
        <v>152</v>
      </c>
      <c r="Z1622" s="336">
        <v>122</v>
      </c>
      <c r="AA1622" s="336">
        <v>147</v>
      </c>
      <c r="AB1622" s="336">
        <v>114</v>
      </c>
      <c r="AC1622" s="337">
        <v>0.802631578947368</v>
      </c>
      <c r="AD1622" s="271">
        <v>0.775510204081633</v>
      </c>
      <c r="AE1622" s="298">
        <v>0.0271213748657358</v>
      </c>
    </row>
    <row r="1623" spans="1:31">
      <c r="A1623" s="318" t="s">
        <v>2706</v>
      </c>
      <c r="B1623" s="342" t="s">
        <v>3388</v>
      </c>
      <c r="C1623" s="296" t="s">
        <v>3033</v>
      </c>
      <c r="D1623" s="342" t="s">
        <v>3034</v>
      </c>
      <c r="E1623" s="269">
        <v>22</v>
      </c>
      <c r="F1623" s="269">
        <v>19</v>
      </c>
      <c r="G1623" s="267">
        <v>22</v>
      </c>
      <c r="H1623" s="267">
        <v>19</v>
      </c>
      <c r="I1623" s="267">
        <v>23</v>
      </c>
      <c r="J1623" s="267">
        <v>20</v>
      </c>
      <c r="K1623" s="297">
        <v>0.9</v>
      </c>
      <c r="L1623" s="270">
        <v>0.863636363636364</v>
      </c>
      <c r="M1623" s="270">
        <v>0.863636363636364</v>
      </c>
      <c r="N1623" s="270">
        <v>0.869565217391304</v>
      </c>
      <c r="O1623" s="335">
        <v>620</v>
      </c>
      <c r="P1623" s="269">
        <v>448</v>
      </c>
      <c r="Q1623" s="269">
        <v>16</v>
      </c>
      <c r="R1623" s="267">
        <v>15</v>
      </c>
      <c r="S1623" s="267">
        <v>16</v>
      </c>
      <c r="T1623" s="270">
        <v>0.72258064516129</v>
      </c>
      <c r="U1623" s="270">
        <v>0.727272727272727</v>
      </c>
      <c r="V1623" s="271">
        <v>0.681818181818182</v>
      </c>
      <c r="W1623" s="271">
        <v>0.695652173913043</v>
      </c>
      <c r="X1623" s="298">
        <v>0.0454545454545455</v>
      </c>
      <c r="Y1623" s="274">
        <v>154</v>
      </c>
      <c r="Z1623" s="336">
        <v>119</v>
      </c>
      <c r="AA1623" s="336">
        <v>164</v>
      </c>
      <c r="AB1623" s="336">
        <v>125</v>
      </c>
      <c r="AC1623" s="337">
        <v>0.772727272727273</v>
      </c>
      <c r="AD1623" s="271">
        <v>0.76219512195122</v>
      </c>
      <c r="AE1623" s="298">
        <v>0.0105321507760532</v>
      </c>
    </row>
    <row r="1624" spans="1:31">
      <c r="A1624" s="318" t="s">
        <v>2706</v>
      </c>
      <c r="B1624" s="342" t="s">
        <v>3383</v>
      </c>
      <c r="C1624" s="296" t="s">
        <v>3035</v>
      </c>
      <c r="D1624" s="342" t="s">
        <v>3036</v>
      </c>
      <c r="E1624" s="269">
        <v>33</v>
      </c>
      <c r="F1624" s="269">
        <v>33</v>
      </c>
      <c r="G1624" s="267">
        <v>27</v>
      </c>
      <c r="H1624" s="267">
        <v>27</v>
      </c>
      <c r="I1624" s="267">
        <v>31</v>
      </c>
      <c r="J1624" s="267">
        <v>31</v>
      </c>
      <c r="K1624" s="297">
        <v>0.9</v>
      </c>
      <c r="L1624" s="270">
        <v>1</v>
      </c>
      <c r="M1624" s="270">
        <v>1</v>
      </c>
      <c r="N1624" s="270">
        <v>1</v>
      </c>
      <c r="O1624" s="335">
        <v>907</v>
      </c>
      <c r="P1624" s="269">
        <v>893</v>
      </c>
      <c r="Q1624" s="269">
        <v>33</v>
      </c>
      <c r="R1624" s="267">
        <v>27</v>
      </c>
      <c r="S1624" s="267">
        <v>31</v>
      </c>
      <c r="T1624" s="270">
        <v>0.984564498346196</v>
      </c>
      <c r="U1624" s="270">
        <v>1</v>
      </c>
      <c r="V1624" s="271">
        <v>1</v>
      </c>
      <c r="W1624" s="271">
        <v>1</v>
      </c>
      <c r="X1624" s="298">
        <v>0</v>
      </c>
      <c r="Y1624" s="274">
        <v>228</v>
      </c>
      <c r="Z1624" s="336">
        <v>227</v>
      </c>
      <c r="AA1624" s="336">
        <v>228</v>
      </c>
      <c r="AB1624" s="336">
        <v>226</v>
      </c>
      <c r="AC1624" s="337">
        <v>0.995614035087719</v>
      </c>
      <c r="AD1624" s="271">
        <v>0.991228070175439</v>
      </c>
      <c r="AE1624" s="298">
        <v>0.00438596491228072</v>
      </c>
    </row>
    <row r="1625" spans="1:31">
      <c r="A1625" s="318" t="s">
        <v>2706</v>
      </c>
      <c r="B1625" s="342" t="s">
        <v>3383</v>
      </c>
      <c r="C1625" s="296" t="s">
        <v>3037</v>
      </c>
      <c r="D1625" s="342" t="s">
        <v>3038</v>
      </c>
      <c r="E1625" s="269">
        <v>21</v>
      </c>
      <c r="F1625" s="269">
        <v>21</v>
      </c>
      <c r="G1625" s="267">
        <v>21</v>
      </c>
      <c r="H1625" s="267">
        <v>21</v>
      </c>
      <c r="I1625" s="267">
        <v>22</v>
      </c>
      <c r="J1625" s="267">
        <v>21</v>
      </c>
      <c r="K1625" s="297">
        <v>0.9</v>
      </c>
      <c r="L1625" s="270">
        <v>1</v>
      </c>
      <c r="M1625" s="270">
        <v>1</v>
      </c>
      <c r="N1625" s="270">
        <v>0.954545454545455</v>
      </c>
      <c r="O1625" s="335">
        <v>657</v>
      </c>
      <c r="P1625" s="269">
        <v>611</v>
      </c>
      <c r="Q1625" s="269">
        <v>19</v>
      </c>
      <c r="R1625" s="267">
        <v>20</v>
      </c>
      <c r="S1625" s="267">
        <v>21</v>
      </c>
      <c r="T1625" s="270">
        <v>0.929984779299848</v>
      </c>
      <c r="U1625" s="270">
        <v>0.904761904761905</v>
      </c>
      <c r="V1625" s="271">
        <v>0.952380952380952</v>
      </c>
      <c r="W1625" s="271">
        <v>0.954545454545455</v>
      </c>
      <c r="X1625" s="298">
        <v>-0.0476190476190476</v>
      </c>
      <c r="Y1625" s="274">
        <v>160</v>
      </c>
      <c r="Z1625" s="336">
        <v>152</v>
      </c>
      <c r="AA1625" s="336">
        <v>168</v>
      </c>
      <c r="AB1625" s="336">
        <v>154</v>
      </c>
      <c r="AC1625" s="337">
        <v>0.95</v>
      </c>
      <c r="AD1625" s="271">
        <v>0.916666666666667</v>
      </c>
      <c r="AE1625" s="298">
        <v>0.0333333333333333</v>
      </c>
    </row>
    <row r="1626" spans="1:31">
      <c r="A1626" s="318" t="s">
        <v>2706</v>
      </c>
      <c r="B1626" s="342" t="s">
        <v>3386</v>
      </c>
      <c r="C1626" s="296" t="s">
        <v>3039</v>
      </c>
      <c r="D1626" s="342" t="s">
        <v>3040</v>
      </c>
      <c r="E1626" s="269">
        <v>49</v>
      </c>
      <c r="F1626" s="269">
        <v>49</v>
      </c>
      <c r="G1626" s="267">
        <v>44</v>
      </c>
      <c r="H1626" s="267">
        <v>44</v>
      </c>
      <c r="I1626" s="267">
        <v>49</v>
      </c>
      <c r="J1626" s="267">
        <v>49</v>
      </c>
      <c r="K1626" s="297">
        <v>0.9</v>
      </c>
      <c r="L1626" s="270">
        <v>1</v>
      </c>
      <c r="M1626" s="270">
        <v>1</v>
      </c>
      <c r="N1626" s="270">
        <v>1</v>
      </c>
      <c r="O1626" s="335">
        <v>1333</v>
      </c>
      <c r="P1626" s="269">
        <v>1319</v>
      </c>
      <c r="Q1626" s="269">
        <v>49</v>
      </c>
      <c r="R1626" s="267">
        <v>43</v>
      </c>
      <c r="S1626" s="267">
        <v>49</v>
      </c>
      <c r="T1626" s="270">
        <v>0.989497374343586</v>
      </c>
      <c r="U1626" s="270">
        <v>1</v>
      </c>
      <c r="V1626" s="271">
        <v>0.977272727272727</v>
      </c>
      <c r="W1626" s="271">
        <v>1</v>
      </c>
      <c r="X1626" s="298">
        <v>0.0227272727272727</v>
      </c>
      <c r="Y1626" s="274">
        <v>346</v>
      </c>
      <c r="Z1626" s="336">
        <v>341</v>
      </c>
      <c r="AA1626" s="336">
        <v>336</v>
      </c>
      <c r="AB1626" s="336">
        <v>333</v>
      </c>
      <c r="AC1626" s="337">
        <v>0.985549132947977</v>
      </c>
      <c r="AD1626" s="271">
        <v>0.991071428571429</v>
      </c>
      <c r="AE1626" s="298">
        <v>-0.00552229562345175</v>
      </c>
    </row>
    <row r="1627" spans="1:31">
      <c r="A1627" s="318" t="s">
        <v>2706</v>
      </c>
      <c r="B1627" s="342" t="s">
        <v>3386</v>
      </c>
      <c r="C1627" s="296" t="s">
        <v>3041</v>
      </c>
      <c r="D1627" s="342" t="s">
        <v>3042</v>
      </c>
      <c r="E1627" s="269">
        <v>24</v>
      </c>
      <c r="F1627" s="269">
        <v>24</v>
      </c>
      <c r="G1627" s="267">
        <v>26</v>
      </c>
      <c r="H1627" s="267">
        <v>26</v>
      </c>
      <c r="I1627" s="267">
        <v>25</v>
      </c>
      <c r="J1627" s="267">
        <v>25</v>
      </c>
      <c r="K1627" s="297">
        <v>0.9</v>
      </c>
      <c r="L1627" s="270">
        <v>1</v>
      </c>
      <c r="M1627" s="270">
        <v>1</v>
      </c>
      <c r="N1627" s="270">
        <v>1</v>
      </c>
      <c r="O1627" s="335">
        <v>719</v>
      </c>
      <c r="P1627" s="269">
        <v>694</v>
      </c>
      <c r="Q1627" s="269">
        <v>24</v>
      </c>
      <c r="R1627" s="267">
        <v>25</v>
      </c>
      <c r="S1627" s="267">
        <v>24</v>
      </c>
      <c r="T1627" s="270">
        <v>0.965229485396384</v>
      </c>
      <c r="U1627" s="270">
        <v>1</v>
      </c>
      <c r="V1627" s="271">
        <v>0.961538461538462</v>
      </c>
      <c r="W1627" s="271">
        <v>0.96</v>
      </c>
      <c r="X1627" s="298">
        <v>0.0384615384615384</v>
      </c>
      <c r="Y1627" s="274">
        <v>177</v>
      </c>
      <c r="Z1627" s="336">
        <v>169</v>
      </c>
      <c r="AA1627" s="336">
        <v>181</v>
      </c>
      <c r="AB1627" s="336">
        <v>178</v>
      </c>
      <c r="AC1627" s="337">
        <v>0.954802259887006</v>
      </c>
      <c r="AD1627" s="271">
        <v>0.983425414364641</v>
      </c>
      <c r="AE1627" s="298">
        <v>-0.0286231544776353</v>
      </c>
    </row>
    <row r="1628" spans="1:31">
      <c r="A1628" s="318" t="s">
        <v>2706</v>
      </c>
      <c r="B1628" s="342" t="s">
        <v>3386</v>
      </c>
      <c r="C1628" s="296" t="s">
        <v>3043</v>
      </c>
      <c r="D1628" s="342" t="s">
        <v>3044</v>
      </c>
      <c r="E1628" s="269">
        <v>30</v>
      </c>
      <c r="F1628" s="269">
        <v>29</v>
      </c>
      <c r="G1628" s="267">
        <v>29</v>
      </c>
      <c r="H1628" s="267">
        <v>29</v>
      </c>
      <c r="I1628" s="267">
        <v>34</v>
      </c>
      <c r="J1628" s="267">
        <v>34</v>
      </c>
      <c r="K1628" s="297">
        <v>0.9</v>
      </c>
      <c r="L1628" s="270">
        <v>0.966666666666667</v>
      </c>
      <c r="M1628" s="270">
        <v>1</v>
      </c>
      <c r="N1628" s="270">
        <v>1</v>
      </c>
      <c r="O1628" s="335">
        <v>877</v>
      </c>
      <c r="P1628" s="269">
        <v>828</v>
      </c>
      <c r="Q1628" s="269">
        <v>29</v>
      </c>
      <c r="R1628" s="267">
        <v>24</v>
      </c>
      <c r="S1628" s="267">
        <v>33</v>
      </c>
      <c r="T1628" s="270">
        <v>0.944127708095781</v>
      </c>
      <c r="U1628" s="270">
        <v>0.966666666666667</v>
      </c>
      <c r="V1628" s="271">
        <v>0.827586206896552</v>
      </c>
      <c r="W1628" s="271">
        <v>0.970588235294118</v>
      </c>
      <c r="X1628" s="298">
        <v>0.139080459770115</v>
      </c>
      <c r="Y1628" s="274">
        <v>217</v>
      </c>
      <c r="Z1628" s="336">
        <v>205</v>
      </c>
      <c r="AA1628" s="336">
        <v>226</v>
      </c>
      <c r="AB1628" s="336">
        <v>211</v>
      </c>
      <c r="AC1628" s="337">
        <v>0.944700460829493</v>
      </c>
      <c r="AD1628" s="271">
        <v>0.933628318584071</v>
      </c>
      <c r="AE1628" s="298">
        <v>0.0110721422454223</v>
      </c>
    </row>
    <row r="1629" spans="1:31">
      <c r="A1629" s="318" t="s">
        <v>2706</v>
      </c>
      <c r="B1629" s="342" t="s">
        <v>3385</v>
      </c>
      <c r="C1629" s="296" t="s">
        <v>3045</v>
      </c>
      <c r="D1629" s="342" t="s">
        <v>3046</v>
      </c>
      <c r="E1629" s="269">
        <v>19</v>
      </c>
      <c r="F1629" s="269">
        <v>19</v>
      </c>
      <c r="G1629" s="267">
        <v>17</v>
      </c>
      <c r="H1629" s="267">
        <v>17</v>
      </c>
      <c r="I1629" s="267">
        <v>22</v>
      </c>
      <c r="J1629" s="267">
        <v>22</v>
      </c>
      <c r="K1629" s="297">
        <v>0.9</v>
      </c>
      <c r="L1629" s="270">
        <v>1</v>
      </c>
      <c r="M1629" s="270">
        <v>1</v>
      </c>
      <c r="N1629" s="270">
        <v>1</v>
      </c>
      <c r="O1629" s="335">
        <v>535</v>
      </c>
      <c r="P1629" s="269">
        <v>529</v>
      </c>
      <c r="Q1629" s="269">
        <v>19</v>
      </c>
      <c r="R1629" s="267">
        <v>17</v>
      </c>
      <c r="S1629" s="267">
        <v>22</v>
      </c>
      <c r="T1629" s="270">
        <v>0.988785046728972</v>
      </c>
      <c r="U1629" s="270">
        <v>1</v>
      </c>
      <c r="V1629" s="271">
        <v>1</v>
      </c>
      <c r="W1629" s="271">
        <v>1</v>
      </c>
      <c r="X1629" s="298">
        <v>0</v>
      </c>
      <c r="Y1629" s="274">
        <v>135</v>
      </c>
      <c r="Z1629" s="336">
        <v>135</v>
      </c>
      <c r="AA1629" s="336">
        <v>138</v>
      </c>
      <c r="AB1629" s="336">
        <v>136</v>
      </c>
      <c r="AC1629" s="337">
        <v>1</v>
      </c>
      <c r="AD1629" s="271">
        <v>0.985507246376812</v>
      </c>
      <c r="AE1629" s="298">
        <v>0.0144927536231884</v>
      </c>
    </row>
    <row r="1630" spans="1:31">
      <c r="A1630" s="318" t="s">
        <v>2706</v>
      </c>
      <c r="B1630" s="342" t="s">
        <v>3385</v>
      </c>
      <c r="C1630" s="296" t="s">
        <v>3047</v>
      </c>
      <c r="D1630" s="342" t="s">
        <v>3048</v>
      </c>
      <c r="E1630" s="269">
        <v>12</v>
      </c>
      <c r="F1630" s="269">
        <v>12</v>
      </c>
      <c r="G1630" s="267">
        <v>13</v>
      </c>
      <c r="H1630" s="267">
        <v>13</v>
      </c>
      <c r="I1630" s="267">
        <v>13</v>
      </c>
      <c r="J1630" s="267">
        <v>13</v>
      </c>
      <c r="K1630" s="297">
        <v>0.9</v>
      </c>
      <c r="L1630" s="270">
        <v>1</v>
      </c>
      <c r="M1630" s="270">
        <v>1</v>
      </c>
      <c r="N1630" s="270">
        <v>1</v>
      </c>
      <c r="O1630" s="335">
        <v>377</v>
      </c>
      <c r="P1630" s="269">
        <v>348</v>
      </c>
      <c r="Q1630" s="269">
        <v>12</v>
      </c>
      <c r="R1630" s="267">
        <v>13</v>
      </c>
      <c r="S1630" s="267">
        <v>11</v>
      </c>
      <c r="T1630" s="270">
        <v>0.923076923076923</v>
      </c>
      <c r="U1630" s="270">
        <v>1</v>
      </c>
      <c r="V1630" s="271">
        <v>1</v>
      </c>
      <c r="W1630" s="271">
        <v>0.846153846153846</v>
      </c>
      <c r="X1630" s="298">
        <v>0</v>
      </c>
      <c r="Y1630" s="274">
        <v>90</v>
      </c>
      <c r="Z1630" s="336">
        <v>85</v>
      </c>
      <c r="AA1630" s="336">
        <v>98</v>
      </c>
      <c r="AB1630" s="336">
        <v>92</v>
      </c>
      <c r="AC1630" s="337">
        <v>0.944444444444444</v>
      </c>
      <c r="AD1630" s="271">
        <v>0.938775510204082</v>
      </c>
      <c r="AE1630" s="298">
        <v>0.00566893424036274</v>
      </c>
    </row>
    <row r="1631" spans="1:31">
      <c r="A1631" s="318" t="s">
        <v>2706</v>
      </c>
      <c r="B1631" s="342" t="s">
        <v>3384</v>
      </c>
      <c r="C1631" s="296" t="s">
        <v>3049</v>
      </c>
      <c r="D1631" s="342" t="s">
        <v>3050</v>
      </c>
      <c r="E1631" s="269">
        <v>44</v>
      </c>
      <c r="F1631" s="269">
        <v>44</v>
      </c>
      <c r="G1631" s="267">
        <v>39</v>
      </c>
      <c r="H1631" s="267">
        <v>38</v>
      </c>
      <c r="I1631" s="267">
        <v>44</v>
      </c>
      <c r="J1631" s="267">
        <v>42</v>
      </c>
      <c r="K1631" s="297">
        <v>0.9</v>
      </c>
      <c r="L1631" s="270">
        <v>1</v>
      </c>
      <c r="M1631" s="270">
        <v>0.974358974358974</v>
      </c>
      <c r="N1631" s="270">
        <v>0.954545454545455</v>
      </c>
      <c r="O1631" s="335">
        <v>1235</v>
      </c>
      <c r="P1631" s="269">
        <v>1159</v>
      </c>
      <c r="Q1631" s="269">
        <v>43</v>
      </c>
      <c r="R1631" s="267">
        <v>38</v>
      </c>
      <c r="S1631" s="267">
        <v>40</v>
      </c>
      <c r="T1631" s="270">
        <v>0.938461538461538</v>
      </c>
      <c r="U1631" s="270">
        <v>0.977272727272727</v>
      </c>
      <c r="V1631" s="271">
        <v>0.974358974358974</v>
      </c>
      <c r="W1631" s="271">
        <v>0.909090909090909</v>
      </c>
      <c r="X1631" s="298">
        <v>0.00291375291375295</v>
      </c>
      <c r="Y1631" s="274">
        <v>307</v>
      </c>
      <c r="Z1631" s="336">
        <v>295</v>
      </c>
      <c r="AA1631" s="336">
        <v>314</v>
      </c>
      <c r="AB1631" s="336">
        <v>290</v>
      </c>
      <c r="AC1631" s="337">
        <v>0.960912052117264</v>
      </c>
      <c r="AD1631" s="271">
        <v>0.923566878980892</v>
      </c>
      <c r="AE1631" s="298">
        <v>0.0373451731363721</v>
      </c>
    </row>
    <row r="1632" spans="1:31">
      <c r="A1632" s="318" t="s">
        <v>2706</v>
      </c>
      <c r="B1632" s="342" t="s">
        <v>3385</v>
      </c>
      <c r="C1632" s="296" t="s">
        <v>3051</v>
      </c>
      <c r="D1632" s="342" t="s">
        <v>3052</v>
      </c>
      <c r="E1632" s="269">
        <v>21</v>
      </c>
      <c r="F1632" s="269">
        <v>17</v>
      </c>
      <c r="G1632" s="267">
        <v>21</v>
      </c>
      <c r="H1632" s="267">
        <v>18</v>
      </c>
      <c r="I1632" s="267">
        <v>25</v>
      </c>
      <c r="J1632" s="267">
        <v>21</v>
      </c>
      <c r="K1632" s="297">
        <v>0.9</v>
      </c>
      <c r="L1632" s="270">
        <v>0.80952380952381</v>
      </c>
      <c r="M1632" s="270">
        <v>0.857142857142857</v>
      </c>
      <c r="N1632" s="270">
        <v>0.84</v>
      </c>
      <c r="O1632" s="335">
        <v>705</v>
      </c>
      <c r="P1632" s="269">
        <v>531</v>
      </c>
      <c r="Q1632" s="269">
        <v>15</v>
      </c>
      <c r="R1632" s="267">
        <v>16</v>
      </c>
      <c r="S1632" s="267">
        <v>20</v>
      </c>
      <c r="T1632" s="270">
        <v>0.753191489361702</v>
      </c>
      <c r="U1632" s="270">
        <v>0.714285714285714</v>
      </c>
      <c r="V1632" s="271">
        <v>0.761904761904762</v>
      </c>
      <c r="W1632" s="271">
        <v>0.8</v>
      </c>
      <c r="X1632" s="298">
        <v>-0.0476190476190476</v>
      </c>
      <c r="Y1632" s="274">
        <v>165</v>
      </c>
      <c r="Z1632" s="336">
        <v>123</v>
      </c>
      <c r="AA1632" s="336">
        <v>181</v>
      </c>
      <c r="AB1632" s="336">
        <v>136</v>
      </c>
      <c r="AC1632" s="337">
        <v>0.745454545454545</v>
      </c>
      <c r="AD1632" s="271">
        <v>0.751381215469613</v>
      </c>
      <c r="AE1632" s="298">
        <v>-0.00592667001506775</v>
      </c>
    </row>
    <row r="1633" spans="1:31">
      <c r="A1633" s="318" t="s">
        <v>2706</v>
      </c>
      <c r="B1633" s="342" t="s">
        <v>3385</v>
      </c>
      <c r="C1633" s="296" t="s">
        <v>3053</v>
      </c>
      <c r="D1633" s="342" t="s">
        <v>3054</v>
      </c>
      <c r="E1633" s="269">
        <v>0</v>
      </c>
      <c r="F1633" s="269">
        <v>0</v>
      </c>
      <c r="G1633" s="267">
        <v>0</v>
      </c>
      <c r="H1633" s="267">
        <v>0</v>
      </c>
      <c r="I1633" s="267">
        <v>0</v>
      </c>
      <c r="J1633" s="267">
        <v>0</v>
      </c>
      <c r="K1633" s="297">
        <v>0.9</v>
      </c>
      <c r="L1633" s="270">
        <v>0</v>
      </c>
      <c r="M1633" s="270">
        <v>0</v>
      </c>
      <c r="N1633" s="270">
        <v>0</v>
      </c>
      <c r="O1633" s="335">
        <v>0</v>
      </c>
      <c r="P1633" s="269">
        <v>0</v>
      </c>
      <c r="Q1633" s="269">
        <v>0</v>
      </c>
      <c r="R1633" s="267">
        <v>0</v>
      </c>
      <c r="S1633" s="267">
        <v>0</v>
      </c>
      <c r="T1633" s="270">
        <v>0</v>
      </c>
      <c r="U1633" s="270">
        <v>0</v>
      </c>
      <c r="V1633" s="271">
        <v>0</v>
      </c>
      <c r="W1633" s="271">
        <v>0</v>
      </c>
      <c r="X1633" s="298">
        <v>0</v>
      </c>
      <c r="Y1633" s="274">
        <v>0</v>
      </c>
      <c r="Z1633" s="336">
        <v>0</v>
      </c>
      <c r="AA1633" s="336">
        <v>0</v>
      </c>
      <c r="AB1633" s="336">
        <v>0</v>
      </c>
      <c r="AC1633" s="337">
        <v>0</v>
      </c>
      <c r="AD1633" s="271">
        <v>0</v>
      </c>
      <c r="AE1633" s="298">
        <v>0</v>
      </c>
    </row>
    <row r="1634" spans="1:31">
      <c r="A1634" s="318" t="s">
        <v>2706</v>
      </c>
      <c r="B1634" s="342" t="s">
        <v>3385</v>
      </c>
      <c r="C1634" s="296" t="s">
        <v>3055</v>
      </c>
      <c r="D1634" s="342" t="s">
        <v>3056</v>
      </c>
      <c r="E1634" s="269">
        <v>0</v>
      </c>
      <c r="F1634" s="269">
        <v>0</v>
      </c>
      <c r="G1634" s="267">
        <v>0</v>
      </c>
      <c r="H1634" s="267">
        <v>0</v>
      </c>
      <c r="I1634" s="267">
        <v>0</v>
      </c>
      <c r="J1634" s="267">
        <v>0</v>
      </c>
      <c r="K1634" s="297">
        <v>0.9</v>
      </c>
      <c r="L1634" s="270">
        <v>0</v>
      </c>
      <c r="M1634" s="270">
        <v>0</v>
      </c>
      <c r="N1634" s="270">
        <v>0</v>
      </c>
      <c r="O1634" s="335">
        <v>0</v>
      </c>
      <c r="P1634" s="269">
        <v>0</v>
      </c>
      <c r="Q1634" s="269">
        <v>0</v>
      </c>
      <c r="R1634" s="267">
        <v>0</v>
      </c>
      <c r="S1634" s="267">
        <v>0</v>
      </c>
      <c r="T1634" s="270">
        <v>0</v>
      </c>
      <c r="U1634" s="270">
        <v>0</v>
      </c>
      <c r="V1634" s="271">
        <v>0</v>
      </c>
      <c r="W1634" s="271">
        <v>0</v>
      </c>
      <c r="X1634" s="298">
        <v>0</v>
      </c>
      <c r="Y1634" s="274">
        <v>0</v>
      </c>
      <c r="Z1634" s="336">
        <v>0</v>
      </c>
      <c r="AA1634" s="336">
        <v>0</v>
      </c>
      <c r="AB1634" s="336">
        <v>0</v>
      </c>
      <c r="AC1634" s="337">
        <v>0</v>
      </c>
      <c r="AD1634" s="271">
        <v>0</v>
      </c>
      <c r="AE1634" s="298">
        <v>0</v>
      </c>
    </row>
    <row r="1635" spans="1:31">
      <c r="A1635" s="318" t="s">
        <v>2706</v>
      </c>
      <c r="B1635" s="342" t="s">
        <v>3384</v>
      </c>
      <c r="C1635" s="296" t="s">
        <v>3057</v>
      </c>
      <c r="D1635" s="342" t="s">
        <v>3058</v>
      </c>
      <c r="E1635" s="269">
        <v>0</v>
      </c>
      <c r="F1635" s="269">
        <v>0</v>
      </c>
      <c r="G1635" s="267">
        <v>0</v>
      </c>
      <c r="H1635" s="267">
        <v>0</v>
      </c>
      <c r="I1635" s="267">
        <v>0</v>
      </c>
      <c r="J1635" s="267">
        <v>0</v>
      </c>
      <c r="K1635" s="297">
        <v>0.9</v>
      </c>
      <c r="L1635" s="270">
        <v>0</v>
      </c>
      <c r="M1635" s="270">
        <v>0</v>
      </c>
      <c r="N1635" s="270">
        <v>0</v>
      </c>
      <c r="O1635" s="335">
        <v>0</v>
      </c>
      <c r="P1635" s="269">
        <v>0</v>
      </c>
      <c r="Q1635" s="269">
        <v>0</v>
      </c>
      <c r="R1635" s="267">
        <v>0</v>
      </c>
      <c r="S1635" s="267">
        <v>0</v>
      </c>
      <c r="T1635" s="270">
        <v>0</v>
      </c>
      <c r="U1635" s="270">
        <v>0</v>
      </c>
      <c r="V1635" s="271">
        <v>0</v>
      </c>
      <c r="W1635" s="271">
        <v>0</v>
      </c>
      <c r="X1635" s="298">
        <v>0</v>
      </c>
      <c r="Y1635" s="274">
        <v>0</v>
      </c>
      <c r="Z1635" s="336">
        <v>0</v>
      </c>
      <c r="AA1635" s="336">
        <v>0</v>
      </c>
      <c r="AB1635" s="336">
        <v>0</v>
      </c>
      <c r="AC1635" s="337">
        <v>0</v>
      </c>
      <c r="AD1635" s="271">
        <v>0</v>
      </c>
      <c r="AE1635" s="298">
        <v>0</v>
      </c>
    </row>
    <row r="1636" spans="1:31">
      <c r="A1636" s="318" t="s">
        <v>2706</v>
      </c>
      <c r="B1636" s="342" t="s">
        <v>3384</v>
      </c>
      <c r="C1636" s="296" t="s">
        <v>3059</v>
      </c>
      <c r="D1636" s="342" t="s">
        <v>3060</v>
      </c>
      <c r="E1636" s="269">
        <v>0</v>
      </c>
      <c r="F1636" s="269">
        <v>0</v>
      </c>
      <c r="G1636" s="267">
        <v>0</v>
      </c>
      <c r="H1636" s="267">
        <v>0</v>
      </c>
      <c r="I1636" s="267">
        <v>0</v>
      </c>
      <c r="J1636" s="267">
        <v>0</v>
      </c>
      <c r="K1636" s="297">
        <v>0.9</v>
      </c>
      <c r="L1636" s="270">
        <v>0</v>
      </c>
      <c r="M1636" s="270">
        <v>0</v>
      </c>
      <c r="N1636" s="270">
        <v>0</v>
      </c>
      <c r="O1636" s="335">
        <v>0</v>
      </c>
      <c r="P1636" s="269">
        <v>0</v>
      </c>
      <c r="Q1636" s="269">
        <v>0</v>
      </c>
      <c r="R1636" s="267">
        <v>0</v>
      </c>
      <c r="S1636" s="267">
        <v>0</v>
      </c>
      <c r="T1636" s="270">
        <v>0</v>
      </c>
      <c r="U1636" s="270">
        <v>0</v>
      </c>
      <c r="V1636" s="271">
        <v>0</v>
      </c>
      <c r="W1636" s="271">
        <v>0</v>
      </c>
      <c r="X1636" s="298">
        <v>0</v>
      </c>
      <c r="Y1636" s="274">
        <v>0</v>
      </c>
      <c r="Z1636" s="336">
        <v>0</v>
      </c>
      <c r="AA1636" s="336">
        <v>0</v>
      </c>
      <c r="AB1636" s="336">
        <v>0</v>
      </c>
      <c r="AC1636" s="337">
        <v>0</v>
      </c>
      <c r="AD1636" s="271">
        <v>0</v>
      </c>
      <c r="AE1636" s="298">
        <v>0</v>
      </c>
    </row>
    <row r="1637" spans="1:31">
      <c r="A1637" s="318" t="s">
        <v>2706</v>
      </c>
      <c r="B1637" s="342" t="s">
        <v>3384</v>
      </c>
      <c r="C1637" s="296" t="s">
        <v>3061</v>
      </c>
      <c r="D1637" s="342" t="s">
        <v>3062</v>
      </c>
      <c r="E1637" s="269">
        <v>34</v>
      </c>
      <c r="F1637" s="269">
        <v>34</v>
      </c>
      <c r="G1637" s="267">
        <v>35</v>
      </c>
      <c r="H1637" s="267">
        <v>35</v>
      </c>
      <c r="I1637" s="267">
        <v>36</v>
      </c>
      <c r="J1637" s="267">
        <v>36</v>
      </c>
      <c r="K1637" s="297">
        <v>0.9</v>
      </c>
      <c r="L1637" s="270">
        <v>1</v>
      </c>
      <c r="M1637" s="270">
        <v>1</v>
      </c>
      <c r="N1637" s="270">
        <v>1</v>
      </c>
      <c r="O1637" s="335">
        <v>1039</v>
      </c>
      <c r="P1637" s="269">
        <v>1031</v>
      </c>
      <c r="Q1637" s="269">
        <v>34</v>
      </c>
      <c r="R1637" s="267">
        <v>35</v>
      </c>
      <c r="S1637" s="267">
        <v>36</v>
      </c>
      <c r="T1637" s="270">
        <v>0.992300288739172</v>
      </c>
      <c r="U1637" s="270">
        <v>1</v>
      </c>
      <c r="V1637" s="271">
        <v>1</v>
      </c>
      <c r="W1637" s="271">
        <v>1</v>
      </c>
      <c r="X1637" s="298">
        <v>0</v>
      </c>
      <c r="Y1637" s="274">
        <v>252</v>
      </c>
      <c r="Z1637" s="336">
        <v>251</v>
      </c>
      <c r="AA1637" s="336">
        <v>263</v>
      </c>
      <c r="AB1637" s="336">
        <v>261</v>
      </c>
      <c r="AC1637" s="337">
        <v>0.996031746031746</v>
      </c>
      <c r="AD1637" s="271">
        <v>0.992395437262357</v>
      </c>
      <c r="AE1637" s="298">
        <v>0.00363630876938859</v>
      </c>
    </row>
    <row r="1638" spans="1:31">
      <c r="A1638" s="318" t="s">
        <v>2706</v>
      </c>
      <c r="B1638" s="342" t="s">
        <v>3384</v>
      </c>
      <c r="C1638" s="296" t="s">
        <v>3063</v>
      </c>
      <c r="D1638" s="342" t="s">
        <v>3064</v>
      </c>
      <c r="E1638" s="269">
        <v>0</v>
      </c>
      <c r="F1638" s="269">
        <v>0</v>
      </c>
      <c r="G1638" s="267">
        <v>0</v>
      </c>
      <c r="H1638" s="267">
        <v>0</v>
      </c>
      <c r="I1638" s="267">
        <v>0</v>
      </c>
      <c r="J1638" s="267">
        <v>0</v>
      </c>
      <c r="K1638" s="297">
        <v>0.9</v>
      </c>
      <c r="L1638" s="270">
        <v>0</v>
      </c>
      <c r="M1638" s="270">
        <v>0</v>
      </c>
      <c r="N1638" s="270">
        <v>0</v>
      </c>
      <c r="O1638" s="335">
        <v>0</v>
      </c>
      <c r="P1638" s="269">
        <v>0</v>
      </c>
      <c r="Q1638" s="269">
        <v>0</v>
      </c>
      <c r="R1638" s="267">
        <v>0</v>
      </c>
      <c r="S1638" s="267">
        <v>0</v>
      </c>
      <c r="T1638" s="270">
        <v>0</v>
      </c>
      <c r="U1638" s="270">
        <v>0</v>
      </c>
      <c r="V1638" s="271">
        <v>0</v>
      </c>
      <c r="W1638" s="271">
        <v>0</v>
      </c>
      <c r="X1638" s="298">
        <v>0</v>
      </c>
      <c r="Y1638" s="274">
        <v>0</v>
      </c>
      <c r="Z1638" s="336">
        <v>0</v>
      </c>
      <c r="AA1638" s="336">
        <v>0</v>
      </c>
      <c r="AB1638" s="336">
        <v>0</v>
      </c>
      <c r="AC1638" s="337">
        <v>0</v>
      </c>
      <c r="AD1638" s="271">
        <v>0</v>
      </c>
      <c r="AE1638" s="298">
        <v>0</v>
      </c>
    </row>
    <row r="1639" spans="1:31">
      <c r="A1639" s="318" t="s">
        <v>2706</v>
      </c>
      <c r="B1639" s="342" t="s">
        <v>3384</v>
      </c>
      <c r="C1639" s="296" t="s">
        <v>3065</v>
      </c>
      <c r="D1639" s="342" t="s">
        <v>3066</v>
      </c>
      <c r="E1639" s="269">
        <v>46</v>
      </c>
      <c r="F1639" s="269">
        <v>45</v>
      </c>
      <c r="G1639" s="267">
        <v>38</v>
      </c>
      <c r="H1639" s="267">
        <v>38</v>
      </c>
      <c r="I1639" s="267">
        <v>47</v>
      </c>
      <c r="J1639" s="267">
        <v>46</v>
      </c>
      <c r="K1639" s="297">
        <v>0.9</v>
      </c>
      <c r="L1639" s="270">
        <v>0.978260869565217</v>
      </c>
      <c r="M1639" s="270">
        <v>1</v>
      </c>
      <c r="N1639" s="270">
        <v>0.978723404255319</v>
      </c>
      <c r="O1639" s="335">
        <v>1293</v>
      </c>
      <c r="P1639" s="269">
        <v>1244</v>
      </c>
      <c r="Q1639" s="269">
        <v>44</v>
      </c>
      <c r="R1639" s="267">
        <v>37</v>
      </c>
      <c r="S1639" s="267">
        <v>45</v>
      </c>
      <c r="T1639" s="270">
        <v>0.962103634957463</v>
      </c>
      <c r="U1639" s="270">
        <v>0.956521739130435</v>
      </c>
      <c r="V1639" s="271">
        <v>0.973684210526316</v>
      </c>
      <c r="W1639" s="271">
        <v>0.957446808510638</v>
      </c>
      <c r="X1639" s="298">
        <v>-0.017162471395881</v>
      </c>
      <c r="Y1639" s="274">
        <v>325</v>
      </c>
      <c r="Z1639" s="336">
        <v>306</v>
      </c>
      <c r="AA1639" s="336">
        <v>311</v>
      </c>
      <c r="AB1639" s="336">
        <v>300</v>
      </c>
      <c r="AC1639" s="337">
        <v>0.941538461538462</v>
      </c>
      <c r="AD1639" s="271">
        <v>0.964630225080386</v>
      </c>
      <c r="AE1639" s="298">
        <v>-0.0230917635419243</v>
      </c>
    </row>
    <row r="1640" spans="1:31">
      <c r="A1640" s="318" t="s">
        <v>2706</v>
      </c>
      <c r="B1640" s="342" t="s">
        <v>3382</v>
      </c>
      <c r="C1640" s="296" t="s">
        <v>3067</v>
      </c>
      <c r="D1640" s="342" t="s">
        <v>3068</v>
      </c>
      <c r="E1640" s="269">
        <v>32</v>
      </c>
      <c r="F1640" s="269">
        <v>31</v>
      </c>
      <c r="G1640" s="267">
        <v>28</v>
      </c>
      <c r="H1640" s="267">
        <v>27</v>
      </c>
      <c r="I1640" s="267">
        <v>31</v>
      </c>
      <c r="J1640" s="267">
        <v>30</v>
      </c>
      <c r="K1640" s="297">
        <v>0.9</v>
      </c>
      <c r="L1640" s="270">
        <v>0.96875</v>
      </c>
      <c r="M1640" s="270">
        <v>0.964285714285714</v>
      </c>
      <c r="N1640" s="270">
        <v>0.967741935483871</v>
      </c>
      <c r="O1640" s="335">
        <v>919</v>
      </c>
      <c r="P1640" s="269">
        <v>879</v>
      </c>
      <c r="Q1640" s="269">
        <v>31</v>
      </c>
      <c r="R1640" s="267">
        <v>27</v>
      </c>
      <c r="S1640" s="267">
        <v>30</v>
      </c>
      <c r="T1640" s="270">
        <v>0.956474428726877</v>
      </c>
      <c r="U1640" s="270">
        <v>0.96875</v>
      </c>
      <c r="V1640" s="271">
        <v>0.964285714285714</v>
      </c>
      <c r="W1640" s="271">
        <v>0.967741935483871</v>
      </c>
      <c r="X1640" s="298">
        <v>0.0044642857142857</v>
      </c>
      <c r="Y1640" s="274">
        <v>224</v>
      </c>
      <c r="Z1640" s="336">
        <v>216</v>
      </c>
      <c r="AA1640" s="336">
        <v>232</v>
      </c>
      <c r="AB1640" s="336">
        <v>221</v>
      </c>
      <c r="AC1640" s="337">
        <v>0.964285714285714</v>
      </c>
      <c r="AD1640" s="271">
        <v>0.952586206896552</v>
      </c>
      <c r="AE1640" s="298">
        <v>0.0116995073891626</v>
      </c>
    </row>
    <row r="1641" spans="1:31">
      <c r="A1641" s="318" t="s">
        <v>2706</v>
      </c>
      <c r="B1641" s="342" t="s">
        <v>3382</v>
      </c>
      <c r="C1641" s="296" t="s">
        <v>3069</v>
      </c>
      <c r="D1641" s="342" t="s">
        <v>3070</v>
      </c>
      <c r="E1641" s="269">
        <v>0</v>
      </c>
      <c r="F1641" s="269">
        <v>0</v>
      </c>
      <c r="G1641" s="267">
        <v>0</v>
      </c>
      <c r="H1641" s="267">
        <v>0</v>
      </c>
      <c r="I1641" s="267">
        <v>0</v>
      </c>
      <c r="J1641" s="267">
        <v>0</v>
      </c>
      <c r="K1641" s="297">
        <v>0.9</v>
      </c>
      <c r="L1641" s="270">
        <v>0</v>
      </c>
      <c r="M1641" s="270">
        <v>0</v>
      </c>
      <c r="N1641" s="270">
        <v>0</v>
      </c>
      <c r="O1641" s="335">
        <v>0</v>
      </c>
      <c r="P1641" s="269">
        <v>0</v>
      </c>
      <c r="Q1641" s="269">
        <v>0</v>
      </c>
      <c r="R1641" s="267">
        <v>0</v>
      </c>
      <c r="S1641" s="267">
        <v>0</v>
      </c>
      <c r="T1641" s="270">
        <v>0</v>
      </c>
      <c r="U1641" s="270">
        <v>0</v>
      </c>
      <c r="V1641" s="271">
        <v>0</v>
      </c>
      <c r="W1641" s="271">
        <v>0</v>
      </c>
      <c r="X1641" s="298">
        <v>0</v>
      </c>
      <c r="Y1641" s="274">
        <v>0</v>
      </c>
      <c r="Z1641" s="336">
        <v>0</v>
      </c>
      <c r="AA1641" s="336">
        <v>0</v>
      </c>
      <c r="AB1641" s="336">
        <v>0</v>
      </c>
      <c r="AC1641" s="337">
        <v>0</v>
      </c>
      <c r="AD1641" s="271">
        <v>0</v>
      </c>
      <c r="AE1641" s="298">
        <v>0</v>
      </c>
    </row>
    <row r="1642" spans="1:31">
      <c r="A1642" s="318" t="s">
        <v>2706</v>
      </c>
      <c r="B1642" s="342" t="s">
        <v>3382</v>
      </c>
      <c r="C1642" s="296" t="s">
        <v>3071</v>
      </c>
      <c r="D1642" s="342" t="s">
        <v>3072</v>
      </c>
      <c r="E1642" s="269">
        <v>0</v>
      </c>
      <c r="F1642" s="269">
        <v>0</v>
      </c>
      <c r="G1642" s="267">
        <v>0</v>
      </c>
      <c r="H1642" s="267">
        <v>0</v>
      </c>
      <c r="I1642" s="267">
        <v>0</v>
      </c>
      <c r="J1642" s="267">
        <v>0</v>
      </c>
      <c r="K1642" s="297">
        <v>0.9</v>
      </c>
      <c r="L1642" s="270">
        <v>0</v>
      </c>
      <c r="M1642" s="270">
        <v>0</v>
      </c>
      <c r="N1642" s="270">
        <v>0</v>
      </c>
      <c r="O1642" s="335">
        <v>0</v>
      </c>
      <c r="P1642" s="269">
        <v>0</v>
      </c>
      <c r="Q1642" s="269">
        <v>0</v>
      </c>
      <c r="R1642" s="267">
        <v>0</v>
      </c>
      <c r="S1642" s="267">
        <v>0</v>
      </c>
      <c r="T1642" s="270">
        <v>0</v>
      </c>
      <c r="U1642" s="270">
        <v>0</v>
      </c>
      <c r="V1642" s="271">
        <v>0</v>
      </c>
      <c r="W1642" s="271">
        <v>0</v>
      </c>
      <c r="X1642" s="298">
        <v>0</v>
      </c>
      <c r="Y1642" s="274">
        <v>0</v>
      </c>
      <c r="Z1642" s="336">
        <v>0</v>
      </c>
      <c r="AA1642" s="336">
        <v>0</v>
      </c>
      <c r="AB1642" s="336">
        <v>0</v>
      </c>
      <c r="AC1642" s="337">
        <v>0</v>
      </c>
      <c r="AD1642" s="271">
        <v>0</v>
      </c>
      <c r="AE1642" s="298">
        <v>0</v>
      </c>
    </row>
    <row r="1643" spans="1:31">
      <c r="A1643" s="318" t="s">
        <v>2706</v>
      </c>
      <c r="B1643" s="342" t="s">
        <v>3382</v>
      </c>
      <c r="C1643" s="296" t="s">
        <v>3073</v>
      </c>
      <c r="D1643" s="342" t="s">
        <v>3074</v>
      </c>
      <c r="E1643" s="269">
        <v>49</v>
      </c>
      <c r="F1643" s="269">
        <v>49</v>
      </c>
      <c r="G1643" s="267">
        <v>41</v>
      </c>
      <c r="H1643" s="267">
        <v>41</v>
      </c>
      <c r="I1643" s="267">
        <v>49</v>
      </c>
      <c r="J1643" s="267">
        <v>49</v>
      </c>
      <c r="K1643" s="297">
        <v>0.9</v>
      </c>
      <c r="L1643" s="270">
        <v>1</v>
      </c>
      <c r="M1643" s="270">
        <v>1</v>
      </c>
      <c r="N1643" s="270">
        <v>1</v>
      </c>
      <c r="O1643" s="335">
        <v>1342</v>
      </c>
      <c r="P1643" s="269">
        <v>1319</v>
      </c>
      <c r="Q1643" s="269">
        <v>45</v>
      </c>
      <c r="R1643" s="267">
        <v>41</v>
      </c>
      <c r="S1643" s="267">
        <v>49</v>
      </c>
      <c r="T1643" s="270">
        <v>0.982861400894188</v>
      </c>
      <c r="U1643" s="270">
        <v>0.918367346938776</v>
      </c>
      <c r="V1643" s="271">
        <v>1</v>
      </c>
      <c r="W1643" s="271">
        <v>1</v>
      </c>
      <c r="X1643" s="298">
        <v>-0.0816326530612245</v>
      </c>
      <c r="Y1643" s="274">
        <v>332</v>
      </c>
      <c r="Z1643" s="336">
        <v>323</v>
      </c>
      <c r="AA1643" s="336">
        <v>329</v>
      </c>
      <c r="AB1643" s="336">
        <v>326</v>
      </c>
      <c r="AC1643" s="337">
        <v>0.97289156626506</v>
      </c>
      <c r="AD1643" s="271">
        <v>0.990881458966565</v>
      </c>
      <c r="AE1643" s="298">
        <v>-0.0179898927015051</v>
      </c>
    </row>
    <row r="1644" spans="1:31">
      <c r="A1644" s="318" t="s">
        <v>2706</v>
      </c>
      <c r="B1644" s="342" t="s">
        <v>3382</v>
      </c>
      <c r="C1644" s="296" t="s">
        <v>3075</v>
      </c>
      <c r="D1644" s="342" t="s">
        <v>3076</v>
      </c>
      <c r="E1644" s="269">
        <v>0</v>
      </c>
      <c r="F1644" s="269">
        <v>0</v>
      </c>
      <c r="G1644" s="267">
        <v>0</v>
      </c>
      <c r="H1644" s="267">
        <v>0</v>
      </c>
      <c r="I1644" s="267">
        <v>0</v>
      </c>
      <c r="J1644" s="267">
        <v>0</v>
      </c>
      <c r="K1644" s="297">
        <v>0.9</v>
      </c>
      <c r="L1644" s="270">
        <v>0</v>
      </c>
      <c r="M1644" s="270">
        <v>0</v>
      </c>
      <c r="N1644" s="270">
        <v>0</v>
      </c>
      <c r="O1644" s="335">
        <v>0</v>
      </c>
      <c r="P1644" s="269">
        <v>0</v>
      </c>
      <c r="Q1644" s="269">
        <v>0</v>
      </c>
      <c r="R1644" s="267">
        <v>0</v>
      </c>
      <c r="S1644" s="267">
        <v>0</v>
      </c>
      <c r="T1644" s="270">
        <v>0</v>
      </c>
      <c r="U1644" s="270">
        <v>0</v>
      </c>
      <c r="V1644" s="271">
        <v>0</v>
      </c>
      <c r="W1644" s="271">
        <v>0</v>
      </c>
      <c r="X1644" s="298">
        <v>0</v>
      </c>
      <c r="Y1644" s="274">
        <v>0</v>
      </c>
      <c r="Z1644" s="336">
        <v>0</v>
      </c>
      <c r="AA1644" s="336">
        <v>0</v>
      </c>
      <c r="AB1644" s="336">
        <v>0</v>
      </c>
      <c r="AC1644" s="337">
        <v>0</v>
      </c>
      <c r="AD1644" s="271">
        <v>0</v>
      </c>
      <c r="AE1644" s="298">
        <v>0</v>
      </c>
    </row>
    <row r="1645" spans="1:31">
      <c r="A1645" s="318" t="s">
        <v>2706</v>
      </c>
      <c r="B1645" s="342" t="s">
        <v>3382</v>
      </c>
      <c r="C1645" s="296" t="s">
        <v>3077</v>
      </c>
      <c r="D1645" s="342" t="s">
        <v>3078</v>
      </c>
      <c r="E1645" s="269">
        <v>0</v>
      </c>
      <c r="F1645" s="269">
        <v>0</v>
      </c>
      <c r="G1645" s="267">
        <v>0</v>
      </c>
      <c r="H1645" s="267">
        <v>0</v>
      </c>
      <c r="I1645" s="267">
        <v>0</v>
      </c>
      <c r="J1645" s="267">
        <v>0</v>
      </c>
      <c r="K1645" s="297">
        <v>0.9</v>
      </c>
      <c r="L1645" s="270">
        <v>0</v>
      </c>
      <c r="M1645" s="270">
        <v>0</v>
      </c>
      <c r="N1645" s="270">
        <v>0</v>
      </c>
      <c r="O1645" s="335">
        <v>0</v>
      </c>
      <c r="P1645" s="269">
        <v>0</v>
      </c>
      <c r="Q1645" s="269">
        <v>0</v>
      </c>
      <c r="R1645" s="267">
        <v>0</v>
      </c>
      <c r="S1645" s="267">
        <v>0</v>
      </c>
      <c r="T1645" s="270">
        <v>0</v>
      </c>
      <c r="U1645" s="270">
        <v>0</v>
      </c>
      <c r="V1645" s="271">
        <v>0</v>
      </c>
      <c r="W1645" s="271">
        <v>0</v>
      </c>
      <c r="X1645" s="298">
        <v>0</v>
      </c>
      <c r="Y1645" s="274">
        <v>0</v>
      </c>
      <c r="Z1645" s="336">
        <v>0</v>
      </c>
      <c r="AA1645" s="336">
        <v>0</v>
      </c>
      <c r="AB1645" s="336">
        <v>0</v>
      </c>
      <c r="AC1645" s="337">
        <v>0</v>
      </c>
      <c r="AD1645" s="271">
        <v>0</v>
      </c>
      <c r="AE1645" s="298">
        <v>0</v>
      </c>
    </row>
    <row r="1646" spans="1:31">
      <c r="A1646" s="318" t="s">
        <v>2706</v>
      </c>
      <c r="B1646" s="342" t="s">
        <v>3382</v>
      </c>
      <c r="C1646" s="296" t="s">
        <v>3079</v>
      </c>
      <c r="D1646" s="342" t="s">
        <v>3080</v>
      </c>
      <c r="E1646" s="269">
        <v>0</v>
      </c>
      <c r="F1646" s="269">
        <v>0</v>
      </c>
      <c r="G1646" s="267">
        <v>0</v>
      </c>
      <c r="H1646" s="267">
        <v>0</v>
      </c>
      <c r="I1646" s="267">
        <v>0</v>
      </c>
      <c r="J1646" s="267">
        <v>0</v>
      </c>
      <c r="K1646" s="297">
        <v>0.9</v>
      </c>
      <c r="L1646" s="270">
        <v>0</v>
      </c>
      <c r="M1646" s="270">
        <v>0</v>
      </c>
      <c r="N1646" s="270">
        <v>0</v>
      </c>
      <c r="O1646" s="335">
        <v>0</v>
      </c>
      <c r="P1646" s="269">
        <v>0</v>
      </c>
      <c r="Q1646" s="269">
        <v>0</v>
      </c>
      <c r="R1646" s="267">
        <v>0</v>
      </c>
      <c r="S1646" s="267">
        <v>0</v>
      </c>
      <c r="T1646" s="270">
        <v>0</v>
      </c>
      <c r="U1646" s="270">
        <v>0</v>
      </c>
      <c r="V1646" s="271">
        <v>0</v>
      </c>
      <c r="W1646" s="271">
        <v>0</v>
      </c>
      <c r="X1646" s="298">
        <v>0</v>
      </c>
      <c r="Y1646" s="274">
        <v>0</v>
      </c>
      <c r="Z1646" s="336">
        <v>0</v>
      </c>
      <c r="AA1646" s="336">
        <v>0</v>
      </c>
      <c r="AB1646" s="336">
        <v>0</v>
      </c>
      <c r="AC1646" s="337">
        <v>0</v>
      </c>
      <c r="AD1646" s="271">
        <v>0</v>
      </c>
      <c r="AE1646" s="298">
        <v>0</v>
      </c>
    </row>
    <row r="1647" spans="1:31">
      <c r="A1647" s="318" t="s">
        <v>2706</v>
      </c>
      <c r="B1647" s="342" t="s">
        <v>3382</v>
      </c>
      <c r="C1647" s="296" t="s">
        <v>3081</v>
      </c>
      <c r="D1647" s="342" t="s">
        <v>3082</v>
      </c>
      <c r="E1647" s="269">
        <v>0</v>
      </c>
      <c r="F1647" s="269">
        <v>0</v>
      </c>
      <c r="G1647" s="267">
        <v>0</v>
      </c>
      <c r="H1647" s="267">
        <v>0</v>
      </c>
      <c r="I1647" s="267">
        <v>0</v>
      </c>
      <c r="J1647" s="267">
        <v>0</v>
      </c>
      <c r="K1647" s="297">
        <v>0.9</v>
      </c>
      <c r="L1647" s="270">
        <v>0</v>
      </c>
      <c r="M1647" s="270">
        <v>0</v>
      </c>
      <c r="N1647" s="270">
        <v>0</v>
      </c>
      <c r="O1647" s="335">
        <v>0</v>
      </c>
      <c r="P1647" s="269">
        <v>0</v>
      </c>
      <c r="Q1647" s="269">
        <v>0</v>
      </c>
      <c r="R1647" s="267">
        <v>0</v>
      </c>
      <c r="S1647" s="267">
        <v>0</v>
      </c>
      <c r="T1647" s="270">
        <v>0</v>
      </c>
      <c r="U1647" s="270">
        <v>0</v>
      </c>
      <c r="V1647" s="271">
        <v>0</v>
      </c>
      <c r="W1647" s="271">
        <v>0</v>
      </c>
      <c r="X1647" s="298">
        <v>0</v>
      </c>
      <c r="Y1647" s="274">
        <v>0</v>
      </c>
      <c r="Z1647" s="336">
        <v>0</v>
      </c>
      <c r="AA1647" s="336">
        <v>0</v>
      </c>
      <c r="AB1647" s="336">
        <v>0</v>
      </c>
      <c r="AC1647" s="337">
        <v>0</v>
      </c>
      <c r="AD1647" s="271">
        <v>0</v>
      </c>
      <c r="AE1647" s="298">
        <v>0</v>
      </c>
    </row>
    <row r="1648" spans="1:31">
      <c r="A1648" s="318" t="s">
        <v>2706</v>
      </c>
      <c r="B1648" s="342" t="s">
        <v>3382</v>
      </c>
      <c r="C1648" s="296" t="s">
        <v>3083</v>
      </c>
      <c r="D1648" s="342" t="s">
        <v>3084</v>
      </c>
      <c r="E1648" s="269">
        <v>0</v>
      </c>
      <c r="F1648" s="269">
        <v>0</v>
      </c>
      <c r="G1648" s="267">
        <v>0</v>
      </c>
      <c r="H1648" s="267">
        <v>0</v>
      </c>
      <c r="I1648" s="267">
        <v>0</v>
      </c>
      <c r="J1648" s="267">
        <v>0</v>
      </c>
      <c r="K1648" s="297">
        <v>0.9</v>
      </c>
      <c r="L1648" s="270">
        <v>0</v>
      </c>
      <c r="M1648" s="270">
        <v>0</v>
      </c>
      <c r="N1648" s="270">
        <v>0</v>
      </c>
      <c r="O1648" s="335">
        <v>0</v>
      </c>
      <c r="P1648" s="269">
        <v>0</v>
      </c>
      <c r="Q1648" s="269">
        <v>0</v>
      </c>
      <c r="R1648" s="267">
        <v>0</v>
      </c>
      <c r="S1648" s="267">
        <v>0</v>
      </c>
      <c r="T1648" s="270">
        <v>0</v>
      </c>
      <c r="U1648" s="270">
        <v>0</v>
      </c>
      <c r="V1648" s="271">
        <v>0</v>
      </c>
      <c r="W1648" s="271">
        <v>0</v>
      </c>
      <c r="X1648" s="298">
        <v>0</v>
      </c>
      <c r="Y1648" s="274">
        <v>0</v>
      </c>
      <c r="Z1648" s="336">
        <v>0</v>
      </c>
      <c r="AA1648" s="336">
        <v>0</v>
      </c>
      <c r="AB1648" s="336">
        <v>0</v>
      </c>
      <c r="AC1648" s="337">
        <v>0</v>
      </c>
      <c r="AD1648" s="271">
        <v>0</v>
      </c>
      <c r="AE1648" s="298">
        <v>0</v>
      </c>
    </row>
    <row r="1649" spans="1:31">
      <c r="A1649" s="318" t="s">
        <v>2706</v>
      </c>
      <c r="B1649" s="342" t="s">
        <v>3382</v>
      </c>
      <c r="C1649" s="296" t="s">
        <v>3085</v>
      </c>
      <c r="D1649" s="342" t="s">
        <v>3086</v>
      </c>
      <c r="E1649" s="269">
        <v>0</v>
      </c>
      <c r="F1649" s="269">
        <v>0</v>
      </c>
      <c r="G1649" s="267">
        <v>0</v>
      </c>
      <c r="H1649" s="267">
        <v>0</v>
      </c>
      <c r="I1649" s="267">
        <v>0</v>
      </c>
      <c r="J1649" s="267">
        <v>0</v>
      </c>
      <c r="K1649" s="297">
        <v>0.9</v>
      </c>
      <c r="L1649" s="270">
        <v>0</v>
      </c>
      <c r="M1649" s="270">
        <v>0</v>
      </c>
      <c r="N1649" s="270">
        <v>0</v>
      </c>
      <c r="O1649" s="335">
        <v>0</v>
      </c>
      <c r="P1649" s="269">
        <v>0</v>
      </c>
      <c r="Q1649" s="269">
        <v>0</v>
      </c>
      <c r="R1649" s="267">
        <v>0</v>
      </c>
      <c r="S1649" s="267">
        <v>0</v>
      </c>
      <c r="T1649" s="270">
        <v>0</v>
      </c>
      <c r="U1649" s="270">
        <v>0</v>
      </c>
      <c r="V1649" s="271">
        <v>0</v>
      </c>
      <c r="W1649" s="271">
        <v>0</v>
      </c>
      <c r="X1649" s="298">
        <v>0</v>
      </c>
      <c r="Y1649" s="274">
        <v>0</v>
      </c>
      <c r="Z1649" s="336">
        <v>0</v>
      </c>
      <c r="AA1649" s="336">
        <v>0</v>
      </c>
      <c r="AB1649" s="336">
        <v>0</v>
      </c>
      <c r="AC1649" s="337">
        <v>0</v>
      </c>
      <c r="AD1649" s="271">
        <v>0</v>
      </c>
      <c r="AE1649" s="298">
        <v>0</v>
      </c>
    </row>
    <row r="1650" spans="1:31">
      <c r="A1650" s="318" t="s">
        <v>2706</v>
      </c>
      <c r="B1650" s="342" t="s">
        <v>3382</v>
      </c>
      <c r="C1650" s="296" t="s">
        <v>3087</v>
      </c>
      <c r="D1650" s="342" t="s">
        <v>3088</v>
      </c>
      <c r="E1650" s="269">
        <v>0</v>
      </c>
      <c r="F1650" s="269">
        <v>0</v>
      </c>
      <c r="G1650" s="267">
        <v>0</v>
      </c>
      <c r="H1650" s="267">
        <v>0</v>
      </c>
      <c r="I1650" s="267">
        <v>0</v>
      </c>
      <c r="J1650" s="267">
        <v>0</v>
      </c>
      <c r="K1650" s="297">
        <v>0.9</v>
      </c>
      <c r="L1650" s="270">
        <v>0</v>
      </c>
      <c r="M1650" s="270">
        <v>0</v>
      </c>
      <c r="N1650" s="270">
        <v>0</v>
      </c>
      <c r="O1650" s="335">
        <v>0</v>
      </c>
      <c r="P1650" s="269">
        <v>0</v>
      </c>
      <c r="Q1650" s="269">
        <v>0</v>
      </c>
      <c r="R1650" s="267">
        <v>0</v>
      </c>
      <c r="S1650" s="267">
        <v>0</v>
      </c>
      <c r="T1650" s="270">
        <v>0</v>
      </c>
      <c r="U1650" s="270">
        <v>0</v>
      </c>
      <c r="V1650" s="271">
        <v>0</v>
      </c>
      <c r="W1650" s="271">
        <v>0</v>
      </c>
      <c r="X1650" s="298">
        <v>0</v>
      </c>
      <c r="Y1650" s="274">
        <v>0</v>
      </c>
      <c r="Z1650" s="336">
        <v>0</v>
      </c>
      <c r="AA1650" s="336">
        <v>0</v>
      </c>
      <c r="AB1650" s="336">
        <v>0</v>
      </c>
      <c r="AC1650" s="337">
        <v>0</v>
      </c>
      <c r="AD1650" s="271">
        <v>0</v>
      </c>
      <c r="AE1650" s="298">
        <v>0</v>
      </c>
    </row>
    <row r="1651" spans="1:31">
      <c r="A1651" s="318" t="s">
        <v>2706</v>
      </c>
      <c r="B1651" s="342" t="s">
        <v>3382</v>
      </c>
      <c r="C1651" s="296" t="s">
        <v>3089</v>
      </c>
      <c r="D1651" s="342" t="s">
        <v>3090</v>
      </c>
      <c r="E1651" s="269">
        <v>0</v>
      </c>
      <c r="F1651" s="269">
        <v>0</v>
      </c>
      <c r="G1651" s="267">
        <v>0</v>
      </c>
      <c r="H1651" s="267">
        <v>0</v>
      </c>
      <c r="I1651" s="267">
        <v>0</v>
      </c>
      <c r="J1651" s="267">
        <v>0</v>
      </c>
      <c r="K1651" s="297">
        <v>0.9</v>
      </c>
      <c r="L1651" s="270">
        <v>0</v>
      </c>
      <c r="M1651" s="270">
        <v>0</v>
      </c>
      <c r="N1651" s="270">
        <v>0</v>
      </c>
      <c r="O1651" s="335">
        <v>0</v>
      </c>
      <c r="P1651" s="269">
        <v>0</v>
      </c>
      <c r="Q1651" s="269">
        <v>0</v>
      </c>
      <c r="R1651" s="267">
        <v>0</v>
      </c>
      <c r="S1651" s="267">
        <v>0</v>
      </c>
      <c r="T1651" s="270">
        <v>0</v>
      </c>
      <c r="U1651" s="270">
        <v>0</v>
      </c>
      <c r="V1651" s="271">
        <v>0</v>
      </c>
      <c r="W1651" s="271">
        <v>0</v>
      </c>
      <c r="X1651" s="298">
        <v>0</v>
      </c>
      <c r="Y1651" s="274">
        <v>0</v>
      </c>
      <c r="Z1651" s="336">
        <v>0</v>
      </c>
      <c r="AA1651" s="336">
        <v>0</v>
      </c>
      <c r="AB1651" s="336">
        <v>0</v>
      </c>
      <c r="AC1651" s="337">
        <v>0</v>
      </c>
      <c r="AD1651" s="271">
        <v>0</v>
      </c>
      <c r="AE1651" s="298">
        <v>0</v>
      </c>
    </row>
    <row r="1652" spans="1:31">
      <c r="A1652" s="318" t="s">
        <v>2706</v>
      </c>
      <c r="B1652" s="342" t="s">
        <v>3382</v>
      </c>
      <c r="C1652" s="296" t="s">
        <v>3091</v>
      </c>
      <c r="D1652" s="342" t="s">
        <v>3092</v>
      </c>
      <c r="E1652" s="269">
        <v>0</v>
      </c>
      <c r="F1652" s="269">
        <v>0</v>
      </c>
      <c r="G1652" s="267">
        <v>0</v>
      </c>
      <c r="H1652" s="267">
        <v>0</v>
      </c>
      <c r="I1652" s="267">
        <v>0</v>
      </c>
      <c r="J1652" s="267">
        <v>0</v>
      </c>
      <c r="K1652" s="297">
        <v>0.9</v>
      </c>
      <c r="L1652" s="270">
        <v>0</v>
      </c>
      <c r="M1652" s="270">
        <v>0</v>
      </c>
      <c r="N1652" s="270">
        <v>0</v>
      </c>
      <c r="O1652" s="335">
        <v>0</v>
      </c>
      <c r="P1652" s="269">
        <v>0</v>
      </c>
      <c r="Q1652" s="269">
        <v>0</v>
      </c>
      <c r="R1652" s="267">
        <v>0</v>
      </c>
      <c r="S1652" s="267">
        <v>0</v>
      </c>
      <c r="T1652" s="270">
        <v>0</v>
      </c>
      <c r="U1652" s="270">
        <v>0</v>
      </c>
      <c r="V1652" s="271">
        <v>0</v>
      </c>
      <c r="W1652" s="271">
        <v>0</v>
      </c>
      <c r="X1652" s="298">
        <v>0</v>
      </c>
      <c r="Y1652" s="274">
        <v>0</v>
      </c>
      <c r="Z1652" s="336">
        <v>0</v>
      </c>
      <c r="AA1652" s="336">
        <v>0</v>
      </c>
      <c r="AB1652" s="336">
        <v>0</v>
      </c>
      <c r="AC1652" s="337">
        <v>0</v>
      </c>
      <c r="AD1652" s="271">
        <v>0</v>
      </c>
      <c r="AE1652" s="298">
        <v>0</v>
      </c>
    </row>
    <row r="1653" spans="1:31">
      <c r="A1653" s="318" t="s">
        <v>2706</v>
      </c>
      <c r="B1653" s="342" t="s">
        <v>3382</v>
      </c>
      <c r="C1653" s="296" t="s">
        <v>3093</v>
      </c>
      <c r="D1653" s="342" t="s">
        <v>3094</v>
      </c>
      <c r="E1653" s="269">
        <v>44</v>
      </c>
      <c r="F1653" s="269">
        <v>43</v>
      </c>
      <c r="G1653" s="267">
        <v>44</v>
      </c>
      <c r="H1653" s="267">
        <v>44</v>
      </c>
      <c r="I1653" s="267">
        <v>42</v>
      </c>
      <c r="J1653" s="267">
        <v>41</v>
      </c>
      <c r="K1653" s="297">
        <v>0.9</v>
      </c>
      <c r="L1653" s="270">
        <v>0.977272727272727</v>
      </c>
      <c r="M1653" s="270">
        <v>1</v>
      </c>
      <c r="N1653" s="270">
        <v>0.976190476190476</v>
      </c>
      <c r="O1653" s="335">
        <v>1211</v>
      </c>
      <c r="P1653" s="269">
        <v>1184</v>
      </c>
      <c r="Q1653" s="269">
        <v>43</v>
      </c>
      <c r="R1653" s="267">
        <v>44</v>
      </c>
      <c r="S1653" s="267">
        <v>40</v>
      </c>
      <c r="T1653" s="270">
        <v>0.977704376548307</v>
      </c>
      <c r="U1653" s="270">
        <v>0.977272727272727</v>
      </c>
      <c r="V1653" s="271">
        <v>1</v>
      </c>
      <c r="W1653" s="271">
        <v>0.952380952380952</v>
      </c>
      <c r="X1653" s="298">
        <v>-0.0227272727272727</v>
      </c>
      <c r="Y1653" s="274">
        <v>308</v>
      </c>
      <c r="Z1653" s="336">
        <v>303</v>
      </c>
      <c r="AA1653" s="336">
        <v>306</v>
      </c>
      <c r="AB1653" s="336">
        <v>297</v>
      </c>
      <c r="AC1653" s="337">
        <v>0.983766233766234</v>
      </c>
      <c r="AD1653" s="271">
        <v>0.970588235294118</v>
      </c>
      <c r="AE1653" s="298">
        <v>0.0131779984721161</v>
      </c>
    </row>
    <row r="1654" spans="1:31">
      <c r="A1654" s="318" t="s">
        <v>2706</v>
      </c>
      <c r="B1654" s="342" t="s">
        <v>3382</v>
      </c>
      <c r="C1654" s="296" t="s">
        <v>3095</v>
      </c>
      <c r="D1654" s="342" t="s">
        <v>3096</v>
      </c>
      <c r="E1654" s="269">
        <v>0</v>
      </c>
      <c r="F1654" s="269">
        <v>0</v>
      </c>
      <c r="G1654" s="267">
        <v>0</v>
      </c>
      <c r="H1654" s="267">
        <v>0</v>
      </c>
      <c r="I1654" s="267">
        <v>0</v>
      </c>
      <c r="J1654" s="267">
        <v>0</v>
      </c>
      <c r="K1654" s="297">
        <v>0.9</v>
      </c>
      <c r="L1654" s="270">
        <v>0</v>
      </c>
      <c r="M1654" s="270">
        <v>0</v>
      </c>
      <c r="N1654" s="270">
        <v>0</v>
      </c>
      <c r="O1654" s="335">
        <v>0</v>
      </c>
      <c r="P1654" s="269">
        <v>0</v>
      </c>
      <c r="Q1654" s="269">
        <v>0</v>
      </c>
      <c r="R1654" s="267">
        <v>0</v>
      </c>
      <c r="S1654" s="267">
        <v>0</v>
      </c>
      <c r="T1654" s="270">
        <v>0</v>
      </c>
      <c r="U1654" s="270">
        <v>0</v>
      </c>
      <c r="V1654" s="271">
        <v>0</v>
      </c>
      <c r="W1654" s="271">
        <v>0</v>
      </c>
      <c r="X1654" s="298">
        <v>0</v>
      </c>
      <c r="Y1654" s="274">
        <v>0</v>
      </c>
      <c r="Z1654" s="336">
        <v>0</v>
      </c>
      <c r="AA1654" s="336">
        <v>0</v>
      </c>
      <c r="AB1654" s="336">
        <v>0</v>
      </c>
      <c r="AC1654" s="337">
        <v>0</v>
      </c>
      <c r="AD1654" s="271">
        <v>0</v>
      </c>
      <c r="AE1654" s="298">
        <v>0</v>
      </c>
    </row>
    <row r="1655" spans="1:31">
      <c r="A1655" s="318" t="s">
        <v>2706</v>
      </c>
      <c r="B1655" s="342" t="s">
        <v>3382</v>
      </c>
      <c r="C1655" s="296" t="s">
        <v>3097</v>
      </c>
      <c r="D1655" s="342" t="s">
        <v>3098</v>
      </c>
      <c r="E1655" s="269">
        <v>0</v>
      </c>
      <c r="F1655" s="269">
        <v>0</v>
      </c>
      <c r="G1655" s="267">
        <v>0</v>
      </c>
      <c r="H1655" s="267">
        <v>0</v>
      </c>
      <c r="I1655" s="267">
        <v>0</v>
      </c>
      <c r="J1655" s="267">
        <v>0</v>
      </c>
      <c r="K1655" s="297">
        <v>0.9</v>
      </c>
      <c r="L1655" s="270">
        <v>0</v>
      </c>
      <c r="M1655" s="270">
        <v>0</v>
      </c>
      <c r="N1655" s="270">
        <v>0</v>
      </c>
      <c r="O1655" s="335">
        <v>0</v>
      </c>
      <c r="P1655" s="269">
        <v>0</v>
      </c>
      <c r="Q1655" s="269">
        <v>0</v>
      </c>
      <c r="R1655" s="267">
        <v>0</v>
      </c>
      <c r="S1655" s="267">
        <v>0</v>
      </c>
      <c r="T1655" s="270">
        <v>0</v>
      </c>
      <c r="U1655" s="270">
        <v>0</v>
      </c>
      <c r="V1655" s="271">
        <v>0</v>
      </c>
      <c r="W1655" s="271">
        <v>0</v>
      </c>
      <c r="X1655" s="298">
        <v>0</v>
      </c>
      <c r="Y1655" s="274">
        <v>0</v>
      </c>
      <c r="Z1655" s="336">
        <v>0</v>
      </c>
      <c r="AA1655" s="336">
        <v>0</v>
      </c>
      <c r="AB1655" s="336">
        <v>0</v>
      </c>
      <c r="AC1655" s="337">
        <v>0</v>
      </c>
      <c r="AD1655" s="271">
        <v>0</v>
      </c>
      <c r="AE1655" s="298">
        <v>0</v>
      </c>
    </row>
    <row r="1656" spans="1:31">
      <c r="A1656" s="318" t="s">
        <v>2706</v>
      </c>
      <c r="B1656" s="342" t="s">
        <v>3382</v>
      </c>
      <c r="C1656" s="296" t="s">
        <v>3099</v>
      </c>
      <c r="D1656" s="342" t="s">
        <v>3100</v>
      </c>
      <c r="E1656" s="269">
        <v>0</v>
      </c>
      <c r="F1656" s="269">
        <v>0</v>
      </c>
      <c r="G1656" s="267">
        <v>0</v>
      </c>
      <c r="H1656" s="267">
        <v>0</v>
      </c>
      <c r="I1656" s="267">
        <v>0</v>
      </c>
      <c r="J1656" s="267">
        <v>0</v>
      </c>
      <c r="K1656" s="297">
        <v>0.9</v>
      </c>
      <c r="L1656" s="270">
        <v>0</v>
      </c>
      <c r="M1656" s="270">
        <v>0</v>
      </c>
      <c r="N1656" s="270">
        <v>0</v>
      </c>
      <c r="O1656" s="335">
        <v>0</v>
      </c>
      <c r="P1656" s="269">
        <v>0</v>
      </c>
      <c r="Q1656" s="269">
        <v>0</v>
      </c>
      <c r="R1656" s="267">
        <v>0</v>
      </c>
      <c r="S1656" s="267">
        <v>0</v>
      </c>
      <c r="T1656" s="270">
        <v>0</v>
      </c>
      <c r="U1656" s="270">
        <v>0</v>
      </c>
      <c r="V1656" s="271">
        <v>0</v>
      </c>
      <c r="W1656" s="271">
        <v>0</v>
      </c>
      <c r="X1656" s="298">
        <v>0</v>
      </c>
      <c r="Y1656" s="274">
        <v>0</v>
      </c>
      <c r="Z1656" s="336">
        <v>0</v>
      </c>
      <c r="AA1656" s="336">
        <v>0</v>
      </c>
      <c r="AB1656" s="336">
        <v>0</v>
      </c>
      <c r="AC1656" s="337">
        <v>0</v>
      </c>
      <c r="AD1656" s="271">
        <v>0</v>
      </c>
      <c r="AE1656" s="298">
        <v>0</v>
      </c>
    </row>
    <row r="1657" spans="1:31">
      <c r="A1657" s="318" t="s">
        <v>2706</v>
      </c>
      <c r="B1657" s="342" t="s">
        <v>3382</v>
      </c>
      <c r="C1657" s="296" t="s">
        <v>3101</v>
      </c>
      <c r="D1657" s="342" t="s">
        <v>3102</v>
      </c>
      <c r="E1657" s="269">
        <v>29</v>
      </c>
      <c r="F1657" s="269">
        <v>28</v>
      </c>
      <c r="G1657" s="267">
        <v>30</v>
      </c>
      <c r="H1657" s="267">
        <v>30</v>
      </c>
      <c r="I1657" s="267">
        <v>34</v>
      </c>
      <c r="J1657" s="267">
        <v>34</v>
      </c>
      <c r="K1657" s="297">
        <v>0.9</v>
      </c>
      <c r="L1657" s="270">
        <v>0.96551724137931</v>
      </c>
      <c r="M1657" s="270">
        <v>1</v>
      </c>
      <c r="N1657" s="270">
        <v>1</v>
      </c>
      <c r="O1657" s="335">
        <v>946</v>
      </c>
      <c r="P1657" s="269">
        <v>905</v>
      </c>
      <c r="Q1657" s="269">
        <v>28</v>
      </c>
      <c r="R1657" s="267">
        <v>30</v>
      </c>
      <c r="S1657" s="267">
        <v>33</v>
      </c>
      <c r="T1657" s="270">
        <v>0.956659619450317</v>
      </c>
      <c r="U1657" s="270">
        <v>0.96551724137931</v>
      </c>
      <c r="V1657" s="271">
        <v>1</v>
      </c>
      <c r="W1657" s="271">
        <v>0.970588235294118</v>
      </c>
      <c r="X1657" s="298">
        <v>-0.0344827586206896</v>
      </c>
      <c r="Y1657" s="274">
        <v>235</v>
      </c>
      <c r="Z1657" s="336">
        <v>232</v>
      </c>
      <c r="AA1657" s="336">
        <v>229</v>
      </c>
      <c r="AB1657" s="336">
        <v>229</v>
      </c>
      <c r="AC1657" s="337">
        <v>0.987234042553191</v>
      </c>
      <c r="AD1657" s="271">
        <v>1</v>
      </c>
      <c r="AE1657" s="298">
        <v>-0.0127659574468085</v>
      </c>
    </row>
    <row r="1658" spans="1:31">
      <c r="A1658" s="318" t="s">
        <v>2706</v>
      </c>
      <c r="B1658" s="342" t="s">
        <v>3382</v>
      </c>
      <c r="C1658" s="296" t="s">
        <v>3103</v>
      </c>
      <c r="D1658" s="342" t="s">
        <v>3104</v>
      </c>
      <c r="E1658" s="269">
        <v>0</v>
      </c>
      <c r="F1658" s="269">
        <v>0</v>
      </c>
      <c r="G1658" s="267">
        <v>0</v>
      </c>
      <c r="H1658" s="267">
        <v>0</v>
      </c>
      <c r="I1658" s="267">
        <v>0</v>
      </c>
      <c r="J1658" s="267">
        <v>0</v>
      </c>
      <c r="K1658" s="297">
        <v>0.9</v>
      </c>
      <c r="L1658" s="270">
        <v>0</v>
      </c>
      <c r="M1658" s="270">
        <v>0</v>
      </c>
      <c r="N1658" s="270">
        <v>0</v>
      </c>
      <c r="O1658" s="335">
        <v>0</v>
      </c>
      <c r="P1658" s="269">
        <v>0</v>
      </c>
      <c r="Q1658" s="269">
        <v>0</v>
      </c>
      <c r="R1658" s="267">
        <v>0</v>
      </c>
      <c r="S1658" s="267">
        <v>0</v>
      </c>
      <c r="T1658" s="270">
        <v>0</v>
      </c>
      <c r="U1658" s="270">
        <v>0</v>
      </c>
      <c r="V1658" s="271">
        <v>0</v>
      </c>
      <c r="W1658" s="271">
        <v>0</v>
      </c>
      <c r="X1658" s="298">
        <v>0</v>
      </c>
      <c r="Y1658" s="274">
        <v>0</v>
      </c>
      <c r="Z1658" s="336">
        <v>0</v>
      </c>
      <c r="AA1658" s="336">
        <v>0</v>
      </c>
      <c r="AB1658" s="336">
        <v>0</v>
      </c>
      <c r="AC1658" s="337">
        <v>0</v>
      </c>
      <c r="AD1658" s="271">
        <v>0</v>
      </c>
      <c r="AE1658" s="298">
        <v>0</v>
      </c>
    </row>
    <row r="1659" spans="1:31">
      <c r="A1659" s="318" t="s">
        <v>2706</v>
      </c>
      <c r="B1659" s="342" t="s">
        <v>3382</v>
      </c>
      <c r="C1659" s="296" t="s">
        <v>3105</v>
      </c>
      <c r="D1659" s="342" t="s">
        <v>3106</v>
      </c>
      <c r="E1659" s="269">
        <v>0</v>
      </c>
      <c r="F1659" s="269">
        <v>0</v>
      </c>
      <c r="G1659" s="267">
        <v>0</v>
      </c>
      <c r="H1659" s="267">
        <v>0</v>
      </c>
      <c r="I1659" s="267">
        <v>0</v>
      </c>
      <c r="J1659" s="267">
        <v>0</v>
      </c>
      <c r="K1659" s="297">
        <v>0.9</v>
      </c>
      <c r="L1659" s="270">
        <v>0</v>
      </c>
      <c r="M1659" s="270">
        <v>0</v>
      </c>
      <c r="N1659" s="270">
        <v>0</v>
      </c>
      <c r="O1659" s="335">
        <v>0</v>
      </c>
      <c r="P1659" s="269">
        <v>0</v>
      </c>
      <c r="Q1659" s="269">
        <v>0</v>
      </c>
      <c r="R1659" s="267">
        <v>0</v>
      </c>
      <c r="S1659" s="267">
        <v>0</v>
      </c>
      <c r="T1659" s="270">
        <v>0</v>
      </c>
      <c r="U1659" s="270">
        <v>0</v>
      </c>
      <c r="V1659" s="271">
        <v>0</v>
      </c>
      <c r="W1659" s="271">
        <v>0</v>
      </c>
      <c r="X1659" s="298">
        <v>0</v>
      </c>
      <c r="Y1659" s="274">
        <v>0</v>
      </c>
      <c r="Z1659" s="336">
        <v>0</v>
      </c>
      <c r="AA1659" s="336">
        <v>0</v>
      </c>
      <c r="AB1659" s="336">
        <v>0</v>
      </c>
      <c r="AC1659" s="337">
        <v>0</v>
      </c>
      <c r="AD1659" s="271">
        <v>0</v>
      </c>
      <c r="AE1659" s="298">
        <v>0</v>
      </c>
    </row>
    <row r="1660" spans="1:31">
      <c r="A1660" s="318" t="s">
        <v>2706</v>
      </c>
      <c r="B1660" s="342" t="s">
        <v>3382</v>
      </c>
      <c r="C1660" s="296" t="s">
        <v>3107</v>
      </c>
      <c r="D1660" s="342" t="s">
        <v>3108</v>
      </c>
      <c r="E1660" s="269">
        <v>0</v>
      </c>
      <c r="F1660" s="269">
        <v>0</v>
      </c>
      <c r="G1660" s="267">
        <v>0</v>
      </c>
      <c r="H1660" s="267">
        <v>0</v>
      </c>
      <c r="I1660" s="267">
        <v>0</v>
      </c>
      <c r="J1660" s="267">
        <v>0</v>
      </c>
      <c r="K1660" s="297">
        <v>0.9</v>
      </c>
      <c r="L1660" s="270">
        <v>0</v>
      </c>
      <c r="M1660" s="270">
        <v>0</v>
      </c>
      <c r="N1660" s="270">
        <v>0</v>
      </c>
      <c r="O1660" s="335">
        <v>0</v>
      </c>
      <c r="P1660" s="269">
        <v>0</v>
      </c>
      <c r="Q1660" s="269">
        <v>0</v>
      </c>
      <c r="R1660" s="267">
        <v>0</v>
      </c>
      <c r="S1660" s="267">
        <v>0</v>
      </c>
      <c r="T1660" s="270">
        <v>0</v>
      </c>
      <c r="U1660" s="270">
        <v>0</v>
      </c>
      <c r="V1660" s="271">
        <v>0</v>
      </c>
      <c r="W1660" s="271">
        <v>0</v>
      </c>
      <c r="X1660" s="298">
        <v>0</v>
      </c>
      <c r="Y1660" s="274">
        <v>0</v>
      </c>
      <c r="Z1660" s="336">
        <v>0</v>
      </c>
      <c r="AA1660" s="336">
        <v>0</v>
      </c>
      <c r="AB1660" s="336">
        <v>0</v>
      </c>
      <c r="AC1660" s="337">
        <v>0</v>
      </c>
      <c r="AD1660" s="271">
        <v>0</v>
      </c>
      <c r="AE1660" s="298">
        <v>0</v>
      </c>
    </row>
    <row r="1661" spans="1:31">
      <c r="A1661" s="318" t="s">
        <v>2706</v>
      </c>
      <c r="B1661" s="342" t="s">
        <v>3382</v>
      </c>
      <c r="C1661" s="296" t="s">
        <v>3109</v>
      </c>
      <c r="D1661" s="342" t="s">
        <v>3110</v>
      </c>
      <c r="E1661" s="269">
        <v>0</v>
      </c>
      <c r="F1661" s="269">
        <v>0</v>
      </c>
      <c r="G1661" s="267">
        <v>0</v>
      </c>
      <c r="H1661" s="267">
        <v>0</v>
      </c>
      <c r="I1661" s="267">
        <v>0</v>
      </c>
      <c r="J1661" s="267">
        <v>0</v>
      </c>
      <c r="K1661" s="297">
        <v>0.9</v>
      </c>
      <c r="L1661" s="270">
        <v>0</v>
      </c>
      <c r="M1661" s="270">
        <v>0</v>
      </c>
      <c r="N1661" s="270">
        <v>0</v>
      </c>
      <c r="O1661" s="335">
        <v>0</v>
      </c>
      <c r="P1661" s="269">
        <v>0</v>
      </c>
      <c r="Q1661" s="269">
        <v>0</v>
      </c>
      <c r="R1661" s="267">
        <v>0</v>
      </c>
      <c r="S1661" s="267">
        <v>0</v>
      </c>
      <c r="T1661" s="270">
        <v>0</v>
      </c>
      <c r="U1661" s="270">
        <v>0</v>
      </c>
      <c r="V1661" s="271">
        <v>0</v>
      </c>
      <c r="W1661" s="271">
        <v>0</v>
      </c>
      <c r="X1661" s="298">
        <v>0</v>
      </c>
      <c r="Y1661" s="274">
        <v>0</v>
      </c>
      <c r="Z1661" s="336">
        <v>0</v>
      </c>
      <c r="AA1661" s="336">
        <v>0</v>
      </c>
      <c r="AB1661" s="336">
        <v>0</v>
      </c>
      <c r="AC1661" s="337">
        <v>0</v>
      </c>
      <c r="AD1661" s="271">
        <v>0</v>
      </c>
      <c r="AE1661" s="298">
        <v>0</v>
      </c>
    </row>
    <row r="1662" spans="1:31">
      <c r="A1662" s="318" t="s">
        <v>2706</v>
      </c>
      <c r="B1662" s="342" t="s">
        <v>3382</v>
      </c>
      <c r="C1662" s="296" t="s">
        <v>3111</v>
      </c>
      <c r="D1662" s="342" t="s">
        <v>3112</v>
      </c>
      <c r="E1662" s="269">
        <v>0</v>
      </c>
      <c r="F1662" s="269">
        <v>0</v>
      </c>
      <c r="G1662" s="267">
        <v>0</v>
      </c>
      <c r="H1662" s="267">
        <v>0</v>
      </c>
      <c r="I1662" s="267">
        <v>0</v>
      </c>
      <c r="J1662" s="267">
        <v>0</v>
      </c>
      <c r="K1662" s="297">
        <v>0.9</v>
      </c>
      <c r="L1662" s="270">
        <v>0</v>
      </c>
      <c r="M1662" s="270">
        <v>0</v>
      </c>
      <c r="N1662" s="270">
        <v>0</v>
      </c>
      <c r="O1662" s="335">
        <v>0</v>
      </c>
      <c r="P1662" s="269">
        <v>0</v>
      </c>
      <c r="Q1662" s="269">
        <v>0</v>
      </c>
      <c r="R1662" s="267">
        <v>0</v>
      </c>
      <c r="S1662" s="267">
        <v>0</v>
      </c>
      <c r="T1662" s="270">
        <v>0</v>
      </c>
      <c r="U1662" s="270">
        <v>0</v>
      </c>
      <c r="V1662" s="271">
        <v>0</v>
      </c>
      <c r="W1662" s="271">
        <v>0</v>
      </c>
      <c r="X1662" s="298">
        <v>0</v>
      </c>
      <c r="Y1662" s="274">
        <v>0</v>
      </c>
      <c r="Z1662" s="336">
        <v>0</v>
      </c>
      <c r="AA1662" s="336">
        <v>0</v>
      </c>
      <c r="AB1662" s="336">
        <v>0</v>
      </c>
      <c r="AC1662" s="337">
        <v>0</v>
      </c>
      <c r="AD1662" s="271">
        <v>0</v>
      </c>
      <c r="AE1662" s="298">
        <v>0</v>
      </c>
    </row>
    <row r="1663" spans="1:31">
      <c r="A1663" s="318" t="s">
        <v>2706</v>
      </c>
      <c r="B1663" s="342" t="s">
        <v>3382</v>
      </c>
      <c r="C1663" s="296" t="s">
        <v>3113</v>
      </c>
      <c r="D1663" s="342" t="s">
        <v>3114</v>
      </c>
      <c r="E1663" s="269">
        <v>21</v>
      </c>
      <c r="F1663" s="269">
        <v>18</v>
      </c>
      <c r="G1663" s="267">
        <v>16</v>
      </c>
      <c r="H1663" s="267">
        <v>15</v>
      </c>
      <c r="I1663" s="267">
        <v>22</v>
      </c>
      <c r="J1663" s="267">
        <v>20</v>
      </c>
      <c r="K1663" s="297">
        <v>0.9</v>
      </c>
      <c r="L1663" s="270">
        <v>0.857142857142857</v>
      </c>
      <c r="M1663" s="270">
        <v>0.9375</v>
      </c>
      <c r="N1663" s="270">
        <v>0.909090909090909</v>
      </c>
      <c r="O1663" s="335">
        <v>649</v>
      </c>
      <c r="P1663" s="269">
        <v>601</v>
      </c>
      <c r="Q1663" s="269">
        <v>18</v>
      </c>
      <c r="R1663" s="267">
        <v>15</v>
      </c>
      <c r="S1663" s="267">
        <v>20</v>
      </c>
      <c r="T1663" s="270">
        <v>0.926040061633282</v>
      </c>
      <c r="U1663" s="270">
        <v>0.857142857142857</v>
      </c>
      <c r="V1663" s="271">
        <v>0.9375</v>
      </c>
      <c r="W1663" s="271">
        <v>0.909090909090909</v>
      </c>
      <c r="X1663" s="298">
        <v>-0.0803571428571429</v>
      </c>
      <c r="Y1663" s="274">
        <v>149</v>
      </c>
      <c r="Z1663" s="336">
        <v>137</v>
      </c>
      <c r="AA1663" s="336">
        <v>157</v>
      </c>
      <c r="AB1663" s="336">
        <v>151</v>
      </c>
      <c r="AC1663" s="337">
        <v>0.919463087248322</v>
      </c>
      <c r="AD1663" s="271">
        <v>0.961783439490446</v>
      </c>
      <c r="AE1663" s="298">
        <v>-0.0423203522421237</v>
      </c>
    </row>
    <row r="1664" spans="1:31">
      <c r="A1664" s="318" t="s">
        <v>2706</v>
      </c>
      <c r="B1664" s="342" t="s">
        <v>3382</v>
      </c>
      <c r="C1664" s="296" t="s">
        <v>3115</v>
      </c>
      <c r="D1664" s="342" t="s">
        <v>3116</v>
      </c>
      <c r="E1664" s="269">
        <v>0</v>
      </c>
      <c r="F1664" s="269">
        <v>0</v>
      </c>
      <c r="G1664" s="267">
        <v>0</v>
      </c>
      <c r="H1664" s="267">
        <v>0</v>
      </c>
      <c r="I1664" s="267">
        <v>0</v>
      </c>
      <c r="J1664" s="267">
        <v>0</v>
      </c>
      <c r="K1664" s="297">
        <v>0.9</v>
      </c>
      <c r="L1664" s="270">
        <v>0</v>
      </c>
      <c r="M1664" s="270">
        <v>0</v>
      </c>
      <c r="N1664" s="270">
        <v>0</v>
      </c>
      <c r="O1664" s="335">
        <v>0</v>
      </c>
      <c r="P1664" s="269">
        <v>0</v>
      </c>
      <c r="Q1664" s="269">
        <v>0</v>
      </c>
      <c r="R1664" s="267">
        <v>0</v>
      </c>
      <c r="S1664" s="267">
        <v>0</v>
      </c>
      <c r="T1664" s="270">
        <v>0</v>
      </c>
      <c r="U1664" s="270">
        <v>0</v>
      </c>
      <c r="V1664" s="271">
        <v>0</v>
      </c>
      <c r="W1664" s="271">
        <v>0</v>
      </c>
      <c r="X1664" s="298">
        <v>0</v>
      </c>
      <c r="Y1664" s="274">
        <v>0</v>
      </c>
      <c r="Z1664" s="336">
        <v>0</v>
      </c>
      <c r="AA1664" s="336">
        <v>0</v>
      </c>
      <c r="AB1664" s="336">
        <v>0</v>
      </c>
      <c r="AC1664" s="337">
        <v>0</v>
      </c>
      <c r="AD1664" s="271">
        <v>0</v>
      </c>
      <c r="AE1664" s="298">
        <v>0</v>
      </c>
    </row>
    <row r="1665" spans="1:31">
      <c r="A1665" s="318" t="s">
        <v>2706</v>
      </c>
      <c r="B1665" s="342" t="s">
        <v>3385</v>
      </c>
      <c r="C1665" s="296" t="s">
        <v>3117</v>
      </c>
      <c r="D1665" s="342" t="s">
        <v>3118</v>
      </c>
      <c r="E1665" s="269">
        <v>13</v>
      </c>
      <c r="F1665" s="269">
        <v>13</v>
      </c>
      <c r="G1665" s="267">
        <v>13</v>
      </c>
      <c r="H1665" s="267">
        <v>11</v>
      </c>
      <c r="I1665" s="267">
        <v>16</v>
      </c>
      <c r="J1665" s="267">
        <v>15</v>
      </c>
      <c r="K1665" s="297">
        <v>0.9</v>
      </c>
      <c r="L1665" s="270">
        <v>1</v>
      </c>
      <c r="M1665" s="270">
        <v>0.846153846153846</v>
      </c>
      <c r="N1665" s="270">
        <v>0.9375</v>
      </c>
      <c r="O1665" s="335">
        <v>385</v>
      </c>
      <c r="P1665" s="269">
        <v>370</v>
      </c>
      <c r="Q1665" s="269">
        <v>13</v>
      </c>
      <c r="R1665" s="267">
        <v>11</v>
      </c>
      <c r="S1665" s="267">
        <v>15</v>
      </c>
      <c r="T1665" s="270">
        <v>0.961038961038961</v>
      </c>
      <c r="U1665" s="270">
        <v>1</v>
      </c>
      <c r="V1665" s="271">
        <v>0.846153846153846</v>
      </c>
      <c r="W1665" s="271">
        <v>0.9375</v>
      </c>
      <c r="X1665" s="298">
        <v>0.153846153846154</v>
      </c>
      <c r="Y1665" s="274">
        <v>101</v>
      </c>
      <c r="Z1665" s="336">
        <v>97</v>
      </c>
      <c r="AA1665" s="336">
        <v>92</v>
      </c>
      <c r="AB1665" s="336">
        <v>89</v>
      </c>
      <c r="AC1665" s="337">
        <v>0.96039603960396</v>
      </c>
      <c r="AD1665" s="271">
        <v>0.967391304347826</v>
      </c>
      <c r="AE1665" s="298">
        <v>-0.00699526474386569</v>
      </c>
    </row>
    <row r="1666" spans="1:31">
      <c r="A1666" s="318" t="s">
        <v>2706</v>
      </c>
      <c r="B1666" s="342" t="s">
        <v>3382</v>
      </c>
      <c r="C1666" s="296" t="s">
        <v>3119</v>
      </c>
      <c r="D1666" s="342" t="s">
        <v>3120</v>
      </c>
      <c r="E1666" s="269">
        <v>22</v>
      </c>
      <c r="F1666" s="269">
        <v>21</v>
      </c>
      <c r="G1666" s="267">
        <v>21</v>
      </c>
      <c r="H1666" s="267">
        <v>20</v>
      </c>
      <c r="I1666" s="267">
        <v>24</v>
      </c>
      <c r="J1666" s="267">
        <v>22</v>
      </c>
      <c r="K1666" s="297">
        <v>0.9</v>
      </c>
      <c r="L1666" s="270">
        <v>0.954545454545455</v>
      </c>
      <c r="M1666" s="270">
        <v>0.952380952380952</v>
      </c>
      <c r="N1666" s="270">
        <v>0.916666666666667</v>
      </c>
      <c r="O1666" s="335">
        <v>634</v>
      </c>
      <c r="P1666" s="269">
        <v>589</v>
      </c>
      <c r="Q1666" s="269">
        <v>21</v>
      </c>
      <c r="R1666" s="267">
        <v>18</v>
      </c>
      <c r="S1666" s="267">
        <v>22</v>
      </c>
      <c r="T1666" s="270">
        <v>0.929022082018927</v>
      </c>
      <c r="U1666" s="270">
        <v>0.954545454545455</v>
      </c>
      <c r="V1666" s="271">
        <v>0.857142857142857</v>
      </c>
      <c r="W1666" s="271">
        <v>0.916666666666667</v>
      </c>
      <c r="X1666" s="298">
        <v>0.0974025974025975</v>
      </c>
      <c r="Y1666" s="274">
        <v>161</v>
      </c>
      <c r="Z1666" s="336">
        <v>148</v>
      </c>
      <c r="AA1666" s="336">
        <v>158</v>
      </c>
      <c r="AB1666" s="336">
        <v>150</v>
      </c>
      <c r="AC1666" s="337">
        <v>0.919254658385093</v>
      </c>
      <c r="AD1666" s="271">
        <v>0.949367088607595</v>
      </c>
      <c r="AE1666" s="298">
        <v>-0.0301124302225018</v>
      </c>
    </row>
    <row r="1667" spans="1:31">
      <c r="A1667" s="318" t="s">
        <v>2706</v>
      </c>
      <c r="B1667" s="342" t="s">
        <v>3384</v>
      </c>
      <c r="C1667" s="296" t="s">
        <v>3121</v>
      </c>
      <c r="D1667" s="342" t="s">
        <v>3122</v>
      </c>
      <c r="E1667" s="269">
        <v>31</v>
      </c>
      <c r="F1667" s="269">
        <v>31</v>
      </c>
      <c r="G1667" s="267">
        <v>30</v>
      </c>
      <c r="H1667" s="267">
        <v>30</v>
      </c>
      <c r="I1667" s="267">
        <v>31</v>
      </c>
      <c r="J1667" s="267">
        <v>31</v>
      </c>
      <c r="K1667" s="297">
        <v>0.9</v>
      </c>
      <c r="L1667" s="270">
        <v>1</v>
      </c>
      <c r="M1667" s="270">
        <v>1</v>
      </c>
      <c r="N1667" s="270">
        <v>1</v>
      </c>
      <c r="O1667" s="335">
        <v>844</v>
      </c>
      <c r="P1667" s="269">
        <v>841</v>
      </c>
      <c r="Q1667" s="269">
        <v>31</v>
      </c>
      <c r="R1667" s="267">
        <v>30</v>
      </c>
      <c r="S1667" s="267">
        <v>31</v>
      </c>
      <c r="T1667" s="270">
        <v>0.996445497630332</v>
      </c>
      <c r="U1667" s="270">
        <v>1</v>
      </c>
      <c r="V1667" s="271">
        <v>1</v>
      </c>
      <c r="W1667" s="271">
        <v>1</v>
      </c>
      <c r="X1667" s="298">
        <v>0</v>
      </c>
      <c r="Y1667" s="274">
        <v>216</v>
      </c>
      <c r="Z1667" s="336">
        <v>215</v>
      </c>
      <c r="AA1667" s="336">
        <v>207</v>
      </c>
      <c r="AB1667" s="336">
        <v>206</v>
      </c>
      <c r="AC1667" s="337">
        <v>0.99537037037037</v>
      </c>
      <c r="AD1667" s="271">
        <v>0.995169082125604</v>
      </c>
      <c r="AE1667" s="298">
        <v>0.000201288244766507</v>
      </c>
    </row>
    <row r="1668" spans="1:31">
      <c r="A1668" s="318" t="s">
        <v>2706</v>
      </c>
      <c r="B1668" s="342" t="s">
        <v>3384</v>
      </c>
      <c r="C1668" s="296" t="s">
        <v>3123</v>
      </c>
      <c r="D1668" s="342" t="s">
        <v>3124</v>
      </c>
      <c r="E1668" s="269">
        <v>26</v>
      </c>
      <c r="F1668" s="269">
        <v>26</v>
      </c>
      <c r="G1668" s="267">
        <v>26</v>
      </c>
      <c r="H1668" s="267">
        <v>26</v>
      </c>
      <c r="I1668" s="267">
        <v>29</v>
      </c>
      <c r="J1668" s="267">
        <v>29</v>
      </c>
      <c r="K1668" s="297">
        <v>0.9</v>
      </c>
      <c r="L1668" s="270">
        <v>1</v>
      </c>
      <c r="M1668" s="270">
        <v>1</v>
      </c>
      <c r="N1668" s="270">
        <v>1</v>
      </c>
      <c r="O1668" s="335">
        <v>720</v>
      </c>
      <c r="P1668" s="269">
        <v>681</v>
      </c>
      <c r="Q1668" s="269">
        <v>25</v>
      </c>
      <c r="R1668" s="267">
        <v>26</v>
      </c>
      <c r="S1668" s="267">
        <v>29</v>
      </c>
      <c r="T1668" s="270">
        <v>0.945833333333333</v>
      </c>
      <c r="U1668" s="270">
        <v>0.961538461538462</v>
      </c>
      <c r="V1668" s="271">
        <v>1</v>
      </c>
      <c r="W1668" s="271">
        <v>1</v>
      </c>
      <c r="X1668" s="298">
        <v>-0.0384615384615384</v>
      </c>
      <c r="Y1668" s="274">
        <v>188</v>
      </c>
      <c r="Z1668" s="336">
        <v>181</v>
      </c>
      <c r="AA1668" s="336">
        <v>181</v>
      </c>
      <c r="AB1668" s="336">
        <v>166</v>
      </c>
      <c r="AC1668" s="337">
        <v>0.962765957446808</v>
      </c>
      <c r="AD1668" s="271">
        <v>0.917127071823204</v>
      </c>
      <c r="AE1668" s="298">
        <v>0.0456388856236041</v>
      </c>
    </row>
    <row r="1669" spans="1:31">
      <c r="A1669" s="318" t="s">
        <v>2706</v>
      </c>
      <c r="B1669" s="342" t="s">
        <v>3385</v>
      </c>
      <c r="C1669" s="296" t="s">
        <v>3125</v>
      </c>
      <c r="D1669" s="342" t="s">
        <v>3126</v>
      </c>
      <c r="E1669" s="269">
        <v>39</v>
      </c>
      <c r="F1669" s="269">
        <v>37</v>
      </c>
      <c r="G1669" s="267">
        <v>35</v>
      </c>
      <c r="H1669" s="267">
        <v>33</v>
      </c>
      <c r="I1669" s="267">
        <v>35</v>
      </c>
      <c r="J1669" s="267">
        <v>32</v>
      </c>
      <c r="K1669" s="297">
        <v>0.9</v>
      </c>
      <c r="L1669" s="270">
        <v>0.948717948717949</v>
      </c>
      <c r="M1669" s="270">
        <v>0.942857142857143</v>
      </c>
      <c r="N1669" s="270">
        <v>0.914285714285714</v>
      </c>
      <c r="O1669" s="335">
        <v>1110</v>
      </c>
      <c r="P1669" s="269">
        <v>998</v>
      </c>
      <c r="Q1669" s="269">
        <v>36</v>
      </c>
      <c r="R1669" s="267">
        <v>32</v>
      </c>
      <c r="S1669" s="267">
        <v>29</v>
      </c>
      <c r="T1669" s="270">
        <v>0.899099099099099</v>
      </c>
      <c r="U1669" s="270">
        <v>0.923076923076923</v>
      </c>
      <c r="V1669" s="271">
        <v>0.914285714285714</v>
      </c>
      <c r="W1669" s="271">
        <v>0.828571428571429</v>
      </c>
      <c r="X1669" s="298">
        <v>0.00879120879120887</v>
      </c>
      <c r="Y1669" s="274">
        <v>276</v>
      </c>
      <c r="Z1669" s="336">
        <v>249</v>
      </c>
      <c r="AA1669" s="336">
        <v>282</v>
      </c>
      <c r="AB1669" s="336">
        <v>250</v>
      </c>
      <c r="AC1669" s="337">
        <v>0.902173913043478</v>
      </c>
      <c r="AD1669" s="271">
        <v>0.886524822695035</v>
      </c>
      <c r="AE1669" s="298">
        <v>0.0156490903484429</v>
      </c>
    </row>
    <row r="1670" spans="1:31">
      <c r="A1670" s="318" t="s">
        <v>2706</v>
      </c>
      <c r="B1670" s="342" t="s">
        <v>3382</v>
      </c>
      <c r="C1670" s="296" t="s">
        <v>3127</v>
      </c>
      <c r="D1670" s="342" t="s">
        <v>3128</v>
      </c>
      <c r="E1670" s="269">
        <v>27</v>
      </c>
      <c r="F1670" s="269">
        <v>27</v>
      </c>
      <c r="G1670" s="267">
        <v>22</v>
      </c>
      <c r="H1670" s="267">
        <v>22</v>
      </c>
      <c r="I1670" s="267">
        <v>24</v>
      </c>
      <c r="J1670" s="267">
        <v>24</v>
      </c>
      <c r="K1670" s="297">
        <v>0.9</v>
      </c>
      <c r="L1670" s="270">
        <v>1</v>
      </c>
      <c r="M1670" s="270">
        <v>1</v>
      </c>
      <c r="N1670" s="270">
        <v>1</v>
      </c>
      <c r="O1670" s="335">
        <v>783</v>
      </c>
      <c r="P1670" s="269">
        <v>773</v>
      </c>
      <c r="Q1670" s="269">
        <v>27</v>
      </c>
      <c r="R1670" s="267">
        <v>19</v>
      </c>
      <c r="S1670" s="267">
        <v>24</v>
      </c>
      <c r="T1670" s="270">
        <v>0.987228607918263</v>
      </c>
      <c r="U1670" s="270">
        <v>1</v>
      </c>
      <c r="V1670" s="271">
        <v>0.863636363636364</v>
      </c>
      <c r="W1670" s="271">
        <v>1</v>
      </c>
      <c r="X1670" s="298">
        <v>0.136363636363636</v>
      </c>
      <c r="Y1670" s="274">
        <v>192</v>
      </c>
      <c r="Z1670" s="336">
        <v>189</v>
      </c>
      <c r="AA1670" s="336">
        <v>210</v>
      </c>
      <c r="AB1670" s="336">
        <v>207</v>
      </c>
      <c r="AC1670" s="337">
        <v>0.984375</v>
      </c>
      <c r="AD1670" s="271">
        <v>0.985714285714286</v>
      </c>
      <c r="AE1670" s="298">
        <v>-0.00133928571428577</v>
      </c>
    </row>
    <row r="1671" spans="1:31">
      <c r="A1671" s="318" t="s">
        <v>2706</v>
      </c>
      <c r="B1671" s="342" t="s">
        <v>3382</v>
      </c>
      <c r="C1671" s="296" t="s">
        <v>3129</v>
      </c>
      <c r="D1671" s="342" t="s">
        <v>3130</v>
      </c>
      <c r="E1671" s="269">
        <v>29</v>
      </c>
      <c r="F1671" s="269">
        <v>29</v>
      </c>
      <c r="G1671" s="267">
        <v>22</v>
      </c>
      <c r="H1671" s="267">
        <v>21</v>
      </c>
      <c r="I1671" s="267">
        <v>28</v>
      </c>
      <c r="J1671" s="267">
        <v>28</v>
      </c>
      <c r="K1671" s="297">
        <v>0.9</v>
      </c>
      <c r="L1671" s="270">
        <v>1</v>
      </c>
      <c r="M1671" s="270">
        <v>0.954545454545455</v>
      </c>
      <c r="N1671" s="270">
        <v>1</v>
      </c>
      <c r="O1671" s="335">
        <v>805</v>
      </c>
      <c r="P1671" s="269">
        <v>798</v>
      </c>
      <c r="Q1671" s="269">
        <v>29</v>
      </c>
      <c r="R1671" s="267">
        <v>21</v>
      </c>
      <c r="S1671" s="267">
        <v>28</v>
      </c>
      <c r="T1671" s="270">
        <v>0.991304347826087</v>
      </c>
      <c r="U1671" s="270">
        <v>1</v>
      </c>
      <c r="V1671" s="271">
        <v>0.954545454545455</v>
      </c>
      <c r="W1671" s="271">
        <v>1</v>
      </c>
      <c r="X1671" s="298">
        <v>0.0454545454545454</v>
      </c>
      <c r="Y1671" s="274">
        <v>200</v>
      </c>
      <c r="Z1671" s="336">
        <v>199</v>
      </c>
      <c r="AA1671" s="336">
        <v>195</v>
      </c>
      <c r="AB1671" s="336">
        <v>194</v>
      </c>
      <c r="AC1671" s="337">
        <v>0.995</v>
      </c>
      <c r="AD1671" s="271">
        <v>0.994871794871795</v>
      </c>
      <c r="AE1671" s="298">
        <v>0.000128205128205106</v>
      </c>
    </row>
    <row r="1672" spans="1:31">
      <c r="A1672" s="318" t="s">
        <v>2706</v>
      </c>
      <c r="B1672" s="342" t="s">
        <v>3385</v>
      </c>
      <c r="C1672" s="296" t="s">
        <v>3131</v>
      </c>
      <c r="D1672" s="342" t="s">
        <v>3132</v>
      </c>
      <c r="E1672" s="269">
        <v>20</v>
      </c>
      <c r="F1672" s="269">
        <v>20</v>
      </c>
      <c r="G1672" s="267">
        <v>21</v>
      </c>
      <c r="H1672" s="267">
        <v>21</v>
      </c>
      <c r="I1672" s="267">
        <v>21</v>
      </c>
      <c r="J1672" s="267">
        <v>21</v>
      </c>
      <c r="K1672" s="297">
        <v>0.9</v>
      </c>
      <c r="L1672" s="270">
        <v>1</v>
      </c>
      <c r="M1672" s="270">
        <v>1</v>
      </c>
      <c r="N1672" s="270">
        <v>1</v>
      </c>
      <c r="O1672" s="335">
        <v>626</v>
      </c>
      <c r="P1672" s="269">
        <v>622</v>
      </c>
      <c r="Q1672" s="269">
        <v>20</v>
      </c>
      <c r="R1672" s="267">
        <v>21</v>
      </c>
      <c r="S1672" s="267">
        <v>21</v>
      </c>
      <c r="T1672" s="270">
        <v>0.993610223642173</v>
      </c>
      <c r="U1672" s="270">
        <v>1</v>
      </c>
      <c r="V1672" s="271">
        <v>1</v>
      </c>
      <c r="W1672" s="271">
        <v>1</v>
      </c>
      <c r="X1672" s="298">
        <v>0</v>
      </c>
      <c r="Y1672" s="274">
        <v>149</v>
      </c>
      <c r="Z1672" s="336">
        <v>149</v>
      </c>
      <c r="AA1672" s="336">
        <v>161</v>
      </c>
      <c r="AB1672" s="336">
        <v>160</v>
      </c>
      <c r="AC1672" s="337">
        <v>1</v>
      </c>
      <c r="AD1672" s="271">
        <v>0.993788819875776</v>
      </c>
      <c r="AE1672" s="298">
        <v>0.00621118012422361</v>
      </c>
    </row>
    <row r="1673" spans="1:31">
      <c r="A1673" s="318" t="s">
        <v>2706</v>
      </c>
      <c r="B1673" s="342" t="s">
        <v>3385</v>
      </c>
      <c r="C1673" s="296" t="s">
        <v>3133</v>
      </c>
      <c r="D1673" s="342" t="s">
        <v>3134</v>
      </c>
      <c r="E1673" s="269">
        <v>46</v>
      </c>
      <c r="F1673" s="269">
        <v>44</v>
      </c>
      <c r="G1673" s="267">
        <v>40</v>
      </c>
      <c r="H1673" s="267">
        <v>40</v>
      </c>
      <c r="I1673" s="267">
        <v>45</v>
      </c>
      <c r="J1673" s="267">
        <v>45</v>
      </c>
      <c r="K1673" s="297">
        <v>0.9</v>
      </c>
      <c r="L1673" s="270">
        <v>0.956521739130435</v>
      </c>
      <c r="M1673" s="270">
        <v>1</v>
      </c>
      <c r="N1673" s="270">
        <v>1</v>
      </c>
      <c r="O1673" s="335">
        <v>1297</v>
      </c>
      <c r="P1673" s="269">
        <v>1245</v>
      </c>
      <c r="Q1673" s="269">
        <v>43</v>
      </c>
      <c r="R1673" s="267">
        <v>40</v>
      </c>
      <c r="S1673" s="267">
        <v>45</v>
      </c>
      <c r="T1673" s="270">
        <v>0.959907478797224</v>
      </c>
      <c r="U1673" s="270">
        <v>0.934782608695652</v>
      </c>
      <c r="V1673" s="271">
        <v>1</v>
      </c>
      <c r="W1673" s="271">
        <v>1</v>
      </c>
      <c r="X1673" s="298">
        <v>-0.0652173913043478</v>
      </c>
      <c r="Y1673" s="274">
        <v>320</v>
      </c>
      <c r="Z1673" s="336">
        <v>304</v>
      </c>
      <c r="AA1673" s="336">
        <v>323</v>
      </c>
      <c r="AB1673" s="336">
        <v>312</v>
      </c>
      <c r="AC1673" s="337">
        <v>0.95</v>
      </c>
      <c r="AD1673" s="271">
        <v>0.96594427244582</v>
      </c>
      <c r="AE1673" s="298">
        <v>-0.0159442724458205</v>
      </c>
    </row>
    <row r="1674" spans="1:31">
      <c r="A1674" s="318" t="s">
        <v>2706</v>
      </c>
      <c r="B1674" s="342" t="s">
        <v>3385</v>
      </c>
      <c r="C1674" s="296" t="s">
        <v>3135</v>
      </c>
      <c r="D1674" s="342" t="s">
        <v>3136</v>
      </c>
      <c r="E1674" s="269">
        <v>27</v>
      </c>
      <c r="F1674" s="269">
        <v>27</v>
      </c>
      <c r="G1674" s="267">
        <v>22</v>
      </c>
      <c r="H1674" s="267">
        <v>22</v>
      </c>
      <c r="I1674" s="267">
        <v>28</v>
      </c>
      <c r="J1674" s="267">
        <v>27</v>
      </c>
      <c r="K1674" s="297">
        <v>0.9</v>
      </c>
      <c r="L1674" s="270">
        <v>1</v>
      </c>
      <c r="M1674" s="270">
        <v>1</v>
      </c>
      <c r="N1674" s="270">
        <v>0.964285714285714</v>
      </c>
      <c r="O1674" s="335">
        <v>818</v>
      </c>
      <c r="P1674" s="269">
        <v>788</v>
      </c>
      <c r="Q1674" s="269">
        <v>27</v>
      </c>
      <c r="R1674" s="267">
        <v>22</v>
      </c>
      <c r="S1674" s="267">
        <v>27</v>
      </c>
      <c r="T1674" s="270">
        <v>0.963325183374083</v>
      </c>
      <c r="U1674" s="270">
        <v>1</v>
      </c>
      <c r="V1674" s="271">
        <v>1</v>
      </c>
      <c r="W1674" s="271">
        <v>0.964285714285714</v>
      </c>
      <c r="X1674" s="298">
        <v>0</v>
      </c>
      <c r="Y1674" s="274">
        <v>197</v>
      </c>
      <c r="Z1674" s="336">
        <v>194</v>
      </c>
      <c r="AA1674" s="336">
        <v>197</v>
      </c>
      <c r="AB1674" s="336">
        <v>195</v>
      </c>
      <c r="AC1674" s="337">
        <v>0.984771573604061</v>
      </c>
      <c r="AD1674" s="271">
        <v>0.989847715736041</v>
      </c>
      <c r="AE1674" s="298">
        <v>-0.00507614213197971</v>
      </c>
    </row>
    <row r="1675" spans="1:31">
      <c r="A1675" s="318" t="s">
        <v>2706</v>
      </c>
      <c r="B1675" s="342" t="s">
        <v>3382</v>
      </c>
      <c r="C1675" s="296" t="s">
        <v>3137</v>
      </c>
      <c r="D1675" s="342" t="s">
        <v>3138</v>
      </c>
      <c r="E1675" s="269">
        <v>25</v>
      </c>
      <c r="F1675" s="269">
        <v>24</v>
      </c>
      <c r="G1675" s="267">
        <v>22</v>
      </c>
      <c r="H1675" s="267">
        <v>22</v>
      </c>
      <c r="I1675" s="267">
        <v>28</v>
      </c>
      <c r="J1675" s="267">
        <v>28</v>
      </c>
      <c r="K1675" s="297">
        <v>0.9</v>
      </c>
      <c r="L1675" s="270">
        <v>0.96</v>
      </c>
      <c r="M1675" s="270">
        <v>1</v>
      </c>
      <c r="N1675" s="270">
        <v>1</v>
      </c>
      <c r="O1675" s="335">
        <v>753</v>
      </c>
      <c r="P1675" s="269">
        <v>706</v>
      </c>
      <c r="Q1675" s="269">
        <v>24</v>
      </c>
      <c r="R1675" s="267">
        <v>22</v>
      </c>
      <c r="S1675" s="267">
        <v>28</v>
      </c>
      <c r="T1675" s="270">
        <v>0.937583001328021</v>
      </c>
      <c r="U1675" s="270">
        <v>0.96</v>
      </c>
      <c r="V1675" s="271">
        <v>1</v>
      </c>
      <c r="W1675" s="271">
        <v>1</v>
      </c>
      <c r="X1675" s="298">
        <v>-0.04</v>
      </c>
      <c r="Y1675" s="274">
        <v>186</v>
      </c>
      <c r="Z1675" s="336">
        <v>181</v>
      </c>
      <c r="AA1675" s="336">
        <v>187</v>
      </c>
      <c r="AB1675" s="336">
        <v>180</v>
      </c>
      <c r="AC1675" s="337">
        <v>0.973118279569892</v>
      </c>
      <c r="AD1675" s="271">
        <v>0.962566844919786</v>
      </c>
      <c r="AE1675" s="298">
        <v>0.0105514346501064</v>
      </c>
    </row>
    <row r="1676" spans="1:31">
      <c r="A1676" s="318" t="s">
        <v>2706</v>
      </c>
      <c r="B1676" s="342" t="s">
        <v>3382</v>
      </c>
      <c r="C1676" s="296" t="s">
        <v>3139</v>
      </c>
      <c r="D1676" s="342" t="s">
        <v>3140</v>
      </c>
      <c r="E1676" s="269">
        <v>33</v>
      </c>
      <c r="F1676" s="269">
        <v>33</v>
      </c>
      <c r="G1676" s="267">
        <v>29</v>
      </c>
      <c r="H1676" s="267">
        <v>28</v>
      </c>
      <c r="I1676" s="267">
        <v>36</v>
      </c>
      <c r="J1676" s="267">
        <v>36</v>
      </c>
      <c r="K1676" s="297">
        <v>0.9</v>
      </c>
      <c r="L1676" s="270">
        <v>1</v>
      </c>
      <c r="M1676" s="270">
        <v>0.96551724137931</v>
      </c>
      <c r="N1676" s="270">
        <v>1</v>
      </c>
      <c r="O1676" s="335">
        <v>942</v>
      </c>
      <c r="P1676" s="269">
        <v>877</v>
      </c>
      <c r="Q1676" s="269">
        <v>33</v>
      </c>
      <c r="R1676" s="267">
        <v>28</v>
      </c>
      <c r="S1676" s="267">
        <v>36</v>
      </c>
      <c r="T1676" s="270">
        <v>0.930997876857749</v>
      </c>
      <c r="U1676" s="270">
        <v>1</v>
      </c>
      <c r="V1676" s="271">
        <v>0.96551724137931</v>
      </c>
      <c r="W1676" s="271">
        <v>1</v>
      </c>
      <c r="X1676" s="298">
        <v>0.0344827586206896</v>
      </c>
      <c r="Y1676" s="274">
        <v>239</v>
      </c>
      <c r="Z1676" s="336">
        <v>231</v>
      </c>
      <c r="AA1676" s="336">
        <v>237</v>
      </c>
      <c r="AB1676" s="336">
        <v>220</v>
      </c>
      <c r="AC1676" s="337">
        <v>0.96652719665272</v>
      </c>
      <c r="AD1676" s="271">
        <v>0.928270042194093</v>
      </c>
      <c r="AE1676" s="298">
        <v>0.0382571544586269</v>
      </c>
    </row>
    <row r="1677" spans="1:31">
      <c r="A1677" s="318" t="s">
        <v>2706</v>
      </c>
      <c r="B1677" s="342" t="s">
        <v>3382</v>
      </c>
      <c r="C1677" s="296" t="s">
        <v>3141</v>
      </c>
      <c r="D1677" s="342" t="s">
        <v>3142</v>
      </c>
      <c r="E1677" s="269">
        <v>37</v>
      </c>
      <c r="F1677" s="269">
        <v>37</v>
      </c>
      <c r="G1677" s="267">
        <v>35</v>
      </c>
      <c r="H1677" s="267">
        <v>35</v>
      </c>
      <c r="I1677" s="267">
        <v>38</v>
      </c>
      <c r="J1677" s="267">
        <v>38</v>
      </c>
      <c r="K1677" s="297">
        <v>0.9</v>
      </c>
      <c r="L1677" s="270">
        <v>1</v>
      </c>
      <c r="M1677" s="270">
        <v>1</v>
      </c>
      <c r="N1677" s="270">
        <v>1</v>
      </c>
      <c r="O1677" s="335">
        <v>1041</v>
      </c>
      <c r="P1677" s="269">
        <v>1038</v>
      </c>
      <c r="Q1677" s="269">
        <v>37</v>
      </c>
      <c r="R1677" s="267">
        <v>35</v>
      </c>
      <c r="S1677" s="267">
        <v>38</v>
      </c>
      <c r="T1677" s="270">
        <v>0.997118155619596</v>
      </c>
      <c r="U1677" s="270">
        <v>1</v>
      </c>
      <c r="V1677" s="271">
        <v>1</v>
      </c>
      <c r="W1677" s="271">
        <v>1</v>
      </c>
      <c r="X1677" s="298">
        <v>0</v>
      </c>
      <c r="Y1677" s="274">
        <v>264</v>
      </c>
      <c r="Z1677" s="336">
        <v>264</v>
      </c>
      <c r="AA1677" s="336">
        <v>254</v>
      </c>
      <c r="AB1677" s="336">
        <v>252</v>
      </c>
      <c r="AC1677" s="337">
        <v>1</v>
      </c>
      <c r="AD1677" s="271">
        <v>0.992125984251969</v>
      </c>
      <c r="AE1677" s="298">
        <v>0.00787401574803148</v>
      </c>
    </row>
    <row r="1678" spans="1:31">
      <c r="A1678" s="318" t="s">
        <v>2706</v>
      </c>
      <c r="B1678" s="342" t="s">
        <v>3385</v>
      </c>
      <c r="C1678" s="296" t="s">
        <v>3143</v>
      </c>
      <c r="D1678" s="342" t="s">
        <v>3144</v>
      </c>
      <c r="E1678" s="269">
        <v>37</v>
      </c>
      <c r="F1678" s="269">
        <v>37</v>
      </c>
      <c r="G1678" s="267">
        <v>35</v>
      </c>
      <c r="H1678" s="267">
        <v>35</v>
      </c>
      <c r="I1678" s="267">
        <v>48</v>
      </c>
      <c r="J1678" s="267">
        <v>48</v>
      </c>
      <c r="K1678" s="297">
        <v>0.9</v>
      </c>
      <c r="L1678" s="270">
        <v>1</v>
      </c>
      <c r="M1678" s="270">
        <v>1</v>
      </c>
      <c r="N1678" s="270">
        <v>1</v>
      </c>
      <c r="O1678" s="335">
        <v>1193</v>
      </c>
      <c r="P1678" s="269">
        <v>1109</v>
      </c>
      <c r="Q1678" s="269">
        <v>34</v>
      </c>
      <c r="R1678" s="267">
        <v>34</v>
      </c>
      <c r="S1678" s="267">
        <v>45</v>
      </c>
      <c r="T1678" s="270">
        <v>0.929589270746018</v>
      </c>
      <c r="U1678" s="270">
        <v>0.918918918918919</v>
      </c>
      <c r="V1678" s="271">
        <v>0.971428571428571</v>
      </c>
      <c r="W1678" s="271">
        <v>0.9375</v>
      </c>
      <c r="X1678" s="298">
        <v>-0.0525096525096524</v>
      </c>
      <c r="Y1678" s="274">
        <v>299</v>
      </c>
      <c r="Z1678" s="336">
        <v>281</v>
      </c>
      <c r="AA1678" s="336">
        <v>313</v>
      </c>
      <c r="AB1678" s="336">
        <v>290</v>
      </c>
      <c r="AC1678" s="337">
        <v>0.939799331103679</v>
      </c>
      <c r="AD1678" s="271">
        <v>0.926517571884984</v>
      </c>
      <c r="AE1678" s="298">
        <v>0.0132817592186949</v>
      </c>
    </row>
    <row r="1679" spans="1:31">
      <c r="A1679" s="318" t="s">
        <v>2706</v>
      </c>
      <c r="B1679" s="342" t="s">
        <v>3382</v>
      </c>
      <c r="C1679" s="296" t="s">
        <v>3145</v>
      </c>
      <c r="D1679" s="342" t="s">
        <v>3146</v>
      </c>
      <c r="E1679" s="269">
        <v>22</v>
      </c>
      <c r="F1679" s="269">
        <v>22</v>
      </c>
      <c r="G1679" s="267">
        <v>21</v>
      </c>
      <c r="H1679" s="267">
        <v>21</v>
      </c>
      <c r="I1679" s="267">
        <v>20</v>
      </c>
      <c r="J1679" s="267">
        <v>20</v>
      </c>
      <c r="K1679" s="297">
        <v>0.9</v>
      </c>
      <c r="L1679" s="270">
        <v>1</v>
      </c>
      <c r="M1679" s="270">
        <v>1</v>
      </c>
      <c r="N1679" s="270">
        <v>1</v>
      </c>
      <c r="O1679" s="335">
        <v>684</v>
      </c>
      <c r="P1679" s="269">
        <v>658</v>
      </c>
      <c r="Q1679" s="269">
        <v>21</v>
      </c>
      <c r="R1679" s="267">
        <v>20</v>
      </c>
      <c r="S1679" s="267">
        <v>20</v>
      </c>
      <c r="T1679" s="270">
        <v>0.961988304093567</v>
      </c>
      <c r="U1679" s="270">
        <v>0.954545454545455</v>
      </c>
      <c r="V1679" s="271">
        <v>0.952380952380952</v>
      </c>
      <c r="W1679" s="271">
        <v>1</v>
      </c>
      <c r="X1679" s="298">
        <v>0.00216450216450226</v>
      </c>
      <c r="Y1679" s="274">
        <v>163</v>
      </c>
      <c r="Z1679" s="336">
        <v>159</v>
      </c>
      <c r="AA1679" s="336">
        <v>175</v>
      </c>
      <c r="AB1679" s="336">
        <v>172</v>
      </c>
      <c r="AC1679" s="337">
        <v>0.975460122699387</v>
      </c>
      <c r="AD1679" s="271">
        <v>0.982857142857143</v>
      </c>
      <c r="AE1679" s="298">
        <v>-0.00739702015775634</v>
      </c>
    </row>
    <row r="1680" spans="1:31">
      <c r="A1680" s="318" t="s">
        <v>2706</v>
      </c>
      <c r="B1680" s="342" t="s">
        <v>3382</v>
      </c>
      <c r="C1680" s="296" t="s">
        <v>3147</v>
      </c>
      <c r="D1680" s="342" t="s">
        <v>3148</v>
      </c>
      <c r="E1680" s="269">
        <v>26</v>
      </c>
      <c r="F1680" s="269">
        <v>23</v>
      </c>
      <c r="G1680" s="267">
        <v>24</v>
      </c>
      <c r="H1680" s="267">
        <v>22</v>
      </c>
      <c r="I1680" s="267">
        <v>27</v>
      </c>
      <c r="J1680" s="267">
        <v>25</v>
      </c>
      <c r="K1680" s="297">
        <v>0.9</v>
      </c>
      <c r="L1680" s="270">
        <v>0.884615384615385</v>
      </c>
      <c r="M1680" s="270">
        <v>0.916666666666667</v>
      </c>
      <c r="N1680" s="270">
        <v>0.925925925925926</v>
      </c>
      <c r="O1680" s="335">
        <v>737</v>
      </c>
      <c r="P1680" s="269">
        <v>708</v>
      </c>
      <c r="Q1680" s="269">
        <v>23</v>
      </c>
      <c r="R1680" s="267">
        <v>22</v>
      </c>
      <c r="S1680" s="267">
        <v>25</v>
      </c>
      <c r="T1680" s="270">
        <v>0.960651289009498</v>
      </c>
      <c r="U1680" s="270">
        <v>0.884615384615385</v>
      </c>
      <c r="V1680" s="271">
        <v>0.916666666666667</v>
      </c>
      <c r="W1680" s="271">
        <v>0.925925925925926</v>
      </c>
      <c r="X1680" s="298">
        <v>-0.032051282051282</v>
      </c>
      <c r="Y1680" s="274">
        <v>183</v>
      </c>
      <c r="Z1680" s="336">
        <v>170</v>
      </c>
      <c r="AA1680" s="336">
        <v>188</v>
      </c>
      <c r="AB1680" s="336">
        <v>182</v>
      </c>
      <c r="AC1680" s="337">
        <v>0.92896174863388</v>
      </c>
      <c r="AD1680" s="271">
        <v>0.968085106382979</v>
      </c>
      <c r="AE1680" s="298">
        <v>-0.0391233577490989</v>
      </c>
    </row>
    <row r="1681" spans="1:31">
      <c r="A1681" s="318" t="s">
        <v>2706</v>
      </c>
      <c r="B1681" s="342" t="s">
        <v>3382</v>
      </c>
      <c r="C1681" s="296" t="s">
        <v>3149</v>
      </c>
      <c r="D1681" s="342" t="s">
        <v>3150</v>
      </c>
      <c r="E1681" s="269">
        <v>28</v>
      </c>
      <c r="F1681" s="269">
        <v>28</v>
      </c>
      <c r="G1681" s="267">
        <v>24</v>
      </c>
      <c r="H1681" s="267">
        <v>24</v>
      </c>
      <c r="I1681" s="267">
        <v>30</v>
      </c>
      <c r="J1681" s="267">
        <v>30</v>
      </c>
      <c r="K1681" s="297">
        <v>0.9</v>
      </c>
      <c r="L1681" s="270">
        <v>1</v>
      </c>
      <c r="M1681" s="270">
        <v>1</v>
      </c>
      <c r="N1681" s="270">
        <v>1</v>
      </c>
      <c r="O1681" s="335">
        <v>845</v>
      </c>
      <c r="P1681" s="269">
        <v>814</v>
      </c>
      <c r="Q1681" s="269">
        <v>28</v>
      </c>
      <c r="R1681" s="267">
        <v>24</v>
      </c>
      <c r="S1681" s="267">
        <v>29</v>
      </c>
      <c r="T1681" s="270">
        <v>0.963313609467456</v>
      </c>
      <c r="U1681" s="270">
        <v>1</v>
      </c>
      <c r="V1681" s="271">
        <v>1</v>
      </c>
      <c r="W1681" s="271">
        <v>0.966666666666667</v>
      </c>
      <c r="X1681" s="298">
        <v>0</v>
      </c>
      <c r="Y1681" s="274">
        <v>199</v>
      </c>
      <c r="Z1681" s="336">
        <v>196</v>
      </c>
      <c r="AA1681" s="336">
        <v>221</v>
      </c>
      <c r="AB1681" s="336">
        <v>218</v>
      </c>
      <c r="AC1681" s="337">
        <v>0.984924623115578</v>
      </c>
      <c r="AD1681" s="271">
        <v>0.986425339366516</v>
      </c>
      <c r="AE1681" s="298">
        <v>-0.00150071625093795</v>
      </c>
    </row>
    <row r="1682" spans="1:31">
      <c r="A1682" s="318" t="s">
        <v>2706</v>
      </c>
      <c r="B1682" s="342" t="s">
        <v>3382</v>
      </c>
      <c r="C1682" s="296" t="s">
        <v>3151</v>
      </c>
      <c r="D1682" s="342" t="s">
        <v>3152</v>
      </c>
      <c r="E1682" s="269">
        <v>29</v>
      </c>
      <c r="F1682" s="269">
        <v>28</v>
      </c>
      <c r="G1682" s="267">
        <v>22</v>
      </c>
      <c r="H1682" s="267">
        <v>22</v>
      </c>
      <c r="I1682" s="267">
        <v>28</v>
      </c>
      <c r="J1682" s="267">
        <v>27</v>
      </c>
      <c r="K1682" s="297">
        <v>0.9</v>
      </c>
      <c r="L1682" s="270">
        <v>0.96551724137931</v>
      </c>
      <c r="M1682" s="270">
        <v>1</v>
      </c>
      <c r="N1682" s="270">
        <v>0.964285714285714</v>
      </c>
      <c r="O1682" s="335">
        <v>779</v>
      </c>
      <c r="P1682" s="269">
        <v>748</v>
      </c>
      <c r="Q1682" s="269">
        <v>28</v>
      </c>
      <c r="R1682" s="267">
        <v>22</v>
      </c>
      <c r="S1682" s="267">
        <v>27</v>
      </c>
      <c r="T1682" s="270">
        <v>0.9602053915276</v>
      </c>
      <c r="U1682" s="270">
        <v>0.96551724137931</v>
      </c>
      <c r="V1682" s="271">
        <v>1</v>
      </c>
      <c r="W1682" s="271">
        <v>0.964285714285714</v>
      </c>
      <c r="X1682" s="298">
        <v>-0.0344827586206896</v>
      </c>
      <c r="Y1682" s="274">
        <v>190</v>
      </c>
      <c r="Z1682" s="336">
        <v>186</v>
      </c>
      <c r="AA1682" s="336">
        <v>194</v>
      </c>
      <c r="AB1682" s="336">
        <v>191</v>
      </c>
      <c r="AC1682" s="337">
        <v>0.978947368421053</v>
      </c>
      <c r="AD1682" s="271">
        <v>0.984536082474227</v>
      </c>
      <c r="AE1682" s="298">
        <v>-0.00558871405317418</v>
      </c>
    </row>
    <row r="1683" spans="1:31">
      <c r="A1683" s="318" t="s">
        <v>2706</v>
      </c>
      <c r="B1683" s="342" t="s">
        <v>3382</v>
      </c>
      <c r="C1683" s="296" t="s">
        <v>3153</v>
      </c>
      <c r="D1683" s="342" t="s">
        <v>3154</v>
      </c>
      <c r="E1683" s="269">
        <v>31</v>
      </c>
      <c r="F1683" s="269">
        <v>29</v>
      </c>
      <c r="G1683" s="267">
        <v>27</v>
      </c>
      <c r="H1683" s="267">
        <v>25</v>
      </c>
      <c r="I1683" s="267">
        <v>36</v>
      </c>
      <c r="J1683" s="267">
        <v>34</v>
      </c>
      <c r="K1683" s="297">
        <v>0.9</v>
      </c>
      <c r="L1683" s="270">
        <v>0.935483870967742</v>
      </c>
      <c r="M1683" s="270">
        <v>0.925925925925926</v>
      </c>
      <c r="N1683" s="270">
        <v>0.944444444444444</v>
      </c>
      <c r="O1683" s="335">
        <v>988</v>
      </c>
      <c r="P1683" s="269">
        <v>948</v>
      </c>
      <c r="Q1683" s="269">
        <v>29</v>
      </c>
      <c r="R1683" s="267">
        <v>25</v>
      </c>
      <c r="S1683" s="267">
        <v>34</v>
      </c>
      <c r="T1683" s="270">
        <v>0.959514170040486</v>
      </c>
      <c r="U1683" s="270">
        <v>0.935483870967742</v>
      </c>
      <c r="V1683" s="271">
        <v>0.925925925925926</v>
      </c>
      <c r="W1683" s="271">
        <v>0.944444444444444</v>
      </c>
      <c r="X1683" s="298">
        <v>0.00955794504181595</v>
      </c>
      <c r="Y1683" s="274">
        <v>235</v>
      </c>
      <c r="Z1683" s="336">
        <v>226</v>
      </c>
      <c r="AA1683" s="336">
        <v>242</v>
      </c>
      <c r="AB1683" s="336">
        <v>235</v>
      </c>
      <c r="AC1683" s="337">
        <v>0.961702127659574</v>
      </c>
      <c r="AD1683" s="271">
        <v>0.971074380165289</v>
      </c>
      <c r="AE1683" s="298">
        <v>-0.00937225250571483</v>
      </c>
    </row>
    <row r="1684" spans="1:31">
      <c r="A1684" s="318" t="s">
        <v>2706</v>
      </c>
      <c r="B1684" s="342" t="s">
        <v>3385</v>
      </c>
      <c r="C1684" s="296" t="s">
        <v>3155</v>
      </c>
      <c r="D1684" s="342" t="s">
        <v>3156</v>
      </c>
      <c r="E1684" s="269">
        <v>37</v>
      </c>
      <c r="F1684" s="269">
        <v>34</v>
      </c>
      <c r="G1684" s="267">
        <v>35</v>
      </c>
      <c r="H1684" s="267">
        <v>33</v>
      </c>
      <c r="I1684" s="267">
        <v>38</v>
      </c>
      <c r="J1684" s="267">
        <v>34</v>
      </c>
      <c r="K1684" s="297">
        <v>0.9</v>
      </c>
      <c r="L1684" s="270">
        <v>0.918918918918919</v>
      </c>
      <c r="M1684" s="270">
        <v>0.942857142857143</v>
      </c>
      <c r="N1684" s="270">
        <v>0.894736842105263</v>
      </c>
      <c r="O1684" s="335">
        <v>1057</v>
      </c>
      <c r="P1684" s="269">
        <v>977</v>
      </c>
      <c r="Q1684" s="269">
        <v>34</v>
      </c>
      <c r="R1684" s="267">
        <v>33</v>
      </c>
      <c r="S1684" s="267">
        <v>34</v>
      </c>
      <c r="T1684" s="270">
        <v>0.924314096499527</v>
      </c>
      <c r="U1684" s="270">
        <v>0.918918918918919</v>
      </c>
      <c r="V1684" s="271">
        <v>0.942857142857143</v>
      </c>
      <c r="W1684" s="271">
        <v>0.894736842105263</v>
      </c>
      <c r="X1684" s="298">
        <v>-0.0239382239382239</v>
      </c>
      <c r="Y1684" s="274">
        <v>257</v>
      </c>
      <c r="Z1684" s="336">
        <v>242</v>
      </c>
      <c r="AA1684" s="336">
        <v>256</v>
      </c>
      <c r="AB1684" s="336">
        <v>236</v>
      </c>
      <c r="AC1684" s="337">
        <v>0.941634241245136</v>
      </c>
      <c r="AD1684" s="271">
        <v>0.921875</v>
      </c>
      <c r="AE1684" s="298">
        <v>0.0197592412451362</v>
      </c>
    </row>
    <row r="1685" spans="1:31">
      <c r="A1685" s="318" t="s">
        <v>2706</v>
      </c>
      <c r="B1685" s="342" t="s">
        <v>3384</v>
      </c>
      <c r="C1685" s="296" t="s">
        <v>3157</v>
      </c>
      <c r="D1685" s="342" t="s">
        <v>3158</v>
      </c>
      <c r="E1685" s="269">
        <v>37</v>
      </c>
      <c r="F1685" s="269">
        <v>37</v>
      </c>
      <c r="G1685" s="267">
        <v>31</v>
      </c>
      <c r="H1685" s="267">
        <v>31</v>
      </c>
      <c r="I1685" s="267">
        <v>42</v>
      </c>
      <c r="J1685" s="267">
        <v>42</v>
      </c>
      <c r="K1685" s="297">
        <v>0.9</v>
      </c>
      <c r="L1685" s="270">
        <v>1</v>
      </c>
      <c r="M1685" s="270">
        <v>1</v>
      </c>
      <c r="N1685" s="270">
        <v>1</v>
      </c>
      <c r="O1685" s="335">
        <v>1090</v>
      </c>
      <c r="P1685" s="269">
        <v>1025</v>
      </c>
      <c r="Q1685" s="269">
        <v>35</v>
      </c>
      <c r="R1685" s="267">
        <v>31</v>
      </c>
      <c r="S1685" s="267">
        <v>39</v>
      </c>
      <c r="T1685" s="270">
        <v>0.940366972477064</v>
      </c>
      <c r="U1685" s="270">
        <v>0.945945945945946</v>
      </c>
      <c r="V1685" s="271">
        <v>1</v>
      </c>
      <c r="W1685" s="271">
        <v>0.928571428571429</v>
      </c>
      <c r="X1685" s="298">
        <v>-0.0540540540540541</v>
      </c>
      <c r="Y1685" s="274">
        <v>277</v>
      </c>
      <c r="Z1685" s="336">
        <v>262</v>
      </c>
      <c r="AA1685" s="336">
        <v>276</v>
      </c>
      <c r="AB1685" s="336">
        <v>267</v>
      </c>
      <c r="AC1685" s="337">
        <v>0.945848375451264</v>
      </c>
      <c r="AD1685" s="271">
        <v>0.967391304347826</v>
      </c>
      <c r="AE1685" s="298">
        <v>-0.0215429288965625</v>
      </c>
    </row>
    <row r="1686" spans="1:31">
      <c r="A1686" s="318" t="s">
        <v>2706</v>
      </c>
      <c r="B1686" s="342" t="s">
        <v>3382</v>
      </c>
      <c r="C1686" s="296" t="s">
        <v>3159</v>
      </c>
      <c r="D1686" s="342" t="s">
        <v>3160</v>
      </c>
      <c r="E1686" s="269">
        <v>39</v>
      </c>
      <c r="F1686" s="269">
        <v>39</v>
      </c>
      <c r="G1686" s="267">
        <v>32</v>
      </c>
      <c r="H1686" s="267">
        <v>32</v>
      </c>
      <c r="I1686" s="267">
        <v>34</v>
      </c>
      <c r="J1686" s="267">
        <v>34</v>
      </c>
      <c r="K1686" s="297">
        <v>0.9</v>
      </c>
      <c r="L1686" s="270">
        <v>1</v>
      </c>
      <c r="M1686" s="270">
        <v>1</v>
      </c>
      <c r="N1686" s="270">
        <v>1</v>
      </c>
      <c r="O1686" s="335">
        <v>993</v>
      </c>
      <c r="P1686" s="269">
        <v>964</v>
      </c>
      <c r="Q1686" s="269">
        <v>38</v>
      </c>
      <c r="R1686" s="267">
        <v>31</v>
      </c>
      <c r="S1686" s="267">
        <v>32</v>
      </c>
      <c r="T1686" s="270">
        <v>0.97079556898288</v>
      </c>
      <c r="U1686" s="270">
        <v>0.974358974358974</v>
      </c>
      <c r="V1686" s="271">
        <v>0.96875</v>
      </c>
      <c r="W1686" s="271">
        <v>0.941176470588235</v>
      </c>
      <c r="X1686" s="298">
        <v>0.00560897435897434</v>
      </c>
      <c r="Y1686" s="274">
        <v>253</v>
      </c>
      <c r="Z1686" s="336">
        <v>246</v>
      </c>
      <c r="AA1686" s="336">
        <v>253</v>
      </c>
      <c r="AB1686" s="336">
        <v>240</v>
      </c>
      <c r="AC1686" s="337">
        <v>0.972332015810277</v>
      </c>
      <c r="AD1686" s="271">
        <v>0.948616600790514</v>
      </c>
      <c r="AE1686" s="298">
        <v>0.0237154150197629</v>
      </c>
    </row>
    <row r="1687" spans="1:31">
      <c r="A1687" s="318" t="s">
        <v>2706</v>
      </c>
      <c r="B1687" s="342" t="s">
        <v>3382</v>
      </c>
      <c r="C1687" s="296" t="s">
        <v>3161</v>
      </c>
      <c r="D1687" s="342" t="s">
        <v>3162</v>
      </c>
      <c r="E1687" s="269">
        <v>37</v>
      </c>
      <c r="F1687" s="269">
        <v>37</v>
      </c>
      <c r="G1687" s="267">
        <v>30</v>
      </c>
      <c r="H1687" s="267">
        <v>30</v>
      </c>
      <c r="I1687" s="267">
        <v>34</v>
      </c>
      <c r="J1687" s="267">
        <v>34</v>
      </c>
      <c r="K1687" s="297">
        <v>0.9</v>
      </c>
      <c r="L1687" s="270">
        <v>1</v>
      </c>
      <c r="M1687" s="270">
        <v>1</v>
      </c>
      <c r="N1687" s="270">
        <v>1</v>
      </c>
      <c r="O1687" s="335">
        <v>1039</v>
      </c>
      <c r="P1687" s="269">
        <v>1035</v>
      </c>
      <c r="Q1687" s="269">
        <v>37</v>
      </c>
      <c r="R1687" s="267">
        <v>30</v>
      </c>
      <c r="S1687" s="267">
        <v>34</v>
      </c>
      <c r="T1687" s="270">
        <v>0.996150144369586</v>
      </c>
      <c r="U1687" s="270">
        <v>1</v>
      </c>
      <c r="V1687" s="271">
        <v>1</v>
      </c>
      <c r="W1687" s="271">
        <v>1</v>
      </c>
      <c r="X1687" s="298">
        <v>0</v>
      </c>
      <c r="Y1687" s="274">
        <v>253</v>
      </c>
      <c r="Z1687" s="336">
        <v>253</v>
      </c>
      <c r="AA1687" s="336">
        <v>270</v>
      </c>
      <c r="AB1687" s="336">
        <v>270</v>
      </c>
      <c r="AC1687" s="337">
        <v>1</v>
      </c>
      <c r="AD1687" s="271">
        <v>1</v>
      </c>
      <c r="AE1687" s="298">
        <v>0</v>
      </c>
    </row>
    <row r="1688" spans="1:31">
      <c r="A1688" s="318" t="s">
        <v>2706</v>
      </c>
      <c r="B1688" s="342" t="s">
        <v>3382</v>
      </c>
      <c r="C1688" s="296" t="s">
        <v>40</v>
      </c>
      <c r="D1688" s="342" t="s">
        <v>3163</v>
      </c>
      <c r="E1688" s="269">
        <v>0</v>
      </c>
      <c r="F1688" s="269">
        <v>0</v>
      </c>
      <c r="G1688" s="267">
        <v>0</v>
      </c>
      <c r="H1688" s="267">
        <v>0</v>
      </c>
      <c r="I1688" s="267">
        <v>0</v>
      </c>
      <c r="J1688" s="267">
        <v>0</v>
      </c>
      <c r="K1688" s="297">
        <v>0.9</v>
      </c>
      <c r="L1688" s="270">
        <v>0</v>
      </c>
      <c r="M1688" s="270">
        <v>0</v>
      </c>
      <c r="N1688" s="270">
        <v>0</v>
      </c>
      <c r="O1688" s="335">
        <v>0</v>
      </c>
      <c r="P1688" s="269">
        <v>0</v>
      </c>
      <c r="Q1688" s="269">
        <v>0</v>
      </c>
      <c r="R1688" s="267">
        <v>0</v>
      </c>
      <c r="S1688" s="267">
        <v>0</v>
      </c>
      <c r="T1688" s="270">
        <v>0</v>
      </c>
      <c r="U1688" s="270">
        <v>0</v>
      </c>
      <c r="V1688" s="271">
        <v>0</v>
      </c>
      <c r="W1688" s="271">
        <v>0</v>
      </c>
      <c r="X1688" s="298">
        <v>0</v>
      </c>
      <c r="Y1688" s="274">
        <v>0</v>
      </c>
      <c r="Z1688" s="336">
        <v>0</v>
      </c>
      <c r="AA1688" s="336">
        <v>0</v>
      </c>
      <c r="AB1688" s="336">
        <v>0</v>
      </c>
      <c r="AC1688" s="337">
        <v>0</v>
      </c>
      <c r="AD1688" s="271">
        <v>0</v>
      </c>
      <c r="AE1688" s="298">
        <v>0</v>
      </c>
    </row>
    <row r="1689" spans="1:31">
      <c r="A1689" s="318" t="s">
        <v>2706</v>
      </c>
      <c r="B1689" s="342" t="s">
        <v>3382</v>
      </c>
      <c r="C1689" s="296" t="s">
        <v>40</v>
      </c>
      <c r="D1689" s="342" t="s">
        <v>3164</v>
      </c>
      <c r="E1689" s="269">
        <v>0</v>
      </c>
      <c r="F1689" s="269">
        <v>0</v>
      </c>
      <c r="G1689" s="267">
        <v>0</v>
      </c>
      <c r="H1689" s="267">
        <v>0</v>
      </c>
      <c r="I1689" s="267">
        <v>0</v>
      </c>
      <c r="J1689" s="267">
        <v>0</v>
      </c>
      <c r="K1689" s="297">
        <v>0.9</v>
      </c>
      <c r="L1689" s="270">
        <v>0</v>
      </c>
      <c r="M1689" s="270">
        <v>0</v>
      </c>
      <c r="N1689" s="270">
        <v>0</v>
      </c>
      <c r="O1689" s="335">
        <v>0</v>
      </c>
      <c r="P1689" s="269">
        <v>0</v>
      </c>
      <c r="Q1689" s="269">
        <v>0</v>
      </c>
      <c r="R1689" s="267">
        <v>0</v>
      </c>
      <c r="S1689" s="267">
        <v>0</v>
      </c>
      <c r="T1689" s="270">
        <v>0</v>
      </c>
      <c r="U1689" s="270">
        <v>0</v>
      </c>
      <c r="V1689" s="271">
        <v>0</v>
      </c>
      <c r="W1689" s="271">
        <v>0</v>
      </c>
      <c r="X1689" s="298">
        <v>0</v>
      </c>
      <c r="Y1689" s="274">
        <v>0</v>
      </c>
      <c r="Z1689" s="336">
        <v>0</v>
      </c>
      <c r="AA1689" s="336">
        <v>0</v>
      </c>
      <c r="AB1689" s="336">
        <v>0</v>
      </c>
      <c r="AC1689" s="337">
        <v>0</v>
      </c>
      <c r="AD1689" s="271">
        <v>0</v>
      </c>
      <c r="AE1689" s="298">
        <v>0</v>
      </c>
    </row>
    <row r="1690" spans="1:31">
      <c r="A1690" s="318" t="s">
        <v>2706</v>
      </c>
      <c r="B1690" s="342" t="s">
        <v>3384</v>
      </c>
      <c r="C1690" s="296" t="s">
        <v>3165</v>
      </c>
      <c r="D1690" s="342" t="s">
        <v>3166</v>
      </c>
      <c r="E1690" s="269">
        <v>0</v>
      </c>
      <c r="F1690" s="269">
        <v>0</v>
      </c>
      <c r="G1690" s="267">
        <v>0</v>
      </c>
      <c r="H1690" s="267">
        <v>0</v>
      </c>
      <c r="I1690" s="267">
        <v>0</v>
      </c>
      <c r="J1690" s="267">
        <v>0</v>
      </c>
      <c r="K1690" s="297">
        <v>0.9</v>
      </c>
      <c r="L1690" s="270">
        <v>0</v>
      </c>
      <c r="M1690" s="270">
        <v>0</v>
      </c>
      <c r="N1690" s="270">
        <v>0</v>
      </c>
      <c r="O1690" s="335">
        <v>0</v>
      </c>
      <c r="P1690" s="269">
        <v>0</v>
      </c>
      <c r="Q1690" s="269">
        <v>0</v>
      </c>
      <c r="R1690" s="267">
        <v>0</v>
      </c>
      <c r="S1690" s="267">
        <v>0</v>
      </c>
      <c r="T1690" s="270">
        <v>0</v>
      </c>
      <c r="U1690" s="270">
        <v>0</v>
      </c>
      <c r="V1690" s="271">
        <v>0</v>
      </c>
      <c r="W1690" s="271">
        <v>0</v>
      </c>
      <c r="X1690" s="298">
        <v>0</v>
      </c>
      <c r="Y1690" s="274">
        <v>0</v>
      </c>
      <c r="Z1690" s="336">
        <v>0</v>
      </c>
      <c r="AA1690" s="336">
        <v>0</v>
      </c>
      <c r="AB1690" s="336">
        <v>0</v>
      </c>
      <c r="AC1690" s="337">
        <v>0</v>
      </c>
      <c r="AD1690" s="271">
        <v>0</v>
      </c>
      <c r="AE1690" s="298">
        <v>0</v>
      </c>
    </row>
    <row r="1691" spans="1:31">
      <c r="A1691" s="318" t="s">
        <v>2706</v>
      </c>
      <c r="B1691" s="342" t="s">
        <v>3382</v>
      </c>
      <c r="C1691" s="296" t="s">
        <v>3167</v>
      </c>
      <c r="D1691" s="342" t="s">
        <v>3168</v>
      </c>
      <c r="E1691" s="269">
        <v>21</v>
      </c>
      <c r="F1691" s="269">
        <v>21</v>
      </c>
      <c r="G1691" s="267">
        <v>26</v>
      </c>
      <c r="H1691" s="267">
        <v>26</v>
      </c>
      <c r="I1691" s="267">
        <v>28</v>
      </c>
      <c r="J1691" s="267">
        <v>28</v>
      </c>
      <c r="K1691" s="297">
        <v>0.9</v>
      </c>
      <c r="L1691" s="270">
        <v>1</v>
      </c>
      <c r="M1691" s="270">
        <v>1</v>
      </c>
      <c r="N1691" s="270">
        <v>1</v>
      </c>
      <c r="O1691" s="335">
        <v>679</v>
      </c>
      <c r="P1691" s="269">
        <v>641</v>
      </c>
      <c r="Q1691" s="269">
        <v>20</v>
      </c>
      <c r="R1691" s="267">
        <v>26</v>
      </c>
      <c r="S1691" s="267">
        <v>27</v>
      </c>
      <c r="T1691" s="270">
        <v>0.944035346097202</v>
      </c>
      <c r="U1691" s="270">
        <v>0.952380952380952</v>
      </c>
      <c r="V1691" s="271">
        <v>1</v>
      </c>
      <c r="W1691" s="271">
        <v>0.964285714285714</v>
      </c>
      <c r="X1691" s="298">
        <v>-0.0476190476190477</v>
      </c>
      <c r="Y1691" s="274">
        <v>176</v>
      </c>
      <c r="Z1691" s="336">
        <v>166</v>
      </c>
      <c r="AA1691" s="336">
        <v>158</v>
      </c>
      <c r="AB1691" s="336">
        <v>150</v>
      </c>
      <c r="AC1691" s="337">
        <v>0.943181818181818</v>
      </c>
      <c r="AD1691" s="271">
        <v>0.949367088607595</v>
      </c>
      <c r="AE1691" s="298">
        <v>-0.00618527042577666</v>
      </c>
    </row>
    <row r="1692" spans="1:31">
      <c r="A1692" s="318" t="s">
        <v>2706</v>
      </c>
      <c r="B1692" s="342" t="s">
        <v>3382</v>
      </c>
      <c r="C1692" s="296" t="s">
        <v>3169</v>
      </c>
      <c r="D1692" s="342" t="s">
        <v>3170</v>
      </c>
      <c r="E1692" s="269">
        <v>0</v>
      </c>
      <c r="F1692" s="269">
        <v>0</v>
      </c>
      <c r="G1692" s="267">
        <v>0</v>
      </c>
      <c r="H1692" s="267">
        <v>0</v>
      </c>
      <c r="I1692" s="267">
        <v>0</v>
      </c>
      <c r="J1692" s="267">
        <v>0</v>
      </c>
      <c r="K1692" s="297">
        <v>0.9</v>
      </c>
      <c r="L1692" s="270">
        <v>0</v>
      </c>
      <c r="M1692" s="270">
        <v>0</v>
      </c>
      <c r="N1692" s="270">
        <v>0</v>
      </c>
      <c r="O1692" s="335">
        <v>0</v>
      </c>
      <c r="P1692" s="269">
        <v>0</v>
      </c>
      <c r="Q1692" s="269">
        <v>0</v>
      </c>
      <c r="R1692" s="267">
        <v>0</v>
      </c>
      <c r="S1692" s="267">
        <v>0</v>
      </c>
      <c r="T1692" s="270">
        <v>0</v>
      </c>
      <c r="U1692" s="270">
        <v>0</v>
      </c>
      <c r="V1692" s="271">
        <v>0</v>
      </c>
      <c r="W1692" s="271">
        <v>0</v>
      </c>
      <c r="X1692" s="298">
        <v>0</v>
      </c>
      <c r="Y1692" s="274">
        <v>0</v>
      </c>
      <c r="Z1692" s="336">
        <v>0</v>
      </c>
      <c r="AA1692" s="336">
        <v>0</v>
      </c>
      <c r="AB1692" s="336">
        <v>0</v>
      </c>
      <c r="AC1692" s="337">
        <v>0</v>
      </c>
      <c r="AD1692" s="271">
        <v>0</v>
      </c>
      <c r="AE1692" s="298">
        <v>0</v>
      </c>
    </row>
    <row r="1693" spans="1:31">
      <c r="A1693" s="318" t="s">
        <v>2706</v>
      </c>
      <c r="B1693" s="342" t="s">
        <v>3385</v>
      </c>
      <c r="C1693" s="296" t="s">
        <v>3171</v>
      </c>
      <c r="D1693" s="342" t="s">
        <v>3172</v>
      </c>
      <c r="E1693" s="269">
        <v>34</v>
      </c>
      <c r="F1693" s="269">
        <v>27</v>
      </c>
      <c r="G1693" s="267">
        <v>28</v>
      </c>
      <c r="H1693" s="267">
        <v>24</v>
      </c>
      <c r="I1693" s="267">
        <v>33</v>
      </c>
      <c r="J1693" s="267">
        <v>28</v>
      </c>
      <c r="K1693" s="297">
        <v>0.9</v>
      </c>
      <c r="L1693" s="270">
        <v>0.794117647058823</v>
      </c>
      <c r="M1693" s="270">
        <v>0.857142857142857</v>
      </c>
      <c r="N1693" s="270">
        <v>0.848484848484849</v>
      </c>
      <c r="O1693" s="335">
        <v>945</v>
      </c>
      <c r="P1693" s="269">
        <v>755</v>
      </c>
      <c r="Q1693" s="269">
        <v>26</v>
      </c>
      <c r="R1693" s="267">
        <v>23</v>
      </c>
      <c r="S1693" s="267">
        <v>27</v>
      </c>
      <c r="T1693" s="270">
        <v>0.798941798941799</v>
      </c>
      <c r="U1693" s="270">
        <v>0.764705882352941</v>
      </c>
      <c r="V1693" s="271">
        <v>0.821428571428571</v>
      </c>
      <c r="W1693" s="271">
        <v>0.818181818181818</v>
      </c>
      <c r="X1693" s="298">
        <v>-0.0567226890756303</v>
      </c>
      <c r="Y1693" s="274">
        <v>230</v>
      </c>
      <c r="Z1693" s="336">
        <v>185</v>
      </c>
      <c r="AA1693" s="336">
        <v>241</v>
      </c>
      <c r="AB1693" s="336">
        <v>197</v>
      </c>
      <c r="AC1693" s="337">
        <v>0.804347826086957</v>
      </c>
      <c r="AD1693" s="271">
        <v>0.817427385892116</v>
      </c>
      <c r="AE1693" s="298">
        <v>-0.0130795598051596</v>
      </c>
    </row>
    <row r="1694" spans="1:31">
      <c r="A1694" s="318" t="s">
        <v>2706</v>
      </c>
      <c r="B1694" s="342" t="s">
        <v>3382</v>
      </c>
      <c r="C1694" s="296" t="s">
        <v>3173</v>
      </c>
      <c r="D1694" s="342" t="s">
        <v>3174</v>
      </c>
      <c r="E1694" s="269">
        <v>39</v>
      </c>
      <c r="F1694" s="269">
        <v>38</v>
      </c>
      <c r="G1694" s="267">
        <v>37</v>
      </c>
      <c r="H1694" s="267">
        <v>37</v>
      </c>
      <c r="I1694" s="267">
        <v>39</v>
      </c>
      <c r="J1694" s="267">
        <v>38</v>
      </c>
      <c r="K1694" s="297">
        <v>0.9</v>
      </c>
      <c r="L1694" s="270">
        <v>0.974358974358974</v>
      </c>
      <c r="M1694" s="270">
        <v>1</v>
      </c>
      <c r="N1694" s="270">
        <v>0.974358974358974</v>
      </c>
      <c r="O1694" s="335">
        <v>1107</v>
      </c>
      <c r="P1694" s="269">
        <v>1083</v>
      </c>
      <c r="Q1694" s="269">
        <v>38</v>
      </c>
      <c r="R1694" s="267">
        <v>37</v>
      </c>
      <c r="S1694" s="267">
        <v>38</v>
      </c>
      <c r="T1694" s="270">
        <v>0.978319783197832</v>
      </c>
      <c r="U1694" s="270">
        <v>0.974358974358974</v>
      </c>
      <c r="V1694" s="271">
        <v>1</v>
      </c>
      <c r="W1694" s="271">
        <v>0.974358974358974</v>
      </c>
      <c r="X1694" s="298">
        <v>-0.0256410256410257</v>
      </c>
      <c r="Y1694" s="274">
        <v>272</v>
      </c>
      <c r="Z1694" s="336">
        <v>269</v>
      </c>
      <c r="AA1694" s="336">
        <v>284</v>
      </c>
      <c r="AB1694" s="336">
        <v>278</v>
      </c>
      <c r="AC1694" s="337">
        <v>0.988970588235294</v>
      </c>
      <c r="AD1694" s="271">
        <v>0.97887323943662</v>
      </c>
      <c r="AE1694" s="298">
        <v>0.0100973487986744</v>
      </c>
    </row>
    <row r="1695" spans="1:31">
      <c r="A1695" s="318" t="s">
        <v>2706</v>
      </c>
      <c r="B1695" s="342" t="s">
        <v>3382</v>
      </c>
      <c r="C1695" s="296" t="s">
        <v>3175</v>
      </c>
      <c r="D1695" s="342" t="s">
        <v>3176</v>
      </c>
      <c r="E1695" s="269">
        <v>0</v>
      </c>
      <c r="F1695" s="269">
        <v>0</v>
      </c>
      <c r="G1695" s="267">
        <v>0</v>
      </c>
      <c r="H1695" s="267">
        <v>0</v>
      </c>
      <c r="I1695" s="267">
        <v>0</v>
      </c>
      <c r="J1695" s="267">
        <v>0</v>
      </c>
      <c r="K1695" s="297">
        <v>0.9</v>
      </c>
      <c r="L1695" s="270">
        <v>0</v>
      </c>
      <c r="M1695" s="270">
        <v>0</v>
      </c>
      <c r="N1695" s="270">
        <v>0</v>
      </c>
      <c r="O1695" s="335">
        <v>0</v>
      </c>
      <c r="P1695" s="269">
        <v>0</v>
      </c>
      <c r="Q1695" s="269">
        <v>0</v>
      </c>
      <c r="R1695" s="267">
        <v>0</v>
      </c>
      <c r="S1695" s="267">
        <v>0</v>
      </c>
      <c r="T1695" s="270">
        <v>0</v>
      </c>
      <c r="U1695" s="270">
        <v>0</v>
      </c>
      <c r="V1695" s="271">
        <v>0</v>
      </c>
      <c r="W1695" s="271">
        <v>0</v>
      </c>
      <c r="X1695" s="298">
        <v>0</v>
      </c>
      <c r="Y1695" s="274">
        <v>0</v>
      </c>
      <c r="Z1695" s="336">
        <v>0</v>
      </c>
      <c r="AA1695" s="336">
        <v>0</v>
      </c>
      <c r="AB1695" s="336">
        <v>0</v>
      </c>
      <c r="AC1695" s="337">
        <v>0</v>
      </c>
      <c r="AD1695" s="271">
        <v>0</v>
      </c>
      <c r="AE1695" s="298">
        <v>0</v>
      </c>
    </row>
    <row r="1696" spans="1:31">
      <c r="A1696" s="318" t="s">
        <v>2706</v>
      </c>
      <c r="B1696" s="342" t="s">
        <v>3382</v>
      </c>
      <c r="C1696" s="296" t="s">
        <v>3177</v>
      </c>
      <c r="D1696" s="342" t="s">
        <v>3178</v>
      </c>
      <c r="E1696" s="269">
        <v>0</v>
      </c>
      <c r="F1696" s="269">
        <v>0</v>
      </c>
      <c r="G1696" s="267">
        <v>0</v>
      </c>
      <c r="H1696" s="267">
        <v>0</v>
      </c>
      <c r="I1696" s="267">
        <v>0</v>
      </c>
      <c r="J1696" s="267">
        <v>0</v>
      </c>
      <c r="K1696" s="297">
        <v>0.9</v>
      </c>
      <c r="L1696" s="270">
        <v>0</v>
      </c>
      <c r="M1696" s="270">
        <v>0</v>
      </c>
      <c r="N1696" s="270">
        <v>0</v>
      </c>
      <c r="O1696" s="335">
        <v>0</v>
      </c>
      <c r="P1696" s="269">
        <v>0</v>
      </c>
      <c r="Q1696" s="269">
        <v>0</v>
      </c>
      <c r="R1696" s="267">
        <v>0</v>
      </c>
      <c r="S1696" s="267">
        <v>0</v>
      </c>
      <c r="T1696" s="270">
        <v>0</v>
      </c>
      <c r="U1696" s="270">
        <v>0</v>
      </c>
      <c r="V1696" s="271">
        <v>0</v>
      </c>
      <c r="W1696" s="271">
        <v>0</v>
      </c>
      <c r="X1696" s="298">
        <v>0</v>
      </c>
      <c r="Y1696" s="274">
        <v>0</v>
      </c>
      <c r="Z1696" s="336">
        <v>0</v>
      </c>
      <c r="AA1696" s="336">
        <v>0</v>
      </c>
      <c r="AB1696" s="336">
        <v>0</v>
      </c>
      <c r="AC1696" s="337">
        <v>0</v>
      </c>
      <c r="AD1696" s="271">
        <v>0</v>
      </c>
      <c r="AE1696" s="298">
        <v>0</v>
      </c>
    </row>
    <row r="1697" spans="1:31">
      <c r="A1697" s="318" t="s">
        <v>2706</v>
      </c>
      <c r="B1697" s="342" t="s">
        <v>3385</v>
      </c>
      <c r="C1697" s="296" t="s">
        <v>3179</v>
      </c>
      <c r="D1697" s="342" t="s">
        <v>3180</v>
      </c>
      <c r="E1697" s="269">
        <v>37</v>
      </c>
      <c r="F1697" s="269">
        <v>34</v>
      </c>
      <c r="G1697" s="267">
        <v>30</v>
      </c>
      <c r="H1697" s="267">
        <v>29</v>
      </c>
      <c r="I1697" s="267">
        <v>35</v>
      </c>
      <c r="J1697" s="267">
        <v>34</v>
      </c>
      <c r="K1697" s="297">
        <v>0.9</v>
      </c>
      <c r="L1697" s="270">
        <v>0.918918918918919</v>
      </c>
      <c r="M1697" s="270">
        <v>0.966666666666667</v>
      </c>
      <c r="N1697" s="270">
        <v>0.971428571428571</v>
      </c>
      <c r="O1697" s="335">
        <v>965</v>
      </c>
      <c r="P1697" s="269">
        <v>771</v>
      </c>
      <c r="Q1697" s="269">
        <v>30</v>
      </c>
      <c r="R1697" s="267">
        <v>24</v>
      </c>
      <c r="S1697" s="267">
        <v>31</v>
      </c>
      <c r="T1697" s="270">
        <v>0.798963730569948</v>
      </c>
      <c r="U1697" s="270">
        <v>0.810810810810811</v>
      </c>
      <c r="V1697" s="271">
        <v>0.8</v>
      </c>
      <c r="W1697" s="271">
        <v>0.885714285714286</v>
      </c>
      <c r="X1697" s="298">
        <v>0.0108108108108108</v>
      </c>
      <c r="Y1697" s="274">
        <v>248</v>
      </c>
      <c r="Z1697" s="336">
        <v>199</v>
      </c>
      <c r="AA1697" s="336">
        <v>247</v>
      </c>
      <c r="AB1697" s="336">
        <v>187</v>
      </c>
      <c r="AC1697" s="337">
        <v>0.80241935483871</v>
      </c>
      <c r="AD1697" s="271">
        <v>0.757085020242915</v>
      </c>
      <c r="AE1697" s="298">
        <v>0.0453343345957946</v>
      </c>
    </row>
    <row r="1698" spans="1:31">
      <c r="A1698" s="318" t="s">
        <v>2706</v>
      </c>
      <c r="B1698" s="342" t="s">
        <v>3382</v>
      </c>
      <c r="C1698" s="296" t="s">
        <v>3181</v>
      </c>
      <c r="D1698" s="342" t="s">
        <v>3182</v>
      </c>
      <c r="E1698" s="269">
        <v>0</v>
      </c>
      <c r="F1698" s="269">
        <v>0</v>
      </c>
      <c r="G1698" s="267">
        <v>0</v>
      </c>
      <c r="H1698" s="267">
        <v>0</v>
      </c>
      <c r="I1698" s="267">
        <v>0</v>
      </c>
      <c r="J1698" s="267">
        <v>0</v>
      </c>
      <c r="K1698" s="297">
        <v>0.9</v>
      </c>
      <c r="L1698" s="270">
        <v>0</v>
      </c>
      <c r="M1698" s="270">
        <v>0</v>
      </c>
      <c r="N1698" s="270">
        <v>0</v>
      </c>
      <c r="O1698" s="335">
        <v>0</v>
      </c>
      <c r="P1698" s="269">
        <v>0</v>
      </c>
      <c r="Q1698" s="269">
        <v>0</v>
      </c>
      <c r="R1698" s="267">
        <v>0</v>
      </c>
      <c r="S1698" s="267">
        <v>0</v>
      </c>
      <c r="T1698" s="270">
        <v>0</v>
      </c>
      <c r="U1698" s="270">
        <v>0</v>
      </c>
      <c r="V1698" s="271">
        <v>0</v>
      </c>
      <c r="W1698" s="271">
        <v>0</v>
      </c>
      <c r="X1698" s="298">
        <v>0</v>
      </c>
      <c r="Y1698" s="274">
        <v>0</v>
      </c>
      <c r="Z1698" s="336">
        <v>0</v>
      </c>
      <c r="AA1698" s="336">
        <v>0</v>
      </c>
      <c r="AB1698" s="336">
        <v>0</v>
      </c>
      <c r="AC1698" s="337">
        <v>0</v>
      </c>
      <c r="AD1698" s="271">
        <v>0</v>
      </c>
      <c r="AE1698" s="298">
        <v>0</v>
      </c>
    </row>
    <row r="1699" spans="1:31">
      <c r="A1699" s="318" t="s">
        <v>2706</v>
      </c>
      <c r="B1699" s="342" t="s">
        <v>3382</v>
      </c>
      <c r="C1699" s="296" t="s">
        <v>3183</v>
      </c>
      <c r="D1699" s="342" t="s">
        <v>3184</v>
      </c>
      <c r="E1699" s="269">
        <v>0</v>
      </c>
      <c r="F1699" s="269">
        <v>0</v>
      </c>
      <c r="G1699" s="267">
        <v>0</v>
      </c>
      <c r="H1699" s="267">
        <v>0</v>
      </c>
      <c r="I1699" s="267">
        <v>0</v>
      </c>
      <c r="J1699" s="267">
        <v>0</v>
      </c>
      <c r="K1699" s="297">
        <v>0.9</v>
      </c>
      <c r="L1699" s="270">
        <v>0</v>
      </c>
      <c r="M1699" s="270">
        <v>0</v>
      </c>
      <c r="N1699" s="270">
        <v>0</v>
      </c>
      <c r="O1699" s="335">
        <v>0</v>
      </c>
      <c r="P1699" s="269">
        <v>0</v>
      </c>
      <c r="Q1699" s="269">
        <v>0</v>
      </c>
      <c r="R1699" s="267">
        <v>0</v>
      </c>
      <c r="S1699" s="267">
        <v>0</v>
      </c>
      <c r="T1699" s="270">
        <v>0</v>
      </c>
      <c r="U1699" s="270">
        <v>0</v>
      </c>
      <c r="V1699" s="271">
        <v>0</v>
      </c>
      <c r="W1699" s="271">
        <v>0</v>
      </c>
      <c r="X1699" s="298">
        <v>0</v>
      </c>
      <c r="Y1699" s="274">
        <v>0</v>
      </c>
      <c r="Z1699" s="336">
        <v>0</v>
      </c>
      <c r="AA1699" s="336">
        <v>0</v>
      </c>
      <c r="AB1699" s="336">
        <v>0</v>
      </c>
      <c r="AC1699" s="337">
        <v>0</v>
      </c>
      <c r="AD1699" s="271">
        <v>0</v>
      </c>
      <c r="AE1699" s="298">
        <v>0</v>
      </c>
    </row>
    <row r="1700" spans="1:31">
      <c r="A1700" s="318" t="s">
        <v>2706</v>
      </c>
      <c r="B1700" s="342" t="s">
        <v>3382</v>
      </c>
      <c r="C1700" s="296" t="s">
        <v>3185</v>
      </c>
      <c r="D1700" s="342" t="s">
        <v>3186</v>
      </c>
      <c r="E1700" s="269">
        <v>0</v>
      </c>
      <c r="F1700" s="269">
        <v>0</v>
      </c>
      <c r="G1700" s="267">
        <v>0</v>
      </c>
      <c r="H1700" s="267">
        <v>0</v>
      </c>
      <c r="I1700" s="267">
        <v>0</v>
      </c>
      <c r="J1700" s="267">
        <v>0</v>
      </c>
      <c r="K1700" s="297">
        <v>0.9</v>
      </c>
      <c r="L1700" s="270">
        <v>0</v>
      </c>
      <c r="M1700" s="270">
        <v>0</v>
      </c>
      <c r="N1700" s="270">
        <v>0</v>
      </c>
      <c r="O1700" s="335">
        <v>0</v>
      </c>
      <c r="P1700" s="269">
        <v>0</v>
      </c>
      <c r="Q1700" s="269">
        <v>0</v>
      </c>
      <c r="R1700" s="267">
        <v>0</v>
      </c>
      <c r="S1700" s="267">
        <v>0</v>
      </c>
      <c r="T1700" s="270">
        <v>0</v>
      </c>
      <c r="U1700" s="270">
        <v>0</v>
      </c>
      <c r="V1700" s="271">
        <v>0</v>
      </c>
      <c r="W1700" s="271">
        <v>0</v>
      </c>
      <c r="X1700" s="298">
        <v>0</v>
      </c>
      <c r="Y1700" s="274">
        <v>0</v>
      </c>
      <c r="Z1700" s="336">
        <v>0</v>
      </c>
      <c r="AA1700" s="336">
        <v>0</v>
      </c>
      <c r="AB1700" s="336">
        <v>0</v>
      </c>
      <c r="AC1700" s="337">
        <v>0</v>
      </c>
      <c r="AD1700" s="271">
        <v>0</v>
      </c>
      <c r="AE1700" s="298">
        <v>0</v>
      </c>
    </row>
    <row r="1701" spans="1:31">
      <c r="A1701" s="318" t="s">
        <v>2706</v>
      </c>
      <c r="B1701" s="342" t="s">
        <v>3388</v>
      </c>
      <c r="C1701" s="296" t="s">
        <v>3187</v>
      </c>
      <c r="D1701" s="342" t="s">
        <v>3188</v>
      </c>
      <c r="E1701" s="269">
        <v>8</v>
      </c>
      <c r="F1701" s="269">
        <v>7</v>
      </c>
      <c r="G1701" s="267">
        <v>8</v>
      </c>
      <c r="H1701" s="267">
        <v>8</v>
      </c>
      <c r="I1701" s="267">
        <v>8</v>
      </c>
      <c r="J1701" s="267">
        <v>8</v>
      </c>
      <c r="K1701" s="297">
        <v>0.9</v>
      </c>
      <c r="L1701" s="270">
        <v>0.875</v>
      </c>
      <c r="M1701" s="270">
        <v>1</v>
      </c>
      <c r="N1701" s="270">
        <v>1</v>
      </c>
      <c r="O1701" s="335">
        <v>212</v>
      </c>
      <c r="P1701" s="269">
        <v>204</v>
      </c>
      <c r="Q1701" s="269">
        <v>7</v>
      </c>
      <c r="R1701" s="267">
        <v>8</v>
      </c>
      <c r="S1701" s="267">
        <v>8</v>
      </c>
      <c r="T1701" s="270">
        <v>0.962264150943396</v>
      </c>
      <c r="U1701" s="270">
        <v>0.875</v>
      </c>
      <c r="V1701" s="271">
        <v>1</v>
      </c>
      <c r="W1701" s="271">
        <v>1</v>
      </c>
      <c r="X1701" s="298">
        <v>-0.125</v>
      </c>
      <c r="Y1701" s="274">
        <v>54</v>
      </c>
      <c r="Z1701" s="336">
        <v>53</v>
      </c>
      <c r="AA1701" s="336">
        <v>52</v>
      </c>
      <c r="AB1701" s="336">
        <v>51</v>
      </c>
      <c r="AC1701" s="337">
        <v>0.981481481481482</v>
      </c>
      <c r="AD1701" s="271">
        <v>0.980769230769231</v>
      </c>
      <c r="AE1701" s="298">
        <v>0.000712250712250784</v>
      </c>
    </row>
    <row r="1702" spans="1:31">
      <c r="A1702" s="318" t="s">
        <v>2706</v>
      </c>
      <c r="B1702" s="342" t="s">
        <v>3386</v>
      </c>
      <c r="C1702" s="296" t="s">
        <v>3189</v>
      </c>
      <c r="D1702" s="342" t="s">
        <v>3190</v>
      </c>
      <c r="E1702" s="269">
        <v>32</v>
      </c>
      <c r="F1702" s="269">
        <v>32</v>
      </c>
      <c r="G1702" s="267">
        <v>30</v>
      </c>
      <c r="H1702" s="267">
        <v>30</v>
      </c>
      <c r="I1702" s="267">
        <v>32</v>
      </c>
      <c r="J1702" s="267">
        <v>32</v>
      </c>
      <c r="K1702" s="297">
        <v>0.9</v>
      </c>
      <c r="L1702" s="270">
        <v>1</v>
      </c>
      <c r="M1702" s="270">
        <v>1</v>
      </c>
      <c r="N1702" s="270">
        <v>1</v>
      </c>
      <c r="O1702" s="335">
        <v>843</v>
      </c>
      <c r="P1702" s="269">
        <v>829</v>
      </c>
      <c r="Q1702" s="269">
        <v>28</v>
      </c>
      <c r="R1702" s="267">
        <v>30</v>
      </c>
      <c r="S1702" s="267">
        <v>32</v>
      </c>
      <c r="T1702" s="270">
        <v>0.983392645314354</v>
      </c>
      <c r="U1702" s="270">
        <v>0.875</v>
      </c>
      <c r="V1702" s="271">
        <v>1</v>
      </c>
      <c r="W1702" s="271">
        <v>1</v>
      </c>
      <c r="X1702" s="298">
        <v>-0.125</v>
      </c>
      <c r="Y1702" s="274">
        <v>212</v>
      </c>
      <c r="Z1702" s="336">
        <v>208</v>
      </c>
      <c r="AA1702" s="336">
        <v>210</v>
      </c>
      <c r="AB1702" s="336">
        <v>205</v>
      </c>
      <c r="AC1702" s="337">
        <v>0.981132075471698</v>
      </c>
      <c r="AD1702" s="271">
        <v>0.976190476190476</v>
      </c>
      <c r="AE1702" s="298">
        <v>0.00494159928122195</v>
      </c>
    </row>
    <row r="1703" spans="1:31">
      <c r="A1703" s="318" t="s">
        <v>2706</v>
      </c>
      <c r="B1703" s="342" t="s">
        <v>3388</v>
      </c>
      <c r="C1703" s="296" t="s">
        <v>3191</v>
      </c>
      <c r="D1703" s="342" t="s">
        <v>3191</v>
      </c>
      <c r="E1703" s="269">
        <v>0</v>
      </c>
      <c r="F1703" s="269">
        <v>0</v>
      </c>
      <c r="G1703" s="267">
        <v>0</v>
      </c>
      <c r="H1703" s="267">
        <v>0</v>
      </c>
      <c r="I1703" s="267">
        <v>0</v>
      </c>
      <c r="J1703" s="267">
        <v>0</v>
      </c>
      <c r="K1703" s="297">
        <v>0.9</v>
      </c>
      <c r="L1703" s="270">
        <v>0</v>
      </c>
      <c r="M1703" s="270">
        <v>0</v>
      </c>
      <c r="N1703" s="270">
        <v>0</v>
      </c>
      <c r="O1703" s="335">
        <v>0</v>
      </c>
      <c r="P1703" s="269">
        <v>0</v>
      </c>
      <c r="Q1703" s="269">
        <v>0</v>
      </c>
      <c r="R1703" s="267">
        <v>0</v>
      </c>
      <c r="S1703" s="267">
        <v>0</v>
      </c>
      <c r="T1703" s="270">
        <v>0</v>
      </c>
      <c r="U1703" s="270">
        <v>0</v>
      </c>
      <c r="V1703" s="271">
        <v>0</v>
      </c>
      <c r="W1703" s="271">
        <v>0</v>
      </c>
      <c r="X1703" s="298">
        <v>0</v>
      </c>
      <c r="Y1703" s="274">
        <v>0</v>
      </c>
      <c r="Z1703" s="336">
        <v>0</v>
      </c>
      <c r="AA1703" s="336">
        <v>0</v>
      </c>
      <c r="AB1703" s="336">
        <v>0</v>
      </c>
      <c r="AC1703" s="337">
        <v>0</v>
      </c>
      <c r="AD1703" s="271">
        <v>0</v>
      </c>
      <c r="AE1703" s="298">
        <v>0</v>
      </c>
    </row>
    <row r="1704" spans="1:31">
      <c r="A1704" s="318" t="s">
        <v>2706</v>
      </c>
      <c r="B1704" s="342" t="s">
        <v>3388</v>
      </c>
      <c r="C1704" s="296" t="s">
        <v>3192</v>
      </c>
      <c r="D1704" s="342" t="s">
        <v>3192</v>
      </c>
      <c r="E1704" s="269">
        <v>0</v>
      </c>
      <c r="F1704" s="269">
        <v>0</v>
      </c>
      <c r="G1704" s="267">
        <v>0</v>
      </c>
      <c r="H1704" s="267">
        <v>0</v>
      </c>
      <c r="I1704" s="267">
        <v>0</v>
      </c>
      <c r="J1704" s="267">
        <v>0</v>
      </c>
      <c r="K1704" s="297">
        <v>0.9</v>
      </c>
      <c r="L1704" s="270">
        <v>0</v>
      </c>
      <c r="M1704" s="270">
        <v>0</v>
      </c>
      <c r="N1704" s="270">
        <v>0</v>
      </c>
      <c r="O1704" s="335">
        <v>0</v>
      </c>
      <c r="P1704" s="269">
        <v>0</v>
      </c>
      <c r="Q1704" s="269">
        <v>0</v>
      </c>
      <c r="R1704" s="267">
        <v>0</v>
      </c>
      <c r="S1704" s="267">
        <v>0</v>
      </c>
      <c r="T1704" s="270">
        <v>0</v>
      </c>
      <c r="U1704" s="270">
        <v>0</v>
      </c>
      <c r="V1704" s="271">
        <v>0</v>
      </c>
      <c r="W1704" s="271">
        <v>0</v>
      </c>
      <c r="X1704" s="298">
        <v>0</v>
      </c>
      <c r="Y1704" s="274">
        <v>0</v>
      </c>
      <c r="Z1704" s="336">
        <v>0</v>
      </c>
      <c r="AA1704" s="336">
        <v>0</v>
      </c>
      <c r="AB1704" s="336">
        <v>0</v>
      </c>
      <c r="AC1704" s="337">
        <v>0</v>
      </c>
      <c r="AD1704" s="271">
        <v>0</v>
      </c>
      <c r="AE1704" s="298">
        <v>0</v>
      </c>
    </row>
    <row r="1705" spans="1:31">
      <c r="A1705" s="318" t="s">
        <v>2706</v>
      </c>
      <c r="B1705" s="342" t="s">
        <v>40</v>
      </c>
      <c r="C1705" s="296" t="s">
        <v>3193</v>
      </c>
      <c r="D1705" s="342" t="s">
        <v>3194</v>
      </c>
      <c r="E1705" s="269">
        <v>0</v>
      </c>
      <c r="F1705" s="269">
        <v>0</v>
      </c>
      <c r="G1705" s="267">
        <v>0</v>
      </c>
      <c r="H1705" s="267">
        <v>0</v>
      </c>
      <c r="I1705" s="267">
        <v>0</v>
      </c>
      <c r="J1705" s="267">
        <v>0</v>
      </c>
      <c r="K1705" s="297">
        <v>0.9</v>
      </c>
      <c r="L1705" s="270">
        <v>0</v>
      </c>
      <c r="M1705" s="270">
        <v>0</v>
      </c>
      <c r="N1705" s="270">
        <v>0</v>
      </c>
      <c r="O1705" s="335">
        <v>0</v>
      </c>
      <c r="P1705" s="269">
        <v>0</v>
      </c>
      <c r="Q1705" s="269">
        <v>0</v>
      </c>
      <c r="R1705" s="267">
        <v>0</v>
      </c>
      <c r="S1705" s="267">
        <v>0</v>
      </c>
      <c r="T1705" s="270">
        <v>0</v>
      </c>
      <c r="U1705" s="270">
        <v>0</v>
      </c>
      <c r="V1705" s="271">
        <v>0</v>
      </c>
      <c r="W1705" s="271">
        <v>0</v>
      </c>
      <c r="X1705" s="298">
        <v>0</v>
      </c>
      <c r="Y1705" s="274">
        <v>0</v>
      </c>
      <c r="Z1705" s="336">
        <v>0</v>
      </c>
      <c r="AA1705" s="336">
        <v>0</v>
      </c>
      <c r="AB1705" s="336">
        <v>0</v>
      </c>
      <c r="AC1705" s="337">
        <v>0</v>
      </c>
      <c r="AD1705" s="271">
        <v>0</v>
      </c>
      <c r="AE1705" s="298">
        <v>0</v>
      </c>
    </row>
    <row r="1706" spans="1:31">
      <c r="A1706" s="318" t="s">
        <v>2706</v>
      </c>
      <c r="B1706" s="342" t="s">
        <v>40</v>
      </c>
      <c r="C1706" s="296" t="s">
        <v>3195</v>
      </c>
      <c r="D1706" s="342" t="s">
        <v>3196</v>
      </c>
      <c r="E1706" s="269">
        <v>0</v>
      </c>
      <c r="F1706" s="269">
        <v>0</v>
      </c>
      <c r="G1706" s="267">
        <v>0</v>
      </c>
      <c r="H1706" s="267">
        <v>0</v>
      </c>
      <c r="I1706" s="267">
        <v>0</v>
      </c>
      <c r="J1706" s="267">
        <v>0</v>
      </c>
      <c r="K1706" s="297">
        <v>0.9</v>
      </c>
      <c r="L1706" s="270">
        <v>0</v>
      </c>
      <c r="M1706" s="270">
        <v>0</v>
      </c>
      <c r="N1706" s="270">
        <v>0</v>
      </c>
      <c r="O1706" s="335">
        <v>0</v>
      </c>
      <c r="P1706" s="269">
        <v>0</v>
      </c>
      <c r="Q1706" s="269">
        <v>0</v>
      </c>
      <c r="R1706" s="267">
        <v>0</v>
      </c>
      <c r="S1706" s="267">
        <v>0</v>
      </c>
      <c r="T1706" s="270">
        <v>0</v>
      </c>
      <c r="U1706" s="270">
        <v>0</v>
      </c>
      <c r="V1706" s="271">
        <v>0</v>
      </c>
      <c r="W1706" s="271">
        <v>0</v>
      </c>
      <c r="X1706" s="298">
        <v>0</v>
      </c>
      <c r="Y1706" s="274">
        <v>0</v>
      </c>
      <c r="Z1706" s="336">
        <v>0</v>
      </c>
      <c r="AA1706" s="336">
        <v>0</v>
      </c>
      <c r="AB1706" s="336">
        <v>0</v>
      </c>
      <c r="AC1706" s="337">
        <v>0</v>
      </c>
      <c r="AD1706" s="271">
        <v>0</v>
      </c>
      <c r="AE1706" s="298">
        <v>0</v>
      </c>
    </row>
    <row r="1707" spans="1:31">
      <c r="A1707" s="318" t="s">
        <v>2706</v>
      </c>
      <c r="B1707" s="342" t="s">
        <v>40</v>
      </c>
      <c r="C1707" s="296" t="s">
        <v>3197</v>
      </c>
      <c r="D1707" s="342" t="s">
        <v>3198</v>
      </c>
      <c r="E1707" s="269">
        <v>0</v>
      </c>
      <c r="F1707" s="269">
        <v>0</v>
      </c>
      <c r="G1707" s="267">
        <v>0</v>
      </c>
      <c r="H1707" s="267">
        <v>0</v>
      </c>
      <c r="I1707" s="267">
        <v>0</v>
      </c>
      <c r="J1707" s="267">
        <v>0</v>
      </c>
      <c r="K1707" s="297">
        <v>0.9</v>
      </c>
      <c r="L1707" s="270">
        <v>0</v>
      </c>
      <c r="M1707" s="270">
        <v>0</v>
      </c>
      <c r="N1707" s="270">
        <v>0</v>
      </c>
      <c r="O1707" s="335">
        <v>0</v>
      </c>
      <c r="P1707" s="269">
        <v>0</v>
      </c>
      <c r="Q1707" s="269">
        <v>0</v>
      </c>
      <c r="R1707" s="267">
        <v>0</v>
      </c>
      <c r="S1707" s="267">
        <v>0</v>
      </c>
      <c r="T1707" s="270">
        <v>0</v>
      </c>
      <c r="U1707" s="270">
        <v>0</v>
      </c>
      <c r="V1707" s="271">
        <v>0</v>
      </c>
      <c r="W1707" s="271">
        <v>0</v>
      </c>
      <c r="X1707" s="298">
        <v>0</v>
      </c>
      <c r="Y1707" s="274">
        <v>0</v>
      </c>
      <c r="Z1707" s="336">
        <v>0</v>
      </c>
      <c r="AA1707" s="336">
        <v>0</v>
      </c>
      <c r="AB1707" s="336">
        <v>0</v>
      </c>
      <c r="AC1707" s="337">
        <v>0</v>
      </c>
      <c r="AD1707" s="271">
        <v>0</v>
      </c>
      <c r="AE1707" s="298">
        <v>0</v>
      </c>
    </row>
    <row r="1708" spans="1:31">
      <c r="A1708" s="318" t="s">
        <v>2706</v>
      </c>
      <c r="B1708" s="342" t="s">
        <v>3386</v>
      </c>
      <c r="C1708" s="296" t="s">
        <v>3199</v>
      </c>
      <c r="D1708" s="342" t="s">
        <v>3199</v>
      </c>
      <c r="E1708" s="269">
        <v>16</v>
      </c>
      <c r="F1708" s="269">
        <v>16</v>
      </c>
      <c r="G1708" s="267">
        <v>19</v>
      </c>
      <c r="H1708" s="267">
        <v>19</v>
      </c>
      <c r="I1708" s="267">
        <v>20</v>
      </c>
      <c r="J1708" s="267">
        <v>20</v>
      </c>
      <c r="K1708" s="297">
        <v>0.9</v>
      </c>
      <c r="L1708" s="270">
        <v>1</v>
      </c>
      <c r="M1708" s="270">
        <v>1</v>
      </c>
      <c r="N1708" s="270">
        <v>1</v>
      </c>
      <c r="O1708" s="335">
        <v>522</v>
      </c>
      <c r="P1708" s="269">
        <v>516</v>
      </c>
      <c r="Q1708" s="269">
        <v>16</v>
      </c>
      <c r="R1708" s="267">
        <v>19</v>
      </c>
      <c r="S1708" s="267">
        <v>20</v>
      </c>
      <c r="T1708" s="270">
        <v>0.988505747126437</v>
      </c>
      <c r="U1708" s="270">
        <v>1</v>
      </c>
      <c r="V1708" s="271">
        <v>1</v>
      </c>
      <c r="W1708" s="271">
        <v>1</v>
      </c>
      <c r="X1708" s="298">
        <v>0</v>
      </c>
      <c r="Y1708" s="274">
        <v>127</v>
      </c>
      <c r="Z1708" s="336">
        <v>126</v>
      </c>
      <c r="AA1708" s="336">
        <v>132</v>
      </c>
      <c r="AB1708" s="336">
        <v>131</v>
      </c>
      <c r="AC1708" s="337">
        <v>0.992125984251969</v>
      </c>
      <c r="AD1708" s="271">
        <v>0.992424242424242</v>
      </c>
      <c r="AE1708" s="298">
        <v>-0.000298258172273913</v>
      </c>
    </row>
    <row r="1709" spans="1:31">
      <c r="A1709" s="318" t="s">
        <v>2706</v>
      </c>
      <c r="B1709" s="342" t="s">
        <v>3388</v>
      </c>
      <c r="C1709" s="296" t="s">
        <v>3200</v>
      </c>
      <c r="D1709" s="342" t="s">
        <v>3200</v>
      </c>
      <c r="E1709" s="269">
        <v>4</v>
      </c>
      <c r="F1709" s="269">
        <v>4</v>
      </c>
      <c r="G1709" s="267">
        <v>3</v>
      </c>
      <c r="H1709" s="267">
        <v>3</v>
      </c>
      <c r="I1709" s="267">
        <v>5</v>
      </c>
      <c r="J1709" s="267">
        <v>5</v>
      </c>
      <c r="K1709" s="297">
        <v>0.9</v>
      </c>
      <c r="L1709" s="270">
        <v>1</v>
      </c>
      <c r="M1709" s="270">
        <v>1</v>
      </c>
      <c r="N1709" s="270">
        <v>1</v>
      </c>
      <c r="O1709" s="335">
        <v>133</v>
      </c>
      <c r="P1709" s="269">
        <v>46</v>
      </c>
      <c r="Q1709" s="269">
        <v>1</v>
      </c>
      <c r="R1709" s="267">
        <v>1</v>
      </c>
      <c r="S1709" s="267">
        <v>2</v>
      </c>
      <c r="T1709" s="270">
        <v>0.345864661654135</v>
      </c>
      <c r="U1709" s="270">
        <v>0.25</v>
      </c>
      <c r="V1709" s="271">
        <v>0.333333333333333</v>
      </c>
      <c r="W1709" s="271">
        <v>0.4</v>
      </c>
      <c r="X1709" s="298">
        <v>-0.0833333333333333</v>
      </c>
      <c r="Y1709" s="274">
        <v>33</v>
      </c>
      <c r="Z1709" s="336">
        <v>11</v>
      </c>
      <c r="AA1709" s="336">
        <v>33</v>
      </c>
      <c r="AB1709" s="336">
        <v>11</v>
      </c>
      <c r="AC1709" s="337">
        <v>0.333333333333333</v>
      </c>
      <c r="AD1709" s="271">
        <v>0.333333333333333</v>
      </c>
      <c r="AE1709" s="298">
        <v>0</v>
      </c>
    </row>
    <row r="1710" spans="1:31">
      <c r="A1710" s="318" t="s">
        <v>2706</v>
      </c>
      <c r="B1710" s="342" t="s">
        <v>3383</v>
      </c>
      <c r="C1710" s="296" t="s">
        <v>3201</v>
      </c>
      <c r="D1710" s="342" t="s">
        <v>3201</v>
      </c>
      <c r="E1710" s="269">
        <v>17</v>
      </c>
      <c r="F1710" s="269">
        <v>17</v>
      </c>
      <c r="G1710" s="267">
        <v>17</v>
      </c>
      <c r="H1710" s="267">
        <v>17</v>
      </c>
      <c r="I1710" s="267">
        <v>15</v>
      </c>
      <c r="J1710" s="267">
        <v>15</v>
      </c>
      <c r="K1710" s="297">
        <v>0.9</v>
      </c>
      <c r="L1710" s="270">
        <v>1</v>
      </c>
      <c r="M1710" s="270">
        <v>1</v>
      </c>
      <c r="N1710" s="270">
        <v>1</v>
      </c>
      <c r="O1710" s="335">
        <v>447</v>
      </c>
      <c r="P1710" s="269">
        <v>446</v>
      </c>
      <c r="Q1710" s="269">
        <v>17</v>
      </c>
      <c r="R1710" s="267">
        <v>17</v>
      </c>
      <c r="S1710" s="267">
        <v>15</v>
      </c>
      <c r="T1710" s="270">
        <v>0.997762863534676</v>
      </c>
      <c r="U1710" s="270">
        <v>1</v>
      </c>
      <c r="V1710" s="271">
        <v>1</v>
      </c>
      <c r="W1710" s="271">
        <v>1</v>
      </c>
      <c r="X1710" s="298">
        <v>0</v>
      </c>
      <c r="Y1710" s="274">
        <v>109</v>
      </c>
      <c r="Z1710" s="336">
        <v>109</v>
      </c>
      <c r="AA1710" s="336">
        <v>111</v>
      </c>
      <c r="AB1710" s="336">
        <v>111</v>
      </c>
      <c r="AC1710" s="337">
        <v>1</v>
      </c>
      <c r="AD1710" s="271">
        <v>1</v>
      </c>
      <c r="AE1710" s="298">
        <v>0</v>
      </c>
    </row>
    <row r="1711" spans="1:31">
      <c r="A1711" s="318" t="s">
        <v>2706</v>
      </c>
      <c r="B1711" s="342" t="s">
        <v>3385</v>
      </c>
      <c r="C1711" s="296" t="s">
        <v>3202</v>
      </c>
      <c r="D1711" s="342" t="s">
        <v>3202</v>
      </c>
      <c r="E1711" s="269">
        <v>24</v>
      </c>
      <c r="F1711" s="269">
        <v>23</v>
      </c>
      <c r="G1711" s="267">
        <v>20</v>
      </c>
      <c r="H1711" s="267">
        <v>20</v>
      </c>
      <c r="I1711" s="267">
        <v>21</v>
      </c>
      <c r="J1711" s="267">
        <v>20</v>
      </c>
      <c r="K1711" s="297">
        <v>0.9</v>
      </c>
      <c r="L1711" s="270">
        <v>0.958333333333333</v>
      </c>
      <c r="M1711" s="270">
        <v>1</v>
      </c>
      <c r="N1711" s="270">
        <v>0.952380952380952</v>
      </c>
      <c r="O1711" s="335">
        <v>604</v>
      </c>
      <c r="P1711" s="269">
        <v>587</v>
      </c>
      <c r="Q1711" s="269">
        <v>23</v>
      </c>
      <c r="R1711" s="267">
        <v>20</v>
      </c>
      <c r="S1711" s="267">
        <v>20</v>
      </c>
      <c r="T1711" s="270">
        <v>0.971854304635762</v>
      </c>
      <c r="U1711" s="270">
        <v>0.958333333333333</v>
      </c>
      <c r="V1711" s="271">
        <v>1</v>
      </c>
      <c r="W1711" s="271">
        <v>0.952380952380952</v>
      </c>
      <c r="X1711" s="298">
        <v>-0.0416666666666666</v>
      </c>
      <c r="Y1711" s="274">
        <v>158</v>
      </c>
      <c r="Z1711" s="336">
        <v>154</v>
      </c>
      <c r="AA1711" s="336">
        <v>154</v>
      </c>
      <c r="AB1711" s="336">
        <v>151</v>
      </c>
      <c r="AC1711" s="337">
        <v>0.974683544303797</v>
      </c>
      <c r="AD1711" s="271">
        <v>0.980519480519481</v>
      </c>
      <c r="AE1711" s="298">
        <v>-0.00583593621568312</v>
      </c>
    </row>
    <row r="1712" spans="1:31">
      <c r="A1712" s="318" t="s">
        <v>2706</v>
      </c>
      <c r="B1712" s="342" t="s">
        <v>3383</v>
      </c>
      <c r="C1712" s="296" t="s">
        <v>3203</v>
      </c>
      <c r="D1712" s="342" t="s">
        <v>3203</v>
      </c>
      <c r="E1712" s="269">
        <v>19</v>
      </c>
      <c r="F1712" s="269">
        <v>18</v>
      </c>
      <c r="G1712" s="267">
        <v>15</v>
      </c>
      <c r="H1712" s="267">
        <v>14</v>
      </c>
      <c r="I1712" s="267">
        <v>17</v>
      </c>
      <c r="J1712" s="267">
        <v>16</v>
      </c>
      <c r="K1712" s="297">
        <v>0.9</v>
      </c>
      <c r="L1712" s="270">
        <v>0.947368421052632</v>
      </c>
      <c r="M1712" s="270">
        <v>0.933333333333333</v>
      </c>
      <c r="N1712" s="270">
        <v>0.941176470588235</v>
      </c>
      <c r="O1712" s="335">
        <v>521</v>
      </c>
      <c r="P1712" s="269">
        <v>486</v>
      </c>
      <c r="Q1712" s="269">
        <v>18</v>
      </c>
      <c r="R1712" s="267">
        <v>14</v>
      </c>
      <c r="S1712" s="267">
        <v>16</v>
      </c>
      <c r="T1712" s="270">
        <v>0.932821497120921</v>
      </c>
      <c r="U1712" s="270">
        <v>0.947368421052632</v>
      </c>
      <c r="V1712" s="271">
        <v>0.933333333333333</v>
      </c>
      <c r="W1712" s="271">
        <v>0.941176470588235</v>
      </c>
      <c r="X1712" s="298">
        <v>0.0140350877192982</v>
      </c>
      <c r="Y1712" s="274">
        <v>127</v>
      </c>
      <c r="Z1712" s="336">
        <v>120</v>
      </c>
      <c r="AA1712" s="336">
        <v>129</v>
      </c>
      <c r="AB1712" s="336">
        <v>120</v>
      </c>
      <c r="AC1712" s="337">
        <v>0.94488188976378</v>
      </c>
      <c r="AD1712" s="271">
        <v>0.930232558139535</v>
      </c>
      <c r="AE1712" s="298">
        <v>0.0146493316242446</v>
      </c>
    </row>
    <row r="1713" spans="1:31">
      <c r="A1713" s="318" t="s">
        <v>2706</v>
      </c>
      <c r="B1713" s="342" t="s">
        <v>3388</v>
      </c>
      <c r="C1713" s="296" t="s">
        <v>3204</v>
      </c>
      <c r="D1713" s="342" t="s">
        <v>3204</v>
      </c>
      <c r="E1713" s="269">
        <v>5</v>
      </c>
      <c r="F1713" s="269">
        <v>5</v>
      </c>
      <c r="G1713" s="267">
        <v>4</v>
      </c>
      <c r="H1713" s="267">
        <v>4</v>
      </c>
      <c r="I1713" s="267">
        <v>4</v>
      </c>
      <c r="J1713" s="267">
        <v>4</v>
      </c>
      <c r="K1713" s="297">
        <v>0.9</v>
      </c>
      <c r="L1713" s="270">
        <v>1</v>
      </c>
      <c r="M1713" s="270">
        <v>1</v>
      </c>
      <c r="N1713" s="270">
        <v>1</v>
      </c>
      <c r="O1713" s="335">
        <v>146</v>
      </c>
      <c r="P1713" s="269">
        <v>116</v>
      </c>
      <c r="Q1713" s="269">
        <v>3</v>
      </c>
      <c r="R1713" s="267">
        <v>3</v>
      </c>
      <c r="S1713" s="267">
        <v>4</v>
      </c>
      <c r="T1713" s="270">
        <v>0.794520547945205</v>
      </c>
      <c r="U1713" s="270">
        <v>0.6</v>
      </c>
      <c r="V1713" s="271">
        <v>0.75</v>
      </c>
      <c r="W1713" s="271">
        <v>1</v>
      </c>
      <c r="X1713" s="298">
        <v>-0.15</v>
      </c>
      <c r="Y1713" s="274">
        <v>33</v>
      </c>
      <c r="Z1713" s="336">
        <v>26</v>
      </c>
      <c r="AA1713" s="336">
        <v>39</v>
      </c>
      <c r="AB1713" s="336">
        <v>35</v>
      </c>
      <c r="AC1713" s="337">
        <v>0.787878787878788</v>
      </c>
      <c r="AD1713" s="271">
        <v>0.897435897435897</v>
      </c>
      <c r="AE1713" s="298">
        <v>-0.10955710955711</v>
      </c>
    </row>
    <row r="1714" spans="1:31">
      <c r="A1714" s="318" t="s">
        <v>2706</v>
      </c>
      <c r="B1714" s="342" t="s">
        <v>3388</v>
      </c>
      <c r="C1714" s="296" t="s">
        <v>3205</v>
      </c>
      <c r="D1714" s="342" t="s">
        <v>3205</v>
      </c>
      <c r="E1714" s="269">
        <v>15</v>
      </c>
      <c r="F1714" s="269">
        <v>14</v>
      </c>
      <c r="G1714" s="267">
        <v>14</v>
      </c>
      <c r="H1714" s="267">
        <v>14</v>
      </c>
      <c r="I1714" s="267">
        <v>14</v>
      </c>
      <c r="J1714" s="267">
        <v>14</v>
      </c>
      <c r="K1714" s="297">
        <v>0.9</v>
      </c>
      <c r="L1714" s="270">
        <v>0.933333333333333</v>
      </c>
      <c r="M1714" s="270">
        <v>1</v>
      </c>
      <c r="N1714" s="270">
        <v>1</v>
      </c>
      <c r="O1714" s="335">
        <v>391</v>
      </c>
      <c r="P1714" s="269">
        <v>363</v>
      </c>
      <c r="Q1714" s="269">
        <v>14</v>
      </c>
      <c r="R1714" s="267">
        <v>14</v>
      </c>
      <c r="S1714" s="267">
        <v>14</v>
      </c>
      <c r="T1714" s="270">
        <v>0.928388746803069</v>
      </c>
      <c r="U1714" s="270">
        <v>0.933333333333333</v>
      </c>
      <c r="V1714" s="271">
        <v>1</v>
      </c>
      <c r="W1714" s="271">
        <v>1</v>
      </c>
      <c r="X1714" s="298">
        <v>-0.0666666666666667</v>
      </c>
      <c r="Y1714" s="274">
        <v>103</v>
      </c>
      <c r="Z1714" s="336">
        <v>102</v>
      </c>
      <c r="AA1714" s="336">
        <v>102</v>
      </c>
      <c r="AB1714" s="336">
        <v>96</v>
      </c>
      <c r="AC1714" s="337">
        <v>0.990291262135922</v>
      </c>
      <c r="AD1714" s="271">
        <v>0.941176470588235</v>
      </c>
      <c r="AE1714" s="298">
        <v>0.0491147915476871</v>
      </c>
    </row>
    <row r="1715" spans="1:31">
      <c r="A1715" s="318" t="s">
        <v>2706</v>
      </c>
      <c r="B1715" s="342" t="s">
        <v>3384</v>
      </c>
      <c r="C1715" s="296" t="s">
        <v>3206</v>
      </c>
      <c r="D1715" s="342" t="s">
        <v>3206</v>
      </c>
      <c r="E1715" s="269">
        <v>36</v>
      </c>
      <c r="F1715" s="269">
        <v>35</v>
      </c>
      <c r="G1715" s="267">
        <v>34</v>
      </c>
      <c r="H1715" s="267">
        <v>34</v>
      </c>
      <c r="I1715" s="267">
        <v>36</v>
      </c>
      <c r="J1715" s="267">
        <v>36</v>
      </c>
      <c r="K1715" s="297">
        <v>0.9</v>
      </c>
      <c r="L1715" s="270">
        <v>0.972222222222222</v>
      </c>
      <c r="M1715" s="270">
        <v>1</v>
      </c>
      <c r="N1715" s="270">
        <v>1</v>
      </c>
      <c r="O1715" s="335">
        <v>984</v>
      </c>
      <c r="P1715" s="269">
        <v>948</v>
      </c>
      <c r="Q1715" s="269">
        <v>35</v>
      </c>
      <c r="R1715" s="267">
        <v>32</v>
      </c>
      <c r="S1715" s="267">
        <v>33</v>
      </c>
      <c r="T1715" s="270">
        <v>0.963414634146341</v>
      </c>
      <c r="U1715" s="270">
        <v>0.972222222222222</v>
      </c>
      <c r="V1715" s="271">
        <v>0.941176470588235</v>
      </c>
      <c r="W1715" s="271">
        <v>0.916666666666667</v>
      </c>
      <c r="X1715" s="298">
        <v>0.0310457516339869</v>
      </c>
      <c r="Y1715" s="274">
        <v>249</v>
      </c>
      <c r="Z1715" s="336">
        <v>240</v>
      </c>
      <c r="AA1715" s="336">
        <v>256</v>
      </c>
      <c r="AB1715" s="336">
        <v>250</v>
      </c>
      <c r="AC1715" s="337">
        <v>0.963855421686747</v>
      </c>
      <c r="AD1715" s="271">
        <v>0.9765625</v>
      </c>
      <c r="AE1715" s="298">
        <v>-0.012707078313253</v>
      </c>
    </row>
    <row r="1716" spans="1:31">
      <c r="A1716" s="318" t="s">
        <v>2706</v>
      </c>
      <c r="B1716" s="342" t="s">
        <v>3383</v>
      </c>
      <c r="C1716" s="296" t="s">
        <v>3207</v>
      </c>
      <c r="D1716" s="342" t="s">
        <v>3207</v>
      </c>
      <c r="E1716" s="269">
        <v>24</v>
      </c>
      <c r="F1716" s="269">
        <v>24</v>
      </c>
      <c r="G1716" s="267">
        <v>22</v>
      </c>
      <c r="H1716" s="267">
        <v>22</v>
      </c>
      <c r="I1716" s="267">
        <v>23</v>
      </c>
      <c r="J1716" s="267">
        <v>23</v>
      </c>
      <c r="K1716" s="297">
        <v>0.9</v>
      </c>
      <c r="L1716" s="270">
        <v>1</v>
      </c>
      <c r="M1716" s="270">
        <v>1</v>
      </c>
      <c r="N1716" s="270">
        <v>1</v>
      </c>
      <c r="O1716" s="335">
        <v>676</v>
      </c>
      <c r="P1716" s="269">
        <v>624</v>
      </c>
      <c r="Q1716" s="269">
        <v>23</v>
      </c>
      <c r="R1716" s="267">
        <v>21</v>
      </c>
      <c r="S1716" s="267">
        <v>22</v>
      </c>
      <c r="T1716" s="270">
        <v>0.923076923076923</v>
      </c>
      <c r="U1716" s="270">
        <v>0.958333333333333</v>
      </c>
      <c r="V1716" s="271">
        <v>0.954545454545455</v>
      </c>
      <c r="W1716" s="271">
        <v>0.956521739130435</v>
      </c>
      <c r="X1716" s="298">
        <v>0.00378787878787878</v>
      </c>
      <c r="Y1716" s="274">
        <v>168</v>
      </c>
      <c r="Z1716" s="336">
        <v>160</v>
      </c>
      <c r="AA1716" s="336">
        <v>170</v>
      </c>
      <c r="AB1716" s="336">
        <v>156</v>
      </c>
      <c r="AC1716" s="337">
        <v>0.952380952380952</v>
      </c>
      <c r="AD1716" s="271">
        <v>0.917647058823529</v>
      </c>
      <c r="AE1716" s="298">
        <v>0.034733893557423</v>
      </c>
    </row>
    <row r="1717" spans="1:31">
      <c r="A1717" s="318" t="s">
        <v>2706</v>
      </c>
      <c r="B1717" s="342" t="s">
        <v>3387</v>
      </c>
      <c r="C1717" s="296" t="s">
        <v>3208</v>
      </c>
      <c r="D1717" s="342" t="s">
        <v>3209</v>
      </c>
      <c r="E1717" s="269">
        <v>12</v>
      </c>
      <c r="F1717" s="269">
        <v>9</v>
      </c>
      <c r="G1717" s="267">
        <v>9</v>
      </c>
      <c r="H1717" s="267">
        <v>7</v>
      </c>
      <c r="I1717" s="267">
        <v>11</v>
      </c>
      <c r="J1717" s="267">
        <v>9</v>
      </c>
      <c r="K1717" s="297">
        <v>0.9</v>
      </c>
      <c r="L1717" s="270">
        <v>0.75</v>
      </c>
      <c r="M1717" s="270">
        <v>0.777777777777778</v>
      </c>
      <c r="N1717" s="270">
        <v>0.818181818181818</v>
      </c>
      <c r="O1717" s="335">
        <v>267</v>
      </c>
      <c r="P1717" s="269">
        <v>64</v>
      </c>
      <c r="Q1717" s="269">
        <v>4</v>
      </c>
      <c r="R1717" s="267">
        <v>3</v>
      </c>
      <c r="S1717" s="267">
        <v>1</v>
      </c>
      <c r="T1717" s="270">
        <v>0.239700374531835</v>
      </c>
      <c r="U1717" s="270">
        <v>0.333333333333333</v>
      </c>
      <c r="V1717" s="271">
        <v>0.333333333333333</v>
      </c>
      <c r="W1717" s="271">
        <v>0.0909090909090909</v>
      </c>
      <c r="X1717" s="298">
        <v>0</v>
      </c>
      <c r="Y1717" s="274">
        <v>68</v>
      </c>
      <c r="Z1717" s="336">
        <v>15</v>
      </c>
      <c r="AA1717" s="336">
        <v>60</v>
      </c>
      <c r="AB1717" s="336">
        <v>18</v>
      </c>
      <c r="AC1717" s="337">
        <v>0.220588235294118</v>
      </c>
      <c r="AD1717" s="271">
        <v>0.3</v>
      </c>
      <c r="AE1717" s="298">
        <v>-0.0794117647058823</v>
      </c>
    </row>
  </sheetData>
  <sortState ref="D109:AG115">
    <sortCondition ref="U109:U115"/>
  </sortState>
  <mergeCells count="28">
    <mergeCell ref="A1:AE1"/>
    <mergeCell ref="L2:N2"/>
    <mergeCell ref="U2:W2"/>
    <mergeCell ref="AC2:AD2"/>
    <mergeCell ref="AK13:AL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X2:X3"/>
    <mergeCell ref="Y2:Y3"/>
    <mergeCell ref="Z2:Z3"/>
    <mergeCell ref="AA2:AA3"/>
    <mergeCell ref="AB2:AB3"/>
    <mergeCell ref="AE2:AE3"/>
  </mergeCells>
  <conditionalFormatting sqref="L2">
    <cfRule type="duplicateValues" dxfId="3" priority="190"/>
  </conditionalFormatting>
  <conditionalFormatting sqref="D6">
    <cfRule type="expression" dxfId="4" priority="33">
      <formula>#REF!="TIDAK TERCAPAI"</formula>
    </cfRule>
  </conditionalFormatting>
  <conditionalFormatting sqref="D17">
    <cfRule type="expression" dxfId="4" priority="28">
      <formula>#REF!="TIDAK TERCAPAI"</formula>
    </cfRule>
  </conditionalFormatting>
  <conditionalFormatting sqref="D20">
    <cfRule type="expression" dxfId="4" priority="52">
      <formula>#REF!="TIDAK TERCAPAI"</formula>
    </cfRule>
    <cfRule type="duplicateValues" dxfId="3" priority="53"/>
  </conditionalFormatting>
  <conditionalFormatting sqref="D21">
    <cfRule type="expression" dxfId="4" priority="48">
      <formula>#REF!="TIDAK TERCAPAI"</formula>
    </cfRule>
    <cfRule type="duplicateValues" dxfId="3" priority="49"/>
  </conditionalFormatting>
  <conditionalFormatting sqref="D22">
    <cfRule type="expression" dxfId="4" priority="44">
      <formula>#REF!="TIDAK TERCAPAI"</formula>
    </cfRule>
    <cfRule type="duplicateValues" dxfId="3" priority="45"/>
  </conditionalFormatting>
  <conditionalFormatting sqref="D25">
    <cfRule type="expression" dxfId="4" priority="187">
      <formula>#REF!="TIDAK TERCAPAI"</formula>
    </cfRule>
    <cfRule type="duplicateValues" dxfId="3" priority="188"/>
  </conditionalFormatting>
  <conditionalFormatting sqref="D26">
    <cfRule type="expression" dxfId="4" priority="123">
      <formula>#REF!="TIDAK TERCAPAI"</formula>
    </cfRule>
    <cfRule type="duplicateValues" dxfId="3" priority="186"/>
  </conditionalFormatting>
  <conditionalFormatting sqref="D27">
    <cfRule type="expression" dxfId="4" priority="122">
      <formula>#REF!="TIDAK TERCAPAI"</formula>
    </cfRule>
    <cfRule type="duplicateValues" dxfId="3" priority="185"/>
  </conditionalFormatting>
  <conditionalFormatting sqref="D28">
    <cfRule type="expression" dxfId="4" priority="121">
      <formula>#REF!="TIDAK TERCAPAI"</formula>
    </cfRule>
    <cfRule type="duplicateValues" dxfId="3" priority="184"/>
  </conditionalFormatting>
  <conditionalFormatting sqref="D29">
    <cfRule type="expression" dxfId="4" priority="120">
      <formula>#REF!="TIDAK TERCAPAI"</formula>
    </cfRule>
    <cfRule type="duplicateValues" dxfId="3" priority="183"/>
  </conditionalFormatting>
  <conditionalFormatting sqref="D30">
    <cfRule type="expression" dxfId="4" priority="119">
      <formula>#REF!="TIDAK TERCAPAI"</formula>
    </cfRule>
    <cfRule type="duplicateValues" dxfId="3" priority="182"/>
  </conditionalFormatting>
  <conditionalFormatting sqref="D31">
    <cfRule type="expression" dxfId="4" priority="118">
      <formula>#REF!="TIDAK TERCAPAI"</formula>
    </cfRule>
    <cfRule type="duplicateValues" dxfId="3" priority="181"/>
  </conditionalFormatting>
  <conditionalFormatting sqref="D32">
    <cfRule type="expression" dxfId="4" priority="117">
      <formula>#REF!="TIDAK TERCAPAI"</formula>
    </cfRule>
    <cfRule type="duplicateValues" dxfId="3" priority="180"/>
  </conditionalFormatting>
  <conditionalFormatting sqref="D33">
    <cfRule type="expression" dxfId="4" priority="116">
      <formula>#REF!="TIDAK TERCAPAI"</formula>
    </cfRule>
    <cfRule type="duplicateValues" dxfId="3" priority="179"/>
  </conditionalFormatting>
  <conditionalFormatting sqref="D34">
    <cfRule type="expression" dxfId="4" priority="115">
      <formula>#REF!="TIDAK TERCAPAI"</formula>
    </cfRule>
    <cfRule type="duplicateValues" dxfId="3" priority="178"/>
  </conditionalFormatting>
  <conditionalFormatting sqref="D35">
    <cfRule type="expression" dxfId="4" priority="114">
      <formula>#REF!="TIDAK TERCAPAI"</formula>
    </cfRule>
    <cfRule type="duplicateValues" dxfId="3" priority="177"/>
  </conditionalFormatting>
  <conditionalFormatting sqref="D36">
    <cfRule type="expression" dxfId="4" priority="113">
      <formula>#REF!="TIDAK TERCAPAI"</formula>
    </cfRule>
    <cfRule type="duplicateValues" dxfId="3" priority="176"/>
  </conditionalFormatting>
  <conditionalFormatting sqref="D37">
    <cfRule type="expression" dxfId="4" priority="112">
      <formula>#REF!="TIDAK TERCAPAI"</formula>
    </cfRule>
    <cfRule type="duplicateValues" dxfId="3" priority="175"/>
  </conditionalFormatting>
  <conditionalFormatting sqref="D38">
    <cfRule type="expression" dxfId="4" priority="111">
      <formula>#REF!="TIDAK TERCAPAI"</formula>
    </cfRule>
    <cfRule type="duplicateValues" dxfId="3" priority="174"/>
  </conditionalFormatting>
  <conditionalFormatting sqref="D39">
    <cfRule type="expression" dxfId="4" priority="110">
      <formula>#REF!="TIDAK TERCAPAI"</formula>
    </cfRule>
    <cfRule type="duplicateValues" dxfId="3" priority="173"/>
  </conditionalFormatting>
  <conditionalFormatting sqref="D40">
    <cfRule type="expression" dxfId="4" priority="109">
      <formula>#REF!="TIDAK TERCAPAI"</formula>
    </cfRule>
    <cfRule type="duplicateValues" dxfId="3" priority="172"/>
  </conditionalFormatting>
  <conditionalFormatting sqref="D41">
    <cfRule type="expression" dxfId="4" priority="108">
      <formula>#REF!="TIDAK TERCAPAI"</formula>
    </cfRule>
    <cfRule type="duplicateValues" dxfId="3" priority="171"/>
  </conditionalFormatting>
  <conditionalFormatting sqref="D42">
    <cfRule type="expression" dxfId="4" priority="107">
      <formula>#REF!="TIDAK TERCAPAI"</formula>
    </cfRule>
    <cfRule type="duplicateValues" dxfId="3" priority="170"/>
  </conditionalFormatting>
  <conditionalFormatting sqref="D43">
    <cfRule type="expression" dxfId="4" priority="106">
      <formula>#REF!="TIDAK TERCAPAI"</formula>
    </cfRule>
    <cfRule type="duplicateValues" dxfId="3" priority="169"/>
  </conditionalFormatting>
  <conditionalFormatting sqref="D44">
    <cfRule type="expression" dxfId="4" priority="105">
      <formula>#REF!="TIDAK TERCAPAI"</formula>
    </cfRule>
    <cfRule type="duplicateValues" dxfId="3" priority="168"/>
  </conditionalFormatting>
  <conditionalFormatting sqref="D45">
    <cfRule type="expression" dxfId="4" priority="104">
      <formula>#REF!="TIDAK TERCAPAI"</formula>
    </cfRule>
    <cfRule type="duplicateValues" dxfId="3" priority="167"/>
  </conditionalFormatting>
  <conditionalFormatting sqref="D46">
    <cfRule type="expression" dxfId="4" priority="103">
      <formula>#REF!="TIDAK TERCAPAI"</formula>
    </cfRule>
    <cfRule type="duplicateValues" dxfId="3" priority="166"/>
  </conditionalFormatting>
  <conditionalFormatting sqref="D47">
    <cfRule type="expression" dxfId="4" priority="102">
      <formula>#REF!="TIDAK TERCAPAI"</formula>
    </cfRule>
    <cfRule type="duplicateValues" dxfId="3" priority="165"/>
  </conditionalFormatting>
  <conditionalFormatting sqref="D51">
    <cfRule type="expression" dxfId="4" priority="100">
      <formula>#REF!="TIDAK TERCAPAI"</formula>
    </cfRule>
    <cfRule type="duplicateValues" dxfId="3" priority="163"/>
  </conditionalFormatting>
  <conditionalFormatting sqref="D52">
    <cfRule type="expression" dxfId="4" priority="8">
      <formula>#REF!="TIDAK TERCAPAI"</formula>
    </cfRule>
    <cfRule type="duplicateValues" dxfId="3" priority="9"/>
  </conditionalFormatting>
  <conditionalFormatting sqref="D53">
    <cfRule type="expression" dxfId="4" priority="99">
      <formula>#REF!="TIDAK TERCAPAI"</formula>
    </cfRule>
    <cfRule type="duplicateValues" dxfId="3" priority="162"/>
  </conditionalFormatting>
  <conditionalFormatting sqref="D54">
    <cfRule type="expression" dxfId="4" priority="98">
      <formula>#REF!="TIDAK TERCAPAI"</formula>
    </cfRule>
    <cfRule type="duplicateValues" dxfId="3" priority="161"/>
  </conditionalFormatting>
  <conditionalFormatting sqref="D55">
    <cfRule type="expression" dxfId="4" priority="97">
      <formula>#REF!="TIDAK TERCAPAI"</formula>
    </cfRule>
    <cfRule type="duplicateValues" dxfId="3" priority="160"/>
  </conditionalFormatting>
  <conditionalFormatting sqref="D56">
    <cfRule type="expression" dxfId="4" priority="96">
      <formula>#REF!="TIDAK TERCAPAI"</formula>
    </cfRule>
    <cfRule type="duplicateValues" dxfId="3" priority="159"/>
  </conditionalFormatting>
  <conditionalFormatting sqref="D57">
    <cfRule type="expression" dxfId="4" priority="95">
      <formula>#REF!="TIDAK TERCAPAI"</formula>
    </cfRule>
    <cfRule type="duplicateValues" dxfId="3" priority="158"/>
  </conditionalFormatting>
  <conditionalFormatting sqref="D58">
    <cfRule type="expression" dxfId="4" priority="94">
      <formula>#REF!="TIDAK TERCAPAI"</formula>
    </cfRule>
    <cfRule type="duplicateValues" dxfId="3" priority="157"/>
  </conditionalFormatting>
  <conditionalFormatting sqref="D59">
    <cfRule type="expression" dxfId="4" priority="93">
      <formula>#REF!="TIDAK TERCAPAI"</formula>
    </cfRule>
    <cfRule type="duplicateValues" dxfId="3" priority="156"/>
  </conditionalFormatting>
  <conditionalFormatting sqref="D60">
    <cfRule type="expression" dxfId="4" priority="92">
      <formula>#REF!="TIDAK TERCAPAI"</formula>
    </cfRule>
    <cfRule type="duplicateValues" dxfId="3" priority="155"/>
  </conditionalFormatting>
  <conditionalFormatting sqref="D63">
    <cfRule type="expression" dxfId="4" priority="90">
      <formula>#REF!="TIDAK TERCAPAI"</formula>
    </cfRule>
    <cfRule type="duplicateValues" dxfId="3" priority="153"/>
  </conditionalFormatting>
  <conditionalFormatting sqref="D64">
    <cfRule type="expression" dxfId="4" priority="89">
      <formula>#REF!="TIDAK TERCAPAI"</formula>
    </cfRule>
    <cfRule type="duplicateValues" dxfId="3" priority="152"/>
  </conditionalFormatting>
  <conditionalFormatting sqref="D65">
    <cfRule type="expression" dxfId="4" priority="6">
      <formula>#REF!="TIDAK TERCAPAI"</formula>
    </cfRule>
    <cfRule type="duplicateValues" dxfId="3" priority="7"/>
  </conditionalFormatting>
  <conditionalFormatting sqref="D66">
    <cfRule type="expression" dxfId="4" priority="88">
      <formula>#REF!="TIDAK TERCAPAI"</formula>
    </cfRule>
    <cfRule type="duplicateValues" dxfId="3" priority="151"/>
  </conditionalFormatting>
  <conditionalFormatting sqref="D73">
    <cfRule type="expression" dxfId="4" priority="85">
      <formula>#REF!="TIDAK TERCAPAI"</formula>
    </cfRule>
    <cfRule type="duplicateValues" dxfId="3" priority="148"/>
  </conditionalFormatting>
  <conditionalFormatting sqref="D79">
    <cfRule type="expression" dxfId="4" priority="82">
      <formula>#REF!="TIDAK TERCAPAI"</formula>
    </cfRule>
    <cfRule type="duplicateValues" dxfId="3" priority="145"/>
  </conditionalFormatting>
  <conditionalFormatting sqref="D80">
    <cfRule type="expression" dxfId="4" priority="81">
      <formula>#REF!="TIDAK TERCAPAI"</formula>
    </cfRule>
    <cfRule type="duplicateValues" dxfId="3" priority="144"/>
  </conditionalFormatting>
  <conditionalFormatting sqref="D81">
    <cfRule type="expression" dxfId="4" priority="80">
      <formula>#REF!="TIDAK TERCAPAI"</formula>
    </cfRule>
    <cfRule type="duplicateValues" dxfId="3" priority="143"/>
  </conditionalFormatting>
  <conditionalFormatting sqref="D84">
    <cfRule type="expression" dxfId="4" priority="78">
      <formula>#REF!="TIDAK TERCAPAI"</formula>
    </cfRule>
    <cfRule type="duplicateValues" dxfId="3" priority="141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75">
      <formula>#REF!="TIDAK TERCAPAI"</formula>
    </cfRule>
    <cfRule type="duplicateValues" dxfId="3" priority="138"/>
  </conditionalFormatting>
  <conditionalFormatting sqref="D94">
    <cfRule type="expression" dxfId="4" priority="74">
      <formula>#REF!="TIDAK TERCAPAI"</formula>
    </cfRule>
    <cfRule type="duplicateValues" dxfId="3" priority="137"/>
  </conditionalFormatting>
  <conditionalFormatting sqref="D95">
    <cfRule type="expression" dxfId="4" priority="73">
      <formula>#REF!="TIDAK TERCAPAI"</formula>
    </cfRule>
    <cfRule type="duplicateValues" dxfId="3" priority="136"/>
  </conditionalFormatting>
  <conditionalFormatting sqref="D96">
    <cfRule type="expression" dxfId="4" priority="72">
      <formula>#REF!="TIDAK TERCAPAI"</formula>
    </cfRule>
    <cfRule type="duplicateValues" dxfId="3" priority="135"/>
  </conditionalFormatting>
  <conditionalFormatting sqref="D97">
    <cfRule type="expression" dxfId="4" priority="71">
      <formula>#REF!="TIDAK TERCAPAI"</formula>
    </cfRule>
    <cfRule type="duplicateValues" dxfId="3" priority="134"/>
  </conditionalFormatting>
  <conditionalFormatting sqref="D98">
    <cfRule type="expression" dxfId="4" priority="70">
      <formula>#REF!="TIDAK TERCAPAI"</formula>
    </cfRule>
    <cfRule type="duplicateValues" dxfId="3" priority="133"/>
  </conditionalFormatting>
  <conditionalFormatting sqref="D99">
    <cfRule type="expression" dxfId="4" priority="69">
      <formula>#REF!="TIDAK TERCAPAI"</formula>
    </cfRule>
    <cfRule type="duplicateValues" dxfId="3" priority="132"/>
  </conditionalFormatting>
  <conditionalFormatting sqref="D100">
    <cfRule type="expression" dxfId="4" priority="68">
      <formula>#REF!="TIDAK TERCAPAI"</formula>
    </cfRule>
    <cfRule type="duplicateValues" dxfId="3" priority="131"/>
  </conditionalFormatting>
  <conditionalFormatting sqref="D101">
    <cfRule type="expression" dxfId="4" priority="67">
      <formula>#REF!="TIDAK TERCAPAI"</formula>
    </cfRule>
    <cfRule type="duplicateValues" dxfId="3" priority="130"/>
  </conditionalFormatting>
  <conditionalFormatting sqref="D102">
    <cfRule type="expression" dxfId="4" priority="66">
      <formula>#REF!="TIDAK TERCAPAI"</formula>
    </cfRule>
    <cfRule type="duplicateValues" dxfId="3" priority="129"/>
  </conditionalFormatting>
  <conditionalFormatting sqref="D106">
    <cfRule type="expression" dxfId="4" priority="58">
      <formula>#REF!="TIDAK TERCAPAI"</formula>
    </cfRule>
    <cfRule type="duplicateValues" dxfId="3" priority="59"/>
  </conditionalFormatting>
  <conditionalFormatting sqref="D107">
    <cfRule type="expression" dxfId="4" priority="39">
      <formula>#REF!="TIDAK TERCAPAI"</formula>
    </cfRule>
    <cfRule type="duplicateValues" dxfId="3" priority="41"/>
  </conditionalFormatting>
  <conditionalFormatting sqref="D108">
    <cfRule type="expression" dxfId="4" priority="38">
      <formula>#REF!="TIDAK TERCAPAI"</formula>
    </cfRule>
    <cfRule type="duplicateValues" dxfId="3" priority="40"/>
  </conditionalFormatting>
  <conditionalFormatting sqref="D113">
    <cfRule type="expression" dxfId="4" priority="64">
      <formula>#REF!="TIDAK TERCAPAI"</formula>
    </cfRule>
    <cfRule type="duplicateValues" dxfId="3" priority="127"/>
  </conditionalFormatting>
  <conditionalFormatting sqref="D114">
    <cfRule type="expression" dxfId="4" priority="63">
      <formula>#REF!="TIDAK TERCAPAI"</formula>
    </cfRule>
    <cfRule type="duplicateValues" dxfId="3" priority="126"/>
  </conditionalFormatting>
  <conditionalFormatting sqref="D115">
    <cfRule type="expression" dxfId="4" priority="62">
      <formula>#REF!="TIDAK TERCAPAI"</formula>
    </cfRule>
    <cfRule type="duplicateValues" dxfId="3" priority="125"/>
  </conditionalFormatting>
  <conditionalFormatting sqref="D116">
    <cfRule type="expression" dxfId="4" priority="61">
      <formula>#REF!="TIDAK TERCAPAI"</formula>
    </cfRule>
    <cfRule type="duplicateValues" dxfId="3" priority="124"/>
  </conditionalFormatting>
  <conditionalFormatting sqref="D48:D50">
    <cfRule type="expression" dxfId="4" priority="101">
      <formula>#REF!="TIDAK TERCAPAI"</formula>
    </cfRule>
    <cfRule type="duplicateValues" dxfId="3" priority="164"/>
  </conditionalFormatting>
  <conditionalFormatting sqref="D61:D62">
    <cfRule type="expression" dxfId="4" priority="91">
      <formula>#REF!="TIDAK TERCAPAI"</formula>
    </cfRule>
    <cfRule type="duplicateValues" dxfId="3" priority="154"/>
  </conditionalFormatting>
  <conditionalFormatting sqref="D67:D70">
    <cfRule type="expression" dxfId="4" priority="87">
      <formula>#REF!="TIDAK TERCAPAI"</formula>
    </cfRule>
    <cfRule type="duplicateValues" dxfId="3" priority="150"/>
  </conditionalFormatting>
  <conditionalFormatting sqref="D71:D72">
    <cfRule type="expression" dxfId="4" priority="86">
      <formula>#REF!="TIDAK TERCAPAI"</formula>
    </cfRule>
    <cfRule type="duplicateValues" dxfId="3" priority="149"/>
  </conditionalFormatting>
  <conditionalFormatting sqref="D74:D76">
    <cfRule type="expression" dxfId="4" priority="84">
      <formula>#REF!="TIDAK TERCAPAI"</formula>
    </cfRule>
    <cfRule type="duplicateValues" dxfId="3" priority="147"/>
  </conditionalFormatting>
  <conditionalFormatting sqref="D77:D78">
    <cfRule type="expression" dxfId="4" priority="83">
      <formula>#REF!="TIDAK TERCAPAI"</formula>
    </cfRule>
    <cfRule type="duplicateValues" dxfId="3" priority="146"/>
  </conditionalFormatting>
  <conditionalFormatting sqref="D82:D83">
    <cfRule type="expression" dxfId="4" priority="79">
      <formula>#REF!="TIDAK TERCAPAI"</formula>
    </cfRule>
    <cfRule type="duplicateValues" dxfId="3" priority="142"/>
  </conditionalFormatting>
  <conditionalFormatting sqref="D86:D89">
    <cfRule type="expression" dxfId="4" priority="77">
      <formula>#REF!="TIDAK TERCAPAI"</formula>
    </cfRule>
    <cfRule type="duplicateValues" dxfId="3" priority="140"/>
  </conditionalFormatting>
  <conditionalFormatting sqref="D90:D92">
    <cfRule type="expression" dxfId="4" priority="76">
      <formula>#REF!="TIDAK TERCAPAI"</formula>
    </cfRule>
    <cfRule type="duplicateValues" dxfId="3" priority="139"/>
  </conditionalFormatting>
  <conditionalFormatting sqref="D111:D112">
    <cfRule type="expression" dxfId="4" priority="65">
      <formula>#REF!="TIDAK TERCAPAI"</formula>
    </cfRule>
    <cfRule type="duplicateValues" dxfId="3" priority="128"/>
  </conditionalFormatting>
  <conditionalFormatting sqref="D675:D679">
    <cfRule type="duplicateValues" dxfId="0" priority="1"/>
  </conditionalFormatting>
  <conditionalFormatting sqref="L6:N1717">
    <cfRule type="cellIs" dxfId="2" priority="14" operator="lessThan">
      <formula>0.8999</formula>
    </cfRule>
    <cfRule type="cellIs" dxfId="1" priority="15" operator="greaterThan">
      <formula>0.8999</formula>
    </cfRule>
  </conditionalFormatting>
  <conditionalFormatting sqref="T6:W1717">
    <cfRule type="cellIs" dxfId="2" priority="16" operator="lessThan">
      <formula>0.8999</formula>
    </cfRule>
    <cfRule type="cellIs" dxfId="1" priority="17" operator="greaterThan">
      <formula>0.8999</formula>
    </cfRule>
  </conditionalFormatting>
  <conditionalFormatting sqref="AC6:AD1717">
    <cfRule type="cellIs" dxfId="2" priority="10" operator="lessThan">
      <formula>0.8999</formula>
    </cfRule>
    <cfRule type="cellIs" dxfId="1" priority="11" operator="greater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N1717"/>
  <sheetViews>
    <sheetView zoomScale="80" zoomScaleNormal="80" zoomScaleSheetLayoutView="50" topLeftCell="C1" workbookViewId="0">
      <pane ySplit="4" topLeftCell="A5" activePane="bottomLeft" state="frozen"/>
      <selection/>
      <selection pane="bottomLeft" activeCell="AF3" sqref="AF3"/>
    </sheetView>
  </sheetViews>
  <sheetFormatPr defaultColWidth="9" defaultRowHeight="16.5"/>
  <cols>
    <col min="1" max="1" width="25.9333333333333" style="228" customWidth="1"/>
    <col min="2" max="2" width="42.9166666666667" style="224" customWidth="1"/>
    <col min="3" max="3" width="12.25" style="224" customWidth="1"/>
    <col min="4" max="4" width="27.5" style="224" customWidth="1"/>
    <col min="5" max="5" width="14.0416666666667" style="225" customWidth="1"/>
    <col min="6" max="6" width="16.425" style="225" hidden="1" customWidth="1"/>
    <col min="7" max="7" width="14.2833333333333" style="225" hidden="1" customWidth="1"/>
    <col min="8" max="8" width="13.7416666666667" style="225" hidden="1" customWidth="1"/>
    <col min="9" max="9" width="16.25" style="225" hidden="1" customWidth="1"/>
    <col min="10" max="10" width="16.4083333333333" style="225" hidden="1" customWidth="1"/>
    <col min="11" max="11" width="13.7416666666667" style="225" hidden="1" customWidth="1"/>
    <col min="12" max="12" width="15.475" style="225" hidden="1" customWidth="1"/>
    <col min="13" max="13" width="16.25" style="225" hidden="1" customWidth="1"/>
    <col min="14" max="14" width="13.7416666666667" style="225" customWidth="1"/>
    <col min="15" max="15" width="16.4166666666667" style="225" hidden="1" customWidth="1"/>
    <col min="16" max="16" width="9" style="225" hidden="1" customWidth="1"/>
    <col min="17" max="19" width="9.66666666666667" style="224" customWidth="1"/>
    <col min="20" max="20" width="12.5" style="224" customWidth="1"/>
    <col min="21" max="21" width="15.35" style="225" hidden="1" customWidth="1"/>
    <col min="22" max="22" width="19.1" style="225" hidden="1" customWidth="1"/>
    <col min="23" max="23" width="14.4583333333333" style="225" customWidth="1"/>
    <col min="24" max="24" width="9.58333333333333" style="225" customWidth="1"/>
    <col min="25" max="26" width="9.08333333333333" style="225" customWidth="1"/>
    <col min="27" max="27" width="12.1833333333333" style="224" customWidth="1"/>
    <col min="28" max="28" width="17.8083333333333" style="224" hidden="1" customWidth="1"/>
    <col min="29" max="29" width="17.5" style="224" hidden="1" customWidth="1"/>
    <col min="30" max="30" width="17.8083333333333" style="224" hidden="1" customWidth="1"/>
    <col min="31" max="31" width="18.4333333333333" style="224" hidden="1" customWidth="1"/>
    <col min="32" max="32" width="14.975" style="224" customWidth="1"/>
    <col min="33" max="33" width="14.6916666666667" style="224" customWidth="1"/>
    <col min="34" max="34" width="13.9166666666667" style="224" customWidth="1"/>
    <col min="35" max="35" width="9" style="226" customWidth="1"/>
    <col min="36" max="36" width="10.5" style="227" customWidth="1"/>
    <col min="37" max="37" width="25.6" style="226" customWidth="1"/>
    <col min="38" max="38" width="9" style="226"/>
    <col min="39" max="40" width="14" style="228"/>
    <col min="41" max="16384" width="9" style="228"/>
  </cols>
  <sheetData>
    <row r="1" ht="54" customHeight="1" spans="1:40">
      <c r="A1" s="290" t="s">
        <v>3389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1"/>
    </row>
    <row r="2" ht="56" customHeight="1" spans="1:40">
      <c r="A2" s="233" t="s">
        <v>5</v>
      </c>
      <c r="B2" s="235" t="s">
        <v>3390</v>
      </c>
      <c r="C2" s="233" t="s">
        <v>3217</v>
      </c>
      <c r="D2" s="233" t="s">
        <v>3217</v>
      </c>
      <c r="E2" s="233" t="s">
        <v>3391</v>
      </c>
      <c r="F2" s="236" t="s">
        <v>3392</v>
      </c>
      <c r="G2" s="236" t="s">
        <v>3393</v>
      </c>
      <c r="H2" s="235" t="s">
        <v>3394</v>
      </c>
      <c r="I2" s="235" t="s">
        <v>3395</v>
      </c>
      <c r="J2" s="235" t="s">
        <v>3396</v>
      </c>
      <c r="K2" s="235" t="s">
        <v>3397</v>
      </c>
      <c r="L2" s="235" t="s">
        <v>3398</v>
      </c>
      <c r="M2" s="235" t="s">
        <v>3399</v>
      </c>
      <c r="N2" s="233" t="s">
        <v>3400</v>
      </c>
      <c r="O2" s="236" t="s">
        <v>3401</v>
      </c>
      <c r="P2" s="236" t="s">
        <v>3224</v>
      </c>
      <c r="Q2" s="313" t="s">
        <v>3402</v>
      </c>
      <c r="R2" s="314"/>
      <c r="S2" s="315"/>
      <c r="T2" s="233" t="s">
        <v>3233</v>
      </c>
      <c r="U2" s="236" t="s">
        <v>3403</v>
      </c>
      <c r="V2" s="236" t="s">
        <v>3404</v>
      </c>
      <c r="W2" s="233" t="s">
        <v>3405</v>
      </c>
      <c r="X2" s="233" t="s">
        <v>3393</v>
      </c>
      <c r="Y2" s="233"/>
      <c r="Z2" s="233"/>
      <c r="AA2" s="233" t="s">
        <v>3233</v>
      </c>
      <c r="AB2" s="235" t="s">
        <v>3406</v>
      </c>
      <c r="AC2" s="235" t="s">
        <v>3407</v>
      </c>
      <c r="AD2" s="235" t="s">
        <v>3408</v>
      </c>
      <c r="AE2" s="235" t="s">
        <v>3409</v>
      </c>
      <c r="AF2" s="233" t="s">
        <v>3410</v>
      </c>
      <c r="AG2" s="233"/>
      <c r="AH2" s="233" t="s">
        <v>3239</v>
      </c>
    </row>
    <row r="3" ht="46" customHeight="1" spans="1:40">
      <c r="A3" s="238"/>
      <c r="B3" s="233"/>
      <c r="C3" s="239"/>
      <c r="D3" s="239"/>
      <c r="E3" s="239"/>
      <c r="F3" s="240"/>
      <c r="G3" s="240"/>
      <c r="H3" s="233"/>
      <c r="I3" s="233"/>
      <c r="J3" s="233"/>
      <c r="K3" s="233"/>
      <c r="L3" s="233"/>
      <c r="M3" s="233"/>
      <c r="N3" s="239"/>
      <c r="O3" s="240"/>
      <c r="P3" s="240"/>
      <c r="Q3" s="241">
        <f>'Display ALL DP'!L8</f>
        <v>46293</v>
      </c>
      <c r="R3" s="241">
        <f>Q3-1</f>
        <v>46292</v>
      </c>
      <c r="S3" s="241">
        <f>Q3-2</f>
        <v>46291</v>
      </c>
      <c r="T3" s="239"/>
      <c r="U3" s="240"/>
      <c r="V3" s="240"/>
      <c r="W3" s="239"/>
      <c r="X3" s="241">
        <f>Q3</f>
        <v>46293</v>
      </c>
      <c r="Y3" s="241">
        <f>R3</f>
        <v>46292</v>
      </c>
      <c r="Z3" s="241">
        <f>S3</f>
        <v>46291</v>
      </c>
      <c r="AA3" s="239"/>
      <c r="AB3" s="233"/>
      <c r="AC3" s="233"/>
      <c r="AD3" s="233"/>
      <c r="AE3" s="233"/>
      <c r="AF3" s="292" t="str">
        <f>TEXT(AN10,"DD MMM")&amp;" - "&amp;TEXT(AN9,"DD MMM")</f>
        <v>22 Sep - 28 Sep</v>
      </c>
      <c r="AG3" s="292" t="str">
        <f>TEXT(AN12,"DD MMM")&amp;" - "&amp;TEXT(AN11,"DD MMM")</f>
        <v>15 Sep - 21 Sep</v>
      </c>
      <c r="AH3" s="239"/>
      <c r="AK3" s="226" t="s">
        <v>3411</v>
      </c>
    </row>
    <row r="4" ht="18" spans="1:40">
      <c r="A4" s="243"/>
      <c r="B4" s="243"/>
      <c r="C4" s="243"/>
      <c r="D4" s="243" t="s">
        <v>27</v>
      </c>
      <c r="E4" s="244">
        <v>3698789</v>
      </c>
      <c r="F4" s="244">
        <v>3522358</v>
      </c>
      <c r="G4" s="244">
        <v>3270723</v>
      </c>
      <c r="H4" s="248">
        <v>4193140</v>
      </c>
      <c r="I4" s="248">
        <v>3963682</v>
      </c>
      <c r="J4" s="248">
        <v>3670951</v>
      </c>
      <c r="K4" s="248">
        <v>3892828</v>
      </c>
      <c r="L4" s="248">
        <v>3720329</v>
      </c>
      <c r="M4" s="248">
        <v>3506327</v>
      </c>
      <c r="N4" s="249">
        <v>0.953930940337408</v>
      </c>
      <c r="O4" s="244">
        <v>109146256</v>
      </c>
      <c r="P4" s="247">
        <v>0.9</v>
      </c>
      <c r="Q4" s="249">
        <v>0.952300333974174</v>
      </c>
      <c r="R4" s="249">
        <v>0.945277763203709</v>
      </c>
      <c r="S4" s="249">
        <v>0.955687998545017</v>
      </c>
      <c r="T4" s="250">
        <v>0.00702257077046475</v>
      </c>
      <c r="U4" s="244">
        <v>114417356</v>
      </c>
      <c r="V4" s="244">
        <v>102251100</v>
      </c>
      <c r="W4" s="249">
        <v>0.893667740408195</v>
      </c>
      <c r="X4" s="249">
        <v>0.884268607914644</v>
      </c>
      <c r="Y4" s="249">
        <v>0.875465879984928</v>
      </c>
      <c r="Z4" s="249">
        <v>0.900714596175325</v>
      </c>
      <c r="AA4" s="250">
        <v>0.0088027279297167</v>
      </c>
      <c r="AB4" s="248">
        <v>27866992</v>
      </c>
      <c r="AC4" s="248">
        <v>25042018</v>
      </c>
      <c r="AD4" s="248">
        <v>27647876</v>
      </c>
      <c r="AE4" s="248">
        <v>24874366</v>
      </c>
      <c r="AF4" s="249">
        <v>0.898626518427249</v>
      </c>
      <c r="AG4" s="249">
        <v>0.899684518261005</v>
      </c>
      <c r="AH4" s="250">
        <v>-0.00105799983375598</v>
      </c>
      <c r="AI4" s="226">
        <v>5</v>
      </c>
      <c r="AJ4" s="251"/>
    </row>
    <row r="5" s="222" customFormat="1" ht="19" customHeight="1" spans="1:40">
      <c r="B5" s="253"/>
      <c r="C5" s="253"/>
      <c r="D5" s="253"/>
      <c r="E5" s="254"/>
      <c r="F5" s="254"/>
      <c r="G5" s="254"/>
      <c r="H5" s="255"/>
      <c r="I5" s="255"/>
      <c r="J5" s="255"/>
      <c r="K5" s="255"/>
      <c r="L5" s="255"/>
      <c r="M5" s="255"/>
      <c r="N5" s="255"/>
      <c r="O5" s="255"/>
      <c r="P5" s="256"/>
      <c r="Q5" s="316"/>
      <c r="R5" s="252"/>
      <c r="S5" s="252"/>
      <c r="T5" s="317"/>
      <c r="U5" s="257"/>
      <c r="V5" s="257"/>
      <c r="W5" s="258"/>
      <c r="X5" s="258"/>
      <c r="Y5" s="258"/>
      <c r="Z5" s="258"/>
      <c r="AA5" s="259"/>
      <c r="AB5" s="258"/>
      <c r="AC5" s="258"/>
      <c r="AD5" s="258"/>
      <c r="AE5" s="258"/>
      <c r="AF5" s="258"/>
      <c r="AG5" s="258"/>
      <c r="AH5" s="259"/>
      <c r="AI5" s="261"/>
      <c r="AJ5" s="262"/>
      <c r="AK5" s="261"/>
      <c r="AL5" s="261"/>
    </row>
    <row r="6" spans="1:40">
      <c r="A6" s="318" t="s">
        <v>25</v>
      </c>
      <c r="B6" s="296" t="s">
        <v>3240</v>
      </c>
      <c r="C6" s="296" t="s">
        <v>3241</v>
      </c>
      <c r="D6" s="296" t="s">
        <v>3242</v>
      </c>
      <c r="E6" s="266">
        <v>0</v>
      </c>
      <c r="F6" s="266">
        <v>0</v>
      </c>
      <c r="G6" s="266">
        <v>0</v>
      </c>
      <c r="H6" s="267">
        <v>0</v>
      </c>
      <c r="I6" s="267">
        <v>0</v>
      </c>
      <c r="J6" s="267">
        <v>0</v>
      </c>
      <c r="K6" s="267">
        <v>0</v>
      </c>
      <c r="L6" s="267">
        <v>0</v>
      </c>
      <c r="M6" s="267">
        <v>0</v>
      </c>
      <c r="N6" s="270">
        <v>0</v>
      </c>
      <c r="O6" s="269">
        <v>0</v>
      </c>
      <c r="P6" s="297">
        <v>0.9</v>
      </c>
      <c r="Q6" s="270">
        <v>0</v>
      </c>
      <c r="R6" s="270">
        <v>0</v>
      </c>
      <c r="S6" s="270">
        <v>0</v>
      </c>
      <c r="T6" s="298">
        <v>0</v>
      </c>
      <c r="U6" s="269">
        <v>0</v>
      </c>
      <c r="V6" s="269">
        <v>0</v>
      </c>
      <c r="W6" s="270">
        <v>0</v>
      </c>
      <c r="X6" s="270">
        <v>0</v>
      </c>
      <c r="Y6" s="271">
        <v>0</v>
      </c>
      <c r="Z6" s="271">
        <v>0</v>
      </c>
      <c r="AA6" s="298">
        <v>0</v>
      </c>
      <c r="AB6" s="267">
        <v>0</v>
      </c>
      <c r="AC6" s="267">
        <v>0</v>
      </c>
      <c r="AD6" s="267">
        <v>0</v>
      </c>
      <c r="AE6" s="267">
        <v>0</v>
      </c>
      <c r="AF6" s="271">
        <v>0</v>
      </c>
      <c r="AG6" s="271">
        <v>0</v>
      </c>
      <c r="AH6" s="298">
        <v>0</v>
      </c>
      <c r="AI6" s="275"/>
      <c r="AJ6" s="277"/>
    </row>
    <row r="7" spans="1:40">
      <c r="A7" s="318" t="s">
        <v>25</v>
      </c>
      <c r="B7" s="296" t="s">
        <v>3240</v>
      </c>
      <c r="C7" s="296" t="s">
        <v>28</v>
      </c>
      <c r="D7" s="296" t="s">
        <v>29</v>
      </c>
      <c r="E7" s="266">
        <v>5286</v>
      </c>
      <c r="F7" s="266">
        <v>5230</v>
      </c>
      <c r="G7" s="266">
        <v>4527</v>
      </c>
      <c r="H7" s="267">
        <v>6563</v>
      </c>
      <c r="I7" s="267">
        <v>6519</v>
      </c>
      <c r="J7" s="267">
        <v>4984</v>
      </c>
      <c r="K7" s="267">
        <v>7177</v>
      </c>
      <c r="L7" s="267">
        <v>6572</v>
      </c>
      <c r="M7" s="267">
        <v>5797</v>
      </c>
      <c r="N7" s="270">
        <v>0.948890895576482</v>
      </c>
      <c r="O7" s="269">
        <v>154469</v>
      </c>
      <c r="P7" s="297">
        <v>0.9</v>
      </c>
      <c r="Q7" s="270">
        <v>0.98940597805524</v>
      </c>
      <c r="R7" s="270">
        <v>0.993295748895322</v>
      </c>
      <c r="S7" s="270">
        <v>0.915702939947053</v>
      </c>
      <c r="T7" s="298">
        <v>-0.00388977084008202</v>
      </c>
      <c r="U7" s="269">
        <v>162789</v>
      </c>
      <c r="V7" s="269">
        <v>119290</v>
      </c>
      <c r="W7" s="270">
        <v>0.732789070514593</v>
      </c>
      <c r="X7" s="270">
        <v>0.856413166855846</v>
      </c>
      <c r="Y7" s="271">
        <v>0.759408806948042</v>
      </c>
      <c r="Z7" s="271">
        <v>0.807719102689146</v>
      </c>
      <c r="AA7" s="298">
        <v>0.0970043599078036</v>
      </c>
      <c r="AB7" s="267">
        <v>48148</v>
      </c>
      <c r="AC7" s="267">
        <v>39197</v>
      </c>
      <c r="AD7" s="267">
        <v>41512</v>
      </c>
      <c r="AE7" s="267">
        <v>32916</v>
      </c>
      <c r="AF7" s="271">
        <v>0.814094043366287</v>
      </c>
      <c r="AG7" s="271">
        <v>0.792927346309501</v>
      </c>
      <c r="AH7" s="298">
        <v>0.0211666970567864</v>
      </c>
      <c r="AI7" s="275"/>
      <c r="AJ7" s="277"/>
    </row>
    <row r="8" spans="1:40">
      <c r="A8" s="318" t="s">
        <v>25</v>
      </c>
      <c r="B8" s="296" t="s">
        <v>3240</v>
      </c>
      <c r="C8" s="296" t="s">
        <v>3243</v>
      </c>
      <c r="D8" s="296" t="s">
        <v>3244</v>
      </c>
      <c r="E8" s="266">
        <v>0</v>
      </c>
      <c r="F8" s="266">
        <v>0</v>
      </c>
      <c r="G8" s="266">
        <v>0</v>
      </c>
      <c r="H8" s="267">
        <v>0</v>
      </c>
      <c r="I8" s="267">
        <v>0</v>
      </c>
      <c r="J8" s="267">
        <v>0</v>
      </c>
      <c r="K8" s="267">
        <v>0</v>
      </c>
      <c r="L8" s="267">
        <v>0</v>
      </c>
      <c r="M8" s="267">
        <v>0</v>
      </c>
      <c r="N8" s="270">
        <v>0</v>
      </c>
      <c r="O8" s="269">
        <v>0</v>
      </c>
      <c r="P8" s="297">
        <v>0.9</v>
      </c>
      <c r="Q8" s="270">
        <v>0</v>
      </c>
      <c r="R8" s="270">
        <v>0</v>
      </c>
      <c r="S8" s="270">
        <v>0</v>
      </c>
      <c r="T8" s="298">
        <v>0</v>
      </c>
      <c r="U8" s="269">
        <v>0</v>
      </c>
      <c r="V8" s="269">
        <v>0</v>
      </c>
      <c r="W8" s="270">
        <v>0</v>
      </c>
      <c r="X8" s="270">
        <v>0</v>
      </c>
      <c r="Y8" s="271">
        <v>0</v>
      </c>
      <c r="Z8" s="271">
        <v>0</v>
      </c>
      <c r="AA8" s="298">
        <v>0</v>
      </c>
      <c r="AB8" s="267">
        <v>0</v>
      </c>
      <c r="AC8" s="267">
        <v>0</v>
      </c>
      <c r="AD8" s="267">
        <v>0</v>
      </c>
      <c r="AE8" s="267">
        <v>0</v>
      </c>
      <c r="AF8" s="271">
        <v>0</v>
      </c>
      <c r="AG8" s="271">
        <v>0</v>
      </c>
      <c r="AH8" s="298">
        <v>0</v>
      </c>
      <c r="AI8" s="275"/>
      <c r="AJ8" s="277"/>
    </row>
    <row r="9" ht="18" spans="1:40">
      <c r="A9" s="318" t="s">
        <v>25</v>
      </c>
      <c r="B9" s="296" t="s">
        <v>3240</v>
      </c>
      <c r="C9" s="296" t="s">
        <v>30</v>
      </c>
      <c r="D9" s="296" t="s">
        <v>31</v>
      </c>
      <c r="E9" s="266">
        <v>6023</v>
      </c>
      <c r="F9" s="266">
        <v>5648</v>
      </c>
      <c r="G9" s="266">
        <v>4968</v>
      </c>
      <c r="H9" s="267">
        <v>7464</v>
      </c>
      <c r="I9" s="267">
        <v>7262</v>
      </c>
      <c r="J9" s="267">
        <v>5987</v>
      </c>
      <c r="K9" s="267">
        <v>7357</v>
      </c>
      <c r="L9" s="267">
        <v>7153</v>
      </c>
      <c r="M9" s="267">
        <v>6231</v>
      </c>
      <c r="N9" s="270">
        <v>0.982358528294341</v>
      </c>
      <c r="O9" s="269">
        <v>196511</v>
      </c>
      <c r="P9" s="297">
        <v>0.9</v>
      </c>
      <c r="Q9" s="270">
        <v>0.937738668437656</v>
      </c>
      <c r="R9" s="270">
        <v>0.972936763129689</v>
      </c>
      <c r="S9" s="270">
        <v>0.972271306238956</v>
      </c>
      <c r="T9" s="298">
        <v>-0.0351980946920335</v>
      </c>
      <c r="U9" s="269">
        <v>200040</v>
      </c>
      <c r="V9" s="269">
        <v>159961</v>
      </c>
      <c r="W9" s="270">
        <v>0.799645070985803</v>
      </c>
      <c r="X9" s="270">
        <v>0.824838120537938</v>
      </c>
      <c r="Y9" s="271">
        <v>0.802116827438371</v>
      </c>
      <c r="Z9" s="271">
        <v>0.846948484436591</v>
      </c>
      <c r="AA9" s="298">
        <v>0.0227212930995671</v>
      </c>
      <c r="AB9" s="267">
        <v>51580</v>
      </c>
      <c r="AC9" s="267">
        <v>43798</v>
      </c>
      <c r="AD9" s="267">
        <v>48666</v>
      </c>
      <c r="AE9" s="267">
        <v>39733</v>
      </c>
      <c r="AF9" s="271">
        <v>0.849127568825126</v>
      </c>
      <c r="AG9" s="271">
        <v>0.816442690995767</v>
      </c>
      <c r="AH9" s="298">
        <v>0.0326848778293589</v>
      </c>
      <c r="AI9" s="275"/>
      <c r="AJ9" s="277"/>
      <c r="AM9" s="319">
        <f>Q3</f>
        <v>46293</v>
      </c>
      <c r="AN9" s="320">
        <f>AM9</f>
        <v>46293</v>
      </c>
    </row>
    <row r="10" ht="18" spans="1:40">
      <c r="A10" s="318" t="s">
        <v>25</v>
      </c>
      <c r="B10" s="296" t="s">
        <v>3240</v>
      </c>
      <c r="C10" s="296" t="s">
        <v>34</v>
      </c>
      <c r="D10" s="296" t="s">
        <v>35</v>
      </c>
      <c r="E10" s="266">
        <v>5808</v>
      </c>
      <c r="F10" s="266">
        <v>4827</v>
      </c>
      <c r="G10" s="266">
        <v>4730</v>
      </c>
      <c r="H10" s="267">
        <v>7208</v>
      </c>
      <c r="I10" s="267">
        <v>6559</v>
      </c>
      <c r="J10" s="267">
        <v>5780</v>
      </c>
      <c r="K10" s="267">
        <v>7229</v>
      </c>
      <c r="L10" s="267">
        <v>6617</v>
      </c>
      <c r="M10" s="267">
        <v>6230</v>
      </c>
      <c r="N10" s="270">
        <v>0.914118283197538</v>
      </c>
      <c r="O10" s="269">
        <v>197796</v>
      </c>
      <c r="P10" s="297">
        <v>0.9</v>
      </c>
      <c r="Q10" s="270">
        <v>0.831095041322314</v>
      </c>
      <c r="R10" s="270">
        <v>0.90996115427303</v>
      </c>
      <c r="S10" s="270">
        <v>0.915340987688477</v>
      </c>
      <c r="T10" s="298">
        <v>-0.0788661129507159</v>
      </c>
      <c r="U10" s="269">
        <v>216379</v>
      </c>
      <c r="V10" s="269">
        <v>179744</v>
      </c>
      <c r="W10" s="270">
        <v>0.830690593819178</v>
      </c>
      <c r="X10" s="270">
        <v>0.814393939393939</v>
      </c>
      <c r="Y10" s="271">
        <v>0.80188679245283</v>
      </c>
      <c r="Z10" s="271">
        <v>0.86180661225619</v>
      </c>
      <c r="AA10" s="298">
        <v>0.0125071469411092</v>
      </c>
      <c r="AB10" s="267">
        <v>51428</v>
      </c>
      <c r="AC10" s="267">
        <v>43921</v>
      </c>
      <c r="AD10" s="267">
        <v>51575</v>
      </c>
      <c r="AE10" s="267">
        <v>43569</v>
      </c>
      <c r="AF10" s="271">
        <v>0.854028933654818</v>
      </c>
      <c r="AG10" s="271">
        <v>0.844769752787203</v>
      </c>
      <c r="AH10" s="298">
        <v>0.00925918086761524</v>
      </c>
      <c r="AI10" s="275"/>
      <c r="AJ10" s="277"/>
      <c r="AM10" s="321"/>
      <c r="AN10" s="322">
        <f>AN9-6</f>
        <v>46287</v>
      </c>
    </row>
    <row r="11" ht="18" spans="1:40">
      <c r="A11" s="318" t="s">
        <v>25</v>
      </c>
      <c r="B11" s="296" t="s">
        <v>3240</v>
      </c>
      <c r="C11" s="296" t="s">
        <v>170</v>
      </c>
      <c r="D11" s="296" t="s">
        <v>171</v>
      </c>
      <c r="E11" s="266">
        <v>5263</v>
      </c>
      <c r="F11" s="266">
        <v>4375</v>
      </c>
      <c r="G11" s="266">
        <v>4542</v>
      </c>
      <c r="H11" s="267">
        <v>5772</v>
      </c>
      <c r="I11" s="267">
        <v>5239</v>
      </c>
      <c r="J11" s="267">
        <v>5050</v>
      </c>
      <c r="K11" s="267">
        <v>6026</v>
      </c>
      <c r="L11" s="267">
        <v>5569</v>
      </c>
      <c r="M11" s="267">
        <v>5444</v>
      </c>
      <c r="N11" s="270">
        <v>0.909129726186395</v>
      </c>
      <c r="O11" s="269">
        <v>151171</v>
      </c>
      <c r="P11" s="297">
        <v>0.9</v>
      </c>
      <c r="Q11" s="270">
        <v>0.831274938248147</v>
      </c>
      <c r="R11" s="270">
        <v>0.907657657657658</v>
      </c>
      <c r="S11" s="270">
        <v>0.924161964819117</v>
      </c>
      <c r="T11" s="298">
        <v>-0.0763827194095102</v>
      </c>
      <c r="U11" s="269">
        <v>166281</v>
      </c>
      <c r="V11" s="269">
        <v>150552</v>
      </c>
      <c r="W11" s="270">
        <v>0.905407112057301</v>
      </c>
      <c r="X11" s="270">
        <v>0.863005890176705</v>
      </c>
      <c r="Y11" s="271">
        <v>0.874913374913375</v>
      </c>
      <c r="Z11" s="271">
        <v>0.90341851974776</v>
      </c>
      <c r="AA11" s="298">
        <v>-0.0119074847366697</v>
      </c>
      <c r="AB11" s="267">
        <v>41900</v>
      </c>
      <c r="AC11" s="267">
        <v>38118</v>
      </c>
      <c r="AD11" s="267">
        <v>39107</v>
      </c>
      <c r="AE11" s="267">
        <v>36334</v>
      </c>
      <c r="AF11" s="271">
        <v>0.909737470167064</v>
      </c>
      <c r="AG11" s="271">
        <v>0.929091978418186</v>
      </c>
      <c r="AH11" s="298">
        <v>-0.0193545082511216</v>
      </c>
      <c r="AI11" s="275"/>
      <c r="AJ11" s="277"/>
      <c r="AM11" s="321"/>
      <c r="AN11" s="320">
        <f>AN10-1</f>
        <v>46286</v>
      </c>
    </row>
    <row r="12" ht="18" spans="1:40">
      <c r="A12" s="318" t="s">
        <v>25</v>
      </c>
      <c r="B12" s="296" t="s">
        <v>3240</v>
      </c>
      <c r="C12" s="296" t="s">
        <v>32</v>
      </c>
      <c r="D12" s="296" t="s">
        <v>33</v>
      </c>
      <c r="E12" s="266">
        <v>1317</v>
      </c>
      <c r="F12" s="266">
        <v>1311</v>
      </c>
      <c r="G12" s="266">
        <v>1171</v>
      </c>
      <c r="H12" s="267">
        <v>1263</v>
      </c>
      <c r="I12" s="267">
        <v>1252</v>
      </c>
      <c r="J12" s="267">
        <v>1144</v>
      </c>
      <c r="K12" s="267">
        <v>1334</v>
      </c>
      <c r="L12" s="267">
        <v>1323</v>
      </c>
      <c r="M12" s="267">
        <v>1184</v>
      </c>
      <c r="N12" s="270">
        <v>0.942942280101534</v>
      </c>
      <c r="O12" s="269">
        <v>34176</v>
      </c>
      <c r="P12" s="297">
        <v>0.9</v>
      </c>
      <c r="Q12" s="270">
        <v>0.995444191343964</v>
      </c>
      <c r="R12" s="270">
        <v>0.991290577988915</v>
      </c>
      <c r="S12" s="270">
        <v>0.991754122938531</v>
      </c>
      <c r="T12" s="298">
        <v>0.00415361335504827</v>
      </c>
      <c r="U12" s="269">
        <v>36244</v>
      </c>
      <c r="V12" s="269">
        <v>32068</v>
      </c>
      <c r="W12" s="270">
        <v>0.884780929257256</v>
      </c>
      <c r="X12" s="270">
        <v>0.88914198936978</v>
      </c>
      <c r="Y12" s="271">
        <v>0.905779889152811</v>
      </c>
      <c r="Z12" s="271">
        <v>0.887556221889055</v>
      </c>
      <c r="AA12" s="298">
        <v>-0.0166378997830309</v>
      </c>
      <c r="AB12" s="267">
        <v>9851</v>
      </c>
      <c r="AC12" s="267">
        <v>8875</v>
      </c>
      <c r="AD12" s="267">
        <v>10338</v>
      </c>
      <c r="AE12" s="267">
        <v>9248</v>
      </c>
      <c r="AF12" s="271">
        <v>0.900923764084865</v>
      </c>
      <c r="AG12" s="271">
        <v>0.894563745405301</v>
      </c>
      <c r="AH12" s="298">
        <v>0.00636001867956371</v>
      </c>
      <c r="AI12" s="275"/>
      <c r="AJ12" s="277"/>
      <c r="AM12" s="321"/>
      <c r="AN12" s="320">
        <f>AN9-13</f>
        <v>46280</v>
      </c>
    </row>
    <row r="13" spans="1:40">
      <c r="A13" s="318" t="s">
        <v>25</v>
      </c>
      <c r="B13" s="296" t="s">
        <v>3240</v>
      </c>
      <c r="C13" s="296" t="s">
        <v>43</v>
      </c>
      <c r="D13" s="296" t="s">
        <v>44</v>
      </c>
      <c r="E13" s="266">
        <v>2529</v>
      </c>
      <c r="F13" s="266">
        <v>2527</v>
      </c>
      <c r="G13" s="266">
        <v>2474</v>
      </c>
      <c r="H13" s="267">
        <v>2844</v>
      </c>
      <c r="I13" s="267">
        <v>2833</v>
      </c>
      <c r="J13" s="267">
        <v>2819</v>
      </c>
      <c r="K13" s="267">
        <v>2860</v>
      </c>
      <c r="L13" s="267">
        <v>2834</v>
      </c>
      <c r="M13" s="267">
        <v>2841</v>
      </c>
      <c r="N13" s="270">
        <v>0.965400335483261</v>
      </c>
      <c r="O13" s="269">
        <v>81725</v>
      </c>
      <c r="P13" s="297">
        <v>0.9</v>
      </c>
      <c r="Q13" s="270">
        <v>0.999209173586398</v>
      </c>
      <c r="R13" s="270">
        <v>0.996132208157525</v>
      </c>
      <c r="S13" s="270">
        <v>0.990909090909091</v>
      </c>
      <c r="T13" s="298">
        <v>0.00307696542887326</v>
      </c>
      <c r="U13" s="269">
        <v>84654</v>
      </c>
      <c r="V13" s="269">
        <v>81054</v>
      </c>
      <c r="W13" s="270">
        <v>0.957473952796088</v>
      </c>
      <c r="X13" s="270">
        <v>0.978252273625939</v>
      </c>
      <c r="Y13" s="271">
        <v>0.991209563994374</v>
      </c>
      <c r="Z13" s="271">
        <v>0.993356643356643</v>
      </c>
      <c r="AA13" s="298">
        <v>-0.012957290368435</v>
      </c>
      <c r="AB13" s="267">
        <v>19029</v>
      </c>
      <c r="AC13" s="267">
        <v>18831</v>
      </c>
      <c r="AD13" s="267">
        <v>21052</v>
      </c>
      <c r="AE13" s="267">
        <v>20541</v>
      </c>
      <c r="AF13" s="271">
        <v>0.989594828945294</v>
      </c>
      <c r="AG13" s="271">
        <v>0.975726771803154</v>
      </c>
      <c r="AH13" s="298">
        <v>0.0138680571421399</v>
      </c>
      <c r="AI13" s="275"/>
      <c r="AJ13" s="277"/>
      <c r="AM13" s="323"/>
      <c r="AN13" s="323">
        <v>46266</v>
      </c>
    </row>
    <row r="14" spans="1:40">
      <c r="A14" s="318" t="s">
        <v>25</v>
      </c>
      <c r="B14" s="296" t="s">
        <v>3240</v>
      </c>
      <c r="C14" s="296" t="s">
        <v>41</v>
      </c>
      <c r="D14" s="296" t="s">
        <v>42</v>
      </c>
      <c r="E14" s="266">
        <v>7726</v>
      </c>
      <c r="F14" s="266">
        <v>7615</v>
      </c>
      <c r="G14" s="266">
        <v>7097</v>
      </c>
      <c r="H14" s="267">
        <v>10131</v>
      </c>
      <c r="I14" s="267">
        <v>9975</v>
      </c>
      <c r="J14" s="267">
        <v>9063</v>
      </c>
      <c r="K14" s="267">
        <v>10062</v>
      </c>
      <c r="L14" s="267">
        <v>9949</v>
      </c>
      <c r="M14" s="267">
        <v>9166</v>
      </c>
      <c r="N14" s="270">
        <v>0.982725129731045</v>
      </c>
      <c r="O14" s="269">
        <v>246380</v>
      </c>
      <c r="P14" s="297">
        <v>0.9</v>
      </c>
      <c r="Q14" s="270">
        <v>0.98563292777634</v>
      </c>
      <c r="R14" s="270">
        <v>0.98460171750074</v>
      </c>
      <c r="S14" s="270">
        <v>0.988769628304512</v>
      </c>
      <c r="T14" s="298">
        <v>0.00103121027559927</v>
      </c>
      <c r="U14" s="269">
        <v>250711</v>
      </c>
      <c r="V14" s="269">
        <v>229757</v>
      </c>
      <c r="W14" s="270">
        <v>0.916421696694601</v>
      </c>
      <c r="X14" s="270">
        <v>0.918586590732591</v>
      </c>
      <c r="Y14" s="271">
        <v>0.89458098904353</v>
      </c>
      <c r="Z14" s="271">
        <v>0.910952096998609</v>
      </c>
      <c r="AA14" s="298">
        <v>0.0240056016890615</v>
      </c>
      <c r="AB14" s="267">
        <v>68082</v>
      </c>
      <c r="AC14" s="267">
        <v>62584</v>
      </c>
      <c r="AD14" s="267">
        <v>62326</v>
      </c>
      <c r="AE14" s="267">
        <v>57668</v>
      </c>
      <c r="AF14" s="271">
        <v>0.919244440527599</v>
      </c>
      <c r="AG14" s="271">
        <v>0.925263934794468</v>
      </c>
      <c r="AH14" s="298">
        <v>-0.00601949426686865</v>
      </c>
      <c r="AI14" s="275"/>
      <c r="AJ14" s="277"/>
    </row>
    <row r="15" spans="1:40">
      <c r="A15" s="318" t="s">
        <v>25</v>
      </c>
      <c r="B15" s="296" t="s">
        <v>3240</v>
      </c>
      <c r="C15" s="296" t="s">
        <v>36</v>
      </c>
      <c r="D15" s="296" t="s">
        <v>37</v>
      </c>
      <c r="E15" s="266">
        <v>4652</v>
      </c>
      <c r="F15" s="266">
        <v>3999</v>
      </c>
      <c r="G15" s="266">
        <v>4362</v>
      </c>
      <c r="H15" s="267">
        <v>4046</v>
      </c>
      <c r="I15" s="267">
        <v>3904</v>
      </c>
      <c r="J15" s="267">
        <v>3702</v>
      </c>
      <c r="K15" s="267">
        <v>4543</v>
      </c>
      <c r="L15" s="267">
        <v>4465</v>
      </c>
      <c r="M15" s="267">
        <v>4343</v>
      </c>
      <c r="N15" s="270">
        <v>0.95865379055109</v>
      </c>
      <c r="O15" s="269">
        <v>116046</v>
      </c>
      <c r="P15" s="297">
        <v>0.9</v>
      </c>
      <c r="Q15" s="270">
        <v>0.859630266552021</v>
      </c>
      <c r="R15" s="270">
        <v>0.964903608502224</v>
      </c>
      <c r="S15" s="270">
        <v>0.98283072859344</v>
      </c>
      <c r="T15" s="298">
        <v>-0.105273341950204</v>
      </c>
      <c r="U15" s="269">
        <v>121051</v>
      </c>
      <c r="V15" s="269">
        <v>113346</v>
      </c>
      <c r="W15" s="270">
        <v>0.936349142097133</v>
      </c>
      <c r="X15" s="270">
        <v>0.937661220980224</v>
      </c>
      <c r="Y15" s="271">
        <v>0.914977755808206</v>
      </c>
      <c r="Z15" s="271">
        <v>0.955976227162668</v>
      </c>
      <c r="AA15" s="298">
        <v>0.0226834651720179</v>
      </c>
      <c r="AB15" s="267">
        <v>33946</v>
      </c>
      <c r="AC15" s="267">
        <v>32062</v>
      </c>
      <c r="AD15" s="267">
        <v>31253</v>
      </c>
      <c r="AE15" s="267">
        <v>29682</v>
      </c>
      <c r="AF15" s="271">
        <v>0.944500088375655</v>
      </c>
      <c r="AG15" s="271">
        <v>0.949732825648738</v>
      </c>
      <c r="AH15" s="298">
        <v>-0.00523273727308227</v>
      </c>
      <c r="AI15" s="275"/>
      <c r="AJ15" s="277"/>
    </row>
    <row r="16" spans="1:40">
      <c r="A16" s="318" t="s">
        <v>25</v>
      </c>
      <c r="B16" s="296" t="s">
        <v>3240</v>
      </c>
      <c r="C16" s="296" t="s">
        <v>38</v>
      </c>
      <c r="D16" s="296" t="s">
        <v>39</v>
      </c>
      <c r="E16" s="266">
        <v>0</v>
      </c>
      <c r="F16" s="266">
        <v>0</v>
      </c>
      <c r="G16" s="266">
        <v>0</v>
      </c>
      <c r="H16" s="267">
        <v>0</v>
      </c>
      <c r="I16" s="267">
        <v>0</v>
      </c>
      <c r="J16" s="267">
        <v>0</v>
      </c>
      <c r="K16" s="267">
        <v>0</v>
      </c>
      <c r="L16" s="267">
        <v>0</v>
      </c>
      <c r="M16" s="267">
        <v>0</v>
      </c>
      <c r="N16" s="270">
        <v>0.368421052631579</v>
      </c>
      <c r="O16" s="269">
        <v>7</v>
      </c>
      <c r="P16" s="297">
        <v>0.9</v>
      </c>
      <c r="Q16" s="270">
        <v>0</v>
      </c>
      <c r="R16" s="270">
        <v>0</v>
      </c>
      <c r="S16" s="270">
        <v>0</v>
      </c>
      <c r="T16" s="298">
        <v>0</v>
      </c>
      <c r="U16" s="269">
        <v>19</v>
      </c>
      <c r="V16" s="269">
        <v>18</v>
      </c>
      <c r="W16" s="270">
        <v>0.947368421052632</v>
      </c>
      <c r="X16" s="270">
        <v>0</v>
      </c>
      <c r="Y16" s="271">
        <v>0</v>
      </c>
      <c r="Z16" s="271">
        <v>0</v>
      </c>
      <c r="AA16" s="298">
        <v>0</v>
      </c>
      <c r="AB16" s="267">
        <v>0</v>
      </c>
      <c r="AC16" s="267">
        <v>0</v>
      </c>
      <c r="AD16" s="267">
        <v>0</v>
      </c>
      <c r="AE16" s="267">
        <v>0</v>
      </c>
      <c r="AF16" s="271">
        <v>0</v>
      </c>
      <c r="AG16" s="271">
        <v>0</v>
      </c>
      <c r="AH16" s="298">
        <v>0</v>
      </c>
      <c r="AI16" s="275"/>
      <c r="AJ16" s="277"/>
    </row>
    <row r="17" spans="1:36">
      <c r="A17" s="318" t="s">
        <v>25</v>
      </c>
      <c r="B17" s="296" t="s">
        <v>3245</v>
      </c>
      <c r="C17" s="296" t="s">
        <v>3246</v>
      </c>
      <c r="D17" s="296" t="s">
        <v>3247</v>
      </c>
      <c r="E17" s="266">
        <v>0</v>
      </c>
      <c r="F17" s="266">
        <v>0</v>
      </c>
      <c r="G17" s="266">
        <v>0</v>
      </c>
      <c r="H17" s="267">
        <v>0</v>
      </c>
      <c r="I17" s="267">
        <v>0</v>
      </c>
      <c r="J17" s="267">
        <v>0</v>
      </c>
      <c r="K17" s="267">
        <v>0</v>
      </c>
      <c r="L17" s="267">
        <v>0</v>
      </c>
      <c r="M17" s="267">
        <v>0</v>
      </c>
      <c r="N17" s="270">
        <v>0</v>
      </c>
      <c r="O17" s="269">
        <v>0</v>
      </c>
      <c r="P17" s="297">
        <v>0.9</v>
      </c>
      <c r="Q17" s="270">
        <v>0</v>
      </c>
      <c r="R17" s="270">
        <v>0</v>
      </c>
      <c r="S17" s="270">
        <v>0</v>
      </c>
      <c r="T17" s="298">
        <v>0</v>
      </c>
      <c r="U17" s="269">
        <v>0</v>
      </c>
      <c r="V17" s="269">
        <v>0</v>
      </c>
      <c r="W17" s="270">
        <v>0</v>
      </c>
      <c r="X17" s="270">
        <v>0</v>
      </c>
      <c r="Y17" s="271">
        <v>0</v>
      </c>
      <c r="Z17" s="271">
        <v>0</v>
      </c>
      <c r="AA17" s="298">
        <v>0</v>
      </c>
      <c r="AB17" s="267">
        <v>0</v>
      </c>
      <c r="AC17" s="267">
        <v>0</v>
      </c>
      <c r="AD17" s="267">
        <v>0</v>
      </c>
      <c r="AE17" s="267">
        <v>0</v>
      </c>
      <c r="AF17" s="271">
        <v>0</v>
      </c>
      <c r="AG17" s="271">
        <v>0</v>
      </c>
      <c r="AH17" s="298">
        <v>0</v>
      </c>
      <c r="AI17" s="275"/>
      <c r="AJ17" s="277"/>
    </row>
    <row r="18" spans="1:36">
      <c r="A18" s="318" t="s">
        <v>25</v>
      </c>
      <c r="B18" s="296" t="s">
        <v>3245</v>
      </c>
      <c r="C18" s="296" t="s">
        <v>49</v>
      </c>
      <c r="D18" s="296" t="s">
        <v>50</v>
      </c>
      <c r="E18" s="266">
        <v>1302</v>
      </c>
      <c r="F18" s="266">
        <v>1280</v>
      </c>
      <c r="G18" s="266">
        <v>846</v>
      </c>
      <c r="H18" s="267">
        <v>1946</v>
      </c>
      <c r="I18" s="267">
        <v>1918</v>
      </c>
      <c r="J18" s="267">
        <v>716</v>
      </c>
      <c r="K18" s="267">
        <v>1845</v>
      </c>
      <c r="L18" s="267">
        <v>1829</v>
      </c>
      <c r="M18" s="267">
        <v>1263</v>
      </c>
      <c r="N18" s="270">
        <v>0.902512109022248</v>
      </c>
      <c r="O18" s="269">
        <v>43974</v>
      </c>
      <c r="P18" s="297">
        <v>0.9</v>
      </c>
      <c r="Q18" s="270">
        <v>0.98310291858679</v>
      </c>
      <c r="R18" s="270">
        <v>0.985611510791367</v>
      </c>
      <c r="S18" s="270">
        <v>0.991327913279133</v>
      </c>
      <c r="T18" s="298">
        <v>-0.00250859220457733</v>
      </c>
      <c r="U18" s="269">
        <v>48724</v>
      </c>
      <c r="V18" s="269">
        <v>30970</v>
      </c>
      <c r="W18" s="270">
        <v>0.635621049174945</v>
      </c>
      <c r="X18" s="270">
        <v>0.649769585253456</v>
      </c>
      <c r="Y18" s="271">
        <v>0.367934224049332</v>
      </c>
      <c r="Z18" s="271">
        <v>0.684552845528455</v>
      </c>
      <c r="AA18" s="298">
        <v>0.281835361204124</v>
      </c>
      <c r="AB18" s="267">
        <v>12812</v>
      </c>
      <c r="AC18" s="267">
        <v>8669</v>
      </c>
      <c r="AD18" s="267">
        <v>11649</v>
      </c>
      <c r="AE18" s="267">
        <v>7585</v>
      </c>
      <c r="AF18" s="271">
        <v>0.676631283172026</v>
      </c>
      <c r="AG18" s="271">
        <v>0.651128852261997</v>
      </c>
      <c r="AH18" s="298">
        <v>0.0255024309100295</v>
      </c>
      <c r="AI18" s="275"/>
      <c r="AJ18" s="277"/>
    </row>
    <row r="19" spans="1:36">
      <c r="A19" s="318" t="s">
        <v>25</v>
      </c>
      <c r="B19" s="296" t="s">
        <v>3245</v>
      </c>
      <c r="C19" s="296" t="s">
        <v>45</v>
      </c>
      <c r="D19" s="296" t="s">
        <v>46</v>
      </c>
      <c r="E19" s="266">
        <v>3639</v>
      </c>
      <c r="F19" s="266">
        <v>3608</v>
      </c>
      <c r="G19" s="266">
        <v>2624</v>
      </c>
      <c r="H19" s="267">
        <v>5840</v>
      </c>
      <c r="I19" s="267">
        <v>5785</v>
      </c>
      <c r="J19" s="267">
        <v>3016</v>
      </c>
      <c r="K19" s="267">
        <v>5761</v>
      </c>
      <c r="L19" s="267">
        <v>5709</v>
      </c>
      <c r="M19" s="267">
        <v>4067</v>
      </c>
      <c r="N19" s="270">
        <v>0.993940941739824</v>
      </c>
      <c r="O19" s="269">
        <v>155676</v>
      </c>
      <c r="P19" s="297">
        <v>0.9</v>
      </c>
      <c r="Q19" s="270">
        <v>0.991481176147293</v>
      </c>
      <c r="R19" s="270">
        <v>0.990582191780822</v>
      </c>
      <c r="S19" s="270">
        <v>0.990973789272696</v>
      </c>
      <c r="T19" s="298">
        <v>0.000898984366471289</v>
      </c>
      <c r="U19" s="269">
        <v>156625</v>
      </c>
      <c r="V19" s="269">
        <v>112923</v>
      </c>
      <c r="W19" s="270">
        <v>0.720976855546688</v>
      </c>
      <c r="X19" s="270">
        <v>0.721077219016213</v>
      </c>
      <c r="Y19" s="271">
        <v>0.516438356164384</v>
      </c>
      <c r="Z19" s="271">
        <v>0.70595382746051</v>
      </c>
      <c r="AA19" s="298">
        <v>0.20463886285183</v>
      </c>
      <c r="AB19" s="267">
        <v>38442</v>
      </c>
      <c r="AC19" s="267">
        <v>27815</v>
      </c>
      <c r="AD19" s="267">
        <v>36334</v>
      </c>
      <c r="AE19" s="267">
        <v>26160</v>
      </c>
      <c r="AF19" s="271">
        <v>0.72355756724416</v>
      </c>
      <c r="AG19" s="271">
        <v>0.719986789233225</v>
      </c>
      <c r="AH19" s="298">
        <v>0.00357077801093486</v>
      </c>
      <c r="AI19" s="275"/>
      <c r="AJ19" s="277"/>
    </row>
    <row r="20" spans="1:36">
      <c r="A20" s="318" t="s">
        <v>25</v>
      </c>
      <c r="B20" s="296" t="s">
        <v>3245</v>
      </c>
      <c r="C20" s="296" t="s">
        <v>55</v>
      </c>
      <c r="D20" s="296" t="s">
        <v>56</v>
      </c>
      <c r="E20" s="266">
        <v>4842</v>
      </c>
      <c r="F20" s="266">
        <v>4087</v>
      </c>
      <c r="G20" s="266">
        <v>4356</v>
      </c>
      <c r="H20" s="267">
        <v>5486</v>
      </c>
      <c r="I20" s="267">
        <v>5377</v>
      </c>
      <c r="J20" s="267">
        <v>5131</v>
      </c>
      <c r="K20" s="267">
        <v>6107</v>
      </c>
      <c r="L20" s="267">
        <v>6008</v>
      </c>
      <c r="M20" s="267">
        <v>5691</v>
      </c>
      <c r="N20" s="270">
        <v>0.922787318909685</v>
      </c>
      <c r="O20" s="269">
        <v>111278</v>
      </c>
      <c r="P20" s="297">
        <v>0.9</v>
      </c>
      <c r="Q20" s="270">
        <v>0.844072697232549</v>
      </c>
      <c r="R20" s="270">
        <v>0.980131243164419</v>
      </c>
      <c r="S20" s="270">
        <v>0.983789094481742</v>
      </c>
      <c r="T20" s="298">
        <v>-0.13605854593187</v>
      </c>
      <c r="U20" s="269">
        <v>120589</v>
      </c>
      <c r="V20" s="269">
        <v>108154</v>
      </c>
      <c r="W20" s="270">
        <v>0.896881141729345</v>
      </c>
      <c r="X20" s="270">
        <v>0.899628252788104</v>
      </c>
      <c r="Y20" s="271">
        <v>0.935289828654758</v>
      </c>
      <c r="Z20" s="271">
        <v>0.93188144751924</v>
      </c>
      <c r="AA20" s="298">
        <v>-0.0356615758666534</v>
      </c>
      <c r="AB20" s="267">
        <v>35290</v>
      </c>
      <c r="AC20" s="267">
        <v>32793</v>
      </c>
      <c r="AD20" s="267">
        <v>29760</v>
      </c>
      <c r="AE20" s="267">
        <v>27443</v>
      </c>
      <c r="AF20" s="271">
        <v>0.929243411731369</v>
      </c>
      <c r="AG20" s="271">
        <v>0.922143817204301</v>
      </c>
      <c r="AH20" s="298">
        <v>0.00709959452706765</v>
      </c>
      <c r="AI20" s="275"/>
      <c r="AJ20" s="277"/>
    </row>
    <row r="21" spans="1:36">
      <c r="A21" s="318" t="s">
        <v>25</v>
      </c>
      <c r="B21" s="296" t="s">
        <v>3245</v>
      </c>
      <c r="C21" s="296" t="s">
        <v>51</v>
      </c>
      <c r="D21" s="296" t="s">
        <v>52</v>
      </c>
      <c r="E21" s="266">
        <v>3659</v>
      </c>
      <c r="F21" s="266">
        <v>3650</v>
      </c>
      <c r="G21" s="266">
        <v>3225</v>
      </c>
      <c r="H21" s="267">
        <v>5393</v>
      </c>
      <c r="I21" s="267">
        <v>5327</v>
      </c>
      <c r="J21" s="267">
        <v>4624</v>
      </c>
      <c r="K21" s="267">
        <v>5312</v>
      </c>
      <c r="L21" s="267">
        <v>5292</v>
      </c>
      <c r="M21" s="267">
        <v>4658</v>
      </c>
      <c r="N21" s="270">
        <v>0.993152927245499</v>
      </c>
      <c r="O21" s="269">
        <v>142582</v>
      </c>
      <c r="P21" s="297">
        <v>0.9</v>
      </c>
      <c r="Q21" s="270">
        <v>0.997540311560536</v>
      </c>
      <c r="R21" s="270">
        <v>0.987761913591693</v>
      </c>
      <c r="S21" s="270">
        <v>0.996234939759036</v>
      </c>
      <c r="T21" s="298">
        <v>0.00977839796884272</v>
      </c>
      <c r="U21" s="269">
        <v>143565</v>
      </c>
      <c r="V21" s="269">
        <v>125505</v>
      </c>
      <c r="W21" s="270">
        <v>0.87420332253683</v>
      </c>
      <c r="X21" s="270">
        <v>0.88138835747472</v>
      </c>
      <c r="Y21" s="271">
        <v>0.857407750788059</v>
      </c>
      <c r="Z21" s="271">
        <v>0.876882530120482</v>
      </c>
      <c r="AA21" s="298">
        <v>0.0239806066866612</v>
      </c>
      <c r="AB21" s="267">
        <v>35604</v>
      </c>
      <c r="AC21" s="267">
        <v>31189</v>
      </c>
      <c r="AD21" s="267">
        <v>33034</v>
      </c>
      <c r="AE21" s="267">
        <v>28878</v>
      </c>
      <c r="AF21" s="271">
        <v>0.87599707897989</v>
      </c>
      <c r="AG21" s="271">
        <v>0.874190228249682</v>
      </c>
      <c r="AH21" s="298">
        <v>0.0018068507302077</v>
      </c>
      <c r="AI21" s="275"/>
      <c r="AJ21" s="277"/>
    </row>
    <row r="22" spans="1:36">
      <c r="A22" s="318" t="s">
        <v>25</v>
      </c>
      <c r="B22" s="296" t="s">
        <v>3245</v>
      </c>
      <c r="C22" s="296" t="s">
        <v>47</v>
      </c>
      <c r="D22" s="296" t="s">
        <v>48</v>
      </c>
      <c r="E22" s="266">
        <v>4691</v>
      </c>
      <c r="F22" s="266">
        <v>4660</v>
      </c>
      <c r="G22" s="266">
        <v>4045</v>
      </c>
      <c r="H22" s="267">
        <v>7181</v>
      </c>
      <c r="I22" s="267">
        <v>7133</v>
      </c>
      <c r="J22" s="267">
        <v>5553</v>
      </c>
      <c r="K22" s="267">
        <v>7138</v>
      </c>
      <c r="L22" s="267">
        <v>7091</v>
      </c>
      <c r="M22" s="267">
        <v>6259</v>
      </c>
      <c r="N22" s="270">
        <v>0.992820900879925</v>
      </c>
      <c r="O22" s="269">
        <v>204674</v>
      </c>
      <c r="P22" s="297">
        <v>0.9</v>
      </c>
      <c r="Q22" s="270">
        <v>0.993391600937966</v>
      </c>
      <c r="R22" s="270">
        <v>0.993315694193009</v>
      </c>
      <c r="S22" s="270">
        <v>0.993415522555338</v>
      </c>
      <c r="T22" s="298">
        <v>7.59067449569439e-5</v>
      </c>
      <c r="U22" s="269">
        <v>206154</v>
      </c>
      <c r="V22" s="269">
        <v>182209</v>
      </c>
      <c r="W22" s="270">
        <v>0.88384896727689</v>
      </c>
      <c r="X22" s="270">
        <v>0.86228949051375</v>
      </c>
      <c r="Y22" s="271">
        <v>0.773290628046233</v>
      </c>
      <c r="Z22" s="271">
        <v>0.876856262258336</v>
      </c>
      <c r="AA22" s="298">
        <v>0.0889988624675165</v>
      </c>
      <c r="AB22" s="267">
        <v>49273</v>
      </c>
      <c r="AC22" s="267">
        <v>42958</v>
      </c>
      <c r="AD22" s="267">
        <v>47528</v>
      </c>
      <c r="AE22" s="267">
        <v>42566</v>
      </c>
      <c r="AF22" s="271">
        <v>0.871836502749985</v>
      </c>
      <c r="AG22" s="271">
        <v>0.895598384110419</v>
      </c>
      <c r="AH22" s="298">
        <v>-0.0237618813604343</v>
      </c>
      <c r="AI22" s="275"/>
      <c r="AJ22" s="277"/>
    </row>
    <row r="23" spans="1:36">
      <c r="A23" s="318" t="s">
        <v>25</v>
      </c>
      <c r="B23" s="296" t="s">
        <v>3245</v>
      </c>
      <c r="C23" s="296" t="s">
        <v>53</v>
      </c>
      <c r="D23" s="296" t="s">
        <v>54</v>
      </c>
      <c r="E23" s="266">
        <v>1416</v>
      </c>
      <c r="F23" s="266">
        <v>1382</v>
      </c>
      <c r="G23" s="266">
        <v>1308</v>
      </c>
      <c r="H23" s="267">
        <v>1884</v>
      </c>
      <c r="I23" s="267">
        <v>1771</v>
      </c>
      <c r="J23" s="267">
        <v>1579</v>
      </c>
      <c r="K23" s="267">
        <v>1762</v>
      </c>
      <c r="L23" s="267">
        <v>1667</v>
      </c>
      <c r="M23" s="267">
        <v>1531</v>
      </c>
      <c r="N23" s="270">
        <v>0.974537852629601</v>
      </c>
      <c r="O23" s="269">
        <v>41489</v>
      </c>
      <c r="P23" s="297">
        <v>0.9</v>
      </c>
      <c r="Q23" s="270">
        <v>0.975988700564972</v>
      </c>
      <c r="R23" s="270">
        <v>0.940021231422505</v>
      </c>
      <c r="S23" s="270">
        <v>0.946083995459705</v>
      </c>
      <c r="T23" s="298">
        <v>0.0359674691424665</v>
      </c>
      <c r="U23" s="269">
        <v>42573</v>
      </c>
      <c r="V23" s="269">
        <v>36247</v>
      </c>
      <c r="W23" s="270">
        <v>0.851408169497099</v>
      </c>
      <c r="X23" s="270">
        <v>0.923728813559322</v>
      </c>
      <c r="Y23" s="271">
        <v>0.838110403397028</v>
      </c>
      <c r="Z23" s="271">
        <v>0.868898978433598</v>
      </c>
      <c r="AA23" s="298">
        <v>0.0856184101622944</v>
      </c>
      <c r="AB23" s="267">
        <v>12795</v>
      </c>
      <c r="AC23" s="267">
        <v>11257</v>
      </c>
      <c r="AD23" s="267">
        <v>11458</v>
      </c>
      <c r="AE23" s="267">
        <v>10181</v>
      </c>
      <c r="AF23" s="271">
        <v>0.87979679562329</v>
      </c>
      <c r="AG23" s="271">
        <v>0.888549485075929</v>
      </c>
      <c r="AH23" s="298">
        <v>-0.00875268945263907</v>
      </c>
      <c r="AI23" s="275"/>
      <c r="AJ23" s="277"/>
    </row>
    <row r="24" spans="1:36">
      <c r="A24" s="318" t="s">
        <v>25</v>
      </c>
      <c r="B24" s="296" t="s">
        <v>3248</v>
      </c>
      <c r="C24" s="296" t="s">
        <v>3249</v>
      </c>
      <c r="D24" s="296" t="s">
        <v>3250</v>
      </c>
      <c r="E24" s="266">
        <v>0</v>
      </c>
      <c r="F24" s="266">
        <v>0</v>
      </c>
      <c r="G24" s="266">
        <v>0</v>
      </c>
      <c r="H24" s="267">
        <v>0</v>
      </c>
      <c r="I24" s="267">
        <v>0</v>
      </c>
      <c r="J24" s="267">
        <v>0</v>
      </c>
      <c r="K24" s="267">
        <v>0</v>
      </c>
      <c r="L24" s="267">
        <v>0</v>
      </c>
      <c r="M24" s="267">
        <v>0</v>
      </c>
      <c r="N24" s="270">
        <v>0</v>
      </c>
      <c r="O24" s="269">
        <v>0</v>
      </c>
      <c r="P24" s="297">
        <v>0.9</v>
      </c>
      <c r="Q24" s="270">
        <v>0</v>
      </c>
      <c r="R24" s="270">
        <v>0</v>
      </c>
      <c r="S24" s="270">
        <v>0</v>
      </c>
      <c r="T24" s="298">
        <v>0</v>
      </c>
      <c r="U24" s="269">
        <v>0</v>
      </c>
      <c r="V24" s="269">
        <v>0</v>
      </c>
      <c r="W24" s="270">
        <v>0</v>
      </c>
      <c r="X24" s="270">
        <v>0</v>
      </c>
      <c r="Y24" s="271">
        <v>0</v>
      </c>
      <c r="Z24" s="271">
        <v>0</v>
      </c>
      <c r="AA24" s="298">
        <v>0</v>
      </c>
      <c r="AB24" s="267">
        <v>0</v>
      </c>
      <c r="AC24" s="267">
        <v>0</v>
      </c>
      <c r="AD24" s="267">
        <v>0</v>
      </c>
      <c r="AE24" s="267">
        <v>0</v>
      </c>
      <c r="AF24" s="271">
        <v>0</v>
      </c>
      <c r="AG24" s="271">
        <v>0</v>
      </c>
      <c r="AH24" s="298">
        <v>0</v>
      </c>
      <c r="AI24" s="275"/>
      <c r="AJ24" s="277"/>
    </row>
    <row r="25" spans="1:36">
      <c r="A25" s="318" t="s">
        <v>25</v>
      </c>
      <c r="B25" s="296" t="s">
        <v>3248</v>
      </c>
      <c r="C25" s="296" t="s">
        <v>3251</v>
      </c>
      <c r="D25" s="296" t="s">
        <v>3252</v>
      </c>
      <c r="E25" s="266">
        <v>0</v>
      </c>
      <c r="F25" s="266">
        <v>0</v>
      </c>
      <c r="G25" s="266">
        <v>0</v>
      </c>
      <c r="H25" s="267">
        <v>0</v>
      </c>
      <c r="I25" s="267">
        <v>0</v>
      </c>
      <c r="J25" s="267">
        <v>0</v>
      </c>
      <c r="K25" s="267">
        <v>0</v>
      </c>
      <c r="L25" s="267">
        <v>0</v>
      </c>
      <c r="M25" s="267">
        <v>0</v>
      </c>
      <c r="N25" s="270">
        <v>0</v>
      </c>
      <c r="O25" s="269">
        <v>0</v>
      </c>
      <c r="P25" s="297">
        <v>0.9</v>
      </c>
      <c r="Q25" s="270">
        <v>0</v>
      </c>
      <c r="R25" s="270">
        <v>0</v>
      </c>
      <c r="S25" s="270">
        <v>0</v>
      </c>
      <c r="T25" s="298">
        <v>0</v>
      </c>
      <c r="U25" s="269">
        <v>0</v>
      </c>
      <c r="V25" s="269">
        <v>0</v>
      </c>
      <c r="W25" s="270">
        <v>0</v>
      </c>
      <c r="X25" s="270">
        <v>0</v>
      </c>
      <c r="Y25" s="271">
        <v>0</v>
      </c>
      <c r="Z25" s="271">
        <v>0</v>
      </c>
      <c r="AA25" s="298">
        <v>0</v>
      </c>
      <c r="AB25" s="267">
        <v>0</v>
      </c>
      <c r="AC25" s="267">
        <v>0</v>
      </c>
      <c r="AD25" s="267">
        <v>0</v>
      </c>
      <c r="AE25" s="267">
        <v>0</v>
      </c>
      <c r="AF25" s="271">
        <v>0</v>
      </c>
      <c r="AG25" s="271">
        <v>0</v>
      </c>
      <c r="AH25" s="298">
        <v>0</v>
      </c>
      <c r="AI25" s="275"/>
      <c r="AJ25" s="277"/>
    </row>
    <row r="26" spans="1:36">
      <c r="A26" s="318" t="s">
        <v>25</v>
      </c>
      <c r="B26" s="296" t="s">
        <v>3248</v>
      </c>
      <c r="C26" s="296" t="s">
        <v>3253</v>
      </c>
      <c r="D26" s="296" t="s">
        <v>3254</v>
      </c>
      <c r="E26" s="266">
        <v>0</v>
      </c>
      <c r="F26" s="266">
        <v>0</v>
      </c>
      <c r="G26" s="266">
        <v>0</v>
      </c>
      <c r="H26" s="267">
        <v>0</v>
      </c>
      <c r="I26" s="267">
        <v>0</v>
      </c>
      <c r="J26" s="267">
        <v>0</v>
      </c>
      <c r="K26" s="267">
        <v>0</v>
      </c>
      <c r="L26" s="267">
        <v>0</v>
      </c>
      <c r="M26" s="267">
        <v>0</v>
      </c>
      <c r="N26" s="270">
        <v>0</v>
      </c>
      <c r="O26" s="269">
        <v>0</v>
      </c>
      <c r="P26" s="297">
        <v>0.9</v>
      </c>
      <c r="Q26" s="270">
        <v>0</v>
      </c>
      <c r="R26" s="270">
        <v>0</v>
      </c>
      <c r="S26" s="270">
        <v>0</v>
      </c>
      <c r="T26" s="298">
        <v>0</v>
      </c>
      <c r="U26" s="269">
        <v>0</v>
      </c>
      <c r="V26" s="269">
        <v>0</v>
      </c>
      <c r="W26" s="270">
        <v>0</v>
      </c>
      <c r="X26" s="270">
        <v>0</v>
      </c>
      <c r="Y26" s="271">
        <v>0</v>
      </c>
      <c r="Z26" s="271">
        <v>0</v>
      </c>
      <c r="AA26" s="298">
        <v>0</v>
      </c>
      <c r="AB26" s="267">
        <v>0</v>
      </c>
      <c r="AC26" s="267">
        <v>0</v>
      </c>
      <c r="AD26" s="267">
        <v>0</v>
      </c>
      <c r="AE26" s="267">
        <v>0</v>
      </c>
      <c r="AF26" s="271">
        <v>0</v>
      </c>
      <c r="AG26" s="271">
        <v>0</v>
      </c>
      <c r="AH26" s="298">
        <v>0</v>
      </c>
      <c r="AI26" s="275"/>
      <c r="AJ26" s="277"/>
    </row>
    <row r="27" spans="1:36">
      <c r="A27" s="318" t="s">
        <v>25</v>
      </c>
      <c r="B27" s="296" t="s">
        <v>3248</v>
      </c>
      <c r="C27" s="296" t="s">
        <v>3255</v>
      </c>
      <c r="D27" s="296" t="s">
        <v>3256</v>
      </c>
      <c r="E27" s="266">
        <v>0</v>
      </c>
      <c r="F27" s="266">
        <v>0</v>
      </c>
      <c r="G27" s="266">
        <v>0</v>
      </c>
      <c r="H27" s="267">
        <v>0</v>
      </c>
      <c r="I27" s="267">
        <v>0</v>
      </c>
      <c r="J27" s="267">
        <v>0</v>
      </c>
      <c r="K27" s="267">
        <v>0</v>
      </c>
      <c r="L27" s="267">
        <v>0</v>
      </c>
      <c r="M27" s="267">
        <v>0</v>
      </c>
      <c r="N27" s="270">
        <v>0</v>
      </c>
      <c r="O27" s="269">
        <v>0</v>
      </c>
      <c r="P27" s="297">
        <v>0.9</v>
      </c>
      <c r="Q27" s="270">
        <v>0</v>
      </c>
      <c r="R27" s="270">
        <v>0</v>
      </c>
      <c r="S27" s="270">
        <v>0</v>
      </c>
      <c r="T27" s="298">
        <v>0</v>
      </c>
      <c r="U27" s="269">
        <v>0</v>
      </c>
      <c r="V27" s="269">
        <v>0</v>
      </c>
      <c r="W27" s="270">
        <v>0</v>
      </c>
      <c r="X27" s="270">
        <v>0</v>
      </c>
      <c r="Y27" s="271">
        <v>0</v>
      </c>
      <c r="Z27" s="271">
        <v>0</v>
      </c>
      <c r="AA27" s="298">
        <v>0</v>
      </c>
      <c r="AB27" s="267">
        <v>0</v>
      </c>
      <c r="AC27" s="267">
        <v>0</v>
      </c>
      <c r="AD27" s="267">
        <v>0</v>
      </c>
      <c r="AE27" s="267">
        <v>0</v>
      </c>
      <c r="AF27" s="271">
        <v>0</v>
      </c>
      <c r="AG27" s="271">
        <v>0</v>
      </c>
      <c r="AH27" s="298">
        <v>0</v>
      </c>
      <c r="AI27" s="275"/>
      <c r="AJ27" s="277"/>
    </row>
    <row r="28" spans="1:36">
      <c r="A28" s="318" t="s">
        <v>25</v>
      </c>
      <c r="B28" s="296" t="s">
        <v>3248</v>
      </c>
      <c r="C28" s="296" t="s">
        <v>63</v>
      </c>
      <c r="D28" s="296" t="s">
        <v>64</v>
      </c>
      <c r="E28" s="266">
        <v>3721</v>
      </c>
      <c r="F28" s="266">
        <v>3647</v>
      </c>
      <c r="G28" s="266">
        <v>2888</v>
      </c>
      <c r="H28" s="267">
        <v>5207</v>
      </c>
      <c r="I28" s="267">
        <v>5115</v>
      </c>
      <c r="J28" s="267">
        <v>3881</v>
      </c>
      <c r="K28" s="267">
        <v>5181</v>
      </c>
      <c r="L28" s="267">
        <v>5158</v>
      </c>
      <c r="M28" s="267">
        <v>3854</v>
      </c>
      <c r="N28" s="270">
        <v>0.899334268153642</v>
      </c>
      <c r="O28" s="269">
        <v>137251</v>
      </c>
      <c r="P28" s="297">
        <v>0.9</v>
      </c>
      <c r="Q28" s="270">
        <v>0.980112872883633</v>
      </c>
      <c r="R28" s="270">
        <v>0.982331476858076</v>
      </c>
      <c r="S28" s="270">
        <v>0.995560702567072</v>
      </c>
      <c r="T28" s="298">
        <v>-0.00221860397444218</v>
      </c>
      <c r="U28" s="269">
        <v>152614</v>
      </c>
      <c r="V28" s="269">
        <v>108723</v>
      </c>
      <c r="W28" s="270">
        <v>0.71240515286933</v>
      </c>
      <c r="X28" s="270">
        <v>0.77613544746036</v>
      </c>
      <c r="Y28" s="271">
        <v>0.745342807758786</v>
      </c>
      <c r="Z28" s="271">
        <v>0.743871839413241</v>
      </c>
      <c r="AA28" s="298">
        <v>0.0307926397015739</v>
      </c>
      <c r="AB28" s="267">
        <v>33190</v>
      </c>
      <c r="AC28" s="267">
        <v>24905</v>
      </c>
      <c r="AD28" s="267">
        <v>36065</v>
      </c>
      <c r="AE28" s="267">
        <v>25842</v>
      </c>
      <c r="AF28" s="271">
        <v>0.750376619463694</v>
      </c>
      <c r="AG28" s="271">
        <v>0.716539581311521</v>
      </c>
      <c r="AH28" s="298">
        <v>0.0338370381521731</v>
      </c>
      <c r="AI28" s="275"/>
      <c r="AJ28" s="277"/>
    </row>
    <row r="29" spans="1:36">
      <c r="A29" s="318" t="s">
        <v>25</v>
      </c>
      <c r="B29" s="296" t="s">
        <v>3248</v>
      </c>
      <c r="C29" s="296" t="s">
        <v>57</v>
      </c>
      <c r="D29" s="296" t="s">
        <v>58</v>
      </c>
      <c r="E29" s="266">
        <v>9065</v>
      </c>
      <c r="F29" s="266">
        <v>7293</v>
      </c>
      <c r="G29" s="266">
        <v>6483</v>
      </c>
      <c r="H29" s="267">
        <v>9499</v>
      </c>
      <c r="I29" s="267">
        <v>7616</v>
      </c>
      <c r="J29" s="267">
        <v>7087</v>
      </c>
      <c r="K29" s="267">
        <v>9870</v>
      </c>
      <c r="L29" s="267">
        <v>8287</v>
      </c>
      <c r="M29" s="267">
        <v>7866</v>
      </c>
      <c r="N29" s="270">
        <v>0.83503291466419</v>
      </c>
      <c r="O29" s="269">
        <v>248115</v>
      </c>
      <c r="P29" s="297">
        <v>0.9</v>
      </c>
      <c r="Q29" s="270">
        <v>0.804522890237176</v>
      </c>
      <c r="R29" s="270">
        <v>0.801768607221813</v>
      </c>
      <c r="S29" s="270">
        <v>0.839614994934144</v>
      </c>
      <c r="T29" s="298">
        <v>0.00275428301536307</v>
      </c>
      <c r="U29" s="269">
        <v>297132</v>
      </c>
      <c r="V29" s="269">
        <v>203252</v>
      </c>
      <c r="W29" s="270">
        <v>0.684046147840017</v>
      </c>
      <c r="X29" s="270">
        <v>0.715168229453944</v>
      </c>
      <c r="Y29" s="271">
        <v>0.746078534582588</v>
      </c>
      <c r="Z29" s="271">
        <v>0.796960486322188</v>
      </c>
      <c r="AA29" s="298">
        <v>-0.0309103051286439</v>
      </c>
      <c r="AB29" s="267">
        <v>70905</v>
      </c>
      <c r="AC29" s="267">
        <v>54224</v>
      </c>
      <c r="AD29" s="267">
        <v>68826</v>
      </c>
      <c r="AE29" s="267">
        <v>47865</v>
      </c>
      <c r="AF29" s="271">
        <v>0.764741555602567</v>
      </c>
      <c r="AG29" s="271">
        <v>0.695449394124314</v>
      </c>
      <c r="AH29" s="298">
        <v>0.0692921614782533</v>
      </c>
      <c r="AI29" s="275"/>
      <c r="AJ29" s="277"/>
    </row>
    <row r="30" spans="1:36">
      <c r="A30" s="318" t="s">
        <v>25</v>
      </c>
      <c r="B30" s="296" t="s">
        <v>3248</v>
      </c>
      <c r="C30" s="296" t="s">
        <v>59</v>
      </c>
      <c r="D30" s="296" t="s">
        <v>60</v>
      </c>
      <c r="E30" s="266">
        <v>4552</v>
      </c>
      <c r="F30" s="266">
        <v>4536</v>
      </c>
      <c r="G30" s="266">
        <v>3276</v>
      </c>
      <c r="H30" s="267">
        <v>7197</v>
      </c>
      <c r="I30" s="267">
        <v>7158</v>
      </c>
      <c r="J30" s="267">
        <v>4937</v>
      </c>
      <c r="K30" s="267">
        <v>6308</v>
      </c>
      <c r="L30" s="267">
        <v>6270</v>
      </c>
      <c r="M30" s="267">
        <v>4518</v>
      </c>
      <c r="N30" s="270">
        <v>0.975309083295459</v>
      </c>
      <c r="O30" s="269">
        <v>190986</v>
      </c>
      <c r="P30" s="297">
        <v>0.9</v>
      </c>
      <c r="Q30" s="270">
        <v>0.996485061511424</v>
      </c>
      <c r="R30" s="270">
        <v>0.994581075448103</v>
      </c>
      <c r="S30" s="270">
        <v>0.993975903614458</v>
      </c>
      <c r="T30" s="298">
        <v>0.00190398606332021</v>
      </c>
      <c r="U30" s="269">
        <v>195821</v>
      </c>
      <c r="V30" s="269">
        <v>137279</v>
      </c>
      <c r="W30" s="270">
        <v>0.701043299748239</v>
      </c>
      <c r="X30" s="270">
        <v>0.719683655536028</v>
      </c>
      <c r="Y30" s="271">
        <v>0.68598026955676</v>
      </c>
      <c r="Z30" s="271">
        <v>0.716233354470514</v>
      </c>
      <c r="AA30" s="298">
        <v>0.0337033859792684</v>
      </c>
      <c r="AB30" s="267">
        <v>45479</v>
      </c>
      <c r="AC30" s="267">
        <v>33164</v>
      </c>
      <c r="AD30" s="267">
        <v>44054</v>
      </c>
      <c r="AE30" s="267">
        <v>31447</v>
      </c>
      <c r="AF30" s="271">
        <v>0.729215681963104</v>
      </c>
      <c r="AG30" s="271">
        <v>0.713828483225133</v>
      </c>
      <c r="AH30" s="298">
        <v>0.015387198737971</v>
      </c>
      <c r="AI30" s="275"/>
      <c r="AJ30" s="277"/>
    </row>
    <row r="31" spans="1:36">
      <c r="A31" s="318" t="s">
        <v>25</v>
      </c>
      <c r="B31" s="296" t="s">
        <v>3248</v>
      </c>
      <c r="C31" s="296" t="s">
        <v>61</v>
      </c>
      <c r="D31" s="296" t="s">
        <v>62</v>
      </c>
      <c r="E31" s="266">
        <v>3667</v>
      </c>
      <c r="F31" s="266">
        <v>3625</v>
      </c>
      <c r="G31" s="266">
        <v>3055</v>
      </c>
      <c r="H31" s="267">
        <v>5808</v>
      </c>
      <c r="I31" s="267">
        <v>5778</v>
      </c>
      <c r="J31" s="267">
        <v>4807</v>
      </c>
      <c r="K31" s="267">
        <v>4949</v>
      </c>
      <c r="L31" s="267">
        <v>4902</v>
      </c>
      <c r="M31" s="267">
        <v>4197</v>
      </c>
      <c r="N31" s="270">
        <v>0.984144380171721</v>
      </c>
      <c r="O31" s="269">
        <v>151759</v>
      </c>
      <c r="P31" s="297">
        <v>0.9</v>
      </c>
      <c r="Q31" s="270">
        <v>0.988546495773111</v>
      </c>
      <c r="R31" s="270">
        <v>0.994834710743802</v>
      </c>
      <c r="S31" s="270">
        <v>0.990503131945848</v>
      </c>
      <c r="T31" s="298">
        <v>-0.00628821497069021</v>
      </c>
      <c r="U31" s="269">
        <v>154204</v>
      </c>
      <c r="V31" s="269">
        <v>126157</v>
      </c>
      <c r="W31" s="270">
        <v>0.818117558558792</v>
      </c>
      <c r="X31" s="270">
        <v>0.833106081265339</v>
      </c>
      <c r="Y31" s="271">
        <v>0.827651515151515</v>
      </c>
      <c r="Z31" s="271">
        <v>0.848050111133562</v>
      </c>
      <c r="AA31" s="298">
        <v>0.00545456611382433</v>
      </c>
      <c r="AB31" s="267">
        <v>35247</v>
      </c>
      <c r="AC31" s="267">
        <v>29830</v>
      </c>
      <c r="AD31" s="267">
        <v>34254</v>
      </c>
      <c r="AE31" s="267">
        <v>29177</v>
      </c>
      <c r="AF31" s="271">
        <v>0.846313161403807</v>
      </c>
      <c r="AG31" s="271">
        <v>0.851783733286623</v>
      </c>
      <c r="AH31" s="298">
        <v>-0.00547057188281608</v>
      </c>
      <c r="AI31" s="275"/>
      <c r="AJ31" s="277"/>
    </row>
    <row r="32" spans="1:36">
      <c r="A32" s="318" t="s">
        <v>25</v>
      </c>
      <c r="B32" s="296" t="s">
        <v>3248</v>
      </c>
      <c r="C32" s="296" t="s">
        <v>65</v>
      </c>
      <c r="D32" s="296" t="s">
        <v>66</v>
      </c>
      <c r="E32" s="266">
        <v>3041</v>
      </c>
      <c r="F32" s="266">
        <v>2898</v>
      </c>
      <c r="G32" s="266">
        <v>2624</v>
      </c>
      <c r="H32" s="267">
        <v>4287</v>
      </c>
      <c r="I32" s="267">
        <v>4151</v>
      </c>
      <c r="J32" s="267">
        <v>3605</v>
      </c>
      <c r="K32" s="267">
        <v>3749</v>
      </c>
      <c r="L32" s="267">
        <v>3588</v>
      </c>
      <c r="M32" s="267">
        <v>3320</v>
      </c>
      <c r="N32" s="270">
        <v>0.955847634418756</v>
      </c>
      <c r="O32" s="269">
        <v>111340</v>
      </c>
      <c r="P32" s="297">
        <v>0.9</v>
      </c>
      <c r="Q32" s="270">
        <v>0.952975994738573</v>
      </c>
      <c r="R32" s="270">
        <v>0.968276183811523</v>
      </c>
      <c r="S32" s="270">
        <v>0.957055214723926</v>
      </c>
      <c r="T32" s="298">
        <v>-0.0153001890729504</v>
      </c>
      <c r="U32" s="269">
        <v>116483</v>
      </c>
      <c r="V32" s="269">
        <v>102862</v>
      </c>
      <c r="W32" s="270">
        <v>0.883064481512324</v>
      </c>
      <c r="X32" s="270">
        <v>0.862874054587307</v>
      </c>
      <c r="Y32" s="271">
        <v>0.840914392348962</v>
      </c>
      <c r="Z32" s="271">
        <v>0.885569485196052</v>
      </c>
      <c r="AA32" s="298">
        <v>0.0219596622383449</v>
      </c>
      <c r="AB32" s="267">
        <v>26933</v>
      </c>
      <c r="AC32" s="267">
        <v>23748</v>
      </c>
      <c r="AD32" s="267">
        <v>25797</v>
      </c>
      <c r="AE32" s="267">
        <v>22822</v>
      </c>
      <c r="AF32" s="271">
        <v>0.88174358593547</v>
      </c>
      <c r="AG32" s="271">
        <v>0.884676512772803</v>
      </c>
      <c r="AH32" s="298">
        <v>-0.00293292683733348</v>
      </c>
      <c r="AI32" s="275"/>
      <c r="AJ32" s="277"/>
    </row>
    <row r="33" spans="1:36">
      <c r="A33" s="318" t="s">
        <v>25</v>
      </c>
      <c r="B33" s="296" t="s">
        <v>3248</v>
      </c>
      <c r="C33" s="296" t="s">
        <v>67</v>
      </c>
      <c r="D33" s="296" t="s">
        <v>68</v>
      </c>
      <c r="E33" s="266">
        <v>1347</v>
      </c>
      <c r="F33" s="266">
        <v>1292</v>
      </c>
      <c r="G33" s="266">
        <v>1168</v>
      </c>
      <c r="H33" s="267">
        <v>3077</v>
      </c>
      <c r="I33" s="267">
        <v>3021</v>
      </c>
      <c r="J33" s="267">
        <v>2700</v>
      </c>
      <c r="K33" s="267">
        <v>2659</v>
      </c>
      <c r="L33" s="267">
        <v>2606</v>
      </c>
      <c r="M33" s="267">
        <v>2377</v>
      </c>
      <c r="N33" s="270">
        <v>0.972160837206939</v>
      </c>
      <c r="O33" s="269">
        <v>76546</v>
      </c>
      <c r="P33" s="297">
        <v>0.9</v>
      </c>
      <c r="Q33" s="270">
        <v>0.95916852264291</v>
      </c>
      <c r="R33" s="270">
        <v>0.981800454988625</v>
      </c>
      <c r="S33" s="270">
        <v>0.980067694622038</v>
      </c>
      <c r="T33" s="298">
        <v>-0.0226319323457151</v>
      </c>
      <c r="U33" s="269">
        <v>78738</v>
      </c>
      <c r="V33" s="269">
        <v>70498</v>
      </c>
      <c r="W33" s="270">
        <v>0.895349132566232</v>
      </c>
      <c r="X33" s="270">
        <v>0.867112100965108</v>
      </c>
      <c r="Y33" s="271">
        <v>0.877478063048424</v>
      </c>
      <c r="Z33" s="271">
        <v>0.893945092139902</v>
      </c>
      <c r="AA33" s="298">
        <v>-0.0103659620833162</v>
      </c>
      <c r="AB33" s="267">
        <v>18143</v>
      </c>
      <c r="AC33" s="267">
        <v>16209</v>
      </c>
      <c r="AD33" s="267">
        <v>17681</v>
      </c>
      <c r="AE33" s="267">
        <v>15864</v>
      </c>
      <c r="AF33" s="271">
        <v>0.893402414154219</v>
      </c>
      <c r="AG33" s="271">
        <v>0.89723431932583</v>
      </c>
      <c r="AH33" s="298">
        <v>-0.00383190517161069</v>
      </c>
      <c r="AI33" s="275"/>
      <c r="AJ33" s="277"/>
    </row>
    <row r="34" spans="1:36">
      <c r="A34" s="318" t="s">
        <v>25</v>
      </c>
      <c r="B34" s="296" t="s">
        <v>3248</v>
      </c>
      <c r="C34" s="296" t="s">
        <v>69</v>
      </c>
      <c r="D34" s="296" t="s">
        <v>70</v>
      </c>
      <c r="E34" s="266">
        <v>5144</v>
      </c>
      <c r="F34" s="266">
        <v>4963</v>
      </c>
      <c r="G34" s="266">
        <v>4805</v>
      </c>
      <c r="H34" s="267">
        <v>6161</v>
      </c>
      <c r="I34" s="267">
        <v>6031</v>
      </c>
      <c r="J34" s="267">
        <v>5445</v>
      </c>
      <c r="K34" s="267">
        <v>5961</v>
      </c>
      <c r="L34" s="267">
        <v>5853</v>
      </c>
      <c r="M34" s="267">
        <v>5411</v>
      </c>
      <c r="N34" s="270">
        <v>0.964001870032726</v>
      </c>
      <c r="O34" s="269">
        <v>136092</v>
      </c>
      <c r="P34" s="297">
        <v>0.9</v>
      </c>
      <c r="Q34" s="270">
        <v>0.964813374805599</v>
      </c>
      <c r="R34" s="270">
        <v>0.978899529297192</v>
      </c>
      <c r="S34" s="270">
        <v>0.981882234524409</v>
      </c>
      <c r="T34" s="298">
        <v>-0.0140861544915932</v>
      </c>
      <c r="U34" s="269">
        <v>141174</v>
      </c>
      <c r="V34" s="269">
        <v>127438</v>
      </c>
      <c r="W34" s="270">
        <v>0.902701630611869</v>
      </c>
      <c r="X34" s="270">
        <v>0.934097978227061</v>
      </c>
      <c r="Y34" s="271">
        <v>0.883785099821458</v>
      </c>
      <c r="Z34" s="271">
        <v>0.907733601744674</v>
      </c>
      <c r="AA34" s="298">
        <v>0.0503128784056031</v>
      </c>
      <c r="AB34" s="267">
        <v>44621</v>
      </c>
      <c r="AC34" s="267">
        <v>41296</v>
      </c>
      <c r="AD34" s="267">
        <v>35779</v>
      </c>
      <c r="AE34" s="267">
        <v>33188</v>
      </c>
      <c r="AF34" s="271">
        <v>0.925483516729791</v>
      </c>
      <c r="AG34" s="271">
        <v>0.927583219206797</v>
      </c>
      <c r="AH34" s="298">
        <v>-0.00209970247700642</v>
      </c>
      <c r="AI34" s="275"/>
      <c r="AJ34" s="277"/>
    </row>
    <row r="35" spans="1:36">
      <c r="A35" s="318" t="s">
        <v>25</v>
      </c>
      <c r="B35" s="296" t="s">
        <v>3257</v>
      </c>
      <c r="C35" s="296" t="s">
        <v>3258</v>
      </c>
      <c r="D35" s="296" t="s">
        <v>3259</v>
      </c>
      <c r="E35" s="266">
        <v>0</v>
      </c>
      <c r="F35" s="266">
        <v>0</v>
      </c>
      <c r="G35" s="266">
        <v>0</v>
      </c>
      <c r="H35" s="267">
        <v>0</v>
      </c>
      <c r="I35" s="267">
        <v>0</v>
      </c>
      <c r="J35" s="267">
        <v>0</v>
      </c>
      <c r="K35" s="267">
        <v>0</v>
      </c>
      <c r="L35" s="267">
        <v>0</v>
      </c>
      <c r="M35" s="267">
        <v>0</v>
      </c>
      <c r="N35" s="270">
        <v>0</v>
      </c>
      <c r="O35" s="269">
        <v>0</v>
      </c>
      <c r="P35" s="297">
        <v>0.9</v>
      </c>
      <c r="Q35" s="270">
        <v>0</v>
      </c>
      <c r="R35" s="270">
        <v>0</v>
      </c>
      <c r="S35" s="270">
        <v>0</v>
      </c>
      <c r="T35" s="298">
        <v>0</v>
      </c>
      <c r="U35" s="269">
        <v>0</v>
      </c>
      <c r="V35" s="269">
        <v>0</v>
      </c>
      <c r="W35" s="270">
        <v>0</v>
      </c>
      <c r="X35" s="270">
        <v>0</v>
      </c>
      <c r="Y35" s="271">
        <v>0</v>
      </c>
      <c r="Z35" s="271">
        <v>0</v>
      </c>
      <c r="AA35" s="298">
        <v>0</v>
      </c>
      <c r="AB35" s="267">
        <v>0</v>
      </c>
      <c r="AC35" s="267">
        <v>0</v>
      </c>
      <c r="AD35" s="267">
        <v>0</v>
      </c>
      <c r="AE35" s="267">
        <v>0</v>
      </c>
      <c r="AF35" s="271">
        <v>0</v>
      </c>
      <c r="AG35" s="271">
        <v>0</v>
      </c>
      <c r="AH35" s="298">
        <v>0</v>
      </c>
      <c r="AI35" s="275"/>
      <c r="AJ35" s="277"/>
    </row>
    <row r="36" spans="1:36">
      <c r="A36" s="318" t="s">
        <v>25</v>
      </c>
      <c r="B36" s="296" t="s">
        <v>3257</v>
      </c>
      <c r="C36" s="296" t="s">
        <v>3260</v>
      </c>
      <c r="D36" s="296" t="s">
        <v>3261</v>
      </c>
      <c r="E36" s="266">
        <v>0</v>
      </c>
      <c r="F36" s="266">
        <v>0</v>
      </c>
      <c r="G36" s="266">
        <v>0</v>
      </c>
      <c r="H36" s="267">
        <v>0</v>
      </c>
      <c r="I36" s="267">
        <v>0</v>
      </c>
      <c r="J36" s="267">
        <v>0</v>
      </c>
      <c r="K36" s="267">
        <v>0</v>
      </c>
      <c r="L36" s="267">
        <v>0</v>
      </c>
      <c r="M36" s="267">
        <v>0</v>
      </c>
      <c r="N36" s="270">
        <v>0</v>
      </c>
      <c r="O36" s="269">
        <v>0</v>
      </c>
      <c r="P36" s="297">
        <v>0.9</v>
      </c>
      <c r="Q36" s="270">
        <v>0</v>
      </c>
      <c r="R36" s="270">
        <v>0</v>
      </c>
      <c r="S36" s="270">
        <v>0</v>
      </c>
      <c r="T36" s="298">
        <v>0</v>
      </c>
      <c r="U36" s="269">
        <v>0</v>
      </c>
      <c r="V36" s="269">
        <v>0</v>
      </c>
      <c r="W36" s="270">
        <v>0</v>
      </c>
      <c r="X36" s="270">
        <v>0</v>
      </c>
      <c r="Y36" s="271">
        <v>0</v>
      </c>
      <c r="Z36" s="271">
        <v>0</v>
      </c>
      <c r="AA36" s="298">
        <v>0</v>
      </c>
      <c r="AB36" s="267">
        <v>0</v>
      </c>
      <c r="AC36" s="267">
        <v>0</v>
      </c>
      <c r="AD36" s="267">
        <v>0</v>
      </c>
      <c r="AE36" s="267">
        <v>0</v>
      </c>
      <c r="AF36" s="271">
        <v>0</v>
      </c>
      <c r="AG36" s="271">
        <v>0</v>
      </c>
      <c r="AH36" s="298">
        <v>0</v>
      </c>
      <c r="AI36" s="275"/>
      <c r="AJ36" s="277"/>
    </row>
    <row r="37" spans="1:36">
      <c r="A37" s="318" t="s">
        <v>25</v>
      </c>
      <c r="B37" s="296" t="s">
        <v>3257</v>
      </c>
      <c r="C37" s="296" t="s">
        <v>3262</v>
      </c>
      <c r="D37" s="296" t="s">
        <v>3263</v>
      </c>
      <c r="E37" s="266">
        <v>0</v>
      </c>
      <c r="F37" s="266">
        <v>0</v>
      </c>
      <c r="G37" s="266">
        <v>0</v>
      </c>
      <c r="H37" s="267">
        <v>0</v>
      </c>
      <c r="I37" s="267">
        <v>0</v>
      </c>
      <c r="J37" s="267">
        <v>0</v>
      </c>
      <c r="K37" s="267">
        <v>0</v>
      </c>
      <c r="L37" s="267">
        <v>0</v>
      </c>
      <c r="M37" s="267">
        <v>0</v>
      </c>
      <c r="N37" s="270">
        <v>0</v>
      </c>
      <c r="O37" s="269">
        <v>0</v>
      </c>
      <c r="P37" s="297">
        <v>0.9</v>
      </c>
      <c r="Q37" s="270">
        <v>0</v>
      </c>
      <c r="R37" s="270">
        <v>0</v>
      </c>
      <c r="S37" s="270">
        <v>0</v>
      </c>
      <c r="T37" s="298">
        <v>0</v>
      </c>
      <c r="U37" s="269">
        <v>0</v>
      </c>
      <c r="V37" s="269">
        <v>0</v>
      </c>
      <c r="W37" s="270">
        <v>0</v>
      </c>
      <c r="X37" s="270">
        <v>0</v>
      </c>
      <c r="Y37" s="271">
        <v>0</v>
      </c>
      <c r="Z37" s="271">
        <v>0</v>
      </c>
      <c r="AA37" s="298">
        <v>0</v>
      </c>
      <c r="AB37" s="267">
        <v>0</v>
      </c>
      <c r="AC37" s="267">
        <v>0</v>
      </c>
      <c r="AD37" s="267">
        <v>0</v>
      </c>
      <c r="AE37" s="267">
        <v>0</v>
      </c>
      <c r="AF37" s="271">
        <v>0</v>
      </c>
      <c r="AG37" s="271">
        <v>0</v>
      </c>
      <c r="AH37" s="298">
        <v>0</v>
      </c>
      <c r="AI37" s="275"/>
      <c r="AJ37" s="277"/>
    </row>
    <row r="38" spans="1:36">
      <c r="A38" s="318" t="s">
        <v>25</v>
      </c>
      <c r="B38" s="296" t="s">
        <v>3257</v>
      </c>
      <c r="C38" s="296" t="s">
        <v>3264</v>
      </c>
      <c r="D38" s="296" t="s">
        <v>3265</v>
      </c>
      <c r="E38" s="266">
        <v>0</v>
      </c>
      <c r="F38" s="266">
        <v>0</v>
      </c>
      <c r="G38" s="266">
        <v>0</v>
      </c>
      <c r="H38" s="267">
        <v>0</v>
      </c>
      <c r="I38" s="267">
        <v>0</v>
      </c>
      <c r="J38" s="267">
        <v>0</v>
      </c>
      <c r="K38" s="267">
        <v>0</v>
      </c>
      <c r="L38" s="267">
        <v>0</v>
      </c>
      <c r="M38" s="267">
        <v>0</v>
      </c>
      <c r="N38" s="270">
        <v>0</v>
      </c>
      <c r="O38" s="269">
        <v>0</v>
      </c>
      <c r="P38" s="297">
        <v>0.9</v>
      </c>
      <c r="Q38" s="270">
        <v>0</v>
      </c>
      <c r="R38" s="270">
        <v>0</v>
      </c>
      <c r="S38" s="270">
        <v>0</v>
      </c>
      <c r="T38" s="298">
        <v>0</v>
      </c>
      <c r="U38" s="269">
        <v>0</v>
      </c>
      <c r="V38" s="269">
        <v>0</v>
      </c>
      <c r="W38" s="270">
        <v>0</v>
      </c>
      <c r="X38" s="270">
        <v>0</v>
      </c>
      <c r="Y38" s="271">
        <v>0</v>
      </c>
      <c r="Z38" s="271">
        <v>0</v>
      </c>
      <c r="AA38" s="298">
        <v>0</v>
      </c>
      <c r="AB38" s="267">
        <v>0</v>
      </c>
      <c r="AC38" s="267">
        <v>0</v>
      </c>
      <c r="AD38" s="267">
        <v>0</v>
      </c>
      <c r="AE38" s="267">
        <v>0</v>
      </c>
      <c r="AF38" s="271">
        <v>0</v>
      </c>
      <c r="AG38" s="271">
        <v>0</v>
      </c>
      <c r="AH38" s="298">
        <v>0</v>
      </c>
      <c r="AI38" s="275"/>
      <c r="AJ38" s="277"/>
    </row>
    <row r="39" spans="1:36">
      <c r="A39" s="318" t="s">
        <v>25</v>
      </c>
      <c r="B39" s="296" t="s">
        <v>3257</v>
      </c>
      <c r="C39" s="296" t="s">
        <v>77</v>
      </c>
      <c r="D39" s="296" t="s">
        <v>78</v>
      </c>
      <c r="E39" s="266">
        <v>3284</v>
      </c>
      <c r="F39" s="266">
        <v>2614</v>
      </c>
      <c r="G39" s="266">
        <v>2682</v>
      </c>
      <c r="H39" s="267">
        <v>3996</v>
      </c>
      <c r="I39" s="267">
        <v>3447</v>
      </c>
      <c r="J39" s="267">
        <v>3092</v>
      </c>
      <c r="K39" s="267">
        <v>3343</v>
      </c>
      <c r="L39" s="267">
        <v>3010</v>
      </c>
      <c r="M39" s="267">
        <v>2812</v>
      </c>
      <c r="N39" s="270">
        <v>0.875194095992463</v>
      </c>
      <c r="O39" s="269">
        <v>100327</v>
      </c>
      <c r="P39" s="297">
        <v>0.9</v>
      </c>
      <c r="Q39" s="270">
        <v>0.795980511571255</v>
      </c>
      <c r="R39" s="270">
        <v>0.862612612612613</v>
      </c>
      <c r="S39" s="270">
        <v>0.900388872270416</v>
      </c>
      <c r="T39" s="298">
        <v>-0.066632101041358</v>
      </c>
      <c r="U39" s="269">
        <v>114634</v>
      </c>
      <c r="V39" s="269">
        <v>90808</v>
      </c>
      <c r="W39" s="270">
        <v>0.792155904879879</v>
      </c>
      <c r="X39" s="270">
        <v>0.816686967113276</v>
      </c>
      <c r="Y39" s="271">
        <v>0.773773773773774</v>
      </c>
      <c r="Z39" s="271">
        <v>0.841160634160933</v>
      </c>
      <c r="AA39" s="298">
        <v>0.0429131933395027</v>
      </c>
      <c r="AB39" s="267">
        <v>25668</v>
      </c>
      <c r="AC39" s="267">
        <v>20983</v>
      </c>
      <c r="AD39" s="267">
        <v>27815</v>
      </c>
      <c r="AE39" s="267">
        <v>22343</v>
      </c>
      <c r="AF39" s="271">
        <v>0.817477014181082</v>
      </c>
      <c r="AG39" s="271">
        <v>0.803271616034514</v>
      </c>
      <c r="AH39" s="298">
        <v>0.0142053981465677</v>
      </c>
      <c r="AI39" s="275"/>
      <c r="AJ39" s="277"/>
    </row>
    <row r="40" spans="1:36">
      <c r="A40" s="318" t="s">
        <v>25</v>
      </c>
      <c r="B40" s="296" t="s">
        <v>3257</v>
      </c>
      <c r="C40" s="296" t="s">
        <v>71</v>
      </c>
      <c r="D40" s="296" t="s">
        <v>72</v>
      </c>
      <c r="E40" s="266">
        <v>2105</v>
      </c>
      <c r="F40" s="266">
        <v>2052</v>
      </c>
      <c r="G40" s="266">
        <v>1744</v>
      </c>
      <c r="H40" s="267">
        <v>3358</v>
      </c>
      <c r="I40" s="267">
        <v>3292</v>
      </c>
      <c r="J40" s="267">
        <v>2683</v>
      </c>
      <c r="K40" s="267">
        <v>2904</v>
      </c>
      <c r="L40" s="267">
        <v>2855</v>
      </c>
      <c r="M40" s="267">
        <v>2427</v>
      </c>
      <c r="N40" s="270">
        <v>0.965958343032601</v>
      </c>
      <c r="O40" s="269">
        <v>87142</v>
      </c>
      <c r="P40" s="297">
        <v>0.9</v>
      </c>
      <c r="Q40" s="270">
        <v>0.974821852731591</v>
      </c>
      <c r="R40" s="270">
        <v>0.980345443716498</v>
      </c>
      <c r="S40" s="270">
        <v>0.983126721763085</v>
      </c>
      <c r="T40" s="298">
        <v>-0.0055235909849064</v>
      </c>
      <c r="U40" s="269">
        <v>90213</v>
      </c>
      <c r="V40" s="269">
        <v>74974</v>
      </c>
      <c r="W40" s="270">
        <v>0.831077560883686</v>
      </c>
      <c r="X40" s="270">
        <v>0.828503562945368</v>
      </c>
      <c r="Y40" s="271">
        <v>0.798987492555092</v>
      </c>
      <c r="Z40" s="271">
        <v>0.835743801652893</v>
      </c>
      <c r="AA40" s="298">
        <v>0.0295160703902759</v>
      </c>
      <c r="AB40" s="267">
        <v>20787</v>
      </c>
      <c r="AC40" s="267">
        <v>17294</v>
      </c>
      <c r="AD40" s="267">
        <v>20245</v>
      </c>
      <c r="AE40" s="267">
        <v>17032</v>
      </c>
      <c r="AF40" s="271">
        <v>0.831962284119883</v>
      </c>
      <c r="AG40" s="271">
        <v>0.84129414670289</v>
      </c>
      <c r="AH40" s="298">
        <v>-0.009331862583007</v>
      </c>
      <c r="AI40" s="275"/>
      <c r="AJ40" s="277"/>
    </row>
    <row r="41" spans="1:36">
      <c r="A41" s="318" t="s">
        <v>25</v>
      </c>
      <c r="B41" s="296" t="s">
        <v>3257</v>
      </c>
      <c r="C41" s="296" t="s">
        <v>81</v>
      </c>
      <c r="D41" s="296" t="s">
        <v>82</v>
      </c>
      <c r="E41" s="266">
        <v>3875</v>
      </c>
      <c r="F41" s="266">
        <v>3538</v>
      </c>
      <c r="G41" s="266">
        <v>3306</v>
      </c>
      <c r="H41" s="267">
        <v>5523</v>
      </c>
      <c r="I41" s="267">
        <v>5172</v>
      </c>
      <c r="J41" s="267">
        <v>4847</v>
      </c>
      <c r="K41" s="267">
        <v>4823</v>
      </c>
      <c r="L41" s="267">
        <v>4585</v>
      </c>
      <c r="M41" s="267">
        <v>4295</v>
      </c>
      <c r="N41" s="270">
        <v>0.900603533413805</v>
      </c>
      <c r="O41" s="269">
        <v>123108</v>
      </c>
      <c r="P41" s="297">
        <v>0.9</v>
      </c>
      <c r="Q41" s="270">
        <v>0.913032258064516</v>
      </c>
      <c r="R41" s="270">
        <v>0.936447582835416</v>
      </c>
      <c r="S41" s="270">
        <v>0.950653120464441</v>
      </c>
      <c r="T41" s="298">
        <v>-0.0234153247708994</v>
      </c>
      <c r="U41" s="269">
        <v>136695</v>
      </c>
      <c r="V41" s="269">
        <v>115995</v>
      </c>
      <c r="W41" s="270">
        <v>0.848567979809064</v>
      </c>
      <c r="X41" s="270">
        <v>0.853161290322581</v>
      </c>
      <c r="Y41" s="271">
        <v>0.877602752127467</v>
      </c>
      <c r="Z41" s="271">
        <v>0.890524569769853</v>
      </c>
      <c r="AA41" s="298">
        <v>-0.0244414618048864</v>
      </c>
      <c r="AB41" s="267">
        <v>35347</v>
      </c>
      <c r="AC41" s="267">
        <v>31355</v>
      </c>
      <c r="AD41" s="267">
        <v>33228</v>
      </c>
      <c r="AE41" s="267">
        <v>28881</v>
      </c>
      <c r="AF41" s="271">
        <v>0.887062551277336</v>
      </c>
      <c r="AG41" s="271">
        <v>0.869176598049837</v>
      </c>
      <c r="AH41" s="298">
        <v>0.0178859532274986</v>
      </c>
      <c r="AI41" s="275"/>
      <c r="AJ41" s="277"/>
    </row>
    <row r="42" spans="1:36">
      <c r="A42" s="318" t="s">
        <v>25</v>
      </c>
      <c r="B42" s="296" t="s">
        <v>3257</v>
      </c>
      <c r="C42" s="296" t="s">
        <v>73</v>
      </c>
      <c r="D42" s="296" t="s">
        <v>74</v>
      </c>
      <c r="E42" s="266">
        <v>3528</v>
      </c>
      <c r="F42" s="266">
        <v>3513</v>
      </c>
      <c r="G42" s="266">
        <v>3070</v>
      </c>
      <c r="H42" s="267">
        <v>5704</v>
      </c>
      <c r="I42" s="267">
        <v>5662</v>
      </c>
      <c r="J42" s="267">
        <v>4108</v>
      </c>
      <c r="K42" s="267">
        <v>5423</v>
      </c>
      <c r="L42" s="267">
        <v>5346</v>
      </c>
      <c r="M42" s="267">
        <v>4202</v>
      </c>
      <c r="N42" s="270">
        <v>0.983934475882783</v>
      </c>
      <c r="O42" s="269">
        <v>155930</v>
      </c>
      <c r="P42" s="297">
        <v>0.9</v>
      </c>
      <c r="Q42" s="270">
        <v>0.995748299319728</v>
      </c>
      <c r="R42" s="270">
        <v>0.992636746143058</v>
      </c>
      <c r="S42" s="270">
        <v>0.98580121703854</v>
      </c>
      <c r="T42" s="298">
        <v>0.00311155317667033</v>
      </c>
      <c r="U42" s="269">
        <v>158476</v>
      </c>
      <c r="V42" s="269">
        <v>132982</v>
      </c>
      <c r="W42" s="270">
        <v>0.83913021530074</v>
      </c>
      <c r="X42" s="270">
        <v>0.870181405895692</v>
      </c>
      <c r="Y42" s="271">
        <v>0.720196353436185</v>
      </c>
      <c r="Z42" s="271">
        <v>0.774847870182556</v>
      </c>
      <c r="AA42" s="298">
        <v>0.149985052459506</v>
      </c>
      <c r="AB42" s="267">
        <v>37542</v>
      </c>
      <c r="AC42" s="267">
        <v>32475</v>
      </c>
      <c r="AD42" s="267">
        <v>35575</v>
      </c>
      <c r="AE42" s="267">
        <v>30513</v>
      </c>
      <c r="AF42" s="271">
        <v>0.865031165095093</v>
      </c>
      <c r="AG42" s="271">
        <v>0.857709065354884</v>
      </c>
      <c r="AH42" s="298">
        <v>0.00732209974020948</v>
      </c>
      <c r="AI42" s="275"/>
      <c r="AJ42" s="277"/>
    </row>
    <row r="43" spans="1:36">
      <c r="A43" s="318" t="s">
        <v>25</v>
      </c>
      <c r="B43" s="296" t="s">
        <v>3257</v>
      </c>
      <c r="C43" s="296" t="s">
        <v>79</v>
      </c>
      <c r="D43" s="296" t="s">
        <v>80</v>
      </c>
      <c r="E43" s="266">
        <v>3626</v>
      </c>
      <c r="F43" s="266">
        <v>3612</v>
      </c>
      <c r="G43" s="266">
        <v>3208</v>
      </c>
      <c r="H43" s="267">
        <v>5809</v>
      </c>
      <c r="I43" s="267">
        <v>5784</v>
      </c>
      <c r="J43" s="267">
        <v>5021</v>
      </c>
      <c r="K43" s="267">
        <v>5358</v>
      </c>
      <c r="L43" s="267">
        <v>5334</v>
      </c>
      <c r="M43" s="267">
        <v>4744</v>
      </c>
      <c r="N43" s="270">
        <v>0.994137064590826</v>
      </c>
      <c r="O43" s="269">
        <v>161424</v>
      </c>
      <c r="P43" s="297">
        <v>0.9</v>
      </c>
      <c r="Q43" s="270">
        <v>0.996138996138996</v>
      </c>
      <c r="R43" s="270">
        <v>0.995696333275951</v>
      </c>
      <c r="S43" s="270">
        <v>0.99552071668533</v>
      </c>
      <c r="T43" s="298">
        <v>0.000442662863045062</v>
      </c>
      <c r="U43" s="269">
        <v>162376</v>
      </c>
      <c r="V43" s="269">
        <v>143229</v>
      </c>
      <c r="W43" s="270">
        <v>0.882082327437552</v>
      </c>
      <c r="X43" s="270">
        <v>0.884721456150028</v>
      </c>
      <c r="Y43" s="271">
        <v>0.864348424857979</v>
      </c>
      <c r="Z43" s="271">
        <v>0.885405001866368</v>
      </c>
      <c r="AA43" s="298">
        <v>0.0203730312920486</v>
      </c>
      <c r="AB43" s="267">
        <v>37434</v>
      </c>
      <c r="AC43" s="267">
        <v>33517</v>
      </c>
      <c r="AD43" s="267">
        <v>36230</v>
      </c>
      <c r="AE43" s="267">
        <v>31946</v>
      </c>
      <c r="AF43" s="271">
        <v>0.895362504674895</v>
      </c>
      <c r="AG43" s="271">
        <v>0.881755451283467</v>
      </c>
      <c r="AH43" s="298">
        <v>0.0136070533914278</v>
      </c>
      <c r="AI43" s="275"/>
      <c r="AJ43" s="277"/>
    </row>
    <row r="44" spans="1:36">
      <c r="A44" s="318" t="s">
        <v>25</v>
      </c>
      <c r="B44" s="296" t="s">
        <v>3257</v>
      </c>
      <c r="C44" s="296" t="s">
        <v>75</v>
      </c>
      <c r="D44" s="296" t="s">
        <v>76</v>
      </c>
      <c r="E44" s="266">
        <v>2444</v>
      </c>
      <c r="F44" s="266">
        <v>2427</v>
      </c>
      <c r="G44" s="266">
        <v>2119</v>
      </c>
      <c r="H44" s="267">
        <v>3738</v>
      </c>
      <c r="I44" s="267">
        <v>3647</v>
      </c>
      <c r="J44" s="267">
        <v>3267</v>
      </c>
      <c r="K44" s="267">
        <v>3284</v>
      </c>
      <c r="L44" s="267">
        <v>3245</v>
      </c>
      <c r="M44" s="267">
        <v>2877</v>
      </c>
      <c r="N44" s="270">
        <v>0.984694930647292</v>
      </c>
      <c r="O44" s="269">
        <v>95413</v>
      </c>
      <c r="P44" s="297">
        <v>0.9</v>
      </c>
      <c r="Q44" s="270">
        <v>0.9930441898527</v>
      </c>
      <c r="R44" s="270">
        <v>0.975655430711611</v>
      </c>
      <c r="S44" s="270">
        <v>0.988124238733252</v>
      </c>
      <c r="T44" s="298">
        <v>0.0173887591410899</v>
      </c>
      <c r="U44" s="269">
        <v>96896</v>
      </c>
      <c r="V44" s="269">
        <v>86146</v>
      </c>
      <c r="W44" s="270">
        <v>0.889056307793923</v>
      </c>
      <c r="X44" s="270">
        <v>0.867021276595745</v>
      </c>
      <c r="Y44" s="271">
        <v>0.873996789727127</v>
      </c>
      <c r="Z44" s="271">
        <v>0.876065773447016</v>
      </c>
      <c r="AA44" s="298">
        <v>-0.00697551313138212</v>
      </c>
      <c r="AB44" s="267">
        <v>21729</v>
      </c>
      <c r="AC44" s="267">
        <v>19211</v>
      </c>
      <c r="AD44" s="267">
        <v>22772</v>
      </c>
      <c r="AE44" s="267">
        <v>20187</v>
      </c>
      <c r="AF44" s="271">
        <v>0.884117998987528</v>
      </c>
      <c r="AG44" s="271">
        <v>0.886483400667486</v>
      </c>
      <c r="AH44" s="298">
        <v>-0.00236540167995825</v>
      </c>
      <c r="AI44" s="275"/>
      <c r="AJ44" s="277"/>
    </row>
    <row r="45" spans="1:36">
      <c r="A45" s="318" t="s">
        <v>25</v>
      </c>
      <c r="B45" s="296" t="s">
        <v>3266</v>
      </c>
      <c r="C45" s="296" t="s">
        <v>174</v>
      </c>
      <c r="D45" s="296" t="s">
        <v>175</v>
      </c>
      <c r="E45" s="266">
        <v>3041</v>
      </c>
      <c r="F45" s="266">
        <v>3031</v>
      </c>
      <c r="G45" s="266">
        <v>2701</v>
      </c>
      <c r="H45" s="267">
        <v>4358</v>
      </c>
      <c r="I45" s="267">
        <v>4335</v>
      </c>
      <c r="J45" s="267">
        <v>3751</v>
      </c>
      <c r="K45" s="267">
        <v>4109</v>
      </c>
      <c r="L45" s="267">
        <v>4099</v>
      </c>
      <c r="M45" s="267">
        <v>3687</v>
      </c>
      <c r="N45" s="270">
        <v>0.993234807841549</v>
      </c>
      <c r="O45" s="269">
        <v>117746</v>
      </c>
      <c r="P45" s="297">
        <v>0.9</v>
      </c>
      <c r="Q45" s="270">
        <v>0.996711608023676</v>
      </c>
      <c r="R45" s="270">
        <v>0.994722349701698</v>
      </c>
      <c r="S45" s="270">
        <v>0.99756631783889</v>
      </c>
      <c r="T45" s="298">
        <v>0.00198925832197838</v>
      </c>
      <c r="U45" s="269">
        <v>118548</v>
      </c>
      <c r="V45" s="269">
        <v>105355</v>
      </c>
      <c r="W45" s="270">
        <v>0.888711745453318</v>
      </c>
      <c r="X45" s="270">
        <v>0.888194672804998</v>
      </c>
      <c r="Y45" s="271">
        <v>0.860715924736117</v>
      </c>
      <c r="Z45" s="271">
        <v>0.897298612801168</v>
      </c>
      <c r="AA45" s="298">
        <v>0.0274787480688808</v>
      </c>
      <c r="AB45" s="267">
        <v>28503</v>
      </c>
      <c r="AC45" s="267">
        <v>25542</v>
      </c>
      <c r="AD45" s="267">
        <v>27417</v>
      </c>
      <c r="AE45" s="267">
        <v>24523</v>
      </c>
      <c r="AF45" s="271">
        <v>0.896116198294916</v>
      </c>
      <c r="AG45" s="271">
        <v>0.894445052339789</v>
      </c>
      <c r="AH45" s="298">
        <v>0.00167114595512707</v>
      </c>
      <c r="AI45" s="275"/>
      <c r="AJ45" s="277"/>
    </row>
    <row r="46" spans="1:36">
      <c r="A46" s="318" t="s">
        <v>25</v>
      </c>
      <c r="B46" s="296" t="s">
        <v>3266</v>
      </c>
      <c r="C46" s="296" t="s">
        <v>3267</v>
      </c>
      <c r="D46" s="296" t="s">
        <v>3268</v>
      </c>
      <c r="E46" s="266">
        <v>0</v>
      </c>
      <c r="F46" s="266">
        <v>0</v>
      </c>
      <c r="G46" s="266">
        <v>0</v>
      </c>
      <c r="H46" s="267">
        <v>0</v>
      </c>
      <c r="I46" s="267">
        <v>0</v>
      </c>
      <c r="J46" s="267">
        <v>0</v>
      </c>
      <c r="K46" s="267">
        <v>0</v>
      </c>
      <c r="L46" s="267">
        <v>0</v>
      </c>
      <c r="M46" s="267">
        <v>0</v>
      </c>
      <c r="N46" s="270">
        <v>0</v>
      </c>
      <c r="O46" s="269">
        <v>0</v>
      </c>
      <c r="P46" s="297">
        <v>0.9</v>
      </c>
      <c r="Q46" s="270">
        <v>0</v>
      </c>
      <c r="R46" s="270">
        <v>0</v>
      </c>
      <c r="S46" s="270">
        <v>0</v>
      </c>
      <c r="T46" s="298">
        <v>0</v>
      </c>
      <c r="U46" s="269">
        <v>0</v>
      </c>
      <c r="V46" s="269">
        <v>0</v>
      </c>
      <c r="W46" s="270">
        <v>0</v>
      </c>
      <c r="X46" s="270">
        <v>0</v>
      </c>
      <c r="Y46" s="271">
        <v>0</v>
      </c>
      <c r="Z46" s="271">
        <v>0</v>
      </c>
      <c r="AA46" s="298">
        <v>0</v>
      </c>
      <c r="AB46" s="267">
        <v>0</v>
      </c>
      <c r="AC46" s="267">
        <v>0</v>
      </c>
      <c r="AD46" s="267">
        <v>0</v>
      </c>
      <c r="AE46" s="267">
        <v>0</v>
      </c>
      <c r="AF46" s="271">
        <v>0</v>
      </c>
      <c r="AG46" s="271">
        <v>0</v>
      </c>
      <c r="AH46" s="298">
        <v>0</v>
      </c>
      <c r="AI46" s="275"/>
      <c r="AJ46" s="277"/>
    </row>
    <row r="47" spans="1:36">
      <c r="A47" s="318" t="s">
        <v>25</v>
      </c>
      <c r="B47" s="296" t="s">
        <v>3266</v>
      </c>
      <c r="C47" s="296" t="s">
        <v>40</v>
      </c>
      <c r="D47" s="296" t="s">
        <v>3269</v>
      </c>
      <c r="E47" s="266">
        <v>0</v>
      </c>
      <c r="F47" s="266">
        <v>0</v>
      </c>
      <c r="G47" s="266">
        <v>0</v>
      </c>
      <c r="H47" s="267">
        <v>0</v>
      </c>
      <c r="I47" s="267">
        <v>0</v>
      </c>
      <c r="J47" s="267">
        <v>0</v>
      </c>
      <c r="K47" s="267">
        <v>0</v>
      </c>
      <c r="L47" s="267">
        <v>0</v>
      </c>
      <c r="M47" s="267">
        <v>0</v>
      </c>
      <c r="N47" s="270">
        <v>0</v>
      </c>
      <c r="O47" s="269">
        <v>0</v>
      </c>
      <c r="P47" s="297">
        <v>0.9</v>
      </c>
      <c r="Q47" s="270">
        <v>0</v>
      </c>
      <c r="R47" s="270">
        <v>0</v>
      </c>
      <c r="S47" s="270">
        <v>0</v>
      </c>
      <c r="T47" s="298">
        <v>0</v>
      </c>
      <c r="U47" s="269">
        <v>0</v>
      </c>
      <c r="V47" s="269">
        <v>0</v>
      </c>
      <c r="W47" s="270">
        <v>0</v>
      </c>
      <c r="X47" s="270">
        <v>0</v>
      </c>
      <c r="Y47" s="271">
        <v>0</v>
      </c>
      <c r="Z47" s="271">
        <v>0</v>
      </c>
      <c r="AA47" s="298">
        <v>0</v>
      </c>
      <c r="AB47" s="267">
        <v>0</v>
      </c>
      <c r="AC47" s="267">
        <v>0</v>
      </c>
      <c r="AD47" s="267">
        <v>0</v>
      </c>
      <c r="AE47" s="267">
        <v>0</v>
      </c>
      <c r="AF47" s="271">
        <v>0</v>
      </c>
      <c r="AG47" s="271">
        <v>0</v>
      </c>
      <c r="AH47" s="298">
        <v>0</v>
      </c>
      <c r="AI47" s="275"/>
      <c r="AJ47" s="277"/>
    </row>
    <row r="48" spans="1:36">
      <c r="A48" s="318" t="s">
        <v>25</v>
      </c>
      <c r="B48" s="296" t="s">
        <v>3266</v>
      </c>
      <c r="C48" s="296" t="s">
        <v>3270</v>
      </c>
      <c r="D48" s="296" t="s">
        <v>3271</v>
      </c>
      <c r="E48" s="266">
        <v>0</v>
      </c>
      <c r="F48" s="266">
        <v>0</v>
      </c>
      <c r="G48" s="266">
        <v>0</v>
      </c>
      <c r="H48" s="267">
        <v>0</v>
      </c>
      <c r="I48" s="267">
        <v>0</v>
      </c>
      <c r="J48" s="267">
        <v>0</v>
      </c>
      <c r="K48" s="267">
        <v>0</v>
      </c>
      <c r="L48" s="267">
        <v>0</v>
      </c>
      <c r="M48" s="267">
        <v>0</v>
      </c>
      <c r="N48" s="270">
        <v>0</v>
      </c>
      <c r="O48" s="269">
        <v>0</v>
      </c>
      <c r="P48" s="297">
        <v>0.9</v>
      </c>
      <c r="Q48" s="270">
        <v>0</v>
      </c>
      <c r="R48" s="270">
        <v>0</v>
      </c>
      <c r="S48" s="270">
        <v>0</v>
      </c>
      <c r="T48" s="298">
        <v>0</v>
      </c>
      <c r="U48" s="269">
        <v>0</v>
      </c>
      <c r="V48" s="269">
        <v>0</v>
      </c>
      <c r="W48" s="270">
        <v>0</v>
      </c>
      <c r="X48" s="270">
        <v>0</v>
      </c>
      <c r="Y48" s="271">
        <v>0</v>
      </c>
      <c r="Z48" s="271">
        <v>0</v>
      </c>
      <c r="AA48" s="298">
        <v>0</v>
      </c>
      <c r="AB48" s="267">
        <v>0</v>
      </c>
      <c r="AC48" s="267">
        <v>0</v>
      </c>
      <c r="AD48" s="267">
        <v>0</v>
      </c>
      <c r="AE48" s="267">
        <v>0</v>
      </c>
      <c r="AF48" s="271">
        <v>0</v>
      </c>
      <c r="AG48" s="271">
        <v>0</v>
      </c>
      <c r="AH48" s="298">
        <v>0</v>
      </c>
      <c r="AI48" s="275"/>
      <c r="AJ48" s="277"/>
    </row>
    <row r="49" spans="1:36">
      <c r="A49" s="318" t="s">
        <v>25</v>
      </c>
      <c r="B49" s="296" t="s">
        <v>3266</v>
      </c>
      <c r="C49" s="296" t="s">
        <v>3272</v>
      </c>
      <c r="D49" s="296" t="s">
        <v>3273</v>
      </c>
      <c r="E49" s="266">
        <v>0</v>
      </c>
      <c r="F49" s="266">
        <v>0</v>
      </c>
      <c r="G49" s="266">
        <v>0</v>
      </c>
      <c r="H49" s="267">
        <v>0</v>
      </c>
      <c r="I49" s="267">
        <v>0</v>
      </c>
      <c r="J49" s="267">
        <v>0</v>
      </c>
      <c r="K49" s="267">
        <v>0</v>
      </c>
      <c r="L49" s="267">
        <v>0</v>
      </c>
      <c r="M49" s="267">
        <v>0</v>
      </c>
      <c r="N49" s="270">
        <v>0</v>
      </c>
      <c r="O49" s="269">
        <v>0</v>
      </c>
      <c r="P49" s="297">
        <v>0.9</v>
      </c>
      <c r="Q49" s="270">
        <v>0</v>
      </c>
      <c r="R49" s="270">
        <v>0</v>
      </c>
      <c r="S49" s="270">
        <v>0</v>
      </c>
      <c r="T49" s="298">
        <v>0</v>
      </c>
      <c r="U49" s="269">
        <v>0</v>
      </c>
      <c r="V49" s="269">
        <v>0</v>
      </c>
      <c r="W49" s="270">
        <v>0</v>
      </c>
      <c r="X49" s="270">
        <v>0</v>
      </c>
      <c r="Y49" s="271">
        <v>0</v>
      </c>
      <c r="Z49" s="271">
        <v>0</v>
      </c>
      <c r="AA49" s="298">
        <v>0</v>
      </c>
      <c r="AB49" s="267">
        <v>0</v>
      </c>
      <c r="AC49" s="267">
        <v>0</v>
      </c>
      <c r="AD49" s="267">
        <v>0</v>
      </c>
      <c r="AE49" s="267">
        <v>0</v>
      </c>
      <c r="AF49" s="271">
        <v>0</v>
      </c>
      <c r="AG49" s="271">
        <v>0</v>
      </c>
      <c r="AH49" s="298">
        <v>0</v>
      </c>
      <c r="AI49" s="275"/>
      <c r="AJ49" s="277"/>
    </row>
    <row r="50" spans="1:36">
      <c r="A50" s="318" t="s">
        <v>25</v>
      </c>
      <c r="B50" s="296" t="s">
        <v>3266</v>
      </c>
      <c r="C50" s="296" t="s">
        <v>3274</v>
      </c>
      <c r="D50" s="296" t="s">
        <v>3275</v>
      </c>
      <c r="E50" s="266">
        <v>0</v>
      </c>
      <c r="F50" s="266">
        <v>0</v>
      </c>
      <c r="G50" s="266">
        <v>0</v>
      </c>
      <c r="H50" s="267">
        <v>0</v>
      </c>
      <c r="I50" s="267">
        <v>0</v>
      </c>
      <c r="J50" s="267">
        <v>0</v>
      </c>
      <c r="K50" s="267">
        <v>0</v>
      </c>
      <c r="L50" s="267">
        <v>0</v>
      </c>
      <c r="M50" s="267">
        <v>0</v>
      </c>
      <c r="N50" s="270">
        <v>0</v>
      </c>
      <c r="O50" s="269">
        <v>0</v>
      </c>
      <c r="P50" s="297">
        <v>0.9</v>
      </c>
      <c r="Q50" s="270">
        <v>0</v>
      </c>
      <c r="R50" s="270">
        <v>0</v>
      </c>
      <c r="S50" s="270">
        <v>0</v>
      </c>
      <c r="T50" s="298">
        <v>0</v>
      </c>
      <c r="U50" s="269">
        <v>0</v>
      </c>
      <c r="V50" s="269">
        <v>0</v>
      </c>
      <c r="W50" s="270">
        <v>0</v>
      </c>
      <c r="X50" s="270">
        <v>0</v>
      </c>
      <c r="Y50" s="271">
        <v>0</v>
      </c>
      <c r="Z50" s="271">
        <v>0</v>
      </c>
      <c r="AA50" s="298">
        <v>0</v>
      </c>
      <c r="AB50" s="267">
        <v>0</v>
      </c>
      <c r="AC50" s="267">
        <v>0</v>
      </c>
      <c r="AD50" s="267">
        <v>0</v>
      </c>
      <c r="AE50" s="267">
        <v>0</v>
      </c>
      <c r="AF50" s="271">
        <v>0</v>
      </c>
      <c r="AG50" s="271">
        <v>0</v>
      </c>
      <c r="AH50" s="298">
        <v>0</v>
      </c>
      <c r="AI50" s="275"/>
      <c r="AJ50" s="277"/>
    </row>
    <row r="51" spans="1:36">
      <c r="A51" s="318" t="s">
        <v>25</v>
      </c>
      <c r="B51" s="296" t="s">
        <v>3266</v>
      </c>
      <c r="C51" s="296" t="s">
        <v>85</v>
      </c>
      <c r="D51" s="296" t="s">
        <v>86</v>
      </c>
      <c r="E51" s="266">
        <v>0</v>
      </c>
      <c r="F51" s="266">
        <v>0</v>
      </c>
      <c r="G51" s="266">
        <v>0</v>
      </c>
      <c r="H51" s="267">
        <v>0</v>
      </c>
      <c r="I51" s="267">
        <v>0</v>
      </c>
      <c r="J51" s="267">
        <v>0</v>
      </c>
      <c r="K51" s="267">
        <v>0</v>
      </c>
      <c r="L51" s="267">
        <v>0</v>
      </c>
      <c r="M51" s="267">
        <v>0</v>
      </c>
      <c r="N51" s="270">
        <v>0</v>
      </c>
      <c r="O51" s="269">
        <v>0</v>
      </c>
      <c r="P51" s="297">
        <v>0.9</v>
      </c>
      <c r="Q51" s="270">
        <v>0</v>
      </c>
      <c r="R51" s="270">
        <v>0</v>
      </c>
      <c r="S51" s="270">
        <v>0</v>
      </c>
      <c r="T51" s="298">
        <v>0</v>
      </c>
      <c r="U51" s="269">
        <v>0</v>
      </c>
      <c r="V51" s="269">
        <v>0</v>
      </c>
      <c r="W51" s="270">
        <v>0</v>
      </c>
      <c r="X51" s="270">
        <v>0</v>
      </c>
      <c r="Y51" s="271">
        <v>0</v>
      </c>
      <c r="Z51" s="271">
        <v>0</v>
      </c>
      <c r="AA51" s="298">
        <v>0</v>
      </c>
      <c r="AB51" s="267">
        <v>0</v>
      </c>
      <c r="AC51" s="267">
        <v>0</v>
      </c>
      <c r="AD51" s="267">
        <v>0</v>
      </c>
      <c r="AE51" s="267">
        <v>0</v>
      </c>
      <c r="AF51" s="271">
        <v>0</v>
      </c>
      <c r="AG51" s="271">
        <v>0</v>
      </c>
      <c r="AH51" s="298">
        <v>0</v>
      </c>
      <c r="AI51" s="275"/>
      <c r="AJ51" s="277"/>
    </row>
    <row r="52" spans="1:36">
      <c r="A52" s="318" t="s">
        <v>25</v>
      </c>
      <c r="B52" s="296" t="s">
        <v>3266</v>
      </c>
      <c r="C52" s="296" t="s">
        <v>172</v>
      </c>
      <c r="D52" s="296" t="s">
        <v>173</v>
      </c>
      <c r="E52" s="266">
        <v>5745</v>
      </c>
      <c r="F52" s="266">
        <v>5587</v>
      </c>
      <c r="G52" s="266">
        <v>4980</v>
      </c>
      <c r="H52" s="267">
        <v>8024</v>
      </c>
      <c r="I52" s="267">
        <v>7665</v>
      </c>
      <c r="J52" s="267">
        <v>6407</v>
      </c>
      <c r="K52" s="267">
        <v>7011</v>
      </c>
      <c r="L52" s="267">
        <v>6661</v>
      </c>
      <c r="M52" s="267">
        <v>5697</v>
      </c>
      <c r="N52" s="270">
        <v>0.973890313622595</v>
      </c>
      <c r="O52" s="269">
        <v>197093</v>
      </c>
      <c r="P52" s="297">
        <v>0.9</v>
      </c>
      <c r="Q52" s="270">
        <v>0.972497824194952</v>
      </c>
      <c r="R52" s="270">
        <v>0.955259222333001</v>
      </c>
      <c r="S52" s="270">
        <v>0.950078448152903</v>
      </c>
      <c r="T52" s="298">
        <v>0.0172386018619511</v>
      </c>
      <c r="U52" s="269">
        <v>202377</v>
      </c>
      <c r="V52" s="269">
        <v>165245</v>
      </c>
      <c r="W52" s="270">
        <v>0.816520652050381</v>
      </c>
      <c r="X52" s="270">
        <v>0.866840731070496</v>
      </c>
      <c r="Y52" s="271">
        <v>0.798479561316052</v>
      </c>
      <c r="Z52" s="271">
        <v>0.812580231065469</v>
      </c>
      <c r="AA52" s="298">
        <v>0.0683611697544443</v>
      </c>
      <c r="AB52" s="267">
        <v>51157</v>
      </c>
      <c r="AC52" s="267">
        <v>43650</v>
      </c>
      <c r="AD52" s="267">
        <v>47505</v>
      </c>
      <c r="AE52" s="267">
        <v>40279</v>
      </c>
      <c r="AF52" s="271">
        <v>0.853255663936509</v>
      </c>
      <c r="AG52" s="271">
        <v>0.847889695821492</v>
      </c>
      <c r="AH52" s="298">
        <v>0.00536596811501677</v>
      </c>
      <c r="AI52" s="275"/>
      <c r="AJ52" s="277"/>
    </row>
    <row r="53" spans="1:36">
      <c r="A53" s="318" t="s">
        <v>25</v>
      </c>
      <c r="B53" s="296" t="s">
        <v>3266</v>
      </c>
      <c r="C53" s="296" t="s">
        <v>83</v>
      </c>
      <c r="D53" s="296" t="s">
        <v>84</v>
      </c>
      <c r="E53" s="266">
        <v>5587</v>
      </c>
      <c r="F53" s="266">
        <v>5387</v>
      </c>
      <c r="G53" s="266">
        <v>4463</v>
      </c>
      <c r="H53" s="267">
        <v>8304</v>
      </c>
      <c r="I53" s="267">
        <v>7908</v>
      </c>
      <c r="J53" s="267">
        <v>6507</v>
      </c>
      <c r="K53" s="267">
        <v>8161</v>
      </c>
      <c r="L53" s="267">
        <v>7808</v>
      </c>
      <c r="M53" s="267">
        <v>6921</v>
      </c>
      <c r="N53" s="270">
        <v>0.965581168647487</v>
      </c>
      <c r="O53" s="269">
        <v>221878</v>
      </c>
      <c r="P53" s="297">
        <v>0.9</v>
      </c>
      <c r="Q53" s="270">
        <v>0.964202613209236</v>
      </c>
      <c r="R53" s="270">
        <v>0.952312138728324</v>
      </c>
      <c r="S53" s="270">
        <v>0.956745496875383</v>
      </c>
      <c r="T53" s="298">
        <v>0.0118904744809121</v>
      </c>
      <c r="U53" s="269">
        <v>229787</v>
      </c>
      <c r="V53" s="269">
        <v>189109</v>
      </c>
      <c r="W53" s="270">
        <v>0.822975190067323</v>
      </c>
      <c r="X53" s="270">
        <v>0.798818686235905</v>
      </c>
      <c r="Y53" s="271">
        <v>0.783598265895954</v>
      </c>
      <c r="Z53" s="271">
        <v>0.848057836049504</v>
      </c>
      <c r="AA53" s="298">
        <v>0.0152204203399511</v>
      </c>
      <c r="AB53" s="267">
        <v>55358</v>
      </c>
      <c r="AC53" s="267">
        <v>45976</v>
      </c>
      <c r="AD53" s="267">
        <v>53220</v>
      </c>
      <c r="AE53" s="267">
        <v>44171</v>
      </c>
      <c r="AF53" s="271">
        <v>0.830521333863218</v>
      </c>
      <c r="AG53" s="271">
        <v>0.829969936114243</v>
      </c>
      <c r="AH53" s="298">
        <v>0.000551397748974836</v>
      </c>
      <c r="AI53" s="275"/>
      <c r="AJ53" s="277"/>
    </row>
    <row r="54" spans="1:36">
      <c r="A54" s="318" t="s">
        <v>25</v>
      </c>
      <c r="B54" s="296" t="s">
        <v>3266</v>
      </c>
      <c r="C54" s="296" t="s">
        <v>91</v>
      </c>
      <c r="D54" s="296" t="s">
        <v>92</v>
      </c>
      <c r="E54" s="266">
        <v>12</v>
      </c>
      <c r="F54" s="266">
        <v>0</v>
      </c>
      <c r="G54" s="266">
        <v>12</v>
      </c>
      <c r="H54" s="267">
        <v>9</v>
      </c>
      <c r="I54" s="267">
        <v>0</v>
      </c>
      <c r="J54" s="267">
        <v>9</v>
      </c>
      <c r="K54" s="267">
        <v>7</v>
      </c>
      <c r="L54" s="267">
        <v>0</v>
      </c>
      <c r="M54" s="267">
        <v>7</v>
      </c>
      <c r="N54" s="270">
        <v>0.0604395604395604</v>
      </c>
      <c r="O54" s="269">
        <v>22</v>
      </c>
      <c r="P54" s="297">
        <v>0.9</v>
      </c>
      <c r="Q54" s="270">
        <v>0</v>
      </c>
      <c r="R54" s="270">
        <v>0</v>
      </c>
      <c r="S54" s="270">
        <v>0</v>
      </c>
      <c r="T54" s="298">
        <v>0</v>
      </c>
      <c r="U54" s="269">
        <v>364</v>
      </c>
      <c r="V54" s="269">
        <v>356</v>
      </c>
      <c r="W54" s="270">
        <v>0.978021978021978</v>
      </c>
      <c r="X54" s="270">
        <v>1</v>
      </c>
      <c r="Y54" s="271">
        <v>1</v>
      </c>
      <c r="Z54" s="271">
        <v>1</v>
      </c>
      <c r="AA54" s="298">
        <v>0</v>
      </c>
      <c r="AB54" s="267">
        <v>95</v>
      </c>
      <c r="AC54" s="267">
        <v>94</v>
      </c>
      <c r="AD54" s="267">
        <v>113</v>
      </c>
      <c r="AE54" s="267">
        <v>109</v>
      </c>
      <c r="AF54" s="271">
        <v>0.989473684210526</v>
      </c>
      <c r="AG54" s="271">
        <v>0.964601769911504</v>
      </c>
      <c r="AH54" s="298">
        <v>0.0248719142990219</v>
      </c>
      <c r="AI54" s="275"/>
      <c r="AJ54" s="277"/>
    </row>
    <row r="55" spans="1:36">
      <c r="A55" s="318" t="s">
        <v>25</v>
      </c>
      <c r="B55" s="296" t="s">
        <v>3266</v>
      </c>
      <c r="C55" s="296" t="s">
        <v>87</v>
      </c>
      <c r="D55" s="296" t="s">
        <v>88</v>
      </c>
      <c r="E55" s="266">
        <v>3044</v>
      </c>
      <c r="F55" s="266">
        <v>3008</v>
      </c>
      <c r="G55" s="266">
        <v>2612</v>
      </c>
      <c r="H55" s="267">
        <v>4310</v>
      </c>
      <c r="I55" s="267">
        <v>4219</v>
      </c>
      <c r="J55" s="267">
        <v>3654</v>
      </c>
      <c r="K55" s="267">
        <v>4269</v>
      </c>
      <c r="L55" s="267">
        <v>4236</v>
      </c>
      <c r="M55" s="267">
        <v>3755</v>
      </c>
      <c r="N55" s="270">
        <v>0.984578649748293</v>
      </c>
      <c r="O55" s="269">
        <v>114219</v>
      </c>
      <c r="P55" s="297">
        <v>0.9</v>
      </c>
      <c r="Q55" s="270">
        <v>0.988173455978975</v>
      </c>
      <c r="R55" s="270">
        <v>0.978886310904872</v>
      </c>
      <c r="S55" s="270">
        <v>0.992269852424455</v>
      </c>
      <c r="T55" s="298">
        <v>0.00928714507410255</v>
      </c>
      <c r="U55" s="269">
        <v>116008</v>
      </c>
      <c r="V55" s="269">
        <v>99318</v>
      </c>
      <c r="W55" s="270">
        <v>0.856130611681953</v>
      </c>
      <c r="X55" s="270">
        <v>0.8580814717477</v>
      </c>
      <c r="Y55" s="271">
        <v>0.847795823665893</v>
      </c>
      <c r="Z55" s="271">
        <v>0.879597095338487</v>
      </c>
      <c r="AA55" s="298">
        <v>0.0102856480818072</v>
      </c>
      <c r="AB55" s="267">
        <v>29147</v>
      </c>
      <c r="AC55" s="267">
        <v>25500</v>
      </c>
      <c r="AD55" s="267">
        <v>27928</v>
      </c>
      <c r="AE55" s="267">
        <v>24186</v>
      </c>
      <c r="AF55" s="271">
        <v>0.874875630425087</v>
      </c>
      <c r="AG55" s="271">
        <v>0.866012603838442</v>
      </c>
      <c r="AH55" s="298">
        <v>0.00886302658664495</v>
      </c>
      <c r="AI55" s="275"/>
      <c r="AJ55" s="277"/>
    </row>
    <row r="56" spans="1:36">
      <c r="A56" s="318" t="s">
        <v>25</v>
      </c>
      <c r="B56" s="296" t="s">
        <v>3266</v>
      </c>
      <c r="C56" s="296" t="s">
        <v>89</v>
      </c>
      <c r="D56" s="296" t="s">
        <v>90</v>
      </c>
      <c r="E56" s="266">
        <v>1964</v>
      </c>
      <c r="F56" s="266">
        <v>1961</v>
      </c>
      <c r="G56" s="266">
        <v>1822</v>
      </c>
      <c r="H56" s="267">
        <v>2961</v>
      </c>
      <c r="I56" s="267">
        <v>2956</v>
      </c>
      <c r="J56" s="267">
        <v>2716</v>
      </c>
      <c r="K56" s="267">
        <v>2336</v>
      </c>
      <c r="L56" s="267">
        <v>2334</v>
      </c>
      <c r="M56" s="267">
        <v>2159</v>
      </c>
      <c r="N56" s="270">
        <v>0.997817668058481</v>
      </c>
      <c r="O56" s="269">
        <v>79100</v>
      </c>
      <c r="P56" s="297">
        <v>0.9</v>
      </c>
      <c r="Q56" s="270">
        <v>0.99847250509165</v>
      </c>
      <c r="R56" s="270">
        <v>0.998311381290105</v>
      </c>
      <c r="S56" s="270">
        <v>0.999143835616438</v>
      </c>
      <c r="T56" s="298">
        <v>0.000161123801544982</v>
      </c>
      <c r="U56" s="269">
        <v>79273</v>
      </c>
      <c r="V56" s="269">
        <v>70959</v>
      </c>
      <c r="W56" s="270">
        <v>0.895121920452109</v>
      </c>
      <c r="X56" s="270">
        <v>0.927698574338086</v>
      </c>
      <c r="Y56" s="271">
        <v>0.91725768321513</v>
      </c>
      <c r="Z56" s="271">
        <v>0.924229452054795</v>
      </c>
      <c r="AA56" s="298">
        <v>0.0104408911229555</v>
      </c>
      <c r="AB56" s="267">
        <v>18700</v>
      </c>
      <c r="AC56" s="267">
        <v>17156</v>
      </c>
      <c r="AD56" s="267">
        <v>18696</v>
      </c>
      <c r="AE56" s="267">
        <v>16400</v>
      </c>
      <c r="AF56" s="271">
        <v>0.917433155080214</v>
      </c>
      <c r="AG56" s="271">
        <v>0.87719298245614</v>
      </c>
      <c r="AH56" s="298">
        <v>0.0402401726240736</v>
      </c>
      <c r="AI56" s="275"/>
      <c r="AJ56" s="277"/>
    </row>
    <row r="57" spans="1:36">
      <c r="A57" s="318" t="s">
        <v>25</v>
      </c>
      <c r="B57" s="296" t="s">
        <v>3266</v>
      </c>
      <c r="C57" s="296" t="s">
        <v>93</v>
      </c>
      <c r="D57" s="296" t="s">
        <v>94</v>
      </c>
      <c r="E57" s="266">
        <v>3797</v>
      </c>
      <c r="F57" s="266">
        <v>3773</v>
      </c>
      <c r="G57" s="266">
        <v>3316</v>
      </c>
      <c r="H57" s="267">
        <v>5863</v>
      </c>
      <c r="I57" s="267">
        <v>5829</v>
      </c>
      <c r="J57" s="267">
        <v>5164</v>
      </c>
      <c r="K57" s="267">
        <v>5639</v>
      </c>
      <c r="L57" s="267">
        <v>5604</v>
      </c>
      <c r="M57" s="267">
        <v>5064</v>
      </c>
      <c r="N57" s="270">
        <v>0.992229967385048</v>
      </c>
      <c r="O57" s="269">
        <v>155155</v>
      </c>
      <c r="P57" s="297">
        <v>0.9</v>
      </c>
      <c r="Q57" s="270">
        <v>0.993679220437187</v>
      </c>
      <c r="R57" s="270">
        <v>0.994200921030189</v>
      </c>
      <c r="S57" s="270">
        <v>0.993793225749246</v>
      </c>
      <c r="T57" s="298">
        <v>-0.00052170059300205</v>
      </c>
      <c r="U57" s="269">
        <v>156370</v>
      </c>
      <c r="V57" s="269">
        <v>140167</v>
      </c>
      <c r="W57" s="270">
        <v>0.896380379868261</v>
      </c>
      <c r="X57" s="270">
        <v>0.873321042928628</v>
      </c>
      <c r="Y57" s="271">
        <v>0.880777758826539</v>
      </c>
      <c r="Z57" s="271">
        <v>0.898031565880475</v>
      </c>
      <c r="AA57" s="298">
        <v>-0.00745671589791141</v>
      </c>
      <c r="AB57" s="267">
        <v>38894</v>
      </c>
      <c r="AC57" s="267">
        <v>34760</v>
      </c>
      <c r="AD57" s="267">
        <v>37902</v>
      </c>
      <c r="AE57" s="267">
        <v>33754</v>
      </c>
      <c r="AF57" s="271">
        <v>0.893711112253818</v>
      </c>
      <c r="AG57" s="271">
        <v>0.89055986491478</v>
      </c>
      <c r="AH57" s="298">
        <v>0.00315124733903782</v>
      </c>
      <c r="AI57" s="275"/>
      <c r="AJ57" s="277"/>
    </row>
    <row r="58" spans="1:36">
      <c r="A58" s="318" t="s">
        <v>25</v>
      </c>
      <c r="B58" s="296" t="s">
        <v>3266</v>
      </c>
      <c r="C58" s="296" t="s">
        <v>95</v>
      </c>
      <c r="D58" s="296" t="s">
        <v>96</v>
      </c>
      <c r="E58" s="266">
        <v>4445</v>
      </c>
      <c r="F58" s="266">
        <v>4420</v>
      </c>
      <c r="G58" s="266">
        <v>3989</v>
      </c>
      <c r="H58" s="267">
        <v>6925</v>
      </c>
      <c r="I58" s="267">
        <v>6890</v>
      </c>
      <c r="J58" s="267">
        <v>6217</v>
      </c>
      <c r="K58" s="267">
        <v>6607</v>
      </c>
      <c r="L58" s="267">
        <v>6578</v>
      </c>
      <c r="M58" s="267">
        <v>6024</v>
      </c>
      <c r="N58" s="270">
        <v>0.996513604986081</v>
      </c>
      <c r="O58" s="269">
        <v>185789</v>
      </c>
      <c r="P58" s="297">
        <v>0.9</v>
      </c>
      <c r="Q58" s="270">
        <v>0.99437570303712</v>
      </c>
      <c r="R58" s="270">
        <v>0.994945848375451</v>
      </c>
      <c r="S58" s="270">
        <v>0.995610715907371</v>
      </c>
      <c r="T58" s="298">
        <v>-0.000570145338330996</v>
      </c>
      <c r="U58" s="269">
        <v>186439</v>
      </c>
      <c r="V58" s="269">
        <v>171508</v>
      </c>
      <c r="W58" s="270">
        <v>0.919914824687968</v>
      </c>
      <c r="X58" s="270">
        <v>0.897412823397075</v>
      </c>
      <c r="Y58" s="271">
        <v>0.897761732851986</v>
      </c>
      <c r="Z58" s="271">
        <v>0.911760254275768</v>
      </c>
      <c r="AA58" s="298">
        <v>-0.000348909454910173</v>
      </c>
      <c r="AB58" s="267">
        <v>44828</v>
      </c>
      <c r="AC58" s="267">
        <v>41119</v>
      </c>
      <c r="AD58" s="267">
        <v>42628</v>
      </c>
      <c r="AE58" s="267">
        <v>39161</v>
      </c>
      <c r="AF58" s="271">
        <v>0.917261532970465</v>
      </c>
      <c r="AG58" s="271">
        <v>0.918668480810735</v>
      </c>
      <c r="AH58" s="298">
        <v>-0.00140694784026985</v>
      </c>
      <c r="AI58" s="275"/>
      <c r="AJ58" s="277"/>
    </row>
    <row r="59" spans="1:36">
      <c r="A59" s="318" t="s">
        <v>25</v>
      </c>
      <c r="B59" s="296" t="s">
        <v>3276</v>
      </c>
      <c r="C59" s="296" t="s">
        <v>3277</v>
      </c>
      <c r="D59" s="296" t="s">
        <v>3278</v>
      </c>
      <c r="E59" s="266">
        <v>0</v>
      </c>
      <c r="F59" s="266">
        <v>0</v>
      </c>
      <c r="G59" s="266">
        <v>0</v>
      </c>
      <c r="H59" s="267">
        <v>0</v>
      </c>
      <c r="I59" s="267">
        <v>0</v>
      </c>
      <c r="J59" s="267">
        <v>0</v>
      </c>
      <c r="K59" s="267">
        <v>0</v>
      </c>
      <c r="L59" s="267">
        <v>0</v>
      </c>
      <c r="M59" s="267">
        <v>0</v>
      </c>
      <c r="N59" s="270">
        <v>0</v>
      </c>
      <c r="O59" s="269">
        <v>0</v>
      </c>
      <c r="P59" s="297">
        <v>0.9</v>
      </c>
      <c r="Q59" s="270">
        <v>0</v>
      </c>
      <c r="R59" s="270">
        <v>0</v>
      </c>
      <c r="S59" s="270">
        <v>0</v>
      </c>
      <c r="T59" s="298">
        <v>0</v>
      </c>
      <c r="U59" s="269">
        <v>0</v>
      </c>
      <c r="V59" s="269">
        <v>0</v>
      </c>
      <c r="W59" s="270">
        <v>0</v>
      </c>
      <c r="X59" s="270">
        <v>0</v>
      </c>
      <c r="Y59" s="271">
        <v>0</v>
      </c>
      <c r="Z59" s="271">
        <v>0</v>
      </c>
      <c r="AA59" s="298">
        <v>0</v>
      </c>
      <c r="AB59" s="267">
        <v>0</v>
      </c>
      <c r="AC59" s="267">
        <v>0</v>
      </c>
      <c r="AD59" s="267">
        <v>0</v>
      </c>
      <c r="AE59" s="267">
        <v>0</v>
      </c>
      <c r="AF59" s="271">
        <v>0</v>
      </c>
      <c r="AG59" s="271">
        <v>0</v>
      </c>
      <c r="AH59" s="298">
        <v>0</v>
      </c>
      <c r="AI59" s="275"/>
      <c r="AJ59" s="277"/>
    </row>
    <row r="60" spans="1:36">
      <c r="A60" s="318" t="s">
        <v>25</v>
      </c>
      <c r="B60" s="296" t="s">
        <v>3276</v>
      </c>
      <c r="C60" s="296" t="s">
        <v>3279</v>
      </c>
      <c r="D60" s="296" t="s">
        <v>3280</v>
      </c>
      <c r="E60" s="266">
        <v>0</v>
      </c>
      <c r="F60" s="266">
        <v>0</v>
      </c>
      <c r="G60" s="266">
        <v>0</v>
      </c>
      <c r="H60" s="267">
        <v>0</v>
      </c>
      <c r="I60" s="267">
        <v>0</v>
      </c>
      <c r="J60" s="267">
        <v>0</v>
      </c>
      <c r="K60" s="267">
        <v>0</v>
      </c>
      <c r="L60" s="267">
        <v>0</v>
      </c>
      <c r="M60" s="267">
        <v>0</v>
      </c>
      <c r="N60" s="270">
        <v>0</v>
      </c>
      <c r="O60" s="269">
        <v>0</v>
      </c>
      <c r="P60" s="297">
        <v>0.9</v>
      </c>
      <c r="Q60" s="270">
        <v>0</v>
      </c>
      <c r="R60" s="270">
        <v>0</v>
      </c>
      <c r="S60" s="270">
        <v>0</v>
      </c>
      <c r="T60" s="298">
        <v>0</v>
      </c>
      <c r="U60" s="269">
        <v>0</v>
      </c>
      <c r="V60" s="269">
        <v>0</v>
      </c>
      <c r="W60" s="270">
        <v>0</v>
      </c>
      <c r="X60" s="270">
        <v>0</v>
      </c>
      <c r="Y60" s="271">
        <v>0</v>
      </c>
      <c r="Z60" s="271">
        <v>0</v>
      </c>
      <c r="AA60" s="298">
        <v>0</v>
      </c>
      <c r="AB60" s="267">
        <v>0</v>
      </c>
      <c r="AC60" s="267">
        <v>0</v>
      </c>
      <c r="AD60" s="267">
        <v>0</v>
      </c>
      <c r="AE60" s="267">
        <v>0</v>
      </c>
      <c r="AF60" s="271">
        <v>0</v>
      </c>
      <c r="AG60" s="271">
        <v>0</v>
      </c>
      <c r="AH60" s="298">
        <v>0</v>
      </c>
      <c r="AI60" s="275"/>
      <c r="AJ60" s="277"/>
    </row>
    <row r="61" spans="1:36">
      <c r="A61" s="318" t="s">
        <v>25</v>
      </c>
      <c r="B61" s="296" t="s">
        <v>3276</v>
      </c>
      <c r="C61" s="296" t="s">
        <v>3281</v>
      </c>
      <c r="D61" s="296" t="s">
        <v>3282</v>
      </c>
      <c r="E61" s="266">
        <v>0</v>
      </c>
      <c r="F61" s="266">
        <v>0</v>
      </c>
      <c r="G61" s="266">
        <v>0</v>
      </c>
      <c r="H61" s="267">
        <v>0</v>
      </c>
      <c r="I61" s="267">
        <v>0</v>
      </c>
      <c r="J61" s="267">
        <v>0</v>
      </c>
      <c r="K61" s="267">
        <v>0</v>
      </c>
      <c r="L61" s="267">
        <v>0</v>
      </c>
      <c r="M61" s="267">
        <v>0</v>
      </c>
      <c r="N61" s="270">
        <v>0</v>
      </c>
      <c r="O61" s="269">
        <v>0</v>
      </c>
      <c r="P61" s="297">
        <v>0.9</v>
      </c>
      <c r="Q61" s="270">
        <v>0</v>
      </c>
      <c r="R61" s="270">
        <v>0</v>
      </c>
      <c r="S61" s="270">
        <v>0</v>
      </c>
      <c r="T61" s="298">
        <v>0</v>
      </c>
      <c r="U61" s="269">
        <v>0</v>
      </c>
      <c r="V61" s="269">
        <v>0</v>
      </c>
      <c r="W61" s="270">
        <v>0</v>
      </c>
      <c r="X61" s="270">
        <v>0</v>
      </c>
      <c r="Y61" s="271">
        <v>0</v>
      </c>
      <c r="Z61" s="271">
        <v>0</v>
      </c>
      <c r="AA61" s="298">
        <v>0</v>
      </c>
      <c r="AB61" s="267">
        <v>0</v>
      </c>
      <c r="AC61" s="267">
        <v>0</v>
      </c>
      <c r="AD61" s="267">
        <v>0</v>
      </c>
      <c r="AE61" s="267">
        <v>0</v>
      </c>
      <c r="AF61" s="271">
        <v>0</v>
      </c>
      <c r="AG61" s="271">
        <v>0</v>
      </c>
      <c r="AH61" s="298">
        <v>0</v>
      </c>
      <c r="AI61" s="275"/>
      <c r="AJ61" s="277"/>
    </row>
    <row r="62" spans="1:36">
      <c r="A62" s="318" t="s">
        <v>25</v>
      </c>
      <c r="B62" s="296" t="s">
        <v>3276</v>
      </c>
      <c r="C62" s="296" t="s">
        <v>3283</v>
      </c>
      <c r="D62" s="296" t="s">
        <v>3284</v>
      </c>
      <c r="E62" s="266">
        <v>0</v>
      </c>
      <c r="F62" s="266">
        <v>0</v>
      </c>
      <c r="G62" s="266">
        <v>0</v>
      </c>
      <c r="H62" s="267">
        <v>0</v>
      </c>
      <c r="I62" s="267">
        <v>0</v>
      </c>
      <c r="J62" s="267">
        <v>0</v>
      </c>
      <c r="K62" s="267">
        <v>0</v>
      </c>
      <c r="L62" s="267">
        <v>0</v>
      </c>
      <c r="M62" s="267">
        <v>0</v>
      </c>
      <c r="N62" s="270">
        <v>0</v>
      </c>
      <c r="O62" s="269">
        <v>0</v>
      </c>
      <c r="P62" s="297">
        <v>0.9</v>
      </c>
      <c r="Q62" s="270">
        <v>0</v>
      </c>
      <c r="R62" s="270">
        <v>0</v>
      </c>
      <c r="S62" s="270">
        <v>0</v>
      </c>
      <c r="T62" s="298">
        <v>0</v>
      </c>
      <c r="U62" s="269">
        <v>0</v>
      </c>
      <c r="V62" s="269">
        <v>0</v>
      </c>
      <c r="W62" s="270">
        <v>0</v>
      </c>
      <c r="X62" s="270">
        <v>0</v>
      </c>
      <c r="Y62" s="271">
        <v>0</v>
      </c>
      <c r="Z62" s="271">
        <v>0</v>
      </c>
      <c r="AA62" s="298">
        <v>0</v>
      </c>
      <c r="AB62" s="267">
        <v>0</v>
      </c>
      <c r="AC62" s="267">
        <v>0</v>
      </c>
      <c r="AD62" s="267">
        <v>0</v>
      </c>
      <c r="AE62" s="267">
        <v>0</v>
      </c>
      <c r="AF62" s="271">
        <v>0</v>
      </c>
      <c r="AG62" s="271">
        <v>0</v>
      </c>
      <c r="AH62" s="298">
        <v>0</v>
      </c>
      <c r="AI62" s="275"/>
      <c r="AJ62" s="277"/>
    </row>
    <row r="63" spans="1:36">
      <c r="A63" s="318" t="s">
        <v>25</v>
      </c>
      <c r="B63" s="296" t="s">
        <v>3276</v>
      </c>
      <c r="C63" s="296" t="s">
        <v>97</v>
      </c>
      <c r="D63" s="296" t="s">
        <v>98</v>
      </c>
      <c r="E63" s="266">
        <v>0</v>
      </c>
      <c r="F63" s="266">
        <v>0</v>
      </c>
      <c r="G63" s="266">
        <v>0</v>
      </c>
      <c r="H63" s="267">
        <v>0</v>
      </c>
      <c r="I63" s="267">
        <v>0</v>
      </c>
      <c r="J63" s="267">
        <v>0</v>
      </c>
      <c r="K63" s="267">
        <v>0</v>
      </c>
      <c r="L63" s="267">
        <v>0</v>
      </c>
      <c r="M63" s="267">
        <v>0</v>
      </c>
      <c r="N63" s="270">
        <v>0</v>
      </c>
      <c r="O63" s="269">
        <v>0</v>
      </c>
      <c r="P63" s="297">
        <v>0.9</v>
      </c>
      <c r="Q63" s="270">
        <v>0</v>
      </c>
      <c r="R63" s="270">
        <v>0</v>
      </c>
      <c r="S63" s="270">
        <v>0</v>
      </c>
      <c r="T63" s="298">
        <v>0</v>
      </c>
      <c r="U63" s="269">
        <v>0</v>
      </c>
      <c r="V63" s="269">
        <v>0</v>
      </c>
      <c r="W63" s="270">
        <v>0</v>
      </c>
      <c r="X63" s="270">
        <v>0</v>
      </c>
      <c r="Y63" s="271">
        <v>0</v>
      </c>
      <c r="Z63" s="271">
        <v>0</v>
      </c>
      <c r="AA63" s="298">
        <v>0</v>
      </c>
      <c r="AB63" s="267">
        <v>0</v>
      </c>
      <c r="AC63" s="267">
        <v>0</v>
      </c>
      <c r="AD63" s="267">
        <v>0</v>
      </c>
      <c r="AE63" s="267">
        <v>0</v>
      </c>
      <c r="AF63" s="271">
        <v>0</v>
      </c>
      <c r="AG63" s="271">
        <v>0</v>
      </c>
      <c r="AH63" s="298">
        <v>0</v>
      </c>
      <c r="AI63" s="275"/>
      <c r="AJ63" s="277"/>
    </row>
    <row r="64" spans="1:36">
      <c r="A64" s="318" t="s">
        <v>25</v>
      </c>
      <c r="B64" s="296" t="s">
        <v>3276</v>
      </c>
      <c r="C64" s="296" t="s">
        <v>99</v>
      </c>
      <c r="D64" s="296" t="s">
        <v>100</v>
      </c>
      <c r="E64" s="266">
        <v>2354</v>
      </c>
      <c r="F64" s="266">
        <v>2325</v>
      </c>
      <c r="G64" s="266">
        <v>1557</v>
      </c>
      <c r="H64" s="267">
        <v>3462</v>
      </c>
      <c r="I64" s="267">
        <v>3404</v>
      </c>
      <c r="J64" s="267">
        <v>1706</v>
      </c>
      <c r="K64" s="267">
        <v>3284</v>
      </c>
      <c r="L64" s="267">
        <v>3246</v>
      </c>
      <c r="M64" s="267">
        <v>2009</v>
      </c>
      <c r="N64" s="270">
        <v>0.970152154058413</v>
      </c>
      <c r="O64" s="269">
        <v>99850</v>
      </c>
      <c r="P64" s="297">
        <v>0.9</v>
      </c>
      <c r="Q64" s="270">
        <v>0.98768054375531</v>
      </c>
      <c r="R64" s="270">
        <v>0.983246678220682</v>
      </c>
      <c r="S64" s="270">
        <v>0.9884287454324</v>
      </c>
      <c r="T64" s="298">
        <v>0.00443386553462843</v>
      </c>
      <c r="U64" s="269">
        <v>102922</v>
      </c>
      <c r="V64" s="269">
        <v>65460</v>
      </c>
      <c r="W64" s="270">
        <v>0.63601562348186</v>
      </c>
      <c r="X64" s="270">
        <v>0.66142735768904</v>
      </c>
      <c r="Y64" s="271">
        <v>0.492778740612363</v>
      </c>
      <c r="Z64" s="271">
        <v>0.611753958587089</v>
      </c>
      <c r="AA64" s="298">
        <v>0.168648617076677</v>
      </c>
      <c r="AB64" s="267">
        <v>24059</v>
      </c>
      <c r="AC64" s="267">
        <v>16129</v>
      </c>
      <c r="AD64" s="267">
        <v>23206</v>
      </c>
      <c r="AE64" s="267">
        <v>15097</v>
      </c>
      <c r="AF64" s="271">
        <v>0.67039361569475</v>
      </c>
      <c r="AG64" s="271">
        <v>0.650564509178661</v>
      </c>
      <c r="AH64" s="298">
        <v>0.0198291065160897</v>
      </c>
      <c r="AI64" s="275"/>
      <c r="AJ64" s="277"/>
    </row>
    <row r="65" spans="1:36">
      <c r="A65" s="318" t="s">
        <v>25</v>
      </c>
      <c r="B65" s="296" t="s">
        <v>3276</v>
      </c>
      <c r="C65" s="296" t="s">
        <v>101</v>
      </c>
      <c r="D65" s="296" t="s">
        <v>102</v>
      </c>
      <c r="E65" s="266">
        <v>7813</v>
      </c>
      <c r="F65" s="266">
        <v>6165</v>
      </c>
      <c r="G65" s="266">
        <v>6448</v>
      </c>
      <c r="H65" s="267">
        <v>7465</v>
      </c>
      <c r="I65" s="267">
        <v>6921</v>
      </c>
      <c r="J65" s="267">
        <v>6065</v>
      </c>
      <c r="K65" s="267">
        <v>7266</v>
      </c>
      <c r="L65" s="267">
        <v>6951</v>
      </c>
      <c r="M65" s="267">
        <v>6341</v>
      </c>
      <c r="N65" s="270">
        <v>0.886084674319345</v>
      </c>
      <c r="O65" s="269">
        <v>133696</v>
      </c>
      <c r="P65" s="297">
        <v>0.9</v>
      </c>
      <c r="Q65" s="270">
        <v>0.789069499552029</v>
      </c>
      <c r="R65" s="270">
        <v>0.927126590756865</v>
      </c>
      <c r="S65" s="270">
        <v>0.956647398843931</v>
      </c>
      <c r="T65" s="298">
        <v>-0.138057091204837</v>
      </c>
      <c r="U65" s="269">
        <v>150884</v>
      </c>
      <c r="V65" s="269">
        <v>123233</v>
      </c>
      <c r="W65" s="270">
        <v>0.816740012194799</v>
      </c>
      <c r="X65" s="270">
        <v>0.825291181364393</v>
      </c>
      <c r="Y65" s="271">
        <v>0.812458137977227</v>
      </c>
      <c r="Z65" s="271">
        <v>0.872694742636939</v>
      </c>
      <c r="AA65" s="298">
        <v>0.0128330433871656</v>
      </c>
      <c r="AB65" s="267">
        <v>52998</v>
      </c>
      <c r="AC65" s="267">
        <v>45494</v>
      </c>
      <c r="AD65" s="267">
        <v>42315</v>
      </c>
      <c r="AE65" s="267">
        <v>36257</v>
      </c>
      <c r="AF65" s="271">
        <v>0.85840975131137</v>
      </c>
      <c r="AG65" s="271">
        <v>0.856835637480799</v>
      </c>
      <c r="AH65" s="298">
        <v>0.00157411383057149</v>
      </c>
      <c r="AI65" s="275"/>
      <c r="AJ65" s="277"/>
    </row>
    <row r="66" spans="1:36">
      <c r="A66" s="318" t="s">
        <v>25</v>
      </c>
      <c r="B66" s="296" t="s">
        <v>3276</v>
      </c>
      <c r="C66" s="296" t="s">
        <v>107</v>
      </c>
      <c r="D66" s="296" t="s">
        <v>108</v>
      </c>
      <c r="E66" s="266">
        <v>3990</v>
      </c>
      <c r="F66" s="266">
        <v>3711</v>
      </c>
      <c r="G66" s="266">
        <v>3501</v>
      </c>
      <c r="H66" s="267">
        <v>5295</v>
      </c>
      <c r="I66" s="267">
        <v>4938</v>
      </c>
      <c r="J66" s="267">
        <v>4404</v>
      </c>
      <c r="K66" s="267">
        <v>4986</v>
      </c>
      <c r="L66" s="267">
        <v>4697</v>
      </c>
      <c r="M66" s="267">
        <v>4510</v>
      </c>
      <c r="N66" s="270">
        <v>0.931264178809056</v>
      </c>
      <c r="O66" s="269">
        <v>122329</v>
      </c>
      <c r="P66" s="297">
        <v>0.9</v>
      </c>
      <c r="Q66" s="270">
        <v>0.930075187969925</v>
      </c>
      <c r="R66" s="270">
        <v>0.93257790368272</v>
      </c>
      <c r="S66" s="270">
        <v>0.942037705575612</v>
      </c>
      <c r="T66" s="298">
        <v>-0.0025027157127947</v>
      </c>
      <c r="U66" s="269">
        <v>131358</v>
      </c>
      <c r="V66" s="269">
        <v>115850</v>
      </c>
      <c r="W66" s="270">
        <v>0.881940955252059</v>
      </c>
      <c r="X66" s="270">
        <v>0.877443609022556</v>
      </c>
      <c r="Y66" s="271">
        <v>0.831728045325779</v>
      </c>
      <c r="Z66" s="271">
        <v>0.904532691536302</v>
      </c>
      <c r="AA66" s="298">
        <v>0.0457155636967773</v>
      </c>
      <c r="AB66" s="267">
        <v>35205</v>
      </c>
      <c r="AC66" s="267">
        <v>31199</v>
      </c>
      <c r="AD66" s="267">
        <v>32180</v>
      </c>
      <c r="AE66" s="267">
        <v>28931</v>
      </c>
      <c r="AF66" s="271">
        <v>0.886209345263457</v>
      </c>
      <c r="AG66" s="271">
        <v>0.899036668738347</v>
      </c>
      <c r="AH66" s="298">
        <v>-0.0128273234748899</v>
      </c>
      <c r="AI66" s="275"/>
      <c r="AJ66" s="277"/>
    </row>
    <row r="67" spans="1:36">
      <c r="A67" s="318" t="s">
        <v>25</v>
      </c>
      <c r="B67" s="296" t="s">
        <v>3276</v>
      </c>
      <c r="C67" s="296" t="s">
        <v>105</v>
      </c>
      <c r="D67" s="296" t="s">
        <v>106</v>
      </c>
      <c r="E67" s="266">
        <v>5027</v>
      </c>
      <c r="F67" s="266">
        <v>4591</v>
      </c>
      <c r="G67" s="266">
        <v>4457</v>
      </c>
      <c r="H67" s="267">
        <v>6678</v>
      </c>
      <c r="I67" s="267">
        <v>6299</v>
      </c>
      <c r="J67" s="267">
        <v>5720</v>
      </c>
      <c r="K67" s="267">
        <v>6328</v>
      </c>
      <c r="L67" s="267">
        <v>6110</v>
      </c>
      <c r="M67" s="267">
        <v>5818</v>
      </c>
      <c r="N67" s="270">
        <v>0.954351870112841</v>
      </c>
      <c r="O67" s="269">
        <v>179045</v>
      </c>
      <c r="P67" s="297">
        <v>0.9</v>
      </c>
      <c r="Q67" s="270">
        <v>0.913268350905112</v>
      </c>
      <c r="R67" s="270">
        <v>0.94324648098233</v>
      </c>
      <c r="S67" s="270">
        <v>0.965549936788875</v>
      </c>
      <c r="T67" s="298">
        <v>-0.0299781300772176</v>
      </c>
      <c r="U67" s="269">
        <v>187609</v>
      </c>
      <c r="V67" s="269">
        <v>159983</v>
      </c>
      <c r="W67" s="270">
        <v>0.852746936447612</v>
      </c>
      <c r="X67" s="270">
        <v>0.886612293614482</v>
      </c>
      <c r="Y67" s="271">
        <v>0.8565438754118</v>
      </c>
      <c r="Z67" s="271">
        <v>0.919405815423515</v>
      </c>
      <c r="AA67" s="298">
        <v>0.0300684182026818</v>
      </c>
      <c r="AB67" s="267">
        <v>45550</v>
      </c>
      <c r="AC67" s="267">
        <v>41075</v>
      </c>
      <c r="AD67" s="267">
        <v>45162</v>
      </c>
      <c r="AE67" s="267">
        <v>39206</v>
      </c>
      <c r="AF67" s="271">
        <v>0.901756311745335</v>
      </c>
      <c r="AG67" s="271">
        <v>0.868119215269474</v>
      </c>
      <c r="AH67" s="298">
        <v>0.0336370964758604</v>
      </c>
      <c r="AI67" s="275"/>
      <c r="AJ67" s="277"/>
    </row>
    <row r="68" spans="1:36">
      <c r="A68" s="318" t="s">
        <v>25</v>
      </c>
      <c r="B68" s="296" t="s">
        <v>3276</v>
      </c>
      <c r="C68" s="296" t="s">
        <v>178</v>
      </c>
      <c r="D68" s="296" t="s">
        <v>179</v>
      </c>
      <c r="E68" s="266">
        <v>2570</v>
      </c>
      <c r="F68" s="266">
        <v>2503</v>
      </c>
      <c r="G68" s="266">
        <v>2185</v>
      </c>
      <c r="H68" s="267">
        <v>4185</v>
      </c>
      <c r="I68" s="267">
        <v>4027</v>
      </c>
      <c r="J68" s="267">
        <v>3196</v>
      </c>
      <c r="K68" s="267">
        <v>3882</v>
      </c>
      <c r="L68" s="267">
        <v>3786</v>
      </c>
      <c r="M68" s="267">
        <v>3281</v>
      </c>
      <c r="N68" s="270">
        <v>0.959868299484285</v>
      </c>
      <c r="O68" s="269">
        <v>114280</v>
      </c>
      <c r="P68" s="297">
        <v>0.9</v>
      </c>
      <c r="Q68" s="270">
        <v>0.973929961089494</v>
      </c>
      <c r="R68" s="270">
        <v>0.962246117084827</v>
      </c>
      <c r="S68" s="270">
        <v>0.975270479134467</v>
      </c>
      <c r="T68" s="298">
        <v>0.0116838440046674</v>
      </c>
      <c r="U68" s="269">
        <v>119058</v>
      </c>
      <c r="V68" s="269">
        <v>99212</v>
      </c>
      <c r="W68" s="270">
        <v>0.833308135530582</v>
      </c>
      <c r="X68" s="270">
        <v>0.850194552529183</v>
      </c>
      <c r="Y68" s="271">
        <v>0.763679808841099</v>
      </c>
      <c r="Z68" s="271">
        <v>0.845182895414735</v>
      </c>
      <c r="AA68" s="298">
        <v>0.0865147436880837</v>
      </c>
      <c r="AB68" s="267">
        <v>28120</v>
      </c>
      <c r="AC68" s="267">
        <v>24540</v>
      </c>
      <c r="AD68" s="267">
        <v>27914</v>
      </c>
      <c r="AE68" s="267">
        <v>23952</v>
      </c>
      <c r="AF68" s="271">
        <v>0.872688477951636</v>
      </c>
      <c r="AG68" s="271">
        <v>0.858064053879774</v>
      </c>
      <c r="AH68" s="298">
        <v>0.0146244240718623</v>
      </c>
      <c r="AI68" s="275"/>
      <c r="AJ68" s="277"/>
    </row>
    <row r="69" spans="1:36">
      <c r="A69" s="318" t="s">
        <v>25</v>
      </c>
      <c r="B69" s="296" t="s">
        <v>3276</v>
      </c>
      <c r="C69" s="296" t="s">
        <v>176</v>
      </c>
      <c r="D69" s="296" t="s">
        <v>177</v>
      </c>
      <c r="E69" s="266">
        <v>5131</v>
      </c>
      <c r="F69" s="266">
        <v>3982</v>
      </c>
      <c r="G69" s="266">
        <v>4122</v>
      </c>
      <c r="H69" s="267">
        <v>6739</v>
      </c>
      <c r="I69" s="267">
        <v>4035</v>
      </c>
      <c r="J69" s="267">
        <v>5160</v>
      </c>
      <c r="K69" s="267">
        <v>6170</v>
      </c>
      <c r="L69" s="267">
        <v>4515</v>
      </c>
      <c r="M69" s="267">
        <v>5335</v>
      </c>
      <c r="N69" s="270">
        <v>0.865489684878712</v>
      </c>
      <c r="O69" s="269">
        <v>152707</v>
      </c>
      <c r="P69" s="297">
        <v>0.9</v>
      </c>
      <c r="Q69" s="270">
        <v>0.776067043461314</v>
      </c>
      <c r="R69" s="270">
        <v>0.59875352426176</v>
      </c>
      <c r="S69" s="270">
        <v>0.731766612641815</v>
      </c>
      <c r="T69" s="298">
        <v>0.177313519199554</v>
      </c>
      <c r="U69" s="269">
        <v>176440</v>
      </c>
      <c r="V69" s="269">
        <v>148427</v>
      </c>
      <c r="W69" s="270">
        <v>0.841232146905464</v>
      </c>
      <c r="X69" s="270">
        <v>0.803352173065679</v>
      </c>
      <c r="Y69" s="271">
        <v>0.76569223920463</v>
      </c>
      <c r="Z69" s="271">
        <v>0.864667747163695</v>
      </c>
      <c r="AA69" s="298">
        <v>0.0376599338610494</v>
      </c>
      <c r="AB69" s="267">
        <v>46607</v>
      </c>
      <c r="AC69" s="267">
        <v>39923</v>
      </c>
      <c r="AD69" s="267">
        <v>41795</v>
      </c>
      <c r="AE69" s="267">
        <v>35462</v>
      </c>
      <c r="AF69" s="271">
        <v>0.856588066170318</v>
      </c>
      <c r="AG69" s="271">
        <v>0.848474697930374</v>
      </c>
      <c r="AH69" s="298">
        <v>0.00811336823994335</v>
      </c>
      <c r="AI69" s="275"/>
      <c r="AJ69" s="277"/>
    </row>
    <row r="70" spans="1:36">
      <c r="A70" s="318" t="s">
        <v>25</v>
      </c>
      <c r="B70" s="296" t="s">
        <v>3276</v>
      </c>
      <c r="C70" s="296" t="s">
        <v>109</v>
      </c>
      <c r="D70" s="296" t="s">
        <v>110</v>
      </c>
      <c r="E70" s="266">
        <v>9749</v>
      </c>
      <c r="F70" s="266">
        <v>9582</v>
      </c>
      <c r="G70" s="266">
        <v>9368</v>
      </c>
      <c r="H70" s="267">
        <v>10338</v>
      </c>
      <c r="I70" s="267">
        <v>8726</v>
      </c>
      <c r="J70" s="267">
        <v>9498</v>
      </c>
      <c r="K70" s="267">
        <v>9732</v>
      </c>
      <c r="L70" s="267">
        <v>8310</v>
      </c>
      <c r="M70" s="267">
        <v>9215</v>
      </c>
      <c r="N70" s="270">
        <v>0.947098388064273</v>
      </c>
      <c r="O70" s="269">
        <v>148416</v>
      </c>
      <c r="P70" s="297">
        <v>0.9</v>
      </c>
      <c r="Q70" s="270">
        <v>0.982870037952611</v>
      </c>
      <c r="R70" s="270">
        <v>0.844070419810408</v>
      </c>
      <c r="S70" s="270">
        <v>0.853884093711467</v>
      </c>
      <c r="T70" s="298">
        <v>0.138799618142202</v>
      </c>
      <c r="U70" s="269">
        <v>156706</v>
      </c>
      <c r="V70" s="269">
        <v>144776</v>
      </c>
      <c r="W70" s="270">
        <v>0.923870177274642</v>
      </c>
      <c r="X70" s="270">
        <v>0.960919068622423</v>
      </c>
      <c r="Y70" s="271">
        <v>0.91874637260592</v>
      </c>
      <c r="Z70" s="271">
        <v>0.946876284422524</v>
      </c>
      <c r="AA70" s="298">
        <v>0.0421726960165029</v>
      </c>
      <c r="AB70" s="267">
        <v>62286</v>
      </c>
      <c r="AC70" s="267">
        <v>58500</v>
      </c>
      <c r="AD70" s="267">
        <v>43823</v>
      </c>
      <c r="AE70" s="267">
        <v>41268</v>
      </c>
      <c r="AF70" s="271">
        <v>0.939215875156536</v>
      </c>
      <c r="AG70" s="271">
        <v>0.941697282249047</v>
      </c>
      <c r="AH70" s="298">
        <v>-0.00248140709251132</v>
      </c>
      <c r="AI70" s="275"/>
      <c r="AJ70" s="277"/>
    </row>
    <row r="71" spans="1:36">
      <c r="A71" s="318" t="s">
        <v>25</v>
      </c>
      <c r="B71" s="296" t="s">
        <v>3276</v>
      </c>
      <c r="C71" s="296" t="s">
        <v>103</v>
      </c>
      <c r="D71" s="296" t="s">
        <v>104</v>
      </c>
      <c r="E71" s="266">
        <v>1</v>
      </c>
      <c r="F71" s="266">
        <v>0</v>
      </c>
      <c r="G71" s="266">
        <v>0</v>
      </c>
      <c r="H71" s="267">
        <v>4</v>
      </c>
      <c r="I71" s="267">
        <v>0</v>
      </c>
      <c r="J71" s="267">
        <v>0</v>
      </c>
      <c r="K71" s="267">
        <v>1</v>
      </c>
      <c r="L71" s="267">
        <v>0</v>
      </c>
      <c r="M71" s="267">
        <v>0</v>
      </c>
      <c r="N71" s="270">
        <v>0</v>
      </c>
      <c r="O71" s="269">
        <v>0</v>
      </c>
      <c r="P71" s="297">
        <v>0.9</v>
      </c>
      <c r="Q71" s="270">
        <v>0</v>
      </c>
      <c r="R71" s="270">
        <v>0</v>
      </c>
      <c r="S71" s="270">
        <v>0</v>
      </c>
      <c r="T71" s="298">
        <v>0</v>
      </c>
      <c r="U71" s="269">
        <v>11</v>
      </c>
      <c r="V71" s="269">
        <v>2</v>
      </c>
      <c r="W71" s="270">
        <v>0.181818181818182</v>
      </c>
      <c r="X71" s="270">
        <v>0</v>
      </c>
      <c r="Y71" s="271">
        <v>0</v>
      </c>
      <c r="Z71" s="271">
        <v>0</v>
      </c>
      <c r="AA71" s="298">
        <v>0</v>
      </c>
      <c r="AB71" s="267">
        <v>7</v>
      </c>
      <c r="AC71" s="267">
        <v>0</v>
      </c>
      <c r="AD71" s="267">
        <v>1</v>
      </c>
      <c r="AE71" s="267">
        <v>0</v>
      </c>
      <c r="AF71" s="271">
        <v>0</v>
      </c>
      <c r="AG71" s="271">
        <v>0</v>
      </c>
      <c r="AH71" s="298">
        <v>0</v>
      </c>
      <c r="AI71" s="275"/>
      <c r="AJ71" s="277"/>
    </row>
    <row r="72" spans="1:36">
      <c r="A72" s="318" t="s">
        <v>25</v>
      </c>
      <c r="B72" s="296" t="s">
        <v>3285</v>
      </c>
      <c r="C72" s="296" t="s">
        <v>3286</v>
      </c>
      <c r="D72" s="296" t="s">
        <v>3287</v>
      </c>
      <c r="E72" s="266">
        <v>0</v>
      </c>
      <c r="F72" s="266">
        <v>0</v>
      </c>
      <c r="G72" s="266">
        <v>0</v>
      </c>
      <c r="H72" s="267">
        <v>0</v>
      </c>
      <c r="I72" s="267">
        <v>0</v>
      </c>
      <c r="J72" s="267">
        <v>0</v>
      </c>
      <c r="K72" s="267">
        <v>0</v>
      </c>
      <c r="L72" s="267">
        <v>0</v>
      </c>
      <c r="M72" s="267">
        <v>0</v>
      </c>
      <c r="N72" s="270">
        <v>0</v>
      </c>
      <c r="O72" s="269">
        <v>0</v>
      </c>
      <c r="P72" s="297">
        <v>0.9</v>
      </c>
      <c r="Q72" s="270">
        <v>0</v>
      </c>
      <c r="R72" s="270">
        <v>0</v>
      </c>
      <c r="S72" s="270">
        <v>0</v>
      </c>
      <c r="T72" s="298">
        <v>0</v>
      </c>
      <c r="U72" s="269">
        <v>0</v>
      </c>
      <c r="V72" s="269">
        <v>0</v>
      </c>
      <c r="W72" s="270">
        <v>0</v>
      </c>
      <c r="X72" s="270">
        <v>0</v>
      </c>
      <c r="Y72" s="271">
        <v>0</v>
      </c>
      <c r="Z72" s="271">
        <v>0</v>
      </c>
      <c r="AA72" s="298">
        <v>0</v>
      </c>
      <c r="AB72" s="267">
        <v>0</v>
      </c>
      <c r="AC72" s="267">
        <v>0</v>
      </c>
      <c r="AD72" s="267">
        <v>0</v>
      </c>
      <c r="AE72" s="267">
        <v>0</v>
      </c>
      <c r="AF72" s="271">
        <v>0</v>
      </c>
      <c r="AG72" s="271">
        <v>0</v>
      </c>
      <c r="AH72" s="298">
        <v>0</v>
      </c>
      <c r="AI72" s="275"/>
      <c r="AJ72" s="277"/>
    </row>
    <row r="73" spans="1:36">
      <c r="A73" s="318" t="s">
        <v>25</v>
      </c>
      <c r="B73" s="296" t="s">
        <v>3285</v>
      </c>
      <c r="C73" s="296" t="s">
        <v>182</v>
      </c>
      <c r="D73" s="296" t="s">
        <v>183</v>
      </c>
      <c r="E73" s="266">
        <v>3120</v>
      </c>
      <c r="F73" s="266">
        <v>3095</v>
      </c>
      <c r="G73" s="266">
        <v>2846</v>
      </c>
      <c r="H73" s="267">
        <v>4985</v>
      </c>
      <c r="I73" s="267">
        <v>4963</v>
      </c>
      <c r="J73" s="267">
        <v>4374</v>
      </c>
      <c r="K73" s="267">
        <v>4320</v>
      </c>
      <c r="L73" s="267">
        <v>4300</v>
      </c>
      <c r="M73" s="267">
        <v>4001</v>
      </c>
      <c r="N73" s="270">
        <v>0.972218533764145</v>
      </c>
      <c r="O73" s="269">
        <v>131792</v>
      </c>
      <c r="P73" s="297">
        <v>0.9</v>
      </c>
      <c r="Q73" s="270">
        <v>0.99198717948718</v>
      </c>
      <c r="R73" s="270">
        <v>0.995586760280842</v>
      </c>
      <c r="S73" s="270">
        <v>0.99537037037037</v>
      </c>
      <c r="T73" s="298">
        <v>-0.00359958079366296</v>
      </c>
      <c r="U73" s="269">
        <v>135558</v>
      </c>
      <c r="V73" s="269">
        <v>124236</v>
      </c>
      <c r="W73" s="270">
        <v>0.91647855530474</v>
      </c>
      <c r="X73" s="270">
        <v>0.912179487179487</v>
      </c>
      <c r="Y73" s="271">
        <v>0.877432296890672</v>
      </c>
      <c r="Z73" s="271">
        <v>0.926157407407407</v>
      </c>
      <c r="AA73" s="298">
        <v>0.0347471902888151</v>
      </c>
      <c r="AB73" s="267">
        <v>31068</v>
      </c>
      <c r="AC73" s="267">
        <v>28566</v>
      </c>
      <c r="AD73" s="267">
        <v>30169</v>
      </c>
      <c r="AE73" s="267">
        <v>27517</v>
      </c>
      <c r="AF73" s="271">
        <v>0.91946697566628</v>
      </c>
      <c r="AG73" s="271">
        <v>0.912095197056581</v>
      </c>
      <c r="AH73" s="298">
        <v>0.00737177860969918</v>
      </c>
      <c r="AI73" s="275"/>
      <c r="AJ73" s="277"/>
    </row>
    <row r="74" spans="1:36">
      <c r="A74" s="318" t="s">
        <v>25</v>
      </c>
      <c r="B74" s="296" t="s">
        <v>3285</v>
      </c>
      <c r="C74" s="296" t="s">
        <v>3288</v>
      </c>
      <c r="D74" s="296" t="s">
        <v>3289</v>
      </c>
      <c r="E74" s="266">
        <v>0</v>
      </c>
      <c r="F74" s="266">
        <v>0</v>
      </c>
      <c r="G74" s="266">
        <v>0</v>
      </c>
      <c r="H74" s="267">
        <v>0</v>
      </c>
      <c r="I74" s="267">
        <v>0</v>
      </c>
      <c r="J74" s="267">
        <v>0</v>
      </c>
      <c r="K74" s="267">
        <v>0</v>
      </c>
      <c r="L74" s="267">
        <v>0</v>
      </c>
      <c r="M74" s="267">
        <v>0</v>
      </c>
      <c r="N74" s="270">
        <v>0</v>
      </c>
      <c r="O74" s="269">
        <v>0</v>
      </c>
      <c r="P74" s="297">
        <v>0.9</v>
      </c>
      <c r="Q74" s="270">
        <v>0</v>
      </c>
      <c r="R74" s="270">
        <v>0</v>
      </c>
      <c r="S74" s="270">
        <v>0</v>
      </c>
      <c r="T74" s="298">
        <v>0</v>
      </c>
      <c r="U74" s="269">
        <v>0</v>
      </c>
      <c r="V74" s="269">
        <v>0</v>
      </c>
      <c r="W74" s="270">
        <v>0</v>
      </c>
      <c r="X74" s="270">
        <v>0</v>
      </c>
      <c r="Y74" s="271">
        <v>0</v>
      </c>
      <c r="Z74" s="271">
        <v>0</v>
      </c>
      <c r="AA74" s="298">
        <v>0</v>
      </c>
      <c r="AB74" s="267">
        <v>0</v>
      </c>
      <c r="AC74" s="267">
        <v>0</v>
      </c>
      <c r="AD74" s="267">
        <v>0</v>
      </c>
      <c r="AE74" s="267">
        <v>0</v>
      </c>
      <c r="AF74" s="271">
        <v>0</v>
      </c>
      <c r="AG74" s="271">
        <v>0</v>
      </c>
      <c r="AH74" s="298">
        <v>0</v>
      </c>
      <c r="AI74" s="275"/>
      <c r="AJ74" s="277"/>
    </row>
    <row r="75" spans="1:36">
      <c r="A75" s="318" t="s">
        <v>25</v>
      </c>
      <c r="B75" s="296" t="s">
        <v>3285</v>
      </c>
      <c r="C75" s="296" t="s">
        <v>3290</v>
      </c>
      <c r="D75" s="296" t="s">
        <v>3291</v>
      </c>
      <c r="E75" s="266">
        <v>0</v>
      </c>
      <c r="F75" s="266">
        <v>0</v>
      </c>
      <c r="G75" s="266">
        <v>0</v>
      </c>
      <c r="H75" s="267">
        <v>0</v>
      </c>
      <c r="I75" s="267">
        <v>0</v>
      </c>
      <c r="J75" s="267">
        <v>0</v>
      </c>
      <c r="K75" s="267">
        <v>0</v>
      </c>
      <c r="L75" s="267">
        <v>0</v>
      </c>
      <c r="M75" s="267">
        <v>0</v>
      </c>
      <c r="N75" s="270">
        <v>0</v>
      </c>
      <c r="O75" s="269">
        <v>0</v>
      </c>
      <c r="P75" s="297">
        <v>0.9</v>
      </c>
      <c r="Q75" s="270">
        <v>0</v>
      </c>
      <c r="R75" s="270">
        <v>0</v>
      </c>
      <c r="S75" s="270">
        <v>0</v>
      </c>
      <c r="T75" s="298">
        <v>0</v>
      </c>
      <c r="U75" s="269">
        <v>0</v>
      </c>
      <c r="V75" s="269">
        <v>0</v>
      </c>
      <c r="W75" s="270">
        <v>0</v>
      </c>
      <c r="X75" s="270">
        <v>0</v>
      </c>
      <c r="Y75" s="271">
        <v>0</v>
      </c>
      <c r="Z75" s="271">
        <v>0</v>
      </c>
      <c r="AA75" s="298">
        <v>0</v>
      </c>
      <c r="AB75" s="267">
        <v>0</v>
      </c>
      <c r="AC75" s="267">
        <v>0</v>
      </c>
      <c r="AD75" s="267">
        <v>0</v>
      </c>
      <c r="AE75" s="267">
        <v>0</v>
      </c>
      <c r="AF75" s="271">
        <v>0</v>
      </c>
      <c r="AG75" s="271">
        <v>0</v>
      </c>
      <c r="AH75" s="298">
        <v>0</v>
      </c>
      <c r="AI75" s="275"/>
      <c r="AJ75" s="277"/>
    </row>
    <row r="76" spans="1:36">
      <c r="A76" s="318" t="s">
        <v>25</v>
      </c>
      <c r="B76" s="296" t="s">
        <v>3285</v>
      </c>
      <c r="C76" s="296" t="s">
        <v>111</v>
      </c>
      <c r="D76" s="296" t="s">
        <v>112</v>
      </c>
      <c r="E76" s="266">
        <v>2379</v>
      </c>
      <c r="F76" s="266">
        <v>2161</v>
      </c>
      <c r="G76" s="266">
        <v>1714</v>
      </c>
      <c r="H76" s="267">
        <v>3806</v>
      </c>
      <c r="I76" s="267">
        <v>3199</v>
      </c>
      <c r="J76" s="267">
        <v>2050</v>
      </c>
      <c r="K76" s="267">
        <v>3760</v>
      </c>
      <c r="L76" s="267">
        <v>3289</v>
      </c>
      <c r="M76" s="267">
        <v>2443</v>
      </c>
      <c r="N76" s="270">
        <v>0.892343604918559</v>
      </c>
      <c r="O76" s="269">
        <v>102831</v>
      </c>
      <c r="P76" s="297">
        <v>0.9</v>
      </c>
      <c r="Q76" s="270">
        <v>0.908364859184531</v>
      </c>
      <c r="R76" s="270">
        <v>0.840514976353127</v>
      </c>
      <c r="S76" s="270">
        <v>0.874734042553192</v>
      </c>
      <c r="T76" s="298">
        <v>0.0678498828314047</v>
      </c>
      <c r="U76" s="269">
        <v>115237</v>
      </c>
      <c r="V76" s="269">
        <v>79350</v>
      </c>
      <c r="W76" s="270">
        <v>0.688580924529448</v>
      </c>
      <c r="X76" s="270">
        <v>0.720470786044556</v>
      </c>
      <c r="Y76" s="271">
        <v>0.538623226484498</v>
      </c>
      <c r="Z76" s="271">
        <v>0.649734042553191</v>
      </c>
      <c r="AA76" s="298">
        <v>0.181847559560058</v>
      </c>
      <c r="AB76" s="267">
        <v>27017</v>
      </c>
      <c r="AC76" s="267">
        <v>20087</v>
      </c>
      <c r="AD76" s="267">
        <v>27020</v>
      </c>
      <c r="AE76" s="267">
        <v>20067</v>
      </c>
      <c r="AF76" s="271">
        <v>0.743494836584373</v>
      </c>
      <c r="AG76" s="271">
        <v>0.742672094744634</v>
      </c>
      <c r="AH76" s="298">
        <v>0.000822741839739183</v>
      </c>
      <c r="AI76" s="275"/>
      <c r="AJ76" s="277"/>
    </row>
    <row r="77" spans="1:36">
      <c r="A77" s="318" t="s">
        <v>25</v>
      </c>
      <c r="B77" s="296" t="s">
        <v>3285</v>
      </c>
      <c r="C77" s="296" t="s">
        <v>113</v>
      </c>
      <c r="D77" s="296" t="s">
        <v>114</v>
      </c>
      <c r="E77" s="266">
        <v>3817</v>
      </c>
      <c r="F77" s="266">
        <v>3604</v>
      </c>
      <c r="G77" s="266">
        <v>3353</v>
      </c>
      <c r="H77" s="267">
        <v>5459</v>
      </c>
      <c r="I77" s="267">
        <v>5188</v>
      </c>
      <c r="J77" s="267">
        <v>4695</v>
      </c>
      <c r="K77" s="267">
        <v>5219</v>
      </c>
      <c r="L77" s="267">
        <v>4927</v>
      </c>
      <c r="M77" s="267">
        <v>4655</v>
      </c>
      <c r="N77" s="270">
        <v>0.948952912806194</v>
      </c>
      <c r="O77" s="269">
        <v>149536</v>
      </c>
      <c r="P77" s="297">
        <v>0.9</v>
      </c>
      <c r="Q77" s="270">
        <v>0.944197013361278</v>
      </c>
      <c r="R77" s="270">
        <v>0.950357208279905</v>
      </c>
      <c r="S77" s="270">
        <v>0.944050584403142</v>
      </c>
      <c r="T77" s="298">
        <v>-0.00616019491862629</v>
      </c>
      <c r="U77" s="269">
        <v>157580</v>
      </c>
      <c r="V77" s="269">
        <v>136475</v>
      </c>
      <c r="W77" s="270">
        <v>0.866068028937682</v>
      </c>
      <c r="X77" s="270">
        <v>0.878438564317527</v>
      </c>
      <c r="Y77" s="271">
        <v>0.860047627770654</v>
      </c>
      <c r="Z77" s="271">
        <v>0.891933320559494</v>
      </c>
      <c r="AA77" s="298">
        <v>0.018390936546873</v>
      </c>
      <c r="AB77" s="267">
        <v>36542</v>
      </c>
      <c r="AC77" s="267">
        <v>32742</v>
      </c>
      <c r="AD77" s="267">
        <v>36099</v>
      </c>
      <c r="AE77" s="267">
        <v>32224</v>
      </c>
      <c r="AF77" s="271">
        <v>0.896010070603689</v>
      </c>
      <c r="AG77" s="271">
        <v>0.892656306268872</v>
      </c>
      <c r="AH77" s="298">
        <v>0.00335376433481716</v>
      </c>
      <c r="AI77" s="275"/>
      <c r="AJ77" s="277"/>
    </row>
    <row r="78" spans="1:36">
      <c r="A78" s="318" t="s">
        <v>25</v>
      </c>
      <c r="B78" s="296" t="s">
        <v>3285</v>
      </c>
      <c r="C78" s="296" t="s">
        <v>117</v>
      </c>
      <c r="D78" s="296" t="s">
        <v>118</v>
      </c>
      <c r="E78" s="266">
        <v>1992</v>
      </c>
      <c r="F78" s="266">
        <v>1953</v>
      </c>
      <c r="G78" s="266">
        <v>1751</v>
      </c>
      <c r="H78" s="267">
        <v>3147</v>
      </c>
      <c r="I78" s="267">
        <v>3098</v>
      </c>
      <c r="J78" s="267">
        <v>2754</v>
      </c>
      <c r="K78" s="267">
        <v>2893</v>
      </c>
      <c r="L78" s="267">
        <v>2854</v>
      </c>
      <c r="M78" s="267">
        <v>2554</v>
      </c>
      <c r="N78" s="270">
        <v>0.981410069455696</v>
      </c>
      <c r="O78" s="269">
        <v>90856</v>
      </c>
      <c r="P78" s="297">
        <v>0.9</v>
      </c>
      <c r="Q78" s="270">
        <v>0.980421686746988</v>
      </c>
      <c r="R78" s="270">
        <v>0.984429615506832</v>
      </c>
      <c r="S78" s="270">
        <v>0.986519184237815</v>
      </c>
      <c r="T78" s="298">
        <v>-0.00400792875984401</v>
      </c>
      <c r="U78" s="269">
        <v>92577</v>
      </c>
      <c r="V78" s="269">
        <v>79389</v>
      </c>
      <c r="W78" s="270">
        <v>0.857545610680839</v>
      </c>
      <c r="X78" s="270">
        <v>0.879016064257028</v>
      </c>
      <c r="Y78" s="271">
        <v>0.875119161105815</v>
      </c>
      <c r="Z78" s="271">
        <v>0.88282060145178</v>
      </c>
      <c r="AA78" s="298">
        <v>0.00389690315121305</v>
      </c>
      <c r="AB78" s="267">
        <v>20732</v>
      </c>
      <c r="AC78" s="267">
        <v>18574</v>
      </c>
      <c r="AD78" s="267">
        <v>21101</v>
      </c>
      <c r="AE78" s="267">
        <v>19133</v>
      </c>
      <c r="AF78" s="271">
        <v>0.895909704804167</v>
      </c>
      <c r="AG78" s="271">
        <v>0.906734277996303</v>
      </c>
      <c r="AH78" s="298">
        <v>-0.010824573192136</v>
      </c>
      <c r="AI78" s="275"/>
      <c r="AJ78" s="277"/>
    </row>
    <row r="79" spans="1:36">
      <c r="A79" s="318" t="s">
        <v>25</v>
      </c>
      <c r="B79" s="296" t="s">
        <v>3285</v>
      </c>
      <c r="C79" s="296" t="s">
        <v>119</v>
      </c>
      <c r="D79" s="296" t="s">
        <v>120</v>
      </c>
      <c r="E79" s="266">
        <v>1146</v>
      </c>
      <c r="F79" s="266">
        <v>1116</v>
      </c>
      <c r="G79" s="266">
        <v>1036</v>
      </c>
      <c r="H79" s="267">
        <v>1548</v>
      </c>
      <c r="I79" s="267">
        <v>1434</v>
      </c>
      <c r="J79" s="267">
        <v>1349</v>
      </c>
      <c r="K79" s="267">
        <v>1484</v>
      </c>
      <c r="L79" s="267">
        <v>1421</v>
      </c>
      <c r="M79" s="267">
        <v>1360</v>
      </c>
      <c r="N79" s="270">
        <v>0.961483403417733</v>
      </c>
      <c r="O79" s="269">
        <v>42986</v>
      </c>
      <c r="P79" s="297">
        <v>0.9</v>
      </c>
      <c r="Q79" s="270">
        <v>0.973821989528796</v>
      </c>
      <c r="R79" s="270">
        <v>0.926356589147287</v>
      </c>
      <c r="S79" s="270">
        <v>0.957547169811321</v>
      </c>
      <c r="T79" s="298">
        <v>0.047465400381509</v>
      </c>
      <c r="U79" s="269">
        <v>44708</v>
      </c>
      <c r="V79" s="269">
        <v>40587</v>
      </c>
      <c r="W79" s="270">
        <v>0.907824103068802</v>
      </c>
      <c r="X79" s="270">
        <v>0.904013961605585</v>
      </c>
      <c r="Y79" s="271">
        <v>0.871447028423773</v>
      </c>
      <c r="Z79" s="271">
        <v>0.91644204851752</v>
      </c>
      <c r="AA79" s="298">
        <v>0.032566933181812</v>
      </c>
      <c r="AB79" s="267">
        <v>11280</v>
      </c>
      <c r="AC79" s="267">
        <v>10414</v>
      </c>
      <c r="AD79" s="267">
        <v>10120</v>
      </c>
      <c r="AE79" s="267">
        <v>9128</v>
      </c>
      <c r="AF79" s="271">
        <v>0.92322695035461</v>
      </c>
      <c r="AG79" s="271">
        <v>0.90197628458498</v>
      </c>
      <c r="AH79" s="298">
        <v>0.0212506657696296</v>
      </c>
      <c r="AI79" s="275"/>
      <c r="AJ79" s="277"/>
    </row>
    <row r="80" spans="1:36">
      <c r="A80" s="318" t="s">
        <v>25</v>
      </c>
      <c r="B80" s="296" t="s">
        <v>3285</v>
      </c>
      <c r="C80" s="296" t="s">
        <v>115</v>
      </c>
      <c r="D80" s="296" t="s">
        <v>116</v>
      </c>
      <c r="E80" s="266">
        <v>3047</v>
      </c>
      <c r="F80" s="266">
        <v>3031</v>
      </c>
      <c r="G80" s="266">
        <v>2740</v>
      </c>
      <c r="H80" s="267">
        <v>4845</v>
      </c>
      <c r="I80" s="267">
        <v>4821</v>
      </c>
      <c r="J80" s="267">
        <v>4288</v>
      </c>
      <c r="K80" s="267">
        <v>4456</v>
      </c>
      <c r="L80" s="267">
        <v>4416</v>
      </c>
      <c r="M80" s="267">
        <v>4106</v>
      </c>
      <c r="N80" s="270">
        <v>0.992292484013469</v>
      </c>
      <c r="O80" s="269">
        <v>128486</v>
      </c>
      <c r="P80" s="297">
        <v>0.9</v>
      </c>
      <c r="Q80" s="270">
        <v>0.994748933377092</v>
      </c>
      <c r="R80" s="270">
        <v>0.995046439628483</v>
      </c>
      <c r="S80" s="270">
        <v>0.991023339317774</v>
      </c>
      <c r="T80" s="298">
        <v>-0.000297506251390689</v>
      </c>
      <c r="U80" s="269">
        <v>129484</v>
      </c>
      <c r="V80" s="269">
        <v>118814</v>
      </c>
      <c r="W80" s="270">
        <v>0.917595996416546</v>
      </c>
      <c r="X80" s="270">
        <v>0.899245159172957</v>
      </c>
      <c r="Y80" s="271">
        <v>0.885036119711042</v>
      </c>
      <c r="Z80" s="271">
        <v>0.921454219030521</v>
      </c>
      <c r="AA80" s="298">
        <v>0.0142090394619147</v>
      </c>
      <c r="AB80" s="267">
        <v>30938</v>
      </c>
      <c r="AC80" s="267">
        <v>28469</v>
      </c>
      <c r="AD80" s="267">
        <v>28039</v>
      </c>
      <c r="AE80" s="267">
        <v>25939</v>
      </c>
      <c r="AF80" s="271">
        <v>0.920195229168013</v>
      </c>
      <c r="AG80" s="271">
        <v>0.925104318984272</v>
      </c>
      <c r="AH80" s="298">
        <v>-0.00490908981625848</v>
      </c>
      <c r="AI80" s="275"/>
      <c r="AJ80" s="277"/>
    </row>
    <row r="81" spans="1:36">
      <c r="A81" s="318" t="s">
        <v>25</v>
      </c>
      <c r="B81" s="296" t="s">
        <v>3285</v>
      </c>
      <c r="C81" s="296" t="s">
        <v>121</v>
      </c>
      <c r="D81" s="296" t="s">
        <v>122</v>
      </c>
      <c r="E81" s="266">
        <v>0</v>
      </c>
      <c r="F81" s="266">
        <v>0</v>
      </c>
      <c r="G81" s="266">
        <v>0</v>
      </c>
      <c r="H81" s="267">
        <v>0</v>
      </c>
      <c r="I81" s="267">
        <v>0</v>
      </c>
      <c r="J81" s="267">
        <v>0</v>
      </c>
      <c r="K81" s="267">
        <v>0</v>
      </c>
      <c r="L81" s="267">
        <v>0</v>
      </c>
      <c r="M81" s="267">
        <v>0</v>
      </c>
      <c r="N81" s="270">
        <v>0</v>
      </c>
      <c r="O81" s="269">
        <v>0</v>
      </c>
      <c r="P81" s="297">
        <v>0.9</v>
      </c>
      <c r="Q81" s="270">
        <v>0</v>
      </c>
      <c r="R81" s="270">
        <v>0</v>
      </c>
      <c r="S81" s="270">
        <v>0</v>
      </c>
      <c r="T81" s="298">
        <v>0</v>
      </c>
      <c r="U81" s="269">
        <v>1</v>
      </c>
      <c r="V81" s="269">
        <v>1</v>
      </c>
      <c r="W81" s="270">
        <v>1</v>
      </c>
      <c r="X81" s="270">
        <v>0</v>
      </c>
      <c r="Y81" s="271">
        <v>0</v>
      </c>
      <c r="Z81" s="271">
        <v>0</v>
      </c>
      <c r="AA81" s="298">
        <v>0</v>
      </c>
      <c r="AB81" s="267">
        <v>0</v>
      </c>
      <c r="AC81" s="267">
        <v>0</v>
      </c>
      <c r="AD81" s="267">
        <v>0</v>
      </c>
      <c r="AE81" s="267">
        <v>0</v>
      </c>
      <c r="AF81" s="271">
        <v>0</v>
      </c>
      <c r="AG81" s="271">
        <v>0</v>
      </c>
      <c r="AH81" s="298">
        <v>0</v>
      </c>
      <c r="AI81" s="275"/>
      <c r="AJ81" s="277"/>
    </row>
    <row r="82" spans="1:36">
      <c r="A82" s="318" t="s">
        <v>25</v>
      </c>
      <c r="B82" s="296" t="s">
        <v>3285</v>
      </c>
      <c r="C82" s="296" t="s">
        <v>125</v>
      </c>
      <c r="D82" s="296" t="s">
        <v>126</v>
      </c>
      <c r="E82" s="266">
        <v>3100</v>
      </c>
      <c r="F82" s="266">
        <v>3013</v>
      </c>
      <c r="G82" s="266">
        <v>2813</v>
      </c>
      <c r="H82" s="267">
        <v>4743</v>
      </c>
      <c r="I82" s="267">
        <v>4562</v>
      </c>
      <c r="J82" s="267">
        <v>4282</v>
      </c>
      <c r="K82" s="267">
        <v>4401</v>
      </c>
      <c r="L82" s="267">
        <v>4300</v>
      </c>
      <c r="M82" s="267">
        <v>4030</v>
      </c>
      <c r="N82" s="270">
        <v>0.97321293954065</v>
      </c>
      <c r="O82" s="269">
        <v>116188</v>
      </c>
      <c r="P82" s="297">
        <v>0.9</v>
      </c>
      <c r="Q82" s="270">
        <v>0.971935483870968</v>
      </c>
      <c r="R82" s="270">
        <v>0.961838498840396</v>
      </c>
      <c r="S82" s="270">
        <v>0.977050670302204</v>
      </c>
      <c r="T82" s="298">
        <v>0.0100969850305713</v>
      </c>
      <c r="U82" s="269">
        <v>119386</v>
      </c>
      <c r="V82" s="269">
        <v>110016</v>
      </c>
      <c r="W82" s="270">
        <v>0.921515085520915</v>
      </c>
      <c r="X82" s="270">
        <v>0.90741935483871</v>
      </c>
      <c r="Y82" s="271">
        <v>0.90280413240565</v>
      </c>
      <c r="Z82" s="271">
        <v>0.91570097705067</v>
      </c>
      <c r="AA82" s="298">
        <v>0.00461522243305934</v>
      </c>
      <c r="AB82" s="267">
        <v>30517</v>
      </c>
      <c r="AC82" s="267">
        <v>28250</v>
      </c>
      <c r="AD82" s="267">
        <v>27407</v>
      </c>
      <c r="AE82" s="267">
        <v>25307</v>
      </c>
      <c r="AF82" s="271">
        <v>0.92571353671724</v>
      </c>
      <c r="AG82" s="271">
        <v>0.923377239391396</v>
      </c>
      <c r="AH82" s="298">
        <v>0.00233629732584317</v>
      </c>
      <c r="AI82" s="275"/>
      <c r="AJ82" s="277"/>
    </row>
    <row r="83" spans="1:36">
      <c r="A83" s="318" t="s">
        <v>25</v>
      </c>
      <c r="B83" s="296" t="s">
        <v>3285</v>
      </c>
      <c r="C83" s="296" t="s">
        <v>123</v>
      </c>
      <c r="D83" s="296" t="s">
        <v>124</v>
      </c>
      <c r="E83" s="266">
        <v>3236</v>
      </c>
      <c r="F83" s="266">
        <v>3183</v>
      </c>
      <c r="G83" s="266">
        <v>2972</v>
      </c>
      <c r="H83" s="267">
        <v>5017</v>
      </c>
      <c r="I83" s="267">
        <v>4823</v>
      </c>
      <c r="J83" s="267">
        <v>4397</v>
      </c>
      <c r="K83" s="267">
        <v>4655</v>
      </c>
      <c r="L83" s="267">
        <v>4522</v>
      </c>
      <c r="M83" s="267">
        <v>4189</v>
      </c>
      <c r="N83" s="270">
        <v>0.978177943526905</v>
      </c>
      <c r="O83" s="269">
        <v>137703</v>
      </c>
      <c r="P83" s="297">
        <v>0.9</v>
      </c>
      <c r="Q83" s="270">
        <v>0.983621755253399</v>
      </c>
      <c r="R83" s="270">
        <v>0.961331472991828</v>
      </c>
      <c r="S83" s="270">
        <v>0.971428571428571</v>
      </c>
      <c r="T83" s="298">
        <v>0.0222902822615715</v>
      </c>
      <c r="U83" s="269">
        <v>140775</v>
      </c>
      <c r="V83" s="269">
        <v>128986</v>
      </c>
      <c r="W83" s="270">
        <v>0.916256437577695</v>
      </c>
      <c r="X83" s="270">
        <v>0.918417799752781</v>
      </c>
      <c r="Y83" s="271">
        <v>0.876420171417182</v>
      </c>
      <c r="Z83" s="271">
        <v>0.899892588614393</v>
      </c>
      <c r="AA83" s="298">
        <v>0.0419976283355997</v>
      </c>
      <c r="AB83" s="267">
        <v>32651</v>
      </c>
      <c r="AC83" s="267">
        <v>30047</v>
      </c>
      <c r="AD83" s="267">
        <v>32010</v>
      </c>
      <c r="AE83" s="267">
        <v>29465</v>
      </c>
      <c r="AF83" s="271">
        <v>0.920247465621267</v>
      </c>
      <c r="AG83" s="271">
        <v>0.920493595751328</v>
      </c>
      <c r="AH83" s="298">
        <v>-0.000246130130060362</v>
      </c>
      <c r="AI83" s="275"/>
      <c r="AJ83" s="277"/>
    </row>
    <row r="84" spans="1:36">
      <c r="A84" s="318" t="s">
        <v>25</v>
      </c>
      <c r="B84" s="296" t="s">
        <v>3285</v>
      </c>
      <c r="C84" s="296" t="s">
        <v>127</v>
      </c>
      <c r="D84" s="296" t="s">
        <v>128</v>
      </c>
      <c r="E84" s="266">
        <v>1215</v>
      </c>
      <c r="F84" s="266">
        <v>1206</v>
      </c>
      <c r="G84" s="266">
        <v>1170</v>
      </c>
      <c r="H84" s="267">
        <v>2053</v>
      </c>
      <c r="I84" s="267">
        <v>1930</v>
      </c>
      <c r="J84" s="267">
        <v>1900</v>
      </c>
      <c r="K84" s="267">
        <v>1868</v>
      </c>
      <c r="L84" s="267">
        <v>1755</v>
      </c>
      <c r="M84" s="267">
        <v>1649</v>
      </c>
      <c r="N84" s="270">
        <v>0.957773985256083</v>
      </c>
      <c r="O84" s="269">
        <v>54437</v>
      </c>
      <c r="P84" s="297">
        <v>0.9</v>
      </c>
      <c r="Q84" s="270">
        <v>0.992592592592593</v>
      </c>
      <c r="R84" s="270">
        <v>0.940087676570872</v>
      </c>
      <c r="S84" s="270">
        <v>0.939507494646681</v>
      </c>
      <c r="T84" s="298">
        <v>0.0525049160217207</v>
      </c>
      <c r="U84" s="269">
        <v>56837</v>
      </c>
      <c r="V84" s="269">
        <v>52710</v>
      </c>
      <c r="W84" s="270">
        <v>0.927388848813273</v>
      </c>
      <c r="X84" s="270">
        <v>0.962962962962963</v>
      </c>
      <c r="Y84" s="271">
        <v>0.925474914758889</v>
      </c>
      <c r="Z84" s="271">
        <v>0.882762312633833</v>
      </c>
      <c r="AA84" s="298">
        <v>0.0374880482040735</v>
      </c>
      <c r="AB84" s="267">
        <v>13247</v>
      </c>
      <c r="AC84" s="267">
        <v>12141</v>
      </c>
      <c r="AD84" s="267">
        <v>12915</v>
      </c>
      <c r="AE84" s="267">
        <v>11982</v>
      </c>
      <c r="AF84" s="271">
        <v>0.916509398354344</v>
      </c>
      <c r="AG84" s="271">
        <v>0.927758420441347</v>
      </c>
      <c r="AH84" s="298">
        <v>-0.0112490220870028</v>
      </c>
      <c r="AI84" s="275"/>
      <c r="AJ84" s="277"/>
    </row>
    <row r="85" spans="1:36">
      <c r="A85" s="318" t="s">
        <v>25</v>
      </c>
      <c r="B85" s="296" t="s">
        <v>3285</v>
      </c>
      <c r="C85" s="296" t="s">
        <v>180</v>
      </c>
      <c r="D85" s="296" t="s">
        <v>181</v>
      </c>
      <c r="E85" s="266">
        <v>2325</v>
      </c>
      <c r="F85" s="266">
        <v>2220</v>
      </c>
      <c r="G85" s="266">
        <v>1971</v>
      </c>
      <c r="H85" s="267">
        <v>3992</v>
      </c>
      <c r="I85" s="267">
        <v>3816</v>
      </c>
      <c r="J85" s="267">
        <v>3165</v>
      </c>
      <c r="K85" s="267">
        <v>3716</v>
      </c>
      <c r="L85" s="267">
        <v>3619</v>
      </c>
      <c r="M85" s="267">
        <v>3187</v>
      </c>
      <c r="N85" s="270">
        <v>0.833427109289178</v>
      </c>
      <c r="O85" s="269">
        <v>93318</v>
      </c>
      <c r="P85" s="297">
        <v>0.9</v>
      </c>
      <c r="Q85" s="270">
        <v>0.954838709677419</v>
      </c>
      <c r="R85" s="270">
        <v>0.955911823647295</v>
      </c>
      <c r="S85" s="270">
        <v>0.973896663078579</v>
      </c>
      <c r="T85" s="298">
        <v>-0.00107311396987519</v>
      </c>
      <c r="U85" s="269">
        <v>111969</v>
      </c>
      <c r="V85" s="269">
        <v>89564</v>
      </c>
      <c r="W85" s="270">
        <v>0.799899972313765</v>
      </c>
      <c r="X85" s="270">
        <v>0.847741935483871</v>
      </c>
      <c r="Y85" s="271">
        <v>0.792835671342685</v>
      </c>
      <c r="Z85" s="271">
        <v>0.857642626480086</v>
      </c>
      <c r="AA85" s="298">
        <v>0.0549062641411856</v>
      </c>
      <c r="AB85" s="267">
        <v>26203</v>
      </c>
      <c r="AC85" s="267">
        <v>22579</v>
      </c>
      <c r="AD85" s="267">
        <v>25569</v>
      </c>
      <c r="AE85" s="267">
        <v>21588</v>
      </c>
      <c r="AF85" s="271">
        <v>0.861695225737511</v>
      </c>
      <c r="AG85" s="271">
        <v>0.8443036489499</v>
      </c>
      <c r="AH85" s="298">
        <v>0.0173915767876107</v>
      </c>
      <c r="AI85" s="275"/>
      <c r="AJ85" s="277"/>
    </row>
    <row r="86" spans="1:36">
      <c r="A86" s="318" t="s">
        <v>25</v>
      </c>
      <c r="B86" s="296" t="s">
        <v>3292</v>
      </c>
      <c r="C86" s="296" t="s">
        <v>3293</v>
      </c>
      <c r="D86" s="296" t="s">
        <v>3294</v>
      </c>
      <c r="E86" s="266">
        <v>0</v>
      </c>
      <c r="F86" s="266">
        <v>0</v>
      </c>
      <c r="G86" s="266">
        <v>0</v>
      </c>
      <c r="H86" s="267">
        <v>0</v>
      </c>
      <c r="I86" s="267">
        <v>0</v>
      </c>
      <c r="J86" s="267">
        <v>0</v>
      </c>
      <c r="K86" s="267">
        <v>0</v>
      </c>
      <c r="L86" s="267">
        <v>0</v>
      </c>
      <c r="M86" s="267">
        <v>0</v>
      </c>
      <c r="N86" s="270">
        <v>0</v>
      </c>
      <c r="O86" s="269">
        <v>0</v>
      </c>
      <c r="P86" s="297">
        <v>0.9</v>
      </c>
      <c r="Q86" s="270">
        <v>0</v>
      </c>
      <c r="R86" s="270">
        <v>0</v>
      </c>
      <c r="S86" s="270">
        <v>0</v>
      </c>
      <c r="T86" s="298">
        <v>0</v>
      </c>
      <c r="U86" s="269">
        <v>0</v>
      </c>
      <c r="V86" s="269">
        <v>0</v>
      </c>
      <c r="W86" s="270">
        <v>0</v>
      </c>
      <c r="X86" s="270">
        <v>0</v>
      </c>
      <c r="Y86" s="271">
        <v>0</v>
      </c>
      <c r="Z86" s="271">
        <v>0</v>
      </c>
      <c r="AA86" s="298">
        <v>0</v>
      </c>
      <c r="AB86" s="267">
        <v>0</v>
      </c>
      <c r="AC86" s="267">
        <v>0</v>
      </c>
      <c r="AD86" s="267">
        <v>0</v>
      </c>
      <c r="AE86" s="267">
        <v>0</v>
      </c>
      <c r="AF86" s="271">
        <v>0</v>
      </c>
      <c r="AG86" s="271">
        <v>0</v>
      </c>
      <c r="AH86" s="298">
        <v>0</v>
      </c>
      <c r="AI86" s="275"/>
      <c r="AJ86" s="277"/>
    </row>
    <row r="87" spans="1:36">
      <c r="A87" s="318" t="s">
        <v>25</v>
      </c>
      <c r="B87" s="296" t="s">
        <v>3292</v>
      </c>
      <c r="C87" s="296" t="s">
        <v>3295</v>
      </c>
      <c r="D87" s="296" t="s">
        <v>3296</v>
      </c>
      <c r="E87" s="266">
        <v>0</v>
      </c>
      <c r="F87" s="266">
        <v>0</v>
      </c>
      <c r="G87" s="266">
        <v>0</v>
      </c>
      <c r="H87" s="267">
        <v>0</v>
      </c>
      <c r="I87" s="267">
        <v>0</v>
      </c>
      <c r="J87" s="267">
        <v>0</v>
      </c>
      <c r="K87" s="267">
        <v>0</v>
      </c>
      <c r="L87" s="267">
        <v>0</v>
      </c>
      <c r="M87" s="267">
        <v>0</v>
      </c>
      <c r="N87" s="270">
        <v>0</v>
      </c>
      <c r="O87" s="269">
        <v>0</v>
      </c>
      <c r="P87" s="297">
        <v>0.9</v>
      </c>
      <c r="Q87" s="270">
        <v>0</v>
      </c>
      <c r="R87" s="270">
        <v>0</v>
      </c>
      <c r="S87" s="270">
        <v>0</v>
      </c>
      <c r="T87" s="298">
        <v>0</v>
      </c>
      <c r="U87" s="269">
        <v>0</v>
      </c>
      <c r="V87" s="269">
        <v>0</v>
      </c>
      <c r="W87" s="270">
        <v>0</v>
      </c>
      <c r="X87" s="270">
        <v>0</v>
      </c>
      <c r="Y87" s="271">
        <v>0</v>
      </c>
      <c r="Z87" s="271">
        <v>0</v>
      </c>
      <c r="AA87" s="298">
        <v>0</v>
      </c>
      <c r="AB87" s="267">
        <v>0</v>
      </c>
      <c r="AC87" s="267">
        <v>0</v>
      </c>
      <c r="AD87" s="267">
        <v>0</v>
      </c>
      <c r="AE87" s="267">
        <v>0</v>
      </c>
      <c r="AF87" s="271">
        <v>0</v>
      </c>
      <c r="AG87" s="271">
        <v>0</v>
      </c>
      <c r="AH87" s="298">
        <v>0</v>
      </c>
      <c r="AI87" s="275"/>
      <c r="AJ87" s="277"/>
    </row>
    <row r="88" spans="1:36">
      <c r="A88" s="318" t="s">
        <v>25</v>
      </c>
      <c r="B88" s="296" t="s">
        <v>3292</v>
      </c>
      <c r="C88" s="296" t="s">
        <v>3297</v>
      </c>
      <c r="D88" s="296" t="s">
        <v>3298</v>
      </c>
      <c r="E88" s="266">
        <v>0</v>
      </c>
      <c r="F88" s="266">
        <v>0</v>
      </c>
      <c r="G88" s="266">
        <v>0</v>
      </c>
      <c r="H88" s="267">
        <v>0</v>
      </c>
      <c r="I88" s="267">
        <v>0</v>
      </c>
      <c r="J88" s="267">
        <v>0</v>
      </c>
      <c r="K88" s="267">
        <v>0</v>
      </c>
      <c r="L88" s="267">
        <v>0</v>
      </c>
      <c r="M88" s="267">
        <v>0</v>
      </c>
      <c r="N88" s="270">
        <v>0</v>
      </c>
      <c r="O88" s="269">
        <v>0</v>
      </c>
      <c r="P88" s="297">
        <v>0.9</v>
      </c>
      <c r="Q88" s="270">
        <v>0</v>
      </c>
      <c r="R88" s="270">
        <v>0</v>
      </c>
      <c r="S88" s="270">
        <v>0</v>
      </c>
      <c r="T88" s="298">
        <v>0</v>
      </c>
      <c r="U88" s="269">
        <v>0</v>
      </c>
      <c r="V88" s="269">
        <v>0</v>
      </c>
      <c r="W88" s="270">
        <v>0</v>
      </c>
      <c r="X88" s="270">
        <v>0</v>
      </c>
      <c r="Y88" s="271">
        <v>0</v>
      </c>
      <c r="Z88" s="271">
        <v>0</v>
      </c>
      <c r="AA88" s="298">
        <v>0</v>
      </c>
      <c r="AB88" s="267">
        <v>0</v>
      </c>
      <c r="AC88" s="267">
        <v>0</v>
      </c>
      <c r="AD88" s="267">
        <v>0</v>
      </c>
      <c r="AE88" s="267">
        <v>0</v>
      </c>
      <c r="AF88" s="271">
        <v>0</v>
      </c>
      <c r="AG88" s="271">
        <v>0</v>
      </c>
      <c r="AH88" s="298">
        <v>0</v>
      </c>
      <c r="AI88" s="275"/>
      <c r="AJ88" s="277"/>
    </row>
    <row r="89" spans="1:36">
      <c r="A89" s="318" t="s">
        <v>25</v>
      </c>
      <c r="B89" s="296" t="s">
        <v>3292</v>
      </c>
      <c r="C89" s="296" t="s">
        <v>3299</v>
      </c>
      <c r="D89" s="296" t="s">
        <v>3300</v>
      </c>
      <c r="E89" s="266">
        <v>0</v>
      </c>
      <c r="F89" s="266">
        <v>0</v>
      </c>
      <c r="G89" s="266">
        <v>0</v>
      </c>
      <c r="H89" s="267">
        <v>0</v>
      </c>
      <c r="I89" s="267">
        <v>0</v>
      </c>
      <c r="J89" s="267">
        <v>0</v>
      </c>
      <c r="K89" s="267">
        <v>0</v>
      </c>
      <c r="L89" s="267">
        <v>0</v>
      </c>
      <c r="M89" s="267">
        <v>0</v>
      </c>
      <c r="N89" s="270">
        <v>0</v>
      </c>
      <c r="O89" s="269">
        <v>0</v>
      </c>
      <c r="P89" s="297">
        <v>0.9</v>
      </c>
      <c r="Q89" s="270">
        <v>0</v>
      </c>
      <c r="R89" s="270">
        <v>0</v>
      </c>
      <c r="S89" s="270">
        <v>0</v>
      </c>
      <c r="T89" s="298">
        <v>0</v>
      </c>
      <c r="U89" s="269">
        <v>0</v>
      </c>
      <c r="V89" s="269">
        <v>0</v>
      </c>
      <c r="W89" s="270">
        <v>0</v>
      </c>
      <c r="X89" s="270">
        <v>0</v>
      </c>
      <c r="Y89" s="271">
        <v>0</v>
      </c>
      <c r="Z89" s="271">
        <v>0</v>
      </c>
      <c r="AA89" s="298">
        <v>0</v>
      </c>
      <c r="AB89" s="267">
        <v>0</v>
      </c>
      <c r="AC89" s="267">
        <v>0</v>
      </c>
      <c r="AD89" s="267">
        <v>0</v>
      </c>
      <c r="AE89" s="267">
        <v>0</v>
      </c>
      <c r="AF89" s="271">
        <v>0</v>
      </c>
      <c r="AG89" s="271">
        <v>0</v>
      </c>
      <c r="AH89" s="298">
        <v>0</v>
      </c>
      <c r="AI89" s="275"/>
      <c r="AJ89" s="277"/>
    </row>
    <row r="90" spans="1:36">
      <c r="A90" s="318" t="s">
        <v>25</v>
      </c>
      <c r="B90" s="296" t="s">
        <v>3292</v>
      </c>
      <c r="C90" s="296" t="s">
        <v>136</v>
      </c>
      <c r="D90" s="296" t="s">
        <v>137</v>
      </c>
      <c r="E90" s="266">
        <v>1820</v>
      </c>
      <c r="F90" s="266">
        <v>1768</v>
      </c>
      <c r="G90" s="266">
        <v>1326</v>
      </c>
      <c r="H90" s="267">
        <v>2714</v>
      </c>
      <c r="I90" s="267">
        <v>2164</v>
      </c>
      <c r="J90" s="267">
        <v>1269</v>
      </c>
      <c r="K90" s="267">
        <v>2493</v>
      </c>
      <c r="L90" s="267">
        <v>2414</v>
      </c>
      <c r="M90" s="267">
        <v>1489</v>
      </c>
      <c r="N90" s="270">
        <v>0.95205506810284</v>
      </c>
      <c r="O90" s="269">
        <v>71506</v>
      </c>
      <c r="P90" s="297">
        <v>0.9</v>
      </c>
      <c r="Q90" s="270">
        <v>0.971428571428571</v>
      </c>
      <c r="R90" s="270">
        <v>0.797347089167281</v>
      </c>
      <c r="S90" s="270">
        <v>0.968311271560369</v>
      </c>
      <c r="T90" s="298">
        <v>0.174081482261291</v>
      </c>
      <c r="U90" s="269">
        <v>75107</v>
      </c>
      <c r="V90" s="269">
        <v>54052</v>
      </c>
      <c r="W90" s="270">
        <v>0.719666608971201</v>
      </c>
      <c r="X90" s="270">
        <v>0.728571428571429</v>
      </c>
      <c r="Y90" s="271">
        <v>0.467575534266765</v>
      </c>
      <c r="Z90" s="271">
        <v>0.597272362615323</v>
      </c>
      <c r="AA90" s="298">
        <v>0.260995894304664</v>
      </c>
      <c r="AB90" s="267">
        <v>18013</v>
      </c>
      <c r="AC90" s="267">
        <v>12938</v>
      </c>
      <c r="AD90" s="267">
        <v>17059</v>
      </c>
      <c r="AE90" s="267">
        <v>12594</v>
      </c>
      <c r="AF90" s="271">
        <v>0.718259035141287</v>
      </c>
      <c r="AG90" s="271">
        <v>0.738261328331086</v>
      </c>
      <c r="AH90" s="298">
        <v>-0.0200022931897994</v>
      </c>
      <c r="AI90" s="275"/>
      <c r="AJ90" s="277"/>
    </row>
    <row r="91" spans="1:36">
      <c r="A91" s="318" t="s">
        <v>25</v>
      </c>
      <c r="B91" s="296" t="s">
        <v>3292</v>
      </c>
      <c r="C91" s="296" t="s">
        <v>129</v>
      </c>
      <c r="D91" s="296" t="s">
        <v>130</v>
      </c>
      <c r="E91" s="266">
        <v>3721</v>
      </c>
      <c r="F91" s="266">
        <v>3646</v>
      </c>
      <c r="G91" s="266">
        <v>2664</v>
      </c>
      <c r="H91" s="267">
        <v>5784</v>
      </c>
      <c r="I91" s="267">
        <v>2658</v>
      </c>
      <c r="J91" s="267">
        <v>3434</v>
      </c>
      <c r="K91" s="267">
        <v>5727</v>
      </c>
      <c r="L91" s="267">
        <v>5386</v>
      </c>
      <c r="M91" s="267">
        <v>4479</v>
      </c>
      <c r="N91" s="270">
        <v>0.950313353286304</v>
      </c>
      <c r="O91" s="269">
        <v>152091</v>
      </c>
      <c r="P91" s="297">
        <v>0.9</v>
      </c>
      <c r="Q91" s="270">
        <v>0.979844127922601</v>
      </c>
      <c r="R91" s="270">
        <v>0.45954356846473</v>
      </c>
      <c r="S91" s="270">
        <v>0.940457482102322</v>
      </c>
      <c r="T91" s="298">
        <v>0.520300559457871</v>
      </c>
      <c r="U91" s="269">
        <v>160043</v>
      </c>
      <c r="V91" s="269">
        <v>120031</v>
      </c>
      <c r="W91" s="270">
        <v>0.749992189599045</v>
      </c>
      <c r="X91" s="270">
        <v>0.715936576189196</v>
      </c>
      <c r="Y91" s="271">
        <v>0.593706777316736</v>
      </c>
      <c r="Z91" s="271">
        <v>0.782084861183866</v>
      </c>
      <c r="AA91" s="298">
        <v>0.122229798872461</v>
      </c>
      <c r="AB91" s="267">
        <v>39307</v>
      </c>
      <c r="AC91" s="267">
        <v>29328</v>
      </c>
      <c r="AD91" s="267">
        <v>37328</v>
      </c>
      <c r="AE91" s="267">
        <v>28908</v>
      </c>
      <c r="AF91" s="271">
        <v>0.746126644109192</v>
      </c>
      <c r="AG91" s="271">
        <v>0.774432061723103</v>
      </c>
      <c r="AH91" s="298">
        <v>-0.0283054176139116</v>
      </c>
      <c r="AI91" s="275"/>
      <c r="AJ91" s="277"/>
    </row>
    <row r="92" spans="1:36">
      <c r="A92" s="318" t="s">
        <v>25</v>
      </c>
      <c r="B92" s="296" t="s">
        <v>3292</v>
      </c>
      <c r="C92" s="296" t="s">
        <v>131</v>
      </c>
      <c r="D92" s="296" t="s">
        <v>132</v>
      </c>
      <c r="E92" s="266">
        <v>4498</v>
      </c>
      <c r="F92" s="266">
        <v>3972</v>
      </c>
      <c r="G92" s="266">
        <v>3530</v>
      </c>
      <c r="H92" s="267">
        <v>5773</v>
      </c>
      <c r="I92" s="267">
        <v>5495</v>
      </c>
      <c r="J92" s="267">
        <v>4129</v>
      </c>
      <c r="K92" s="267">
        <v>5425</v>
      </c>
      <c r="L92" s="267">
        <v>5335</v>
      </c>
      <c r="M92" s="267">
        <v>4489</v>
      </c>
      <c r="N92" s="270">
        <v>0.964447233059166</v>
      </c>
      <c r="O92" s="269">
        <v>155249</v>
      </c>
      <c r="P92" s="297">
        <v>0.9</v>
      </c>
      <c r="Q92" s="270">
        <v>0.883059137394398</v>
      </c>
      <c r="R92" s="270">
        <v>0.951844794734107</v>
      </c>
      <c r="S92" s="270">
        <v>0.983410138248848</v>
      </c>
      <c r="T92" s="298">
        <v>-0.0687856573397095</v>
      </c>
      <c r="U92" s="269">
        <v>160972</v>
      </c>
      <c r="V92" s="269">
        <v>128922</v>
      </c>
      <c r="W92" s="270">
        <v>0.800897050418706</v>
      </c>
      <c r="X92" s="270">
        <v>0.78479324144064</v>
      </c>
      <c r="Y92" s="271">
        <v>0.715226052312489</v>
      </c>
      <c r="Z92" s="271">
        <v>0.827465437788018</v>
      </c>
      <c r="AA92" s="298">
        <v>0.0695671891281512</v>
      </c>
      <c r="AB92" s="267">
        <v>39246</v>
      </c>
      <c r="AC92" s="267">
        <v>32575</v>
      </c>
      <c r="AD92" s="267">
        <v>37657</v>
      </c>
      <c r="AE92" s="267">
        <v>30835</v>
      </c>
      <c r="AF92" s="271">
        <v>0.830020893849055</v>
      </c>
      <c r="AG92" s="271">
        <v>0.818838462968372</v>
      </c>
      <c r="AH92" s="298">
        <v>0.0111824308806823</v>
      </c>
      <c r="AI92" s="275"/>
      <c r="AJ92" s="277"/>
    </row>
    <row r="93" spans="1:36">
      <c r="A93" s="318" t="s">
        <v>25</v>
      </c>
      <c r="B93" s="296" t="s">
        <v>3292</v>
      </c>
      <c r="C93" s="296" t="s">
        <v>140</v>
      </c>
      <c r="D93" s="296" t="s">
        <v>141</v>
      </c>
      <c r="E93" s="266">
        <v>6226</v>
      </c>
      <c r="F93" s="266">
        <v>6148</v>
      </c>
      <c r="G93" s="266">
        <v>5655</v>
      </c>
      <c r="H93" s="267">
        <v>9194</v>
      </c>
      <c r="I93" s="267">
        <v>8941</v>
      </c>
      <c r="J93" s="267">
        <v>7460</v>
      </c>
      <c r="K93" s="267">
        <v>8845</v>
      </c>
      <c r="L93" s="267">
        <v>8539</v>
      </c>
      <c r="M93" s="267">
        <v>7642</v>
      </c>
      <c r="N93" s="270">
        <v>0.97677775385376</v>
      </c>
      <c r="O93" s="269">
        <v>244970</v>
      </c>
      <c r="P93" s="297">
        <v>0.9</v>
      </c>
      <c r="Q93" s="270">
        <v>0.987471892065532</v>
      </c>
      <c r="R93" s="270">
        <v>0.972482053513161</v>
      </c>
      <c r="S93" s="270">
        <v>0.965404183154325</v>
      </c>
      <c r="T93" s="298">
        <v>0.0149898385523709</v>
      </c>
      <c r="U93" s="269">
        <v>250794</v>
      </c>
      <c r="V93" s="269">
        <v>215110</v>
      </c>
      <c r="W93" s="270">
        <v>0.857715894319641</v>
      </c>
      <c r="X93" s="270">
        <v>0.908287825248956</v>
      </c>
      <c r="Y93" s="271">
        <v>0.811398738307592</v>
      </c>
      <c r="Z93" s="271">
        <v>0.863990955342001</v>
      </c>
      <c r="AA93" s="298">
        <v>0.0968890869413641</v>
      </c>
      <c r="AB93" s="267">
        <v>61838</v>
      </c>
      <c r="AC93" s="267">
        <v>54245</v>
      </c>
      <c r="AD93" s="267">
        <v>59468</v>
      </c>
      <c r="AE93" s="267">
        <v>51912</v>
      </c>
      <c r="AF93" s="271">
        <v>0.877211423396617</v>
      </c>
      <c r="AG93" s="271">
        <v>0.872940068608327</v>
      </c>
      <c r="AH93" s="298">
        <v>0.00427135478828977</v>
      </c>
      <c r="AI93" s="275"/>
      <c r="AJ93" s="277"/>
    </row>
    <row r="94" spans="1:36">
      <c r="A94" s="318" t="s">
        <v>25</v>
      </c>
      <c r="B94" s="296" t="s">
        <v>3292</v>
      </c>
      <c r="C94" s="296" t="s">
        <v>133</v>
      </c>
      <c r="D94" s="296" t="s">
        <v>134</v>
      </c>
      <c r="E94" s="266">
        <v>5267</v>
      </c>
      <c r="F94" s="266">
        <v>4788</v>
      </c>
      <c r="G94" s="266">
        <v>4650</v>
      </c>
      <c r="H94" s="267">
        <v>6822</v>
      </c>
      <c r="I94" s="267">
        <v>6588</v>
      </c>
      <c r="J94" s="267">
        <v>6038</v>
      </c>
      <c r="K94" s="267">
        <v>6383</v>
      </c>
      <c r="L94" s="267">
        <v>6194</v>
      </c>
      <c r="M94" s="267">
        <v>5842</v>
      </c>
      <c r="N94" s="270">
        <v>0.964839268319082</v>
      </c>
      <c r="O94" s="269">
        <v>178283</v>
      </c>
      <c r="P94" s="297">
        <v>0.9</v>
      </c>
      <c r="Q94" s="270">
        <v>0.90905638883615</v>
      </c>
      <c r="R94" s="270">
        <v>0.965699208443272</v>
      </c>
      <c r="S94" s="270">
        <v>0.970390098699671</v>
      </c>
      <c r="T94" s="298">
        <v>-0.0566428196071221</v>
      </c>
      <c r="U94" s="269">
        <v>184780</v>
      </c>
      <c r="V94" s="269">
        <v>162122</v>
      </c>
      <c r="W94" s="270">
        <v>0.877378504167118</v>
      </c>
      <c r="X94" s="270">
        <v>0.882855515473704</v>
      </c>
      <c r="Y94" s="271">
        <v>0.88507768982703</v>
      </c>
      <c r="Z94" s="271">
        <v>0.915243615854614</v>
      </c>
      <c r="AA94" s="298">
        <v>-0.00222217435332595</v>
      </c>
      <c r="AB94" s="267">
        <v>44973</v>
      </c>
      <c r="AC94" s="267">
        <v>40486</v>
      </c>
      <c r="AD94" s="267">
        <v>45272</v>
      </c>
      <c r="AE94" s="267">
        <v>40330</v>
      </c>
      <c r="AF94" s="271">
        <v>0.900229026304672</v>
      </c>
      <c r="AG94" s="271">
        <v>0.890837603816929</v>
      </c>
      <c r="AH94" s="298">
        <v>0.00939142248774294</v>
      </c>
      <c r="AI94" s="275"/>
      <c r="AJ94" s="277"/>
    </row>
    <row r="95" spans="1:36">
      <c r="A95" s="318" t="s">
        <v>25</v>
      </c>
      <c r="B95" s="296" t="s">
        <v>3292</v>
      </c>
      <c r="C95" s="296" t="s">
        <v>138</v>
      </c>
      <c r="D95" s="296" t="s">
        <v>139</v>
      </c>
      <c r="E95" s="266">
        <v>3587</v>
      </c>
      <c r="F95" s="266">
        <v>3563</v>
      </c>
      <c r="G95" s="266">
        <v>2957</v>
      </c>
      <c r="H95" s="267">
        <v>5346</v>
      </c>
      <c r="I95" s="267">
        <v>5315</v>
      </c>
      <c r="J95" s="267">
        <v>4666</v>
      </c>
      <c r="K95" s="267">
        <v>5293</v>
      </c>
      <c r="L95" s="267">
        <v>5244</v>
      </c>
      <c r="M95" s="267">
        <v>4617</v>
      </c>
      <c r="N95" s="270">
        <v>0.990401865179363</v>
      </c>
      <c r="O95" s="269">
        <v>141882</v>
      </c>
      <c r="P95" s="297">
        <v>0.9</v>
      </c>
      <c r="Q95" s="270">
        <v>0.993309172010036</v>
      </c>
      <c r="R95" s="270">
        <v>0.99420127197905</v>
      </c>
      <c r="S95" s="270">
        <v>0.990742490081239</v>
      </c>
      <c r="T95" s="298">
        <v>-0.000892099969013516</v>
      </c>
      <c r="U95" s="269">
        <v>143257</v>
      </c>
      <c r="V95" s="269">
        <v>126678</v>
      </c>
      <c r="W95" s="270">
        <v>0.884270925679024</v>
      </c>
      <c r="X95" s="270">
        <v>0.824365765263451</v>
      </c>
      <c r="Y95" s="271">
        <v>0.872802095024317</v>
      </c>
      <c r="Z95" s="271">
        <v>0.872284148875874</v>
      </c>
      <c r="AA95" s="298">
        <v>-0.0484363297608659</v>
      </c>
      <c r="AB95" s="267">
        <v>35303</v>
      </c>
      <c r="AC95" s="267">
        <v>31076</v>
      </c>
      <c r="AD95" s="267">
        <v>32406</v>
      </c>
      <c r="AE95" s="267">
        <v>28704</v>
      </c>
      <c r="AF95" s="271">
        <v>0.880265133274792</v>
      </c>
      <c r="AG95" s="271">
        <v>0.885761895945195</v>
      </c>
      <c r="AH95" s="298">
        <v>-0.00549676267040289</v>
      </c>
      <c r="AI95" s="275"/>
      <c r="AJ95" s="277"/>
    </row>
    <row r="96" spans="1:36">
      <c r="A96" s="318" t="s">
        <v>25</v>
      </c>
      <c r="B96" s="296" t="s">
        <v>3301</v>
      </c>
      <c r="C96" s="296" t="s">
        <v>3302</v>
      </c>
      <c r="D96" s="296" t="s">
        <v>3303</v>
      </c>
      <c r="E96" s="266">
        <v>0</v>
      </c>
      <c r="F96" s="266">
        <v>0</v>
      </c>
      <c r="G96" s="266">
        <v>0</v>
      </c>
      <c r="H96" s="267">
        <v>0</v>
      </c>
      <c r="I96" s="267">
        <v>0</v>
      </c>
      <c r="J96" s="267">
        <v>0</v>
      </c>
      <c r="K96" s="267">
        <v>0</v>
      </c>
      <c r="L96" s="267">
        <v>0</v>
      </c>
      <c r="M96" s="267">
        <v>0</v>
      </c>
      <c r="N96" s="270">
        <v>0</v>
      </c>
      <c r="O96" s="269">
        <v>0</v>
      </c>
      <c r="P96" s="297">
        <v>0.9</v>
      </c>
      <c r="Q96" s="270">
        <v>0</v>
      </c>
      <c r="R96" s="270">
        <v>0</v>
      </c>
      <c r="S96" s="270">
        <v>0</v>
      </c>
      <c r="T96" s="298">
        <v>0</v>
      </c>
      <c r="U96" s="269">
        <v>0</v>
      </c>
      <c r="V96" s="269">
        <v>0</v>
      </c>
      <c r="W96" s="270">
        <v>0</v>
      </c>
      <c r="X96" s="270">
        <v>0</v>
      </c>
      <c r="Y96" s="271">
        <v>0</v>
      </c>
      <c r="Z96" s="271">
        <v>0</v>
      </c>
      <c r="AA96" s="298">
        <v>0</v>
      </c>
      <c r="AB96" s="267">
        <v>0</v>
      </c>
      <c r="AC96" s="267">
        <v>0</v>
      </c>
      <c r="AD96" s="267">
        <v>0</v>
      </c>
      <c r="AE96" s="267">
        <v>0</v>
      </c>
      <c r="AF96" s="271">
        <v>0</v>
      </c>
      <c r="AG96" s="271">
        <v>0</v>
      </c>
      <c r="AH96" s="298">
        <v>0</v>
      </c>
      <c r="AI96" s="275"/>
      <c r="AJ96" s="277"/>
    </row>
    <row r="97" spans="1:36">
      <c r="A97" s="318" t="s">
        <v>25</v>
      </c>
      <c r="B97" s="296" t="s">
        <v>3301</v>
      </c>
      <c r="C97" s="296" t="s">
        <v>3304</v>
      </c>
      <c r="D97" s="296" t="s">
        <v>3305</v>
      </c>
      <c r="E97" s="266">
        <v>0</v>
      </c>
      <c r="F97" s="266">
        <v>0</v>
      </c>
      <c r="G97" s="266">
        <v>0</v>
      </c>
      <c r="H97" s="267">
        <v>0</v>
      </c>
      <c r="I97" s="267">
        <v>0</v>
      </c>
      <c r="J97" s="267">
        <v>0</v>
      </c>
      <c r="K97" s="267">
        <v>0</v>
      </c>
      <c r="L97" s="267">
        <v>0</v>
      </c>
      <c r="M97" s="267">
        <v>0</v>
      </c>
      <c r="N97" s="270">
        <v>0</v>
      </c>
      <c r="O97" s="269">
        <v>0</v>
      </c>
      <c r="P97" s="297">
        <v>0.9</v>
      </c>
      <c r="Q97" s="270">
        <v>0</v>
      </c>
      <c r="R97" s="270">
        <v>0</v>
      </c>
      <c r="S97" s="270">
        <v>0</v>
      </c>
      <c r="T97" s="298">
        <v>0</v>
      </c>
      <c r="U97" s="269">
        <v>0</v>
      </c>
      <c r="V97" s="269">
        <v>0</v>
      </c>
      <c r="W97" s="270">
        <v>0</v>
      </c>
      <c r="X97" s="270">
        <v>0</v>
      </c>
      <c r="Y97" s="271">
        <v>0</v>
      </c>
      <c r="Z97" s="271">
        <v>0</v>
      </c>
      <c r="AA97" s="298">
        <v>0</v>
      </c>
      <c r="AB97" s="267">
        <v>0</v>
      </c>
      <c r="AC97" s="267">
        <v>0</v>
      </c>
      <c r="AD97" s="267">
        <v>0</v>
      </c>
      <c r="AE97" s="267">
        <v>0</v>
      </c>
      <c r="AF97" s="271">
        <v>0</v>
      </c>
      <c r="AG97" s="271">
        <v>0</v>
      </c>
      <c r="AH97" s="298">
        <v>0</v>
      </c>
      <c r="AI97" s="275"/>
      <c r="AJ97" s="277"/>
    </row>
    <row r="98" spans="1:36">
      <c r="A98" s="318" t="s">
        <v>25</v>
      </c>
      <c r="B98" s="296" t="s">
        <v>3301</v>
      </c>
      <c r="C98" s="296" t="s">
        <v>3306</v>
      </c>
      <c r="D98" s="296" t="s">
        <v>3307</v>
      </c>
      <c r="E98" s="266">
        <v>0</v>
      </c>
      <c r="F98" s="266">
        <v>0</v>
      </c>
      <c r="G98" s="266">
        <v>0</v>
      </c>
      <c r="H98" s="267">
        <v>0</v>
      </c>
      <c r="I98" s="267">
        <v>0</v>
      </c>
      <c r="J98" s="267">
        <v>0</v>
      </c>
      <c r="K98" s="267">
        <v>0</v>
      </c>
      <c r="L98" s="267">
        <v>0</v>
      </c>
      <c r="M98" s="267">
        <v>0</v>
      </c>
      <c r="N98" s="270">
        <v>0</v>
      </c>
      <c r="O98" s="269">
        <v>0</v>
      </c>
      <c r="P98" s="297">
        <v>0.9</v>
      </c>
      <c r="Q98" s="270">
        <v>0</v>
      </c>
      <c r="R98" s="270">
        <v>0</v>
      </c>
      <c r="S98" s="270">
        <v>0</v>
      </c>
      <c r="T98" s="298">
        <v>0</v>
      </c>
      <c r="U98" s="269">
        <v>0</v>
      </c>
      <c r="V98" s="269">
        <v>0</v>
      </c>
      <c r="W98" s="270">
        <v>0</v>
      </c>
      <c r="X98" s="270">
        <v>0</v>
      </c>
      <c r="Y98" s="271">
        <v>0</v>
      </c>
      <c r="Z98" s="271">
        <v>0</v>
      </c>
      <c r="AA98" s="298">
        <v>0</v>
      </c>
      <c r="AB98" s="267">
        <v>0</v>
      </c>
      <c r="AC98" s="267">
        <v>0</v>
      </c>
      <c r="AD98" s="267">
        <v>0</v>
      </c>
      <c r="AE98" s="267">
        <v>0</v>
      </c>
      <c r="AF98" s="271">
        <v>0</v>
      </c>
      <c r="AG98" s="271">
        <v>0</v>
      </c>
      <c r="AH98" s="298">
        <v>0</v>
      </c>
      <c r="AI98" s="275"/>
      <c r="AJ98" s="277"/>
    </row>
    <row r="99" spans="1:36">
      <c r="A99" s="318" t="s">
        <v>25</v>
      </c>
      <c r="B99" s="296" t="s">
        <v>3301</v>
      </c>
      <c r="C99" s="296" t="s">
        <v>3308</v>
      </c>
      <c r="D99" s="296" t="s">
        <v>3309</v>
      </c>
      <c r="E99" s="266">
        <v>0</v>
      </c>
      <c r="F99" s="266">
        <v>0</v>
      </c>
      <c r="G99" s="266">
        <v>0</v>
      </c>
      <c r="H99" s="267">
        <v>0</v>
      </c>
      <c r="I99" s="267">
        <v>0</v>
      </c>
      <c r="J99" s="267">
        <v>0</v>
      </c>
      <c r="K99" s="267">
        <v>0</v>
      </c>
      <c r="L99" s="267">
        <v>0</v>
      </c>
      <c r="M99" s="267">
        <v>0</v>
      </c>
      <c r="N99" s="270">
        <v>0</v>
      </c>
      <c r="O99" s="269">
        <v>0</v>
      </c>
      <c r="P99" s="297">
        <v>0.9</v>
      </c>
      <c r="Q99" s="270">
        <v>0</v>
      </c>
      <c r="R99" s="270">
        <v>0</v>
      </c>
      <c r="S99" s="270">
        <v>0</v>
      </c>
      <c r="T99" s="298">
        <v>0</v>
      </c>
      <c r="U99" s="269">
        <v>0</v>
      </c>
      <c r="V99" s="269">
        <v>0</v>
      </c>
      <c r="W99" s="270">
        <v>0</v>
      </c>
      <c r="X99" s="270">
        <v>0</v>
      </c>
      <c r="Y99" s="271">
        <v>0</v>
      </c>
      <c r="Z99" s="271">
        <v>0</v>
      </c>
      <c r="AA99" s="298">
        <v>0</v>
      </c>
      <c r="AB99" s="267">
        <v>0</v>
      </c>
      <c r="AC99" s="267">
        <v>0</v>
      </c>
      <c r="AD99" s="267">
        <v>0</v>
      </c>
      <c r="AE99" s="267">
        <v>0</v>
      </c>
      <c r="AF99" s="271">
        <v>0</v>
      </c>
      <c r="AG99" s="271">
        <v>0</v>
      </c>
      <c r="AH99" s="298">
        <v>0</v>
      </c>
      <c r="AI99" s="275"/>
      <c r="AJ99" s="277"/>
    </row>
    <row r="100" spans="1:36">
      <c r="A100" s="318" t="s">
        <v>25</v>
      </c>
      <c r="B100" s="296" t="s">
        <v>3301</v>
      </c>
      <c r="C100" s="296" t="s">
        <v>146</v>
      </c>
      <c r="D100" s="296" t="s">
        <v>147</v>
      </c>
      <c r="E100" s="266">
        <v>0</v>
      </c>
      <c r="F100" s="266">
        <v>0</v>
      </c>
      <c r="G100" s="266">
        <v>0</v>
      </c>
      <c r="H100" s="267">
        <v>0</v>
      </c>
      <c r="I100" s="267">
        <v>0</v>
      </c>
      <c r="J100" s="267">
        <v>0</v>
      </c>
      <c r="K100" s="267">
        <v>0</v>
      </c>
      <c r="L100" s="267">
        <v>0</v>
      </c>
      <c r="M100" s="267">
        <v>0</v>
      </c>
      <c r="N100" s="270">
        <v>0</v>
      </c>
      <c r="O100" s="269">
        <v>0</v>
      </c>
      <c r="P100" s="297">
        <v>0.9</v>
      </c>
      <c r="Q100" s="270">
        <v>0</v>
      </c>
      <c r="R100" s="270">
        <v>0</v>
      </c>
      <c r="S100" s="270">
        <v>0</v>
      </c>
      <c r="T100" s="298">
        <v>0</v>
      </c>
      <c r="U100" s="269">
        <v>0</v>
      </c>
      <c r="V100" s="269">
        <v>0</v>
      </c>
      <c r="W100" s="270">
        <v>0</v>
      </c>
      <c r="X100" s="270">
        <v>0</v>
      </c>
      <c r="Y100" s="271">
        <v>0</v>
      </c>
      <c r="Z100" s="271">
        <v>0</v>
      </c>
      <c r="AA100" s="298">
        <v>0</v>
      </c>
      <c r="AB100" s="267">
        <v>0</v>
      </c>
      <c r="AC100" s="267">
        <v>0</v>
      </c>
      <c r="AD100" s="267">
        <v>0</v>
      </c>
      <c r="AE100" s="267">
        <v>0</v>
      </c>
      <c r="AF100" s="271">
        <v>0</v>
      </c>
      <c r="AG100" s="271">
        <v>0</v>
      </c>
      <c r="AH100" s="298">
        <v>0</v>
      </c>
      <c r="AI100" s="275"/>
      <c r="AJ100" s="277"/>
    </row>
    <row r="101" spans="1:36">
      <c r="A101" s="318" t="s">
        <v>25</v>
      </c>
      <c r="B101" s="296" t="s">
        <v>3301</v>
      </c>
      <c r="C101" s="296" t="s">
        <v>184</v>
      </c>
      <c r="D101" s="296" t="s">
        <v>185</v>
      </c>
      <c r="E101" s="266">
        <v>3037</v>
      </c>
      <c r="F101" s="266">
        <v>2988</v>
      </c>
      <c r="G101" s="266">
        <v>2244</v>
      </c>
      <c r="H101" s="267">
        <v>4705</v>
      </c>
      <c r="I101" s="267">
        <v>4640</v>
      </c>
      <c r="J101" s="267">
        <v>3649</v>
      </c>
      <c r="K101" s="267">
        <v>4593</v>
      </c>
      <c r="L101" s="267">
        <v>4511</v>
      </c>
      <c r="M101" s="267">
        <v>3800</v>
      </c>
      <c r="N101" s="270">
        <v>0.979918992233659</v>
      </c>
      <c r="O101" s="269">
        <v>131853</v>
      </c>
      <c r="P101" s="297">
        <v>0.9</v>
      </c>
      <c r="Q101" s="270">
        <v>0.983865656898255</v>
      </c>
      <c r="R101" s="270">
        <v>0.986184909670563</v>
      </c>
      <c r="S101" s="270">
        <v>0.98214674504681</v>
      </c>
      <c r="T101" s="298">
        <v>-0.00231925277230838</v>
      </c>
      <c r="U101" s="269">
        <v>134555</v>
      </c>
      <c r="V101" s="269">
        <v>104974</v>
      </c>
      <c r="W101" s="270">
        <v>0.780156813199064</v>
      </c>
      <c r="X101" s="270">
        <v>0.738887059598288</v>
      </c>
      <c r="Y101" s="271">
        <v>0.775557917109458</v>
      </c>
      <c r="Z101" s="271">
        <v>0.827345961245373</v>
      </c>
      <c r="AA101" s="298">
        <v>-0.0366708575111702</v>
      </c>
      <c r="AB101" s="267">
        <v>31786</v>
      </c>
      <c r="AC101" s="267">
        <v>25526</v>
      </c>
      <c r="AD101" s="267">
        <v>31486</v>
      </c>
      <c r="AE101" s="267">
        <v>24340</v>
      </c>
      <c r="AF101" s="271">
        <v>0.803057950040899</v>
      </c>
      <c r="AG101" s="271">
        <v>0.773041986914819</v>
      </c>
      <c r="AH101" s="298">
        <v>0.0300159631260792</v>
      </c>
      <c r="AI101" s="275"/>
      <c r="AJ101" s="277"/>
    </row>
    <row r="102" spans="1:36">
      <c r="A102" s="318" t="s">
        <v>25</v>
      </c>
      <c r="B102" s="296" t="s">
        <v>3301</v>
      </c>
      <c r="C102" s="296" t="s">
        <v>144</v>
      </c>
      <c r="D102" s="296" t="s">
        <v>145</v>
      </c>
      <c r="E102" s="266">
        <v>4939</v>
      </c>
      <c r="F102" s="266">
        <v>4826</v>
      </c>
      <c r="G102" s="266">
        <v>4595</v>
      </c>
      <c r="H102" s="267">
        <v>5514</v>
      </c>
      <c r="I102" s="267">
        <v>5321</v>
      </c>
      <c r="J102" s="267">
        <v>4720</v>
      </c>
      <c r="K102" s="267">
        <v>5478</v>
      </c>
      <c r="L102" s="267">
        <v>5336</v>
      </c>
      <c r="M102" s="267">
        <v>5036</v>
      </c>
      <c r="N102" s="270">
        <v>0.969367959700146</v>
      </c>
      <c r="O102" s="269">
        <v>121424</v>
      </c>
      <c r="P102" s="297">
        <v>0.9</v>
      </c>
      <c r="Q102" s="270">
        <v>0.977120874670986</v>
      </c>
      <c r="R102" s="270">
        <v>0.96499818643453</v>
      </c>
      <c r="S102" s="270">
        <v>0.974078130704637</v>
      </c>
      <c r="T102" s="298">
        <v>0.0121226882364558</v>
      </c>
      <c r="U102" s="269">
        <v>125261</v>
      </c>
      <c r="V102" s="269">
        <v>114048</v>
      </c>
      <c r="W102" s="270">
        <v>0.910482911680411</v>
      </c>
      <c r="X102" s="270">
        <v>0.930350273334683</v>
      </c>
      <c r="Y102" s="271">
        <v>0.856002901704752</v>
      </c>
      <c r="Z102" s="271">
        <v>0.919313618108799</v>
      </c>
      <c r="AA102" s="298">
        <v>0.0743473716299315</v>
      </c>
      <c r="AB102" s="267">
        <v>38976</v>
      </c>
      <c r="AC102" s="267">
        <v>35788</v>
      </c>
      <c r="AD102" s="267">
        <v>32508</v>
      </c>
      <c r="AE102" s="267">
        <v>30011</v>
      </c>
      <c r="AF102" s="271">
        <v>0.918206075533662</v>
      </c>
      <c r="AG102" s="271">
        <v>0.923188138304417</v>
      </c>
      <c r="AH102" s="298">
        <v>-0.00498206277075564</v>
      </c>
      <c r="AI102" s="275"/>
      <c r="AJ102" s="277"/>
    </row>
    <row r="103" spans="1:36">
      <c r="A103" s="318" t="s">
        <v>25</v>
      </c>
      <c r="B103" s="296" t="s">
        <v>3301</v>
      </c>
      <c r="C103" s="296" t="s">
        <v>142</v>
      </c>
      <c r="D103" s="296" t="s">
        <v>143</v>
      </c>
      <c r="E103" s="266">
        <v>2933</v>
      </c>
      <c r="F103" s="266">
        <v>2895</v>
      </c>
      <c r="G103" s="266">
        <v>2269</v>
      </c>
      <c r="H103" s="267">
        <v>4445</v>
      </c>
      <c r="I103" s="267">
        <v>4409</v>
      </c>
      <c r="J103" s="267">
        <v>2380</v>
      </c>
      <c r="K103" s="267">
        <v>4381</v>
      </c>
      <c r="L103" s="267">
        <v>4364</v>
      </c>
      <c r="M103" s="267">
        <v>3669</v>
      </c>
      <c r="N103" s="270">
        <v>0.975564948545995</v>
      </c>
      <c r="O103" s="269">
        <v>130634</v>
      </c>
      <c r="P103" s="297">
        <v>0.9</v>
      </c>
      <c r="Q103" s="270">
        <v>0.987043982270713</v>
      </c>
      <c r="R103" s="270">
        <v>0.991901012373453</v>
      </c>
      <c r="S103" s="270">
        <v>0.996119607395572</v>
      </c>
      <c r="T103" s="298">
        <v>-0.00485703010274074</v>
      </c>
      <c r="U103" s="269">
        <v>133906</v>
      </c>
      <c r="V103" s="269">
        <v>103088</v>
      </c>
      <c r="W103" s="270">
        <v>0.769853479306379</v>
      </c>
      <c r="X103" s="270">
        <v>0.773610637572451</v>
      </c>
      <c r="Y103" s="271">
        <v>0.535433070866142</v>
      </c>
      <c r="Z103" s="271">
        <v>0.837480027391007</v>
      </c>
      <c r="AA103" s="298">
        <v>0.23817756670631</v>
      </c>
      <c r="AB103" s="267">
        <v>30732</v>
      </c>
      <c r="AC103" s="267">
        <v>24760</v>
      </c>
      <c r="AD103" s="267">
        <v>30566</v>
      </c>
      <c r="AE103" s="267">
        <v>24216</v>
      </c>
      <c r="AF103" s="271">
        <v>0.805674866588572</v>
      </c>
      <c r="AG103" s="271">
        <v>0.792252829941765</v>
      </c>
      <c r="AH103" s="298">
        <v>0.0134220366468067</v>
      </c>
      <c r="AI103" s="275"/>
      <c r="AJ103" s="277"/>
    </row>
    <row r="104" spans="1:36">
      <c r="A104" s="318" t="s">
        <v>25</v>
      </c>
      <c r="B104" s="296" t="s">
        <v>3301</v>
      </c>
      <c r="C104" s="296" t="s">
        <v>148</v>
      </c>
      <c r="D104" s="296" t="s">
        <v>149</v>
      </c>
      <c r="E104" s="266">
        <v>4146</v>
      </c>
      <c r="F104" s="266">
        <v>4026</v>
      </c>
      <c r="G104" s="266">
        <v>3403</v>
      </c>
      <c r="H104" s="267">
        <v>6230</v>
      </c>
      <c r="I104" s="267">
        <v>5964</v>
      </c>
      <c r="J104" s="267">
        <v>4434</v>
      </c>
      <c r="K104" s="267">
        <v>6451</v>
      </c>
      <c r="L104" s="267">
        <v>6289</v>
      </c>
      <c r="M104" s="267">
        <v>5336</v>
      </c>
      <c r="N104" s="270">
        <v>0.978255602665052</v>
      </c>
      <c r="O104" s="269">
        <v>177661</v>
      </c>
      <c r="P104" s="297">
        <v>0.9</v>
      </c>
      <c r="Q104" s="270">
        <v>0.971056439942113</v>
      </c>
      <c r="R104" s="270">
        <v>0.957303370786517</v>
      </c>
      <c r="S104" s="270">
        <v>0.974887614323361</v>
      </c>
      <c r="T104" s="298">
        <v>0.013753069155596</v>
      </c>
      <c r="U104" s="269">
        <v>181610</v>
      </c>
      <c r="V104" s="269">
        <v>146359</v>
      </c>
      <c r="W104" s="270">
        <v>0.805897252353945</v>
      </c>
      <c r="X104" s="270">
        <v>0.820791123974916</v>
      </c>
      <c r="Y104" s="271">
        <v>0.711717495987159</v>
      </c>
      <c r="Z104" s="271">
        <v>0.827158580065106</v>
      </c>
      <c r="AA104" s="298">
        <v>0.109073627987757</v>
      </c>
      <c r="AB104" s="267">
        <v>44224</v>
      </c>
      <c r="AC104" s="267">
        <v>37001</v>
      </c>
      <c r="AD104" s="267">
        <v>41302</v>
      </c>
      <c r="AE104" s="267">
        <v>33654</v>
      </c>
      <c r="AF104" s="271">
        <v>0.836672395079595</v>
      </c>
      <c r="AG104" s="271">
        <v>0.814827369134667</v>
      </c>
      <c r="AH104" s="298">
        <v>0.0218450259449282</v>
      </c>
      <c r="AI104" s="275"/>
      <c r="AJ104" s="277"/>
    </row>
    <row r="105" spans="1:36">
      <c r="A105" s="318" t="s">
        <v>25</v>
      </c>
      <c r="B105" s="296" t="s">
        <v>3301</v>
      </c>
      <c r="C105" s="296" t="s">
        <v>150</v>
      </c>
      <c r="D105" s="296" t="s">
        <v>151</v>
      </c>
      <c r="E105" s="266">
        <v>4285</v>
      </c>
      <c r="F105" s="266">
        <v>4236</v>
      </c>
      <c r="G105" s="266">
        <v>3708</v>
      </c>
      <c r="H105" s="267">
        <v>6118</v>
      </c>
      <c r="I105" s="267">
        <v>6031</v>
      </c>
      <c r="J105" s="267">
        <v>4630</v>
      </c>
      <c r="K105" s="267">
        <v>5468</v>
      </c>
      <c r="L105" s="267">
        <v>5403</v>
      </c>
      <c r="M105" s="267">
        <v>4847</v>
      </c>
      <c r="N105" s="270">
        <v>0.982001743087605</v>
      </c>
      <c r="O105" s="269">
        <v>167884</v>
      </c>
      <c r="P105" s="297">
        <v>0.9</v>
      </c>
      <c r="Q105" s="270">
        <v>0.988564760793466</v>
      </c>
      <c r="R105" s="270">
        <v>0.985779666557699</v>
      </c>
      <c r="S105" s="270">
        <v>0.98811265544989</v>
      </c>
      <c r="T105" s="298">
        <v>0.002785094235767</v>
      </c>
      <c r="U105" s="269">
        <v>170961</v>
      </c>
      <c r="V105" s="269">
        <v>146198</v>
      </c>
      <c r="W105" s="270">
        <v>0.855154099472979</v>
      </c>
      <c r="X105" s="270">
        <v>0.86534422403734</v>
      </c>
      <c r="Y105" s="271">
        <v>0.756783262504086</v>
      </c>
      <c r="Z105" s="271">
        <v>0.88643013899049</v>
      </c>
      <c r="AA105" s="298">
        <v>0.108560961533253</v>
      </c>
      <c r="AB105" s="267">
        <v>39632</v>
      </c>
      <c r="AC105" s="267">
        <v>34451</v>
      </c>
      <c r="AD105" s="267">
        <v>39674</v>
      </c>
      <c r="AE105" s="267">
        <v>34074</v>
      </c>
      <c r="AF105" s="271">
        <v>0.869272305207913</v>
      </c>
      <c r="AG105" s="271">
        <v>0.858849624439179</v>
      </c>
      <c r="AH105" s="298">
        <v>0.0104226807687334</v>
      </c>
      <c r="AI105" s="275"/>
      <c r="AJ105" s="277"/>
    </row>
    <row r="106" spans="1:36">
      <c r="A106" s="318" t="s">
        <v>25</v>
      </c>
      <c r="B106" s="296" t="s">
        <v>3301</v>
      </c>
      <c r="C106" s="296" t="s">
        <v>152</v>
      </c>
      <c r="D106" s="296" t="s">
        <v>153</v>
      </c>
      <c r="E106" s="266">
        <v>9075</v>
      </c>
      <c r="F106" s="266">
        <v>8859</v>
      </c>
      <c r="G106" s="266">
        <v>7814</v>
      </c>
      <c r="H106" s="267">
        <v>11102</v>
      </c>
      <c r="I106" s="267">
        <v>10829</v>
      </c>
      <c r="J106" s="267">
        <v>9435</v>
      </c>
      <c r="K106" s="267">
        <v>10860</v>
      </c>
      <c r="L106" s="267">
        <v>10586</v>
      </c>
      <c r="M106" s="267">
        <v>9302</v>
      </c>
      <c r="N106" s="270">
        <v>0.974035844660343</v>
      </c>
      <c r="O106" s="269">
        <v>253749</v>
      </c>
      <c r="P106" s="297">
        <v>0.9</v>
      </c>
      <c r="Q106" s="270">
        <v>0.976198347107438</v>
      </c>
      <c r="R106" s="270">
        <v>0.975409836065574</v>
      </c>
      <c r="S106" s="270">
        <v>0.974769797421731</v>
      </c>
      <c r="T106" s="298">
        <v>0.000788511041864282</v>
      </c>
      <c r="U106" s="269">
        <v>260513</v>
      </c>
      <c r="V106" s="269">
        <v>217923</v>
      </c>
      <c r="W106" s="270">
        <v>0.836514876416916</v>
      </c>
      <c r="X106" s="270">
        <v>0.861046831955923</v>
      </c>
      <c r="Y106" s="271">
        <v>0.849846874437038</v>
      </c>
      <c r="Z106" s="271">
        <v>0.856537753222836</v>
      </c>
      <c r="AA106" s="298">
        <v>0.0111999575188846</v>
      </c>
      <c r="AB106" s="267">
        <v>74153</v>
      </c>
      <c r="AC106" s="267">
        <v>63137</v>
      </c>
      <c r="AD106" s="267">
        <v>65850</v>
      </c>
      <c r="AE106" s="267">
        <v>56252</v>
      </c>
      <c r="AF106" s="271">
        <v>0.851442288241878</v>
      </c>
      <c r="AG106" s="271">
        <v>0.854244495064541</v>
      </c>
      <c r="AH106" s="298">
        <v>-0.0028022068226623</v>
      </c>
      <c r="AI106" s="275"/>
      <c r="AJ106" s="277"/>
    </row>
    <row r="107" spans="1:36">
      <c r="A107" s="318" t="s">
        <v>25</v>
      </c>
      <c r="B107" s="296" t="s">
        <v>3301</v>
      </c>
      <c r="C107" s="296" t="s">
        <v>154</v>
      </c>
      <c r="D107" s="296" t="s">
        <v>155</v>
      </c>
      <c r="E107" s="266">
        <v>5713</v>
      </c>
      <c r="F107" s="266">
        <v>5026</v>
      </c>
      <c r="G107" s="266">
        <v>4920</v>
      </c>
      <c r="H107" s="267">
        <v>5855</v>
      </c>
      <c r="I107" s="267">
        <v>5414</v>
      </c>
      <c r="J107" s="267">
        <v>4931</v>
      </c>
      <c r="K107" s="267">
        <v>6563</v>
      </c>
      <c r="L107" s="267">
        <v>6182</v>
      </c>
      <c r="M107" s="267">
        <v>5829</v>
      </c>
      <c r="N107" s="270">
        <v>0.932318305390443</v>
      </c>
      <c r="O107" s="269">
        <v>141635</v>
      </c>
      <c r="P107" s="297">
        <v>0.9</v>
      </c>
      <c r="Q107" s="270">
        <v>0.87974794328724</v>
      </c>
      <c r="R107" s="270">
        <v>0.92467976088813</v>
      </c>
      <c r="S107" s="270">
        <v>0.941947280207222</v>
      </c>
      <c r="T107" s="298">
        <v>-0.0449318176008902</v>
      </c>
      <c r="U107" s="269">
        <v>151917</v>
      </c>
      <c r="V107" s="269">
        <v>133312</v>
      </c>
      <c r="W107" s="270">
        <v>0.877531810133165</v>
      </c>
      <c r="X107" s="270">
        <v>0.861193768597935</v>
      </c>
      <c r="Y107" s="271">
        <v>0.842186165670367</v>
      </c>
      <c r="Z107" s="271">
        <v>0.888160902026512</v>
      </c>
      <c r="AA107" s="298">
        <v>0.0190076029275673</v>
      </c>
      <c r="AB107" s="267">
        <v>45977</v>
      </c>
      <c r="AC107" s="267">
        <v>41136</v>
      </c>
      <c r="AD107" s="267">
        <v>37711</v>
      </c>
      <c r="AE107" s="267">
        <v>33475</v>
      </c>
      <c r="AF107" s="271">
        <v>0.894708223677056</v>
      </c>
      <c r="AG107" s="271">
        <v>0.887672032033094</v>
      </c>
      <c r="AH107" s="298">
        <v>0.00703619164396219</v>
      </c>
      <c r="AI107" s="275"/>
      <c r="AJ107" s="277"/>
    </row>
    <row r="108" spans="1:36">
      <c r="A108" s="318" t="s">
        <v>25</v>
      </c>
      <c r="B108" s="296" t="s">
        <v>3310</v>
      </c>
      <c r="C108" s="296" t="s">
        <v>3313</v>
      </c>
      <c r="D108" s="296" t="s">
        <v>3314</v>
      </c>
      <c r="E108" s="266">
        <v>0</v>
      </c>
      <c r="F108" s="266">
        <v>0</v>
      </c>
      <c r="G108" s="266">
        <v>0</v>
      </c>
      <c r="H108" s="267">
        <v>0</v>
      </c>
      <c r="I108" s="267">
        <v>0</v>
      </c>
      <c r="J108" s="267">
        <v>0</v>
      </c>
      <c r="K108" s="267">
        <v>0</v>
      </c>
      <c r="L108" s="267">
        <v>0</v>
      </c>
      <c r="M108" s="267">
        <v>0</v>
      </c>
      <c r="N108" s="270">
        <v>0</v>
      </c>
      <c r="O108" s="269">
        <v>0</v>
      </c>
      <c r="P108" s="297">
        <v>0.9</v>
      </c>
      <c r="Q108" s="270">
        <v>0</v>
      </c>
      <c r="R108" s="270">
        <v>0</v>
      </c>
      <c r="S108" s="270">
        <v>0</v>
      </c>
      <c r="T108" s="298">
        <v>0</v>
      </c>
      <c r="U108" s="269">
        <v>0</v>
      </c>
      <c r="V108" s="269">
        <v>0</v>
      </c>
      <c r="W108" s="270">
        <v>0</v>
      </c>
      <c r="X108" s="270">
        <v>0</v>
      </c>
      <c r="Y108" s="271">
        <v>0</v>
      </c>
      <c r="Z108" s="271">
        <v>0</v>
      </c>
      <c r="AA108" s="298">
        <v>0</v>
      </c>
      <c r="AB108" s="267">
        <v>0</v>
      </c>
      <c r="AC108" s="267">
        <v>0</v>
      </c>
      <c r="AD108" s="267">
        <v>0</v>
      </c>
      <c r="AE108" s="267">
        <v>0</v>
      </c>
      <c r="AF108" s="271">
        <v>0</v>
      </c>
      <c r="AG108" s="271">
        <v>0</v>
      </c>
      <c r="AH108" s="298">
        <v>0</v>
      </c>
      <c r="AI108" s="275"/>
      <c r="AJ108" s="277"/>
    </row>
    <row r="109" spans="1:36">
      <c r="A109" s="318" t="s">
        <v>25</v>
      </c>
      <c r="B109" s="296" t="s">
        <v>3310</v>
      </c>
      <c r="C109" s="296" t="s">
        <v>3311</v>
      </c>
      <c r="D109" s="296" t="s">
        <v>3312</v>
      </c>
      <c r="E109" s="266">
        <v>0</v>
      </c>
      <c r="F109" s="266">
        <v>0</v>
      </c>
      <c r="G109" s="266">
        <v>0</v>
      </c>
      <c r="H109" s="267">
        <v>0</v>
      </c>
      <c r="I109" s="267">
        <v>0</v>
      </c>
      <c r="J109" s="267">
        <v>0</v>
      </c>
      <c r="K109" s="267">
        <v>0</v>
      </c>
      <c r="L109" s="267">
        <v>0</v>
      </c>
      <c r="M109" s="267">
        <v>0</v>
      </c>
      <c r="N109" s="270">
        <v>0</v>
      </c>
      <c r="O109" s="269">
        <v>0</v>
      </c>
      <c r="P109" s="297">
        <v>0.9</v>
      </c>
      <c r="Q109" s="270">
        <v>0</v>
      </c>
      <c r="R109" s="270">
        <v>0</v>
      </c>
      <c r="S109" s="270">
        <v>0</v>
      </c>
      <c r="T109" s="298">
        <v>0</v>
      </c>
      <c r="U109" s="269">
        <v>0</v>
      </c>
      <c r="V109" s="269">
        <v>0</v>
      </c>
      <c r="W109" s="270">
        <v>0</v>
      </c>
      <c r="X109" s="270">
        <v>0</v>
      </c>
      <c r="Y109" s="271">
        <v>0</v>
      </c>
      <c r="Z109" s="271">
        <v>0</v>
      </c>
      <c r="AA109" s="298">
        <v>0</v>
      </c>
      <c r="AB109" s="267">
        <v>0</v>
      </c>
      <c r="AC109" s="267">
        <v>0</v>
      </c>
      <c r="AD109" s="267">
        <v>0</v>
      </c>
      <c r="AE109" s="267">
        <v>0</v>
      </c>
      <c r="AF109" s="271">
        <v>0</v>
      </c>
      <c r="AG109" s="271">
        <v>0</v>
      </c>
      <c r="AH109" s="298">
        <v>0</v>
      </c>
      <c r="AI109" s="275"/>
      <c r="AJ109" s="277"/>
    </row>
    <row r="110" spans="1:36">
      <c r="A110" s="318" t="s">
        <v>25</v>
      </c>
      <c r="B110" s="296" t="s">
        <v>3310</v>
      </c>
      <c r="C110" s="296" t="s">
        <v>156</v>
      </c>
      <c r="D110" s="296" t="s">
        <v>157</v>
      </c>
      <c r="E110" s="266">
        <v>4322</v>
      </c>
      <c r="F110" s="266">
        <v>4017</v>
      </c>
      <c r="G110" s="266">
        <v>3358</v>
      </c>
      <c r="H110" s="267">
        <v>5774</v>
      </c>
      <c r="I110" s="267">
        <v>5339</v>
      </c>
      <c r="J110" s="267">
        <v>4045</v>
      </c>
      <c r="K110" s="267">
        <v>5829</v>
      </c>
      <c r="L110" s="267">
        <v>5377</v>
      </c>
      <c r="M110" s="267">
        <v>4396</v>
      </c>
      <c r="N110" s="270">
        <v>0.855401707984413</v>
      </c>
      <c r="O110" s="269">
        <v>134121</v>
      </c>
      <c r="P110" s="297">
        <v>0.9</v>
      </c>
      <c r="Q110" s="270">
        <v>0.929430819065248</v>
      </c>
      <c r="R110" s="270">
        <v>0.924662279182542</v>
      </c>
      <c r="S110" s="270">
        <v>0.922456682106708</v>
      </c>
      <c r="T110" s="298">
        <v>0.0047685398827052</v>
      </c>
      <c r="U110" s="269">
        <v>156793</v>
      </c>
      <c r="V110" s="269">
        <v>114433</v>
      </c>
      <c r="W110" s="270">
        <v>0.729834877832556</v>
      </c>
      <c r="X110" s="270">
        <v>0.776955113373438</v>
      </c>
      <c r="Y110" s="271">
        <v>0.700554208520956</v>
      </c>
      <c r="Z110" s="271">
        <v>0.754160233316178</v>
      </c>
      <c r="AA110" s="298">
        <v>0.0764009048524823</v>
      </c>
      <c r="AB110" s="267">
        <v>40599</v>
      </c>
      <c r="AC110" s="267">
        <v>30826</v>
      </c>
      <c r="AD110" s="267">
        <v>38818</v>
      </c>
      <c r="AE110" s="267">
        <v>31417</v>
      </c>
      <c r="AF110" s="271">
        <v>0.759279785216385</v>
      </c>
      <c r="AG110" s="271">
        <v>0.809341027358442</v>
      </c>
      <c r="AH110" s="298">
        <v>-0.0500612421420573</v>
      </c>
      <c r="AI110" s="275"/>
      <c r="AJ110" s="277"/>
    </row>
    <row r="111" spans="1:36">
      <c r="A111" s="318" t="s">
        <v>25</v>
      </c>
      <c r="B111" s="296" t="s">
        <v>3310</v>
      </c>
      <c r="C111" s="296" t="s">
        <v>164</v>
      </c>
      <c r="D111" s="296" t="s">
        <v>165</v>
      </c>
      <c r="E111" s="266">
        <v>6213</v>
      </c>
      <c r="F111" s="266">
        <v>4826</v>
      </c>
      <c r="G111" s="266">
        <v>4983</v>
      </c>
      <c r="H111" s="267">
        <v>6069</v>
      </c>
      <c r="I111" s="267">
        <v>5815</v>
      </c>
      <c r="J111" s="267">
        <v>4509</v>
      </c>
      <c r="K111" s="267">
        <v>6991</v>
      </c>
      <c r="L111" s="267">
        <v>6018</v>
      </c>
      <c r="M111" s="267">
        <v>5643</v>
      </c>
      <c r="N111" s="270">
        <v>0.89740079046125</v>
      </c>
      <c r="O111" s="269">
        <v>161892</v>
      </c>
      <c r="P111" s="297">
        <v>0.9</v>
      </c>
      <c r="Q111" s="270">
        <v>0.776758409785933</v>
      </c>
      <c r="R111" s="270">
        <v>0.95814796506838</v>
      </c>
      <c r="S111" s="270">
        <v>0.86082105564297</v>
      </c>
      <c r="T111" s="298">
        <v>-0.181389555282448</v>
      </c>
      <c r="U111" s="269">
        <v>180401</v>
      </c>
      <c r="V111" s="269">
        <v>137932</v>
      </c>
      <c r="W111" s="270">
        <v>0.76458556216429</v>
      </c>
      <c r="X111" s="270">
        <v>0.802028005794302</v>
      </c>
      <c r="Y111" s="271">
        <v>0.742956005931784</v>
      </c>
      <c r="Z111" s="271">
        <v>0.807180660849664</v>
      </c>
      <c r="AA111" s="298">
        <v>0.0590719998625178</v>
      </c>
      <c r="AB111" s="267">
        <v>46276</v>
      </c>
      <c r="AC111" s="267">
        <v>37408</v>
      </c>
      <c r="AD111" s="267">
        <v>45175</v>
      </c>
      <c r="AE111" s="267">
        <v>35075</v>
      </c>
      <c r="AF111" s="271">
        <v>0.808367188175296</v>
      </c>
      <c r="AG111" s="271">
        <v>0.776425013835086</v>
      </c>
      <c r="AH111" s="298">
        <v>0.0319421743402103</v>
      </c>
      <c r="AI111" s="275"/>
      <c r="AJ111" s="277"/>
    </row>
    <row r="112" spans="1:36">
      <c r="A112" s="318" t="s">
        <v>25</v>
      </c>
      <c r="B112" s="296" t="s">
        <v>3310</v>
      </c>
      <c r="C112" s="296" t="s">
        <v>166</v>
      </c>
      <c r="D112" s="296" t="s">
        <v>167</v>
      </c>
      <c r="E112" s="266">
        <v>931</v>
      </c>
      <c r="F112" s="266">
        <v>762</v>
      </c>
      <c r="G112" s="266">
        <v>785</v>
      </c>
      <c r="H112" s="267">
        <v>1239</v>
      </c>
      <c r="I112" s="267">
        <v>1084</v>
      </c>
      <c r="J112" s="267">
        <v>1023</v>
      </c>
      <c r="K112" s="267">
        <v>1296</v>
      </c>
      <c r="L112" s="267">
        <v>1122</v>
      </c>
      <c r="M112" s="267">
        <v>1109</v>
      </c>
      <c r="N112" s="270">
        <v>0.946347636706104</v>
      </c>
      <c r="O112" s="269">
        <v>32155</v>
      </c>
      <c r="P112" s="297">
        <v>0.9</v>
      </c>
      <c r="Q112" s="270">
        <v>0.818474758324382</v>
      </c>
      <c r="R112" s="270">
        <v>0.874899112187248</v>
      </c>
      <c r="S112" s="270">
        <v>0.865740740740741</v>
      </c>
      <c r="T112" s="298">
        <v>-0.0564243538628654</v>
      </c>
      <c r="U112" s="269">
        <v>33978</v>
      </c>
      <c r="V112" s="269">
        <v>29143</v>
      </c>
      <c r="W112" s="270">
        <v>0.857702042498087</v>
      </c>
      <c r="X112" s="270">
        <v>0.843179377013964</v>
      </c>
      <c r="Y112" s="271">
        <v>0.825665859564165</v>
      </c>
      <c r="Z112" s="271">
        <v>0.85570987654321</v>
      </c>
      <c r="AA112" s="298">
        <v>0.0175135174497989</v>
      </c>
      <c r="AB112" s="267">
        <v>8568</v>
      </c>
      <c r="AC112" s="267">
        <v>7434</v>
      </c>
      <c r="AD112" s="267">
        <v>7752</v>
      </c>
      <c r="AE112" s="267">
        <v>6754</v>
      </c>
      <c r="AF112" s="271">
        <v>0.867647058823529</v>
      </c>
      <c r="AG112" s="271">
        <v>0.871259029927761</v>
      </c>
      <c r="AH112" s="298">
        <v>-0.00361197110423117</v>
      </c>
      <c r="AI112" s="275"/>
      <c r="AJ112" s="277"/>
    </row>
    <row r="113" spans="1:36">
      <c r="A113" s="318" t="s">
        <v>25</v>
      </c>
      <c r="B113" s="296" t="s">
        <v>3310</v>
      </c>
      <c r="C113" s="296" t="s">
        <v>160</v>
      </c>
      <c r="D113" s="296" t="s">
        <v>161</v>
      </c>
      <c r="E113" s="266">
        <v>7636</v>
      </c>
      <c r="F113" s="266">
        <v>7262</v>
      </c>
      <c r="G113" s="266">
        <v>6702</v>
      </c>
      <c r="H113" s="267">
        <v>8607</v>
      </c>
      <c r="I113" s="267">
        <v>8264</v>
      </c>
      <c r="J113" s="267">
        <v>7194</v>
      </c>
      <c r="K113" s="267">
        <v>8741</v>
      </c>
      <c r="L113" s="267">
        <v>8271</v>
      </c>
      <c r="M113" s="267">
        <v>7549</v>
      </c>
      <c r="N113" s="270">
        <v>0.933026300655599</v>
      </c>
      <c r="O113" s="269">
        <v>194689</v>
      </c>
      <c r="P113" s="297">
        <v>0.9</v>
      </c>
      <c r="Q113" s="270">
        <v>0.951021477213201</v>
      </c>
      <c r="R113" s="270">
        <v>0.960148716161264</v>
      </c>
      <c r="S113" s="270">
        <v>0.946230408420089</v>
      </c>
      <c r="T113" s="298">
        <v>-0.00912723894806344</v>
      </c>
      <c r="U113" s="269">
        <v>208664</v>
      </c>
      <c r="V113" s="269">
        <v>160676</v>
      </c>
      <c r="W113" s="270">
        <v>0.770022620097381</v>
      </c>
      <c r="X113" s="270">
        <v>0.877684651650079</v>
      </c>
      <c r="Y113" s="271">
        <v>0.835831300104566</v>
      </c>
      <c r="Z113" s="271">
        <v>0.863631163482439</v>
      </c>
      <c r="AA113" s="298">
        <v>0.0418533515455125</v>
      </c>
      <c r="AB113" s="267">
        <v>62544</v>
      </c>
      <c r="AC113" s="267">
        <v>53526</v>
      </c>
      <c r="AD113" s="267">
        <v>55864</v>
      </c>
      <c r="AE113" s="267">
        <v>44864</v>
      </c>
      <c r="AF113" s="271">
        <v>0.855813507290867</v>
      </c>
      <c r="AG113" s="271">
        <v>0.803093226406988</v>
      </c>
      <c r="AH113" s="298">
        <v>0.0527202808838788</v>
      </c>
      <c r="AI113" s="275"/>
      <c r="AJ113" s="277"/>
    </row>
    <row r="114" spans="1:36">
      <c r="A114" s="318" t="s">
        <v>25</v>
      </c>
      <c r="B114" s="296" t="s">
        <v>3310</v>
      </c>
      <c r="C114" s="296" t="s">
        <v>158</v>
      </c>
      <c r="D114" s="296" t="s">
        <v>159</v>
      </c>
      <c r="E114" s="266">
        <v>6688</v>
      </c>
      <c r="F114" s="266">
        <v>6459</v>
      </c>
      <c r="G114" s="266">
        <v>6024</v>
      </c>
      <c r="H114" s="267">
        <v>11233</v>
      </c>
      <c r="I114" s="267">
        <v>10016</v>
      </c>
      <c r="J114" s="267">
        <v>8520</v>
      </c>
      <c r="K114" s="267">
        <v>11279</v>
      </c>
      <c r="L114" s="267">
        <v>10075</v>
      </c>
      <c r="M114" s="267">
        <v>8782</v>
      </c>
      <c r="N114" s="270">
        <v>0.923008285532186</v>
      </c>
      <c r="O114" s="269">
        <v>246194</v>
      </c>
      <c r="P114" s="297">
        <v>0.9</v>
      </c>
      <c r="Q114" s="270">
        <v>0.96575956937799</v>
      </c>
      <c r="R114" s="270">
        <v>0.891658506187127</v>
      </c>
      <c r="S114" s="270">
        <v>0.893252947956379</v>
      </c>
      <c r="T114" s="298">
        <v>0.0741010631908633</v>
      </c>
      <c r="U114" s="269">
        <v>266730</v>
      </c>
      <c r="V114" s="269">
        <v>208061</v>
      </c>
      <c r="W114" s="270">
        <v>0.780043489671203</v>
      </c>
      <c r="X114" s="270">
        <v>0.900717703349282</v>
      </c>
      <c r="Y114" s="271">
        <v>0.758479480103267</v>
      </c>
      <c r="Z114" s="271">
        <v>0.778615125454384</v>
      </c>
      <c r="AA114" s="298">
        <v>0.142238223246015</v>
      </c>
      <c r="AB114" s="267">
        <v>75241</v>
      </c>
      <c r="AC114" s="267">
        <v>62072</v>
      </c>
      <c r="AD114" s="267">
        <v>67319</v>
      </c>
      <c r="AE114" s="267">
        <v>53513</v>
      </c>
      <c r="AF114" s="271">
        <v>0.824975744607328</v>
      </c>
      <c r="AG114" s="271">
        <v>0.794916739702016</v>
      </c>
      <c r="AH114" s="298">
        <v>0.0300590049053127</v>
      </c>
      <c r="AI114" s="275"/>
      <c r="AJ114" s="277"/>
    </row>
    <row r="115" spans="1:36">
      <c r="A115" s="318" t="s">
        <v>25</v>
      </c>
      <c r="B115" s="296" t="s">
        <v>3310</v>
      </c>
      <c r="C115" s="296" t="s">
        <v>162</v>
      </c>
      <c r="D115" s="296" t="s">
        <v>163</v>
      </c>
      <c r="E115" s="266">
        <v>4144</v>
      </c>
      <c r="F115" s="266">
        <v>3894</v>
      </c>
      <c r="G115" s="266">
        <v>3674</v>
      </c>
      <c r="H115" s="267">
        <v>4688</v>
      </c>
      <c r="I115" s="267">
        <v>4592</v>
      </c>
      <c r="J115" s="267">
        <v>4057</v>
      </c>
      <c r="K115" s="267">
        <v>4984</v>
      </c>
      <c r="L115" s="267">
        <v>4913</v>
      </c>
      <c r="M115" s="267">
        <v>4492</v>
      </c>
      <c r="N115" s="270">
        <v>0.974304271214085</v>
      </c>
      <c r="O115" s="269">
        <v>133809</v>
      </c>
      <c r="P115" s="297">
        <v>0.9</v>
      </c>
      <c r="Q115" s="270">
        <v>0.939671814671815</v>
      </c>
      <c r="R115" s="270">
        <v>0.979522184300341</v>
      </c>
      <c r="S115" s="270">
        <v>0.985754414125201</v>
      </c>
      <c r="T115" s="298">
        <v>-0.0398503696285266</v>
      </c>
      <c r="U115" s="269">
        <v>137338</v>
      </c>
      <c r="V115" s="269">
        <v>121705</v>
      </c>
      <c r="W115" s="270">
        <v>0.886171343692205</v>
      </c>
      <c r="X115" s="270">
        <v>0.886583011583012</v>
      </c>
      <c r="Y115" s="271">
        <v>0.865401023890785</v>
      </c>
      <c r="Z115" s="271">
        <v>0.901284109149278</v>
      </c>
      <c r="AA115" s="298">
        <v>0.0211819876922266</v>
      </c>
      <c r="AB115" s="267">
        <v>34454</v>
      </c>
      <c r="AC115" s="267">
        <v>30973</v>
      </c>
      <c r="AD115" s="267">
        <v>32259</v>
      </c>
      <c r="AE115" s="267">
        <v>28829</v>
      </c>
      <c r="AF115" s="271">
        <v>0.898966738259709</v>
      </c>
      <c r="AG115" s="271">
        <v>0.893673083480579</v>
      </c>
      <c r="AH115" s="298">
        <v>0.00529365477912958</v>
      </c>
      <c r="AI115" s="275"/>
      <c r="AJ115" s="277"/>
    </row>
    <row r="116" spans="1:36">
      <c r="A116" s="318" t="s">
        <v>25</v>
      </c>
      <c r="B116" s="296" t="s">
        <v>3310</v>
      </c>
      <c r="C116" s="296" t="s">
        <v>168</v>
      </c>
      <c r="D116" s="296" t="s">
        <v>169</v>
      </c>
      <c r="E116" s="266">
        <v>3099</v>
      </c>
      <c r="F116" s="266">
        <v>3089</v>
      </c>
      <c r="G116" s="266">
        <v>2709</v>
      </c>
      <c r="H116" s="267">
        <v>4152</v>
      </c>
      <c r="I116" s="267">
        <v>4136</v>
      </c>
      <c r="J116" s="267">
        <v>3613</v>
      </c>
      <c r="K116" s="267">
        <v>4243</v>
      </c>
      <c r="L116" s="267">
        <v>4222</v>
      </c>
      <c r="M116" s="267">
        <v>3815</v>
      </c>
      <c r="N116" s="270">
        <v>0.991576999465586</v>
      </c>
      <c r="O116" s="269">
        <v>124315</v>
      </c>
      <c r="P116" s="297">
        <v>0.9</v>
      </c>
      <c r="Q116" s="270">
        <v>0.996773152629881</v>
      </c>
      <c r="R116" s="270">
        <v>0.996146435452794</v>
      </c>
      <c r="S116" s="270">
        <v>0.995050671694556</v>
      </c>
      <c r="T116" s="298">
        <v>0.000626717177086844</v>
      </c>
      <c r="U116" s="269">
        <v>125371</v>
      </c>
      <c r="V116" s="269">
        <v>109440</v>
      </c>
      <c r="W116" s="270">
        <v>0.8729291462938</v>
      </c>
      <c r="X116" s="270">
        <v>0.874152952565344</v>
      </c>
      <c r="Y116" s="271">
        <v>0.870183044315992</v>
      </c>
      <c r="Z116" s="271">
        <v>0.899127975489041</v>
      </c>
      <c r="AA116" s="298">
        <v>0.00396990824935139</v>
      </c>
      <c r="AB116" s="267">
        <v>29933</v>
      </c>
      <c r="AC116" s="267">
        <v>26574</v>
      </c>
      <c r="AD116" s="267">
        <v>30438</v>
      </c>
      <c r="AE116" s="267">
        <v>26684</v>
      </c>
      <c r="AF116" s="271">
        <v>0.887782714729563</v>
      </c>
      <c r="AG116" s="271">
        <v>0.876667323740062</v>
      </c>
      <c r="AH116" s="298">
        <v>0.011115390989501</v>
      </c>
      <c r="AI116" s="275"/>
      <c r="AJ116" s="277"/>
    </row>
    <row r="117" spans="1:36">
      <c r="A117" s="318" t="s">
        <v>186</v>
      </c>
      <c r="B117" s="324" t="s">
        <v>3315</v>
      </c>
      <c r="C117" s="296" t="s">
        <v>188</v>
      </c>
      <c r="D117" s="324" t="s">
        <v>189</v>
      </c>
      <c r="E117" s="266">
        <v>3039</v>
      </c>
      <c r="F117" s="266">
        <v>2945</v>
      </c>
      <c r="G117" s="266">
        <v>2703</v>
      </c>
      <c r="H117" s="267">
        <v>3148</v>
      </c>
      <c r="I117" s="267">
        <v>3031</v>
      </c>
      <c r="J117" s="267">
        <v>2750</v>
      </c>
      <c r="K117" s="267">
        <v>3292</v>
      </c>
      <c r="L117" s="267">
        <v>3203</v>
      </c>
      <c r="M117" s="267">
        <v>2910</v>
      </c>
      <c r="N117" s="270">
        <v>0.966491736346671</v>
      </c>
      <c r="O117" s="269">
        <v>93741</v>
      </c>
      <c r="P117" s="297">
        <v>0.9</v>
      </c>
      <c r="Q117" s="270">
        <v>0.969068772622573</v>
      </c>
      <c r="R117" s="270">
        <v>0.962833545108005</v>
      </c>
      <c r="S117" s="270">
        <v>0.972964763061968</v>
      </c>
      <c r="T117" s="298">
        <v>0.00623522751456806</v>
      </c>
      <c r="U117" s="269">
        <v>96991</v>
      </c>
      <c r="V117" s="269">
        <v>86238</v>
      </c>
      <c r="W117" s="270">
        <v>0.889134043364848</v>
      </c>
      <c r="X117" s="270">
        <v>0.889437314906219</v>
      </c>
      <c r="Y117" s="271">
        <v>0.873570520965693</v>
      </c>
      <c r="Z117" s="271">
        <v>0.883961117861482</v>
      </c>
      <c r="AA117" s="298">
        <v>0.0158667939405266</v>
      </c>
      <c r="AB117" s="267">
        <v>23525</v>
      </c>
      <c r="AC117" s="267">
        <v>21050</v>
      </c>
      <c r="AD117" s="267">
        <v>22659</v>
      </c>
      <c r="AE117" s="267">
        <v>20491</v>
      </c>
      <c r="AF117" s="271">
        <v>0.894792773645058</v>
      </c>
      <c r="AG117" s="271">
        <v>0.904320579019374</v>
      </c>
      <c r="AH117" s="298">
        <v>-0.00952780537431575</v>
      </c>
    </row>
    <row r="118" spans="1:36">
      <c r="A118" s="318" t="s">
        <v>186</v>
      </c>
      <c r="B118" s="324" t="s">
        <v>3315</v>
      </c>
      <c r="C118" s="296" t="s">
        <v>190</v>
      </c>
      <c r="D118" s="324" t="s">
        <v>191</v>
      </c>
      <c r="E118" s="266">
        <v>2304</v>
      </c>
      <c r="F118" s="266">
        <v>2158</v>
      </c>
      <c r="G118" s="266">
        <v>2038</v>
      </c>
      <c r="H118" s="267">
        <v>2571</v>
      </c>
      <c r="I118" s="267">
        <v>2457</v>
      </c>
      <c r="J118" s="267">
        <v>2202</v>
      </c>
      <c r="K118" s="267">
        <v>2711</v>
      </c>
      <c r="L118" s="267">
        <v>2593</v>
      </c>
      <c r="M118" s="267">
        <v>2404</v>
      </c>
      <c r="N118" s="270">
        <v>0.943243209677219</v>
      </c>
      <c r="O118" s="269">
        <v>75949</v>
      </c>
      <c r="P118" s="297">
        <v>0.9</v>
      </c>
      <c r="Q118" s="270">
        <v>0.936631944444444</v>
      </c>
      <c r="R118" s="270">
        <v>0.955659276546091</v>
      </c>
      <c r="S118" s="270">
        <v>0.956473625968277</v>
      </c>
      <c r="T118" s="298">
        <v>-0.0190273321016466</v>
      </c>
      <c r="U118" s="269">
        <v>80519</v>
      </c>
      <c r="V118" s="269">
        <v>70725</v>
      </c>
      <c r="W118" s="270">
        <v>0.878364112818093</v>
      </c>
      <c r="X118" s="270">
        <v>0.884548611111111</v>
      </c>
      <c r="Y118" s="271">
        <v>0.856476079346558</v>
      </c>
      <c r="Z118" s="271">
        <v>0.886757654002213</v>
      </c>
      <c r="AA118" s="298">
        <v>0.0280725317645534</v>
      </c>
      <c r="AB118" s="267">
        <v>19321</v>
      </c>
      <c r="AC118" s="267">
        <v>17064</v>
      </c>
      <c r="AD118" s="267">
        <v>18780</v>
      </c>
      <c r="AE118" s="267">
        <v>16671</v>
      </c>
      <c r="AF118" s="271">
        <v>0.883184100201853</v>
      </c>
      <c r="AG118" s="271">
        <v>0.887699680511182</v>
      </c>
      <c r="AH118" s="298">
        <v>-0.00451558030932919</v>
      </c>
    </row>
    <row r="119" spans="1:36">
      <c r="A119" s="318" t="s">
        <v>186</v>
      </c>
      <c r="B119" s="324" t="s">
        <v>3315</v>
      </c>
      <c r="C119" s="296" t="s">
        <v>192</v>
      </c>
      <c r="D119" s="324" t="s">
        <v>193</v>
      </c>
      <c r="E119" s="266">
        <v>5153</v>
      </c>
      <c r="F119" s="266">
        <v>5099</v>
      </c>
      <c r="G119" s="266">
        <v>4403</v>
      </c>
      <c r="H119" s="267">
        <v>5611</v>
      </c>
      <c r="I119" s="267">
        <v>5509</v>
      </c>
      <c r="J119" s="267">
        <v>4535</v>
      </c>
      <c r="K119" s="267">
        <v>5854</v>
      </c>
      <c r="L119" s="267">
        <v>5692</v>
      </c>
      <c r="M119" s="267">
        <v>4685</v>
      </c>
      <c r="N119" s="270">
        <v>0.923340177960301</v>
      </c>
      <c r="O119" s="269">
        <v>157833</v>
      </c>
      <c r="P119" s="297">
        <v>0.9</v>
      </c>
      <c r="Q119" s="270">
        <v>0.989520667572288</v>
      </c>
      <c r="R119" s="270">
        <v>0.98182142220638</v>
      </c>
      <c r="S119" s="270">
        <v>0.972326614280834</v>
      </c>
      <c r="T119" s="298">
        <v>0.0076992453659076</v>
      </c>
      <c r="U119" s="269">
        <v>170937</v>
      </c>
      <c r="V119" s="269">
        <v>139443</v>
      </c>
      <c r="W119" s="270">
        <v>0.815756682286456</v>
      </c>
      <c r="X119" s="270">
        <v>0.854453716281778</v>
      </c>
      <c r="Y119" s="271">
        <v>0.808233826412404</v>
      </c>
      <c r="Z119" s="271">
        <v>0.800307482063546</v>
      </c>
      <c r="AA119" s="298">
        <v>0.0462198898693734</v>
      </c>
      <c r="AB119" s="267">
        <v>40231</v>
      </c>
      <c r="AC119" s="267">
        <v>33006</v>
      </c>
      <c r="AD119" s="267">
        <v>39403</v>
      </c>
      <c r="AE119" s="267">
        <v>32672</v>
      </c>
      <c r="AF119" s="271">
        <v>0.82041212000696</v>
      </c>
      <c r="AG119" s="271">
        <v>0.82917544349415</v>
      </c>
      <c r="AH119" s="298">
        <v>-0.00876332348719033</v>
      </c>
    </row>
    <row r="120" spans="1:36">
      <c r="A120" s="318" t="s">
        <v>186</v>
      </c>
      <c r="B120" s="324" t="s">
        <v>3315</v>
      </c>
      <c r="C120" s="296" t="s">
        <v>194</v>
      </c>
      <c r="D120" s="324" t="s">
        <v>195</v>
      </c>
      <c r="E120" s="266">
        <v>6257</v>
      </c>
      <c r="F120" s="266">
        <v>5549</v>
      </c>
      <c r="G120" s="266">
        <v>5227</v>
      </c>
      <c r="H120" s="267">
        <v>6843</v>
      </c>
      <c r="I120" s="267">
        <v>6050</v>
      </c>
      <c r="J120" s="267">
        <v>5772</v>
      </c>
      <c r="K120" s="267">
        <v>7180</v>
      </c>
      <c r="L120" s="267">
        <v>6560</v>
      </c>
      <c r="M120" s="267">
        <v>6086</v>
      </c>
      <c r="N120" s="270">
        <v>0.794245486656201</v>
      </c>
      <c r="O120" s="269">
        <v>161899</v>
      </c>
      <c r="P120" s="297">
        <v>0.9</v>
      </c>
      <c r="Q120" s="270">
        <v>0.88684673166054</v>
      </c>
      <c r="R120" s="270">
        <v>0.884115154172147</v>
      </c>
      <c r="S120" s="270">
        <v>0.913649025069638</v>
      </c>
      <c r="T120" s="298">
        <v>0.00273157748839348</v>
      </c>
      <c r="U120" s="269">
        <v>203840</v>
      </c>
      <c r="V120" s="269">
        <v>170248</v>
      </c>
      <c r="W120" s="270">
        <v>0.835204081632653</v>
      </c>
      <c r="X120" s="270">
        <v>0.835384369506153</v>
      </c>
      <c r="Y120" s="271">
        <v>0.843489697501096</v>
      </c>
      <c r="Z120" s="271">
        <v>0.847632311977716</v>
      </c>
      <c r="AA120" s="298">
        <v>-0.0081053279949429</v>
      </c>
      <c r="AB120" s="267">
        <v>49595</v>
      </c>
      <c r="AC120" s="267">
        <v>42222</v>
      </c>
      <c r="AD120" s="267">
        <v>46714</v>
      </c>
      <c r="AE120" s="267">
        <v>40184</v>
      </c>
      <c r="AF120" s="271">
        <v>0.85133582014316</v>
      </c>
      <c r="AG120" s="271">
        <v>0.860213212313225</v>
      </c>
      <c r="AH120" s="298">
        <v>-0.00887739217006556</v>
      </c>
    </row>
    <row r="121" spans="1:36">
      <c r="A121" s="318" t="s">
        <v>186</v>
      </c>
      <c r="B121" s="324" t="s">
        <v>3315</v>
      </c>
      <c r="C121" s="296" t="s">
        <v>196</v>
      </c>
      <c r="D121" s="324" t="s">
        <v>197</v>
      </c>
      <c r="E121" s="266">
        <v>4211</v>
      </c>
      <c r="F121" s="266">
        <v>3674</v>
      </c>
      <c r="G121" s="266">
        <v>3405</v>
      </c>
      <c r="H121" s="267">
        <v>4683</v>
      </c>
      <c r="I121" s="267">
        <v>4067</v>
      </c>
      <c r="J121" s="267">
        <v>3793</v>
      </c>
      <c r="K121" s="267">
        <v>4910</v>
      </c>
      <c r="L121" s="267">
        <v>4470</v>
      </c>
      <c r="M121" s="267">
        <v>4082</v>
      </c>
      <c r="N121" s="270">
        <v>0.891031773271311</v>
      </c>
      <c r="O121" s="269">
        <v>122017</v>
      </c>
      <c r="P121" s="297">
        <v>0.9</v>
      </c>
      <c r="Q121" s="270">
        <v>0.872476846354785</v>
      </c>
      <c r="R121" s="270">
        <v>0.868460388639761</v>
      </c>
      <c r="S121" s="270">
        <v>0.910386965376782</v>
      </c>
      <c r="T121" s="298">
        <v>0.00401645771502424</v>
      </c>
      <c r="U121" s="269">
        <v>136939</v>
      </c>
      <c r="V121" s="269">
        <v>115398</v>
      </c>
      <c r="W121" s="270">
        <v>0.842696383061071</v>
      </c>
      <c r="X121" s="270">
        <v>0.80859653289005</v>
      </c>
      <c r="Y121" s="271">
        <v>0.80995088618407</v>
      </c>
      <c r="Z121" s="271">
        <v>0.831364562118126</v>
      </c>
      <c r="AA121" s="298">
        <v>-0.00135435329402023</v>
      </c>
      <c r="AB121" s="267">
        <v>32597</v>
      </c>
      <c r="AC121" s="267">
        <v>27160</v>
      </c>
      <c r="AD121" s="267">
        <v>31615</v>
      </c>
      <c r="AE121" s="267">
        <v>26755</v>
      </c>
      <c r="AF121" s="271">
        <v>0.833205509709482</v>
      </c>
      <c r="AG121" s="271">
        <v>0.846275502135062</v>
      </c>
      <c r="AH121" s="298">
        <v>-0.0130699924255799</v>
      </c>
    </row>
    <row r="122" spans="1:36">
      <c r="A122" s="318" t="s">
        <v>186</v>
      </c>
      <c r="B122" s="324" t="s">
        <v>3315</v>
      </c>
      <c r="C122" s="296" t="s">
        <v>198</v>
      </c>
      <c r="D122" s="324" t="s">
        <v>199</v>
      </c>
      <c r="E122" s="266">
        <v>0</v>
      </c>
      <c r="F122" s="266">
        <v>0</v>
      </c>
      <c r="G122" s="266">
        <v>0</v>
      </c>
      <c r="H122" s="267">
        <v>0</v>
      </c>
      <c r="I122" s="267">
        <v>0</v>
      </c>
      <c r="J122" s="267">
        <v>0</v>
      </c>
      <c r="K122" s="267">
        <v>1</v>
      </c>
      <c r="L122" s="267">
        <v>0</v>
      </c>
      <c r="M122" s="267">
        <v>1</v>
      </c>
      <c r="N122" s="270">
        <v>0.5</v>
      </c>
      <c r="O122" s="269">
        <v>4</v>
      </c>
      <c r="P122" s="297">
        <v>0.9</v>
      </c>
      <c r="Q122" s="270">
        <v>0</v>
      </c>
      <c r="R122" s="270">
        <v>0</v>
      </c>
      <c r="S122" s="270">
        <v>0</v>
      </c>
      <c r="T122" s="298">
        <v>0</v>
      </c>
      <c r="U122" s="269">
        <v>8</v>
      </c>
      <c r="V122" s="269">
        <v>4</v>
      </c>
      <c r="W122" s="270">
        <v>0.5</v>
      </c>
      <c r="X122" s="270">
        <v>0</v>
      </c>
      <c r="Y122" s="271">
        <v>0</v>
      </c>
      <c r="Z122" s="271">
        <v>1</v>
      </c>
      <c r="AA122" s="298">
        <v>0</v>
      </c>
      <c r="AB122" s="267">
        <v>1</v>
      </c>
      <c r="AC122" s="267">
        <v>1</v>
      </c>
      <c r="AD122" s="267">
        <v>5</v>
      </c>
      <c r="AE122" s="267">
        <v>2</v>
      </c>
      <c r="AF122" s="271">
        <v>1</v>
      </c>
      <c r="AG122" s="271">
        <v>0.4</v>
      </c>
      <c r="AH122" s="298">
        <v>0.6</v>
      </c>
    </row>
    <row r="123" spans="1:36">
      <c r="A123" s="318" t="s">
        <v>186</v>
      </c>
      <c r="B123" s="324" t="s">
        <v>3315</v>
      </c>
      <c r="C123" s="296" t="s">
        <v>200</v>
      </c>
      <c r="D123" s="324" t="s">
        <v>201</v>
      </c>
      <c r="E123" s="266">
        <v>3335</v>
      </c>
      <c r="F123" s="266">
        <v>3164</v>
      </c>
      <c r="G123" s="266">
        <v>2871</v>
      </c>
      <c r="H123" s="267">
        <v>3460</v>
      </c>
      <c r="I123" s="267">
        <v>3233</v>
      </c>
      <c r="J123" s="267">
        <v>2812</v>
      </c>
      <c r="K123" s="267">
        <v>3571</v>
      </c>
      <c r="L123" s="267">
        <v>3322</v>
      </c>
      <c r="M123" s="267">
        <v>3026</v>
      </c>
      <c r="N123" s="270">
        <v>0.934436320226815</v>
      </c>
      <c r="O123" s="269">
        <v>100194</v>
      </c>
      <c r="P123" s="297">
        <v>0.9</v>
      </c>
      <c r="Q123" s="270">
        <v>0.948725637181409</v>
      </c>
      <c r="R123" s="270">
        <v>0.934393063583815</v>
      </c>
      <c r="S123" s="270">
        <v>0.930271632595912</v>
      </c>
      <c r="T123" s="298">
        <v>0.0143325735975943</v>
      </c>
      <c r="U123" s="269">
        <v>107224</v>
      </c>
      <c r="V123" s="269">
        <v>92837</v>
      </c>
      <c r="W123" s="270">
        <v>0.865822950085802</v>
      </c>
      <c r="X123" s="270">
        <v>0.860869565217391</v>
      </c>
      <c r="Y123" s="271">
        <v>0.81271676300578</v>
      </c>
      <c r="Z123" s="271">
        <v>0.847381685802296</v>
      </c>
      <c r="AA123" s="298">
        <v>0.048152802211611</v>
      </c>
      <c r="AB123" s="267">
        <v>25226</v>
      </c>
      <c r="AC123" s="267">
        <v>21757</v>
      </c>
      <c r="AD123" s="267">
        <v>24648</v>
      </c>
      <c r="AE123" s="267">
        <v>21728</v>
      </c>
      <c r="AF123" s="271">
        <v>0.862483152303179</v>
      </c>
      <c r="AG123" s="271">
        <v>0.881531970139565</v>
      </c>
      <c r="AH123" s="298">
        <v>-0.0190488178363858</v>
      </c>
    </row>
    <row r="124" spans="1:36">
      <c r="A124" s="318" t="s">
        <v>186</v>
      </c>
      <c r="B124" s="324" t="s">
        <v>3315</v>
      </c>
      <c r="C124" s="296" t="s">
        <v>202</v>
      </c>
      <c r="D124" s="324" t="s">
        <v>203</v>
      </c>
      <c r="E124" s="266">
        <v>2</v>
      </c>
      <c r="F124" s="266">
        <v>1</v>
      </c>
      <c r="G124" s="266">
        <v>0</v>
      </c>
      <c r="H124" s="267">
        <v>2</v>
      </c>
      <c r="I124" s="267">
        <v>0</v>
      </c>
      <c r="J124" s="267">
        <v>0</v>
      </c>
      <c r="K124" s="267">
        <v>0</v>
      </c>
      <c r="L124" s="267">
        <v>0</v>
      </c>
      <c r="M124" s="267">
        <v>0</v>
      </c>
      <c r="N124" s="270">
        <v>0.69047619047619</v>
      </c>
      <c r="O124" s="269">
        <v>29</v>
      </c>
      <c r="P124" s="297">
        <v>0.9</v>
      </c>
      <c r="Q124" s="270">
        <v>0.5</v>
      </c>
      <c r="R124" s="270">
        <v>0</v>
      </c>
      <c r="S124" s="270">
        <v>0</v>
      </c>
      <c r="T124" s="298">
        <v>0.5</v>
      </c>
      <c r="U124" s="269">
        <v>42</v>
      </c>
      <c r="V124" s="269">
        <v>27</v>
      </c>
      <c r="W124" s="270">
        <v>0.642857142857143</v>
      </c>
      <c r="X124" s="270">
        <v>0</v>
      </c>
      <c r="Y124" s="271">
        <v>0</v>
      </c>
      <c r="Z124" s="271">
        <v>0</v>
      </c>
      <c r="AA124" s="298">
        <v>0</v>
      </c>
      <c r="AB124" s="267">
        <v>7</v>
      </c>
      <c r="AC124" s="267">
        <v>1</v>
      </c>
      <c r="AD124" s="267">
        <v>8</v>
      </c>
      <c r="AE124" s="267">
        <v>4</v>
      </c>
      <c r="AF124" s="271">
        <v>0.142857142857143</v>
      </c>
      <c r="AG124" s="271">
        <v>0.5</v>
      </c>
      <c r="AH124" s="298">
        <v>-0.357142857142857</v>
      </c>
    </row>
    <row r="125" spans="1:36">
      <c r="A125" s="318" t="s">
        <v>186</v>
      </c>
      <c r="B125" s="324" t="s">
        <v>3315</v>
      </c>
      <c r="C125" s="296" t="s">
        <v>204</v>
      </c>
      <c r="D125" s="324" t="s">
        <v>205</v>
      </c>
      <c r="E125" s="266">
        <v>2391</v>
      </c>
      <c r="F125" s="266">
        <v>2195</v>
      </c>
      <c r="G125" s="266">
        <v>2085</v>
      </c>
      <c r="H125" s="267">
        <v>2423</v>
      </c>
      <c r="I125" s="267">
        <v>2211</v>
      </c>
      <c r="J125" s="267">
        <v>2155</v>
      </c>
      <c r="K125" s="267">
        <v>2345</v>
      </c>
      <c r="L125" s="267">
        <v>2148</v>
      </c>
      <c r="M125" s="267">
        <v>2087</v>
      </c>
      <c r="N125" s="270">
        <v>0.922811882852221</v>
      </c>
      <c r="O125" s="269">
        <v>65886</v>
      </c>
      <c r="P125" s="297">
        <v>0.9</v>
      </c>
      <c r="Q125" s="270">
        <v>0.918025930572982</v>
      </c>
      <c r="R125" s="270">
        <v>0.912505158893933</v>
      </c>
      <c r="S125" s="270">
        <v>0.915991471215352</v>
      </c>
      <c r="T125" s="298">
        <v>0.00552077167904885</v>
      </c>
      <c r="U125" s="269">
        <v>71397</v>
      </c>
      <c r="V125" s="269">
        <v>63932</v>
      </c>
      <c r="W125" s="270">
        <v>0.89544378615348</v>
      </c>
      <c r="X125" s="270">
        <v>0.872020075282309</v>
      </c>
      <c r="Y125" s="271">
        <v>0.889393314073463</v>
      </c>
      <c r="Z125" s="271">
        <v>0.889978678038379</v>
      </c>
      <c r="AA125" s="298">
        <v>-0.017373238791154</v>
      </c>
      <c r="AB125" s="267">
        <v>16700</v>
      </c>
      <c r="AC125" s="267">
        <v>14906</v>
      </c>
      <c r="AD125" s="267">
        <v>16175</v>
      </c>
      <c r="AE125" s="267">
        <v>14553</v>
      </c>
      <c r="AF125" s="271">
        <v>0.892574850299401</v>
      </c>
      <c r="AG125" s="271">
        <v>0.899721792890263</v>
      </c>
      <c r="AH125" s="298">
        <v>-0.00714694259086157</v>
      </c>
    </row>
    <row r="126" spans="1:36">
      <c r="A126" s="318" t="s">
        <v>186</v>
      </c>
      <c r="B126" s="324" t="s">
        <v>3315</v>
      </c>
      <c r="C126" s="296" t="s">
        <v>206</v>
      </c>
      <c r="D126" s="324" t="s">
        <v>207</v>
      </c>
      <c r="E126" s="266">
        <v>2</v>
      </c>
      <c r="F126" s="266">
        <v>1</v>
      </c>
      <c r="G126" s="266">
        <v>0</v>
      </c>
      <c r="H126" s="267">
        <v>17</v>
      </c>
      <c r="I126" s="267">
        <v>14</v>
      </c>
      <c r="J126" s="267">
        <v>5</v>
      </c>
      <c r="K126" s="267">
        <v>2</v>
      </c>
      <c r="L126" s="267">
        <v>1</v>
      </c>
      <c r="M126" s="267">
        <v>1</v>
      </c>
      <c r="N126" s="270">
        <v>0.61038961038961</v>
      </c>
      <c r="O126" s="269">
        <v>47</v>
      </c>
      <c r="P126" s="297">
        <v>0.9</v>
      </c>
      <c r="Q126" s="270">
        <v>0.5</v>
      </c>
      <c r="R126" s="270">
        <v>0.823529411764706</v>
      </c>
      <c r="S126" s="270">
        <v>0.5</v>
      </c>
      <c r="T126" s="298">
        <v>-0.323529411764706</v>
      </c>
      <c r="U126" s="269">
        <v>77</v>
      </c>
      <c r="V126" s="269">
        <v>17</v>
      </c>
      <c r="W126" s="270">
        <v>0.220779220779221</v>
      </c>
      <c r="X126" s="270">
        <v>0</v>
      </c>
      <c r="Y126" s="271">
        <v>0.294117647058824</v>
      </c>
      <c r="Z126" s="271">
        <v>0.5</v>
      </c>
      <c r="AA126" s="298">
        <v>-0.294117647058824</v>
      </c>
      <c r="AB126" s="267">
        <v>33</v>
      </c>
      <c r="AC126" s="267">
        <v>9</v>
      </c>
      <c r="AD126" s="267">
        <v>17</v>
      </c>
      <c r="AE126" s="267">
        <v>3</v>
      </c>
      <c r="AF126" s="271">
        <v>0.272727272727273</v>
      </c>
      <c r="AG126" s="271">
        <v>0.176470588235294</v>
      </c>
      <c r="AH126" s="298">
        <v>0.0962566844919786</v>
      </c>
    </row>
    <row r="127" spans="1:36">
      <c r="A127" s="318" t="s">
        <v>186</v>
      </c>
      <c r="B127" s="324" t="s">
        <v>3315</v>
      </c>
      <c r="C127" s="296" t="s">
        <v>208</v>
      </c>
      <c r="D127" s="324" t="s">
        <v>209</v>
      </c>
      <c r="E127" s="266">
        <v>6</v>
      </c>
      <c r="F127" s="266">
        <v>3</v>
      </c>
      <c r="G127" s="266">
        <v>2</v>
      </c>
      <c r="H127" s="267">
        <v>1</v>
      </c>
      <c r="I127" s="267">
        <v>1</v>
      </c>
      <c r="J127" s="267">
        <v>1</v>
      </c>
      <c r="K127" s="267">
        <v>1</v>
      </c>
      <c r="L127" s="267">
        <v>0</v>
      </c>
      <c r="M127" s="267">
        <v>1</v>
      </c>
      <c r="N127" s="270">
        <v>0.58974358974359</v>
      </c>
      <c r="O127" s="269">
        <v>23</v>
      </c>
      <c r="P127" s="297">
        <v>0.9</v>
      </c>
      <c r="Q127" s="270">
        <v>0.5</v>
      </c>
      <c r="R127" s="270">
        <v>1</v>
      </c>
      <c r="S127" s="270">
        <v>0</v>
      </c>
      <c r="T127" s="298">
        <v>-0.5</v>
      </c>
      <c r="U127" s="269">
        <v>39</v>
      </c>
      <c r="V127" s="269">
        <v>20</v>
      </c>
      <c r="W127" s="270">
        <v>0.512820512820513</v>
      </c>
      <c r="X127" s="270">
        <v>0.333333333333333</v>
      </c>
      <c r="Y127" s="271">
        <v>1</v>
      </c>
      <c r="Z127" s="271">
        <v>1</v>
      </c>
      <c r="AA127" s="298">
        <v>-0.666666666666667</v>
      </c>
      <c r="AB127" s="267">
        <v>8</v>
      </c>
      <c r="AC127" s="267">
        <v>4</v>
      </c>
      <c r="AD127" s="267">
        <v>14</v>
      </c>
      <c r="AE127" s="267">
        <v>7</v>
      </c>
      <c r="AF127" s="271">
        <v>0.5</v>
      </c>
      <c r="AG127" s="271">
        <v>0.5</v>
      </c>
      <c r="AH127" s="298">
        <v>0</v>
      </c>
    </row>
    <row r="128" spans="1:36">
      <c r="A128" s="318" t="s">
        <v>186</v>
      </c>
      <c r="B128" s="324" t="s">
        <v>3315</v>
      </c>
      <c r="C128" s="296" t="s">
        <v>210</v>
      </c>
      <c r="D128" s="324" t="s">
        <v>210</v>
      </c>
      <c r="E128" s="266">
        <v>3332</v>
      </c>
      <c r="F128" s="266">
        <v>3234</v>
      </c>
      <c r="G128" s="266">
        <v>2932</v>
      </c>
      <c r="H128" s="267">
        <v>3413</v>
      </c>
      <c r="I128" s="267">
        <v>3269</v>
      </c>
      <c r="J128" s="267">
        <v>2836</v>
      </c>
      <c r="K128" s="267">
        <v>3314</v>
      </c>
      <c r="L128" s="267">
        <v>3078</v>
      </c>
      <c r="M128" s="267">
        <v>2828</v>
      </c>
      <c r="N128" s="270">
        <v>0.958097195712817</v>
      </c>
      <c r="O128" s="269">
        <v>97884</v>
      </c>
      <c r="P128" s="297">
        <v>0.9</v>
      </c>
      <c r="Q128" s="270">
        <v>0.970588235294118</v>
      </c>
      <c r="R128" s="270">
        <v>0.957808379724582</v>
      </c>
      <c r="S128" s="270">
        <v>0.928786964393482</v>
      </c>
      <c r="T128" s="298">
        <v>0.0127798555695352</v>
      </c>
      <c r="U128" s="269">
        <v>102165</v>
      </c>
      <c r="V128" s="269">
        <v>87074</v>
      </c>
      <c r="W128" s="270">
        <v>0.852287965545931</v>
      </c>
      <c r="X128" s="270">
        <v>0.879951980792317</v>
      </c>
      <c r="Y128" s="271">
        <v>0.830940521535306</v>
      </c>
      <c r="Z128" s="271">
        <v>0.853349426674713</v>
      </c>
      <c r="AA128" s="298">
        <v>0.0490114592570108</v>
      </c>
      <c r="AB128" s="267">
        <v>24253</v>
      </c>
      <c r="AC128" s="267">
        <v>21301</v>
      </c>
      <c r="AD128" s="267">
        <v>23468</v>
      </c>
      <c r="AE128" s="267">
        <v>20416</v>
      </c>
      <c r="AF128" s="271">
        <v>0.878283098998062</v>
      </c>
      <c r="AG128" s="271">
        <v>0.869950570990285</v>
      </c>
      <c r="AH128" s="298">
        <v>0.00833252800777751</v>
      </c>
    </row>
    <row r="129" spans="1:34">
      <c r="A129" s="318" t="s">
        <v>186</v>
      </c>
      <c r="B129" s="324" t="s">
        <v>3315</v>
      </c>
      <c r="C129" s="296" t="s">
        <v>211</v>
      </c>
      <c r="D129" s="324" t="s">
        <v>212</v>
      </c>
      <c r="E129" s="266">
        <v>2</v>
      </c>
      <c r="F129" s="266">
        <v>2</v>
      </c>
      <c r="G129" s="266">
        <v>0</v>
      </c>
      <c r="H129" s="267">
        <v>4</v>
      </c>
      <c r="I129" s="267">
        <v>4</v>
      </c>
      <c r="J129" s="267">
        <v>4</v>
      </c>
      <c r="K129" s="267">
        <v>9</v>
      </c>
      <c r="L129" s="267">
        <v>0</v>
      </c>
      <c r="M129" s="267">
        <v>8</v>
      </c>
      <c r="N129" s="270">
        <v>0.355555555555556</v>
      </c>
      <c r="O129" s="269">
        <v>16</v>
      </c>
      <c r="P129" s="297">
        <v>0.9</v>
      </c>
      <c r="Q129" s="270">
        <v>1</v>
      </c>
      <c r="R129" s="270">
        <v>1</v>
      </c>
      <c r="S129" s="270">
        <v>0</v>
      </c>
      <c r="T129" s="298">
        <v>0</v>
      </c>
      <c r="U129" s="269">
        <v>45</v>
      </c>
      <c r="V129" s="269">
        <v>33</v>
      </c>
      <c r="W129" s="270">
        <v>0.733333333333333</v>
      </c>
      <c r="X129" s="270">
        <v>0</v>
      </c>
      <c r="Y129" s="271">
        <v>1</v>
      </c>
      <c r="Z129" s="271">
        <v>0.888888888888889</v>
      </c>
      <c r="AA129" s="298">
        <v>-1</v>
      </c>
      <c r="AB129" s="267">
        <v>18</v>
      </c>
      <c r="AC129" s="267">
        <v>13</v>
      </c>
      <c r="AD129" s="267">
        <v>2</v>
      </c>
      <c r="AE129" s="267">
        <v>1</v>
      </c>
      <c r="AF129" s="271">
        <v>0.722222222222222</v>
      </c>
      <c r="AG129" s="271">
        <v>0.5</v>
      </c>
      <c r="AH129" s="298">
        <v>0.222222222222222</v>
      </c>
    </row>
    <row r="130" spans="1:34">
      <c r="A130" s="318" t="s">
        <v>186</v>
      </c>
      <c r="B130" s="324" t="s">
        <v>3315</v>
      </c>
      <c r="C130" s="296" t="s">
        <v>213</v>
      </c>
      <c r="D130" s="324" t="s">
        <v>214</v>
      </c>
      <c r="E130" s="266">
        <v>2672</v>
      </c>
      <c r="F130" s="266">
        <v>2634</v>
      </c>
      <c r="G130" s="266">
        <v>2322</v>
      </c>
      <c r="H130" s="267">
        <v>3003</v>
      </c>
      <c r="I130" s="267">
        <v>2902</v>
      </c>
      <c r="J130" s="267">
        <v>2627</v>
      </c>
      <c r="K130" s="267">
        <v>2965</v>
      </c>
      <c r="L130" s="267">
        <v>2883</v>
      </c>
      <c r="M130" s="267">
        <v>2630</v>
      </c>
      <c r="N130" s="270">
        <v>0.956461143298126</v>
      </c>
      <c r="O130" s="269">
        <v>83039</v>
      </c>
      <c r="P130" s="297">
        <v>0.9</v>
      </c>
      <c r="Q130" s="270">
        <v>0.985778443113772</v>
      </c>
      <c r="R130" s="270">
        <v>0.966366966366966</v>
      </c>
      <c r="S130" s="270">
        <v>0.972344013490725</v>
      </c>
      <c r="T130" s="298">
        <v>0.0194114767468061</v>
      </c>
      <c r="U130" s="269">
        <v>86819</v>
      </c>
      <c r="V130" s="269">
        <v>74831</v>
      </c>
      <c r="W130" s="270">
        <v>0.861919625888342</v>
      </c>
      <c r="X130" s="270">
        <v>0.869011976047904</v>
      </c>
      <c r="Y130" s="271">
        <v>0.874791874791875</v>
      </c>
      <c r="Z130" s="271">
        <v>0.887015177065767</v>
      </c>
      <c r="AA130" s="298">
        <v>-0.00577989874397067</v>
      </c>
      <c r="AB130" s="267">
        <v>20296</v>
      </c>
      <c r="AC130" s="267">
        <v>17583</v>
      </c>
      <c r="AD130" s="267">
        <v>20500</v>
      </c>
      <c r="AE130" s="267">
        <v>17725</v>
      </c>
      <c r="AF130" s="271">
        <v>0.866328340559716</v>
      </c>
      <c r="AG130" s="271">
        <v>0.864634146341463</v>
      </c>
      <c r="AH130" s="298">
        <v>0.00169419421825279</v>
      </c>
    </row>
    <row r="131" spans="1:34">
      <c r="A131" s="318" t="s">
        <v>186</v>
      </c>
      <c r="B131" s="324" t="s">
        <v>3315</v>
      </c>
      <c r="C131" s="296" t="s">
        <v>215</v>
      </c>
      <c r="D131" s="324" t="s">
        <v>216</v>
      </c>
      <c r="E131" s="266">
        <v>3362</v>
      </c>
      <c r="F131" s="266">
        <v>3242</v>
      </c>
      <c r="G131" s="266">
        <v>3051</v>
      </c>
      <c r="H131" s="267">
        <v>3402</v>
      </c>
      <c r="I131" s="267">
        <v>3119</v>
      </c>
      <c r="J131" s="267">
        <v>3113</v>
      </c>
      <c r="K131" s="267">
        <v>3854</v>
      </c>
      <c r="L131" s="267">
        <v>3780</v>
      </c>
      <c r="M131" s="267">
        <v>3554</v>
      </c>
      <c r="N131" s="270">
        <v>0.941632264797421</v>
      </c>
      <c r="O131" s="269">
        <v>101959</v>
      </c>
      <c r="P131" s="297">
        <v>0.9</v>
      </c>
      <c r="Q131" s="270">
        <v>0.964306960142772</v>
      </c>
      <c r="R131" s="270">
        <v>0.916813639035861</v>
      </c>
      <c r="S131" s="270">
        <v>0.980799169693825</v>
      </c>
      <c r="T131" s="298">
        <v>0.047493321106911</v>
      </c>
      <c r="U131" s="269">
        <v>108279</v>
      </c>
      <c r="V131" s="269">
        <v>98685</v>
      </c>
      <c r="W131" s="270">
        <v>0.911395561466212</v>
      </c>
      <c r="X131" s="270">
        <v>0.907495538370018</v>
      </c>
      <c r="Y131" s="271">
        <v>0.915049970605526</v>
      </c>
      <c r="Z131" s="271">
        <v>0.922158796056046</v>
      </c>
      <c r="AA131" s="298">
        <v>-0.00755443223550833</v>
      </c>
      <c r="AB131" s="267">
        <v>25879</v>
      </c>
      <c r="AC131" s="267">
        <v>23626</v>
      </c>
      <c r="AD131" s="267">
        <v>24932</v>
      </c>
      <c r="AE131" s="267">
        <v>22853</v>
      </c>
      <c r="AF131" s="271">
        <v>0.91294099462885</v>
      </c>
      <c r="AG131" s="271">
        <v>0.916613187871009</v>
      </c>
      <c r="AH131" s="298">
        <v>-0.00367219324215939</v>
      </c>
    </row>
    <row r="132" spans="1:34">
      <c r="A132" s="318" t="s">
        <v>186</v>
      </c>
      <c r="B132" s="324" t="s">
        <v>3315</v>
      </c>
      <c r="C132" s="296" t="s">
        <v>217</v>
      </c>
      <c r="D132" s="324" t="s">
        <v>218</v>
      </c>
      <c r="E132" s="266">
        <v>2646</v>
      </c>
      <c r="F132" s="266">
        <v>2509</v>
      </c>
      <c r="G132" s="266">
        <v>2333</v>
      </c>
      <c r="H132" s="267">
        <v>2737</v>
      </c>
      <c r="I132" s="267">
        <v>2592</v>
      </c>
      <c r="J132" s="267">
        <v>2484</v>
      </c>
      <c r="K132" s="267">
        <v>3145</v>
      </c>
      <c r="L132" s="267">
        <v>3039</v>
      </c>
      <c r="M132" s="267">
        <v>2897</v>
      </c>
      <c r="N132" s="270">
        <v>0.932766668989061</v>
      </c>
      <c r="O132" s="269">
        <v>80328</v>
      </c>
      <c r="P132" s="297">
        <v>0.9</v>
      </c>
      <c r="Q132" s="270">
        <v>0.94822373393802</v>
      </c>
      <c r="R132" s="270">
        <v>0.94702228717574</v>
      </c>
      <c r="S132" s="270">
        <v>0.966295707472178</v>
      </c>
      <c r="T132" s="298">
        <v>0.00120144676227973</v>
      </c>
      <c r="U132" s="269">
        <v>86118</v>
      </c>
      <c r="V132" s="269">
        <v>76743</v>
      </c>
      <c r="W132" s="270">
        <v>0.891137741238765</v>
      </c>
      <c r="X132" s="270">
        <v>0.881708238851096</v>
      </c>
      <c r="Y132" s="271">
        <v>0.907563025210084</v>
      </c>
      <c r="Z132" s="271">
        <v>0.921144674085851</v>
      </c>
      <c r="AA132" s="298">
        <v>-0.0258547863589881</v>
      </c>
      <c r="AB132" s="267">
        <v>20775</v>
      </c>
      <c r="AC132" s="267">
        <v>18806</v>
      </c>
      <c r="AD132" s="267">
        <v>19886</v>
      </c>
      <c r="AE132" s="267">
        <v>17882</v>
      </c>
      <c r="AF132" s="271">
        <v>0.905222623345367</v>
      </c>
      <c r="AG132" s="271">
        <v>0.899225585839284</v>
      </c>
      <c r="AH132" s="298">
        <v>0.00599703750608316</v>
      </c>
    </row>
    <row r="133" spans="1:34">
      <c r="A133" s="318" t="s">
        <v>186</v>
      </c>
      <c r="B133" s="324" t="s">
        <v>3316</v>
      </c>
      <c r="C133" s="296" t="s">
        <v>219</v>
      </c>
      <c r="D133" s="324" t="s">
        <v>220</v>
      </c>
      <c r="E133" s="266">
        <v>10</v>
      </c>
      <c r="F133" s="266">
        <v>0</v>
      </c>
      <c r="G133" s="266">
        <v>10</v>
      </c>
      <c r="H133" s="267">
        <v>8</v>
      </c>
      <c r="I133" s="267">
        <v>0</v>
      </c>
      <c r="J133" s="267">
        <v>8</v>
      </c>
      <c r="K133" s="267">
        <v>4</v>
      </c>
      <c r="L133" s="267">
        <v>0</v>
      </c>
      <c r="M133" s="267">
        <v>4</v>
      </c>
      <c r="N133" s="270">
        <v>0.917634996582365</v>
      </c>
      <c r="O133" s="269">
        <v>18795</v>
      </c>
      <c r="P133" s="297">
        <v>0.9</v>
      </c>
      <c r="Q133" s="270">
        <v>0</v>
      </c>
      <c r="R133" s="270">
        <v>0</v>
      </c>
      <c r="S133" s="270">
        <v>0</v>
      </c>
      <c r="T133" s="298">
        <v>0</v>
      </c>
      <c r="U133" s="269">
        <v>20482</v>
      </c>
      <c r="V133" s="269">
        <v>17677</v>
      </c>
      <c r="W133" s="270">
        <v>0.863050483351235</v>
      </c>
      <c r="X133" s="270">
        <v>1</v>
      </c>
      <c r="Y133" s="271">
        <v>1</v>
      </c>
      <c r="Z133" s="271">
        <v>1</v>
      </c>
      <c r="AA133" s="298">
        <v>0</v>
      </c>
      <c r="AB133" s="267">
        <v>60</v>
      </c>
      <c r="AC133" s="267">
        <v>60</v>
      </c>
      <c r="AD133" s="267">
        <v>159</v>
      </c>
      <c r="AE133" s="267">
        <v>156</v>
      </c>
      <c r="AF133" s="271">
        <v>1</v>
      </c>
      <c r="AG133" s="271">
        <v>0.981132075471698</v>
      </c>
      <c r="AH133" s="298">
        <v>0.0188679245283019</v>
      </c>
    </row>
    <row r="134" spans="1:34">
      <c r="A134" s="318" t="s">
        <v>186</v>
      </c>
      <c r="B134" s="324" t="s">
        <v>3316</v>
      </c>
      <c r="C134" s="296" t="s">
        <v>221</v>
      </c>
      <c r="D134" s="324" t="s">
        <v>222</v>
      </c>
      <c r="E134" s="266">
        <v>0</v>
      </c>
      <c r="F134" s="266">
        <v>0</v>
      </c>
      <c r="G134" s="266">
        <v>0</v>
      </c>
      <c r="H134" s="267">
        <v>0</v>
      </c>
      <c r="I134" s="267">
        <v>0</v>
      </c>
      <c r="J134" s="267">
        <v>0</v>
      </c>
      <c r="K134" s="267">
        <v>0</v>
      </c>
      <c r="L134" s="267">
        <v>0</v>
      </c>
      <c r="M134" s="267">
        <v>0</v>
      </c>
      <c r="N134" s="270">
        <v>1</v>
      </c>
      <c r="O134" s="269">
        <v>1</v>
      </c>
      <c r="P134" s="297">
        <v>0.9</v>
      </c>
      <c r="Q134" s="270">
        <v>0</v>
      </c>
      <c r="R134" s="270">
        <v>0</v>
      </c>
      <c r="S134" s="270">
        <v>0</v>
      </c>
      <c r="T134" s="298">
        <v>0</v>
      </c>
      <c r="U134" s="269">
        <v>1</v>
      </c>
      <c r="V134" s="269">
        <v>1</v>
      </c>
      <c r="W134" s="270">
        <v>1</v>
      </c>
      <c r="X134" s="270">
        <v>0</v>
      </c>
      <c r="Y134" s="271">
        <v>0</v>
      </c>
      <c r="Z134" s="271">
        <v>0</v>
      </c>
      <c r="AA134" s="298">
        <v>0</v>
      </c>
      <c r="AB134" s="267">
        <v>0</v>
      </c>
      <c r="AC134" s="267">
        <v>0</v>
      </c>
      <c r="AD134" s="267">
        <v>0</v>
      </c>
      <c r="AE134" s="267">
        <v>0</v>
      </c>
      <c r="AF134" s="271">
        <v>0</v>
      </c>
      <c r="AG134" s="271">
        <v>0</v>
      </c>
      <c r="AH134" s="298">
        <v>0</v>
      </c>
    </row>
    <row r="135" spans="1:34">
      <c r="A135" s="318" t="s">
        <v>186</v>
      </c>
      <c r="B135" s="324" t="s">
        <v>3316</v>
      </c>
      <c r="C135" s="296" t="s">
        <v>223</v>
      </c>
      <c r="D135" s="324" t="s">
        <v>224</v>
      </c>
      <c r="E135" s="266">
        <v>2479</v>
      </c>
      <c r="F135" s="266">
        <v>2312</v>
      </c>
      <c r="G135" s="266">
        <v>2243</v>
      </c>
      <c r="H135" s="267">
        <v>3606</v>
      </c>
      <c r="I135" s="267">
        <v>3145</v>
      </c>
      <c r="J135" s="267">
        <v>2933</v>
      </c>
      <c r="K135" s="267">
        <v>3074</v>
      </c>
      <c r="L135" s="267">
        <v>2880</v>
      </c>
      <c r="M135" s="267">
        <v>2695</v>
      </c>
      <c r="N135" s="270">
        <v>0.915594811531382</v>
      </c>
      <c r="O135" s="269">
        <v>84069</v>
      </c>
      <c r="P135" s="297">
        <v>0.9</v>
      </c>
      <c r="Q135" s="270">
        <v>0.932634126663977</v>
      </c>
      <c r="R135" s="270">
        <v>0.872157515252357</v>
      </c>
      <c r="S135" s="270">
        <v>0.936890045543266</v>
      </c>
      <c r="T135" s="298">
        <v>0.0604766114116202</v>
      </c>
      <c r="U135" s="269">
        <v>91819</v>
      </c>
      <c r="V135" s="269">
        <v>79870</v>
      </c>
      <c r="W135" s="270">
        <v>0.869863535869482</v>
      </c>
      <c r="X135" s="270">
        <v>0.90480032271077</v>
      </c>
      <c r="Y135" s="271">
        <v>0.81336661120355</v>
      </c>
      <c r="Z135" s="271">
        <v>0.876707872478855</v>
      </c>
      <c r="AA135" s="298">
        <v>0.0914337115072208</v>
      </c>
      <c r="AB135" s="267">
        <v>22760</v>
      </c>
      <c r="AC135" s="267">
        <v>20151</v>
      </c>
      <c r="AD135" s="267">
        <v>21133</v>
      </c>
      <c r="AE135" s="267">
        <v>18649</v>
      </c>
      <c r="AF135" s="271">
        <v>0.8853690685413</v>
      </c>
      <c r="AG135" s="271">
        <v>0.88245871385984</v>
      </c>
      <c r="AH135" s="298">
        <v>0.00291035468146039</v>
      </c>
    </row>
    <row r="136" spans="1:34">
      <c r="A136" s="318" t="s">
        <v>186</v>
      </c>
      <c r="B136" s="324" t="s">
        <v>3316</v>
      </c>
      <c r="C136" s="296" t="s">
        <v>225</v>
      </c>
      <c r="D136" s="324" t="s">
        <v>226</v>
      </c>
      <c r="E136" s="266">
        <v>2947</v>
      </c>
      <c r="F136" s="266">
        <v>2826</v>
      </c>
      <c r="G136" s="266">
        <v>2642</v>
      </c>
      <c r="H136" s="267">
        <v>3931</v>
      </c>
      <c r="I136" s="267">
        <v>3721</v>
      </c>
      <c r="J136" s="267">
        <v>3347</v>
      </c>
      <c r="K136" s="267">
        <v>3423</v>
      </c>
      <c r="L136" s="267">
        <v>3098</v>
      </c>
      <c r="M136" s="267">
        <v>2997</v>
      </c>
      <c r="N136" s="270">
        <v>0.91804979253112</v>
      </c>
      <c r="O136" s="269">
        <v>93810</v>
      </c>
      <c r="P136" s="297">
        <v>0.9</v>
      </c>
      <c r="Q136" s="270">
        <v>0.958941296233458</v>
      </c>
      <c r="R136" s="270">
        <v>0.946578478758586</v>
      </c>
      <c r="S136" s="270">
        <v>0.905054046158341</v>
      </c>
      <c r="T136" s="298">
        <v>0.0123628174748722</v>
      </c>
      <c r="U136" s="269">
        <v>102184</v>
      </c>
      <c r="V136" s="269">
        <v>88986</v>
      </c>
      <c r="W136" s="270">
        <v>0.87084083613873</v>
      </c>
      <c r="X136" s="270">
        <v>0.896504920257889</v>
      </c>
      <c r="Y136" s="271">
        <v>0.85143729330959</v>
      </c>
      <c r="Z136" s="271">
        <v>0.875547765118317</v>
      </c>
      <c r="AA136" s="298">
        <v>0.045067626948299</v>
      </c>
      <c r="AB136" s="267">
        <v>25299</v>
      </c>
      <c r="AC136" s="267">
        <v>22509</v>
      </c>
      <c r="AD136" s="267">
        <v>23740</v>
      </c>
      <c r="AE136" s="267">
        <v>20962</v>
      </c>
      <c r="AF136" s="271">
        <v>0.889718961223764</v>
      </c>
      <c r="AG136" s="271">
        <v>0.882982308340354</v>
      </c>
      <c r="AH136" s="298">
        <v>0.00673665288340997</v>
      </c>
    </row>
    <row r="137" spans="1:34">
      <c r="A137" s="318" t="s">
        <v>186</v>
      </c>
      <c r="B137" s="324" t="s">
        <v>3316</v>
      </c>
      <c r="C137" s="296" t="s">
        <v>227</v>
      </c>
      <c r="D137" s="324" t="s">
        <v>228</v>
      </c>
      <c r="E137" s="266">
        <v>7</v>
      </c>
      <c r="F137" s="266">
        <v>0</v>
      </c>
      <c r="G137" s="266">
        <v>7</v>
      </c>
      <c r="H137" s="267">
        <v>8</v>
      </c>
      <c r="I137" s="267">
        <v>0</v>
      </c>
      <c r="J137" s="267">
        <v>8</v>
      </c>
      <c r="K137" s="267">
        <v>10</v>
      </c>
      <c r="L137" s="267">
        <v>0</v>
      </c>
      <c r="M137" s="267">
        <v>10</v>
      </c>
      <c r="N137" s="270">
        <v>0.942998338516594</v>
      </c>
      <c r="O137" s="269">
        <v>22135</v>
      </c>
      <c r="P137" s="297">
        <v>0.9</v>
      </c>
      <c r="Q137" s="270">
        <v>0</v>
      </c>
      <c r="R137" s="270">
        <v>0</v>
      </c>
      <c r="S137" s="270">
        <v>0</v>
      </c>
      <c r="T137" s="298">
        <v>0</v>
      </c>
      <c r="U137" s="269">
        <v>23473</v>
      </c>
      <c r="V137" s="269">
        <v>21577</v>
      </c>
      <c r="W137" s="270">
        <v>0.919226345162527</v>
      </c>
      <c r="X137" s="270">
        <v>1</v>
      </c>
      <c r="Y137" s="271">
        <v>1</v>
      </c>
      <c r="Z137" s="271">
        <v>1</v>
      </c>
      <c r="AA137" s="298">
        <v>0</v>
      </c>
      <c r="AB137" s="267">
        <v>83</v>
      </c>
      <c r="AC137" s="267">
        <v>83</v>
      </c>
      <c r="AD137" s="267">
        <v>95</v>
      </c>
      <c r="AE137" s="267">
        <v>94</v>
      </c>
      <c r="AF137" s="271">
        <v>1</v>
      </c>
      <c r="AG137" s="271">
        <v>0.989473684210526</v>
      </c>
      <c r="AH137" s="298">
        <v>0.0105263157894737</v>
      </c>
    </row>
    <row r="138" spans="1:34">
      <c r="A138" s="318" t="s">
        <v>186</v>
      </c>
      <c r="B138" s="324" t="s">
        <v>3316</v>
      </c>
      <c r="C138" s="296" t="s">
        <v>229</v>
      </c>
      <c r="D138" s="324" t="s">
        <v>230</v>
      </c>
      <c r="E138" s="266">
        <v>22</v>
      </c>
      <c r="F138" s="266">
        <v>0</v>
      </c>
      <c r="G138" s="266">
        <v>22</v>
      </c>
      <c r="H138" s="267">
        <v>20</v>
      </c>
      <c r="I138" s="267">
        <v>0</v>
      </c>
      <c r="J138" s="267">
        <v>20</v>
      </c>
      <c r="K138" s="267">
        <v>17</v>
      </c>
      <c r="L138" s="267">
        <v>0</v>
      </c>
      <c r="M138" s="267">
        <v>17</v>
      </c>
      <c r="N138" s="270">
        <v>0.942728993869455</v>
      </c>
      <c r="O138" s="269">
        <v>41827</v>
      </c>
      <c r="P138" s="297">
        <v>0.9</v>
      </c>
      <c r="Q138" s="270">
        <v>0</v>
      </c>
      <c r="R138" s="270">
        <v>0</v>
      </c>
      <c r="S138" s="270">
        <v>0</v>
      </c>
      <c r="T138" s="298">
        <v>0</v>
      </c>
      <c r="U138" s="269">
        <v>44368</v>
      </c>
      <c r="V138" s="269">
        <v>40529</v>
      </c>
      <c r="W138" s="270">
        <v>0.913473674720519</v>
      </c>
      <c r="X138" s="270">
        <v>1</v>
      </c>
      <c r="Y138" s="271">
        <v>1</v>
      </c>
      <c r="Z138" s="271">
        <v>1</v>
      </c>
      <c r="AA138" s="298">
        <v>0</v>
      </c>
      <c r="AB138" s="267">
        <v>190</v>
      </c>
      <c r="AC138" s="267">
        <v>190</v>
      </c>
      <c r="AD138" s="267">
        <v>168</v>
      </c>
      <c r="AE138" s="267">
        <v>168</v>
      </c>
      <c r="AF138" s="271">
        <v>1</v>
      </c>
      <c r="AG138" s="271">
        <v>1</v>
      </c>
      <c r="AH138" s="298">
        <v>0</v>
      </c>
    </row>
    <row r="139" spans="1:34">
      <c r="A139" s="318" t="s">
        <v>186</v>
      </c>
      <c r="B139" s="324" t="s">
        <v>3317</v>
      </c>
      <c r="C139" s="296" t="s">
        <v>231</v>
      </c>
      <c r="D139" s="324" t="s">
        <v>232</v>
      </c>
      <c r="E139" s="266">
        <v>0</v>
      </c>
      <c r="F139" s="266">
        <v>0</v>
      </c>
      <c r="G139" s="266">
        <v>0</v>
      </c>
      <c r="H139" s="267">
        <v>0</v>
      </c>
      <c r="I139" s="267">
        <v>0</v>
      </c>
      <c r="J139" s="267">
        <v>0</v>
      </c>
      <c r="K139" s="267">
        <v>0</v>
      </c>
      <c r="L139" s="267">
        <v>0</v>
      </c>
      <c r="M139" s="267">
        <v>0</v>
      </c>
      <c r="N139" s="270">
        <v>0</v>
      </c>
      <c r="O139" s="269">
        <v>0</v>
      </c>
      <c r="P139" s="297">
        <v>0.9</v>
      </c>
      <c r="Q139" s="270">
        <v>0</v>
      </c>
      <c r="R139" s="270">
        <v>0</v>
      </c>
      <c r="S139" s="270">
        <v>0</v>
      </c>
      <c r="T139" s="298">
        <v>0</v>
      </c>
      <c r="U139" s="269">
        <v>0</v>
      </c>
      <c r="V139" s="269">
        <v>0</v>
      </c>
      <c r="W139" s="270">
        <v>0</v>
      </c>
      <c r="X139" s="270">
        <v>0</v>
      </c>
      <c r="Y139" s="271">
        <v>0</v>
      </c>
      <c r="Z139" s="271">
        <v>0</v>
      </c>
      <c r="AA139" s="298">
        <v>0</v>
      </c>
      <c r="AB139" s="267">
        <v>0</v>
      </c>
      <c r="AC139" s="267">
        <v>0</v>
      </c>
      <c r="AD139" s="267">
        <v>0</v>
      </c>
      <c r="AE139" s="267">
        <v>0</v>
      </c>
      <c r="AF139" s="271">
        <v>0</v>
      </c>
      <c r="AG139" s="271">
        <v>0</v>
      </c>
      <c r="AH139" s="298">
        <v>0</v>
      </c>
    </row>
    <row r="140" spans="1:34">
      <c r="A140" s="318" t="s">
        <v>186</v>
      </c>
      <c r="B140" s="324" t="s">
        <v>3317</v>
      </c>
      <c r="C140" s="296" t="s">
        <v>233</v>
      </c>
      <c r="D140" s="324" t="s">
        <v>234</v>
      </c>
      <c r="E140" s="266">
        <v>6191</v>
      </c>
      <c r="F140" s="266">
        <v>5970</v>
      </c>
      <c r="G140" s="266">
        <v>5708</v>
      </c>
      <c r="H140" s="267">
        <v>7281</v>
      </c>
      <c r="I140" s="267">
        <v>6897</v>
      </c>
      <c r="J140" s="267">
        <v>6582</v>
      </c>
      <c r="K140" s="267">
        <v>6700</v>
      </c>
      <c r="L140" s="267">
        <v>6469</v>
      </c>
      <c r="M140" s="267">
        <v>6243</v>
      </c>
      <c r="N140" s="270">
        <v>0.923491689108713</v>
      </c>
      <c r="O140" s="269">
        <v>157399</v>
      </c>
      <c r="P140" s="297">
        <v>0.9</v>
      </c>
      <c r="Q140" s="270">
        <v>0.964303020513649</v>
      </c>
      <c r="R140" s="270">
        <v>0.947259991759374</v>
      </c>
      <c r="S140" s="270">
        <v>0.965522388059701</v>
      </c>
      <c r="T140" s="298">
        <v>0.0170430287542751</v>
      </c>
      <c r="U140" s="269">
        <v>170439</v>
      </c>
      <c r="V140" s="269">
        <v>153914</v>
      </c>
      <c r="W140" s="270">
        <v>0.903044490990912</v>
      </c>
      <c r="X140" s="270">
        <v>0.921983524471006</v>
      </c>
      <c r="Y140" s="271">
        <v>0.903996703749485</v>
      </c>
      <c r="Z140" s="271">
        <v>0.931791044776119</v>
      </c>
      <c r="AA140" s="298">
        <v>0.0179868207215214</v>
      </c>
      <c r="AB140" s="267">
        <v>48132</v>
      </c>
      <c r="AC140" s="267">
        <v>44553</v>
      </c>
      <c r="AD140" s="267">
        <v>43365</v>
      </c>
      <c r="AE140" s="267">
        <v>39681</v>
      </c>
      <c r="AF140" s="271">
        <v>0.925641984542508</v>
      </c>
      <c r="AG140" s="271">
        <v>0.91504669664476</v>
      </c>
      <c r="AH140" s="298">
        <v>0.0105952878977486</v>
      </c>
    </row>
    <row r="141" spans="1:34">
      <c r="A141" s="318" t="s">
        <v>186</v>
      </c>
      <c r="B141" s="324" t="s">
        <v>3317</v>
      </c>
      <c r="C141" s="296" t="s">
        <v>236</v>
      </c>
      <c r="D141" s="324" t="s">
        <v>236</v>
      </c>
      <c r="E141" s="266">
        <v>0</v>
      </c>
      <c r="F141" s="266">
        <v>0</v>
      </c>
      <c r="G141" s="266">
        <v>0</v>
      </c>
      <c r="H141" s="267">
        <v>0</v>
      </c>
      <c r="I141" s="267">
        <v>0</v>
      </c>
      <c r="J141" s="267">
        <v>0</v>
      </c>
      <c r="K141" s="267">
        <v>0</v>
      </c>
      <c r="L141" s="267">
        <v>0</v>
      </c>
      <c r="M141" s="267">
        <v>0</v>
      </c>
      <c r="N141" s="270">
        <v>0</v>
      </c>
      <c r="O141" s="269">
        <v>0</v>
      </c>
      <c r="P141" s="297">
        <v>0.9</v>
      </c>
      <c r="Q141" s="270">
        <v>0</v>
      </c>
      <c r="R141" s="270">
        <v>0</v>
      </c>
      <c r="S141" s="270">
        <v>0</v>
      </c>
      <c r="T141" s="298">
        <v>0</v>
      </c>
      <c r="U141" s="269">
        <v>0</v>
      </c>
      <c r="V141" s="269">
        <v>0</v>
      </c>
      <c r="W141" s="270">
        <v>0</v>
      </c>
      <c r="X141" s="270">
        <v>0</v>
      </c>
      <c r="Y141" s="271">
        <v>0</v>
      </c>
      <c r="Z141" s="271">
        <v>0</v>
      </c>
      <c r="AA141" s="298">
        <v>0</v>
      </c>
      <c r="AB141" s="267">
        <v>0</v>
      </c>
      <c r="AC141" s="267">
        <v>0</v>
      </c>
      <c r="AD141" s="267">
        <v>0</v>
      </c>
      <c r="AE141" s="267">
        <v>0</v>
      </c>
      <c r="AF141" s="271">
        <v>0</v>
      </c>
      <c r="AG141" s="271">
        <v>0</v>
      </c>
      <c r="AH141" s="298">
        <v>0</v>
      </c>
    </row>
    <row r="142" spans="1:34">
      <c r="A142" s="318" t="s">
        <v>186</v>
      </c>
      <c r="B142" s="324" t="s">
        <v>3317</v>
      </c>
      <c r="C142" s="296" t="s">
        <v>237</v>
      </c>
      <c r="D142" s="324" t="s">
        <v>238</v>
      </c>
      <c r="E142" s="266">
        <v>6399</v>
      </c>
      <c r="F142" s="266">
        <v>5917</v>
      </c>
      <c r="G142" s="266">
        <v>5736</v>
      </c>
      <c r="H142" s="267">
        <v>7107</v>
      </c>
      <c r="I142" s="267">
        <v>6808</v>
      </c>
      <c r="J142" s="267">
        <v>6079</v>
      </c>
      <c r="K142" s="267">
        <v>6525</v>
      </c>
      <c r="L142" s="267">
        <v>6154</v>
      </c>
      <c r="M142" s="267">
        <v>5886</v>
      </c>
      <c r="N142" s="270">
        <v>0.929455242611909</v>
      </c>
      <c r="O142" s="269">
        <v>147380</v>
      </c>
      <c r="P142" s="297">
        <v>0.9</v>
      </c>
      <c r="Q142" s="270">
        <v>0.924675730582904</v>
      </c>
      <c r="R142" s="270">
        <v>0.957928802588997</v>
      </c>
      <c r="S142" s="270">
        <v>0.943141762452107</v>
      </c>
      <c r="T142" s="298">
        <v>-0.0332530720060932</v>
      </c>
      <c r="U142" s="269">
        <v>158566</v>
      </c>
      <c r="V142" s="269">
        <v>136815</v>
      </c>
      <c r="W142" s="270">
        <v>0.862826835513288</v>
      </c>
      <c r="X142" s="270">
        <v>0.896390060947023</v>
      </c>
      <c r="Y142" s="271">
        <v>0.855353876459828</v>
      </c>
      <c r="Z142" s="271">
        <v>0.902068965517241</v>
      </c>
      <c r="AA142" s="298">
        <v>0.0410361844871947</v>
      </c>
      <c r="AB142" s="267">
        <v>47683</v>
      </c>
      <c r="AC142" s="267">
        <v>42304</v>
      </c>
      <c r="AD142" s="267">
        <v>40992</v>
      </c>
      <c r="AE142" s="267">
        <v>35632</v>
      </c>
      <c r="AF142" s="271">
        <v>0.887192500471866</v>
      </c>
      <c r="AG142" s="271">
        <v>0.869242779078845</v>
      </c>
      <c r="AH142" s="298">
        <v>0.0179497213930216</v>
      </c>
    </row>
    <row r="143" spans="1:34">
      <c r="A143" s="318" t="s">
        <v>186</v>
      </c>
      <c r="B143" s="324" t="s">
        <v>3317</v>
      </c>
      <c r="C143" s="296" t="s">
        <v>239</v>
      </c>
      <c r="D143" s="324" t="s">
        <v>240</v>
      </c>
      <c r="E143" s="266">
        <v>0</v>
      </c>
      <c r="F143" s="266">
        <v>0</v>
      </c>
      <c r="G143" s="266">
        <v>0</v>
      </c>
      <c r="H143" s="267">
        <v>0</v>
      </c>
      <c r="I143" s="267">
        <v>0</v>
      </c>
      <c r="J143" s="267">
        <v>0</v>
      </c>
      <c r="K143" s="267">
        <v>0</v>
      </c>
      <c r="L143" s="267">
        <v>0</v>
      </c>
      <c r="M143" s="267">
        <v>0</v>
      </c>
      <c r="N143" s="270">
        <v>0.75</v>
      </c>
      <c r="O143" s="269">
        <v>3</v>
      </c>
      <c r="P143" s="297">
        <v>0.9</v>
      </c>
      <c r="Q143" s="270">
        <v>0</v>
      </c>
      <c r="R143" s="270">
        <v>0</v>
      </c>
      <c r="S143" s="270">
        <v>0</v>
      </c>
      <c r="T143" s="298">
        <v>0</v>
      </c>
      <c r="U143" s="269">
        <v>4</v>
      </c>
      <c r="V143" s="269">
        <v>3</v>
      </c>
      <c r="W143" s="270">
        <v>0.75</v>
      </c>
      <c r="X143" s="270">
        <v>0</v>
      </c>
      <c r="Y143" s="271">
        <v>0</v>
      </c>
      <c r="Z143" s="271">
        <v>0</v>
      </c>
      <c r="AA143" s="298">
        <v>0</v>
      </c>
      <c r="AB143" s="267">
        <v>0</v>
      </c>
      <c r="AC143" s="267">
        <v>0</v>
      </c>
      <c r="AD143" s="267">
        <v>0</v>
      </c>
      <c r="AE143" s="267">
        <v>0</v>
      </c>
      <c r="AF143" s="271">
        <v>0</v>
      </c>
      <c r="AG143" s="271">
        <v>0</v>
      </c>
      <c r="AH143" s="298">
        <v>0</v>
      </c>
    </row>
    <row r="144" spans="1:34">
      <c r="A144" s="318" t="s">
        <v>186</v>
      </c>
      <c r="B144" s="324" t="s">
        <v>3317</v>
      </c>
      <c r="C144" s="296" t="s">
        <v>241</v>
      </c>
      <c r="D144" s="324" t="s">
        <v>242</v>
      </c>
      <c r="E144" s="266">
        <v>2204</v>
      </c>
      <c r="F144" s="266">
        <v>2091</v>
      </c>
      <c r="G144" s="266">
        <v>1883</v>
      </c>
      <c r="H144" s="267">
        <v>3073</v>
      </c>
      <c r="I144" s="267">
        <v>2983</v>
      </c>
      <c r="J144" s="267">
        <v>2565</v>
      </c>
      <c r="K144" s="267">
        <v>2757</v>
      </c>
      <c r="L144" s="267">
        <v>2695</v>
      </c>
      <c r="M144" s="267">
        <v>2311</v>
      </c>
      <c r="N144" s="270">
        <v>0.978010854320385</v>
      </c>
      <c r="O144" s="269">
        <v>80192</v>
      </c>
      <c r="P144" s="297">
        <v>0.9</v>
      </c>
      <c r="Q144" s="270">
        <v>0.948729582577132</v>
      </c>
      <c r="R144" s="270">
        <v>0.970712658639766</v>
      </c>
      <c r="S144" s="270">
        <v>0.977511788175553</v>
      </c>
      <c r="T144" s="298">
        <v>-0.0219830760626333</v>
      </c>
      <c r="U144" s="269">
        <v>81995</v>
      </c>
      <c r="V144" s="269">
        <v>70892</v>
      </c>
      <c r="W144" s="270">
        <v>0.864589304225867</v>
      </c>
      <c r="X144" s="270">
        <v>0.854355716878403</v>
      </c>
      <c r="Y144" s="271">
        <v>0.834689228766678</v>
      </c>
      <c r="Z144" s="271">
        <v>0.83822996010156</v>
      </c>
      <c r="AA144" s="298">
        <v>0.0196664881117254</v>
      </c>
      <c r="AB144" s="267">
        <v>19858</v>
      </c>
      <c r="AC144" s="267">
        <v>17021</v>
      </c>
      <c r="AD144" s="267">
        <v>18580</v>
      </c>
      <c r="AE144" s="267">
        <v>16073</v>
      </c>
      <c r="AF144" s="271">
        <v>0.857135663208782</v>
      </c>
      <c r="AG144" s="271">
        <v>0.865069967707212</v>
      </c>
      <c r="AH144" s="298">
        <v>-0.00793430449842969</v>
      </c>
    </row>
    <row r="145" spans="1:34">
      <c r="A145" s="318" t="s">
        <v>186</v>
      </c>
      <c r="B145" s="324" t="s">
        <v>3317</v>
      </c>
      <c r="C145" s="296" t="s">
        <v>243</v>
      </c>
      <c r="D145" s="324" t="s">
        <v>244</v>
      </c>
      <c r="E145" s="266">
        <v>3563</v>
      </c>
      <c r="F145" s="266">
        <v>3363</v>
      </c>
      <c r="G145" s="266">
        <v>3077</v>
      </c>
      <c r="H145" s="267">
        <v>4202</v>
      </c>
      <c r="I145" s="267">
        <v>3824</v>
      </c>
      <c r="J145" s="267">
        <v>3648</v>
      </c>
      <c r="K145" s="267">
        <v>3865</v>
      </c>
      <c r="L145" s="267">
        <v>3713</v>
      </c>
      <c r="M145" s="267">
        <v>3479</v>
      </c>
      <c r="N145" s="270">
        <v>0.934818157355468</v>
      </c>
      <c r="O145" s="269">
        <v>90324</v>
      </c>
      <c r="P145" s="297">
        <v>0.9</v>
      </c>
      <c r="Q145" s="270">
        <v>0.94386752736458</v>
      </c>
      <c r="R145" s="270">
        <v>0.910042836744407</v>
      </c>
      <c r="S145" s="270">
        <v>0.960672703751617</v>
      </c>
      <c r="T145" s="298">
        <v>0.033824690620173</v>
      </c>
      <c r="U145" s="269">
        <v>96622</v>
      </c>
      <c r="V145" s="269">
        <v>84771</v>
      </c>
      <c r="W145" s="270">
        <v>0.877346774026619</v>
      </c>
      <c r="X145" s="270">
        <v>0.86359809149593</v>
      </c>
      <c r="Y145" s="271">
        <v>0.868158019990481</v>
      </c>
      <c r="Z145" s="271">
        <v>0.90012936610608</v>
      </c>
      <c r="AA145" s="298">
        <v>-0.00455992849455034</v>
      </c>
      <c r="AB145" s="267">
        <v>28250</v>
      </c>
      <c r="AC145" s="267">
        <v>25265</v>
      </c>
      <c r="AD145" s="267">
        <v>24115</v>
      </c>
      <c r="AE145" s="267">
        <v>21785</v>
      </c>
      <c r="AF145" s="271">
        <v>0.894336283185841</v>
      </c>
      <c r="AG145" s="271">
        <v>0.903379639228696</v>
      </c>
      <c r="AH145" s="298">
        <v>-0.00904335604285511</v>
      </c>
    </row>
    <row r="146" spans="1:34">
      <c r="A146" s="318" t="s">
        <v>186</v>
      </c>
      <c r="B146" s="324" t="s">
        <v>3317</v>
      </c>
      <c r="C146" s="296" t="s">
        <v>245</v>
      </c>
      <c r="D146" s="324" t="s">
        <v>246</v>
      </c>
      <c r="E146" s="266">
        <v>4159</v>
      </c>
      <c r="F146" s="266">
        <v>4027</v>
      </c>
      <c r="G146" s="266">
        <v>3835</v>
      </c>
      <c r="H146" s="267">
        <v>5216</v>
      </c>
      <c r="I146" s="267">
        <v>4769</v>
      </c>
      <c r="J146" s="267">
        <v>4645</v>
      </c>
      <c r="K146" s="267">
        <v>4814</v>
      </c>
      <c r="L146" s="267">
        <v>4521</v>
      </c>
      <c r="M146" s="267">
        <v>4337</v>
      </c>
      <c r="N146" s="270">
        <v>0.947554526394843</v>
      </c>
      <c r="O146" s="269">
        <v>121124</v>
      </c>
      <c r="P146" s="297">
        <v>0.9</v>
      </c>
      <c r="Q146" s="270">
        <v>0.968261601346478</v>
      </c>
      <c r="R146" s="270">
        <v>0.914302147239264</v>
      </c>
      <c r="S146" s="270">
        <v>0.939135853759867</v>
      </c>
      <c r="T146" s="298">
        <v>0.0539594541072137</v>
      </c>
      <c r="U146" s="269">
        <v>127828</v>
      </c>
      <c r="V146" s="269">
        <v>115059</v>
      </c>
      <c r="W146" s="270">
        <v>0.900107957567982</v>
      </c>
      <c r="X146" s="270">
        <v>0.922096657850445</v>
      </c>
      <c r="Y146" s="271">
        <v>0.890529141104294</v>
      </c>
      <c r="Z146" s="271">
        <v>0.90091400083091</v>
      </c>
      <c r="AA146" s="298">
        <v>0.0315675167461503</v>
      </c>
      <c r="AB146" s="267">
        <v>34420</v>
      </c>
      <c r="AC146" s="267">
        <v>31521</v>
      </c>
      <c r="AD146" s="267">
        <v>31383</v>
      </c>
      <c r="AE146" s="267">
        <v>28721</v>
      </c>
      <c r="AF146" s="271">
        <v>0.915775711795468</v>
      </c>
      <c r="AG146" s="271">
        <v>0.915177006659657</v>
      </c>
      <c r="AH146" s="298">
        <v>0.000598705135811284</v>
      </c>
    </row>
    <row r="147" spans="1:34">
      <c r="A147" s="318" t="s">
        <v>186</v>
      </c>
      <c r="B147" s="324" t="s">
        <v>3317</v>
      </c>
      <c r="C147" s="296" t="s">
        <v>247</v>
      </c>
      <c r="D147" s="324" t="s">
        <v>248</v>
      </c>
      <c r="E147" s="266">
        <v>0</v>
      </c>
      <c r="F147" s="266">
        <v>0</v>
      </c>
      <c r="G147" s="266">
        <v>0</v>
      </c>
      <c r="H147" s="267">
        <v>0</v>
      </c>
      <c r="I147" s="267">
        <v>0</v>
      </c>
      <c r="J147" s="267">
        <v>0</v>
      </c>
      <c r="K147" s="267">
        <v>0</v>
      </c>
      <c r="L147" s="267">
        <v>0</v>
      </c>
      <c r="M147" s="267">
        <v>0</v>
      </c>
      <c r="N147" s="270">
        <v>0</v>
      </c>
      <c r="O147" s="269">
        <v>0</v>
      </c>
      <c r="P147" s="297">
        <v>0.9</v>
      </c>
      <c r="Q147" s="270">
        <v>0</v>
      </c>
      <c r="R147" s="270">
        <v>0</v>
      </c>
      <c r="S147" s="270">
        <v>0</v>
      </c>
      <c r="T147" s="298">
        <v>0</v>
      </c>
      <c r="U147" s="269">
        <v>0</v>
      </c>
      <c r="V147" s="269">
        <v>0</v>
      </c>
      <c r="W147" s="270">
        <v>0</v>
      </c>
      <c r="X147" s="270">
        <v>0</v>
      </c>
      <c r="Y147" s="271">
        <v>0</v>
      </c>
      <c r="Z147" s="271">
        <v>0</v>
      </c>
      <c r="AA147" s="298">
        <v>0</v>
      </c>
      <c r="AB147" s="267">
        <v>0</v>
      </c>
      <c r="AC147" s="267">
        <v>0</v>
      </c>
      <c r="AD147" s="267">
        <v>0</v>
      </c>
      <c r="AE147" s="267">
        <v>0</v>
      </c>
      <c r="AF147" s="271">
        <v>0</v>
      </c>
      <c r="AG147" s="271">
        <v>0</v>
      </c>
      <c r="AH147" s="298">
        <v>0</v>
      </c>
    </row>
    <row r="148" spans="1:34">
      <c r="A148" s="318" t="s">
        <v>186</v>
      </c>
      <c r="B148" s="324" t="s">
        <v>3317</v>
      </c>
      <c r="C148" s="296" t="s">
        <v>249</v>
      </c>
      <c r="D148" s="324" t="s">
        <v>250</v>
      </c>
      <c r="E148" s="266">
        <v>8028</v>
      </c>
      <c r="F148" s="266">
        <v>7647</v>
      </c>
      <c r="G148" s="266">
        <v>7225</v>
      </c>
      <c r="H148" s="267">
        <v>9491</v>
      </c>
      <c r="I148" s="267">
        <v>8438</v>
      </c>
      <c r="J148" s="267">
        <v>8025</v>
      </c>
      <c r="K148" s="267">
        <v>8861</v>
      </c>
      <c r="L148" s="267">
        <v>8345</v>
      </c>
      <c r="M148" s="267">
        <v>8036</v>
      </c>
      <c r="N148" s="270">
        <v>0.912026710369991</v>
      </c>
      <c r="O148" s="269">
        <v>194217</v>
      </c>
      <c r="P148" s="297">
        <v>0.9</v>
      </c>
      <c r="Q148" s="270">
        <v>0.95254110612855</v>
      </c>
      <c r="R148" s="270">
        <v>0.889052786850701</v>
      </c>
      <c r="S148" s="270">
        <v>0.94176729488771</v>
      </c>
      <c r="T148" s="298">
        <v>0.0634883192778494</v>
      </c>
      <c r="U148" s="269">
        <v>212951</v>
      </c>
      <c r="V148" s="269">
        <v>183735</v>
      </c>
      <c r="W148" s="270">
        <v>0.862804119257482</v>
      </c>
      <c r="X148" s="270">
        <v>0.899975087194818</v>
      </c>
      <c r="Y148" s="271">
        <v>0.845537877989674</v>
      </c>
      <c r="Z148" s="271">
        <v>0.906895384268141</v>
      </c>
      <c r="AA148" s="298">
        <v>0.0544372092051437</v>
      </c>
      <c r="AB148" s="267">
        <v>63401</v>
      </c>
      <c r="AC148" s="267">
        <v>56829</v>
      </c>
      <c r="AD148" s="267">
        <v>54082</v>
      </c>
      <c r="AE148" s="267">
        <v>47542</v>
      </c>
      <c r="AF148" s="271">
        <v>0.896342328985347</v>
      </c>
      <c r="AG148" s="271">
        <v>0.879072519507415</v>
      </c>
      <c r="AH148" s="298">
        <v>0.0172698094779326</v>
      </c>
    </row>
    <row r="149" spans="1:34">
      <c r="A149" s="318" t="s">
        <v>186</v>
      </c>
      <c r="B149" s="324" t="s">
        <v>3317</v>
      </c>
      <c r="C149" s="296" t="s">
        <v>251</v>
      </c>
      <c r="D149" s="324" t="s">
        <v>251</v>
      </c>
      <c r="E149" s="266">
        <v>1</v>
      </c>
      <c r="F149" s="266">
        <v>1</v>
      </c>
      <c r="G149" s="266">
        <v>0</v>
      </c>
      <c r="H149" s="267">
        <v>4</v>
      </c>
      <c r="I149" s="267">
        <v>2</v>
      </c>
      <c r="J149" s="267">
        <v>3</v>
      </c>
      <c r="K149" s="267">
        <v>0</v>
      </c>
      <c r="L149" s="267">
        <v>0</v>
      </c>
      <c r="M149" s="267">
        <v>0</v>
      </c>
      <c r="N149" s="270">
        <v>0.545454545454545</v>
      </c>
      <c r="O149" s="269">
        <v>18</v>
      </c>
      <c r="P149" s="297">
        <v>0.9</v>
      </c>
      <c r="Q149" s="270">
        <v>1</v>
      </c>
      <c r="R149" s="270">
        <v>0.5</v>
      </c>
      <c r="S149" s="270">
        <v>0</v>
      </c>
      <c r="T149" s="298">
        <v>0.5</v>
      </c>
      <c r="U149" s="269">
        <v>33</v>
      </c>
      <c r="V149" s="269">
        <v>31</v>
      </c>
      <c r="W149" s="270">
        <v>0.939393939393939</v>
      </c>
      <c r="X149" s="270">
        <v>0</v>
      </c>
      <c r="Y149" s="271">
        <v>0.75</v>
      </c>
      <c r="Z149" s="271">
        <v>0</v>
      </c>
      <c r="AA149" s="298">
        <v>-0.75</v>
      </c>
      <c r="AB149" s="267">
        <v>14</v>
      </c>
      <c r="AC149" s="267">
        <v>12</v>
      </c>
      <c r="AD149" s="267">
        <v>3</v>
      </c>
      <c r="AE149" s="267">
        <v>3</v>
      </c>
      <c r="AF149" s="271">
        <v>0.857142857142857</v>
      </c>
      <c r="AG149" s="271">
        <v>1</v>
      </c>
      <c r="AH149" s="298">
        <v>-0.142857142857143</v>
      </c>
    </row>
    <row r="150" spans="1:34">
      <c r="A150" s="318" t="s">
        <v>186</v>
      </c>
      <c r="B150" s="324" t="s">
        <v>3317</v>
      </c>
      <c r="C150" s="296" t="s">
        <v>252</v>
      </c>
      <c r="D150" s="324" t="s">
        <v>253</v>
      </c>
      <c r="E150" s="266">
        <v>4323</v>
      </c>
      <c r="F150" s="266">
        <v>4105</v>
      </c>
      <c r="G150" s="266">
        <v>3787</v>
      </c>
      <c r="H150" s="267">
        <v>6180</v>
      </c>
      <c r="I150" s="267">
        <v>5533</v>
      </c>
      <c r="J150" s="267">
        <v>5189</v>
      </c>
      <c r="K150" s="267">
        <v>5900</v>
      </c>
      <c r="L150" s="267">
        <v>5577</v>
      </c>
      <c r="M150" s="267">
        <v>5317</v>
      </c>
      <c r="N150" s="270">
        <v>0.929747809542276</v>
      </c>
      <c r="O150" s="269">
        <v>153440</v>
      </c>
      <c r="P150" s="297">
        <v>0.9</v>
      </c>
      <c r="Q150" s="270">
        <v>0.949572056442285</v>
      </c>
      <c r="R150" s="270">
        <v>0.895307443365696</v>
      </c>
      <c r="S150" s="270">
        <v>0.945254237288136</v>
      </c>
      <c r="T150" s="298">
        <v>0.0542646130765897</v>
      </c>
      <c r="U150" s="269">
        <v>165034</v>
      </c>
      <c r="V150" s="269">
        <v>143927</v>
      </c>
      <c r="W150" s="270">
        <v>0.872105141970745</v>
      </c>
      <c r="X150" s="270">
        <v>0.876012028683784</v>
      </c>
      <c r="Y150" s="271">
        <v>0.839644012944984</v>
      </c>
      <c r="Z150" s="271">
        <v>0.901186440677966</v>
      </c>
      <c r="AA150" s="298">
        <v>0.0363680157388006</v>
      </c>
      <c r="AB150" s="267">
        <v>40550</v>
      </c>
      <c r="AC150" s="267">
        <v>36091</v>
      </c>
      <c r="AD150" s="267">
        <v>40782</v>
      </c>
      <c r="AE150" s="267">
        <v>35943</v>
      </c>
      <c r="AF150" s="271">
        <v>0.890036991368681</v>
      </c>
      <c r="AG150" s="271">
        <v>0.881344710901868</v>
      </c>
      <c r="AH150" s="298">
        <v>0.00869228046681214</v>
      </c>
    </row>
    <row r="151" spans="1:34">
      <c r="A151" s="318" t="s">
        <v>186</v>
      </c>
      <c r="B151" s="324" t="s">
        <v>3317</v>
      </c>
      <c r="C151" s="296" t="s">
        <v>254</v>
      </c>
      <c r="D151" s="324" t="s">
        <v>255</v>
      </c>
      <c r="E151" s="266">
        <v>10685</v>
      </c>
      <c r="F151" s="266">
        <v>9879</v>
      </c>
      <c r="G151" s="266">
        <v>10391</v>
      </c>
      <c r="H151" s="267">
        <v>12223</v>
      </c>
      <c r="I151" s="267">
        <v>10907</v>
      </c>
      <c r="J151" s="267">
        <v>11738</v>
      </c>
      <c r="K151" s="267">
        <v>11499</v>
      </c>
      <c r="L151" s="267">
        <v>10665</v>
      </c>
      <c r="M151" s="267">
        <v>11128</v>
      </c>
      <c r="N151" s="270">
        <v>0.882384346191679</v>
      </c>
      <c r="O151" s="269">
        <v>241303</v>
      </c>
      <c r="P151" s="297">
        <v>0.9</v>
      </c>
      <c r="Q151" s="270">
        <v>0.924567150210576</v>
      </c>
      <c r="R151" s="270">
        <v>0.892334124192097</v>
      </c>
      <c r="S151" s="270">
        <v>0.927471954082964</v>
      </c>
      <c r="T151" s="298">
        <v>0.0322330260184787</v>
      </c>
      <c r="U151" s="269">
        <v>273467</v>
      </c>
      <c r="V151" s="269">
        <v>259887</v>
      </c>
      <c r="W151" s="270">
        <v>0.950341357458121</v>
      </c>
      <c r="X151" s="270">
        <v>0.972484791764155</v>
      </c>
      <c r="Y151" s="271">
        <v>0.960320706864109</v>
      </c>
      <c r="Z151" s="271">
        <v>0.967736324897817</v>
      </c>
      <c r="AA151" s="298">
        <v>0.0121640849000467</v>
      </c>
      <c r="AB151" s="267">
        <v>81320</v>
      </c>
      <c r="AC151" s="267">
        <v>78677</v>
      </c>
      <c r="AD151" s="267">
        <v>71988</v>
      </c>
      <c r="AE151" s="267">
        <v>69115</v>
      </c>
      <c r="AF151" s="271">
        <v>0.967498770290211</v>
      </c>
      <c r="AG151" s="271">
        <v>0.960090570650664</v>
      </c>
      <c r="AH151" s="298">
        <v>0.00740819963954742</v>
      </c>
    </row>
    <row r="152" spans="1:34">
      <c r="A152" s="318" t="s">
        <v>186</v>
      </c>
      <c r="B152" s="324" t="s">
        <v>3317</v>
      </c>
      <c r="C152" s="296" t="s">
        <v>256</v>
      </c>
      <c r="D152" s="324" t="s">
        <v>257</v>
      </c>
      <c r="E152" s="266">
        <v>3720</v>
      </c>
      <c r="F152" s="266">
        <v>3472</v>
      </c>
      <c r="G152" s="266">
        <v>3249</v>
      </c>
      <c r="H152" s="267">
        <v>5202</v>
      </c>
      <c r="I152" s="267">
        <v>4571</v>
      </c>
      <c r="J152" s="267">
        <v>4288</v>
      </c>
      <c r="K152" s="267">
        <v>4778</v>
      </c>
      <c r="L152" s="267">
        <v>4364</v>
      </c>
      <c r="M152" s="267">
        <v>4264</v>
      </c>
      <c r="N152" s="270">
        <v>0.922484912629934</v>
      </c>
      <c r="O152" s="269">
        <v>131610</v>
      </c>
      <c r="P152" s="297">
        <v>0.9</v>
      </c>
      <c r="Q152" s="270">
        <v>0.933333333333333</v>
      </c>
      <c r="R152" s="270">
        <v>0.878700499807766</v>
      </c>
      <c r="S152" s="270">
        <v>0.913352867308497</v>
      </c>
      <c r="T152" s="298">
        <v>0.0546328335255671</v>
      </c>
      <c r="U152" s="269">
        <v>142669</v>
      </c>
      <c r="V152" s="269">
        <v>124633</v>
      </c>
      <c r="W152" s="270">
        <v>0.873581506844514</v>
      </c>
      <c r="X152" s="270">
        <v>0.873387096774194</v>
      </c>
      <c r="Y152" s="271">
        <v>0.824298346789696</v>
      </c>
      <c r="Z152" s="271">
        <v>0.89242360820427</v>
      </c>
      <c r="AA152" s="298">
        <v>0.0490887499844973</v>
      </c>
      <c r="AB152" s="267">
        <v>33773</v>
      </c>
      <c r="AC152" s="267">
        <v>29565</v>
      </c>
      <c r="AD152" s="267">
        <v>32343</v>
      </c>
      <c r="AE152" s="267">
        <v>28839</v>
      </c>
      <c r="AF152" s="271">
        <v>0.875403428774465</v>
      </c>
      <c r="AG152" s="271">
        <v>0.891661255913181</v>
      </c>
      <c r="AH152" s="298">
        <v>-0.0162578271387157</v>
      </c>
    </row>
    <row r="153" spans="1:34">
      <c r="A153" s="318" t="s">
        <v>186</v>
      </c>
      <c r="B153" s="324" t="s">
        <v>1426</v>
      </c>
      <c r="C153" s="296" t="s">
        <v>258</v>
      </c>
      <c r="D153" s="324" t="s">
        <v>258</v>
      </c>
      <c r="E153" s="266">
        <v>0</v>
      </c>
      <c r="F153" s="266">
        <v>0</v>
      </c>
      <c r="G153" s="266">
        <v>0</v>
      </c>
      <c r="H153" s="267">
        <v>0</v>
      </c>
      <c r="I153" s="267">
        <v>0</v>
      </c>
      <c r="J153" s="267">
        <v>0</v>
      </c>
      <c r="K153" s="267">
        <v>0</v>
      </c>
      <c r="L153" s="267">
        <v>0</v>
      </c>
      <c r="M153" s="267">
        <v>0</v>
      </c>
      <c r="N153" s="270">
        <v>1</v>
      </c>
      <c r="O153" s="269">
        <v>2</v>
      </c>
      <c r="P153" s="297">
        <v>0.9</v>
      </c>
      <c r="Q153" s="270">
        <v>0</v>
      </c>
      <c r="R153" s="270">
        <v>0</v>
      </c>
      <c r="S153" s="270">
        <v>0</v>
      </c>
      <c r="T153" s="298">
        <v>0</v>
      </c>
      <c r="U153" s="269">
        <v>2</v>
      </c>
      <c r="V153" s="269">
        <v>2</v>
      </c>
      <c r="W153" s="270">
        <v>1</v>
      </c>
      <c r="X153" s="270">
        <v>0</v>
      </c>
      <c r="Y153" s="271">
        <v>0</v>
      </c>
      <c r="Z153" s="271">
        <v>0</v>
      </c>
      <c r="AA153" s="298">
        <v>0</v>
      </c>
      <c r="AB153" s="267">
        <v>0</v>
      </c>
      <c r="AC153" s="267">
        <v>0</v>
      </c>
      <c r="AD153" s="267">
        <v>0</v>
      </c>
      <c r="AE153" s="267">
        <v>0</v>
      </c>
      <c r="AF153" s="271">
        <v>0</v>
      </c>
      <c r="AG153" s="271">
        <v>0</v>
      </c>
      <c r="AH153" s="298">
        <v>0</v>
      </c>
    </row>
    <row r="154" spans="1:34">
      <c r="A154" s="318" t="s">
        <v>186</v>
      </c>
      <c r="B154" s="324" t="s">
        <v>1426</v>
      </c>
      <c r="C154" s="296" t="s">
        <v>259</v>
      </c>
      <c r="D154" s="324" t="s">
        <v>260</v>
      </c>
      <c r="E154" s="266">
        <v>4</v>
      </c>
      <c r="F154" s="266">
        <v>0</v>
      </c>
      <c r="G154" s="266">
        <v>0</v>
      </c>
      <c r="H154" s="267">
        <v>2</v>
      </c>
      <c r="I154" s="267">
        <v>0</v>
      </c>
      <c r="J154" s="267">
        <v>0</v>
      </c>
      <c r="K154" s="267">
        <v>6</v>
      </c>
      <c r="L154" s="267">
        <v>1</v>
      </c>
      <c r="M154" s="267">
        <v>0</v>
      </c>
      <c r="N154" s="270">
        <v>0.0714285714285714</v>
      </c>
      <c r="O154" s="269">
        <v>1</v>
      </c>
      <c r="P154" s="297">
        <v>0.9</v>
      </c>
      <c r="Q154" s="270">
        <v>0</v>
      </c>
      <c r="R154" s="270">
        <v>0</v>
      </c>
      <c r="S154" s="270">
        <v>0.166666666666667</v>
      </c>
      <c r="T154" s="298">
        <v>0</v>
      </c>
      <c r="U154" s="269">
        <v>14</v>
      </c>
      <c r="V154" s="269">
        <v>0</v>
      </c>
      <c r="W154" s="270">
        <v>0</v>
      </c>
      <c r="X154" s="270">
        <v>0</v>
      </c>
      <c r="Y154" s="271">
        <v>0</v>
      </c>
      <c r="Z154" s="271">
        <v>0</v>
      </c>
      <c r="AA154" s="298">
        <v>0</v>
      </c>
      <c r="AB154" s="267">
        <v>13</v>
      </c>
      <c r="AC154" s="267">
        <v>0</v>
      </c>
      <c r="AD154" s="267">
        <v>1</v>
      </c>
      <c r="AE154" s="267">
        <v>0</v>
      </c>
      <c r="AF154" s="271">
        <v>0</v>
      </c>
      <c r="AG154" s="271">
        <v>0</v>
      </c>
      <c r="AH154" s="298">
        <v>0</v>
      </c>
    </row>
    <row r="155" spans="1:34">
      <c r="A155" s="318" t="s">
        <v>186</v>
      </c>
      <c r="B155" s="324" t="s">
        <v>1426</v>
      </c>
      <c r="C155" s="296" t="s">
        <v>261</v>
      </c>
      <c r="D155" s="324" t="s">
        <v>262</v>
      </c>
      <c r="E155" s="266">
        <v>4</v>
      </c>
      <c r="F155" s="266">
        <v>0</v>
      </c>
      <c r="G155" s="266">
        <v>0</v>
      </c>
      <c r="H155" s="267">
        <v>0</v>
      </c>
      <c r="I155" s="267">
        <v>0</v>
      </c>
      <c r="J155" s="267">
        <v>0</v>
      </c>
      <c r="K155" s="267">
        <v>1</v>
      </c>
      <c r="L155" s="267">
        <v>0</v>
      </c>
      <c r="M155" s="267">
        <v>0</v>
      </c>
      <c r="N155" s="270">
        <v>0</v>
      </c>
      <c r="O155" s="269">
        <v>0</v>
      </c>
      <c r="P155" s="297">
        <v>0.9</v>
      </c>
      <c r="Q155" s="270">
        <v>0</v>
      </c>
      <c r="R155" s="270">
        <v>0</v>
      </c>
      <c r="S155" s="270">
        <v>0</v>
      </c>
      <c r="T155" s="298">
        <v>0</v>
      </c>
      <c r="U155" s="269">
        <v>5</v>
      </c>
      <c r="V155" s="269">
        <v>0</v>
      </c>
      <c r="W155" s="270">
        <v>0</v>
      </c>
      <c r="X155" s="270">
        <v>0</v>
      </c>
      <c r="Y155" s="271">
        <v>0</v>
      </c>
      <c r="Z155" s="271">
        <v>0</v>
      </c>
      <c r="AA155" s="298">
        <v>0</v>
      </c>
      <c r="AB155" s="267">
        <v>5</v>
      </c>
      <c r="AC155" s="267">
        <v>0</v>
      </c>
      <c r="AD155" s="267">
        <v>0</v>
      </c>
      <c r="AE155" s="267">
        <v>0</v>
      </c>
      <c r="AF155" s="271">
        <v>0</v>
      </c>
      <c r="AG155" s="271">
        <v>0</v>
      </c>
      <c r="AH155" s="298">
        <v>0</v>
      </c>
    </row>
    <row r="156" spans="1:34">
      <c r="A156" s="318" t="s">
        <v>186</v>
      </c>
      <c r="B156" s="324" t="s">
        <v>1426</v>
      </c>
      <c r="C156" s="296" t="s">
        <v>263</v>
      </c>
      <c r="D156" s="324" t="s">
        <v>264</v>
      </c>
      <c r="E156" s="266">
        <v>5</v>
      </c>
      <c r="F156" s="266">
        <v>0</v>
      </c>
      <c r="G156" s="266">
        <v>0</v>
      </c>
      <c r="H156" s="267">
        <v>0</v>
      </c>
      <c r="I156" s="267">
        <v>0</v>
      </c>
      <c r="J156" s="267">
        <v>0</v>
      </c>
      <c r="K156" s="267">
        <v>0</v>
      </c>
      <c r="L156" s="267">
        <v>0</v>
      </c>
      <c r="M156" s="267">
        <v>0</v>
      </c>
      <c r="N156" s="270">
        <v>0</v>
      </c>
      <c r="O156" s="269">
        <v>0</v>
      </c>
      <c r="P156" s="297">
        <v>0.9</v>
      </c>
      <c r="Q156" s="270">
        <v>0</v>
      </c>
      <c r="R156" s="270">
        <v>0</v>
      </c>
      <c r="S156" s="270">
        <v>0</v>
      </c>
      <c r="T156" s="298">
        <v>0</v>
      </c>
      <c r="U156" s="269">
        <v>7</v>
      </c>
      <c r="V156" s="269">
        <v>0</v>
      </c>
      <c r="W156" s="270">
        <v>0</v>
      </c>
      <c r="X156" s="270">
        <v>0</v>
      </c>
      <c r="Y156" s="271">
        <v>0</v>
      </c>
      <c r="Z156" s="271">
        <v>0</v>
      </c>
      <c r="AA156" s="298">
        <v>0</v>
      </c>
      <c r="AB156" s="267">
        <v>5</v>
      </c>
      <c r="AC156" s="267">
        <v>0</v>
      </c>
      <c r="AD156" s="267">
        <v>1</v>
      </c>
      <c r="AE156" s="267">
        <v>0</v>
      </c>
      <c r="AF156" s="271">
        <v>0</v>
      </c>
      <c r="AG156" s="271">
        <v>0</v>
      </c>
      <c r="AH156" s="298">
        <v>0</v>
      </c>
    </row>
    <row r="157" spans="1:34">
      <c r="A157" s="318" t="s">
        <v>186</v>
      </c>
      <c r="B157" s="324" t="s">
        <v>40</v>
      </c>
      <c r="C157" s="296" t="s">
        <v>265</v>
      </c>
      <c r="D157" s="324" t="s">
        <v>266</v>
      </c>
      <c r="E157" s="266">
        <v>1</v>
      </c>
      <c r="F157" s="266">
        <v>0</v>
      </c>
      <c r="G157" s="266">
        <v>0</v>
      </c>
      <c r="H157" s="267">
        <v>1</v>
      </c>
      <c r="I157" s="267">
        <v>0</v>
      </c>
      <c r="J157" s="267">
        <v>0</v>
      </c>
      <c r="K157" s="267">
        <v>0</v>
      </c>
      <c r="L157" s="267">
        <v>0</v>
      </c>
      <c r="M157" s="267">
        <v>0</v>
      </c>
      <c r="N157" s="270">
        <v>0</v>
      </c>
      <c r="O157" s="269">
        <v>0</v>
      </c>
      <c r="P157" s="297">
        <v>0.9</v>
      </c>
      <c r="Q157" s="270">
        <v>0</v>
      </c>
      <c r="R157" s="270">
        <v>0</v>
      </c>
      <c r="S157" s="270">
        <v>0</v>
      </c>
      <c r="T157" s="298">
        <v>0</v>
      </c>
      <c r="U157" s="269">
        <v>5</v>
      </c>
      <c r="V157" s="269">
        <v>0</v>
      </c>
      <c r="W157" s="270">
        <v>0</v>
      </c>
      <c r="X157" s="270">
        <v>0</v>
      </c>
      <c r="Y157" s="271">
        <v>0</v>
      </c>
      <c r="Z157" s="271">
        <v>0</v>
      </c>
      <c r="AA157" s="298">
        <v>0</v>
      </c>
      <c r="AB157" s="267">
        <v>2</v>
      </c>
      <c r="AC157" s="267">
        <v>0</v>
      </c>
      <c r="AD157" s="267">
        <v>1</v>
      </c>
      <c r="AE157" s="267">
        <v>0</v>
      </c>
      <c r="AF157" s="271">
        <v>0</v>
      </c>
      <c r="AG157" s="271">
        <v>0</v>
      </c>
      <c r="AH157" s="298">
        <v>0</v>
      </c>
    </row>
    <row r="158" spans="1:34">
      <c r="A158" s="318" t="s">
        <v>186</v>
      </c>
      <c r="B158" s="324" t="s">
        <v>1426</v>
      </c>
      <c r="C158" s="296" t="s">
        <v>267</v>
      </c>
      <c r="D158" s="324" t="s">
        <v>268</v>
      </c>
      <c r="E158" s="266">
        <v>3</v>
      </c>
      <c r="F158" s="266">
        <v>0</v>
      </c>
      <c r="G158" s="266">
        <v>0</v>
      </c>
      <c r="H158" s="267">
        <v>0</v>
      </c>
      <c r="I158" s="267">
        <v>0</v>
      </c>
      <c r="J158" s="267">
        <v>0</v>
      </c>
      <c r="K158" s="267">
        <v>0</v>
      </c>
      <c r="L158" s="267">
        <v>0</v>
      </c>
      <c r="M158" s="267">
        <v>0</v>
      </c>
      <c r="N158" s="270">
        <v>0.333333333333333</v>
      </c>
      <c r="O158" s="269">
        <v>2</v>
      </c>
      <c r="P158" s="297">
        <v>0.9</v>
      </c>
      <c r="Q158" s="270">
        <v>0</v>
      </c>
      <c r="R158" s="270">
        <v>0</v>
      </c>
      <c r="S158" s="270">
        <v>0</v>
      </c>
      <c r="T158" s="298">
        <v>0</v>
      </c>
      <c r="U158" s="269">
        <v>6</v>
      </c>
      <c r="V158" s="269">
        <v>2</v>
      </c>
      <c r="W158" s="270">
        <v>0.333333333333333</v>
      </c>
      <c r="X158" s="270">
        <v>0</v>
      </c>
      <c r="Y158" s="271">
        <v>0</v>
      </c>
      <c r="Z158" s="271">
        <v>0</v>
      </c>
      <c r="AA158" s="298">
        <v>0</v>
      </c>
      <c r="AB158" s="267">
        <v>4</v>
      </c>
      <c r="AC158" s="267">
        <v>1</v>
      </c>
      <c r="AD158" s="267">
        <v>1</v>
      </c>
      <c r="AE158" s="267">
        <v>0</v>
      </c>
      <c r="AF158" s="271">
        <v>0.25</v>
      </c>
      <c r="AG158" s="271">
        <v>0</v>
      </c>
      <c r="AH158" s="298">
        <v>0.25</v>
      </c>
    </row>
    <row r="159" spans="1:34">
      <c r="A159" s="318" t="s">
        <v>186</v>
      </c>
      <c r="B159" s="324" t="s">
        <v>1426</v>
      </c>
      <c r="C159" s="296" t="s">
        <v>269</v>
      </c>
      <c r="D159" s="324" t="s">
        <v>270</v>
      </c>
      <c r="E159" s="266">
        <v>0</v>
      </c>
      <c r="F159" s="266">
        <v>0</v>
      </c>
      <c r="G159" s="266">
        <v>0</v>
      </c>
      <c r="H159" s="267">
        <v>0</v>
      </c>
      <c r="I159" s="267">
        <v>0</v>
      </c>
      <c r="J159" s="267">
        <v>0</v>
      </c>
      <c r="K159" s="267">
        <v>0</v>
      </c>
      <c r="L159" s="267">
        <v>0</v>
      </c>
      <c r="M159" s="267">
        <v>0</v>
      </c>
      <c r="N159" s="270">
        <v>0</v>
      </c>
      <c r="O159" s="269">
        <v>0</v>
      </c>
      <c r="P159" s="297">
        <v>0.9</v>
      </c>
      <c r="Q159" s="270">
        <v>0</v>
      </c>
      <c r="R159" s="270">
        <v>0</v>
      </c>
      <c r="S159" s="270">
        <v>0</v>
      </c>
      <c r="T159" s="298">
        <v>0</v>
      </c>
      <c r="U159" s="269">
        <v>0</v>
      </c>
      <c r="V159" s="269">
        <v>0</v>
      </c>
      <c r="W159" s="270">
        <v>0</v>
      </c>
      <c r="X159" s="270">
        <v>0</v>
      </c>
      <c r="Y159" s="271">
        <v>0</v>
      </c>
      <c r="Z159" s="271">
        <v>0</v>
      </c>
      <c r="AA159" s="298">
        <v>0</v>
      </c>
      <c r="AB159" s="267">
        <v>0</v>
      </c>
      <c r="AC159" s="267">
        <v>0</v>
      </c>
      <c r="AD159" s="267">
        <v>0</v>
      </c>
      <c r="AE159" s="267">
        <v>0</v>
      </c>
      <c r="AF159" s="271">
        <v>0</v>
      </c>
      <c r="AG159" s="271">
        <v>0</v>
      </c>
      <c r="AH159" s="298">
        <v>0</v>
      </c>
    </row>
    <row r="160" spans="1:34">
      <c r="A160" s="318" t="s">
        <v>186</v>
      </c>
      <c r="B160" s="324" t="s">
        <v>1426</v>
      </c>
      <c r="C160" s="296" t="s">
        <v>271</v>
      </c>
      <c r="D160" s="324" t="s">
        <v>272</v>
      </c>
      <c r="E160" s="266">
        <v>3</v>
      </c>
      <c r="F160" s="266">
        <v>0</v>
      </c>
      <c r="G160" s="266">
        <v>0</v>
      </c>
      <c r="H160" s="267">
        <v>1</v>
      </c>
      <c r="I160" s="267">
        <v>1</v>
      </c>
      <c r="J160" s="267">
        <v>0</v>
      </c>
      <c r="K160" s="267">
        <v>0</v>
      </c>
      <c r="L160" s="267">
        <v>0</v>
      </c>
      <c r="M160" s="267">
        <v>0</v>
      </c>
      <c r="N160" s="270">
        <v>0.625</v>
      </c>
      <c r="O160" s="269">
        <v>5</v>
      </c>
      <c r="P160" s="297">
        <v>0.9</v>
      </c>
      <c r="Q160" s="270">
        <v>0</v>
      </c>
      <c r="R160" s="270">
        <v>1</v>
      </c>
      <c r="S160" s="270">
        <v>0</v>
      </c>
      <c r="T160" s="298">
        <v>-1</v>
      </c>
      <c r="U160" s="269">
        <v>8</v>
      </c>
      <c r="V160" s="269">
        <v>3</v>
      </c>
      <c r="W160" s="270">
        <v>0.375</v>
      </c>
      <c r="X160" s="270">
        <v>0</v>
      </c>
      <c r="Y160" s="271">
        <v>0</v>
      </c>
      <c r="Z160" s="271">
        <v>0</v>
      </c>
      <c r="AA160" s="298">
        <v>0</v>
      </c>
      <c r="AB160" s="267">
        <v>7</v>
      </c>
      <c r="AC160" s="267">
        <v>3</v>
      </c>
      <c r="AD160" s="267">
        <v>1</v>
      </c>
      <c r="AE160" s="267">
        <v>0</v>
      </c>
      <c r="AF160" s="271">
        <v>0.428571428571429</v>
      </c>
      <c r="AG160" s="271">
        <v>0</v>
      </c>
      <c r="AH160" s="298">
        <v>0.428571428571429</v>
      </c>
    </row>
    <row r="161" spans="1:34">
      <c r="A161" s="318" t="s">
        <v>186</v>
      </c>
      <c r="B161" s="324" t="s">
        <v>1426</v>
      </c>
      <c r="C161" s="296" t="s">
        <v>273</v>
      </c>
      <c r="D161" s="324" t="s">
        <v>274</v>
      </c>
      <c r="E161" s="266">
        <v>2</v>
      </c>
      <c r="F161" s="266">
        <v>0</v>
      </c>
      <c r="G161" s="266">
        <v>0</v>
      </c>
      <c r="H161" s="267">
        <v>1</v>
      </c>
      <c r="I161" s="267">
        <v>0</v>
      </c>
      <c r="J161" s="267">
        <v>0</v>
      </c>
      <c r="K161" s="267">
        <v>1</v>
      </c>
      <c r="L161" s="267">
        <v>0</v>
      </c>
      <c r="M161" s="267">
        <v>0</v>
      </c>
      <c r="N161" s="270">
        <v>0.133333333333333</v>
      </c>
      <c r="O161" s="269">
        <v>2</v>
      </c>
      <c r="P161" s="297">
        <v>0.9</v>
      </c>
      <c r="Q161" s="270">
        <v>0</v>
      </c>
      <c r="R161" s="270">
        <v>0</v>
      </c>
      <c r="S161" s="270">
        <v>0</v>
      </c>
      <c r="T161" s="298">
        <v>0</v>
      </c>
      <c r="U161" s="269">
        <v>15</v>
      </c>
      <c r="V161" s="269">
        <v>3</v>
      </c>
      <c r="W161" s="270">
        <v>0.2</v>
      </c>
      <c r="X161" s="270">
        <v>0</v>
      </c>
      <c r="Y161" s="271">
        <v>0</v>
      </c>
      <c r="Z161" s="271">
        <v>0</v>
      </c>
      <c r="AA161" s="298">
        <v>0</v>
      </c>
      <c r="AB161" s="267">
        <v>8</v>
      </c>
      <c r="AC161" s="267">
        <v>0</v>
      </c>
      <c r="AD161" s="267">
        <v>5</v>
      </c>
      <c r="AE161" s="267">
        <v>2</v>
      </c>
      <c r="AF161" s="271">
        <v>0</v>
      </c>
      <c r="AG161" s="271">
        <v>0.4</v>
      </c>
      <c r="AH161" s="298">
        <v>-0.4</v>
      </c>
    </row>
    <row r="162" spans="1:34">
      <c r="A162" s="318" t="s">
        <v>186</v>
      </c>
      <c r="B162" s="324" t="s">
        <v>1426</v>
      </c>
      <c r="C162" s="296" t="s">
        <v>275</v>
      </c>
      <c r="D162" s="324" t="s">
        <v>276</v>
      </c>
      <c r="E162" s="266">
        <v>0</v>
      </c>
      <c r="F162" s="266">
        <v>0</v>
      </c>
      <c r="G162" s="266">
        <v>0</v>
      </c>
      <c r="H162" s="267">
        <v>0</v>
      </c>
      <c r="I162" s="267">
        <v>0</v>
      </c>
      <c r="J162" s="267">
        <v>0</v>
      </c>
      <c r="K162" s="267">
        <v>0</v>
      </c>
      <c r="L162" s="267">
        <v>0</v>
      </c>
      <c r="M162" s="267">
        <v>0</v>
      </c>
      <c r="N162" s="270">
        <v>1</v>
      </c>
      <c r="O162" s="269">
        <v>1</v>
      </c>
      <c r="P162" s="297">
        <v>0.9</v>
      </c>
      <c r="Q162" s="270">
        <v>0</v>
      </c>
      <c r="R162" s="270">
        <v>0</v>
      </c>
      <c r="S162" s="270">
        <v>0</v>
      </c>
      <c r="T162" s="298">
        <v>0</v>
      </c>
      <c r="U162" s="269">
        <v>1</v>
      </c>
      <c r="V162" s="269">
        <v>0</v>
      </c>
      <c r="W162" s="270">
        <v>0</v>
      </c>
      <c r="X162" s="270">
        <v>0</v>
      </c>
      <c r="Y162" s="271">
        <v>0</v>
      </c>
      <c r="Z162" s="271">
        <v>0</v>
      </c>
      <c r="AA162" s="298">
        <v>0</v>
      </c>
      <c r="AB162" s="267">
        <v>0</v>
      </c>
      <c r="AC162" s="267">
        <v>0</v>
      </c>
      <c r="AD162" s="267">
        <v>0</v>
      </c>
      <c r="AE162" s="267">
        <v>0</v>
      </c>
      <c r="AF162" s="271">
        <v>0</v>
      </c>
      <c r="AG162" s="271">
        <v>0</v>
      </c>
      <c r="AH162" s="298">
        <v>0</v>
      </c>
    </row>
    <row r="163" spans="1:34">
      <c r="A163" s="318" t="s">
        <v>186</v>
      </c>
      <c r="B163" s="324" t="s">
        <v>1426</v>
      </c>
      <c r="C163" s="296" t="s">
        <v>277</v>
      </c>
      <c r="D163" s="324" t="s">
        <v>278</v>
      </c>
      <c r="E163" s="266">
        <v>0</v>
      </c>
      <c r="F163" s="266">
        <v>0</v>
      </c>
      <c r="G163" s="266">
        <v>0</v>
      </c>
      <c r="H163" s="267">
        <v>0</v>
      </c>
      <c r="I163" s="267">
        <v>0</v>
      </c>
      <c r="J163" s="267">
        <v>0</v>
      </c>
      <c r="K163" s="267">
        <v>0</v>
      </c>
      <c r="L163" s="267">
        <v>0</v>
      </c>
      <c r="M163" s="267">
        <v>0</v>
      </c>
      <c r="N163" s="270">
        <v>0</v>
      </c>
      <c r="O163" s="269">
        <v>0</v>
      </c>
      <c r="P163" s="297">
        <v>0.9</v>
      </c>
      <c r="Q163" s="270">
        <v>0</v>
      </c>
      <c r="R163" s="270">
        <v>0</v>
      </c>
      <c r="S163" s="270">
        <v>0</v>
      </c>
      <c r="T163" s="298">
        <v>0</v>
      </c>
      <c r="U163" s="269">
        <v>2</v>
      </c>
      <c r="V163" s="269">
        <v>0</v>
      </c>
      <c r="W163" s="270">
        <v>0</v>
      </c>
      <c r="X163" s="270">
        <v>0</v>
      </c>
      <c r="Y163" s="271">
        <v>0</v>
      </c>
      <c r="Z163" s="271">
        <v>0</v>
      </c>
      <c r="AA163" s="298">
        <v>0</v>
      </c>
      <c r="AB163" s="267">
        <v>1</v>
      </c>
      <c r="AC163" s="267">
        <v>0</v>
      </c>
      <c r="AD163" s="267">
        <v>1</v>
      </c>
      <c r="AE163" s="267">
        <v>0</v>
      </c>
      <c r="AF163" s="271">
        <v>0</v>
      </c>
      <c r="AG163" s="271">
        <v>0</v>
      </c>
      <c r="AH163" s="298">
        <v>0</v>
      </c>
    </row>
    <row r="164" spans="1:34">
      <c r="A164" s="318" t="s">
        <v>186</v>
      </c>
      <c r="B164" s="324" t="s">
        <v>1426</v>
      </c>
      <c r="C164" s="296" t="s">
        <v>279</v>
      </c>
      <c r="D164" s="324" t="s">
        <v>280</v>
      </c>
      <c r="E164" s="266">
        <v>0</v>
      </c>
      <c r="F164" s="266">
        <v>0</v>
      </c>
      <c r="G164" s="266">
        <v>0</v>
      </c>
      <c r="H164" s="267">
        <v>0</v>
      </c>
      <c r="I164" s="267">
        <v>0</v>
      </c>
      <c r="J164" s="267">
        <v>0</v>
      </c>
      <c r="K164" s="267">
        <v>0</v>
      </c>
      <c r="L164" s="267">
        <v>0</v>
      </c>
      <c r="M164" s="267">
        <v>0</v>
      </c>
      <c r="N164" s="270">
        <v>0.625</v>
      </c>
      <c r="O164" s="269">
        <v>5</v>
      </c>
      <c r="P164" s="297">
        <v>0.9</v>
      </c>
      <c r="Q164" s="270">
        <v>0</v>
      </c>
      <c r="R164" s="270">
        <v>0</v>
      </c>
      <c r="S164" s="270">
        <v>0</v>
      </c>
      <c r="T164" s="298">
        <v>0</v>
      </c>
      <c r="U164" s="269">
        <v>8</v>
      </c>
      <c r="V164" s="269">
        <v>6</v>
      </c>
      <c r="W164" s="270">
        <v>0.75</v>
      </c>
      <c r="X164" s="270">
        <v>0</v>
      </c>
      <c r="Y164" s="271">
        <v>0</v>
      </c>
      <c r="Z164" s="271">
        <v>0</v>
      </c>
      <c r="AA164" s="298">
        <v>0</v>
      </c>
      <c r="AB164" s="267">
        <v>3</v>
      </c>
      <c r="AC164" s="267">
        <v>2</v>
      </c>
      <c r="AD164" s="267">
        <v>1</v>
      </c>
      <c r="AE164" s="267">
        <v>1</v>
      </c>
      <c r="AF164" s="271">
        <v>0.666666666666667</v>
      </c>
      <c r="AG164" s="271">
        <v>1</v>
      </c>
      <c r="AH164" s="298">
        <v>-0.333333333333333</v>
      </c>
    </row>
    <row r="165" spans="1:34">
      <c r="A165" s="318" t="s">
        <v>186</v>
      </c>
      <c r="B165" s="324" t="s">
        <v>1426</v>
      </c>
      <c r="C165" s="296" t="s">
        <v>281</v>
      </c>
      <c r="D165" s="324" t="s">
        <v>282</v>
      </c>
      <c r="E165" s="266">
        <v>0</v>
      </c>
      <c r="F165" s="266">
        <v>0</v>
      </c>
      <c r="G165" s="266">
        <v>0</v>
      </c>
      <c r="H165" s="267">
        <v>0</v>
      </c>
      <c r="I165" s="267">
        <v>0</v>
      </c>
      <c r="J165" s="267">
        <v>0</v>
      </c>
      <c r="K165" s="267">
        <v>0</v>
      </c>
      <c r="L165" s="267">
        <v>0</v>
      </c>
      <c r="M165" s="267">
        <v>0</v>
      </c>
      <c r="N165" s="270">
        <v>0</v>
      </c>
      <c r="O165" s="269">
        <v>0</v>
      </c>
      <c r="P165" s="297">
        <v>0.9</v>
      </c>
      <c r="Q165" s="270">
        <v>0</v>
      </c>
      <c r="R165" s="270">
        <v>0</v>
      </c>
      <c r="S165" s="270">
        <v>0</v>
      </c>
      <c r="T165" s="298">
        <v>0</v>
      </c>
      <c r="U165" s="269">
        <v>1</v>
      </c>
      <c r="V165" s="269">
        <v>0</v>
      </c>
      <c r="W165" s="270">
        <v>0</v>
      </c>
      <c r="X165" s="270">
        <v>0</v>
      </c>
      <c r="Y165" s="271">
        <v>0</v>
      </c>
      <c r="Z165" s="271">
        <v>0</v>
      </c>
      <c r="AA165" s="298">
        <v>0</v>
      </c>
      <c r="AB165" s="267">
        <v>0</v>
      </c>
      <c r="AC165" s="267">
        <v>0</v>
      </c>
      <c r="AD165" s="267">
        <v>0</v>
      </c>
      <c r="AE165" s="267">
        <v>0</v>
      </c>
      <c r="AF165" s="271">
        <v>0</v>
      </c>
      <c r="AG165" s="271">
        <v>0</v>
      </c>
      <c r="AH165" s="298">
        <v>0</v>
      </c>
    </row>
    <row r="166" spans="1:34">
      <c r="A166" s="318" t="s">
        <v>186</v>
      </c>
      <c r="B166" s="324" t="s">
        <v>1426</v>
      </c>
      <c r="C166" s="296" t="s">
        <v>283</v>
      </c>
      <c r="D166" s="324" t="s">
        <v>284</v>
      </c>
      <c r="E166" s="266">
        <v>0</v>
      </c>
      <c r="F166" s="266">
        <v>0</v>
      </c>
      <c r="G166" s="266">
        <v>0</v>
      </c>
      <c r="H166" s="267">
        <v>0</v>
      </c>
      <c r="I166" s="267">
        <v>0</v>
      </c>
      <c r="J166" s="267">
        <v>0</v>
      </c>
      <c r="K166" s="267">
        <v>0</v>
      </c>
      <c r="L166" s="267">
        <v>0</v>
      </c>
      <c r="M166" s="267">
        <v>0</v>
      </c>
      <c r="N166" s="270">
        <v>0</v>
      </c>
      <c r="O166" s="269">
        <v>0</v>
      </c>
      <c r="P166" s="297">
        <v>0.9</v>
      </c>
      <c r="Q166" s="270">
        <v>0</v>
      </c>
      <c r="R166" s="270">
        <v>0</v>
      </c>
      <c r="S166" s="270">
        <v>0</v>
      </c>
      <c r="T166" s="298">
        <v>0</v>
      </c>
      <c r="U166" s="269">
        <v>0</v>
      </c>
      <c r="V166" s="269">
        <v>0</v>
      </c>
      <c r="W166" s="270">
        <v>0</v>
      </c>
      <c r="X166" s="270">
        <v>0</v>
      </c>
      <c r="Y166" s="271">
        <v>0</v>
      </c>
      <c r="Z166" s="271">
        <v>0</v>
      </c>
      <c r="AA166" s="298">
        <v>0</v>
      </c>
      <c r="AB166" s="267">
        <v>0</v>
      </c>
      <c r="AC166" s="267">
        <v>0</v>
      </c>
      <c r="AD166" s="267">
        <v>0</v>
      </c>
      <c r="AE166" s="267">
        <v>0</v>
      </c>
      <c r="AF166" s="271">
        <v>0</v>
      </c>
      <c r="AG166" s="271">
        <v>0</v>
      </c>
      <c r="AH166" s="298">
        <v>0</v>
      </c>
    </row>
    <row r="167" spans="1:34">
      <c r="A167" s="318" t="s">
        <v>186</v>
      </c>
      <c r="B167" s="324" t="s">
        <v>1426</v>
      </c>
      <c r="C167" s="296" t="s">
        <v>285</v>
      </c>
      <c r="D167" s="324" t="s">
        <v>286</v>
      </c>
      <c r="E167" s="266">
        <v>0</v>
      </c>
      <c r="F167" s="266">
        <v>0</v>
      </c>
      <c r="G167" s="266">
        <v>0</v>
      </c>
      <c r="H167" s="267">
        <v>0</v>
      </c>
      <c r="I167" s="267">
        <v>0</v>
      </c>
      <c r="J167" s="267">
        <v>0</v>
      </c>
      <c r="K167" s="267">
        <v>0</v>
      </c>
      <c r="L167" s="267">
        <v>0</v>
      </c>
      <c r="M167" s="267">
        <v>0</v>
      </c>
      <c r="N167" s="270">
        <v>0</v>
      </c>
      <c r="O167" s="269">
        <v>0</v>
      </c>
      <c r="P167" s="297">
        <v>0.9</v>
      </c>
      <c r="Q167" s="270">
        <v>0</v>
      </c>
      <c r="R167" s="270">
        <v>0</v>
      </c>
      <c r="S167" s="270">
        <v>0</v>
      </c>
      <c r="T167" s="298">
        <v>0</v>
      </c>
      <c r="U167" s="269">
        <v>2</v>
      </c>
      <c r="V167" s="269">
        <v>1</v>
      </c>
      <c r="W167" s="270">
        <v>0.5</v>
      </c>
      <c r="X167" s="270">
        <v>0</v>
      </c>
      <c r="Y167" s="271">
        <v>0</v>
      </c>
      <c r="Z167" s="271">
        <v>0</v>
      </c>
      <c r="AA167" s="298">
        <v>0</v>
      </c>
      <c r="AB167" s="267">
        <v>0</v>
      </c>
      <c r="AC167" s="267">
        <v>0</v>
      </c>
      <c r="AD167" s="267">
        <v>0</v>
      </c>
      <c r="AE167" s="267">
        <v>0</v>
      </c>
      <c r="AF167" s="271">
        <v>0</v>
      </c>
      <c r="AG167" s="271">
        <v>0</v>
      </c>
      <c r="AH167" s="298">
        <v>0</v>
      </c>
    </row>
    <row r="168" spans="1:34">
      <c r="A168" s="318" t="s">
        <v>186</v>
      </c>
      <c r="B168" s="324" t="s">
        <v>1426</v>
      </c>
      <c r="C168" s="296" t="s">
        <v>287</v>
      </c>
      <c r="D168" s="324" t="s">
        <v>288</v>
      </c>
      <c r="E168" s="266">
        <v>0</v>
      </c>
      <c r="F168" s="266">
        <v>0</v>
      </c>
      <c r="G168" s="266">
        <v>0</v>
      </c>
      <c r="H168" s="267">
        <v>0</v>
      </c>
      <c r="I168" s="267">
        <v>0</v>
      </c>
      <c r="J168" s="267">
        <v>0</v>
      </c>
      <c r="K168" s="267">
        <v>0</v>
      </c>
      <c r="L168" s="267">
        <v>0</v>
      </c>
      <c r="M168" s="267">
        <v>0</v>
      </c>
      <c r="N168" s="270">
        <v>1</v>
      </c>
      <c r="O168" s="269">
        <v>1</v>
      </c>
      <c r="P168" s="297">
        <v>0.9</v>
      </c>
      <c r="Q168" s="270">
        <v>0</v>
      </c>
      <c r="R168" s="270">
        <v>0</v>
      </c>
      <c r="S168" s="270">
        <v>0</v>
      </c>
      <c r="T168" s="298">
        <v>0</v>
      </c>
      <c r="U168" s="269">
        <v>1</v>
      </c>
      <c r="V168" s="269">
        <v>1</v>
      </c>
      <c r="W168" s="270">
        <v>1</v>
      </c>
      <c r="X168" s="270">
        <v>0</v>
      </c>
      <c r="Y168" s="271">
        <v>0</v>
      </c>
      <c r="Z168" s="271">
        <v>0</v>
      </c>
      <c r="AA168" s="298">
        <v>0</v>
      </c>
      <c r="AB168" s="267">
        <v>0</v>
      </c>
      <c r="AC168" s="267">
        <v>0</v>
      </c>
      <c r="AD168" s="267">
        <v>0</v>
      </c>
      <c r="AE168" s="267">
        <v>0</v>
      </c>
      <c r="AF168" s="271">
        <v>0</v>
      </c>
      <c r="AG168" s="271">
        <v>0</v>
      </c>
      <c r="AH168" s="298">
        <v>0</v>
      </c>
    </row>
    <row r="169" spans="1:34">
      <c r="A169" s="318" t="s">
        <v>186</v>
      </c>
      <c r="B169" s="324" t="s">
        <v>1426</v>
      </c>
      <c r="C169" s="296" t="s">
        <v>289</v>
      </c>
      <c r="D169" s="324" t="s">
        <v>290</v>
      </c>
      <c r="E169" s="266">
        <v>0</v>
      </c>
      <c r="F169" s="266">
        <v>0</v>
      </c>
      <c r="G169" s="266">
        <v>0</v>
      </c>
      <c r="H169" s="267">
        <v>0</v>
      </c>
      <c r="I169" s="267">
        <v>0</v>
      </c>
      <c r="J169" s="267">
        <v>0</v>
      </c>
      <c r="K169" s="267">
        <v>0</v>
      </c>
      <c r="L169" s="267">
        <v>0</v>
      </c>
      <c r="M169" s="267">
        <v>0</v>
      </c>
      <c r="N169" s="270">
        <v>0</v>
      </c>
      <c r="O169" s="269">
        <v>0</v>
      </c>
      <c r="P169" s="297">
        <v>0.9</v>
      </c>
      <c r="Q169" s="270">
        <v>0</v>
      </c>
      <c r="R169" s="270">
        <v>0</v>
      </c>
      <c r="S169" s="270">
        <v>0</v>
      </c>
      <c r="T169" s="298">
        <v>0</v>
      </c>
      <c r="U169" s="269">
        <v>0</v>
      </c>
      <c r="V169" s="269">
        <v>0</v>
      </c>
      <c r="W169" s="270">
        <v>0</v>
      </c>
      <c r="X169" s="270">
        <v>0</v>
      </c>
      <c r="Y169" s="271">
        <v>0</v>
      </c>
      <c r="Z169" s="271">
        <v>0</v>
      </c>
      <c r="AA169" s="298">
        <v>0</v>
      </c>
      <c r="AB169" s="267">
        <v>0</v>
      </c>
      <c r="AC169" s="267">
        <v>0</v>
      </c>
      <c r="AD169" s="267">
        <v>0</v>
      </c>
      <c r="AE169" s="267">
        <v>0</v>
      </c>
      <c r="AF169" s="271">
        <v>0</v>
      </c>
      <c r="AG169" s="271">
        <v>0</v>
      </c>
      <c r="AH169" s="298">
        <v>0</v>
      </c>
    </row>
    <row r="170" spans="1:34">
      <c r="A170" s="318" t="s">
        <v>186</v>
      </c>
      <c r="B170" s="324" t="s">
        <v>1426</v>
      </c>
      <c r="C170" s="296" t="s">
        <v>291</v>
      </c>
      <c r="D170" s="324" t="s">
        <v>292</v>
      </c>
      <c r="E170" s="266">
        <v>0</v>
      </c>
      <c r="F170" s="266">
        <v>0</v>
      </c>
      <c r="G170" s="266">
        <v>0</v>
      </c>
      <c r="H170" s="267">
        <v>0</v>
      </c>
      <c r="I170" s="267">
        <v>0</v>
      </c>
      <c r="J170" s="267">
        <v>0</v>
      </c>
      <c r="K170" s="267">
        <v>0</v>
      </c>
      <c r="L170" s="267">
        <v>0</v>
      </c>
      <c r="M170" s="267">
        <v>0</v>
      </c>
      <c r="N170" s="270">
        <v>0</v>
      </c>
      <c r="O170" s="269">
        <v>0</v>
      </c>
      <c r="P170" s="297">
        <v>0.9</v>
      </c>
      <c r="Q170" s="270">
        <v>0</v>
      </c>
      <c r="R170" s="270">
        <v>0</v>
      </c>
      <c r="S170" s="270">
        <v>0</v>
      </c>
      <c r="T170" s="298">
        <v>0</v>
      </c>
      <c r="U170" s="269">
        <v>0</v>
      </c>
      <c r="V170" s="269">
        <v>0</v>
      </c>
      <c r="W170" s="270">
        <v>0</v>
      </c>
      <c r="X170" s="270">
        <v>0</v>
      </c>
      <c r="Y170" s="271">
        <v>0</v>
      </c>
      <c r="Z170" s="271">
        <v>0</v>
      </c>
      <c r="AA170" s="298">
        <v>0</v>
      </c>
      <c r="AB170" s="267">
        <v>0</v>
      </c>
      <c r="AC170" s="267">
        <v>0</v>
      </c>
      <c r="AD170" s="267">
        <v>0</v>
      </c>
      <c r="AE170" s="267">
        <v>0</v>
      </c>
      <c r="AF170" s="271">
        <v>0</v>
      </c>
      <c r="AG170" s="271">
        <v>0</v>
      </c>
      <c r="AH170" s="298">
        <v>0</v>
      </c>
    </row>
    <row r="171" spans="1:34">
      <c r="A171" s="318" t="s">
        <v>186</v>
      </c>
      <c r="B171" s="324" t="s">
        <v>1426</v>
      </c>
      <c r="C171" s="296" t="s">
        <v>293</v>
      </c>
      <c r="D171" s="324" t="s">
        <v>294</v>
      </c>
      <c r="E171" s="266">
        <v>1</v>
      </c>
      <c r="F171" s="266">
        <v>0</v>
      </c>
      <c r="G171" s="266">
        <v>0</v>
      </c>
      <c r="H171" s="267">
        <v>1</v>
      </c>
      <c r="I171" s="267">
        <v>1</v>
      </c>
      <c r="J171" s="267">
        <v>0</v>
      </c>
      <c r="K171" s="267">
        <v>1</v>
      </c>
      <c r="L171" s="267">
        <v>0</v>
      </c>
      <c r="M171" s="267">
        <v>0</v>
      </c>
      <c r="N171" s="270">
        <v>0.166666666666667</v>
      </c>
      <c r="O171" s="269">
        <v>1</v>
      </c>
      <c r="P171" s="297">
        <v>0.9</v>
      </c>
      <c r="Q171" s="270">
        <v>0</v>
      </c>
      <c r="R171" s="270">
        <v>1</v>
      </c>
      <c r="S171" s="270">
        <v>0</v>
      </c>
      <c r="T171" s="298">
        <v>-1</v>
      </c>
      <c r="U171" s="269">
        <v>6</v>
      </c>
      <c r="V171" s="269">
        <v>1</v>
      </c>
      <c r="W171" s="270">
        <v>0.166666666666667</v>
      </c>
      <c r="X171" s="270">
        <v>0</v>
      </c>
      <c r="Y171" s="271">
        <v>0</v>
      </c>
      <c r="Z171" s="271">
        <v>0</v>
      </c>
      <c r="AA171" s="298">
        <v>0</v>
      </c>
      <c r="AB171" s="267">
        <v>4</v>
      </c>
      <c r="AC171" s="267">
        <v>0</v>
      </c>
      <c r="AD171" s="267">
        <v>0</v>
      </c>
      <c r="AE171" s="267">
        <v>0</v>
      </c>
      <c r="AF171" s="271">
        <v>0</v>
      </c>
      <c r="AG171" s="271">
        <v>0</v>
      </c>
      <c r="AH171" s="298">
        <v>0</v>
      </c>
    </row>
    <row r="172" spans="1:34">
      <c r="A172" s="318" t="s">
        <v>186</v>
      </c>
      <c r="B172" s="324" t="s">
        <v>1426</v>
      </c>
      <c r="C172" s="296" t="s">
        <v>295</v>
      </c>
      <c r="D172" s="324" t="s">
        <v>296</v>
      </c>
      <c r="E172" s="266">
        <v>0</v>
      </c>
      <c r="F172" s="266">
        <v>0</v>
      </c>
      <c r="G172" s="266">
        <v>0</v>
      </c>
      <c r="H172" s="267">
        <v>0</v>
      </c>
      <c r="I172" s="267">
        <v>0</v>
      </c>
      <c r="J172" s="267">
        <v>0</v>
      </c>
      <c r="K172" s="267">
        <v>0</v>
      </c>
      <c r="L172" s="267">
        <v>0</v>
      </c>
      <c r="M172" s="267">
        <v>0</v>
      </c>
      <c r="N172" s="270">
        <v>0.5</v>
      </c>
      <c r="O172" s="269">
        <v>1</v>
      </c>
      <c r="P172" s="297">
        <v>0.9</v>
      </c>
      <c r="Q172" s="270">
        <v>0</v>
      </c>
      <c r="R172" s="270">
        <v>0</v>
      </c>
      <c r="S172" s="270">
        <v>0</v>
      </c>
      <c r="T172" s="298">
        <v>0</v>
      </c>
      <c r="U172" s="269">
        <v>2</v>
      </c>
      <c r="V172" s="269">
        <v>1</v>
      </c>
      <c r="W172" s="270">
        <v>0.5</v>
      </c>
      <c r="X172" s="270">
        <v>0</v>
      </c>
      <c r="Y172" s="271">
        <v>0</v>
      </c>
      <c r="Z172" s="271">
        <v>0</v>
      </c>
      <c r="AA172" s="298">
        <v>0</v>
      </c>
      <c r="AB172" s="267">
        <v>0</v>
      </c>
      <c r="AC172" s="267">
        <v>0</v>
      </c>
      <c r="AD172" s="267">
        <v>0</v>
      </c>
      <c r="AE172" s="267">
        <v>0</v>
      </c>
      <c r="AF172" s="271">
        <v>0</v>
      </c>
      <c r="AG172" s="271">
        <v>0</v>
      </c>
      <c r="AH172" s="298">
        <v>0</v>
      </c>
    </row>
    <row r="173" spans="1:34">
      <c r="A173" s="318" t="s">
        <v>186</v>
      </c>
      <c r="B173" s="324" t="s">
        <v>1426</v>
      </c>
      <c r="C173" s="296" t="s">
        <v>297</v>
      </c>
      <c r="D173" s="324" t="s">
        <v>298</v>
      </c>
      <c r="E173" s="266">
        <v>0</v>
      </c>
      <c r="F173" s="266">
        <v>0</v>
      </c>
      <c r="G173" s="266">
        <v>0</v>
      </c>
      <c r="H173" s="267">
        <v>0</v>
      </c>
      <c r="I173" s="267">
        <v>0</v>
      </c>
      <c r="J173" s="267">
        <v>0</v>
      </c>
      <c r="K173" s="267">
        <v>1</v>
      </c>
      <c r="L173" s="267">
        <v>0</v>
      </c>
      <c r="M173" s="267">
        <v>0</v>
      </c>
      <c r="N173" s="270">
        <v>0</v>
      </c>
      <c r="O173" s="269">
        <v>0</v>
      </c>
      <c r="P173" s="297">
        <v>0.9</v>
      </c>
      <c r="Q173" s="270">
        <v>0</v>
      </c>
      <c r="R173" s="270">
        <v>0</v>
      </c>
      <c r="S173" s="270">
        <v>0</v>
      </c>
      <c r="T173" s="298">
        <v>0</v>
      </c>
      <c r="U173" s="269">
        <v>1</v>
      </c>
      <c r="V173" s="269">
        <v>0</v>
      </c>
      <c r="W173" s="270">
        <v>0</v>
      </c>
      <c r="X173" s="270">
        <v>0</v>
      </c>
      <c r="Y173" s="271">
        <v>0</v>
      </c>
      <c r="Z173" s="271">
        <v>0</v>
      </c>
      <c r="AA173" s="298">
        <v>0</v>
      </c>
      <c r="AB173" s="267">
        <v>1</v>
      </c>
      <c r="AC173" s="267">
        <v>0</v>
      </c>
      <c r="AD173" s="267">
        <v>0</v>
      </c>
      <c r="AE173" s="267">
        <v>0</v>
      </c>
      <c r="AF173" s="271">
        <v>0</v>
      </c>
      <c r="AG173" s="271">
        <v>0</v>
      </c>
      <c r="AH173" s="298">
        <v>0</v>
      </c>
    </row>
    <row r="174" spans="1:34">
      <c r="A174" s="318" t="s">
        <v>186</v>
      </c>
      <c r="B174" s="324" t="s">
        <v>1426</v>
      </c>
      <c r="C174" s="296" t="s">
        <v>299</v>
      </c>
      <c r="D174" s="324" t="s">
        <v>300</v>
      </c>
      <c r="E174" s="266">
        <v>1</v>
      </c>
      <c r="F174" s="266">
        <v>0</v>
      </c>
      <c r="G174" s="266">
        <v>1</v>
      </c>
      <c r="H174" s="267">
        <v>0</v>
      </c>
      <c r="I174" s="267">
        <v>0</v>
      </c>
      <c r="J174" s="267">
        <v>0</v>
      </c>
      <c r="K174" s="267">
        <v>1</v>
      </c>
      <c r="L174" s="267">
        <v>0</v>
      </c>
      <c r="M174" s="267">
        <v>1</v>
      </c>
      <c r="N174" s="270">
        <v>0</v>
      </c>
      <c r="O174" s="269">
        <v>0</v>
      </c>
      <c r="P174" s="297">
        <v>0.9</v>
      </c>
      <c r="Q174" s="270">
        <v>0</v>
      </c>
      <c r="R174" s="270">
        <v>0</v>
      </c>
      <c r="S174" s="270">
        <v>0</v>
      </c>
      <c r="T174" s="298">
        <v>0</v>
      </c>
      <c r="U174" s="269">
        <v>2</v>
      </c>
      <c r="V174" s="269">
        <v>2</v>
      </c>
      <c r="W174" s="270">
        <v>1</v>
      </c>
      <c r="X174" s="270">
        <v>1</v>
      </c>
      <c r="Y174" s="271">
        <v>0</v>
      </c>
      <c r="Z174" s="271">
        <v>1</v>
      </c>
      <c r="AA174" s="298">
        <v>1</v>
      </c>
      <c r="AB174" s="267">
        <v>2</v>
      </c>
      <c r="AC174" s="267">
        <v>2</v>
      </c>
      <c r="AD174" s="267">
        <v>0</v>
      </c>
      <c r="AE174" s="267">
        <v>0</v>
      </c>
      <c r="AF174" s="271">
        <v>1</v>
      </c>
      <c r="AG174" s="271">
        <v>0</v>
      </c>
      <c r="AH174" s="298">
        <v>1</v>
      </c>
    </row>
    <row r="175" spans="1:34">
      <c r="A175" s="318" t="s">
        <v>186</v>
      </c>
      <c r="B175" s="324" t="s">
        <v>1426</v>
      </c>
      <c r="C175" s="296" t="s">
        <v>301</v>
      </c>
      <c r="D175" s="324" t="s">
        <v>302</v>
      </c>
      <c r="E175" s="266">
        <v>6</v>
      </c>
      <c r="F175" s="266">
        <v>0</v>
      </c>
      <c r="G175" s="266">
        <v>0</v>
      </c>
      <c r="H175" s="267">
        <v>1</v>
      </c>
      <c r="I175" s="267">
        <v>0</v>
      </c>
      <c r="J175" s="267">
        <v>0</v>
      </c>
      <c r="K175" s="267">
        <v>0</v>
      </c>
      <c r="L175" s="267">
        <v>0</v>
      </c>
      <c r="M175" s="267">
        <v>0</v>
      </c>
      <c r="N175" s="270">
        <v>0.0833333333333333</v>
      </c>
      <c r="O175" s="269">
        <v>1</v>
      </c>
      <c r="P175" s="297">
        <v>0.9</v>
      </c>
      <c r="Q175" s="270">
        <v>0</v>
      </c>
      <c r="R175" s="270">
        <v>0</v>
      </c>
      <c r="S175" s="270">
        <v>0</v>
      </c>
      <c r="T175" s="298">
        <v>0</v>
      </c>
      <c r="U175" s="269">
        <v>12</v>
      </c>
      <c r="V175" s="269">
        <v>1</v>
      </c>
      <c r="W175" s="270">
        <v>0.0833333333333333</v>
      </c>
      <c r="X175" s="270">
        <v>0</v>
      </c>
      <c r="Y175" s="271">
        <v>0</v>
      </c>
      <c r="Z175" s="271">
        <v>0</v>
      </c>
      <c r="AA175" s="298">
        <v>0</v>
      </c>
      <c r="AB175" s="267">
        <v>8</v>
      </c>
      <c r="AC175" s="267">
        <v>1</v>
      </c>
      <c r="AD175" s="267">
        <v>1</v>
      </c>
      <c r="AE175" s="267">
        <v>0</v>
      </c>
      <c r="AF175" s="271">
        <v>0.125</v>
      </c>
      <c r="AG175" s="271">
        <v>0</v>
      </c>
      <c r="AH175" s="298">
        <v>0.125</v>
      </c>
    </row>
    <row r="176" spans="1:34">
      <c r="A176" s="318" t="s">
        <v>186</v>
      </c>
      <c r="B176" s="324" t="s">
        <v>3318</v>
      </c>
      <c r="C176" s="296" t="s">
        <v>303</v>
      </c>
      <c r="D176" s="324" t="s">
        <v>304</v>
      </c>
      <c r="E176" s="266">
        <v>6432</v>
      </c>
      <c r="F176" s="266">
        <v>6091</v>
      </c>
      <c r="G176" s="266">
        <v>5971</v>
      </c>
      <c r="H176" s="267">
        <v>8783</v>
      </c>
      <c r="I176" s="267">
        <v>8054</v>
      </c>
      <c r="J176" s="267">
        <v>8073</v>
      </c>
      <c r="K176" s="267">
        <v>7957</v>
      </c>
      <c r="L176" s="267">
        <v>7523</v>
      </c>
      <c r="M176" s="267">
        <v>7521</v>
      </c>
      <c r="N176" s="270">
        <v>0.937573158284093</v>
      </c>
      <c r="O176" s="269">
        <v>200245</v>
      </c>
      <c r="P176" s="297">
        <v>0.9</v>
      </c>
      <c r="Q176" s="270">
        <v>0.946983830845771</v>
      </c>
      <c r="R176" s="270">
        <v>0.916998747580553</v>
      </c>
      <c r="S176" s="270">
        <v>0.945456830463743</v>
      </c>
      <c r="T176" s="298">
        <v>0.0299850832652178</v>
      </c>
      <c r="U176" s="269">
        <v>213578</v>
      </c>
      <c r="V176" s="269">
        <v>198380</v>
      </c>
      <c r="W176" s="270">
        <v>0.928840985494761</v>
      </c>
      <c r="X176" s="270">
        <v>0.928327114427861</v>
      </c>
      <c r="Y176" s="271">
        <v>0.919162017533872</v>
      </c>
      <c r="Z176" s="271">
        <v>0.945205479452055</v>
      </c>
      <c r="AA176" s="298">
        <v>0.00916509689398837</v>
      </c>
      <c r="AB176" s="267">
        <v>56616</v>
      </c>
      <c r="AC176" s="267">
        <v>53338</v>
      </c>
      <c r="AD176" s="267">
        <v>52083</v>
      </c>
      <c r="AE176" s="267">
        <v>48260</v>
      </c>
      <c r="AF176" s="271">
        <v>0.942101172813339</v>
      </c>
      <c r="AG176" s="271">
        <v>0.926597930226753</v>
      </c>
      <c r="AH176" s="298">
        <v>0.0155032425865855</v>
      </c>
    </row>
    <row r="177" spans="1:34">
      <c r="A177" s="318" t="s">
        <v>186</v>
      </c>
      <c r="B177" s="324" t="s">
        <v>3318</v>
      </c>
      <c r="C177" s="296" t="s">
        <v>305</v>
      </c>
      <c r="D177" s="324" t="s">
        <v>306</v>
      </c>
      <c r="E177" s="266">
        <v>4920</v>
      </c>
      <c r="F177" s="266">
        <v>4787</v>
      </c>
      <c r="G177" s="266">
        <v>4615</v>
      </c>
      <c r="H177" s="267">
        <v>6392</v>
      </c>
      <c r="I177" s="267">
        <v>6199</v>
      </c>
      <c r="J177" s="267">
        <v>5939</v>
      </c>
      <c r="K177" s="267">
        <v>6170</v>
      </c>
      <c r="L177" s="267">
        <v>6016</v>
      </c>
      <c r="M177" s="267">
        <v>5819</v>
      </c>
      <c r="N177" s="270">
        <v>0.970608855419502</v>
      </c>
      <c r="O177" s="269">
        <v>160595</v>
      </c>
      <c r="P177" s="297">
        <v>0.9</v>
      </c>
      <c r="Q177" s="270">
        <v>0.972967479674797</v>
      </c>
      <c r="R177" s="270">
        <v>0.969806007509387</v>
      </c>
      <c r="S177" s="270">
        <v>0.975040518638574</v>
      </c>
      <c r="T177" s="298">
        <v>0.00316147216541007</v>
      </c>
      <c r="U177" s="269">
        <v>165458</v>
      </c>
      <c r="V177" s="269">
        <v>153780</v>
      </c>
      <c r="W177" s="270">
        <v>0.929420154963797</v>
      </c>
      <c r="X177" s="270">
        <v>0.938008130081301</v>
      </c>
      <c r="Y177" s="271">
        <v>0.929130162703379</v>
      </c>
      <c r="Z177" s="271">
        <v>0.943111831442464</v>
      </c>
      <c r="AA177" s="298">
        <v>0.00887796737792157</v>
      </c>
      <c r="AB177" s="267">
        <v>43436</v>
      </c>
      <c r="AC177" s="267">
        <v>40523</v>
      </c>
      <c r="AD177" s="267">
        <v>40501</v>
      </c>
      <c r="AE177" s="267">
        <v>37332</v>
      </c>
      <c r="AF177" s="271">
        <v>0.93293581361083</v>
      </c>
      <c r="AG177" s="271">
        <v>0.921755018394607</v>
      </c>
      <c r="AH177" s="298">
        <v>0.0111807952162223</v>
      </c>
    </row>
    <row r="178" spans="1:34">
      <c r="A178" s="318" t="s">
        <v>186</v>
      </c>
      <c r="B178" s="324" t="s">
        <v>3318</v>
      </c>
      <c r="C178" s="296" t="s">
        <v>307</v>
      </c>
      <c r="D178" s="324" t="s">
        <v>308</v>
      </c>
      <c r="E178" s="266">
        <v>11084</v>
      </c>
      <c r="F178" s="266">
        <v>10799</v>
      </c>
      <c r="G178" s="266">
        <v>10261</v>
      </c>
      <c r="H178" s="267">
        <v>12481</v>
      </c>
      <c r="I178" s="267">
        <v>12133</v>
      </c>
      <c r="J178" s="267">
        <v>11284</v>
      </c>
      <c r="K178" s="267">
        <v>11825</v>
      </c>
      <c r="L178" s="267">
        <v>11516</v>
      </c>
      <c r="M178" s="267">
        <v>10795</v>
      </c>
      <c r="N178" s="270">
        <v>0.964814942186151</v>
      </c>
      <c r="O178" s="269">
        <v>252494</v>
      </c>
      <c r="P178" s="297">
        <v>0.9</v>
      </c>
      <c r="Q178" s="270">
        <v>0.974287260916637</v>
      </c>
      <c r="R178" s="270">
        <v>0.972117618780546</v>
      </c>
      <c r="S178" s="270">
        <v>0.973868921775899</v>
      </c>
      <c r="T178" s="298">
        <v>0.00216964213609017</v>
      </c>
      <c r="U178" s="269">
        <v>261702</v>
      </c>
      <c r="V178" s="269">
        <v>234790</v>
      </c>
      <c r="W178" s="270">
        <v>0.897165478292103</v>
      </c>
      <c r="X178" s="270">
        <v>0.925748827138217</v>
      </c>
      <c r="Y178" s="271">
        <v>0.904094223219293</v>
      </c>
      <c r="Z178" s="271">
        <v>0.912896405919662</v>
      </c>
      <c r="AA178" s="298">
        <v>0.0216546039189239</v>
      </c>
      <c r="AB178" s="267">
        <v>83673</v>
      </c>
      <c r="AC178" s="267">
        <v>76973</v>
      </c>
      <c r="AD178" s="267">
        <v>70252</v>
      </c>
      <c r="AE178" s="267">
        <v>65173</v>
      </c>
      <c r="AF178" s="271">
        <v>0.919926380074815</v>
      </c>
      <c r="AG178" s="271">
        <v>0.927703125889654</v>
      </c>
      <c r="AH178" s="298">
        <v>-0.00777674581483934</v>
      </c>
    </row>
    <row r="179" spans="1:34">
      <c r="A179" s="318" t="s">
        <v>186</v>
      </c>
      <c r="B179" s="324" t="s">
        <v>3318</v>
      </c>
      <c r="C179" s="296" t="s">
        <v>309</v>
      </c>
      <c r="D179" s="324" t="s">
        <v>310</v>
      </c>
      <c r="E179" s="266">
        <v>8093</v>
      </c>
      <c r="F179" s="266">
        <v>7827</v>
      </c>
      <c r="G179" s="266">
        <v>7690</v>
      </c>
      <c r="H179" s="267">
        <v>9880</v>
      </c>
      <c r="I179" s="267">
        <v>9271</v>
      </c>
      <c r="J179" s="267">
        <v>9089</v>
      </c>
      <c r="K179" s="267">
        <v>9187</v>
      </c>
      <c r="L179" s="267">
        <v>8874</v>
      </c>
      <c r="M179" s="267">
        <v>8743</v>
      </c>
      <c r="N179" s="270">
        <v>0.956252454370059</v>
      </c>
      <c r="O179" s="269">
        <v>224027</v>
      </c>
      <c r="P179" s="297">
        <v>0.9</v>
      </c>
      <c r="Q179" s="270">
        <v>0.967132089460027</v>
      </c>
      <c r="R179" s="270">
        <v>0.93836032388664</v>
      </c>
      <c r="S179" s="270">
        <v>0.965930118645913</v>
      </c>
      <c r="T179" s="298">
        <v>0.0287717655733875</v>
      </c>
      <c r="U179" s="269">
        <v>234276</v>
      </c>
      <c r="V179" s="269">
        <v>219387</v>
      </c>
      <c r="W179" s="270">
        <v>0.936446755109358</v>
      </c>
      <c r="X179" s="270">
        <v>0.950203879896207</v>
      </c>
      <c r="Y179" s="271">
        <v>0.919939271255061</v>
      </c>
      <c r="Z179" s="271">
        <v>0.951670839229346</v>
      </c>
      <c r="AA179" s="298">
        <v>0.0302646086411459</v>
      </c>
      <c r="AB179" s="267">
        <v>66733</v>
      </c>
      <c r="AC179" s="267">
        <v>63206</v>
      </c>
      <c r="AD179" s="267">
        <v>59895</v>
      </c>
      <c r="AE179" s="267">
        <v>56422</v>
      </c>
      <c r="AF179" s="271">
        <v>0.947147588149791</v>
      </c>
      <c r="AG179" s="271">
        <v>0.942015193254863</v>
      </c>
      <c r="AH179" s="298">
        <v>0.00513239489492823</v>
      </c>
    </row>
    <row r="180" spans="1:34">
      <c r="A180" s="318" t="s">
        <v>186</v>
      </c>
      <c r="B180" s="324" t="s">
        <v>3318</v>
      </c>
      <c r="C180" s="296" t="s">
        <v>311</v>
      </c>
      <c r="D180" s="324" t="s">
        <v>312</v>
      </c>
      <c r="E180" s="266">
        <v>10287</v>
      </c>
      <c r="F180" s="266">
        <v>9977</v>
      </c>
      <c r="G180" s="266">
        <v>9275</v>
      </c>
      <c r="H180" s="267">
        <v>11492</v>
      </c>
      <c r="I180" s="267">
        <v>11106</v>
      </c>
      <c r="J180" s="267">
        <v>10375</v>
      </c>
      <c r="K180" s="267">
        <v>11026</v>
      </c>
      <c r="L180" s="267">
        <v>10758</v>
      </c>
      <c r="M180" s="267">
        <v>10365</v>
      </c>
      <c r="N180" s="270">
        <v>0.97015231004247</v>
      </c>
      <c r="O180" s="269">
        <v>236885</v>
      </c>
      <c r="P180" s="297">
        <v>0.9</v>
      </c>
      <c r="Q180" s="270">
        <v>0.969864878001361</v>
      </c>
      <c r="R180" s="270">
        <v>0.966411416637661</v>
      </c>
      <c r="S180" s="270">
        <v>0.975693814619989</v>
      </c>
      <c r="T180" s="298">
        <v>0.00345346136369995</v>
      </c>
      <c r="U180" s="269">
        <v>244173</v>
      </c>
      <c r="V180" s="269">
        <v>234506</v>
      </c>
      <c r="W180" s="270">
        <v>0.960409218054412</v>
      </c>
      <c r="X180" s="270">
        <v>0.901623408185088</v>
      </c>
      <c r="Y180" s="271">
        <v>0.90280194918204</v>
      </c>
      <c r="Z180" s="271">
        <v>0.940050789044078</v>
      </c>
      <c r="AA180" s="298">
        <v>-0.00117854099695169</v>
      </c>
      <c r="AB180" s="267">
        <v>77196</v>
      </c>
      <c r="AC180" s="267">
        <v>73513</v>
      </c>
      <c r="AD180" s="267">
        <v>64244</v>
      </c>
      <c r="AE180" s="267">
        <v>62849</v>
      </c>
      <c r="AF180" s="271">
        <v>0.952290274107467</v>
      </c>
      <c r="AG180" s="271">
        <v>0.978285909968246</v>
      </c>
      <c r="AH180" s="298">
        <v>-0.0259956358607794</v>
      </c>
    </row>
    <row r="181" spans="1:34">
      <c r="A181" s="318" t="s">
        <v>186</v>
      </c>
      <c r="B181" s="324" t="s">
        <v>3318</v>
      </c>
      <c r="C181" s="296" t="s">
        <v>313</v>
      </c>
      <c r="D181" s="324" t="s">
        <v>314</v>
      </c>
      <c r="E181" s="266">
        <v>3469</v>
      </c>
      <c r="F181" s="266">
        <v>3353</v>
      </c>
      <c r="G181" s="266">
        <v>3313</v>
      </c>
      <c r="H181" s="267">
        <v>4353</v>
      </c>
      <c r="I181" s="267">
        <v>4228</v>
      </c>
      <c r="J181" s="267">
        <v>4191</v>
      </c>
      <c r="K181" s="267">
        <v>3965</v>
      </c>
      <c r="L181" s="267">
        <v>3838</v>
      </c>
      <c r="M181" s="267">
        <v>3817</v>
      </c>
      <c r="N181" s="270">
        <v>0.966659708347001</v>
      </c>
      <c r="O181" s="269">
        <v>97245</v>
      </c>
      <c r="P181" s="297">
        <v>0.9</v>
      </c>
      <c r="Q181" s="270">
        <v>0.966560968578841</v>
      </c>
      <c r="R181" s="270">
        <v>0.971284171835516</v>
      </c>
      <c r="S181" s="270">
        <v>0.96796973518285</v>
      </c>
      <c r="T181" s="298">
        <v>-0.00472320325667452</v>
      </c>
      <c r="U181" s="269">
        <v>100599</v>
      </c>
      <c r="V181" s="269">
        <v>95548</v>
      </c>
      <c r="W181" s="270">
        <v>0.949790753387211</v>
      </c>
      <c r="X181" s="270">
        <v>0.955030268088786</v>
      </c>
      <c r="Y181" s="271">
        <v>0.962784286698828</v>
      </c>
      <c r="Z181" s="271">
        <v>0.962673392181589</v>
      </c>
      <c r="AA181" s="298">
        <v>-0.00775401861004199</v>
      </c>
      <c r="AB181" s="267">
        <v>29256</v>
      </c>
      <c r="AC181" s="267">
        <v>28068</v>
      </c>
      <c r="AD181" s="267">
        <v>26048</v>
      </c>
      <c r="AE181" s="267">
        <v>24815</v>
      </c>
      <c r="AF181" s="271">
        <v>0.959392945036916</v>
      </c>
      <c r="AG181" s="271">
        <v>0.952664312039312</v>
      </c>
      <c r="AH181" s="298">
        <v>0.00672863299760351</v>
      </c>
    </row>
    <row r="182" spans="1:34">
      <c r="A182" s="318" t="s">
        <v>186</v>
      </c>
      <c r="B182" s="324" t="s">
        <v>3318</v>
      </c>
      <c r="C182" s="296" t="s">
        <v>315</v>
      </c>
      <c r="D182" s="324" t="s">
        <v>316</v>
      </c>
      <c r="E182" s="266">
        <v>9851</v>
      </c>
      <c r="F182" s="266">
        <v>9753</v>
      </c>
      <c r="G182" s="266">
        <v>9505</v>
      </c>
      <c r="H182" s="267">
        <v>11119</v>
      </c>
      <c r="I182" s="267">
        <v>10895</v>
      </c>
      <c r="J182" s="267">
        <v>10483</v>
      </c>
      <c r="K182" s="267">
        <v>10311</v>
      </c>
      <c r="L182" s="267">
        <v>10214</v>
      </c>
      <c r="M182" s="267">
        <v>9979</v>
      </c>
      <c r="N182" s="270">
        <v>0.974638525350484</v>
      </c>
      <c r="O182" s="269">
        <v>221702</v>
      </c>
      <c r="P182" s="297">
        <v>0.9</v>
      </c>
      <c r="Q182" s="270">
        <v>0.990051771393767</v>
      </c>
      <c r="R182" s="270">
        <v>0.979854303444554</v>
      </c>
      <c r="S182" s="270">
        <v>0.990592571040636</v>
      </c>
      <c r="T182" s="298">
        <v>0.0101974679492127</v>
      </c>
      <c r="U182" s="269">
        <v>227471</v>
      </c>
      <c r="V182" s="269">
        <v>213321</v>
      </c>
      <c r="W182" s="270">
        <v>0.937794268280352</v>
      </c>
      <c r="X182" s="270">
        <v>0.96487666226779</v>
      </c>
      <c r="Y182" s="271">
        <v>0.942800611565788</v>
      </c>
      <c r="Z182" s="271">
        <v>0.967801377170013</v>
      </c>
      <c r="AA182" s="298">
        <v>0.0220760507020018</v>
      </c>
      <c r="AB182" s="267">
        <v>73826</v>
      </c>
      <c r="AC182" s="267">
        <v>71153</v>
      </c>
      <c r="AD182" s="267">
        <v>61436</v>
      </c>
      <c r="AE182" s="267">
        <v>58909</v>
      </c>
      <c r="AF182" s="271">
        <v>0.963793243572725</v>
      </c>
      <c r="AG182" s="271">
        <v>0.958867764828439</v>
      </c>
      <c r="AH182" s="298">
        <v>0.00492547874428573</v>
      </c>
    </row>
    <row r="183" spans="1:34">
      <c r="A183" s="318" t="s">
        <v>186</v>
      </c>
      <c r="B183" s="324" t="s">
        <v>3318</v>
      </c>
      <c r="C183" s="296" t="s">
        <v>317</v>
      </c>
      <c r="D183" s="324" t="s">
        <v>317</v>
      </c>
      <c r="E183" s="266">
        <v>5141</v>
      </c>
      <c r="F183" s="266">
        <v>4623</v>
      </c>
      <c r="G183" s="266">
        <v>4683</v>
      </c>
      <c r="H183" s="267">
        <v>6862</v>
      </c>
      <c r="I183" s="267">
        <v>6640</v>
      </c>
      <c r="J183" s="267">
        <v>6379</v>
      </c>
      <c r="K183" s="267">
        <v>6502</v>
      </c>
      <c r="L183" s="267">
        <v>6345</v>
      </c>
      <c r="M183" s="267">
        <v>5953</v>
      </c>
      <c r="N183" s="270">
        <v>0.972022108072189</v>
      </c>
      <c r="O183" s="269">
        <v>184309</v>
      </c>
      <c r="P183" s="297">
        <v>0.9</v>
      </c>
      <c r="Q183" s="270">
        <v>0.899241392725151</v>
      </c>
      <c r="R183" s="270">
        <v>0.967647916059458</v>
      </c>
      <c r="S183" s="270">
        <v>0.975853583512765</v>
      </c>
      <c r="T183" s="298">
        <v>-0.0684065233343071</v>
      </c>
      <c r="U183" s="269">
        <v>189614</v>
      </c>
      <c r="V183" s="269">
        <v>176935</v>
      </c>
      <c r="W183" s="270">
        <v>0.933132574598922</v>
      </c>
      <c r="X183" s="270">
        <v>0.910912273876678</v>
      </c>
      <c r="Y183" s="271">
        <v>0.929612357913145</v>
      </c>
      <c r="Z183" s="271">
        <v>0.915564441710243</v>
      </c>
      <c r="AA183" s="298">
        <v>-0.0187000840364672</v>
      </c>
      <c r="AB183" s="267">
        <v>46456</v>
      </c>
      <c r="AC183" s="267">
        <v>43374</v>
      </c>
      <c r="AD183" s="267">
        <v>45097</v>
      </c>
      <c r="AE183" s="267">
        <v>42292</v>
      </c>
      <c r="AF183" s="271">
        <v>0.933657654554848</v>
      </c>
      <c r="AG183" s="271">
        <v>0.937800740625762</v>
      </c>
      <c r="AH183" s="298">
        <v>-0.00414308607091463</v>
      </c>
    </row>
    <row r="184" spans="1:34">
      <c r="A184" s="318" t="s">
        <v>186</v>
      </c>
      <c r="B184" s="324" t="s">
        <v>3318</v>
      </c>
      <c r="C184" s="296" t="s">
        <v>318</v>
      </c>
      <c r="D184" s="324" t="s">
        <v>318</v>
      </c>
      <c r="E184" s="266">
        <v>3610</v>
      </c>
      <c r="F184" s="266">
        <v>3548</v>
      </c>
      <c r="G184" s="266">
        <v>3352</v>
      </c>
      <c r="H184" s="267">
        <v>5278</v>
      </c>
      <c r="I184" s="267">
        <v>5180</v>
      </c>
      <c r="J184" s="267">
        <v>4960</v>
      </c>
      <c r="K184" s="267">
        <v>4695</v>
      </c>
      <c r="L184" s="267">
        <v>4640</v>
      </c>
      <c r="M184" s="267">
        <v>4471</v>
      </c>
      <c r="N184" s="270">
        <v>0.977544443993122</v>
      </c>
      <c r="O184" s="269">
        <v>144397</v>
      </c>
      <c r="P184" s="297">
        <v>0.9</v>
      </c>
      <c r="Q184" s="270">
        <v>0.982825484764543</v>
      </c>
      <c r="R184" s="270">
        <v>0.981432360742706</v>
      </c>
      <c r="S184" s="270">
        <v>0.98828541001065</v>
      </c>
      <c r="T184" s="298">
        <v>0.00139312402183733</v>
      </c>
      <c r="U184" s="269">
        <v>147714</v>
      </c>
      <c r="V184" s="269">
        <v>139192</v>
      </c>
      <c r="W184" s="270">
        <v>0.942307431929269</v>
      </c>
      <c r="X184" s="270">
        <v>0.928531855955679</v>
      </c>
      <c r="Y184" s="271">
        <v>0.939749905267147</v>
      </c>
      <c r="Z184" s="271">
        <v>0.952289669861555</v>
      </c>
      <c r="AA184" s="298">
        <v>-0.011218049311468</v>
      </c>
      <c r="AB184" s="267">
        <v>34696</v>
      </c>
      <c r="AC184" s="267">
        <v>32888</v>
      </c>
      <c r="AD184" s="267">
        <v>35019</v>
      </c>
      <c r="AE184" s="267">
        <v>33152</v>
      </c>
      <c r="AF184" s="271">
        <v>0.947890246714319</v>
      </c>
      <c r="AG184" s="271">
        <v>0.946686084696879</v>
      </c>
      <c r="AH184" s="298">
        <v>0.00120416201743978</v>
      </c>
    </row>
    <row r="185" spans="1:34">
      <c r="A185" s="318" t="s">
        <v>186</v>
      </c>
      <c r="B185" s="324" t="s">
        <v>3318</v>
      </c>
      <c r="C185" s="296" t="s">
        <v>319</v>
      </c>
      <c r="D185" s="324" t="s">
        <v>320</v>
      </c>
      <c r="E185" s="266">
        <v>4853</v>
      </c>
      <c r="F185" s="266">
        <v>4627</v>
      </c>
      <c r="G185" s="266">
        <v>4552</v>
      </c>
      <c r="H185" s="267">
        <v>6375</v>
      </c>
      <c r="I185" s="267">
        <v>6128</v>
      </c>
      <c r="J185" s="267">
        <v>6042</v>
      </c>
      <c r="K185" s="267">
        <v>6179</v>
      </c>
      <c r="L185" s="267">
        <v>5957</v>
      </c>
      <c r="M185" s="267">
        <v>5917</v>
      </c>
      <c r="N185" s="270">
        <v>0.92439566704675</v>
      </c>
      <c r="O185" s="269">
        <v>162139</v>
      </c>
      <c r="P185" s="297">
        <v>0.9</v>
      </c>
      <c r="Q185" s="270">
        <v>0.953430867504636</v>
      </c>
      <c r="R185" s="270">
        <v>0.961254901960784</v>
      </c>
      <c r="S185" s="270">
        <v>0.964071856287425</v>
      </c>
      <c r="T185" s="298">
        <v>-0.00782403445614799</v>
      </c>
      <c r="U185" s="269">
        <v>175400</v>
      </c>
      <c r="V185" s="269">
        <v>162377</v>
      </c>
      <c r="W185" s="270">
        <v>0.925752565564424</v>
      </c>
      <c r="X185" s="270">
        <v>0.937976509375644</v>
      </c>
      <c r="Y185" s="271">
        <v>0.947764705882353</v>
      </c>
      <c r="Z185" s="271">
        <v>0.957598316879754</v>
      </c>
      <c r="AA185" s="298">
        <v>-0.00978819650670903</v>
      </c>
      <c r="AB185" s="267">
        <v>43634</v>
      </c>
      <c r="AC185" s="267">
        <v>41482</v>
      </c>
      <c r="AD185" s="267">
        <v>42213</v>
      </c>
      <c r="AE185" s="267">
        <v>40021</v>
      </c>
      <c r="AF185" s="271">
        <v>0.950680661869185</v>
      </c>
      <c r="AG185" s="271">
        <v>0.948072868547604</v>
      </c>
      <c r="AH185" s="298">
        <v>0.00260779332158068</v>
      </c>
    </row>
    <row r="186" spans="1:34">
      <c r="A186" s="318" t="s">
        <v>186</v>
      </c>
      <c r="B186" s="324" t="s">
        <v>3318</v>
      </c>
      <c r="C186" s="296" t="s">
        <v>321</v>
      </c>
      <c r="D186" s="324" t="s">
        <v>321</v>
      </c>
      <c r="E186" s="266">
        <v>5519</v>
      </c>
      <c r="F186" s="266">
        <v>5323</v>
      </c>
      <c r="G186" s="266">
        <v>5089</v>
      </c>
      <c r="H186" s="267">
        <v>7172</v>
      </c>
      <c r="I186" s="267">
        <v>6685</v>
      </c>
      <c r="J186" s="267">
        <v>6437</v>
      </c>
      <c r="K186" s="267">
        <v>6790</v>
      </c>
      <c r="L186" s="267">
        <v>6497</v>
      </c>
      <c r="M186" s="267">
        <v>6263</v>
      </c>
      <c r="N186" s="270">
        <v>0.943449295121127</v>
      </c>
      <c r="O186" s="269">
        <v>164697</v>
      </c>
      <c r="P186" s="297">
        <v>0.9</v>
      </c>
      <c r="Q186" s="270">
        <v>0.964486319985505</v>
      </c>
      <c r="R186" s="270">
        <v>0.932097044060234</v>
      </c>
      <c r="S186" s="270">
        <v>0.956848306332842</v>
      </c>
      <c r="T186" s="298">
        <v>0.0323892759252704</v>
      </c>
      <c r="U186" s="269">
        <v>174569</v>
      </c>
      <c r="V186" s="269">
        <v>156457</v>
      </c>
      <c r="W186" s="270">
        <v>0.89624732913633</v>
      </c>
      <c r="X186" s="270">
        <v>0.922087334662076</v>
      </c>
      <c r="Y186" s="271">
        <v>0.897518126045733</v>
      </c>
      <c r="Z186" s="271">
        <v>0.922385861561119</v>
      </c>
      <c r="AA186" s="298">
        <v>0.024569208616343</v>
      </c>
      <c r="AB186" s="267">
        <v>47644</v>
      </c>
      <c r="AC186" s="267">
        <v>43804</v>
      </c>
      <c r="AD186" s="267">
        <v>43187</v>
      </c>
      <c r="AE186" s="267">
        <v>38920</v>
      </c>
      <c r="AF186" s="271">
        <v>0.919402233229788</v>
      </c>
      <c r="AG186" s="271">
        <v>0.901197119503554</v>
      </c>
      <c r="AH186" s="298">
        <v>0.0182051137262333</v>
      </c>
    </row>
    <row r="187" spans="1:34">
      <c r="A187" s="318" t="s">
        <v>186</v>
      </c>
      <c r="B187" s="324" t="s">
        <v>3318</v>
      </c>
      <c r="C187" s="296" t="s">
        <v>322</v>
      </c>
      <c r="D187" s="324" t="s">
        <v>323</v>
      </c>
      <c r="E187" s="266">
        <v>2220</v>
      </c>
      <c r="F187" s="266">
        <v>2117</v>
      </c>
      <c r="G187" s="266">
        <v>1937</v>
      </c>
      <c r="H187" s="267">
        <v>2654</v>
      </c>
      <c r="I187" s="267">
        <v>2391</v>
      </c>
      <c r="J187" s="267">
        <v>2201</v>
      </c>
      <c r="K187" s="267">
        <v>2371</v>
      </c>
      <c r="L187" s="267">
        <v>2136</v>
      </c>
      <c r="M187" s="267">
        <v>1896</v>
      </c>
      <c r="N187" s="270">
        <v>0.897097946215473</v>
      </c>
      <c r="O187" s="269">
        <v>59012</v>
      </c>
      <c r="P187" s="297">
        <v>0.9</v>
      </c>
      <c r="Q187" s="270">
        <v>0.953603603603604</v>
      </c>
      <c r="R187" s="270">
        <v>0.900904295403165</v>
      </c>
      <c r="S187" s="270">
        <v>0.900885702235344</v>
      </c>
      <c r="T187" s="298">
        <v>0.0526993082004386</v>
      </c>
      <c r="U187" s="269">
        <v>65781</v>
      </c>
      <c r="V187" s="269">
        <v>52343</v>
      </c>
      <c r="W187" s="270">
        <v>0.795716088232164</v>
      </c>
      <c r="X187" s="270">
        <v>0.872522522522522</v>
      </c>
      <c r="Y187" s="271">
        <v>0.8293142426526</v>
      </c>
      <c r="Z187" s="271">
        <v>0.799662589624631</v>
      </c>
      <c r="AA187" s="298">
        <v>0.0432082798699226</v>
      </c>
      <c r="AB187" s="267">
        <v>18277</v>
      </c>
      <c r="AC187" s="267">
        <v>15343</v>
      </c>
      <c r="AD187" s="267">
        <v>16746</v>
      </c>
      <c r="AE187" s="267">
        <v>13597</v>
      </c>
      <c r="AF187" s="271">
        <v>0.839470372599442</v>
      </c>
      <c r="AG187" s="271">
        <v>0.811955093753732</v>
      </c>
      <c r="AH187" s="298">
        <v>0.0275152788457097</v>
      </c>
    </row>
    <row r="188" spans="1:34">
      <c r="A188" s="318" t="s">
        <v>186</v>
      </c>
      <c r="B188" s="324" t="s">
        <v>3318</v>
      </c>
      <c r="C188" s="296" t="s">
        <v>324</v>
      </c>
      <c r="D188" s="324" t="s">
        <v>325</v>
      </c>
      <c r="E188" s="266">
        <v>5271</v>
      </c>
      <c r="F188" s="266">
        <v>4803</v>
      </c>
      <c r="G188" s="266">
        <v>4949</v>
      </c>
      <c r="H188" s="267">
        <v>5594</v>
      </c>
      <c r="I188" s="267">
        <v>5256</v>
      </c>
      <c r="J188" s="267">
        <v>5386</v>
      </c>
      <c r="K188" s="267">
        <v>5104</v>
      </c>
      <c r="L188" s="267">
        <v>4986</v>
      </c>
      <c r="M188" s="267">
        <v>4833</v>
      </c>
      <c r="N188" s="270">
        <v>0.95971548029529</v>
      </c>
      <c r="O188" s="269">
        <v>128313</v>
      </c>
      <c r="P188" s="297">
        <v>0.9</v>
      </c>
      <c r="Q188" s="270">
        <v>0.911212293682413</v>
      </c>
      <c r="R188" s="270">
        <v>0.939578119413658</v>
      </c>
      <c r="S188" s="270">
        <v>0.976880877742947</v>
      </c>
      <c r="T188" s="298">
        <v>-0.0283658257312444</v>
      </c>
      <c r="U188" s="269">
        <v>133699</v>
      </c>
      <c r="V188" s="269">
        <v>125451</v>
      </c>
      <c r="W188" s="270">
        <v>0.938309187054503</v>
      </c>
      <c r="X188" s="270">
        <v>0.938911022576361</v>
      </c>
      <c r="Y188" s="271">
        <v>0.962817304254558</v>
      </c>
      <c r="Z188" s="271">
        <v>0.946904388714734</v>
      </c>
      <c r="AA188" s="298">
        <v>-0.0239062816781972</v>
      </c>
      <c r="AB188" s="267">
        <v>37549</v>
      </c>
      <c r="AC188" s="267">
        <v>35962</v>
      </c>
      <c r="AD188" s="267">
        <v>33025</v>
      </c>
      <c r="AE188" s="267">
        <v>31547</v>
      </c>
      <c r="AF188" s="271">
        <v>0.957735225971397</v>
      </c>
      <c r="AG188" s="271">
        <v>0.955246025738077</v>
      </c>
      <c r="AH188" s="298">
        <v>0.00248920023332011</v>
      </c>
    </row>
    <row r="189" spans="1:34">
      <c r="A189" s="318" t="s">
        <v>186</v>
      </c>
      <c r="B189" s="324" t="s">
        <v>40</v>
      </c>
      <c r="C189" s="296" t="s">
        <v>326</v>
      </c>
      <c r="D189" s="324" t="s">
        <v>327</v>
      </c>
      <c r="E189" s="266">
        <v>0</v>
      </c>
      <c r="F189" s="266">
        <v>0</v>
      </c>
      <c r="G189" s="266">
        <v>0</v>
      </c>
      <c r="H189" s="267">
        <v>0</v>
      </c>
      <c r="I189" s="267">
        <v>0</v>
      </c>
      <c r="J189" s="267">
        <v>0</v>
      </c>
      <c r="K189" s="267">
        <v>0</v>
      </c>
      <c r="L189" s="267">
        <v>0</v>
      </c>
      <c r="M189" s="267">
        <v>0</v>
      </c>
      <c r="N189" s="270">
        <v>0</v>
      </c>
      <c r="O189" s="269">
        <v>0</v>
      </c>
      <c r="P189" s="297">
        <v>0.9</v>
      </c>
      <c r="Q189" s="270">
        <v>0</v>
      </c>
      <c r="R189" s="270">
        <v>0</v>
      </c>
      <c r="S189" s="270">
        <v>0</v>
      </c>
      <c r="T189" s="298">
        <v>0</v>
      </c>
      <c r="U189" s="269">
        <v>0</v>
      </c>
      <c r="V189" s="269">
        <v>0</v>
      </c>
      <c r="W189" s="270">
        <v>0</v>
      </c>
      <c r="X189" s="270">
        <v>0</v>
      </c>
      <c r="Y189" s="271">
        <v>0</v>
      </c>
      <c r="Z189" s="271">
        <v>0</v>
      </c>
      <c r="AA189" s="298">
        <v>0</v>
      </c>
      <c r="AB189" s="267">
        <v>0</v>
      </c>
      <c r="AC189" s="267">
        <v>0</v>
      </c>
      <c r="AD189" s="267">
        <v>0</v>
      </c>
      <c r="AE189" s="267">
        <v>0</v>
      </c>
      <c r="AF189" s="271">
        <v>0</v>
      </c>
      <c r="AG189" s="271">
        <v>0</v>
      </c>
      <c r="AH189" s="298">
        <v>0</v>
      </c>
    </row>
    <row r="190" spans="1:34">
      <c r="A190" s="318" t="s">
        <v>186</v>
      </c>
      <c r="B190" s="324" t="s">
        <v>3319</v>
      </c>
      <c r="C190" s="296" t="s">
        <v>328</v>
      </c>
      <c r="D190" s="324" t="s">
        <v>329</v>
      </c>
      <c r="E190" s="266">
        <v>7863</v>
      </c>
      <c r="F190" s="266">
        <v>7605</v>
      </c>
      <c r="G190" s="266">
        <v>7529</v>
      </c>
      <c r="H190" s="267">
        <v>8969</v>
      </c>
      <c r="I190" s="267">
        <v>8504</v>
      </c>
      <c r="J190" s="267">
        <v>8538</v>
      </c>
      <c r="K190" s="267">
        <v>8493</v>
      </c>
      <c r="L190" s="267">
        <v>8165</v>
      </c>
      <c r="M190" s="267">
        <v>8143</v>
      </c>
      <c r="N190" s="270">
        <v>0.943926954271782</v>
      </c>
      <c r="O190" s="269">
        <v>189701</v>
      </c>
      <c r="P190" s="297">
        <v>0.9</v>
      </c>
      <c r="Q190" s="270">
        <v>0.967188096146509</v>
      </c>
      <c r="R190" s="270">
        <v>0.948154755268146</v>
      </c>
      <c r="S190" s="270">
        <v>0.961379959967032</v>
      </c>
      <c r="T190" s="298">
        <v>0.0190333408783631</v>
      </c>
      <c r="U190" s="269">
        <v>200970</v>
      </c>
      <c r="V190" s="269">
        <v>189205</v>
      </c>
      <c r="W190" s="270">
        <v>0.941458924217545</v>
      </c>
      <c r="X190" s="270">
        <v>0.957522574081139</v>
      </c>
      <c r="Y190" s="271">
        <v>0.951945590366819</v>
      </c>
      <c r="Z190" s="271">
        <v>0.958789591428235</v>
      </c>
      <c r="AA190" s="298">
        <v>0.00557698371432047</v>
      </c>
      <c r="AB190" s="267">
        <v>60349</v>
      </c>
      <c r="AC190" s="267">
        <v>57766</v>
      </c>
      <c r="AD190" s="267">
        <v>52600</v>
      </c>
      <c r="AE190" s="267">
        <v>49926</v>
      </c>
      <c r="AF190" s="271">
        <v>0.957198959386237</v>
      </c>
      <c r="AG190" s="271">
        <v>0.949163498098859</v>
      </c>
      <c r="AH190" s="298">
        <v>0.00803546128737731</v>
      </c>
    </row>
    <row r="191" spans="1:34">
      <c r="A191" s="318" t="s">
        <v>186</v>
      </c>
      <c r="B191" s="324" t="s">
        <v>3319</v>
      </c>
      <c r="C191" s="296" t="s">
        <v>330</v>
      </c>
      <c r="D191" s="324" t="s">
        <v>331</v>
      </c>
      <c r="E191" s="266">
        <v>9798</v>
      </c>
      <c r="F191" s="266">
        <v>9076</v>
      </c>
      <c r="G191" s="266">
        <v>9392</v>
      </c>
      <c r="H191" s="267">
        <v>12044</v>
      </c>
      <c r="I191" s="267">
        <v>11092</v>
      </c>
      <c r="J191" s="267">
        <v>11403</v>
      </c>
      <c r="K191" s="267">
        <v>10966</v>
      </c>
      <c r="L191" s="267">
        <v>10188</v>
      </c>
      <c r="M191" s="267">
        <v>10436</v>
      </c>
      <c r="N191" s="270">
        <v>0.946919689128092</v>
      </c>
      <c r="O191" s="269">
        <v>274994</v>
      </c>
      <c r="P191" s="297">
        <v>0.9</v>
      </c>
      <c r="Q191" s="270">
        <v>0.926311492141253</v>
      </c>
      <c r="R191" s="270">
        <v>0.920956492859515</v>
      </c>
      <c r="S191" s="270">
        <v>0.92905343789896</v>
      </c>
      <c r="T191" s="298">
        <v>0.00535499928173822</v>
      </c>
      <c r="U191" s="269">
        <v>290409</v>
      </c>
      <c r="V191" s="269">
        <v>274484</v>
      </c>
      <c r="W191" s="270">
        <v>0.945163545206932</v>
      </c>
      <c r="X191" s="270">
        <v>0.958562972035109</v>
      </c>
      <c r="Y191" s="271">
        <v>0.946778478910661</v>
      </c>
      <c r="Z191" s="271">
        <v>0.95166879445559</v>
      </c>
      <c r="AA191" s="298">
        <v>0.0117844931244483</v>
      </c>
      <c r="AB191" s="267">
        <v>80394</v>
      </c>
      <c r="AC191" s="267">
        <v>76731</v>
      </c>
      <c r="AD191" s="267">
        <v>74104</v>
      </c>
      <c r="AE191" s="267">
        <v>70595</v>
      </c>
      <c r="AF191" s="271">
        <v>0.954436898275991</v>
      </c>
      <c r="AG191" s="271">
        <v>0.952647630357336</v>
      </c>
      <c r="AH191" s="298">
        <v>0.00178926791865508</v>
      </c>
    </row>
    <row r="192" spans="1:34">
      <c r="A192" s="318" t="s">
        <v>186</v>
      </c>
      <c r="B192" s="324" t="s">
        <v>3319</v>
      </c>
      <c r="C192" s="296" t="s">
        <v>332</v>
      </c>
      <c r="D192" s="324" t="s">
        <v>333</v>
      </c>
      <c r="E192" s="266">
        <v>3511</v>
      </c>
      <c r="F192" s="266">
        <v>3159</v>
      </c>
      <c r="G192" s="266">
        <v>3099</v>
      </c>
      <c r="H192" s="267">
        <v>4814</v>
      </c>
      <c r="I192" s="267">
        <v>4247</v>
      </c>
      <c r="J192" s="267">
        <v>4157</v>
      </c>
      <c r="K192" s="267">
        <v>4556</v>
      </c>
      <c r="L192" s="267">
        <v>4165</v>
      </c>
      <c r="M192" s="267">
        <v>4122</v>
      </c>
      <c r="N192" s="270">
        <v>0.910591136536338</v>
      </c>
      <c r="O192" s="269">
        <v>127022</v>
      </c>
      <c r="P192" s="297">
        <v>0.9</v>
      </c>
      <c r="Q192" s="270">
        <v>0.899743662774138</v>
      </c>
      <c r="R192" s="270">
        <v>0.882218529289572</v>
      </c>
      <c r="S192" s="270">
        <v>0.914179104477612</v>
      </c>
      <c r="T192" s="298">
        <v>0.0175251334845663</v>
      </c>
      <c r="U192" s="269">
        <v>139494</v>
      </c>
      <c r="V192" s="269">
        <v>124269</v>
      </c>
      <c r="W192" s="270">
        <v>0.890855520667556</v>
      </c>
      <c r="X192" s="270">
        <v>0.882654514383367</v>
      </c>
      <c r="Y192" s="271">
        <v>0.863523057748234</v>
      </c>
      <c r="Z192" s="271">
        <v>0.904741000877963</v>
      </c>
      <c r="AA192" s="298">
        <v>0.0191314566351323</v>
      </c>
      <c r="AB192" s="267">
        <v>32852</v>
      </c>
      <c r="AC192" s="267">
        <v>29341</v>
      </c>
      <c r="AD192" s="267">
        <v>32714</v>
      </c>
      <c r="AE192" s="267">
        <v>29411</v>
      </c>
      <c r="AF192" s="271">
        <v>0.893126750273956</v>
      </c>
      <c r="AG192" s="271">
        <v>0.89903405269915</v>
      </c>
      <c r="AH192" s="298">
        <v>-0.00590730242519433</v>
      </c>
    </row>
    <row r="193" spans="1:34">
      <c r="A193" s="318" t="s">
        <v>186</v>
      </c>
      <c r="B193" s="324" t="s">
        <v>3319</v>
      </c>
      <c r="C193" s="296" t="s">
        <v>334</v>
      </c>
      <c r="D193" s="324" t="s">
        <v>335</v>
      </c>
      <c r="E193" s="266">
        <v>3556</v>
      </c>
      <c r="F193" s="266">
        <v>3359</v>
      </c>
      <c r="G193" s="266">
        <v>3294</v>
      </c>
      <c r="H193" s="267">
        <v>4780</v>
      </c>
      <c r="I193" s="267">
        <v>4423</v>
      </c>
      <c r="J193" s="267">
        <v>4424</v>
      </c>
      <c r="K193" s="267">
        <v>4400</v>
      </c>
      <c r="L193" s="267">
        <v>4136</v>
      </c>
      <c r="M193" s="267">
        <v>4167</v>
      </c>
      <c r="N193" s="270">
        <v>0.940473431295292</v>
      </c>
      <c r="O193" s="269">
        <v>121733</v>
      </c>
      <c r="P193" s="297">
        <v>0.9</v>
      </c>
      <c r="Q193" s="270">
        <v>0.944600674915636</v>
      </c>
      <c r="R193" s="270">
        <v>0.925313807531381</v>
      </c>
      <c r="S193" s="270">
        <v>0.94</v>
      </c>
      <c r="T193" s="298">
        <v>0.0192868673842549</v>
      </c>
      <c r="U193" s="269">
        <v>129438</v>
      </c>
      <c r="V193" s="269">
        <v>121560</v>
      </c>
      <c r="W193" s="270">
        <v>0.939136884068048</v>
      </c>
      <c r="X193" s="270">
        <v>0.926321709786277</v>
      </c>
      <c r="Y193" s="271">
        <v>0.925523012552301</v>
      </c>
      <c r="Z193" s="271">
        <v>0.947045454545455</v>
      </c>
      <c r="AA193" s="298">
        <v>0.000798697233975409</v>
      </c>
      <c r="AB193" s="267">
        <v>31143</v>
      </c>
      <c r="AC193" s="267">
        <v>29172</v>
      </c>
      <c r="AD193" s="267">
        <v>31002</v>
      </c>
      <c r="AE193" s="267">
        <v>29160</v>
      </c>
      <c r="AF193" s="271">
        <v>0.936711299489452</v>
      </c>
      <c r="AG193" s="271">
        <v>0.940584478420747</v>
      </c>
      <c r="AH193" s="298">
        <v>-0.00387317893129513</v>
      </c>
    </row>
    <row r="194" spans="1:34">
      <c r="A194" s="318" t="s">
        <v>186</v>
      </c>
      <c r="B194" s="324" t="s">
        <v>3319</v>
      </c>
      <c r="C194" s="296" t="s">
        <v>336</v>
      </c>
      <c r="D194" s="324" t="s">
        <v>337</v>
      </c>
      <c r="E194" s="266">
        <v>4450</v>
      </c>
      <c r="F194" s="266">
        <v>4216</v>
      </c>
      <c r="G194" s="266">
        <v>3754</v>
      </c>
      <c r="H194" s="267">
        <v>4621</v>
      </c>
      <c r="I194" s="267">
        <v>4461</v>
      </c>
      <c r="J194" s="267">
        <v>4096</v>
      </c>
      <c r="K194" s="267">
        <v>5112</v>
      </c>
      <c r="L194" s="267">
        <v>4928</v>
      </c>
      <c r="M194" s="267">
        <v>4534</v>
      </c>
      <c r="N194" s="270">
        <v>0.950372377698266</v>
      </c>
      <c r="O194" s="269">
        <v>153258</v>
      </c>
      <c r="P194" s="297">
        <v>0.9</v>
      </c>
      <c r="Q194" s="270">
        <v>0.947415730337079</v>
      </c>
      <c r="R194" s="270">
        <v>0.965375459857174</v>
      </c>
      <c r="S194" s="270">
        <v>0.964006259780908</v>
      </c>
      <c r="T194" s="298">
        <v>-0.0179597295200952</v>
      </c>
      <c r="U194" s="269">
        <v>161261</v>
      </c>
      <c r="V194" s="269">
        <v>142876</v>
      </c>
      <c r="W194" s="270">
        <v>0.885992273395303</v>
      </c>
      <c r="X194" s="270">
        <v>0.843595505617978</v>
      </c>
      <c r="Y194" s="271">
        <v>0.886388227656351</v>
      </c>
      <c r="Z194" s="271">
        <v>0.886932707355243</v>
      </c>
      <c r="AA194" s="298">
        <v>-0.0427927220383738</v>
      </c>
      <c r="AB194" s="267">
        <v>35765</v>
      </c>
      <c r="AC194" s="267">
        <v>31606</v>
      </c>
      <c r="AD194" s="267">
        <v>36640</v>
      </c>
      <c r="AE194" s="267">
        <v>32532</v>
      </c>
      <c r="AF194" s="271">
        <v>0.88371312735915</v>
      </c>
      <c r="AG194" s="271">
        <v>0.887882096069869</v>
      </c>
      <c r="AH194" s="298">
        <v>-0.00416896871071903</v>
      </c>
    </row>
    <row r="195" spans="1:34">
      <c r="A195" s="318" t="s">
        <v>186</v>
      </c>
      <c r="B195" s="324" t="s">
        <v>3319</v>
      </c>
      <c r="C195" s="296" t="s">
        <v>338</v>
      </c>
      <c r="D195" s="324" t="s">
        <v>339</v>
      </c>
      <c r="E195" s="266">
        <v>0</v>
      </c>
      <c r="F195" s="266">
        <v>0</v>
      </c>
      <c r="G195" s="266">
        <v>0</v>
      </c>
      <c r="H195" s="267">
        <v>1</v>
      </c>
      <c r="I195" s="267">
        <v>1</v>
      </c>
      <c r="J195" s="267">
        <v>1</v>
      </c>
      <c r="K195" s="267">
        <v>1</v>
      </c>
      <c r="L195" s="267">
        <v>1</v>
      </c>
      <c r="M195" s="267">
        <v>1</v>
      </c>
      <c r="N195" s="270">
        <v>0.951652760114561</v>
      </c>
      <c r="O195" s="269">
        <v>92041</v>
      </c>
      <c r="P195" s="297">
        <v>0.9</v>
      </c>
      <c r="Q195" s="270">
        <v>0</v>
      </c>
      <c r="R195" s="270">
        <v>1</v>
      </c>
      <c r="S195" s="270">
        <v>1</v>
      </c>
      <c r="T195" s="298">
        <v>-1</v>
      </c>
      <c r="U195" s="269">
        <v>96717</v>
      </c>
      <c r="V195" s="269">
        <v>91410</v>
      </c>
      <c r="W195" s="270">
        <v>0.945128570985452</v>
      </c>
      <c r="X195" s="270">
        <v>0</v>
      </c>
      <c r="Y195" s="271">
        <v>1</v>
      </c>
      <c r="Z195" s="271">
        <v>1</v>
      </c>
      <c r="AA195" s="298">
        <v>-1</v>
      </c>
      <c r="AB195" s="267">
        <v>7</v>
      </c>
      <c r="AC195" s="267">
        <v>7</v>
      </c>
      <c r="AD195" s="267">
        <v>15993</v>
      </c>
      <c r="AE195" s="267">
        <v>15249</v>
      </c>
      <c r="AF195" s="271">
        <v>1</v>
      </c>
      <c r="AG195" s="271">
        <v>0.953479647345714</v>
      </c>
      <c r="AH195" s="298">
        <v>0.0465203526542862</v>
      </c>
    </row>
    <row r="196" spans="1:34">
      <c r="A196" s="318" t="s">
        <v>186</v>
      </c>
      <c r="B196" s="324" t="s">
        <v>3319</v>
      </c>
      <c r="C196" s="296" t="s">
        <v>340</v>
      </c>
      <c r="D196" s="324" t="s">
        <v>341</v>
      </c>
      <c r="E196" s="266">
        <v>3</v>
      </c>
      <c r="F196" s="266">
        <v>1</v>
      </c>
      <c r="G196" s="266">
        <v>0</v>
      </c>
      <c r="H196" s="267">
        <v>2</v>
      </c>
      <c r="I196" s="267">
        <v>0</v>
      </c>
      <c r="J196" s="267">
        <v>0</v>
      </c>
      <c r="K196" s="267">
        <v>0</v>
      </c>
      <c r="L196" s="267">
        <v>0</v>
      </c>
      <c r="M196" s="267">
        <v>0</v>
      </c>
      <c r="N196" s="270">
        <v>0.307692307692308</v>
      </c>
      <c r="O196" s="269">
        <v>4</v>
      </c>
      <c r="P196" s="297">
        <v>0.9</v>
      </c>
      <c r="Q196" s="270">
        <v>0.333333333333333</v>
      </c>
      <c r="R196" s="270">
        <v>0</v>
      </c>
      <c r="S196" s="270">
        <v>0</v>
      </c>
      <c r="T196" s="298">
        <v>0.333333333333333</v>
      </c>
      <c r="U196" s="269">
        <v>13</v>
      </c>
      <c r="V196" s="269">
        <v>4</v>
      </c>
      <c r="W196" s="270">
        <v>0.307692307692308</v>
      </c>
      <c r="X196" s="270">
        <v>0</v>
      </c>
      <c r="Y196" s="271">
        <v>0</v>
      </c>
      <c r="Z196" s="271">
        <v>0</v>
      </c>
      <c r="AA196" s="298">
        <v>0</v>
      </c>
      <c r="AB196" s="267">
        <v>5</v>
      </c>
      <c r="AC196" s="267">
        <v>0</v>
      </c>
      <c r="AD196" s="267">
        <v>4</v>
      </c>
      <c r="AE196" s="267">
        <v>2</v>
      </c>
      <c r="AF196" s="271">
        <v>0</v>
      </c>
      <c r="AG196" s="271">
        <v>0.5</v>
      </c>
      <c r="AH196" s="298">
        <v>-0.5</v>
      </c>
    </row>
    <row r="197" spans="1:34">
      <c r="A197" s="318" t="s">
        <v>186</v>
      </c>
      <c r="B197" s="324" t="s">
        <v>3319</v>
      </c>
      <c r="C197" s="296" t="s">
        <v>342</v>
      </c>
      <c r="D197" s="324" t="s">
        <v>343</v>
      </c>
      <c r="E197" s="266">
        <v>1568</v>
      </c>
      <c r="F197" s="266">
        <v>1491</v>
      </c>
      <c r="G197" s="266">
        <v>1468</v>
      </c>
      <c r="H197" s="267">
        <v>2214</v>
      </c>
      <c r="I197" s="267">
        <v>2123</v>
      </c>
      <c r="J197" s="267">
        <v>2103</v>
      </c>
      <c r="K197" s="267">
        <v>2094</v>
      </c>
      <c r="L197" s="267">
        <v>1984</v>
      </c>
      <c r="M197" s="267">
        <v>1978</v>
      </c>
      <c r="N197" s="270">
        <v>0.949926385122046</v>
      </c>
      <c r="O197" s="269">
        <v>61294</v>
      </c>
      <c r="P197" s="297">
        <v>0.9</v>
      </c>
      <c r="Q197" s="270">
        <v>0.950892857142857</v>
      </c>
      <c r="R197" s="270">
        <v>0.958897922312556</v>
      </c>
      <c r="S197" s="270">
        <v>0.947468958930277</v>
      </c>
      <c r="T197" s="298">
        <v>-0.00800506516969934</v>
      </c>
      <c r="U197" s="269">
        <v>64525</v>
      </c>
      <c r="V197" s="269">
        <v>60834</v>
      </c>
      <c r="W197" s="270">
        <v>0.942797365362263</v>
      </c>
      <c r="X197" s="270">
        <v>0.936224489795918</v>
      </c>
      <c r="Y197" s="271">
        <v>0.949864498644986</v>
      </c>
      <c r="Z197" s="271">
        <v>0.944603629417383</v>
      </c>
      <c r="AA197" s="298">
        <v>-0.0136400088490681</v>
      </c>
      <c r="AB197" s="267">
        <v>14805</v>
      </c>
      <c r="AC197" s="267">
        <v>14031</v>
      </c>
      <c r="AD197" s="267">
        <v>15130</v>
      </c>
      <c r="AE197" s="267">
        <v>14323</v>
      </c>
      <c r="AF197" s="271">
        <v>0.947720364741641</v>
      </c>
      <c r="AG197" s="271">
        <v>0.946662260409782</v>
      </c>
      <c r="AH197" s="298">
        <v>0.00105810433185949</v>
      </c>
    </row>
    <row r="198" spans="1:34">
      <c r="A198" s="318" t="s">
        <v>186</v>
      </c>
      <c r="B198" s="324" t="s">
        <v>3319</v>
      </c>
      <c r="C198" s="296" t="s">
        <v>344</v>
      </c>
      <c r="D198" s="324" t="s">
        <v>345</v>
      </c>
      <c r="E198" s="266">
        <v>1</v>
      </c>
      <c r="F198" s="266">
        <v>1</v>
      </c>
      <c r="G198" s="266">
        <v>0</v>
      </c>
      <c r="H198" s="267">
        <v>4</v>
      </c>
      <c r="I198" s="267">
        <v>2</v>
      </c>
      <c r="J198" s="267">
        <v>1</v>
      </c>
      <c r="K198" s="267">
        <v>2</v>
      </c>
      <c r="L198" s="267">
        <v>1</v>
      </c>
      <c r="M198" s="267">
        <v>0</v>
      </c>
      <c r="N198" s="270">
        <v>0.361111111111111</v>
      </c>
      <c r="O198" s="269">
        <v>13</v>
      </c>
      <c r="P198" s="297">
        <v>0.9</v>
      </c>
      <c r="Q198" s="270">
        <v>1</v>
      </c>
      <c r="R198" s="270">
        <v>0.5</v>
      </c>
      <c r="S198" s="270">
        <v>0.5</v>
      </c>
      <c r="T198" s="298">
        <v>0.5</v>
      </c>
      <c r="U198" s="269">
        <v>36</v>
      </c>
      <c r="V198" s="269">
        <v>13</v>
      </c>
      <c r="W198" s="270">
        <v>0.361111111111111</v>
      </c>
      <c r="X198" s="270">
        <v>0</v>
      </c>
      <c r="Y198" s="271">
        <v>0.25</v>
      </c>
      <c r="Z198" s="271">
        <v>0</v>
      </c>
      <c r="AA198" s="298">
        <v>-0.25</v>
      </c>
      <c r="AB198" s="267">
        <v>11</v>
      </c>
      <c r="AC198" s="267">
        <v>2</v>
      </c>
      <c r="AD198" s="267">
        <v>11</v>
      </c>
      <c r="AE198" s="267">
        <v>6</v>
      </c>
      <c r="AF198" s="271">
        <v>0.181818181818182</v>
      </c>
      <c r="AG198" s="271">
        <v>0.545454545454545</v>
      </c>
      <c r="AH198" s="298">
        <v>-0.363636363636364</v>
      </c>
    </row>
    <row r="199" spans="1:34">
      <c r="A199" s="318" t="s">
        <v>186</v>
      </c>
      <c r="B199" s="324" t="s">
        <v>3319</v>
      </c>
      <c r="C199" s="296" t="s">
        <v>346</v>
      </c>
      <c r="D199" s="324" t="s">
        <v>347</v>
      </c>
      <c r="E199" s="266">
        <v>2844</v>
      </c>
      <c r="F199" s="266">
        <v>2747</v>
      </c>
      <c r="G199" s="266">
        <v>2550</v>
      </c>
      <c r="H199" s="267">
        <v>3098</v>
      </c>
      <c r="I199" s="267">
        <v>3026</v>
      </c>
      <c r="J199" s="267">
        <v>2859</v>
      </c>
      <c r="K199" s="267">
        <v>3361</v>
      </c>
      <c r="L199" s="267">
        <v>3230</v>
      </c>
      <c r="M199" s="267">
        <v>3045</v>
      </c>
      <c r="N199" s="270">
        <v>0.965089619613398</v>
      </c>
      <c r="O199" s="269">
        <v>94711</v>
      </c>
      <c r="P199" s="297">
        <v>0.9</v>
      </c>
      <c r="Q199" s="270">
        <v>0.965893108298172</v>
      </c>
      <c r="R199" s="270">
        <v>0.976759199483538</v>
      </c>
      <c r="S199" s="270">
        <v>0.961023504909253</v>
      </c>
      <c r="T199" s="298">
        <v>-0.0108660911853662</v>
      </c>
      <c r="U199" s="269">
        <v>98137</v>
      </c>
      <c r="V199" s="269">
        <v>88123</v>
      </c>
      <c r="W199" s="270">
        <v>0.897958975717619</v>
      </c>
      <c r="X199" s="270">
        <v>0.89662447257384</v>
      </c>
      <c r="Y199" s="271">
        <v>0.922853453841188</v>
      </c>
      <c r="Z199" s="271">
        <v>0.905980362987206</v>
      </c>
      <c r="AA199" s="298">
        <v>-0.0262289812673482</v>
      </c>
      <c r="AB199" s="267">
        <v>22852</v>
      </c>
      <c r="AC199" s="267">
        <v>20918</v>
      </c>
      <c r="AD199" s="267">
        <v>23095</v>
      </c>
      <c r="AE199" s="267">
        <v>20864</v>
      </c>
      <c r="AF199" s="271">
        <v>0.915368457903028</v>
      </c>
      <c r="AG199" s="271">
        <v>0.903399004113444</v>
      </c>
      <c r="AH199" s="298">
        <v>0.0119694537895838</v>
      </c>
    </row>
    <row r="200" spans="1:34">
      <c r="A200" s="318" t="s">
        <v>186</v>
      </c>
      <c r="B200" s="324" t="s">
        <v>3319</v>
      </c>
      <c r="C200" s="296" t="s">
        <v>348</v>
      </c>
      <c r="D200" s="324" t="s">
        <v>349</v>
      </c>
      <c r="E200" s="266">
        <v>2975</v>
      </c>
      <c r="F200" s="266">
        <v>2841</v>
      </c>
      <c r="G200" s="266">
        <v>2737</v>
      </c>
      <c r="H200" s="267">
        <v>3783</v>
      </c>
      <c r="I200" s="267">
        <v>3486</v>
      </c>
      <c r="J200" s="267">
        <v>3434</v>
      </c>
      <c r="K200" s="267">
        <v>3564</v>
      </c>
      <c r="L200" s="267">
        <v>3419</v>
      </c>
      <c r="M200" s="267">
        <v>3267</v>
      </c>
      <c r="N200" s="270">
        <v>0.939590536498194</v>
      </c>
      <c r="O200" s="269">
        <v>96744</v>
      </c>
      <c r="P200" s="297">
        <v>0.9</v>
      </c>
      <c r="Q200" s="270">
        <v>0.954957983193277</v>
      </c>
      <c r="R200" s="270">
        <v>0.921490880253767</v>
      </c>
      <c r="S200" s="270">
        <v>0.959315375982043</v>
      </c>
      <c r="T200" s="298">
        <v>0.0334671029395105</v>
      </c>
      <c r="U200" s="269">
        <v>102964</v>
      </c>
      <c r="V200" s="269">
        <v>94410</v>
      </c>
      <c r="W200" s="270">
        <v>0.916922419486422</v>
      </c>
      <c r="X200" s="270">
        <v>0.92</v>
      </c>
      <c r="Y200" s="271">
        <v>0.907745175786413</v>
      </c>
      <c r="Z200" s="271">
        <v>0.916666666666667</v>
      </c>
      <c r="AA200" s="298">
        <v>0.0122548242135871</v>
      </c>
      <c r="AB200" s="267">
        <v>25175</v>
      </c>
      <c r="AC200" s="267">
        <v>23383</v>
      </c>
      <c r="AD200" s="267">
        <v>24747</v>
      </c>
      <c r="AE200" s="267">
        <v>23098</v>
      </c>
      <c r="AF200" s="271">
        <v>0.928818272095333</v>
      </c>
      <c r="AG200" s="271">
        <v>0.933365660484099</v>
      </c>
      <c r="AH200" s="298">
        <v>-0.00454738838876645</v>
      </c>
    </row>
    <row r="201" spans="1:34">
      <c r="A201" s="318" t="s">
        <v>186</v>
      </c>
      <c r="B201" s="324" t="s">
        <v>3319</v>
      </c>
      <c r="C201" s="296" t="s">
        <v>350</v>
      </c>
      <c r="D201" s="324" t="s">
        <v>351</v>
      </c>
      <c r="E201" s="266">
        <v>2623</v>
      </c>
      <c r="F201" s="266">
        <v>2552</v>
      </c>
      <c r="G201" s="266">
        <v>2491</v>
      </c>
      <c r="H201" s="267">
        <v>3560</v>
      </c>
      <c r="I201" s="267">
        <v>3501</v>
      </c>
      <c r="J201" s="267">
        <v>3359</v>
      </c>
      <c r="K201" s="267">
        <v>3134</v>
      </c>
      <c r="L201" s="267">
        <v>3080</v>
      </c>
      <c r="M201" s="267">
        <v>3036</v>
      </c>
      <c r="N201" s="270">
        <v>0.981837688711779</v>
      </c>
      <c r="O201" s="269">
        <v>102496</v>
      </c>
      <c r="P201" s="297">
        <v>0.9</v>
      </c>
      <c r="Q201" s="270">
        <v>0.972931757529546</v>
      </c>
      <c r="R201" s="270">
        <v>0.983426966292135</v>
      </c>
      <c r="S201" s="270">
        <v>0.982769623484365</v>
      </c>
      <c r="T201" s="298">
        <v>-0.0104952087625886</v>
      </c>
      <c r="U201" s="269">
        <v>104392</v>
      </c>
      <c r="V201" s="269">
        <v>99846</v>
      </c>
      <c r="W201" s="270">
        <v>0.956452601731933</v>
      </c>
      <c r="X201" s="270">
        <v>0.949675943576058</v>
      </c>
      <c r="Y201" s="271">
        <v>0.943539325842697</v>
      </c>
      <c r="Z201" s="271">
        <v>0.968730057434588</v>
      </c>
      <c r="AA201" s="298">
        <v>0.00613661773336138</v>
      </c>
      <c r="AB201" s="267">
        <v>23286</v>
      </c>
      <c r="AC201" s="267">
        <v>22451</v>
      </c>
      <c r="AD201" s="267">
        <v>23715</v>
      </c>
      <c r="AE201" s="267">
        <v>22886</v>
      </c>
      <c r="AF201" s="271">
        <v>0.96414154427553</v>
      </c>
      <c r="AG201" s="271">
        <v>0.965043221589711</v>
      </c>
      <c r="AH201" s="298">
        <v>-0.000901677314180782</v>
      </c>
    </row>
    <row r="202" spans="1:34">
      <c r="A202" s="318" t="s">
        <v>186</v>
      </c>
      <c r="B202" s="324" t="s">
        <v>3319</v>
      </c>
      <c r="C202" s="296" t="s">
        <v>352</v>
      </c>
      <c r="D202" s="324" t="s">
        <v>353</v>
      </c>
      <c r="E202" s="266">
        <v>6162</v>
      </c>
      <c r="F202" s="266">
        <v>6011</v>
      </c>
      <c r="G202" s="266">
        <v>5861</v>
      </c>
      <c r="H202" s="267">
        <v>8255</v>
      </c>
      <c r="I202" s="267">
        <v>8049</v>
      </c>
      <c r="J202" s="267">
        <v>7908</v>
      </c>
      <c r="K202" s="267">
        <v>7522</v>
      </c>
      <c r="L202" s="267">
        <v>7361</v>
      </c>
      <c r="M202" s="267">
        <v>7271</v>
      </c>
      <c r="N202" s="270">
        <v>0.972900046376757</v>
      </c>
      <c r="O202" s="269">
        <v>207684</v>
      </c>
      <c r="P202" s="297">
        <v>0.9</v>
      </c>
      <c r="Q202" s="270">
        <v>0.975494969165855</v>
      </c>
      <c r="R202" s="270">
        <v>0.975045427013931</v>
      </c>
      <c r="S202" s="270">
        <v>0.978596118053709</v>
      </c>
      <c r="T202" s="298">
        <v>0.000449542151924276</v>
      </c>
      <c r="U202" s="269">
        <v>213469</v>
      </c>
      <c r="V202" s="269">
        <v>204106</v>
      </c>
      <c r="W202" s="270">
        <v>0.956138830462503</v>
      </c>
      <c r="X202" s="270">
        <v>0.951152223304122</v>
      </c>
      <c r="Y202" s="271">
        <v>0.957964869775893</v>
      </c>
      <c r="Z202" s="271">
        <v>0.966631215102366</v>
      </c>
      <c r="AA202" s="298">
        <v>-0.00681264647177127</v>
      </c>
      <c r="AB202" s="267">
        <v>54707</v>
      </c>
      <c r="AC202" s="267">
        <v>52789</v>
      </c>
      <c r="AD202" s="267">
        <v>52060</v>
      </c>
      <c r="AE202" s="267">
        <v>50370</v>
      </c>
      <c r="AF202" s="271">
        <v>0.964940501215567</v>
      </c>
      <c r="AG202" s="271">
        <v>0.967537456780638</v>
      </c>
      <c r="AH202" s="298">
        <v>-0.00259695556507122</v>
      </c>
    </row>
    <row r="203" spans="1:34">
      <c r="A203" s="318" t="s">
        <v>186</v>
      </c>
      <c r="B203" s="324" t="s">
        <v>3319</v>
      </c>
      <c r="C203" s="296" t="s">
        <v>354</v>
      </c>
      <c r="D203" s="324" t="s">
        <v>355</v>
      </c>
      <c r="E203" s="266">
        <v>3</v>
      </c>
      <c r="F203" s="266">
        <v>1</v>
      </c>
      <c r="G203" s="266">
        <v>0</v>
      </c>
      <c r="H203" s="267">
        <v>0</v>
      </c>
      <c r="I203" s="267">
        <v>0</v>
      </c>
      <c r="J203" s="267">
        <v>0</v>
      </c>
      <c r="K203" s="267">
        <v>0</v>
      </c>
      <c r="L203" s="267">
        <v>0</v>
      </c>
      <c r="M203" s="267">
        <v>0</v>
      </c>
      <c r="N203" s="270">
        <v>0.545454545454545</v>
      </c>
      <c r="O203" s="269">
        <v>6</v>
      </c>
      <c r="P203" s="297">
        <v>0.9</v>
      </c>
      <c r="Q203" s="270">
        <v>0.333333333333333</v>
      </c>
      <c r="R203" s="270">
        <v>0</v>
      </c>
      <c r="S203" s="270">
        <v>0</v>
      </c>
      <c r="T203" s="298">
        <v>0.333333333333333</v>
      </c>
      <c r="U203" s="269">
        <v>11</v>
      </c>
      <c r="V203" s="269">
        <v>5</v>
      </c>
      <c r="W203" s="270">
        <v>0.454545454545455</v>
      </c>
      <c r="X203" s="270">
        <v>0</v>
      </c>
      <c r="Y203" s="271">
        <v>0</v>
      </c>
      <c r="Z203" s="271">
        <v>0</v>
      </c>
      <c r="AA203" s="298">
        <v>0</v>
      </c>
      <c r="AB203" s="267">
        <v>4</v>
      </c>
      <c r="AC203" s="267">
        <v>1</v>
      </c>
      <c r="AD203" s="267">
        <v>0</v>
      </c>
      <c r="AE203" s="267">
        <v>0</v>
      </c>
      <c r="AF203" s="271">
        <v>0.25</v>
      </c>
      <c r="AG203" s="271">
        <v>0</v>
      </c>
      <c r="AH203" s="298">
        <v>0.25</v>
      </c>
    </row>
    <row r="204" spans="1:34">
      <c r="A204" s="318" t="s">
        <v>186</v>
      </c>
      <c r="B204" s="324" t="s">
        <v>3319</v>
      </c>
      <c r="C204" s="296" t="s">
        <v>356</v>
      </c>
      <c r="D204" s="324" t="s">
        <v>357</v>
      </c>
      <c r="E204" s="266">
        <v>2792</v>
      </c>
      <c r="F204" s="266">
        <v>2741</v>
      </c>
      <c r="G204" s="266">
        <v>2618</v>
      </c>
      <c r="H204" s="267">
        <v>3854</v>
      </c>
      <c r="I204" s="267">
        <v>3804</v>
      </c>
      <c r="J204" s="267">
        <v>3642</v>
      </c>
      <c r="K204" s="267">
        <v>3700</v>
      </c>
      <c r="L204" s="267">
        <v>3657</v>
      </c>
      <c r="M204" s="267">
        <v>3546</v>
      </c>
      <c r="N204" s="270">
        <v>0.977875672156877</v>
      </c>
      <c r="O204" s="269">
        <v>109658</v>
      </c>
      <c r="P204" s="297">
        <v>0.9</v>
      </c>
      <c r="Q204" s="270">
        <v>0.981733524355301</v>
      </c>
      <c r="R204" s="270">
        <v>0.987026466009341</v>
      </c>
      <c r="S204" s="270">
        <v>0.988378378378378</v>
      </c>
      <c r="T204" s="298">
        <v>-0.00529294165404015</v>
      </c>
      <c r="U204" s="269">
        <v>112139</v>
      </c>
      <c r="V204" s="269">
        <v>106263</v>
      </c>
      <c r="W204" s="270">
        <v>0.947600745503348</v>
      </c>
      <c r="X204" s="270">
        <v>0.937679083094556</v>
      </c>
      <c r="Y204" s="271">
        <v>0.944992215879606</v>
      </c>
      <c r="Z204" s="271">
        <v>0.958378378378378</v>
      </c>
      <c r="AA204" s="298">
        <v>-0.00731313278504975</v>
      </c>
      <c r="AB204" s="267">
        <v>25929</v>
      </c>
      <c r="AC204" s="267">
        <v>24668</v>
      </c>
      <c r="AD204" s="267">
        <v>26740</v>
      </c>
      <c r="AE204" s="267">
        <v>25298</v>
      </c>
      <c r="AF204" s="271">
        <v>0.951367195032589</v>
      </c>
      <c r="AG204" s="271">
        <v>0.946073298429319</v>
      </c>
      <c r="AH204" s="298">
        <v>0.00529389660326962</v>
      </c>
    </row>
    <row r="205" spans="1:34">
      <c r="A205" s="318" t="s">
        <v>186</v>
      </c>
      <c r="B205" s="324" t="s">
        <v>3319</v>
      </c>
      <c r="C205" s="296" t="s">
        <v>358</v>
      </c>
      <c r="D205" s="324" t="s">
        <v>359</v>
      </c>
      <c r="E205" s="266">
        <v>2258</v>
      </c>
      <c r="F205" s="266">
        <v>2111</v>
      </c>
      <c r="G205" s="266">
        <v>2002</v>
      </c>
      <c r="H205" s="267">
        <v>3155</v>
      </c>
      <c r="I205" s="267">
        <v>2981</v>
      </c>
      <c r="J205" s="267">
        <v>2861</v>
      </c>
      <c r="K205" s="267">
        <v>3067</v>
      </c>
      <c r="L205" s="267">
        <v>2909</v>
      </c>
      <c r="M205" s="267">
        <v>2812</v>
      </c>
      <c r="N205" s="270">
        <v>0.943137897150344</v>
      </c>
      <c r="O205" s="269">
        <v>86382</v>
      </c>
      <c r="P205" s="297">
        <v>0.9</v>
      </c>
      <c r="Q205" s="270">
        <v>0.934898139946856</v>
      </c>
      <c r="R205" s="270">
        <v>0.944849445324881</v>
      </c>
      <c r="S205" s="270">
        <v>0.948483860449951</v>
      </c>
      <c r="T205" s="298">
        <v>-0.00995130537802547</v>
      </c>
      <c r="U205" s="269">
        <v>91590</v>
      </c>
      <c r="V205" s="269">
        <v>84087</v>
      </c>
      <c r="W205" s="270">
        <v>0.918080576482149</v>
      </c>
      <c r="X205" s="270">
        <v>0.886625332152347</v>
      </c>
      <c r="Y205" s="271">
        <v>0.906814580031696</v>
      </c>
      <c r="Z205" s="271">
        <v>0.916856863384415</v>
      </c>
      <c r="AA205" s="298">
        <v>-0.0201892478793485</v>
      </c>
      <c r="AB205" s="267">
        <v>21121</v>
      </c>
      <c r="AC205" s="267">
        <v>19287</v>
      </c>
      <c r="AD205" s="267">
        <v>21275</v>
      </c>
      <c r="AE205" s="267">
        <v>19526</v>
      </c>
      <c r="AF205" s="271">
        <v>0.913166990199328</v>
      </c>
      <c r="AG205" s="271">
        <v>0.917790834312573</v>
      </c>
      <c r="AH205" s="298">
        <v>-0.00462384411324579</v>
      </c>
    </row>
    <row r="206" spans="1:34">
      <c r="A206" s="318" t="s">
        <v>186</v>
      </c>
      <c r="B206" s="324" t="s">
        <v>3320</v>
      </c>
      <c r="C206" s="296" t="s">
        <v>360</v>
      </c>
      <c r="D206" s="324" t="s">
        <v>361</v>
      </c>
      <c r="E206" s="266">
        <v>3777</v>
      </c>
      <c r="F206" s="266">
        <v>3474</v>
      </c>
      <c r="G206" s="266">
        <v>3310</v>
      </c>
      <c r="H206" s="267">
        <v>5031</v>
      </c>
      <c r="I206" s="267">
        <v>4667</v>
      </c>
      <c r="J206" s="267">
        <v>4518</v>
      </c>
      <c r="K206" s="267">
        <v>4810</v>
      </c>
      <c r="L206" s="267">
        <v>4593</v>
      </c>
      <c r="M206" s="267">
        <v>4378</v>
      </c>
      <c r="N206" s="270">
        <v>0.943445031415086</v>
      </c>
      <c r="O206" s="269">
        <v>120727</v>
      </c>
      <c r="P206" s="297">
        <v>0.9</v>
      </c>
      <c r="Q206" s="270">
        <v>0.91977760127085</v>
      </c>
      <c r="R206" s="270">
        <v>0.92764857881137</v>
      </c>
      <c r="S206" s="270">
        <v>0.954885654885655</v>
      </c>
      <c r="T206" s="298">
        <v>-0.00787097754051969</v>
      </c>
      <c r="U206" s="269">
        <v>127964</v>
      </c>
      <c r="V206" s="269">
        <v>114837</v>
      </c>
      <c r="W206" s="270">
        <v>0.897416460879622</v>
      </c>
      <c r="X206" s="270">
        <v>0.876356897008208</v>
      </c>
      <c r="Y206" s="271">
        <v>0.898032200357782</v>
      </c>
      <c r="Z206" s="271">
        <v>0.91018711018711</v>
      </c>
      <c r="AA206" s="298">
        <v>-0.0216753033495741</v>
      </c>
      <c r="AB206" s="267">
        <v>32155</v>
      </c>
      <c r="AC206" s="267">
        <v>28794</v>
      </c>
      <c r="AD206" s="267">
        <v>29621</v>
      </c>
      <c r="AE206" s="267">
        <v>26704</v>
      </c>
      <c r="AF206" s="271">
        <v>0.895475042761623</v>
      </c>
      <c r="AG206" s="271">
        <v>0.90152256844806</v>
      </c>
      <c r="AH206" s="298">
        <v>-0.00604752568643707</v>
      </c>
    </row>
    <row r="207" spans="1:34">
      <c r="A207" s="318" t="s">
        <v>186</v>
      </c>
      <c r="B207" s="324" t="s">
        <v>3320</v>
      </c>
      <c r="C207" s="296" t="s">
        <v>362</v>
      </c>
      <c r="D207" s="324" t="s">
        <v>363</v>
      </c>
      <c r="E207" s="266">
        <v>4245</v>
      </c>
      <c r="F207" s="266">
        <v>4084</v>
      </c>
      <c r="G207" s="266">
        <v>3866</v>
      </c>
      <c r="H207" s="267">
        <v>5863</v>
      </c>
      <c r="I207" s="267">
        <v>5633</v>
      </c>
      <c r="J207" s="267">
        <v>5314</v>
      </c>
      <c r="K207" s="267">
        <v>5126</v>
      </c>
      <c r="L207" s="267">
        <v>4984</v>
      </c>
      <c r="M207" s="267">
        <v>4815</v>
      </c>
      <c r="N207" s="270">
        <v>0.953784958582793</v>
      </c>
      <c r="O207" s="269">
        <v>139554</v>
      </c>
      <c r="P207" s="297">
        <v>0.9</v>
      </c>
      <c r="Q207" s="270">
        <v>0.962073027090695</v>
      </c>
      <c r="R207" s="270">
        <v>0.960770936380692</v>
      </c>
      <c r="S207" s="270">
        <v>0.972298088177917</v>
      </c>
      <c r="T207" s="298">
        <v>0.00130209071000253</v>
      </c>
      <c r="U207" s="269">
        <v>146316</v>
      </c>
      <c r="V207" s="269">
        <v>133048</v>
      </c>
      <c r="W207" s="270">
        <v>0.909319554935892</v>
      </c>
      <c r="X207" s="270">
        <v>0.910718492343934</v>
      </c>
      <c r="Y207" s="271">
        <v>0.906361930752175</v>
      </c>
      <c r="Z207" s="271">
        <v>0.939328911431916</v>
      </c>
      <c r="AA207" s="298">
        <v>0.00435656159175946</v>
      </c>
      <c r="AB207" s="267">
        <v>36520</v>
      </c>
      <c r="AC207" s="267">
        <v>33464</v>
      </c>
      <c r="AD207" s="267">
        <v>33889</v>
      </c>
      <c r="AE207" s="267">
        <v>31070</v>
      </c>
      <c r="AF207" s="271">
        <v>0.91631982475356</v>
      </c>
      <c r="AG207" s="271">
        <v>0.916816666174865</v>
      </c>
      <c r="AH207" s="298">
        <v>-0.00049684142130535</v>
      </c>
    </row>
    <row r="208" spans="1:34">
      <c r="A208" s="318" t="s">
        <v>186</v>
      </c>
      <c r="B208" s="324" t="s">
        <v>3320</v>
      </c>
      <c r="C208" s="296" t="s">
        <v>364</v>
      </c>
      <c r="D208" s="324" t="s">
        <v>365</v>
      </c>
      <c r="E208" s="266">
        <v>4600</v>
      </c>
      <c r="F208" s="266">
        <v>4405</v>
      </c>
      <c r="G208" s="266">
        <v>4235</v>
      </c>
      <c r="H208" s="267">
        <v>6588</v>
      </c>
      <c r="I208" s="267">
        <v>5973</v>
      </c>
      <c r="J208" s="267">
        <v>5614</v>
      </c>
      <c r="K208" s="267">
        <v>5931</v>
      </c>
      <c r="L208" s="267">
        <v>5688</v>
      </c>
      <c r="M208" s="267">
        <v>5487</v>
      </c>
      <c r="N208" s="270">
        <v>0.937941412173031</v>
      </c>
      <c r="O208" s="269">
        <v>162685</v>
      </c>
      <c r="P208" s="297">
        <v>0.9</v>
      </c>
      <c r="Q208" s="270">
        <v>0.957608695652174</v>
      </c>
      <c r="R208" s="270">
        <v>0.906648451730419</v>
      </c>
      <c r="S208" s="270">
        <v>0.959028831562974</v>
      </c>
      <c r="T208" s="298">
        <v>0.0509602439217549</v>
      </c>
      <c r="U208" s="269">
        <v>173449</v>
      </c>
      <c r="V208" s="269">
        <v>156289</v>
      </c>
      <c r="W208" s="270">
        <v>0.901066019406281</v>
      </c>
      <c r="X208" s="270">
        <v>0.920652173913043</v>
      </c>
      <c r="Y208" s="271">
        <v>0.852155434122647</v>
      </c>
      <c r="Z208" s="271">
        <v>0.925139099645928</v>
      </c>
      <c r="AA208" s="298">
        <v>0.0684967397903962</v>
      </c>
      <c r="AB208" s="267">
        <v>41671</v>
      </c>
      <c r="AC208" s="267">
        <v>38230</v>
      </c>
      <c r="AD208" s="267">
        <v>38786</v>
      </c>
      <c r="AE208" s="267">
        <v>35014</v>
      </c>
      <c r="AF208" s="271">
        <v>0.917424587842864</v>
      </c>
      <c r="AG208" s="271">
        <v>0.902748414376321</v>
      </c>
      <c r="AH208" s="298">
        <v>0.0146761734665429</v>
      </c>
    </row>
    <row r="209" spans="1:34">
      <c r="A209" s="318" t="s">
        <v>186</v>
      </c>
      <c r="B209" s="324" t="s">
        <v>3320</v>
      </c>
      <c r="C209" s="296" t="s">
        <v>366</v>
      </c>
      <c r="D209" s="324" t="s">
        <v>367</v>
      </c>
      <c r="E209" s="266">
        <v>2632</v>
      </c>
      <c r="F209" s="266">
        <v>2429</v>
      </c>
      <c r="G209" s="266">
        <v>2323</v>
      </c>
      <c r="H209" s="267">
        <v>3624</v>
      </c>
      <c r="I209" s="267">
        <v>3467</v>
      </c>
      <c r="J209" s="267">
        <v>3303</v>
      </c>
      <c r="K209" s="267">
        <v>3076</v>
      </c>
      <c r="L209" s="267">
        <v>2911</v>
      </c>
      <c r="M209" s="267">
        <v>2874</v>
      </c>
      <c r="N209" s="270">
        <v>0.95243067386215</v>
      </c>
      <c r="O209" s="269">
        <v>86655</v>
      </c>
      <c r="P209" s="297">
        <v>0.9</v>
      </c>
      <c r="Q209" s="270">
        <v>0.922872340425532</v>
      </c>
      <c r="R209" s="270">
        <v>0.95667770419426</v>
      </c>
      <c r="S209" s="270">
        <v>0.946358907672302</v>
      </c>
      <c r="T209" s="298">
        <v>-0.0338053637687286</v>
      </c>
      <c r="U209" s="269">
        <v>90983</v>
      </c>
      <c r="V209" s="269">
        <v>83717</v>
      </c>
      <c r="W209" s="270">
        <v>0.920138927052306</v>
      </c>
      <c r="X209" s="270">
        <v>0.882598784194529</v>
      </c>
      <c r="Y209" s="271">
        <v>0.911423841059603</v>
      </c>
      <c r="Z209" s="271">
        <v>0.934330299089727</v>
      </c>
      <c r="AA209" s="298">
        <v>-0.0288250568650738</v>
      </c>
      <c r="AB209" s="267">
        <v>22544</v>
      </c>
      <c r="AC209" s="267">
        <v>20646</v>
      </c>
      <c r="AD209" s="267">
        <v>20944</v>
      </c>
      <c r="AE209" s="267">
        <v>19279</v>
      </c>
      <c r="AF209" s="271">
        <v>0.915809084457062</v>
      </c>
      <c r="AG209" s="271">
        <v>0.920502291825821</v>
      </c>
      <c r="AH209" s="298">
        <v>-0.00469320736875944</v>
      </c>
    </row>
    <row r="210" spans="1:34">
      <c r="A210" s="318" t="s">
        <v>186</v>
      </c>
      <c r="B210" s="324" t="s">
        <v>3320</v>
      </c>
      <c r="C210" s="296" t="s">
        <v>368</v>
      </c>
      <c r="D210" s="324" t="s">
        <v>369</v>
      </c>
      <c r="E210" s="266">
        <v>3105</v>
      </c>
      <c r="F210" s="266">
        <v>3005</v>
      </c>
      <c r="G210" s="266">
        <v>2740</v>
      </c>
      <c r="H210" s="267">
        <v>4364</v>
      </c>
      <c r="I210" s="267">
        <v>4270</v>
      </c>
      <c r="J210" s="267">
        <v>3858</v>
      </c>
      <c r="K210" s="267">
        <v>3999</v>
      </c>
      <c r="L210" s="267">
        <v>3931</v>
      </c>
      <c r="M210" s="267">
        <v>3575</v>
      </c>
      <c r="N210" s="270">
        <v>0.975602660016625</v>
      </c>
      <c r="O210" s="269">
        <v>117365</v>
      </c>
      <c r="P210" s="297">
        <v>0.9</v>
      </c>
      <c r="Q210" s="270">
        <v>0.967793880837359</v>
      </c>
      <c r="R210" s="270">
        <v>0.97846012832264</v>
      </c>
      <c r="S210" s="270">
        <v>0.982995748937234</v>
      </c>
      <c r="T210" s="298">
        <v>-0.0106662474852807</v>
      </c>
      <c r="U210" s="269">
        <v>120300</v>
      </c>
      <c r="V210" s="269">
        <v>108936</v>
      </c>
      <c r="W210" s="270">
        <v>0.905536159600998</v>
      </c>
      <c r="X210" s="270">
        <v>0.882447665056361</v>
      </c>
      <c r="Y210" s="271">
        <v>0.884051329055912</v>
      </c>
      <c r="Z210" s="271">
        <v>0.893973493373343</v>
      </c>
      <c r="AA210" s="298">
        <v>-0.00160366399955125</v>
      </c>
      <c r="AB210" s="267">
        <v>28361</v>
      </c>
      <c r="AC210" s="267">
        <v>25620</v>
      </c>
      <c r="AD210" s="267">
        <v>27028</v>
      </c>
      <c r="AE210" s="267">
        <v>24593</v>
      </c>
      <c r="AF210" s="271">
        <v>0.903353196290681</v>
      </c>
      <c r="AG210" s="271">
        <v>0.909908243303241</v>
      </c>
      <c r="AH210" s="298">
        <v>-0.00655504701256016</v>
      </c>
    </row>
    <row r="211" spans="1:34">
      <c r="A211" s="318" t="s">
        <v>186</v>
      </c>
      <c r="B211" s="324" t="s">
        <v>3320</v>
      </c>
      <c r="C211" s="296" t="s">
        <v>370</v>
      </c>
      <c r="D211" s="324" t="s">
        <v>371</v>
      </c>
      <c r="E211" s="266">
        <v>4123</v>
      </c>
      <c r="F211" s="266">
        <v>3826</v>
      </c>
      <c r="G211" s="266">
        <v>3667</v>
      </c>
      <c r="H211" s="267">
        <v>5228</v>
      </c>
      <c r="I211" s="267">
        <v>4663</v>
      </c>
      <c r="J211" s="267">
        <v>4622</v>
      </c>
      <c r="K211" s="267">
        <v>4856</v>
      </c>
      <c r="L211" s="267">
        <v>4508</v>
      </c>
      <c r="M211" s="267">
        <v>4397</v>
      </c>
      <c r="N211" s="270">
        <v>0.930078742451724</v>
      </c>
      <c r="O211" s="269">
        <v>127684</v>
      </c>
      <c r="P211" s="297">
        <v>0.9</v>
      </c>
      <c r="Q211" s="270">
        <v>0.927965073975261</v>
      </c>
      <c r="R211" s="270">
        <v>0.891928079571538</v>
      </c>
      <c r="S211" s="270">
        <v>0.92833607907743</v>
      </c>
      <c r="T211" s="298">
        <v>0.0360369944037229</v>
      </c>
      <c r="U211" s="269">
        <v>137283</v>
      </c>
      <c r="V211" s="269">
        <v>121528</v>
      </c>
      <c r="W211" s="270">
        <v>0.885237065040828</v>
      </c>
      <c r="X211" s="270">
        <v>0.889400921658986</v>
      </c>
      <c r="Y211" s="271">
        <v>0.884085692425402</v>
      </c>
      <c r="Z211" s="271">
        <v>0.905477759472817</v>
      </c>
      <c r="AA211" s="298">
        <v>0.00531522923358452</v>
      </c>
      <c r="AB211" s="267">
        <v>35304</v>
      </c>
      <c r="AC211" s="267">
        <v>31816</v>
      </c>
      <c r="AD211" s="267">
        <v>32413</v>
      </c>
      <c r="AE211" s="267">
        <v>29447</v>
      </c>
      <c r="AF211" s="271">
        <v>0.901200997054158</v>
      </c>
      <c r="AG211" s="271">
        <v>0.908493505692161</v>
      </c>
      <c r="AH211" s="298">
        <v>-0.00729250863800246</v>
      </c>
    </row>
    <row r="212" spans="1:34">
      <c r="A212" s="318" t="s">
        <v>186</v>
      </c>
      <c r="B212" s="324" t="s">
        <v>3320</v>
      </c>
      <c r="C212" s="296" t="s">
        <v>372</v>
      </c>
      <c r="D212" s="324" t="s">
        <v>373</v>
      </c>
      <c r="E212" s="266">
        <v>4427</v>
      </c>
      <c r="F212" s="266">
        <v>4173</v>
      </c>
      <c r="G212" s="266">
        <v>4024</v>
      </c>
      <c r="H212" s="267">
        <v>5792</v>
      </c>
      <c r="I212" s="267">
        <v>5050</v>
      </c>
      <c r="J212" s="267">
        <v>4880</v>
      </c>
      <c r="K212" s="267">
        <v>5470</v>
      </c>
      <c r="L212" s="267">
        <v>4665</v>
      </c>
      <c r="M212" s="267">
        <v>4861</v>
      </c>
      <c r="N212" s="270">
        <v>0.912635624687855</v>
      </c>
      <c r="O212" s="269">
        <v>126087</v>
      </c>
      <c r="P212" s="297">
        <v>0.9</v>
      </c>
      <c r="Q212" s="270">
        <v>0.942624802349221</v>
      </c>
      <c r="R212" s="270">
        <v>0.87189226519337</v>
      </c>
      <c r="S212" s="270">
        <v>0.852833638025594</v>
      </c>
      <c r="T212" s="298">
        <v>0.0707325371558505</v>
      </c>
      <c r="U212" s="269">
        <v>138157</v>
      </c>
      <c r="V212" s="269">
        <v>122380</v>
      </c>
      <c r="W212" s="270">
        <v>0.885803831872435</v>
      </c>
      <c r="X212" s="270">
        <v>0.908967698215496</v>
      </c>
      <c r="Y212" s="271">
        <v>0.842541436464088</v>
      </c>
      <c r="Z212" s="271">
        <v>0.888665447897623</v>
      </c>
      <c r="AA212" s="298">
        <v>0.0664262617514074</v>
      </c>
      <c r="AB212" s="267">
        <v>38221</v>
      </c>
      <c r="AC212" s="267">
        <v>33979</v>
      </c>
      <c r="AD212" s="267">
        <v>32993</v>
      </c>
      <c r="AE212" s="267">
        <v>29178</v>
      </c>
      <c r="AF212" s="271">
        <v>0.88901389288611</v>
      </c>
      <c r="AG212" s="271">
        <v>0.88436941169339</v>
      </c>
      <c r="AH212" s="298">
        <v>0.00464448119272021</v>
      </c>
    </row>
    <row r="213" spans="1:34">
      <c r="A213" s="318" t="s">
        <v>186</v>
      </c>
      <c r="B213" s="324" t="s">
        <v>3320</v>
      </c>
      <c r="C213" s="296" t="s">
        <v>374</v>
      </c>
      <c r="D213" s="324" t="s">
        <v>375</v>
      </c>
      <c r="E213" s="266">
        <v>2082</v>
      </c>
      <c r="F213" s="266">
        <v>1936</v>
      </c>
      <c r="G213" s="266">
        <v>1858</v>
      </c>
      <c r="H213" s="267">
        <v>2879</v>
      </c>
      <c r="I213" s="267">
        <v>2757</v>
      </c>
      <c r="J213" s="267">
        <v>2667</v>
      </c>
      <c r="K213" s="267">
        <v>2630</v>
      </c>
      <c r="L213" s="267">
        <v>2562</v>
      </c>
      <c r="M213" s="267">
        <v>2510</v>
      </c>
      <c r="N213" s="270">
        <v>0.96415906445413</v>
      </c>
      <c r="O213" s="269">
        <v>71234</v>
      </c>
      <c r="P213" s="297">
        <v>0.9</v>
      </c>
      <c r="Q213" s="270">
        <v>0.929875120076849</v>
      </c>
      <c r="R213" s="270">
        <v>0.957624175060785</v>
      </c>
      <c r="S213" s="270">
        <v>0.974144486692015</v>
      </c>
      <c r="T213" s="298">
        <v>-0.0277490549839359</v>
      </c>
      <c r="U213" s="269">
        <v>73882</v>
      </c>
      <c r="V213" s="269">
        <v>68686</v>
      </c>
      <c r="W213" s="270">
        <v>0.929671638558783</v>
      </c>
      <c r="X213" s="270">
        <v>0.892411143131604</v>
      </c>
      <c r="Y213" s="271">
        <v>0.92636332059743</v>
      </c>
      <c r="Z213" s="271">
        <v>0.954372623574145</v>
      </c>
      <c r="AA213" s="298">
        <v>-0.0339521774658255</v>
      </c>
      <c r="AB213" s="267">
        <v>18568</v>
      </c>
      <c r="AC213" s="267">
        <v>17400</v>
      </c>
      <c r="AD213" s="267">
        <v>17125</v>
      </c>
      <c r="AE213" s="267">
        <v>15912</v>
      </c>
      <c r="AF213" s="271">
        <v>0.937096079276174</v>
      </c>
      <c r="AG213" s="271">
        <v>0.929167883211679</v>
      </c>
      <c r="AH213" s="298">
        <v>0.00792819606449524</v>
      </c>
    </row>
    <row r="214" spans="1:34">
      <c r="A214" s="318" t="s">
        <v>186</v>
      </c>
      <c r="B214" s="324" t="s">
        <v>3320</v>
      </c>
      <c r="C214" s="296" t="s">
        <v>376</v>
      </c>
      <c r="D214" s="324" t="s">
        <v>377</v>
      </c>
      <c r="E214" s="266">
        <v>4853</v>
      </c>
      <c r="F214" s="266">
        <v>4369</v>
      </c>
      <c r="G214" s="266">
        <v>4426</v>
      </c>
      <c r="H214" s="267">
        <v>5871</v>
      </c>
      <c r="I214" s="267">
        <v>5596</v>
      </c>
      <c r="J214" s="267">
        <v>5538</v>
      </c>
      <c r="K214" s="267">
        <v>5234</v>
      </c>
      <c r="L214" s="267">
        <v>4341</v>
      </c>
      <c r="M214" s="267">
        <v>4482</v>
      </c>
      <c r="N214" s="270">
        <v>0.919764015832542</v>
      </c>
      <c r="O214" s="269">
        <v>134544</v>
      </c>
      <c r="P214" s="297">
        <v>0.9</v>
      </c>
      <c r="Q214" s="270">
        <v>0.900267875540902</v>
      </c>
      <c r="R214" s="270">
        <v>0.953159598024187</v>
      </c>
      <c r="S214" s="270">
        <v>0.829384791746274</v>
      </c>
      <c r="T214" s="298">
        <v>-0.0528917224832842</v>
      </c>
      <c r="U214" s="269">
        <v>146281</v>
      </c>
      <c r="V214" s="269">
        <v>135193</v>
      </c>
      <c r="W214" s="270">
        <v>0.924200682248549</v>
      </c>
      <c r="X214" s="270">
        <v>0.912013187718937</v>
      </c>
      <c r="Y214" s="271">
        <v>0.943280531425651</v>
      </c>
      <c r="Z214" s="271">
        <v>0.856324035154757</v>
      </c>
      <c r="AA214" s="298">
        <v>-0.0312673437067148</v>
      </c>
      <c r="AB214" s="267">
        <v>38592</v>
      </c>
      <c r="AC214" s="267">
        <v>35622</v>
      </c>
      <c r="AD214" s="267">
        <v>34187</v>
      </c>
      <c r="AE214" s="267">
        <v>31722</v>
      </c>
      <c r="AF214" s="271">
        <v>0.923041044776119</v>
      </c>
      <c r="AG214" s="271">
        <v>0.927896568871208</v>
      </c>
      <c r="AH214" s="298">
        <v>-0.00485552409508894</v>
      </c>
    </row>
    <row r="215" spans="1:34">
      <c r="A215" s="318" t="s">
        <v>186</v>
      </c>
      <c r="B215" s="324" t="s">
        <v>3321</v>
      </c>
      <c r="C215" s="296" t="s">
        <v>378</v>
      </c>
      <c r="D215" s="324" t="s">
        <v>379</v>
      </c>
      <c r="E215" s="266">
        <v>0</v>
      </c>
      <c r="F215" s="266">
        <v>0</v>
      </c>
      <c r="G215" s="266">
        <v>0</v>
      </c>
      <c r="H215" s="267">
        <v>0</v>
      </c>
      <c r="I215" s="267">
        <v>0</v>
      </c>
      <c r="J215" s="267">
        <v>0</v>
      </c>
      <c r="K215" s="267">
        <v>0</v>
      </c>
      <c r="L215" s="267">
        <v>0</v>
      </c>
      <c r="M215" s="267">
        <v>0</v>
      </c>
      <c r="N215" s="270">
        <v>1</v>
      </c>
      <c r="O215" s="269">
        <v>1</v>
      </c>
      <c r="P215" s="297">
        <v>0.9</v>
      </c>
      <c r="Q215" s="270">
        <v>0</v>
      </c>
      <c r="R215" s="270">
        <v>0</v>
      </c>
      <c r="S215" s="270">
        <v>0</v>
      </c>
      <c r="T215" s="298">
        <v>0</v>
      </c>
      <c r="U215" s="269">
        <v>1</v>
      </c>
      <c r="V215" s="269">
        <v>1</v>
      </c>
      <c r="W215" s="270">
        <v>1</v>
      </c>
      <c r="X215" s="270">
        <v>0</v>
      </c>
      <c r="Y215" s="271">
        <v>0</v>
      </c>
      <c r="Z215" s="271">
        <v>0</v>
      </c>
      <c r="AA215" s="298">
        <v>0</v>
      </c>
      <c r="AB215" s="267">
        <v>0</v>
      </c>
      <c r="AC215" s="267">
        <v>0</v>
      </c>
      <c r="AD215" s="267">
        <v>0</v>
      </c>
      <c r="AE215" s="267">
        <v>0</v>
      </c>
      <c r="AF215" s="271">
        <v>0</v>
      </c>
      <c r="AG215" s="271">
        <v>0</v>
      </c>
      <c r="AH215" s="298">
        <v>0</v>
      </c>
    </row>
    <row r="216" spans="1:34">
      <c r="A216" s="318" t="s">
        <v>186</v>
      </c>
      <c r="B216" s="324" t="s">
        <v>3321</v>
      </c>
      <c r="C216" s="296" t="s">
        <v>380</v>
      </c>
      <c r="D216" s="324" t="s">
        <v>381</v>
      </c>
      <c r="E216" s="266">
        <v>4147</v>
      </c>
      <c r="F216" s="266">
        <v>3890</v>
      </c>
      <c r="G216" s="266">
        <v>3787</v>
      </c>
      <c r="H216" s="267">
        <v>5979</v>
      </c>
      <c r="I216" s="267">
        <v>5688</v>
      </c>
      <c r="J216" s="267">
        <v>5535</v>
      </c>
      <c r="K216" s="267">
        <v>5396</v>
      </c>
      <c r="L216" s="267">
        <v>5107</v>
      </c>
      <c r="M216" s="267">
        <v>4956</v>
      </c>
      <c r="N216" s="270">
        <v>0.950315361659435</v>
      </c>
      <c r="O216" s="269">
        <v>148712</v>
      </c>
      <c r="P216" s="297">
        <v>0.9</v>
      </c>
      <c r="Q216" s="270">
        <v>0.938027489751628</v>
      </c>
      <c r="R216" s="270">
        <v>0.951329653788259</v>
      </c>
      <c r="S216" s="270">
        <v>0.94644180874722</v>
      </c>
      <c r="T216" s="298">
        <v>-0.0133021640366313</v>
      </c>
      <c r="U216" s="269">
        <v>156487</v>
      </c>
      <c r="V216" s="269">
        <v>144674</v>
      </c>
      <c r="W216" s="270">
        <v>0.924511301258252</v>
      </c>
      <c r="X216" s="270">
        <v>0.913190258017844</v>
      </c>
      <c r="Y216" s="271">
        <v>0.925740090316106</v>
      </c>
      <c r="Z216" s="271">
        <v>0.918458117123795</v>
      </c>
      <c r="AA216" s="298">
        <v>-0.0125498322982621</v>
      </c>
      <c r="AB216" s="267">
        <v>37489</v>
      </c>
      <c r="AC216" s="267">
        <v>34953</v>
      </c>
      <c r="AD216" s="267">
        <v>36491</v>
      </c>
      <c r="AE216" s="267">
        <v>34210</v>
      </c>
      <c r="AF216" s="271">
        <v>0.932353490357171</v>
      </c>
      <c r="AG216" s="271">
        <v>0.937491436244553</v>
      </c>
      <c r="AH216" s="298">
        <v>-0.00513794588738203</v>
      </c>
    </row>
    <row r="217" spans="1:34">
      <c r="A217" s="318" t="s">
        <v>186</v>
      </c>
      <c r="B217" s="324" t="s">
        <v>3321</v>
      </c>
      <c r="C217" s="296" t="s">
        <v>382</v>
      </c>
      <c r="D217" s="324" t="s">
        <v>383</v>
      </c>
      <c r="E217" s="266">
        <v>0</v>
      </c>
      <c r="F217" s="266">
        <v>0</v>
      </c>
      <c r="G217" s="266">
        <v>0</v>
      </c>
      <c r="H217" s="267">
        <v>0</v>
      </c>
      <c r="I217" s="267">
        <v>0</v>
      </c>
      <c r="J217" s="267">
        <v>0</v>
      </c>
      <c r="K217" s="267">
        <v>0</v>
      </c>
      <c r="L217" s="267">
        <v>0</v>
      </c>
      <c r="M217" s="267">
        <v>0</v>
      </c>
      <c r="N217" s="270">
        <v>0</v>
      </c>
      <c r="O217" s="269">
        <v>0</v>
      </c>
      <c r="P217" s="297">
        <v>0.9</v>
      </c>
      <c r="Q217" s="270">
        <v>0</v>
      </c>
      <c r="R217" s="270">
        <v>0</v>
      </c>
      <c r="S217" s="270">
        <v>0</v>
      </c>
      <c r="T217" s="298">
        <v>0</v>
      </c>
      <c r="U217" s="269">
        <v>0</v>
      </c>
      <c r="V217" s="269">
        <v>0</v>
      </c>
      <c r="W217" s="270">
        <v>0</v>
      </c>
      <c r="X217" s="270">
        <v>0</v>
      </c>
      <c r="Y217" s="271">
        <v>0</v>
      </c>
      <c r="Z217" s="271">
        <v>0</v>
      </c>
      <c r="AA217" s="298">
        <v>0</v>
      </c>
      <c r="AB217" s="267">
        <v>0</v>
      </c>
      <c r="AC217" s="267">
        <v>0</v>
      </c>
      <c r="AD217" s="267">
        <v>0</v>
      </c>
      <c r="AE217" s="267">
        <v>0</v>
      </c>
      <c r="AF217" s="271">
        <v>0</v>
      </c>
      <c r="AG217" s="271">
        <v>0</v>
      </c>
      <c r="AH217" s="298">
        <v>0</v>
      </c>
    </row>
    <row r="218" spans="1:34">
      <c r="A218" s="318" t="s">
        <v>186</v>
      </c>
      <c r="B218" s="324" t="s">
        <v>3321</v>
      </c>
      <c r="C218" s="296" t="s">
        <v>384</v>
      </c>
      <c r="D218" s="324" t="s">
        <v>385</v>
      </c>
      <c r="E218" s="266">
        <v>5417</v>
      </c>
      <c r="F218" s="266">
        <v>5152</v>
      </c>
      <c r="G218" s="266">
        <v>5059</v>
      </c>
      <c r="H218" s="267">
        <v>6644</v>
      </c>
      <c r="I218" s="267">
        <v>6205</v>
      </c>
      <c r="J218" s="267">
        <v>6123</v>
      </c>
      <c r="K218" s="267">
        <v>6497</v>
      </c>
      <c r="L218" s="267">
        <v>6213</v>
      </c>
      <c r="M218" s="267">
        <v>6126</v>
      </c>
      <c r="N218" s="270">
        <v>0.93509489679781</v>
      </c>
      <c r="O218" s="269">
        <v>151995</v>
      </c>
      <c r="P218" s="297">
        <v>0.9</v>
      </c>
      <c r="Q218" s="270">
        <v>0.951079933542551</v>
      </c>
      <c r="R218" s="270">
        <v>0.933925346177002</v>
      </c>
      <c r="S218" s="270">
        <v>0.956287517315684</v>
      </c>
      <c r="T218" s="298">
        <v>0.0171545873655494</v>
      </c>
      <c r="U218" s="269">
        <v>162545</v>
      </c>
      <c r="V218" s="269">
        <v>150503</v>
      </c>
      <c r="W218" s="270">
        <v>0.925915900212249</v>
      </c>
      <c r="X218" s="270">
        <v>0.933911759276352</v>
      </c>
      <c r="Y218" s="271">
        <v>0.921583383503913</v>
      </c>
      <c r="Z218" s="271">
        <v>0.942896721563799</v>
      </c>
      <c r="AA218" s="298">
        <v>0.0123283757724388</v>
      </c>
      <c r="AB218" s="267">
        <v>45380</v>
      </c>
      <c r="AC218" s="267">
        <v>42538</v>
      </c>
      <c r="AD218" s="267">
        <v>41395</v>
      </c>
      <c r="AE218" s="267">
        <v>38713</v>
      </c>
      <c r="AF218" s="271">
        <v>0.937373292199207</v>
      </c>
      <c r="AG218" s="271">
        <v>0.93520956637275</v>
      </c>
      <c r="AH218" s="298">
        <v>0.00216372582645641</v>
      </c>
    </row>
    <row r="219" spans="1:34">
      <c r="A219" s="318" t="s">
        <v>186</v>
      </c>
      <c r="B219" s="324" t="s">
        <v>3321</v>
      </c>
      <c r="C219" s="296" t="s">
        <v>386</v>
      </c>
      <c r="D219" s="324" t="s">
        <v>387</v>
      </c>
      <c r="E219" s="266">
        <v>3640</v>
      </c>
      <c r="F219" s="266">
        <v>3388</v>
      </c>
      <c r="G219" s="266">
        <v>3417</v>
      </c>
      <c r="H219" s="267">
        <v>5223</v>
      </c>
      <c r="I219" s="267">
        <v>4924</v>
      </c>
      <c r="J219" s="267">
        <v>4881</v>
      </c>
      <c r="K219" s="267">
        <v>4842</v>
      </c>
      <c r="L219" s="267">
        <v>4671</v>
      </c>
      <c r="M219" s="267">
        <v>4594</v>
      </c>
      <c r="N219" s="270">
        <v>0.927505100721285</v>
      </c>
      <c r="O219" s="269">
        <v>129105</v>
      </c>
      <c r="P219" s="297">
        <v>0.9</v>
      </c>
      <c r="Q219" s="270">
        <v>0.930769230769231</v>
      </c>
      <c r="R219" s="270">
        <v>0.942753206969175</v>
      </c>
      <c r="S219" s="270">
        <v>0.964684014869889</v>
      </c>
      <c r="T219" s="298">
        <v>-0.011983976199944</v>
      </c>
      <c r="U219" s="269">
        <v>139196</v>
      </c>
      <c r="V219" s="269">
        <v>128098</v>
      </c>
      <c r="W219" s="270">
        <v>0.920270697433834</v>
      </c>
      <c r="X219" s="270">
        <v>0.938736263736264</v>
      </c>
      <c r="Y219" s="271">
        <v>0.934520390580126</v>
      </c>
      <c r="Z219" s="271">
        <v>0.948781495249897</v>
      </c>
      <c r="AA219" s="298">
        <v>0.00421587315613736</v>
      </c>
      <c r="AB219" s="267">
        <v>34248</v>
      </c>
      <c r="AC219" s="267">
        <v>32233</v>
      </c>
      <c r="AD219" s="267">
        <v>32148</v>
      </c>
      <c r="AE219" s="267">
        <v>30192</v>
      </c>
      <c r="AF219" s="271">
        <v>0.941164447558982</v>
      </c>
      <c r="AG219" s="271">
        <v>0.939156401642404</v>
      </c>
      <c r="AH219" s="298">
        <v>0.00200804591657766</v>
      </c>
    </row>
    <row r="220" spans="1:34">
      <c r="A220" s="318" t="s">
        <v>186</v>
      </c>
      <c r="B220" s="324" t="s">
        <v>3321</v>
      </c>
      <c r="C220" s="296" t="s">
        <v>388</v>
      </c>
      <c r="D220" s="324" t="s">
        <v>389</v>
      </c>
      <c r="E220" s="266">
        <v>2985</v>
      </c>
      <c r="F220" s="266">
        <v>2784</v>
      </c>
      <c r="G220" s="266">
        <v>2732</v>
      </c>
      <c r="H220" s="267">
        <v>4133</v>
      </c>
      <c r="I220" s="267">
        <v>3794</v>
      </c>
      <c r="J220" s="267">
        <v>3737</v>
      </c>
      <c r="K220" s="267">
        <v>3911</v>
      </c>
      <c r="L220" s="267">
        <v>3664</v>
      </c>
      <c r="M220" s="267">
        <v>3629</v>
      </c>
      <c r="N220" s="270">
        <v>0.91810450810985</v>
      </c>
      <c r="O220" s="269">
        <v>108284</v>
      </c>
      <c r="P220" s="297">
        <v>0.9</v>
      </c>
      <c r="Q220" s="270">
        <v>0.932663316582915</v>
      </c>
      <c r="R220" s="270">
        <v>0.917977256230341</v>
      </c>
      <c r="S220" s="270">
        <v>0.93684479672718</v>
      </c>
      <c r="T220" s="298">
        <v>0.0146860603525734</v>
      </c>
      <c r="U220" s="269">
        <v>117943</v>
      </c>
      <c r="V220" s="269">
        <v>107519</v>
      </c>
      <c r="W220" s="270">
        <v>0.911618324105712</v>
      </c>
      <c r="X220" s="270">
        <v>0.915242881072027</v>
      </c>
      <c r="Y220" s="271">
        <v>0.904185821437213</v>
      </c>
      <c r="Z220" s="271">
        <v>0.927895678854513</v>
      </c>
      <c r="AA220" s="298">
        <v>0.0110570596348141</v>
      </c>
      <c r="AB220" s="267">
        <v>27863</v>
      </c>
      <c r="AC220" s="267">
        <v>25920</v>
      </c>
      <c r="AD220" s="267">
        <v>27234</v>
      </c>
      <c r="AE220" s="267">
        <v>25382</v>
      </c>
      <c r="AF220" s="271">
        <v>0.930265944083552</v>
      </c>
      <c r="AG220" s="271">
        <v>0.931996768744951</v>
      </c>
      <c r="AH220" s="298">
        <v>-0.00173082466139951</v>
      </c>
    </row>
    <row r="221" spans="1:34">
      <c r="A221" s="318" t="s">
        <v>186</v>
      </c>
      <c r="B221" s="324" t="s">
        <v>3321</v>
      </c>
      <c r="C221" s="296" t="s">
        <v>390</v>
      </c>
      <c r="D221" s="324" t="s">
        <v>391</v>
      </c>
      <c r="E221" s="266">
        <v>0</v>
      </c>
      <c r="F221" s="266">
        <v>0</v>
      </c>
      <c r="G221" s="266">
        <v>0</v>
      </c>
      <c r="H221" s="267">
        <v>0</v>
      </c>
      <c r="I221" s="267">
        <v>0</v>
      </c>
      <c r="J221" s="267">
        <v>0</v>
      </c>
      <c r="K221" s="267">
        <v>0</v>
      </c>
      <c r="L221" s="267">
        <v>0</v>
      </c>
      <c r="M221" s="267">
        <v>0</v>
      </c>
      <c r="N221" s="270">
        <v>1</v>
      </c>
      <c r="O221" s="269">
        <v>1</v>
      </c>
      <c r="P221" s="297">
        <v>0.9</v>
      </c>
      <c r="Q221" s="270">
        <v>0</v>
      </c>
      <c r="R221" s="270">
        <v>0</v>
      </c>
      <c r="S221" s="270">
        <v>0</v>
      </c>
      <c r="T221" s="298">
        <v>0</v>
      </c>
      <c r="U221" s="269">
        <v>1</v>
      </c>
      <c r="V221" s="269">
        <v>1</v>
      </c>
      <c r="W221" s="270">
        <v>1</v>
      </c>
      <c r="X221" s="270">
        <v>0</v>
      </c>
      <c r="Y221" s="271">
        <v>0</v>
      </c>
      <c r="Z221" s="271">
        <v>0</v>
      </c>
      <c r="AA221" s="298">
        <v>0</v>
      </c>
      <c r="AB221" s="267">
        <v>0</v>
      </c>
      <c r="AC221" s="267">
        <v>0</v>
      </c>
      <c r="AD221" s="267">
        <v>0</v>
      </c>
      <c r="AE221" s="267">
        <v>0</v>
      </c>
      <c r="AF221" s="271">
        <v>0</v>
      </c>
      <c r="AG221" s="271">
        <v>0</v>
      </c>
      <c r="AH221" s="298">
        <v>0</v>
      </c>
    </row>
    <row r="222" spans="1:34">
      <c r="A222" s="318" t="s">
        <v>186</v>
      </c>
      <c r="B222" s="324" t="s">
        <v>3321</v>
      </c>
      <c r="C222" s="296" t="s">
        <v>392</v>
      </c>
      <c r="D222" s="324" t="s">
        <v>393</v>
      </c>
      <c r="E222" s="266">
        <v>0</v>
      </c>
      <c r="F222" s="266">
        <v>0</v>
      </c>
      <c r="G222" s="266">
        <v>0</v>
      </c>
      <c r="H222" s="267">
        <v>0</v>
      </c>
      <c r="I222" s="267">
        <v>0</v>
      </c>
      <c r="J222" s="267">
        <v>0</v>
      </c>
      <c r="K222" s="267">
        <v>0</v>
      </c>
      <c r="L222" s="267">
        <v>0</v>
      </c>
      <c r="M222" s="267">
        <v>0</v>
      </c>
      <c r="N222" s="270">
        <v>1</v>
      </c>
      <c r="O222" s="269">
        <v>1</v>
      </c>
      <c r="P222" s="297">
        <v>0.9</v>
      </c>
      <c r="Q222" s="270">
        <v>0</v>
      </c>
      <c r="R222" s="270">
        <v>0</v>
      </c>
      <c r="S222" s="270">
        <v>0</v>
      </c>
      <c r="T222" s="298">
        <v>0</v>
      </c>
      <c r="U222" s="269">
        <v>1</v>
      </c>
      <c r="V222" s="269">
        <v>1</v>
      </c>
      <c r="W222" s="270">
        <v>1</v>
      </c>
      <c r="X222" s="270">
        <v>0</v>
      </c>
      <c r="Y222" s="271">
        <v>0</v>
      </c>
      <c r="Z222" s="271">
        <v>0</v>
      </c>
      <c r="AA222" s="298">
        <v>0</v>
      </c>
      <c r="AB222" s="267">
        <v>0</v>
      </c>
      <c r="AC222" s="267">
        <v>0</v>
      </c>
      <c r="AD222" s="267">
        <v>0</v>
      </c>
      <c r="AE222" s="267">
        <v>0</v>
      </c>
      <c r="AF222" s="271">
        <v>0</v>
      </c>
      <c r="AG222" s="271">
        <v>0</v>
      </c>
      <c r="AH222" s="298">
        <v>0</v>
      </c>
    </row>
    <row r="223" spans="1:34">
      <c r="A223" s="318" t="s">
        <v>186</v>
      </c>
      <c r="B223" s="324" t="s">
        <v>3321</v>
      </c>
      <c r="C223" s="296" t="s">
        <v>394</v>
      </c>
      <c r="D223" s="324" t="s">
        <v>395</v>
      </c>
      <c r="E223" s="266">
        <v>0</v>
      </c>
      <c r="F223" s="266">
        <v>0</v>
      </c>
      <c r="G223" s="266">
        <v>0</v>
      </c>
      <c r="H223" s="267">
        <v>0</v>
      </c>
      <c r="I223" s="267">
        <v>0</v>
      </c>
      <c r="J223" s="267">
        <v>0</v>
      </c>
      <c r="K223" s="267">
        <v>0</v>
      </c>
      <c r="L223" s="267">
        <v>0</v>
      </c>
      <c r="M223" s="267">
        <v>0</v>
      </c>
      <c r="N223" s="270">
        <v>0</v>
      </c>
      <c r="O223" s="269">
        <v>0</v>
      </c>
      <c r="P223" s="297">
        <v>0.9</v>
      </c>
      <c r="Q223" s="270">
        <v>0</v>
      </c>
      <c r="R223" s="270">
        <v>0</v>
      </c>
      <c r="S223" s="270">
        <v>0</v>
      </c>
      <c r="T223" s="298">
        <v>0</v>
      </c>
      <c r="U223" s="269">
        <v>0</v>
      </c>
      <c r="V223" s="269">
        <v>0</v>
      </c>
      <c r="W223" s="270">
        <v>0</v>
      </c>
      <c r="X223" s="270">
        <v>0</v>
      </c>
      <c r="Y223" s="271">
        <v>0</v>
      </c>
      <c r="Z223" s="271">
        <v>0</v>
      </c>
      <c r="AA223" s="298">
        <v>0</v>
      </c>
      <c r="AB223" s="267">
        <v>0</v>
      </c>
      <c r="AC223" s="267">
        <v>0</v>
      </c>
      <c r="AD223" s="267">
        <v>0</v>
      </c>
      <c r="AE223" s="267">
        <v>0</v>
      </c>
      <c r="AF223" s="271">
        <v>0</v>
      </c>
      <c r="AG223" s="271">
        <v>0</v>
      </c>
      <c r="AH223" s="298">
        <v>0</v>
      </c>
    </row>
    <row r="224" spans="1:34">
      <c r="A224" s="318" t="s">
        <v>186</v>
      </c>
      <c r="B224" s="324" t="s">
        <v>40</v>
      </c>
      <c r="C224" s="296" t="s">
        <v>396</v>
      </c>
      <c r="D224" s="324" t="s">
        <v>397</v>
      </c>
      <c r="E224" s="266">
        <v>0</v>
      </c>
      <c r="F224" s="266">
        <v>0</v>
      </c>
      <c r="G224" s="266">
        <v>0</v>
      </c>
      <c r="H224" s="267">
        <v>0</v>
      </c>
      <c r="I224" s="267">
        <v>0</v>
      </c>
      <c r="J224" s="267">
        <v>0</v>
      </c>
      <c r="K224" s="267">
        <v>0</v>
      </c>
      <c r="L224" s="267">
        <v>0</v>
      </c>
      <c r="M224" s="267">
        <v>0</v>
      </c>
      <c r="N224" s="270">
        <v>0</v>
      </c>
      <c r="O224" s="269">
        <v>0</v>
      </c>
      <c r="P224" s="297">
        <v>0.9</v>
      </c>
      <c r="Q224" s="270">
        <v>0</v>
      </c>
      <c r="R224" s="270">
        <v>0</v>
      </c>
      <c r="S224" s="270">
        <v>0</v>
      </c>
      <c r="T224" s="298">
        <v>0</v>
      </c>
      <c r="U224" s="269">
        <v>0</v>
      </c>
      <c r="V224" s="269">
        <v>0</v>
      </c>
      <c r="W224" s="270">
        <v>0</v>
      </c>
      <c r="X224" s="270">
        <v>0</v>
      </c>
      <c r="Y224" s="271">
        <v>0</v>
      </c>
      <c r="Z224" s="271">
        <v>0</v>
      </c>
      <c r="AA224" s="298">
        <v>0</v>
      </c>
      <c r="AB224" s="267">
        <v>0</v>
      </c>
      <c r="AC224" s="267">
        <v>0</v>
      </c>
      <c r="AD224" s="267">
        <v>0</v>
      </c>
      <c r="AE224" s="267">
        <v>0</v>
      </c>
      <c r="AF224" s="271">
        <v>0</v>
      </c>
      <c r="AG224" s="271">
        <v>0</v>
      </c>
      <c r="AH224" s="298">
        <v>0</v>
      </c>
    </row>
    <row r="225" spans="1:34">
      <c r="A225" s="318" t="s">
        <v>398</v>
      </c>
      <c r="B225" s="324" t="s">
        <v>3322</v>
      </c>
      <c r="C225" s="296" t="s">
        <v>400</v>
      </c>
      <c r="D225" s="324" t="s">
        <v>401</v>
      </c>
      <c r="E225" s="266">
        <v>0</v>
      </c>
      <c r="F225" s="266">
        <v>0</v>
      </c>
      <c r="G225" s="266">
        <v>0</v>
      </c>
      <c r="H225" s="267">
        <v>0</v>
      </c>
      <c r="I225" s="267">
        <v>0</v>
      </c>
      <c r="J225" s="267">
        <v>0</v>
      </c>
      <c r="K225" s="267">
        <v>0</v>
      </c>
      <c r="L225" s="267">
        <v>0</v>
      </c>
      <c r="M225" s="267">
        <v>0</v>
      </c>
      <c r="N225" s="270">
        <v>0</v>
      </c>
      <c r="O225" s="269">
        <v>0</v>
      </c>
      <c r="P225" s="297">
        <v>0.9</v>
      </c>
      <c r="Q225" s="270">
        <v>0</v>
      </c>
      <c r="R225" s="270">
        <v>0</v>
      </c>
      <c r="S225" s="270">
        <v>0</v>
      </c>
      <c r="T225" s="298">
        <v>0</v>
      </c>
      <c r="U225" s="269">
        <v>1</v>
      </c>
      <c r="V225" s="269">
        <v>1</v>
      </c>
      <c r="W225" s="270">
        <v>1</v>
      </c>
      <c r="X225" s="270">
        <v>0</v>
      </c>
      <c r="Y225" s="271">
        <v>0</v>
      </c>
      <c r="Z225" s="271">
        <v>0</v>
      </c>
      <c r="AA225" s="298">
        <v>0</v>
      </c>
      <c r="AB225" s="267">
        <v>0</v>
      </c>
      <c r="AC225" s="267">
        <v>0</v>
      </c>
      <c r="AD225" s="267">
        <v>0</v>
      </c>
      <c r="AE225" s="267">
        <v>0</v>
      </c>
      <c r="AF225" s="271">
        <v>0</v>
      </c>
      <c r="AG225" s="271">
        <v>0</v>
      </c>
      <c r="AH225" s="298">
        <v>0</v>
      </c>
    </row>
    <row r="226" spans="1:34">
      <c r="A226" s="318" t="s">
        <v>398</v>
      </c>
      <c r="B226" s="324" t="s">
        <v>3323</v>
      </c>
      <c r="C226" s="296" t="s">
        <v>402</v>
      </c>
      <c r="D226" s="324" t="s">
        <v>403</v>
      </c>
      <c r="E226" s="266">
        <v>2839</v>
      </c>
      <c r="F226" s="266">
        <v>2713</v>
      </c>
      <c r="G226" s="266">
        <v>2603</v>
      </c>
      <c r="H226" s="267">
        <v>3349</v>
      </c>
      <c r="I226" s="267">
        <v>3150</v>
      </c>
      <c r="J226" s="267">
        <v>3097</v>
      </c>
      <c r="K226" s="267">
        <v>3655</v>
      </c>
      <c r="L226" s="267">
        <v>3557</v>
      </c>
      <c r="M226" s="267">
        <v>3412</v>
      </c>
      <c r="N226" s="270">
        <v>0.958301189247678</v>
      </c>
      <c r="O226" s="269">
        <v>95649</v>
      </c>
      <c r="P226" s="297">
        <v>0.9</v>
      </c>
      <c r="Q226" s="270">
        <v>0.955618175413878</v>
      </c>
      <c r="R226" s="270">
        <v>0.940579277396238</v>
      </c>
      <c r="S226" s="270">
        <v>0.973187414500684</v>
      </c>
      <c r="T226" s="298">
        <v>0.0150388980176405</v>
      </c>
      <c r="U226" s="269">
        <v>99811</v>
      </c>
      <c r="V226" s="269">
        <v>91716</v>
      </c>
      <c r="W226" s="270">
        <v>0.918896714790955</v>
      </c>
      <c r="X226" s="270">
        <v>0.916872138076788</v>
      </c>
      <c r="Y226" s="271">
        <v>0.924753657808301</v>
      </c>
      <c r="Z226" s="271">
        <v>0.933515731874145</v>
      </c>
      <c r="AA226" s="298">
        <v>-0.00788151973151341</v>
      </c>
      <c r="AB226" s="267">
        <v>24279</v>
      </c>
      <c r="AC226" s="267">
        <v>22658</v>
      </c>
      <c r="AD226" s="267">
        <v>24284</v>
      </c>
      <c r="AE226" s="267">
        <v>22440</v>
      </c>
      <c r="AF226" s="271">
        <v>0.933234482474567</v>
      </c>
      <c r="AG226" s="271">
        <v>0.924065228133751</v>
      </c>
      <c r="AH226" s="298">
        <v>0.00916925434081595</v>
      </c>
    </row>
    <row r="227" spans="1:34">
      <c r="A227" s="318" t="s">
        <v>398</v>
      </c>
      <c r="B227" s="324" t="s">
        <v>3323</v>
      </c>
      <c r="C227" s="296" t="s">
        <v>404</v>
      </c>
      <c r="D227" s="324" t="s">
        <v>405</v>
      </c>
      <c r="E227" s="266">
        <v>3169</v>
      </c>
      <c r="F227" s="266">
        <v>3015</v>
      </c>
      <c r="G227" s="266">
        <v>2864</v>
      </c>
      <c r="H227" s="267">
        <v>3643</v>
      </c>
      <c r="I227" s="267">
        <v>3506</v>
      </c>
      <c r="J227" s="267">
        <v>3372</v>
      </c>
      <c r="K227" s="267">
        <v>4078</v>
      </c>
      <c r="L227" s="267">
        <v>3912</v>
      </c>
      <c r="M227" s="267">
        <v>3801</v>
      </c>
      <c r="N227" s="270">
        <v>0.957817424330852</v>
      </c>
      <c r="O227" s="269">
        <v>106675</v>
      </c>
      <c r="P227" s="297">
        <v>0.9</v>
      </c>
      <c r="Q227" s="270">
        <v>0.951404228463238</v>
      </c>
      <c r="R227" s="270">
        <v>0.962393631622289</v>
      </c>
      <c r="S227" s="270">
        <v>0.959293771456596</v>
      </c>
      <c r="T227" s="298">
        <v>-0.0109894031590517</v>
      </c>
      <c r="U227" s="269">
        <v>111373</v>
      </c>
      <c r="V227" s="269">
        <v>103096</v>
      </c>
      <c r="W227" s="270">
        <v>0.92568216713207</v>
      </c>
      <c r="X227" s="270">
        <v>0.903755127800568</v>
      </c>
      <c r="Y227" s="271">
        <v>0.925610760362339</v>
      </c>
      <c r="Z227" s="271">
        <v>0.932074546346248</v>
      </c>
      <c r="AA227" s="298">
        <v>-0.0218556325617707</v>
      </c>
      <c r="AB227" s="267">
        <v>26710</v>
      </c>
      <c r="AC227" s="267">
        <v>24723</v>
      </c>
      <c r="AD227" s="267">
        <v>27201</v>
      </c>
      <c r="AE227" s="267">
        <v>25236</v>
      </c>
      <c r="AF227" s="271">
        <v>0.925608386372145</v>
      </c>
      <c r="AG227" s="271">
        <v>0.927760008823205</v>
      </c>
      <c r="AH227" s="298">
        <v>-0.00215162245105982</v>
      </c>
    </row>
    <row r="228" spans="1:34">
      <c r="A228" s="318" t="s">
        <v>398</v>
      </c>
      <c r="B228" s="324" t="s">
        <v>3323</v>
      </c>
      <c r="C228" s="296" t="s">
        <v>406</v>
      </c>
      <c r="D228" s="324" t="s">
        <v>407</v>
      </c>
      <c r="E228" s="266">
        <v>6</v>
      </c>
      <c r="F228" s="266">
        <v>0</v>
      </c>
      <c r="G228" s="266">
        <v>4</v>
      </c>
      <c r="H228" s="267">
        <v>12</v>
      </c>
      <c r="I228" s="267">
        <v>0</v>
      </c>
      <c r="J228" s="267">
        <v>11</v>
      </c>
      <c r="K228" s="267">
        <v>15</v>
      </c>
      <c r="L228" s="267">
        <v>0</v>
      </c>
      <c r="M228" s="267">
        <v>12</v>
      </c>
      <c r="N228" s="270">
        <v>0</v>
      </c>
      <c r="O228" s="269">
        <v>0</v>
      </c>
      <c r="P228" s="297">
        <v>0.9</v>
      </c>
      <c r="Q228" s="270">
        <v>0</v>
      </c>
      <c r="R228" s="270">
        <v>0</v>
      </c>
      <c r="S228" s="270">
        <v>0</v>
      </c>
      <c r="T228" s="298">
        <v>0</v>
      </c>
      <c r="U228" s="269">
        <v>403</v>
      </c>
      <c r="V228" s="269">
        <v>356</v>
      </c>
      <c r="W228" s="270">
        <v>0.883374689826303</v>
      </c>
      <c r="X228" s="270">
        <v>0.666666666666667</v>
      </c>
      <c r="Y228" s="271">
        <v>0.916666666666667</v>
      </c>
      <c r="Z228" s="271">
        <v>0.8</v>
      </c>
      <c r="AA228" s="298">
        <v>-0.25</v>
      </c>
      <c r="AB228" s="267">
        <v>74</v>
      </c>
      <c r="AC228" s="267">
        <v>65</v>
      </c>
      <c r="AD228" s="267">
        <v>98</v>
      </c>
      <c r="AE228" s="267">
        <v>90</v>
      </c>
      <c r="AF228" s="271">
        <v>0.878378378378378</v>
      </c>
      <c r="AG228" s="271">
        <v>0.918367346938776</v>
      </c>
      <c r="AH228" s="298">
        <v>-0.0399889685603971</v>
      </c>
    </row>
    <row r="229" spans="1:34">
      <c r="A229" s="318" t="s">
        <v>398</v>
      </c>
      <c r="B229" s="324" t="s">
        <v>3322</v>
      </c>
      <c r="C229" s="296" t="s">
        <v>408</v>
      </c>
      <c r="D229" s="324" t="s">
        <v>409</v>
      </c>
      <c r="E229" s="266">
        <v>4662</v>
      </c>
      <c r="F229" s="266">
        <v>4616</v>
      </c>
      <c r="G229" s="266">
        <v>4353</v>
      </c>
      <c r="H229" s="267">
        <v>6250</v>
      </c>
      <c r="I229" s="267">
        <v>6200</v>
      </c>
      <c r="J229" s="267">
        <v>5751</v>
      </c>
      <c r="K229" s="267">
        <v>6366</v>
      </c>
      <c r="L229" s="267">
        <v>6323</v>
      </c>
      <c r="M229" s="267">
        <v>6023</v>
      </c>
      <c r="N229" s="270">
        <v>0.991689617111566</v>
      </c>
      <c r="O229" s="269">
        <v>185083</v>
      </c>
      <c r="P229" s="297">
        <v>0.9</v>
      </c>
      <c r="Q229" s="270">
        <v>0.99013299013299</v>
      </c>
      <c r="R229" s="270">
        <v>0.992</v>
      </c>
      <c r="S229" s="270">
        <v>0.993245366006912</v>
      </c>
      <c r="T229" s="298">
        <v>-0.00186700986700983</v>
      </c>
      <c r="U229" s="269">
        <v>186634</v>
      </c>
      <c r="V229" s="269">
        <v>175058</v>
      </c>
      <c r="W229" s="270">
        <v>0.937974859886194</v>
      </c>
      <c r="X229" s="270">
        <v>0.933719433719434</v>
      </c>
      <c r="Y229" s="271">
        <v>0.92016</v>
      </c>
      <c r="Z229" s="271">
        <v>0.946120012566761</v>
      </c>
      <c r="AA229" s="298">
        <v>0.0135594337194337</v>
      </c>
      <c r="AB229" s="267">
        <v>44070</v>
      </c>
      <c r="AC229" s="267">
        <v>41487</v>
      </c>
      <c r="AD229" s="267">
        <v>45228</v>
      </c>
      <c r="AE229" s="267">
        <v>42343</v>
      </c>
      <c r="AF229" s="271">
        <v>0.941388699795779</v>
      </c>
      <c r="AG229" s="271">
        <v>0.936212081011763</v>
      </c>
      <c r="AH229" s="298">
        <v>0.00517661878401676</v>
      </c>
    </row>
    <row r="230" spans="1:34">
      <c r="A230" s="318" t="s">
        <v>398</v>
      </c>
      <c r="B230" s="324" t="s">
        <v>3324</v>
      </c>
      <c r="C230" s="296" t="s">
        <v>410</v>
      </c>
      <c r="D230" s="324" t="s">
        <v>411</v>
      </c>
      <c r="E230" s="266">
        <v>3373</v>
      </c>
      <c r="F230" s="266">
        <v>3275</v>
      </c>
      <c r="G230" s="266">
        <v>3054</v>
      </c>
      <c r="H230" s="267">
        <v>4702</v>
      </c>
      <c r="I230" s="267">
        <v>3978</v>
      </c>
      <c r="J230" s="267">
        <v>4204</v>
      </c>
      <c r="K230" s="267">
        <v>4826</v>
      </c>
      <c r="L230" s="267">
        <v>4343</v>
      </c>
      <c r="M230" s="267">
        <v>4443</v>
      </c>
      <c r="N230" s="270">
        <v>0.9320311842518</v>
      </c>
      <c r="O230" s="269">
        <v>121823</v>
      </c>
      <c r="P230" s="297">
        <v>0.9</v>
      </c>
      <c r="Q230" s="270">
        <v>0.970945745627038</v>
      </c>
      <c r="R230" s="270">
        <v>0.846022968949383</v>
      </c>
      <c r="S230" s="270">
        <v>0.899917115623705</v>
      </c>
      <c r="T230" s="298">
        <v>0.124922776677655</v>
      </c>
      <c r="U230" s="269">
        <v>130707</v>
      </c>
      <c r="V230" s="269">
        <v>119794</v>
      </c>
      <c r="W230" s="270">
        <v>0.916507914648795</v>
      </c>
      <c r="X230" s="270">
        <v>0.905425437296176</v>
      </c>
      <c r="Y230" s="271">
        <v>0.894087622288388</v>
      </c>
      <c r="Z230" s="271">
        <v>0.920638209697472</v>
      </c>
      <c r="AA230" s="298">
        <v>0.0113378150077876</v>
      </c>
      <c r="AB230" s="267">
        <v>31407</v>
      </c>
      <c r="AC230" s="267">
        <v>28904</v>
      </c>
      <c r="AD230" s="267">
        <v>30775</v>
      </c>
      <c r="AE230" s="267">
        <v>28529</v>
      </c>
      <c r="AF230" s="271">
        <v>0.920304390740918</v>
      </c>
      <c r="AG230" s="271">
        <v>0.927018683996751</v>
      </c>
      <c r="AH230" s="298">
        <v>-0.00671429325583295</v>
      </c>
    </row>
    <row r="231" spans="1:34">
      <c r="A231" s="318" t="s">
        <v>398</v>
      </c>
      <c r="B231" s="324" t="s">
        <v>3324</v>
      </c>
      <c r="C231" s="296" t="s">
        <v>412</v>
      </c>
      <c r="D231" s="324" t="s">
        <v>413</v>
      </c>
      <c r="E231" s="266">
        <v>2224</v>
      </c>
      <c r="F231" s="266">
        <v>2124</v>
      </c>
      <c r="G231" s="266">
        <v>2025</v>
      </c>
      <c r="H231" s="267">
        <v>2946</v>
      </c>
      <c r="I231" s="267">
        <v>2806</v>
      </c>
      <c r="J231" s="267">
        <v>2641</v>
      </c>
      <c r="K231" s="267">
        <v>2716</v>
      </c>
      <c r="L231" s="267">
        <v>2634</v>
      </c>
      <c r="M231" s="267">
        <v>2531</v>
      </c>
      <c r="N231" s="270">
        <v>0.948374685929648</v>
      </c>
      <c r="O231" s="269">
        <v>72471</v>
      </c>
      <c r="P231" s="297">
        <v>0.9</v>
      </c>
      <c r="Q231" s="270">
        <v>0.955035971223022</v>
      </c>
      <c r="R231" s="270">
        <v>0.952477936184657</v>
      </c>
      <c r="S231" s="270">
        <v>0.96980854197349</v>
      </c>
      <c r="T231" s="298">
        <v>0.00255803503836438</v>
      </c>
      <c r="U231" s="269">
        <v>76416</v>
      </c>
      <c r="V231" s="269">
        <v>69293</v>
      </c>
      <c r="W231" s="270">
        <v>0.906786536850921</v>
      </c>
      <c r="X231" s="270">
        <v>0.910521582733813</v>
      </c>
      <c r="Y231" s="271">
        <v>0.896469789545146</v>
      </c>
      <c r="Z231" s="271">
        <v>0.931885125184094</v>
      </c>
      <c r="AA231" s="298">
        <v>0.0140517931886669</v>
      </c>
      <c r="AB231" s="267">
        <v>18777</v>
      </c>
      <c r="AC231" s="267">
        <v>17400</v>
      </c>
      <c r="AD231" s="267">
        <v>18445</v>
      </c>
      <c r="AE231" s="267">
        <v>16931</v>
      </c>
      <c r="AF231" s="271">
        <v>0.926665601533791</v>
      </c>
      <c r="AG231" s="271">
        <v>0.917918134995934</v>
      </c>
      <c r="AH231" s="298">
        <v>0.00874746653785741</v>
      </c>
    </row>
    <row r="232" spans="1:34">
      <c r="A232" s="318" t="s">
        <v>398</v>
      </c>
      <c r="B232" s="324" t="s">
        <v>3324</v>
      </c>
      <c r="C232" s="296" t="s">
        <v>414</v>
      </c>
      <c r="D232" s="324" t="s">
        <v>415</v>
      </c>
      <c r="E232" s="266">
        <v>3</v>
      </c>
      <c r="F232" s="266">
        <v>0</v>
      </c>
      <c r="G232" s="266">
        <v>3</v>
      </c>
      <c r="H232" s="267">
        <v>4</v>
      </c>
      <c r="I232" s="267">
        <v>0</v>
      </c>
      <c r="J232" s="267">
        <v>4</v>
      </c>
      <c r="K232" s="267">
        <v>2</v>
      </c>
      <c r="L232" s="267">
        <v>0</v>
      </c>
      <c r="M232" s="267">
        <v>2</v>
      </c>
      <c r="N232" s="270">
        <v>0</v>
      </c>
      <c r="O232" s="269">
        <v>0</v>
      </c>
      <c r="P232" s="297">
        <v>0.9</v>
      </c>
      <c r="Q232" s="270">
        <v>0</v>
      </c>
      <c r="R232" s="270">
        <v>0</v>
      </c>
      <c r="S232" s="270">
        <v>0</v>
      </c>
      <c r="T232" s="298">
        <v>0</v>
      </c>
      <c r="U232" s="269">
        <v>104</v>
      </c>
      <c r="V232" s="269">
        <v>102</v>
      </c>
      <c r="W232" s="270">
        <v>0.980769230769231</v>
      </c>
      <c r="X232" s="270">
        <v>1</v>
      </c>
      <c r="Y232" s="271">
        <v>1</v>
      </c>
      <c r="Z232" s="271">
        <v>1</v>
      </c>
      <c r="AA232" s="298">
        <v>0</v>
      </c>
      <c r="AB232" s="267">
        <v>33</v>
      </c>
      <c r="AC232" s="267">
        <v>33</v>
      </c>
      <c r="AD232" s="267">
        <v>24</v>
      </c>
      <c r="AE232" s="267">
        <v>24</v>
      </c>
      <c r="AF232" s="271">
        <v>1</v>
      </c>
      <c r="AG232" s="271">
        <v>1</v>
      </c>
      <c r="AH232" s="298">
        <v>0</v>
      </c>
    </row>
    <row r="233" spans="1:34">
      <c r="A233" s="318" t="s">
        <v>398</v>
      </c>
      <c r="B233" s="324" t="s">
        <v>3324</v>
      </c>
      <c r="C233" s="296" t="s">
        <v>416</v>
      </c>
      <c r="D233" s="324" t="s">
        <v>417</v>
      </c>
      <c r="E233" s="266">
        <v>3546</v>
      </c>
      <c r="F233" s="266">
        <v>3339</v>
      </c>
      <c r="G233" s="266">
        <v>3181</v>
      </c>
      <c r="H233" s="267">
        <v>4208</v>
      </c>
      <c r="I233" s="267">
        <v>3880</v>
      </c>
      <c r="J233" s="267">
        <v>3719</v>
      </c>
      <c r="K233" s="267">
        <v>4421</v>
      </c>
      <c r="L233" s="267">
        <v>4308</v>
      </c>
      <c r="M233" s="267">
        <v>4129</v>
      </c>
      <c r="N233" s="270">
        <v>0.945002810196052</v>
      </c>
      <c r="O233" s="269">
        <v>114334</v>
      </c>
      <c r="P233" s="297">
        <v>0.9</v>
      </c>
      <c r="Q233" s="270">
        <v>0.941624365482233</v>
      </c>
      <c r="R233" s="270">
        <v>0.922053231939164</v>
      </c>
      <c r="S233" s="270">
        <v>0.974440171906808</v>
      </c>
      <c r="T233" s="298">
        <v>0.0195711335430699</v>
      </c>
      <c r="U233" s="269">
        <v>120988</v>
      </c>
      <c r="V233" s="269">
        <v>109721</v>
      </c>
      <c r="W233" s="270">
        <v>0.906875061989619</v>
      </c>
      <c r="X233" s="270">
        <v>0.897067117879301</v>
      </c>
      <c r="Y233" s="271">
        <v>0.883792775665399</v>
      </c>
      <c r="Z233" s="271">
        <v>0.933951594661841</v>
      </c>
      <c r="AA233" s="298">
        <v>0.0132743422139013</v>
      </c>
      <c r="AB233" s="267">
        <v>29800</v>
      </c>
      <c r="AC233" s="267">
        <v>27318</v>
      </c>
      <c r="AD233" s="267">
        <v>28518</v>
      </c>
      <c r="AE233" s="267">
        <v>26071</v>
      </c>
      <c r="AF233" s="271">
        <v>0.916711409395973</v>
      </c>
      <c r="AG233" s="271">
        <v>0.9141945437969</v>
      </c>
      <c r="AH233" s="298">
        <v>0.00251686559907294</v>
      </c>
    </row>
    <row r="234" spans="1:34">
      <c r="A234" s="318" t="s">
        <v>398</v>
      </c>
      <c r="B234" s="324" t="s">
        <v>3324</v>
      </c>
      <c r="C234" s="296" t="s">
        <v>418</v>
      </c>
      <c r="D234" s="324" t="s">
        <v>419</v>
      </c>
      <c r="E234" s="266">
        <v>1791</v>
      </c>
      <c r="F234" s="266">
        <v>1734</v>
      </c>
      <c r="G234" s="266">
        <v>1617</v>
      </c>
      <c r="H234" s="267">
        <v>2166</v>
      </c>
      <c r="I234" s="267">
        <v>2122</v>
      </c>
      <c r="J234" s="267">
        <v>1948</v>
      </c>
      <c r="K234" s="267">
        <v>2304</v>
      </c>
      <c r="L234" s="267">
        <v>2246</v>
      </c>
      <c r="M234" s="267">
        <v>2002</v>
      </c>
      <c r="N234" s="270">
        <v>0.976189726307833</v>
      </c>
      <c r="O234" s="269">
        <v>61990</v>
      </c>
      <c r="P234" s="297">
        <v>0.9</v>
      </c>
      <c r="Q234" s="270">
        <v>0.968174204355109</v>
      </c>
      <c r="R234" s="270">
        <v>0.979686057248384</v>
      </c>
      <c r="S234" s="270">
        <v>0.974826388888889</v>
      </c>
      <c r="T234" s="298">
        <v>-0.0115118528932752</v>
      </c>
      <c r="U234" s="269">
        <v>63502</v>
      </c>
      <c r="V234" s="269">
        <v>57954</v>
      </c>
      <c r="W234" s="270">
        <v>0.912632672986678</v>
      </c>
      <c r="X234" s="270">
        <v>0.90284757118928</v>
      </c>
      <c r="Y234" s="271">
        <v>0.899353647276085</v>
      </c>
      <c r="Z234" s="271">
        <v>0.868923611111111</v>
      </c>
      <c r="AA234" s="298">
        <v>0.00349392391319481</v>
      </c>
      <c r="AB234" s="267">
        <v>15023</v>
      </c>
      <c r="AC234" s="267">
        <v>13632</v>
      </c>
      <c r="AD234" s="267">
        <v>15040</v>
      </c>
      <c r="AE234" s="267">
        <v>13766</v>
      </c>
      <c r="AF234" s="271">
        <v>0.907408640085203</v>
      </c>
      <c r="AG234" s="271">
        <v>0.915292553191489</v>
      </c>
      <c r="AH234" s="298">
        <v>-0.00788391310628667</v>
      </c>
    </row>
    <row r="235" spans="1:34">
      <c r="A235" s="318" t="s">
        <v>398</v>
      </c>
      <c r="B235" s="324" t="s">
        <v>3325</v>
      </c>
      <c r="C235" s="296" t="s">
        <v>420</v>
      </c>
      <c r="D235" s="324" t="s">
        <v>421</v>
      </c>
      <c r="E235" s="266">
        <v>3424</v>
      </c>
      <c r="F235" s="266">
        <v>3230</v>
      </c>
      <c r="G235" s="266">
        <v>3118</v>
      </c>
      <c r="H235" s="267">
        <v>4617</v>
      </c>
      <c r="I235" s="267">
        <v>4382</v>
      </c>
      <c r="J235" s="267">
        <v>4266</v>
      </c>
      <c r="K235" s="267">
        <v>4723</v>
      </c>
      <c r="L235" s="267">
        <v>4362</v>
      </c>
      <c r="M235" s="267">
        <v>4360</v>
      </c>
      <c r="N235" s="270">
        <v>0.960990698617832</v>
      </c>
      <c r="O235" s="269">
        <v>132659</v>
      </c>
      <c r="P235" s="297">
        <v>0.9</v>
      </c>
      <c r="Q235" s="270">
        <v>0.943341121495327</v>
      </c>
      <c r="R235" s="270">
        <v>0.949101147931557</v>
      </c>
      <c r="S235" s="270">
        <v>0.923565530383231</v>
      </c>
      <c r="T235" s="298">
        <v>-0.00576002643623019</v>
      </c>
      <c r="U235" s="269">
        <v>138044</v>
      </c>
      <c r="V235" s="269">
        <v>128591</v>
      </c>
      <c r="W235" s="270">
        <v>0.931521833618267</v>
      </c>
      <c r="X235" s="270">
        <v>0.910630841121495</v>
      </c>
      <c r="Y235" s="271">
        <v>0.923976608187134</v>
      </c>
      <c r="Z235" s="271">
        <v>0.923142070717764</v>
      </c>
      <c r="AA235" s="298">
        <v>-0.0133457670656392</v>
      </c>
      <c r="AB235" s="267">
        <v>32452</v>
      </c>
      <c r="AC235" s="267">
        <v>30169</v>
      </c>
      <c r="AD235" s="267">
        <v>33251</v>
      </c>
      <c r="AE235" s="267">
        <v>31214</v>
      </c>
      <c r="AF235" s="271">
        <v>0.929649944533465</v>
      </c>
      <c r="AG235" s="271">
        <v>0.938738684550841</v>
      </c>
      <c r="AH235" s="298">
        <v>-0.0090887400173757</v>
      </c>
    </row>
    <row r="236" spans="1:34">
      <c r="A236" s="318" t="s">
        <v>398</v>
      </c>
      <c r="B236" s="324" t="s">
        <v>3325</v>
      </c>
      <c r="C236" s="296" t="s">
        <v>422</v>
      </c>
      <c r="D236" s="324" t="s">
        <v>423</v>
      </c>
      <c r="E236" s="266">
        <v>3264</v>
      </c>
      <c r="F236" s="266">
        <v>3221</v>
      </c>
      <c r="G236" s="266">
        <v>3085</v>
      </c>
      <c r="H236" s="267">
        <v>4097</v>
      </c>
      <c r="I236" s="267">
        <v>4012</v>
      </c>
      <c r="J236" s="267">
        <v>3903</v>
      </c>
      <c r="K236" s="267">
        <v>4246</v>
      </c>
      <c r="L236" s="267">
        <v>4202</v>
      </c>
      <c r="M236" s="267">
        <v>4073</v>
      </c>
      <c r="N236" s="270">
        <v>0.984816576086956</v>
      </c>
      <c r="O236" s="269">
        <v>115972</v>
      </c>
      <c r="P236" s="297">
        <v>0.9</v>
      </c>
      <c r="Q236" s="270">
        <v>0.986825980392157</v>
      </c>
      <c r="R236" s="270">
        <v>0.979253112033195</v>
      </c>
      <c r="S236" s="270">
        <v>0.989637305699482</v>
      </c>
      <c r="T236" s="298">
        <v>0.00757286835896187</v>
      </c>
      <c r="U236" s="269">
        <v>117760</v>
      </c>
      <c r="V236" s="269">
        <v>112637</v>
      </c>
      <c r="W236" s="270">
        <v>0.956496263586956</v>
      </c>
      <c r="X236" s="270">
        <v>0.94515931372549</v>
      </c>
      <c r="Y236" s="271">
        <v>0.952648279228704</v>
      </c>
      <c r="Z236" s="271">
        <v>0.959255770136599</v>
      </c>
      <c r="AA236" s="298">
        <v>-0.00748896550321365</v>
      </c>
      <c r="AB236" s="267">
        <v>28319</v>
      </c>
      <c r="AC236" s="267">
        <v>27077</v>
      </c>
      <c r="AD236" s="267">
        <v>27907</v>
      </c>
      <c r="AE236" s="267">
        <v>26731</v>
      </c>
      <c r="AF236" s="271">
        <v>0.95614251915675</v>
      </c>
      <c r="AG236" s="271">
        <v>0.957860035116637</v>
      </c>
      <c r="AH236" s="298">
        <v>-0.00171751595988756</v>
      </c>
    </row>
    <row r="237" spans="1:34">
      <c r="A237" s="318" t="s">
        <v>398</v>
      </c>
      <c r="B237" s="324" t="s">
        <v>3325</v>
      </c>
      <c r="C237" s="296" t="s">
        <v>424</v>
      </c>
      <c r="D237" s="324" t="s">
        <v>425</v>
      </c>
      <c r="E237" s="266">
        <v>0</v>
      </c>
      <c r="F237" s="266">
        <v>0</v>
      </c>
      <c r="G237" s="266">
        <v>0</v>
      </c>
      <c r="H237" s="267">
        <v>1</v>
      </c>
      <c r="I237" s="267">
        <v>0</v>
      </c>
      <c r="J237" s="267">
        <v>0</v>
      </c>
      <c r="K237" s="267">
        <v>0</v>
      </c>
      <c r="L237" s="267">
        <v>0</v>
      </c>
      <c r="M237" s="267">
        <v>0</v>
      </c>
      <c r="N237" s="270">
        <v>0</v>
      </c>
      <c r="O237" s="269">
        <v>0</v>
      </c>
      <c r="P237" s="297">
        <v>0.9</v>
      </c>
      <c r="Q237" s="270">
        <v>0</v>
      </c>
      <c r="R237" s="270">
        <v>0</v>
      </c>
      <c r="S237" s="270">
        <v>0</v>
      </c>
      <c r="T237" s="298">
        <v>0</v>
      </c>
      <c r="U237" s="269">
        <v>2</v>
      </c>
      <c r="V237" s="269">
        <v>0</v>
      </c>
      <c r="W237" s="270">
        <v>0</v>
      </c>
      <c r="X237" s="270">
        <v>0</v>
      </c>
      <c r="Y237" s="271">
        <v>0</v>
      </c>
      <c r="Z237" s="271">
        <v>0</v>
      </c>
      <c r="AA237" s="298">
        <v>0</v>
      </c>
      <c r="AB237" s="267">
        <v>2</v>
      </c>
      <c r="AC237" s="267">
        <v>0</v>
      </c>
      <c r="AD237" s="267">
        <v>0</v>
      </c>
      <c r="AE237" s="267">
        <v>0</v>
      </c>
      <c r="AF237" s="271">
        <v>0</v>
      </c>
      <c r="AG237" s="271">
        <v>0</v>
      </c>
      <c r="AH237" s="298">
        <v>0</v>
      </c>
    </row>
    <row r="238" spans="1:34">
      <c r="A238" s="318" t="s">
        <v>398</v>
      </c>
      <c r="B238" s="324" t="s">
        <v>3326</v>
      </c>
      <c r="C238" s="296" t="s">
        <v>426</v>
      </c>
      <c r="D238" s="324" t="s">
        <v>427</v>
      </c>
      <c r="E238" s="266">
        <v>5723</v>
      </c>
      <c r="F238" s="266">
        <v>5428</v>
      </c>
      <c r="G238" s="266">
        <v>4895</v>
      </c>
      <c r="H238" s="267">
        <v>7302</v>
      </c>
      <c r="I238" s="267">
        <v>6973</v>
      </c>
      <c r="J238" s="267">
        <v>6258</v>
      </c>
      <c r="K238" s="267">
        <v>7170</v>
      </c>
      <c r="L238" s="267">
        <v>6840</v>
      </c>
      <c r="M238" s="267">
        <v>6136</v>
      </c>
      <c r="N238" s="270">
        <v>0.9451306031099</v>
      </c>
      <c r="O238" s="269">
        <v>193834</v>
      </c>
      <c r="P238" s="297">
        <v>0.9</v>
      </c>
      <c r="Q238" s="270">
        <v>0.948453608247423</v>
      </c>
      <c r="R238" s="270">
        <v>0.954943850999726</v>
      </c>
      <c r="S238" s="270">
        <v>0.95397489539749</v>
      </c>
      <c r="T238" s="298">
        <v>-0.00649024275230348</v>
      </c>
      <c r="U238" s="269">
        <v>205087</v>
      </c>
      <c r="V238" s="269">
        <v>176142</v>
      </c>
      <c r="W238" s="270">
        <v>0.85886477446157</v>
      </c>
      <c r="X238" s="270">
        <v>0.855320636030054</v>
      </c>
      <c r="Y238" s="271">
        <v>0.857025472473295</v>
      </c>
      <c r="Z238" s="271">
        <v>0.855788005578801</v>
      </c>
      <c r="AA238" s="298">
        <v>-0.00170483644324082</v>
      </c>
      <c r="AB238" s="267">
        <v>50273</v>
      </c>
      <c r="AC238" s="267">
        <v>43590</v>
      </c>
      <c r="AD238" s="267">
        <v>48286</v>
      </c>
      <c r="AE238" s="267">
        <v>41201</v>
      </c>
      <c r="AF238" s="271">
        <v>0.867065820619418</v>
      </c>
      <c r="AG238" s="271">
        <v>0.853270098993497</v>
      </c>
      <c r="AH238" s="298">
        <v>0.0137957216259209</v>
      </c>
    </row>
    <row r="239" spans="1:34">
      <c r="A239" s="318" t="s">
        <v>398</v>
      </c>
      <c r="B239" s="324" t="s">
        <v>3326</v>
      </c>
      <c r="C239" s="296" t="s">
        <v>428</v>
      </c>
      <c r="D239" s="324" t="s">
        <v>429</v>
      </c>
      <c r="E239" s="266">
        <v>0</v>
      </c>
      <c r="F239" s="266">
        <v>0</v>
      </c>
      <c r="G239" s="266">
        <v>0</v>
      </c>
      <c r="H239" s="267">
        <v>0</v>
      </c>
      <c r="I239" s="267">
        <v>0</v>
      </c>
      <c r="J239" s="267">
        <v>0</v>
      </c>
      <c r="K239" s="267">
        <v>0</v>
      </c>
      <c r="L239" s="267">
        <v>0</v>
      </c>
      <c r="M239" s="267">
        <v>0</v>
      </c>
      <c r="N239" s="270">
        <v>0</v>
      </c>
      <c r="O239" s="269">
        <v>0</v>
      </c>
      <c r="P239" s="297">
        <v>0.9</v>
      </c>
      <c r="Q239" s="270">
        <v>0</v>
      </c>
      <c r="R239" s="270">
        <v>0</v>
      </c>
      <c r="S239" s="270">
        <v>0</v>
      </c>
      <c r="T239" s="298">
        <v>0</v>
      </c>
      <c r="U239" s="269">
        <v>43</v>
      </c>
      <c r="V239" s="269">
        <v>30</v>
      </c>
      <c r="W239" s="270">
        <v>0.697674418604651</v>
      </c>
      <c r="X239" s="270">
        <v>0</v>
      </c>
      <c r="Y239" s="271">
        <v>0</v>
      </c>
      <c r="Z239" s="271">
        <v>0</v>
      </c>
      <c r="AA239" s="298">
        <v>0</v>
      </c>
      <c r="AB239" s="267">
        <v>24</v>
      </c>
      <c r="AC239" s="267">
        <v>17</v>
      </c>
      <c r="AD239" s="267">
        <v>16</v>
      </c>
      <c r="AE239" s="267">
        <v>12</v>
      </c>
      <c r="AF239" s="271">
        <v>0.708333333333333</v>
      </c>
      <c r="AG239" s="271">
        <v>0.75</v>
      </c>
      <c r="AH239" s="298">
        <v>-0.0416666666666666</v>
      </c>
    </row>
    <row r="240" spans="1:34">
      <c r="A240" s="318" t="s">
        <v>398</v>
      </c>
      <c r="B240" s="324" t="s">
        <v>3326</v>
      </c>
      <c r="C240" s="296" t="s">
        <v>430</v>
      </c>
      <c r="D240" s="324" t="s">
        <v>431</v>
      </c>
      <c r="E240" s="266">
        <v>3141</v>
      </c>
      <c r="F240" s="266">
        <v>2957</v>
      </c>
      <c r="G240" s="266">
        <v>2829</v>
      </c>
      <c r="H240" s="267">
        <v>3912</v>
      </c>
      <c r="I240" s="267">
        <v>3730</v>
      </c>
      <c r="J240" s="267">
        <v>3597</v>
      </c>
      <c r="K240" s="267">
        <v>4363</v>
      </c>
      <c r="L240" s="267">
        <v>4146</v>
      </c>
      <c r="M240" s="267">
        <v>4041</v>
      </c>
      <c r="N240" s="270">
        <v>0.94919812027755</v>
      </c>
      <c r="O240" s="269">
        <v>107659</v>
      </c>
      <c r="P240" s="297">
        <v>0.9</v>
      </c>
      <c r="Q240" s="270">
        <v>0.941419929958612</v>
      </c>
      <c r="R240" s="270">
        <v>0.953476482617587</v>
      </c>
      <c r="S240" s="270">
        <v>0.950263580105432</v>
      </c>
      <c r="T240" s="298">
        <v>-0.012056552658975</v>
      </c>
      <c r="U240" s="269">
        <v>113421</v>
      </c>
      <c r="V240" s="269">
        <v>104357</v>
      </c>
      <c r="W240" s="270">
        <v>0.92008534574726</v>
      </c>
      <c r="X240" s="270">
        <v>0.900668576886342</v>
      </c>
      <c r="Y240" s="271">
        <v>0.919478527607362</v>
      </c>
      <c r="Z240" s="271">
        <v>0.926197570479028</v>
      </c>
      <c r="AA240" s="298">
        <v>-0.01880995072102</v>
      </c>
      <c r="AB240" s="267">
        <v>29958</v>
      </c>
      <c r="AC240" s="267">
        <v>27681</v>
      </c>
      <c r="AD240" s="267">
        <v>26581</v>
      </c>
      <c r="AE240" s="267">
        <v>24310</v>
      </c>
      <c r="AF240" s="271">
        <v>0.923993591027438</v>
      </c>
      <c r="AG240" s="271">
        <v>0.914563033745909</v>
      </c>
      <c r="AH240" s="298">
        <v>0.00943055728152964</v>
      </c>
    </row>
    <row r="241" spans="1:34">
      <c r="A241" s="318" t="s">
        <v>398</v>
      </c>
      <c r="B241" s="324" t="s">
        <v>3323</v>
      </c>
      <c r="C241" s="296" t="s">
        <v>432</v>
      </c>
      <c r="D241" s="324" t="s">
        <v>433</v>
      </c>
      <c r="E241" s="266">
        <v>1</v>
      </c>
      <c r="F241" s="266">
        <v>0</v>
      </c>
      <c r="G241" s="266">
        <v>1</v>
      </c>
      <c r="H241" s="267">
        <v>1</v>
      </c>
      <c r="I241" s="267">
        <v>0</v>
      </c>
      <c r="J241" s="267">
        <v>1</v>
      </c>
      <c r="K241" s="267">
        <v>0</v>
      </c>
      <c r="L241" s="267">
        <v>0</v>
      </c>
      <c r="M241" s="267">
        <v>0</v>
      </c>
      <c r="N241" s="270">
        <v>0</v>
      </c>
      <c r="O241" s="269">
        <v>0</v>
      </c>
      <c r="P241" s="297">
        <v>0.9</v>
      </c>
      <c r="Q241" s="270">
        <v>0</v>
      </c>
      <c r="R241" s="270">
        <v>0</v>
      </c>
      <c r="S241" s="270">
        <v>0</v>
      </c>
      <c r="T241" s="298">
        <v>0</v>
      </c>
      <c r="U241" s="269">
        <v>33</v>
      </c>
      <c r="V241" s="269">
        <v>32</v>
      </c>
      <c r="W241" s="270">
        <v>0.96969696969697</v>
      </c>
      <c r="X241" s="270">
        <v>1</v>
      </c>
      <c r="Y241" s="271">
        <v>1</v>
      </c>
      <c r="Z241" s="271">
        <v>0</v>
      </c>
      <c r="AA241" s="298">
        <v>0</v>
      </c>
      <c r="AB241" s="267">
        <v>2</v>
      </c>
      <c r="AC241" s="267">
        <v>2</v>
      </c>
      <c r="AD241" s="267">
        <v>23</v>
      </c>
      <c r="AE241" s="267">
        <v>22</v>
      </c>
      <c r="AF241" s="271">
        <v>1</v>
      </c>
      <c r="AG241" s="271">
        <v>0.956521739130435</v>
      </c>
      <c r="AH241" s="298">
        <v>0.0434782608695652</v>
      </c>
    </row>
    <row r="242" spans="1:34">
      <c r="A242" s="318" t="s">
        <v>398</v>
      </c>
      <c r="B242" s="324" t="s">
        <v>3326</v>
      </c>
      <c r="C242" s="296" t="s">
        <v>434</v>
      </c>
      <c r="D242" s="324" t="s">
        <v>435</v>
      </c>
      <c r="E242" s="266">
        <v>2361</v>
      </c>
      <c r="F242" s="266">
        <v>2343</v>
      </c>
      <c r="G242" s="266">
        <v>2108</v>
      </c>
      <c r="H242" s="267">
        <v>3144</v>
      </c>
      <c r="I242" s="267">
        <v>3101</v>
      </c>
      <c r="J242" s="267">
        <v>2871</v>
      </c>
      <c r="K242" s="267">
        <v>3229</v>
      </c>
      <c r="L242" s="267">
        <v>3208</v>
      </c>
      <c r="M242" s="267">
        <v>2961</v>
      </c>
      <c r="N242" s="270">
        <v>0.99311282283643</v>
      </c>
      <c r="O242" s="269">
        <v>87672</v>
      </c>
      <c r="P242" s="297">
        <v>0.9</v>
      </c>
      <c r="Q242" s="270">
        <v>0.992376111817027</v>
      </c>
      <c r="R242" s="270">
        <v>0.986323155216285</v>
      </c>
      <c r="S242" s="270">
        <v>0.993496438525859</v>
      </c>
      <c r="T242" s="298">
        <v>0.00605295660074168</v>
      </c>
      <c r="U242" s="269">
        <v>88280</v>
      </c>
      <c r="V242" s="269">
        <v>79232</v>
      </c>
      <c r="W242" s="270">
        <v>0.897507929315813</v>
      </c>
      <c r="X242" s="270">
        <v>0.892842016094875</v>
      </c>
      <c r="Y242" s="271">
        <v>0.913167938931298</v>
      </c>
      <c r="Z242" s="271">
        <v>0.917002167853825</v>
      </c>
      <c r="AA242" s="298">
        <v>-0.0203259228364226</v>
      </c>
      <c r="AB242" s="267">
        <v>21717</v>
      </c>
      <c r="AC242" s="267">
        <v>19879</v>
      </c>
      <c r="AD242" s="267">
        <v>21064</v>
      </c>
      <c r="AE242" s="267">
        <v>18349</v>
      </c>
      <c r="AF242" s="271">
        <v>0.915365842427591</v>
      </c>
      <c r="AG242" s="271">
        <v>0.871107102164831</v>
      </c>
      <c r="AH242" s="298">
        <v>0.0442587402627603</v>
      </c>
    </row>
    <row r="243" spans="1:34">
      <c r="A243" s="318" t="s">
        <v>398</v>
      </c>
      <c r="B243" s="324" t="s">
        <v>3327</v>
      </c>
      <c r="C243" s="296" t="s">
        <v>436</v>
      </c>
      <c r="D243" s="324" t="s">
        <v>437</v>
      </c>
      <c r="E243" s="266">
        <v>4610</v>
      </c>
      <c r="F243" s="266">
        <v>4448</v>
      </c>
      <c r="G243" s="266">
        <v>3949</v>
      </c>
      <c r="H243" s="267">
        <v>5853</v>
      </c>
      <c r="I243" s="267">
        <v>5647</v>
      </c>
      <c r="J243" s="267">
        <v>5158</v>
      </c>
      <c r="K243" s="267">
        <v>5756</v>
      </c>
      <c r="L243" s="267">
        <v>5608</v>
      </c>
      <c r="M243" s="267">
        <v>5217</v>
      </c>
      <c r="N243" s="270">
        <v>0.963637480798771</v>
      </c>
      <c r="O243" s="269">
        <v>156832</v>
      </c>
      <c r="P243" s="297">
        <v>0.9</v>
      </c>
      <c r="Q243" s="270">
        <v>0.964859002169197</v>
      </c>
      <c r="R243" s="270">
        <v>0.964804373825389</v>
      </c>
      <c r="S243" s="270">
        <v>0.974287699791522</v>
      </c>
      <c r="T243" s="298">
        <v>5.46283438087602e-5</v>
      </c>
      <c r="U243" s="269">
        <v>162750</v>
      </c>
      <c r="V243" s="269">
        <v>143259</v>
      </c>
      <c r="W243" s="270">
        <v>0.880239631336405</v>
      </c>
      <c r="X243" s="270">
        <v>0.856616052060738</v>
      </c>
      <c r="Y243" s="271">
        <v>0.881257474799248</v>
      </c>
      <c r="Z243" s="271">
        <v>0.906358582348853</v>
      </c>
      <c r="AA243" s="298">
        <v>-0.0246414227385107</v>
      </c>
      <c r="AB243" s="267">
        <v>42651</v>
      </c>
      <c r="AC243" s="267">
        <v>37220</v>
      </c>
      <c r="AD243" s="267">
        <v>37881</v>
      </c>
      <c r="AE243" s="267">
        <v>32716</v>
      </c>
      <c r="AF243" s="271">
        <v>0.8726641813791</v>
      </c>
      <c r="AG243" s="271">
        <v>0.863651962725377</v>
      </c>
      <c r="AH243" s="298">
        <v>0.00901221865372337</v>
      </c>
    </row>
    <row r="244" spans="1:34">
      <c r="A244" s="318" t="s">
        <v>398</v>
      </c>
      <c r="B244" s="324" t="s">
        <v>3327</v>
      </c>
      <c r="C244" s="296" t="s">
        <v>438</v>
      </c>
      <c r="D244" s="324" t="s">
        <v>439</v>
      </c>
      <c r="E244" s="266">
        <v>4</v>
      </c>
      <c r="F244" s="266">
        <v>0</v>
      </c>
      <c r="G244" s="266">
        <v>1</v>
      </c>
      <c r="H244" s="267">
        <v>18</v>
      </c>
      <c r="I244" s="267">
        <v>0</v>
      </c>
      <c r="J244" s="267">
        <v>16</v>
      </c>
      <c r="K244" s="267">
        <v>26</v>
      </c>
      <c r="L244" s="267">
        <v>0</v>
      </c>
      <c r="M244" s="267">
        <v>23</v>
      </c>
      <c r="N244" s="270">
        <v>0</v>
      </c>
      <c r="O244" s="269">
        <v>0</v>
      </c>
      <c r="P244" s="297">
        <v>0.9</v>
      </c>
      <c r="Q244" s="270">
        <v>0</v>
      </c>
      <c r="R244" s="270">
        <v>0</v>
      </c>
      <c r="S244" s="270">
        <v>0</v>
      </c>
      <c r="T244" s="298">
        <v>0</v>
      </c>
      <c r="U244" s="269">
        <v>222</v>
      </c>
      <c r="V244" s="269">
        <v>199</v>
      </c>
      <c r="W244" s="270">
        <v>0.896396396396396</v>
      </c>
      <c r="X244" s="270">
        <v>0.25</v>
      </c>
      <c r="Y244" s="271">
        <v>0.888888888888889</v>
      </c>
      <c r="Z244" s="271">
        <v>0.884615384615385</v>
      </c>
      <c r="AA244" s="298">
        <v>-0.638888888888889</v>
      </c>
      <c r="AB244" s="267">
        <v>62</v>
      </c>
      <c r="AC244" s="267">
        <v>51</v>
      </c>
      <c r="AD244" s="267">
        <v>36</v>
      </c>
      <c r="AE244" s="267">
        <v>29</v>
      </c>
      <c r="AF244" s="271">
        <v>0.82258064516129</v>
      </c>
      <c r="AG244" s="271">
        <v>0.805555555555556</v>
      </c>
      <c r="AH244" s="298">
        <v>0.0170250896057348</v>
      </c>
    </row>
    <row r="245" spans="1:34">
      <c r="A245" s="318" t="s">
        <v>398</v>
      </c>
      <c r="B245" s="324" t="s">
        <v>3325</v>
      </c>
      <c r="C245" s="296" t="s">
        <v>440</v>
      </c>
      <c r="D245" s="324" t="s">
        <v>441</v>
      </c>
      <c r="E245" s="266">
        <v>6350</v>
      </c>
      <c r="F245" s="266">
        <v>6254</v>
      </c>
      <c r="G245" s="266">
        <v>5838</v>
      </c>
      <c r="H245" s="267">
        <v>7989</v>
      </c>
      <c r="I245" s="267">
        <v>7750</v>
      </c>
      <c r="J245" s="267">
        <v>7376</v>
      </c>
      <c r="K245" s="267">
        <v>8253</v>
      </c>
      <c r="L245" s="267">
        <v>8042</v>
      </c>
      <c r="M245" s="267">
        <v>7666</v>
      </c>
      <c r="N245" s="270">
        <v>0.960343963582308</v>
      </c>
      <c r="O245" s="269">
        <v>228050</v>
      </c>
      <c r="P245" s="297">
        <v>0.9</v>
      </c>
      <c r="Q245" s="270">
        <v>0.98488188976378</v>
      </c>
      <c r="R245" s="270">
        <v>0.970083865314808</v>
      </c>
      <c r="S245" s="270">
        <v>0.974433539319036</v>
      </c>
      <c r="T245" s="298">
        <v>0.0147980244489717</v>
      </c>
      <c r="U245" s="269">
        <v>237467</v>
      </c>
      <c r="V245" s="269">
        <v>218580</v>
      </c>
      <c r="W245" s="270">
        <v>0.920464738258368</v>
      </c>
      <c r="X245" s="270">
        <v>0.919370078740158</v>
      </c>
      <c r="Y245" s="271">
        <v>0.92326949555639</v>
      </c>
      <c r="Z245" s="271">
        <v>0.928874348721677</v>
      </c>
      <c r="AA245" s="298">
        <v>-0.00389941681623251</v>
      </c>
      <c r="AB245" s="267">
        <v>56837</v>
      </c>
      <c r="AC245" s="267">
        <v>52815</v>
      </c>
      <c r="AD245" s="267">
        <v>55962</v>
      </c>
      <c r="AE245" s="267">
        <v>51241</v>
      </c>
      <c r="AF245" s="271">
        <v>0.929236236958319</v>
      </c>
      <c r="AG245" s="271">
        <v>0.915639183731818</v>
      </c>
      <c r="AH245" s="298">
        <v>0.0135970532265013</v>
      </c>
    </row>
    <row r="246" spans="1:34">
      <c r="A246" s="318" t="s">
        <v>398</v>
      </c>
      <c r="B246" s="324" t="s">
        <v>3322</v>
      </c>
      <c r="C246" s="296" t="s">
        <v>442</v>
      </c>
      <c r="D246" s="324" t="s">
        <v>443</v>
      </c>
      <c r="E246" s="266">
        <v>4928</v>
      </c>
      <c r="F246" s="266">
        <v>4752</v>
      </c>
      <c r="G246" s="266">
        <v>4398</v>
      </c>
      <c r="H246" s="267">
        <v>6624</v>
      </c>
      <c r="I246" s="267">
        <v>6387</v>
      </c>
      <c r="J246" s="267">
        <v>5982</v>
      </c>
      <c r="K246" s="267">
        <v>7045</v>
      </c>
      <c r="L246" s="267">
        <v>6754</v>
      </c>
      <c r="M246" s="267">
        <v>6416</v>
      </c>
      <c r="N246" s="270">
        <v>0.959374859027503</v>
      </c>
      <c r="O246" s="269">
        <v>191402</v>
      </c>
      <c r="P246" s="297">
        <v>0.9</v>
      </c>
      <c r="Q246" s="270">
        <v>0.964285714285714</v>
      </c>
      <c r="R246" s="270">
        <v>0.964221014492754</v>
      </c>
      <c r="S246" s="270">
        <v>0.958694109297374</v>
      </c>
      <c r="T246" s="298">
        <v>6.4699792960643e-5</v>
      </c>
      <c r="U246" s="269">
        <v>199507</v>
      </c>
      <c r="V246" s="269">
        <v>181822</v>
      </c>
      <c r="W246" s="270">
        <v>0.911356493757111</v>
      </c>
      <c r="X246" s="270">
        <v>0.892451298701299</v>
      </c>
      <c r="Y246" s="271">
        <v>0.903079710144927</v>
      </c>
      <c r="Z246" s="271">
        <v>0.910716820440028</v>
      </c>
      <c r="AA246" s="298">
        <v>-0.0106284114436288</v>
      </c>
      <c r="AB246" s="267">
        <v>46922</v>
      </c>
      <c r="AC246" s="267">
        <v>42986</v>
      </c>
      <c r="AD246" s="267">
        <v>47625</v>
      </c>
      <c r="AE246" s="267">
        <v>43481</v>
      </c>
      <c r="AF246" s="271">
        <v>0.916116107582797</v>
      </c>
      <c r="AG246" s="271">
        <v>0.91298687664042</v>
      </c>
      <c r="AH246" s="298">
        <v>0.00312923094237694</v>
      </c>
    </row>
    <row r="247" spans="1:34">
      <c r="A247" s="318" t="s">
        <v>398</v>
      </c>
      <c r="B247" s="324" t="s">
        <v>3325</v>
      </c>
      <c r="C247" s="296" t="s">
        <v>444</v>
      </c>
      <c r="D247" s="324" t="s">
        <v>445</v>
      </c>
      <c r="E247" s="266">
        <v>5764</v>
      </c>
      <c r="F247" s="266">
        <v>5396</v>
      </c>
      <c r="G247" s="266">
        <v>5226</v>
      </c>
      <c r="H247" s="267">
        <v>7470</v>
      </c>
      <c r="I247" s="267">
        <v>6749</v>
      </c>
      <c r="J247" s="267">
        <v>6741</v>
      </c>
      <c r="K247" s="267">
        <v>7505</v>
      </c>
      <c r="L247" s="267">
        <v>7162</v>
      </c>
      <c r="M247" s="267">
        <v>6974</v>
      </c>
      <c r="N247" s="270">
        <v>0.933590567471324</v>
      </c>
      <c r="O247" s="269">
        <v>203969</v>
      </c>
      <c r="P247" s="297">
        <v>0.9</v>
      </c>
      <c r="Q247" s="270">
        <v>0.936155447605829</v>
      </c>
      <c r="R247" s="270">
        <v>0.903480589022758</v>
      </c>
      <c r="S247" s="270">
        <v>0.954297135243171</v>
      </c>
      <c r="T247" s="298">
        <v>0.0326748585830715</v>
      </c>
      <c r="U247" s="269">
        <v>218478</v>
      </c>
      <c r="V247" s="269">
        <v>198925</v>
      </c>
      <c r="W247" s="270">
        <v>0.910503574730636</v>
      </c>
      <c r="X247" s="270">
        <v>0.906662040249827</v>
      </c>
      <c r="Y247" s="271">
        <v>0.902409638554217</v>
      </c>
      <c r="Z247" s="271">
        <v>0.929247168554297</v>
      </c>
      <c r="AA247" s="298">
        <v>0.0042524016956097</v>
      </c>
      <c r="AB247" s="267">
        <v>52330</v>
      </c>
      <c r="AC247" s="267">
        <v>48282</v>
      </c>
      <c r="AD247" s="267">
        <v>52352</v>
      </c>
      <c r="AE247" s="267">
        <v>47480</v>
      </c>
      <c r="AF247" s="271">
        <v>0.922644754442958</v>
      </c>
      <c r="AG247" s="271">
        <v>0.906937652811736</v>
      </c>
      <c r="AH247" s="298">
        <v>0.0157071016312221</v>
      </c>
    </row>
    <row r="248" spans="1:34">
      <c r="A248" s="318" t="s">
        <v>398</v>
      </c>
      <c r="B248" s="324" t="s">
        <v>3322</v>
      </c>
      <c r="C248" s="296" t="s">
        <v>446</v>
      </c>
      <c r="D248" s="324" t="s">
        <v>447</v>
      </c>
      <c r="E248" s="266">
        <v>2611</v>
      </c>
      <c r="F248" s="266">
        <v>2586</v>
      </c>
      <c r="G248" s="266">
        <v>2380</v>
      </c>
      <c r="H248" s="267">
        <v>3311</v>
      </c>
      <c r="I248" s="267">
        <v>3193</v>
      </c>
      <c r="J248" s="267">
        <v>3023</v>
      </c>
      <c r="K248" s="267">
        <v>3725</v>
      </c>
      <c r="L248" s="267">
        <v>3657</v>
      </c>
      <c r="M248" s="267">
        <v>3466</v>
      </c>
      <c r="N248" s="270">
        <v>0.980647203754938</v>
      </c>
      <c r="O248" s="269">
        <v>71245</v>
      </c>
      <c r="P248" s="297">
        <v>0.9</v>
      </c>
      <c r="Q248" s="270">
        <v>0.990425124473382</v>
      </c>
      <c r="R248" s="270">
        <v>0.964361220175174</v>
      </c>
      <c r="S248" s="270">
        <v>0.981744966442953</v>
      </c>
      <c r="T248" s="298">
        <v>0.0260639042982082</v>
      </c>
      <c r="U248" s="269">
        <v>72651</v>
      </c>
      <c r="V248" s="269">
        <v>67406</v>
      </c>
      <c r="W248" s="270">
        <v>0.927805536055939</v>
      </c>
      <c r="X248" s="270">
        <v>0.911528150134048</v>
      </c>
      <c r="Y248" s="271">
        <v>0.913017215342797</v>
      </c>
      <c r="Z248" s="271">
        <v>0.930469798657718</v>
      </c>
      <c r="AA248" s="298">
        <v>-0.00148906520874847</v>
      </c>
      <c r="AB248" s="267">
        <v>24413</v>
      </c>
      <c r="AC248" s="267">
        <v>22586</v>
      </c>
      <c r="AD248" s="267">
        <v>24520</v>
      </c>
      <c r="AE248" s="267">
        <v>22940</v>
      </c>
      <c r="AF248" s="271">
        <v>0.925162823086061</v>
      </c>
      <c r="AG248" s="271">
        <v>0.935562805872757</v>
      </c>
      <c r="AH248" s="298">
        <v>-0.0103999827866963</v>
      </c>
    </row>
    <row r="249" spans="1:34">
      <c r="A249" s="318" t="s">
        <v>398</v>
      </c>
      <c r="B249" s="324" t="s">
        <v>3325</v>
      </c>
      <c r="C249" s="296" t="s">
        <v>448</v>
      </c>
      <c r="D249" s="324" t="s">
        <v>449</v>
      </c>
      <c r="E249" s="266">
        <v>3902</v>
      </c>
      <c r="F249" s="266">
        <v>3774</v>
      </c>
      <c r="G249" s="266">
        <v>3603</v>
      </c>
      <c r="H249" s="267">
        <v>5697</v>
      </c>
      <c r="I249" s="267">
        <v>5476</v>
      </c>
      <c r="J249" s="267">
        <v>5218</v>
      </c>
      <c r="K249" s="267">
        <v>5435</v>
      </c>
      <c r="L249" s="267">
        <v>5301</v>
      </c>
      <c r="M249" s="267">
        <v>5054</v>
      </c>
      <c r="N249" s="270">
        <v>0.970402252714002</v>
      </c>
      <c r="O249" s="269">
        <v>157145</v>
      </c>
      <c r="P249" s="297">
        <v>0.9</v>
      </c>
      <c r="Q249" s="270">
        <v>0.967196309584828</v>
      </c>
      <c r="R249" s="270">
        <v>0.961207653150781</v>
      </c>
      <c r="S249" s="270">
        <v>0.975344986200552</v>
      </c>
      <c r="T249" s="298">
        <v>0.00598865643404711</v>
      </c>
      <c r="U249" s="269">
        <v>161938</v>
      </c>
      <c r="V249" s="269">
        <v>149664</v>
      </c>
      <c r="W249" s="270">
        <v>0.924205560152651</v>
      </c>
      <c r="X249" s="270">
        <v>0.92337262942081</v>
      </c>
      <c r="Y249" s="271">
        <v>0.915920659996489</v>
      </c>
      <c r="Z249" s="271">
        <v>0.929898804047838</v>
      </c>
      <c r="AA249" s="298">
        <v>0.00745196942432047</v>
      </c>
      <c r="AB249" s="267">
        <v>37187</v>
      </c>
      <c r="AC249" s="267">
        <v>34303</v>
      </c>
      <c r="AD249" s="267">
        <v>37865</v>
      </c>
      <c r="AE249" s="267">
        <v>34963</v>
      </c>
      <c r="AF249" s="271">
        <v>0.922446016080888</v>
      </c>
      <c r="AG249" s="271">
        <v>0.923359302786214</v>
      </c>
      <c r="AH249" s="298">
        <v>-0.000913286705325644</v>
      </c>
    </row>
    <row r="250" spans="1:34">
      <c r="A250" s="318" t="s">
        <v>398</v>
      </c>
      <c r="B250" s="324" t="s">
        <v>3323</v>
      </c>
      <c r="C250" s="296" t="s">
        <v>450</v>
      </c>
      <c r="D250" s="324" t="s">
        <v>451</v>
      </c>
      <c r="E250" s="266">
        <v>3522</v>
      </c>
      <c r="F250" s="266">
        <v>3357</v>
      </c>
      <c r="G250" s="266">
        <v>3183</v>
      </c>
      <c r="H250" s="267">
        <v>4405</v>
      </c>
      <c r="I250" s="267">
        <v>4102</v>
      </c>
      <c r="J250" s="267">
        <v>3928</v>
      </c>
      <c r="K250" s="267">
        <v>4614</v>
      </c>
      <c r="L250" s="267">
        <v>4385</v>
      </c>
      <c r="M250" s="267">
        <v>4287</v>
      </c>
      <c r="N250" s="270">
        <v>0.936894806760503</v>
      </c>
      <c r="O250" s="269">
        <v>122009</v>
      </c>
      <c r="P250" s="297">
        <v>0.9</v>
      </c>
      <c r="Q250" s="270">
        <v>0.953151618398637</v>
      </c>
      <c r="R250" s="270">
        <v>0.931214528944381</v>
      </c>
      <c r="S250" s="270">
        <v>0.950368443866493</v>
      </c>
      <c r="T250" s="298">
        <v>0.0219370894542558</v>
      </c>
      <c r="U250" s="269">
        <v>130227</v>
      </c>
      <c r="V250" s="269">
        <v>121405</v>
      </c>
      <c r="W250" s="270">
        <v>0.93225675167208</v>
      </c>
      <c r="X250" s="270">
        <v>0.903747870528109</v>
      </c>
      <c r="Y250" s="271">
        <v>0.891713961407491</v>
      </c>
      <c r="Z250" s="271">
        <v>0.929128738621587</v>
      </c>
      <c r="AA250" s="298">
        <v>0.0120339091206175</v>
      </c>
      <c r="AB250" s="267">
        <v>31284</v>
      </c>
      <c r="AC250" s="267">
        <v>29269</v>
      </c>
      <c r="AD250" s="267">
        <v>31286</v>
      </c>
      <c r="AE250" s="267">
        <v>29705</v>
      </c>
      <c r="AF250" s="271">
        <v>0.935590077995141</v>
      </c>
      <c r="AG250" s="271">
        <v>0.949466214920412</v>
      </c>
      <c r="AH250" s="298">
        <v>-0.0138761369252705</v>
      </c>
    </row>
    <row r="251" spans="1:34">
      <c r="A251" s="318" t="s">
        <v>398</v>
      </c>
      <c r="B251" s="324" t="s">
        <v>3322</v>
      </c>
      <c r="C251" s="296" t="s">
        <v>452</v>
      </c>
      <c r="D251" s="324" t="s">
        <v>453</v>
      </c>
      <c r="E251" s="266">
        <v>4325</v>
      </c>
      <c r="F251" s="266">
        <v>4140</v>
      </c>
      <c r="G251" s="266">
        <v>3896</v>
      </c>
      <c r="H251" s="267">
        <v>5806</v>
      </c>
      <c r="I251" s="267">
        <v>5519</v>
      </c>
      <c r="J251" s="267">
        <v>4977</v>
      </c>
      <c r="K251" s="267">
        <v>6103</v>
      </c>
      <c r="L251" s="267">
        <v>5866</v>
      </c>
      <c r="M251" s="267">
        <v>5512</v>
      </c>
      <c r="N251" s="270">
        <v>0.954885457759256</v>
      </c>
      <c r="O251" s="269">
        <v>163146</v>
      </c>
      <c r="P251" s="297">
        <v>0.9</v>
      </c>
      <c r="Q251" s="270">
        <v>0.957225433526012</v>
      </c>
      <c r="R251" s="270">
        <v>0.950568377540475</v>
      </c>
      <c r="S251" s="270">
        <v>0.961166639357693</v>
      </c>
      <c r="T251" s="298">
        <v>0.00665705598553612</v>
      </c>
      <c r="U251" s="269">
        <v>170854</v>
      </c>
      <c r="V251" s="269">
        <v>152630</v>
      </c>
      <c r="W251" s="270">
        <v>0.893335830592202</v>
      </c>
      <c r="X251" s="270">
        <v>0.900809248554913</v>
      </c>
      <c r="Y251" s="271">
        <v>0.857216672407854</v>
      </c>
      <c r="Z251" s="271">
        <v>0.903162379157791</v>
      </c>
      <c r="AA251" s="298">
        <v>0.0435925761470594</v>
      </c>
      <c r="AB251" s="267">
        <v>40834</v>
      </c>
      <c r="AC251" s="267">
        <v>36941</v>
      </c>
      <c r="AD251" s="267">
        <v>41279</v>
      </c>
      <c r="AE251" s="267">
        <v>37394</v>
      </c>
      <c r="AF251" s="271">
        <v>0.90466278101582</v>
      </c>
      <c r="AG251" s="271">
        <v>0.905884347973546</v>
      </c>
      <c r="AH251" s="298">
        <v>-0.00122156695772579</v>
      </c>
    </row>
    <row r="252" spans="1:34">
      <c r="A252" s="318" t="s">
        <v>398</v>
      </c>
      <c r="B252" s="324" t="s">
        <v>3326</v>
      </c>
      <c r="C252" s="296" t="s">
        <v>454</v>
      </c>
      <c r="D252" s="324" t="s">
        <v>455</v>
      </c>
      <c r="E252" s="266">
        <v>4015</v>
      </c>
      <c r="F252" s="266">
        <v>3827</v>
      </c>
      <c r="G252" s="266">
        <v>3584</v>
      </c>
      <c r="H252" s="267">
        <v>5123</v>
      </c>
      <c r="I252" s="267">
        <v>4531</v>
      </c>
      <c r="J252" s="267">
        <v>4484</v>
      </c>
      <c r="K252" s="267">
        <v>5460</v>
      </c>
      <c r="L252" s="267">
        <v>5174</v>
      </c>
      <c r="M252" s="267">
        <v>4943</v>
      </c>
      <c r="N252" s="270">
        <v>0.946251300316209</v>
      </c>
      <c r="O252" s="269">
        <v>137355</v>
      </c>
      <c r="P252" s="297">
        <v>0.9</v>
      </c>
      <c r="Q252" s="270">
        <v>0.953175591531756</v>
      </c>
      <c r="R252" s="270">
        <v>0.88444270934999</v>
      </c>
      <c r="S252" s="270">
        <v>0.947619047619048</v>
      </c>
      <c r="T252" s="298">
        <v>0.0687328821817657</v>
      </c>
      <c r="U252" s="269">
        <v>145157</v>
      </c>
      <c r="V252" s="269">
        <v>132380</v>
      </c>
      <c r="W252" s="270">
        <v>0.911978065129481</v>
      </c>
      <c r="X252" s="270">
        <v>0.892652552926526</v>
      </c>
      <c r="Y252" s="271">
        <v>0.875268397423385</v>
      </c>
      <c r="Z252" s="271">
        <v>0.905311355311355</v>
      </c>
      <c r="AA252" s="298">
        <v>0.0173841555031409</v>
      </c>
      <c r="AB252" s="267">
        <v>35261</v>
      </c>
      <c r="AC252" s="267">
        <v>31944</v>
      </c>
      <c r="AD252" s="267">
        <v>33824</v>
      </c>
      <c r="AE252" s="267">
        <v>31053</v>
      </c>
      <c r="AF252" s="271">
        <v>0.905930064377074</v>
      </c>
      <c r="AG252" s="271">
        <v>0.918075922421949</v>
      </c>
      <c r="AH252" s="298">
        <v>-0.0121458580448751</v>
      </c>
    </row>
    <row r="253" spans="1:34">
      <c r="A253" s="318" t="s">
        <v>398</v>
      </c>
      <c r="B253" s="324" t="s">
        <v>3327</v>
      </c>
      <c r="C253" s="296" t="s">
        <v>456</v>
      </c>
      <c r="D253" s="324" t="s">
        <v>457</v>
      </c>
      <c r="E253" s="266">
        <v>6054</v>
      </c>
      <c r="F253" s="266">
        <v>5845</v>
      </c>
      <c r="G253" s="266">
        <v>5460</v>
      </c>
      <c r="H253" s="267">
        <v>8168</v>
      </c>
      <c r="I253" s="267">
        <v>7781</v>
      </c>
      <c r="J253" s="267">
        <v>7352</v>
      </c>
      <c r="K253" s="267">
        <v>8331</v>
      </c>
      <c r="L253" s="267">
        <v>8022</v>
      </c>
      <c r="M253" s="267">
        <v>7680</v>
      </c>
      <c r="N253" s="270">
        <v>0.963624556276629</v>
      </c>
      <c r="O253" s="269">
        <v>219611</v>
      </c>
      <c r="P253" s="297">
        <v>0.9</v>
      </c>
      <c r="Q253" s="270">
        <v>0.965477370333664</v>
      </c>
      <c r="R253" s="270">
        <v>0.952619980411361</v>
      </c>
      <c r="S253" s="270">
        <v>0.962909614692114</v>
      </c>
      <c r="T253" s="298">
        <v>0.0128573899223022</v>
      </c>
      <c r="U253" s="269">
        <v>227901</v>
      </c>
      <c r="V253" s="269">
        <v>203904</v>
      </c>
      <c r="W253" s="270">
        <v>0.894704279489778</v>
      </c>
      <c r="X253" s="270">
        <v>0.901883052527255</v>
      </c>
      <c r="Y253" s="271">
        <v>0.900097943192948</v>
      </c>
      <c r="Z253" s="271">
        <v>0.921858120273677</v>
      </c>
      <c r="AA253" s="298">
        <v>0.00178510933430664</v>
      </c>
      <c r="AB253" s="267">
        <v>57950</v>
      </c>
      <c r="AC253" s="267">
        <v>53363</v>
      </c>
      <c r="AD253" s="267">
        <v>55664</v>
      </c>
      <c r="AE253" s="267">
        <v>49619</v>
      </c>
      <c r="AF253" s="271">
        <v>0.920845556514236</v>
      </c>
      <c r="AG253" s="271">
        <v>0.891401983328543</v>
      </c>
      <c r="AH253" s="298">
        <v>0.0294435731856937</v>
      </c>
    </row>
    <row r="254" spans="1:34">
      <c r="A254" s="318" t="s">
        <v>398</v>
      </c>
      <c r="B254" s="324" t="s">
        <v>3327</v>
      </c>
      <c r="C254" s="296" t="s">
        <v>458</v>
      </c>
      <c r="D254" s="324" t="s">
        <v>459</v>
      </c>
      <c r="E254" s="266">
        <v>5115</v>
      </c>
      <c r="F254" s="266">
        <v>4873</v>
      </c>
      <c r="G254" s="266">
        <v>4669</v>
      </c>
      <c r="H254" s="267">
        <v>6257</v>
      </c>
      <c r="I254" s="267">
        <v>5954</v>
      </c>
      <c r="J254" s="267">
        <v>5682</v>
      </c>
      <c r="K254" s="267">
        <v>7061</v>
      </c>
      <c r="L254" s="267">
        <v>6699</v>
      </c>
      <c r="M254" s="267">
        <v>6502</v>
      </c>
      <c r="N254" s="270">
        <v>0.9564929920259</v>
      </c>
      <c r="O254" s="269">
        <v>167810</v>
      </c>
      <c r="P254" s="297">
        <v>0.9</v>
      </c>
      <c r="Q254" s="270">
        <v>0.952688172043011</v>
      </c>
      <c r="R254" s="270">
        <v>0.951574236854723</v>
      </c>
      <c r="S254" s="270">
        <v>0.948732474153803</v>
      </c>
      <c r="T254" s="298">
        <v>0.00111393518828795</v>
      </c>
      <c r="U254" s="269">
        <v>175443</v>
      </c>
      <c r="V254" s="269">
        <v>161121</v>
      </c>
      <c r="W254" s="270">
        <v>0.91836664899711</v>
      </c>
      <c r="X254" s="270">
        <v>0.912805474095797</v>
      </c>
      <c r="Y254" s="271">
        <v>0.908102924724309</v>
      </c>
      <c r="Z254" s="271">
        <v>0.920832743237502</v>
      </c>
      <c r="AA254" s="298">
        <v>0.00470254937148795</v>
      </c>
      <c r="AB254" s="267">
        <v>44531</v>
      </c>
      <c r="AC254" s="267">
        <v>40992</v>
      </c>
      <c r="AD254" s="267">
        <v>41829</v>
      </c>
      <c r="AE254" s="267">
        <v>38389</v>
      </c>
      <c r="AF254" s="271">
        <v>0.920527273135568</v>
      </c>
      <c r="AG254" s="271">
        <v>0.917760405460327</v>
      </c>
      <c r="AH254" s="298">
        <v>0.00276686767524192</v>
      </c>
    </row>
    <row r="255" spans="1:34">
      <c r="A255" s="318" t="s">
        <v>398</v>
      </c>
      <c r="B255" s="324" t="s">
        <v>3325</v>
      </c>
      <c r="C255" s="296" t="s">
        <v>460</v>
      </c>
      <c r="D255" s="324" t="s">
        <v>461</v>
      </c>
      <c r="E255" s="266">
        <v>6708</v>
      </c>
      <c r="F255" s="266">
        <v>6365</v>
      </c>
      <c r="G255" s="266">
        <v>6216</v>
      </c>
      <c r="H255" s="267">
        <v>8636</v>
      </c>
      <c r="I255" s="267">
        <v>8235</v>
      </c>
      <c r="J255" s="267">
        <v>7966</v>
      </c>
      <c r="K255" s="267">
        <v>8963</v>
      </c>
      <c r="L255" s="267">
        <v>8522</v>
      </c>
      <c r="M255" s="267">
        <v>8377</v>
      </c>
      <c r="N255" s="270">
        <v>0.934224503562872</v>
      </c>
      <c r="O255" s="269">
        <v>240972</v>
      </c>
      <c r="P255" s="297">
        <v>0.9</v>
      </c>
      <c r="Q255" s="270">
        <v>0.94886702444842</v>
      </c>
      <c r="R255" s="270">
        <v>0.953566465956461</v>
      </c>
      <c r="S255" s="270">
        <v>0.950797723976347</v>
      </c>
      <c r="T255" s="298">
        <v>-0.00469944150804158</v>
      </c>
      <c r="U255" s="269">
        <v>257938</v>
      </c>
      <c r="V255" s="269">
        <v>232943</v>
      </c>
      <c r="W255" s="270">
        <v>0.903096868239655</v>
      </c>
      <c r="X255" s="270">
        <v>0.926654740608229</v>
      </c>
      <c r="Y255" s="271">
        <v>0.922417786012043</v>
      </c>
      <c r="Z255" s="271">
        <v>0.9346201048756</v>
      </c>
      <c r="AA255" s="298">
        <v>0.00423695459618634</v>
      </c>
      <c r="AB255" s="267">
        <v>62206</v>
      </c>
      <c r="AC255" s="267">
        <v>58035</v>
      </c>
      <c r="AD255" s="267">
        <v>61029</v>
      </c>
      <c r="AE255" s="267">
        <v>54504</v>
      </c>
      <c r="AF255" s="271">
        <v>0.932948590168151</v>
      </c>
      <c r="AG255" s="271">
        <v>0.893083615985843</v>
      </c>
      <c r="AH255" s="298">
        <v>0.0398649741823082</v>
      </c>
    </row>
    <row r="256" spans="1:34">
      <c r="A256" s="318" t="s">
        <v>398</v>
      </c>
      <c r="B256" s="324" t="s">
        <v>3322</v>
      </c>
      <c r="C256" s="296" t="s">
        <v>462</v>
      </c>
      <c r="D256" s="324" t="s">
        <v>463</v>
      </c>
      <c r="E256" s="266">
        <v>3945</v>
      </c>
      <c r="F256" s="266">
        <v>3816</v>
      </c>
      <c r="G256" s="266">
        <v>3568</v>
      </c>
      <c r="H256" s="267">
        <v>5297</v>
      </c>
      <c r="I256" s="267">
        <v>4985</v>
      </c>
      <c r="J256" s="267">
        <v>4637</v>
      </c>
      <c r="K256" s="267">
        <v>5489</v>
      </c>
      <c r="L256" s="267">
        <v>5337</v>
      </c>
      <c r="M256" s="267">
        <v>4899</v>
      </c>
      <c r="N256" s="270">
        <v>0.9617075690385</v>
      </c>
      <c r="O256" s="269">
        <v>152673</v>
      </c>
      <c r="P256" s="297">
        <v>0.9</v>
      </c>
      <c r="Q256" s="270">
        <v>0.967300380228137</v>
      </c>
      <c r="R256" s="270">
        <v>0.941098735133094</v>
      </c>
      <c r="S256" s="270">
        <v>0.972308252869375</v>
      </c>
      <c r="T256" s="298">
        <v>0.0262016450950427</v>
      </c>
      <c r="U256" s="269">
        <v>158752</v>
      </c>
      <c r="V256" s="269">
        <v>144032</v>
      </c>
      <c r="W256" s="270">
        <v>0.907276758718</v>
      </c>
      <c r="X256" s="270">
        <v>0.904435994930291</v>
      </c>
      <c r="Y256" s="271">
        <v>0.875401170473853</v>
      </c>
      <c r="Z256" s="271">
        <v>0.892512297321917</v>
      </c>
      <c r="AA256" s="298">
        <v>0.0290348244564383</v>
      </c>
      <c r="AB256" s="267">
        <v>36840</v>
      </c>
      <c r="AC256" s="267">
        <v>33457</v>
      </c>
      <c r="AD256" s="267">
        <v>37091</v>
      </c>
      <c r="AE256" s="267">
        <v>33584</v>
      </c>
      <c r="AF256" s="271">
        <v>0.908170466883822</v>
      </c>
      <c r="AG256" s="271">
        <v>0.905448761154997</v>
      </c>
      <c r="AH256" s="298">
        <v>0.0027217057288248</v>
      </c>
    </row>
    <row r="257" spans="1:34">
      <c r="A257" s="318" t="s">
        <v>398</v>
      </c>
      <c r="B257" s="324" t="s">
        <v>3328</v>
      </c>
      <c r="C257" s="296" t="s">
        <v>464</v>
      </c>
      <c r="D257" s="324" t="s">
        <v>465</v>
      </c>
      <c r="E257" s="266">
        <v>3284</v>
      </c>
      <c r="F257" s="266">
        <v>3192</v>
      </c>
      <c r="G257" s="266">
        <v>3028</v>
      </c>
      <c r="H257" s="267">
        <v>4698</v>
      </c>
      <c r="I257" s="267">
        <v>4552</v>
      </c>
      <c r="J257" s="267">
        <v>4290</v>
      </c>
      <c r="K257" s="267">
        <v>4830</v>
      </c>
      <c r="L257" s="267">
        <v>4667</v>
      </c>
      <c r="M257" s="267">
        <v>4482</v>
      </c>
      <c r="N257" s="270">
        <v>0.972559921746869</v>
      </c>
      <c r="O257" s="269">
        <v>132238</v>
      </c>
      <c r="P257" s="297">
        <v>0.9</v>
      </c>
      <c r="Q257" s="270">
        <v>0.971985383678441</v>
      </c>
      <c r="R257" s="270">
        <v>0.96892294593444</v>
      </c>
      <c r="S257" s="270">
        <v>0.966252587991718</v>
      </c>
      <c r="T257" s="298">
        <v>0.00306243774400072</v>
      </c>
      <c r="U257" s="269">
        <v>135969</v>
      </c>
      <c r="V257" s="269">
        <v>125945</v>
      </c>
      <c r="W257" s="270">
        <v>0.9262773132111</v>
      </c>
      <c r="X257" s="270">
        <v>0.92204628501827</v>
      </c>
      <c r="Y257" s="271">
        <v>0.913154533844189</v>
      </c>
      <c r="Z257" s="271">
        <v>0.927950310559006</v>
      </c>
      <c r="AA257" s="298">
        <v>0.00889175117408136</v>
      </c>
      <c r="AB257" s="267">
        <v>33562</v>
      </c>
      <c r="AC257" s="267">
        <v>31262</v>
      </c>
      <c r="AD257" s="267">
        <v>32630</v>
      </c>
      <c r="AE257" s="267">
        <v>29960</v>
      </c>
      <c r="AF257" s="271">
        <v>0.931470115011024</v>
      </c>
      <c r="AG257" s="271">
        <v>0.918173460006129</v>
      </c>
      <c r="AH257" s="298">
        <v>0.0132966550048951</v>
      </c>
    </row>
    <row r="258" spans="1:34">
      <c r="A258" s="318" t="s">
        <v>398</v>
      </c>
      <c r="B258" s="324" t="s">
        <v>3328</v>
      </c>
      <c r="C258" s="296" t="s">
        <v>466</v>
      </c>
      <c r="D258" s="324" t="s">
        <v>467</v>
      </c>
      <c r="E258" s="266">
        <v>4898</v>
      </c>
      <c r="F258" s="266">
        <v>4275</v>
      </c>
      <c r="G258" s="266">
        <v>4151</v>
      </c>
      <c r="H258" s="267">
        <v>6037</v>
      </c>
      <c r="I258" s="267">
        <v>5439</v>
      </c>
      <c r="J258" s="267">
        <v>5080</v>
      </c>
      <c r="K258" s="267">
        <v>5941</v>
      </c>
      <c r="L258" s="267">
        <v>5365</v>
      </c>
      <c r="M258" s="267">
        <v>5102</v>
      </c>
      <c r="N258" s="270">
        <v>0.874102953167271</v>
      </c>
      <c r="O258" s="269">
        <v>161876</v>
      </c>
      <c r="P258" s="297">
        <v>0.9</v>
      </c>
      <c r="Q258" s="270">
        <v>0.872805226623111</v>
      </c>
      <c r="R258" s="270">
        <v>0.900944177571642</v>
      </c>
      <c r="S258" s="270">
        <v>0.903046625147282</v>
      </c>
      <c r="T258" s="298">
        <v>-0.0281389509485301</v>
      </c>
      <c r="U258" s="269">
        <v>185191</v>
      </c>
      <c r="V258" s="269">
        <v>160246</v>
      </c>
      <c r="W258" s="270">
        <v>0.865301229541392</v>
      </c>
      <c r="X258" s="270">
        <v>0.847488770926909</v>
      </c>
      <c r="Y258" s="271">
        <v>0.841477555077025</v>
      </c>
      <c r="Z258" s="271">
        <v>0.858777983504461</v>
      </c>
      <c r="AA258" s="298">
        <v>0.00601121584988396</v>
      </c>
      <c r="AB258" s="267">
        <v>44347</v>
      </c>
      <c r="AC258" s="267">
        <v>38881</v>
      </c>
      <c r="AD258" s="267">
        <v>43995</v>
      </c>
      <c r="AE258" s="267">
        <v>38388</v>
      </c>
      <c r="AF258" s="271">
        <v>0.876744762892642</v>
      </c>
      <c r="AG258" s="271">
        <v>0.872553699284009</v>
      </c>
      <c r="AH258" s="298">
        <v>0.00419106360863264</v>
      </c>
    </row>
    <row r="259" spans="1:34">
      <c r="A259" s="318" t="s">
        <v>398</v>
      </c>
      <c r="B259" s="324" t="s">
        <v>3327</v>
      </c>
      <c r="C259" s="296" t="s">
        <v>468</v>
      </c>
      <c r="D259" s="324" t="s">
        <v>469</v>
      </c>
      <c r="E259" s="266">
        <v>3808</v>
      </c>
      <c r="F259" s="266">
        <v>3731</v>
      </c>
      <c r="G259" s="266">
        <v>3556</v>
      </c>
      <c r="H259" s="267">
        <v>5162</v>
      </c>
      <c r="I259" s="267">
        <v>5003</v>
      </c>
      <c r="J259" s="267">
        <v>4834</v>
      </c>
      <c r="K259" s="267">
        <v>5368</v>
      </c>
      <c r="L259" s="267">
        <v>5197</v>
      </c>
      <c r="M259" s="267">
        <v>5041</v>
      </c>
      <c r="N259" s="270">
        <v>0.975988194673276</v>
      </c>
      <c r="O259" s="269">
        <v>136246</v>
      </c>
      <c r="P259" s="297">
        <v>0.9</v>
      </c>
      <c r="Q259" s="270">
        <v>0.979779411764706</v>
      </c>
      <c r="R259" s="270">
        <v>0.969197985277024</v>
      </c>
      <c r="S259" s="270">
        <v>0.968144560357675</v>
      </c>
      <c r="T259" s="298">
        <v>0.0105814264876815</v>
      </c>
      <c r="U259" s="269">
        <v>139598</v>
      </c>
      <c r="V259" s="269">
        <v>129822</v>
      </c>
      <c r="W259" s="270">
        <v>0.929970343414662</v>
      </c>
      <c r="X259" s="270">
        <v>0.933823529411765</v>
      </c>
      <c r="Y259" s="271">
        <v>0.936458736923673</v>
      </c>
      <c r="Z259" s="271">
        <v>0.93908345752608</v>
      </c>
      <c r="AA259" s="298">
        <v>-0.00263520751190827</v>
      </c>
      <c r="AB259" s="267">
        <v>37576</v>
      </c>
      <c r="AC259" s="267">
        <v>34992</v>
      </c>
      <c r="AD259" s="267">
        <v>33638</v>
      </c>
      <c r="AE259" s="267">
        <v>31157</v>
      </c>
      <c r="AF259" s="271">
        <v>0.931232701724505</v>
      </c>
      <c r="AG259" s="271">
        <v>0.926244128664011</v>
      </c>
      <c r="AH259" s="298">
        <v>0.00498857306049405</v>
      </c>
    </row>
    <row r="260" spans="1:34">
      <c r="A260" s="318" t="s">
        <v>398</v>
      </c>
      <c r="B260" s="324" t="s">
        <v>3327</v>
      </c>
      <c r="C260" s="296" t="s">
        <v>470</v>
      </c>
      <c r="D260" s="324" t="s">
        <v>471</v>
      </c>
      <c r="E260" s="266">
        <v>4479</v>
      </c>
      <c r="F260" s="266">
        <v>4347</v>
      </c>
      <c r="G260" s="266">
        <v>3958</v>
      </c>
      <c r="H260" s="267">
        <v>6365</v>
      </c>
      <c r="I260" s="267">
        <v>6112</v>
      </c>
      <c r="J260" s="267">
        <v>5790</v>
      </c>
      <c r="K260" s="267">
        <v>6431</v>
      </c>
      <c r="L260" s="267">
        <v>5950</v>
      </c>
      <c r="M260" s="267">
        <v>5909</v>
      </c>
      <c r="N260" s="270">
        <v>0.957127298501184</v>
      </c>
      <c r="O260" s="269">
        <v>166097</v>
      </c>
      <c r="P260" s="297">
        <v>0.9</v>
      </c>
      <c r="Q260" s="270">
        <v>0.97052913596785</v>
      </c>
      <c r="R260" s="270">
        <v>0.96025137470542</v>
      </c>
      <c r="S260" s="270">
        <v>0.925206033276318</v>
      </c>
      <c r="T260" s="298">
        <v>0.0102777612624297</v>
      </c>
      <c r="U260" s="269">
        <v>173537</v>
      </c>
      <c r="V260" s="269">
        <v>156825</v>
      </c>
      <c r="W260" s="270">
        <v>0.903697770504273</v>
      </c>
      <c r="X260" s="270">
        <v>0.88367939272159</v>
      </c>
      <c r="Y260" s="271">
        <v>0.909662215239592</v>
      </c>
      <c r="Z260" s="271">
        <v>0.918830663971389</v>
      </c>
      <c r="AA260" s="298">
        <v>-0.0259828225180019</v>
      </c>
      <c r="AB260" s="267">
        <v>45249</v>
      </c>
      <c r="AC260" s="267">
        <v>41259</v>
      </c>
      <c r="AD260" s="267">
        <v>40114</v>
      </c>
      <c r="AE260" s="267">
        <v>35610</v>
      </c>
      <c r="AF260" s="271">
        <v>0.911821255718358</v>
      </c>
      <c r="AG260" s="271">
        <v>0.887719998005684</v>
      </c>
      <c r="AH260" s="298">
        <v>0.0241012577126746</v>
      </c>
    </row>
    <row r="261" spans="1:34">
      <c r="A261" s="318" t="s">
        <v>398</v>
      </c>
      <c r="B261" s="324" t="s">
        <v>3326</v>
      </c>
      <c r="C261" s="296" t="s">
        <v>472</v>
      </c>
      <c r="D261" s="324" t="s">
        <v>473</v>
      </c>
      <c r="E261" s="266">
        <v>5600</v>
      </c>
      <c r="F261" s="266">
        <v>5300</v>
      </c>
      <c r="G261" s="266">
        <v>4991</v>
      </c>
      <c r="H261" s="267">
        <v>7490</v>
      </c>
      <c r="I261" s="267">
        <v>6991</v>
      </c>
      <c r="J261" s="267">
        <v>6585</v>
      </c>
      <c r="K261" s="267">
        <v>7598</v>
      </c>
      <c r="L261" s="267">
        <v>7127</v>
      </c>
      <c r="M261" s="267">
        <v>6877</v>
      </c>
      <c r="N261" s="270">
        <v>0.941176748024997</v>
      </c>
      <c r="O261" s="269">
        <v>199553</v>
      </c>
      <c r="P261" s="297">
        <v>0.9</v>
      </c>
      <c r="Q261" s="270">
        <v>0.946428571428571</v>
      </c>
      <c r="R261" s="270">
        <v>0.933377837116155</v>
      </c>
      <c r="S261" s="270">
        <v>0.938010002632272</v>
      </c>
      <c r="T261" s="298">
        <v>0.0130507343124165</v>
      </c>
      <c r="U261" s="269">
        <v>212025</v>
      </c>
      <c r="V261" s="269">
        <v>190309</v>
      </c>
      <c r="W261" s="270">
        <v>0.897578115788233</v>
      </c>
      <c r="X261" s="270">
        <v>0.89125</v>
      </c>
      <c r="Y261" s="271">
        <v>0.879172229639519</v>
      </c>
      <c r="Z261" s="271">
        <v>0.905106607001843</v>
      </c>
      <c r="AA261" s="298">
        <v>0.0120777703604806</v>
      </c>
      <c r="AB261" s="267">
        <v>51345</v>
      </c>
      <c r="AC261" s="267">
        <v>46039</v>
      </c>
      <c r="AD261" s="267">
        <v>49839</v>
      </c>
      <c r="AE261" s="267">
        <v>45064</v>
      </c>
      <c r="AF261" s="271">
        <v>0.896659850034083</v>
      </c>
      <c r="AG261" s="271">
        <v>0.904191496619114</v>
      </c>
      <c r="AH261" s="298">
        <v>-0.00753164658503036</v>
      </c>
    </row>
    <row r="262" spans="1:34">
      <c r="A262" s="318" t="s">
        <v>398</v>
      </c>
      <c r="B262" s="324" t="s">
        <v>3326</v>
      </c>
      <c r="C262" s="296" t="s">
        <v>474</v>
      </c>
      <c r="D262" s="324" t="s">
        <v>475</v>
      </c>
      <c r="E262" s="266">
        <v>934</v>
      </c>
      <c r="F262" s="266">
        <v>917</v>
      </c>
      <c r="G262" s="266">
        <v>892</v>
      </c>
      <c r="H262" s="267">
        <v>1338</v>
      </c>
      <c r="I262" s="267">
        <v>1322</v>
      </c>
      <c r="J262" s="267">
        <v>1217</v>
      </c>
      <c r="K262" s="267">
        <v>1429</v>
      </c>
      <c r="L262" s="267">
        <v>1412</v>
      </c>
      <c r="M262" s="267">
        <v>1305</v>
      </c>
      <c r="N262" s="270">
        <v>0.986691815990779</v>
      </c>
      <c r="O262" s="269">
        <v>28248</v>
      </c>
      <c r="P262" s="297">
        <v>0.9</v>
      </c>
      <c r="Q262" s="270">
        <v>0.981798715203426</v>
      </c>
      <c r="R262" s="270">
        <v>0.988041853512706</v>
      </c>
      <c r="S262" s="270">
        <v>0.988103568929321</v>
      </c>
      <c r="T262" s="298">
        <v>-0.00624313830927947</v>
      </c>
      <c r="U262" s="269">
        <v>28629</v>
      </c>
      <c r="V262" s="269">
        <v>26000</v>
      </c>
      <c r="W262" s="270">
        <v>0.90817003737469</v>
      </c>
      <c r="X262" s="270">
        <v>0.955032119914347</v>
      </c>
      <c r="Y262" s="271">
        <v>0.909566517189836</v>
      </c>
      <c r="Z262" s="271">
        <v>0.913226032190343</v>
      </c>
      <c r="AA262" s="298">
        <v>0.0454656027245113</v>
      </c>
      <c r="AB262" s="267">
        <v>10601</v>
      </c>
      <c r="AC262" s="267">
        <v>9747</v>
      </c>
      <c r="AD262" s="267">
        <v>9665</v>
      </c>
      <c r="AE262" s="267">
        <v>8649</v>
      </c>
      <c r="AF262" s="271">
        <v>0.919441562116781</v>
      </c>
      <c r="AG262" s="271">
        <v>0.894878427315054</v>
      </c>
      <c r="AH262" s="298">
        <v>0.0245631348017271</v>
      </c>
    </row>
    <row r="263" spans="1:34">
      <c r="A263" s="318" t="s">
        <v>398</v>
      </c>
      <c r="B263" s="324" t="s">
        <v>3328</v>
      </c>
      <c r="C263" s="296" t="s">
        <v>476</v>
      </c>
      <c r="D263" s="324" t="s">
        <v>477</v>
      </c>
      <c r="E263" s="266">
        <v>3918</v>
      </c>
      <c r="F263" s="266">
        <v>3522</v>
      </c>
      <c r="G263" s="266">
        <v>3468</v>
      </c>
      <c r="H263" s="267">
        <v>4721</v>
      </c>
      <c r="I263" s="267">
        <v>4518</v>
      </c>
      <c r="J263" s="267">
        <v>4164</v>
      </c>
      <c r="K263" s="267">
        <v>4901</v>
      </c>
      <c r="L263" s="267">
        <v>4742</v>
      </c>
      <c r="M263" s="267">
        <v>4392</v>
      </c>
      <c r="N263" s="270">
        <v>0.93395005011694</v>
      </c>
      <c r="O263" s="269">
        <v>134175</v>
      </c>
      <c r="P263" s="297">
        <v>0.9</v>
      </c>
      <c r="Q263" s="270">
        <v>0.898928024502297</v>
      </c>
      <c r="R263" s="270">
        <v>0.957000635458589</v>
      </c>
      <c r="S263" s="270">
        <v>0.967557641297694</v>
      </c>
      <c r="T263" s="298">
        <v>-0.0580726109562921</v>
      </c>
      <c r="U263" s="269">
        <v>143664</v>
      </c>
      <c r="V263" s="269">
        <v>128970</v>
      </c>
      <c r="W263" s="270">
        <v>0.897719679251587</v>
      </c>
      <c r="X263" s="270">
        <v>0.885145482388974</v>
      </c>
      <c r="Y263" s="271">
        <v>0.882016521923321</v>
      </c>
      <c r="Z263" s="271">
        <v>0.896143644154254</v>
      </c>
      <c r="AA263" s="298">
        <v>0.00312896046565259</v>
      </c>
      <c r="AB263" s="267">
        <v>34370</v>
      </c>
      <c r="AC263" s="267">
        <v>30833</v>
      </c>
      <c r="AD263" s="267">
        <v>33616</v>
      </c>
      <c r="AE263" s="267">
        <v>30143</v>
      </c>
      <c r="AF263" s="271">
        <v>0.897090485888857</v>
      </c>
      <c r="AG263" s="271">
        <v>0.896686101856259</v>
      </c>
      <c r="AH263" s="298">
        <v>0.000404384032597571</v>
      </c>
    </row>
    <row r="264" spans="1:34">
      <c r="A264" s="318" t="s">
        <v>398</v>
      </c>
      <c r="B264" s="324" t="s">
        <v>3323</v>
      </c>
      <c r="C264" s="296" t="s">
        <v>478</v>
      </c>
      <c r="D264" s="324" t="s">
        <v>479</v>
      </c>
      <c r="E264" s="266">
        <v>0</v>
      </c>
      <c r="F264" s="266">
        <v>0</v>
      </c>
      <c r="G264" s="266">
        <v>0</v>
      </c>
      <c r="H264" s="267">
        <v>0</v>
      </c>
      <c r="I264" s="267">
        <v>0</v>
      </c>
      <c r="J264" s="267">
        <v>0</v>
      </c>
      <c r="K264" s="267">
        <v>0</v>
      </c>
      <c r="L264" s="267">
        <v>0</v>
      </c>
      <c r="M264" s="267">
        <v>0</v>
      </c>
      <c r="N264" s="270">
        <v>0</v>
      </c>
      <c r="O264" s="269">
        <v>0</v>
      </c>
      <c r="P264" s="297">
        <v>0.9</v>
      </c>
      <c r="Q264" s="270">
        <v>0</v>
      </c>
      <c r="R264" s="270">
        <v>0</v>
      </c>
      <c r="S264" s="270">
        <v>0</v>
      </c>
      <c r="T264" s="298">
        <v>0</v>
      </c>
      <c r="U264" s="269">
        <v>0</v>
      </c>
      <c r="V264" s="269">
        <v>0</v>
      </c>
      <c r="W264" s="270">
        <v>0</v>
      </c>
      <c r="X264" s="270">
        <v>0</v>
      </c>
      <c r="Y264" s="271">
        <v>0</v>
      </c>
      <c r="Z264" s="271">
        <v>0</v>
      </c>
      <c r="AA264" s="298">
        <v>0</v>
      </c>
      <c r="AB264" s="267">
        <v>0</v>
      </c>
      <c r="AC264" s="267">
        <v>0</v>
      </c>
      <c r="AD264" s="267">
        <v>0</v>
      </c>
      <c r="AE264" s="267">
        <v>0</v>
      </c>
      <c r="AF264" s="271">
        <v>0</v>
      </c>
      <c r="AG264" s="271">
        <v>0</v>
      </c>
      <c r="AH264" s="298">
        <v>0</v>
      </c>
    </row>
    <row r="265" spans="1:34">
      <c r="A265" s="318" t="s">
        <v>398</v>
      </c>
      <c r="B265" s="324" t="s">
        <v>3327</v>
      </c>
      <c r="C265" s="296" t="s">
        <v>480</v>
      </c>
      <c r="D265" s="324" t="s">
        <v>481</v>
      </c>
      <c r="E265" s="266">
        <v>6825</v>
      </c>
      <c r="F265" s="266">
        <v>6610</v>
      </c>
      <c r="G265" s="266">
        <v>6202</v>
      </c>
      <c r="H265" s="267">
        <v>9154</v>
      </c>
      <c r="I265" s="267">
        <v>8680</v>
      </c>
      <c r="J265" s="267">
        <v>8328</v>
      </c>
      <c r="K265" s="267">
        <v>9289</v>
      </c>
      <c r="L265" s="267">
        <v>8922</v>
      </c>
      <c r="M265" s="267">
        <v>8596</v>
      </c>
      <c r="N265" s="270">
        <v>0.952052744475299</v>
      </c>
      <c r="O265" s="269">
        <v>229022</v>
      </c>
      <c r="P265" s="297">
        <v>0.9</v>
      </c>
      <c r="Q265" s="270">
        <v>0.968498168498168</v>
      </c>
      <c r="R265" s="270">
        <v>0.948219357657854</v>
      </c>
      <c r="S265" s="270">
        <v>0.960490903218861</v>
      </c>
      <c r="T265" s="298">
        <v>0.020278810840314</v>
      </c>
      <c r="U265" s="269">
        <v>240556</v>
      </c>
      <c r="V265" s="269">
        <v>217059</v>
      </c>
      <c r="W265" s="270">
        <v>0.902322120421025</v>
      </c>
      <c r="X265" s="270">
        <v>0.908717948717949</v>
      </c>
      <c r="Y265" s="271">
        <v>0.90976622241643</v>
      </c>
      <c r="Z265" s="271">
        <v>0.925395629238885</v>
      </c>
      <c r="AA265" s="298">
        <v>-0.00104827369848126</v>
      </c>
      <c r="AB265" s="267">
        <v>63182</v>
      </c>
      <c r="AC265" s="267">
        <v>57180</v>
      </c>
      <c r="AD265" s="267">
        <v>57388</v>
      </c>
      <c r="AE265" s="267">
        <v>51782</v>
      </c>
      <c r="AF265" s="271">
        <v>0.905004589914849</v>
      </c>
      <c r="AG265" s="271">
        <v>0.902314072628424</v>
      </c>
      <c r="AH265" s="298">
        <v>0.002690517286425</v>
      </c>
    </row>
    <row r="266" spans="1:34">
      <c r="A266" s="318" t="s">
        <v>398</v>
      </c>
      <c r="B266" s="324" t="s">
        <v>3328</v>
      </c>
      <c r="C266" s="296" t="s">
        <v>482</v>
      </c>
      <c r="D266" s="324" t="s">
        <v>483</v>
      </c>
      <c r="E266" s="266">
        <v>4954</v>
      </c>
      <c r="F266" s="266">
        <v>4855</v>
      </c>
      <c r="G266" s="266">
        <v>4537</v>
      </c>
      <c r="H266" s="267">
        <v>6471</v>
      </c>
      <c r="I266" s="267">
        <v>6301</v>
      </c>
      <c r="J266" s="267">
        <v>5962</v>
      </c>
      <c r="K266" s="267">
        <v>6498</v>
      </c>
      <c r="L266" s="267">
        <v>6311</v>
      </c>
      <c r="M266" s="267">
        <v>5924</v>
      </c>
      <c r="N266" s="270">
        <v>0.972534806246134</v>
      </c>
      <c r="O266" s="269">
        <v>179244</v>
      </c>
      <c r="P266" s="297">
        <v>0.9</v>
      </c>
      <c r="Q266" s="270">
        <v>0.980016148566815</v>
      </c>
      <c r="R266" s="270">
        <v>0.973728944521712</v>
      </c>
      <c r="S266" s="270">
        <v>0.971221914435211</v>
      </c>
      <c r="T266" s="298">
        <v>0.00628720404510252</v>
      </c>
      <c r="U266" s="269">
        <v>184306</v>
      </c>
      <c r="V266" s="269">
        <v>170384</v>
      </c>
      <c r="W266" s="270">
        <v>0.924462578537866</v>
      </c>
      <c r="X266" s="270">
        <v>0.915825595478401</v>
      </c>
      <c r="Y266" s="271">
        <v>0.921341369185597</v>
      </c>
      <c r="Z266" s="271">
        <v>0.91166512773161</v>
      </c>
      <c r="AA266" s="298">
        <v>-0.00551577370719603</v>
      </c>
      <c r="AB266" s="267">
        <v>43915</v>
      </c>
      <c r="AC266" s="267">
        <v>40620</v>
      </c>
      <c r="AD266" s="267">
        <v>43057</v>
      </c>
      <c r="AE266" s="267">
        <v>39991</v>
      </c>
      <c r="AF266" s="271">
        <v>0.924968689513834</v>
      </c>
      <c r="AG266" s="271">
        <v>0.928792066330678</v>
      </c>
      <c r="AH266" s="298">
        <v>-0.0038233768168443</v>
      </c>
    </row>
    <row r="267" spans="1:34">
      <c r="A267" s="318" t="s">
        <v>398</v>
      </c>
      <c r="B267" s="324" t="s">
        <v>3323</v>
      </c>
      <c r="C267" s="296" t="s">
        <v>484</v>
      </c>
      <c r="D267" s="324" t="s">
        <v>485</v>
      </c>
      <c r="E267" s="266">
        <v>3987</v>
      </c>
      <c r="F267" s="266">
        <v>3694</v>
      </c>
      <c r="G267" s="266">
        <v>3584</v>
      </c>
      <c r="H267" s="267">
        <v>4984</v>
      </c>
      <c r="I267" s="267">
        <v>4674</v>
      </c>
      <c r="J267" s="267">
        <v>4484</v>
      </c>
      <c r="K267" s="267">
        <v>4939</v>
      </c>
      <c r="L267" s="267">
        <v>4637</v>
      </c>
      <c r="M267" s="267">
        <v>4558</v>
      </c>
      <c r="N267" s="270">
        <v>0.934220352126835</v>
      </c>
      <c r="O267" s="269">
        <v>130107</v>
      </c>
      <c r="P267" s="297">
        <v>0.9</v>
      </c>
      <c r="Q267" s="270">
        <v>0.926511161274141</v>
      </c>
      <c r="R267" s="270">
        <v>0.937800963081862</v>
      </c>
      <c r="S267" s="270">
        <v>0.938854019032193</v>
      </c>
      <c r="T267" s="298">
        <v>-0.0112898018077211</v>
      </c>
      <c r="U267" s="269">
        <v>139268</v>
      </c>
      <c r="V267" s="269">
        <v>127216</v>
      </c>
      <c r="W267" s="270">
        <v>0.913461814630784</v>
      </c>
      <c r="X267" s="270">
        <v>0.898921494858289</v>
      </c>
      <c r="Y267" s="271">
        <v>0.899678972712681</v>
      </c>
      <c r="Z267" s="271">
        <v>0.922858878315448</v>
      </c>
      <c r="AA267" s="298">
        <v>-0.000757477854391175</v>
      </c>
      <c r="AB267" s="267">
        <v>33841</v>
      </c>
      <c r="AC267" s="267">
        <v>30972</v>
      </c>
      <c r="AD267" s="267">
        <v>33124</v>
      </c>
      <c r="AE267" s="267">
        <v>30312</v>
      </c>
      <c r="AF267" s="271">
        <v>0.915221181407169</v>
      </c>
      <c r="AG267" s="271">
        <v>0.915106871150827</v>
      </c>
      <c r="AH267" s="298">
        <v>0.000114310256341565</v>
      </c>
    </row>
    <row r="268" spans="1:34">
      <c r="A268" s="318" t="s">
        <v>398</v>
      </c>
      <c r="B268" s="324" t="s">
        <v>3328</v>
      </c>
      <c r="C268" s="296" t="s">
        <v>486</v>
      </c>
      <c r="D268" s="324" t="s">
        <v>487</v>
      </c>
      <c r="E268" s="266">
        <v>5781</v>
      </c>
      <c r="F268" s="266">
        <v>4957</v>
      </c>
      <c r="G268" s="266">
        <v>4963</v>
      </c>
      <c r="H268" s="267">
        <v>7057</v>
      </c>
      <c r="I268" s="267">
        <v>6652</v>
      </c>
      <c r="J268" s="267">
        <v>6192</v>
      </c>
      <c r="K268" s="267">
        <v>7044</v>
      </c>
      <c r="L268" s="267">
        <v>6780</v>
      </c>
      <c r="M268" s="267">
        <v>6326</v>
      </c>
      <c r="N268" s="270">
        <v>0.920763005228353</v>
      </c>
      <c r="O268" s="269">
        <v>192840</v>
      </c>
      <c r="P268" s="297">
        <v>0.9</v>
      </c>
      <c r="Q268" s="270">
        <v>0.857464106555959</v>
      </c>
      <c r="R268" s="270">
        <v>0.942610174295026</v>
      </c>
      <c r="S268" s="270">
        <v>0.96252129471891</v>
      </c>
      <c r="T268" s="298">
        <v>-0.0851460677390671</v>
      </c>
      <c r="U268" s="269">
        <v>209435</v>
      </c>
      <c r="V268" s="269">
        <v>184840</v>
      </c>
      <c r="W268" s="270">
        <v>0.882564996299568</v>
      </c>
      <c r="X268" s="270">
        <v>0.858501989275212</v>
      </c>
      <c r="Y268" s="271">
        <v>0.877426668556044</v>
      </c>
      <c r="Z268" s="271">
        <v>0.898069278818853</v>
      </c>
      <c r="AA268" s="298">
        <v>-0.0189246792808317</v>
      </c>
      <c r="AB268" s="267">
        <v>49998</v>
      </c>
      <c r="AC268" s="267">
        <v>44727</v>
      </c>
      <c r="AD268" s="267">
        <v>49754</v>
      </c>
      <c r="AE268" s="267">
        <v>43715</v>
      </c>
      <c r="AF268" s="271">
        <v>0.894575783031321</v>
      </c>
      <c r="AG268" s="271">
        <v>0.878622824295534</v>
      </c>
      <c r="AH268" s="298">
        <v>0.0159529587357872</v>
      </c>
    </row>
    <row r="269" spans="1:34">
      <c r="A269" s="318" t="s">
        <v>398</v>
      </c>
      <c r="B269" s="324" t="s">
        <v>3326</v>
      </c>
      <c r="C269" s="296" t="s">
        <v>488</v>
      </c>
      <c r="D269" s="324" t="s">
        <v>489</v>
      </c>
      <c r="E269" s="266">
        <v>2975</v>
      </c>
      <c r="F269" s="266">
        <v>2682</v>
      </c>
      <c r="G269" s="266">
        <v>2654</v>
      </c>
      <c r="H269" s="267">
        <v>3707</v>
      </c>
      <c r="I269" s="267">
        <v>3345</v>
      </c>
      <c r="J269" s="267">
        <v>3326</v>
      </c>
      <c r="K269" s="267">
        <v>3508</v>
      </c>
      <c r="L269" s="267">
        <v>3377</v>
      </c>
      <c r="M269" s="267">
        <v>3244</v>
      </c>
      <c r="N269" s="270">
        <v>0.942452582463086</v>
      </c>
      <c r="O269" s="269">
        <v>93316</v>
      </c>
      <c r="P269" s="297">
        <v>0.9</v>
      </c>
      <c r="Q269" s="270">
        <v>0.901512605042017</v>
      </c>
      <c r="R269" s="270">
        <v>0.902346911248988</v>
      </c>
      <c r="S269" s="270">
        <v>0.962656784492588</v>
      </c>
      <c r="T269" s="298">
        <v>-0.000834306206971558</v>
      </c>
      <c r="U269" s="269">
        <v>99014</v>
      </c>
      <c r="V269" s="269">
        <v>89994</v>
      </c>
      <c r="W269" s="270">
        <v>0.908901771466661</v>
      </c>
      <c r="X269" s="270">
        <v>0.892100840336134</v>
      </c>
      <c r="Y269" s="271">
        <v>0.897221472889129</v>
      </c>
      <c r="Z269" s="271">
        <v>0.924743443557583</v>
      </c>
      <c r="AA269" s="298">
        <v>-0.00512063255299422</v>
      </c>
      <c r="AB269" s="267">
        <v>25183</v>
      </c>
      <c r="AC269" s="267">
        <v>23076</v>
      </c>
      <c r="AD269" s="267">
        <v>24081</v>
      </c>
      <c r="AE269" s="267">
        <v>21721</v>
      </c>
      <c r="AF269" s="271">
        <v>0.916332446491681</v>
      </c>
      <c r="AG269" s="271">
        <v>0.90199742535609</v>
      </c>
      <c r="AH269" s="298">
        <v>0.014335021135591</v>
      </c>
    </row>
    <row r="270" spans="1:34">
      <c r="A270" s="318" t="s">
        <v>398</v>
      </c>
      <c r="B270" s="324" t="s">
        <v>3328</v>
      </c>
      <c r="C270" s="296" t="s">
        <v>490</v>
      </c>
      <c r="D270" s="324" t="s">
        <v>491</v>
      </c>
      <c r="E270" s="266">
        <v>4273</v>
      </c>
      <c r="F270" s="266">
        <v>3692</v>
      </c>
      <c r="G270" s="266">
        <v>3705</v>
      </c>
      <c r="H270" s="267">
        <v>5485</v>
      </c>
      <c r="I270" s="267">
        <v>4898</v>
      </c>
      <c r="J270" s="267">
        <v>4791</v>
      </c>
      <c r="K270" s="267">
        <v>5674</v>
      </c>
      <c r="L270" s="267">
        <v>5120</v>
      </c>
      <c r="M270" s="267">
        <v>5004</v>
      </c>
      <c r="N270" s="270">
        <v>0.933051762464274</v>
      </c>
      <c r="O270" s="269">
        <v>146909</v>
      </c>
      <c r="P270" s="297">
        <v>0.9</v>
      </c>
      <c r="Q270" s="270">
        <v>0.864029955534753</v>
      </c>
      <c r="R270" s="270">
        <v>0.892980856882407</v>
      </c>
      <c r="S270" s="270">
        <v>0.902361649629891</v>
      </c>
      <c r="T270" s="298">
        <v>-0.0289509013476534</v>
      </c>
      <c r="U270" s="269">
        <v>157450</v>
      </c>
      <c r="V270" s="269">
        <v>143194</v>
      </c>
      <c r="W270" s="270">
        <v>0.909456970466815</v>
      </c>
      <c r="X270" s="270">
        <v>0.867072314533115</v>
      </c>
      <c r="Y270" s="271">
        <v>0.873473108477666</v>
      </c>
      <c r="Z270" s="271">
        <v>0.881917518505464</v>
      </c>
      <c r="AA270" s="298">
        <v>-0.0064007939445514</v>
      </c>
      <c r="AB270" s="267">
        <v>39050</v>
      </c>
      <c r="AC270" s="267">
        <v>34664</v>
      </c>
      <c r="AD270" s="267">
        <v>38092</v>
      </c>
      <c r="AE270" s="267">
        <v>34909</v>
      </c>
      <c r="AF270" s="271">
        <v>0.887682458386684</v>
      </c>
      <c r="AG270" s="271">
        <v>0.916439147327523</v>
      </c>
      <c r="AH270" s="298">
        <v>-0.0287566889408392</v>
      </c>
    </row>
    <row r="271" spans="1:34">
      <c r="A271" s="318" t="s">
        <v>398</v>
      </c>
      <c r="B271" s="324" t="s">
        <v>3323</v>
      </c>
      <c r="C271" s="296" t="s">
        <v>492</v>
      </c>
      <c r="D271" s="324" t="s">
        <v>493</v>
      </c>
      <c r="E271" s="266">
        <v>3323</v>
      </c>
      <c r="F271" s="266">
        <v>3042</v>
      </c>
      <c r="G271" s="266">
        <v>2815</v>
      </c>
      <c r="H271" s="267">
        <v>4048</v>
      </c>
      <c r="I271" s="267">
        <v>3816</v>
      </c>
      <c r="J271" s="267">
        <v>3623</v>
      </c>
      <c r="K271" s="267">
        <v>4016</v>
      </c>
      <c r="L271" s="267">
        <v>3883</v>
      </c>
      <c r="M271" s="267">
        <v>3631</v>
      </c>
      <c r="N271" s="270">
        <v>0.949126848354478</v>
      </c>
      <c r="O271" s="269">
        <v>112071</v>
      </c>
      <c r="P271" s="297">
        <v>0.9</v>
      </c>
      <c r="Q271" s="270">
        <v>0.915437857357809</v>
      </c>
      <c r="R271" s="270">
        <v>0.942687747035573</v>
      </c>
      <c r="S271" s="270">
        <v>0.966882470119522</v>
      </c>
      <c r="T271" s="298">
        <v>-0.0272498896777639</v>
      </c>
      <c r="U271" s="269">
        <v>118078</v>
      </c>
      <c r="V271" s="269">
        <v>107081</v>
      </c>
      <c r="W271" s="270">
        <v>0.906866647470316</v>
      </c>
      <c r="X271" s="270">
        <v>0.847126090881733</v>
      </c>
      <c r="Y271" s="271">
        <v>0.895009881422925</v>
      </c>
      <c r="Z271" s="271">
        <v>0.904133466135458</v>
      </c>
      <c r="AA271" s="298">
        <v>-0.0478837905411915</v>
      </c>
      <c r="AB271" s="267">
        <v>28082</v>
      </c>
      <c r="AC271" s="267">
        <v>25310</v>
      </c>
      <c r="AD271" s="267">
        <v>27252</v>
      </c>
      <c r="AE271" s="267">
        <v>24851</v>
      </c>
      <c r="AF271" s="271">
        <v>0.901289081974218</v>
      </c>
      <c r="AG271" s="271">
        <v>0.911896374578013</v>
      </c>
      <c r="AH271" s="298">
        <v>-0.0106072926037943</v>
      </c>
    </row>
    <row r="272" spans="1:34">
      <c r="A272" s="318" t="s">
        <v>398</v>
      </c>
      <c r="B272" s="324" t="s">
        <v>3327</v>
      </c>
      <c r="C272" s="296" t="s">
        <v>494</v>
      </c>
      <c r="D272" s="324" t="s">
        <v>495</v>
      </c>
      <c r="E272" s="266">
        <v>4929</v>
      </c>
      <c r="F272" s="266">
        <v>4850</v>
      </c>
      <c r="G272" s="266">
        <v>4634</v>
      </c>
      <c r="H272" s="267">
        <v>7184</v>
      </c>
      <c r="I272" s="267">
        <v>7099</v>
      </c>
      <c r="J272" s="267">
        <v>6872</v>
      </c>
      <c r="K272" s="267">
        <v>5662</v>
      </c>
      <c r="L272" s="267">
        <v>5579</v>
      </c>
      <c r="M272" s="267">
        <v>5373</v>
      </c>
      <c r="N272" s="270">
        <v>0.97232864767743</v>
      </c>
      <c r="O272" s="269">
        <v>147195</v>
      </c>
      <c r="P272" s="297">
        <v>0.9</v>
      </c>
      <c r="Q272" s="270">
        <v>0.983972408196389</v>
      </c>
      <c r="R272" s="270">
        <v>0.988168151447661</v>
      </c>
      <c r="S272" s="270">
        <v>0.985340868950901</v>
      </c>
      <c r="T272" s="298">
        <v>-0.0041957432512727</v>
      </c>
      <c r="U272" s="269">
        <v>151384</v>
      </c>
      <c r="V272" s="269">
        <v>143729</v>
      </c>
      <c r="W272" s="270">
        <v>0.949433229403372</v>
      </c>
      <c r="X272" s="270">
        <v>0.940150131872591</v>
      </c>
      <c r="Y272" s="271">
        <v>0.956570155902004</v>
      </c>
      <c r="Z272" s="271">
        <v>0.948957965383257</v>
      </c>
      <c r="AA272" s="298">
        <v>-0.0164200240294137</v>
      </c>
      <c r="AB272" s="267">
        <v>42794</v>
      </c>
      <c r="AC272" s="267">
        <v>40640</v>
      </c>
      <c r="AD272" s="267">
        <v>36424</v>
      </c>
      <c r="AE272" s="267">
        <v>34539</v>
      </c>
      <c r="AF272" s="271">
        <v>0.949665841005748</v>
      </c>
      <c r="AG272" s="271">
        <v>0.948248407643312</v>
      </c>
      <c r="AH272" s="298">
        <v>0.00141743336243638</v>
      </c>
    </row>
    <row r="273" spans="1:34">
      <c r="A273" s="318" t="s">
        <v>496</v>
      </c>
      <c r="B273" s="324" t="s">
        <v>3329</v>
      </c>
      <c r="C273" s="296" t="s">
        <v>498</v>
      </c>
      <c r="D273" s="324" t="s">
        <v>498</v>
      </c>
      <c r="E273" s="266">
        <v>3025</v>
      </c>
      <c r="F273" s="266">
        <v>2982</v>
      </c>
      <c r="G273" s="266">
        <v>2733</v>
      </c>
      <c r="H273" s="267">
        <v>4005</v>
      </c>
      <c r="I273" s="267">
        <v>3868</v>
      </c>
      <c r="J273" s="267">
        <v>3724</v>
      </c>
      <c r="K273" s="267">
        <v>4236</v>
      </c>
      <c r="L273" s="267">
        <v>4075</v>
      </c>
      <c r="M273" s="267">
        <v>3878</v>
      </c>
      <c r="N273" s="270">
        <v>0.971510727336523</v>
      </c>
      <c r="O273" s="269">
        <v>113522</v>
      </c>
      <c r="P273" s="297">
        <v>0.9</v>
      </c>
      <c r="Q273" s="270">
        <v>0.985785123966942</v>
      </c>
      <c r="R273" s="270">
        <v>0.965792759051186</v>
      </c>
      <c r="S273" s="270">
        <v>0.961992445703494</v>
      </c>
      <c r="T273" s="298">
        <v>0.0199923649157562</v>
      </c>
      <c r="U273" s="269">
        <v>116851</v>
      </c>
      <c r="V273" s="269">
        <v>106093</v>
      </c>
      <c r="W273" s="270">
        <v>0.907934035652241</v>
      </c>
      <c r="X273" s="270">
        <v>0.903471074380165</v>
      </c>
      <c r="Y273" s="271">
        <v>0.929837702871411</v>
      </c>
      <c r="Z273" s="271">
        <v>0.915486307837583</v>
      </c>
      <c r="AA273" s="298">
        <v>-0.0263666284912455</v>
      </c>
      <c r="AB273" s="267">
        <v>28488</v>
      </c>
      <c r="AC273" s="267">
        <v>26248</v>
      </c>
      <c r="AD273" s="267">
        <v>28864</v>
      </c>
      <c r="AE273" s="267">
        <v>25997</v>
      </c>
      <c r="AF273" s="271">
        <v>0.921370401572592</v>
      </c>
      <c r="AG273" s="271">
        <v>0.90067211751663</v>
      </c>
      <c r="AH273" s="298">
        <v>0.0206982840559623</v>
      </c>
    </row>
    <row r="274" spans="1:34">
      <c r="A274" s="318" t="s">
        <v>496</v>
      </c>
      <c r="B274" s="324" t="s">
        <v>3329</v>
      </c>
      <c r="C274" s="296" t="s">
        <v>499</v>
      </c>
      <c r="D274" s="324" t="s">
        <v>500</v>
      </c>
      <c r="E274" s="266">
        <v>2011</v>
      </c>
      <c r="F274" s="266">
        <v>1961</v>
      </c>
      <c r="G274" s="266">
        <v>1837</v>
      </c>
      <c r="H274" s="267">
        <v>2839</v>
      </c>
      <c r="I274" s="267">
        <v>2738</v>
      </c>
      <c r="J274" s="267">
        <v>2599</v>
      </c>
      <c r="K274" s="267">
        <v>2811</v>
      </c>
      <c r="L274" s="267">
        <v>2740</v>
      </c>
      <c r="M274" s="267">
        <v>2660</v>
      </c>
      <c r="N274" s="270">
        <v>0.958899613430259</v>
      </c>
      <c r="O274" s="269">
        <v>78881</v>
      </c>
      <c r="P274" s="297">
        <v>0.9</v>
      </c>
      <c r="Q274" s="270">
        <v>0.975136747886624</v>
      </c>
      <c r="R274" s="270">
        <v>0.96442409299049</v>
      </c>
      <c r="S274" s="270">
        <v>0.974742084667378</v>
      </c>
      <c r="T274" s="298">
        <v>0.0107126548961339</v>
      </c>
      <c r="U274" s="269">
        <v>82262</v>
      </c>
      <c r="V274" s="269">
        <v>77435</v>
      </c>
      <c r="W274" s="270">
        <v>0.941321630886679</v>
      </c>
      <c r="X274" s="270">
        <v>0.91347588264545</v>
      </c>
      <c r="Y274" s="271">
        <v>0.91546319126453</v>
      </c>
      <c r="Z274" s="271">
        <v>0.946282461757382</v>
      </c>
      <c r="AA274" s="298">
        <v>-0.00198730861907981</v>
      </c>
      <c r="AB274" s="267">
        <v>19970</v>
      </c>
      <c r="AC274" s="267">
        <v>18724</v>
      </c>
      <c r="AD274" s="267">
        <v>20801</v>
      </c>
      <c r="AE274" s="267">
        <v>19520</v>
      </c>
      <c r="AF274" s="271">
        <v>0.937606409614422</v>
      </c>
      <c r="AG274" s="271">
        <v>0.93841642228739</v>
      </c>
      <c r="AH274" s="298">
        <v>-0.00081001267296843</v>
      </c>
    </row>
    <row r="275" spans="1:34">
      <c r="A275" s="318" t="s">
        <v>496</v>
      </c>
      <c r="B275" s="324" t="s">
        <v>3329</v>
      </c>
      <c r="C275" s="296" t="s">
        <v>501</v>
      </c>
      <c r="D275" s="324" t="s">
        <v>502</v>
      </c>
      <c r="E275" s="266">
        <v>4263</v>
      </c>
      <c r="F275" s="266">
        <v>4134</v>
      </c>
      <c r="G275" s="266">
        <v>3989</v>
      </c>
      <c r="H275" s="267">
        <v>5968</v>
      </c>
      <c r="I275" s="267">
        <v>5530</v>
      </c>
      <c r="J275" s="267">
        <v>5574</v>
      </c>
      <c r="K275" s="267">
        <v>5652</v>
      </c>
      <c r="L275" s="267">
        <v>5444</v>
      </c>
      <c r="M275" s="267">
        <v>5453</v>
      </c>
      <c r="N275" s="270">
        <v>0.95505878476904</v>
      </c>
      <c r="O275" s="269">
        <v>156537</v>
      </c>
      <c r="P275" s="297">
        <v>0.9</v>
      </c>
      <c r="Q275" s="270">
        <v>0.969739619985925</v>
      </c>
      <c r="R275" s="270">
        <v>0.926608579088472</v>
      </c>
      <c r="S275" s="270">
        <v>0.963198867657466</v>
      </c>
      <c r="T275" s="298">
        <v>0.0431310408974536</v>
      </c>
      <c r="U275" s="269">
        <v>163903</v>
      </c>
      <c r="V275" s="269">
        <v>156975</v>
      </c>
      <c r="W275" s="270">
        <v>0.957731097051305</v>
      </c>
      <c r="X275" s="270">
        <v>0.935726014543748</v>
      </c>
      <c r="Y275" s="271">
        <v>0.933981233243968</v>
      </c>
      <c r="Z275" s="271">
        <v>0.964791224345364</v>
      </c>
      <c r="AA275" s="298">
        <v>0.00174478129978062</v>
      </c>
      <c r="AB275" s="267">
        <v>39641</v>
      </c>
      <c r="AC275" s="267">
        <v>37867</v>
      </c>
      <c r="AD275" s="267">
        <v>40509</v>
      </c>
      <c r="AE275" s="267">
        <v>38921</v>
      </c>
      <c r="AF275" s="271">
        <v>0.955248353976943</v>
      </c>
      <c r="AG275" s="271">
        <v>0.960798834826829</v>
      </c>
      <c r="AH275" s="298">
        <v>-0.00555048084988552</v>
      </c>
    </row>
    <row r="276" spans="1:34">
      <c r="A276" s="318" t="s">
        <v>496</v>
      </c>
      <c r="B276" s="324" t="s">
        <v>3329</v>
      </c>
      <c r="C276" s="296" t="s">
        <v>503</v>
      </c>
      <c r="D276" s="324" t="s">
        <v>504</v>
      </c>
      <c r="E276" s="266">
        <v>4516</v>
      </c>
      <c r="F276" s="266">
        <v>4316</v>
      </c>
      <c r="G276" s="266">
        <v>4121</v>
      </c>
      <c r="H276" s="267">
        <v>6149</v>
      </c>
      <c r="I276" s="267">
        <v>5855</v>
      </c>
      <c r="J276" s="267">
        <v>5757</v>
      </c>
      <c r="K276" s="267">
        <v>6092</v>
      </c>
      <c r="L276" s="267">
        <v>5735</v>
      </c>
      <c r="M276" s="267">
        <v>5641</v>
      </c>
      <c r="N276" s="270">
        <v>0.947451602479363</v>
      </c>
      <c r="O276" s="269">
        <v>161261</v>
      </c>
      <c r="P276" s="297">
        <v>0.9</v>
      </c>
      <c r="Q276" s="270">
        <v>0.955713020372011</v>
      </c>
      <c r="R276" s="270">
        <v>0.952187347536185</v>
      </c>
      <c r="S276" s="270">
        <v>0.9413985554826</v>
      </c>
      <c r="T276" s="298">
        <v>0.00352567283582594</v>
      </c>
      <c r="U276" s="269">
        <v>170205</v>
      </c>
      <c r="V276" s="269">
        <v>159562</v>
      </c>
      <c r="W276" s="270">
        <v>0.937469522046943</v>
      </c>
      <c r="X276" s="270">
        <v>0.912533215234721</v>
      </c>
      <c r="Y276" s="271">
        <v>0.936249796714913</v>
      </c>
      <c r="Z276" s="271">
        <v>0.92596848325673</v>
      </c>
      <c r="AA276" s="298">
        <v>-0.0237165814801921</v>
      </c>
      <c r="AB276" s="267">
        <v>41946</v>
      </c>
      <c r="AC276" s="267">
        <v>39111</v>
      </c>
      <c r="AD276" s="267">
        <v>41852</v>
      </c>
      <c r="AE276" s="267">
        <v>39402</v>
      </c>
      <c r="AF276" s="271">
        <v>0.932413102560435</v>
      </c>
      <c r="AG276" s="271">
        <v>0.941460384211029</v>
      </c>
      <c r="AH276" s="298">
        <v>-0.00904728165059443</v>
      </c>
    </row>
    <row r="277" spans="1:34">
      <c r="A277" s="318" t="s">
        <v>496</v>
      </c>
      <c r="B277" s="324" t="s">
        <v>3329</v>
      </c>
      <c r="C277" s="296" t="s">
        <v>505</v>
      </c>
      <c r="D277" s="324" t="s">
        <v>506</v>
      </c>
      <c r="E277" s="266">
        <v>5709</v>
      </c>
      <c r="F277" s="266">
        <v>5572</v>
      </c>
      <c r="G277" s="266">
        <v>5467</v>
      </c>
      <c r="H277" s="267">
        <v>7587</v>
      </c>
      <c r="I277" s="267">
        <v>7412</v>
      </c>
      <c r="J277" s="267">
        <v>7258</v>
      </c>
      <c r="K277" s="267">
        <v>7081</v>
      </c>
      <c r="L277" s="267">
        <v>1792</v>
      </c>
      <c r="M277" s="267">
        <v>6764</v>
      </c>
      <c r="N277" s="270">
        <v>0.952524986218632</v>
      </c>
      <c r="O277" s="269">
        <v>198711</v>
      </c>
      <c r="P277" s="297">
        <v>0.9</v>
      </c>
      <c r="Q277" s="270">
        <v>0.976002802592398</v>
      </c>
      <c r="R277" s="270">
        <v>0.976934229603269</v>
      </c>
      <c r="S277" s="270">
        <v>0.253071600056489</v>
      </c>
      <c r="T277" s="298">
        <v>-0.000931427010870678</v>
      </c>
      <c r="U277" s="269">
        <v>208615</v>
      </c>
      <c r="V277" s="269">
        <v>200620</v>
      </c>
      <c r="W277" s="270">
        <v>0.961675814299068</v>
      </c>
      <c r="X277" s="270">
        <v>0.957610789980732</v>
      </c>
      <c r="Y277" s="271">
        <v>0.956636351654145</v>
      </c>
      <c r="Z277" s="271">
        <v>0.955232311820364</v>
      </c>
      <c r="AA277" s="298">
        <v>0.000974438326586835</v>
      </c>
      <c r="AB277" s="267">
        <v>50213</v>
      </c>
      <c r="AC277" s="267">
        <v>48313</v>
      </c>
      <c r="AD277" s="267">
        <v>51796</v>
      </c>
      <c r="AE277" s="267">
        <v>50118</v>
      </c>
      <c r="AF277" s="271">
        <v>0.962161193316472</v>
      </c>
      <c r="AG277" s="271">
        <v>0.967603675959534</v>
      </c>
      <c r="AH277" s="298">
        <v>-0.00544248264306169</v>
      </c>
    </row>
    <row r="278" spans="1:34">
      <c r="A278" s="318" t="s">
        <v>496</v>
      </c>
      <c r="B278" s="324" t="s">
        <v>3329</v>
      </c>
      <c r="C278" s="296" t="s">
        <v>507</v>
      </c>
      <c r="D278" s="324" t="s">
        <v>508</v>
      </c>
      <c r="E278" s="266">
        <v>4261</v>
      </c>
      <c r="F278" s="266">
        <v>4017</v>
      </c>
      <c r="G278" s="266">
        <v>3870</v>
      </c>
      <c r="H278" s="267">
        <v>5537</v>
      </c>
      <c r="I278" s="267">
        <v>5256</v>
      </c>
      <c r="J278" s="267">
        <v>5135</v>
      </c>
      <c r="K278" s="267">
        <v>5645</v>
      </c>
      <c r="L278" s="267">
        <v>5346</v>
      </c>
      <c r="M278" s="267">
        <v>5188</v>
      </c>
      <c r="N278" s="270">
        <v>0.938918983509918</v>
      </c>
      <c r="O278" s="269">
        <v>141435</v>
      </c>
      <c r="P278" s="297">
        <v>0.9</v>
      </c>
      <c r="Q278" s="270">
        <v>0.942736446843464</v>
      </c>
      <c r="R278" s="270">
        <v>0.949250496658841</v>
      </c>
      <c r="S278" s="270">
        <v>0.947032772364925</v>
      </c>
      <c r="T278" s="298">
        <v>-0.00651404981537651</v>
      </c>
      <c r="U278" s="269">
        <v>150636</v>
      </c>
      <c r="V278" s="269">
        <v>139993</v>
      </c>
      <c r="W278" s="270">
        <v>0.929346238614939</v>
      </c>
      <c r="X278" s="270">
        <v>0.908237502933584</v>
      </c>
      <c r="Y278" s="271">
        <v>0.927397507675637</v>
      </c>
      <c r="Z278" s="271">
        <v>0.919043401240035</v>
      </c>
      <c r="AA278" s="298">
        <v>-0.019160004742053</v>
      </c>
      <c r="AB278" s="267">
        <v>38219</v>
      </c>
      <c r="AC278" s="267">
        <v>35461</v>
      </c>
      <c r="AD278" s="267">
        <v>37755</v>
      </c>
      <c r="AE278" s="267">
        <v>35359</v>
      </c>
      <c r="AF278" s="271">
        <v>0.927836939742013</v>
      </c>
      <c r="AG278" s="271">
        <v>0.936538206860019</v>
      </c>
      <c r="AH278" s="298">
        <v>-0.00870126711800545</v>
      </c>
    </row>
    <row r="279" spans="1:34">
      <c r="A279" s="318" t="s">
        <v>496</v>
      </c>
      <c r="B279" s="324" t="s">
        <v>3329</v>
      </c>
      <c r="C279" s="296" t="s">
        <v>509</v>
      </c>
      <c r="D279" s="324" t="s">
        <v>510</v>
      </c>
      <c r="E279" s="266">
        <v>6652</v>
      </c>
      <c r="F279" s="266">
        <v>6468</v>
      </c>
      <c r="G279" s="266">
        <v>6272</v>
      </c>
      <c r="H279" s="267">
        <v>9192</v>
      </c>
      <c r="I279" s="267">
        <v>8666</v>
      </c>
      <c r="J279" s="267">
        <v>8615</v>
      </c>
      <c r="K279" s="267">
        <v>8762</v>
      </c>
      <c r="L279" s="267">
        <v>8431</v>
      </c>
      <c r="M279" s="267">
        <v>8285</v>
      </c>
      <c r="N279" s="270">
        <v>0.953581897618991</v>
      </c>
      <c r="O279" s="269">
        <v>238775</v>
      </c>
      <c r="P279" s="297">
        <v>0.9</v>
      </c>
      <c r="Q279" s="270">
        <v>0.972339146121467</v>
      </c>
      <c r="R279" s="270">
        <v>0.942776327241079</v>
      </c>
      <c r="S279" s="270">
        <v>0.962223236703949</v>
      </c>
      <c r="T279" s="298">
        <v>0.029562818880388</v>
      </c>
      <c r="U279" s="269">
        <v>250398</v>
      </c>
      <c r="V279" s="269">
        <v>234662</v>
      </c>
      <c r="W279" s="270">
        <v>0.937156047572265</v>
      </c>
      <c r="X279" s="270">
        <v>0.942874323511726</v>
      </c>
      <c r="Y279" s="271">
        <v>0.937228024369017</v>
      </c>
      <c r="Z279" s="271">
        <v>0.945560374343757</v>
      </c>
      <c r="AA279" s="298">
        <v>0.00564629914270931</v>
      </c>
      <c r="AB279" s="267">
        <v>60942</v>
      </c>
      <c r="AC279" s="267">
        <v>57567</v>
      </c>
      <c r="AD279" s="267">
        <v>65099</v>
      </c>
      <c r="AE279" s="267">
        <v>61000</v>
      </c>
      <c r="AF279" s="271">
        <v>0.944619474254209</v>
      </c>
      <c r="AG279" s="271">
        <v>0.937034363047051</v>
      </c>
      <c r="AH279" s="298">
        <v>0.00758511120715744</v>
      </c>
    </row>
    <row r="280" spans="1:34">
      <c r="A280" s="318" t="s">
        <v>496</v>
      </c>
      <c r="B280" s="324" t="s">
        <v>3329</v>
      </c>
      <c r="C280" s="296" t="s">
        <v>511</v>
      </c>
      <c r="D280" s="324" t="s">
        <v>512</v>
      </c>
      <c r="E280" s="266">
        <v>3413</v>
      </c>
      <c r="F280" s="266">
        <v>3292</v>
      </c>
      <c r="G280" s="266">
        <v>3135</v>
      </c>
      <c r="H280" s="267">
        <v>4910</v>
      </c>
      <c r="I280" s="267">
        <v>4429</v>
      </c>
      <c r="J280" s="267">
        <v>4539</v>
      </c>
      <c r="K280" s="267">
        <v>4781</v>
      </c>
      <c r="L280" s="267">
        <v>4240</v>
      </c>
      <c r="M280" s="267">
        <v>4264</v>
      </c>
      <c r="N280" s="270">
        <v>0.959878652893514</v>
      </c>
      <c r="O280" s="269">
        <v>124981</v>
      </c>
      <c r="P280" s="297">
        <v>0.9</v>
      </c>
      <c r="Q280" s="270">
        <v>0.964547319074128</v>
      </c>
      <c r="R280" s="270">
        <v>0.9020366598778</v>
      </c>
      <c r="S280" s="270">
        <v>0.886843756536289</v>
      </c>
      <c r="T280" s="298">
        <v>0.0625106591963279</v>
      </c>
      <c r="U280" s="269">
        <v>130205</v>
      </c>
      <c r="V280" s="269">
        <v>120299</v>
      </c>
      <c r="W280" s="270">
        <v>0.923919972351292</v>
      </c>
      <c r="X280" s="270">
        <v>0.918546733079402</v>
      </c>
      <c r="Y280" s="271">
        <v>0.924439918533605</v>
      </c>
      <c r="Z280" s="271">
        <v>0.891863626856306</v>
      </c>
      <c r="AA280" s="298">
        <v>-0.00589318545420259</v>
      </c>
      <c r="AB280" s="267">
        <v>32817</v>
      </c>
      <c r="AC280" s="267">
        <v>30126</v>
      </c>
      <c r="AD280" s="267">
        <v>31589</v>
      </c>
      <c r="AE280" s="267">
        <v>29305</v>
      </c>
      <c r="AF280" s="271">
        <v>0.917999817167931</v>
      </c>
      <c r="AG280" s="271">
        <v>0.927696349995252</v>
      </c>
      <c r="AH280" s="298">
        <v>-0.0096965328273203</v>
      </c>
    </row>
    <row r="281" spans="1:34">
      <c r="A281" s="318" t="s">
        <v>496</v>
      </c>
      <c r="B281" s="324" t="s">
        <v>3329</v>
      </c>
      <c r="C281" s="296" t="s">
        <v>513</v>
      </c>
      <c r="D281" s="324" t="s">
        <v>514</v>
      </c>
      <c r="E281" s="266">
        <v>0</v>
      </c>
      <c r="F281" s="266">
        <v>0</v>
      </c>
      <c r="G281" s="266">
        <v>0</v>
      </c>
      <c r="H281" s="267">
        <v>0</v>
      </c>
      <c r="I281" s="267">
        <v>0</v>
      </c>
      <c r="J281" s="267">
        <v>0</v>
      </c>
      <c r="K281" s="267">
        <v>0</v>
      </c>
      <c r="L281" s="267">
        <v>0</v>
      </c>
      <c r="M281" s="267">
        <v>0</v>
      </c>
      <c r="N281" s="270">
        <v>0</v>
      </c>
      <c r="O281" s="269">
        <v>0</v>
      </c>
      <c r="P281" s="297">
        <v>0.9</v>
      </c>
      <c r="Q281" s="270">
        <v>0</v>
      </c>
      <c r="R281" s="270">
        <v>0</v>
      </c>
      <c r="S281" s="270">
        <v>0</v>
      </c>
      <c r="T281" s="298">
        <v>0</v>
      </c>
      <c r="U281" s="269">
        <v>0</v>
      </c>
      <c r="V281" s="269">
        <v>0</v>
      </c>
      <c r="W281" s="270">
        <v>0</v>
      </c>
      <c r="X281" s="270">
        <v>0</v>
      </c>
      <c r="Y281" s="271">
        <v>0</v>
      </c>
      <c r="Z281" s="271">
        <v>0</v>
      </c>
      <c r="AA281" s="298">
        <v>0</v>
      </c>
      <c r="AB281" s="267">
        <v>0</v>
      </c>
      <c r="AC281" s="267">
        <v>0</v>
      </c>
      <c r="AD281" s="267">
        <v>0</v>
      </c>
      <c r="AE281" s="267">
        <v>0</v>
      </c>
      <c r="AF281" s="271">
        <v>0</v>
      </c>
      <c r="AG281" s="271">
        <v>0</v>
      </c>
      <c r="AH281" s="298">
        <v>0</v>
      </c>
    </row>
    <row r="282" spans="1:34">
      <c r="A282" s="318" t="s">
        <v>496</v>
      </c>
      <c r="B282" s="324" t="s">
        <v>3329</v>
      </c>
      <c r="C282" s="296" t="s">
        <v>515</v>
      </c>
      <c r="D282" s="324" t="s">
        <v>516</v>
      </c>
      <c r="E282" s="266">
        <v>936</v>
      </c>
      <c r="F282" s="266">
        <v>876</v>
      </c>
      <c r="G282" s="266">
        <v>832</v>
      </c>
      <c r="H282" s="267">
        <v>1213</v>
      </c>
      <c r="I282" s="267">
        <v>1200</v>
      </c>
      <c r="J282" s="267">
        <v>1129</v>
      </c>
      <c r="K282" s="267">
        <v>1173</v>
      </c>
      <c r="L282" s="267">
        <v>1150</v>
      </c>
      <c r="M282" s="267">
        <v>1116</v>
      </c>
      <c r="N282" s="270">
        <v>0.977616414629272</v>
      </c>
      <c r="O282" s="269">
        <v>29350</v>
      </c>
      <c r="P282" s="297">
        <v>0.9</v>
      </c>
      <c r="Q282" s="270">
        <v>0.935897435897436</v>
      </c>
      <c r="R282" s="270">
        <v>0.989282769991756</v>
      </c>
      <c r="S282" s="270">
        <v>0.980392156862745</v>
      </c>
      <c r="T282" s="298">
        <v>-0.0533853340943201</v>
      </c>
      <c r="U282" s="269">
        <v>30022</v>
      </c>
      <c r="V282" s="269">
        <v>28191</v>
      </c>
      <c r="W282" s="270">
        <v>0.939011391646126</v>
      </c>
      <c r="X282" s="270">
        <v>0.888888888888889</v>
      </c>
      <c r="Y282" s="271">
        <v>0.930750206100577</v>
      </c>
      <c r="Z282" s="271">
        <v>0.951406649616368</v>
      </c>
      <c r="AA282" s="298">
        <v>-0.0418613172116883</v>
      </c>
      <c r="AB282" s="267">
        <v>8357</v>
      </c>
      <c r="AC282" s="267">
        <v>7847</v>
      </c>
      <c r="AD282" s="267">
        <v>7808</v>
      </c>
      <c r="AE282" s="267">
        <v>7374</v>
      </c>
      <c r="AF282" s="271">
        <v>0.938973315783176</v>
      </c>
      <c r="AG282" s="271">
        <v>0.944415983606557</v>
      </c>
      <c r="AH282" s="298">
        <v>-0.00544266782338165</v>
      </c>
    </row>
    <row r="283" spans="1:34">
      <c r="A283" s="318" t="s">
        <v>496</v>
      </c>
      <c r="B283" s="324" t="s">
        <v>3329</v>
      </c>
      <c r="C283" s="296" t="s">
        <v>517</v>
      </c>
      <c r="D283" s="324" t="s">
        <v>518</v>
      </c>
      <c r="E283" s="266">
        <v>4</v>
      </c>
      <c r="F283" s="266">
        <v>0</v>
      </c>
      <c r="G283" s="266">
        <v>0</v>
      </c>
      <c r="H283" s="267">
        <v>2</v>
      </c>
      <c r="I283" s="267">
        <v>0</v>
      </c>
      <c r="J283" s="267">
        <v>0</v>
      </c>
      <c r="K283" s="267">
        <v>2</v>
      </c>
      <c r="L283" s="267">
        <v>0</v>
      </c>
      <c r="M283" s="267">
        <v>0</v>
      </c>
      <c r="N283" s="270">
        <v>0.0645161290322581</v>
      </c>
      <c r="O283" s="269">
        <v>2</v>
      </c>
      <c r="P283" s="297">
        <v>0.9</v>
      </c>
      <c r="Q283" s="270">
        <v>0</v>
      </c>
      <c r="R283" s="270">
        <v>0</v>
      </c>
      <c r="S283" s="270">
        <v>0</v>
      </c>
      <c r="T283" s="298">
        <v>0</v>
      </c>
      <c r="U283" s="269">
        <v>31</v>
      </c>
      <c r="V283" s="269">
        <v>18</v>
      </c>
      <c r="W283" s="270">
        <v>0.580645161290323</v>
      </c>
      <c r="X283" s="270">
        <v>0</v>
      </c>
      <c r="Y283" s="271">
        <v>0</v>
      </c>
      <c r="Z283" s="271">
        <v>0</v>
      </c>
      <c r="AA283" s="298">
        <v>0</v>
      </c>
      <c r="AB283" s="267">
        <v>10</v>
      </c>
      <c r="AC283" s="267">
        <v>0</v>
      </c>
      <c r="AD283" s="267">
        <v>0</v>
      </c>
      <c r="AE283" s="267">
        <v>0</v>
      </c>
      <c r="AF283" s="271">
        <v>0</v>
      </c>
      <c r="AG283" s="271">
        <v>0</v>
      </c>
      <c r="AH283" s="298">
        <v>0</v>
      </c>
    </row>
    <row r="284" spans="1:34">
      <c r="A284" s="318" t="s">
        <v>496</v>
      </c>
      <c r="B284" s="324" t="s">
        <v>3329</v>
      </c>
      <c r="C284" s="296" t="s">
        <v>519</v>
      </c>
      <c r="D284" s="324" t="s">
        <v>520</v>
      </c>
      <c r="E284" s="266">
        <v>0</v>
      </c>
      <c r="F284" s="266">
        <v>0</v>
      </c>
      <c r="G284" s="266">
        <v>0</v>
      </c>
      <c r="H284" s="267">
        <v>1</v>
      </c>
      <c r="I284" s="267">
        <v>0</v>
      </c>
      <c r="J284" s="267">
        <v>0</v>
      </c>
      <c r="K284" s="267">
        <v>0</v>
      </c>
      <c r="L284" s="267">
        <v>0</v>
      </c>
      <c r="M284" s="267">
        <v>0</v>
      </c>
      <c r="N284" s="270">
        <v>0.4</v>
      </c>
      <c r="O284" s="269">
        <v>2</v>
      </c>
      <c r="P284" s="297">
        <v>0.9</v>
      </c>
      <c r="Q284" s="270">
        <v>0</v>
      </c>
      <c r="R284" s="270">
        <v>0</v>
      </c>
      <c r="S284" s="270">
        <v>0</v>
      </c>
      <c r="T284" s="298">
        <v>0</v>
      </c>
      <c r="U284" s="269">
        <v>5</v>
      </c>
      <c r="V284" s="269">
        <v>2</v>
      </c>
      <c r="W284" s="270">
        <v>0.4</v>
      </c>
      <c r="X284" s="270">
        <v>0</v>
      </c>
      <c r="Y284" s="271">
        <v>0</v>
      </c>
      <c r="Z284" s="271">
        <v>0</v>
      </c>
      <c r="AA284" s="298">
        <v>0</v>
      </c>
      <c r="AB284" s="267">
        <v>1</v>
      </c>
      <c r="AC284" s="267">
        <v>0</v>
      </c>
      <c r="AD284" s="267">
        <v>3</v>
      </c>
      <c r="AE284" s="267">
        <v>1</v>
      </c>
      <c r="AF284" s="271">
        <v>0</v>
      </c>
      <c r="AG284" s="271">
        <v>0.333333333333333</v>
      </c>
      <c r="AH284" s="298">
        <v>-0.333333333333333</v>
      </c>
    </row>
    <row r="285" spans="1:34">
      <c r="A285" s="318" t="s">
        <v>496</v>
      </c>
      <c r="B285" s="324" t="s">
        <v>3329</v>
      </c>
      <c r="C285" s="296" t="s">
        <v>521</v>
      </c>
      <c r="D285" s="324" t="s">
        <v>522</v>
      </c>
      <c r="E285" s="266">
        <v>7</v>
      </c>
      <c r="F285" s="266">
        <v>0</v>
      </c>
      <c r="G285" s="266">
        <v>6</v>
      </c>
      <c r="H285" s="267">
        <v>7</v>
      </c>
      <c r="I285" s="267">
        <v>0</v>
      </c>
      <c r="J285" s="267">
        <v>6</v>
      </c>
      <c r="K285" s="267">
        <v>10</v>
      </c>
      <c r="L285" s="267">
        <v>0</v>
      </c>
      <c r="M285" s="267">
        <v>10</v>
      </c>
      <c r="N285" s="270">
        <v>0</v>
      </c>
      <c r="O285" s="269">
        <v>0</v>
      </c>
      <c r="P285" s="297">
        <v>0.9</v>
      </c>
      <c r="Q285" s="270">
        <v>0</v>
      </c>
      <c r="R285" s="270">
        <v>0</v>
      </c>
      <c r="S285" s="270">
        <v>0</v>
      </c>
      <c r="T285" s="298">
        <v>0</v>
      </c>
      <c r="U285" s="269">
        <v>244</v>
      </c>
      <c r="V285" s="269">
        <v>221</v>
      </c>
      <c r="W285" s="270">
        <v>0.905737704918033</v>
      </c>
      <c r="X285" s="270">
        <v>0.857142857142857</v>
      </c>
      <c r="Y285" s="271">
        <v>0.857142857142857</v>
      </c>
      <c r="Z285" s="271">
        <v>1</v>
      </c>
      <c r="AA285" s="298">
        <v>0</v>
      </c>
      <c r="AB285" s="267">
        <v>50</v>
      </c>
      <c r="AC285" s="267">
        <v>44</v>
      </c>
      <c r="AD285" s="267">
        <v>63</v>
      </c>
      <c r="AE285" s="267">
        <v>55</v>
      </c>
      <c r="AF285" s="271">
        <v>0.88</v>
      </c>
      <c r="AG285" s="271">
        <v>0.873015873015873</v>
      </c>
      <c r="AH285" s="298">
        <v>0.00698412698412698</v>
      </c>
    </row>
    <row r="286" spans="1:34">
      <c r="A286" s="318" t="s">
        <v>496</v>
      </c>
      <c r="B286" s="324" t="s">
        <v>3329</v>
      </c>
      <c r="C286" s="296" t="s">
        <v>523</v>
      </c>
      <c r="D286" s="324" t="s">
        <v>524</v>
      </c>
      <c r="E286" s="266">
        <v>1</v>
      </c>
      <c r="F286" s="266">
        <v>1</v>
      </c>
      <c r="G286" s="266">
        <v>1</v>
      </c>
      <c r="H286" s="267">
        <v>1</v>
      </c>
      <c r="I286" s="267">
        <v>1</v>
      </c>
      <c r="J286" s="267">
        <v>0</v>
      </c>
      <c r="K286" s="267">
        <v>0</v>
      </c>
      <c r="L286" s="267">
        <v>0</v>
      </c>
      <c r="M286" s="267">
        <v>0</v>
      </c>
      <c r="N286" s="270">
        <v>1</v>
      </c>
      <c r="O286" s="269">
        <v>4</v>
      </c>
      <c r="P286" s="297">
        <v>0.9</v>
      </c>
      <c r="Q286" s="270">
        <v>1</v>
      </c>
      <c r="R286" s="270">
        <v>1</v>
      </c>
      <c r="S286" s="270">
        <v>0</v>
      </c>
      <c r="T286" s="298">
        <v>0</v>
      </c>
      <c r="U286" s="269">
        <v>4</v>
      </c>
      <c r="V286" s="269">
        <v>2</v>
      </c>
      <c r="W286" s="270">
        <v>0.5</v>
      </c>
      <c r="X286" s="270">
        <v>1</v>
      </c>
      <c r="Y286" s="271">
        <v>0</v>
      </c>
      <c r="Z286" s="271">
        <v>0</v>
      </c>
      <c r="AA286" s="298">
        <v>1</v>
      </c>
      <c r="AB286" s="267">
        <v>2</v>
      </c>
      <c r="AC286" s="267">
        <v>1</v>
      </c>
      <c r="AD286" s="267">
        <v>1</v>
      </c>
      <c r="AE286" s="267">
        <v>0</v>
      </c>
      <c r="AF286" s="271">
        <v>0.5</v>
      </c>
      <c r="AG286" s="271">
        <v>0</v>
      </c>
      <c r="AH286" s="298">
        <v>0.5</v>
      </c>
    </row>
    <row r="287" spans="1:34">
      <c r="A287" s="318" t="s">
        <v>496</v>
      </c>
      <c r="B287" s="324" t="s">
        <v>3330</v>
      </c>
      <c r="C287" s="296" t="s">
        <v>525</v>
      </c>
      <c r="D287" s="324" t="s">
        <v>525</v>
      </c>
      <c r="E287" s="266">
        <v>2997</v>
      </c>
      <c r="F287" s="266">
        <v>2815</v>
      </c>
      <c r="G287" s="266">
        <v>2733</v>
      </c>
      <c r="H287" s="267">
        <v>4088</v>
      </c>
      <c r="I287" s="267">
        <v>3749</v>
      </c>
      <c r="J287" s="267">
        <v>3775</v>
      </c>
      <c r="K287" s="267">
        <v>3943</v>
      </c>
      <c r="L287" s="267">
        <v>3755</v>
      </c>
      <c r="M287" s="267">
        <v>3679</v>
      </c>
      <c r="N287" s="270">
        <v>0.926807976879592</v>
      </c>
      <c r="O287" s="269">
        <v>109355</v>
      </c>
      <c r="P287" s="297">
        <v>0.9</v>
      </c>
      <c r="Q287" s="270">
        <v>0.939272605939273</v>
      </c>
      <c r="R287" s="270">
        <v>0.917074363992172</v>
      </c>
      <c r="S287" s="270">
        <v>0.952320568095359</v>
      </c>
      <c r="T287" s="298">
        <v>0.0221982419471004</v>
      </c>
      <c r="U287" s="269">
        <v>117991</v>
      </c>
      <c r="V287" s="269">
        <v>109828</v>
      </c>
      <c r="W287" s="270">
        <v>0.930816757210296</v>
      </c>
      <c r="X287" s="270">
        <v>0.911911911911912</v>
      </c>
      <c r="Y287" s="271">
        <v>0.923434442270059</v>
      </c>
      <c r="Z287" s="271">
        <v>0.933045904133908</v>
      </c>
      <c r="AA287" s="298">
        <v>-0.0115225303581468</v>
      </c>
      <c r="AB287" s="267">
        <v>28101</v>
      </c>
      <c r="AC287" s="267">
        <v>26142</v>
      </c>
      <c r="AD287" s="267">
        <v>28134</v>
      </c>
      <c r="AE287" s="267">
        <v>26186</v>
      </c>
      <c r="AF287" s="271">
        <v>0.930287178392228</v>
      </c>
      <c r="AG287" s="271">
        <v>0.930759934598706</v>
      </c>
      <c r="AH287" s="298">
        <v>-0.000472756206478131</v>
      </c>
    </row>
    <row r="288" spans="1:34">
      <c r="A288" s="318" t="s">
        <v>496</v>
      </c>
      <c r="B288" s="324" t="s">
        <v>3330</v>
      </c>
      <c r="C288" s="296" t="s">
        <v>526</v>
      </c>
      <c r="D288" s="324" t="s">
        <v>527</v>
      </c>
      <c r="E288" s="266">
        <v>4174</v>
      </c>
      <c r="F288" s="266">
        <v>4085</v>
      </c>
      <c r="G288" s="266">
        <v>3737</v>
      </c>
      <c r="H288" s="267">
        <v>5455</v>
      </c>
      <c r="I288" s="267">
        <v>5261</v>
      </c>
      <c r="J288" s="267">
        <v>4790</v>
      </c>
      <c r="K288" s="267">
        <v>5618</v>
      </c>
      <c r="L288" s="267">
        <v>5324</v>
      </c>
      <c r="M288" s="267">
        <v>5118</v>
      </c>
      <c r="N288" s="270">
        <v>0.919300420922113</v>
      </c>
      <c r="O288" s="269">
        <v>140869</v>
      </c>
      <c r="P288" s="297">
        <v>0.9</v>
      </c>
      <c r="Q288" s="270">
        <v>0.978677527551509</v>
      </c>
      <c r="R288" s="270">
        <v>0.964436296975252</v>
      </c>
      <c r="S288" s="270">
        <v>0.947668209327163</v>
      </c>
      <c r="T288" s="298">
        <v>0.0142412305762574</v>
      </c>
      <c r="U288" s="269">
        <v>153235</v>
      </c>
      <c r="V288" s="269">
        <v>139549</v>
      </c>
      <c r="W288" s="270">
        <v>0.910686200933207</v>
      </c>
      <c r="X288" s="270">
        <v>0.89530426449449</v>
      </c>
      <c r="Y288" s="271">
        <v>0.878093492208983</v>
      </c>
      <c r="Z288" s="271">
        <v>0.911000355998576</v>
      </c>
      <c r="AA288" s="298">
        <v>0.0172107722855072</v>
      </c>
      <c r="AB288" s="267">
        <v>38400</v>
      </c>
      <c r="AC288" s="267">
        <v>35054</v>
      </c>
      <c r="AD288" s="267">
        <v>36959</v>
      </c>
      <c r="AE288" s="267">
        <v>33826</v>
      </c>
      <c r="AF288" s="271">
        <v>0.912864583333333</v>
      </c>
      <c r="AG288" s="271">
        <v>0.915230390432642</v>
      </c>
      <c r="AH288" s="298">
        <v>-0.00236580709930823</v>
      </c>
    </row>
    <row r="289" spans="1:34">
      <c r="A289" s="318" t="s">
        <v>496</v>
      </c>
      <c r="B289" s="324" t="s">
        <v>3330</v>
      </c>
      <c r="C289" s="296" t="s">
        <v>528</v>
      </c>
      <c r="D289" s="324" t="s">
        <v>529</v>
      </c>
      <c r="E289" s="266">
        <v>3176</v>
      </c>
      <c r="F289" s="266">
        <v>3077</v>
      </c>
      <c r="G289" s="266">
        <v>2995</v>
      </c>
      <c r="H289" s="267">
        <v>4547</v>
      </c>
      <c r="I289" s="267">
        <v>4168</v>
      </c>
      <c r="J289" s="267">
        <v>4203</v>
      </c>
      <c r="K289" s="267">
        <v>4590</v>
      </c>
      <c r="L289" s="267">
        <v>4480</v>
      </c>
      <c r="M289" s="267">
        <v>4364</v>
      </c>
      <c r="N289" s="270">
        <v>0.955468768053983</v>
      </c>
      <c r="O289" s="269">
        <v>124038</v>
      </c>
      <c r="P289" s="297">
        <v>0.9</v>
      </c>
      <c r="Q289" s="270">
        <v>0.968828715365239</v>
      </c>
      <c r="R289" s="270">
        <v>0.916648339564548</v>
      </c>
      <c r="S289" s="270">
        <v>0.9760348583878</v>
      </c>
      <c r="T289" s="298">
        <v>0.0521803758006912</v>
      </c>
      <c r="U289" s="269">
        <v>129819</v>
      </c>
      <c r="V289" s="269">
        <v>122326</v>
      </c>
      <c r="W289" s="270">
        <v>0.94228117609903</v>
      </c>
      <c r="X289" s="270">
        <v>0.943010075566751</v>
      </c>
      <c r="Y289" s="271">
        <v>0.924345722454366</v>
      </c>
      <c r="Z289" s="271">
        <v>0.950762527233115</v>
      </c>
      <c r="AA289" s="298">
        <v>0.0186643531123851</v>
      </c>
      <c r="AB289" s="267">
        <v>30974</v>
      </c>
      <c r="AC289" s="267">
        <v>29190</v>
      </c>
      <c r="AD289" s="267">
        <v>30359</v>
      </c>
      <c r="AE289" s="267">
        <v>28662</v>
      </c>
      <c r="AF289" s="271">
        <v>0.942403305998579</v>
      </c>
      <c r="AG289" s="271">
        <v>0.944102243156889</v>
      </c>
      <c r="AH289" s="298">
        <v>-0.00169893715830971</v>
      </c>
    </row>
    <row r="290" spans="1:34">
      <c r="A290" s="318" t="s">
        <v>496</v>
      </c>
      <c r="B290" s="324" t="s">
        <v>3330</v>
      </c>
      <c r="C290" s="296" t="s">
        <v>530</v>
      </c>
      <c r="D290" s="324" t="s">
        <v>531</v>
      </c>
      <c r="E290" s="266">
        <v>1</v>
      </c>
      <c r="F290" s="266">
        <v>0</v>
      </c>
      <c r="G290" s="266">
        <v>1</v>
      </c>
      <c r="H290" s="267">
        <v>1</v>
      </c>
      <c r="I290" s="267">
        <v>0</v>
      </c>
      <c r="J290" s="267">
        <v>1</v>
      </c>
      <c r="K290" s="267">
        <v>0</v>
      </c>
      <c r="L290" s="267">
        <v>0</v>
      </c>
      <c r="M290" s="267">
        <v>0</v>
      </c>
      <c r="N290" s="270">
        <v>0</v>
      </c>
      <c r="O290" s="269">
        <v>0</v>
      </c>
      <c r="P290" s="297">
        <v>0.9</v>
      </c>
      <c r="Q290" s="270">
        <v>0</v>
      </c>
      <c r="R290" s="270">
        <v>0</v>
      </c>
      <c r="S290" s="270">
        <v>0</v>
      </c>
      <c r="T290" s="298">
        <v>0</v>
      </c>
      <c r="U290" s="269">
        <v>8</v>
      </c>
      <c r="V290" s="269">
        <v>8</v>
      </c>
      <c r="W290" s="270">
        <v>1</v>
      </c>
      <c r="X290" s="270">
        <v>1</v>
      </c>
      <c r="Y290" s="271">
        <v>1</v>
      </c>
      <c r="Z290" s="271">
        <v>0</v>
      </c>
      <c r="AA290" s="298">
        <v>0</v>
      </c>
      <c r="AB290" s="267">
        <v>4</v>
      </c>
      <c r="AC290" s="267">
        <v>4</v>
      </c>
      <c r="AD290" s="267">
        <v>0</v>
      </c>
      <c r="AE290" s="267">
        <v>0</v>
      </c>
      <c r="AF290" s="271">
        <v>1</v>
      </c>
      <c r="AG290" s="271">
        <v>0</v>
      </c>
      <c r="AH290" s="298">
        <v>1</v>
      </c>
    </row>
    <row r="291" spans="1:34">
      <c r="A291" s="318" t="s">
        <v>496</v>
      </c>
      <c r="B291" s="324" t="s">
        <v>3330</v>
      </c>
      <c r="C291" s="296" t="s">
        <v>532</v>
      </c>
      <c r="D291" s="324" t="s">
        <v>533</v>
      </c>
      <c r="E291" s="266">
        <v>0</v>
      </c>
      <c r="F291" s="266">
        <v>0</v>
      </c>
      <c r="G291" s="266">
        <v>0</v>
      </c>
      <c r="H291" s="267">
        <v>0</v>
      </c>
      <c r="I291" s="267">
        <v>0</v>
      </c>
      <c r="J291" s="267">
        <v>0</v>
      </c>
      <c r="K291" s="267">
        <v>0</v>
      </c>
      <c r="L291" s="267">
        <v>0</v>
      </c>
      <c r="M291" s="267">
        <v>0</v>
      </c>
      <c r="N291" s="270">
        <v>0</v>
      </c>
      <c r="O291" s="269">
        <v>0</v>
      </c>
      <c r="P291" s="297">
        <v>0.9</v>
      </c>
      <c r="Q291" s="270">
        <v>0</v>
      </c>
      <c r="R291" s="270">
        <v>0</v>
      </c>
      <c r="S291" s="270">
        <v>0</v>
      </c>
      <c r="T291" s="298">
        <v>0</v>
      </c>
      <c r="U291" s="269">
        <v>0</v>
      </c>
      <c r="V291" s="269">
        <v>0</v>
      </c>
      <c r="W291" s="270">
        <v>0</v>
      </c>
      <c r="X291" s="270">
        <v>0</v>
      </c>
      <c r="Y291" s="271">
        <v>0</v>
      </c>
      <c r="Z291" s="271">
        <v>0</v>
      </c>
      <c r="AA291" s="298">
        <v>0</v>
      </c>
      <c r="AB291" s="267">
        <v>0</v>
      </c>
      <c r="AC291" s="267">
        <v>0</v>
      </c>
      <c r="AD291" s="267">
        <v>0</v>
      </c>
      <c r="AE291" s="267">
        <v>0</v>
      </c>
      <c r="AF291" s="271">
        <v>0</v>
      </c>
      <c r="AG291" s="271">
        <v>0</v>
      </c>
      <c r="AH291" s="298">
        <v>0</v>
      </c>
    </row>
    <row r="292" spans="1:34">
      <c r="A292" s="318" t="s">
        <v>496</v>
      </c>
      <c r="B292" s="324" t="s">
        <v>3330</v>
      </c>
      <c r="C292" s="296" t="s">
        <v>534</v>
      </c>
      <c r="D292" s="324" t="s">
        <v>535</v>
      </c>
      <c r="E292" s="266">
        <v>1646</v>
      </c>
      <c r="F292" s="266">
        <v>1576</v>
      </c>
      <c r="G292" s="266">
        <v>1548</v>
      </c>
      <c r="H292" s="267">
        <v>1968</v>
      </c>
      <c r="I292" s="267">
        <v>1888</v>
      </c>
      <c r="J292" s="267">
        <v>1828</v>
      </c>
      <c r="K292" s="267">
        <v>2151</v>
      </c>
      <c r="L292" s="267">
        <v>2048</v>
      </c>
      <c r="M292" s="267">
        <v>2001</v>
      </c>
      <c r="N292" s="270">
        <v>0.954476194059331</v>
      </c>
      <c r="O292" s="269">
        <v>50739</v>
      </c>
      <c r="P292" s="297">
        <v>0.9</v>
      </c>
      <c r="Q292" s="270">
        <v>0.957472660996355</v>
      </c>
      <c r="R292" s="270">
        <v>0.959349593495935</v>
      </c>
      <c r="S292" s="270">
        <v>0.952115295211529</v>
      </c>
      <c r="T292" s="298">
        <v>-0.00187693249958021</v>
      </c>
      <c r="U292" s="269">
        <v>53159</v>
      </c>
      <c r="V292" s="269">
        <v>50002</v>
      </c>
      <c r="W292" s="270">
        <v>0.940612125886491</v>
      </c>
      <c r="X292" s="270">
        <v>0.940461725394897</v>
      </c>
      <c r="Y292" s="271">
        <v>0.928861788617886</v>
      </c>
      <c r="Z292" s="271">
        <v>0.930264993026499</v>
      </c>
      <c r="AA292" s="298">
        <v>0.0115999367770105</v>
      </c>
      <c r="AB292" s="267">
        <v>14174</v>
      </c>
      <c r="AC292" s="267">
        <v>13338</v>
      </c>
      <c r="AD292" s="267">
        <v>13295</v>
      </c>
      <c r="AE292" s="267">
        <v>12400</v>
      </c>
      <c r="AF292" s="271">
        <v>0.941018766756032</v>
      </c>
      <c r="AG292" s="271">
        <v>0.932681459195186</v>
      </c>
      <c r="AH292" s="298">
        <v>0.00833730756084594</v>
      </c>
    </row>
    <row r="293" spans="1:34">
      <c r="A293" s="318" t="s">
        <v>496</v>
      </c>
      <c r="B293" s="324" t="s">
        <v>3330</v>
      </c>
      <c r="C293" s="296" t="s">
        <v>536</v>
      </c>
      <c r="D293" s="324" t="s">
        <v>537</v>
      </c>
      <c r="E293" s="266">
        <v>1802</v>
      </c>
      <c r="F293" s="266">
        <v>1687</v>
      </c>
      <c r="G293" s="266">
        <v>1590</v>
      </c>
      <c r="H293" s="267">
        <v>2250</v>
      </c>
      <c r="I293" s="267">
        <v>2194</v>
      </c>
      <c r="J293" s="267">
        <v>2101</v>
      </c>
      <c r="K293" s="267">
        <v>2071</v>
      </c>
      <c r="L293" s="267">
        <v>2001</v>
      </c>
      <c r="M293" s="267">
        <v>1953</v>
      </c>
      <c r="N293" s="270">
        <v>0.968075224483809</v>
      </c>
      <c r="O293" s="269">
        <v>59404</v>
      </c>
      <c r="P293" s="297">
        <v>0.9</v>
      </c>
      <c r="Q293" s="270">
        <v>0.936182019977802</v>
      </c>
      <c r="R293" s="270">
        <v>0.975111111111111</v>
      </c>
      <c r="S293" s="270">
        <v>0.966199903428296</v>
      </c>
      <c r="T293" s="298">
        <v>-0.0389290911333087</v>
      </c>
      <c r="U293" s="269">
        <v>61363</v>
      </c>
      <c r="V293" s="269">
        <v>57276</v>
      </c>
      <c r="W293" s="270">
        <v>0.93339634633248</v>
      </c>
      <c r="X293" s="270">
        <v>0.882352941176471</v>
      </c>
      <c r="Y293" s="271">
        <v>0.933777777777778</v>
      </c>
      <c r="Z293" s="271">
        <v>0.943022694350555</v>
      </c>
      <c r="AA293" s="298">
        <v>-0.0514248366013073</v>
      </c>
      <c r="AB293" s="267">
        <v>15446</v>
      </c>
      <c r="AC293" s="267">
        <v>14425</v>
      </c>
      <c r="AD293" s="267">
        <v>14970</v>
      </c>
      <c r="AE293" s="267">
        <v>14026</v>
      </c>
      <c r="AF293" s="271">
        <v>0.933898744011394</v>
      </c>
      <c r="AG293" s="271">
        <v>0.936940547762191</v>
      </c>
      <c r="AH293" s="298">
        <v>-0.00304180375079655</v>
      </c>
    </row>
    <row r="294" spans="1:34">
      <c r="A294" s="318" t="s">
        <v>496</v>
      </c>
      <c r="B294" s="324" t="s">
        <v>3330</v>
      </c>
      <c r="C294" s="296" t="s">
        <v>538</v>
      </c>
      <c r="D294" s="324" t="s">
        <v>539</v>
      </c>
      <c r="E294" s="266">
        <v>153</v>
      </c>
      <c r="F294" s="266">
        <v>147</v>
      </c>
      <c r="G294" s="266">
        <v>147</v>
      </c>
      <c r="H294" s="267">
        <v>171</v>
      </c>
      <c r="I294" s="267">
        <v>162</v>
      </c>
      <c r="J294" s="267">
        <v>165</v>
      </c>
      <c r="K294" s="267">
        <v>121</v>
      </c>
      <c r="L294" s="267">
        <v>121</v>
      </c>
      <c r="M294" s="267">
        <v>121</v>
      </c>
      <c r="N294" s="270">
        <v>0.982776617954071</v>
      </c>
      <c r="O294" s="269">
        <v>1883</v>
      </c>
      <c r="P294" s="297">
        <v>0.9</v>
      </c>
      <c r="Q294" s="270">
        <v>0.96078431372549</v>
      </c>
      <c r="R294" s="270">
        <v>0.947368421052632</v>
      </c>
      <c r="S294" s="270">
        <v>1</v>
      </c>
      <c r="T294" s="298">
        <v>0.0134158926728587</v>
      </c>
      <c r="U294" s="269">
        <v>1916</v>
      </c>
      <c r="V294" s="269">
        <v>1890</v>
      </c>
      <c r="W294" s="270">
        <v>0.98643006263048</v>
      </c>
      <c r="X294" s="270">
        <v>0.96078431372549</v>
      </c>
      <c r="Y294" s="271">
        <v>0.964912280701754</v>
      </c>
      <c r="Z294" s="271">
        <v>1</v>
      </c>
      <c r="AA294" s="298">
        <v>-0.00412796697626416</v>
      </c>
      <c r="AB294" s="267">
        <v>1001</v>
      </c>
      <c r="AC294" s="267">
        <v>979</v>
      </c>
      <c r="AD294" s="267">
        <v>686</v>
      </c>
      <c r="AE294" s="267">
        <v>683</v>
      </c>
      <c r="AF294" s="271">
        <v>0.978021978021978</v>
      </c>
      <c r="AG294" s="271">
        <v>0.995626822157434</v>
      </c>
      <c r="AH294" s="298">
        <v>-0.0176048441354564</v>
      </c>
    </row>
    <row r="295" spans="1:34">
      <c r="A295" s="318" t="s">
        <v>496</v>
      </c>
      <c r="B295" s="324" t="s">
        <v>3330</v>
      </c>
      <c r="C295" s="296" t="s">
        <v>540</v>
      </c>
      <c r="D295" s="324" t="s">
        <v>541</v>
      </c>
      <c r="E295" s="266">
        <v>0</v>
      </c>
      <c r="F295" s="266">
        <v>0</v>
      </c>
      <c r="G295" s="266">
        <v>0</v>
      </c>
      <c r="H295" s="267">
        <v>0</v>
      </c>
      <c r="I295" s="267">
        <v>0</v>
      </c>
      <c r="J295" s="267">
        <v>0</v>
      </c>
      <c r="K295" s="267">
        <v>0</v>
      </c>
      <c r="L295" s="267">
        <v>0</v>
      </c>
      <c r="M295" s="267">
        <v>0</v>
      </c>
      <c r="N295" s="270">
        <v>0</v>
      </c>
      <c r="O295" s="269">
        <v>0</v>
      </c>
      <c r="P295" s="297">
        <v>0.9</v>
      </c>
      <c r="Q295" s="270">
        <v>0</v>
      </c>
      <c r="R295" s="270">
        <v>0</v>
      </c>
      <c r="S295" s="270">
        <v>0</v>
      </c>
      <c r="T295" s="298">
        <v>0</v>
      </c>
      <c r="U295" s="269">
        <v>1</v>
      </c>
      <c r="V295" s="269">
        <v>1</v>
      </c>
      <c r="W295" s="270">
        <v>1</v>
      </c>
      <c r="X295" s="270">
        <v>0</v>
      </c>
      <c r="Y295" s="271">
        <v>0</v>
      </c>
      <c r="Z295" s="271">
        <v>0</v>
      </c>
      <c r="AA295" s="298">
        <v>0</v>
      </c>
      <c r="AB295" s="267">
        <v>1</v>
      </c>
      <c r="AC295" s="267">
        <v>1</v>
      </c>
      <c r="AD295" s="267">
        <v>0</v>
      </c>
      <c r="AE295" s="267">
        <v>0</v>
      </c>
      <c r="AF295" s="271">
        <v>1</v>
      </c>
      <c r="AG295" s="271">
        <v>0</v>
      </c>
      <c r="AH295" s="298">
        <v>1</v>
      </c>
    </row>
    <row r="296" spans="1:34">
      <c r="A296" s="318" t="s">
        <v>496</v>
      </c>
      <c r="B296" s="324" t="s">
        <v>3330</v>
      </c>
      <c r="C296" s="296" t="s">
        <v>542</v>
      </c>
      <c r="D296" s="324" t="s">
        <v>543</v>
      </c>
      <c r="E296" s="266">
        <v>5</v>
      </c>
      <c r="F296" s="266">
        <v>3</v>
      </c>
      <c r="G296" s="266">
        <v>4</v>
      </c>
      <c r="H296" s="267">
        <v>1</v>
      </c>
      <c r="I296" s="267">
        <v>1</v>
      </c>
      <c r="J296" s="267">
        <v>1</v>
      </c>
      <c r="K296" s="267">
        <v>1</v>
      </c>
      <c r="L296" s="267">
        <v>1</v>
      </c>
      <c r="M296" s="267">
        <v>1</v>
      </c>
      <c r="N296" s="270">
        <v>0.725274725274725</v>
      </c>
      <c r="O296" s="269">
        <v>66</v>
      </c>
      <c r="P296" s="297">
        <v>0.9</v>
      </c>
      <c r="Q296" s="270">
        <v>0.6</v>
      </c>
      <c r="R296" s="270">
        <v>1</v>
      </c>
      <c r="S296" s="270">
        <v>1</v>
      </c>
      <c r="T296" s="298">
        <v>-0.4</v>
      </c>
      <c r="U296" s="269">
        <v>91</v>
      </c>
      <c r="V296" s="269">
        <v>74</v>
      </c>
      <c r="W296" s="270">
        <v>0.813186813186813</v>
      </c>
      <c r="X296" s="270">
        <v>0.8</v>
      </c>
      <c r="Y296" s="271">
        <v>1</v>
      </c>
      <c r="Z296" s="271">
        <v>1</v>
      </c>
      <c r="AA296" s="298">
        <v>-0.2</v>
      </c>
      <c r="AB296" s="267">
        <v>18</v>
      </c>
      <c r="AC296" s="267">
        <v>15</v>
      </c>
      <c r="AD296" s="267">
        <v>27</v>
      </c>
      <c r="AE296" s="267">
        <v>22</v>
      </c>
      <c r="AF296" s="271">
        <v>0.833333333333333</v>
      </c>
      <c r="AG296" s="271">
        <v>0.814814814814815</v>
      </c>
      <c r="AH296" s="298">
        <v>0.0185185185185186</v>
      </c>
    </row>
    <row r="297" spans="1:34">
      <c r="A297" s="318" t="s">
        <v>496</v>
      </c>
      <c r="B297" s="324" t="s">
        <v>3330</v>
      </c>
      <c r="C297" s="296" t="s">
        <v>544</v>
      </c>
      <c r="D297" s="324" t="s">
        <v>545</v>
      </c>
      <c r="E297" s="266">
        <v>0</v>
      </c>
      <c r="F297" s="266">
        <v>0</v>
      </c>
      <c r="G297" s="266">
        <v>0</v>
      </c>
      <c r="H297" s="267">
        <v>0</v>
      </c>
      <c r="I297" s="267">
        <v>0</v>
      </c>
      <c r="J297" s="267">
        <v>0</v>
      </c>
      <c r="K297" s="267">
        <v>0</v>
      </c>
      <c r="L297" s="267">
        <v>0</v>
      </c>
      <c r="M297" s="267">
        <v>0</v>
      </c>
      <c r="N297" s="270">
        <v>0</v>
      </c>
      <c r="O297" s="269">
        <v>0</v>
      </c>
      <c r="P297" s="297">
        <v>0.9</v>
      </c>
      <c r="Q297" s="270">
        <v>0</v>
      </c>
      <c r="R297" s="270">
        <v>0</v>
      </c>
      <c r="S297" s="270">
        <v>0</v>
      </c>
      <c r="T297" s="298">
        <v>0</v>
      </c>
      <c r="U297" s="269">
        <v>0</v>
      </c>
      <c r="V297" s="269">
        <v>0</v>
      </c>
      <c r="W297" s="270">
        <v>0</v>
      </c>
      <c r="X297" s="270">
        <v>0</v>
      </c>
      <c r="Y297" s="271">
        <v>0</v>
      </c>
      <c r="Z297" s="271">
        <v>0</v>
      </c>
      <c r="AA297" s="298">
        <v>0</v>
      </c>
      <c r="AB297" s="267">
        <v>0</v>
      </c>
      <c r="AC297" s="267">
        <v>0</v>
      </c>
      <c r="AD297" s="267">
        <v>0</v>
      </c>
      <c r="AE297" s="267">
        <v>0</v>
      </c>
      <c r="AF297" s="271">
        <v>0</v>
      </c>
      <c r="AG297" s="271">
        <v>0</v>
      </c>
      <c r="AH297" s="298">
        <v>0</v>
      </c>
    </row>
    <row r="298" spans="1:34">
      <c r="A298" s="318" t="s">
        <v>496</v>
      </c>
      <c r="B298" s="324" t="s">
        <v>3330</v>
      </c>
      <c r="C298" s="296" t="s">
        <v>546</v>
      </c>
      <c r="D298" s="324" t="s">
        <v>547</v>
      </c>
      <c r="E298" s="266">
        <v>1</v>
      </c>
      <c r="F298" s="266">
        <v>1</v>
      </c>
      <c r="G298" s="266">
        <v>1</v>
      </c>
      <c r="H298" s="267">
        <v>0</v>
      </c>
      <c r="I298" s="267">
        <v>0</v>
      </c>
      <c r="J298" s="267">
        <v>0</v>
      </c>
      <c r="K298" s="267">
        <v>0</v>
      </c>
      <c r="L298" s="267">
        <v>0</v>
      </c>
      <c r="M298" s="267">
        <v>0</v>
      </c>
      <c r="N298" s="270">
        <v>1</v>
      </c>
      <c r="O298" s="269">
        <v>1</v>
      </c>
      <c r="P298" s="297">
        <v>0.9</v>
      </c>
      <c r="Q298" s="270">
        <v>1</v>
      </c>
      <c r="R298" s="270">
        <v>0</v>
      </c>
      <c r="S298" s="270">
        <v>0</v>
      </c>
      <c r="T298" s="298">
        <v>1</v>
      </c>
      <c r="U298" s="269">
        <v>1</v>
      </c>
      <c r="V298" s="269">
        <v>1</v>
      </c>
      <c r="W298" s="270">
        <v>1</v>
      </c>
      <c r="X298" s="270">
        <v>1</v>
      </c>
      <c r="Y298" s="271">
        <v>0</v>
      </c>
      <c r="Z298" s="271">
        <v>0</v>
      </c>
      <c r="AA298" s="298">
        <v>1</v>
      </c>
      <c r="AB298" s="267">
        <v>1</v>
      </c>
      <c r="AC298" s="267">
        <v>1</v>
      </c>
      <c r="AD298" s="267">
        <v>0</v>
      </c>
      <c r="AE298" s="267">
        <v>0</v>
      </c>
      <c r="AF298" s="271">
        <v>1</v>
      </c>
      <c r="AG298" s="271">
        <v>0</v>
      </c>
      <c r="AH298" s="298">
        <v>1</v>
      </c>
    </row>
    <row r="299" spans="1:34">
      <c r="A299" s="318" t="s">
        <v>496</v>
      </c>
      <c r="B299" s="324" t="s">
        <v>3330</v>
      </c>
      <c r="C299" s="296" t="s">
        <v>548</v>
      </c>
      <c r="D299" s="324" t="s">
        <v>549</v>
      </c>
      <c r="E299" s="266">
        <v>2</v>
      </c>
      <c r="F299" s="266">
        <v>1</v>
      </c>
      <c r="G299" s="266">
        <v>1</v>
      </c>
      <c r="H299" s="267">
        <v>0</v>
      </c>
      <c r="I299" s="267">
        <v>0</v>
      </c>
      <c r="J299" s="267">
        <v>0</v>
      </c>
      <c r="K299" s="267">
        <v>0</v>
      </c>
      <c r="L299" s="267">
        <v>0</v>
      </c>
      <c r="M299" s="267">
        <v>0</v>
      </c>
      <c r="N299" s="270">
        <v>0.116279069767442</v>
      </c>
      <c r="O299" s="269">
        <v>5</v>
      </c>
      <c r="P299" s="297">
        <v>0.9</v>
      </c>
      <c r="Q299" s="270">
        <v>0.5</v>
      </c>
      <c r="R299" s="270">
        <v>0</v>
      </c>
      <c r="S299" s="270">
        <v>0</v>
      </c>
      <c r="T299" s="298">
        <v>0.5</v>
      </c>
      <c r="U299" s="269">
        <v>43</v>
      </c>
      <c r="V299" s="269">
        <v>36</v>
      </c>
      <c r="W299" s="270">
        <v>0.837209302325581</v>
      </c>
      <c r="X299" s="270">
        <v>0.5</v>
      </c>
      <c r="Y299" s="271">
        <v>0</v>
      </c>
      <c r="Z299" s="271">
        <v>0</v>
      </c>
      <c r="AA299" s="298">
        <v>0.5</v>
      </c>
      <c r="AB299" s="267">
        <v>4</v>
      </c>
      <c r="AC299" s="267">
        <v>3</v>
      </c>
      <c r="AD299" s="267">
        <v>3</v>
      </c>
      <c r="AE299" s="267">
        <v>3</v>
      </c>
      <c r="AF299" s="271">
        <v>0.75</v>
      </c>
      <c r="AG299" s="271">
        <v>1</v>
      </c>
      <c r="AH299" s="298">
        <v>-0.25</v>
      </c>
    </row>
    <row r="300" spans="1:34">
      <c r="A300" s="318" t="s">
        <v>496</v>
      </c>
      <c r="B300" s="324" t="s">
        <v>3330</v>
      </c>
      <c r="C300" s="296" t="s">
        <v>550</v>
      </c>
      <c r="D300" s="324" t="s">
        <v>551</v>
      </c>
      <c r="E300" s="266">
        <v>4</v>
      </c>
      <c r="F300" s="266">
        <v>3</v>
      </c>
      <c r="G300" s="266">
        <v>3</v>
      </c>
      <c r="H300" s="267">
        <v>2</v>
      </c>
      <c r="I300" s="267">
        <v>1</v>
      </c>
      <c r="J300" s="267">
        <v>0</v>
      </c>
      <c r="K300" s="267">
        <v>4</v>
      </c>
      <c r="L300" s="267">
        <v>3</v>
      </c>
      <c r="M300" s="267">
        <v>3</v>
      </c>
      <c r="N300" s="270">
        <v>0.686567164179104</v>
      </c>
      <c r="O300" s="269">
        <v>46</v>
      </c>
      <c r="P300" s="297">
        <v>0.9</v>
      </c>
      <c r="Q300" s="270">
        <v>0.75</v>
      </c>
      <c r="R300" s="270">
        <v>0.5</v>
      </c>
      <c r="S300" s="270">
        <v>0.75</v>
      </c>
      <c r="T300" s="298">
        <v>0.25</v>
      </c>
      <c r="U300" s="269">
        <v>67</v>
      </c>
      <c r="V300" s="269">
        <v>49</v>
      </c>
      <c r="W300" s="270">
        <v>0.73134328358209</v>
      </c>
      <c r="X300" s="270">
        <v>0.75</v>
      </c>
      <c r="Y300" s="271">
        <v>0</v>
      </c>
      <c r="Z300" s="271">
        <v>0.75</v>
      </c>
      <c r="AA300" s="298">
        <v>0.75</v>
      </c>
      <c r="AB300" s="267">
        <v>20</v>
      </c>
      <c r="AC300" s="267">
        <v>12</v>
      </c>
      <c r="AD300" s="267">
        <v>18</v>
      </c>
      <c r="AE300" s="267">
        <v>15</v>
      </c>
      <c r="AF300" s="271">
        <v>0.6</v>
      </c>
      <c r="AG300" s="271">
        <v>0.833333333333333</v>
      </c>
      <c r="AH300" s="298">
        <v>-0.233333333333333</v>
      </c>
    </row>
    <row r="301" spans="1:34">
      <c r="A301" s="318" t="s">
        <v>496</v>
      </c>
      <c r="B301" s="324" t="s">
        <v>3330</v>
      </c>
      <c r="C301" s="296" t="s">
        <v>552</v>
      </c>
      <c r="D301" s="324" t="s">
        <v>553</v>
      </c>
      <c r="E301" s="266">
        <v>0</v>
      </c>
      <c r="F301" s="266">
        <v>0</v>
      </c>
      <c r="G301" s="266">
        <v>0</v>
      </c>
      <c r="H301" s="267">
        <v>0</v>
      </c>
      <c r="I301" s="267">
        <v>0</v>
      </c>
      <c r="J301" s="267">
        <v>0</v>
      </c>
      <c r="K301" s="267">
        <v>0</v>
      </c>
      <c r="L301" s="267">
        <v>0</v>
      </c>
      <c r="M301" s="267">
        <v>0</v>
      </c>
      <c r="N301" s="270">
        <v>0</v>
      </c>
      <c r="O301" s="269">
        <v>0</v>
      </c>
      <c r="P301" s="297">
        <v>0.9</v>
      </c>
      <c r="Q301" s="270">
        <v>0</v>
      </c>
      <c r="R301" s="270">
        <v>0</v>
      </c>
      <c r="S301" s="270">
        <v>0</v>
      </c>
      <c r="T301" s="298">
        <v>0</v>
      </c>
      <c r="U301" s="269">
        <v>0</v>
      </c>
      <c r="V301" s="269">
        <v>0</v>
      </c>
      <c r="W301" s="270">
        <v>0</v>
      </c>
      <c r="X301" s="270">
        <v>0</v>
      </c>
      <c r="Y301" s="271">
        <v>0</v>
      </c>
      <c r="Z301" s="271">
        <v>0</v>
      </c>
      <c r="AA301" s="298">
        <v>0</v>
      </c>
      <c r="AB301" s="267">
        <v>0</v>
      </c>
      <c r="AC301" s="267">
        <v>0</v>
      </c>
      <c r="AD301" s="267">
        <v>0</v>
      </c>
      <c r="AE301" s="267">
        <v>0</v>
      </c>
      <c r="AF301" s="271">
        <v>0</v>
      </c>
      <c r="AG301" s="271">
        <v>0</v>
      </c>
      <c r="AH301" s="298">
        <v>0</v>
      </c>
    </row>
    <row r="302" spans="1:34">
      <c r="A302" s="318" t="s">
        <v>496</v>
      </c>
      <c r="B302" s="324" t="s">
        <v>3330</v>
      </c>
      <c r="C302" s="296" t="s">
        <v>554</v>
      </c>
      <c r="D302" s="324" t="s">
        <v>555</v>
      </c>
      <c r="E302" s="266">
        <v>3817</v>
      </c>
      <c r="F302" s="266">
        <v>3697</v>
      </c>
      <c r="G302" s="266">
        <v>3577</v>
      </c>
      <c r="H302" s="267">
        <v>4900</v>
      </c>
      <c r="I302" s="267">
        <v>4736</v>
      </c>
      <c r="J302" s="267">
        <v>4572</v>
      </c>
      <c r="K302" s="267">
        <v>4774</v>
      </c>
      <c r="L302" s="267">
        <v>4656</v>
      </c>
      <c r="M302" s="267">
        <v>4491</v>
      </c>
      <c r="N302" s="270">
        <v>0.975095221988559</v>
      </c>
      <c r="O302" s="269">
        <v>132611</v>
      </c>
      <c r="P302" s="297">
        <v>0.9</v>
      </c>
      <c r="Q302" s="270">
        <v>0.968561697668326</v>
      </c>
      <c r="R302" s="270">
        <v>0.966530612244898</v>
      </c>
      <c r="S302" s="270">
        <v>0.975282781734395</v>
      </c>
      <c r="T302" s="298">
        <v>0.00203108542342789</v>
      </c>
      <c r="U302" s="269">
        <v>135998</v>
      </c>
      <c r="V302" s="269">
        <v>127659</v>
      </c>
      <c r="W302" s="270">
        <v>0.938682921807674</v>
      </c>
      <c r="X302" s="270">
        <v>0.937123395336652</v>
      </c>
      <c r="Y302" s="271">
        <v>0.933061224489796</v>
      </c>
      <c r="Z302" s="271">
        <v>0.940720569752828</v>
      </c>
      <c r="AA302" s="298">
        <v>0.00406217084685589</v>
      </c>
      <c r="AB302" s="267">
        <v>33828</v>
      </c>
      <c r="AC302" s="267">
        <v>31725</v>
      </c>
      <c r="AD302" s="267">
        <v>33816</v>
      </c>
      <c r="AE302" s="267">
        <v>31746</v>
      </c>
      <c r="AF302" s="271">
        <v>0.937832564739269</v>
      </c>
      <c r="AG302" s="271">
        <v>0.938786373314407</v>
      </c>
      <c r="AH302" s="298">
        <v>-0.00095380857513816</v>
      </c>
    </row>
    <row r="303" spans="1:34">
      <c r="A303" s="318" t="s">
        <v>496</v>
      </c>
      <c r="B303" s="324" t="s">
        <v>3330</v>
      </c>
      <c r="C303" s="296" t="s">
        <v>556</v>
      </c>
      <c r="D303" s="324" t="s">
        <v>557</v>
      </c>
      <c r="E303" s="266">
        <v>3459</v>
      </c>
      <c r="F303" s="266">
        <v>3429</v>
      </c>
      <c r="G303" s="266">
        <v>3209</v>
      </c>
      <c r="H303" s="267">
        <v>4662</v>
      </c>
      <c r="I303" s="267">
        <v>4618</v>
      </c>
      <c r="J303" s="267">
        <v>4374</v>
      </c>
      <c r="K303" s="267">
        <v>4662</v>
      </c>
      <c r="L303" s="267">
        <v>4612</v>
      </c>
      <c r="M303" s="267">
        <v>4445</v>
      </c>
      <c r="N303" s="270">
        <v>0.99026420504418</v>
      </c>
      <c r="O303" s="269">
        <v>135381</v>
      </c>
      <c r="P303" s="297">
        <v>0.9</v>
      </c>
      <c r="Q303" s="270">
        <v>0.991326973113617</v>
      </c>
      <c r="R303" s="270">
        <v>0.990561990561991</v>
      </c>
      <c r="S303" s="270">
        <v>0.989274989274989</v>
      </c>
      <c r="T303" s="298">
        <v>0.000764982551626048</v>
      </c>
      <c r="U303" s="269">
        <v>136712</v>
      </c>
      <c r="V303" s="269">
        <v>129803</v>
      </c>
      <c r="W303" s="270">
        <v>0.949463104921294</v>
      </c>
      <c r="X303" s="270">
        <v>0.927724775946805</v>
      </c>
      <c r="Y303" s="271">
        <v>0.938223938223938</v>
      </c>
      <c r="Z303" s="271">
        <v>0.953453453453453</v>
      </c>
      <c r="AA303" s="298">
        <v>-0.0104991622771328</v>
      </c>
      <c r="AB303" s="267">
        <v>32435</v>
      </c>
      <c r="AC303" s="267">
        <v>30843</v>
      </c>
      <c r="AD303" s="267">
        <v>33388</v>
      </c>
      <c r="AE303" s="267">
        <v>31652</v>
      </c>
      <c r="AF303" s="271">
        <v>0.950917219053492</v>
      </c>
      <c r="AG303" s="271">
        <v>0.948005271354978</v>
      </c>
      <c r="AH303" s="298">
        <v>0.00291194769851377</v>
      </c>
    </row>
    <row r="304" spans="1:34">
      <c r="A304" s="318" t="s">
        <v>496</v>
      </c>
      <c r="B304" s="324" t="s">
        <v>3330</v>
      </c>
      <c r="C304" s="296" t="s">
        <v>558</v>
      </c>
      <c r="D304" s="324" t="s">
        <v>559</v>
      </c>
      <c r="E304" s="266">
        <v>2</v>
      </c>
      <c r="F304" s="266">
        <v>0</v>
      </c>
      <c r="G304" s="266">
        <v>1</v>
      </c>
      <c r="H304" s="267">
        <v>2</v>
      </c>
      <c r="I304" s="267">
        <v>2</v>
      </c>
      <c r="J304" s="267">
        <v>1</v>
      </c>
      <c r="K304" s="267">
        <v>1</v>
      </c>
      <c r="L304" s="267">
        <v>0</v>
      </c>
      <c r="M304" s="267">
        <v>0</v>
      </c>
      <c r="N304" s="270">
        <v>0.109489051094891</v>
      </c>
      <c r="O304" s="269">
        <v>15</v>
      </c>
      <c r="P304" s="297">
        <v>0.9</v>
      </c>
      <c r="Q304" s="270">
        <v>0</v>
      </c>
      <c r="R304" s="270">
        <v>1</v>
      </c>
      <c r="S304" s="270">
        <v>0</v>
      </c>
      <c r="T304" s="298">
        <v>-1</v>
      </c>
      <c r="U304" s="269">
        <v>137</v>
      </c>
      <c r="V304" s="269">
        <v>114</v>
      </c>
      <c r="W304" s="270">
        <v>0.832116788321168</v>
      </c>
      <c r="X304" s="270">
        <v>0.5</v>
      </c>
      <c r="Y304" s="271">
        <v>0.5</v>
      </c>
      <c r="Z304" s="271">
        <v>0</v>
      </c>
      <c r="AA304" s="298">
        <v>0</v>
      </c>
      <c r="AB304" s="267">
        <v>16</v>
      </c>
      <c r="AC304" s="267">
        <v>6</v>
      </c>
      <c r="AD304" s="267">
        <v>97</v>
      </c>
      <c r="AE304" s="267">
        <v>88</v>
      </c>
      <c r="AF304" s="271">
        <v>0.375</v>
      </c>
      <c r="AG304" s="271">
        <v>0.907216494845361</v>
      </c>
      <c r="AH304" s="298">
        <v>-0.532216494845361</v>
      </c>
    </row>
    <row r="305" spans="1:34">
      <c r="A305" s="318" t="s">
        <v>496</v>
      </c>
      <c r="B305" s="324" t="s">
        <v>3331</v>
      </c>
      <c r="C305" s="296" t="s">
        <v>560</v>
      </c>
      <c r="D305" s="324" t="s">
        <v>561</v>
      </c>
      <c r="E305" s="266">
        <v>4043</v>
      </c>
      <c r="F305" s="266">
        <v>3750</v>
      </c>
      <c r="G305" s="266">
        <v>3693</v>
      </c>
      <c r="H305" s="267">
        <v>5768</v>
      </c>
      <c r="I305" s="267">
        <v>5311</v>
      </c>
      <c r="J305" s="267">
        <v>5204</v>
      </c>
      <c r="K305" s="267">
        <v>5677</v>
      </c>
      <c r="L305" s="267">
        <v>5520</v>
      </c>
      <c r="M305" s="267">
        <v>5336</v>
      </c>
      <c r="N305" s="270">
        <v>0.961138765688402</v>
      </c>
      <c r="O305" s="269">
        <v>162963</v>
      </c>
      <c r="P305" s="297">
        <v>0.9</v>
      </c>
      <c r="Q305" s="270">
        <v>0.927529062577294</v>
      </c>
      <c r="R305" s="270">
        <v>0.920769764216366</v>
      </c>
      <c r="S305" s="270">
        <v>0.972344548176854</v>
      </c>
      <c r="T305" s="298">
        <v>0.00675929836092792</v>
      </c>
      <c r="U305" s="269">
        <v>169552</v>
      </c>
      <c r="V305" s="269">
        <v>158700</v>
      </c>
      <c r="W305" s="270">
        <v>0.935996036614136</v>
      </c>
      <c r="X305" s="270">
        <v>0.913430620826119</v>
      </c>
      <c r="Y305" s="271">
        <v>0.902219140083218</v>
      </c>
      <c r="Z305" s="271">
        <v>0.939933063237625</v>
      </c>
      <c r="AA305" s="298">
        <v>0.0112114807429015</v>
      </c>
      <c r="AB305" s="267">
        <v>39155</v>
      </c>
      <c r="AC305" s="267">
        <v>36500</v>
      </c>
      <c r="AD305" s="267">
        <v>41453</v>
      </c>
      <c r="AE305" s="267">
        <v>39073</v>
      </c>
      <c r="AF305" s="271">
        <v>0.932192567998978</v>
      </c>
      <c r="AG305" s="271">
        <v>0.942585578848334</v>
      </c>
      <c r="AH305" s="298">
        <v>-0.0103930108493558</v>
      </c>
    </row>
    <row r="306" spans="1:34">
      <c r="A306" s="318" t="s">
        <v>496</v>
      </c>
      <c r="B306" s="324" t="s">
        <v>3331</v>
      </c>
      <c r="C306" s="296" t="s">
        <v>562</v>
      </c>
      <c r="D306" s="324" t="s">
        <v>563</v>
      </c>
      <c r="E306" s="266">
        <v>5249</v>
      </c>
      <c r="F306" s="266">
        <v>5154</v>
      </c>
      <c r="G306" s="266">
        <v>5029</v>
      </c>
      <c r="H306" s="267">
        <v>7397</v>
      </c>
      <c r="I306" s="267">
        <v>7215</v>
      </c>
      <c r="J306" s="267">
        <v>7096</v>
      </c>
      <c r="K306" s="267">
        <v>7005</v>
      </c>
      <c r="L306" s="267">
        <v>6844</v>
      </c>
      <c r="M306" s="267">
        <v>6720</v>
      </c>
      <c r="N306" s="270">
        <v>0.979946601102553</v>
      </c>
      <c r="O306" s="269">
        <v>204068</v>
      </c>
      <c r="P306" s="297">
        <v>0.9</v>
      </c>
      <c r="Q306" s="270">
        <v>0.981901314536102</v>
      </c>
      <c r="R306" s="270">
        <v>0.975395430579965</v>
      </c>
      <c r="S306" s="270">
        <v>0.977016416845111</v>
      </c>
      <c r="T306" s="298">
        <v>0.00650588395613727</v>
      </c>
      <c r="U306" s="269">
        <v>208244</v>
      </c>
      <c r="V306" s="269">
        <v>199155</v>
      </c>
      <c r="W306" s="270">
        <v>0.95635408463149</v>
      </c>
      <c r="X306" s="270">
        <v>0.958087254715184</v>
      </c>
      <c r="Y306" s="271">
        <v>0.959307827497634</v>
      </c>
      <c r="Z306" s="271">
        <v>0.9593147751606</v>
      </c>
      <c r="AA306" s="298">
        <v>-0.00122057278245036</v>
      </c>
      <c r="AB306" s="267">
        <v>49020</v>
      </c>
      <c r="AC306" s="267">
        <v>47116</v>
      </c>
      <c r="AD306" s="267">
        <v>51165</v>
      </c>
      <c r="AE306" s="267">
        <v>49261</v>
      </c>
      <c r="AF306" s="271">
        <v>0.961158710730314</v>
      </c>
      <c r="AG306" s="271">
        <v>0.9627870614678</v>
      </c>
      <c r="AH306" s="298">
        <v>-0.00162835073748613</v>
      </c>
    </row>
    <row r="307" spans="1:34">
      <c r="A307" s="318" t="s">
        <v>496</v>
      </c>
      <c r="B307" s="324" t="s">
        <v>3331</v>
      </c>
      <c r="C307" s="296" t="s">
        <v>564</v>
      </c>
      <c r="D307" s="324" t="s">
        <v>565</v>
      </c>
      <c r="E307" s="266">
        <v>5572</v>
      </c>
      <c r="F307" s="266">
        <v>5419</v>
      </c>
      <c r="G307" s="266">
        <v>5382</v>
      </c>
      <c r="H307" s="267">
        <v>8090</v>
      </c>
      <c r="I307" s="267">
        <v>7912</v>
      </c>
      <c r="J307" s="267">
        <v>7759</v>
      </c>
      <c r="K307" s="267">
        <v>8426</v>
      </c>
      <c r="L307" s="267">
        <v>8188</v>
      </c>
      <c r="M307" s="267">
        <v>8143</v>
      </c>
      <c r="N307" s="270">
        <v>0.976247877208975</v>
      </c>
      <c r="O307" s="269">
        <v>210974</v>
      </c>
      <c r="P307" s="297">
        <v>0.9</v>
      </c>
      <c r="Q307" s="270">
        <v>0.97254127781766</v>
      </c>
      <c r="R307" s="270">
        <v>0.977997527812114</v>
      </c>
      <c r="S307" s="270">
        <v>0.971754094469499</v>
      </c>
      <c r="T307" s="298">
        <v>-0.00545624999445393</v>
      </c>
      <c r="U307" s="269">
        <v>216107</v>
      </c>
      <c r="V307" s="269">
        <v>207216</v>
      </c>
      <c r="W307" s="270">
        <v>0.95885834332067</v>
      </c>
      <c r="X307" s="270">
        <v>0.965900933237617</v>
      </c>
      <c r="Y307" s="271">
        <v>0.959085290482077</v>
      </c>
      <c r="Z307" s="271">
        <v>0.966413482079278</v>
      </c>
      <c r="AA307" s="298">
        <v>0.00681564275553992</v>
      </c>
      <c r="AB307" s="267">
        <v>56119</v>
      </c>
      <c r="AC307" s="267">
        <v>54261</v>
      </c>
      <c r="AD307" s="267">
        <v>52832</v>
      </c>
      <c r="AE307" s="267">
        <v>50431</v>
      </c>
      <c r="AF307" s="271">
        <v>0.966891783531424</v>
      </c>
      <c r="AG307" s="271">
        <v>0.954554058146578</v>
      </c>
      <c r="AH307" s="298">
        <v>0.0123377253848465</v>
      </c>
    </row>
    <row r="308" spans="1:34">
      <c r="A308" s="318" t="s">
        <v>496</v>
      </c>
      <c r="B308" s="324" t="s">
        <v>3331</v>
      </c>
      <c r="C308" s="296" t="s">
        <v>566</v>
      </c>
      <c r="D308" s="324" t="s">
        <v>567</v>
      </c>
      <c r="E308" s="266">
        <v>4766</v>
      </c>
      <c r="F308" s="266">
        <v>4670</v>
      </c>
      <c r="G308" s="266">
        <v>4597</v>
      </c>
      <c r="H308" s="267">
        <v>6333</v>
      </c>
      <c r="I308" s="267">
        <v>6252</v>
      </c>
      <c r="J308" s="267">
        <v>6219</v>
      </c>
      <c r="K308" s="267">
        <v>6222</v>
      </c>
      <c r="L308" s="267">
        <v>6107</v>
      </c>
      <c r="M308" s="267">
        <v>6067</v>
      </c>
      <c r="N308" s="270">
        <v>0.983033965271091</v>
      </c>
      <c r="O308" s="269">
        <v>177648</v>
      </c>
      <c r="P308" s="297">
        <v>0.9</v>
      </c>
      <c r="Q308" s="270">
        <v>0.979857322702476</v>
      </c>
      <c r="R308" s="270">
        <v>0.987209853150166</v>
      </c>
      <c r="S308" s="270">
        <v>0.981517197042752</v>
      </c>
      <c r="T308" s="298">
        <v>-0.00735253044769002</v>
      </c>
      <c r="U308" s="269">
        <v>180714</v>
      </c>
      <c r="V308" s="269">
        <v>176528</v>
      </c>
      <c r="W308" s="270">
        <v>0.976836327013956</v>
      </c>
      <c r="X308" s="270">
        <v>0.96454049517415</v>
      </c>
      <c r="Y308" s="271">
        <v>0.981999052581715</v>
      </c>
      <c r="Z308" s="271">
        <v>0.975088396014143</v>
      </c>
      <c r="AA308" s="298">
        <v>-0.0174585574075646</v>
      </c>
      <c r="AB308" s="267">
        <v>43349</v>
      </c>
      <c r="AC308" s="267">
        <v>42378</v>
      </c>
      <c r="AD308" s="267">
        <v>45140</v>
      </c>
      <c r="AE308" s="267">
        <v>44045</v>
      </c>
      <c r="AF308" s="271">
        <v>0.977600406007059</v>
      </c>
      <c r="AG308" s="271">
        <v>0.975742135578201</v>
      </c>
      <c r="AH308" s="298">
        <v>0.00185827042885789</v>
      </c>
    </row>
    <row r="309" spans="1:34">
      <c r="A309" s="318" t="s">
        <v>496</v>
      </c>
      <c r="B309" s="324" t="s">
        <v>3331</v>
      </c>
      <c r="C309" s="296" t="s">
        <v>568</v>
      </c>
      <c r="D309" s="324" t="s">
        <v>569</v>
      </c>
      <c r="E309" s="266">
        <v>3361</v>
      </c>
      <c r="F309" s="266">
        <v>3307</v>
      </c>
      <c r="G309" s="266">
        <v>3250</v>
      </c>
      <c r="H309" s="267">
        <v>4695</v>
      </c>
      <c r="I309" s="267">
        <v>4640</v>
      </c>
      <c r="J309" s="267">
        <v>4548</v>
      </c>
      <c r="K309" s="267">
        <v>4411</v>
      </c>
      <c r="L309" s="267">
        <v>4361</v>
      </c>
      <c r="M309" s="267">
        <v>4272</v>
      </c>
      <c r="N309" s="270">
        <v>0.983104812179056</v>
      </c>
      <c r="O309" s="269">
        <v>129993</v>
      </c>
      <c r="P309" s="297">
        <v>0.9</v>
      </c>
      <c r="Q309" s="270">
        <v>0.9839333531687</v>
      </c>
      <c r="R309" s="270">
        <v>0.98828541001065</v>
      </c>
      <c r="S309" s="270">
        <v>0.988664701881659</v>
      </c>
      <c r="T309" s="298">
        <v>-0.00435205684194984</v>
      </c>
      <c r="U309" s="269">
        <v>132227</v>
      </c>
      <c r="V309" s="269">
        <v>127433</v>
      </c>
      <c r="W309" s="270">
        <v>0.963744167227571</v>
      </c>
      <c r="X309" s="270">
        <v>0.966974114846772</v>
      </c>
      <c r="Y309" s="271">
        <v>0.968690095846645</v>
      </c>
      <c r="Z309" s="271">
        <v>0.968487871231013</v>
      </c>
      <c r="AA309" s="298">
        <v>-0.00171598099987358</v>
      </c>
      <c r="AB309" s="267">
        <v>31710</v>
      </c>
      <c r="AC309" s="267">
        <v>30692</v>
      </c>
      <c r="AD309" s="267">
        <v>32229</v>
      </c>
      <c r="AE309" s="267">
        <v>31081</v>
      </c>
      <c r="AF309" s="271">
        <v>0.967896562598549</v>
      </c>
      <c r="AG309" s="271">
        <v>0.964379906295572</v>
      </c>
      <c r="AH309" s="298">
        <v>0.00351665630297704</v>
      </c>
    </row>
    <row r="310" spans="1:34">
      <c r="A310" s="318" t="s">
        <v>496</v>
      </c>
      <c r="B310" s="324" t="s">
        <v>3331</v>
      </c>
      <c r="C310" s="296" t="s">
        <v>570</v>
      </c>
      <c r="D310" s="324" t="s">
        <v>571</v>
      </c>
      <c r="E310" s="266">
        <v>2333</v>
      </c>
      <c r="F310" s="266">
        <v>2280</v>
      </c>
      <c r="G310" s="266">
        <v>2236</v>
      </c>
      <c r="H310" s="267">
        <v>3062</v>
      </c>
      <c r="I310" s="267">
        <v>3033</v>
      </c>
      <c r="J310" s="267">
        <v>2941</v>
      </c>
      <c r="K310" s="267">
        <v>3161</v>
      </c>
      <c r="L310" s="267">
        <v>3062</v>
      </c>
      <c r="M310" s="267">
        <v>2990</v>
      </c>
      <c r="N310" s="270">
        <v>0.956533324451254</v>
      </c>
      <c r="O310" s="269">
        <v>86154</v>
      </c>
      <c r="P310" s="297">
        <v>0.9</v>
      </c>
      <c r="Q310" s="270">
        <v>0.977282468924132</v>
      </c>
      <c r="R310" s="270">
        <v>0.990529065969954</v>
      </c>
      <c r="S310" s="270">
        <v>0.968680797216071</v>
      </c>
      <c r="T310" s="298">
        <v>-0.0132465970458222</v>
      </c>
      <c r="U310" s="269">
        <v>90069</v>
      </c>
      <c r="V310" s="269">
        <v>86873</v>
      </c>
      <c r="W310" s="270">
        <v>0.964516093217422</v>
      </c>
      <c r="X310" s="270">
        <v>0.958422631804543</v>
      </c>
      <c r="Y310" s="271">
        <v>0.960483344219464</v>
      </c>
      <c r="Z310" s="271">
        <v>0.945903195191395</v>
      </c>
      <c r="AA310" s="298">
        <v>-0.0020607124149209</v>
      </c>
      <c r="AB310" s="267">
        <v>22185</v>
      </c>
      <c r="AC310" s="267">
        <v>21257</v>
      </c>
      <c r="AD310" s="267">
        <v>22575</v>
      </c>
      <c r="AE310" s="267">
        <v>21804</v>
      </c>
      <c r="AF310" s="271">
        <v>0.958169934640523</v>
      </c>
      <c r="AG310" s="271">
        <v>0.965847176079734</v>
      </c>
      <c r="AH310" s="298">
        <v>-0.00767724143921134</v>
      </c>
    </row>
    <row r="311" spans="1:34">
      <c r="A311" s="318" t="s">
        <v>496</v>
      </c>
      <c r="B311" s="324" t="s">
        <v>3331</v>
      </c>
      <c r="C311" s="296" t="s">
        <v>572</v>
      </c>
      <c r="D311" s="324" t="s">
        <v>573</v>
      </c>
      <c r="E311" s="266">
        <v>5750</v>
      </c>
      <c r="F311" s="266">
        <v>5585</v>
      </c>
      <c r="G311" s="266">
        <v>5401</v>
      </c>
      <c r="H311" s="267">
        <v>8125</v>
      </c>
      <c r="I311" s="267">
        <v>7933</v>
      </c>
      <c r="J311" s="267">
        <v>7706</v>
      </c>
      <c r="K311" s="267">
        <v>7856</v>
      </c>
      <c r="L311" s="267">
        <v>7647</v>
      </c>
      <c r="M311" s="267">
        <v>7430</v>
      </c>
      <c r="N311" s="270">
        <v>0.970757153537688</v>
      </c>
      <c r="O311" s="269">
        <v>228524</v>
      </c>
      <c r="P311" s="297">
        <v>0.9</v>
      </c>
      <c r="Q311" s="270">
        <v>0.971304347826087</v>
      </c>
      <c r="R311" s="270">
        <v>0.976369230769231</v>
      </c>
      <c r="S311" s="270">
        <v>0.973396130346232</v>
      </c>
      <c r="T311" s="298">
        <v>-0.00506488294314378</v>
      </c>
      <c r="U311" s="269">
        <v>235408</v>
      </c>
      <c r="V311" s="269">
        <v>223090</v>
      </c>
      <c r="W311" s="270">
        <v>0.94767382586828</v>
      </c>
      <c r="X311" s="270">
        <v>0.939304347826087</v>
      </c>
      <c r="Y311" s="271">
        <v>0.948430769230769</v>
      </c>
      <c r="Z311" s="271">
        <v>0.945773930753564</v>
      </c>
      <c r="AA311" s="298">
        <v>-0.00912642140468223</v>
      </c>
      <c r="AB311" s="267">
        <v>55513</v>
      </c>
      <c r="AC311" s="267">
        <v>52803</v>
      </c>
      <c r="AD311" s="267">
        <v>58296</v>
      </c>
      <c r="AE311" s="267">
        <v>55166</v>
      </c>
      <c r="AF311" s="271">
        <v>0.951182605876101</v>
      </c>
      <c r="AG311" s="271">
        <v>0.946308494579388</v>
      </c>
      <c r="AH311" s="298">
        <v>0.00487411129671311</v>
      </c>
    </row>
    <row r="312" spans="1:34">
      <c r="A312" s="318" t="s">
        <v>496</v>
      </c>
      <c r="B312" s="324" t="s">
        <v>3331</v>
      </c>
      <c r="C312" s="296" t="s">
        <v>574</v>
      </c>
      <c r="D312" s="324" t="s">
        <v>575</v>
      </c>
      <c r="E312" s="266">
        <v>0</v>
      </c>
      <c r="F312" s="266">
        <v>0</v>
      </c>
      <c r="G312" s="266">
        <v>0</v>
      </c>
      <c r="H312" s="267">
        <v>0</v>
      </c>
      <c r="I312" s="267">
        <v>0</v>
      </c>
      <c r="J312" s="267">
        <v>0</v>
      </c>
      <c r="K312" s="267">
        <v>0</v>
      </c>
      <c r="L312" s="267">
        <v>0</v>
      </c>
      <c r="M312" s="267">
        <v>0</v>
      </c>
      <c r="N312" s="270">
        <v>0</v>
      </c>
      <c r="O312" s="269">
        <v>0</v>
      </c>
      <c r="P312" s="297">
        <v>0.9</v>
      </c>
      <c r="Q312" s="270">
        <v>0</v>
      </c>
      <c r="R312" s="270">
        <v>0</v>
      </c>
      <c r="S312" s="270">
        <v>0</v>
      </c>
      <c r="T312" s="298">
        <v>0</v>
      </c>
      <c r="U312" s="269">
        <v>11</v>
      </c>
      <c r="V312" s="269">
        <v>4</v>
      </c>
      <c r="W312" s="270">
        <v>0.363636363636364</v>
      </c>
      <c r="X312" s="270">
        <v>0</v>
      </c>
      <c r="Y312" s="271">
        <v>0</v>
      </c>
      <c r="Z312" s="271">
        <v>0</v>
      </c>
      <c r="AA312" s="298">
        <v>0</v>
      </c>
      <c r="AB312" s="267">
        <v>2</v>
      </c>
      <c r="AC312" s="267">
        <v>1</v>
      </c>
      <c r="AD312" s="267">
        <v>1</v>
      </c>
      <c r="AE312" s="267">
        <v>1</v>
      </c>
      <c r="AF312" s="271">
        <v>0.5</v>
      </c>
      <c r="AG312" s="271">
        <v>1</v>
      </c>
      <c r="AH312" s="298">
        <v>-0.5</v>
      </c>
    </row>
    <row r="313" spans="1:34">
      <c r="A313" s="318" t="s">
        <v>496</v>
      </c>
      <c r="B313" s="324" t="s">
        <v>3331</v>
      </c>
      <c r="C313" s="296" t="s">
        <v>576</v>
      </c>
      <c r="D313" s="324" t="s">
        <v>577</v>
      </c>
      <c r="E313" s="266">
        <v>0</v>
      </c>
      <c r="F313" s="266">
        <v>0</v>
      </c>
      <c r="G313" s="266">
        <v>0</v>
      </c>
      <c r="H313" s="267">
        <v>0</v>
      </c>
      <c r="I313" s="267">
        <v>0</v>
      </c>
      <c r="J313" s="267">
        <v>0</v>
      </c>
      <c r="K313" s="267">
        <v>0</v>
      </c>
      <c r="L313" s="267">
        <v>0</v>
      </c>
      <c r="M313" s="267">
        <v>0</v>
      </c>
      <c r="N313" s="270">
        <v>0</v>
      </c>
      <c r="O313" s="269">
        <v>0</v>
      </c>
      <c r="P313" s="297">
        <v>0.9</v>
      </c>
      <c r="Q313" s="270">
        <v>0</v>
      </c>
      <c r="R313" s="270">
        <v>0</v>
      </c>
      <c r="S313" s="270">
        <v>0</v>
      </c>
      <c r="T313" s="298">
        <v>0</v>
      </c>
      <c r="U313" s="269">
        <v>3</v>
      </c>
      <c r="V313" s="269">
        <v>3</v>
      </c>
      <c r="W313" s="270">
        <v>1</v>
      </c>
      <c r="X313" s="270">
        <v>0</v>
      </c>
      <c r="Y313" s="271">
        <v>0</v>
      </c>
      <c r="Z313" s="271">
        <v>0</v>
      </c>
      <c r="AA313" s="298">
        <v>0</v>
      </c>
      <c r="AB313" s="267">
        <v>0</v>
      </c>
      <c r="AC313" s="267">
        <v>0</v>
      </c>
      <c r="AD313" s="267">
        <v>1</v>
      </c>
      <c r="AE313" s="267">
        <v>1</v>
      </c>
      <c r="AF313" s="271">
        <v>0</v>
      </c>
      <c r="AG313" s="271">
        <v>1</v>
      </c>
      <c r="AH313" s="298">
        <v>-1</v>
      </c>
    </row>
    <row r="314" spans="1:34">
      <c r="A314" s="318" t="s">
        <v>496</v>
      </c>
      <c r="B314" s="324" t="s">
        <v>3331</v>
      </c>
      <c r="C314" s="296" t="s">
        <v>578</v>
      </c>
      <c r="D314" s="324" t="s">
        <v>579</v>
      </c>
      <c r="E314" s="266">
        <v>0</v>
      </c>
      <c r="F314" s="266">
        <v>0</v>
      </c>
      <c r="G314" s="266">
        <v>0</v>
      </c>
      <c r="H314" s="267">
        <v>0</v>
      </c>
      <c r="I314" s="267">
        <v>0</v>
      </c>
      <c r="J314" s="267">
        <v>0</v>
      </c>
      <c r="K314" s="267">
        <v>0</v>
      </c>
      <c r="L314" s="267">
        <v>0</v>
      </c>
      <c r="M314" s="267">
        <v>0</v>
      </c>
      <c r="N314" s="270">
        <v>0</v>
      </c>
      <c r="O314" s="269">
        <v>0</v>
      </c>
      <c r="P314" s="297">
        <v>0.9</v>
      </c>
      <c r="Q314" s="270">
        <v>0</v>
      </c>
      <c r="R314" s="270">
        <v>0</v>
      </c>
      <c r="S314" s="270">
        <v>0</v>
      </c>
      <c r="T314" s="298">
        <v>0</v>
      </c>
      <c r="U314" s="269">
        <v>1</v>
      </c>
      <c r="V314" s="269">
        <v>1</v>
      </c>
      <c r="W314" s="270">
        <v>1</v>
      </c>
      <c r="X314" s="270">
        <v>0</v>
      </c>
      <c r="Y314" s="271">
        <v>0</v>
      </c>
      <c r="Z314" s="271">
        <v>0</v>
      </c>
      <c r="AA314" s="298">
        <v>0</v>
      </c>
      <c r="AB314" s="267">
        <v>0</v>
      </c>
      <c r="AC314" s="267">
        <v>0</v>
      </c>
      <c r="AD314" s="267">
        <v>1</v>
      </c>
      <c r="AE314" s="267">
        <v>1</v>
      </c>
      <c r="AF314" s="271">
        <v>0</v>
      </c>
      <c r="AG314" s="271">
        <v>1</v>
      </c>
      <c r="AH314" s="298">
        <v>-1</v>
      </c>
    </row>
    <row r="315" spans="1:34">
      <c r="A315" s="318" t="s">
        <v>496</v>
      </c>
      <c r="B315" s="324" t="s">
        <v>3331</v>
      </c>
      <c r="C315" s="296" t="s">
        <v>580</v>
      </c>
      <c r="D315" s="324" t="s">
        <v>581</v>
      </c>
      <c r="E315" s="266">
        <v>0</v>
      </c>
      <c r="F315" s="266">
        <v>0</v>
      </c>
      <c r="G315" s="266">
        <v>0</v>
      </c>
      <c r="H315" s="267">
        <v>0</v>
      </c>
      <c r="I315" s="267">
        <v>0</v>
      </c>
      <c r="J315" s="267">
        <v>0</v>
      </c>
      <c r="K315" s="267">
        <v>1</v>
      </c>
      <c r="L315" s="267">
        <v>0</v>
      </c>
      <c r="M315" s="267">
        <v>0</v>
      </c>
      <c r="N315" s="270">
        <v>0</v>
      </c>
      <c r="O315" s="269">
        <v>0</v>
      </c>
      <c r="P315" s="297">
        <v>0.9</v>
      </c>
      <c r="Q315" s="270">
        <v>0</v>
      </c>
      <c r="R315" s="270">
        <v>0</v>
      </c>
      <c r="S315" s="270">
        <v>0</v>
      </c>
      <c r="T315" s="298">
        <v>0</v>
      </c>
      <c r="U315" s="269">
        <v>2</v>
      </c>
      <c r="V315" s="269">
        <v>0</v>
      </c>
      <c r="W315" s="270">
        <v>0</v>
      </c>
      <c r="X315" s="270">
        <v>0</v>
      </c>
      <c r="Y315" s="271">
        <v>0</v>
      </c>
      <c r="Z315" s="271">
        <v>0</v>
      </c>
      <c r="AA315" s="298">
        <v>0</v>
      </c>
      <c r="AB315" s="267">
        <v>1</v>
      </c>
      <c r="AC315" s="267">
        <v>0</v>
      </c>
      <c r="AD315" s="267">
        <v>0</v>
      </c>
      <c r="AE315" s="267">
        <v>0</v>
      </c>
      <c r="AF315" s="271">
        <v>0</v>
      </c>
      <c r="AG315" s="271">
        <v>0</v>
      </c>
      <c r="AH315" s="298">
        <v>0</v>
      </c>
    </row>
    <row r="316" spans="1:34">
      <c r="A316" s="318" t="s">
        <v>496</v>
      </c>
      <c r="B316" s="324" t="s">
        <v>3331</v>
      </c>
      <c r="C316" s="296" t="s">
        <v>582</v>
      </c>
      <c r="D316" s="324" t="s">
        <v>583</v>
      </c>
      <c r="E316" s="266">
        <v>1017</v>
      </c>
      <c r="F316" s="266">
        <v>1002</v>
      </c>
      <c r="G316" s="266">
        <v>941</v>
      </c>
      <c r="H316" s="267">
        <v>1233</v>
      </c>
      <c r="I316" s="267">
        <v>1220</v>
      </c>
      <c r="J316" s="267">
        <v>1170</v>
      </c>
      <c r="K316" s="267">
        <v>1195</v>
      </c>
      <c r="L316" s="267">
        <v>1164</v>
      </c>
      <c r="M316" s="267">
        <v>1124</v>
      </c>
      <c r="N316" s="270">
        <v>0.98355178617322</v>
      </c>
      <c r="O316" s="269">
        <v>30616</v>
      </c>
      <c r="P316" s="297">
        <v>0.9</v>
      </c>
      <c r="Q316" s="270">
        <v>0.985250737463127</v>
      </c>
      <c r="R316" s="270">
        <v>0.989456609894566</v>
      </c>
      <c r="S316" s="270">
        <v>0.974058577405858</v>
      </c>
      <c r="T316" s="298">
        <v>-0.00420587243143922</v>
      </c>
      <c r="U316" s="269">
        <v>31128</v>
      </c>
      <c r="V316" s="269">
        <v>28493</v>
      </c>
      <c r="W316" s="270">
        <v>0.915349524543819</v>
      </c>
      <c r="X316" s="270">
        <v>0.925270403146509</v>
      </c>
      <c r="Y316" s="271">
        <v>0.948905109489051</v>
      </c>
      <c r="Z316" s="271">
        <v>0.940585774058577</v>
      </c>
      <c r="AA316" s="298">
        <v>-0.0236347063425417</v>
      </c>
      <c r="AB316" s="267">
        <v>8542</v>
      </c>
      <c r="AC316" s="267">
        <v>8043</v>
      </c>
      <c r="AD316" s="267">
        <v>8419</v>
      </c>
      <c r="AE316" s="267">
        <v>7726</v>
      </c>
      <c r="AF316" s="271">
        <v>0.941582767501756</v>
      </c>
      <c r="AG316" s="271">
        <v>0.917686186007839</v>
      </c>
      <c r="AH316" s="298">
        <v>0.0238965814939166</v>
      </c>
    </row>
    <row r="317" spans="1:34">
      <c r="A317" s="318" t="s">
        <v>496</v>
      </c>
      <c r="B317" s="324" t="s">
        <v>3331</v>
      </c>
      <c r="C317" s="296" t="s">
        <v>584</v>
      </c>
      <c r="D317" s="324" t="s">
        <v>585</v>
      </c>
      <c r="E317" s="266">
        <v>2</v>
      </c>
      <c r="F317" s="266">
        <v>0</v>
      </c>
      <c r="G317" s="266">
        <v>1</v>
      </c>
      <c r="H317" s="267">
        <v>2</v>
      </c>
      <c r="I317" s="267">
        <v>0</v>
      </c>
      <c r="J317" s="267">
        <v>0</v>
      </c>
      <c r="K317" s="267">
        <v>0</v>
      </c>
      <c r="L317" s="267">
        <v>0</v>
      </c>
      <c r="M317" s="267">
        <v>0</v>
      </c>
      <c r="N317" s="270">
        <v>0.0227272727272727</v>
      </c>
      <c r="O317" s="269">
        <v>1</v>
      </c>
      <c r="P317" s="297">
        <v>0.9</v>
      </c>
      <c r="Q317" s="270">
        <v>0</v>
      </c>
      <c r="R317" s="270">
        <v>0</v>
      </c>
      <c r="S317" s="270">
        <v>0</v>
      </c>
      <c r="T317" s="298">
        <v>0</v>
      </c>
      <c r="U317" s="269">
        <v>44</v>
      </c>
      <c r="V317" s="269">
        <v>35</v>
      </c>
      <c r="W317" s="270">
        <v>0.795454545454545</v>
      </c>
      <c r="X317" s="270">
        <v>0.5</v>
      </c>
      <c r="Y317" s="271">
        <v>0</v>
      </c>
      <c r="Z317" s="271">
        <v>0</v>
      </c>
      <c r="AA317" s="298">
        <v>0.5</v>
      </c>
      <c r="AB317" s="267">
        <v>5</v>
      </c>
      <c r="AC317" s="267">
        <v>1</v>
      </c>
      <c r="AD317" s="267">
        <v>2</v>
      </c>
      <c r="AE317" s="267">
        <v>0</v>
      </c>
      <c r="AF317" s="271">
        <v>0.2</v>
      </c>
      <c r="AG317" s="271">
        <v>0</v>
      </c>
      <c r="AH317" s="298">
        <v>0.2</v>
      </c>
    </row>
    <row r="318" spans="1:34">
      <c r="A318" s="318" t="s">
        <v>496</v>
      </c>
      <c r="B318" s="324" t="s">
        <v>3331</v>
      </c>
      <c r="C318" s="296" t="s">
        <v>586</v>
      </c>
      <c r="D318" s="324" t="s">
        <v>587</v>
      </c>
      <c r="E318" s="266">
        <v>6192</v>
      </c>
      <c r="F318" s="266">
        <v>5925</v>
      </c>
      <c r="G318" s="266">
        <v>5606</v>
      </c>
      <c r="H318" s="267">
        <v>8115</v>
      </c>
      <c r="I318" s="267">
        <v>7931</v>
      </c>
      <c r="J318" s="267">
        <v>7407</v>
      </c>
      <c r="K318" s="267">
        <v>7731</v>
      </c>
      <c r="L318" s="267">
        <v>7542</v>
      </c>
      <c r="M318" s="267">
        <v>7185</v>
      </c>
      <c r="N318" s="270">
        <v>0.969486484451472</v>
      </c>
      <c r="O318" s="269">
        <v>206012</v>
      </c>
      <c r="P318" s="297">
        <v>0.9</v>
      </c>
      <c r="Q318" s="270">
        <v>0.95687984496124</v>
      </c>
      <c r="R318" s="270">
        <v>0.977325939617991</v>
      </c>
      <c r="S318" s="270">
        <v>0.975552968568102</v>
      </c>
      <c r="T318" s="298">
        <v>-0.0204460946567511</v>
      </c>
      <c r="U318" s="269">
        <v>212496</v>
      </c>
      <c r="V318" s="269">
        <v>194334</v>
      </c>
      <c r="W318" s="270">
        <v>0.914530155861757</v>
      </c>
      <c r="X318" s="270">
        <v>0.905361757105943</v>
      </c>
      <c r="Y318" s="271">
        <v>0.91275415896488</v>
      </c>
      <c r="Z318" s="271">
        <v>0.929375242530074</v>
      </c>
      <c r="AA318" s="298">
        <v>-0.00739240185893675</v>
      </c>
      <c r="AB318" s="267">
        <v>54707</v>
      </c>
      <c r="AC318" s="267">
        <v>50358</v>
      </c>
      <c r="AD318" s="267">
        <v>52764</v>
      </c>
      <c r="AE318" s="267">
        <v>48675</v>
      </c>
      <c r="AF318" s="271">
        <v>0.920503774654066</v>
      </c>
      <c r="AG318" s="271">
        <v>0.922503979986354</v>
      </c>
      <c r="AH318" s="298">
        <v>-0.00200020533228817</v>
      </c>
    </row>
    <row r="319" spans="1:34">
      <c r="A319" s="318" t="s">
        <v>496</v>
      </c>
      <c r="B319" s="324" t="s">
        <v>3332</v>
      </c>
      <c r="C319" s="296" t="s">
        <v>588</v>
      </c>
      <c r="D319" s="324" t="s">
        <v>589</v>
      </c>
      <c r="E319" s="266">
        <v>2229</v>
      </c>
      <c r="F319" s="266">
        <v>2156</v>
      </c>
      <c r="G319" s="266">
        <v>2070</v>
      </c>
      <c r="H319" s="267">
        <v>3023</v>
      </c>
      <c r="I319" s="267">
        <v>2871</v>
      </c>
      <c r="J319" s="267">
        <v>2814</v>
      </c>
      <c r="K319" s="267">
        <v>2911</v>
      </c>
      <c r="L319" s="267">
        <v>2833</v>
      </c>
      <c r="M319" s="267">
        <v>2723</v>
      </c>
      <c r="N319" s="270">
        <v>0.956958393113343</v>
      </c>
      <c r="O319" s="269">
        <v>81374</v>
      </c>
      <c r="P319" s="297">
        <v>0.9</v>
      </c>
      <c r="Q319" s="270">
        <v>0.967249887842082</v>
      </c>
      <c r="R319" s="270">
        <v>0.949718822361892</v>
      </c>
      <c r="S319" s="270">
        <v>0.973205084163518</v>
      </c>
      <c r="T319" s="298">
        <v>0.0175310654801895</v>
      </c>
      <c r="U319" s="269">
        <v>85034</v>
      </c>
      <c r="V319" s="269">
        <v>79083</v>
      </c>
      <c r="W319" s="270">
        <v>0.930016228802597</v>
      </c>
      <c r="X319" s="270">
        <v>0.928667563930013</v>
      </c>
      <c r="Y319" s="271">
        <v>0.930863380747602</v>
      </c>
      <c r="Z319" s="271">
        <v>0.935417382342838</v>
      </c>
      <c r="AA319" s="298">
        <v>-0.00219581681758818</v>
      </c>
      <c r="AB319" s="267">
        <v>20305</v>
      </c>
      <c r="AC319" s="267">
        <v>19053</v>
      </c>
      <c r="AD319" s="267">
        <v>21005</v>
      </c>
      <c r="AE319" s="267">
        <v>19341</v>
      </c>
      <c r="AF319" s="271">
        <v>0.938340310268407</v>
      </c>
      <c r="AG319" s="271">
        <v>0.92078076648417</v>
      </c>
      <c r="AH319" s="298">
        <v>0.0175595437842364</v>
      </c>
    </row>
    <row r="320" spans="1:34">
      <c r="A320" s="318" t="s">
        <v>496</v>
      </c>
      <c r="B320" s="324" t="s">
        <v>3332</v>
      </c>
      <c r="C320" s="296" t="s">
        <v>590</v>
      </c>
      <c r="D320" s="324" t="s">
        <v>591</v>
      </c>
      <c r="E320" s="266">
        <v>3928</v>
      </c>
      <c r="F320" s="266">
        <v>3775</v>
      </c>
      <c r="G320" s="266">
        <v>3582</v>
      </c>
      <c r="H320" s="267">
        <v>5302</v>
      </c>
      <c r="I320" s="267">
        <v>5145</v>
      </c>
      <c r="J320" s="267">
        <v>4933</v>
      </c>
      <c r="K320" s="267">
        <v>5142</v>
      </c>
      <c r="L320" s="267">
        <v>4852</v>
      </c>
      <c r="M320" s="267">
        <v>4748</v>
      </c>
      <c r="N320" s="270">
        <v>0.952920644974361</v>
      </c>
      <c r="O320" s="269">
        <v>141422</v>
      </c>
      <c r="P320" s="297">
        <v>0.9</v>
      </c>
      <c r="Q320" s="270">
        <v>0.961048879837067</v>
      </c>
      <c r="R320" s="270">
        <v>0.970388532629197</v>
      </c>
      <c r="S320" s="270">
        <v>0.943601711396344</v>
      </c>
      <c r="T320" s="298">
        <v>-0.00933965279212934</v>
      </c>
      <c r="U320" s="269">
        <v>148409</v>
      </c>
      <c r="V320" s="269">
        <v>138120</v>
      </c>
      <c r="W320" s="270">
        <v>0.930671320472478</v>
      </c>
      <c r="X320" s="270">
        <v>0.911914460285132</v>
      </c>
      <c r="Y320" s="271">
        <v>0.930403621274991</v>
      </c>
      <c r="Z320" s="271">
        <v>0.923376118241929</v>
      </c>
      <c r="AA320" s="298">
        <v>-0.0184891609898582</v>
      </c>
      <c r="AB320" s="267">
        <v>35414</v>
      </c>
      <c r="AC320" s="267">
        <v>32841</v>
      </c>
      <c r="AD320" s="267">
        <v>36418</v>
      </c>
      <c r="AE320" s="267">
        <v>33909</v>
      </c>
      <c r="AF320" s="271">
        <v>0.927345117750042</v>
      </c>
      <c r="AG320" s="271">
        <v>0.931105497281564</v>
      </c>
      <c r="AH320" s="298">
        <v>-0.00376037953152175</v>
      </c>
    </row>
    <row r="321" spans="1:34">
      <c r="A321" s="318" t="s">
        <v>496</v>
      </c>
      <c r="B321" s="324" t="s">
        <v>3332</v>
      </c>
      <c r="C321" s="296" t="s">
        <v>592</v>
      </c>
      <c r="D321" s="324" t="s">
        <v>593</v>
      </c>
      <c r="E321" s="266">
        <v>3474</v>
      </c>
      <c r="F321" s="266">
        <v>3263</v>
      </c>
      <c r="G321" s="266">
        <v>3219</v>
      </c>
      <c r="H321" s="267">
        <v>4894</v>
      </c>
      <c r="I321" s="267">
        <v>4367</v>
      </c>
      <c r="J321" s="267">
        <v>4538</v>
      </c>
      <c r="K321" s="267">
        <v>4791</v>
      </c>
      <c r="L321" s="267">
        <v>4430</v>
      </c>
      <c r="M321" s="267">
        <v>4429</v>
      </c>
      <c r="N321" s="270">
        <v>0.935321053179311</v>
      </c>
      <c r="O321" s="269">
        <v>125825</v>
      </c>
      <c r="P321" s="297">
        <v>0.9</v>
      </c>
      <c r="Q321" s="270">
        <v>0.939263097294185</v>
      </c>
      <c r="R321" s="270">
        <v>0.892317123007765</v>
      </c>
      <c r="S321" s="270">
        <v>0.92465038614068</v>
      </c>
      <c r="T321" s="298">
        <v>0.0469459742864208</v>
      </c>
      <c r="U321" s="269">
        <v>134526</v>
      </c>
      <c r="V321" s="269">
        <v>125445</v>
      </c>
      <c r="W321" s="270">
        <v>0.932496320413898</v>
      </c>
      <c r="X321" s="270">
        <v>0.926597582037997</v>
      </c>
      <c r="Y321" s="271">
        <v>0.927257866775644</v>
      </c>
      <c r="Z321" s="271">
        <v>0.924441661448549</v>
      </c>
      <c r="AA321" s="298">
        <v>-0.00066028473764701</v>
      </c>
      <c r="AB321" s="267">
        <v>32808</v>
      </c>
      <c r="AC321" s="267">
        <v>30439</v>
      </c>
      <c r="AD321" s="267">
        <v>32447</v>
      </c>
      <c r="AE321" s="267">
        <v>30355</v>
      </c>
      <c r="AF321" s="271">
        <v>0.927792001950744</v>
      </c>
      <c r="AG321" s="271">
        <v>0.935525626406139</v>
      </c>
      <c r="AH321" s="298">
        <v>-0.00773362445539549</v>
      </c>
    </row>
    <row r="322" spans="1:34">
      <c r="A322" s="318" t="s">
        <v>496</v>
      </c>
      <c r="B322" s="324" t="s">
        <v>3332</v>
      </c>
      <c r="C322" s="296" t="s">
        <v>594</v>
      </c>
      <c r="D322" s="324" t="s">
        <v>595</v>
      </c>
      <c r="E322" s="266">
        <v>3503</v>
      </c>
      <c r="F322" s="266">
        <v>3386</v>
      </c>
      <c r="G322" s="266">
        <v>3231</v>
      </c>
      <c r="H322" s="267">
        <v>4892</v>
      </c>
      <c r="I322" s="267">
        <v>4682</v>
      </c>
      <c r="J322" s="267">
        <v>4460</v>
      </c>
      <c r="K322" s="267">
        <v>4908</v>
      </c>
      <c r="L322" s="267">
        <v>4740</v>
      </c>
      <c r="M322" s="267">
        <v>4540</v>
      </c>
      <c r="N322" s="270">
        <v>0.967721216359912</v>
      </c>
      <c r="O322" s="269">
        <v>135600</v>
      </c>
      <c r="P322" s="297">
        <v>0.9</v>
      </c>
      <c r="Q322" s="270">
        <v>0.966600057093919</v>
      </c>
      <c r="R322" s="270">
        <v>0.957072771872445</v>
      </c>
      <c r="S322" s="270">
        <v>0.965770171149144</v>
      </c>
      <c r="T322" s="298">
        <v>0.00952728522147472</v>
      </c>
      <c r="U322" s="269">
        <v>140123</v>
      </c>
      <c r="V322" s="269">
        <v>130719</v>
      </c>
      <c r="W322" s="270">
        <v>0.93288753452324</v>
      </c>
      <c r="X322" s="270">
        <v>0.9223522694833</v>
      </c>
      <c r="Y322" s="271">
        <v>0.911692559280458</v>
      </c>
      <c r="Z322" s="271">
        <v>0.925020374898125</v>
      </c>
      <c r="AA322" s="298">
        <v>0.0106597102028422</v>
      </c>
      <c r="AB322" s="267">
        <v>33922</v>
      </c>
      <c r="AC322" s="267">
        <v>31447</v>
      </c>
      <c r="AD322" s="267">
        <v>34109</v>
      </c>
      <c r="AE322" s="267">
        <v>31920</v>
      </c>
      <c r="AF322" s="271">
        <v>0.927038500088438</v>
      </c>
      <c r="AG322" s="271">
        <v>0.935823389721188</v>
      </c>
      <c r="AH322" s="298">
        <v>-0.00878488963274981</v>
      </c>
    </row>
    <row r="323" spans="1:34">
      <c r="A323" s="318" t="s">
        <v>496</v>
      </c>
      <c r="B323" s="324" t="s">
        <v>3332</v>
      </c>
      <c r="C323" s="296" t="s">
        <v>596</v>
      </c>
      <c r="D323" s="324" t="s">
        <v>597</v>
      </c>
      <c r="E323" s="266">
        <v>5160</v>
      </c>
      <c r="F323" s="266">
        <v>5067</v>
      </c>
      <c r="G323" s="266">
        <v>4894</v>
      </c>
      <c r="H323" s="267">
        <v>6939</v>
      </c>
      <c r="I323" s="267">
        <v>6653</v>
      </c>
      <c r="J323" s="267">
        <v>6600</v>
      </c>
      <c r="K323" s="267">
        <v>6443</v>
      </c>
      <c r="L323" s="267">
        <v>6186</v>
      </c>
      <c r="M323" s="267">
        <v>6031</v>
      </c>
      <c r="N323" s="270">
        <v>0.94994474556649</v>
      </c>
      <c r="O323" s="269">
        <v>180518</v>
      </c>
      <c r="P323" s="297">
        <v>0.9</v>
      </c>
      <c r="Q323" s="270">
        <v>0.981976744186047</v>
      </c>
      <c r="R323" s="270">
        <v>0.958783686410146</v>
      </c>
      <c r="S323" s="270">
        <v>0.960111749185162</v>
      </c>
      <c r="T323" s="298">
        <v>0.023193057775901</v>
      </c>
      <c r="U323" s="269">
        <v>190030</v>
      </c>
      <c r="V323" s="269">
        <v>180409</v>
      </c>
      <c r="W323" s="270">
        <v>0.949371151923381</v>
      </c>
      <c r="X323" s="270">
        <v>0.948449612403101</v>
      </c>
      <c r="Y323" s="271">
        <v>0.95114569822741</v>
      </c>
      <c r="Z323" s="271">
        <v>0.936054632934968</v>
      </c>
      <c r="AA323" s="298">
        <v>-0.00269608582430947</v>
      </c>
      <c r="AB323" s="267">
        <v>45211</v>
      </c>
      <c r="AC323" s="267">
        <v>42843</v>
      </c>
      <c r="AD323" s="267">
        <v>46485</v>
      </c>
      <c r="AE323" s="267">
        <v>44239</v>
      </c>
      <c r="AF323" s="271">
        <v>0.947623365995001</v>
      </c>
      <c r="AG323" s="271">
        <v>0.951683338711412</v>
      </c>
      <c r="AH323" s="298">
        <v>-0.00405997271641112</v>
      </c>
    </row>
    <row r="324" spans="1:34">
      <c r="A324" s="318" t="s">
        <v>496</v>
      </c>
      <c r="B324" s="324" t="s">
        <v>3332</v>
      </c>
      <c r="C324" s="296" t="s">
        <v>598</v>
      </c>
      <c r="D324" s="324" t="s">
        <v>599</v>
      </c>
      <c r="E324" s="266">
        <v>3869</v>
      </c>
      <c r="F324" s="266">
        <v>3726</v>
      </c>
      <c r="G324" s="266">
        <v>3552</v>
      </c>
      <c r="H324" s="267">
        <v>5322</v>
      </c>
      <c r="I324" s="267">
        <v>5133</v>
      </c>
      <c r="J324" s="267">
        <v>4936</v>
      </c>
      <c r="K324" s="267">
        <v>5096</v>
      </c>
      <c r="L324" s="267">
        <v>4863</v>
      </c>
      <c r="M324" s="267">
        <v>4786</v>
      </c>
      <c r="N324" s="270">
        <v>0.964020559680183</v>
      </c>
      <c r="O324" s="269">
        <v>145168</v>
      </c>
      <c r="P324" s="297">
        <v>0.9</v>
      </c>
      <c r="Q324" s="270">
        <v>0.963039545102094</v>
      </c>
      <c r="R324" s="270">
        <v>0.964487034949267</v>
      </c>
      <c r="S324" s="270">
        <v>0.954277864992151</v>
      </c>
      <c r="T324" s="298">
        <v>-0.00144748984717369</v>
      </c>
      <c r="U324" s="269">
        <v>150586</v>
      </c>
      <c r="V324" s="269">
        <v>141706</v>
      </c>
      <c r="W324" s="270">
        <v>0.941030374669624</v>
      </c>
      <c r="X324" s="270">
        <v>0.918066683897648</v>
      </c>
      <c r="Y324" s="271">
        <v>0.927470875610673</v>
      </c>
      <c r="Z324" s="271">
        <v>0.939167974882261</v>
      </c>
      <c r="AA324" s="298">
        <v>-0.00940419171302465</v>
      </c>
      <c r="AB324" s="267">
        <v>36066</v>
      </c>
      <c r="AC324" s="267">
        <v>33852</v>
      </c>
      <c r="AD324" s="267">
        <v>36559</v>
      </c>
      <c r="AE324" s="267">
        <v>34475</v>
      </c>
      <c r="AF324" s="271">
        <v>0.938612543669938</v>
      </c>
      <c r="AG324" s="271">
        <v>0.942996252632731</v>
      </c>
      <c r="AH324" s="298">
        <v>-0.00438370896279228</v>
      </c>
    </row>
    <row r="325" spans="1:34">
      <c r="A325" s="318" t="s">
        <v>496</v>
      </c>
      <c r="B325" s="324" t="s">
        <v>3332</v>
      </c>
      <c r="C325" s="296" t="s">
        <v>600</v>
      </c>
      <c r="D325" s="324" t="s">
        <v>601</v>
      </c>
      <c r="E325" s="266">
        <v>1</v>
      </c>
      <c r="F325" s="266">
        <v>0</v>
      </c>
      <c r="G325" s="266">
        <v>1</v>
      </c>
      <c r="H325" s="267">
        <v>1</v>
      </c>
      <c r="I325" s="267">
        <v>0</v>
      </c>
      <c r="J325" s="267">
        <v>0</v>
      </c>
      <c r="K325" s="267">
        <v>0</v>
      </c>
      <c r="L325" s="267">
        <v>0</v>
      </c>
      <c r="M325" s="267">
        <v>0</v>
      </c>
      <c r="N325" s="270">
        <v>0</v>
      </c>
      <c r="O325" s="269">
        <v>0</v>
      </c>
      <c r="P325" s="297">
        <v>0.9</v>
      </c>
      <c r="Q325" s="270">
        <v>0</v>
      </c>
      <c r="R325" s="270">
        <v>0</v>
      </c>
      <c r="S325" s="270">
        <v>0</v>
      </c>
      <c r="T325" s="298">
        <v>0</v>
      </c>
      <c r="U325" s="269">
        <v>10</v>
      </c>
      <c r="V325" s="269">
        <v>5</v>
      </c>
      <c r="W325" s="270">
        <v>0.5</v>
      </c>
      <c r="X325" s="270">
        <v>1</v>
      </c>
      <c r="Y325" s="271">
        <v>0</v>
      </c>
      <c r="Z325" s="271">
        <v>0</v>
      </c>
      <c r="AA325" s="298">
        <v>1</v>
      </c>
      <c r="AB325" s="267">
        <v>4</v>
      </c>
      <c r="AC325" s="267">
        <v>2</v>
      </c>
      <c r="AD325" s="267">
        <v>3</v>
      </c>
      <c r="AE325" s="267">
        <v>2</v>
      </c>
      <c r="AF325" s="271">
        <v>0.5</v>
      </c>
      <c r="AG325" s="271">
        <v>0.666666666666667</v>
      </c>
      <c r="AH325" s="298">
        <v>-0.166666666666667</v>
      </c>
    </row>
    <row r="326" spans="1:34">
      <c r="A326" s="318" t="s">
        <v>496</v>
      </c>
      <c r="B326" s="324" t="s">
        <v>3332</v>
      </c>
      <c r="C326" s="296" t="s">
        <v>602</v>
      </c>
      <c r="D326" s="324" t="s">
        <v>603</v>
      </c>
      <c r="E326" s="266">
        <v>0</v>
      </c>
      <c r="F326" s="266">
        <v>0</v>
      </c>
      <c r="G326" s="266">
        <v>0</v>
      </c>
      <c r="H326" s="267">
        <v>0</v>
      </c>
      <c r="I326" s="267">
        <v>0</v>
      </c>
      <c r="J326" s="267">
        <v>0</v>
      </c>
      <c r="K326" s="267">
        <v>1</v>
      </c>
      <c r="L326" s="267">
        <v>0</v>
      </c>
      <c r="M326" s="267">
        <v>0</v>
      </c>
      <c r="N326" s="270">
        <v>0.25</v>
      </c>
      <c r="O326" s="269">
        <v>1</v>
      </c>
      <c r="P326" s="297">
        <v>0.9</v>
      </c>
      <c r="Q326" s="270">
        <v>0</v>
      </c>
      <c r="R326" s="270">
        <v>0</v>
      </c>
      <c r="S326" s="270">
        <v>0</v>
      </c>
      <c r="T326" s="298">
        <v>0</v>
      </c>
      <c r="U326" s="269">
        <v>4</v>
      </c>
      <c r="V326" s="269">
        <v>1</v>
      </c>
      <c r="W326" s="270">
        <v>0.25</v>
      </c>
      <c r="X326" s="270">
        <v>0</v>
      </c>
      <c r="Y326" s="271">
        <v>0</v>
      </c>
      <c r="Z326" s="271">
        <v>0</v>
      </c>
      <c r="AA326" s="298">
        <v>0</v>
      </c>
      <c r="AB326" s="267">
        <v>1</v>
      </c>
      <c r="AC326" s="267">
        <v>0</v>
      </c>
      <c r="AD326" s="267">
        <v>3</v>
      </c>
      <c r="AE326" s="267">
        <v>1</v>
      </c>
      <c r="AF326" s="271">
        <v>0</v>
      </c>
      <c r="AG326" s="271">
        <v>0.333333333333333</v>
      </c>
      <c r="AH326" s="298">
        <v>-0.333333333333333</v>
      </c>
    </row>
    <row r="327" spans="1:34">
      <c r="A327" s="318" t="s">
        <v>496</v>
      </c>
      <c r="B327" s="324" t="s">
        <v>3332</v>
      </c>
      <c r="C327" s="296" t="s">
        <v>604</v>
      </c>
      <c r="D327" s="324" t="s">
        <v>605</v>
      </c>
      <c r="E327" s="266">
        <v>1</v>
      </c>
      <c r="F327" s="266">
        <v>1</v>
      </c>
      <c r="G327" s="266">
        <v>1</v>
      </c>
      <c r="H327" s="267">
        <v>6</v>
      </c>
      <c r="I327" s="267">
        <v>2</v>
      </c>
      <c r="J327" s="267">
        <v>1</v>
      </c>
      <c r="K327" s="267">
        <v>4</v>
      </c>
      <c r="L327" s="267">
        <v>3</v>
      </c>
      <c r="M327" s="267">
        <v>2</v>
      </c>
      <c r="N327" s="270">
        <v>0.642857142857143</v>
      </c>
      <c r="O327" s="269">
        <v>36</v>
      </c>
      <c r="P327" s="297">
        <v>0.9</v>
      </c>
      <c r="Q327" s="270">
        <v>1</v>
      </c>
      <c r="R327" s="270">
        <v>0.333333333333333</v>
      </c>
      <c r="S327" s="270">
        <v>0.75</v>
      </c>
      <c r="T327" s="298">
        <v>0.666666666666667</v>
      </c>
      <c r="U327" s="269">
        <v>56</v>
      </c>
      <c r="V327" s="269">
        <v>41</v>
      </c>
      <c r="W327" s="270">
        <v>0.732142857142857</v>
      </c>
      <c r="X327" s="270">
        <v>1</v>
      </c>
      <c r="Y327" s="271">
        <v>0.166666666666667</v>
      </c>
      <c r="Z327" s="271">
        <v>0.5</v>
      </c>
      <c r="AA327" s="298">
        <v>0.833333333333333</v>
      </c>
      <c r="AB327" s="267">
        <v>25</v>
      </c>
      <c r="AC327" s="267">
        <v>18</v>
      </c>
      <c r="AD327" s="267">
        <v>12</v>
      </c>
      <c r="AE327" s="267">
        <v>8</v>
      </c>
      <c r="AF327" s="271">
        <v>0.72</v>
      </c>
      <c r="AG327" s="271">
        <v>0.666666666666667</v>
      </c>
      <c r="AH327" s="298">
        <v>0.0533333333333333</v>
      </c>
    </row>
    <row r="328" spans="1:34">
      <c r="A328" s="318" t="s">
        <v>496</v>
      </c>
      <c r="B328" s="324" t="s">
        <v>3332</v>
      </c>
      <c r="C328" s="296" t="s">
        <v>606</v>
      </c>
      <c r="D328" s="324" t="s">
        <v>607</v>
      </c>
      <c r="E328" s="266">
        <v>0</v>
      </c>
      <c r="F328" s="266">
        <v>0</v>
      </c>
      <c r="G328" s="266">
        <v>0</v>
      </c>
      <c r="H328" s="267">
        <v>0</v>
      </c>
      <c r="I328" s="267">
        <v>0</v>
      </c>
      <c r="J328" s="267">
        <v>0</v>
      </c>
      <c r="K328" s="267">
        <v>0</v>
      </c>
      <c r="L328" s="267">
        <v>0</v>
      </c>
      <c r="M328" s="267">
        <v>0</v>
      </c>
      <c r="N328" s="270">
        <v>0</v>
      </c>
      <c r="O328" s="269">
        <v>0</v>
      </c>
      <c r="P328" s="297">
        <v>0.9</v>
      </c>
      <c r="Q328" s="270">
        <v>0</v>
      </c>
      <c r="R328" s="270">
        <v>0</v>
      </c>
      <c r="S328" s="270">
        <v>0</v>
      </c>
      <c r="T328" s="298">
        <v>0</v>
      </c>
      <c r="U328" s="269">
        <v>0</v>
      </c>
      <c r="V328" s="269">
        <v>0</v>
      </c>
      <c r="W328" s="270">
        <v>0</v>
      </c>
      <c r="X328" s="270">
        <v>0</v>
      </c>
      <c r="Y328" s="271">
        <v>0</v>
      </c>
      <c r="Z328" s="271">
        <v>0</v>
      </c>
      <c r="AA328" s="298">
        <v>0</v>
      </c>
      <c r="AB328" s="267">
        <v>0</v>
      </c>
      <c r="AC328" s="267">
        <v>0</v>
      </c>
      <c r="AD328" s="267">
        <v>0</v>
      </c>
      <c r="AE328" s="267">
        <v>0</v>
      </c>
      <c r="AF328" s="271">
        <v>0</v>
      </c>
      <c r="AG328" s="271">
        <v>0</v>
      </c>
      <c r="AH328" s="298">
        <v>0</v>
      </c>
    </row>
    <row r="329" spans="1:34">
      <c r="A329" s="318" t="s">
        <v>496</v>
      </c>
      <c r="B329" s="324" t="s">
        <v>3332</v>
      </c>
      <c r="C329" s="296" t="s">
        <v>608</v>
      </c>
      <c r="D329" s="324" t="s">
        <v>609</v>
      </c>
      <c r="E329" s="266">
        <v>0</v>
      </c>
      <c r="F329" s="266">
        <v>0</v>
      </c>
      <c r="G329" s="266">
        <v>0</v>
      </c>
      <c r="H329" s="267">
        <v>0</v>
      </c>
      <c r="I329" s="267">
        <v>0</v>
      </c>
      <c r="J329" s="267">
        <v>0</v>
      </c>
      <c r="K329" s="267">
        <v>0</v>
      </c>
      <c r="L329" s="267">
        <v>0</v>
      </c>
      <c r="M329" s="267">
        <v>0</v>
      </c>
      <c r="N329" s="270">
        <v>0</v>
      </c>
      <c r="O329" s="269">
        <v>0</v>
      </c>
      <c r="P329" s="297">
        <v>0.9</v>
      </c>
      <c r="Q329" s="270">
        <v>0</v>
      </c>
      <c r="R329" s="270">
        <v>0</v>
      </c>
      <c r="S329" s="270">
        <v>0</v>
      </c>
      <c r="T329" s="298">
        <v>0</v>
      </c>
      <c r="U329" s="269">
        <v>5</v>
      </c>
      <c r="V329" s="269">
        <v>0</v>
      </c>
      <c r="W329" s="270">
        <v>0</v>
      </c>
      <c r="X329" s="270">
        <v>0</v>
      </c>
      <c r="Y329" s="271">
        <v>0</v>
      </c>
      <c r="Z329" s="271">
        <v>0</v>
      </c>
      <c r="AA329" s="298">
        <v>0</v>
      </c>
      <c r="AB329" s="267">
        <v>0</v>
      </c>
      <c r="AC329" s="267">
        <v>0</v>
      </c>
      <c r="AD329" s="267">
        <v>1</v>
      </c>
      <c r="AE329" s="267">
        <v>0</v>
      </c>
      <c r="AF329" s="271">
        <v>0</v>
      </c>
      <c r="AG329" s="271">
        <v>0</v>
      </c>
      <c r="AH329" s="298">
        <v>0</v>
      </c>
    </row>
    <row r="330" spans="1:34">
      <c r="A330" s="318" t="s">
        <v>496</v>
      </c>
      <c r="B330" s="324" t="s">
        <v>3332</v>
      </c>
      <c r="C330" s="296" t="s">
        <v>610</v>
      </c>
      <c r="D330" s="324" t="s">
        <v>611</v>
      </c>
      <c r="E330" s="266">
        <v>0</v>
      </c>
      <c r="F330" s="266">
        <v>0</v>
      </c>
      <c r="G330" s="266">
        <v>0</v>
      </c>
      <c r="H330" s="267">
        <v>0</v>
      </c>
      <c r="I330" s="267">
        <v>0</v>
      </c>
      <c r="J330" s="267">
        <v>0</v>
      </c>
      <c r="K330" s="267">
        <v>0</v>
      </c>
      <c r="L330" s="267">
        <v>0</v>
      </c>
      <c r="M330" s="267">
        <v>0</v>
      </c>
      <c r="N330" s="270">
        <v>1</v>
      </c>
      <c r="O330" s="269">
        <v>7</v>
      </c>
      <c r="P330" s="297">
        <v>0.9</v>
      </c>
      <c r="Q330" s="270">
        <v>0</v>
      </c>
      <c r="R330" s="270">
        <v>0</v>
      </c>
      <c r="S330" s="270">
        <v>0</v>
      </c>
      <c r="T330" s="298">
        <v>0</v>
      </c>
      <c r="U330" s="269">
        <v>7</v>
      </c>
      <c r="V330" s="269">
        <v>4</v>
      </c>
      <c r="W330" s="270">
        <v>0.571428571428571</v>
      </c>
      <c r="X330" s="270">
        <v>0</v>
      </c>
      <c r="Y330" s="271">
        <v>0</v>
      </c>
      <c r="Z330" s="271">
        <v>0</v>
      </c>
      <c r="AA330" s="298">
        <v>0</v>
      </c>
      <c r="AB330" s="267">
        <v>0</v>
      </c>
      <c r="AC330" s="267">
        <v>0</v>
      </c>
      <c r="AD330" s="267">
        <v>2</v>
      </c>
      <c r="AE330" s="267">
        <v>2</v>
      </c>
      <c r="AF330" s="271">
        <v>0</v>
      </c>
      <c r="AG330" s="271">
        <v>1</v>
      </c>
      <c r="AH330" s="298">
        <v>-1</v>
      </c>
    </row>
    <row r="331" spans="1:34">
      <c r="A331" s="318" t="s">
        <v>496</v>
      </c>
      <c r="B331" s="324" t="s">
        <v>3332</v>
      </c>
      <c r="C331" s="296" t="s">
        <v>612</v>
      </c>
      <c r="D331" s="324" t="s">
        <v>613</v>
      </c>
      <c r="E331" s="266">
        <v>4578</v>
      </c>
      <c r="F331" s="266">
        <v>4469</v>
      </c>
      <c r="G331" s="266">
        <v>4171</v>
      </c>
      <c r="H331" s="267">
        <v>6246</v>
      </c>
      <c r="I331" s="267">
        <v>5944</v>
      </c>
      <c r="J331" s="267">
        <v>5608</v>
      </c>
      <c r="K331" s="267">
        <v>5910</v>
      </c>
      <c r="L331" s="267">
        <v>5684</v>
      </c>
      <c r="M331" s="267">
        <v>5408</v>
      </c>
      <c r="N331" s="270">
        <v>0.960808748292242</v>
      </c>
      <c r="O331" s="269">
        <v>168081</v>
      </c>
      <c r="P331" s="297">
        <v>0.9</v>
      </c>
      <c r="Q331" s="270">
        <v>0.976190476190476</v>
      </c>
      <c r="R331" s="270">
        <v>0.951649055395453</v>
      </c>
      <c r="S331" s="270">
        <v>0.96175972927242</v>
      </c>
      <c r="T331" s="298">
        <v>0.0245414207950231</v>
      </c>
      <c r="U331" s="269">
        <v>174937</v>
      </c>
      <c r="V331" s="269">
        <v>160376</v>
      </c>
      <c r="W331" s="270">
        <v>0.916764320869799</v>
      </c>
      <c r="X331" s="270">
        <v>0.911096548711228</v>
      </c>
      <c r="Y331" s="271">
        <v>0.897854626961255</v>
      </c>
      <c r="Z331" s="271">
        <v>0.915059221658206</v>
      </c>
      <c r="AA331" s="298">
        <v>0.0132419217499724</v>
      </c>
      <c r="AB331" s="267">
        <v>40618</v>
      </c>
      <c r="AC331" s="267">
        <v>37513</v>
      </c>
      <c r="AD331" s="267">
        <v>42789</v>
      </c>
      <c r="AE331" s="267">
        <v>39662</v>
      </c>
      <c r="AF331" s="271">
        <v>0.923556058890147</v>
      </c>
      <c r="AG331" s="271">
        <v>0.926920470214307</v>
      </c>
      <c r="AH331" s="298">
        <v>-0.00336441132416021</v>
      </c>
    </row>
    <row r="332" spans="1:34">
      <c r="A332" s="318" t="s">
        <v>496</v>
      </c>
      <c r="B332" s="324" t="s">
        <v>3333</v>
      </c>
      <c r="C332" s="296" t="s">
        <v>614</v>
      </c>
      <c r="D332" s="324" t="s">
        <v>615</v>
      </c>
      <c r="E332" s="266">
        <v>0</v>
      </c>
      <c r="F332" s="266">
        <v>0</v>
      </c>
      <c r="G332" s="266">
        <v>0</v>
      </c>
      <c r="H332" s="267">
        <v>0</v>
      </c>
      <c r="I332" s="267">
        <v>0</v>
      </c>
      <c r="J332" s="267">
        <v>0</v>
      </c>
      <c r="K332" s="267">
        <v>0</v>
      </c>
      <c r="L332" s="267">
        <v>0</v>
      </c>
      <c r="M332" s="267">
        <v>0</v>
      </c>
      <c r="N332" s="270">
        <v>0</v>
      </c>
      <c r="O332" s="269">
        <v>0</v>
      </c>
      <c r="P332" s="297">
        <v>0.9</v>
      </c>
      <c r="Q332" s="270">
        <v>0</v>
      </c>
      <c r="R332" s="270">
        <v>0</v>
      </c>
      <c r="S332" s="270">
        <v>0</v>
      </c>
      <c r="T332" s="298">
        <v>0</v>
      </c>
      <c r="U332" s="269">
        <v>0</v>
      </c>
      <c r="V332" s="269">
        <v>0</v>
      </c>
      <c r="W332" s="270">
        <v>0</v>
      </c>
      <c r="X332" s="270">
        <v>0</v>
      </c>
      <c r="Y332" s="271">
        <v>0</v>
      </c>
      <c r="Z332" s="271">
        <v>0</v>
      </c>
      <c r="AA332" s="298">
        <v>0</v>
      </c>
      <c r="AB332" s="267">
        <v>0</v>
      </c>
      <c r="AC332" s="267">
        <v>0</v>
      </c>
      <c r="AD332" s="267">
        <v>0</v>
      </c>
      <c r="AE332" s="267">
        <v>0</v>
      </c>
      <c r="AF332" s="271">
        <v>0</v>
      </c>
      <c r="AG332" s="271">
        <v>0</v>
      </c>
      <c r="AH332" s="298">
        <v>0</v>
      </c>
    </row>
    <row r="333" spans="1:34">
      <c r="A333" s="318" t="s">
        <v>496</v>
      </c>
      <c r="B333" s="324" t="s">
        <v>3333</v>
      </c>
      <c r="C333" s="296" t="s">
        <v>616</v>
      </c>
      <c r="D333" s="324" t="s">
        <v>617</v>
      </c>
      <c r="E333" s="266">
        <v>4648</v>
      </c>
      <c r="F333" s="266">
        <v>4473</v>
      </c>
      <c r="G333" s="266">
        <v>4350</v>
      </c>
      <c r="H333" s="267">
        <v>6277</v>
      </c>
      <c r="I333" s="267">
        <v>6095</v>
      </c>
      <c r="J333" s="267">
        <v>5910</v>
      </c>
      <c r="K333" s="267">
        <v>6127</v>
      </c>
      <c r="L333" s="267">
        <v>5896</v>
      </c>
      <c r="M333" s="267">
        <v>5770</v>
      </c>
      <c r="N333" s="270">
        <v>0.964165597203169</v>
      </c>
      <c r="O333" s="269">
        <v>174298</v>
      </c>
      <c r="P333" s="297">
        <v>0.9</v>
      </c>
      <c r="Q333" s="270">
        <v>0.962349397590361</v>
      </c>
      <c r="R333" s="270">
        <v>0.971005257288514</v>
      </c>
      <c r="S333" s="270">
        <v>0.96229802513465</v>
      </c>
      <c r="T333" s="298">
        <v>-0.00865585969815219</v>
      </c>
      <c r="U333" s="269">
        <v>180776</v>
      </c>
      <c r="V333" s="269">
        <v>169191</v>
      </c>
      <c r="W333" s="270">
        <v>0.935915165729964</v>
      </c>
      <c r="X333" s="270">
        <v>0.935886402753873</v>
      </c>
      <c r="Y333" s="271">
        <v>0.941532579257607</v>
      </c>
      <c r="Z333" s="271">
        <v>0.941733311571732</v>
      </c>
      <c r="AA333" s="298">
        <v>-0.00564617650373456</v>
      </c>
      <c r="AB333" s="267">
        <v>42767</v>
      </c>
      <c r="AC333" s="267">
        <v>40238</v>
      </c>
      <c r="AD333" s="267">
        <v>43647</v>
      </c>
      <c r="AE333" s="267">
        <v>41006</v>
      </c>
      <c r="AF333" s="271">
        <v>0.940865620688849</v>
      </c>
      <c r="AG333" s="271">
        <v>0.939491832199235</v>
      </c>
      <c r="AH333" s="298">
        <v>0.001373788489614</v>
      </c>
    </row>
    <row r="334" spans="1:34">
      <c r="A334" s="318" t="s">
        <v>496</v>
      </c>
      <c r="B334" s="324" t="s">
        <v>3333</v>
      </c>
      <c r="C334" s="296" t="s">
        <v>618</v>
      </c>
      <c r="D334" s="324" t="s">
        <v>619</v>
      </c>
      <c r="E334" s="266">
        <v>7133</v>
      </c>
      <c r="F334" s="266">
        <v>6732</v>
      </c>
      <c r="G334" s="266">
        <v>6502</v>
      </c>
      <c r="H334" s="267">
        <v>9238</v>
      </c>
      <c r="I334" s="267">
        <v>8723</v>
      </c>
      <c r="J334" s="267">
        <v>8493</v>
      </c>
      <c r="K334" s="267">
        <v>9175</v>
      </c>
      <c r="L334" s="267">
        <v>8518</v>
      </c>
      <c r="M334" s="267">
        <v>8358</v>
      </c>
      <c r="N334" s="270">
        <v>0.936740959789644</v>
      </c>
      <c r="O334" s="269">
        <v>240112</v>
      </c>
      <c r="P334" s="297">
        <v>0.9</v>
      </c>
      <c r="Q334" s="270">
        <v>0.94378241973924</v>
      </c>
      <c r="R334" s="270">
        <v>0.944252002597965</v>
      </c>
      <c r="S334" s="270">
        <v>0.928392370572207</v>
      </c>
      <c r="T334" s="298">
        <v>-0.000469582858724782</v>
      </c>
      <c r="U334" s="269">
        <v>256327</v>
      </c>
      <c r="V334" s="269">
        <v>236049</v>
      </c>
      <c r="W334" s="270">
        <v>0.920890113019697</v>
      </c>
      <c r="X334" s="270">
        <v>0.911537922332819</v>
      </c>
      <c r="Y334" s="271">
        <v>0.919354838709677</v>
      </c>
      <c r="Z334" s="271">
        <v>0.910953678474114</v>
      </c>
      <c r="AA334" s="298">
        <v>-0.00781691637685811</v>
      </c>
      <c r="AB334" s="267">
        <v>62923</v>
      </c>
      <c r="AC334" s="267">
        <v>58112</v>
      </c>
      <c r="AD334" s="267">
        <v>62487</v>
      </c>
      <c r="AE334" s="267">
        <v>57187</v>
      </c>
      <c r="AF334" s="271">
        <v>0.923541471322092</v>
      </c>
      <c r="AG334" s="271">
        <v>0.91518235793045</v>
      </c>
      <c r="AH334" s="298">
        <v>0.00835911339164253</v>
      </c>
    </row>
    <row r="335" spans="1:34">
      <c r="A335" s="318" t="s">
        <v>496</v>
      </c>
      <c r="B335" s="324" t="s">
        <v>3333</v>
      </c>
      <c r="C335" s="296" t="s">
        <v>620</v>
      </c>
      <c r="D335" s="324" t="s">
        <v>621</v>
      </c>
      <c r="E335" s="266">
        <v>0</v>
      </c>
      <c r="F335" s="266">
        <v>0</v>
      </c>
      <c r="G335" s="266">
        <v>0</v>
      </c>
      <c r="H335" s="267">
        <v>0</v>
      </c>
      <c r="I335" s="267">
        <v>0</v>
      </c>
      <c r="J335" s="267">
        <v>0</v>
      </c>
      <c r="K335" s="267">
        <v>1</v>
      </c>
      <c r="L335" s="267">
        <v>0</v>
      </c>
      <c r="M335" s="267">
        <v>1</v>
      </c>
      <c r="N335" s="270">
        <v>0</v>
      </c>
      <c r="O335" s="269">
        <v>0</v>
      </c>
      <c r="P335" s="297">
        <v>0.9</v>
      </c>
      <c r="Q335" s="270">
        <v>0</v>
      </c>
      <c r="R335" s="270">
        <v>0</v>
      </c>
      <c r="S335" s="270">
        <v>0</v>
      </c>
      <c r="T335" s="298">
        <v>0</v>
      </c>
      <c r="U335" s="269">
        <v>2</v>
      </c>
      <c r="V335" s="269">
        <v>2</v>
      </c>
      <c r="W335" s="270">
        <v>1</v>
      </c>
      <c r="X335" s="270">
        <v>0</v>
      </c>
      <c r="Y335" s="271">
        <v>0</v>
      </c>
      <c r="Z335" s="271">
        <v>1</v>
      </c>
      <c r="AA335" s="298">
        <v>0</v>
      </c>
      <c r="AB335" s="267">
        <v>1</v>
      </c>
      <c r="AC335" s="267">
        <v>1</v>
      </c>
      <c r="AD335" s="267">
        <v>1</v>
      </c>
      <c r="AE335" s="267">
        <v>1</v>
      </c>
      <c r="AF335" s="271">
        <v>1</v>
      </c>
      <c r="AG335" s="271">
        <v>1</v>
      </c>
      <c r="AH335" s="298">
        <v>0</v>
      </c>
    </row>
    <row r="336" spans="1:34">
      <c r="A336" s="318" t="s">
        <v>496</v>
      </c>
      <c r="B336" s="324" t="s">
        <v>3333</v>
      </c>
      <c r="C336" s="296" t="s">
        <v>622</v>
      </c>
      <c r="D336" s="324" t="s">
        <v>623</v>
      </c>
      <c r="E336" s="266">
        <v>0</v>
      </c>
      <c r="F336" s="266">
        <v>0</v>
      </c>
      <c r="G336" s="266">
        <v>0</v>
      </c>
      <c r="H336" s="267">
        <v>0</v>
      </c>
      <c r="I336" s="267">
        <v>0</v>
      </c>
      <c r="J336" s="267">
        <v>0</v>
      </c>
      <c r="K336" s="267">
        <v>0</v>
      </c>
      <c r="L336" s="267">
        <v>0</v>
      </c>
      <c r="M336" s="267">
        <v>0</v>
      </c>
      <c r="N336" s="270">
        <v>0</v>
      </c>
      <c r="O336" s="269">
        <v>0</v>
      </c>
      <c r="P336" s="297">
        <v>0.9</v>
      </c>
      <c r="Q336" s="270">
        <v>0</v>
      </c>
      <c r="R336" s="270">
        <v>0</v>
      </c>
      <c r="S336" s="270">
        <v>0</v>
      </c>
      <c r="T336" s="298">
        <v>0</v>
      </c>
      <c r="U336" s="269">
        <v>0</v>
      </c>
      <c r="V336" s="269">
        <v>0</v>
      </c>
      <c r="W336" s="270">
        <v>0</v>
      </c>
      <c r="X336" s="270">
        <v>0</v>
      </c>
      <c r="Y336" s="271">
        <v>0</v>
      </c>
      <c r="Z336" s="271">
        <v>0</v>
      </c>
      <c r="AA336" s="298">
        <v>0</v>
      </c>
      <c r="AB336" s="267">
        <v>0</v>
      </c>
      <c r="AC336" s="267">
        <v>0</v>
      </c>
      <c r="AD336" s="267">
        <v>0</v>
      </c>
      <c r="AE336" s="267">
        <v>0</v>
      </c>
      <c r="AF336" s="271">
        <v>0</v>
      </c>
      <c r="AG336" s="271">
        <v>0</v>
      </c>
      <c r="AH336" s="298">
        <v>0</v>
      </c>
    </row>
    <row r="337" spans="1:34">
      <c r="A337" s="318" t="s">
        <v>496</v>
      </c>
      <c r="B337" s="324" t="s">
        <v>3333</v>
      </c>
      <c r="C337" s="296" t="s">
        <v>624</v>
      </c>
      <c r="D337" s="324" t="s">
        <v>625</v>
      </c>
      <c r="E337" s="266">
        <v>25</v>
      </c>
      <c r="F337" s="266">
        <v>21</v>
      </c>
      <c r="G337" s="266">
        <v>21</v>
      </c>
      <c r="H337" s="267">
        <v>40</v>
      </c>
      <c r="I337" s="267">
        <v>34</v>
      </c>
      <c r="J337" s="267">
        <v>35</v>
      </c>
      <c r="K337" s="267">
        <v>32</v>
      </c>
      <c r="L337" s="267">
        <v>22</v>
      </c>
      <c r="M337" s="267">
        <v>22</v>
      </c>
      <c r="N337" s="270">
        <v>0.917293233082707</v>
      </c>
      <c r="O337" s="269">
        <v>488</v>
      </c>
      <c r="P337" s="297">
        <v>0.9</v>
      </c>
      <c r="Q337" s="270">
        <v>0.84</v>
      </c>
      <c r="R337" s="270">
        <v>0.85</v>
      </c>
      <c r="S337" s="270">
        <v>0.6875</v>
      </c>
      <c r="T337" s="298">
        <v>-0.01</v>
      </c>
      <c r="U337" s="269">
        <v>532</v>
      </c>
      <c r="V337" s="269">
        <v>497</v>
      </c>
      <c r="W337" s="270">
        <v>0.934210526315789</v>
      </c>
      <c r="X337" s="270">
        <v>0.84</v>
      </c>
      <c r="Y337" s="271">
        <v>0.875</v>
      </c>
      <c r="Z337" s="271">
        <v>0.6875</v>
      </c>
      <c r="AA337" s="298">
        <v>-0.035</v>
      </c>
      <c r="AB337" s="267">
        <v>236</v>
      </c>
      <c r="AC337" s="267">
        <v>211</v>
      </c>
      <c r="AD337" s="267">
        <v>209</v>
      </c>
      <c r="AE337" s="267">
        <v>207</v>
      </c>
      <c r="AF337" s="271">
        <v>0.894067796610169</v>
      </c>
      <c r="AG337" s="271">
        <v>0.990430622009569</v>
      </c>
      <c r="AH337" s="298">
        <v>-0.0963628253993999</v>
      </c>
    </row>
    <row r="338" spans="1:34">
      <c r="A338" s="318" t="s">
        <v>496</v>
      </c>
      <c r="B338" s="324" t="s">
        <v>3333</v>
      </c>
      <c r="C338" s="296" t="s">
        <v>626</v>
      </c>
      <c r="D338" s="324" t="s">
        <v>626</v>
      </c>
      <c r="E338" s="266">
        <v>7</v>
      </c>
      <c r="F338" s="266">
        <v>0</v>
      </c>
      <c r="G338" s="266">
        <v>6</v>
      </c>
      <c r="H338" s="267">
        <v>0</v>
      </c>
      <c r="I338" s="267">
        <v>0</v>
      </c>
      <c r="J338" s="267">
        <v>0</v>
      </c>
      <c r="K338" s="267">
        <v>11</v>
      </c>
      <c r="L338" s="267">
        <v>0</v>
      </c>
      <c r="M338" s="267">
        <v>11</v>
      </c>
      <c r="N338" s="270">
        <v>0.142857142857143</v>
      </c>
      <c r="O338" s="269">
        <v>3</v>
      </c>
      <c r="P338" s="297">
        <v>0.9</v>
      </c>
      <c r="Q338" s="270">
        <v>0</v>
      </c>
      <c r="R338" s="270">
        <v>0</v>
      </c>
      <c r="S338" s="270">
        <v>0</v>
      </c>
      <c r="T338" s="298">
        <v>0</v>
      </c>
      <c r="U338" s="269">
        <v>21</v>
      </c>
      <c r="V338" s="269">
        <v>20</v>
      </c>
      <c r="W338" s="270">
        <v>0.952380952380952</v>
      </c>
      <c r="X338" s="270">
        <v>0.857142857142857</v>
      </c>
      <c r="Y338" s="271">
        <v>0</v>
      </c>
      <c r="Z338" s="271">
        <v>1</v>
      </c>
      <c r="AA338" s="298">
        <v>0.857142857142857</v>
      </c>
      <c r="AB338" s="267">
        <v>19</v>
      </c>
      <c r="AC338" s="267">
        <v>18</v>
      </c>
      <c r="AD338" s="267">
        <v>0</v>
      </c>
      <c r="AE338" s="267">
        <v>0</v>
      </c>
      <c r="AF338" s="271">
        <v>0.947368421052632</v>
      </c>
      <c r="AG338" s="271">
        <v>0</v>
      </c>
      <c r="AH338" s="298">
        <v>0.947368421052632</v>
      </c>
    </row>
    <row r="339" spans="1:34">
      <c r="A339" s="318" t="s">
        <v>496</v>
      </c>
      <c r="B339" s="324" t="s">
        <v>3333</v>
      </c>
      <c r="C339" s="296" t="s">
        <v>627</v>
      </c>
      <c r="D339" s="324" t="s">
        <v>628</v>
      </c>
      <c r="E339" s="266">
        <v>0</v>
      </c>
      <c r="F339" s="266">
        <v>0</v>
      </c>
      <c r="G339" s="266">
        <v>0</v>
      </c>
      <c r="H339" s="267">
        <v>1</v>
      </c>
      <c r="I339" s="267">
        <v>0</v>
      </c>
      <c r="J339" s="267">
        <v>0</v>
      </c>
      <c r="K339" s="267">
        <v>0</v>
      </c>
      <c r="L339" s="267">
        <v>0</v>
      </c>
      <c r="M339" s="267">
        <v>0</v>
      </c>
      <c r="N339" s="270">
        <v>0.0555555555555556</v>
      </c>
      <c r="O339" s="269">
        <v>2</v>
      </c>
      <c r="P339" s="297">
        <v>0.9</v>
      </c>
      <c r="Q339" s="270">
        <v>0</v>
      </c>
      <c r="R339" s="270">
        <v>0</v>
      </c>
      <c r="S339" s="270">
        <v>0</v>
      </c>
      <c r="T339" s="298">
        <v>0</v>
      </c>
      <c r="U339" s="269">
        <v>36</v>
      </c>
      <c r="V339" s="269">
        <v>26</v>
      </c>
      <c r="W339" s="270">
        <v>0.722222222222222</v>
      </c>
      <c r="X339" s="270">
        <v>0</v>
      </c>
      <c r="Y339" s="271">
        <v>0</v>
      </c>
      <c r="Z339" s="271">
        <v>0</v>
      </c>
      <c r="AA339" s="298">
        <v>0</v>
      </c>
      <c r="AB339" s="267">
        <v>4</v>
      </c>
      <c r="AC339" s="267">
        <v>1</v>
      </c>
      <c r="AD339" s="267">
        <v>6</v>
      </c>
      <c r="AE339" s="267">
        <v>0</v>
      </c>
      <c r="AF339" s="271">
        <v>0.25</v>
      </c>
      <c r="AG339" s="271">
        <v>0</v>
      </c>
      <c r="AH339" s="298">
        <v>0.25</v>
      </c>
    </row>
    <row r="340" spans="1:34">
      <c r="A340" s="318" t="s">
        <v>496</v>
      </c>
      <c r="B340" s="324" t="s">
        <v>3333</v>
      </c>
      <c r="C340" s="296" t="s">
        <v>629</v>
      </c>
      <c r="D340" s="324" t="s">
        <v>630</v>
      </c>
      <c r="E340" s="266">
        <v>0</v>
      </c>
      <c r="F340" s="266">
        <v>0</v>
      </c>
      <c r="G340" s="266">
        <v>0</v>
      </c>
      <c r="H340" s="267">
        <v>1</v>
      </c>
      <c r="I340" s="267">
        <v>0</v>
      </c>
      <c r="J340" s="267">
        <v>0</v>
      </c>
      <c r="K340" s="267">
        <v>0</v>
      </c>
      <c r="L340" s="267">
        <v>0</v>
      </c>
      <c r="M340" s="267">
        <v>0</v>
      </c>
      <c r="N340" s="270">
        <v>0.666666666666667</v>
      </c>
      <c r="O340" s="269">
        <v>2</v>
      </c>
      <c r="P340" s="297">
        <v>0.9</v>
      </c>
      <c r="Q340" s="270">
        <v>0</v>
      </c>
      <c r="R340" s="270">
        <v>0</v>
      </c>
      <c r="S340" s="270">
        <v>0</v>
      </c>
      <c r="T340" s="298">
        <v>0</v>
      </c>
      <c r="U340" s="269">
        <v>3</v>
      </c>
      <c r="V340" s="269">
        <v>2</v>
      </c>
      <c r="W340" s="270">
        <v>0.666666666666667</v>
      </c>
      <c r="X340" s="270">
        <v>0</v>
      </c>
      <c r="Y340" s="271">
        <v>0</v>
      </c>
      <c r="Z340" s="271">
        <v>0</v>
      </c>
      <c r="AA340" s="298">
        <v>0</v>
      </c>
      <c r="AB340" s="267">
        <v>1</v>
      </c>
      <c r="AC340" s="267">
        <v>0</v>
      </c>
      <c r="AD340" s="267">
        <v>0</v>
      </c>
      <c r="AE340" s="267">
        <v>0</v>
      </c>
      <c r="AF340" s="271">
        <v>0</v>
      </c>
      <c r="AG340" s="271">
        <v>0</v>
      </c>
      <c r="AH340" s="298">
        <v>0</v>
      </c>
    </row>
    <row r="341" spans="1:34">
      <c r="A341" s="318" t="s">
        <v>496</v>
      </c>
      <c r="B341" s="324" t="s">
        <v>3333</v>
      </c>
      <c r="C341" s="296" t="s">
        <v>631</v>
      </c>
      <c r="D341" s="324" t="s">
        <v>632</v>
      </c>
      <c r="E341" s="266">
        <v>1</v>
      </c>
      <c r="F341" s="266">
        <v>0</v>
      </c>
      <c r="G341" s="266">
        <v>1</v>
      </c>
      <c r="H341" s="267">
        <v>0</v>
      </c>
      <c r="I341" s="267">
        <v>0</v>
      </c>
      <c r="J341" s="267">
        <v>0</v>
      </c>
      <c r="K341" s="267">
        <v>0</v>
      </c>
      <c r="L341" s="267">
        <v>0</v>
      </c>
      <c r="M341" s="267">
        <v>0</v>
      </c>
      <c r="N341" s="270">
        <v>0.5</v>
      </c>
      <c r="O341" s="269">
        <v>1</v>
      </c>
      <c r="P341" s="297">
        <v>0.9</v>
      </c>
      <c r="Q341" s="270">
        <v>0</v>
      </c>
      <c r="R341" s="270">
        <v>0</v>
      </c>
      <c r="S341" s="270">
        <v>0</v>
      </c>
      <c r="T341" s="298">
        <v>0</v>
      </c>
      <c r="U341" s="269">
        <v>2</v>
      </c>
      <c r="V341" s="269">
        <v>2</v>
      </c>
      <c r="W341" s="270">
        <v>1</v>
      </c>
      <c r="X341" s="270">
        <v>1</v>
      </c>
      <c r="Y341" s="271">
        <v>0</v>
      </c>
      <c r="Z341" s="271">
        <v>0</v>
      </c>
      <c r="AA341" s="298">
        <v>1</v>
      </c>
      <c r="AB341" s="267">
        <v>1</v>
      </c>
      <c r="AC341" s="267">
        <v>1</v>
      </c>
      <c r="AD341" s="267">
        <v>1</v>
      </c>
      <c r="AE341" s="267">
        <v>1</v>
      </c>
      <c r="AF341" s="271">
        <v>1</v>
      </c>
      <c r="AG341" s="271">
        <v>1</v>
      </c>
      <c r="AH341" s="298">
        <v>0</v>
      </c>
    </row>
    <row r="342" spans="1:34">
      <c r="A342" s="318" t="s">
        <v>496</v>
      </c>
      <c r="B342" s="324" t="s">
        <v>3333</v>
      </c>
      <c r="C342" s="296" t="s">
        <v>633</v>
      </c>
      <c r="D342" s="324" t="s">
        <v>634</v>
      </c>
      <c r="E342" s="266">
        <v>3650</v>
      </c>
      <c r="F342" s="266">
        <v>3488</v>
      </c>
      <c r="G342" s="266">
        <v>3382</v>
      </c>
      <c r="H342" s="267">
        <v>5069</v>
      </c>
      <c r="I342" s="267">
        <v>4838</v>
      </c>
      <c r="J342" s="267">
        <v>4754</v>
      </c>
      <c r="K342" s="267">
        <v>4922</v>
      </c>
      <c r="L342" s="267">
        <v>4761</v>
      </c>
      <c r="M342" s="267">
        <v>4686</v>
      </c>
      <c r="N342" s="270">
        <v>0.963484834873227</v>
      </c>
      <c r="O342" s="269">
        <v>139423</v>
      </c>
      <c r="P342" s="297">
        <v>0.9</v>
      </c>
      <c r="Q342" s="270">
        <v>0.955616438356164</v>
      </c>
      <c r="R342" s="270">
        <v>0.954428881436181</v>
      </c>
      <c r="S342" s="270">
        <v>0.967289719626168</v>
      </c>
      <c r="T342" s="298">
        <v>0.00118755691998373</v>
      </c>
      <c r="U342" s="269">
        <v>144707</v>
      </c>
      <c r="V342" s="269">
        <v>135771</v>
      </c>
      <c r="W342" s="270">
        <v>0.938247631420733</v>
      </c>
      <c r="X342" s="270">
        <v>0.926575342465753</v>
      </c>
      <c r="Y342" s="271">
        <v>0.937857565594792</v>
      </c>
      <c r="Z342" s="271">
        <v>0.952052011377489</v>
      </c>
      <c r="AA342" s="298">
        <v>-0.0112822231290384</v>
      </c>
      <c r="AB342" s="267">
        <v>34633</v>
      </c>
      <c r="AC342" s="267">
        <v>32414</v>
      </c>
      <c r="AD342" s="267">
        <v>35063</v>
      </c>
      <c r="AE342" s="267">
        <v>33048</v>
      </c>
      <c r="AF342" s="271">
        <v>0.935928161002512</v>
      </c>
      <c r="AG342" s="271">
        <v>0.942532013803725</v>
      </c>
      <c r="AH342" s="298">
        <v>-0.00660385280121267</v>
      </c>
    </row>
    <row r="343" spans="1:34">
      <c r="A343" s="318" t="s">
        <v>496</v>
      </c>
      <c r="B343" s="324" t="s">
        <v>3333</v>
      </c>
      <c r="C343" s="296" t="s">
        <v>635</v>
      </c>
      <c r="D343" s="324" t="s">
        <v>636</v>
      </c>
      <c r="E343" s="266">
        <v>0</v>
      </c>
      <c r="F343" s="266">
        <v>0</v>
      </c>
      <c r="G343" s="266">
        <v>0</v>
      </c>
      <c r="H343" s="267">
        <v>0</v>
      </c>
      <c r="I343" s="267">
        <v>0</v>
      </c>
      <c r="J343" s="267">
        <v>0</v>
      </c>
      <c r="K343" s="267">
        <v>0</v>
      </c>
      <c r="L343" s="267">
        <v>0</v>
      </c>
      <c r="M343" s="267">
        <v>0</v>
      </c>
      <c r="N343" s="270">
        <v>0</v>
      </c>
      <c r="O343" s="269">
        <v>0</v>
      </c>
      <c r="P343" s="297">
        <v>0.9</v>
      </c>
      <c r="Q343" s="270">
        <v>0</v>
      </c>
      <c r="R343" s="270">
        <v>0</v>
      </c>
      <c r="S343" s="270">
        <v>0</v>
      </c>
      <c r="T343" s="298">
        <v>0</v>
      </c>
      <c r="U343" s="269">
        <v>0</v>
      </c>
      <c r="V343" s="269">
        <v>0</v>
      </c>
      <c r="W343" s="270">
        <v>0</v>
      </c>
      <c r="X343" s="270">
        <v>0</v>
      </c>
      <c r="Y343" s="271">
        <v>0</v>
      </c>
      <c r="Z343" s="271">
        <v>0</v>
      </c>
      <c r="AA343" s="298">
        <v>0</v>
      </c>
      <c r="AB343" s="267">
        <v>0</v>
      </c>
      <c r="AC343" s="267">
        <v>0</v>
      </c>
      <c r="AD343" s="267">
        <v>0</v>
      </c>
      <c r="AE343" s="267">
        <v>0</v>
      </c>
      <c r="AF343" s="271">
        <v>0</v>
      </c>
      <c r="AG343" s="271">
        <v>0</v>
      </c>
      <c r="AH343" s="298">
        <v>0</v>
      </c>
    </row>
    <row r="344" spans="1:34">
      <c r="A344" s="318" t="s">
        <v>496</v>
      </c>
      <c r="B344" s="324" t="s">
        <v>3333</v>
      </c>
      <c r="C344" s="296" t="s">
        <v>637</v>
      </c>
      <c r="D344" s="324" t="s">
        <v>638</v>
      </c>
      <c r="E344" s="266">
        <v>2</v>
      </c>
      <c r="F344" s="266">
        <v>2</v>
      </c>
      <c r="G344" s="266">
        <v>2</v>
      </c>
      <c r="H344" s="267">
        <v>1</v>
      </c>
      <c r="I344" s="267">
        <v>1</v>
      </c>
      <c r="J344" s="267">
        <v>1</v>
      </c>
      <c r="K344" s="267">
        <v>2</v>
      </c>
      <c r="L344" s="267">
        <v>2</v>
      </c>
      <c r="M344" s="267">
        <v>2</v>
      </c>
      <c r="N344" s="270">
        <v>0.666666666666667</v>
      </c>
      <c r="O344" s="269">
        <v>20</v>
      </c>
      <c r="P344" s="297">
        <v>0.9</v>
      </c>
      <c r="Q344" s="270">
        <v>1</v>
      </c>
      <c r="R344" s="270">
        <v>1</v>
      </c>
      <c r="S344" s="270">
        <v>1</v>
      </c>
      <c r="T344" s="298">
        <v>0</v>
      </c>
      <c r="U344" s="269">
        <v>30</v>
      </c>
      <c r="V344" s="269">
        <v>24</v>
      </c>
      <c r="W344" s="270">
        <v>0.8</v>
      </c>
      <c r="X344" s="270">
        <v>1</v>
      </c>
      <c r="Y344" s="271">
        <v>1</v>
      </c>
      <c r="Z344" s="271">
        <v>1</v>
      </c>
      <c r="AA344" s="298">
        <v>0</v>
      </c>
      <c r="AB344" s="267">
        <v>7</v>
      </c>
      <c r="AC344" s="267">
        <v>7</v>
      </c>
      <c r="AD344" s="267">
        <v>5</v>
      </c>
      <c r="AE344" s="267">
        <v>4</v>
      </c>
      <c r="AF344" s="271">
        <v>1</v>
      </c>
      <c r="AG344" s="271">
        <v>0.8</v>
      </c>
      <c r="AH344" s="298">
        <v>0.2</v>
      </c>
    </row>
    <row r="345" spans="1:34">
      <c r="A345" s="318" t="s">
        <v>496</v>
      </c>
      <c r="B345" s="324" t="s">
        <v>3333</v>
      </c>
      <c r="C345" s="296" t="s">
        <v>639</v>
      </c>
      <c r="D345" s="324" t="s">
        <v>640</v>
      </c>
      <c r="E345" s="266">
        <v>3382</v>
      </c>
      <c r="F345" s="266">
        <v>3310</v>
      </c>
      <c r="G345" s="266">
        <v>3104</v>
      </c>
      <c r="H345" s="267">
        <v>4369</v>
      </c>
      <c r="I345" s="267">
        <v>4282</v>
      </c>
      <c r="J345" s="267">
        <v>4010</v>
      </c>
      <c r="K345" s="267">
        <v>4440</v>
      </c>
      <c r="L345" s="267">
        <v>4323</v>
      </c>
      <c r="M345" s="267">
        <v>4189</v>
      </c>
      <c r="N345" s="270">
        <v>0.974267699876586</v>
      </c>
      <c r="O345" s="269">
        <v>116046</v>
      </c>
      <c r="P345" s="297">
        <v>0.9</v>
      </c>
      <c r="Q345" s="270">
        <v>0.978710821998817</v>
      </c>
      <c r="R345" s="270">
        <v>0.980086976424811</v>
      </c>
      <c r="S345" s="270">
        <v>0.973648648648649</v>
      </c>
      <c r="T345" s="298">
        <v>-0.00137615442599381</v>
      </c>
      <c r="U345" s="269">
        <v>119111</v>
      </c>
      <c r="V345" s="269">
        <v>111458</v>
      </c>
      <c r="W345" s="270">
        <v>0.935749007228551</v>
      </c>
      <c r="X345" s="270">
        <v>0.917800118273211</v>
      </c>
      <c r="Y345" s="271">
        <v>0.91783016708629</v>
      </c>
      <c r="Z345" s="271">
        <v>0.943468468468468</v>
      </c>
      <c r="AA345" s="298">
        <v>-3.00488130786647e-5</v>
      </c>
      <c r="AB345" s="267">
        <v>30728</v>
      </c>
      <c r="AC345" s="267">
        <v>28770</v>
      </c>
      <c r="AD345" s="267">
        <v>29880</v>
      </c>
      <c r="AE345" s="267">
        <v>27709</v>
      </c>
      <c r="AF345" s="271">
        <v>0.936279614683676</v>
      </c>
      <c r="AG345" s="271">
        <v>0.927342704149933</v>
      </c>
      <c r="AH345" s="298">
        <v>0.00893691053374313</v>
      </c>
    </row>
    <row r="346" spans="1:34">
      <c r="A346" s="318" t="s">
        <v>496</v>
      </c>
      <c r="B346" s="324" t="s">
        <v>3334</v>
      </c>
      <c r="C346" s="296" t="s">
        <v>641</v>
      </c>
      <c r="D346" s="324" t="s">
        <v>642</v>
      </c>
      <c r="E346" s="266">
        <v>4384</v>
      </c>
      <c r="F346" s="266">
        <v>4215</v>
      </c>
      <c r="G346" s="266">
        <v>3978</v>
      </c>
      <c r="H346" s="267">
        <v>6083</v>
      </c>
      <c r="I346" s="267">
        <v>5832</v>
      </c>
      <c r="J346" s="267">
        <v>5535</v>
      </c>
      <c r="K346" s="267">
        <v>5405</v>
      </c>
      <c r="L346" s="267">
        <v>5247</v>
      </c>
      <c r="M346" s="267">
        <v>5030</v>
      </c>
      <c r="N346" s="270">
        <v>0.967197273479496</v>
      </c>
      <c r="O346" s="269">
        <v>167152</v>
      </c>
      <c r="P346" s="297">
        <v>0.9</v>
      </c>
      <c r="Q346" s="270">
        <v>0.961450729927007</v>
      </c>
      <c r="R346" s="270">
        <v>0.958737465066579</v>
      </c>
      <c r="S346" s="270">
        <v>0.970767807585569</v>
      </c>
      <c r="T346" s="298">
        <v>0.00271326486042833</v>
      </c>
      <c r="U346" s="269">
        <v>172821</v>
      </c>
      <c r="V346" s="269">
        <v>161273</v>
      </c>
      <c r="W346" s="270">
        <v>0.933179416853276</v>
      </c>
      <c r="X346" s="270">
        <v>0.907390510948905</v>
      </c>
      <c r="Y346" s="271">
        <v>0.909912871938188</v>
      </c>
      <c r="Z346" s="271">
        <v>0.930619796484736</v>
      </c>
      <c r="AA346" s="298">
        <v>-0.00252236098928327</v>
      </c>
      <c r="AB346" s="267">
        <v>39638</v>
      </c>
      <c r="AC346" s="267">
        <v>36851</v>
      </c>
      <c r="AD346" s="267">
        <v>42564</v>
      </c>
      <c r="AE346" s="267">
        <v>39621</v>
      </c>
      <c r="AF346" s="271">
        <v>0.929688682577325</v>
      </c>
      <c r="AG346" s="271">
        <v>0.930857062306174</v>
      </c>
      <c r="AH346" s="298">
        <v>-0.00116837972884942</v>
      </c>
    </row>
    <row r="347" spans="1:34">
      <c r="A347" s="318" t="s">
        <v>496</v>
      </c>
      <c r="B347" s="324" t="s">
        <v>3334</v>
      </c>
      <c r="C347" s="296" t="s">
        <v>643</v>
      </c>
      <c r="D347" s="324" t="s">
        <v>644</v>
      </c>
      <c r="E347" s="266">
        <v>5893</v>
      </c>
      <c r="F347" s="266">
        <v>5673</v>
      </c>
      <c r="G347" s="266">
        <v>5558</v>
      </c>
      <c r="H347" s="267">
        <v>8252</v>
      </c>
      <c r="I347" s="267">
        <v>7938</v>
      </c>
      <c r="J347" s="267">
        <v>7775</v>
      </c>
      <c r="K347" s="267">
        <v>7930</v>
      </c>
      <c r="L347" s="267">
        <v>7766</v>
      </c>
      <c r="M347" s="267">
        <v>7582</v>
      </c>
      <c r="N347" s="270">
        <v>0.969047925124509</v>
      </c>
      <c r="O347" s="269">
        <v>233683</v>
      </c>
      <c r="P347" s="297">
        <v>0.9</v>
      </c>
      <c r="Q347" s="270">
        <v>0.962667571695232</v>
      </c>
      <c r="R347" s="270">
        <v>0.961948618516723</v>
      </c>
      <c r="S347" s="270">
        <v>0.979319041614124</v>
      </c>
      <c r="T347" s="298">
        <v>0.000718953178508452</v>
      </c>
      <c r="U347" s="269">
        <v>241147</v>
      </c>
      <c r="V347" s="269">
        <v>230179</v>
      </c>
      <c r="W347" s="270">
        <v>0.954517369073636</v>
      </c>
      <c r="X347" s="270">
        <v>0.943152893263194</v>
      </c>
      <c r="Y347" s="271">
        <v>0.942195831313621</v>
      </c>
      <c r="Z347" s="271">
        <v>0.956116015132409</v>
      </c>
      <c r="AA347" s="298">
        <v>0.00095706194957268</v>
      </c>
      <c r="AB347" s="267">
        <v>56517</v>
      </c>
      <c r="AC347" s="267">
        <v>53776</v>
      </c>
      <c r="AD347" s="267">
        <v>58926</v>
      </c>
      <c r="AE347" s="267">
        <v>56498</v>
      </c>
      <c r="AF347" s="271">
        <v>0.951501318187448</v>
      </c>
      <c r="AG347" s="271">
        <v>0.958795777755151</v>
      </c>
      <c r="AH347" s="298">
        <v>-0.00729445956770258</v>
      </c>
    </row>
    <row r="348" spans="1:34">
      <c r="A348" s="318" t="s">
        <v>496</v>
      </c>
      <c r="B348" s="324" t="s">
        <v>3334</v>
      </c>
      <c r="C348" s="296" t="s">
        <v>645</v>
      </c>
      <c r="D348" s="324" t="s">
        <v>646</v>
      </c>
      <c r="E348" s="266">
        <v>3177</v>
      </c>
      <c r="F348" s="266">
        <v>3110</v>
      </c>
      <c r="G348" s="266">
        <v>2981</v>
      </c>
      <c r="H348" s="267">
        <v>4379</v>
      </c>
      <c r="I348" s="267">
        <v>4302</v>
      </c>
      <c r="J348" s="267">
        <v>4202</v>
      </c>
      <c r="K348" s="267">
        <v>4165</v>
      </c>
      <c r="L348" s="267">
        <v>4088</v>
      </c>
      <c r="M348" s="267">
        <v>3999</v>
      </c>
      <c r="N348" s="270">
        <v>0.975865300662443</v>
      </c>
      <c r="O348" s="269">
        <v>121828</v>
      </c>
      <c r="P348" s="297">
        <v>0.9</v>
      </c>
      <c r="Q348" s="270">
        <v>0.978910922253698</v>
      </c>
      <c r="R348" s="270">
        <v>0.982416076729847</v>
      </c>
      <c r="S348" s="270">
        <v>0.981512605042017</v>
      </c>
      <c r="T348" s="298">
        <v>-0.00350515447614852</v>
      </c>
      <c r="U348" s="269">
        <v>124841</v>
      </c>
      <c r="V348" s="269">
        <v>119535</v>
      </c>
      <c r="W348" s="270">
        <v>0.957497937376343</v>
      </c>
      <c r="X348" s="270">
        <v>0.938306578533207</v>
      </c>
      <c r="Y348" s="271">
        <v>0.959579812742635</v>
      </c>
      <c r="Z348" s="271">
        <v>0.960144057623049</v>
      </c>
      <c r="AA348" s="298">
        <v>-0.0212732342094278</v>
      </c>
      <c r="AB348" s="267">
        <v>29612</v>
      </c>
      <c r="AC348" s="267">
        <v>28316</v>
      </c>
      <c r="AD348" s="267">
        <v>31027</v>
      </c>
      <c r="AE348" s="267">
        <v>29804</v>
      </c>
      <c r="AF348" s="271">
        <v>0.956233959205727</v>
      </c>
      <c r="AG348" s="271">
        <v>0.960582718277629</v>
      </c>
      <c r="AH348" s="298">
        <v>-0.0043487590719018</v>
      </c>
    </row>
    <row r="349" spans="1:34">
      <c r="A349" s="318" t="s">
        <v>496</v>
      </c>
      <c r="B349" s="324" t="s">
        <v>3334</v>
      </c>
      <c r="C349" s="296" t="s">
        <v>647</v>
      </c>
      <c r="D349" s="324" t="s">
        <v>648</v>
      </c>
      <c r="E349" s="266">
        <v>3638</v>
      </c>
      <c r="F349" s="266">
        <v>3604</v>
      </c>
      <c r="G349" s="266">
        <v>3547</v>
      </c>
      <c r="H349" s="267">
        <v>4914</v>
      </c>
      <c r="I349" s="267">
        <v>4858</v>
      </c>
      <c r="J349" s="267">
        <v>4815</v>
      </c>
      <c r="K349" s="267">
        <v>3397</v>
      </c>
      <c r="L349" s="267">
        <v>3370</v>
      </c>
      <c r="M349" s="267">
        <v>3340</v>
      </c>
      <c r="N349" s="270">
        <v>0.988868552119815</v>
      </c>
      <c r="O349" s="269">
        <v>112377</v>
      </c>
      <c r="P349" s="297">
        <v>0.9</v>
      </c>
      <c r="Q349" s="270">
        <v>0.990654205607477</v>
      </c>
      <c r="R349" s="270">
        <v>0.988603988603989</v>
      </c>
      <c r="S349" s="270">
        <v>0.99205181042096</v>
      </c>
      <c r="T349" s="298">
        <v>0.00205021700348806</v>
      </c>
      <c r="U349" s="269">
        <v>113642</v>
      </c>
      <c r="V349" s="269">
        <v>111532</v>
      </c>
      <c r="W349" s="270">
        <v>0.981432920927122</v>
      </c>
      <c r="X349" s="270">
        <v>0.974986256184717</v>
      </c>
      <c r="Y349" s="271">
        <v>0.97985347985348</v>
      </c>
      <c r="Z349" s="271">
        <v>0.98322048866647</v>
      </c>
      <c r="AA349" s="298">
        <v>-0.00486722366876291</v>
      </c>
      <c r="AB349" s="267">
        <v>26692</v>
      </c>
      <c r="AC349" s="267">
        <v>26186</v>
      </c>
      <c r="AD349" s="267">
        <v>27787</v>
      </c>
      <c r="AE349" s="267">
        <v>27288</v>
      </c>
      <c r="AF349" s="271">
        <v>0.981043009141316</v>
      </c>
      <c r="AG349" s="271">
        <v>0.982041962068593</v>
      </c>
      <c r="AH349" s="298">
        <v>-0.000998952927277474</v>
      </c>
    </row>
    <row r="350" spans="1:34">
      <c r="A350" s="318" t="s">
        <v>496</v>
      </c>
      <c r="B350" s="324" t="s">
        <v>3334</v>
      </c>
      <c r="C350" s="296" t="s">
        <v>649</v>
      </c>
      <c r="D350" s="324" t="s">
        <v>650</v>
      </c>
      <c r="E350" s="266">
        <v>0</v>
      </c>
      <c r="F350" s="266">
        <v>0</v>
      </c>
      <c r="G350" s="266">
        <v>0</v>
      </c>
      <c r="H350" s="267">
        <v>0</v>
      </c>
      <c r="I350" s="267">
        <v>0</v>
      </c>
      <c r="J350" s="267">
        <v>0</v>
      </c>
      <c r="K350" s="267">
        <v>0</v>
      </c>
      <c r="L350" s="267">
        <v>0</v>
      </c>
      <c r="M350" s="267">
        <v>0</v>
      </c>
      <c r="N350" s="270">
        <v>0</v>
      </c>
      <c r="O350" s="269">
        <v>0</v>
      </c>
      <c r="P350" s="297">
        <v>0.9</v>
      </c>
      <c r="Q350" s="270">
        <v>0</v>
      </c>
      <c r="R350" s="270">
        <v>0</v>
      </c>
      <c r="S350" s="270">
        <v>0</v>
      </c>
      <c r="T350" s="298">
        <v>0</v>
      </c>
      <c r="U350" s="269">
        <v>0</v>
      </c>
      <c r="V350" s="269">
        <v>0</v>
      </c>
      <c r="W350" s="270">
        <v>0</v>
      </c>
      <c r="X350" s="270">
        <v>0</v>
      </c>
      <c r="Y350" s="271">
        <v>0</v>
      </c>
      <c r="Z350" s="271">
        <v>0</v>
      </c>
      <c r="AA350" s="298">
        <v>0</v>
      </c>
      <c r="AB350" s="267">
        <v>0</v>
      </c>
      <c r="AC350" s="267">
        <v>0</v>
      </c>
      <c r="AD350" s="267">
        <v>0</v>
      </c>
      <c r="AE350" s="267">
        <v>0</v>
      </c>
      <c r="AF350" s="271">
        <v>0</v>
      </c>
      <c r="AG350" s="271">
        <v>0</v>
      </c>
      <c r="AH350" s="298">
        <v>0</v>
      </c>
    </row>
    <row r="351" spans="1:34">
      <c r="A351" s="318" t="s">
        <v>496</v>
      </c>
      <c r="B351" s="324" t="s">
        <v>3334</v>
      </c>
      <c r="C351" s="296" t="s">
        <v>651</v>
      </c>
      <c r="D351" s="324" t="s">
        <v>652</v>
      </c>
      <c r="E351" s="266">
        <v>2</v>
      </c>
      <c r="F351" s="266">
        <v>0</v>
      </c>
      <c r="G351" s="266">
        <v>0</v>
      </c>
      <c r="H351" s="267">
        <v>3</v>
      </c>
      <c r="I351" s="267">
        <v>0</v>
      </c>
      <c r="J351" s="267">
        <v>2</v>
      </c>
      <c r="K351" s="267">
        <v>1</v>
      </c>
      <c r="L351" s="267">
        <v>1</v>
      </c>
      <c r="M351" s="267">
        <v>0</v>
      </c>
      <c r="N351" s="270">
        <v>0.11864406779661</v>
      </c>
      <c r="O351" s="269">
        <v>7</v>
      </c>
      <c r="P351" s="297">
        <v>0.9</v>
      </c>
      <c r="Q351" s="270">
        <v>0</v>
      </c>
      <c r="R351" s="270">
        <v>0</v>
      </c>
      <c r="S351" s="270">
        <v>1</v>
      </c>
      <c r="T351" s="298">
        <v>0</v>
      </c>
      <c r="U351" s="269">
        <v>59</v>
      </c>
      <c r="V351" s="269">
        <v>48</v>
      </c>
      <c r="W351" s="270">
        <v>0.813559322033898</v>
      </c>
      <c r="X351" s="270">
        <v>0</v>
      </c>
      <c r="Y351" s="271">
        <v>0.666666666666667</v>
      </c>
      <c r="Z351" s="271">
        <v>0</v>
      </c>
      <c r="AA351" s="298">
        <v>-0.666666666666667</v>
      </c>
      <c r="AB351" s="267">
        <v>34</v>
      </c>
      <c r="AC351" s="267">
        <v>26</v>
      </c>
      <c r="AD351" s="267">
        <v>11</v>
      </c>
      <c r="AE351" s="267">
        <v>10</v>
      </c>
      <c r="AF351" s="271">
        <v>0.764705882352941</v>
      </c>
      <c r="AG351" s="271">
        <v>0.909090909090909</v>
      </c>
      <c r="AH351" s="298">
        <v>-0.144385026737968</v>
      </c>
    </row>
    <row r="352" spans="1:34">
      <c r="A352" s="318" t="s">
        <v>496</v>
      </c>
      <c r="B352" s="324" t="s">
        <v>3334</v>
      </c>
      <c r="C352" s="296" t="s">
        <v>653</v>
      </c>
      <c r="D352" s="324" t="s">
        <v>654</v>
      </c>
      <c r="E352" s="266">
        <v>1</v>
      </c>
      <c r="F352" s="266">
        <v>1</v>
      </c>
      <c r="G352" s="266">
        <v>1</v>
      </c>
      <c r="H352" s="267">
        <v>0</v>
      </c>
      <c r="I352" s="267">
        <v>0</v>
      </c>
      <c r="J352" s="267">
        <v>0</v>
      </c>
      <c r="K352" s="267">
        <v>0</v>
      </c>
      <c r="L352" s="267">
        <v>0</v>
      </c>
      <c r="M352" s="267">
        <v>0</v>
      </c>
      <c r="N352" s="270">
        <v>0.5</v>
      </c>
      <c r="O352" s="269">
        <v>2</v>
      </c>
      <c r="P352" s="297">
        <v>0.9</v>
      </c>
      <c r="Q352" s="270">
        <v>1</v>
      </c>
      <c r="R352" s="270">
        <v>0</v>
      </c>
      <c r="S352" s="270">
        <v>0</v>
      </c>
      <c r="T352" s="298">
        <v>1</v>
      </c>
      <c r="U352" s="269">
        <v>4</v>
      </c>
      <c r="V352" s="269">
        <v>2</v>
      </c>
      <c r="W352" s="270">
        <v>0.5</v>
      </c>
      <c r="X352" s="270">
        <v>1</v>
      </c>
      <c r="Y352" s="271">
        <v>0</v>
      </c>
      <c r="Z352" s="271">
        <v>0</v>
      </c>
      <c r="AA352" s="298">
        <v>1</v>
      </c>
      <c r="AB352" s="267">
        <v>3</v>
      </c>
      <c r="AC352" s="267">
        <v>1</v>
      </c>
      <c r="AD352" s="267">
        <v>0</v>
      </c>
      <c r="AE352" s="267">
        <v>0</v>
      </c>
      <c r="AF352" s="271">
        <v>0.333333333333333</v>
      </c>
      <c r="AG352" s="271">
        <v>0</v>
      </c>
      <c r="AH352" s="298">
        <v>0.333333333333333</v>
      </c>
    </row>
    <row r="353" spans="1:34">
      <c r="A353" s="318" t="s">
        <v>496</v>
      </c>
      <c r="B353" s="324" t="s">
        <v>3334</v>
      </c>
      <c r="C353" s="296" t="s">
        <v>655</v>
      </c>
      <c r="D353" s="324" t="s">
        <v>656</v>
      </c>
      <c r="E353" s="266">
        <v>0</v>
      </c>
      <c r="F353" s="266">
        <v>0</v>
      </c>
      <c r="G353" s="266">
        <v>0</v>
      </c>
      <c r="H353" s="267">
        <v>0</v>
      </c>
      <c r="I353" s="267">
        <v>0</v>
      </c>
      <c r="J353" s="267">
        <v>0</v>
      </c>
      <c r="K353" s="267">
        <v>0</v>
      </c>
      <c r="L353" s="267">
        <v>0</v>
      </c>
      <c r="M353" s="267">
        <v>0</v>
      </c>
      <c r="N353" s="270">
        <v>0.0833333333333333</v>
      </c>
      <c r="O353" s="269">
        <v>1</v>
      </c>
      <c r="P353" s="297">
        <v>0.9</v>
      </c>
      <c r="Q353" s="270">
        <v>0</v>
      </c>
      <c r="R353" s="270">
        <v>0</v>
      </c>
      <c r="S353" s="270">
        <v>0</v>
      </c>
      <c r="T353" s="298">
        <v>0</v>
      </c>
      <c r="U353" s="269">
        <v>12</v>
      </c>
      <c r="V353" s="269">
        <v>6</v>
      </c>
      <c r="W353" s="270">
        <v>0.5</v>
      </c>
      <c r="X353" s="270">
        <v>0</v>
      </c>
      <c r="Y353" s="271">
        <v>0</v>
      </c>
      <c r="Z353" s="271">
        <v>0</v>
      </c>
      <c r="AA353" s="298">
        <v>0</v>
      </c>
      <c r="AB353" s="267">
        <v>3</v>
      </c>
      <c r="AC353" s="267">
        <v>2</v>
      </c>
      <c r="AD353" s="267">
        <v>5</v>
      </c>
      <c r="AE353" s="267">
        <v>0</v>
      </c>
      <c r="AF353" s="271">
        <v>0.666666666666667</v>
      </c>
      <c r="AG353" s="271">
        <v>0</v>
      </c>
      <c r="AH353" s="298">
        <v>0.666666666666667</v>
      </c>
    </row>
    <row r="354" spans="1:34">
      <c r="A354" s="318" t="s">
        <v>496</v>
      </c>
      <c r="B354" s="324" t="s">
        <v>3334</v>
      </c>
      <c r="C354" s="296" t="s">
        <v>657</v>
      </c>
      <c r="D354" s="324" t="s">
        <v>658</v>
      </c>
      <c r="E354" s="266">
        <v>1</v>
      </c>
      <c r="F354" s="266">
        <v>1</v>
      </c>
      <c r="G354" s="266">
        <v>1</v>
      </c>
      <c r="H354" s="267">
        <v>0</v>
      </c>
      <c r="I354" s="267">
        <v>0</v>
      </c>
      <c r="J354" s="267">
        <v>0</v>
      </c>
      <c r="K354" s="267">
        <v>0</v>
      </c>
      <c r="L354" s="267">
        <v>0</v>
      </c>
      <c r="M354" s="267">
        <v>0</v>
      </c>
      <c r="N354" s="270">
        <v>0.777777777777778</v>
      </c>
      <c r="O354" s="269">
        <v>7</v>
      </c>
      <c r="P354" s="297">
        <v>0.9</v>
      </c>
      <c r="Q354" s="270">
        <v>1</v>
      </c>
      <c r="R354" s="270">
        <v>0</v>
      </c>
      <c r="S354" s="270">
        <v>0</v>
      </c>
      <c r="T354" s="298">
        <v>1</v>
      </c>
      <c r="U354" s="269">
        <v>9</v>
      </c>
      <c r="V354" s="269">
        <v>8</v>
      </c>
      <c r="W354" s="270">
        <v>0.888888888888889</v>
      </c>
      <c r="X354" s="270">
        <v>1</v>
      </c>
      <c r="Y354" s="271">
        <v>0</v>
      </c>
      <c r="Z354" s="271">
        <v>0</v>
      </c>
      <c r="AA354" s="298">
        <v>1</v>
      </c>
      <c r="AB354" s="267">
        <v>2</v>
      </c>
      <c r="AC354" s="267">
        <v>2</v>
      </c>
      <c r="AD354" s="267">
        <v>2</v>
      </c>
      <c r="AE354" s="267">
        <v>1</v>
      </c>
      <c r="AF354" s="271">
        <v>1</v>
      </c>
      <c r="AG354" s="271">
        <v>0.5</v>
      </c>
      <c r="AH354" s="298">
        <v>0.5</v>
      </c>
    </row>
    <row r="355" spans="1:34">
      <c r="A355" s="318" t="s">
        <v>496</v>
      </c>
      <c r="B355" s="324" t="s">
        <v>3334</v>
      </c>
      <c r="C355" s="296" t="s">
        <v>659</v>
      </c>
      <c r="D355" s="324" t="s">
        <v>660</v>
      </c>
      <c r="E355" s="266">
        <v>0</v>
      </c>
      <c r="F355" s="266">
        <v>0</v>
      </c>
      <c r="G355" s="266">
        <v>0</v>
      </c>
      <c r="H355" s="267">
        <v>1</v>
      </c>
      <c r="I355" s="267">
        <v>0</v>
      </c>
      <c r="J355" s="267">
        <v>0</v>
      </c>
      <c r="K355" s="267">
        <v>1</v>
      </c>
      <c r="L355" s="267">
        <v>1</v>
      </c>
      <c r="M355" s="267">
        <v>1</v>
      </c>
      <c r="N355" s="270">
        <v>0.695652173913043</v>
      </c>
      <c r="O355" s="269">
        <v>16</v>
      </c>
      <c r="P355" s="297">
        <v>0.9</v>
      </c>
      <c r="Q355" s="270">
        <v>0</v>
      </c>
      <c r="R355" s="270">
        <v>0</v>
      </c>
      <c r="S355" s="270">
        <v>1</v>
      </c>
      <c r="T355" s="298">
        <v>0</v>
      </c>
      <c r="U355" s="269">
        <v>23</v>
      </c>
      <c r="V355" s="269">
        <v>22</v>
      </c>
      <c r="W355" s="270">
        <v>0.956521739130435</v>
      </c>
      <c r="X355" s="270">
        <v>0</v>
      </c>
      <c r="Y355" s="271">
        <v>0</v>
      </c>
      <c r="Z355" s="271">
        <v>1</v>
      </c>
      <c r="AA355" s="298">
        <v>0</v>
      </c>
      <c r="AB355" s="267">
        <v>4</v>
      </c>
      <c r="AC355" s="267">
        <v>3</v>
      </c>
      <c r="AD355" s="267">
        <v>4</v>
      </c>
      <c r="AE355" s="267">
        <v>4</v>
      </c>
      <c r="AF355" s="271">
        <v>0.75</v>
      </c>
      <c r="AG355" s="271">
        <v>1</v>
      </c>
      <c r="AH355" s="298">
        <v>-0.25</v>
      </c>
    </row>
    <row r="356" spans="1:34">
      <c r="A356" s="318" t="s">
        <v>496</v>
      </c>
      <c r="B356" s="324" t="s">
        <v>3334</v>
      </c>
      <c r="C356" s="296" t="s">
        <v>661</v>
      </c>
      <c r="D356" s="324" t="s">
        <v>662</v>
      </c>
      <c r="E356" s="266">
        <v>4432</v>
      </c>
      <c r="F356" s="266">
        <v>4324</v>
      </c>
      <c r="G356" s="266">
        <v>4182</v>
      </c>
      <c r="H356" s="267">
        <v>5600</v>
      </c>
      <c r="I356" s="267">
        <v>5460</v>
      </c>
      <c r="J356" s="267">
        <v>5315</v>
      </c>
      <c r="K356" s="267">
        <v>5458</v>
      </c>
      <c r="L356" s="267">
        <v>5287</v>
      </c>
      <c r="M356" s="267">
        <v>5182</v>
      </c>
      <c r="N356" s="270">
        <v>0.97359151425899</v>
      </c>
      <c r="O356" s="269">
        <v>146766</v>
      </c>
      <c r="P356" s="297">
        <v>0.9</v>
      </c>
      <c r="Q356" s="270">
        <v>0.975631768953069</v>
      </c>
      <c r="R356" s="270">
        <v>0.975</v>
      </c>
      <c r="S356" s="270">
        <v>0.968669842433126</v>
      </c>
      <c r="T356" s="298">
        <v>0.000631768953068601</v>
      </c>
      <c r="U356" s="269">
        <v>150747</v>
      </c>
      <c r="V356" s="269">
        <v>144415</v>
      </c>
      <c r="W356" s="270">
        <v>0.957995847346879</v>
      </c>
      <c r="X356" s="270">
        <v>0.943592057761733</v>
      </c>
      <c r="Y356" s="271">
        <v>0.949107142857143</v>
      </c>
      <c r="Z356" s="271">
        <v>0.949432026383291</v>
      </c>
      <c r="AA356" s="298">
        <v>-0.00551508509540999</v>
      </c>
      <c r="AB356" s="267">
        <v>38432</v>
      </c>
      <c r="AC356" s="267">
        <v>36737</v>
      </c>
      <c r="AD356" s="267">
        <v>38241</v>
      </c>
      <c r="AE356" s="267">
        <v>36767</v>
      </c>
      <c r="AF356" s="271">
        <v>0.955896128226478</v>
      </c>
      <c r="AG356" s="271">
        <v>0.961454982871787</v>
      </c>
      <c r="AH356" s="298">
        <v>-0.00555885464530892</v>
      </c>
    </row>
    <row r="357" spans="1:34">
      <c r="A357" s="318" t="s">
        <v>496</v>
      </c>
      <c r="B357" s="324" t="s">
        <v>3334</v>
      </c>
      <c r="C357" s="296" t="s">
        <v>663</v>
      </c>
      <c r="D357" s="324" t="s">
        <v>664</v>
      </c>
      <c r="E357" s="266">
        <v>0</v>
      </c>
      <c r="F357" s="266">
        <v>0</v>
      </c>
      <c r="G357" s="266">
        <v>0</v>
      </c>
      <c r="H357" s="267">
        <v>0</v>
      </c>
      <c r="I357" s="267">
        <v>0</v>
      </c>
      <c r="J357" s="267">
        <v>0</v>
      </c>
      <c r="K357" s="267">
        <v>0</v>
      </c>
      <c r="L357" s="267">
        <v>0</v>
      </c>
      <c r="M357" s="267">
        <v>0</v>
      </c>
      <c r="N357" s="270">
        <v>0</v>
      </c>
      <c r="O357" s="269">
        <v>0</v>
      </c>
      <c r="P357" s="297">
        <v>0.9</v>
      </c>
      <c r="Q357" s="270">
        <v>0</v>
      </c>
      <c r="R357" s="270">
        <v>0</v>
      </c>
      <c r="S357" s="270">
        <v>0</v>
      </c>
      <c r="T357" s="298">
        <v>0</v>
      </c>
      <c r="U357" s="269">
        <v>12</v>
      </c>
      <c r="V357" s="269">
        <v>7</v>
      </c>
      <c r="W357" s="270">
        <v>0.583333333333333</v>
      </c>
      <c r="X357" s="270">
        <v>0</v>
      </c>
      <c r="Y357" s="271">
        <v>0</v>
      </c>
      <c r="Z357" s="271">
        <v>0</v>
      </c>
      <c r="AA357" s="298">
        <v>0</v>
      </c>
      <c r="AB357" s="267">
        <v>1</v>
      </c>
      <c r="AC357" s="267">
        <v>1</v>
      </c>
      <c r="AD357" s="267">
        <v>6</v>
      </c>
      <c r="AE357" s="267">
        <v>3</v>
      </c>
      <c r="AF357" s="271">
        <v>1</v>
      </c>
      <c r="AG357" s="271">
        <v>0.5</v>
      </c>
      <c r="AH357" s="298">
        <v>0.5</v>
      </c>
    </row>
    <row r="358" spans="1:34">
      <c r="A358" s="318" t="s">
        <v>496</v>
      </c>
      <c r="B358" s="324" t="s">
        <v>3334</v>
      </c>
      <c r="C358" s="296" t="s">
        <v>665</v>
      </c>
      <c r="D358" s="324" t="s">
        <v>666</v>
      </c>
      <c r="E358" s="266">
        <v>1800</v>
      </c>
      <c r="F358" s="266">
        <v>1762</v>
      </c>
      <c r="G358" s="266">
        <v>1673</v>
      </c>
      <c r="H358" s="267">
        <v>2218</v>
      </c>
      <c r="I358" s="267">
        <v>2149</v>
      </c>
      <c r="J358" s="267">
        <v>1973</v>
      </c>
      <c r="K358" s="267">
        <v>2138</v>
      </c>
      <c r="L358" s="267">
        <v>2064</v>
      </c>
      <c r="M358" s="267">
        <v>2018</v>
      </c>
      <c r="N358" s="270">
        <v>0.956870611835506</v>
      </c>
      <c r="O358" s="269">
        <v>51516</v>
      </c>
      <c r="P358" s="297">
        <v>0.9</v>
      </c>
      <c r="Q358" s="270">
        <v>0.978888888888889</v>
      </c>
      <c r="R358" s="270">
        <v>0.968890892696123</v>
      </c>
      <c r="S358" s="270">
        <v>0.965388213283442</v>
      </c>
      <c r="T358" s="298">
        <v>0.00999799619276631</v>
      </c>
      <c r="U358" s="269">
        <v>53838</v>
      </c>
      <c r="V358" s="269">
        <v>49185</v>
      </c>
      <c r="W358" s="270">
        <v>0.913574055499833</v>
      </c>
      <c r="X358" s="270">
        <v>0.929444444444444</v>
      </c>
      <c r="Y358" s="271">
        <v>0.889540126239856</v>
      </c>
      <c r="Z358" s="271">
        <v>0.943872778297474</v>
      </c>
      <c r="AA358" s="298">
        <v>0.0399043182045887</v>
      </c>
      <c r="AB358" s="267">
        <v>15121</v>
      </c>
      <c r="AC358" s="267">
        <v>14057</v>
      </c>
      <c r="AD358" s="267">
        <v>14030</v>
      </c>
      <c r="AE358" s="267">
        <v>12898</v>
      </c>
      <c r="AF358" s="271">
        <v>0.929634283446862</v>
      </c>
      <c r="AG358" s="271">
        <v>0.919315751960086</v>
      </c>
      <c r="AH358" s="298">
        <v>0.0103185314867764</v>
      </c>
    </row>
    <row r="359" spans="1:34">
      <c r="A359" s="318" t="s">
        <v>496</v>
      </c>
      <c r="B359" s="324" t="s">
        <v>3334</v>
      </c>
      <c r="C359" s="296" t="s">
        <v>667</v>
      </c>
      <c r="D359" s="324" t="s">
        <v>668</v>
      </c>
      <c r="E359" s="266">
        <v>951</v>
      </c>
      <c r="F359" s="266">
        <v>926</v>
      </c>
      <c r="G359" s="266">
        <v>861</v>
      </c>
      <c r="H359" s="267">
        <v>1373</v>
      </c>
      <c r="I359" s="267">
        <v>1349</v>
      </c>
      <c r="J359" s="267">
        <v>1262</v>
      </c>
      <c r="K359" s="267">
        <v>1350</v>
      </c>
      <c r="L359" s="267">
        <v>1319</v>
      </c>
      <c r="M359" s="267">
        <v>1254</v>
      </c>
      <c r="N359" s="270">
        <v>0.982646698016766</v>
      </c>
      <c r="O359" s="269">
        <v>38449</v>
      </c>
      <c r="P359" s="297">
        <v>0.9</v>
      </c>
      <c r="Q359" s="270">
        <v>0.973711882229232</v>
      </c>
      <c r="R359" s="270">
        <v>0.982520029133285</v>
      </c>
      <c r="S359" s="270">
        <v>0.977037037037037</v>
      </c>
      <c r="T359" s="298">
        <v>-0.00880814690405229</v>
      </c>
      <c r="U359" s="269">
        <v>39128</v>
      </c>
      <c r="V359" s="269">
        <v>36368</v>
      </c>
      <c r="W359" s="270">
        <v>0.929462277652832</v>
      </c>
      <c r="X359" s="270">
        <v>0.905362776025237</v>
      </c>
      <c r="Y359" s="271">
        <v>0.919155134741442</v>
      </c>
      <c r="Z359" s="271">
        <v>0.928888888888889</v>
      </c>
      <c r="AA359" s="298">
        <v>-0.0137923587162054</v>
      </c>
      <c r="AB359" s="267">
        <v>9602</v>
      </c>
      <c r="AC359" s="267">
        <v>8904</v>
      </c>
      <c r="AD359" s="267">
        <v>9633</v>
      </c>
      <c r="AE359" s="267">
        <v>8902</v>
      </c>
      <c r="AF359" s="271">
        <v>0.927306811081025</v>
      </c>
      <c r="AG359" s="271">
        <v>0.924115021281013</v>
      </c>
      <c r="AH359" s="298">
        <v>0.00319178980001156</v>
      </c>
    </row>
    <row r="360" spans="1:34">
      <c r="A360" s="318" t="s">
        <v>496</v>
      </c>
      <c r="B360" s="324" t="s">
        <v>3334</v>
      </c>
      <c r="C360" s="296" t="s">
        <v>669</v>
      </c>
      <c r="D360" s="324" t="s">
        <v>670</v>
      </c>
      <c r="E360" s="266">
        <v>0</v>
      </c>
      <c r="F360" s="266">
        <v>0</v>
      </c>
      <c r="G360" s="266">
        <v>0</v>
      </c>
      <c r="H360" s="267">
        <v>1</v>
      </c>
      <c r="I360" s="267">
        <v>0</v>
      </c>
      <c r="J360" s="267">
        <v>0</v>
      </c>
      <c r="K360" s="267">
        <v>0</v>
      </c>
      <c r="L360" s="267">
        <v>0</v>
      </c>
      <c r="M360" s="267">
        <v>0</v>
      </c>
      <c r="N360" s="270">
        <v>0.5</v>
      </c>
      <c r="O360" s="269">
        <v>2</v>
      </c>
      <c r="P360" s="297">
        <v>0.9</v>
      </c>
      <c r="Q360" s="270">
        <v>0</v>
      </c>
      <c r="R360" s="270">
        <v>0</v>
      </c>
      <c r="S360" s="270">
        <v>0</v>
      </c>
      <c r="T360" s="298">
        <v>0</v>
      </c>
      <c r="U360" s="269">
        <v>4</v>
      </c>
      <c r="V360" s="269">
        <v>2</v>
      </c>
      <c r="W360" s="270">
        <v>0.5</v>
      </c>
      <c r="X360" s="270">
        <v>0</v>
      </c>
      <c r="Y360" s="271">
        <v>0</v>
      </c>
      <c r="Z360" s="271">
        <v>0</v>
      </c>
      <c r="AA360" s="298">
        <v>0</v>
      </c>
      <c r="AB360" s="267">
        <v>2</v>
      </c>
      <c r="AC360" s="267">
        <v>0</v>
      </c>
      <c r="AD360" s="267">
        <v>1</v>
      </c>
      <c r="AE360" s="267">
        <v>1</v>
      </c>
      <c r="AF360" s="271">
        <v>0</v>
      </c>
      <c r="AG360" s="271">
        <v>1</v>
      </c>
      <c r="AH360" s="298">
        <v>-1</v>
      </c>
    </row>
    <row r="361" spans="1:34">
      <c r="A361" s="318" t="s">
        <v>671</v>
      </c>
      <c r="B361" s="324" t="s">
        <v>3335</v>
      </c>
      <c r="C361" s="296" t="s">
        <v>673</v>
      </c>
      <c r="D361" s="324" t="s">
        <v>674</v>
      </c>
      <c r="E361" s="266">
        <v>3510</v>
      </c>
      <c r="F361" s="266">
        <v>3347</v>
      </c>
      <c r="G361" s="266">
        <v>3186</v>
      </c>
      <c r="H361" s="267">
        <v>4894</v>
      </c>
      <c r="I361" s="267">
        <v>4642</v>
      </c>
      <c r="J361" s="267">
        <v>4400</v>
      </c>
      <c r="K361" s="267">
        <v>4389</v>
      </c>
      <c r="L361" s="267">
        <v>4128</v>
      </c>
      <c r="M361" s="267">
        <v>3999</v>
      </c>
      <c r="N361" s="270">
        <v>0.962636372880863</v>
      </c>
      <c r="O361" s="269">
        <v>132530</v>
      </c>
      <c r="P361" s="297">
        <v>0.9</v>
      </c>
      <c r="Q361" s="270">
        <v>0.953561253561254</v>
      </c>
      <c r="R361" s="270">
        <v>0.948508377605231</v>
      </c>
      <c r="S361" s="270">
        <v>0.940533151059467</v>
      </c>
      <c r="T361" s="298">
        <v>0.00505287595602266</v>
      </c>
      <c r="U361" s="269">
        <v>137674</v>
      </c>
      <c r="V361" s="269">
        <v>127035</v>
      </c>
      <c r="W361" s="270">
        <v>0.922723244766623</v>
      </c>
      <c r="X361" s="270">
        <v>0.907692307692308</v>
      </c>
      <c r="Y361" s="271">
        <v>0.899060073559461</v>
      </c>
      <c r="Z361" s="271">
        <v>0.911141490088858</v>
      </c>
      <c r="AA361" s="298">
        <v>0.00863223413284708</v>
      </c>
      <c r="AB361" s="267">
        <v>33217</v>
      </c>
      <c r="AC361" s="267">
        <v>30542</v>
      </c>
      <c r="AD361" s="267">
        <v>31314</v>
      </c>
      <c r="AE361" s="267">
        <v>29040</v>
      </c>
      <c r="AF361" s="271">
        <v>0.919468946623717</v>
      </c>
      <c r="AG361" s="271">
        <v>0.927380724276681</v>
      </c>
      <c r="AH361" s="298">
        <v>-0.00791177765296458</v>
      </c>
    </row>
    <row r="362" spans="1:34">
      <c r="A362" s="318" t="s">
        <v>671</v>
      </c>
      <c r="B362" s="324" t="s">
        <v>3335</v>
      </c>
      <c r="C362" s="296" t="s">
        <v>675</v>
      </c>
      <c r="D362" s="324" t="s">
        <v>676</v>
      </c>
      <c r="E362" s="266">
        <v>0</v>
      </c>
      <c r="F362" s="266">
        <v>0</v>
      </c>
      <c r="G362" s="266">
        <v>0</v>
      </c>
      <c r="H362" s="267">
        <v>0</v>
      </c>
      <c r="I362" s="267">
        <v>0</v>
      </c>
      <c r="J362" s="267">
        <v>0</v>
      </c>
      <c r="K362" s="267">
        <v>0</v>
      </c>
      <c r="L362" s="267">
        <v>0</v>
      </c>
      <c r="M362" s="267">
        <v>0</v>
      </c>
      <c r="N362" s="270">
        <v>0</v>
      </c>
      <c r="O362" s="269">
        <v>0</v>
      </c>
      <c r="P362" s="297">
        <v>0.9</v>
      </c>
      <c r="Q362" s="270">
        <v>0</v>
      </c>
      <c r="R362" s="270">
        <v>0</v>
      </c>
      <c r="S362" s="270">
        <v>0</v>
      </c>
      <c r="T362" s="298">
        <v>0</v>
      </c>
      <c r="U362" s="269">
        <v>4</v>
      </c>
      <c r="V362" s="269">
        <v>4</v>
      </c>
      <c r="W362" s="270">
        <v>1</v>
      </c>
      <c r="X362" s="270">
        <v>0</v>
      </c>
      <c r="Y362" s="271">
        <v>0</v>
      </c>
      <c r="Z362" s="271">
        <v>0</v>
      </c>
      <c r="AA362" s="298">
        <v>0</v>
      </c>
      <c r="AB362" s="267">
        <v>0</v>
      </c>
      <c r="AC362" s="267">
        <v>0</v>
      </c>
      <c r="AD362" s="267">
        <v>3</v>
      </c>
      <c r="AE362" s="267">
        <v>3</v>
      </c>
      <c r="AF362" s="271">
        <v>0</v>
      </c>
      <c r="AG362" s="271">
        <v>1</v>
      </c>
      <c r="AH362" s="298">
        <v>-1</v>
      </c>
    </row>
    <row r="363" spans="1:34">
      <c r="A363" s="318" t="s">
        <v>671</v>
      </c>
      <c r="B363" s="324" t="s">
        <v>3335</v>
      </c>
      <c r="C363" s="296" t="s">
        <v>677</v>
      </c>
      <c r="D363" s="324" t="s">
        <v>678</v>
      </c>
      <c r="E363" s="266">
        <v>4725</v>
      </c>
      <c r="F363" s="266">
        <v>4436</v>
      </c>
      <c r="G363" s="266">
        <v>4072</v>
      </c>
      <c r="H363" s="267">
        <v>5603</v>
      </c>
      <c r="I363" s="267">
        <v>5168</v>
      </c>
      <c r="J363" s="267">
        <v>4807</v>
      </c>
      <c r="K363" s="267">
        <v>5161</v>
      </c>
      <c r="L363" s="267">
        <v>4801</v>
      </c>
      <c r="M363" s="267">
        <v>4475</v>
      </c>
      <c r="N363" s="270">
        <v>0.932893215698205</v>
      </c>
      <c r="O363" s="269">
        <v>153321</v>
      </c>
      <c r="P363" s="297">
        <v>0.9</v>
      </c>
      <c r="Q363" s="270">
        <v>0.938835978835979</v>
      </c>
      <c r="R363" s="270">
        <v>0.922363019810816</v>
      </c>
      <c r="S363" s="270">
        <v>0.930246076341794</v>
      </c>
      <c r="T363" s="298">
        <v>0.0164729590251632</v>
      </c>
      <c r="U363" s="269">
        <v>164350</v>
      </c>
      <c r="V363" s="269">
        <v>144155</v>
      </c>
      <c r="W363" s="270">
        <v>0.877121995740797</v>
      </c>
      <c r="X363" s="270">
        <v>0.861798941798942</v>
      </c>
      <c r="Y363" s="271">
        <v>0.857933250044619</v>
      </c>
      <c r="Z363" s="271">
        <v>0.867080023251308</v>
      </c>
      <c r="AA363" s="298">
        <v>0.00386569175432283</v>
      </c>
      <c r="AB363" s="267">
        <v>40597</v>
      </c>
      <c r="AC363" s="267">
        <v>35680</v>
      </c>
      <c r="AD363" s="267">
        <v>38522</v>
      </c>
      <c r="AE363" s="267">
        <v>33742</v>
      </c>
      <c r="AF363" s="271">
        <v>0.878882676059807</v>
      </c>
      <c r="AG363" s="271">
        <v>0.875915061523285</v>
      </c>
      <c r="AH363" s="298">
        <v>0.00296761453652206</v>
      </c>
    </row>
    <row r="364" spans="1:34">
      <c r="A364" s="318" t="s">
        <v>671</v>
      </c>
      <c r="B364" s="324" t="s">
        <v>3335</v>
      </c>
      <c r="C364" s="296" t="s">
        <v>679</v>
      </c>
      <c r="D364" s="324" t="s">
        <v>680</v>
      </c>
      <c r="E364" s="266">
        <v>0</v>
      </c>
      <c r="F364" s="266">
        <v>0</v>
      </c>
      <c r="G364" s="266">
        <v>0</v>
      </c>
      <c r="H364" s="267">
        <v>0</v>
      </c>
      <c r="I364" s="267">
        <v>0</v>
      </c>
      <c r="J364" s="267">
        <v>0</v>
      </c>
      <c r="K364" s="267">
        <v>0</v>
      </c>
      <c r="L364" s="267">
        <v>0</v>
      </c>
      <c r="M364" s="267">
        <v>0</v>
      </c>
      <c r="N364" s="270">
        <v>0</v>
      </c>
      <c r="O364" s="269">
        <v>0</v>
      </c>
      <c r="P364" s="297">
        <v>0.9</v>
      </c>
      <c r="Q364" s="270">
        <v>0</v>
      </c>
      <c r="R364" s="270">
        <v>0</v>
      </c>
      <c r="S364" s="270">
        <v>0</v>
      </c>
      <c r="T364" s="298">
        <v>0</v>
      </c>
      <c r="U364" s="269">
        <v>0</v>
      </c>
      <c r="V364" s="269">
        <v>0</v>
      </c>
      <c r="W364" s="270">
        <v>0</v>
      </c>
      <c r="X364" s="270">
        <v>0</v>
      </c>
      <c r="Y364" s="271">
        <v>0</v>
      </c>
      <c r="Z364" s="271">
        <v>0</v>
      </c>
      <c r="AA364" s="298">
        <v>0</v>
      </c>
      <c r="AB364" s="267">
        <v>0</v>
      </c>
      <c r="AC364" s="267">
        <v>0</v>
      </c>
      <c r="AD364" s="267">
        <v>0</v>
      </c>
      <c r="AE364" s="267">
        <v>0</v>
      </c>
      <c r="AF364" s="271">
        <v>0</v>
      </c>
      <c r="AG364" s="271">
        <v>0</v>
      </c>
      <c r="AH364" s="298">
        <v>0</v>
      </c>
    </row>
    <row r="365" spans="1:34">
      <c r="A365" s="318" t="s">
        <v>671</v>
      </c>
      <c r="B365" s="324" t="s">
        <v>3335</v>
      </c>
      <c r="C365" s="296" t="s">
        <v>681</v>
      </c>
      <c r="D365" s="324" t="s">
        <v>682</v>
      </c>
      <c r="E365" s="266">
        <v>3611</v>
      </c>
      <c r="F365" s="266">
        <v>3397</v>
      </c>
      <c r="G365" s="266">
        <v>3272</v>
      </c>
      <c r="H365" s="267">
        <v>4829</v>
      </c>
      <c r="I365" s="267">
        <v>4554</v>
      </c>
      <c r="J365" s="267">
        <v>4379</v>
      </c>
      <c r="K365" s="267">
        <v>4395</v>
      </c>
      <c r="L365" s="267">
        <v>4184</v>
      </c>
      <c r="M365" s="267">
        <v>4032</v>
      </c>
      <c r="N365" s="270">
        <v>0.948972411441671</v>
      </c>
      <c r="O365" s="269">
        <v>130813</v>
      </c>
      <c r="P365" s="297">
        <v>0.9</v>
      </c>
      <c r="Q365" s="270">
        <v>0.940736638050402</v>
      </c>
      <c r="R365" s="270">
        <v>0.943052391799544</v>
      </c>
      <c r="S365" s="270">
        <v>0.951990898748578</v>
      </c>
      <c r="T365" s="298">
        <v>-0.00231575374914283</v>
      </c>
      <c r="U365" s="269">
        <v>137847</v>
      </c>
      <c r="V365" s="269">
        <v>127166</v>
      </c>
      <c r="W365" s="270">
        <v>0.922515542594326</v>
      </c>
      <c r="X365" s="270">
        <v>0.906120188313487</v>
      </c>
      <c r="Y365" s="271">
        <v>0.906813004762891</v>
      </c>
      <c r="Z365" s="271">
        <v>0.91740614334471</v>
      </c>
      <c r="AA365" s="298">
        <v>-0.000692816449404221</v>
      </c>
      <c r="AB365" s="267">
        <v>33494</v>
      </c>
      <c r="AC365" s="267">
        <v>30978</v>
      </c>
      <c r="AD365" s="267">
        <v>31627</v>
      </c>
      <c r="AE365" s="267">
        <v>29340</v>
      </c>
      <c r="AF365" s="271">
        <v>0.924882068430167</v>
      </c>
      <c r="AG365" s="271">
        <v>0.927688367534069</v>
      </c>
      <c r="AH365" s="298">
        <v>-0.0028062991039024</v>
      </c>
    </row>
    <row r="366" spans="1:34">
      <c r="A366" s="318" t="s">
        <v>671</v>
      </c>
      <c r="B366" s="324" t="s">
        <v>3335</v>
      </c>
      <c r="C366" s="296" t="s">
        <v>683</v>
      </c>
      <c r="D366" s="324" t="s">
        <v>684</v>
      </c>
      <c r="E366" s="266">
        <v>1900</v>
      </c>
      <c r="F366" s="266">
        <v>1798</v>
      </c>
      <c r="G366" s="266">
        <v>1768</v>
      </c>
      <c r="H366" s="267">
        <v>2356</v>
      </c>
      <c r="I366" s="267">
        <v>2256</v>
      </c>
      <c r="J366" s="267">
        <v>2169</v>
      </c>
      <c r="K366" s="267">
        <v>2112</v>
      </c>
      <c r="L366" s="267">
        <v>2038</v>
      </c>
      <c r="M366" s="267">
        <v>1983</v>
      </c>
      <c r="N366" s="270">
        <v>0.936670723381519</v>
      </c>
      <c r="O366" s="269">
        <v>63111</v>
      </c>
      <c r="P366" s="297">
        <v>0.9</v>
      </c>
      <c r="Q366" s="270">
        <v>0.946315789473684</v>
      </c>
      <c r="R366" s="270">
        <v>0.957555178268251</v>
      </c>
      <c r="S366" s="270">
        <v>0.964962121212121</v>
      </c>
      <c r="T366" s="298">
        <v>-0.0112393887945671</v>
      </c>
      <c r="U366" s="269">
        <v>67378</v>
      </c>
      <c r="V366" s="269">
        <v>62498</v>
      </c>
      <c r="W366" s="270">
        <v>0.92757279824275</v>
      </c>
      <c r="X366" s="270">
        <v>0.930526315789474</v>
      </c>
      <c r="Y366" s="271">
        <v>0.92062818336163</v>
      </c>
      <c r="Z366" s="271">
        <v>0.938920454545455</v>
      </c>
      <c r="AA366" s="298">
        <v>0.00989813242784376</v>
      </c>
      <c r="AB366" s="267">
        <v>16476</v>
      </c>
      <c r="AC366" s="267">
        <v>15499</v>
      </c>
      <c r="AD366" s="267">
        <v>15476</v>
      </c>
      <c r="AE366" s="267">
        <v>14365</v>
      </c>
      <c r="AF366" s="271">
        <v>0.9407016266084</v>
      </c>
      <c r="AG366" s="271">
        <v>0.928211424140605</v>
      </c>
      <c r="AH366" s="298">
        <v>0.0124902024677953</v>
      </c>
    </row>
    <row r="367" spans="1:34">
      <c r="A367" s="318" t="s">
        <v>671</v>
      </c>
      <c r="B367" s="324" t="s">
        <v>3335</v>
      </c>
      <c r="C367" s="296" t="s">
        <v>685</v>
      </c>
      <c r="D367" s="324" t="s">
        <v>686</v>
      </c>
      <c r="E367" s="266">
        <v>1781</v>
      </c>
      <c r="F367" s="266">
        <v>1672</v>
      </c>
      <c r="G367" s="266">
        <v>1623</v>
      </c>
      <c r="H367" s="267">
        <v>1886</v>
      </c>
      <c r="I367" s="267">
        <v>1808</v>
      </c>
      <c r="J367" s="267">
        <v>1724</v>
      </c>
      <c r="K367" s="267">
        <v>1836</v>
      </c>
      <c r="L367" s="267">
        <v>1782</v>
      </c>
      <c r="M367" s="267">
        <v>1715</v>
      </c>
      <c r="N367" s="270">
        <v>0.960559943280186</v>
      </c>
      <c r="O367" s="269">
        <v>58257</v>
      </c>
      <c r="P367" s="297">
        <v>0.9</v>
      </c>
      <c r="Q367" s="270">
        <v>0.938798427849523</v>
      </c>
      <c r="R367" s="270">
        <v>0.95864262990456</v>
      </c>
      <c r="S367" s="270">
        <v>0.970588235294118</v>
      </c>
      <c r="T367" s="298">
        <v>-0.0198442020550372</v>
      </c>
      <c r="U367" s="269">
        <v>60649</v>
      </c>
      <c r="V367" s="269">
        <v>55967</v>
      </c>
      <c r="W367" s="270">
        <v>0.922801694999093</v>
      </c>
      <c r="X367" s="270">
        <v>0.911285794497473</v>
      </c>
      <c r="Y367" s="271">
        <v>0.914103923647932</v>
      </c>
      <c r="Z367" s="271">
        <v>0.934095860566449</v>
      </c>
      <c r="AA367" s="298">
        <v>-0.00281812915045876</v>
      </c>
      <c r="AB367" s="267">
        <v>14549</v>
      </c>
      <c r="AC367" s="267">
        <v>13358</v>
      </c>
      <c r="AD367" s="267">
        <v>13660</v>
      </c>
      <c r="AE367" s="267">
        <v>12622</v>
      </c>
      <c r="AF367" s="271">
        <v>0.918138703690975</v>
      </c>
      <c r="AG367" s="271">
        <v>0.924011713030747</v>
      </c>
      <c r="AH367" s="298">
        <v>-0.00587300933977142</v>
      </c>
    </row>
    <row r="368" spans="1:34">
      <c r="A368" s="318" t="s">
        <v>671</v>
      </c>
      <c r="B368" s="324" t="s">
        <v>3335</v>
      </c>
      <c r="C368" s="296" t="s">
        <v>687</v>
      </c>
      <c r="D368" s="324" t="s">
        <v>688</v>
      </c>
      <c r="E368" s="266">
        <v>2175</v>
      </c>
      <c r="F368" s="266">
        <v>2102</v>
      </c>
      <c r="G368" s="266">
        <v>1925</v>
      </c>
      <c r="H368" s="267">
        <v>2742</v>
      </c>
      <c r="I368" s="267">
        <v>2679</v>
      </c>
      <c r="J368" s="267">
        <v>2455</v>
      </c>
      <c r="K368" s="267">
        <v>2581</v>
      </c>
      <c r="L368" s="267">
        <v>2508</v>
      </c>
      <c r="M368" s="267">
        <v>2316</v>
      </c>
      <c r="N368" s="270">
        <v>0.963485332558815</v>
      </c>
      <c r="O368" s="269">
        <v>82932</v>
      </c>
      <c r="P368" s="297">
        <v>0.9</v>
      </c>
      <c r="Q368" s="270">
        <v>0.966436781609195</v>
      </c>
      <c r="R368" s="270">
        <v>0.977024070021882</v>
      </c>
      <c r="S368" s="270">
        <v>0.971716388996513</v>
      </c>
      <c r="T368" s="298">
        <v>-0.0105872884126864</v>
      </c>
      <c r="U368" s="269">
        <v>86075</v>
      </c>
      <c r="V368" s="269">
        <v>77165</v>
      </c>
      <c r="W368" s="270">
        <v>0.896485623003195</v>
      </c>
      <c r="X368" s="270">
        <v>0.885057471264368</v>
      </c>
      <c r="Y368" s="271">
        <v>0.895331874544128</v>
      </c>
      <c r="Z368" s="271">
        <v>0.897326617590081</v>
      </c>
      <c r="AA368" s="298">
        <v>-0.0102744032797605</v>
      </c>
      <c r="AB368" s="267">
        <v>20067</v>
      </c>
      <c r="AC368" s="267">
        <v>18120</v>
      </c>
      <c r="AD368" s="267">
        <v>19311</v>
      </c>
      <c r="AE368" s="267">
        <v>17550</v>
      </c>
      <c r="AF368" s="271">
        <v>0.902975033637315</v>
      </c>
      <c r="AG368" s="271">
        <v>0.908808451141836</v>
      </c>
      <c r="AH368" s="298">
        <v>-0.00583341750452127</v>
      </c>
    </row>
    <row r="369" spans="1:34">
      <c r="A369" s="318" t="s">
        <v>671</v>
      </c>
      <c r="B369" s="324" t="s">
        <v>3335</v>
      </c>
      <c r="C369" s="296" t="s">
        <v>689</v>
      </c>
      <c r="D369" s="324" t="s">
        <v>690</v>
      </c>
      <c r="E369" s="266">
        <v>3725</v>
      </c>
      <c r="F369" s="266">
        <v>3611</v>
      </c>
      <c r="G369" s="266">
        <v>3413</v>
      </c>
      <c r="H369" s="267">
        <v>4628</v>
      </c>
      <c r="I369" s="267">
        <v>4561</v>
      </c>
      <c r="J369" s="267">
        <v>4225</v>
      </c>
      <c r="K369" s="267">
        <v>4134</v>
      </c>
      <c r="L369" s="267">
        <v>4039</v>
      </c>
      <c r="M369" s="267">
        <v>3834</v>
      </c>
      <c r="N369" s="270">
        <v>0.980050383153322</v>
      </c>
      <c r="O369" s="269">
        <v>129939</v>
      </c>
      <c r="P369" s="297">
        <v>0.9</v>
      </c>
      <c r="Q369" s="270">
        <v>0.969395973154362</v>
      </c>
      <c r="R369" s="270">
        <v>0.98552290406223</v>
      </c>
      <c r="S369" s="270">
        <v>0.977019835510402</v>
      </c>
      <c r="T369" s="298">
        <v>-0.0161269309078674</v>
      </c>
      <c r="U369" s="269">
        <v>132584</v>
      </c>
      <c r="V369" s="269">
        <v>121892</v>
      </c>
      <c r="W369" s="270">
        <v>0.919356785132444</v>
      </c>
      <c r="X369" s="270">
        <v>0.916241610738255</v>
      </c>
      <c r="Y369" s="271">
        <v>0.912921348314607</v>
      </c>
      <c r="Z369" s="271">
        <v>0.927431059506531</v>
      </c>
      <c r="AA369" s="298">
        <v>0.00332026242364836</v>
      </c>
      <c r="AB369" s="267">
        <v>32295</v>
      </c>
      <c r="AC369" s="267">
        <v>29885</v>
      </c>
      <c r="AD369" s="267">
        <v>29996</v>
      </c>
      <c r="AE369" s="267">
        <v>27655</v>
      </c>
      <c r="AF369" s="271">
        <v>0.925375445115343</v>
      </c>
      <c r="AG369" s="271">
        <v>0.921956260834778</v>
      </c>
      <c r="AH369" s="298">
        <v>0.00341918428056498</v>
      </c>
    </row>
    <row r="370" spans="1:34">
      <c r="A370" s="318" t="s">
        <v>671</v>
      </c>
      <c r="B370" s="324" t="s">
        <v>3335</v>
      </c>
      <c r="C370" s="296" t="s">
        <v>691</v>
      </c>
      <c r="D370" s="324" t="s">
        <v>692</v>
      </c>
      <c r="E370" s="266">
        <v>0</v>
      </c>
      <c r="F370" s="266">
        <v>0</v>
      </c>
      <c r="G370" s="266">
        <v>0</v>
      </c>
      <c r="H370" s="267">
        <v>0</v>
      </c>
      <c r="I370" s="267">
        <v>0</v>
      </c>
      <c r="J370" s="267">
        <v>0</v>
      </c>
      <c r="K370" s="267">
        <v>0</v>
      </c>
      <c r="L370" s="267">
        <v>0</v>
      </c>
      <c r="M370" s="267">
        <v>0</v>
      </c>
      <c r="N370" s="270">
        <v>0</v>
      </c>
      <c r="O370" s="269">
        <v>0</v>
      </c>
      <c r="P370" s="297">
        <v>0.9</v>
      </c>
      <c r="Q370" s="270">
        <v>0</v>
      </c>
      <c r="R370" s="270">
        <v>0</v>
      </c>
      <c r="S370" s="270">
        <v>0</v>
      </c>
      <c r="T370" s="298">
        <v>0</v>
      </c>
      <c r="U370" s="269">
        <v>2</v>
      </c>
      <c r="V370" s="269">
        <v>1</v>
      </c>
      <c r="W370" s="270">
        <v>0.5</v>
      </c>
      <c r="X370" s="270">
        <v>0</v>
      </c>
      <c r="Y370" s="271">
        <v>0</v>
      </c>
      <c r="Z370" s="271">
        <v>0</v>
      </c>
      <c r="AA370" s="298">
        <v>0</v>
      </c>
      <c r="AB370" s="267">
        <v>1</v>
      </c>
      <c r="AC370" s="267">
        <v>0</v>
      </c>
      <c r="AD370" s="267">
        <v>0</v>
      </c>
      <c r="AE370" s="267">
        <v>0</v>
      </c>
      <c r="AF370" s="271">
        <v>0</v>
      </c>
      <c r="AG370" s="271">
        <v>0</v>
      </c>
      <c r="AH370" s="298">
        <v>0</v>
      </c>
    </row>
    <row r="371" spans="1:34">
      <c r="A371" s="318" t="s">
        <v>671</v>
      </c>
      <c r="B371" s="324" t="s">
        <v>3335</v>
      </c>
      <c r="C371" s="296" t="s">
        <v>693</v>
      </c>
      <c r="D371" s="324" t="s">
        <v>694</v>
      </c>
      <c r="E371" s="266">
        <v>5733</v>
      </c>
      <c r="F371" s="266">
        <v>5518</v>
      </c>
      <c r="G371" s="266">
        <v>5109</v>
      </c>
      <c r="H371" s="267">
        <v>6771</v>
      </c>
      <c r="I371" s="267">
        <v>6375</v>
      </c>
      <c r="J371" s="267">
        <v>6018</v>
      </c>
      <c r="K371" s="267">
        <v>6333</v>
      </c>
      <c r="L371" s="267">
        <v>6172</v>
      </c>
      <c r="M371" s="267">
        <v>5694</v>
      </c>
      <c r="N371" s="270">
        <v>0.953642672340837</v>
      </c>
      <c r="O371" s="269">
        <v>197199</v>
      </c>
      <c r="P371" s="297">
        <v>0.9</v>
      </c>
      <c r="Q371" s="270">
        <v>0.962497819640677</v>
      </c>
      <c r="R371" s="270">
        <v>0.941515285777581</v>
      </c>
      <c r="S371" s="270">
        <v>0.97457760934786</v>
      </c>
      <c r="T371" s="298">
        <v>0.020982533863096</v>
      </c>
      <c r="U371" s="269">
        <v>206785</v>
      </c>
      <c r="V371" s="269">
        <v>187824</v>
      </c>
      <c r="W371" s="270">
        <v>0.908305728171773</v>
      </c>
      <c r="X371" s="270">
        <v>0.891156462585034</v>
      </c>
      <c r="Y371" s="271">
        <v>0.888790429774036</v>
      </c>
      <c r="Z371" s="271">
        <v>0.899099952629086</v>
      </c>
      <c r="AA371" s="298">
        <v>0.00236603281099768</v>
      </c>
      <c r="AB371" s="267">
        <v>50152</v>
      </c>
      <c r="AC371" s="267">
        <v>45480</v>
      </c>
      <c r="AD371" s="267">
        <v>47639</v>
      </c>
      <c r="AE371" s="267">
        <v>43734</v>
      </c>
      <c r="AF371" s="271">
        <v>0.906843196682086</v>
      </c>
      <c r="AG371" s="271">
        <v>0.91802934570415</v>
      </c>
      <c r="AH371" s="298">
        <v>-0.0111861490220635</v>
      </c>
    </row>
    <row r="372" spans="1:34">
      <c r="A372" s="318" t="s">
        <v>671</v>
      </c>
      <c r="B372" s="324" t="s">
        <v>3335</v>
      </c>
      <c r="C372" s="296" t="s">
        <v>695</v>
      </c>
      <c r="D372" s="324" t="s">
        <v>696</v>
      </c>
      <c r="E372" s="266">
        <v>2227</v>
      </c>
      <c r="F372" s="266">
        <v>2101</v>
      </c>
      <c r="G372" s="266">
        <v>2030</v>
      </c>
      <c r="H372" s="267">
        <v>3023</v>
      </c>
      <c r="I372" s="267">
        <v>2854</v>
      </c>
      <c r="J372" s="267">
        <v>2734</v>
      </c>
      <c r="K372" s="267">
        <v>2716</v>
      </c>
      <c r="L372" s="267">
        <v>2565</v>
      </c>
      <c r="M372" s="267">
        <v>2511</v>
      </c>
      <c r="N372" s="270">
        <v>0.954566158050558</v>
      </c>
      <c r="O372" s="269">
        <v>83830</v>
      </c>
      <c r="P372" s="297">
        <v>0.9</v>
      </c>
      <c r="Q372" s="270">
        <v>0.943421643466547</v>
      </c>
      <c r="R372" s="270">
        <v>0.944095269599735</v>
      </c>
      <c r="S372" s="270">
        <v>0.94440353460972</v>
      </c>
      <c r="T372" s="298">
        <v>-0.000673626133188443</v>
      </c>
      <c r="U372" s="269">
        <v>87820</v>
      </c>
      <c r="V372" s="269">
        <v>80787</v>
      </c>
      <c r="W372" s="270">
        <v>0.919915736734229</v>
      </c>
      <c r="X372" s="270">
        <v>0.911540188594522</v>
      </c>
      <c r="Y372" s="271">
        <v>0.904399603043334</v>
      </c>
      <c r="Z372" s="271">
        <v>0.924521354933726</v>
      </c>
      <c r="AA372" s="298">
        <v>0.00714058555118735</v>
      </c>
      <c r="AB372" s="267">
        <v>21634</v>
      </c>
      <c r="AC372" s="267">
        <v>19921</v>
      </c>
      <c r="AD372" s="267">
        <v>20209</v>
      </c>
      <c r="AE372" s="267">
        <v>18545</v>
      </c>
      <c r="AF372" s="271">
        <v>0.920819081076084</v>
      </c>
      <c r="AG372" s="271">
        <v>0.917660448315107</v>
      </c>
      <c r="AH372" s="298">
        <v>0.00315863276097672</v>
      </c>
    </row>
    <row r="373" spans="1:34">
      <c r="A373" s="318" t="s">
        <v>671</v>
      </c>
      <c r="B373" s="324" t="s">
        <v>3335</v>
      </c>
      <c r="C373" s="296" t="s">
        <v>697</v>
      </c>
      <c r="D373" s="324" t="s">
        <v>698</v>
      </c>
      <c r="E373" s="266">
        <v>0</v>
      </c>
      <c r="F373" s="266">
        <v>0</v>
      </c>
      <c r="G373" s="266">
        <v>0</v>
      </c>
      <c r="H373" s="267">
        <v>0</v>
      </c>
      <c r="I373" s="267">
        <v>0</v>
      </c>
      <c r="J373" s="267">
        <v>0</v>
      </c>
      <c r="K373" s="267">
        <v>0</v>
      </c>
      <c r="L373" s="267">
        <v>0</v>
      </c>
      <c r="M373" s="267">
        <v>0</v>
      </c>
      <c r="N373" s="270">
        <v>1</v>
      </c>
      <c r="O373" s="269">
        <v>1</v>
      </c>
      <c r="P373" s="297">
        <v>0.9</v>
      </c>
      <c r="Q373" s="270">
        <v>0</v>
      </c>
      <c r="R373" s="270">
        <v>0</v>
      </c>
      <c r="S373" s="270">
        <v>0</v>
      </c>
      <c r="T373" s="298">
        <v>0</v>
      </c>
      <c r="U373" s="269">
        <v>1</v>
      </c>
      <c r="V373" s="269">
        <v>1</v>
      </c>
      <c r="W373" s="270">
        <v>1</v>
      </c>
      <c r="X373" s="270">
        <v>0</v>
      </c>
      <c r="Y373" s="271">
        <v>0</v>
      </c>
      <c r="Z373" s="271">
        <v>0</v>
      </c>
      <c r="AA373" s="298">
        <v>0</v>
      </c>
      <c r="AB373" s="267">
        <v>0</v>
      </c>
      <c r="AC373" s="267">
        <v>0</v>
      </c>
      <c r="AD373" s="267">
        <v>0</v>
      </c>
      <c r="AE373" s="267">
        <v>0</v>
      </c>
      <c r="AF373" s="271">
        <v>0</v>
      </c>
      <c r="AG373" s="271">
        <v>0</v>
      </c>
      <c r="AH373" s="298">
        <v>0</v>
      </c>
    </row>
    <row r="374" spans="1:34">
      <c r="A374" s="318" t="s">
        <v>671</v>
      </c>
      <c r="B374" s="324" t="s">
        <v>3335</v>
      </c>
      <c r="C374" s="296" t="s">
        <v>699</v>
      </c>
      <c r="D374" s="324" t="s">
        <v>700</v>
      </c>
      <c r="E374" s="266">
        <v>4091</v>
      </c>
      <c r="F374" s="266">
        <v>3973</v>
      </c>
      <c r="G374" s="266">
        <v>3824</v>
      </c>
      <c r="H374" s="267">
        <v>4901</v>
      </c>
      <c r="I374" s="267">
        <v>4800</v>
      </c>
      <c r="J374" s="267">
        <v>4605</v>
      </c>
      <c r="K374" s="267">
        <v>4624</v>
      </c>
      <c r="L374" s="267">
        <v>4508</v>
      </c>
      <c r="M374" s="267">
        <v>4339</v>
      </c>
      <c r="N374" s="270">
        <v>0.971876500857633</v>
      </c>
      <c r="O374" s="269">
        <v>141651</v>
      </c>
      <c r="P374" s="297">
        <v>0.9</v>
      </c>
      <c r="Q374" s="270">
        <v>0.971156196528966</v>
      </c>
      <c r="R374" s="270">
        <v>0.979391960824322</v>
      </c>
      <c r="S374" s="270">
        <v>0.974913494809689</v>
      </c>
      <c r="T374" s="298">
        <v>-0.00823576429535555</v>
      </c>
      <c r="U374" s="269">
        <v>145750</v>
      </c>
      <c r="V374" s="269">
        <v>136571</v>
      </c>
      <c r="W374" s="270">
        <v>0.937022298456261</v>
      </c>
      <c r="X374" s="270">
        <v>0.934734783671474</v>
      </c>
      <c r="Y374" s="271">
        <v>0.939604162415834</v>
      </c>
      <c r="Z374" s="271">
        <v>0.938365051903114</v>
      </c>
      <c r="AA374" s="298">
        <v>-0.00486937874435955</v>
      </c>
      <c r="AB374" s="267">
        <v>35939</v>
      </c>
      <c r="AC374" s="267">
        <v>33900</v>
      </c>
      <c r="AD374" s="267">
        <v>34190</v>
      </c>
      <c r="AE374" s="267">
        <v>32094</v>
      </c>
      <c r="AF374" s="271">
        <v>0.943264976766187</v>
      </c>
      <c r="AG374" s="271">
        <v>0.938695525007312</v>
      </c>
      <c r="AH374" s="298">
        <v>0.00456945175887502</v>
      </c>
    </row>
    <row r="375" spans="1:34">
      <c r="A375" s="318" t="s">
        <v>671</v>
      </c>
      <c r="B375" s="324" t="s">
        <v>3335</v>
      </c>
      <c r="C375" s="296" t="s">
        <v>701</v>
      </c>
      <c r="D375" s="324" t="s">
        <v>702</v>
      </c>
      <c r="E375" s="266">
        <v>0</v>
      </c>
      <c r="F375" s="266">
        <v>0</v>
      </c>
      <c r="G375" s="266">
        <v>0</v>
      </c>
      <c r="H375" s="267">
        <v>0</v>
      </c>
      <c r="I375" s="267">
        <v>0</v>
      </c>
      <c r="J375" s="267">
        <v>0</v>
      </c>
      <c r="K375" s="267">
        <v>0</v>
      </c>
      <c r="L375" s="267">
        <v>0</v>
      </c>
      <c r="M375" s="267">
        <v>0</v>
      </c>
      <c r="N375" s="270">
        <v>0</v>
      </c>
      <c r="O375" s="269">
        <v>0</v>
      </c>
      <c r="P375" s="297">
        <v>0.9</v>
      </c>
      <c r="Q375" s="270">
        <v>0</v>
      </c>
      <c r="R375" s="270">
        <v>0</v>
      </c>
      <c r="S375" s="270">
        <v>0</v>
      </c>
      <c r="T375" s="298">
        <v>0</v>
      </c>
      <c r="U375" s="269">
        <v>0</v>
      </c>
      <c r="V375" s="269">
        <v>0</v>
      </c>
      <c r="W375" s="270">
        <v>0</v>
      </c>
      <c r="X375" s="270">
        <v>0</v>
      </c>
      <c r="Y375" s="271">
        <v>0</v>
      </c>
      <c r="Z375" s="271">
        <v>0</v>
      </c>
      <c r="AA375" s="298">
        <v>0</v>
      </c>
      <c r="AB375" s="267">
        <v>0</v>
      </c>
      <c r="AC375" s="267">
        <v>0</v>
      </c>
      <c r="AD375" s="267">
        <v>0</v>
      </c>
      <c r="AE375" s="267">
        <v>0</v>
      </c>
      <c r="AF375" s="271">
        <v>0</v>
      </c>
      <c r="AG375" s="271">
        <v>0</v>
      </c>
      <c r="AH375" s="298">
        <v>0</v>
      </c>
    </row>
    <row r="376" spans="1:34">
      <c r="A376" s="318" t="s">
        <v>671</v>
      </c>
      <c r="B376" s="324" t="s">
        <v>3335</v>
      </c>
      <c r="C376" s="296" t="s">
        <v>703</v>
      </c>
      <c r="D376" s="324" t="s">
        <v>704</v>
      </c>
      <c r="E376" s="266">
        <v>2838</v>
      </c>
      <c r="F376" s="266">
        <v>2592</v>
      </c>
      <c r="G376" s="266">
        <v>2558</v>
      </c>
      <c r="H376" s="267">
        <v>3384</v>
      </c>
      <c r="I376" s="267">
        <v>3099</v>
      </c>
      <c r="J376" s="267">
        <v>3058</v>
      </c>
      <c r="K376" s="267">
        <v>3387</v>
      </c>
      <c r="L376" s="267">
        <v>3159</v>
      </c>
      <c r="M376" s="267">
        <v>3107</v>
      </c>
      <c r="N376" s="270">
        <v>0.917287037563221</v>
      </c>
      <c r="O376" s="269">
        <v>96849</v>
      </c>
      <c r="P376" s="297">
        <v>0.9</v>
      </c>
      <c r="Q376" s="270">
        <v>0.913319238900634</v>
      </c>
      <c r="R376" s="270">
        <v>0.915780141843972</v>
      </c>
      <c r="S376" s="270">
        <v>0.932683790965456</v>
      </c>
      <c r="T376" s="298">
        <v>-0.00246090294333734</v>
      </c>
      <c r="U376" s="269">
        <v>105582</v>
      </c>
      <c r="V376" s="269">
        <v>95584</v>
      </c>
      <c r="W376" s="270">
        <v>0.905305828645034</v>
      </c>
      <c r="X376" s="270">
        <v>0.901338971106413</v>
      </c>
      <c r="Y376" s="271">
        <v>0.903664302600473</v>
      </c>
      <c r="Z376" s="271">
        <v>0.917330971361087</v>
      </c>
      <c r="AA376" s="298">
        <v>-0.00232533149405989</v>
      </c>
      <c r="AB376" s="267">
        <v>25768</v>
      </c>
      <c r="AC376" s="267">
        <v>23393</v>
      </c>
      <c r="AD376" s="267">
        <v>24263</v>
      </c>
      <c r="AE376" s="267">
        <v>22092</v>
      </c>
      <c r="AF376" s="271">
        <v>0.907831418814033</v>
      </c>
      <c r="AG376" s="271">
        <v>0.910522194287598</v>
      </c>
      <c r="AH376" s="298">
        <v>-0.00269077547356544</v>
      </c>
    </row>
    <row r="377" spans="1:34">
      <c r="A377" s="318" t="s">
        <v>671</v>
      </c>
      <c r="B377" s="324" t="s">
        <v>3335</v>
      </c>
      <c r="C377" s="296" t="s">
        <v>705</v>
      </c>
      <c r="D377" s="324" t="s">
        <v>706</v>
      </c>
      <c r="E377" s="266">
        <v>0</v>
      </c>
      <c r="F377" s="266">
        <v>0</v>
      </c>
      <c r="G377" s="266">
        <v>0</v>
      </c>
      <c r="H377" s="267">
        <v>0</v>
      </c>
      <c r="I377" s="267">
        <v>0</v>
      </c>
      <c r="J377" s="267">
        <v>0</v>
      </c>
      <c r="K377" s="267">
        <v>0</v>
      </c>
      <c r="L377" s="267">
        <v>0</v>
      </c>
      <c r="M377" s="267">
        <v>0</v>
      </c>
      <c r="N377" s="270">
        <v>0</v>
      </c>
      <c r="O377" s="269">
        <v>0</v>
      </c>
      <c r="P377" s="297">
        <v>0.9</v>
      </c>
      <c r="Q377" s="270">
        <v>0</v>
      </c>
      <c r="R377" s="270">
        <v>0</v>
      </c>
      <c r="S377" s="270">
        <v>0</v>
      </c>
      <c r="T377" s="298">
        <v>0</v>
      </c>
      <c r="U377" s="269">
        <v>2</v>
      </c>
      <c r="V377" s="269">
        <v>0</v>
      </c>
      <c r="W377" s="270">
        <v>0</v>
      </c>
      <c r="X377" s="270">
        <v>0</v>
      </c>
      <c r="Y377" s="271">
        <v>0</v>
      </c>
      <c r="Z377" s="271">
        <v>0</v>
      </c>
      <c r="AA377" s="298">
        <v>0</v>
      </c>
      <c r="AB377" s="267">
        <v>2</v>
      </c>
      <c r="AC377" s="267">
        <v>0</v>
      </c>
      <c r="AD377" s="267">
        <v>0</v>
      </c>
      <c r="AE377" s="267">
        <v>0</v>
      </c>
      <c r="AF377" s="271">
        <v>0</v>
      </c>
      <c r="AG377" s="271">
        <v>0</v>
      </c>
      <c r="AH377" s="298">
        <v>0</v>
      </c>
    </row>
    <row r="378" spans="1:34">
      <c r="A378" s="318" t="s">
        <v>671</v>
      </c>
      <c r="B378" s="324" t="s">
        <v>3335</v>
      </c>
      <c r="C378" s="296" t="s">
        <v>707</v>
      </c>
      <c r="D378" s="324" t="s">
        <v>708</v>
      </c>
      <c r="E378" s="266">
        <v>3831</v>
      </c>
      <c r="F378" s="266">
        <v>3630</v>
      </c>
      <c r="G378" s="266">
        <v>3522</v>
      </c>
      <c r="H378" s="267">
        <v>4440</v>
      </c>
      <c r="I378" s="267">
        <v>4283</v>
      </c>
      <c r="J378" s="267">
        <v>4118</v>
      </c>
      <c r="K378" s="267">
        <v>4076</v>
      </c>
      <c r="L378" s="267">
        <v>3874</v>
      </c>
      <c r="M378" s="267">
        <v>3779</v>
      </c>
      <c r="N378" s="270">
        <v>0.942156670799887</v>
      </c>
      <c r="O378" s="269">
        <v>129930</v>
      </c>
      <c r="P378" s="297">
        <v>0.9</v>
      </c>
      <c r="Q378" s="270">
        <v>0.947533281127643</v>
      </c>
      <c r="R378" s="270">
        <v>0.96463963963964</v>
      </c>
      <c r="S378" s="270">
        <v>0.950441609421001</v>
      </c>
      <c r="T378" s="298">
        <v>-0.0171063585119967</v>
      </c>
      <c r="U378" s="269">
        <v>137907</v>
      </c>
      <c r="V378" s="269">
        <v>127363</v>
      </c>
      <c r="W378" s="270">
        <v>0.923542677311522</v>
      </c>
      <c r="X378" s="270">
        <v>0.919342208300705</v>
      </c>
      <c r="Y378" s="271">
        <v>0.927477477477477</v>
      </c>
      <c r="Z378" s="271">
        <v>0.927134445534838</v>
      </c>
      <c r="AA378" s="298">
        <v>-0.00813526917677265</v>
      </c>
      <c r="AB378" s="267">
        <v>32853</v>
      </c>
      <c r="AC378" s="267">
        <v>30672</v>
      </c>
      <c r="AD378" s="267">
        <v>31412</v>
      </c>
      <c r="AE378" s="267">
        <v>29371</v>
      </c>
      <c r="AF378" s="271">
        <v>0.933613368642133</v>
      </c>
      <c r="AG378" s="271">
        <v>0.935024831274672</v>
      </c>
      <c r="AH378" s="298">
        <v>-0.00141146263253888</v>
      </c>
    </row>
    <row r="379" spans="1:34">
      <c r="A379" s="318" t="s">
        <v>671</v>
      </c>
      <c r="B379" s="324" t="s">
        <v>3335</v>
      </c>
      <c r="C379" s="296" t="s">
        <v>709</v>
      </c>
      <c r="D379" s="324" t="s">
        <v>710</v>
      </c>
      <c r="E379" s="266">
        <v>3</v>
      </c>
      <c r="F379" s="266">
        <v>3</v>
      </c>
      <c r="G379" s="266">
        <v>3</v>
      </c>
      <c r="H379" s="267">
        <v>1</v>
      </c>
      <c r="I379" s="267">
        <v>1</v>
      </c>
      <c r="J379" s="267">
        <v>0</v>
      </c>
      <c r="K379" s="267">
        <v>2</v>
      </c>
      <c r="L379" s="267">
        <v>1</v>
      </c>
      <c r="M379" s="267">
        <v>1</v>
      </c>
      <c r="N379" s="270">
        <v>0.847826086956522</v>
      </c>
      <c r="O379" s="269">
        <v>39</v>
      </c>
      <c r="P379" s="297">
        <v>0.9</v>
      </c>
      <c r="Q379" s="270">
        <v>1</v>
      </c>
      <c r="R379" s="270">
        <v>1</v>
      </c>
      <c r="S379" s="270">
        <v>0.5</v>
      </c>
      <c r="T379" s="298">
        <v>0</v>
      </c>
      <c r="U379" s="269">
        <v>46</v>
      </c>
      <c r="V379" s="269">
        <v>40</v>
      </c>
      <c r="W379" s="270">
        <v>0.869565217391304</v>
      </c>
      <c r="X379" s="270">
        <v>1</v>
      </c>
      <c r="Y379" s="271">
        <v>0</v>
      </c>
      <c r="Z379" s="271">
        <v>0.5</v>
      </c>
      <c r="AA379" s="298">
        <v>1</v>
      </c>
      <c r="AB379" s="267">
        <v>19</v>
      </c>
      <c r="AC379" s="267">
        <v>17</v>
      </c>
      <c r="AD379" s="267">
        <v>9</v>
      </c>
      <c r="AE379" s="267">
        <v>9</v>
      </c>
      <c r="AF379" s="271">
        <v>0.894736842105263</v>
      </c>
      <c r="AG379" s="271">
        <v>1</v>
      </c>
      <c r="AH379" s="298">
        <v>-0.105263157894737</v>
      </c>
    </row>
    <row r="380" spans="1:34">
      <c r="A380" s="318" t="s">
        <v>671</v>
      </c>
      <c r="B380" s="324" t="s">
        <v>3335</v>
      </c>
      <c r="C380" s="296" t="s">
        <v>711</v>
      </c>
      <c r="D380" s="324" t="s">
        <v>712</v>
      </c>
      <c r="E380" s="266">
        <v>1</v>
      </c>
      <c r="F380" s="266">
        <v>0</v>
      </c>
      <c r="G380" s="266">
        <v>1</v>
      </c>
      <c r="H380" s="267">
        <v>0</v>
      </c>
      <c r="I380" s="267">
        <v>0</v>
      </c>
      <c r="J380" s="267">
        <v>0</v>
      </c>
      <c r="K380" s="267">
        <v>0</v>
      </c>
      <c r="L380" s="267">
        <v>0</v>
      </c>
      <c r="M380" s="267">
        <v>0</v>
      </c>
      <c r="N380" s="270">
        <v>0.333333333333333</v>
      </c>
      <c r="O380" s="269">
        <v>2</v>
      </c>
      <c r="P380" s="297">
        <v>0.9</v>
      </c>
      <c r="Q380" s="270">
        <v>0</v>
      </c>
      <c r="R380" s="270">
        <v>0</v>
      </c>
      <c r="S380" s="270">
        <v>0</v>
      </c>
      <c r="T380" s="298">
        <v>0</v>
      </c>
      <c r="U380" s="269">
        <v>6</v>
      </c>
      <c r="V380" s="269">
        <v>5</v>
      </c>
      <c r="W380" s="270">
        <v>0.833333333333333</v>
      </c>
      <c r="X380" s="270">
        <v>1</v>
      </c>
      <c r="Y380" s="271">
        <v>0</v>
      </c>
      <c r="Z380" s="271">
        <v>0</v>
      </c>
      <c r="AA380" s="298">
        <v>1</v>
      </c>
      <c r="AB380" s="267">
        <v>2</v>
      </c>
      <c r="AC380" s="267">
        <v>2</v>
      </c>
      <c r="AD380" s="267">
        <v>2</v>
      </c>
      <c r="AE380" s="267">
        <v>1</v>
      </c>
      <c r="AF380" s="271">
        <v>1</v>
      </c>
      <c r="AG380" s="271">
        <v>0.5</v>
      </c>
      <c r="AH380" s="298">
        <v>0.5</v>
      </c>
    </row>
    <row r="381" spans="1:34">
      <c r="A381" s="318" t="s">
        <v>671</v>
      </c>
      <c r="B381" s="324" t="s">
        <v>3335</v>
      </c>
      <c r="C381" s="296" t="s">
        <v>713</v>
      </c>
      <c r="D381" s="324" t="s">
        <v>714</v>
      </c>
      <c r="E381" s="266">
        <v>0</v>
      </c>
      <c r="F381" s="266">
        <v>0</v>
      </c>
      <c r="G381" s="266">
        <v>0</v>
      </c>
      <c r="H381" s="267">
        <v>0</v>
      </c>
      <c r="I381" s="267">
        <v>0</v>
      </c>
      <c r="J381" s="267">
        <v>0</v>
      </c>
      <c r="K381" s="267">
        <v>1</v>
      </c>
      <c r="L381" s="267">
        <v>0</v>
      </c>
      <c r="M381" s="267">
        <v>0</v>
      </c>
      <c r="N381" s="270">
        <v>0.333333333333333</v>
      </c>
      <c r="O381" s="269">
        <v>1</v>
      </c>
      <c r="P381" s="297">
        <v>0.9</v>
      </c>
      <c r="Q381" s="270">
        <v>0</v>
      </c>
      <c r="R381" s="270">
        <v>0</v>
      </c>
      <c r="S381" s="270">
        <v>0</v>
      </c>
      <c r="T381" s="298">
        <v>0</v>
      </c>
      <c r="U381" s="269">
        <v>3</v>
      </c>
      <c r="V381" s="269">
        <v>0</v>
      </c>
      <c r="W381" s="270">
        <v>0</v>
      </c>
      <c r="X381" s="270">
        <v>0</v>
      </c>
      <c r="Y381" s="271">
        <v>0</v>
      </c>
      <c r="Z381" s="271">
        <v>0</v>
      </c>
      <c r="AA381" s="298">
        <v>0</v>
      </c>
      <c r="AB381" s="267">
        <v>1</v>
      </c>
      <c r="AC381" s="267">
        <v>0</v>
      </c>
      <c r="AD381" s="267">
        <v>0</v>
      </c>
      <c r="AE381" s="267">
        <v>0</v>
      </c>
      <c r="AF381" s="271">
        <v>0</v>
      </c>
      <c r="AG381" s="271">
        <v>0</v>
      </c>
      <c r="AH381" s="298">
        <v>0</v>
      </c>
    </row>
    <row r="382" spans="1:34">
      <c r="A382" s="318" t="s">
        <v>671</v>
      </c>
      <c r="B382" s="324" t="s">
        <v>3335</v>
      </c>
      <c r="C382" s="296" t="s">
        <v>715</v>
      </c>
      <c r="D382" s="324" t="s">
        <v>716</v>
      </c>
      <c r="E382" s="266">
        <v>4</v>
      </c>
      <c r="F382" s="266">
        <v>4</v>
      </c>
      <c r="G382" s="266">
        <v>3</v>
      </c>
      <c r="H382" s="267">
        <v>5</v>
      </c>
      <c r="I382" s="267">
        <v>4</v>
      </c>
      <c r="J382" s="267">
        <v>4</v>
      </c>
      <c r="K382" s="267">
        <v>2</v>
      </c>
      <c r="L382" s="267">
        <v>2</v>
      </c>
      <c r="M382" s="267">
        <v>2</v>
      </c>
      <c r="N382" s="270">
        <v>0.931818181818182</v>
      </c>
      <c r="O382" s="269">
        <v>41</v>
      </c>
      <c r="P382" s="297">
        <v>0.9</v>
      </c>
      <c r="Q382" s="270">
        <v>1</v>
      </c>
      <c r="R382" s="270">
        <v>0.8</v>
      </c>
      <c r="S382" s="270">
        <v>1</v>
      </c>
      <c r="T382" s="298">
        <v>0.2</v>
      </c>
      <c r="U382" s="269">
        <v>44</v>
      </c>
      <c r="V382" s="269">
        <v>40</v>
      </c>
      <c r="W382" s="270">
        <v>0.909090909090909</v>
      </c>
      <c r="X382" s="270">
        <v>0.75</v>
      </c>
      <c r="Y382" s="271">
        <v>0.8</v>
      </c>
      <c r="Z382" s="271">
        <v>1</v>
      </c>
      <c r="AA382" s="298">
        <v>-0.05</v>
      </c>
      <c r="AB382" s="267">
        <v>19</v>
      </c>
      <c r="AC382" s="267">
        <v>17</v>
      </c>
      <c r="AD382" s="267">
        <v>11</v>
      </c>
      <c r="AE382" s="267">
        <v>10</v>
      </c>
      <c r="AF382" s="271">
        <v>0.894736842105263</v>
      </c>
      <c r="AG382" s="271">
        <v>0.909090909090909</v>
      </c>
      <c r="AH382" s="298">
        <v>-0.0143540669856459</v>
      </c>
    </row>
    <row r="383" spans="1:34">
      <c r="A383" s="318" t="s">
        <v>671</v>
      </c>
      <c r="B383" s="324" t="s">
        <v>3335</v>
      </c>
      <c r="C383" s="296" t="s">
        <v>717</v>
      </c>
      <c r="D383" s="324" t="s">
        <v>718</v>
      </c>
      <c r="E383" s="266">
        <v>54</v>
      </c>
      <c r="F383" s="266">
        <v>0</v>
      </c>
      <c r="G383" s="266">
        <v>0</v>
      </c>
      <c r="H383" s="267">
        <v>37</v>
      </c>
      <c r="I383" s="267">
        <v>4</v>
      </c>
      <c r="J383" s="267">
        <v>2</v>
      </c>
      <c r="K383" s="267">
        <v>45</v>
      </c>
      <c r="L383" s="267">
        <v>3</v>
      </c>
      <c r="M383" s="267">
        <v>3</v>
      </c>
      <c r="N383" s="270">
        <v>0.0163564579808235</v>
      </c>
      <c r="O383" s="269">
        <v>29</v>
      </c>
      <c r="P383" s="297">
        <v>0.9</v>
      </c>
      <c r="Q383" s="270">
        <v>0</v>
      </c>
      <c r="R383" s="270">
        <v>0.108108108108108</v>
      </c>
      <c r="S383" s="270">
        <v>0.0666666666666667</v>
      </c>
      <c r="T383" s="298">
        <v>-0.108108108108108</v>
      </c>
      <c r="U383" s="269">
        <v>1773</v>
      </c>
      <c r="V383" s="269">
        <v>26</v>
      </c>
      <c r="W383" s="270">
        <v>0.0146644106034969</v>
      </c>
      <c r="X383" s="270">
        <v>0</v>
      </c>
      <c r="Y383" s="271">
        <v>0.0540540540540541</v>
      </c>
      <c r="Z383" s="271">
        <v>0.0666666666666667</v>
      </c>
      <c r="AA383" s="298">
        <v>-0.0540540540540541</v>
      </c>
      <c r="AB383" s="267">
        <v>364</v>
      </c>
      <c r="AC383" s="267">
        <v>8</v>
      </c>
      <c r="AD383" s="267">
        <v>581</v>
      </c>
      <c r="AE383" s="267">
        <v>3</v>
      </c>
      <c r="AF383" s="271">
        <v>0.021978021978022</v>
      </c>
      <c r="AG383" s="271">
        <v>0.00516351118760757</v>
      </c>
      <c r="AH383" s="298">
        <v>0.0168145107904144</v>
      </c>
    </row>
    <row r="384" spans="1:34">
      <c r="A384" s="318" t="s">
        <v>719</v>
      </c>
      <c r="B384" s="324" t="s">
        <v>3336</v>
      </c>
      <c r="C384" s="296" t="s">
        <v>721</v>
      </c>
      <c r="D384" s="324" t="s">
        <v>722</v>
      </c>
      <c r="E384" s="266">
        <v>2657</v>
      </c>
      <c r="F384" s="266">
        <v>2607</v>
      </c>
      <c r="G384" s="266">
        <v>2224</v>
      </c>
      <c r="H384" s="267">
        <v>2900</v>
      </c>
      <c r="I384" s="267">
        <v>2836</v>
      </c>
      <c r="J384" s="267">
        <v>2406</v>
      </c>
      <c r="K384" s="267">
        <v>2475</v>
      </c>
      <c r="L384" s="267">
        <v>2434</v>
      </c>
      <c r="M384" s="267">
        <v>2230</v>
      </c>
      <c r="N384" s="270">
        <v>0.981054497556412</v>
      </c>
      <c r="O384" s="269">
        <v>79694</v>
      </c>
      <c r="P384" s="297">
        <v>0.9</v>
      </c>
      <c r="Q384" s="270">
        <v>0.98118178396688</v>
      </c>
      <c r="R384" s="270">
        <v>0.977931034482759</v>
      </c>
      <c r="S384" s="270">
        <v>0.983434343434343</v>
      </c>
      <c r="T384" s="298">
        <v>0.0032507494841213</v>
      </c>
      <c r="U384" s="269">
        <v>81233</v>
      </c>
      <c r="V384" s="269">
        <v>69055</v>
      </c>
      <c r="W384" s="270">
        <v>0.850085556362562</v>
      </c>
      <c r="X384" s="270">
        <v>0.83703424915318</v>
      </c>
      <c r="Y384" s="271">
        <v>0.829655172413793</v>
      </c>
      <c r="Z384" s="271">
        <v>0.901010101010101</v>
      </c>
      <c r="AA384" s="298">
        <v>0.0073790767393872</v>
      </c>
      <c r="AB384" s="267">
        <v>18644</v>
      </c>
      <c r="AC384" s="267">
        <v>15806</v>
      </c>
      <c r="AD384" s="267">
        <v>18727</v>
      </c>
      <c r="AE384" s="267">
        <v>16114</v>
      </c>
      <c r="AF384" s="271">
        <v>0.847779446470714</v>
      </c>
      <c r="AG384" s="271">
        <v>0.860468841779249</v>
      </c>
      <c r="AH384" s="298">
        <v>-0.0126893953085347</v>
      </c>
    </row>
    <row r="385" spans="1:34">
      <c r="A385" s="318" t="s">
        <v>719</v>
      </c>
      <c r="B385" s="324" t="s">
        <v>3336</v>
      </c>
      <c r="C385" s="296" t="s">
        <v>723</v>
      </c>
      <c r="D385" s="324" t="s">
        <v>723</v>
      </c>
      <c r="E385" s="266">
        <v>1821</v>
      </c>
      <c r="F385" s="266">
        <v>1810</v>
      </c>
      <c r="G385" s="266">
        <v>1542</v>
      </c>
      <c r="H385" s="267">
        <v>2111</v>
      </c>
      <c r="I385" s="267">
        <v>2101</v>
      </c>
      <c r="J385" s="267">
        <v>1743</v>
      </c>
      <c r="K385" s="267">
        <v>1753</v>
      </c>
      <c r="L385" s="267">
        <v>1746</v>
      </c>
      <c r="M385" s="267">
        <v>1484</v>
      </c>
      <c r="N385" s="270">
        <v>0.993137898848826</v>
      </c>
      <c r="O385" s="269">
        <v>57457</v>
      </c>
      <c r="P385" s="297">
        <v>0.9</v>
      </c>
      <c r="Q385" s="270">
        <v>0.99395936298737</v>
      </c>
      <c r="R385" s="270">
        <v>0.995262908574135</v>
      </c>
      <c r="S385" s="270">
        <v>0.996006845407872</v>
      </c>
      <c r="T385" s="298">
        <v>-0.00130354558676593</v>
      </c>
      <c r="U385" s="269">
        <v>57854</v>
      </c>
      <c r="V385" s="269">
        <v>49521</v>
      </c>
      <c r="W385" s="270">
        <v>0.855965015383552</v>
      </c>
      <c r="X385" s="270">
        <v>0.846787479406919</v>
      </c>
      <c r="Y385" s="271">
        <v>0.825675035528186</v>
      </c>
      <c r="Z385" s="271">
        <v>0.84654877353109</v>
      </c>
      <c r="AA385" s="298">
        <v>0.0211124438787336</v>
      </c>
      <c r="AB385" s="267">
        <v>12945</v>
      </c>
      <c r="AC385" s="267">
        <v>11160</v>
      </c>
      <c r="AD385" s="267">
        <v>14158</v>
      </c>
      <c r="AE385" s="267">
        <v>12364</v>
      </c>
      <c r="AF385" s="271">
        <v>0.862108922363847</v>
      </c>
      <c r="AG385" s="271">
        <v>0.873287187455855</v>
      </c>
      <c r="AH385" s="298">
        <v>-0.0111782650920083</v>
      </c>
    </row>
    <row r="386" spans="1:34">
      <c r="A386" s="318" t="s">
        <v>719</v>
      </c>
      <c r="B386" s="324" t="s">
        <v>3336</v>
      </c>
      <c r="C386" s="296" t="s">
        <v>724</v>
      </c>
      <c r="D386" s="324" t="s">
        <v>724</v>
      </c>
      <c r="E386" s="266">
        <v>2455</v>
      </c>
      <c r="F386" s="266">
        <v>2419</v>
      </c>
      <c r="G386" s="266">
        <v>2098</v>
      </c>
      <c r="H386" s="267">
        <v>2644</v>
      </c>
      <c r="I386" s="267">
        <v>2541</v>
      </c>
      <c r="J386" s="267">
        <v>2046</v>
      </c>
      <c r="K386" s="267">
        <v>2368</v>
      </c>
      <c r="L386" s="267">
        <v>2325</v>
      </c>
      <c r="M386" s="267">
        <v>1962</v>
      </c>
      <c r="N386" s="270">
        <v>0.96988659124501</v>
      </c>
      <c r="O386" s="269">
        <v>70213</v>
      </c>
      <c r="P386" s="297">
        <v>0.9</v>
      </c>
      <c r="Q386" s="270">
        <v>0.985336048879837</v>
      </c>
      <c r="R386" s="270">
        <v>0.961043872919818</v>
      </c>
      <c r="S386" s="270">
        <v>0.981841216216216</v>
      </c>
      <c r="T386" s="298">
        <v>0.0242921759600186</v>
      </c>
      <c r="U386" s="269">
        <v>72393</v>
      </c>
      <c r="V386" s="269">
        <v>59199</v>
      </c>
      <c r="W386" s="270">
        <v>0.817744809581037</v>
      </c>
      <c r="X386" s="270">
        <v>0.854582484725051</v>
      </c>
      <c r="Y386" s="271">
        <v>0.773827534039334</v>
      </c>
      <c r="Z386" s="271">
        <v>0.828547297297297</v>
      </c>
      <c r="AA386" s="298">
        <v>0.0807549506857166</v>
      </c>
      <c r="AB386" s="267">
        <v>16908</v>
      </c>
      <c r="AC386" s="267">
        <v>14011</v>
      </c>
      <c r="AD386" s="267">
        <v>17395</v>
      </c>
      <c r="AE386" s="267">
        <v>14701</v>
      </c>
      <c r="AF386" s="271">
        <v>0.828660988881003</v>
      </c>
      <c r="AG386" s="271">
        <v>0.845127910319057</v>
      </c>
      <c r="AH386" s="298">
        <v>-0.0164669214380542</v>
      </c>
    </row>
    <row r="387" spans="1:34">
      <c r="A387" s="318" t="s">
        <v>719</v>
      </c>
      <c r="B387" s="324" t="s">
        <v>3336</v>
      </c>
      <c r="C387" s="296" t="s">
        <v>725</v>
      </c>
      <c r="D387" s="324" t="s">
        <v>726</v>
      </c>
      <c r="E387" s="266">
        <v>3091</v>
      </c>
      <c r="F387" s="266">
        <v>2792</v>
      </c>
      <c r="G387" s="266">
        <v>2423</v>
      </c>
      <c r="H387" s="267">
        <v>3299</v>
      </c>
      <c r="I387" s="267">
        <v>3014</v>
      </c>
      <c r="J387" s="267">
        <v>2483</v>
      </c>
      <c r="K387" s="267">
        <v>3070</v>
      </c>
      <c r="L387" s="267">
        <v>2765</v>
      </c>
      <c r="M387" s="267">
        <v>2473</v>
      </c>
      <c r="N387" s="270">
        <v>0.938464173795633</v>
      </c>
      <c r="O387" s="269">
        <v>93136</v>
      </c>
      <c r="P387" s="297">
        <v>0.9</v>
      </c>
      <c r="Q387" s="270">
        <v>0.903267550954384</v>
      </c>
      <c r="R387" s="270">
        <v>0.913610184904517</v>
      </c>
      <c r="S387" s="270">
        <v>0.900651465798046</v>
      </c>
      <c r="T387" s="298">
        <v>-0.0103426339501328</v>
      </c>
      <c r="U387" s="269">
        <v>99243</v>
      </c>
      <c r="V387" s="269">
        <v>73872</v>
      </c>
      <c r="W387" s="270">
        <v>0.744354765575406</v>
      </c>
      <c r="X387" s="270">
        <v>0.783888709155613</v>
      </c>
      <c r="Y387" s="271">
        <v>0.75265231888451</v>
      </c>
      <c r="Z387" s="271">
        <v>0.805537459283388</v>
      </c>
      <c r="AA387" s="298">
        <v>0.0312363902711026</v>
      </c>
      <c r="AB387" s="267">
        <v>22181</v>
      </c>
      <c r="AC387" s="267">
        <v>17216</v>
      </c>
      <c r="AD387" s="267">
        <v>24221</v>
      </c>
      <c r="AE387" s="267">
        <v>18344</v>
      </c>
      <c r="AF387" s="271">
        <v>0.776159776385195</v>
      </c>
      <c r="AG387" s="271">
        <v>0.757359316295776</v>
      </c>
      <c r="AH387" s="298">
        <v>0.0188004600894182</v>
      </c>
    </row>
    <row r="388" spans="1:34">
      <c r="A388" s="318" t="s">
        <v>719</v>
      </c>
      <c r="B388" s="324" t="s">
        <v>3336</v>
      </c>
      <c r="C388" s="296" t="s">
        <v>727</v>
      </c>
      <c r="D388" s="324" t="s">
        <v>728</v>
      </c>
      <c r="E388" s="266">
        <v>2016</v>
      </c>
      <c r="F388" s="266">
        <v>1997</v>
      </c>
      <c r="G388" s="266">
        <v>1783</v>
      </c>
      <c r="H388" s="267">
        <v>2208</v>
      </c>
      <c r="I388" s="267">
        <v>2190</v>
      </c>
      <c r="J388" s="267">
        <v>1943</v>
      </c>
      <c r="K388" s="267">
        <v>1832</v>
      </c>
      <c r="L388" s="267">
        <v>1792</v>
      </c>
      <c r="M388" s="267">
        <v>1630</v>
      </c>
      <c r="N388" s="270">
        <v>0.984724932045959</v>
      </c>
      <c r="O388" s="269">
        <v>59051</v>
      </c>
      <c r="P388" s="297">
        <v>0.9</v>
      </c>
      <c r="Q388" s="270">
        <v>0.990575396825397</v>
      </c>
      <c r="R388" s="270">
        <v>0.991847826086957</v>
      </c>
      <c r="S388" s="270">
        <v>0.978165938864629</v>
      </c>
      <c r="T388" s="298">
        <v>-0.00127242926155968</v>
      </c>
      <c r="U388" s="269">
        <v>59967</v>
      </c>
      <c r="V388" s="269">
        <v>52153</v>
      </c>
      <c r="W388" s="270">
        <v>0.86969499891607</v>
      </c>
      <c r="X388" s="270">
        <v>0.884424603174603</v>
      </c>
      <c r="Y388" s="271">
        <v>0.879981884057971</v>
      </c>
      <c r="Z388" s="271">
        <v>0.889737991266376</v>
      </c>
      <c r="AA388" s="298">
        <v>0.00444271911663208</v>
      </c>
      <c r="AB388" s="267">
        <v>13604</v>
      </c>
      <c r="AC388" s="267">
        <v>12099</v>
      </c>
      <c r="AD388" s="267">
        <v>14465</v>
      </c>
      <c r="AE388" s="267">
        <v>12863</v>
      </c>
      <c r="AF388" s="271">
        <v>0.88937077330197</v>
      </c>
      <c r="AG388" s="271">
        <v>0.889249913584514</v>
      </c>
      <c r="AH388" s="298">
        <v>0.000120859717455679</v>
      </c>
    </row>
    <row r="389" spans="1:34">
      <c r="A389" s="318" t="s">
        <v>719</v>
      </c>
      <c r="B389" s="324" t="s">
        <v>3336</v>
      </c>
      <c r="C389" s="296" t="s">
        <v>729</v>
      </c>
      <c r="D389" s="324" t="s">
        <v>729</v>
      </c>
      <c r="E389" s="266">
        <v>2584</v>
      </c>
      <c r="F389" s="266">
        <v>2510</v>
      </c>
      <c r="G389" s="266">
        <v>2288</v>
      </c>
      <c r="H389" s="267">
        <v>2843</v>
      </c>
      <c r="I389" s="267">
        <v>2797</v>
      </c>
      <c r="J389" s="267">
        <v>2627</v>
      </c>
      <c r="K389" s="267">
        <v>2445</v>
      </c>
      <c r="L389" s="267">
        <v>2408</v>
      </c>
      <c r="M389" s="267">
        <v>2279</v>
      </c>
      <c r="N389" s="270">
        <v>0.985910494841296</v>
      </c>
      <c r="O389" s="269">
        <v>75013</v>
      </c>
      <c r="P389" s="297">
        <v>0.9</v>
      </c>
      <c r="Q389" s="270">
        <v>0.971362229102167</v>
      </c>
      <c r="R389" s="270">
        <v>0.983819908547309</v>
      </c>
      <c r="S389" s="270">
        <v>0.984867075664622</v>
      </c>
      <c r="T389" s="298">
        <v>-0.012457679445142</v>
      </c>
      <c r="U389" s="269">
        <v>76085</v>
      </c>
      <c r="V389" s="269">
        <v>70784</v>
      </c>
      <c r="W389" s="270">
        <v>0.930327922718013</v>
      </c>
      <c r="X389" s="270">
        <v>0.885448916408669</v>
      </c>
      <c r="Y389" s="271">
        <v>0.92402391839606</v>
      </c>
      <c r="Z389" s="271">
        <v>0.932106339468303</v>
      </c>
      <c r="AA389" s="298">
        <v>-0.0385750019873917</v>
      </c>
      <c r="AB389" s="267">
        <v>17458</v>
      </c>
      <c r="AC389" s="267">
        <v>16072</v>
      </c>
      <c r="AD389" s="267">
        <v>18429</v>
      </c>
      <c r="AE389" s="267">
        <v>17388</v>
      </c>
      <c r="AF389" s="271">
        <v>0.920609462710505</v>
      </c>
      <c r="AG389" s="271">
        <v>0.943512941559499</v>
      </c>
      <c r="AH389" s="298">
        <v>-0.0229034788489934</v>
      </c>
    </row>
    <row r="390" spans="1:34">
      <c r="A390" s="318" t="s">
        <v>719</v>
      </c>
      <c r="B390" s="324" t="s">
        <v>3336</v>
      </c>
      <c r="C390" s="296" t="s">
        <v>730</v>
      </c>
      <c r="D390" s="324" t="s">
        <v>730</v>
      </c>
      <c r="E390" s="266">
        <v>2174</v>
      </c>
      <c r="F390" s="266">
        <v>2091</v>
      </c>
      <c r="G390" s="266">
        <v>1985</v>
      </c>
      <c r="H390" s="267">
        <v>2452</v>
      </c>
      <c r="I390" s="267">
        <v>2420</v>
      </c>
      <c r="J390" s="267">
        <v>2207</v>
      </c>
      <c r="K390" s="267">
        <v>2037</v>
      </c>
      <c r="L390" s="267">
        <v>1966</v>
      </c>
      <c r="M390" s="267">
        <v>1806</v>
      </c>
      <c r="N390" s="270">
        <v>0.980704093674805</v>
      </c>
      <c r="O390" s="269">
        <v>63988</v>
      </c>
      <c r="P390" s="297">
        <v>0.9</v>
      </c>
      <c r="Q390" s="270">
        <v>0.961821527138914</v>
      </c>
      <c r="R390" s="270">
        <v>0.98694942903752</v>
      </c>
      <c r="S390" s="270">
        <v>0.965144820814924</v>
      </c>
      <c r="T390" s="298">
        <v>-0.0251279018986059</v>
      </c>
      <c r="U390" s="269">
        <v>65247</v>
      </c>
      <c r="V390" s="269">
        <v>60858</v>
      </c>
      <c r="W390" s="270">
        <v>0.9327325394271</v>
      </c>
      <c r="X390" s="270">
        <v>0.913063477460902</v>
      </c>
      <c r="Y390" s="271">
        <v>0.900081566068516</v>
      </c>
      <c r="Z390" s="271">
        <v>0.88659793814433</v>
      </c>
      <c r="AA390" s="298">
        <v>0.012981911392386</v>
      </c>
      <c r="AB390" s="267">
        <v>15282</v>
      </c>
      <c r="AC390" s="267">
        <v>14091</v>
      </c>
      <c r="AD390" s="267">
        <v>15590</v>
      </c>
      <c r="AE390" s="267">
        <v>14566</v>
      </c>
      <c r="AF390" s="271">
        <v>0.922065174715351</v>
      </c>
      <c r="AG390" s="271">
        <v>0.934316869788326</v>
      </c>
      <c r="AH390" s="298">
        <v>-0.0122516950729744</v>
      </c>
    </row>
    <row r="391" spans="1:34">
      <c r="A391" s="318" t="s">
        <v>719</v>
      </c>
      <c r="B391" s="324" t="s">
        <v>3336</v>
      </c>
      <c r="C391" s="296" t="s">
        <v>731</v>
      </c>
      <c r="D391" s="324" t="s">
        <v>731</v>
      </c>
      <c r="E391" s="266">
        <v>1388</v>
      </c>
      <c r="F391" s="266">
        <v>1241</v>
      </c>
      <c r="G391" s="266">
        <v>1046</v>
      </c>
      <c r="H391" s="267">
        <v>1391</v>
      </c>
      <c r="I391" s="267">
        <v>1363</v>
      </c>
      <c r="J391" s="267">
        <v>1111</v>
      </c>
      <c r="K391" s="267">
        <v>1264</v>
      </c>
      <c r="L391" s="267">
        <v>1243</v>
      </c>
      <c r="M391" s="267">
        <v>1137</v>
      </c>
      <c r="N391" s="270">
        <v>0.974564697849095</v>
      </c>
      <c r="O391" s="269">
        <v>39963</v>
      </c>
      <c r="P391" s="297">
        <v>0.9</v>
      </c>
      <c r="Q391" s="270">
        <v>0.894092219020173</v>
      </c>
      <c r="R391" s="270">
        <v>0.979870596693027</v>
      </c>
      <c r="S391" s="270">
        <v>0.983386075949367</v>
      </c>
      <c r="T391" s="298">
        <v>-0.0857783776728537</v>
      </c>
      <c r="U391" s="269">
        <v>41006</v>
      </c>
      <c r="V391" s="269">
        <v>36118</v>
      </c>
      <c r="W391" s="270">
        <v>0.88079793200995</v>
      </c>
      <c r="X391" s="270">
        <v>0.753602305475504</v>
      </c>
      <c r="Y391" s="271">
        <v>0.798705966930266</v>
      </c>
      <c r="Z391" s="271">
        <v>0.899525316455696</v>
      </c>
      <c r="AA391" s="298">
        <v>-0.0451036614547616</v>
      </c>
      <c r="AB391" s="267">
        <v>9345</v>
      </c>
      <c r="AC391" s="267">
        <v>8098</v>
      </c>
      <c r="AD391" s="267">
        <v>9657</v>
      </c>
      <c r="AE391" s="267">
        <v>8699</v>
      </c>
      <c r="AF391" s="271">
        <v>0.866559657570893</v>
      </c>
      <c r="AG391" s="271">
        <v>0.900797349073211</v>
      </c>
      <c r="AH391" s="298">
        <v>-0.0342376915023177</v>
      </c>
    </row>
    <row r="392" spans="1:34">
      <c r="A392" s="318" t="s">
        <v>719</v>
      </c>
      <c r="B392" s="324" t="s">
        <v>3336</v>
      </c>
      <c r="C392" s="296" t="s">
        <v>732</v>
      </c>
      <c r="D392" s="324" t="s">
        <v>733</v>
      </c>
      <c r="E392" s="266">
        <v>0</v>
      </c>
      <c r="F392" s="266">
        <v>0</v>
      </c>
      <c r="G392" s="266">
        <v>0</v>
      </c>
      <c r="H392" s="267">
        <v>0</v>
      </c>
      <c r="I392" s="267">
        <v>0</v>
      </c>
      <c r="J392" s="267">
        <v>0</v>
      </c>
      <c r="K392" s="267">
        <v>0</v>
      </c>
      <c r="L392" s="267">
        <v>0</v>
      </c>
      <c r="M392" s="267">
        <v>0</v>
      </c>
      <c r="N392" s="270">
        <v>0</v>
      </c>
      <c r="O392" s="269">
        <v>0</v>
      </c>
      <c r="P392" s="297">
        <v>0.9</v>
      </c>
      <c r="Q392" s="270">
        <v>0</v>
      </c>
      <c r="R392" s="270">
        <v>0</v>
      </c>
      <c r="S392" s="270">
        <v>0</v>
      </c>
      <c r="T392" s="298">
        <v>0</v>
      </c>
      <c r="U392" s="269">
        <v>24</v>
      </c>
      <c r="V392" s="269">
        <v>24</v>
      </c>
      <c r="W392" s="270">
        <v>1</v>
      </c>
      <c r="X392" s="270">
        <v>0</v>
      </c>
      <c r="Y392" s="271">
        <v>0</v>
      </c>
      <c r="Z392" s="271">
        <v>0</v>
      </c>
      <c r="AA392" s="298">
        <v>0</v>
      </c>
      <c r="AB392" s="267">
        <v>24</v>
      </c>
      <c r="AC392" s="267">
        <v>24</v>
      </c>
      <c r="AD392" s="267">
        <v>0</v>
      </c>
      <c r="AE392" s="267">
        <v>0</v>
      </c>
      <c r="AF392" s="271">
        <v>1</v>
      </c>
      <c r="AG392" s="271">
        <v>0</v>
      </c>
      <c r="AH392" s="298">
        <v>1</v>
      </c>
    </row>
    <row r="393" spans="1:34">
      <c r="A393" s="318" t="s">
        <v>719</v>
      </c>
      <c r="B393" s="324" t="s">
        <v>3336</v>
      </c>
      <c r="C393" s="296" t="s">
        <v>734</v>
      </c>
      <c r="D393" s="324" t="s">
        <v>735</v>
      </c>
      <c r="E393" s="266">
        <v>3138</v>
      </c>
      <c r="F393" s="266">
        <v>3017</v>
      </c>
      <c r="G393" s="266">
        <v>2774</v>
      </c>
      <c r="H393" s="267">
        <v>3448</v>
      </c>
      <c r="I393" s="267">
        <v>3308</v>
      </c>
      <c r="J393" s="267">
        <v>2904</v>
      </c>
      <c r="K393" s="267">
        <v>2918</v>
      </c>
      <c r="L393" s="267">
        <v>2836</v>
      </c>
      <c r="M393" s="267">
        <v>2596</v>
      </c>
      <c r="N393" s="270">
        <v>0.973576491730174</v>
      </c>
      <c r="O393" s="269">
        <v>87765</v>
      </c>
      <c r="P393" s="297">
        <v>0.9</v>
      </c>
      <c r="Q393" s="270">
        <v>0.961440407903123</v>
      </c>
      <c r="R393" s="270">
        <v>0.959396751740139</v>
      </c>
      <c r="S393" s="270">
        <v>0.971898560657985</v>
      </c>
      <c r="T393" s="298">
        <v>0.00204365616298385</v>
      </c>
      <c r="U393" s="269">
        <v>90147</v>
      </c>
      <c r="V393" s="269">
        <v>80290</v>
      </c>
      <c r="W393" s="270">
        <v>0.890656372369574</v>
      </c>
      <c r="X393" s="270">
        <v>0.884002549394519</v>
      </c>
      <c r="Y393" s="271">
        <v>0.842227378190255</v>
      </c>
      <c r="Z393" s="271">
        <v>0.889650445510624</v>
      </c>
      <c r="AA393" s="298">
        <v>0.0417751712042637</v>
      </c>
      <c r="AB393" s="267">
        <v>21297</v>
      </c>
      <c r="AC393" s="267">
        <v>19025</v>
      </c>
      <c r="AD393" s="267">
        <v>21804</v>
      </c>
      <c r="AE393" s="267">
        <v>19505</v>
      </c>
      <c r="AF393" s="271">
        <v>0.893318307742875</v>
      </c>
      <c r="AG393" s="271">
        <v>0.894560631076867</v>
      </c>
      <c r="AH393" s="298">
        <v>-0.0012423233339921</v>
      </c>
    </row>
    <row r="394" spans="1:34">
      <c r="A394" s="318" t="s">
        <v>719</v>
      </c>
      <c r="B394" s="324" t="s">
        <v>3336</v>
      </c>
      <c r="C394" s="296" t="s">
        <v>736</v>
      </c>
      <c r="D394" s="324" t="s">
        <v>736</v>
      </c>
      <c r="E394" s="266">
        <v>3313</v>
      </c>
      <c r="F394" s="266">
        <v>2998</v>
      </c>
      <c r="G394" s="266">
        <v>2713</v>
      </c>
      <c r="H394" s="267">
        <v>3825</v>
      </c>
      <c r="I394" s="267">
        <v>3522</v>
      </c>
      <c r="J394" s="267">
        <v>3109</v>
      </c>
      <c r="K394" s="267">
        <v>3647</v>
      </c>
      <c r="L394" s="267">
        <v>3556</v>
      </c>
      <c r="M394" s="267">
        <v>3101</v>
      </c>
      <c r="N394" s="270">
        <v>0.947144393605192</v>
      </c>
      <c r="O394" s="269">
        <v>103915</v>
      </c>
      <c r="P394" s="297">
        <v>0.9</v>
      </c>
      <c r="Q394" s="270">
        <v>0.904920012073649</v>
      </c>
      <c r="R394" s="270">
        <v>0.92078431372549</v>
      </c>
      <c r="S394" s="270">
        <v>0.975047984644914</v>
      </c>
      <c r="T394" s="298">
        <v>-0.0158643016518409</v>
      </c>
      <c r="U394" s="269">
        <v>109714</v>
      </c>
      <c r="V394" s="269">
        <v>84595</v>
      </c>
      <c r="W394" s="270">
        <v>0.771050185026524</v>
      </c>
      <c r="X394" s="270">
        <v>0.818895261092665</v>
      </c>
      <c r="Y394" s="271">
        <v>0.81281045751634</v>
      </c>
      <c r="Z394" s="271">
        <v>0.850287907869482</v>
      </c>
      <c r="AA394" s="298">
        <v>0.00608480357632546</v>
      </c>
      <c r="AB394" s="267">
        <v>26305</v>
      </c>
      <c r="AC394" s="267">
        <v>21778</v>
      </c>
      <c r="AD394" s="267">
        <v>24188</v>
      </c>
      <c r="AE394" s="267">
        <v>19155</v>
      </c>
      <c r="AF394" s="271">
        <v>0.827903440410568</v>
      </c>
      <c r="AG394" s="271">
        <v>0.791921614023483</v>
      </c>
      <c r="AH394" s="298">
        <v>0.0359818263870856</v>
      </c>
    </row>
    <row r="395" spans="1:34">
      <c r="A395" s="318" t="s">
        <v>719</v>
      </c>
      <c r="B395" s="324" t="s">
        <v>3336</v>
      </c>
      <c r="C395" s="296" t="s">
        <v>737</v>
      </c>
      <c r="D395" s="324" t="s">
        <v>738</v>
      </c>
      <c r="E395" s="266">
        <v>4</v>
      </c>
      <c r="F395" s="266">
        <v>0</v>
      </c>
      <c r="G395" s="266">
        <v>0</v>
      </c>
      <c r="H395" s="267">
        <v>1</v>
      </c>
      <c r="I395" s="267">
        <v>1</v>
      </c>
      <c r="J395" s="267">
        <v>0</v>
      </c>
      <c r="K395" s="267">
        <v>1</v>
      </c>
      <c r="L395" s="267">
        <v>0</v>
      </c>
      <c r="M395" s="267">
        <v>0</v>
      </c>
      <c r="N395" s="270">
        <v>0.454545454545455</v>
      </c>
      <c r="O395" s="269">
        <v>5</v>
      </c>
      <c r="P395" s="297">
        <v>0.9</v>
      </c>
      <c r="Q395" s="270">
        <v>0</v>
      </c>
      <c r="R395" s="270">
        <v>1</v>
      </c>
      <c r="S395" s="270">
        <v>0</v>
      </c>
      <c r="T395" s="298">
        <v>-1</v>
      </c>
      <c r="U395" s="269">
        <v>11</v>
      </c>
      <c r="V395" s="269">
        <v>4</v>
      </c>
      <c r="W395" s="270">
        <v>0.363636363636364</v>
      </c>
      <c r="X395" s="270">
        <v>0</v>
      </c>
      <c r="Y395" s="271">
        <v>0</v>
      </c>
      <c r="Z395" s="271">
        <v>0</v>
      </c>
      <c r="AA395" s="298">
        <v>0</v>
      </c>
      <c r="AB395" s="267">
        <v>6</v>
      </c>
      <c r="AC395" s="267">
        <v>0</v>
      </c>
      <c r="AD395" s="267">
        <v>0</v>
      </c>
      <c r="AE395" s="267">
        <v>0</v>
      </c>
      <c r="AF395" s="271">
        <v>0</v>
      </c>
      <c r="AG395" s="271">
        <v>0</v>
      </c>
      <c r="AH395" s="298">
        <v>0</v>
      </c>
    </row>
    <row r="396" spans="1:34">
      <c r="A396" s="318" t="s">
        <v>719</v>
      </c>
      <c r="B396" s="324" t="s">
        <v>3336</v>
      </c>
      <c r="C396" s="296" t="s">
        <v>739</v>
      </c>
      <c r="D396" s="324" t="s">
        <v>739</v>
      </c>
      <c r="E396" s="266">
        <v>3150</v>
      </c>
      <c r="F396" s="266">
        <v>3137</v>
      </c>
      <c r="G396" s="266">
        <v>2634</v>
      </c>
      <c r="H396" s="267">
        <v>3301</v>
      </c>
      <c r="I396" s="267">
        <v>3244</v>
      </c>
      <c r="J396" s="267">
        <v>2703</v>
      </c>
      <c r="K396" s="267">
        <v>2878</v>
      </c>
      <c r="L396" s="267">
        <v>2858</v>
      </c>
      <c r="M396" s="267">
        <v>2547</v>
      </c>
      <c r="N396" s="270">
        <v>0.988304959289415</v>
      </c>
      <c r="O396" s="269">
        <v>93464</v>
      </c>
      <c r="P396" s="297">
        <v>0.9</v>
      </c>
      <c r="Q396" s="270">
        <v>0.995873015873016</v>
      </c>
      <c r="R396" s="270">
        <v>0.982732505301424</v>
      </c>
      <c r="S396" s="270">
        <v>0.993050729673384</v>
      </c>
      <c r="T396" s="298">
        <v>0.013140510571592</v>
      </c>
      <c r="U396" s="269">
        <v>94570</v>
      </c>
      <c r="V396" s="269">
        <v>78034</v>
      </c>
      <c r="W396" s="270">
        <v>0.825145394945543</v>
      </c>
      <c r="X396" s="270">
        <v>0.836190476190476</v>
      </c>
      <c r="Y396" s="271">
        <v>0.818842774916692</v>
      </c>
      <c r="Z396" s="271">
        <v>0.88498957609451</v>
      </c>
      <c r="AA396" s="298">
        <v>0.0173477012737843</v>
      </c>
      <c r="AB396" s="267">
        <v>21076</v>
      </c>
      <c r="AC396" s="267">
        <v>17713</v>
      </c>
      <c r="AD396" s="267">
        <v>22472</v>
      </c>
      <c r="AE396" s="267">
        <v>18706</v>
      </c>
      <c r="AF396" s="271">
        <v>0.840434617574492</v>
      </c>
      <c r="AG396" s="271">
        <v>0.832413670345319</v>
      </c>
      <c r="AH396" s="298">
        <v>0.00802094722917368</v>
      </c>
    </row>
    <row r="397" spans="1:34">
      <c r="A397" s="318" t="s">
        <v>719</v>
      </c>
      <c r="B397" s="324" t="s">
        <v>3337</v>
      </c>
      <c r="C397" s="296" t="s">
        <v>740</v>
      </c>
      <c r="D397" s="324" t="s">
        <v>741</v>
      </c>
      <c r="E397" s="266">
        <v>2636</v>
      </c>
      <c r="F397" s="266">
        <v>2567</v>
      </c>
      <c r="G397" s="266">
        <v>1949</v>
      </c>
      <c r="H397" s="267">
        <v>3067</v>
      </c>
      <c r="I397" s="267">
        <v>2988</v>
      </c>
      <c r="J397" s="267">
        <v>2384</v>
      </c>
      <c r="K397" s="267">
        <v>3256</v>
      </c>
      <c r="L397" s="267">
        <v>3164</v>
      </c>
      <c r="M397" s="267">
        <v>2611</v>
      </c>
      <c r="N397" s="270">
        <v>0.961301303873081</v>
      </c>
      <c r="O397" s="269">
        <v>89799</v>
      </c>
      <c r="P397" s="297">
        <v>0.9</v>
      </c>
      <c r="Q397" s="270">
        <v>0.973823975720789</v>
      </c>
      <c r="R397" s="270">
        <v>0.974241930224976</v>
      </c>
      <c r="S397" s="270">
        <v>0.971744471744472</v>
      </c>
      <c r="T397" s="298">
        <v>-0.000417954504186469</v>
      </c>
      <c r="U397" s="269">
        <v>93414</v>
      </c>
      <c r="V397" s="269">
        <v>75515</v>
      </c>
      <c r="W397" s="270">
        <v>0.808390605262594</v>
      </c>
      <c r="X397" s="270">
        <v>0.73937784522003</v>
      </c>
      <c r="Y397" s="271">
        <v>0.777306814476687</v>
      </c>
      <c r="Z397" s="271">
        <v>0.801904176904177</v>
      </c>
      <c r="AA397" s="298">
        <v>-0.037928969256657</v>
      </c>
      <c r="AB397" s="267">
        <v>23210</v>
      </c>
      <c r="AC397" s="267">
        <v>18655</v>
      </c>
      <c r="AD397" s="267">
        <v>23736</v>
      </c>
      <c r="AE397" s="267">
        <v>19759</v>
      </c>
      <c r="AF397" s="271">
        <v>0.803748384317105</v>
      </c>
      <c r="AG397" s="271">
        <v>0.832448601280755</v>
      </c>
      <c r="AH397" s="298">
        <v>-0.0287002169636502</v>
      </c>
    </row>
    <row r="398" spans="1:34">
      <c r="A398" s="318" t="s">
        <v>719</v>
      </c>
      <c r="B398" s="324" t="s">
        <v>3337</v>
      </c>
      <c r="C398" s="296" t="s">
        <v>742</v>
      </c>
      <c r="D398" s="324" t="s">
        <v>743</v>
      </c>
      <c r="E398" s="266">
        <v>2186</v>
      </c>
      <c r="F398" s="266">
        <v>1497</v>
      </c>
      <c r="G398" s="266">
        <v>1710</v>
      </c>
      <c r="H398" s="267">
        <v>2485</v>
      </c>
      <c r="I398" s="267">
        <v>1713</v>
      </c>
      <c r="J398" s="267">
        <v>1791</v>
      </c>
      <c r="K398" s="267">
        <v>2566</v>
      </c>
      <c r="L398" s="267">
        <v>2016</v>
      </c>
      <c r="M398" s="267">
        <v>2038</v>
      </c>
      <c r="N398" s="270">
        <v>0.83067949355891</v>
      </c>
      <c r="O398" s="269">
        <v>60098</v>
      </c>
      <c r="P398" s="297">
        <v>0.9</v>
      </c>
      <c r="Q398" s="270">
        <v>0.684812442817932</v>
      </c>
      <c r="R398" s="270">
        <v>0.689336016096579</v>
      </c>
      <c r="S398" s="270">
        <v>0.785658612626656</v>
      </c>
      <c r="T398" s="298">
        <v>-0.00452357327864716</v>
      </c>
      <c r="U398" s="269">
        <v>72348</v>
      </c>
      <c r="V398" s="269">
        <v>56302</v>
      </c>
      <c r="W398" s="270">
        <v>0.778210869685409</v>
      </c>
      <c r="X398" s="270">
        <v>0.782250686184812</v>
      </c>
      <c r="Y398" s="271">
        <v>0.720724346076459</v>
      </c>
      <c r="Z398" s="271">
        <v>0.79423226812159</v>
      </c>
      <c r="AA398" s="298">
        <v>0.0615263401083537</v>
      </c>
      <c r="AB398" s="267">
        <v>17731</v>
      </c>
      <c r="AC398" s="267">
        <v>14074</v>
      </c>
      <c r="AD398" s="267">
        <v>17889</v>
      </c>
      <c r="AE398" s="267">
        <v>13647</v>
      </c>
      <c r="AF398" s="271">
        <v>0.793751057469968</v>
      </c>
      <c r="AG398" s="271">
        <v>0.762871038068087</v>
      </c>
      <c r="AH398" s="298">
        <v>0.0308800194018813</v>
      </c>
    </row>
    <row r="399" spans="1:34">
      <c r="A399" s="318" t="s">
        <v>719</v>
      </c>
      <c r="B399" s="324" t="s">
        <v>3337</v>
      </c>
      <c r="C399" s="296" t="s">
        <v>744</v>
      </c>
      <c r="D399" s="324" t="s">
        <v>745</v>
      </c>
      <c r="E399" s="266">
        <v>2421</v>
      </c>
      <c r="F399" s="266">
        <v>2177</v>
      </c>
      <c r="G399" s="266">
        <v>1579</v>
      </c>
      <c r="H399" s="267">
        <v>3286</v>
      </c>
      <c r="I399" s="267">
        <v>2844</v>
      </c>
      <c r="J399" s="267">
        <v>2027</v>
      </c>
      <c r="K399" s="267">
        <v>3076</v>
      </c>
      <c r="L399" s="267">
        <v>2832</v>
      </c>
      <c r="M399" s="267">
        <v>2158</v>
      </c>
      <c r="N399" s="270">
        <v>0.917400254018307</v>
      </c>
      <c r="O399" s="269">
        <v>83788</v>
      </c>
      <c r="P399" s="297">
        <v>0.9</v>
      </c>
      <c r="Q399" s="270">
        <v>0.899215200330442</v>
      </c>
      <c r="R399" s="270">
        <v>0.865489957395009</v>
      </c>
      <c r="S399" s="270">
        <v>0.920676202860858</v>
      </c>
      <c r="T399" s="298">
        <v>0.0337252429354329</v>
      </c>
      <c r="U399" s="269">
        <v>91332</v>
      </c>
      <c r="V399" s="269">
        <v>64682</v>
      </c>
      <c r="W399" s="270">
        <v>0.70820741908641</v>
      </c>
      <c r="X399" s="270">
        <v>0.652209830648492</v>
      </c>
      <c r="Y399" s="271">
        <v>0.616859403530128</v>
      </c>
      <c r="Z399" s="271">
        <v>0.701560468140442</v>
      </c>
      <c r="AA399" s="298">
        <v>0.0353504271183646</v>
      </c>
      <c r="AB399" s="267">
        <v>20766</v>
      </c>
      <c r="AC399" s="267">
        <v>14480</v>
      </c>
      <c r="AD399" s="267">
        <v>22271</v>
      </c>
      <c r="AE399" s="267">
        <v>15845</v>
      </c>
      <c r="AF399" s="271">
        <v>0.697293653086776</v>
      </c>
      <c r="AG399" s="271">
        <v>0.711463337973149</v>
      </c>
      <c r="AH399" s="298">
        <v>-0.0141696848863725</v>
      </c>
    </row>
    <row r="400" spans="1:34">
      <c r="A400" s="318" t="s">
        <v>719</v>
      </c>
      <c r="B400" s="324" t="s">
        <v>3337</v>
      </c>
      <c r="C400" s="296" t="s">
        <v>746</v>
      </c>
      <c r="D400" s="324" t="s">
        <v>747</v>
      </c>
      <c r="E400" s="266">
        <v>2500</v>
      </c>
      <c r="F400" s="266">
        <v>2228</v>
      </c>
      <c r="G400" s="266">
        <v>1933</v>
      </c>
      <c r="H400" s="267">
        <v>2937</v>
      </c>
      <c r="I400" s="267">
        <v>2778</v>
      </c>
      <c r="J400" s="267">
        <v>2517</v>
      </c>
      <c r="K400" s="267">
        <v>2911</v>
      </c>
      <c r="L400" s="267">
        <v>2752</v>
      </c>
      <c r="M400" s="267">
        <v>2572</v>
      </c>
      <c r="N400" s="270">
        <v>0.945670904941549</v>
      </c>
      <c r="O400" s="269">
        <v>81218</v>
      </c>
      <c r="P400" s="297">
        <v>0.9</v>
      </c>
      <c r="Q400" s="270">
        <v>0.8912</v>
      </c>
      <c r="R400" s="270">
        <v>0.945863125638407</v>
      </c>
      <c r="S400" s="270">
        <v>0.945379594641017</v>
      </c>
      <c r="T400" s="298">
        <v>-0.0546631256384066</v>
      </c>
      <c r="U400" s="269">
        <v>85884</v>
      </c>
      <c r="V400" s="269">
        <v>70540</v>
      </c>
      <c r="W400" s="270">
        <v>0.82134041264962</v>
      </c>
      <c r="X400" s="270">
        <v>0.7732</v>
      </c>
      <c r="Y400" s="271">
        <v>0.856996935648621</v>
      </c>
      <c r="Z400" s="271">
        <v>0.883545173479904</v>
      </c>
      <c r="AA400" s="298">
        <v>-0.083796935648621</v>
      </c>
      <c r="AB400" s="267">
        <v>21669</v>
      </c>
      <c r="AC400" s="267">
        <v>18645</v>
      </c>
      <c r="AD400" s="267">
        <v>21770</v>
      </c>
      <c r="AE400" s="267">
        <v>18544</v>
      </c>
      <c r="AF400" s="271">
        <v>0.860445798144815</v>
      </c>
      <c r="AG400" s="271">
        <v>0.851814423518604</v>
      </c>
      <c r="AH400" s="298">
        <v>0.00863137462621155</v>
      </c>
    </row>
    <row r="401" spans="1:34">
      <c r="A401" s="318" t="s">
        <v>719</v>
      </c>
      <c r="B401" s="324" t="s">
        <v>3337</v>
      </c>
      <c r="C401" s="296" t="s">
        <v>748</v>
      </c>
      <c r="D401" s="324" t="s">
        <v>749</v>
      </c>
      <c r="E401" s="266">
        <v>2389</v>
      </c>
      <c r="F401" s="266">
        <v>2359</v>
      </c>
      <c r="G401" s="266">
        <v>1771</v>
      </c>
      <c r="H401" s="267">
        <v>2724</v>
      </c>
      <c r="I401" s="267">
        <v>2674</v>
      </c>
      <c r="J401" s="267">
        <v>2039</v>
      </c>
      <c r="K401" s="267">
        <v>2929</v>
      </c>
      <c r="L401" s="267">
        <v>2732</v>
      </c>
      <c r="M401" s="267">
        <v>2322</v>
      </c>
      <c r="N401" s="270">
        <v>0.938653159720477</v>
      </c>
      <c r="O401" s="269">
        <v>74683</v>
      </c>
      <c r="P401" s="297">
        <v>0.9</v>
      </c>
      <c r="Q401" s="270">
        <v>0.987442444537463</v>
      </c>
      <c r="R401" s="270">
        <v>0.981644640234949</v>
      </c>
      <c r="S401" s="270">
        <v>0.932741550017071</v>
      </c>
      <c r="T401" s="298">
        <v>0.00579780430251475</v>
      </c>
      <c r="U401" s="269">
        <v>79564</v>
      </c>
      <c r="V401" s="269">
        <v>64526</v>
      </c>
      <c r="W401" s="270">
        <v>0.81099492232668</v>
      </c>
      <c r="X401" s="270">
        <v>0.741314357471745</v>
      </c>
      <c r="Y401" s="271">
        <v>0.748531571218796</v>
      </c>
      <c r="Z401" s="271">
        <v>0.792762034824172</v>
      </c>
      <c r="AA401" s="298">
        <v>-0.00721721374705042</v>
      </c>
      <c r="AB401" s="267">
        <v>19852</v>
      </c>
      <c r="AC401" s="267">
        <v>15815</v>
      </c>
      <c r="AD401" s="267">
        <v>19900</v>
      </c>
      <c r="AE401" s="267">
        <v>16371</v>
      </c>
      <c r="AF401" s="271">
        <v>0.796645174289744</v>
      </c>
      <c r="AG401" s="271">
        <v>0.822663316582915</v>
      </c>
      <c r="AH401" s="298">
        <v>-0.0260181422931705</v>
      </c>
    </row>
    <row r="402" spans="1:34">
      <c r="A402" s="318" t="s">
        <v>719</v>
      </c>
      <c r="B402" s="324" t="s">
        <v>3337</v>
      </c>
      <c r="C402" s="296" t="s">
        <v>750</v>
      </c>
      <c r="D402" s="324" t="s">
        <v>751</v>
      </c>
      <c r="E402" s="266">
        <v>2251</v>
      </c>
      <c r="F402" s="266">
        <v>1890</v>
      </c>
      <c r="G402" s="266">
        <v>1131</v>
      </c>
      <c r="H402" s="267">
        <v>2650</v>
      </c>
      <c r="I402" s="267">
        <v>2047</v>
      </c>
      <c r="J402" s="267">
        <v>1228</v>
      </c>
      <c r="K402" s="267">
        <v>2770</v>
      </c>
      <c r="L402" s="267">
        <v>2488</v>
      </c>
      <c r="M402" s="267">
        <v>1665</v>
      </c>
      <c r="N402" s="270">
        <v>0.896081324397319</v>
      </c>
      <c r="O402" s="269">
        <v>71665</v>
      </c>
      <c r="P402" s="297">
        <v>0.9</v>
      </c>
      <c r="Q402" s="270">
        <v>0.83962683251888</v>
      </c>
      <c r="R402" s="270">
        <v>0.772452830188679</v>
      </c>
      <c r="S402" s="270">
        <v>0.898194945848375</v>
      </c>
      <c r="T402" s="298">
        <v>0.0671740023302012</v>
      </c>
      <c r="U402" s="269">
        <v>79976</v>
      </c>
      <c r="V402" s="269">
        <v>52323</v>
      </c>
      <c r="W402" s="270">
        <v>0.654233770131039</v>
      </c>
      <c r="X402" s="270">
        <v>0.50244335850733</v>
      </c>
      <c r="Y402" s="271">
        <v>0.463396226415094</v>
      </c>
      <c r="Z402" s="271">
        <v>0.601083032490975</v>
      </c>
      <c r="AA402" s="298">
        <v>0.0390471320922358</v>
      </c>
      <c r="AB402" s="267">
        <v>19446</v>
      </c>
      <c r="AC402" s="267">
        <v>11620</v>
      </c>
      <c r="AD402" s="267">
        <v>19902</v>
      </c>
      <c r="AE402" s="267">
        <v>13406</v>
      </c>
      <c r="AF402" s="271">
        <v>0.597552195824334</v>
      </c>
      <c r="AG402" s="271">
        <v>0.673600643151442</v>
      </c>
      <c r="AH402" s="298">
        <v>-0.076048447327108</v>
      </c>
    </row>
    <row r="403" spans="1:34">
      <c r="A403" s="318" t="s">
        <v>719</v>
      </c>
      <c r="B403" s="324" t="s">
        <v>3337</v>
      </c>
      <c r="C403" s="296" t="s">
        <v>752</v>
      </c>
      <c r="D403" s="324" t="s">
        <v>753</v>
      </c>
      <c r="E403" s="266">
        <v>5147</v>
      </c>
      <c r="F403" s="266">
        <v>4693</v>
      </c>
      <c r="G403" s="266">
        <v>4450</v>
      </c>
      <c r="H403" s="267">
        <v>5570</v>
      </c>
      <c r="I403" s="267">
        <v>5086</v>
      </c>
      <c r="J403" s="267">
        <v>4647</v>
      </c>
      <c r="K403" s="267">
        <v>5353</v>
      </c>
      <c r="L403" s="267">
        <v>4920</v>
      </c>
      <c r="M403" s="267">
        <v>4698</v>
      </c>
      <c r="N403" s="270">
        <v>0.91271562855077</v>
      </c>
      <c r="O403" s="269">
        <v>114868</v>
      </c>
      <c r="P403" s="297">
        <v>0.9</v>
      </c>
      <c r="Q403" s="270">
        <v>0.911793277637459</v>
      </c>
      <c r="R403" s="270">
        <v>0.91310592459605</v>
      </c>
      <c r="S403" s="270">
        <v>0.919110779002429</v>
      </c>
      <c r="T403" s="298">
        <v>-0.00131264695859146</v>
      </c>
      <c r="U403" s="269">
        <v>125853</v>
      </c>
      <c r="V403" s="269">
        <v>107163</v>
      </c>
      <c r="W403" s="270">
        <v>0.85149340897714</v>
      </c>
      <c r="X403" s="270">
        <v>0.86458130950068</v>
      </c>
      <c r="Y403" s="271">
        <v>0.834290843806104</v>
      </c>
      <c r="Z403" s="271">
        <v>0.877638707266953</v>
      </c>
      <c r="AA403" s="298">
        <v>0.0302904656945759</v>
      </c>
      <c r="AB403" s="267">
        <v>37083</v>
      </c>
      <c r="AC403" s="267">
        <v>32452</v>
      </c>
      <c r="AD403" s="267">
        <v>32491</v>
      </c>
      <c r="AE403" s="267">
        <v>27850</v>
      </c>
      <c r="AF403" s="271">
        <v>0.875117978588572</v>
      </c>
      <c r="AG403" s="271">
        <v>0.857160444430765</v>
      </c>
      <c r="AH403" s="298">
        <v>0.0179575341578061</v>
      </c>
    </row>
    <row r="404" spans="1:34">
      <c r="A404" s="318" t="s">
        <v>719</v>
      </c>
      <c r="B404" s="324" t="s">
        <v>3338</v>
      </c>
      <c r="C404" s="296" t="s">
        <v>754</v>
      </c>
      <c r="D404" s="324" t="s">
        <v>754</v>
      </c>
      <c r="E404" s="266">
        <v>3318</v>
      </c>
      <c r="F404" s="266">
        <v>3172</v>
      </c>
      <c r="G404" s="266">
        <v>2974</v>
      </c>
      <c r="H404" s="267">
        <v>3673</v>
      </c>
      <c r="I404" s="267">
        <v>3529</v>
      </c>
      <c r="J404" s="267">
        <v>3270</v>
      </c>
      <c r="K404" s="267">
        <v>2864</v>
      </c>
      <c r="L404" s="267">
        <v>2736</v>
      </c>
      <c r="M404" s="267">
        <v>2597</v>
      </c>
      <c r="N404" s="270">
        <v>0.956456506518188</v>
      </c>
      <c r="O404" s="269">
        <v>86061</v>
      </c>
      <c r="P404" s="297">
        <v>0.9</v>
      </c>
      <c r="Q404" s="270">
        <v>0.955997588908981</v>
      </c>
      <c r="R404" s="270">
        <v>0.960794990471005</v>
      </c>
      <c r="S404" s="270">
        <v>0.955307262569832</v>
      </c>
      <c r="T404" s="298">
        <v>-0.00479740156202324</v>
      </c>
      <c r="U404" s="269">
        <v>89979</v>
      </c>
      <c r="V404" s="269">
        <v>81758</v>
      </c>
      <c r="W404" s="270">
        <v>0.908634236877494</v>
      </c>
      <c r="X404" s="270">
        <v>0.896323086196504</v>
      </c>
      <c r="Y404" s="271">
        <v>0.890280424720937</v>
      </c>
      <c r="Z404" s="271">
        <v>0.90677374301676</v>
      </c>
      <c r="AA404" s="298">
        <v>0.00604266147556731</v>
      </c>
      <c r="AB404" s="267">
        <v>22229</v>
      </c>
      <c r="AC404" s="267">
        <v>19980</v>
      </c>
      <c r="AD404" s="267">
        <v>22958</v>
      </c>
      <c r="AE404" s="267">
        <v>20811</v>
      </c>
      <c r="AF404" s="271">
        <v>0.898825858113275</v>
      </c>
      <c r="AG404" s="271">
        <v>0.906481400818887</v>
      </c>
      <c r="AH404" s="298">
        <v>-0.0076555427056112</v>
      </c>
    </row>
    <row r="405" spans="1:34">
      <c r="A405" s="318" t="s">
        <v>719</v>
      </c>
      <c r="B405" s="324" t="s">
        <v>3338</v>
      </c>
      <c r="C405" s="296" t="s">
        <v>755</v>
      </c>
      <c r="D405" s="324" t="s">
        <v>755</v>
      </c>
      <c r="E405" s="266">
        <v>4974</v>
      </c>
      <c r="F405" s="266">
        <v>4465</v>
      </c>
      <c r="G405" s="266">
        <v>1648</v>
      </c>
      <c r="H405" s="267">
        <v>5645</v>
      </c>
      <c r="I405" s="267">
        <v>5160</v>
      </c>
      <c r="J405" s="267">
        <v>1978</v>
      </c>
      <c r="K405" s="267">
        <v>4662</v>
      </c>
      <c r="L405" s="267">
        <v>4212</v>
      </c>
      <c r="M405" s="267">
        <v>2187</v>
      </c>
      <c r="N405" s="270">
        <v>0.931200118736802</v>
      </c>
      <c r="O405" s="269">
        <v>138029</v>
      </c>
      <c r="P405" s="297">
        <v>0.9</v>
      </c>
      <c r="Q405" s="270">
        <v>0.897667872939284</v>
      </c>
      <c r="R405" s="270">
        <v>0.914083259521701</v>
      </c>
      <c r="S405" s="270">
        <v>0.903474903474903</v>
      </c>
      <c r="T405" s="298">
        <v>-0.0164153865824164</v>
      </c>
      <c r="U405" s="269">
        <v>148227</v>
      </c>
      <c r="V405" s="269">
        <v>59501</v>
      </c>
      <c r="W405" s="270">
        <v>0.40141809521882</v>
      </c>
      <c r="X405" s="270">
        <v>0.331322878970647</v>
      </c>
      <c r="Y405" s="271">
        <v>0.350398582816652</v>
      </c>
      <c r="Z405" s="271">
        <v>0.469111969111969</v>
      </c>
      <c r="AA405" s="298">
        <v>-0.0190757038460045</v>
      </c>
      <c r="AB405" s="267">
        <v>34375</v>
      </c>
      <c r="AC405" s="267">
        <v>14104</v>
      </c>
      <c r="AD405" s="267">
        <v>35383</v>
      </c>
      <c r="AE405" s="267">
        <v>15312</v>
      </c>
      <c r="AF405" s="271">
        <v>0.410298181818182</v>
      </c>
      <c r="AG405" s="271">
        <v>0.432750190769579</v>
      </c>
      <c r="AH405" s="298">
        <v>-0.0224520089513968</v>
      </c>
    </row>
    <row r="406" spans="1:34">
      <c r="A406" s="318" t="s">
        <v>719</v>
      </c>
      <c r="B406" s="324" t="s">
        <v>3338</v>
      </c>
      <c r="C406" s="296" t="s">
        <v>756</v>
      </c>
      <c r="D406" s="324" t="s">
        <v>756</v>
      </c>
      <c r="E406" s="266">
        <v>2126</v>
      </c>
      <c r="F406" s="266">
        <v>2005</v>
      </c>
      <c r="G406" s="266">
        <v>940</v>
      </c>
      <c r="H406" s="267">
        <v>2364</v>
      </c>
      <c r="I406" s="267">
        <v>2160</v>
      </c>
      <c r="J406" s="267">
        <v>1104</v>
      </c>
      <c r="K406" s="267">
        <v>2079</v>
      </c>
      <c r="L406" s="267">
        <v>2049</v>
      </c>
      <c r="M406" s="267">
        <v>1392</v>
      </c>
      <c r="N406" s="270">
        <v>0.784812925438666</v>
      </c>
      <c r="O406" s="269">
        <v>49692</v>
      </c>
      <c r="P406" s="297">
        <v>0.9</v>
      </c>
      <c r="Q406" s="270">
        <v>0.943085606773283</v>
      </c>
      <c r="R406" s="270">
        <v>0.913705583756345</v>
      </c>
      <c r="S406" s="270">
        <v>0.985569985569986</v>
      </c>
      <c r="T406" s="298">
        <v>0.029380023016938</v>
      </c>
      <c r="U406" s="269">
        <v>63317</v>
      </c>
      <c r="V406" s="269">
        <v>36915</v>
      </c>
      <c r="W406" s="270">
        <v>0.583018778527094</v>
      </c>
      <c r="X406" s="270">
        <v>0.442144873000941</v>
      </c>
      <c r="Y406" s="271">
        <v>0.467005076142132</v>
      </c>
      <c r="Z406" s="271">
        <v>0.66955266955267</v>
      </c>
      <c r="AA406" s="298">
        <v>-0.0248602031411913</v>
      </c>
      <c r="AB406" s="267">
        <v>14952</v>
      </c>
      <c r="AC406" s="267">
        <v>8565</v>
      </c>
      <c r="AD406" s="267">
        <v>15105</v>
      </c>
      <c r="AE406" s="267">
        <v>8730</v>
      </c>
      <c r="AF406" s="271">
        <v>0.572833065810594</v>
      </c>
      <c r="AG406" s="271">
        <v>0.577954319761668</v>
      </c>
      <c r="AH406" s="298">
        <v>-0.00512125395107443</v>
      </c>
    </row>
    <row r="407" spans="1:34">
      <c r="A407" s="318" t="s">
        <v>719</v>
      </c>
      <c r="B407" s="324" t="s">
        <v>3338</v>
      </c>
      <c r="C407" s="296" t="s">
        <v>757</v>
      </c>
      <c r="D407" s="324" t="s">
        <v>757</v>
      </c>
      <c r="E407" s="266">
        <v>9</v>
      </c>
      <c r="F407" s="266">
        <v>0</v>
      </c>
      <c r="G407" s="266">
        <v>0</v>
      </c>
      <c r="H407" s="267">
        <v>0</v>
      </c>
      <c r="I407" s="267">
        <v>0</v>
      </c>
      <c r="J407" s="267">
        <v>0</v>
      </c>
      <c r="K407" s="267">
        <v>3</v>
      </c>
      <c r="L407" s="267">
        <v>1</v>
      </c>
      <c r="M407" s="267">
        <v>2</v>
      </c>
      <c r="N407" s="270">
        <v>0.0740740740740741</v>
      </c>
      <c r="O407" s="269">
        <v>2</v>
      </c>
      <c r="P407" s="297">
        <v>0.9</v>
      </c>
      <c r="Q407" s="270">
        <v>0</v>
      </c>
      <c r="R407" s="270">
        <v>0</v>
      </c>
      <c r="S407" s="270">
        <v>0.333333333333333</v>
      </c>
      <c r="T407" s="298">
        <v>0</v>
      </c>
      <c r="U407" s="269">
        <v>27</v>
      </c>
      <c r="V407" s="269">
        <v>12</v>
      </c>
      <c r="W407" s="270">
        <v>0.444444444444444</v>
      </c>
      <c r="X407" s="270">
        <v>0</v>
      </c>
      <c r="Y407" s="271">
        <v>0</v>
      </c>
      <c r="Z407" s="271">
        <v>0.666666666666667</v>
      </c>
      <c r="AA407" s="298">
        <v>0</v>
      </c>
      <c r="AB407" s="267">
        <v>14</v>
      </c>
      <c r="AC407" s="267">
        <v>2</v>
      </c>
      <c r="AD407" s="267">
        <v>1</v>
      </c>
      <c r="AE407" s="267">
        <v>0</v>
      </c>
      <c r="AF407" s="271">
        <v>0.142857142857143</v>
      </c>
      <c r="AG407" s="271">
        <v>0</v>
      </c>
      <c r="AH407" s="298">
        <v>0.142857142857143</v>
      </c>
    </row>
    <row r="408" spans="1:34">
      <c r="A408" s="318" t="s">
        <v>719</v>
      </c>
      <c r="B408" s="324" t="s">
        <v>3338</v>
      </c>
      <c r="C408" s="296" t="s">
        <v>758</v>
      </c>
      <c r="D408" s="324" t="s">
        <v>758</v>
      </c>
      <c r="E408" s="266">
        <v>7</v>
      </c>
      <c r="F408" s="266">
        <v>0</v>
      </c>
      <c r="G408" s="266">
        <v>0</v>
      </c>
      <c r="H408" s="267">
        <v>2</v>
      </c>
      <c r="I408" s="267">
        <v>0</v>
      </c>
      <c r="J408" s="267">
        <v>0</v>
      </c>
      <c r="K408" s="267">
        <v>3</v>
      </c>
      <c r="L408" s="267">
        <v>0</v>
      </c>
      <c r="M408" s="267">
        <v>0</v>
      </c>
      <c r="N408" s="270">
        <v>0.260869565217391</v>
      </c>
      <c r="O408" s="269">
        <v>6</v>
      </c>
      <c r="P408" s="297">
        <v>0.9</v>
      </c>
      <c r="Q408" s="270">
        <v>0</v>
      </c>
      <c r="R408" s="270">
        <v>0</v>
      </c>
      <c r="S408" s="270">
        <v>0</v>
      </c>
      <c r="T408" s="298">
        <v>0</v>
      </c>
      <c r="U408" s="269">
        <v>23</v>
      </c>
      <c r="V408" s="269">
        <v>4</v>
      </c>
      <c r="W408" s="270">
        <v>0.173913043478261</v>
      </c>
      <c r="X408" s="270">
        <v>0</v>
      </c>
      <c r="Y408" s="271">
        <v>0</v>
      </c>
      <c r="Z408" s="271">
        <v>0</v>
      </c>
      <c r="AA408" s="298">
        <v>0</v>
      </c>
      <c r="AB408" s="267">
        <v>16</v>
      </c>
      <c r="AC408" s="267">
        <v>2</v>
      </c>
      <c r="AD408" s="267">
        <v>3</v>
      </c>
      <c r="AE408" s="267">
        <v>2</v>
      </c>
      <c r="AF408" s="271">
        <v>0.125</v>
      </c>
      <c r="AG408" s="271">
        <v>0.666666666666667</v>
      </c>
      <c r="AH408" s="298">
        <v>-0.541666666666667</v>
      </c>
    </row>
    <row r="409" spans="1:34">
      <c r="A409" s="318" t="s">
        <v>719</v>
      </c>
      <c r="B409" s="324" t="s">
        <v>3338</v>
      </c>
      <c r="C409" s="296" t="s">
        <v>759</v>
      </c>
      <c r="D409" s="324" t="s">
        <v>759</v>
      </c>
      <c r="E409" s="266">
        <v>3707</v>
      </c>
      <c r="F409" s="266">
        <v>3671</v>
      </c>
      <c r="G409" s="266">
        <v>3318</v>
      </c>
      <c r="H409" s="267">
        <v>4360</v>
      </c>
      <c r="I409" s="267">
        <v>4321</v>
      </c>
      <c r="J409" s="267">
        <v>3928</v>
      </c>
      <c r="K409" s="267">
        <v>3625</v>
      </c>
      <c r="L409" s="267">
        <v>3601</v>
      </c>
      <c r="M409" s="267">
        <v>3392</v>
      </c>
      <c r="N409" s="270">
        <v>0.982363990848149</v>
      </c>
      <c r="O409" s="269">
        <v>110346</v>
      </c>
      <c r="P409" s="297">
        <v>0.9</v>
      </c>
      <c r="Q409" s="270">
        <v>0.990288643107634</v>
      </c>
      <c r="R409" s="270">
        <v>0.99105504587156</v>
      </c>
      <c r="S409" s="270">
        <v>0.993379310344828</v>
      </c>
      <c r="T409" s="298">
        <v>-0.000766402763925478</v>
      </c>
      <c r="U409" s="269">
        <v>112327</v>
      </c>
      <c r="V409" s="269">
        <v>102417</v>
      </c>
      <c r="W409" s="270">
        <v>0.911775441345358</v>
      </c>
      <c r="X409" s="270">
        <v>0.895063393579714</v>
      </c>
      <c r="Y409" s="271">
        <v>0.900917431192661</v>
      </c>
      <c r="Z409" s="271">
        <v>0.935724137931034</v>
      </c>
      <c r="AA409" s="298">
        <v>-0.00585403761294645</v>
      </c>
      <c r="AB409" s="267">
        <v>26001</v>
      </c>
      <c r="AC409" s="267">
        <v>23971</v>
      </c>
      <c r="AD409" s="267">
        <v>26843</v>
      </c>
      <c r="AE409" s="267">
        <v>24668</v>
      </c>
      <c r="AF409" s="271">
        <v>0.921926079766163</v>
      </c>
      <c r="AG409" s="271">
        <v>0.918973289125657</v>
      </c>
      <c r="AH409" s="298">
        <v>0.00295279064050624</v>
      </c>
    </row>
    <row r="410" spans="1:34">
      <c r="A410" s="318" t="s">
        <v>719</v>
      </c>
      <c r="B410" s="324" t="s">
        <v>3338</v>
      </c>
      <c r="C410" s="296" t="s">
        <v>760</v>
      </c>
      <c r="D410" s="324" t="s">
        <v>760</v>
      </c>
      <c r="E410" s="266">
        <v>4545</v>
      </c>
      <c r="F410" s="266">
        <v>4300</v>
      </c>
      <c r="G410" s="266">
        <v>3319</v>
      </c>
      <c r="H410" s="267">
        <v>4813</v>
      </c>
      <c r="I410" s="267">
        <v>4570</v>
      </c>
      <c r="J410" s="267">
        <v>3550</v>
      </c>
      <c r="K410" s="267">
        <v>4252</v>
      </c>
      <c r="L410" s="267">
        <v>4074</v>
      </c>
      <c r="M410" s="267">
        <v>3335</v>
      </c>
      <c r="N410" s="270">
        <v>0.957058106217597</v>
      </c>
      <c r="O410" s="269">
        <v>127929</v>
      </c>
      <c r="P410" s="297">
        <v>0.9</v>
      </c>
      <c r="Q410" s="270">
        <v>0.946094609460946</v>
      </c>
      <c r="R410" s="270">
        <v>0.9495117390401</v>
      </c>
      <c r="S410" s="270">
        <v>0.958137347130762</v>
      </c>
      <c r="T410" s="298">
        <v>-0.00341712957915363</v>
      </c>
      <c r="U410" s="269">
        <v>133669</v>
      </c>
      <c r="V410" s="269">
        <v>101463</v>
      </c>
      <c r="W410" s="270">
        <v>0.759061562516365</v>
      </c>
      <c r="X410" s="270">
        <v>0.73025302530253</v>
      </c>
      <c r="Y410" s="271">
        <v>0.737585705381259</v>
      </c>
      <c r="Z410" s="271">
        <v>0.784336782690499</v>
      </c>
      <c r="AA410" s="298">
        <v>-0.00733268007872889</v>
      </c>
      <c r="AB410" s="267">
        <v>30947</v>
      </c>
      <c r="AC410" s="267">
        <v>23080</v>
      </c>
      <c r="AD410" s="267">
        <v>32339</v>
      </c>
      <c r="AE410" s="267">
        <v>24139</v>
      </c>
      <c r="AF410" s="271">
        <v>0.745791191391734</v>
      </c>
      <c r="AG410" s="271">
        <v>0.746436191595287</v>
      </c>
      <c r="AH410" s="298">
        <v>-0.000645000203553181</v>
      </c>
    </row>
    <row r="411" spans="1:34">
      <c r="A411" s="318" t="s">
        <v>719</v>
      </c>
      <c r="B411" s="324" t="s">
        <v>3338</v>
      </c>
      <c r="C411" s="296" t="s">
        <v>761</v>
      </c>
      <c r="D411" s="324" t="s">
        <v>761</v>
      </c>
      <c r="E411" s="266">
        <v>5455</v>
      </c>
      <c r="F411" s="266">
        <v>5052</v>
      </c>
      <c r="G411" s="266">
        <v>4505</v>
      </c>
      <c r="H411" s="267">
        <v>6391</v>
      </c>
      <c r="I411" s="267">
        <v>5948</v>
      </c>
      <c r="J411" s="267">
        <v>5286</v>
      </c>
      <c r="K411" s="267">
        <v>5487</v>
      </c>
      <c r="L411" s="267">
        <v>5130</v>
      </c>
      <c r="M411" s="267">
        <v>4758</v>
      </c>
      <c r="N411" s="270">
        <v>0.941140963499067</v>
      </c>
      <c r="O411" s="269">
        <v>155916</v>
      </c>
      <c r="P411" s="297">
        <v>0.9</v>
      </c>
      <c r="Q411" s="270">
        <v>0.926122823098075</v>
      </c>
      <c r="R411" s="270">
        <v>0.930683774057268</v>
      </c>
      <c r="S411" s="270">
        <v>0.934937124111536</v>
      </c>
      <c r="T411" s="298">
        <v>-0.00456095095919284</v>
      </c>
      <c r="U411" s="269">
        <v>165667</v>
      </c>
      <c r="V411" s="269">
        <v>139963</v>
      </c>
      <c r="W411" s="270">
        <v>0.844845382604864</v>
      </c>
      <c r="X411" s="270">
        <v>0.825847846012832</v>
      </c>
      <c r="Y411" s="271">
        <v>0.82710061023314</v>
      </c>
      <c r="Z411" s="271">
        <v>0.867140513942045</v>
      </c>
      <c r="AA411" s="298">
        <v>-0.00125276422030807</v>
      </c>
      <c r="AB411" s="267">
        <v>38700</v>
      </c>
      <c r="AC411" s="267">
        <v>32950</v>
      </c>
      <c r="AD411" s="267">
        <v>40365</v>
      </c>
      <c r="AE411" s="267">
        <v>34533</v>
      </c>
      <c r="AF411" s="271">
        <v>0.851421188630491</v>
      </c>
      <c r="AG411" s="271">
        <v>0.855518394648829</v>
      </c>
      <c r="AH411" s="298">
        <v>-0.00409720601833841</v>
      </c>
    </row>
    <row r="412" spans="1:34">
      <c r="A412" s="318" t="s">
        <v>719</v>
      </c>
      <c r="B412" s="324" t="s">
        <v>3338</v>
      </c>
      <c r="C412" s="296" t="s">
        <v>762</v>
      </c>
      <c r="D412" s="324" t="s">
        <v>762</v>
      </c>
      <c r="E412" s="266">
        <v>0</v>
      </c>
      <c r="F412" s="266">
        <v>0</v>
      </c>
      <c r="G412" s="266">
        <v>0</v>
      </c>
      <c r="H412" s="267">
        <v>0</v>
      </c>
      <c r="I412" s="267">
        <v>0</v>
      </c>
      <c r="J412" s="267">
        <v>0</v>
      </c>
      <c r="K412" s="267">
        <v>0</v>
      </c>
      <c r="L412" s="267">
        <v>0</v>
      </c>
      <c r="M412" s="267">
        <v>0</v>
      </c>
      <c r="N412" s="270">
        <v>0.888888888888889</v>
      </c>
      <c r="O412" s="269">
        <v>8</v>
      </c>
      <c r="P412" s="297">
        <v>0.9</v>
      </c>
      <c r="Q412" s="270">
        <v>0</v>
      </c>
      <c r="R412" s="270">
        <v>0</v>
      </c>
      <c r="S412" s="270">
        <v>0</v>
      </c>
      <c r="T412" s="298">
        <v>0</v>
      </c>
      <c r="U412" s="269">
        <v>9</v>
      </c>
      <c r="V412" s="269">
        <v>8</v>
      </c>
      <c r="W412" s="270">
        <v>0.888888888888889</v>
      </c>
      <c r="X412" s="270">
        <v>0</v>
      </c>
      <c r="Y412" s="271">
        <v>0</v>
      </c>
      <c r="Z412" s="271">
        <v>0</v>
      </c>
      <c r="AA412" s="298">
        <v>0</v>
      </c>
      <c r="AB412" s="267">
        <v>2</v>
      </c>
      <c r="AC412" s="267">
        <v>2</v>
      </c>
      <c r="AD412" s="267">
        <v>3</v>
      </c>
      <c r="AE412" s="267">
        <v>2</v>
      </c>
      <c r="AF412" s="271">
        <v>1</v>
      </c>
      <c r="AG412" s="271">
        <v>0.666666666666667</v>
      </c>
      <c r="AH412" s="298">
        <v>0.333333333333333</v>
      </c>
    </row>
    <row r="413" spans="1:34">
      <c r="A413" s="318" t="s">
        <v>719</v>
      </c>
      <c r="B413" s="324" t="s">
        <v>3338</v>
      </c>
      <c r="C413" s="296" t="s">
        <v>763</v>
      </c>
      <c r="D413" s="324" t="s">
        <v>763</v>
      </c>
      <c r="E413" s="266">
        <v>2692</v>
      </c>
      <c r="F413" s="266">
        <v>2607</v>
      </c>
      <c r="G413" s="266">
        <v>2294</v>
      </c>
      <c r="H413" s="267">
        <v>3280</v>
      </c>
      <c r="I413" s="267">
        <v>3171</v>
      </c>
      <c r="J413" s="267">
        <v>2918</v>
      </c>
      <c r="K413" s="267">
        <v>2522</v>
      </c>
      <c r="L413" s="267">
        <v>2437</v>
      </c>
      <c r="M413" s="267">
        <v>2251</v>
      </c>
      <c r="N413" s="270">
        <v>0.960844950386559</v>
      </c>
      <c r="O413" s="269">
        <v>78919</v>
      </c>
      <c r="P413" s="297">
        <v>0.9</v>
      </c>
      <c r="Q413" s="270">
        <v>0.968424962852897</v>
      </c>
      <c r="R413" s="270">
        <v>0.966768292682927</v>
      </c>
      <c r="S413" s="270">
        <v>0.96629659000793</v>
      </c>
      <c r="T413" s="298">
        <v>0.00165667016997062</v>
      </c>
      <c r="U413" s="269">
        <v>82135</v>
      </c>
      <c r="V413" s="269">
        <v>72766</v>
      </c>
      <c r="W413" s="270">
        <v>0.885931697814574</v>
      </c>
      <c r="X413" s="270">
        <v>0.852154531946508</v>
      </c>
      <c r="Y413" s="271">
        <v>0.889634146341463</v>
      </c>
      <c r="Z413" s="271">
        <v>0.892545598731166</v>
      </c>
      <c r="AA413" s="298">
        <v>-0.0374796143949553</v>
      </c>
      <c r="AB413" s="267">
        <v>19278</v>
      </c>
      <c r="AC413" s="267">
        <v>17013</v>
      </c>
      <c r="AD413" s="267">
        <v>19648</v>
      </c>
      <c r="AE413" s="267">
        <v>17447</v>
      </c>
      <c r="AF413" s="271">
        <v>0.882508558979147</v>
      </c>
      <c r="AG413" s="271">
        <v>0.88797842019544</v>
      </c>
      <c r="AH413" s="298">
        <v>-0.00546986121629245</v>
      </c>
    </row>
    <row r="414" spans="1:34">
      <c r="A414" s="318" t="s">
        <v>719</v>
      </c>
      <c r="B414" s="324" t="s">
        <v>3338</v>
      </c>
      <c r="C414" s="296" t="s">
        <v>764</v>
      </c>
      <c r="D414" s="324" t="s">
        <v>764</v>
      </c>
      <c r="E414" s="266">
        <v>1</v>
      </c>
      <c r="F414" s="266">
        <v>1</v>
      </c>
      <c r="G414" s="266">
        <v>0</v>
      </c>
      <c r="H414" s="267">
        <v>1</v>
      </c>
      <c r="I414" s="267">
        <v>1</v>
      </c>
      <c r="J414" s="267">
        <v>0</v>
      </c>
      <c r="K414" s="267">
        <v>0</v>
      </c>
      <c r="L414" s="267">
        <v>0</v>
      </c>
      <c r="M414" s="267">
        <v>0</v>
      </c>
      <c r="N414" s="270">
        <v>0.833333333333333</v>
      </c>
      <c r="O414" s="269">
        <v>5</v>
      </c>
      <c r="P414" s="297">
        <v>0.9</v>
      </c>
      <c r="Q414" s="270">
        <v>1</v>
      </c>
      <c r="R414" s="270">
        <v>1</v>
      </c>
      <c r="S414" s="270">
        <v>0</v>
      </c>
      <c r="T414" s="298">
        <v>0</v>
      </c>
      <c r="U414" s="269">
        <v>6</v>
      </c>
      <c r="V414" s="269">
        <v>1</v>
      </c>
      <c r="W414" s="270">
        <v>0.166666666666667</v>
      </c>
      <c r="X414" s="270">
        <v>0</v>
      </c>
      <c r="Y414" s="271">
        <v>0</v>
      </c>
      <c r="Z414" s="271">
        <v>0</v>
      </c>
      <c r="AA414" s="298">
        <v>0</v>
      </c>
      <c r="AB414" s="267">
        <v>4</v>
      </c>
      <c r="AC414" s="267">
        <v>1</v>
      </c>
      <c r="AD414" s="267">
        <v>1</v>
      </c>
      <c r="AE414" s="267">
        <v>0</v>
      </c>
      <c r="AF414" s="271">
        <v>0.25</v>
      </c>
      <c r="AG414" s="271">
        <v>0</v>
      </c>
      <c r="AH414" s="298">
        <v>0.25</v>
      </c>
    </row>
    <row r="415" spans="1:34">
      <c r="A415" s="318" t="s">
        <v>719</v>
      </c>
      <c r="B415" s="324" t="s">
        <v>3338</v>
      </c>
      <c r="C415" s="296" t="s">
        <v>765</v>
      </c>
      <c r="D415" s="324" t="s">
        <v>765</v>
      </c>
      <c r="E415" s="266">
        <v>4723</v>
      </c>
      <c r="F415" s="266">
        <v>4431</v>
      </c>
      <c r="G415" s="266">
        <v>2827</v>
      </c>
      <c r="H415" s="267">
        <v>5463</v>
      </c>
      <c r="I415" s="267">
        <v>5069</v>
      </c>
      <c r="J415" s="267">
        <v>3413</v>
      </c>
      <c r="K415" s="267">
        <v>4536</v>
      </c>
      <c r="L415" s="267">
        <v>4222</v>
      </c>
      <c r="M415" s="267">
        <v>2902</v>
      </c>
      <c r="N415" s="270">
        <v>0.945880480534983</v>
      </c>
      <c r="O415" s="269">
        <v>135504</v>
      </c>
      <c r="P415" s="297">
        <v>0.9</v>
      </c>
      <c r="Q415" s="270">
        <v>0.938174888841838</v>
      </c>
      <c r="R415" s="270">
        <v>0.927878455061322</v>
      </c>
      <c r="S415" s="270">
        <v>0.930776014109347</v>
      </c>
      <c r="T415" s="298">
        <v>0.0102964337805163</v>
      </c>
      <c r="U415" s="269">
        <v>143257</v>
      </c>
      <c r="V415" s="269">
        <v>97734</v>
      </c>
      <c r="W415" s="270">
        <v>0.682228442589193</v>
      </c>
      <c r="X415" s="270">
        <v>0.598560237137413</v>
      </c>
      <c r="Y415" s="271">
        <v>0.62474830679114</v>
      </c>
      <c r="Z415" s="271">
        <v>0.639770723104056</v>
      </c>
      <c r="AA415" s="298">
        <v>-0.0261880696537277</v>
      </c>
      <c r="AB415" s="267">
        <v>33128</v>
      </c>
      <c r="AC415" s="267">
        <v>21217</v>
      </c>
      <c r="AD415" s="267">
        <v>33854</v>
      </c>
      <c r="AE415" s="267">
        <v>23082</v>
      </c>
      <c r="AF415" s="271">
        <v>0.640455204056991</v>
      </c>
      <c r="AG415" s="271">
        <v>0.681810125834466</v>
      </c>
      <c r="AH415" s="298">
        <v>-0.0413549217774746</v>
      </c>
    </row>
    <row r="416" spans="1:34">
      <c r="A416" s="318" t="s">
        <v>719</v>
      </c>
      <c r="B416" s="324" t="s">
        <v>3339</v>
      </c>
      <c r="C416" s="296" t="s">
        <v>766</v>
      </c>
      <c r="D416" s="324" t="s">
        <v>767</v>
      </c>
      <c r="E416" s="266">
        <v>0</v>
      </c>
      <c r="F416" s="266">
        <v>0</v>
      </c>
      <c r="G416" s="266">
        <v>0</v>
      </c>
      <c r="H416" s="267">
        <v>11</v>
      </c>
      <c r="I416" s="267">
        <v>11</v>
      </c>
      <c r="J416" s="267">
        <v>11</v>
      </c>
      <c r="K416" s="267">
        <v>7</v>
      </c>
      <c r="L416" s="267">
        <v>7</v>
      </c>
      <c r="M416" s="267">
        <v>7</v>
      </c>
      <c r="N416" s="270">
        <v>1</v>
      </c>
      <c r="O416" s="269">
        <v>350</v>
      </c>
      <c r="P416" s="297">
        <v>0.9</v>
      </c>
      <c r="Q416" s="270">
        <v>0</v>
      </c>
      <c r="R416" s="270">
        <v>1</v>
      </c>
      <c r="S416" s="270">
        <v>1</v>
      </c>
      <c r="T416" s="298">
        <v>-1</v>
      </c>
      <c r="U416" s="269">
        <v>350</v>
      </c>
      <c r="V416" s="269">
        <v>346</v>
      </c>
      <c r="W416" s="270">
        <v>0.988571428571429</v>
      </c>
      <c r="X416" s="270">
        <v>0</v>
      </c>
      <c r="Y416" s="271">
        <v>1</v>
      </c>
      <c r="Z416" s="271">
        <v>1</v>
      </c>
      <c r="AA416" s="298">
        <v>-1</v>
      </c>
      <c r="AB416" s="267">
        <v>65</v>
      </c>
      <c r="AC416" s="267">
        <v>65</v>
      </c>
      <c r="AD416" s="267">
        <v>125</v>
      </c>
      <c r="AE416" s="267">
        <v>122</v>
      </c>
      <c r="AF416" s="271">
        <v>1</v>
      </c>
      <c r="AG416" s="271">
        <v>0.976</v>
      </c>
      <c r="AH416" s="298">
        <v>0.024</v>
      </c>
    </row>
    <row r="417" spans="1:34">
      <c r="A417" s="318" t="s">
        <v>719</v>
      </c>
      <c r="B417" s="324" t="s">
        <v>3340</v>
      </c>
      <c r="C417" s="296" t="s">
        <v>768</v>
      </c>
      <c r="D417" s="324" t="s">
        <v>768</v>
      </c>
      <c r="E417" s="266">
        <v>2889</v>
      </c>
      <c r="F417" s="266">
        <v>2836</v>
      </c>
      <c r="G417" s="266">
        <v>2656</v>
      </c>
      <c r="H417" s="267">
        <v>2867</v>
      </c>
      <c r="I417" s="267">
        <v>2774</v>
      </c>
      <c r="J417" s="267">
        <v>2537</v>
      </c>
      <c r="K417" s="267">
        <v>2686</v>
      </c>
      <c r="L417" s="267">
        <v>2614</v>
      </c>
      <c r="M417" s="267">
        <v>2412</v>
      </c>
      <c r="N417" s="270">
        <v>0.975086051466973</v>
      </c>
      <c r="O417" s="269">
        <v>83286</v>
      </c>
      <c r="P417" s="297">
        <v>0.9</v>
      </c>
      <c r="Q417" s="270">
        <v>0.98165455174801</v>
      </c>
      <c r="R417" s="270">
        <v>0.967561911405651</v>
      </c>
      <c r="S417" s="270">
        <v>0.97319434102755</v>
      </c>
      <c r="T417" s="298">
        <v>0.0140926403423591</v>
      </c>
      <c r="U417" s="269">
        <v>85414</v>
      </c>
      <c r="V417" s="269">
        <v>76747</v>
      </c>
      <c r="W417" s="270">
        <v>0.898529515067787</v>
      </c>
      <c r="X417" s="270">
        <v>0.919349255797854</v>
      </c>
      <c r="Y417" s="271">
        <v>0.884897104987792</v>
      </c>
      <c r="Z417" s="271">
        <v>0.897989575577066</v>
      </c>
      <c r="AA417" s="298">
        <v>0.0344521508100618</v>
      </c>
      <c r="AB417" s="267">
        <v>19614</v>
      </c>
      <c r="AC417" s="267">
        <v>17879</v>
      </c>
      <c r="AD417" s="267">
        <v>20487</v>
      </c>
      <c r="AE417" s="267">
        <v>18321</v>
      </c>
      <c r="AF417" s="271">
        <v>0.911542775568472</v>
      </c>
      <c r="AG417" s="271">
        <v>0.894274417923561</v>
      </c>
      <c r="AH417" s="298">
        <v>0.0172683576449102</v>
      </c>
    </row>
    <row r="418" spans="1:34">
      <c r="A418" s="318" t="s">
        <v>719</v>
      </c>
      <c r="B418" s="324" t="s">
        <v>3340</v>
      </c>
      <c r="C418" s="296" t="s">
        <v>769</v>
      </c>
      <c r="D418" s="324" t="s">
        <v>769</v>
      </c>
      <c r="E418" s="266">
        <v>0</v>
      </c>
      <c r="F418" s="266">
        <v>0</v>
      </c>
      <c r="G418" s="266">
        <v>0</v>
      </c>
      <c r="H418" s="267">
        <v>1</v>
      </c>
      <c r="I418" s="267">
        <v>0</v>
      </c>
      <c r="J418" s="267">
        <v>0</v>
      </c>
      <c r="K418" s="267">
        <v>1</v>
      </c>
      <c r="L418" s="267">
        <v>0</v>
      </c>
      <c r="M418" s="267">
        <v>0</v>
      </c>
      <c r="N418" s="270">
        <v>0.333333333333333</v>
      </c>
      <c r="O418" s="269">
        <v>4</v>
      </c>
      <c r="P418" s="297">
        <v>0.9</v>
      </c>
      <c r="Q418" s="270">
        <v>0</v>
      </c>
      <c r="R418" s="270">
        <v>0</v>
      </c>
      <c r="S418" s="270">
        <v>0</v>
      </c>
      <c r="T418" s="298">
        <v>0</v>
      </c>
      <c r="U418" s="269">
        <v>12</v>
      </c>
      <c r="V418" s="269">
        <v>4</v>
      </c>
      <c r="W418" s="270">
        <v>0.333333333333333</v>
      </c>
      <c r="X418" s="270">
        <v>0</v>
      </c>
      <c r="Y418" s="271">
        <v>0</v>
      </c>
      <c r="Z418" s="271">
        <v>0</v>
      </c>
      <c r="AA418" s="298">
        <v>0</v>
      </c>
      <c r="AB418" s="267">
        <v>3</v>
      </c>
      <c r="AC418" s="267">
        <v>0</v>
      </c>
      <c r="AD418" s="267">
        <v>4</v>
      </c>
      <c r="AE418" s="267">
        <v>1</v>
      </c>
      <c r="AF418" s="271">
        <v>0</v>
      </c>
      <c r="AG418" s="271">
        <v>0.25</v>
      </c>
      <c r="AH418" s="298">
        <v>-0.25</v>
      </c>
    </row>
    <row r="419" spans="1:34">
      <c r="A419" s="318" t="s">
        <v>719</v>
      </c>
      <c r="B419" s="324" t="s">
        <v>3340</v>
      </c>
      <c r="C419" s="296" t="s">
        <v>770</v>
      </c>
      <c r="D419" s="324" t="s">
        <v>770</v>
      </c>
      <c r="E419" s="266">
        <v>1</v>
      </c>
      <c r="F419" s="266">
        <v>1</v>
      </c>
      <c r="G419" s="266">
        <v>0</v>
      </c>
      <c r="H419" s="267">
        <v>0</v>
      </c>
      <c r="I419" s="267">
        <v>0</v>
      </c>
      <c r="J419" s="267">
        <v>0</v>
      </c>
      <c r="K419" s="267">
        <v>0</v>
      </c>
      <c r="L419" s="267">
        <v>0</v>
      </c>
      <c r="M419" s="267">
        <v>0</v>
      </c>
      <c r="N419" s="270">
        <v>0.75</v>
      </c>
      <c r="O419" s="269">
        <v>3</v>
      </c>
      <c r="P419" s="297">
        <v>0.9</v>
      </c>
      <c r="Q419" s="270">
        <v>1</v>
      </c>
      <c r="R419" s="270">
        <v>0</v>
      </c>
      <c r="S419" s="270">
        <v>0</v>
      </c>
      <c r="T419" s="298">
        <v>1</v>
      </c>
      <c r="U419" s="269">
        <v>4</v>
      </c>
      <c r="V419" s="269">
        <v>2</v>
      </c>
      <c r="W419" s="270">
        <v>0.5</v>
      </c>
      <c r="X419" s="270">
        <v>0</v>
      </c>
      <c r="Y419" s="271">
        <v>0</v>
      </c>
      <c r="Z419" s="271">
        <v>0</v>
      </c>
      <c r="AA419" s="298">
        <v>0</v>
      </c>
      <c r="AB419" s="267">
        <v>1</v>
      </c>
      <c r="AC419" s="267">
        <v>0</v>
      </c>
      <c r="AD419" s="267">
        <v>1</v>
      </c>
      <c r="AE419" s="267">
        <v>1</v>
      </c>
      <c r="AF419" s="271">
        <v>0</v>
      </c>
      <c r="AG419" s="271">
        <v>1</v>
      </c>
      <c r="AH419" s="298">
        <v>-1</v>
      </c>
    </row>
    <row r="420" spans="1:34">
      <c r="A420" s="318" t="s">
        <v>719</v>
      </c>
      <c r="B420" s="324" t="s">
        <v>3340</v>
      </c>
      <c r="C420" s="296" t="s">
        <v>771</v>
      </c>
      <c r="D420" s="324" t="s">
        <v>771</v>
      </c>
      <c r="E420" s="266">
        <v>1</v>
      </c>
      <c r="F420" s="266">
        <v>0</v>
      </c>
      <c r="G420" s="266">
        <v>0</v>
      </c>
      <c r="H420" s="267">
        <v>1</v>
      </c>
      <c r="I420" s="267">
        <v>0</v>
      </c>
      <c r="J420" s="267">
        <v>0</v>
      </c>
      <c r="K420" s="267">
        <v>0</v>
      </c>
      <c r="L420" s="267">
        <v>0</v>
      </c>
      <c r="M420" s="267">
        <v>0</v>
      </c>
      <c r="N420" s="270">
        <v>0.583333333333333</v>
      </c>
      <c r="O420" s="269">
        <v>7</v>
      </c>
      <c r="P420" s="297">
        <v>0.9</v>
      </c>
      <c r="Q420" s="270">
        <v>0</v>
      </c>
      <c r="R420" s="270">
        <v>0</v>
      </c>
      <c r="S420" s="270">
        <v>0</v>
      </c>
      <c r="T420" s="298">
        <v>0</v>
      </c>
      <c r="U420" s="269">
        <v>12</v>
      </c>
      <c r="V420" s="269">
        <v>7</v>
      </c>
      <c r="W420" s="270">
        <v>0.583333333333333</v>
      </c>
      <c r="X420" s="270">
        <v>0</v>
      </c>
      <c r="Y420" s="271">
        <v>0</v>
      </c>
      <c r="Z420" s="271">
        <v>0</v>
      </c>
      <c r="AA420" s="298">
        <v>0</v>
      </c>
      <c r="AB420" s="267">
        <v>3</v>
      </c>
      <c r="AC420" s="267">
        <v>1</v>
      </c>
      <c r="AD420" s="267">
        <v>6</v>
      </c>
      <c r="AE420" s="267">
        <v>4</v>
      </c>
      <c r="AF420" s="271">
        <v>0.333333333333333</v>
      </c>
      <c r="AG420" s="271">
        <v>0.666666666666667</v>
      </c>
      <c r="AH420" s="298">
        <v>-0.333333333333333</v>
      </c>
    </row>
    <row r="421" spans="1:34">
      <c r="A421" s="318" t="s">
        <v>719</v>
      </c>
      <c r="B421" s="324" t="s">
        <v>3340</v>
      </c>
      <c r="C421" s="296" t="s">
        <v>772</v>
      </c>
      <c r="D421" s="324" t="s">
        <v>772</v>
      </c>
      <c r="E421" s="266">
        <v>4</v>
      </c>
      <c r="F421" s="266">
        <v>0</v>
      </c>
      <c r="G421" s="266">
        <v>0</v>
      </c>
      <c r="H421" s="267">
        <v>1</v>
      </c>
      <c r="I421" s="267">
        <v>0</v>
      </c>
      <c r="J421" s="267">
        <v>0</v>
      </c>
      <c r="K421" s="267">
        <v>1</v>
      </c>
      <c r="L421" s="267">
        <v>0</v>
      </c>
      <c r="M421" s="267">
        <v>0</v>
      </c>
      <c r="N421" s="270">
        <v>0.130434782608696</v>
      </c>
      <c r="O421" s="269">
        <v>3</v>
      </c>
      <c r="P421" s="297">
        <v>0.9</v>
      </c>
      <c r="Q421" s="270">
        <v>0</v>
      </c>
      <c r="R421" s="270">
        <v>0</v>
      </c>
      <c r="S421" s="270">
        <v>0</v>
      </c>
      <c r="T421" s="298">
        <v>0</v>
      </c>
      <c r="U421" s="269">
        <v>23</v>
      </c>
      <c r="V421" s="269">
        <v>9</v>
      </c>
      <c r="W421" s="270">
        <v>0.391304347826087</v>
      </c>
      <c r="X421" s="270">
        <v>0</v>
      </c>
      <c r="Y421" s="271">
        <v>0</v>
      </c>
      <c r="Z421" s="271">
        <v>0</v>
      </c>
      <c r="AA421" s="298">
        <v>0</v>
      </c>
      <c r="AB421" s="267">
        <v>6</v>
      </c>
      <c r="AC421" s="267">
        <v>0</v>
      </c>
      <c r="AD421" s="267">
        <v>6</v>
      </c>
      <c r="AE421" s="267">
        <v>3</v>
      </c>
      <c r="AF421" s="271">
        <v>0</v>
      </c>
      <c r="AG421" s="271">
        <v>0.5</v>
      </c>
      <c r="AH421" s="298">
        <v>-0.5</v>
      </c>
    </row>
    <row r="422" spans="1:34">
      <c r="A422" s="318" t="s">
        <v>719</v>
      </c>
      <c r="B422" s="324" t="s">
        <v>3340</v>
      </c>
      <c r="C422" s="296" t="s">
        <v>773</v>
      </c>
      <c r="D422" s="324" t="s">
        <v>773</v>
      </c>
      <c r="E422" s="266">
        <v>1</v>
      </c>
      <c r="F422" s="266">
        <v>1</v>
      </c>
      <c r="G422" s="266">
        <v>0</v>
      </c>
      <c r="H422" s="267">
        <v>1</v>
      </c>
      <c r="I422" s="267">
        <v>1</v>
      </c>
      <c r="J422" s="267">
        <v>1</v>
      </c>
      <c r="K422" s="267">
        <v>1</v>
      </c>
      <c r="L422" s="267">
        <v>1</v>
      </c>
      <c r="M422" s="267">
        <v>0</v>
      </c>
      <c r="N422" s="270">
        <v>0.785714285714286</v>
      </c>
      <c r="O422" s="269">
        <v>11</v>
      </c>
      <c r="P422" s="297">
        <v>0.9</v>
      </c>
      <c r="Q422" s="270">
        <v>1</v>
      </c>
      <c r="R422" s="270">
        <v>1</v>
      </c>
      <c r="S422" s="270">
        <v>1</v>
      </c>
      <c r="T422" s="298">
        <v>0</v>
      </c>
      <c r="U422" s="269">
        <v>14</v>
      </c>
      <c r="V422" s="269">
        <v>8</v>
      </c>
      <c r="W422" s="270">
        <v>0.571428571428571</v>
      </c>
      <c r="X422" s="270">
        <v>0</v>
      </c>
      <c r="Y422" s="271">
        <v>1</v>
      </c>
      <c r="Z422" s="271">
        <v>0</v>
      </c>
      <c r="AA422" s="298">
        <v>-1</v>
      </c>
      <c r="AB422" s="267">
        <v>4</v>
      </c>
      <c r="AC422" s="267">
        <v>2</v>
      </c>
      <c r="AD422" s="267">
        <v>3</v>
      </c>
      <c r="AE422" s="267">
        <v>2</v>
      </c>
      <c r="AF422" s="271">
        <v>0.5</v>
      </c>
      <c r="AG422" s="271">
        <v>0.666666666666667</v>
      </c>
      <c r="AH422" s="298">
        <v>-0.166666666666667</v>
      </c>
    </row>
    <row r="423" spans="1:34">
      <c r="A423" s="318" t="s">
        <v>719</v>
      </c>
      <c r="B423" s="324" t="s">
        <v>3340</v>
      </c>
      <c r="C423" s="296" t="s">
        <v>774</v>
      </c>
      <c r="D423" s="324" t="s">
        <v>774</v>
      </c>
      <c r="E423" s="266">
        <v>5</v>
      </c>
      <c r="F423" s="266">
        <v>3</v>
      </c>
      <c r="G423" s="266">
        <v>0</v>
      </c>
      <c r="H423" s="267">
        <v>0</v>
      </c>
      <c r="I423" s="267">
        <v>0</v>
      </c>
      <c r="J423" s="267">
        <v>0</v>
      </c>
      <c r="K423" s="267">
        <v>1</v>
      </c>
      <c r="L423" s="267">
        <v>1</v>
      </c>
      <c r="M423" s="267">
        <v>1</v>
      </c>
      <c r="N423" s="270">
        <v>0.838709677419355</v>
      </c>
      <c r="O423" s="269">
        <v>26</v>
      </c>
      <c r="P423" s="297">
        <v>0.9</v>
      </c>
      <c r="Q423" s="270">
        <v>0.6</v>
      </c>
      <c r="R423" s="270">
        <v>0</v>
      </c>
      <c r="S423" s="270">
        <v>1</v>
      </c>
      <c r="T423" s="298">
        <v>0.6</v>
      </c>
      <c r="U423" s="269">
        <v>31</v>
      </c>
      <c r="V423" s="269">
        <v>22</v>
      </c>
      <c r="W423" s="270">
        <v>0.709677419354839</v>
      </c>
      <c r="X423" s="270">
        <v>0</v>
      </c>
      <c r="Y423" s="271">
        <v>0</v>
      </c>
      <c r="Z423" s="271">
        <v>1</v>
      </c>
      <c r="AA423" s="298">
        <v>0</v>
      </c>
      <c r="AB423" s="267">
        <v>14</v>
      </c>
      <c r="AC423" s="267">
        <v>9</v>
      </c>
      <c r="AD423" s="267">
        <v>5</v>
      </c>
      <c r="AE423" s="267">
        <v>5</v>
      </c>
      <c r="AF423" s="271">
        <v>0.642857142857143</v>
      </c>
      <c r="AG423" s="271">
        <v>1</v>
      </c>
      <c r="AH423" s="298">
        <v>-0.357142857142857</v>
      </c>
    </row>
    <row r="424" spans="1:34">
      <c r="A424" s="318" t="s">
        <v>719</v>
      </c>
      <c r="B424" s="324" t="s">
        <v>3340</v>
      </c>
      <c r="C424" s="296" t="s">
        <v>775</v>
      </c>
      <c r="D424" s="324" t="s">
        <v>775</v>
      </c>
      <c r="E424" s="266">
        <v>4153</v>
      </c>
      <c r="F424" s="266">
        <v>4042</v>
      </c>
      <c r="G424" s="266">
        <v>3612</v>
      </c>
      <c r="H424" s="267">
        <v>3736</v>
      </c>
      <c r="I424" s="267">
        <v>3596</v>
      </c>
      <c r="J424" s="267">
        <v>3252</v>
      </c>
      <c r="K424" s="267">
        <v>3651</v>
      </c>
      <c r="L424" s="267">
        <v>3575</v>
      </c>
      <c r="M424" s="267">
        <v>3218</v>
      </c>
      <c r="N424" s="270">
        <v>0.958633609408053</v>
      </c>
      <c r="O424" s="269">
        <v>106949</v>
      </c>
      <c r="P424" s="297">
        <v>0.9</v>
      </c>
      <c r="Q424" s="270">
        <v>0.97327233325307</v>
      </c>
      <c r="R424" s="270">
        <v>0.962526766595289</v>
      </c>
      <c r="S424" s="270">
        <v>0.979183785264311</v>
      </c>
      <c r="T424" s="298">
        <v>0.0107455666577809</v>
      </c>
      <c r="U424" s="269">
        <v>111564</v>
      </c>
      <c r="V424" s="269">
        <v>97622</v>
      </c>
      <c r="W424" s="270">
        <v>0.875031372127209</v>
      </c>
      <c r="X424" s="270">
        <v>0.869732723332531</v>
      </c>
      <c r="Y424" s="271">
        <v>0.870449678800857</v>
      </c>
      <c r="Z424" s="271">
        <v>0.881402355519036</v>
      </c>
      <c r="AA424" s="298">
        <v>-0.000716955468325842</v>
      </c>
      <c r="AB424" s="267">
        <v>25925</v>
      </c>
      <c r="AC424" s="267">
        <v>23137</v>
      </c>
      <c r="AD424" s="267">
        <v>26216</v>
      </c>
      <c r="AE424" s="267">
        <v>23005</v>
      </c>
      <c r="AF424" s="271">
        <v>0.892459016393443</v>
      </c>
      <c r="AG424" s="271">
        <v>0.877517546536466</v>
      </c>
      <c r="AH424" s="298">
        <v>0.0149414698569763</v>
      </c>
    </row>
    <row r="425" spans="1:34">
      <c r="A425" s="318" t="s">
        <v>719</v>
      </c>
      <c r="B425" s="324" t="s">
        <v>3340</v>
      </c>
      <c r="C425" s="296" t="s">
        <v>776</v>
      </c>
      <c r="D425" s="324" t="s">
        <v>776</v>
      </c>
      <c r="E425" s="266">
        <v>2</v>
      </c>
      <c r="F425" s="266">
        <v>2</v>
      </c>
      <c r="G425" s="266">
        <v>0</v>
      </c>
      <c r="H425" s="267">
        <v>0</v>
      </c>
      <c r="I425" s="267">
        <v>0</v>
      </c>
      <c r="J425" s="267">
        <v>0</v>
      </c>
      <c r="K425" s="267">
        <v>1</v>
      </c>
      <c r="L425" s="267">
        <v>0</v>
      </c>
      <c r="M425" s="267">
        <v>0</v>
      </c>
      <c r="N425" s="270">
        <v>0.75</v>
      </c>
      <c r="O425" s="269">
        <v>3</v>
      </c>
      <c r="P425" s="297">
        <v>0.9</v>
      </c>
      <c r="Q425" s="270">
        <v>1</v>
      </c>
      <c r="R425" s="270">
        <v>0</v>
      </c>
      <c r="S425" s="270">
        <v>0</v>
      </c>
      <c r="T425" s="298">
        <v>1</v>
      </c>
      <c r="U425" s="269">
        <v>4</v>
      </c>
      <c r="V425" s="269">
        <v>0</v>
      </c>
      <c r="W425" s="270">
        <v>0</v>
      </c>
      <c r="X425" s="270">
        <v>0</v>
      </c>
      <c r="Y425" s="271">
        <v>0</v>
      </c>
      <c r="Z425" s="271">
        <v>0</v>
      </c>
      <c r="AA425" s="298">
        <v>0</v>
      </c>
      <c r="AB425" s="267">
        <v>4</v>
      </c>
      <c r="AC425" s="267">
        <v>0</v>
      </c>
      <c r="AD425" s="267">
        <v>0</v>
      </c>
      <c r="AE425" s="267">
        <v>0</v>
      </c>
      <c r="AF425" s="271">
        <v>0</v>
      </c>
      <c r="AG425" s="271">
        <v>0</v>
      </c>
      <c r="AH425" s="298">
        <v>0</v>
      </c>
    </row>
    <row r="426" spans="1:34">
      <c r="A426" s="318" t="s">
        <v>719</v>
      </c>
      <c r="B426" s="324" t="s">
        <v>3340</v>
      </c>
      <c r="C426" s="296" t="s">
        <v>777</v>
      </c>
      <c r="D426" s="324" t="s">
        <v>777</v>
      </c>
      <c r="E426" s="266">
        <v>6</v>
      </c>
      <c r="F426" s="266">
        <v>1</v>
      </c>
      <c r="G426" s="266">
        <v>2</v>
      </c>
      <c r="H426" s="267">
        <v>3</v>
      </c>
      <c r="I426" s="267">
        <v>0</v>
      </c>
      <c r="J426" s="267">
        <v>0</v>
      </c>
      <c r="K426" s="267">
        <v>3</v>
      </c>
      <c r="L426" s="267">
        <v>1</v>
      </c>
      <c r="M426" s="267">
        <v>0</v>
      </c>
      <c r="N426" s="270">
        <v>0.154929577464789</v>
      </c>
      <c r="O426" s="269">
        <v>11</v>
      </c>
      <c r="P426" s="297">
        <v>0.9</v>
      </c>
      <c r="Q426" s="270">
        <v>0.166666666666667</v>
      </c>
      <c r="R426" s="270">
        <v>0</v>
      </c>
      <c r="S426" s="270">
        <v>0.333333333333333</v>
      </c>
      <c r="T426" s="298">
        <v>0.166666666666667</v>
      </c>
      <c r="U426" s="269">
        <v>71</v>
      </c>
      <c r="V426" s="269">
        <v>10</v>
      </c>
      <c r="W426" s="270">
        <v>0.140845070422535</v>
      </c>
      <c r="X426" s="270">
        <v>0.333333333333333</v>
      </c>
      <c r="Y426" s="271">
        <v>0</v>
      </c>
      <c r="Z426" s="271">
        <v>0</v>
      </c>
      <c r="AA426" s="298">
        <v>0.333333333333333</v>
      </c>
      <c r="AB426" s="267">
        <v>21</v>
      </c>
      <c r="AC426" s="267">
        <v>4</v>
      </c>
      <c r="AD426" s="267">
        <v>16</v>
      </c>
      <c r="AE426" s="267">
        <v>4</v>
      </c>
      <c r="AF426" s="271">
        <v>0.19047619047619</v>
      </c>
      <c r="AG426" s="271">
        <v>0.25</v>
      </c>
      <c r="AH426" s="298">
        <v>-0.0595238095238095</v>
      </c>
    </row>
    <row r="427" spans="1:34">
      <c r="A427" s="318" t="s">
        <v>719</v>
      </c>
      <c r="B427" s="324" t="s">
        <v>3340</v>
      </c>
      <c r="C427" s="296" t="s">
        <v>778</v>
      </c>
      <c r="D427" s="324" t="s">
        <v>778</v>
      </c>
      <c r="E427" s="266">
        <v>3552</v>
      </c>
      <c r="F427" s="266">
        <v>3466</v>
      </c>
      <c r="G427" s="266">
        <v>3333</v>
      </c>
      <c r="H427" s="267">
        <v>3334</v>
      </c>
      <c r="I427" s="267">
        <v>3272</v>
      </c>
      <c r="J427" s="267">
        <v>3004</v>
      </c>
      <c r="K427" s="267">
        <v>3090</v>
      </c>
      <c r="L427" s="267">
        <v>3026</v>
      </c>
      <c r="M427" s="267">
        <v>2850</v>
      </c>
      <c r="N427" s="270">
        <v>0.974438802240761</v>
      </c>
      <c r="O427" s="269">
        <v>96715</v>
      </c>
      <c r="P427" s="297">
        <v>0.9</v>
      </c>
      <c r="Q427" s="270">
        <v>0.975788288288288</v>
      </c>
      <c r="R427" s="270">
        <v>0.981403719256149</v>
      </c>
      <c r="S427" s="270">
        <v>0.979288025889968</v>
      </c>
      <c r="T427" s="298">
        <v>-0.00561543096786044</v>
      </c>
      <c r="U427" s="269">
        <v>99252</v>
      </c>
      <c r="V427" s="269">
        <v>91626</v>
      </c>
      <c r="W427" s="270">
        <v>0.923165276266473</v>
      </c>
      <c r="X427" s="270">
        <v>0.938344594594595</v>
      </c>
      <c r="Y427" s="271">
        <v>0.901019796040792</v>
      </c>
      <c r="Z427" s="271">
        <v>0.922330097087379</v>
      </c>
      <c r="AA427" s="298">
        <v>0.0373247985538028</v>
      </c>
      <c r="AB427" s="267">
        <v>23147</v>
      </c>
      <c r="AC427" s="267">
        <v>21547</v>
      </c>
      <c r="AD427" s="267">
        <v>24244</v>
      </c>
      <c r="AE427" s="267">
        <v>22507</v>
      </c>
      <c r="AF427" s="271">
        <v>0.930876571477945</v>
      </c>
      <c r="AG427" s="271">
        <v>0.928353407028543</v>
      </c>
      <c r="AH427" s="298">
        <v>0.00252316444940215</v>
      </c>
    </row>
    <row r="428" spans="1:34">
      <c r="A428" s="318" t="s">
        <v>719</v>
      </c>
      <c r="B428" s="324" t="s">
        <v>3340</v>
      </c>
      <c r="C428" s="296" t="s">
        <v>779</v>
      </c>
      <c r="D428" s="324" t="s">
        <v>779</v>
      </c>
      <c r="E428" s="266">
        <v>1</v>
      </c>
      <c r="F428" s="266">
        <v>0</v>
      </c>
      <c r="G428" s="266">
        <v>0</v>
      </c>
      <c r="H428" s="267">
        <v>0</v>
      </c>
      <c r="I428" s="267">
        <v>0</v>
      </c>
      <c r="J428" s="267">
        <v>0</v>
      </c>
      <c r="K428" s="267">
        <v>0</v>
      </c>
      <c r="L428" s="267">
        <v>0</v>
      </c>
      <c r="M428" s="267">
        <v>0</v>
      </c>
      <c r="N428" s="270">
        <v>0.25</v>
      </c>
      <c r="O428" s="269">
        <v>1</v>
      </c>
      <c r="P428" s="297">
        <v>0.9</v>
      </c>
      <c r="Q428" s="270">
        <v>0</v>
      </c>
      <c r="R428" s="270">
        <v>0</v>
      </c>
      <c r="S428" s="270">
        <v>0</v>
      </c>
      <c r="T428" s="298">
        <v>0</v>
      </c>
      <c r="U428" s="269">
        <v>4</v>
      </c>
      <c r="V428" s="269">
        <v>0</v>
      </c>
      <c r="W428" s="270">
        <v>0</v>
      </c>
      <c r="X428" s="270">
        <v>0</v>
      </c>
      <c r="Y428" s="271">
        <v>0</v>
      </c>
      <c r="Z428" s="271">
        <v>0</v>
      </c>
      <c r="AA428" s="298">
        <v>0</v>
      </c>
      <c r="AB428" s="267">
        <v>2</v>
      </c>
      <c r="AC428" s="267">
        <v>0</v>
      </c>
      <c r="AD428" s="267">
        <v>0</v>
      </c>
      <c r="AE428" s="267">
        <v>0</v>
      </c>
      <c r="AF428" s="271">
        <v>0</v>
      </c>
      <c r="AG428" s="271">
        <v>0</v>
      </c>
      <c r="AH428" s="298">
        <v>0</v>
      </c>
    </row>
    <row r="429" spans="1:34">
      <c r="A429" s="318" t="s">
        <v>719</v>
      </c>
      <c r="B429" s="324" t="s">
        <v>3340</v>
      </c>
      <c r="C429" s="296" t="s">
        <v>780</v>
      </c>
      <c r="D429" s="324" t="s">
        <v>780</v>
      </c>
      <c r="E429" s="266">
        <v>1</v>
      </c>
      <c r="F429" s="266">
        <v>0</v>
      </c>
      <c r="G429" s="266">
        <v>0</v>
      </c>
      <c r="H429" s="267">
        <v>0</v>
      </c>
      <c r="I429" s="267">
        <v>0</v>
      </c>
      <c r="J429" s="267">
        <v>0</v>
      </c>
      <c r="K429" s="267">
        <v>1</v>
      </c>
      <c r="L429" s="267">
        <v>0</v>
      </c>
      <c r="M429" s="267">
        <v>0</v>
      </c>
      <c r="N429" s="270">
        <v>0.421052631578947</v>
      </c>
      <c r="O429" s="269">
        <v>8</v>
      </c>
      <c r="P429" s="297">
        <v>0.9</v>
      </c>
      <c r="Q429" s="270">
        <v>0</v>
      </c>
      <c r="R429" s="270">
        <v>0</v>
      </c>
      <c r="S429" s="270">
        <v>0</v>
      </c>
      <c r="T429" s="298">
        <v>0</v>
      </c>
      <c r="U429" s="269">
        <v>19</v>
      </c>
      <c r="V429" s="269">
        <v>9</v>
      </c>
      <c r="W429" s="270">
        <v>0.473684210526316</v>
      </c>
      <c r="X429" s="270">
        <v>0</v>
      </c>
      <c r="Y429" s="271">
        <v>0</v>
      </c>
      <c r="Z429" s="271">
        <v>0</v>
      </c>
      <c r="AA429" s="298">
        <v>0</v>
      </c>
      <c r="AB429" s="267">
        <v>4</v>
      </c>
      <c r="AC429" s="267">
        <v>1</v>
      </c>
      <c r="AD429" s="267">
        <v>3</v>
      </c>
      <c r="AE429" s="267">
        <v>2</v>
      </c>
      <c r="AF429" s="271">
        <v>0.25</v>
      </c>
      <c r="AG429" s="271">
        <v>0.666666666666667</v>
      </c>
      <c r="AH429" s="298">
        <v>-0.416666666666667</v>
      </c>
    </row>
    <row r="430" spans="1:34">
      <c r="A430" s="318" t="s">
        <v>719</v>
      </c>
      <c r="B430" s="324" t="s">
        <v>3340</v>
      </c>
      <c r="C430" s="296" t="s">
        <v>781</v>
      </c>
      <c r="D430" s="324" t="s">
        <v>781</v>
      </c>
      <c r="E430" s="266">
        <v>2421</v>
      </c>
      <c r="F430" s="266">
        <v>2394</v>
      </c>
      <c r="G430" s="266">
        <v>1983</v>
      </c>
      <c r="H430" s="267">
        <v>2260</v>
      </c>
      <c r="I430" s="267">
        <v>2238</v>
      </c>
      <c r="J430" s="267">
        <v>2119</v>
      </c>
      <c r="K430" s="267">
        <v>2072</v>
      </c>
      <c r="L430" s="267">
        <v>2050</v>
      </c>
      <c r="M430" s="267">
        <v>1977</v>
      </c>
      <c r="N430" s="270">
        <v>0.986553379010594</v>
      </c>
      <c r="O430" s="269">
        <v>65371</v>
      </c>
      <c r="P430" s="297">
        <v>0.9</v>
      </c>
      <c r="Q430" s="270">
        <v>0.988847583643123</v>
      </c>
      <c r="R430" s="270">
        <v>0.990265486725664</v>
      </c>
      <c r="S430" s="270">
        <v>0.989382239382239</v>
      </c>
      <c r="T430" s="298">
        <v>-0.00141790308254108</v>
      </c>
      <c r="U430" s="269">
        <v>66262</v>
      </c>
      <c r="V430" s="269">
        <v>58912</v>
      </c>
      <c r="W430" s="270">
        <v>0.88907669554194</v>
      </c>
      <c r="X430" s="270">
        <v>0.81908302354399</v>
      </c>
      <c r="Y430" s="271">
        <v>0.937610619469027</v>
      </c>
      <c r="Z430" s="271">
        <v>0.954150579150579</v>
      </c>
      <c r="AA430" s="298">
        <v>-0.118527595925036</v>
      </c>
      <c r="AB430" s="267">
        <v>15421</v>
      </c>
      <c r="AC430" s="267">
        <v>14180</v>
      </c>
      <c r="AD430" s="267">
        <v>16103</v>
      </c>
      <c r="AE430" s="267">
        <v>14500</v>
      </c>
      <c r="AF430" s="271">
        <v>0.919525322612023</v>
      </c>
      <c r="AG430" s="271">
        <v>0.900453331677327</v>
      </c>
      <c r="AH430" s="298">
        <v>0.0190719909346954</v>
      </c>
    </row>
    <row r="431" spans="1:34">
      <c r="A431" s="318" t="s">
        <v>719</v>
      </c>
      <c r="B431" s="324" t="s">
        <v>3340</v>
      </c>
      <c r="C431" s="296" t="s">
        <v>782</v>
      </c>
      <c r="D431" s="324" t="s">
        <v>782</v>
      </c>
      <c r="E431" s="266">
        <v>1</v>
      </c>
      <c r="F431" s="266">
        <v>0</v>
      </c>
      <c r="G431" s="266">
        <v>1</v>
      </c>
      <c r="H431" s="267">
        <v>0</v>
      </c>
      <c r="I431" s="267">
        <v>0</v>
      </c>
      <c r="J431" s="267">
        <v>0</v>
      </c>
      <c r="K431" s="267">
        <v>1</v>
      </c>
      <c r="L431" s="267">
        <v>0</v>
      </c>
      <c r="M431" s="267">
        <v>0</v>
      </c>
      <c r="N431" s="270">
        <v>0.238095238095238</v>
      </c>
      <c r="O431" s="269">
        <v>5</v>
      </c>
      <c r="P431" s="297">
        <v>0.9</v>
      </c>
      <c r="Q431" s="270">
        <v>0</v>
      </c>
      <c r="R431" s="270">
        <v>0</v>
      </c>
      <c r="S431" s="270">
        <v>0</v>
      </c>
      <c r="T431" s="298">
        <v>0</v>
      </c>
      <c r="U431" s="269">
        <v>21</v>
      </c>
      <c r="V431" s="269">
        <v>17</v>
      </c>
      <c r="W431" s="270">
        <v>0.80952380952381</v>
      </c>
      <c r="X431" s="270">
        <v>1</v>
      </c>
      <c r="Y431" s="271">
        <v>0</v>
      </c>
      <c r="Z431" s="271">
        <v>0</v>
      </c>
      <c r="AA431" s="298">
        <v>1</v>
      </c>
      <c r="AB431" s="267">
        <v>4</v>
      </c>
      <c r="AC431" s="267">
        <v>3</v>
      </c>
      <c r="AD431" s="267">
        <v>5</v>
      </c>
      <c r="AE431" s="267">
        <v>5</v>
      </c>
      <c r="AF431" s="271">
        <v>0.75</v>
      </c>
      <c r="AG431" s="271">
        <v>1</v>
      </c>
      <c r="AH431" s="298">
        <v>-0.25</v>
      </c>
    </row>
    <row r="432" spans="1:34">
      <c r="A432" s="318" t="s">
        <v>719</v>
      </c>
      <c r="B432" s="324" t="s">
        <v>3340</v>
      </c>
      <c r="C432" s="296" t="s">
        <v>783</v>
      </c>
      <c r="D432" s="324" t="s">
        <v>783</v>
      </c>
      <c r="E432" s="266">
        <v>2</v>
      </c>
      <c r="F432" s="266">
        <v>0</v>
      </c>
      <c r="G432" s="266">
        <v>0</v>
      </c>
      <c r="H432" s="267">
        <v>0</v>
      </c>
      <c r="I432" s="267">
        <v>0</v>
      </c>
      <c r="J432" s="267">
        <v>0</v>
      </c>
      <c r="K432" s="267">
        <v>1</v>
      </c>
      <c r="L432" s="267">
        <v>0</v>
      </c>
      <c r="M432" s="267">
        <v>0</v>
      </c>
      <c r="N432" s="270">
        <v>0.25</v>
      </c>
      <c r="O432" s="269">
        <v>2</v>
      </c>
      <c r="P432" s="297">
        <v>0.9</v>
      </c>
      <c r="Q432" s="270">
        <v>0</v>
      </c>
      <c r="R432" s="270">
        <v>0</v>
      </c>
      <c r="S432" s="270">
        <v>0</v>
      </c>
      <c r="T432" s="298">
        <v>0</v>
      </c>
      <c r="U432" s="269">
        <v>8</v>
      </c>
      <c r="V432" s="269">
        <v>3</v>
      </c>
      <c r="W432" s="270">
        <v>0.375</v>
      </c>
      <c r="X432" s="270">
        <v>0</v>
      </c>
      <c r="Y432" s="271">
        <v>0</v>
      </c>
      <c r="Z432" s="271">
        <v>0</v>
      </c>
      <c r="AA432" s="298">
        <v>0</v>
      </c>
      <c r="AB432" s="267">
        <v>4</v>
      </c>
      <c r="AC432" s="267">
        <v>1</v>
      </c>
      <c r="AD432" s="267">
        <v>2</v>
      </c>
      <c r="AE432" s="267">
        <v>2</v>
      </c>
      <c r="AF432" s="271">
        <v>0.25</v>
      </c>
      <c r="AG432" s="271">
        <v>1</v>
      </c>
      <c r="AH432" s="298">
        <v>-0.75</v>
      </c>
    </row>
    <row r="433" spans="1:34">
      <c r="A433" s="318" t="s">
        <v>719</v>
      </c>
      <c r="B433" s="324" t="s">
        <v>3340</v>
      </c>
      <c r="C433" s="296" t="s">
        <v>784</v>
      </c>
      <c r="D433" s="324" t="s">
        <v>784</v>
      </c>
      <c r="E433" s="266">
        <v>1</v>
      </c>
      <c r="F433" s="266">
        <v>0</v>
      </c>
      <c r="G433" s="266">
        <v>0</v>
      </c>
      <c r="H433" s="267">
        <v>0</v>
      </c>
      <c r="I433" s="267">
        <v>0</v>
      </c>
      <c r="J433" s="267">
        <v>0</v>
      </c>
      <c r="K433" s="267">
        <v>0</v>
      </c>
      <c r="L433" s="267">
        <v>0</v>
      </c>
      <c r="M433" s="267">
        <v>0</v>
      </c>
      <c r="N433" s="270">
        <v>0</v>
      </c>
      <c r="O433" s="269">
        <v>0</v>
      </c>
      <c r="P433" s="297">
        <v>0.9</v>
      </c>
      <c r="Q433" s="270">
        <v>0</v>
      </c>
      <c r="R433" s="270">
        <v>0</v>
      </c>
      <c r="S433" s="270">
        <v>0</v>
      </c>
      <c r="T433" s="298">
        <v>0</v>
      </c>
      <c r="U433" s="269">
        <v>2</v>
      </c>
      <c r="V433" s="269">
        <v>0</v>
      </c>
      <c r="W433" s="270">
        <v>0</v>
      </c>
      <c r="X433" s="270">
        <v>0</v>
      </c>
      <c r="Y433" s="271">
        <v>0</v>
      </c>
      <c r="Z433" s="271">
        <v>0</v>
      </c>
      <c r="AA433" s="298">
        <v>0</v>
      </c>
      <c r="AB433" s="267">
        <v>1</v>
      </c>
      <c r="AC433" s="267">
        <v>0</v>
      </c>
      <c r="AD433" s="267">
        <v>0</v>
      </c>
      <c r="AE433" s="267">
        <v>0</v>
      </c>
      <c r="AF433" s="271">
        <v>0</v>
      </c>
      <c r="AG433" s="271">
        <v>0</v>
      </c>
      <c r="AH433" s="298">
        <v>0</v>
      </c>
    </row>
    <row r="434" spans="1:34">
      <c r="A434" s="318" t="s">
        <v>719</v>
      </c>
      <c r="B434" s="324" t="s">
        <v>3340</v>
      </c>
      <c r="C434" s="296" t="s">
        <v>785</v>
      </c>
      <c r="D434" s="324" t="s">
        <v>785</v>
      </c>
      <c r="E434" s="266">
        <v>3603</v>
      </c>
      <c r="F434" s="266">
        <v>3560</v>
      </c>
      <c r="G434" s="266">
        <v>3207</v>
      </c>
      <c r="H434" s="267">
        <v>3299</v>
      </c>
      <c r="I434" s="267">
        <v>3270</v>
      </c>
      <c r="J434" s="267">
        <v>2726</v>
      </c>
      <c r="K434" s="267">
        <v>3195</v>
      </c>
      <c r="L434" s="267">
        <v>3178</v>
      </c>
      <c r="M434" s="267">
        <v>2856</v>
      </c>
      <c r="N434" s="270">
        <v>0.985436550017674</v>
      </c>
      <c r="O434" s="269">
        <v>97573</v>
      </c>
      <c r="P434" s="297">
        <v>0.9</v>
      </c>
      <c r="Q434" s="270">
        <v>0.988065500971413</v>
      </c>
      <c r="R434" s="270">
        <v>0.991209457411337</v>
      </c>
      <c r="S434" s="270">
        <v>0.994679186228482</v>
      </c>
      <c r="T434" s="298">
        <v>-0.00314395643992416</v>
      </c>
      <c r="U434" s="269">
        <v>99015</v>
      </c>
      <c r="V434" s="269">
        <v>87187</v>
      </c>
      <c r="W434" s="270">
        <v>0.880543352017371</v>
      </c>
      <c r="X434" s="270">
        <v>0.890091590341382</v>
      </c>
      <c r="Y434" s="271">
        <v>0.826311003334344</v>
      </c>
      <c r="Z434" s="271">
        <v>0.893896713615023</v>
      </c>
      <c r="AA434" s="298">
        <v>0.0637805870070385</v>
      </c>
      <c r="AB434" s="267">
        <v>22888</v>
      </c>
      <c r="AC434" s="267">
        <v>20567</v>
      </c>
      <c r="AD434" s="267">
        <v>23902</v>
      </c>
      <c r="AE434" s="267">
        <v>20790</v>
      </c>
      <c r="AF434" s="271">
        <v>0.898593149248515</v>
      </c>
      <c r="AG434" s="271">
        <v>0.869801690235127</v>
      </c>
      <c r="AH434" s="298">
        <v>0.0287914590133878</v>
      </c>
    </row>
    <row r="435" spans="1:34">
      <c r="A435" s="318" t="s">
        <v>719</v>
      </c>
      <c r="B435" s="324" t="s">
        <v>3340</v>
      </c>
      <c r="C435" s="296" t="s">
        <v>786</v>
      </c>
      <c r="D435" s="324" t="s">
        <v>786</v>
      </c>
      <c r="E435" s="266">
        <v>5</v>
      </c>
      <c r="F435" s="266">
        <v>3</v>
      </c>
      <c r="G435" s="266">
        <v>3</v>
      </c>
      <c r="H435" s="267">
        <v>9</v>
      </c>
      <c r="I435" s="267">
        <v>8</v>
      </c>
      <c r="J435" s="267">
        <v>7</v>
      </c>
      <c r="K435" s="267">
        <v>12</v>
      </c>
      <c r="L435" s="267">
        <v>11</v>
      </c>
      <c r="M435" s="267">
        <v>12</v>
      </c>
      <c r="N435" s="270">
        <v>0.857142857142857</v>
      </c>
      <c r="O435" s="269">
        <v>240</v>
      </c>
      <c r="P435" s="297">
        <v>0.9</v>
      </c>
      <c r="Q435" s="270">
        <v>0.6</v>
      </c>
      <c r="R435" s="270">
        <v>0.888888888888889</v>
      </c>
      <c r="S435" s="270">
        <v>0.916666666666667</v>
      </c>
      <c r="T435" s="298">
        <v>-0.288888888888889</v>
      </c>
      <c r="U435" s="269">
        <v>280</v>
      </c>
      <c r="V435" s="269">
        <v>249</v>
      </c>
      <c r="W435" s="270">
        <v>0.889285714285714</v>
      </c>
      <c r="X435" s="270">
        <v>0.6</v>
      </c>
      <c r="Y435" s="271">
        <v>0.777777777777778</v>
      </c>
      <c r="Z435" s="271">
        <v>1</v>
      </c>
      <c r="AA435" s="298">
        <v>-0.177777777777778</v>
      </c>
      <c r="AB435" s="267">
        <v>64</v>
      </c>
      <c r="AC435" s="267">
        <v>53</v>
      </c>
      <c r="AD435" s="267">
        <v>76</v>
      </c>
      <c r="AE435" s="267">
        <v>73</v>
      </c>
      <c r="AF435" s="271">
        <v>0.828125</v>
      </c>
      <c r="AG435" s="271">
        <v>0.960526315789474</v>
      </c>
      <c r="AH435" s="298">
        <v>-0.132401315789474</v>
      </c>
    </row>
    <row r="436" spans="1:34">
      <c r="A436" s="318" t="s">
        <v>719</v>
      </c>
      <c r="B436" s="324" t="s">
        <v>3340</v>
      </c>
      <c r="C436" s="296" t="s">
        <v>787</v>
      </c>
      <c r="D436" s="324" t="s">
        <v>787</v>
      </c>
      <c r="E436" s="266">
        <v>2</v>
      </c>
      <c r="F436" s="266">
        <v>0</v>
      </c>
      <c r="G436" s="266">
        <v>0</v>
      </c>
      <c r="H436" s="267">
        <v>1</v>
      </c>
      <c r="I436" s="267">
        <v>1</v>
      </c>
      <c r="J436" s="267">
        <v>1</v>
      </c>
      <c r="K436" s="267">
        <v>4</v>
      </c>
      <c r="L436" s="267">
        <v>0</v>
      </c>
      <c r="M436" s="267">
        <v>0</v>
      </c>
      <c r="N436" s="270">
        <v>0.2</v>
      </c>
      <c r="O436" s="269">
        <v>2</v>
      </c>
      <c r="P436" s="297">
        <v>0.9</v>
      </c>
      <c r="Q436" s="270">
        <v>0</v>
      </c>
      <c r="R436" s="270">
        <v>1</v>
      </c>
      <c r="S436" s="270">
        <v>0</v>
      </c>
      <c r="T436" s="298">
        <v>-1</v>
      </c>
      <c r="U436" s="269">
        <v>10</v>
      </c>
      <c r="V436" s="269">
        <v>3</v>
      </c>
      <c r="W436" s="270">
        <v>0.3</v>
      </c>
      <c r="X436" s="270">
        <v>0</v>
      </c>
      <c r="Y436" s="271">
        <v>1</v>
      </c>
      <c r="Z436" s="271">
        <v>0</v>
      </c>
      <c r="AA436" s="298">
        <v>-1</v>
      </c>
      <c r="AB436" s="267">
        <v>7</v>
      </c>
      <c r="AC436" s="267">
        <v>1</v>
      </c>
      <c r="AD436" s="267">
        <v>2</v>
      </c>
      <c r="AE436" s="267">
        <v>1</v>
      </c>
      <c r="AF436" s="271">
        <v>0.142857142857143</v>
      </c>
      <c r="AG436" s="271">
        <v>0.5</v>
      </c>
      <c r="AH436" s="298">
        <v>-0.357142857142857</v>
      </c>
    </row>
    <row r="437" spans="1:34">
      <c r="A437" s="318" t="s">
        <v>719</v>
      </c>
      <c r="B437" s="324" t="s">
        <v>3340</v>
      </c>
      <c r="C437" s="296" t="s">
        <v>788</v>
      </c>
      <c r="D437" s="324" t="s">
        <v>788</v>
      </c>
      <c r="E437" s="266">
        <v>1</v>
      </c>
      <c r="F437" s="266">
        <v>0</v>
      </c>
      <c r="G437" s="266">
        <v>0</v>
      </c>
      <c r="H437" s="267">
        <v>0</v>
      </c>
      <c r="I437" s="267">
        <v>0</v>
      </c>
      <c r="J437" s="267">
        <v>0</v>
      </c>
      <c r="K437" s="267">
        <v>0</v>
      </c>
      <c r="L437" s="267">
        <v>0</v>
      </c>
      <c r="M437" s="267">
        <v>0</v>
      </c>
      <c r="N437" s="270">
        <v>0.75</v>
      </c>
      <c r="O437" s="269">
        <v>9</v>
      </c>
      <c r="P437" s="297">
        <v>0.9</v>
      </c>
      <c r="Q437" s="270">
        <v>0</v>
      </c>
      <c r="R437" s="270">
        <v>0</v>
      </c>
      <c r="S437" s="270">
        <v>0</v>
      </c>
      <c r="T437" s="298">
        <v>0</v>
      </c>
      <c r="U437" s="269">
        <v>12</v>
      </c>
      <c r="V437" s="269">
        <v>8</v>
      </c>
      <c r="W437" s="270">
        <v>0.666666666666667</v>
      </c>
      <c r="X437" s="270">
        <v>0</v>
      </c>
      <c r="Y437" s="271">
        <v>0</v>
      </c>
      <c r="Z437" s="271">
        <v>0</v>
      </c>
      <c r="AA437" s="298">
        <v>0</v>
      </c>
      <c r="AB437" s="267">
        <v>3</v>
      </c>
      <c r="AC437" s="267">
        <v>2</v>
      </c>
      <c r="AD437" s="267">
        <v>3</v>
      </c>
      <c r="AE437" s="267">
        <v>1</v>
      </c>
      <c r="AF437" s="271">
        <v>0.666666666666667</v>
      </c>
      <c r="AG437" s="271">
        <v>0.333333333333333</v>
      </c>
      <c r="AH437" s="298">
        <v>0.333333333333333</v>
      </c>
    </row>
    <row r="438" spans="1:34">
      <c r="A438" s="318" t="s">
        <v>719</v>
      </c>
      <c r="B438" s="324" t="s">
        <v>3340</v>
      </c>
      <c r="C438" s="296" t="s">
        <v>789</v>
      </c>
      <c r="D438" s="324" t="s">
        <v>789</v>
      </c>
      <c r="E438" s="266">
        <v>1</v>
      </c>
      <c r="F438" s="266">
        <v>0</v>
      </c>
      <c r="G438" s="266">
        <v>1</v>
      </c>
      <c r="H438" s="267">
        <v>1</v>
      </c>
      <c r="I438" s="267">
        <v>0</v>
      </c>
      <c r="J438" s="267">
        <v>0</v>
      </c>
      <c r="K438" s="267">
        <v>1</v>
      </c>
      <c r="L438" s="267">
        <v>1</v>
      </c>
      <c r="M438" s="267">
        <v>1</v>
      </c>
      <c r="N438" s="270">
        <v>0.230769230769231</v>
      </c>
      <c r="O438" s="269">
        <v>3</v>
      </c>
      <c r="P438" s="297">
        <v>0.9</v>
      </c>
      <c r="Q438" s="270">
        <v>0</v>
      </c>
      <c r="R438" s="270">
        <v>0</v>
      </c>
      <c r="S438" s="270">
        <v>1</v>
      </c>
      <c r="T438" s="298">
        <v>0</v>
      </c>
      <c r="U438" s="269">
        <v>13</v>
      </c>
      <c r="V438" s="269">
        <v>12</v>
      </c>
      <c r="W438" s="270">
        <v>0.923076923076923</v>
      </c>
      <c r="X438" s="270">
        <v>1</v>
      </c>
      <c r="Y438" s="271">
        <v>0</v>
      </c>
      <c r="Z438" s="271">
        <v>1</v>
      </c>
      <c r="AA438" s="298">
        <v>1</v>
      </c>
      <c r="AB438" s="267">
        <v>5</v>
      </c>
      <c r="AC438" s="267">
        <v>4</v>
      </c>
      <c r="AD438" s="267">
        <v>1</v>
      </c>
      <c r="AE438" s="267">
        <v>1</v>
      </c>
      <c r="AF438" s="271">
        <v>0.8</v>
      </c>
      <c r="AG438" s="271">
        <v>1</v>
      </c>
      <c r="AH438" s="298">
        <v>-0.2</v>
      </c>
    </row>
    <row r="439" spans="1:34">
      <c r="A439" s="318" t="s">
        <v>719</v>
      </c>
      <c r="B439" s="324" t="s">
        <v>3340</v>
      </c>
      <c r="C439" s="296" t="s">
        <v>790</v>
      </c>
      <c r="D439" s="324" t="s">
        <v>790</v>
      </c>
      <c r="E439" s="266">
        <v>1</v>
      </c>
      <c r="F439" s="266">
        <v>0</v>
      </c>
      <c r="G439" s="266">
        <v>0</v>
      </c>
      <c r="H439" s="267">
        <v>0</v>
      </c>
      <c r="I439" s="267">
        <v>0</v>
      </c>
      <c r="J439" s="267">
        <v>0</v>
      </c>
      <c r="K439" s="267">
        <v>0</v>
      </c>
      <c r="L439" s="267">
        <v>0</v>
      </c>
      <c r="M439" s="267">
        <v>0</v>
      </c>
      <c r="N439" s="270">
        <v>0</v>
      </c>
      <c r="O439" s="269">
        <v>0</v>
      </c>
      <c r="P439" s="297">
        <v>0.9</v>
      </c>
      <c r="Q439" s="270">
        <v>0</v>
      </c>
      <c r="R439" s="270">
        <v>0</v>
      </c>
      <c r="S439" s="270">
        <v>0</v>
      </c>
      <c r="T439" s="298">
        <v>0</v>
      </c>
      <c r="U439" s="269">
        <v>2</v>
      </c>
      <c r="V439" s="269">
        <v>0</v>
      </c>
      <c r="W439" s="270">
        <v>0</v>
      </c>
      <c r="X439" s="270">
        <v>0</v>
      </c>
      <c r="Y439" s="271">
        <v>0</v>
      </c>
      <c r="Z439" s="271">
        <v>0</v>
      </c>
      <c r="AA439" s="298">
        <v>0</v>
      </c>
      <c r="AB439" s="267">
        <v>1</v>
      </c>
      <c r="AC439" s="267">
        <v>0</v>
      </c>
      <c r="AD439" s="267">
        <v>0</v>
      </c>
      <c r="AE439" s="267">
        <v>0</v>
      </c>
      <c r="AF439" s="271">
        <v>0</v>
      </c>
      <c r="AG439" s="271">
        <v>0</v>
      </c>
      <c r="AH439" s="298">
        <v>0</v>
      </c>
    </row>
    <row r="440" spans="1:34">
      <c r="A440" s="318" t="s">
        <v>719</v>
      </c>
      <c r="B440" s="324" t="s">
        <v>3340</v>
      </c>
      <c r="C440" s="296" t="s">
        <v>791</v>
      </c>
      <c r="D440" s="324" t="s">
        <v>791</v>
      </c>
      <c r="E440" s="266">
        <v>0</v>
      </c>
      <c r="F440" s="266">
        <v>0</v>
      </c>
      <c r="G440" s="266">
        <v>0</v>
      </c>
      <c r="H440" s="267">
        <v>0</v>
      </c>
      <c r="I440" s="267">
        <v>0</v>
      </c>
      <c r="J440" s="267">
        <v>0</v>
      </c>
      <c r="K440" s="267">
        <v>3</v>
      </c>
      <c r="L440" s="267">
        <v>0</v>
      </c>
      <c r="M440" s="267">
        <v>2</v>
      </c>
      <c r="N440" s="270">
        <v>0.1875</v>
      </c>
      <c r="O440" s="269">
        <v>6</v>
      </c>
      <c r="P440" s="297">
        <v>0.9</v>
      </c>
      <c r="Q440" s="270">
        <v>0</v>
      </c>
      <c r="R440" s="270">
        <v>0</v>
      </c>
      <c r="S440" s="270">
        <v>0</v>
      </c>
      <c r="T440" s="298">
        <v>0</v>
      </c>
      <c r="U440" s="269">
        <v>32</v>
      </c>
      <c r="V440" s="269">
        <v>12</v>
      </c>
      <c r="W440" s="270">
        <v>0.375</v>
      </c>
      <c r="X440" s="270">
        <v>0</v>
      </c>
      <c r="Y440" s="271">
        <v>0</v>
      </c>
      <c r="Z440" s="271">
        <v>0.666666666666667</v>
      </c>
      <c r="AA440" s="298">
        <v>0</v>
      </c>
      <c r="AB440" s="267">
        <v>12</v>
      </c>
      <c r="AC440" s="267">
        <v>7</v>
      </c>
      <c r="AD440" s="267">
        <v>2</v>
      </c>
      <c r="AE440" s="267">
        <v>0</v>
      </c>
      <c r="AF440" s="271">
        <v>0.583333333333333</v>
      </c>
      <c r="AG440" s="271">
        <v>0</v>
      </c>
      <c r="AH440" s="298">
        <v>0.583333333333333</v>
      </c>
    </row>
    <row r="441" spans="1:34">
      <c r="A441" s="318" t="s">
        <v>719</v>
      </c>
      <c r="B441" s="324" t="s">
        <v>3341</v>
      </c>
      <c r="C441" s="296" t="s">
        <v>792</v>
      </c>
      <c r="D441" s="324" t="s">
        <v>792</v>
      </c>
      <c r="E441" s="266">
        <v>952</v>
      </c>
      <c r="F441" s="266">
        <v>944</v>
      </c>
      <c r="G441" s="266">
        <v>892</v>
      </c>
      <c r="H441" s="267">
        <v>1117</v>
      </c>
      <c r="I441" s="267">
        <v>1109</v>
      </c>
      <c r="J441" s="267">
        <v>1062</v>
      </c>
      <c r="K441" s="267">
        <v>1214</v>
      </c>
      <c r="L441" s="267">
        <v>1205</v>
      </c>
      <c r="M441" s="267">
        <v>1155</v>
      </c>
      <c r="N441" s="270">
        <v>0.991814384102969</v>
      </c>
      <c r="O441" s="269">
        <v>35138</v>
      </c>
      <c r="P441" s="297">
        <v>0.9</v>
      </c>
      <c r="Q441" s="270">
        <v>0.991596638655462</v>
      </c>
      <c r="R441" s="270">
        <v>0.992837958818263</v>
      </c>
      <c r="S441" s="270">
        <v>0.992586490939044</v>
      </c>
      <c r="T441" s="298">
        <v>-0.00124132016280099</v>
      </c>
      <c r="U441" s="269">
        <v>35428</v>
      </c>
      <c r="V441" s="269">
        <v>33333</v>
      </c>
      <c r="W441" s="270">
        <v>0.940865981709382</v>
      </c>
      <c r="X441" s="270">
        <v>0.936974789915966</v>
      </c>
      <c r="Y441" s="271">
        <v>0.95076096687556</v>
      </c>
      <c r="Z441" s="271">
        <v>0.951400329489292</v>
      </c>
      <c r="AA441" s="298">
        <v>-0.0137861769595932</v>
      </c>
      <c r="AB441" s="267">
        <v>8710</v>
      </c>
      <c r="AC441" s="267">
        <v>8216</v>
      </c>
      <c r="AD441" s="267">
        <v>8983</v>
      </c>
      <c r="AE441" s="267">
        <v>8425</v>
      </c>
      <c r="AF441" s="271">
        <v>0.943283582089552</v>
      </c>
      <c r="AG441" s="271">
        <v>0.937882667260381</v>
      </c>
      <c r="AH441" s="298">
        <v>0.00540091482917149</v>
      </c>
    </row>
    <row r="442" spans="1:34">
      <c r="A442" s="318" t="s">
        <v>719</v>
      </c>
      <c r="B442" s="324" t="s">
        <v>3341</v>
      </c>
      <c r="C442" s="296" t="s">
        <v>793</v>
      </c>
      <c r="D442" s="324" t="s">
        <v>794</v>
      </c>
      <c r="E442" s="266">
        <v>2606</v>
      </c>
      <c r="F442" s="266">
        <v>1982</v>
      </c>
      <c r="G442" s="266">
        <v>2087</v>
      </c>
      <c r="H442" s="267">
        <v>2563</v>
      </c>
      <c r="I442" s="267">
        <v>2502</v>
      </c>
      <c r="J442" s="267">
        <v>2212</v>
      </c>
      <c r="K442" s="267">
        <v>2691</v>
      </c>
      <c r="L442" s="267">
        <v>2622</v>
      </c>
      <c r="M442" s="267">
        <v>2399</v>
      </c>
      <c r="N442" s="270">
        <v>0.950815504622754</v>
      </c>
      <c r="O442" s="269">
        <v>71063</v>
      </c>
      <c r="P442" s="297">
        <v>0.9</v>
      </c>
      <c r="Q442" s="270">
        <v>0.760552570990023</v>
      </c>
      <c r="R442" s="270">
        <v>0.976199765899337</v>
      </c>
      <c r="S442" s="270">
        <v>0.974358974358974</v>
      </c>
      <c r="T442" s="298">
        <v>-0.215647194909314</v>
      </c>
      <c r="U442" s="269">
        <v>74739</v>
      </c>
      <c r="V442" s="269">
        <v>64758</v>
      </c>
      <c r="W442" s="270">
        <v>0.866455264319833</v>
      </c>
      <c r="X442" s="270">
        <v>0.800844205679202</v>
      </c>
      <c r="Y442" s="271">
        <v>0.863051111978151</v>
      </c>
      <c r="Z442" s="271">
        <v>0.891490152359718</v>
      </c>
      <c r="AA442" s="298">
        <v>-0.0622069062989488</v>
      </c>
      <c r="AB442" s="267">
        <v>17867</v>
      </c>
      <c r="AC442" s="267">
        <v>15738</v>
      </c>
      <c r="AD442" s="267">
        <v>18411</v>
      </c>
      <c r="AE442" s="267">
        <v>16261</v>
      </c>
      <c r="AF442" s="271">
        <v>0.880841775340012</v>
      </c>
      <c r="AG442" s="271">
        <v>0.883221986855684</v>
      </c>
      <c r="AH442" s="298">
        <v>-0.0023802115156718</v>
      </c>
    </row>
    <row r="443" spans="1:34">
      <c r="A443" s="318" t="s">
        <v>719</v>
      </c>
      <c r="B443" s="324" t="s">
        <v>3341</v>
      </c>
      <c r="C443" s="296" t="s">
        <v>795</v>
      </c>
      <c r="D443" s="324" t="s">
        <v>796</v>
      </c>
      <c r="E443" s="266">
        <v>2550</v>
      </c>
      <c r="F443" s="266">
        <v>2446</v>
      </c>
      <c r="G443" s="266">
        <v>2402</v>
      </c>
      <c r="H443" s="267">
        <v>3036</v>
      </c>
      <c r="I443" s="267">
        <v>2930</v>
      </c>
      <c r="J443" s="267">
        <v>2856</v>
      </c>
      <c r="K443" s="267">
        <v>3099</v>
      </c>
      <c r="L443" s="267">
        <v>2980</v>
      </c>
      <c r="M443" s="267">
        <v>2937</v>
      </c>
      <c r="N443" s="270">
        <v>0.964425678238224</v>
      </c>
      <c r="O443" s="269">
        <v>76288</v>
      </c>
      <c r="P443" s="297">
        <v>0.9</v>
      </c>
      <c r="Q443" s="270">
        <v>0.95921568627451</v>
      </c>
      <c r="R443" s="270">
        <v>0.965085638998682</v>
      </c>
      <c r="S443" s="270">
        <v>0.961600516295579</v>
      </c>
      <c r="T443" s="298">
        <v>-0.00586995272417268</v>
      </c>
      <c r="U443" s="269">
        <v>79102</v>
      </c>
      <c r="V443" s="269">
        <v>74128</v>
      </c>
      <c r="W443" s="270">
        <v>0.937119162600187</v>
      </c>
      <c r="X443" s="270">
        <v>0.941960784313726</v>
      </c>
      <c r="Y443" s="271">
        <v>0.940711462450593</v>
      </c>
      <c r="Z443" s="271">
        <v>0.947725072604066</v>
      </c>
      <c r="AA443" s="298">
        <v>0.00124932186313265</v>
      </c>
      <c r="AB443" s="267">
        <v>21317</v>
      </c>
      <c r="AC443" s="267">
        <v>19968</v>
      </c>
      <c r="AD443" s="267">
        <v>20643</v>
      </c>
      <c r="AE443" s="267">
        <v>19286</v>
      </c>
      <c r="AF443" s="271">
        <v>0.93671717408641</v>
      </c>
      <c r="AG443" s="271">
        <v>0.934263430702902</v>
      </c>
      <c r="AH443" s="298">
        <v>0.00245374338350812</v>
      </c>
    </row>
    <row r="444" spans="1:34">
      <c r="A444" s="318" t="s">
        <v>719</v>
      </c>
      <c r="B444" s="324" t="s">
        <v>3341</v>
      </c>
      <c r="C444" s="296" t="s">
        <v>797</v>
      </c>
      <c r="D444" s="324" t="s">
        <v>798</v>
      </c>
      <c r="E444" s="266">
        <v>2471</v>
      </c>
      <c r="F444" s="266">
        <v>2093</v>
      </c>
      <c r="G444" s="266">
        <v>2148</v>
      </c>
      <c r="H444" s="267">
        <v>3534</v>
      </c>
      <c r="I444" s="267">
        <v>1752</v>
      </c>
      <c r="J444" s="267">
        <v>2732</v>
      </c>
      <c r="K444" s="267">
        <v>3059</v>
      </c>
      <c r="L444" s="267">
        <v>2974</v>
      </c>
      <c r="M444" s="267">
        <v>2663</v>
      </c>
      <c r="N444" s="270">
        <v>0.876950442732516</v>
      </c>
      <c r="O444" s="269">
        <v>67049</v>
      </c>
      <c r="P444" s="297">
        <v>0.9</v>
      </c>
      <c r="Q444" s="270">
        <v>0.847025495750708</v>
      </c>
      <c r="R444" s="270">
        <v>0.495755517826825</v>
      </c>
      <c r="S444" s="270">
        <v>0.972213141549526</v>
      </c>
      <c r="T444" s="298">
        <v>0.351269977923883</v>
      </c>
      <c r="U444" s="269">
        <v>76457</v>
      </c>
      <c r="V444" s="269">
        <v>67670</v>
      </c>
      <c r="W444" s="270">
        <v>0.885072655217966</v>
      </c>
      <c r="X444" s="270">
        <v>0.869283690813436</v>
      </c>
      <c r="Y444" s="271">
        <v>0.77306168647425</v>
      </c>
      <c r="Z444" s="271">
        <v>0.870545930042498</v>
      </c>
      <c r="AA444" s="298">
        <v>0.0962220043391857</v>
      </c>
      <c r="AB444" s="267">
        <v>20281</v>
      </c>
      <c r="AC444" s="267">
        <v>17901</v>
      </c>
      <c r="AD444" s="267">
        <v>18633</v>
      </c>
      <c r="AE444" s="267">
        <v>16804</v>
      </c>
      <c r="AF444" s="271">
        <v>0.882648784576697</v>
      </c>
      <c r="AG444" s="271">
        <v>0.901840820050448</v>
      </c>
      <c r="AH444" s="298">
        <v>-0.0191920354737507</v>
      </c>
    </row>
    <row r="445" spans="1:34">
      <c r="A445" s="318" t="s">
        <v>719</v>
      </c>
      <c r="B445" s="324" t="s">
        <v>3341</v>
      </c>
      <c r="C445" s="296" t="s">
        <v>799</v>
      </c>
      <c r="D445" s="324" t="s">
        <v>800</v>
      </c>
      <c r="E445" s="266">
        <v>2173</v>
      </c>
      <c r="F445" s="266">
        <v>2166</v>
      </c>
      <c r="G445" s="266">
        <v>2052</v>
      </c>
      <c r="H445" s="267">
        <v>2547</v>
      </c>
      <c r="I445" s="267">
        <v>2541</v>
      </c>
      <c r="J445" s="267">
        <v>2405</v>
      </c>
      <c r="K445" s="267">
        <v>2665</v>
      </c>
      <c r="L445" s="267">
        <v>2647</v>
      </c>
      <c r="M445" s="267">
        <v>2536</v>
      </c>
      <c r="N445" s="270">
        <v>0.994336124228641</v>
      </c>
      <c r="O445" s="269">
        <v>68643</v>
      </c>
      <c r="P445" s="297">
        <v>0.9</v>
      </c>
      <c r="Q445" s="270">
        <v>0.996778647031753</v>
      </c>
      <c r="R445" s="270">
        <v>0.997644287396938</v>
      </c>
      <c r="S445" s="270">
        <v>0.993245778611632</v>
      </c>
      <c r="T445" s="298">
        <v>-0.000865640365184217</v>
      </c>
      <c r="U445" s="269">
        <v>69034</v>
      </c>
      <c r="V445" s="269">
        <v>65544</v>
      </c>
      <c r="W445" s="270">
        <v>0.949445200915491</v>
      </c>
      <c r="X445" s="270">
        <v>0.944316612977451</v>
      </c>
      <c r="Y445" s="271">
        <v>0.944248135060856</v>
      </c>
      <c r="Z445" s="271">
        <v>0.951594746716698</v>
      </c>
      <c r="AA445" s="298">
        <v>6.84779165945892e-5</v>
      </c>
      <c r="AB445" s="267">
        <v>18238</v>
      </c>
      <c r="AC445" s="267">
        <v>17355</v>
      </c>
      <c r="AD445" s="267">
        <v>17320</v>
      </c>
      <c r="AE445" s="267">
        <v>16484</v>
      </c>
      <c r="AF445" s="271">
        <v>0.951584603574953</v>
      </c>
      <c r="AG445" s="271">
        <v>0.951732101616628</v>
      </c>
      <c r="AH445" s="298">
        <v>-0.000147498041674687</v>
      </c>
    </row>
    <row r="446" spans="1:34">
      <c r="A446" s="318" t="s">
        <v>719</v>
      </c>
      <c r="B446" s="324" t="s">
        <v>3341</v>
      </c>
      <c r="C446" s="296" t="s">
        <v>801</v>
      </c>
      <c r="D446" s="324" t="s">
        <v>802</v>
      </c>
      <c r="E446" s="266">
        <v>1658</v>
      </c>
      <c r="F446" s="266">
        <v>1615</v>
      </c>
      <c r="G446" s="266">
        <v>1545</v>
      </c>
      <c r="H446" s="267">
        <v>1682</v>
      </c>
      <c r="I446" s="267">
        <v>1662</v>
      </c>
      <c r="J446" s="267">
        <v>1597</v>
      </c>
      <c r="K446" s="267">
        <v>1851</v>
      </c>
      <c r="L446" s="267">
        <v>1830</v>
      </c>
      <c r="M446" s="267">
        <v>1774</v>
      </c>
      <c r="N446" s="270">
        <v>0.987625275559919</v>
      </c>
      <c r="O446" s="269">
        <v>53313</v>
      </c>
      <c r="P446" s="297">
        <v>0.9</v>
      </c>
      <c r="Q446" s="270">
        <v>0.974065138721351</v>
      </c>
      <c r="R446" s="270">
        <v>0.988109393579073</v>
      </c>
      <c r="S446" s="270">
        <v>0.988654781199352</v>
      </c>
      <c r="T446" s="298">
        <v>-0.0140442548577215</v>
      </c>
      <c r="U446" s="269">
        <v>53981</v>
      </c>
      <c r="V446" s="269">
        <v>51862</v>
      </c>
      <c r="W446" s="270">
        <v>0.960745447472259</v>
      </c>
      <c r="X446" s="270">
        <v>0.931845597104946</v>
      </c>
      <c r="Y446" s="271">
        <v>0.949464922711058</v>
      </c>
      <c r="Z446" s="271">
        <v>0.958400864397623</v>
      </c>
      <c r="AA446" s="298">
        <v>-0.0176193256061126</v>
      </c>
      <c r="AB446" s="267">
        <v>13216</v>
      </c>
      <c r="AC446" s="267">
        <v>12622</v>
      </c>
      <c r="AD446" s="267">
        <v>13417</v>
      </c>
      <c r="AE446" s="267">
        <v>12905</v>
      </c>
      <c r="AF446" s="271">
        <v>0.955054479418886</v>
      </c>
      <c r="AG446" s="271">
        <v>0.961839457404785</v>
      </c>
      <c r="AH446" s="298">
        <v>-0.00678497798589872</v>
      </c>
    </row>
    <row r="447" spans="1:34">
      <c r="A447" s="318" t="s">
        <v>719</v>
      </c>
      <c r="B447" s="324" t="s">
        <v>3341</v>
      </c>
      <c r="C447" s="296" t="s">
        <v>803</v>
      </c>
      <c r="D447" s="324" t="s">
        <v>804</v>
      </c>
      <c r="E447" s="266">
        <v>3023</v>
      </c>
      <c r="F447" s="266">
        <v>2955</v>
      </c>
      <c r="G447" s="266">
        <v>2920</v>
      </c>
      <c r="H447" s="267">
        <v>3402</v>
      </c>
      <c r="I447" s="267">
        <v>3313</v>
      </c>
      <c r="J447" s="267">
        <v>3305</v>
      </c>
      <c r="K447" s="267">
        <v>3324</v>
      </c>
      <c r="L447" s="267">
        <v>3254</v>
      </c>
      <c r="M447" s="267">
        <v>3257</v>
      </c>
      <c r="N447" s="270">
        <v>0.973267915175579</v>
      </c>
      <c r="O447" s="269">
        <v>76967</v>
      </c>
      <c r="P447" s="297">
        <v>0.9</v>
      </c>
      <c r="Q447" s="270">
        <v>0.977505788951373</v>
      </c>
      <c r="R447" s="270">
        <v>0.973838918283363</v>
      </c>
      <c r="S447" s="270">
        <v>0.978941034897714</v>
      </c>
      <c r="T447" s="298">
        <v>0.00366687066801008</v>
      </c>
      <c r="U447" s="269">
        <v>79081</v>
      </c>
      <c r="V447" s="269">
        <v>75991</v>
      </c>
      <c r="W447" s="270">
        <v>0.960926139022015</v>
      </c>
      <c r="X447" s="270">
        <v>0.965927886205756</v>
      </c>
      <c r="Y447" s="271">
        <v>0.971487360376249</v>
      </c>
      <c r="Z447" s="271">
        <v>0.979843561973526</v>
      </c>
      <c r="AA447" s="298">
        <v>-0.00555947417049341</v>
      </c>
      <c r="AB447" s="267">
        <v>23255</v>
      </c>
      <c r="AC447" s="267">
        <v>22698</v>
      </c>
      <c r="AD447" s="267">
        <v>21556</v>
      </c>
      <c r="AE447" s="267">
        <v>20730</v>
      </c>
      <c r="AF447" s="271">
        <v>0.976048161685659</v>
      </c>
      <c r="AG447" s="271">
        <v>0.961681202449434</v>
      </c>
      <c r="AH447" s="298">
        <v>0.014366959236225</v>
      </c>
    </row>
    <row r="448" spans="1:34">
      <c r="A448" s="318" t="s">
        <v>719</v>
      </c>
      <c r="B448" s="324" t="s">
        <v>3341</v>
      </c>
      <c r="C448" s="296" t="s">
        <v>805</v>
      </c>
      <c r="D448" s="324" t="s">
        <v>806</v>
      </c>
      <c r="E448" s="266">
        <v>1810</v>
      </c>
      <c r="F448" s="266">
        <v>1608</v>
      </c>
      <c r="G448" s="266">
        <v>1557</v>
      </c>
      <c r="H448" s="267">
        <v>2296</v>
      </c>
      <c r="I448" s="267">
        <v>2195</v>
      </c>
      <c r="J448" s="267">
        <v>2033</v>
      </c>
      <c r="K448" s="267">
        <v>2107</v>
      </c>
      <c r="L448" s="267">
        <v>2053</v>
      </c>
      <c r="M448" s="267">
        <v>1876</v>
      </c>
      <c r="N448" s="270">
        <v>0.953113553113553</v>
      </c>
      <c r="O448" s="269">
        <v>52040</v>
      </c>
      <c r="P448" s="297">
        <v>0.9</v>
      </c>
      <c r="Q448" s="270">
        <v>0.888397790055249</v>
      </c>
      <c r="R448" s="270">
        <v>0.956010452961672</v>
      </c>
      <c r="S448" s="270">
        <v>0.97437114380636</v>
      </c>
      <c r="T448" s="298">
        <v>-0.0676126629064238</v>
      </c>
      <c r="U448" s="269">
        <v>54600</v>
      </c>
      <c r="V448" s="269">
        <v>49504</v>
      </c>
      <c r="W448" s="270">
        <v>0.906666666666667</v>
      </c>
      <c r="X448" s="270">
        <v>0.860220994475138</v>
      </c>
      <c r="Y448" s="271">
        <v>0.885452961672474</v>
      </c>
      <c r="Z448" s="271">
        <v>0.890365448504983</v>
      </c>
      <c r="AA448" s="298">
        <v>-0.0252319671973358</v>
      </c>
      <c r="AB448" s="267">
        <v>14042</v>
      </c>
      <c r="AC448" s="267">
        <v>12758</v>
      </c>
      <c r="AD448" s="267">
        <v>13827</v>
      </c>
      <c r="AE448" s="267">
        <v>12686</v>
      </c>
      <c r="AF448" s="271">
        <v>0.908560034183165</v>
      </c>
      <c r="AG448" s="271">
        <v>0.917480292181963</v>
      </c>
      <c r="AH448" s="298">
        <v>-0.00892025799879803</v>
      </c>
    </row>
    <row r="449" spans="1:34">
      <c r="A449" s="318" t="s">
        <v>719</v>
      </c>
      <c r="B449" s="324" t="s">
        <v>3341</v>
      </c>
      <c r="C449" s="296" t="s">
        <v>807</v>
      </c>
      <c r="D449" s="324" t="s">
        <v>808</v>
      </c>
      <c r="E449" s="266">
        <v>2423</v>
      </c>
      <c r="F449" s="266">
        <v>2374</v>
      </c>
      <c r="G449" s="266">
        <v>2202</v>
      </c>
      <c r="H449" s="267">
        <v>2843</v>
      </c>
      <c r="I449" s="267">
        <v>2718</v>
      </c>
      <c r="J449" s="267">
        <v>2533</v>
      </c>
      <c r="K449" s="267">
        <v>2682</v>
      </c>
      <c r="L449" s="267">
        <v>2646</v>
      </c>
      <c r="M449" s="267">
        <v>2511</v>
      </c>
      <c r="N449" s="270">
        <v>0.979882949901959</v>
      </c>
      <c r="O449" s="269">
        <v>65465</v>
      </c>
      <c r="P449" s="297">
        <v>0.9</v>
      </c>
      <c r="Q449" s="270">
        <v>0.979777135782088</v>
      </c>
      <c r="R449" s="270">
        <v>0.956032360182905</v>
      </c>
      <c r="S449" s="270">
        <v>0.986577181208054</v>
      </c>
      <c r="T449" s="298">
        <v>0.023744775599183</v>
      </c>
      <c r="U449" s="269">
        <v>66809</v>
      </c>
      <c r="V449" s="269">
        <v>60911</v>
      </c>
      <c r="W449" s="270">
        <v>0.911718481042973</v>
      </c>
      <c r="X449" s="270">
        <v>0.908790755262072</v>
      </c>
      <c r="Y449" s="271">
        <v>0.890960253253605</v>
      </c>
      <c r="Z449" s="271">
        <v>0.936241610738255</v>
      </c>
      <c r="AA449" s="298">
        <v>0.0178305020084664</v>
      </c>
      <c r="AB449" s="267">
        <v>18831</v>
      </c>
      <c r="AC449" s="267">
        <v>17365</v>
      </c>
      <c r="AD449" s="267">
        <v>17971</v>
      </c>
      <c r="AE449" s="267">
        <v>16434</v>
      </c>
      <c r="AF449" s="271">
        <v>0.922149646858903</v>
      </c>
      <c r="AG449" s="271">
        <v>0.914473318123644</v>
      </c>
      <c r="AH449" s="298">
        <v>0.00767632873525925</v>
      </c>
    </row>
    <row r="450" spans="1:34">
      <c r="A450" s="318" t="s">
        <v>719</v>
      </c>
      <c r="B450" s="324" t="s">
        <v>3341</v>
      </c>
      <c r="C450" s="296" t="s">
        <v>809</v>
      </c>
      <c r="D450" s="324" t="s">
        <v>810</v>
      </c>
      <c r="E450" s="266">
        <v>3830</v>
      </c>
      <c r="F450" s="266">
        <v>3757</v>
      </c>
      <c r="G450" s="266">
        <v>3662</v>
      </c>
      <c r="H450" s="267">
        <v>4523</v>
      </c>
      <c r="I450" s="267">
        <v>4440</v>
      </c>
      <c r="J450" s="267">
        <v>4322</v>
      </c>
      <c r="K450" s="267">
        <v>4559</v>
      </c>
      <c r="L450" s="267">
        <v>4496</v>
      </c>
      <c r="M450" s="267">
        <v>4402</v>
      </c>
      <c r="N450" s="270">
        <v>0.982616194260201</v>
      </c>
      <c r="O450" s="269">
        <v>121924</v>
      </c>
      <c r="P450" s="297">
        <v>0.9</v>
      </c>
      <c r="Q450" s="270">
        <v>0.980939947780679</v>
      </c>
      <c r="R450" s="270">
        <v>0.981649347778023</v>
      </c>
      <c r="S450" s="270">
        <v>0.986181180083352</v>
      </c>
      <c r="T450" s="298">
        <v>-0.000709399997344651</v>
      </c>
      <c r="U450" s="269">
        <v>124081</v>
      </c>
      <c r="V450" s="269">
        <v>118852</v>
      </c>
      <c r="W450" s="270">
        <v>0.957858173290028</v>
      </c>
      <c r="X450" s="270">
        <v>0.956135770234987</v>
      </c>
      <c r="Y450" s="271">
        <v>0.955560468715454</v>
      </c>
      <c r="Z450" s="271">
        <v>0.965562623382321</v>
      </c>
      <c r="AA450" s="298">
        <v>0.000575301519532667</v>
      </c>
      <c r="AB450" s="267">
        <v>31559</v>
      </c>
      <c r="AC450" s="267">
        <v>30278</v>
      </c>
      <c r="AD450" s="267">
        <v>31435</v>
      </c>
      <c r="AE450" s="267">
        <v>30137</v>
      </c>
      <c r="AF450" s="271">
        <v>0.959409360245889</v>
      </c>
      <c r="AG450" s="271">
        <v>0.958708445999682</v>
      </c>
      <c r="AH450" s="298">
        <v>0.000700914246206774</v>
      </c>
    </row>
    <row r="451" spans="1:34">
      <c r="A451" s="318" t="s">
        <v>719</v>
      </c>
      <c r="B451" s="324" t="s">
        <v>3341</v>
      </c>
      <c r="C451" s="296" t="s">
        <v>811</v>
      </c>
      <c r="D451" s="324" t="s">
        <v>812</v>
      </c>
      <c r="E451" s="266">
        <v>2209</v>
      </c>
      <c r="F451" s="266">
        <v>2193</v>
      </c>
      <c r="G451" s="266">
        <v>2138</v>
      </c>
      <c r="H451" s="267">
        <v>2619</v>
      </c>
      <c r="I451" s="267">
        <v>2598</v>
      </c>
      <c r="J451" s="267">
        <v>2539</v>
      </c>
      <c r="K451" s="267">
        <v>2747</v>
      </c>
      <c r="L451" s="267">
        <v>2729</v>
      </c>
      <c r="M451" s="267">
        <v>2681</v>
      </c>
      <c r="N451" s="270">
        <v>0.99324897627919</v>
      </c>
      <c r="O451" s="269">
        <v>80772</v>
      </c>
      <c r="P451" s="297">
        <v>0.9</v>
      </c>
      <c r="Q451" s="270">
        <v>0.992756903576279</v>
      </c>
      <c r="R451" s="270">
        <v>0.991981672394044</v>
      </c>
      <c r="S451" s="270">
        <v>0.993447397160539</v>
      </c>
      <c r="T451" s="298">
        <v>0.000775231182235325</v>
      </c>
      <c r="U451" s="269">
        <v>81321</v>
      </c>
      <c r="V451" s="269">
        <v>79174</v>
      </c>
      <c r="W451" s="270">
        <v>0.973598455503498</v>
      </c>
      <c r="X451" s="270">
        <v>0.967858759619737</v>
      </c>
      <c r="Y451" s="271">
        <v>0.969453990072547</v>
      </c>
      <c r="Z451" s="271">
        <v>0.975973789588642</v>
      </c>
      <c r="AA451" s="298">
        <v>-0.00159523045280929</v>
      </c>
      <c r="AB451" s="267">
        <v>19941</v>
      </c>
      <c r="AC451" s="267">
        <v>19394</v>
      </c>
      <c r="AD451" s="267">
        <v>19902</v>
      </c>
      <c r="AE451" s="267">
        <v>19422</v>
      </c>
      <c r="AF451" s="271">
        <v>0.972569078782408</v>
      </c>
      <c r="AG451" s="271">
        <v>0.97588182092252</v>
      </c>
      <c r="AH451" s="298">
        <v>-0.00331274214011235</v>
      </c>
    </row>
    <row r="452" spans="1:34">
      <c r="A452" s="318" t="s">
        <v>719</v>
      </c>
      <c r="B452" s="324" t="s">
        <v>3341</v>
      </c>
      <c r="C452" s="296" t="s">
        <v>813</v>
      </c>
      <c r="D452" s="324" t="s">
        <v>814</v>
      </c>
      <c r="E452" s="266">
        <v>6175</v>
      </c>
      <c r="F452" s="266">
        <v>5667</v>
      </c>
      <c r="G452" s="266">
        <v>5910</v>
      </c>
      <c r="H452" s="267">
        <v>6537</v>
      </c>
      <c r="I452" s="267">
        <v>5635</v>
      </c>
      <c r="J452" s="267">
        <v>6315</v>
      </c>
      <c r="K452" s="267">
        <v>6233</v>
      </c>
      <c r="L452" s="267">
        <v>5698</v>
      </c>
      <c r="M452" s="267">
        <v>6019</v>
      </c>
      <c r="N452" s="270">
        <v>0.952709920945802</v>
      </c>
      <c r="O452" s="269">
        <v>120393</v>
      </c>
      <c r="P452" s="297">
        <v>0.9</v>
      </c>
      <c r="Q452" s="270">
        <v>0.917732793522267</v>
      </c>
      <c r="R452" s="270">
        <v>0.862016215389322</v>
      </c>
      <c r="S452" s="270">
        <v>0.914166532969678</v>
      </c>
      <c r="T452" s="298">
        <v>0.0557165781329449</v>
      </c>
      <c r="U452" s="269">
        <v>126369</v>
      </c>
      <c r="V452" s="269">
        <v>120635</v>
      </c>
      <c r="W452" s="270">
        <v>0.954624947574168</v>
      </c>
      <c r="X452" s="270">
        <v>0.957085020242915</v>
      </c>
      <c r="Y452" s="271">
        <v>0.966039467645709</v>
      </c>
      <c r="Z452" s="271">
        <v>0.965666613187871</v>
      </c>
      <c r="AA452" s="298">
        <v>-0.00895444740279405</v>
      </c>
      <c r="AB452" s="267">
        <v>43422</v>
      </c>
      <c r="AC452" s="267">
        <v>41944</v>
      </c>
      <c r="AD452" s="267">
        <v>36177</v>
      </c>
      <c r="AE452" s="267">
        <v>35015</v>
      </c>
      <c r="AF452" s="271">
        <v>0.965961954769472</v>
      </c>
      <c r="AG452" s="271">
        <v>0.967880144843409</v>
      </c>
      <c r="AH452" s="298">
        <v>-0.00191819007393712</v>
      </c>
    </row>
    <row r="453" spans="1:34">
      <c r="A453" s="318" t="s">
        <v>719</v>
      </c>
      <c r="B453" s="324" t="s">
        <v>3341</v>
      </c>
      <c r="C453" s="296" t="s">
        <v>815</v>
      </c>
      <c r="D453" s="324" t="s">
        <v>816</v>
      </c>
      <c r="E453" s="266">
        <v>2685</v>
      </c>
      <c r="F453" s="266">
        <v>2599</v>
      </c>
      <c r="G453" s="266">
        <v>2369</v>
      </c>
      <c r="H453" s="267">
        <v>2815</v>
      </c>
      <c r="I453" s="267">
        <v>2719</v>
      </c>
      <c r="J453" s="267">
        <v>2445</v>
      </c>
      <c r="K453" s="267">
        <v>2781</v>
      </c>
      <c r="L453" s="267">
        <v>2647</v>
      </c>
      <c r="M453" s="267">
        <v>2513</v>
      </c>
      <c r="N453" s="270">
        <v>0.951185404824488</v>
      </c>
      <c r="O453" s="269">
        <v>73461</v>
      </c>
      <c r="P453" s="297">
        <v>0.9</v>
      </c>
      <c r="Q453" s="270">
        <v>0.967970204841713</v>
      </c>
      <c r="R453" s="270">
        <v>0.965896980461812</v>
      </c>
      <c r="S453" s="270">
        <v>0.951815893563466</v>
      </c>
      <c r="T453" s="298">
        <v>0.00207322437990154</v>
      </c>
      <c r="U453" s="269">
        <v>77231</v>
      </c>
      <c r="V453" s="269">
        <v>68066</v>
      </c>
      <c r="W453" s="270">
        <v>0.881330035866427</v>
      </c>
      <c r="X453" s="270">
        <v>0.882309124767225</v>
      </c>
      <c r="Y453" s="271">
        <v>0.868561278863233</v>
      </c>
      <c r="Z453" s="271">
        <v>0.903631787126933</v>
      </c>
      <c r="AA453" s="298">
        <v>0.0137478459039927</v>
      </c>
      <c r="AB453" s="267">
        <v>18541</v>
      </c>
      <c r="AC453" s="267">
        <v>16796</v>
      </c>
      <c r="AD453" s="267">
        <v>18901</v>
      </c>
      <c r="AE453" s="267">
        <v>16982</v>
      </c>
      <c r="AF453" s="271">
        <v>0.905884256512594</v>
      </c>
      <c r="AG453" s="271">
        <v>0.898470980371409</v>
      </c>
      <c r="AH453" s="298">
        <v>0.00741327614118481</v>
      </c>
    </row>
    <row r="454" spans="1:34">
      <c r="A454" s="318" t="s">
        <v>719</v>
      </c>
      <c r="B454" s="324" t="s">
        <v>3341</v>
      </c>
      <c r="C454" s="296" t="s">
        <v>817</v>
      </c>
      <c r="D454" s="324" t="s">
        <v>817</v>
      </c>
      <c r="E454" s="266">
        <v>1568</v>
      </c>
      <c r="F454" s="266">
        <v>1565</v>
      </c>
      <c r="G454" s="266">
        <v>1520</v>
      </c>
      <c r="H454" s="267">
        <v>1675</v>
      </c>
      <c r="I454" s="267">
        <v>1660</v>
      </c>
      <c r="J454" s="267">
        <v>1634</v>
      </c>
      <c r="K454" s="267">
        <v>1891</v>
      </c>
      <c r="L454" s="267">
        <v>1883</v>
      </c>
      <c r="M454" s="267">
        <v>1856</v>
      </c>
      <c r="N454" s="270">
        <v>0.991207548641167</v>
      </c>
      <c r="O454" s="269">
        <v>50843</v>
      </c>
      <c r="P454" s="297">
        <v>0.9</v>
      </c>
      <c r="Q454" s="270">
        <v>0.998086734693878</v>
      </c>
      <c r="R454" s="270">
        <v>0.991044776119403</v>
      </c>
      <c r="S454" s="270">
        <v>0.995769434161819</v>
      </c>
      <c r="T454" s="298">
        <v>0.00704195857447454</v>
      </c>
      <c r="U454" s="269">
        <v>51294</v>
      </c>
      <c r="V454" s="269">
        <v>49924</v>
      </c>
      <c r="W454" s="270">
        <v>0.973291223145007</v>
      </c>
      <c r="X454" s="270">
        <v>0.969387755102041</v>
      </c>
      <c r="Y454" s="271">
        <v>0.975522388059701</v>
      </c>
      <c r="Z454" s="271">
        <v>0.981491274457959</v>
      </c>
      <c r="AA454" s="298">
        <v>-0.0061346329576607</v>
      </c>
      <c r="AB454" s="267">
        <v>13125</v>
      </c>
      <c r="AC454" s="267">
        <v>12830</v>
      </c>
      <c r="AD454" s="267">
        <v>12424</v>
      </c>
      <c r="AE454" s="267">
        <v>12067</v>
      </c>
      <c r="AF454" s="271">
        <v>0.97752380952381</v>
      </c>
      <c r="AG454" s="271">
        <v>0.971265292981326</v>
      </c>
      <c r="AH454" s="298">
        <v>0.00625851654248311</v>
      </c>
    </row>
    <row r="455" spans="1:34">
      <c r="A455" s="318" t="s">
        <v>719</v>
      </c>
      <c r="B455" s="324" t="s">
        <v>3341</v>
      </c>
      <c r="C455" s="296" t="s">
        <v>818</v>
      </c>
      <c r="D455" s="324" t="s">
        <v>819</v>
      </c>
      <c r="E455" s="266">
        <v>1584</v>
      </c>
      <c r="F455" s="266">
        <v>1570</v>
      </c>
      <c r="G455" s="266">
        <v>1531</v>
      </c>
      <c r="H455" s="267">
        <v>1850</v>
      </c>
      <c r="I455" s="267">
        <v>1843</v>
      </c>
      <c r="J455" s="267">
        <v>1756</v>
      </c>
      <c r="K455" s="267">
        <v>2020</v>
      </c>
      <c r="L455" s="267">
        <v>2008</v>
      </c>
      <c r="M455" s="267">
        <v>1985</v>
      </c>
      <c r="N455" s="270">
        <v>0.992801707411719</v>
      </c>
      <c r="O455" s="269">
        <v>51169</v>
      </c>
      <c r="P455" s="297">
        <v>0.9</v>
      </c>
      <c r="Q455" s="270">
        <v>0.991161616161616</v>
      </c>
      <c r="R455" s="270">
        <v>0.996216216216216</v>
      </c>
      <c r="S455" s="270">
        <v>0.994059405940594</v>
      </c>
      <c r="T455" s="298">
        <v>-0.00505460005460012</v>
      </c>
      <c r="U455" s="269">
        <v>51540</v>
      </c>
      <c r="V455" s="269">
        <v>50180</v>
      </c>
      <c r="W455" s="270">
        <v>0.973612727978269</v>
      </c>
      <c r="X455" s="270">
        <v>0.966540404040404</v>
      </c>
      <c r="Y455" s="271">
        <v>0.949189189189189</v>
      </c>
      <c r="Z455" s="271">
        <v>0.982673267326733</v>
      </c>
      <c r="AA455" s="298">
        <v>0.0173512148512149</v>
      </c>
      <c r="AB455" s="267">
        <v>13658</v>
      </c>
      <c r="AC455" s="267">
        <v>13283</v>
      </c>
      <c r="AD455" s="267">
        <v>13122</v>
      </c>
      <c r="AE455" s="267">
        <v>12807</v>
      </c>
      <c r="AF455" s="271">
        <v>0.972543564211451</v>
      </c>
      <c r="AG455" s="271">
        <v>0.97599451303155</v>
      </c>
      <c r="AH455" s="298">
        <v>-0.00345094882009889</v>
      </c>
    </row>
    <row r="456" spans="1:34">
      <c r="A456" s="318" t="s">
        <v>719</v>
      </c>
      <c r="B456" s="324" t="s">
        <v>3341</v>
      </c>
      <c r="C456" s="296" t="s">
        <v>820</v>
      </c>
      <c r="D456" s="324" t="s">
        <v>821</v>
      </c>
      <c r="E456" s="266">
        <v>2051</v>
      </c>
      <c r="F456" s="266">
        <v>1905</v>
      </c>
      <c r="G456" s="266">
        <v>1808</v>
      </c>
      <c r="H456" s="267">
        <v>2352</v>
      </c>
      <c r="I456" s="267">
        <v>2219</v>
      </c>
      <c r="J456" s="267">
        <v>2084</v>
      </c>
      <c r="K456" s="267">
        <v>2313</v>
      </c>
      <c r="L456" s="267">
        <v>2203</v>
      </c>
      <c r="M456" s="267">
        <v>2160</v>
      </c>
      <c r="N456" s="270">
        <v>0.945191060654474</v>
      </c>
      <c r="O456" s="269">
        <v>50287</v>
      </c>
      <c r="P456" s="297">
        <v>0.9</v>
      </c>
      <c r="Q456" s="270">
        <v>0.928815212091663</v>
      </c>
      <c r="R456" s="270">
        <v>0.943452380952381</v>
      </c>
      <c r="S456" s="270">
        <v>0.952442715088629</v>
      </c>
      <c r="T456" s="298">
        <v>-0.0146371688607183</v>
      </c>
      <c r="U456" s="269">
        <v>53203</v>
      </c>
      <c r="V456" s="269">
        <v>48191</v>
      </c>
      <c r="W456" s="270">
        <v>0.905794786008308</v>
      </c>
      <c r="X456" s="270">
        <v>0.88152120916626</v>
      </c>
      <c r="Y456" s="271">
        <v>0.886054421768708</v>
      </c>
      <c r="Z456" s="271">
        <v>0.933852140077821</v>
      </c>
      <c r="AA456" s="298">
        <v>-0.00453321260244721</v>
      </c>
      <c r="AB456" s="267">
        <v>15970</v>
      </c>
      <c r="AC456" s="267">
        <v>14594</v>
      </c>
      <c r="AD456" s="267">
        <v>14117</v>
      </c>
      <c r="AE456" s="267">
        <v>12789</v>
      </c>
      <c r="AF456" s="271">
        <v>0.913838447088291</v>
      </c>
      <c r="AG456" s="271">
        <v>0.90592902174683</v>
      </c>
      <c r="AH456" s="298">
        <v>0.00790942534146044</v>
      </c>
    </row>
    <row r="457" spans="1:34">
      <c r="A457" s="318" t="s">
        <v>719</v>
      </c>
      <c r="B457" s="324" t="s">
        <v>3341</v>
      </c>
      <c r="C457" s="296" t="s">
        <v>822</v>
      </c>
      <c r="D457" s="324" t="s">
        <v>822</v>
      </c>
      <c r="E457" s="266">
        <v>1800</v>
      </c>
      <c r="F457" s="266">
        <v>1747</v>
      </c>
      <c r="G457" s="266">
        <v>1656</v>
      </c>
      <c r="H457" s="267">
        <v>2275</v>
      </c>
      <c r="I457" s="267">
        <v>2107</v>
      </c>
      <c r="J457" s="267">
        <v>2047</v>
      </c>
      <c r="K457" s="267">
        <v>2288</v>
      </c>
      <c r="L457" s="267">
        <v>2203</v>
      </c>
      <c r="M457" s="267">
        <v>2087</v>
      </c>
      <c r="N457" s="270">
        <v>0.960274671232378</v>
      </c>
      <c r="O457" s="269">
        <v>52721</v>
      </c>
      <c r="P457" s="297">
        <v>0.9</v>
      </c>
      <c r="Q457" s="270">
        <v>0.970555555555556</v>
      </c>
      <c r="R457" s="270">
        <v>0.926153846153846</v>
      </c>
      <c r="S457" s="270">
        <v>0.96284965034965</v>
      </c>
      <c r="T457" s="298">
        <v>0.0444017094017094</v>
      </c>
      <c r="U457" s="269">
        <v>54902</v>
      </c>
      <c r="V457" s="269">
        <v>50055</v>
      </c>
      <c r="W457" s="270">
        <v>0.911715420203271</v>
      </c>
      <c r="X457" s="270">
        <v>0.92</v>
      </c>
      <c r="Y457" s="271">
        <v>0.89978021978022</v>
      </c>
      <c r="Z457" s="271">
        <v>0.91215034965035</v>
      </c>
      <c r="AA457" s="298">
        <v>0.0202197802197802</v>
      </c>
      <c r="AB457" s="267">
        <v>14900</v>
      </c>
      <c r="AC457" s="267">
        <v>13686</v>
      </c>
      <c r="AD457" s="267">
        <v>14803</v>
      </c>
      <c r="AE457" s="267">
        <v>13565</v>
      </c>
      <c r="AF457" s="271">
        <v>0.918523489932886</v>
      </c>
      <c r="AG457" s="271">
        <v>0.916368303722218</v>
      </c>
      <c r="AH457" s="298">
        <v>0.00215518621066746</v>
      </c>
    </row>
    <row r="458" spans="1:34">
      <c r="A458" s="318" t="s">
        <v>719</v>
      </c>
      <c r="B458" s="324" t="s">
        <v>3341</v>
      </c>
      <c r="C458" s="296" t="s">
        <v>823</v>
      </c>
      <c r="D458" s="324" t="s">
        <v>824</v>
      </c>
      <c r="E458" s="266">
        <v>1541</v>
      </c>
      <c r="F458" s="266">
        <v>1526</v>
      </c>
      <c r="G458" s="266">
        <v>1465</v>
      </c>
      <c r="H458" s="267">
        <v>1737</v>
      </c>
      <c r="I458" s="267">
        <v>1731</v>
      </c>
      <c r="J458" s="267">
        <v>1646</v>
      </c>
      <c r="K458" s="267">
        <v>1947</v>
      </c>
      <c r="L458" s="267">
        <v>1935</v>
      </c>
      <c r="M458" s="267">
        <v>1853</v>
      </c>
      <c r="N458" s="270">
        <v>0.99125211895444</v>
      </c>
      <c r="O458" s="269">
        <v>47365</v>
      </c>
      <c r="P458" s="297">
        <v>0.9</v>
      </c>
      <c r="Q458" s="270">
        <v>0.990266060999351</v>
      </c>
      <c r="R458" s="270">
        <v>0.996545768566494</v>
      </c>
      <c r="S458" s="270">
        <v>0.993836671802773</v>
      </c>
      <c r="T458" s="298">
        <v>-0.0062797075671428</v>
      </c>
      <c r="U458" s="269">
        <v>47783</v>
      </c>
      <c r="V458" s="269">
        <v>45513</v>
      </c>
      <c r="W458" s="270">
        <v>0.952493564656886</v>
      </c>
      <c r="X458" s="270">
        <v>0.950681375730045</v>
      </c>
      <c r="Y458" s="271">
        <v>0.947610823258492</v>
      </c>
      <c r="Z458" s="271">
        <v>0.951720595788392</v>
      </c>
      <c r="AA458" s="298">
        <v>0.00307055247155374</v>
      </c>
      <c r="AB458" s="267">
        <v>12671</v>
      </c>
      <c r="AC458" s="267">
        <v>12059</v>
      </c>
      <c r="AD458" s="267">
        <v>12737</v>
      </c>
      <c r="AE458" s="267">
        <v>12166</v>
      </c>
      <c r="AF458" s="271">
        <v>0.951700733959435</v>
      </c>
      <c r="AG458" s="271">
        <v>0.955169977231687</v>
      </c>
      <c r="AH458" s="298">
        <v>-0.00346924327225229</v>
      </c>
    </row>
    <row r="459" spans="1:34">
      <c r="A459" s="318" t="s">
        <v>719</v>
      </c>
      <c r="B459" s="324" t="s">
        <v>3342</v>
      </c>
      <c r="C459" s="296" t="s">
        <v>825</v>
      </c>
      <c r="D459" s="324" t="s">
        <v>826</v>
      </c>
      <c r="E459" s="266">
        <v>1090</v>
      </c>
      <c r="F459" s="266">
        <v>1067</v>
      </c>
      <c r="G459" s="266">
        <v>987</v>
      </c>
      <c r="H459" s="267">
        <v>1447</v>
      </c>
      <c r="I459" s="267">
        <v>1434</v>
      </c>
      <c r="J459" s="267">
        <v>1329</v>
      </c>
      <c r="K459" s="267">
        <v>996</v>
      </c>
      <c r="L459" s="267">
        <v>988</v>
      </c>
      <c r="M459" s="267">
        <v>921</v>
      </c>
      <c r="N459" s="270">
        <v>0.98297417338378</v>
      </c>
      <c r="O459" s="269">
        <v>35853</v>
      </c>
      <c r="P459" s="297">
        <v>0.9</v>
      </c>
      <c r="Q459" s="270">
        <v>0.978899082568807</v>
      </c>
      <c r="R459" s="270">
        <v>0.991015894955079</v>
      </c>
      <c r="S459" s="270">
        <v>0.991967871485944</v>
      </c>
      <c r="T459" s="298">
        <v>-0.0121168123862722</v>
      </c>
      <c r="U459" s="269">
        <v>36474</v>
      </c>
      <c r="V459" s="269">
        <v>33104</v>
      </c>
      <c r="W459" s="270">
        <v>0.907605417557712</v>
      </c>
      <c r="X459" s="270">
        <v>0.905504587155963</v>
      </c>
      <c r="Y459" s="271">
        <v>0.91845196959226</v>
      </c>
      <c r="Z459" s="271">
        <v>0.924698795180723</v>
      </c>
      <c r="AA459" s="298">
        <v>-0.0129473824362966</v>
      </c>
      <c r="AB459" s="267">
        <v>8056</v>
      </c>
      <c r="AC459" s="267">
        <v>7406</v>
      </c>
      <c r="AD459" s="267">
        <v>8304</v>
      </c>
      <c r="AE459" s="267">
        <v>7581</v>
      </c>
      <c r="AF459" s="271">
        <v>0.919314796425025</v>
      </c>
      <c r="AG459" s="271">
        <v>0.912933526011561</v>
      </c>
      <c r="AH459" s="298">
        <v>0.00638127041346404</v>
      </c>
    </row>
    <row r="460" spans="1:34">
      <c r="A460" s="318" t="s">
        <v>719</v>
      </c>
      <c r="B460" s="324" t="s">
        <v>3342</v>
      </c>
      <c r="C460" s="296" t="s">
        <v>827</v>
      </c>
      <c r="D460" s="324" t="s">
        <v>828</v>
      </c>
      <c r="E460" s="266">
        <v>2590</v>
      </c>
      <c r="F460" s="266">
        <v>2557</v>
      </c>
      <c r="G460" s="266">
        <v>2318</v>
      </c>
      <c r="H460" s="267">
        <v>3532</v>
      </c>
      <c r="I460" s="267">
        <v>3482</v>
      </c>
      <c r="J460" s="267">
        <v>3278</v>
      </c>
      <c r="K460" s="267">
        <v>2723</v>
      </c>
      <c r="L460" s="267">
        <v>2667</v>
      </c>
      <c r="M460" s="267">
        <v>2536</v>
      </c>
      <c r="N460" s="270">
        <v>0.981646978621872</v>
      </c>
      <c r="O460" s="269">
        <v>92158</v>
      </c>
      <c r="P460" s="297">
        <v>0.9</v>
      </c>
      <c r="Q460" s="270">
        <v>0.987258687258687</v>
      </c>
      <c r="R460" s="270">
        <v>0.985843714609287</v>
      </c>
      <c r="S460" s="270">
        <v>0.979434447300771</v>
      </c>
      <c r="T460" s="298">
        <v>0.00141497264940071</v>
      </c>
      <c r="U460" s="269">
        <v>93881</v>
      </c>
      <c r="V460" s="269">
        <v>83768</v>
      </c>
      <c r="W460" s="270">
        <v>0.892278522810792</v>
      </c>
      <c r="X460" s="270">
        <v>0.894980694980695</v>
      </c>
      <c r="Y460" s="271">
        <v>0.928086070215176</v>
      </c>
      <c r="Z460" s="271">
        <v>0.931325743665075</v>
      </c>
      <c r="AA460" s="298">
        <v>-0.0331053752344805</v>
      </c>
      <c r="AB460" s="267">
        <v>20462</v>
      </c>
      <c r="AC460" s="267">
        <v>18484</v>
      </c>
      <c r="AD460" s="267">
        <v>21880</v>
      </c>
      <c r="AE460" s="267">
        <v>19239</v>
      </c>
      <c r="AF460" s="271">
        <v>0.903333007526146</v>
      </c>
      <c r="AG460" s="271">
        <v>0.879296160877514</v>
      </c>
      <c r="AH460" s="298">
        <v>0.0240368466486323</v>
      </c>
    </row>
    <row r="461" spans="1:34">
      <c r="A461" s="318" t="s">
        <v>719</v>
      </c>
      <c r="B461" s="324" t="s">
        <v>3342</v>
      </c>
      <c r="C461" s="296" t="s">
        <v>829</v>
      </c>
      <c r="D461" s="324" t="s">
        <v>830</v>
      </c>
      <c r="E461" s="266">
        <v>4127</v>
      </c>
      <c r="F461" s="266">
        <v>4092</v>
      </c>
      <c r="G461" s="266">
        <v>3419</v>
      </c>
      <c r="H461" s="267">
        <v>4808</v>
      </c>
      <c r="I461" s="267">
        <v>4746</v>
      </c>
      <c r="J461" s="267">
        <v>4135</v>
      </c>
      <c r="K461" s="267">
        <v>4378</v>
      </c>
      <c r="L461" s="267">
        <v>4323</v>
      </c>
      <c r="M461" s="267">
        <v>3801</v>
      </c>
      <c r="N461" s="270">
        <v>0.988160004795947</v>
      </c>
      <c r="O461" s="269">
        <v>131866</v>
      </c>
      <c r="P461" s="297">
        <v>0.9</v>
      </c>
      <c r="Q461" s="270">
        <v>0.991519263387449</v>
      </c>
      <c r="R461" s="270">
        <v>0.987104825291181</v>
      </c>
      <c r="S461" s="270">
        <v>0.987437185929648</v>
      </c>
      <c r="T461" s="298">
        <v>0.00441443809626718</v>
      </c>
      <c r="U461" s="269">
        <v>133446</v>
      </c>
      <c r="V461" s="269">
        <v>113692</v>
      </c>
      <c r="W461" s="270">
        <v>0.85197008527794</v>
      </c>
      <c r="X461" s="270">
        <v>0.828446813666101</v>
      </c>
      <c r="Y461" s="271">
        <v>0.860024958402662</v>
      </c>
      <c r="Z461" s="271">
        <v>0.868204659661946</v>
      </c>
      <c r="AA461" s="298">
        <v>-0.031578144736561</v>
      </c>
      <c r="AB461" s="267">
        <v>30374</v>
      </c>
      <c r="AC461" s="267">
        <v>25476</v>
      </c>
      <c r="AD461" s="267">
        <v>32123</v>
      </c>
      <c r="AE461" s="267">
        <v>27791</v>
      </c>
      <c r="AF461" s="271">
        <v>0.838743662342793</v>
      </c>
      <c r="AG461" s="271">
        <v>0.865143355228341</v>
      </c>
      <c r="AH461" s="298">
        <v>-0.0263996928855479</v>
      </c>
    </row>
    <row r="462" spans="1:34">
      <c r="A462" s="318" t="s">
        <v>719</v>
      </c>
      <c r="B462" s="324" t="s">
        <v>3342</v>
      </c>
      <c r="C462" s="296" t="s">
        <v>831</v>
      </c>
      <c r="D462" s="324" t="s">
        <v>832</v>
      </c>
      <c r="E462" s="266">
        <v>960</v>
      </c>
      <c r="F462" s="266">
        <v>923</v>
      </c>
      <c r="G462" s="266">
        <v>807</v>
      </c>
      <c r="H462" s="267">
        <v>1103</v>
      </c>
      <c r="I462" s="267">
        <v>1070</v>
      </c>
      <c r="J462" s="267">
        <v>997</v>
      </c>
      <c r="K462" s="267">
        <v>897</v>
      </c>
      <c r="L462" s="267">
        <v>883</v>
      </c>
      <c r="M462" s="267">
        <v>814</v>
      </c>
      <c r="N462" s="270">
        <v>0.976169432714655</v>
      </c>
      <c r="O462" s="269">
        <v>29821</v>
      </c>
      <c r="P462" s="297">
        <v>0.9</v>
      </c>
      <c r="Q462" s="270">
        <v>0.961458333333333</v>
      </c>
      <c r="R462" s="270">
        <v>0.970081595648232</v>
      </c>
      <c r="S462" s="270">
        <v>0.984392419175028</v>
      </c>
      <c r="T462" s="298">
        <v>-0.00862326231489874</v>
      </c>
      <c r="U462" s="269">
        <v>30549</v>
      </c>
      <c r="V462" s="269">
        <v>28110</v>
      </c>
      <c r="W462" s="270">
        <v>0.92016105273495</v>
      </c>
      <c r="X462" s="270">
        <v>0.840625</v>
      </c>
      <c r="Y462" s="271">
        <v>0.903898458748867</v>
      </c>
      <c r="Z462" s="271">
        <v>0.907469342251951</v>
      </c>
      <c r="AA462" s="298">
        <v>-0.0632734587488668</v>
      </c>
      <c r="AB462" s="267">
        <v>7097</v>
      </c>
      <c r="AC462" s="267">
        <v>6399</v>
      </c>
      <c r="AD462" s="267">
        <v>7297</v>
      </c>
      <c r="AE462" s="267">
        <v>6706</v>
      </c>
      <c r="AF462" s="271">
        <v>0.901648583908694</v>
      </c>
      <c r="AG462" s="271">
        <v>0.919007811429355</v>
      </c>
      <c r="AH462" s="298">
        <v>-0.0173592275206607</v>
      </c>
    </row>
    <row r="463" spans="1:34">
      <c r="A463" s="318" t="s">
        <v>719</v>
      </c>
      <c r="B463" s="324" t="s">
        <v>3342</v>
      </c>
      <c r="C463" s="296" t="s">
        <v>833</v>
      </c>
      <c r="D463" s="324" t="s">
        <v>834</v>
      </c>
      <c r="E463" s="266">
        <v>1388</v>
      </c>
      <c r="F463" s="266">
        <v>1335</v>
      </c>
      <c r="G463" s="266">
        <v>1218</v>
      </c>
      <c r="H463" s="267">
        <v>1664</v>
      </c>
      <c r="I463" s="267">
        <v>1606</v>
      </c>
      <c r="J463" s="267">
        <v>1452</v>
      </c>
      <c r="K463" s="267">
        <v>1237</v>
      </c>
      <c r="L463" s="267">
        <v>1175</v>
      </c>
      <c r="M463" s="267">
        <v>1114</v>
      </c>
      <c r="N463" s="270">
        <v>0.947663236849697</v>
      </c>
      <c r="O463" s="269">
        <v>39419</v>
      </c>
      <c r="P463" s="297">
        <v>0.9</v>
      </c>
      <c r="Q463" s="270">
        <v>0.961815561959654</v>
      </c>
      <c r="R463" s="270">
        <v>0.965144230769231</v>
      </c>
      <c r="S463" s="270">
        <v>0.949878738884398</v>
      </c>
      <c r="T463" s="298">
        <v>-0.0033286688095765</v>
      </c>
      <c r="U463" s="269">
        <v>41596</v>
      </c>
      <c r="V463" s="269">
        <v>37437</v>
      </c>
      <c r="W463" s="270">
        <v>0.900014424463891</v>
      </c>
      <c r="X463" s="270">
        <v>0.877521613832853</v>
      </c>
      <c r="Y463" s="271">
        <v>0.872596153846154</v>
      </c>
      <c r="Z463" s="271">
        <v>0.900565885206144</v>
      </c>
      <c r="AA463" s="298">
        <v>0.00492545998669913</v>
      </c>
      <c r="AB463" s="267">
        <v>9544</v>
      </c>
      <c r="AC463" s="267">
        <v>8480</v>
      </c>
      <c r="AD463" s="267">
        <v>9527</v>
      </c>
      <c r="AE463" s="267">
        <v>8564</v>
      </c>
      <c r="AF463" s="271">
        <v>0.888516345347863</v>
      </c>
      <c r="AG463" s="271">
        <v>0.898918862181169</v>
      </c>
      <c r="AH463" s="298">
        <v>-0.0104025168333068</v>
      </c>
    </row>
    <row r="464" spans="1:34">
      <c r="A464" s="318" t="s">
        <v>719</v>
      </c>
      <c r="B464" s="324" t="s">
        <v>3342</v>
      </c>
      <c r="C464" s="296" t="s">
        <v>835</v>
      </c>
      <c r="D464" s="324" t="s">
        <v>836</v>
      </c>
      <c r="E464" s="266">
        <v>1477</v>
      </c>
      <c r="F464" s="266">
        <v>1458</v>
      </c>
      <c r="G464" s="266">
        <v>1318</v>
      </c>
      <c r="H464" s="267">
        <v>2276</v>
      </c>
      <c r="I464" s="267">
        <v>2247</v>
      </c>
      <c r="J464" s="267">
        <v>2106</v>
      </c>
      <c r="K464" s="267">
        <v>1640</v>
      </c>
      <c r="L464" s="267">
        <v>1615</v>
      </c>
      <c r="M464" s="267">
        <v>1518</v>
      </c>
      <c r="N464" s="270">
        <v>0.987944119820001</v>
      </c>
      <c r="O464" s="269">
        <v>58838</v>
      </c>
      <c r="P464" s="297">
        <v>0.9</v>
      </c>
      <c r="Q464" s="270">
        <v>0.987136086662153</v>
      </c>
      <c r="R464" s="270">
        <v>0.98725834797891</v>
      </c>
      <c r="S464" s="270">
        <v>0.984756097560976</v>
      </c>
      <c r="T464" s="298">
        <v>-0.000122261316757299</v>
      </c>
      <c r="U464" s="269">
        <v>59556</v>
      </c>
      <c r="V464" s="269">
        <v>54823</v>
      </c>
      <c r="W464" s="270">
        <v>0.920528578144939</v>
      </c>
      <c r="X464" s="270">
        <v>0.892349356804333</v>
      </c>
      <c r="Y464" s="271">
        <v>0.92530755711775</v>
      </c>
      <c r="Z464" s="271">
        <v>0.925609756097561</v>
      </c>
      <c r="AA464" s="298">
        <v>-0.0329582003134173</v>
      </c>
      <c r="AB464" s="267">
        <v>12599</v>
      </c>
      <c r="AC464" s="267">
        <v>11588</v>
      </c>
      <c r="AD464" s="267">
        <v>14251</v>
      </c>
      <c r="AE464" s="267">
        <v>13095</v>
      </c>
      <c r="AF464" s="271">
        <v>0.919755536153663</v>
      </c>
      <c r="AG464" s="271">
        <v>0.91888288541155</v>
      </c>
      <c r="AH464" s="298">
        <v>0.000872650742112957</v>
      </c>
    </row>
    <row r="465" spans="1:34">
      <c r="A465" s="318" t="s">
        <v>719</v>
      </c>
      <c r="B465" s="324" t="s">
        <v>3342</v>
      </c>
      <c r="C465" s="296" t="s">
        <v>837</v>
      </c>
      <c r="D465" s="324" t="s">
        <v>838</v>
      </c>
      <c r="E465" s="266">
        <v>3826</v>
      </c>
      <c r="F465" s="266">
        <v>3673</v>
      </c>
      <c r="G465" s="266">
        <v>3444</v>
      </c>
      <c r="H465" s="267">
        <v>4390</v>
      </c>
      <c r="I465" s="267">
        <v>4280</v>
      </c>
      <c r="J465" s="267">
        <v>3911</v>
      </c>
      <c r="K465" s="267">
        <v>3944</v>
      </c>
      <c r="L465" s="267">
        <v>3861</v>
      </c>
      <c r="M465" s="267">
        <v>3691</v>
      </c>
      <c r="N465" s="270">
        <v>0.972139540421479</v>
      </c>
      <c r="O465" s="269">
        <v>114310</v>
      </c>
      <c r="P465" s="297">
        <v>0.9</v>
      </c>
      <c r="Q465" s="270">
        <v>0.960010454783063</v>
      </c>
      <c r="R465" s="270">
        <v>0.9749430523918</v>
      </c>
      <c r="S465" s="270">
        <v>0.97895537525355</v>
      </c>
      <c r="T465" s="298">
        <v>-0.0149325976087363</v>
      </c>
      <c r="U465" s="269">
        <v>117586</v>
      </c>
      <c r="V465" s="269">
        <v>107886</v>
      </c>
      <c r="W465" s="270">
        <v>0.917507186229653</v>
      </c>
      <c r="X465" s="270">
        <v>0.900156821745949</v>
      </c>
      <c r="Y465" s="271">
        <v>0.890888382687927</v>
      </c>
      <c r="Z465" s="271">
        <v>0.935851926977688</v>
      </c>
      <c r="AA465" s="298">
        <v>0.00926843905802166</v>
      </c>
      <c r="AB465" s="267">
        <v>27091</v>
      </c>
      <c r="AC465" s="267">
        <v>24933</v>
      </c>
      <c r="AD465" s="267">
        <v>27792</v>
      </c>
      <c r="AE465" s="267">
        <v>25801</v>
      </c>
      <c r="AF465" s="271">
        <v>0.920342549186077</v>
      </c>
      <c r="AG465" s="271">
        <v>0.928360679332182</v>
      </c>
      <c r="AH465" s="298">
        <v>-0.00801813014610531</v>
      </c>
    </row>
    <row r="466" spans="1:34">
      <c r="A466" s="318" t="s">
        <v>719</v>
      </c>
      <c r="B466" s="324" t="s">
        <v>3342</v>
      </c>
      <c r="C466" s="296" t="s">
        <v>839</v>
      </c>
      <c r="D466" s="324" t="s">
        <v>840</v>
      </c>
      <c r="E466" s="266">
        <v>2535</v>
      </c>
      <c r="F466" s="266">
        <v>2348</v>
      </c>
      <c r="G466" s="266">
        <v>2080</v>
      </c>
      <c r="H466" s="267">
        <v>3115</v>
      </c>
      <c r="I466" s="267">
        <v>3076</v>
      </c>
      <c r="J466" s="267">
        <v>2741</v>
      </c>
      <c r="K466" s="267">
        <v>2326</v>
      </c>
      <c r="L466" s="267">
        <v>2261</v>
      </c>
      <c r="M466" s="267">
        <v>2102</v>
      </c>
      <c r="N466" s="270">
        <v>0.954590558408375</v>
      </c>
      <c r="O466" s="269">
        <v>76961</v>
      </c>
      <c r="P466" s="297">
        <v>0.9</v>
      </c>
      <c r="Q466" s="270">
        <v>0.926232741617357</v>
      </c>
      <c r="R466" s="270">
        <v>0.987479935794543</v>
      </c>
      <c r="S466" s="270">
        <v>0.972055030094583</v>
      </c>
      <c r="T466" s="298">
        <v>-0.0612471941771855</v>
      </c>
      <c r="U466" s="269">
        <v>80622</v>
      </c>
      <c r="V466" s="269">
        <v>71196</v>
      </c>
      <c r="W466" s="270">
        <v>0.883084021731041</v>
      </c>
      <c r="X466" s="270">
        <v>0.82051282051282</v>
      </c>
      <c r="Y466" s="271">
        <v>0.879935794542536</v>
      </c>
      <c r="Z466" s="271">
        <v>0.903697334479794</v>
      </c>
      <c r="AA466" s="298">
        <v>-0.0594229740297156</v>
      </c>
      <c r="AB466" s="267">
        <v>18258</v>
      </c>
      <c r="AC466" s="267">
        <v>15975</v>
      </c>
      <c r="AD466" s="267">
        <v>18530</v>
      </c>
      <c r="AE466" s="267">
        <v>16430</v>
      </c>
      <c r="AF466" s="271">
        <v>0.874958922116333</v>
      </c>
      <c r="AG466" s="271">
        <v>0.88667026443605</v>
      </c>
      <c r="AH466" s="298">
        <v>-0.0117113423197172</v>
      </c>
    </row>
    <row r="467" spans="1:34">
      <c r="A467" s="318" t="s">
        <v>719</v>
      </c>
      <c r="B467" s="324" t="s">
        <v>3342</v>
      </c>
      <c r="C467" s="296" t="s">
        <v>841</v>
      </c>
      <c r="D467" s="324" t="s">
        <v>842</v>
      </c>
      <c r="E467" s="266">
        <v>1433</v>
      </c>
      <c r="F467" s="266">
        <v>1390</v>
      </c>
      <c r="G467" s="266">
        <v>1182</v>
      </c>
      <c r="H467" s="267">
        <v>1545</v>
      </c>
      <c r="I467" s="267">
        <v>1459</v>
      </c>
      <c r="J467" s="267">
        <v>1256</v>
      </c>
      <c r="K467" s="267">
        <v>1280</v>
      </c>
      <c r="L467" s="267">
        <v>1235</v>
      </c>
      <c r="M467" s="267">
        <v>997</v>
      </c>
      <c r="N467" s="270">
        <v>0.961995087336245</v>
      </c>
      <c r="O467" s="269">
        <v>42297</v>
      </c>
      <c r="P467" s="297">
        <v>0.9</v>
      </c>
      <c r="Q467" s="270">
        <v>0.969993021632938</v>
      </c>
      <c r="R467" s="270">
        <v>0.944336569579288</v>
      </c>
      <c r="S467" s="270">
        <v>0.96484375</v>
      </c>
      <c r="T467" s="298">
        <v>0.0256564520536499</v>
      </c>
      <c r="U467" s="269">
        <v>43968</v>
      </c>
      <c r="V467" s="269">
        <v>36339</v>
      </c>
      <c r="W467" s="270">
        <v>0.826487445414847</v>
      </c>
      <c r="X467" s="270">
        <v>0.824842986741103</v>
      </c>
      <c r="Y467" s="271">
        <v>0.81294498381877</v>
      </c>
      <c r="Z467" s="271">
        <v>0.77890625</v>
      </c>
      <c r="AA467" s="298">
        <v>0.0118980029223323</v>
      </c>
      <c r="AB467" s="267">
        <v>9831</v>
      </c>
      <c r="AC467" s="267">
        <v>8032</v>
      </c>
      <c r="AD467" s="267">
        <v>10696</v>
      </c>
      <c r="AE467" s="267">
        <v>8898</v>
      </c>
      <c r="AF467" s="271">
        <v>0.817007425490794</v>
      </c>
      <c r="AG467" s="271">
        <v>0.831899775617053</v>
      </c>
      <c r="AH467" s="298">
        <v>-0.0148923501262587</v>
      </c>
    </row>
    <row r="468" spans="1:34">
      <c r="A468" s="318" t="s">
        <v>719</v>
      </c>
      <c r="B468" s="324" t="s">
        <v>3342</v>
      </c>
      <c r="C468" s="296" t="s">
        <v>843</v>
      </c>
      <c r="D468" s="324" t="s">
        <v>844</v>
      </c>
      <c r="E468" s="266">
        <v>1764</v>
      </c>
      <c r="F468" s="266">
        <v>1627</v>
      </c>
      <c r="G468" s="266">
        <v>1500</v>
      </c>
      <c r="H468" s="267">
        <v>2170</v>
      </c>
      <c r="I468" s="267">
        <v>1843</v>
      </c>
      <c r="J468" s="267">
        <v>1834</v>
      </c>
      <c r="K468" s="267">
        <v>1654</v>
      </c>
      <c r="L468" s="267">
        <v>1564</v>
      </c>
      <c r="M468" s="267">
        <v>1455</v>
      </c>
      <c r="N468" s="270">
        <v>0.949176192776257</v>
      </c>
      <c r="O468" s="269">
        <v>53058</v>
      </c>
      <c r="P468" s="297">
        <v>0.9</v>
      </c>
      <c r="Q468" s="270">
        <v>0.922335600907029</v>
      </c>
      <c r="R468" s="270">
        <v>0.849308755760369</v>
      </c>
      <c r="S468" s="270">
        <v>0.945586457073761</v>
      </c>
      <c r="T468" s="298">
        <v>0.0730268451466608</v>
      </c>
      <c r="U468" s="269">
        <v>55899</v>
      </c>
      <c r="V468" s="269">
        <v>50849</v>
      </c>
      <c r="W468" s="270">
        <v>0.909658491207356</v>
      </c>
      <c r="X468" s="270">
        <v>0.850340136054422</v>
      </c>
      <c r="Y468" s="271">
        <v>0.845161290322581</v>
      </c>
      <c r="Z468" s="271">
        <v>0.879685610640871</v>
      </c>
      <c r="AA468" s="298">
        <v>0.00517884573184102</v>
      </c>
      <c r="AB468" s="267">
        <v>12789</v>
      </c>
      <c r="AC468" s="267">
        <v>11392</v>
      </c>
      <c r="AD468" s="267">
        <v>13159</v>
      </c>
      <c r="AE468" s="267">
        <v>11767</v>
      </c>
      <c r="AF468" s="271">
        <v>0.89076550160294</v>
      </c>
      <c r="AG468" s="271">
        <v>0.894216885781594</v>
      </c>
      <c r="AH468" s="298">
        <v>-0.00345138417865432</v>
      </c>
    </row>
    <row r="469" spans="1:34">
      <c r="A469" s="318" t="s">
        <v>719</v>
      </c>
      <c r="B469" s="324" t="s">
        <v>3342</v>
      </c>
      <c r="C469" s="296" t="s">
        <v>845</v>
      </c>
      <c r="D469" s="324" t="s">
        <v>846</v>
      </c>
      <c r="E469" s="266">
        <v>1493</v>
      </c>
      <c r="F469" s="266">
        <v>1340</v>
      </c>
      <c r="G469" s="266">
        <v>1225</v>
      </c>
      <c r="H469" s="267">
        <v>1919</v>
      </c>
      <c r="I469" s="267">
        <v>1783</v>
      </c>
      <c r="J469" s="267">
        <v>1593</v>
      </c>
      <c r="K469" s="267">
        <v>1378</v>
      </c>
      <c r="L469" s="267">
        <v>1242</v>
      </c>
      <c r="M469" s="267">
        <v>1073</v>
      </c>
      <c r="N469" s="270">
        <v>0.857528928136419</v>
      </c>
      <c r="O469" s="269">
        <v>45058</v>
      </c>
      <c r="P469" s="297">
        <v>0.9</v>
      </c>
      <c r="Q469" s="270">
        <v>0.897521768251842</v>
      </c>
      <c r="R469" s="270">
        <v>0.929129755080771</v>
      </c>
      <c r="S469" s="270">
        <v>0.901306240928882</v>
      </c>
      <c r="T469" s="298">
        <v>-0.0316079868289293</v>
      </c>
      <c r="U469" s="269">
        <v>52544</v>
      </c>
      <c r="V469" s="269">
        <v>42245</v>
      </c>
      <c r="W469" s="270">
        <v>0.80399284409257</v>
      </c>
      <c r="X469" s="270">
        <v>0.820495646349632</v>
      </c>
      <c r="Y469" s="271">
        <v>0.830119854090672</v>
      </c>
      <c r="Z469" s="271">
        <v>0.77866473149492</v>
      </c>
      <c r="AA469" s="298">
        <v>-0.00962420774104067</v>
      </c>
      <c r="AB469" s="267">
        <v>11194</v>
      </c>
      <c r="AC469" s="267">
        <v>9384</v>
      </c>
      <c r="AD469" s="267">
        <v>12176</v>
      </c>
      <c r="AE469" s="267">
        <v>10005</v>
      </c>
      <c r="AF469" s="271">
        <v>0.838306235483295</v>
      </c>
      <c r="AG469" s="271">
        <v>0.821698423127464</v>
      </c>
      <c r="AH469" s="298">
        <v>0.0166078123558308</v>
      </c>
    </row>
    <row r="470" spans="1:34">
      <c r="A470" s="318" t="s">
        <v>719</v>
      </c>
      <c r="B470" s="324" t="s">
        <v>3342</v>
      </c>
      <c r="C470" s="296" t="s">
        <v>847</v>
      </c>
      <c r="D470" s="324" t="s">
        <v>848</v>
      </c>
      <c r="E470" s="266">
        <v>1807</v>
      </c>
      <c r="F470" s="266">
        <v>1492</v>
      </c>
      <c r="G470" s="266">
        <v>1431</v>
      </c>
      <c r="H470" s="267">
        <v>2086</v>
      </c>
      <c r="I470" s="267">
        <v>1757</v>
      </c>
      <c r="J470" s="267">
        <v>1520</v>
      </c>
      <c r="K470" s="267">
        <v>1713</v>
      </c>
      <c r="L470" s="267">
        <v>1512</v>
      </c>
      <c r="M470" s="267">
        <v>1414</v>
      </c>
      <c r="N470" s="270">
        <v>0.868277752073175</v>
      </c>
      <c r="O470" s="269">
        <v>48792</v>
      </c>
      <c r="P470" s="297">
        <v>0.9</v>
      </c>
      <c r="Q470" s="270">
        <v>0.825677919203099</v>
      </c>
      <c r="R470" s="270">
        <v>0.842281879194631</v>
      </c>
      <c r="S470" s="270">
        <v>0.882661996497373</v>
      </c>
      <c r="T470" s="298">
        <v>-0.0166039599915317</v>
      </c>
      <c r="U470" s="269">
        <v>56194</v>
      </c>
      <c r="V470" s="269">
        <v>46644</v>
      </c>
      <c r="W470" s="270">
        <v>0.830053030572659</v>
      </c>
      <c r="X470" s="270">
        <v>0.791920309905921</v>
      </c>
      <c r="Y470" s="271">
        <v>0.728667305848514</v>
      </c>
      <c r="Z470" s="271">
        <v>0.825452422650321</v>
      </c>
      <c r="AA470" s="298">
        <v>0.0632530040574075</v>
      </c>
      <c r="AB470" s="267">
        <v>12793</v>
      </c>
      <c r="AC470" s="267">
        <v>10227</v>
      </c>
      <c r="AD470" s="267">
        <v>12983</v>
      </c>
      <c r="AE470" s="267">
        <v>10673</v>
      </c>
      <c r="AF470" s="271">
        <v>0.799421558664895</v>
      </c>
      <c r="AG470" s="271">
        <v>0.822075021181545</v>
      </c>
      <c r="AH470" s="298">
        <v>-0.0226534625166502</v>
      </c>
    </row>
    <row r="471" spans="1:34">
      <c r="A471" s="318" t="s">
        <v>719</v>
      </c>
      <c r="B471" s="324" t="s">
        <v>3342</v>
      </c>
      <c r="C471" s="296" t="s">
        <v>849</v>
      </c>
      <c r="D471" s="324" t="s">
        <v>849</v>
      </c>
      <c r="E471" s="266">
        <v>1704</v>
      </c>
      <c r="F471" s="266">
        <v>1670</v>
      </c>
      <c r="G471" s="266">
        <v>1520</v>
      </c>
      <c r="H471" s="267">
        <v>2231</v>
      </c>
      <c r="I471" s="267">
        <v>2215</v>
      </c>
      <c r="J471" s="267">
        <v>2000</v>
      </c>
      <c r="K471" s="267">
        <v>1589</v>
      </c>
      <c r="L471" s="267">
        <v>1563</v>
      </c>
      <c r="M471" s="267">
        <v>1467</v>
      </c>
      <c r="N471" s="270">
        <v>0.982657307685438</v>
      </c>
      <c r="O471" s="269">
        <v>55018</v>
      </c>
      <c r="P471" s="297">
        <v>0.9</v>
      </c>
      <c r="Q471" s="270">
        <v>0.980046948356808</v>
      </c>
      <c r="R471" s="270">
        <v>0.992828328103989</v>
      </c>
      <c r="S471" s="270">
        <v>0.983637507866583</v>
      </c>
      <c r="T471" s="298">
        <v>-0.0127813797471817</v>
      </c>
      <c r="U471" s="269">
        <v>55989</v>
      </c>
      <c r="V471" s="269">
        <v>50908</v>
      </c>
      <c r="W471" s="270">
        <v>0.90925003125614</v>
      </c>
      <c r="X471" s="270">
        <v>0.892018779342723</v>
      </c>
      <c r="Y471" s="271">
        <v>0.896458987001345</v>
      </c>
      <c r="Z471" s="271">
        <v>0.923222152297042</v>
      </c>
      <c r="AA471" s="298">
        <v>-0.00444020765862174</v>
      </c>
      <c r="AB471" s="267">
        <v>12484</v>
      </c>
      <c r="AC471" s="267">
        <v>11255</v>
      </c>
      <c r="AD471" s="267">
        <v>13025</v>
      </c>
      <c r="AE471" s="267">
        <v>11788</v>
      </c>
      <c r="AF471" s="271">
        <v>0.901553989106056</v>
      </c>
      <c r="AG471" s="271">
        <v>0.905028790786948</v>
      </c>
      <c r="AH471" s="298">
        <v>-0.00347480168089243</v>
      </c>
    </row>
    <row r="472" spans="1:34">
      <c r="A472" s="318" t="s">
        <v>719</v>
      </c>
      <c r="B472" s="324" t="s">
        <v>3342</v>
      </c>
      <c r="C472" s="296" t="s">
        <v>850</v>
      </c>
      <c r="D472" s="324" t="s">
        <v>851</v>
      </c>
      <c r="E472" s="266">
        <v>1801</v>
      </c>
      <c r="F472" s="266">
        <v>1737</v>
      </c>
      <c r="G472" s="266">
        <v>1462</v>
      </c>
      <c r="H472" s="267">
        <v>2217</v>
      </c>
      <c r="I472" s="267">
        <v>2171</v>
      </c>
      <c r="J472" s="267">
        <v>1911</v>
      </c>
      <c r="K472" s="267">
        <v>1559</v>
      </c>
      <c r="L472" s="267">
        <v>1519</v>
      </c>
      <c r="M472" s="267">
        <v>1278</v>
      </c>
      <c r="N472" s="270">
        <v>0.962135786491308</v>
      </c>
      <c r="O472" s="269">
        <v>55013</v>
      </c>
      <c r="P472" s="297">
        <v>0.9</v>
      </c>
      <c r="Q472" s="270">
        <v>0.964464186563021</v>
      </c>
      <c r="R472" s="270">
        <v>0.979251240414975</v>
      </c>
      <c r="S472" s="270">
        <v>0.974342527261065</v>
      </c>
      <c r="T472" s="298">
        <v>-0.0147870538519547</v>
      </c>
      <c r="U472" s="269">
        <v>57178</v>
      </c>
      <c r="V472" s="269">
        <v>48672</v>
      </c>
      <c r="W472" s="270">
        <v>0.851236489558921</v>
      </c>
      <c r="X472" s="270">
        <v>0.811771238200999</v>
      </c>
      <c r="Y472" s="271">
        <v>0.861975642760487</v>
      </c>
      <c r="Z472" s="271">
        <v>0.81975625400898</v>
      </c>
      <c r="AA472" s="298">
        <v>-0.0502044045594877</v>
      </c>
      <c r="AB472" s="267">
        <v>12586</v>
      </c>
      <c r="AC472" s="267">
        <v>10645</v>
      </c>
      <c r="AD472" s="267">
        <v>13029</v>
      </c>
      <c r="AE472" s="267">
        <v>11222</v>
      </c>
      <c r="AF472" s="271">
        <v>0.845781026537422</v>
      </c>
      <c r="AG472" s="271">
        <v>0.861309386752629</v>
      </c>
      <c r="AH472" s="298">
        <v>-0.0155283602152063</v>
      </c>
    </row>
    <row r="473" spans="1:34">
      <c r="A473" s="318" t="s">
        <v>719</v>
      </c>
      <c r="B473" s="324" t="s">
        <v>3342</v>
      </c>
      <c r="C473" s="296" t="s">
        <v>852</v>
      </c>
      <c r="D473" s="324" t="s">
        <v>853</v>
      </c>
      <c r="E473" s="266">
        <v>1679</v>
      </c>
      <c r="F473" s="266">
        <v>1578</v>
      </c>
      <c r="G473" s="266">
        <v>1178</v>
      </c>
      <c r="H473" s="267">
        <v>2158</v>
      </c>
      <c r="I473" s="267">
        <v>2094</v>
      </c>
      <c r="J473" s="267">
        <v>1565</v>
      </c>
      <c r="K473" s="267">
        <v>1470</v>
      </c>
      <c r="L473" s="267">
        <v>1424</v>
      </c>
      <c r="M473" s="267">
        <v>1185</v>
      </c>
      <c r="N473" s="270">
        <v>0.899922103213243</v>
      </c>
      <c r="O473" s="269">
        <v>46211</v>
      </c>
      <c r="P473" s="297">
        <v>0.9</v>
      </c>
      <c r="Q473" s="270">
        <v>0.939845145920191</v>
      </c>
      <c r="R473" s="270">
        <v>0.970342910101946</v>
      </c>
      <c r="S473" s="270">
        <v>0.968707482993197</v>
      </c>
      <c r="T473" s="298">
        <v>-0.0304977641817556</v>
      </c>
      <c r="U473" s="269">
        <v>51350</v>
      </c>
      <c r="V473" s="269">
        <v>39752</v>
      </c>
      <c r="W473" s="270">
        <v>0.774138266796495</v>
      </c>
      <c r="X473" s="270">
        <v>0.701608100059559</v>
      </c>
      <c r="Y473" s="271">
        <v>0.725208526413346</v>
      </c>
      <c r="Z473" s="271">
        <v>0.806122448979592</v>
      </c>
      <c r="AA473" s="298">
        <v>-0.0236004263537863</v>
      </c>
      <c r="AB473" s="267">
        <v>11948</v>
      </c>
      <c r="AC473" s="267">
        <v>9134</v>
      </c>
      <c r="AD473" s="267">
        <v>11835</v>
      </c>
      <c r="AE473" s="267">
        <v>8990</v>
      </c>
      <c r="AF473" s="271">
        <v>0.764479410780047</v>
      </c>
      <c r="AG473" s="271">
        <v>0.759611322348965</v>
      </c>
      <c r="AH473" s="298">
        <v>0.004868088431082</v>
      </c>
    </row>
    <row r="474" spans="1:34">
      <c r="A474" s="318" t="s">
        <v>719</v>
      </c>
      <c r="B474" s="324" t="s">
        <v>3342</v>
      </c>
      <c r="C474" s="296" t="s">
        <v>854</v>
      </c>
      <c r="D474" s="324" t="s">
        <v>855</v>
      </c>
      <c r="E474" s="266">
        <v>2483</v>
      </c>
      <c r="F474" s="266">
        <v>2281</v>
      </c>
      <c r="G474" s="266">
        <v>2078</v>
      </c>
      <c r="H474" s="267">
        <v>3566</v>
      </c>
      <c r="I474" s="267">
        <v>3382</v>
      </c>
      <c r="J474" s="267">
        <v>3206</v>
      </c>
      <c r="K474" s="267">
        <v>2631</v>
      </c>
      <c r="L474" s="267">
        <v>2463</v>
      </c>
      <c r="M474" s="267">
        <v>2324</v>
      </c>
      <c r="N474" s="270">
        <v>0.949238046294063</v>
      </c>
      <c r="O474" s="269">
        <v>90507</v>
      </c>
      <c r="P474" s="297">
        <v>0.9</v>
      </c>
      <c r="Q474" s="270">
        <v>0.91864679822795</v>
      </c>
      <c r="R474" s="270">
        <v>0.948401570386988</v>
      </c>
      <c r="S474" s="270">
        <v>0.936145952109464</v>
      </c>
      <c r="T474" s="298">
        <v>-0.0297547721590382</v>
      </c>
      <c r="U474" s="269">
        <v>95347</v>
      </c>
      <c r="V474" s="269">
        <v>86015</v>
      </c>
      <c r="W474" s="270">
        <v>0.90212591901161</v>
      </c>
      <c r="X474" s="270">
        <v>0.836890857833266</v>
      </c>
      <c r="Y474" s="271">
        <v>0.899046550757151</v>
      </c>
      <c r="Z474" s="271">
        <v>0.883314329152413</v>
      </c>
      <c r="AA474" s="298">
        <v>-0.0621556929238847</v>
      </c>
      <c r="AB474" s="267">
        <v>20558</v>
      </c>
      <c r="AC474" s="267">
        <v>18116</v>
      </c>
      <c r="AD474" s="267">
        <v>22434</v>
      </c>
      <c r="AE474" s="267">
        <v>20315</v>
      </c>
      <c r="AF474" s="271">
        <v>0.881214125887732</v>
      </c>
      <c r="AG474" s="271">
        <v>0.905545154675938</v>
      </c>
      <c r="AH474" s="298">
        <v>-0.024331028788206</v>
      </c>
    </row>
    <row r="475" spans="1:34">
      <c r="A475" s="318" t="s">
        <v>719</v>
      </c>
      <c r="B475" s="324" t="s">
        <v>3342</v>
      </c>
      <c r="C475" s="296" t="s">
        <v>856</v>
      </c>
      <c r="D475" s="324" t="s">
        <v>856</v>
      </c>
      <c r="E475" s="266">
        <v>1494</v>
      </c>
      <c r="F475" s="266">
        <v>1459</v>
      </c>
      <c r="G475" s="266">
        <v>1419</v>
      </c>
      <c r="H475" s="267">
        <v>1673</v>
      </c>
      <c r="I475" s="267">
        <v>1651</v>
      </c>
      <c r="J475" s="267">
        <v>1627</v>
      </c>
      <c r="K475" s="267">
        <v>1559</v>
      </c>
      <c r="L475" s="267">
        <v>1537</v>
      </c>
      <c r="M475" s="267">
        <v>1530</v>
      </c>
      <c r="N475" s="270">
        <v>0.983646807072869</v>
      </c>
      <c r="O475" s="269">
        <v>43669</v>
      </c>
      <c r="P475" s="297">
        <v>0.9</v>
      </c>
      <c r="Q475" s="270">
        <v>0.976572958500669</v>
      </c>
      <c r="R475" s="270">
        <v>0.986849970113568</v>
      </c>
      <c r="S475" s="270">
        <v>0.985888389993586</v>
      </c>
      <c r="T475" s="298">
        <v>-0.0102770116128991</v>
      </c>
      <c r="U475" s="269">
        <v>44395</v>
      </c>
      <c r="V475" s="269">
        <v>43076</v>
      </c>
      <c r="W475" s="270">
        <v>0.970289447009798</v>
      </c>
      <c r="X475" s="270">
        <v>0.949799196787149</v>
      </c>
      <c r="Y475" s="271">
        <v>0.972504482964734</v>
      </c>
      <c r="Z475" s="271">
        <v>0.981398332264272</v>
      </c>
      <c r="AA475" s="298">
        <v>-0.0227052861775854</v>
      </c>
      <c r="AB475" s="267">
        <v>10658</v>
      </c>
      <c r="AC475" s="267">
        <v>10348</v>
      </c>
      <c r="AD475" s="267">
        <v>10516</v>
      </c>
      <c r="AE475" s="267">
        <v>10256</v>
      </c>
      <c r="AF475" s="271">
        <v>0.970913867517358</v>
      </c>
      <c r="AG475" s="271">
        <v>0.97527577025485</v>
      </c>
      <c r="AH475" s="298">
        <v>-0.00436190273749193</v>
      </c>
    </row>
    <row r="476" spans="1:34">
      <c r="A476" s="318" t="s">
        <v>719</v>
      </c>
      <c r="B476" s="324" t="s">
        <v>3342</v>
      </c>
      <c r="C476" s="296" t="s">
        <v>857</v>
      </c>
      <c r="D476" s="324" t="s">
        <v>858</v>
      </c>
      <c r="E476" s="266">
        <v>1660</v>
      </c>
      <c r="F476" s="266">
        <v>1587</v>
      </c>
      <c r="G476" s="266">
        <v>1378</v>
      </c>
      <c r="H476" s="267">
        <v>2029</v>
      </c>
      <c r="I476" s="267">
        <v>1964</v>
      </c>
      <c r="J476" s="267">
        <v>1752</v>
      </c>
      <c r="K476" s="267">
        <v>1637</v>
      </c>
      <c r="L476" s="267">
        <v>1601</v>
      </c>
      <c r="M476" s="267">
        <v>1415</v>
      </c>
      <c r="N476" s="270">
        <v>0.963155902446059</v>
      </c>
      <c r="O476" s="269">
        <v>53433</v>
      </c>
      <c r="P476" s="297">
        <v>0.9</v>
      </c>
      <c r="Q476" s="270">
        <v>0.956024096385542</v>
      </c>
      <c r="R476" s="270">
        <v>0.967964514539182</v>
      </c>
      <c r="S476" s="270">
        <v>0.978008552229688</v>
      </c>
      <c r="T476" s="298">
        <v>-0.0119404181536397</v>
      </c>
      <c r="U476" s="269">
        <v>55477</v>
      </c>
      <c r="V476" s="269">
        <v>47642</v>
      </c>
      <c r="W476" s="270">
        <v>0.858770301205905</v>
      </c>
      <c r="X476" s="270">
        <v>0.830120481927711</v>
      </c>
      <c r="Y476" s="271">
        <v>0.863479546574667</v>
      </c>
      <c r="Z476" s="271">
        <v>0.864386072083079</v>
      </c>
      <c r="AA476" s="298">
        <v>-0.0333590646469565</v>
      </c>
      <c r="AB476" s="267">
        <v>12334</v>
      </c>
      <c r="AC476" s="267">
        <v>10609</v>
      </c>
      <c r="AD476" s="267">
        <v>13333</v>
      </c>
      <c r="AE476" s="267">
        <v>11263</v>
      </c>
      <c r="AF476" s="271">
        <v>0.86014269498946</v>
      </c>
      <c r="AG476" s="271">
        <v>0.844746118652966</v>
      </c>
      <c r="AH476" s="298">
        <v>0.0153965763364937</v>
      </c>
    </row>
    <row r="477" spans="1:34">
      <c r="A477" s="318" t="s">
        <v>719</v>
      </c>
      <c r="B477" s="324" t="s">
        <v>3342</v>
      </c>
      <c r="C477" s="296" t="s">
        <v>859</v>
      </c>
      <c r="D477" s="324" t="s">
        <v>860</v>
      </c>
      <c r="E477" s="266">
        <v>1715</v>
      </c>
      <c r="F477" s="266">
        <v>1660</v>
      </c>
      <c r="G477" s="266">
        <v>1537</v>
      </c>
      <c r="H477" s="267">
        <v>2070</v>
      </c>
      <c r="I477" s="267">
        <v>2009</v>
      </c>
      <c r="J477" s="267">
        <v>1831</v>
      </c>
      <c r="K477" s="267">
        <v>1577</v>
      </c>
      <c r="L477" s="267">
        <v>1528</v>
      </c>
      <c r="M477" s="267">
        <v>1419</v>
      </c>
      <c r="N477" s="270">
        <v>0.952037123612626</v>
      </c>
      <c r="O477" s="269">
        <v>54983</v>
      </c>
      <c r="P477" s="297">
        <v>0.9</v>
      </c>
      <c r="Q477" s="270">
        <v>0.967930029154519</v>
      </c>
      <c r="R477" s="270">
        <v>0.970531400966184</v>
      </c>
      <c r="S477" s="270">
        <v>0.968928344958783</v>
      </c>
      <c r="T477" s="298">
        <v>-0.00260137181166464</v>
      </c>
      <c r="U477" s="269">
        <v>57753</v>
      </c>
      <c r="V477" s="269">
        <v>52180</v>
      </c>
      <c r="W477" s="270">
        <v>0.903502848336883</v>
      </c>
      <c r="X477" s="270">
        <v>0.896209912536443</v>
      </c>
      <c r="Y477" s="271">
        <v>0.884541062801932</v>
      </c>
      <c r="Z477" s="271">
        <v>0.899809765377299</v>
      </c>
      <c r="AA477" s="298">
        <v>0.0116688497345108</v>
      </c>
      <c r="AB477" s="267">
        <v>12595</v>
      </c>
      <c r="AC477" s="267">
        <v>11299</v>
      </c>
      <c r="AD477" s="267">
        <v>13360</v>
      </c>
      <c r="AE477" s="267">
        <v>12096</v>
      </c>
      <c r="AF477" s="271">
        <v>0.897102024612942</v>
      </c>
      <c r="AG477" s="271">
        <v>0.905389221556886</v>
      </c>
      <c r="AH477" s="298">
        <v>-0.00828719694394464</v>
      </c>
    </row>
    <row r="478" spans="1:34">
      <c r="A478" s="318" t="s">
        <v>719</v>
      </c>
      <c r="B478" s="324" t="s">
        <v>3342</v>
      </c>
      <c r="C478" s="296" t="s">
        <v>861</v>
      </c>
      <c r="D478" s="324" t="s">
        <v>862</v>
      </c>
      <c r="E478" s="266">
        <v>1903</v>
      </c>
      <c r="F478" s="266">
        <v>1847</v>
      </c>
      <c r="G478" s="266">
        <v>1655</v>
      </c>
      <c r="H478" s="267">
        <v>2248</v>
      </c>
      <c r="I478" s="267">
        <v>2216</v>
      </c>
      <c r="J478" s="267">
        <v>2029</v>
      </c>
      <c r="K478" s="267">
        <v>1806</v>
      </c>
      <c r="L478" s="267">
        <v>1769</v>
      </c>
      <c r="M478" s="267">
        <v>1610</v>
      </c>
      <c r="N478" s="270">
        <v>0.981712115509632</v>
      </c>
      <c r="O478" s="269">
        <v>57385</v>
      </c>
      <c r="P478" s="297">
        <v>0.9</v>
      </c>
      <c r="Q478" s="270">
        <v>0.970572779821335</v>
      </c>
      <c r="R478" s="270">
        <v>0.98576512455516</v>
      </c>
      <c r="S478" s="270">
        <v>0.979512735326689</v>
      </c>
      <c r="T478" s="298">
        <v>-0.0151923447338255</v>
      </c>
      <c r="U478" s="269">
        <v>58454</v>
      </c>
      <c r="V478" s="269">
        <v>52724</v>
      </c>
      <c r="W478" s="270">
        <v>0.901974201936566</v>
      </c>
      <c r="X478" s="270">
        <v>0.869679453494482</v>
      </c>
      <c r="Y478" s="271">
        <v>0.902580071174377</v>
      </c>
      <c r="Z478" s="271">
        <v>0.891472868217054</v>
      </c>
      <c r="AA478" s="298">
        <v>-0.0329006176798948</v>
      </c>
      <c r="AB478" s="267">
        <v>13438</v>
      </c>
      <c r="AC478" s="267">
        <v>12045</v>
      </c>
      <c r="AD478" s="267">
        <v>13242</v>
      </c>
      <c r="AE478" s="267">
        <v>11942</v>
      </c>
      <c r="AF478" s="271">
        <v>0.89633874088406</v>
      </c>
      <c r="AG478" s="271">
        <v>0.901827518501737</v>
      </c>
      <c r="AH478" s="298">
        <v>-0.00548877761767674</v>
      </c>
    </row>
    <row r="479" spans="1:34">
      <c r="A479" s="318" t="s">
        <v>719</v>
      </c>
      <c r="B479" s="324" t="s">
        <v>3343</v>
      </c>
      <c r="C479" s="296" t="s">
        <v>863</v>
      </c>
      <c r="D479" s="324" t="s">
        <v>864</v>
      </c>
      <c r="E479" s="266">
        <v>2247</v>
      </c>
      <c r="F479" s="266">
        <v>2223</v>
      </c>
      <c r="G479" s="266">
        <v>1984</v>
      </c>
      <c r="H479" s="267">
        <v>2752</v>
      </c>
      <c r="I479" s="267">
        <v>2732</v>
      </c>
      <c r="J479" s="267">
        <v>2467</v>
      </c>
      <c r="K479" s="267">
        <v>2940</v>
      </c>
      <c r="L479" s="267">
        <v>2907</v>
      </c>
      <c r="M479" s="267">
        <v>2699</v>
      </c>
      <c r="N479" s="270">
        <v>0.981193539899515</v>
      </c>
      <c r="O479" s="269">
        <v>78312</v>
      </c>
      <c r="P479" s="297">
        <v>0.9</v>
      </c>
      <c r="Q479" s="270">
        <v>0.98931909212283</v>
      </c>
      <c r="R479" s="270">
        <v>0.992732558139535</v>
      </c>
      <c r="S479" s="270">
        <v>0.988775510204082</v>
      </c>
      <c r="T479" s="298">
        <v>-0.00341346601670445</v>
      </c>
      <c r="U479" s="269">
        <v>79813</v>
      </c>
      <c r="V479" s="269">
        <v>72670</v>
      </c>
      <c r="W479" s="270">
        <v>0.91050330146718</v>
      </c>
      <c r="X479" s="270">
        <v>0.88295505117935</v>
      </c>
      <c r="Y479" s="271">
        <v>0.896438953488372</v>
      </c>
      <c r="Z479" s="271">
        <v>0.918027210884354</v>
      </c>
      <c r="AA479" s="298">
        <v>-0.0134839023090219</v>
      </c>
      <c r="AB479" s="267">
        <v>20218</v>
      </c>
      <c r="AC479" s="267">
        <v>18319</v>
      </c>
      <c r="AD479" s="267">
        <v>20460</v>
      </c>
      <c r="AE479" s="267">
        <v>18752</v>
      </c>
      <c r="AF479" s="271">
        <v>0.906073795627659</v>
      </c>
      <c r="AG479" s="271">
        <v>0.916520039100684</v>
      </c>
      <c r="AH479" s="298">
        <v>-0.0104462434730257</v>
      </c>
    </row>
    <row r="480" spans="1:34">
      <c r="A480" s="318" t="s">
        <v>719</v>
      </c>
      <c r="B480" s="324" t="s">
        <v>3343</v>
      </c>
      <c r="C480" s="296" t="s">
        <v>865</v>
      </c>
      <c r="D480" s="324" t="s">
        <v>866</v>
      </c>
      <c r="E480" s="266">
        <v>2019</v>
      </c>
      <c r="F480" s="266">
        <v>2007</v>
      </c>
      <c r="G480" s="266">
        <v>1806</v>
      </c>
      <c r="H480" s="267">
        <v>2185</v>
      </c>
      <c r="I480" s="267">
        <v>2167</v>
      </c>
      <c r="J480" s="267">
        <v>1969</v>
      </c>
      <c r="K480" s="267">
        <v>2255</v>
      </c>
      <c r="L480" s="267">
        <v>2230</v>
      </c>
      <c r="M480" s="267">
        <v>2095</v>
      </c>
      <c r="N480" s="270">
        <v>0.994811532667965</v>
      </c>
      <c r="O480" s="269">
        <v>112932</v>
      </c>
      <c r="P480" s="297">
        <v>0.9</v>
      </c>
      <c r="Q480" s="270">
        <v>0.99405646359584</v>
      </c>
      <c r="R480" s="270">
        <v>0.991762013729977</v>
      </c>
      <c r="S480" s="270">
        <v>0.988913525498891</v>
      </c>
      <c r="T480" s="298">
        <v>0.00229444986586247</v>
      </c>
      <c r="U480" s="269">
        <v>113521</v>
      </c>
      <c r="V480" s="269">
        <v>105162</v>
      </c>
      <c r="W480" s="270">
        <v>0.926366046810722</v>
      </c>
      <c r="X480" s="270">
        <v>0.894502228826152</v>
      </c>
      <c r="Y480" s="271">
        <v>0.901144164759725</v>
      </c>
      <c r="Z480" s="271">
        <v>0.929046563192905</v>
      </c>
      <c r="AA480" s="298">
        <v>-0.00664193593357376</v>
      </c>
      <c r="AB480" s="267">
        <v>16363</v>
      </c>
      <c r="AC480" s="267">
        <v>15037</v>
      </c>
      <c r="AD480" s="267">
        <v>18278</v>
      </c>
      <c r="AE480" s="267">
        <v>16689</v>
      </c>
      <c r="AF480" s="271">
        <v>0.918963515247815</v>
      </c>
      <c r="AG480" s="271">
        <v>0.913064886749097</v>
      </c>
      <c r="AH480" s="298">
        <v>0.00589862849871792</v>
      </c>
    </row>
    <row r="481" spans="1:34">
      <c r="A481" s="318" t="s">
        <v>719</v>
      </c>
      <c r="B481" s="324" t="s">
        <v>3343</v>
      </c>
      <c r="C481" s="296" t="s">
        <v>867</v>
      </c>
      <c r="D481" s="324" t="s">
        <v>867</v>
      </c>
      <c r="E481" s="266">
        <v>2269</v>
      </c>
      <c r="F481" s="266">
        <v>2184</v>
      </c>
      <c r="G481" s="266">
        <v>2116</v>
      </c>
      <c r="H481" s="267">
        <v>2465</v>
      </c>
      <c r="I481" s="267">
        <v>2321</v>
      </c>
      <c r="J481" s="267">
        <v>2292</v>
      </c>
      <c r="K481" s="267">
        <v>2682</v>
      </c>
      <c r="L481" s="267">
        <v>2610</v>
      </c>
      <c r="M481" s="267">
        <v>2559</v>
      </c>
      <c r="N481" s="270">
        <v>0.973878170388034</v>
      </c>
      <c r="O481" s="269">
        <v>71880</v>
      </c>
      <c r="P481" s="297">
        <v>0.9</v>
      </c>
      <c r="Q481" s="270">
        <v>0.96253856324372</v>
      </c>
      <c r="R481" s="270">
        <v>0.94158215010142</v>
      </c>
      <c r="S481" s="270">
        <v>0.973154362416107</v>
      </c>
      <c r="T481" s="298">
        <v>0.0209564131422998</v>
      </c>
      <c r="U481" s="269">
        <v>73808</v>
      </c>
      <c r="V481" s="269">
        <v>70337</v>
      </c>
      <c r="W481" s="270">
        <v>0.952972577498374</v>
      </c>
      <c r="X481" s="270">
        <v>0.932569413838696</v>
      </c>
      <c r="Y481" s="271">
        <v>0.929817444219067</v>
      </c>
      <c r="Z481" s="271">
        <v>0.95413870246085</v>
      </c>
      <c r="AA481" s="298">
        <v>0.00275196961962854</v>
      </c>
      <c r="AB481" s="267">
        <v>18523</v>
      </c>
      <c r="AC481" s="267">
        <v>17688</v>
      </c>
      <c r="AD481" s="267">
        <v>18655</v>
      </c>
      <c r="AE481" s="267">
        <v>17851</v>
      </c>
      <c r="AF481" s="271">
        <v>0.954920909139988</v>
      </c>
      <c r="AG481" s="271">
        <v>0.956901634950415</v>
      </c>
      <c r="AH481" s="298">
        <v>-0.0019807258104273</v>
      </c>
    </row>
    <row r="482" spans="1:34">
      <c r="A482" s="318" t="s">
        <v>719</v>
      </c>
      <c r="B482" s="324" t="s">
        <v>3343</v>
      </c>
      <c r="C482" s="296" t="s">
        <v>868</v>
      </c>
      <c r="D482" s="324" t="s">
        <v>868</v>
      </c>
      <c r="E482" s="266">
        <v>644</v>
      </c>
      <c r="F482" s="266">
        <v>635</v>
      </c>
      <c r="G482" s="266">
        <v>546</v>
      </c>
      <c r="H482" s="267">
        <v>698</v>
      </c>
      <c r="I482" s="267">
        <v>642</v>
      </c>
      <c r="J482" s="267">
        <v>594</v>
      </c>
      <c r="K482" s="267">
        <v>635</v>
      </c>
      <c r="L482" s="267">
        <v>631</v>
      </c>
      <c r="M482" s="267">
        <v>572</v>
      </c>
      <c r="N482" s="270">
        <v>0.975988657029251</v>
      </c>
      <c r="O482" s="269">
        <v>31664</v>
      </c>
      <c r="P482" s="297">
        <v>0.9</v>
      </c>
      <c r="Q482" s="270">
        <v>0.986024844720497</v>
      </c>
      <c r="R482" s="270">
        <v>0.919770773638969</v>
      </c>
      <c r="S482" s="270">
        <v>0.993700787401575</v>
      </c>
      <c r="T482" s="298">
        <v>0.0662540710815284</v>
      </c>
      <c r="U482" s="269">
        <v>32443</v>
      </c>
      <c r="V482" s="269">
        <v>29769</v>
      </c>
      <c r="W482" s="270">
        <v>0.917578522331474</v>
      </c>
      <c r="X482" s="270">
        <v>0.847826086956522</v>
      </c>
      <c r="Y482" s="271">
        <v>0.851002865329513</v>
      </c>
      <c r="Z482" s="271">
        <v>0.900787401574803</v>
      </c>
      <c r="AA482" s="298">
        <v>-0.00317677837299113</v>
      </c>
      <c r="AB482" s="267">
        <v>4904</v>
      </c>
      <c r="AC482" s="267">
        <v>4385</v>
      </c>
      <c r="AD482" s="267">
        <v>4974</v>
      </c>
      <c r="AE482" s="267">
        <v>4369</v>
      </c>
      <c r="AF482" s="271">
        <v>0.894168026101142</v>
      </c>
      <c r="AG482" s="271">
        <v>0.878367511057499</v>
      </c>
      <c r="AH482" s="298">
        <v>0.0158005150436429</v>
      </c>
    </row>
    <row r="483" spans="1:34">
      <c r="A483" s="318" t="s">
        <v>719</v>
      </c>
      <c r="B483" s="324" t="s">
        <v>3343</v>
      </c>
      <c r="C483" s="296" t="s">
        <v>869</v>
      </c>
      <c r="D483" s="324" t="s">
        <v>870</v>
      </c>
      <c r="E483" s="266">
        <v>1605</v>
      </c>
      <c r="F483" s="266">
        <v>1548</v>
      </c>
      <c r="G483" s="266">
        <v>1478</v>
      </c>
      <c r="H483" s="267">
        <v>1937</v>
      </c>
      <c r="I483" s="267">
        <v>1881</v>
      </c>
      <c r="J483" s="267">
        <v>1823</v>
      </c>
      <c r="K483" s="267">
        <v>1966</v>
      </c>
      <c r="L483" s="267">
        <v>1895</v>
      </c>
      <c r="M483" s="267">
        <v>1844</v>
      </c>
      <c r="N483" s="270">
        <v>0.97476269989802</v>
      </c>
      <c r="O483" s="269">
        <v>86981</v>
      </c>
      <c r="P483" s="297">
        <v>0.9</v>
      </c>
      <c r="Q483" s="270">
        <v>0.964485981308411</v>
      </c>
      <c r="R483" s="270">
        <v>0.971089313371193</v>
      </c>
      <c r="S483" s="270">
        <v>0.963886063072228</v>
      </c>
      <c r="T483" s="298">
        <v>-0.0066033320627813</v>
      </c>
      <c r="U483" s="269">
        <v>89233</v>
      </c>
      <c r="V483" s="269">
        <v>82983</v>
      </c>
      <c r="W483" s="270">
        <v>0.929958647585534</v>
      </c>
      <c r="X483" s="270">
        <v>0.920872274143302</v>
      </c>
      <c r="Y483" s="271">
        <v>0.941146102219928</v>
      </c>
      <c r="Z483" s="271">
        <v>0.93794506612411</v>
      </c>
      <c r="AA483" s="298">
        <v>-0.0202738280766255</v>
      </c>
      <c r="AB483" s="267">
        <v>13532</v>
      </c>
      <c r="AC483" s="267">
        <v>12693</v>
      </c>
      <c r="AD483" s="267">
        <v>14104</v>
      </c>
      <c r="AE483" s="267">
        <v>13132</v>
      </c>
      <c r="AF483" s="271">
        <v>0.937998817617499</v>
      </c>
      <c r="AG483" s="271">
        <v>0.931083380601248</v>
      </c>
      <c r="AH483" s="298">
        <v>0.00691543701625141</v>
      </c>
    </row>
    <row r="484" spans="1:34">
      <c r="A484" s="318" t="s">
        <v>719</v>
      </c>
      <c r="B484" s="324" t="s">
        <v>3343</v>
      </c>
      <c r="C484" s="296" t="s">
        <v>871</v>
      </c>
      <c r="D484" s="324" t="s">
        <v>872</v>
      </c>
      <c r="E484" s="266">
        <v>1765</v>
      </c>
      <c r="F484" s="266">
        <v>1758</v>
      </c>
      <c r="G484" s="266">
        <v>1642</v>
      </c>
      <c r="H484" s="267">
        <v>2046</v>
      </c>
      <c r="I484" s="267">
        <v>2031</v>
      </c>
      <c r="J484" s="267">
        <v>1926</v>
      </c>
      <c r="K484" s="267">
        <v>1928</v>
      </c>
      <c r="L484" s="267">
        <v>1913</v>
      </c>
      <c r="M484" s="267">
        <v>1837</v>
      </c>
      <c r="N484" s="270">
        <v>0.990638545512923</v>
      </c>
      <c r="O484" s="269">
        <v>98731</v>
      </c>
      <c r="P484" s="297">
        <v>0.9</v>
      </c>
      <c r="Q484" s="270">
        <v>0.996033994334278</v>
      </c>
      <c r="R484" s="270">
        <v>0.99266862170088</v>
      </c>
      <c r="S484" s="270">
        <v>0.992219917012448</v>
      </c>
      <c r="T484" s="298">
        <v>0.00336537263339787</v>
      </c>
      <c r="U484" s="269">
        <v>99664</v>
      </c>
      <c r="V484" s="269">
        <v>94111</v>
      </c>
      <c r="W484" s="270">
        <v>0.944282790174988</v>
      </c>
      <c r="X484" s="270">
        <v>0.930311614730878</v>
      </c>
      <c r="Y484" s="271">
        <v>0.941348973607038</v>
      </c>
      <c r="Z484" s="271">
        <v>0.952800829875519</v>
      </c>
      <c r="AA484" s="298">
        <v>-0.01103735887616</v>
      </c>
      <c r="AB484" s="267">
        <v>15150</v>
      </c>
      <c r="AC484" s="267">
        <v>14269</v>
      </c>
      <c r="AD484" s="267">
        <v>16102</v>
      </c>
      <c r="AE484" s="267">
        <v>15095</v>
      </c>
      <c r="AF484" s="271">
        <v>0.941848184818482</v>
      </c>
      <c r="AG484" s="271">
        <v>0.937461184945969</v>
      </c>
      <c r="AH484" s="298">
        <v>0.00438699987251245</v>
      </c>
    </row>
    <row r="485" spans="1:34">
      <c r="A485" s="318" t="s">
        <v>719</v>
      </c>
      <c r="B485" s="324" t="s">
        <v>3343</v>
      </c>
      <c r="C485" s="296" t="s">
        <v>873</v>
      </c>
      <c r="D485" s="324" t="s">
        <v>874</v>
      </c>
      <c r="E485" s="266">
        <v>3912</v>
      </c>
      <c r="F485" s="266">
        <v>3600</v>
      </c>
      <c r="G485" s="266">
        <v>3410</v>
      </c>
      <c r="H485" s="267">
        <v>4536</v>
      </c>
      <c r="I485" s="267">
        <v>4157</v>
      </c>
      <c r="J485" s="267">
        <v>3930</v>
      </c>
      <c r="K485" s="267">
        <v>4529</v>
      </c>
      <c r="L485" s="267">
        <v>4231</v>
      </c>
      <c r="M485" s="267">
        <v>4041</v>
      </c>
      <c r="N485" s="270">
        <v>0.95336010630006</v>
      </c>
      <c r="O485" s="269">
        <v>128430</v>
      </c>
      <c r="P485" s="297">
        <v>0.9</v>
      </c>
      <c r="Q485" s="270">
        <v>0.920245398773006</v>
      </c>
      <c r="R485" s="270">
        <v>0.916446208112875</v>
      </c>
      <c r="S485" s="270">
        <v>0.934201810554206</v>
      </c>
      <c r="T485" s="298">
        <v>0.00379919066013135</v>
      </c>
      <c r="U485" s="269">
        <v>134713</v>
      </c>
      <c r="V485" s="269">
        <v>122978</v>
      </c>
      <c r="W485" s="270">
        <v>0.912888882290499</v>
      </c>
      <c r="X485" s="270">
        <v>0.871676891615542</v>
      </c>
      <c r="Y485" s="271">
        <v>0.866402116402116</v>
      </c>
      <c r="Z485" s="271">
        <v>0.892249944800177</v>
      </c>
      <c r="AA485" s="298">
        <v>0.00527477521342556</v>
      </c>
      <c r="AB485" s="267">
        <v>33220</v>
      </c>
      <c r="AC485" s="267">
        <v>29900</v>
      </c>
      <c r="AD485" s="267">
        <v>33236</v>
      </c>
      <c r="AE485" s="267">
        <v>30622</v>
      </c>
      <c r="AF485" s="271">
        <v>0.900060204695966</v>
      </c>
      <c r="AG485" s="271">
        <v>0.921350343001565</v>
      </c>
      <c r="AH485" s="298">
        <v>-0.0212901383055983</v>
      </c>
    </row>
    <row r="486" spans="1:34">
      <c r="A486" s="318" t="s">
        <v>719</v>
      </c>
      <c r="B486" s="324" t="s">
        <v>3343</v>
      </c>
      <c r="C486" s="296" t="s">
        <v>875</v>
      </c>
      <c r="D486" s="324" t="s">
        <v>876</v>
      </c>
      <c r="E486" s="266">
        <v>2167</v>
      </c>
      <c r="F486" s="266">
        <v>1996</v>
      </c>
      <c r="G486" s="266">
        <v>1944</v>
      </c>
      <c r="H486" s="267">
        <v>2627</v>
      </c>
      <c r="I486" s="267">
        <v>2417</v>
      </c>
      <c r="J486" s="267">
        <v>2335</v>
      </c>
      <c r="K486" s="267">
        <v>2753</v>
      </c>
      <c r="L486" s="267">
        <v>2642</v>
      </c>
      <c r="M486" s="267">
        <v>2583</v>
      </c>
      <c r="N486" s="270">
        <v>0.951996772892295</v>
      </c>
      <c r="O486" s="269">
        <v>75520</v>
      </c>
      <c r="P486" s="297">
        <v>0.9</v>
      </c>
      <c r="Q486" s="270">
        <v>0.921089063221043</v>
      </c>
      <c r="R486" s="270">
        <v>0.920060905976399</v>
      </c>
      <c r="S486" s="270">
        <v>0.959680348710498</v>
      </c>
      <c r="T486" s="298">
        <v>0.001028157244644</v>
      </c>
      <c r="U486" s="269">
        <v>79328</v>
      </c>
      <c r="V486" s="269">
        <v>73124</v>
      </c>
      <c r="W486" s="270">
        <v>0.921793061718435</v>
      </c>
      <c r="X486" s="270">
        <v>0.897092754960775</v>
      </c>
      <c r="Y486" s="271">
        <v>0.888846593071945</v>
      </c>
      <c r="Z486" s="271">
        <v>0.938249182709771</v>
      </c>
      <c r="AA486" s="298">
        <v>0.00824616188883009</v>
      </c>
      <c r="AB486" s="267">
        <v>19386</v>
      </c>
      <c r="AC486" s="267">
        <v>17834</v>
      </c>
      <c r="AD486" s="267">
        <v>19239</v>
      </c>
      <c r="AE486" s="267">
        <v>17811</v>
      </c>
      <c r="AF486" s="271">
        <v>0.919942226348912</v>
      </c>
      <c r="AG486" s="271">
        <v>0.925775767971308</v>
      </c>
      <c r="AH486" s="298">
        <v>-0.00583354162239669</v>
      </c>
    </row>
    <row r="487" spans="1:34">
      <c r="A487" s="318" t="s">
        <v>719</v>
      </c>
      <c r="B487" s="324" t="s">
        <v>3343</v>
      </c>
      <c r="C487" s="296" t="s">
        <v>877</v>
      </c>
      <c r="D487" s="324" t="s">
        <v>878</v>
      </c>
      <c r="E487" s="266">
        <v>1514</v>
      </c>
      <c r="F487" s="266">
        <v>1473</v>
      </c>
      <c r="G487" s="266">
        <v>1419</v>
      </c>
      <c r="H487" s="267">
        <v>1907</v>
      </c>
      <c r="I487" s="267">
        <v>1875</v>
      </c>
      <c r="J487" s="267">
        <v>1814</v>
      </c>
      <c r="K487" s="267">
        <v>1978</v>
      </c>
      <c r="L487" s="267">
        <v>1922</v>
      </c>
      <c r="M487" s="267">
        <v>1836</v>
      </c>
      <c r="N487" s="270">
        <v>0.976276545175162</v>
      </c>
      <c r="O487" s="269">
        <v>88313</v>
      </c>
      <c r="P487" s="297">
        <v>0.9</v>
      </c>
      <c r="Q487" s="270">
        <v>0.972919418758256</v>
      </c>
      <c r="R487" s="270">
        <v>0.983219716832722</v>
      </c>
      <c r="S487" s="270">
        <v>0.971688574317492</v>
      </c>
      <c r="T487" s="298">
        <v>-0.0103002980744653</v>
      </c>
      <c r="U487" s="269">
        <v>90459</v>
      </c>
      <c r="V487" s="269">
        <v>84804</v>
      </c>
      <c r="W487" s="270">
        <v>0.937485490664279</v>
      </c>
      <c r="X487" s="270">
        <v>0.937252311756935</v>
      </c>
      <c r="Y487" s="271">
        <v>0.951232302045097</v>
      </c>
      <c r="Z487" s="271">
        <v>0.928210313447927</v>
      </c>
      <c r="AA487" s="298">
        <v>-0.0139799902881618</v>
      </c>
      <c r="AB487" s="267">
        <v>13154</v>
      </c>
      <c r="AC487" s="267">
        <v>12555</v>
      </c>
      <c r="AD487" s="267">
        <v>14560</v>
      </c>
      <c r="AE487" s="267">
        <v>13844</v>
      </c>
      <c r="AF487" s="271">
        <v>0.954462520906188</v>
      </c>
      <c r="AG487" s="271">
        <v>0.950824175824176</v>
      </c>
      <c r="AH487" s="298">
        <v>0.00363834508201244</v>
      </c>
    </row>
    <row r="488" spans="1:34">
      <c r="A488" s="318" t="s">
        <v>719</v>
      </c>
      <c r="B488" s="324" t="s">
        <v>3343</v>
      </c>
      <c r="C488" s="296" t="s">
        <v>879</v>
      </c>
      <c r="D488" s="324" t="s">
        <v>879</v>
      </c>
      <c r="E488" s="266">
        <v>1647</v>
      </c>
      <c r="F488" s="266">
        <v>1552</v>
      </c>
      <c r="G488" s="266">
        <v>1517</v>
      </c>
      <c r="H488" s="267">
        <v>1824</v>
      </c>
      <c r="I488" s="267">
        <v>1786</v>
      </c>
      <c r="J488" s="267">
        <v>1719</v>
      </c>
      <c r="K488" s="267">
        <v>1873</v>
      </c>
      <c r="L488" s="267">
        <v>1786</v>
      </c>
      <c r="M488" s="267">
        <v>1771</v>
      </c>
      <c r="N488" s="270">
        <v>0.979804116499135</v>
      </c>
      <c r="O488" s="269">
        <v>53221</v>
      </c>
      <c r="P488" s="297">
        <v>0.9</v>
      </c>
      <c r="Q488" s="270">
        <v>0.942319368548877</v>
      </c>
      <c r="R488" s="270">
        <v>0.979166666666667</v>
      </c>
      <c r="S488" s="270">
        <v>0.953550453817405</v>
      </c>
      <c r="T488" s="298">
        <v>-0.0368472981177899</v>
      </c>
      <c r="U488" s="269">
        <v>54318</v>
      </c>
      <c r="V488" s="269">
        <v>52260</v>
      </c>
      <c r="W488" s="270">
        <v>0.96211200706948</v>
      </c>
      <c r="X488" s="270">
        <v>0.9210686095932</v>
      </c>
      <c r="Y488" s="271">
        <v>0.942434210526316</v>
      </c>
      <c r="Z488" s="271">
        <v>0.94554191137213</v>
      </c>
      <c r="AA488" s="298">
        <v>-0.021365600933116</v>
      </c>
      <c r="AB488" s="267">
        <v>13477</v>
      </c>
      <c r="AC488" s="267">
        <v>12767</v>
      </c>
      <c r="AD488" s="267">
        <v>13768</v>
      </c>
      <c r="AE488" s="267">
        <v>13285</v>
      </c>
      <c r="AF488" s="271">
        <v>0.947317652296505</v>
      </c>
      <c r="AG488" s="271">
        <v>0.964918651946543</v>
      </c>
      <c r="AH488" s="298">
        <v>-0.0176009996500376</v>
      </c>
    </row>
    <row r="489" spans="1:34">
      <c r="A489" s="318" t="s">
        <v>719</v>
      </c>
      <c r="B489" s="324" t="s">
        <v>3343</v>
      </c>
      <c r="C489" s="296" t="s">
        <v>880</v>
      </c>
      <c r="D489" s="324" t="s">
        <v>880</v>
      </c>
      <c r="E489" s="266">
        <v>1521</v>
      </c>
      <c r="F489" s="266">
        <v>1516</v>
      </c>
      <c r="G489" s="266">
        <v>1450</v>
      </c>
      <c r="H489" s="267">
        <v>1659</v>
      </c>
      <c r="I489" s="267">
        <v>1650</v>
      </c>
      <c r="J489" s="267">
        <v>1593</v>
      </c>
      <c r="K489" s="267">
        <v>1780</v>
      </c>
      <c r="L489" s="267">
        <v>1773</v>
      </c>
      <c r="M489" s="267">
        <v>1713</v>
      </c>
      <c r="N489" s="270">
        <v>0.995711763222063</v>
      </c>
      <c r="O489" s="269">
        <v>47368</v>
      </c>
      <c r="P489" s="297">
        <v>0.9</v>
      </c>
      <c r="Q489" s="270">
        <v>0.996712689020381</v>
      </c>
      <c r="R489" s="270">
        <v>0.994575045207957</v>
      </c>
      <c r="S489" s="270">
        <v>0.996067415730337</v>
      </c>
      <c r="T489" s="298">
        <v>0.00213764381242476</v>
      </c>
      <c r="U489" s="269">
        <v>47572</v>
      </c>
      <c r="V489" s="269">
        <v>46132</v>
      </c>
      <c r="W489" s="270">
        <v>0.969730093332212</v>
      </c>
      <c r="X489" s="270">
        <v>0.953320184089415</v>
      </c>
      <c r="Y489" s="271">
        <v>0.960216998191682</v>
      </c>
      <c r="Z489" s="271">
        <v>0.962359550561798</v>
      </c>
      <c r="AA489" s="298">
        <v>-0.00689681410226683</v>
      </c>
      <c r="AB489" s="267">
        <v>12279</v>
      </c>
      <c r="AC489" s="267">
        <v>11871</v>
      </c>
      <c r="AD489" s="267">
        <v>11945</v>
      </c>
      <c r="AE489" s="267">
        <v>11557</v>
      </c>
      <c r="AF489" s="271">
        <v>0.966772538480332</v>
      </c>
      <c r="AG489" s="271">
        <v>0.967517789870239</v>
      </c>
      <c r="AH489" s="298">
        <v>-0.000745251389906332</v>
      </c>
    </row>
    <row r="490" spans="1:34">
      <c r="A490" s="318" t="s">
        <v>719</v>
      </c>
      <c r="B490" s="324" t="s">
        <v>3343</v>
      </c>
      <c r="C490" s="296" t="s">
        <v>881</v>
      </c>
      <c r="D490" s="324" t="s">
        <v>882</v>
      </c>
      <c r="E490" s="266">
        <v>3</v>
      </c>
      <c r="F490" s="266">
        <v>3</v>
      </c>
      <c r="G490" s="266">
        <v>2</v>
      </c>
      <c r="H490" s="267">
        <v>4</v>
      </c>
      <c r="I490" s="267">
        <v>1</v>
      </c>
      <c r="J490" s="267">
        <v>3</v>
      </c>
      <c r="K490" s="267">
        <v>4</v>
      </c>
      <c r="L490" s="267">
        <v>3</v>
      </c>
      <c r="M490" s="267">
        <v>2</v>
      </c>
      <c r="N490" s="270">
        <v>0.803571428571429</v>
      </c>
      <c r="O490" s="269">
        <v>45</v>
      </c>
      <c r="P490" s="297">
        <v>0.9</v>
      </c>
      <c r="Q490" s="270">
        <v>1</v>
      </c>
      <c r="R490" s="270">
        <v>0.25</v>
      </c>
      <c r="S490" s="270">
        <v>0.75</v>
      </c>
      <c r="T490" s="298">
        <v>0.75</v>
      </c>
      <c r="U490" s="269">
        <v>56</v>
      </c>
      <c r="V490" s="269">
        <v>38</v>
      </c>
      <c r="W490" s="270">
        <v>0.678571428571429</v>
      </c>
      <c r="X490" s="270">
        <v>0.666666666666667</v>
      </c>
      <c r="Y490" s="271">
        <v>0.75</v>
      </c>
      <c r="Z490" s="271">
        <v>0.5</v>
      </c>
      <c r="AA490" s="298">
        <v>-0.0833333333333334</v>
      </c>
      <c r="AB490" s="267">
        <v>22</v>
      </c>
      <c r="AC490" s="267">
        <v>12</v>
      </c>
      <c r="AD490" s="267">
        <v>14</v>
      </c>
      <c r="AE490" s="267">
        <v>12</v>
      </c>
      <c r="AF490" s="271">
        <v>0.545454545454545</v>
      </c>
      <c r="AG490" s="271">
        <v>0.857142857142857</v>
      </c>
      <c r="AH490" s="298">
        <v>-0.311688311688312</v>
      </c>
    </row>
    <row r="491" spans="1:34">
      <c r="A491" s="318" t="s">
        <v>719</v>
      </c>
      <c r="B491" s="324" t="s">
        <v>3343</v>
      </c>
      <c r="C491" s="296" t="s">
        <v>883</v>
      </c>
      <c r="D491" s="324" t="s">
        <v>884</v>
      </c>
      <c r="E491" s="266">
        <v>2406</v>
      </c>
      <c r="F491" s="266">
        <v>2363</v>
      </c>
      <c r="G491" s="266">
        <v>2261</v>
      </c>
      <c r="H491" s="267">
        <v>2900</v>
      </c>
      <c r="I491" s="267">
        <v>2848</v>
      </c>
      <c r="J491" s="267">
        <v>2755</v>
      </c>
      <c r="K491" s="267">
        <v>2893</v>
      </c>
      <c r="L491" s="267">
        <v>2835</v>
      </c>
      <c r="M491" s="267">
        <v>2754</v>
      </c>
      <c r="N491" s="270">
        <v>0.979724493112328</v>
      </c>
      <c r="O491" s="269">
        <v>78376</v>
      </c>
      <c r="P491" s="297">
        <v>0.9</v>
      </c>
      <c r="Q491" s="270">
        <v>0.982128013300083</v>
      </c>
      <c r="R491" s="270">
        <v>0.982068965517241</v>
      </c>
      <c r="S491" s="270">
        <v>0.979951607328033</v>
      </c>
      <c r="T491" s="298">
        <v>5.90477828417146e-5</v>
      </c>
      <c r="U491" s="269">
        <v>79998</v>
      </c>
      <c r="V491" s="269">
        <v>75598</v>
      </c>
      <c r="W491" s="270">
        <v>0.944998624965624</v>
      </c>
      <c r="X491" s="270">
        <v>0.93973399833749</v>
      </c>
      <c r="Y491" s="271">
        <v>0.95</v>
      </c>
      <c r="Z491" s="271">
        <v>0.951952989975804</v>
      </c>
      <c r="AA491" s="298">
        <v>-0.0102660016625103</v>
      </c>
      <c r="AB491" s="267">
        <v>20787</v>
      </c>
      <c r="AC491" s="267">
        <v>19742</v>
      </c>
      <c r="AD491" s="267">
        <v>20452</v>
      </c>
      <c r="AE491" s="267">
        <v>19317</v>
      </c>
      <c r="AF491" s="271">
        <v>0.949728195506807</v>
      </c>
      <c r="AG491" s="271">
        <v>0.944504204967729</v>
      </c>
      <c r="AH491" s="298">
        <v>0.00522399053907774</v>
      </c>
    </row>
    <row r="492" spans="1:34">
      <c r="A492" s="318" t="s">
        <v>719</v>
      </c>
      <c r="B492" s="324" t="s">
        <v>3343</v>
      </c>
      <c r="C492" s="296" t="s">
        <v>885</v>
      </c>
      <c r="D492" s="324" t="s">
        <v>885</v>
      </c>
      <c r="E492" s="266">
        <v>1964</v>
      </c>
      <c r="F492" s="266">
        <v>1869</v>
      </c>
      <c r="G492" s="266">
        <v>1703</v>
      </c>
      <c r="H492" s="267">
        <v>2353</v>
      </c>
      <c r="I492" s="267">
        <v>2065</v>
      </c>
      <c r="J492" s="267">
        <v>1936</v>
      </c>
      <c r="K492" s="267">
        <v>2422</v>
      </c>
      <c r="L492" s="267">
        <v>2211</v>
      </c>
      <c r="M492" s="267">
        <v>2141</v>
      </c>
      <c r="N492" s="270">
        <v>0.95134184416262</v>
      </c>
      <c r="O492" s="269">
        <v>113047</v>
      </c>
      <c r="P492" s="297">
        <v>0.9</v>
      </c>
      <c r="Q492" s="270">
        <v>0.95162932790224</v>
      </c>
      <c r="R492" s="270">
        <v>0.877603059923502</v>
      </c>
      <c r="S492" s="270">
        <v>0.912881915772089</v>
      </c>
      <c r="T492" s="298">
        <v>0.0740262679787383</v>
      </c>
      <c r="U492" s="269">
        <v>118829</v>
      </c>
      <c r="V492" s="269">
        <v>108502</v>
      </c>
      <c r="W492" s="270">
        <v>0.913093605096399</v>
      </c>
      <c r="X492" s="270">
        <v>0.867107942973523</v>
      </c>
      <c r="Y492" s="271">
        <v>0.822779430514237</v>
      </c>
      <c r="Z492" s="271">
        <v>0.883980181668043</v>
      </c>
      <c r="AA492" s="298">
        <v>0.0443285124592863</v>
      </c>
      <c r="AB492" s="267">
        <v>17409</v>
      </c>
      <c r="AC492" s="267">
        <v>15399</v>
      </c>
      <c r="AD492" s="267">
        <v>18857</v>
      </c>
      <c r="AE492" s="267">
        <v>17049</v>
      </c>
      <c r="AF492" s="271">
        <v>0.884542478028606</v>
      </c>
      <c r="AG492" s="271">
        <v>0.904120485761256</v>
      </c>
      <c r="AH492" s="298">
        <v>-0.0195780077326499</v>
      </c>
    </row>
    <row r="493" spans="1:34">
      <c r="A493" s="318" t="s">
        <v>719</v>
      </c>
      <c r="B493" s="324" t="s">
        <v>3343</v>
      </c>
      <c r="C493" s="296" t="s">
        <v>886</v>
      </c>
      <c r="D493" s="324" t="s">
        <v>887</v>
      </c>
      <c r="E493" s="266">
        <v>984</v>
      </c>
      <c r="F493" s="266">
        <v>953</v>
      </c>
      <c r="G493" s="266">
        <v>918</v>
      </c>
      <c r="H493" s="267">
        <v>1130</v>
      </c>
      <c r="I493" s="267">
        <v>1113</v>
      </c>
      <c r="J493" s="267">
        <v>1097</v>
      </c>
      <c r="K493" s="267">
        <v>1154</v>
      </c>
      <c r="L493" s="267">
        <v>1137</v>
      </c>
      <c r="M493" s="267">
        <v>1099</v>
      </c>
      <c r="N493" s="270">
        <v>0.983306884765625</v>
      </c>
      <c r="O493" s="269">
        <v>32221</v>
      </c>
      <c r="P493" s="297">
        <v>0.9</v>
      </c>
      <c r="Q493" s="270">
        <v>0.96849593495935</v>
      </c>
      <c r="R493" s="270">
        <v>0.984955752212389</v>
      </c>
      <c r="S493" s="270">
        <v>0.98526863084922</v>
      </c>
      <c r="T493" s="298">
        <v>-0.0164598172530398</v>
      </c>
      <c r="U493" s="269">
        <v>32768</v>
      </c>
      <c r="V493" s="269">
        <v>31685</v>
      </c>
      <c r="W493" s="270">
        <v>0.966949462890625</v>
      </c>
      <c r="X493" s="270">
        <v>0.932926829268293</v>
      </c>
      <c r="Y493" s="271">
        <v>0.970796460176991</v>
      </c>
      <c r="Z493" s="271">
        <v>0.952339688041594</v>
      </c>
      <c r="AA493" s="298">
        <v>-0.0378696309086984</v>
      </c>
      <c r="AB493" s="267">
        <v>8228</v>
      </c>
      <c r="AC493" s="267">
        <v>7950</v>
      </c>
      <c r="AD493" s="267">
        <v>8213</v>
      </c>
      <c r="AE493" s="267">
        <v>7924</v>
      </c>
      <c r="AF493" s="271">
        <v>0.966212931453573</v>
      </c>
      <c r="AG493" s="271">
        <v>0.964811883599172</v>
      </c>
      <c r="AH493" s="298">
        <v>0.00140104785440109</v>
      </c>
    </row>
    <row r="494" spans="1:34">
      <c r="A494" s="318" t="s">
        <v>719</v>
      </c>
      <c r="B494" s="324" t="s">
        <v>3344</v>
      </c>
      <c r="C494" s="296" t="s">
        <v>888</v>
      </c>
      <c r="D494" s="324" t="s">
        <v>889</v>
      </c>
      <c r="E494" s="266">
        <v>4605</v>
      </c>
      <c r="F494" s="266">
        <v>4563</v>
      </c>
      <c r="G494" s="266">
        <v>4342</v>
      </c>
      <c r="H494" s="267">
        <v>5002</v>
      </c>
      <c r="I494" s="267">
        <v>4965</v>
      </c>
      <c r="J494" s="267">
        <v>4693</v>
      </c>
      <c r="K494" s="267">
        <v>4486</v>
      </c>
      <c r="L494" s="267">
        <v>4455</v>
      </c>
      <c r="M494" s="267">
        <v>4206</v>
      </c>
      <c r="N494" s="270">
        <v>0.991960289808592</v>
      </c>
      <c r="O494" s="269">
        <v>136091</v>
      </c>
      <c r="P494" s="297">
        <v>0.9</v>
      </c>
      <c r="Q494" s="270">
        <v>0.990879478827362</v>
      </c>
      <c r="R494" s="270">
        <v>0.992602958816473</v>
      </c>
      <c r="S494" s="270">
        <v>0.993089612126616</v>
      </c>
      <c r="T494" s="298">
        <v>-0.00172347998911182</v>
      </c>
      <c r="U494" s="269">
        <v>137194</v>
      </c>
      <c r="V494" s="269">
        <v>128783</v>
      </c>
      <c r="W494" s="270">
        <v>0.938692654197705</v>
      </c>
      <c r="X494" s="270">
        <v>0.942888165038002</v>
      </c>
      <c r="Y494" s="271">
        <v>0.938224710115954</v>
      </c>
      <c r="Z494" s="271">
        <v>0.937583593401694</v>
      </c>
      <c r="AA494" s="298">
        <v>0.00466345492204856</v>
      </c>
      <c r="AB494" s="267">
        <v>33190</v>
      </c>
      <c r="AC494" s="267">
        <v>31371</v>
      </c>
      <c r="AD494" s="267">
        <v>33137</v>
      </c>
      <c r="AE494" s="267">
        <v>31360</v>
      </c>
      <c r="AF494" s="271">
        <v>0.945194335643266</v>
      </c>
      <c r="AG494" s="271">
        <v>0.946374143706431</v>
      </c>
      <c r="AH494" s="298">
        <v>-0.00117980806316487</v>
      </c>
    </row>
    <row r="495" spans="1:34">
      <c r="A495" s="318" t="s">
        <v>719</v>
      </c>
      <c r="B495" s="324" t="s">
        <v>3344</v>
      </c>
      <c r="C495" s="296" t="s">
        <v>890</v>
      </c>
      <c r="D495" s="324" t="s">
        <v>890</v>
      </c>
      <c r="E495" s="266">
        <v>3932</v>
      </c>
      <c r="F495" s="266">
        <v>3889</v>
      </c>
      <c r="G495" s="266">
        <v>3737</v>
      </c>
      <c r="H495" s="267">
        <v>4276</v>
      </c>
      <c r="I495" s="267">
        <v>4250</v>
      </c>
      <c r="J495" s="267">
        <v>4057</v>
      </c>
      <c r="K495" s="267">
        <v>3817</v>
      </c>
      <c r="L495" s="267">
        <v>3796</v>
      </c>
      <c r="M495" s="267">
        <v>3634</v>
      </c>
      <c r="N495" s="270">
        <v>0.990995654830606</v>
      </c>
      <c r="O495" s="269">
        <v>116771</v>
      </c>
      <c r="P495" s="297">
        <v>0.9</v>
      </c>
      <c r="Q495" s="270">
        <v>0.989064089521872</v>
      </c>
      <c r="R495" s="270">
        <v>0.993919550982226</v>
      </c>
      <c r="S495" s="270">
        <v>0.994498297091957</v>
      </c>
      <c r="T495" s="298">
        <v>-0.00485546146035454</v>
      </c>
      <c r="U495" s="269">
        <v>117832</v>
      </c>
      <c r="V495" s="269">
        <v>111342</v>
      </c>
      <c r="W495" s="270">
        <v>0.944921583271098</v>
      </c>
      <c r="X495" s="270">
        <v>0.950406917599186</v>
      </c>
      <c r="Y495" s="271">
        <v>0.948783910196445</v>
      </c>
      <c r="Z495" s="271">
        <v>0.952056588944197</v>
      </c>
      <c r="AA495" s="298">
        <v>0.00162300740274091</v>
      </c>
      <c r="AB495" s="267">
        <v>28217</v>
      </c>
      <c r="AC495" s="267">
        <v>26862</v>
      </c>
      <c r="AD495" s="267">
        <v>28484</v>
      </c>
      <c r="AE495" s="267">
        <v>26604</v>
      </c>
      <c r="AF495" s="271">
        <v>0.951979303256902</v>
      </c>
      <c r="AG495" s="271">
        <v>0.933998033983991</v>
      </c>
      <c r="AH495" s="298">
        <v>0.0179812692729108</v>
      </c>
    </row>
    <row r="496" spans="1:34">
      <c r="A496" s="318" t="s">
        <v>719</v>
      </c>
      <c r="B496" s="324" t="s">
        <v>3344</v>
      </c>
      <c r="C496" s="296" t="s">
        <v>891</v>
      </c>
      <c r="D496" s="324" t="s">
        <v>892</v>
      </c>
      <c r="E496" s="266">
        <v>3642</v>
      </c>
      <c r="F496" s="266">
        <v>3610</v>
      </c>
      <c r="G496" s="266">
        <v>3402</v>
      </c>
      <c r="H496" s="267">
        <v>4195</v>
      </c>
      <c r="I496" s="267">
        <v>4165</v>
      </c>
      <c r="J496" s="267">
        <v>3913</v>
      </c>
      <c r="K496" s="267">
        <v>3608</v>
      </c>
      <c r="L496" s="267">
        <v>3575</v>
      </c>
      <c r="M496" s="267">
        <v>3461</v>
      </c>
      <c r="N496" s="270">
        <v>0.991132818484109</v>
      </c>
      <c r="O496" s="269">
        <v>109987</v>
      </c>
      <c r="P496" s="297">
        <v>0.9</v>
      </c>
      <c r="Q496" s="270">
        <v>0.991213618890719</v>
      </c>
      <c r="R496" s="270">
        <v>0.99284862932062</v>
      </c>
      <c r="S496" s="270">
        <v>0.990853658536585</v>
      </c>
      <c r="T496" s="298">
        <v>-0.00163501042990044</v>
      </c>
      <c r="U496" s="269">
        <v>110971</v>
      </c>
      <c r="V496" s="269">
        <v>105808</v>
      </c>
      <c r="W496" s="270">
        <v>0.953474331131557</v>
      </c>
      <c r="X496" s="270">
        <v>0.934102141680395</v>
      </c>
      <c r="Y496" s="271">
        <v>0.932777115613826</v>
      </c>
      <c r="Z496" s="271">
        <v>0.959257206208426</v>
      </c>
      <c r="AA496" s="298">
        <v>0.00132502606656937</v>
      </c>
      <c r="AB496" s="267">
        <v>26644</v>
      </c>
      <c r="AC496" s="267">
        <v>25270</v>
      </c>
      <c r="AD496" s="267">
        <v>27016</v>
      </c>
      <c r="AE496" s="267">
        <v>25651</v>
      </c>
      <c r="AF496" s="271">
        <v>0.948431166491518</v>
      </c>
      <c r="AG496" s="271">
        <v>0.949474385549304</v>
      </c>
      <c r="AH496" s="298">
        <v>-0.00104321905778626</v>
      </c>
    </row>
    <row r="497" spans="1:34">
      <c r="A497" s="318" t="s">
        <v>719</v>
      </c>
      <c r="B497" s="324" t="s">
        <v>3344</v>
      </c>
      <c r="C497" s="296" t="s">
        <v>893</v>
      </c>
      <c r="D497" s="324" t="s">
        <v>893</v>
      </c>
      <c r="E497" s="266">
        <v>3580</v>
      </c>
      <c r="F497" s="266">
        <v>3508</v>
      </c>
      <c r="G497" s="266">
        <v>3307</v>
      </c>
      <c r="H497" s="267">
        <v>3644</v>
      </c>
      <c r="I497" s="267">
        <v>3599</v>
      </c>
      <c r="J497" s="267">
        <v>3465</v>
      </c>
      <c r="K497" s="267">
        <v>3459</v>
      </c>
      <c r="L497" s="267">
        <v>3402</v>
      </c>
      <c r="M497" s="267">
        <v>3285</v>
      </c>
      <c r="N497" s="270">
        <v>0.98417529478765</v>
      </c>
      <c r="O497" s="269">
        <v>105416</v>
      </c>
      <c r="P497" s="297">
        <v>0.9</v>
      </c>
      <c r="Q497" s="270">
        <v>0.979888268156425</v>
      </c>
      <c r="R497" s="270">
        <v>0.987650933040615</v>
      </c>
      <c r="S497" s="270">
        <v>0.983521248915872</v>
      </c>
      <c r="T497" s="298">
        <v>-0.00776266488419008</v>
      </c>
      <c r="U497" s="269">
        <v>107111</v>
      </c>
      <c r="V497" s="269">
        <v>101437</v>
      </c>
      <c r="W497" s="270">
        <v>0.947026916003025</v>
      </c>
      <c r="X497" s="270">
        <v>0.923743016759777</v>
      </c>
      <c r="Y497" s="271">
        <v>0.950878155872667</v>
      </c>
      <c r="Z497" s="271">
        <v>0.949696444058977</v>
      </c>
      <c r="AA497" s="298">
        <v>-0.0271351391128909</v>
      </c>
      <c r="AB497" s="267">
        <v>24655</v>
      </c>
      <c r="AC497" s="267">
        <v>23336</v>
      </c>
      <c r="AD497" s="267">
        <v>26075</v>
      </c>
      <c r="AE497" s="267">
        <v>24797</v>
      </c>
      <c r="AF497" s="271">
        <v>0.946501723788278</v>
      </c>
      <c r="AG497" s="271">
        <v>0.950987535953979</v>
      </c>
      <c r="AH497" s="298">
        <v>-0.00448581216570065</v>
      </c>
    </row>
    <row r="498" spans="1:34">
      <c r="A498" s="318" t="s">
        <v>719</v>
      </c>
      <c r="B498" s="324" t="s">
        <v>3344</v>
      </c>
      <c r="C498" s="296" t="s">
        <v>894</v>
      </c>
      <c r="D498" s="324" t="s">
        <v>895</v>
      </c>
      <c r="E498" s="266">
        <v>3979</v>
      </c>
      <c r="F498" s="266">
        <v>3945</v>
      </c>
      <c r="G498" s="266">
        <v>3742</v>
      </c>
      <c r="H498" s="267">
        <v>4291</v>
      </c>
      <c r="I498" s="267">
        <v>4260</v>
      </c>
      <c r="J498" s="267">
        <v>4009</v>
      </c>
      <c r="K498" s="267">
        <v>3733</v>
      </c>
      <c r="L498" s="267">
        <v>3698</v>
      </c>
      <c r="M498" s="267">
        <v>3527</v>
      </c>
      <c r="N498" s="270">
        <v>0.986222126001299</v>
      </c>
      <c r="O498" s="269">
        <v>113884</v>
      </c>
      <c r="P498" s="297">
        <v>0.9</v>
      </c>
      <c r="Q498" s="270">
        <v>0.991455139482282</v>
      </c>
      <c r="R498" s="270">
        <v>0.992775576788627</v>
      </c>
      <c r="S498" s="270">
        <v>0.990624162871685</v>
      </c>
      <c r="T498" s="298">
        <v>-0.00132043730634535</v>
      </c>
      <c r="U498" s="269">
        <v>115475</v>
      </c>
      <c r="V498" s="269">
        <v>109617</v>
      </c>
      <c r="W498" s="270">
        <v>0.949270404849535</v>
      </c>
      <c r="X498" s="270">
        <v>0.940437295802966</v>
      </c>
      <c r="Y498" s="271">
        <v>0.934281053367513</v>
      </c>
      <c r="Z498" s="271">
        <v>0.944816501473346</v>
      </c>
      <c r="AA498" s="298">
        <v>0.0061562424354521</v>
      </c>
      <c r="AB498" s="267">
        <v>27896</v>
      </c>
      <c r="AC498" s="267">
        <v>26483</v>
      </c>
      <c r="AD498" s="267">
        <v>28046</v>
      </c>
      <c r="AE498" s="267">
        <v>26702</v>
      </c>
      <c r="AF498" s="271">
        <v>0.949347576713507</v>
      </c>
      <c r="AG498" s="271">
        <v>0.952078727804321</v>
      </c>
      <c r="AH498" s="298">
        <v>-0.00273115109081412</v>
      </c>
    </row>
    <row r="499" spans="1:34">
      <c r="A499" s="318" t="s">
        <v>719</v>
      </c>
      <c r="B499" s="324" t="s">
        <v>3344</v>
      </c>
      <c r="C499" s="296" t="s">
        <v>896</v>
      </c>
      <c r="D499" s="324" t="s">
        <v>896</v>
      </c>
      <c r="E499" s="266">
        <v>2244</v>
      </c>
      <c r="F499" s="266">
        <v>2231</v>
      </c>
      <c r="G499" s="266">
        <v>2057</v>
      </c>
      <c r="H499" s="267">
        <v>2423</v>
      </c>
      <c r="I499" s="267">
        <v>2414</v>
      </c>
      <c r="J499" s="267">
        <v>2219</v>
      </c>
      <c r="K499" s="267">
        <v>2154</v>
      </c>
      <c r="L499" s="267">
        <v>2147</v>
      </c>
      <c r="M499" s="267">
        <v>2026</v>
      </c>
      <c r="N499" s="270">
        <v>0.994832240647898</v>
      </c>
      <c r="O499" s="269">
        <v>64490</v>
      </c>
      <c r="P499" s="297">
        <v>0.9</v>
      </c>
      <c r="Q499" s="270">
        <v>0.994206773618538</v>
      </c>
      <c r="R499" s="270">
        <v>0.996285596368139</v>
      </c>
      <c r="S499" s="270">
        <v>0.996750232126277</v>
      </c>
      <c r="T499" s="298">
        <v>-0.00207882274960025</v>
      </c>
      <c r="U499" s="269">
        <v>64825</v>
      </c>
      <c r="V499" s="269">
        <v>61123</v>
      </c>
      <c r="W499" s="270">
        <v>0.942892402622445</v>
      </c>
      <c r="X499" s="270">
        <v>0.916666666666667</v>
      </c>
      <c r="Y499" s="271">
        <v>0.915806851011143</v>
      </c>
      <c r="Z499" s="271">
        <v>0.940575673166202</v>
      </c>
      <c r="AA499" s="298">
        <v>0.000859815655523399</v>
      </c>
      <c r="AB499" s="267">
        <v>15892</v>
      </c>
      <c r="AC499" s="267">
        <v>14757</v>
      </c>
      <c r="AD499" s="267">
        <v>15821</v>
      </c>
      <c r="AE499" s="267">
        <v>14792</v>
      </c>
      <c r="AF499" s="271">
        <v>0.928580417820287</v>
      </c>
      <c r="AG499" s="271">
        <v>0.9349598634726</v>
      </c>
      <c r="AH499" s="298">
        <v>-0.00637944565231285</v>
      </c>
    </row>
    <row r="500" spans="1:34">
      <c r="A500" s="318" t="s">
        <v>719</v>
      </c>
      <c r="B500" s="324" t="s">
        <v>3344</v>
      </c>
      <c r="C500" s="296" t="s">
        <v>897</v>
      </c>
      <c r="D500" s="324" t="s">
        <v>898</v>
      </c>
      <c r="E500" s="266">
        <v>3199</v>
      </c>
      <c r="F500" s="266">
        <v>3156</v>
      </c>
      <c r="G500" s="266">
        <v>3046</v>
      </c>
      <c r="H500" s="267">
        <v>3538</v>
      </c>
      <c r="I500" s="267">
        <v>3457</v>
      </c>
      <c r="J500" s="267">
        <v>3340</v>
      </c>
      <c r="K500" s="267">
        <v>3153</v>
      </c>
      <c r="L500" s="267">
        <v>3108</v>
      </c>
      <c r="M500" s="267">
        <v>3023</v>
      </c>
      <c r="N500" s="270">
        <v>0.985685350572481</v>
      </c>
      <c r="O500" s="269">
        <v>93923</v>
      </c>
      <c r="P500" s="297">
        <v>0.9</v>
      </c>
      <c r="Q500" s="270">
        <v>0.986558299468584</v>
      </c>
      <c r="R500" s="270">
        <v>0.977105709440362</v>
      </c>
      <c r="S500" s="270">
        <v>0.985727878211227</v>
      </c>
      <c r="T500" s="298">
        <v>0.00945259002822219</v>
      </c>
      <c r="U500" s="269">
        <v>95287</v>
      </c>
      <c r="V500" s="269">
        <v>90859</v>
      </c>
      <c r="W500" s="270">
        <v>0.95352986241565</v>
      </c>
      <c r="X500" s="270">
        <v>0.952172553923101</v>
      </c>
      <c r="Y500" s="271">
        <v>0.944036178631996</v>
      </c>
      <c r="Z500" s="271">
        <v>0.958769425943546</v>
      </c>
      <c r="AA500" s="298">
        <v>0.00813637529110545</v>
      </c>
      <c r="AB500" s="267">
        <v>23110</v>
      </c>
      <c r="AC500" s="267">
        <v>22331</v>
      </c>
      <c r="AD500" s="267">
        <v>22859</v>
      </c>
      <c r="AE500" s="267">
        <v>21818</v>
      </c>
      <c r="AF500" s="271">
        <v>0.966291648636954</v>
      </c>
      <c r="AG500" s="271">
        <v>0.954459950129052</v>
      </c>
      <c r="AH500" s="298">
        <v>0.0118316985079017</v>
      </c>
    </row>
    <row r="501" spans="1:34">
      <c r="A501" s="318" t="s">
        <v>719</v>
      </c>
      <c r="B501" s="324" t="s">
        <v>3344</v>
      </c>
      <c r="C501" s="296" t="s">
        <v>899</v>
      </c>
      <c r="D501" s="324" t="s">
        <v>900</v>
      </c>
      <c r="E501" s="266">
        <v>3071</v>
      </c>
      <c r="F501" s="266">
        <v>3029</v>
      </c>
      <c r="G501" s="266">
        <v>2829</v>
      </c>
      <c r="H501" s="267">
        <v>3419</v>
      </c>
      <c r="I501" s="267">
        <v>3383</v>
      </c>
      <c r="J501" s="267">
        <v>3132</v>
      </c>
      <c r="K501" s="267">
        <v>3078</v>
      </c>
      <c r="L501" s="267">
        <v>3044</v>
      </c>
      <c r="M501" s="267">
        <v>2826</v>
      </c>
      <c r="N501" s="270">
        <v>0.988266271014659</v>
      </c>
      <c r="O501" s="269">
        <v>94584</v>
      </c>
      <c r="P501" s="297">
        <v>0.9</v>
      </c>
      <c r="Q501" s="270">
        <v>0.986323673070661</v>
      </c>
      <c r="R501" s="270">
        <v>0.989470605440187</v>
      </c>
      <c r="S501" s="270">
        <v>0.988953866146849</v>
      </c>
      <c r="T501" s="298">
        <v>-0.00314693236952612</v>
      </c>
      <c r="U501" s="269">
        <v>95707</v>
      </c>
      <c r="V501" s="269">
        <v>88465</v>
      </c>
      <c r="W501" s="270">
        <v>0.924331553595871</v>
      </c>
      <c r="X501" s="270">
        <v>0.921198306740475</v>
      </c>
      <c r="Y501" s="271">
        <v>0.916057326703715</v>
      </c>
      <c r="Z501" s="271">
        <v>0.91812865497076</v>
      </c>
      <c r="AA501" s="298">
        <v>0.00514098003676089</v>
      </c>
      <c r="AB501" s="267">
        <v>22899</v>
      </c>
      <c r="AC501" s="267">
        <v>21184</v>
      </c>
      <c r="AD501" s="267">
        <v>23550</v>
      </c>
      <c r="AE501" s="267">
        <v>22029</v>
      </c>
      <c r="AF501" s="271">
        <v>0.925105899820953</v>
      </c>
      <c r="AG501" s="271">
        <v>0.935414012738853</v>
      </c>
      <c r="AH501" s="298">
        <v>-0.0103081129179006</v>
      </c>
    </row>
    <row r="502" spans="1:34">
      <c r="A502" s="318" t="s">
        <v>719</v>
      </c>
      <c r="B502" s="324" t="s">
        <v>3344</v>
      </c>
      <c r="C502" s="296" t="s">
        <v>901</v>
      </c>
      <c r="D502" s="324" t="s">
        <v>902</v>
      </c>
      <c r="E502" s="266">
        <v>3603</v>
      </c>
      <c r="F502" s="266">
        <v>3569</v>
      </c>
      <c r="G502" s="266">
        <v>3361</v>
      </c>
      <c r="H502" s="267">
        <v>3954</v>
      </c>
      <c r="I502" s="267">
        <v>3898</v>
      </c>
      <c r="J502" s="267">
        <v>3676</v>
      </c>
      <c r="K502" s="267">
        <v>3467</v>
      </c>
      <c r="L502" s="267">
        <v>3440</v>
      </c>
      <c r="M502" s="267">
        <v>3256</v>
      </c>
      <c r="N502" s="270">
        <v>0.988512127655571</v>
      </c>
      <c r="O502" s="269">
        <v>105065</v>
      </c>
      <c r="P502" s="297">
        <v>0.9</v>
      </c>
      <c r="Q502" s="270">
        <v>0.990563419372745</v>
      </c>
      <c r="R502" s="270">
        <v>0.98583712696004</v>
      </c>
      <c r="S502" s="270">
        <v>0.992212287280069</v>
      </c>
      <c r="T502" s="298">
        <v>0.0047262924127045</v>
      </c>
      <c r="U502" s="269">
        <v>106286</v>
      </c>
      <c r="V502" s="269">
        <v>99300</v>
      </c>
      <c r="W502" s="270">
        <v>0.934271682065371</v>
      </c>
      <c r="X502" s="270">
        <v>0.932833749653067</v>
      </c>
      <c r="Y502" s="271">
        <v>0.929691451694487</v>
      </c>
      <c r="Z502" s="271">
        <v>0.939140467262763</v>
      </c>
      <c r="AA502" s="298">
        <v>0.00314229795858023</v>
      </c>
      <c r="AB502" s="267">
        <v>25407</v>
      </c>
      <c r="AC502" s="267">
        <v>23863</v>
      </c>
      <c r="AD502" s="267">
        <v>26045</v>
      </c>
      <c r="AE502" s="267">
        <v>24346</v>
      </c>
      <c r="AF502" s="271">
        <v>0.939229346243161</v>
      </c>
      <c r="AG502" s="271">
        <v>0.934766749856018</v>
      </c>
      <c r="AH502" s="298">
        <v>0.00446259638714297</v>
      </c>
    </row>
    <row r="503" spans="1:34">
      <c r="A503" s="318" t="s">
        <v>719</v>
      </c>
      <c r="B503" s="324" t="s">
        <v>3344</v>
      </c>
      <c r="C503" s="296" t="s">
        <v>903</v>
      </c>
      <c r="D503" s="324" t="s">
        <v>904</v>
      </c>
      <c r="E503" s="266">
        <v>4273</v>
      </c>
      <c r="F503" s="266">
        <v>4243</v>
      </c>
      <c r="G503" s="266">
        <v>4040</v>
      </c>
      <c r="H503" s="267">
        <v>4727</v>
      </c>
      <c r="I503" s="267">
        <v>4685</v>
      </c>
      <c r="J503" s="267">
        <v>4465</v>
      </c>
      <c r="K503" s="267">
        <v>4012</v>
      </c>
      <c r="L503" s="267">
        <v>3975</v>
      </c>
      <c r="M503" s="267">
        <v>3821</v>
      </c>
      <c r="N503" s="270">
        <v>0.991790056578789</v>
      </c>
      <c r="O503" s="269">
        <v>123582</v>
      </c>
      <c r="P503" s="297">
        <v>0.9</v>
      </c>
      <c r="Q503" s="270">
        <v>0.992979171542242</v>
      </c>
      <c r="R503" s="270">
        <v>0.991114872011847</v>
      </c>
      <c r="S503" s="270">
        <v>0.990777666999003</v>
      </c>
      <c r="T503" s="298">
        <v>0.00186429953039513</v>
      </c>
      <c r="U503" s="269">
        <v>124605</v>
      </c>
      <c r="V503" s="269">
        <v>117443</v>
      </c>
      <c r="W503" s="270">
        <v>0.942522370691385</v>
      </c>
      <c r="X503" s="270">
        <v>0.945471565644746</v>
      </c>
      <c r="Y503" s="271">
        <v>0.944573725407235</v>
      </c>
      <c r="Z503" s="271">
        <v>0.952392821535394</v>
      </c>
      <c r="AA503" s="298">
        <v>0.000897840237511049</v>
      </c>
      <c r="AB503" s="267">
        <v>30478</v>
      </c>
      <c r="AC503" s="267">
        <v>28856</v>
      </c>
      <c r="AD503" s="267">
        <v>30628</v>
      </c>
      <c r="AE503" s="267">
        <v>28990</v>
      </c>
      <c r="AF503" s="271">
        <v>0.946781284861211</v>
      </c>
      <c r="AG503" s="271">
        <v>0.946519524617997</v>
      </c>
      <c r="AH503" s="298">
        <v>0.000261760243214781</v>
      </c>
    </row>
    <row r="504" spans="1:34">
      <c r="A504" s="318" t="s">
        <v>719</v>
      </c>
      <c r="B504" s="324" t="s">
        <v>3344</v>
      </c>
      <c r="C504" s="296" t="s">
        <v>905</v>
      </c>
      <c r="D504" s="324" t="s">
        <v>905</v>
      </c>
      <c r="E504" s="266">
        <v>981</v>
      </c>
      <c r="F504" s="266">
        <v>979</v>
      </c>
      <c r="G504" s="266">
        <v>933</v>
      </c>
      <c r="H504" s="267">
        <v>1121</v>
      </c>
      <c r="I504" s="267">
        <v>1119</v>
      </c>
      <c r="J504" s="267">
        <v>1078</v>
      </c>
      <c r="K504" s="267">
        <v>1010</v>
      </c>
      <c r="L504" s="267">
        <v>1007</v>
      </c>
      <c r="M504" s="267">
        <v>965</v>
      </c>
      <c r="N504" s="270">
        <v>0.997958793136442</v>
      </c>
      <c r="O504" s="269">
        <v>31290</v>
      </c>
      <c r="P504" s="297">
        <v>0.9</v>
      </c>
      <c r="Q504" s="270">
        <v>0.99796126401631</v>
      </c>
      <c r="R504" s="270">
        <v>0.99821587867975</v>
      </c>
      <c r="S504" s="270">
        <v>0.997029702970297</v>
      </c>
      <c r="T504" s="298">
        <v>-0.000254614663440345</v>
      </c>
      <c r="U504" s="269">
        <v>31354</v>
      </c>
      <c r="V504" s="269">
        <v>30022</v>
      </c>
      <c r="W504" s="270">
        <v>0.957517382152198</v>
      </c>
      <c r="X504" s="270">
        <v>0.951070336391437</v>
      </c>
      <c r="Y504" s="271">
        <v>0.96164139161463</v>
      </c>
      <c r="Z504" s="271">
        <v>0.955445544554455</v>
      </c>
      <c r="AA504" s="298">
        <v>-0.0105710552231925</v>
      </c>
      <c r="AB504" s="267">
        <v>7416</v>
      </c>
      <c r="AC504" s="267">
        <v>7109</v>
      </c>
      <c r="AD504" s="267">
        <v>7638</v>
      </c>
      <c r="AE504" s="267">
        <v>7270</v>
      </c>
      <c r="AF504" s="271">
        <v>0.958603020496224</v>
      </c>
      <c r="AG504" s="271">
        <v>0.951819848127782</v>
      </c>
      <c r="AH504" s="298">
        <v>0.00678317236844228</v>
      </c>
    </row>
    <row r="505" spans="1:34">
      <c r="A505" s="318" t="s">
        <v>719</v>
      </c>
      <c r="B505" s="324" t="s">
        <v>3344</v>
      </c>
      <c r="C505" s="296" t="s">
        <v>906</v>
      </c>
      <c r="D505" s="324" t="s">
        <v>906</v>
      </c>
      <c r="E505" s="266">
        <v>4319</v>
      </c>
      <c r="F505" s="266">
        <v>4264</v>
      </c>
      <c r="G505" s="266">
        <v>4079</v>
      </c>
      <c r="H505" s="267">
        <v>4722</v>
      </c>
      <c r="I505" s="267">
        <v>4649</v>
      </c>
      <c r="J505" s="267">
        <v>4478</v>
      </c>
      <c r="K505" s="267">
        <v>4102</v>
      </c>
      <c r="L505" s="267">
        <v>4053</v>
      </c>
      <c r="M505" s="267">
        <v>3966</v>
      </c>
      <c r="N505" s="270">
        <v>0.984906143071856</v>
      </c>
      <c r="O505" s="269">
        <v>123196</v>
      </c>
      <c r="P505" s="297">
        <v>0.9</v>
      </c>
      <c r="Q505" s="270">
        <v>0.987265570733966</v>
      </c>
      <c r="R505" s="270">
        <v>0.984540448962304</v>
      </c>
      <c r="S505" s="270">
        <v>0.988054607508532</v>
      </c>
      <c r="T505" s="298">
        <v>0.00272512177166206</v>
      </c>
      <c r="U505" s="269">
        <v>125084</v>
      </c>
      <c r="V505" s="269">
        <v>119034</v>
      </c>
      <c r="W505" s="270">
        <v>0.951632502958012</v>
      </c>
      <c r="X505" s="270">
        <v>0.94443158138458</v>
      </c>
      <c r="Y505" s="271">
        <v>0.948326980093181</v>
      </c>
      <c r="Z505" s="271">
        <v>0.966845441248172</v>
      </c>
      <c r="AA505" s="298">
        <v>-0.00389539870860112</v>
      </c>
      <c r="AB505" s="267">
        <v>30331</v>
      </c>
      <c r="AC505" s="267">
        <v>29112</v>
      </c>
      <c r="AD505" s="267">
        <v>30269</v>
      </c>
      <c r="AE505" s="267">
        <v>29044</v>
      </c>
      <c r="AF505" s="271">
        <v>0.959810095282055</v>
      </c>
      <c r="AG505" s="271">
        <v>0.959529551686544</v>
      </c>
      <c r="AH505" s="298">
        <v>0.000280543595510663</v>
      </c>
    </row>
    <row r="506" spans="1:34">
      <c r="A506" s="318" t="s">
        <v>719</v>
      </c>
      <c r="B506" s="324" t="s">
        <v>3344</v>
      </c>
      <c r="C506" s="296" t="s">
        <v>907</v>
      </c>
      <c r="D506" s="324" t="s">
        <v>908</v>
      </c>
      <c r="E506" s="266">
        <v>3780</v>
      </c>
      <c r="F506" s="266">
        <v>3739</v>
      </c>
      <c r="G506" s="266">
        <v>3499</v>
      </c>
      <c r="H506" s="267">
        <v>4013</v>
      </c>
      <c r="I506" s="267">
        <v>3975</v>
      </c>
      <c r="J506" s="267">
        <v>3803</v>
      </c>
      <c r="K506" s="267">
        <v>3619</v>
      </c>
      <c r="L506" s="267">
        <v>3595</v>
      </c>
      <c r="M506" s="267">
        <v>3462</v>
      </c>
      <c r="N506" s="270">
        <v>0.988273852876912</v>
      </c>
      <c r="O506" s="269">
        <v>108552</v>
      </c>
      <c r="P506" s="297">
        <v>0.9</v>
      </c>
      <c r="Q506" s="270">
        <v>0.989153439153439</v>
      </c>
      <c r="R506" s="270">
        <v>0.990530774981311</v>
      </c>
      <c r="S506" s="270">
        <v>0.993368333793866</v>
      </c>
      <c r="T506" s="298">
        <v>-0.00137733582787158</v>
      </c>
      <c r="U506" s="269">
        <v>109840</v>
      </c>
      <c r="V506" s="269">
        <v>104512</v>
      </c>
      <c r="W506" s="270">
        <v>0.951493080844865</v>
      </c>
      <c r="X506" s="270">
        <v>0.925661375661376</v>
      </c>
      <c r="Y506" s="271">
        <v>0.947670072265138</v>
      </c>
      <c r="Z506" s="271">
        <v>0.956617850234872</v>
      </c>
      <c r="AA506" s="298">
        <v>-0.0220086966037627</v>
      </c>
      <c r="AB506" s="267">
        <v>26835</v>
      </c>
      <c r="AC506" s="267">
        <v>25448</v>
      </c>
      <c r="AD506" s="267">
        <v>27559</v>
      </c>
      <c r="AE506" s="267">
        <v>26297</v>
      </c>
      <c r="AF506" s="271">
        <v>0.948313769331097</v>
      </c>
      <c r="AG506" s="271">
        <v>0.954207336986102</v>
      </c>
      <c r="AH506" s="298">
        <v>-0.00589356765500504</v>
      </c>
    </row>
    <row r="507" spans="1:34">
      <c r="A507" s="318" t="s">
        <v>719</v>
      </c>
      <c r="B507" s="324" t="s">
        <v>3344</v>
      </c>
      <c r="C507" s="296" t="s">
        <v>909</v>
      </c>
      <c r="D507" s="324" t="s">
        <v>909</v>
      </c>
      <c r="E507" s="266">
        <v>2557</v>
      </c>
      <c r="F507" s="266">
        <v>2533</v>
      </c>
      <c r="G507" s="266">
        <v>2298</v>
      </c>
      <c r="H507" s="267">
        <v>2573</v>
      </c>
      <c r="I507" s="267">
        <v>2546</v>
      </c>
      <c r="J507" s="267">
        <v>2329</v>
      </c>
      <c r="K507" s="267">
        <v>2415</v>
      </c>
      <c r="L507" s="267">
        <v>2409</v>
      </c>
      <c r="M507" s="267">
        <v>2242</v>
      </c>
      <c r="N507" s="270">
        <v>0.98855087584427</v>
      </c>
      <c r="O507" s="269">
        <v>72010</v>
      </c>
      <c r="P507" s="297">
        <v>0.9</v>
      </c>
      <c r="Q507" s="270">
        <v>0.990614000782167</v>
      </c>
      <c r="R507" s="270">
        <v>0.989506412747765</v>
      </c>
      <c r="S507" s="270">
        <v>0.997515527950311</v>
      </c>
      <c r="T507" s="298">
        <v>0.00110758803440125</v>
      </c>
      <c r="U507" s="269">
        <v>72844</v>
      </c>
      <c r="V507" s="269">
        <v>68017</v>
      </c>
      <c r="W507" s="270">
        <v>0.933735105156224</v>
      </c>
      <c r="X507" s="270">
        <v>0.898709425107548</v>
      </c>
      <c r="Y507" s="271">
        <v>0.905169063350175</v>
      </c>
      <c r="Z507" s="271">
        <v>0.928364389233954</v>
      </c>
      <c r="AA507" s="298">
        <v>-0.00645963824262696</v>
      </c>
      <c r="AB507" s="267">
        <v>17259</v>
      </c>
      <c r="AC507" s="267">
        <v>16050</v>
      </c>
      <c r="AD507" s="267">
        <v>17890</v>
      </c>
      <c r="AE507" s="267">
        <v>16701</v>
      </c>
      <c r="AF507" s="271">
        <v>0.929949591517469</v>
      </c>
      <c r="AG507" s="271">
        <v>0.933538289547233</v>
      </c>
      <c r="AH507" s="298">
        <v>-0.00358869802976391</v>
      </c>
    </row>
    <row r="508" spans="1:34">
      <c r="A508" s="318" t="s">
        <v>719</v>
      </c>
      <c r="B508" s="324" t="s">
        <v>3344</v>
      </c>
      <c r="C508" s="296" t="s">
        <v>910</v>
      </c>
      <c r="D508" s="324" t="s">
        <v>910</v>
      </c>
      <c r="E508" s="266">
        <v>1513</v>
      </c>
      <c r="F508" s="266">
        <v>1467</v>
      </c>
      <c r="G508" s="266">
        <v>1286</v>
      </c>
      <c r="H508" s="267">
        <v>1666</v>
      </c>
      <c r="I508" s="267">
        <v>1564</v>
      </c>
      <c r="J508" s="267">
        <v>1292</v>
      </c>
      <c r="K508" s="267">
        <v>1485</v>
      </c>
      <c r="L508" s="267">
        <v>1448</v>
      </c>
      <c r="M508" s="267">
        <v>1308</v>
      </c>
      <c r="N508" s="270">
        <v>0.969066701993774</v>
      </c>
      <c r="O508" s="269">
        <v>43890</v>
      </c>
      <c r="P508" s="297">
        <v>0.9</v>
      </c>
      <c r="Q508" s="270">
        <v>0.969596827495043</v>
      </c>
      <c r="R508" s="270">
        <v>0.938775510204082</v>
      </c>
      <c r="S508" s="270">
        <v>0.975084175084175</v>
      </c>
      <c r="T508" s="298">
        <v>0.0308213172909613</v>
      </c>
      <c r="U508" s="269">
        <v>45291</v>
      </c>
      <c r="V508" s="269">
        <v>39600</v>
      </c>
      <c r="W508" s="270">
        <v>0.874345896535736</v>
      </c>
      <c r="X508" s="270">
        <v>0.849966953073364</v>
      </c>
      <c r="Y508" s="271">
        <v>0.775510204081633</v>
      </c>
      <c r="Z508" s="271">
        <v>0.880808080808081</v>
      </c>
      <c r="AA508" s="298">
        <v>0.0744567489917316</v>
      </c>
      <c r="AB508" s="267">
        <v>10721</v>
      </c>
      <c r="AC508" s="267">
        <v>9270</v>
      </c>
      <c r="AD508" s="267">
        <v>11177</v>
      </c>
      <c r="AE508" s="267">
        <v>9994</v>
      </c>
      <c r="AF508" s="271">
        <v>0.864658147560862</v>
      </c>
      <c r="AG508" s="271">
        <v>0.894157645164176</v>
      </c>
      <c r="AH508" s="298">
        <v>-0.0294994976033145</v>
      </c>
    </row>
    <row r="509" spans="1:34">
      <c r="A509" s="318" t="s">
        <v>719</v>
      </c>
      <c r="B509" s="324" t="s">
        <v>3344</v>
      </c>
      <c r="C509" s="296" t="s">
        <v>911</v>
      </c>
      <c r="D509" s="324" t="s">
        <v>911</v>
      </c>
      <c r="E509" s="266">
        <v>2255</v>
      </c>
      <c r="F509" s="266">
        <v>2243</v>
      </c>
      <c r="G509" s="266">
        <v>2150</v>
      </c>
      <c r="H509" s="267">
        <v>2281</v>
      </c>
      <c r="I509" s="267">
        <v>2277</v>
      </c>
      <c r="J509" s="267">
        <v>2165</v>
      </c>
      <c r="K509" s="267">
        <v>2067</v>
      </c>
      <c r="L509" s="267">
        <v>2060</v>
      </c>
      <c r="M509" s="267">
        <v>1986</v>
      </c>
      <c r="N509" s="270">
        <v>0.996146500583095</v>
      </c>
      <c r="O509" s="269">
        <v>58939</v>
      </c>
      <c r="P509" s="297">
        <v>0.9</v>
      </c>
      <c r="Q509" s="270">
        <v>0.994678492239468</v>
      </c>
      <c r="R509" s="270">
        <v>0.998246383165278</v>
      </c>
      <c r="S509" s="270">
        <v>0.996613449443638</v>
      </c>
      <c r="T509" s="298">
        <v>-0.00356789092581056</v>
      </c>
      <c r="U509" s="269">
        <v>59167</v>
      </c>
      <c r="V509" s="269">
        <v>56412</v>
      </c>
      <c r="W509" s="270">
        <v>0.953436882045735</v>
      </c>
      <c r="X509" s="270">
        <v>0.953436807095344</v>
      </c>
      <c r="Y509" s="271">
        <v>0.949145111793073</v>
      </c>
      <c r="Z509" s="271">
        <v>0.960812772133527</v>
      </c>
      <c r="AA509" s="298">
        <v>0.00429169530227047</v>
      </c>
      <c r="AB509" s="267">
        <v>15264</v>
      </c>
      <c r="AC509" s="267">
        <v>14619</v>
      </c>
      <c r="AD509" s="267">
        <v>14560</v>
      </c>
      <c r="AE509" s="267">
        <v>13903</v>
      </c>
      <c r="AF509" s="271">
        <v>0.957743710691824</v>
      </c>
      <c r="AG509" s="271">
        <v>0.954876373626374</v>
      </c>
      <c r="AH509" s="298">
        <v>0.00286733706545017</v>
      </c>
    </row>
    <row r="510" spans="1:34">
      <c r="A510" s="318" t="s">
        <v>719</v>
      </c>
      <c r="B510" s="324" t="s">
        <v>3344</v>
      </c>
      <c r="C510" s="296" t="s">
        <v>912</v>
      </c>
      <c r="D510" s="324" t="s">
        <v>912</v>
      </c>
      <c r="E510" s="266">
        <v>3413</v>
      </c>
      <c r="F510" s="266">
        <v>3367</v>
      </c>
      <c r="G510" s="266">
        <v>3084</v>
      </c>
      <c r="H510" s="267">
        <v>3603</v>
      </c>
      <c r="I510" s="267">
        <v>3570</v>
      </c>
      <c r="J510" s="267">
        <v>3327</v>
      </c>
      <c r="K510" s="267">
        <v>3185</v>
      </c>
      <c r="L510" s="267">
        <v>3153</v>
      </c>
      <c r="M510" s="267">
        <v>3023</v>
      </c>
      <c r="N510" s="270">
        <v>0.989029870473169</v>
      </c>
      <c r="O510" s="269">
        <v>97279</v>
      </c>
      <c r="P510" s="297">
        <v>0.9</v>
      </c>
      <c r="Q510" s="270">
        <v>0.986522121300908</v>
      </c>
      <c r="R510" s="270">
        <v>0.990840965861782</v>
      </c>
      <c r="S510" s="270">
        <v>0.989952904238618</v>
      </c>
      <c r="T510" s="298">
        <v>-0.0043188445608735</v>
      </c>
      <c r="U510" s="269">
        <v>98358</v>
      </c>
      <c r="V510" s="269">
        <v>91278</v>
      </c>
      <c r="W510" s="270">
        <v>0.928018056487525</v>
      </c>
      <c r="X510" s="270">
        <v>0.903603867565192</v>
      </c>
      <c r="Y510" s="271">
        <v>0.923397169025812</v>
      </c>
      <c r="Z510" s="271">
        <v>0.949136577708006</v>
      </c>
      <c r="AA510" s="298">
        <v>-0.0197933014606199</v>
      </c>
      <c r="AB510" s="267">
        <v>23571</v>
      </c>
      <c r="AC510" s="267">
        <v>21876</v>
      </c>
      <c r="AD510" s="267">
        <v>23807</v>
      </c>
      <c r="AE510" s="267">
        <v>22238</v>
      </c>
      <c r="AF510" s="271">
        <v>0.928089601629121</v>
      </c>
      <c r="AG510" s="271">
        <v>0.934095014071492</v>
      </c>
      <c r="AH510" s="298">
        <v>-0.00600541244237096</v>
      </c>
    </row>
    <row r="511" spans="1:34">
      <c r="A511" s="318" t="s">
        <v>719</v>
      </c>
      <c r="B511" s="324" t="s">
        <v>3345</v>
      </c>
      <c r="C511" s="296" t="s">
        <v>913</v>
      </c>
      <c r="D511" s="324" t="s">
        <v>913</v>
      </c>
      <c r="E511" s="266">
        <v>1129</v>
      </c>
      <c r="F511" s="266">
        <v>1119</v>
      </c>
      <c r="G511" s="266">
        <v>1023</v>
      </c>
      <c r="H511" s="267">
        <v>1517</v>
      </c>
      <c r="I511" s="267">
        <v>1505</v>
      </c>
      <c r="J511" s="267">
        <v>1350</v>
      </c>
      <c r="K511" s="267">
        <v>1059</v>
      </c>
      <c r="L511" s="267">
        <v>1047</v>
      </c>
      <c r="M511" s="267">
        <v>983</v>
      </c>
      <c r="N511" s="270">
        <v>0.990024875621891</v>
      </c>
      <c r="O511" s="269">
        <v>39799</v>
      </c>
      <c r="P511" s="297">
        <v>0.9</v>
      </c>
      <c r="Q511" s="270">
        <v>0.991142604074402</v>
      </c>
      <c r="R511" s="270">
        <v>0.992089650626236</v>
      </c>
      <c r="S511" s="270">
        <v>0.988668555240793</v>
      </c>
      <c r="T511" s="298">
        <v>-0.000947046551833863</v>
      </c>
      <c r="U511" s="269">
        <v>40200</v>
      </c>
      <c r="V511" s="269">
        <v>36725</v>
      </c>
      <c r="W511" s="270">
        <v>0.913557213930348</v>
      </c>
      <c r="X511" s="270">
        <v>0.906111603188663</v>
      </c>
      <c r="Y511" s="271">
        <v>0.889914304548451</v>
      </c>
      <c r="Z511" s="271">
        <v>0.92823418319169</v>
      </c>
      <c r="AA511" s="298">
        <v>0.0161972986402117</v>
      </c>
      <c r="AB511" s="267">
        <v>8982</v>
      </c>
      <c r="AC511" s="267">
        <v>8056</v>
      </c>
      <c r="AD511" s="267">
        <v>9638</v>
      </c>
      <c r="AE511" s="267">
        <v>8859</v>
      </c>
      <c r="AF511" s="271">
        <v>0.896904920953017</v>
      </c>
      <c r="AG511" s="271">
        <v>0.919174102510894</v>
      </c>
      <c r="AH511" s="298">
        <v>-0.0222691815578773</v>
      </c>
    </row>
    <row r="512" spans="1:34">
      <c r="A512" s="318" t="s">
        <v>719</v>
      </c>
      <c r="B512" s="324" t="s">
        <v>3345</v>
      </c>
      <c r="C512" s="296" t="s">
        <v>914</v>
      </c>
      <c r="D512" s="324" t="s">
        <v>914</v>
      </c>
      <c r="E512" s="266">
        <v>2156</v>
      </c>
      <c r="F512" s="266">
        <v>2142</v>
      </c>
      <c r="G512" s="266">
        <v>1958</v>
      </c>
      <c r="H512" s="267">
        <v>2238</v>
      </c>
      <c r="I512" s="267">
        <v>2224</v>
      </c>
      <c r="J512" s="267">
        <v>2050</v>
      </c>
      <c r="K512" s="267">
        <v>2064</v>
      </c>
      <c r="L512" s="267">
        <v>2047</v>
      </c>
      <c r="M512" s="267">
        <v>1959</v>
      </c>
      <c r="N512" s="270">
        <v>0.992946778879272</v>
      </c>
      <c r="O512" s="269">
        <v>66307</v>
      </c>
      <c r="P512" s="297">
        <v>0.9</v>
      </c>
      <c r="Q512" s="270">
        <v>0.993506493506494</v>
      </c>
      <c r="R512" s="270">
        <v>0.993744414655943</v>
      </c>
      <c r="S512" s="270">
        <v>0.991763565891473</v>
      </c>
      <c r="T512" s="298">
        <v>-0.000237921149449205</v>
      </c>
      <c r="U512" s="269">
        <v>66778</v>
      </c>
      <c r="V512" s="269">
        <v>61106</v>
      </c>
      <c r="W512" s="270">
        <v>0.915061846715984</v>
      </c>
      <c r="X512" s="270">
        <v>0.908163265306122</v>
      </c>
      <c r="Y512" s="271">
        <v>0.915996425379803</v>
      </c>
      <c r="Z512" s="271">
        <v>0.949127906976744</v>
      </c>
      <c r="AA512" s="298">
        <v>-0.00783316007368096</v>
      </c>
      <c r="AB512" s="267">
        <v>15341</v>
      </c>
      <c r="AC512" s="267">
        <v>14281</v>
      </c>
      <c r="AD512" s="267">
        <v>15993</v>
      </c>
      <c r="AE512" s="267">
        <v>14643</v>
      </c>
      <c r="AF512" s="271">
        <v>0.930904113160811</v>
      </c>
      <c r="AG512" s="271">
        <v>0.915588069780529</v>
      </c>
      <c r="AH512" s="298">
        <v>0.0153160433802819</v>
      </c>
    </row>
    <row r="513" spans="1:34">
      <c r="A513" s="318" t="s">
        <v>719</v>
      </c>
      <c r="B513" s="324" t="s">
        <v>3345</v>
      </c>
      <c r="C513" s="296" t="s">
        <v>915</v>
      </c>
      <c r="D513" s="324" t="s">
        <v>915</v>
      </c>
      <c r="E513" s="266">
        <v>1349</v>
      </c>
      <c r="F513" s="266">
        <v>1333</v>
      </c>
      <c r="G513" s="266">
        <v>1122</v>
      </c>
      <c r="H513" s="267">
        <v>1954</v>
      </c>
      <c r="I513" s="267">
        <v>1939</v>
      </c>
      <c r="J513" s="267">
        <v>1733</v>
      </c>
      <c r="K513" s="267">
        <v>1361</v>
      </c>
      <c r="L513" s="267">
        <v>1347</v>
      </c>
      <c r="M513" s="267">
        <v>1152</v>
      </c>
      <c r="N513" s="270">
        <v>0.988265647396082</v>
      </c>
      <c r="O513" s="269">
        <v>51711</v>
      </c>
      <c r="P513" s="297">
        <v>0.9</v>
      </c>
      <c r="Q513" s="270">
        <v>0.988139362490734</v>
      </c>
      <c r="R513" s="270">
        <v>0.992323439099284</v>
      </c>
      <c r="S513" s="270">
        <v>0.989713445995592</v>
      </c>
      <c r="T513" s="298">
        <v>-0.00418407660854969</v>
      </c>
      <c r="U513" s="269">
        <v>52325</v>
      </c>
      <c r="V513" s="269">
        <v>46541</v>
      </c>
      <c r="W513" s="270">
        <v>0.889460105112279</v>
      </c>
      <c r="X513" s="270">
        <v>0.831727205337287</v>
      </c>
      <c r="Y513" s="271">
        <v>0.886898669396111</v>
      </c>
      <c r="Z513" s="271">
        <v>0.84643644379133</v>
      </c>
      <c r="AA513" s="298">
        <v>-0.0551714640588237</v>
      </c>
      <c r="AB513" s="267">
        <v>11538</v>
      </c>
      <c r="AC513" s="267">
        <v>10055</v>
      </c>
      <c r="AD513" s="267">
        <v>13051</v>
      </c>
      <c r="AE513" s="267">
        <v>11523</v>
      </c>
      <c r="AF513" s="271">
        <v>0.871468192061016</v>
      </c>
      <c r="AG513" s="271">
        <v>0.88292084897709</v>
      </c>
      <c r="AH513" s="298">
        <v>-0.0114526569160741</v>
      </c>
    </row>
    <row r="514" spans="1:34">
      <c r="A514" s="318" t="s">
        <v>719</v>
      </c>
      <c r="B514" s="324" t="s">
        <v>3345</v>
      </c>
      <c r="C514" s="296" t="s">
        <v>916</v>
      </c>
      <c r="D514" s="324" t="s">
        <v>916</v>
      </c>
      <c r="E514" s="266">
        <v>990</v>
      </c>
      <c r="F514" s="266">
        <v>985</v>
      </c>
      <c r="G514" s="266">
        <v>900</v>
      </c>
      <c r="H514" s="267">
        <v>1453</v>
      </c>
      <c r="I514" s="267">
        <v>1446</v>
      </c>
      <c r="J514" s="267">
        <v>1300</v>
      </c>
      <c r="K514" s="267">
        <v>1282</v>
      </c>
      <c r="L514" s="267">
        <v>1279</v>
      </c>
      <c r="M514" s="267">
        <v>1177</v>
      </c>
      <c r="N514" s="270">
        <v>0.992421052631579</v>
      </c>
      <c r="O514" s="269">
        <v>40069</v>
      </c>
      <c r="P514" s="297">
        <v>0.9</v>
      </c>
      <c r="Q514" s="270">
        <v>0.994949494949495</v>
      </c>
      <c r="R514" s="270">
        <v>0.99518238128011</v>
      </c>
      <c r="S514" s="270">
        <v>0.997659906396256</v>
      </c>
      <c r="T514" s="298">
        <v>-0.000232886330615245</v>
      </c>
      <c r="U514" s="269">
        <v>40375</v>
      </c>
      <c r="V514" s="269">
        <v>36554</v>
      </c>
      <c r="W514" s="270">
        <v>0.905362229102167</v>
      </c>
      <c r="X514" s="270">
        <v>0.909090909090909</v>
      </c>
      <c r="Y514" s="271">
        <v>0.894700619408121</v>
      </c>
      <c r="Z514" s="271">
        <v>0.918096723868955</v>
      </c>
      <c r="AA514" s="298">
        <v>0.0143902896827879</v>
      </c>
      <c r="AB514" s="267">
        <v>8976</v>
      </c>
      <c r="AC514" s="267">
        <v>8067</v>
      </c>
      <c r="AD514" s="267">
        <v>9739</v>
      </c>
      <c r="AE514" s="267">
        <v>8902</v>
      </c>
      <c r="AF514" s="271">
        <v>0.898729946524064</v>
      </c>
      <c r="AG514" s="271">
        <v>0.91405688469042</v>
      </c>
      <c r="AH514" s="298">
        <v>-0.0153269381663559</v>
      </c>
    </row>
    <row r="515" spans="1:34">
      <c r="A515" s="318" t="s">
        <v>719</v>
      </c>
      <c r="B515" s="324" t="s">
        <v>3345</v>
      </c>
      <c r="C515" s="296" t="s">
        <v>917</v>
      </c>
      <c r="D515" s="324" t="s">
        <v>917</v>
      </c>
      <c r="E515" s="266">
        <v>589</v>
      </c>
      <c r="F515" s="266">
        <v>586</v>
      </c>
      <c r="G515" s="266">
        <v>532</v>
      </c>
      <c r="H515" s="267">
        <v>773</v>
      </c>
      <c r="I515" s="267">
        <v>762</v>
      </c>
      <c r="J515" s="267">
        <v>720</v>
      </c>
      <c r="K515" s="267">
        <v>633</v>
      </c>
      <c r="L515" s="267">
        <v>632</v>
      </c>
      <c r="M515" s="267">
        <v>570</v>
      </c>
      <c r="N515" s="270">
        <v>0.995084238280377</v>
      </c>
      <c r="O515" s="269">
        <v>22267</v>
      </c>
      <c r="P515" s="297">
        <v>0.9</v>
      </c>
      <c r="Q515" s="270">
        <v>0.99490662139219</v>
      </c>
      <c r="R515" s="270">
        <v>0.985769728331177</v>
      </c>
      <c r="S515" s="270">
        <v>0.998420221169036</v>
      </c>
      <c r="T515" s="298">
        <v>0.00913689306101284</v>
      </c>
      <c r="U515" s="269">
        <v>22377</v>
      </c>
      <c r="V515" s="269">
        <v>20587</v>
      </c>
      <c r="W515" s="270">
        <v>0.920007150198865</v>
      </c>
      <c r="X515" s="270">
        <v>0.903225806451613</v>
      </c>
      <c r="Y515" s="271">
        <v>0.93143596377749</v>
      </c>
      <c r="Z515" s="271">
        <v>0.900473933649289</v>
      </c>
      <c r="AA515" s="298">
        <v>-0.0282101573258774</v>
      </c>
      <c r="AB515" s="267">
        <v>5088</v>
      </c>
      <c r="AC515" s="267">
        <v>4638</v>
      </c>
      <c r="AD515" s="267">
        <v>5432</v>
      </c>
      <c r="AE515" s="267">
        <v>4978</v>
      </c>
      <c r="AF515" s="271">
        <v>0.911556603773585</v>
      </c>
      <c r="AG515" s="271">
        <v>0.916421207658321</v>
      </c>
      <c r="AH515" s="298">
        <v>-0.00486460388473609</v>
      </c>
    </row>
    <row r="516" spans="1:34">
      <c r="A516" s="318" t="s">
        <v>719</v>
      </c>
      <c r="B516" s="324" t="s">
        <v>3345</v>
      </c>
      <c r="C516" s="296" t="s">
        <v>918</v>
      </c>
      <c r="D516" s="324" t="s">
        <v>918</v>
      </c>
      <c r="E516" s="266">
        <v>1851</v>
      </c>
      <c r="F516" s="266">
        <v>1755</v>
      </c>
      <c r="G516" s="266">
        <v>1567</v>
      </c>
      <c r="H516" s="267">
        <v>2427</v>
      </c>
      <c r="I516" s="267">
        <v>2346</v>
      </c>
      <c r="J516" s="267">
        <v>2100</v>
      </c>
      <c r="K516" s="267">
        <v>2228</v>
      </c>
      <c r="L516" s="267">
        <v>2211</v>
      </c>
      <c r="M516" s="267">
        <v>2011</v>
      </c>
      <c r="N516" s="270">
        <v>0.976294189113106</v>
      </c>
      <c r="O516" s="269">
        <v>65894</v>
      </c>
      <c r="P516" s="297">
        <v>0.9</v>
      </c>
      <c r="Q516" s="270">
        <v>0.948136142625608</v>
      </c>
      <c r="R516" s="270">
        <v>0.966625463535229</v>
      </c>
      <c r="S516" s="270">
        <v>0.992369838420108</v>
      </c>
      <c r="T516" s="298">
        <v>-0.018489320909621</v>
      </c>
      <c r="U516" s="269">
        <v>67494</v>
      </c>
      <c r="V516" s="269">
        <v>58842</v>
      </c>
      <c r="W516" s="270">
        <v>0.871810827629123</v>
      </c>
      <c r="X516" s="270">
        <v>0.84656942193409</v>
      </c>
      <c r="Y516" s="271">
        <v>0.865265760197775</v>
      </c>
      <c r="Z516" s="271">
        <v>0.902603231597846</v>
      </c>
      <c r="AA516" s="298">
        <v>-0.0186963382636853</v>
      </c>
      <c r="AB516" s="267">
        <v>15738</v>
      </c>
      <c r="AC516" s="267">
        <v>13856</v>
      </c>
      <c r="AD516" s="267">
        <v>16783</v>
      </c>
      <c r="AE516" s="267">
        <v>14920</v>
      </c>
      <c r="AF516" s="271">
        <v>0.880416825517855</v>
      </c>
      <c r="AG516" s="271">
        <v>0.888994816183042</v>
      </c>
      <c r="AH516" s="298">
        <v>-0.0085779906651875</v>
      </c>
    </row>
    <row r="517" spans="1:34">
      <c r="A517" s="318" t="s">
        <v>719</v>
      </c>
      <c r="B517" s="324" t="s">
        <v>3345</v>
      </c>
      <c r="C517" s="296" t="s">
        <v>919</v>
      </c>
      <c r="D517" s="324" t="s">
        <v>919</v>
      </c>
      <c r="E517" s="266">
        <v>1048</v>
      </c>
      <c r="F517" s="266">
        <v>1014</v>
      </c>
      <c r="G517" s="266">
        <v>866</v>
      </c>
      <c r="H517" s="267">
        <v>1423</v>
      </c>
      <c r="I517" s="267">
        <v>1395</v>
      </c>
      <c r="J517" s="267">
        <v>1171</v>
      </c>
      <c r="K517" s="267">
        <v>1292</v>
      </c>
      <c r="L517" s="267">
        <v>1272</v>
      </c>
      <c r="M517" s="267">
        <v>1159</v>
      </c>
      <c r="N517" s="270">
        <v>0.977457102119082</v>
      </c>
      <c r="O517" s="269">
        <v>39761</v>
      </c>
      <c r="P517" s="297">
        <v>0.9</v>
      </c>
      <c r="Q517" s="270">
        <v>0.967557251908397</v>
      </c>
      <c r="R517" s="270">
        <v>0.980323260716796</v>
      </c>
      <c r="S517" s="270">
        <v>0.984520123839009</v>
      </c>
      <c r="T517" s="298">
        <v>-0.0127660088083986</v>
      </c>
      <c r="U517" s="269">
        <v>40678</v>
      </c>
      <c r="V517" s="269">
        <v>35903</v>
      </c>
      <c r="W517" s="270">
        <v>0.882614681154432</v>
      </c>
      <c r="X517" s="270">
        <v>0.826335877862595</v>
      </c>
      <c r="Y517" s="271">
        <v>0.82290934645116</v>
      </c>
      <c r="Z517" s="271">
        <v>0.897058823529412</v>
      </c>
      <c r="AA517" s="298">
        <v>0.0034265314114359</v>
      </c>
      <c r="AB517" s="267">
        <v>9225</v>
      </c>
      <c r="AC517" s="267">
        <v>7957</v>
      </c>
      <c r="AD517" s="267">
        <v>9924</v>
      </c>
      <c r="AE517" s="267">
        <v>8657</v>
      </c>
      <c r="AF517" s="271">
        <v>0.862547425474255</v>
      </c>
      <c r="AG517" s="271">
        <v>0.872329705763805</v>
      </c>
      <c r="AH517" s="298">
        <v>-0.00978228028955008</v>
      </c>
    </row>
    <row r="518" spans="1:34">
      <c r="A518" s="318" t="s">
        <v>719</v>
      </c>
      <c r="B518" s="324" t="s">
        <v>3345</v>
      </c>
      <c r="C518" s="296" t="s">
        <v>920</v>
      </c>
      <c r="D518" s="324" t="s">
        <v>920</v>
      </c>
      <c r="E518" s="266">
        <v>1726</v>
      </c>
      <c r="F518" s="266">
        <v>1646</v>
      </c>
      <c r="G518" s="266">
        <v>1471</v>
      </c>
      <c r="H518" s="267">
        <v>2194</v>
      </c>
      <c r="I518" s="267">
        <v>1959</v>
      </c>
      <c r="J518" s="267">
        <v>1802</v>
      </c>
      <c r="K518" s="267">
        <v>2072</v>
      </c>
      <c r="L518" s="267">
        <v>1942</v>
      </c>
      <c r="M518" s="267">
        <v>1715</v>
      </c>
      <c r="N518" s="270">
        <v>0.947289066698513</v>
      </c>
      <c r="O518" s="269">
        <v>63457</v>
      </c>
      <c r="P518" s="297">
        <v>0.9</v>
      </c>
      <c r="Q518" s="270">
        <v>0.953650057937428</v>
      </c>
      <c r="R518" s="270">
        <v>0.892889699179581</v>
      </c>
      <c r="S518" s="270">
        <v>0.937258687258687</v>
      </c>
      <c r="T518" s="298">
        <v>0.0607603587578469</v>
      </c>
      <c r="U518" s="269">
        <v>66988</v>
      </c>
      <c r="V518" s="269">
        <v>54192</v>
      </c>
      <c r="W518" s="270">
        <v>0.808980712963516</v>
      </c>
      <c r="X518" s="270">
        <v>0.85225955967555</v>
      </c>
      <c r="Y518" s="271">
        <v>0.821330902461258</v>
      </c>
      <c r="Z518" s="271">
        <v>0.827702702702703</v>
      </c>
      <c r="AA518" s="298">
        <v>0.0309286572142925</v>
      </c>
      <c r="AB518" s="267">
        <v>14753</v>
      </c>
      <c r="AC518" s="267">
        <v>12223</v>
      </c>
      <c r="AD518" s="267">
        <v>16550</v>
      </c>
      <c r="AE518" s="267">
        <v>13892</v>
      </c>
      <c r="AF518" s="271">
        <v>0.828509455703925</v>
      </c>
      <c r="AG518" s="271">
        <v>0.839395770392749</v>
      </c>
      <c r="AH518" s="298">
        <v>-0.0108863146888246</v>
      </c>
    </row>
    <row r="519" spans="1:34">
      <c r="A519" s="318" t="s">
        <v>719</v>
      </c>
      <c r="B519" s="324" t="s">
        <v>3345</v>
      </c>
      <c r="C519" s="296" t="s">
        <v>921</v>
      </c>
      <c r="D519" s="324" t="s">
        <v>921</v>
      </c>
      <c r="E519" s="266">
        <v>1207</v>
      </c>
      <c r="F519" s="266">
        <v>1196</v>
      </c>
      <c r="G519" s="266">
        <v>1095</v>
      </c>
      <c r="H519" s="267">
        <v>1653</v>
      </c>
      <c r="I519" s="267">
        <v>1645</v>
      </c>
      <c r="J519" s="267">
        <v>1525</v>
      </c>
      <c r="K519" s="267">
        <v>1566</v>
      </c>
      <c r="L519" s="267">
        <v>1558</v>
      </c>
      <c r="M519" s="267">
        <v>1465</v>
      </c>
      <c r="N519" s="270">
        <v>0.995182887001959</v>
      </c>
      <c r="O519" s="269">
        <v>48756</v>
      </c>
      <c r="P519" s="297">
        <v>0.9</v>
      </c>
      <c r="Q519" s="270">
        <v>0.990886495443248</v>
      </c>
      <c r="R519" s="270">
        <v>0.995160314579552</v>
      </c>
      <c r="S519" s="270">
        <v>0.994891443167305</v>
      </c>
      <c r="T519" s="298">
        <v>-0.00427381913630465</v>
      </c>
      <c r="U519" s="269">
        <v>48992</v>
      </c>
      <c r="V519" s="269">
        <v>45418</v>
      </c>
      <c r="W519" s="270">
        <v>0.927049314173743</v>
      </c>
      <c r="X519" s="270">
        <v>0.907207953603977</v>
      </c>
      <c r="Y519" s="271">
        <v>0.922565033272837</v>
      </c>
      <c r="Z519" s="271">
        <v>0.935504469987229</v>
      </c>
      <c r="AA519" s="298">
        <v>-0.0153570796688605</v>
      </c>
      <c r="AB519" s="267">
        <v>10789</v>
      </c>
      <c r="AC519" s="267">
        <v>9999</v>
      </c>
      <c r="AD519" s="267">
        <v>12148</v>
      </c>
      <c r="AE519" s="267">
        <v>11290</v>
      </c>
      <c r="AF519" s="271">
        <v>0.926777273148577</v>
      </c>
      <c r="AG519" s="271">
        <v>0.92937108989134</v>
      </c>
      <c r="AH519" s="298">
        <v>-0.00259381674276282</v>
      </c>
    </row>
    <row r="520" spans="1:34">
      <c r="A520" s="318" t="s">
        <v>719</v>
      </c>
      <c r="B520" s="324" t="s">
        <v>3345</v>
      </c>
      <c r="C520" s="296" t="s">
        <v>922</v>
      </c>
      <c r="D520" s="324" t="s">
        <v>922</v>
      </c>
      <c r="E520" s="266">
        <v>927</v>
      </c>
      <c r="F520" s="266">
        <v>883</v>
      </c>
      <c r="G520" s="266">
        <v>833</v>
      </c>
      <c r="H520" s="267">
        <v>987</v>
      </c>
      <c r="I520" s="267">
        <v>967</v>
      </c>
      <c r="J520" s="267">
        <v>885</v>
      </c>
      <c r="K520" s="267">
        <v>891</v>
      </c>
      <c r="L520" s="267">
        <v>836</v>
      </c>
      <c r="M520" s="267">
        <v>817</v>
      </c>
      <c r="N520" s="270">
        <v>0.955676879422435</v>
      </c>
      <c r="O520" s="269">
        <v>26607</v>
      </c>
      <c r="P520" s="297">
        <v>0.9</v>
      </c>
      <c r="Q520" s="270">
        <v>0.952535059331176</v>
      </c>
      <c r="R520" s="270">
        <v>0.979736575481256</v>
      </c>
      <c r="S520" s="270">
        <v>0.938271604938272</v>
      </c>
      <c r="T520" s="298">
        <v>-0.0272015161500805</v>
      </c>
      <c r="U520" s="269">
        <v>27841</v>
      </c>
      <c r="V520" s="269">
        <v>25005</v>
      </c>
      <c r="W520" s="270">
        <v>0.898135842821738</v>
      </c>
      <c r="X520" s="270">
        <v>0.898597626752967</v>
      </c>
      <c r="Y520" s="271">
        <v>0.896656534954407</v>
      </c>
      <c r="Z520" s="271">
        <v>0.916947250280584</v>
      </c>
      <c r="AA520" s="298">
        <v>0.00194109179855917</v>
      </c>
      <c r="AB520" s="267">
        <v>6610</v>
      </c>
      <c r="AC520" s="267">
        <v>6038</v>
      </c>
      <c r="AD520" s="267">
        <v>7177</v>
      </c>
      <c r="AE520" s="267">
        <v>6465</v>
      </c>
      <c r="AF520" s="271">
        <v>0.913464447806354</v>
      </c>
      <c r="AG520" s="271">
        <v>0.900794203706284</v>
      </c>
      <c r="AH520" s="298">
        <v>0.0126702441000701</v>
      </c>
    </row>
    <row r="521" spans="1:34">
      <c r="A521" s="318" t="s">
        <v>719</v>
      </c>
      <c r="B521" s="324" t="s">
        <v>3345</v>
      </c>
      <c r="C521" s="296" t="s">
        <v>923</v>
      </c>
      <c r="D521" s="324" t="s">
        <v>923</v>
      </c>
      <c r="E521" s="266">
        <v>999</v>
      </c>
      <c r="F521" s="266">
        <v>990</v>
      </c>
      <c r="G521" s="266">
        <v>874</v>
      </c>
      <c r="H521" s="267">
        <v>1536</v>
      </c>
      <c r="I521" s="267">
        <v>1471</v>
      </c>
      <c r="J521" s="267">
        <v>1365</v>
      </c>
      <c r="K521" s="267">
        <v>1138</v>
      </c>
      <c r="L521" s="267">
        <v>1134</v>
      </c>
      <c r="M521" s="267">
        <v>991</v>
      </c>
      <c r="N521" s="270">
        <v>0.967598506436081</v>
      </c>
      <c r="O521" s="269">
        <v>39389</v>
      </c>
      <c r="P521" s="297">
        <v>0.9</v>
      </c>
      <c r="Q521" s="270">
        <v>0.990990990990991</v>
      </c>
      <c r="R521" s="270">
        <v>0.957682291666667</v>
      </c>
      <c r="S521" s="270">
        <v>0.996485061511424</v>
      </c>
      <c r="T521" s="298">
        <v>0.0333086993243243</v>
      </c>
      <c r="U521" s="269">
        <v>40708</v>
      </c>
      <c r="V521" s="269">
        <v>35079</v>
      </c>
      <c r="W521" s="270">
        <v>0.861722511545642</v>
      </c>
      <c r="X521" s="270">
        <v>0.874874874874875</v>
      </c>
      <c r="Y521" s="271">
        <v>0.888671875</v>
      </c>
      <c r="Z521" s="271">
        <v>0.870826010544815</v>
      </c>
      <c r="AA521" s="298">
        <v>-0.0137970001251251</v>
      </c>
      <c r="AB521" s="267">
        <v>8987</v>
      </c>
      <c r="AC521" s="267">
        <v>8045</v>
      </c>
      <c r="AD521" s="267">
        <v>10129</v>
      </c>
      <c r="AE521" s="267">
        <v>8678</v>
      </c>
      <c r="AF521" s="271">
        <v>0.895181929453655</v>
      </c>
      <c r="AG521" s="271">
        <v>0.856747951426597</v>
      </c>
      <c r="AH521" s="298">
        <v>0.0384339780270584</v>
      </c>
    </row>
    <row r="522" spans="1:34">
      <c r="A522" s="318" t="s">
        <v>719</v>
      </c>
      <c r="B522" s="324" t="s">
        <v>3345</v>
      </c>
      <c r="C522" s="296" t="s">
        <v>924</v>
      </c>
      <c r="D522" s="324" t="s">
        <v>924</v>
      </c>
      <c r="E522" s="266">
        <v>1257</v>
      </c>
      <c r="F522" s="266">
        <v>1223</v>
      </c>
      <c r="G522" s="266">
        <v>1111</v>
      </c>
      <c r="H522" s="267">
        <v>1674</v>
      </c>
      <c r="I522" s="267">
        <v>1634</v>
      </c>
      <c r="J522" s="267">
        <v>1550</v>
      </c>
      <c r="K522" s="267">
        <v>1591</v>
      </c>
      <c r="L522" s="267">
        <v>1576</v>
      </c>
      <c r="M522" s="267">
        <v>1499</v>
      </c>
      <c r="N522" s="270">
        <v>0.983327614395576</v>
      </c>
      <c r="O522" s="269">
        <v>48717</v>
      </c>
      <c r="P522" s="297">
        <v>0.9</v>
      </c>
      <c r="Q522" s="270">
        <v>0.972951471758154</v>
      </c>
      <c r="R522" s="270">
        <v>0.97610513739546</v>
      </c>
      <c r="S522" s="270">
        <v>0.990571967316153</v>
      </c>
      <c r="T522" s="298">
        <v>-0.00315366563730568</v>
      </c>
      <c r="U522" s="269">
        <v>49543</v>
      </c>
      <c r="V522" s="269">
        <v>45764</v>
      </c>
      <c r="W522" s="270">
        <v>0.923722826635448</v>
      </c>
      <c r="X522" s="270">
        <v>0.883850437549722</v>
      </c>
      <c r="Y522" s="271">
        <v>0.925925925925926</v>
      </c>
      <c r="Z522" s="271">
        <v>0.942174732872407</v>
      </c>
      <c r="AA522" s="298">
        <v>-0.0420754883762043</v>
      </c>
      <c r="AB522" s="267">
        <v>11271</v>
      </c>
      <c r="AC522" s="267">
        <v>10493</v>
      </c>
      <c r="AD522" s="267">
        <v>12012</v>
      </c>
      <c r="AE522" s="267">
        <v>11103</v>
      </c>
      <c r="AF522" s="271">
        <v>0.930973294295094</v>
      </c>
      <c r="AG522" s="271">
        <v>0.924325674325674</v>
      </c>
      <c r="AH522" s="298">
        <v>0.00664761996941921</v>
      </c>
    </row>
    <row r="523" spans="1:34">
      <c r="A523" s="318" t="s">
        <v>719</v>
      </c>
      <c r="B523" s="324" t="s">
        <v>3346</v>
      </c>
      <c r="C523" s="296" t="s">
        <v>925</v>
      </c>
      <c r="D523" s="324" t="s">
        <v>926</v>
      </c>
      <c r="E523" s="266">
        <v>2854</v>
      </c>
      <c r="F523" s="266">
        <v>2734</v>
      </c>
      <c r="G523" s="266">
        <v>2579</v>
      </c>
      <c r="H523" s="267">
        <v>3199</v>
      </c>
      <c r="I523" s="267">
        <v>3130</v>
      </c>
      <c r="J523" s="267">
        <v>2980</v>
      </c>
      <c r="K523" s="267">
        <v>2937</v>
      </c>
      <c r="L523" s="267">
        <v>2874</v>
      </c>
      <c r="M523" s="267">
        <v>2672</v>
      </c>
      <c r="N523" s="270">
        <v>0.970582081919197</v>
      </c>
      <c r="O523" s="269">
        <v>83505</v>
      </c>
      <c r="P523" s="297">
        <v>0.9</v>
      </c>
      <c r="Q523" s="270">
        <v>0.957953749124036</v>
      </c>
      <c r="R523" s="270">
        <v>0.978430759612379</v>
      </c>
      <c r="S523" s="270">
        <v>0.978549540347293</v>
      </c>
      <c r="T523" s="298">
        <v>-0.0204770104883425</v>
      </c>
      <c r="U523" s="269">
        <v>86036</v>
      </c>
      <c r="V523" s="269">
        <v>78832</v>
      </c>
      <c r="W523" s="270">
        <v>0.916267608907899</v>
      </c>
      <c r="X523" s="270">
        <v>0.90364400840925</v>
      </c>
      <c r="Y523" s="271">
        <v>0.931541106595811</v>
      </c>
      <c r="Z523" s="271">
        <v>0.909771876064011</v>
      </c>
      <c r="AA523" s="298">
        <v>-0.0278970981865611</v>
      </c>
      <c r="AB523" s="267">
        <v>19853</v>
      </c>
      <c r="AC523" s="267">
        <v>18198</v>
      </c>
      <c r="AD523" s="267">
        <v>21076</v>
      </c>
      <c r="AE523" s="267">
        <v>19382</v>
      </c>
      <c r="AF523" s="271">
        <v>0.916637284037677</v>
      </c>
      <c r="AG523" s="271">
        <v>0.919624217118998</v>
      </c>
      <c r="AH523" s="298">
        <v>-0.00298693308132092</v>
      </c>
    </row>
    <row r="524" spans="1:34">
      <c r="A524" s="318" t="s">
        <v>719</v>
      </c>
      <c r="B524" s="324" t="s">
        <v>3346</v>
      </c>
      <c r="C524" s="296" t="s">
        <v>927</v>
      </c>
      <c r="D524" s="324" t="s">
        <v>928</v>
      </c>
      <c r="E524" s="266">
        <v>1875</v>
      </c>
      <c r="F524" s="266">
        <v>1845</v>
      </c>
      <c r="G524" s="266">
        <v>1678</v>
      </c>
      <c r="H524" s="267">
        <v>2479</v>
      </c>
      <c r="I524" s="267">
        <v>2436</v>
      </c>
      <c r="J524" s="267">
        <v>2234</v>
      </c>
      <c r="K524" s="267">
        <v>2307</v>
      </c>
      <c r="L524" s="267">
        <v>2279</v>
      </c>
      <c r="M524" s="267">
        <v>2094</v>
      </c>
      <c r="N524" s="270">
        <v>0.965262516128118</v>
      </c>
      <c r="O524" s="269">
        <v>68079</v>
      </c>
      <c r="P524" s="297">
        <v>0.9</v>
      </c>
      <c r="Q524" s="270">
        <v>0.984</v>
      </c>
      <c r="R524" s="270">
        <v>0.982654296087132</v>
      </c>
      <c r="S524" s="270">
        <v>0.987863025574339</v>
      </c>
      <c r="T524" s="298">
        <v>0.00134570391286803</v>
      </c>
      <c r="U524" s="269">
        <v>70529</v>
      </c>
      <c r="V524" s="269">
        <v>63623</v>
      </c>
      <c r="W524" s="270">
        <v>0.902082831175828</v>
      </c>
      <c r="X524" s="270">
        <v>0.894933333333333</v>
      </c>
      <c r="Y524" s="271">
        <v>0.901169826542961</v>
      </c>
      <c r="Z524" s="271">
        <v>0.907672301690507</v>
      </c>
      <c r="AA524" s="298">
        <v>-0.00623649320962749</v>
      </c>
      <c r="AB524" s="267">
        <v>15828</v>
      </c>
      <c r="AC524" s="267">
        <v>13998</v>
      </c>
      <c r="AD524" s="267">
        <v>17268</v>
      </c>
      <c r="AE524" s="267">
        <v>15671</v>
      </c>
      <c r="AF524" s="271">
        <v>0.884382107657316</v>
      </c>
      <c r="AG524" s="271">
        <v>0.907516794069956</v>
      </c>
      <c r="AH524" s="298">
        <v>-0.0231346864126398</v>
      </c>
    </row>
    <row r="525" spans="1:34">
      <c r="A525" s="318" t="s">
        <v>719</v>
      </c>
      <c r="B525" s="324" t="s">
        <v>3346</v>
      </c>
      <c r="C525" s="296" t="s">
        <v>929</v>
      </c>
      <c r="D525" s="324" t="s">
        <v>930</v>
      </c>
      <c r="E525" s="266">
        <v>1</v>
      </c>
      <c r="F525" s="266">
        <v>1</v>
      </c>
      <c r="G525" s="266">
        <v>0</v>
      </c>
      <c r="H525" s="267">
        <v>0</v>
      </c>
      <c r="I525" s="267">
        <v>0</v>
      </c>
      <c r="J525" s="267">
        <v>0</v>
      </c>
      <c r="K525" s="267">
        <v>0</v>
      </c>
      <c r="L525" s="267">
        <v>0</v>
      </c>
      <c r="M525" s="267">
        <v>0</v>
      </c>
      <c r="N525" s="270">
        <v>0.833333333333333</v>
      </c>
      <c r="O525" s="269">
        <v>5</v>
      </c>
      <c r="P525" s="297">
        <v>0.9</v>
      </c>
      <c r="Q525" s="270">
        <v>1</v>
      </c>
      <c r="R525" s="270">
        <v>0</v>
      </c>
      <c r="S525" s="270">
        <v>0</v>
      </c>
      <c r="T525" s="298">
        <v>1</v>
      </c>
      <c r="U525" s="269">
        <v>6</v>
      </c>
      <c r="V525" s="269">
        <v>1</v>
      </c>
      <c r="W525" s="270">
        <v>0.166666666666667</v>
      </c>
      <c r="X525" s="270">
        <v>0</v>
      </c>
      <c r="Y525" s="271">
        <v>0</v>
      </c>
      <c r="Z525" s="271">
        <v>0</v>
      </c>
      <c r="AA525" s="298">
        <v>0</v>
      </c>
      <c r="AB525" s="267">
        <v>2</v>
      </c>
      <c r="AC525" s="267">
        <v>0</v>
      </c>
      <c r="AD525" s="267">
        <v>1</v>
      </c>
      <c r="AE525" s="267">
        <v>1</v>
      </c>
      <c r="AF525" s="271">
        <v>0</v>
      </c>
      <c r="AG525" s="271">
        <v>1</v>
      </c>
      <c r="AH525" s="298">
        <v>-1</v>
      </c>
    </row>
    <row r="526" spans="1:34">
      <c r="A526" s="318" t="s">
        <v>719</v>
      </c>
      <c r="B526" s="324" t="s">
        <v>3346</v>
      </c>
      <c r="C526" s="296" t="s">
        <v>931</v>
      </c>
      <c r="D526" s="324" t="s">
        <v>931</v>
      </c>
      <c r="E526" s="266">
        <v>5</v>
      </c>
      <c r="F526" s="266">
        <v>0</v>
      </c>
      <c r="G526" s="266">
        <v>0</v>
      </c>
      <c r="H526" s="267">
        <v>8</v>
      </c>
      <c r="I526" s="267">
        <v>0</v>
      </c>
      <c r="J526" s="267">
        <v>0</v>
      </c>
      <c r="K526" s="267">
        <v>7</v>
      </c>
      <c r="L526" s="267">
        <v>0</v>
      </c>
      <c r="M526" s="267">
        <v>1</v>
      </c>
      <c r="N526" s="270">
        <v>0.138461538461538</v>
      </c>
      <c r="O526" s="269">
        <v>9</v>
      </c>
      <c r="P526" s="297">
        <v>0.9</v>
      </c>
      <c r="Q526" s="270">
        <v>0</v>
      </c>
      <c r="R526" s="270">
        <v>0</v>
      </c>
      <c r="S526" s="270">
        <v>0</v>
      </c>
      <c r="T526" s="298">
        <v>0</v>
      </c>
      <c r="U526" s="269">
        <v>65</v>
      </c>
      <c r="V526" s="269">
        <v>12</v>
      </c>
      <c r="W526" s="270">
        <v>0.184615384615385</v>
      </c>
      <c r="X526" s="270">
        <v>0</v>
      </c>
      <c r="Y526" s="271">
        <v>0</v>
      </c>
      <c r="Z526" s="271">
        <v>0.142857142857143</v>
      </c>
      <c r="AA526" s="298">
        <v>0</v>
      </c>
      <c r="AB526" s="267">
        <v>30</v>
      </c>
      <c r="AC526" s="267">
        <v>2</v>
      </c>
      <c r="AD526" s="267">
        <v>13</v>
      </c>
      <c r="AE526" s="267">
        <v>3</v>
      </c>
      <c r="AF526" s="271">
        <v>0.0666666666666667</v>
      </c>
      <c r="AG526" s="271">
        <v>0.230769230769231</v>
      </c>
      <c r="AH526" s="298">
        <v>-0.164102564102564</v>
      </c>
    </row>
    <row r="527" spans="1:34">
      <c r="A527" s="318" t="s">
        <v>719</v>
      </c>
      <c r="B527" s="324" t="s">
        <v>3346</v>
      </c>
      <c r="C527" s="296" t="s">
        <v>932</v>
      </c>
      <c r="D527" s="324" t="s">
        <v>933</v>
      </c>
      <c r="E527" s="266">
        <v>2397</v>
      </c>
      <c r="F527" s="266">
        <v>2282</v>
      </c>
      <c r="G527" s="266">
        <v>2075</v>
      </c>
      <c r="H527" s="267">
        <v>2976</v>
      </c>
      <c r="I527" s="267">
        <v>2483</v>
      </c>
      <c r="J527" s="267">
        <v>2451</v>
      </c>
      <c r="K527" s="267">
        <v>2648</v>
      </c>
      <c r="L527" s="267">
        <v>2495</v>
      </c>
      <c r="M527" s="267">
        <v>2390</v>
      </c>
      <c r="N527" s="270">
        <v>0.931296065856227</v>
      </c>
      <c r="O527" s="269">
        <v>77834</v>
      </c>
      <c r="P527" s="297">
        <v>0.9</v>
      </c>
      <c r="Q527" s="270">
        <v>0.952023362536504</v>
      </c>
      <c r="R527" s="270">
        <v>0.834341397849462</v>
      </c>
      <c r="S527" s="270">
        <v>0.942220543806647</v>
      </c>
      <c r="T527" s="298">
        <v>0.117681964687042</v>
      </c>
      <c r="U527" s="269">
        <v>83576</v>
      </c>
      <c r="V527" s="269">
        <v>72145</v>
      </c>
      <c r="W527" s="270">
        <v>0.863226285057911</v>
      </c>
      <c r="X527" s="270">
        <v>0.865665415102211</v>
      </c>
      <c r="Y527" s="271">
        <v>0.823588709677419</v>
      </c>
      <c r="Z527" s="271">
        <v>0.902567975830816</v>
      </c>
      <c r="AA527" s="298">
        <v>0.0420767054247917</v>
      </c>
      <c r="AB527" s="267">
        <v>19086</v>
      </c>
      <c r="AC527" s="267">
        <v>16785</v>
      </c>
      <c r="AD527" s="267">
        <v>20743</v>
      </c>
      <c r="AE527" s="267">
        <v>17670</v>
      </c>
      <c r="AF527" s="271">
        <v>0.87944042753851</v>
      </c>
      <c r="AG527" s="271">
        <v>0.851853637371643</v>
      </c>
      <c r="AH527" s="298">
        <v>0.0275867901668665</v>
      </c>
    </row>
    <row r="528" spans="1:34">
      <c r="A528" s="318" t="s">
        <v>719</v>
      </c>
      <c r="B528" s="324" t="s">
        <v>3346</v>
      </c>
      <c r="C528" s="296" t="s">
        <v>934</v>
      </c>
      <c r="D528" s="324" t="s">
        <v>934</v>
      </c>
      <c r="E528" s="266">
        <v>2774</v>
      </c>
      <c r="F528" s="266">
        <v>2704</v>
      </c>
      <c r="G528" s="266">
        <v>2504</v>
      </c>
      <c r="H528" s="267">
        <v>3177</v>
      </c>
      <c r="I528" s="267">
        <v>3112</v>
      </c>
      <c r="J528" s="267">
        <v>2860</v>
      </c>
      <c r="K528" s="267">
        <v>2912</v>
      </c>
      <c r="L528" s="267">
        <v>2845</v>
      </c>
      <c r="M528" s="267">
        <v>2687</v>
      </c>
      <c r="N528" s="270">
        <v>0.973308483000113</v>
      </c>
      <c r="O528" s="269">
        <v>86167</v>
      </c>
      <c r="P528" s="297">
        <v>0.9</v>
      </c>
      <c r="Q528" s="270">
        <v>0.974765681326604</v>
      </c>
      <c r="R528" s="270">
        <v>0.979540446962543</v>
      </c>
      <c r="S528" s="270">
        <v>0.976991758241758</v>
      </c>
      <c r="T528" s="298">
        <v>-0.00477476563593915</v>
      </c>
      <c r="U528" s="269">
        <v>88530</v>
      </c>
      <c r="V528" s="269">
        <v>81705</v>
      </c>
      <c r="W528" s="270">
        <v>0.922907488986784</v>
      </c>
      <c r="X528" s="270">
        <v>0.902667627974045</v>
      </c>
      <c r="Y528" s="271">
        <v>0.900220333648096</v>
      </c>
      <c r="Z528" s="271">
        <v>0.922733516483517</v>
      </c>
      <c r="AA528" s="298">
        <v>0.00244729432594892</v>
      </c>
      <c r="AB528" s="267">
        <v>20036</v>
      </c>
      <c r="AC528" s="267">
        <v>18402</v>
      </c>
      <c r="AD528" s="267">
        <v>21818</v>
      </c>
      <c r="AE528" s="267">
        <v>20283</v>
      </c>
      <c r="AF528" s="271">
        <v>0.918446795767618</v>
      </c>
      <c r="AG528" s="271">
        <v>0.929645247043725</v>
      </c>
      <c r="AH528" s="298">
        <v>-0.011198451276107</v>
      </c>
    </row>
    <row r="529" spans="1:34">
      <c r="A529" s="318" t="s">
        <v>719</v>
      </c>
      <c r="B529" s="324" t="s">
        <v>3346</v>
      </c>
      <c r="C529" s="296" t="s">
        <v>935</v>
      </c>
      <c r="D529" s="324" t="s">
        <v>936</v>
      </c>
      <c r="E529" s="266">
        <v>2422</v>
      </c>
      <c r="F529" s="266">
        <v>2388</v>
      </c>
      <c r="G529" s="266">
        <v>2222</v>
      </c>
      <c r="H529" s="267">
        <v>2872</v>
      </c>
      <c r="I529" s="267">
        <v>2823</v>
      </c>
      <c r="J529" s="267">
        <v>2613</v>
      </c>
      <c r="K529" s="267">
        <v>2542</v>
      </c>
      <c r="L529" s="267">
        <v>2515</v>
      </c>
      <c r="M529" s="267">
        <v>2365</v>
      </c>
      <c r="N529" s="270">
        <v>0.982201186587561</v>
      </c>
      <c r="O529" s="269">
        <v>73670</v>
      </c>
      <c r="P529" s="297">
        <v>0.9</v>
      </c>
      <c r="Q529" s="270">
        <v>0.985962014863749</v>
      </c>
      <c r="R529" s="270">
        <v>0.982938718662953</v>
      </c>
      <c r="S529" s="270">
        <v>0.989378442171518</v>
      </c>
      <c r="T529" s="298">
        <v>0.00302329620079633</v>
      </c>
      <c r="U529" s="269">
        <v>75005</v>
      </c>
      <c r="V529" s="269">
        <v>69496</v>
      </c>
      <c r="W529" s="270">
        <v>0.926551563229118</v>
      </c>
      <c r="X529" s="270">
        <v>0.917423616845582</v>
      </c>
      <c r="Y529" s="271">
        <v>0.909818941504178</v>
      </c>
      <c r="Z529" s="271">
        <v>0.930369787568843</v>
      </c>
      <c r="AA529" s="298">
        <v>0.00760467534140385</v>
      </c>
      <c r="AB529" s="267">
        <v>17289</v>
      </c>
      <c r="AC529" s="267">
        <v>15984</v>
      </c>
      <c r="AD529" s="267">
        <v>19148</v>
      </c>
      <c r="AE529" s="267">
        <v>17564</v>
      </c>
      <c r="AF529" s="271">
        <v>0.924518479958355</v>
      </c>
      <c r="AG529" s="271">
        <v>0.91727595571339</v>
      </c>
      <c r="AH529" s="298">
        <v>0.00724252424496463</v>
      </c>
    </row>
    <row r="530" spans="1:34">
      <c r="A530" s="318" t="s">
        <v>719</v>
      </c>
      <c r="B530" s="324" t="s">
        <v>3346</v>
      </c>
      <c r="C530" s="296" t="s">
        <v>937</v>
      </c>
      <c r="D530" s="324" t="s">
        <v>937</v>
      </c>
      <c r="E530" s="266">
        <v>5998</v>
      </c>
      <c r="F530" s="266">
        <v>5884</v>
      </c>
      <c r="G530" s="266">
        <v>5584</v>
      </c>
      <c r="H530" s="267">
        <v>5911</v>
      </c>
      <c r="I530" s="267">
        <v>5777</v>
      </c>
      <c r="J530" s="267">
        <v>5524</v>
      </c>
      <c r="K530" s="267">
        <v>5320</v>
      </c>
      <c r="L530" s="267">
        <v>5218</v>
      </c>
      <c r="M530" s="267">
        <v>4987</v>
      </c>
      <c r="N530" s="270">
        <v>0.974448922724785</v>
      </c>
      <c r="O530" s="269">
        <v>156668</v>
      </c>
      <c r="P530" s="297">
        <v>0.9</v>
      </c>
      <c r="Q530" s="270">
        <v>0.980993664554852</v>
      </c>
      <c r="R530" s="270">
        <v>0.977330400947386</v>
      </c>
      <c r="S530" s="270">
        <v>0.980827067669173</v>
      </c>
      <c r="T530" s="298">
        <v>0.00366326360746538</v>
      </c>
      <c r="U530" s="269">
        <v>160776</v>
      </c>
      <c r="V530" s="269">
        <v>150895</v>
      </c>
      <c r="W530" s="270">
        <v>0.938541822162512</v>
      </c>
      <c r="X530" s="270">
        <v>0.930976992330777</v>
      </c>
      <c r="Y530" s="271">
        <v>0.934528844527153</v>
      </c>
      <c r="Z530" s="271">
        <v>0.937406015037594</v>
      </c>
      <c r="AA530" s="298">
        <v>-0.00355185219637588</v>
      </c>
      <c r="AB530" s="267">
        <v>38795</v>
      </c>
      <c r="AC530" s="267">
        <v>36035</v>
      </c>
      <c r="AD530" s="267">
        <v>39696</v>
      </c>
      <c r="AE530" s="267">
        <v>37210</v>
      </c>
      <c r="AF530" s="271">
        <v>0.928856811444774</v>
      </c>
      <c r="AG530" s="271">
        <v>0.937374042724708</v>
      </c>
      <c r="AH530" s="298">
        <v>-0.00851723127993398</v>
      </c>
    </row>
    <row r="531" spans="1:34">
      <c r="A531" s="318" t="s">
        <v>719</v>
      </c>
      <c r="B531" s="324" t="s">
        <v>3346</v>
      </c>
      <c r="C531" s="296" t="s">
        <v>938</v>
      </c>
      <c r="D531" s="324" t="s">
        <v>938</v>
      </c>
      <c r="E531" s="266">
        <v>3</v>
      </c>
      <c r="F531" s="266">
        <v>2</v>
      </c>
      <c r="G531" s="266">
        <v>0</v>
      </c>
      <c r="H531" s="267">
        <v>0</v>
      </c>
      <c r="I531" s="267">
        <v>0</v>
      </c>
      <c r="J531" s="267">
        <v>0</v>
      </c>
      <c r="K531" s="267">
        <v>0</v>
      </c>
      <c r="L531" s="267">
        <v>0</v>
      </c>
      <c r="M531" s="267">
        <v>0</v>
      </c>
      <c r="N531" s="270">
        <v>0.571428571428571</v>
      </c>
      <c r="O531" s="269">
        <v>4</v>
      </c>
      <c r="P531" s="297">
        <v>0.9</v>
      </c>
      <c r="Q531" s="270">
        <v>0.666666666666667</v>
      </c>
      <c r="R531" s="270">
        <v>0</v>
      </c>
      <c r="S531" s="270">
        <v>0</v>
      </c>
      <c r="T531" s="298">
        <v>0.666666666666667</v>
      </c>
      <c r="U531" s="269">
        <v>7</v>
      </c>
      <c r="V531" s="269">
        <v>2</v>
      </c>
      <c r="W531" s="270">
        <v>0.285714285714286</v>
      </c>
      <c r="X531" s="270">
        <v>0</v>
      </c>
      <c r="Y531" s="271">
        <v>0</v>
      </c>
      <c r="Z531" s="271">
        <v>0</v>
      </c>
      <c r="AA531" s="298">
        <v>0</v>
      </c>
      <c r="AB531" s="267">
        <v>3</v>
      </c>
      <c r="AC531" s="267">
        <v>0</v>
      </c>
      <c r="AD531" s="267">
        <v>3</v>
      </c>
      <c r="AE531" s="267">
        <v>1</v>
      </c>
      <c r="AF531" s="271">
        <v>0</v>
      </c>
      <c r="AG531" s="271">
        <v>0.333333333333333</v>
      </c>
      <c r="AH531" s="298">
        <v>-0.333333333333333</v>
      </c>
    </row>
    <row r="532" spans="1:34">
      <c r="A532" s="318" t="s">
        <v>719</v>
      </c>
      <c r="B532" s="324" t="s">
        <v>3346</v>
      </c>
      <c r="C532" s="296" t="s">
        <v>939</v>
      </c>
      <c r="D532" s="324" t="s">
        <v>940</v>
      </c>
      <c r="E532" s="266">
        <v>0</v>
      </c>
      <c r="F532" s="266">
        <v>0</v>
      </c>
      <c r="G532" s="266">
        <v>0</v>
      </c>
      <c r="H532" s="267">
        <v>0</v>
      </c>
      <c r="I532" s="267">
        <v>0</v>
      </c>
      <c r="J532" s="267">
        <v>0</v>
      </c>
      <c r="K532" s="267">
        <v>1</v>
      </c>
      <c r="L532" s="267">
        <v>0</v>
      </c>
      <c r="M532" s="267">
        <v>0</v>
      </c>
      <c r="N532" s="270">
        <v>0.470588235294118</v>
      </c>
      <c r="O532" s="269">
        <v>8</v>
      </c>
      <c r="P532" s="297">
        <v>0.9</v>
      </c>
      <c r="Q532" s="270">
        <v>0</v>
      </c>
      <c r="R532" s="270">
        <v>0</v>
      </c>
      <c r="S532" s="270">
        <v>0</v>
      </c>
      <c r="T532" s="298">
        <v>0</v>
      </c>
      <c r="U532" s="269">
        <v>17</v>
      </c>
      <c r="V532" s="269">
        <v>10</v>
      </c>
      <c r="W532" s="270">
        <v>0.588235294117647</v>
      </c>
      <c r="X532" s="270">
        <v>0</v>
      </c>
      <c r="Y532" s="271">
        <v>0</v>
      </c>
      <c r="Z532" s="271">
        <v>0</v>
      </c>
      <c r="AA532" s="298">
        <v>0</v>
      </c>
      <c r="AB532" s="267">
        <v>4</v>
      </c>
      <c r="AC532" s="267">
        <v>3</v>
      </c>
      <c r="AD532" s="267">
        <v>3</v>
      </c>
      <c r="AE532" s="267">
        <v>2</v>
      </c>
      <c r="AF532" s="271">
        <v>0.75</v>
      </c>
      <c r="AG532" s="271">
        <v>0.666666666666667</v>
      </c>
      <c r="AH532" s="298">
        <v>0.0833333333333334</v>
      </c>
    </row>
    <row r="533" spans="1:34">
      <c r="A533" s="318" t="s">
        <v>719</v>
      </c>
      <c r="B533" s="324" t="s">
        <v>3346</v>
      </c>
      <c r="C533" s="296" t="s">
        <v>941</v>
      </c>
      <c r="D533" s="324" t="s">
        <v>941</v>
      </c>
      <c r="E533" s="266">
        <v>1</v>
      </c>
      <c r="F533" s="266">
        <v>0</v>
      </c>
      <c r="G533" s="266">
        <v>0</v>
      </c>
      <c r="H533" s="267">
        <v>0</v>
      </c>
      <c r="I533" s="267">
        <v>0</v>
      </c>
      <c r="J533" s="267">
        <v>0</v>
      </c>
      <c r="K533" s="267">
        <v>0</v>
      </c>
      <c r="L533" s="267">
        <v>0</v>
      </c>
      <c r="M533" s="267">
        <v>0</v>
      </c>
      <c r="N533" s="270">
        <v>0.5</v>
      </c>
      <c r="O533" s="269">
        <v>3</v>
      </c>
      <c r="P533" s="297">
        <v>0.9</v>
      </c>
      <c r="Q533" s="270">
        <v>0</v>
      </c>
      <c r="R533" s="270">
        <v>0</v>
      </c>
      <c r="S533" s="270">
        <v>0</v>
      </c>
      <c r="T533" s="298">
        <v>0</v>
      </c>
      <c r="U533" s="269">
        <v>6</v>
      </c>
      <c r="V533" s="269">
        <v>1</v>
      </c>
      <c r="W533" s="270">
        <v>0.166666666666667</v>
      </c>
      <c r="X533" s="270">
        <v>0</v>
      </c>
      <c r="Y533" s="271">
        <v>0</v>
      </c>
      <c r="Z533" s="271">
        <v>0</v>
      </c>
      <c r="AA533" s="298">
        <v>0</v>
      </c>
      <c r="AB533" s="267">
        <v>1</v>
      </c>
      <c r="AC533" s="267">
        <v>0</v>
      </c>
      <c r="AD533" s="267">
        <v>0</v>
      </c>
      <c r="AE533" s="267">
        <v>0</v>
      </c>
      <c r="AF533" s="271">
        <v>0</v>
      </c>
      <c r="AG533" s="271">
        <v>0</v>
      </c>
      <c r="AH533" s="298">
        <v>0</v>
      </c>
    </row>
    <row r="534" spans="1:34">
      <c r="A534" s="318" t="s">
        <v>719</v>
      </c>
      <c r="B534" s="324" t="s">
        <v>3346</v>
      </c>
      <c r="C534" s="296" t="s">
        <v>942</v>
      </c>
      <c r="D534" s="324" t="s">
        <v>943</v>
      </c>
      <c r="E534" s="266">
        <v>3916</v>
      </c>
      <c r="F534" s="266">
        <v>3769</v>
      </c>
      <c r="G534" s="266">
        <v>3523</v>
      </c>
      <c r="H534" s="267">
        <v>4060</v>
      </c>
      <c r="I534" s="267">
        <v>3902</v>
      </c>
      <c r="J534" s="267">
        <v>3835</v>
      </c>
      <c r="K534" s="267">
        <v>3598</v>
      </c>
      <c r="L534" s="267">
        <v>3446</v>
      </c>
      <c r="M534" s="267">
        <v>3422</v>
      </c>
      <c r="N534" s="270">
        <v>0.963467202767778</v>
      </c>
      <c r="O534" s="269">
        <v>103038</v>
      </c>
      <c r="P534" s="297">
        <v>0.9</v>
      </c>
      <c r="Q534" s="270">
        <v>0.962461695607763</v>
      </c>
      <c r="R534" s="270">
        <v>0.961083743842365</v>
      </c>
      <c r="S534" s="270">
        <v>0.957754307948861</v>
      </c>
      <c r="T534" s="298">
        <v>0.00137795176539857</v>
      </c>
      <c r="U534" s="269">
        <v>106945</v>
      </c>
      <c r="V534" s="269">
        <v>98349</v>
      </c>
      <c r="W534" s="270">
        <v>0.919622235728646</v>
      </c>
      <c r="X534" s="270">
        <v>0.899642492339122</v>
      </c>
      <c r="Y534" s="271">
        <v>0.944581280788177</v>
      </c>
      <c r="Z534" s="271">
        <v>0.951083935519733</v>
      </c>
      <c r="AA534" s="298">
        <v>-0.0449387884490559</v>
      </c>
      <c r="AB534" s="267">
        <v>25043</v>
      </c>
      <c r="AC534" s="267">
        <v>23432</v>
      </c>
      <c r="AD534" s="267">
        <v>25981</v>
      </c>
      <c r="AE534" s="267">
        <v>24368</v>
      </c>
      <c r="AF534" s="271">
        <v>0.935670646488041</v>
      </c>
      <c r="AG534" s="271">
        <v>0.937916169508487</v>
      </c>
      <c r="AH534" s="298">
        <v>-0.00224552302044645</v>
      </c>
    </row>
    <row r="535" spans="1:34">
      <c r="A535" s="318" t="s">
        <v>719</v>
      </c>
      <c r="B535" s="324" t="s">
        <v>3346</v>
      </c>
      <c r="C535" s="296" t="s">
        <v>944</v>
      </c>
      <c r="D535" s="324" t="s">
        <v>945</v>
      </c>
      <c r="E535" s="266">
        <v>2370</v>
      </c>
      <c r="F535" s="266">
        <v>2329</v>
      </c>
      <c r="G535" s="266">
        <v>2224</v>
      </c>
      <c r="H535" s="267">
        <v>2572</v>
      </c>
      <c r="I535" s="267">
        <v>2536</v>
      </c>
      <c r="J535" s="267">
        <v>2448</v>
      </c>
      <c r="K535" s="267">
        <v>2505</v>
      </c>
      <c r="L535" s="267">
        <v>2455</v>
      </c>
      <c r="M535" s="267">
        <v>2417</v>
      </c>
      <c r="N535" s="270">
        <v>0.979764600558218</v>
      </c>
      <c r="O535" s="269">
        <v>74419</v>
      </c>
      <c r="P535" s="297">
        <v>0.9</v>
      </c>
      <c r="Q535" s="270">
        <v>0.982700421940928</v>
      </c>
      <c r="R535" s="270">
        <v>0.986003110419907</v>
      </c>
      <c r="S535" s="270">
        <v>0.980039920159681</v>
      </c>
      <c r="T535" s="298">
        <v>-0.00330268847897852</v>
      </c>
      <c r="U535" s="269">
        <v>75956</v>
      </c>
      <c r="V535" s="269">
        <v>70506</v>
      </c>
      <c r="W535" s="270">
        <v>0.92824793301385</v>
      </c>
      <c r="X535" s="270">
        <v>0.938396624472574</v>
      </c>
      <c r="Y535" s="271">
        <v>0.951788491446345</v>
      </c>
      <c r="Z535" s="271">
        <v>0.964870259481038</v>
      </c>
      <c r="AA535" s="298">
        <v>-0.0133918669737714</v>
      </c>
      <c r="AB535" s="267">
        <v>17617</v>
      </c>
      <c r="AC535" s="267">
        <v>16641</v>
      </c>
      <c r="AD535" s="267">
        <v>19193</v>
      </c>
      <c r="AE535" s="267">
        <v>17755</v>
      </c>
      <c r="AF535" s="271">
        <v>0.944598966906965</v>
      </c>
      <c r="AG535" s="271">
        <v>0.925076850935237</v>
      </c>
      <c r="AH535" s="298">
        <v>0.019522115971728</v>
      </c>
    </row>
    <row r="536" spans="1:34">
      <c r="A536" s="318" t="s">
        <v>719</v>
      </c>
      <c r="B536" s="324" t="s">
        <v>3346</v>
      </c>
      <c r="C536" s="296" t="s">
        <v>946</v>
      </c>
      <c r="D536" s="324" t="s">
        <v>946</v>
      </c>
      <c r="E536" s="266">
        <v>0</v>
      </c>
      <c r="F536" s="266">
        <v>0</v>
      </c>
      <c r="G536" s="266">
        <v>0</v>
      </c>
      <c r="H536" s="267">
        <v>0</v>
      </c>
      <c r="I536" s="267">
        <v>0</v>
      </c>
      <c r="J536" s="267">
        <v>0</v>
      </c>
      <c r="K536" s="267">
        <v>0</v>
      </c>
      <c r="L536" s="267">
        <v>0</v>
      </c>
      <c r="M536" s="267">
        <v>0</v>
      </c>
      <c r="N536" s="270">
        <v>1</v>
      </c>
      <c r="O536" s="269">
        <v>3</v>
      </c>
      <c r="P536" s="297">
        <v>0.9</v>
      </c>
      <c r="Q536" s="270">
        <v>0</v>
      </c>
      <c r="R536" s="270">
        <v>0</v>
      </c>
      <c r="S536" s="270">
        <v>0</v>
      </c>
      <c r="T536" s="298">
        <v>0</v>
      </c>
      <c r="U536" s="269">
        <v>3</v>
      </c>
      <c r="V536" s="269">
        <v>1</v>
      </c>
      <c r="W536" s="270">
        <v>0.333333333333333</v>
      </c>
      <c r="X536" s="270">
        <v>0</v>
      </c>
      <c r="Y536" s="271">
        <v>0</v>
      </c>
      <c r="Z536" s="271">
        <v>0</v>
      </c>
      <c r="AA536" s="298">
        <v>0</v>
      </c>
      <c r="AB536" s="267">
        <v>0</v>
      </c>
      <c r="AC536" s="267">
        <v>0</v>
      </c>
      <c r="AD536" s="267">
        <v>2</v>
      </c>
      <c r="AE536" s="267">
        <v>1</v>
      </c>
      <c r="AF536" s="271">
        <v>0</v>
      </c>
      <c r="AG536" s="271">
        <v>0.5</v>
      </c>
      <c r="AH536" s="298">
        <v>-0.5</v>
      </c>
    </row>
    <row r="537" spans="1:34">
      <c r="A537" s="318" t="s">
        <v>719</v>
      </c>
      <c r="B537" s="324" t="s">
        <v>3346</v>
      </c>
      <c r="C537" s="296" t="s">
        <v>947</v>
      </c>
      <c r="D537" s="324" t="s">
        <v>947</v>
      </c>
      <c r="E537" s="266">
        <v>4</v>
      </c>
      <c r="F537" s="266">
        <v>1</v>
      </c>
      <c r="G537" s="266">
        <v>1</v>
      </c>
      <c r="H537" s="267">
        <v>0</v>
      </c>
      <c r="I537" s="267">
        <v>0</v>
      </c>
      <c r="J537" s="267">
        <v>0</v>
      </c>
      <c r="K537" s="267">
        <v>2</v>
      </c>
      <c r="L537" s="267">
        <v>2</v>
      </c>
      <c r="M537" s="267">
        <v>2</v>
      </c>
      <c r="N537" s="270">
        <v>0.595744680851064</v>
      </c>
      <c r="O537" s="269">
        <v>28</v>
      </c>
      <c r="P537" s="297">
        <v>0.9</v>
      </c>
      <c r="Q537" s="270">
        <v>0.25</v>
      </c>
      <c r="R537" s="270">
        <v>0</v>
      </c>
      <c r="S537" s="270">
        <v>1</v>
      </c>
      <c r="T537" s="298">
        <v>0.25</v>
      </c>
      <c r="U537" s="269">
        <v>47</v>
      </c>
      <c r="V537" s="269">
        <v>37</v>
      </c>
      <c r="W537" s="270">
        <v>0.787234042553192</v>
      </c>
      <c r="X537" s="270">
        <v>0.25</v>
      </c>
      <c r="Y537" s="271">
        <v>0</v>
      </c>
      <c r="Z537" s="271">
        <v>1</v>
      </c>
      <c r="AA537" s="298">
        <v>0.25</v>
      </c>
      <c r="AB537" s="267">
        <v>11</v>
      </c>
      <c r="AC537" s="267">
        <v>8</v>
      </c>
      <c r="AD537" s="267">
        <v>11</v>
      </c>
      <c r="AE537" s="267">
        <v>11</v>
      </c>
      <c r="AF537" s="271">
        <v>0.727272727272727</v>
      </c>
      <c r="AG537" s="271">
        <v>1</v>
      </c>
      <c r="AH537" s="298">
        <v>-0.272727272727273</v>
      </c>
    </row>
    <row r="538" spans="1:34">
      <c r="A538" s="318" t="s">
        <v>719</v>
      </c>
      <c r="B538" s="324" t="s">
        <v>3346</v>
      </c>
      <c r="C538" s="296" t="s">
        <v>948</v>
      </c>
      <c r="D538" s="324" t="s">
        <v>948</v>
      </c>
      <c r="E538" s="266">
        <v>2</v>
      </c>
      <c r="F538" s="266">
        <v>2</v>
      </c>
      <c r="G538" s="266">
        <v>0</v>
      </c>
      <c r="H538" s="267">
        <v>0</v>
      </c>
      <c r="I538" s="267">
        <v>0</v>
      </c>
      <c r="J538" s="267">
        <v>0</v>
      </c>
      <c r="K538" s="267">
        <v>0</v>
      </c>
      <c r="L538" s="267">
        <v>0</v>
      </c>
      <c r="M538" s="267">
        <v>0</v>
      </c>
      <c r="N538" s="270">
        <v>0.666666666666667</v>
      </c>
      <c r="O538" s="269">
        <v>4</v>
      </c>
      <c r="P538" s="297">
        <v>0.9</v>
      </c>
      <c r="Q538" s="270">
        <v>1</v>
      </c>
      <c r="R538" s="270">
        <v>0</v>
      </c>
      <c r="S538" s="270">
        <v>0</v>
      </c>
      <c r="T538" s="298">
        <v>1</v>
      </c>
      <c r="U538" s="269">
        <v>6</v>
      </c>
      <c r="V538" s="269">
        <v>3</v>
      </c>
      <c r="W538" s="270">
        <v>0.5</v>
      </c>
      <c r="X538" s="270">
        <v>0</v>
      </c>
      <c r="Y538" s="271">
        <v>0</v>
      </c>
      <c r="Z538" s="271">
        <v>0</v>
      </c>
      <c r="AA538" s="298">
        <v>0</v>
      </c>
      <c r="AB538" s="267">
        <v>3</v>
      </c>
      <c r="AC538" s="267">
        <v>1</v>
      </c>
      <c r="AD538" s="267">
        <v>1</v>
      </c>
      <c r="AE538" s="267">
        <v>1</v>
      </c>
      <c r="AF538" s="271">
        <v>0.333333333333333</v>
      </c>
      <c r="AG538" s="271">
        <v>1</v>
      </c>
      <c r="AH538" s="298">
        <v>-0.666666666666667</v>
      </c>
    </row>
    <row r="539" spans="1:34">
      <c r="A539" s="318" t="s">
        <v>719</v>
      </c>
      <c r="B539" s="324" t="s">
        <v>3346</v>
      </c>
      <c r="C539" s="296" t="s">
        <v>949</v>
      </c>
      <c r="D539" s="324" t="s">
        <v>949</v>
      </c>
      <c r="E539" s="266">
        <v>1845</v>
      </c>
      <c r="F539" s="266">
        <v>1840</v>
      </c>
      <c r="G539" s="266">
        <v>1720</v>
      </c>
      <c r="H539" s="267">
        <v>2108</v>
      </c>
      <c r="I539" s="267">
        <v>2107</v>
      </c>
      <c r="J539" s="267">
        <v>1990</v>
      </c>
      <c r="K539" s="267">
        <v>1896</v>
      </c>
      <c r="L539" s="267">
        <v>1896</v>
      </c>
      <c r="M539" s="267">
        <v>1803</v>
      </c>
      <c r="N539" s="270">
        <v>0.993568726355612</v>
      </c>
      <c r="O539" s="269">
        <v>55153</v>
      </c>
      <c r="P539" s="297">
        <v>0.9</v>
      </c>
      <c r="Q539" s="270">
        <v>0.997289972899729</v>
      </c>
      <c r="R539" s="270">
        <v>0.999525616698292</v>
      </c>
      <c r="S539" s="270">
        <v>1</v>
      </c>
      <c r="T539" s="298">
        <v>-0.00223564379856322</v>
      </c>
      <c r="U539" s="269">
        <v>55510</v>
      </c>
      <c r="V539" s="269">
        <v>52745</v>
      </c>
      <c r="W539" s="270">
        <v>0.950189155107188</v>
      </c>
      <c r="X539" s="270">
        <v>0.932249322493225</v>
      </c>
      <c r="Y539" s="271">
        <v>0.944022770398482</v>
      </c>
      <c r="Z539" s="271">
        <v>0.950949367088608</v>
      </c>
      <c r="AA539" s="298">
        <v>-0.011773447905257</v>
      </c>
      <c r="AB539" s="267">
        <v>12915</v>
      </c>
      <c r="AC539" s="267">
        <v>12230</v>
      </c>
      <c r="AD539" s="267">
        <v>14592</v>
      </c>
      <c r="AE539" s="267">
        <v>13885</v>
      </c>
      <c r="AF539" s="271">
        <v>0.94696089818041</v>
      </c>
      <c r="AG539" s="271">
        <v>0.951548793859649</v>
      </c>
      <c r="AH539" s="298">
        <v>-0.00458789567923867</v>
      </c>
    </row>
    <row r="540" spans="1:34">
      <c r="A540" s="318" t="s">
        <v>719</v>
      </c>
      <c r="B540" s="324" t="s">
        <v>3346</v>
      </c>
      <c r="C540" s="296" t="s">
        <v>950</v>
      </c>
      <c r="D540" s="324" t="s">
        <v>950</v>
      </c>
      <c r="E540" s="266">
        <v>3946</v>
      </c>
      <c r="F540" s="266">
        <v>3889</v>
      </c>
      <c r="G540" s="266">
        <v>3642</v>
      </c>
      <c r="H540" s="267">
        <v>4175</v>
      </c>
      <c r="I540" s="267">
        <v>4113</v>
      </c>
      <c r="J540" s="267">
        <v>3865</v>
      </c>
      <c r="K540" s="267">
        <v>3867</v>
      </c>
      <c r="L540" s="267">
        <v>3803</v>
      </c>
      <c r="M540" s="267">
        <v>3619</v>
      </c>
      <c r="N540" s="270">
        <v>0.981401755009052</v>
      </c>
      <c r="O540" s="269">
        <v>113294</v>
      </c>
      <c r="P540" s="297">
        <v>0.9</v>
      </c>
      <c r="Q540" s="270">
        <v>0.985554992397364</v>
      </c>
      <c r="R540" s="270">
        <v>0.985149700598802</v>
      </c>
      <c r="S540" s="270">
        <v>0.983449702611844</v>
      </c>
      <c r="T540" s="298">
        <v>0.00040529179856208</v>
      </c>
      <c r="U540" s="269">
        <v>115441</v>
      </c>
      <c r="V540" s="269">
        <v>107434</v>
      </c>
      <c r="W540" s="270">
        <v>0.930639893971812</v>
      </c>
      <c r="X540" s="270">
        <v>0.92295995945261</v>
      </c>
      <c r="Y540" s="271">
        <v>0.925748502994012</v>
      </c>
      <c r="Z540" s="271">
        <v>0.935867597620895</v>
      </c>
      <c r="AA540" s="298">
        <v>-0.00278854354140179</v>
      </c>
      <c r="AB540" s="267">
        <v>27222</v>
      </c>
      <c r="AC540" s="267">
        <v>25424</v>
      </c>
      <c r="AD540" s="267">
        <v>28160</v>
      </c>
      <c r="AE540" s="267">
        <v>26276</v>
      </c>
      <c r="AF540" s="271">
        <v>0.933950481228418</v>
      </c>
      <c r="AG540" s="271">
        <v>0.933096590909091</v>
      </c>
      <c r="AH540" s="298">
        <v>0.000853890319327255</v>
      </c>
    </row>
    <row r="541" spans="1:34">
      <c r="A541" s="318" t="s">
        <v>719</v>
      </c>
      <c r="B541" s="324" t="s">
        <v>3346</v>
      </c>
      <c r="C541" s="296" t="s">
        <v>951</v>
      </c>
      <c r="D541" s="324" t="s">
        <v>951</v>
      </c>
      <c r="E541" s="266">
        <v>1032</v>
      </c>
      <c r="F541" s="266">
        <v>1014</v>
      </c>
      <c r="G541" s="266">
        <v>952</v>
      </c>
      <c r="H541" s="267">
        <v>1648</v>
      </c>
      <c r="I541" s="267">
        <v>1626</v>
      </c>
      <c r="J541" s="267">
        <v>1516</v>
      </c>
      <c r="K541" s="267">
        <v>1609</v>
      </c>
      <c r="L541" s="267">
        <v>1513</v>
      </c>
      <c r="M541" s="267">
        <v>1484</v>
      </c>
      <c r="N541" s="270">
        <v>0.975855681387614</v>
      </c>
      <c r="O541" s="269">
        <v>46359</v>
      </c>
      <c r="P541" s="297">
        <v>0.9</v>
      </c>
      <c r="Q541" s="270">
        <v>0.982558139534884</v>
      </c>
      <c r="R541" s="270">
        <v>0.986650485436893</v>
      </c>
      <c r="S541" s="270">
        <v>0.940335612181479</v>
      </c>
      <c r="T541" s="298">
        <v>-0.00409234590200946</v>
      </c>
      <c r="U541" s="269">
        <v>47506</v>
      </c>
      <c r="V541" s="269">
        <v>44759</v>
      </c>
      <c r="W541" s="270">
        <v>0.942175725171557</v>
      </c>
      <c r="X541" s="270">
        <v>0.922480620155039</v>
      </c>
      <c r="Y541" s="271">
        <v>0.919902912621359</v>
      </c>
      <c r="Z541" s="271">
        <v>0.922311995027968</v>
      </c>
      <c r="AA541" s="298">
        <v>0.00257770753367947</v>
      </c>
      <c r="AB541" s="267">
        <v>10678</v>
      </c>
      <c r="AC541" s="267">
        <v>10017</v>
      </c>
      <c r="AD541" s="267">
        <v>11883</v>
      </c>
      <c r="AE541" s="267">
        <v>11387</v>
      </c>
      <c r="AF541" s="271">
        <v>0.938097021914216</v>
      </c>
      <c r="AG541" s="271">
        <v>0.958259698729277</v>
      </c>
      <c r="AH541" s="298">
        <v>-0.0201626768150609</v>
      </c>
    </row>
    <row r="542" spans="1:34">
      <c r="A542" s="318" t="s">
        <v>719</v>
      </c>
      <c r="B542" s="324" t="s">
        <v>3346</v>
      </c>
      <c r="C542" s="296" t="s">
        <v>952</v>
      </c>
      <c r="D542" s="324" t="s">
        <v>952</v>
      </c>
      <c r="E542" s="266">
        <v>8</v>
      </c>
      <c r="F542" s="266">
        <v>0</v>
      </c>
      <c r="G542" s="266">
        <v>0</v>
      </c>
      <c r="H542" s="267">
        <v>0</v>
      </c>
      <c r="I542" s="267">
        <v>0</v>
      </c>
      <c r="J542" s="267">
        <v>0</v>
      </c>
      <c r="K542" s="267">
        <v>0</v>
      </c>
      <c r="L542" s="267">
        <v>0</v>
      </c>
      <c r="M542" s="267">
        <v>0</v>
      </c>
      <c r="N542" s="270">
        <v>0.0909090909090909</v>
      </c>
      <c r="O542" s="269">
        <v>1</v>
      </c>
      <c r="P542" s="297">
        <v>0.9</v>
      </c>
      <c r="Q542" s="270">
        <v>0</v>
      </c>
      <c r="R542" s="270">
        <v>0</v>
      </c>
      <c r="S542" s="270">
        <v>0</v>
      </c>
      <c r="T542" s="298">
        <v>0</v>
      </c>
      <c r="U542" s="269">
        <v>11</v>
      </c>
      <c r="V542" s="269">
        <v>1</v>
      </c>
      <c r="W542" s="270">
        <v>0.0909090909090909</v>
      </c>
      <c r="X542" s="270">
        <v>0</v>
      </c>
      <c r="Y542" s="271">
        <v>0</v>
      </c>
      <c r="Z542" s="271">
        <v>0</v>
      </c>
      <c r="AA542" s="298">
        <v>0</v>
      </c>
      <c r="AB542" s="267">
        <v>8</v>
      </c>
      <c r="AC542" s="267">
        <v>0</v>
      </c>
      <c r="AD542" s="267">
        <v>0</v>
      </c>
      <c r="AE542" s="267">
        <v>0</v>
      </c>
      <c r="AF542" s="271">
        <v>0</v>
      </c>
      <c r="AG542" s="271">
        <v>0</v>
      </c>
      <c r="AH542" s="298">
        <v>0</v>
      </c>
    </row>
    <row r="543" spans="1:34">
      <c r="A543" s="318" t="s">
        <v>719</v>
      </c>
      <c r="B543" s="324" t="s">
        <v>3346</v>
      </c>
      <c r="C543" s="296" t="s">
        <v>953</v>
      </c>
      <c r="D543" s="324" t="s">
        <v>953</v>
      </c>
      <c r="E543" s="266">
        <v>0</v>
      </c>
      <c r="F543" s="266">
        <v>0</v>
      </c>
      <c r="G543" s="266">
        <v>0</v>
      </c>
      <c r="H543" s="267">
        <v>1</v>
      </c>
      <c r="I543" s="267">
        <v>0</v>
      </c>
      <c r="J543" s="267">
        <v>0</v>
      </c>
      <c r="K543" s="267">
        <v>0</v>
      </c>
      <c r="L543" s="267">
        <v>0</v>
      </c>
      <c r="M543" s="267">
        <v>0</v>
      </c>
      <c r="N543" s="270">
        <v>0.333333333333333</v>
      </c>
      <c r="O543" s="269">
        <v>2</v>
      </c>
      <c r="P543" s="297">
        <v>0.9</v>
      </c>
      <c r="Q543" s="270">
        <v>0</v>
      </c>
      <c r="R543" s="270">
        <v>0</v>
      </c>
      <c r="S543" s="270">
        <v>0</v>
      </c>
      <c r="T543" s="298">
        <v>0</v>
      </c>
      <c r="U543" s="269">
        <v>6</v>
      </c>
      <c r="V543" s="269">
        <v>3</v>
      </c>
      <c r="W543" s="270">
        <v>0.5</v>
      </c>
      <c r="X543" s="270">
        <v>0</v>
      </c>
      <c r="Y543" s="271">
        <v>0</v>
      </c>
      <c r="Z543" s="271">
        <v>0</v>
      </c>
      <c r="AA543" s="298">
        <v>0</v>
      </c>
      <c r="AB543" s="267">
        <v>1</v>
      </c>
      <c r="AC543" s="267">
        <v>0</v>
      </c>
      <c r="AD543" s="267">
        <v>1</v>
      </c>
      <c r="AE543" s="267">
        <v>1</v>
      </c>
      <c r="AF543" s="271">
        <v>0</v>
      </c>
      <c r="AG543" s="271">
        <v>1</v>
      </c>
      <c r="AH543" s="298">
        <v>-1</v>
      </c>
    </row>
    <row r="544" spans="1:34">
      <c r="A544" s="318" t="s">
        <v>719</v>
      </c>
      <c r="B544" s="324" t="s">
        <v>3346</v>
      </c>
      <c r="C544" s="296" t="s">
        <v>954</v>
      </c>
      <c r="D544" s="324" t="s">
        <v>954</v>
      </c>
      <c r="E544" s="266">
        <v>0</v>
      </c>
      <c r="F544" s="266">
        <v>0</v>
      </c>
      <c r="G544" s="266">
        <v>0</v>
      </c>
      <c r="H544" s="267">
        <v>0</v>
      </c>
      <c r="I544" s="267">
        <v>0</v>
      </c>
      <c r="J544" s="267">
        <v>0</v>
      </c>
      <c r="K544" s="267">
        <v>2</v>
      </c>
      <c r="L544" s="267">
        <v>1</v>
      </c>
      <c r="M544" s="267">
        <v>2</v>
      </c>
      <c r="N544" s="270">
        <v>0.296296296296296</v>
      </c>
      <c r="O544" s="269">
        <v>8</v>
      </c>
      <c r="P544" s="297">
        <v>0.9</v>
      </c>
      <c r="Q544" s="270">
        <v>0</v>
      </c>
      <c r="R544" s="270">
        <v>0</v>
      </c>
      <c r="S544" s="270">
        <v>0.5</v>
      </c>
      <c r="T544" s="298">
        <v>0</v>
      </c>
      <c r="U544" s="269">
        <v>27</v>
      </c>
      <c r="V544" s="269">
        <v>15</v>
      </c>
      <c r="W544" s="270">
        <v>0.555555555555556</v>
      </c>
      <c r="X544" s="270">
        <v>0</v>
      </c>
      <c r="Y544" s="271">
        <v>0</v>
      </c>
      <c r="Z544" s="271">
        <v>1</v>
      </c>
      <c r="AA544" s="298">
        <v>0</v>
      </c>
      <c r="AB544" s="267">
        <v>5</v>
      </c>
      <c r="AC544" s="267">
        <v>5</v>
      </c>
      <c r="AD544" s="267">
        <v>6</v>
      </c>
      <c r="AE544" s="267">
        <v>5</v>
      </c>
      <c r="AF544" s="271">
        <v>1</v>
      </c>
      <c r="AG544" s="271">
        <v>0.833333333333333</v>
      </c>
      <c r="AH544" s="298">
        <v>0.166666666666667</v>
      </c>
    </row>
    <row r="545" spans="1:34">
      <c r="A545" s="318" t="s">
        <v>719</v>
      </c>
      <c r="B545" s="324" t="s">
        <v>3346</v>
      </c>
      <c r="C545" s="296" t="s">
        <v>955</v>
      </c>
      <c r="D545" s="324" t="s">
        <v>955</v>
      </c>
      <c r="E545" s="266">
        <v>2371</v>
      </c>
      <c r="F545" s="266">
        <v>2300</v>
      </c>
      <c r="G545" s="266">
        <v>2234</v>
      </c>
      <c r="H545" s="267">
        <v>2486</v>
      </c>
      <c r="I545" s="267">
        <v>2445</v>
      </c>
      <c r="J545" s="267">
        <v>2358</v>
      </c>
      <c r="K545" s="267">
        <v>2292</v>
      </c>
      <c r="L545" s="267">
        <v>2272</v>
      </c>
      <c r="M545" s="267">
        <v>2209</v>
      </c>
      <c r="N545" s="270">
        <v>0.98451012913162</v>
      </c>
      <c r="O545" s="269">
        <v>66482</v>
      </c>
      <c r="P545" s="297">
        <v>0.9</v>
      </c>
      <c r="Q545" s="270">
        <v>0.970054829185998</v>
      </c>
      <c r="R545" s="270">
        <v>0.983507642799678</v>
      </c>
      <c r="S545" s="270">
        <v>0.991273996509599</v>
      </c>
      <c r="T545" s="298">
        <v>-0.0134528136136807</v>
      </c>
      <c r="U545" s="269">
        <v>67528</v>
      </c>
      <c r="V545" s="269">
        <v>64948</v>
      </c>
      <c r="W545" s="270">
        <v>0.961793626347589</v>
      </c>
      <c r="X545" s="270">
        <v>0.942218473218051</v>
      </c>
      <c r="Y545" s="271">
        <v>0.948511665325825</v>
      </c>
      <c r="Z545" s="271">
        <v>0.963787085514834</v>
      </c>
      <c r="AA545" s="298">
        <v>-0.00629319210777324</v>
      </c>
      <c r="AB545" s="267">
        <v>16259</v>
      </c>
      <c r="AC545" s="267">
        <v>15502</v>
      </c>
      <c r="AD545" s="267">
        <v>16647</v>
      </c>
      <c r="AE545" s="267">
        <v>16030</v>
      </c>
      <c r="AF545" s="271">
        <v>0.95344117104373</v>
      </c>
      <c r="AG545" s="271">
        <v>0.962936264792455</v>
      </c>
      <c r="AH545" s="298">
        <v>-0.00949509374872548</v>
      </c>
    </row>
    <row r="546" spans="1:34">
      <c r="A546" s="318" t="s">
        <v>719</v>
      </c>
      <c r="B546" s="324" t="s">
        <v>3346</v>
      </c>
      <c r="C546" s="296" t="s">
        <v>956</v>
      </c>
      <c r="D546" s="324" t="s">
        <v>956</v>
      </c>
      <c r="E546" s="266">
        <v>569</v>
      </c>
      <c r="F546" s="266">
        <v>557</v>
      </c>
      <c r="G546" s="266">
        <v>534</v>
      </c>
      <c r="H546" s="267">
        <v>1314</v>
      </c>
      <c r="I546" s="267">
        <v>1270</v>
      </c>
      <c r="J546" s="267">
        <v>1212</v>
      </c>
      <c r="K546" s="267">
        <v>1171</v>
      </c>
      <c r="L546" s="267">
        <v>1136</v>
      </c>
      <c r="M546" s="267">
        <v>1110</v>
      </c>
      <c r="N546" s="270">
        <v>0.981520522630853</v>
      </c>
      <c r="O546" s="269">
        <v>37711</v>
      </c>
      <c r="P546" s="297">
        <v>0.9</v>
      </c>
      <c r="Q546" s="270">
        <v>0.978910369068541</v>
      </c>
      <c r="R546" s="270">
        <v>0.966514459665145</v>
      </c>
      <c r="S546" s="270">
        <v>0.970111016225448</v>
      </c>
      <c r="T546" s="298">
        <v>0.0123959094033967</v>
      </c>
      <c r="U546" s="269">
        <v>38421</v>
      </c>
      <c r="V546" s="269">
        <v>35817</v>
      </c>
      <c r="W546" s="270">
        <v>0.932224564691185</v>
      </c>
      <c r="X546" s="270">
        <v>0.938488576449912</v>
      </c>
      <c r="Y546" s="271">
        <v>0.922374429223744</v>
      </c>
      <c r="Z546" s="271">
        <v>0.947907771135781</v>
      </c>
      <c r="AA546" s="298">
        <v>0.0161141472261679</v>
      </c>
      <c r="AB546" s="267">
        <v>7848</v>
      </c>
      <c r="AC546" s="267">
        <v>7325</v>
      </c>
      <c r="AD546" s="267">
        <v>9324</v>
      </c>
      <c r="AE546" s="267">
        <v>8700</v>
      </c>
      <c r="AF546" s="271">
        <v>0.933358817533129</v>
      </c>
      <c r="AG546" s="271">
        <v>0.933075933075933</v>
      </c>
      <c r="AH546" s="298">
        <v>0.000282884457196375</v>
      </c>
    </row>
    <row r="547" spans="1:34">
      <c r="A547" s="318" t="s">
        <v>719</v>
      </c>
      <c r="B547" s="324" t="s">
        <v>3346</v>
      </c>
      <c r="C547" s="296" t="s">
        <v>957</v>
      </c>
      <c r="D547" s="324" t="s">
        <v>957</v>
      </c>
      <c r="E547" s="266">
        <v>2</v>
      </c>
      <c r="F547" s="266">
        <v>1</v>
      </c>
      <c r="G547" s="266">
        <v>0</v>
      </c>
      <c r="H547" s="267">
        <v>1</v>
      </c>
      <c r="I547" s="267">
        <v>1</v>
      </c>
      <c r="J547" s="267">
        <v>1</v>
      </c>
      <c r="K547" s="267">
        <v>0</v>
      </c>
      <c r="L547" s="267">
        <v>0</v>
      </c>
      <c r="M547" s="267">
        <v>0</v>
      </c>
      <c r="N547" s="270">
        <v>0.375</v>
      </c>
      <c r="O547" s="269">
        <v>3</v>
      </c>
      <c r="P547" s="297">
        <v>0.9</v>
      </c>
      <c r="Q547" s="270">
        <v>0.5</v>
      </c>
      <c r="R547" s="270">
        <v>1</v>
      </c>
      <c r="S547" s="270">
        <v>0</v>
      </c>
      <c r="T547" s="298">
        <v>-0.5</v>
      </c>
      <c r="U547" s="269">
        <v>8</v>
      </c>
      <c r="V547" s="269">
        <v>5</v>
      </c>
      <c r="W547" s="270">
        <v>0.625</v>
      </c>
      <c r="X547" s="270">
        <v>0</v>
      </c>
      <c r="Y547" s="271">
        <v>1</v>
      </c>
      <c r="Z547" s="271">
        <v>0</v>
      </c>
      <c r="AA547" s="298">
        <v>-1</v>
      </c>
      <c r="AB547" s="267">
        <v>3</v>
      </c>
      <c r="AC547" s="267">
        <v>1</v>
      </c>
      <c r="AD547" s="267">
        <v>0</v>
      </c>
      <c r="AE547" s="267">
        <v>0</v>
      </c>
      <c r="AF547" s="271">
        <v>0.333333333333333</v>
      </c>
      <c r="AG547" s="271">
        <v>0</v>
      </c>
      <c r="AH547" s="298">
        <v>0.333333333333333</v>
      </c>
    </row>
    <row r="548" spans="1:34">
      <c r="A548" s="318" t="s">
        <v>719</v>
      </c>
      <c r="B548" s="324" t="s">
        <v>3346</v>
      </c>
      <c r="C548" s="296" t="s">
        <v>958</v>
      </c>
      <c r="D548" s="324" t="s">
        <v>959</v>
      </c>
      <c r="E548" s="266">
        <v>3098</v>
      </c>
      <c r="F548" s="266">
        <v>3028</v>
      </c>
      <c r="G548" s="266">
        <v>2666</v>
      </c>
      <c r="H548" s="267">
        <v>4052</v>
      </c>
      <c r="I548" s="267">
        <v>3789</v>
      </c>
      <c r="J548" s="267">
        <v>3579</v>
      </c>
      <c r="K548" s="267">
        <v>3529</v>
      </c>
      <c r="L548" s="267">
        <v>3452</v>
      </c>
      <c r="M548" s="267">
        <v>3211</v>
      </c>
      <c r="N548" s="270">
        <v>0.962073724768532</v>
      </c>
      <c r="O548" s="269">
        <v>100377</v>
      </c>
      <c r="P548" s="297">
        <v>0.9</v>
      </c>
      <c r="Q548" s="270">
        <v>0.977404777275662</v>
      </c>
      <c r="R548" s="270">
        <v>0.935093780848963</v>
      </c>
      <c r="S548" s="270">
        <v>0.978180787758572</v>
      </c>
      <c r="T548" s="298">
        <v>0.0423109964266982</v>
      </c>
      <c r="U548" s="269">
        <v>104334</v>
      </c>
      <c r="V548" s="269">
        <v>93821</v>
      </c>
      <c r="W548" s="270">
        <v>0.899237065577856</v>
      </c>
      <c r="X548" s="270">
        <v>0.860555196901227</v>
      </c>
      <c r="Y548" s="271">
        <v>0.883267522211254</v>
      </c>
      <c r="Z548" s="271">
        <v>0.909889487106829</v>
      </c>
      <c r="AA548" s="298">
        <v>-0.0227123253100271</v>
      </c>
      <c r="AB548" s="267">
        <v>24336</v>
      </c>
      <c r="AC548" s="267">
        <v>21970</v>
      </c>
      <c r="AD548" s="267">
        <v>25730</v>
      </c>
      <c r="AE548" s="267">
        <v>23596</v>
      </c>
      <c r="AF548" s="271">
        <v>0.902777777777778</v>
      </c>
      <c r="AG548" s="271">
        <v>0.917061795569374</v>
      </c>
      <c r="AH548" s="298">
        <v>-0.0142840177915965</v>
      </c>
    </row>
    <row r="549" spans="1:34">
      <c r="A549" s="318" t="s">
        <v>719</v>
      </c>
      <c r="B549" s="324" t="s">
        <v>3346</v>
      </c>
      <c r="C549" s="296" t="s">
        <v>960</v>
      </c>
      <c r="D549" s="324" t="s">
        <v>960</v>
      </c>
      <c r="E549" s="266">
        <v>1199</v>
      </c>
      <c r="F549" s="266">
        <v>1188</v>
      </c>
      <c r="G549" s="266">
        <v>1134</v>
      </c>
      <c r="H549" s="267">
        <v>1741</v>
      </c>
      <c r="I549" s="267">
        <v>1657</v>
      </c>
      <c r="J549" s="267">
        <v>1592</v>
      </c>
      <c r="K549" s="267">
        <v>1670</v>
      </c>
      <c r="L549" s="267">
        <v>1667</v>
      </c>
      <c r="M549" s="267">
        <v>1593</v>
      </c>
      <c r="N549" s="270">
        <v>0.977193308550186</v>
      </c>
      <c r="O549" s="269">
        <v>52573</v>
      </c>
      <c r="P549" s="297">
        <v>0.9</v>
      </c>
      <c r="Q549" s="270">
        <v>0.990825688073395</v>
      </c>
      <c r="R549" s="270">
        <v>0.951751866743251</v>
      </c>
      <c r="S549" s="270">
        <v>0.998203592814371</v>
      </c>
      <c r="T549" s="298">
        <v>0.0390738213301436</v>
      </c>
      <c r="U549" s="269">
        <v>53800</v>
      </c>
      <c r="V549" s="269">
        <v>50791</v>
      </c>
      <c r="W549" s="270">
        <v>0.94407063197026</v>
      </c>
      <c r="X549" s="270">
        <v>0.945788156797331</v>
      </c>
      <c r="Y549" s="271">
        <v>0.914417001723148</v>
      </c>
      <c r="Z549" s="271">
        <v>0.953892215568862</v>
      </c>
      <c r="AA549" s="298">
        <v>0.0313711550741834</v>
      </c>
      <c r="AB549" s="267">
        <v>11612</v>
      </c>
      <c r="AC549" s="267">
        <v>11105</v>
      </c>
      <c r="AD549" s="267">
        <v>13101</v>
      </c>
      <c r="AE549" s="267">
        <v>12734</v>
      </c>
      <c r="AF549" s="271">
        <v>0.956338270754392</v>
      </c>
      <c r="AG549" s="271">
        <v>0.971986871231204</v>
      </c>
      <c r="AH549" s="298">
        <v>-0.0156486004768117</v>
      </c>
    </row>
    <row r="550" spans="1:34">
      <c r="A550" s="318" t="s">
        <v>719</v>
      </c>
      <c r="B550" s="324" t="s">
        <v>3346</v>
      </c>
      <c r="C550" s="296" t="s">
        <v>961</v>
      </c>
      <c r="D550" s="324" t="s">
        <v>961</v>
      </c>
      <c r="E550" s="266">
        <v>3</v>
      </c>
      <c r="F550" s="266">
        <v>3</v>
      </c>
      <c r="G550" s="266">
        <v>0</v>
      </c>
      <c r="H550" s="267">
        <v>1</v>
      </c>
      <c r="I550" s="267">
        <v>1</v>
      </c>
      <c r="J550" s="267">
        <v>1</v>
      </c>
      <c r="K550" s="267">
        <v>1</v>
      </c>
      <c r="L550" s="267">
        <v>0</v>
      </c>
      <c r="M550" s="267">
        <v>0</v>
      </c>
      <c r="N550" s="270">
        <v>0.714285714285714</v>
      </c>
      <c r="O550" s="269">
        <v>5</v>
      </c>
      <c r="P550" s="297">
        <v>0.9</v>
      </c>
      <c r="Q550" s="270">
        <v>1</v>
      </c>
      <c r="R550" s="270">
        <v>1</v>
      </c>
      <c r="S550" s="270">
        <v>0</v>
      </c>
      <c r="T550" s="298">
        <v>0</v>
      </c>
      <c r="U550" s="269">
        <v>7</v>
      </c>
      <c r="V550" s="269">
        <v>2</v>
      </c>
      <c r="W550" s="270">
        <v>0.285714285714286</v>
      </c>
      <c r="X550" s="270">
        <v>0</v>
      </c>
      <c r="Y550" s="271">
        <v>1</v>
      </c>
      <c r="Z550" s="271">
        <v>0</v>
      </c>
      <c r="AA550" s="298">
        <v>-1</v>
      </c>
      <c r="AB550" s="267">
        <v>5</v>
      </c>
      <c r="AC550" s="267">
        <v>1</v>
      </c>
      <c r="AD550" s="267">
        <v>0</v>
      </c>
      <c r="AE550" s="267">
        <v>0</v>
      </c>
      <c r="AF550" s="271">
        <v>0.2</v>
      </c>
      <c r="AG550" s="271">
        <v>0</v>
      </c>
      <c r="AH550" s="298">
        <v>0.2</v>
      </c>
    </row>
    <row r="551" spans="1:34">
      <c r="A551" s="318" t="s">
        <v>719</v>
      </c>
      <c r="B551" s="324" t="s">
        <v>3347</v>
      </c>
      <c r="C551" s="296" t="s">
        <v>962</v>
      </c>
      <c r="D551" s="324" t="s">
        <v>963</v>
      </c>
      <c r="E551" s="266">
        <v>2890</v>
      </c>
      <c r="F551" s="266">
        <v>2696</v>
      </c>
      <c r="G551" s="266">
        <v>2524</v>
      </c>
      <c r="H551" s="267">
        <v>2971</v>
      </c>
      <c r="I551" s="267">
        <v>2846</v>
      </c>
      <c r="J551" s="267">
        <v>2740</v>
      </c>
      <c r="K551" s="267">
        <v>2635</v>
      </c>
      <c r="L551" s="267">
        <v>2560</v>
      </c>
      <c r="M551" s="267">
        <v>2432</v>
      </c>
      <c r="N551" s="270">
        <v>0.937771739130435</v>
      </c>
      <c r="O551" s="269">
        <v>79373</v>
      </c>
      <c r="P551" s="297">
        <v>0.9</v>
      </c>
      <c r="Q551" s="270">
        <v>0.932871972318339</v>
      </c>
      <c r="R551" s="270">
        <v>0.957926624032312</v>
      </c>
      <c r="S551" s="270">
        <v>0.971537001897533</v>
      </c>
      <c r="T551" s="298">
        <v>-0.0250546517139733</v>
      </c>
      <c r="U551" s="269">
        <v>84640</v>
      </c>
      <c r="V551" s="269">
        <v>75315</v>
      </c>
      <c r="W551" s="270">
        <v>0.889827504725898</v>
      </c>
      <c r="X551" s="270">
        <v>0.873356401384083</v>
      </c>
      <c r="Y551" s="271">
        <v>0.922248401211713</v>
      </c>
      <c r="Z551" s="271">
        <v>0.922960151802657</v>
      </c>
      <c r="AA551" s="298">
        <v>-0.0488919998276303</v>
      </c>
      <c r="AB551" s="267">
        <v>19500</v>
      </c>
      <c r="AC551" s="267">
        <v>17633</v>
      </c>
      <c r="AD551" s="267">
        <v>21022</v>
      </c>
      <c r="AE551" s="267">
        <v>18535</v>
      </c>
      <c r="AF551" s="271">
        <v>0.90425641025641</v>
      </c>
      <c r="AG551" s="271">
        <v>0.881695366758634</v>
      </c>
      <c r="AH551" s="298">
        <v>0.0225610434977764</v>
      </c>
    </row>
    <row r="552" spans="1:34">
      <c r="A552" s="318" t="s">
        <v>719</v>
      </c>
      <c r="B552" s="324" t="s">
        <v>3347</v>
      </c>
      <c r="C552" s="296" t="s">
        <v>964</v>
      </c>
      <c r="D552" s="324" t="s">
        <v>964</v>
      </c>
      <c r="E552" s="266">
        <v>672</v>
      </c>
      <c r="F552" s="266">
        <v>658</v>
      </c>
      <c r="G552" s="266">
        <v>634</v>
      </c>
      <c r="H552" s="267">
        <v>750</v>
      </c>
      <c r="I552" s="267">
        <v>735</v>
      </c>
      <c r="J552" s="267">
        <v>716</v>
      </c>
      <c r="K552" s="267">
        <v>596</v>
      </c>
      <c r="L552" s="267">
        <v>589</v>
      </c>
      <c r="M552" s="267">
        <v>578</v>
      </c>
      <c r="N552" s="270">
        <v>0.982462994313496</v>
      </c>
      <c r="O552" s="269">
        <v>22633</v>
      </c>
      <c r="P552" s="297">
        <v>0.9</v>
      </c>
      <c r="Q552" s="270">
        <v>0.979166666666667</v>
      </c>
      <c r="R552" s="270">
        <v>0.98</v>
      </c>
      <c r="S552" s="270">
        <v>0.988255033557047</v>
      </c>
      <c r="T552" s="298">
        <v>-0.000833333333333353</v>
      </c>
      <c r="U552" s="269">
        <v>23037</v>
      </c>
      <c r="V552" s="269">
        <v>21619</v>
      </c>
      <c r="W552" s="270">
        <v>0.938446846377566</v>
      </c>
      <c r="X552" s="270">
        <v>0.943452380952381</v>
      </c>
      <c r="Y552" s="271">
        <v>0.954666666666667</v>
      </c>
      <c r="Z552" s="271">
        <v>0.969798657718121</v>
      </c>
      <c r="AA552" s="298">
        <v>-0.0112142857142857</v>
      </c>
      <c r="AB552" s="267">
        <v>4923</v>
      </c>
      <c r="AC552" s="267">
        <v>4586</v>
      </c>
      <c r="AD552" s="267">
        <v>5651</v>
      </c>
      <c r="AE552" s="267">
        <v>5322</v>
      </c>
      <c r="AF552" s="271">
        <v>0.931545805403209</v>
      </c>
      <c r="AG552" s="271">
        <v>0.941780215890993</v>
      </c>
      <c r="AH552" s="298">
        <v>-0.0102344104877833</v>
      </c>
    </row>
    <row r="553" spans="1:34">
      <c r="A553" s="318" t="s">
        <v>719</v>
      </c>
      <c r="B553" s="324" t="s">
        <v>3347</v>
      </c>
      <c r="C553" s="296" t="s">
        <v>965</v>
      </c>
      <c r="D553" s="324" t="s">
        <v>966</v>
      </c>
      <c r="E553" s="266">
        <v>1963</v>
      </c>
      <c r="F553" s="266">
        <v>1895</v>
      </c>
      <c r="G553" s="266">
        <v>1580</v>
      </c>
      <c r="H553" s="267">
        <v>2459</v>
      </c>
      <c r="I553" s="267">
        <v>2326</v>
      </c>
      <c r="J553" s="267">
        <v>1956</v>
      </c>
      <c r="K553" s="267">
        <v>1887</v>
      </c>
      <c r="L553" s="267">
        <v>1864</v>
      </c>
      <c r="M553" s="267">
        <v>1600</v>
      </c>
      <c r="N553" s="270">
        <v>0.967077155064086</v>
      </c>
      <c r="O553" s="269">
        <v>69264</v>
      </c>
      <c r="P553" s="297">
        <v>0.9</v>
      </c>
      <c r="Q553" s="270">
        <v>0.965359144167091</v>
      </c>
      <c r="R553" s="270">
        <v>0.945912972753152</v>
      </c>
      <c r="S553" s="270">
        <v>0.987811340752517</v>
      </c>
      <c r="T553" s="298">
        <v>0.0194461714139396</v>
      </c>
      <c r="U553" s="269">
        <v>71622</v>
      </c>
      <c r="V553" s="269">
        <v>59904</v>
      </c>
      <c r="W553" s="270">
        <v>0.836391053028399</v>
      </c>
      <c r="X553" s="270">
        <v>0.804890473764646</v>
      </c>
      <c r="Y553" s="271">
        <v>0.795445302968686</v>
      </c>
      <c r="Z553" s="271">
        <v>0.847906730259671</v>
      </c>
      <c r="AA553" s="298">
        <v>0.00944517079595952</v>
      </c>
      <c r="AB553" s="267">
        <v>14975</v>
      </c>
      <c r="AC553" s="267">
        <v>12606</v>
      </c>
      <c r="AD553" s="267">
        <v>17511</v>
      </c>
      <c r="AE553" s="267">
        <v>14540</v>
      </c>
      <c r="AF553" s="271">
        <v>0.841803005008347</v>
      </c>
      <c r="AG553" s="271">
        <v>0.830335217863058</v>
      </c>
      <c r="AH553" s="298">
        <v>0.0114677871452897</v>
      </c>
    </row>
    <row r="554" spans="1:34">
      <c r="A554" s="318" t="s">
        <v>719</v>
      </c>
      <c r="B554" s="324" t="s">
        <v>3347</v>
      </c>
      <c r="C554" s="296" t="s">
        <v>967</v>
      </c>
      <c r="D554" s="324" t="s">
        <v>968</v>
      </c>
      <c r="E554" s="266">
        <v>2322</v>
      </c>
      <c r="F554" s="266">
        <v>2268</v>
      </c>
      <c r="G554" s="266">
        <v>2008</v>
      </c>
      <c r="H554" s="267">
        <v>2759</v>
      </c>
      <c r="I554" s="267">
        <v>2702</v>
      </c>
      <c r="J554" s="267">
        <v>2497</v>
      </c>
      <c r="K554" s="267">
        <v>2198</v>
      </c>
      <c r="L554" s="267">
        <v>2166</v>
      </c>
      <c r="M554" s="267">
        <v>2022</v>
      </c>
      <c r="N554" s="270">
        <v>0.972499967662239</v>
      </c>
      <c r="O554" s="269">
        <v>75183</v>
      </c>
      <c r="P554" s="297">
        <v>0.9</v>
      </c>
      <c r="Q554" s="270">
        <v>0.976744186046512</v>
      </c>
      <c r="R554" s="270">
        <v>0.979340340703153</v>
      </c>
      <c r="S554" s="270">
        <v>0.985441310282075</v>
      </c>
      <c r="T554" s="298">
        <v>-0.00259615465664176</v>
      </c>
      <c r="U554" s="269">
        <v>77309</v>
      </c>
      <c r="V554" s="269">
        <v>69943</v>
      </c>
      <c r="W554" s="270">
        <v>0.904720019661359</v>
      </c>
      <c r="X554" s="270">
        <v>0.864771748492679</v>
      </c>
      <c r="Y554" s="271">
        <v>0.905038057267126</v>
      </c>
      <c r="Z554" s="271">
        <v>0.91992720655141</v>
      </c>
      <c r="AA554" s="298">
        <v>-0.040266308774447</v>
      </c>
      <c r="AB554" s="267">
        <v>17670</v>
      </c>
      <c r="AC554" s="267">
        <v>15895</v>
      </c>
      <c r="AD554" s="267">
        <v>19190</v>
      </c>
      <c r="AE554" s="267">
        <v>17357</v>
      </c>
      <c r="AF554" s="271">
        <v>0.899547255234861</v>
      </c>
      <c r="AG554" s="271">
        <v>0.904481500781657</v>
      </c>
      <c r="AH554" s="298">
        <v>-0.00493424554679578</v>
      </c>
    </row>
    <row r="555" spans="1:34">
      <c r="A555" s="318" t="s">
        <v>719</v>
      </c>
      <c r="B555" s="324" t="s">
        <v>3347</v>
      </c>
      <c r="C555" s="296" t="s">
        <v>969</v>
      </c>
      <c r="D555" s="324" t="s">
        <v>970</v>
      </c>
      <c r="E555" s="266">
        <v>4782</v>
      </c>
      <c r="F555" s="266">
        <v>4654</v>
      </c>
      <c r="G555" s="266">
        <v>4384</v>
      </c>
      <c r="H555" s="267">
        <v>4925</v>
      </c>
      <c r="I555" s="267">
        <v>4768</v>
      </c>
      <c r="J555" s="267">
        <v>4564</v>
      </c>
      <c r="K555" s="267">
        <v>4421</v>
      </c>
      <c r="L555" s="267">
        <v>4325</v>
      </c>
      <c r="M555" s="267">
        <v>4128</v>
      </c>
      <c r="N555" s="270">
        <v>0.973337056934349</v>
      </c>
      <c r="O555" s="269">
        <v>132441</v>
      </c>
      <c r="P555" s="297">
        <v>0.9</v>
      </c>
      <c r="Q555" s="270">
        <v>0.97323295692179</v>
      </c>
      <c r="R555" s="270">
        <v>0.968121827411167</v>
      </c>
      <c r="S555" s="270">
        <v>0.978285455779235</v>
      </c>
      <c r="T555" s="298">
        <v>0.00511112951062254</v>
      </c>
      <c r="U555" s="269">
        <v>136069</v>
      </c>
      <c r="V555" s="269">
        <v>126910</v>
      </c>
      <c r="W555" s="270">
        <v>0.932688562420537</v>
      </c>
      <c r="X555" s="270">
        <v>0.916771225428691</v>
      </c>
      <c r="Y555" s="271">
        <v>0.926700507614213</v>
      </c>
      <c r="Z555" s="271">
        <v>0.933725401492875</v>
      </c>
      <c r="AA555" s="298">
        <v>-0.00992928218552225</v>
      </c>
      <c r="AB555" s="267">
        <v>32377</v>
      </c>
      <c r="AC555" s="267">
        <v>30120</v>
      </c>
      <c r="AD555" s="267">
        <v>33198</v>
      </c>
      <c r="AE555" s="267">
        <v>31033</v>
      </c>
      <c r="AF555" s="271">
        <v>0.930290020693702</v>
      </c>
      <c r="AG555" s="271">
        <v>0.934785228025785</v>
      </c>
      <c r="AH555" s="298">
        <v>-0.00449520733208231</v>
      </c>
    </row>
    <row r="556" spans="1:34">
      <c r="A556" s="318" t="s">
        <v>719</v>
      </c>
      <c r="B556" s="324" t="s">
        <v>3347</v>
      </c>
      <c r="C556" s="296" t="s">
        <v>971</v>
      </c>
      <c r="D556" s="324" t="s">
        <v>972</v>
      </c>
      <c r="E556" s="266">
        <v>6393</v>
      </c>
      <c r="F556" s="266">
        <v>6308</v>
      </c>
      <c r="G556" s="266">
        <v>5979</v>
      </c>
      <c r="H556" s="267">
        <v>6652</v>
      </c>
      <c r="I556" s="267">
        <v>6453</v>
      </c>
      <c r="J556" s="267">
        <v>6187</v>
      </c>
      <c r="K556" s="267">
        <v>6151</v>
      </c>
      <c r="L556" s="267">
        <v>6045</v>
      </c>
      <c r="M556" s="267">
        <v>5892</v>
      </c>
      <c r="N556" s="270">
        <v>0.982091480241912</v>
      </c>
      <c r="O556" s="269">
        <v>183986</v>
      </c>
      <c r="P556" s="297">
        <v>0.9</v>
      </c>
      <c r="Q556" s="270">
        <v>0.986704207727202</v>
      </c>
      <c r="R556" s="270">
        <v>0.970084185207456</v>
      </c>
      <c r="S556" s="270">
        <v>0.98276702975126</v>
      </c>
      <c r="T556" s="298">
        <v>0.0166200225197451</v>
      </c>
      <c r="U556" s="269">
        <v>187341</v>
      </c>
      <c r="V556" s="269">
        <v>176720</v>
      </c>
      <c r="W556" s="270">
        <v>0.943306590655543</v>
      </c>
      <c r="X556" s="270">
        <v>0.935241670577194</v>
      </c>
      <c r="Y556" s="271">
        <v>0.930096211665664</v>
      </c>
      <c r="Z556" s="271">
        <v>0.957893025524305</v>
      </c>
      <c r="AA556" s="298">
        <v>0.00514545891152929</v>
      </c>
      <c r="AB556" s="267">
        <v>43853</v>
      </c>
      <c r="AC556" s="267">
        <v>41675</v>
      </c>
      <c r="AD556" s="267">
        <v>46276</v>
      </c>
      <c r="AE556" s="267">
        <v>43855</v>
      </c>
      <c r="AF556" s="271">
        <v>0.95033407064511</v>
      </c>
      <c r="AG556" s="271">
        <v>0.947683464430806</v>
      </c>
      <c r="AH556" s="298">
        <v>0.00265060621430335</v>
      </c>
    </row>
    <row r="557" spans="1:34">
      <c r="A557" s="318" t="s">
        <v>719</v>
      </c>
      <c r="B557" s="324" t="s">
        <v>3347</v>
      </c>
      <c r="C557" s="296" t="s">
        <v>973</v>
      </c>
      <c r="D557" s="324" t="s">
        <v>973</v>
      </c>
      <c r="E557" s="266">
        <v>577</v>
      </c>
      <c r="F557" s="266">
        <v>566</v>
      </c>
      <c r="G557" s="266">
        <v>527</v>
      </c>
      <c r="H557" s="267">
        <v>637</v>
      </c>
      <c r="I557" s="267">
        <v>626</v>
      </c>
      <c r="J557" s="267">
        <v>560</v>
      </c>
      <c r="K557" s="267">
        <v>537</v>
      </c>
      <c r="L557" s="267">
        <v>528</v>
      </c>
      <c r="M557" s="267">
        <v>506</v>
      </c>
      <c r="N557" s="270">
        <v>0.982263871241</v>
      </c>
      <c r="O557" s="269">
        <v>18553</v>
      </c>
      <c r="P557" s="297">
        <v>0.9</v>
      </c>
      <c r="Q557" s="270">
        <v>0.980935875216638</v>
      </c>
      <c r="R557" s="270">
        <v>0.982731554160126</v>
      </c>
      <c r="S557" s="270">
        <v>0.983240223463687</v>
      </c>
      <c r="T557" s="298">
        <v>-0.00179567894348776</v>
      </c>
      <c r="U557" s="269">
        <v>18888</v>
      </c>
      <c r="V557" s="269">
        <v>16999</v>
      </c>
      <c r="W557" s="270">
        <v>0.899989411266413</v>
      </c>
      <c r="X557" s="270">
        <v>0.913344887348354</v>
      </c>
      <c r="Y557" s="271">
        <v>0.879120879120879</v>
      </c>
      <c r="Z557" s="271">
        <v>0.942271880819367</v>
      </c>
      <c r="AA557" s="298">
        <v>0.0342240082274744</v>
      </c>
      <c r="AB557" s="267">
        <v>4293</v>
      </c>
      <c r="AC557" s="267">
        <v>3905</v>
      </c>
      <c r="AD557" s="267">
        <v>4599</v>
      </c>
      <c r="AE557" s="267">
        <v>4133</v>
      </c>
      <c r="AF557" s="271">
        <v>0.909620312136035</v>
      </c>
      <c r="AG557" s="271">
        <v>0.898673624701022</v>
      </c>
      <c r="AH557" s="298">
        <v>0.0109466874350135</v>
      </c>
    </row>
    <row r="558" spans="1:34">
      <c r="A558" s="318" t="s">
        <v>719</v>
      </c>
      <c r="B558" s="324" t="s">
        <v>3347</v>
      </c>
      <c r="C558" s="296" t="s">
        <v>974</v>
      </c>
      <c r="D558" s="324" t="s">
        <v>975</v>
      </c>
      <c r="E558" s="266">
        <v>1400</v>
      </c>
      <c r="F558" s="266">
        <v>1389</v>
      </c>
      <c r="G558" s="266">
        <v>1222</v>
      </c>
      <c r="H558" s="267">
        <v>1813</v>
      </c>
      <c r="I558" s="267">
        <v>1796</v>
      </c>
      <c r="J558" s="267">
        <v>1616</v>
      </c>
      <c r="K558" s="267">
        <v>1276</v>
      </c>
      <c r="L558" s="267">
        <v>1266</v>
      </c>
      <c r="M558" s="267">
        <v>1189</v>
      </c>
      <c r="N558" s="270">
        <v>0.989818350109916</v>
      </c>
      <c r="O558" s="269">
        <v>51330</v>
      </c>
      <c r="P558" s="297">
        <v>0.9</v>
      </c>
      <c r="Q558" s="270">
        <v>0.992142857142857</v>
      </c>
      <c r="R558" s="270">
        <v>0.990623276337562</v>
      </c>
      <c r="S558" s="270">
        <v>0.992163009404389</v>
      </c>
      <c r="T558" s="298">
        <v>0.00151958080529502</v>
      </c>
      <c r="U558" s="269">
        <v>51858</v>
      </c>
      <c r="V558" s="269">
        <v>47479</v>
      </c>
      <c r="W558" s="270">
        <v>0.915557869566894</v>
      </c>
      <c r="X558" s="270">
        <v>0.872857142857143</v>
      </c>
      <c r="Y558" s="271">
        <v>0.891340319911748</v>
      </c>
      <c r="Z558" s="271">
        <v>0.931818181818182</v>
      </c>
      <c r="AA558" s="298">
        <v>-0.0184831770546056</v>
      </c>
      <c r="AB558" s="267">
        <v>10853</v>
      </c>
      <c r="AC558" s="267">
        <v>9944</v>
      </c>
      <c r="AD558" s="267">
        <v>12471</v>
      </c>
      <c r="AE558" s="267">
        <v>11416</v>
      </c>
      <c r="AF558" s="271">
        <v>0.916244356399152</v>
      </c>
      <c r="AG558" s="271">
        <v>0.915403736669072</v>
      </c>
      <c r="AH558" s="298">
        <v>0.000840619730080094</v>
      </c>
    </row>
    <row r="559" spans="1:34">
      <c r="A559" s="318" t="s">
        <v>719</v>
      </c>
      <c r="B559" s="324" t="s">
        <v>3347</v>
      </c>
      <c r="C559" s="296" t="s">
        <v>976</v>
      </c>
      <c r="D559" s="324" t="s">
        <v>976</v>
      </c>
      <c r="E559" s="266">
        <v>1267</v>
      </c>
      <c r="F559" s="266">
        <v>1261</v>
      </c>
      <c r="G559" s="266">
        <v>1232</v>
      </c>
      <c r="H559" s="267">
        <v>1451</v>
      </c>
      <c r="I559" s="267">
        <v>1445</v>
      </c>
      <c r="J559" s="267">
        <v>1430</v>
      </c>
      <c r="K559" s="267">
        <v>1192</v>
      </c>
      <c r="L559" s="267">
        <v>1187</v>
      </c>
      <c r="M559" s="267">
        <v>1177</v>
      </c>
      <c r="N559" s="270">
        <v>0.991607174841995</v>
      </c>
      <c r="O559" s="269">
        <v>38753</v>
      </c>
      <c r="P559" s="297">
        <v>0.9</v>
      </c>
      <c r="Q559" s="270">
        <v>0.995264404104183</v>
      </c>
      <c r="R559" s="270">
        <v>0.995864920744314</v>
      </c>
      <c r="S559" s="270">
        <v>0.995805369127517</v>
      </c>
      <c r="T559" s="298">
        <v>-0.000600516640131166</v>
      </c>
      <c r="U559" s="269">
        <v>39081</v>
      </c>
      <c r="V559" s="269">
        <v>38163</v>
      </c>
      <c r="W559" s="270">
        <v>0.976510324710217</v>
      </c>
      <c r="X559" s="270">
        <v>0.972375690607735</v>
      </c>
      <c r="Y559" s="271">
        <v>0.9855272226051</v>
      </c>
      <c r="Z559" s="271">
        <v>0.98741610738255</v>
      </c>
      <c r="AA559" s="298">
        <v>-0.0131515319973652</v>
      </c>
      <c r="AB559" s="267">
        <v>8994</v>
      </c>
      <c r="AC559" s="267">
        <v>8817</v>
      </c>
      <c r="AD559" s="267">
        <v>9562</v>
      </c>
      <c r="AE559" s="267">
        <v>9352</v>
      </c>
      <c r="AF559" s="271">
        <v>0.98032021347565</v>
      </c>
      <c r="AG559" s="271">
        <v>0.978038067349927</v>
      </c>
      <c r="AH559" s="298">
        <v>0.00228214612572364</v>
      </c>
    </row>
    <row r="560" spans="1:34">
      <c r="A560" s="318" t="s">
        <v>719</v>
      </c>
      <c r="B560" s="324" t="s">
        <v>3347</v>
      </c>
      <c r="C560" s="296" t="s">
        <v>977</v>
      </c>
      <c r="D560" s="324" t="s">
        <v>977</v>
      </c>
      <c r="E560" s="266">
        <v>1100</v>
      </c>
      <c r="F560" s="266">
        <v>1075</v>
      </c>
      <c r="G560" s="266">
        <v>1036</v>
      </c>
      <c r="H560" s="267">
        <v>1450</v>
      </c>
      <c r="I560" s="267">
        <v>1420</v>
      </c>
      <c r="J560" s="267">
        <v>1374</v>
      </c>
      <c r="K560" s="267">
        <v>1137</v>
      </c>
      <c r="L560" s="267">
        <v>1057</v>
      </c>
      <c r="M560" s="267">
        <v>1006</v>
      </c>
      <c r="N560" s="270">
        <v>0.973011563129067</v>
      </c>
      <c r="O560" s="269">
        <v>41569</v>
      </c>
      <c r="P560" s="297">
        <v>0.9</v>
      </c>
      <c r="Q560" s="270">
        <v>0.977272727272727</v>
      </c>
      <c r="R560" s="270">
        <v>0.979310344827586</v>
      </c>
      <c r="S560" s="270">
        <v>0.929639401934916</v>
      </c>
      <c r="T560" s="298">
        <v>-0.00203761755485887</v>
      </c>
      <c r="U560" s="269">
        <v>42722</v>
      </c>
      <c r="V560" s="269">
        <v>39900</v>
      </c>
      <c r="W560" s="270">
        <v>0.933945040026216</v>
      </c>
      <c r="X560" s="270">
        <v>0.941818181818182</v>
      </c>
      <c r="Y560" s="271">
        <v>0.947586206896552</v>
      </c>
      <c r="Z560" s="271">
        <v>0.884784520668426</v>
      </c>
      <c r="AA560" s="298">
        <v>-0.00576802507836993</v>
      </c>
      <c r="AB560" s="267">
        <v>8724</v>
      </c>
      <c r="AC560" s="267">
        <v>8115</v>
      </c>
      <c r="AD560" s="267">
        <v>10283</v>
      </c>
      <c r="AE560" s="267">
        <v>9618</v>
      </c>
      <c r="AF560" s="271">
        <v>0.930192572214581</v>
      </c>
      <c r="AG560" s="271">
        <v>0.935330156569095</v>
      </c>
      <c r="AH560" s="298">
        <v>-0.00513758435451406</v>
      </c>
    </row>
    <row r="561" spans="1:34">
      <c r="A561" s="318" t="s">
        <v>719</v>
      </c>
      <c r="B561" s="324" t="s">
        <v>3347</v>
      </c>
      <c r="C561" s="296" t="s">
        <v>978</v>
      </c>
      <c r="D561" s="324" t="s">
        <v>978</v>
      </c>
      <c r="E561" s="266">
        <v>924</v>
      </c>
      <c r="F561" s="266">
        <v>892</v>
      </c>
      <c r="G561" s="266">
        <v>829</v>
      </c>
      <c r="H561" s="267">
        <v>1186</v>
      </c>
      <c r="I561" s="267">
        <v>1115</v>
      </c>
      <c r="J561" s="267">
        <v>1052</v>
      </c>
      <c r="K561" s="267">
        <v>858</v>
      </c>
      <c r="L561" s="267">
        <v>822</v>
      </c>
      <c r="M561" s="267">
        <v>792</v>
      </c>
      <c r="N561" s="270">
        <v>0.933432973097264</v>
      </c>
      <c r="O561" s="269">
        <v>32476</v>
      </c>
      <c r="P561" s="297">
        <v>0.9</v>
      </c>
      <c r="Q561" s="270">
        <v>0.965367965367965</v>
      </c>
      <c r="R561" s="270">
        <v>0.940134907251265</v>
      </c>
      <c r="S561" s="270">
        <v>0.958041958041958</v>
      </c>
      <c r="T561" s="298">
        <v>0.0252330581167005</v>
      </c>
      <c r="U561" s="269">
        <v>34792</v>
      </c>
      <c r="V561" s="269">
        <v>31078</v>
      </c>
      <c r="W561" s="270">
        <v>0.893251322143021</v>
      </c>
      <c r="X561" s="270">
        <v>0.897186147186147</v>
      </c>
      <c r="Y561" s="271">
        <v>0.887015177065767</v>
      </c>
      <c r="Z561" s="271">
        <v>0.923076923076923</v>
      </c>
      <c r="AA561" s="298">
        <v>0.0101709701203799</v>
      </c>
      <c r="AB561" s="267">
        <v>7307</v>
      </c>
      <c r="AC561" s="267">
        <v>6561</v>
      </c>
      <c r="AD561" s="267">
        <v>8177</v>
      </c>
      <c r="AE561" s="267">
        <v>7240</v>
      </c>
      <c r="AF561" s="271">
        <v>0.89790611742165</v>
      </c>
      <c r="AG561" s="271">
        <v>0.885410297175003</v>
      </c>
      <c r="AH561" s="298">
        <v>0.0124958202466474</v>
      </c>
    </row>
    <row r="562" spans="1:34">
      <c r="A562" s="318" t="s">
        <v>719</v>
      </c>
      <c r="B562" s="324" t="s">
        <v>3347</v>
      </c>
      <c r="C562" s="296" t="s">
        <v>979</v>
      </c>
      <c r="D562" s="324" t="s">
        <v>980</v>
      </c>
      <c r="E562" s="266">
        <v>1209</v>
      </c>
      <c r="F562" s="266">
        <v>1187</v>
      </c>
      <c r="G562" s="266">
        <v>1055</v>
      </c>
      <c r="H562" s="267">
        <v>1429</v>
      </c>
      <c r="I562" s="267">
        <v>1397</v>
      </c>
      <c r="J562" s="267">
        <v>1263</v>
      </c>
      <c r="K562" s="267">
        <v>1075</v>
      </c>
      <c r="L562" s="267">
        <v>1043</v>
      </c>
      <c r="M562" s="267">
        <v>987</v>
      </c>
      <c r="N562" s="270">
        <v>0.968143265315305</v>
      </c>
      <c r="O562" s="269">
        <v>43033</v>
      </c>
      <c r="P562" s="297">
        <v>0.9</v>
      </c>
      <c r="Q562" s="270">
        <v>0.981803143093466</v>
      </c>
      <c r="R562" s="270">
        <v>0.977606717984605</v>
      </c>
      <c r="S562" s="270">
        <v>0.970232558139535</v>
      </c>
      <c r="T562" s="298">
        <v>0.00419642510886109</v>
      </c>
      <c r="U562" s="269">
        <v>44449</v>
      </c>
      <c r="V562" s="269">
        <v>38716</v>
      </c>
      <c r="W562" s="270">
        <v>0.871020720376161</v>
      </c>
      <c r="X562" s="270">
        <v>0.87262200165426</v>
      </c>
      <c r="Y562" s="271">
        <v>0.883834849545136</v>
      </c>
      <c r="Z562" s="271">
        <v>0.918139534883721</v>
      </c>
      <c r="AA562" s="298">
        <v>-0.0112128478908767</v>
      </c>
      <c r="AB562" s="267">
        <v>9009</v>
      </c>
      <c r="AC562" s="267">
        <v>8000</v>
      </c>
      <c r="AD562" s="267">
        <v>10576</v>
      </c>
      <c r="AE562" s="267">
        <v>9264</v>
      </c>
      <c r="AF562" s="271">
        <v>0.888000888000888</v>
      </c>
      <c r="AG562" s="271">
        <v>0.875945537065053</v>
      </c>
      <c r="AH562" s="298">
        <v>0.0120553509358351</v>
      </c>
    </row>
    <row r="563" spans="1:34">
      <c r="A563" s="318" t="s">
        <v>719</v>
      </c>
      <c r="B563" s="324" t="s">
        <v>3347</v>
      </c>
      <c r="C563" s="296" t="s">
        <v>981</v>
      </c>
      <c r="D563" s="324" t="s">
        <v>982</v>
      </c>
      <c r="E563" s="266">
        <v>1888</v>
      </c>
      <c r="F563" s="266">
        <v>1811</v>
      </c>
      <c r="G563" s="266">
        <v>1705</v>
      </c>
      <c r="H563" s="267">
        <v>2385</v>
      </c>
      <c r="I563" s="267">
        <v>2166</v>
      </c>
      <c r="J563" s="267">
        <v>2007</v>
      </c>
      <c r="K563" s="267">
        <v>1714</v>
      </c>
      <c r="L563" s="267">
        <v>1619</v>
      </c>
      <c r="M563" s="267">
        <v>1528</v>
      </c>
      <c r="N563" s="270">
        <v>0.944641830431514</v>
      </c>
      <c r="O563" s="269">
        <v>64076</v>
      </c>
      <c r="P563" s="297">
        <v>0.9</v>
      </c>
      <c r="Q563" s="270">
        <v>0.959216101694915</v>
      </c>
      <c r="R563" s="270">
        <v>0.908176100628931</v>
      </c>
      <c r="S563" s="270">
        <v>0.944574095682614</v>
      </c>
      <c r="T563" s="298">
        <v>0.0510400010659844</v>
      </c>
      <c r="U563" s="269">
        <v>67831</v>
      </c>
      <c r="V563" s="269">
        <v>60289</v>
      </c>
      <c r="W563" s="270">
        <v>0.888811900163642</v>
      </c>
      <c r="X563" s="270">
        <v>0.903072033898305</v>
      </c>
      <c r="Y563" s="271">
        <v>0.841509433962264</v>
      </c>
      <c r="Z563" s="271">
        <v>0.891481913652275</v>
      </c>
      <c r="AA563" s="298">
        <v>0.0615625999360409</v>
      </c>
      <c r="AB563" s="267">
        <v>14166</v>
      </c>
      <c r="AC563" s="267">
        <v>12609</v>
      </c>
      <c r="AD563" s="267">
        <v>15905</v>
      </c>
      <c r="AE563" s="267">
        <v>14098</v>
      </c>
      <c r="AF563" s="271">
        <v>0.890088945362135</v>
      </c>
      <c r="AG563" s="271">
        <v>0.886387928324426</v>
      </c>
      <c r="AH563" s="298">
        <v>0.00370101703770842</v>
      </c>
    </row>
    <row r="564" spans="1:34">
      <c r="A564" s="318" t="s">
        <v>719</v>
      </c>
      <c r="B564" s="324" t="s">
        <v>3347</v>
      </c>
      <c r="C564" s="296" t="s">
        <v>983</v>
      </c>
      <c r="D564" s="324" t="s">
        <v>984</v>
      </c>
      <c r="E564" s="266">
        <v>1182</v>
      </c>
      <c r="F564" s="266">
        <v>1123</v>
      </c>
      <c r="G564" s="266">
        <v>1052</v>
      </c>
      <c r="H564" s="267">
        <v>1464</v>
      </c>
      <c r="I564" s="267">
        <v>1432</v>
      </c>
      <c r="J564" s="267">
        <v>1325</v>
      </c>
      <c r="K564" s="267">
        <v>1215</v>
      </c>
      <c r="L564" s="267">
        <v>1098</v>
      </c>
      <c r="M564" s="267">
        <v>1080</v>
      </c>
      <c r="N564" s="270">
        <v>0.959453830131914</v>
      </c>
      <c r="O564" s="269">
        <v>41458</v>
      </c>
      <c r="P564" s="297">
        <v>0.9</v>
      </c>
      <c r="Q564" s="270">
        <v>0.950084602368866</v>
      </c>
      <c r="R564" s="270">
        <v>0.978142076502732</v>
      </c>
      <c r="S564" s="270">
        <v>0.903703703703704</v>
      </c>
      <c r="T564" s="298">
        <v>-0.0280574741338658</v>
      </c>
      <c r="U564" s="269">
        <v>43210</v>
      </c>
      <c r="V564" s="269">
        <v>38747</v>
      </c>
      <c r="W564" s="270">
        <v>0.896713723675075</v>
      </c>
      <c r="X564" s="270">
        <v>0.890016920473773</v>
      </c>
      <c r="Y564" s="271">
        <v>0.905054644808743</v>
      </c>
      <c r="Z564" s="271">
        <v>0.888888888888889</v>
      </c>
      <c r="AA564" s="298">
        <v>-0.01503772433497</v>
      </c>
      <c r="AB564" s="267">
        <v>9320</v>
      </c>
      <c r="AC564" s="267">
        <v>8523</v>
      </c>
      <c r="AD564" s="267">
        <v>10593</v>
      </c>
      <c r="AE564" s="267">
        <v>9429</v>
      </c>
      <c r="AF564" s="271">
        <v>0.914484978540772</v>
      </c>
      <c r="AG564" s="271">
        <v>0.89011611441518</v>
      </c>
      <c r="AH564" s="298">
        <v>0.0243688641255927</v>
      </c>
    </row>
    <row r="565" spans="1:34">
      <c r="A565" s="318" t="s">
        <v>719</v>
      </c>
      <c r="B565" s="324" t="s">
        <v>3347</v>
      </c>
      <c r="C565" s="296" t="s">
        <v>985</v>
      </c>
      <c r="D565" s="324" t="s">
        <v>986</v>
      </c>
      <c r="E565" s="266">
        <v>5175</v>
      </c>
      <c r="F565" s="266">
        <v>5143</v>
      </c>
      <c r="G565" s="266">
        <v>4825</v>
      </c>
      <c r="H565" s="267">
        <v>5604</v>
      </c>
      <c r="I565" s="267">
        <v>5570</v>
      </c>
      <c r="J565" s="267">
        <v>5206</v>
      </c>
      <c r="K565" s="267">
        <v>4900</v>
      </c>
      <c r="L565" s="267">
        <v>4868</v>
      </c>
      <c r="M565" s="267">
        <v>4690</v>
      </c>
      <c r="N565" s="270">
        <v>0.98643906814764</v>
      </c>
      <c r="O565" s="269">
        <v>149556</v>
      </c>
      <c r="P565" s="297">
        <v>0.9</v>
      </c>
      <c r="Q565" s="270">
        <v>0.993816425120773</v>
      </c>
      <c r="R565" s="270">
        <v>0.993932905067809</v>
      </c>
      <c r="S565" s="270">
        <v>0.993469387755102</v>
      </c>
      <c r="T565" s="298">
        <v>-0.000116479947035786</v>
      </c>
      <c r="U565" s="269">
        <v>151612</v>
      </c>
      <c r="V565" s="269">
        <v>142957</v>
      </c>
      <c r="W565" s="270">
        <v>0.942913489697385</v>
      </c>
      <c r="X565" s="270">
        <v>0.932367149758454</v>
      </c>
      <c r="Y565" s="271">
        <v>0.928979300499643</v>
      </c>
      <c r="Z565" s="271">
        <v>0.957142857142857</v>
      </c>
      <c r="AA565" s="298">
        <v>0.00338784925881108</v>
      </c>
      <c r="AB565" s="267">
        <v>35621</v>
      </c>
      <c r="AC565" s="267">
        <v>33684</v>
      </c>
      <c r="AD565" s="267">
        <v>37488</v>
      </c>
      <c r="AE565" s="267">
        <v>35377</v>
      </c>
      <c r="AF565" s="271">
        <v>0.945621964571461</v>
      </c>
      <c r="AG565" s="271">
        <v>0.943688647033717</v>
      </c>
      <c r="AH565" s="298">
        <v>0.00193331753774317</v>
      </c>
    </row>
    <row r="566" spans="1:34">
      <c r="A566" s="318" t="s">
        <v>719</v>
      </c>
      <c r="B566" s="324" t="s">
        <v>3347</v>
      </c>
      <c r="C566" s="296" t="s">
        <v>987</v>
      </c>
      <c r="D566" s="324" t="s">
        <v>988</v>
      </c>
      <c r="E566" s="266">
        <v>5649</v>
      </c>
      <c r="F566" s="266">
        <v>5517</v>
      </c>
      <c r="G566" s="266">
        <v>5312</v>
      </c>
      <c r="H566" s="267">
        <v>6006</v>
      </c>
      <c r="I566" s="267">
        <v>5890</v>
      </c>
      <c r="J566" s="267">
        <v>5538</v>
      </c>
      <c r="K566" s="267">
        <v>5295</v>
      </c>
      <c r="L566" s="267">
        <v>5224</v>
      </c>
      <c r="M566" s="267">
        <v>4952</v>
      </c>
      <c r="N566" s="270">
        <v>0.982135286987778</v>
      </c>
      <c r="O566" s="269">
        <v>164489</v>
      </c>
      <c r="P566" s="297">
        <v>0.9</v>
      </c>
      <c r="Q566" s="270">
        <v>0.976633032395114</v>
      </c>
      <c r="R566" s="270">
        <v>0.980685980685981</v>
      </c>
      <c r="S566" s="270">
        <v>0.986591123701605</v>
      </c>
      <c r="T566" s="298">
        <v>-0.00405294829086644</v>
      </c>
      <c r="U566" s="269">
        <v>167481</v>
      </c>
      <c r="V566" s="269">
        <v>156462</v>
      </c>
      <c r="W566" s="270">
        <v>0.934207462339012</v>
      </c>
      <c r="X566" s="270">
        <v>0.940343423614799</v>
      </c>
      <c r="Y566" s="271">
        <v>0.922077922077922</v>
      </c>
      <c r="Z566" s="271">
        <v>0.935221907459868</v>
      </c>
      <c r="AA566" s="298">
        <v>0.018265501536877</v>
      </c>
      <c r="AB566" s="267">
        <v>39331</v>
      </c>
      <c r="AC566" s="267">
        <v>36776</v>
      </c>
      <c r="AD566" s="267">
        <v>40202</v>
      </c>
      <c r="AE566" s="267">
        <v>37532</v>
      </c>
      <c r="AF566" s="271">
        <v>0.935038519234192</v>
      </c>
      <c r="AG566" s="271">
        <v>0.933585393761504</v>
      </c>
      <c r="AH566" s="298">
        <v>0.0014531254726875</v>
      </c>
    </row>
    <row r="567" spans="1:34">
      <c r="A567" s="318" t="s">
        <v>719</v>
      </c>
      <c r="B567" s="324" t="s">
        <v>3347</v>
      </c>
      <c r="C567" s="296" t="s">
        <v>989</v>
      </c>
      <c r="D567" s="324" t="s">
        <v>989</v>
      </c>
      <c r="E567" s="266">
        <v>4007</v>
      </c>
      <c r="F567" s="266">
        <v>3834</v>
      </c>
      <c r="G567" s="266">
        <v>3756</v>
      </c>
      <c r="H567" s="267">
        <v>4112</v>
      </c>
      <c r="I567" s="267">
        <v>3892</v>
      </c>
      <c r="J567" s="267">
        <v>3794</v>
      </c>
      <c r="K567" s="267">
        <v>3635</v>
      </c>
      <c r="L567" s="267">
        <v>3488</v>
      </c>
      <c r="M567" s="267">
        <v>3464</v>
      </c>
      <c r="N567" s="270">
        <v>0.940482564157476</v>
      </c>
      <c r="O567" s="269">
        <v>105398</v>
      </c>
      <c r="P567" s="297">
        <v>0.9</v>
      </c>
      <c r="Q567" s="270">
        <v>0.956825555278263</v>
      </c>
      <c r="R567" s="270">
        <v>0.946498054474708</v>
      </c>
      <c r="S567" s="270">
        <v>0.959559834938102</v>
      </c>
      <c r="T567" s="298">
        <v>0.0103275008035549</v>
      </c>
      <c r="U567" s="269">
        <v>112068</v>
      </c>
      <c r="V567" s="269">
        <v>103803</v>
      </c>
      <c r="W567" s="270">
        <v>0.926250133847307</v>
      </c>
      <c r="X567" s="270">
        <v>0.937359620663838</v>
      </c>
      <c r="Y567" s="271">
        <v>0.922665369649805</v>
      </c>
      <c r="Z567" s="271">
        <v>0.952957359009629</v>
      </c>
      <c r="AA567" s="298">
        <v>0.0146942510140328</v>
      </c>
      <c r="AB567" s="267">
        <v>25976</v>
      </c>
      <c r="AC567" s="267">
        <v>24496</v>
      </c>
      <c r="AD567" s="267">
        <v>26941</v>
      </c>
      <c r="AE567" s="267">
        <v>24937</v>
      </c>
      <c r="AF567" s="271">
        <v>0.943024330150909</v>
      </c>
      <c r="AG567" s="271">
        <v>0.925615233287554</v>
      </c>
      <c r="AH567" s="298">
        <v>0.0174090968633543</v>
      </c>
    </row>
    <row r="568" spans="1:34">
      <c r="A568" s="318" t="s">
        <v>719</v>
      </c>
      <c r="B568" s="324" t="s">
        <v>3348</v>
      </c>
      <c r="C568" s="296" t="s">
        <v>990</v>
      </c>
      <c r="D568" s="324" t="s">
        <v>991</v>
      </c>
      <c r="E568" s="266">
        <v>4</v>
      </c>
      <c r="F568" s="266">
        <v>3</v>
      </c>
      <c r="G568" s="266">
        <v>0</v>
      </c>
      <c r="H568" s="267">
        <v>0</v>
      </c>
      <c r="I568" s="267">
        <v>0</v>
      </c>
      <c r="J568" s="267">
        <v>0</v>
      </c>
      <c r="K568" s="267">
        <v>0</v>
      </c>
      <c r="L568" s="267">
        <v>0</v>
      </c>
      <c r="M568" s="267">
        <v>0</v>
      </c>
      <c r="N568" s="270">
        <v>0.4</v>
      </c>
      <c r="O568" s="269">
        <v>6</v>
      </c>
      <c r="P568" s="297">
        <v>0.9</v>
      </c>
      <c r="Q568" s="270">
        <v>0.75</v>
      </c>
      <c r="R568" s="270">
        <v>0</v>
      </c>
      <c r="S568" s="270">
        <v>0</v>
      </c>
      <c r="T568" s="298">
        <v>0.75</v>
      </c>
      <c r="U568" s="269">
        <v>15</v>
      </c>
      <c r="V568" s="269">
        <v>5</v>
      </c>
      <c r="W568" s="270">
        <v>0.333333333333333</v>
      </c>
      <c r="X568" s="270">
        <v>0</v>
      </c>
      <c r="Y568" s="271">
        <v>0</v>
      </c>
      <c r="Z568" s="271">
        <v>0</v>
      </c>
      <c r="AA568" s="298">
        <v>0</v>
      </c>
      <c r="AB568" s="267">
        <v>7</v>
      </c>
      <c r="AC568" s="267">
        <v>2</v>
      </c>
      <c r="AD568" s="267">
        <v>3</v>
      </c>
      <c r="AE568" s="267">
        <v>1</v>
      </c>
      <c r="AF568" s="271">
        <v>0.285714285714286</v>
      </c>
      <c r="AG568" s="271">
        <v>0.333333333333333</v>
      </c>
      <c r="AH568" s="298">
        <v>-0.0476190476190476</v>
      </c>
    </row>
    <row r="569" spans="1:34">
      <c r="A569" s="318" t="s">
        <v>719</v>
      </c>
      <c r="B569" s="324" t="s">
        <v>3348</v>
      </c>
      <c r="C569" s="296" t="s">
        <v>992</v>
      </c>
      <c r="D569" s="324" t="s">
        <v>992</v>
      </c>
      <c r="E569" s="266">
        <v>2276</v>
      </c>
      <c r="F569" s="266">
        <v>2174</v>
      </c>
      <c r="G569" s="266">
        <v>2063</v>
      </c>
      <c r="H569" s="267">
        <v>2413</v>
      </c>
      <c r="I569" s="267">
        <v>2396</v>
      </c>
      <c r="J569" s="267">
        <v>2283</v>
      </c>
      <c r="K569" s="267">
        <v>2042</v>
      </c>
      <c r="L569" s="267">
        <v>1967</v>
      </c>
      <c r="M569" s="267">
        <v>1880</v>
      </c>
      <c r="N569" s="270">
        <v>0.960341726618705</v>
      </c>
      <c r="O569" s="269">
        <v>64074</v>
      </c>
      <c r="P569" s="297">
        <v>0.9</v>
      </c>
      <c r="Q569" s="270">
        <v>0.95518453427065</v>
      </c>
      <c r="R569" s="270">
        <v>0.992954828014919</v>
      </c>
      <c r="S569" s="270">
        <v>0.963271302644466</v>
      </c>
      <c r="T569" s="298">
        <v>-0.0377702937442689</v>
      </c>
      <c r="U569" s="269">
        <v>66720</v>
      </c>
      <c r="V569" s="269">
        <v>62224</v>
      </c>
      <c r="W569" s="270">
        <v>0.932613908872902</v>
      </c>
      <c r="X569" s="270">
        <v>0.906414762741652</v>
      </c>
      <c r="Y569" s="271">
        <v>0.946125155408206</v>
      </c>
      <c r="Z569" s="271">
        <v>0.920666013712047</v>
      </c>
      <c r="AA569" s="298">
        <v>-0.0397103926665535</v>
      </c>
      <c r="AB569" s="267">
        <v>15786</v>
      </c>
      <c r="AC569" s="267">
        <v>14703</v>
      </c>
      <c r="AD569" s="267">
        <v>16040</v>
      </c>
      <c r="AE569" s="267">
        <v>14922</v>
      </c>
      <c r="AF569" s="271">
        <v>0.931394906879514</v>
      </c>
      <c r="AG569" s="271">
        <v>0.930299251870324</v>
      </c>
      <c r="AH569" s="298">
        <v>0.0010956550091894</v>
      </c>
    </row>
    <row r="570" spans="1:34">
      <c r="A570" s="318" t="s">
        <v>719</v>
      </c>
      <c r="B570" s="324" t="s">
        <v>3348</v>
      </c>
      <c r="C570" s="296" t="s">
        <v>993</v>
      </c>
      <c r="D570" s="324" t="s">
        <v>993</v>
      </c>
      <c r="E570" s="266">
        <v>2385</v>
      </c>
      <c r="F570" s="266">
        <v>2285</v>
      </c>
      <c r="G570" s="266">
        <v>2077</v>
      </c>
      <c r="H570" s="267">
        <v>2466</v>
      </c>
      <c r="I570" s="267">
        <v>2338</v>
      </c>
      <c r="J570" s="267">
        <v>2194</v>
      </c>
      <c r="K570" s="267">
        <v>2265</v>
      </c>
      <c r="L570" s="267">
        <v>2173</v>
      </c>
      <c r="M570" s="267">
        <v>2042</v>
      </c>
      <c r="N570" s="270">
        <v>0.928310366299375</v>
      </c>
      <c r="O570" s="269">
        <v>68578</v>
      </c>
      <c r="P570" s="297">
        <v>0.9</v>
      </c>
      <c r="Q570" s="270">
        <v>0.958071278825996</v>
      </c>
      <c r="R570" s="270">
        <v>0.948094079480941</v>
      </c>
      <c r="S570" s="270">
        <v>0.959381898454746</v>
      </c>
      <c r="T570" s="298">
        <v>0.00997719934505503</v>
      </c>
      <c r="U570" s="269">
        <v>73874</v>
      </c>
      <c r="V570" s="269">
        <v>65949</v>
      </c>
      <c r="W570" s="270">
        <v>0.8927227441319</v>
      </c>
      <c r="X570" s="270">
        <v>0.870859538784067</v>
      </c>
      <c r="Y570" s="271">
        <v>0.889699918896999</v>
      </c>
      <c r="Z570" s="271">
        <v>0.901545253863135</v>
      </c>
      <c r="AA570" s="298">
        <v>-0.0188403801129321</v>
      </c>
      <c r="AB570" s="267">
        <v>16978</v>
      </c>
      <c r="AC570" s="267">
        <v>15333</v>
      </c>
      <c r="AD570" s="267">
        <v>18138</v>
      </c>
      <c r="AE570" s="267">
        <v>16581</v>
      </c>
      <c r="AF570" s="271">
        <v>0.903109906938391</v>
      </c>
      <c r="AG570" s="271">
        <v>0.914158121071783</v>
      </c>
      <c r="AH570" s="298">
        <v>-0.0110482141333921</v>
      </c>
    </row>
    <row r="571" spans="1:34">
      <c r="A571" s="318" t="s">
        <v>719</v>
      </c>
      <c r="B571" s="324" t="s">
        <v>3348</v>
      </c>
      <c r="C571" s="296" t="s">
        <v>994</v>
      </c>
      <c r="D571" s="324" t="s">
        <v>995</v>
      </c>
      <c r="E571" s="266">
        <v>2</v>
      </c>
      <c r="F571" s="266">
        <v>2</v>
      </c>
      <c r="G571" s="266">
        <v>0</v>
      </c>
      <c r="H571" s="267">
        <v>0</v>
      </c>
      <c r="I571" s="267">
        <v>0</v>
      </c>
      <c r="J571" s="267">
        <v>0</v>
      </c>
      <c r="K571" s="267">
        <v>1</v>
      </c>
      <c r="L571" s="267">
        <v>1</v>
      </c>
      <c r="M571" s="267">
        <v>0</v>
      </c>
      <c r="N571" s="270">
        <v>0.590909090909091</v>
      </c>
      <c r="O571" s="269">
        <v>13</v>
      </c>
      <c r="P571" s="297">
        <v>0.9</v>
      </c>
      <c r="Q571" s="270">
        <v>1</v>
      </c>
      <c r="R571" s="270">
        <v>0</v>
      </c>
      <c r="S571" s="270">
        <v>1</v>
      </c>
      <c r="T571" s="298">
        <v>1</v>
      </c>
      <c r="U571" s="269">
        <v>22</v>
      </c>
      <c r="V571" s="269">
        <v>10</v>
      </c>
      <c r="W571" s="270">
        <v>0.454545454545455</v>
      </c>
      <c r="X571" s="270">
        <v>0</v>
      </c>
      <c r="Y571" s="271">
        <v>0</v>
      </c>
      <c r="Z571" s="271">
        <v>0</v>
      </c>
      <c r="AA571" s="298">
        <v>0</v>
      </c>
      <c r="AB571" s="267">
        <v>6</v>
      </c>
      <c r="AC571" s="267">
        <v>1</v>
      </c>
      <c r="AD571" s="267">
        <v>6</v>
      </c>
      <c r="AE571" s="267">
        <v>3</v>
      </c>
      <c r="AF571" s="271">
        <v>0.166666666666667</v>
      </c>
      <c r="AG571" s="271">
        <v>0.5</v>
      </c>
      <c r="AH571" s="298">
        <v>-0.333333333333333</v>
      </c>
    </row>
    <row r="572" spans="1:34">
      <c r="A572" s="318" t="s">
        <v>719</v>
      </c>
      <c r="B572" s="324" t="s">
        <v>3348</v>
      </c>
      <c r="C572" s="296" t="s">
        <v>996</v>
      </c>
      <c r="D572" s="324" t="s">
        <v>996</v>
      </c>
      <c r="E572" s="266">
        <v>1</v>
      </c>
      <c r="F572" s="266">
        <v>0</v>
      </c>
      <c r="G572" s="266">
        <v>0</v>
      </c>
      <c r="H572" s="267">
        <v>1</v>
      </c>
      <c r="I572" s="267">
        <v>0</v>
      </c>
      <c r="J572" s="267">
        <v>1</v>
      </c>
      <c r="K572" s="267">
        <v>1</v>
      </c>
      <c r="L572" s="267">
        <v>0</v>
      </c>
      <c r="M572" s="267">
        <v>0</v>
      </c>
      <c r="N572" s="270">
        <v>0</v>
      </c>
      <c r="O572" s="269">
        <v>0</v>
      </c>
      <c r="P572" s="297">
        <v>0.9</v>
      </c>
      <c r="Q572" s="270">
        <v>0</v>
      </c>
      <c r="R572" s="270">
        <v>0</v>
      </c>
      <c r="S572" s="270">
        <v>0</v>
      </c>
      <c r="T572" s="298">
        <v>0</v>
      </c>
      <c r="U572" s="269">
        <v>46</v>
      </c>
      <c r="V572" s="269">
        <v>42</v>
      </c>
      <c r="W572" s="270">
        <v>0.91304347826087</v>
      </c>
      <c r="X572" s="270">
        <v>0</v>
      </c>
      <c r="Y572" s="271">
        <v>1</v>
      </c>
      <c r="Z572" s="271">
        <v>0</v>
      </c>
      <c r="AA572" s="298">
        <v>-1</v>
      </c>
      <c r="AB572" s="267">
        <v>8</v>
      </c>
      <c r="AC572" s="267">
        <v>5</v>
      </c>
      <c r="AD572" s="267">
        <v>14</v>
      </c>
      <c r="AE572" s="267">
        <v>14</v>
      </c>
      <c r="AF572" s="271">
        <v>0.625</v>
      </c>
      <c r="AG572" s="271">
        <v>1</v>
      </c>
      <c r="AH572" s="298">
        <v>-0.375</v>
      </c>
    </row>
    <row r="573" spans="1:34">
      <c r="A573" s="318" t="s">
        <v>719</v>
      </c>
      <c r="B573" s="324" t="s">
        <v>3348</v>
      </c>
      <c r="C573" s="296" t="s">
        <v>997</v>
      </c>
      <c r="D573" s="324" t="s">
        <v>997</v>
      </c>
      <c r="E573" s="266">
        <v>28</v>
      </c>
      <c r="F573" s="266">
        <v>26</v>
      </c>
      <c r="G573" s="266">
        <v>0</v>
      </c>
      <c r="H573" s="267">
        <v>0</v>
      </c>
      <c r="I573" s="267">
        <v>0</v>
      </c>
      <c r="J573" s="267">
        <v>0</v>
      </c>
      <c r="K573" s="267">
        <v>0</v>
      </c>
      <c r="L573" s="267">
        <v>0</v>
      </c>
      <c r="M573" s="267">
        <v>0</v>
      </c>
      <c r="N573" s="270">
        <v>0.692307692307692</v>
      </c>
      <c r="O573" s="269">
        <v>36</v>
      </c>
      <c r="P573" s="297">
        <v>0.9</v>
      </c>
      <c r="Q573" s="270">
        <v>0.928571428571429</v>
      </c>
      <c r="R573" s="270">
        <v>0</v>
      </c>
      <c r="S573" s="270">
        <v>0</v>
      </c>
      <c r="T573" s="298">
        <v>0.928571428571429</v>
      </c>
      <c r="U573" s="269">
        <v>52</v>
      </c>
      <c r="V573" s="269">
        <v>12</v>
      </c>
      <c r="W573" s="270">
        <v>0.230769230769231</v>
      </c>
      <c r="X573" s="270">
        <v>0</v>
      </c>
      <c r="Y573" s="271">
        <v>0</v>
      </c>
      <c r="Z573" s="271">
        <v>0</v>
      </c>
      <c r="AA573" s="298">
        <v>0</v>
      </c>
      <c r="AB573" s="267">
        <v>28</v>
      </c>
      <c r="AC573" s="267">
        <v>0</v>
      </c>
      <c r="AD573" s="267">
        <v>21</v>
      </c>
      <c r="AE573" s="267">
        <v>10</v>
      </c>
      <c r="AF573" s="271">
        <v>0</v>
      </c>
      <c r="AG573" s="271">
        <v>0.476190476190476</v>
      </c>
      <c r="AH573" s="298">
        <v>-0.476190476190476</v>
      </c>
    </row>
    <row r="574" spans="1:34">
      <c r="A574" s="318" t="s">
        <v>719</v>
      </c>
      <c r="B574" s="324" t="s">
        <v>3348</v>
      </c>
      <c r="C574" s="296" t="s">
        <v>998</v>
      </c>
      <c r="D574" s="324" t="s">
        <v>998</v>
      </c>
      <c r="E574" s="266">
        <v>1</v>
      </c>
      <c r="F574" s="266">
        <v>1</v>
      </c>
      <c r="G574" s="266">
        <v>0</v>
      </c>
      <c r="H574" s="267">
        <v>1</v>
      </c>
      <c r="I574" s="267">
        <v>1</v>
      </c>
      <c r="J574" s="267">
        <v>1</v>
      </c>
      <c r="K574" s="267">
        <v>0</v>
      </c>
      <c r="L574" s="267">
        <v>0</v>
      </c>
      <c r="M574" s="267">
        <v>0</v>
      </c>
      <c r="N574" s="270">
        <v>0.764705882352941</v>
      </c>
      <c r="O574" s="269">
        <v>13</v>
      </c>
      <c r="P574" s="297">
        <v>0.9</v>
      </c>
      <c r="Q574" s="270">
        <v>1</v>
      </c>
      <c r="R574" s="270">
        <v>1</v>
      </c>
      <c r="S574" s="270">
        <v>0</v>
      </c>
      <c r="T574" s="298">
        <v>0</v>
      </c>
      <c r="U574" s="269">
        <v>17</v>
      </c>
      <c r="V574" s="269">
        <v>11</v>
      </c>
      <c r="W574" s="270">
        <v>0.647058823529412</v>
      </c>
      <c r="X574" s="270">
        <v>0</v>
      </c>
      <c r="Y574" s="271">
        <v>1</v>
      </c>
      <c r="Z574" s="271">
        <v>0</v>
      </c>
      <c r="AA574" s="298">
        <v>-1</v>
      </c>
      <c r="AB574" s="267">
        <v>3</v>
      </c>
      <c r="AC574" s="267">
        <v>2</v>
      </c>
      <c r="AD574" s="267">
        <v>4</v>
      </c>
      <c r="AE574" s="267">
        <v>2</v>
      </c>
      <c r="AF574" s="271">
        <v>0.666666666666667</v>
      </c>
      <c r="AG574" s="271">
        <v>0.5</v>
      </c>
      <c r="AH574" s="298">
        <v>0.166666666666667</v>
      </c>
    </row>
    <row r="575" spans="1:34">
      <c r="A575" s="318" t="s">
        <v>719</v>
      </c>
      <c r="B575" s="324" t="s">
        <v>3348</v>
      </c>
      <c r="C575" s="296" t="s">
        <v>999</v>
      </c>
      <c r="D575" s="324" t="s">
        <v>1000</v>
      </c>
      <c r="E575" s="266">
        <v>2</v>
      </c>
      <c r="F575" s="266">
        <v>1</v>
      </c>
      <c r="G575" s="266">
        <v>1</v>
      </c>
      <c r="H575" s="267">
        <v>1</v>
      </c>
      <c r="I575" s="267">
        <v>0</v>
      </c>
      <c r="J575" s="267">
        <v>0</v>
      </c>
      <c r="K575" s="267">
        <v>0</v>
      </c>
      <c r="L575" s="267">
        <v>0</v>
      </c>
      <c r="M575" s="267">
        <v>0</v>
      </c>
      <c r="N575" s="270">
        <v>0.25</v>
      </c>
      <c r="O575" s="269">
        <v>6</v>
      </c>
      <c r="P575" s="297">
        <v>0.9</v>
      </c>
      <c r="Q575" s="270">
        <v>0.5</v>
      </c>
      <c r="R575" s="270">
        <v>0</v>
      </c>
      <c r="S575" s="270">
        <v>0</v>
      </c>
      <c r="T575" s="298">
        <v>0.5</v>
      </c>
      <c r="U575" s="269">
        <v>24</v>
      </c>
      <c r="V575" s="269">
        <v>7</v>
      </c>
      <c r="W575" s="270">
        <v>0.291666666666667</v>
      </c>
      <c r="X575" s="270">
        <v>0.5</v>
      </c>
      <c r="Y575" s="271">
        <v>0</v>
      </c>
      <c r="Z575" s="271">
        <v>0</v>
      </c>
      <c r="AA575" s="298">
        <v>0.5</v>
      </c>
      <c r="AB575" s="267">
        <v>4</v>
      </c>
      <c r="AC575" s="267">
        <v>2</v>
      </c>
      <c r="AD575" s="267">
        <v>1</v>
      </c>
      <c r="AE575" s="267">
        <v>0</v>
      </c>
      <c r="AF575" s="271">
        <v>0.5</v>
      </c>
      <c r="AG575" s="271">
        <v>0</v>
      </c>
      <c r="AH575" s="298">
        <v>0.5</v>
      </c>
    </row>
    <row r="576" spans="1:34">
      <c r="A576" s="318" t="s">
        <v>719</v>
      </c>
      <c r="B576" s="324" t="s">
        <v>3348</v>
      </c>
      <c r="C576" s="296" t="s">
        <v>1001</v>
      </c>
      <c r="D576" s="324" t="s">
        <v>1001</v>
      </c>
      <c r="E576" s="266">
        <v>0</v>
      </c>
      <c r="F576" s="266">
        <v>0</v>
      </c>
      <c r="G576" s="266">
        <v>0</v>
      </c>
      <c r="H576" s="267">
        <v>0</v>
      </c>
      <c r="I576" s="267">
        <v>0</v>
      </c>
      <c r="J576" s="267">
        <v>0</v>
      </c>
      <c r="K576" s="267">
        <v>0</v>
      </c>
      <c r="L576" s="267">
        <v>0</v>
      </c>
      <c r="M576" s="267">
        <v>0</v>
      </c>
      <c r="N576" s="270">
        <v>0.5</v>
      </c>
      <c r="O576" s="269">
        <v>2</v>
      </c>
      <c r="P576" s="297">
        <v>0.9</v>
      </c>
      <c r="Q576" s="270">
        <v>0</v>
      </c>
      <c r="R576" s="270">
        <v>0</v>
      </c>
      <c r="S576" s="270">
        <v>0</v>
      </c>
      <c r="T576" s="298">
        <v>0</v>
      </c>
      <c r="U576" s="269">
        <v>4</v>
      </c>
      <c r="V576" s="269">
        <v>3</v>
      </c>
      <c r="W576" s="270">
        <v>0.75</v>
      </c>
      <c r="X576" s="270">
        <v>0</v>
      </c>
      <c r="Y576" s="271">
        <v>0</v>
      </c>
      <c r="Z576" s="271">
        <v>0</v>
      </c>
      <c r="AA576" s="298">
        <v>0</v>
      </c>
      <c r="AB576" s="267">
        <v>0</v>
      </c>
      <c r="AC576" s="267">
        <v>0</v>
      </c>
      <c r="AD576" s="267">
        <v>2</v>
      </c>
      <c r="AE576" s="267">
        <v>2</v>
      </c>
      <c r="AF576" s="271">
        <v>0</v>
      </c>
      <c r="AG576" s="271">
        <v>1</v>
      </c>
      <c r="AH576" s="298">
        <v>-1</v>
      </c>
    </row>
    <row r="577" spans="1:34">
      <c r="A577" s="318" t="s">
        <v>719</v>
      </c>
      <c r="B577" s="324" t="s">
        <v>3348</v>
      </c>
      <c r="C577" s="296" t="s">
        <v>1002</v>
      </c>
      <c r="D577" s="324" t="s">
        <v>1002</v>
      </c>
      <c r="E577" s="266">
        <v>3</v>
      </c>
      <c r="F577" s="266">
        <v>1</v>
      </c>
      <c r="G577" s="266">
        <v>0</v>
      </c>
      <c r="H577" s="267">
        <v>1</v>
      </c>
      <c r="I577" s="267">
        <v>0</v>
      </c>
      <c r="J577" s="267">
        <v>0</v>
      </c>
      <c r="K577" s="267">
        <v>0</v>
      </c>
      <c r="L577" s="267">
        <v>0</v>
      </c>
      <c r="M577" s="267">
        <v>0</v>
      </c>
      <c r="N577" s="270">
        <v>0.615384615384615</v>
      </c>
      <c r="O577" s="269">
        <v>8</v>
      </c>
      <c r="P577" s="297">
        <v>0.9</v>
      </c>
      <c r="Q577" s="270">
        <v>0.333333333333333</v>
      </c>
      <c r="R577" s="270">
        <v>0</v>
      </c>
      <c r="S577" s="270">
        <v>0</v>
      </c>
      <c r="T577" s="298">
        <v>0.333333333333333</v>
      </c>
      <c r="U577" s="269">
        <v>13</v>
      </c>
      <c r="V577" s="269">
        <v>8</v>
      </c>
      <c r="W577" s="270">
        <v>0.615384615384615</v>
      </c>
      <c r="X577" s="270">
        <v>0</v>
      </c>
      <c r="Y577" s="271">
        <v>0</v>
      </c>
      <c r="Z577" s="271">
        <v>0</v>
      </c>
      <c r="AA577" s="298">
        <v>0</v>
      </c>
      <c r="AB577" s="267">
        <v>4</v>
      </c>
      <c r="AC577" s="267">
        <v>0</v>
      </c>
      <c r="AD577" s="267">
        <v>6</v>
      </c>
      <c r="AE577" s="267">
        <v>5</v>
      </c>
      <c r="AF577" s="271">
        <v>0</v>
      </c>
      <c r="AG577" s="271">
        <v>0.833333333333333</v>
      </c>
      <c r="AH577" s="298">
        <v>-0.833333333333333</v>
      </c>
    </row>
    <row r="578" spans="1:34">
      <c r="A578" s="318" t="s">
        <v>719</v>
      </c>
      <c r="B578" s="324" t="s">
        <v>3348</v>
      </c>
      <c r="C578" s="296" t="s">
        <v>1003</v>
      </c>
      <c r="D578" s="324" t="s">
        <v>1004</v>
      </c>
      <c r="E578" s="266">
        <v>6</v>
      </c>
      <c r="F578" s="266">
        <v>6</v>
      </c>
      <c r="G578" s="266">
        <v>1</v>
      </c>
      <c r="H578" s="267">
        <v>1</v>
      </c>
      <c r="I578" s="267">
        <v>1</v>
      </c>
      <c r="J578" s="267">
        <v>0</v>
      </c>
      <c r="K578" s="267">
        <v>0</v>
      </c>
      <c r="L578" s="267">
        <v>0</v>
      </c>
      <c r="M578" s="267">
        <v>0</v>
      </c>
      <c r="N578" s="270">
        <v>0.8</v>
      </c>
      <c r="O578" s="269">
        <v>20</v>
      </c>
      <c r="P578" s="297">
        <v>0.9</v>
      </c>
      <c r="Q578" s="270">
        <v>1</v>
      </c>
      <c r="R578" s="270">
        <v>1</v>
      </c>
      <c r="S578" s="270">
        <v>0</v>
      </c>
      <c r="T578" s="298">
        <v>0</v>
      </c>
      <c r="U578" s="269">
        <v>25</v>
      </c>
      <c r="V578" s="269">
        <v>14</v>
      </c>
      <c r="W578" s="270">
        <v>0.56</v>
      </c>
      <c r="X578" s="270">
        <v>0.166666666666667</v>
      </c>
      <c r="Y578" s="271">
        <v>0</v>
      </c>
      <c r="Z578" s="271">
        <v>0</v>
      </c>
      <c r="AA578" s="298">
        <v>0.166666666666667</v>
      </c>
      <c r="AB578" s="267">
        <v>9</v>
      </c>
      <c r="AC578" s="267">
        <v>3</v>
      </c>
      <c r="AD578" s="267">
        <v>4</v>
      </c>
      <c r="AE578" s="267">
        <v>4</v>
      </c>
      <c r="AF578" s="271">
        <v>0.333333333333333</v>
      </c>
      <c r="AG578" s="271">
        <v>1</v>
      </c>
      <c r="AH578" s="298">
        <v>-0.666666666666667</v>
      </c>
    </row>
    <row r="579" spans="1:34">
      <c r="A579" s="318" t="s">
        <v>719</v>
      </c>
      <c r="B579" s="324" t="s">
        <v>3348</v>
      </c>
      <c r="C579" s="296" t="s">
        <v>1005</v>
      </c>
      <c r="D579" s="324" t="s">
        <v>1005</v>
      </c>
      <c r="E579" s="266">
        <v>0</v>
      </c>
      <c r="F579" s="266">
        <v>0</v>
      </c>
      <c r="G579" s="266">
        <v>0</v>
      </c>
      <c r="H579" s="267">
        <v>0</v>
      </c>
      <c r="I579" s="267">
        <v>0</v>
      </c>
      <c r="J579" s="267">
        <v>0</v>
      </c>
      <c r="K579" s="267">
        <v>0</v>
      </c>
      <c r="L579" s="267">
        <v>0</v>
      </c>
      <c r="M579" s="267">
        <v>0</v>
      </c>
      <c r="N579" s="270">
        <v>0</v>
      </c>
      <c r="O579" s="269">
        <v>0</v>
      </c>
      <c r="P579" s="297">
        <v>0.9</v>
      </c>
      <c r="Q579" s="270">
        <v>0</v>
      </c>
      <c r="R579" s="270">
        <v>0</v>
      </c>
      <c r="S579" s="270">
        <v>0</v>
      </c>
      <c r="T579" s="298">
        <v>0</v>
      </c>
      <c r="U579" s="269">
        <v>0</v>
      </c>
      <c r="V579" s="269">
        <v>0</v>
      </c>
      <c r="W579" s="270">
        <v>0</v>
      </c>
      <c r="X579" s="270">
        <v>0</v>
      </c>
      <c r="Y579" s="271">
        <v>0</v>
      </c>
      <c r="Z579" s="271">
        <v>0</v>
      </c>
      <c r="AA579" s="298">
        <v>0</v>
      </c>
      <c r="AB579" s="267">
        <v>0</v>
      </c>
      <c r="AC579" s="267">
        <v>0</v>
      </c>
      <c r="AD579" s="267">
        <v>0</v>
      </c>
      <c r="AE579" s="267">
        <v>0</v>
      </c>
      <c r="AF579" s="271">
        <v>0</v>
      </c>
      <c r="AG579" s="271">
        <v>0</v>
      </c>
      <c r="AH579" s="298">
        <v>0</v>
      </c>
    </row>
    <row r="580" spans="1:34">
      <c r="A580" s="318" t="s">
        <v>719</v>
      </c>
      <c r="B580" s="324" t="s">
        <v>3348</v>
      </c>
      <c r="C580" s="296" t="s">
        <v>1006</v>
      </c>
      <c r="D580" s="324" t="s">
        <v>1006</v>
      </c>
      <c r="E580" s="266">
        <v>4</v>
      </c>
      <c r="F580" s="266">
        <v>0</v>
      </c>
      <c r="G580" s="266">
        <v>0</v>
      </c>
      <c r="H580" s="267">
        <v>0</v>
      </c>
      <c r="I580" s="267">
        <v>0</v>
      </c>
      <c r="J580" s="267">
        <v>0</v>
      </c>
      <c r="K580" s="267">
        <v>1</v>
      </c>
      <c r="L580" s="267">
        <v>1</v>
      </c>
      <c r="M580" s="267">
        <v>0</v>
      </c>
      <c r="N580" s="270">
        <v>0.470588235294118</v>
      </c>
      <c r="O580" s="269">
        <v>8</v>
      </c>
      <c r="P580" s="297">
        <v>0.9</v>
      </c>
      <c r="Q580" s="270">
        <v>0</v>
      </c>
      <c r="R580" s="270">
        <v>0</v>
      </c>
      <c r="S580" s="270">
        <v>1</v>
      </c>
      <c r="T580" s="298">
        <v>0</v>
      </c>
      <c r="U580" s="269">
        <v>17</v>
      </c>
      <c r="V580" s="269">
        <v>3</v>
      </c>
      <c r="W580" s="270">
        <v>0.176470588235294</v>
      </c>
      <c r="X580" s="270">
        <v>0</v>
      </c>
      <c r="Y580" s="271">
        <v>0</v>
      </c>
      <c r="Z580" s="271">
        <v>0</v>
      </c>
      <c r="AA580" s="298">
        <v>0</v>
      </c>
      <c r="AB580" s="267">
        <v>8</v>
      </c>
      <c r="AC580" s="267">
        <v>2</v>
      </c>
      <c r="AD580" s="267">
        <v>2</v>
      </c>
      <c r="AE580" s="267">
        <v>0</v>
      </c>
      <c r="AF580" s="271">
        <v>0.25</v>
      </c>
      <c r="AG580" s="271">
        <v>0</v>
      </c>
      <c r="AH580" s="298">
        <v>0.25</v>
      </c>
    </row>
    <row r="581" spans="1:34">
      <c r="A581" s="318" t="s">
        <v>719</v>
      </c>
      <c r="B581" s="324" t="s">
        <v>3348</v>
      </c>
      <c r="C581" s="296" t="s">
        <v>1007</v>
      </c>
      <c r="D581" s="324" t="s">
        <v>1008</v>
      </c>
      <c r="E581" s="266">
        <v>2</v>
      </c>
      <c r="F581" s="266">
        <v>1</v>
      </c>
      <c r="G581" s="266">
        <v>0</v>
      </c>
      <c r="H581" s="267">
        <v>0</v>
      </c>
      <c r="I581" s="267">
        <v>0</v>
      </c>
      <c r="J581" s="267">
        <v>0</v>
      </c>
      <c r="K581" s="267">
        <v>1</v>
      </c>
      <c r="L581" s="267">
        <v>1</v>
      </c>
      <c r="M581" s="267">
        <v>0</v>
      </c>
      <c r="N581" s="270">
        <v>0.777777777777778</v>
      </c>
      <c r="O581" s="269">
        <v>7</v>
      </c>
      <c r="P581" s="297">
        <v>0.9</v>
      </c>
      <c r="Q581" s="270">
        <v>0.5</v>
      </c>
      <c r="R581" s="270">
        <v>0</v>
      </c>
      <c r="S581" s="270">
        <v>1</v>
      </c>
      <c r="T581" s="298">
        <v>0.5</v>
      </c>
      <c r="U581" s="269">
        <v>9</v>
      </c>
      <c r="V581" s="269">
        <v>4</v>
      </c>
      <c r="W581" s="270">
        <v>0.444444444444444</v>
      </c>
      <c r="X581" s="270">
        <v>0</v>
      </c>
      <c r="Y581" s="271">
        <v>0</v>
      </c>
      <c r="Z581" s="271">
        <v>0</v>
      </c>
      <c r="AA581" s="298">
        <v>0</v>
      </c>
      <c r="AB581" s="267">
        <v>3</v>
      </c>
      <c r="AC581" s="267">
        <v>0</v>
      </c>
      <c r="AD581" s="267">
        <v>2</v>
      </c>
      <c r="AE581" s="267">
        <v>2</v>
      </c>
      <c r="AF581" s="271">
        <v>0</v>
      </c>
      <c r="AG581" s="271">
        <v>1</v>
      </c>
      <c r="AH581" s="298">
        <v>-1</v>
      </c>
    </row>
    <row r="582" spans="1:34">
      <c r="A582" s="318" t="s">
        <v>719</v>
      </c>
      <c r="B582" s="324" t="s">
        <v>3348</v>
      </c>
      <c r="C582" s="296" t="s">
        <v>1009</v>
      </c>
      <c r="D582" s="324" t="s">
        <v>1010</v>
      </c>
      <c r="E582" s="266">
        <v>5738</v>
      </c>
      <c r="F582" s="266">
        <v>5660</v>
      </c>
      <c r="G582" s="266">
        <v>5332</v>
      </c>
      <c r="H582" s="267">
        <v>5167</v>
      </c>
      <c r="I582" s="267">
        <v>5056</v>
      </c>
      <c r="J582" s="267">
        <v>4747</v>
      </c>
      <c r="K582" s="267">
        <v>5126</v>
      </c>
      <c r="L582" s="267">
        <v>5076</v>
      </c>
      <c r="M582" s="267">
        <v>4852</v>
      </c>
      <c r="N582" s="270">
        <v>0.986349648537462</v>
      </c>
      <c r="O582" s="269">
        <v>152248</v>
      </c>
      <c r="P582" s="297">
        <v>0.9</v>
      </c>
      <c r="Q582" s="270">
        <v>0.986406413384455</v>
      </c>
      <c r="R582" s="270">
        <v>0.978517514999032</v>
      </c>
      <c r="S582" s="270">
        <v>0.990245805696449</v>
      </c>
      <c r="T582" s="298">
        <v>0.00788889838542228</v>
      </c>
      <c r="U582" s="269">
        <v>154355</v>
      </c>
      <c r="V582" s="269">
        <v>145940</v>
      </c>
      <c r="W582" s="270">
        <v>0.945482815587445</v>
      </c>
      <c r="X582" s="270">
        <v>0.929243638898571</v>
      </c>
      <c r="Y582" s="271">
        <v>0.91871492161796</v>
      </c>
      <c r="Z582" s="271">
        <v>0.946547015216543</v>
      </c>
      <c r="AA582" s="298">
        <v>0.0105287172806109</v>
      </c>
      <c r="AB582" s="267">
        <v>36186</v>
      </c>
      <c r="AC582" s="267">
        <v>34244</v>
      </c>
      <c r="AD582" s="267">
        <v>37467</v>
      </c>
      <c r="AE582" s="267">
        <v>35559</v>
      </c>
      <c r="AF582" s="271">
        <v>0.946332835903388</v>
      </c>
      <c r="AG582" s="271">
        <v>0.949075186163824</v>
      </c>
      <c r="AH582" s="298">
        <v>-0.00274235026043612</v>
      </c>
    </row>
    <row r="583" spans="1:34">
      <c r="A583" s="318" t="s">
        <v>719</v>
      </c>
      <c r="B583" s="324" t="s">
        <v>3348</v>
      </c>
      <c r="C583" s="296" t="s">
        <v>1011</v>
      </c>
      <c r="D583" s="324" t="s">
        <v>1012</v>
      </c>
      <c r="E583" s="266">
        <v>18</v>
      </c>
      <c r="F583" s="266">
        <v>16</v>
      </c>
      <c r="G583" s="266">
        <v>17</v>
      </c>
      <c r="H583" s="267">
        <v>10</v>
      </c>
      <c r="I583" s="267">
        <v>9</v>
      </c>
      <c r="J583" s="267">
        <v>9</v>
      </c>
      <c r="K583" s="267">
        <v>22</v>
      </c>
      <c r="L583" s="267">
        <v>21</v>
      </c>
      <c r="M583" s="267">
        <v>22</v>
      </c>
      <c r="N583" s="270">
        <v>0.932038834951456</v>
      </c>
      <c r="O583" s="269">
        <v>480</v>
      </c>
      <c r="P583" s="297">
        <v>0.9</v>
      </c>
      <c r="Q583" s="270">
        <v>0.888888888888889</v>
      </c>
      <c r="R583" s="270">
        <v>0.9</v>
      </c>
      <c r="S583" s="270">
        <v>0.954545454545455</v>
      </c>
      <c r="T583" s="298">
        <v>-0.0111111111111112</v>
      </c>
      <c r="U583" s="269">
        <v>515</v>
      </c>
      <c r="V583" s="269">
        <v>506</v>
      </c>
      <c r="W583" s="270">
        <v>0.98252427184466</v>
      </c>
      <c r="X583" s="270">
        <v>0.944444444444444</v>
      </c>
      <c r="Y583" s="271">
        <v>0.9</v>
      </c>
      <c r="Z583" s="271">
        <v>1</v>
      </c>
      <c r="AA583" s="298">
        <v>0.0444444444444444</v>
      </c>
      <c r="AB583" s="267">
        <v>119</v>
      </c>
      <c r="AC583" s="267">
        <v>114</v>
      </c>
      <c r="AD583" s="267">
        <v>135</v>
      </c>
      <c r="AE583" s="267">
        <v>134</v>
      </c>
      <c r="AF583" s="271">
        <v>0.957983193277311</v>
      </c>
      <c r="AG583" s="271">
        <v>0.992592592592593</v>
      </c>
      <c r="AH583" s="298">
        <v>-0.0346093993152816</v>
      </c>
    </row>
    <row r="584" spans="1:34">
      <c r="A584" s="318" t="s">
        <v>719</v>
      </c>
      <c r="B584" s="324" t="s">
        <v>3348</v>
      </c>
      <c r="C584" s="296" t="s">
        <v>1013</v>
      </c>
      <c r="D584" s="324" t="s">
        <v>1014</v>
      </c>
      <c r="E584" s="266">
        <v>0</v>
      </c>
      <c r="F584" s="266">
        <v>0</v>
      </c>
      <c r="G584" s="266">
        <v>0</v>
      </c>
      <c r="H584" s="267">
        <v>0</v>
      </c>
      <c r="I584" s="267">
        <v>0</v>
      </c>
      <c r="J584" s="267">
        <v>0</v>
      </c>
      <c r="K584" s="267">
        <v>2</v>
      </c>
      <c r="L584" s="267">
        <v>2</v>
      </c>
      <c r="M584" s="267">
        <v>2</v>
      </c>
      <c r="N584" s="270">
        <v>1</v>
      </c>
      <c r="O584" s="269">
        <v>38</v>
      </c>
      <c r="P584" s="297">
        <v>0.9</v>
      </c>
      <c r="Q584" s="270">
        <v>0</v>
      </c>
      <c r="R584" s="270">
        <v>0</v>
      </c>
      <c r="S584" s="270">
        <v>1</v>
      </c>
      <c r="T584" s="298">
        <v>0</v>
      </c>
      <c r="U584" s="269">
        <v>38</v>
      </c>
      <c r="V584" s="269">
        <v>38</v>
      </c>
      <c r="W584" s="270">
        <v>1</v>
      </c>
      <c r="X584" s="270">
        <v>0</v>
      </c>
      <c r="Y584" s="271">
        <v>0</v>
      </c>
      <c r="Z584" s="271">
        <v>1</v>
      </c>
      <c r="AA584" s="298">
        <v>0</v>
      </c>
      <c r="AB584" s="267">
        <v>7</v>
      </c>
      <c r="AC584" s="267">
        <v>7</v>
      </c>
      <c r="AD584" s="267">
        <v>4</v>
      </c>
      <c r="AE584" s="267">
        <v>4</v>
      </c>
      <c r="AF584" s="271">
        <v>1</v>
      </c>
      <c r="AG584" s="271">
        <v>1</v>
      </c>
      <c r="AH584" s="298">
        <v>0</v>
      </c>
    </row>
    <row r="585" spans="1:34">
      <c r="A585" s="318" t="s">
        <v>719</v>
      </c>
      <c r="B585" s="324" t="s">
        <v>3348</v>
      </c>
      <c r="C585" s="296" t="s">
        <v>1015</v>
      </c>
      <c r="D585" s="324" t="s">
        <v>1015</v>
      </c>
      <c r="E585" s="266">
        <v>0</v>
      </c>
      <c r="F585" s="266">
        <v>0</v>
      </c>
      <c r="G585" s="266">
        <v>0</v>
      </c>
      <c r="H585" s="267">
        <v>0</v>
      </c>
      <c r="I585" s="267">
        <v>0</v>
      </c>
      <c r="J585" s="267">
        <v>0</v>
      </c>
      <c r="K585" s="267">
        <v>0</v>
      </c>
      <c r="L585" s="267">
        <v>0</v>
      </c>
      <c r="M585" s="267">
        <v>0</v>
      </c>
      <c r="N585" s="270">
        <v>0.6</v>
      </c>
      <c r="O585" s="269">
        <v>3</v>
      </c>
      <c r="P585" s="297">
        <v>0.9</v>
      </c>
      <c r="Q585" s="270">
        <v>0</v>
      </c>
      <c r="R585" s="270">
        <v>0</v>
      </c>
      <c r="S585" s="270">
        <v>0</v>
      </c>
      <c r="T585" s="298">
        <v>0</v>
      </c>
      <c r="U585" s="269">
        <v>5</v>
      </c>
      <c r="V585" s="269">
        <v>5</v>
      </c>
      <c r="W585" s="270">
        <v>1</v>
      </c>
      <c r="X585" s="270">
        <v>0</v>
      </c>
      <c r="Y585" s="271">
        <v>0</v>
      </c>
      <c r="Z585" s="271">
        <v>0</v>
      </c>
      <c r="AA585" s="298">
        <v>0</v>
      </c>
      <c r="AB585" s="267">
        <v>0</v>
      </c>
      <c r="AC585" s="267">
        <v>0</v>
      </c>
      <c r="AD585" s="267">
        <v>2</v>
      </c>
      <c r="AE585" s="267">
        <v>2</v>
      </c>
      <c r="AF585" s="271">
        <v>0</v>
      </c>
      <c r="AG585" s="271">
        <v>1</v>
      </c>
      <c r="AH585" s="298">
        <v>-1</v>
      </c>
    </row>
    <row r="586" spans="1:34">
      <c r="A586" s="318" t="s">
        <v>719</v>
      </c>
      <c r="B586" s="324" t="s">
        <v>3348</v>
      </c>
      <c r="C586" s="296" t="s">
        <v>1016</v>
      </c>
      <c r="D586" s="324" t="s">
        <v>1016</v>
      </c>
      <c r="E586" s="266">
        <v>3</v>
      </c>
      <c r="F586" s="266">
        <v>1</v>
      </c>
      <c r="G586" s="266">
        <v>0</v>
      </c>
      <c r="H586" s="267">
        <v>0</v>
      </c>
      <c r="I586" s="267">
        <v>0</v>
      </c>
      <c r="J586" s="267">
        <v>0</v>
      </c>
      <c r="K586" s="267">
        <v>0</v>
      </c>
      <c r="L586" s="267">
        <v>0</v>
      </c>
      <c r="M586" s="267">
        <v>0</v>
      </c>
      <c r="N586" s="270">
        <v>0.181818181818182</v>
      </c>
      <c r="O586" s="269">
        <v>2</v>
      </c>
      <c r="P586" s="297">
        <v>0.9</v>
      </c>
      <c r="Q586" s="270">
        <v>0.333333333333333</v>
      </c>
      <c r="R586" s="270">
        <v>0</v>
      </c>
      <c r="S586" s="270">
        <v>0</v>
      </c>
      <c r="T586" s="298">
        <v>0.333333333333333</v>
      </c>
      <c r="U586" s="269">
        <v>11</v>
      </c>
      <c r="V586" s="269">
        <v>3</v>
      </c>
      <c r="W586" s="270">
        <v>0.272727272727273</v>
      </c>
      <c r="X586" s="270">
        <v>0</v>
      </c>
      <c r="Y586" s="271">
        <v>0</v>
      </c>
      <c r="Z586" s="271">
        <v>0</v>
      </c>
      <c r="AA586" s="298">
        <v>0</v>
      </c>
      <c r="AB586" s="267">
        <v>4</v>
      </c>
      <c r="AC586" s="267">
        <v>1</v>
      </c>
      <c r="AD586" s="267">
        <v>0</v>
      </c>
      <c r="AE586" s="267">
        <v>0</v>
      </c>
      <c r="AF586" s="271">
        <v>0.25</v>
      </c>
      <c r="AG586" s="271">
        <v>0</v>
      </c>
      <c r="AH586" s="298">
        <v>0.25</v>
      </c>
    </row>
    <row r="587" spans="1:34">
      <c r="A587" s="318" t="s">
        <v>719</v>
      </c>
      <c r="B587" s="324" t="s">
        <v>3349</v>
      </c>
      <c r="C587" s="296" t="s">
        <v>1017</v>
      </c>
      <c r="D587" s="324" t="s">
        <v>1017</v>
      </c>
      <c r="E587" s="266">
        <v>1331</v>
      </c>
      <c r="F587" s="266">
        <v>1279</v>
      </c>
      <c r="G587" s="266">
        <v>1236</v>
      </c>
      <c r="H587" s="267">
        <v>1730</v>
      </c>
      <c r="I587" s="267">
        <v>1662</v>
      </c>
      <c r="J587" s="267">
        <v>1611</v>
      </c>
      <c r="K587" s="267">
        <v>1278</v>
      </c>
      <c r="L587" s="267">
        <v>1230</v>
      </c>
      <c r="M587" s="267">
        <v>1176</v>
      </c>
      <c r="N587" s="270">
        <v>0.967356425868027</v>
      </c>
      <c r="O587" s="269">
        <v>47029</v>
      </c>
      <c r="P587" s="297">
        <v>0.9</v>
      </c>
      <c r="Q587" s="270">
        <v>0.960931630353118</v>
      </c>
      <c r="R587" s="270">
        <v>0.960693641618497</v>
      </c>
      <c r="S587" s="270">
        <v>0.962441314553991</v>
      </c>
      <c r="T587" s="298">
        <v>0.000237988734620775</v>
      </c>
      <c r="U587" s="269">
        <v>48616</v>
      </c>
      <c r="V587" s="269">
        <v>45502</v>
      </c>
      <c r="W587" s="270">
        <v>0.935947013328945</v>
      </c>
      <c r="X587" s="270">
        <v>0.92862509391435</v>
      </c>
      <c r="Y587" s="271">
        <v>0.93121387283237</v>
      </c>
      <c r="Z587" s="271">
        <v>0.92018779342723</v>
      </c>
      <c r="AA587" s="298">
        <v>-0.00258877891801979</v>
      </c>
      <c r="AB587" s="267">
        <v>10428</v>
      </c>
      <c r="AC587" s="267">
        <v>9709</v>
      </c>
      <c r="AD587" s="267">
        <v>11591</v>
      </c>
      <c r="AE587" s="267">
        <v>10822</v>
      </c>
      <c r="AF587" s="271">
        <v>0.931051016494054</v>
      </c>
      <c r="AG587" s="271">
        <v>0.933655422310413</v>
      </c>
      <c r="AH587" s="298">
        <v>-0.00260440581635879</v>
      </c>
    </row>
    <row r="588" spans="1:34">
      <c r="A588" s="318" t="s">
        <v>719</v>
      </c>
      <c r="B588" s="324" t="s">
        <v>3349</v>
      </c>
      <c r="C588" s="296" t="s">
        <v>1018</v>
      </c>
      <c r="D588" s="324" t="s">
        <v>1019</v>
      </c>
      <c r="E588" s="266">
        <v>1797</v>
      </c>
      <c r="F588" s="266">
        <v>1727</v>
      </c>
      <c r="G588" s="266">
        <v>1598</v>
      </c>
      <c r="H588" s="267">
        <v>2256</v>
      </c>
      <c r="I588" s="267">
        <v>2168</v>
      </c>
      <c r="J588" s="267">
        <v>2087</v>
      </c>
      <c r="K588" s="267">
        <v>1830</v>
      </c>
      <c r="L588" s="267">
        <v>1810</v>
      </c>
      <c r="M588" s="267">
        <v>1724</v>
      </c>
      <c r="N588" s="270">
        <v>0.97315714058271</v>
      </c>
      <c r="O588" s="269">
        <v>61124</v>
      </c>
      <c r="P588" s="297">
        <v>0.9</v>
      </c>
      <c r="Q588" s="270">
        <v>0.961046188091263</v>
      </c>
      <c r="R588" s="270">
        <v>0.960992907801418</v>
      </c>
      <c r="S588" s="270">
        <v>0.989071038251366</v>
      </c>
      <c r="T588" s="298">
        <v>5.32802898447482e-5</v>
      </c>
      <c r="U588" s="269">
        <v>62810</v>
      </c>
      <c r="V588" s="269">
        <v>57824</v>
      </c>
      <c r="W588" s="270">
        <v>0.920617736029295</v>
      </c>
      <c r="X588" s="270">
        <v>0.889259877573734</v>
      </c>
      <c r="Y588" s="271">
        <v>0.925088652482269</v>
      </c>
      <c r="Z588" s="271">
        <v>0.94207650273224</v>
      </c>
      <c r="AA588" s="298">
        <v>-0.0358287749085354</v>
      </c>
      <c r="AB588" s="267">
        <v>14315</v>
      </c>
      <c r="AC588" s="267">
        <v>13219</v>
      </c>
      <c r="AD588" s="267">
        <v>15109</v>
      </c>
      <c r="AE588" s="267">
        <v>13660</v>
      </c>
      <c r="AF588" s="271">
        <v>0.9234369542438</v>
      </c>
      <c r="AG588" s="271">
        <v>0.904096895889867</v>
      </c>
      <c r="AH588" s="298">
        <v>0.0193400583539333</v>
      </c>
    </row>
    <row r="589" spans="1:34">
      <c r="A589" s="318" t="s">
        <v>719</v>
      </c>
      <c r="B589" s="324" t="s">
        <v>3349</v>
      </c>
      <c r="C589" s="296" t="s">
        <v>1020</v>
      </c>
      <c r="D589" s="324" t="s">
        <v>1020</v>
      </c>
      <c r="E589" s="266">
        <v>1400</v>
      </c>
      <c r="F589" s="266">
        <v>1321</v>
      </c>
      <c r="G589" s="266">
        <v>1213</v>
      </c>
      <c r="H589" s="267">
        <v>1811</v>
      </c>
      <c r="I589" s="267">
        <v>1684</v>
      </c>
      <c r="J589" s="267">
        <v>1489</v>
      </c>
      <c r="K589" s="267">
        <v>1429</v>
      </c>
      <c r="L589" s="267">
        <v>1417</v>
      </c>
      <c r="M589" s="267">
        <v>1264</v>
      </c>
      <c r="N589" s="270">
        <v>0.958191699794511</v>
      </c>
      <c r="O589" s="269">
        <v>49894</v>
      </c>
      <c r="P589" s="297">
        <v>0.9</v>
      </c>
      <c r="Q589" s="270">
        <v>0.943571428571429</v>
      </c>
      <c r="R589" s="270">
        <v>0.929872998343457</v>
      </c>
      <c r="S589" s="270">
        <v>0.991602519244227</v>
      </c>
      <c r="T589" s="298">
        <v>0.013698430227972</v>
      </c>
      <c r="U589" s="269">
        <v>52071</v>
      </c>
      <c r="V589" s="269">
        <v>44010</v>
      </c>
      <c r="W589" s="270">
        <v>0.845192141499107</v>
      </c>
      <c r="X589" s="270">
        <v>0.866428571428571</v>
      </c>
      <c r="Y589" s="271">
        <v>0.822197680839315</v>
      </c>
      <c r="Z589" s="271">
        <v>0.884534639608118</v>
      </c>
      <c r="AA589" s="298">
        <v>0.0442308905892561</v>
      </c>
      <c r="AB589" s="267">
        <v>10931</v>
      </c>
      <c r="AC589" s="267">
        <v>9429</v>
      </c>
      <c r="AD589" s="267">
        <v>12148</v>
      </c>
      <c r="AE589" s="267">
        <v>10147</v>
      </c>
      <c r="AF589" s="271">
        <v>0.862592626475162</v>
      </c>
      <c r="AG589" s="271">
        <v>0.83528152782351</v>
      </c>
      <c r="AH589" s="298">
        <v>0.0273110986516523</v>
      </c>
    </row>
    <row r="590" spans="1:34">
      <c r="A590" s="318" t="s">
        <v>719</v>
      </c>
      <c r="B590" s="324" t="s">
        <v>3349</v>
      </c>
      <c r="C590" s="296" t="s">
        <v>1021</v>
      </c>
      <c r="D590" s="324" t="s">
        <v>1022</v>
      </c>
      <c r="E590" s="266">
        <v>2145</v>
      </c>
      <c r="F590" s="266">
        <v>2082</v>
      </c>
      <c r="G590" s="266">
        <v>1935</v>
      </c>
      <c r="H590" s="267">
        <v>2692</v>
      </c>
      <c r="I590" s="267">
        <v>2648</v>
      </c>
      <c r="J590" s="267">
        <v>2487</v>
      </c>
      <c r="K590" s="267">
        <v>1937</v>
      </c>
      <c r="L590" s="267">
        <v>1913</v>
      </c>
      <c r="M590" s="267">
        <v>1810</v>
      </c>
      <c r="N590" s="270">
        <v>0.983046856604662</v>
      </c>
      <c r="O590" s="269">
        <v>66800</v>
      </c>
      <c r="P590" s="297">
        <v>0.9</v>
      </c>
      <c r="Q590" s="270">
        <v>0.970629370629371</v>
      </c>
      <c r="R590" s="270">
        <v>0.983655274888559</v>
      </c>
      <c r="S590" s="270">
        <v>0.987609705730511</v>
      </c>
      <c r="T590" s="298">
        <v>-0.013025904259188</v>
      </c>
      <c r="U590" s="269">
        <v>67952</v>
      </c>
      <c r="V590" s="269">
        <v>63659</v>
      </c>
      <c r="W590" s="270">
        <v>0.936823051565811</v>
      </c>
      <c r="X590" s="270">
        <v>0.902097902097902</v>
      </c>
      <c r="Y590" s="271">
        <v>0.923848439821694</v>
      </c>
      <c r="Z590" s="271">
        <v>0.934434692823955</v>
      </c>
      <c r="AA590" s="298">
        <v>-0.0217505377237919</v>
      </c>
      <c r="AB590" s="267">
        <v>15360</v>
      </c>
      <c r="AC590" s="267">
        <v>14307</v>
      </c>
      <c r="AD590" s="267">
        <v>15821</v>
      </c>
      <c r="AE590" s="267">
        <v>14772</v>
      </c>
      <c r="AF590" s="271">
        <v>0.9314453125</v>
      </c>
      <c r="AG590" s="271">
        <v>0.933695720877315</v>
      </c>
      <c r="AH590" s="298">
        <v>-0.00225040837731505</v>
      </c>
    </row>
    <row r="591" spans="1:34">
      <c r="A591" s="318" t="s">
        <v>719</v>
      </c>
      <c r="B591" s="324" t="s">
        <v>3349</v>
      </c>
      <c r="C591" s="296" t="s">
        <v>1023</v>
      </c>
      <c r="D591" s="324" t="s">
        <v>1024</v>
      </c>
      <c r="E591" s="266">
        <v>5991</v>
      </c>
      <c r="F591" s="266">
        <v>5666</v>
      </c>
      <c r="G591" s="266">
        <v>5475</v>
      </c>
      <c r="H591" s="267">
        <v>6677</v>
      </c>
      <c r="I591" s="267">
        <v>6457</v>
      </c>
      <c r="J591" s="267">
        <v>6197</v>
      </c>
      <c r="K591" s="267">
        <v>5646</v>
      </c>
      <c r="L591" s="267">
        <v>5587</v>
      </c>
      <c r="M591" s="267">
        <v>5329</v>
      </c>
      <c r="N591" s="270">
        <v>0.963711356673836</v>
      </c>
      <c r="O591" s="269">
        <v>168928</v>
      </c>
      <c r="P591" s="297">
        <v>0.9</v>
      </c>
      <c r="Q591" s="270">
        <v>0.945751961275246</v>
      </c>
      <c r="R591" s="270">
        <v>0.967051070840198</v>
      </c>
      <c r="S591" s="270">
        <v>0.98955012398158</v>
      </c>
      <c r="T591" s="298">
        <v>-0.0212991095649515</v>
      </c>
      <c r="U591" s="269">
        <v>175289</v>
      </c>
      <c r="V591" s="269">
        <v>159535</v>
      </c>
      <c r="W591" s="270">
        <v>0.910125564068481</v>
      </c>
      <c r="X591" s="270">
        <v>0.913870806209314</v>
      </c>
      <c r="Y591" s="271">
        <v>0.928111427287704</v>
      </c>
      <c r="Z591" s="271">
        <v>0.943854055968828</v>
      </c>
      <c r="AA591" s="298">
        <v>-0.0142406210783901</v>
      </c>
      <c r="AB591" s="267">
        <v>41453</v>
      </c>
      <c r="AC591" s="267">
        <v>38342</v>
      </c>
      <c r="AD591" s="267">
        <v>42485</v>
      </c>
      <c r="AE591" s="267">
        <v>38170</v>
      </c>
      <c r="AF591" s="271">
        <v>0.924951149494608</v>
      </c>
      <c r="AG591" s="271">
        <v>0.898434741673532</v>
      </c>
      <c r="AH591" s="298">
        <v>0.0265164078210764</v>
      </c>
    </row>
    <row r="592" spans="1:34">
      <c r="A592" s="318" t="s">
        <v>719</v>
      </c>
      <c r="B592" s="324" t="s">
        <v>3349</v>
      </c>
      <c r="C592" s="296" t="s">
        <v>1025</v>
      </c>
      <c r="D592" s="324" t="s">
        <v>1025</v>
      </c>
      <c r="E592" s="266">
        <v>1297</v>
      </c>
      <c r="F592" s="266">
        <v>1229</v>
      </c>
      <c r="G592" s="266">
        <v>1194</v>
      </c>
      <c r="H592" s="267">
        <v>1689</v>
      </c>
      <c r="I592" s="267">
        <v>1614</v>
      </c>
      <c r="J592" s="267">
        <v>1567</v>
      </c>
      <c r="K592" s="267">
        <v>1259</v>
      </c>
      <c r="L592" s="267">
        <v>1206</v>
      </c>
      <c r="M592" s="267">
        <v>1188</v>
      </c>
      <c r="N592" s="270">
        <v>0.941409498796235</v>
      </c>
      <c r="O592" s="269">
        <v>43013</v>
      </c>
      <c r="P592" s="297">
        <v>0.9</v>
      </c>
      <c r="Q592" s="270">
        <v>0.94757131842714</v>
      </c>
      <c r="R592" s="270">
        <v>0.955595026642984</v>
      </c>
      <c r="S592" s="270">
        <v>0.957903097696585</v>
      </c>
      <c r="T592" s="298">
        <v>-0.00802370821584442</v>
      </c>
      <c r="U592" s="269">
        <v>45690</v>
      </c>
      <c r="V592" s="269">
        <v>42328</v>
      </c>
      <c r="W592" s="270">
        <v>0.92641715911578</v>
      </c>
      <c r="X592" s="270">
        <v>0.920585967617579</v>
      </c>
      <c r="Y592" s="271">
        <v>0.927767910005921</v>
      </c>
      <c r="Z592" s="271">
        <v>0.943606036536934</v>
      </c>
      <c r="AA592" s="298">
        <v>-0.00718194238834158</v>
      </c>
      <c r="AB592" s="267">
        <v>10044</v>
      </c>
      <c r="AC592" s="267">
        <v>9304</v>
      </c>
      <c r="AD592" s="267">
        <v>10949</v>
      </c>
      <c r="AE592" s="267">
        <v>9987</v>
      </c>
      <c r="AF592" s="271">
        <v>0.926324173636002</v>
      </c>
      <c r="AG592" s="271">
        <v>0.912138094803178</v>
      </c>
      <c r="AH592" s="298">
        <v>0.0141860788328232</v>
      </c>
    </row>
    <row r="593" spans="1:34">
      <c r="A593" s="318" t="s">
        <v>719</v>
      </c>
      <c r="B593" s="324" t="s">
        <v>3349</v>
      </c>
      <c r="C593" s="296" t="s">
        <v>1026</v>
      </c>
      <c r="D593" s="324" t="s">
        <v>1026</v>
      </c>
      <c r="E593" s="266">
        <v>1010</v>
      </c>
      <c r="F593" s="266">
        <v>863</v>
      </c>
      <c r="G593" s="266">
        <v>860</v>
      </c>
      <c r="H593" s="267">
        <v>1214</v>
      </c>
      <c r="I593" s="267">
        <v>1115</v>
      </c>
      <c r="J593" s="267">
        <v>1049</v>
      </c>
      <c r="K593" s="267">
        <v>923</v>
      </c>
      <c r="L593" s="267">
        <v>802</v>
      </c>
      <c r="M593" s="267">
        <v>810</v>
      </c>
      <c r="N593" s="270">
        <v>0.899198790627362</v>
      </c>
      <c r="O593" s="269">
        <v>29741</v>
      </c>
      <c r="P593" s="297">
        <v>0.9</v>
      </c>
      <c r="Q593" s="270">
        <v>0.854455445544554</v>
      </c>
      <c r="R593" s="270">
        <v>0.918451400329489</v>
      </c>
      <c r="S593" s="270">
        <v>0.868905742145179</v>
      </c>
      <c r="T593" s="298">
        <v>-0.0639959547849348</v>
      </c>
      <c r="U593" s="269">
        <v>33075</v>
      </c>
      <c r="V593" s="269">
        <v>29355</v>
      </c>
      <c r="W593" s="270">
        <v>0.887528344671202</v>
      </c>
      <c r="X593" s="270">
        <v>0.851485148514851</v>
      </c>
      <c r="Y593" s="271">
        <v>0.864085667215815</v>
      </c>
      <c r="Z593" s="271">
        <v>0.877573131094258</v>
      </c>
      <c r="AA593" s="298">
        <v>-0.012600518700964</v>
      </c>
      <c r="AB593" s="267">
        <v>7160</v>
      </c>
      <c r="AC593" s="267">
        <v>6305</v>
      </c>
      <c r="AD593" s="267">
        <v>7632</v>
      </c>
      <c r="AE593" s="267">
        <v>6753</v>
      </c>
      <c r="AF593" s="271">
        <v>0.880586592178771</v>
      </c>
      <c r="AG593" s="271">
        <v>0.884827044025157</v>
      </c>
      <c r="AH593" s="298">
        <v>-0.00424045184638622</v>
      </c>
    </row>
    <row r="594" spans="1:34">
      <c r="A594" s="318" t="s">
        <v>719</v>
      </c>
      <c r="B594" s="324" t="s">
        <v>3349</v>
      </c>
      <c r="C594" s="296" t="s">
        <v>1027</v>
      </c>
      <c r="D594" s="324" t="s">
        <v>1027</v>
      </c>
      <c r="E594" s="266">
        <v>953</v>
      </c>
      <c r="F594" s="266">
        <v>754</v>
      </c>
      <c r="G594" s="266">
        <v>713</v>
      </c>
      <c r="H594" s="267">
        <v>1342</v>
      </c>
      <c r="I594" s="267">
        <v>1090</v>
      </c>
      <c r="J594" s="267">
        <v>1063</v>
      </c>
      <c r="K594" s="267">
        <v>1016</v>
      </c>
      <c r="L594" s="267">
        <v>855</v>
      </c>
      <c r="M594" s="267">
        <v>846</v>
      </c>
      <c r="N594" s="270">
        <v>0.91933943717351</v>
      </c>
      <c r="O594" s="269">
        <v>32734</v>
      </c>
      <c r="P594" s="297">
        <v>0.9</v>
      </c>
      <c r="Q594" s="270">
        <v>0.791185729275971</v>
      </c>
      <c r="R594" s="270">
        <v>0.812220566318927</v>
      </c>
      <c r="S594" s="270">
        <v>0.841535433070866</v>
      </c>
      <c r="T594" s="298">
        <v>-0.0210348370429564</v>
      </c>
      <c r="U594" s="269">
        <v>35606</v>
      </c>
      <c r="V594" s="269">
        <v>32373</v>
      </c>
      <c r="W594" s="270">
        <v>0.909200696511824</v>
      </c>
      <c r="X594" s="270">
        <v>0.748163693599161</v>
      </c>
      <c r="Y594" s="271">
        <v>0.792101341281669</v>
      </c>
      <c r="Z594" s="271">
        <v>0.832677165354331</v>
      </c>
      <c r="AA594" s="298">
        <v>-0.0439376476825086</v>
      </c>
      <c r="AB594" s="267">
        <v>7797</v>
      </c>
      <c r="AC594" s="267">
        <v>6673</v>
      </c>
      <c r="AD594" s="267">
        <v>8536</v>
      </c>
      <c r="AE594" s="267">
        <v>7765</v>
      </c>
      <c r="AF594" s="271">
        <v>0.85584199050917</v>
      </c>
      <c r="AG594" s="271">
        <v>0.909676663542643</v>
      </c>
      <c r="AH594" s="298">
        <v>-0.0538346730334727</v>
      </c>
    </row>
    <row r="595" spans="1:34">
      <c r="A595" s="318" t="s">
        <v>719</v>
      </c>
      <c r="B595" s="324" t="s">
        <v>3349</v>
      </c>
      <c r="C595" s="296" t="s">
        <v>1028</v>
      </c>
      <c r="D595" s="324" t="s">
        <v>1028</v>
      </c>
      <c r="E595" s="266">
        <v>597</v>
      </c>
      <c r="F595" s="266">
        <v>533</v>
      </c>
      <c r="G595" s="266">
        <v>518</v>
      </c>
      <c r="H595" s="267">
        <v>781</v>
      </c>
      <c r="I595" s="267">
        <v>659</v>
      </c>
      <c r="J595" s="267">
        <v>698</v>
      </c>
      <c r="K595" s="267">
        <v>579</v>
      </c>
      <c r="L595" s="267">
        <v>538</v>
      </c>
      <c r="M595" s="267">
        <v>530</v>
      </c>
      <c r="N595" s="270">
        <v>0.922046530365596</v>
      </c>
      <c r="O595" s="269">
        <v>18310</v>
      </c>
      <c r="P595" s="297">
        <v>0.9</v>
      </c>
      <c r="Q595" s="270">
        <v>0.892797319932998</v>
      </c>
      <c r="R595" s="270">
        <v>0.843790012804097</v>
      </c>
      <c r="S595" s="270">
        <v>0.929188255613126</v>
      </c>
      <c r="T595" s="298">
        <v>0.0490073071289011</v>
      </c>
      <c r="U595" s="269">
        <v>19858</v>
      </c>
      <c r="V595" s="269">
        <v>18107</v>
      </c>
      <c r="W595" s="270">
        <v>0.911823950045322</v>
      </c>
      <c r="X595" s="270">
        <v>0.867671691792295</v>
      </c>
      <c r="Y595" s="271">
        <v>0.893725992317542</v>
      </c>
      <c r="Z595" s="271">
        <v>0.915371329879102</v>
      </c>
      <c r="AA595" s="298">
        <v>-0.0260543005252468</v>
      </c>
      <c r="AB595" s="267">
        <v>4426</v>
      </c>
      <c r="AC595" s="267">
        <v>3965</v>
      </c>
      <c r="AD595" s="267">
        <v>4740</v>
      </c>
      <c r="AE595" s="267">
        <v>4323</v>
      </c>
      <c r="AF595" s="271">
        <v>0.895842747401717</v>
      </c>
      <c r="AG595" s="271">
        <v>0.912025316455696</v>
      </c>
      <c r="AH595" s="298">
        <v>-0.0161825690539791</v>
      </c>
    </row>
    <row r="596" spans="1:34">
      <c r="A596" s="318" t="s">
        <v>719</v>
      </c>
      <c r="B596" s="324" t="s">
        <v>3349</v>
      </c>
      <c r="C596" s="296" t="s">
        <v>1029</v>
      </c>
      <c r="D596" s="324" t="s">
        <v>1029</v>
      </c>
      <c r="E596" s="266">
        <v>2321</v>
      </c>
      <c r="F596" s="266">
        <v>2155</v>
      </c>
      <c r="G596" s="266">
        <v>2140</v>
      </c>
      <c r="H596" s="267">
        <v>2971</v>
      </c>
      <c r="I596" s="267">
        <v>2876</v>
      </c>
      <c r="J596" s="267">
        <v>2822</v>
      </c>
      <c r="K596" s="267">
        <v>2182</v>
      </c>
      <c r="L596" s="267">
        <v>2116</v>
      </c>
      <c r="M596" s="267">
        <v>2077</v>
      </c>
      <c r="N596" s="270">
        <v>0.966807455697365</v>
      </c>
      <c r="O596" s="269">
        <v>84236</v>
      </c>
      <c r="P596" s="297">
        <v>0.9</v>
      </c>
      <c r="Q596" s="270">
        <v>0.928479103834554</v>
      </c>
      <c r="R596" s="270">
        <v>0.968024234264557</v>
      </c>
      <c r="S596" s="270">
        <v>0.969752520623281</v>
      </c>
      <c r="T596" s="298">
        <v>-0.0395451304300033</v>
      </c>
      <c r="U596" s="269">
        <v>87128</v>
      </c>
      <c r="V596" s="269">
        <v>83107</v>
      </c>
      <c r="W596" s="270">
        <v>0.953849508768708</v>
      </c>
      <c r="X596" s="270">
        <v>0.922016372253339</v>
      </c>
      <c r="Y596" s="271">
        <v>0.949848535846516</v>
      </c>
      <c r="Z596" s="271">
        <v>0.951879010082493</v>
      </c>
      <c r="AA596" s="298">
        <v>-0.0278321635931772</v>
      </c>
      <c r="AB596" s="267">
        <v>17799</v>
      </c>
      <c r="AC596" s="267">
        <v>16878</v>
      </c>
      <c r="AD596" s="267">
        <v>20383</v>
      </c>
      <c r="AE596" s="267">
        <v>19394</v>
      </c>
      <c r="AF596" s="271">
        <v>0.948255519973032</v>
      </c>
      <c r="AG596" s="271">
        <v>0.951479173821322</v>
      </c>
      <c r="AH596" s="298">
        <v>-0.0032236538482896</v>
      </c>
    </row>
    <row r="597" spans="1:34">
      <c r="A597" s="318" t="s">
        <v>719</v>
      </c>
      <c r="B597" s="324" t="s">
        <v>3349</v>
      </c>
      <c r="C597" s="296" t="s">
        <v>1030</v>
      </c>
      <c r="D597" s="324" t="s">
        <v>1030</v>
      </c>
      <c r="E597" s="266">
        <v>1465</v>
      </c>
      <c r="F597" s="266">
        <v>1378</v>
      </c>
      <c r="G597" s="266">
        <v>1379</v>
      </c>
      <c r="H597" s="267">
        <v>1896</v>
      </c>
      <c r="I597" s="267">
        <v>1820</v>
      </c>
      <c r="J597" s="267">
        <v>1793</v>
      </c>
      <c r="K597" s="267">
        <v>1403</v>
      </c>
      <c r="L597" s="267">
        <v>1357</v>
      </c>
      <c r="M597" s="267">
        <v>1340</v>
      </c>
      <c r="N597" s="270">
        <v>0.957804283698859</v>
      </c>
      <c r="O597" s="269">
        <v>52276</v>
      </c>
      <c r="P597" s="297">
        <v>0.9</v>
      </c>
      <c r="Q597" s="270">
        <v>0.94061433447099</v>
      </c>
      <c r="R597" s="270">
        <v>0.959915611814346</v>
      </c>
      <c r="S597" s="270">
        <v>0.967213114754098</v>
      </c>
      <c r="T597" s="298">
        <v>-0.0193012773433563</v>
      </c>
      <c r="U597" s="269">
        <v>54579</v>
      </c>
      <c r="V597" s="269">
        <v>51645</v>
      </c>
      <c r="W597" s="270">
        <v>0.946243060517782</v>
      </c>
      <c r="X597" s="270">
        <v>0.941296928327645</v>
      </c>
      <c r="Y597" s="271">
        <v>0.945675105485232</v>
      </c>
      <c r="Z597" s="271">
        <v>0.955096222380613</v>
      </c>
      <c r="AA597" s="298">
        <v>-0.00437817715758704</v>
      </c>
      <c r="AB597" s="267">
        <v>11268</v>
      </c>
      <c r="AC597" s="267">
        <v>10671</v>
      </c>
      <c r="AD597" s="267">
        <v>13090</v>
      </c>
      <c r="AE597" s="267">
        <v>12297</v>
      </c>
      <c r="AF597" s="271">
        <v>0.947018104366347</v>
      </c>
      <c r="AG597" s="271">
        <v>0.939419404125286</v>
      </c>
      <c r="AH597" s="298">
        <v>0.00759870024106069</v>
      </c>
    </row>
    <row r="598" spans="1:34">
      <c r="A598" s="318" t="s">
        <v>719</v>
      </c>
      <c r="B598" s="324" t="s">
        <v>3349</v>
      </c>
      <c r="C598" s="296" t="s">
        <v>1031</v>
      </c>
      <c r="D598" s="324" t="s">
        <v>1031</v>
      </c>
      <c r="E598" s="266">
        <v>868</v>
      </c>
      <c r="F598" s="266">
        <v>831</v>
      </c>
      <c r="G598" s="266">
        <v>809</v>
      </c>
      <c r="H598" s="267">
        <v>1014</v>
      </c>
      <c r="I598" s="267">
        <v>963</v>
      </c>
      <c r="J598" s="267">
        <v>938</v>
      </c>
      <c r="K598" s="267">
        <v>836</v>
      </c>
      <c r="L598" s="267">
        <v>816</v>
      </c>
      <c r="M598" s="267">
        <v>803</v>
      </c>
      <c r="N598" s="270">
        <v>0.957550726062871</v>
      </c>
      <c r="O598" s="269">
        <v>29212</v>
      </c>
      <c r="P598" s="297">
        <v>0.9</v>
      </c>
      <c r="Q598" s="270">
        <v>0.957373271889401</v>
      </c>
      <c r="R598" s="270">
        <v>0.949704142011834</v>
      </c>
      <c r="S598" s="270">
        <v>0.976076555023923</v>
      </c>
      <c r="T598" s="298">
        <v>0.00766912987756663</v>
      </c>
      <c r="U598" s="269">
        <v>30507</v>
      </c>
      <c r="V598" s="269">
        <v>28756</v>
      </c>
      <c r="W598" s="270">
        <v>0.942603336939063</v>
      </c>
      <c r="X598" s="270">
        <v>0.932027649769585</v>
      </c>
      <c r="Y598" s="271">
        <v>0.925049309664694</v>
      </c>
      <c r="Z598" s="271">
        <v>0.960526315789474</v>
      </c>
      <c r="AA598" s="298">
        <v>0.00697834010489107</v>
      </c>
      <c r="AB598" s="267">
        <v>6362</v>
      </c>
      <c r="AC598" s="267">
        <v>5997</v>
      </c>
      <c r="AD598" s="267">
        <v>7438</v>
      </c>
      <c r="AE598" s="267">
        <v>6982</v>
      </c>
      <c r="AF598" s="271">
        <v>0.942628104369695</v>
      </c>
      <c r="AG598" s="271">
        <v>0.938693197095994</v>
      </c>
      <c r="AH598" s="298">
        <v>0.00393490727370149</v>
      </c>
    </row>
    <row r="599" spans="1:34">
      <c r="A599" s="318" t="s">
        <v>719</v>
      </c>
      <c r="B599" s="324" t="s">
        <v>3349</v>
      </c>
      <c r="C599" s="296" t="s">
        <v>1032</v>
      </c>
      <c r="D599" s="324" t="s">
        <v>1032</v>
      </c>
      <c r="E599" s="266">
        <v>1562</v>
      </c>
      <c r="F599" s="266">
        <v>1455</v>
      </c>
      <c r="G599" s="266">
        <v>1507</v>
      </c>
      <c r="H599" s="267">
        <v>2018</v>
      </c>
      <c r="I599" s="267">
        <v>1909</v>
      </c>
      <c r="J599" s="267">
        <v>1921</v>
      </c>
      <c r="K599" s="267">
        <v>1491</v>
      </c>
      <c r="L599" s="267">
        <v>1408</v>
      </c>
      <c r="M599" s="267">
        <v>1434</v>
      </c>
      <c r="N599" s="270">
        <v>0.967463038749401</v>
      </c>
      <c r="O599" s="269">
        <v>52481</v>
      </c>
      <c r="P599" s="297">
        <v>0.9</v>
      </c>
      <c r="Q599" s="270">
        <v>0.931498079385403</v>
      </c>
      <c r="R599" s="270">
        <v>0.945986124876115</v>
      </c>
      <c r="S599" s="270">
        <v>0.944332662642522</v>
      </c>
      <c r="T599" s="298">
        <v>-0.0144880454907117</v>
      </c>
      <c r="U599" s="269">
        <v>54246</v>
      </c>
      <c r="V599" s="269">
        <v>51893</v>
      </c>
      <c r="W599" s="270">
        <v>0.956623529845519</v>
      </c>
      <c r="X599" s="270">
        <v>0.964788732394366</v>
      </c>
      <c r="Y599" s="271">
        <v>0.95193260654113</v>
      </c>
      <c r="Z599" s="271">
        <v>0.961770623742455</v>
      </c>
      <c r="AA599" s="298">
        <v>0.0128561258532364</v>
      </c>
      <c r="AB599" s="267">
        <v>11740</v>
      </c>
      <c r="AC599" s="267">
        <v>11283</v>
      </c>
      <c r="AD599" s="267">
        <v>12644</v>
      </c>
      <c r="AE599" s="267">
        <v>12112</v>
      </c>
      <c r="AF599" s="271">
        <v>0.961073253833049</v>
      </c>
      <c r="AG599" s="271">
        <v>0.957924707371085</v>
      </c>
      <c r="AH599" s="298">
        <v>0.00314854646196427</v>
      </c>
    </row>
    <row r="600" spans="1:34">
      <c r="A600" s="318" t="s">
        <v>719</v>
      </c>
      <c r="B600" s="324" t="s">
        <v>3349</v>
      </c>
      <c r="C600" s="296" t="s">
        <v>1033</v>
      </c>
      <c r="D600" s="324" t="s">
        <v>1033</v>
      </c>
      <c r="E600" s="266">
        <v>1438</v>
      </c>
      <c r="F600" s="266">
        <v>1170</v>
      </c>
      <c r="G600" s="266">
        <v>1192</v>
      </c>
      <c r="H600" s="267">
        <v>1743</v>
      </c>
      <c r="I600" s="267">
        <v>1464</v>
      </c>
      <c r="J600" s="267">
        <v>1471</v>
      </c>
      <c r="K600" s="267">
        <v>1353</v>
      </c>
      <c r="L600" s="267">
        <v>1144</v>
      </c>
      <c r="M600" s="267">
        <v>1168</v>
      </c>
      <c r="N600" s="270">
        <v>0.87768113401836</v>
      </c>
      <c r="O600" s="269">
        <v>40060</v>
      </c>
      <c r="P600" s="297">
        <v>0.9</v>
      </c>
      <c r="Q600" s="270">
        <v>0.813630041724618</v>
      </c>
      <c r="R600" s="270">
        <v>0.839931153184165</v>
      </c>
      <c r="S600" s="270">
        <v>0.845528455284553</v>
      </c>
      <c r="T600" s="298">
        <v>-0.0263011114595477</v>
      </c>
      <c r="U600" s="269">
        <v>45643</v>
      </c>
      <c r="V600" s="269">
        <v>39436</v>
      </c>
      <c r="W600" s="270">
        <v>0.864009815305742</v>
      </c>
      <c r="X600" s="270">
        <v>0.828929068150209</v>
      </c>
      <c r="Y600" s="271">
        <v>0.843947217441193</v>
      </c>
      <c r="Z600" s="271">
        <v>0.863266814486327</v>
      </c>
      <c r="AA600" s="298">
        <v>-0.0150181492909848</v>
      </c>
      <c r="AB600" s="267">
        <v>10220</v>
      </c>
      <c r="AC600" s="267">
        <v>8777</v>
      </c>
      <c r="AD600" s="267">
        <v>10780</v>
      </c>
      <c r="AE600" s="267">
        <v>9263</v>
      </c>
      <c r="AF600" s="271">
        <v>0.85880626223092</v>
      </c>
      <c r="AG600" s="271">
        <v>0.859276437847866</v>
      </c>
      <c r="AH600" s="298">
        <v>-0.000470175616946733</v>
      </c>
    </row>
    <row r="601" spans="1:34">
      <c r="A601" s="318" t="s">
        <v>719</v>
      </c>
      <c r="B601" s="324" t="s">
        <v>3349</v>
      </c>
      <c r="C601" s="296" t="s">
        <v>1034</v>
      </c>
      <c r="D601" s="324" t="s">
        <v>1035</v>
      </c>
      <c r="E601" s="266">
        <v>2478</v>
      </c>
      <c r="F601" s="266">
        <v>2148</v>
      </c>
      <c r="G601" s="266">
        <v>2089</v>
      </c>
      <c r="H601" s="267">
        <v>2875</v>
      </c>
      <c r="I601" s="267">
        <v>2535</v>
      </c>
      <c r="J601" s="267">
        <v>2387</v>
      </c>
      <c r="K601" s="267">
        <v>2166</v>
      </c>
      <c r="L601" s="267">
        <v>1885</v>
      </c>
      <c r="M601" s="267">
        <v>1927</v>
      </c>
      <c r="N601" s="270">
        <v>0.923927141487622</v>
      </c>
      <c r="O601" s="269">
        <v>65536</v>
      </c>
      <c r="P601" s="297">
        <v>0.9</v>
      </c>
      <c r="Q601" s="270">
        <v>0.86682808716707</v>
      </c>
      <c r="R601" s="270">
        <v>0.881739130434783</v>
      </c>
      <c r="S601" s="270">
        <v>0.870267774699908</v>
      </c>
      <c r="T601" s="298">
        <v>-0.0149110432677123</v>
      </c>
      <c r="U601" s="269">
        <v>70932</v>
      </c>
      <c r="V601" s="269">
        <v>63143</v>
      </c>
      <c r="W601" s="270">
        <v>0.890190605086562</v>
      </c>
      <c r="X601" s="270">
        <v>0.843018563357546</v>
      </c>
      <c r="Y601" s="271">
        <v>0.830260869565217</v>
      </c>
      <c r="Z601" s="271">
        <v>0.889658356417359</v>
      </c>
      <c r="AA601" s="298">
        <v>0.0127576937923291</v>
      </c>
      <c r="AB601" s="267">
        <v>17166</v>
      </c>
      <c r="AC601" s="267">
        <v>14885</v>
      </c>
      <c r="AD601" s="267">
        <v>16536</v>
      </c>
      <c r="AE601" s="267">
        <v>14780</v>
      </c>
      <c r="AF601" s="271">
        <v>0.867121053244786</v>
      </c>
      <c r="AG601" s="271">
        <v>0.893807450411224</v>
      </c>
      <c r="AH601" s="298">
        <v>-0.0266863971664378</v>
      </c>
    </row>
    <row r="602" spans="1:34">
      <c r="A602" s="318" t="s">
        <v>719</v>
      </c>
      <c r="B602" s="324" t="s">
        <v>3349</v>
      </c>
      <c r="C602" s="296" t="s">
        <v>1036</v>
      </c>
      <c r="D602" s="324" t="s">
        <v>1036</v>
      </c>
      <c r="E602" s="266">
        <v>1396</v>
      </c>
      <c r="F602" s="266">
        <v>1310</v>
      </c>
      <c r="G602" s="266">
        <v>1236</v>
      </c>
      <c r="H602" s="267">
        <v>1664</v>
      </c>
      <c r="I602" s="267">
        <v>1588</v>
      </c>
      <c r="J602" s="267">
        <v>1496</v>
      </c>
      <c r="K602" s="267">
        <v>1344</v>
      </c>
      <c r="L602" s="267">
        <v>1276</v>
      </c>
      <c r="M602" s="267">
        <v>1196</v>
      </c>
      <c r="N602" s="270">
        <v>0.949186167095</v>
      </c>
      <c r="O602" s="269">
        <v>42104</v>
      </c>
      <c r="P602" s="297">
        <v>0.9</v>
      </c>
      <c r="Q602" s="270">
        <v>0.938395415472779</v>
      </c>
      <c r="R602" s="270">
        <v>0.954326923076923</v>
      </c>
      <c r="S602" s="270">
        <v>0.949404761904762</v>
      </c>
      <c r="T602" s="298">
        <v>-0.0159315076041437</v>
      </c>
      <c r="U602" s="269">
        <v>44358</v>
      </c>
      <c r="V602" s="269">
        <v>40188</v>
      </c>
      <c r="W602" s="270">
        <v>0.905992154740971</v>
      </c>
      <c r="X602" s="270">
        <v>0.885386819484241</v>
      </c>
      <c r="Y602" s="271">
        <v>0.899038461538462</v>
      </c>
      <c r="Z602" s="271">
        <v>0.889880952380952</v>
      </c>
      <c r="AA602" s="298">
        <v>-0.0136516420542209</v>
      </c>
      <c r="AB602" s="267">
        <v>10195</v>
      </c>
      <c r="AC602" s="267">
        <v>9180</v>
      </c>
      <c r="AD602" s="267">
        <v>10368</v>
      </c>
      <c r="AE602" s="267">
        <v>9324</v>
      </c>
      <c r="AF602" s="271">
        <v>0.900441392839627</v>
      </c>
      <c r="AG602" s="271">
        <v>0.899305555555556</v>
      </c>
      <c r="AH602" s="298">
        <v>0.00113583728407174</v>
      </c>
    </row>
    <row r="603" spans="1:34">
      <c r="A603" s="318" t="s">
        <v>719</v>
      </c>
      <c r="B603" s="324" t="s">
        <v>3349</v>
      </c>
      <c r="C603" s="296" t="s">
        <v>1037</v>
      </c>
      <c r="D603" s="324" t="s">
        <v>1037</v>
      </c>
      <c r="E603" s="266">
        <v>1547</v>
      </c>
      <c r="F603" s="266">
        <v>1510</v>
      </c>
      <c r="G603" s="266">
        <v>1457</v>
      </c>
      <c r="H603" s="267">
        <v>1859</v>
      </c>
      <c r="I603" s="267">
        <v>1808</v>
      </c>
      <c r="J603" s="267">
        <v>1734</v>
      </c>
      <c r="K603" s="267">
        <v>1654</v>
      </c>
      <c r="L603" s="267">
        <v>1609</v>
      </c>
      <c r="M603" s="267">
        <v>1542</v>
      </c>
      <c r="N603" s="270">
        <v>0.964575794129473</v>
      </c>
      <c r="O603" s="269">
        <v>47978</v>
      </c>
      <c r="P603" s="297">
        <v>0.9</v>
      </c>
      <c r="Q603" s="270">
        <v>0.976082740788623</v>
      </c>
      <c r="R603" s="270">
        <v>0.972565895642819</v>
      </c>
      <c r="S603" s="270">
        <v>0.97279322853688</v>
      </c>
      <c r="T603" s="298">
        <v>0.00351684514580441</v>
      </c>
      <c r="U603" s="269">
        <v>49740</v>
      </c>
      <c r="V603" s="269">
        <v>46519</v>
      </c>
      <c r="W603" s="270">
        <v>0.935243264977885</v>
      </c>
      <c r="X603" s="270">
        <v>0.941822882999354</v>
      </c>
      <c r="Y603" s="271">
        <v>0.932759548144164</v>
      </c>
      <c r="Z603" s="271">
        <v>0.932285368802902</v>
      </c>
      <c r="AA603" s="298">
        <v>0.00906333485519006</v>
      </c>
      <c r="AB603" s="267">
        <v>11622</v>
      </c>
      <c r="AC603" s="267">
        <v>10721</v>
      </c>
      <c r="AD603" s="267">
        <v>12576</v>
      </c>
      <c r="AE603" s="267">
        <v>11694</v>
      </c>
      <c r="AF603" s="271">
        <v>0.92247461710549</v>
      </c>
      <c r="AG603" s="271">
        <v>0.92986641221374</v>
      </c>
      <c r="AH603" s="298">
        <v>-0.00739179510825083</v>
      </c>
    </row>
    <row r="604" spans="1:34">
      <c r="A604" s="318" t="s">
        <v>719</v>
      </c>
      <c r="B604" s="324" t="s">
        <v>3349</v>
      </c>
      <c r="C604" s="296" t="s">
        <v>1038</v>
      </c>
      <c r="D604" s="324" t="s">
        <v>1038</v>
      </c>
      <c r="E604" s="266">
        <v>1482</v>
      </c>
      <c r="F604" s="266">
        <v>1356</v>
      </c>
      <c r="G604" s="266">
        <v>1338</v>
      </c>
      <c r="H604" s="267">
        <v>1966</v>
      </c>
      <c r="I604" s="267">
        <v>1516</v>
      </c>
      <c r="J604" s="267">
        <v>1701</v>
      </c>
      <c r="K604" s="267">
        <v>1457</v>
      </c>
      <c r="L604" s="267">
        <v>1380</v>
      </c>
      <c r="M604" s="267">
        <v>1362</v>
      </c>
      <c r="N604" s="270">
        <v>0.911804680766426</v>
      </c>
      <c r="O604" s="269">
        <v>55011</v>
      </c>
      <c r="P604" s="297">
        <v>0.9</v>
      </c>
      <c r="Q604" s="270">
        <v>0.91497975708502</v>
      </c>
      <c r="R604" s="270">
        <v>0.771108850457782</v>
      </c>
      <c r="S604" s="270">
        <v>0.947151681537406</v>
      </c>
      <c r="T604" s="298">
        <v>0.143870906627238</v>
      </c>
      <c r="U604" s="269">
        <v>60332</v>
      </c>
      <c r="V604" s="269">
        <v>55747</v>
      </c>
      <c r="W604" s="270">
        <v>0.924003845388848</v>
      </c>
      <c r="X604" s="270">
        <v>0.902834008097166</v>
      </c>
      <c r="Y604" s="271">
        <v>0.865208545269583</v>
      </c>
      <c r="Z604" s="271">
        <v>0.934797529169526</v>
      </c>
      <c r="AA604" s="298">
        <v>0.0376254628275831</v>
      </c>
      <c r="AB604" s="267">
        <v>11669</v>
      </c>
      <c r="AC604" s="267">
        <v>10717</v>
      </c>
      <c r="AD604" s="267">
        <v>13223</v>
      </c>
      <c r="AE604" s="267">
        <v>12144</v>
      </c>
      <c r="AF604" s="271">
        <v>0.918416316736653</v>
      </c>
      <c r="AG604" s="271">
        <v>0.918399757997429</v>
      </c>
      <c r="AH604" s="298">
        <v>1.65587392240152e-5</v>
      </c>
    </row>
    <row r="605" spans="1:34">
      <c r="A605" s="318" t="s">
        <v>719</v>
      </c>
      <c r="B605" s="324" t="s">
        <v>3350</v>
      </c>
      <c r="C605" s="296" t="s">
        <v>1039</v>
      </c>
      <c r="D605" s="324" t="s">
        <v>1040</v>
      </c>
      <c r="E605" s="266">
        <v>4533</v>
      </c>
      <c r="F605" s="266">
        <v>4515</v>
      </c>
      <c r="G605" s="266">
        <v>4062</v>
      </c>
      <c r="H605" s="267">
        <v>5418</v>
      </c>
      <c r="I605" s="267">
        <v>5216</v>
      </c>
      <c r="J605" s="267">
        <v>4733</v>
      </c>
      <c r="K605" s="267">
        <v>4562</v>
      </c>
      <c r="L605" s="267">
        <v>4517</v>
      </c>
      <c r="M605" s="267">
        <v>4031</v>
      </c>
      <c r="N605" s="270">
        <v>0.990526578414394</v>
      </c>
      <c r="O605" s="269">
        <v>134985</v>
      </c>
      <c r="P605" s="297">
        <v>0.9</v>
      </c>
      <c r="Q605" s="270">
        <v>0.99602911978822</v>
      </c>
      <c r="R605" s="270">
        <v>0.962716869693614</v>
      </c>
      <c r="S605" s="270">
        <v>0.990135905304691</v>
      </c>
      <c r="T605" s="298">
        <v>0.0333122500946058</v>
      </c>
      <c r="U605" s="269">
        <v>136276</v>
      </c>
      <c r="V605" s="269">
        <v>123441</v>
      </c>
      <c r="W605" s="270">
        <v>0.905816137837917</v>
      </c>
      <c r="X605" s="270">
        <v>0.896095301125083</v>
      </c>
      <c r="Y605" s="271">
        <v>0.873569582871908</v>
      </c>
      <c r="Z605" s="271">
        <v>0.883603682595353</v>
      </c>
      <c r="AA605" s="298">
        <v>0.0225257182531743</v>
      </c>
      <c r="AB605" s="267">
        <v>33576</v>
      </c>
      <c r="AC605" s="267">
        <v>30399</v>
      </c>
      <c r="AD605" s="267">
        <v>32837</v>
      </c>
      <c r="AE605" s="267">
        <v>29928</v>
      </c>
      <c r="AF605" s="271">
        <v>0.905378842030021</v>
      </c>
      <c r="AG605" s="271">
        <v>0.91141090842647</v>
      </c>
      <c r="AH605" s="298">
        <v>-0.00603206639644871</v>
      </c>
    </row>
    <row r="606" spans="1:34">
      <c r="A606" s="318" t="s">
        <v>719</v>
      </c>
      <c r="B606" s="324" t="s">
        <v>3350</v>
      </c>
      <c r="C606" s="296" t="s">
        <v>1041</v>
      </c>
      <c r="D606" s="324" t="s">
        <v>1041</v>
      </c>
      <c r="E606" s="266">
        <v>1604</v>
      </c>
      <c r="F606" s="266">
        <v>1587</v>
      </c>
      <c r="G606" s="266">
        <v>1511</v>
      </c>
      <c r="H606" s="267">
        <v>1783</v>
      </c>
      <c r="I606" s="267">
        <v>1693</v>
      </c>
      <c r="J606" s="267">
        <v>1555</v>
      </c>
      <c r="K606" s="267">
        <v>1523</v>
      </c>
      <c r="L606" s="267">
        <v>1517</v>
      </c>
      <c r="M606" s="267">
        <v>1445</v>
      </c>
      <c r="N606" s="270">
        <v>0.989191436291831</v>
      </c>
      <c r="O606" s="269">
        <v>47590</v>
      </c>
      <c r="P606" s="297">
        <v>0.9</v>
      </c>
      <c r="Q606" s="270">
        <v>0.989401496259352</v>
      </c>
      <c r="R606" s="270">
        <v>0.949523275378575</v>
      </c>
      <c r="S606" s="270">
        <v>0.996060407091267</v>
      </c>
      <c r="T606" s="298">
        <v>0.0398782208807762</v>
      </c>
      <c r="U606" s="269">
        <v>48110</v>
      </c>
      <c r="V606" s="269">
        <v>44551</v>
      </c>
      <c r="W606" s="270">
        <v>0.92602369569736</v>
      </c>
      <c r="X606" s="270">
        <v>0.942019950124688</v>
      </c>
      <c r="Y606" s="271">
        <v>0.872125630959058</v>
      </c>
      <c r="Z606" s="271">
        <v>0.948785292186474</v>
      </c>
      <c r="AA606" s="298">
        <v>0.0698943191656305</v>
      </c>
      <c r="AB606" s="267">
        <v>11285</v>
      </c>
      <c r="AC606" s="267">
        <v>10353</v>
      </c>
      <c r="AD606" s="267">
        <v>11570</v>
      </c>
      <c r="AE606" s="267">
        <v>10745</v>
      </c>
      <c r="AF606" s="271">
        <v>0.917412494461675</v>
      </c>
      <c r="AG606" s="271">
        <v>0.928694900605013</v>
      </c>
      <c r="AH606" s="298">
        <v>-0.0112824061433381</v>
      </c>
    </row>
    <row r="607" spans="1:34">
      <c r="A607" s="318" t="s">
        <v>719</v>
      </c>
      <c r="B607" s="324" t="s">
        <v>3350</v>
      </c>
      <c r="C607" s="296" t="s">
        <v>1042</v>
      </c>
      <c r="D607" s="324" t="s">
        <v>1042</v>
      </c>
      <c r="E607" s="266">
        <v>1937</v>
      </c>
      <c r="F607" s="266">
        <v>1918</v>
      </c>
      <c r="G607" s="266">
        <v>1851</v>
      </c>
      <c r="H607" s="267">
        <v>2010</v>
      </c>
      <c r="I607" s="267">
        <v>1996</v>
      </c>
      <c r="J607" s="267">
        <v>1876</v>
      </c>
      <c r="K607" s="267">
        <v>1773</v>
      </c>
      <c r="L607" s="267">
        <v>1764</v>
      </c>
      <c r="M607" s="267">
        <v>1694</v>
      </c>
      <c r="N607" s="270">
        <v>0.986653177166427</v>
      </c>
      <c r="O607" s="269">
        <v>50712</v>
      </c>
      <c r="P607" s="297">
        <v>0.9</v>
      </c>
      <c r="Q607" s="270">
        <v>0.990191017036655</v>
      </c>
      <c r="R607" s="270">
        <v>0.993034825870647</v>
      </c>
      <c r="S607" s="270">
        <v>0.99492385786802</v>
      </c>
      <c r="T607" s="298">
        <v>-0.00284380883399216</v>
      </c>
      <c r="U607" s="269">
        <v>51398</v>
      </c>
      <c r="V607" s="269">
        <v>47752</v>
      </c>
      <c r="W607" s="270">
        <v>0.929063387680454</v>
      </c>
      <c r="X607" s="270">
        <v>0.955601445534331</v>
      </c>
      <c r="Y607" s="271">
        <v>0.933333333333333</v>
      </c>
      <c r="Z607" s="271">
        <v>0.955442752397067</v>
      </c>
      <c r="AA607" s="298">
        <v>0.0222681122009981</v>
      </c>
      <c r="AB607" s="267">
        <v>12975</v>
      </c>
      <c r="AC607" s="267">
        <v>11981</v>
      </c>
      <c r="AD607" s="267">
        <v>12410</v>
      </c>
      <c r="AE607" s="267">
        <v>11591</v>
      </c>
      <c r="AF607" s="271">
        <v>0.923391136801541</v>
      </c>
      <c r="AG607" s="271">
        <v>0.934004834810637</v>
      </c>
      <c r="AH607" s="298">
        <v>-0.0106136980090952</v>
      </c>
    </row>
    <row r="608" spans="1:34">
      <c r="A608" s="318" t="s">
        <v>719</v>
      </c>
      <c r="B608" s="324" t="s">
        <v>3350</v>
      </c>
      <c r="C608" s="296" t="s">
        <v>1043</v>
      </c>
      <c r="D608" s="324" t="s">
        <v>1044</v>
      </c>
      <c r="E608" s="266">
        <v>0</v>
      </c>
      <c r="F608" s="266">
        <v>0</v>
      </c>
      <c r="G608" s="266">
        <v>0</v>
      </c>
      <c r="H608" s="267">
        <v>0</v>
      </c>
      <c r="I608" s="267">
        <v>0</v>
      </c>
      <c r="J608" s="267">
        <v>0</v>
      </c>
      <c r="K608" s="267">
        <v>0</v>
      </c>
      <c r="L608" s="267">
        <v>0</v>
      </c>
      <c r="M608" s="267">
        <v>0</v>
      </c>
      <c r="N608" s="270">
        <v>0</v>
      </c>
      <c r="O608" s="269">
        <v>0</v>
      </c>
      <c r="P608" s="297">
        <v>0.9</v>
      </c>
      <c r="Q608" s="270">
        <v>0</v>
      </c>
      <c r="R608" s="270">
        <v>0</v>
      </c>
      <c r="S608" s="270">
        <v>0</v>
      </c>
      <c r="T608" s="298">
        <v>0</v>
      </c>
      <c r="U608" s="269">
        <v>1</v>
      </c>
      <c r="V608" s="269">
        <v>1</v>
      </c>
      <c r="W608" s="270">
        <v>1</v>
      </c>
      <c r="X608" s="270">
        <v>0</v>
      </c>
      <c r="Y608" s="271">
        <v>0</v>
      </c>
      <c r="Z608" s="271">
        <v>0</v>
      </c>
      <c r="AA608" s="298">
        <v>0</v>
      </c>
      <c r="AB608" s="267">
        <v>0</v>
      </c>
      <c r="AC608" s="267">
        <v>0</v>
      </c>
      <c r="AD608" s="267">
        <v>0</v>
      </c>
      <c r="AE608" s="267">
        <v>0</v>
      </c>
      <c r="AF608" s="271">
        <v>0</v>
      </c>
      <c r="AG608" s="271">
        <v>0</v>
      </c>
      <c r="AH608" s="298">
        <v>0</v>
      </c>
    </row>
    <row r="609" spans="1:34">
      <c r="A609" s="318" t="s">
        <v>719</v>
      </c>
      <c r="B609" s="324" t="s">
        <v>3350</v>
      </c>
      <c r="C609" s="296" t="s">
        <v>1045</v>
      </c>
      <c r="D609" s="324" t="s">
        <v>1045</v>
      </c>
      <c r="E609" s="266">
        <v>1144</v>
      </c>
      <c r="F609" s="266">
        <v>1115</v>
      </c>
      <c r="G609" s="266">
        <v>1052</v>
      </c>
      <c r="H609" s="267">
        <v>1249</v>
      </c>
      <c r="I609" s="267">
        <v>1230</v>
      </c>
      <c r="J609" s="267">
        <v>1064</v>
      </c>
      <c r="K609" s="267">
        <v>1037</v>
      </c>
      <c r="L609" s="267">
        <v>1019</v>
      </c>
      <c r="M609" s="267">
        <v>971</v>
      </c>
      <c r="N609" s="270">
        <v>0.982625482625483</v>
      </c>
      <c r="O609" s="269">
        <v>27486</v>
      </c>
      <c r="P609" s="297">
        <v>0.9</v>
      </c>
      <c r="Q609" s="270">
        <v>0.97465034965035</v>
      </c>
      <c r="R609" s="270">
        <v>0.984787830264211</v>
      </c>
      <c r="S609" s="270">
        <v>0.982642237222758</v>
      </c>
      <c r="T609" s="298">
        <v>-0.0101374806138617</v>
      </c>
      <c r="U609" s="269">
        <v>27972</v>
      </c>
      <c r="V609" s="269">
        <v>25067</v>
      </c>
      <c r="W609" s="270">
        <v>0.896146146146146</v>
      </c>
      <c r="X609" s="270">
        <v>0.91958041958042</v>
      </c>
      <c r="Y609" s="271">
        <v>0.851881505204163</v>
      </c>
      <c r="Z609" s="271">
        <v>0.936354869816779</v>
      </c>
      <c r="AA609" s="298">
        <v>0.0676989143762563</v>
      </c>
      <c r="AB609" s="267">
        <v>7726</v>
      </c>
      <c r="AC609" s="267">
        <v>7126</v>
      </c>
      <c r="AD609" s="267">
        <v>6876</v>
      </c>
      <c r="AE609" s="267">
        <v>6146</v>
      </c>
      <c r="AF609" s="271">
        <v>0.922340150142376</v>
      </c>
      <c r="AG609" s="271">
        <v>0.893833624200116</v>
      </c>
      <c r="AH609" s="298">
        <v>0.02850652594226</v>
      </c>
    </row>
    <row r="610" spans="1:34">
      <c r="A610" s="318" t="s">
        <v>719</v>
      </c>
      <c r="B610" s="324" t="s">
        <v>3350</v>
      </c>
      <c r="C610" s="296" t="s">
        <v>1046</v>
      </c>
      <c r="D610" s="324" t="s">
        <v>1047</v>
      </c>
      <c r="E610" s="266">
        <v>1832</v>
      </c>
      <c r="F610" s="266">
        <v>1810</v>
      </c>
      <c r="G610" s="266">
        <v>1720</v>
      </c>
      <c r="H610" s="267">
        <v>1968</v>
      </c>
      <c r="I610" s="267">
        <v>1938</v>
      </c>
      <c r="J610" s="267">
        <v>1878</v>
      </c>
      <c r="K610" s="267">
        <v>1684</v>
      </c>
      <c r="L610" s="267">
        <v>1669</v>
      </c>
      <c r="M610" s="267">
        <v>1635</v>
      </c>
      <c r="N610" s="270">
        <v>0.989148002770723</v>
      </c>
      <c r="O610" s="269">
        <v>42840</v>
      </c>
      <c r="P610" s="297">
        <v>0.9</v>
      </c>
      <c r="Q610" s="270">
        <v>0.987991266375546</v>
      </c>
      <c r="R610" s="270">
        <v>0.984756097560976</v>
      </c>
      <c r="S610" s="270">
        <v>0.991092636579572</v>
      </c>
      <c r="T610" s="298">
        <v>0.00323516881457031</v>
      </c>
      <c r="U610" s="269">
        <v>43310</v>
      </c>
      <c r="V610" s="269">
        <v>41632</v>
      </c>
      <c r="W610" s="270">
        <v>0.961256060955899</v>
      </c>
      <c r="X610" s="270">
        <v>0.938864628820961</v>
      </c>
      <c r="Y610" s="271">
        <v>0.954268292682927</v>
      </c>
      <c r="Z610" s="271">
        <v>0.970902612826603</v>
      </c>
      <c r="AA610" s="298">
        <v>-0.0154036638619661</v>
      </c>
      <c r="AB610" s="267">
        <v>12101</v>
      </c>
      <c r="AC610" s="267">
        <v>11527</v>
      </c>
      <c r="AD610" s="267">
        <v>11027</v>
      </c>
      <c r="AE610" s="267">
        <v>10743</v>
      </c>
      <c r="AF610" s="271">
        <v>0.952565903644327</v>
      </c>
      <c r="AG610" s="271">
        <v>0.974245034914301</v>
      </c>
      <c r="AH610" s="298">
        <v>-0.0216791312699743</v>
      </c>
    </row>
    <row r="611" spans="1:34">
      <c r="A611" s="318" t="s">
        <v>719</v>
      </c>
      <c r="B611" s="324" t="s">
        <v>3350</v>
      </c>
      <c r="C611" s="296" t="s">
        <v>1048</v>
      </c>
      <c r="D611" s="324" t="s">
        <v>1049</v>
      </c>
      <c r="E611" s="266">
        <v>3404</v>
      </c>
      <c r="F611" s="266">
        <v>3293</v>
      </c>
      <c r="G611" s="266">
        <v>3112</v>
      </c>
      <c r="H611" s="267">
        <v>3700</v>
      </c>
      <c r="I611" s="267">
        <v>3589</v>
      </c>
      <c r="J611" s="267">
        <v>3253</v>
      </c>
      <c r="K611" s="267">
        <v>3150</v>
      </c>
      <c r="L611" s="267">
        <v>3094</v>
      </c>
      <c r="M611" s="267">
        <v>2931</v>
      </c>
      <c r="N611" s="270">
        <v>0.967907959212121</v>
      </c>
      <c r="O611" s="269">
        <v>90270</v>
      </c>
      <c r="P611" s="297">
        <v>0.9</v>
      </c>
      <c r="Q611" s="270">
        <v>0.967391304347826</v>
      </c>
      <c r="R611" s="270">
        <v>0.97</v>
      </c>
      <c r="S611" s="270">
        <v>0.982222222222222</v>
      </c>
      <c r="T611" s="298">
        <v>-0.00260869565217392</v>
      </c>
      <c r="U611" s="269">
        <v>93263</v>
      </c>
      <c r="V611" s="269">
        <v>85015</v>
      </c>
      <c r="W611" s="270">
        <v>0.911561927023579</v>
      </c>
      <c r="X611" s="270">
        <v>0.914218566392479</v>
      </c>
      <c r="Y611" s="271">
        <v>0.879189189189189</v>
      </c>
      <c r="Z611" s="271">
        <v>0.93047619047619</v>
      </c>
      <c r="AA611" s="298">
        <v>0.0350293772032902</v>
      </c>
      <c r="AB611" s="267">
        <v>23225</v>
      </c>
      <c r="AC611" s="267">
        <v>21494</v>
      </c>
      <c r="AD611" s="267">
        <v>22811</v>
      </c>
      <c r="AE611" s="267">
        <v>21412</v>
      </c>
      <c r="AF611" s="271">
        <v>0.925468245425188</v>
      </c>
      <c r="AG611" s="271">
        <v>0.938669939941256</v>
      </c>
      <c r="AH611" s="298">
        <v>-0.013201694516068</v>
      </c>
    </row>
    <row r="612" spans="1:34">
      <c r="A612" s="318" t="s">
        <v>719</v>
      </c>
      <c r="B612" s="324" t="s">
        <v>3350</v>
      </c>
      <c r="C612" s="296" t="s">
        <v>1050</v>
      </c>
      <c r="D612" s="324" t="s">
        <v>1051</v>
      </c>
      <c r="E612" s="266">
        <v>2016</v>
      </c>
      <c r="F612" s="266">
        <v>1990</v>
      </c>
      <c r="G612" s="266">
        <v>1868</v>
      </c>
      <c r="H612" s="267">
        <v>2109</v>
      </c>
      <c r="I612" s="267">
        <v>2046</v>
      </c>
      <c r="J612" s="267">
        <v>1823</v>
      </c>
      <c r="K612" s="267">
        <v>1851</v>
      </c>
      <c r="L612" s="267">
        <v>1836</v>
      </c>
      <c r="M612" s="267">
        <v>1687</v>
      </c>
      <c r="N612" s="270">
        <v>0.985712430185738</v>
      </c>
      <c r="O612" s="269">
        <v>53123</v>
      </c>
      <c r="P612" s="297">
        <v>0.9</v>
      </c>
      <c r="Q612" s="270">
        <v>0.987103174603175</v>
      </c>
      <c r="R612" s="270">
        <v>0.970128022759602</v>
      </c>
      <c r="S612" s="270">
        <v>0.991896272285251</v>
      </c>
      <c r="T612" s="298">
        <v>0.0169751518435729</v>
      </c>
      <c r="U612" s="269">
        <v>53893</v>
      </c>
      <c r="V612" s="269">
        <v>49176</v>
      </c>
      <c r="W612" s="270">
        <v>0.912474718423543</v>
      </c>
      <c r="X612" s="270">
        <v>0.926587301587302</v>
      </c>
      <c r="Y612" s="271">
        <v>0.86439070649597</v>
      </c>
      <c r="Z612" s="271">
        <v>0.91139924365208</v>
      </c>
      <c r="AA612" s="298">
        <v>0.062196595091332</v>
      </c>
      <c r="AB612" s="267">
        <v>13647</v>
      </c>
      <c r="AC612" s="267">
        <v>12199</v>
      </c>
      <c r="AD612" s="267">
        <v>12891</v>
      </c>
      <c r="AE612" s="267">
        <v>11772</v>
      </c>
      <c r="AF612" s="271">
        <v>0.893896094379717</v>
      </c>
      <c r="AG612" s="271">
        <v>0.913195252501745</v>
      </c>
      <c r="AH612" s="298">
        <v>-0.0192991581220282</v>
      </c>
    </row>
    <row r="613" spans="1:34">
      <c r="A613" s="318" t="s">
        <v>719</v>
      </c>
      <c r="B613" s="324" t="s">
        <v>3350</v>
      </c>
      <c r="C613" s="296" t="s">
        <v>1052</v>
      </c>
      <c r="D613" s="324" t="s">
        <v>1053</v>
      </c>
      <c r="E613" s="266">
        <v>1</v>
      </c>
      <c r="F613" s="266">
        <v>0</v>
      </c>
      <c r="G613" s="266">
        <v>0</v>
      </c>
      <c r="H613" s="267">
        <v>0</v>
      </c>
      <c r="I613" s="267">
        <v>0</v>
      </c>
      <c r="J613" s="267">
        <v>0</v>
      </c>
      <c r="K613" s="267">
        <v>1</v>
      </c>
      <c r="L613" s="267">
        <v>1</v>
      </c>
      <c r="M613" s="267">
        <v>0</v>
      </c>
      <c r="N613" s="270">
        <v>0.6</v>
      </c>
      <c r="O613" s="269">
        <v>3</v>
      </c>
      <c r="P613" s="297">
        <v>0.9</v>
      </c>
      <c r="Q613" s="270">
        <v>0</v>
      </c>
      <c r="R613" s="270">
        <v>0</v>
      </c>
      <c r="S613" s="270">
        <v>1</v>
      </c>
      <c r="T613" s="298">
        <v>0</v>
      </c>
      <c r="U613" s="269">
        <v>5</v>
      </c>
      <c r="V613" s="269">
        <v>0</v>
      </c>
      <c r="W613" s="270">
        <v>0</v>
      </c>
      <c r="X613" s="270">
        <v>0</v>
      </c>
      <c r="Y613" s="271">
        <v>0</v>
      </c>
      <c r="Z613" s="271">
        <v>0</v>
      </c>
      <c r="AA613" s="298">
        <v>0</v>
      </c>
      <c r="AB613" s="267">
        <v>3</v>
      </c>
      <c r="AC613" s="267">
        <v>0</v>
      </c>
      <c r="AD613" s="267">
        <v>0</v>
      </c>
      <c r="AE613" s="267">
        <v>0</v>
      </c>
      <c r="AF613" s="271">
        <v>0</v>
      </c>
      <c r="AG613" s="271">
        <v>0</v>
      </c>
      <c r="AH613" s="298">
        <v>0</v>
      </c>
    </row>
    <row r="614" spans="1:34">
      <c r="A614" s="318" t="s">
        <v>719</v>
      </c>
      <c r="B614" s="324" t="s">
        <v>3350</v>
      </c>
      <c r="C614" s="296" t="s">
        <v>1054</v>
      </c>
      <c r="D614" s="324" t="s">
        <v>1055</v>
      </c>
      <c r="E614" s="266">
        <v>4604</v>
      </c>
      <c r="F614" s="266">
        <v>4575</v>
      </c>
      <c r="G614" s="266">
        <v>4207</v>
      </c>
      <c r="H614" s="267">
        <v>5306</v>
      </c>
      <c r="I614" s="267">
        <v>5063</v>
      </c>
      <c r="J614" s="267">
        <v>4683</v>
      </c>
      <c r="K614" s="267">
        <v>4279</v>
      </c>
      <c r="L614" s="267">
        <v>4244</v>
      </c>
      <c r="M614" s="267">
        <v>3951</v>
      </c>
      <c r="N614" s="270">
        <v>0.989707263329907</v>
      </c>
      <c r="O614" s="269">
        <v>133849</v>
      </c>
      <c r="P614" s="297">
        <v>0.9</v>
      </c>
      <c r="Q614" s="270">
        <v>0.99370112945265</v>
      </c>
      <c r="R614" s="270">
        <v>0.954202789295138</v>
      </c>
      <c r="S614" s="270">
        <v>0.991820518812807</v>
      </c>
      <c r="T614" s="298">
        <v>0.0394983401575123</v>
      </c>
      <c r="U614" s="269">
        <v>135241</v>
      </c>
      <c r="V614" s="269">
        <v>124456</v>
      </c>
      <c r="W614" s="270">
        <v>0.920253473428916</v>
      </c>
      <c r="X614" s="270">
        <v>0.913770634231103</v>
      </c>
      <c r="Y614" s="271">
        <v>0.882585751978892</v>
      </c>
      <c r="Z614" s="271">
        <v>0.923346576302875</v>
      </c>
      <c r="AA614" s="298">
        <v>0.0311848822522116</v>
      </c>
      <c r="AB614" s="267">
        <v>32885</v>
      </c>
      <c r="AC614" s="267">
        <v>30373</v>
      </c>
      <c r="AD614" s="267">
        <v>32816</v>
      </c>
      <c r="AE614" s="267">
        <v>30612</v>
      </c>
      <c r="AF614" s="271">
        <v>0.923612589326441</v>
      </c>
      <c r="AG614" s="271">
        <v>0.932837640175524</v>
      </c>
      <c r="AH614" s="298">
        <v>-0.00922505084908354</v>
      </c>
    </row>
    <row r="615" spans="1:34">
      <c r="A615" s="318" t="s">
        <v>719</v>
      </c>
      <c r="B615" s="324" t="s">
        <v>3350</v>
      </c>
      <c r="C615" s="296" t="s">
        <v>1056</v>
      </c>
      <c r="D615" s="324" t="s">
        <v>1057</v>
      </c>
      <c r="E615" s="266">
        <v>4</v>
      </c>
      <c r="F615" s="266">
        <v>0</v>
      </c>
      <c r="G615" s="266">
        <v>0</v>
      </c>
      <c r="H615" s="267">
        <v>2</v>
      </c>
      <c r="I615" s="267">
        <v>1</v>
      </c>
      <c r="J615" s="267">
        <v>1</v>
      </c>
      <c r="K615" s="267">
        <v>0</v>
      </c>
      <c r="L615" s="267">
        <v>0</v>
      </c>
      <c r="M615" s="267">
        <v>0</v>
      </c>
      <c r="N615" s="270">
        <v>0.357142857142857</v>
      </c>
      <c r="O615" s="269">
        <v>5</v>
      </c>
      <c r="P615" s="297">
        <v>0.9</v>
      </c>
      <c r="Q615" s="270">
        <v>0</v>
      </c>
      <c r="R615" s="270">
        <v>0.5</v>
      </c>
      <c r="S615" s="270">
        <v>0</v>
      </c>
      <c r="T615" s="298">
        <v>-0.5</v>
      </c>
      <c r="U615" s="269">
        <v>14</v>
      </c>
      <c r="V615" s="269">
        <v>6</v>
      </c>
      <c r="W615" s="270">
        <v>0.428571428571429</v>
      </c>
      <c r="X615" s="270">
        <v>0</v>
      </c>
      <c r="Y615" s="271">
        <v>0.5</v>
      </c>
      <c r="Z615" s="271">
        <v>0</v>
      </c>
      <c r="AA615" s="298">
        <v>-0.5</v>
      </c>
      <c r="AB615" s="267">
        <v>6</v>
      </c>
      <c r="AC615" s="267">
        <v>1</v>
      </c>
      <c r="AD615" s="267">
        <v>4</v>
      </c>
      <c r="AE615" s="267">
        <v>3</v>
      </c>
      <c r="AF615" s="271">
        <v>0.166666666666667</v>
      </c>
      <c r="AG615" s="271">
        <v>0.75</v>
      </c>
      <c r="AH615" s="298">
        <v>-0.583333333333333</v>
      </c>
    </row>
    <row r="616" spans="1:34">
      <c r="A616" s="318" t="s">
        <v>719</v>
      </c>
      <c r="B616" s="324" t="s">
        <v>3350</v>
      </c>
      <c r="C616" s="296" t="s">
        <v>1058</v>
      </c>
      <c r="D616" s="324" t="s">
        <v>1059</v>
      </c>
      <c r="E616" s="266">
        <v>3266</v>
      </c>
      <c r="F616" s="266">
        <v>3228</v>
      </c>
      <c r="G616" s="266">
        <v>3156</v>
      </c>
      <c r="H616" s="267">
        <v>3502</v>
      </c>
      <c r="I616" s="267">
        <v>3442</v>
      </c>
      <c r="J616" s="267">
        <v>3247</v>
      </c>
      <c r="K616" s="267">
        <v>3097</v>
      </c>
      <c r="L616" s="267">
        <v>3047</v>
      </c>
      <c r="M616" s="267">
        <v>2993</v>
      </c>
      <c r="N616" s="270">
        <v>0.976354251313335</v>
      </c>
      <c r="O616" s="269">
        <v>85307</v>
      </c>
      <c r="P616" s="297">
        <v>0.9</v>
      </c>
      <c r="Q616" s="270">
        <v>0.988364972443356</v>
      </c>
      <c r="R616" s="270">
        <v>0.982866933181039</v>
      </c>
      <c r="S616" s="270">
        <v>0.983855343881175</v>
      </c>
      <c r="T616" s="298">
        <v>0.00549803926231629</v>
      </c>
      <c r="U616" s="269">
        <v>87373</v>
      </c>
      <c r="V616" s="269">
        <v>82379</v>
      </c>
      <c r="W616" s="270">
        <v>0.942842754626715</v>
      </c>
      <c r="X616" s="270">
        <v>0.966319657072872</v>
      </c>
      <c r="Y616" s="271">
        <v>0.927184466019418</v>
      </c>
      <c r="Z616" s="271">
        <v>0.966419115272845</v>
      </c>
      <c r="AA616" s="298">
        <v>0.0391351910534545</v>
      </c>
      <c r="AB616" s="267">
        <v>22300</v>
      </c>
      <c r="AC616" s="267">
        <v>21302</v>
      </c>
      <c r="AD616" s="267">
        <v>21017</v>
      </c>
      <c r="AE616" s="267">
        <v>19909</v>
      </c>
      <c r="AF616" s="271">
        <v>0.9552466367713</v>
      </c>
      <c r="AG616" s="271">
        <v>0.947280772707808</v>
      </c>
      <c r="AH616" s="298">
        <v>0.00796586406349242</v>
      </c>
    </row>
    <row r="617" spans="1:34">
      <c r="A617" s="318" t="s">
        <v>719</v>
      </c>
      <c r="B617" s="324" t="s">
        <v>3350</v>
      </c>
      <c r="C617" s="296" t="s">
        <v>1060</v>
      </c>
      <c r="D617" s="324" t="s">
        <v>1061</v>
      </c>
      <c r="E617" s="266">
        <v>3253</v>
      </c>
      <c r="F617" s="266">
        <v>3249</v>
      </c>
      <c r="G617" s="266">
        <v>3088</v>
      </c>
      <c r="H617" s="267">
        <v>3547</v>
      </c>
      <c r="I617" s="267">
        <v>3471</v>
      </c>
      <c r="J617" s="267">
        <v>3213</v>
      </c>
      <c r="K617" s="267">
        <v>2948</v>
      </c>
      <c r="L617" s="267">
        <v>2938</v>
      </c>
      <c r="M617" s="267">
        <v>2830</v>
      </c>
      <c r="N617" s="270">
        <v>0.995646345921634</v>
      </c>
      <c r="O617" s="269">
        <v>89876</v>
      </c>
      <c r="P617" s="297">
        <v>0.9</v>
      </c>
      <c r="Q617" s="270">
        <v>0.99877036581617</v>
      </c>
      <c r="R617" s="270">
        <v>0.978573442345644</v>
      </c>
      <c r="S617" s="270">
        <v>0.996607869742198</v>
      </c>
      <c r="T617" s="298">
        <v>0.0201969234705255</v>
      </c>
      <c r="U617" s="269">
        <v>90269</v>
      </c>
      <c r="V617" s="269">
        <v>87023</v>
      </c>
      <c r="W617" s="270">
        <v>0.964040811352735</v>
      </c>
      <c r="X617" s="270">
        <v>0.949277589917</v>
      </c>
      <c r="Y617" s="271">
        <v>0.90583591767691</v>
      </c>
      <c r="Z617" s="271">
        <v>0.959972862957938</v>
      </c>
      <c r="AA617" s="298">
        <v>0.0434416722400897</v>
      </c>
      <c r="AB617" s="267">
        <v>21828</v>
      </c>
      <c r="AC617" s="267">
        <v>20863</v>
      </c>
      <c r="AD617" s="267">
        <v>21577</v>
      </c>
      <c r="AE617" s="267">
        <v>20915</v>
      </c>
      <c r="AF617" s="271">
        <v>0.955790727505956</v>
      </c>
      <c r="AG617" s="271">
        <v>0.969319182462808</v>
      </c>
      <c r="AH617" s="298">
        <v>-0.013528454956852</v>
      </c>
    </row>
    <row r="618" spans="1:34">
      <c r="A618" s="318" t="s">
        <v>719</v>
      </c>
      <c r="B618" s="324" t="s">
        <v>3350</v>
      </c>
      <c r="C618" s="296" t="s">
        <v>1062</v>
      </c>
      <c r="D618" s="324" t="s">
        <v>1063</v>
      </c>
      <c r="E618" s="266">
        <v>4</v>
      </c>
      <c r="F618" s="266">
        <v>4</v>
      </c>
      <c r="G618" s="266">
        <v>0</v>
      </c>
      <c r="H618" s="267">
        <v>0</v>
      </c>
      <c r="I618" s="267">
        <v>0</v>
      </c>
      <c r="J618" s="267">
        <v>0</v>
      </c>
      <c r="K618" s="267">
        <v>0</v>
      </c>
      <c r="L618" s="267">
        <v>0</v>
      </c>
      <c r="M618" s="267">
        <v>0</v>
      </c>
      <c r="N618" s="270">
        <v>0.7</v>
      </c>
      <c r="O618" s="269">
        <v>7</v>
      </c>
      <c r="P618" s="297">
        <v>0.9</v>
      </c>
      <c r="Q618" s="270">
        <v>1</v>
      </c>
      <c r="R618" s="270">
        <v>0</v>
      </c>
      <c r="S618" s="270">
        <v>0</v>
      </c>
      <c r="T618" s="298">
        <v>1</v>
      </c>
      <c r="U618" s="269">
        <v>10</v>
      </c>
      <c r="V618" s="269">
        <v>3</v>
      </c>
      <c r="W618" s="270">
        <v>0.3</v>
      </c>
      <c r="X618" s="270">
        <v>0</v>
      </c>
      <c r="Y618" s="271">
        <v>0</v>
      </c>
      <c r="Z618" s="271">
        <v>0</v>
      </c>
      <c r="AA618" s="298">
        <v>0</v>
      </c>
      <c r="AB618" s="267">
        <v>5</v>
      </c>
      <c r="AC618" s="267">
        <v>0</v>
      </c>
      <c r="AD618" s="267">
        <v>1</v>
      </c>
      <c r="AE618" s="267">
        <v>0</v>
      </c>
      <c r="AF618" s="271">
        <v>0</v>
      </c>
      <c r="AG618" s="271">
        <v>0</v>
      </c>
      <c r="AH618" s="298">
        <v>0</v>
      </c>
    </row>
    <row r="619" spans="1:34">
      <c r="A619" s="318" t="s">
        <v>719</v>
      </c>
      <c r="B619" s="324" t="s">
        <v>3350</v>
      </c>
      <c r="C619" s="296" t="s">
        <v>1064</v>
      </c>
      <c r="D619" s="324" t="s">
        <v>1065</v>
      </c>
      <c r="E619" s="266">
        <v>1980</v>
      </c>
      <c r="F619" s="266">
        <v>1971</v>
      </c>
      <c r="G619" s="266">
        <v>1910</v>
      </c>
      <c r="H619" s="267">
        <v>2095</v>
      </c>
      <c r="I619" s="267">
        <v>2091</v>
      </c>
      <c r="J619" s="267">
        <v>2004</v>
      </c>
      <c r="K619" s="267">
        <v>1885</v>
      </c>
      <c r="L619" s="267">
        <v>1883</v>
      </c>
      <c r="M619" s="267">
        <v>1843</v>
      </c>
      <c r="N619" s="270">
        <v>0.998178572729591</v>
      </c>
      <c r="O619" s="269">
        <v>54802</v>
      </c>
      <c r="P619" s="297">
        <v>0.9</v>
      </c>
      <c r="Q619" s="270">
        <v>0.995454545454545</v>
      </c>
      <c r="R619" s="270">
        <v>0.998090692124105</v>
      </c>
      <c r="S619" s="270">
        <v>0.99893899204244</v>
      </c>
      <c r="T619" s="298">
        <v>-0.00263614666955958</v>
      </c>
      <c r="U619" s="269">
        <v>54902</v>
      </c>
      <c r="V619" s="269">
        <v>53269</v>
      </c>
      <c r="W619" s="270">
        <v>0.97025609267422</v>
      </c>
      <c r="X619" s="270">
        <v>0.964646464646465</v>
      </c>
      <c r="Y619" s="271">
        <v>0.956563245823389</v>
      </c>
      <c r="Z619" s="271">
        <v>0.977718832891247</v>
      </c>
      <c r="AA619" s="298">
        <v>0.00808321882307561</v>
      </c>
      <c r="AB619" s="267">
        <v>13653</v>
      </c>
      <c r="AC619" s="267">
        <v>13254</v>
      </c>
      <c r="AD619" s="267">
        <v>13237</v>
      </c>
      <c r="AE619" s="267">
        <v>12895</v>
      </c>
      <c r="AF619" s="271">
        <v>0.970775653702483</v>
      </c>
      <c r="AG619" s="271">
        <v>0.974163330059681</v>
      </c>
      <c r="AH619" s="298">
        <v>-0.00338767635719817</v>
      </c>
    </row>
    <row r="620" spans="1:34">
      <c r="A620" s="318" t="s">
        <v>719</v>
      </c>
      <c r="B620" s="324" t="s">
        <v>3350</v>
      </c>
      <c r="C620" s="296" t="s">
        <v>1066</v>
      </c>
      <c r="D620" s="324" t="s">
        <v>1066</v>
      </c>
      <c r="E620" s="266">
        <v>2</v>
      </c>
      <c r="F620" s="266">
        <v>0</v>
      </c>
      <c r="G620" s="266">
        <v>0</v>
      </c>
      <c r="H620" s="267">
        <v>4</v>
      </c>
      <c r="I620" s="267">
        <v>3</v>
      </c>
      <c r="J620" s="267">
        <v>0</v>
      </c>
      <c r="K620" s="267">
        <v>0</v>
      </c>
      <c r="L620" s="267">
        <v>0</v>
      </c>
      <c r="M620" s="267">
        <v>0</v>
      </c>
      <c r="N620" s="270">
        <v>0.375</v>
      </c>
      <c r="O620" s="269">
        <v>3</v>
      </c>
      <c r="P620" s="297">
        <v>0.9</v>
      </c>
      <c r="Q620" s="270">
        <v>0</v>
      </c>
      <c r="R620" s="270">
        <v>0.75</v>
      </c>
      <c r="S620" s="270">
        <v>0</v>
      </c>
      <c r="T620" s="298">
        <v>-0.75</v>
      </c>
      <c r="U620" s="269">
        <v>8</v>
      </c>
      <c r="V620" s="269">
        <v>0</v>
      </c>
      <c r="W620" s="270">
        <v>0</v>
      </c>
      <c r="X620" s="270">
        <v>0</v>
      </c>
      <c r="Y620" s="271">
        <v>0</v>
      </c>
      <c r="Z620" s="271">
        <v>0</v>
      </c>
      <c r="AA620" s="298">
        <v>0</v>
      </c>
      <c r="AB620" s="267">
        <v>6</v>
      </c>
      <c r="AC620" s="267">
        <v>0</v>
      </c>
      <c r="AD620" s="267">
        <v>1</v>
      </c>
      <c r="AE620" s="267">
        <v>0</v>
      </c>
      <c r="AF620" s="271">
        <v>0</v>
      </c>
      <c r="AG620" s="271">
        <v>0</v>
      </c>
      <c r="AH620" s="298">
        <v>0</v>
      </c>
    </row>
    <row r="621" spans="1:34">
      <c r="A621" s="318" t="s">
        <v>719</v>
      </c>
      <c r="B621" s="324" t="s">
        <v>3350</v>
      </c>
      <c r="C621" s="296" t="s">
        <v>1067</v>
      </c>
      <c r="D621" s="324" t="s">
        <v>1067</v>
      </c>
      <c r="E621" s="266">
        <v>1528</v>
      </c>
      <c r="F621" s="266">
        <v>1517</v>
      </c>
      <c r="G621" s="266">
        <v>1411</v>
      </c>
      <c r="H621" s="267">
        <v>1840</v>
      </c>
      <c r="I621" s="267">
        <v>1825</v>
      </c>
      <c r="J621" s="267">
        <v>1737</v>
      </c>
      <c r="K621" s="267">
        <v>1724</v>
      </c>
      <c r="L621" s="267">
        <v>1627</v>
      </c>
      <c r="M621" s="267">
        <v>1531</v>
      </c>
      <c r="N621" s="270">
        <v>0.983466362599772</v>
      </c>
      <c r="O621" s="269">
        <v>50025</v>
      </c>
      <c r="P621" s="297">
        <v>0.9</v>
      </c>
      <c r="Q621" s="270">
        <v>0.992801047120419</v>
      </c>
      <c r="R621" s="270">
        <v>0.991847826086957</v>
      </c>
      <c r="S621" s="270">
        <v>0.943735498839907</v>
      </c>
      <c r="T621" s="298">
        <v>0.000953221033462293</v>
      </c>
      <c r="U621" s="269">
        <v>50866</v>
      </c>
      <c r="V621" s="269">
        <v>46731</v>
      </c>
      <c r="W621" s="270">
        <v>0.918707977824087</v>
      </c>
      <c r="X621" s="270">
        <v>0.923429319371728</v>
      </c>
      <c r="Y621" s="271">
        <v>0.944021739130435</v>
      </c>
      <c r="Z621" s="271">
        <v>0.888051044083527</v>
      </c>
      <c r="AA621" s="298">
        <v>-0.020592419758707</v>
      </c>
      <c r="AB621" s="267">
        <v>12270</v>
      </c>
      <c r="AC621" s="267">
        <v>11349</v>
      </c>
      <c r="AD621" s="267">
        <v>12661</v>
      </c>
      <c r="AE621" s="267">
        <v>11637</v>
      </c>
      <c r="AF621" s="271">
        <v>0.924938875305623</v>
      </c>
      <c r="AG621" s="271">
        <v>0.919121712344996</v>
      </c>
      <c r="AH621" s="298">
        <v>0.00581716296062706</v>
      </c>
    </row>
    <row r="622" spans="1:34">
      <c r="A622" s="318" t="s">
        <v>719</v>
      </c>
      <c r="B622" s="324" t="s">
        <v>3350</v>
      </c>
      <c r="C622" s="296" t="s">
        <v>1068</v>
      </c>
      <c r="D622" s="324" t="s">
        <v>1068</v>
      </c>
      <c r="E622" s="266">
        <v>2</v>
      </c>
      <c r="F622" s="266">
        <v>1</v>
      </c>
      <c r="G622" s="266">
        <v>1</v>
      </c>
      <c r="H622" s="267">
        <v>1</v>
      </c>
      <c r="I622" s="267">
        <v>0</v>
      </c>
      <c r="J622" s="267">
        <v>0</v>
      </c>
      <c r="K622" s="267">
        <v>0</v>
      </c>
      <c r="L622" s="267">
        <v>0</v>
      </c>
      <c r="M622" s="267">
        <v>0</v>
      </c>
      <c r="N622" s="270">
        <v>0.641025641025641</v>
      </c>
      <c r="O622" s="269">
        <v>25</v>
      </c>
      <c r="P622" s="297">
        <v>0.9</v>
      </c>
      <c r="Q622" s="270">
        <v>0.5</v>
      </c>
      <c r="R622" s="270">
        <v>0</v>
      </c>
      <c r="S622" s="270">
        <v>0</v>
      </c>
      <c r="T622" s="298">
        <v>0.5</v>
      </c>
      <c r="U622" s="269">
        <v>39</v>
      </c>
      <c r="V622" s="269">
        <v>30</v>
      </c>
      <c r="W622" s="270">
        <v>0.769230769230769</v>
      </c>
      <c r="X622" s="270">
        <v>0.5</v>
      </c>
      <c r="Y622" s="271">
        <v>0</v>
      </c>
      <c r="Z622" s="271">
        <v>0</v>
      </c>
      <c r="AA622" s="298">
        <v>0.5</v>
      </c>
      <c r="AB622" s="267">
        <v>6</v>
      </c>
      <c r="AC622" s="267">
        <v>3</v>
      </c>
      <c r="AD622" s="267">
        <v>4</v>
      </c>
      <c r="AE622" s="267">
        <v>2</v>
      </c>
      <c r="AF622" s="271">
        <v>0.5</v>
      </c>
      <c r="AG622" s="271">
        <v>0.5</v>
      </c>
      <c r="AH622" s="298">
        <v>0</v>
      </c>
    </row>
    <row r="623" spans="1:34">
      <c r="A623" s="318" t="s">
        <v>719</v>
      </c>
      <c r="B623" s="324" t="s">
        <v>3350</v>
      </c>
      <c r="C623" s="296" t="s">
        <v>1069</v>
      </c>
      <c r="D623" s="324" t="s">
        <v>1070</v>
      </c>
      <c r="E623" s="266">
        <v>2118</v>
      </c>
      <c r="F623" s="266">
        <v>2079</v>
      </c>
      <c r="G623" s="266">
        <v>1897</v>
      </c>
      <c r="H623" s="267">
        <v>2278</v>
      </c>
      <c r="I623" s="267">
        <v>2178</v>
      </c>
      <c r="J623" s="267">
        <v>2097</v>
      </c>
      <c r="K623" s="267">
        <v>2005</v>
      </c>
      <c r="L623" s="267">
        <v>1972</v>
      </c>
      <c r="M623" s="267">
        <v>1933</v>
      </c>
      <c r="N623" s="270">
        <v>0.980942756081715</v>
      </c>
      <c r="O623" s="269">
        <v>54356</v>
      </c>
      <c r="P623" s="297">
        <v>0.9</v>
      </c>
      <c r="Q623" s="270">
        <v>0.981586402266289</v>
      </c>
      <c r="R623" s="270">
        <v>0.956101843722564</v>
      </c>
      <c r="S623" s="270">
        <v>0.98354114713217</v>
      </c>
      <c r="T623" s="298">
        <v>0.0254845585437252</v>
      </c>
      <c r="U623" s="269">
        <v>55412</v>
      </c>
      <c r="V623" s="269">
        <v>51766</v>
      </c>
      <c r="W623" s="270">
        <v>0.934201977910922</v>
      </c>
      <c r="X623" s="270">
        <v>0.895656279508971</v>
      </c>
      <c r="Y623" s="271">
        <v>0.92054433713784</v>
      </c>
      <c r="Z623" s="271">
        <v>0.964089775561097</v>
      </c>
      <c r="AA623" s="298">
        <v>-0.0248880576288695</v>
      </c>
      <c r="AB623" s="267">
        <v>14549</v>
      </c>
      <c r="AC623" s="267">
        <v>13733</v>
      </c>
      <c r="AD623" s="267">
        <v>13878</v>
      </c>
      <c r="AE623" s="267">
        <v>13101</v>
      </c>
      <c r="AF623" s="271">
        <v>0.943913671042683</v>
      </c>
      <c r="AG623" s="271">
        <v>0.944012105490705</v>
      </c>
      <c r="AH623" s="298">
        <v>-9.84344480213784e-5</v>
      </c>
    </row>
    <row r="624" spans="1:34">
      <c r="A624" s="318" t="s">
        <v>719</v>
      </c>
      <c r="B624" s="324" t="s">
        <v>3350</v>
      </c>
      <c r="C624" s="296" t="s">
        <v>1071</v>
      </c>
      <c r="D624" s="324" t="s">
        <v>1072</v>
      </c>
      <c r="E624" s="266">
        <v>3519</v>
      </c>
      <c r="F624" s="266">
        <v>3470</v>
      </c>
      <c r="G624" s="266">
        <v>3191</v>
      </c>
      <c r="H624" s="267">
        <v>3780</v>
      </c>
      <c r="I624" s="267">
        <v>3735</v>
      </c>
      <c r="J624" s="267">
        <v>3316</v>
      </c>
      <c r="K624" s="267">
        <v>3241</v>
      </c>
      <c r="L624" s="267">
        <v>3204</v>
      </c>
      <c r="M624" s="267">
        <v>2978</v>
      </c>
      <c r="N624" s="270">
        <v>0.987330444138319</v>
      </c>
      <c r="O624" s="269">
        <v>98191</v>
      </c>
      <c r="P624" s="297">
        <v>0.9</v>
      </c>
      <c r="Q624" s="270">
        <v>0.986075589656152</v>
      </c>
      <c r="R624" s="270">
        <v>0.988095238095238</v>
      </c>
      <c r="S624" s="270">
        <v>0.988583770441222</v>
      </c>
      <c r="T624" s="298">
        <v>-0.00201964843908586</v>
      </c>
      <c r="U624" s="269">
        <v>99451</v>
      </c>
      <c r="V624" s="269">
        <v>89629</v>
      </c>
      <c r="W624" s="270">
        <v>0.90123779549728</v>
      </c>
      <c r="X624" s="270">
        <v>0.906791702188122</v>
      </c>
      <c r="Y624" s="271">
        <v>0.877248677248677</v>
      </c>
      <c r="Z624" s="271">
        <v>0.918852206109226</v>
      </c>
      <c r="AA624" s="298">
        <v>0.0295430249394444</v>
      </c>
      <c r="AB624" s="267">
        <v>24245</v>
      </c>
      <c r="AC624" s="267">
        <v>21859</v>
      </c>
      <c r="AD624" s="267">
        <v>23777</v>
      </c>
      <c r="AE624" s="267">
        <v>21547</v>
      </c>
      <c r="AF624" s="271">
        <v>0.901587956279645</v>
      </c>
      <c r="AG624" s="271">
        <v>0.906211885435505</v>
      </c>
      <c r="AH624" s="298">
        <v>-0.00462392915585963</v>
      </c>
    </row>
    <row r="625" spans="1:34">
      <c r="A625" s="318" t="s">
        <v>719</v>
      </c>
      <c r="B625" s="324" t="s">
        <v>3350</v>
      </c>
      <c r="C625" s="296" t="s">
        <v>1073</v>
      </c>
      <c r="D625" s="324" t="s">
        <v>1074</v>
      </c>
      <c r="E625" s="266">
        <v>4361</v>
      </c>
      <c r="F625" s="266">
        <v>4304</v>
      </c>
      <c r="G625" s="266">
        <v>4137</v>
      </c>
      <c r="H625" s="267">
        <v>4828</v>
      </c>
      <c r="I625" s="267">
        <v>4726</v>
      </c>
      <c r="J625" s="267">
        <v>4279</v>
      </c>
      <c r="K625" s="267">
        <v>4018</v>
      </c>
      <c r="L625" s="267">
        <v>3984</v>
      </c>
      <c r="M625" s="267">
        <v>3897</v>
      </c>
      <c r="N625" s="270">
        <v>0.987912433732218</v>
      </c>
      <c r="O625" s="269">
        <v>122431</v>
      </c>
      <c r="P625" s="297">
        <v>0.9</v>
      </c>
      <c r="Q625" s="270">
        <v>0.986929603301995</v>
      </c>
      <c r="R625" s="270">
        <v>0.97887323943662</v>
      </c>
      <c r="S625" s="270">
        <v>0.991538078646093</v>
      </c>
      <c r="T625" s="298">
        <v>0.00805636386537523</v>
      </c>
      <c r="U625" s="269">
        <v>123929</v>
      </c>
      <c r="V625" s="269">
        <v>116483</v>
      </c>
      <c r="W625" s="270">
        <v>0.939917210660943</v>
      </c>
      <c r="X625" s="270">
        <v>0.948635634028893</v>
      </c>
      <c r="Y625" s="271">
        <v>0.886288318144159</v>
      </c>
      <c r="Z625" s="271">
        <v>0.969885515181682</v>
      </c>
      <c r="AA625" s="298">
        <v>0.0623473158847334</v>
      </c>
      <c r="AB625" s="267">
        <v>30062</v>
      </c>
      <c r="AC625" s="267">
        <v>28389</v>
      </c>
      <c r="AD625" s="267">
        <v>29724</v>
      </c>
      <c r="AE625" s="267">
        <v>28122</v>
      </c>
      <c r="AF625" s="271">
        <v>0.94434834675005</v>
      </c>
      <c r="AG625" s="271">
        <v>0.946104158255955</v>
      </c>
      <c r="AH625" s="298">
        <v>-0.00175581150590487</v>
      </c>
    </row>
    <row r="626" spans="1:34">
      <c r="A626" s="318" t="s">
        <v>719</v>
      </c>
      <c r="B626" s="324" t="s">
        <v>3350</v>
      </c>
      <c r="C626" s="296" t="s">
        <v>1075</v>
      </c>
      <c r="D626" s="324" t="s">
        <v>1075</v>
      </c>
      <c r="E626" s="266">
        <v>4</v>
      </c>
      <c r="F626" s="266">
        <v>1</v>
      </c>
      <c r="G626" s="266">
        <v>0</v>
      </c>
      <c r="H626" s="267">
        <v>1</v>
      </c>
      <c r="I626" s="267">
        <v>1</v>
      </c>
      <c r="J626" s="267">
        <v>1</v>
      </c>
      <c r="K626" s="267">
        <v>0</v>
      </c>
      <c r="L626" s="267">
        <v>0</v>
      </c>
      <c r="M626" s="267">
        <v>0</v>
      </c>
      <c r="N626" s="270">
        <v>0.538461538461538</v>
      </c>
      <c r="O626" s="269">
        <v>7</v>
      </c>
      <c r="P626" s="297">
        <v>0.9</v>
      </c>
      <c r="Q626" s="270">
        <v>0.25</v>
      </c>
      <c r="R626" s="270">
        <v>1</v>
      </c>
      <c r="S626" s="270">
        <v>0</v>
      </c>
      <c r="T626" s="298">
        <v>-0.75</v>
      </c>
      <c r="U626" s="269">
        <v>13</v>
      </c>
      <c r="V626" s="269">
        <v>7</v>
      </c>
      <c r="W626" s="270">
        <v>0.538461538461538</v>
      </c>
      <c r="X626" s="270">
        <v>0</v>
      </c>
      <c r="Y626" s="271">
        <v>1</v>
      </c>
      <c r="Z626" s="271">
        <v>0</v>
      </c>
      <c r="AA626" s="298">
        <v>-1</v>
      </c>
      <c r="AB626" s="267">
        <v>7</v>
      </c>
      <c r="AC626" s="267">
        <v>3</v>
      </c>
      <c r="AD626" s="267">
        <v>0</v>
      </c>
      <c r="AE626" s="267">
        <v>0</v>
      </c>
      <c r="AF626" s="271">
        <v>0.428571428571429</v>
      </c>
      <c r="AG626" s="271">
        <v>0</v>
      </c>
      <c r="AH626" s="298">
        <v>0.428571428571429</v>
      </c>
    </row>
    <row r="627" spans="1:34">
      <c r="A627" s="318" t="s">
        <v>719</v>
      </c>
      <c r="B627" s="324" t="s">
        <v>3351</v>
      </c>
      <c r="C627" s="296" t="s">
        <v>1076</v>
      </c>
      <c r="D627" s="324" t="s">
        <v>1077</v>
      </c>
      <c r="E627" s="266">
        <v>2116</v>
      </c>
      <c r="F627" s="266">
        <v>1989</v>
      </c>
      <c r="G627" s="266">
        <v>1820</v>
      </c>
      <c r="H627" s="267">
        <v>2690</v>
      </c>
      <c r="I627" s="267">
        <v>2641</v>
      </c>
      <c r="J627" s="267">
        <v>2244</v>
      </c>
      <c r="K627" s="267">
        <v>2333</v>
      </c>
      <c r="L627" s="267">
        <v>2286</v>
      </c>
      <c r="M627" s="267">
        <v>2052</v>
      </c>
      <c r="N627" s="270">
        <v>0.979567079320072</v>
      </c>
      <c r="O627" s="269">
        <v>67021</v>
      </c>
      <c r="P627" s="297">
        <v>0.9</v>
      </c>
      <c r="Q627" s="270">
        <v>0.939981096408318</v>
      </c>
      <c r="R627" s="270">
        <v>0.9817843866171</v>
      </c>
      <c r="S627" s="270">
        <v>0.979854264894985</v>
      </c>
      <c r="T627" s="298">
        <v>-0.0418032902087827</v>
      </c>
      <c r="U627" s="269">
        <v>68419</v>
      </c>
      <c r="V627" s="269">
        <v>59060</v>
      </c>
      <c r="W627" s="270">
        <v>0.863210511699966</v>
      </c>
      <c r="X627" s="270">
        <v>0.860113421550095</v>
      </c>
      <c r="Y627" s="271">
        <v>0.834200743494424</v>
      </c>
      <c r="Z627" s="271">
        <v>0.879554222031719</v>
      </c>
      <c r="AA627" s="298">
        <v>0.0259126780556708</v>
      </c>
      <c r="AB627" s="267">
        <v>16579</v>
      </c>
      <c r="AC627" s="267">
        <v>14446</v>
      </c>
      <c r="AD627" s="267">
        <v>17157</v>
      </c>
      <c r="AE627" s="267">
        <v>14865</v>
      </c>
      <c r="AF627" s="271">
        <v>0.871343265576935</v>
      </c>
      <c r="AG627" s="271">
        <v>0.86641021157545</v>
      </c>
      <c r="AH627" s="298">
        <v>0.00493305400148436</v>
      </c>
    </row>
    <row r="628" spans="1:34">
      <c r="A628" s="318" t="s">
        <v>719</v>
      </c>
      <c r="B628" s="324" t="s">
        <v>3351</v>
      </c>
      <c r="C628" s="296" t="s">
        <v>1078</v>
      </c>
      <c r="D628" s="324" t="s">
        <v>1079</v>
      </c>
      <c r="E628" s="266">
        <v>2279</v>
      </c>
      <c r="F628" s="266">
        <v>2241</v>
      </c>
      <c r="G628" s="266">
        <v>2131</v>
      </c>
      <c r="H628" s="267">
        <v>3402</v>
      </c>
      <c r="I628" s="267">
        <v>3360</v>
      </c>
      <c r="J628" s="267">
        <v>3117</v>
      </c>
      <c r="K628" s="267">
        <v>2956</v>
      </c>
      <c r="L628" s="267">
        <v>2923</v>
      </c>
      <c r="M628" s="267">
        <v>2765</v>
      </c>
      <c r="N628" s="270">
        <v>0.987180934462214</v>
      </c>
      <c r="O628" s="269">
        <v>78703</v>
      </c>
      <c r="P628" s="297">
        <v>0.9</v>
      </c>
      <c r="Q628" s="270">
        <v>0.983326020184291</v>
      </c>
      <c r="R628" s="270">
        <v>0.987654320987654</v>
      </c>
      <c r="S628" s="270">
        <v>0.988836265223275</v>
      </c>
      <c r="T628" s="298">
        <v>-0.00432830080336288</v>
      </c>
      <c r="U628" s="269">
        <v>79725</v>
      </c>
      <c r="V628" s="269">
        <v>73660</v>
      </c>
      <c r="W628" s="270">
        <v>0.923925995609909</v>
      </c>
      <c r="X628" s="270">
        <v>0.93505923650724</v>
      </c>
      <c r="Y628" s="271">
        <v>0.916225749559083</v>
      </c>
      <c r="Z628" s="271">
        <v>0.935385656292287</v>
      </c>
      <c r="AA628" s="298">
        <v>0.0188334869481571</v>
      </c>
      <c r="AB628" s="267">
        <v>19709</v>
      </c>
      <c r="AC628" s="267">
        <v>18436</v>
      </c>
      <c r="AD628" s="267">
        <v>19031</v>
      </c>
      <c r="AE628" s="267">
        <v>17735</v>
      </c>
      <c r="AF628" s="271">
        <v>0.935410218681821</v>
      </c>
      <c r="AG628" s="271">
        <v>0.931900583258893</v>
      </c>
      <c r="AH628" s="298">
        <v>0.00350963542292715</v>
      </c>
    </row>
    <row r="629" spans="1:34">
      <c r="A629" s="318" t="s">
        <v>719</v>
      </c>
      <c r="B629" s="324" t="s">
        <v>3337</v>
      </c>
      <c r="C629" s="296" t="s">
        <v>1080</v>
      </c>
      <c r="D629" s="324" t="s">
        <v>1081</v>
      </c>
      <c r="E629" s="266">
        <v>3399</v>
      </c>
      <c r="F629" s="266">
        <v>2847</v>
      </c>
      <c r="G629" s="266">
        <v>2667</v>
      </c>
      <c r="H629" s="267">
        <v>4790</v>
      </c>
      <c r="I629" s="267">
        <v>3793</v>
      </c>
      <c r="J629" s="267">
        <v>3572</v>
      </c>
      <c r="K629" s="267">
        <v>4361</v>
      </c>
      <c r="L629" s="267">
        <v>3929</v>
      </c>
      <c r="M629" s="267">
        <v>3695</v>
      </c>
      <c r="N629" s="270">
        <v>0.902524390434878</v>
      </c>
      <c r="O629" s="269">
        <v>115265</v>
      </c>
      <c r="P629" s="297">
        <v>0.9</v>
      </c>
      <c r="Q629" s="270">
        <v>0.837599293909974</v>
      </c>
      <c r="R629" s="270">
        <v>0.791858037578288</v>
      </c>
      <c r="S629" s="270">
        <v>0.900940151341435</v>
      </c>
      <c r="T629" s="298">
        <v>0.0457412563316855</v>
      </c>
      <c r="U629" s="269">
        <v>127714</v>
      </c>
      <c r="V629" s="269">
        <v>108440</v>
      </c>
      <c r="W629" s="270">
        <v>0.849084673567502</v>
      </c>
      <c r="X629" s="270">
        <v>0.784642541924095</v>
      </c>
      <c r="Y629" s="271">
        <v>0.745720250521921</v>
      </c>
      <c r="Z629" s="271">
        <v>0.847282733318046</v>
      </c>
      <c r="AA629" s="298">
        <v>0.0389222914021746</v>
      </c>
      <c r="AB629" s="267">
        <v>29603</v>
      </c>
      <c r="AC629" s="267">
        <v>24276</v>
      </c>
      <c r="AD629" s="267">
        <v>30406</v>
      </c>
      <c r="AE629" s="267">
        <v>26560</v>
      </c>
      <c r="AF629" s="271">
        <v>0.820052021754552</v>
      </c>
      <c r="AG629" s="271">
        <v>0.873511806880221</v>
      </c>
      <c r="AH629" s="298">
        <v>-0.0534597851256691</v>
      </c>
    </row>
    <row r="630" spans="1:34">
      <c r="A630" s="318" t="s">
        <v>719</v>
      </c>
      <c r="B630" s="324" t="s">
        <v>3337</v>
      </c>
      <c r="C630" s="296" t="s">
        <v>1082</v>
      </c>
      <c r="D630" s="324" t="s">
        <v>1083</v>
      </c>
      <c r="E630" s="266">
        <v>0</v>
      </c>
      <c r="F630" s="266">
        <v>0</v>
      </c>
      <c r="G630" s="266">
        <v>0</v>
      </c>
      <c r="H630" s="267">
        <v>0</v>
      </c>
      <c r="I630" s="267">
        <v>0</v>
      </c>
      <c r="J630" s="267">
        <v>0</v>
      </c>
      <c r="K630" s="267">
        <v>0</v>
      </c>
      <c r="L630" s="267">
        <v>0</v>
      </c>
      <c r="M630" s="267">
        <v>0</v>
      </c>
      <c r="N630" s="270">
        <v>0</v>
      </c>
      <c r="O630" s="269">
        <v>0</v>
      </c>
      <c r="P630" s="297">
        <v>0.9</v>
      </c>
      <c r="Q630" s="270">
        <v>0</v>
      </c>
      <c r="R630" s="270">
        <v>0</v>
      </c>
      <c r="S630" s="270">
        <v>0</v>
      </c>
      <c r="T630" s="298">
        <v>0</v>
      </c>
      <c r="U630" s="269">
        <v>0</v>
      </c>
      <c r="V630" s="269">
        <v>0</v>
      </c>
      <c r="W630" s="270">
        <v>0</v>
      </c>
      <c r="X630" s="270">
        <v>0</v>
      </c>
      <c r="Y630" s="271">
        <v>0</v>
      </c>
      <c r="Z630" s="271">
        <v>0</v>
      </c>
      <c r="AA630" s="298">
        <v>0</v>
      </c>
      <c r="AB630" s="267">
        <v>0</v>
      </c>
      <c r="AC630" s="267">
        <v>0</v>
      </c>
      <c r="AD630" s="267">
        <v>0</v>
      </c>
      <c r="AE630" s="267">
        <v>0</v>
      </c>
      <c r="AF630" s="271">
        <v>0</v>
      </c>
      <c r="AG630" s="271">
        <v>0</v>
      </c>
      <c r="AH630" s="298">
        <v>0</v>
      </c>
    </row>
    <row r="631" spans="1:34">
      <c r="A631" s="318" t="s">
        <v>719</v>
      </c>
      <c r="B631" s="324" t="s">
        <v>3337</v>
      </c>
      <c r="C631" s="296" t="s">
        <v>1084</v>
      </c>
      <c r="D631" s="324" t="s">
        <v>1085</v>
      </c>
      <c r="E631" s="266">
        <v>3184</v>
      </c>
      <c r="F631" s="266">
        <v>3131</v>
      </c>
      <c r="G631" s="266">
        <v>2522</v>
      </c>
      <c r="H631" s="267">
        <v>4897</v>
      </c>
      <c r="I631" s="267">
        <v>4757</v>
      </c>
      <c r="J631" s="267">
        <v>3892</v>
      </c>
      <c r="K631" s="267">
        <v>4171</v>
      </c>
      <c r="L631" s="267">
        <v>4075</v>
      </c>
      <c r="M631" s="267">
        <v>3507</v>
      </c>
      <c r="N631" s="270">
        <v>0.905168459761976</v>
      </c>
      <c r="O631" s="269">
        <v>112488</v>
      </c>
      <c r="P631" s="297">
        <v>0.9</v>
      </c>
      <c r="Q631" s="270">
        <v>0.983354271356784</v>
      </c>
      <c r="R631" s="270">
        <v>0.971411068000817</v>
      </c>
      <c r="S631" s="270">
        <v>0.976983936705826</v>
      </c>
      <c r="T631" s="298">
        <v>0.0119432033559671</v>
      </c>
      <c r="U631" s="269">
        <v>124273</v>
      </c>
      <c r="V631" s="269">
        <v>100041</v>
      </c>
      <c r="W631" s="270">
        <v>0.805009937798234</v>
      </c>
      <c r="X631" s="270">
        <v>0.792085427135678</v>
      </c>
      <c r="Y631" s="271">
        <v>0.794772309577292</v>
      </c>
      <c r="Z631" s="271">
        <v>0.840805562215296</v>
      </c>
      <c r="AA631" s="298">
        <v>-0.00268688244161375</v>
      </c>
      <c r="AB631" s="267">
        <v>28456</v>
      </c>
      <c r="AC631" s="267">
        <v>23195</v>
      </c>
      <c r="AD631" s="267">
        <v>29219</v>
      </c>
      <c r="AE631" s="267">
        <v>24239</v>
      </c>
      <c r="AF631" s="271">
        <v>0.815118077031206</v>
      </c>
      <c r="AG631" s="271">
        <v>0.829562955611075</v>
      </c>
      <c r="AH631" s="298">
        <v>-0.0144448785798689</v>
      </c>
    </row>
    <row r="632" spans="1:34">
      <c r="A632" s="318" t="s">
        <v>719</v>
      </c>
      <c r="B632" s="324" t="s">
        <v>3351</v>
      </c>
      <c r="C632" s="296" t="s">
        <v>1086</v>
      </c>
      <c r="D632" s="324" t="s">
        <v>1086</v>
      </c>
      <c r="E632" s="266">
        <v>2899</v>
      </c>
      <c r="F632" s="266">
        <v>2398</v>
      </c>
      <c r="G632" s="266">
        <v>2451</v>
      </c>
      <c r="H632" s="267">
        <v>3556</v>
      </c>
      <c r="I632" s="267">
        <v>3220</v>
      </c>
      <c r="J632" s="267">
        <v>3154</v>
      </c>
      <c r="K632" s="267">
        <v>2647</v>
      </c>
      <c r="L632" s="267">
        <v>2512</v>
      </c>
      <c r="M632" s="267">
        <v>2379</v>
      </c>
      <c r="N632" s="270">
        <v>0.955952095808383</v>
      </c>
      <c r="O632" s="269">
        <v>79822</v>
      </c>
      <c r="P632" s="297">
        <v>0.9</v>
      </c>
      <c r="Q632" s="270">
        <v>0.827181786823042</v>
      </c>
      <c r="R632" s="270">
        <v>0.905511811023622</v>
      </c>
      <c r="S632" s="270">
        <v>0.948998866641481</v>
      </c>
      <c r="T632" s="298">
        <v>-0.0783300242005796</v>
      </c>
      <c r="U632" s="269">
        <v>83500</v>
      </c>
      <c r="V632" s="269">
        <v>75585</v>
      </c>
      <c r="W632" s="270">
        <v>0.905209580838323</v>
      </c>
      <c r="X632" s="270">
        <v>0.845463953087272</v>
      </c>
      <c r="Y632" s="271">
        <v>0.886951631046119</v>
      </c>
      <c r="Z632" s="271">
        <v>0.898753305629014</v>
      </c>
      <c r="AA632" s="298">
        <v>-0.0414876779588477</v>
      </c>
      <c r="AB632" s="267">
        <v>21043</v>
      </c>
      <c r="AC632" s="267">
        <v>18986</v>
      </c>
      <c r="AD632" s="267">
        <v>20690</v>
      </c>
      <c r="AE632" s="267">
        <v>18879</v>
      </c>
      <c r="AF632" s="271">
        <v>0.902247778358599</v>
      </c>
      <c r="AG632" s="271">
        <v>0.91246979217013</v>
      </c>
      <c r="AH632" s="298">
        <v>-0.0102220138115314</v>
      </c>
    </row>
    <row r="633" spans="1:34">
      <c r="A633" s="318" t="s">
        <v>719</v>
      </c>
      <c r="B633" s="324" t="s">
        <v>3351</v>
      </c>
      <c r="C633" s="296" t="s">
        <v>1087</v>
      </c>
      <c r="D633" s="324" t="s">
        <v>1088</v>
      </c>
      <c r="E633" s="266">
        <v>2874</v>
      </c>
      <c r="F633" s="266">
        <v>2805</v>
      </c>
      <c r="G633" s="266">
        <v>2643</v>
      </c>
      <c r="H633" s="267">
        <v>4284</v>
      </c>
      <c r="I633" s="267">
        <v>4192</v>
      </c>
      <c r="J633" s="267">
        <v>3909</v>
      </c>
      <c r="K633" s="267">
        <v>3639</v>
      </c>
      <c r="L633" s="267">
        <v>3608</v>
      </c>
      <c r="M633" s="267">
        <v>3405</v>
      </c>
      <c r="N633" s="270">
        <v>0.98505029764317</v>
      </c>
      <c r="O633" s="269">
        <v>109379</v>
      </c>
      <c r="P633" s="297">
        <v>0.9</v>
      </c>
      <c r="Q633" s="270">
        <v>0.975991649269311</v>
      </c>
      <c r="R633" s="270">
        <v>0.978524743230626</v>
      </c>
      <c r="S633" s="270">
        <v>0.991481176147293</v>
      </c>
      <c r="T633" s="298">
        <v>-0.00253309396131451</v>
      </c>
      <c r="U633" s="269">
        <v>111039</v>
      </c>
      <c r="V633" s="269">
        <v>103441</v>
      </c>
      <c r="W633" s="270">
        <v>0.931573591260728</v>
      </c>
      <c r="X633" s="270">
        <v>0.919624217118998</v>
      </c>
      <c r="Y633" s="271">
        <v>0.912464985994398</v>
      </c>
      <c r="Z633" s="271">
        <v>0.935696619950536</v>
      </c>
      <c r="AA633" s="298">
        <v>0.00715923112460015</v>
      </c>
      <c r="AB633" s="267">
        <v>25438</v>
      </c>
      <c r="AC633" s="267">
        <v>23706</v>
      </c>
      <c r="AD633" s="267">
        <v>26093</v>
      </c>
      <c r="AE633" s="267">
        <v>24551</v>
      </c>
      <c r="AF633" s="271">
        <v>0.931912886233194</v>
      </c>
      <c r="AG633" s="271">
        <v>0.940903690645001</v>
      </c>
      <c r="AH633" s="298">
        <v>-0.00899080441180611</v>
      </c>
    </row>
    <row r="634" spans="1:34">
      <c r="A634" s="318" t="s">
        <v>719</v>
      </c>
      <c r="B634" s="324" t="s">
        <v>3351</v>
      </c>
      <c r="C634" s="296" t="s">
        <v>1089</v>
      </c>
      <c r="D634" s="324" t="s">
        <v>1090</v>
      </c>
      <c r="E634" s="266">
        <v>4215</v>
      </c>
      <c r="F634" s="266">
        <v>3885</v>
      </c>
      <c r="G634" s="266">
        <v>3563</v>
      </c>
      <c r="H634" s="267">
        <v>6099</v>
      </c>
      <c r="I634" s="267">
        <v>5693</v>
      </c>
      <c r="J634" s="267">
        <v>5109</v>
      </c>
      <c r="K634" s="267">
        <v>4749</v>
      </c>
      <c r="L634" s="267">
        <v>4386</v>
      </c>
      <c r="M634" s="267">
        <v>4251</v>
      </c>
      <c r="N634" s="270">
        <v>0.951981007860192</v>
      </c>
      <c r="O634" s="269">
        <v>143157</v>
      </c>
      <c r="P634" s="297">
        <v>0.9</v>
      </c>
      <c r="Q634" s="270">
        <v>0.921708185053381</v>
      </c>
      <c r="R634" s="270">
        <v>0.933431710116413</v>
      </c>
      <c r="S634" s="270">
        <v>0.923562855337966</v>
      </c>
      <c r="T634" s="298">
        <v>-0.0117235250630318</v>
      </c>
      <c r="U634" s="269">
        <v>150378</v>
      </c>
      <c r="V634" s="269">
        <v>136865</v>
      </c>
      <c r="W634" s="270">
        <v>0.910139781084999</v>
      </c>
      <c r="X634" s="270">
        <v>0.845314353499407</v>
      </c>
      <c r="Y634" s="271">
        <v>0.837678307919331</v>
      </c>
      <c r="Z634" s="271">
        <v>0.895135818066962</v>
      </c>
      <c r="AA634" s="298">
        <v>0.0076360455800758</v>
      </c>
      <c r="AB634" s="267">
        <v>37072</v>
      </c>
      <c r="AC634" s="267">
        <v>32532</v>
      </c>
      <c r="AD634" s="267">
        <v>36602</v>
      </c>
      <c r="AE634" s="267">
        <v>33713</v>
      </c>
      <c r="AF634" s="271">
        <v>0.87753560638757</v>
      </c>
      <c r="AG634" s="271">
        <v>0.921069886891427</v>
      </c>
      <c r="AH634" s="298">
        <v>-0.0435342805038565</v>
      </c>
    </row>
    <row r="635" spans="1:34">
      <c r="A635" s="318" t="s">
        <v>719</v>
      </c>
      <c r="B635" s="324" t="s">
        <v>3351</v>
      </c>
      <c r="C635" s="296" t="s">
        <v>1091</v>
      </c>
      <c r="D635" s="324" t="s">
        <v>1091</v>
      </c>
      <c r="E635" s="266">
        <v>1398</v>
      </c>
      <c r="F635" s="266">
        <v>1342</v>
      </c>
      <c r="G635" s="266">
        <v>1194</v>
      </c>
      <c r="H635" s="267">
        <v>1637</v>
      </c>
      <c r="I635" s="267">
        <v>1604</v>
      </c>
      <c r="J635" s="267">
        <v>1343</v>
      </c>
      <c r="K635" s="267">
        <v>1047</v>
      </c>
      <c r="L635" s="267">
        <v>1032</v>
      </c>
      <c r="M635" s="267">
        <v>950</v>
      </c>
      <c r="N635" s="270">
        <v>0.982279647047416</v>
      </c>
      <c r="O635" s="269">
        <v>40521</v>
      </c>
      <c r="P635" s="297">
        <v>0.9</v>
      </c>
      <c r="Q635" s="270">
        <v>0.959942775393419</v>
      </c>
      <c r="R635" s="270">
        <v>0.979841172877214</v>
      </c>
      <c r="S635" s="270">
        <v>0.98567335243553</v>
      </c>
      <c r="T635" s="298">
        <v>-0.0198983974837952</v>
      </c>
      <c r="U635" s="269">
        <v>41252</v>
      </c>
      <c r="V635" s="269">
        <v>36756</v>
      </c>
      <c r="W635" s="270">
        <v>0.89101134490449</v>
      </c>
      <c r="X635" s="270">
        <v>0.854077253218884</v>
      </c>
      <c r="Y635" s="271">
        <v>0.820403176542456</v>
      </c>
      <c r="Z635" s="271">
        <v>0.907354345749761</v>
      </c>
      <c r="AA635" s="298">
        <v>0.0336740766764284</v>
      </c>
      <c r="AB635" s="267">
        <v>9330</v>
      </c>
      <c r="AC635" s="267">
        <v>8352</v>
      </c>
      <c r="AD635" s="267">
        <v>10365</v>
      </c>
      <c r="AE635" s="267">
        <v>9090</v>
      </c>
      <c r="AF635" s="271">
        <v>0.895176848874598</v>
      </c>
      <c r="AG635" s="271">
        <v>0.87698986975398</v>
      </c>
      <c r="AH635" s="298">
        <v>0.0181869791206183</v>
      </c>
    </row>
    <row r="636" spans="1:34">
      <c r="A636" s="318" t="s">
        <v>719</v>
      </c>
      <c r="B636" s="324" t="s">
        <v>3351</v>
      </c>
      <c r="C636" s="296" t="s">
        <v>1092</v>
      </c>
      <c r="D636" s="324" t="s">
        <v>1093</v>
      </c>
      <c r="E636" s="266">
        <v>1724</v>
      </c>
      <c r="F636" s="266">
        <v>1661</v>
      </c>
      <c r="G636" s="266">
        <v>1509</v>
      </c>
      <c r="H636" s="267">
        <v>2294</v>
      </c>
      <c r="I636" s="267">
        <v>2209</v>
      </c>
      <c r="J636" s="267">
        <v>2018</v>
      </c>
      <c r="K636" s="267">
        <v>2178</v>
      </c>
      <c r="L636" s="267">
        <v>2026</v>
      </c>
      <c r="M636" s="267">
        <v>1895</v>
      </c>
      <c r="N636" s="270">
        <v>0.957445032471327</v>
      </c>
      <c r="O636" s="269">
        <v>57350</v>
      </c>
      <c r="P636" s="297">
        <v>0.9</v>
      </c>
      <c r="Q636" s="270">
        <v>0.963457076566125</v>
      </c>
      <c r="R636" s="270">
        <v>0.962946817785527</v>
      </c>
      <c r="S636" s="270">
        <v>0.930211202938476</v>
      </c>
      <c r="T636" s="298">
        <v>0.00051025878059785</v>
      </c>
      <c r="U636" s="269">
        <v>59899</v>
      </c>
      <c r="V636" s="269">
        <v>53626</v>
      </c>
      <c r="W636" s="270">
        <v>0.895273710746423</v>
      </c>
      <c r="X636" s="270">
        <v>0.875290023201856</v>
      </c>
      <c r="Y636" s="271">
        <v>0.879686137750654</v>
      </c>
      <c r="Z636" s="271">
        <v>0.870064279155188</v>
      </c>
      <c r="AA636" s="298">
        <v>-0.00439611454879774</v>
      </c>
      <c r="AB636" s="267">
        <v>14488</v>
      </c>
      <c r="AC636" s="267">
        <v>12732</v>
      </c>
      <c r="AD636" s="267">
        <v>14527</v>
      </c>
      <c r="AE636" s="267">
        <v>13124</v>
      </c>
      <c r="AF636" s="271">
        <v>0.878796245168415</v>
      </c>
      <c r="AG636" s="271">
        <v>0.903421215667378</v>
      </c>
      <c r="AH636" s="298">
        <v>-0.0246249704989627</v>
      </c>
    </row>
    <row r="637" spans="1:34">
      <c r="A637" s="318" t="s">
        <v>719</v>
      </c>
      <c r="B637" s="324" t="s">
        <v>3337</v>
      </c>
      <c r="C637" s="296" t="s">
        <v>1094</v>
      </c>
      <c r="D637" s="324" t="s">
        <v>1095</v>
      </c>
      <c r="E637" s="266">
        <v>2367</v>
      </c>
      <c r="F637" s="266">
        <v>2262</v>
      </c>
      <c r="G637" s="266">
        <v>1984</v>
      </c>
      <c r="H637" s="267">
        <v>3272</v>
      </c>
      <c r="I637" s="267">
        <v>3131</v>
      </c>
      <c r="J637" s="267">
        <v>2662</v>
      </c>
      <c r="K637" s="267">
        <v>2920</v>
      </c>
      <c r="L637" s="267">
        <v>2798</v>
      </c>
      <c r="M637" s="267">
        <v>2598</v>
      </c>
      <c r="N637" s="270">
        <v>0.951127338689985</v>
      </c>
      <c r="O637" s="269">
        <v>81796</v>
      </c>
      <c r="P637" s="297">
        <v>0.9</v>
      </c>
      <c r="Q637" s="270">
        <v>0.955640050697085</v>
      </c>
      <c r="R637" s="270">
        <v>0.956907090464548</v>
      </c>
      <c r="S637" s="270">
        <v>0.958219178082192</v>
      </c>
      <c r="T637" s="298">
        <v>-0.00126703976746279</v>
      </c>
      <c r="U637" s="269">
        <v>85999</v>
      </c>
      <c r="V637" s="269">
        <v>76230</v>
      </c>
      <c r="W637" s="270">
        <v>0.88640565587972</v>
      </c>
      <c r="X637" s="270">
        <v>0.838191803971272</v>
      </c>
      <c r="Y637" s="271">
        <v>0.813569682151589</v>
      </c>
      <c r="Z637" s="271">
        <v>0.88972602739726</v>
      </c>
      <c r="AA637" s="298">
        <v>0.0246221218196825</v>
      </c>
      <c r="AB637" s="267">
        <v>19985</v>
      </c>
      <c r="AC637" s="267">
        <v>17523</v>
      </c>
      <c r="AD637" s="267">
        <v>21076</v>
      </c>
      <c r="AE637" s="267">
        <v>18650</v>
      </c>
      <c r="AF637" s="271">
        <v>0.876807605704278</v>
      </c>
      <c r="AG637" s="271">
        <v>0.884892769026381</v>
      </c>
      <c r="AH637" s="298">
        <v>-0.00808516332210252</v>
      </c>
    </row>
    <row r="638" spans="1:34">
      <c r="A638" s="318" t="s">
        <v>719</v>
      </c>
      <c r="B638" s="324" t="s">
        <v>3351</v>
      </c>
      <c r="C638" s="296" t="s">
        <v>1096</v>
      </c>
      <c r="D638" s="324" t="s">
        <v>1097</v>
      </c>
      <c r="E638" s="266">
        <v>2122</v>
      </c>
      <c r="F638" s="266">
        <v>2088</v>
      </c>
      <c r="G638" s="266">
        <v>1781</v>
      </c>
      <c r="H638" s="267">
        <v>2821</v>
      </c>
      <c r="I638" s="267">
        <v>2762</v>
      </c>
      <c r="J638" s="267">
        <v>2402</v>
      </c>
      <c r="K638" s="267">
        <v>2538</v>
      </c>
      <c r="L638" s="267">
        <v>2506</v>
      </c>
      <c r="M638" s="267">
        <v>2258</v>
      </c>
      <c r="N638" s="270">
        <v>0.986188634180534</v>
      </c>
      <c r="O638" s="269">
        <v>75974</v>
      </c>
      <c r="P638" s="297">
        <v>0.9</v>
      </c>
      <c r="Q638" s="270">
        <v>0.983977379830349</v>
      </c>
      <c r="R638" s="270">
        <v>0.979085430698334</v>
      </c>
      <c r="S638" s="270">
        <v>0.987391646966115</v>
      </c>
      <c r="T638" s="298">
        <v>0.00489194913201485</v>
      </c>
      <c r="U638" s="269">
        <v>77038</v>
      </c>
      <c r="V638" s="269">
        <v>67895</v>
      </c>
      <c r="W638" s="270">
        <v>0.881318310444196</v>
      </c>
      <c r="X638" s="270">
        <v>0.839302544769086</v>
      </c>
      <c r="Y638" s="271">
        <v>0.851471109535626</v>
      </c>
      <c r="Z638" s="271">
        <v>0.889676910953507</v>
      </c>
      <c r="AA638" s="298">
        <v>-0.0121685647665399</v>
      </c>
      <c r="AB638" s="267">
        <v>17603</v>
      </c>
      <c r="AC638" s="267">
        <v>15422</v>
      </c>
      <c r="AD638" s="267">
        <v>18703</v>
      </c>
      <c r="AE638" s="267">
        <v>16347</v>
      </c>
      <c r="AF638" s="271">
        <v>0.876100664659433</v>
      </c>
      <c r="AG638" s="271">
        <v>0.874030904133027</v>
      </c>
      <c r="AH638" s="298">
        <v>0.00206976052640628</v>
      </c>
    </row>
    <row r="639" spans="1:34">
      <c r="A639" s="318" t="s">
        <v>719</v>
      </c>
      <c r="B639" s="324" t="s">
        <v>3337</v>
      </c>
      <c r="C639" s="296" t="s">
        <v>1098</v>
      </c>
      <c r="D639" s="324" t="s">
        <v>1099</v>
      </c>
      <c r="E639" s="266">
        <v>1458</v>
      </c>
      <c r="F639" s="266">
        <v>1336</v>
      </c>
      <c r="G639" s="266">
        <v>1234</v>
      </c>
      <c r="H639" s="267">
        <v>1882</v>
      </c>
      <c r="I639" s="267">
        <v>1647</v>
      </c>
      <c r="J639" s="267">
        <v>1608</v>
      </c>
      <c r="K639" s="267">
        <v>1829</v>
      </c>
      <c r="L639" s="267">
        <v>1737</v>
      </c>
      <c r="M639" s="267">
        <v>1623</v>
      </c>
      <c r="N639" s="270">
        <v>0.910079678826734</v>
      </c>
      <c r="O639" s="269">
        <v>44431</v>
      </c>
      <c r="P639" s="297">
        <v>0.9</v>
      </c>
      <c r="Q639" s="270">
        <v>0.916323731138546</v>
      </c>
      <c r="R639" s="270">
        <v>0.875132837407014</v>
      </c>
      <c r="S639" s="270">
        <v>0.949699289229087</v>
      </c>
      <c r="T639" s="298">
        <v>0.0411908937315321</v>
      </c>
      <c r="U639" s="269">
        <v>48821</v>
      </c>
      <c r="V639" s="269">
        <v>41975</v>
      </c>
      <c r="W639" s="270">
        <v>0.859773458143012</v>
      </c>
      <c r="X639" s="270">
        <v>0.84636488340192</v>
      </c>
      <c r="Y639" s="271">
        <v>0.854410201912859</v>
      </c>
      <c r="Z639" s="271">
        <v>0.887370147621651</v>
      </c>
      <c r="AA639" s="298">
        <v>-0.00804531851093826</v>
      </c>
      <c r="AB639" s="267">
        <v>11946</v>
      </c>
      <c r="AC639" s="267">
        <v>10652</v>
      </c>
      <c r="AD639" s="267">
        <v>12142</v>
      </c>
      <c r="AE639" s="267">
        <v>10489</v>
      </c>
      <c r="AF639" s="271">
        <v>0.891679223170936</v>
      </c>
      <c r="AG639" s="271">
        <v>0.863860978422006</v>
      </c>
      <c r="AH639" s="298">
        <v>0.0278182447489296</v>
      </c>
    </row>
    <row r="640" spans="1:34">
      <c r="A640" s="318" t="s">
        <v>719</v>
      </c>
      <c r="B640" s="324" t="s">
        <v>3337</v>
      </c>
      <c r="C640" s="296" t="s">
        <v>1100</v>
      </c>
      <c r="D640" s="324" t="s">
        <v>1101</v>
      </c>
      <c r="E640" s="266">
        <v>2732</v>
      </c>
      <c r="F640" s="266">
        <v>2649</v>
      </c>
      <c r="G640" s="266">
        <v>2487</v>
      </c>
      <c r="H640" s="267">
        <v>3668</v>
      </c>
      <c r="I640" s="267">
        <v>3593</v>
      </c>
      <c r="J640" s="267">
        <v>3301</v>
      </c>
      <c r="K640" s="267">
        <v>3364</v>
      </c>
      <c r="L640" s="267">
        <v>3331</v>
      </c>
      <c r="M640" s="267">
        <v>3158</v>
      </c>
      <c r="N640" s="270">
        <v>0.980967536600891</v>
      </c>
      <c r="O640" s="269">
        <v>92466</v>
      </c>
      <c r="P640" s="297">
        <v>0.9</v>
      </c>
      <c r="Q640" s="270">
        <v>0.969619326500732</v>
      </c>
      <c r="R640" s="270">
        <v>0.979552889858233</v>
      </c>
      <c r="S640" s="270">
        <v>0.990190249702735</v>
      </c>
      <c r="T640" s="298">
        <v>-0.0099335633575014</v>
      </c>
      <c r="U640" s="269">
        <v>94260</v>
      </c>
      <c r="V640" s="269">
        <v>86138</v>
      </c>
      <c r="W640" s="270">
        <v>0.91383407596011</v>
      </c>
      <c r="X640" s="270">
        <v>0.910322108345534</v>
      </c>
      <c r="Y640" s="271">
        <v>0.899945474372955</v>
      </c>
      <c r="Z640" s="271">
        <v>0.938763376932224</v>
      </c>
      <c r="AA640" s="298">
        <v>0.0103766339725792</v>
      </c>
      <c r="AB640" s="267">
        <v>22791</v>
      </c>
      <c r="AC640" s="267">
        <v>21209</v>
      </c>
      <c r="AD640" s="267">
        <v>23946</v>
      </c>
      <c r="AE640" s="267">
        <v>21769</v>
      </c>
      <c r="AF640" s="271">
        <v>0.930586635075249</v>
      </c>
      <c r="AG640" s="271">
        <v>0.909087112670175</v>
      </c>
      <c r="AH640" s="298">
        <v>0.0214995224050744</v>
      </c>
    </row>
    <row r="641" spans="1:34">
      <c r="A641" s="318" t="s">
        <v>719</v>
      </c>
      <c r="B641" s="324" t="s">
        <v>3351</v>
      </c>
      <c r="C641" s="296" t="s">
        <v>1102</v>
      </c>
      <c r="D641" s="324" t="s">
        <v>1103</v>
      </c>
      <c r="E641" s="266">
        <v>3346</v>
      </c>
      <c r="F641" s="266">
        <v>3120</v>
      </c>
      <c r="G641" s="266">
        <v>2846</v>
      </c>
      <c r="H641" s="267">
        <v>4230</v>
      </c>
      <c r="I641" s="267">
        <v>3997</v>
      </c>
      <c r="J641" s="267">
        <v>3651</v>
      </c>
      <c r="K641" s="267">
        <v>3459</v>
      </c>
      <c r="L641" s="267">
        <v>3206</v>
      </c>
      <c r="M641" s="267">
        <v>3066</v>
      </c>
      <c r="N641" s="270">
        <v>0.92313652712941</v>
      </c>
      <c r="O641" s="269">
        <v>96501</v>
      </c>
      <c r="P641" s="297">
        <v>0.9</v>
      </c>
      <c r="Q641" s="270">
        <v>0.932456664674238</v>
      </c>
      <c r="R641" s="270">
        <v>0.944917257683215</v>
      </c>
      <c r="S641" s="270">
        <v>0.926857473258167</v>
      </c>
      <c r="T641" s="298">
        <v>-0.0124605930089772</v>
      </c>
      <c r="U641" s="269">
        <v>104536</v>
      </c>
      <c r="V641" s="269">
        <v>90709</v>
      </c>
      <c r="W641" s="270">
        <v>0.8677297773016</v>
      </c>
      <c r="X641" s="270">
        <v>0.850567842199641</v>
      </c>
      <c r="Y641" s="271">
        <v>0.863120567375886</v>
      </c>
      <c r="Z641" s="271">
        <v>0.886383347788378</v>
      </c>
      <c r="AA641" s="298">
        <v>-0.0125527251762452</v>
      </c>
      <c r="AB641" s="267">
        <v>25841</v>
      </c>
      <c r="AC641" s="267">
        <v>22630</v>
      </c>
      <c r="AD641" s="267">
        <v>25374</v>
      </c>
      <c r="AE641" s="267">
        <v>22338</v>
      </c>
      <c r="AF641" s="271">
        <v>0.875740102937193</v>
      </c>
      <c r="AG641" s="271">
        <v>0.880349964530622</v>
      </c>
      <c r="AH641" s="298">
        <v>-0.00460986159342902</v>
      </c>
    </row>
    <row r="642" spans="1:34">
      <c r="A642" s="318" t="s">
        <v>719</v>
      </c>
      <c r="B642" s="324" t="s">
        <v>3352</v>
      </c>
      <c r="C642" s="296" t="s">
        <v>1104</v>
      </c>
      <c r="D642" s="324" t="s">
        <v>1105</v>
      </c>
      <c r="E642" s="266">
        <v>4628</v>
      </c>
      <c r="F642" s="266">
        <v>4485</v>
      </c>
      <c r="G642" s="266">
        <v>4279</v>
      </c>
      <c r="H642" s="267">
        <v>5187</v>
      </c>
      <c r="I642" s="267">
        <v>4961</v>
      </c>
      <c r="J642" s="267">
        <v>4756</v>
      </c>
      <c r="K642" s="267">
        <v>4396</v>
      </c>
      <c r="L642" s="267">
        <v>4258</v>
      </c>
      <c r="M642" s="267">
        <v>4173</v>
      </c>
      <c r="N642" s="270">
        <v>0.969414619797029</v>
      </c>
      <c r="O642" s="269">
        <v>131821</v>
      </c>
      <c r="P642" s="297">
        <v>0.9</v>
      </c>
      <c r="Q642" s="270">
        <v>0.969101123595506</v>
      </c>
      <c r="R642" s="270">
        <v>0.956429535376904</v>
      </c>
      <c r="S642" s="270">
        <v>0.968607825295723</v>
      </c>
      <c r="T642" s="298">
        <v>0.0126715882186018</v>
      </c>
      <c r="U642" s="269">
        <v>135980</v>
      </c>
      <c r="V642" s="269">
        <v>125857</v>
      </c>
      <c r="W642" s="270">
        <v>0.925555228710104</v>
      </c>
      <c r="X642" s="270">
        <v>0.924589455488332</v>
      </c>
      <c r="Y642" s="271">
        <v>0.916907653749759</v>
      </c>
      <c r="Z642" s="271">
        <v>0.949272065514104</v>
      </c>
      <c r="AA642" s="298">
        <v>0.00768180173857291</v>
      </c>
      <c r="AB642" s="267">
        <v>31998</v>
      </c>
      <c r="AC642" s="267">
        <v>29866</v>
      </c>
      <c r="AD642" s="267">
        <v>32721</v>
      </c>
      <c r="AE642" s="267">
        <v>30468</v>
      </c>
      <c r="AF642" s="271">
        <v>0.93337083567723</v>
      </c>
      <c r="AG642" s="271">
        <v>0.931145136151096</v>
      </c>
      <c r="AH642" s="298">
        <v>0.00222569952613416</v>
      </c>
    </row>
    <row r="643" spans="1:34">
      <c r="A643" s="318" t="s">
        <v>719</v>
      </c>
      <c r="B643" s="324" t="s">
        <v>3352</v>
      </c>
      <c r="C643" s="296" t="s">
        <v>1106</v>
      </c>
      <c r="D643" s="324" t="s">
        <v>1107</v>
      </c>
      <c r="E643" s="266">
        <v>3938</v>
      </c>
      <c r="F643" s="266">
        <v>3912</v>
      </c>
      <c r="G643" s="266">
        <v>3727</v>
      </c>
      <c r="H643" s="267">
        <v>4421</v>
      </c>
      <c r="I643" s="267">
        <v>4378</v>
      </c>
      <c r="J643" s="267">
        <v>4231</v>
      </c>
      <c r="K643" s="267">
        <v>3633</v>
      </c>
      <c r="L643" s="267">
        <v>3602</v>
      </c>
      <c r="M643" s="267">
        <v>3490</v>
      </c>
      <c r="N643" s="270">
        <v>0.989945897204689</v>
      </c>
      <c r="O643" s="269">
        <v>109785</v>
      </c>
      <c r="P643" s="297">
        <v>0.9</v>
      </c>
      <c r="Q643" s="270">
        <v>0.993397663788725</v>
      </c>
      <c r="R643" s="270">
        <v>0.990273693734449</v>
      </c>
      <c r="S643" s="270">
        <v>0.991467107074044</v>
      </c>
      <c r="T643" s="298">
        <v>0.00312397005427612</v>
      </c>
      <c r="U643" s="269">
        <v>110900</v>
      </c>
      <c r="V643" s="269">
        <v>105990</v>
      </c>
      <c r="W643" s="270">
        <v>0.955725879170424</v>
      </c>
      <c r="X643" s="270">
        <v>0.946419502285424</v>
      </c>
      <c r="Y643" s="271">
        <v>0.957023297896404</v>
      </c>
      <c r="Z643" s="271">
        <v>0.960638590696394</v>
      </c>
      <c r="AA643" s="298">
        <v>-0.0106037956109795</v>
      </c>
      <c r="AB643" s="267">
        <v>26778</v>
      </c>
      <c r="AC643" s="267">
        <v>25640</v>
      </c>
      <c r="AD643" s="267">
        <v>26993</v>
      </c>
      <c r="AE643" s="267">
        <v>25956</v>
      </c>
      <c r="AF643" s="271">
        <v>0.957502427365748</v>
      </c>
      <c r="AG643" s="271">
        <v>0.961582632534361</v>
      </c>
      <c r="AH643" s="298">
        <v>-0.00408020516861274</v>
      </c>
    </row>
    <row r="644" spans="1:34">
      <c r="A644" s="318" t="s">
        <v>719</v>
      </c>
      <c r="B644" s="324" t="s">
        <v>3352</v>
      </c>
      <c r="C644" s="296" t="s">
        <v>1108</v>
      </c>
      <c r="D644" s="324" t="s">
        <v>1109</v>
      </c>
      <c r="E644" s="266">
        <v>2716</v>
      </c>
      <c r="F644" s="266">
        <v>2694</v>
      </c>
      <c r="G644" s="266">
        <v>2397</v>
      </c>
      <c r="H644" s="267">
        <v>3207</v>
      </c>
      <c r="I644" s="267">
        <v>3188</v>
      </c>
      <c r="J644" s="267">
        <v>2921</v>
      </c>
      <c r="K644" s="267">
        <v>2497</v>
      </c>
      <c r="L644" s="267">
        <v>2483</v>
      </c>
      <c r="M644" s="267">
        <v>2125</v>
      </c>
      <c r="N644" s="270">
        <v>0.986114103761163</v>
      </c>
      <c r="O644" s="269">
        <v>82378</v>
      </c>
      <c r="P644" s="297">
        <v>0.9</v>
      </c>
      <c r="Q644" s="270">
        <v>0.991899852724595</v>
      </c>
      <c r="R644" s="270">
        <v>0.9940754599314</v>
      </c>
      <c r="S644" s="270">
        <v>0.994393271926312</v>
      </c>
      <c r="T644" s="298">
        <v>-0.00217560720680499</v>
      </c>
      <c r="U644" s="269">
        <v>83538</v>
      </c>
      <c r="V644" s="269">
        <v>72609</v>
      </c>
      <c r="W644" s="270">
        <v>0.869173310349781</v>
      </c>
      <c r="X644" s="270">
        <v>0.882547864506627</v>
      </c>
      <c r="Y644" s="271">
        <v>0.910820081072654</v>
      </c>
      <c r="Z644" s="271">
        <v>0.851021225470565</v>
      </c>
      <c r="AA644" s="298">
        <v>-0.0282722165660262</v>
      </c>
      <c r="AB644" s="267">
        <v>18828</v>
      </c>
      <c r="AC644" s="267">
        <v>16421</v>
      </c>
      <c r="AD644" s="267">
        <v>19957</v>
      </c>
      <c r="AE644" s="267">
        <v>17673</v>
      </c>
      <c r="AF644" s="271">
        <v>0.872158487359252</v>
      </c>
      <c r="AG644" s="271">
        <v>0.885553940973092</v>
      </c>
      <c r="AH644" s="298">
        <v>-0.01339545361384</v>
      </c>
    </row>
    <row r="645" spans="1:34">
      <c r="A645" s="318" t="s">
        <v>719</v>
      </c>
      <c r="B645" s="324" t="s">
        <v>3352</v>
      </c>
      <c r="C645" s="296" t="s">
        <v>1110</v>
      </c>
      <c r="D645" s="324" t="s">
        <v>1110</v>
      </c>
      <c r="E645" s="266">
        <v>2638</v>
      </c>
      <c r="F645" s="266">
        <v>2581</v>
      </c>
      <c r="G645" s="266">
        <v>2501</v>
      </c>
      <c r="H645" s="267">
        <v>2954</v>
      </c>
      <c r="I645" s="267">
        <v>2894</v>
      </c>
      <c r="J645" s="267">
        <v>2755</v>
      </c>
      <c r="K645" s="267">
        <v>2298</v>
      </c>
      <c r="L645" s="267">
        <v>2265</v>
      </c>
      <c r="M645" s="267">
        <v>2206</v>
      </c>
      <c r="N645" s="270">
        <v>0.982809945075678</v>
      </c>
      <c r="O645" s="269">
        <v>70323</v>
      </c>
      <c r="P645" s="297">
        <v>0.9</v>
      </c>
      <c r="Q645" s="270">
        <v>0.978392721758908</v>
      </c>
      <c r="R645" s="270">
        <v>0.97968855788761</v>
      </c>
      <c r="S645" s="270">
        <v>0.985639686684073</v>
      </c>
      <c r="T645" s="298">
        <v>-0.00129583612870177</v>
      </c>
      <c r="U645" s="269">
        <v>71553</v>
      </c>
      <c r="V645" s="269">
        <v>66165</v>
      </c>
      <c r="W645" s="270">
        <v>0.924699174038824</v>
      </c>
      <c r="X645" s="270">
        <v>0.948066717210008</v>
      </c>
      <c r="Y645" s="271">
        <v>0.932633716993907</v>
      </c>
      <c r="Z645" s="271">
        <v>0.959965187119234</v>
      </c>
      <c r="AA645" s="298">
        <v>0.0154330002161011</v>
      </c>
      <c r="AB645" s="267">
        <v>17018</v>
      </c>
      <c r="AC645" s="267">
        <v>16069</v>
      </c>
      <c r="AD645" s="267">
        <v>16895</v>
      </c>
      <c r="AE645" s="267">
        <v>15739</v>
      </c>
      <c r="AF645" s="271">
        <v>0.944235515336702</v>
      </c>
      <c r="AG645" s="271">
        <v>0.931577389760284</v>
      </c>
      <c r="AH645" s="298">
        <v>0.0126581255764182</v>
      </c>
    </row>
    <row r="646" spans="1:34">
      <c r="A646" s="318" t="s">
        <v>719</v>
      </c>
      <c r="B646" s="324" t="s">
        <v>3352</v>
      </c>
      <c r="C646" s="296" t="s">
        <v>1111</v>
      </c>
      <c r="D646" s="324" t="s">
        <v>1111</v>
      </c>
      <c r="E646" s="266">
        <v>2</v>
      </c>
      <c r="F646" s="266">
        <v>1</v>
      </c>
      <c r="G646" s="266">
        <v>1</v>
      </c>
      <c r="H646" s="267">
        <v>2</v>
      </c>
      <c r="I646" s="267">
        <v>1</v>
      </c>
      <c r="J646" s="267">
        <v>0</v>
      </c>
      <c r="K646" s="267">
        <v>0</v>
      </c>
      <c r="L646" s="267">
        <v>0</v>
      </c>
      <c r="M646" s="267">
        <v>0</v>
      </c>
      <c r="N646" s="270">
        <v>0.4</v>
      </c>
      <c r="O646" s="269">
        <v>2</v>
      </c>
      <c r="P646" s="297">
        <v>0.9</v>
      </c>
      <c r="Q646" s="270">
        <v>0.5</v>
      </c>
      <c r="R646" s="270">
        <v>0.5</v>
      </c>
      <c r="S646" s="270">
        <v>0</v>
      </c>
      <c r="T646" s="298">
        <v>0</v>
      </c>
      <c r="U646" s="269">
        <v>5</v>
      </c>
      <c r="V646" s="269">
        <v>1</v>
      </c>
      <c r="W646" s="270">
        <v>0.2</v>
      </c>
      <c r="X646" s="270">
        <v>0.5</v>
      </c>
      <c r="Y646" s="271">
        <v>0</v>
      </c>
      <c r="Z646" s="271">
        <v>0</v>
      </c>
      <c r="AA646" s="298">
        <v>0.5</v>
      </c>
      <c r="AB646" s="267">
        <v>4</v>
      </c>
      <c r="AC646" s="267">
        <v>1</v>
      </c>
      <c r="AD646" s="267">
        <v>1</v>
      </c>
      <c r="AE646" s="267">
        <v>0</v>
      </c>
      <c r="AF646" s="271">
        <v>0.25</v>
      </c>
      <c r="AG646" s="271">
        <v>0</v>
      </c>
      <c r="AH646" s="298">
        <v>0.25</v>
      </c>
    </row>
    <row r="647" spans="1:34">
      <c r="A647" s="318" t="s">
        <v>719</v>
      </c>
      <c r="B647" s="324" t="s">
        <v>3352</v>
      </c>
      <c r="C647" s="296" t="s">
        <v>1112</v>
      </c>
      <c r="D647" s="324" t="s">
        <v>1113</v>
      </c>
      <c r="E647" s="266">
        <v>15</v>
      </c>
      <c r="F647" s="266">
        <v>11</v>
      </c>
      <c r="G647" s="266">
        <v>10</v>
      </c>
      <c r="H647" s="267">
        <v>19</v>
      </c>
      <c r="I647" s="267">
        <v>18</v>
      </c>
      <c r="J647" s="267">
        <v>18</v>
      </c>
      <c r="K647" s="267">
        <v>11</v>
      </c>
      <c r="L647" s="267">
        <v>11</v>
      </c>
      <c r="M647" s="267">
        <v>11</v>
      </c>
      <c r="N647" s="270">
        <v>0.93036750483559</v>
      </c>
      <c r="O647" s="269">
        <v>481</v>
      </c>
      <c r="P647" s="297">
        <v>0.9</v>
      </c>
      <c r="Q647" s="270">
        <v>0.733333333333333</v>
      </c>
      <c r="R647" s="270">
        <v>0.947368421052632</v>
      </c>
      <c r="S647" s="270">
        <v>1</v>
      </c>
      <c r="T647" s="298">
        <v>-0.214035087719298</v>
      </c>
      <c r="U647" s="269">
        <v>517</v>
      </c>
      <c r="V647" s="269">
        <v>508</v>
      </c>
      <c r="W647" s="270">
        <v>0.982591876208897</v>
      </c>
      <c r="X647" s="270">
        <v>0.666666666666667</v>
      </c>
      <c r="Y647" s="271">
        <v>0.947368421052632</v>
      </c>
      <c r="Z647" s="271">
        <v>1</v>
      </c>
      <c r="AA647" s="298">
        <v>-0.280701754385965</v>
      </c>
      <c r="AB647" s="267">
        <v>92</v>
      </c>
      <c r="AC647" s="267">
        <v>86</v>
      </c>
      <c r="AD647" s="267">
        <v>82</v>
      </c>
      <c r="AE647" s="267">
        <v>82</v>
      </c>
      <c r="AF647" s="271">
        <v>0.934782608695652</v>
      </c>
      <c r="AG647" s="271">
        <v>1</v>
      </c>
      <c r="AH647" s="298">
        <v>-0.0652173913043478</v>
      </c>
    </row>
    <row r="648" spans="1:34">
      <c r="A648" s="318" t="s">
        <v>719</v>
      </c>
      <c r="B648" s="324" t="s">
        <v>3352</v>
      </c>
      <c r="C648" s="296" t="s">
        <v>1114</v>
      </c>
      <c r="D648" s="324" t="s">
        <v>1114</v>
      </c>
      <c r="E648" s="266">
        <v>1307</v>
      </c>
      <c r="F648" s="266">
        <v>1267</v>
      </c>
      <c r="G648" s="266">
        <v>1227</v>
      </c>
      <c r="H648" s="267">
        <v>1467</v>
      </c>
      <c r="I648" s="267">
        <v>1417</v>
      </c>
      <c r="J648" s="267">
        <v>1327</v>
      </c>
      <c r="K648" s="267">
        <v>1223</v>
      </c>
      <c r="L648" s="267">
        <v>1189</v>
      </c>
      <c r="M648" s="267">
        <v>1120</v>
      </c>
      <c r="N648" s="270">
        <v>0.959692898272553</v>
      </c>
      <c r="O648" s="269">
        <v>38000</v>
      </c>
      <c r="P648" s="297">
        <v>0.9</v>
      </c>
      <c r="Q648" s="270">
        <v>0.969395562356542</v>
      </c>
      <c r="R648" s="270">
        <v>0.965916837082481</v>
      </c>
      <c r="S648" s="270">
        <v>0.972199509403107</v>
      </c>
      <c r="T648" s="298">
        <v>0.00347872527406046</v>
      </c>
      <c r="U648" s="269">
        <v>39596</v>
      </c>
      <c r="V648" s="269">
        <v>36433</v>
      </c>
      <c r="W648" s="270">
        <v>0.920118193756945</v>
      </c>
      <c r="X648" s="270">
        <v>0.938791124713083</v>
      </c>
      <c r="Y648" s="271">
        <v>0.904567143830947</v>
      </c>
      <c r="Z648" s="271">
        <v>0.915780866721177</v>
      </c>
      <c r="AA648" s="298">
        <v>0.0342239808821359</v>
      </c>
      <c r="AB648" s="267">
        <v>9122</v>
      </c>
      <c r="AC648" s="267">
        <v>8461</v>
      </c>
      <c r="AD648" s="267">
        <v>9234</v>
      </c>
      <c r="AE648" s="267">
        <v>8550</v>
      </c>
      <c r="AF648" s="271">
        <v>0.927537820653366</v>
      </c>
      <c r="AG648" s="271">
        <v>0.925925925925926</v>
      </c>
      <c r="AH648" s="298">
        <v>0.00161189472743961</v>
      </c>
    </row>
    <row r="649" spans="1:34">
      <c r="A649" s="318" t="s">
        <v>719</v>
      </c>
      <c r="B649" s="324" t="s">
        <v>3352</v>
      </c>
      <c r="C649" s="296" t="s">
        <v>1115</v>
      </c>
      <c r="D649" s="324" t="s">
        <v>1116</v>
      </c>
      <c r="E649" s="266">
        <v>6</v>
      </c>
      <c r="F649" s="266">
        <v>4</v>
      </c>
      <c r="G649" s="266">
        <v>2</v>
      </c>
      <c r="H649" s="267">
        <v>7</v>
      </c>
      <c r="I649" s="267">
        <v>7</v>
      </c>
      <c r="J649" s="267">
        <v>5</v>
      </c>
      <c r="K649" s="267">
        <v>9</v>
      </c>
      <c r="L649" s="267">
        <v>9</v>
      </c>
      <c r="M649" s="267">
        <v>7</v>
      </c>
      <c r="N649" s="270">
        <v>0.912162162162162</v>
      </c>
      <c r="O649" s="269">
        <v>135</v>
      </c>
      <c r="P649" s="297">
        <v>0.9</v>
      </c>
      <c r="Q649" s="270">
        <v>0.666666666666667</v>
      </c>
      <c r="R649" s="270">
        <v>1</v>
      </c>
      <c r="S649" s="270">
        <v>1</v>
      </c>
      <c r="T649" s="298">
        <v>-0.333333333333333</v>
      </c>
      <c r="U649" s="269">
        <v>148</v>
      </c>
      <c r="V649" s="269">
        <v>128</v>
      </c>
      <c r="W649" s="270">
        <v>0.864864864864865</v>
      </c>
      <c r="X649" s="270">
        <v>0.333333333333333</v>
      </c>
      <c r="Y649" s="271">
        <v>0.714285714285714</v>
      </c>
      <c r="Z649" s="271">
        <v>0.777777777777778</v>
      </c>
      <c r="AA649" s="298">
        <v>-0.380952380952381</v>
      </c>
      <c r="AB649" s="267">
        <v>39</v>
      </c>
      <c r="AC649" s="267">
        <v>30</v>
      </c>
      <c r="AD649" s="267">
        <v>48</v>
      </c>
      <c r="AE649" s="267">
        <v>41</v>
      </c>
      <c r="AF649" s="271">
        <v>0.769230769230769</v>
      </c>
      <c r="AG649" s="271">
        <v>0.854166666666667</v>
      </c>
      <c r="AH649" s="298">
        <v>-0.0849358974358974</v>
      </c>
    </row>
    <row r="650" spans="1:34">
      <c r="A650" s="318" t="s">
        <v>719</v>
      </c>
      <c r="B650" s="324" t="s">
        <v>3353</v>
      </c>
      <c r="C650" s="296" t="s">
        <v>1117</v>
      </c>
      <c r="D650" s="324" t="s">
        <v>1117</v>
      </c>
      <c r="E650" s="266">
        <v>2988</v>
      </c>
      <c r="F650" s="266">
        <v>2957</v>
      </c>
      <c r="G650" s="266">
        <v>2779</v>
      </c>
      <c r="H650" s="267">
        <v>4643</v>
      </c>
      <c r="I650" s="267">
        <v>4621</v>
      </c>
      <c r="J650" s="267">
        <v>4421</v>
      </c>
      <c r="K650" s="267">
        <v>3649</v>
      </c>
      <c r="L650" s="267">
        <v>3614</v>
      </c>
      <c r="M650" s="267">
        <v>3472</v>
      </c>
      <c r="N650" s="270">
        <v>0.988034669627616</v>
      </c>
      <c r="O650" s="269">
        <v>119238</v>
      </c>
      <c r="P650" s="297">
        <v>0.9</v>
      </c>
      <c r="Q650" s="270">
        <v>0.989625167336011</v>
      </c>
      <c r="R650" s="270">
        <v>0.995261684255869</v>
      </c>
      <c r="S650" s="270">
        <v>0.990408331049603</v>
      </c>
      <c r="T650" s="298">
        <v>-0.00563651691985834</v>
      </c>
      <c r="U650" s="269">
        <v>120682</v>
      </c>
      <c r="V650" s="269">
        <v>114747</v>
      </c>
      <c r="W650" s="270">
        <v>0.950821166371124</v>
      </c>
      <c r="X650" s="270">
        <v>0.930053547523427</v>
      </c>
      <c r="Y650" s="271">
        <v>0.952186086581951</v>
      </c>
      <c r="Z650" s="271">
        <v>0.951493559879419</v>
      </c>
      <c r="AA650" s="298">
        <v>-0.0221325390585243</v>
      </c>
      <c r="AB650" s="267">
        <v>27319</v>
      </c>
      <c r="AC650" s="267">
        <v>25929</v>
      </c>
      <c r="AD650" s="267">
        <v>29088</v>
      </c>
      <c r="AE650" s="267">
        <v>27776</v>
      </c>
      <c r="AF650" s="271">
        <v>0.949119660309675</v>
      </c>
      <c r="AG650" s="271">
        <v>0.954895489548955</v>
      </c>
      <c r="AH650" s="298">
        <v>-0.00577582923928033</v>
      </c>
    </row>
    <row r="651" spans="1:34">
      <c r="A651" s="318" t="s">
        <v>719</v>
      </c>
      <c r="B651" s="324" t="s">
        <v>3353</v>
      </c>
      <c r="C651" s="296" t="s">
        <v>1118</v>
      </c>
      <c r="D651" s="324" t="s">
        <v>1119</v>
      </c>
      <c r="E651" s="266">
        <v>2253</v>
      </c>
      <c r="F651" s="266">
        <v>2231</v>
      </c>
      <c r="G651" s="266">
        <v>1975</v>
      </c>
      <c r="H651" s="267">
        <v>3107</v>
      </c>
      <c r="I651" s="267">
        <v>3084</v>
      </c>
      <c r="J651" s="267">
        <v>2701</v>
      </c>
      <c r="K651" s="267">
        <v>2827</v>
      </c>
      <c r="L651" s="267">
        <v>2816</v>
      </c>
      <c r="M651" s="267">
        <v>2560</v>
      </c>
      <c r="N651" s="270">
        <v>0.992399326686521</v>
      </c>
      <c r="O651" s="269">
        <v>76643</v>
      </c>
      <c r="P651" s="297">
        <v>0.9</v>
      </c>
      <c r="Q651" s="270">
        <v>0.990235241899689</v>
      </c>
      <c r="R651" s="270">
        <v>0.992597360798198</v>
      </c>
      <c r="S651" s="270">
        <v>0.996108949416342</v>
      </c>
      <c r="T651" s="298">
        <v>-0.00236211889850835</v>
      </c>
      <c r="U651" s="269">
        <v>77230</v>
      </c>
      <c r="V651" s="269">
        <v>69262</v>
      </c>
      <c r="W651" s="270">
        <v>0.896827657645992</v>
      </c>
      <c r="X651" s="270">
        <v>0.876608965823347</v>
      </c>
      <c r="Y651" s="271">
        <v>0.869327325394271</v>
      </c>
      <c r="Z651" s="271">
        <v>0.905553590378493</v>
      </c>
      <c r="AA651" s="298">
        <v>0.00728164042907564</v>
      </c>
      <c r="AB651" s="267">
        <v>19055</v>
      </c>
      <c r="AC651" s="267">
        <v>17459</v>
      </c>
      <c r="AD651" s="267">
        <v>19650</v>
      </c>
      <c r="AE651" s="267">
        <v>17762</v>
      </c>
      <c r="AF651" s="271">
        <v>0.916242456048281</v>
      </c>
      <c r="AG651" s="271">
        <v>0.903918575063613</v>
      </c>
      <c r="AH651" s="298">
        <v>0.012323880984668</v>
      </c>
    </row>
    <row r="652" spans="1:34">
      <c r="A652" s="318" t="s">
        <v>719</v>
      </c>
      <c r="B652" s="324" t="s">
        <v>3353</v>
      </c>
      <c r="C652" s="296" t="s">
        <v>1120</v>
      </c>
      <c r="D652" s="324" t="s">
        <v>1121</v>
      </c>
      <c r="E652" s="266">
        <v>3376</v>
      </c>
      <c r="F652" s="266">
        <v>3325</v>
      </c>
      <c r="G652" s="266">
        <v>2985</v>
      </c>
      <c r="H652" s="267">
        <v>4862</v>
      </c>
      <c r="I652" s="267">
        <v>4779</v>
      </c>
      <c r="J652" s="267">
        <v>4157</v>
      </c>
      <c r="K652" s="267">
        <v>4257</v>
      </c>
      <c r="L652" s="267">
        <v>4186</v>
      </c>
      <c r="M652" s="267">
        <v>3836</v>
      </c>
      <c r="N652" s="270">
        <v>0.981660572235053</v>
      </c>
      <c r="O652" s="269">
        <v>122417</v>
      </c>
      <c r="P652" s="297">
        <v>0.9</v>
      </c>
      <c r="Q652" s="270">
        <v>0.98489336492891</v>
      </c>
      <c r="R652" s="270">
        <v>0.982928835870012</v>
      </c>
      <c r="S652" s="270">
        <v>0.983321587972751</v>
      </c>
      <c r="T652" s="298">
        <v>0.00196452905889766</v>
      </c>
      <c r="U652" s="269">
        <v>124704</v>
      </c>
      <c r="V652" s="269">
        <v>111607</v>
      </c>
      <c r="W652" s="270">
        <v>0.894975301513985</v>
      </c>
      <c r="X652" s="270">
        <v>0.884182464454976</v>
      </c>
      <c r="Y652" s="271">
        <v>0.854997943233237</v>
      </c>
      <c r="Z652" s="271">
        <v>0.901104063894762</v>
      </c>
      <c r="AA652" s="298">
        <v>0.029184521221739</v>
      </c>
      <c r="AB652" s="267">
        <v>29115</v>
      </c>
      <c r="AC652" s="267">
        <v>26434</v>
      </c>
      <c r="AD652" s="267">
        <v>30416</v>
      </c>
      <c r="AE652" s="267">
        <v>27282</v>
      </c>
      <c r="AF652" s="271">
        <v>0.907916881332646</v>
      </c>
      <c r="AG652" s="271">
        <v>0.896962125197265</v>
      </c>
      <c r="AH652" s="298">
        <v>0.0109547561353818</v>
      </c>
    </row>
    <row r="653" spans="1:34">
      <c r="A653" s="318" t="s">
        <v>719</v>
      </c>
      <c r="B653" s="324" t="s">
        <v>3351</v>
      </c>
      <c r="C653" s="296" t="s">
        <v>1122</v>
      </c>
      <c r="D653" s="324" t="s">
        <v>1122</v>
      </c>
      <c r="E653" s="266">
        <v>1569</v>
      </c>
      <c r="F653" s="266">
        <v>1551</v>
      </c>
      <c r="G653" s="266">
        <v>1488</v>
      </c>
      <c r="H653" s="267">
        <v>2156</v>
      </c>
      <c r="I653" s="267">
        <v>2120</v>
      </c>
      <c r="J653" s="267">
        <v>2034</v>
      </c>
      <c r="K653" s="267">
        <v>1893</v>
      </c>
      <c r="L653" s="267">
        <v>1874</v>
      </c>
      <c r="M653" s="267">
        <v>1822</v>
      </c>
      <c r="N653" s="270">
        <v>0.982465818196146</v>
      </c>
      <c r="O653" s="269">
        <v>49868</v>
      </c>
      <c r="P653" s="297">
        <v>0.9</v>
      </c>
      <c r="Q653" s="270">
        <v>0.988527724665392</v>
      </c>
      <c r="R653" s="270">
        <v>0.98330241187384</v>
      </c>
      <c r="S653" s="270">
        <v>0.989963021658743</v>
      </c>
      <c r="T653" s="298">
        <v>0.00522531279155147</v>
      </c>
      <c r="U653" s="269">
        <v>50758</v>
      </c>
      <c r="V653" s="269">
        <v>47490</v>
      </c>
      <c r="W653" s="270">
        <v>0.935616060522479</v>
      </c>
      <c r="X653" s="270">
        <v>0.948374760994264</v>
      </c>
      <c r="Y653" s="271">
        <v>0.943413729128015</v>
      </c>
      <c r="Z653" s="271">
        <v>0.962493396724776</v>
      </c>
      <c r="AA653" s="298">
        <v>0.00496103186624908</v>
      </c>
      <c r="AB653" s="267">
        <v>13202</v>
      </c>
      <c r="AC653" s="267">
        <v>12611</v>
      </c>
      <c r="AD653" s="267">
        <v>12887</v>
      </c>
      <c r="AE653" s="267">
        <v>11957</v>
      </c>
      <c r="AF653" s="271">
        <v>0.955234055446144</v>
      </c>
      <c r="AG653" s="271">
        <v>0.927834251571351</v>
      </c>
      <c r="AH653" s="298">
        <v>0.0273998038747935</v>
      </c>
    </row>
    <row r="654" spans="1:34">
      <c r="A654" s="318" t="s">
        <v>719</v>
      </c>
      <c r="B654" s="324" t="s">
        <v>3351</v>
      </c>
      <c r="C654" s="296" t="s">
        <v>1123</v>
      </c>
      <c r="D654" s="324" t="s">
        <v>1123</v>
      </c>
      <c r="E654" s="266">
        <v>1925</v>
      </c>
      <c r="F654" s="266">
        <v>1867</v>
      </c>
      <c r="G654" s="266">
        <v>1746</v>
      </c>
      <c r="H654" s="267">
        <v>2683</v>
      </c>
      <c r="I654" s="267">
        <v>2581</v>
      </c>
      <c r="J654" s="267">
        <v>2476</v>
      </c>
      <c r="K654" s="267">
        <v>2209</v>
      </c>
      <c r="L654" s="267">
        <v>2176</v>
      </c>
      <c r="M654" s="267">
        <v>2104</v>
      </c>
      <c r="N654" s="270">
        <v>0.975910347223271</v>
      </c>
      <c r="O654" s="269">
        <v>64616</v>
      </c>
      <c r="P654" s="297">
        <v>0.9</v>
      </c>
      <c r="Q654" s="270">
        <v>0.96987012987013</v>
      </c>
      <c r="R654" s="270">
        <v>0.961982855013045</v>
      </c>
      <c r="S654" s="270">
        <v>0.985061113626075</v>
      </c>
      <c r="T654" s="298">
        <v>0.00788727485708474</v>
      </c>
      <c r="U654" s="269">
        <v>66211</v>
      </c>
      <c r="V654" s="269">
        <v>61457</v>
      </c>
      <c r="W654" s="270">
        <v>0.928199241817825</v>
      </c>
      <c r="X654" s="270">
        <v>0.907012987012987</v>
      </c>
      <c r="Y654" s="271">
        <v>0.922847558702944</v>
      </c>
      <c r="Z654" s="271">
        <v>0.95246717971933</v>
      </c>
      <c r="AA654" s="298">
        <v>-0.0158345716899574</v>
      </c>
      <c r="AB654" s="267">
        <v>16267</v>
      </c>
      <c r="AC654" s="267">
        <v>15235</v>
      </c>
      <c r="AD654" s="267">
        <v>16260</v>
      </c>
      <c r="AE654" s="267">
        <v>15179</v>
      </c>
      <c r="AF654" s="271">
        <v>0.936558677076289</v>
      </c>
      <c r="AG654" s="271">
        <v>0.933517835178352</v>
      </c>
      <c r="AH654" s="298">
        <v>0.00304084189793763</v>
      </c>
    </row>
    <row r="655" spans="1:34">
      <c r="A655" s="318" t="s">
        <v>719</v>
      </c>
      <c r="B655" s="324" t="s">
        <v>3353</v>
      </c>
      <c r="C655" s="296" t="s">
        <v>1124</v>
      </c>
      <c r="D655" s="324" t="s">
        <v>1125</v>
      </c>
      <c r="E655" s="266">
        <v>2384</v>
      </c>
      <c r="F655" s="266">
        <v>2329</v>
      </c>
      <c r="G655" s="266">
        <v>2169</v>
      </c>
      <c r="H655" s="267">
        <v>3321</v>
      </c>
      <c r="I655" s="267">
        <v>3266</v>
      </c>
      <c r="J655" s="267">
        <v>2954</v>
      </c>
      <c r="K655" s="267">
        <v>3114</v>
      </c>
      <c r="L655" s="267">
        <v>3069</v>
      </c>
      <c r="M655" s="267">
        <v>2906</v>
      </c>
      <c r="N655" s="270">
        <v>0.985435697653591</v>
      </c>
      <c r="O655" s="269">
        <v>88027</v>
      </c>
      <c r="P655" s="297">
        <v>0.9</v>
      </c>
      <c r="Q655" s="270">
        <v>0.976929530201342</v>
      </c>
      <c r="R655" s="270">
        <v>0.983438723276122</v>
      </c>
      <c r="S655" s="270">
        <v>0.985549132947977</v>
      </c>
      <c r="T655" s="298">
        <v>-0.00650919307477937</v>
      </c>
      <c r="U655" s="269">
        <v>89328</v>
      </c>
      <c r="V655" s="269">
        <v>82918</v>
      </c>
      <c r="W655" s="270">
        <v>0.928241984596095</v>
      </c>
      <c r="X655" s="270">
        <v>0.909815436241611</v>
      </c>
      <c r="Y655" s="271">
        <v>0.889491117133394</v>
      </c>
      <c r="Z655" s="271">
        <v>0.93320488118176</v>
      </c>
      <c r="AA655" s="298">
        <v>0.0203243191082172</v>
      </c>
      <c r="AB655" s="267">
        <v>20706</v>
      </c>
      <c r="AC655" s="267">
        <v>19212</v>
      </c>
      <c r="AD655" s="267">
        <v>21588</v>
      </c>
      <c r="AE655" s="267">
        <v>20246</v>
      </c>
      <c r="AF655" s="271">
        <v>0.927847000869313</v>
      </c>
      <c r="AG655" s="271">
        <v>0.937835834722994</v>
      </c>
      <c r="AH655" s="298">
        <v>-0.00998883385368099</v>
      </c>
    </row>
    <row r="656" spans="1:34">
      <c r="A656" s="318" t="s">
        <v>719</v>
      </c>
      <c r="B656" s="324" t="s">
        <v>3353</v>
      </c>
      <c r="C656" s="296" t="s">
        <v>1126</v>
      </c>
      <c r="D656" s="324" t="s">
        <v>1127</v>
      </c>
      <c r="E656" s="266">
        <v>1889</v>
      </c>
      <c r="F656" s="266">
        <v>1869</v>
      </c>
      <c r="G656" s="266">
        <v>1808</v>
      </c>
      <c r="H656" s="267">
        <v>2407</v>
      </c>
      <c r="I656" s="267">
        <v>2362</v>
      </c>
      <c r="J656" s="267">
        <v>2283</v>
      </c>
      <c r="K656" s="267">
        <v>2359</v>
      </c>
      <c r="L656" s="267">
        <v>2292</v>
      </c>
      <c r="M656" s="267">
        <v>2235</v>
      </c>
      <c r="N656" s="270">
        <v>0.981180823090564</v>
      </c>
      <c r="O656" s="269">
        <v>64181</v>
      </c>
      <c r="P656" s="297">
        <v>0.9</v>
      </c>
      <c r="Q656" s="270">
        <v>0.989412387506617</v>
      </c>
      <c r="R656" s="270">
        <v>0.981304528458662</v>
      </c>
      <c r="S656" s="270">
        <v>0.971598134802883</v>
      </c>
      <c r="T656" s="298">
        <v>0.00810785904795508</v>
      </c>
      <c r="U656" s="269">
        <v>65412</v>
      </c>
      <c r="V656" s="269">
        <v>62611</v>
      </c>
      <c r="W656" s="270">
        <v>0.957179110866508</v>
      </c>
      <c r="X656" s="270">
        <v>0.9571201694018</v>
      </c>
      <c r="Y656" s="271">
        <v>0.948483589530536</v>
      </c>
      <c r="Z656" s="271">
        <v>0.947435353963544</v>
      </c>
      <c r="AA656" s="298">
        <v>0.00863657987126398</v>
      </c>
      <c r="AB656" s="267">
        <v>16166</v>
      </c>
      <c r="AC656" s="267">
        <v>15527</v>
      </c>
      <c r="AD656" s="267">
        <v>16773</v>
      </c>
      <c r="AE656" s="267">
        <v>16110</v>
      </c>
      <c r="AF656" s="271">
        <v>0.960472596808116</v>
      </c>
      <c r="AG656" s="271">
        <v>0.960472187444107</v>
      </c>
      <c r="AH656" s="298">
        <v>4.09364009246183e-7</v>
      </c>
    </row>
    <row r="657" spans="1:34">
      <c r="A657" s="318" t="s">
        <v>719</v>
      </c>
      <c r="B657" s="324" t="s">
        <v>3353</v>
      </c>
      <c r="C657" s="296" t="s">
        <v>1128</v>
      </c>
      <c r="D657" s="324" t="s">
        <v>1128</v>
      </c>
      <c r="E657" s="266">
        <v>1077</v>
      </c>
      <c r="F657" s="266">
        <v>1048</v>
      </c>
      <c r="G657" s="266">
        <v>1009</v>
      </c>
      <c r="H657" s="267">
        <v>1546</v>
      </c>
      <c r="I657" s="267">
        <v>1512</v>
      </c>
      <c r="J657" s="267">
        <v>1470</v>
      </c>
      <c r="K657" s="267">
        <v>1370</v>
      </c>
      <c r="L657" s="267">
        <v>1353</v>
      </c>
      <c r="M657" s="267">
        <v>1310</v>
      </c>
      <c r="N657" s="270">
        <v>0.990155331654072</v>
      </c>
      <c r="O657" s="269">
        <v>47171</v>
      </c>
      <c r="P657" s="297">
        <v>0.9</v>
      </c>
      <c r="Q657" s="270">
        <v>0.973073351903435</v>
      </c>
      <c r="R657" s="270">
        <v>0.978007761966365</v>
      </c>
      <c r="S657" s="270">
        <v>0.987591240875912</v>
      </c>
      <c r="T657" s="298">
        <v>-0.00493441006292938</v>
      </c>
      <c r="U657" s="269">
        <v>47640</v>
      </c>
      <c r="V657" s="269">
        <v>45875</v>
      </c>
      <c r="W657" s="270">
        <v>0.962951301427372</v>
      </c>
      <c r="X657" s="270">
        <v>0.93686165273909</v>
      </c>
      <c r="Y657" s="271">
        <v>0.950840879689521</v>
      </c>
      <c r="Z657" s="271">
        <v>0.956204379562044</v>
      </c>
      <c r="AA657" s="298">
        <v>-0.0139792269504313</v>
      </c>
      <c r="AB657" s="267">
        <v>10159</v>
      </c>
      <c r="AC657" s="267">
        <v>9738</v>
      </c>
      <c r="AD657" s="267">
        <v>11507</v>
      </c>
      <c r="AE657" s="267">
        <v>11066</v>
      </c>
      <c r="AF657" s="271">
        <v>0.958558913278866</v>
      </c>
      <c r="AG657" s="271">
        <v>0.961675501868428</v>
      </c>
      <c r="AH657" s="298">
        <v>-0.00311658858956188</v>
      </c>
    </row>
    <row r="658" spans="1:34">
      <c r="A658" s="318" t="s">
        <v>719</v>
      </c>
      <c r="B658" s="324" t="s">
        <v>3351</v>
      </c>
      <c r="C658" s="296" t="s">
        <v>1129</v>
      </c>
      <c r="D658" s="324" t="s">
        <v>1130</v>
      </c>
      <c r="E658" s="266">
        <v>2762</v>
      </c>
      <c r="F658" s="266">
        <v>2449</v>
      </c>
      <c r="G658" s="266">
        <v>2559</v>
      </c>
      <c r="H658" s="267">
        <v>3851</v>
      </c>
      <c r="I658" s="267">
        <v>3704</v>
      </c>
      <c r="J658" s="267">
        <v>3530</v>
      </c>
      <c r="K658" s="267">
        <v>3368</v>
      </c>
      <c r="L658" s="267">
        <v>3277</v>
      </c>
      <c r="M658" s="267">
        <v>3218</v>
      </c>
      <c r="N658" s="270">
        <v>0.965994596646348</v>
      </c>
      <c r="O658" s="269">
        <v>86528</v>
      </c>
      <c r="P658" s="297">
        <v>0.9</v>
      </c>
      <c r="Q658" s="270">
        <v>0.886676321506155</v>
      </c>
      <c r="R658" s="270">
        <v>0.961828096598286</v>
      </c>
      <c r="S658" s="270">
        <v>0.972980997624703</v>
      </c>
      <c r="T658" s="298">
        <v>-0.0751517750921312</v>
      </c>
      <c r="U658" s="269">
        <v>89574</v>
      </c>
      <c r="V658" s="269">
        <v>82772</v>
      </c>
      <c r="W658" s="270">
        <v>0.924062786076317</v>
      </c>
      <c r="X658" s="270">
        <v>0.926502534395366</v>
      </c>
      <c r="Y658" s="271">
        <v>0.916645027265645</v>
      </c>
      <c r="Z658" s="271">
        <v>0.955463182897862</v>
      </c>
      <c r="AA658" s="298">
        <v>0.00985750712972033</v>
      </c>
      <c r="AB658" s="267">
        <v>23999</v>
      </c>
      <c r="AC658" s="267">
        <v>22631</v>
      </c>
      <c r="AD658" s="267">
        <v>23034</v>
      </c>
      <c r="AE658" s="267">
        <v>21407</v>
      </c>
      <c r="AF658" s="271">
        <v>0.942997624901038</v>
      </c>
      <c r="AG658" s="271">
        <v>0.92936528609881</v>
      </c>
      <c r="AH658" s="298">
        <v>0.0136323388022271</v>
      </c>
    </row>
    <row r="659" spans="1:34">
      <c r="A659" s="318" t="s">
        <v>719</v>
      </c>
      <c r="B659" s="324" t="s">
        <v>3353</v>
      </c>
      <c r="C659" s="296" t="s">
        <v>1131</v>
      </c>
      <c r="D659" s="324" t="s">
        <v>1132</v>
      </c>
      <c r="E659" s="266">
        <v>3024</v>
      </c>
      <c r="F659" s="266">
        <v>2985</v>
      </c>
      <c r="G659" s="266">
        <v>2621</v>
      </c>
      <c r="H659" s="267">
        <v>3947</v>
      </c>
      <c r="I659" s="267">
        <v>3909</v>
      </c>
      <c r="J659" s="267">
        <v>3242</v>
      </c>
      <c r="K659" s="267">
        <v>3608</v>
      </c>
      <c r="L659" s="267">
        <v>3579</v>
      </c>
      <c r="M659" s="267">
        <v>3192</v>
      </c>
      <c r="N659" s="270">
        <v>0.976486447549857</v>
      </c>
      <c r="O659" s="269">
        <v>94893</v>
      </c>
      <c r="P659" s="297">
        <v>0.9</v>
      </c>
      <c r="Q659" s="270">
        <v>0.987103174603175</v>
      </c>
      <c r="R659" s="270">
        <v>0.990372434760578</v>
      </c>
      <c r="S659" s="270">
        <v>0.991962305986696</v>
      </c>
      <c r="T659" s="298">
        <v>-0.00326926015740303</v>
      </c>
      <c r="U659" s="269">
        <v>97178</v>
      </c>
      <c r="V659" s="269">
        <v>82619</v>
      </c>
      <c r="W659" s="270">
        <v>0.850182139990533</v>
      </c>
      <c r="X659" s="270">
        <v>0.866732804232804</v>
      </c>
      <c r="Y659" s="271">
        <v>0.821383329110717</v>
      </c>
      <c r="Z659" s="271">
        <v>0.88470066518847</v>
      </c>
      <c r="AA659" s="298">
        <v>0.0453494751220872</v>
      </c>
      <c r="AB659" s="267">
        <v>24419</v>
      </c>
      <c r="AC659" s="267">
        <v>21578</v>
      </c>
      <c r="AD659" s="267">
        <v>24246</v>
      </c>
      <c r="AE659" s="267">
        <v>20965</v>
      </c>
      <c r="AF659" s="271">
        <v>0.883656169376305</v>
      </c>
      <c r="AG659" s="271">
        <v>0.864678709890291</v>
      </c>
      <c r="AH659" s="298">
        <v>0.0189774594860141</v>
      </c>
    </row>
    <row r="660" spans="1:34">
      <c r="A660" s="318" t="s">
        <v>719</v>
      </c>
      <c r="B660" s="324" t="s">
        <v>3349</v>
      </c>
      <c r="C660" s="296" t="s">
        <v>1133</v>
      </c>
      <c r="D660" s="324" t="s">
        <v>1133</v>
      </c>
      <c r="E660" s="266">
        <v>2377</v>
      </c>
      <c r="F660" s="266">
        <v>2270</v>
      </c>
      <c r="G660" s="266">
        <v>2192</v>
      </c>
      <c r="H660" s="267">
        <v>2988</v>
      </c>
      <c r="I660" s="267">
        <v>2870</v>
      </c>
      <c r="J660" s="267">
        <v>2823</v>
      </c>
      <c r="K660" s="267">
        <v>2480</v>
      </c>
      <c r="L660" s="267">
        <v>2364</v>
      </c>
      <c r="M660" s="267">
        <v>2343</v>
      </c>
      <c r="N660" s="270">
        <v>0.967183726315265</v>
      </c>
      <c r="O660" s="269">
        <v>77690</v>
      </c>
      <c r="P660" s="297">
        <v>0.9</v>
      </c>
      <c r="Q660" s="270">
        <v>0.954985275557425</v>
      </c>
      <c r="R660" s="270">
        <v>0.960508701472557</v>
      </c>
      <c r="S660" s="270">
        <v>0.953225806451613</v>
      </c>
      <c r="T660" s="298">
        <v>-0.00552342591513155</v>
      </c>
      <c r="U660" s="269">
        <v>80326</v>
      </c>
      <c r="V660" s="269">
        <v>75496</v>
      </c>
      <c r="W660" s="270">
        <v>0.939870029629261</v>
      </c>
      <c r="X660" s="270">
        <v>0.922170803533866</v>
      </c>
      <c r="Y660" s="271">
        <v>0.944779116465863</v>
      </c>
      <c r="Z660" s="271">
        <v>0.944758064516129</v>
      </c>
      <c r="AA660" s="298">
        <v>-0.0226083129319972</v>
      </c>
      <c r="AB660" s="267">
        <v>17948</v>
      </c>
      <c r="AC660" s="267">
        <v>16878</v>
      </c>
      <c r="AD660" s="267">
        <v>19908</v>
      </c>
      <c r="AE660" s="267">
        <v>18672</v>
      </c>
      <c r="AF660" s="271">
        <v>0.940383329618899</v>
      </c>
      <c r="AG660" s="271">
        <v>0.937914406268837</v>
      </c>
      <c r="AH660" s="298">
        <v>0.00246892335006244</v>
      </c>
    </row>
    <row r="661" spans="1:34">
      <c r="A661" s="318" t="s">
        <v>719</v>
      </c>
      <c r="B661" s="324" t="s">
        <v>3349</v>
      </c>
      <c r="C661" s="296" t="s">
        <v>1134</v>
      </c>
      <c r="D661" s="324" t="s">
        <v>1134</v>
      </c>
      <c r="E661" s="266">
        <v>4548</v>
      </c>
      <c r="F661" s="266">
        <v>4518</v>
      </c>
      <c r="G661" s="266">
        <v>3577</v>
      </c>
      <c r="H661" s="267">
        <v>5381</v>
      </c>
      <c r="I661" s="267">
        <v>5312</v>
      </c>
      <c r="J661" s="267">
        <v>4483</v>
      </c>
      <c r="K661" s="267">
        <v>4687</v>
      </c>
      <c r="L661" s="267">
        <v>4565</v>
      </c>
      <c r="M661" s="267">
        <v>4070</v>
      </c>
      <c r="N661" s="270">
        <v>0.969684317652508</v>
      </c>
      <c r="O661" s="269">
        <v>148640</v>
      </c>
      <c r="P661" s="297">
        <v>0.9</v>
      </c>
      <c r="Q661" s="270">
        <v>0.993403693931398</v>
      </c>
      <c r="R661" s="270">
        <v>0.987177104627393</v>
      </c>
      <c r="S661" s="270">
        <v>0.973970556859398</v>
      </c>
      <c r="T661" s="298">
        <v>0.00622658930400566</v>
      </c>
      <c r="U661" s="269">
        <v>153287</v>
      </c>
      <c r="V661" s="269">
        <v>126001</v>
      </c>
      <c r="W661" s="270">
        <v>0.821994037328671</v>
      </c>
      <c r="X661" s="270">
        <v>0.786499560246262</v>
      </c>
      <c r="Y661" s="271">
        <v>0.833116521092734</v>
      </c>
      <c r="Z661" s="271">
        <v>0.868359291657777</v>
      </c>
      <c r="AA661" s="298">
        <v>-0.0466169608464716</v>
      </c>
      <c r="AB661" s="267">
        <v>34165</v>
      </c>
      <c r="AC661" s="267">
        <v>28435</v>
      </c>
      <c r="AD661" s="267">
        <v>37903</v>
      </c>
      <c r="AE661" s="267">
        <v>31296</v>
      </c>
      <c r="AF661" s="271">
        <v>0.832284501683009</v>
      </c>
      <c r="AG661" s="271">
        <v>0.825686621111785</v>
      </c>
      <c r="AH661" s="298">
        <v>0.00659788057122357</v>
      </c>
    </row>
    <row r="662" spans="1:34">
      <c r="A662" s="318" t="s">
        <v>719</v>
      </c>
      <c r="B662" s="324" t="s">
        <v>3349</v>
      </c>
      <c r="C662" s="296" t="s">
        <v>1135</v>
      </c>
      <c r="D662" s="324" t="s">
        <v>1135</v>
      </c>
      <c r="E662" s="266">
        <v>4721</v>
      </c>
      <c r="F662" s="266">
        <v>4383</v>
      </c>
      <c r="G662" s="266">
        <v>2922</v>
      </c>
      <c r="H662" s="267">
        <v>5282</v>
      </c>
      <c r="I662" s="267">
        <v>4961</v>
      </c>
      <c r="J662" s="267">
        <v>3095</v>
      </c>
      <c r="K662" s="267">
        <v>4252</v>
      </c>
      <c r="L662" s="267">
        <v>4002</v>
      </c>
      <c r="M662" s="267">
        <v>3104</v>
      </c>
      <c r="N662" s="270">
        <v>0.954733997304968</v>
      </c>
      <c r="O662" s="269">
        <v>126824</v>
      </c>
      <c r="P662" s="297">
        <v>0.9</v>
      </c>
      <c r="Q662" s="270">
        <v>0.928404998940902</v>
      </c>
      <c r="R662" s="270">
        <v>0.939227565316168</v>
      </c>
      <c r="S662" s="270">
        <v>0.941204139228598</v>
      </c>
      <c r="T662" s="298">
        <v>-0.0108225663752658</v>
      </c>
      <c r="U662" s="269">
        <v>132837</v>
      </c>
      <c r="V662" s="269">
        <v>92186</v>
      </c>
      <c r="W662" s="270">
        <v>0.693978334349616</v>
      </c>
      <c r="X662" s="270">
        <v>0.618936665960602</v>
      </c>
      <c r="Y662" s="271">
        <v>0.58595229079894</v>
      </c>
      <c r="Z662" s="271">
        <v>0.730009407337723</v>
      </c>
      <c r="AA662" s="298">
        <v>0.0329843751616617</v>
      </c>
      <c r="AB662" s="267">
        <v>31268</v>
      </c>
      <c r="AC662" s="267">
        <v>21828</v>
      </c>
      <c r="AD662" s="267">
        <v>32111</v>
      </c>
      <c r="AE662" s="267">
        <v>23316</v>
      </c>
      <c r="AF662" s="271">
        <v>0.698093897914801</v>
      </c>
      <c r="AG662" s="271">
        <v>0.726106318706985</v>
      </c>
      <c r="AH662" s="298">
        <v>-0.0280124207921841</v>
      </c>
    </row>
    <row r="663" spans="1:34">
      <c r="A663" s="318" t="s">
        <v>719</v>
      </c>
      <c r="B663" s="324" t="s">
        <v>3349</v>
      </c>
      <c r="C663" s="296" t="s">
        <v>1136</v>
      </c>
      <c r="D663" s="324" t="s">
        <v>1136</v>
      </c>
      <c r="E663" s="266">
        <v>3699</v>
      </c>
      <c r="F663" s="266">
        <v>3588</v>
      </c>
      <c r="G663" s="266">
        <v>2865</v>
      </c>
      <c r="H663" s="267">
        <v>4140</v>
      </c>
      <c r="I663" s="267">
        <v>3691</v>
      </c>
      <c r="J663" s="267">
        <v>2930</v>
      </c>
      <c r="K663" s="267">
        <v>3482</v>
      </c>
      <c r="L663" s="267">
        <v>3440</v>
      </c>
      <c r="M663" s="267">
        <v>2860</v>
      </c>
      <c r="N663" s="270">
        <v>0.971925491027402</v>
      </c>
      <c r="O663" s="269">
        <v>105451</v>
      </c>
      <c r="P663" s="297">
        <v>0.9</v>
      </c>
      <c r="Q663" s="270">
        <v>0.969991889699919</v>
      </c>
      <c r="R663" s="270">
        <v>0.891545893719807</v>
      </c>
      <c r="S663" s="270">
        <v>0.987937966685813</v>
      </c>
      <c r="T663" s="298">
        <v>0.0784459959801121</v>
      </c>
      <c r="U663" s="269">
        <v>108497</v>
      </c>
      <c r="V663" s="269">
        <v>83177</v>
      </c>
      <c r="W663" s="270">
        <v>0.766629492059688</v>
      </c>
      <c r="X663" s="270">
        <v>0.774533657745337</v>
      </c>
      <c r="Y663" s="271">
        <v>0.707729468599034</v>
      </c>
      <c r="Z663" s="271">
        <v>0.821367030442275</v>
      </c>
      <c r="AA663" s="298">
        <v>0.0668041891463027</v>
      </c>
      <c r="AB663" s="267">
        <v>25324</v>
      </c>
      <c r="AC663" s="267">
        <v>19752</v>
      </c>
      <c r="AD663" s="267">
        <v>26127</v>
      </c>
      <c r="AE663" s="267">
        <v>20349</v>
      </c>
      <c r="AF663" s="271">
        <v>0.779971568472595</v>
      </c>
      <c r="AG663" s="271">
        <v>0.778849466069583</v>
      </c>
      <c r="AH663" s="298">
        <v>0.00112210240301203</v>
      </c>
    </row>
    <row r="664" spans="1:34">
      <c r="A664" s="318" t="s">
        <v>719</v>
      </c>
      <c r="B664" s="324" t="s">
        <v>3349</v>
      </c>
      <c r="C664" s="296" t="s">
        <v>1137</v>
      </c>
      <c r="D664" s="324" t="s">
        <v>1137</v>
      </c>
      <c r="E664" s="266">
        <v>4794</v>
      </c>
      <c r="F664" s="266">
        <v>4715</v>
      </c>
      <c r="G664" s="266">
        <v>4224</v>
      </c>
      <c r="H664" s="267">
        <v>5967</v>
      </c>
      <c r="I664" s="267">
        <v>5836</v>
      </c>
      <c r="J664" s="267">
        <v>5379</v>
      </c>
      <c r="K664" s="267">
        <v>4847</v>
      </c>
      <c r="L664" s="267">
        <v>4772</v>
      </c>
      <c r="M664" s="267">
        <v>4378</v>
      </c>
      <c r="N664" s="270">
        <v>0.975122747487211</v>
      </c>
      <c r="O664" s="269">
        <v>151733</v>
      </c>
      <c r="P664" s="297">
        <v>0.9</v>
      </c>
      <c r="Q664" s="270">
        <v>0.983521068001669</v>
      </c>
      <c r="R664" s="270">
        <v>0.97804591922239</v>
      </c>
      <c r="S664" s="270">
        <v>0.984526511244069</v>
      </c>
      <c r="T664" s="298">
        <v>0.0054751487792789</v>
      </c>
      <c r="U664" s="269">
        <v>155604</v>
      </c>
      <c r="V664" s="269">
        <v>137166</v>
      </c>
      <c r="W664" s="270">
        <v>0.881506902136192</v>
      </c>
      <c r="X664" s="270">
        <v>0.881101376720901</v>
      </c>
      <c r="Y664" s="271">
        <v>0.901458019105078</v>
      </c>
      <c r="Z664" s="271">
        <v>0.903239116979575</v>
      </c>
      <c r="AA664" s="298">
        <v>-0.0203566423841768</v>
      </c>
      <c r="AB664" s="267">
        <v>35417</v>
      </c>
      <c r="AC664" s="267">
        <v>31725</v>
      </c>
      <c r="AD664" s="267">
        <v>38595</v>
      </c>
      <c r="AE664" s="267">
        <v>33301</v>
      </c>
      <c r="AF664" s="271">
        <v>0.895756275235057</v>
      </c>
      <c r="AG664" s="271">
        <v>0.862831973053504</v>
      </c>
      <c r="AH664" s="298">
        <v>0.0329243021815523</v>
      </c>
    </row>
    <row r="665" spans="1:34">
      <c r="A665" s="318" t="s">
        <v>719</v>
      </c>
      <c r="B665" s="324" t="s">
        <v>3349</v>
      </c>
      <c r="C665" s="296" t="s">
        <v>1138</v>
      </c>
      <c r="D665" s="324" t="s">
        <v>1138</v>
      </c>
      <c r="E665" s="266">
        <v>2054</v>
      </c>
      <c r="F665" s="266">
        <v>2028</v>
      </c>
      <c r="G665" s="266">
        <v>1955</v>
      </c>
      <c r="H665" s="267">
        <v>2576</v>
      </c>
      <c r="I665" s="267">
        <v>2568</v>
      </c>
      <c r="J665" s="267">
        <v>2493</v>
      </c>
      <c r="K665" s="267">
        <v>2101</v>
      </c>
      <c r="L665" s="267">
        <v>2096</v>
      </c>
      <c r="M665" s="267">
        <v>2028</v>
      </c>
      <c r="N665" s="270">
        <v>0.992805860165727</v>
      </c>
      <c r="O665" s="269">
        <v>68173</v>
      </c>
      <c r="P665" s="297">
        <v>0.9</v>
      </c>
      <c r="Q665" s="270">
        <v>0.987341772151899</v>
      </c>
      <c r="R665" s="270">
        <v>0.996894409937888</v>
      </c>
      <c r="S665" s="270">
        <v>0.997620180866254</v>
      </c>
      <c r="T665" s="298">
        <v>-0.00955263778598947</v>
      </c>
      <c r="U665" s="269">
        <v>68667</v>
      </c>
      <c r="V665" s="269">
        <v>65238</v>
      </c>
      <c r="W665" s="270">
        <v>0.950063349207043</v>
      </c>
      <c r="X665" s="270">
        <v>0.951801363193768</v>
      </c>
      <c r="Y665" s="271">
        <v>0.96777950310559</v>
      </c>
      <c r="Z665" s="271">
        <v>0.965254640647311</v>
      </c>
      <c r="AA665" s="298">
        <v>-0.0159781399118217</v>
      </c>
      <c r="AB665" s="267">
        <v>15514</v>
      </c>
      <c r="AC665" s="267">
        <v>14823</v>
      </c>
      <c r="AD665" s="267">
        <v>16474</v>
      </c>
      <c r="AE665" s="267">
        <v>15608</v>
      </c>
      <c r="AF665" s="271">
        <v>0.955459584891066</v>
      </c>
      <c r="AG665" s="271">
        <v>0.947432317591356</v>
      </c>
      <c r="AH665" s="298">
        <v>0.00802726729971004</v>
      </c>
    </row>
    <row r="666" spans="1:34">
      <c r="A666" s="318" t="s">
        <v>719</v>
      </c>
      <c r="B666" s="324" t="s">
        <v>3349</v>
      </c>
      <c r="C666" s="296" t="s">
        <v>1139</v>
      </c>
      <c r="D666" s="324" t="s">
        <v>1139</v>
      </c>
      <c r="E666" s="266">
        <v>5369</v>
      </c>
      <c r="F666" s="266">
        <v>5140</v>
      </c>
      <c r="G666" s="266">
        <v>3670</v>
      </c>
      <c r="H666" s="267">
        <v>6823</v>
      </c>
      <c r="I666" s="267">
        <v>6731</v>
      </c>
      <c r="J666" s="267">
        <v>5069</v>
      </c>
      <c r="K666" s="267">
        <v>5592</v>
      </c>
      <c r="L666" s="267">
        <v>5480</v>
      </c>
      <c r="M666" s="267">
        <v>4222</v>
      </c>
      <c r="N666" s="270">
        <v>0.973390163714063</v>
      </c>
      <c r="O666" s="269">
        <v>173792</v>
      </c>
      <c r="P666" s="297">
        <v>0.9</v>
      </c>
      <c r="Q666" s="270">
        <v>0.957347737008754</v>
      </c>
      <c r="R666" s="270">
        <v>0.986516195222043</v>
      </c>
      <c r="S666" s="270">
        <v>0.97997138769671</v>
      </c>
      <c r="T666" s="298">
        <v>-0.0291684582132891</v>
      </c>
      <c r="U666" s="269">
        <v>178543</v>
      </c>
      <c r="V666" s="269">
        <v>129745</v>
      </c>
      <c r="W666" s="270">
        <v>0.726687688680038</v>
      </c>
      <c r="X666" s="270">
        <v>0.683553734401192</v>
      </c>
      <c r="Y666" s="271">
        <v>0.742928330646343</v>
      </c>
      <c r="Z666" s="271">
        <v>0.755007153075823</v>
      </c>
      <c r="AA666" s="298">
        <v>-0.0593745962451512</v>
      </c>
      <c r="AB666" s="267">
        <v>40979</v>
      </c>
      <c r="AC666" s="267">
        <v>30352</v>
      </c>
      <c r="AD666" s="267">
        <v>44327</v>
      </c>
      <c r="AE666" s="267">
        <v>32429</v>
      </c>
      <c r="AF666" s="271">
        <v>0.740672051538593</v>
      </c>
      <c r="AG666" s="271">
        <v>0.731585715252555</v>
      </c>
      <c r="AH666" s="298">
        <v>0.00908633628603805</v>
      </c>
    </row>
    <row r="667" spans="1:34">
      <c r="A667" s="318" t="s">
        <v>719</v>
      </c>
      <c r="B667" s="324" t="s">
        <v>3349</v>
      </c>
      <c r="C667" s="296" t="s">
        <v>1140</v>
      </c>
      <c r="D667" s="324" t="s">
        <v>1140</v>
      </c>
      <c r="E667" s="266">
        <v>2703</v>
      </c>
      <c r="F667" s="266">
        <v>2628</v>
      </c>
      <c r="G667" s="266">
        <v>1652</v>
      </c>
      <c r="H667" s="267">
        <v>2695</v>
      </c>
      <c r="I667" s="267">
        <v>2648</v>
      </c>
      <c r="J667" s="267">
        <v>1593</v>
      </c>
      <c r="K667" s="267">
        <v>2410</v>
      </c>
      <c r="L667" s="267">
        <v>2369</v>
      </c>
      <c r="M667" s="267">
        <v>1761</v>
      </c>
      <c r="N667" s="270">
        <v>0.915178210619898</v>
      </c>
      <c r="O667" s="269">
        <v>67941</v>
      </c>
      <c r="P667" s="297">
        <v>0.9</v>
      </c>
      <c r="Q667" s="270">
        <v>0.972253052164262</v>
      </c>
      <c r="R667" s="270">
        <v>0.982560296846011</v>
      </c>
      <c r="S667" s="270">
        <v>0.98298755186722</v>
      </c>
      <c r="T667" s="298">
        <v>-0.0103072446817492</v>
      </c>
      <c r="U667" s="269">
        <v>74238</v>
      </c>
      <c r="V667" s="269">
        <v>45561</v>
      </c>
      <c r="W667" s="270">
        <v>0.61371534793502</v>
      </c>
      <c r="X667" s="270">
        <v>0.611172770995191</v>
      </c>
      <c r="Y667" s="271">
        <v>0.591094619666048</v>
      </c>
      <c r="Z667" s="271">
        <v>0.730705394190871</v>
      </c>
      <c r="AA667" s="298">
        <v>0.0200781513291423</v>
      </c>
      <c r="AB667" s="267">
        <v>17228</v>
      </c>
      <c r="AC667" s="267">
        <v>11324</v>
      </c>
      <c r="AD667" s="267">
        <v>17509</v>
      </c>
      <c r="AE667" s="267">
        <v>11100</v>
      </c>
      <c r="AF667" s="271">
        <v>0.657302066403529</v>
      </c>
      <c r="AG667" s="271">
        <v>0.633959677879947</v>
      </c>
      <c r="AH667" s="298">
        <v>0.0233423885235817</v>
      </c>
    </row>
    <row r="668" spans="1:34">
      <c r="A668" s="318" t="s">
        <v>719</v>
      </c>
      <c r="B668" s="324" t="s">
        <v>3349</v>
      </c>
      <c r="C668" s="296" t="s">
        <v>1141</v>
      </c>
      <c r="D668" s="324" t="s">
        <v>1141</v>
      </c>
      <c r="E668" s="266">
        <v>5693</v>
      </c>
      <c r="F668" s="266">
        <v>5631</v>
      </c>
      <c r="G668" s="266">
        <v>5074</v>
      </c>
      <c r="H668" s="267">
        <v>6660</v>
      </c>
      <c r="I668" s="267">
        <v>6593</v>
      </c>
      <c r="J668" s="267">
        <v>5787</v>
      </c>
      <c r="K668" s="267">
        <v>5486</v>
      </c>
      <c r="L668" s="267">
        <v>5430</v>
      </c>
      <c r="M668" s="267">
        <v>4863</v>
      </c>
      <c r="N668" s="270">
        <v>0.988204448406926</v>
      </c>
      <c r="O668" s="269">
        <v>168477</v>
      </c>
      <c r="P668" s="297">
        <v>0.9</v>
      </c>
      <c r="Q668" s="270">
        <v>0.989109432636571</v>
      </c>
      <c r="R668" s="270">
        <v>0.98993993993994</v>
      </c>
      <c r="S668" s="270">
        <v>0.989792198323004</v>
      </c>
      <c r="T668" s="298">
        <v>-0.000830507303368644</v>
      </c>
      <c r="U668" s="269">
        <v>170488</v>
      </c>
      <c r="V668" s="269">
        <v>151762</v>
      </c>
      <c r="W668" s="270">
        <v>0.890162357467974</v>
      </c>
      <c r="X668" s="270">
        <v>0.891269980678026</v>
      </c>
      <c r="Y668" s="271">
        <v>0.868918918918919</v>
      </c>
      <c r="Z668" s="271">
        <v>0.88643820634342</v>
      </c>
      <c r="AA668" s="298">
        <v>0.0223510617591067</v>
      </c>
      <c r="AB668" s="267">
        <v>40216</v>
      </c>
      <c r="AC668" s="267">
        <v>35445</v>
      </c>
      <c r="AD668" s="267">
        <v>42465</v>
      </c>
      <c r="AE668" s="267">
        <v>39116</v>
      </c>
      <c r="AF668" s="271">
        <v>0.881365625621643</v>
      </c>
      <c r="AG668" s="271">
        <v>0.921135052396091</v>
      </c>
      <c r="AH668" s="298">
        <v>-0.0397694267744478</v>
      </c>
    </row>
    <row r="669" spans="1:34">
      <c r="A669" s="318" t="s">
        <v>719</v>
      </c>
      <c r="B669" s="324" t="s">
        <v>3349</v>
      </c>
      <c r="C669" s="296" t="s">
        <v>1142</v>
      </c>
      <c r="D669" s="324" t="s">
        <v>1142</v>
      </c>
      <c r="E669" s="266">
        <v>5830</v>
      </c>
      <c r="F669" s="266">
        <v>5733</v>
      </c>
      <c r="G669" s="266">
        <v>4969</v>
      </c>
      <c r="H669" s="267">
        <v>6633</v>
      </c>
      <c r="I669" s="267">
        <v>6535</v>
      </c>
      <c r="J669" s="267">
        <v>5517</v>
      </c>
      <c r="K669" s="267">
        <v>5713</v>
      </c>
      <c r="L669" s="267">
        <v>5640</v>
      </c>
      <c r="M669" s="267">
        <v>4893</v>
      </c>
      <c r="N669" s="270">
        <v>0.984659857837202</v>
      </c>
      <c r="O669" s="269">
        <v>169971</v>
      </c>
      <c r="P669" s="297">
        <v>0.9</v>
      </c>
      <c r="Q669" s="270">
        <v>0.98336192109777</v>
      </c>
      <c r="R669" s="270">
        <v>0.985225388210463</v>
      </c>
      <c r="S669" s="270">
        <v>0.98722212497812</v>
      </c>
      <c r="T669" s="298">
        <v>-0.00186346711269259</v>
      </c>
      <c r="U669" s="269">
        <v>172619</v>
      </c>
      <c r="V669" s="269">
        <v>150141</v>
      </c>
      <c r="W669" s="270">
        <v>0.86978258476761</v>
      </c>
      <c r="X669" s="270">
        <v>0.852315608919383</v>
      </c>
      <c r="Y669" s="271">
        <v>0.831750339213026</v>
      </c>
      <c r="Z669" s="271">
        <v>0.856467705233678</v>
      </c>
      <c r="AA669" s="298">
        <v>0.0205652697063567</v>
      </c>
      <c r="AB669" s="267">
        <v>40072</v>
      </c>
      <c r="AC669" s="267">
        <v>34629</v>
      </c>
      <c r="AD669" s="267">
        <v>41308</v>
      </c>
      <c r="AE669" s="267">
        <v>36479</v>
      </c>
      <c r="AF669" s="271">
        <v>0.864169494909164</v>
      </c>
      <c r="AG669" s="271">
        <v>0.883097705045028</v>
      </c>
      <c r="AH669" s="298">
        <v>-0.0189282101358641</v>
      </c>
    </row>
    <row r="670" spans="1:34">
      <c r="A670" s="318" t="s">
        <v>719</v>
      </c>
      <c r="B670" s="324" t="s">
        <v>3349</v>
      </c>
      <c r="C670" s="296" t="s">
        <v>1143</v>
      </c>
      <c r="D670" s="324" t="s">
        <v>1143</v>
      </c>
      <c r="E670" s="266">
        <v>4738</v>
      </c>
      <c r="F670" s="266">
        <v>4564</v>
      </c>
      <c r="G670" s="266">
        <v>2966</v>
      </c>
      <c r="H670" s="267">
        <v>5509</v>
      </c>
      <c r="I670" s="267">
        <v>5329</v>
      </c>
      <c r="J670" s="267">
        <v>3532</v>
      </c>
      <c r="K670" s="267">
        <v>4650</v>
      </c>
      <c r="L670" s="267">
        <v>4464</v>
      </c>
      <c r="M670" s="267">
        <v>3434</v>
      </c>
      <c r="N670" s="270">
        <v>0.925698661269131</v>
      </c>
      <c r="O670" s="269">
        <v>130343</v>
      </c>
      <c r="P670" s="297">
        <v>0.9</v>
      </c>
      <c r="Q670" s="270">
        <v>0.963275643731532</v>
      </c>
      <c r="R670" s="270">
        <v>0.967326193501543</v>
      </c>
      <c r="S670" s="270">
        <v>0.96</v>
      </c>
      <c r="T670" s="298">
        <v>-0.00405054977001063</v>
      </c>
      <c r="U670" s="269">
        <v>140805</v>
      </c>
      <c r="V670" s="269">
        <v>89376</v>
      </c>
      <c r="W670" s="270">
        <v>0.634750186428039</v>
      </c>
      <c r="X670" s="270">
        <v>0.626002532714225</v>
      </c>
      <c r="Y670" s="271">
        <v>0.641132691958613</v>
      </c>
      <c r="Z670" s="271">
        <v>0.738494623655914</v>
      </c>
      <c r="AA670" s="298">
        <v>-0.0151301592443878</v>
      </c>
      <c r="AB670" s="267">
        <v>33314</v>
      </c>
      <c r="AC670" s="267">
        <v>23086</v>
      </c>
      <c r="AD670" s="267">
        <v>33375</v>
      </c>
      <c r="AE670" s="267">
        <v>21834</v>
      </c>
      <c r="AF670" s="271">
        <v>0.692981929519121</v>
      </c>
      <c r="AG670" s="271">
        <v>0.654202247191011</v>
      </c>
      <c r="AH670" s="298">
        <v>0.0387796823281098</v>
      </c>
    </row>
    <row r="671" spans="1:34">
      <c r="A671" s="318" t="s">
        <v>719</v>
      </c>
      <c r="B671" s="324" t="s">
        <v>3349</v>
      </c>
      <c r="C671" s="296" t="s">
        <v>1144</v>
      </c>
      <c r="D671" s="324" t="s">
        <v>1144</v>
      </c>
      <c r="E671" s="266">
        <v>6368</v>
      </c>
      <c r="F671" s="266">
        <v>5936</v>
      </c>
      <c r="G671" s="266">
        <v>3971</v>
      </c>
      <c r="H671" s="267">
        <v>6497</v>
      </c>
      <c r="I671" s="267">
        <v>6345</v>
      </c>
      <c r="J671" s="267">
        <v>4095</v>
      </c>
      <c r="K671" s="267">
        <v>5939</v>
      </c>
      <c r="L671" s="267">
        <v>5835</v>
      </c>
      <c r="M671" s="267">
        <v>3887</v>
      </c>
      <c r="N671" s="270">
        <v>0.88765583418911</v>
      </c>
      <c r="O671" s="269">
        <v>160774</v>
      </c>
      <c r="P671" s="297">
        <v>0.9</v>
      </c>
      <c r="Q671" s="270">
        <v>0.9321608040201</v>
      </c>
      <c r="R671" s="270">
        <v>0.976604586732338</v>
      </c>
      <c r="S671" s="270">
        <v>0.982488634450244</v>
      </c>
      <c r="T671" s="298">
        <v>-0.0444437827122375</v>
      </c>
      <c r="U671" s="269">
        <v>181122</v>
      </c>
      <c r="V671" s="269">
        <v>93168</v>
      </c>
      <c r="W671" s="270">
        <v>0.514393613144731</v>
      </c>
      <c r="X671" s="270">
        <v>0.623586683417085</v>
      </c>
      <c r="Y671" s="271">
        <v>0.63029090349392</v>
      </c>
      <c r="Z671" s="271">
        <v>0.654487287422125</v>
      </c>
      <c r="AA671" s="298">
        <v>-0.0067042200768348</v>
      </c>
      <c r="AB671" s="267">
        <v>42671</v>
      </c>
      <c r="AC671" s="267">
        <v>25684</v>
      </c>
      <c r="AD671" s="267">
        <v>43097</v>
      </c>
      <c r="AE671" s="267">
        <v>21793</v>
      </c>
      <c r="AF671" s="271">
        <v>0.60190761875747</v>
      </c>
      <c r="AG671" s="271">
        <v>0.505673248718008</v>
      </c>
      <c r="AH671" s="298">
        <v>0.0962343700394617</v>
      </c>
    </row>
    <row r="672" spans="1:34">
      <c r="A672" s="318" t="s">
        <v>719</v>
      </c>
      <c r="B672" s="324" t="s">
        <v>3349</v>
      </c>
      <c r="C672" s="296" t="s">
        <v>1145</v>
      </c>
      <c r="D672" s="324" t="s">
        <v>1146</v>
      </c>
      <c r="E672" s="266">
        <v>7712</v>
      </c>
      <c r="F672" s="266">
        <v>6713</v>
      </c>
      <c r="G672" s="266">
        <v>4731</v>
      </c>
      <c r="H672" s="267">
        <v>8085</v>
      </c>
      <c r="I672" s="267">
        <v>6682</v>
      </c>
      <c r="J672" s="267">
        <v>5044</v>
      </c>
      <c r="K672" s="267">
        <v>7435</v>
      </c>
      <c r="L672" s="267">
        <v>6511</v>
      </c>
      <c r="M672" s="267">
        <v>5444</v>
      </c>
      <c r="N672" s="270">
        <v>0.827334435860094</v>
      </c>
      <c r="O672" s="269">
        <v>167589</v>
      </c>
      <c r="P672" s="297">
        <v>0.9</v>
      </c>
      <c r="Q672" s="270">
        <v>0.870461618257261</v>
      </c>
      <c r="R672" s="270">
        <v>0.826468769325912</v>
      </c>
      <c r="S672" s="270">
        <v>0.875722932078009</v>
      </c>
      <c r="T672" s="298">
        <v>0.0439928489313492</v>
      </c>
      <c r="U672" s="269">
        <v>202565</v>
      </c>
      <c r="V672" s="269">
        <v>133389</v>
      </c>
      <c r="W672" s="270">
        <v>0.658499740823933</v>
      </c>
      <c r="X672" s="270">
        <v>0.613459543568465</v>
      </c>
      <c r="Y672" s="271">
        <v>0.62387136672851</v>
      </c>
      <c r="Z672" s="271">
        <v>0.732212508406187</v>
      </c>
      <c r="AA672" s="298">
        <v>-0.0104118231600449</v>
      </c>
      <c r="AB672" s="267">
        <v>51823</v>
      </c>
      <c r="AC672" s="267">
        <v>35364</v>
      </c>
      <c r="AD672" s="267">
        <v>49592</v>
      </c>
      <c r="AE672" s="267">
        <v>34017</v>
      </c>
      <c r="AF672" s="271">
        <v>0.682399706693939</v>
      </c>
      <c r="AG672" s="271">
        <v>0.685937247943217</v>
      </c>
      <c r="AH672" s="298">
        <v>-0.00353754124927763</v>
      </c>
    </row>
    <row r="673" spans="1:34">
      <c r="A673" s="318" t="s">
        <v>719</v>
      </c>
      <c r="B673" s="324" t="s">
        <v>3349</v>
      </c>
      <c r="C673" s="296" t="s">
        <v>1147</v>
      </c>
      <c r="D673" s="324" t="s">
        <v>1147</v>
      </c>
      <c r="E673" s="266">
        <v>3146</v>
      </c>
      <c r="F673" s="266">
        <v>3052</v>
      </c>
      <c r="G673" s="266">
        <v>2438</v>
      </c>
      <c r="H673" s="267">
        <v>3564</v>
      </c>
      <c r="I673" s="267">
        <v>3404</v>
      </c>
      <c r="J673" s="267">
        <v>2766</v>
      </c>
      <c r="K673" s="267">
        <v>2940</v>
      </c>
      <c r="L673" s="267">
        <v>2870</v>
      </c>
      <c r="M673" s="267">
        <v>2464</v>
      </c>
      <c r="N673" s="270">
        <v>0.964175642443702</v>
      </c>
      <c r="O673" s="269">
        <v>89785</v>
      </c>
      <c r="P673" s="297">
        <v>0.9</v>
      </c>
      <c r="Q673" s="270">
        <v>0.970120788302607</v>
      </c>
      <c r="R673" s="270">
        <v>0.955106621773288</v>
      </c>
      <c r="S673" s="270">
        <v>0.976190476190476</v>
      </c>
      <c r="T673" s="298">
        <v>0.0150141665293181</v>
      </c>
      <c r="U673" s="269">
        <v>93121</v>
      </c>
      <c r="V673" s="269">
        <v>75505</v>
      </c>
      <c r="W673" s="270">
        <v>0.810826773767464</v>
      </c>
      <c r="X673" s="270">
        <v>0.774952320406866</v>
      </c>
      <c r="Y673" s="271">
        <v>0.776094276094276</v>
      </c>
      <c r="Z673" s="271">
        <v>0.838095238095238</v>
      </c>
      <c r="AA673" s="298">
        <v>-0.00114195568741016</v>
      </c>
      <c r="AB673" s="267">
        <v>21325</v>
      </c>
      <c r="AC673" s="267">
        <v>17109</v>
      </c>
      <c r="AD673" s="267">
        <v>21950</v>
      </c>
      <c r="AE673" s="267">
        <v>18240</v>
      </c>
      <c r="AF673" s="271">
        <v>0.802297772567409</v>
      </c>
      <c r="AG673" s="271">
        <v>0.830979498861048</v>
      </c>
      <c r="AH673" s="298">
        <v>-0.0286817262936386</v>
      </c>
    </row>
    <row r="674" spans="1:34">
      <c r="A674" s="318" t="s">
        <v>719</v>
      </c>
      <c r="B674" s="324" t="s">
        <v>3349</v>
      </c>
      <c r="C674" s="296" t="s">
        <v>1148</v>
      </c>
      <c r="D674" s="324" t="s">
        <v>1148</v>
      </c>
      <c r="E674" s="266">
        <v>3640</v>
      </c>
      <c r="F674" s="266">
        <v>3609</v>
      </c>
      <c r="G674" s="266">
        <v>2434</v>
      </c>
      <c r="H674" s="267">
        <v>4258</v>
      </c>
      <c r="I674" s="267">
        <v>4223</v>
      </c>
      <c r="J674" s="267">
        <v>2884</v>
      </c>
      <c r="K674" s="267">
        <v>3525</v>
      </c>
      <c r="L674" s="267">
        <v>3522</v>
      </c>
      <c r="M674" s="267">
        <v>2635</v>
      </c>
      <c r="N674" s="270">
        <v>0.990173467376306</v>
      </c>
      <c r="O674" s="269">
        <v>100463</v>
      </c>
      <c r="P674" s="297">
        <v>0.9</v>
      </c>
      <c r="Q674" s="270">
        <v>0.991483516483517</v>
      </c>
      <c r="R674" s="270">
        <v>0.991780178487553</v>
      </c>
      <c r="S674" s="270">
        <v>0.999148936170213</v>
      </c>
      <c r="T674" s="298">
        <v>-0.00029666200403633</v>
      </c>
      <c r="U674" s="269">
        <v>101460</v>
      </c>
      <c r="V674" s="269">
        <v>71703</v>
      </c>
      <c r="W674" s="270">
        <v>0.706712004730928</v>
      </c>
      <c r="X674" s="270">
        <v>0.668681318681319</v>
      </c>
      <c r="Y674" s="271">
        <v>0.677313292625646</v>
      </c>
      <c r="Z674" s="271">
        <v>0.747517730496454</v>
      </c>
      <c r="AA674" s="298">
        <v>-0.00863197394432724</v>
      </c>
      <c r="AB674" s="267">
        <v>24987</v>
      </c>
      <c r="AC674" s="267">
        <v>18132</v>
      </c>
      <c r="AD674" s="267">
        <v>24874</v>
      </c>
      <c r="AE674" s="267">
        <v>18031</v>
      </c>
      <c r="AF674" s="271">
        <v>0.725657341817745</v>
      </c>
      <c r="AG674" s="271">
        <v>0.724893463053791</v>
      </c>
      <c r="AH674" s="298">
        <v>0.000763878763954118</v>
      </c>
    </row>
    <row r="675" spans="1:34">
      <c r="A675" s="318" t="s">
        <v>719</v>
      </c>
      <c r="B675" s="324" t="s">
        <v>3351</v>
      </c>
      <c r="C675" s="296" t="s">
        <v>1149</v>
      </c>
      <c r="D675" s="305" t="s">
        <v>1150</v>
      </c>
      <c r="E675" s="266">
        <v>1743</v>
      </c>
      <c r="F675" s="266">
        <v>1676</v>
      </c>
      <c r="G675" s="266">
        <v>1465</v>
      </c>
      <c r="H675" s="267">
        <v>2154</v>
      </c>
      <c r="I675" s="267">
        <v>2113</v>
      </c>
      <c r="J675" s="267">
        <v>1941</v>
      </c>
      <c r="K675" s="267">
        <v>1521</v>
      </c>
      <c r="L675" s="267">
        <v>1463</v>
      </c>
      <c r="M675" s="267">
        <v>1422</v>
      </c>
      <c r="N675" s="270">
        <v>0.980384787472036</v>
      </c>
      <c r="O675" s="269">
        <v>54779</v>
      </c>
      <c r="P675" s="297">
        <v>0.9</v>
      </c>
      <c r="Q675" s="270">
        <v>0.961560527825588</v>
      </c>
      <c r="R675" s="270">
        <v>0.980965645311049</v>
      </c>
      <c r="S675" s="270">
        <v>0.961867192636423</v>
      </c>
      <c r="T675" s="298">
        <v>-0.0194051174854611</v>
      </c>
      <c r="U675" s="269">
        <v>55875</v>
      </c>
      <c r="V675" s="269">
        <v>51389</v>
      </c>
      <c r="W675" s="270">
        <v>0.919713646532438</v>
      </c>
      <c r="X675" s="270">
        <v>0.840504876649455</v>
      </c>
      <c r="Y675" s="271">
        <v>0.901114206128134</v>
      </c>
      <c r="Z675" s="271">
        <v>0.93491124260355</v>
      </c>
      <c r="AA675" s="298">
        <v>-0.0606093294786788</v>
      </c>
      <c r="AB675" s="267">
        <v>12858</v>
      </c>
      <c r="AC675" s="267">
        <v>11761</v>
      </c>
      <c r="AD675" s="267">
        <v>13932</v>
      </c>
      <c r="AE675" s="267">
        <v>12898</v>
      </c>
      <c r="AF675" s="271">
        <v>0.914683465546741</v>
      </c>
      <c r="AG675" s="271">
        <v>0.925782371518806</v>
      </c>
      <c r="AH675" s="298">
        <v>-0.0110989059720643</v>
      </c>
    </row>
    <row r="676" spans="1:34">
      <c r="A676" s="318" t="s">
        <v>719</v>
      </c>
      <c r="B676" s="324" t="s">
        <v>3346</v>
      </c>
      <c r="C676" s="296" t="s">
        <v>1151</v>
      </c>
      <c r="D676" s="305" t="s">
        <v>1151</v>
      </c>
      <c r="E676" s="266">
        <v>1</v>
      </c>
      <c r="F676" s="266">
        <v>0</v>
      </c>
      <c r="G676" s="266">
        <v>0</v>
      </c>
      <c r="H676" s="267">
        <v>0</v>
      </c>
      <c r="I676" s="267">
        <v>0</v>
      </c>
      <c r="J676" s="267">
        <v>0</v>
      </c>
      <c r="K676" s="267">
        <v>2</v>
      </c>
      <c r="L676" s="267">
        <v>1</v>
      </c>
      <c r="M676" s="267">
        <v>1</v>
      </c>
      <c r="N676" s="270">
        <v>0.4</v>
      </c>
      <c r="O676" s="269">
        <v>6</v>
      </c>
      <c r="P676" s="297">
        <v>0.9</v>
      </c>
      <c r="Q676" s="270">
        <v>0</v>
      </c>
      <c r="R676" s="270">
        <v>0</v>
      </c>
      <c r="S676" s="270">
        <v>0.5</v>
      </c>
      <c r="T676" s="298">
        <v>0</v>
      </c>
      <c r="U676" s="269">
        <v>15</v>
      </c>
      <c r="V676" s="269">
        <v>5</v>
      </c>
      <c r="W676" s="270">
        <v>0.333333333333333</v>
      </c>
      <c r="X676" s="270">
        <v>0</v>
      </c>
      <c r="Y676" s="271">
        <v>0</v>
      </c>
      <c r="Z676" s="271">
        <v>0.5</v>
      </c>
      <c r="AA676" s="298">
        <v>0</v>
      </c>
      <c r="AB676" s="267">
        <v>5</v>
      </c>
      <c r="AC676" s="267">
        <v>3</v>
      </c>
      <c r="AD676" s="267">
        <v>1</v>
      </c>
      <c r="AE676" s="267">
        <v>0</v>
      </c>
      <c r="AF676" s="271">
        <v>0.6</v>
      </c>
      <c r="AG676" s="271">
        <v>0</v>
      </c>
      <c r="AH676" s="298">
        <v>0.6</v>
      </c>
    </row>
    <row r="677" spans="1:34">
      <c r="A677" s="318" t="s">
        <v>719</v>
      </c>
      <c r="B677" s="324" t="s">
        <v>3346</v>
      </c>
      <c r="C677" s="296" t="s">
        <v>1152</v>
      </c>
      <c r="D677" s="305" t="s">
        <v>1153</v>
      </c>
      <c r="E677" s="266">
        <v>8</v>
      </c>
      <c r="F677" s="266">
        <v>1</v>
      </c>
      <c r="G677" s="266">
        <v>0</v>
      </c>
      <c r="H677" s="267">
        <v>3</v>
      </c>
      <c r="I677" s="267">
        <v>1</v>
      </c>
      <c r="J677" s="267">
        <v>0</v>
      </c>
      <c r="K677" s="267">
        <v>0</v>
      </c>
      <c r="L677" s="267">
        <v>0</v>
      </c>
      <c r="M677" s="267">
        <v>0</v>
      </c>
      <c r="N677" s="270">
        <v>0.266666666666667</v>
      </c>
      <c r="O677" s="269">
        <v>4</v>
      </c>
      <c r="P677" s="297">
        <v>0.9</v>
      </c>
      <c r="Q677" s="270">
        <v>0.125</v>
      </c>
      <c r="R677" s="270">
        <v>0.333333333333333</v>
      </c>
      <c r="S677" s="270">
        <v>0</v>
      </c>
      <c r="T677" s="298">
        <v>-0.208333333333333</v>
      </c>
      <c r="U677" s="269">
        <v>15</v>
      </c>
      <c r="V677" s="269">
        <v>2</v>
      </c>
      <c r="W677" s="270">
        <v>0.133333333333333</v>
      </c>
      <c r="X677" s="270">
        <v>0</v>
      </c>
      <c r="Y677" s="271">
        <v>0</v>
      </c>
      <c r="Z677" s="271">
        <v>0</v>
      </c>
      <c r="AA677" s="298">
        <v>0</v>
      </c>
      <c r="AB677" s="267">
        <v>12</v>
      </c>
      <c r="AC677" s="267">
        <v>1</v>
      </c>
      <c r="AD677" s="267">
        <v>2</v>
      </c>
      <c r="AE677" s="267">
        <v>1</v>
      </c>
      <c r="AF677" s="271">
        <v>0.0833333333333333</v>
      </c>
      <c r="AG677" s="271">
        <v>0.5</v>
      </c>
      <c r="AH677" s="298">
        <v>-0.416666666666667</v>
      </c>
    </row>
    <row r="678" spans="1:34">
      <c r="A678" s="318" t="s">
        <v>719</v>
      </c>
      <c r="B678" s="324" t="s">
        <v>3346</v>
      </c>
      <c r="C678" s="296" t="s">
        <v>1154</v>
      </c>
      <c r="D678" s="305" t="s">
        <v>1155</v>
      </c>
      <c r="E678" s="266">
        <v>0</v>
      </c>
      <c r="F678" s="266">
        <v>0</v>
      </c>
      <c r="G678" s="266">
        <v>0</v>
      </c>
      <c r="H678" s="267">
        <v>0</v>
      </c>
      <c r="I678" s="267">
        <v>0</v>
      </c>
      <c r="J678" s="267">
        <v>0</v>
      </c>
      <c r="K678" s="267">
        <v>0</v>
      </c>
      <c r="L678" s="267">
        <v>0</v>
      </c>
      <c r="M678" s="267">
        <v>0</v>
      </c>
      <c r="N678" s="270">
        <v>1</v>
      </c>
      <c r="O678" s="269">
        <v>1</v>
      </c>
      <c r="P678" s="297">
        <v>0.9</v>
      </c>
      <c r="Q678" s="270">
        <v>0</v>
      </c>
      <c r="R678" s="270">
        <v>0</v>
      </c>
      <c r="S678" s="270">
        <v>0</v>
      </c>
      <c r="T678" s="298">
        <v>0</v>
      </c>
      <c r="U678" s="269">
        <v>1</v>
      </c>
      <c r="V678" s="269">
        <v>1</v>
      </c>
      <c r="W678" s="270">
        <v>1</v>
      </c>
      <c r="X678" s="270">
        <v>0</v>
      </c>
      <c r="Y678" s="271">
        <v>0</v>
      </c>
      <c r="Z678" s="271">
        <v>0</v>
      </c>
      <c r="AA678" s="298">
        <v>0</v>
      </c>
      <c r="AB678" s="267">
        <v>0</v>
      </c>
      <c r="AC678" s="267">
        <v>0</v>
      </c>
      <c r="AD678" s="267">
        <v>1</v>
      </c>
      <c r="AE678" s="267">
        <v>1</v>
      </c>
      <c r="AF678" s="271">
        <v>0</v>
      </c>
      <c r="AG678" s="271">
        <v>1</v>
      </c>
      <c r="AH678" s="298">
        <v>-1</v>
      </c>
    </row>
    <row r="679" spans="1:34">
      <c r="A679" s="318" t="s">
        <v>719</v>
      </c>
      <c r="B679" s="324" t="s">
        <v>3348</v>
      </c>
      <c r="C679" s="296" t="s">
        <v>1156</v>
      </c>
      <c r="D679" s="305" t="s">
        <v>1157</v>
      </c>
      <c r="E679" s="266">
        <v>875</v>
      </c>
      <c r="F679" s="266">
        <v>872</v>
      </c>
      <c r="G679" s="266">
        <v>823</v>
      </c>
      <c r="H679" s="267">
        <v>961</v>
      </c>
      <c r="I679" s="267">
        <v>944</v>
      </c>
      <c r="J679" s="267">
        <v>896</v>
      </c>
      <c r="K679" s="267">
        <v>807</v>
      </c>
      <c r="L679" s="267">
        <v>759</v>
      </c>
      <c r="M679" s="267">
        <v>716</v>
      </c>
      <c r="N679" s="270">
        <v>0.874154503381987</v>
      </c>
      <c r="O679" s="269">
        <v>9822</v>
      </c>
      <c r="P679" s="297">
        <v>0.9</v>
      </c>
      <c r="Q679" s="270">
        <v>0.996571428571429</v>
      </c>
      <c r="R679" s="270">
        <v>0.982310093652445</v>
      </c>
      <c r="S679" s="270">
        <v>0.940520446096654</v>
      </c>
      <c r="T679" s="298">
        <v>0.0142613349189832</v>
      </c>
      <c r="U679" s="269">
        <v>11236</v>
      </c>
      <c r="V679" s="269">
        <v>10098</v>
      </c>
      <c r="W679" s="270">
        <v>0.898718405126379</v>
      </c>
      <c r="X679" s="270">
        <v>0.940571428571429</v>
      </c>
      <c r="Y679" s="271">
        <v>0.932362122788762</v>
      </c>
      <c r="Z679" s="271">
        <v>0.88723667905824</v>
      </c>
      <c r="AA679" s="298">
        <v>0.00820930578266688</v>
      </c>
      <c r="AB679" s="267">
        <v>6276</v>
      </c>
      <c r="AC679" s="267">
        <v>5684</v>
      </c>
      <c r="AD679" s="267">
        <v>4958</v>
      </c>
      <c r="AE679" s="267">
        <v>4414</v>
      </c>
      <c r="AF679" s="271">
        <v>0.905672402804334</v>
      </c>
      <c r="AG679" s="271">
        <v>0.890278338039532</v>
      </c>
      <c r="AH679" s="298">
        <v>0.0153940647648019</v>
      </c>
    </row>
    <row r="680" spans="1:34">
      <c r="A680" s="318" t="s">
        <v>1158</v>
      </c>
      <c r="B680" s="324" t="s">
        <v>3354</v>
      </c>
      <c r="C680" s="296" t="s">
        <v>1160</v>
      </c>
      <c r="D680" s="324" t="s">
        <v>1161</v>
      </c>
      <c r="E680" s="266">
        <v>2333</v>
      </c>
      <c r="F680" s="266">
        <v>2283</v>
      </c>
      <c r="G680" s="266">
        <v>2241</v>
      </c>
      <c r="H680" s="267">
        <v>1933</v>
      </c>
      <c r="I680" s="267">
        <v>1877</v>
      </c>
      <c r="J680" s="267">
        <v>1829</v>
      </c>
      <c r="K680" s="267">
        <v>1698</v>
      </c>
      <c r="L680" s="267">
        <v>1662</v>
      </c>
      <c r="M680" s="267">
        <v>1630</v>
      </c>
      <c r="N680" s="270">
        <v>0.973013521022412</v>
      </c>
      <c r="O680" s="269">
        <v>52533</v>
      </c>
      <c r="P680" s="297">
        <v>0.9</v>
      </c>
      <c r="Q680" s="270">
        <v>0.978568366909559</v>
      </c>
      <c r="R680" s="270">
        <v>0.971029487842731</v>
      </c>
      <c r="S680" s="270">
        <v>0.978798586572438</v>
      </c>
      <c r="T680" s="298">
        <v>0.00753887906682704</v>
      </c>
      <c r="U680" s="269">
        <v>53990</v>
      </c>
      <c r="V680" s="269">
        <v>51540</v>
      </c>
      <c r="W680" s="270">
        <v>0.954621226152991</v>
      </c>
      <c r="X680" s="270">
        <v>0.960565795113588</v>
      </c>
      <c r="Y680" s="271">
        <v>0.946197620279358</v>
      </c>
      <c r="Z680" s="271">
        <v>0.959952885747939</v>
      </c>
      <c r="AA680" s="298">
        <v>0.0143681748342291</v>
      </c>
      <c r="AB680" s="267">
        <v>13499</v>
      </c>
      <c r="AC680" s="267">
        <v>12931</v>
      </c>
      <c r="AD680" s="267">
        <v>12768</v>
      </c>
      <c r="AE680" s="267">
        <v>12118</v>
      </c>
      <c r="AF680" s="271">
        <v>0.95792280909697</v>
      </c>
      <c r="AG680" s="271">
        <v>0.949091478696742</v>
      </c>
      <c r="AH680" s="298">
        <v>0.00883133040022832</v>
      </c>
    </row>
    <row r="681" spans="1:34">
      <c r="A681" s="318" t="s">
        <v>1158</v>
      </c>
      <c r="B681" s="324" t="s">
        <v>3354</v>
      </c>
      <c r="C681" s="296" t="s">
        <v>1162</v>
      </c>
      <c r="D681" s="324" t="s">
        <v>1163</v>
      </c>
      <c r="E681" s="266">
        <v>2041</v>
      </c>
      <c r="F681" s="266">
        <v>2017</v>
      </c>
      <c r="G681" s="266">
        <v>1924</v>
      </c>
      <c r="H681" s="267">
        <v>1584</v>
      </c>
      <c r="I681" s="267">
        <v>1562</v>
      </c>
      <c r="J681" s="267">
        <v>1527</v>
      </c>
      <c r="K681" s="267">
        <v>1459</v>
      </c>
      <c r="L681" s="267">
        <v>1438</v>
      </c>
      <c r="M681" s="267">
        <v>1400</v>
      </c>
      <c r="N681" s="270">
        <v>0.982547076963454</v>
      </c>
      <c r="O681" s="269">
        <v>44925</v>
      </c>
      <c r="P681" s="297">
        <v>0.9</v>
      </c>
      <c r="Q681" s="270">
        <v>0.988241058304753</v>
      </c>
      <c r="R681" s="270">
        <v>0.986111111111111</v>
      </c>
      <c r="S681" s="270">
        <v>0.985606579849212</v>
      </c>
      <c r="T681" s="298">
        <v>0.00212994719364146</v>
      </c>
      <c r="U681" s="269">
        <v>45723</v>
      </c>
      <c r="V681" s="269">
        <v>43729</v>
      </c>
      <c r="W681" s="270">
        <v>0.956389563239508</v>
      </c>
      <c r="X681" s="270">
        <v>0.942675159235669</v>
      </c>
      <c r="Y681" s="271">
        <v>0.964015151515151</v>
      </c>
      <c r="Z681" s="271">
        <v>0.959561343385881</v>
      </c>
      <c r="AA681" s="298">
        <v>-0.0213399922794827</v>
      </c>
      <c r="AB681" s="267">
        <v>11531</v>
      </c>
      <c r="AC681" s="267">
        <v>11028</v>
      </c>
      <c r="AD681" s="267">
        <v>10710</v>
      </c>
      <c r="AE681" s="267">
        <v>10217</v>
      </c>
      <c r="AF681" s="271">
        <v>0.956378458069552</v>
      </c>
      <c r="AG681" s="271">
        <v>0.953968253968254</v>
      </c>
      <c r="AH681" s="298">
        <v>0.00241020410129766</v>
      </c>
    </row>
    <row r="682" spans="1:34">
      <c r="A682" s="318" t="s">
        <v>1158</v>
      </c>
      <c r="B682" s="324" t="s">
        <v>3354</v>
      </c>
      <c r="C682" s="296" t="s">
        <v>1164</v>
      </c>
      <c r="D682" s="324" t="s">
        <v>1165</v>
      </c>
      <c r="E682" s="266">
        <v>3059</v>
      </c>
      <c r="F682" s="266">
        <v>2992</v>
      </c>
      <c r="G682" s="266">
        <v>2821</v>
      </c>
      <c r="H682" s="267">
        <v>2400</v>
      </c>
      <c r="I682" s="267">
        <v>2344</v>
      </c>
      <c r="J682" s="267">
        <v>2229</v>
      </c>
      <c r="K682" s="267">
        <v>2357</v>
      </c>
      <c r="L682" s="267">
        <v>2303</v>
      </c>
      <c r="M682" s="267">
        <v>2213</v>
      </c>
      <c r="N682" s="270">
        <v>0.97307967909179</v>
      </c>
      <c r="O682" s="269">
        <v>69257</v>
      </c>
      <c r="P682" s="297">
        <v>0.9</v>
      </c>
      <c r="Q682" s="270">
        <v>0.978097417456685</v>
      </c>
      <c r="R682" s="270">
        <v>0.976666666666667</v>
      </c>
      <c r="S682" s="270">
        <v>0.977089520577005</v>
      </c>
      <c r="T682" s="298">
        <v>0.00143075079001853</v>
      </c>
      <c r="U682" s="269">
        <v>71173</v>
      </c>
      <c r="V682" s="269">
        <v>66127</v>
      </c>
      <c r="W682" s="270">
        <v>0.929102328130049</v>
      </c>
      <c r="X682" s="270">
        <v>0.922196796338673</v>
      </c>
      <c r="Y682" s="271">
        <v>0.92875</v>
      </c>
      <c r="Z682" s="271">
        <v>0.938905388205346</v>
      </c>
      <c r="AA682" s="298">
        <v>-0.00655320366132717</v>
      </c>
      <c r="AB682" s="267">
        <v>17899</v>
      </c>
      <c r="AC682" s="267">
        <v>16650</v>
      </c>
      <c r="AD682" s="267">
        <v>17041</v>
      </c>
      <c r="AE682" s="267">
        <v>15874</v>
      </c>
      <c r="AF682" s="271">
        <v>0.930219565338846</v>
      </c>
      <c r="AG682" s="271">
        <v>0.931518103397688</v>
      </c>
      <c r="AH682" s="298">
        <v>-0.00129853805884217</v>
      </c>
    </row>
    <row r="683" spans="1:34">
      <c r="A683" s="318" t="s">
        <v>1158</v>
      </c>
      <c r="B683" s="324" t="s">
        <v>3354</v>
      </c>
      <c r="C683" s="296" t="s">
        <v>1166</v>
      </c>
      <c r="D683" s="324" t="s">
        <v>1167</v>
      </c>
      <c r="E683" s="266">
        <v>3376</v>
      </c>
      <c r="F683" s="266">
        <v>3298</v>
      </c>
      <c r="G683" s="266">
        <v>3215</v>
      </c>
      <c r="H683" s="267">
        <v>2877</v>
      </c>
      <c r="I683" s="267">
        <v>2818</v>
      </c>
      <c r="J683" s="267">
        <v>2719</v>
      </c>
      <c r="K683" s="267">
        <v>2525</v>
      </c>
      <c r="L683" s="267">
        <v>2478</v>
      </c>
      <c r="M683" s="267">
        <v>2427</v>
      </c>
      <c r="N683" s="270">
        <v>0.980297211554517</v>
      </c>
      <c r="O683" s="269">
        <v>76323</v>
      </c>
      <c r="P683" s="297">
        <v>0.9</v>
      </c>
      <c r="Q683" s="270">
        <v>0.976895734597156</v>
      </c>
      <c r="R683" s="270">
        <v>0.979492526937782</v>
      </c>
      <c r="S683" s="270">
        <v>0.981386138613861</v>
      </c>
      <c r="T683" s="298">
        <v>-0.00259679234062604</v>
      </c>
      <c r="U683" s="269">
        <v>77857</v>
      </c>
      <c r="V683" s="269">
        <v>74302</v>
      </c>
      <c r="W683" s="270">
        <v>0.954339365760304</v>
      </c>
      <c r="X683" s="270">
        <v>0.952310426540284</v>
      </c>
      <c r="Y683" s="271">
        <v>0.94508168230796</v>
      </c>
      <c r="Z683" s="271">
        <v>0.961188118811881</v>
      </c>
      <c r="AA683" s="298">
        <v>0.00722874423232467</v>
      </c>
      <c r="AB683" s="267">
        <v>19753</v>
      </c>
      <c r="AC683" s="267">
        <v>18884</v>
      </c>
      <c r="AD683" s="267">
        <v>18127</v>
      </c>
      <c r="AE683" s="267">
        <v>17244</v>
      </c>
      <c r="AF683" s="271">
        <v>0.956006682529236</v>
      </c>
      <c r="AG683" s="271">
        <v>0.951288133723175</v>
      </c>
      <c r="AH683" s="298">
        <v>0.00471854880606071</v>
      </c>
    </row>
    <row r="684" spans="1:34">
      <c r="A684" s="318" t="s">
        <v>1158</v>
      </c>
      <c r="B684" s="324" t="s">
        <v>3354</v>
      </c>
      <c r="C684" s="296" t="s">
        <v>1168</v>
      </c>
      <c r="D684" s="324" t="s">
        <v>1169</v>
      </c>
      <c r="E684" s="266">
        <v>1388</v>
      </c>
      <c r="F684" s="266">
        <v>1380</v>
      </c>
      <c r="G684" s="266">
        <v>1331</v>
      </c>
      <c r="H684" s="267">
        <v>1263</v>
      </c>
      <c r="I684" s="267">
        <v>1255</v>
      </c>
      <c r="J684" s="267">
        <v>1228</v>
      </c>
      <c r="K684" s="267">
        <v>1032</v>
      </c>
      <c r="L684" s="267">
        <v>1028</v>
      </c>
      <c r="M684" s="267">
        <v>1005</v>
      </c>
      <c r="N684" s="270">
        <v>0.990539404132629</v>
      </c>
      <c r="O684" s="269">
        <v>32981</v>
      </c>
      <c r="P684" s="297">
        <v>0.9</v>
      </c>
      <c r="Q684" s="270">
        <v>0.994236311239193</v>
      </c>
      <c r="R684" s="270">
        <v>0.993665874901029</v>
      </c>
      <c r="S684" s="270">
        <v>0.996124031007752</v>
      </c>
      <c r="T684" s="298">
        <v>0.000570436338163782</v>
      </c>
      <c r="U684" s="269">
        <v>33296</v>
      </c>
      <c r="V684" s="269">
        <v>32096</v>
      </c>
      <c r="W684" s="270">
        <v>0.963959634790966</v>
      </c>
      <c r="X684" s="270">
        <v>0.958933717579251</v>
      </c>
      <c r="Y684" s="271">
        <v>0.972288202692003</v>
      </c>
      <c r="Z684" s="271">
        <v>0.973837209302326</v>
      </c>
      <c r="AA684" s="298">
        <v>-0.0133544851127524</v>
      </c>
      <c r="AB684" s="267">
        <v>8197</v>
      </c>
      <c r="AC684" s="267">
        <v>7904</v>
      </c>
      <c r="AD684" s="267">
        <v>7849</v>
      </c>
      <c r="AE684" s="267">
        <v>7559</v>
      </c>
      <c r="AF684" s="271">
        <v>0.964255215322679</v>
      </c>
      <c r="AG684" s="271">
        <v>0.963052618167919</v>
      </c>
      <c r="AH684" s="298">
        <v>0.00120259715475957</v>
      </c>
    </row>
    <row r="685" spans="1:34">
      <c r="A685" s="318" t="s">
        <v>1158</v>
      </c>
      <c r="B685" s="324" t="s">
        <v>3354</v>
      </c>
      <c r="C685" s="296" t="s">
        <v>1170</v>
      </c>
      <c r="D685" s="324" t="s">
        <v>1171</v>
      </c>
      <c r="E685" s="266">
        <v>2343</v>
      </c>
      <c r="F685" s="266">
        <v>2285</v>
      </c>
      <c r="G685" s="266">
        <v>2218</v>
      </c>
      <c r="H685" s="267">
        <v>1996</v>
      </c>
      <c r="I685" s="267">
        <v>1957</v>
      </c>
      <c r="J685" s="267">
        <v>1905</v>
      </c>
      <c r="K685" s="267">
        <v>1764</v>
      </c>
      <c r="L685" s="267">
        <v>1739</v>
      </c>
      <c r="M685" s="267">
        <v>1702</v>
      </c>
      <c r="N685" s="270">
        <v>0.979019656066138</v>
      </c>
      <c r="O685" s="269">
        <v>51750</v>
      </c>
      <c r="P685" s="297">
        <v>0.9</v>
      </c>
      <c r="Q685" s="270">
        <v>0.97524541186513</v>
      </c>
      <c r="R685" s="270">
        <v>0.980460921843687</v>
      </c>
      <c r="S685" s="270">
        <v>0.985827664399093</v>
      </c>
      <c r="T685" s="298">
        <v>-0.00521550997855724</v>
      </c>
      <c r="U685" s="269">
        <v>52859</v>
      </c>
      <c r="V685" s="269">
        <v>50915</v>
      </c>
      <c r="W685" s="270">
        <v>0.963222913789516</v>
      </c>
      <c r="X685" s="270">
        <v>0.946649594536918</v>
      </c>
      <c r="Y685" s="271">
        <v>0.954408817635271</v>
      </c>
      <c r="Z685" s="271">
        <v>0.964852607709751</v>
      </c>
      <c r="AA685" s="298">
        <v>-0.00775922309835209</v>
      </c>
      <c r="AB685" s="267">
        <v>13376</v>
      </c>
      <c r="AC685" s="267">
        <v>12858</v>
      </c>
      <c r="AD685" s="267">
        <v>12441</v>
      </c>
      <c r="AE685" s="267">
        <v>11935</v>
      </c>
      <c r="AF685" s="271">
        <v>0.961273923444976</v>
      </c>
      <c r="AG685" s="271">
        <v>0.959328028293546</v>
      </c>
      <c r="AH685" s="298">
        <v>0.00194589515143051</v>
      </c>
    </row>
    <row r="686" spans="1:34">
      <c r="A686" s="318" t="s">
        <v>1158</v>
      </c>
      <c r="B686" s="324" t="s">
        <v>3354</v>
      </c>
      <c r="C686" s="296" t="s">
        <v>1172</v>
      </c>
      <c r="D686" s="324" t="s">
        <v>1173</v>
      </c>
      <c r="E686" s="266">
        <v>1635</v>
      </c>
      <c r="F686" s="266">
        <v>1613</v>
      </c>
      <c r="G686" s="266">
        <v>1557</v>
      </c>
      <c r="H686" s="267">
        <v>1307</v>
      </c>
      <c r="I686" s="267">
        <v>1297</v>
      </c>
      <c r="J686" s="267">
        <v>1245</v>
      </c>
      <c r="K686" s="267">
        <v>1245</v>
      </c>
      <c r="L686" s="267">
        <v>1239</v>
      </c>
      <c r="M686" s="267">
        <v>1211</v>
      </c>
      <c r="N686" s="270">
        <v>0.991586280814577</v>
      </c>
      <c r="O686" s="269">
        <v>37006</v>
      </c>
      <c r="P686" s="297">
        <v>0.9</v>
      </c>
      <c r="Q686" s="270">
        <v>0.986544342507645</v>
      </c>
      <c r="R686" s="270">
        <v>0.992348890589135</v>
      </c>
      <c r="S686" s="270">
        <v>0.995180722891566</v>
      </c>
      <c r="T686" s="298">
        <v>-0.00580454808149022</v>
      </c>
      <c r="U686" s="269">
        <v>37320</v>
      </c>
      <c r="V686" s="269">
        <v>35729</v>
      </c>
      <c r="W686" s="270">
        <v>0.957368703108253</v>
      </c>
      <c r="X686" s="270">
        <v>0.952293577981651</v>
      </c>
      <c r="Y686" s="271">
        <v>0.95256312165264</v>
      </c>
      <c r="Z686" s="271">
        <v>0.972690763052209</v>
      </c>
      <c r="AA686" s="298">
        <v>-0.000269543670988304</v>
      </c>
      <c r="AB686" s="267">
        <v>9568</v>
      </c>
      <c r="AC686" s="267">
        <v>9134</v>
      </c>
      <c r="AD686" s="267">
        <v>8895</v>
      </c>
      <c r="AE686" s="267">
        <v>8525</v>
      </c>
      <c r="AF686" s="271">
        <v>0.954640468227425</v>
      </c>
      <c r="AG686" s="271">
        <v>0.9584035975267</v>
      </c>
      <c r="AH686" s="298">
        <v>-0.00376312929927558</v>
      </c>
    </row>
    <row r="687" spans="1:34">
      <c r="A687" s="318" t="s">
        <v>1158</v>
      </c>
      <c r="B687" s="324" t="s">
        <v>3354</v>
      </c>
      <c r="C687" s="296" t="s">
        <v>1174</v>
      </c>
      <c r="D687" s="324" t="s">
        <v>1175</v>
      </c>
      <c r="E687" s="266">
        <v>2244</v>
      </c>
      <c r="F687" s="266">
        <v>2115</v>
      </c>
      <c r="G687" s="266">
        <v>2057</v>
      </c>
      <c r="H687" s="267">
        <v>1808</v>
      </c>
      <c r="I687" s="267">
        <v>1785</v>
      </c>
      <c r="J687" s="267">
        <v>1746</v>
      </c>
      <c r="K687" s="267">
        <v>1720</v>
      </c>
      <c r="L687" s="267">
        <v>1678</v>
      </c>
      <c r="M687" s="267">
        <v>1662</v>
      </c>
      <c r="N687" s="270">
        <v>0.977346719953212</v>
      </c>
      <c r="O687" s="269">
        <v>50133</v>
      </c>
      <c r="P687" s="297">
        <v>0.9</v>
      </c>
      <c r="Q687" s="270">
        <v>0.942513368983957</v>
      </c>
      <c r="R687" s="270">
        <v>0.987278761061947</v>
      </c>
      <c r="S687" s="270">
        <v>0.975581395348837</v>
      </c>
      <c r="T687" s="298">
        <v>-0.0447653920779897</v>
      </c>
      <c r="U687" s="269">
        <v>51295</v>
      </c>
      <c r="V687" s="269">
        <v>49304</v>
      </c>
      <c r="W687" s="270">
        <v>0.96118530071157</v>
      </c>
      <c r="X687" s="270">
        <v>0.916666666666667</v>
      </c>
      <c r="Y687" s="271">
        <v>0.96570796460177</v>
      </c>
      <c r="Z687" s="271">
        <v>0.966279069767442</v>
      </c>
      <c r="AA687" s="298">
        <v>-0.0490412979351033</v>
      </c>
      <c r="AB687" s="267">
        <v>12870</v>
      </c>
      <c r="AC687" s="267">
        <v>12326</v>
      </c>
      <c r="AD687" s="267">
        <v>11976</v>
      </c>
      <c r="AE687" s="267">
        <v>11460</v>
      </c>
      <c r="AF687" s="271">
        <v>0.957731157731158</v>
      </c>
      <c r="AG687" s="271">
        <v>0.956913827655311</v>
      </c>
      <c r="AH687" s="298">
        <v>0.000817330075847056</v>
      </c>
    </row>
    <row r="688" spans="1:34">
      <c r="A688" s="318" t="s">
        <v>1158</v>
      </c>
      <c r="B688" s="324" t="s">
        <v>3354</v>
      </c>
      <c r="C688" s="296" t="s">
        <v>1176</v>
      </c>
      <c r="D688" s="324" t="s">
        <v>1177</v>
      </c>
      <c r="E688" s="266">
        <v>2843</v>
      </c>
      <c r="F688" s="266">
        <v>2381</v>
      </c>
      <c r="G688" s="266">
        <v>2562</v>
      </c>
      <c r="H688" s="267">
        <v>2315</v>
      </c>
      <c r="I688" s="267">
        <v>2229</v>
      </c>
      <c r="J688" s="267">
        <v>2170</v>
      </c>
      <c r="K688" s="267">
        <v>2044</v>
      </c>
      <c r="L688" s="267">
        <v>1994</v>
      </c>
      <c r="M688" s="267">
        <v>1930</v>
      </c>
      <c r="N688" s="270">
        <v>0.939939456395723</v>
      </c>
      <c r="O688" s="269">
        <v>58374</v>
      </c>
      <c r="P688" s="297">
        <v>0.9</v>
      </c>
      <c r="Q688" s="270">
        <v>0.837495603236018</v>
      </c>
      <c r="R688" s="270">
        <v>0.962850971922246</v>
      </c>
      <c r="S688" s="270">
        <v>0.975538160469667</v>
      </c>
      <c r="T688" s="298">
        <v>-0.125355368686228</v>
      </c>
      <c r="U688" s="269">
        <v>62104</v>
      </c>
      <c r="V688" s="269">
        <v>58012</v>
      </c>
      <c r="W688" s="270">
        <v>0.93411052428185</v>
      </c>
      <c r="X688" s="270">
        <v>0.901160745691171</v>
      </c>
      <c r="Y688" s="271">
        <v>0.937365010799136</v>
      </c>
      <c r="Z688" s="271">
        <v>0.944227005870842</v>
      </c>
      <c r="AA688" s="298">
        <v>-0.0362042651079647</v>
      </c>
      <c r="AB688" s="267">
        <v>15970</v>
      </c>
      <c r="AC688" s="267">
        <v>14854</v>
      </c>
      <c r="AD688" s="267">
        <v>14744</v>
      </c>
      <c r="AE688" s="267">
        <v>13732</v>
      </c>
      <c r="AF688" s="271">
        <v>0.930118973074515</v>
      </c>
      <c r="AG688" s="271">
        <v>0.931361909929463</v>
      </c>
      <c r="AH688" s="298">
        <v>-0.00124293685494814</v>
      </c>
    </row>
    <row r="689" spans="1:34">
      <c r="A689" s="318" t="s">
        <v>1158</v>
      </c>
      <c r="B689" s="324" t="s">
        <v>3355</v>
      </c>
      <c r="C689" s="296" t="s">
        <v>1178</v>
      </c>
      <c r="D689" s="324" t="s">
        <v>1179</v>
      </c>
      <c r="E689" s="266">
        <v>2026</v>
      </c>
      <c r="F689" s="266">
        <v>1937</v>
      </c>
      <c r="G689" s="266">
        <v>1862</v>
      </c>
      <c r="H689" s="267">
        <v>2083</v>
      </c>
      <c r="I689" s="267">
        <v>1977</v>
      </c>
      <c r="J689" s="267">
        <v>1889</v>
      </c>
      <c r="K689" s="267">
        <v>1705</v>
      </c>
      <c r="L689" s="267">
        <v>1641</v>
      </c>
      <c r="M689" s="267">
        <v>1589</v>
      </c>
      <c r="N689" s="270">
        <v>0.94108347386172</v>
      </c>
      <c r="O689" s="269">
        <v>53574</v>
      </c>
      <c r="P689" s="297">
        <v>0.9</v>
      </c>
      <c r="Q689" s="270">
        <v>0.956071076011846</v>
      </c>
      <c r="R689" s="270">
        <v>0.949111857897264</v>
      </c>
      <c r="S689" s="270">
        <v>0.962463343108504</v>
      </c>
      <c r="T689" s="298">
        <v>0.00695921811458244</v>
      </c>
      <c r="U689" s="269">
        <v>56928</v>
      </c>
      <c r="V689" s="269">
        <v>51934</v>
      </c>
      <c r="W689" s="270">
        <v>0.912275154581225</v>
      </c>
      <c r="X689" s="270">
        <v>0.919052319842053</v>
      </c>
      <c r="Y689" s="271">
        <v>0.906865098415746</v>
      </c>
      <c r="Z689" s="271">
        <v>0.931964809384164</v>
      </c>
      <c r="AA689" s="298">
        <v>0.0121872214263068</v>
      </c>
      <c r="AB689" s="267">
        <v>13525</v>
      </c>
      <c r="AC689" s="267">
        <v>12378</v>
      </c>
      <c r="AD689" s="267">
        <v>13899</v>
      </c>
      <c r="AE689" s="267">
        <v>12683</v>
      </c>
      <c r="AF689" s="271">
        <v>0.915194085027726</v>
      </c>
      <c r="AG689" s="271">
        <v>0.912511691488596</v>
      </c>
      <c r="AH689" s="298">
        <v>0.00268239353913013</v>
      </c>
    </row>
    <row r="690" spans="1:34">
      <c r="A690" s="318" t="s">
        <v>1158</v>
      </c>
      <c r="B690" s="324" t="s">
        <v>3355</v>
      </c>
      <c r="C690" s="296" t="s">
        <v>1180</v>
      </c>
      <c r="D690" s="324" t="s">
        <v>1181</v>
      </c>
      <c r="E690" s="266">
        <v>4066</v>
      </c>
      <c r="F690" s="266">
        <v>3973</v>
      </c>
      <c r="G690" s="266">
        <v>3864</v>
      </c>
      <c r="H690" s="267">
        <v>4381</v>
      </c>
      <c r="I690" s="267">
        <v>4088</v>
      </c>
      <c r="J690" s="267">
        <v>4156</v>
      </c>
      <c r="K690" s="267">
        <v>3755</v>
      </c>
      <c r="L690" s="267">
        <v>3642</v>
      </c>
      <c r="M690" s="267">
        <v>3609</v>
      </c>
      <c r="N690" s="270">
        <v>0.971407066163668</v>
      </c>
      <c r="O690" s="269">
        <v>107119</v>
      </c>
      <c r="P690" s="297">
        <v>0.9</v>
      </c>
      <c r="Q690" s="270">
        <v>0.977127397934088</v>
      </c>
      <c r="R690" s="270">
        <v>0.933120292170737</v>
      </c>
      <c r="S690" s="270">
        <v>0.969906790945406</v>
      </c>
      <c r="T690" s="298">
        <v>0.0440071057633503</v>
      </c>
      <c r="U690" s="269">
        <v>110272</v>
      </c>
      <c r="V690" s="269">
        <v>104621</v>
      </c>
      <c r="W690" s="270">
        <v>0.948753990133488</v>
      </c>
      <c r="X690" s="270">
        <v>0.950319724545007</v>
      </c>
      <c r="Y690" s="271">
        <v>0.94864186258845</v>
      </c>
      <c r="Z690" s="271">
        <v>0.961118508655126</v>
      </c>
      <c r="AA690" s="298">
        <v>0.00167786195655717</v>
      </c>
      <c r="AB690" s="267">
        <v>28101</v>
      </c>
      <c r="AC690" s="267">
        <v>26722</v>
      </c>
      <c r="AD690" s="267">
        <v>28701</v>
      </c>
      <c r="AE690" s="267">
        <v>27433</v>
      </c>
      <c r="AF690" s="271">
        <v>0.950927013273549</v>
      </c>
      <c r="AG690" s="271">
        <v>0.955820354691474</v>
      </c>
      <c r="AH690" s="298">
        <v>-0.00489334141792519</v>
      </c>
    </row>
    <row r="691" spans="1:34">
      <c r="A691" s="318" t="s">
        <v>1158</v>
      </c>
      <c r="B691" s="324" t="s">
        <v>3355</v>
      </c>
      <c r="C691" s="296" t="s">
        <v>1182</v>
      </c>
      <c r="D691" s="324" t="s">
        <v>1183</v>
      </c>
      <c r="E691" s="266">
        <v>1446</v>
      </c>
      <c r="F691" s="266">
        <v>1369</v>
      </c>
      <c r="G691" s="266">
        <v>1329</v>
      </c>
      <c r="H691" s="267">
        <v>1555</v>
      </c>
      <c r="I691" s="267">
        <v>1461</v>
      </c>
      <c r="J691" s="267">
        <v>1422</v>
      </c>
      <c r="K691" s="267">
        <v>1308</v>
      </c>
      <c r="L691" s="267">
        <v>1251</v>
      </c>
      <c r="M691" s="267">
        <v>1229</v>
      </c>
      <c r="N691" s="270">
        <v>0.952361969304365</v>
      </c>
      <c r="O691" s="269">
        <v>38224</v>
      </c>
      <c r="P691" s="297">
        <v>0.9</v>
      </c>
      <c r="Q691" s="270">
        <v>0.946749654218534</v>
      </c>
      <c r="R691" s="270">
        <v>0.939549839228296</v>
      </c>
      <c r="S691" s="270">
        <v>0.956422018348624</v>
      </c>
      <c r="T691" s="298">
        <v>0.00719981499023803</v>
      </c>
      <c r="U691" s="269">
        <v>40136</v>
      </c>
      <c r="V691" s="269">
        <v>36824</v>
      </c>
      <c r="W691" s="270">
        <v>0.917480566075344</v>
      </c>
      <c r="X691" s="270">
        <v>0.919087136929461</v>
      </c>
      <c r="Y691" s="271">
        <v>0.914469453376206</v>
      </c>
      <c r="Z691" s="271">
        <v>0.93960244648318</v>
      </c>
      <c r="AA691" s="298">
        <v>0.00461768355325476</v>
      </c>
      <c r="AB691" s="267">
        <v>9752</v>
      </c>
      <c r="AC691" s="267">
        <v>8978</v>
      </c>
      <c r="AD691" s="267">
        <v>9893</v>
      </c>
      <c r="AE691" s="267">
        <v>9074</v>
      </c>
      <c r="AF691" s="271">
        <v>0.920631665299426</v>
      </c>
      <c r="AG691" s="271">
        <v>0.917214191852825</v>
      </c>
      <c r="AH691" s="298">
        <v>0.00341747344660048</v>
      </c>
    </row>
    <row r="692" spans="1:34">
      <c r="A692" s="318" t="s">
        <v>1158</v>
      </c>
      <c r="B692" s="324" t="s">
        <v>3355</v>
      </c>
      <c r="C692" s="296" t="s">
        <v>1184</v>
      </c>
      <c r="D692" s="324" t="s">
        <v>1185</v>
      </c>
      <c r="E692" s="266">
        <v>3705</v>
      </c>
      <c r="F692" s="266">
        <v>3625</v>
      </c>
      <c r="G692" s="266">
        <v>3364</v>
      </c>
      <c r="H692" s="267">
        <v>3815</v>
      </c>
      <c r="I692" s="267">
        <v>3636</v>
      </c>
      <c r="J692" s="267">
        <v>3394</v>
      </c>
      <c r="K692" s="267">
        <v>3495</v>
      </c>
      <c r="L692" s="267">
        <v>3432</v>
      </c>
      <c r="M692" s="267">
        <v>3259</v>
      </c>
      <c r="N692" s="270">
        <v>0.977527721278131</v>
      </c>
      <c r="O692" s="269">
        <v>89391</v>
      </c>
      <c r="P692" s="297">
        <v>0.9</v>
      </c>
      <c r="Q692" s="270">
        <v>0.978407557354926</v>
      </c>
      <c r="R692" s="270">
        <v>0.95307994757536</v>
      </c>
      <c r="S692" s="270">
        <v>0.981974248927039</v>
      </c>
      <c r="T692" s="298">
        <v>0.0253276097795654</v>
      </c>
      <c r="U692" s="269">
        <v>91446</v>
      </c>
      <c r="V692" s="269">
        <v>82745</v>
      </c>
      <c r="W692" s="270">
        <v>0.904850950287601</v>
      </c>
      <c r="X692" s="270">
        <v>0.907962213225371</v>
      </c>
      <c r="Y692" s="271">
        <v>0.889646133682831</v>
      </c>
      <c r="Z692" s="271">
        <v>0.932474964234621</v>
      </c>
      <c r="AA692" s="298">
        <v>0.0183160795425401</v>
      </c>
      <c r="AB692" s="267">
        <v>25408</v>
      </c>
      <c r="AC692" s="267">
        <v>23242</v>
      </c>
      <c r="AD692" s="267">
        <v>24675</v>
      </c>
      <c r="AE692" s="267">
        <v>22552</v>
      </c>
      <c r="AF692" s="271">
        <v>0.914751259445844</v>
      </c>
      <c r="AG692" s="271">
        <v>0.913961499493414</v>
      </c>
      <c r="AH692" s="298">
        <v>0.000789759952429359</v>
      </c>
    </row>
    <row r="693" spans="1:34">
      <c r="A693" s="318" t="s">
        <v>1158</v>
      </c>
      <c r="B693" s="324" t="s">
        <v>3355</v>
      </c>
      <c r="C693" s="296" t="s">
        <v>1186</v>
      </c>
      <c r="D693" s="324" t="s">
        <v>1187</v>
      </c>
      <c r="E693" s="266">
        <v>804</v>
      </c>
      <c r="F693" s="266">
        <v>785</v>
      </c>
      <c r="G693" s="266">
        <v>757</v>
      </c>
      <c r="H693" s="267">
        <v>909</v>
      </c>
      <c r="I693" s="267">
        <v>877</v>
      </c>
      <c r="J693" s="267">
        <v>818</v>
      </c>
      <c r="K693" s="267">
        <v>704</v>
      </c>
      <c r="L693" s="267">
        <v>692</v>
      </c>
      <c r="M693" s="267">
        <v>666</v>
      </c>
      <c r="N693" s="270">
        <v>0.961143784222267</v>
      </c>
      <c r="O693" s="269">
        <v>23697</v>
      </c>
      <c r="P693" s="297">
        <v>0.9</v>
      </c>
      <c r="Q693" s="270">
        <v>0.97636815920398</v>
      </c>
      <c r="R693" s="270">
        <v>0.964796479647965</v>
      </c>
      <c r="S693" s="270">
        <v>0.982954545454545</v>
      </c>
      <c r="T693" s="298">
        <v>0.0115716795560153</v>
      </c>
      <c r="U693" s="269">
        <v>24655</v>
      </c>
      <c r="V693" s="269">
        <v>22742</v>
      </c>
      <c r="W693" s="270">
        <v>0.922409247617116</v>
      </c>
      <c r="X693" s="270">
        <v>0.941542288557214</v>
      </c>
      <c r="Y693" s="271">
        <v>0.8998899889989</v>
      </c>
      <c r="Z693" s="271">
        <v>0.946022727272727</v>
      </c>
      <c r="AA693" s="298">
        <v>0.041652299558314</v>
      </c>
      <c r="AB693" s="267">
        <v>5579</v>
      </c>
      <c r="AC693" s="267">
        <v>5049</v>
      </c>
      <c r="AD693" s="267">
        <v>6007</v>
      </c>
      <c r="AE693" s="267">
        <v>5649</v>
      </c>
      <c r="AF693" s="271">
        <v>0.90500089621796</v>
      </c>
      <c r="AG693" s="271">
        <v>0.94040286332612</v>
      </c>
      <c r="AH693" s="298">
        <v>-0.0354019671081593</v>
      </c>
    </row>
    <row r="694" spans="1:34">
      <c r="A694" s="318" t="s">
        <v>1158</v>
      </c>
      <c r="B694" s="324" t="s">
        <v>3355</v>
      </c>
      <c r="C694" s="296" t="s">
        <v>1188</v>
      </c>
      <c r="D694" s="324" t="s">
        <v>1189</v>
      </c>
      <c r="E694" s="266">
        <v>2125</v>
      </c>
      <c r="F694" s="266">
        <v>2084</v>
      </c>
      <c r="G694" s="266">
        <v>2023</v>
      </c>
      <c r="H694" s="267">
        <v>2171</v>
      </c>
      <c r="I694" s="267">
        <v>2109</v>
      </c>
      <c r="J694" s="267">
        <v>2075</v>
      </c>
      <c r="K694" s="267">
        <v>1983</v>
      </c>
      <c r="L694" s="267">
        <v>1943</v>
      </c>
      <c r="M694" s="267">
        <v>1921</v>
      </c>
      <c r="N694" s="270">
        <v>0.909581402085747</v>
      </c>
      <c r="O694" s="269">
        <v>50238</v>
      </c>
      <c r="P694" s="297">
        <v>0.9</v>
      </c>
      <c r="Q694" s="270">
        <v>0.980705882352941</v>
      </c>
      <c r="R694" s="270">
        <v>0.971441731920774</v>
      </c>
      <c r="S694" s="270">
        <v>0.979828542612204</v>
      </c>
      <c r="T694" s="298">
        <v>0.00926415043216733</v>
      </c>
      <c r="U694" s="269">
        <v>55232</v>
      </c>
      <c r="V694" s="269">
        <v>52533</v>
      </c>
      <c r="W694" s="270">
        <v>0.951133400926999</v>
      </c>
      <c r="X694" s="270">
        <v>0.952</v>
      </c>
      <c r="Y694" s="271">
        <v>0.955780746199908</v>
      </c>
      <c r="Z694" s="271">
        <v>0.968734241048916</v>
      </c>
      <c r="AA694" s="298">
        <v>-0.00378074619990787</v>
      </c>
      <c r="AB694" s="267">
        <v>14463</v>
      </c>
      <c r="AC694" s="267">
        <v>13874</v>
      </c>
      <c r="AD694" s="267">
        <v>14171</v>
      </c>
      <c r="AE694" s="267">
        <v>13503</v>
      </c>
      <c r="AF694" s="271">
        <v>0.959275392380557</v>
      </c>
      <c r="AG694" s="271">
        <v>0.952861477665655</v>
      </c>
      <c r="AH694" s="298">
        <v>0.00641391471490205</v>
      </c>
    </row>
    <row r="695" spans="1:34">
      <c r="A695" s="318" t="s">
        <v>1158</v>
      </c>
      <c r="B695" s="324" t="s">
        <v>3355</v>
      </c>
      <c r="C695" s="296" t="s">
        <v>1190</v>
      </c>
      <c r="D695" s="324" t="s">
        <v>1191</v>
      </c>
      <c r="E695" s="266">
        <v>2256</v>
      </c>
      <c r="F695" s="266">
        <v>2038</v>
      </c>
      <c r="G695" s="266">
        <v>1349</v>
      </c>
      <c r="H695" s="267">
        <v>2356</v>
      </c>
      <c r="I695" s="267">
        <v>1979</v>
      </c>
      <c r="J695" s="267">
        <v>1474</v>
      </c>
      <c r="K695" s="267">
        <v>1856</v>
      </c>
      <c r="L695" s="267">
        <v>1821</v>
      </c>
      <c r="M695" s="267">
        <v>1171</v>
      </c>
      <c r="N695" s="270">
        <v>0.887991013797844</v>
      </c>
      <c r="O695" s="269">
        <v>52966</v>
      </c>
      <c r="P695" s="297">
        <v>0.9</v>
      </c>
      <c r="Q695" s="270">
        <v>0.903368794326241</v>
      </c>
      <c r="R695" s="270">
        <v>0.839983022071307</v>
      </c>
      <c r="S695" s="270">
        <v>0.98114224137931</v>
      </c>
      <c r="T695" s="298">
        <v>0.0633857722549339</v>
      </c>
      <c r="U695" s="269">
        <v>59647</v>
      </c>
      <c r="V695" s="269">
        <v>34008</v>
      </c>
      <c r="W695" s="270">
        <v>0.5701544084363</v>
      </c>
      <c r="X695" s="270">
        <v>0.597960992907801</v>
      </c>
      <c r="Y695" s="271">
        <v>0.625636672325976</v>
      </c>
      <c r="Z695" s="271">
        <v>0.630926724137931</v>
      </c>
      <c r="AA695" s="298">
        <v>-0.0276756794181747</v>
      </c>
      <c r="AB695" s="267">
        <v>14511</v>
      </c>
      <c r="AC695" s="267">
        <v>8928</v>
      </c>
      <c r="AD695" s="267">
        <v>14439</v>
      </c>
      <c r="AE695" s="267">
        <v>8255</v>
      </c>
      <c r="AF695" s="271">
        <v>0.6152573909448</v>
      </c>
      <c r="AG695" s="271">
        <v>0.571715492762657</v>
      </c>
      <c r="AH695" s="298">
        <v>0.0435418981821438</v>
      </c>
    </row>
    <row r="696" spans="1:34">
      <c r="A696" s="318" t="s">
        <v>1158</v>
      </c>
      <c r="B696" s="324" t="s">
        <v>3355</v>
      </c>
      <c r="C696" s="296" t="s">
        <v>1192</v>
      </c>
      <c r="D696" s="324" t="s">
        <v>1193</v>
      </c>
      <c r="E696" s="266">
        <v>2208</v>
      </c>
      <c r="F696" s="266">
        <v>2179</v>
      </c>
      <c r="G696" s="266">
        <v>2133</v>
      </c>
      <c r="H696" s="267">
        <v>2446</v>
      </c>
      <c r="I696" s="267">
        <v>2392</v>
      </c>
      <c r="J696" s="267">
        <v>2383</v>
      </c>
      <c r="K696" s="267">
        <v>2268</v>
      </c>
      <c r="L696" s="267">
        <v>2241</v>
      </c>
      <c r="M696" s="267">
        <v>2215</v>
      </c>
      <c r="N696" s="270">
        <v>0.978070743117061</v>
      </c>
      <c r="O696" s="269">
        <v>52897</v>
      </c>
      <c r="P696" s="297">
        <v>0.9</v>
      </c>
      <c r="Q696" s="270">
        <v>0.986865942028985</v>
      </c>
      <c r="R696" s="270">
        <v>0.977923139820114</v>
      </c>
      <c r="S696" s="270">
        <v>0.988095238095238</v>
      </c>
      <c r="T696" s="298">
        <v>0.008942802208871</v>
      </c>
      <c r="U696" s="269">
        <v>54083</v>
      </c>
      <c r="V696" s="269">
        <v>52172</v>
      </c>
      <c r="W696" s="270">
        <v>0.964665421666697</v>
      </c>
      <c r="X696" s="270">
        <v>0.966032608695652</v>
      </c>
      <c r="Y696" s="271">
        <v>0.974243663123467</v>
      </c>
      <c r="Z696" s="271">
        <v>0.97663139329806</v>
      </c>
      <c r="AA696" s="298">
        <v>-0.00821105442781467</v>
      </c>
      <c r="AB696" s="267">
        <v>15656</v>
      </c>
      <c r="AC696" s="267">
        <v>15172</v>
      </c>
      <c r="AD696" s="267">
        <v>15192</v>
      </c>
      <c r="AE696" s="267">
        <v>14723</v>
      </c>
      <c r="AF696" s="271">
        <v>0.969085334695963</v>
      </c>
      <c r="AG696" s="271">
        <v>0.969128488678252</v>
      </c>
      <c r="AH696" s="298">
        <v>-4.31539822884908e-5</v>
      </c>
    </row>
    <row r="697" spans="1:34">
      <c r="A697" s="318" t="s">
        <v>1158</v>
      </c>
      <c r="B697" s="324" t="s">
        <v>3355</v>
      </c>
      <c r="C697" s="296" t="s">
        <v>1194</v>
      </c>
      <c r="D697" s="324" t="s">
        <v>1195</v>
      </c>
      <c r="E697" s="266">
        <v>5198</v>
      </c>
      <c r="F697" s="266">
        <v>5087</v>
      </c>
      <c r="G697" s="266">
        <v>4957</v>
      </c>
      <c r="H697" s="267">
        <v>5535</v>
      </c>
      <c r="I697" s="267">
        <v>5066</v>
      </c>
      <c r="J697" s="267">
        <v>5205</v>
      </c>
      <c r="K697" s="267">
        <v>5131</v>
      </c>
      <c r="L697" s="267">
        <v>4948</v>
      </c>
      <c r="M697" s="267">
        <v>4912</v>
      </c>
      <c r="N697" s="270">
        <v>0.956010299715318</v>
      </c>
      <c r="O697" s="269">
        <v>119551</v>
      </c>
      <c r="P697" s="297">
        <v>0.9</v>
      </c>
      <c r="Q697" s="270">
        <v>0.978645632935744</v>
      </c>
      <c r="R697" s="270">
        <v>0.915266485998193</v>
      </c>
      <c r="S697" s="270">
        <v>0.964334437731436</v>
      </c>
      <c r="T697" s="298">
        <v>0.0633791469375512</v>
      </c>
      <c r="U697" s="269">
        <v>125052</v>
      </c>
      <c r="V697" s="269">
        <v>117881</v>
      </c>
      <c r="W697" s="270">
        <v>0.942655855164252</v>
      </c>
      <c r="X697" s="270">
        <v>0.953636013851481</v>
      </c>
      <c r="Y697" s="271">
        <v>0.940379403794038</v>
      </c>
      <c r="Z697" s="271">
        <v>0.957318261547457</v>
      </c>
      <c r="AA697" s="298">
        <v>0.0132566100574434</v>
      </c>
      <c r="AB697" s="267">
        <v>36248</v>
      </c>
      <c r="AC697" s="267">
        <v>34560</v>
      </c>
      <c r="AD697" s="267">
        <v>34439</v>
      </c>
      <c r="AE697" s="267">
        <v>32762</v>
      </c>
      <c r="AF697" s="271">
        <v>0.953431913484882</v>
      </c>
      <c r="AG697" s="271">
        <v>0.951305206306803</v>
      </c>
      <c r="AH697" s="298">
        <v>0.0021267071780785</v>
      </c>
    </row>
    <row r="698" spans="1:34">
      <c r="A698" s="318" t="s">
        <v>1158</v>
      </c>
      <c r="B698" s="324" t="s">
        <v>3355</v>
      </c>
      <c r="C698" s="296" t="s">
        <v>1196</v>
      </c>
      <c r="D698" s="324" t="s">
        <v>1197</v>
      </c>
      <c r="E698" s="266">
        <v>4564</v>
      </c>
      <c r="F698" s="266">
        <v>4427</v>
      </c>
      <c r="G698" s="266">
        <v>4377</v>
      </c>
      <c r="H698" s="267">
        <v>4600</v>
      </c>
      <c r="I698" s="267">
        <v>4474</v>
      </c>
      <c r="J698" s="267">
        <v>4422</v>
      </c>
      <c r="K698" s="267">
        <v>4956</v>
      </c>
      <c r="L698" s="267">
        <v>4834</v>
      </c>
      <c r="M698" s="267">
        <v>4803</v>
      </c>
      <c r="N698" s="270">
        <v>0.925904430257303</v>
      </c>
      <c r="O698" s="269">
        <v>86148</v>
      </c>
      <c r="P698" s="297">
        <v>0.9</v>
      </c>
      <c r="Q698" s="270">
        <v>0.969982471516214</v>
      </c>
      <c r="R698" s="270">
        <v>0.972608695652174</v>
      </c>
      <c r="S698" s="270">
        <v>0.975383373688458</v>
      </c>
      <c r="T698" s="298">
        <v>-0.00262622413596003</v>
      </c>
      <c r="U698" s="269">
        <v>93042</v>
      </c>
      <c r="V698" s="269">
        <v>87882</v>
      </c>
      <c r="W698" s="270">
        <v>0.944541174953247</v>
      </c>
      <c r="X698" s="270">
        <v>0.959027169149869</v>
      </c>
      <c r="Y698" s="271">
        <v>0.961304347826087</v>
      </c>
      <c r="Z698" s="271">
        <v>0.969128329297821</v>
      </c>
      <c r="AA698" s="298">
        <v>-0.00227717867621846</v>
      </c>
      <c r="AB698" s="267">
        <v>31633</v>
      </c>
      <c r="AC698" s="267">
        <v>30494</v>
      </c>
      <c r="AD698" s="267">
        <v>27819</v>
      </c>
      <c r="AE698" s="267">
        <v>26673</v>
      </c>
      <c r="AF698" s="271">
        <v>0.96399329813802</v>
      </c>
      <c r="AG698" s="271">
        <v>0.958805133182357</v>
      </c>
      <c r="AH698" s="298">
        <v>0.00518816495566299</v>
      </c>
    </row>
    <row r="699" spans="1:34">
      <c r="A699" s="318" t="s">
        <v>1158</v>
      </c>
      <c r="B699" s="324" t="s">
        <v>3354</v>
      </c>
      <c r="C699" s="296" t="s">
        <v>1198</v>
      </c>
      <c r="D699" s="324" t="s">
        <v>1199</v>
      </c>
      <c r="E699" s="266">
        <v>2347</v>
      </c>
      <c r="F699" s="266">
        <v>2268</v>
      </c>
      <c r="G699" s="266">
        <v>2196</v>
      </c>
      <c r="H699" s="267">
        <v>2508</v>
      </c>
      <c r="I699" s="267">
        <v>2124</v>
      </c>
      <c r="J699" s="267">
        <v>2188</v>
      </c>
      <c r="K699" s="267">
        <v>1933</v>
      </c>
      <c r="L699" s="267">
        <v>1861</v>
      </c>
      <c r="M699" s="267">
        <v>1823</v>
      </c>
      <c r="N699" s="270">
        <v>0.93201166698746</v>
      </c>
      <c r="O699" s="269">
        <v>62949</v>
      </c>
      <c r="P699" s="297">
        <v>0.9</v>
      </c>
      <c r="Q699" s="270">
        <v>0.966340008521517</v>
      </c>
      <c r="R699" s="270">
        <v>0.84688995215311</v>
      </c>
      <c r="S699" s="270">
        <v>0.962752198654941</v>
      </c>
      <c r="T699" s="298">
        <v>0.119450056368407</v>
      </c>
      <c r="U699" s="269">
        <v>67541</v>
      </c>
      <c r="V699" s="269">
        <v>62427</v>
      </c>
      <c r="W699" s="270">
        <v>0.924283028086644</v>
      </c>
      <c r="X699" s="270">
        <v>0.935662547933532</v>
      </c>
      <c r="Y699" s="271">
        <v>0.872408293460925</v>
      </c>
      <c r="Z699" s="271">
        <v>0.943093636833937</v>
      </c>
      <c r="AA699" s="298">
        <v>0.0632542544726071</v>
      </c>
      <c r="AB699" s="267">
        <v>15724</v>
      </c>
      <c r="AC699" s="267">
        <v>14630</v>
      </c>
      <c r="AD699" s="267">
        <v>16268</v>
      </c>
      <c r="AE699" s="267">
        <v>14996</v>
      </c>
      <c r="AF699" s="271">
        <v>0.930424828287967</v>
      </c>
      <c r="AG699" s="271">
        <v>0.921809687730514</v>
      </c>
      <c r="AH699" s="298">
        <v>0.0086151405574536</v>
      </c>
    </row>
    <row r="700" spans="1:34">
      <c r="A700" s="318" t="s">
        <v>1158</v>
      </c>
      <c r="B700" s="324" t="s">
        <v>3354</v>
      </c>
      <c r="C700" s="296" t="s">
        <v>1200</v>
      </c>
      <c r="D700" s="324" t="s">
        <v>1201</v>
      </c>
      <c r="E700" s="266">
        <v>1477</v>
      </c>
      <c r="F700" s="266">
        <v>1142</v>
      </c>
      <c r="G700" s="266">
        <v>1354</v>
      </c>
      <c r="H700" s="267">
        <v>1541</v>
      </c>
      <c r="I700" s="267">
        <v>993</v>
      </c>
      <c r="J700" s="267">
        <v>1402</v>
      </c>
      <c r="K700" s="267">
        <v>1283</v>
      </c>
      <c r="L700" s="267">
        <v>1069</v>
      </c>
      <c r="M700" s="267">
        <v>1196</v>
      </c>
      <c r="N700" s="270">
        <v>0.740212186649141</v>
      </c>
      <c r="O700" s="269">
        <v>31536</v>
      </c>
      <c r="P700" s="297">
        <v>0.9</v>
      </c>
      <c r="Q700" s="270">
        <v>0.773188896411645</v>
      </c>
      <c r="R700" s="270">
        <v>0.644386761842959</v>
      </c>
      <c r="S700" s="270">
        <v>0.833203429462198</v>
      </c>
      <c r="T700" s="298">
        <v>0.128802134568686</v>
      </c>
      <c r="U700" s="269">
        <v>42604</v>
      </c>
      <c r="V700" s="269">
        <v>39188</v>
      </c>
      <c r="W700" s="270">
        <v>0.919819735236128</v>
      </c>
      <c r="X700" s="270">
        <v>0.916723087339201</v>
      </c>
      <c r="Y700" s="271">
        <v>0.90979883192732</v>
      </c>
      <c r="Z700" s="271">
        <v>0.932190179267342</v>
      </c>
      <c r="AA700" s="298">
        <v>0.00692425541188113</v>
      </c>
      <c r="AB700" s="267">
        <v>10043</v>
      </c>
      <c r="AC700" s="267">
        <v>9247</v>
      </c>
      <c r="AD700" s="267">
        <v>10437</v>
      </c>
      <c r="AE700" s="267">
        <v>9569</v>
      </c>
      <c r="AF700" s="271">
        <v>0.92074081449766</v>
      </c>
      <c r="AG700" s="271">
        <v>0.916834339369551</v>
      </c>
      <c r="AH700" s="298">
        <v>0.00390647512810949</v>
      </c>
    </row>
    <row r="701" spans="1:34">
      <c r="A701" s="318" t="s">
        <v>1158</v>
      </c>
      <c r="B701" s="324" t="s">
        <v>3354</v>
      </c>
      <c r="C701" s="296" t="s">
        <v>1202</v>
      </c>
      <c r="D701" s="324" t="s">
        <v>1203</v>
      </c>
      <c r="E701" s="266">
        <v>1535</v>
      </c>
      <c r="F701" s="266">
        <v>1298</v>
      </c>
      <c r="G701" s="266">
        <v>1392</v>
      </c>
      <c r="H701" s="267">
        <v>1527</v>
      </c>
      <c r="I701" s="267">
        <v>1389</v>
      </c>
      <c r="J701" s="267">
        <v>1376</v>
      </c>
      <c r="K701" s="267">
        <v>1206</v>
      </c>
      <c r="L701" s="267">
        <v>1197</v>
      </c>
      <c r="M701" s="267">
        <v>1116</v>
      </c>
      <c r="N701" s="270">
        <v>0.942016687880074</v>
      </c>
      <c r="O701" s="269">
        <v>39966</v>
      </c>
      <c r="P701" s="297">
        <v>0.9</v>
      </c>
      <c r="Q701" s="270">
        <v>0.845602605863192</v>
      </c>
      <c r="R701" s="270">
        <v>0.909626719056974</v>
      </c>
      <c r="S701" s="270">
        <v>0.992537313432836</v>
      </c>
      <c r="T701" s="298">
        <v>-0.0640241131937823</v>
      </c>
      <c r="U701" s="269">
        <v>42426</v>
      </c>
      <c r="V701" s="269">
        <v>39502</v>
      </c>
      <c r="W701" s="270">
        <v>0.931079998114364</v>
      </c>
      <c r="X701" s="270">
        <v>0.906840390879479</v>
      </c>
      <c r="Y701" s="271">
        <v>0.901113294040602</v>
      </c>
      <c r="Z701" s="271">
        <v>0.925373134328358</v>
      </c>
      <c r="AA701" s="298">
        <v>0.0057270968388764</v>
      </c>
      <c r="AB701" s="267">
        <v>9828</v>
      </c>
      <c r="AC701" s="267">
        <v>9064</v>
      </c>
      <c r="AD701" s="267">
        <v>10423</v>
      </c>
      <c r="AE701" s="267">
        <v>9771</v>
      </c>
      <c r="AF701" s="271">
        <v>0.922262922262922</v>
      </c>
      <c r="AG701" s="271">
        <v>0.93744603281205</v>
      </c>
      <c r="AH701" s="298">
        <v>-0.015183110549128</v>
      </c>
    </row>
    <row r="702" spans="1:34">
      <c r="A702" s="318" t="s">
        <v>1158</v>
      </c>
      <c r="B702" s="324" t="s">
        <v>3354</v>
      </c>
      <c r="C702" s="296" t="s">
        <v>1204</v>
      </c>
      <c r="D702" s="324" t="s">
        <v>1205</v>
      </c>
      <c r="E702" s="266">
        <v>2073</v>
      </c>
      <c r="F702" s="266">
        <v>1937</v>
      </c>
      <c r="G702" s="266">
        <v>1935</v>
      </c>
      <c r="H702" s="267">
        <v>2139</v>
      </c>
      <c r="I702" s="267">
        <v>1844</v>
      </c>
      <c r="J702" s="267">
        <v>1947</v>
      </c>
      <c r="K702" s="267">
        <v>1741</v>
      </c>
      <c r="L702" s="267">
        <v>1609</v>
      </c>
      <c r="M702" s="267">
        <v>1599</v>
      </c>
      <c r="N702" s="270">
        <v>0.960220383710149</v>
      </c>
      <c r="O702" s="269">
        <v>53853</v>
      </c>
      <c r="P702" s="297">
        <v>0.9</v>
      </c>
      <c r="Q702" s="270">
        <v>0.934394597202122</v>
      </c>
      <c r="R702" s="270">
        <v>0.862085086489014</v>
      </c>
      <c r="S702" s="270">
        <v>0.924181504882252</v>
      </c>
      <c r="T702" s="298">
        <v>0.0723095107131089</v>
      </c>
      <c r="U702" s="269">
        <v>56084</v>
      </c>
      <c r="V702" s="269">
        <v>52266</v>
      </c>
      <c r="W702" s="270">
        <v>0.931923543256544</v>
      </c>
      <c r="X702" s="270">
        <v>0.93342981186686</v>
      </c>
      <c r="Y702" s="271">
        <v>0.910238429172511</v>
      </c>
      <c r="Z702" s="271">
        <v>0.918437679494543</v>
      </c>
      <c r="AA702" s="298">
        <v>0.0231913826943491</v>
      </c>
      <c r="AB702" s="267">
        <v>13667</v>
      </c>
      <c r="AC702" s="267">
        <v>12734</v>
      </c>
      <c r="AD702" s="267">
        <v>13785</v>
      </c>
      <c r="AE702" s="267">
        <v>12893</v>
      </c>
      <c r="AF702" s="271">
        <v>0.931733372356772</v>
      </c>
      <c r="AG702" s="271">
        <v>0.935291984040624</v>
      </c>
      <c r="AH702" s="298">
        <v>-0.00355861168385208</v>
      </c>
    </row>
    <row r="703" spans="1:34">
      <c r="A703" s="318" t="s">
        <v>1158</v>
      </c>
      <c r="B703" s="324" t="s">
        <v>3354</v>
      </c>
      <c r="C703" s="296" t="s">
        <v>1206</v>
      </c>
      <c r="D703" s="324" t="s">
        <v>1207</v>
      </c>
      <c r="E703" s="266">
        <v>1923</v>
      </c>
      <c r="F703" s="266">
        <v>1827</v>
      </c>
      <c r="G703" s="266">
        <v>1780</v>
      </c>
      <c r="H703" s="267">
        <v>2102</v>
      </c>
      <c r="I703" s="267">
        <v>2041</v>
      </c>
      <c r="J703" s="267">
        <v>1961</v>
      </c>
      <c r="K703" s="267">
        <v>1684</v>
      </c>
      <c r="L703" s="267">
        <v>1668</v>
      </c>
      <c r="M703" s="267">
        <v>1602</v>
      </c>
      <c r="N703" s="270">
        <v>0.973605115033608</v>
      </c>
      <c r="O703" s="269">
        <v>53448</v>
      </c>
      <c r="P703" s="297">
        <v>0.9</v>
      </c>
      <c r="Q703" s="270">
        <v>0.950078003120125</v>
      </c>
      <c r="R703" s="270">
        <v>0.970980019029496</v>
      </c>
      <c r="S703" s="270">
        <v>0.990498812351544</v>
      </c>
      <c r="T703" s="298">
        <v>-0.0209020159093709</v>
      </c>
      <c r="U703" s="269">
        <v>54897</v>
      </c>
      <c r="V703" s="269">
        <v>51788</v>
      </c>
      <c r="W703" s="270">
        <v>0.94336666848826</v>
      </c>
      <c r="X703" s="270">
        <v>0.925637025481019</v>
      </c>
      <c r="Y703" s="271">
        <v>0.932921027592769</v>
      </c>
      <c r="Z703" s="271">
        <v>0.951306413301663</v>
      </c>
      <c r="AA703" s="298">
        <v>-0.00728400211174951</v>
      </c>
      <c r="AB703" s="267">
        <v>13004</v>
      </c>
      <c r="AC703" s="267">
        <v>12229</v>
      </c>
      <c r="AD703" s="267">
        <v>13287</v>
      </c>
      <c r="AE703" s="267">
        <v>12526</v>
      </c>
      <c r="AF703" s="271">
        <v>0.940402952937558</v>
      </c>
      <c r="AG703" s="271">
        <v>0.942725972755325</v>
      </c>
      <c r="AH703" s="298">
        <v>-0.00232301981776706</v>
      </c>
    </row>
    <row r="704" spans="1:34">
      <c r="A704" s="318" t="s">
        <v>1158</v>
      </c>
      <c r="B704" s="324" t="s">
        <v>3354</v>
      </c>
      <c r="C704" s="296" t="s">
        <v>1208</v>
      </c>
      <c r="D704" s="324" t="s">
        <v>1209</v>
      </c>
      <c r="E704" s="266">
        <v>2558</v>
      </c>
      <c r="F704" s="266">
        <v>2543</v>
      </c>
      <c r="G704" s="266">
        <v>2479</v>
      </c>
      <c r="H704" s="267">
        <v>2767</v>
      </c>
      <c r="I704" s="267">
        <v>2739</v>
      </c>
      <c r="J704" s="267">
        <v>2688</v>
      </c>
      <c r="K704" s="267">
        <v>2330</v>
      </c>
      <c r="L704" s="267">
        <v>2304</v>
      </c>
      <c r="M704" s="267">
        <v>2275</v>
      </c>
      <c r="N704" s="270">
        <v>0.990372730518856</v>
      </c>
      <c r="O704" s="269">
        <v>72113</v>
      </c>
      <c r="P704" s="297">
        <v>0.9</v>
      </c>
      <c r="Q704" s="270">
        <v>0.994136043784206</v>
      </c>
      <c r="R704" s="270">
        <v>0.989880737260571</v>
      </c>
      <c r="S704" s="270">
        <v>0.988841201716738</v>
      </c>
      <c r="T704" s="298">
        <v>0.00425530652363537</v>
      </c>
      <c r="U704" s="269">
        <v>72814</v>
      </c>
      <c r="V704" s="269">
        <v>71023</v>
      </c>
      <c r="W704" s="270">
        <v>0.975403081824924</v>
      </c>
      <c r="X704" s="270">
        <v>0.969116497263487</v>
      </c>
      <c r="Y704" s="271">
        <v>0.971449222985183</v>
      </c>
      <c r="Z704" s="271">
        <v>0.976394849785408</v>
      </c>
      <c r="AA704" s="298">
        <v>-0.00233272572169541</v>
      </c>
      <c r="AB704" s="267">
        <v>17635</v>
      </c>
      <c r="AC704" s="267">
        <v>17173</v>
      </c>
      <c r="AD704" s="267">
        <v>17806</v>
      </c>
      <c r="AE704" s="267">
        <v>17406</v>
      </c>
      <c r="AF704" s="271">
        <v>0.973802098100369</v>
      </c>
      <c r="AG704" s="271">
        <v>0.977535662136359</v>
      </c>
      <c r="AH704" s="298">
        <v>-0.00373356403599001</v>
      </c>
    </row>
    <row r="705" spans="1:34">
      <c r="A705" s="318" t="s">
        <v>1158</v>
      </c>
      <c r="B705" s="324" t="s">
        <v>3354</v>
      </c>
      <c r="C705" s="296" t="s">
        <v>1210</v>
      </c>
      <c r="D705" s="324" t="s">
        <v>1211</v>
      </c>
      <c r="E705" s="266">
        <v>2449</v>
      </c>
      <c r="F705" s="266">
        <v>2424</v>
      </c>
      <c r="G705" s="266">
        <v>2306</v>
      </c>
      <c r="H705" s="267">
        <v>2673</v>
      </c>
      <c r="I705" s="267">
        <v>2656</v>
      </c>
      <c r="J705" s="267">
        <v>2525</v>
      </c>
      <c r="K705" s="267">
        <v>2064</v>
      </c>
      <c r="L705" s="267">
        <v>2058</v>
      </c>
      <c r="M705" s="267">
        <v>1982</v>
      </c>
      <c r="N705" s="270">
        <v>0.993263931414574</v>
      </c>
      <c r="O705" s="269">
        <v>72990</v>
      </c>
      <c r="P705" s="297">
        <v>0.9</v>
      </c>
      <c r="Q705" s="270">
        <v>0.989791751735402</v>
      </c>
      <c r="R705" s="270">
        <v>0.993640104751216</v>
      </c>
      <c r="S705" s="270">
        <v>0.997093023255814</v>
      </c>
      <c r="T705" s="298">
        <v>-0.00384835301581365</v>
      </c>
      <c r="U705" s="269">
        <v>73485</v>
      </c>
      <c r="V705" s="269">
        <v>70116</v>
      </c>
      <c r="W705" s="270">
        <v>0.954153908961012</v>
      </c>
      <c r="X705" s="270">
        <v>0.941608819926501</v>
      </c>
      <c r="Y705" s="271">
        <v>0.944631500187056</v>
      </c>
      <c r="Z705" s="271">
        <v>0.960271317829457</v>
      </c>
      <c r="AA705" s="298">
        <v>-0.00302268026055519</v>
      </c>
      <c r="AB705" s="267">
        <v>16774</v>
      </c>
      <c r="AC705" s="267">
        <v>15891</v>
      </c>
      <c r="AD705" s="267">
        <v>17904</v>
      </c>
      <c r="AE705" s="267">
        <v>17091</v>
      </c>
      <c r="AF705" s="271">
        <v>0.947359007988554</v>
      </c>
      <c r="AG705" s="271">
        <v>0.954591152815013</v>
      </c>
      <c r="AH705" s="298">
        <v>-0.00723214482645962</v>
      </c>
    </row>
    <row r="706" spans="1:34">
      <c r="A706" s="318" t="s">
        <v>1158</v>
      </c>
      <c r="B706" s="324" t="s">
        <v>3354</v>
      </c>
      <c r="C706" s="296" t="s">
        <v>1212</v>
      </c>
      <c r="D706" s="324" t="s">
        <v>1213</v>
      </c>
      <c r="E706" s="266">
        <v>1000</v>
      </c>
      <c r="F706" s="266">
        <v>986</v>
      </c>
      <c r="G706" s="266">
        <v>934</v>
      </c>
      <c r="H706" s="267">
        <v>1109</v>
      </c>
      <c r="I706" s="267">
        <v>1104</v>
      </c>
      <c r="J706" s="267">
        <v>1049</v>
      </c>
      <c r="K706" s="267">
        <v>952</v>
      </c>
      <c r="L706" s="267">
        <v>945</v>
      </c>
      <c r="M706" s="267">
        <v>918</v>
      </c>
      <c r="N706" s="270">
        <v>0.990154755913437</v>
      </c>
      <c r="O706" s="269">
        <v>31479</v>
      </c>
      <c r="P706" s="297">
        <v>0.9</v>
      </c>
      <c r="Q706" s="270">
        <v>0.986</v>
      </c>
      <c r="R706" s="270">
        <v>0.995491433724076</v>
      </c>
      <c r="S706" s="270">
        <v>0.992647058823529</v>
      </c>
      <c r="T706" s="298">
        <v>-0.00949143372407579</v>
      </c>
      <c r="U706" s="269">
        <v>31792</v>
      </c>
      <c r="V706" s="269">
        <v>30001</v>
      </c>
      <c r="W706" s="270">
        <v>0.943665072974333</v>
      </c>
      <c r="X706" s="270">
        <v>0.934</v>
      </c>
      <c r="Y706" s="271">
        <v>0.945897204688909</v>
      </c>
      <c r="Z706" s="271">
        <v>0.964285714285714</v>
      </c>
      <c r="AA706" s="298">
        <v>-0.0118972046889089</v>
      </c>
      <c r="AB706" s="267">
        <v>7174</v>
      </c>
      <c r="AC706" s="267">
        <v>6801</v>
      </c>
      <c r="AD706" s="267">
        <v>7706</v>
      </c>
      <c r="AE706" s="267">
        <v>7293</v>
      </c>
      <c r="AF706" s="271">
        <v>0.94800669082799</v>
      </c>
      <c r="AG706" s="271">
        <v>0.946405398390864</v>
      </c>
      <c r="AH706" s="298">
        <v>0.0016012924371257</v>
      </c>
    </row>
    <row r="707" spans="1:34">
      <c r="A707" s="318" t="s">
        <v>1158</v>
      </c>
      <c r="B707" s="324" t="s">
        <v>40</v>
      </c>
      <c r="C707" s="296" t="s">
        <v>40</v>
      </c>
      <c r="D707" s="324" t="s">
        <v>1214</v>
      </c>
      <c r="E707" s="266">
        <v>0</v>
      </c>
      <c r="F707" s="266">
        <v>0</v>
      </c>
      <c r="G707" s="266">
        <v>0</v>
      </c>
      <c r="H707" s="267">
        <v>0</v>
      </c>
      <c r="I707" s="267">
        <v>0</v>
      </c>
      <c r="J707" s="267">
        <v>0</v>
      </c>
      <c r="K707" s="267">
        <v>0</v>
      </c>
      <c r="L707" s="267">
        <v>0</v>
      </c>
      <c r="M707" s="267">
        <v>0</v>
      </c>
      <c r="N707" s="270">
        <v>0</v>
      </c>
      <c r="O707" s="269">
        <v>0</v>
      </c>
      <c r="P707" s="297">
        <v>0.9</v>
      </c>
      <c r="Q707" s="270">
        <v>0</v>
      </c>
      <c r="R707" s="270">
        <v>0</v>
      </c>
      <c r="S707" s="270">
        <v>0</v>
      </c>
      <c r="T707" s="298">
        <v>0</v>
      </c>
      <c r="U707" s="269">
        <v>0</v>
      </c>
      <c r="V707" s="269">
        <v>0</v>
      </c>
      <c r="W707" s="270">
        <v>0</v>
      </c>
      <c r="X707" s="270">
        <v>0</v>
      </c>
      <c r="Y707" s="271">
        <v>0</v>
      </c>
      <c r="Z707" s="271">
        <v>0</v>
      </c>
      <c r="AA707" s="298">
        <v>0</v>
      </c>
      <c r="AB707" s="267">
        <v>0</v>
      </c>
      <c r="AC707" s="267">
        <v>0</v>
      </c>
      <c r="AD707" s="267">
        <v>0</v>
      </c>
      <c r="AE707" s="267">
        <v>0</v>
      </c>
      <c r="AF707" s="271">
        <v>0</v>
      </c>
      <c r="AG707" s="271">
        <v>0</v>
      </c>
      <c r="AH707" s="298">
        <v>0</v>
      </c>
    </row>
    <row r="708" spans="1:34">
      <c r="A708" s="318" t="s">
        <v>1158</v>
      </c>
      <c r="B708" s="324" t="s">
        <v>3356</v>
      </c>
      <c r="C708" s="296" t="s">
        <v>1215</v>
      </c>
      <c r="D708" s="324" t="s">
        <v>1216</v>
      </c>
      <c r="E708" s="266">
        <v>2113</v>
      </c>
      <c r="F708" s="266">
        <v>2031</v>
      </c>
      <c r="G708" s="266">
        <v>1998</v>
      </c>
      <c r="H708" s="267">
        <v>2076</v>
      </c>
      <c r="I708" s="267">
        <v>2003</v>
      </c>
      <c r="J708" s="267">
        <v>1987</v>
      </c>
      <c r="K708" s="267">
        <v>1922</v>
      </c>
      <c r="L708" s="267">
        <v>1859</v>
      </c>
      <c r="M708" s="267">
        <v>1839</v>
      </c>
      <c r="N708" s="270">
        <v>0.956319654427646</v>
      </c>
      <c r="O708" s="269">
        <v>55347</v>
      </c>
      <c r="P708" s="297">
        <v>0.9</v>
      </c>
      <c r="Q708" s="270">
        <v>0.96119261713204</v>
      </c>
      <c r="R708" s="270">
        <v>0.964836223506744</v>
      </c>
      <c r="S708" s="270">
        <v>0.967221644120708</v>
      </c>
      <c r="T708" s="298">
        <v>-0.00364360637470396</v>
      </c>
      <c r="U708" s="269">
        <v>57875</v>
      </c>
      <c r="V708" s="269">
        <v>55137</v>
      </c>
      <c r="W708" s="270">
        <v>0.952691144708423</v>
      </c>
      <c r="X708" s="270">
        <v>0.945575011831519</v>
      </c>
      <c r="Y708" s="271">
        <v>0.957129094412331</v>
      </c>
      <c r="Z708" s="271">
        <v>0.95681581685744</v>
      </c>
      <c r="AA708" s="298">
        <v>-0.0115540825808123</v>
      </c>
      <c r="AB708" s="267">
        <v>14040</v>
      </c>
      <c r="AC708" s="267">
        <v>13401</v>
      </c>
      <c r="AD708" s="267">
        <v>14084</v>
      </c>
      <c r="AE708" s="267">
        <v>13371</v>
      </c>
      <c r="AF708" s="271">
        <v>0.95448717948718</v>
      </c>
      <c r="AG708" s="271">
        <v>0.94937517750639</v>
      </c>
      <c r="AH708" s="298">
        <v>0.00511200198078932</v>
      </c>
    </row>
    <row r="709" spans="1:34">
      <c r="A709" s="318" t="s">
        <v>1158</v>
      </c>
      <c r="B709" s="324" t="s">
        <v>3356</v>
      </c>
      <c r="C709" s="296" t="s">
        <v>1217</v>
      </c>
      <c r="D709" s="324" t="s">
        <v>1218</v>
      </c>
      <c r="E709" s="266">
        <v>2097</v>
      </c>
      <c r="F709" s="266">
        <v>1990</v>
      </c>
      <c r="G709" s="266">
        <v>1961</v>
      </c>
      <c r="H709" s="267">
        <v>2130</v>
      </c>
      <c r="I709" s="267">
        <v>2029</v>
      </c>
      <c r="J709" s="267">
        <v>1968</v>
      </c>
      <c r="K709" s="267">
        <v>1907</v>
      </c>
      <c r="L709" s="267">
        <v>1837</v>
      </c>
      <c r="M709" s="267">
        <v>1802</v>
      </c>
      <c r="N709" s="270">
        <v>0.954195133443274</v>
      </c>
      <c r="O709" s="269">
        <v>56704</v>
      </c>
      <c r="P709" s="297">
        <v>0.9</v>
      </c>
      <c r="Q709" s="270">
        <v>0.94897472579876</v>
      </c>
      <c r="R709" s="270">
        <v>0.952582159624413</v>
      </c>
      <c r="S709" s="270">
        <v>0.963293130571578</v>
      </c>
      <c r="T709" s="298">
        <v>-0.00360743382565298</v>
      </c>
      <c r="U709" s="269">
        <v>59426</v>
      </c>
      <c r="V709" s="269">
        <v>55892</v>
      </c>
      <c r="W709" s="270">
        <v>0.94053108067176</v>
      </c>
      <c r="X709" s="270">
        <v>0.93514544587506</v>
      </c>
      <c r="Y709" s="271">
        <v>0.923943661971831</v>
      </c>
      <c r="Z709" s="271">
        <v>0.944939695857368</v>
      </c>
      <c r="AA709" s="298">
        <v>0.0112017839032287</v>
      </c>
      <c r="AB709" s="267">
        <v>14232</v>
      </c>
      <c r="AC709" s="267">
        <v>13349</v>
      </c>
      <c r="AD709" s="267">
        <v>13994</v>
      </c>
      <c r="AE709" s="267">
        <v>13173</v>
      </c>
      <c r="AF709" s="271">
        <v>0.937956717256886</v>
      </c>
      <c r="AG709" s="271">
        <v>0.941331999428326</v>
      </c>
      <c r="AH709" s="298">
        <v>-0.00337528217144056</v>
      </c>
    </row>
    <row r="710" spans="1:34">
      <c r="A710" s="318" t="s">
        <v>1158</v>
      </c>
      <c r="B710" s="324" t="s">
        <v>3356</v>
      </c>
      <c r="C710" s="296" t="s">
        <v>1219</v>
      </c>
      <c r="D710" s="324" t="s">
        <v>1220</v>
      </c>
      <c r="E710" s="266">
        <v>3513</v>
      </c>
      <c r="F710" s="266">
        <v>3347</v>
      </c>
      <c r="G710" s="266">
        <v>3251</v>
      </c>
      <c r="H710" s="267">
        <v>3709</v>
      </c>
      <c r="I710" s="267">
        <v>3398</v>
      </c>
      <c r="J710" s="267">
        <v>3367</v>
      </c>
      <c r="K710" s="267">
        <v>3533</v>
      </c>
      <c r="L710" s="267">
        <v>3362</v>
      </c>
      <c r="M710" s="267">
        <v>3256</v>
      </c>
      <c r="N710" s="270">
        <v>0.904256370717435</v>
      </c>
      <c r="O710" s="269">
        <v>91480</v>
      </c>
      <c r="P710" s="297">
        <v>0.9</v>
      </c>
      <c r="Q710" s="270">
        <v>0.952746939937375</v>
      </c>
      <c r="R710" s="270">
        <v>0.916149905634942</v>
      </c>
      <c r="S710" s="270">
        <v>0.951599207472403</v>
      </c>
      <c r="T710" s="298">
        <v>0.0365970343024334</v>
      </c>
      <c r="U710" s="269">
        <v>101166</v>
      </c>
      <c r="V710" s="269">
        <v>93091</v>
      </c>
      <c r="W710" s="270">
        <v>0.920180693118241</v>
      </c>
      <c r="X710" s="270">
        <v>0.925419869057785</v>
      </c>
      <c r="Y710" s="271">
        <v>0.90779185764357</v>
      </c>
      <c r="Z710" s="271">
        <v>0.9215963770167</v>
      </c>
      <c r="AA710" s="298">
        <v>0.0176280114142157</v>
      </c>
      <c r="AB710" s="267">
        <v>24596</v>
      </c>
      <c r="AC710" s="267">
        <v>22739</v>
      </c>
      <c r="AD710" s="267">
        <v>25016</v>
      </c>
      <c r="AE710" s="267">
        <v>23032</v>
      </c>
      <c r="AF710" s="271">
        <v>0.924499918685965</v>
      </c>
      <c r="AG710" s="271">
        <v>0.920690757914934</v>
      </c>
      <c r="AH710" s="298">
        <v>0.00380916077103066</v>
      </c>
    </row>
    <row r="711" spans="1:34">
      <c r="A711" s="318" t="s">
        <v>1158</v>
      </c>
      <c r="B711" s="324" t="s">
        <v>3356</v>
      </c>
      <c r="C711" s="296" t="s">
        <v>1221</v>
      </c>
      <c r="D711" s="324" t="s">
        <v>1222</v>
      </c>
      <c r="E711" s="266">
        <v>2336</v>
      </c>
      <c r="F711" s="266">
        <v>2225</v>
      </c>
      <c r="G711" s="266">
        <v>2149</v>
      </c>
      <c r="H711" s="267">
        <v>2301</v>
      </c>
      <c r="I711" s="267">
        <v>2178</v>
      </c>
      <c r="J711" s="267">
        <v>2115</v>
      </c>
      <c r="K711" s="267">
        <v>2253</v>
      </c>
      <c r="L711" s="267">
        <v>2154</v>
      </c>
      <c r="M711" s="267">
        <v>2090</v>
      </c>
      <c r="N711" s="270">
        <v>0.947564570573231</v>
      </c>
      <c r="O711" s="269">
        <v>62038</v>
      </c>
      <c r="P711" s="297">
        <v>0.9</v>
      </c>
      <c r="Q711" s="270">
        <v>0.952482876712329</v>
      </c>
      <c r="R711" s="270">
        <v>0.946544980443285</v>
      </c>
      <c r="S711" s="270">
        <v>0.956058588548602</v>
      </c>
      <c r="T711" s="298">
        <v>0.00593789626904329</v>
      </c>
      <c r="U711" s="269">
        <v>65471</v>
      </c>
      <c r="V711" s="269">
        <v>60966</v>
      </c>
      <c r="W711" s="270">
        <v>0.931190908952055</v>
      </c>
      <c r="X711" s="270">
        <v>0.919948630136986</v>
      </c>
      <c r="Y711" s="271">
        <v>0.919165580182529</v>
      </c>
      <c r="Z711" s="271">
        <v>0.927652019529516</v>
      </c>
      <c r="AA711" s="298">
        <v>0.000783049954456994</v>
      </c>
      <c r="AB711" s="267">
        <v>15745</v>
      </c>
      <c r="AC711" s="267">
        <v>14681</v>
      </c>
      <c r="AD711" s="267">
        <v>15780</v>
      </c>
      <c r="AE711" s="267">
        <v>14832</v>
      </c>
      <c r="AF711" s="271">
        <v>0.93242299142585</v>
      </c>
      <c r="AG711" s="271">
        <v>0.939923954372624</v>
      </c>
      <c r="AH711" s="298">
        <v>-0.00750096294677405</v>
      </c>
    </row>
    <row r="712" spans="1:34">
      <c r="A712" s="318" t="s">
        <v>1158</v>
      </c>
      <c r="B712" s="324" t="s">
        <v>3356</v>
      </c>
      <c r="C712" s="296" t="s">
        <v>1223</v>
      </c>
      <c r="D712" s="324" t="s">
        <v>1224</v>
      </c>
      <c r="E712" s="266">
        <v>1659</v>
      </c>
      <c r="F712" s="266">
        <v>1639</v>
      </c>
      <c r="G712" s="266">
        <v>1556</v>
      </c>
      <c r="H712" s="267">
        <v>1654</v>
      </c>
      <c r="I712" s="267">
        <v>1628</v>
      </c>
      <c r="J712" s="267">
        <v>1539</v>
      </c>
      <c r="K712" s="267">
        <v>1468</v>
      </c>
      <c r="L712" s="267">
        <v>1458</v>
      </c>
      <c r="M712" s="267">
        <v>1403</v>
      </c>
      <c r="N712" s="270">
        <v>0.986524778036648</v>
      </c>
      <c r="O712" s="269">
        <v>47001</v>
      </c>
      <c r="P712" s="297">
        <v>0.9</v>
      </c>
      <c r="Q712" s="270">
        <v>0.98794454490657</v>
      </c>
      <c r="R712" s="270">
        <v>0.984280532043531</v>
      </c>
      <c r="S712" s="270">
        <v>0.993188010899183</v>
      </c>
      <c r="T712" s="298">
        <v>0.00366401286303941</v>
      </c>
      <c r="U712" s="269">
        <v>47643</v>
      </c>
      <c r="V712" s="269">
        <v>45022</v>
      </c>
      <c r="W712" s="270">
        <v>0.944986671704133</v>
      </c>
      <c r="X712" s="270">
        <v>0.937914406268837</v>
      </c>
      <c r="Y712" s="271">
        <v>0.930471584038694</v>
      </c>
      <c r="Z712" s="271">
        <v>0.955722070844687</v>
      </c>
      <c r="AA712" s="298">
        <v>0.00744282223014248</v>
      </c>
      <c r="AB712" s="267">
        <v>11099</v>
      </c>
      <c r="AC712" s="267">
        <v>10463</v>
      </c>
      <c r="AD712" s="267">
        <v>11495</v>
      </c>
      <c r="AE712" s="267">
        <v>10917</v>
      </c>
      <c r="AF712" s="271">
        <v>0.942697540318948</v>
      </c>
      <c r="AG712" s="271">
        <v>0.949717268377555</v>
      </c>
      <c r="AH712" s="298">
        <v>-0.00701972805860773</v>
      </c>
    </row>
    <row r="713" spans="1:34">
      <c r="A713" s="318" t="s">
        <v>1158</v>
      </c>
      <c r="B713" s="324" t="s">
        <v>3356</v>
      </c>
      <c r="C713" s="296" t="s">
        <v>1225</v>
      </c>
      <c r="D713" s="324" t="s">
        <v>1226</v>
      </c>
      <c r="E713" s="266">
        <v>1926</v>
      </c>
      <c r="F713" s="266">
        <v>1919</v>
      </c>
      <c r="G713" s="266">
        <v>1779</v>
      </c>
      <c r="H713" s="267">
        <v>1898</v>
      </c>
      <c r="I713" s="267">
        <v>1889</v>
      </c>
      <c r="J713" s="267">
        <v>1829</v>
      </c>
      <c r="K713" s="267">
        <v>1789</v>
      </c>
      <c r="L713" s="267">
        <v>1783</v>
      </c>
      <c r="M713" s="267">
        <v>1710</v>
      </c>
      <c r="N713" s="270">
        <v>0.99248632621867</v>
      </c>
      <c r="O713" s="269">
        <v>53893</v>
      </c>
      <c r="P713" s="297">
        <v>0.9</v>
      </c>
      <c r="Q713" s="270">
        <v>0.996365524402908</v>
      </c>
      <c r="R713" s="270">
        <v>0.995258166491043</v>
      </c>
      <c r="S713" s="270">
        <v>0.996646171045277</v>
      </c>
      <c r="T713" s="298">
        <v>0.00110735791186445</v>
      </c>
      <c r="U713" s="269">
        <v>54301</v>
      </c>
      <c r="V713" s="269">
        <v>52228</v>
      </c>
      <c r="W713" s="270">
        <v>0.961823907478684</v>
      </c>
      <c r="X713" s="270">
        <v>0.923676012461059</v>
      </c>
      <c r="Y713" s="271">
        <v>0.963645943097998</v>
      </c>
      <c r="Z713" s="271">
        <v>0.955841252096143</v>
      </c>
      <c r="AA713" s="298">
        <v>-0.0399699306369387</v>
      </c>
      <c r="AB713" s="267">
        <v>13049</v>
      </c>
      <c r="AC713" s="267">
        <v>12480</v>
      </c>
      <c r="AD713" s="267">
        <v>13117</v>
      </c>
      <c r="AE713" s="267">
        <v>12647</v>
      </c>
      <c r="AF713" s="271">
        <v>0.9563951260633</v>
      </c>
      <c r="AG713" s="271">
        <v>0.964168636121064</v>
      </c>
      <c r="AH713" s="298">
        <v>-0.00777351005776439</v>
      </c>
    </row>
    <row r="714" spans="1:34">
      <c r="A714" s="318" t="s">
        <v>1158</v>
      </c>
      <c r="B714" s="324" t="s">
        <v>3356</v>
      </c>
      <c r="C714" s="296" t="s">
        <v>1227</v>
      </c>
      <c r="D714" s="324" t="s">
        <v>1228</v>
      </c>
      <c r="E714" s="266">
        <v>5377</v>
      </c>
      <c r="F714" s="266">
        <v>5153</v>
      </c>
      <c r="G714" s="266">
        <v>4913</v>
      </c>
      <c r="H714" s="267">
        <v>5228</v>
      </c>
      <c r="I714" s="267">
        <v>4902</v>
      </c>
      <c r="J714" s="267">
        <v>4682</v>
      </c>
      <c r="K714" s="267">
        <v>5105</v>
      </c>
      <c r="L714" s="267">
        <v>4900</v>
      </c>
      <c r="M714" s="267">
        <v>4728</v>
      </c>
      <c r="N714" s="270">
        <v>0.933666974262948</v>
      </c>
      <c r="O714" s="269">
        <v>138615</v>
      </c>
      <c r="P714" s="297">
        <v>0.9</v>
      </c>
      <c r="Q714" s="270">
        <v>0.958341082387949</v>
      </c>
      <c r="R714" s="270">
        <v>0.937643458301454</v>
      </c>
      <c r="S714" s="270">
        <v>0.959843290891283</v>
      </c>
      <c r="T714" s="298">
        <v>0.020697624086495</v>
      </c>
      <c r="U714" s="269">
        <v>148463</v>
      </c>
      <c r="V714" s="269">
        <v>137127</v>
      </c>
      <c r="W714" s="270">
        <v>0.923644275004547</v>
      </c>
      <c r="X714" s="270">
        <v>0.913706527803608</v>
      </c>
      <c r="Y714" s="271">
        <v>0.895562356541699</v>
      </c>
      <c r="Z714" s="271">
        <v>0.92615083251714</v>
      </c>
      <c r="AA714" s="298">
        <v>0.0181441712619094</v>
      </c>
      <c r="AB714" s="267">
        <v>36079</v>
      </c>
      <c r="AC714" s="267">
        <v>33128</v>
      </c>
      <c r="AD714" s="267">
        <v>35421</v>
      </c>
      <c r="AE714" s="267">
        <v>32657</v>
      </c>
      <c r="AF714" s="271">
        <v>0.91820726738546</v>
      </c>
      <c r="AG714" s="271">
        <v>0.921967194602072</v>
      </c>
      <c r="AH714" s="298">
        <v>-0.00375992721661256</v>
      </c>
    </row>
    <row r="715" spans="1:34">
      <c r="A715" s="318" t="s">
        <v>1158</v>
      </c>
      <c r="B715" s="324" t="s">
        <v>3356</v>
      </c>
      <c r="C715" s="296" t="s">
        <v>1229</v>
      </c>
      <c r="D715" s="324" t="s">
        <v>1230</v>
      </c>
      <c r="E715" s="266">
        <v>1254</v>
      </c>
      <c r="F715" s="266">
        <v>1183</v>
      </c>
      <c r="G715" s="266">
        <v>1115</v>
      </c>
      <c r="H715" s="267">
        <v>1135</v>
      </c>
      <c r="I715" s="267">
        <v>1123</v>
      </c>
      <c r="J715" s="267">
        <v>1062</v>
      </c>
      <c r="K715" s="267">
        <v>992</v>
      </c>
      <c r="L715" s="267">
        <v>973</v>
      </c>
      <c r="M715" s="267">
        <v>929</v>
      </c>
      <c r="N715" s="270">
        <v>0.984506294317933</v>
      </c>
      <c r="O715" s="269">
        <v>31517</v>
      </c>
      <c r="P715" s="297">
        <v>0.9</v>
      </c>
      <c r="Q715" s="270">
        <v>0.943381180223285</v>
      </c>
      <c r="R715" s="270">
        <v>0.98942731277533</v>
      </c>
      <c r="S715" s="270">
        <v>0.980846774193548</v>
      </c>
      <c r="T715" s="298">
        <v>-0.0460461325520449</v>
      </c>
      <c r="U715" s="269">
        <v>32013</v>
      </c>
      <c r="V715" s="269">
        <v>29737</v>
      </c>
      <c r="W715" s="270">
        <v>0.928903882797613</v>
      </c>
      <c r="X715" s="270">
        <v>0.889154704944179</v>
      </c>
      <c r="Y715" s="271">
        <v>0.93568281938326</v>
      </c>
      <c r="Z715" s="271">
        <v>0.936491935483871</v>
      </c>
      <c r="AA715" s="298">
        <v>-0.0465281144390813</v>
      </c>
      <c r="AB715" s="267">
        <v>7896</v>
      </c>
      <c r="AC715" s="267">
        <v>7319</v>
      </c>
      <c r="AD715" s="267">
        <v>7729</v>
      </c>
      <c r="AE715" s="267">
        <v>7202</v>
      </c>
      <c r="AF715" s="271">
        <v>0.926925025329281</v>
      </c>
      <c r="AG715" s="271">
        <v>0.931815241299004</v>
      </c>
      <c r="AH715" s="298">
        <v>-0.00489021596972306</v>
      </c>
    </row>
    <row r="716" spans="1:34">
      <c r="A716" s="318" t="s">
        <v>1158</v>
      </c>
      <c r="B716" s="324" t="s">
        <v>3356</v>
      </c>
      <c r="C716" s="296" t="s">
        <v>1231</v>
      </c>
      <c r="D716" s="324" t="s">
        <v>1232</v>
      </c>
      <c r="E716" s="266">
        <v>1552</v>
      </c>
      <c r="F716" s="266">
        <v>1500</v>
      </c>
      <c r="G716" s="266">
        <v>1428</v>
      </c>
      <c r="H716" s="267">
        <v>1544</v>
      </c>
      <c r="I716" s="267">
        <v>1489</v>
      </c>
      <c r="J716" s="267">
        <v>1399</v>
      </c>
      <c r="K716" s="267">
        <v>1422</v>
      </c>
      <c r="L716" s="267">
        <v>1381</v>
      </c>
      <c r="M716" s="267">
        <v>1300</v>
      </c>
      <c r="N716" s="270">
        <v>0.934199949472911</v>
      </c>
      <c r="O716" s="269">
        <v>40676</v>
      </c>
      <c r="P716" s="297">
        <v>0.9</v>
      </c>
      <c r="Q716" s="270">
        <v>0.966494845360825</v>
      </c>
      <c r="R716" s="270">
        <v>0.964378238341969</v>
      </c>
      <c r="S716" s="270">
        <v>0.971167369901547</v>
      </c>
      <c r="T716" s="298">
        <v>0.00211660701885585</v>
      </c>
      <c r="U716" s="269">
        <v>43541</v>
      </c>
      <c r="V716" s="269">
        <v>39763</v>
      </c>
      <c r="W716" s="270">
        <v>0.913231207367768</v>
      </c>
      <c r="X716" s="270">
        <v>0.920103092783505</v>
      </c>
      <c r="Y716" s="271">
        <v>0.906088082901554</v>
      </c>
      <c r="Z716" s="271">
        <v>0.914205344585091</v>
      </c>
      <c r="AA716" s="298">
        <v>0.0140150098819507</v>
      </c>
      <c r="AB716" s="267">
        <v>10076</v>
      </c>
      <c r="AC716" s="267">
        <v>9185</v>
      </c>
      <c r="AD716" s="267">
        <v>10342</v>
      </c>
      <c r="AE716" s="267">
        <v>9452</v>
      </c>
      <c r="AF716" s="271">
        <v>0.911572052401747</v>
      </c>
      <c r="AG716" s="271">
        <v>0.913943144459486</v>
      </c>
      <c r="AH716" s="298">
        <v>-0.00237109205773878</v>
      </c>
    </row>
    <row r="717" spans="1:34">
      <c r="A717" s="318" t="s">
        <v>1158</v>
      </c>
      <c r="B717" s="324" t="s">
        <v>3357</v>
      </c>
      <c r="C717" s="296" t="s">
        <v>1233</v>
      </c>
      <c r="D717" s="324" t="s">
        <v>1234</v>
      </c>
      <c r="E717" s="266">
        <v>1981</v>
      </c>
      <c r="F717" s="266">
        <v>1889</v>
      </c>
      <c r="G717" s="266">
        <v>1795</v>
      </c>
      <c r="H717" s="267">
        <v>1951</v>
      </c>
      <c r="I717" s="267">
        <v>1880</v>
      </c>
      <c r="J717" s="267">
        <v>1789</v>
      </c>
      <c r="K717" s="267">
        <v>1669</v>
      </c>
      <c r="L717" s="267">
        <v>1621</v>
      </c>
      <c r="M717" s="267">
        <v>1527</v>
      </c>
      <c r="N717" s="270">
        <v>0.967199876290785</v>
      </c>
      <c r="O717" s="269">
        <v>56292</v>
      </c>
      <c r="P717" s="297">
        <v>0.9</v>
      </c>
      <c r="Q717" s="270">
        <v>0.953558808682484</v>
      </c>
      <c r="R717" s="270">
        <v>0.963608405945669</v>
      </c>
      <c r="S717" s="270">
        <v>0.971240263630917</v>
      </c>
      <c r="T717" s="298">
        <v>-0.0100495972631853</v>
      </c>
      <c r="U717" s="269">
        <v>58201</v>
      </c>
      <c r="V717" s="269">
        <v>54130</v>
      </c>
      <c r="W717" s="270">
        <v>0.930052748234566</v>
      </c>
      <c r="X717" s="270">
        <v>0.906108026249369</v>
      </c>
      <c r="Y717" s="271">
        <v>0.916965658636597</v>
      </c>
      <c r="Z717" s="271">
        <v>0.914919113241462</v>
      </c>
      <c r="AA717" s="298">
        <v>-0.0108576323872276</v>
      </c>
      <c r="AB717" s="267">
        <v>13363</v>
      </c>
      <c r="AC717" s="267">
        <v>12355</v>
      </c>
      <c r="AD717" s="267">
        <v>13916</v>
      </c>
      <c r="AE717" s="267">
        <v>12862</v>
      </c>
      <c r="AF717" s="271">
        <v>0.924567836563646</v>
      </c>
      <c r="AG717" s="271">
        <v>0.924259844782984</v>
      </c>
      <c r="AH717" s="298">
        <v>0.00030799178066232</v>
      </c>
    </row>
    <row r="718" spans="1:34">
      <c r="A718" s="318" t="s">
        <v>1158</v>
      </c>
      <c r="B718" s="324" t="s">
        <v>3357</v>
      </c>
      <c r="C718" s="296" t="s">
        <v>1235</v>
      </c>
      <c r="D718" s="324" t="s">
        <v>1236</v>
      </c>
      <c r="E718" s="266">
        <v>1230</v>
      </c>
      <c r="F718" s="266">
        <v>1199</v>
      </c>
      <c r="G718" s="266">
        <v>1133</v>
      </c>
      <c r="H718" s="267">
        <v>1173</v>
      </c>
      <c r="I718" s="267">
        <v>1143</v>
      </c>
      <c r="J718" s="267">
        <v>1068</v>
      </c>
      <c r="K718" s="267">
        <v>1023</v>
      </c>
      <c r="L718" s="267">
        <v>1001</v>
      </c>
      <c r="M718" s="267">
        <v>964</v>
      </c>
      <c r="N718" s="270">
        <v>0.974421930226911</v>
      </c>
      <c r="O718" s="269">
        <v>36115</v>
      </c>
      <c r="P718" s="297">
        <v>0.9</v>
      </c>
      <c r="Q718" s="270">
        <v>0.97479674796748</v>
      </c>
      <c r="R718" s="270">
        <v>0.974424552429668</v>
      </c>
      <c r="S718" s="270">
        <v>0.978494623655914</v>
      </c>
      <c r="T718" s="298">
        <v>0.000372195537812203</v>
      </c>
      <c r="U718" s="269">
        <v>37063</v>
      </c>
      <c r="V718" s="269">
        <v>34842</v>
      </c>
      <c r="W718" s="270">
        <v>0.940075007419799</v>
      </c>
      <c r="X718" s="270">
        <v>0.921138211382114</v>
      </c>
      <c r="Y718" s="271">
        <v>0.910485933503836</v>
      </c>
      <c r="Z718" s="271">
        <v>0.942326490713588</v>
      </c>
      <c r="AA718" s="298">
        <v>0.0106522778782775</v>
      </c>
      <c r="AB718" s="267">
        <v>8165</v>
      </c>
      <c r="AC718" s="267">
        <v>7627</v>
      </c>
      <c r="AD718" s="267">
        <v>8677</v>
      </c>
      <c r="AE718" s="267">
        <v>8154</v>
      </c>
      <c r="AF718" s="271">
        <v>0.93410900183711</v>
      </c>
      <c r="AG718" s="271">
        <v>0.939725711651492</v>
      </c>
      <c r="AH718" s="298">
        <v>-0.00561670981438278</v>
      </c>
    </row>
    <row r="719" spans="1:34">
      <c r="A719" s="318" t="s">
        <v>1158</v>
      </c>
      <c r="B719" s="324" t="s">
        <v>3357</v>
      </c>
      <c r="C719" s="296" t="s">
        <v>1237</v>
      </c>
      <c r="D719" s="324" t="s">
        <v>1238</v>
      </c>
      <c r="E719" s="266">
        <v>2704</v>
      </c>
      <c r="F719" s="266">
        <v>2522</v>
      </c>
      <c r="G719" s="266">
        <v>2449</v>
      </c>
      <c r="H719" s="267">
        <v>2876</v>
      </c>
      <c r="I719" s="267">
        <v>2643</v>
      </c>
      <c r="J719" s="267">
        <v>2532</v>
      </c>
      <c r="K719" s="267">
        <v>2531</v>
      </c>
      <c r="L719" s="267">
        <v>2458</v>
      </c>
      <c r="M719" s="267">
        <v>2355</v>
      </c>
      <c r="N719" s="270">
        <v>0.946386829206988</v>
      </c>
      <c r="O719" s="269">
        <v>75304</v>
      </c>
      <c r="P719" s="297">
        <v>0.9</v>
      </c>
      <c r="Q719" s="270">
        <v>0.932692307692308</v>
      </c>
      <c r="R719" s="270">
        <v>0.918984700973574</v>
      </c>
      <c r="S719" s="270">
        <v>0.971157645199526</v>
      </c>
      <c r="T719" s="298">
        <v>0.0137076067187333</v>
      </c>
      <c r="U719" s="269">
        <v>79570</v>
      </c>
      <c r="V719" s="269">
        <v>74138</v>
      </c>
      <c r="W719" s="270">
        <v>0.931733065225588</v>
      </c>
      <c r="X719" s="270">
        <v>0.905695266272189</v>
      </c>
      <c r="Y719" s="271">
        <v>0.88038942976356</v>
      </c>
      <c r="Z719" s="271">
        <v>0.930462267878309</v>
      </c>
      <c r="AA719" s="298">
        <v>0.0253058365086288</v>
      </c>
      <c r="AB719" s="267">
        <v>18828</v>
      </c>
      <c r="AC719" s="267">
        <v>17394</v>
      </c>
      <c r="AD719" s="267">
        <v>18617</v>
      </c>
      <c r="AE719" s="267">
        <v>17294</v>
      </c>
      <c r="AF719" s="271">
        <v>0.923836838750797</v>
      </c>
      <c r="AG719" s="271">
        <v>0.928935918783907</v>
      </c>
      <c r="AH719" s="298">
        <v>-0.00509908003311044</v>
      </c>
    </row>
    <row r="720" spans="1:34">
      <c r="A720" s="318" t="s">
        <v>1158</v>
      </c>
      <c r="B720" s="324" t="s">
        <v>3357</v>
      </c>
      <c r="C720" s="296" t="s">
        <v>1239</v>
      </c>
      <c r="D720" s="324" t="s">
        <v>1240</v>
      </c>
      <c r="E720" s="266">
        <v>1542</v>
      </c>
      <c r="F720" s="266">
        <v>1466</v>
      </c>
      <c r="G720" s="266">
        <v>1405</v>
      </c>
      <c r="H720" s="267">
        <v>1497</v>
      </c>
      <c r="I720" s="267">
        <v>1391</v>
      </c>
      <c r="J720" s="267">
        <v>1316</v>
      </c>
      <c r="K720" s="267">
        <v>1204</v>
      </c>
      <c r="L720" s="267">
        <v>1146</v>
      </c>
      <c r="M720" s="267">
        <v>1125</v>
      </c>
      <c r="N720" s="270">
        <v>0.941952346219305</v>
      </c>
      <c r="O720" s="269">
        <v>46491</v>
      </c>
      <c r="P720" s="297">
        <v>0.9</v>
      </c>
      <c r="Q720" s="270">
        <v>0.950713359273671</v>
      </c>
      <c r="R720" s="270">
        <v>0.929191716766867</v>
      </c>
      <c r="S720" s="270">
        <v>0.951827242524917</v>
      </c>
      <c r="T720" s="298">
        <v>0.0215216425068034</v>
      </c>
      <c r="U720" s="269">
        <v>49356</v>
      </c>
      <c r="V720" s="269">
        <v>45372</v>
      </c>
      <c r="W720" s="270">
        <v>0.919280330658886</v>
      </c>
      <c r="X720" s="270">
        <v>0.911154345006485</v>
      </c>
      <c r="Y720" s="271">
        <v>0.879091516366065</v>
      </c>
      <c r="Z720" s="271">
        <v>0.934385382059801</v>
      </c>
      <c r="AA720" s="298">
        <v>0.0320628286404196</v>
      </c>
      <c r="AB720" s="267">
        <v>10392</v>
      </c>
      <c r="AC720" s="267">
        <v>9596</v>
      </c>
      <c r="AD720" s="267">
        <v>11107</v>
      </c>
      <c r="AE720" s="267">
        <v>10173</v>
      </c>
      <c r="AF720" s="271">
        <v>0.923402617397998</v>
      </c>
      <c r="AG720" s="271">
        <v>0.915908886287927</v>
      </c>
      <c r="AH720" s="298">
        <v>0.0074937311100719</v>
      </c>
    </row>
    <row r="721" spans="1:34">
      <c r="A721" s="318" t="s">
        <v>1158</v>
      </c>
      <c r="B721" s="324" t="s">
        <v>3357</v>
      </c>
      <c r="C721" s="296" t="s">
        <v>1241</v>
      </c>
      <c r="D721" s="324" t="s">
        <v>1242</v>
      </c>
      <c r="E721" s="266">
        <v>1723</v>
      </c>
      <c r="F721" s="266">
        <v>1661</v>
      </c>
      <c r="G721" s="266">
        <v>1601</v>
      </c>
      <c r="H721" s="267">
        <v>1793</v>
      </c>
      <c r="I721" s="267">
        <v>1717</v>
      </c>
      <c r="J721" s="267">
        <v>1643</v>
      </c>
      <c r="K721" s="267">
        <v>1524</v>
      </c>
      <c r="L721" s="267">
        <v>1492</v>
      </c>
      <c r="M721" s="267">
        <v>1443</v>
      </c>
      <c r="N721" s="270">
        <v>0.935545245168397</v>
      </c>
      <c r="O721" s="269">
        <v>56056</v>
      </c>
      <c r="P721" s="297">
        <v>0.9</v>
      </c>
      <c r="Q721" s="270">
        <v>0.964016250725479</v>
      </c>
      <c r="R721" s="270">
        <v>0.957612939208031</v>
      </c>
      <c r="S721" s="270">
        <v>0.979002624671916</v>
      </c>
      <c r="T721" s="298">
        <v>0.00640331151744755</v>
      </c>
      <c r="U721" s="269">
        <v>59918</v>
      </c>
      <c r="V721" s="269">
        <v>56621</v>
      </c>
      <c r="W721" s="270">
        <v>0.944974798891819</v>
      </c>
      <c r="X721" s="270">
        <v>0.929193267556587</v>
      </c>
      <c r="Y721" s="271">
        <v>0.916341327384272</v>
      </c>
      <c r="Z721" s="271">
        <v>0.946850393700787</v>
      </c>
      <c r="AA721" s="298">
        <v>0.0128519401723152</v>
      </c>
      <c r="AB721" s="267">
        <v>12380</v>
      </c>
      <c r="AC721" s="267">
        <v>11734</v>
      </c>
      <c r="AD721" s="267">
        <v>13385</v>
      </c>
      <c r="AE721" s="267">
        <v>12669</v>
      </c>
      <c r="AF721" s="271">
        <v>0.947819063004847</v>
      </c>
      <c r="AG721" s="271">
        <v>0.94650728427344</v>
      </c>
      <c r="AH721" s="298">
        <v>0.00131177873140609</v>
      </c>
    </row>
    <row r="722" spans="1:34">
      <c r="A722" s="318" t="s">
        <v>1158</v>
      </c>
      <c r="B722" s="324" t="s">
        <v>3357</v>
      </c>
      <c r="C722" s="296" t="s">
        <v>1243</v>
      </c>
      <c r="D722" s="324" t="s">
        <v>1244</v>
      </c>
      <c r="E722" s="266">
        <v>1224</v>
      </c>
      <c r="F722" s="266">
        <v>1196</v>
      </c>
      <c r="G722" s="266">
        <v>1150</v>
      </c>
      <c r="H722" s="267">
        <v>1349</v>
      </c>
      <c r="I722" s="267">
        <v>1323</v>
      </c>
      <c r="J722" s="267">
        <v>1299</v>
      </c>
      <c r="K722" s="267">
        <v>1100</v>
      </c>
      <c r="L722" s="267">
        <v>1085</v>
      </c>
      <c r="M722" s="267">
        <v>1065</v>
      </c>
      <c r="N722" s="270">
        <v>0.981031768561769</v>
      </c>
      <c r="O722" s="269">
        <v>38014</v>
      </c>
      <c r="P722" s="297">
        <v>0.9</v>
      </c>
      <c r="Q722" s="270">
        <v>0.977124183006536</v>
      </c>
      <c r="R722" s="270">
        <v>0.980726464047443</v>
      </c>
      <c r="S722" s="270">
        <v>0.986363636363636</v>
      </c>
      <c r="T722" s="298">
        <v>-0.00360228104090665</v>
      </c>
      <c r="U722" s="269">
        <v>38749</v>
      </c>
      <c r="V722" s="269">
        <v>37349</v>
      </c>
      <c r="W722" s="270">
        <v>0.963870035355751</v>
      </c>
      <c r="X722" s="270">
        <v>0.939542483660131</v>
      </c>
      <c r="Y722" s="271">
        <v>0.962935507783543</v>
      </c>
      <c r="Z722" s="271">
        <v>0.968181818181818</v>
      </c>
      <c r="AA722" s="298">
        <v>-0.0233930241234127</v>
      </c>
      <c r="AB722" s="267">
        <v>8616</v>
      </c>
      <c r="AC722" s="267">
        <v>8281</v>
      </c>
      <c r="AD722" s="267">
        <v>8970</v>
      </c>
      <c r="AE722" s="267">
        <v>8654</v>
      </c>
      <c r="AF722" s="271">
        <v>0.961118848653668</v>
      </c>
      <c r="AG722" s="271">
        <v>0.964771460423634</v>
      </c>
      <c r="AH722" s="298">
        <v>-0.00365261176996678</v>
      </c>
    </row>
    <row r="723" spans="1:34">
      <c r="A723" s="318" t="s">
        <v>1158</v>
      </c>
      <c r="B723" s="324" t="s">
        <v>3357</v>
      </c>
      <c r="C723" s="296" t="s">
        <v>1245</v>
      </c>
      <c r="D723" s="324" t="s">
        <v>1246</v>
      </c>
      <c r="E723" s="266">
        <v>2882</v>
      </c>
      <c r="F723" s="266">
        <v>2771</v>
      </c>
      <c r="G723" s="266">
        <v>2683</v>
      </c>
      <c r="H723" s="267">
        <v>3060</v>
      </c>
      <c r="I723" s="267">
        <v>2914</v>
      </c>
      <c r="J723" s="267">
        <v>2804</v>
      </c>
      <c r="K723" s="267">
        <v>2527</v>
      </c>
      <c r="L723" s="267">
        <v>2398</v>
      </c>
      <c r="M723" s="267">
        <v>2355</v>
      </c>
      <c r="N723" s="270">
        <v>0.96124855383249</v>
      </c>
      <c r="O723" s="269">
        <v>82255</v>
      </c>
      <c r="P723" s="297">
        <v>0.9</v>
      </c>
      <c r="Q723" s="270">
        <v>0.961485079805691</v>
      </c>
      <c r="R723" s="270">
        <v>0.952287581699346</v>
      </c>
      <c r="S723" s="270">
        <v>0.948951325682628</v>
      </c>
      <c r="T723" s="298">
        <v>0.00919749810634418</v>
      </c>
      <c r="U723" s="269">
        <v>85571</v>
      </c>
      <c r="V723" s="269">
        <v>80180</v>
      </c>
      <c r="W723" s="270">
        <v>0.936999684472543</v>
      </c>
      <c r="X723" s="270">
        <v>0.930950728660652</v>
      </c>
      <c r="Y723" s="271">
        <v>0.916339869281046</v>
      </c>
      <c r="Z723" s="271">
        <v>0.93193510091017</v>
      </c>
      <c r="AA723" s="298">
        <v>0.0146108593796066</v>
      </c>
      <c r="AB723" s="267">
        <v>19444</v>
      </c>
      <c r="AC723" s="267">
        <v>18255</v>
      </c>
      <c r="AD723" s="267">
        <v>20152</v>
      </c>
      <c r="AE723" s="267">
        <v>18889</v>
      </c>
      <c r="AF723" s="271">
        <v>0.938850030857848</v>
      </c>
      <c r="AG723" s="271">
        <v>0.937326319968241</v>
      </c>
      <c r="AH723" s="298">
        <v>0.00152371088960679</v>
      </c>
    </row>
    <row r="724" spans="1:34">
      <c r="A724" s="318" t="s">
        <v>1158</v>
      </c>
      <c r="B724" s="324" t="s">
        <v>3357</v>
      </c>
      <c r="C724" s="296" t="s">
        <v>1247</v>
      </c>
      <c r="D724" s="324" t="s">
        <v>1248</v>
      </c>
      <c r="E724" s="266">
        <v>1855</v>
      </c>
      <c r="F724" s="266">
        <v>1833</v>
      </c>
      <c r="G724" s="266">
        <v>1717</v>
      </c>
      <c r="H724" s="267">
        <v>1971</v>
      </c>
      <c r="I724" s="267">
        <v>1949</v>
      </c>
      <c r="J724" s="267">
        <v>1853</v>
      </c>
      <c r="K724" s="267">
        <v>1669</v>
      </c>
      <c r="L724" s="267">
        <v>1640</v>
      </c>
      <c r="M724" s="267">
        <v>1576</v>
      </c>
      <c r="N724" s="270">
        <v>0.972644376899696</v>
      </c>
      <c r="O724" s="269">
        <v>66560</v>
      </c>
      <c r="P724" s="297">
        <v>0.9</v>
      </c>
      <c r="Q724" s="270">
        <v>0.988140161725067</v>
      </c>
      <c r="R724" s="270">
        <v>0.988838153221715</v>
      </c>
      <c r="S724" s="270">
        <v>0.982624325943679</v>
      </c>
      <c r="T724" s="298">
        <v>-0.00069799149664751</v>
      </c>
      <c r="U724" s="269">
        <v>68432</v>
      </c>
      <c r="V724" s="269">
        <v>64928</v>
      </c>
      <c r="W724" s="270">
        <v>0.948795884966098</v>
      </c>
      <c r="X724" s="270">
        <v>0.925606469002695</v>
      </c>
      <c r="Y724" s="271">
        <v>0.940131912734652</v>
      </c>
      <c r="Z724" s="271">
        <v>0.944278010784901</v>
      </c>
      <c r="AA724" s="298">
        <v>-0.0145254437319571</v>
      </c>
      <c r="AB724" s="267">
        <v>13596</v>
      </c>
      <c r="AC724" s="267">
        <v>12883</v>
      </c>
      <c r="AD724" s="267">
        <v>15002</v>
      </c>
      <c r="AE724" s="267">
        <v>14309</v>
      </c>
      <c r="AF724" s="271">
        <v>0.947558105325096</v>
      </c>
      <c r="AG724" s="271">
        <v>0.953806159178776</v>
      </c>
      <c r="AH724" s="298">
        <v>-0.00624805385368055</v>
      </c>
    </row>
    <row r="725" spans="1:34">
      <c r="A725" s="318" t="s">
        <v>1158</v>
      </c>
      <c r="B725" s="324" t="s">
        <v>3357</v>
      </c>
      <c r="C725" s="296" t="s">
        <v>1249</v>
      </c>
      <c r="D725" s="324" t="s">
        <v>1250</v>
      </c>
      <c r="E725" s="266">
        <v>4204</v>
      </c>
      <c r="F725" s="266">
        <v>3996</v>
      </c>
      <c r="G725" s="266">
        <v>3828</v>
      </c>
      <c r="H725" s="267">
        <v>4037</v>
      </c>
      <c r="I725" s="267">
        <v>3831</v>
      </c>
      <c r="J725" s="267">
        <v>3601</v>
      </c>
      <c r="K725" s="267">
        <v>3456</v>
      </c>
      <c r="L725" s="267">
        <v>3276</v>
      </c>
      <c r="M725" s="267">
        <v>3231</v>
      </c>
      <c r="N725" s="270">
        <v>0.959666374156299</v>
      </c>
      <c r="O725" s="269">
        <v>117015</v>
      </c>
      <c r="P725" s="297">
        <v>0.9</v>
      </c>
      <c r="Q725" s="270">
        <v>0.950523311132255</v>
      </c>
      <c r="R725" s="270">
        <v>0.948972008917513</v>
      </c>
      <c r="S725" s="270">
        <v>0.947916666666667</v>
      </c>
      <c r="T725" s="298">
        <v>0.00155130221474198</v>
      </c>
      <c r="U725" s="269">
        <v>121933</v>
      </c>
      <c r="V725" s="269">
        <v>114253</v>
      </c>
      <c r="W725" s="270">
        <v>0.937014589979743</v>
      </c>
      <c r="X725" s="270">
        <v>0.910561370123692</v>
      </c>
      <c r="Y725" s="271">
        <v>0.891999009165222</v>
      </c>
      <c r="Z725" s="271">
        <v>0.934895833333333</v>
      </c>
      <c r="AA725" s="298">
        <v>0.0185623609584701</v>
      </c>
      <c r="AB725" s="267">
        <v>27554</v>
      </c>
      <c r="AC725" s="267">
        <v>25681</v>
      </c>
      <c r="AD725" s="267">
        <v>28386</v>
      </c>
      <c r="AE725" s="267">
        <v>26746</v>
      </c>
      <c r="AF725" s="271">
        <v>0.932024388473543</v>
      </c>
      <c r="AG725" s="271">
        <v>0.942225040512929</v>
      </c>
      <c r="AH725" s="298">
        <v>-0.010200652039386</v>
      </c>
    </row>
    <row r="726" spans="1:34">
      <c r="A726" s="318" t="s">
        <v>1158</v>
      </c>
      <c r="B726" s="324" t="s">
        <v>3357</v>
      </c>
      <c r="C726" s="296" t="s">
        <v>1251</v>
      </c>
      <c r="D726" s="324" t="s">
        <v>1252</v>
      </c>
      <c r="E726" s="266">
        <v>1862</v>
      </c>
      <c r="F726" s="266">
        <v>1813</v>
      </c>
      <c r="G726" s="266">
        <v>1695</v>
      </c>
      <c r="H726" s="267">
        <v>1885</v>
      </c>
      <c r="I726" s="267">
        <v>1833</v>
      </c>
      <c r="J726" s="267">
        <v>1722</v>
      </c>
      <c r="K726" s="267">
        <v>1539</v>
      </c>
      <c r="L726" s="267">
        <v>1506</v>
      </c>
      <c r="M726" s="267">
        <v>1425</v>
      </c>
      <c r="N726" s="270">
        <v>0.965029788134099</v>
      </c>
      <c r="O726" s="269">
        <v>54750</v>
      </c>
      <c r="P726" s="297">
        <v>0.9</v>
      </c>
      <c r="Q726" s="270">
        <v>0.973684210526316</v>
      </c>
      <c r="R726" s="270">
        <v>0.972413793103448</v>
      </c>
      <c r="S726" s="270">
        <v>0.978557504873294</v>
      </c>
      <c r="T726" s="298">
        <v>0.0012704174228676</v>
      </c>
      <c r="U726" s="269">
        <v>56734</v>
      </c>
      <c r="V726" s="269">
        <v>52879</v>
      </c>
      <c r="W726" s="270">
        <v>0.932051327246448</v>
      </c>
      <c r="X726" s="270">
        <v>0.91031149301826</v>
      </c>
      <c r="Y726" s="271">
        <v>0.913527851458886</v>
      </c>
      <c r="Z726" s="271">
        <v>0.925925925925926</v>
      </c>
      <c r="AA726" s="298">
        <v>-0.00321635844062595</v>
      </c>
      <c r="AB726" s="267">
        <v>12685</v>
      </c>
      <c r="AC726" s="267">
        <v>11790</v>
      </c>
      <c r="AD726" s="267">
        <v>13634</v>
      </c>
      <c r="AE726" s="267">
        <v>12683</v>
      </c>
      <c r="AF726" s="271">
        <v>0.929444225463145</v>
      </c>
      <c r="AG726" s="271">
        <v>0.930247909637671</v>
      </c>
      <c r="AH726" s="298">
        <v>-0.000803684174525143</v>
      </c>
    </row>
    <row r="727" spans="1:34">
      <c r="A727" s="318" t="s">
        <v>1158</v>
      </c>
      <c r="B727" s="324" t="s">
        <v>3357</v>
      </c>
      <c r="C727" s="296" t="s">
        <v>1253</v>
      </c>
      <c r="D727" s="324" t="s">
        <v>1254</v>
      </c>
      <c r="E727" s="266">
        <v>2373</v>
      </c>
      <c r="F727" s="266">
        <v>2249</v>
      </c>
      <c r="G727" s="266">
        <v>2151</v>
      </c>
      <c r="H727" s="267">
        <v>2518</v>
      </c>
      <c r="I727" s="267">
        <v>2256</v>
      </c>
      <c r="J727" s="267">
        <v>2225</v>
      </c>
      <c r="K727" s="267">
        <v>2110</v>
      </c>
      <c r="L727" s="267">
        <v>2016</v>
      </c>
      <c r="M727" s="267">
        <v>1936</v>
      </c>
      <c r="N727" s="270">
        <v>0.951334423032018</v>
      </c>
      <c r="O727" s="269">
        <v>69260</v>
      </c>
      <c r="P727" s="297">
        <v>0.9</v>
      </c>
      <c r="Q727" s="270">
        <v>0.947745469869364</v>
      </c>
      <c r="R727" s="270">
        <v>0.895949166004766</v>
      </c>
      <c r="S727" s="270">
        <v>0.955450236966825</v>
      </c>
      <c r="T727" s="298">
        <v>0.051796303864598</v>
      </c>
      <c r="U727" s="269">
        <v>72803</v>
      </c>
      <c r="V727" s="269">
        <v>66457</v>
      </c>
      <c r="W727" s="270">
        <v>0.912833262365562</v>
      </c>
      <c r="X727" s="270">
        <v>0.906447534766119</v>
      </c>
      <c r="Y727" s="271">
        <v>0.883637807783956</v>
      </c>
      <c r="Z727" s="271">
        <v>0.917535545023697</v>
      </c>
      <c r="AA727" s="298">
        <v>0.0228097269821633</v>
      </c>
      <c r="AB727" s="267">
        <v>16563</v>
      </c>
      <c r="AC727" s="267">
        <v>15102</v>
      </c>
      <c r="AD727" s="267">
        <v>16849</v>
      </c>
      <c r="AE727" s="267">
        <v>15378</v>
      </c>
      <c r="AF727" s="271">
        <v>0.911791342148162</v>
      </c>
      <c r="AG727" s="271">
        <v>0.912695115437118</v>
      </c>
      <c r="AH727" s="298">
        <v>-0.0009037732889563</v>
      </c>
    </row>
    <row r="728" spans="1:34">
      <c r="A728" s="318" t="s">
        <v>1158</v>
      </c>
      <c r="B728" s="324" t="s">
        <v>3357</v>
      </c>
      <c r="C728" s="296" t="s">
        <v>1255</v>
      </c>
      <c r="D728" s="324" t="s">
        <v>1256</v>
      </c>
      <c r="E728" s="266">
        <v>2168</v>
      </c>
      <c r="F728" s="266">
        <v>2057</v>
      </c>
      <c r="G728" s="266">
        <v>1951</v>
      </c>
      <c r="H728" s="267">
        <v>2109</v>
      </c>
      <c r="I728" s="267">
        <v>2016</v>
      </c>
      <c r="J728" s="267">
        <v>1858</v>
      </c>
      <c r="K728" s="267">
        <v>1834</v>
      </c>
      <c r="L728" s="267">
        <v>1716</v>
      </c>
      <c r="M728" s="267">
        <v>1704</v>
      </c>
      <c r="N728" s="270">
        <v>0.954658901830283</v>
      </c>
      <c r="O728" s="269">
        <v>59670</v>
      </c>
      <c r="P728" s="297">
        <v>0.9</v>
      </c>
      <c r="Q728" s="270">
        <v>0.94880073800738</v>
      </c>
      <c r="R728" s="270">
        <v>0.955903271692745</v>
      </c>
      <c r="S728" s="270">
        <v>0.935659760087241</v>
      </c>
      <c r="T728" s="298">
        <v>-0.00710253368536529</v>
      </c>
      <c r="U728" s="269">
        <v>62504</v>
      </c>
      <c r="V728" s="269">
        <v>58067</v>
      </c>
      <c r="W728" s="270">
        <v>0.929012543197235</v>
      </c>
      <c r="X728" s="270">
        <v>0.899907749077491</v>
      </c>
      <c r="Y728" s="271">
        <v>0.880986249407302</v>
      </c>
      <c r="Z728" s="271">
        <v>0.929116684841876</v>
      </c>
      <c r="AA728" s="298">
        <v>0.0189214996701887</v>
      </c>
      <c r="AB728" s="267">
        <v>14095</v>
      </c>
      <c r="AC728" s="267">
        <v>13015</v>
      </c>
      <c r="AD728" s="267">
        <v>14522</v>
      </c>
      <c r="AE728" s="267">
        <v>13595</v>
      </c>
      <c r="AF728" s="271">
        <v>0.923377084072366</v>
      </c>
      <c r="AG728" s="271">
        <v>0.936165817380526</v>
      </c>
      <c r="AH728" s="298">
        <v>-0.01278873330816</v>
      </c>
    </row>
    <row r="729" spans="1:34">
      <c r="A729" s="318" t="s">
        <v>1158</v>
      </c>
      <c r="B729" s="324" t="s">
        <v>3357</v>
      </c>
      <c r="C729" s="296" t="s">
        <v>1257</v>
      </c>
      <c r="D729" s="324" t="s">
        <v>1258</v>
      </c>
      <c r="E729" s="266">
        <v>2012</v>
      </c>
      <c r="F729" s="266">
        <v>1940</v>
      </c>
      <c r="G729" s="266">
        <v>1794</v>
      </c>
      <c r="H729" s="267">
        <v>1943</v>
      </c>
      <c r="I729" s="267">
        <v>1827</v>
      </c>
      <c r="J729" s="267">
        <v>1729</v>
      </c>
      <c r="K729" s="267">
        <v>1626</v>
      </c>
      <c r="L729" s="267">
        <v>1584</v>
      </c>
      <c r="M729" s="267">
        <v>1512</v>
      </c>
      <c r="N729" s="270">
        <v>0.961779071323431</v>
      </c>
      <c r="O729" s="269">
        <v>57499</v>
      </c>
      <c r="P729" s="297">
        <v>0.9</v>
      </c>
      <c r="Q729" s="270">
        <v>0.964214711729622</v>
      </c>
      <c r="R729" s="270">
        <v>0.940298507462687</v>
      </c>
      <c r="S729" s="270">
        <v>0.974169741697417</v>
      </c>
      <c r="T729" s="298">
        <v>0.0239162042669356</v>
      </c>
      <c r="U729" s="269">
        <v>59784</v>
      </c>
      <c r="V729" s="269">
        <v>54997</v>
      </c>
      <c r="W729" s="270">
        <v>0.919928408938847</v>
      </c>
      <c r="X729" s="270">
        <v>0.891650099403579</v>
      </c>
      <c r="Y729" s="271">
        <v>0.889861039629439</v>
      </c>
      <c r="Z729" s="271">
        <v>0.929889298892989</v>
      </c>
      <c r="AA729" s="298">
        <v>0.00178905977413957</v>
      </c>
      <c r="AB729" s="267">
        <v>13305</v>
      </c>
      <c r="AC729" s="267">
        <v>12142</v>
      </c>
      <c r="AD729" s="267">
        <v>14168</v>
      </c>
      <c r="AE729" s="267">
        <v>13168</v>
      </c>
      <c r="AF729" s="271">
        <v>0.912589252160842</v>
      </c>
      <c r="AG729" s="271">
        <v>0.929418407679277</v>
      </c>
      <c r="AH729" s="298">
        <v>-0.0168291555184354</v>
      </c>
    </row>
    <row r="730" spans="1:34">
      <c r="A730" s="318" t="s">
        <v>1158</v>
      </c>
      <c r="B730" s="324" t="s">
        <v>3354</v>
      </c>
      <c r="C730" s="296" t="s">
        <v>1259</v>
      </c>
      <c r="D730" s="324" t="s">
        <v>1260</v>
      </c>
      <c r="E730" s="266">
        <v>1854</v>
      </c>
      <c r="F730" s="266">
        <v>1837</v>
      </c>
      <c r="G730" s="266">
        <v>1703</v>
      </c>
      <c r="H730" s="267">
        <v>1829</v>
      </c>
      <c r="I730" s="267">
        <v>1805</v>
      </c>
      <c r="J730" s="267">
        <v>1682</v>
      </c>
      <c r="K730" s="267">
        <v>1751</v>
      </c>
      <c r="L730" s="267">
        <v>1731</v>
      </c>
      <c r="M730" s="267">
        <v>1654</v>
      </c>
      <c r="N730" s="270">
        <v>0.988141843971631</v>
      </c>
      <c r="O730" s="269">
        <v>52248</v>
      </c>
      <c r="P730" s="297">
        <v>0.9</v>
      </c>
      <c r="Q730" s="270">
        <v>0.990830636461704</v>
      </c>
      <c r="R730" s="270">
        <v>0.986878075451066</v>
      </c>
      <c r="S730" s="270">
        <v>0.988577955454026</v>
      </c>
      <c r="T730" s="298">
        <v>0.00395256101063823</v>
      </c>
      <c r="U730" s="269">
        <v>52875</v>
      </c>
      <c r="V730" s="269">
        <v>49228</v>
      </c>
      <c r="W730" s="270">
        <v>0.931026004728132</v>
      </c>
      <c r="X730" s="270">
        <v>0.918554476806904</v>
      </c>
      <c r="Y730" s="271">
        <v>0.91962821213778</v>
      </c>
      <c r="Z730" s="271">
        <v>0.944603083952027</v>
      </c>
      <c r="AA730" s="298">
        <v>-0.00107373533087629</v>
      </c>
      <c r="AB730" s="267">
        <v>12499</v>
      </c>
      <c r="AC730" s="267">
        <v>11675</v>
      </c>
      <c r="AD730" s="267">
        <v>12542</v>
      </c>
      <c r="AE730" s="267">
        <v>11762</v>
      </c>
      <c r="AF730" s="271">
        <v>0.934074725978078</v>
      </c>
      <c r="AG730" s="271">
        <v>0.937808961888056</v>
      </c>
      <c r="AH730" s="298">
        <v>-0.0037342359099779</v>
      </c>
    </row>
    <row r="731" spans="1:34">
      <c r="A731" s="318" t="s">
        <v>1158</v>
      </c>
      <c r="B731" s="324" t="s">
        <v>3354</v>
      </c>
      <c r="C731" s="296" t="s">
        <v>1261</v>
      </c>
      <c r="D731" s="324" t="s">
        <v>1262</v>
      </c>
      <c r="E731" s="266">
        <v>3001</v>
      </c>
      <c r="F731" s="266">
        <v>2925</v>
      </c>
      <c r="G731" s="266">
        <v>2850</v>
      </c>
      <c r="H731" s="267">
        <v>3069</v>
      </c>
      <c r="I731" s="267">
        <v>2854</v>
      </c>
      <c r="J731" s="267">
        <v>2802</v>
      </c>
      <c r="K731" s="267">
        <v>2821</v>
      </c>
      <c r="L731" s="267">
        <v>2734</v>
      </c>
      <c r="M731" s="267">
        <v>2687</v>
      </c>
      <c r="N731" s="270">
        <v>0.963689288862087</v>
      </c>
      <c r="O731" s="269">
        <v>83097</v>
      </c>
      <c r="P731" s="297">
        <v>0.9</v>
      </c>
      <c r="Q731" s="270">
        <v>0.974675108297234</v>
      </c>
      <c r="R731" s="270">
        <v>0.929944607363962</v>
      </c>
      <c r="S731" s="270">
        <v>0.969159872385679</v>
      </c>
      <c r="T731" s="298">
        <v>0.044730500933272</v>
      </c>
      <c r="U731" s="269">
        <v>86228</v>
      </c>
      <c r="V731" s="269">
        <v>80912</v>
      </c>
      <c r="W731" s="270">
        <v>0.938349492044348</v>
      </c>
      <c r="X731" s="270">
        <v>0.949683438853715</v>
      </c>
      <c r="Y731" s="271">
        <v>0.913000977517107</v>
      </c>
      <c r="Z731" s="271">
        <v>0.952499113789436</v>
      </c>
      <c r="AA731" s="298">
        <v>0.0366824613366089</v>
      </c>
      <c r="AB731" s="267">
        <v>20461</v>
      </c>
      <c r="AC731" s="267">
        <v>19259</v>
      </c>
      <c r="AD731" s="267">
        <v>20395</v>
      </c>
      <c r="AE731" s="267">
        <v>19148</v>
      </c>
      <c r="AF731" s="271">
        <v>0.941254093152827</v>
      </c>
      <c r="AG731" s="271">
        <v>0.938857563128218</v>
      </c>
      <c r="AH731" s="298">
        <v>0.00239653002460971</v>
      </c>
    </row>
    <row r="732" spans="1:34">
      <c r="A732" s="318" t="s">
        <v>1158</v>
      </c>
      <c r="B732" s="324" t="s">
        <v>3354</v>
      </c>
      <c r="C732" s="296" t="s">
        <v>1263</v>
      </c>
      <c r="D732" s="324" t="s">
        <v>1264</v>
      </c>
      <c r="E732" s="266">
        <v>1122</v>
      </c>
      <c r="F732" s="266">
        <v>1111</v>
      </c>
      <c r="G732" s="266">
        <v>1073</v>
      </c>
      <c r="H732" s="267">
        <v>1119</v>
      </c>
      <c r="I732" s="267">
        <v>1107</v>
      </c>
      <c r="J732" s="267">
        <v>1089</v>
      </c>
      <c r="K732" s="267">
        <v>1089</v>
      </c>
      <c r="L732" s="267">
        <v>1078</v>
      </c>
      <c r="M732" s="267">
        <v>1051</v>
      </c>
      <c r="N732" s="270">
        <v>0.987573122529644</v>
      </c>
      <c r="O732" s="269">
        <v>31232</v>
      </c>
      <c r="P732" s="297">
        <v>0.9</v>
      </c>
      <c r="Q732" s="270">
        <v>0.990196078431373</v>
      </c>
      <c r="R732" s="270">
        <v>0.989276139410188</v>
      </c>
      <c r="S732" s="270">
        <v>0.98989898989899</v>
      </c>
      <c r="T732" s="298">
        <v>0.000919939021184923</v>
      </c>
      <c r="U732" s="269">
        <v>31625</v>
      </c>
      <c r="V732" s="269">
        <v>30474</v>
      </c>
      <c r="W732" s="270">
        <v>0.963604743083004</v>
      </c>
      <c r="X732" s="270">
        <v>0.95632798573975</v>
      </c>
      <c r="Y732" s="271">
        <v>0.973190348525469</v>
      </c>
      <c r="Z732" s="271">
        <v>0.965105601469238</v>
      </c>
      <c r="AA732" s="298">
        <v>-0.0168623627857187</v>
      </c>
      <c r="AB732" s="267">
        <v>7735</v>
      </c>
      <c r="AC732" s="267">
        <v>7479</v>
      </c>
      <c r="AD732" s="267">
        <v>7508</v>
      </c>
      <c r="AE732" s="267">
        <v>7258</v>
      </c>
      <c r="AF732" s="271">
        <v>0.966903684550743</v>
      </c>
      <c r="AG732" s="271">
        <v>0.966702184336708</v>
      </c>
      <c r="AH732" s="298">
        <v>0.000201500214035866</v>
      </c>
    </row>
    <row r="733" spans="1:34">
      <c r="A733" s="318" t="s">
        <v>1158</v>
      </c>
      <c r="B733" s="324" t="s">
        <v>3354</v>
      </c>
      <c r="C733" s="296" t="s">
        <v>1265</v>
      </c>
      <c r="D733" s="324" t="s">
        <v>1266</v>
      </c>
      <c r="E733" s="266">
        <v>1689</v>
      </c>
      <c r="F733" s="266">
        <v>1686</v>
      </c>
      <c r="G733" s="266">
        <v>1642</v>
      </c>
      <c r="H733" s="267">
        <v>1788</v>
      </c>
      <c r="I733" s="267">
        <v>1787</v>
      </c>
      <c r="J733" s="267">
        <v>1722</v>
      </c>
      <c r="K733" s="267">
        <v>1613</v>
      </c>
      <c r="L733" s="267">
        <v>1611</v>
      </c>
      <c r="M733" s="267">
        <v>1581</v>
      </c>
      <c r="N733" s="270">
        <v>0.999306532868302</v>
      </c>
      <c r="O733" s="269">
        <v>48995</v>
      </c>
      <c r="P733" s="297">
        <v>0.9</v>
      </c>
      <c r="Q733" s="270">
        <v>0.998223801065719</v>
      </c>
      <c r="R733" s="270">
        <v>0.999440715883669</v>
      </c>
      <c r="S733" s="270">
        <v>0.998760074395536</v>
      </c>
      <c r="T733" s="298">
        <v>-0.0012169148179495</v>
      </c>
      <c r="U733" s="269">
        <v>49029</v>
      </c>
      <c r="V733" s="269">
        <v>47877</v>
      </c>
      <c r="W733" s="270">
        <v>0.976503701890718</v>
      </c>
      <c r="X733" s="270">
        <v>0.972172883362937</v>
      </c>
      <c r="Y733" s="271">
        <v>0.963087248322148</v>
      </c>
      <c r="Z733" s="271">
        <v>0.98016119032858</v>
      </c>
      <c r="AA733" s="298">
        <v>0.00908563504078896</v>
      </c>
      <c r="AB733" s="267">
        <v>11774</v>
      </c>
      <c r="AC733" s="267">
        <v>11482</v>
      </c>
      <c r="AD733" s="267">
        <v>11692</v>
      </c>
      <c r="AE733" s="267">
        <v>11410</v>
      </c>
      <c r="AF733" s="271">
        <v>0.975199592322066</v>
      </c>
      <c r="AG733" s="271">
        <v>0.975880944235375</v>
      </c>
      <c r="AH733" s="298">
        <v>-0.000681351913309092</v>
      </c>
    </row>
    <row r="734" spans="1:34">
      <c r="A734" s="318" t="s">
        <v>1158</v>
      </c>
      <c r="B734" s="324" t="s">
        <v>3354</v>
      </c>
      <c r="C734" s="296" t="s">
        <v>1267</v>
      </c>
      <c r="D734" s="324" t="s">
        <v>1268</v>
      </c>
      <c r="E734" s="266">
        <v>2374</v>
      </c>
      <c r="F734" s="266">
        <v>2371</v>
      </c>
      <c r="G734" s="266">
        <v>2232</v>
      </c>
      <c r="H734" s="267">
        <v>2572</v>
      </c>
      <c r="I734" s="267">
        <v>2571</v>
      </c>
      <c r="J734" s="267">
        <v>2442</v>
      </c>
      <c r="K734" s="267">
        <v>2379</v>
      </c>
      <c r="L734" s="267">
        <v>2378</v>
      </c>
      <c r="M734" s="267">
        <v>2279</v>
      </c>
      <c r="N734" s="270">
        <v>0.996060894919816</v>
      </c>
      <c r="O734" s="269">
        <v>71055</v>
      </c>
      <c r="P734" s="297">
        <v>0.9</v>
      </c>
      <c r="Q734" s="270">
        <v>0.998736310025274</v>
      </c>
      <c r="R734" s="270">
        <v>0.999611197511664</v>
      </c>
      <c r="S734" s="270">
        <v>0.99957965531736</v>
      </c>
      <c r="T734" s="298">
        <v>-0.000874887486390197</v>
      </c>
      <c r="U734" s="269">
        <v>71336</v>
      </c>
      <c r="V734" s="269">
        <v>67997</v>
      </c>
      <c r="W734" s="270">
        <v>0.953193338566783</v>
      </c>
      <c r="X734" s="270">
        <v>0.940185341196293</v>
      </c>
      <c r="Y734" s="271">
        <v>0.94945567651633</v>
      </c>
      <c r="Z734" s="271">
        <v>0.957965531736024</v>
      </c>
      <c r="AA734" s="298">
        <v>-0.00927033532003652</v>
      </c>
      <c r="AB734" s="267">
        <v>16806</v>
      </c>
      <c r="AC734" s="267">
        <v>16028</v>
      </c>
      <c r="AD734" s="267">
        <v>16766</v>
      </c>
      <c r="AE734" s="267">
        <v>16015</v>
      </c>
      <c r="AF734" s="271">
        <v>0.953707009401404</v>
      </c>
      <c r="AG734" s="271">
        <v>0.955206966479781</v>
      </c>
      <c r="AH734" s="298">
        <v>-0.00149995707837625</v>
      </c>
    </row>
    <row r="735" spans="1:34">
      <c r="A735" s="318" t="s">
        <v>1158</v>
      </c>
      <c r="B735" s="324" t="s">
        <v>3354</v>
      </c>
      <c r="C735" s="296" t="s">
        <v>1269</v>
      </c>
      <c r="D735" s="324" t="s">
        <v>1270</v>
      </c>
      <c r="E735" s="266">
        <v>5542</v>
      </c>
      <c r="F735" s="266">
        <v>5244</v>
      </c>
      <c r="G735" s="266">
        <v>5030</v>
      </c>
      <c r="H735" s="267">
        <v>5699</v>
      </c>
      <c r="I735" s="267">
        <v>5251</v>
      </c>
      <c r="J735" s="267">
        <v>4960</v>
      </c>
      <c r="K735" s="267">
        <v>5247</v>
      </c>
      <c r="L735" s="267">
        <v>5001</v>
      </c>
      <c r="M735" s="267">
        <v>4853</v>
      </c>
      <c r="N735" s="270">
        <v>0.945041248372587</v>
      </c>
      <c r="O735" s="269">
        <v>153160</v>
      </c>
      <c r="P735" s="297">
        <v>0.9</v>
      </c>
      <c r="Q735" s="270">
        <v>0.946228798267773</v>
      </c>
      <c r="R735" s="270">
        <v>0.921389717494297</v>
      </c>
      <c r="S735" s="270">
        <v>0.953116066323613</v>
      </c>
      <c r="T735" s="298">
        <v>0.0248390807734762</v>
      </c>
      <c r="U735" s="269">
        <v>162067</v>
      </c>
      <c r="V735" s="269">
        <v>148767</v>
      </c>
      <c r="W735" s="270">
        <v>0.917935174958505</v>
      </c>
      <c r="X735" s="270">
        <v>0.907614579574161</v>
      </c>
      <c r="Y735" s="271">
        <v>0.870328127741709</v>
      </c>
      <c r="Z735" s="271">
        <v>0.924909472079283</v>
      </c>
      <c r="AA735" s="298">
        <v>0.0372864518324518</v>
      </c>
      <c r="AB735" s="267">
        <v>38366</v>
      </c>
      <c r="AC735" s="267">
        <v>34973</v>
      </c>
      <c r="AD735" s="267">
        <v>38632</v>
      </c>
      <c r="AE735" s="267">
        <v>35406</v>
      </c>
      <c r="AF735" s="271">
        <v>0.911562320804879</v>
      </c>
      <c r="AG735" s="271">
        <v>0.916494098156968</v>
      </c>
      <c r="AH735" s="298">
        <v>-0.00493177735208905</v>
      </c>
    </row>
    <row r="736" spans="1:34">
      <c r="A736" s="318" t="s">
        <v>1158</v>
      </c>
      <c r="B736" s="324" t="s">
        <v>3354</v>
      </c>
      <c r="C736" s="296" t="s">
        <v>1271</v>
      </c>
      <c r="D736" s="324" t="s">
        <v>1272</v>
      </c>
      <c r="E736" s="266">
        <v>3414</v>
      </c>
      <c r="F736" s="266">
        <v>3335</v>
      </c>
      <c r="G736" s="266">
        <v>3197</v>
      </c>
      <c r="H736" s="267">
        <v>3457</v>
      </c>
      <c r="I736" s="267">
        <v>3267</v>
      </c>
      <c r="J736" s="267">
        <v>3177</v>
      </c>
      <c r="K736" s="267">
        <v>3181</v>
      </c>
      <c r="L736" s="267">
        <v>3129</v>
      </c>
      <c r="M736" s="267">
        <v>3022</v>
      </c>
      <c r="N736" s="270">
        <v>0.977346013287336</v>
      </c>
      <c r="O736" s="269">
        <v>95474</v>
      </c>
      <c r="P736" s="297">
        <v>0.9</v>
      </c>
      <c r="Q736" s="270">
        <v>0.976859988283538</v>
      </c>
      <c r="R736" s="270">
        <v>0.945039051200463</v>
      </c>
      <c r="S736" s="270">
        <v>0.983652939327256</v>
      </c>
      <c r="T736" s="298">
        <v>0.0318209370830755</v>
      </c>
      <c r="U736" s="269">
        <v>97687</v>
      </c>
      <c r="V736" s="269">
        <v>92170</v>
      </c>
      <c r="W736" s="270">
        <v>0.943523703256319</v>
      </c>
      <c r="X736" s="270">
        <v>0.936438195664909</v>
      </c>
      <c r="Y736" s="271">
        <v>0.919004917558577</v>
      </c>
      <c r="Z736" s="271">
        <v>0.95001571832757</v>
      </c>
      <c r="AA736" s="298">
        <v>0.0174332781063323</v>
      </c>
      <c r="AB736" s="267">
        <v>23223</v>
      </c>
      <c r="AC736" s="267">
        <v>21838</v>
      </c>
      <c r="AD736" s="267">
        <v>23345</v>
      </c>
      <c r="AE736" s="267">
        <v>22080</v>
      </c>
      <c r="AF736" s="271">
        <v>0.940360849158162</v>
      </c>
      <c r="AG736" s="271">
        <v>0.945812807881773</v>
      </c>
      <c r="AH736" s="298">
        <v>-0.00545195872361115</v>
      </c>
    </row>
    <row r="737" spans="1:34">
      <c r="A737" s="318" t="s">
        <v>1158</v>
      </c>
      <c r="B737" s="324" t="s">
        <v>3354</v>
      </c>
      <c r="C737" s="296" t="s">
        <v>1273</v>
      </c>
      <c r="D737" s="324" t="s">
        <v>1274</v>
      </c>
      <c r="E737" s="266">
        <v>2582</v>
      </c>
      <c r="F737" s="266">
        <v>2565</v>
      </c>
      <c r="G737" s="266">
        <v>2454</v>
      </c>
      <c r="H737" s="267">
        <v>2562</v>
      </c>
      <c r="I737" s="267">
        <v>2549</v>
      </c>
      <c r="J737" s="267">
        <v>2420</v>
      </c>
      <c r="K737" s="267">
        <v>2392</v>
      </c>
      <c r="L737" s="267">
        <v>2371</v>
      </c>
      <c r="M737" s="267">
        <v>2282</v>
      </c>
      <c r="N737" s="270">
        <v>0.992806982628721</v>
      </c>
      <c r="O737" s="269">
        <v>69840</v>
      </c>
      <c r="P737" s="297">
        <v>0.9</v>
      </c>
      <c r="Q737" s="270">
        <v>0.993415956622773</v>
      </c>
      <c r="R737" s="270">
        <v>0.994925839188134</v>
      </c>
      <c r="S737" s="270">
        <v>0.991220735785953</v>
      </c>
      <c r="T737" s="298">
        <v>-0.00150988256536122</v>
      </c>
      <c r="U737" s="269">
        <v>70346</v>
      </c>
      <c r="V737" s="269">
        <v>67041</v>
      </c>
      <c r="W737" s="270">
        <v>0.95301793989708</v>
      </c>
      <c r="X737" s="270">
        <v>0.950426026336173</v>
      </c>
      <c r="Y737" s="271">
        <v>0.944574551131928</v>
      </c>
      <c r="Z737" s="271">
        <v>0.954013377926421</v>
      </c>
      <c r="AA737" s="298">
        <v>0.00585147520424523</v>
      </c>
      <c r="AB737" s="267">
        <v>17155</v>
      </c>
      <c r="AC737" s="267">
        <v>16349</v>
      </c>
      <c r="AD737" s="267">
        <v>16759</v>
      </c>
      <c r="AE737" s="267">
        <v>15968</v>
      </c>
      <c r="AF737" s="271">
        <v>0.953016613232294</v>
      </c>
      <c r="AG737" s="271">
        <v>0.952801479801897</v>
      </c>
      <c r="AH737" s="298">
        <v>0.000215133430396364</v>
      </c>
    </row>
    <row r="738" spans="1:34">
      <c r="A738" s="318" t="s">
        <v>1158</v>
      </c>
      <c r="B738" s="324" t="s">
        <v>3354</v>
      </c>
      <c r="C738" s="296" t="s">
        <v>1275</v>
      </c>
      <c r="D738" s="324" t="s">
        <v>1276</v>
      </c>
      <c r="E738" s="266">
        <v>3062</v>
      </c>
      <c r="F738" s="266">
        <v>3012</v>
      </c>
      <c r="G738" s="266">
        <v>2904</v>
      </c>
      <c r="H738" s="267">
        <v>3236</v>
      </c>
      <c r="I738" s="267">
        <v>3189</v>
      </c>
      <c r="J738" s="267">
        <v>3099</v>
      </c>
      <c r="K738" s="267">
        <v>3001</v>
      </c>
      <c r="L738" s="267">
        <v>2987</v>
      </c>
      <c r="M738" s="267">
        <v>2913</v>
      </c>
      <c r="N738" s="270">
        <v>0.989249811788672</v>
      </c>
      <c r="O738" s="269">
        <v>89353</v>
      </c>
      <c r="P738" s="297">
        <v>0.9</v>
      </c>
      <c r="Q738" s="270">
        <v>0.983670803396473</v>
      </c>
      <c r="R738" s="270">
        <v>0.985475896168109</v>
      </c>
      <c r="S738" s="270">
        <v>0.995334888370543</v>
      </c>
      <c r="T738" s="298">
        <v>-0.00180509277163587</v>
      </c>
      <c r="U738" s="269">
        <v>90324</v>
      </c>
      <c r="V738" s="269">
        <v>86997</v>
      </c>
      <c r="W738" s="270">
        <v>0.963165935963863</v>
      </c>
      <c r="X738" s="270">
        <v>0.948399738732854</v>
      </c>
      <c r="Y738" s="271">
        <v>0.957663782447466</v>
      </c>
      <c r="Z738" s="271">
        <v>0.970676441186271</v>
      </c>
      <c r="AA738" s="298">
        <v>-0.00926404371461165</v>
      </c>
      <c r="AB738" s="267">
        <v>21556</v>
      </c>
      <c r="AC738" s="267">
        <v>20728</v>
      </c>
      <c r="AD738" s="267">
        <v>21736</v>
      </c>
      <c r="AE738" s="267">
        <v>20934</v>
      </c>
      <c r="AF738" s="271">
        <v>0.961588420857302</v>
      </c>
      <c r="AG738" s="271">
        <v>0.963102686786897</v>
      </c>
      <c r="AH738" s="298">
        <v>-0.00151426592959547</v>
      </c>
    </row>
    <row r="739" spans="1:34">
      <c r="A739" s="318" t="s">
        <v>1158</v>
      </c>
      <c r="B739" s="324" t="s">
        <v>3354</v>
      </c>
      <c r="C739" s="296" t="s">
        <v>1277</v>
      </c>
      <c r="D739" s="324" t="s">
        <v>1278</v>
      </c>
      <c r="E739" s="266">
        <v>1463</v>
      </c>
      <c r="F739" s="266">
        <v>1446</v>
      </c>
      <c r="G739" s="266">
        <v>1426</v>
      </c>
      <c r="H739" s="267">
        <v>1385</v>
      </c>
      <c r="I739" s="267">
        <v>1363</v>
      </c>
      <c r="J739" s="267">
        <v>1337</v>
      </c>
      <c r="K739" s="267">
        <v>1335</v>
      </c>
      <c r="L739" s="267">
        <v>1322</v>
      </c>
      <c r="M739" s="267">
        <v>1301</v>
      </c>
      <c r="N739" s="270">
        <v>0.989224137931034</v>
      </c>
      <c r="O739" s="269">
        <v>41769</v>
      </c>
      <c r="P739" s="297">
        <v>0.9</v>
      </c>
      <c r="Q739" s="270">
        <v>0.98838004101162</v>
      </c>
      <c r="R739" s="270">
        <v>0.984115523465704</v>
      </c>
      <c r="S739" s="270">
        <v>0.990262172284644</v>
      </c>
      <c r="T739" s="298">
        <v>0.00426451754591595</v>
      </c>
      <c r="U739" s="269">
        <v>42224</v>
      </c>
      <c r="V739" s="269">
        <v>40992</v>
      </c>
      <c r="W739" s="270">
        <v>0.970822281167109</v>
      </c>
      <c r="X739" s="270">
        <v>0.974709501025291</v>
      </c>
      <c r="Y739" s="271">
        <v>0.965342960288809</v>
      </c>
      <c r="Z739" s="271">
        <v>0.974531835205993</v>
      </c>
      <c r="AA739" s="298">
        <v>0.00936654073648191</v>
      </c>
      <c r="AB739" s="267">
        <v>9904</v>
      </c>
      <c r="AC739" s="267">
        <v>9639</v>
      </c>
      <c r="AD739" s="267">
        <v>10184</v>
      </c>
      <c r="AE739" s="267">
        <v>9866</v>
      </c>
      <c r="AF739" s="271">
        <v>0.973243134087238</v>
      </c>
      <c r="AG739" s="271">
        <v>0.968774548311076</v>
      </c>
      <c r="AH739" s="298">
        <v>0.00446858577616127</v>
      </c>
    </row>
    <row r="740" spans="1:34">
      <c r="A740" s="318" t="s">
        <v>1158</v>
      </c>
      <c r="B740" s="324" t="s">
        <v>3354</v>
      </c>
      <c r="C740" s="296" t="s">
        <v>1279</v>
      </c>
      <c r="D740" s="324" t="s">
        <v>1280</v>
      </c>
      <c r="E740" s="266">
        <v>3146</v>
      </c>
      <c r="F740" s="266">
        <v>3032</v>
      </c>
      <c r="G740" s="266">
        <v>2952</v>
      </c>
      <c r="H740" s="267">
        <v>3193</v>
      </c>
      <c r="I740" s="267">
        <v>3005</v>
      </c>
      <c r="J740" s="267">
        <v>2947</v>
      </c>
      <c r="K740" s="267">
        <v>3011</v>
      </c>
      <c r="L740" s="267">
        <v>2913</v>
      </c>
      <c r="M740" s="267">
        <v>2824</v>
      </c>
      <c r="N740" s="270">
        <v>0.942810318406266</v>
      </c>
      <c r="O740" s="269">
        <v>88594</v>
      </c>
      <c r="P740" s="297">
        <v>0.9</v>
      </c>
      <c r="Q740" s="270">
        <v>0.963763509218055</v>
      </c>
      <c r="R740" s="270">
        <v>0.941121202630755</v>
      </c>
      <c r="S740" s="270">
        <v>0.967452673530389</v>
      </c>
      <c r="T740" s="298">
        <v>0.0226423065872998</v>
      </c>
      <c r="U740" s="269">
        <v>93968</v>
      </c>
      <c r="V740" s="269">
        <v>87750</v>
      </c>
      <c r="W740" s="270">
        <v>0.933828537374425</v>
      </c>
      <c r="X740" s="270">
        <v>0.938334392879847</v>
      </c>
      <c r="Y740" s="271">
        <v>0.922956467272158</v>
      </c>
      <c r="Z740" s="271">
        <v>0.937894387246762</v>
      </c>
      <c r="AA740" s="298">
        <v>0.0153779256076896</v>
      </c>
      <c r="AB740" s="267">
        <v>21414</v>
      </c>
      <c r="AC740" s="267">
        <v>19976</v>
      </c>
      <c r="AD740" s="267">
        <v>21861</v>
      </c>
      <c r="AE740" s="267">
        <v>20401</v>
      </c>
      <c r="AF740" s="271">
        <v>0.932847669748763</v>
      </c>
      <c r="AG740" s="271">
        <v>0.93321440007319</v>
      </c>
      <c r="AH740" s="298">
        <v>-0.000366730324427134</v>
      </c>
    </row>
    <row r="741" spans="1:34">
      <c r="A741" s="318" t="s">
        <v>1158</v>
      </c>
      <c r="B741" s="324" t="s">
        <v>3354</v>
      </c>
      <c r="C741" s="296" t="s">
        <v>1281</v>
      </c>
      <c r="D741" s="324" t="s">
        <v>1282</v>
      </c>
      <c r="E741" s="266">
        <v>1984</v>
      </c>
      <c r="F741" s="266">
        <v>1969</v>
      </c>
      <c r="G741" s="266">
        <v>1845</v>
      </c>
      <c r="H741" s="267">
        <v>2169</v>
      </c>
      <c r="I741" s="267">
        <v>2135</v>
      </c>
      <c r="J741" s="267">
        <v>2053</v>
      </c>
      <c r="K741" s="267">
        <v>1893</v>
      </c>
      <c r="L741" s="267">
        <v>1861</v>
      </c>
      <c r="M741" s="267">
        <v>1800</v>
      </c>
      <c r="N741" s="270">
        <v>0.987010981468771</v>
      </c>
      <c r="O741" s="269">
        <v>57523</v>
      </c>
      <c r="P741" s="297">
        <v>0.9</v>
      </c>
      <c r="Q741" s="270">
        <v>0.992439516129032</v>
      </c>
      <c r="R741" s="270">
        <v>0.984324573536192</v>
      </c>
      <c r="S741" s="270">
        <v>0.983095615425251</v>
      </c>
      <c r="T741" s="298">
        <v>0.00811494259284051</v>
      </c>
      <c r="U741" s="269">
        <v>58280</v>
      </c>
      <c r="V741" s="269">
        <v>55035</v>
      </c>
      <c r="W741" s="270">
        <v>0.944320521619767</v>
      </c>
      <c r="X741" s="270">
        <v>0.929939516129032</v>
      </c>
      <c r="Y741" s="271">
        <v>0.946519133241125</v>
      </c>
      <c r="Z741" s="271">
        <v>0.950871632329635</v>
      </c>
      <c r="AA741" s="298">
        <v>-0.0165796171120927</v>
      </c>
      <c r="AB741" s="267">
        <v>14050</v>
      </c>
      <c r="AC741" s="267">
        <v>13270</v>
      </c>
      <c r="AD741" s="267">
        <v>13963</v>
      </c>
      <c r="AE741" s="267">
        <v>13222</v>
      </c>
      <c r="AF741" s="271">
        <v>0.944483985765125</v>
      </c>
      <c r="AG741" s="271">
        <v>0.946931175248872</v>
      </c>
      <c r="AH741" s="298">
        <v>-0.00244718948374745</v>
      </c>
    </row>
    <row r="742" spans="1:34">
      <c r="A742" s="318" t="s">
        <v>1158</v>
      </c>
      <c r="B742" s="324" t="s">
        <v>3354</v>
      </c>
      <c r="C742" s="296" t="s">
        <v>1283</v>
      </c>
      <c r="D742" s="324" t="s">
        <v>1284</v>
      </c>
      <c r="E742" s="266">
        <v>1747</v>
      </c>
      <c r="F742" s="266">
        <v>1689</v>
      </c>
      <c r="G742" s="266">
        <v>1652</v>
      </c>
      <c r="H742" s="267">
        <v>1832</v>
      </c>
      <c r="I742" s="267">
        <v>1773</v>
      </c>
      <c r="J742" s="267">
        <v>1716</v>
      </c>
      <c r="K742" s="267">
        <v>1679</v>
      </c>
      <c r="L742" s="267">
        <v>1628</v>
      </c>
      <c r="M742" s="267">
        <v>1575</v>
      </c>
      <c r="N742" s="270">
        <v>0.971415408036537</v>
      </c>
      <c r="O742" s="269">
        <v>48495</v>
      </c>
      <c r="P742" s="297">
        <v>0.9</v>
      </c>
      <c r="Q742" s="270">
        <v>0.966800228963938</v>
      </c>
      <c r="R742" s="270">
        <v>0.967794759825327</v>
      </c>
      <c r="S742" s="270">
        <v>0.969624776652769</v>
      </c>
      <c r="T742" s="298">
        <v>-0.000994530861389342</v>
      </c>
      <c r="U742" s="269">
        <v>49922</v>
      </c>
      <c r="V742" s="269">
        <v>46872</v>
      </c>
      <c r="W742" s="270">
        <v>0.938904691318457</v>
      </c>
      <c r="X742" s="270">
        <v>0.945621064682313</v>
      </c>
      <c r="Y742" s="271">
        <v>0.936681222707424</v>
      </c>
      <c r="Z742" s="271">
        <v>0.938058368076236</v>
      </c>
      <c r="AA742" s="298">
        <v>0.00893984197488895</v>
      </c>
      <c r="AB742" s="267">
        <v>12097</v>
      </c>
      <c r="AC742" s="267">
        <v>11421</v>
      </c>
      <c r="AD742" s="267">
        <v>12244</v>
      </c>
      <c r="AE742" s="267">
        <v>11447</v>
      </c>
      <c r="AF742" s="271">
        <v>0.944118376456973</v>
      </c>
      <c r="AG742" s="271">
        <v>0.934906893172166</v>
      </c>
      <c r="AH742" s="298">
        <v>0.00921148328480692</v>
      </c>
    </row>
    <row r="743" spans="1:34">
      <c r="A743" s="318" t="s">
        <v>1158</v>
      </c>
      <c r="B743" s="324" t="s">
        <v>3354</v>
      </c>
      <c r="C743" s="296" t="s">
        <v>1285</v>
      </c>
      <c r="D743" s="324" t="s">
        <v>1286</v>
      </c>
      <c r="E743" s="266">
        <v>1165</v>
      </c>
      <c r="F743" s="266">
        <v>1164</v>
      </c>
      <c r="G743" s="266">
        <v>1139</v>
      </c>
      <c r="H743" s="267">
        <v>1211</v>
      </c>
      <c r="I743" s="267">
        <v>1211</v>
      </c>
      <c r="J743" s="267">
        <v>1178</v>
      </c>
      <c r="K743" s="267">
        <v>1098</v>
      </c>
      <c r="L743" s="267">
        <v>1097</v>
      </c>
      <c r="M743" s="267">
        <v>1080</v>
      </c>
      <c r="N743" s="270">
        <v>0.999087896385029</v>
      </c>
      <c r="O743" s="269">
        <v>32861</v>
      </c>
      <c r="P743" s="297">
        <v>0.9</v>
      </c>
      <c r="Q743" s="270">
        <v>0.999141630901288</v>
      </c>
      <c r="R743" s="270">
        <v>1</v>
      </c>
      <c r="S743" s="270">
        <v>0.999089253187614</v>
      </c>
      <c r="T743" s="298">
        <v>-0.000858369098712397</v>
      </c>
      <c r="U743" s="269">
        <v>32891</v>
      </c>
      <c r="V743" s="269">
        <v>32036</v>
      </c>
      <c r="W743" s="270">
        <v>0.974005046973336</v>
      </c>
      <c r="X743" s="270">
        <v>0.977682403433476</v>
      </c>
      <c r="Y743" s="271">
        <v>0.972749793559042</v>
      </c>
      <c r="Z743" s="271">
        <v>0.983606557377049</v>
      </c>
      <c r="AA743" s="298">
        <v>0.00493260987443422</v>
      </c>
      <c r="AB743" s="267">
        <v>7922</v>
      </c>
      <c r="AC743" s="267">
        <v>7738</v>
      </c>
      <c r="AD743" s="267">
        <v>7954</v>
      </c>
      <c r="AE743" s="267">
        <v>7762</v>
      </c>
      <c r="AF743" s="271">
        <v>0.97677354203484</v>
      </c>
      <c r="AG743" s="271">
        <v>0.975861201910988</v>
      </c>
      <c r="AH743" s="298">
        <v>0.000912340123851552</v>
      </c>
    </row>
    <row r="744" spans="1:34">
      <c r="A744" s="318" t="s">
        <v>1158</v>
      </c>
      <c r="B744" s="324" t="s">
        <v>3356</v>
      </c>
      <c r="C744" s="296" t="s">
        <v>1287</v>
      </c>
      <c r="D744" s="324" t="s">
        <v>1288</v>
      </c>
      <c r="E744" s="266">
        <v>2216</v>
      </c>
      <c r="F744" s="266">
        <v>2147</v>
      </c>
      <c r="G744" s="266">
        <v>2064</v>
      </c>
      <c r="H744" s="267">
        <v>2296</v>
      </c>
      <c r="I744" s="267">
        <v>2205</v>
      </c>
      <c r="J744" s="267">
        <v>2138</v>
      </c>
      <c r="K744" s="267">
        <v>2151</v>
      </c>
      <c r="L744" s="267">
        <v>2076</v>
      </c>
      <c r="M744" s="267">
        <v>2026</v>
      </c>
      <c r="N744" s="270">
        <v>0.950157282164203</v>
      </c>
      <c r="O744" s="269">
        <v>60411</v>
      </c>
      <c r="P744" s="297">
        <v>0.9</v>
      </c>
      <c r="Q744" s="270">
        <v>0.968862815884477</v>
      </c>
      <c r="R744" s="270">
        <v>0.960365853658537</v>
      </c>
      <c r="S744" s="270">
        <v>0.96513249651325</v>
      </c>
      <c r="T744" s="298">
        <v>0.00849696222593999</v>
      </c>
      <c r="U744" s="269">
        <v>63580</v>
      </c>
      <c r="V744" s="269">
        <v>58831</v>
      </c>
      <c r="W744" s="270">
        <v>0.925306700220195</v>
      </c>
      <c r="X744" s="270">
        <v>0.931407942238267</v>
      </c>
      <c r="Y744" s="271">
        <v>0.931184668989547</v>
      </c>
      <c r="Z744" s="271">
        <v>0.941887494188749</v>
      </c>
      <c r="AA744" s="298">
        <v>0.000223273248720179</v>
      </c>
      <c r="AB744" s="267">
        <v>15255</v>
      </c>
      <c r="AC744" s="267">
        <v>14236</v>
      </c>
      <c r="AD744" s="267">
        <v>15597</v>
      </c>
      <c r="AE744" s="267">
        <v>14369</v>
      </c>
      <c r="AF744" s="271">
        <v>0.93320222877745</v>
      </c>
      <c r="AG744" s="271">
        <v>0.921266910303263</v>
      </c>
      <c r="AH744" s="298">
        <v>0.0119353184741866</v>
      </c>
    </row>
    <row r="745" spans="1:34">
      <c r="A745" s="318" t="s">
        <v>1158</v>
      </c>
      <c r="B745" s="324" t="s">
        <v>3356</v>
      </c>
      <c r="C745" s="296" t="s">
        <v>1289</v>
      </c>
      <c r="D745" s="324" t="s">
        <v>1290</v>
      </c>
      <c r="E745" s="266">
        <v>4214</v>
      </c>
      <c r="F745" s="266">
        <v>4007</v>
      </c>
      <c r="G745" s="266">
        <v>3953</v>
      </c>
      <c r="H745" s="267">
        <v>4316</v>
      </c>
      <c r="I745" s="267">
        <v>4169</v>
      </c>
      <c r="J745" s="267">
        <v>4005</v>
      </c>
      <c r="K745" s="267">
        <v>3994</v>
      </c>
      <c r="L745" s="267">
        <v>3766</v>
      </c>
      <c r="M745" s="267">
        <v>3694</v>
      </c>
      <c r="N745" s="270">
        <v>0.961623167444612</v>
      </c>
      <c r="O745" s="269">
        <v>117018</v>
      </c>
      <c r="P745" s="297">
        <v>0.9</v>
      </c>
      <c r="Q745" s="270">
        <v>0.950878025628856</v>
      </c>
      <c r="R745" s="270">
        <v>0.965940685820204</v>
      </c>
      <c r="S745" s="270">
        <v>0.942914371557336</v>
      </c>
      <c r="T745" s="298">
        <v>-0.0150626601913477</v>
      </c>
      <c r="U745" s="269">
        <v>121688</v>
      </c>
      <c r="V745" s="269">
        <v>115048</v>
      </c>
      <c r="W745" s="270">
        <v>0.94543422523174</v>
      </c>
      <c r="X745" s="270">
        <v>0.938063597532036</v>
      </c>
      <c r="Y745" s="271">
        <v>0.927942539388322</v>
      </c>
      <c r="Z745" s="271">
        <v>0.924887330996495</v>
      </c>
      <c r="AA745" s="298">
        <v>0.0101210581437136</v>
      </c>
      <c r="AB745" s="267">
        <v>28976</v>
      </c>
      <c r="AC745" s="267">
        <v>27359</v>
      </c>
      <c r="AD745" s="267">
        <v>29581</v>
      </c>
      <c r="AE745" s="267">
        <v>28143</v>
      </c>
      <c r="AF745" s="271">
        <v>0.944195196024296</v>
      </c>
      <c r="AG745" s="271">
        <v>0.951387715087387</v>
      </c>
      <c r="AH745" s="298">
        <v>-0.00719251906309115</v>
      </c>
    </row>
    <row r="746" spans="1:34">
      <c r="A746" s="318" t="s">
        <v>1158</v>
      </c>
      <c r="B746" s="324" t="s">
        <v>3356</v>
      </c>
      <c r="C746" s="296" t="s">
        <v>1291</v>
      </c>
      <c r="D746" s="324" t="s">
        <v>1292</v>
      </c>
      <c r="E746" s="266">
        <v>3235</v>
      </c>
      <c r="F746" s="266">
        <v>2950</v>
      </c>
      <c r="G746" s="266">
        <v>2981</v>
      </c>
      <c r="H746" s="267">
        <v>3177</v>
      </c>
      <c r="I746" s="267">
        <v>3003</v>
      </c>
      <c r="J746" s="267">
        <v>2961</v>
      </c>
      <c r="K746" s="267">
        <v>3085</v>
      </c>
      <c r="L746" s="267">
        <v>2900</v>
      </c>
      <c r="M746" s="267">
        <v>2881</v>
      </c>
      <c r="N746" s="270">
        <v>0.909806113236748</v>
      </c>
      <c r="O746" s="269">
        <v>84652</v>
      </c>
      <c r="P746" s="297">
        <v>0.9</v>
      </c>
      <c r="Q746" s="270">
        <v>0.911901081916538</v>
      </c>
      <c r="R746" s="270">
        <v>0.9452313503305</v>
      </c>
      <c r="S746" s="270">
        <v>0.940032414910859</v>
      </c>
      <c r="T746" s="298">
        <v>-0.0333302684139626</v>
      </c>
      <c r="U746" s="269">
        <v>93044</v>
      </c>
      <c r="V746" s="269">
        <v>86905</v>
      </c>
      <c r="W746" s="270">
        <v>0.934020463436654</v>
      </c>
      <c r="X746" s="270">
        <v>0.921483771251932</v>
      </c>
      <c r="Y746" s="271">
        <v>0.932011331444759</v>
      </c>
      <c r="Z746" s="271">
        <v>0.93387358184765</v>
      </c>
      <c r="AA746" s="298">
        <v>-0.0105275601928272</v>
      </c>
      <c r="AB746" s="267">
        <v>22266</v>
      </c>
      <c r="AC746" s="267">
        <v>20895</v>
      </c>
      <c r="AD746" s="267">
        <v>23030</v>
      </c>
      <c r="AE746" s="267">
        <v>21654</v>
      </c>
      <c r="AF746" s="271">
        <v>0.938426300188628</v>
      </c>
      <c r="AG746" s="271">
        <v>0.940251845419019</v>
      </c>
      <c r="AH746" s="298">
        <v>-0.00182554523039025</v>
      </c>
    </row>
    <row r="747" spans="1:34">
      <c r="A747" s="318" t="s">
        <v>1158</v>
      </c>
      <c r="B747" s="324" t="s">
        <v>3356</v>
      </c>
      <c r="C747" s="296" t="s">
        <v>1293</v>
      </c>
      <c r="D747" s="324" t="s">
        <v>1294</v>
      </c>
      <c r="E747" s="266">
        <v>4089</v>
      </c>
      <c r="F747" s="266">
        <v>3954</v>
      </c>
      <c r="G747" s="266">
        <v>3892</v>
      </c>
      <c r="H747" s="267">
        <v>4088</v>
      </c>
      <c r="I747" s="267">
        <v>3892</v>
      </c>
      <c r="J747" s="267">
        <v>3878</v>
      </c>
      <c r="K747" s="267">
        <v>3744</v>
      </c>
      <c r="L747" s="267">
        <v>3622</v>
      </c>
      <c r="M747" s="267">
        <v>3553</v>
      </c>
      <c r="N747" s="270">
        <v>0.956156483233939</v>
      </c>
      <c r="O747" s="269">
        <v>107101</v>
      </c>
      <c r="P747" s="297">
        <v>0.9</v>
      </c>
      <c r="Q747" s="270">
        <v>0.966984592809978</v>
      </c>
      <c r="R747" s="270">
        <v>0.952054794520548</v>
      </c>
      <c r="S747" s="270">
        <v>0.96741452991453</v>
      </c>
      <c r="T747" s="298">
        <v>0.01492979828943</v>
      </c>
      <c r="U747" s="269">
        <v>112012</v>
      </c>
      <c r="V747" s="269">
        <v>105618</v>
      </c>
      <c r="W747" s="270">
        <v>0.942916830339606</v>
      </c>
      <c r="X747" s="270">
        <v>0.951821961359746</v>
      </c>
      <c r="Y747" s="271">
        <v>0.948630136986301</v>
      </c>
      <c r="Z747" s="271">
        <v>0.948985042735043</v>
      </c>
      <c r="AA747" s="298">
        <v>0.00319182437344423</v>
      </c>
      <c r="AB747" s="267">
        <v>27665</v>
      </c>
      <c r="AC747" s="267">
        <v>26270</v>
      </c>
      <c r="AD747" s="267">
        <v>27569</v>
      </c>
      <c r="AE747" s="267">
        <v>26118</v>
      </c>
      <c r="AF747" s="271">
        <v>0.949575275619013</v>
      </c>
      <c r="AG747" s="271">
        <v>0.947368421052632</v>
      </c>
      <c r="AH747" s="298">
        <v>0.0022068545663817</v>
      </c>
    </row>
    <row r="748" spans="1:34">
      <c r="A748" s="318" t="s">
        <v>1158</v>
      </c>
      <c r="B748" s="324" t="s">
        <v>3356</v>
      </c>
      <c r="C748" s="296" t="s">
        <v>1295</v>
      </c>
      <c r="D748" s="324" t="s">
        <v>1296</v>
      </c>
      <c r="E748" s="266">
        <v>2362</v>
      </c>
      <c r="F748" s="266">
        <v>2215</v>
      </c>
      <c r="G748" s="266">
        <v>2146</v>
      </c>
      <c r="H748" s="267">
        <v>2327</v>
      </c>
      <c r="I748" s="267">
        <v>2198</v>
      </c>
      <c r="J748" s="267">
        <v>2170</v>
      </c>
      <c r="K748" s="267">
        <v>2254</v>
      </c>
      <c r="L748" s="267">
        <v>2166</v>
      </c>
      <c r="M748" s="267">
        <v>2127</v>
      </c>
      <c r="N748" s="270">
        <v>0.916727560135407</v>
      </c>
      <c r="O748" s="269">
        <v>61473</v>
      </c>
      <c r="P748" s="297">
        <v>0.9</v>
      </c>
      <c r="Q748" s="270">
        <v>0.937764606265876</v>
      </c>
      <c r="R748" s="270">
        <v>0.944563816072196</v>
      </c>
      <c r="S748" s="270">
        <v>0.960958296362023</v>
      </c>
      <c r="T748" s="298">
        <v>-0.00679920980631965</v>
      </c>
      <c r="U748" s="269">
        <v>67057</v>
      </c>
      <c r="V748" s="269">
        <v>60675</v>
      </c>
      <c r="W748" s="270">
        <v>0.904827236530116</v>
      </c>
      <c r="X748" s="270">
        <v>0.908552074513124</v>
      </c>
      <c r="Y748" s="271">
        <v>0.932531155994843</v>
      </c>
      <c r="Z748" s="271">
        <v>0.943655723158829</v>
      </c>
      <c r="AA748" s="298">
        <v>-0.0239790814817187</v>
      </c>
      <c r="AB748" s="267">
        <v>15819</v>
      </c>
      <c r="AC748" s="267">
        <v>14596</v>
      </c>
      <c r="AD748" s="267">
        <v>16271</v>
      </c>
      <c r="AE748" s="267">
        <v>14722</v>
      </c>
      <c r="AF748" s="271">
        <v>0.922687906947342</v>
      </c>
      <c r="AG748" s="271">
        <v>0.90479995083277</v>
      </c>
      <c r="AH748" s="298">
        <v>0.0178879561145718</v>
      </c>
    </row>
    <row r="749" spans="1:34">
      <c r="A749" s="318" t="s">
        <v>1158</v>
      </c>
      <c r="B749" s="324" t="s">
        <v>3356</v>
      </c>
      <c r="C749" s="296" t="s">
        <v>1297</v>
      </c>
      <c r="D749" s="324" t="s">
        <v>1298</v>
      </c>
      <c r="E749" s="266">
        <v>3243</v>
      </c>
      <c r="F749" s="266">
        <v>3093</v>
      </c>
      <c r="G749" s="266">
        <v>2913</v>
      </c>
      <c r="H749" s="267">
        <v>3225</v>
      </c>
      <c r="I749" s="267">
        <v>3128</v>
      </c>
      <c r="J749" s="267">
        <v>2996</v>
      </c>
      <c r="K749" s="267">
        <v>2992</v>
      </c>
      <c r="L749" s="267">
        <v>2870</v>
      </c>
      <c r="M749" s="267">
        <v>2752</v>
      </c>
      <c r="N749" s="270">
        <v>0.946255138455979</v>
      </c>
      <c r="O749" s="269">
        <v>83789</v>
      </c>
      <c r="P749" s="297">
        <v>0.9</v>
      </c>
      <c r="Q749" s="270">
        <v>0.953746530989824</v>
      </c>
      <c r="R749" s="270">
        <v>0.969922480620155</v>
      </c>
      <c r="S749" s="270">
        <v>0.959224598930481</v>
      </c>
      <c r="T749" s="298">
        <v>-0.0161759496303309</v>
      </c>
      <c r="U749" s="269">
        <v>88548</v>
      </c>
      <c r="V749" s="269">
        <v>80416</v>
      </c>
      <c r="W749" s="270">
        <v>0.9081628043547</v>
      </c>
      <c r="X749" s="270">
        <v>0.898242368177613</v>
      </c>
      <c r="Y749" s="271">
        <v>0.928992248062016</v>
      </c>
      <c r="Z749" s="271">
        <v>0.919786096256685</v>
      </c>
      <c r="AA749" s="298">
        <v>-0.0307498798844023</v>
      </c>
      <c r="AB749" s="267">
        <v>21666</v>
      </c>
      <c r="AC749" s="267">
        <v>19848</v>
      </c>
      <c r="AD749" s="267">
        <v>21704</v>
      </c>
      <c r="AE749" s="267">
        <v>19743</v>
      </c>
      <c r="AF749" s="271">
        <v>0.916089725837718</v>
      </c>
      <c r="AG749" s="271">
        <v>0.909647991153704</v>
      </c>
      <c r="AH749" s="298">
        <v>0.00644173468401366</v>
      </c>
    </row>
    <row r="750" spans="1:34">
      <c r="A750" s="318" t="s">
        <v>1158</v>
      </c>
      <c r="B750" s="324" t="s">
        <v>3356</v>
      </c>
      <c r="C750" s="296" t="s">
        <v>1299</v>
      </c>
      <c r="D750" s="324" t="s">
        <v>1300</v>
      </c>
      <c r="E750" s="266">
        <v>2876</v>
      </c>
      <c r="F750" s="266">
        <v>2768</v>
      </c>
      <c r="G750" s="266">
        <v>2726</v>
      </c>
      <c r="H750" s="267">
        <v>2958</v>
      </c>
      <c r="I750" s="267">
        <v>2795</v>
      </c>
      <c r="J750" s="267">
        <v>2727</v>
      </c>
      <c r="K750" s="267">
        <v>2816</v>
      </c>
      <c r="L750" s="267">
        <v>2732</v>
      </c>
      <c r="M750" s="267">
        <v>2686</v>
      </c>
      <c r="N750" s="270">
        <v>0.951841189154029</v>
      </c>
      <c r="O750" s="269">
        <v>79019</v>
      </c>
      <c r="P750" s="297">
        <v>0.9</v>
      </c>
      <c r="Q750" s="270">
        <v>0.962447844228095</v>
      </c>
      <c r="R750" s="270">
        <v>0.944895199459094</v>
      </c>
      <c r="S750" s="270">
        <v>0.970170454545455</v>
      </c>
      <c r="T750" s="298">
        <v>0.0175526447690006</v>
      </c>
      <c r="U750" s="269">
        <v>83017</v>
      </c>
      <c r="V750" s="269">
        <v>76970</v>
      </c>
      <c r="W750" s="270">
        <v>0.927159497452329</v>
      </c>
      <c r="X750" s="270">
        <v>0.947844228094576</v>
      </c>
      <c r="Y750" s="271">
        <v>0.921906693711968</v>
      </c>
      <c r="Z750" s="271">
        <v>0.953835227272727</v>
      </c>
      <c r="AA750" s="298">
        <v>0.0259375343826083</v>
      </c>
      <c r="AB750" s="267">
        <v>19785</v>
      </c>
      <c r="AC750" s="267">
        <v>18501</v>
      </c>
      <c r="AD750" s="267">
        <v>20591</v>
      </c>
      <c r="AE750" s="267">
        <v>19147</v>
      </c>
      <c r="AF750" s="271">
        <v>0.935102350265352</v>
      </c>
      <c r="AG750" s="271">
        <v>0.929872274294595</v>
      </c>
      <c r="AH750" s="298">
        <v>0.00523007597075775</v>
      </c>
    </row>
    <row r="751" spans="1:34">
      <c r="A751" s="318" t="s">
        <v>1158</v>
      </c>
      <c r="B751" s="324" t="s">
        <v>3356</v>
      </c>
      <c r="C751" s="296" t="s">
        <v>1301</v>
      </c>
      <c r="D751" s="324" t="s">
        <v>1302</v>
      </c>
      <c r="E751" s="266">
        <v>2599</v>
      </c>
      <c r="F751" s="266">
        <v>2432</v>
      </c>
      <c r="G751" s="266">
        <v>2294</v>
      </c>
      <c r="H751" s="267">
        <v>2703</v>
      </c>
      <c r="I751" s="267">
        <v>2535</v>
      </c>
      <c r="J751" s="267">
        <v>2406</v>
      </c>
      <c r="K751" s="267">
        <v>2520</v>
      </c>
      <c r="L751" s="267">
        <v>2376</v>
      </c>
      <c r="M751" s="267">
        <v>2198</v>
      </c>
      <c r="N751" s="270">
        <v>0.890381768999132</v>
      </c>
      <c r="O751" s="269">
        <v>69781</v>
      </c>
      <c r="P751" s="297">
        <v>0.9</v>
      </c>
      <c r="Q751" s="270">
        <v>0.93574451712197</v>
      </c>
      <c r="R751" s="270">
        <v>0.937846836847947</v>
      </c>
      <c r="S751" s="270">
        <v>0.942857142857143</v>
      </c>
      <c r="T751" s="298">
        <v>-0.00210231972597663</v>
      </c>
      <c r="U751" s="269">
        <v>78372</v>
      </c>
      <c r="V751" s="269">
        <v>67084</v>
      </c>
      <c r="W751" s="270">
        <v>0.855968968509161</v>
      </c>
      <c r="X751" s="270">
        <v>0.882647171989227</v>
      </c>
      <c r="Y751" s="271">
        <v>0.890122086570477</v>
      </c>
      <c r="Z751" s="271">
        <v>0.872222222222222</v>
      </c>
      <c r="AA751" s="298">
        <v>-0.0074749145812506</v>
      </c>
      <c r="AB751" s="267">
        <v>18228</v>
      </c>
      <c r="AC751" s="267">
        <v>15954</v>
      </c>
      <c r="AD751" s="267">
        <v>19062</v>
      </c>
      <c r="AE751" s="267">
        <v>16746</v>
      </c>
      <c r="AF751" s="271">
        <v>0.875246872942726</v>
      </c>
      <c r="AG751" s="271">
        <v>0.878501731192949</v>
      </c>
      <c r="AH751" s="298">
        <v>-0.00325485825022376</v>
      </c>
    </row>
    <row r="752" spans="1:34">
      <c r="A752" s="318" t="s">
        <v>1158</v>
      </c>
      <c r="B752" s="324" t="s">
        <v>3356</v>
      </c>
      <c r="C752" s="296" t="s">
        <v>1303</v>
      </c>
      <c r="D752" s="324" t="s">
        <v>1304</v>
      </c>
      <c r="E752" s="266">
        <v>3564</v>
      </c>
      <c r="F752" s="266">
        <v>3417</v>
      </c>
      <c r="G752" s="266">
        <v>3392</v>
      </c>
      <c r="H752" s="267">
        <v>3459</v>
      </c>
      <c r="I752" s="267">
        <v>3330</v>
      </c>
      <c r="J752" s="267">
        <v>3320</v>
      </c>
      <c r="K752" s="267">
        <v>3394</v>
      </c>
      <c r="L752" s="267">
        <v>3177</v>
      </c>
      <c r="M752" s="267">
        <v>3235</v>
      </c>
      <c r="N752" s="270">
        <v>0.954082033552037</v>
      </c>
      <c r="O752" s="269">
        <v>97137</v>
      </c>
      <c r="P752" s="297">
        <v>0.9</v>
      </c>
      <c r="Q752" s="270">
        <v>0.958754208754209</v>
      </c>
      <c r="R752" s="270">
        <v>0.962705984388552</v>
      </c>
      <c r="S752" s="270">
        <v>0.936063641720684</v>
      </c>
      <c r="T752" s="298">
        <v>-0.00395177563434279</v>
      </c>
      <c r="U752" s="269">
        <v>101812</v>
      </c>
      <c r="V752" s="269">
        <v>96256</v>
      </c>
      <c r="W752" s="270">
        <v>0.945428829607512</v>
      </c>
      <c r="X752" s="270">
        <v>0.951739618406285</v>
      </c>
      <c r="Y752" s="271">
        <v>0.959814975426424</v>
      </c>
      <c r="Z752" s="271">
        <v>0.953152622274602</v>
      </c>
      <c r="AA752" s="298">
        <v>-0.00807535702013873</v>
      </c>
      <c r="AB752" s="267">
        <v>24263</v>
      </c>
      <c r="AC752" s="267">
        <v>23216</v>
      </c>
      <c r="AD752" s="267">
        <v>25089</v>
      </c>
      <c r="AE752" s="267">
        <v>23916</v>
      </c>
      <c r="AF752" s="271">
        <v>0.956847875365783</v>
      </c>
      <c r="AG752" s="271">
        <v>0.953246442664116</v>
      </c>
      <c r="AH752" s="298">
        <v>0.00360143270166757</v>
      </c>
    </row>
    <row r="753" spans="1:34">
      <c r="A753" s="318" t="s">
        <v>1158</v>
      </c>
      <c r="B753" s="324" t="s">
        <v>3356</v>
      </c>
      <c r="C753" s="296" t="s">
        <v>1305</v>
      </c>
      <c r="D753" s="324" t="s">
        <v>1306</v>
      </c>
      <c r="E753" s="266">
        <v>1594</v>
      </c>
      <c r="F753" s="266">
        <v>1427</v>
      </c>
      <c r="G753" s="266">
        <v>1392</v>
      </c>
      <c r="H753" s="267">
        <v>1611</v>
      </c>
      <c r="I753" s="267">
        <v>1511</v>
      </c>
      <c r="J753" s="267">
        <v>1406</v>
      </c>
      <c r="K753" s="267">
        <v>1487</v>
      </c>
      <c r="L753" s="267">
        <v>1431</v>
      </c>
      <c r="M753" s="267">
        <v>1356</v>
      </c>
      <c r="N753" s="270">
        <v>0.929925175859133</v>
      </c>
      <c r="O753" s="269">
        <v>41510</v>
      </c>
      <c r="P753" s="297">
        <v>0.9</v>
      </c>
      <c r="Q753" s="270">
        <v>0.895232120451694</v>
      </c>
      <c r="R753" s="270">
        <v>0.937926753569212</v>
      </c>
      <c r="S753" s="270">
        <v>0.962340282447882</v>
      </c>
      <c r="T753" s="298">
        <v>-0.0426946331175178</v>
      </c>
      <c r="U753" s="269">
        <v>44638</v>
      </c>
      <c r="V753" s="269">
        <v>39997</v>
      </c>
      <c r="W753" s="270">
        <v>0.896030288095345</v>
      </c>
      <c r="X753" s="270">
        <v>0.8732747804266</v>
      </c>
      <c r="Y753" s="271">
        <v>0.872749844816884</v>
      </c>
      <c r="Z753" s="271">
        <v>0.911903160726295</v>
      </c>
      <c r="AA753" s="298">
        <v>0.000524935609715893</v>
      </c>
      <c r="AB753" s="267">
        <v>10896</v>
      </c>
      <c r="AC753" s="267">
        <v>9654</v>
      </c>
      <c r="AD753" s="267">
        <v>11052</v>
      </c>
      <c r="AE753" s="267">
        <v>10023</v>
      </c>
      <c r="AF753" s="271">
        <v>0.886013215859031</v>
      </c>
      <c r="AG753" s="271">
        <v>0.906894679695983</v>
      </c>
      <c r="AH753" s="298">
        <v>-0.0208814638369518</v>
      </c>
    </row>
    <row r="754" spans="1:34">
      <c r="A754" s="318" t="s">
        <v>1158</v>
      </c>
      <c r="B754" s="324" t="s">
        <v>3356</v>
      </c>
      <c r="C754" s="296" t="s">
        <v>1307</v>
      </c>
      <c r="D754" s="324" t="s">
        <v>1308</v>
      </c>
      <c r="E754" s="266">
        <v>883</v>
      </c>
      <c r="F754" s="266">
        <v>850</v>
      </c>
      <c r="G754" s="266">
        <v>799</v>
      </c>
      <c r="H754" s="267">
        <v>929</v>
      </c>
      <c r="I754" s="267">
        <v>863</v>
      </c>
      <c r="J754" s="267">
        <v>823</v>
      </c>
      <c r="K754" s="267">
        <v>819</v>
      </c>
      <c r="L754" s="267">
        <v>674</v>
      </c>
      <c r="M754" s="267">
        <v>678</v>
      </c>
      <c r="N754" s="270">
        <v>0.90449417003132</v>
      </c>
      <c r="O754" s="269">
        <v>23970</v>
      </c>
      <c r="P754" s="297">
        <v>0.9</v>
      </c>
      <c r="Q754" s="270">
        <v>0.962627406568516</v>
      </c>
      <c r="R754" s="270">
        <v>0.928955866523143</v>
      </c>
      <c r="S754" s="270">
        <v>0.822954822954823</v>
      </c>
      <c r="T754" s="298">
        <v>0.0336715400453732</v>
      </c>
      <c r="U754" s="269">
        <v>26501</v>
      </c>
      <c r="V754" s="269">
        <v>22696</v>
      </c>
      <c r="W754" s="270">
        <v>0.856420512433493</v>
      </c>
      <c r="X754" s="270">
        <v>0.904869762174405</v>
      </c>
      <c r="Y754" s="271">
        <v>0.885898815931109</v>
      </c>
      <c r="Z754" s="271">
        <v>0.827838827838828</v>
      </c>
      <c r="AA754" s="298">
        <v>0.0189709462432966</v>
      </c>
      <c r="AB754" s="267">
        <v>6186</v>
      </c>
      <c r="AC754" s="267">
        <v>5390</v>
      </c>
      <c r="AD754" s="267">
        <v>6265</v>
      </c>
      <c r="AE754" s="267">
        <v>5612</v>
      </c>
      <c r="AF754" s="271">
        <v>0.871322340769479</v>
      </c>
      <c r="AG754" s="271">
        <v>0.895770151636073</v>
      </c>
      <c r="AH754" s="298">
        <v>-0.024447810866594</v>
      </c>
    </row>
    <row r="755" spans="1:34">
      <c r="A755" s="318" t="s">
        <v>1158</v>
      </c>
      <c r="B755" s="324" t="s">
        <v>3356</v>
      </c>
      <c r="C755" s="296" t="s">
        <v>1309</v>
      </c>
      <c r="D755" s="324" t="s">
        <v>1310</v>
      </c>
      <c r="E755" s="266">
        <v>4279</v>
      </c>
      <c r="F755" s="266">
        <v>4154</v>
      </c>
      <c r="G755" s="266">
        <v>4037</v>
      </c>
      <c r="H755" s="267">
        <v>4129</v>
      </c>
      <c r="I755" s="267">
        <v>4029</v>
      </c>
      <c r="J755" s="267">
        <v>3969</v>
      </c>
      <c r="K755" s="267">
        <v>3910</v>
      </c>
      <c r="L755" s="267">
        <v>3670</v>
      </c>
      <c r="M755" s="267">
        <v>3768</v>
      </c>
      <c r="N755" s="270">
        <v>0.964984975215527</v>
      </c>
      <c r="O755" s="269">
        <v>112717</v>
      </c>
      <c r="P755" s="297">
        <v>0.9</v>
      </c>
      <c r="Q755" s="270">
        <v>0.970787567188595</v>
      </c>
      <c r="R755" s="270">
        <v>0.975781060789537</v>
      </c>
      <c r="S755" s="270">
        <v>0.938618925831202</v>
      </c>
      <c r="T755" s="298">
        <v>-0.00499349360094192</v>
      </c>
      <c r="U755" s="269">
        <v>116807</v>
      </c>
      <c r="V755" s="269">
        <v>111042</v>
      </c>
      <c r="W755" s="270">
        <v>0.950645081202325</v>
      </c>
      <c r="X755" s="270">
        <v>0.943444730077121</v>
      </c>
      <c r="Y755" s="271">
        <v>0.96124969726326</v>
      </c>
      <c r="Z755" s="271">
        <v>0.963682864450128</v>
      </c>
      <c r="AA755" s="298">
        <v>-0.017804967186139</v>
      </c>
      <c r="AB755" s="267">
        <v>28143</v>
      </c>
      <c r="AC755" s="267">
        <v>26827</v>
      </c>
      <c r="AD755" s="267">
        <v>28920</v>
      </c>
      <c r="AE755" s="267">
        <v>27676</v>
      </c>
      <c r="AF755" s="271">
        <v>0.953238816046619</v>
      </c>
      <c r="AG755" s="271">
        <v>0.956984785615491</v>
      </c>
      <c r="AH755" s="298">
        <v>-0.00374596956887197</v>
      </c>
    </row>
    <row r="756" spans="1:34">
      <c r="A756" s="318" t="s">
        <v>1158</v>
      </c>
      <c r="B756" s="324" t="s">
        <v>3357</v>
      </c>
      <c r="C756" s="296" t="s">
        <v>1311</v>
      </c>
      <c r="D756" s="324" t="s">
        <v>1312</v>
      </c>
      <c r="E756" s="266">
        <v>3322</v>
      </c>
      <c r="F756" s="266">
        <v>3216</v>
      </c>
      <c r="G756" s="266">
        <v>3076</v>
      </c>
      <c r="H756" s="267">
        <v>3300</v>
      </c>
      <c r="I756" s="267">
        <v>3198</v>
      </c>
      <c r="J756" s="267">
        <v>2940</v>
      </c>
      <c r="K756" s="267">
        <v>2836</v>
      </c>
      <c r="L756" s="267">
        <v>2766</v>
      </c>
      <c r="M756" s="267">
        <v>2648</v>
      </c>
      <c r="N756" s="270">
        <v>0.964984935634073</v>
      </c>
      <c r="O756" s="269">
        <v>88079</v>
      </c>
      <c r="P756" s="297">
        <v>0.9</v>
      </c>
      <c r="Q756" s="270">
        <v>0.968091511137869</v>
      </c>
      <c r="R756" s="270">
        <v>0.969090909090909</v>
      </c>
      <c r="S756" s="270">
        <v>0.975317348377997</v>
      </c>
      <c r="T756" s="298">
        <v>-0.000999397953040382</v>
      </c>
      <c r="U756" s="269">
        <v>91275</v>
      </c>
      <c r="V756" s="269">
        <v>84203</v>
      </c>
      <c r="W756" s="270">
        <v>0.922519857573268</v>
      </c>
      <c r="X756" s="270">
        <v>0.925948223961469</v>
      </c>
      <c r="Y756" s="271">
        <v>0.890909090909091</v>
      </c>
      <c r="Z756" s="271">
        <v>0.933709449929478</v>
      </c>
      <c r="AA756" s="298">
        <v>0.0350391330523782</v>
      </c>
      <c r="AB756" s="267">
        <v>21731</v>
      </c>
      <c r="AC756" s="267">
        <v>20042</v>
      </c>
      <c r="AD756" s="267">
        <v>22517</v>
      </c>
      <c r="AE756" s="267">
        <v>20688</v>
      </c>
      <c r="AF756" s="271">
        <v>0.922276931572408</v>
      </c>
      <c r="AG756" s="271">
        <v>0.918772483012835</v>
      </c>
      <c r="AH756" s="298">
        <v>0.00350444855957333</v>
      </c>
    </row>
    <row r="757" spans="1:34">
      <c r="A757" s="318" t="s">
        <v>1158</v>
      </c>
      <c r="B757" s="324" t="s">
        <v>3357</v>
      </c>
      <c r="C757" s="296" t="s">
        <v>1313</v>
      </c>
      <c r="D757" s="324" t="s">
        <v>1314</v>
      </c>
      <c r="E757" s="266">
        <v>5805</v>
      </c>
      <c r="F757" s="266">
        <v>5730</v>
      </c>
      <c r="G757" s="266">
        <v>5419</v>
      </c>
      <c r="H757" s="267">
        <v>5913</v>
      </c>
      <c r="I757" s="267">
        <v>5742</v>
      </c>
      <c r="J757" s="267">
        <v>5376</v>
      </c>
      <c r="K757" s="267">
        <v>4731</v>
      </c>
      <c r="L757" s="267">
        <v>4625</v>
      </c>
      <c r="M757" s="267">
        <v>4489</v>
      </c>
      <c r="N757" s="270">
        <v>0.980890328686347</v>
      </c>
      <c r="O757" s="269">
        <v>161688</v>
      </c>
      <c r="P757" s="297">
        <v>0.9</v>
      </c>
      <c r="Q757" s="270">
        <v>0.987080103359173</v>
      </c>
      <c r="R757" s="270">
        <v>0.971080669710807</v>
      </c>
      <c r="S757" s="270">
        <v>0.977594588881843</v>
      </c>
      <c r="T757" s="298">
        <v>0.0159994336483665</v>
      </c>
      <c r="U757" s="269">
        <v>164838</v>
      </c>
      <c r="V757" s="269">
        <v>154397</v>
      </c>
      <c r="W757" s="270">
        <v>0.936659022798141</v>
      </c>
      <c r="X757" s="270">
        <v>0.933505598621878</v>
      </c>
      <c r="Y757" s="271">
        <v>0.909183155758498</v>
      </c>
      <c r="Z757" s="271">
        <v>0.948848023673642</v>
      </c>
      <c r="AA757" s="298">
        <v>0.0243224428633795</v>
      </c>
      <c r="AB757" s="267">
        <v>38172</v>
      </c>
      <c r="AC757" s="267">
        <v>35979</v>
      </c>
      <c r="AD757" s="267">
        <v>39955</v>
      </c>
      <c r="AE757" s="267">
        <v>37686</v>
      </c>
      <c r="AF757" s="271">
        <v>0.942549512731845</v>
      </c>
      <c r="AG757" s="271">
        <v>0.943211112501564</v>
      </c>
      <c r="AH757" s="298">
        <v>-0.000661599769719023</v>
      </c>
    </row>
    <row r="758" spans="1:34">
      <c r="A758" s="318" t="s">
        <v>1158</v>
      </c>
      <c r="B758" s="324" t="s">
        <v>3357</v>
      </c>
      <c r="C758" s="296" t="s">
        <v>1315</v>
      </c>
      <c r="D758" s="324" t="s">
        <v>1316</v>
      </c>
      <c r="E758" s="266">
        <v>3006</v>
      </c>
      <c r="F758" s="266">
        <v>2767</v>
      </c>
      <c r="G758" s="266">
        <v>2327</v>
      </c>
      <c r="H758" s="267">
        <v>3066</v>
      </c>
      <c r="I758" s="267">
        <v>2781</v>
      </c>
      <c r="J758" s="267">
        <v>2399</v>
      </c>
      <c r="K758" s="267">
        <v>2532</v>
      </c>
      <c r="L758" s="267">
        <v>2361</v>
      </c>
      <c r="M758" s="267">
        <v>2011</v>
      </c>
      <c r="N758" s="270">
        <v>0.921538244823215</v>
      </c>
      <c r="O758" s="269">
        <v>78504</v>
      </c>
      <c r="P758" s="297">
        <v>0.9</v>
      </c>
      <c r="Q758" s="270">
        <v>0.920492348636061</v>
      </c>
      <c r="R758" s="270">
        <v>0.907045009784736</v>
      </c>
      <c r="S758" s="270">
        <v>0.932464454976303</v>
      </c>
      <c r="T758" s="298">
        <v>0.0134473388513254</v>
      </c>
      <c r="U758" s="269">
        <v>85188</v>
      </c>
      <c r="V758" s="269">
        <v>66605</v>
      </c>
      <c r="W758" s="270">
        <v>0.781858947269569</v>
      </c>
      <c r="X758" s="270">
        <v>0.774118429807053</v>
      </c>
      <c r="Y758" s="271">
        <v>0.782452707110241</v>
      </c>
      <c r="Z758" s="271">
        <v>0.794233807266983</v>
      </c>
      <c r="AA758" s="298">
        <v>-0.00833427730318881</v>
      </c>
      <c r="AB758" s="267">
        <v>20197</v>
      </c>
      <c r="AC758" s="267">
        <v>15928</v>
      </c>
      <c r="AD758" s="267">
        <v>20931</v>
      </c>
      <c r="AE758" s="267">
        <v>16632</v>
      </c>
      <c r="AF758" s="271">
        <v>0.788631975045799</v>
      </c>
      <c r="AG758" s="271">
        <v>0.79461086426831</v>
      </c>
      <c r="AH758" s="298">
        <v>-0.00597888922251133</v>
      </c>
    </row>
    <row r="759" spans="1:34">
      <c r="A759" s="318" t="s">
        <v>1158</v>
      </c>
      <c r="B759" s="324" t="s">
        <v>3357</v>
      </c>
      <c r="C759" s="296" t="s">
        <v>1317</v>
      </c>
      <c r="D759" s="324" t="s">
        <v>1318</v>
      </c>
      <c r="E759" s="266">
        <v>2945</v>
      </c>
      <c r="F759" s="266">
        <v>2823</v>
      </c>
      <c r="G759" s="266">
        <v>2705</v>
      </c>
      <c r="H759" s="267">
        <v>3096</v>
      </c>
      <c r="I759" s="267">
        <v>2991</v>
      </c>
      <c r="J759" s="267">
        <v>2854</v>
      </c>
      <c r="K759" s="267">
        <v>2421</v>
      </c>
      <c r="L759" s="267">
        <v>2364</v>
      </c>
      <c r="M759" s="267">
        <v>2281</v>
      </c>
      <c r="N759" s="270">
        <v>0.966205710516397</v>
      </c>
      <c r="O759" s="269">
        <v>82027</v>
      </c>
      <c r="P759" s="297">
        <v>0.9</v>
      </c>
      <c r="Q759" s="270">
        <v>0.958573853989813</v>
      </c>
      <c r="R759" s="270">
        <v>0.96608527131783</v>
      </c>
      <c r="S759" s="270">
        <v>0.976456009913259</v>
      </c>
      <c r="T759" s="298">
        <v>-0.0075114173280163</v>
      </c>
      <c r="U759" s="269">
        <v>84896</v>
      </c>
      <c r="V759" s="269">
        <v>79122</v>
      </c>
      <c r="W759" s="270">
        <v>0.931987372785526</v>
      </c>
      <c r="X759" s="270">
        <v>0.918505942275042</v>
      </c>
      <c r="Y759" s="271">
        <v>0.921834625322997</v>
      </c>
      <c r="Z759" s="271">
        <v>0.942172655927303</v>
      </c>
      <c r="AA759" s="298">
        <v>-0.00332868304795497</v>
      </c>
      <c r="AB759" s="267">
        <v>19683</v>
      </c>
      <c r="AC759" s="267">
        <v>18359</v>
      </c>
      <c r="AD759" s="267">
        <v>20109</v>
      </c>
      <c r="AE759" s="267">
        <v>18801</v>
      </c>
      <c r="AF759" s="271">
        <v>0.932733831224915</v>
      </c>
      <c r="AG759" s="271">
        <v>0.934954497985976</v>
      </c>
      <c r="AH759" s="298">
        <v>-0.00222066676106147</v>
      </c>
    </row>
    <row r="760" spans="1:34">
      <c r="A760" s="318" t="s">
        <v>1158</v>
      </c>
      <c r="B760" s="324" t="s">
        <v>3357</v>
      </c>
      <c r="C760" s="296" t="s">
        <v>1319</v>
      </c>
      <c r="D760" s="324" t="s">
        <v>1320</v>
      </c>
      <c r="E760" s="266">
        <v>2533</v>
      </c>
      <c r="F760" s="266">
        <v>2391</v>
      </c>
      <c r="G760" s="266">
        <v>2353</v>
      </c>
      <c r="H760" s="267">
        <v>2688</v>
      </c>
      <c r="I760" s="267">
        <v>2655</v>
      </c>
      <c r="J760" s="267">
        <v>2421</v>
      </c>
      <c r="K760" s="267">
        <v>2288</v>
      </c>
      <c r="L760" s="267">
        <v>2266</v>
      </c>
      <c r="M760" s="267">
        <v>2146</v>
      </c>
      <c r="N760" s="270">
        <v>0.979864679800952</v>
      </c>
      <c r="O760" s="269">
        <v>72266</v>
      </c>
      <c r="P760" s="297">
        <v>0.9</v>
      </c>
      <c r="Q760" s="270">
        <v>0.943939992104224</v>
      </c>
      <c r="R760" s="270">
        <v>0.987723214285714</v>
      </c>
      <c r="S760" s="270">
        <v>0.990384615384615</v>
      </c>
      <c r="T760" s="298">
        <v>-0.0437832221814901</v>
      </c>
      <c r="U760" s="269">
        <v>73751</v>
      </c>
      <c r="V760" s="269">
        <v>68732</v>
      </c>
      <c r="W760" s="270">
        <v>0.931946685468672</v>
      </c>
      <c r="X760" s="270">
        <v>0.928938018160284</v>
      </c>
      <c r="Y760" s="271">
        <v>0.900669642857143</v>
      </c>
      <c r="Z760" s="271">
        <v>0.937937062937063</v>
      </c>
      <c r="AA760" s="298">
        <v>0.0282683753031413</v>
      </c>
      <c r="AB760" s="267">
        <v>17142</v>
      </c>
      <c r="AC760" s="267">
        <v>15907</v>
      </c>
      <c r="AD760" s="267">
        <v>17629</v>
      </c>
      <c r="AE760" s="267">
        <v>16477</v>
      </c>
      <c r="AF760" s="271">
        <v>0.927954731069887</v>
      </c>
      <c r="AG760" s="271">
        <v>0.93465312836803</v>
      </c>
      <c r="AH760" s="298">
        <v>-0.00669839729814314</v>
      </c>
    </row>
    <row r="761" spans="1:34">
      <c r="A761" s="318" t="s">
        <v>1158</v>
      </c>
      <c r="B761" s="324" t="s">
        <v>3357</v>
      </c>
      <c r="C761" s="296" t="s">
        <v>1321</v>
      </c>
      <c r="D761" s="324" t="s">
        <v>1322</v>
      </c>
      <c r="E761" s="266">
        <v>4188</v>
      </c>
      <c r="F761" s="266">
        <v>3387</v>
      </c>
      <c r="G761" s="266">
        <v>3503</v>
      </c>
      <c r="H761" s="267">
        <v>4254</v>
      </c>
      <c r="I761" s="267">
        <v>3466</v>
      </c>
      <c r="J761" s="267">
        <v>3624</v>
      </c>
      <c r="K761" s="267">
        <v>3477</v>
      </c>
      <c r="L761" s="267">
        <v>3305</v>
      </c>
      <c r="M761" s="267">
        <v>3090</v>
      </c>
      <c r="N761" s="270">
        <v>0.957560741036571</v>
      </c>
      <c r="O761" s="269">
        <v>117486</v>
      </c>
      <c r="P761" s="297">
        <v>0.9</v>
      </c>
      <c r="Q761" s="270">
        <v>0.808739255014327</v>
      </c>
      <c r="R761" s="270">
        <v>0.814762576398684</v>
      </c>
      <c r="S761" s="270">
        <v>0.950532067874605</v>
      </c>
      <c r="T761" s="298">
        <v>-0.00602332138435691</v>
      </c>
      <c r="U761" s="269">
        <v>122693</v>
      </c>
      <c r="V761" s="269">
        <v>107940</v>
      </c>
      <c r="W761" s="270">
        <v>0.879756791340989</v>
      </c>
      <c r="X761" s="270">
        <v>0.836437440305635</v>
      </c>
      <c r="Y761" s="271">
        <v>0.851904090267983</v>
      </c>
      <c r="Z761" s="271">
        <v>0.88869715271786</v>
      </c>
      <c r="AA761" s="298">
        <v>-0.0154666499623479</v>
      </c>
      <c r="AB761" s="267">
        <v>28098</v>
      </c>
      <c r="AC761" s="267">
        <v>24780</v>
      </c>
      <c r="AD761" s="267">
        <v>30247</v>
      </c>
      <c r="AE761" s="267">
        <v>26279</v>
      </c>
      <c r="AF761" s="271">
        <v>0.881913303437967</v>
      </c>
      <c r="AG761" s="271">
        <v>0.868813436043244</v>
      </c>
      <c r="AH761" s="298">
        <v>0.0130998673947232</v>
      </c>
    </row>
    <row r="762" spans="1:34">
      <c r="A762" s="318" t="s">
        <v>1158</v>
      </c>
      <c r="B762" s="324" t="s">
        <v>3357</v>
      </c>
      <c r="C762" s="296" t="s">
        <v>1323</v>
      </c>
      <c r="D762" s="324" t="s">
        <v>1324</v>
      </c>
      <c r="E762" s="266">
        <v>2220</v>
      </c>
      <c r="F762" s="266">
        <v>2143</v>
      </c>
      <c r="G762" s="266">
        <v>2021</v>
      </c>
      <c r="H762" s="267">
        <v>2120</v>
      </c>
      <c r="I762" s="267">
        <v>1988</v>
      </c>
      <c r="J762" s="267">
        <v>1910</v>
      </c>
      <c r="K762" s="267">
        <v>1785</v>
      </c>
      <c r="L762" s="267">
        <v>1702</v>
      </c>
      <c r="M762" s="267">
        <v>1659</v>
      </c>
      <c r="N762" s="270">
        <v>0.950381202349706</v>
      </c>
      <c r="O762" s="269">
        <v>60832</v>
      </c>
      <c r="P762" s="297">
        <v>0.9</v>
      </c>
      <c r="Q762" s="270">
        <v>0.965315315315315</v>
      </c>
      <c r="R762" s="270">
        <v>0.937735849056604</v>
      </c>
      <c r="S762" s="270">
        <v>0.953501400560224</v>
      </c>
      <c r="T762" s="298">
        <v>0.0275794662587115</v>
      </c>
      <c r="U762" s="269">
        <v>64008</v>
      </c>
      <c r="V762" s="269">
        <v>57988</v>
      </c>
      <c r="W762" s="270">
        <v>0.905949256342957</v>
      </c>
      <c r="X762" s="270">
        <v>0.91036036036036</v>
      </c>
      <c r="Y762" s="271">
        <v>0.900943396226415</v>
      </c>
      <c r="Z762" s="271">
        <v>0.929411764705882</v>
      </c>
      <c r="AA762" s="298">
        <v>0.00941696413394533</v>
      </c>
      <c r="AB762" s="267">
        <v>14490</v>
      </c>
      <c r="AC762" s="267">
        <v>13005</v>
      </c>
      <c r="AD762" s="267">
        <v>15732</v>
      </c>
      <c r="AE762" s="267">
        <v>14163</v>
      </c>
      <c r="AF762" s="271">
        <v>0.897515527950311</v>
      </c>
      <c r="AG762" s="271">
        <v>0.900266971777269</v>
      </c>
      <c r="AH762" s="298">
        <v>-0.00275144382695869</v>
      </c>
    </row>
    <row r="763" spans="1:34">
      <c r="A763" s="318" t="s">
        <v>1158</v>
      </c>
      <c r="B763" s="324" t="s">
        <v>3357</v>
      </c>
      <c r="C763" s="296" t="s">
        <v>1325</v>
      </c>
      <c r="D763" s="324" t="s">
        <v>1326</v>
      </c>
      <c r="E763" s="266">
        <v>2858</v>
      </c>
      <c r="F763" s="266">
        <v>2751</v>
      </c>
      <c r="G763" s="266">
        <v>2537</v>
      </c>
      <c r="H763" s="267">
        <v>2964</v>
      </c>
      <c r="I763" s="267">
        <v>2870</v>
      </c>
      <c r="J763" s="267">
        <v>2631</v>
      </c>
      <c r="K763" s="267">
        <v>2328</v>
      </c>
      <c r="L763" s="267">
        <v>2241</v>
      </c>
      <c r="M763" s="267">
        <v>1998</v>
      </c>
      <c r="N763" s="270">
        <v>0.957264635828005</v>
      </c>
      <c r="O763" s="269">
        <v>76361</v>
      </c>
      <c r="P763" s="297">
        <v>0.9</v>
      </c>
      <c r="Q763" s="270">
        <v>0.962561231630511</v>
      </c>
      <c r="R763" s="270">
        <v>0.968286099865047</v>
      </c>
      <c r="S763" s="270">
        <v>0.962628865979381</v>
      </c>
      <c r="T763" s="298">
        <v>-0.00572486823453633</v>
      </c>
      <c r="U763" s="269">
        <v>79770</v>
      </c>
      <c r="V763" s="269">
        <v>71510</v>
      </c>
      <c r="W763" s="270">
        <v>0.896452300363545</v>
      </c>
      <c r="X763" s="270">
        <v>0.887683694891533</v>
      </c>
      <c r="Y763" s="271">
        <v>0.887651821862348</v>
      </c>
      <c r="Z763" s="271">
        <v>0.858247422680412</v>
      </c>
      <c r="AA763" s="298">
        <v>3.18730291843927e-5</v>
      </c>
      <c r="AB763" s="267">
        <v>18506</v>
      </c>
      <c r="AC763" s="267">
        <v>16455</v>
      </c>
      <c r="AD763" s="267">
        <v>18939</v>
      </c>
      <c r="AE763" s="267">
        <v>17110</v>
      </c>
      <c r="AF763" s="271">
        <v>0.889171079649843</v>
      </c>
      <c r="AG763" s="271">
        <v>0.903426791277259</v>
      </c>
      <c r="AH763" s="298">
        <v>-0.0142557116274152</v>
      </c>
    </row>
    <row r="764" spans="1:34">
      <c r="A764" s="318" t="s">
        <v>1158</v>
      </c>
      <c r="B764" s="324" t="s">
        <v>3357</v>
      </c>
      <c r="C764" s="296" t="s">
        <v>1327</v>
      </c>
      <c r="D764" s="324" t="s">
        <v>1328</v>
      </c>
      <c r="E764" s="266">
        <v>1517</v>
      </c>
      <c r="F764" s="266">
        <v>1488</v>
      </c>
      <c r="G764" s="266">
        <v>1370</v>
      </c>
      <c r="H764" s="267">
        <v>1499</v>
      </c>
      <c r="I764" s="267">
        <v>1461</v>
      </c>
      <c r="J764" s="267">
        <v>1383</v>
      </c>
      <c r="K764" s="267">
        <v>1125</v>
      </c>
      <c r="L764" s="267">
        <v>1111</v>
      </c>
      <c r="M764" s="267">
        <v>1064</v>
      </c>
      <c r="N764" s="270">
        <v>0.973345268287831</v>
      </c>
      <c r="O764" s="269">
        <v>39146</v>
      </c>
      <c r="P764" s="297">
        <v>0.9</v>
      </c>
      <c r="Q764" s="270">
        <v>0.980883322346737</v>
      </c>
      <c r="R764" s="270">
        <v>0.974649766511007</v>
      </c>
      <c r="S764" s="270">
        <v>0.987555555555556</v>
      </c>
      <c r="T764" s="298">
        <v>0.00623355583572971</v>
      </c>
      <c r="U764" s="269">
        <v>40218</v>
      </c>
      <c r="V764" s="269">
        <v>37723</v>
      </c>
      <c r="W764" s="270">
        <v>0.93796310109901</v>
      </c>
      <c r="X764" s="270">
        <v>0.903098220171391</v>
      </c>
      <c r="Y764" s="271">
        <v>0.922615076717812</v>
      </c>
      <c r="Z764" s="271">
        <v>0.945777777777778</v>
      </c>
      <c r="AA764" s="298">
        <v>-0.019516856546421</v>
      </c>
      <c r="AB764" s="267">
        <v>9337</v>
      </c>
      <c r="AC764" s="267">
        <v>8731</v>
      </c>
      <c r="AD764" s="267">
        <v>9527</v>
      </c>
      <c r="AE764" s="267">
        <v>8902</v>
      </c>
      <c r="AF764" s="271">
        <v>0.935096926207561</v>
      </c>
      <c r="AG764" s="271">
        <v>0.934396977012701</v>
      </c>
      <c r="AH764" s="298">
        <v>0.000699949194860605</v>
      </c>
    </row>
    <row r="765" spans="1:34">
      <c r="A765" s="318" t="s">
        <v>1158</v>
      </c>
      <c r="B765" s="324" t="s">
        <v>3358</v>
      </c>
      <c r="C765" s="296" t="s">
        <v>1329</v>
      </c>
      <c r="D765" s="324" t="s">
        <v>1330</v>
      </c>
      <c r="E765" s="266">
        <v>2352</v>
      </c>
      <c r="F765" s="266">
        <v>2222</v>
      </c>
      <c r="G765" s="266">
        <v>2241</v>
      </c>
      <c r="H765" s="267">
        <v>2231</v>
      </c>
      <c r="I765" s="267">
        <v>2112</v>
      </c>
      <c r="J765" s="267">
        <v>2115</v>
      </c>
      <c r="K765" s="267">
        <v>1941</v>
      </c>
      <c r="L765" s="267">
        <v>1912</v>
      </c>
      <c r="M765" s="267">
        <v>1890</v>
      </c>
      <c r="N765" s="270">
        <v>0.973416782269252</v>
      </c>
      <c r="O765" s="269">
        <v>60346</v>
      </c>
      <c r="P765" s="297">
        <v>0.9</v>
      </c>
      <c r="Q765" s="270">
        <v>0.944727891156463</v>
      </c>
      <c r="R765" s="270">
        <v>0.94666069027342</v>
      </c>
      <c r="S765" s="270">
        <v>0.985059247810407</v>
      </c>
      <c r="T765" s="298">
        <v>-0.00193279911695743</v>
      </c>
      <c r="U765" s="269">
        <v>61994</v>
      </c>
      <c r="V765" s="269">
        <v>59854</v>
      </c>
      <c r="W765" s="270">
        <v>0.965480530373907</v>
      </c>
      <c r="X765" s="270">
        <v>0.95280612244898</v>
      </c>
      <c r="Y765" s="271">
        <v>0.948005378753922</v>
      </c>
      <c r="Z765" s="271">
        <v>0.973724884080371</v>
      </c>
      <c r="AA765" s="298">
        <v>0.00480074369505756</v>
      </c>
      <c r="AB765" s="267">
        <v>14875</v>
      </c>
      <c r="AC765" s="267">
        <v>14301</v>
      </c>
      <c r="AD765" s="267">
        <v>14955</v>
      </c>
      <c r="AE765" s="267">
        <v>14433</v>
      </c>
      <c r="AF765" s="271">
        <v>0.961411764705882</v>
      </c>
      <c r="AG765" s="271">
        <v>0.965095285857573</v>
      </c>
      <c r="AH765" s="298">
        <v>-0.00368352115169046</v>
      </c>
    </row>
    <row r="766" spans="1:34">
      <c r="A766" s="318" t="s">
        <v>1158</v>
      </c>
      <c r="B766" s="324" t="s">
        <v>3358</v>
      </c>
      <c r="C766" s="296" t="s">
        <v>1331</v>
      </c>
      <c r="D766" s="324" t="s">
        <v>1332</v>
      </c>
      <c r="E766" s="266">
        <v>5949</v>
      </c>
      <c r="F766" s="266">
        <v>5902</v>
      </c>
      <c r="G766" s="266">
        <v>5575</v>
      </c>
      <c r="H766" s="267">
        <v>5747</v>
      </c>
      <c r="I766" s="267">
        <v>5705</v>
      </c>
      <c r="J766" s="267">
        <v>5284</v>
      </c>
      <c r="K766" s="267">
        <v>5284</v>
      </c>
      <c r="L766" s="267">
        <v>5182</v>
      </c>
      <c r="M766" s="267">
        <v>4955</v>
      </c>
      <c r="N766" s="270">
        <v>0.991796432747453</v>
      </c>
      <c r="O766" s="269">
        <v>160311</v>
      </c>
      <c r="P766" s="297">
        <v>0.9</v>
      </c>
      <c r="Q766" s="270">
        <v>0.992099512523113</v>
      </c>
      <c r="R766" s="270">
        <v>0.992691839220463</v>
      </c>
      <c r="S766" s="270">
        <v>0.980696442089326</v>
      </c>
      <c r="T766" s="298">
        <v>-0.000592326697349765</v>
      </c>
      <c r="U766" s="269">
        <v>161637</v>
      </c>
      <c r="V766" s="269">
        <v>152807</v>
      </c>
      <c r="W766" s="270">
        <v>0.945371418672705</v>
      </c>
      <c r="X766" s="270">
        <v>0.937132291141368</v>
      </c>
      <c r="Y766" s="271">
        <v>0.919436227597007</v>
      </c>
      <c r="Z766" s="271">
        <v>0.93773656320969</v>
      </c>
      <c r="AA766" s="298">
        <v>0.0176960635443612</v>
      </c>
      <c r="AB766" s="267">
        <v>39152</v>
      </c>
      <c r="AC766" s="267">
        <v>36867</v>
      </c>
      <c r="AD766" s="267">
        <v>39015</v>
      </c>
      <c r="AE766" s="267">
        <v>37073</v>
      </c>
      <c r="AF766" s="271">
        <v>0.941637719656722</v>
      </c>
      <c r="AG766" s="271">
        <v>0.950224272715622</v>
      </c>
      <c r="AH766" s="298">
        <v>-0.00858655305889966</v>
      </c>
    </row>
    <row r="767" spans="1:34">
      <c r="A767" s="318" t="s">
        <v>1158</v>
      </c>
      <c r="B767" s="324" t="s">
        <v>3358</v>
      </c>
      <c r="C767" s="296" t="s">
        <v>1333</v>
      </c>
      <c r="D767" s="324" t="s">
        <v>1334</v>
      </c>
      <c r="E767" s="266">
        <v>3306</v>
      </c>
      <c r="F767" s="266">
        <v>3256</v>
      </c>
      <c r="G767" s="266">
        <v>3145</v>
      </c>
      <c r="H767" s="267">
        <v>3220</v>
      </c>
      <c r="I767" s="267">
        <v>3185</v>
      </c>
      <c r="J767" s="267">
        <v>3094</v>
      </c>
      <c r="K767" s="267">
        <v>2966</v>
      </c>
      <c r="L767" s="267">
        <v>2934</v>
      </c>
      <c r="M767" s="267">
        <v>2847</v>
      </c>
      <c r="N767" s="270">
        <v>0.98098435215767</v>
      </c>
      <c r="O767" s="269">
        <v>90589</v>
      </c>
      <c r="P767" s="297">
        <v>0.9</v>
      </c>
      <c r="Q767" s="270">
        <v>0.984875983061101</v>
      </c>
      <c r="R767" s="270">
        <v>0.989130434782609</v>
      </c>
      <c r="S767" s="270">
        <v>0.989211058664868</v>
      </c>
      <c r="T767" s="298">
        <v>-0.00425445172150762</v>
      </c>
      <c r="U767" s="269">
        <v>92345</v>
      </c>
      <c r="V767" s="269">
        <v>88622</v>
      </c>
      <c r="W767" s="270">
        <v>0.959683794466403</v>
      </c>
      <c r="X767" s="270">
        <v>0.951300665456745</v>
      </c>
      <c r="Y767" s="271">
        <v>0.960869565217391</v>
      </c>
      <c r="Z767" s="271">
        <v>0.95987862440998</v>
      </c>
      <c r="AA767" s="298">
        <v>-0.00956889976064601</v>
      </c>
      <c r="AB767" s="267">
        <v>22015</v>
      </c>
      <c r="AC767" s="267">
        <v>21100</v>
      </c>
      <c r="AD767" s="267">
        <v>22259</v>
      </c>
      <c r="AE767" s="267">
        <v>21352</v>
      </c>
      <c r="AF767" s="271">
        <v>0.958437429025664</v>
      </c>
      <c r="AG767" s="271">
        <v>0.959252437216407</v>
      </c>
      <c r="AH767" s="298">
        <v>-0.000815008190742539</v>
      </c>
    </row>
    <row r="768" spans="1:34">
      <c r="A768" s="318" t="s">
        <v>1158</v>
      </c>
      <c r="B768" s="324" t="s">
        <v>3358</v>
      </c>
      <c r="C768" s="296" t="s">
        <v>1335</v>
      </c>
      <c r="D768" s="324" t="s">
        <v>1336</v>
      </c>
      <c r="E768" s="266">
        <v>4058</v>
      </c>
      <c r="F768" s="266">
        <v>3939</v>
      </c>
      <c r="G768" s="266">
        <v>3756</v>
      </c>
      <c r="H768" s="267">
        <v>3979</v>
      </c>
      <c r="I768" s="267">
        <v>3871</v>
      </c>
      <c r="J768" s="267">
        <v>3672</v>
      </c>
      <c r="K768" s="267">
        <v>3531</v>
      </c>
      <c r="L768" s="267">
        <v>3441</v>
      </c>
      <c r="M768" s="267">
        <v>3281</v>
      </c>
      <c r="N768" s="270">
        <v>0.972753596543641</v>
      </c>
      <c r="O768" s="269">
        <v>105821</v>
      </c>
      <c r="P768" s="297">
        <v>0.9</v>
      </c>
      <c r="Q768" s="270">
        <v>0.97067520946279</v>
      </c>
      <c r="R768" s="270">
        <v>0.972857501884896</v>
      </c>
      <c r="S768" s="270">
        <v>0.974511469838573</v>
      </c>
      <c r="T768" s="298">
        <v>-0.00218229242210621</v>
      </c>
      <c r="U768" s="269">
        <v>108785</v>
      </c>
      <c r="V768" s="269">
        <v>101060</v>
      </c>
      <c r="W768" s="270">
        <v>0.928988371558579</v>
      </c>
      <c r="X768" s="270">
        <v>0.925579103006407</v>
      </c>
      <c r="Y768" s="271">
        <v>0.922844935913546</v>
      </c>
      <c r="Z768" s="271">
        <v>0.929198527329368</v>
      </c>
      <c r="AA768" s="298">
        <v>0.00273416709286101</v>
      </c>
      <c r="AB768" s="267">
        <v>26314</v>
      </c>
      <c r="AC768" s="267">
        <v>24380</v>
      </c>
      <c r="AD768" s="267">
        <v>26484</v>
      </c>
      <c r="AE768" s="267">
        <v>24880</v>
      </c>
      <c r="AF768" s="271">
        <v>0.92650300220415</v>
      </c>
      <c r="AG768" s="271">
        <v>0.939435130644918</v>
      </c>
      <c r="AH768" s="298">
        <v>-0.0129321284407679</v>
      </c>
    </row>
    <row r="769" spans="1:34">
      <c r="A769" s="318" t="s">
        <v>1158</v>
      </c>
      <c r="B769" s="324" t="s">
        <v>3358</v>
      </c>
      <c r="C769" s="296" t="s">
        <v>1337</v>
      </c>
      <c r="D769" s="324" t="s">
        <v>1338</v>
      </c>
      <c r="E769" s="266">
        <v>2031</v>
      </c>
      <c r="F769" s="266">
        <v>1893</v>
      </c>
      <c r="G769" s="266">
        <v>1738</v>
      </c>
      <c r="H769" s="267">
        <v>2138</v>
      </c>
      <c r="I769" s="267">
        <v>1996</v>
      </c>
      <c r="J769" s="267">
        <v>1960</v>
      </c>
      <c r="K769" s="267">
        <v>1884</v>
      </c>
      <c r="L769" s="267">
        <v>1764</v>
      </c>
      <c r="M769" s="267">
        <v>1714</v>
      </c>
      <c r="N769" s="270">
        <v>0.930555555555556</v>
      </c>
      <c r="O769" s="269">
        <v>47972</v>
      </c>
      <c r="P769" s="297">
        <v>0.9</v>
      </c>
      <c r="Q769" s="270">
        <v>0.93205317577548</v>
      </c>
      <c r="R769" s="270">
        <v>0.933582787652011</v>
      </c>
      <c r="S769" s="270">
        <v>0.936305732484076</v>
      </c>
      <c r="T769" s="298">
        <v>-0.00152961187653111</v>
      </c>
      <c r="U769" s="269">
        <v>51552</v>
      </c>
      <c r="V769" s="269">
        <v>46782</v>
      </c>
      <c r="W769" s="270">
        <v>0.907472067039106</v>
      </c>
      <c r="X769" s="270">
        <v>0.855736090595766</v>
      </c>
      <c r="Y769" s="271">
        <v>0.916744621141254</v>
      </c>
      <c r="Z769" s="271">
        <v>0.909766454352442</v>
      </c>
      <c r="AA769" s="298">
        <v>-0.0610085305454879</v>
      </c>
      <c r="AB769" s="267">
        <v>14071</v>
      </c>
      <c r="AC769" s="267">
        <v>12929</v>
      </c>
      <c r="AD769" s="267">
        <v>13223</v>
      </c>
      <c r="AE769" s="267">
        <v>12177</v>
      </c>
      <c r="AF769" s="271">
        <v>0.918840167720844</v>
      </c>
      <c r="AG769" s="271">
        <v>0.920895409513726</v>
      </c>
      <c r="AH769" s="298">
        <v>-0.00205524179288175</v>
      </c>
    </row>
    <row r="770" spans="1:34">
      <c r="A770" s="318" t="s">
        <v>1158</v>
      </c>
      <c r="B770" s="324" t="s">
        <v>3358</v>
      </c>
      <c r="C770" s="296" t="s">
        <v>1339</v>
      </c>
      <c r="D770" s="324" t="s">
        <v>1340</v>
      </c>
      <c r="E770" s="266">
        <v>2276</v>
      </c>
      <c r="F770" s="266">
        <v>2247</v>
      </c>
      <c r="G770" s="266">
        <v>2135</v>
      </c>
      <c r="H770" s="267">
        <v>2178</v>
      </c>
      <c r="I770" s="267">
        <v>2150</v>
      </c>
      <c r="J770" s="267">
        <v>2083</v>
      </c>
      <c r="K770" s="267">
        <v>1829</v>
      </c>
      <c r="L770" s="267">
        <v>1803</v>
      </c>
      <c r="M770" s="267">
        <v>1706</v>
      </c>
      <c r="N770" s="270">
        <v>0.987449815582466</v>
      </c>
      <c r="O770" s="269">
        <v>60505</v>
      </c>
      <c r="P770" s="297">
        <v>0.9</v>
      </c>
      <c r="Q770" s="270">
        <v>0.98725834797891</v>
      </c>
      <c r="R770" s="270">
        <v>0.987144168962351</v>
      </c>
      <c r="S770" s="270">
        <v>0.985784581738655</v>
      </c>
      <c r="T770" s="298">
        <v>0.000114179016559524</v>
      </c>
      <c r="U770" s="269">
        <v>61274</v>
      </c>
      <c r="V770" s="269">
        <v>58259</v>
      </c>
      <c r="W770" s="270">
        <v>0.950794790612658</v>
      </c>
      <c r="X770" s="270">
        <v>0.93804920913884</v>
      </c>
      <c r="Y770" s="271">
        <v>0.956382001836547</v>
      </c>
      <c r="Z770" s="271">
        <v>0.932750136686714</v>
      </c>
      <c r="AA770" s="298">
        <v>-0.0183327926977073</v>
      </c>
      <c r="AB770" s="267">
        <v>14595</v>
      </c>
      <c r="AC770" s="267">
        <v>13777</v>
      </c>
      <c r="AD770" s="267">
        <v>15314</v>
      </c>
      <c r="AE770" s="267">
        <v>14516</v>
      </c>
      <c r="AF770" s="271">
        <v>0.94395340870161</v>
      </c>
      <c r="AG770" s="271">
        <v>0.947890818858561</v>
      </c>
      <c r="AH770" s="298">
        <v>-0.00393741015695059</v>
      </c>
    </row>
    <row r="771" spans="1:34">
      <c r="A771" s="318" t="s">
        <v>1158</v>
      </c>
      <c r="B771" s="324" t="s">
        <v>3358</v>
      </c>
      <c r="C771" s="296" t="s">
        <v>1341</v>
      </c>
      <c r="D771" s="324" t="s">
        <v>1342</v>
      </c>
      <c r="E771" s="266">
        <v>3161</v>
      </c>
      <c r="F771" s="266">
        <v>3128</v>
      </c>
      <c r="G771" s="266">
        <v>2950</v>
      </c>
      <c r="H771" s="267">
        <v>2968</v>
      </c>
      <c r="I771" s="267">
        <v>2921</v>
      </c>
      <c r="J771" s="267">
        <v>2811</v>
      </c>
      <c r="K771" s="267">
        <v>2704</v>
      </c>
      <c r="L771" s="267">
        <v>2672</v>
      </c>
      <c r="M771" s="267">
        <v>2572</v>
      </c>
      <c r="N771" s="270">
        <v>0.982767954846513</v>
      </c>
      <c r="O771" s="269">
        <v>85319</v>
      </c>
      <c r="P771" s="297">
        <v>0.9</v>
      </c>
      <c r="Q771" s="270">
        <v>0.98956026573869</v>
      </c>
      <c r="R771" s="270">
        <v>0.984164420485175</v>
      </c>
      <c r="S771" s="270">
        <v>0.988165680473373</v>
      </c>
      <c r="T771" s="298">
        <v>0.00539584525351511</v>
      </c>
      <c r="U771" s="269">
        <v>86815</v>
      </c>
      <c r="V771" s="269">
        <v>81049</v>
      </c>
      <c r="W771" s="270">
        <v>0.933582906179808</v>
      </c>
      <c r="X771" s="270">
        <v>0.933248971844353</v>
      </c>
      <c r="Y771" s="271">
        <v>0.947102425876011</v>
      </c>
      <c r="Z771" s="271">
        <v>0.951183431952663</v>
      </c>
      <c r="AA771" s="298">
        <v>-0.0138534540316577</v>
      </c>
      <c r="AB771" s="267">
        <v>20433</v>
      </c>
      <c r="AC771" s="267">
        <v>19403</v>
      </c>
      <c r="AD771" s="267">
        <v>20892</v>
      </c>
      <c r="AE771" s="267">
        <v>19431</v>
      </c>
      <c r="AF771" s="271">
        <v>0.949591347330299</v>
      </c>
      <c r="AG771" s="271">
        <v>0.930068925904653</v>
      </c>
      <c r="AH771" s="298">
        <v>0.0195224214256465</v>
      </c>
    </row>
    <row r="772" spans="1:34">
      <c r="A772" s="318" t="s">
        <v>1158</v>
      </c>
      <c r="B772" s="324" t="s">
        <v>3358</v>
      </c>
      <c r="C772" s="296" t="s">
        <v>1343</v>
      </c>
      <c r="D772" s="324" t="s">
        <v>1344</v>
      </c>
      <c r="E772" s="266">
        <v>2667</v>
      </c>
      <c r="F772" s="266">
        <v>2625</v>
      </c>
      <c r="G772" s="266">
        <v>2546</v>
      </c>
      <c r="H772" s="267">
        <v>2551</v>
      </c>
      <c r="I772" s="267">
        <v>2494</v>
      </c>
      <c r="J772" s="267">
        <v>2392</v>
      </c>
      <c r="K772" s="267">
        <v>2250</v>
      </c>
      <c r="L772" s="267">
        <v>2202</v>
      </c>
      <c r="M772" s="267">
        <v>2113</v>
      </c>
      <c r="N772" s="270">
        <v>0.976498547663058</v>
      </c>
      <c r="O772" s="269">
        <v>70262</v>
      </c>
      <c r="P772" s="297">
        <v>0.9</v>
      </c>
      <c r="Q772" s="270">
        <v>0.984251968503937</v>
      </c>
      <c r="R772" s="270">
        <v>0.97765582124657</v>
      </c>
      <c r="S772" s="270">
        <v>0.978666666666667</v>
      </c>
      <c r="T772" s="298">
        <v>0.00659614725736701</v>
      </c>
      <c r="U772" s="269">
        <v>71953</v>
      </c>
      <c r="V772" s="269">
        <v>68502</v>
      </c>
      <c r="W772" s="270">
        <v>0.952038136005448</v>
      </c>
      <c r="X772" s="270">
        <v>0.954630671166104</v>
      </c>
      <c r="Y772" s="271">
        <v>0.937671501372011</v>
      </c>
      <c r="Z772" s="271">
        <v>0.939111111111111</v>
      </c>
      <c r="AA772" s="298">
        <v>0.0169591697940933</v>
      </c>
      <c r="AB772" s="267">
        <v>17135</v>
      </c>
      <c r="AC772" s="267">
        <v>16300</v>
      </c>
      <c r="AD772" s="267">
        <v>17612</v>
      </c>
      <c r="AE772" s="267">
        <v>16672</v>
      </c>
      <c r="AF772" s="271">
        <v>0.951269331777065</v>
      </c>
      <c r="AG772" s="271">
        <v>0.946627299568476</v>
      </c>
      <c r="AH772" s="298">
        <v>0.0046420322085885</v>
      </c>
    </row>
    <row r="773" spans="1:34">
      <c r="A773" s="318" t="s">
        <v>1158</v>
      </c>
      <c r="B773" s="324" t="s">
        <v>3358</v>
      </c>
      <c r="C773" s="296" t="s">
        <v>1345</v>
      </c>
      <c r="D773" s="324" t="s">
        <v>1346</v>
      </c>
      <c r="E773" s="266">
        <v>1543</v>
      </c>
      <c r="F773" s="266">
        <v>1470</v>
      </c>
      <c r="G773" s="266">
        <v>1371</v>
      </c>
      <c r="H773" s="267">
        <v>1462</v>
      </c>
      <c r="I773" s="267">
        <v>1392</v>
      </c>
      <c r="J773" s="267">
        <v>1337</v>
      </c>
      <c r="K773" s="267">
        <v>1318</v>
      </c>
      <c r="L773" s="267">
        <v>1265</v>
      </c>
      <c r="M773" s="267">
        <v>1220</v>
      </c>
      <c r="N773" s="270">
        <v>0.953820501667392</v>
      </c>
      <c r="O773" s="269">
        <v>39471</v>
      </c>
      <c r="P773" s="297">
        <v>0.9</v>
      </c>
      <c r="Q773" s="270">
        <v>0.952689565780946</v>
      </c>
      <c r="R773" s="270">
        <v>0.952120383036936</v>
      </c>
      <c r="S773" s="270">
        <v>0.959787556904401</v>
      </c>
      <c r="T773" s="298">
        <v>0.000569182744010521</v>
      </c>
      <c r="U773" s="269">
        <v>41382</v>
      </c>
      <c r="V773" s="269">
        <v>38205</v>
      </c>
      <c r="W773" s="270">
        <v>0.923227490213136</v>
      </c>
      <c r="X773" s="270">
        <v>0.888528839922229</v>
      </c>
      <c r="Y773" s="271">
        <v>0.914500683994528</v>
      </c>
      <c r="Z773" s="271">
        <v>0.925644916540212</v>
      </c>
      <c r="AA773" s="298">
        <v>-0.0259718440722986</v>
      </c>
      <c r="AB773" s="267">
        <v>9954</v>
      </c>
      <c r="AC773" s="267">
        <v>9066</v>
      </c>
      <c r="AD773" s="267">
        <v>9957</v>
      </c>
      <c r="AE773" s="267">
        <v>9122</v>
      </c>
      <c r="AF773" s="271">
        <v>0.91078963230862</v>
      </c>
      <c r="AG773" s="271">
        <v>0.916139399417495</v>
      </c>
      <c r="AH773" s="298">
        <v>-0.00534976710887558</v>
      </c>
    </row>
    <row r="774" spans="1:34">
      <c r="A774" s="318" t="s">
        <v>1158</v>
      </c>
      <c r="B774" s="324" t="s">
        <v>3358</v>
      </c>
      <c r="C774" s="296" t="s">
        <v>1347</v>
      </c>
      <c r="D774" s="324" t="s">
        <v>1348</v>
      </c>
      <c r="E774" s="266">
        <v>1534</v>
      </c>
      <c r="F774" s="266">
        <v>1502</v>
      </c>
      <c r="G774" s="266">
        <v>1450</v>
      </c>
      <c r="H774" s="267">
        <v>1606</v>
      </c>
      <c r="I774" s="267">
        <v>1577</v>
      </c>
      <c r="J774" s="267">
        <v>1514</v>
      </c>
      <c r="K774" s="267">
        <v>1281</v>
      </c>
      <c r="L774" s="267">
        <v>1266</v>
      </c>
      <c r="M774" s="267">
        <v>1214</v>
      </c>
      <c r="N774" s="270">
        <v>0.971498407857559</v>
      </c>
      <c r="O774" s="269">
        <v>43323</v>
      </c>
      <c r="P774" s="297">
        <v>0.9</v>
      </c>
      <c r="Q774" s="270">
        <v>0.979139504563233</v>
      </c>
      <c r="R774" s="270">
        <v>0.981942714819427</v>
      </c>
      <c r="S774" s="270">
        <v>0.988290398126464</v>
      </c>
      <c r="T774" s="298">
        <v>-0.00280321025619379</v>
      </c>
      <c r="U774" s="269">
        <v>44594</v>
      </c>
      <c r="V774" s="269">
        <v>41976</v>
      </c>
      <c r="W774" s="270">
        <v>0.941292550567341</v>
      </c>
      <c r="X774" s="270">
        <v>0.945241199478488</v>
      </c>
      <c r="Y774" s="271">
        <v>0.942714819427148</v>
      </c>
      <c r="Z774" s="271">
        <v>0.947697111631538</v>
      </c>
      <c r="AA774" s="298">
        <v>0.00252638005133943</v>
      </c>
      <c r="AB774" s="267">
        <v>9998</v>
      </c>
      <c r="AC774" s="267">
        <v>9451</v>
      </c>
      <c r="AD774" s="267">
        <v>10716</v>
      </c>
      <c r="AE774" s="267">
        <v>10082</v>
      </c>
      <c r="AF774" s="271">
        <v>0.945289057811562</v>
      </c>
      <c r="AG774" s="271">
        <v>0.940836132885405</v>
      </c>
      <c r="AH774" s="298">
        <v>0.00445292492615734</v>
      </c>
    </row>
    <row r="775" spans="1:34">
      <c r="A775" s="318" t="s">
        <v>1158</v>
      </c>
      <c r="B775" s="324" t="s">
        <v>3358</v>
      </c>
      <c r="C775" s="296" t="s">
        <v>1349</v>
      </c>
      <c r="D775" s="324" t="s">
        <v>1350</v>
      </c>
      <c r="E775" s="266">
        <v>2802</v>
      </c>
      <c r="F775" s="266">
        <v>2728</v>
      </c>
      <c r="G775" s="266">
        <v>2649</v>
      </c>
      <c r="H775" s="267">
        <v>3029</v>
      </c>
      <c r="I775" s="267">
        <v>2825</v>
      </c>
      <c r="J775" s="267">
        <v>2810</v>
      </c>
      <c r="K775" s="267">
        <v>2588</v>
      </c>
      <c r="L775" s="267">
        <v>2528</v>
      </c>
      <c r="M775" s="267">
        <v>2430</v>
      </c>
      <c r="N775" s="270">
        <v>0.966722250416878</v>
      </c>
      <c r="O775" s="269">
        <v>80004</v>
      </c>
      <c r="P775" s="297">
        <v>0.9</v>
      </c>
      <c r="Q775" s="270">
        <v>0.973590292648108</v>
      </c>
      <c r="R775" s="270">
        <v>0.932651039947177</v>
      </c>
      <c r="S775" s="270">
        <v>0.976816074188563</v>
      </c>
      <c r="T775" s="298">
        <v>0.0409392527009312</v>
      </c>
      <c r="U775" s="269">
        <v>82758</v>
      </c>
      <c r="V775" s="269">
        <v>78090</v>
      </c>
      <c r="W775" s="270">
        <v>0.943594576959327</v>
      </c>
      <c r="X775" s="270">
        <v>0.945396145610278</v>
      </c>
      <c r="Y775" s="271">
        <v>0.927698910531529</v>
      </c>
      <c r="Z775" s="271">
        <v>0.938948995363215</v>
      </c>
      <c r="AA775" s="298">
        <v>0.0176972350787499</v>
      </c>
      <c r="AB775" s="267">
        <v>19327</v>
      </c>
      <c r="AC775" s="267">
        <v>18216</v>
      </c>
      <c r="AD775" s="267">
        <v>20130</v>
      </c>
      <c r="AE775" s="267">
        <v>18965</v>
      </c>
      <c r="AF775" s="271">
        <v>0.942515651678998</v>
      </c>
      <c r="AG775" s="271">
        <v>0.942126179831098</v>
      </c>
      <c r="AH775" s="298">
        <v>0.000389471847900502</v>
      </c>
    </row>
    <row r="776" spans="1:34">
      <c r="A776" s="318" t="s">
        <v>1158</v>
      </c>
      <c r="B776" s="324" t="s">
        <v>3358</v>
      </c>
      <c r="C776" s="296" t="s">
        <v>1351</v>
      </c>
      <c r="D776" s="324" t="s">
        <v>1352</v>
      </c>
      <c r="E776" s="266">
        <v>5039</v>
      </c>
      <c r="F776" s="266">
        <v>4870</v>
      </c>
      <c r="G776" s="266">
        <v>4694</v>
      </c>
      <c r="H776" s="267">
        <v>5442</v>
      </c>
      <c r="I776" s="267">
        <v>5143</v>
      </c>
      <c r="J776" s="267">
        <v>5012</v>
      </c>
      <c r="K776" s="267">
        <v>4413</v>
      </c>
      <c r="L776" s="267">
        <v>4269</v>
      </c>
      <c r="M776" s="267">
        <v>4181</v>
      </c>
      <c r="N776" s="270">
        <v>0.95765587765075</v>
      </c>
      <c r="O776" s="269">
        <v>126989</v>
      </c>
      <c r="P776" s="297">
        <v>0.9</v>
      </c>
      <c r="Q776" s="270">
        <v>0.966461599523715</v>
      </c>
      <c r="R776" s="270">
        <v>0.945056964351341</v>
      </c>
      <c r="S776" s="270">
        <v>0.96736913664174</v>
      </c>
      <c r="T776" s="298">
        <v>0.0214046351723736</v>
      </c>
      <c r="U776" s="269">
        <v>132604</v>
      </c>
      <c r="V776" s="269">
        <v>123384</v>
      </c>
      <c r="W776" s="270">
        <v>0.930469669089922</v>
      </c>
      <c r="X776" s="270">
        <v>0.931534034530661</v>
      </c>
      <c r="Y776" s="271">
        <v>0.92098493201029</v>
      </c>
      <c r="Z776" s="271">
        <v>0.947428053478359</v>
      </c>
      <c r="AA776" s="298">
        <v>0.0105491025203706</v>
      </c>
      <c r="AB776" s="267">
        <v>34338</v>
      </c>
      <c r="AC776" s="267">
        <v>32128</v>
      </c>
      <c r="AD776" s="267">
        <v>32250</v>
      </c>
      <c r="AE776" s="267">
        <v>29879</v>
      </c>
      <c r="AF776" s="271">
        <v>0.935639815947347</v>
      </c>
      <c r="AG776" s="271">
        <v>0.926480620155039</v>
      </c>
      <c r="AH776" s="298">
        <v>0.00915919579230817</v>
      </c>
    </row>
    <row r="777" spans="1:34">
      <c r="A777" s="318" t="s">
        <v>1158</v>
      </c>
      <c r="B777" s="324" t="s">
        <v>3358</v>
      </c>
      <c r="C777" s="296" t="s">
        <v>1353</v>
      </c>
      <c r="D777" s="324" t="s">
        <v>1354</v>
      </c>
      <c r="E777" s="266">
        <v>2465</v>
      </c>
      <c r="F777" s="266">
        <v>2375</v>
      </c>
      <c r="G777" s="266">
        <v>2288</v>
      </c>
      <c r="H777" s="267">
        <v>2505</v>
      </c>
      <c r="I777" s="267">
        <v>2455</v>
      </c>
      <c r="J777" s="267">
        <v>2329</v>
      </c>
      <c r="K777" s="267">
        <v>2060</v>
      </c>
      <c r="L777" s="267">
        <v>1988</v>
      </c>
      <c r="M777" s="267">
        <v>1928</v>
      </c>
      <c r="N777" s="270">
        <v>0.970658942795076</v>
      </c>
      <c r="O777" s="269">
        <v>67024</v>
      </c>
      <c r="P777" s="297">
        <v>0.9</v>
      </c>
      <c r="Q777" s="270">
        <v>0.963488843813387</v>
      </c>
      <c r="R777" s="270">
        <v>0.980039920159681</v>
      </c>
      <c r="S777" s="270">
        <v>0.96504854368932</v>
      </c>
      <c r="T777" s="298">
        <v>-0.0165510763462933</v>
      </c>
      <c r="U777" s="269">
        <v>69050</v>
      </c>
      <c r="V777" s="269">
        <v>64784</v>
      </c>
      <c r="W777" s="270">
        <v>0.93821868211441</v>
      </c>
      <c r="X777" s="270">
        <v>0.928194726166329</v>
      </c>
      <c r="Y777" s="271">
        <v>0.929740518962076</v>
      </c>
      <c r="Z777" s="271">
        <v>0.935922330097087</v>
      </c>
      <c r="AA777" s="298">
        <v>-0.00154579279574729</v>
      </c>
      <c r="AB777" s="267">
        <v>15987</v>
      </c>
      <c r="AC777" s="267">
        <v>15007</v>
      </c>
      <c r="AD777" s="267">
        <v>16948</v>
      </c>
      <c r="AE777" s="267">
        <v>15974</v>
      </c>
      <c r="AF777" s="271">
        <v>0.93870019390755</v>
      </c>
      <c r="AG777" s="271">
        <v>0.942530092046259</v>
      </c>
      <c r="AH777" s="298">
        <v>-0.00382989813870926</v>
      </c>
    </row>
    <row r="778" spans="1:34">
      <c r="A778" s="318" t="s">
        <v>1158</v>
      </c>
      <c r="B778" s="324" t="s">
        <v>3358</v>
      </c>
      <c r="C778" s="296" t="s">
        <v>1355</v>
      </c>
      <c r="D778" s="324" t="s">
        <v>1356</v>
      </c>
      <c r="E778" s="266">
        <v>4153</v>
      </c>
      <c r="F778" s="266">
        <v>4070</v>
      </c>
      <c r="G778" s="266">
        <v>3932</v>
      </c>
      <c r="H778" s="267">
        <v>4337</v>
      </c>
      <c r="I778" s="267">
        <v>4105</v>
      </c>
      <c r="J778" s="267">
        <v>3990</v>
      </c>
      <c r="K778" s="267">
        <v>3645</v>
      </c>
      <c r="L778" s="267">
        <v>3548</v>
      </c>
      <c r="M778" s="267">
        <v>3428</v>
      </c>
      <c r="N778" s="270">
        <v>0.970580018856724</v>
      </c>
      <c r="O778" s="269">
        <v>111178</v>
      </c>
      <c r="P778" s="297">
        <v>0.9</v>
      </c>
      <c r="Q778" s="270">
        <v>0.980014447387431</v>
      </c>
      <c r="R778" s="270">
        <v>0.946506801936823</v>
      </c>
      <c r="S778" s="270">
        <v>0.973388203017833</v>
      </c>
      <c r="T778" s="298">
        <v>0.0335076454506081</v>
      </c>
      <c r="U778" s="269">
        <v>114548</v>
      </c>
      <c r="V778" s="269">
        <v>107477</v>
      </c>
      <c r="W778" s="270">
        <v>0.938270419387506</v>
      </c>
      <c r="X778" s="270">
        <v>0.946785456296653</v>
      </c>
      <c r="Y778" s="271">
        <v>0.919990777034817</v>
      </c>
      <c r="Z778" s="271">
        <v>0.940466392318244</v>
      </c>
      <c r="AA778" s="298">
        <v>0.0267946792618363</v>
      </c>
      <c r="AB778" s="267">
        <v>27576</v>
      </c>
      <c r="AC778" s="267">
        <v>25789</v>
      </c>
      <c r="AD778" s="267">
        <v>27688</v>
      </c>
      <c r="AE778" s="267">
        <v>25683</v>
      </c>
      <c r="AF778" s="271">
        <v>0.935197272991007</v>
      </c>
      <c r="AG778" s="271">
        <v>0.92758595781566</v>
      </c>
      <c r="AH778" s="298">
        <v>0.00761131517534641</v>
      </c>
    </row>
    <row r="779" spans="1:34">
      <c r="A779" s="318" t="s">
        <v>1158</v>
      </c>
      <c r="B779" s="324" t="s">
        <v>3358</v>
      </c>
      <c r="C779" s="296" t="s">
        <v>1357</v>
      </c>
      <c r="D779" s="324" t="s">
        <v>1358</v>
      </c>
      <c r="E779" s="266">
        <v>2854</v>
      </c>
      <c r="F779" s="266">
        <v>2838</v>
      </c>
      <c r="G779" s="266">
        <v>2672</v>
      </c>
      <c r="H779" s="267">
        <v>2782</v>
      </c>
      <c r="I779" s="267">
        <v>2758</v>
      </c>
      <c r="J779" s="267">
        <v>2637</v>
      </c>
      <c r="K779" s="267">
        <v>2405</v>
      </c>
      <c r="L779" s="267">
        <v>2392</v>
      </c>
      <c r="M779" s="267">
        <v>2267</v>
      </c>
      <c r="N779" s="270">
        <v>0.98946125193059</v>
      </c>
      <c r="O779" s="269">
        <v>87128</v>
      </c>
      <c r="P779" s="297">
        <v>0.9</v>
      </c>
      <c r="Q779" s="270">
        <v>0.994393833216538</v>
      </c>
      <c r="R779" s="270">
        <v>0.99137311286844</v>
      </c>
      <c r="S779" s="270">
        <v>0.994594594594595</v>
      </c>
      <c r="T779" s="298">
        <v>0.00302072034809819</v>
      </c>
      <c r="U779" s="269">
        <v>88056</v>
      </c>
      <c r="V779" s="269">
        <v>83443</v>
      </c>
      <c r="W779" s="270">
        <v>0.947612882711002</v>
      </c>
      <c r="X779" s="270">
        <v>0.936229852838122</v>
      </c>
      <c r="Y779" s="271">
        <v>0.947879223580158</v>
      </c>
      <c r="Z779" s="271">
        <v>0.942619542619543</v>
      </c>
      <c r="AA779" s="298">
        <v>-0.0116493707420363</v>
      </c>
      <c r="AB779" s="267">
        <v>19268</v>
      </c>
      <c r="AC779" s="267">
        <v>18221</v>
      </c>
      <c r="AD779" s="267">
        <v>21679</v>
      </c>
      <c r="AE779" s="267">
        <v>20583</v>
      </c>
      <c r="AF779" s="271">
        <v>0.945661199916961</v>
      </c>
      <c r="AG779" s="271">
        <v>0.949444162553623</v>
      </c>
      <c r="AH779" s="298">
        <v>-0.00378296263666256</v>
      </c>
    </row>
    <row r="780" spans="1:34">
      <c r="A780" s="318" t="s">
        <v>1158</v>
      </c>
      <c r="B780" s="324" t="s">
        <v>3358</v>
      </c>
      <c r="C780" s="296" t="s">
        <v>1359</v>
      </c>
      <c r="D780" s="324" t="s">
        <v>1360</v>
      </c>
      <c r="E780" s="266">
        <v>2553</v>
      </c>
      <c r="F780" s="266">
        <v>2397</v>
      </c>
      <c r="G780" s="266">
        <v>2339</v>
      </c>
      <c r="H780" s="267">
        <v>2652</v>
      </c>
      <c r="I780" s="267">
        <v>2579</v>
      </c>
      <c r="J780" s="267">
        <v>2431</v>
      </c>
      <c r="K780" s="267">
        <v>2246</v>
      </c>
      <c r="L780" s="267">
        <v>2193</v>
      </c>
      <c r="M780" s="267">
        <v>2044</v>
      </c>
      <c r="N780" s="270">
        <v>0.972341766212176</v>
      </c>
      <c r="O780" s="269">
        <v>72526</v>
      </c>
      <c r="P780" s="297">
        <v>0.9</v>
      </c>
      <c r="Q780" s="270">
        <v>0.938895417156287</v>
      </c>
      <c r="R780" s="270">
        <v>0.972473604826546</v>
      </c>
      <c r="S780" s="270">
        <v>0.97640249332146</v>
      </c>
      <c r="T780" s="298">
        <v>-0.0335781876702592</v>
      </c>
      <c r="U780" s="269">
        <v>74589</v>
      </c>
      <c r="V780" s="269">
        <v>68282</v>
      </c>
      <c r="W780" s="270">
        <v>0.915443295928354</v>
      </c>
      <c r="X780" s="270">
        <v>0.916177046611829</v>
      </c>
      <c r="Y780" s="271">
        <v>0.916666666666667</v>
      </c>
      <c r="Z780" s="271">
        <v>0.910062333036509</v>
      </c>
      <c r="AA780" s="298">
        <v>-0.000489620054837436</v>
      </c>
      <c r="AB780" s="267">
        <v>17225</v>
      </c>
      <c r="AC780" s="267">
        <v>15877</v>
      </c>
      <c r="AD780" s="267">
        <v>17916</v>
      </c>
      <c r="AE780" s="267">
        <v>16426</v>
      </c>
      <c r="AF780" s="271">
        <v>0.921741654571843</v>
      </c>
      <c r="AG780" s="271">
        <v>0.916834114757758</v>
      </c>
      <c r="AH780" s="298">
        <v>0.00490753981408476</v>
      </c>
    </row>
    <row r="781" spans="1:34">
      <c r="A781" s="318" t="s">
        <v>1158</v>
      </c>
      <c r="B781" s="324" t="s">
        <v>3358</v>
      </c>
      <c r="C781" s="296" t="s">
        <v>1361</v>
      </c>
      <c r="D781" s="324" t="s">
        <v>1362</v>
      </c>
      <c r="E781" s="266">
        <v>3261</v>
      </c>
      <c r="F781" s="266">
        <v>3136</v>
      </c>
      <c r="G781" s="266">
        <v>2965</v>
      </c>
      <c r="H781" s="267">
        <v>3505</v>
      </c>
      <c r="I781" s="267">
        <v>3196</v>
      </c>
      <c r="J781" s="267">
        <v>3037</v>
      </c>
      <c r="K781" s="267">
        <v>2630</v>
      </c>
      <c r="L781" s="267">
        <v>2553</v>
      </c>
      <c r="M781" s="267">
        <v>2400</v>
      </c>
      <c r="N781" s="270">
        <v>0.955252499138228</v>
      </c>
      <c r="O781" s="269">
        <v>88678</v>
      </c>
      <c r="P781" s="297">
        <v>0.9</v>
      </c>
      <c r="Q781" s="270">
        <v>0.961668199938669</v>
      </c>
      <c r="R781" s="270">
        <v>0.911840228245364</v>
      </c>
      <c r="S781" s="270">
        <v>0.970722433460076</v>
      </c>
      <c r="T781" s="298">
        <v>0.0498279716933053</v>
      </c>
      <c r="U781" s="269">
        <v>92832</v>
      </c>
      <c r="V781" s="269">
        <v>85300</v>
      </c>
      <c r="W781" s="270">
        <v>0.918864184763875</v>
      </c>
      <c r="X781" s="270">
        <v>0.909230297454768</v>
      </c>
      <c r="Y781" s="271">
        <v>0.866476462196862</v>
      </c>
      <c r="Z781" s="271">
        <v>0.91254752851711</v>
      </c>
      <c r="AA781" s="298">
        <v>0.0427538352579069</v>
      </c>
      <c r="AB781" s="267">
        <v>21944</v>
      </c>
      <c r="AC781" s="267">
        <v>20143</v>
      </c>
      <c r="AD781" s="267">
        <v>22931</v>
      </c>
      <c r="AE781" s="267">
        <v>21283</v>
      </c>
      <c r="AF781" s="271">
        <v>0.917927451695224</v>
      </c>
      <c r="AG781" s="271">
        <v>0.928132222755222</v>
      </c>
      <c r="AH781" s="298">
        <v>-0.0102047710599981</v>
      </c>
    </row>
    <row r="782" spans="1:34">
      <c r="A782" s="318" t="s">
        <v>1158</v>
      </c>
      <c r="B782" s="324" t="s">
        <v>3358</v>
      </c>
      <c r="C782" s="296" t="s">
        <v>1363</v>
      </c>
      <c r="D782" s="324" t="s">
        <v>1364</v>
      </c>
      <c r="E782" s="266">
        <v>2184</v>
      </c>
      <c r="F782" s="266">
        <v>2140</v>
      </c>
      <c r="G782" s="266">
        <v>2013</v>
      </c>
      <c r="H782" s="267">
        <v>2167</v>
      </c>
      <c r="I782" s="267">
        <v>2039</v>
      </c>
      <c r="J782" s="267">
        <v>1924</v>
      </c>
      <c r="K782" s="267">
        <v>1949</v>
      </c>
      <c r="L782" s="267">
        <v>1891</v>
      </c>
      <c r="M782" s="267">
        <v>1845</v>
      </c>
      <c r="N782" s="270">
        <v>0.957764387196639</v>
      </c>
      <c r="O782" s="269">
        <v>51975</v>
      </c>
      <c r="P782" s="297">
        <v>0.9</v>
      </c>
      <c r="Q782" s="270">
        <v>0.97985347985348</v>
      </c>
      <c r="R782" s="270">
        <v>0.940932164282418</v>
      </c>
      <c r="S782" s="270">
        <v>0.970241149307337</v>
      </c>
      <c r="T782" s="298">
        <v>0.0389213155710617</v>
      </c>
      <c r="U782" s="269">
        <v>54267</v>
      </c>
      <c r="V782" s="269">
        <v>49605</v>
      </c>
      <c r="W782" s="270">
        <v>0.914091436784786</v>
      </c>
      <c r="X782" s="270">
        <v>0.921703296703297</v>
      </c>
      <c r="Y782" s="271">
        <v>0.887863405629903</v>
      </c>
      <c r="Z782" s="271">
        <v>0.94663930220626</v>
      </c>
      <c r="AA782" s="298">
        <v>0.0338398910733936</v>
      </c>
      <c r="AB782" s="267">
        <v>14326</v>
      </c>
      <c r="AC782" s="267">
        <v>13302</v>
      </c>
      <c r="AD782" s="267">
        <v>14429</v>
      </c>
      <c r="AE782" s="267">
        <v>13267</v>
      </c>
      <c r="AF782" s="271">
        <v>0.928521569174927</v>
      </c>
      <c r="AG782" s="271">
        <v>0.919467738582022</v>
      </c>
      <c r="AH782" s="298">
        <v>0.00905383059290432</v>
      </c>
    </row>
    <row r="783" spans="1:34">
      <c r="A783" s="318" t="s">
        <v>1158</v>
      </c>
      <c r="B783" s="324" t="s">
        <v>3358</v>
      </c>
      <c r="C783" s="296" t="s">
        <v>1365</v>
      </c>
      <c r="D783" s="324" t="s">
        <v>1366</v>
      </c>
      <c r="E783" s="266">
        <v>2377</v>
      </c>
      <c r="F783" s="266">
        <v>2292</v>
      </c>
      <c r="G783" s="266">
        <v>2215</v>
      </c>
      <c r="H783" s="267">
        <v>2478</v>
      </c>
      <c r="I783" s="267">
        <v>2337</v>
      </c>
      <c r="J783" s="267">
        <v>2278</v>
      </c>
      <c r="K783" s="267">
        <v>2065</v>
      </c>
      <c r="L783" s="267">
        <v>2031</v>
      </c>
      <c r="M783" s="267">
        <v>1960</v>
      </c>
      <c r="N783" s="270">
        <v>0.963918580671568</v>
      </c>
      <c r="O783" s="269">
        <v>61231</v>
      </c>
      <c r="P783" s="297">
        <v>0.9</v>
      </c>
      <c r="Q783" s="270">
        <v>0.964240639461506</v>
      </c>
      <c r="R783" s="270">
        <v>0.943099273607748</v>
      </c>
      <c r="S783" s="270">
        <v>0.983535108958838</v>
      </c>
      <c r="T783" s="298">
        <v>0.0211413658537579</v>
      </c>
      <c r="U783" s="269">
        <v>63523</v>
      </c>
      <c r="V783" s="269">
        <v>59046</v>
      </c>
      <c r="W783" s="270">
        <v>0.929521590604978</v>
      </c>
      <c r="X783" s="270">
        <v>0.931846865797223</v>
      </c>
      <c r="Y783" s="271">
        <v>0.919289749798224</v>
      </c>
      <c r="Z783" s="271">
        <v>0.949152542372881</v>
      </c>
      <c r="AA783" s="298">
        <v>0.012557115998999</v>
      </c>
      <c r="AB783" s="267">
        <v>15605</v>
      </c>
      <c r="AC783" s="267">
        <v>14636</v>
      </c>
      <c r="AD783" s="267">
        <v>16445</v>
      </c>
      <c r="AE783" s="267">
        <v>15416</v>
      </c>
      <c r="AF783" s="271">
        <v>0.937904517782762</v>
      </c>
      <c r="AG783" s="271">
        <v>0.937427789601703</v>
      </c>
      <c r="AH783" s="298">
        <v>0.000476728181059261</v>
      </c>
    </row>
    <row r="784" spans="1:34">
      <c r="A784" s="318" t="s">
        <v>1158</v>
      </c>
      <c r="B784" s="324" t="s">
        <v>3358</v>
      </c>
      <c r="C784" s="296" t="s">
        <v>1367</v>
      </c>
      <c r="D784" s="324" t="s">
        <v>1368</v>
      </c>
      <c r="E784" s="266">
        <v>2549</v>
      </c>
      <c r="F784" s="266">
        <v>2533</v>
      </c>
      <c r="G784" s="266">
        <v>2409</v>
      </c>
      <c r="H784" s="267">
        <v>2553</v>
      </c>
      <c r="I784" s="267">
        <v>2516</v>
      </c>
      <c r="J784" s="267">
        <v>2430</v>
      </c>
      <c r="K784" s="267">
        <v>2170</v>
      </c>
      <c r="L784" s="267">
        <v>2153</v>
      </c>
      <c r="M784" s="267">
        <v>2087</v>
      </c>
      <c r="N784" s="270">
        <v>0.983864376206649</v>
      </c>
      <c r="O784" s="269">
        <v>69816</v>
      </c>
      <c r="P784" s="297">
        <v>0.9</v>
      </c>
      <c r="Q784" s="270">
        <v>0.993723028638682</v>
      </c>
      <c r="R784" s="270">
        <v>0.985507246376812</v>
      </c>
      <c r="S784" s="270">
        <v>0.992165898617511</v>
      </c>
      <c r="T784" s="298">
        <v>0.00821578226187014</v>
      </c>
      <c r="U784" s="269">
        <v>70961</v>
      </c>
      <c r="V784" s="269">
        <v>67518</v>
      </c>
      <c r="W784" s="270">
        <v>0.951480390637111</v>
      </c>
      <c r="X784" s="270">
        <v>0.945076500588466</v>
      </c>
      <c r="Y784" s="271">
        <v>0.951821386603995</v>
      </c>
      <c r="Z784" s="271">
        <v>0.961751152073733</v>
      </c>
      <c r="AA784" s="298">
        <v>-0.00674488601552925</v>
      </c>
      <c r="AB784" s="267">
        <v>16575</v>
      </c>
      <c r="AC784" s="267">
        <v>15882</v>
      </c>
      <c r="AD784" s="267">
        <v>17342</v>
      </c>
      <c r="AE784" s="267">
        <v>16483</v>
      </c>
      <c r="AF784" s="271">
        <v>0.958190045248869</v>
      </c>
      <c r="AG784" s="271">
        <v>0.95046707415523</v>
      </c>
      <c r="AH784" s="298">
        <v>0.00772297109363862</v>
      </c>
    </row>
    <row r="785" spans="1:34">
      <c r="A785" s="318" t="s">
        <v>1158</v>
      </c>
      <c r="B785" s="324" t="s">
        <v>3358</v>
      </c>
      <c r="C785" s="296" t="s">
        <v>1369</v>
      </c>
      <c r="D785" s="324" t="s">
        <v>1370</v>
      </c>
      <c r="E785" s="266">
        <v>1855</v>
      </c>
      <c r="F785" s="266">
        <v>1821</v>
      </c>
      <c r="G785" s="266">
        <v>1775</v>
      </c>
      <c r="H785" s="267">
        <v>1893</v>
      </c>
      <c r="I785" s="267">
        <v>1827</v>
      </c>
      <c r="J785" s="267">
        <v>1780</v>
      </c>
      <c r="K785" s="267">
        <v>1476</v>
      </c>
      <c r="L785" s="267">
        <v>1451</v>
      </c>
      <c r="M785" s="267">
        <v>1407</v>
      </c>
      <c r="N785" s="270">
        <v>0.971324568706798</v>
      </c>
      <c r="O785" s="269">
        <v>50166</v>
      </c>
      <c r="P785" s="297">
        <v>0.9</v>
      </c>
      <c r="Q785" s="270">
        <v>0.98167115902965</v>
      </c>
      <c r="R785" s="270">
        <v>0.96513470681458</v>
      </c>
      <c r="S785" s="270">
        <v>0.983062330623306</v>
      </c>
      <c r="T785" s="298">
        <v>0.0165364522150696</v>
      </c>
      <c r="U785" s="269">
        <v>51647</v>
      </c>
      <c r="V785" s="269">
        <v>48835</v>
      </c>
      <c r="W785" s="270">
        <v>0.945553468739714</v>
      </c>
      <c r="X785" s="270">
        <v>0.956873315363881</v>
      </c>
      <c r="Y785" s="271">
        <v>0.940306391970417</v>
      </c>
      <c r="Z785" s="271">
        <v>0.953252032520325</v>
      </c>
      <c r="AA785" s="298">
        <v>0.0165669233934641</v>
      </c>
      <c r="AB785" s="267">
        <v>11920</v>
      </c>
      <c r="AC785" s="267">
        <v>11334</v>
      </c>
      <c r="AD785" s="267">
        <v>12747</v>
      </c>
      <c r="AE785" s="267">
        <v>12040</v>
      </c>
      <c r="AF785" s="271">
        <v>0.950838926174497</v>
      </c>
      <c r="AG785" s="271">
        <v>0.944535969247666</v>
      </c>
      <c r="AH785" s="298">
        <v>0.00630295692683047</v>
      </c>
    </row>
    <row r="786" spans="1:34">
      <c r="A786" s="318" t="s">
        <v>1158</v>
      </c>
      <c r="B786" s="324" t="s">
        <v>3355</v>
      </c>
      <c r="C786" s="296" t="s">
        <v>1371</v>
      </c>
      <c r="D786" s="324" t="s">
        <v>1372</v>
      </c>
      <c r="E786" s="266">
        <v>2603</v>
      </c>
      <c r="F786" s="266">
        <v>2435</v>
      </c>
      <c r="G786" s="266">
        <v>2401</v>
      </c>
      <c r="H786" s="267">
        <v>2699</v>
      </c>
      <c r="I786" s="267">
        <v>2630</v>
      </c>
      <c r="J786" s="267">
        <v>2553</v>
      </c>
      <c r="K786" s="267">
        <v>2222</v>
      </c>
      <c r="L786" s="267">
        <v>2156</v>
      </c>
      <c r="M786" s="267">
        <v>2096</v>
      </c>
      <c r="N786" s="270">
        <v>0.964693010683486</v>
      </c>
      <c r="O786" s="269">
        <v>74947</v>
      </c>
      <c r="P786" s="297">
        <v>0.9</v>
      </c>
      <c r="Q786" s="270">
        <v>0.93545908567038</v>
      </c>
      <c r="R786" s="270">
        <v>0.974434975917006</v>
      </c>
      <c r="S786" s="270">
        <v>0.97029702970297</v>
      </c>
      <c r="T786" s="298">
        <v>-0.038975890246626</v>
      </c>
      <c r="U786" s="269">
        <v>77690</v>
      </c>
      <c r="V786" s="269">
        <v>73067</v>
      </c>
      <c r="W786" s="270">
        <v>0.940494272107092</v>
      </c>
      <c r="X786" s="270">
        <v>0.922397233960814</v>
      </c>
      <c r="Y786" s="271">
        <v>0.945905891070767</v>
      </c>
      <c r="Z786" s="271">
        <v>0.943294329432943</v>
      </c>
      <c r="AA786" s="298">
        <v>-0.0235086571099525</v>
      </c>
      <c r="AB786" s="267">
        <v>17755</v>
      </c>
      <c r="AC786" s="267">
        <v>16757</v>
      </c>
      <c r="AD786" s="267">
        <v>19403</v>
      </c>
      <c r="AE786" s="267">
        <v>18211</v>
      </c>
      <c r="AF786" s="271">
        <v>0.943790481554492</v>
      </c>
      <c r="AG786" s="271">
        <v>0.938566201102922</v>
      </c>
      <c r="AH786" s="298">
        <v>0.00522428045156953</v>
      </c>
    </row>
    <row r="787" spans="1:34">
      <c r="A787" s="318" t="s">
        <v>1158</v>
      </c>
      <c r="B787" s="324" t="s">
        <v>3355</v>
      </c>
      <c r="C787" s="296" t="s">
        <v>1373</v>
      </c>
      <c r="D787" s="324" t="s">
        <v>1374</v>
      </c>
      <c r="E787" s="266">
        <v>2418</v>
      </c>
      <c r="F787" s="266">
        <v>2348</v>
      </c>
      <c r="G787" s="266">
        <v>2297</v>
      </c>
      <c r="H787" s="267">
        <v>2627</v>
      </c>
      <c r="I787" s="267">
        <v>2523</v>
      </c>
      <c r="J787" s="267">
        <v>2521</v>
      </c>
      <c r="K787" s="267">
        <v>2132</v>
      </c>
      <c r="L787" s="267">
        <v>2076</v>
      </c>
      <c r="M787" s="267">
        <v>2058</v>
      </c>
      <c r="N787" s="270">
        <v>0.965355441369086</v>
      </c>
      <c r="O787" s="269">
        <v>67070</v>
      </c>
      <c r="P787" s="297">
        <v>0.9</v>
      </c>
      <c r="Q787" s="270">
        <v>0.971050454921423</v>
      </c>
      <c r="R787" s="270">
        <v>0.960411115340693</v>
      </c>
      <c r="S787" s="270">
        <v>0.973733583489681</v>
      </c>
      <c r="T787" s="298">
        <v>0.0106393395807298</v>
      </c>
      <c r="U787" s="269">
        <v>69477</v>
      </c>
      <c r="V787" s="269">
        <v>66292</v>
      </c>
      <c r="W787" s="270">
        <v>0.954157490968234</v>
      </c>
      <c r="X787" s="270">
        <v>0.949958643507031</v>
      </c>
      <c r="Y787" s="271">
        <v>0.959649790635706</v>
      </c>
      <c r="Z787" s="271">
        <v>0.965290806754221</v>
      </c>
      <c r="AA787" s="298">
        <v>-0.00969114712867547</v>
      </c>
      <c r="AB787" s="267">
        <v>16613</v>
      </c>
      <c r="AC787" s="267">
        <v>15876</v>
      </c>
      <c r="AD787" s="267">
        <v>17446</v>
      </c>
      <c r="AE787" s="267">
        <v>16607</v>
      </c>
      <c r="AF787" s="271">
        <v>0.955637151628243</v>
      </c>
      <c r="AG787" s="271">
        <v>0.951908746990714</v>
      </c>
      <c r="AH787" s="298">
        <v>0.00372840463752877</v>
      </c>
    </row>
    <row r="788" spans="1:34">
      <c r="A788" s="318" t="s">
        <v>1158</v>
      </c>
      <c r="B788" s="324" t="s">
        <v>3355</v>
      </c>
      <c r="C788" s="296" t="s">
        <v>1375</v>
      </c>
      <c r="D788" s="324" t="s">
        <v>1376</v>
      </c>
      <c r="E788" s="266">
        <v>2346</v>
      </c>
      <c r="F788" s="266">
        <v>2168</v>
      </c>
      <c r="G788" s="266">
        <v>2130</v>
      </c>
      <c r="H788" s="267">
        <v>2366</v>
      </c>
      <c r="I788" s="267">
        <v>2295</v>
      </c>
      <c r="J788" s="267">
        <v>2263</v>
      </c>
      <c r="K788" s="267">
        <v>1773</v>
      </c>
      <c r="L788" s="267">
        <v>1731</v>
      </c>
      <c r="M788" s="267">
        <v>1706</v>
      </c>
      <c r="N788" s="270">
        <v>0.961466333273799</v>
      </c>
      <c r="O788" s="269">
        <v>64599</v>
      </c>
      <c r="P788" s="297">
        <v>0.9</v>
      </c>
      <c r="Q788" s="270">
        <v>0.924126172208014</v>
      </c>
      <c r="R788" s="270">
        <v>0.969991546914624</v>
      </c>
      <c r="S788" s="270">
        <v>0.976311336717428</v>
      </c>
      <c r="T788" s="298">
        <v>-0.0458653747066102</v>
      </c>
      <c r="U788" s="269">
        <v>67188</v>
      </c>
      <c r="V788" s="269">
        <v>63765</v>
      </c>
      <c r="W788" s="270">
        <v>0.949053402393285</v>
      </c>
      <c r="X788" s="270">
        <v>0.907928388746803</v>
      </c>
      <c r="Y788" s="271">
        <v>0.956466610312764</v>
      </c>
      <c r="Z788" s="271">
        <v>0.962210941906373</v>
      </c>
      <c r="AA788" s="298">
        <v>-0.0485382215659611</v>
      </c>
      <c r="AB788" s="267">
        <v>15587</v>
      </c>
      <c r="AC788" s="267">
        <v>14723</v>
      </c>
      <c r="AD788" s="267">
        <v>16322</v>
      </c>
      <c r="AE788" s="267">
        <v>15558</v>
      </c>
      <c r="AF788" s="271">
        <v>0.944569192275614</v>
      </c>
      <c r="AG788" s="271">
        <v>0.953192010782992</v>
      </c>
      <c r="AH788" s="298">
        <v>-0.00862281850737801</v>
      </c>
    </row>
    <row r="789" spans="1:34">
      <c r="A789" s="318" t="s">
        <v>1158</v>
      </c>
      <c r="B789" s="324" t="s">
        <v>3355</v>
      </c>
      <c r="C789" s="296" t="s">
        <v>1377</v>
      </c>
      <c r="D789" s="324" t="s">
        <v>1378</v>
      </c>
      <c r="E789" s="266">
        <v>2123</v>
      </c>
      <c r="F789" s="266">
        <v>1894</v>
      </c>
      <c r="G789" s="266">
        <v>1936</v>
      </c>
      <c r="H789" s="267">
        <v>2223</v>
      </c>
      <c r="I789" s="267">
        <v>2075</v>
      </c>
      <c r="J789" s="267">
        <v>2035</v>
      </c>
      <c r="K789" s="267">
        <v>1799</v>
      </c>
      <c r="L789" s="267">
        <v>1736</v>
      </c>
      <c r="M789" s="267">
        <v>1713</v>
      </c>
      <c r="N789" s="270">
        <v>0.953976578083778</v>
      </c>
      <c r="O789" s="269">
        <v>59303</v>
      </c>
      <c r="P789" s="297">
        <v>0.9</v>
      </c>
      <c r="Q789" s="270">
        <v>0.892133772962789</v>
      </c>
      <c r="R789" s="270">
        <v>0.933423301844355</v>
      </c>
      <c r="S789" s="270">
        <v>0.964980544747082</v>
      </c>
      <c r="T789" s="298">
        <v>-0.041289528881566</v>
      </c>
      <c r="U789" s="269">
        <v>62164</v>
      </c>
      <c r="V789" s="269">
        <v>58875</v>
      </c>
      <c r="W789" s="270">
        <v>0.947091564249405</v>
      </c>
      <c r="X789" s="270">
        <v>0.911917098445596</v>
      </c>
      <c r="Y789" s="271">
        <v>0.915429599640126</v>
      </c>
      <c r="Z789" s="271">
        <v>0.952195664257921</v>
      </c>
      <c r="AA789" s="298">
        <v>-0.00351250119453006</v>
      </c>
      <c r="AB789" s="267">
        <v>14383</v>
      </c>
      <c r="AC789" s="267">
        <v>13553</v>
      </c>
      <c r="AD789" s="267">
        <v>15127</v>
      </c>
      <c r="AE789" s="267">
        <v>14423</v>
      </c>
      <c r="AF789" s="271">
        <v>0.942292984773691</v>
      </c>
      <c r="AG789" s="271">
        <v>0.953460699411648</v>
      </c>
      <c r="AH789" s="298">
        <v>-0.0111677146379568</v>
      </c>
    </row>
    <row r="790" spans="1:34">
      <c r="A790" s="318" t="s">
        <v>1158</v>
      </c>
      <c r="B790" s="324" t="s">
        <v>3355</v>
      </c>
      <c r="C790" s="296" t="s">
        <v>1379</v>
      </c>
      <c r="D790" s="324" t="s">
        <v>1380</v>
      </c>
      <c r="E790" s="266">
        <v>2241</v>
      </c>
      <c r="F790" s="266">
        <v>2085</v>
      </c>
      <c r="G790" s="266">
        <v>1929</v>
      </c>
      <c r="H790" s="267">
        <v>2342</v>
      </c>
      <c r="I790" s="267">
        <v>2252</v>
      </c>
      <c r="J790" s="267">
        <v>2069</v>
      </c>
      <c r="K790" s="267">
        <v>1792</v>
      </c>
      <c r="L790" s="267">
        <v>1751</v>
      </c>
      <c r="M790" s="267">
        <v>1639</v>
      </c>
      <c r="N790" s="270">
        <v>0.965256471914957</v>
      </c>
      <c r="O790" s="269">
        <v>58204</v>
      </c>
      <c r="P790" s="297">
        <v>0.9</v>
      </c>
      <c r="Q790" s="270">
        <v>0.930388219544846</v>
      </c>
      <c r="R790" s="270">
        <v>0.961571306575576</v>
      </c>
      <c r="S790" s="270">
        <v>0.977120535714286</v>
      </c>
      <c r="T790" s="298">
        <v>-0.0311830870307304</v>
      </c>
      <c r="U790" s="269">
        <v>60299</v>
      </c>
      <c r="V790" s="269">
        <v>54105</v>
      </c>
      <c r="W790" s="270">
        <v>0.89727856183353</v>
      </c>
      <c r="X790" s="270">
        <v>0.860776439089692</v>
      </c>
      <c r="Y790" s="271">
        <v>0.883432963279248</v>
      </c>
      <c r="Z790" s="271">
        <v>0.914620535714286</v>
      </c>
      <c r="AA790" s="298">
        <v>-0.0226565241895563</v>
      </c>
      <c r="AB790" s="267">
        <v>14693</v>
      </c>
      <c r="AC790" s="267">
        <v>13115</v>
      </c>
      <c r="AD790" s="267">
        <v>15070</v>
      </c>
      <c r="AE790" s="267">
        <v>13544</v>
      </c>
      <c r="AF790" s="271">
        <v>0.89260191928129</v>
      </c>
      <c r="AG790" s="271">
        <v>0.898739216987392</v>
      </c>
      <c r="AH790" s="298">
        <v>-0.00613729770610172</v>
      </c>
    </row>
    <row r="791" spans="1:34">
      <c r="A791" s="318" t="s">
        <v>1158</v>
      </c>
      <c r="B791" s="324" t="s">
        <v>3355</v>
      </c>
      <c r="C791" s="296" t="s">
        <v>1381</v>
      </c>
      <c r="D791" s="324" t="s">
        <v>1382</v>
      </c>
      <c r="E791" s="266">
        <v>2641</v>
      </c>
      <c r="F791" s="266">
        <v>2503</v>
      </c>
      <c r="G791" s="266">
        <v>2399</v>
      </c>
      <c r="H791" s="267">
        <v>2578</v>
      </c>
      <c r="I791" s="267">
        <v>2480</v>
      </c>
      <c r="J791" s="267">
        <v>2326</v>
      </c>
      <c r="K791" s="267">
        <v>2244</v>
      </c>
      <c r="L791" s="267">
        <v>2104</v>
      </c>
      <c r="M791" s="267">
        <v>2095</v>
      </c>
      <c r="N791" s="270">
        <v>0.95269615516496</v>
      </c>
      <c r="O791" s="269">
        <v>63904</v>
      </c>
      <c r="P791" s="297">
        <v>0.9</v>
      </c>
      <c r="Q791" s="270">
        <v>0.94774706550549</v>
      </c>
      <c r="R791" s="270">
        <v>0.961986035686579</v>
      </c>
      <c r="S791" s="270">
        <v>0.937611408199644</v>
      </c>
      <c r="T791" s="298">
        <v>-0.0142389701810883</v>
      </c>
      <c r="U791" s="269">
        <v>67077</v>
      </c>
      <c r="V791" s="269">
        <v>61084</v>
      </c>
      <c r="W791" s="270">
        <v>0.910654918973717</v>
      </c>
      <c r="X791" s="270">
        <v>0.908368042408179</v>
      </c>
      <c r="Y791" s="271">
        <v>0.902249806051203</v>
      </c>
      <c r="Z791" s="271">
        <v>0.933600713012478</v>
      </c>
      <c r="AA791" s="298">
        <v>0.00611823635697617</v>
      </c>
      <c r="AB791" s="267">
        <v>17117</v>
      </c>
      <c r="AC791" s="267">
        <v>15663</v>
      </c>
      <c r="AD791" s="267">
        <v>16993</v>
      </c>
      <c r="AE791" s="267">
        <v>15489</v>
      </c>
      <c r="AF791" s="271">
        <v>0.915055208272478</v>
      </c>
      <c r="AG791" s="271">
        <v>0.911492967692579</v>
      </c>
      <c r="AH791" s="298">
        <v>0.0035622405798984</v>
      </c>
    </row>
    <row r="792" spans="1:34">
      <c r="A792" s="318" t="s">
        <v>1158</v>
      </c>
      <c r="B792" s="324" t="s">
        <v>3355</v>
      </c>
      <c r="C792" s="296" t="s">
        <v>1383</v>
      </c>
      <c r="D792" s="324" t="s">
        <v>1384</v>
      </c>
      <c r="E792" s="266">
        <v>2639</v>
      </c>
      <c r="F792" s="266">
        <v>2590</v>
      </c>
      <c r="G792" s="266">
        <v>2506</v>
      </c>
      <c r="H792" s="267">
        <v>2913</v>
      </c>
      <c r="I792" s="267">
        <v>2799</v>
      </c>
      <c r="J792" s="267">
        <v>2705</v>
      </c>
      <c r="K792" s="267">
        <v>2277</v>
      </c>
      <c r="L792" s="267">
        <v>2245</v>
      </c>
      <c r="M792" s="267">
        <v>2182</v>
      </c>
      <c r="N792" s="270">
        <v>0.973501498501498</v>
      </c>
      <c r="O792" s="269">
        <v>77958</v>
      </c>
      <c r="P792" s="297">
        <v>0.9</v>
      </c>
      <c r="Q792" s="270">
        <v>0.981432360742706</v>
      </c>
      <c r="R792" s="270">
        <v>0.96086508753862</v>
      </c>
      <c r="S792" s="270">
        <v>0.985946420729029</v>
      </c>
      <c r="T792" s="298">
        <v>0.0205672732040856</v>
      </c>
      <c r="U792" s="269">
        <v>80080</v>
      </c>
      <c r="V792" s="269">
        <v>75413</v>
      </c>
      <c r="W792" s="270">
        <v>0.941720779220779</v>
      </c>
      <c r="X792" s="270">
        <v>0.949602122015915</v>
      </c>
      <c r="Y792" s="271">
        <v>0.928595949193271</v>
      </c>
      <c r="Z792" s="271">
        <v>0.958278436539306</v>
      </c>
      <c r="AA792" s="298">
        <v>0.0210061728226436</v>
      </c>
      <c r="AB792" s="267">
        <v>18577</v>
      </c>
      <c r="AC792" s="267">
        <v>17562</v>
      </c>
      <c r="AD792" s="267">
        <v>19643</v>
      </c>
      <c r="AE792" s="267">
        <v>18593</v>
      </c>
      <c r="AF792" s="271">
        <v>0.945362545082629</v>
      </c>
      <c r="AG792" s="271">
        <v>0.946545843302958</v>
      </c>
      <c r="AH792" s="298">
        <v>-0.0011832982203287</v>
      </c>
    </row>
    <row r="793" spans="1:34">
      <c r="A793" s="318" t="s">
        <v>1158</v>
      </c>
      <c r="B793" s="324" t="s">
        <v>3355</v>
      </c>
      <c r="C793" s="296" t="s">
        <v>1385</v>
      </c>
      <c r="D793" s="324" t="s">
        <v>1386</v>
      </c>
      <c r="E793" s="266">
        <v>2688</v>
      </c>
      <c r="F793" s="266">
        <v>2595</v>
      </c>
      <c r="G793" s="266">
        <v>2528</v>
      </c>
      <c r="H793" s="267">
        <v>2743</v>
      </c>
      <c r="I793" s="267">
        <v>2616</v>
      </c>
      <c r="J793" s="267">
        <v>2566</v>
      </c>
      <c r="K793" s="267">
        <v>2264</v>
      </c>
      <c r="L793" s="267">
        <v>2145</v>
      </c>
      <c r="M793" s="267">
        <v>2137</v>
      </c>
      <c r="N793" s="270">
        <v>0.956775226094909</v>
      </c>
      <c r="O793" s="269">
        <v>75325</v>
      </c>
      <c r="P793" s="297">
        <v>0.9</v>
      </c>
      <c r="Q793" s="270">
        <v>0.965401785714286</v>
      </c>
      <c r="R793" s="270">
        <v>0.953700328107911</v>
      </c>
      <c r="S793" s="270">
        <v>0.94743816254417</v>
      </c>
      <c r="T793" s="298">
        <v>0.0117014576063746</v>
      </c>
      <c r="U793" s="269">
        <v>78728</v>
      </c>
      <c r="V793" s="269">
        <v>74291</v>
      </c>
      <c r="W793" s="270">
        <v>0.943641398231887</v>
      </c>
      <c r="X793" s="270">
        <v>0.94047619047619</v>
      </c>
      <c r="Y793" s="271">
        <v>0.935472110827561</v>
      </c>
      <c r="Z793" s="271">
        <v>0.943904593639576</v>
      </c>
      <c r="AA793" s="298">
        <v>0.00500407964862937</v>
      </c>
      <c r="AB793" s="267">
        <v>17964</v>
      </c>
      <c r="AC793" s="267">
        <v>16950</v>
      </c>
      <c r="AD793" s="267">
        <v>19203</v>
      </c>
      <c r="AE793" s="267">
        <v>18046</v>
      </c>
      <c r="AF793" s="271">
        <v>0.943553774215097</v>
      </c>
      <c r="AG793" s="271">
        <v>0.939748997552466</v>
      </c>
      <c r="AH793" s="298">
        <v>0.00380477666263113</v>
      </c>
    </row>
    <row r="794" spans="1:34">
      <c r="A794" s="318" t="s">
        <v>1158</v>
      </c>
      <c r="B794" s="324" t="s">
        <v>3355</v>
      </c>
      <c r="C794" s="296" t="s">
        <v>1387</v>
      </c>
      <c r="D794" s="324" t="s">
        <v>1388</v>
      </c>
      <c r="E794" s="266">
        <v>1518</v>
      </c>
      <c r="F794" s="266">
        <v>1473</v>
      </c>
      <c r="G794" s="266">
        <v>1419</v>
      </c>
      <c r="H794" s="267">
        <v>1706</v>
      </c>
      <c r="I794" s="267">
        <v>1619</v>
      </c>
      <c r="J794" s="267">
        <v>1584</v>
      </c>
      <c r="K794" s="267">
        <v>1320</v>
      </c>
      <c r="L794" s="267">
        <v>1247</v>
      </c>
      <c r="M794" s="267">
        <v>1224</v>
      </c>
      <c r="N794" s="270">
        <v>0.964112430985444</v>
      </c>
      <c r="O794" s="269">
        <v>46100</v>
      </c>
      <c r="P794" s="297">
        <v>0.9</v>
      </c>
      <c r="Q794" s="270">
        <v>0.970355731225296</v>
      </c>
      <c r="R794" s="270">
        <v>0.949003516998828</v>
      </c>
      <c r="S794" s="270">
        <v>0.94469696969697</v>
      </c>
      <c r="T794" s="298">
        <v>0.0213522142264687</v>
      </c>
      <c r="U794" s="269">
        <v>47816</v>
      </c>
      <c r="V794" s="269">
        <v>45082</v>
      </c>
      <c r="W794" s="270">
        <v>0.942822486197089</v>
      </c>
      <c r="X794" s="270">
        <v>0.934782608695652</v>
      </c>
      <c r="Y794" s="271">
        <v>0.928487690504103</v>
      </c>
      <c r="Z794" s="271">
        <v>0.927272727272727</v>
      </c>
      <c r="AA794" s="298">
        <v>0.00629491819154904</v>
      </c>
      <c r="AB794" s="267">
        <v>11006</v>
      </c>
      <c r="AC794" s="267">
        <v>10291</v>
      </c>
      <c r="AD794" s="267">
        <v>11892</v>
      </c>
      <c r="AE794" s="267">
        <v>11234</v>
      </c>
      <c r="AF794" s="271">
        <v>0.935035435217154</v>
      </c>
      <c r="AG794" s="271">
        <v>0.944668684830138</v>
      </c>
      <c r="AH794" s="298">
        <v>-0.00963324961298362</v>
      </c>
    </row>
    <row r="795" spans="1:34">
      <c r="A795" s="318" t="s">
        <v>1158</v>
      </c>
      <c r="B795" s="324" t="s">
        <v>3355</v>
      </c>
      <c r="C795" s="296" t="s">
        <v>1389</v>
      </c>
      <c r="D795" s="324" t="s">
        <v>1390</v>
      </c>
      <c r="E795" s="266">
        <v>879</v>
      </c>
      <c r="F795" s="266">
        <v>851</v>
      </c>
      <c r="G795" s="266">
        <v>822</v>
      </c>
      <c r="H795" s="267">
        <v>905</v>
      </c>
      <c r="I795" s="267">
        <v>876</v>
      </c>
      <c r="J795" s="267">
        <v>866</v>
      </c>
      <c r="K795" s="267">
        <v>753</v>
      </c>
      <c r="L795" s="267">
        <v>725</v>
      </c>
      <c r="M795" s="267">
        <v>730</v>
      </c>
      <c r="N795" s="270">
        <v>0.959787842311165</v>
      </c>
      <c r="O795" s="269">
        <v>25515</v>
      </c>
      <c r="P795" s="297">
        <v>0.9</v>
      </c>
      <c r="Q795" s="270">
        <v>0.968145620022753</v>
      </c>
      <c r="R795" s="270">
        <v>0.967955801104972</v>
      </c>
      <c r="S795" s="270">
        <v>0.962815405046481</v>
      </c>
      <c r="T795" s="298">
        <v>0.000189818917780804</v>
      </c>
      <c r="U795" s="269">
        <v>26584</v>
      </c>
      <c r="V795" s="269">
        <v>25553</v>
      </c>
      <c r="W795" s="270">
        <v>0.961217273547999</v>
      </c>
      <c r="X795" s="270">
        <v>0.935153583617747</v>
      </c>
      <c r="Y795" s="271">
        <v>0.956906077348066</v>
      </c>
      <c r="Z795" s="271">
        <v>0.969455511288181</v>
      </c>
      <c r="AA795" s="298">
        <v>-0.0217524937303188</v>
      </c>
      <c r="AB795" s="267">
        <v>6043</v>
      </c>
      <c r="AC795" s="267">
        <v>5835</v>
      </c>
      <c r="AD795" s="267">
        <v>6485</v>
      </c>
      <c r="AE795" s="267">
        <v>6174</v>
      </c>
      <c r="AF795" s="271">
        <v>0.965580009928843</v>
      </c>
      <c r="AG795" s="271">
        <v>0.952043176561295</v>
      </c>
      <c r="AH795" s="298">
        <v>0.013536833367548</v>
      </c>
    </row>
    <row r="796" spans="1:34">
      <c r="A796" s="318" t="s">
        <v>1158</v>
      </c>
      <c r="B796" s="324" t="s">
        <v>3355</v>
      </c>
      <c r="C796" s="296" t="s">
        <v>1391</v>
      </c>
      <c r="D796" s="324" t="s">
        <v>1392</v>
      </c>
      <c r="E796" s="266">
        <v>1101</v>
      </c>
      <c r="F796" s="266">
        <v>1079</v>
      </c>
      <c r="G796" s="266">
        <v>1044</v>
      </c>
      <c r="H796" s="267">
        <v>1144</v>
      </c>
      <c r="I796" s="267">
        <v>1143</v>
      </c>
      <c r="J796" s="267">
        <v>1092</v>
      </c>
      <c r="K796" s="267">
        <v>856</v>
      </c>
      <c r="L796" s="267">
        <v>855</v>
      </c>
      <c r="M796" s="267">
        <v>824</v>
      </c>
      <c r="N796" s="270">
        <v>0.994321408290744</v>
      </c>
      <c r="O796" s="269">
        <v>31518</v>
      </c>
      <c r="P796" s="297">
        <v>0.9</v>
      </c>
      <c r="Q796" s="270">
        <v>0.980018165304269</v>
      </c>
      <c r="R796" s="270">
        <v>0.999125874125874</v>
      </c>
      <c r="S796" s="270">
        <v>0.998831775700935</v>
      </c>
      <c r="T796" s="298">
        <v>-0.0191077088216053</v>
      </c>
      <c r="U796" s="269">
        <v>31698</v>
      </c>
      <c r="V796" s="269">
        <v>30563</v>
      </c>
      <c r="W796" s="270">
        <v>0.964193324499968</v>
      </c>
      <c r="X796" s="270">
        <v>0.948228882833787</v>
      </c>
      <c r="Y796" s="271">
        <v>0.954545454545455</v>
      </c>
      <c r="Z796" s="271">
        <v>0.962616822429907</v>
      </c>
      <c r="AA796" s="298">
        <v>-0.00631657171166711</v>
      </c>
      <c r="AB796" s="267">
        <v>7217</v>
      </c>
      <c r="AC796" s="267">
        <v>6906</v>
      </c>
      <c r="AD796" s="267">
        <v>7823</v>
      </c>
      <c r="AE796" s="267">
        <v>7530</v>
      </c>
      <c r="AF796" s="271">
        <v>0.956907302203131</v>
      </c>
      <c r="AG796" s="271">
        <v>0.962546337722102</v>
      </c>
      <c r="AH796" s="298">
        <v>-0.00563903551897005</v>
      </c>
    </row>
    <row r="797" spans="1:34">
      <c r="A797" s="318" t="s">
        <v>1158</v>
      </c>
      <c r="B797" s="324" t="s">
        <v>3355</v>
      </c>
      <c r="C797" s="296" t="s">
        <v>1393</v>
      </c>
      <c r="D797" s="324" t="s">
        <v>1394</v>
      </c>
      <c r="E797" s="266">
        <v>2155</v>
      </c>
      <c r="F797" s="266">
        <v>2085</v>
      </c>
      <c r="G797" s="266">
        <v>1945</v>
      </c>
      <c r="H797" s="267">
        <v>2189</v>
      </c>
      <c r="I797" s="267">
        <v>1860</v>
      </c>
      <c r="J797" s="267">
        <v>1817</v>
      </c>
      <c r="K797" s="267">
        <v>1902</v>
      </c>
      <c r="L797" s="267">
        <v>1845</v>
      </c>
      <c r="M797" s="267">
        <v>1710</v>
      </c>
      <c r="N797" s="270">
        <v>0.917409302073354</v>
      </c>
      <c r="O797" s="269">
        <v>50752</v>
      </c>
      <c r="P797" s="297">
        <v>0.9</v>
      </c>
      <c r="Q797" s="270">
        <v>0.967517401392111</v>
      </c>
      <c r="R797" s="270">
        <v>0.849703060758337</v>
      </c>
      <c r="S797" s="270">
        <v>0.970031545741325</v>
      </c>
      <c r="T797" s="298">
        <v>0.117814340633774</v>
      </c>
      <c r="U797" s="269">
        <v>55321</v>
      </c>
      <c r="V797" s="269">
        <v>49062</v>
      </c>
      <c r="W797" s="270">
        <v>0.886860324289149</v>
      </c>
      <c r="X797" s="270">
        <v>0.902552204176334</v>
      </c>
      <c r="Y797" s="271">
        <v>0.830059387848333</v>
      </c>
      <c r="Z797" s="271">
        <v>0.899053627760252</v>
      </c>
      <c r="AA797" s="298">
        <v>0.0724928163280015</v>
      </c>
      <c r="AB797" s="267">
        <v>14278</v>
      </c>
      <c r="AC797" s="267">
        <v>12765</v>
      </c>
      <c r="AD797" s="267">
        <v>14516</v>
      </c>
      <c r="AE797" s="267">
        <v>12935</v>
      </c>
      <c r="AF797" s="271">
        <v>0.894032777699958</v>
      </c>
      <c r="AG797" s="271">
        <v>0.891085698539543</v>
      </c>
      <c r="AH797" s="298">
        <v>0.00294707916041537</v>
      </c>
    </row>
    <row r="798" spans="1:34">
      <c r="A798" s="318" t="s">
        <v>1158</v>
      </c>
      <c r="B798" s="324" t="s">
        <v>3355</v>
      </c>
      <c r="C798" s="296" t="s">
        <v>1395</v>
      </c>
      <c r="D798" s="324" t="s">
        <v>1396</v>
      </c>
      <c r="E798" s="266">
        <v>1884</v>
      </c>
      <c r="F798" s="266">
        <v>1827</v>
      </c>
      <c r="G798" s="266">
        <v>1791</v>
      </c>
      <c r="H798" s="267">
        <v>2052</v>
      </c>
      <c r="I798" s="267">
        <v>1916</v>
      </c>
      <c r="J798" s="267">
        <v>1935</v>
      </c>
      <c r="K798" s="267">
        <v>1826</v>
      </c>
      <c r="L798" s="267">
        <v>1784</v>
      </c>
      <c r="M798" s="267">
        <v>1749</v>
      </c>
      <c r="N798" s="270">
        <v>0.971619432388648</v>
      </c>
      <c r="O798" s="269">
        <v>48580</v>
      </c>
      <c r="P798" s="297">
        <v>0.9</v>
      </c>
      <c r="Q798" s="270">
        <v>0.969745222929936</v>
      </c>
      <c r="R798" s="270">
        <v>0.933723196881092</v>
      </c>
      <c r="S798" s="270">
        <v>0.976998904709748</v>
      </c>
      <c r="T798" s="298">
        <v>0.0360220260488446</v>
      </c>
      <c r="U798" s="269">
        <v>49999</v>
      </c>
      <c r="V798" s="269">
        <v>46791</v>
      </c>
      <c r="W798" s="270">
        <v>0.935838716774335</v>
      </c>
      <c r="X798" s="270">
        <v>0.950636942675159</v>
      </c>
      <c r="Y798" s="271">
        <v>0.942982456140351</v>
      </c>
      <c r="Z798" s="271">
        <v>0.957831325301205</v>
      </c>
      <c r="AA798" s="298">
        <v>0.00765448653480827</v>
      </c>
      <c r="AB798" s="267">
        <v>13229</v>
      </c>
      <c r="AC798" s="267">
        <v>12472</v>
      </c>
      <c r="AD798" s="267">
        <v>12852</v>
      </c>
      <c r="AE798" s="267">
        <v>12142</v>
      </c>
      <c r="AF798" s="271">
        <v>0.942777231839141</v>
      </c>
      <c r="AG798" s="271">
        <v>0.944755680049798</v>
      </c>
      <c r="AH798" s="298">
        <v>-0.0019784482106564</v>
      </c>
    </row>
    <row r="799" spans="1:34">
      <c r="A799" s="318" t="s">
        <v>1158</v>
      </c>
      <c r="B799" s="324" t="s">
        <v>3355</v>
      </c>
      <c r="C799" s="296" t="s">
        <v>1397</v>
      </c>
      <c r="D799" s="324" t="s">
        <v>1398</v>
      </c>
      <c r="E799" s="266">
        <v>4295</v>
      </c>
      <c r="F799" s="266">
        <v>4104</v>
      </c>
      <c r="G799" s="266">
        <v>4165</v>
      </c>
      <c r="H799" s="267">
        <v>4319</v>
      </c>
      <c r="I799" s="267">
        <v>4032</v>
      </c>
      <c r="J799" s="267">
        <v>4124</v>
      </c>
      <c r="K799" s="267">
        <v>4394</v>
      </c>
      <c r="L799" s="267">
        <v>4184</v>
      </c>
      <c r="M799" s="267">
        <v>4239</v>
      </c>
      <c r="N799" s="270">
        <v>0.911491213103566</v>
      </c>
      <c r="O799" s="269">
        <v>85476</v>
      </c>
      <c r="P799" s="297">
        <v>0.9</v>
      </c>
      <c r="Q799" s="270">
        <v>0.955529685681024</v>
      </c>
      <c r="R799" s="270">
        <v>0.93354943273906</v>
      </c>
      <c r="S799" s="270">
        <v>0.952207555757852</v>
      </c>
      <c r="T799" s="298">
        <v>0.0219802529419645</v>
      </c>
      <c r="U799" s="269">
        <v>93776</v>
      </c>
      <c r="V799" s="269">
        <v>89855</v>
      </c>
      <c r="W799" s="270">
        <v>0.958187595973383</v>
      </c>
      <c r="X799" s="270">
        <v>0.969732246798603</v>
      </c>
      <c r="Y799" s="271">
        <v>0.954850659874971</v>
      </c>
      <c r="Z799" s="271">
        <v>0.964724624487938</v>
      </c>
      <c r="AA799" s="298">
        <v>0.014881586923632</v>
      </c>
      <c r="AB799" s="267">
        <v>29436</v>
      </c>
      <c r="AC799" s="267">
        <v>28453</v>
      </c>
      <c r="AD799" s="267">
        <v>26881</v>
      </c>
      <c r="AE799" s="267">
        <v>25883</v>
      </c>
      <c r="AF799" s="271">
        <v>0.966605517053948</v>
      </c>
      <c r="AG799" s="271">
        <v>0.962873405007254</v>
      </c>
      <c r="AH799" s="298">
        <v>0.00373211204669344</v>
      </c>
    </row>
    <row r="800" spans="1:34">
      <c r="A800" s="318" t="s">
        <v>1158</v>
      </c>
      <c r="B800" s="324" t="s">
        <v>3355</v>
      </c>
      <c r="C800" s="296" t="s">
        <v>1399</v>
      </c>
      <c r="D800" s="324" t="s">
        <v>1400</v>
      </c>
      <c r="E800" s="266">
        <v>1408</v>
      </c>
      <c r="F800" s="266">
        <v>1378</v>
      </c>
      <c r="G800" s="266">
        <v>1350</v>
      </c>
      <c r="H800" s="267">
        <v>1500</v>
      </c>
      <c r="I800" s="267">
        <v>1468</v>
      </c>
      <c r="J800" s="267">
        <v>1435</v>
      </c>
      <c r="K800" s="267">
        <v>1339</v>
      </c>
      <c r="L800" s="267">
        <v>1305</v>
      </c>
      <c r="M800" s="267">
        <v>1298</v>
      </c>
      <c r="N800" s="270">
        <v>0.963389513108614</v>
      </c>
      <c r="O800" s="269">
        <v>30867</v>
      </c>
      <c r="P800" s="297">
        <v>0.9</v>
      </c>
      <c r="Q800" s="270">
        <v>0.978693181818182</v>
      </c>
      <c r="R800" s="270">
        <v>0.978666666666667</v>
      </c>
      <c r="S800" s="270">
        <v>0.974607916355489</v>
      </c>
      <c r="T800" s="298">
        <v>2.6515151515083e-5</v>
      </c>
      <c r="U800" s="269">
        <v>32040</v>
      </c>
      <c r="V800" s="269">
        <v>30582</v>
      </c>
      <c r="W800" s="270">
        <v>0.954494382022472</v>
      </c>
      <c r="X800" s="270">
        <v>0.958806818181818</v>
      </c>
      <c r="Y800" s="271">
        <v>0.956666666666667</v>
      </c>
      <c r="Z800" s="271">
        <v>0.969380134428678</v>
      </c>
      <c r="AA800" s="298">
        <v>0.00214015151515157</v>
      </c>
      <c r="AB800" s="267">
        <v>9795</v>
      </c>
      <c r="AC800" s="267">
        <v>9437</v>
      </c>
      <c r="AD800" s="267">
        <v>9231</v>
      </c>
      <c r="AE800" s="267">
        <v>8854</v>
      </c>
      <c r="AF800" s="271">
        <v>0.963450740173558</v>
      </c>
      <c r="AG800" s="271">
        <v>0.959159354349475</v>
      </c>
      <c r="AH800" s="298">
        <v>0.00429138582408328</v>
      </c>
    </row>
    <row r="801" spans="1:34">
      <c r="A801" s="318" t="s">
        <v>1158</v>
      </c>
      <c r="B801" s="324" t="s">
        <v>3355</v>
      </c>
      <c r="C801" s="296" t="s">
        <v>1401</v>
      </c>
      <c r="D801" s="324" t="s">
        <v>1402</v>
      </c>
      <c r="E801" s="266">
        <v>2257</v>
      </c>
      <c r="F801" s="266">
        <v>2224</v>
      </c>
      <c r="G801" s="266">
        <v>2168</v>
      </c>
      <c r="H801" s="267">
        <v>2294</v>
      </c>
      <c r="I801" s="267">
        <v>2257</v>
      </c>
      <c r="J801" s="267">
        <v>2193</v>
      </c>
      <c r="K801" s="267">
        <v>1881</v>
      </c>
      <c r="L801" s="267">
        <v>1852</v>
      </c>
      <c r="M801" s="267">
        <v>1775</v>
      </c>
      <c r="N801" s="270">
        <v>0.979581940668133</v>
      </c>
      <c r="O801" s="269">
        <v>56564</v>
      </c>
      <c r="P801" s="297">
        <v>0.9</v>
      </c>
      <c r="Q801" s="270">
        <v>0.985378821444395</v>
      </c>
      <c r="R801" s="270">
        <v>0.983870967741935</v>
      </c>
      <c r="S801" s="270">
        <v>0.984582668793195</v>
      </c>
      <c r="T801" s="298">
        <v>0.00150785370245976</v>
      </c>
      <c r="U801" s="269">
        <v>57743</v>
      </c>
      <c r="V801" s="269">
        <v>54735</v>
      </c>
      <c r="W801" s="270">
        <v>0.947907105623192</v>
      </c>
      <c r="X801" s="270">
        <v>0.960567124501551</v>
      </c>
      <c r="Y801" s="271">
        <v>0.955972101133391</v>
      </c>
      <c r="Z801" s="271">
        <v>0.943646996278575</v>
      </c>
      <c r="AA801" s="298">
        <v>0.0045950233681592</v>
      </c>
      <c r="AB801" s="267">
        <v>14475</v>
      </c>
      <c r="AC801" s="267">
        <v>13823</v>
      </c>
      <c r="AD801" s="267">
        <v>14507</v>
      </c>
      <c r="AE801" s="267">
        <v>13822</v>
      </c>
      <c r="AF801" s="271">
        <v>0.954956822107081</v>
      </c>
      <c r="AG801" s="271">
        <v>0.952781415868202</v>
      </c>
      <c r="AH801" s="298">
        <v>0.00217540623887968</v>
      </c>
    </row>
    <row r="802" spans="1:34">
      <c r="A802" s="318" t="s">
        <v>1158</v>
      </c>
      <c r="B802" s="324" t="s">
        <v>3355</v>
      </c>
      <c r="C802" s="296" t="s">
        <v>1403</v>
      </c>
      <c r="D802" s="324" t="s">
        <v>1404</v>
      </c>
      <c r="E802" s="266">
        <v>1761</v>
      </c>
      <c r="F802" s="266">
        <v>1687</v>
      </c>
      <c r="G802" s="266">
        <v>1584</v>
      </c>
      <c r="H802" s="267">
        <v>1686</v>
      </c>
      <c r="I802" s="267">
        <v>1596</v>
      </c>
      <c r="J802" s="267">
        <v>1501</v>
      </c>
      <c r="K802" s="267">
        <v>1411</v>
      </c>
      <c r="L802" s="267">
        <v>1302</v>
      </c>
      <c r="M802" s="267">
        <v>1274</v>
      </c>
      <c r="N802" s="270">
        <v>0.949600642541609</v>
      </c>
      <c r="O802" s="269">
        <v>42563</v>
      </c>
      <c r="P802" s="297">
        <v>0.9</v>
      </c>
      <c r="Q802" s="270">
        <v>0.957978421351505</v>
      </c>
      <c r="R802" s="270">
        <v>0.94661921708185</v>
      </c>
      <c r="S802" s="270">
        <v>0.922749822820695</v>
      </c>
      <c r="T802" s="298">
        <v>0.0113592042696543</v>
      </c>
      <c r="U802" s="269">
        <v>44822</v>
      </c>
      <c r="V802" s="269">
        <v>40340</v>
      </c>
      <c r="W802" s="270">
        <v>0.900004462094507</v>
      </c>
      <c r="X802" s="270">
        <v>0.899488926746167</v>
      </c>
      <c r="Y802" s="271">
        <v>0.890272835112693</v>
      </c>
      <c r="Z802" s="271">
        <v>0.902905740609497</v>
      </c>
      <c r="AA802" s="298">
        <v>0.00921609163347425</v>
      </c>
      <c r="AB802" s="267">
        <v>11016</v>
      </c>
      <c r="AC802" s="267">
        <v>9960</v>
      </c>
      <c r="AD802" s="267">
        <v>10997</v>
      </c>
      <c r="AE802" s="267">
        <v>9952</v>
      </c>
      <c r="AF802" s="271">
        <v>0.904139433551198</v>
      </c>
      <c r="AG802" s="271">
        <v>0.904974083841048</v>
      </c>
      <c r="AH802" s="298">
        <v>-0.000834650289849304</v>
      </c>
    </row>
    <row r="803" spans="1:34">
      <c r="A803" s="318" t="s">
        <v>1158</v>
      </c>
      <c r="B803" s="324" t="s">
        <v>3355</v>
      </c>
      <c r="C803" s="296" t="s">
        <v>1405</v>
      </c>
      <c r="D803" s="324" t="s">
        <v>1406</v>
      </c>
      <c r="E803" s="266">
        <v>3272</v>
      </c>
      <c r="F803" s="266">
        <v>3129</v>
      </c>
      <c r="G803" s="266">
        <v>3115</v>
      </c>
      <c r="H803" s="267">
        <v>3358</v>
      </c>
      <c r="I803" s="267">
        <v>3242</v>
      </c>
      <c r="J803" s="267">
        <v>3140</v>
      </c>
      <c r="K803" s="267">
        <v>3062</v>
      </c>
      <c r="L803" s="267">
        <v>3004</v>
      </c>
      <c r="M803" s="267">
        <v>2948</v>
      </c>
      <c r="N803" s="270">
        <v>0.966381187021756</v>
      </c>
      <c r="O803" s="269">
        <v>74134</v>
      </c>
      <c r="P803" s="297">
        <v>0.9</v>
      </c>
      <c r="Q803" s="270">
        <v>0.956295843520782</v>
      </c>
      <c r="R803" s="270">
        <v>0.965455628350208</v>
      </c>
      <c r="S803" s="270">
        <v>0.981058131939909</v>
      </c>
      <c r="T803" s="298">
        <v>-0.00915978482942603</v>
      </c>
      <c r="U803" s="269">
        <v>76713</v>
      </c>
      <c r="V803" s="269">
        <v>72101</v>
      </c>
      <c r="W803" s="270">
        <v>0.939879811765933</v>
      </c>
      <c r="X803" s="270">
        <v>0.952017114914425</v>
      </c>
      <c r="Y803" s="271">
        <v>0.935080405002978</v>
      </c>
      <c r="Z803" s="271">
        <v>0.962769431743958</v>
      </c>
      <c r="AA803" s="298">
        <v>0.0169367099114475</v>
      </c>
      <c r="AB803" s="267">
        <v>22196</v>
      </c>
      <c r="AC803" s="267">
        <v>20991</v>
      </c>
      <c r="AD803" s="267">
        <v>20869</v>
      </c>
      <c r="AE803" s="267">
        <v>19780</v>
      </c>
      <c r="AF803" s="271">
        <v>0.945710938907911</v>
      </c>
      <c r="AG803" s="271">
        <v>0.947817336719536</v>
      </c>
      <c r="AH803" s="298">
        <v>-0.0021063978116248</v>
      </c>
    </row>
    <row r="804" spans="1:34">
      <c r="A804" s="318" t="s">
        <v>1158</v>
      </c>
      <c r="B804" s="324" t="s">
        <v>40</v>
      </c>
      <c r="C804" s="296" t="s">
        <v>1407</v>
      </c>
      <c r="D804" s="324" t="s">
        <v>1408</v>
      </c>
      <c r="E804" s="266">
        <v>0</v>
      </c>
      <c r="F804" s="266">
        <v>0</v>
      </c>
      <c r="G804" s="266">
        <v>0</v>
      </c>
      <c r="H804" s="267">
        <v>0</v>
      </c>
      <c r="I804" s="267">
        <v>0</v>
      </c>
      <c r="J804" s="267">
        <v>0</v>
      </c>
      <c r="K804" s="267">
        <v>0</v>
      </c>
      <c r="L804" s="267">
        <v>0</v>
      </c>
      <c r="M804" s="267">
        <v>0</v>
      </c>
      <c r="N804" s="270">
        <v>0</v>
      </c>
      <c r="O804" s="269">
        <v>0</v>
      </c>
      <c r="P804" s="297">
        <v>0.9</v>
      </c>
      <c r="Q804" s="270">
        <v>0</v>
      </c>
      <c r="R804" s="270">
        <v>0</v>
      </c>
      <c r="S804" s="270">
        <v>0</v>
      </c>
      <c r="T804" s="298">
        <v>0</v>
      </c>
      <c r="U804" s="269">
        <v>0</v>
      </c>
      <c r="V804" s="269">
        <v>0</v>
      </c>
      <c r="W804" s="270">
        <v>0</v>
      </c>
      <c r="X804" s="270">
        <v>0</v>
      </c>
      <c r="Y804" s="271">
        <v>0</v>
      </c>
      <c r="Z804" s="271">
        <v>0</v>
      </c>
      <c r="AA804" s="298">
        <v>0</v>
      </c>
      <c r="AB804" s="267">
        <v>0</v>
      </c>
      <c r="AC804" s="267">
        <v>0</v>
      </c>
      <c r="AD804" s="267">
        <v>0</v>
      </c>
      <c r="AE804" s="267">
        <v>0</v>
      </c>
      <c r="AF804" s="271">
        <v>0</v>
      </c>
      <c r="AG804" s="271">
        <v>0</v>
      </c>
      <c r="AH804" s="298">
        <v>0</v>
      </c>
    </row>
    <row r="805" spans="1:34">
      <c r="A805" s="318" t="s">
        <v>1158</v>
      </c>
      <c r="B805" s="324" t="s">
        <v>3355</v>
      </c>
      <c r="C805" s="296" t="s">
        <v>1409</v>
      </c>
      <c r="D805" s="324" t="s">
        <v>1410</v>
      </c>
      <c r="E805" s="266">
        <v>1133</v>
      </c>
      <c r="F805" s="266">
        <v>1102</v>
      </c>
      <c r="G805" s="266">
        <v>1064</v>
      </c>
      <c r="H805" s="267">
        <v>1137</v>
      </c>
      <c r="I805" s="267">
        <v>1073</v>
      </c>
      <c r="J805" s="267">
        <v>1047</v>
      </c>
      <c r="K805" s="267">
        <v>936</v>
      </c>
      <c r="L805" s="267">
        <v>898</v>
      </c>
      <c r="M805" s="267">
        <v>882</v>
      </c>
      <c r="N805" s="270">
        <v>0.964407059211611</v>
      </c>
      <c r="O805" s="269">
        <v>29236</v>
      </c>
      <c r="P805" s="297">
        <v>0.9</v>
      </c>
      <c r="Q805" s="270">
        <v>0.972639011473963</v>
      </c>
      <c r="R805" s="270">
        <v>0.943711521547933</v>
      </c>
      <c r="S805" s="270">
        <v>0.959401709401709</v>
      </c>
      <c r="T805" s="298">
        <v>0.0289274899260298</v>
      </c>
      <c r="U805" s="269">
        <v>30315</v>
      </c>
      <c r="V805" s="269">
        <v>28369</v>
      </c>
      <c r="W805" s="270">
        <v>0.935807356094343</v>
      </c>
      <c r="X805" s="270">
        <v>0.93909973521624</v>
      </c>
      <c r="Y805" s="271">
        <v>0.920844327176781</v>
      </c>
      <c r="Z805" s="271">
        <v>0.942307692307692</v>
      </c>
      <c r="AA805" s="298">
        <v>0.018255408039459</v>
      </c>
      <c r="AB805" s="267">
        <v>7307</v>
      </c>
      <c r="AC805" s="267">
        <v>6816</v>
      </c>
      <c r="AD805" s="267">
        <v>7490</v>
      </c>
      <c r="AE805" s="267">
        <v>7042</v>
      </c>
      <c r="AF805" s="271">
        <v>0.932804160394143</v>
      </c>
      <c r="AG805" s="271">
        <v>0.94018691588785</v>
      </c>
      <c r="AH805" s="298">
        <v>-0.00738275549370782</v>
      </c>
    </row>
    <row r="806" spans="1:34">
      <c r="A806" s="318" t="s">
        <v>1158</v>
      </c>
      <c r="B806" s="324" t="s">
        <v>3357</v>
      </c>
      <c r="C806" s="296" t="s">
        <v>1411</v>
      </c>
      <c r="D806" s="324" t="s">
        <v>1412</v>
      </c>
      <c r="E806" s="266">
        <v>1333</v>
      </c>
      <c r="F806" s="266">
        <v>1274</v>
      </c>
      <c r="G806" s="266">
        <v>1217</v>
      </c>
      <c r="H806" s="267">
        <v>1295</v>
      </c>
      <c r="I806" s="267">
        <v>1204</v>
      </c>
      <c r="J806" s="267">
        <v>1139</v>
      </c>
      <c r="K806" s="267">
        <v>1245</v>
      </c>
      <c r="L806" s="267">
        <v>1190</v>
      </c>
      <c r="M806" s="267">
        <v>1144</v>
      </c>
      <c r="N806" s="270">
        <v>0.949585283351096</v>
      </c>
      <c r="O806" s="269">
        <v>40986</v>
      </c>
      <c r="P806" s="297">
        <v>0.9</v>
      </c>
      <c r="Q806" s="270">
        <v>0.955738934733683</v>
      </c>
      <c r="R806" s="270">
        <v>0.92972972972973</v>
      </c>
      <c r="S806" s="270">
        <v>0.955823293172691</v>
      </c>
      <c r="T806" s="298">
        <v>0.0260092050039537</v>
      </c>
      <c r="U806" s="269">
        <v>43162</v>
      </c>
      <c r="V806" s="269">
        <v>39471</v>
      </c>
      <c r="W806" s="270">
        <v>0.914484963625411</v>
      </c>
      <c r="X806" s="270">
        <v>0.91297824456114</v>
      </c>
      <c r="Y806" s="271">
        <v>0.87953667953668</v>
      </c>
      <c r="Z806" s="271">
        <v>0.918875502008032</v>
      </c>
      <c r="AA806" s="298">
        <v>0.0334415650244607</v>
      </c>
      <c r="AB806" s="267">
        <v>9319</v>
      </c>
      <c r="AC806" s="267">
        <v>8531</v>
      </c>
      <c r="AD806" s="267">
        <v>9812</v>
      </c>
      <c r="AE806" s="267">
        <v>8945</v>
      </c>
      <c r="AF806" s="271">
        <v>0.915441570984011</v>
      </c>
      <c r="AG806" s="271">
        <v>0.911638809620872</v>
      </c>
      <c r="AH806" s="298">
        <v>0.00380276136313873</v>
      </c>
    </row>
    <row r="807" spans="1:34">
      <c r="A807" s="318" t="s">
        <v>1158</v>
      </c>
      <c r="B807" s="324" t="s">
        <v>3357</v>
      </c>
      <c r="C807" s="296" t="s">
        <v>1413</v>
      </c>
      <c r="D807" s="324" t="s">
        <v>1414</v>
      </c>
      <c r="E807" s="266">
        <v>1081</v>
      </c>
      <c r="F807" s="266">
        <v>968</v>
      </c>
      <c r="G807" s="266">
        <v>808</v>
      </c>
      <c r="H807" s="267">
        <v>1041</v>
      </c>
      <c r="I807" s="267">
        <v>868</v>
      </c>
      <c r="J807" s="267">
        <v>725</v>
      </c>
      <c r="K807" s="267">
        <v>1125</v>
      </c>
      <c r="L807" s="267">
        <v>867</v>
      </c>
      <c r="M807" s="267">
        <v>772</v>
      </c>
      <c r="N807" s="270">
        <v>0.836396693275759</v>
      </c>
      <c r="O807" s="269">
        <v>29442</v>
      </c>
      <c r="P807" s="297">
        <v>0.9</v>
      </c>
      <c r="Q807" s="270">
        <v>0.895467160037003</v>
      </c>
      <c r="R807" s="270">
        <v>0.833813640730067</v>
      </c>
      <c r="S807" s="270">
        <v>0.770666666666667</v>
      </c>
      <c r="T807" s="298">
        <v>0.0616535193069355</v>
      </c>
      <c r="U807" s="269">
        <v>35201</v>
      </c>
      <c r="V807" s="269">
        <v>24780</v>
      </c>
      <c r="W807" s="270">
        <v>0.703957273941081</v>
      </c>
      <c r="X807" s="270">
        <v>0.74745605920444</v>
      </c>
      <c r="Y807" s="271">
        <v>0.696445725264169</v>
      </c>
      <c r="Z807" s="271">
        <v>0.686222222222222</v>
      </c>
      <c r="AA807" s="298">
        <v>0.0510103339402713</v>
      </c>
      <c r="AB807" s="267">
        <v>7736</v>
      </c>
      <c r="AC807" s="267">
        <v>5554</v>
      </c>
      <c r="AD807" s="267">
        <v>8028</v>
      </c>
      <c r="AE807" s="267">
        <v>5412</v>
      </c>
      <c r="AF807" s="271">
        <v>0.71794208893485</v>
      </c>
      <c r="AG807" s="271">
        <v>0.674140508221226</v>
      </c>
      <c r="AH807" s="298">
        <v>0.0438015807136243</v>
      </c>
    </row>
    <row r="808" spans="1:34">
      <c r="A808" s="318" t="s">
        <v>1158</v>
      </c>
      <c r="B808" s="324" t="s">
        <v>3357</v>
      </c>
      <c r="C808" s="296" t="s">
        <v>1415</v>
      </c>
      <c r="D808" s="324" t="s">
        <v>1416</v>
      </c>
      <c r="E808" s="266">
        <v>2553</v>
      </c>
      <c r="F808" s="266">
        <v>2285</v>
      </c>
      <c r="G808" s="266">
        <v>2249</v>
      </c>
      <c r="H808" s="267">
        <v>2653</v>
      </c>
      <c r="I808" s="267">
        <v>2375</v>
      </c>
      <c r="J808" s="267">
        <v>2286</v>
      </c>
      <c r="K808" s="267">
        <v>2359</v>
      </c>
      <c r="L808" s="267">
        <v>2238</v>
      </c>
      <c r="M808" s="267">
        <v>2147</v>
      </c>
      <c r="N808" s="270">
        <v>0.935139657613593</v>
      </c>
      <c r="O808" s="269">
        <v>72651</v>
      </c>
      <c r="P808" s="297">
        <v>0.9</v>
      </c>
      <c r="Q808" s="270">
        <v>0.895025460242852</v>
      </c>
      <c r="R808" s="270">
        <v>0.895212966453072</v>
      </c>
      <c r="S808" s="270">
        <v>0.948707079270877</v>
      </c>
      <c r="T808" s="298">
        <v>-0.000187506210220456</v>
      </c>
      <c r="U808" s="269">
        <v>77690</v>
      </c>
      <c r="V808" s="269">
        <v>71149</v>
      </c>
      <c r="W808" s="270">
        <v>0.915806410091389</v>
      </c>
      <c r="X808" s="270">
        <v>0.880924402663533</v>
      </c>
      <c r="Y808" s="271">
        <v>0.861666038447041</v>
      </c>
      <c r="Z808" s="271">
        <v>0.910131411615091</v>
      </c>
      <c r="AA808" s="298">
        <v>0.0192583642164921</v>
      </c>
      <c r="AB808" s="267">
        <v>18056</v>
      </c>
      <c r="AC808" s="267">
        <v>16435</v>
      </c>
      <c r="AD808" s="267">
        <v>17878</v>
      </c>
      <c r="AE808" s="267">
        <v>16429</v>
      </c>
      <c r="AF808" s="271">
        <v>0.910223748338502</v>
      </c>
      <c r="AG808" s="271">
        <v>0.918950665622553</v>
      </c>
      <c r="AH808" s="298">
        <v>-0.00872691728405051</v>
      </c>
    </row>
    <row r="809" spans="1:34">
      <c r="A809" s="318" t="s">
        <v>1158</v>
      </c>
      <c r="B809" s="324" t="s">
        <v>3357</v>
      </c>
      <c r="C809" s="296" t="s">
        <v>1417</v>
      </c>
      <c r="D809" s="324" t="s">
        <v>1418</v>
      </c>
      <c r="E809" s="266">
        <v>1974</v>
      </c>
      <c r="F809" s="266">
        <v>1874</v>
      </c>
      <c r="G809" s="266">
        <v>1763</v>
      </c>
      <c r="H809" s="267">
        <v>1853</v>
      </c>
      <c r="I809" s="267">
        <v>1738</v>
      </c>
      <c r="J809" s="267">
        <v>1622</v>
      </c>
      <c r="K809" s="267">
        <v>1715</v>
      </c>
      <c r="L809" s="267">
        <v>1645</v>
      </c>
      <c r="M809" s="267">
        <v>1583</v>
      </c>
      <c r="N809" s="270">
        <v>0.943902941277414</v>
      </c>
      <c r="O809" s="269">
        <v>55005</v>
      </c>
      <c r="P809" s="297">
        <v>0.9</v>
      </c>
      <c r="Q809" s="270">
        <v>0.949341438703141</v>
      </c>
      <c r="R809" s="270">
        <v>0.937938478143551</v>
      </c>
      <c r="S809" s="270">
        <v>0.959183673469388</v>
      </c>
      <c r="T809" s="298">
        <v>0.0114029605595898</v>
      </c>
      <c r="U809" s="269">
        <v>58274</v>
      </c>
      <c r="V809" s="269">
        <v>52712</v>
      </c>
      <c r="W809" s="270">
        <v>0.904554346706936</v>
      </c>
      <c r="X809" s="270">
        <v>0.893110435663627</v>
      </c>
      <c r="Y809" s="271">
        <v>0.875337290879655</v>
      </c>
      <c r="Z809" s="271">
        <v>0.923032069970846</v>
      </c>
      <c r="AA809" s="298">
        <v>0.0177731447839725</v>
      </c>
      <c r="AB809" s="267">
        <v>13129</v>
      </c>
      <c r="AC809" s="267">
        <v>12018</v>
      </c>
      <c r="AD809" s="267">
        <v>13517</v>
      </c>
      <c r="AE809" s="267">
        <v>12400</v>
      </c>
      <c r="AF809" s="271">
        <v>0.915378170462335</v>
      </c>
      <c r="AG809" s="271">
        <v>0.917363320263372</v>
      </c>
      <c r="AH809" s="298">
        <v>-0.00198514980103681</v>
      </c>
    </row>
    <row r="810" spans="1:34">
      <c r="A810" s="318" t="s">
        <v>1158</v>
      </c>
      <c r="B810" s="324" t="s">
        <v>3357</v>
      </c>
      <c r="C810" s="296" t="s">
        <v>1419</v>
      </c>
      <c r="D810" s="324" t="s">
        <v>1420</v>
      </c>
      <c r="E810" s="266">
        <v>2686</v>
      </c>
      <c r="F810" s="266">
        <v>2516</v>
      </c>
      <c r="G810" s="266">
        <v>2295</v>
      </c>
      <c r="H810" s="267">
        <v>2647</v>
      </c>
      <c r="I810" s="267">
        <v>2265</v>
      </c>
      <c r="J810" s="267">
        <v>2047</v>
      </c>
      <c r="K810" s="267">
        <v>2489</v>
      </c>
      <c r="L810" s="267">
        <v>2361</v>
      </c>
      <c r="M810" s="267">
        <v>2211</v>
      </c>
      <c r="N810" s="270">
        <v>0.946084947265115</v>
      </c>
      <c r="O810" s="269">
        <v>76157</v>
      </c>
      <c r="P810" s="297">
        <v>0.9</v>
      </c>
      <c r="Q810" s="270">
        <v>0.936708860759494</v>
      </c>
      <c r="R810" s="270">
        <v>0.855685681904042</v>
      </c>
      <c r="S810" s="270">
        <v>0.948573724387304</v>
      </c>
      <c r="T810" s="298">
        <v>0.0810231788554514</v>
      </c>
      <c r="U810" s="269">
        <v>80497</v>
      </c>
      <c r="V810" s="269">
        <v>72239</v>
      </c>
      <c r="W810" s="270">
        <v>0.89741232592519</v>
      </c>
      <c r="X810" s="270">
        <v>0.854430379746835</v>
      </c>
      <c r="Y810" s="271">
        <v>0.77332829618436</v>
      </c>
      <c r="Z810" s="271">
        <v>0.888308557653676</v>
      </c>
      <c r="AA810" s="298">
        <v>0.0811020835624758</v>
      </c>
      <c r="AB810" s="267">
        <v>17999</v>
      </c>
      <c r="AC810" s="267">
        <v>15849</v>
      </c>
      <c r="AD810" s="267">
        <v>18386</v>
      </c>
      <c r="AE810" s="267">
        <v>16485</v>
      </c>
      <c r="AF810" s="271">
        <v>0.88054891938441</v>
      </c>
      <c r="AG810" s="271">
        <v>0.896606113347112</v>
      </c>
      <c r="AH810" s="298">
        <v>-0.0160571939627017</v>
      </c>
    </row>
    <row r="811" spans="1:34">
      <c r="A811" s="318" t="s">
        <v>1158</v>
      </c>
      <c r="B811" s="324" t="s">
        <v>3357</v>
      </c>
      <c r="C811" s="296" t="s">
        <v>1421</v>
      </c>
      <c r="D811" s="324" t="s">
        <v>1422</v>
      </c>
      <c r="E811" s="266">
        <v>2354</v>
      </c>
      <c r="F811" s="266">
        <v>2224</v>
      </c>
      <c r="G811" s="266">
        <v>2074</v>
      </c>
      <c r="H811" s="267">
        <v>2365</v>
      </c>
      <c r="I811" s="267">
        <v>2106</v>
      </c>
      <c r="J811" s="267">
        <v>2077</v>
      </c>
      <c r="K811" s="267">
        <v>2033</v>
      </c>
      <c r="L811" s="267">
        <v>1695</v>
      </c>
      <c r="M811" s="267">
        <v>1759</v>
      </c>
      <c r="N811" s="270">
        <v>0.92390999775835</v>
      </c>
      <c r="O811" s="269">
        <v>65945</v>
      </c>
      <c r="P811" s="297">
        <v>0.9</v>
      </c>
      <c r="Q811" s="270">
        <v>0.944774851316907</v>
      </c>
      <c r="R811" s="270">
        <v>0.890486257928118</v>
      </c>
      <c r="S811" s="270">
        <v>0.833743236596163</v>
      </c>
      <c r="T811" s="298">
        <v>0.054288593388789</v>
      </c>
      <c r="U811" s="269">
        <v>71376</v>
      </c>
      <c r="V811" s="269">
        <v>63247</v>
      </c>
      <c r="W811" s="270">
        <v>0.886110177090338</v>
      </c>
      <c r="X811" s="270">
        <v>0.881053525913339</v>
      </c>
      <c r="Y811" s="271">
        <v>0.878224101479915</v>
      </c>
      <c r="Z811" s="271">
        <v>0.865223807181505</v>
      </c>
      <c r="AA811" s="298">
        <v>0.00282942443342349</v>
      </c>
      <c r="AB811" s="267">
        <v>15818</v>
      </c>
      <c r="AC811" s="267">
        <v>14156</v>
      </c>
      <c r="AD811" s="267">
        <v>16750</v>
      </c>
      <c r="AE811" s="267">
        <v>14768</v>
      </c>
      <c r="AF811" s="271">
        <v>0.894929826779618</v>
      </c>
      <c r="AG811" s="271">
        <v>0.881671641791045</v>
      </c>
      <c r="AH811" s="298">
        <v>0.0132581849885735</v>
      </c>
    </row>
    <row r="812" spans="1:34">
      <c r="A812" s="318" t="s">
        <v>1158</v>
      </c>
      <c r="B812" s="324" t="s">
        <v>3357</v>
      </c>
      <c r="C812" s="296" t="s">
        <v>1423</v>
      </c>
      <c r="D812" s="324" t="s">
        <v>1424</v>
      </c>
      <c r="E812" s="266">
        <v>1907</v>
      </c>
      <c r="F812" s="266">
        <v>1877</v>
      </c>
      <c r="G812" s="266">
        <v>1842</v>
      </c>
      <c r="H812" s="267">
        <v>1911</v>
      </c>
      <c r="I812" s="267">
        <v>1849</v>
      </c>
      <c r="J812" s="267">
        <v>1665</v>
      </c>
      <c r="K812" s="267">
        <v>1747</v>
      </c>
      <c r="L812" s="267">
        <v>1724</v>
      </c>
      <c r="M812" s="267">
        <v>1678</v>
      </c>
      <c r="N812" s="270">
        <v>0.980166540499621</v>
      </c>
      <c r="O812" s="269">
        <v>58266</v>
      </c>
      <c r="P812" s="297">
        <v>0.9</v>
      </c>
      <c r="Q812" s="270">
        <v>0.984268484530677</v>
      </c>
      <c r="R812" s="270">
        <v>0.967556253270539</v>
      </c>
      <c r="S812" s="270">
        <v>0.986834573554665</v>
      </c>
      <c r="T812" s="298">
        <v>0.0167122312601375</v>
      </c>
      <c r="U812" s="269">
        <v>59445</v>
      </c>
      <c r="V812" s="269">
        <v>56660</v>
      </c>
      <c r="W812" s="270">
        <v>0.953149970561023</v>
      </c>
      <c r="X812" s="270">
        <v>0.965915049816466</v>
      </c>
      <c r="Y812" s="271">
        <v>0.8712715855573</v>
      </c>
      <c r="Z812" s="271">
        <v>0.960503720663995</v>
      </c>
      <c r="AA812" s="298">
        <v>0.0946434642591658</v>
      </c>
      <c r="AB812" s="267">
        <v>13002</v>
      </c>
      <c r="AC812" s="267">
        <v>12424</v>
      </c>
      <c r="AD812" s="267">
        <v>14127</v>
      </c>
      <c r="AE812" s="267">
        <v>13472</v>
      </c>
      <c r="AF812" s="271">
        <v>0.955545300722966</v>
      </c>
      <c r="AG812" s="271">
        <v>0.953634883556311</v>
      </c>
      <c r="AH812" s="298">
        <v>0.00191041716665508</v>
      </c>
    </row>
    <row r="813" spans="1:34">
      <c r="A813" s="318" t="s">
        <v>1158</v>
      </c>
      <c r="B813" s="324" t="s">
        <v>3357</v>
      </c>
      <c r="C813" s="296" t="s">
        <v>1425</v>
      </c>
      <c r="D813" s="324" t="s">
        <v>1426</v>
      </c>
      <c r="E813" s="266">
        <v>2421</v>
      </c>
      <c r="F813" s="266">
        <v>2372</v>
      </c>
      <c r="G813" s="266">
        <v>2254</v>
      </c>
      <c r="H813" s="267">
        <v>2328</v>
      </c>
      <c r="I813" s="267">
        <v>2275</v>
      </c>
      <c r="J813" s="267">
        <v>2116</v>
      </c>
      <c r="K813" s="267">
        <v>2213</v>
      </c>
      <c r="L813" s="267">
        <v>2163</v>
      </c>
      <c r="M813" s="267">
        <v>2068</v>
      </c>
      <c r="N813" s="270">
        <v>0.977023945267959</v>
      </c>
      <c r="O813" s="269">
        <v>68548</v>
      </c>
      <c r="P813" s="297">
        <v>0.9</v>
      </c>
      <c r="Q813" s="270">
        <v>0.979760429574556</v>
      </c>
      <c r="R813" s="270">
        <v>0.977233676975945</v>
      </c>
      <c r="S813" s="270">
        <v>0.977406235878897</v>
      </c>
      <c r="T813" s="298">
        <v>0.00252675259861102</v>
      </c>
      <c r="U813" s="269">
        <v>70160</v>
      </c>
      <c r="V813" s="269">
        <v>66315</v>
      </c>
      <c r="W813" s="270">
        <v>0.94519669327252</v>
      </c>
      <c r="X813" s="270">
        <v>0.931020239570425</v>
      </c>
      <c r="Y813" s="271">
        <v>0.90893470790378</v>
      </c>
      <c r="Z813" s="271">
        <v>0.934478084048803</v>
      </c>
      <c r="AA813" s="298">
        <v>0.0220855316666454</v>
      </c>
      <c r="AB813" s="267">
        <v>16083</v>
      </c>
      <c r="AC813" s="267">
        <v>15124</v>
      </c>
      <c r="AD813" s="267">
        <v>16321</v>
      </c>
      <c r="AE813" s="267">
        <v>15501</v>
      </c>
      <c r="AF813" s="271">
        <v>0.940371821177641</v>
      </c>
      <c r="AG813" s="271">
        <v>0.9497579805159</v>
      </c>
      <c r="AH813" s="298">
        <v>-0.00938615933825881</v>
      </c>
    </row>
    <row r="814" spans="1:34">
      <c r="A814" s="318" t="s">
        <v>1158</v>
      </c>
      <c r="B814" s="324" t="s">
        <v>3357</v>
      </c>
      <c r="C814" s="296" t="s">
        <v>1427</v>
      </c>
      <c r="D814" s="324" t="s">
        <v>1428</v>
      </c>
      <c r="E814" s="266">
        <v>3979</v>
      </c>
      <c r="F814" s="266">
        <v>3376</v>
      </c>
      <c r="G814" s="266">
        <v>3230</v>
      </c>
      <c r="H814" s="267">
        <v>4076</v>
      </c>
      <c r="I814" s="267">
        <v>3135</v>
      </c>
      <c r="J814" s="267">
        <v>2800</v>
      </c>
      <c r="K814" s="267">
        <v>3721</v>
      </c>
      <c r="L814" s="267">
        <v>3223</v>
      </c>
      <c r="M814" s="267">
        <v>2980</v>
      </c>
      <c r="N814" s="270">
        <v>0.889550208315619</v>
      </c>
      <c r="O814" s="269">
        <v>104620</v>
      </c>
      <c r="P814" s="297">
        <v>0.9</v>
      </c>
      <c r="Q814" s="270">
        <v>0.848454385524001</v>
      </c>
      <c r="R814" s="270">
        <v>0.769136408243376</v>
      </c>
      <c r="S814" s="270">
        <v>0.866165009406074</v>
      </c>
      <c r="T814" s="298">
        <v>0.0793179772806252</v>
      </c>
      <c r="U814" s="269">
        <v>117610</v>
      </c>
      <c r="V814" s="269">
        <v>100413</v>
      </c>
      <c r="W814" s="270">
        <v>0.853779440523765</v>
      </c>
      <c r="X814" s="270">
        <v>0.811761749183212</v>
      </c>
      <c r="Y814" s="271">
        <v>0.686947988223749</v>
      </c>
      <c r="Z814" s="271">
        <v>0.800859983875302</v>
      </c>
      <c r="AA814" s="298">
        <v>0.124813760959463</v>
      </c>
      <c r="AB814" s="267">
        <v>27020</v>
      </c>
      <c r="AC814" s="267">
        <v>22172</v>
      </c>
      <c r="AD814" s="267">
        <v>27225</v>
      </c>
      <c r="AE814" s="267">
        <v>23709</v>
      </c>
      <c r="AF814" s="271">
        <v>0.820577350111029</v>
      </c>
      <c r="AG814" s="271">
        <v>0.870853994490358</v>
      </c>
      <c r="AH814" s="298">
        <v>-0.0502766443793293</v>
      </c>
    </row>
    <row r="815" spans="1:34">
      <c r="A815" s="318" t="s">
        <v>1158</v>
      </c>
      <c r="B815" s="324" t="s">
        <v>3357</v>
      </c>
      <c r="C815" s="296" t="s">
        <v>1429</v>
      </c>
      <c r="D815" s="324" t="s">
        <v>1430</v>
      </c>
      <c r="E815" s="266">
        <v>1870</v>
      </c>
      <c r="F815" s="266">
        <v>1810</v>
      </c>
      <c r="G815" s="266">
        <v>1708</v>
      </c>
      <c r="H815" s="267">
        <v>2012</v>
      </c>
      <c r="I815" s="267">
        <v>1904</v>
      </c>
      <c r="J815" s="267">
        <v>1811</v>
      </c>
      <c r="K815" s="267">
        <v>1729</v>
      </c>
      <c r="L815" s="267">
        <v>1677</v>
      </c>
      <c r="M815" s="267">
        <v>1624</v>
      </c>
      <c r="N815" s="270">
        <v>0.966460447657445</v>
      </c>
      <c r="O815" s="269">
        <v>55614</v>
      </c>
      <c r="P815" s="297">
        <v>0.9</v>
      </c>
      <c r="Q815" s="270">
        <v>0.967914438502674</v>
      </c>
      <c r="R815" s="270">
        <v>0.946322067594433</v>
      </c>
      <c r="S815" s="270">
        <v>0.969924812030075</v>
      </c>
      <c r="T815" s="298">
        <v>0.0215923709082404</v>
      </c>
      <c r="U815" s="269">
        <v>57544</v>
      </c>
      <c r="V815" s="269">
        <v>54119</v>
      </c>
      <c r="W815" s="270">
        <v>0.940480328096761</v>
      </c>
      <c r="X815" s="270">
        <v>0.913368983957219</v>
      </c>
      <c r="Y815" s="271">
        <v>0.900099403578529</v>
      </c>
      <c r="Z815" s="271">
        <v>0.939271255060729</v>
      </c>
      <c r="AA815" s="298">
        <v>0.0132695803786904</v>
      </c>
      <c r="AB815" s="267">
        <v>13030</v>
      </c>
      <c r="AC815" s="267">
        <v>12184</v>
      </c>
      <c r="AD815" s="267">
        <v>13186</v>
      </c>
      <c r="AE815" s="267">
        <v>12423</v>
      </c>
      <c r="AF815" s="271">
        <v>0.935072908672295</v>
      </c>
      <c r="AG815" s="271">
        <v>0.942135598361899</v>
      </c>
      <c r="AH815" s="298">
        <v>-0.00706268968960422</v>
      </c>
    </row>
    <row r="816" spans="1:34">
      <c r="A816" s="318" t="s">
        <v>1158</v>
      </c>
      <c r="B816" s="324" t="s">
        <v>3357</v>
      </c>
      <c r="C816" s="296" t="s">
        <v>1431</v>
      </c>
      <c r="D816" s="324" t="s">
        <v>1432</v>
      </c>
      <c r="E816" s="266">
        <v>4</v>
      </c>
      <c r="F816" s="266">
        <v>0</v>
      </c>
      <c r="G816" s="266">
        <v>4</v>
      </c>
      <c r="H816" s="267">
        <v>5</v>
      </c>
      <c r="I816" s="267">
        <v>0</v>
      </c>
      <c r="J816" s="267">
        <v>5</v>
      </c>
      <c r="K816" s="267">
        <v>2</v>
      </c>
      <c r="L816" s="267">
        <v>0</v>
      </c>
      <c r="M816" s="267">
        <v>2</v>
      </c>
      <c r="N816" s="270">
        <v>0</v>
      </c>
      <c r="O816" s="269">
        <v>0</v>
      </c>
      <c r="P816" s="297">
        <v>0.9</v>
      </c>
      <c r="Q816" s="270">
        <v>0</v>
      </c>
      <c r="R816" s="270">
        <v>0</v>
      </c>
      <c r="S816" s="270">
        <v>0</v>
      </c>
      <c r="T816" s="298">
        <v>0</v>
      </c>
      <c r="U816" s="269">
        <v>76</v>
      </c>
      <c r="V816" s="269">
        <v>71</v>
      </c>
      <c r="W816" s="270">
        <v>0.934210526315789</v>
      </c>
      <c r="X816" s="270">
        <v>1</v>
      </c>
      <c r="Y816" s="271">
        <v>1</v>
      </c>
      <c r="Z816" s="271">
        <v>1</v>
      </c>
      <c r="AA816" s="298">
        <v>0</v>
      </c>
      <c r="AB816" s="267">
        <v>34</v>
      </c>
      <c r="AC816" s="267">
        <v>34</v>
      </c>
      <c r="AD816" s="267">
        <v>29</v>
      </c>
      <c r="AE816" s="267">
        <v>28</v>
      </c>
      <c r="AF816" s="271">
        <v>1</v>
      </c>
      <c r="AG816" s="271">
        <v>0.96551724137931</v>
      </c>
      <c r="AH816" s="298">
        <v>0.0344827586206896</v>
      </c>
    </row>
    <row r="817" spans="1:34">
      <c r="A817" s="318" t="s">
        <v>1158</v>
      </c>
      <c r="B817" s="324" t="s">
        <v>3357</v>
      </c>
      <c r="C817" s="296" t="s">
        <v>1433</v>
      </c>
      <c r="D817" s="324" t="s">
        <v>1434</v>
      </c>
      <c r="E817" s="266">
        <v>5</v>
      </c>
      <c r="F817" s="266">
        <v>0</v>
      </c>
      <c r="G817" s="266">
        <v>5</v>
      </c>
      <c r="H817" s="267">
        <v>4</v>
      </c>
      <c r="I817" s="267">
        <v>0</v>
      </c>
      <c r="J817" s="267">
        <v>4</v>
      </c>
      <c r="K817" s="267">
        <v>7</v>
      </c>
      <c r="L817" s="267">
        <v>0</v>
      </c>
      <c r="M817" s="267">
        <v>7</v>
      </c>
      <c r="N817" s="270">
        <v>0</v>
      </c>
      <c r="O817" s="269">
        <v>0</v>
      </c>
      <c r="P817" s="297">
        <v>0.9</v>
      </c>
      <c r="Q817" s="270">
        <v>0</v>
      </c>
      <c r="R817" s="270">
        <v>0</v>
      </c>
      <c r="S817" s="270">
        <v>0</v>
      </c>
      <c r="T817" s="298">
        <v>0</v>
      </c>
      <c r="U817" s="269">
        <v>103</v>
      </c>
      <c r="V817" s="269">
        <v>101</v>
      </c>
      <c r="W817" s="270">
        <v>0.980582524271845</v>
      </c>
      <c r="X817" s="270">
        <v>1</v>
      </c>
      <c r="Y817" s="271">
        <v>1</v>
      </c>
      <c r="Z817" s="271">
        <v>1</v>
      </c>
      <c r="AA817" s="298">
        <v>0</v>
      </c>
      <c r="AB817" s="267">
        <v>38</v>
      </c>
      <c r="AC817" s="267">
        <v>38</v>
      </c>
      <c r="AD817" s="267">
        <v>41</v>
      </c>
      <c r="AE817" s="267">
        <v>40</v>
      </c>
      <c r="AF817" s="271">
        <v>1</v>
      </c>
      <c r="AG817" s="271">
        <v>0.975609756097561</v>
      </c>
      <c r="AH817" s="298">
        <v>0.024390243902439</v>
      </c>
    </row>
    <row r="818" spans="1:34">
      <c r="A818" s="318" t="s">
        <v>1158</v>
      </c>
      <c r="B818" s="324" t="s">
        <v>3356</v>
      </c>
      <c r="C818" s="296" t="s">
        <v>1435</v>
      </c>
      <c r="D818" s="324" t="s">
        <v>1436</v>
      </c>
      <c r="E818" s="266">
        <v>4984</v>
      </c>
      <c r="F818" s="266">
        <v>4764</v>
      </c>
      <c r="G818" s="266">
        <v>4662</v>
      </c>
      <c r="H818" s="267">
        <v>4915</v>
      </c>
      <c r="I818" s="267">
        <v>4612</v>
      </c>
      <c r="J818" s="267">
        <v>4443</v>
      </c>
      <c r="K818" s="267">
        <v>4769</v>
      </c>
      <c r="L818" s="267">
        <v>4526</v>
      </c>
      <c r="M818" s="267">
        <v>4438</v>
      </c>
      <c r="N818" s="270">
        <v>0.948519142441651</v>
      </c>
      <c r="O818" s="269">
        <v>131755</v>
      </c>
      <c r="P818" s="297">
        <v>0.9</v>
      </c>
      <c r="Q818" s="270">
        <v>0.95585874799358</v>
      </c>
      <c r="R818" s="270">
        <v>0.938351983723296</v>
      </c>
      <c r="S818" s="270">
        <v>0.949045921576851</v>
      </c>
      <c r="T818" s="298">
        <v>0.0175067642702835</v>
      </c>
      <c r="U818" s="269">
        <v>138906</v>
      </c>
      <c r="V818" s="269">
        <v>129054</v>
      </c>
      <c r="W818" s="270">
        <v>0.929074338041553</v>
      </c>
      <c r="X818" s="270">
        <v>0.935393258426966</v>
      </c>
      <c r="Y818" s="271">
        <v>0.903967446592065</v>
      </c>
      <c r="Z818" s="271">
        <v>0.930593415810442</v>
      </c>
      <c r="AA818" s="298">
        <v>0.0314258118349012</v>
      </c>
      <c r="AB818" s="267">
        <v>33264</v>
      </c>
      <c r="AC818" s="267">
        <v>30839</v>
      </c>
      <c r="AD818" s="267">
        <v>33311</v>
      </c>
      <c r="AE818" s="267">
        <v>31144</v>
      </c>
      <c r="AF818" s="271">
        <v>0.927098364598365</v>
      </c>
      <c r="AG818" s="271">
        <v>0.934946414097445</v>
      </c>
      <c r="AH818" s="298">
        <v>-0.00784804949908069</v>
      </c>
    </row>
    <row r="819" spans="1:34">
      <c r="A819" s="318" t="s">
        <v>1158</v>
      </c>
      <c r="B819" s="324" t="s">
        <v>3356</v>
      </c>
      <c r="C819" s="296" t="s">
        <v>1437</v>
      </c>
      <c r="D819" s="324" t="s">
        <v>1438</v>
      </c>
      <c r="E819" s="266">
        <v>2667</v>
      </c>
      <c r="F819" s="266">
        <v>2550</v>
      </c>
      <c r="G819" s="266">
        <v>2430</v>
      </c>
      <c r="H819" s="267">
        <v>2466</v>
      </c>
      <c r="I819" s="267">
        <v>2320</v>
      </c>
      <c r="J819" s="267">
        <v>2236</v>
      </c>
      <c r="K819" s="267">
        <v>2467</v>
      </c>
      <c r="L819" s="267">
        <v>2360</v>
      </c>
      <c r="M819" s="267">
        <v>2316</v>
      </c>
      <c r="N819" s="270">
        <v>0.949882049871919</v>
      </c>
      <c r="O819" s="269">
        <v>65634</v>
      </c>
      <c r="P819" s="297">
        <v>0.9</v>
      </c>
      <c r="Q819" s="270">
        <v>0.956130483689539</v>
      </c>
      <c r="R819" s="270">
        <v>0.940794809407948</v>
      </c>
      <c r="S819" s="270">
        <v>0.956627482772598</v>
      </c>
      <c r="T819" s="298">
        <v>0.0153356742815907</v>
      </c>
      <c r="U819" s="269">
        <v>69097</v>
      </c>
      <c r="V819" s="269">
        <v>64670</v>
      </c>
      <c r="W819" s="270">
        <v>0.93593064821917</v>
      </c>
      <c r="X819" s="270">
        <v>0.911136107986502</v>
      </c>
      <c r="Y819" s="271">
        <v>0.906731549067315</v>
      </c>
      <c r="Z819" s="271">
        <v>0.938792055127685</v>
      </c>
      <c r="AA819" s="298">
        <v>0.00440455891918623</v>
      </c>
      <c r="AB819" s="267">
        <v>17180</v>
      </c>
      <c r="AC819" s="267">
        <v>16023</v>
      </c>
      <c r="AD819" s="267">
        <v>17021</v>
      </c>
      <c r="AE819" s="267">
        <v>15924</v>
      </c>
      <c r="AF819" s="271">
        <v>0.932654249126892</v>
      </c>
      <c r="AG819" s="271">
        <v>0.935550202690794</v>
      </c>
      <c r="AH819" s="298">
        <v>-0.00289595356390193</v>
      </c>
    </row>
    <row r="820" spans="1:34">
      <c r="A820" s="318" t="s">
        <v>1158</v>
      </c>
      <c r="B820" s="324" t="s">
        <v>3356</v>
      </c>
      <c r="C820" s="296" t="s">
        <v>1439</v>
      </c>
      <c r="D820" s="324" t="s">
        <v>1440</v>
      </c>
      <c r="E820" s="266">
        <v>1933</v>
      </c>
      <c r="F820" s="266">
        <v>1782</v>
      </c>
      <c r="G820" s="266">
        <v>1820</v>
      </c>
      <c r="H820" s="267">
        <v>2111</v>
      </c>
      <c r="I820" s="267">
        <v>1921</v>
      </c>
      <c r="J820" s="267">
        <v>1968</v>
      </c>
      <c r="K820" s="267">
        <v>1969</v>
      </c>
      <c r="L820" s="267">
        <v>1782</v>
      </c>
      <c r="M820" s="267">
        <v>1845</v>
      </c>
      <c r="N820" s="270">
        <v>0.929188847784896</v>
      </c>
      <c r="O820" s="269">
        <v>51491</v>
      </c>
      <c r="P820" s="297">
        <v>0.9</v>
      </c>
      <c r="Q820" s="270">
        <v>0.921883083290223</v>
      </c>
      <c r="R820" s="270">
        <v>0.909995262908574</v>
      </c>
      <c r="S820" s="270">
        <v>0.905027932960894</v>
      </c>
      <c r="T820" s="298">
        <v>0.0118878203816484</v>
      </c>
      <c r="U820" s="269">
        <v>55415</v>
      </c>
      <c r="V820" s="269">
        <v>51582</v>
      </c>
      <c r="W820" s="270">
        <v>0.930831002436163</v>
      </c>
      <c r="X820" s="270">
        <v>0.941541645111226</v>
      </c>
      <c r="Y820" s="271">
        <v>0.932259592610137</v>
      </c>
      <c r="Z820" s="271">
        <v>0.937023869984764</v>
      </c>
      <c r="AA820" s="298">
        <v>0.00928205250108871</v>
      </c>
      <c r="AB820" s="267">
        <v>13677</v>
      </c>
      <c r="AC820" s="267">
        <v>12843</v>
      </c>
      <c r="AD820" s="267">
        <v>13846</v>
      </c>
      <c r="AE820" s="267">
        <v>12891</v>
      </c>
      <c r="AF820" s="271">
        <v>0.93902171528844</v>
      </c>
      <c r="AG820" s="271">
        <v>0.931027011411238</v>
      </c>
      <c r="AH820" s="298">
        <v>0.00799470387720258</v>
      </c>
    </row>
    <row r="821" spans="1:34">
      <c r="A821" s="318" t="s">
        <v>1158</v>
      </c>
      <c r="B821" s="324" t="s">
        <v>3356</v>
      </c>
      <c r="C821" s="296" t="s">
        <v>1441</v>
      </c>
      <c r="D821" s="324" t="s">
        <v>1442</v>
      </c>
      <c r="E821" s="266">
        <v>3545</v>
      </c>
      <c r="F821" s="266">
        <v>3358</v>
      </c>
      <c r="G821" s="266">
        <v>3279</v>
      </c>
      <c r="H821" s="267">
        <v>3514</v>
      </c>
      <c r="I821" s="267">
        <v>3122</v>
      </c>
      <c r="J821" s="267">
        <v>3146</v>
      </c>
      <c r="K821" s="267">
        <v>3426</v>
      </c>
      <c r="L821" s="267">
        <v>3217</v>
      </c>
      <c r="M821" s="267">
        <v>3139</v>
      </c>
      <c r="N821" s="270">
        <v>0.92809147462327</v>
      </c>
      <c r="O821" s="269">
        <v>89365</v>
      </c>
      <c r="P821" s="297">
        <v>0.9</v>
      </c>
      <c r="Q821" s="270">
        <v>0.947249647390691</v>
      </c>
      <c r="R821" s="270">
        <v>0.888446215139442</v>
      </c>
      <c r="S821" s="270">
        <v>0.938995913601868</v>
      </c>
      <c r="T821" s="298">
        <v>0.0588034322512488</v>
      </c>
      <c r="U821" s="269">
        <v>96289</v>
      </c>
      <c r="V821" s="269">
        <v>88497</v>
      </c>
      <c r="W821" s="270">
        <v>0.919076945445482</v>
      </c>
      <c r="X821" s="270">
        <v>0.924964739069111</v>
      </c>
      <c r="Y821" s="271">
        <v>0.895276038702334</v>
      </c>
      <c r="Z821" s="271">
        <v>0.916228838295388</v>
      </c>
      <c r="AA821" s="298">
        <v>0.029688700366778</v>
      </c>
      <c r="AB821" s="267">
        <v>23683</v>
      </c>
      <c r="AC821" s="267">
        <v>21816</v>
      </c>
      <c r="AD821" s="267">
        <v>24010</v>
      </c>
      <c r="AE821" s="267">
        <v>22129</v>
      </c>
      <c r="AF821" s="271">
        <v>0.921167081873074</v>
      </c>
      <c r="AG821" s="271">
        <v>0.921657642648896</v>
      </c>
      <c r="AH821" s="298">
        <v>-0.000490560775822768</v>
      </c>
    </row>
    <row r="822" spans="1:34">
      <c r="A822" s="318" t="s">
        <v>1158</v>
      </c>
      <c r="B822" s="324" t="s">
        <v>3356</v>
      </c>
      <c r="C822" s="296" t="s">
        <v>1443</v>
      </c>
      <c r="D822" s="324" t="s">
        <v>1444</v>
      </c>
      <c r="E822" s="266">
        <v>2088</v>
      </c>
      <c r="F822" s="266">
        <v>1979</v>
      </c>
      <c r="G822" s="266">
        <v>1921</v>
      </c>
      <c r="H822" s="267">
        <v>2198</v>
      </c>
      <c r="I822" s="267">
        <v>2069</v>
      </c>
      <c r="J822" s="267">
        <v>1953</v>
      </c>
      <c r="K822" s="267">
        <v>2159</v>
      </c>
      <c r="L822" s="267">
        <v>2013</v>
      </c>
      <c r="M822" s="267">
        <v>1976</v>
      </c>
      <c r="N822" s="270">
        <v>0.946658870698296</v>
      </c>
      <c r="O822" s="269">
        <v>56667</v>
      </c>
      <c r="P822" s="297">
        <v>0.9</v>
      </c>
      <c r="Q822" s="270">
        <v>0.9477969348659</v>
      </c>
      <c r="R822" s="270">
        <v>0.941310282074613</v>
      </c>
      <c r="S822" s="270">
        <v>0.932376100046318</v>
      </c>
      <c r="T822" s="298">
        <v>0.00648665279128702</v>
      </c>
      <c r="U822" s="269">
        <v>59860</v>
      </c>
      <c r="V822" s="269">
        <v>55005</v>
      </c>
      <c r="W822" s="270">
        <v>0.918894086201136</v>
      </c>
      <c r="X822" s="270">
        <v>0.920019157088123</v>
      </c>
      <c r="Y822" s="271">
        <v>0.888535031847134</v>
      </c>
      <c r="Z822" s="271">
        <v>0.915238536359426</v>
      </c>
      <c r="AA822" s="298">
        <v>0.0314841252409889</v>
      </c>
      <c r="AB822" s="267">
        <v>14686</v>
      </c>
      <c r="AC822" s="267">
        <v>13466</v>
      </c>
      <c r="AD822" s="267">
        <v>14801</v>
      </c>
      <c r="AE822" s="267">
        <v>13609</v>
      </c>
      <c r="AF822" s="271">
        <v>0.916927686231785</v>
      </c>
      <c r="AG822" s="271">
        <v>0.919464901020201</v>
      </c>
      <c r="AH822" s="298">
        <v>-0.00253721478841595</v>
      </c>
    </row>
    <row r="823" spans="1:34">
      <c r="A823" s="318" t="s">
        <v>1158</v>
      </c>
      <c r="B823" s="324" t="s">
        <v>3356</v>
      </c>
      <c r="C823" s="296" t="s">
        <v>1445</v>
      </c>
      <c r="D823" s="324" t="s">
        <v>1446</v>
      </c>
      <c r="E823" s="266">
        <v>3218</v>
      </c>
      <c r="F823" s="266">
        <v>2978</v>
      </c>
      <c r="G823" s="266">
        <v>2911</v>
      </c>
      <c r="H823" s="267">
        <v>3468</v>
      </c>
      <c r="I823" s="267">
        <v>3162</v>
      </c>
      <c r="J823" s="267">
        <v>3109</v>
      </c>
      <c r="K823" s="267">
        <v>3276</v>
      </c>
      <c r="L823" s="267">
        <v>3107</v>
      </c>
      <c r="M823" s="267">
        <v>3011</v>
      </c>
      <c r="N823" s="270">
        <v>0.938840375690122</v>
      </c>
      <c r="O823" s="269">
        <v>85365</v>
      </c>
      <c r="P823" s="297">
        <v>0.9</v>
      </c>
      <c r="Q823" s="270">
        <v>0.925419515226849</v>
      </c>
      <c r="R823" s="270">
        <v>0.911764705882353</v>
      </c>
      <c r="S823" s="270">
        <v>0.948412698412698</v>
      </c>
      <c r="T823" s="298">
        <v>0.013654809344496</v>
      </c>
      <c r="U823" s="269">
        <v>90926</v>
      </c>
      <c r="V823" s="269">
        <v>83529</v>
      </c>
      <c r="W823" s="270">
        <v>0.918648131447551</v>
      </c>
      <c r="X823" s="270">
        <v>0.904599129894344</v>
      </c>
      <c r="Y823" s="271">
        <v>0.896482122260669</v>
      </c>
      <c r="Z823" s="271">
        <v>0.919108669108669</v>
      </c>
      <c r="AA823" s="298">
        <v>0.0081170076336754</v>
      </c>
      <c r="AB823" s="267">
        <v>23328</v>
      </c>
      <c r="AC823" s="267">
        <v>21471</v>
      </c>
      <c r="AD823" s="267">
        <v>22932</v>
      </c>
      <c r="AE823" s="267">
        <v>21272</v>
      </c>
      <c r="AF823" s="271">
        <v>0.920396090534979</v>
      </c>
      <c r="AG823" s="271">
        <v>0.927612070469213</v>
      </c>
      <c r="AH823" s="298">
        <v>-0.00721597993423395</v>
      </c>
    </row>
    <row r="824" spans="1:34">
      <c r="A824" s="318" t="s">
        <v>1158</v>
      </c>
      <c r="B824" s="324" t="s">
        <v>3356</v>
      </c>
      <c r="C824" s="296" t="s">
        <v>1447</v>
      </c>
      <c r="D824" s="324" t="s">
        <v>1448</v>
      </c>
      <c r="E824" s="266">
        <v>2540</v>
      </c>
      <c r="F824" s="266">
        <v>2372</v>
      </c>
      <c r="G824" s="266">
        <v>2296</v>
      </c>
      <c r="H824" s="267">
        <v>2434</v>
      </c>
      <c r="I824" s="267">
        <v>2256</v>
      </c>
      <c r="J824" s="267">
        <v>2222</v>
      </c>
      <c r="K824" s="267">
        <v>2430</v>
      </c>
      <c r="L824" s="267">
        <v>2306</v>
      </c>
      <c r="M824" s="267">
        <v>2250</v>
      </c>
      <c r="N824" s="270">
        <v>0.94663869771986</v>
      </c>
      <c r="O824" s="269">
        <v>65887</v>
      </c>
      <c r="P824" s="297">
        <v>0.9</v>
      </c>
      <c r="Q824" s="270">
        <v>0.933858267716535</v>
      </c>
      <c r="R824" s="270">
        <v>0.926869350862777</v>
      </c>
      <c r="S824" s="270">
        <v>0.948971193415638</v>
      </c>
      <c r="T824" s="298">
        <v>0.00698891685375813</v>
      </c>
      <c r="U824" s="269">
        <v>69601</v>
      </c>
      <c r="V824" s="269">
        <v>64645</v>
      </c>
      <c r="W824" s="270">
        <v>0.928794126521171</v>
      </c>
      <c r="X824" s="270">
        <v>0.903937007874016</v>
      </c>
      <c r="Y824" s="271">
        <v>0.912900575184881</v>
      </c>
      <c r="Z824" s="271">
        <v>0.925925925925926</v>
      </c>
      <c r="AA824" s="298">
        <v>-0.00896356731086512</v>
      </c>
      <c r="AB824" s="267">
        <v>16693</v>
      </c>
      <c r="AC824" s="267">
        <v>15418</v>
      </c>
      <c r="AD824" s="267">
        <v>17079</v>
      </c>
      <c r="AE824" s="267">
        <v>15859</v>
      </c>
      <c r="AF824" s="271">
        <v>0.923620679326664</v>
      </c>
      <c r="AG824" s="271">
        <v>0.928567246325897</v>
      </c>
      <c r="AH824" s="298">
        <v>-0.00494656699923335</v>
      </c>
    </row>
    <row r="825" spans="1:34">
      <c r="A825" s="318" t="s">
        <v>1158</v>
      </c>
      <c r="B825" s="324" t="s">
        <v>3356</v>
      </c>
      <c r="C825" s="296" t="s">
        <v>1449</v>
      </c>
      <c r="D825" s="324" t="s">
        <v>1450</v>
      </c>
      <c r="E825" s="266">
        <v>1839</v>
      </c>
      <c r="F825" s="266">
        <v>1704</v>
      </c>
      <c r="G825" s="266">
        <v>1611</v>
      </c>
      <c r="H825" s="267">
        <v>1810</v>
      </c>
      <c r="I825" s="267">
        <v>1667</v>
      </c>
      <c r="J825" s="267">
        <v>1647</v>
      </c>
      <c r="K825" s="267">
        <v>1719</v>
      </c>
      <c r="L825" s="267">
        <v>1613</v>
      </c>
      <c r="M825" s="267">
        <v>1567</v>
      </c>
      <c r="N825" s="270">
        <v>0.933308078794162</v>
      </c>
      <c r="O825" s="269">
        <v>46811</v>
      </c>
      <c r="P825" s="297">
        <v>0.9</v>
      </c>
      <c r="Q825" s="270">
        <v>0.926590538336052</v>
      </c>
      <c r="R825" s="270">
        <v>0.920994475138121</v>
      </c>
      <c r="S825" s="270">
        <v>0.938336242001164</v>
      </c>
      <c r="T825" s="298">
        <v>0.00559606319793071</v>
      </c>
      <c r="U825" s="269">
        <v>50156</v>
      </c>
      <c r="V825" s="269">
        <v>45433</v>
      </c>
      <c r="W825" s="270">
        <v>0.905833798548529</v>
      </c>
      <c r="X825" s="270">
        <v>0.876019575856444</v>
      </c>
      <c r="Y825" s="271">
        <v>0.909944751381215</v>
      </c>
      <c r="Z825" s="271">
        <v>0.911576497963932</v>
      </c>
      <c r="AA825" s="298">
        <v>-0.0339251755247717</v>
      </c>
      <c r="AB825" s="267">
        <v>12439</v>
      </c>
      <c r="AC825" s="267">
        <v>11123</v>
      </c>
      <c r="AD825" s="267">
        <v>12184</v>
      </c>
      <c r="AE825" s="267">
        <v>11160</v>
      </c>
      <c r="AF825" s="271">
        <v>0.89420371412493</v>
      </c>
      <c r="AG825" s="271">
        <v>0.915955351280368</v>
      </c>
      <c r="AH825" s="298">
        <v>-0.021751637155438</v>
      </c>
    </row>
    <row r="826" spans="1:34">
      <c r="A826" s="318" t="s">
        <v>1158</v>
      </c>
      <c r="B826" s="324" t="s">
        <v>3356</v>
      </c>
      <c r="C826" s="296" t="s">
        <v>1451</v>
      </c>
      <c r="D826" s="324" t="s">
        <v>1452</v>
      </c>
      <c r="E826" s="266">
        <v>2851</v>
      </c>
      <c r="F826" s="266">
        <v>2683</v>
      </c>
      <c r="G826" s="266">
        <v>2626</v>
      </c>
      <c r="H826" s="267">
        <v>3384</v>
      </c>
      <c r="I826" s="267">
        <v>3207</v>
      </c>
      <c r="J826" s="267">
        <v>3146</v>
      </c>
      <c r="K826" s="267">
        <v>2702</v>
      </c>
      <c r="L826" s="267">
        <v>2570</v>
      </c>
      <c r="M826" s="267">
        <v>2540</v>
      </c>
      <c r="N826" s="270">
        <v>0.946906276742196</v>
      </c>
      <c r="O826" s="269">
        <v>76350</v>
      </c>
      <c r="P826" s="297">
        <v>0.9</v>
      </c>
      <c r="Q826" s="270">
        <v>0.941073307611364</v>
      </c>
      <c r="R826" s="270">
        <v>0.947695035460993</v>
      </c>
      <c r="S826" s="270">
        <v>0.951147298297557</v>
      </c>
      <c r="T826" s="298">
        <v>-0.00662172784962844</v>
      </c>
      <c r="U826" s="269">
        <v>80631</v>
      </c>
      <c r="V826" s="269">
        <v>75730</v>
      </c>
      <c r="W826" s="270">
        <v>0.939216926492292</v>
      </c>
      <c r="X826" s="270">
        <v>0.921080322693792</v>
      </c>
      <c r="Y826" s="271">
        <v>0.929669030732861</v>
      </c>
      <c r="Z826" s="271">
        <v>0.940044411547002</v>
      </c>
      <c r="AA826" s="298">
        <v>-0.00858870803906886</v>
      </c>
      <c r="AB826" s="267">
        <v>19315</v>
      </c>
      <c r="AC826" s="267">
        <v>18068</v>
      </c>
      <c r="AD826" s="267">
        <v>19048</v>
      </c>
      <c r="AE826" s="267">
        <v>17944</v>
      </c>
      <c r="AF826" s="271">
        <v>0.935438778151696</v>
      </c>
      <c r="AG826" s="271">
        <v>0.942041159176816</v>
      </c>
      <c r="AH826" s="298">
        <v>-0.00660238102512078</v>
      </c>
    </row>
    <row r="827" spans="1:34">
      <c r="A827" s="318" t="s">
        <v>1158</v>
      </c>
      <c r="B827" s="324" t="s">
        <v>3356</v>
      </c>
      <c r="C827" s="296" t="s">
        <v>1453</v>
      </c>
      <c r="D827" s="324" t="s">
        <v>1454</v>
      </c>
      <c r="E827" s="266">
        <v>2901</v>
      </c>
      <c r="F827" s="266">
        <v>2613</v>
      </c>
      <c r="G827" s="266">
        <v>2633</v>
      </c>
      <c r="H827" s="267">
        <v>3082</v>
      </c>
      <c r="I827" s="267">
        <v>2891</v>
      </c>
      <c r="J827" s="267">
        <v>2714</v>
      </c>
      <c r="K827" s="267">
        <v>2832</v>
      </c>
      <c r="L827" s="267">
        <v>2674</v>
      </c>
      <c r="M827" s="267">
        <v>2607</v>
      </c>
      <c r="N827" s="270">
        <v>0.94095639246779</v>
      </c>
      <c r="O827" s="269">
        <v>75954</v>
      </c>
      <c r="P827" s="297">
        <v>0.9</v>
      </c>
      <c r="Q827" s="270">
        <v>0.900723888314374</v>
      </c>
      <c r="R827" s="270">
        <v>0.938027255029202</v>
      </c>
      <c r="S827" s="270">
        <v>0.944209039548023</v>
      </c>
      <c r="T827" s="298">
        <v>-0.0373033667148275</v>
      </c>
      <c r="U827" s="269">
        <v>80720</v>
      </c>
      <c r="V827" s="269">
        <v>72459</v>
      </c>
      <c r="W827" s="270">
        <v>0.8976585728444</v>
      </c>
      <c r="X827" s="270">
        <v>0.907618062736987</v>
      </c>
      <c r="Y827" s="271">
        <v>0.880597014925373</v>
      </c>
      <c r="Z827" s="271">
        <v>0.920550847457627</v>
      </c>
      <c r="AA827" s="298">
        <v>0.0270210478116141</v>
      </c>
      <c r="AB827" s="267">
        <v>19599</v>
      </c>
      <c r="AC827" s="267">
        <v>17842</v>
      </c>
      <c r="AD827" s="267">
        <v>19660</v>
      </c>
      <c r="AE827" s="267">
        <v>17559</v>
      </c>
      <c r="AF827" s="271">
        <v>0.910352569008623</v>
      </c>
      <c r="AG827" s="271">
        <v>0.893133265513734</v>
      </c>
      <c r="AH827" s="298">
        <v>0.0172193034948894</v>
      </c>
    </row>
    <row r="828" spans="1:34">
      <c r="A828" s="318" t="s">
        <v>1158</v>
      </c>
      <c r="B828" s="324" t="s">
        <v>3356</v>
      </c>
      <c r="C828" s="296" t="s">
        <v>1455</v>
      </c>
      <c r="D828" s="324" t="s">
        <v>1456</v>
      </c>
      <c r="E828" s="266">
        <v>2236</v>
      </c>
      <c r="F828" s="266">
        <v>1991</v>
      </c>
      <c r="G828" s="266">
        <v>2062</v>
      </c>
      <c r="H828" s="267">
        <v>2372</v>
      </c>
      <c r="I828" s="267">
        <v>2178</v>
      </c>
      <c r="J828" s="267">
        <v>2199</v>
      </c>
      <c r="K828" s="267">
        <v>2310</v>
      </c>
      <c r="L828" s="267">
        <v>2051</v>
      </c>
      <c r="M828" s="267">
        <v>2086</v>
      </c>
      <c r="N828" s="270">
        <v>0.930245057695215</v>
      </c>
      <c r="O828" s="269">
        <v>55384</v>
      </c>
      <c r="P828" s="297">
        <v>0.9</v>
      </c>
      <c r="Q828" s="270">
        <v>0.890429338103757</v>
      </c>
      <c r="R828" s="270">
        <v>0.918212478920742</v>
      </c>
      <c r="S828" s="270">
        <v>0.887878787878788</v>
      </c>
      <c r="T828" s="298">
        <v>-0.0277831408169853</v>
      </c>
      <c r="U828" s="269">
        <v>59537</v>
      </c>
      <c r="V828" s="269">
        <v>54972</v>
      </c>
      <c r="W828" s="270">
        <v>0.923324991181954</v>
      </c>
      <c r="X828" s="270">
        <v>0.922182468694097</v>
      </c>
      <c r="Y828" s="271">
        <v>0.927065767284992</v>
      </c>
      <c r="Z828" s="271">
        <v>0.903030303030303</v>
      </c>
      <c r="AA828" s="298">
        <v>-0.00488329859089498</v>
      </c>
      <c r="AB828" s="267">
        <v>15556</v>
      </c>
      <c r="AC828" s="267">
        <v>14366</v>
      </c>
      <c r="AD828" s="267">
        <v>15056</v>
      </c>
      <c r="AE828" s="267">
        <v>13944</v>
      </c>
      <c r="AF828" s="271">
        <v>0.923502185651839</v>
      </c>
      <c r="AG828" s="271">
        <v>0.926142401700319</v>
      </c>
      <c r="AH828" s="298">
        <v>-0.0026402160484803</v>
      </c>
    </row>
    <row r="829" spans="1:34">
      <c r="A829" s="318" t="s">
        <v>1158</v>
      </c>
      <c r="B829" s="324" t="s">
        <v>3356</v>
      </c>
      <c r="C829" s="296" t="s">
        <v>1457</v>
      </c>
      <c r="D829" s="324" t="s">
        <v>1458</v>
      </c>
      <c r="E829" s="266">
        <v>1736</v>
      </c>
      <c r="F829" s="266">
        <v>1607</v>
      </c>
      <c r="G829" s="266">
        <v>1600</v>
      </c>
      <c r="H829" s="267">
        <v>1765</v>
      </c>
      <c r="I829" s="267">
        <v>1629</v>
      </c>
      <c r="J829" s="267">
        <v>1532</v>
      </c>
      <c r="K829" s="267">
        <v>1582</v>
      </c>
      <c r="L829" s="267">
        <v>1438</v>
      </c>
      <c r="M829" s="267">
        <v>1415</v>
      </c>
      <c r="N829" s="270">
        <v>0.943837786461084</v>
      </c>
      <c r="O829" s="269">
        <v>44686</v>
      </c>
      <c r="P829" s="297">
        <v>0.9</v>
      </c>
      <c r="Q829" s="270">
        <v>0.925691244239631</v>
      </c>
      <c r="R829" s="270">
        <v>0.922946175637394</v>
      </c>
      <c r="S829" s="270">
        <v>0.90897597977244</v>
      </c>
      <c r="T829" s="298">
        <v>0.00274506860223755</v>
      </c>
      <c r="U829" s="269">
        <v>47345</v>
      </c>
      <c r="V829" s="269">
        <v>44016</v>
      </c>
      <c r="W829" s="270">
        <v>0.929686344914986</v>
      </c>
      <c r="X829" s="270">
        <v>0.921658986175115</v>
      </c>
      <c r="Y829" s="271">
        <v>0.867988668555241</v>
      </c>
      <c r="Z829" s="271">
        <v>0.894437420986094</v>
      </c>
      <c r="AA829" s="298">
        <v>0.0536703176198744</v>
      </c>
      <c r="AB829" s="267">
        <v>11497</v>
      </c>
      <c r="AC829" s="267">
        <v>10515</v>
      </c>
      <c r="AD829" s="267">
        <v>11478</v>
      </c>
      <c r="AE829" s="267">
        <v>10721</v>
      </c>
      <c r="AF829" s="271">
        <v>0.91458641384709</v>
      </c>
      <c r="AG829" s="271">
        <v>0.934047743509322</v>
      </c>
      <c r="AH829" s="298">
        <v>-0.0194613296622317</v>
      </c>
    </row>
    <row r="830" spans="1:34">
      <c r="A830" s="318" t="s">
        <v>1158</v>
      </c>
      <c r="B830" s="324" t="s">
        <v>3356</v>
      </c>
      <c r="C830" s="296" t="s">
        <v>1459</v>
      </c>
      <c r="D830" s="324" t="s">
        <v>1460</v>
      </c>
      <c r="E830" s="266">
        <v>1844</v>
      </c>
      <c r="F830" s="266">
        <v>1705</v>
      </c>
      <c r="G830" s="266">
        <v>1721</v>
      </c>
      <c r="H830" s="267">
        <v>1751</v>
      </c>
      <c r="I830" s="267">
        <v>1581</v>
      </c>
      <c r="J830" s="267">
        <v>1558</v>
      </c>
      <c r="K830" s="267">
        <v>1803</v>
      </c>
      <c r="L830" s="267">
        <v>1684</v>
      </c>
      <c r="M830" s="267">
        <v>1657</v>
      </c>
      <c r="N830" s="270">
        <v>0.923403655688864</v>
      </c>
      <c r="O830" s="269">
        <v>45871</v>
      </c>
      <c r="P830" s="297">
        <v>0.9</v>
      </c>
      <c r="Q830" s="270">
        <v>0.924620390455531</v>
      </c>
      <c r="R830" s="270">
        <v>0.902912621359223</v>
      </c>
      <c r="S830" s="270">
        <v>0.933998890737659</v>
      </c>
      <c r="T830" s="298">
        <v>0.0217077690963081</v>
      </c>
      <c r="U830" s="269">
        <v>49676</v>
      </c>
      <c r="V830" s="269">
        <v>45405</v>
      </c>
      <c r="W830" s="270">
        <v>0.914022868185844</v>
      </c>
      <c r="X830" s="270">
        <v>0.933297180043384</v>
      </c>
      <c r="Y830" s="271">
        <v>0.889777270131354</v>
      </c>
      <c r="Z830" s="271">
        <v>0.919023849140322</v>
      </c>
      <c r="AA830" s="298">
        <v>0.0435199099120304</v>
      </c>
      <c r="AB830" s="267">
        <v>12209</v>
      </c>
      <c r="AC830" s="267">
        <v>11182</v>
      </c>
      <c r="AD830" s="267">
        <v>12185</v>
      </c>
      <c r="AE830" s="267">
        <v>11081</v>
      </c>
      <c r="AF830" s="271">
        <v>0.915881726595135</v>
      </c>
      <c r="AG830" s="271">
        <v>0.909396799343455</v>
      </c>
      <c r="AH830" s="298">
        <v>0.00648492725167971</v>
      </c>
    </row>
    <row r="831" spans="1:34">
      <c r="A831" s="318" t="s">
        <v>1158</v>
      </c>
      <c r="B831" s="324" t="s">
        <v>3356</v>
      </c>
      <c r="C831" s="296" t="s">
        <v>1461</v>
      </c>
      <c r="D831" s="324" t="s">
        <v>1462</v>
      </c>
      <c r="E831" s="266">
        <v>2498</v>
      </c>
      <c r="F831" s="266">
        <v>2392</v>
      </c>
      <c r="G831" s="266">
        <v>2267</v>
      </c>
      <c r="H831" s="267">
        <v>2372</v>
      </c>
      <c r="I831" s="267">
        <v>2199</v>
      </c>
      <c r="J831" s="267">
        <v>2108</v>
      </c>
      <c r="K831" s="267">
        <v>2292</v>
      </c>
      <c r="L831" s="267">
        <v>2180</v>
      </c>
      <c r="M831" s="267">
        <v>2100</v>
      </c>
      <c r="N831" s="270">
        <v>0.950756898504083</v>
      </c>
      <c r="O831" s="269">
        <v>63811</v>
      </c>
      <c r="P831" s="297">
        <v>0.9</v>
      </c>
      <c r="Q831" s="270">
        <v>0.957566052842274</v>
      </c>
      <c r="R831" s="270">
        <v>0.927065767284992</v>
      </c>
      <c r="S831" s="270">
        <v>0.951134380453752</v>
      </c>
      <c r="T831" s="298">
        <v>0.0305002855572822</v>
      </c>
      <c r="U831" s="269">
        <v>67116</v>
      </c>
      <c r="V831" s="269">
        <v>61259</v>
      </c>
      <c r="W831" s="270">
        <v>0.912733178377734</v>
      </c>
      <c r="X831" s="270">
        <v>0.907526020816653</v>
      </c>
      <c r="Y831" s="271">
        <v>0.888701517706577</v>
      </c>
      <c r="Z831" s="271">
        <v>0.916230366492147</v>
      </c>
      <c r="AA831" s="298">
        <v>0.0188245031100767</v>
      </c>
      <c r="AB831" s="267">
        <v>15964</v>
      </c>
      <c r="AC831" s="267">
        <v>14538</v>
      </c>
      <c r="AD831" s="267">
        <v>16172</v>
      </c>
      <c r="AE831" s="267">
        <v>14766</v>
      </c>
      <c r="AF831" s="271">
        <v>0.910674016537209</v>
      </c>
      <c r="AG831" s="271">
        <v>0.913059609201088</v>
      </c>
      <c r="AH831" s="298">
        <v>-0.00238559266387961</v>
      </c>
    </row>
    <row r="832" spans="1:34">
      <c r="A832" s="318" t="s">
        <v>1158</v>
      </c>
      <c r="B832" s="324" t="s">
        <v>3356</v>
      </c>
      <c r="C832" s="296" t="s">
        <v>1463</v>
      </c>
      <c r="D832" s="324" t="s">
        <v>1464</v>
      </c>
      <c r="E832" s="266">
        <v>1989</v>
      </c>
      <c r="F832" s="266">
        <v>1835</v>
      </c>
      <c r="G832" s="266">
        <v>1803</v>
      </c>
      <c r="H832" s="267">
        <v>1958</v>
      </c>
      <c r="I832" s="267">
        <v>1746</v>
      </c>
      <c r="J832" s="267">
        <v>1731</v>
      </c>
      <c r="K832" s="267">
        <v>1845</v>
      </c>
      <c r="L832" s="267">
        <v>1659</v>
      </c>
      <c r="M832" s="267">
        <v>1707</v>
      </c>
      <c r="N832" s="270">
        <v>0.919455745758809</v>
      </c>
      <c r="O832" s="269">
        <v>47911</v>
      </c>
      <c r="P832" s="297">
        <v>0.9</v>
      </c>
      <c r="Q832" s="270">
        <v>0.922574157868276</v>
      </c>
      <c r="R832" s="270">
        <v>0.891726251276813</v>
      </c>
      <c r="S832" s="270">
        <v>0.899186991869919</v>
      </c>
      <c r="T832" s="298">
        <v>0.0308479065914625</v>
      </c>
      <c r="U832" s="269">
        <v>52108</v>
      </c>
      <c r="V832" s="269">
        <v>47555</v>
      </c>
      <c r="W832" s="270">
        <v>0.91262378137714</v>
      </c>
      <c r="X832" s="270">
        <v>0.906485671191554</v>
      </c>
      <c r="Y832" s="271">
        <v>0.884065372829418</v>
      </c>
      <c r="Z832" s="271">
        <v>0.92520325203252</v>
      </c>
      <c r="AA832" s="298">
        <v>0.0224202983621358</v>
      </c>
      <c r="AB832" s="267">
        <v>12927</v>
      </c>
      <c r="AC832" s="267">
        <v>11748</v>
      </c>
      <c r="AD832" s="267">
        <v>12725</v>
      </c>
      <c r="AE832" s="267">
        <v>11669</v>
      </c>
      <c r="AF832" s="271">
        <v>0.908795544209793</v>
      </c>
      <c r="AG832" s="271">
        <v>0.917013752455796</v>
      </c>
      <c r="AH832" s="298">
        <v>-0.00821820824600217</v>
      </c>
    </row>
    <row r="833" spans="1:34">
      <c r="A833" s="318" t="s">
        <v>1158</v>
      </c>
      <c r="B833" s="324" t="s">
        <v>3356</v>
      </c>
      <c r="C833" s="296" t="s">
        <v>1465</v>
      </c>
      <c r="D833" s="324" t="s">
        <v>1466</v>
      </c>
      <c r="E833" s="266">
        <v>2131</v>
      </c>
      <c r="F833" s="266">
        <v>1979</v>
      </c>
      <c r="G833" s="266">
        <v>1872</v>
      </c>
      <c r="H833" s="267">
        <v>1948</v>
      </c>
      <c r="I833" s="267">
        <v>1731</v>
      </c>
      <c r="J833" s="267">
        <v>1731</v>
      </c>
      <c r="K833" s="267">
        <v>1857</v>
      </c>
      <c r="L833" s="267">
        <v>1716</v>
      </c>
      <c r="M833" s="267">
        <v>1692</v>
      </c>
      <c r="N833" s="270">
        <v>0.929351121892056</v>
      </c>
      <c r="O833" s="269">
        <v>49040</v>
      </c>
      <c r="P833" s="297">
        <v>0.9</v>
      </c>
      <c r="Q833" s="270">
        <v>0.928671984983576</v>
      </c>
      <c r="R833" s="270">
        <v>0.888603696098563</v>
      </c>
      <c r="S833" s="270">
        <v>0.924071082390953</v>
      </c>
      <c r="T833" s="298">
        <v>0.0400682888850132</v>
      </c>
      <c r="U833" s="269">
        <v>52768</v>
      </c>
      <c r="V833" s="269">
        <v>48494</v>
      </c>
      <c r="W833" s="270">
        <v>0.919003941782899</v>
      </c>
      <c r="X833" s="270">
        <v>0.878460816518067</v>
      </c>
      <c r="Y833" s="271">
        <v>0.888603696098563</v>
      </c>
      <c r="Z833" s="271">
        <v>0.911147011308562</v>
      </c>
      <c r="AA833" s="298">
        <v>-0.010142879580496</v>
      </c>
      <c r="AB833" s="267">
        <v>13139</v>
      </c>
      <c r="AC833" s="267">
        <v>11886</v>
      </c>
      <c r="AD833" s="267">
        <v>12872</v>
      </c>
      <c r="AE833" s="267">
        <v>11898</v>
      </c>
      <c r="AF833" s="271">
        <v>0.90463505594033</v>
      </c>
      <c r="AG833" s="271">
        <v>0.924331883157241</v>
      </c>
      <c r="AH833" s="298">
        <v>-0.0196968272169102</v>
      </c>
    </row>
    <row r="834" spans="1:34">
      <c r="A834" s="318" t="s">
        <v>1158</v>
      </c>
      <c r="B834" s="324" t="s">
        <v>3356</v>
      </c>
      <c r="C834" s="296" t="s">
        <v>1467</v>
      </c>
      <c r="D834" s="324" t="s">
        <v>1468</v>
      </c>
      <c r="E834" s="266">
        <v>1246</v>
      </c>
      <c r="F834" s="266">
        <v>1159</v>
      </c>
      <c r="G834" s="266">
        <v>1120</v>
      </c>
      <c r="H834" s="267">
        <v>1308</v>
      </c>
      <c r="I834" s="267">
        <v>1228</v>
      </c>
      <c r="J834" s="267">
        <v>1167</v>
      </c>
      <c r="K834" s="267">
        <v>1278</v>
      </c>
      <c r="L834" s="267">
        <v>1221</v>
      </c>
      <c r="M834" s="267">
        <v>1189</v>
      </c>
      <c r="N834" s="270">
        <v>0.946337332392378</v>
      </c>
      <c r="O834" s="269">
        <v>33524</v>
      </c>
      <c r="P834" s="297">
        <v>0.9</v>
      </c>
      <c r="Q834" s="270">
        <v>0.930176565008026</v>
      </c>
      <c r="R834" s="270">
        <v>0.938837920489297</v>
      </c>
      <c r="S834" s="270">
        <v>0.955399061032864</v>
      </c>
      <c r="T834" s="298">
        <v>-0.00866135548127089</v>
      </c>
      <c r="U834" s="269">
        <v>35425</v>
      </c>
      <c r="V834" s="269">
        <v>32472</v>
      </c>
      <c r="W834" s="270">
        <v>0.916640790402258</v>
      </c>
      <c r="X834" s="270">
        <v>0.898876404494382</v>
      </c>
      <c r="Y834" s="271">
        <v>0.892201834862385</v>
      </c>
      <c r="Z834" s="271">
        <v>0.930359937402191</v>
      </c>
      <c r="AA834" s="298">
        <v>0.00667456963199664</v>
      </c>
      <c r="AB834" s="267">
        <v>8586</v>
      </c>
      <c r="AC834" s="267">
        <v>7897</v>
      </c>
      <c r="AD834" s="267">
        <v>8648</v>
      </c>
      <c r="AE834" s="267">
        <v>7947</v>
      </c>
      <c r="AF834" s="271">
        <v>0.919753086419753</v>
      </c>
      <c r="AG834" s="271">
        <v>0.918940795559667</v>
      </c>
      <c r="AH834" s="298">
        <v>0.000812290860086051</v>
      </c>
    </row>
    <row r="835" spans="1:34">
      <c r="A835" s="318" t="s">
        <v>1158</v>
      </c>
      <c r="B835" s="324" t="s">
        <v>3356</v>
      </c>
      <c r="C835" s="296" t="s">
        <v>1469</v>
      </c>
      <c r="D835" s="324" t="s">
        <v>1470</v>
      </c>
      <c r="E835" s="266">
        <v>1334</v>
      </c>
      <c r="F835" s="266">
        <v>1262</v>
      </c>
      <c r="G835" s="266">
        <v>1247</v>
      </c>
      <c r="H835" s="267">
        <v>1361</v>
      </c>
      <c r="I835" s="267">
        <v>1143</v>
      </c>
      <c r="J835" s="267">
        <v>1277</v>
      </c>
      <c r="K835" s="267">
        <v>1275</v>
      </c>
      <c r="L835" s="267">
        <v>1196</v>
      </c>
      <c r="M835" s="267">
        <v>1164</v>
      </c>
      <c r="N835" s="270">
        <v>0.945560079225352</v>
      </c>
      <c r="O835" s="269">
        <v>34373</v>
      </c>
      <c r="P835" s="297">
        <v>0.9</v>
      </c>
      <c r="Q835" s="270">
        <v>0.946026986506747</v>
      </c>
      <c r="R835" s="270">
        <v>0.83982365907421</v>
      </c>
      <c r="S835" s="270">
        <v>0.938039215686274</v>
      </c>
      <c r="T835" s="298">
        <v>0.106203327432536</v>
      </c>
      <c r="U835" s="269">
        <v>36352</v>
      </c>
      <c r="V835" s="269">
        <v>34313</v>
      </c>
      <c r="W835" s="270">
        <v>0.943909551056338</v>
      </c>
      <c r="X835" s="270">
        <v>0.934782608695652</v>
      </c>
      <c r="Y835" s="271">
        <v>0.938280675973549</v>
      </c>
      <c r="Z835" s="271">
        <v>0.912941176470588</v>
      </c>
      <c r="AA835" s="298">
        <v>-0.0034980672778967</v>
      </c>
      <c r="AB835" s="267">
        <v>9179</v>
      </c>
      <c r="AC835" s="267">
        <v>8568</v>
      </c>
      <c r="AD835" s="267">
        <v>8717</v>
      </c>
      <c r="AE835" s="267">
        <v>8289</v>
      </c>
      <c r="AF835" s="271">
        <v>0.933435014707484</v>
      </c>
      <c r="AG835" s="271">
        <v>0.950900539176322</v>
      </c>
      <c r="AH835" s="298">
        <v>-0.0174655244688376</v>
      </c>
    </row>
    <row r="836" spans="1:34">
      <c r="A836" s="318" t="s">
        <v>1158</v>
      </c>
      <c r="B836" s="324" t="s">
        <v>3356</v>
      </c>
      <c r="C836" s="296" t="s">
        <v>1471</v>
      </c>
      <c r="D836" s="324" t="s">
        <v>1472</v>
      </c>
      <c r="E836" s="266">
        <v>5862</v>
      </c>
      <c r="F836" s="266">
        <v>5608</v>
      </c>
      <c r="G836" s="266">
        <v>5230</v>
      </c>
      <c r="H836" s="267">
        <v>5660</v>
      </c>
      <c r="I836" s="267">
        <v>5316</v>
      </c>
      <c r="J836" s="267">
        <v>5182</v>
      </c>
      <c r="K836" s="267">
        <v>5331</v>
      </c>
      <c r="L836" s="267">
        <v>5037</v>
      </c>
      <c r="M836" s="267">
        <v>4887</v>
      </c>
      <c r="N836" s="270">
        <v>0.936936429920334</v>
      </c>
      <c r="O836" s="269">
        <v>149833</v>
      </c>
      <c r="P836" s="297">
        <v>0.9</v>
      </c>
      <c r="Q836" s="270">
        <v>0.956670078471511</v>
      </c>
      <c r="R836" s="270">
        <v>0.939222614840989</v>
      </c>
      <c r="S836" s="270">
        <v>0.944850872256612</v>
      </c>
      <c r="T836" s="298">
        <v>0.0174474636305221</v>
      </c>
      <c r="U836" s="269">
        <v>159918</v>
      </c>
      <c r="V836" s="269">
        <v>146708</v>
      </c>
      <c r="W836" s="270">
        <v>0.917395165022074</v>
      </c>
      <c r="X836" s="270">
        <v>0.892186966905493</v>
      </c>
      <c r="Y836" s="271">
        <v>0.915547703180212</v>
      </c>
      <c r="Z836" s="271">
        <v>0.916713562183455</v>
      </c>
      <c r="AA836" s="298">
        <v>-0.023360736274719</v>
      </c>
      <c r="AB836" s="267">
        <v>38134</v>
      </c>
      <c r="AC836" s="267">
        <v>35044</v>
      </c>
      <c r="AD836" s="267">
        <v>38672</v>
      </c>
      <c r="AE836" s="267">
        <v>34931</v>
      </c>
      <c r="AF836" s="271">
        <v>0.918969948077831</v>
      </c>
      <c r="AG836" s="271">
        <v>0.903263342987174</v>
      </c>
      <c r="AH836" s="298">
        <v>0.0157066050906567</v>
      </c>
    </row>
    <row r="837" spans="1:34">
      <c r="A837" s="318" t="s">
        <v>1158</v>
      </c>
      <c r="B837" s="324" t="s">
        <v>3356</v>
      </c>
      <c r="C837" s="296" t="s">
        <v>1473</v>
      </c>
      <c r="D837" s="324" t="s">
        <v>1474</v>
      </c>
      <c r="E837" s="266">
        <v>1567</v>
      </c>
      <c r="F837" s="266">
        <v>1517</v>
      </c>
      <c r="G837" s="266">
        <v>1450</v>
      </c>
      <c r="H837" s="267">
        <v>1705</v>
      </c>
      <c r="I837" s="267">
        <v>1607</v>
      </c>
      <c r="J837" s="267">
        <v>1540</v>
      </c>
      <c r="K837" s="267">
        <v>1567</v>
      </c>
      <c r="L837" s="267">
        <v>1453</v>
      </c>
      <c r="M837" s="267">
        <v>1428</v>
      </c>
      <c r="N837" s="270">
        <v>0.930796566844697</v>
      </c>
      <c r="O837" s="269">
        <v>44789</v>
      </c>
      <c r="P837" s="297">
        <v>0.9</v>
      </c>
      <c r="Q837" s="270">
        <v>0.968091895341417</v>
      </c>
      <c r="R837" s="270">
        <v>0.942521994134897</v>
      </c>
      <c r="S837" s="270">
        <v>0.92724952137843</v>
      </c>
      <c r="T837" s="298">
        <v>0.0255699012065194</v>
      </c>
      <c r="U837" s="269">
        <v>48119</v>
      </c>
      <c r="V837" s="269">
        <v>43984</v>
      </c>
      <c r="W837" s="270">
        <v>0.914067208379227</v>
      </c>
      <c r="X837" s="270">
        <v>0.925335035098915</v>
      </c>
      <c r="Y837" s="271">
        <v>0.903225806451613</v>
      </c>
      <c r="Z837" s="271">
        <v>0.911295469049138</v>
      </c>
      <c r="AA837" s="298">
        <v>0.0221092286473022</v>
      </c>
      <c r="AB837" s="267">
        <v>11375</v>
      </c>
      <c r="AC837" s="267">
        <v>10429</v>
      </c>
      <c r="AD837" s="267">
        <v>11747</v>
      </c>
      <c r="AE837" s="267">
        <v>10679</v>
      </c>
      <c r="AF837" s="271">
        <v>0.916835164835165</v>
      </c>
      <c r="AG837" s="271">
        <v>0.909083170171108</v>
      </c>
      <c r="AH837" s="298">
        <v>0.00775199466405729</v>
      </c>
    </row>
    <row r="838" spans="1:34">
      <c r="A838" s="318" t="s">
        <v>1158</v>
      </c>
      <c r="B838" s="324" t="s">
        <v>3356</v>
      </c>
      <c r="C838" s="296" t="s">
        <v>1475</v>
      </c>
      <c r="D838" s="324" t="s">
        <v>1476</v>
      </c>
      <c r="E838" s="266">
        <v>2105</v>
      </c>
      <c r="F838" s="266">
        <v>1718</v>
      </c>
      <c r="G838" s="266">
        <v>1779</v>
      </c>
      <c r="H838" s="267">
        <v>2144</v>
      </c>
      <c r="I838" s="267">
        <v>1767</v>
      </c>
      <c r="J838" s="267">
        <v>1965</v>
      </c>
      <c r="K838" s="267">
        <v>2046</v>
      </c>
      <c r="L838" s="267">
        <v>1863</v>
      </c>
      <c r="M838" s="267">
        <v>1896</v>
      </c>
      <c r="N838" s="270">
        <v>0.915178649504189</v>
      </c>
      <c r="O838" s="269">
        <v>52329</v>
      </c>
      <c r="P838" s="297">
        <v>0.9</v>
      </c>
      <c r="Q838" s="270">
        <v>0.816152019002375</v>
      </c>
      <c r="R838" s="270">
        <v>0.824160447761194</v>
      </c>
      <c r="S838" s="270">
        <v>0.910557184750733</v>
      </c>
      <c r="T838" s="298">
        <v>-0.00800842875881869</v>
      </c>
      <c r="U838" s="269">
        <v>57179</v>
      </c>
      <c r="V838" s="269">
        <v>52138</v>
      </c>
      <c r="W838" s="270">
        <v>0.911838262299096</v>
      </c>
      <c r="X838" s="270">
        <v>0.845130641330166</v>
      </c>
      <c r="Y838" s="271">
        <v>0.916511194029851</v>
      </c>
      <c r="Z838" s="271">
        <v>0.926686217008798</v>
      </c>
      <c r="AA838" s="298">
        <v>-0.0713805526996845</v>
      </c>
      <c r="AB838" s="267">
        <v>14156</v>
      </c>
      <c r="AC838" s="267">
        <v>12929</v>
      </c>
      <c r="AD838" s="267">
        <v>14100</v>
      </c>
      <c r="AE838" s="267">
        <v>12818</v>
      </c>
      <c r="AF838" s="271">
        <v>0.913322972591127</v>
      </c>
      <c r="AG838" s="271">
        <v>0.909078014184397</v>
      </c>
      <c r="AH838" s="298">
        <v>0.00424495840673034</v>
      </c>
    </row>
    <row r="839" spans="1:34">
      <c r="A839" s="318" t="s">
        <v>1158</v>
      </c>
      <c r="B839" s="324" t="s">
        <v>3356</v>
      </c>
      <c r="C839" s="296" t="s">
        <v>1477</v>
      </c>
      <c r="D839" s="324" t="s">
        <v>1478</v>
      </c>
      <c r="E839" s="266">
        <v>2067</v>
      </c>
      <c r="F839" s="266">
        <v>1959</v>
      </c>
      <c r="G839" s="266">
        <v>1650</v>
      </c>
      <c r="H839" s="267">
        <v>2039</v>
      </c>
      <c r="I839" s="267">
        <v>1864</v>
      </c>
      <c r="J839" s="267">
        <v>1732</v>
      </c>
      <c r="K839" s="267">
        <v>1866</v>
      </c>
      <c r="L839" s="267">
        <v>1751</v>
      </c>
      <c r="M839" s="267">
        <v>1464</v>
      </c>
      <c r="N839" s="270">
        <v>0.923716424482607</v>
      </c>
      <c r="O839" s="269">
        <v>52444</v>
      </c>
      <c r="P839" s="297">
        <v>0.9</v>
      </c>
      <c r="Q839" s="270">
        <v>0.947750362844702</v>
      </c>
      <c r="R839" s="270">
        <v>0.91417361451692</v>
      </c>
      <c r="S839" s="270">
        <v>0.938370846730975</v>
      </c>
      <c r="T839" s="298">
        <v>0.0335767483277825</v>
      </c>
      <c r="U839" s="269">
        <v>56775</v>
      </c>
      <c r="V839" s="269">
        <v>48343</v>
      </c>
      <c r="W839" s="270">
        <v>0.851483927785117</v>
      </c>
      <c r="X839" s="270">
        <v>0.798258345428157</v>
      </c>
      <c r="Y839" s="271">
        <v>0.849435998038254</v>
      </c>
      <c r="Z839" s="271">
        <v>0.784565916398714</v>
      </c>
      <c r="AA839" s="298">
        <v>-0.0511776526100973</v>
      </c>
      <c r="AB839" s="267">
        <v>13449</v>
      </c>
      <c r="AC839" s="267">
        <v>11163</v>
      </c>
      <c r="AD839" s="267">
        <v>13834</v>
      </c>
      <c r="AE839" s="267">
        <v>11579</v>
      </c>
      <c r="AF839" s="271">
        <v>0.830024537140308</v>
      </c>
      <c r="AG839" s="271">
        <v>0.836995807430967</v>
      </c>
      <c r="AH839" s="298">
        <v>-0.00697127029065925</v>
      </c>
    </row>
    <row r="840" spans="1:34">
      <c r="A840" s="318" t="s">
        <v>1158</v>
      </c>
      <c r="B840" s="324" t="s">
        <v>3356</v>
      </c>
      <c r="C840" s="296" t="s">
        <v>1479</v>
      </c>
      <c r="D840" s="324" t="s">
        <v>1480</v>
      </c>
      <c r="E840" s="266">
        <v>2394</v>
      </c>
      <c r="F840" s="266">
        <v>2213</v>
      </c>
      <c r="G840" s="266">
        <v>2236</v>
      </c>
      <c r="H840" s="267">
        <v>2462</v>
      </c>
      <c r="I840" s="267">
        <v>2385</v>
      </c>
      <c r="J840" s="267">
        <v>2315</v>
      </c>
      <c r="K840" s="267">
        <v>2217</v>
      </c>
      <c r="L840" s="267">
        <v>2146</v>
      </c>
      <c r="M840" s="267">
        <v>2088</v>
      </c>
      <c r="N840" s="270">
        <v>0.947511716134791</v>
      </c>
      <c r="O840" s="269">
        <v>63687</v>
      </c>
      <c r="P840" s="297">
        <v>0.9</v>
      </c>
      <c r="Q840" s="270">
        <v>0.924394319131161</v>
      </c>
      <c r="R840" s="270">
        <v>0.96872461413485</v>
      </c>
      <c r="S840" s="270">
        <v>0.967974740640505</v>
      </c>
      <c r="T840" s="298">
        <v>-0.0443302950036885</v>
      </c>
      <c r="U840" s="269">
        <v>67215</v>
      </c>
      <c r="V840" s="269">
        <v>62864</v>
      </c>
      <c r="W840" s="270">
        <v>0.935267425425872</v>
      </c>
      <c r="X840" s="270">
        <v>0.934001670843776</v>
      </c>
      <c r="Y840" s="271">
        <v>0.940292445166531</v>
      </c>
      <c r="Z840" s="271">
        <v>0.941813261163735</v>
      </c>
      <c r="AA840" s="298">
        <v>-0.00629077432275527</v>
      </c>
      <c r="AB840" s="267">
        <v>15919</v>
      </c>
      <c r="AC840" s="267">
        <v>14959</v>
      </c>
      <c r="AD840" s="267">
        <v>16476</v>
      </c>
      <c r="AE840" s="267">
        <v>15263</v>
      </c>
      <c r="AF840" s="271">
        <v>0.939694704441234</v>
      </c>
      <c r="AG840" s="271">
        <v>0.92637776159262</v>
      </c>
      <c r="AH840" s="298">
        <v>0.0133169428486142</v>
      </c>
    </row>
    <row r="841" spans="1:34">
      <c r="A841" s="318" t="s">
        <v>1158</v>
      </c>
      <c r="B841" s="324" t="s">
        <v>3356</v>
      </c>
      <c r="C841" s="296" t="s">
        <v>1481</v>
      </c>
      <c r="D841" s="324" t="s">
        <v>1482</v>
      </c>
      <c r="E841" s="266">
        <v>1711</v>
      </c>
      <c r="F841" s="266">
        <v>1599</v>
      </c>
      <c r="G841" s="266">
        <v>1478</v>
      </c>
      <c r="H841" s="267">
        <v>1797</v>
      </c>
      <c r="I841" s="267">
        <v>1473</v>
      </c>
      <c r="J841" s="267">
        <v>1470</v>
      </c>
      <c r="K841" s="267">
        <v>1601</v>
      </c>
      <c r="L841" s="267">
        <v>1514</v>
      </c>
      <c r="M841" s="267">
        <v>1435</v>
      </c>
      <c r="N841" s="270">
        <v>0.923971486761711</v>
      </c>
      <c r="O841" s="269">
        <v>45367</v>
      </c>
      <c r="P841" s="297">
        <v>0.9</v>
      </c>
      <c r="Q841" s="270">
        <v>0.934541203974284</v>
      </c>
      <c r="R841" s="270">
        <v>0.819699499165276</v>
      </c>
      <c r="S841" s="270">
        <v>0.945658963148032</v>
      </c>
      <c r="T841" s="298">
        <v>0.114841704809009</v>
      </c>
      <c r="U841" s="269">
        <v>49100</v>
      </c>
      <c r="V841" s="269">
        <v>44137</v>
      </c>
      <c r="W841" s="270">
        <v>0.898920570264766</v>
      </c>
      <c r="X841" s="270">
        <v>0.863822326125073</v>
      </c>
      <c r="Y841" s="271">
        <v>0.818030050083472</v>
      </c>
      <c r="Z841" s="271">
        <v>0.89631480324797</v>
      </c>
      <c r="AA841" s="298">
        <v>0.0457922760416006</v>
      </c>
      <c r="AB841" s="267">
        <v>11700</v>
      </c>
      <c r="AC841" s="267">
        <v>10299</v>
      </c>
      <c r="AD841" s="267">
        <v>12087</v>
      </c>
      <c r="AE841" s="267">
        <v>10705</v>
      </c>
      <c r="AF841" s="271">
        <v>0.88025641025641</v>
      </c>
      <c r="AG841" s="271">
        <v>0.885662281790353</v>
      </c>
      <c r="AH841" s="298">
        <v>-0.00540587153394301</v>
      </c>
    </row>
    <row r="842" spans="1:34">
      <c r="A842" s="318" t="s">
        <v>1158</v>
      </c>
      <c r="B842" s="324" t="s">
        <v>3356</v>
      </c>
      <c r="C842" s="296" t="s">
        <v>1483</v>
      </c>
      <c r="D842" s="324" t="s">
        <v>1484</v>
      </c>
      <c r="E842" s="266">
        <v>827</v>
      </c>
      <c r="F842" s="266">
        <v>797</v>
      </c>
      <c r="G842" s="266">
        <v>758</v>
      </c>
      <c r="H842" s="267">
        <v>832</v>
      </c>
      <c r="I842" s="267">
        <v>812</v>
      </c>
      <c r="J842" s="267">
        <v>767</v>
      </c>
      <c r="K842" s="267">
        <v>796</v>
      </c>
      <c r="L842" s="267">
        <v>774</v>
      </c>
      <c r="M842" s="267">
        <v>740</v>
      </c>
      <c r="N842" s="270">
        <v>0.96858506101423</v>
      </c>
      <c r="O842" s="269">
        <v>22939</v>
      </c>
      <c r="P842" s="297">
        <v>0.9</v>
      </c>
      <c r="Q842" s="270">
        <v>0.96372430471584</v>
      </c>
      <c r="R842" s="270">
        <v>0.975961538461538</v>
      </c>
      <c r="S842" s="270">
        <v>0.972361809045226</v>
      </c>
      <c r="T842" s="298">
        <v>-0.0122372337456981</v>
      </c>
      <c r="U842" s="269">
        <v>23683</v>
      </c>
      <c r="V842" s="269">
        <v>21841</v>
      </c>
      <c r="W842" s="270">
        <v>0.922222691382004</v>
      </c>
      <c r="X842" s="270">
        <v>0.916565900846433</v>
      </c>
      <c r="Y842" s="271">
        <v>0.921875</v>
      </c>
      <c r="Z842" s="271">
        <v>0.92964824120603</v>
      </c>
      <c r="AA842" s="298">
        <v>-0.00530909915356714</v>
      </c>
      <c r="AB842" s="267">
        <v>5581</v>
      </c>
      <c r="AC842" s="267">
        <v>5142</v>
      </c>
      <c r="AD842" s="267">
        <v>5712</v>
      </c>
      <c r="AE842" s="267">
        <v>5264</v>
      </c>
      <c r="AF842" s="271">
        <v>0.921340261601863</v>
      </c>
      <c r="AG842" s="271">
        <v>0.92156862745098</v>
      </c>
      <c r="AH842" s="298">
        <v>-0.000228365849116896</v>
      </c>
    </row>
    <row r="843" spans="1:34">
      <c r="A843" s="318" t="s">
        <v>1158</v>
      </c>
      <c r="B843" s="324" t="s">
        <v>3356</v>
      </c>
      <c r="C843" s="296" t="s">
        <v>1485</v>
      </c>
      <c r="D843" s="324" t="s">
        <v>1486</v>
      </c>
      <c r="E843" s="266">
        <v>1630</v>
      </c>
      <c r="F843" s="266">
        <v>1575</v>
      </c>
      <c r="G843" s="266">
        <v>1492</v>
      </c>
      <c r="H843" s="267">
        <v>1668</v>
      </c>
      <c r="I843" s="267">
        <v>1584</v>
      </c>
      <c r="J843" s="267">
        <v>1500</v>
      </c>
      <c r="K843" s="267">
        <v>1617</v>
      </c>
      <c r="L843" s="267">
        <v>1554</v>
      </c>
      <c r="M843" s="267">
        <v>1481</v>
      </c>
      <c r="N843" s="270">
        <v>0.943285096620489</v>
      </c>
      <c r="O843" s="269">
        <v>42761</v>
      </c>
      <c r="P843" s="297">
        <v>0.9</v>
      </c>
      <c r="Q843" s="270">
        <v>0.966257668711656</v>
      </c>
      <c r="R843" s="270">
        <v>0.949640287769784</v>
      </c>
      <c r="S843" s="270">
        <v>0.961038961038961</v>
      </c>
      <c r="T843" s="298">
        <v>0.0166173809418723</v>
      </c>
      <c r="U843" s="269">
        <v>45332</v>
      </c>
      <c r="V843" s="269">
        <v>41470</v>
      </c>
      <c r="W843" s="270">
        <v>0.914806317832877</v>
      </c>
      <c r="X843" s="270">
        <v>0.915337423312883</v>
      </c>
      <c r="Y843" s="271">
        <v>0.899280575539568</v>
      </c>
      <c r="Z843" s="271">
        <v>0.915893630179344</v>
      </c>
      <c r="AA843" s="298">
        <v>0.0160568477733152</v>
      </c>
      <c r="AB843" s="267">
        <v>11027</v>
      </c>
      <c r="AC843" s="267">
        <v>10045</v>
      </c>
      <c r="AD843" s="267">
        <v>10729</v>
      </c>
      <c r="AE843" s="267">
        <v>9835</v>
      </c>
      <c r="AF843" s="271">
        <v>0.910945860161422</v>
      </c>
      <c r="AG843" s="271">
        <v>0.916674433777612</v>
      </c>
      <c r="AH843" s="298">
        <v>-0.00572857361619006</v>
      </c>
    </row>
    <row r="844" spans="1:34">
      <c r="A844" s="318" t="s">
        <v>1158</v>
      </c>
      <c r="B844" s="324" t="s">
        <v>3356</v>
      </c>
      <c r="C844" s="296" t="s">
        <v>1487</v>
      </c>
      <c r="D844" s="324" t="s">
        <v>1488</v>
      </c>
      <c r="E844" s="266">
        <v>944</v>
      </c>
      <c r="F844" s="266">
        <v>901</v>
      </c>
      <c r="G844" s="266">
        <v>883</v>
      </c>
      <c r="H844" s="267">
        <v>874</v>
      </c>
      <c r="I844" s="267">
        <v>855</v>
      </c>
      <c r="J844" s="267">
        <v>843</v>
      </c>
      <c r="K844" s="267">
        <v>869</v>
      </c>
      <c r="L844" s="267">
        <v>843</v>
      </c>
      <c r="M844" s="267">
        <v>838</v>
      </c>
      <c r="N844" s="270">
        <v>0.958582252659187</v>
      </c>
      <c r="O844" s="269">
        <v>26315</v>
      </c>
      <c r="P844" s="297">
        <v>0.9</v>
      </c>
      <c r="Q844" s="270">
        <v>0.954449152542373</v>
      </c>
      <c r="R844" s="270">
        <v>0.978260869565217</v>
      </c>
      <c r="S844" s="270">
        <v>0.970080552359033</v>
      </c>
      <c r="T844" s="298">
        <v>-0.0238117170228446</v>
      </c>
      <c r="U844" s="269">
        <v>27452</v>
      </c>
      <c r="V844" s="269">
        <v>26291</v>
      </c>
      <c r="W844" s="270">
        <v>0.957707999417165</v>
      </c>
      <c r="X844" s="270">
        <v>0.935381355932203</v>
      </c>
      <c r="Y844" s="271">
        <v>0.964530892448513</v>
      </c>
      <c r="Z844" s="271">
        <v>0.964326812428078</v>
      </c>
      <c r="AA844" s="298">
        <v>-0.0291495365163091</v>
      </c>
      <c r="AB844" s="267">
        <v>6235</v>
      </c>
      <c r="AC844" s="267">
        <v>5965</v>
      </c>
      <c r="AD844" s="267">
        <v>6792</v>
      </c>
      <c r="AE844" s="267">
        <v>6526</v>
      </c>
      <c r="AF844" s="271">
        <v>0.956696070569366</v>
      </c>
      <c r="AG844" s="271">
        <v>0.960836277974087</v>
      </c>
      <c r="AH844" s="298">
        <v>-0.00414020740472076</v>
      </c>
    </row>
    <row r="845" spans="1:34">
      <c r="A845" s="318" t="s">
        <v>1158</v>
      </c>
      <c r="B845" s="324" t="s">
        <v>3357</v>
      </c>
      <c r="C845" s="296" t="s">
        <v>1489</v>
      </c>
      <c r="D845" s="324" t="s">
        <v>1490</v>
      </c>
      <c r="E845" s="266">
        <v>3798</v>
      </c>
      <c r="F845" s="266">
        <v>3658</v>
      </c>
      <c r="G845" s="266">
        <v>3541</v>
      </c>
      <c r="H845" s="267">
        <v>3963</v>
      </c>
      <c r="I845" s="267">
        <v>3724</v>
      </c>
      <c r="J845" s="267">
        <v>3652</v>
      </c>
      <c r="K845" s="267">
        <v>3533</v>
      </c>
      <c r="L845" s="267">
        <v>3446</v>
      </c>
      <c r="M845" s="267">
        <v>3351</v>
      </c>
      <c r="N845" s="270">
        <v>0.966714966891881</v>
      </c>
      <c r="O845" s="269">
        <v>114751</v>
      </c>
      <c r="P845" s="297">
        <v>0.9</v>
      </c>
      <c r="Q845" s="270">
        <v>0.963138493944181</v>
      </c>
      <c r="R845" s="270">
        <v>0.939692152409791</v>
      </c>
      <c r="S845" s="270">
        <v>0.975375035380696</v>
      </c>
      <c r="T845" s="298">
        <v>0.0234463415343906</v>
      </c>
      <c r="U845" s="269">
        <v>118702</v>
      </c>
      <c r="V845" s="269">
        <v>113185</v>
      </c>
      <c r="W845" s="270">
        <v>0.953522265842193</v>
      </c>
      <c r="X845" s="270">
        <v>0.93233280674039</v>
      </c>
      <c r="Y845" s="271">
        <v>0.921524097905627</v>
      </c>
      <c r="Z845" s="271">
        <v>0.948485706198698</v>
      </c>
      <c r="AA845" s="298">
        <v>0.0108087088347626</v>
      </c>
      <c r="AB845" s="267">
        <v>26274</v>
      </c>
      <c r="AC845" s="267">
        <v>25014</v>
      </c>
      <c r="AD845" s="267">
        <v>27077</v>
      </c>
      <c r="AE845" s="267">
        <v>26086</v>
      </c>
      <c r="AF845" s="271">
        <v>0.952043845626855</v>
      </c>
      <c r="AG845" s="271">
        <v>0.963400672157181</v>
      </c>
      <c r="AH845" s="298">
        <v>-0.011356826530326</v>
      </c>
    </row>
    <row r="846" spans="1:34">
      <c r="A846" s="318" t="s">
        <v>1158</v>
      </c>
      <c r="B846" s="324" t="s">
        <v>3357</v>
      </c>
      <c r="C846" s="296" t="s">
        <v>1491</v>
      </c>
      <c r="D846" s="324" t="s">
        <v>1492</v>
      </c>
      <c r="E846" s="266">
        <v>1569</v>
      </c>
      <c r="F846" s="266">
        <v>1535</v>
      </c>
      <c r="G846" s="266">
        <v>1445</v>
      </c>
      <c r="H846" s="267">
        <v>1741</v>
      </c>
      <c r="I846" s="267">
        <v>1705</v>
      </c>
      <c r="J846" s="267">
        <v>1523</v>
      </c>
      <c r="K846" s="267">
        <v>1608</v>
      </c>
      <c r="L846" s="267">
        <v>1580</v>
      </c>
      <c r="M846" s="267">
        <v>1536</v>
      </c>
      <c r="N846" s="270">
        <v>0.97731561566284</v>
      </c>
      <c r="O846" s="269">
        <v>49718</v>
      </c>
      <c r="P846" s="297">
        <v>0.9</v>
      </c>
      <c r="Q846" s="270">
        <v>0.978330146590185</v>
      </c>
      <c r="R846" s="270">
        <v>0.97932222860425</v>
      </c>
      <c r="S846" s="270">
        <v>0.982587064676617</v>
      </c>
      <c r="T846" s="298">
        <v>-0.000992082014065643</v>
      </c>
      <c r="U846" s="269">
        <v>50872</v>
      </c>
      <c r="V846" s="269">
        <v>48438</v>
      </c>
      <c r="W846" s="270">
        <v>0.952154426796666</v>
      </c>
      <c r="X846" s="270">
        <v>0.920968769917145</v>
      </c>
      <c r="Y846" s="271">
        <v>0.874784606547961</v>
      </c>
      <c r="Z846" s="271">
        <v>0.955223880597015</v>
      </c>
      <c r="AA846" s="298">
        <v>0.0461841633691837</v>
      </c>
      <c r="AB846" s="267">
        <v>11559</v>
      </c>
      <c r="AC846" s="267">
        <v>10928</v>
      </c>
      <c r="AD846" s="267">
        <v>11590</v>
      </c>
      <c r="AE846" s="267">
        <v>11143</v>
      </c>
      <c r="AF846" s="271">
        <v>0.945410502638637</v>
      </c>
      <c r="AG846" s="271">
        <v>0.961432269197584</v>
      </c>
      <c r="AH846" s="298">
        <v>-0.0160217665589476</v>
      </c>
    </row>
    <row r="847" spans="1:34">
      <c r="A847" s="318" t="s">
        <v>1158</v>
      </c>
      <c r="B847" s="324" t="s">
        <v>3357</v>
      </c>
      <c r="C847" s="296" t="s">
        <v>1493</v>
      </c>
      <c r="D847" s="324" t="s">
        <v>1494</v>
      </c>
      <c r="E847" s="266">
        <v>1746</v>
      </c>
      <c r="F847" s="266">
        <v>1672</v>
      </c>
      <c r="G847" s="266">
        <v>1611</v>
      </c>
      <c r="H847" s="267">
        <v>1688</v>
      </c>
      <c r="I847" s="267">
        <v>1629</v>
      </c>
      <c r="J847" s="267">
        <v>1548</v>
      </c>
      <c r="K847" s="267">
        <v>1666</v>
      </c>
      <c r="L847" s="267">
        <v>1620</v>
      </c>
      <c r="M847" s="267">
        <v>1583</v>
      </c>
      <c r="N847" s="270">
        <v>0.97514278666439</v>
      </c>
      <c r="O847" s="269">
        <v>51391</v>
      </c>
      <c r="P847" s="297">
        <v>0.9</v>
      </c>
      <c r="Q847" s="270">
        <v>0.957617411225659</v>
      </c>
      <c r="R847" s="270">
        <v>0.965047393364929</v>
      </c>
      <c r="S847" s="270">
        <v>0.972388955582233</v>
      </c>
      <c r="T847" s="298">
        <v>-0.00742998213927026</v>
      </c>
      <c r="U847" s="269">
        <v>52701</v>
      </c>
      <c r="V847" s="269">
        <v>49967</v>
      </c>
      <c r="W847" s="270">
        <v>0.948122426519421</v>
      </c>
      <c r="X847" s="270">
        <v>0.922680412371134</v>
      </c>
      <c r="Y847" s="271">
        <v>0.917061611374408</v>
      </c>
      <c r="Z847" s="271">
        <v>0.950180072028811</v>
      </c>
      <c r="AA847" s="298">
        <v>0.00561880099672651</v>
      </c>
      <c r="AB847" s="267">
        <v>11700</v>
      </c>
      <c r="AC847" s="267">
        <v>11116</v>
      </c>
      <c r="AD847" s="267">
        <v>11914</v>
      </c>
      <c r="AE847" s="267">
        <v>11359</v>
      </c>
      <c r="AF847" s="271">
        <v>0.95008547008547</v>
      </c>
      <c r="AG847" s="271">
        <v>0.953416149068323</v>
      </c>
      <c r="AH847" s="298">
        <v>-0.00333067898285289</v>
      </c>
    </row>
    <row r="848" spans="1:34">
      <c r="A848" s="318" t="s">
        <v>1158</v>
      </c>
      <c r="B848" s="324" t="s">
        <v>3357</v>
      </c>
      <c r="C848" s="296" t="s">
        <v>1495</v>
      </c>
      <c r="D848" s="324" t="s">
        <v>1496</v>
      </c>
      <c r="E848" s="266">
        <v>3627</v>
      </c>
      <c r="F848" s="266">
        <v>3536</v>
      </c>
      <c r="G848" s="266">
        <v>3397</v>
      </c>
      <c r="H848" s="267">
        <v>3740</v>
      </c>
      <c r="I848" s="267">
        <v>3642</v>
      </c>
      <c r="J848" s="267">
        <v>3498</v>
      </c>
      <c r="K848" s="267">
        <v>3440</v>
      </c>
      <c r="L848" s="267">
        <v>3361</v>
      </c>
      <c r="M848" s="267">
        <v>3290</v>
      </c>
      <c r="N848" s="270">
        <v>0.973431141294487</v>
      </c>
      <c r="O848" s="269">
        <v>112662</v>
      </c>
      <c r="P848" s="297">
        <v>0.9</v>
      </c>
      <c r="Q848" s="270">
        <v>0.974910394265233</v>
      </c>
      <c r="R848" s="270">
        <v>0.97379679144385</v>
      </c>
      <c r="S848" s="270">
        <v>0.97703488372093</v>
      </c>
      <c r="T848" s="298">
        <v>0.00111360282138273</v>
      </c>
      <c r="U848" s="269">
        <v>115737</v>
      </c>
      <c r="V848" s="269">
        <v>110837</v>
      </c>
      <c r="W848" s="270">
        <v>0.957662631656255</v>
      </c>
      <c r="X848" s="270">
        <v>0.936586710780259</v>
      </c>
      <c r="Y848" s="271">
        <v>0.935294117647059</v>
      </c>
      <c r="Z848" s="271">
        <v>0.956395348837209</v>
      </c>
      <c r="AA848" s="298">
        <v>0.00129259313320029</v>
      </c>
      <c r="AB848" s="267">
        <v>25905</v>
      </c>
      <c r="AC848" s="267">
        <v>24687</v>
      </c>
      <c r="AD848" s="267">
        <v>26574</v>
      </c>
      <c r="AE848" s="267">
        <v>25534</v>
      </c>
      <c r="AF848" s="271">
        <v>0.952982049797336</v>
      </c>
      <c r="AG848" s="271">
        <v>0.960864002408369</v>
      </c>
      <c r="AH848" s="298">
        <v>-0.00788195261103264</v>
      </c>
    </row>
    <row r="849" spans="1:34">
      <c r="A849" s="318" t="s">
        <v>1158</v>
      </c>
      <c r="B849" s="324" t="s">
        <v>3357</v>
      </c>
      <c r="C849" s="296" t="s">
        <v>1497</v>
      </c>
      <c r="D849" s="324" t="s">
        <v>1498</v>
      </c>
      <c r="E849" s="266">
        <v>2699</v>
      </c>
      <c r="F849" s="266">
        <v>2634</v>
      </c>
      <c r="G849" s="266">
        <v>2499</v>
      </c>
      <c r="H849" s="267">
        <v>2674</v>
      </c>
      <c r="I849" s="267">
        <v>2637</v>
      </c>
      <c r="J849" s="267">
        <v>2469</v>
      </c>
      <c r="K849" s="267">
        <v>2554</v>
      </c>
      <c r="L849" s="267">
        <v>2416</v>
      </c>
      <c r="M849" s="267">
        <v>2435</v>
      </c>
      <c r="N849" s="270">
        <v>0.967707171589329</v>
      </c>
      <c r="O849" s="269">
        <v>77224</v>
      </c>
      <c r="P849" s="297">
        <v>0.9</v>
      </c>
      <c r="Q849" s="270">
        <v>0.975917006298629</v>
      </c>
      <c r="R849" s="270">
        <v>0.986163051608078</v>
      </c>
      <c r="S849" s="270">
        <v>0.945967110415035</v>
      </c>
      <c r="T849" s="298">
        <v>-0.0102460453094487</v>
      </c>
      <c r="U849" s="269">
        <v>79801</v>
      </c>
      <c r="V849" s="269">
        <v>74525</v>
      </c>
      <c r="W849" s="270">
        <v>0.93388554028145</v>
      </c>
      <c r="X849" s="270">
        <v>0.925898480918859</v>
      </c>
      <c r="Y849" s="271">
        <v>0.923335826477188</v>
      </c>
      <c r="Z849" s="271">
        <v>0.953406421299922</v>
      </c>
      <c r="AA849" s="298">
        <v>0.00256265444167114</v>
      </c>
      <c r="AB849" s="267">
        <v>18443</v>
      </c>
      <c r="AC849" s="267">
        <v>17319</v>
      </c>
      <c r="AD849" s="267">
        <v>18408</v>
      </c>
      <c r="AE849" s="267">
        <v>17250</v>
      </c>
      <c r="AF849" s="271">
        <v>0.939055468199317</v>
      </c>
      <c r="AG849" s="271">
        <v>0.937092568448501</v>
      </c>
      <c r="AH849" s="298">
        <v>0.0019628997508162</v>
      </c>
    </row>
    <row r="850" spans="1:34">
      <c r="A850" s="318" t="s">
        <v>1158</v>
      </c>
      <c r="B850" s="324" t="s">
        <v>3357</v>
      </c>
      <c r="C850" s="296" t="s">
        <v>1499</v>
      </c>
      <c r="D850" s="324" t="s">
        <v>1500</v>
      </c>
      <c r="E850" s="266">
        <v>2912</v>
      </c>
      <c r="F850" s="266">
        <v>2743</v>
      </c>
      <c r="G850" s="266">
        <v>2634</v>
      </c>
      <c r="H850" s="267">
        <v>2744</v>
      </c>
      <c r="I850" s="267">
        <v>2447</v>
      </c>
      <c r="J850" s="267">
        <v>2325</v>
      </c>
      <c r="K850" s="267">
        <v>2634</v>
      </c>
      <c r="L850" s="267">
        <v>2517</v>
      </c>
      <c r="M850" s="267">
        <v>2367</v>
      </c>
      <c r="N850" s="270">
        <v>0.946979242233337</v>
      </c>
      <c r="O850" s="269">
        <v>74407</v>
      </c>
      <c r="P850" s="297">
        <v>0.9</v>
      </c>
      <c r="Q850" s="270">
        <v>0.941964285714286</v>
      </c>
      <c r="R850" s="270">
        <v>0.891763848396501</v>
      </c>
      <c r="S850" s="270">
        <v>0.955580865603645</v>
      </c>
      <c r="T850" s="298">
        <v>0.0502004373177842</v>
      </c>
      <c r="U850" s="269">
        <v>78573</v>
      </c>
      <c r="V850" s="269">
        <v>71974</v>
      </c>
      <c r="W850" s="270">
        <v>0.916014406984588</v>
      </c>
      <c r="X850" s="270">
        <v>0.904532967032967</v>
      </c>
      <c r="Y850" s="271">
        <v>0.847303206997085</v>
      </c>
      <c r="Z850" s="271">
        <v>0.898633257403189</v>
      </c>
      <c r="AA850" s="298">
        <v>0.0572297600358825</v>
      </c>
      <c r="AB850" s="267">
        <v>19258</v>
      </c>
      <c r="AC850" s="267">
        <v>17585</v>
      </c>
      <c r="AD850" s="267">
        <v>18465</v>
      </c>
      <c r="AE850" s="267">
        <v>17173</v>
      </c>
      <c r="AF850" s="271">
        <v>0.913127012150795</v>
      </c>
      <c r="AG850" s="271">
        <v>0.930029786081776</v>
      </c>
      <c r="AH850" s="298">
        <v>-0.0169027739309818</v>
      </c>
    </row>
    <row r="851" spans="1:34">
      <c r="A851" s="318" t="s">
        <v>1158</v>
      </c>
      <c r="B851" s="324" t="s">
        <v>3357</v>
      </c>
      <c r="C851" s="296" t="s">
        <v>1501</v>
      </c>
      <c r="D851" s="324" t="s">
        <v>1502</v>
      </c>
      <c r="E851" s="266">
        <v>1816</v>
      </c>
      <c r="F851" s="266">
        <v>1779</v>
      </c>
      <c r="G851" s="266">
        <v>1683</v>
      </c>
      <c r="H851" s="267">
        <v>1857</v>
      </c>
      <c r="I851" s="267">
        <v>1741</v>
      </c>
      <c r="J851" s="267">
        <v>1588</v>
      </c>
      <c r="K851" s="267">
        <v>1787</v>
      </c>
      <c r="L851" s="267">
        <v>1757</v>
      </c>
      <c r="M851" s="267">
        <v>1698</v>
      </c>
      <c r="N851" s="270">
        <v>0.973616838320077</v>
      </c>
      <c r="O851" s="269">
        <v>49819</v>
      </c>
      <c r="P851" s="297">
        <v>0.9</v>
      </c>
      <c r="Q851" s="270">
        <v>0.979625550660793</v>
      </c>
      <c r="R851" s="270">
        <v>0.93753365643511</v>
      </c>
      <c r="S851" s="270">
        <v>0.983212087297146</v>
      </c>
      <c r="T851" s="298">
        <v>0.0420918942256825</v>
      </c>
      <c r="U851" s="269">
        <v>51169</v>
      </c>
      <c r="V851" s="269">
        <v>48285</v>
      </c>
      <c r="W851" s="270">
        <v>0.943637749418593</v>
      </c>
      <c r="X851" s="270">
        <v>0.926762114537445</v>
      </c>
      <c r="Y851" s="271">
        <v>0.855142703284868</v>
      </c>
      <c r="Z851" s="271">
        <v>0.950195858981533</v>
      </c>
      <c r="AA851" s="298">
        <v>0.0716194112525769</v>
      </c>
      <c r="AB851" s="267">
        <v>12804</v>
      </c>
      <c r="AC851" s="267">
        <v>12029</v>
      </c>
      <c r="AD851" s="267">
        <v>12023</v>
      </c>
      <c r="AE851" s="267">
        <v>11466</v>
      </c>
      <c r="AF851" s="271">
        <v>0.939472039987504</v>
      </c>
      <c r="AG851" s="271">
        <v>0.953672128420527</v>
      </c>
      <c r="AH851" s="298">
        <v>-0.0142000884330233</v>
      </c>
    </row>
    <row r="852" spans="1:34">
      <c r="A852" s="318" t="s">
        <v>1158</v>
      </c>
      <c r="B852" s="324" t="s">
        <v>3357</v>
      </c>
      <c r="C852" s="296" t="s">
        <v>1503</v>
      </c>
      <c r="D852" s="324" t="s">
        <v>1504</v>
      </c>
      <c r="E852" s="266">
        <v>932</v>
      </c>
      <c r="F852" s="266">
        <v>913</v>
      </c>
      <c r="G852" s="266">
        <v>855</v>
      </c>
      <c r="H852" s="267">
        <v>962</v>
      </c>
      <c r="I852" s="267">
        <v>915</v>
      </c>
      <c r="J852" s="267">
        <v>863</v>
      </c>
      <c r="K852" s="267">
        <v>955</v>
      </c>
      <c r="L852" s="267">
        <v>923</v>
      </c>
      <c r="M852" s="267">
        <v>902</v>
      </c>
      <c r="N852" s="270">
        <v>0.960829163688349</v>
      </c>
      <c r="O852" s="269">
        <v>26884</v>
      </c>
      <c r="P852" s="297">
        <v>0.9</v>
      </c>
      <c r="Q852" s="270">
        <v>0.979613733905579</v>
      </c>
      <c r="R852" s="270">
        <v>0.951143451143451</v>
      </c>
      <c r="S852" s="270">
        <v>0.966492146596859</v>
      </c>
      <c r="T852" s="298">
        <v>0.0284702827621283</v>
      </c>
      <c r="U852" s="269">
        <v>27980</v>
      </c>
      <c r="V852" s="269">
        <v>26140</v>
      </c>
      <c r="W852" s="270">
        <v>0.934238741958542</v>
      </c>
      <c r="X852" s="270">
        <v>0.917381974248927</v>
      </c>
      <c r="Y852" s="271">
        <v>0.897089397089397</v>
      </c>
      <c r="Z852" s="271">
        <v>0.944502617801047</v>
      </c>
      <c r="AA852" s="298">
        <v>0.02029257715953</v>
      </c>
      <c r="AB852" s="267">
        <v>6566</v>
      </c>
      <c r="AC852" s="267">
        <v>6093</v>
      </c>
      <c r="AD852" s="267">
        <v>6587</v>
      </c>
      <c r="AE852" s="267">
        <v>6186</v>
      </c>
      <c r="AF852" s="271">
        <v>0.927962229667987</v>
      </c>
      <c r="AG852" s="271">
        <v>0.939122514042812</v>
      </c>
      <c r="AH852" s="298">
        <v>-0.011160284374825</v>
      </c>
    </row>
    <row r="853" spans="1:34">
      <c r="A853" s="318" t="s">
        <v>1158</v>
      </c>
      <c r="B853" s="324" t="s">
        <v>3357</v>
      </c>
      <c r="C853" s="296" t="s">
        <v>1505</v>
      </c>
      <c r="D853" s="324" t="s">
        <v>1506</v>
      </c>
      <c r="E853" s="266">
        <v>3271</v>
      </c>
      <c r="F853" s="266">
        <v>3224</v>
      </c>
      <c r="G853" s="266">
        <v>3100</v>
      </c>
      <c r="H853" s="267">
        <v>3531</v>
      </c>
      <c r="I853" s="267">
        <v>3377</v>
      </c>
      <c r="J853" s="267">
        <v>3094</v>
      </c>
      <c r="K853" s="267">
        <v>3222</v>
      </c>
      <c r="L853" s="267">
        <v>3163</v>
      </c>
      <c r="M853" s="267">
        <v>3071</v>
      </c>
      <c r="N853" s="270">
        <v>0.983846130919857</v>
      </c>
      <c r="O853" s="269">
        <v>99031</v>
      </c>
      <c r="P853" s="297">
        <v>0.9</v>
      </c>
      <c r="Q853" s="270">
        <v>0.985631305411189</v>
      </c>
      <c r="R853" s="270">
        <v>0.956386292834891</v>
      </c>
      <c r="S853" s="270">
        <v>0.981688392302917</v>
      </c>
      <c r="T853" s="298">
        <v>0.0292450125762983</v>
      </c>
      <c r="U853" s="269">
        <v>100657</v>
      </c>
      <c r="V853" s="269">
        <v>95725</v>
      </c>
      <c r="W853" s="270">
        <v>0.951001917402664</v>
      </c>
      <c r="X853" s="270">
        <v>0.94772240904922</v>
      </c>
      <c r="Y853" s="271">
        <v>0.876239025771736</v>
      </c>
      <c r="Z853" s="271">
        <v>0.953134698944755</v>
      </c>
      <c r="AA853" s="298">
        <v>0.0714833832774844</v>
      </c>
      <c r="AB853" s="267">
        <v>23192</v>
      </c>
      <c r="AC853" s="267">
        <v>22017</v>
      </c>
      <c r="AD853" s="267">
        <v>23437</v>
      </c>
      <c r="AE853" s="267">
        <v>22427</v>
      </c>
      <c r="AF853" s="271">
        <v>0.949335977923422</v>
      </c>
      <c r="AG853" s="271">
        <v>0.95690574732261</v>
      </c>
      <c r="AH853" s="298">
        <v>-0.00756976939918774</v>
      </c>
    </row>
    <row r="854" spans="1:34">
      <c r="A854" s="318" t="s">
        <v>1158</v>
      </c>
      <c r="B854" s="324" t="s">
        <v>3357</v>
      </c>
      <c r="C854" s="296" t="s">
        <v>1507</v>
      </c>
      <c r="D854" s="324" t="s">
        <v>1508</v>
      </c>
      <c r="E854" s="266">
        <v>4201</v>
      </c>
      <c r="F854" s="266">
        <v>4117</v>
      </c>
      <c r="G854" s="266">
        <v>3863</v>
      </c>
      <c r="H854" s="267">
        <v>4328</v>
      </c>
      <c r="I854" s="267">
        <v>4128</v>
      </c>
      <c r="J854" s="267">
        <v>3853</v>
      </c>
      <c r="K854" s="267">
        <v>3848</v>
      </c>
      <c r="L854" s="267">
        <v>3745</v>
      </c>
      <c r="M854" s="267">
        <v>3609</v>
      </c>
      <c r="N854" s="270">
        <v>0.975261949488625</v>
      </c>
      <c r="O854" s="269">
        <v>116812</v>
      </c>
      <c r="P854" s="297">
        <v>0.9</v>
      </c>
      <c r="Q854" s="270">
        <v>0.980004760771245</v>
      </c>
      <c r="R854" s="270">
        <v>0.953789279112754</v>
      </c>
      <c r="S854" s="270">
        <v>0.973232848232848</v>
      </c>
      <c r="T854" s="298">
        <v>0.0262154816584909</v>
      </c>
      <c r="U854" s="269">
        <v>119775</v>
      </c>
      <c r="V854" s="269">
        <v>112129</v>
      </c>
      <c r="W854" s="270">
        <v>0.936163640158631</v>
      </c>
      <c r="X854" s="270">
        <v>0.919542965960486</v>
      </c>
      <c r="Y854" s="271">
        <v>0.890249537892791</v>
      </c>
      <c r="Z854" s="271">
        <v>0.937889812889813</v>
      </c>
      <c r="AA854" s="298">
        <v>0.0292934280676944</v>
      </c>
      <c r="AB854" s="267">
        <v>28211</v>
      </c>
      <c r="AC854" s="267">
        <v>26378</v>
      </c>
      <c r="AD854" s="267">
        <v>28078</v>
      </c>
      <c r="AE854" s="267">
        <v>26259</v>
      </c>
      <c r="AF854" s="271">
        <v>0.935025344723689</v>
      </c>
      <c r="AG854" s="271">
        <v>0.935216183488852</v>
      </c>
      <c r="AH854" s="298">
        <v>-0.000190838765163126</v>
      </c>
    </row>
    <row r="855" spans="1:34">
      <c r="A855" s="318" t="s">
        <v>1158</v>
      </c>
      <c r="B855" s="324" t="s">
        <v>3354</v>
      </c>
      <c r="C855" s="296" t="s">
        <v>1509</v>
      </c>
      <c r="D855" s="324" t="s">
        <v>1510</v>
      </c>
      <c r="E855" s="266">
        <v>2393</v>
      </c>
      <c r="F855" s="266">
        <v>2372</v>
      </c>
      <c r="G855" s="266">
        <v>2272</v>
      </c>
      <c r="H855" s="267">
        <v>2657</v>
      </c>
      <c r="I855" s="267">
        <v>2642</v>
      </c>
      <c r="J855" s="267">
        <v>2559</v>
      </c>
      <c r="K855" s="267">
        <v>2444</v>
      </c>
      <c r="L855" s="267">
        <v>2415</v>
      </c>
      <c r="M855" s="267">
        <v>2357</v>
      </c>
      <c r="N855" s="270">
        <v>0.991008030261745</v>
      </c>
      <c r="O855" s="269">
        <v>61828</v>
      </c>
      <c r="P855" s="297">
        <v>0.9</v>
      </c>
      <c r="Q855" s="270">
        <v>0.991224404513163</v>
      </c>
      <c r="R855" s="270">
        <v>0.994354535190064</v>
      </c>
      <c r="S855" s="270">
        <v>0.988134206219313</v>
      </c>
      <c r="T855" s="298">
        <v>-0.0031301306769006</v>
      </c>
      <c r="U855" s="269">
        <v>62389</v>
      </c>
      <c r="V855" s="269">
        <v>60053</v>
      </c>
      <c r="W855" s="270">
        <v>0.962557502123772</v>
      </c>
      <c r="X855" s="270">
        <v>0.949435854575846</v>
      </c>
      <c r="Y855" s="271">
        <v>0.963116296575085</v>
      </c>
      <c r="Z855" s="271">
        <v>0.964402618657938</v>
      </c>
      <c r="AA855" s="298">
        <v>-0.0136804419992385</v>
      </c>
      <c r="AB855" s="267">
        <v>15999</v>
      </c>
      <c r="AC855" s="267">
        <v>15435</v>
      </c>
      <c r="AD855" s="267">
        <v>14455</v>
      </c>
      <c r="AE855" s="267">
        <v>13861</v>
      </c>
      <c r="AF855" s="271">
        <v>0.964747796737296</v>
      </c>
      <c r="AG855" s="271">
        <v>0.958906952611553</v>
      </c>
      <c r="AH855" s="298">
        <v>0.00584084412574293</v>
      </c>
    </row>
    <row r="856" spans="1:34">
      <c r="A856" s="318" t="s">
        <v>1158</v>
      </c>
      <c r="B856" s="324" t="s">
        <v>3354</v>
      </c>
      <c r="C856" s="296" t="s">
        <v>1511</v>
      </c>
      <c r="D856" s="324" t="s">
        <v>1512</v>
      </c>
      <c r="E856" s="266">
        <v>1554</v>
      </c>
      <c r="F856" s="266">
        <v>1485</v>
      </c>
      <c r="G856" s="266">
        <v>1462</v>
      </c>
      <c r="H856" s="267">
        <v>1561</v>
      </c>
      <c r="I856" s="267">
        <v>1483</v>
      </c>
      <c r="J856" s="267">
        <v>1455</v>
      </c>
      <c r="K856" s="267">
        <v>1535</v>
      </c>
      <c r="L856" s="267">
        <v>1470</v>
      </c>
      <c r="M856" s="267">
        <v>1465</v>
      </c>
      <c r="N856" s="270">
        <v>0.966513581500542</v>
      </c>
      <c r="O856" s="269">
        <v>41880</v>
      </c>
      <c r="P856" s="297">
        <v>0.9</v>
      </c>
      <c r="Q856" s="270">
        <v>0.955598455598456</v>
      </c>
      <c r="R856" s="270">
        <v>0.95003203074952</v>
      </c>
      <c r="S856" s="270">
        <v>0.957654723127036</v>
      </c>
      <c r="T856" s="298">
        <v>0.00556642484893599</v>
      </c>
      <c r="U856" s="269">
        <v>43331</v>
      </c>
      <c r="V856" s="269">
        <v>41315</v>
      </c>
      <c r="W856" s="270">
        <v>0.953474417853269</v>
      </c>
      <c r="X856" s="270">
        <v>0.940797940797941</v>
      </c>
      <c r="Y856" s="271">
        <v>0.932094811018578</v>
      </c>
      <c r="Z856" s="271">
        <v>0.954397394136808</v>
      </c>
      <c r="AA856" s="298">
        <v>0.00870312977936294</v>
      </c>
      <c r="AB856" s="267">
        <v>10744</v>
      </c>
      <c r="AC856" s="267">
        <v>10217</v>
      </c>
      <c r="AD856" s="267">
        <v>10334</v>
      </c>
      <c r="AE856" s="267">
        <v>9885</v>
      </c>
      <c r="AF856" s="271">
        <v>0.950949367088608</v>
      </c>
      <c r="AG856" s="271">
        <v>0.956551190245791</v>
      </c>
      <c r="AH856" s="298">
        <v>-0.00560182315718305</v>
      </c>
    </row>
    <row r="857" spans="1:34">
      <c r="A857" s="318" t="s">
        <v>1158</v>
      </c>
      <c r="B857" s="324" t="s">
        <v>3354</v>
      </c>
      <c r="C857" s="296" t="s">
        <v>1513</v>
      </c>
      <c r="D857" s="324" t="s">
        <v>1514</v>
      </c>
      <c r="E857" s="266">
        <v>2739</v>
      </c>
      <c r="F857" s="266">
        <v>2634</v>
      </c>
      <c r="G857" s="266">
        <v>2574</v>
      </c>
      <c r="H857" s="267">
        <v>2852</v>
      </c>
      <c r="I857" s="267">
        <v>2756</v>
      </c>
      <c r="J857" s="267">
        <v>2675</v>
      </c>
      <c r="K857" s="267">
        <v>2486</v>
      </c>
      <c r="L857" s="267">
        <v>2398</v>
      </c>
      <c r="M857" s="267">
        <v>2339</v>
      </c>
      <c r="N857" s="270">
        <v>0.963965040909574</v>
      </c>
      <c r="O857" s="269">
        <v>72575</v>
      </c>
      <c r="P857" s="297">
        <v>0.9</v>
      </c>
      <c r="Q857" s="270">
        <v>0.961664841182914</v>
      </c>
      <c r="R857" s="270">
        <v>0.966339410939691</v>
      </c>
      <c r="S857" s="270">
        <v>0.964601769911504</v>
      </c>
      <c r="T857" s="298">
        <v>-0.00467456975677794</v>
      </c>
      <c r="U857" s="269">
        <v>75288</v>
      </c>
      <c r="V857" s="269">
        <v>70943</v>
      </c>
      <c r="W857" s="270">
        <v>0.942288279672723</v>
      </c>
      <c r="X857" s="270">
        <v>0.939759036144578</v>
      </c>
      <c r="Y857" s="271">
        <v>0.937938288920056</v>
      </c>
      <c r="Z857" s="271">
        <v>0.940868865647627</v>
      </c>
      <c r="AA857" s="298">
        <v>0.00182074722452219</v>
      </c>
      <c r="AB857" s="267">
        <v>18744</v>
      </c>
      <c r="AC857" s="267">
        <v>17666</v>
      </c>
      <c r="AD857" s="267">
        <v>17818</v>
      </c>
      <c r="AE857" s="267">
        <v>16833</v>
      </c>
      <c r="AF857" s="271">
        <v>0.942488262910798</v>
      </c>
      <c r="AG857" s="271">
        <v>0.944718823661466</v>
      </c>
      <c r="AH857" s="298">
        <v>-0.00223056075066785</v>
      </c>
    </row>
    <row r="858" spans="1:34">
      <c r="A858" s="318" t="s">
        <v>1158</v>
      </c>
      <c r="B858" s="324" t="s">
        <v>3354</v>
      </c>
      <c r="C858" s="296" t="s">
        <v>1515</v>
      </c>
      <c r="D858" s="324" t="s">
        <v>1516</v>
      </c>
      <c r="E858" s="266">
        <v>2579</v>
      </c>
      <c r="F858" s="266">
        <v>2561</v>
      </c>
      <c r="G858" s="266">
        <v>2492</v>
      </c>
      <c r="H858" s="267">
        <v>2669</v>
      </c>
      <c r="I858" s="267">
        <v>2634</v>
      </c>
      <c r="J858" s="267">
        <v>2582</v>
      </c>
      <c r="K858" s="267">
        <v>2412</v>
      </c>
      <c r="L858" s="267">
        <v>2398</v>
      </c>
      <c r="M858" s="267">
        <v>2351</v>
      </c>
      <c r="N858" s="270">
        <v>0.994594128303189</v>
      </c>
      <c r="O858" s="269">
        <v>69178</v>
      </c>
      <c r="P858" s="297">
        <v>0.9</v>
      </c>
      <c r="Q858" s="270">
        <v>0.993020550601008</v>
      </c>
      <c r="R858" s="270">
        <v>0.986886474334957</v>
      </c>
      <c r="S858" s="270">
        <v>0.994195688225539</v>
      </c>
      <c r="T858" s="298">
        <v>0.00613407626605122</v>
      </c>
      <c r="U858" s="269">
        <v>69554</v>
      </c>
      <c r="V858" s="269">
        <v>67426</v>
      </c>
      <c r="W858" s="270">
        <v>0.969405066566984</v>
      </c>
      <c r="X858" s="270">
        <v>0.966265994571539</v>
      </c>
      <c r="Y858" s="271">
        <v>0.967403521918321</v>
      </c>
      <c r="Z858" s="271">
        <v>0.974709784411277</v>
      </c>
      <c r="AA858" s="298">
        <v>-0.00113752734678207</v>
      </c>
      <c r="AB858" s="267">
        <v>17559</v>
      </c>
      <c r="AC858" s="267">
        <v>17048</v>
      </c>
      <c r="AD858" s="267">
        <v>16956</v>
      </c>
      <c r="AE858" s="267">
        <v>16384</v>
      </c>
      <c r="AF858" s="271">
        <v>0.970898114926818</v>
      </c>
      <c r="AG858" s="271">
        <v>0.966265628686011</v>
      </c>
      <c r="AH858" s="298">
        <v>0.00463248624080725</v>
      </c>
    </row>
    <row r="859" spans="1:34">
      <c r="A859" s="318" t="s">
        <v>1158</v>
      </c>
      <c r="B859" s="324" t="s">
        <v>3354</v>
      </c>
      <c r="C859" s="296" t="s">
        <v>1517</v>
      </c>
      <c r="D859" s="324" t="s">
        <v>1518</v>
      </c>
      <c r="E859" s="266">
        <v>2550</v>
      </c>
      <c r="F859" s="266">
        <v>2535</v>
      </c>
      <c r="G859" s="266">
        <v>2488</v>
      </c>
      <c r="H859" s="267">
        <v>2650</v>
      </c>
      <c r="I859" s="267">
        <v>2544</v>
      </c>
      <c r="J859" s="267">
        <v>2509</v>
      </c>
      <c r="K859" s="267">
        <v>2273</v>
      </c>
      <c r="L859" s="267">
        <v>2260</v>
      </c>
      <c r="M859" s="267">
        <v>2231</v>
      </c>
      <c r="N859" s="270">
        <v>0.993880204652741</v>
      </c>
      <c r="O859" s="269">
        <v>70321</v>
      </c>
      <c r="P859" s="297">
        <v>0.9</v>
      </c>
      <c r="Q859" s="270">
        <v>0.994117647058824</v>
      </c>
      <c r="R859" s="270">
        <v>0.96</v>
      </c>
      <c r="S859" s="270">
        <v>0.994280686317642</v>
      </c>
      <c r="T859" s="298">
        <v>0.0341176470588236</v>
      </c>
      <c r="U859" s="269">
        <v>70754</v>
      </c>
      <c r="V859" s="269">
        <v>69317</v>
      </c>
      <c r="W859" s="270">
        <v>0.979690194193968</v>
      </c>
      <c r="X859" s="270">
        <v>0.975686274509804</v>
      </c>
      <c r="Y859" s="271">
        <v>0.946792452830189</v>
      </c>
      <c r="Z859" s="271">
        <v>0.98152221733392</v>
      </c>
      <c r="AA859" s="298">
        <v>0.0288938216796153</v>
      </c>
      <c r="AB859" s="267">
        <v>17153</v>
      </c>
      <c r="AC859" s="267">
        <v>16736</v>
      </c>
      <c r="AD859" s="267">
        <v>17162</v>
      </c>
      <c r="AE859" s="267">
        <v>16840</v>
      </c>
      <c r="AF859" s="271">
        <v>0.975689383781263</v>
      </c>
      <c r="AG859" s="271">
        <v>0.981237617993241</v>
      </c>
      <c r="AH859" s="298">
        <v>-0.00554823421197803</v>
      </c>
    </row>
    <row r="860" spans="1:34">
      <c r="A860" s="318" t="s">
        <v>1158</v>
      </c>
      <c r="B860" s="324" t="s">
        <v>3354</v>
      </c>
      <c r="C860" s="296" t="s">
        <v>1519</v>
      </c>
      <c r="D860" s="324" t="s">
        <v>1520</v>
      </c>
      <c r="E860" s="266">
        <v>2854</v>
      </c>
      <c r="F860" s="266">
        <v>2795</v>
      </c>
      <c r="G860" s="266">
        <v>2643</v>
      </c>
      <c r="H860" s="267">
        <v>2761</v>
      </c>
      <c r="I860" s="267">
        <v>2651</v>
      </c>
      <c r="J860" s="267">
        <v>2500</v>
      </c>
      <c r="K860" s="267">
        <v>2679</v>
      </c>
      <c r="L860" s="267">
        <v>2634</v>
      </c>
      <c r="M860" s="267">
        <v>2503</v>
      </c>
      <c r="N860" s="270">
        <v>0.982285837552502</v>
      </c>
      <c r="O860" s="269">
        <v>77411</v>
      </c>
      <c r="P860" s="297">
        <v>0.9</v>
      </c>
      <c r="Q860" s="270">
        <v>0.979327259985985</v>
      </c>
      <c r="R860" s="270">
        <v>0.960159362549801</v>
      </c>
      <c r="S860" s="270">
        <v>0.983202687569989</v>
      </c>
      <c r="T860" s="298">
        <v>0.0191678974361837</v>
      </c>
      <c r="U860" s="269">
        <v>78807</v>
      </c>
      <c r="V860" s="269">
        <v>73476</v>
      </c>
      <c r="W860" s="270">
        <v>0.932353724922913</v>
      </c>
      <c r="X860" s="270">
        <v>0.926068675543097</v>
      </c>
      <c r="Y860" s="271">
        <v>0.905469032959073</v>
      </c>
      <c r="Z860" s="271">
        <v>0.934303844718178</v>
      </c>
      <c r="AA860" s="298">
        <v>0.0205996425840246</v>
      </c>
      <c r="AB860" s="267">
        <v>19550</v>
      </c>
      <c r="AC860" s="267">
        <v>18176</v>
      </c>
      <c r="AD860" s="267">
        <v>18929</v>
      </c>
      <c r="AE860" s="267">
        <v>17733</v>
      </c>
      <c r="AF860" s="271">
        <v>0.929718670076726</v>
      </c>
      <c r="AG860" s="271">
        <v>0.93681652490887</v>
      </c>
      <c r="AH860" s="298">
        <v>-0.00709785483214365</v>
      </c>
    </row>
    <row r="861" spans="1:34">
      <c r="A861" s="318" t="s">
        <v>1158</v>
      </c>
      <c r="B861" s="324" t="s">
        <v>3354</v>
      </c>
      <c r="C861" s="296" t="s">
        <v>1521</v>
      </c>
      <c r="D861" s="324" t="s">
        <v>1522</v>
      </c>
      <c r="E861" s="266">
        <v>2487</v>
      </c>
      <c r="F861" s="266">
        <v>2370</v>
      </c>
      <c r="G861" s="266">
        <v>2331</v>
      </c>
      <c r="H861" s="267">
        <v>2609</v>
      </c>
      <c r="I861" s="267">
        <v>2489</v>
      </c>
      <c r="J861" s="267">
        <v>2477</v>
      </c>
      <c r="K861" s="267">
        <v>2311</v>
      </c>
      <c r="L861" s="267">
        <v>2206</v>
      </c>
      <c r="M861" s="267">
        <v>2169</v>
      </c>
      <c r="N861" s="270">
        <v>0.961501132319638</v>
      </c>
      <c r="O861" s="269">
        <v>68356</v>
      </c>
      <c r="P861" s="297">
        <v>0.9</v>
      </c>
      <c r="Q861" s="270">
        <v>0.952955367913148</v>
      </c>
      <c r="R861" s="270">
        <v>0.954005366040629</v>
      </c>
      <c r="S861" s="270">
        <v>0.954565123323237</v>
      </c>
      <c r="T861" s="298">
        <v>-0.00104999812748019</v>
      </c>
      <c r="U861" s="269">
        <v>71093</v>
      </c>
      <c r="V861" s="269">
        <v>67316</v>
      </c>
      <c r="W861" s="270">
        <v>0.946872406566047</v>
      </c>
      <c r="X861" s="270">
        <v>0.937273823884198</v>
      </c>
      <c r="Y861" s="271">
        <v>0.949405902644691</v>
      </c>
      <c r="Z861" s="271">
        <v>0.938554738208568</v>
      </c>
      <c r="AA861" s="298">
        <v>-0.0121320787604937</v>
      </c>
      <c r="AB861" s="267">
        <v>17124</v>
      </c>
      <c r="AC861" s="267">
        <v>16253</v>
      </c>
      <c r="AD861" s="267">
        <v>17075</v>
      </c>
      <c r="AE861" s="267">
        <v>16149</v>
      </c>
      <c r="AF861" s="271">
        <v>0.949135715954216</v>
      </c>
      <c r="AG861" s="271">
        <v>0.945768667642753</v>
      </c>
      <c r="AH861" s="298">
        <v>0.00336704831146373</v>
      </c>
    </row>
    <row r="862" spans="1:34">
      <c r="A862" s="318" t="s">
        <v>1158</v>
      </c>
      <c r="B862" s="324" t="s">
        <v>3354</v>
      </c>
      <c r="C862" s="296" t="s">
        <v>1523</v>
      </c>
      <c r="D862" s="324" t="s">
        <v>1524</v>
      </c>
      <c r="E862" s="266">
        <v>1383</v>
      </c>
      <c r="F862" s="266">
        <v>1345</v>
      </c>
      <c r="G862" s="266">
        <v>1284</v>
      </c>
      <c r="H862" s="267">
        <v>1399</v>
      </c>
      <c r="I862" s="267">
        <v>1063</v>
      </c>
      <c r="J862" s="267">
        <v>1294</v>
      </c>
      <c r="K862" s="267">
        <v>1423</v>
      </c>
      <c r="L862" s="267">
        <v>1341</v>
      </c>
      <c r="M862" s="267">
        <v>1330</v>
      </c>
      <c r="N862" s="270">
        <v>0.943392337223983</v>
      </c>
      <c r="O862" s="269">
        <v>36614</v>
      </c>
      <c r="P862" s="297">
        <v>0.9</v>
      </c>
      <c r="Q862" s="270">
        <v>0.972523499638467</v>
      </c>
      <c r="R862" s="270">
        <v>0.759828448892066</v>
      </c>
      <c r="S862" s="270">
        <v>0.942375263527758</v>
      </c>
      <c r="T862" s="298">
        <v>0.212695050746401</v>
      </c>
      <c r="U862" s="269">
        <v>38811</v>
      </c>
      <c r="V862" s="269">
        <v>36332</v>
      </c>
      <c r="W862" s="270">
        <v>0.93612635593002</v>
      </c>
      <c r="X862" s="270">
        <v>0.928416485900217</v>
      </c>
      <c r="Y862" s="271">
        <v>0.924946390278771</v>
      </c>
      <c r="Z862" s="271">
        <v>0.934645115952214</v>
      </c>
      <c r="AA862" s="298">
        <v>0.0034700956214464</v>
      </c>
      <c r="AB862" s="267">
        <v>9681</v>
      </c>
      <c r="AC862" s="267">
        <v>8998</v>
      </c>
      <c r="AD862" s="267">
        <v>9128</v>
      </c>
      <c r="AE862" s="267">
        <v>8523</v>
      </c>
      <c r="AF862" s="271">
        <v>0.929449437041628</v>
      </c>
      <c r="AG862" s="271">
        <v>0.933720420683611</v>
      </c>
      <c r="AH862" s="298">
        <v>-0.00427098364198286</v>
      </c>
    </row>
    <row r="863" spans="1:34">
      <c r="A863" s="318" t="s">
        <v>1158</v>
      </c>
      <c r="B863" s="324" t="s">
        <v>3354</v>
      </c>
      <c r="C863" s="296" t="s">
        <v>1525</v>
      </c>
      <c r="D863" s="324" t="s">
        <v>1526</v>
      </c>
      <c r="E863" s="266">
        <v>2177</v>
      </c>
      <c r="F863" s="266">
        <v>2060</v>
      </c>
      <c r="G863" s="266">
        <v>2019</v>
      </c>
      <c r="H863" s="267">
        <v>2181</v>
      </c>
      <c r="I863" s="267">
        <v>2029</v>
      </c>
      <c r="J863" s="267">
        <v>2000</v>
      </c>
      <c r="K863" s="267">
        <v>2011</v>
      </c>
      <c r="L863" s="267">
        <v>1916</v>
      </c>
      <c r="M863" s="267">
        <v>1844</v>
      </c>
      <c r="N863" s="270">
        <v>0.911759843951466</v>
      </c>
      <c r="O863" s="269">
        <v>55156</v>
      </c>
      <c r="P863" s="297">
        <v>0.9</v>
      </c>
      <c r="Q863" s="270">
        <v>0.946256316031236</v>
      </c>
      <c r="R863" s="270">
        <v>0.930307198532783</v>
      </c>
      <c r="S863" s="270">
        <v>0.952759820984585</v>
      </c>
      <c r="T863" s="298">
        <v>0.0159491174984525</v>
      </c>
      <c r="U863" s="269">
        <v>60494</v>
      </c>
      <c r="V863" s="269">
        <v>56026</v>
      </c>
      <c r="W863" s="270">
        <v>0.926141435514266</v>
      </c>
      <c r="X863" s="270">
        <v>0.927423059255857</v>
      </c>
      <c r="Y863" s="271">
        <v>0.917010545621275</v>
      </c>
      <c r="Z863" s="271">
        <v>0.916956737941323</v>
      </c>
      <c r="AA863" s="298">
        <v>0.0104125136345821</v>
      </c>
      <c r="AB863" s="267">
        <v>14713</v>
      </c>
      <c r="AC863" s="267">
        <v>13591</v>
      </c>
      <c r="AD863" s="267">
        <v>14527</v>
      </c>
      <c r="AE863" s="267">
        <v>13436</v>
      </c>
      <c r="AF863" s="271">
        <v>0.92374090939985</v>
      </c>
      <c r="AG863" s="271">
        <v>0.924898464927377</v>
      </c>
      <c r="AH863" s="298">
        <v>-0.00115755552752617</v>
      </c>
    </row>
    <row r="864" spans="1:34">
      <c r="A864" s="318" t="s">
        <v>1158</v>
      </c>
      <c r="B864" s="324" t="s">
        <v>3354</v>
      </c>
      <c r="C864" s="296" t="s">
        <v>1527</v>
      </c>
      <c r="D864" s="324" t="s">
        <v>1528</v>
      </c>
      <c r="E864" s="266">
        <v>1550</v>
      </c>
      <c r="F864" s="266">
        <v>1450</v>
      </c>
      <c r="G864" s="266">
        <v>1393</v>
      </c>
      <c r="H864" s="267">
        <v>1570</v>
      </c>
      <c r="I864" s="267">
        <v>1493</v>
      </c>
      <c r="J864" s="267">
        <v>1424</v>
      </c>
      <c r="K864" s="267">
        <v>1472</v>
      </c>
      <c r="L864" s="267">
        <v>1348</v>
      </c>
      <c r="M864" s="267">
        <v>1376</v>
      </c>
      <c r="N864" s="270">
        <v>0.917637614678899</v>
      </c>
      <c r="O864" s="269">
        <v>40009</v>
      </c>
      <c r="P864" s="297">
        <v>0.9</v>
      </c>
      <c r="Q864" s="270">
        <v>0.935483870967742</v>
      </c>
      <c r="R864" s="270">
        <v>0.950955414012739</v>
      </c>
      <c r="S864" s="270">
        <v>0.915760869565217</v>
      </c>
      <c r="T864" s="298">
        <v>-0.015471543044997</v>
      </c>
      <c r="U864" s="269">
        <v>43600</v>
      </c>
      <c r="V864" s="269">
        <v>40588</v>
      </c>
      <c r="W864" s="270">
        <v>0.930917431192661</v>
      </c>
      <c r="X864" s="270">
        <v>0.898709677419355</v>
      </c>
      <c r="Y864" s="271">
        <v>0.907006369426752</v>
      </c>
      <c r="Z864" s="271">
        <v>0.934782608695652</v>
      </c>
      <c r="AA864" s="298">
        <v>-0.0082966920073968</v>
      </c>
      <c r="AB864" s="267">
        <v>10615</v>
      </c>
      <c r="AC864" s="267">
        <v>9802</v>
      </c>
      <c r="AD864" s="267">
        <v>10492</v>
      </c>
      <c r="AE864" s="267">
        <v>9853</v>
      </c>
      <c r="AF864" s="271">
        <v>0.923410268487989</v>
      </c>
      <c r="AG864" s="271">
        <v>0.939096454441479</v>
      </c>
      <c r="AH864" s="298">
        <v>-0.0156861859534906</v>
      </c>
    </row>
    <row r="865" spans="1:34">
      <c r="A865" s="318" t="s">
        <v>1158</v>
      </c>
      <c r="B865" s="324" t="s">
        <v>3354</v>
      </c>
      <c r="C865" s="296" t="s">
        <v>1529</v>
      </c>
      <c r="D865" s="324" t="s">
        <v>1530</v>
      </c>
      <c r="E865" s="266">
        <v>1630</v>
      </c>
      <c r="F865" s="266">
        <v>1473</v>
      </c>
      <c r="G865" s="266">
        <v>1444</v>
      </c>
      <c r="H865" s="267">
        <v>1654</v>
      </c>
      <c r="I865" s="267">
        <v>1399</v>
      </c>
      <c r="J865" s="267">
        <v>1480</v>
      </c>
      <c r="K865" s="267">
        <v>1582</v>
      </c>
      <c r="L865" s="267">
        <v>1395</v>
      </c>
      <c r="M865" s="267">
        <v>1439</v>
      </c>
      <c r="N865" s="270">
        <v>0.919035860230327</v>
      </c>
      <c r="O865" s="269">
        <v>42056</v>
      </c>
      <c r="P865" s="297">
        <v>0.9</v>
      </c>
      <c r="Q865" s="270">
        <v>0.903680981595092</v>
      </c>
      <c r="R865" s="270">
        <v>0.845828295042322</v>
      </c>
      <c r="S865" s="270">
        <v>0.881795195954488</v>
      </c>
      <c r="T865" s="298">
        <v>0.0578526865527704</v>
      </c>
      <c r="U865" s="269">
        <v>45761</v>
      </c>
      <c r="V865" s="269">
        <v>41563</v>
      </c>
      <c r="W865" s="270">
        <v>0.908262494263674</v>
      </c>
      <c r="X865" s="270">
        <v>0.885889570552147</v>
      </c>
      <c r="Y865" s="271">
        <v>0.894800483675937</v>
      </c>
      <c r="Z865" s="271">
        <v>0.90960809102402</v>
      </c>
      <c r="AA865" s="298">
        <v>-0.00891091312378989</v>
      </c>
      <c r="AB865" s="267">
        <v>11181</v>
      </c>
      <c r="AC865" s="267">
        <v>10051</v>
      </c>
      <c r="AD865" s="267">
        <v>11129</v>
      </c>
      <c r="AE865" s="267">
        <v>10283</v>
      </c>
      <c r="AF865" s="271">
        <v>0.89893569448171</v>
      </c>
      <c r="AG865" s="271">
        <v>0.923982388354749</v>
      </c>
      <c r="AH865" s="298">
        <v>-0.0250466938730388</v>
      </c>
    </row>
    <row r="866" spans="1:34">
      <c r="A866" s="318" t="s">
        <v>1158</v>
      </c>
      <c r="B866" s="324" t="s">
        <v>3354</v>
      </c>
      <c r="C866" s="296" t="s">
        <v>1531</v>
      </c>
      <c r="D866" s="324" t="s">
        <v>1532</v>
      </c>
      <c r="E866" s="266">
        <v>2683</v>
      </c>
      <c r="F866" s="266">
        <v>2312</v>
      </c>
      <c r="G866" s="266">
        <v>2310</v>
      </c>
      <c r="H866" s="267">
        <v>2735</v>
      </c>
      <c r="I866" s="267">
        <v>2265</v>
      </c>
      <c r="J866" s="267">
        <v>2319</v>
      </c>
      <c r="K866" s="267">
        <v>2594</v>
      </c>
      <c r="L866" s="267">
        <v>2293</v>
      </c>
      <c r="M866" s="267">
        <v>2310</v>
      </c>
      <c r="N866" s="270">
        <v>0.872455332972388</v>
      </c>
      <c r="O866" s="269">
        <v>64457</v>
      </c>
      <c r="P866" s="297">
        <v>0.9</v>
      </c>
      <c r="Q866" s="270">
        <v>0.861721953037644</v>
      </c>
      <c r="R866" s="270">
        <v>0.828153564899452</v>
      </c>
      <c r="S866" s="270">
        <v>0.88396299151889</v>
      </c>
      <c r="T866" s="298">
        <v>0.0335683881381929</v>
      </c>
      <c r="U866" s="269">
        <v>73880</v>
      </c>
      <c r="V866" s="269">
        <v>65887</v>
      </c>
      <c r="W866" s="270">
        <v>0.891811044937737</v>
      </c>
      <c r="X866" s="270">
        <v>0.860976518822214</v>
      </c>
      <c r="Y866" s="271">
        <v>0.847897623400366</v>
      </c>
      <c r="Z866" s="271">
        <v>0.890516576715497</v>
      </c>
      <c r="AA866" s="298">
        <v>0.0130788954218483</v>
      </c>
      <c r="AB866" s="267">
        <v>18205</v>
      </c>
      <c r="AC866" s="267">
        <v>15937</v>
      </c>
      <c r="AD866" s="267">
        <v>17403</v>
      </c>
      <c r="AE866" s="267">
        <v>15396</v>
      </c>
      <c r="AF866" s="271">
        <v>0.875418840977753</v>
      </c>
      <c r="AG866" s="271">
        <v>0.884675056024823</v>
      </c>
      <c r="AH866" s="298">
        <v>-0.00925621504706997</v>
      </c>
    </row>
    <row r="867" spans="1:34">
      <c r="A867" s="318" t="s">
        <v>1158</v>
      </c>
      <c r="B867" s="324" t="s">
        <v>3354</v>
      </c>
      <c r="C867" s="296" t="s">
        <v>1533</v>
      </c>
      <c r="D867" s="324" t="s">
        <v>1534</v>
      </c>
      <c r="E867" s="266">
        <v>1991</v>
      </c>
      <c r="F867" s="266">
        <v>1828</v>
      </c>
      <c r="G867" s="266">
        <v>1805</v>
      </c>
      <c r="H867" s="267">
        <v>1805</v>
      </c>
      <c r="I867" s="267">
        <v>1639</v>
      </c>
      <c r="J867" s="267">
        <v>1669</v>
      </c>
      <c r="K867" s="267">
        <v>1789</v>
      </c>
      <c r="L867" s="267">
        <v>1665</v>
      </c>
      <c r="M867" s="267">
        <v>1692</v>
      </c>
      <c r="N867" s="270">
        <v>0.942877468227875</v>
      </c>
      <c r="O867" s="269">
        <v>49040</v>
      </c>
      <c r="P867" s="297">
        <v>0.9</v>
      </c>
      <c r="Q867" s="270">
        <v>0.918131592164741</v>
      </c>
      <c r="R867" s="270">
        <v>0.90803324099723</v>
      </c>
      <c r="S867" s="270">
        <v>0.930687534935718</v>
      </c>
      <c r="T867" s="298">
        <v>0.0100983511675115</v>
      </c>
      <c r="U867" s="269">
        <v>52011</v>
      </c>
      <c r="V867" s="269">
        <v>48239</v>
      </c>
      <c r="W867" s="270">
        <v>0.927476879890792</v>
      </c>
      <c r="X867" s="270">
        <v>0.906579608237067</v>
      </c>
      <c r="Y867" s="271">
        <v>0.924653739612188</v>
      </c>
      <c r="Z867" s="271">
        <v>0.945779765231973</v>
      </c>
      <c r="AA867" s="298">
        <v>-0.0180741313751215</v>
      </c>
      <c r="AB867" s="267">
        <v>12719</v>
      </c>
      <c r="AC867" s="267">
        <v>11854</v>
      </c>
      <c r="AD867" s="267">
        <v>12810</v>
      </c>
      <c r="AE867" s="267">
        <v>11791</v>
      </c>
      <c r="AF867" s="271">
        <v>0.931991508766412</v>
      </c>
      <c r="AG867" s="271">
        <v>0.920452771272443</v>
      </c>
      <c r="AH867" s="298">
        <v>0.0115387374939691</v>
      </c>
    </row>
    <row r="868" spans="1:34">
      <c r="A868" s="318" t="s">
        <v>1158</v>
      </c>
      <c r="B868" s="324" t="s">
        <v>3354</v>
      </c>
      <c r="C868" s="296" t="s">
        <v>1535</v>
      </c>
      <c r="D868" s="324" t="s">
        <v>1536</v>
      </c>
      <c r="E868" s="266">
        <v>2004</v>
      </c>
      <c r="F868" s="266">
        <v>1959</v>
      </c>
      <c r="G868" s="266">
        <v>1851</v>
      </c>
      <c r="H868" s="267">
        <v>2051</v>
      </c>
      <c r="I868" s="267">
        <v>1979</v>
      </c>
      <c r="J868" s="267">
        <v>1901</v>
      </c>
      <c r="K868" s="267">
        <v>1873</v>
      </c>
      <c r="L868" s="267">
        <v>1801</v>
      </c>
      <c r="M868" s="267">
        <v>1742</v>
      </c>
      <c r="N868" s="270">
        <v>0.972304822902187</v>
      </c>
      <c r="O868" s="269">
        <v>55259</v>
      </c>
      <c r="P868" s="297">
        <v>0.9</v>
      </c>
      <c r="Q868" s="270">
        <v>0.977544910179641</v>
      </c>
      <c r="R868" s="270">
        <v>0.964895173086299</v>
      </c>
      <c r="S868" s="270">
        <v>0.96155899626268</v>
      </c>
      <c r="T868" s="298">
        <v>0.0126497370933414</v>
      </c>
      <c r="U868" s="269">
        <v>56833</v>
      </c>
      <c r="V868" s="269">
        <v>52966</v>
      </c>
      <c r="W868" s="270">
        <v>0.931958545211409</v>
      </c>
      <c r="X868" s="270">
        <v>0.923652694610778</v>
      </c>
      <c r="Y868" s="271">
        <v>0.92686494392979</v>
      </c>
      <c r="Z868" s="271">
        <v>0.930058729311265</v>
      </c>
      <c r="AA868" s="298">
        <v>-0.00321224931901187</v>
      </c>
      <c r="AB868" s="267">
        <v>13967</v>
      </c>
      <c r="AC868" s="267">
        <v>13042</v>
      </c>
      <c r="AD868" s="267">
        <v>13523</v>
      </c>
      <c r="AE868" s="267">
        <v>12686</v>
      </c>
      <c r="AF868" s="271">
        <v>0.933772463664352</v>
      </c>
      <c r="AG868" s="271">
        <v>0.938105449974118</v>
      </c>
      <c r="AH868" s="298">
        <v>-0.00433298630976642</v>
      </c>
    </row>
    <row r="869" spans="1:34">
      <c r="A869" s="318" t="s">
        <v>1158</v>
      </c>
      <c r="B869" s="324" t="s">
        <v>3354</v>
      </c>
      <c r="C869" s="296" t="s">
        <v>1537</v>
      </c>
      <c r="D869" s="324" t="s">
        <v>1538</v>
      </c>
      <c r="E869" s="266">
        <v>2448</v>
      </c>
      <c r="F869" s="266">
        <v>2348</v>
      </c>
      <c r="G869" s="266">
        <v>2160</v>
      </c>
      <c r="H869" s="267">
        <v>2356</v>
      </c>
      <c r="I869" s="267">
        <v>2113</v>
      </c>
      <c r="J869" s="267">
        <v>2114</v>
      </c>
      <c r="K869" s="267">
        <v>2307</v>
      </c>
      <c r="L869" s="267">
        <v>2116</v>
      </c>
      <c r="M869" s="267">
        <v>2057</v>
      </c>
      <c r="N869" s="270">
        <v>0.935386696176073</v>
      </c>
      <c r="O869" s="269">
        <v>60860</v>
      </c>
      <c r="P869" s="297">
        <v>0.9</v>
      </c>
      <c r="Q869" s="270">
        <v>0.959150326797386</v>
      </c>
      <c r="R869" s="270">
        <v>0.896859083191851</v>
      </c>
      <c r="S869" s="270">
        <v>0.917208495882098</v>
      </c>
      <c r="T869" s="298">
        <v>0.0622912436055351</v>
      </c>
      <c r="U869" s="269">
        <v>65064</v>
      </c>
      <c r="V869" s="269">
        <v>58511</v>
      </c>
      <c r="W869" s="270">
        <v>0.899283782122218</v>
      </c>
      <c r="X869" s="270">
        <v>0.882352941176471</v>
      </c>
      <c r="Y869" s="271">
        <v>0.897283531409168</v>
      </c>
      <c r="Z869" s="271">
        <v>0.891634156913741</v>
      </c>
      <c r="AA869" s="298">
        <v>-0.0149305902326975</v>
      </c>
      <c r="AB869" s="267">
        <v>16135</v>
      </c>
      <c r="AC869" s="267">
        <v>14427</v>
      </c>
      <c r="AD869" s="267">
        <v>15767</v>
      </c>
      <c r="AE869" s="267">
        <v>14400</v>
      </c>
      <c r="AF869" s="271">
        <v>0.8941431670282</v>
      </c>
      <c r="AG869" s="271">
        <v>0.913299930234033</v>
      </c>
      <c r="AH869" s="298">
        <v>-0.0191567632058336</v>
      </c>
    </row>
    <row r="870" spans="1:34">
      <c r="A870" s="318" t="s">
        <v>1158</v>
      </c>
      <c r="B870" s="324" t="s">
        <v>3359</v>
      </c>
      <c r="C870" s="296" t="s">
        <v>1539</v>
      </c>
      <c r="D870" s="324" t="s">
        <v>1540</v>
      </c>
      <c r="E870" s="266">
        <v>6385</v>
      </c>
      <c r="F870" s="266">
        <v>6084</v>
      </c>
      <c r="G870" s="266">
        <v>5800</v>
      </c>
      <c r="H870" s="267">
        <v>6357</v>
      </c>
      <c r="I870" s="267">
        <v>5844</v>
      </c>
      <c r="J870" s="267">
        <v>5795</v>
      </c>
      <c r="K870" s="267">
        <v>5663</v>
      </c>
      <c r="L870" s="267">
        <v>5462</v>
      </c>
      <c r="M870" s="267">
        <v>5319</v>
      </c>
      <c r="N870" s="270">
        <v>0.954555837410885</v>
      </c>
      <c r="O870" s="269">
        <v>158798</v>
      </c>
      <c r="P870" s="297">
        <v>0.9</v>
      </c>
      <c r="Q870" s="270">
        <v>0.952858261550509</v>
      </c>
      <c r="R870" s="270">
        <v>0.919301557338367</v>
      </c>
      <c r="S870" s="270">
        <v>0.964506445346989</v>
      </c>
      <c r="T870" s="298">
        <v>0.0335567042121419</v>
      </c>
      <c r="U870" s="269">
        <v>166358</v>
      </c>
      <c r="V870" s="269">
        <v>154331</v>
      </c>
      <c r="W870" s="270">
        <v>0.927704108008031</v>
      </c>
      <c r="X870" s="270">
        <v>0.908379013312451</v>
      </c>
      <c r="Y870" s="271">
        <v>0.911593518955482</v>
      </c>
      <c r="Z870" s="271">
        <v>0.939254811937136</v>
      </c>
      <c r="AA870" s="298">
        <v>-0.00321450564303105</v>
      </c>
      <c r="AB870" s="267">
        <v>40766</v>
      </c>
      <c r="AC870" s="267">
        <v>37824</v>
      </c>
      <c r="AD870" s="267">
        <v>41128</v>
      </c>
      <c r="AE870" s="267">
        <v>38422</v>
      </c>
      <c r="AF870" s="271">
        <v>0.927832016876809</v>
      </c>
      <c r="AG870" s="271">
        <v>0.934205407508267</v>
      </c>
      <c r="AH870" s="298">
        <v>-0.00637339063145781</v>
      </c>
    </row>
    <row r="871" spans="1:34">
      <c r="A871" s="318" t="s">
        <v>1158</v>
      </c>
      <c r="B871" s="324" t="s">
        <v>3359</v>
      </c>
      <c r="C871" s="296" t="s">
        <v>1541</v>
      </c>
      <c r="D871" s="324" t="s">
        <v>1542</v>
      </c>
      <c r="E871" s="266">
        <v>3935</v>
      </c>
      <c r="F871" s="266">
        <v>3727</v>
      </c>
      <c r="G871" s="266">
        <v>3538</v>
      </c>
      <c r="H871" s="267">
        <v>4257</v>
      </c>
      <c r="I871" s="267">
        <v>4078</v>
      </c>
      <c r="J871" s="267">
        <v>3776</v>
      </c>
      <c r="K871" s="267">
        <v>3838</v>
      </c>
      <c r="L871" s="267">
        <v>3589</v>
      </c>
      <c r="M871" s="267">
        <v>3442</v>
      </c>
      <c r="N871" s="270">
        <v>0.940826238209052</v>
      </c>
      <c r="O871" s="269">
        <v>110612</v>
      </c>
      <c r="P871" s="297">
        <v>0.9</v>
      </c>
      <c r="Q871" s="270">
        <v>0.947141041931385</v>
      </c>
      <c r="R871" s="270">
        <v>0.9579516091144</v>
      </c>
      <c r="S871" s="270">
        <v>0.935122459614382</v>
      </c>
      <c r="T871" s="298">
        <v>-0.0108105671830148</v>
      </c>
      <c r="U871" s="269">
        <v>117569</v>
      </c>
      <c r="V871" s="269">
        <v>105236</v>
      </c>
      <c r="W871" s="270">
        <v>0.895099898782842</v>
      </c>
      <c r="X871" s="270">
        <v>0.899110546378653</v>
      </c>
      <c r="Y871" s="271">
        <v>0.887009631195678</v>
      </c>
      <c r="Z871" s="271">
        <v>0.896821261073476</v>
      </c>
      <c r="AA871" s="298">
        <v>0.0121009151829754</v>
      </c>
      <c r="AB871" s="267">
        <v>27339</v>
      </c>
      <c r="AC871" s="267">
        <v>24616</v>
      </c>
      <c r="AD871" s="267">
        <v>28939</v>
      </c>
      <c r="AE871" s="267">
        <v>25748</v>
      </c>
      <c r="AF871" s="271">
        <v>0.900398697830938</v>
      </c>
      <c r="AG871" s="271">
        <v>0.889733577525139</v>
      </c>
      <c r="AH871" s="298">
        <v>0.0106651203057985</v>
      </c>
    </row>
    <row r="872" spans="1:34">
      <c r="A872" s="318" t="s">
        <v>1158</v>
      </c>
      <c r="B872" s="324" t="s">
        <v>3359</v>
      </c>
      <c r="C872" s="296" t="s">
        <v>1543</v>
      </c>
      <c r="D872" s="324" t="s">
        <v>1544</v>
      </c>
      <c r="E872" s="266">
        <v>1845</v>
      </c>
      <c r="F872" s="266">
        <v>1835</v>
      </c>
      <c r="G872" s="266">
        <v>1741</v>
      </c>
      <c r="H872" s="267">
        <v>1975</v>
      </c>
      <c r="I872" s="267">
        <v>1949</v>
      </c>
      <c r="J872" s="267">
        <v>1883</v>
      </c>
      <c r="K872" s="267">
        <v>1663</v>
      </c>
      <c r="L872" s="267">
        <v>1637</v>
      </c>
      <c r="M872" s="267">
        <v>1608</v>
      </c>
      <c r="N872" s="270">
        <v>0.985254464201535</v>
      </c>
      <c r="O872" s="269">
        <v>52251</v>
      </c>
      <c r="P872" s="297">
        <v>0.9</v>
      </c>
      <c r="Q872" s="270">
        <v>0.994579945799458</v>
      </c>
      <c r="R872" s="270">
        <v>0.986835443037975</v>
      </c>
      <c r="S872" s="270">
        <v>0.984365604329525</v>
      </c>
      <c r="T872" s="298">
        <v>0.00774450276148331</v>
      </c>
      <c r="U872" s="269">
        <v>53033</v>
      </c>
      <c r="V872" s="269">
        <v>50677</v>
      </c>
      <c r="W872" s="270">
        <v>0.95557483076575</v>
      </c>
      <c r="X872" s="270">
        <v>0.943631436314363</v>
      </c>
      <c r="Y872" s="271">
        <v>0.953417721518987</v>
      </c>
      <c r="Z872" s="271">
        <v>0.966927239927841</v>
      </c>
      <c r="AA872" s="298">
        <v>-0.0097862852046241</v>
      </c>
      <c r="AB872" s="267">
        <v>12594</v>
      </c>
      <c r="AC872" s="267">
        <v>11834</v>
      </c>
      <c r="AD872" s="267">
        <v>13206</v>
      </c>
      <c r="AE872" s="267">
        <v>12690</v>
      </c>
      <c r="AF872" s="271">
        <v>0.939653803398444</v>
      </c>
      <c r="AG872" s="271">
        <v>0.960926851431168</v>
      </c>
      <c r="AH872" s="298">
        <v>-0.0212730480327239</v>
      </c>
    </row>
    <row r="873" spans="1:34">
      <c r="A873" s="318" t="s">
        <v>1158</v>
      </c>
      <c r="B873" s="324" t="s">
        <v>3359</v>
      </c>
      <c r="C873" s="296" t="s">
        <v>1545</v>
      </c>
      <c r="D873" s="324" t="s">
        <v>1546</v>
      </c>
      <c r="E873" s="266">
        <v>3375</v>
      </c>
      <c r="F873" s="266">
        <v>3321</v>
      </c>
      <c r="G873" s="266">
        <v>3209</v>
      </c>
      <c r="H873" s="267">
        <v>3387</v>
      </c>
      <c r="I873" s="267">
        <v>3329</v>
      </c>
      <c r="J873" s="267">
        <v>3219</v>
      </c>
      <c r="K873" s="267">
        <v>3016</v>
      </c>
      <c r="L873" s="267">
        <v>2983</v>
      </c>
      <c r="M873" s="267">
        <v>2920</v>
      </c>
      <c r="N873" s="270">
        <v>0.983383766560098</v>
      </c>
      <c r="O873" s="269">
        <v>91969</v>
      </c>
      <c r="P873" s="297">
        <v>0.9</v>
      </c>
      <c r="Q873" s="270">
        <v>0.984</v>
      </c>
      <c r="R873" s="270">
        <v>0.982875701210511</v>
      </c>
      <c r="S873" s="270">
        <v>0.989058355437666</v>
      </c>
      <c r="T873" s="298">
        <v>0.00112429878948916</v>
      </c>
      <c r="U873" s="269">
        <v>93523</v>
      </c>
      <c r="V873" s="269">
        <v>89139</v>
      </c>
      <c r="W873" s="270">
        <v>0.953123830501588</v>
      </c>
      <c r="X873" s="270">
        <v>0.950814814814815</v>
      </c>
      <c r="Y873" s="271">
        <v>0.950398582816652</v>
      </c>
      <c r="Z873" s="271">
        <v>0.96816976127321</v>
      </c>
      <c r="AA873" s="298">
        <v>0.000416231998162875</v>
      </c>
      <c r="AB873" s="267">
        <v>22012</v>
      </c>
      <c r="AC873" s="267">
        <v>21103</v>
      </c>
      <c r="AD873" s="267">
        <v>23047</v>
      </c>
      <c r="AE873" s="267">
        <v>22043</v>
      </c>
      <c r="AF873" s="271">
        <v>0.95870434308559</v>
      </c>
      <c r="AG873" s="271">
        <v>0.956436846444223</v>
      </c>
      <c r="AH873" s="298">
        <v>0.00226749664136705</v>
      </c>
    </row>
    <row r="874" spans="1:34">
      <c r="A874" s="318" t="s">
        <v>1158</v>
      </c>
      <c r="B874" s="324" t="s">
        <v>3359</v>
      </c>
      <c r="C874" s="296" t="s">
        <v>1547</v>
      </c>
      <c r="D874" s="324" t="s">
        <v>1548</v>
      </c>
      <c r="E874" s="266">
        <v>3808</v>
      </c>
      <c r="F874" s="266">
        <v>3464</v>
      </c>
      <c r="G874" s="266">
        <v>3212</v>
      </c>
      <c r="H874" s="267">
        <v>4036</v>
      </c>
      <c r="I874" s="267">
        <v>3582</v>
      </c>
      <c r="J874" s="267">
        <v>3476</v>
      </c>
      <c r="K874" s="267">
        <v>3684</v>
      </c>
      <c r="L874" s="267">
        <v>3381</v>
      </c>
      <c r="M874" s="267">
        <v>3157</v>
      </c>
      <c r="N874" s="270">
        <v>0.900702758979698</v>
      </c>
      <c r="O874" s="269">
        <v>103815</v>
      </c>
      <c r="P874" s="297">
        <v>0.9</v>
      </c>
      <c r="Q874" s="270">
        <v>0.909663865546218</v>
      </c>
      <c r="R874" s="270">
        <v>0.887512388503469</v>
      </c>
      <c r="S874" s="270">
        <v>0.917752442996743</v>
      </c>
      <c r="T874" s="298">
        <v>0.0221514770427497</v>
      </c>
      <c r="U874" s="269">
        <v>115260</v>
      </c>
      <c r="V874" s="269">
        <v>95614</v>
      </c>
      <c r="W874" s="270">
        <v>0.829550581294465</v>
      </c>
      <c r="X874" s="270">
        <v>0.843487394957983</v>
      </c>
      <c r="Y874" s="271">
        <v>0.861248761149653</v>
      </c>
      <c r="Z874" s="271">
        <v>0.856948968512486</v>
      </c>
      <c r="AA874" s="298">
        <v>-0.0177613661916699</v>
      </c>
      <c r="AB874" s="267">
        <v>26212</v>
      </c>
      <c r="AC874" s="267">
        <v>22060</v>
      </c>
      <c r="AD874" s="267">
        <v>28941</v>
      </c>
      <c r="AE874" s="267">
        <v>24687</v>
      </c>
      <c r="AF874" s="271">
        <v>0.841599267511064</v>
      </c>
      <c r="AG874" s="271">
        <v>0.853011298849383</v>
      </c>
      <c r="AH874" s="298">
        <v>-0.0114120313383196</v>
      </c>
    </row>
    <row r="875" spans="1:34">
      <c r="A875" s="318" t="s">
        <v>1158</v>
      </c>
      <c r="B875" s="324" t="s">
        <v>3359</v>
      </c>
      <c r="C875" s="296" t="s">
        <v>1549</v>
      </c>
      <c r="D875" s="324" t="s">
        <v>1550</v>
      </c>
      <c r="E875" s="266">
        <v>3635</v>
      </c>
      <c r="F875" s="266">
        <v>3412</v>
      </c>
      <c r="G875" s="266">
        <v>3316</v>
      </c>
      <c r="H875" s="267">
        <v>3953</v>
      </c>
      <c r="I875" s="267">
        <v>3765</v>
      </c>
      <c r="J875" s="267">
        <v>3620</v>
      </c>
      <c r="K875" s="267">
        <v>3466</v>
      </c>
      <c r="L875" s="267">
        <v>3272</v>
      </c>
      <c r="M875" s="267">
        <v>3228</v>
      </c>
      <c r="N875" s="270">
        <v>0.939569921662918</v>
      </c>
      <c r="O875" s="269">
        <v>96911</v>
      </c>
      <c r="P875" s="297">
        <v>0.9</v>
      </c>
      <c r="Q875" s="270">
        <v>0.938651994497937</v>
      </c>
      <c r="R875" s="270">
        <v>0.952441183910954</v>
      </c>
      <c r="S875" s="270">
        <v>0.94402769763416</v>
      </c>
      <c r="T875" s="298">
        <v>-0.013789189413017</v>
      </c>
      <c r="U875" s="269">
        <v>103144</v>
      </c>
      <c r="V875" s="269">
        <v>93994</v>
      </c>
      <c r="W875" s="270">
        <v>0.911289071589234</v>
      </c>
      <c r="X875" s="270">
        <v>0.912242090784044</v>
      </c>
      <c r="Y875" s="271">
        <v>0.915760182140147</v>
      </c>
      <c r="Z875" s="271">
        <v>0.93133294864397</v>
      </c>
      <c r="AA875" s="298">
        <v>-0.0035180913561027</v>
      </c>
      <c r="AB875" s="267">
        <v>24760</v>
      </c>
      <c r="AC875" s="267">
        <v>22834</v>
      </c>
      <c r="AD875" s="267">
        <v>25278</v>
      </c>
      <c r="AE875" s="267">
        <v>23180</v>
      </c>
      <c r="AF875" s="271">
        <v>0.922213247172859</v>
      </c>
      <c r="AG875" s="271">
        <v>0.917002927446792</v>
      </c>
      <c r="AH875" s="298">
        <v>0.00521031972606778</v>
      </c>
    </row>
    <row r="876" spans="1:34">
      <c r="A876" s="318" t="s">
        <v>1158</v>
      </c>
      <c r="B876" s="324" t="s">
        <v>3359</v>
      </c>
      <c r="C876" s="296" t="s">
        <v>1551</v>
      </c>
      <c r="D876" s="324" t="s">
        <v>1552</v>
      </c>
      <c r="E876" s="266">
        <v>3824</v>
      </c>
      <c r="F876" s="266">
        <v>3596</v>
      </c>
      <c r="G876" s="266">
        <v>3514</v>
      </c>
      <c r="H876" s="267">
        <v>3845</v>
      </c>
      <c r="I876" s="267">
        <v>3716</v>
      </c>
      <c r="J876" s="267">
        <v>3617</v>
      </c>
      <c r="K876" s="267">
        <v>3238</v>
      </c>
      <c r="L876" s="267">
        <v>3109</v>
      </c>
      <c r="M876" s="267">
        <v>3039</v>
      </c>
      <c r="N876" s="270">
        <v>0.963999108337049</v>
      </c>
      <c r="O876" s="269">
        <v>103788</v>
      </c>
      <c r="P876" s="297">
        <v>0.9</v>
      </c>
      <c r="Q876" s="270">
        <v>0.940376569037657</v>
      </c>
      <c r="R876" s="270">
        <v>0.966449934980494</v>
      </c>
      <c r="S876" s="270">
        <v>0.960160592958616</v>
      </c>
      <c r="T876" s="298">
        <v>-0.0260733659428373</v>
      </c>
      <c r="U876" s="269">
        <v>107664</v>
      </c>
      <c r="V876" s="269">
        <v>99737</v>
      </c>
      <c r="W876" s="270">
        <v>0.926372789418933</v>
      </c>
      <c r="X876" s="270">
        <v>0.918933054393305</v>
      </c>
      <c r="Y876" s="271">
        <v>0.940702210663199</v>
      </c>
      <c r="Z876" s="271">
        <v>0.938542310067943</v>
      </c>
      <c r="AA876" s="298">
        <v>-0.0217691562698935</v>
      </c>
      <c r="AB876" s="267">
        <v>24449</v>
      </c>
      <c r="AC876" s="267">
        <v>22931</v>
      </c>
      <c r="AD876" s="267">
        <v>26479</v>
      </c>
      <c r="AE876" s="267">
        <v>24331</v>
      </c>
      <c r="AF876" s="271">
        <v>0.9379115710254</v>
      </c>
      <c r="AG876" s="271">
        <v>0.918879111748933</v>
      </c>
      <c r="AH876" s="298">
        <v>0.0190324592764667</v>
      </c>
    </row>
    <row r="877" spans="1:34">
      <c r="A877" s="318" t="s">
        <v>1158</v>
      </c>
      <c r="B877" s="324" t="s">
        <v>3359</v>
      </c>
      <c r="C877" s="296" t="s">
        <v>1553</v>
      </c>
      <c r="D877" s="324" t="s">
        <v>1554</v>
      </c>
      <c r="E877" s="266">
        <v>2809</v>
      </c>
      <c r="F877" s="266">
        <v>2759</v>
      </c>
      <c r="G877" s="266">
        <v>2675</v>
      </c>
      <c r="H877" s="267">
        <v>2794</v>
      </c>
      <c r="I877" s="267">
        <v>2734</v>
      </c>
      <c r="J877" s="267">
        <v>2638</v>
      </c>
      <c r="K877" s="267">
        <v>2466</v>
      </c>
      <c r="L877" s="267">
        <v>2430</v>
      </c>
      <c r="M877" s="267">
        <v>2367</v>
      </c>
      <c r="N877" s="270">
        <v>0.972814491596581</v>
      </c>
      <c r="O877" s="269">
        <v>70674</v>
      </c>
      <c r="P877" s="297">
        <v>0.9</v>
      </c>
      <c r="Q877" s="270">
        <v>0.982200071199715</v>
      </c>
      <c r="R877" s="270">
        <v>0.978525411596278</v>
      </c>
      <c r="S877" s="270">
        <v>0.985401459854015</v>
      </c>
      <c r="T877" s="298">
        <v>0.00367465960343749</v>
      </c>
      <c r="U877" s="269">
        <v>72649</v>
      </c>
      <c r="V877" s="269">
        <v>69165</v>
      </c>
      <c r="W877" s="270">
        <v>0.95204338669493</v>
      </c>
      <c r="X877" s="270">
        <v>0.952296190815237</v>
      </c>
      <c r="Y877" s="271">
        <v>0.944166070150322</v>
      </c>
      <c r="Z877" s="271">
        <v>0.95985401459854</v>
      </c>
      <c r="AA877" s="298">
        <v>0.00813012066491459</v>
      </c>
      <c r="AB877" s="267">
        <v>18421</v>
      </c>
      <c r="AC877" s="267">
        <v>17582</v>
      </c>
      <c r="AD877" s="267">
        <v>18150</v>
      </c>
      <c r="AE877" s="267">
        <v>17299</v>
      </c>
      <c r="AF877" s="271">
        <v>0.954454155583302</v>
      </c>
      <c r="AG877" s="271">
        <v>0.953112947658402</v>
      </c>
      <c r="AH877" s="298">
        <v>0.00134120792489956</v>
      </c>
    </row>
    <row r="878" spans="1:34">
      <c r="A878" s="318" t="s">
        <v>1158</v>
      </c>
      <c r="B878" s="324" t="s">
        <v>3359</v>
      </c>
      <c r="C878" s="296" t="s">
        <v>1555</v>
      </c>
      <c r="D878" s="324" t="s">
        <v>1556</v>
      </c>
      <c r="E878" s="266">
        <v>1878</v>
      </c>
      <c r="F878" s="266">
        <v>1802</v>
      </c>
      <c r="G878" s="266">
        <v>1776</v>
      </c>
      <c r="H878" s="267">
        <v>1878</v>
      </c>
      <c r="I878" s="267">
        <v>1800</v>
      </c>
      <c r="J878" s="267">
        <v>1786</v>
      </c>
      <c r="K878" s="267">
        <v>1737</v>
      </c>
      <c r="L878" s="267">
        <v>1595</v>
      </c>
      <c r="M878" s="267">
        <v>1630</v>
      </c>
      <c r="N878" s="270">
        <v>0.96609533810899</v>
      </c>
      <c r="O878" s="269">
        <v>51518</v>
      </c>
      <c r="P878" s="297">
        <v>0.9</v>
      </c>
      <c r="Q878" s="270">
        <v>0.959531416400426</v>
      </c>
      <c r="R878" s="270">
        <v>0.958466453674121</v>
      </c>
      <c r="S878" s="270">
        <v>0.91824985607369</v>
      </c>
      <c r="T878" s="298">
        <v>0.00106496272630452</v>
      </c>
      <c r="U878" s="269">
        <v>53326</v>
      </c>
      <c r="V878" s="269">
        <v>50685</v>
      </c>
      <c r="W878" s="270">
        <v>0.950474440235532</v>
      </c>
      <c r="X878" s="270">
        <v>0.945686900958466</v>
      </c>
      <c r="Y878" s="271">
        <v>0.951011714589989</v>
      </c>
      <c r="Z878" s="271">
        <v>0.938399539435809</v>
      </c>
      <c r="AA878" s="298">
        <v>-0.00532481363152293</v>
      </c>
      <c r="AB878" s="267">
        <v>12714</v>
      </c>
      <c r="AC878" s="267">
        <v>11987</v>
      </c>
      <c r="AD878" s="267">
        <v>13119</v>
      </c>
      <c r="AE878" s="267">
        <v>12510</v>
      </c>
      <c r="AF878" s="271">
        <v>0.942818939751455</v>
      </c>
      <c r="AG878" s="271">
        <v>0.953578778870341</v>
      </c>
      <c r="AH878" s="298">
        <v>-0.0107598391188856</v>
      </c>
    </row>
    <row r="879" spans="1:34">
      <c r="A879" s="318" t="s">
        <v>1158</v>
      </c>
      <c r="B879" s="324" t="s">
        <v>3359</v>
      </c>
      <c r="C879" s="296" t="s">
        <v>1557</v>
      </c>
      <c r="D879" s="324" t="s">
        <v>1558</v>
      </c>
      <c r="E879" s="266">
        <v>1660</v>
      </c>
      <c r="F879" s="266">
        <v>1597</v>
      </c>
      <c r="G879" s="266">
        <v>1462</v>
      </c>
      <c r="H879" s="267">
        <v>1741</v>
      </c>
      <c r="I879" s="267">
        <v>1583</v>
      </c>
      <c r="J879" s="267">
        <v>1517</v>
      </c>
      <c r="K879" s="267">
        <v>1481</v>
      </c>
      <c r="L879" s="267">
        <v>1457</v>
      </c>
      <c r="M879" s="267">
        <v>1413</v>
      </c>
      <c r="N879" s="270">
        <v>0.95540898832088</v>
      </c>
      <c r="O879" s="269">
        <v>43602</v>
      </c>
      <c r="P879" s="297">
        <v>0.9</v>
      </c>
      <c r="Q879" s="270">
        <v>0.962048192771084</v>
      </c>
      <c r="R879" s="270">
        <v>0.90924755887421</v>
      </c>
      <c r="S879" s="270">
        <v>0.983794733288319</v>
      </c>
      <c r="T879" s="298">
        <v>0.0528006338968741</v>
      </c>
      <c r="U879" s="269">
        <v>45637</v>
      </c>
      <c r="V879" s="269">
        <v>42004</v>
      </c>
      <c r="W879" s="270">
        <v>0.920393540329119</v>
      </c>
      <c r="X879" s="270">
        <v>0.880722891566265</v>
      </c>
      <c r="Y879" s="271">
        <v>0.871338311315336</v>
      </c>
      <c r="Z879" s="271">
        <v>0.954085077650236</v>
      </c>
      <c r="AA879" s="298">
        <v>0.00938458025092903</v>
      </c>
      <c r="AB879" s="267">
        <v>10868</v>
      </c>
      <c r="AC879" s="267">
        <v>10091</v>
      </c>
      <c r="AD879" s="267">
        <v>11090</v>
      </c>
      <c r="AE879" s="267">
        <v>10366</v>
      </c>
      <c r="AF879" s="271">
        <v>0.928505704821494</v>
      </c>
      <c r="AG879" s="271">
        <v>0.934715960324617</v>
      </c>
      <c r="AH879" s="298">
        <v>-0.00621025550312249</v>
      </c>
    </row>
    <row r="880" spans="1:34">
      <c r="A880" s="318" t="s">
        <v>1158</v>
      </c>
      <c r="B880" s="324" t="s">
        <v>3359</v>
      </c>
      <c r="C880" s="296" t="s">
        <v>1559</v>
      </c>
      <c r="D880" s="324" t="s">
        <v>1560</v>
      </c>
      <c r="E880" s="266">
        <v>1172</v>
      </c>
      <c r="F880" s="266">
        <v>1146</v>
      </c>
      <c r="G880" s="266">
        <v>1046</v>
      </c>
      <c r="H880" s="267">
        <v>1237</v>
      </c>
      <c r="I880" s="267">
        <v>1213</v>
      </c>
      <c r="J880" s="267">
        <v>1009</v>
      </c>
      <c r="K880" s="267">
        <v>1003</v>
      </c>
      <c r="L880" s="267">
        <v>980</v>
      </c>
      <c r="M880" s="267">
        <v>901</v>
      </c>
      <c r="N880" s="270">
        <v>0.976929649672458</v>
      </c>
      <c r="O880" s="269">
        <v>30870</v>
      </c>
      <c r="P880" s="297">
        <v>0.9</v>
      </c>
      <c r="Q880" s="270">
        <v>0.977815699658703</v>
      </c>
      <c r="R880" s="270">
        <v>0.980598221503638</v>
      </c>
      <c r="S880" s="270">
        <v>0.977068793619143</v>
      </c>
      <c r="T880" s="298">
        <v>-0.00278252184493477</v>
      </c>
      <c r="U880" s="269">
        <v>31599</v>
      </c>
      <c r="V880" s="269">
        <v>26189</v>
      </c>
      <c r="W880" s="270">
        <v>0.828792050381341</v>
      </c>
      <c r="X880" s="270">
        <v>0.892491467576792</v>
      </c>
      <c r="Y880" s="271">
        <v>0.815683104284559</v>
      </c>
      <c r="Z880" s="271">
        <v>0.898305084745763</v>
      </c>
      <c r="AA880" s="298">
        <v>0.0768083632922324</v>
      </c>
      <c r="AB880" s="267">
        <v>7593</v>
      </c>
      <c r="AC880" s="267">
        <v>6457</v>
      </c>
      <c r="AD880" s="267">
        <v>7709</v>
      </c>
      <c r="AE880" s="267">
        <v>6458</v>
      </c>
      <c r="AF880" s="271">
        <v>0.85038851573818</v>
      </c>
      <c r="AG880" s="271">
        <v>0.837722142949799</v>
      </c>
      <c r="AH880" s="298">
        <v>0.0126663727883809</v>
      </c>
    </row>
    <row r="881" spans="1:34">
      <c r="A881" s="318" t="s">
        <v>1158</v>
      </c>
      <c r="B881" s="324" t="s">
        <v>3359</v>
      </c>
      <c r="C881" s="296" t="s">
        <v>1561</v>
      </c>
      <c r="D881" s="324" t="s">
        <v>1562</v>
      </c>
      <c r="E881" s="266">
        <v>2248</v>
      </c>
      <c r="F881" s="266">
        <v>2172</v>
      </c>
      <c r="G881" s="266">
        <v>1938</v>
      </c>
      <c r="H881" s="267">
        <v>2254</v>
      </c>
      <c r="I881" s="267">
        <v>1952</v>
      </c>
      <c r="J881" s="267">
        <v>1974</v>
      </c>
      <c r="K881" s="267">
        <v>1881</v>
      </c>
      <c r="L881" s="267">
        <v>1829</v>
      </c>
      <c r="M881" s="267">
        <v>1713</v>
      </c>
      <c r="N881" s="270">
        <v>0.948293848431821</v>
      </c>
      <c r="O881" s="269">
        <v>56359</v>
      </c>
      <c r="P881" s="297">
        <v>0.9</v>
      </c>
      <c r="Q881" s="270">
        <v>0.966192170818505</v>
      </c>
      <c r="R881" s="270">
        <v>0.866015971606034</v>
      </c>
      <c r="S881" s="270">
        <v>0.972355130249867</v>
      </c>
      <c r="T881" s="298">
        <v>0.100176199212472</v>
      </c>
      <c r="U881" s="269">
        <v>59432</v>
      </c>
      <c r="V881" s="269">
        <v>54581</v>
      </c>
      <c r="W881" s="270">
        <v>0.918377305155472</v>
      </c>
      <c r="X881" s="270">
        <v>0.862099644128114</v>
      </c>
      <c r="Y881" s="271">
        <v>0.875776397515528</v>
      </c>
      <c r="Z881" s="271">
        <v>0.910685805422648</v>
      </c>
      <c r="AA881" s="298">
        <v>-0.013676753387414</v>
      </c>
      <c r="AB881" s="267">
        <v>14082</v>
      </c>
      <c r="AC881" s="267">
        <v>12451</v>
      </c>
      <c r="AD881" s="267">
        <v>14692</v>
      </c>
      <c r="AE881" s="267">
        <v>13468</v>
      </c>
      <c r="AF881" s="271">
        <v>0.884178383752308</v>
      </c>
      <c r="AG881" s="271">
        <v>0.916689354750885</v>
      </c>
      <c r="AH881" s="298">
        <v>-0.0325109709985769</v>
      </c>
    </row>
    <row r="882" spans="1:34">
      <c r="A882" s="318" t="s">
        <v>1158</v>
      </c>
      <c r="B882" s="324" t="s">
        <v>3358</v>
      </c>
      <c r="C882" s="296" t="s">
        <v>1563</v>
      </c>
      <c r="D882" s="324" t="s">
        <v>1564</v>
      </c>
      <c r="E882" s="266">
        <v>3010</v>
      </c>
      <c r="F882" s="266">
        <v>2887</v>
      </c>
      <c r="G882" s="266">
        <v>2740</v>
      </c>
      <c r="H882" s="267">
        <v>2655</v>
      </c>
      <c r="I882" s="267">
        <v>2484</v>
      </c>
      <c r="J882" s="267">
        <v>2320</v>
      </c>
      <c r="K882" s="267">
        <v>2455</v>
      </c>
      <c r="L882" s="267">
        <v>2335</v>
      </c>
      <c r="M882" s="267">
        <v>2303</v>
      </c>
      <c r="N882" s="270">
        <v>0.947079192124514</v>
      </c>
      <c r="O882" s="269">
        <v>80139</v>
      </c>
      <c r="P882" s="297">
        <v>0.9</v>
      </c>
      <c r="Q882" s="270">
        <v>0.959136212624585</v>
      </c>
      <c r="R882" s="270">
        <v>0.935593220338983</v>
      </c>
      <c r="S882" s="270">
        <v>0.95112016293279</v>
      </c>
      <c r="T882" s="298">
        <v>0.0235429922856016</v>
      </c>
      <c r="U882" s="269">
        <v>84617</v>
      </c>
      <c r="V882" s="269">
        <v>78100</v>
      </c>
      <c r="W882" s="270">
        <v>0.922982379427302</v>
      </c>
      <c r="X882" s="270">
        <v>0.910299003322259</v>
      </c>
      <c r="Y882" s="271">
        <v>0.873822975517891</v>
      </c>
      <c r="Z882" s="271">
        <v>0.938085539714868</v>
      </c>
      <c r="AA882" s="298">
        <v>0.0364760278043683</v>
      </c>
      <c r="AB882" s="267">
        <v>19151</v>
      </c>
      <c r="AC882" s="267">
        <v>17569</v>
      </c>
      <c r="AD882" s="267">
        <v>20417</v>
      </c>
      <c r="AE882" s="267">
        <v>19138</v>
      </c>
      <c r="AF882" s="271">
        <v>0.917393347605869</v>
      </c>
      <c r="AG882" s="271">
        <v>0.937356124797962</v>
      </c>
      <c r="AH882" s="298">
        <v>-0.0199627771920934</v>
      </c>
    </row>
    <row r="883" spans="1:34">
      <c r="A883" s="318" t="s">
        <v>1158</v>
      </c>
      <c r="B883" s="324" t="s">
        <v>3358</v>
      </c>
      <c r="C883" s="296" t="s">
        <v>1565</v>
      </c>
      <c r="D883" s="324" t="s">
        <v>1566</v>
      </c>
      <c r="E883" s="266">
        <v>2453</v>
      </c>
      <c r="F883" s="266">
        <v>2274</v>
      </c>
      <c r="G883" s="266">
        <v>2193</v>
      </c>
      <c r="H883" s="267">
        <v>2126</v>
      </c>
      <c r="I883" s="267">
        <v>1960</v>
      </c>
      <c r="J883" s="267">
        <v>1834</v>
      </c>
      <c r="K883" s="267">
        <v>1941</v>
      </c>
      <c r="L883" s="267">
        <v>1787</v>
      </c>
      <c r="M883" s="267">
        <v>1751</v>
      </c>
      <c r="N883" s="270">
        <v>0.931187419189945</v>
      </c>
      <c r="O883" s="269">
        <v>61937</v>
      </c>
      <c r="P883" s="297">
        <v>0.9</v>
      </c>
      <c r="Q883" s="270">
        <v>0.927028128821851</v>
      </c>
      <c r="R883" s="270">
        <v>0.921919096895579</v>
      </c>
      <c r="S883" s="270">
        <v>0.920659453889748</v>
      </c>
      <c r="T883" s="298">
        <v>0.00510903192627221</v>
      </c>
      <c r="U883" s="269">
        <v>66514</v>
      </c>
      <c r="V883" s="269">
        <v>58643</v>
      </c>
      <c r="W883" s="270">
        <v>0.881664010584238</v>
      </c>
      <c r="X883" s="270">
        <v>0.894007337953526</v>
      </c>
      <c r="Y883" s="271">
        <v>0.862652869238006</v>
      </c>
      <c r="Z883" s="271">
        <v>0.902112313240598</v>
      </c>
      <c r="AA883" s="298">
        <v>0.0313544687155206</v>
      </c>
      <c r="AB883" s="267">
        <v>15185</v>
      </c>
      <c r="AC883" s="267">
        <v>13395</v>
      </c>
      <c r="AD883" s="267">
        <v>15783</v>
      </c>
      <c r="AE883" s="267">
        <v>13987</v>
      </c>
      <c r="AF883" s="271">
        <v>0.882120513664801</v>
      </c>
      <c r="AG883" s="271">
        <v>0.886206678071343</v>
      </c>
      <c r="AH883" s="298">
        <v>-0.00408616440654175</v>
      </c>
    </row>
    <row r="884" spans="1:34">
      <c r="A884" s="318" t="s">
        <v>1158</v>
      </c>
      <c r="B884" s="324" t="s">
        <v>3358</v>
      </c>
      <c r="C884" s="296" t="s">
        <v>1567</v>
      </c>
      <c r="D884" s="324" t="s">
        <v>1568</v>
      </c>
      <c r="E884" s="266">
        <v>3641</v>
      </c>
      <c r="F884" s="266">
        <v>3504</v>
      </c>
      <c r="G884" s="266">
        <v>3330</v>
      </c>
      <c r="H884" s="267">
        <v>3400</v>
      </c>
      <c r="I884" s="267">
        <v>3239</v>
      </c>
      <c r="J884" s="267">
        <v>3101</v>
      </c>
      <c r="K884" s="267">
        <v>2849</v>
      </c>
      <c r="L884" s="267">
        <v>2751</v>
      </c>
      <c r="M884" s="267">
        <v>2656</v>
      </c>
      <c r="N884" s="270">
        <v>0.958081786080419</v>
      </c>
      <c r="O884" s="269">
        <v>92521</v>
      </c>
      <c r="P884" s="297">
        <v>0.9</v>
      </c>
      <c r="Q884" s="270">
        <v>0.962372974457567</v>
      </c>
      <c r="R884" s="270">
        <v>0.952647058823529</v>
      </c>
      <c r="S884" s="270">
        <v>0.965601965601966</v>
      </c>
      <c r="T884" s="298">
        <v>0.00972591563403724</v>
      </c>
      <c r="U884" s="269">
        <v>96569</v>
      </c>
      <c r="V884" s="269">
        <v>89398</v>
      </c>
      <c r="W884" s="270">
        <v>0.925742215410743</v>
      </c>
      <c r="X884" s="270">
        <v>0.914583905520461</v>
      </c>
      <c r="Y884" s="271">
        <v>0.912058823529412</v>
      </c>
      <c r="Z884" s="271">
        <v>0.932256932256932</v>
      </c>
      <c r="AA884" s="298">
        <v>0.00252508199104962</v>
      </c>
      <c r="AB884" s="267">
        <v>22412</v>
      </c>
      <c r="AC884" s="267">
        <v>20854</v>
      </c>
      <c r="AD884" s="267">
        <v>22479</v>
      </c>
      <c r="AE884" s="267">
        <v>20633</v>
      </c>
      <c r="AF884" s="271">
        <v>0.930483669462788</v>
      </c>
      <c r="AG884" s="271">
        <v>0.917878909204146</v>
      </c>
      <c r="AH884" s="298">
        <v>0.0126047602586418</v>
      </c>
    </row>
    <row r="885" spans="1:34">
      <c r="A885" s="318" t="s">
        <v>1158</v>
      </c>
      <c r="B885" s="324" t="s">
        <v>3358</v>
      </c>
      <c r="C885" s="296" t="s">
        <v>1569</v>
      </c>
      <c r="D885" s="324" t="s">
        <v>1570</v>
      </c>
      <c r="E885" s="266">
        <v>2628</v>
      </c>
      <c r="F885" s="266">
        <v>2536</v>
      </c>
      <c r="G885" s="266">
        <v>2494</v>
      </c>
      <c r="H885" s="267">
        <v>2754</v>
      </c>
      <c r="I885" s="267">
        <v>2677</v>
      </c>
      <c r="J885" s="267">
        <v>2625</v>
      </c>
      <c r="K885" s="267">
        <v>2200</v>
      </c>
      <c r="L885" s="267">
        <v>2136</v>
      </c>
      <c r="M885" s="267">
        <v>2112</v>
      </c>
      <c r="N885" s="270">
        <v>0.974051976134225</v>
      </c>
      <c r="O885" s="269">
        <v>72975</v>
      </c>
      <c r="P885" s="297">
        <v>0.9</v>
      </c>
      <c r="Q885" s="270">
        <v>0.964992389649924</v>
      </c>
      <c r="R885" s="270">
        <v>0.9720406681191</v>
      </c>
      <c r="S885" s="270">
        <v>0.970909090909091</v>
      </c>
      <c r="T885" s="298">
        <v>-0.00704827846917566</v>
      </c>
      <c r="U885" s="269">
        <v>74919</v>
      </c>
      <c r="V885" s="269">
        <v>71039</v>
      </c>
      <c r="W885" s="270">
        <v>0.948210734259667</v>
      </c>
      <c r="X885" s="270">
        <v>0.949010654490107</v>
      </c>
      <c r="Y885" s="271">
        <v>0.953159041394335</v>
      </c>
      <c r="Z885" s="271">
        <v>0.96</v>
      </c>
      <c r="AA885" s="298">
        <v>-0.00414838690422892</v>
      </c>
      <c r="AB885" s="267">
        <v>17443</v>
      </c>
      <c r="AC885" s="267">
        <v>16595</v>
      </c>
      <c r="AD885" s="267">
        <v>18056</v>
      </c>
      <c r="AE885" s="267">
        <v>17058</v>
      </c>
      <c r="AF885" s="271">
        <v>0.951384509545376</v>
      </c>
      <c r="AG885" s="271">
        <v>0.944727514399646</v>
      </c>
      <c r="AH885" s="298">
        <v>0.00665699514573082</v>
      </c>
    </row>
    <row r="886" spans="1:34">
      <c r="A886" s="318" t="s">
        <v>1158</v>
      </c>
      <c r="B886" s="324" t="s">
        <v>3358</v>
      </c>
      <c r="C886" s="296" t="s">
        <v>1571</v>
      </c>
      <c r="D886" s="324" t="s">
        <v>1572</v>
      </c>
      <c r="E886" s="266">
        <v>1482</v>
      </c>
      <c r="F886" s="266">
        <v>1428</v>
      </c>
      <c r="G886" s="266">
        <v>1329</v>
      </c>
      <c r="H886" s="267">
        <v>1637</v>
      </c>
      <c r="I886" s="267">
        <v>1586</v>
      </c>
      <c r="J886" s="267">
        <v>1490</v>
      </c>
      <c r="K886" s="267">
        <v>1326</v>
      </c>
      <c r="L886" s="267">
        <v>1280</v>
      </c>
      <c r="M886" s="267">
        <v>1216</v>
      </c>
      <c r="N886" s="270">
        <v>0.958762655173188</v>
      </c>
      <c r="O886" s="269">
        <v>42710</v>
      </c>
      <c r="P886" s="297">
        <v>0.9</v>
      </c>
      <c r="Q886" s="270">
        <v>0.963562753036437</v>
      </c>
      <c r="R886" s="270">
        <v>0.968845448992059</v>
      </c>
      <c r="S886" s="270">
        <v>0.965309200603318</v>
      </c>
      <c r="T886" s="298">
        <v>-0.00528269595562136</v>
      </c>
      <c r="U886" s="269">
        <v>44547</v>
      </c>
      <c r="V886" s="269">
        <v>39878</v>
      </c>
      <c r="W886" s="270">
        <v>0.895189350573552</v>
      </c>
      <c r="X886" s="270">
        <v>0.896761133603239</v>
      </c>
      <c r="Y886" s="271">
        <v>0.910201588271228</v>
      </c>
      <c r="Z886" s="271">
        <v>0.917043740573152</v>
      </c>
      <c r="AA886" s="298">
        <v>-0.013440454667989</v>
      </c>
      <c r="AB886" s="267">
        <v>10238</v>
      </c>
      <c r="AC886" s="267">
        <v>9361</v>
      </c>
      <c r="AD886" s="267">
        <v>10702</v>
      </c>
      <c r="AE886" s="267">
        <v>9629</v>
      </c>
      <c r="AF886" s="271">
        <v>0.914338738034772</v>
      </c>
      <c r="AG886" s="271">
        <v>0.899738366660437</v>
      </c>
      <c r="AH886" s="298">
        <v>0.0146003713743351</v>
      </c>
    </row>
    <row r="887" spans="1:34">
      <c r="A887" s="318" t="s">
        <v>1158</v>
      </c>
      <c r="B887" s="324" t="s">
        <v>3358</v>
      </c>
      <c r="C887" s="296" t="s">
        <v>1573</v>
      </c>
      <c r="D887" s="324" t="s">
        <v>1574</v>
      </c>
      <c r="E887" s="266">
        <v>2559</v>
      </c>
      <c r="F887" s="266">
        <v>2459</v>
      </c>
      <c r="G887" s="266">
        <v>2393</v>
      </c>
      <c r="H887" s="267">
        <v>2609</v>
      </c>
      <c r="I887" s="267">
        <v>2475</v>
      </c>
      <c r="J887" s="267">
        <v>2375</v>
      </c>
      <c r="K887" s="267">
        <v>2181</v>
      </c>
      <c r="L887" s="267">
        <v>2063</v>
      </c>
      <c r="M887" s="267">
        <v>1997</v>
      </c>
      <c r="N887" s="270">
        <v>0.966109019935871</v>
      </c>
      <c r="O887" s="269">
        <v>69299</v>
      </c>
      <c r="P887" s="297">
        <v>0.9</v>
      </c>
      <c r="Q887" s="270">
        <v>0.960922235248144</v>
      </c>
      <c r="R887" s="270">
        <v>0.948639325412035</v>
      </c>
      <c r="S887" s="270">
        <v>0.945896377808345</v>
      </c>
      <c r="T887" s="298">
        <v>0.0122829098361086</v>
      </c>
      <c r="U887" s="269">
        <v>71730</v>
      </c>
      <c r="V887" s="269">
        <v>65825</v>
      </c>
      <c r="W887" s="270">
        <v>0.917677401366234</v>
      </c>
      <c r="X887" s="270">
        <v>0.935130910511919</v>
      </c>
      <c r="Y887" s="271">
        <v>0.910310463779226</v>
      </c>
      <c r="Z887" s="271">
        <v>0.915635029802843</v>
      </c>
      <c r="AA887" s="298">
        <v>0.024820446732693</v>
      </c>
      <c r="AB887" s="267">
        <v>16974</v>
      </c>
      <c r="AC887" s="267">
        <v>15584</v>
      </c>
      <c r="AD887" s="267">
        <v>17589</v>
      </c>
      <c r="AE887" s="267">
        <v>16378</v>
      </c>
      <c r="AF887" s="271">
        <v>0.918110050665724</v>
      </c>
      <c r="AG887" s="271">
        <v>0.931150150662346</v>
      </c>
      <c r="AH887" s="298">
        <v>-0.0130400999966217</v>
      </c>
    </row>
    <row r="888" spans="1:34">
      <c r="A888" s="318" t="s">
        <v>1158</v>
      </c>
      <c r="B888" s="324" t="s">
        <v>3358</v>
      </c>
      <c r="C888" s="296" t="s">
        <v>1575</v>
      </c>
      <c r="D888" s="324" t="s">
        <v>1576</v>
      </c>
      <c r="E888" s="266">
        <v>3237</v>
      </c>
      <c r="F888" s="266">
        <v>2671</v>
      </c>
      <c r="G888" s="266">
        <v>1307</v>
      </c>
      <c r="H888" s="267">
        <v>3163</v>
      </c>
      <c r="I888" s="267">
        <v>1808</v>
      </c>
      <c r="J888" s="267">
        <v>1267</v>
      </c>
      <c r="K888" s="267">
        <v>2668</v>
      </c>
      <c r="L888" s="267">
        <v>1945</v>
      </c>
      <c r="M888" s="267">
        <v>1205</v>
      </c>
      <c r="N888" s="270">
        <v>0.770736449093661</v>
      </c>
      <c r="O888" s="269">
        <v>69774</v>
      </c>
      <c r="P888" s="297">
        <v>0.9</v>
      </c>
      <c r="Q888" s="270">
        <v>0.825146740809391</v>
      </c>
      <c r="R888" s="270">
        <v>0.571609231742017</v>
      </c>
      <c r="S888" s="270">
        <v>0.729010494752624</v>
      </c>
      <c r="T888" s="298">
        <v>0.253537509067374</v>
      </c>
      <c r="U888" s="269">
        <v>90529</v>
      </c>
      <c r="V888" s="269">
        <v>42983</v>
      </c>
      <c r="W888" s="270">
        <v>0.474798130985651</v>
      </c>
      <c r="X888" s="270">
        <v>0.403768921841211</v>
      </c>
      <c r="Y888" s="271">
        <v>0.400569079987354</v>
      </c>
      <c r="Z888" s="271">
        <v>0.451649175412294</v>
      </c>
      <c r="AA888" s="298">
        <v>0.00319984185385719</v>
      </c>
      <c r="AB888" s="267">
        <v>20794</v>
      </c>
      <c r="AC888" s="267">
        <v>8204</v>
      </c>
      <c r="AD888" s="267">
        <v>22036</v>
      </c>
      <c r="AE888" s="267">
        <v>10895</v>
      </c>
      <c r="AF888" s="271">
        <v>0.394536885640088</v>
      </c>
      <c r="AG888" s="271">
        <v>0.49441822472318</v>
      </c>
      <c r="AH888" s="298">
        <v>-0.0998813390830918</v>
      </c>
    </row>
    <row r="889" spans="1:34">
      <c r="A889" s="318" t="s">
        <v>1158</v>
      </c>
      <c r="B889" s="324" t="s">
        <v>40</v>
      </c>
      <c r="C889" s="296" t="s">
        <v>1577</v>
      </c>
      <c r="D889" s="324" t="s">
        <v>1578</v>
      </c>
      <c r="E889" s="266">
        <v>0</v>
      </c>
      <c r="F889" s="266">
        <v>0</v>
      </c>
      <c r="G889" s="266">
        <v>0</v>
      </c>
      <c r="H889" s="267">
        <v>0</v>
      </c>
      <c r="I889" s="267">
        <v>0</v>
      </c>
      <c r="J889" s="267">
        <v>0</v>
      </c>
      <c r="K889" s="267">
        <v>0</v>
      </c>
      <c r="L889" s="267">
        <v>0</v>
      </c>
      <c r="M889" s="267">
        <v>0</v>
      </c>
      <c r="N889" s="270">
        <v>0</v>
      </c>
      <c r="O889" s="269">
        <v>0</v>
      </c>
      <c r="P889" s="297">
        <v>0.9</v>
      </c>
      <c r="Q889" s="270">
        <v>0</v>
      </c>
      <c r="R889" s="270">
        <v>0</v>
      </c>
      <c r="S889" s="270">
        <v>0</v>
      </c>
      <c r="T889" s="298">
        <v>0</v>
      </c>
      <c r="U889" s="269">
        <v>0</v>
      </c>
      <c r="V889" s="269">
        <v>0</v>
      </c>
      <c r="W889" s="270">
        <v>0</v>
      </c>
      <c r="X889" s="270">
        <v>0</v>
      </c>
      <c r="Y889" s="271">
        <v>0</v>
      </c>
      <c r="Z889" s="271">
        <v>0</v>
      </c>
      <c r="AA889" s="298">
        <v>0</v>
      </c>
      <c r="AB889" s="267">
        <v>0</v>
      </c>
      <c r="AC889" s="267">
        <v>0</v>
      </c>
      <c r="AD889" s="267">
        <v>0</v>
      </c>
      <c r="AE889" s="267">
        <v>0</v>
      </c>
      <c r="AF889" s="271">
        <v>0</v>
      </c>
      <c r="AG889" s="271">
        <v>0</v>
      </c>
      <c r="AH889" s="298">
        <v>0</v>
      </c>
    </row>
    <row r="890" spans="1:34">
      <c r="A890" s="318" t="s">
        <v>1158</v>
      </c>
      <c r="B890" s="324" t="s">
        <v>3358</v>
      </c>
      <c r="C890" s="296" t="s">
        <v>1579</v>
      </c>
      <c r="D890" s="324" t="s">
        <v>1580</v>
      </c>
      <c r="E890" s="266">
        <v>3946</v>
      </c>
      <c r="F890" s="266">
        <v>3800</v>
      </c>
      <c r="G890" s="266">
        <v>3580</v>
      </c>
      <c r="H890" s="267">
        <v>3321</v>
      </c>
      <c r="I890" s="267">
        <v>3238</v>
      </c>
      <c r="J890" s="267">
        <v>3037</v>
      </c>
      <c r="K890" s="267">
        <v>2841</v>
      </c>
      <c r="L890" s="267">
        <v>2746</v>
      </c>
      <c r="M890" s="267">
        <v>2630</v>
      </c>
      <c r="N890" s="270">
        <v>0.958705367916059</v>
      </c>
      <c r="O890" s="269">
        <v>99319</v>
      </c>
      <c r="P890" s="297">
        <v>0.9</v>
      </c>
      <c r="Q890" s="270">
        <v>0.963000506842372</v>
      </c>
      <c r="R890" s="270">
        <v>0.975007527853056</v>
      </c>
      <c r="S890" s="270">
        <v>0.966561070045759</v>
      </c>
      <c r="T890" s="298">
        <v>-0.0120070210106843</v>
      </c>
      <c r="U890" s="269">
        <v>103597</v>
      </c>
      <c r="V890" s="269">
        <v>93962</v>
      </c>
      <c r="W890" s="270">
        <v>0.906995376313986</v>
      </c>
      <c r="X890" s="270">
        <v>0.907247845919919</v>
      </c>
      <c r="Y890" s="271">
        <v>0.914483589280337</v>
      </c>
      <c r="Z890" s="271">
        <v>0.925730376627948</v>
      </c>
      <c r="AA890" s="298">
        <v>-0.00723574336041832</v>
      </c>
      <c r="AB890" s="267">
        <v>22484</v>
      </c>
      <c r="AC890" s="267">
        <v>20657</v>
      </c>
      <c r="AD890" s="267">
        <v>24554</v>
      </c>
      <c r="AE890" s="267">
        <v>22095</v>
      </c>
      <c r="AF890" s="271">
        <v>0.918742216687422</v>
      </c>
      <c r="AG890" s="271">
        <v>0.899853384377291</v>
      </c>
      <c r="AH890" s="298">
        <v>0.0188888323101313</v>
      </c>
    </row>
    <row r="891" spans="1:34">
      <c r="A891" s="318" t="s">
        <v>1158</v>
      </c>
      <c r="B891" s="324" t="s">
        <v>3358</v>
      </c>
      <c r="C891" s="296" t="s">
        <v>1581</v>
      </c>
      <c r="D891" s="324" t="s">
        <v>1582</v>
      </c>
      <c r="E891" s="266">
        <v>2103</v>
      </c>
      <c r="F891" s="266">
        <v>2037</v>
      </c>
      <c r="G891" s="266">
        <v>1957</v>
      </c>
      <c r="H891" s="267">
        <v>2206</v>
      </c>
      <c r="I891" s="267">
        <v>2140</v>
      </c>
      <c r="J891" s="267">
        <v>2068</v>
      </c>
      <c r="K891" s="267">
        <v>1736</v>
      </c>
      <c r="L891" s="267">
        <v>1710</v>
      </c>
      <c r="M891" s="267">
        <v>1655</v>
      </c>
      <c r="N891" s="270">
        <v>0.963010163443464</v>
      </c>
      <c r="O891" s="269">
        <v>60452</v>
      </c>
      <c r="P891" s="297">
        <v>0.9</v>
      </c>
      <c r="Q891" s="270">
        <v>0.968616262482168</v>
      </c>
      <c r="R891" s="270">
        <v>0.970081595648232</v>
      </c>
      <c r="S891" s="270">
        <v>0.985023041474654</v>
      </c>
      <c r="T891" s="298">
        <v>-0.00146533316606368</v>
      </c>
      <c r="U891" s="269">
        <v>62774</v>
      </c>
      <c r="V891" s="269">
        <v>58647</v>
      </c>
      <c r="W891" s="270">
        <v>0.934256220728327</v>
      </c>
      <c r="X891" s="270">
        <v>0.93057536852116</v>
      </c>
      <c r="Y891" s="271">
        <v>0.937443336355394</v>
      </c>
      <c r="Z891" s="271">
        <v>0.953341013824885</v>
      </c>
      <c r="AA891" s="298">
        <v>-0.00686796783423405</v>
      </c>
      <c r="AB891" s="267">
        <v>13822</v>
      </c>
      <c r="AC891" s="267">
        <v>12937</v>
      </c>
      <c r="AD891" s="267">
        <v>15173</v>
      </c>
      <c r="AE891" s="267">
        <v>14214</v>
      </c>
      <c r="AF891" s="271">
        <v>0.935971639415425</v>
      </c>
      <c r="AG891" s="271">
        <v>0.936795623805444</v>
      </c>
      <c r="AH891" s="298">
        <v>-0.000823984390019183</v>
      </c>
    </row>
    <row r="892" spans="1:34">
      <c r="A892" s="318" t="s">
        <v>1158</v>
      </c>
      <c r="B892" s="324" t="s">
        <v>3358</v>
      </c>
      <c r="C892" s="296" t="s">
        <v>1583</v>
      </c>
      <c r="D892" s="324" t="s">
        <v>1584</v>
      </c>
      <c r="E892" s="266">
        <v>2134</v>
      </c>
      <c r="F892" s="266">
        <v>2007</v>
      </c>
      <c r="G892" s="266">
        <v>1951</v>
      </c>
      <c r="H892" s="267">
        <v>2237</v>
      </c>
      <c r="I892" s="267">
        <v>2185</v>
      </c>
      <c r="J892" s="267">
        <v>2089</v>
      </c>
      <c r="K892" s="267">
        <v>1807</v>
      </c>
      <c r="L892" s="267">
        <v>1740</v>
      </c>
      <c r="M892" s="267">
        <v>1692</v>
      </c>
      <c r="N892" s="270">
        <v>0.971248639915592</v>
      </c>
      <c r="O892" s="269">
        <v>58914</v>
      </c>
      <c r="P892" s="297">
        <v>0.9</v>
      </c>
      <c r="Q892" s="270">
        <v>0.940487347703843</v>
      </c>
      <c r="R892" s="270">
        <v>0.976754582029504</v>
      </c>
      <c r="S892" s="270">
        <v>0.962921970116215</v>
      </c>
      <c r="T892" s="298">
        <v>-0.0362672343256613</v>
      </c>
      <c r="U892" s="269">
        <v>60658</v>
      </c>
      <c r="V892" s="269">
        <v>56221</v>
      </c>
      <c r="W892" s="270">
        <v>0.926852187675162</v>
      </c>
      <c r="X892" s="270">
        <v>0.914245548266167</v>
      </c>
      <c r="Y892" s="271">
        <v>0.933839964237818</v>
      </c>
      <c r="Z892" s="271">
        <v>0.936358605423354</v>
      </c>
      <c r="AA892" s="298">
        <v>-0.0195944159716517</v>
      </c>
      <c r="AB892" s="267">
        <v>14356</v>
      </c>
      <c r="AC892" s="267">
        <v>13211</v>
      </c>
      <c r="AD892" s="267">
        <v>14909</v>
      </c>
      <c r="AE892" s="267">
        <v>13757</v>
      </c>
      <c r="AF892" s="271">
        <v>0.920242407355809</v>
      </c>
      <c r="AG892" s="271">
        <v>0.922731236166074</v>
      </c>
      <c r="AH892" s="298">
        <v>-0.0024888288102648</v>
      </c>
    </row>
    <row r="893" spans="1:34">
      <c r="A893" s="318" t="s">
        <v>1158</v>
      </c>
      <c r="B893" s="324" t="s">
        <v>3359</v>
      </c>
      <c r="C893" s="296" t="s">
        <v>1585</v>
      </c>
      <c r="D893" s="324" t="s">
        <v>1586</v>
      </c>
      <c r="E893" s="266">
        <v>4578</v>
      </c>
      <c r="F893" s="266">
        <v>4190</v>
      </c>
      <c r="G893" s="266">
        <v>4180</v>
      </c>
      <c r="H893" s="267">
        <v>4419</v>
      </c>
      <c r="I893" s="267">
        <v>3745</v>
      </c>
      <c r="J893" s="267">
        <v>3971</v>
      </c>
      <c r="K893" s="267">
        <v>4246</v>
      </c>
      <c r="L893" s="267">
        <v>4085</v>
      </c>
      <c r="M893" s="267">
        <v>3958</v>
      </c>
      <c r="N893" s="270">
        <v>0.889744379427164</v>
      </c>
      <c r="O893" s="269">
        <v>112671</v>
      </c>
      <c r="P893" s="297">
        <v>0.9</v>
      </c>
      <c r="Q893" s="270">
        <v>0.915246832678025</v>
      </c>
      <c r="R893" s="270">
        <v>0.847476804706947</v>
      </c>
      <c r="S893" s="270">
        <v>0.962081959491286</v>
      </c>
      <c r="T893" s="298">
        <v>0.067770027971078</v>
      </c>
      <c r="U893" s="269">
        <v>126633</v>
      </c>
      <c r="V893" s="269">
        <v>116680</v>
      </c>
      <c r="W893" s="270">
        <v>0.921402793900484</v>
      </c>
      <c r="X893" s="270">
        <v>0.9130624726955</v>
      </c>
      <c r="Y893" s="271">
        <v>0.898619597193935</v>
      </c>
      <c r="Z893" s="271">
        <v>0.932171455487518</v>
      </c>
      <c r="AA893" s="298">
        <v>0.014442875501565</v>
      </c>
      <c r="AB893" s="267">
        <v>29832</v>
      </c>
      <c r="AC893" s="267">
        <v>27252</v>
      </c>
      <c r="AD893" s="267">
        <v>30966</v>
      </c>
      <c r="AE893" s="267">
        <v>28603</v>
      </c>
      <c r="AF893" s="271">
        <v>0.913515687851971</v>
      </c>
      <c r="AG893" s="271">
        <v>0.92369049925725</v>
      </c>
      <c r="AH893" s="298">
        <v>-0.0101748114052789</v>
      </c>
    </row>
    <row r="894" spans="1:34">
      <c r="A894" s="318" t="s">
        <v>1158</v>
      </c>
      <c r="B894" s="324" t="s">
        <v>3359</v>
      </c>
      <c r="C894" s="296" t="s">
        <v>1587</v>
      </c>
      <c r="D894" s="324" t="s">
        <v>1588</v>
      </c>
      <c r="E894" s="266">
        <v>2311</v>
      </c>
      <c r="F894" s="266">
        <v>2244</v>
      </c>
      <c r="G894" s="266">
        <v>2144</v>
      </c>
      <c r="H894" s="267">
        <v>2206</v>
      </c>
      <c r="I894" s="267">
        <v>1987</v>
      </c>
      <c r="J894" s="267">
        <v>1918</v>
      </c>
      <c r="K894" s="267">
        <v>2108</v>
      </c>
      <c r="L894" s="267">
        <v>1934</v>
      </c>
      <c r="M894" s="267">
        <v>1889</v>
      </c>
      <c r="N894" s="270">
        <v>0.954243223646658</v>
      </c>
      <c r="O894" s="269">
        <v>61855</v>
      </c>
      <c r="P894" s="297">
        <v>0.9</v>
      </c>
      <c r="Q894" s="270">
        <v>0.971008221549113</v>
      </c>
      <c r="R894" s="270">
        <v>0.900725294650952</v>
      </c>
      <c r="S894" s="270">
        <v>0.917457305502846</v>
      </c>
      <c r="T894" s="298">
        <v>0.070282926898161</v>
      </c>
      <c r="U894" s="269">
        <v>64821</v>
      </c>
      <c r="V894" s="269">
        <v>60211</v>
      </c>
      <c r="W894" s="270">
        <v>0.928881072491939</v>
      </c>
      <c r="X894" s="270">
        <v>0.927736910428386</v>
      </c>
      <c r="Y894" s="271">
        <v>0.869446962828649</v>
      </c>
      <c r="Z894" s="271">
        <v>0.896110056925996</v>
      </c>
      <c r="AA894" s="298">
        <v>0.0582899475997369</v>
      </c>
      <c r="AB894" s="267">
        <v>14802</v>
      </c>
      <c r="AC894" s="267">
        <v>13574</v>
      </c>
      <c r="AD894" s="267">
        <v>15996</v>
      </c>
      <c r="AE894" s="267">
        <v>14995</v>
      </c>
      <c r="AF894" s="271">
        <v>0.917038238075936</v>
      </c>
      <c r="AG894" s="271">
        <v>0.937421855463866</v>
      </c>
      <c r="AH894" s="298">
        <v>-0.0203836173879303</v>
      </c>
    </row>
    <row r="895" spans="1:34">
      <c r="A895" s="318" t="s">
        <v>1158</v>
      </c>
      <c r="B895" s="324" t="s">
        <v>3359</v>
      </c>
      <c r="C895" s="296" t="s">
        <v>1589</v>
      </c>
      <c r="D895" s="324" t="s">
        <v>1590</v>
      </c>
      <c r="E895" s="266">
        <v>3239</v>
      </c>
      <c r="F895" s="266">
        <v>2194</v>
      </c>
      <c r="G895" s="266">
        <v>1855</v>
      </c>
      <c r="H895" s="267">
        <v>3144</v>
      </c>
      <c r="I895" s="267">
        <v>1872</v>
      </c>
      <c r="J895" s="267">
        <v>1855</v>
      </c>
      <c r="K895" s="267">
        <v>2917</v>
      </c>
      <c r="L895" s="267">
        <v>2034</v>
      </c>
      <c r="M895" s="267">
        <v>1760</v>
      </c>
      <c r="N895" s="270">
        <v>0.71784087308957</v>
      </c>
      <c r="O895" s="269">
        <v>65709</v>
      </c>
      <c r="P895" s="297">
        <v>0.9</v>
      </c>
      <c r="Q895" s="270">
        <v>0.677369558505712</v>
      </c>
      <c r="R895" s="270">
        <v>0.595419847328244</v>
      </c>
      <c r="S895" s="270">
        <v>0.697291738087076</v>
      </c>
      <c r="T895" s="298">
        <v>0.0819497111774674</v>
      </c>
      <c r="U895" s="269">
        <v>91537</v>
      </c>
      <c r="V895" s="269">
        <v>57153</v>
      </c>
      <c r="W895" s="270">
        <v>0.624370473142008</v>
      </c>
      <c r="X895" s="270">
        <v>0.572707625810435</v>
      </c>
      <c r="Y895" s="271">
        <v>0.59001272264631</v>
      </c>
      <c r="Z895" s="271">
        <v>0.603359616043881</v>
      </c>
      <c r="AA895" s="298">
        <v>-0.0173050968358751</v>
      </c>
      <c r="AB895" s="267">
        <v>21165</v>
      </c>
      <c r="AC895" s="267">
        <v>12719</v>
      </c>
      <c r="AD895" s="267">
        <v>22141</v>
      </c>
      <c r="AE895" s="267">
        <v>14182</v>
      </c>
      <c r="AF895" s="271">
        <v>0.600944956295771</v>
      </c>
      <c r="AG895" s="271">
        <v>0.64053114132153</v>
      </c>
      <c r="AH895" s="298">
        <v>-0.0395861850257589</v>
      </c>
    </row>
    <row r="896" spans="1:34">
      <c r="A896" s="318" t="s">
        <v>1158</v>
      </c>
      <c r="B896" s="324" t="s">
        <v>3359</v>
      </c>
      <c r="C896" s="296" t="s">
        <v>1591</v>
      </c>
      <c r="D896" s="324" t="s">
        <v>1592</v>
      </c>
      <c r="E896" s="266">
        <v>3397</v>
      </c>
      <c r="F896" s="266">
        <v>3319</v>
      </c>
      <c r="G896" s="266">
        <v>3193</v>
      </c>
      <c r="H896" s="267">
        <v>3162</v>
      </c>
      <c r="I896" s="267">
        <v>3096</v>
      </c>
      <c r="J896" s="267">
        <v>2992</v>
      </c>
      <c r="K896" s="267">
        <v>3044</v>
      </c>
      <c r="L896" s="267">
        <v>2979</v>
      </c>
      <c r="M896" s="267">
        <v>2873</v>
      </c>
      <c r="N896" s="270">
        <v>0.97522792832628</v>
      </c>
      <c r="O896" s="269">
        <v>92633</v>
      </c>
      <c r="P896" s="297">
        <v>0.9</v>
      </c>
      <c r="Q896" s="270">
        <v>0.977038563438328</v>
      </c>
      <c r="R896" s="270">
        <v>0.979127134724858</v>
      </c>
      <c r="S896" s="270">
        <v>0.978646517739816</v>
      </c>
      <c r="T896" s="298">
        <v>-0.00208857128652973</v>
      </c>
      <c r="U896" s="269">
        <v>94986</v>
      </c>
      <c r="V896" s="269">
        <v>89501</v>
      </c>
      <c r="W896" s="270">
        <v>0.942254648053397</v>
      </c>
      <c r="X896" s="270">
        <v>0.939947012069473</v>
      </c>
      <c r="Y896" s="271">
        <v>0.946236559139785</v>
      </c>
      <c r="Z896" s="271">
        <v>0.943823915900131</v>
      </c>
      <c r="AA896" s="298">
        <v>-0.00628954707031193</v>
      </c>
      <c r="AB896" s="267">
        <v>21704</v>
      </c>
      <c r="AC896" s="267">
        <v>20669</v>
      </c>
      <c r="AD896" s="267">
        <v>24064</v>
      </c>
      <c r="AE896" s="267">
        <v>22650</v>
      </c>
      <c r="AF896" s="271">
        <v>0.952312937707335</v>
      </c>
      <c r="AG896" s="271">
        <v>0.941240026595745</v>
      </c>
      <c r="AH896" s="298">
        <v>0.0110729111115904</v>
      </c>
    </row>
    <row r="897" spans="1:34">
      <c r="A897" s="318" t="s">
        <v>1158</v>
      </c>
      <c r="B897" s="324" t="s">
        <v>3359</v>
      </c>
      <c r="C897" s="296" t="s">
        <v>1593</v>
      </c>
      <c r="D897" s="324" t="s">
        <v>1594</v>
      </c>
      <c r="E897" s="266">
        <v>3904</v>
      </c>
      <c r="F897" s="266">
        <v>3624</v>
      </c>
      <c r="G897" s="266">
        <v>3509</v>
      </c>
      <c r="H897" s="267">
        <v>3771</v>
      </c>
      <c r="I897" s="267">
        <v>3495</v>
      </c>
      <c r="J897" s="267">
        <v>3309</v>
      </c>
      <c r="K897" s="267">
        <v>3515</v>
      </c>
      <c r="L897" s="267">
        <v>3254</v>
      </c>
      <c r="M897" s="267">
        <v>3145</v>
      </c>
      <c r="N897" s="270">
        <v>0.928477567110944</v>
      </c>
      <c r="O897" s="269">
        <v>98920</v>
      </c>
      <c r="P897" s="297">
        <v>0.9</v>
      </c>
      <c r="Q897" s="270">
        <v>0.92827868852459</v>
      </c>
      <c r="R897" s="270">
        <v>0.926809864757359</v>
      </c>
      <c r="S897" s="270">
        <v>0.92574679943101</v>
      </c>
      <c r="T897" s="298">
        <v>0.00146882376723134</v>
      </c>
      <c r="U897" s="269">
        <v>106540</v>
      </c>
      <c r="V897" s="269">
        <v>95327</v>
      </c>
      <c r="W897" s="270">
        <v>0.894753144358926</v>
      </c>
      <c r="X897" s="270">
        <v>0.898821721311475</v>
      </c>
      <c r="Y897" s="271">
        <v>0.877486077963405</v>
      </c>
      <c r="Z897" s="271">
        <v>0.894736842105263</v>
      </c>
      <c r="AA897" s="298">
        <v>0.0213356433480705</v>
      </c>
      <c r="AB897" s="267">
        <v>25106</v>
      </c>
      <c r="AC897" s="267">
        <v>22326</v>
      </c>
      <c r="AD897" s="267">
        <v>26147</v>
      </c>
      <c r="AE897" s="267">
        <v>23181</v>
      </c>
      <c r="AF897" s="271">
        <v>0.889269497331315</v>
      </c>
      <c r="AG897" s="271">
        <v>0.886564424216927</v>
      </c>
      <c r="AH897" s="298">
        <v>0.00270507311438783</v>
      </c>
    </row>
    <row r="898" spans="1:34">
      <c r="A898" s="318" t="s">
        <v>1158</v>
      </c>
      <c r="B898" s="324" t="s">
        <v>3359</v>
      </c>
      <c r="C898" s="296" t="s">
        <v>1595</v>
      </c>
      <c r="D898" s="324" t="s">
        <v>1596</v>
      </c>
      <c r="E898" s="266">
        <v>4258</v>
      </c>
      <c r="F898" s="266">
        <v>3842</v>
      </c>
      <c r="G898" s="266">
        <v>3746</v>
      </c>
      <c r="H898" s="267">
        <v>4084</v>
      </c>
      <c r="I898" s="267">
        <v>3884</v>
      </c>
      <c r="J898" s="267">
        <v>3502</v>
      </c>
      <c r="K898" s="267">
        <v>3939</v>
      </c>
      <c r="L898" s="267">
        <v>3705</v>
      </c>
      <c r="M898" s="267">
        <v>3624</v>
      </c>
      <c r="N898" s="270">
        <v>0.878374089595964</v>
      </c>
      <c r="O898" s="269">
        <v>107939</v>
      </c>
      <c r="P898" s="297">
        <v>0.9</v>
      </c>
      <c r="Q898" s="270">
        <v>0.902301550023485</v>
      </c>
      <c r="R898" s="270">
        <v>0.951028403525955</v>
      </c>
      <c r="S898" s="270">
        <v>0.940594059405941</v>
      </c>
      <c r="T898" s="298">
        <v>-0.0487268535024697</v>
      </c>
      <c r="U898" s="269">
        <v>122885</v>
      </c>
      <c r="V898" s="269">
        <v>111261</v>
      </c>
      <c r="W898" s="270">
        <v>0.905407494812223</v>
      </c>
      <c r="X898" s="270">
        <v>0.879755753875059</v>
      </c>
      <c r="Y898" s="271">
        <v>0.857492654260529</v>
      </c>
      <c r="Z898" s="271">
        <v>0.92003046458492</v>
      </c>
      <c r="AA898" s="298">
        <v>0.0222630996145298</v>
      </c>
      <c r="AB898" s="267">
        <v>28094</v>
      </c>
      <c r="AC898" s="267">
        <v>25573</v>
      </c>
      <c r="AD898" s="267">
        <v>29462</v>
      </c>
      <c r="AE898" s="267">
        <v>26962</v>
      </c>
      <c r="AF898" s="271">
        <v>0.910265537125365</v>
      </c>
      <c r="AG898" s="271">
        <v>0.915144932455366</v>
      </c>
      <c r="AH898" s="298">
        <v>-0.00487939533000137</v>
      </c>
    </row>
    <row r="899" spans="1:34">
      <c r="A899" s="318" t="s">
        <v>1158</v>
      </c>
      <c r="B899" s="324" t="s">
        <v>3359</v>
      </c>
      <c r="C899" s="296" t="s">
        <v>1597</v>
      </c>
      <c r="D899" s="324" t="s">
        <v>1598</v>
      </c>
      <c r="E899" s="266">
        <v>3332</v>
      </c>
      <c r="F899" s="266">
        <v>3214</v>
      </c>
      <c r="G899" s="266">
        <v>3027</v>
      </c>
      <c r="H899" s="267">
        <v>3449</v>
      </c>
      <c r="I899" s="267">
        <v>3288</v>
      </c>
      <c r="J899" s="267">
        <v>3111</v>
      </c>
      <c r="K899" s="267">
        <v>2990</v>
      </c>
      <c r="L899" s="267">
        <v>2921</v>
      </c>
      <c r="M899" s="267">
        <v>2795</v>
      </c>
      <c r="N899" s="270">
        <v>0.943795922262158</v>
      </c>
      <c r="O899" s="269">
        <v>89016</v>
      </c>
      <c r="P899" s="297">
        <v>0.9</v>
      </c>
      <c r="Q899" s="270">
        <v>0.964585834333733</v>
      </c>
      <c r="R899" s="270">
        <v>0.953319802841403</v>
      </c>
      <c r="S899" s="270">
        <v>0.976923076923077</v>
      </c>
      <c r="T899" s="298">
        <v>0.0112660314923302</v>
      </c>
      <c r="U899" s="269">
        <v>94317</v>
      </c>
      <c r="V899" s="269">
        <v>85456</v>
      </c>
      <c r="W899" s="270">
        <v>0.906050870998865</v>
      </c>
      <c r="X899" s="270">
        <v>0.908463385354142</v>
      </c>
      <c r="Y899" s="271">
        <v>0.902000579878226</v>
      </c>
      <c r="Z899" s="271">
        <v>0.934782608695652</v>
      </c>
      <c r="AA899" s="298">
        <v>0.00646280547591604</v>
      </c>
      <c r="AB899" s="267">
        <v>22048</v>
      </c>
      <c r="AC899" s="267">
        <v>20374</v>
      </c>
      <c r="AD899" s="267">
        <v>22756</v>
      </c>
      <c r="AE899" s="267">
        <v>20718</v>
      </c>
      <c r="AF899" s="271">
        <v>0.924074746008708</v>
      </c>
      <c r="AG899" s="271">
        <v>0.910441202320267</v>
      </c>
      <c r="AH899" s="298">
        <v>0.0136335436884412</v>
      </c>
    </row>
    <row r="900" spans="1:34">
      <c r="A900" s="318" t="s">
        <v>1158</v>
      </c>
      <c r="B900" s="324" t="s">
        <v>3359</v>
      </c>
      <c r="C900" s="296" t="s">
        <v>1599</v>
      </c>
      <c r="D900" s="324" t="s">
        <v>1600</v>
      </c>
      <c r="E900" s="266">
        <v>3986</v>
      </c>
      <c r="F900" s="266">
        <v>3834</v>
      </c>
      <c r="G900" s="266">
        <v>3625</v>
      </c>
      <c r="H900" s="267">
        <v>4172</v>
      </c>
      <c r="I900" s="267">
        <v>4050</v>
      </c>
      <c r="J900" s="267">
        <v>3760</v>
      </c>
      <c r="K900" s="267">
        <v>3737</v>
      </c>
      <c r="L900" s="267">
        <v>3703</v>
      </c>
      <c r="M900" s="267">
        <v>3442</v>
      </c>
      <c r="N900" s="270">
        <v>0.966673938653519</v>
      </c>
      <c r="O900" s="269">
        <v>110776</v>
      </c>
      <c r="P900" s="297">
        <v>0.9</v>
      </c>
      <c r="Q900" s="270">
        <v>0.961866532865028</v>
      </c>
      <c r="R900" s="270">
        <v>0.970757430488974</v>
      </c>
      <c r="S900" s="270">
        <v>0.990901792881991</v>
      </c>
      <c r="T900" s="298">
        <v>-0.00889089762394657</v>
      </c>
      <c r="U900" s="269">
        <v>114595</v>
      </c>
      <c r="V900" s="269">
        <v>105558</v>
      </c>
      <c r="W900" s="270">
        <v>0.921139665779484</v>
      </c>
      <c r="X900" s="270">
        <v>0.909433015554441</v>
      </c>
      <c r="Y900" s="271">
        <v>0.901246404602109</v>
      </c>
      <c r="Z900" s="271">
        <v>0.921059673534921</v>
      </c>
      <c r="AA900" s="298">
        <v>0.00818661095233131</v>
      </c>
      <c r="AB900" s="267">
        <v>26834</v>
      </c>
      <c r="AC900" s="267">
        <v>24637</v>
      </c>
      <c r="AD900" s="267">
        <v>27558</v>
      </c>
      <c r="AE900" s="267">
        <v>25472</v>
      </c>
      <c r="AF900" s="271">
        <v>0.918126257732727</v>
      </c>
      <c r="AG900" s="271">
        <v>0.924305101966761</v>
      </c>
      <c r="AH900" s="298">
        <v>-0.00617884423403381</v>
      </c>
    </row>
    <row r="901" spans="1:34">
      <c r="A901" s="318" t="s">
        <v>1158</v>
      </c>
      <c r="B901" s="324" t="s">
        <v>3359</v>
      </c>
      <c r="C901" s="296" t="s">
        <v>1601</v>
      </c>
      <c r="D901" s="324" t="s">
        <v>1602</v>
      </c>
      <c r="E901" s="266">
        <v>4728</v>
      </c>
      <c r="F901" s="266">
        <v>4443</v>
      </c>
      <c r="G901" s="266">
        <v>4215</v>
      </c>
      <c r="H901" s="267">
        <v>4904</v>
      </c>
      <c r="I901" s="267">
        <v>4396</v>
      </c>
      <c r="J901" s="267">
        <v>4320</v>
      </c>
      <c r="K901" s="267">
        <v>4159</v>
      </c>
      <c r="L901" s="267">
        <v>3972</v>
      </c>
      <c r="M901" s="267">
        <v>3861</v>
      </c>
      <c r="N901" s="270">
        <v>0.890884143598356</v>
      </c>
      <c r="O901" s="269">
        <v>118819</v>
      </c>
      <c r="P901" s="297">
        <v>0.9</v>
      </c>
      <c r="Q901" s="270">
        <v>0.939720812182741</v>
      </c>
      <c r="R901" s="270">
        <v>0.896411092985318</v>
      </c>
      <c r="S901" s="270">
        <v>0.955037268574176</v>
      </c>
      <c r="T901" s="298">
        <v>0.0433097191974231</v>
      </c>
      <c r="U901" s="269">
        <v>133372</v>
      </c>
      <c r="V901" s="269">
        <v>117440</v>
      </c>
      <c r="W901" s="270">
        <v>0.880544642053804</v>
      </c>
      <c r="X901" s="270">
        <v>0.891497461928934</v>
      </c>
      <c r="Y901" s="271">
        <v>0.880913539967374</v>
      </c>
      <c r="Z901" s="271">
        <v>0.928348160615533</v>
      </c>
      <c r="AA901" s="298">
        <v>0.0105839219615604</v>
      </c>
      <c r="AB901" s="267">
        <v>30767</v>
      </c>
      <c r="AC901" s="267">
        <v>26844</v>
      </c>
      <c r="AD901" s="267">
        <v>32252</v>
      </c>
      <c r="AE901" s="267">
        <v>28686</v>
      </c>
      <c r="AF901" s="271">
        <v>0.872493255761043</v>
      </c>
      <c r="AG901" s="271">
        <v>0.889433213444128</v>
      </c>
      <c r="AH901" s="298">
        <v>-0.0169399576830849</v>
      </c>
    </row>
    <row r="902" spans="1:34">
      <c r="A902" s="318" t="s">
        <v>1158</v>
      </c>
      <c r="B902" s="324" t="s">
        <v>3359</v>
      </c>
      <c r="C902" s="296" t="s">
        <v>1603</v>
      </c>
      <c r="D902" s="324" t="s">
        <v>1604</v>
      </c>
      <c r="E902" s="266">
        <v>1528</v>
      </c>
      <c r="F902" s="266">
        <v>1399</v>
      </c>
      <c r="G902" s="266">
        <v>1408</v>
      </c>
      <c r="H902" s="267">
        <v>1613</v>
      </c>
      <c r="I902" s="267">
        <v>1489</v>
      </c>
      <c r="J902" s="267">
        <v>1513</v>
      </c>
      <c r="K902" s="267">
        <v>1417</v>
      </c>
      <c r="L902" s="267">
        <v>1356</v>
      </c>
      <c r="M902" s="267">
        <v>1331</v>
      </c>
      <c r="N902" s="270">
        <v>0.935494402985075</v>
      </c>
      <c r="O902" s="269">
        <v>40114</v>
      </c>
      <c r="P902" s="297">
        <v>0.9</v>
      </c>
      <c r="Q902" s="270">
        <v>0.915575916230366</v>
      </c>
      <c r="R902" s="270">
        <v>0.923124612523249</v>
      </c>
      <c r="S902" s="270">
        <v>0.956951305575159</v>
      </c>
      <c r="T902" s="298">
        <v>-0.00754869629288213</v>
      </c>
      <c r="U902" s="269">
        <v>42880</v>
      </c>
      <c r="V902" s="269">
        <v>40130</v>
      </c>
      <c r="W902" s="270">
        <v>0.935867537313433</v>
      </c>
      <c r="X902" s="270">
        <v>0.921465968586387</v>
      </c>
      <c r="Y902" s="271">
        <v>0.938003719776813</v>
      </c>
      <c r="Z902" s="271">
        <v>0.939308398023994</v>
      </c>
      <c r="AA902" s="298">
        <v>-0.016537751190426</v>
      </c>
      <c r="AB902" s="267">
        <v>10208</v>
      </c>
      <c r="AC902" s="267">
        <v>9566</v>
      </c>
      <c r="AD902" s="267">
        <v>10430</v>
      </c>
      <c r="AE902" s="267">
        <v>9801</v>
      </c>
      <c r="AF902" s="271">
        <v>0.937108150470219</v>
      </c>
      <c r="AG902" s="271">
        <v>0.939693192713327</v>
      </c>
      <c r="AH902" s="298">
        <v>-0.00258504224310752</v>
      </c>
    </row>
    <row r="903" spans="1:34">
      <c r="A903" s="318" t="s">
        <v>1158</v>
      </c>
      <c r="B903" s="324" t="s">
        <v>3359</v>
      </c>
      <c r="C903" s="296" t="s">
        <v>1605</v>
      </c>
      <c r="D903" s="324" t="s">
        <v>1606</v>
      </c>
      <c r="E903" s="266">
        <v>1694</v>
      </c>
      <c r="F903" s="266">
        <v>1661</v>
      </c>
      <c r="G903" s="266">
        <v>1596</v>
      </c>
      <c r="H903" s="267">
        <v>1833</v>
      </c>
      <c r="I903" s="267">
        <v>1802</v>
      </c>
      <c r="J903" s="267">
        <v>1737</v>
      </c>
      <c r="K903" s="267">
        <v>1741</v>
      </c>
      <c r="L903" s="267">
        <v>1704</v>
      </c>
      <c r="M903" s="267">
        <v>1663</v>
      </c>
      <c r="N903" s="270">
        <v>0.954228196259553</v>
      </c>
      <c r="O903" s="269">
        <v>46073</v>
      </c>
      <c r="P903" s="297">
        <v>0.9</v>
      </c>
      <c r="Q903" s="270">
        <v>0.980519480519481</v>
      </c>
      <c r="R903" s="270">
        <v>0.983087834151664</v>
      </c>
      <c r="S903" s="270">
        <v>0.97874784606548</v>
      </c>
      <c r="T903" s="298">
        <v>-0.00256835363218333</v>
      </c>
      <c r="U903" s="269">
        <v>48283</v>
      </c>
      <c r="V903" s="269">
        <v>45297</v>
      </c>
      <c r="W903" s="270">
        <v>0.938156286891867</v>
      </c>
      <c r="X903" s="270">
        <v>0.942148760330578</v>
      </c>
      <c r="Y903" s="271">
        <v>0.947626841243863</v>
      </c>
      <c r="Z903" s="271">
        <v>0.955198161975876</v>
      </c>
      <c r="AA903" s="298">
        <v>-0.00547808091328406</v>
      </c>
      <c r="AB903" s="267">
        <v>12010</v>
      </c>
      <c r="AC903" s="267">
        <v>11392</v>
      </c>
      <c r="AD903" s="267">
        <v>11781</v>
      </c>
      <c r="AE903" s="267">
        <v>11137</v>
      </c>
      <c r="AF903" s="271">
        <v>0.948542880932556</v>
      </c>
      <c r="AG903" s="271">
        <v>0.945335710041592</v>
      </c>
      <c r="AH903" s="298">
        <v>0.00320717089096378</v>
      </c>
    </row>
    <row r="904" spans="1:34">
      <c r="A904" s="318" t="s">
        <v>1158</v>
      </c>
      <c r="B904" s="324" t="s">
        <v>3359</v>
      </c>
      <c r="C904" s="296" t="s">
        <v>1607</v>
      </c>
      <c r="D904" s="324" t="s">
        <v>1608</v>
      </c>
      <c r="E904" s="266">
        <v>2101</v>
      </c>
      <c r="F904" s="266">
        <v>2081</v>
      </c>
      <c r="G904" s="266">
        <v>1989</v>
      </c>
      <c r="H904" s="267">
        <v>2196</v>
      </c>
      <c r="I904" s="267">
        <v>2186</v>
      </c>
      <c r="J904" s="267">
        <v>2051</v>
      </c>
      <c r="K904" s="267">
        <v>1868</v>
      </c>
      <c r="L904" s="267">
        <v>1854</v>
      </c>
      <c r="M904" s="267">
        <v>1763</v>
      </c>
      <c r="N904" s="270">
        <v>0.991876523151909</v>
      </c>
      <c r="O904" s="269">
        <v>56166</v>
      </c>
      <c r="P904" s="297">
        <v>0.9</v>
      </c>
      <c r="Q904" s="270">
        <v>0.990480723465017</v>
      </c>
      <c r="R904" s="270">
        <v>0.995446265938069</v>
      </c>
      <c r="S904" s="270">
        <v>0.992505353319058</v>
      </c>
      <c r="T904" s="298">
        <v>-0.00496554247305248</v>
      </c>
      <c r="U904" s="269">
        <v>56626</v>
      </c>
      <c r="V904" s="269">
        <v>53455</v>
      </c>
      <c r="W904" s="270">
        <v>0.944000988945008</v>
      </c>
      <c r="X904" s="270">
        <v>0.946692051404093</v>
      </c>
      <c r="Y904" s="271">
        <v>0.933970856102004</v>
      </c>
      <c r="Z904" s="271">
        <v>0.943790149892934</v>
      </c>
      <c r="AA904" s="298">
        <v>0.0127211953020897</v>
      </c>
      <c r="AB904" s="267">
        <v>13687</v>
      </c>
      <c r="AC904" s="267">
        <v>12894</v>
      </c>
      <c r="AD904" s="267">
        <v>13681</v>
      </c>
      <c r="AE904" s="267">
        <v>12885</v>
      </c>
      <c r="AF904" s="271">
        <v>0.942061810477095</v>
      </c>
      <c r="AG904" s="271">
        <v>0.941817118631679</v>
      </c>
      <c r="AH904" s="298">
        <v>0.00024469184541609</v>
      </c>
    </row>
    <row r="905" spans="1:34">
      <c r="A905" s="318" t="s">
        <v>1158</v>
      </c>
      <c r="B905" s="324" t="s">
        <v>3359</v>
      </c>
      <c r="C905" s="296" t="s">
        <v>1609</v>
      </c>
      <c r="D905" s="324" t="s">
        <v>1610</v>
      </c>
      <c r="E905" s="266">
        <v>2221</v>
      </c>
      <c r="F905" s="266">
        <v>2171</v>
      </c>
      <c r="G905" s="266">
        <v>2078</v>
      </c>
      <c r="H905" s="267">
        <v>2314</v>
      </c>
      <c r="I905" s="267">
        <v>1973</v>
      </c>
      <c r="J905" s="267">
        <v>2154</v>
      </c>
      <c r="K905" s="267">
        <v>2119</v>
      </c>
      <c r="L905" s="267">
        <v>1783</v>
      </c>
      <c r="M905" s="267">
        <v>2008</v>
      </c>
      <c r="N905" s="270">
        <v>0.94277389652619</v>
      </c>
      <c r="O905" s="269">
        <v>58567</v>
      </c>
      <c r="P905" s="297">
        <v>0.9</v>
      </c>
      <c r="Q905" s="270">
        <v>0.977487618190005</v>
      </c>
      <c r="R905" s="270">
        <v>0.852636127917027</v>
      </c>
      <c r="S905" s="270">
        <v>0.841434638980651</v>
      </c>
      <c r="T905" s="298">
        <v>0.124851490272978</v>
      </c>
      <c r="U905" s="269">
        <v>62122</v>
      </c>
      <c r="V905" s="269">
        <v>57873</v>
      </c>
      <c r="W905" s="270">
        <v>0.931602330897267</v>
      </c>
      <c r="X905" s="270">
        <v>0.935614588023413</v>
      </c>
      <c r="Y905" s="271">
        <v>0.93085566119274</v>
      </c>
      <c r="Z905" s="271">
        <v>0.947616800377537</v>
      </c>
      <c r="AA905" s="298">
        <v>0.00475892683067303</v>
      </c>
      <c r="AB905" s="267">
        <v>15032</v>
      </c>
      <c r="AC905" s="267">
        <v>13974</v>
      </c>
      <c r="AD905" s="267">
        <v>15026</v>
      </c>
      <c r="AE905" s="267">
        <v>14071</v>
      </c>
      <c r="AF905" s="271">
        <v>0.929616817456094</v>
      </c>
      <c r="AG905" s="271">
        <v>0.936443497936909</v>
      </c>
      <c r="AH905" s="298">
        <v>-0.00682668048081569</v>
      </c>
    </row>
    <row r="906" spans="1:34">
      <c r="A906" s="318" t="s">
        <v>1158</v>
      </c>
      <c r="B906" s="324" t="s">
        <v>3359</v>
      </c>
      <c r="C906" s="296" t="s">
        <v>1611</v>
      </c>
      <c r="D906" s="324" t="s">
        <v>1612</v>
      </c>
      <c r="E906" s="266">
        <v>3059</v>
      </c>
      <c r="F906" s="266">
        <v>3022</v>
      </c>
      <c r="G906" s="266">
        <v>2851</v>
      </c>
      <c r="H906" s="267">
        <v>2686</v>
      </c>
      <c r="I906" s="267">
        <v>2641</v>
      </c>
      <c r="J906" s="267">
        <v>2560</v>
      </c>
      <c r="K906" s="267">
        <v>2579</v>
      </c>
      <c r="L906" s="267">
        <v>2541</v>
      </c>
      <c r="M906" s="267">
        <v>2454</v>
      </c>
      <c r="N906" s="270">
        <v>0.981250358145665</v>
      </c>
      <c r="O906" s="269">
        <v>85619</v>
      </c>
      <c r="P906" s="297">
        <v>0.9</v>
      </c>
      <c r="Q906" s="270">
        <v>0.987904543968617</v>
      </c>
      <c r="R906" s="270">
        <v>0.983246463142219</v>
      </c>
      <c r="S906" s="270">
        <v>0.98526560682435</v>
      </c>
      <c r="T906" s="298">
        <v>0.00465808082639829</v>
      </c>
      <c r="U906" s="269">
        <v>87255</v>
      </c>
      <c r="V906" s="269">
        <v>82132</v>
      </c>
      <c r="W906" s="270">
        <v>0.941287032261761</v>
      </c>
      <c r="X906" s="270">
        <v>0.932003922850605</v>
      </c>
      <c r="Y906" s="271">
        <v>0.953090096798213</v>
      </c>
      <c r="Z906" s="271">
        <v>0.95153160139589</v>
      </c>
      <c r="AA906" s="298">
        <v>-0.0210861739476083</v>
      </c>
      <c r="AB906" s="267">
        <v>19435</v>
      </c>
      <c r="AC906" s="267">
        <v>18364</v>
      </c>
      <c r="AD906" s="267">
        <v>21553</v>
      </c>
      <c r="AE906" s="267">
        <v>20221</v>
      </c>
      <c r="AF906" s="271">
        <v>0.944893233856445</v>
      </c>
      <c r="AG906" s="271">
        <v>0.938198858627569</v>
      </c>
      <c r="AH906" s="298">
        <v>0.00669437522887528</v>
      </c>
    </row>
    <row r="907" spans="1:34">
      <c r="A907" s="318" t="s">
        <v>1158</v>
      </c>
      <c r="B907" s="324" t="s">
        <v>3359</v>
      </c>
      <c r="C907" s="296" t="s">
        <v>1613</v>
      </c>
      <c r="D907" s="324" t="s">
        <v>1614</v>
      </c>
      <c r="E907" s="266">
        <v>1556</v>
      </c>
      <c r="F907" s="266">
        <v>1546</v>
      </c>
      <c r="G907" s="266">
        <v>1350</v>
      </c>
      <c r="H907" s="267">
        <v>1717</v>
      </c>
      <c r="I907" s="267">
        <v>1543</v>
      </c>
      <c r="J907" s="267">
        <v>1424</v>
      </c>
      <c r="K907" s="267">
        <v>1503</v>
      </c>
      <c r="L907" s="267">
        <v>1497</v>
      </c>
      <c r="M907" s="267">
        <v>1405</v>
      </c>
      <c r="N907" s="270">
        <v>0.984918194671993</v>
      </c>
      <c r="O907" s="269">
        <v>43885</v>
      </c>
      <c r="P907" s="297">
        <v>0.9</v>
      </c>
      <c r="Q907" s="270">
        <v>0.993573264781491</v>
      </c>
      <c r="R907" s="270">
        <v>0.898660454280722</v>
      </c>
      <c r="S907" s="270">
        <v>0.996007984031936</v>
      </c>
      <c r="T907" s="298">
        <v>0.0949128105007688</v>
      </c>
      <c r="U907" s="269">
        <v>44557</v>
      </c>
      <c r="V907" s="269">
        <v>41276</v>
      </c>
      <c r="W907" s="270">
        <v>0.926363983212514</v>
      </c>
      <c r="X907" s="270">
        <v>0.867609254498715</v>
      </c>
      <c r="Y907" s="271">
        <v>0.829353523587653</v>
      </c>
      <c r="Z907" s="271">
        <v>0.934797072521623</v>
      </c>
      <c r="AA907" s="298">
        <v>0.0382557309110617</v>
      </c>
      <c r="AB907" s="267">
        <v>10710</v>
      </c>
      <c r="AC907" s="267">
        <v>9719</v>
      </c>
      <c r="AD907" s="267">
        <v>11044</v>
      </c>
      <c r="AE907" s="267">
        <v>10291</v>
      </c>
      <c r="AF907" s="271">
        <v>0.907469654528478</v>
      </c>
      <c r="AG907" s="271">
        <v>0.931818181818182</v>
      </c>
      <c r="AH907" s="298">
        <v>-0.0243485272897037</v>
      </c>
    </row>
    <row r="908" spans="1:34">
      <c r="A908" s="318" t="s">
        <v>1158</v>
      </c>
      <c r="B908" s="324" t="s">
        <v>3355</v>
      </c>
      <c r="C908" s="296" t="s">
        <v>1615</v>
      </c>
      <c r="D908" s="324" t="s">
        <v>1616</v>
      </c>
      <c r="E908" s="266">
        <v>2911</v>
      </c>
      <c r="F908" s="266">
        <v>2832</v>
      </c>
      <c r="G908" s="266">
        <v>2732</v>
      </c>
      <c r="H908" s="267">
        <v>2858</v>
      </c>
      <c r="I908" s="267">
        <v>2657</v>
      </c>
      <c r="J908" s="267">
        <v>2629</v>
      </c>
      <c r="K908" s="267">
        <v>2630</v>
      </c>
      <c r="L908" s="267">
        <v>2549</v>
      </c>
      <c r="M908" s="267">
        <v>2459</v>
      </c>
      <c r="N908" s="270">
        <v>0.961029077831376</v>
      </c>
      <c r="O908" s="269">
        <v>78296</v>
      </c>
      <c r="P908" s="297">
        <v>0.9</v>
      </c>
      <c r="Q908" s="270">
        <v>0.972861559601512</v>
      </c>
      <c r="R908" s="270">
        <v>0.929671098670399</v>
      </c>
      <c r="S908" s="270">
        <v>0.969201520912548</v>
      </c>
      <c r="T908" s="298">
        <v>0.0431904609311127</v>
      </c>
      <c r="U908" s="269">
        <v>81471</v>
      </c>
      <c r="V908" s="269">
        <v>76305</v>
      </c>
      <c r="W908" s="270">
        <v>0.936590934197444</v>
      </c>
      <c r="X908" s="270">
        <v>0.938509103400893</v>
      </c>
      <c r="Y908" s="271">
        <v>0.919874037788663</v>
      </c>
      <c r="Z908" s="271">
        <v>0.934980988593156</v>
      </c>
      <c r="AA908" s="298">
        <v>0.0186350656122298</v>
      </c>
      <c r="AB908" s="267">
        <v>19317</v>
      </c>
      <c r="AC908" s="267">
        <v>18232</v>
      </c>
      <c r="AD908" s="267">
        <v>20404</v>
      </c>
      <c r="AE908" s="267">
        <v>19144</v>
      </c>
      <c r="AF908" s="271">
        <v>0.943831857948957</v>
      </c>
      <c r="AG908" s="271">
        <v>0.938247402470104</v>
      </c>
      <c r="AH908" s="298">
        <v>0.005584455478853</v>
      </c>
    </row>
    <row r="909" spans="1:34">
      <c r="A909" s="318" t="s">
        <v>1158</v>
      </c>
      <c r="B909" s="324" t="s">
        <v>3355</v>
      </c>
      <c r="C909" s="296" t="s">
        <v>1617</v>
      </c>
      <c r="D909" s="324" t="s">
        <v>1618</v>
      </c>
      <c r="E909" s="266">
        <v>3053</v>
      </c>
      <c r="F909" s="266">
        <v>2992</v>
      </c>
      <c r="G909" s="266">
        <v>2873</v>
      </c>
      <c r="H909" s="267">
        <v>2919</v>
      </c>
      <c r="I909" s="267">
        <v>2832</v>
      </c>
      <c r="J909" s="267">
        <v>2744</v>
      </c>
      <c r="K909" s="267">
        <v>2639</v>
      </c>
      <c r="L909" s="267">
        <v>2586</v>
      </c>
      <c r="M909" s="267">
        <v>2520</v>
      </c>
      <c r="N909" s="270">
        <v>0.976388090297743</v>
      </c>
      <c r="O909" s="269">
        <v>78113</v>
      </c>
      <c r="P909" s="297">
        <v>0.9</v>
      </c>
      <c r="Q909" s="270">
        <v>0.980019652800524</v>
      </c>
      <c r="R909" s="270">
        <v>0.970195272353546</v>
      </c>
      <c r="S909" s="270">
        <v>0.979916635089049</v>
      </c>
      <c r="T909" s="298">
        <v>0.00982438044697831</v>
      </c>
      <c r="U909" s="269">
        <v>80002</v>
      </c>
      <c r="V909" s="269">
        <v>75927</v>
      </c>
      <c r="W909" s="270">
        <v>0.949063773405665</v>
      </c>
      <c r="X909" s="270">
        <v>0.941041598427776</v>
      </c>
      <c r="Y909" s="271">
        <v>0.940047961630695</v>
      </c>
      <c r="Z909" s="271">
        <v>0.954907161803713</v>
      </c>
      <c r="AA909" s="298">
        <v>0.000993636797080422</v>
      </c>
      <c r="AB909" s="267">
        <v>19596</v>
      </c>
      <c r="AC909" s="267">
        <v>18569</v>
      </c>
      <c r="AD909" s="267">
        <v>19948</v>
      </c>
      <c r="AE909" s="267">
        <v>18847</v>
      </c>
      <c r="AF909" s="271">
        <v>0.947591345172484</v>
      </c>
      <c r="AG909" s="271">
        <v>0.944806496891919</v>
      </c>
      <c r="AH909" s="298">
        <v>0.00278484828056524</v>
      </c>
    </row>
    <row r="910" spans="1:34">
      <c r="A910" s="318" t="s">
        <v>1158</v>
      </c>
      <c r="B910" s="324" t="s">
        <v>3355</v>
      </c>
      <c r="C910" s="296" t="s">
        <v>1619</v>
      </c>
      <c r="D910" s="324" t="s">
        <v>1620</v>
      </c>
      <c r="E910" s="266">
        <v>3454</v>
      </c>
      <c r="F910" s="266">
        <v>3373</v>
      </c>
      <c r="G910" s="266">
        <v>3242</v>
      </c>
      <c r="H910" s="267">
        <v>3261</v>
      </c>
      <c r="I910" s="267">
        <v>3162</v>
      </c>
      <c r="J910" s="267">
        <v>3009</v>
      </c>
      <c r="K910" s="267">
        <v>3041</v>
      </c>
      <c r="L910" s="267">
        <v>2959</v>
      </c>
      <c r="M910" s="267">
        <v>2834</v>
      </c>
      <c r="N910" s="270">
        <v>0.971328419917311</v>
      </c>
      <c r="O910" s="269">
        <v>86456</v>
      </c>
      <c r="P910" s="297">
        <v>0.9</v>
      </c>
      <c r="Q910" s="270">
        <v>0.976548928778228</v>
      </c>
      <c r="R910" s="270">
        <v>0.969641214351426</v>
      </c>
      <c r="S910" s="270">
        <v>0.973035185794147</v>
      </c>
      <c r="T910" s="298">
        <v>0.00690771442680227</v>
      </c>
      <c r="U910" s="269">
        <v>89008</v>
      </c>
      <c r="V910" s="269">
        <v>82814</v>
      </c>
      <c r="W910" s="270">
        <v>0.930410749595542</v>
      </c>
      <c r="X910" s="270">
        <v>0.938621887666474</v>
      </c>
      <c r="Y910" s="271">
        <v>0.922723091076357</v>
      </c>
      <c r="Z910" s="271">
        <v>0.931930286090102</v>
      </c>
      <c r="AA910" s="298">
        <v>0.0158987965901167</v>
      </c>
      <c r="AB910" s="267">
        <v>22254</v>
      </c>
      <c r="AC910" s="267">
        <v>20799</v>
      </c>
      <c r="AD910" s="267">
        <v>21876</v>
      </c>
      <c r="AE910" s="267">
        <v>20356</v>
      </c>
      <c r="AF910" s="271">
        <v>0.934618495551362</v>
      </c>
      <c r="AG910" s="271">
        <v>0.930517462058877</v>
      </c>
      <c r="AH910" s="298">
        <v>0.00410103349248425</v>
      </c>
    </row>
    <row r="911" spans="1:34">
      <c r="A911" s="318" t="s">
        <v>1158</v>
      </c>
      <c r="B911" s="324" t="s">
        <v>3355</v>
      </c>
      <c r="C911" s="296" t="s">
        <v>1621</v>
      </c>
      <c r="D911" s="324" t="s">
        <v>1622</v>
      </c>
      <c r="E911" s="266">
        <v>3217</v>
      </c>
      <c r="F911" s="266">
        <v>3172</v>
      </c>
      <c r="G911" s="266">
        <v>3124</v>
      </c>
      <c r="H911" s="267">
        <v>3190</v>
      </c>
      <c r="I911" s="267">
        <v>3129</v>
      </c>
      <c r="J911" s="267">
        <v>3101</v>
      </c>
      <c r="K911" s="267">
        <v>2825</v>
      </c>
      <c r="L911" s="267">
        <v>2784</v>
      </c>
      <c r="M911" s="267">
        <v>2743</v>
      </c>
      <c r="N911" s="270">
        <v>0.980337148699534</v>
      </c>
      <c r="O911" s="269">
        <v>78625</v>
      </c>
      <c r="P911" s="297">
        <v>0.9</v>
      </c>
      <c r="Q911" s="270">
        <v>0.986011812247436</v>
      </c>
      <c r="R911" s="270">
        <v>0.980877742946708</v>
      </c>
      <c r="S911" s="270">
        <v>0.985486725663717</v>
      </c>
      <c r="T911" s="298">
        <v>0.00513406930072702</v>
      </c>
      <c r="U911" s="269">
        <v>80202</v>
      </c>
      <c r="V911" s="269">
        <v>77501</v>
      </c>
      <c r="W911" s="270">
        <v>0.966322535597616</v>
      </c>
      <c r="X911" s="270">
        <v>0.9710910786447</v>
      </c>
      <c r="Y911" s="271">
        <v>0.972100313479624</v>
      </c>
      <c r="Z911" s="271">
        <v>0.970973451327434</v>
      </c>
      <c r="AA911" s="298">
        <v>-0.00100923483492377</v>
      </c>
      <c r="AB911" s="267">
        <v>21104</v>
      </c>
      <c r="AC911" s="267">
        <v>20487</v>
      </c>
      <c r="AD911" s="267">
        <v>20473</v>
      </c>
      <c r="AE911" s="267">
        <v>19769</v>
      </c>
      <c r="AF911" s="271">
        <v>0.970763836239575</v>
      </c>
      <c r="AG911" s="271">
        <v>0.965613246715186</v>
      </c>
      <c r="AH911" s="298">
        <v>0.00515058952438952</v>
      </c>
    </row>
    <row r="912" spans="1:34">
      <c r="A912" s="318" t="s">
        <v>1158</v>
      </c>
      <c r="B912" s="324" t="s">
        <v>3355</v>
      </c>
      <c r="C912" s="296" t="s">
        <v>1623</v>
      </c>
      <c r="D912" s="324" t="s">
        <v>1624</v>
      </c>
      <c r="E912" s="266">
        <v>2541</v>
      </c>
      <c r="F912" s="266">
        <v>2507</v>
      </c>
      <c r="G912" s="266">
        <v>2445</v>
      </c>
      <c r="H912" s="267">
        <v>2410</v>
      </c>
      <c r="I912" s="267">
        <v>2378</v>
      </c>
      <c r="J912" s="267">
        <v>2234</v>
      </c>
      <c r="K912" s="267">
        <v>2166</v>
      </c>
      <c r="L912" s="267">
        <v>2120</v>
      </c>
      <c r="M912" s="267">
        <v>2094</v>
      </c>
      <c r="N912" s="270">
        <v>0.982651903551477</v>
      </c>
      <c r="O912" s="269">
        <v>68425</v>
      </c>
      <c r="P912" s="297">
        <v>0.9</v>
      </c>
      <c r="Q912" s="270">
        <v>0.986619441164896</v>
      </c>
      <c r="R912" s="270">
        <v>0.986721991701245</v>
      </c>
      <c r="S912" s="270">
        <v>0.97876269621422</v>
      </c>
      <c r="T912" s="298">
        <v>-0.000102550536349111</v>
      </c>
      <c r="U912" s="269">
        <v>69633</v>
      </c>
      <c r="V912" s="269">
        <v>66907</v>
      </c>
      <c r="W912" s="270">
        <v>0.960851894934873</v>
      </c>
      <c r="X912" s="270">
        <v>0.962219598583235</v>
      </c>
      <c r="Y912" s="271">
        <v>0.926970954356847</v>
      </c>
      <c r="Z912" s="271">
        <v>0.966759002770083</v>
      </c>
      <c r="AA912" s="298">
        <v>0.0352486442263884</v>
      </c>
      <c r="AB912" s="267">
        <v>16423</v>
      </c>
      <c r="AC912" s="267">
        <v>15776</v>
      </c>
      <c r="AD912" s="267">
        <v>17267</v>
      </c>
      <c r="AE912" s="267">
        <v>16542</v>
      </c>
      <c r="AF912" s="271">
        <v>0.960604030932229</v>
      </c>
      <c r="AG912" s="271">
        <v>0.958012393583136</v>
      </c>
      <c r="AH912" s="298">
        <v>0.00259163734909373</v>
      </c>
    </row>
    <row r="913" spans="1:34">
      <c r="A913" s="318" t="s">
        <v>1158</v>
      </c>
      <c r="B913" s="324" t="s">
        <v>3355</v>
      </c>
      <c r="C913" s="296" t="s">
        <v>1625</v>
      </c>
      <c r="D913" s="324" t="s">
        <v>1626</v>
      </c>
      <c r="E913" s="266">
        <v>4179</v>
      </c>
      <c r="F913" s="266">
        <v>4005</v>
      </c>
      <c r="G913" s="266">
        <v>3829</v>
      </c>
      <c r="H913" s="267">
        <v>4149</v>
      </c>
      <c r="I913" s="267">
        <v>3988</v>
      </c>
      <c r="J913" s="267">
        <v>3821</v>
      </c>
      <c r="K913" s="267">
        <v>3791</v>
      </c>
      <c r="L913" s="267">
        <v>3645</v>
      </c>
      <c r="M913" s="267">
        <v>3512</v>
      </c>
      <c r="N913" s="270">
        <v>0.954520571019497</v>
      </c>
      <c r="O913" s="269">
        <v>113335</v>
      </c>
      <c r="P913" s="297">
        <v>0.9</v>
      </c>
      <c r="Q913" s="270">
        <v>0.958363244795406</v>
      </c>
      <c r="R913" s="270">
        <v>0.96119546878766</v>
      </c>
      <c r="S913" s="270">
        <v>0.961487734107096</v>
      </c>
      <c r="T913" s="298">
        <v>-0.00283222399225413</v>
      </c>
      <c r="U913" s="269">
        <v>118735</v>
      </c>
      <c r="V913" s="269">
        <v>109822</v>
      </c>
      <c r="W913" s="270">
        <v>0.924933675832737</v>
      </c>
      <c r="X913" s="270">
        <v>0.916247906197655</v>
      </c>
      <c r="Y913" s="271">
        <v>0.920944805977344</v>
      </c>
      <c r="Z913" s="271">
        <v>0.926404642574519</v>
      </c>
      <c r="AA913" s="298">
        <v>-0.00469689977968901</v>
      </c>
      <c r="AB913" s="267">
        <v>27922</v>
      </c>
      <c r="AC913" s="267">
        <v>25833</v>
      </c>
      <c r="AD913" s="267">
        <v>29389</v>
      </c>
      <c r="AE913" s="267">
        <v>27140</v>
      </c>
      <c r="AF913" s="271">
        <v>0.925184442375188</v>
      </c>
      <c r="AG913" s="271">
        <v>0.923474769471571</v>
      </c>
      <c r="AH913" s="298">
        <v>0.00170967290361701</v>
      </c>
    </row>
    <row r="914" spans="1:34">
      <c r="A914" s="318" t="s">
        <v>1158</v>
      </c>
      <c r="B914" s="324" t="s">
        <v>3355</v>
      </c>
      <c r="C914" s="296" t="s">
        <v>1627</v>
      </c>
      <c r="D914" s="324" t="s">
        <v>1628</v>
      </c>
      <c r="E914" s="266">
        <v>3265</v>
      </c>
      <c r="F914" s="266">
        <v>3153</v>
      </c>
      <c r="G914" s="266">
        <v>3044</v>
      </c>
      <c r="H914" s="267">
        <v>3287</v>
      </c>
      <c r="I914" s="267">
        <v>3190</v>
      </c>
      <c r="J914" s="267">
        <v>3100</v>
      </c>
      <c r="K914" s="267">
        <v>2996</v>
      </c>
      <c r="L914" s="267">
        <v>2833</v>
      </c>
      <c r="M914" s="267">
        <v>2831</v>
      </c>
      <c r="N914" s="270">
        <v>0.962612131567706</v>
      </c>
      <c r="O914" s="269">
        <v>90139</v>
      </c>
      <c r="P914" s="297">
        <v>0.9</v>
      </c>
      <c r="Q914" s="270">
        <v>0.965696784073507</v>
      </c>
      <c r="R914" s="270">
        <v>0.970489808335869</v>
      </c>
      <c r="S914" s="270">
        <v>0.945594125500668</v>
      </c>
      <c r="T914" s="298">
        <v>-0.00479302426236172</v>
      </c>
      <c r="U914" s="269">
        <v>93640</v>
      </c>
      <c r="V914" s="269">
        <v>87797</v>
      </c>
      <c r="W914" s="270">
        <v>0.937601452370782</v>
      </c>
      <c r="X914" s="270">
        <v>0.932312404287902</v>
      </c>
      <c r="Y914" s="271">
        <v>0.943109218132035</v>
      </c>
      <c r="Z914" s="271">
        <v>0.944926568758344</v>
      </c>
      <c r="AA914" s="298">
        <v>-0.0107968138441333</v>
      </c>
      <c r="AB914" s="267">
        <v>21972</v>
      </c>
      <c r="AC914" s="267">
        <v>20710</v>
      </c>
      <c r="AD914" s="267">
        <v>22965</v>
      </c>
      <c r="AE914" s="267">
        <v>21569</v>
      </c>
      <c r="AF914" s="271">
        <v>0.942563262333879</v>
      </c>
      <c r="AG914" s="271">
        <v>0.939211844110603</v>
      </c>
      <c r="AH914" s="298">
        <v>0.00335141822327634</v>
      </c>
    </row>
    <row r="915" spans="1:34">
      <c r="A915" s="318" t="s">
        <v>1158</v>
      </c>
      <c r="B915" s="324" t="s">
        <v>3355</v>
      </c>
      <c r="C915" s="296" t="s">
        <v>1629</v>
      </c>
      <c r="D915" s="324" t="s">
        <v>1630</v>
      </c>
      <c r="E915" s="266">
        <v>1073</v>
      </c>
      <c r="F915" s="266">
        <v>1059</v>
      </c>
      <c r="G915" s="266">
        <v>1024</v>
      </c>
      <c r="H915" s="267">
        <v>1081</v>
      </c>
      <c r="I915" s="267">
        <v>1060</v>
      </c>
      <c r="J915" s="267">
        <v>1027</v>
      </c>
      <c r="K915" s="267">
        <v>926</v>
      </c>
      <c r="L915" s="267">
        <v>904</v>
      </c>
      <c r="M915" s="267">
        <v>880</v>
      </c>
      <c r="N915" s="270">
        <v>0.976858576521854</v>
      </c>
      <c r="O915" s="269">
        <v>29591</v>
      </c>
      <c r="P915" s="297">
        <v>0.9</v>
      </c>
      <c r="Q915" s="270">
        <v>0.98695246971109</v>
      </c>
      <c r="R915" s="270">
        <v>0.980573543015726</v>
      </c>
      <c r="S915" s="270">
        <v>0.976241900647948</v>
      </c>
      <c r="T915" s="298">
        <v>0.00637892669536422</v>
      </c>
      <c r="U915" s="269">
        <v>30292</v>
      </c>
      <c r="V915" s="269">
        <v>28787</v>
      </c>
      <c r="W915" s="270">
        <v>0.95031691535719</v>
      </c>
      <c r="X915" s="270">
        <v>0.954333643988816</v>
      </c>
      <c r="Y915" s="271">
        <v>0.95004625346901</v>
      </c>
      <c r="Z915" s="271">
        <v>0.950323974082073</v>
      </c>
      <c r="AA915" s="298">
        <v>0.0042873905198062</v>
      </c>
      <c r="AB915" s="267">
        <v>7132</v>
      </c>
      <c r="AC915" s="267">
        <v>6788</v>
      </c>
      <c r="AD915" s="267">
        <v>7454</v>
      </c>
      <c r="AE915" s="267">
        <v>7018</v>
      </c>
      <c r="AF915" s="271">
        <v>0.95176668536175</v>
      </c>
      <c r="AG915" s="271">
        <v>0.941507915213308</v>
      </c>
      <c r="AH915" s="298">
        <v>0.0102587701484416</v>
      </c>
    </row>
    <row r="916" spans="1:34">
      <c r="A916" s="318" t="s">
        <v>1158</v>
      </c>
      <c r="B916" s="324" t="s">
        <v>3355</v>
      </c>
      <c r="C916" s="296" t="s">
        <v>1631</v>
      </c>
      <c r="D916" s="324" t="s">
        <v>1632</v>
      </c>
      <c r="E916" s="266">
        <v>2416</v>
      </c>
      <c r="F916" s="266">
        <v>2376</v>
      </c>
      <c r="G916" s="266">
        <v>2330</v>
      </c>
      <c r="H916" s="267">
        <v>2411</v>
      </c>
      <c r="I916" s="267">
        <v>2383</v>
      </c>
      <c r="J916" s="267">
        <v>2354</v>
      </c>
      <c r="K916" s="267">
        <v>2020</v>
      </c>
      <c r="L916" s="267">
        <v>1996</v>
      </c>
      <c r="M916" s="267">
        <v>1961</v>
      </c>
      <c r="N916" s="270">
        <v>0.980031347017512</v>
      </c>
      <c r="O916" s="269">
        <v>65029</v>
      </c>
      <c r="P916" s="297">
        <v>0.9</v>
      </c>
      <c r="Q916" s="270">
        <v>0.983443708609272</v>
      </c>
      <c r="R916" s="270">
        <v>0.9883865615927</v>
      </c>
      <c r="S916" s="270">
        <v>0.988118811881188</v>
      </c>
      <c r="T916" s="298">
        <v>-0.00494285298342856</v>
      </c>
      <c r="U916" s="269">
        <v>66354</v>
      </c>
      <c r="V916" s="269">
        <v>64224</v>
      </c>
      <c r="W916" s="270">
        <v>0.967899448413057</v>
      </c>
      <c r="X916" s="270">
        <v>0.964403973509934</v>
      </c>
      <c r="Y916" s="271">
        <v>0.976358357527997</v>
      </c>
      <c r="Z916" s="271">
        <v>0.970792079207921</v>
      </c>
      <c r="AA916" s="298">
        <v>-0.0119543840180629</v>
      </c>
      <c r="AB916" s="267">
        <v>15827</v>
      </c>
      <c r="AC916" s="267">
        <v>15358</v>
      </c>
      <c r="AD916" s="267">
        <v>16885</v>
      </c>
      <c r="AE916" s="267">
        <v>16306</v>
      </c>
      <c r="AF916" s="271">
        <v>0.970367094206103</v>
      </c>
      <c r="AG916" s="271">
        <v>0.965709209357418</v>
      </c>
      <c r="AH916" s="298">
        <v>0.00465788484868568</v>
      </c>
    </row>
    <row r="917" spans="1:34">
      <c r="A917" s="318" t="s">
        <v>1158</v>
      </c>
      <c r="B917" s="324" t="s">
        <v>3355</v>
      </c>
      <c r="C917" s="296" t="s">
        <v>1633</v>
      </c>
      <c r="D917" s="324" t="s">
        <v>1634</v>
      </c>
      <c r="E917" s="266">
        <v>1471</v>
      </c>
      <c r="F917" s="266">
        <v>1430</v>
      </c>
      <c r="G917" s="266">
        <v>1402</v>
      </c>
      <c r="H917" s="267">
        <v>1466</v>
      </c>
      <c r="I917" s="267">
        <v>1444</v>
      </c>
      <c r="J917" s="267">
        <v>1421</v>
      </c>
      <c r="K917" s="267">
        <v>1262</v>
      </c>
      <c r="L917" s="267">
        <v>1230</v>
      </c>
      <c r="M917" s="267">
        <v>1199</v>
      </c>
      <c r="N917" s="270">
        <v>0.971422197987409</v>
      </c>
      <c r="O917" s="269">
        <v>39193</v>
      </c>
      <c r="P917" s="297">
        <v>0.9</v>
      </c>
      <c r="Q917" s="270">
        <v>0.97212780421482</v>
      </c>
      <c r="R917" s="270">
        <v>0.984993178717599</v>
      </c>
      <c r="S917" s="270">
        <v>0.974643423137876</v>
      </c>
      <c r="T917" s="298">
        <v>-0.0128653745027791</v>
      </c>
      <c r="U917" s="269">
        <v>40346</v>
      </c>
      <c r="V917" s="269">
        <v>38474</v>
      </c>
      <c r="W917" s="270">
        <v>0.953601348336886</v>
      </c>
      <c r="X917" s="270">
        <v>0.953093133922502</v>
      </c>
      <c r="Y917" s="271">
        <v>0.969304229195089</v>
      </c>
      <c r="Z917" s="271">
        <v>0.950079239302694</v>
      </c>
      <c r="AA917" s="298">
        <v>-0.0162110952725869</v>
      </c>
      <c r="AB917" s="267">
        <v>9692</v>
      </c>
      <c r="AC917" s="267">
        <v>9264</v>
      </c>
      <c r="AD917" s="267">
        <v>10259</v>
      </c>
      <c r="AE917" s="267">
        <v>9711</v>
      </c>
      <c r="AF917" s="271">
        <v>0.955839867932315</v>
      </c>
      <c r="AG917" s="271">
        <v>0.946583487669364</v>
      </c>
      <c r="AH917" s="298">
        <v>0.00925638026295184</v>
      </c>
    </row>
    <row r="918" spans="1:34">
      <c r="A918" s="318" t="s">
        <v>1158</v>
      </c>
      <c r="B918" s="324" t="s">
        <v>3355</v>
      </c>
      <c r="C918" s="296" t="s">
        <v>1635</v>
      </c>
      <c r="D918" s="324" t="s">
        <v>1636</v>
      </c>
      <c r="E918" s="266">
        <v>1494</v>
      </c>
      <c r="F918" s="266">
        <v>1484</v>
      </c>
      <c r="G918" s="266">
        <v>1430</v>
      </c>
      <c r="H918" s="267">
        <v>1432</v>
      </c>
      <c r="I918" s="267">
        <v>1428</v>
      </c>
      <c r="J918" s="267">
        <v>1392</v>
      </c>
      <c r="K918" s="267">
        <v>1365</v>
      </c>
      <c r="L918" s="267">
        <v>1355</v>
      </c>
      <c r="M918" s="267">
        <v>1314</v>
      </c>
      <c r="N918" s="270">
        <v>0.987777674505065</v>
      </c>
      <c r="O918" s="269">
        <v>42510</v>
      </c>
      <c r="P918" s="297">
        <v>0.9</v>
      </c>
      <c r="Q918" s="270">
        <v>0.99330655957162</v>
      </c>
      <c r="R918" s="270">
        <v>0.997206703910614</v>
      </c>
      <c r="S918" s="270">
        <v>0.992673992673993</v>
      </c>
      <c r="T918" s="298">
        <v>-0.00390014433899466</v>
      </c>
      <c r="U918" s="269">
        <v>43036</v>
      </c>
      <c r="V918" s="269">
        <v>41234</v>
      </c>
      <c r="W918" s="270">
        <v>0.958128078817734</v>
      </c>
      <c r="X918" s="270">
        <v>0.957161981258367</v>
      </c>
      <c r="Y918" s="271">
        <v>0.972067039106145</v>
      </c>
      <c r="Z918" s="271">
        <v>0.962637362637363</v>
      </c>
      <c r="AA918" s="298">
        <v>-0.0149050578477784</v>
      </c>
      <c r="AB918" s="267">
        <v>9928</v>
      </c>
      <c r="AC918" s="267">
        <v>9550</v>
      </c>
      <c r="AD918" s="267">
        <v>10730</v>
      </c>
      <c r="AE918" s="267">
        <v>10287</v>
      </c>
      <c r="AF918" s="271">
        <v>0.961925866236906</v>
      </c>
      <c r="AG918" s="271">
        <v>0.958713886300093</v>
      </c>
      <c r="AH918" s="298">
        <v>0.00321197993681244</v>
      </c>
    </row>
    <row r="919" spans="1:34">
      <c r="A919" s="318" t="s">
        <v>1158</v>
      </c>
      <c r="B919" s="324" t="s">
        <v>3355</v>
      </c>
      <c r="C919" s="296" t="s">
        <v>1637</v>
      </c>
      <c r="D919" s="324" t="s">
        <v>1638</v>
      </c>
      <c r="E919" s="266">
        <v>2130</v>
      </c>
      <c r="F919" s="266">
        <v>2002</v>
      </c>
      <c r="G919" s="266">
        <v>1947</v>
      </c>
      <c r="H919" s="267">
        <v>2112</v>
      </c>
      <c r="I919" s="267">
        <v>1974</v>
      </c>
      <c r="J919" s="267">
        <v>1941</v>
      </c>
      <c r="K919" s="267">
        <v>1840</v>
      </c>
      <c r="L919" s="267">
        <v>1727</v>
      </c>
      <c r="M919" s="267">
        <v>1697</v>
      </c>
      <c r="N919" s="270">
        <v>0.936808686694699</v>
      </c>
      <c r="O919" s="269">
        <v>55475</v>
      </c>
      <c r="P919" s="297">
        <v>0.9</v>
      </c>
      <c r="Q919" s="270">
        <v>0.939906103286385</v>
      </c>
      <c r="R919" s="270">
        <v>0.934659090909091</v>
      </c>
      <c r="S919" s="270">
        <v>0.938586956521739</v>
      </c>
      <c r="T919" s="298">
        <v>0.00524701237729408</v>
      </c>
      <c r="U919" s="269">
        <v>59217</v>
      </c>
      <c r="V919" s="269">
        <v>54598</v>
      </c>
      <c r="W919" s="270">
        <v>0.92199875035885</v>
      </c>
      <c r="X919" s="270">
        <v>0.914084507042254</v>
      </c>
      <c r="Y919" s="271">
        <v>0.919034090909091</v>
      </c>
      <c r="Z919" s="271">
        <v>0.922282608695652</v>
      </c>
      <c r="AA919" s="298">
        <v>-0.00494958386683741</v>
      </c>
      <c r="AB919" s="267">
        <v>13984</v>
      </c>
      <c r="AC919" s="267">
        <v>12931</v>
      </c>
      <c r="AD919" s="267">
        <v>14458</v>
      </c>
      <c r="AE919" s="267">
        <v>13257</v>
      </c>
      <c r="AF919" s="271">
        <v>0.924699656750572</v>
      </c>
      <c r="AG919" s="271">
        <v>0.916931802462305</v>
      </c>
      <c r="AH919" s="298">
        <v>0.00776785428826743</v>
      </c>
    </row>
    <row r="920" spans="1:34">
      <c r="A920" s="318" t="s">
        <v>1158</v>
      </c>
      <c r="B920" s="324" t="s">
        <v>3359</v>
      </c>
      <c r="C920" s="296" t="s">
        <v>1639</v>
      </c>
      <c r="D920" s="324" t="s">
        <v>1640</v>
      </c>
      <c r="E920" s="266">
        <v>4216</v>
      </c>
      <c r="F920" s="266">
        <v>4102</v>
      </c>
      <c r="G920" s="266">
        <v>3873</v>
      </c>
      <c r="H920" s="267">
        <v>4181</v>
      </c>
      <c r="I920" s="267">
        <v>4062</v>
      </c>
      <c r="J920" s="267">
        <v>3820</v>
      </c>
      <c r="K920" s="267">
        <v>3735</v>
      </c>
      <c r="L920" s="267">
        <v>3643</v>
      </c>
      <c r="M920" s="267">
        <v>3508</v>
      </c>
      <c r="N920" s="270">
        <v>0.977627746889065</v>
      </c>
      <c r="O920" s="269">
        <v>110775</v>
      </c>
      <c r="P920" s="297">
        <v>0.9</v>
      </c>
      <c r="Q920" s="270">
        <v>0.972960151802656</v>
      </c>
      <c r="R920" s="270">
        <v>0.971537909591007</v>
      </c>
      <c r="S920" s="270">
        <v>0.975368139223561</v>
      </c>
      <c r="T920" s="298">
        <v>0.00142224221164955</v>
      </c>
      <c r="U920" s="269">
        <v>113310</v>
      </c>
      <c r="V920" s="269">
        <v>106061</v>
      </c>
      <c r="W920" s="270">
        <v>0.936025063983761</v>
      </c>
      <c r="X920" s="270">
        <v>0.918643263757116</v>
      </c>
      <c r="Y920" s="271">
        <v>0.91365701985171</v>
      </c>
      <c r="Z920" s="271">
        <v>0.939223560910308</v>
      </c>
      <c r="AA920" s="298">
        <v>0.0049862439054057</v>
      </c>
      <c r="AB920" s="267">
        <v>27209</v>
      </c>
      <c r="AC920" s="267">
        <v>25463</v>
      </c>
      <c r="AD920" s="267">
        <v>27810</v>
      </c>
      <c r="AE920" s="267">
        <v>25960</v>
      </c>
      <c r="AF920" s="271">
        <v>0.935830056231394</v>
      </c>
      <c r="AG920" s="271">
        <v>0.933477166486875</v>
      </c>
      <c r="AH920" s="298">
        <v>0.00235288974451886</v>
      </c>
    </row>
    <row r="921" spans="1:34">
      <c r="A921" s="318" t="s">
        <v>1158</v>
      </c>
      <c r="B921" s="324" t="s">
        <v>40</v>
      </c>
      <c r="C921" s="296" t="s">
        <v>1641</v>
      </c>
      <c r="D921" s="324" t="s">
        <v>1642</v>
      </c>
      <c r="E921" s="266">
        <v>0</v>
      </c>
      <c r="F921" s="266">
        <v>0</v>
      </c>
      <c r="G921" s="266">
        <v>0</v>
      </c>
      <c r="H921" s="267">
        <v>0</v>
      </c>
      <c r="I921" s="267">
        <v>0</v>
      </c>
      <c r="J921" s="267">
        <v>0</v>
      </c>
      <c r="K921" s="267">
        <v>0</v>
      </c>
      <c r="L921" s="267">
        <v>0</v>
      </c>
      <c r="M921" s="267">
        <v>0</v>
      </c>
      <c r="N921" s="270">
        <v>0</v>
      </c>
      <c r="O921" s="269">
        <v>0</v>
      </c>
      <c r="P921" s="297">
        <v>0.9</v>
      </c>
      <c r="Q921" s="270">
        <v>0</v>
      </c>
      <c r="R921" s="270">
        <v>0</v>
      </c>
      <c r="S921" s="270">
        <v>0</v>
      </c>
      <c r="T921" s="298">
        <v>0</v>
      </c>
      <c r="U921" s="269">
        <v>0</v>
      </c>
      <c r="V921" s="269">
        <v>0</v>
      </c>
      <c r="W921" s="270">
        <v>0</v>
      </c>
      <c r="X921" s="270">
        <v>0</v>
      </c>
      <c r="Y921" s="271">
        <v>0</v>
      </c>
      <c r="Z921" s="271">
        <v>0</v>
      </c>
      <c r="AA921" s="298">
        <v>0</v>
      </c>
      <c r="AB921" s="267">
        <v>0</v>
      </c>
      <c r="AC921" s="267">
        <v>0</v>
      </c>
      <c r="AD921" s="267">
        <v>0</v>
      </c>
      <c r="AE921" s="267">
        <v>0</v>
      </c>
      <c r="AF921" s="271">
        <v>0</v>
      </c>
      <c r="AG921" s="271">
        <v>0</v>
      </c>
      <c r="AH921" s="298">
        <v>0</v>
      </c>
    </row>
    <row r="922" spans="1:34">
      <c r="A922" s="318" t="s">
        <v>1158</v>
      </c>
      <c r="B922" s="324" t="s">
        <v>3359</v>
      </c>
      <c r="C922" s="296" t="s">
        <v>1643</v>
      </c>
      <c r="D922" s="324" t="s">
        <v>1644</v>
      </c>
      <c r="E922" s="266">
        <v>1208</v>
      </c>
      <c r="F922" s="266">
        <v>1176</v>
      </c>
      <c r="G922" s="266">
        <v>1096</v>
      </c>
      <c r="H922" s="267">
        <v>1255</v>
      </c>
      <c r="I922" s="267">
        <v>1231</v>
      </c>
      <c r="J922" s="267">
        <v>1176</v>
      </c>
      <c r="K922" s="267">
        <v>1189</v>
      </c>
      <c r="L922" s="267">
        <v>1167</v>
      </c>
      <c r="M922" s="267">
        <v>1114</v>
      </c>
      <c r="N922" s="270">
        <v>0.983963213105331</v>
      </c>
      <c r="O922" s="269">
        <v>34237</v>
      </c>
      <c r="P922" s="297">
        <v>0.9</v>
      </c>
      <c r="Q922" s="270">
        <v>0.973509933774834</v>
      </c>
      <c r="R922" s="270">
        <v>0.980876494023904</v>
      </c>
      <c r="S922" s="270">
        <v>0.981497056349874</v>
      </c>
      <c r="T922" s="298">
        <v>-0.00736656024907001</v>
      </c>
      <c r="U922" s="269">
        <v>34795</v>
      </c>
      <c r="V922" s="269">
        <v>32596</v>
      </c>
      <c r="W922" s="270">
        <v>0.936801264549504</v>
      </c>
      <c r="X922" s="270">
        <v>0.907284768211921</v>
      </c>
      <c r="Y922" s="271">
        <v>0.937051792828685</v>
      </c>
      <c r="Z922" s="271">
        <v>0.936921783010934</v>
      </c>
      <c r="AA922" s="298">
        <v>-0.0297670246167647</v>
      </c>
      <c r="AB922" s="267">
        <v>8365</v>
      </c>
      <c r="AC922" s="267">
        <v>7827</v>
      </c>
      <c r="AD922" s="267">
        <v>8544</v>
      </c>
      <c r="AE922" s="267">
        <v>7960</v>
      </c>
      <c r="AF922" s="271">
        <v>0.935684399282726</v>
      </c>
      <c r="AG922" s="271">
        <v>0.931647940074906</v>
      </c>
      <c r="AH922" s="298">
        <v>0.00403645920781925</v>
      </c>
    </row>
    <row r="923" spans="1:34">
      <c r="A923" s="318" t="s">
        <v>1158</v>
      </c>
      <c r="B923" s="324" t="s">
        <v>3359</v>
      </c>
      <c r="C923" s="296" t="s">
        <v>1645</v>
      </c>
      <c r="D923" s="324" t="s">
        <v>1646</v>
      </c>
      <c r="E923" s="266">
        <v>3000</v>
      </c>
      <c r="F923" s="266">
        <v>2743</v>
      </c>
      <c r="G923" s="266">
        <v>2633</v>
      </c>
      <c r="H923" s="267">
        <v>3220</v>
      </c>
      <c r="I923" s="267">
        <v>2989</v>
      </c>
      <c r="J923" s="267">
        <v>2927</v>
      </c>
      <c r="K923" s="267">
        <v>2686</v>
      </c>
      <c r="L923" s="267">
        <v>2522</v>
      </c>
      <c r="M923" s="267">
        <v>2450</v>
      </c>
      <c r="N923" s="270">
        <v>0.920446697180048</v>
      </c>
      <c r="O923" s="269">
        <v>78631</v>
      </c>
      <c r="P923" s="297">
        <v>0.9</v>
      </c>
      <c r="Q923" s="270">
        <v>0.914333333333333</v>
      </c>
      <c r="R923" s="270">
        <v>0.928260869565217</v>
      </c>
      <c r="S923" s="270">
        <v>0.938942665673865</v>
      </c>
      <c r="T923" s="298">
        <v>-0.013927536231884</v>
      </c>
      <c r="U923" s="269">
        <v>85427</v>
      </c>
      <c r="V923" s="269">
        <v>77048</v>
      </c>
      <c r="W923" s="270">
        <v>0.901916255984642</v>
      </c>
      <c r="X923" s="270">
        <v>0.877666666666667</v>
      </c>
      <c r="Y923" s="271">
        <v>0.909006211180124</v>
      </c>
      <c r="Z923" s="271">
        <v>0.912137006701415</v>
      </c>
      <c r="AA923" s="298">
        <v>-0.0313395445134576</v>
      </c>
      <c r="AB923" s="267">
        <v>20375</v>
      </c>
      <c r="AC923" s="267">
        <v>18417</v>
      </c>
      <c r="AD923" s="267">
        <v>20802</v>
      </c>
      <c r="AE923" s="267">
        <v>18578</v>
      </c>
      <c r="AF923" s="271">
        <v>0.903901840490798</v>
      </c>
      <c r="AG923" s="271">
        <v>0.893087203153543</v>
      </c>
      <c r="AH923" s="298">
        <v>0.0108146373372546</v>
      </c>
    </row>
    <row r="924" spans="1:34">
      <c r="A924" s="318" t="s">
        <v>1158</v>
      </c>
      <c r="B924" s="324" t="s">
        <v>3354</v>
      </c>
      <c r="C924" s="296" t="s">
        <v>1647</v>
      </c>
      <c r="D924" s="324" t="s">
        <v>1648</v>
      </c>
      <c r="E924" s="266">
        <v>0</v>
      </c>
      <c r="F924" s="266">
        <v>0</v>
      </c>
      <c r="G924" s="266">
        <v>0</v>
      </c>
      <c r="H924" s="267">
        <v>0</v>
      </c>
      <c r="I924" s="267">
        <v>0</v>
      </c>
      <c r="J924" s="267">
        <v>0</v>
      </c>
      <c r="K924" s="267">
        <v>0</v>
      </c>
      <c r="L924" s="267">
        <v>0</v>
      </c>
      <c r="M924" s="267">
        <v>0</v>
      </c>
      <c r="N924" s="270">
        <v>0</v>
      </c>
      <c r="O924" s="269">
        <v>0</v>
      </c>
      <c r="P924" s="297">
        <v>0.9</v>
      </c>
      <c r="Q924" s="270">
        <v>0</v>
      </c>
      <c r="R924" s="270">
        <v>0</v>
      </c>
      <c r="S924" s="270">
        <v>0</v>
      </c>
      <c r="T924" s="298">
        <v>0</v>
      </c>
      <c r="U924" s="269">
        <v>5</v>
      </c>
      <c r="V924" s="269">
        <v>5</v>
      </c>
      <c r="W924" s="270">
        <v>1</v>
      </c>
      <c r="X924" s="270">
        <v>0</v>
      </c>
      <c r="Y924" s="271">
        <v>0</v>
      </c>
      <c r="Z924" s="271">
        <v>0</v>
      </c>
      <c r="AA924" s="298">
        <v>0</v>
      </c>
      <c r="AB924" s="267">
        <v>0</v>
      </c>
      <c r="AC924" s="267">
        <v>0</v>
      </c>
      <c r="AD924" s="267">
        <v>0</v>
      </c>
      <c r="AE924" s="267">
        <v>0</v>
      </c>
      <c r="AF924" s="271">
        <v>0</v>
      </c>
      <c r="AG924" s="271">
        <v>0</v>
      </c>
      <c r="AH924" s="298">
        <v>0</v>
      </c>
    </row>
    <row r="925" spans="1:34">
      <c r="A925" s="318" t="s">
        <v>1158</v>
      </c>
      <c r="B925" s="324" t="s">
        <v>3354</v>
      </c>
      <c r="C925" s="296" t="s">
        <v>1649</v>
      </c>
      <c r="D925" s="324" t="s">
        <v>1650</v>
      </c>
      <c r="E925" s="266">
        <v>0</v>
      </c>
      <c r="F925" s="266">
        <v>0</v>
      </c>
      <c r="G925" s="266">
        <v>0</v>
      </c>
      <c r="H925" s="267">
        <v>0</v>
      </c>
      <c r="I925" s="267">
        <v>0</v>
      </c>
      <c r="J925" s="267">
        <v>0</v>
      </c>
      <c r="K925" s="267">
        <v>0</v>
      </c>
      <c r="L925" s="267">
        <v>0</v>
      </c>
      <c r="M925" s="267">
        <v>0</v>
      </c>
      <c r="N925" s="270">
        <v>0.777777777777778</v>
      </c>
      <c r="O925" s="269">
        <v>7</v>
      </c>
      <c r="P925" s="297">
        <v>0.9</v>
      </c>
      <c r="Q925" s="270">
        <v>0</v>
      </c>
      <c r="R925" s="270">
        <v>0</v>
      </c>
      <c r="S925" s="270">
        <v>0</v>
      </c>
      <c r="T925" s="298">
        <v>0</v>
      </c>
      <c r="U925" s="269">
        <v>9</v>
      </c>
      <c r="V925" s="269">
        <v>9</v>
      </c>
      <c r="W925" s="270">
        <v>1</v>
      </c>
      <c r="X925" s="270">
        <v>0</v>
      </c>
      <c r="Y925" s="271">
        <v>0</v>
      </c>
      <c r="Z925" s="271">
        <v>0</v>
      </c>
      <c r="AA925" s="298">
        <v>0</v>
      </c>
      <c r="AB925" s="267">
        <v>1</v>
      </c>
      <c r="AC925" s="267">
        <v>1</v>
      </c>
      <c r="AD925" s="267">
        <v>1</v>
      </c>
      <c r="AE925" s="267">
        <v>1</v>
      </c>
      <c r="AF925" s="271">
        <v>1</v>
      </c>
      <c r="AG925" s="271">
        <v>1</v>
      </c>
      <c r="AH925" s="298">
        <v>0</v>
      </c>
    </row>
    <row r="926" spans="1:34">
      <c r="A926" s="318" t="s">
        <v>1158</v>
      </c>
      <c r="B926" s="324" t="s">
        <v>3357</v>
      </c>
      <c r="C926" s="296" t="s">
        <v>1651</v>
      </c>
      <c r="D926" s="324" t="s">
        <v>1652</v>
      </c>
      <c r="E926" s="266">
        <v>24</v>
      </c>
      <c r="F926" s="266">
        <v>0</v>
      </c>
      <c r="G926" s="266">
        <v>24</v>
      </c>
      <c r="H926" s="267">
        <v>24</v>
      </c>
      <c r="I926" s="267">
        <v>0</v>
      </c>
      <c r="J926" s="267">
        <v>24</v>
      </c>
      <c r="K926" s="267">
        <v>26</v>
      </c>
      <c r="L926" s="267">
        <v>0</v>
      </c>
      <c r="M926" s="267">
        <v>25</v>
      </c>
      <c r="N926" s="270">
        <v>0</v>
      </c>
      <c r="O926" s="269">
        <v>0</v>
      </c>
      <c r="P926" s="297">
        <v>0.9</v>
      </c>
      <c r="Q926" s="270">
        <v>0</v>
      </c>
      <c r="R926" s="270">
        <v>0</v>
      </c>
      <c r="S926" s="270">
        <v>0</v>
      </c>
      <c r="T926" s="298">
        <v>0</v>
      </c>
      <c r="U926" s="269">
        <v>947</v>
      </c>
      <c r="V926" s="269">
        <v>936</v>
      </c>
      <c r="W926" s="270">
        <v>0.988384371700106</v>
      </c>
      <c r="X926" s="270">
        <v>1</v>
      </c>
      <c r="Y926" s="271">
        <v>1</v>
      </c>
      <c r="Z926" s="271">
        <v>0.961538461538462</v>
      </c>
      <c r="AA926" s="298">
        <v>0</v>
      </c>
      <c r="AB926" s="267">
        <v>180</v>
      </c>
      <c r="AC926" s="267">
        <v>178</v>
      </c>
      <c r="AD926" s="267">
        <v>198</v>
      </c>
      <c r="AE926" s="267">
        <v>190</v>
      </c>
      <c r="AF926" s="271">
        <v>0.988888888888889</v>
      </c>
      <c r="AG926" s="271">
        <v>0.95959595959596</v>
      </c>
      <c r="AH926" s="298">
        <v>0.0292929292929294</v>
      </c>
    </row>
    <row r="927" spans="1:34">
      <c r="A927" s="318" t="s">
        <v>1158</v>
      </c>
      <c r="B927" s="324" t="s">
        <v>40</v>
      </c>
      <c r="C927" s="296" t="s">
        <v>1653</v>
      </c>
      <c r="D927" s="324" t="s">
        <v>1654</v>
      </c>
      <c r="E927" s="266">
        <v>0</v>
      </c>
      <c r="F927" s="266">
        <v>0</v>
      </c>
      <c r="G927" s="266">
        <v>0</v>
      </c>
      <c r="H927" s="267">
        <v>0</v>
      </c>
      <c r="I927" s="267">
        <v>0</v>
      </c>
      <c r="J927" s="267">
        <v>0</v>
      </c>
      <c r="K927" s="267">
        <v>0</v>
      </c>
      <c r="L927" s="267">
        <v>0</v>
      </c>
      <c r="M927" s="267">
        <v>0</v>
      </c>
      <c r="N927" s="270">
        <v>0</v>
      </c>
      <c r="O927" s="269">
        <v>0</v>
      </c>
      <c r="P927" s="297">
        <v>0.9</v>
      </c>
      <c r="Q927" s="270">
        <v>0</v>
      </c>
      <c r="R927" s="270">
        <v>0</v>
      </c>
      <c r="S927" s="270">
        <v>0</v>
      </c>
      <c r="T927" s="298">
        <v>0</v>
      </c>
      <c r="U927" s="269">
        <v>0</v>
      </c>
      <c r="V927" s="269">
        <v>0</v>
      </c>
      <c r="W927" s="270">
        <v>0</v>
      </c>
      <c r="X927" s="270">
        <v>0</v>
      </c>
      <c r="Y927" s="271">
        <v>0</v>
      </c>
      <c r="Z927" s="271">
        <v>0</v>
      </c>
      <c r="AA927" s="298">
        <v>0</v>
      </c>
      <c r="AB927" s="267">
        <v>0</v>
      </c>
      <c r="AC927" s="267">
        <v>0</v>
      </c>
      <c r="AD927" s="267">
        <v>0</v>
      </c>
      <c r="AE927" s="267">
        <v>0</v>
      </c>
      <c r="AF927" s="271">
        <v>0</v>
      </c>
      <c r="AG927" s="271">
        <v>0</v>
      </c>
      <c r="AH927" s="298">
        <v>0</v>
      </c>
    </row>
    <row r="928" spans="1:34">
      <c r="A928" s="318" t="s">
        <v>1158</v>
      </c>
      <c r="B928" s="324" t="s">
        <v>3357</v>
      </c>
      <c r="C928" s="296" t="s">
        <v>1655</v>
      </c>
      <c r="D928" s="324" t="s">
        <v>1656</v>
      </c>
      <c r="E928" s="266">
        <v>4</v>
      </c>
      <c r="F928" s="266">
        <v>0</v>
      </c>
      <c r="G928" s="266">
        <v>4</v>
      </c>
      <c r="H928" s="267">
        <v>1</v>
      </c>
      <c r="I928" s="267">
        <v>0</v>
      </c>
      <c r="J928" s="267">
        <v>1</v>
      </c>
      <c r="K928" s="267">
        <v>1</v>
      </c>
      <c r="L928" s="267">
        <v>0</v>
      </c>
      <c r="M928" s="267">
        <v>1</v>
      </c>
      <c r="N928" s="270">
        <v>0</v>
      </c>
      <c r="O928" s="269">
        <v>0</v>
      </c>
      <c r="P928" s="297">
        <v>0.9</v>
      </c>
      <c r="Q928" s="270">
        <v>0</v>
      </c>
      <c r="R928" s="270">
        <v>0</v>
      </c>
      <c r="S928" s="270">
        <v>0</v>
      </c>
      <c r="T928" s="298">
        <v>0</v>
      </c>
      <c r="U928" s="269">
        <v>38</v>
      </c>
      <c r="V928" s="269">
        <v>37</v>
      </c>
      <c r="W928" s="270">
        <v>0.973684210526316</v>
      </c>
      <c r="X928" s="270">
        <v>1</v>
      </c>
      <c r="Y928" s="271">
        <v>1</v>
      </c>
      <c r="Z928" s="271">
        <v>1</v>
      </c>
      <c r="AA928" s="298">
        <v>0</v>
      </c>
      <c r="AB928" s="267">
        <v>13</v>
      </c>
      <c r="AC928" s="267">
        <v>13</v>
      </c>
      <c r="AD928" s="267">
        <v>18</v>
      </c>
      <c r="AE928" s="267">
        <v>18</v>
      </c>
      <c r="AF928" s="271">
        <v>1</v>
      </c>
      <c r="AG928" s="271">
        <v>1</v>
      </c>
      <c r="AH928" s="298">
        <v>0</v>
      </c>
    </row>
    <row r="929" spans="1:34">
      <c r="A929" s="318" t="s">
        <v>1158</v>
      </c>
      <c r="B929" s="324" t="s">
        <v>3357</v>
      </c>
      <c r="C929" s="296" t="s">
        <v>1657</v>
      </c>
      <c r="D929" s="324" t="s">
        <v>1658</v>
      </c>
      <c r="E929" s="266">
        <v>0</v>
      </c>
      <c r="F929" s="266">
        <v>0</v>
      </c>
      <c r="G929" s="266">
        <v>0</v>
      </c>
      <c r="H929" s="267">
        <v>0</v>
      </c>
      <c r="I929" s="267">
        <v>0</v>
      </c>
      <c r="J929" s="267">
        <v>0</v>
      </c>
      <c r="K929" s="267">
        <v>0</v>
      </c>
      <c r="L929" s="267">
        <v>0</v>
      </c>
      <c r="M929" s="267">
        <v>0</v>
      </c>
      <c r="N929" s="270">
        <v>0</v>
      </c>
      <c r="O929" s="269">
        <v>0</v>
      </c>
      <c r="P929" s="297">
        <v>0.9</v>
      </c>
      <c r="Q929" s="270">
        <v>0</v>
      </c>
      <c r="R929" s="270">
        <v>0</v>
      </c>
      <c r="S929" s="270">
        <v>0</v>
      </c>
      <c r="T929" s="298">
        <v>0</v>
      </c>
      <c r="U929" s="269">
        <v>2</v>
      </c>
      <c r="V929" s="269">
        <v>2</v>
      </c>
      <c r="W929" s="270">
        <v>1</v>
      </c>
      <c r="X929" s="270">
        <v>0</v>
      </c>
      <c r="Y929" s="271">
        <v>0</v>
      </c>
      <c r="Z929" s="271">
        <v>0</v>
      </c>
      <c r="AA929" s="298">
        <v>0</v>
      </c>
      <c r="AB929" s="267">
        <v>0</v>
      </c>
      <c r="AC929" s="267">
        <v>0</v>
      </c>
      <c r="AD929" s="267">
        <v>1</v>
      </c>
      <c r="AE929" s="267">
        <v>1</v>
      </c>
      <c r="AF929" s="271">
        <v>0</v>
      </c>
      <c r="AG929" s="271">
        <v>1</v>
      </c>
      <c r="AH929" s="298">
        <v>-1</v>
      </c>
    </row>
    <row r="930" spans="1:34">
      <c r="A930" s="318" t="s">
        <v>1158</v>
      </c>
      <c r="B930" s="324" t="s">
        <v>3357</v>
      </c>
      <c r="C930" s="296" t="s">
        <v>1659</v>
      </c>
      <c r="D930" s="324" t="s">
        <v>1660</v>
      </c>
      <c r="E930" s="266">
        <v>0</v>
      </c>
      <c r="F930" s="266">
        <v>0</v>
      </c>
      <c r="G930" s="266">
        <v>0</v>
      </c>
      <c r="H930" s="267">
        <v>1</v>
      </c>
      <c r="I930" s="267">
        <v>0</v>
      </c>
      <c r="J930" s="267">
        <v>1</v>
      </c>
      <c r="K930" s="267">
        <v>0</v>
      </c>
      <c r="L930" s="267">
        <v>0</v>
      </c>
      <c r="M930" s="267">
        <v>0</v>
      </c>
      <c r="N930" s="270">
        <v>0</v>
      </c>
      <c r="O930" s="269">
        <v>0</v>
      </c>
      <c r="P930" s="297">
        <v>0.9</v>
      </c>
      <c r="Q930" s="270">
        <v>0</v>
      </c>
      <c r="R930" s="270">
        <v>0</v>
      </c>
      <c r="S930" s="270">
        <v>0</v>
      </c>
      <c r="T930" s="298">
        <v>0</v>
      </c>
      <c r="U930" s="269">
        <v>1</v>
      </c>
      <c r="V930" s="269">
        <v>1</v>
      </c>
      <c r="W930" s="270">
        <v>1</v>
      </c>
      <c r="X930" s="270">
        <v>0</v>
      </c>
      <c r="Y930" s="271">
        <v>1</v>
      </c>
      <c r="Z930" s="271">
        <v>0</v>
      </c>
      <c r="AA930" s="298">
        <v>-1</v>
      </c>
      <c r="AB930" s="267">
        <v>1</v>
      </c>
      <c r="AC930" s="267">
        <v>1</v>
      </c>
      <c r="AD930" s="267">
        <v>0</v>
      </c>
      <c r="AE930" s="267">
        <v>0</v>
      </c>
      <c r="AF930" s="271">
        <v>1</v>
      </c>
      <c r="AG930" s="271">
        <v>0</v>
      </c>
      <c r="AH930" s="298">
        <v>1</v>
      </c>
    </row>
    <row r="931" spans="1:34">
      <c r="A931" s="318" t="s">
        <v>1158</v>
      </c>
      <c r="B931" s="324" t="s">
        <v>3357</v>
      </c>
      <c r="C931" s="296" t="s">
        <v>1661</v>
      </c>
      <c r="D931" s="324" t="s">
        <v>1662</v>
      </c>
      <c r="E931" s="266">
        <v>16</v>
      </c>
      <c r="F931" s="266">
        <v>0</v>
      </c>
      <c r="G931" s="266">
        <v>16</v>
      </c>
      <c r="H931" s="267">
        <v>8</v>
      </c>
      <c r="I931" s="267">
        <v>0</v>
      </c>
      <c r="J931" s="267">
        <v>8</v>
      </c>
      <c r="K931" s="267">
        <v>7</v>
      </c>
      <c r="L931" s="267">
        <v>0</v>
      </c>
      <c r="M931" s="267">
        <v>7</v>
      </c>
      <c r="N931" s="270">
        <v>0</v>
      </c>
      <c r="O931" s="269">
        <v>0</v>
      </c>
      <c r="P931" s="297">
        <v>0.9</v>
      </c>
      <c r="Q931" s="270">
        <v>0</v>
      </c>
      <c r="R931" s="270">
        <v>0</v>
      </c>
      <c r="S931" s="270">
        <v>0</v>
      </c>
      <c r="T931" s="298">
        <v>0</v>
      </c>
      <c r="U931" s="269">
        <v>120</v>
      </c>
      <c r="V931" s="269">
        <v>120</v>
      </c>
      <c r="W931" s="270">
        <v>1</v>
      </c>
      <c r="X931" s="270">
        <v>1</v>
      </c>
      <c r="Y931" s="271">
        <v>1</v>
      </c>
      <c r="Z931" s="271">
        <v>1</v>
      </c>
      <c r="AA931" s="298">
        <v>0</v>
      </c>
      <c r="AB931" s="267">
        <v>64</v>
      </c>
      <c r="AC931" s="267">
        <v>64</v>
      </c>
      <c r="AD931" s="267">
        <v>34</v>
      </c>
      <c r="AE931" s="267">
        <v>34</v>
      </c>
      <c r="AF931" s="271">
        <v>1</v>
      </c>
      <c r="AG931" s="271">
        <v>1</v>
      </c>
      <c r="AH931" s="298">
        <v>0</v>
      </c>
    </row>
    <row r="932" spans="1:34">
      <c r="A932" s="318" t="s">
        <v>1158</v>
      </c>
      <c r="B932" s="324" t="s">
        <v>40</v>
      </c>
      <c r="C932" s="296" t="s">
        <v>40</v>
      </c>
      <c r="D932" s="324" t="s">
        <v>1664</v>
      </c>
      <c r="E932" s="266">
        <v>0</v>
      </c>
      <c r="F932" s="266">
        <v>0</v>
      </c>
      <c r="G932" s="266">
        <v>0</v>
      </c>
      <c r="H932" s="267">
        <v>0</v>
      </c>
      <c r="I932" s="267">
        <v>0</v>
      </c>
      <c r="J932" s="267">
        <v>0</v>
      </c>
      <c r="K932" s="267">
        <v>0</v>
      </c>
      <c r="L932" s="267">
        <v>0</v>
      </c>
      <c r="M932" s="267">
        <v>0</v>
      </c>
      <c r="N932" s="270">
        <v>0</v>
      </c>
      <c r="O932" s="269">
        <v>0</v>
      </c>
      <c r="P932" s="297">
        <v>0.9</v>
      </c>
      <c r="Q932" s="270">
        <v>0</v>
      </c>
      <c r="R932" s="270">
        <v>0</v>
      </c>
      <c r="S932" s="270">
        <v>0</v>
      </c>
      <c r="T932" s="298">
        <v>0</v>
      </c>
      <c r="U932" s="269">
        <v>0</v>
      </c>
      <c r="V932" s="269">
        <v>0</v>
      </c>
      <c r="W932" s="270">
        <v>0</v>
      </c>
      <c r="X932" s="270">
        <v>0</v>
      </c>
      <c r="Y932" s="271">
        <v>0</v>
      </c>
      <c r="Z932" s="271">
        <v>0</v>
      </c>
      <c r="AA932" s="298">
        <v>0</v>
      </c>
      <c r="AB932" s="267">
        <v>0</v>
      </c>
      <c r="AC932" s="267">
        <v>0</v>
      </c>
      <c r="AD932" s="267">
        <v>0</v>
      </c>
      <c r="AE932" s="267">
        <v>0</v>
      </c>
      <c r="AF932" s="271">
        <v>0</v>
      </c>
      <c r="AG932" s="271">
        <v>0</v>
      </c>
      <c r="AH932" s="298">
        <v>0</v>
      </c>
    </row>
    <row r="933" spans="1:34">
      <c r="A933" s="318" t="s">
        <v>1158</v>
      </c>
      <c r="B933" s="324" t="s">
        <v>40</v>
      </c>
      <c r="C933" s="296" t="s">
        <v>40</v>
      </c>
      <c r="D933" s="324" t="s">
        <v>1665</v>
      </c>
      <c r="E933" s="266">
        <v>0</v>
      </c>
      <c r="F933" s="266">
        <v>0</v>
      </c>
      <c r="G933" s="266">
        <v>0</v>
      </c>
      <c r="H933" s="267">
        <v>0</v>
      </c>
      <c r="I933" s="267">
        <v>0</v>
      </c>
      <c r="J933" s="267">
        <v>0</v>
      </c>
      <c r="K933" s="267">
        <v>0</v>
      </c>
      <c r="L933" s="267">
        <v>0</v>
      </c>
      <c r="M933" s="267">
        <v>0</v>
      </c>
      <c r="N933" s="270">
        <v>0</v>
      </c>
      <c r="O933" s="269">
        <v>0</v>
      </c>
      <c r="P933" s="297">
        <v>0.9</v>
      </c>
      <c r="Q933" s="270">
        <v>0</v>
      </c>
      <c r="R933" s="270">
        <v>0</v>
      </c>
      <c r="S933" s="270">
        <v>0</v>
      </c>
      <c r="T933" s="298">
        <v>0</v>
      </c>
      <c r="U933" s="269">
        <v>0</v>
      </c>
      <c r="V933" s="269">
        <v>0</v>
      </c>
      <c r="W933" s="270">
        <v>0</v>
      </c>
      <c r="X933" s="270">
        <v>0</v>
      </c>
      <c r="Y933" s="271">
        <v>0</v>
      </c>
      <c r="Z933" s="271">
        <v>0</v>
      </c>
      <c r="AA933" s="298">
        <v>0</v>
      </c>
      <c r="AB933" s="267">
        <v>0</v>
      </c>
      <c r="AC933" s="267">
        <v>0</v>
      </c>
      <c r="AD933" s="267">
        <v>0</v>
      </c>
      <c r="AE933" s="267">
        <v>0</v>
      </c>
      <c r="AF933" s="271">
        <v>0</v>
      </c>
      <c r="AG933" s="271">
        <v>0</v>
      </c>
      <c r="AH933" s="298">
        <v>0</v>
      </c>
    </row>
    <row r="934" spans="1:34">
      <c r="A934" s="318" t="s">
        <v>1158</v>
      </c>
      <c r="B934" s="324" t="s">
        <v>40</v>
      </c>
      <c r="C934" s="296" t="s">
        <v>40</v>
      </c>
      <c r="D934" s="324" t="s">
        <v>1666</v>
      </c>
      <c r="E934" s="266">
        <v>0</v>
      </c>
      <c r="F934" s="266">
        <v>0</v>
      </c>
      <c r="G934" s="266">
        <v>0</v>
      </c>
      <c r="H934" s="267">
        <v>0</v>
      </c>
      <c r="I934" s="267">
        <v>0</v>
      </c>
      <c r="J934" s="267">
        <v>0</v>
      </c>
      <c r="K934" s="267">
        <v>0</v>
      </c>
      <c r="L934" s="267">
        <v>0</v>
      </c>
      <c r="M934" s="267">
        <v>0</v>
      </c>
      <c r="N934" s="270">
        <v>0</v>
      </c>
      <c r="O934" s="269">
        <v>0</v>
      </c>
      <c r="P934" s="297">
        <v>0.9</v>
      </c>
      <c r="Q934" s="270">
        <v>0</v>
      </c>
      <c r="R934" s="270">
        <v>0</v>
      </c>
      <c r="S934" s="270">
        <v>0</v>
      </c>
      <c r="T934" s="298">
        <v>0</v>
      </c>
      <c r="U934" s="269">
        <v>0</v>
      </c>
      <c r="V934" s="269">
        <v>0</v>
      </c>
      <c r="W934" s="270">
        <v>0</v>
      </c>
      <c r="X934" s="270">
        <v>0</v>
      </c>
      <c r="Y934" s="271">
        <v>0</v>
      </c>
      <c r="Z934" s="271">
        <v>0</v>
      </c>
      <c r="AA934" s="298">
        <v>0</v>
      </c>
      <c r="AB934" s="267">
        <v>0</v>
      </c>
      <c r="AC934" s="267">
        <v>0</v>
      </c>
      <c r="AD934" s="267">
        <v>0</v>
      </c>
      <c r="AE934" s="267">
        <v>0</v>
      </c>
      <c r="AF934" s="271">
        <v>0</v>
      </c>
      <c r="AG934" s="271">
        <v>0</v>
      </c>
      <c r="AH934" s="298">
        <v>0</v>
      </c>
    </row>
    <row r="935" spans="1:34">
      <c r="A935" s="318" t="s">
        <v>1158</v>
      </c>
      <c r="B935" s="324" t="s">
        <v>3359</v>
      </c>
      <c r="C935" s="296" t="s">
        <v>1667</v>
      </c>
      <c r="D935" s="324" t="s">
        <v>1668</v>
      </c>
      <c r="E935" s="266">
        <v>0</v>
      </c>
      <c r="F935" s="266">
        <v>0</v>
      </c>
      <c r="G935" s="266">
        <v>0</v>
      </c>
      <c r="H935" s="267">
        <v>0</v>
      </c>
      <c r="I935" s="267">
        <v>0</v>
      </c>
      <c r="J935" s="267">
        <v>0</v>
      </c>
      <c r="K935" s="267">
        <v>0</v>
      </c>
      <c r="L935" s="267">
        <v>0</v>
      </c>
      <c r="M935" s="267">
        <v>0</v>
      </c>
      <c r="N935" s="270">
        <v>0</v>
      </c>
      <c r="O935" s="269">
        <v>0</v>
      </c>
      <c r="P935" s="297">
        <v>0.9</v>
      </c>
      <c r="Q935" s="270">
        <v>0</v>
      </c>
      <c r="R935" s="270">
        <v>0</v>
      </c>
      <c r="S935" s="270">
        <v>0</v>
      </c>
      <c r="T935" s="298">
        <v>0</v>
      </c>
      <c r="U935" s="269">
        <v>0</v>
      </c>
      <c r="V935" s="269">
        <v>0</v>
      </c>
      <c r="W935" s="270">
        <v>0</v>
      </c>
      <c r="X935" s="270">
        <v>0</v>
      </c>
      <c r="Y935" s="271">
        <v>0</v>
      </c>
      <c r="Z935" s="271">
        <v>0</v>
      </c>
      <c r="AA935" s="298">
        <v>0</v>
      </c>
      <c r="AB935" s="267">
        <v>0</v>
      </c>
      <c r="AC935" s="267">
        <v>0</v>
      </c>
      <c r="AD935" s="267">
        <v>0</v>
      </c>
      <c r="AE935" s="267">
        <v>0</v>
      </c>
      <c r="AF935" s="271">
        <v>0</v>
      </c>
      <c r="AG935" s="271">
        <v>0</v>
      </c>
      <c r="AH935" s="298">
        <v>0</v>
      </c>
    </row>
    <row r="936" spans="1:34">
      <c r="A936" s="318" t="s">
        <v>1669</v>
      </c>
      <c r="B936" s="324" t="s">
        <v>3360</v>
      </c>
      <c r="C936" s="296" t="s">
        <v>1671</v>
      </c>
      <c r="D936" s="324" t="s">
        <v>1672</v>
      </c>
      <c r="E936" s="266">
        <v>1266</v>
      </c>
      <c r="F936" s="266">
        <v>1132</v>
      </c>
      <c r="G936" s="266">
        <v>1148</v>
      </c>
      <c r="H936" s="267">
        <v>1100</v>
      </c>
      <c r="I936" s="267">
        <v>976</v>
      </c>
      <c r="J936" s="267">
        <v>1002</v>
      </c>
      <c r="K936" s="267">
        <v>1039</v>
      </c>
      <c r="L936" s="267">
        <v>932</v>
      </c>
      <c r="M936" s="267">
        <v>939</v>
      </c>
      <c r="N936" s="270">
        <v>0.914856193609329</v>
      </c>
      <c r="O936" s="269">
        <v>28087</v>
      </c>
      <c r="P936" s="297">
        <v>0.9</v>
      </c>
      <c r="Q936" s="270">
        <v>0.894154818325434</v>
      </c>
      <c r="R936" s="270">
        <v>0.887272727272727</v>
      </c>
      <c r="S936" s="270">
        <v>0.897016361886429</v>
      </c>
      <c r="T936" s="298">
        <v>0.0068820910527071</v>
      </c>
      <c r="U936" s="269">
        <v>30701</v>
      </c>
      <c r="V936" s="269">
        <v>28422</v>
      </c>
      <c r="W936" s="270">
        <v>0.925767890296733</v>
      </c>
      <c r="X936" s="270">
        <v>0.906793048973144</v>
      </c>
      <c r="Y936" s="271">
        <v>0.910909090909091</v>
      </c>
      <c r="Z936" s="271">
        <v>0.903753609239654</v>
      </c>
      <c r="AA936" s="298">
        <v>-0.00411604193594717</v>
      </c>
      <c r="AB936" s="267">
        <v>7694</v>
      </c>
      <c r="AC936" s="267">
        <v>7072</v>
      </c>
      <c r="AD936" s="267">
        <v>7365</v>
      </c>
      <c r="AE936" s="267">
        <v>6857</v>
      </c>
      <c r="AF936" s="271">
        <v>0.919157785287237</v>
      </c>
      <c r="AG936" s="271">
        <v>0.93102511880516</v>
      </c>
      <c r="AH936" s="298">
        <v>-0.0118673335179228</v>
      </c>
    </row>
    <row r="937" spans="1:34">
      <c r="A937" s="318" t="s">
        <v>1669</v>
      </c>
      <c r="B937" s="324" t="s">
        <v>3360</v>
      </c>
      <c r="C937" s="296" t="s">
        <v>1673</v>
      </c>
      <c r="D937" s="324" t="s">
        <v>1674</v>
      </c>
      <c r="E937" s="266">
        <v>4368</v>
      </c>
      <c r="F937" s="266">
        <v>3607</v>
      </c>
      <c r="G937" s="266">
        <v>3598</v>
      </c>
      <c r="H937" s="267">
        <v>3449</v>
      </c>
      <c r="I937" s="267">
        <v>3004</v>
      </c>
      <c r="J937" s="267">
        <v>2834</v>
      </c>
      <c r="K937" s="267">
        <v>3852</v>
      </c>
      <c r="L937" s="267">
        <v>3449</v>
      </c>
      <c r="M937" s="267">
        <v>3340</v>
      </c>
      <c r="N937" s="270">
        <v>0.873921967634804</v>
      </c>
      <c r="O937" s="269">
        <v>99205</v>
      </c>
      <c r="P937" s="297">
        <v>0.9</v>
      </c>
      <c r="Q937" s="270">
        <v>0.825778388278388</v>
      </c>
      <c r="R937" s="270">
        <v>0.87097709481009</v>
      </c>
      <c r="S937" s="270">
        <v>0.895379023883697</v>
      </c>
      <c r="T937" s="298">
        <v>-0.0451987065317017</v>
      </c>
      <c r="U937" s="269">
        <v>113517</v>
      </c>
      <c r="V937" s="269">
        <v>99217</v>
      </c>
      <c r="W937" s="270">
        <v>0.874027678673679</v>
      </c>
      <c r="X937" s="270">
        <v>0.823717948717949</v>
      </c>
      <c r="Y937" s="271">
        <v>0.821687445636416</v>
      </c>
      <c r="Z937" s="271">
        <v>0.867082035306334</v>
      </c>
      <c r="AA937" s="298">
        <v>0.0020305030815323</v>
      </c>
      <c r="AB937" s="267">
        <v>27217</v>
      </c>
      <c r="AC937" s="267">
        <v>23455</v>
      </c>
      <c r="AD937" s="267">
        <v>27899</v>
      </c>
      <c r="AE937" s="267">
        <v>24429</v>
      </c>
      <c r="AF937" s="271">
        <v>0.861777565492156</v>
      </c>
      <c r="AG937" s="271">
        <v>0.875622782178573</v>
      </c>
      <c r="AH937" s="298">
        <v>-0.013845216686417</v>
      </c>
    </row>
    <row r="938" spans="1:34">
      <c r="A938" s="318" t="s">
        <v>1669</v>
      </c>
      <c r="B938" s="324" t="s">
        <v>3360</v>
      </c>
      <c r="C938" s="296" t="s">
        <v>1675</v>
      </c>
      <c r="D938" s="324" t="s">
        <v>1676</v>
      </c>
      <c r="E938" s="266">
        <v>3197</v>
      </c>
      <c r="F938" s="266">
        <v>2391</v>
      </c>
      <c r="G938" s="266">
        <v>2851</v>
      </c>
      <c r="H938" s="267">
        <v>2679</v>
      </c>
      <c r="I938" s="267">
        <v>2508</v>
      </c>
      <c r="J938" s="267">
        <v>2308</v>
      </c>
      <c r="K938" s="267">
        <v>2865</v>
      </c>
      <c r="L938" s="267">
        <v>2658</v>
      </c>
      <c r="M938" s="267">
        <v>2593</v>
      </c>
      <c r="N938" s="270">
        <v>0.903765639004506</v>
      </c>
      <c r="O938" s="269">
        <v>73609</v>
      </c>
      <c r="P938" s="297">
        <v>0.9</v>
      </c>
      <c r="Q938" s="270">
        <v>0.747888645605255</v>
      </c>
      <c r="R938" s="270">
        <v>0.936170212765957</v>
      </c>
      <c r="S938" s="270">
        <v>0.927748691099476</v>
      </c>
      <c r="T938" s="298">
        <v>-0.188281567160703</v>
      </c>
      <c r="U938" s="269">
        <v>81447</v>
      </c>
      <c r="V938" s="269">
        <v>72930</v>
      </c>
      <c r="W938" s="270">
        <v>0.895428929242329</v>
      </c>
      <c r="X938" s="270">
        <v>0.891773537691586</v>
      </c>
      <c r="Y938" s="271">
        <v>0.861515490854797</v>
      </c>
      <c r="Z938" s="271">
        <v>0.905061082024433</v>
      </c>
      <c r="AA938" s="298">
        <v>0.0302580468367892</v>
      </c>
      <c r="AB938" s="267">
        <v>19846</v>
      </c>
      <c r="AC938" s="267">
        <v>17891</v>
      </c>
      <c r="AD938" s="267">
        <v>19353</v>
      </c>
      <c r="AE938" s="267">
        <v>17446</v>
      </c>
      <c r="AF938" s="271">
        <v>0.901491484430112</v>
      </c>
      <c r="AG938" s="271">
        <v>0.901462305585697</v>
      </c>
      <c r="AH938" s="298">
        <v>2.91788444145569e-5</v>
      </c>
    </row>
    <row r="939" spans="1:34">
      <c r="A939" s="318" t="s">
        <v>1669</v>
      </c>
      <c r="B939" s="324" t="s">
        <v>3360</v>
      </c>
      <c r="C939" s="296" t="s">
        <v>1677</v>
      </c>
      <c r="D939" s="324" t="s">
        <v>1678</v>
      </c>
      <c r="E939" s="266">
        <v>3225</v>
      </c>
      <c r="F939" s="266">
        <v>2909</v>
      </c>
      <c r="G939" s="266">
        <v>2987</v>
      </c>
      <c r="H939" s="267">
        <v>3204</v>
      </c>
      <c r="I939" s="267">
        <v>2964</v>
      </c>
      <c r="J939" s="267">
        <v>2944</v>
      </c>
      <c r="K939" s="267">
        <v>3389</v>
      </c>
      <c r="L939" s="267">
        <v>3174</v>
      </c>
      <c r="M939" s="267">
        <v>3184</v>
      </c>
      <c r="N939" s="270">
        <v>0.930291491767274</v>
      </c>
      <c r="O939" s="269">
        <v>71585</v>
      </c>
      <c r="P939" s="297">
        <v>0.9</v>
      </c>
      <c r="Q939" s="270">
        <v>0.902015503875969</v>
      </c>
      <c r="R939" s="270">
        <v>0.925093632958802</v>
      </c>
      <c r="S939" s="270">
        <v>0.936559457066981</v>
      </c>
      <c r="T939" s="298">
        <v>-0.0230781290828326</v>
      </c>
      <c r="U939" s="269">
        <v>76949</v>
      </c>
      <c r="V939" s="269">
        <v>71032</v>
      </c>
      <c r="W939" s="270">
        <v>0.923104913644102</v>
      </c>
      <c r="X939" s="270">
        <v>0.926201550387597</v>
      </c>
      <c r="Y939" s="271">
        <v>0.918851435705368</v>
      </c>
      <c r="Z939" s="271">
        <v>0.939510179994099</v>
      </c>
      <c r="AA939" s="298">
        <v>0.00735011468222857</v>
      </c>
      <c r="AB939" s="267">
        <v>21833</v>
      </c>
      <c r="AC939" s="267">
        <v>20242</v>
      </c>
      <c r="AD939" s="267">
        <v>18446</v>
      </c>
      <c r="AE939" s="267">
        <v>17007</v>
      </c>
      <c r="AF939" s="271">
        <v>0.927128658452801</v>
      </c>
      <c r="AG939" s="271">
        <v>0.921988506993386</v>
      </c>
      <c r="AH939" s="298">
        <v>0.00514015145941471</v>
      </c>
    </row>
    <row r="940" spans="1:34">
      <c r="A940" s="318" t="s">
        <v>1669</v>
      </c>
      <c r="B940" s="324" t="s">
        <v>3360</v>
      </c>
      <c r="C940" s="296" t="s">
        <v>1679</v>
      </c>
      <c r="D940" s="324" t="s">
        <v>1680</v>
      </c>
      <c r="E940" s="266">
        <v>2584</v>
      </c>
      <c r="F940" s="266">
        <v>2420</v>
      </c>
      <c r="G940" s="266">
        <v>2355</v>
      </c>
      <c r="H940" s="267">
        <v>2367</v>
      </c>
      <c r="I940" s="267">
        <v>2223</v>
      </c>
      <c r="J940" s="267">
        <v>2183</v>
      </c>
      <c r="K940" s="267">
        <v>2500</v>
      </c>
      <c r="L940" s="267">
        <v>2408</v>
      </c>
      <c r="M940" s="267">
        <v>2330</v>
      </c>
      <c r="N940" s="270">
        <v>0.961279064936504</v>
      </c>
      <c r="O940" s="269">
        <v>69413</v>
      </c>
      <c r="P940" s="297">
        <v>0.9</v>
      </c>
      <c r="Q940" s="270">
        <v>0.936532507739938</v>
      </c>
      <c r="R940" s="270">
        <v>0.939163498098859</v>
      </c>
      <c r="S940" s="270">
        <v>0.9632</v>
      </c>
      <c r="T940" s="298">
        <v>-0.00263099035892123</v>
      </c>
      <c r="U940" s="269">
        <v>72209</v>
      </c>
      <c r="V940" s="269">
        <v>67362</v>
      </c>
      <c r="W940" s="270">
        <v>0.932875403343074</v>
      </c>
      <c r="X940" s="270">
        <v>0.911377708978328</v>
      </c>
      <c r="Y940" s="271">
        <v>0.922264469792987</v>
      </c>
      <c r="Z940" s="271">
        <v>0.932</v>
      </c>
      <c r="AA940" s="298">
        <v>-0.0108867608146588</v>
      </c>
      <c r="AB940" s="267">
        <v>17348</v>
      </c>
      <c r="AC940" s="267">
        <v>16138</v>
      </c>
      <c r="AD940" s="267">
        <v>16754</v>
      </c>
      <c r="AE940" s="267">
        <v>15905</v>
      </c>
      <c r="AF940" s="271">
        <v>0.930251325801245</v>
      </c>
      <c r="AG940" s="271">
        <v>0.949325534200788</v>
      </c>
      <c r="AH940" s="298">
        <v>-0.0190742083995428</v>
      </c>
    </row>
    <row r="941" spans="1:34">
      <c r="A941" s="318" t="s">
        <v>1669</v>
      </c>
      <c r="B941" s="324" t="s">
        <v>3360</v>
      </c>
      <c r="C941" s="296" t="s">
        <v>1681</v>
      </c>
      <c r="D941" s="324" t="s">
        <v>1682</v>
      </c>
      <c r="E941" s="266">
        <v>0</v>
      </c>
      <c r="F941" s="266">
        <v>0</v>
      </c>
      <c r="G941" s="266">
        <v>0</v>
      </c>
      <c r="H941" s="267">
        <v>0</v>
      </c>
      <c r="I941" s="267">
        <v>0</v>
      </c>
      <c r="J941" s="267">
        <v>0</v>
      </c>
      <c r="K941" s="267">
        <v>0</v>
      </c>
      <c r="L941" s="267">
        <v>0</v>
      </c>
      <c r="M941" s="267">
        <v>0</v>
      </c>
      <c r="N941" s="270">
        <v>0</v>
      </c>
      <c r="O941" s="269">
        <v>0</v>
      </c>
      <c r="P941" s="297">
        <v>0.9</v>
      </c>
      <c r="Q941" s="270">
        <v>0</v>
      </c>
      <c r="R941" s="270">
        <v>0</v>
      </c>
      <c r="S941" s="270">
        <v>0</v>
      </c>
      <c r="T941" s="298">
        <v>0</v>
      </c>
      <c r="U941" s="269">
        <v>8</v>
      </c>
      <c r="V941" s="269">
        <v>8</v>
      </c>
      <c r="W941" s="270">
        <v>1</v>
      </c>
      <c r="X941" s="270">
        <v>0</v>
      </c>
      <c r="Y941" s="271">
        <v>0</v>
      </c>
      <c r="Z941" s="271">
        <v>0</v>
      </c>
      <c r="AA941" s="298">
        <v>0</v>
      </c>
      <c r="AB941" s="267">
        <v>2</v>
      </c>
      <c r="AC941" s="267">
        <v>2</v>
      </c>
      <c r="AD941" s="267">
        <v>2</v>
      </c>
      <c r="AE941" s="267">
        <v>2</v>
      </c>
      <c r="AF941" s="271">
        <v>1</v>
      </c>
      <c r="AG941" s="271">
        <v>1</v>
      </c>
      <c r="AH941" s="298">
        <v>0</v>
      </c>
    </row>
    <row r="942" spans="1:34">
      <c r="A942" s="318" t="s">
        <v>1669</v>
      </c>
      <c r="B942" s="324" t="s">
        <v>3360</v>
      </c>
      <c r="C942" s="296" t="s">
        <v>1683</v>
      </c>
      <c r="D942" s="324" t="s">
        <v>1684</v>
      </c>
      <c r="E942" s="266">
        <v>3604</v>
      </c>
      <c r="F942" s="266">
        <v>2997</v>
      </c>
      <c r="G942" s="266">
        <v>3153</v>
      </c>
      <c r="H942" s="267">
        <v>3270</v>
      </c>
      <c r="I942" s="267">
        <v>2769</v>
      </c>
      <c r="J942" s="267">
        <v>2651</v>
      </c>
      <c r="K942" s="267">
        <v>3311</v>
      </c>
      <c r="L942" s="267">
        <v>2888</v>
      </c>
      <c r="M942" s="267">
        <v>2830</v>
      </c>
      <c r="N942" s="270">
        <v>0.862154258942889</v>
      </c>
      <c r="O942" s="269">
        <v>82259</v>
      </c>
      <c r="P942" s="297">
        <v>0.9</v>
      </c>
      <c r="Q942" s="270">
        <v>0.83157602663707</v>
      </c>
      <c r="R942" s="270">
        <v>0.846788990825688</v>
      </c>
      <c r="S942" s="270">
        <v>0.872244035034733</v>
      </c>
      <c r="T942" s="298">
        <v>-0.0152129641886181</v>
      </c>
      <c r="U942" s="269">
        <v>95411</v>
      </c>
      <c r="V942" s="269">
        <v>84622</v>
      </c>
      <c r="W942" s="270">
        <v>0.88692079529614</v>
      </c>
      <c r="X942" s="270">
        <v>0.874861265260821</v>
      </c>
      <c r="Y942" s="271">
        <v>0.810703363914373</v>
      </c>
      <c r="Z942" s="271">
        <v>0.854726668680157</v>
      </c>
      <c r="AA942" s="298">
        <v>0.0641579013464482</v>
      </c>
      <c r="AB942" s="267">
        <v>22981</v>
      </c>
      <c r="AC942" s="267">
        <v>20275</v>
      </c>
      <c r="AD942" s="267">
        <v>22277</v>
      </c>
      <c r="AE942" s="267">
        <v>19760</v>
      </c>
      <c r="AF942" s="271">
        <v>0.882250554806144</v>
      </c>
      <c r="AG942" s="271">
        <v>0.887013511693675</v>
      </c>
      <c r="AH942" s="298">
        <v>-0.00476295688753081</v>
      </c>
    </row>
    <row r="943" spans="1:34">
      <c r="A943" s="318" t="s">
        <v>1669</v>
      </c>
      <c r="B943" s="324" t="s">
        <v>3360</v>
      </c>
      <c r="C943" s="296" t="s">
        <v>1685</v>
      </c>
      <c r="D943" s="324" t="s">
        <v>1686</v>
      </c>
      <c r="E943" s="266">
        <v>0</v>
      </c>
      <c r="F943" s="266">
        <v>0</v>
      </c>
      <c r="G943" s="266">
        <v>0</v>
      </c>
      <c r="H943" s="267">
        <v>0</v>
      </c>
      <c r="I943" s="267">
        <v>0</v>
      </c>
      <c r="J943" s="267">
        <v>0</v>
      </c>
      <c r="K943" s="267">
        <v>0</v>
      </c>
      <c r="L943" s="267">
        <v>0</v>
      </c>
      <c r="M943" s="267">
        <v>0</v>
      </c>
      <c r="N943" s="270">
        <v>0</v>
      </c>
      <c r="O943" s="269">
        <v>0</v>
      </c>
      <c r="P943" s="297">
        <v>0.9</v>
      </c>
      <c r="Q943" s="270">
        <v>0</v>
      </c>
      <c r="R943" s="270">
        <v>0</v>
      </c>
      <c r="S943" s="270">
        <v>0</v>
      </c>
      <c r="T943" s="298">
        <v>0</v>
      </c>
      <c r="U943" s="269">
        <v>1</v>
      </c>
      <c r="V943" s="269">
        <v>1</v>
      </c>
      <c r="W943" s="270">
        <v>1</v>
      </c>
      <c r="X943" s="270">
        <v>0</v>
      </c>
      <c r="Y943" s="271">
        <v>0</v>
      </c>
      <c r="Z943" s="271">
        <v>0</v>
      </c>
      <c r="AA943" s="298">
        <v>0</v>
      </c>
      <c r="AB943" s="267">
        <v>0</v>
      </c>
      <c r="AC943" s="267">
        <v>0</v>
      </c>
      <c r="AD943" s="267">
        <v>0</v>
      </c>
      <c r="AE943" s="267">
        <v>0</v>
      </c>
      <c r="AF943" s="271">
        <v>0</v>
      </c>
      <c r="AG943" s="271">
        <v>0</v>
      </c>
      <c r="AH943" s="298">
        <v>0</v>
      </c>
    </row>
    <row r="944" spans="1:34">
      <c r="A944" s="318" t="s">
        <v>1669</v>
      </c>
      <c r="B944" s="324" t="s">
        <v>3360</v>
      </c>
      <c r="C944" s="296" t="s">
        <v>1687</v>
      </c>
      <c r="D944" s="324" t="s">
        <v>1688</v>
      </c>
      <c r="E944" s="266">
        <v>1766</v>
      </c>
      <c r="F944" s="266">
        <v>1505</v>
      </c>
      <c r="G944" s="266">
        <v>1653</v>
      </c>
      <c r="H944" s="267">
        <v>1648</v>
      </c>
      <c r="I944" s="267">
        <v>1432</v>
      </c>
      <c r="J944" s="267">
        <v>1484</v>
      </c>
      <c r="K944" s="267">
        <v>1514</v>
      </c>
      <c r="L944" s="267">
        <v>1374</v>
      </c>
      <c r="M944" s="267">
        <v>1407</v>
      </c>
      <c r="N944" s="270">
        <v>0.885602526826615</v>
      </c>
      <c r="O944" s="269">
        <v>42338</v>
      </c>
      <c r="P944" s="297">
        <v>0.9</v>
      </c>
      <c r="Q944" s="270">
        <v>0.852208380520951</v>
      </c>
      <c r="R944" s="270">
        <v>0.868932038834951</v>
      </c>
      <c r="S944" s="270">
        <v>0.907529722589168</v>
      </c>
      <c r="T944" s="298">
        <v>-0.0167236583140001</v>
      </c>
      <c r="U944" s="269">
        <v>47807</v>
      </c>
      <c r="V944" s="269">
        <v>44724</v>
      </c>
      <c r="W944" s="270">
        <v>0.935511535967536</v>
      </c>
      <c r="X944" s="270">
        <v>0.936013590033975</v>
      </c>
      <c r="Y944" s="271">
        <v>0.900485436893204</v>
      </c>
      <c r="Z944" s="271">
        <v>0.929326287978864</v>
      </c>
      <c r="AA944" s="298">
        <v>0.0355281531407712</v>
      </c>
      <c r="AB944" s="267">
        <v>11747</v>
      </c>
      <c r="AC944" s="267">
        <v>10975</v>
      </c>
      <c r="AD944" s="267">
        <v>11821</v>
      </c>
      <c r="AE944" s="267">
        <v>11120</v>
      </c>
      <c r="AF944" s="271">
        <v>0.934281093045033</v>
      </c>
      <c r="AG944" s="271">
        <v>0.940698756450385</v>
      </c>
      <c r="AH944" s="298">
        <v>-0.0064176634053521</v>
      </c>
    </row>
    <row r="945" spans="1:34">
      <c r="A945" s="318" t="s">
        <v>1669</v>
      </c>
      <c r="B945" s="324" t="s">
        <v>3361</v>
      </c>
      <c r="C945" s="296" t="s">
        <v>1689</v>
      </c>
      <c r="D945" s="324" t="s">
        <v>1690</v>
      </c>
      <c r="E945" s="266">
        <v>0</v>
      </c>
      <c r="F945" s="266">
        <v>0</v>
      </c>
      <c r="G945" s="266">
        <v>0</v>
      </c>
      <c r="H945" s="267">
        <v>0</v>
      </c>
      <c r="I945" s="267">
        <v>0</v>
      </c>
      <c r="J945" s="267">
        <v>0</v>
      </c>
      <c r="K945" s="267">
        <v>0</v>
      </c>
      <c r="L945" s="267">
        <v>0</v>
      </c>
      <c r="M945" s="267">
        <v>0</v>
      </c>
      <c r="N945" s="270">
        <v>0</v>
      </c>
      <c r="O945" s="269">
        <v>0</v>
      </c>
      <c r="P945" s="297">
        <v>0.9</v>
      </c>
      <c r="Q945" s="270">
        <v>0</v>
      </c>
      <c r="R945" s="270">
        <v>0</v>
      </c>
      <c r="S945" s="270">
        <v>0</v>
      </c>
      <c r="T945" s="298">
        <v>0</v>
      </c>
      <c r="U945" s="269">
        <v>1</v>
      </c>
      <c r="V945" s="269">
        <v>0</v>
      </c>
      <c r="W945" s="270">
        <v>0</v>
      </c>
      <c r="X945" s="270">
        <v>0</v>
      </c>
      <c r="Y945" s="271">
        <v>0</v>
      </c>
      <c r="Z945" s="271">
        <v>0</v>
      </c>
      <c r="AA945" s="298">
        <v>0</v>
      </c>
      <c r="AB945" s="267">
        <v>0</v>
      </c>
      <c r="AC945" s="267">
        <v>0</v>
      </c>
      <c r="AD945" s="267">
        <v>1</v>
      </c>
      <c r="AE945" s="267">
        <v>0</v>
      </c>
      <c r="AF945" s="271">
        <v>0</v>
      </c>
      <c r="AG945" s="271">
        <v>0</v>
      </c>
      <c r="AH945" s="298">
        <v>0</v>
      </c>
    </row>
    <row r="946" spans="1:34">
      <c r="A946" s="318" t="s">
        <v>1669</v>
      </c>
      <c r="B946" s="324" t="s">
        <v>3361</v>
      </c>
      <c r="C946" s="296" t="s">
        <v>1691</v>
      </c>
      <c r="D946" s="324" t="s">
        <v>1692</v>
      </c>
      <c r="E946" s="266">
        <v>2536</v>
      </c>
      <c r="F946" s="266">
        <v>2391</v>
      </c>
      <c r="G946" s="266">
        <v>2164</v>
      </c>
      <c r="H946" s="267">
        <v>4009</v>
      </c>
      <c r="I946" s="267">
        <v>3331</v>
      </c>
      <c r="J946" s="267">
        <v>3216</v>
      </c>
      <c r="K946" s="267">
        <v>2093</v>
      </c>
      <c r="L946" s="267">
        <v>1995</v>
      </c>
      <c r="M946" s="267">
        <v>1938</v>
      </c>
      <c r="N946" s="270">
        <v>0.924724948764966</v>
      </c>
      <c r="O946" s="269">
        <v>68585</v>
      </c>
      <c r="P946" s="297">
        <v>0.9</v>
      </c>
      <c r="Q946" s="270">
        <v>0.94282334384858</v>
      </c>
      <c r="R946" s="270">
        <v>0.830880518832627</v>
      </c>
      <c r="S946" s="270">
        <v>0.953177257525084</v>
      </c>
      <c r="T946" s="298">
        <v>0.111942825015954</v>
      </c>
      <c r="U946" s="269">
        <v>74168</v>
      </c>
      <c r="V946" s="269">
        <v>62386</v>
      </c>
      <c r="W946" s="270">
        <v>0.8411444288642</v>
      </c>
      <c r="X946" s="270">
        <v>0.853312302839117</v>
      </c>
      <c r="Y946" s="271">
        <v>0.802195061112497</v>
      </c>
      <c r="Z946" s="271">
        <v>0.925943621595795</v>
      </c>
      <c r="AA946" s="298">
        <v>0.0511172417266199</v>
      </c>
      <c r="AB946" s="267">
        <v>17328</v>
      </c>
      <c r="AC946" s="267">
        <v>15030</v>
      </c>
      <c r="AD946" s="267">
        <v>16161</v>
      </c>
      <c r="AE946" s="267">
        <v>13761</v>
      </c>
      <c r="AF946" s="271">
        <v>0.867382271468144</v>
      </c>
      <c r="AG946" s="271">
        <v>0.851494338221645</v>
      </c>
      <c r="AH946" s="298">
        <v>0.0158879332464994</v>
      </c>
    </row>
    <row r="947" spans="1:34">
      <c r="A947" s="318" t="s">
        <v>1669</v>
      </c>
      <c r="B947" s="324" t="s">
        <v>3361</v>
      </c>
      <c r="C947" s="296" t="s">
        <v>1693</v>
      </c>
      <c r="D947" s="324" t="s">
        <v>1694</v>
      </c>
      <c r="E947" s="266">
        <v>2726</v>
      </c>
      <c r="F947" s="266">
        <v>2618</v>
      </c>
      <c r="G947" s="266">
        <v>2481</v>
      </c>
      <c r="H947" s="267">
        <v>2794</v>
      </c>
      <c r="I947" s="267">
        <v>2621</v>
      </c>
      <c r="J947" s="267">
        <v>2403</v>
      </c>
      <c r="K947" s="267">
        <v>2770</v>
      </c>
      <c r="L947" s="267">
        <v>2716</v>
      </c>
      <c r="M947" s="267">
        <v>2584</v>
      </c>
      <c r="N947" s="270">
        <v>0.977824858757062</v>
      </c>
      <c r="O947" s="269">
        <v>83076</v>
      </c>
      <c r="P947" s="297">
        <v>0.9</v>
      </c>
      <c r="Q947" s="270">
        <v>0.960381511371974</v>
      </c>
      <c r="R947" s="270">
        <v>0.938081603435934</v>
      </c>
      <c r="S947" s="270">
        <v>0.980505415162455</v>
      </c>
      <c r="T947" s="298">
        <v>0.0222999079360394</v>
      </c>
      <c r="U947" s="269">
        <v>84960</v>
      </c>
      <c r="V947" s="269">
        <v>79221</v>
      </c>
      <c r="W947" s="270">
        <v>0.932450564971751</v>
      </c>
      <c r="X947" s="270">
        <v>0.910124724871607</v>
      </c>
      <c r="Y947" s="271">
        <v>0.860057265569077</v>
      </c>
      <c r="Z947" s="271">
        <v>0.932851985559567</v>
      </c>
      <c r="AA947" s="298">
        <v>0.0500674593025302</v>
      </c>
      <c r="AB947" s="267">
        <v>19654</v>
      </c>
      <c r="AC947" s="267">
        <v>18122</v>
      </c>
      <c r="AD947" s="267">
        <v>20873</v>
      </c>
      <c r="AE947" s="267">
        <v>19358</v>
      </c>
      <c r="AF947" s="271">
        <v>0.922051490790679</v>
      </c>
      <c r="AG947" s="271">
        <v>0.927418195755282</v>
      </c>
      <c r="AH947" s="298">
        <v>-0.00536670496460323</v>
      </c>
    </row>
    <row r="948" spans="1:34">
      <c r="A948" s="318" t="s">
        <v>1669</v>
      </c>
      <c r="B948" s="324" t="s">
        <v>3361</v>
      </c>
      <c r="C948" s="296" t="s">
        <v>1695</v>
      </c>
      <c r="D948" s="324" t="s">
        <v>1695</v>
      </c>
      <c r="E948" s="266">
        <v>1733</v>
      </c>
      <c r="F948" s="266">
        <v>1648</v>
      </c>
      <c r="G948" s="266">
        <v>1605</v>
      </c>
      <c r="H948" s="267">
        <v>1956</v>
      </c>
      <c r="I948" s="267">
        <v>1800</v>
      </c>
      <c r="J948" s="267">
        <v>1758</v>
      </c>
      <c r="K948" s="267">
        <v>1730</v>
      </c>
      <c r="L948" s="267">
        <v>1624</v>
      </c>
      <c r="M948" s="267">
        <v>1625</v>
      </c>
      <c r="N948" s="270">
        <v>0.957257112888423</v>
      </c>
      <c r="O948" s="269">
        <v>51107</v>
      </c>
      <c r="P948" s="297">
        <v>0.9</v>
      </c>
      <c r="Q948" s="270">
        <v>0.950952106174264</v>
      </c>
      <c r="R948" s="270">
        <v>0.920245398773006</v>
      </c>
      <c r="S948" s="270">
        <v>0.938728323699422</v>
      </c>
      <c r="T948" s="298">
        <v>0.0307067074012581</v>
      </c>
      <c r="U948" s="269">
        <v>53389</v>
      </c>
      <c r="V948" s="269">
        <v>48884</v>
      </c>
      <c r="W948" s="270">
        <v>0.915619322332316</v>
      </c>
      <c r="X948" s="270">
        <v>0.926139642238892</v>
      </c>
      <c r="Y948" s="271">
        <v>0.898773006134969</v>
      </c>
      <c r="Z948" s="271">
        <v>0.939306358381503</v>
      </c>
      <c r="AA948" s="298">
        <v>0.0273666361039228</v>
      </c>
      <c r="AB948" s="267">
        <v>12665</v>
      </c>
      <c r="AC948" s="267">
        <v>11715</v>
      </c>
      <c r="AD948" s="267">
        <v>13408</v>
      </c>
      <c r="AE948" s="267">
        <v>12271</v>
      </c>
      <c r="AF948" s="271">
        <v>0.9249901302803</v>
      </c>
      <c r="AG948" s="271">
        <v>0.915199880668258</v>
      </c>
      <c r="AH948" s="298">
        <v>0.00979024961204233</v>
      </c>
    </row>
    <row r="949" spans="1:34">
      <c r="A949" s="318" t="s">
        <v>1669</v>
      </c>
      <c r="B949" s="324" t="s">
        <v>3361</v>
      </c>
      <c r="C949" s="296" t="s">
        <v>1696</v>
      </c>
      <c r="D949" s="324" t="s">
        <v>1697</v>
      </c>
      <c r="E949" s="266">
        <v>2845</v>
      </c>
      <c r="F949" s="266">
        <v>2808</v>
      </c>
      <c r="G949" s="266">
        <v>2711</v>
      </c>
      <c r="H949" s="267">
        <v>3087</v>
      </c>
      <c r="I949" s="267">
        <v>2992</v>
      </c>
      <c r="J949" s="267">
        <v>2875</v>
      </c>
      <c r="K949" s="267">
        <v>3098</v>
      </c>
      <c r="L949" s="267">
        <v>3007</v>
      </c>
      <c r="M949" s="267">
        <v>2963</v>
      </c>
      <c r="N949" s="270">
        <v>0.983491229715787</v>
      </c>
      <c r="O949" s="269">
        <v>94365</v>
      </c>
      <c r="P949" s="297">
        <v>0.9</v>
      </c>
      <c r="Q949" s="270">
        <v>0.986994727592267</v>
      </c>
      <c r="R949" s="270">
        <v>0.969225785552316</v>
      </c>
      <c r="S949" s="270">
        <v>0.97062621045836</v>
      </c>
      <c r="T949" s="298">
        <v>0.0177689420399509</v>
      </c>
      <c r="U949" s="269">
        <v>95949</v>
      </c>
      <c r="V949" s="269">
        <v>91965</v>
      </c>
      <c r="W949" s="270">
        <v>0.958477941406372</v>
      </c>
      <c r="X949" s="270">
        <v>0.952899824253076</v>
      </c>
      <c r="Y949" s="271">
        <v>0.931324910916748</v>
      </c>
      <c r="Z949" s="271">
        <v>0.956423499031633</v>
      </c>
      <c r="AA949" s="298">
        <v>0.021574913336328</v>
      </c>
      <c r="AB949" s="267">
        <v>21709</v>
      </c>
      <c r="AC949" s="267">
        <v>20615</v>
      </c>
      <c r="AD949" s="267">
        <v>22997</v>
      </c>
      <c r="AE949" s="267">
        <v>22050</v>
      </c>
      <c r="AF949" s="271">
        <v>0.949606154129624</v>
      </c>
      <c r="AG949" s="271">
        <v>0.958820715745532</v>
      </c>
      <c r="AH949" s="298">
        <v>-0.00921456161590839</v>
      </c>
    </row>
    <row r="950" spans="1:34">
      <c r="A950" s="318" t="s">
        <v>1669</v>
      </c>
      <c r="B950" s="324" t="s">
        <v>3361</v>
      </c>
      <c r="C950" s="296" t="s">
        <v>1698</v>
      </c>
      <c r="D950" s="324" t="s">
        <v>1698</v>
      </c>
      <c r="E950" s="266">
        <v>1237</v>
      </c>
      <c r="F950" s="266">
        <v>1099</v>
      </c>
      <c r="G950" s="266">
        <v>1052</v>
      </c>
      <c r="H950" s="267">
        <v>1462</v>
      </c>
      <c r="I950" s="267">
        <v>1404</v>
      </c>
      <c r="J950" s="267">
        <v>1335</v>
      </c>
      <c r="K950" s="267">
        <v>1330</v>
      </c>
      <c r="L950" s="267">
        <v>1165</v>
      </c>
      <c r="M950" s="267">
        <v>1057</v>
      </c>
      <c r="N950" s="270">
        <v>0.942247817028349</v>
      </c>
      <c r="O950" s="269">
        <v>40250</v>
      </c>
      <c r="P950" s="297">
        <v>0.9</v>
      </c>
      <c r="Q950" s="270">
        <v>0.888439773645918</v>
      </c>
      <c r="R950" s="270">
        <v>0.960328317373461</v>
      </c>
      <c r="S950" s="270">
        <v>0.87593984962406</v>
      </c>
      <c r="T950" s="298">
        <v>-0.0718885437275435</v>
      </c>
      <c r="U950" s="269">
        <v>42717</v>
      </c>
      <c r="V950" s="269">
        <v>39056</v>
      </c>
      <c r="W950" s="270">
        <v>0.914296415946813</v>
      </c>
      <c r="X950" s="270">
        <v>0.850444624090542</v>
      </c>
      <c r="Y950" s="271">
        <v>0.913132694938441</v>
      </c>
      <c r="Z950" s="271">
        <v>0.794736842105263</v>
      </c>
      <c r="AA950" s="298">
        <v>-0.0626880708478988</v>
      </c>
      <c r="AB950" s="267">
        <v>9690</v>
      </c>
      <c r="AC950" s="267">
        <v>8570</v>
      </c>
      <c r="AD950" s="267">
        <v>10238</v>
      </c>
      <c r="AE950" s="267">
        <v>9340</v>
      </c>
      <c r="AF950" s="271">
        <v>0.884416924664603</v>
      </c>
      <c r="AG950" s="271">
        <v>0.912287556163313</v>
      </c>
      <c r="AH950" s="298">
        <v>-0.0278706314987105</v>
      </c>
    </row>
    <row r="951" spans="1:34">
      <c r="A951" s="318" t="s">
        <v>1669</v>
      </c>
      <c r="B951" s="324" t="s">
        <v>3361</v>
      </c>
      <c r="C951" s="296" t="s">
        <v>1699</v>
      </c>
      <c r="D951" s="324" t="s">
        <v>1700</v>
      </c>
      <c r="E951" s="266">
        <v>2113</v>
      </c>
      <c r="F951" s="266">
        <v>2022</v>
      </c>
      <c r="G951" s="266">
        <v>1679</v>
      </c>
      <c r="H951" s="267">
        <v>2005</v>
      </c>
      <c r="I951" s="267">
        <v>1810</v>
      </c>
      <c r="J951" s="267">
        <v>1681</v>
      </c>
      <c r="K951" s="267">
        <v>2093</v>
      </c>
      <c r="L951" s="267">
        <v>1975</v>
      </c>
      <c r="M951" s="267">
        <v>1766</v>
      </c>
      <c r="N951" s="270">
        <v>0.946367357806104</v>
      </c>
      <c r="O951" s="269">
        <v>56871</v>
      </c>
      <c r="P951" s="297">
        <v>0.9</v>
      </c>
      <c r="Q951" s="270">
        <v>0.956933270231898</v>
      </c>
      <c r="R951" s="270">
        <v>0.902743142144638</v>
      </c>
      <c r="S951" s="270">
        <v>0.943621595795509</v>
      </c>
      <c r="T951" s="298">
        <v>0.0541901280872594</v>
      </c>
      <c r="U951" s="269">
        <v>60094</v>
      </c>
      <c r="V951" s="269">
        <v>51238</v>
      </c>
      <c r="W951" s="270">
        <v>0.852630878290678</v>
      </c>
      <c r="X951" s="270">
        <v>0.79460482725982</v>
      </c>
      <c r="Y951" s="271">
        <v>0.838403990024938</v>
      </c>
      <c r="Z951" s="271">
        <v>0.843764930721452</v>
      </c>
      <c r="AA951" s="298">
        <v>-0.0437991627651175</v>
      </c>
      <c r="AB951" s="267">
        <v>14043</v>
      </c>
      <c r="AC951" s="267">
        <v>12033</v>
      </c>
      <c r="AD951" s="267">
        <v>14226</v>
      </c>
      <c r="AE951" s="267">
        <v>12374</v>
      </c>
      <c r="AF951" s="271">
        <v>0.856868190557573</v>
      </c>
      <c r="AG951" s="271">
        <v>0.869815830170111</v>
      </c>
      <c r="AH951" s="298">
        <v>-0.012947639612538</v>
      </c>
    </row>
    <row r="952" spans="1:34">
      <c r="A952" s="318" t="s">
        <v>1669</v>
      </c>
      <c r="B952" s="324" t="s">
        <v>3361</v>
      </c>
      <c r="C952" s="296" t="s">
        <v>1701</v>
      </c>
      <c r="D952" s="324" t="s">
        <v>1702</v>
      </c>
      <c r="E952" s="266">
        <v>3270</v>
      </c>
      <c r="F952" s="266">
        <v>3195</v>
      </c>
      <c r="G952" s="266">
        <v>2912</v>
      </c>
      <c r="H952" s="267">
        <v>3288</v>
      </c>
      <c r="I952" s="267">
        <v>3107</v>
      </c>
      <c r="J952" s="267">
        <v>2880</v>
      </c>
      <c r="K952" s="267">
        <v>3309</v>
      </c>
      <c r="L952" s="267">
        <v>3208</v>
      </c>
      <c r="M952" s="267">
        <v>2938</v>
      </c>
      <c r="N952" s="270">
        <v>0.969264512355608</v>
      </c>
      <c r="O952" s="269">
        <v>99432</v>
      </c>
      <c r="P952" s="297">
        <v>0.9</v>
      </c>
      <c r="Q952" s="270">
        <v>0.977064220183486</v>
      </c>
      <c r="R952" s="270">
        <v>0.944951338199513</v>
      </c>
      <c r="S952" s="270">
        <v>0.969477183439105</v>
      </c>
      <c r="T952" s="298">
        <v>0.0321128819839729</v>
      </c>
      <c r="U952" s="269">
        <v>102585</v>
      </c>
      <c r="V952" s="269">
        <v>93877</v>
      </c>
      <c r="W952" s="270">
        <v>0.9151142954623</v>
      </c>
      <c r="X952" s="270">
        <v>0.890519877675841</v>
      </c>
      <c r="Y952" s="271">
        <v>0.875912408759124</v>
      </c>
      <c r="Z952" s="271">
        <v>0.887881535207011</v>
      </c>
      <c r="AA952" s="298">
        <v>0.0146074689167168</v>
      </c>
      <c r="AB952" s="267">
        <v>22919</v>
      </c>
      <c r="AC952" s="267">
        <v>20907</v>
      </c>
      <c r="AD952" s="267">
        <v>24244</v>
      </c>
      <c r="AE952" s="267">
        <v>22393</v>
      </c>
      <c r="AF952" s="271">
        <v>0.912212574719665</v>
      </c>
      <c r="AG952" s="271">
        <v>0.923651212671176</v>
      </c>
      <c r="AH952" s="298">
        <v>-0.0114386379515115</v>
      </c>
    </row>
    <row r="953" spans="1:34">
      <c r="A953" s="318" t="s">
        <v>1669</v>
      </c>
      <c r="B953" s="324" t="s">
        <v>3361</v>
      </c>
      <c r="C953" s="296" t="s">
        <v>1703</v>
      </c>
      <c r="D953" s="324" t="s">
        <v>1704</v>
      </c>
      <c r="E953" s="266">
        <v>2629</v>
      </c>
      <c r="F953" s="266">
        <v>2618</v>
      </c>
      <c r="G953" s="266">
        <v>2395</v>
      </c>
      <c r="H953" s="267">
        <v>3027</v>
      </c>
      <c r="I953" s="267">
        <v>3001</v>
      </c>
      <c r="J953" s="267">
        <v>2844</v>
      </c>
      <c r="K953" s="267">
        <v>2752</v>
      </c>
      <c r="L953" s="267">
        <v>2683</v>
      </c>
      <c r="M953" s="267">
        <v>2567</v>
      </c>
      <c r="N953" s="270">
        <v>0.991036231702112</v>
      </c>
      <c r="O953" s="269">
        <v>78940</v>
      </c>
      <c r="P953" s="297">
        <v>0.9</v>
      </c>
      <c r="Q953" s="270">
        <v>0.99581589958159</v>
      </c>
      <c r="R953" s="270">
        <v>0.991410637594978</v>
      </c>
      <c r="S953" s="270">
        <v>0.974927325581395</v>
      </c>
      <c r="T953" s="298">
        <v>0.00440526198661151</v>
      </c>
      <c r="U953" s="269">
        <v>79654</v>
      </c>
      <c r="V953" s="269">
        <v>73851</v>
      </c>
      <c r="W953" s="270">
        <v>0.927147412559319</v>
      </c>
      <c r="X953" s="270">
        <v>0.910992772917459</v>
      </c>
      <c r="Y953" s="271">
        <v>0.939544103072349</v>
      </c>
      <c r="Z953" s="271">
        <v>0.932776162790698</v>
      </c>
      <c r="AA953" s="298">
        <v>-0.0285513301548898</v>
      </c>
      <c r="AB953" s="267">
        <v>19397</v>
      </c>
      <c r="AC953" s="267">
        <v>17861</v>
      </c>
      <c r="AD953" s="267">
        <v>19498</v>
      </c>
      <c r="AE953" s="267">
        <v>18028</v>
      </c>
      <c r="AF953" s="271">
        <v>0.920812496777852</v>
      </c>
      <c r="AG953" s="271">
        <v>0.924607652066879</v>
      </c>
      <c r="AH953" s="298">
        <v>-0.00379515528902641</v>
      </c>
    </row>
    <row r="954" spans="1:34">
      <c r="A954" s="318" t="s">
        <v>1669</v>
      </c>
      <c r="B954" s="324" t="s">
        <v>3361</v>
      </c>
      <c r="C954" s="296" t="s">
        <v>1705</v>
      </c>
      <c r="D954" s="324" t="s">
        <v>1706</v>
      </c>
      <c r="E954" s="266">
        <v>404</v>
      </c>
      <c r="F954" s="266">
        <v>393</v>
      </c>
      <c r="G954" s="266">
        <v>368</v>
      </c>
      <c r="H954" s="267">
        <v>436</v>
      </c>
      <c r="I954" s="267">
        <v>426</v>
      </c>
      <c r="J954" s="267">
        <v>366</v>
      </c>
      <c r="K954" s="267">
        <v>439</v>
      </c>
      <c r="L954" s="267">
        <v>421</v>
      </c>
      <c r="M954" s="267">
        <v>404</v>
      </c>
      <c r="N954" s="270">
        <v>0.967860828541943</v>
      </c>
      <c r="O954" s="269">
        <v>13130</v>
      </c>
      <c r="P954" s="297">
        <v>0.9</v>
      </c>
      <c r="Q954" s="270">
        <v>0.972772277227723</v>
      </c>
      <c r="R954" s="270">
        <v>0.977064220183486</v>
      </c>
      <c r="S954" s="270">
        <v>0.958997722095672</v>
      </c>
      <c r="T954" s="298">
        <v>-0.00429194295576352</v>
      </c>
      <c r="U954" s="269">
        <v>13566</v>
      </c>
      <c r="V954" s="269">
        <v>12166</v>
      </c>
      <c r="W954" s="270">
        <v>0.896800825593395</v>
      </c>
      <c r="X954" s="270">
        <v>0.910891089108911</v>
      </c>
      <c r="Y954" s="271">
        <v>0.839449541284404</v>
      </c>
      <c r="Z954" s="271">
        <v>0.920273348519362</v>
      </c>
      <c r="AA954" s="298">
        <v>0.0714415478245073</v>
      </c>
      <c r="AB954" s="267">
        <v>3056</v>
      </c>
      <c r="AC954" s="267">
        <v>2762</v>
      </c>
      <c r="AD954" s="267">
        <v>3197</v>
      </c>
      <c r="AE954" s="267">
        <v>2830</v>
      </c>
      <c r="AF954" s="271">
        <v>0.903795811518325</v>
      </c>
      <c r="AG954" s="271">
        <v>0.885204879574601</v>
      </c>
      <c r="AH954" s="298">
        <v>0.0185909319437234</v>
      </c>
    </row>
    <row r="955" spans="1:34">
      <c r="A955" s="318" t="s">
        <v>1669</v>
      </c>
      <c r="B955" s="324" t="s">
        <v>3361</v>
      </c>
      <c r="C955" s="296" t="s">
        <v>1707</v>
      </c>
      <c r="D955" s="324" t="s">
        <v>1708</v>
      </c>
      <c r="E955" s="266">
        <v>2535</v>
      </c>
      <c r="F955" s="266">
        <v>2395</v>
      </c>
      <c r="G955" s="266">
        <v>2286</v>
      </c>
      <c r="H955" s="267">
        <v>2771</v>
      </c>
      <c r="I955" s="267">
        <v>2509</v>
      </c>
      <c r="J955" s="267">
        <v>2521</v>
      </c>
      <c r="K955" s="267">
        <v>2759</v>
      </c>
      <c r="L955" s="267">
        <v>2620</v>
      </c>
      <c r="M955" s="267">
        <v>2529</v>
      </c>
      <c r="N955" s="270">
        <v>0.957636212867665</v>
      </c>
      <c r="O955" s="269">
        <v>78530</v>
      </c>
      <c r="P955" s="297">
        <v>0.9</v>
      </c>
      <c r="Q955" s="270">
        <v>0.944773175542406</v>
      </c>
      <c r="R955" s="270">
        <v>0.90544929628293</v>
      </c>
      <c r="S955" s="270">
        <v>0.949619427328742</v>
      </c>
      <c r="T955" s="298">
        <v>0.039323879259476</v>
      </c>
      <c r="U955" s="269">
        <v>82004</v>
      </c>
      <c r="V955" s="269">
        <v>75012</v>
      </c>
      <c r="W955" s="270">
        <v>0.914735866543095</v>
      </c>
      <c r="X955" s="270">
        <v>0.901775147928994</v>
      </c>
      <c r="Y955" s="271">
        <v>0.909779862865392</v>
      </c>
      <c r="Z955" s="271">
        <v>0.916636462486408</v>
      </c>
      <c r="AA955" s="298">
        <v>-0.00800471493639754</v>
      </c>
      <c r="AB955" s="267">
        <v>19055</v>
      </c>
      <c r="AC955" s="267">
        <v>17392</v>
      </c>
      <c r="AD955" s="267">
        <v>19589</v>
      </c>
      <c r="AE955" s="267">
        <v>18103</v>
      </c>
      <c r="AF955" s="271">
        <v>0.912726318551561</v>
      </c>
      <c r="AG955" s="271">
        <v>0.924141099596712</v>
      </c>
      <c r="AH955" s="298">
        <v>-0.0114147810451511</v>
      </c>
    </row>
    <row r="956" spans="1:34">
      <c r="A956" s="318" t="s">
        <v>1669</v>
      </c>
      <c r="B956" s="324" t="s">
        <v>3361</v>
      </c>
      <c r="C956" s="296" t="s">
        <v>1709</v>
      </c>
      <c r="D956" s="324" t="s">
        <v>1709</v>
      </c>
      <c r="E956" s="266">
        <v>1688</v>
      </c>
      <c r="F956" s="266">
        <v>1570</v>
      </c>
      <c r="G956" s="266">
        <v>1353</v>
      </c>
      <c r="H956" s="267">
        <v>1732</v>
      </c>
      <c r="I956" s="267">
        <v>1642</v>
      </c>
      <c r="J956" s="267">
        <v>1477</v>
      </c>
      <c r="K956" s="267">
        <v>1709</v>
      </c>
      <c r="L956" s="267">
        <v>1595</v>
      </c>
      <c r="M956" s="267">
        <v>1450</v>
      </c>
      <c r="N956" s="270">
        <v>0.943244922527281</v>
      </c>
      <c r="O956" s="269">
        <v>48579</v>
      </c>
      <c r="P956" s="297">
        <v>0.9</v>
      </c>
      <c r="Q956" s="270">
        <v>0.930094786729858</v>
      </c>
      <c r="R956" s="270">
        <v>0.948036951501155</v>
      </c>
      <c r="S956" s="270">
        <v>0.933294324166179</v>
      </c>
      <c r="T956" s="298">
        <v>-0.017942164771297</v>
      </c>
      <c r="U956" s="269">
        <v>51502</v>
      </c>
      <c r="V956" s="269">
        <v>44593</v>
      </c>
      <c r="W956" s="270">
        <v>0.865849869907965</v>
      </c>
      <c r="X956" s="270">
        <v>0.80154028436019</v>
      </c>
      <c r="Y956" s="271">
        <v>0.852771362586605</v>
      </c>
      <c r="Z956" s="271">
        <v>0.848449385605617</v>
      </c>
      <c r="AA956" s="298">
        <v>-0.0512310782264156</v>
      </c>
      <c r="AB956" s="267">
        <v>12093</v>
      </c>
      <c r="AC956" s="267">
        <v>10320</v>
      </c>
      <c r="AD956" s="267">
        <v>12439</v>
      </c>
      <c r="AE956" s="267">
        <v>10580</v>
      </c>
      <c r="AF956" s="271">
        <v>0.853386256512032</v>
      </c>
      <c r="AG956" s="271">
        <v>0.850550687354289</v>
      </c>
      <c r="AH956" s="298">
        <v>0.00283556915774275</v>
      </c>
    </row>
    <row r="957" spans="1:34">
      <c r="A957" s="318" t="s">
        <v>1669</v>
      </c>
      <c r="B957" s="324" t="s">
        <v>3362</v>
      </c>
      <c r="C957" s="296" t="s">
        <v>1710</v>
      </c>
      <c r="D957" s="324" t="s">
        <v>1711</v>
      </c>
      <c r="E957" s="266">
        <v>5706</v>
      </c>
      <c r="F957" s="266">
        <v>5238</v>
      </c>
      <c r="G957" s="266">
        <v>4976</v>
      </c>
      <c r="H957" s="267">
        <v>5919</v>
      </c>
      <c r="I957" s="267">
        <v>5422</v>
      </c>
      <c r="J957" s="267">
        <v>5051</v>
      </c>
      <c r="K957" s="267">
        <v>5360</v>
      </c>
      <c r="L957" s="267">
        <v>5085</v>
      </c>
      <c r="M957" s="267">
        <v>4754</v>
      </c>
      <c r="N957" s="270">
        <v>0.928788349793156</v>
      </c>
      <c r="O957" s="269">
        <v>155364</v>
      </c>
      <c r="P957" s="297">
        <v>0.9</v>
      </c>
      <c r="Q957" s="270">
        <v>0.917981072555205</v>
      </c>
      <c r="R957" s="270">
        <v>0.916033113701639</v>
      </c>
      <c r="S957" s="270">
        <v>0.948694029850746</v>
      </c>
      <c r="T957" s="298">
        <v>0.00194795885356625</v>
      </c>
      <c r="U957" s="269">
        <v>167276</v>
      </c>
      <c r="V957" s="269">
        <v>144962</v>
      </c>
      <c r="W957" s="270">
        <v>0.866603696884191</v>
      </c>
      <c r="X957" s="270">
        <v>0.872064493515598</v>
      </c>
      <c r="Y957" s="271">
        <v>0.853353607028214</v>
      </c>
      <c r="Z957" s="271">
        <v>0.886940298507463</v>
      </c>
      <c r="AA957" s="298">
        <v>0.0187108864873834</v>
      </c>
      <c r="AB957" s="267">
        <v>39338</v>
      </c>
      <c r="AC957" s="267">
        <v>34514</v>
      </c>
      <c r="AD957" s="267">
        <v>40214</v>
      </c>
      <c r="AE957" s="267">
        <v>35115</v>
      </c>
      <c r="AF957" s="271">
        <v>0.8773704814683</v>
      </c>
      <c r="AG957" s="271">
        <v>0.873203362013229</v>
      </c>
      <c r="AH957" s="298">
        <v>0.00416711945507109</v>
      </c>
    </row>
    <row r="958" spans="1:34">
      <c r="A958" s="318" t="s">
        <v>1669</v>
      </c>
      <c r="B958" s="324" t="s">
        <v>3362</v>
      </c>
      <c r="C958" s="296" t="s">
        <v>1712</v>
      </c>
      <c r="D958" s="324" t="s">
        <v>1713</v>
      </c>
      <c r="E958" s="266">
        <v>3856</v>
      </c>
      <c r="F958" s="266">
        <v>3787</v>
      </c>
      <c r="G958" s="266">
        <v>3637</v>
      </c>
      <c r="H958" s="267">
        <v>4240</v>
      </c>
      <c r="I958" s="267">
        <v>4175</v>
      </c>
      <c r="J958" s="267">
        <v>4010</v>
      </c>
      <c r="K958" s="267">
        <v>3823</v>
      </c>
      <c r="L958" s="267">
        <v>3760</v>
      </c>
      <c r="M958" s="267">
        <v>3614</v>
      </c>
      <c r="N958" s="270">
        <v>0.981140498652291</v>
      </c>
      <c r="O958" s="269">
        <v>116481</v>
      </c>
      <c r="P958" s="297">
        <v>0.9</v>
      </c>
      <c r="Q958" s="270">
        <v>0.982105809128631</v>
      </c>
      <c r="R958" s="270">
        <v>0.984669811320755</v>
      </c>
      <c r="S958" s="270">
        <v>0.983520795187026</v>
      </c>
      <c r="T958" s="298">
        <v>-0.00256400219212405</v>
      </c>
      <c r="U958" s="269">
        <v>118720</v>
      </c>
      <c r="V958" s="269">
        <v>111251</v>
      </c>
      <c r="W958" s="270">
        <v>0.937087264150943</v>
      </c>
      <c r="X958" s="270">
        <v>0.943205394190871</v>
      </c>
      <c r="Y958" s="271">
        <v>0.945754716981132</v>
      </c>
      <c r="Z958" s="271">
        <v>0.945330891969657</v>
      </c>
      <c r="AA958" s="298">
        <v>-0.00254932279026077</v>
      </c>
      <c r="AB958" s="267">
        <v>28024</v>
      </c>
      <c r="AC958" s="267">
        <v>26494</v>
      </c>
      <c r="AD958" s="267">
        <v>28761</v>
      </c>
      <c r="AE958" s="267">
        <v>27105</v>
      </c>
      <c r="AF958" s="271">
        <v>0.945403939480445</v>
      </c>
      <c r="AG958" s="271">
        <v>0.942422029832064</v>
      </c>
      <c r="AH958" s="298">
        <v>0.00298190964838108</v>
      </c>
    </row>
    <row r="959" spans="1:34">
      <c r="A959" s="318" t="s">
        <v>1669</v>
      </c>
      <c r="B959" s="324" t="s">
        <v>3362</v>
      </c>
      <c r="C959" s="296" t="s">
        <v>1714</v>
      </c>
      <c r="D959" s="324" t="s">
        <v>1715</v>
      </c>
      <c r="E959" s="266">
        <v>3259</v>
      </c>
      <c r="F959" s="266">
        <v>3048</v>
      </c>
      <c r="G959" s="266">
        <v>2999</v>
      </c>
      <c r="H959" s="267">
        <v>3455</v>
      </c>
      <c r="I959" s="267">
        <v>3183</v>
      </c>
      <c r="J959" s="267">
        <v>3125</v>
      </c>
      <c r="K959" s="267">
        <v>3130</v>
      </c>
      <c r="L959" s="267">
        <v>2907</v>
      </c>
      <c r="M959" s="267">
        <v>2761</v>
      </c>
      <c r="N959" s="270">
        <v>0.944660297239915</v>
      </c>
      <c r="O959" s="269">
        <v>88987</v>
      </c>
      <c r="P959" s="297">
        <v>0.9</v>
      </c>
      <c r="Q959" s="270">
        <v>0.935256213562442</v>
      </c>
      <c r="R959" s="270">
        <v>0.921273516642547</v>
      </c>
      <c r="S959" s="270">
        <v>0.928753993610224</v>
      </c>
      <c r="T959" s="298">
        <v>0.0139826969198954</v>
      </c>
      <c r="U959" s="269">
        <v>94200</v>
      </c>
      <c r="V959" s="269">
        <v>85778</v>
      </c>
      <c r="W959" s="270">
        <v>0.910594479830149</v>
      </c>
      <c r="X959" s="270">
        <v>0.920220926664621</v>
      </c>
      <c r="Y959" s="271">
        <v>0.904486251808972</v>
      </c>
      <c r="Z959" s="271">
        <v>0.882108626198083</v>
      </c>
      <c r="AA959" s="298">
        <v>0.0157346748556486</v>
      </c>
      <c r="AB959" s="267">
        <v>22836</v>
      </c>
      <c r="AC959" s="267">
        <v>20758</v>
      </c>
      <c r="AD959" s="267">
        <v>22543</v>
      </c>
      <c r="AE959" s="267">
        <v>20733</v>
      </c>
      <c r="AF959" s="271">
        <v>0.909003328078473</v>
      </c>
      <c r="AG959" s="271">
        <v>0.919709000576676</v>
      </c>
      <c r="AH959" s="298">
        <v>-0.0107056724982031</v>
      </c>
    </row>
    <row r="960" spans="1:34">
      <c r="A960" s="318" t="s">
        <v>1669</v>
      </c>
      <c r="B960" s="324" t="s">
        <v>3362</v>
      </c>
      <c r="C960" s="296" t="s">
        <v>1716</v>
      </c>
      <c r="D960" s="324" t="s">
        <v>1716</v>
      </c>
      <c r="E960" s="266">
        <v>3577</v>
      </c>
      <c r="F960" s="266">
        <v>3270</v>
      </c>
      <c r="G960" s="266">
        <v>3185</v>
      </c>
      <c r="H960" s="267">
        <v>3625</v>
      </c>
      <c r="I960" s="267">
        <v>3194</v>
      </c>
      <c r="J960" s="267">
        <v>3142</v>
      </c>
      <c r="K960" s="267">
        <v>3310</v>
      </c>
      <c r="L960" s="267">
        <v>3064</v>
      </c>
      <c r="M960" s="267">
        <v>2920</v>
      </c>
      <c r="N960" s="270">
        <v>0.931244646180203</v>
      </c>
      <c r="O960" s="269">
        <v>94580</v>
      </c>
      <c r="P960" s="297">
        <v>0.9</v>
      </c>
      <c r="Q960" s="270">
        <v>0.914173888733576</v>
      </c>
      <c r="R960" s="270">
        <v>0.881103448275862</v>
      </c>
      <c r="S960" s="270">
        <v>0.925679758308157</v>
      </c>
      <c r="T960" s="298">
        <v>0.0330704404577136</v>
      </c>
      <c r="U960" s="269">
        <v>101563</v>
      </c>
      <c r="V960" s="269">
        <v>91174</v>
      </c>
      <c r="W960" s="270">
        <v>0.897708811279698</v>
      </c>
      <c r="X960" s="270">
        <v>0.89041095890411</v>
      </c>
      <c r="Y960" s="271">
        <v>0.866758620689655</v>
      </c>
      <c r="Z960" s="271">
        <v>0.882175226586103</v>
      </c>
      <c r="AA960" s="298">
        <v>0.0236523382144544</v>
      </c>
      <c r="AB960" s="267">
        <v>24478</v>
      </c>
      <c r="AC960" s="267">
        <v>21908</v>
      </c>
      <c r="AD960" s="267">
        <v>24183</v>
      </c>
      <c r="AE960" s="267">
        <v>21927</v>
      </c>
      <c r="AF960" s="271">
        <v>0.895007762072065</v>
      </c>
      <c r="AG960" s="271">
        <v>0.906711326138196</v>
      </c>
      <c r="AH960" s="298">
        <v>-0.0117035640661316</v>
      </c>
    </row>
    <row r="961" spans="1:34">
      <c r="A961" s="318" t="s">
        <v>1669</v>
      </c>
      <c r="B961" s="324" t="s">
        <v>3362</v>
      </c>
      <c r="C961" s="296" t="s">
        <v>1717</v>
      </c>
      <c r="D961" s="324" t="s">
        <v>1718</v>
      </c>
      <c r="E961" s="266">
        <v>5756</v>
      </c>
      <c r="F961" s="266">
        <v>5629</v>
      </c>
      <c r="G961" s="266">
        <v>5443</v>
      </c>
      <c r="H961" s="267">
        <v>6503</v>
      </c>
      <c r="I961" s="267">
        <v>6351</v>
      </c>
      <c r="J961" s="267">
        <v>6090</v>
      </c>
      <c r="K961" s="267">
        <v>6036</v>
      </c>
      <c r="L961" s="267">
        <v>5939</v>
      </c>
      <c r="M961" s="267">
        <v>5760</v>
      </c>
      <c r="N961" s="270">
        <v>0.97428026917174</v>
      </c>
      <c r="O961" s="269">
        <v>173304</v>
      </c>
      <c r="P961" s="297">
        <v>0.9</v>
      </c>
      <c r="Q961" s="270">
        <v>0.977936066712995</v>
      </c>
      <c r="R961" s="270">
        <v>0.976626172535753</v>
      </c>
      <c r="S961" s="270">
        <v>0.983929754804506</v>
      </c>
      <c r="T961" s="298">
        <v>0.00130989417724248</v>
      </c>
      <c r="U961" s="269">
        <v>177879</v>
      </c>
      <c r="V961" s="269">
        <v>167559</v>
      </c>
      <c r="W961" s="270">
        <v>0.941983033410352</v>
      </c>
      <c r="X961" s="270">
        <v>0.945621959694232</v>
      </c>
      <c r="Y961" s="271">
        <v>0.936490850376749</v>
      </c>
      <c r="Z961" s="271">
        <v>0.95427435387674</v>
      </c>
      <c r="AA961" s="298">
        <v>0.00913110931748295</v>
      </c>
      <c r="AB961" s="267">
        <v>42542</v>
      </c>
      <c r="AC961" s="267">
        <v>40372</v>
      </c>
      <c r="AD961" s="267">
        <v>42748</v>
      </c>
      <c r="AE961" s="267">
        <v>40407</v>
      </c>
      <c r="AF961" s="271">
        <v>0.948991584786799</v>
      </c>
      <c r="AG961" s="271">
        <v>0.945237204079723</v>
      </c>
      <c r="AH961" s="298">
        <v>0.0037543807070759</v>
      </c>
    </row>
    <row r="962" spans="1:34">
      <c r="A962" s="318" t="s">
        <v>1669</v>
      </c>
      <c r="B962" s="324" t="s">
        <v>3362</v>
      </c>
      <c r="C962" s="296" t="s">
        <v>1719</v>
      </c>
      <c r="D962" s="324" t="s">
        <v>1720</v>
      </c>
      <c r="E962" s="266">
        <v>5065</v>
      </c>
      <c r="F962" s="266">
        <v>4799</v>
      </c>
      <c r="G962" s="266">
        <v>4638</v>
      </c>
      <c r="H962" s="267">
        <v>4998</v>
      </c>
      <c r="I962" s="267">
        <v>4801</v>
      </c>
      <c r="J962" s="267">
        <v>4674</v>
      </c>
      <c r="K962" s="267">
        <v>4717</v>
      </c>
      <c r="L962" s="267">
        <v>4612</v>
      </c>
      <c r="M962" s="267">
        <v>4450</v>
      </c>
      <c r="N962" s="270">
        <v>0.968204833554781</v>
      </c>
      <c r="O962" s="269">
        <v>134808</v>
      </c>
      <c r="P962" s="297">
        <v>0.9</v>
      </c>
      <c r="Q962" s="270">
        <v>0.947482724580454</v>
      </c>
      <c r="R962" s="270">
        <v>0.960584233693477</v>
      </c>
      <c r="S962" s="270">
        <v>0.977740089039644</v>
      </c>
      <c r="T962" s="298">
        <v>-0.0131015091130232</v>
      </c>
      <c r="U962" s="269">
        <v>139235</v>
      </c>
      <c r="V962" s="269">
        <v>130317</v>
      </c>
      <c r="W962" s="270">
        <v>0.935950012568679</v>
      </c>
      <c r="X962" s="270">
        <v>0.915695952615992</v>
      </c>
      <c r="Y962" s="271">
        <v>0.935174069627851</v>
      </c>
      <c r="Z962" s="271">
        <v>0.943396226415094</v>
      </c>
      <c r="AA962" s="298">
        <v>-0.019478117011859</v>
      </c>
      <c r="AB962" s="267">
        <v>34425</v>
      </c>
      <c r="AC962" s="267">
        <v>32272</v>
      </c>
      <c r="AD962" s="267">
        <v>34106</v>
      </c>
      <c r="AE962" s="267">
        <v>31892</v>
      </c>
      <c r="AF962" s="271">
        <v>0.937458242556282</v>
      </c>
      <c r="AG962" s="271">
        <v>0.935084735823609</v>
      </c>
      <c r="AH962" s="298">
        <v>0.002373506732673</v>
      </c>
    </row>
    <row r="963" spans="1:34">
      <c r="A963" s="318" t="s">
        <v>1669</v>
      </c>
      <c r="B963" s="324" t="s">
        <v>3362</v>
      </c>
      <c r="C963" s="296" t="s">
        <v>1721</v>
      </c>
      <c r="D963" s="324" t="s">
        <v>1722</v>
      </c>
      <c r="E963" s="266">
        <v>4006</v>
      </c>
      <c r="F963" s="266">
        <v>3976</v>
      </c>
      <c r="G963" s="266">
        <v>3824</v>
      </c>
      <c r="H963" s="267">
        <v>4573</v>
      </c>
      <c r="I963" s="267">
        <v>4540</v>
      </c>
      <c r="J963" s="267">
        <v>4371</v>
      </c>
      <c r="K963" s="267">
        <v>4151</v>
      </c>
      <c r="L963" s="267">
        <v>4121</v>
      </c>
      <c r="M963" s="267">
        <v>4001</v>
      </c>
      <c r="N963" s="270">
        <v>0.992591129111923</v>
      </c>
      <c r="O963" s="269">
        <v>120576</v>
      </c>
      <c r="P963" s="297">
        <v>0.9</v>
      </c>
      <c r="Q963" s="270">
        <v>0.992511233150275</v>
      </c>
      <c r="R963" s="270">
        <v>0.992783730592609</v>
      </c>
      <c r="S963" s="270">
        <v>0.992772825825102</v>
      </c>
      <c r="T963" s="298">
        <v>-0.000272497442334263</v>
      </c>
      <c r="U963" s="269">
        <v>121476</v>
      </c>
      <c r="V963" s="269">
        <v>116380</v>
      </c>
      <c r="W963" s="270">
        <v>0.958049326615957</v>
      </c>
      <c r="X963" s="270">
        <v>0.954568147778333</v>
      </c>
      <c r="Y963" s="271">
        <v>0.955827684233545</v>
      </c>
      <c r="Z963" s="271">
        <v>0.963864129125512</v>
      </c>
      <c r="AA963" s="298">
        <v>-0.00125953645521215</v>
      </c>
      <c r="AB963" s="267">
        <v>29407</v>
      </c>
      <c r="AC963" s="267">
        <v>28240</v>
      </c>
      <c r="AD963" s="267">
        <v>29790</v>
      </c>
      <c r="AE963" s="267">
        <v>28572</v>
      </c>
      <c r="AF963" s="271">
        <v>0.960315571122522</v>
      </c>
      <c r="AG963" s="271">
        <v>0.959113796576032</v>
      </c>
      <c r="AH963" s="298">
        <v>0.00120177454648962</v>
      </c>
    </row>
    <row r="964" spans="1:34">
      <c r="A964" s="318" t="s">
        <v>1669</v>
      </c>
      <c r="B964" s="324" t="s">
        <v>3362</v>
      </c>
      <c r="C964" s="296" t="s">
        <v>1723</v>
      </c>
      <c r="D964" s="324" t="s">
        <v>1724</v>
      </c>
      <c r="E964" s="266">
        <v>3379</v>
      </c>
      <c r="F964" s="266">
        <v>3242</v>
      </c>
      <c r="G964" s="266">
        <v>3102</v>
      </c>
      <c r="H964" s="267">
        <v>3798</v>
      </c>
      <c r="I964" s="267">
        <v>3636</v>
      </c>
      <c r="J964" s="267">
        <v>3533</v>
      </c>
      <c r="K964" s="267">
        <v>3471</v>
      </c>
      <c r="L964" s="267">
        <v>3370</v>
      </c>
      <c r="M964" s="267">
        <v>3203</v>
      </c>
      <c r="N964" s="270">
        <v>0.945269696735859</v>
      </c>
      <c r="O964" s="269">
        <v>97998</v>
      </c>
      <c r="P964" s="297">
        <v>0.9</v>
      </c>
      <c r="Q964" s="270">
        <v>0.959455460195324</v>
      </c>
      <c r="R964" s="270">
        <v>0.957345971563981</v>
      </c>
      <c r="S964" s="270">
        <v>0.970901757418611</v>
      </c>
      <c r="T964" s="298">
        <v>0.00210948863134297</v>
      </c>
      <c r="U964" s="269">
        <v>103672</v>
      </c>
      <c r="V964" s="269">
        <v>95941</v>
      </c>
      <c r="W964" s="270">
        <v>0.925428273786558</v>
      </c>
      <c r="X964" s="270">
        <v>0.91802308375259</v>
      </c>
      <c r="Y964" s="271">
        <v>0.930226434965772</v>
      </c>
      <c r="Z964" s="271">
        <v>0.922788821665226</v>
      </c>
      <c r="AA964" s="298">
        <v>-0.0122033512131819</v>
      </c>
      <c r="AB964" s="267">
        <v>24513</v>
      </c>
      <c r="AC964" s="267">
        <v>22834</v>
      </c>
      <c r="AD964" s="267">
        <v>24598</v>
      </c>
      <c r="AE964" s="267">
        <v>22700</v>
      </c>
      <c r="AF964" s="271">
        <v>0.931505731652593</v>
      </c>
      <c r="AG964" s="271">
        <v>0.922839255224002</v>
      </c>
      <c r="AH964" s="298">
        <v>0.00866647642859064</v>
      </c>
    </row>
    <row r="965" spans="1:34">
      <c r="A965" s="318" t="s">
        <v>1669</v>
      </c>
      <c r="B965" s="324" t="s">
        <v>3362</v>
      </c>
      <c r="C965" s="296" t="s">
        <v>1725</v>
      </c>
      <c r="D965" s="324" t="s">
        <v>1726</v>
      </c>
      <c r="E965" s="266">
        <v>3614</v>
      </c>
      <c r="F965" s="266">
        <v>3484</v>
      </c>
      <c r="G965" s="266">
        <v>3300</v>
      </c>
      <c r="H965" s="267">
        <v>3731</v>
      </c>
      <c r="I965" s="267">
        <v>3553</v>
      </c>
      <c r="J965" s="267">
        <v>3470</v>
      </c>
      <c r="K965" s="267">
        <v>3608</v>
      </c>
      <c r="L965" s="267">
        <v>3327</v>
      </c>
      <c r="M965" s="267">
        <v>3296</v>
      </c>
      <c r="N965" s="270">
        <v>0.962113417072745</v>
      </c>
      <c r="O965" s="269">
        <v>99115</v>
      </c>
      <c r="P965" s="297">
        <v>0.9</v>
      </c>
      <c r="Q965" s="270">
        <v>0.964028776978417</v>
      </c>
      <c r="R965" s="270">
        <v>0.952291610828196</v>
      </c>
      <c r="S965" s="270">
        <v>0.922117516629712</v>
      </c>
      <c r="T965" s="298">
        <v>0.011737166150221</v>
      </c>
      <c r="U965" s="269">
        <v>103018</v>
      </c>
      <c r="V965" s="269">
        <v>95044</v>
      </c>
      <c r="W965" s="270">
        <v>0.922596051175523</v>
      </c>
      <c r="X965" s="270">
        <v>0.9131156613171</v>
      </c>
      <c r="Y965" s="271">
        <v>0.930045564191906</v>
      </c>
      <c r="Z965" s="271">
        <v>0.913525498891353</v>
      </c>
      <c r="AA965" s="298">
        <v>-0.0169299028748054</v>
      </c>
      <c r="AB965" s="267">
        <v>25768</v>
      </c>
      <c r="AC965" s="267">
        <v>23870</v>
      </c>
      <c r="AD965" s="267">
        <v>24655</v>
      </c>
      <c r="AE965" s="267">
        <v>22890</v>
      </c>
      <c r="AF965" s="271">
        <v>0.926342750698541</v>
      </c>
      <c r="AG965" s="271">
        <v>0.92841208679781</v>
      </c>
      <c r="AH965" s="298">
        <v>-0.00206933609926896</v>
      </c>
    </row>
    <row r="966" spans="1:34">
      <c r="A966" s="318" t="s">
        <v>1669</v>
      </c>
      <c r="B966" s="324" t="s">
        <v>3362</v>
      </c>
      <c r="C966" s="296" t="s">
        <v>1727</v>
      </c>
      <c r="D966" s="324" t="s">
        <v>1728</v>
      </c>
      <c r="E966" s="266">
        <v>1757</v>
      </c>
      <c r="F966" s="266">
        <v>1713</v>
      </c>
      <c r="G966" s="266">
        <v>1584</v>
      </c>
      <c r="H966" s="267">
        <v>1729</v>
      </c>
      <c r="I966" s="267">
        <v>1668</v>
      </c>
      <c r="J966" s="267">
        <v>1593</v>
      </c>
      <c r="K966" s="267">
        <v>1624</v>
      </c>
      <c r="L966" s="267">
        <v>1566</v>
      </c>
      <c r="M966" s="267">
        <v>1484</v>
      </c>
      <c r="N966" s="270">
        <v>0.964887669004778</v>
      </c>
      <c r="O966" s="269">
        <v>47458</v>
      </c>
      <c r="P966" s="297">
        <v>0.9</v>
      </c>
      <c r="Q966" s="270">
        <v>0.974957313602732</v>
      </c>
      <c r="R966" s="270">
        <v>0.964719491035281</v>
      </c>
      <c r="S966" s="270">
        <v>0.964285714285714</v>
      </c>
      <c r="T966" s="298">
        <v>0.0102378225674514</v>
      </c>
      <c r="U966" s="269">
        <v>49185</v>
      </c>
      <c r="V966" s="269">
        <v>45464</v>
      </c>
      <c r="W966" s="270">
        <v>0.924346853715564</v>
      </c>
      <c r="X966" s="270">
        <v>0.901536710301651</v>
      </c>
      <c r="Y966" s="271">
        <v>0.921341816078658</v>
      </c>
      <c r="Z966" s="271">
        <v>0.913793103448276</v>
      </c>
      <c r="AA966" s="298">
        <v>-0.0198051057770077</v>
      </c>
      <c r="AB966" s="267">
        <v>11534</v>
      </c>
      <c r="AC966" s="267">
        <v>10643</v>
      </c>
      <c r="AD966" s="267">
        <v>11984</v>
      </c>
      <c r="AE966" s="267">
        <v>11170</v>
      </c>
      <c r="AF966" s="271">
        <v>0.922750130050286</v>
      </c>
      <c r="AG966" s="271">
        <v>0.932076101468625</v>
      </c>
      <c r="AH966" s="298">
        <v>-0.00932597141833869</v>
      </c>
    </row>
    <row r="967" spans="1:34">
      <c r="A967" s="318" t="s">
        <v>1669</v>
      </c>
      <c r="B967" s="324" t="s">
        <v>3362</v>
      </c>
      <c r="C967" s="296" t="s">
        <v>1729</v>
      </c>
      <c r="D967" s="324" t="s">
        <v>1730</v>
      </c>
      <c r="E967" s="266">
        <v>4289</v>
      </c>
      <c r="F967" s="266">
        <v>4122</v>
      </c>
      <c r="G967" s="266">
        <v>3869</v>
      </c>
      <c r="H967" s="267">
        <v>4385</v>
      </c>
      <c r="I967" s="267">
        <v>3898</v>
      </c>
      <c r="J967" s="267">
        <v>3787</v>
      </c>
      <c r="K967" s="267">
        <v>4048</v>
      </c>
      <c r="L967" s="267">
        <v>3844</v>
      </c>
      <c r="M967" s="267">
        <v>3722</v>
      </c>
      <c r="N967" s="270">
        <v>0.96085748042874</v>
      </c>
      <c r="O967" s="269">
        <v>113042</v>
      </c>
      <c r="P967" s="297">
        <v>0.9</v>
      </c>
      <c r="Q967" s="270">
        <v>0.961063184891583</v>
      </c>
      <c r="R967" s="270">
        <v>0.888939566704675</v>
      </c>
      <c r="S967" s="270">
        <v>0.949604743083004</v>
      </c>
      <c r="T967" s="298">
        <v>0.0721236181869082</v>
      </c>
      <c r="U967" s="269">
        <v>117647</v>
      </c>
      <c r="V967" s="269">
        <v>106251</v>
      </c>
      <c r="W967" s="270">
        <v>0.903133951566976</v>
      </c>
      <c r="X967" s="270">
        <v>0.902075075775239</v>
      </c>
      <c r="Y967" s="271">
        <v>0.863625997719498</v>
      </c>
      <c r="Z967" s="271">
        <v>0.919466403162055</v>
      </c>
      <c r="AA967" s="298">
        <v>0.0384490780557406</v>
      </c>
      <c r="AB967" s="267">
        <v>29488</v>
      </c>
      <c r="AC967" s="267">
        <v>26890</v>
      </c>
      <c r="AD967" s="267">
        <v>28627</v>
      </c>
      <c r="AE967" s="267">
        <v>25986</v>
      </c>
      <c r="AF967" s="271">
        <v>0.911896364622897</v>
      </c>
      <c r="AG967" s="271">
        <v>0.907744437069899</v>
      </c>
      <c r="AH967" s="298">
        <v>0.00415192755299842</v>
      </c>
    </row>
    <row r="968" spans="1:34">
      <c r="A968" s="318" t="s">
        <v>1669</v>
      </c>
      <c r="B968" s="324" t="s">
        <v>3362</v>
      </c>
      <c r="C968" s="296" t="s">
        <v>1731</v>
      </c>
      <c r="D968" s="324" t="s">
        <v>1731</v>
      </c>
      <c r="E968" s="266">
        <v>2239</v>
      </c>
      <c r="F968" s="266">
        <v>2223</v>
      </c>
      <c r="G968" s="266">
        <v>2119</v>
      </c>
      <c r="H968" s="267">
        <v>2075</v>
      </c>
      <c r="I968" s="267">
        <v>2060</v>
      </c>
      <c r="J968" s="267">
        <v>1920</v>
      </c>
      <c r="K968" s="267">
        <v>2259</v>
      </c>
      <c r="L968" s="267">
        <v>2245</v>
      </c>
      <c r="M968" s="267">
        <v>2167</v>
      </c>
      <c r="N968" s="270">
        <v>0.988427809420486</v>
      </c>
      <c r="O968" s="269">
        <v>54665</v>
      </c>
      <c r="P968" s="297">
        <v>0.9</v>
      </c>
      <c r="Q968" s="270">
        <v>0.992853952657436</v>
      </c>
      <c r="R968" s="270">
        <v>0.992771084337349</v>
      </c>
      <c r="S968" s="270">
        <v>0.993802567507747</v>
      </c>
      <c r="T968" s="298">
        <v>8.28683200869706e-5</v>
      </c>
      <c r="U968" s="269">
        <v>55305</v>
      </c>
      <c r="V968" s="269">
        <v>52116</v>
      </c>
      <c r="W968" s="270">
        <v>0.942337944128017</v>
      </c>
      <c r="X968" s="270">
        <v>0.946404644930773</v>
      </c>
      <c r="Y968" s="271">
        <v>0.925301204819277</v>
      </c>
      <c r="Z968" s="271">
        <v>0.959274015050907</v>
      </c>
      <c r="AA968" s="298">
        <v>0.0211034401114956</v>
      </c>
      <c r="AB968" s="267">
        <v>13875</v>
      </c>
      <c r="AC968" s="267">
        <v>13051</v>
      </c>
      <c r="AD968" s="267">
        <v>12927</v>
      </c>
      <c r="AE968" s="267">
        <v>12191</v>
      </c>
      <c r="AF968" s="271">
        <v>0.940612612612613</v>
      </c>
      <c r="AG968" s="271">
        <v>0.943064902916377</v>
      </c>
      <c r="AH968" s="298">
        <v>-0.00245229030376393</v>
      </c>
    </row>
    <row r="969" spans="1:34">
      <c r="A969" s="318" t="s">
        <v>1669</v>
      </c>
      <c r="B969" s="324" t="s">
        <v>3362</v>
      </c>
      <c r="C969" s="296" t="s">
        <v>1732</v>
      </c>
      <c r="D969" s="324" t="s">
        <v>1733</v>
      </c>
      <c r="E969" s="266">
        <v>4002</v>
      </c>
      <c r="F969" s="266">
        <v>3770</v>
      </c>
      <c r="G969" s="266">
        <v>3643</v>
      </c>
      <c r="H969" s="267">
        <v>4531</v>
      </c>
      <c r="I969" s="267">
        <v>4341</v>
      </c>
      <c r="J969" s="267">
        <v>4183</v>
      </c>
      <c r="K969" s="267">
        <v>4071</v>
      </c>
      <c r="L969" s="267">
        <v>3768</v>
      </c>
      <c r="M969" s="267">
        <v>3752</v>
      </c>
      <c r="N969" s="270">
        <v>0.944814787073794</v>
      </c>
      <c r="O969" s="269">
        <v>113528</v>
      </c>
      <c r="P969" s="297">
        <v>0.9</v>
      </c>
      <c r="Q969" s="270">
        <v>0.942028985507246</v>
      </c>
      <c r="R969" s="270">
        <v>0.958066651953211</v>
      </c>
      <c r="S969" s="270">
        <v>0.92557111274871</v>
      </c>
      <c r="T969" s="298">
        <v>-0.0160376664459648</v>
      </c>
      <c r="U969" s="269">
        <v>120159</v>
      </c>
      <c r="V969" s="269">
        <v>111191</v>
      </c>
      <c r="W969" s="270">
        <v>0.92536555730324</v>
      </c>
      <c r="X969" s="270">
        <v>0.910294852573713</v>
      </c>
      <c r="Y969" s="271">
        <v>0.923195762524829</v>
      </c>
      <c r="Z969" s="271">
        <v>0.921640874478015</v>
      </c>
      <c r="AA969" s="298">
        <v>-0.0129009099511158</v>
      </c>
      <c r="AB969" s="267">
        <v>29055</v>
      </c>
      <c r="AC969" s="267">
        <v>26706</v>
      </c>
      <c r="AD969" s="267">
        <v>28657</v>
      </c>
      <c r="AE969" s="267">
        <v>26540</v>
      </c>
      <c r="AF969" s="271">
        <v>0.919153329891585</v>
      </c>
      <c r="AG969" s="271">
        <v>0.926126251875632</v>
      </c>
      <c r="AH969" s="298">
        <v>-0.00697292198404753</v>
      </c>
    </row>
    <row r="970" spans="1:34">
      <c r="A970" s="318" t="s">
        <v>1669</v>
      </c>
      <c r="B970" s="324" t="s">
        <v>3360</v>
      </c>
      <c r="C970" s="296" t="s">
        <v>1734</v>
      </c>
      <c r="D970" s="324" t="s">
        <v>1735</v>
      </c>
      <c r="E970" s="266">
        <v>2707</v>
      </c>
      <c r="F970" s="266">
        <v>2338</v>
      </c>
      <c r="G970" s="266">
        <v>2399</v>
      </c>
      <c r="H970" s="267">
        <v>2485</v>
      </c>
      <c r="I970" s="267">
        <v>2055</v>
      </c>
      <c r="J970" s="267">
        <v>1992</v>
      </c>
      <c r="K970" s="267">
        <v>2353</v>
      </c>
      <c r="L970" s="267">
        <v>2100</v>
      </c>
      <c r="M970" s="267">
        <v>2148</v>
      </c>
      <c r="N970" s="270">
        <v>0.895059497129968</v>
      </c>
      <c r="O970" s="269">
        <v>61905</v>
      </c>
      <c r="P970" s="297">
        <v>0.9</v>
      </c>
      <c r="Q970" s="270">
        <v>0.863686738086443</v>
      </c>
      <c r="R970" s="270">
        <v>0.826961770623742</v>
      </c>
      <c r="S970" s="270">
        <v>0.892477688057799</v>
      </c>
      <c r="T970" s="298">
        <v>0.0367249674627002</v>
      </c>
      <c r="U970" s="269">
        <v>69163</v>
      </c>
      <c r="V970" s="269">
        <v>62325</v>
      </c>
      <c r="W970" s="270">
        <v>0.901132108208146</v>
      </c>
      <c r="X970" s="270">
        <v>0.886220908755079</v>
      </c>
      <c r="Y970" s="271">
        <v>0.801609657947686</v>
      </c>
      <c r="Z970" s="271">
        <v>0.912877178070548</v>
      </c>
      <c r="AA970" s="298">
        <v>0.0846112508073933</v>
      </c>
      <c r="AB970" s="267">
        <v>16623</v>
      </c>
      <c r="AC970" s="267">
        <v>14972</v>
      </c>
      <c r="AD970" s="267">
        <v>15893</v>
      </c>
      <c r="AE970" s="267">
        <v>14489</v>
      </c>
      <c r="AF970" s="271">
        <v>0.900679781026289</v>
      </c>
      <c r="AG970" s="271">
        <v>0.91165922104071</v>
      </c>
      <c r="AH970" s="298">
        <v>-0.0109794400144209</v>
      </c>
    </row>
    <row r="971" spans="1:34">
      <c r="A971" s="318" t="s">
        <v>1669</v>
      </c>
      <c r="B971" s="324" t="s">
        <v>3360</v>
      </c>
      <c r="C971" s="296" t="s">
        <v>1736</v>
      </c>
      <c r="D971" s="324" t="s">
        <v>1737</v>
      </c>
      <c r="E971" s="266">
        <v>1537</v>
      </c>
      <c r="F971" s="266">
        <v>1209</v>
      </c>
      <c r="G971" s="266">
        <v>1331</v>
      </c>
      <c r="H971" s="267">
        <v>1696</v>
      </c>
      <c r="I971" s="267">
        <v>1411</v>
      </c>
      <c r="J971" s="267">
        <v>1294</v>
      </c>
      <c r="K971" s="267">
        <v>1622</v>
      </c>
      <c r="L971" s="267">
        <v>1476</v>
      </c>
      <c r="M971" s="267">
        <v>1431</v>
      </c>
      <c r="N971" s="270">
        <v>0.812393749563354</v>
      </c>
      <c r="O971" s="269">
        <v>34885</v>
      </c>
      <c r="P971" s="297">
        <v>0.9</v>
      </c>
      <c r="Q971" s="270">
        <v>0.786597267404034</v>
      </c>
      <c r="R971" s="270">
        <v>0.831957547169811</v>
      </c>
      <c r="S971" s="270">
        <v>0.909987669543773</v>
      </c>
      <c r="T971" s="298">
        <v>-0.0453602797657775</v>
      </c>
      <c r="U971" s="269">
        <v>42941</v>
      </c>
      <c r="V971" s="269">
        <v>36584</v>
      </c>
      <c r="W971" s="270">
        <v>0.851959665587667</v>
      </c>
      <c r="X971" s="270">
        <v>0.865972674040338</v>
      </c>
      <c r="Y971" s="271">
        <v>0.762971698113208</v>
      </c>
      <c r="Z971" s="271">
        <v>0.882244143033292</v>
      </c>
      <c r="AA971" s="298">
        <v>0.103000975927131</v>
      </c>
      <c r="AB971" s="267">
        <v>10306</v>
      </c>
      <c r="AC971" s="267">
        <v>8871</v>
      </c>
      <c r="AD971" s="267">
        <v>9692</v>
      </c>
      <c r="AE971" s="267">
        <v>8281</v>
      </c>
      <c r="AF971" s="271">
        <v>0.860760721909567</v>
      </c>
      <c r="AG971" s="271">
        <v>0.854416013206769</v>
      </c>
      <c r="AH971" s="298">
        <v>0.00634470870279868</v>
      </c>
    </row>
    <row r="972" spans="1:34">
      <c r="A972" s="318" t="s">
        <v>1669</v>
      </c>
      <c r="B972" s="324" t="s">
        <v>3360</v>
      </c>
      <c r="C972" s="296" t="s">
        <v>1738</v>
      </c>
      <c r="D972" s="324" t="s">
        <v>1739</v>
      </c>
      <c r="E972" s="266">
        <v>0</v>
      </c>
      <c r="F972" s="266">
        <v>0</v>
      </c>
      <c r="G972" s="266">
        <v>0</v>
      </c>
      <c r="H972" s="267">
        <v>0</v>
      </c>
      <c r="I972" s="267">
        <v>0</v>
      </c>
      <c r="J972" s="267">
        <v>0</v>
      </c>
      <c r="K972" s="267">
        <v>0</v>
      </c>
      <c r="L972" s="267">
        <v>0</v>
      </c>
      <c r="M972" s="267">
        <v>0</v>
      </c>
      <c r="N972" s="270">
        <v>0</v>
      </c>
      <c r="O972" s="269">
        <v>0</v>
      </c>
      <c r="P972" s="297">
        <v>0.9</v>
      </c>
      <c r="Q972" s="270">
        <v>0</v>
      </c>
      <c r="R972" s="270">
        <v>0</v>
      </c>
      <c r="S972" s="270">
        <v>0</v>
      </c>
      <c r="T972" s="298">
        <v>0</v>
      </c>
      <c r="U972" s="269">
        <v>2</v>
      </c>
      <c r="V972" s="269">
        <v>2</v>
      </c>
      <c r="W972" s="270">
        <v>1</v>
      </c>
      <c r="X972" s="270">
        <v>0</v>
      </c>
      <c r="Y972" s="271">
        <v>0</v>
      </c>
      <c r="Z972" s="271">
        <v>0</v>
      </c>
      <c r="AA972" s="298">
        <v>0</v>
      </c>
      <c r="AB972" s="267">
        <v>0</v>
      </c>
      <c r="AC972" s="267">
        <v>0</v>
      </c>
      <c r="AD972" s="267">
        <v>1</v>
      </c>
      <c r="AE972" s="267">
        <v>1</v>
      </c>
      <c r="AF972" s="271">
        <v>0</v>
      </c>
      <c r="AG972" s="271">
        <v>1</v>
      </c>
      <c r="AH972" s="298">
        <v>-1</v>
      </c>
    </row>
    <row r="973" spans="1:34">
      <c r="A973" s="318" t="s">
        <v>1669</v>
      </c>
      <c r="B973" s="324" t="s">
        <v>3360</v>
      </c>
      <c r="C973" s="296" t="s">
        <v>1740</v>
      </c>
      <c r="D973" s="324" t="s">
        <v>1741</v>
      </c>
      <c r="E973" s="266">
        <v>2677</v>
      </c>
      <c r="F973" s="266">
        <v>2223</v>
      </c>
      <c r="G973" s="266">
        <v>2429</v>
      </c>
      <c r="H973" s="267">
        <v>2904</v>
      </c>
      <c r="I973" s="267">
        <v>2652</v>
      </c>
      <c r="J973" s="267">
        <v>2326</v>
      </c>
      <c r="K973" s="267">
        <v>2646</v>
      </c>
      <c r="L973" s="267">
        <v>2376</v>
      </c>
      <c r="M973" s="267">
        <v>2337</v>
      </c>
      <c r="N973" s="270">
        <v>0.854130229090805</v>
      </c>
      <c r="O973" s="269">
        <v>59579</v>
      </c>
      <c r="P973" s="297">
        <v>0.9</v>
      </c>
      <c r="Q973" s="270">
        <v>0.830407172207695</v>
      </c>
      <c r="R973" s="270">
        <v>0.913223140495868</v>
      </c>
      <c r="S973" s="270">
        <v>0.897959183673469</v>
      </c>
      <c r="T973" s="298">
        <v>-0.0828159682881725</v>
      </c>
      <c r="U973" s="269">
        <v>69754</v>
      </c>
      <c r="V973" s="269">
        <v>60794</v>
      </c>
      <c r="W973" s="270">
        <v>0.871548585027382</v>
      </c>
      <c r="X973" s="270">
        <v>0.907358983937243</v>
      </c>
      <c r="Y973" s="271">
        <v>0.800964187327824</v>
      </c>
      <c r="Z973" s="271">
        <v>0.883219954648526</v>
      </c>
      <c r="AA973" s="298">
        <v>0.10639479660942</v>
      </c>
      <c r="AB973" s="267">
        <v>18612</v>
      </c>
      <c r="AC973" s="267">
        <v>16616</v>
      </c>
      <c r="AD973" s="267">
        <v>16886</v>
      </c>
      <c r="AE973" s="267">
        <v>14650</v>
      </c>
      <c r="AF973" s="271">
        <v>0.892757360842467</v>
      </c>
      <c r="AG973" s="271">
        <v>0.86758261281535</v>
      </c>
      <c r="AH973" s="298">
        <v>0.0251747480271173</v>
      </c>
    </row>
    <row r="974" spans="1:34">
      <c r="A974" s="318" t="s">
        <v>1669</v>
      </c>
      <c r="B974" s="324" t="s">
        <v>3360</v>
      </c>
      <c r="C974" s="296" t="s">
        <v>1742</v>
      </c>
      <c r="D974" s="324" t="s">
        <v>1743</v>
      </c>
      <c r="E974" s="266">
        <v>1921</v>
      </c>
      <c r="F974" s="266">
        <v>1797</v>
      </c>
      <c r="G974" s="266">
        <v>1738</v>
      </c>
      <c r="H974" s="267">
        <v>1850</v>
      </c>
      <c r="I974" s="267">
        <v>1666</v>
      </c>
      <c r="J974" s="267">
        <v>1643</v>
      </c>
      <c r="K974" s="267">
        <v>1683</v>
      </c>
      <c r="L974" s="267">
        <v>1561</v>
      </c>
      <c r="M974" s="267">
        <v>1537</v>
      </c>
      <c r="N974" s="270">
        <v>0.921096016193994</v>
      </c>
      <c r="O974" s="269">
        <v>44138</v>
      </c>
      <c r="P974" s="297">
        <v>0.9</v>
      </c>
      <c r="Q974" s="270">
        <v>0.935450286309214</v>
      </c>
      <c r="R974" s="270">
        <v>0.900540540540541</v>
      </c>
      <c r="S974" s="270">
        <v>0.927510398098633</v>
      </c>
      <c r="T974" s="298">
        <v>0.0349097457686733</v>
      </c>
      <c r="U974" s="269">
        <v>47919</v>
      </c>
      <c r="V974" s="269">
        <v>43146</v>
      </c>
      <c r="W974" s="270">
        <v>0.900394415576285</v>
      </c>
      <c r="X974" s="270">
        <v>0.904737116085372</v>
      </c>
      <c r="Y974" s="271">
        <v>0.888108108108108</v>
      </c>
      <c r="Z974" s="271">
        <v>0.913250148544266</v>
      </c>
      <c r="AA974" s="298">
        <v>0.0166290079772641</v>
      </c>
      <c r="AB974" s="267">
        <v>12070</v>
      </c>
      <c r="AC974" s="267">
        <v>11023</v>
      </c>
      <c r="AD974" s="267">
        <v>10864</v>
      </c>
      <c r="AE974" s="267">
        <v>9930</v>
      </c>
      <c r="AF974" s="271">
        <v>0.913256006628003</v>
      </c>
      <c r="AG974" s="271">
        <v>0.914027982326951</v>
      </c>
      <c r="AH974" s="298">
        <v>-0.000771975698948046</v>
      </c>
    </row>
    <row r="975" spans="1:34">
      <c r="A975" s="318" t="s">
        <v>1669</v>
      </c>
      <c r="B975" s="324" t="s">
        <v>3360</v>
      </c>
      <c r="C975" s="296" t="s">
        <v>1744</v>
      </c>
      <c r="D975" s="324" t="s">
        <v>1745</v>
      </c>
      <c r="E975" s="266">
        <v>0</v>
      </c>
      <c r="F975" s="266">
        <v>0</v>
      </c>
      <c r="G975" s="266">
        <v>0</v>
      </c>
      <c r="H975" s="267">
        <v>0</v>
      </c>
      <c r="I975" s="267">
        <v>0</v>
      </c>
      <c r="J975" s="267">
        <v>0</v>
      </c>
      <c r="K975" s="267">
        <v>0</v>
      </c>
      <c r="L975" s="267">
        <v>0</v>
      </c>
      <c r="M975" s="267">
        <v>0</v>
      </c>
      <c r="N975" s="270">
        <v>0</v>
      </c>
      <c r="O975" s="269">
        <v>0</v>
      </c>
      <c r="P975" s="297">
        <v>0.9</v>
      </c>
      <c r="Q975" s="270">
        <v>0</v>
      </c>
      <c r="R975" s="270">
        <v>0</v>
      </c>
      <c r="S975" s="270">
        <v>0</v>
      </c>
      <c r="T975" s="298">
        <v>0</v>
      </c>
      <c r="U975" s="269">
        <v>0</v>
      </c>
      <c r="V975" s="269">
        <v>0</v>
      </c>
      <c r="W975" s="270">
        <v>0</v>
      </c>
      <c r="X975" s="270">
        <v>0</v>
      </c>
      <c r="Y975" s="271">
        <v>0</v>
      </c>
      <c r="Z975" s="271">
        <v>0</v>
      </c>
      <c r="AA975" s="298">
        <v>0</v>
      </c>
      <c r="AB975" s="267">
        <v>0</v>
      </c>
      <c r="AC975" s="267">
        <v>0</v>
      </c>
      <c r="AD975" s="267">
        <v>0</v>
      </c>
      <c r="AE975" s="267">
        <v>0</v>
      </c>
      <c r="AF975" s="271">
        <v>0</v>
      </c>
      <c r="AG975" s="271">
        <v>0</v>
      </c>
      <c r="AH975" s="298">
        <v>0</v>
      </c>
    </row>
    <row r="976" spans="1:34">
      <c r="A976" s="318" t="s">
        <v>1669</v>
      </c>
      <c r="B976" s="324" t="s">
        <v>3361</v>
      </c>
      <c r="C976" s="296" t="s">
        <v>1746</v>
      </c>
      <c r="D976" s="324" t="s">
        <v>1747</v>
      </c>
      <c r="E976" s="266">
        <v>0</v>
      </c>
      <c r="F976" s="266">
        <v>0</v>
      </c>
      <c r="G976" s="266">
        <v>0</v>
      </c>
      <c r="H976" s="267">
        <v>0</v>
      </c>
      <c r="I976" s="267">
        <v>0</v>
      </c>
      <c r="J976" s="267">
        <v>0</v>
      </c>
      <c r="K976" s="267">
        <v>0</v>
      </c>
      <c r="L976" s="267">
        <v>0</v>
      </c>
      <c r="M976" s="267">
        <v>0</v>
      </c>
      <c r="N976" s="270">
        <v>0</v>
      </c>
      <c r="O976" s="269">
        <v>0</v>
      </c>
      <c r="P976" s="297">
        <v>0.9</v>
      </c>
      <c r="Q976" s="270">
        <v>0</v>
      </c>
      <c r="R976" s="270">
        <v>0</v>
      </c>
      <c r="S976" s="270">
        <v>0</v>
      </c>
      <c r="T976" s="298">
        <v>0</v>
      </c>
      <c r="U976" s="269">
        <v>0</v>
      </c>
      <c r="V976" s="269">
        <v>0</v>
      </c>
      <c r="W976" s="270">
        <v>0</v>
      </c>
      <c r="X976" s="270">
        <v>0</v>
      </c>
      <c r="Y976" s="271">
        <v>0</v>
      </c>
      <c r="Z976" s="271">
        <v>0</v>
      </c>
      <c r="AA976" s="298">
        <v>0</v>
      </c>
      <c r="AB976" s="267">
        <v>0</v>
      </c>
      <c r="AC976" s="267">
        <v>0</v>
      </c>
      <c r="AD976" s="267">
        <v>0</v>
      </c>
      <c r="AE976" s="267">
        <v>0</v>
      </c>
      <c r="AF976" s="271">
        <v>0</v>
      </c>
      <c r="AG976" s="271">
        <v>0</v>
      </c>
      <c r="AH976" s="298">
        <v>0</v>
      </c>
    </row>
    <row r="977" spans="1:34">
      <c r="A977" s="318" t="s">
        <v>1669</v>
      </c>
      <c r="B977" s="324" t="s">
        <v>3361</v>
      </c>
      <c r="C977" s="296" t="s">
        <v>1748</v>
      </c>
      <c r="D977" s="324" t="s">
        <v>1749</v>
      </c>
      <c r="E977" s="266">
        <v>1424</v>
      </c>
      <c r="F977" s="266">
        <v>1382</v>
      </c>
      <c r="G977" s="266">
        <v>1323</v>
      </c>
      <c r="H977" s="267">
        <v>1691</v>
      </c>
      <c r="I977" s="267">
        <v>1628</v>
      </c>
      <c r="J977" s="267">
        <v>1556</v>
      </c>
      <c r="K977" s="267">
        <v>1578</v>
      </c>
      <c r="L977" s="267">
        <v>1527</v>
      </c>
      <c r="M977" s="267">
        <v>1464</v>
      </c>
      <c r="N977" s="270">
        <v>0.965085541480745</v>
      </c>
      <c r="O977" s="269">
        <v>45636</v>
      </c>
      <c r="P977" s="297">
        <v>0.9</v>
      </c>
      <c r="Q977" s="270">
        <v>0.970505617977528</v>
      </c>
      <c r="R977" s="270">
        <v>0.96274393849793</v>
      </c>
      <c r="S977" s="270">
        <v>0.967680608365019</v>
      </c>
      <c r="T977" s="298">
        <v>0.00776167947959783</v>
      </c>
      <c r="U977" s="269">
        <v>47287</v>
      </c>
      <c r="V977" s="269">
        <v>43892</v>
      </c>
      <c r="W977" s="270">
        <v>0.928204369065494</v>
      </c>
      <c r="X977" s="270">
        <v>0.929073033707865</v>
      </c>
      <c r="Y977" s="271">
        <v>0.920165582495565</v>
      </c>
      <c r="Z977" s="271">
        <v>0.927756653992395</v>
      </c>
      <c r="AA977" s="298">
        <v>0.00890745121230041</v>
      </c>
      <c r="AB977" s="267">
        <v>11028</v>
      </c>
      <c r="AC977" s="267">
        <v>10257</v>
      </c>
      <c r="AD977" s="267">
        <v>11663</v>
      </c>
      <c r="AE977" s="267">
        <v>10850</v>
      </c>
      <c r="AF977" s="271">
        <v>0.930087051142546</v>
      </c>
      <c r="AG977" s="271">
        <v>0.93029237760439</v>
      </c>
      <c r="AH977" s="298">
        <v>-0.000205326461843791</v>
      </c>
    </row>
    <row r="978" spans="1:34">
      <c r="A978" s="318" t="s">
        <v>1669</v>
      </c>
      <c r="B978" s="324" t="s">
        <v>3361</v>
      </c>
      <c r="C978" s="296" t="s">
        <v>1750</v>
      </c>
      <c r="D978" s="324" t="s">
        <v>1751</v>
      </c>
      <c r="E978" s="266">
        <v>2551</v>
      </c>
      <c r="F978" s="266">
        <v>2466</v>
      </c>
      <c r="G978" s="266">
        <v>2374</v>
      </c>
      <c r="H978" s="267">
        <v>2927</v>
      </c>
      <c r="I978" s="267">
        <v>2849</v>
      </c>
      <c r="J978" s="267">
        <v>2681</v>
      </c>
      <c r="K978" s="267">
        <v>2788</v>
      </c>
      <c r="L978" s="267">
        <v>2738</v>
      </c>
      <c r="M978" s="267">
        <v>2556</v>
      </c>
      <c r="N978" s="270">
        <v>0.960709218077024</v>
      </c>
      <c r="O978" s="269">
        <v>76508</v>
      </c>
      <c r="P978" s="297">
        <v>0.9</v>
      </c>
      <c r="Q978" s="270">
        <v>0.966679733437868</v>
      </c>
      <c r="R978" s="270">
        <v>0.973351554492655</v>
      </c>
      <c r="S978" s="270">
        <v>0.98206599713056</v>
      </c>
      <c r="T978" s="298">
        <v>-0.00667182105478714</v>
      </c>
      <c r="U978" s="269">
        <v>79637</v>
      </c>
      <c r="V978" s="269">
        <v>73572</v>
      </c>
      <c r="W978" s="270">
        <v>0.923841932769944</v>
      </c>
      <c r="X978" s="270">
        <v>0.930615444923559</v>
      </c>
      <c r="Y978" s="271">
        <v>0.91595490263068</v>
      </c>
      <c r="Z978" s="271">
        <v>0.916786226685796</v>
      </c>
      <c r="AA978" s="298">
        <v>0.0146605422928795</v>
      </c>
      <c r="AB978" s="267">
        <v>19217</v>
      </c>
      <c r="AC978" s="267">
        <v>17868</v>
      </c>
      <c r="AD978" s="267">
        <v>18982</v>
      </c>
      <c r="AE978" s="267">
        <v>17736</v>
      </c>
      <c r="AF978" s="271">
        <v>0.92980173804444</v>
      </c>
      <c r="AG978" s="271">
        <v>0.934358866294384</v>
      </c>
      <c r="AH978" s="298">
        <v>-0.00455712824994436</v>
      </c>
    </row>
    <row r="979" spans="1:34">
      <c r="A979" s="318" t="s">
        <v>1669</v>
      </c>
      <c r="B979" s="324" t="s">
        <v>3361</v>
      </c>
      <c r="C979" s="296" t="s">
        <v>1752</v>
      </c>
      <c r="D979" s="324" t="s">
        <v>1753</v>
      </c>
      <c r="E979" s="266">
        <v>2993</v>
      </c>
      <c r="F979" s="266">
        <v>2721</v>
      </c>
      <c r="G979" s="266">
        <v>2721</v>
      </c>
      <c r="H979" s="267">
        <v>3685</v>
      </c>
      <c r="I979" s="267">
        <v>3273</v>
      </c>
      <c r="J979" s="267">
        <v>3354</v>
      </c>
      <c r="K979" s="267">
        <v>3503</v>
      </c>
      <c r="L979" s="267">
        <v>3112</v>
      </c>
      <c r="M979" s="267">
        <v>3074</v>
      </c>
      <c r="N979" s="270">
        <v>0.91925190131884</v>
      </c>
      <c r="O979" s="269">
        <v>93191</v>
      </c>
      <c r="P979" s="297">
        <v>0.9</v>
      </c>
      <c r="Q979" s="270">
        <v>0.909121282993652</v>
      </c>
      <c r="R979" s="270">
        <v>0.888195386702849</v>
      </c>
      <c r="S979" s="270">
        <v>0.888381387382244</v>
      </c>
      <c r="T979" s="298">
        <v>0.0209258962908024</v>
      </c>
      <c r="U979" s="269">
        <v>101377</v>
      </c>
      <c r="V979" s="269">
        <v>91397</v>
      </c>
      <c r="W979" s="270">
        <v>0.901555579667972</v>
      </c>
      <c r="X979" s="270">
        <v>0.909121282993652</v>
      </c>
      <c r="Y979" s="271">
        <v>0.910176390773406</v>
      </c>
      <c r="Z979" s="271">
        <v>0.877533542677705</v>
      </c>
      <c r="AA979" s="298">
        <v>-0.00105510777975393</v>
      </c>
      <c r="AB979" s="267">
        <v>23763</v>
      </c>
      <c r="AC979" s="267">
        <v>21361</v>
      </c>
      <c r="AD979" s="267">
        <v>24612</v>
      </c>
      <c r="AE979" s="267">
        <v>22018</v>
      </c>
      <c r="AF979" s="271">
        <v>0.898918486723057</v>
      </c>
      <c r="AG979" s="271">
        <v>0.894604258085487</v>
      </c>
      <c r="AH979" s="298">
        <v>0.00431422863757014</v>
      </c>
    </row>
    <row r="980" spans="1:34">
      <c r="A980" s="318" t="s">
        <v>1669</v>
      </c>
      <c r="B980" s="324" t="s">
        <v>3361</v>
      </c>
      <c r="C980" s="296" t="s">
        <v>1754</v>
      </c>
      <c r="D980" s="324" t="s">
        <v>1755</v>
      </c>
      <c r="E980" s="266">
        <v>1555</v>
      </c>
      <c r="F980" s="266">
        <v>1472</v>
      </c>
      <c r="G980" s="266">
        <v>1427</v>
      </c>
      <c r="H980" s="267">
        <v>1851</v>
      </c>
      <c r="I980" s="267">
        <v>1696</v>
      </c>
      <c r="J980" s="267">
        <v>1627</v>
      </c>
      <c r="K980" s="267">
        <v>1694</v>
      </c>
      <c r="L980" s="267">
        <v>1585</v>
      </c>
      <c r="M980" s="267">
        <v>1549</v>
      </c>
      <c r="N980" s="270">
        <v>0.945436033827166</v>
      </c>
      <c r="O980" s="269">
        <v>45501</v>
      </c>
      <c r="P980" s="297">
        <v>0.9</v>
      </c>
      <c r="Q980" s="270">
        <v>0.946623794212219</v>
      </c>
      <c r="R980" s="270">
        <v>0.916261480280929</v>
      </c>
      <c r="S980" s="270">
        <v>0.935655253837072</v>
      </c>
      <c r="T980" s="298">
        <v>0.0303623139312894</v>
      </c>
      <c r="U980" s="269">
        <v>48127</v>
      </c>
      <c r="V980" s="269">
        <v>44326</v>
      </c>
      <c r="W980" s="270">
        <v>0.921021464043053</v>
      </c>
      <c r="X980" s="270">
        <v>0.917684887459807</v>
      </c>
      <c r="Y980" s="271">
        <v>0.878984332793085</v>
      </c>
      <c r="Z980" s="271">
        <v>0.914403778040142</v>
      </c>
      <c r="AA980" s="298">
        <v>0.0387005546667222</v>
      </c>
      <c r="AB980" s="267">
        <v>11807</v>
      </c>
      <c r="AC980" s="267">
        <v>10819</v>
      </c>
      <c r="AD980" s="267">
        <v>11551</v>
      </c>
      <c r="AE980" s="267">
        <v>10683</v>
      </c>
      <c r="AF980" s="271">
        <v>0.916320826628271</v>
      </c>
      <c r="AG980" s="271">
        <v>0.924854990909878</v>
      </c>
      <c r="AH980" s="298">
        <v>-0.00853416428160647</v>
      </c>
    </row>
    <row r="981" spans="1:34">
      <c r="A981" s="318" t="s">
        <v>1669</v>
      </c>
      <c r="B981" s="324" t="s">
        <v>3361</v>
      </c>
      <c r="C981" s="296" t="s">
        <v>1756</v>
      </c>
      <c r="D981" s="324" t="s">
        <v>1757</v>
      </c>
      <c r="E981" s="266">
        <v>2926</v>
      </c>
      <c r="F981" s="266">
        <v>2851</v>
      </c>
      <c r="G981" s="266">
        <v>2751</v>
      </c>
      <c r="H981" s="267">
        <v>3376</v>
      </c>
      <c r="I981" s="267">
        <v>3183</v>
      </c>
      <c r="J981" s="267">
        <v>3120</v>
      </c>
      <c r="K981" s="267">
        <v>2967</v>
      </c>
      <c r="L981" s="267">
        <v>2847</v>
      </c>
      <c r="M981" s="267">
        <v>2767</v>
      </c>
      <c r="N981" s="270">
        <v>0.960032409036151</v>
      </c>
      <c r="O981" s="269">
        <v>90052</v>
      </c>
      <c r="P981" s="297">
        <v>0.9</v>
      </c>
      <c r="Q981" s="270">
        <v>0.974367737525632</v>
      </c>
      <c r="R981" s="270">
        <v>0.942831753554502</v>
      </c>
      <c r="S981" s="270">
        <v>0.959555106167846</v>
      </c>
      <c r="T981" s="298">
        <v>0.0315359839711299</v>
      </c>
      <c r="U981" s="269">
        <v>93801</v>
      </c>
      <c r="V981" s="269">
        <v>88074</v>
      </c>
      <c r="W981" s="270">
        <v>0.938945213803691</v>
      </c>
      <c r="X981" s="270">
        <v>0.940191387559809</v>
      </c>
      <c r="Y981" s="271">
        <v>0.924170616113744</v>
      </c>
      <c r="Z981" s="271">
        <v>0.932591843613077</v>
      </c>
      <c r="AA981" s="298">
        <v>0.0160207714460645</v>
      </c>
      <c r="AB981" s="267">
        <v>21434</v>
      </c>
      <c r="AC981" s="267">
        <v>20163</v>
      </c>
      <c r="AD981" s="267">
        <v>22353</v>
      </c>
      <c r="AE981" s="267">
        <v>20987</v>
      </c>
      <c r="AF981" s="271">
        <v>0.940701688905477</v>
      </c>
      <c r="AG981" s="271">
        <v>0.938889634500962</v>
      </c>
      <c r="AH981" s="298">
        <v>0.00181205440451537</v>
      </c>
    </row>
    <row r="982" spans="1:34">
      <c r="A982" s="318" t="s">
        <v>1669</v>
      </c>
      <c r="B982" s="324" t="s">
        <v>3361</v>
      </c>
      <c r="C982" s="296" t="s">
        <v>1758</v>
      </c>
      <c r="D982" s="324" t="s">
        <v>1759</v>
      </c>
      <c r="E982" s="266">
        <v>2228</v>
      </c>
      <c r="F982" s="266">
        <v>2175</v>
      </c>
      <c r="G982" s="266">
        <v>2102</v>
      </c>
      <c r="H982" s="267">
        <v>2621</v>
      </c>
      <c r="I982" s="267">
        <v>2559</v>
      </c>
      <c r="J982" s="267">
        <v>2487</v>
      </c>
      <c r="K982" s="267">
        <v>2370</v>
      </c>
      <c r="L982" s="267">
        <v>2322</v>
      </c>
      <c r="M982" s="267">
        <v>2255</v>
      </c>
      <c r="N982" s="270">
        <v>0.981833508956797</v>
      </c>
      <c r="O982" s="269">
        <v>69882</v>
      </c>
      <c r="P982" s="297">
        <v>0.9</v>
      </c>
      <c r="Q982" s="270">
        <v>0.976211849192101</v>
      </c>
      <c r="R982" s="270">
        <v>0.976344906524227</v>
      </c>
      <c r="S982" s="270">
        <v>0.979746835443038</v>
      </c>
      <c r="T982" s="298">
        <v>-0.000133057332126763</v>
      </c>
      <c r="U982" s="269">
        <v>71175</v>
      </c>
      <c r="V982" s="269">
        <v>67691</v>
      </c>
      <c r="W982" s="270">
        <v>0.951050228310502</v>
      </c>
      <c r="X982" s="270">
        <v>0.943447037701975</v>
      </c>
      <c r="Y982" s="271">
        <v>0.948874475391072</v>
      </c>
      <c r="Z982" s="271">
        <v>0.951476793248945</v>
      </c>
      <c r="AA982" s="298">
        <v>-0.00542743768909715</v>
      </c>
      <c r="AB982" s="267">
        <v>16683</v>
      </c>
      <c r="AC982" s="267">
        <v>15917</v>
      </c>
      <c r="AD982" s="267">
        <v>16802</v>
      </c>
      <c r="AE982" s="267">
        <v>16114</v>
      </c>
      <c r="AF982" s="271">
        <v>0.954084996703231</v>
      </c>
      <c r="AG982" s="271">
        <v>0.959052493750744</v>
      </c>
      <c r="AH982" s="298">
        <v>-0.00496749704751309</v>
      </c>
    </row>
    <row r="983" spans="1:34">
      <c r="A983" s="318" t="s">
        <v>1669</v>
      </c>
      <c r="B983" s="324" t="s">
        <v>3361</v>
      </c>
      <c r="C983" s="296" t="s">
        <v>1760</v>
      </c>
      <c r="D983" s="324" t="s">
        <v>1761</v>
      </c>
      <c r="E983" s="266">
        <v>2022</v>
      </c>
      <c r="F983" s="266">
        <v>1929</v>
      </c>
      <c r="G983" s="266">
        <v>1863</v>
      </c>
      <c r="H983" s="267">
        <v>2153</v>
      </c>
      <c r="I983" s="267">
        <v>2061</v>
      </c>
      <c r="J983" s="267">
        <v>2009</v>
      </c>
      <c r="K983" s="267">
        <v>2208</v>
      </c>
      <c r="L983" s="267">
        <v>2133</v>
      </c>
      <c r="M983" s="267">
        <v>1983</v>
      </c>
      <c r="N983" s="270">
        <v>0.961625996653956</v>
      </c>
      <c r="O983" s="269">
        <v>63801</v>
      </c>
      <c r="P983" s="297">
        <v>0.9</v>
      </c>
      <c r="Q983" s="270">
        <v>0.954005934718101</v>
      </c>
      <c r="R983" s="270">
        <v>0.957268927078495</v>
      </c>
      <c r="S983" s="270">
        <v>0.966032608695652</v>
      </c>
      <c r="T983" s="298">
        <v>-0.00326299236039418</v>
      </c>
      <c r="U983" s="269">
        <v>66347</v>
      </c>
      <c r="V983" s="269">
        <v>61634</v>
      </c>
      <c r="W983" s="270">
        <v>0.928964384222346</v>
      </c>
      <c r="X983" s="270">
        <v>0.921364985163205</v>
      </c>
      <c r="Y983" s="271">
        <v>0.933116581514166</v>
      </c>
      <c r="Z983" s="271">
        <v>0.898097826086957</v>
      </c>
      <c r="AA983" s="298">
        <v>-0.0117515963509616</v>
      </c>
      <c r="AB983" s="267">
        <v>14976</v>
      </c>
      <c r="AC983" s="267">
        <v>13954</v>
      </c>
      <c r="AD983" s="267">
        <v>15900</v>
      </c>
      <c r="AE983" s="267">
        <v>14755</v>
      </c>
      <c r="AF983" s="271">
        <v>0.931757478632479</v>
      </c>
      <c r="AG983" s="271">
        <v>0.927987421383648</v>
      </c>
      <c r="AH983" s="298">
        <v>0.00377005724883084</v>
      </c>
    </row>
    <row r="984" spans="1:34">
      <c r="A984" s="318" t="s">
        <v>1669</v>
      </c>
      <c r="B984" s="324" t="s">
        <v>3361</v>
      </c>
      <c r="C984" s="296" t="s">
        <v>1762</v>
      </c>
      <c r="D984" s="324" t="s">
        <v>1763</v>
      </c>
      <c r="E984" s="266">
        <v>2671</v>
      </c>
      <c r="F984" s="266">
        <v>2556</v>
      </c>
      <c r="G984" s="266">
        <v>2435</v>
      </c>
      <c r="H984" s="267">
        <v>3255</v>
      </c>
      <c r="I984" s="267">
        <v>3087</v>
      </c>
      <c r="J984" s="267">
        <v>2873</v>
      </c>
      <c r="K984" s="267">
        <v>3018</v>
      </c>
      <c r="L984" s="267">
        <v>2843</v>
      </c>
      <c r="M984" s="267">
        <v>2732</v>
      </c>
      <c r="N984" s="270">
        <v>0.943911165661221</v>
      </c>
      <c r="O984" s="269">
        <v>81519</v>
      </c>
      <c r="P984" s="297">
        <v>0.9</v>
      </c>
      <c r="Q984" s="270">
        <v>0.956944964432797</v>
      </c>
      <c r="R984" s="270">
        <v>0.948387096774194</v>
      </c>
      <c r="S984" s="270">
        <v>0.942014579191518</v>
      </c>
      <c r="T984" s="298">
        <v>0.00855786765860322</v>
      </c>
      <c r="U984" s="269">
        <v>86363</v>
      </c>
      <c r="V984" s="269">
        <v>78335</v>
      </c>
      <c r="W984" s="270">
        <v>0.907043525583873</v>
      </c>
      <c r="X984" s="270">
        <v>0.911643579183826</v>
      </c>
      <c r="Y984" s="271">
        <v>0.882642089093702</v>
      </c>
      <c r="Z984" s="271">
        <v>0.905235255135852</v>
      </c>
      <c r="AA984" s="298">
        <v>0.0290014900901243</v>
      </c>
      <c r="AB984" s="267">
        <v>21269</v>
      </c>
      <c r="AC984" s="267">
        <v>19437</v>
      </c>
      <c r="AD984" s="267">
        <v>20902</v>
      </c>
      <c r="AE984" s="267">
        <v>18898</v>
      </c>
      <c r="AF984" s="271">
        <v>0.913865249894212</v>
      </c>
      <c r="AG984" s="271">
        <v>0.904124007272031</v>
      </c>
      <c r="AH984" s="298">
        <v>0.0097412426221809</v>
      </c>
    </row>
    <row r="985" spans="1:34">
      <c r="A985" s="318" t="s">
        <v>1669</v>
      </c>
      <c r="B985" s="324" t="s">
        <v>3361</v>
      </c>
      <c r="C985" s="296" t="s">
        <v>1764</v>
      </c>
      <c r="D985" s="324" t="s">
        <v>1765</v>
      </c>
      <c r="E985" s="266">
        <v>1197</v>
      </c>
      <c r="F985" s="266">
        <v>1136</v>
      </c>
      <c r="G985" s="266">
        <v>1101</v>
      </c>
      <c r="H985" s="267">
        <v>1349</v>
      </c>
      <c r="I985" s="267">
        <v>1259</v>
      </c>
      <c r="J985" s="267">
        <v>1236</v>
      </c>
      <c r="K985" s="267">
        <v>1362</v>
      </c>
      <c r="L985" s="267">
        <v>1298</v>
      </c>
      <c r="M985" s="267">
        <v>1255</v>
      </c>
      <c r="N985" s="270">
        <v>0.943400469788595</v>
      </c>
      <c r="O985" s="269">
        <v>37753</v>
      </c>
      <c r="P985" s="297">
        <v>0.9</v>
      </c>
      <c r="Q985" s="270">
        <v>0.949039264828738</v>
      </c>
      <c r="R985" s="270">
        <v>0.933283914010378</v>
      </c>
      <c r="S985" s="270">
        <v>0.953010279001468</v>
      </c>
      <c r="T985" s="298">
        <v>0.0157553508183604</v>
      </c>
      <c r="U985" s="269">
        <v>40018</v>
      </c>
      <c r="V985" s="269">
        <v>36788</v>
      </c>
      <c r="W985" s="270">
        <v>0.91928632115548</v>
      </c>
      <c r="X985" s="270">
        <v>0.919799498746867</v>
      </c>
      <c r="Y985" s="271">
        <v>0.916234247590808</v>
      </c>
      <c r="Z985" s="271">
        <v>0.92143906020558</v>
      </c>
      <c r="AA985" s="298">
        <v>0.00356525115605921</v>
      </c>
      <c r="AB985" s="267">
        <v>9403</v>
      </c>
      <c r="AC985" s="267">
        <v>8646</v>
      </c>
      <c r="AD985" s="267">
        <v>9432</v>
      </c>
      <c r="AE985" s="267">
        <v>8753</v>
      </c>
      <c r="AF985" s="271">
        <v>0.919493778581304</v>
      </c>
      <c r="AG985" s="271">
        <v>0.928011026293469</v>
      </c>
      <c r="AH985" s="298">
        <v>-0.00851724771216511</v>
      </c>
    </row>
    <row r="986" spans="1:34">
      <c r="A986" s="318" t="s">
        <v>1669</v>
      </c>
      <c r="B986" s="324" t="s">
        <v>3361</v>
      </c>
      <c r="C986" s="296" t="s">
        <v>1766</v>
      </c>
      <c r="D986" s="324" t="s">
        <v>1767</v>
      </c>
      <c r="E986" s="266">
        <v>1565</v>
      </c>
      <c r="F986" s="266">
        <v>1526</v>
      </c>
      <c r="G986" s="266">
        <v>1427</v>
      </c>
      <c r="H986" s="267">
        <v>1772</v>
      </c>
      <c r="I986" s="267">
        <v>1706</v>
      </c>
      <c r="J986" s="267">
        <v>1609</v>
      </c>
      <c r="K986" s="267">
        <v>1624</v>
      </c>
      <c r="L986" s="267">
        <v>1591</v>
      </c>
      <c r="M986" s="267">
        <v>1485</v>
      </c>
      <c r="N986" s="270">
        <v>0.949401773761714</v>
      </c>
      <c r="O986" s="269">
        <v>45389</v>
      </c>
      <c r="P986" s="297">
        <v>0.9</v>
      </c>
      <c r="Q986" s="270">
        <v>0.975079872204473</v>
      </c>
      <c r="R986" s="270">
        <v>0.9627539503386</v>
      </c>
      <c r="S986" s="270">
        <v>0.979679802955665</v>
      </c>
      <c r="T986" s="298">
        <v>0.0123259218658724</v>
      </c>
      <c r="U986" s="269">
        <v>47808</v>
      </c>
      <c r="V986" s="269">
        <v>43841</v>
      </c>
      <c r="W986" s="270">
        <v>0.917022255689424</v>
      </c>
      <c r="X986" s="270">
        <v>0.911821086261981</v>
      </c>
      <c r="Y986" s="271">
        <v>0.908013544018059</v>
      </c>
      <c r="Z986" s="271">
        <v>0.914408866995074</v>
      </c>
      <c r="AA986" s="298">
        <v>0.00380754224392221</v>
      </c>
      <c r="AB986" s="267">
        <v>11432</v>
      </c>
      <c r="AC986" s="267">
        <v>10614</v>
      </c>
      <c r="AD986" s="267">
        <v>11459</v>
      </c>
      <c r="AE986" s="267">
        <v>10630</v>
      </c>
      <c r="AF986" s="271">
        <v>0.928446466060182</v>
      </c>
      <c r="AG986" s="271">
        <v>0.927655118247666</v>
      </c>
      <c r="AH986" s="298">
        <v>0.000791347812516441</v>
      </c>
    </row>
    <row r="987" spans="1:34">
      <c r="A987" s="318" t="s">
        <v>1669</v>
      </c>
      <c r="B987" s="324" t="s">
        <v>3362</v>
      </c>
      <c r="C987" s="296" t="s">
        <v>1768</v>
      </c>
      <c r="D987" s="324" t="s">
        <v>1769</v>
      </c>
      <c r="E987" s="266">
        <v>2307</v>
      </c>
      <c r="F987" s="266">
        <v>2111</v>
      </c>
      <c r="G987" s="266">
        <v>2082</v>
      </c>
      <c r="H987" s="267">
        <v>2239</v>
      </c>
      <c r="I987" s="267">
        <v>2081</v>
      </c>
      <c r="J987" s="267">
        <v>1935</v>
      </c>
      <c r="K987" s="267">
        <v>2320</v>
      </c>
      <c r="L987" s="267">
        <v>2116</v>
      </c>
      <c r="M987" s="267">
        <v>2041</v>
      </c>
      <c r="N987" s="270">
        <v>0.925802231627549</v>
      </c>
      <c r="O987" s="269">
        <v>60154</v>
      </c>
      <c r="P987" s="297">
        <v>0.9</v>
      </c>
      <c r="Q987" s="270">
        <v>0.915041179020373</v>
      </c>
      <c r="R987" s="270">
        <v>0.929432782492184</v>
      </c>
      <c r="S987" s="270">
        <v>0.912068965517241</v>
      </c>
      <c r="T987" s="298">
        <v>-0.0143916034718112</v>
      </c>
      <c r="U987" s="269">
        <v>64975</v>
      </c>
      <c r="V987" s="269">
        <v>58826</v>
      </c>
      <c r="W987" s="270">
        <v>0.905363601385148</v>
      </c>
      <c r="X987" s="270">
        <v>0.902470741222367</v>
      </c>
      <c r="Y987" s="271">
        <v>0.864225100491291</v>
      </c>
      <c r="Z987" s="271">
        <v>0.879741379310345</v>
      </c>
      <c r="AA987" s="298">
        <v>0.0382456407310759</v>
      </c>
      <c r="AB987" s="267">
        <v>15519</v>
      </c>
      <c r="AC987" s="267">
        <v>13970</v>
      </c>
      <c r="AD987" s="267">
        <v>15723</v>
      </c>
      <c r="AE987" s="267">
        <v>14198</v>
      </c>
      <c r="AF987" s="271">
        <v>0.900186867710548</v>
      </c>
      <c r="AG987" s="271">
        <v>0.903008331743306</v>
      </c>
      <c r="AH987" s="298">
        <v>-0.00282146403275763</v>
      </c>
    </row>
    <row r="988" spans="1:34">
      <c r="A988" s="318" t="s">
        <v>1669</v>
      </c>
      <c r="B988" s="324" t="s">
        <v>3362</v>
      </c>
      <c r="C988" s="296" t="s">
        <v>1770</v>
      </c>
      <c r="D988" s="324" t="s">
        <v>1770</v>
      </c>
      <c r="E988" s="266">
        <v>1253</v>
      </c>
      <c r="F988" s="266">
        <v>1165</v>
      </c>
      <c r="G988" s="266">
        <v>1100</v>
      </c>
      <c r="H988" s="267">
        <v>1291</v>
      </c>
      <c r="I988" s="267">
        <v>1244</v>
      </c>
      <c r="J988" s="267">
        <v>1106</v>
      </c>
      <c r="K988" s="267">
        <v>1345</v>
      </c>
      <c r="L988" s="267">
        <v>1278</v>
      </c>
      <c r="M988" s="267">
        <v>1199</v>
      </c>
      <c r="N988" s="270">
        <v>0.925455392258332</v>
      </c>
      <c r="O988" s="269">
        <v>35767</v>
      </c>
      <c r="P988" s="297">
        <v>0.9</v>
      </c>
      <c r="Q988" s="270">
        <v>0.92976855546688</v>
      </c>
      <c r="R988" s="270">
        <v>0.963594113090627</v>
      </c>
      <c r="S988" s="270">
        <v>0.950185873605948</v>
      </c>
      <c r="T988" s="298">
        <v>-0.0338255576237478</v>
      </c>
      <c r="U988" s="269">
        <v>38648</v>
      </c>
      <c r="V988" s="269">
        <v>34143</v>
      </c>
      <c r="W988" s="270">
        <v>0.883435106603188</v>
      </c>
      <c r="X988" s="270">
        <v>0.877893056664006</v>
      </c>
      <c r="Y988" s="271">
        <v>0.856700232378002</v>
      </c>
      <c r="Z988" s="271">
        <v>0.891449814126394</v>
      </c>
      <c r="AA988" s="298">
        <v>0.0211928242860049</v>
      </c>
      <c r="AB988" s="267">
        <v>9093</v>
      </c>
      <c r="AC988" s="267">
        <v>8139</v>
      </c>
      <c r="AD988" s="267">
        <v>9420</v>
      </c>
      <c r="AE988" s="267">
        <v>8274</v>
      </c>
      <c r="AF988" s="271">
        <v>0.895084130649951</v>
      </c>
      <c r="AG988" s="271">
        <v>0.878343949044586</v>
      </c>
      <c r="AH988" s="298">
        <v>0.0167401816053645</v>
      </c>
    </row>
    <row r="989" spans="1:34">
      <c r="A989" s="318" t="s">
        <v>1669</v>
      </c>
      <c r="B989" s="324" t="s">
        <v>3362</v>
      </c>
      <c r="C989" s="296" t="s">
        <v>1771</v>
      </c>
      <c r="D989" s="324" t="s">
        <v>1772</v>
      </c>
      <c r="E989" s="266">
        <v>2178</v>
      </c>
      <c r="F989" s="266">
        <v>2124</v>
      </c>
      <c r="G989" s="266">
        <v>2007</v>
      </c>
      <c r="H989" s="267">
        <v>2293</v>
      </c>
      <c r="I989" s="267">
        <v>2237</v>
      </c>
      <c r="J989" s="267">
        <v>2130</v>
      </c>
      <c r="K989" s="267">
        <v>2220</v>
      </c>
      <c r="L989" s="267">
        <v>2196</v>
      </c>
      <c r="M989" s="267">
        <v>2098</v>
      </c>
      <c r="N989" s="270">
        <v>0.981347569360188</v>
      </c>
      <c r="O989" s="269">
        <v>60662</v>
      </c>
      <c r="P989" s="297">
        <v>0.9</v>
      </c>
      <c r="Q989" s="270">
        <v>0.975206611570248</v>
      </c>
      <c r="R989" s="270">
        <v>0.975577845617095</v>
      </c>
      <c r="S989" s="270">
        <v>0.989189189189189</v>
      </c>
      <c r="T989" s="298">
        <v>-0.000371234046847579</v>
      </c>
      <c r="U989" s="269">
        <v>61815</v>
      </c>
      <c r="V989" s="269">
        <v>57519</v>
      </c>
      <c r="W989" s="270">
        <v>0.930502305265712</v>
      </c>
      <c r="X989" s="270">
        <v>0.921487603305785</v>
      </c>
      <c r="Y989" s="271">
        <v>0.92891408634976</v>
      </c>
      <c r="Z989" s="271">
        <v>0.945045045045045</v>
      </c>
      <c r="AA989" s="298">
        <v>-0.00742648304397497</v>
      </c>
      <c r="AB989" s="267">
        <v>15176</v>
      </c>
      <c r="AC989" s="267">
        <v>13974</v>
      </c>
      <c r="AD989" s="267">
        <v>15286</v>
      </c>
      <c r="AE989" s="267">
        <v>14400</v>
      </c>
      <c r="AF989" s="271">
        <v>0.920795993674222</v>
      </c>
      <c r="AG989" s="271">
        <v>0.942038466570718</v>
      </c>
      <c r="AH989" s="298">
        <v>-0.0212424728964958</v>
      </c>
    </row>
    <row r="990" spans="1:34">
      <c r="A990" s="318" t="s">
        <v>1669</v>
      </c>
      <c r="B990" s="324" t="s">
        <v>3362</v>
      </c>
      <c r="C990" s="296" t="s">
        <v>1773</v>
      </c>
      <c r="D990" s="324" t="s">
        <v>1774</v>
      </c>
      <c r="E990" s="266">
        <v>3832</v>
      </c>
      <c r="F990" s="266">
        <v>3621</v>
      </c>
      <c r="G990" s="266">
        <v>3402</v>
      </c>
      <c r="H990" s="267">
        <v>3834</v>
      </c>
      <c r="I990" s="267">
        <v>3360</v>
      </c>
      <c r="J990" s="267">
        <v>3335</v>
      </c>
      <c r="K990" s="267">
        <v>4083</v>
      </c>
      <c r="L990" s="267">
        <v>3884</v>
      </c>
      <c r="M990" s="267">
        <v>3685</v>
      </c>
      <c r="N990" s="270">
        <v>0.932003374255151</v>
      </c>
      <c r="O990" s="269">
        <v>103855</v>
      </c>
      <c r="P990" s="297">
        <v>0.9</v>
      </c>
      <c r="Q990" s="270">
        <v>0.944937369519833</v>
      </c>
      <c r="R990" s="270">
        <v>0.876369327073552</v>
      </c>
      <c r="S990" s="270">
        <v>0.951261327455302</v>
      </c>
      <c r="T990" s="298">
        <v>0.0685680424462806</v>
      </c>
      <c r="U990" s="269">
        <v>111432</v>
      </c>
      <c r="V990" s="269">
        <v>99957</v>
      </c>
      <c r="W990" s="270">
        <v>0.89702239931079</v>
      </c>
      <c r="X990" s="270">
        <v>0.887787056367432</v>
      </c>
      <c r="Y990" s="271">
        <v>0.869848721961398</v>
      </c>
      <c r="Z990" s="271">
        <v>0.902522654910605</v>
      </c>
      <c r="AA990" s="298">
        <v>0.0179383344060341</v>
      </c>
      <c r="AB990" s="267">
        <v>27158</v>
      </c>
      <c r="AC990" s="267">
        <v>24331</v>
      </c>
      <c r="AD990" s="267">
        <v>26852</v>
      </c>
      <c r="AE990" s="267">
        <v>24055</v>
      </c>
      <c r="AF990" s="271">
        <v>0.895905442226968</v>
      </c>
      <c r="AG990" s="271">
        <v>0.895836436764487</v>
      </c>
      <c r="AH990" s="298">
        <v>6.90054624813419e-5</v>
      </c>
    </row>
    <row r="991" spans="1:34">
      <c r="A991" s="318" t="s">
        <v>1669</v>
      </c>
      <c r="B991" s="324" t="s">
        <v>3362</v>
      </c>
      <c r="C991" s="296" t="s">
        <v>1775</v>
      </c>
      <c r="D991" s="324" t="s">
        <v>1776</v>
      </c>
      <c r="E991" s="266">
        <v>2731</v>
      </c>
      <c r="F991" s="266">
        <v>2621</v>
      </c>
      <c r="G991" s="266">
        <v>2533</v>
      </c>
      <c r="H991" s="267">
        <v>2751</v>
      </c>
      <c r="I991" s="267">
        <v>2645</v>
      </c>
      <c r="J991" s="267">
        <v>2388</v>
      </c>
      <c r="K991" s="267">
        <v>2842</v>
      </c>
      <c r="L991" s="267">
        <v>2782</v>
      </c>
      <c r="M991" s="267">
        <v>2681</v>
      </c>
      <c r="N991" s="270">
        <v>0.96483628654435</v>
      </c>
      <c r="O991" s="269">
        <v>73727</v>
      </c>
      <c r="P991" s="297">
        <v>0.9</v>
      </c>
      <c r="Q991" s="270">
        <v>0.959721713658001</v>
      </c>
      <c r="R991" s="270">
        <v>0.961468556888404</v>
      </c>
      <c r="S991" s="270">
        <v>0.978888106966925</v>
      </c>
      <c r="T991" s="298">
        <v>-0.00174684323040353</v>
      </c>
      <c r="U991" s="269">
        <v>76414</v>
      </c>
      <c r="V991" s="269">
        <v>69853</v>
      </c>
      <c r="W991" s="270">
        <v>0.914138770382391</v>
      </c>
      <c r="X991" s="270">
        <v>0.927499084584401</v>
      </c>
      <c r="Y991" s="271">
        <v>0.868047982551799</v>
      </c>
      <c r="Z991" s="271">
        <v>0.943349753694581</v>
      </c>
      <c r="AA991" s="298">
        <v>0.059451102032602</v>
      </c>
      <c r="AB991" s="267">
        <v>18848</v>
      </c>
      <c r="AC991" s="267">
        <v>17334</v>
      </c>
      <c r="AD991" s="267">
        <v>18660</v>
      </c>
      <c r="AE991" s="267">
        <v>16954</v>
      </c>
      <c r="AF991" s="271">
        <v>0.919673174872666</v>
      </c>
      <c r="AG991" s="271">
        <v>0.908574490889603</v>
      </c>
      <c r="AH991" s="298">
        <v>0.0110986839830621</v>
      </c>
    </row>
    <row r="992" spans="1:34">
      <c r="A992" s="318" t="s">
        <v>1669</v>
      </c>
      <c r="B992" s="324" t="s">
        <v>3362</v>
      </c>
      <c r="C992" s="296" t="s">
        <v>1777</v>
      </c>
      <c r="D992" s="324" t="s">
        <v>1778</v>
      </c>
      <c r="E992" s="266">
        <v>3378</v>
      </c>
      <c r="F992" s="266">
        <v>3069</v>
      </c>
      <c r="G992" s="266">
        <v>3000</v>
      </c>
      <c r="H992" s="267">
        <v>3376</v>
      </c>
      <c r="I992" s="267">
        <v>3135</v>
      </c>
      <c r="J992" s="267">
        <v>3057</v>
      </c>
      <c r="K992" s="267">
        <v>3236</v>
      </c>
      <c r="L992" s="267">
        <v>3039</v>
      </c>
      <c r="M992" s="267">
        <v>2938</v>
      </c>
      <c r="N992" s="270">
        <v>0.934861265961251</v>
      </c>
      <c r="O992" s="269">
        <v>88881</v>
      </c>
      <c r="P992" s="297">
        <v>0.9</v>
      </c>
      <c r="Q992" s="270">
        <v>0.908525754884547</v>
      </c>
      <c r="R992" s="270">
        <v>0.928613744075829</v>
      </c>
      <c r="S992" s="270">
        <v>0.939122373300371</v>
      </c>
      <c r="T992" s="298">
        <v>-0.0200879891912823</v>
      </c>
      <c r="U992" s="269">
        <v>95074</v>
      </c>
      <c r="V992" s="269">
        <v>86963</v>
      </c>
      <c r="W992" s="270">
        <v>0.914687506573827</v>
      </c>
      <c r="X992" s="270">
        <v>0.88809946714032</v>
      </c>
      <c r="Y992" s="271">
        <v>0.905509478672986</v>
      </c>
      <c r="Z992" s="271">
        <v>0.907911001236094</v>
      </c>
      <c r="AA992" s="298">
        <v>-0.0174100115326661</v>
      </c>
      <c r="AB992" s="267">
        <v>23108</v>
      </c>
      <c r="AC992" s="267">
        <v>20843</v>
      </c>
      <c r="AD992" s="267">
        <v>23116</v>
      </c>
      <c r="AE992" s="267">
        <v>21209</v>
      </c>
      <c r="AF992" s="271">
        <v>0.901981997576597</v>
      </c>
      <c r="AG992" s="271">
        <v>0.917503028205572</v>
      </c>
      <c r="AH992" s="298">
        <v>-0.0155210306289751</v>
      </c>
    </row>
    <row r="993" spans="1:34">
      <c r="A993" s="318" t="s">
        <v>1669</v>
      </c>
      <c r="B993" s="324" t="s">
        <v>3362</v>
      </c>
      <c r="C993" s="296" t="s">
        <v>1779</v>
      </c>
      <c r="D993" s="324" t="s">
        <v>1780</v>
      </c>
      <c r="E993" s="266">
        <v>4250</v>
      </c>
      <c r="F993" s="266">
        <v>3918</v>
      </c>
      <c r="G993" s="266">
        <v>3823</v>
      </c>
      <c r="H993" s="267">
        <v>4400</v>
      </c>
      <c r="I993" s="267">
        <v>4112</v>
      </c>
      <c r="J993" s="267">
        <v>3990</v>
      </c>
      <c r="K993" s="267">
        <v>4304</v>
      </c>
      <c r="L993" s="267">
        <v>4112</v>
      </c>
      <c r="M993" s="267">
        <v>3951</v>
      </c>
      <c r="N993" s="270">
        <v>0.942570784264595</v>
      </c>
      <c r="O993" s="269">
        <v>112854</v>
      </c>
      <c r="P993" s="297">
        <v>0.9</v>
      </c>
      <c r="Q993" s="270">
        <v>0.921882352941176</v>
      </c>
      <c r="R993" s="270">
        <v>0.934545454545455</v>
      </c>
      <c r="S993" s="270">
        <v>0.955390334572491</v>
      </c>
      <c r="T993" s="298">
        <v>-0.0126631016042781</v>
      </c>
      <c r="U993" s="269">
        <v>119730</v>
      </c>
      <c r="V993" s="269">
        <v>109170</v>
      </c>
      <c r="W993" s="270">
        <v>0.911801553495365</v>
      </c>
      <c r="X993" s="270">
        <v>0.899529411764706</v>
      </c>
      <c r="Y993" s="271">
        <v>0.906818181818182</v>
      </c>
      <c r="Z993" s="271">
        <v>0.917983271375465</v>
      </c>
      <c r="AA993" s="298">
        <v>-0.00728877005347595</v>
      </c>
      <c r="AB993" s="267">
        <v>29143</v>
      </c>
      <c r="AC993" s="267">
        <v>26726</v>
      </c>
      <c r="AD993" s="267">
        <v>29014</v>
      </c>
      <c r="AE993" s="267">
        <v>26251</v>
      </c>
      <c r="AF993" s="271">
        <v>0.917064132038568</v>
      </c>
      <c r="AG993" s="271">
        <v>0.904770110980906</v>
      </c>
      <c r="AH993" s="298">
        <v>0.0122940210576626</v>
      </c>
    </row>
    <row r="994" spans="1:34">
      <c r="A994" s="318" t="s">
        <v>1669</v>
      </c>
      <c r="B994" s="324" t="s">
        <v>3362</v>
      </c>
      <c r="C994" s="296" t="s">
        <v>1781</v>
      </c>
      <c r="D994" s="324" t="s">
        <v>1782</v>
      </c>
      <c r="E994" s="266">
        <v>2894</v>
      </c>
      <c r="F994" s="266">
        <v>2766</v>
      </c>
      <c r="G994" s="266">
        <v>2662</v>
      </c>
      <c r="H994" s="267">
        <v>2956</v>
      </c>
      <c r="I994" s="267">
        <v>2850</v>
      </c>
      <c r="J994" s="267">
        <v>2699</v>
      </c>
      <c r="K994" s="267">
        <v>3140</v>
      </c>
      <c r="L994" s="267">
        <v>2819</v>
      </c>
      <c r="M994" s="267">
        <v>2955</v>
      </c>
      <c r="N994" s="270">
        <v>0.961468966326411</v>
      </c>
      <c r="O994" s="269">
        <v>81946</v>
      </c>
      <c r="P994" s="297">
        <v>0.9</v>
      </c>
      <c r="Q994" s="270">
        <v>0.955770559778853</v>
      </c>
      <c r="R994" s="270">
        <v>0.964140730717185</v>
      </c>
      <c r="S994" s="270">
        <v>0.897770700636943</v>
      </c>
      <c r="T994" s="298">
        <v>-0.00837017093833259</v>
      </c>
      <c r="U994" s="269">
        <v>85230</v>
      </c>
      <c r="V994" s="269">
        <v>78666</v>
      </c>
      <c r="W994" s="270">
        <v>0.922984864484336</v>
      </c>
      <c r="X994" s="270">
        <v>0.919834139599171</v>
      </c>
      <c r="Y994" s="271">
        <v>0.913058186738836</v>
      </c>
      <c r="Z994" s="271">
        <v>0.941082802547771</v>
      </c>
      <c r="AA994" s="298">
        <v>0.00677595286033439</v>
      </c>
      <c r="AB994" s="267">
        <v>20469</v>
      </c>
      <c r="AC994" s="267">
        <v>18975</v>
      </c>
      <c r="AD994" s="267">
        <v>20631</v>
      </c>
      <c r="AE994" s="267">
        <v>19105</v>
      </c>
      <c r="AF994" s="271">
        <v>0.927011578484538</v>
      </c>
      <c r="AG994" s="271">
        <v>0.926033638699045</v>
      </c>
      <c r="AH994" s="298">
        <v>0.000977939785492543</v>
      </c>
    </row>
    <row r="995" spans="1:34">
      <c r="A995" s="318" t="s">
        <v>1669</v>
      </c>
      <c r="B995" s="324" t="s">
        <v>3362</v>
      </c>
      <c r="C995" s="296" t="s">
        <v>1783</v>
      </c>
      <c r="D995" s="324" t="s">
        <v>1783</v>
      </c>
      <c r="E995" s="266">
        <v>3170</v>
      </c>
      <c r="F995" s="266">
        <v>2955</v>
      </c>
      <c r="G995" s="266">
        <v>2850</v>
      </c>
      <c r="H995" s="267">
        <v>3475</v>
      </c>
      <c r="I995" s="267">
        <v>3213</v>
      </c>
      <c r="J995" s="267">
        <v>3049</v>
      </c>
      <c r="K995" s="267">
        <v>3242</v>
      </c>
      <c r="L995" s="267">
        <v>3111</v>
      </c>
      <c r="M995" s="267">
        <v>2975</v>
      </c>
      <c r="N995" s="270">
        <v>0.959685217913235</v>
      </c>
      <c r="O995" s="269">
        <v>86340</v>
      </c>
      <c r="P995" s="297">
        <v>0.9</v>
      </c>
      <c r="Q995" s="270">
        <v>0.93217665615142</v>
      </c>
      <c r="R995" s="270">
        <v>0.924604316546763</v>
      </c>
      <c r="S995" s="270">
        <v>0.959592843923504</v>
      </c>
      <c r="T995" s="298">
        <v>0.00757233960465697</v>
      </c>
      <c r="U995" s="269">
        <v>89967</v>
      </c>
      <c r="V995" s="269">
        <v>82857</v>
      </c>
      <c r="W995" s="270">
        <v>0.920971022708326</v>
      </c>
      <c r="X995" s="270">
        <v>0.899053627760252</v>
      </c>
      <c r="Y995" s="271">
        <v>0.877410071942446</v>
      </c>
      <c r="Z995" s="271">
        <v>0.917643429981493</v>
      </c>
      <c r="AA995" s="298">
        <v>0.0216435558178063</v>
      </c>
      <c r="AB995" s="267">
        <v>22667</v>
      </c>
      <c r="AC995" s="267">
        <v>20622</v>
      </c>
      <c r="AD995" s="267">
        <v>21761</v>
      </c>
      <c r="AE995" s="267">
        <v>20406</v>
      </c>
      <c r="AF995" s="271">
        <v>0.909780738518551</v>
      </c>
      <c r="AG995" s="271">
        <v>0.937732640963191</v>
      </c>
      <c r="AH995" s="298">
        <v>-0.0279519024446397</v>
      </c>
    </row>
    <row r="996" spans="1:34">
      <c r="A996" s="318" t="s">
        <v>1669</v>
      </c>
      <c r="B996" s="324" t="s">
        <v>3360</v>
      </c>
      <c r="C996" s="296" t="s">
        <v>1784</v>
      </c>
      <c r="D996" s="324" t="s">
        <v>1785</v>
      </c>
      <c r="E996" s="266">
        <v>2013</v>
      </c>
      <c r="F996" s="266">
        <v>1976</v>
      </c>
      <c r="G996" s="266">
        <v>1888</v>
      </c>
      <c r="H996" s="267">
        <v>2014</v>
      </c>
      <c r="I996" s="267">
        <v>1738</v>
      </c>
      <c r="J996" s="267">
        <v>1836</v>
      </c>
      <c r="K996" s="267">
        <v>2078</v>
      </c>
      <c r="L996" s="267">
        <v>2053</v>
      </c>
      <c r="M996" s="267">
        <v>1959</v>
      </c>
      <c r="N996" s="270">
        <v>0.962573034946533</v>
      </c>
      <c r="O996" s="269">
        <v>52389</v>
      </c>
      <c r="P996" s="297">
        <v>0.9</v>
      </c>
      <c r="Q996" s="270">
        <v>0.981619473422752</v>
      </c>
      <c r="R996" s="270">
        <v>0.862959285004965</v>
      </c>
      <c r="S996" s="270">
        <v>0.987969201154957</v>
      </c>
      <c r="T996" s="298">
        <v>0.118660188417787</v>
      </c>
      <c r="U996" s="269">
        <v>54426</v>
      </c>
      <c r="V996" s="269">
        <v>51045</v>
      </c>
      <c r="W996" s="270">
        <v>0.937878954911256</v>
      </c>
      <c r="X996" s="270">
        <v>0.937903626428217</v>
      </c>
      <c r="Y996" s="271">
        <v>0.911618669314796</v>
      </c>
      <c r="Z996" s="271">
        <v>0.942733397497594</v>
      </c>
      <c r="AA996" s="298">
        <v>0.0262849571134202</v>
      </c>
      <c r="AB996" s="267">
        <v>14078</v>
      </c>
      <c r="AC996" s="267">
        <v>13275</v>
      </c>
      <c r="AD996" s="267">
        <v>13276</v>
      </c>
      <c r="AE996" s="267">
        <v>12536</v>
      </c>
      <c r="AF996" s="271">
        <v>0.942960647819293</v>
      </c>
      <c r="AG996" s="271">
        <v>0.944260319373305</v>
      </c>
      <c r="AH996" s="298">
        <v>-0.00129967155401267</v>
      </c>
    </row>
    <row r="997" spans="1:34">
      <c r="A997" s="318" t="s">
        <v>1669</v>
      </c>
      <c r="B997" s="324" t="s">
        <v>3360</v>
      </c>
      <c r="C997" s="296" t="s">
        <v>1786</v>
      </c>
      <c r="D997" s="324" t="s">
        <v>1787</v>
      </c>
      <c r="E997" s="266">
        <v>1887</v>
      </c>
      <c r="F997" s="266">
        <v>1846</v>
      </c>
      <c r="G997" s="266">
        <v>1746</v>
      </c>
      <c r="H997" s="267">
        <v>1923</v>
      </c>
      <c r="I997" s="267">
        <v>1847</v>
      </c>
      <c r="J997" s="267">
        <v>1830</v>
      </c>
      <c r="K997" s="267">
        <v>2129</v>
      </c>
      <c r="L997" s="267">
        <v>2060</v>
      </c>
      <c r="M997" s="267">
        <v>2051</v>
      </c>
      <c r="N997" s="270">
        <v>0.977239207557699</v>
      </c>
      <c r="O997" s="269">
        <v>49032</v>
      </c>
      <c r="P997" s="297">
        <v>0.9</v>
      </c>
      <c r="Q997" s="270">
        <v>0.978272390037096</v>
      </c>
      <c r="R997" s="270">
        <v>0.960478419136765</v>
      </c>
      <c r="S997" s="270">
        <v>0.967590418036637</v>
      </c>
      <c r="T997" s="298">
        <v>0.0177939709003304</v>
      </c>
      <c r="U997" s="269">
        <v>50174</v>
      </c>
      <c r="V997" s="269">
        <v>47276</v>
      </c>
      <c r="W997" s="270">
        <v>0.942241001315422</v>
      </c>
      <c r="X997" s="270">
        <v>0.925278219395866</v>
      </c>
      <c r="Y997" s="271">
        <v>0.951638065522621</v>
      </c>
      <c r="Z997" s="271">
        <v>0.963363081258807</v>
      </c>
      <c r="AA997" s="298">
        <v>-0.0263598461267545</v>
      </c>
      <c r="AB997" s="267">
        <v>12916</v>
      </c>
      <c r="AC997" s="267">
        <v>12240</v>
      </c>
      <c r="AD997" s="267">
        <v>11467</v>
      </c>
      <c r="AE997" s="267">
        <v>10792</v>
      </c>
      <c r="AF997" s="271">
        <v>0.947661814803345</v>
      </c>
      <c r="AG997" s="271">
        <v>0.941135432109532</v>
      </c>
      <c r="AH997" s="298">
        <v>0.006526382693813</v>
      </c>
    </row>
    <row r="998" spans="1:34">
      <c r="A998" s="318" t="s">
        <v>1669</v>
      </c>
      <c r="B998" s="324" t="s">
        <v>3360</v>
      </c>
      <c r="C998" s="296" t="s">
        <v>1788</v>
      </c>
      <c r="D998" s="324" t="s">
        <v>1789</v>
      </c>
      <c r="E998" s="266">
        <v>4136</v>
      </c>
      <c r="F998" s="266">
        <v>4050</v>
      </c>
      <c r="G998" s="266">
        <v>3844</v>
      </c>
      <c r="H998" s="267">
        <v>4707</v>
      </c>
      <c r="I998" s="267">
        <v>4022</v>
      </c>
      <c r="J998" s="267">
        <v>4387</v>
      </c>
      <c r="K998" s="267">
        <v>4876</v>
      </c>
      <c r="L998" s="267">
        <v>4717</v>
      </c>
      <c r="M998" s="267">
        <v>4516</v>
      </c>
      <c r="N998" s="270">
        <v>0.958359469654657</v>
      </c>
      <c r="O998" s="269">
        <v>111531</v>
      </c>
      <c r="P998" s="297">
        <v>0.9</v>
      </c>
      <c r="Q998" s="270">
        <v>0.979206963249516</v>
      </c>
      <c r="R998" s="270">
        <v>0.854472062885065</v>
      </c>
      <c r="S998" s="270">
        <v>0.967391304347826</v>
      </c>
      <c r="T998" s="298">
        <v>0.124734900364452</v>
      </c>
      <c r="U998" s="269">
        <v>116377</v>
      </c>
      <c r="V998" s="269">
        <v>108972</v>
      </c>
      <c r="W998" s="270">
        <v>0.936370588690205</v>
      </c>
      <c r="X998" s="270">
        <v>0.929400386847195</v>
      </c>
      <c r="Y998" s="271">
        <v>0.932016146165286</v>
      </c>
      <c r="Z998" s="271">
        <v>0.92616899097621</v>
      </c>
      <c r="AA998" s="298">
        <v>-0.00261575931809033</v>
      </c>
      <c r="AB998" s="267">
        <v>30154</v>
      </c>
      <c r="AC998" s="267">
        <v>28343</v>
      </c>
      <c r="AD998" s="267">
        <v>28262</v>
      </c>
      <c r="AE998" s="267">
        <v>26755</v>
      </c>
      <c r="AF998" s="271">
        <v>0.939941632950852</v>
      </c>
      <c r="AG998" s="271">
        <v>0.946677517514684</v>
      </c>
      <c r="AH998" s="298">
        <v>-0.00673588456383167</v>
      </c>
    </row>
    <row r="999" spans="1:34">
      <c r="A999" s="318" t="s">
        <v>1669</v>
      </c>
      <c r="B999" s="324" t="s">
        <v>3360</v>
      </c>
      <c r="C999" s="296" t="s">
        <v>1790</v>
      </c>
      <c r="D999" s="324" t="s">
        <v>1791</v>
      </c>
      <c r="E999" s="266">
        <v>1427</v>
      </c>
      <c r="F999" s="266">
        <v>1422</v>
      </c>
      <c r="G999" s="266">
        <v>1278</v>
      </c>
      <c r="H999" s="267">
        <v>1392</v>
      </c>
      <c r="I999" s="267">
        <v>1386</v>
      </c>
      <c r="J999" s="267">
        <v>1240</v>
      </c>
      <c r="K999" s="267">
        <v>1399</v>
      </c>
      <c r="L999" s="267">
        <v>1398</v>
      </c>
      <c r="M999" s="267">
        <v>1335</v>
      </c>
      <c r="N999" s="270">
        <v>0.99763794666154</v>
      </c>
      <c r="O999" s="269">
        <v>36323</v>
      </c>
      <c r="P999" s="297">
        <v>0.9</v>
      </c>
      <c r="Q999" s="270">
        <v>0.996496145760336</v>
      </c>
      <c r="R999" s="270">
        <v>0.995689655172414</v>
      </c>
      <c r="S999" s="270">
        <v>0.999285203716941</v>
      </c>
      <c r="T999" s="298">
        <v>0.000806490587922593</v>
      </c>
      <c r="U999" s="269">
        <v>36409</v>
      </c>
      <c r="V999" s="269">
        <v>34325</v>
      </c>
      <c r="W999" s="270">
        <v>0.942761405147079</v>
      </c>
      <c r="X999" s="270">
        <v>0.895585143658024</v>
      </c>
      <c r="Y999" s="271">
        <v>0.890804597701149</v>
      </c>
      <c r="Z999" s="271">
        <v>0.954253037884203</v>
      </c>
      <c r="AA999" s="298">
        <v>0.00478054595687438</v>
      </c>
      <c r="AB999" s="267">
        <v>9250</v>
      </c>
      <c r="AC999" s="267">
        <v>8640</v>
      </c>
      <c r="AD999" s="267">
        <v>8741</v>
      </c>
      <c r="AE999" s="267">
        <v>8196</v>
      </c>
      <c r="AF999" s="271">
        <v>0.934054054054054</v>
      </c>
      <c r="AG999" s="271">
        <v>0.937650154444572</v>
      </c>
      <c r="AH999" s="298">
        <v>-0.0035961003905175</v>
      </c>
    </row>
    <row r="1000" spans="1:34">
      <c r="A1000" s="318" t="s">
        <v>1669</v>
      </c>
      <c r="B1000" s="324" t="s">
        <v>3361</v>
      </c>
      <c r="C1000" s="296" t="s">
        <v>1792</v>
      </c>
      <c r="D1000" s="324" t="s">
        <v>1793</v>
      </c>
      <c r="E1000" s="266">
        <v>2525</v>
      </c>
      <c r="F1000" s="266">
        <v>2037</v>
      </c>
      <c r="G1000" s="266">
        <v>2231</v>
      </c>
      <c r="H1000" s="267">
        <v>2729</v>
      </c>
      <c r="I1000" s="267">
        <v>2331</v>
      </c>
      <c r="J1000" s="267">
        <v>2235</v>
      </c>
      <c r="K1000" s="267">
        <v>2693</v>
      </c>
      <c r="L1000" s="267">
        <v>2612</v>
      </c>
      <c r="M1000" s="267">
        <v>2309</v>
      </c>
      <c r="N1000" s="270">
        <v>0.940663131339134</v>
      </c>
      <c r="O1000" s="269">
        <v>73082</v>
      </c>
      <c r="P1000" s="297">
        <v>0.9</v>
      </c>
      <c r="Q1000" s="270">
        <v>0.806732673267327</v>
      </c>
      <c r="R1000" s="270">
        <v>0.854159032612679</v>
      </c>
      <c r="S1000" s="270">
        <v>0.969922020051987</v>
      </c>
      <c r="T1000" s="298">
        <v>-0.0474263593453519</v>
      </c>
      <c r="U1000" s="269">
        <v>77692</v>
      </c>
      <c r="V1000" s="269">
        <v>66391</v>
      </c>
      <c r="W1000" s="270">
        <v>0.8545410080832</v>
      </c>
      <c r="X1000" s="270">
        <v>0.883564356435644</v>
      </c>
      <c r="Y1000" s="271">
        <v>0.818981311835837</v>
      </c>
      <c r="Z1000" s="271">
        <v>0.85740809506127</v>
      </c>
      <c r="AA1000" s="298">
        <v>0.0645830445998062</v>
      </c>
      <c r="AB1000" s="267">
        <v>18201</v>
      </c>
      <c r="AC1000" s="267">
        <v>16168</v>
      </c>
      <c r="AD1000" s="267">
        <v>18776</v>
      </c>
      <c r="AE1000" s="267">
        <v>16144</v>
      </c>
      <c r="AF1000" s="271">
        <v>0.888302840503269</v>
      </c>
      <c r="AG1000" s="271">
        <v>0.85982104814657</v>
      </c>
      <c r="AH1000" s="298">
        <v>0.0284817923566989</v>
      </c>
    </row>
    <row r="1001" spans="1:34">
      <c r="A1001" s="318" t="s">
        <v>1669</v>
      </c>
      <c r="B1001" s="324" t="s">
        <v>3361</v>
      </c>
      <c r="C1001" s="296" t="s">
        <v>1794</v>
      </c>
      <c r="D1001" s="324" t="s">
        <v>1795</v>
      </c>
      <c r="E1001" s="266">
        <v>2994</v>
      </c>
      <c r="F1001" s="266">
        <v>2953</v>
      </c>
      <c r="G1001" s="266">
        <v>2712</v>
      </c>
      <c r="H1001" s="267">
        <v>3442</v>
      </c>
      <c r="I1001" s="267">
        <v>3425</v>
      </c>
      <c r="J1001" s="267">
        <v>2929</v>
      </c>
      <c r="K1001" s="267">
        <v>3332</v>
      </c>
      <c r="L1001" s="267">
        <v>3319</v>
      </c>
      <c r="M1001" s="267">
        <v>2932</v>
      </c>
      <c r="N1001" s="270">
        <v>0.989220743120116</v>
      </c>
      <c r="O1001" s="269">
        <v>96084</v>
      </c>
      <c r="P1001" s="297">
        <v>0.9</v>
      </c>
      <c r="Q1001" s="270">
        <v>0.986305945223781</v>
      </c>
      <c r="R1001" s="270">
        <v>0.995061011040093</v>
      </c>
      <c r="S1001" s="270">
        <v>0.99609843937575</v>
      </c>
      <c r="T1001" s="298">
        <v>-0.00875506581631202</v>
      </c>
      <c r="U1001" s="269">
        <v>97131</v>
      </c>
      <c r="V1001" s="269">
        <v>86953</v>
      </c>
      <c r="W1001" s="270">
        <v>0.895213680493354</v>
      </c>
      <c r="X1001" s="270">
        <v>0.905811623246493</v>
      </c>
      <c r="Y1001" s="271">
        <v>0.850958744915747</v>
      </c>
      <c r="Z1001" s="271">
        <v>0.879951980792317</v>
      </c>
      <c r="AA1001" s="298">
        <v>0.0548528783307464</v>
      </c>
      <c r="AB1001" s="267">
        <v>22797</v>
      </c>
      <c r="AC1001" s="267">
        <v>20540</v>
      </c>
      <c r="AD1001" s="267">
        <v>23497</v>
      </c>
      <c r="AE1001" s="267">
        <v>21065</v>
      </c>
      <c r="AF1001" s="271">
        <v>0.900995745054174</v>
      </c>
      <c r="AG1001" s="271">
        <v>0.896497425203217</v>
      </c>
      <c r="AH1001" s="298">
        <v>0.00449831985095639</v>
      </c>
    </row>
    <row r="1002" spans="1:34">
      <c r="A1002" s="318" t="s">
        <v>1669</v>
      </c>
      <c r="B1002" s="324" t="s">
        <v>3361</v>
      </c>
      <c r="C1002" s="296" t="s">
        <v>1796</v>
      </c>
      <c r="D1002" s="324" t="s">
        <v>1797</v>
      </c>
      <c r="E1002" s="266">
        <v>1505</v>
      </c>
      <c r="F1002" s="266">
        <v>1403</v>
      </c>
      <c r="G1002" s="266">
        <v>1364</v>
      </c>
      <c r="H1002" s="267">
        <v>1763</v>
      </c>
      <c r="I1002" s="267">
        <v>1497</v>
      </c>
      <c r="J1002" s="267">
        <v>1534</v>
      </c>
      <c r="K1002" s="267">
        <v>1666</v>
      </c>
      <c r="L1002" s="267">
        <v>1554</v>
      </c>
      <c r="M1002" s="267">
        <v>1552</v>
      </c>
      <c r="N1002" s="270">
        <v>0.912212921227731</v>
      </c>
      <c r="O1002" s="269">
        <v>42500</v>
      </c>
      <c r="P1002" s="297">
        <v>0.9</v>
      </c>
      <c r="Q1002" s="270">
        <v>0.932225913621263</v>
      </c>
      <c r="R1002" s="270">
        <v>0.849120816789563</v>
      </c>
      <c r="S1002" s="270">
        <v>0.932773109243697</v>
      </c>
      <c r="T1002" s="298">
        <v>0.0831050968316993</v>
      </c>
      <c r="U1002" s="269">
        <v>46590</v>
      </c>
      <c r="V1002" s="269">
        <v>42474</v>
      </c>
      <c r="W1002" s="270">
        <v>0.911654861558274</v>
      </c>
      <c r="X1002" s="270">
        <v>0.906312292358804</v>
      </c>
      <c r="Y1002" s="271">
        <v>0.87010777084515</v>
      </c>
      <c r="Z1002" s="271">
        <v>0.931572629051621</v>
      </c>
      <c r="AA1002" s="298">
        <v>0.0362045215136536</v>
      </c>
      <c r="AB1002" s="267">
        <v>11343</v>
      </c>
      <c r="AC1002" s="267">
        <v>10364</v>
      </c>
      <c r="AD1002" s="267">
        <v>11152</v>
      </c>
      <c r="AE1002" s="267">
        <v>10134</v>
      </c>
      <c r="AF1002" s="271">
        <v>0.913691263334215</v>
      </c>
      <c r="AG1002" s="271">
        <v>0.908715925394548</v>
      </c>
      <c r="AH1002" s="298">
        <v>0.00497533793966687</v>
      </c>
    </row>
    <row r="1003" spans="1:34">
      <c r="A1003" s="318" t="s">
        <v>1669</v>
      </c>
      <c r="B1003" s="324" t="s">
        <v>3361</v>
      </c>
      <c r="C1003" s="296" t="s">
        <v>1798</v>
      </c>
      <c r="D1003" s="324" t="s">
        <v>1799</v>
      </c>
      <c r="E1003" s="266">
        <v>2462</v>
      </c>
      <c r="F1003" s="266">
        <v>2364</v>
      </c>
      <c r="G1003" s="266">
        <v>2193</v>
      </c>
      <c r="H1003" s="267">
        <v>2645</v>
      </c>
      <c r="I1003" s="267">
        <v>2541</v>
      </c>
      <c r="J1003" s="267">
        <v>2196</v>
      </c>
      <c r="K1003" s="267">
        <v>2526</v>
      </c>
      <c r="L1003" s="267">
        <v>2381</v>
      </c>
      <c r="M1003" s="267">
        <v>2185</v>
      </c>
      <c r="N1003" s="270">
        <v>0.899238554988065</v>
      </c>
      <c r="O1003" s="269">
        <v>67433</v>
      </c>
      <c r="P1003" s="297">
        <v>0.9</v>
      </c>
      <c r="Q1003" s="270">
        <v>0.960194963444354</v>
      </c>
      <c r="R1003" s="270">
        <v>0.960680529300567</v>
      </c>
      <c r="S1003" s="270">
        <v>0.942596991290578</v>
      </c>
      <c r="T1003" s="298">
        <v>-0.000485565856212955</v>
      </c>
      <c r="U1003" s="269">
        <v>74989</v>
      </c>
      <c r="V1003" s="269">
        <v>64264</v>
      </c>
      <c r="W1003" s="270">
        <v>0.856979023590127</v>
      </c>
      <c r="X1003" s="270">
        <v>0.890739236393176</v>
      </c>
      <c r="Y1003" s="271">
        <v>0.830245746691871</v>
      </c>
      <c r="Z1003" s="271">
        <v>0.865003958828187</v>
      </c>
      <c r="AA1003" s="298">
        <v>0.0604934897013049</v>
      </c>
      <c r="AB1003" s="267">
        <v>17698</v>
      </c>
      <c r="AC1003" s="267">
        <v>15553</v>
      </c>
      <c r="AD1003" s="267">
        <v>18090</v>
      </c>
      <c r="AE1003" s="267">
        <v>15843</v>
      </c>
      <c r="AF1003" s="271">
        <v>0.878799864391457</v>
      </c>
      <c r="AG1003" s="271">
        <v>0.875787728026534</v>
      </c>
      <c r="AH1003" s="298">
        <v>0.00301213636492259</v>
      </c>
    </row>
    <row r="1004" spans="1:34">
      <c r="A1004" s="318" t="s">
        <v>1669</v>
      </c>
      <c r="B1004" s="324" t="s">
        <v>3361</v>
      </c>
      <c r="C1004" s="296" t="s">
        <v>1800</v>
      </c>
      <c r="D1004" s="324" t="s">
        <v>1801</v>
      </c>
      <c r="E1004" s="266">
        <v>1929</v>
      </c>
      <c r="F1004" s="266">
        <v>1866</v>
      </c>
      <c r="G1004" s="266">
        <v>1680</v>
      </c>
      <c r="H1004" s="267">
        <v>2177</v>
      </c>
      <c r="I1004" s="267">
        <v>2157</v>
      </c>
      <c r="J1004" s="267">
        <v>1952</v>
      </c>
      <c r="K1004" s="267">
        <v>2128</v>
      </c>
      <c r="L1004" s="267">
        <v>2118</v>
      </c>
      <c r="M1004" s="267">
        <v>1971</v>
      </c>
      <c r="N1004" s="270">
        <v>0.988080551839174</v>
      </c>
      <c r="O1004" s="269">
        <v>56867</v>
      </c>
      <c r="P1004" s="297">
        <v>0.9</v>
      </c>
      <c r="Q1004" s="270">
        <v>0.967340590979782</v>
      </c>
      <c r="R1004" s="270">
        <v>0.990813045475425</v>
      </c>
      <c r="S1004" s="270">
        <v>0.995300751879699</v>
      </c>
      <c r="T1004" s="298">
        <v>-0.0234724544956426</v>
      </c>
      <c r="U1004" s="269">
        <v>57553</v>
      </c>
      <c r="V1004" s="269">
        <v>52563</v>
      </c>
      <c r="W1004" s="270">
        <v>0.913297308567755</v>
      </c>
      <c r="X1004" s="270">
        <v>0.870917573872473</v>
      </c>
      <c r="Y1004" s="271">
        <v>0.89664676159853</v>
      </c>
      <c r="Z1004" s="271">
        <v>0.926221804511278</v>
      </c>
      <c r="AA1004" s="298">
        <v>-0.0257291877260573</v>
      </c>
      <c r="AB1004" s="267">
        <v>14527</v>
      </c>
      <c r="AC1004" s="267">
        <v>13309</v>
      </c>
      <c r="AD1004" s="267">
        <v>14499</v>
      </c>
      <c r="AE1004" s="267">
        <v>13360</v>
      </c>
      <c r="AF1004" s="271">
        <v>0.916156123081159</v>
      </c>
      <c r="AG1004" s="271">
        <v>0.921442858128147</v>
      </c>
      <c r="AH1004" s="298">
        <v>-0.00528673504698751</v>
      </c>
    </row>
    <row r="1005" spans="1:34">
      <c r="A1005" s="318" t="s">
        <v>1669</v>
      </c>
      <c r="B1005" s="324" t="s">
        <v>3361</v>
      </c>
      <c r="C1005" s="296" t="s">
        <v>1802</v>
      </c>
      <c r="D1005" s="324" t="s">
        <v>1803</v>
      </c>
      <c r="E1005" s="266">
        <v>0</v>
      </c>
      <c r="F1005" s="266">
        <v>0</v>
      </c>
      <c r="G1005" s="266">
        <v>0</v>
      </c>
      <c r="H1005" s="267">
        <v>0</v>
      </c>
      <c r="I1005" s="267">
        <v>0</v>
      </c>
      <c r="J1005" s="267">
        <v>0</v>
      </c>
      <c r="K1005" s="267">
        <v>0</v>
      </c>
      <c r="L1005" s="267">
        <v>0</v>
      </c>
      <c r="M1005" s="267">
        <v>0</v>
      </c>
      <c r="N1005" s="270">
        <v>0</v>
      </c>
      <c r="O1005" s="269">
        <v>0</v>
      </c>
      <c r="P1005" s="297">
        <v>0.9</v>
      </c>
      <c r="Q1005" s="270">
        <v>0</v>
      </c>
      <c r="R1005" s="270">
        <v>0</v>
      </c>
      <c r="S1005" s="270">
        <v>0</v>
      </c>
      <c r="T1005" s="298">
        <v>0</v>
      </c>
      <c r="U1005" s="269">
        <v>0</v>
      </c>
      <c r="V1005" s="269">
        <v>0</v>
      </c>
      <c r="W1005" s="270">
        <v>0</v>
      </c>
      <c r="X1005" s="270">
        <v>0</v>
      </c>
      <c r="Y1005" s="271">
        <v>0</v>
      </c>
      <c r="Z1005" s="271">
        <v>0</v>
      </c>
      <c r="AA1005" s="298">
        <v>0</v>
      </c>
      <c r="AB1005" s="267">
        <v>0</v>
      </c>
      <c r="AC1005" s="267">
        <v>0</v>
      </c>
      <c r="AD1005" s="267">
        <v>0</v>
      </c>
      <c r="AE1005" s="267">
        <v>0</v>
      </c>
      <c r="AF1005" s="271">
        <v>0</v>
      </c>
      <c r="AG1005" s="271">
        <v>0</v>
      </c>
      <c r="AH1005" s="298">
        <v>0</v>
      </c>
    </row>
    <row r="1006" spans="1:34">
      <c r="A1006" s="318" t="s">
        <v>1669</v>
      </c>
      <c r="B1006" s="324" t="s">
        <v>3361</v>
      </c>
      <c r="C1006" s="296" t="s">
        <v>1804</v>
      </c>
      <c r="D1006" s="324" t="s">
        <v>1805</v>
      </c>
      <c r="E1006" s="266">
        <v>1896</v>
      </c>
      <c r="F1006" s="266">
        <v>1788</v>
      </c>
      <c r="G1006" s="266">
        <v>1718</v>
      </c>
      <c r="H1006" s="267">
        <v>2315</v>
      </c>
      <c r="I1006" s="267">
        <v>2209</v>
      </c>
      <c r="J1006" s="267">
        <v>2061</v>
      </c>
      <c r="K1006" s="267">
        <v>2301</v>
      </c>
      <c r="L1006" s="267">
        <v>2170</v>
      </c>
      <c r="M1006" s="267">
        <v>2120</v>
      </c>
      <c r="N1006" s="270">
        <v>0.951033819522359</v>
      </c>
      <c r="O1006" s="269">
        <v>59335</v>
      </c>
      <c r="P1006" s="297">
        <v>0.9</v>
      </c>
      <c r="Q1006" s="270">
        <v>0.943037974683544</v>
      </c>
      <c r="R1006" s="270">
        <v>0.954211663066955</v>
      </c>
      <c r="S1006" s="270">
        <v>0.943068231203824</v>
      </c>
      <c r="T1006" s="298">
        <v>-0.0111736883834103</v>
      </c>
      <c r="U1006" s="269">
        <v>62390</v>
      </c>
      <c r="V1006" s="269">
        <v>55392</v>
      </c>
      <c r="W1006" s="270">
        <v>0.887834588876423</v>
      </c>
      <c r="X1006" s="270">
        <v>0.906118143459916</v>
      </c>
      <c r="Y1006" s="271">
        <v>0.890280777537797</v>
      </c>
      <c r="Z1006" s="271">
        <v>0.921338548457193</v>
      </c>
      <c r="AA1006" s="298">
        <v>0.0158373659221186</v>
      </c>
      <c r="AB1006" s="267">
        <v>15133</v>
      </c>
      <c r="AC1006" s="267">
        <v>13803</v>
      </c>
      <c r="AD1006" s="267">
        <v>15510</v>
      </c>
      <c r="AE1006" s="267">
        <v>14114</v>
      </c>
      <c r="AF1006" s="271">
        <v>0.912112601599154</v>
      </c>
      <c r="AG1006" s="271">
        <v>0.909993552546744</v>
      </c>
      <c r="AH1006" s="298">
        <v>0.00211904905241012</v>
      </c>
    </row>
    <row r="1007" spans="1:34">
      <c r="A1007" s="318" t="s">
        <v>1669</v>
      </c>
      <c r="B1007" s="324" t="s">
        <v>3361</v>
      </c>
      <c r="C1007" s="296" t="s">
        <v>1806</v>
      </c>
      <c r="D1007" s="324" t="s">
        <v>1807</v>
      </c>
      <c r="E1007" s="266">
        <v>0</v>
      </c>
      <c r="F1007" s="266">
        <v>0</v>
      </c>
      <c r="G1007" s="266">
        <v>0</v>
      </c>
      <c r="H1007" s="267">
        <v>0</v>
      </c>
      <c r="I1007" s="267">
        <v>0</v>
      </c>
      <c r="J1007" s="267">
        <v>0</v>
      </c>
      <c r="K1007" s="267">
        <v>0</v>
      </c>
      <c r="L1007" s="267">
        <v>0</v>
      </c>
      <c r="M1007" s="267">
        <v>0</v>
      </c>
      <c r="N1007" s="270">
        <v>0</v>
      </c>
      <c r="O1007" s="269">
        <v>0</v>
      </c>
      <c r="P1007" s="297">
        <v>0.9</v>
      </c>
      <c r="Q1007" s="270">
        <v>0</v>
      </c>
      <c r="R1007" s="270">
        <v>0</v>
      </c>
      <c r="S1007" s="270">
        <v>0</v>
      </c>
      <c r="T1007" s="298">
        <v>0</v>
      </c>
      <c r="U1007" s="269">
        <v>0</v>
      </c>
      <c r="V1007" s="269">
        <v>0</v>
      </c>
      <c r="W1007" s="270">
        <v>0</v>
      </c>
      <c r="X1007" s="270">
        <v>0</v>
      </c>
      <c r="Y1007" s="271">
        <v>0</v>
      </c>
      <c r="Z1007" s="271">
        <v>0</v>
      </c>
      <c r="AA1007" s="298">
        <v>0</v>
      </c>
      <c r="AB1007" s="267">
        <v>0</v>
      </c>
      <c r="AC1007" s="267">
        <v>0</v>
      </c>
      <c r="AD1007" s="267">
        <v>0</v>
      </c>
      <c r="AE1007" s="267">
        <v>0</v>
      </c>
      <c r="AF1007" s="271">
        <v>0</v>
      </c>
      <c r="AG1007" s="271">
        <v>0</v>
      </c>
      <c r="AH1007" s="298">
        <v>0</v>
      </c>
    </row>
    <row r="1008" spans="1:34">
      <c r="A1008" s="318" t="s">
        <v>1669</v>
      </c>
      <c r="B1008" s="324" t="s">
        <v>3361</v>
      </c>
      <c r="C1008" s="296" t="s">
        <v>1808</v>
      </c>
      <c r="D1008" s="324" t="s">
        <v>1809</v>
      </c>
      <c r="E1008" s="266">
        <v>1899</v>
      </c>
      <c r="F1008" s="266">
        <v>1808</v>
      </c>
      <c r="G1008" s="266">
        <v>1653</v>
      </c>
      <c r="H1008" s="267">
        <v>2252</v>
      </c>
      <c r="I1008" s="267">
        <v>2073</v>
      </c>
      <c r="J1008" s="267">
        <v>1898</v>
      </c>
      <c r="K1008" s="267">
        <v>2113</v>
      </c>
      <c r="L1008" s="267">
        <v>1929</v>
      </c>
      <c r="M1008" s="267">
        <v>1862</v>
      </c>
      <c r="N1008" s="270">
        <v>0.933591199075702</v>
      </c>
      <c r="O1008" s="269">
        <v>55755</v>
      </c>
      <c r="P1008" s="297">
        <v>0.9</v>
      </c>
      <c r="Q1008" s="270">
        <v>0.952080042127435</v>
      </c>
      <c r="R1008" s="270">
        <v>0.920515097690941</v>
      </c>
      <c r="S1008" s="270">
        <v>0.912920018930431</v>
      </c>
      <c r="T1008" s="298">
        <v>0.031564944436494</v>
      </c>
      <c r="U1008" s="269">
        <v>59721</v>
      </c>
      <c r="V1008" s="269">
        <v>50264</v>
      </c>
      <c r="W1008" s="270">
        <v>0.841646991845414</v>
      </c>
      <c r="X1008" s="270">
        <v>0.870458135860979</v>
      </c>
      <c r="Y1008" s="271">
        <v>0.842806394316163</v>
      </c>
      <c r="Z1008" s="271">
        <v>0.881211547562707</v>
      </c>
      <c r="AA1008" s="298">
        <v>0.027651741544816</v>
      </c>
      <c r="AB1008" s="267">
        <v>14483</v>
      </c>
      <c r="AC1008" s="267">
        <v>12742</v>
      </c>
      <c r="AD1008" s="267">
        <v>14164</v>
      </c>
      <c r="AE1008" s="267">
        <v>12497</v>
      </c>
      <c r="AF1008" s="271">
        <v>0.87979009873645</v>
      </c>
      <c r="AG1008" s="271">
        <v>0.882307257836769</v>
      </c>
      <c r="AH1008" s="298">
        <v>-0.00251715910031958</v>
      </c>
    </row>
    <row r="1009" spans="1:34">
      <c r="A1009" s="318" t="s">
        <v>1669</v>
      </c>
      <c r="B1009" s="324" t="s">
        <v>3361</v>
      </c>
      <c r="C1009" s="296" t="s">
        <v>1810</v>
      </c>
      <c r="D1009" s="324" t="s">
        <v>1811</v>
      </c>
      <c r="E1009" s="266">
        <v>1379</v>
      </c>
      <c r="F1009" s="266">
        <v>1325</v>
      </c>
      <c r="G1009" s="266">
        <v>1211</v>
      </c>
      <c r="H1009" s="267">
        <v>1473</v>
      </c>
      <c r="I1009" s="267">
        <v>1364</v>
      </c>
      <c r="J1009" s="267">
        <v>1256</v>
      </c>
      <c r="K1009" s="267">
        <v>1430</v>
      </c>
      <c r="L1009" s="267">
        <v>1385</v>
      </c>
      <c r="M1009" s="267">
        <v>1286</v>
      </c>
      <c r="N1009" s="270">
        <v>0.928233457427645</v>
      </c>
      <c r="O1009" s="269">
        <v>38647</v>
      </c>
      <c r="P1009" s="297">
        <v>0.9</v>
      </c>
      <c r="Q1009" s="270">
        <v>0.960841189267585</v>
      </c>
      <c r="R1009" s="270">
        <v>0.926001357773252</v>
      </c>
      <c r="S1009" s="270">
        <v>0.968531468531469</v>
      </c>
      <c r="T1009" s="298">
        <v>0.0348398314943333</v>
      </c>
      <c r="U1009" s="269">
        <v>41635</v>
      </c>
      <c r="V1009" s="269">
        <v>35952</v>
      </c>
      <c r="W1009" s="270">
        <v>0.863504263240062</v>
      </c>
      <c r="X1009" s="270">
        <v>0.878172588832487</v>
      </c>
      <c r="Y1009" s="271">
        <v>0.852681602172437</v>
      </c>
      <c r="Z1009" s="271">
        <v>0.899300699300699</v>
      </c>
      <c r="AA1009" s="298">
        <v>0.0254909866600501</v>
      </c>
      <c r="AB1009" s="267">
        <v>9799</v>
      </c>
      <c r="AC1009" s="267">
        <v>8742</v>
      </c>
      <c r="AD1009" s="267">
        <v>10308</v>
      </c>
      <c r="AE1009" s="267">
        <v>8942</v>
      </c>
      <c r="AF1009" s="271">
        <v>0.892131850188795</v>
      </c>
      <c r="AG1009" s="271">
        <v>0.867481567714397</v>
      </c>
      <c r="AH1009" s="298">
        <v>0.0246502824743983</v>
      </c>
    </row>
    <row r="1010" spans="1:34">
      <c r="A1010" s="318" t="s">
        <v>1669</v>
      </c>
      <c r="B1010" s="324" t="s">
        <v>3361</v>
      </c>
      <c r="C1010" s="296" t="s">
        <v>1812</v>
      </c>
      <c r="D1010" s="324" t="s">
        <v>1813</v>
      </c>
      <c r="E1010" s="266">
        <v>1013</v>
      </c>
      <c r="F1010" s="266">
        <v>939</v>
      </c>
      <c r="G1010" s="266">
        <v>930</v>
      </c>
      <c r="H1010" s="267">
        <v>1094</v>
      </c>
      <c r="I1010" s="267">
        <v>921</v>
      </c>
      <c r="J1010" s="267">
        <v>988</v>
      </c>
      <c r="K1010" s="267">
        <v>1139</v>
      </c>
      <c r="L1010" s="267">
        <v>1064</v>
      </c>
      <c r="M1010" s="267">
        <v>1065</v>
      </c>
      <c r="N1010" s="270">
        <v>0.937689361458869</v>
      </c>
      <c r="O1010" s="269">
        <v>32806</v>
      </c>
      <c r="P1010" s="297">
        <v>0.9</v>
      </c>
      <c r="Q1010" s="270">
        <v>0.926949654491609</v>
      </c>
      <c r="R1010" s="270">
        <v>0.841864716636197</v>
      </c>
      <c r="S1010" s="270">
        <v>0.934152765583846</v>
      </c>
      <c r="T1010" s="298">
        <v>0.0850849378554116</v>
      </c>
      <c r="U1010" s="269">
        <v>34986</v>
      </c>
      <c r="V1010" s="269">
        <v>32139</v>
      </c>
      <c r="W1010" s="270">
        <v>0.918624592694221</v>
      </c>
      <c r="X1010" s="270">
        <v>0.918065153010859</v>
      </c>
      <c r="Y1010" s="271">
        <v>0.903107861060329</v>
      </c>
      <c r="Z1010" s="271">
        <v>0.935030728709394</v>
      </c>
      <c r="AA1010" s="298">
        <v>0.0149572919505297</v>
      </c>
      <c r="AB1010" s="267">
        <v>7798</v>
      </c>
      <c r="AC1010" s="267">
        <v>7191</v>
      </c>
      <c r="AD1010" s="267">
        <v>8270</v>
      </c>
      <c r="AE1010" s="267">
        <v>7633</v>
      </c>
      <c r="AF1010" s="271">
        <v>0.922159528084124</v>
      </c>
      <c r="AG1010" s="271">
        <v>0.922974607013301</v>
      </c>
      <c r="AH1010" s="298">
        <v>-0.000815078929176982</v>
      </c>
    </row>
    <row r="1011" spans="1:34">
      <c r="A1011" s="318" t="s">
        <v>1669</v>
      </c>
      <c r="B1011" s="324" t="s">
        <v>3361</v>
      </c>
      <c r="C1011" s="296" t="s">
        <v>1814</v>
      </c>
      <c r="D1011" s="324" t="s">
        <v>1814</v>
      </c>
      <c r="E1011" s="266">
        <v>986</v>
      </c>
      <c r="F1011" s="266">
        <v>979</v>
      </c>
      <c r="G1011" s="266">
        <v>929</v>
      </c>
      <c r="H1011" s="267">
        <v>1054</v>
      </c>
      <c r="I1011" s="267">
        <v>1045</v>
      </c>
      <c r="J1011" s="267">
        <v>954</v>
      </c>
      <c r="K1011" s="267">
        <v>1125</v>
      </c>
      <c r="L1011" s="267">
        <v>1116</v>
      </c>
      <c r="M1011" s="267">
        <v>1019</v>
      </c>
      <c r="N1011" s="270">
        <v>0.988065268065268</v>
      </c>
      <c r="O1011" s="269">
        <v>31791</v>
      </c>
      <c r="P1011" s="297">
        <v>0.9</v>
      </c>
      <c r="Q1011" s="270">
        <v>0.99290060851927</v>
      </c>
      <c r="R1011" s="270">
        <v>0.99146110056926</v>
      </c>
      <c r="S1011" s="270">
        <v>0.992</v>
      </c>
      <c r="T1011" s="298">
        <v>0.0014395079500098</v>
      </c>
      <c r="U1011" s="269">
        <v>32175</v>
      </c>
      <c r="V1011" s="269">
        <v>29315</v>
      </c>
      <c r="W1011" s="270">
        <v>0.911111111111111</v>
      </c>
      <c r="X1011" s="270">
        <v>0.942190669371197</v>
      </c>
      <c r="Y1011" s="271">
        <v>0.905123339658444</v>
      </c>
      <c r="Z1011" s="271">
        <v>0.905777777777778</v>
      </c>
      <c r="AA1011" s="298">
        <v>0.0370673297127527</v>
      </c>
      <c r="AB1011" s="267">
        <v>7500</v>
      </c>
      <c r="AC1011" s="267">
        <v>6888</v>
      </c>
      <c r="AD1011" s="267">
        <v>7517</v>
      </c>
      <c r="AE1011" s="267">
        <v>7014</v>
      </c>
      <c r="AF1011" s="271">
        <v>0.9184</v>
      </c>
      <c r="AG1011" s="271">
        <v>0.933085007316749</v>
      </c>
      <c r="AH1011" s="298">
        <v>-0.0146850073167487</v>
      </c>
    </row>
    <row r="1012" spans="1:34">
      <c r="A1012" s="318" t="s">
        <v>1669</v>
      </c>
      <c r="B1012" s="324" t="s">
        <v>3360</v>
      </c>
      <c r="C1012" s="296" t="s">
        <v>1815</v>
      </c>
      <c r="D1012" s="324" t="s">
        <v>1816</v>
      </c>
      <c r="E1012" s="266">
        <v>3773</v>
      </c>
      <c r="F1012" s="266">
        <v>3400</v>
      </c>
      <c r="G1012" s="266">
        <v>3293</v>
      </c>
      <c r="H1012" s="267">
        <v>3809</v>
      </c>
      <c r="I1012" s="267">
        <v>3110</v>
      </c>
      <c r="J1012" s="267">
        <v>2993</v>
      </c>
      <c r="K1012" s="267">
        <v>3999</v>
      </c>
      <c r="L1012" s="267">
        <v>3740</v>
      </c>
      <c r="M1012" s="267">
        <v>3587</v>
      </c>
      <c r="N1012" s="270">
        <v>0.931551190110779</v>
      </c>
      <c r="O1012" s="269">
        <v>100152</v>
      </c>
      <c r="P1012" s="297">
        <v>0.9</v>
      </c>
      <c r="Q1012" s="270">
        <v>0.901139676649881</v>
      </c>
      <c r="R1012" s="270">
        <v>0.816487266999212</v>
      </c>
      <c r="S1012" s="270">
        <v>0.935233808452113</v>
      </c>
      <c r="T1012" s="298">
        <v>0.0846524096506683</v>
      </c>
      <c r="U1012" s="269">
        <v>107511</v>
      </c>
      <c r="V1012" s="269">
        <v>94510</v>
      </c>
      <c r="W1012" s="270">
        <v>0.879072839058329</v>
      </c>
      <c r="X1012" s="270">
        <v>0.872780280943546</v>
      </c>
      <c r="Y1012" s="271">
        <v>0.785770543449724</v>
      </c>
      <c r="Z1012" s="271">
        <v>0.89697424356089</v>
      </c>
      <c r="AA1012" s="298">
        <v>0.0870097374938219</v>
      </c>
      <c r="AB1012" s="267">
        <v>25365</v>
      </c>
      <c r="AC1012" s="267">
        <v>22510</v>
      </c>
      <c r="AD1012" s="267">
        <v>25813</v>
      </c>
      <c r="AE1012" s="267">
        <v>22902</v>
      </c>
      <c r="AF1012" s="271">
        <v>0.887443327419673</v>
      </c>
      <c r="AG1012" s="271">
        <v>0.887227366055863</v>
      </c>
      <c r="AH1012" s="298">
        <v>0.000215961363809525</v>
      </c>
    </row>
    <row r="1013" spans="1:34">
      <c r="A1013" s="318" t="s">
        <v>1669</v>
      </c>
      <c r="B1013" s="324" t="s">
        <v>3360</v>
      </c>
      <c r="C1013" s="296" t="s">
        <v>1817</v>
      </c>
      <c r="D1013" s="324" t="s">
        <v>1818</v>
      </c>
      <c r="E1013" s="266">
        <v>3744</v>
      </c>
      <c r="F1013" s="266">
        <v>3668</v>
      </c>
      <c r="G1013" s="266">
        <v>3420</v>
      </c>
      <c r="H1013" s="267">
        <v>3856</v>
      </c>
      <c r="I1013" s="267">
        <v>3713</v>
      </c>
      <c r="J1013" s="267">
        <v>3496</v>
      </c>
      <c r="K1013" s="267">
        <v>4008</v>
      </c>
      <c r="L1013" s="267">
        <v>3931</v>
      </c>
      <c r="M1013" s="267">
        <v>3678</v>
      </c>
      <c r="N1013" s="270">
        <v>0.975158618174139</v>
      </c>
      <c r="O1013" s="269">
        <v>101593</v>
      </c>
      <c r="P1013" s="297">
        <v>0.9</v>
      </c>
      <c r="Q1013" s="270">
        <v>0.979700854700855</v>
      </c>
      <c r="R1013" s="270">
        <v>0.962914937759336</v>
      </c>
      <c r="S1013" s="270">
        <v>0.980788423153693</v>
      </c>
      <c r="T1013" s="298">
        <v>0.0167859169415185</v>
      </c>
      <c r="U1013" s="269">
        <v>104181</v>
      </c>
      <c r="V1013" s="269">
        <v>95913</v>
      </c>
      <c r="W1013" s="270">
        <v>0.920638120194661</v>
      </c>
      <c r="X1013" s="270">
        <v>0.913461538461538</v>
      </c>
      <c r="Y1013" s="271">
        <v>0.906639004149378</v>
      </c>
      <c r="Z1013" s="271">
        <v>0.917664670658683</v>
      </c>
      <c r="AA1013" s="298">
        <v>0.00682253431216084</v>
      </c>
      <c r="AB1013" s="267">
        <v>25427</v>
      </c>
      <c r="AC1013" s="267">
        <v>23424</v>
      </c>
      <c r="AD1013" s="267">
        <v>25068</v>
      </c>
      <c r="AE1013" s="267">
        <v>23307</v>
      </c>
      <c r="AF1013" s="271">
        <v>0.921225468989657</v>
      </c>
      <c r="AG1013" s="271">
        <v>0.929751077070369</v>
      </c>
      <c r="AH1013" s="298">
        <v>-0.00852560808071201</v>
      </c>
    </row>
    <row r="1014" spans="1:34">
      <c r="A1014" s="318" t="s">
        <v>1669</v>
      </c>
      <c r="B1014" s="324" t="s">
        <v>3360</v>
      </c>
      <c r="C1014" s="296" t="s">
        <v>1819</v>
      </c>
      <c r="D1014" s="324" t="s">
        <v>1820</v>
      </c>
      <c r="E1014" s="266">
        <v>4484</v>
      </c>
      <c r="F1014" s="266">
        <v>4107</v>
      </c>
      <c r="G1014" s="266">
        <v>4051</v>
      </c>
      <c r="H1014" s="267">
        <v>4544</v>
      </c>
      <c r="I1014" s="267">
        <v>4154</v>
      </c>
      <c r="J1014" s="267">
        <v>4025</v>
      </c>
      <c r="K1014" s="267">
        <v>4631</v>
      </c>
      <c r="L1014" s="267">
        <v>4324</v>
      </c>
      <c r="M1014" s="267">
        <v>4167</v>
      </c>
      <c r="N1014" s="270">
        <v>0.92113081277168</v>
      </c>
      <c r="O1014" s="269">
        <v>117820</v>
      </c>
      <c r="P1014" s="297">
        <v>0.9</v>
      </c>
      <c r="Q1014" s="270">
        <v>0.915923282783229</v>
      </c>
      <c r="R1014" s="270">
        <v>0.914172535211268</v>
      </c>
      <c r="S1014" s="270">
        <v>0.933707622543727</v>
      </c>
      <c r="T1014" s="298">
        <v>0.00175074757196159</v>
      </c>
      <c r="U1014" s="269">
        <v>127908</v>
      </c>
      <c r="V1014" s="269">
        <v>115384</v>
      </c>
      <c r="W1014" s="270">
        <v>0.902085874222097</v>
      </c>
      <c r="X1014" s="270">
        <v>0.903434433541481</v>
      </c>
      <c r="Y1014" s="271">
        <v>0.885783450704225</v>
      </c>
      <c r="Z1014" s="271">
        <v>0.899805657525372</v>
      </c>
      <c r="AA1014" s="298">
        <v>0.0176509828372554</v>
      </c>
      <c r="AB1014" s="267">
        <v>30500</v>
      </c>
      <c r="AC1014" s="267">
        <v>27559</v>
      </c>
      <c r="AD1014" s="267">
        <v>30307</v>
      </c>
      <c r="AE1014" s="267">
        <v>27755</v>
      </c>
      <c r="AF1014" s="271">
        <v>0.903573770491803</v>
      </c>
      <c r="AG1014" s="271">
        <v>0.915795030850958</v>
      </c>
      <c r="AH1014" s="298">
        <v>-0.0122212603591552</v>
      </c>
    </row>
    <row r="1015" spans="1:34">
      <c r="A1015" s="318" t="s">
        <v>1669</v>
      </c>
      <c r="B1015" s="324" t="s">
        <v>3360</v>
      </c>
      <c r="C1015" s="296" t="s">
        <v>1821</v>
      </c>
      <c r="D1015" s="324" t="s">
        <v>1822</v>
      </c>
      <c r="E1015" s="266">
        <v>2924</v>
      </c>
      <c r="F1015" s="266">
        <v>2765</v>
      </c>
      <c r="G1015" s="266">
        <v>2758</v>
      </c>
      <c r="H1015" s="267">
        <v>2903</v>
      </c>
      <c r="I1015" s="267">
        <v>2761</v>
      </c>
      <c r="J1015" s="267">
        <v>2689</v>
      </c>
      <c r="K1015" s="267">
        <v>2972</v>
      </c>
      <c r="L1015" s="267">
        <v>2810</v>
      </c>
      <c r="M1015" s="267">
        <v>2781</v>
      </c>
      <c r="N1015" s="270">
        <v>0.939797536284913</v>
      </c>
      <c r="O1015" s="269">
        <v>77054</v>
      </c>
      <c r="P1015" s="297">
        <v>0.9</v>
      </c>
      <c r="Q1015" s="270">
        <v>0.94562243502052</v>
      </c>
      <c r="R1015" s="270">
        <v>0.951085084395453</v>
      </c>
      <c r="S1015" s="270">
        <v>0.945491251682369</v>
      </c>
      <c r="T1015" s="298">
        <v>-0.00546264937493324</v>
      </c>
      <c r="U1015" s="269">
        <v>81990</v>
      </c>
      <c r="V1015" s="269">
        <v>75633</v>
      </c>
      <c r="W1015" s="270">
        <v>0.922466154409074</v>
      </c>
      <c r="X1015" s="270">
        <v>0.943228454172367</v>
      </c>
      <c r="Y1015" s="271">
        <v>0.926283155356528</v>
      </c>
      <c r="Z1015" s="271">
        <v>0.935733512786003</v>
      </c>
      <c r="AA1015" s="298">
        <v>0.0169452988158389</v>
      </c>
      <c r="AB1015" s="267">
        <v>19847</v>
      </c>
      <c r="AC1015" s="267">
        <v>18474</v>
      </c>
      <c r="AD1015" s="267">
        <v>19444</v>
      </c>
      <c r="AE1015" s="267">
        <v>18046</v>
      </c>
      <c r="AF1015" s="271">
        <v>0.930820778959037</v>
      </c>
      <c r="AG1015" s="271">
        <v>0.928101213742028</v>
      </c>
      <c r="AH1015" s="298">
        <v>0.00271956521700822</v>
      </c>
    </row>
    <row r="1016" spans="1:34">
      <c r="A1016" s="318" t="s">
        <v>1669</v>
      </c>
      <c r="B1016" s="324" t="s">
        <v>3360</v>
      </c>
      <c r="C1016" s="296" t="s">
        <v>1823</v>
      </c>
      <c r="D1016" s="324" t="s">
        <v>1824</v>
      </c>
      <c r="E1016" s="266">
        <v>3025</v>
      </c>
      <c r="F1016" s="266">
        <v>2784</v>
      </c>
      <c r="G1016" s="266">
        <v>2729</v>
      </c>
      <c r="H1016" s="267">
        <v>3161</v>
      </c>
      <c r="I1016" s="267">
        <v>2727</v>
      </c>
      <c r="J1016" s="267">
        <v>2821</v>
      </c>
      <c r="K1016" s="267">
        <v>3089</v>
      </c>
      <c r="L1016" s="267">
        <v>2835</v>
      </c>
      <c r="M1016" s="267">
        <v>2839</v>
      </c>
      <c r="N1016" s="270">
        <v>0.918002480249862</v>
      </c>
      <c r="O1016" s="269">
        <v>79947</v>
      </c>
      <c r="P1016" s="297">
        <v>0.9</v>
      </c>
      <c r="Q1016" s="270">
        <v>0.920330578512397</v>
      </c>
      <c r="R1016" s="270">
        <v>0.862701676684594</v>
      </c>
      <c r="S1016" s="270">
        <v>0.917772741987698</v>
      </c>
      <c r="T1016" s="298">
        <v>0.0576289018278032</v>
      </c>
      <c r="U1016" s="269">
        <v>87088</v>
      </c>
      <c r="V1016" s="269">
        <v>78305</v>
      </c>
      <c r="W1016" s="270">
        <v>0.899147988241778</v>
      </c>
      <c r="X1016" s="270">
        <v>0.902148760330579</v>
      </c>
      <c r="Y1016" s="271">
        <v>0.892439101550142</v>
      </c>
      <c r="Z1016" s="271">
        <v>0.919067659436711</v>
      </c>
      <c r="AA1016" s="298">
        <v>0.00970965878043617</v>
      </c>
      <c r="AB1016" s="267">
        <v>20819</v>
      </c>
      <c r="AC1016" s="267">
        <v>18828</v>
      </c>
      <c r="AD1016" s="267">
        <v>20872</v>
      </c>
      <c r="AE1016" s="267">
        <v>18852</v>
      </c>
      <c r="AF1016" s="271">
        <v>0.904366203948316</v>
      </c>
      <c r="AG1016" s="271">
        <v>0.903219624377156</v>
      </c>
      <c r="AH1016" s="298">
        <v>0.00114657957116049</v>
      </c>
    </row>
    <row r="1017" spans="1:34">
      <c r="A1017" s="318" t="s">
        <v>1669</v>
      </c>
      <c r="B1017" s="324" t="s">
        <v>3360</v>
      </c>
      <c r="C1017" s="296" t="s">
        <v>1825</v>
      </c>
      <c r="D1017" s="324" t="s">
        <v>1826</v>
      </c>
      <c r="E1017" s="266">
        <v>3025</v>
      </c>
      <c r="F1017" s="266">
        <v>2884</v>
      </c>
      <c r="G1017" s="266">
        <v>2697</v>
      </c>
      <c r="H1017" s="267">
        <v>3193</v>
      </c>
      <c r="I1017" s="267">
        <v>2937</v>
      </c>
      <c r="J1017" s="267">
        <v>2811</v>
      </c>
      <c r="K1017" s="267">
        <v>3138</v>
      </c>
      <c r="L1017" s="267">
        <v>2985</v>
      </c>
      <c r="M1017" s="267">
        <v>2858</v>
      </c>
      <c r="N1017" s="270">
        <v>0.946216406551716</v>
      </c>
      <c r="O1017" s="269">
        <v>83303</v>
      </c>
      <c r="P1017" s="297">
        <v>0.9</v>
      </c>
      <c r="Q1017" s="270">
        <v>0.953388429752066</v>
      </c>
      <c r="R1017" s="270">
        <v>0.919824616348262</v>
      </c>
      <c r="S1017" s="270">
        <v>0.951242829827916</v>
      </c>
      <c r="T1017" s="298">
        <v>0.0335638134038043</v>
      </c>
      <c r="U1017" s="269">
        <v>88038</v>
      </c>
      <c r="V1017" s="269">
        <v>80580</v>
      </c>
      <c r="W1017" s="270">
        <v>0.915286580794657</v>
      </c>
      <c r="X1017" s="270">
        <v>0.891570247933884</v>
      </c>
      <c r="Y1017" s="271">
        <v>0.880363294707172</v>
      </c>
      <c r="Z1017" s="271">
        <v>0.910771191841938</v>
      </c>
      <c r="AA1017" s="298">
        <v>0.0112069532267124</v>
      </c>
      <c r="AB1017" s="267">
        <v>21075</v>
      </c>
      <c r="AC1017" s="267">
        <v>19211</v>
      </c>
      <c r="AD1017" s="267">
        <v>20902</v>
      </c>
      <c r="AE1017" s="267">
        <v>19093</v>
      </c>
      <c r="AF1017" s="271">
        <v>0.911553973902728</v>
      </c>
      <c r="AG1017" s="271">
        <v>0.91345325806143</v>
      </c>
      <c r="AH1017" s="298">
        <v>-0.00189928415870122</v>
      </c>
    </row>
    <row r="1018" spans="1:34">
      <c r="A1018" s="318" t="s">
        <v>1669</v>
      </c>
      <c r="B1018" s="324" t="s">
        <v>3360</v>
      </c>
      <c r="C1018" s="296" t="s">
        <v>1827</v>
      </c>
      <c r="D1018" s="324" t="s">
        <v>1828</v>
      </c>
      <c r="E1018" s="266">
        <v>0</v>
      </c>
      <c r="F1018" s="266">
        <v>0</v>
      </c>
      <c r="G1018" s="266">
        <v>0</v>
      </c>
      <c r="H1018" s="267">
        <v>0</v>
      </c>
      <c r="I1018" s="267">
        <v>0</v>
      </c>
      <c r="J1018" s="267">
        <v>0</v>
      </c>
      <c r="K1018" s="267">
        <v>1</v>
      </c>
      <c r="L1018" s="267">
        <v>0</v>
      </c>
      <c r="M1018" s="267">
        <v>0</v>
      </c>
      <c r="N1018" s="270">
        <v>0</v>
      </c>
      <c r="O1018" s="269">
        <v>0</v>
      </c>
      <c r="P1018" s="297">
        <v>0.9</v>
      </c>
      <c r="Q1018" s="270">
        <v>0</v>
      </c>
      <c r="R1018" s="270">
        <v>0</v>
      </c>
      <c r="S1018" s="270">
        <v>0</v>
      </c>
      <c r="T1018" s="298">
        <v>0</v>
      </c>
      <c r="U1018" s="269">
        <v>3</v>
      </c>
      <c r="V1018" s="269">
        <v>2</v>
      </c>
      <c r="W1018" s="270">
        <v>0.666666666666667</v>
      </c>
      <c r="X1018" s="270">
        <v>0</v>
      </c>
      <c r="Y1018" s="271">
        <v>0</v>
      </c>
      <c r="Z1018" s="271">
        <v>0</v>
      </c>
      <c r="AA1018" s="298">
        <v>0</v>
      </c>
      <c r="AB1018" s="267">
        <v>1</v>
      </c>
      <c r="AC1018" s="267">
        <v>0</v>
      </c>
      <c r="AD1018" s="267">
        <v>0</v>
      </c>
      <c r="AE1018" s="267">
        <v>0</v>
      </c>
      <c r="AF1018" s="271">
        <v>0</v>
      </c>
      <c r="AG1018" s="271">
        <v>0</v>
      </c>
      <c r="AH1018" s="298">
        <v>0</v>
      </c>
    </row>
    <row r="1019" spans="1:34">
      <c r="A1019" s="318" t="s">
        <v>1669</v>
      </c>
      <c r="B1019" s="324" t="s">
        <v>3360</v>
      </c>
      <c r="C1019" s="296" t="s">
        <v>1829</v>
      </c>
      <c r="D1019" s="324" t="s">
        <v>1830</v>
      </c>
      <c r="E1019" s="266">
        <v>3179</v>
      </c>
      <c r="F1019" s="266">
        <v>2915</v>
      </c>
      <c r="G1019" s="266">
        <v>2930</v>
      </c>
      <c r="H1019" s="267">
        <v>3297</v>
      </c>
      <c r="I1019" s="267">
        <v>3028</v>
      </c>
      <c r="J1019" s="267">
        <v>2969</v>
      </c>
      <c r="K1019" s="267">
        <v>3384</v>
      </c>
      <c r="L1019" s="267">
        <v>3235</v>
      </c>
      <c r="M1019" s="267">
        <v>3107</v>
      </c>
      <c r="N1019" s="270">
        <v>0.930830692023244</v>
      </c>
      <c r="O1019" s="269">
        <v>84579</v>
      </c>
      <c r="P1019" s="297">
        <v>0.9</v>
      </c>
      <c r="Q1019" s="270">
        <v>0.916955017301038</v>
      </c>
      <c r="R1019" s="270">
        <v>0.91841067637246</v>
      </c>
      <c r="S1019" s="270">
        <v>0.95596926713948</v>
      </c>
      <c r="T1019" s="298">
        <v>-0.00145565907142176</v>
      </c>
      <c r="U1019" s="269">
        <v>90864</v>
      </c>
      <c r="V1019" s="269">
        <v>83341</v>
      </c>
      <c r="W1019" s="270">
        <v>0.917205934143335</v>
      </c>
      <c r="X1019" s="270">
        <v>0.921673482227115</v>
      </c>
      <c r="Y1019" s="271">
        <v>0.900515620260843</v>
      </c>
      <c r="Z1019" s="271">
        <v>0.918144208037825</v>
      </c>
      <c r="AA1019" s="298">
        <v>0.0211578619662722</v>
      </c>
      <c r="AB1019" s="267">
        <v>21822</v>
      </c>
      <c r="AC1019" s="267">
        <v>20140</v>
      </c>
      <c r="AD1019" s="267">
        <v>21739</v>
      </c>
      <c r="AE1019" s="267">
        <v>19977</v>
      </c>
      <c r="AF1019" s="271">
        <v>0.922921822014481</v>
      </c>
      <c r="AG1019" s="271">
        <v>0.918947513685082</v>
      </c>
      <c r="AH1019" s="298">
        <v>0.00397430832939871</v>
      </c>
    </row>
    <row r="1020" spans="1:34">
      <c r="A1020" s="318" t="s">
        <v>1669</v>
      </c>
      <c r="B1020" s="324" t="s">
        <v>3360</v>
      </c>
      <c r="C1020" s="296" t="s">
        <v>1831</v>
      </c>
      <c r="D1020" s="324" t="s">
        <v>1832</v>
      </c>
      <c r="E1020" s="266">
        <v>4820</v>
      </c>
      <c r="F1020" s="266">
        <v>4637</v>
      </c>
      <c r="G1020" s="266">
        <v>4482</v>
      </c>
      <c r="H1020" s="267">
        <v>4792</v>
      </c>
      <c r="I1020" s="267">
        <v>4540</v>
      </c>
      <c r="J1020" s="267">
        <v>4353</v>
      </c>
      <c r="K1020" s="267">
        <v>5137</v>
      </c>
      <c r="L1020" s="267">
        <v>4778</v>
      </c>
      <c r="M1020" s="267">
        <v>4831</v>
      </c>
      <c r="N1020" s="270">
        <v>0.959539202660273</v>
      </c>
      <c r="O1020" s="269">
        <v>129272</v>
      </c>
      <c r="P1020" s="297">
        <v>0.9</v>
      </c>
      <c r="Q1020" s="270">
        <v>0.962033195020747</v>
      </c>
      <c r="R1020" s="270">
        <v>0.947412353923205</v>
      </c>
      <c r="S1020" s="270">
        <v>0.930114853027059</v>
      </c>
      <c r="T1020" s="298">
        <v>0.0146208410975416</v>
      </c>
      <c r="U1020" s="269">
        <v>134723</v>
      </c>
      <c r="V1020" s="269">
        <v>125424</v>
      </c>
      <c r="W1020" s="270">
        <v>0.930976893329276</v>
      </c>
      <c r="X1020" s="270">
        <v>0.929875518672199</v>
      </c>
      <c r="Y1020" s="271">
        <v>0.90838898163606</v>
      </c>
      <c r="Z1020" s="271">
        <v>0.940432158847576</v>
      </c>
      <c r="AA1020" s="298">
        <v>0.0214865370361391</v>
      </c>
      <c r="AB1020" s="267">
        <v>32467</v>
      </c>
      <c r="AC1020" s="267">
        <v>30261</v>
      </c>
      <c r="AD1020" s="267">
        <v>31769</v>
      </c>
      <c r="AE1020" s="267">
        <v>29658</v>
      </c>
      <c r="AF1020" s="271">
        <v>0.932054085687005</v>
      </c>
      <c r="AG1020" s="271">
        <v>0.933551575435173</v>
      </c>
      <c r="AH1020" s="298">
        <v>-0.00149748974816732</v>
      </c>
    </row>
    <row r="1021" spans="1:34">
      <c r="A1021" s="318" t="s">
        <v>1669</v>
      </c>
      <c r="B1021" s="324" t="s">
        <v>3360</v>
      </c>
      <c r="C1021" s="296" t="s">
        <v>1833</v>
      </c>
      <c r="D1021" s="324" t="s">
        <v>1834</v>
      </c>
      <c r="E1021" s="266">
        <v>2267</v>
      </c>
      <c r="F1021" s="266">
        <v>2225</v>
      </c>
      <c r="G1021" s="266">
        <v>2070</v>
      </c>
      <c r="H1021" s="267">
        <v>2406</v>
      </c>
      <c r="I1021" s="267">
        <v>2321</v>
      </c>
      <c r="J1021" s="267">
        <v>2151</v>
      </c>
      <c r="K1021" s="267">
        <v>2406</v>
      </c>
      <c r="L1021" s="267">
        <v>2350</v>
      </c>
      <c r="M1021" s="267">
        <v>2217</v>
      </c>
      <c r="N1021" s="270">
        <v>0.960025935643415</v>
      </c>
      <c r="O1021" s="269">
        <v>63667</v>
      </c>
      <c r="P1021" s="297">
        <v>0.9</v>
      </c>
      <c r="Q1021" s="270">
        <v>0.981473312748125</v>
      </c>
      <c r="R1021" s="270">
        <v>0.964671654197839</v>
      </c>
      <c r="S1021" s="270">
        <v>0.976724854530341</v>
      </c>
      <c r="T1021" s="298">
        <v>0.0168016585502866</v>
      </c>
      <c r="U1021" s="269">
        <v>66318</v>
      </c>
      <c r="V1021" s="269">
        <v>61452</v>
      </c>
      <c r="W1021" s="270">
        <v>0.926626255315299</v>
      </c>
      <c r="X1021" s="270">
        <v>0.913101014556683</v>
      </c>
      <c r="Y1021" s="271">
        <v>0.894014962593516</v>
      </c>
      <c r="Z1021" s="271">
        <v>0.9214463840399</v>
      </c>
      <c r="AA1021" s="298">
        <v>0.0190860519631666</v>
      </c>
      <c r="AB1021" s="267">
        <v>15699</v>
      </c>
      <c r="AC1021" s="267">
        <v>14500</v>
      </c>
      <c r="AD1021" s="267">
        <v>15858</v>
      </c>
      <c r="AE1021" s="267">
        <v>14693</v>
      </c>
      <c r="AF1021" s="271">
        <v>0.923625708643863</v>
      </c>
      <c r="AG1021" s="271">
        <v>0.926535502585446</v>
      </c>
      <c r="AH1021" s="298">
        <v>-0.00290979394158319</v>
      </c>
    </row>
    <row r="1022" spans="1:34">
      <c r="A1022" s="318" t="s">
        <v>1669</v>
      </c>
      <c r="B1022" s="324" t="s">
        <v>3360</v>
      </c>
      <c r="C1022" s="296" t="s">
        <v>1835</v>
      </c>
      <c r="D1022" s="324" t="s">
        <v>1836</v>
      </c>
      <c r="E1022" s="266">
        <v>3061</v>
      </c>
      <c r="F1022" s="266">
        <v>2923</v>
      </c>
      <c r="G1022" s="266">
        <v>2805</v>
      </c>
      <c r="H1022" s="267">
        <v>2969</v>
      </c>
      <c r="I1022" s="267">
        <v>2645</v>
      </c>
      <c r="J1022" s="267">
        <v>2729</v>
      </c>
      <c r="K1022" s="267">
        <v>3238</v>
      </c>
      <c r="L1022" s="267">
        <v>3043</v>
      </c>
      <c r="M1022" s="267">
        <v>2965</v>
      </c>
      <c r="N1022" s="270">
        <v>0.953993294755213</v>
      </c>
      <c r="O1022" s="269">
        <v>83089</v>
      </c>
      <c r="P1022" s="297">
        <v>0.9</v>
      </c>
      <c r="Q1022" s="270">
        <v>0.954916693890885</v>
      </c>
      <c r="R1022" s="270">
        <v>0.890872347591782</v>
      </c>
      <c r="S1022" s="270">
        <v>0.939777640518839</v>
      </c>
      <c r="T1022" s="298">
        <v>0.0640443462991035</v>
      </c>
      <c r="U1022" s="269">
        <v>87096</v>
      </c>
      <c r="V1022" s="269">
        <v>79550</v>
      </c>
      <c r="W1022" s="270">
        <v>0.913359970607146</v>
      </c>
      <c r="X1022" s="270">
        <v>0.916367200261353</v>
      </c>
      <c r="Y1022" s="271">
        <v>0.919164701919838</v>
      </c>
      <c r="Z1022" s="271">
        <v>0.915688696726374</v>
      </c>
      <c r="AA1022" s="298">
        <v>-0.0027975016584858</v>
      </c>
      <c r="AB1022" s="267">
        <v>20222</v>
      </c>
      <c r="AC1022" s="267">
        <v>18570</v>
      </c>
      <c r="AD1022" s="267">
        <v>20318</v>
      </c>
      <c r="AE1022" s="267">
        <v>18553</v>
      </c>
      <c r="AF1022" s="271">
        <v>0.91830679458016</v>
      </c>
      <c r="AG1022" s="271">
        <v>0.913131213702136</v>
      </c>
      <c r="AH1022" s="298">
        <v>0.00517558087802417</v>
      </c>
    </row>
    <row r="1023" spans="1:34">
      <c r="A1023" s="318" t="s">
        <v>1669</v>
      </c>
      <c r="B1023" s="324" t="s">
        <v>3362</v>
      </c>
      <c r="C1023" s="296" t="s">
        <v>1837</v>
      </c>
      <c r="D1023" s="324" t="s">
        <v>1838</v>
      </c>
      <c r="E1023" s="266">
        <v>2191</v>
      </c>
      <c r="F1023" s="266">
        <v>2064</v>
      </c>
      <c r="G1023" s="266">
        <v>1952</v>
      </c>
      <c r="H1023" s="267">
        <v>2373</v>
      </c>
      <c r="I1023" s="267">
        <v>2303</v>
      </c>
      <c r="J1023" s="267">
        <v>2133</v>
      </c>
      <c r="K1023" s="267">
        <v>2315</v>
      </c>
      <c r="L1023" s="267">
        <v>2266</v>
      </c>
      <c r="M1023" s="267">
        <v>2165</v>
      </c>
      <c r="N1023" s="270">
        <v>0.970712713729474</v>
      </c>
      <c r="O1023" s="269">
        <v>63074</v>
      </c>
      <c r="P1023" s="297">
        <v>0.9</v>
      </c>
      <c r="Q1023" s="270">
        <v>0.942035600182565</v>
      </c>
      <c r="R1023" s="270">
        <v>0.970501474926254</v>
      </c>
      <c r="S1023" s="270">
        <v>0.978833693304536</v>
      </c>
      <c r="T1023" s="298">
        <v>-0.0284658747436887</v>
      </c>
      <c r="U1023" s="269">
        <v>64977</v>
      </c>
      <c r="V1023" s="269">
        <v>59462</v>
      </c>
      <c r="W1023" s="270">
        <v>0.915123813041538</v>
      </c>
      <c r="X1023" s="270">
        <v>0.890917389319945</v>
      </c>
      <c r="Y1023" s="271">
        <v>0.898862199747156</v>
      </c>
      <c r="Z1023" s="271">
        <v>0.935205183585313</v>
      </c>
      <c r="AA1023" s="298">
        <v>-0.00794481042721029</v>
      </c>
      <c r="AB1023" s="267">
        <v>15299</v>
      </c>
      <c r="AC1023" s="267">
        <v>14020</v>
      </c>
      <c r="AD1023" s="267">
        <v>15726</v>
      </c>
      <c r="AE1023" s="267">
        <v>14556</v>
      </c>
      <c r="AF1023" s="271">
        <v>0.916399764690503</v>
      </c>
      <c r="AG1023" s="271">
        <v>0.925600915681038</v>
      </c>
      <c r="AH1023" s="298">
        <v>-0.00920115099053509</v>
      </c>
    </row>
    <row r="1024" spans="1:34">
      <c r="A1024" s="318" t="s">
        <v>1669</v>
      </c>
      <c r="B1024" s="324" t="s">
        <v>3362</v>
      </c>
      <c r="C1024" s="296" t="s">
        <v>1839</v>
      </c>
      <c r="D1024" s="324" t="s">
        <v>1840</v>
      </c>
      <c r="E1024" s="266">
        <v>1679</v>
      </c>
      <c r="F1024" s="266">
        <v>1637</v>
      </c>
      <c r="G1024" s="266">
        <v>1514</v>
      </c>
      <c r="H1024" s="267">
        <v>1876</v>
      </c>
      <c r="I1024" s="267">
        <v>1804</v>
      </c>
      <c r="J1024" s="267">
        <v>1697</v>
      </c>
      <c r="K1024" s="267">
        <v>1875</v>
      </c>
      <c r="L1024" s="267">
        <v>1831</v>
      </c>
      <c r="M1024" s="267">
        <v>1736</v>
      </c>
      <c r="N1024" s="270">
        <v>0.974154126045601</v>
      </c>
      <c r="O1024" s="269">
        <v>49262</v>
      </c>
      <c r="P1024" s="297">
        <v>0.9</v>
      </c>
      <c r="Q1024" s="270">
        <v>0.974985110184634</v>
      </c>
      <c r="R1024" s="270">
        <v>0.961620469083156</v>
      </c>
      <c r="S1024" s="270">
        <v>0.976533333333333</v>
      </c>
      <c r="T1024" s="298">
        <v>0.0133646411014781</v>
      </c>
      <c r="U1024" s="269">
        <v>50569</v>
      </c>
      <c r="V1024" s="269">
        <v>46601</v>
      </c>
      <c r="W1024" s="270">
        <v>0.921532954972414</v>
      </c>
      <c r="X1024" s="270">
        <v>0.90172721858249</v>
      </c>
      <c r="Y1024" s="271">
        <v>0.904584221748401</v>
      </c>
      <c r="Z1024" s="271">
        <v>0.925866666666667</v>
      </c>
      <c r="AA1024" s="298">
        <v>-0.0028570031659112</v>
      </c>
      <c r="AB1024" s="267">
        <v>12097</v>
      </c>
      <c r="AC1024" s="267">
        <v>11155</v>
      </c>
      <c r="AD1024" s="267">
        <v>12176</v>
      </c>
      <c r="AE1024" s="267">
        <v>11314</v>
      </c>
      <c r="AF1024" s="271">
        <v>0.922129453583533</v>
      </c>
      <c r="AG1024" s="271">
        <v>0.929204993429698</v>
      </c>
      <c r="AH1024" s="298">
        <v>-0.0070755398461646</v>
      </c>
    </row>
    <row r="1025" spans="1:34">
      <c r="A1025" s="318" t="s">
        <v>1669</v>
      </c>
      <c r="B1025" s="324" t="s">
        <v>3362</v>
      </c>
      <c r="C1025" s="296" t="s">
        <v>1841</v>
      </c>
      <c r="D1025" s="324" t="s">
        <v>1842</v>
      </c>
      <c r="E1025" s="266">
        <v>2372</v>
      </c>
      <c r="F1025" s="266">
        <v>2236</v>
      </c>
      <c r="G1025" s="266">
        <v>2123</v>
      </c>
      <c r="H1025" s="267">
        <v>2666</v>
      </c>
      <c r="I1025" s="267">
        <v>2516</v>
      </c>
      <c r="J1025" s="267">
        <v>2427</v>
      </c>
      <c r="K1025" s="267">
        <v>2598</v>
      </c>
      <c r="L1025" s="267">
        <v>2313</v>
      </c>
      <c r="M1025" s="267">
        <v>2142</v>
      </c>
      <c r="N1025" s="270">
        <v>0.949957867840931</v>
      </c>
      <c r="O1025" s="269">
        <v>69896</v>
      </c>
      <c r="P1025" s="297">
        <v>0.9</v>
      </c>
      <c r="Q1025" s="270">
        <v>0.942664418212479</v>
      </c>
      <c r="R1025" s="270">
        <v>0.943735933983496</v>
      </c>
      <c r="S1025" s="270">
        <v>0.890300230946882</v>
      </c>
      <c r="T1025" s="298">
        <v>-0.00107151577101694</v>
      </c>
      <c r="U1025" s="269">
        <v>73578</v>
      </c>
      <c r="V1025" s="269">
        <v>66881</v>
      </c>
      <c r="W1025" s="270">
        <v>0.908980945391285</v>
      </c>
      <c r="X1025" s="270">
        <v>0.895025295109612</v>
      </c>
      <c r="Y1025" s="271">
        <v>0.910352588147037</v>
      </c>
      <c r="Z1025" s="271">
        <v>0.824480369515012</v>
      </c>
      <c r="AA1025" s="298">
        <v>-0.0153272930374246</v>
      </c>
      <c r="AB1025" s="267">
        <v>17597</v>
      </c>
      <c r="AC1025" s="267">
        <v>15799</v>
      </c>
      <c r="AD1025" s="267">
        <v>17930</v>
      </c>
      <c r="AE1025" s="267">
        <v>16405</v>
      </c>
      <c r="AF1025" s="271">
        <v>0.897823492640791</v>
      </c>
      <c r="AG1025" s="271">
        <v>0.91494701617401</v>
      </c>
      <c r="AH1025" s="298">
        <v>-0.017123523533219</v>
      </c>
    </row>
    <row r="1026" spans="1:34">
      <c r="A1026" s="318" t="s">
        <v>1669</v>
      </c>
      <c r="B1026" s="324" t="s">
        <v>3362</v>
      </c>
      <c r="C1026" s="296" t="s">
        <v>1843</v>
      </c>
      <c r="D1026" s="324" t="s">
        <v>1844</v>
      </c>
      <c r="E1026" s="266">
        <v>1762</v>
      </c>
      <c r="F1026" s="266">
        <v>1678</v>
      </c>
      <c r="G1026" s="266">
        <v>1617</v>
      </c>
      <c r="H1026" s="267">
        <v>1767</v>
      </c>
      <c r="I1026" s="267">
        <v>1716</v>
      </c>
      <c r="J1026" s="267">
        <v>1653</v>
      </c>
      <c r="K1026" s="267">
        <v>1826</v>
      </c>
      <c r="L1026" s="267">
        <v>1768</v>
      </c>
      <c r="M1026" s="267">
        <v>1715</v>
      </c>
      <c r="N1026" s="270">
        <v>0.961776680108824</v>
      </c>
      <c r="O1026" s="269">
        <v>49846</v>
      </c>
      <c r="P1026" s="297">
        <v>0.9</v>
      </c>
      <c r="Q1026" s="270">
        <v>0.952326901248581</v>
      </c>
      <c r="R1026" s="270">
        <v>0.971137521222411</v>
      </c>
      <c r="S1026" s="270">
        <v>0.968236582694414</v>
      </c>
      <c r="T1026" s="298">
        <v>-0.0188106199738297</v>
      </c>
      <c r="U1026" s="269">
        <v>51827</v>
      </c>
      <c r="V1026" s="269">
        <v>48039</v>
      </c>
      <c r="W1026" s="270">
        <v>0.926910683620507</v>
      </c>
      <c r="X1026" s="270">
        <v>0.917707150964813</v>
      </c>
      <c r="Y1026" s="271">
        <v>0.935483870967742</v>
      </c>
      <c r="Z1026" s="271">
        <v>0.93921139101862</v>
      </c>
      <c r="AA1026" s="298">
        <v>-0.0177767200029292</v>
      </c>
      <c r="AB1026" s="267">
        <v>12222</v>
      </c>
      <c r="AC1026" s="267">
        <v>11263</v>
      </c>
      <c r="AD1026" s="267">
        <v>12580</v>
      </c>
      <c r="AE1026" s="267">
        <v>11659</v>
      </c>
      <c r="AF1026" s="271">
        <v>0.921534936998854</v>
      </c>
      <c r="AG1026" s="271">
        <v>0.926788553259141</v>
      </c>
      <c r="AH1026" s="298">
        <v>-0.00525361626028698</v>
      </c>
    </row>
    <row r="1027" spans="1:34">
      <c r="A1027" s="318" t="s">
        <v>1669</v>
      </c>
      <c r="B1027" s="324" t="s">
        <v>3362</v>
      </c>
      <c r="C1027" s="296" t="s">
        <v>1845</v>
      </c>
      <c r="D1027" s="324" t="s">
        <v>1846</v>
      </c>
      <c r="E1027" s="266">
        <v>1794</v>
      </c>
      <c r="F1027" s="266">
        <v>1635</v>
      </c>
      <c r="G1027" s="266">
        <v>1565</v>
      </c>
      <c r="H1027" s="267">
        <v>1995</v>
      </c>
      <c r="I1027" s="267">
        <v>1491</v>
      </c>
      <c r="J1027" s="267">
        <v>1728</v>
      </c>
      <c r="K1027" s="267">
        <v>1959</v>
      </c>
      <c r="L1027" s="267">
        <v>1794</v>
      </c>
      <c r="M1027" s="267">
        <v>1793</v>
      </c>
      <c r="N1027" s="270">
        <v>0.93297489072987</v>
      </c>
      <c r="O1027" s="269">
        <v>51016</v>
      </c>
      <c r="P1027" s="297">
        <v>0.9</v>
      </c>
      <c r="Q1027" s="270">
        <v>0.911371237458194</v>
      </c>
      <c r="R1027" s="270">
        <v>0.747368421052632</v>
      </c>
      <c r="S1027" s="270">
        <v>0.915773353751914</v>
      </c>
      <c r="T1027" s="298">
        <v>0.164002816405562</v>
      </c>
      <c r="U1027" s="269">
        <v>54681</v>
      </c>
      <c r="V1027" s="269">
        <v>50048</v>
      </c>
      <c r="W1027" s="270">
        <v>0.915272215211865</v>
      </c>
      <c r="X1027" s="270">
        <v>0.872352285395764</v>
      </c>
      <c r="Y1027" s="271">
        <v>0.866165413533835</v>
      </c>
      <c r="Z1027" s="271">
        <v>0.915262889229199</v>
      </c>
      <c r="AA1027" s="298">
        <v>0.00618687186192912</v>
      </c>
      <c r="AB1027" s="267">
        <v>13077</v>
      </c>
      <c r="AC1027" s="267">
        <v>11867</v>
      </c>
      <c r="AD1027" s="267">
        <v>13250</v>
      </c>
      <c r="AE1027" s="267">
        <v>12118</v>
      </c>
      <c r="AF1027" s="271">
        <v>0.90747113252275</v>
      </c>
      <c r="AG1027" s="271">
        <v>0.914566037735849</v>
      </c>
      <c r="AH1027" s="298">
        <v>-0.00709490521309919</v>
      </c>
    </row>
    <row r="1028" spans="1:34">
      <c r="A1028" s="318" t="s">
        <v>1669</v>
      </c>
      <c r="B1028" s="324" t="s">
        <v>3362</v>
      </c>
      <c r="C1028" s="296" t="s">
        <v>1847</v>
      </c>
      <c r="D1028" s="324" t="s">
        <v>1848</v>
      </c>
      <c r="E1028" s="266">
        <v>3193</v>
      </c>
      <c r="F1028" s="266">
        <v>3177</v>
      </c>
      <c r="G1028" s="266">
        <v>2993</v>
      </c>
      <c r="H1028" s="267">
        <v>3301</v>
      </c>
      <c r="I1028" s="267">
        <v>3251</v>
      </c>
      <c r="J1028" s="267">
        <v>2897</v>
      </c>
      <c r="K1028" s="267">
        <v>3479</v>
      </c>
      <c r="L1028" s="267">
        <v>3430</v>
      </c>
      <c r="M1028" s="267">
        <v>3232</v>
      </c>
      <c r="N1028" s="270">
        <v>0.988049747843466</v>
      </c>
      <c r="O1028" s="269">
        <v>95413</v>
      </c>
      <c r="P1028" s="297">
        <v>0.9</v>
      </c>
      <c r="Q1028" s="270">
        <v>0.994989038521766</v>
      </c>
      <c r="R1028" s="270">
        <v>0.98485307482581</v>
      </c>
      <c r="S1028" s="270">
        <v>0.985915492957746</v>
      </c>
      <c r="T1028" s="298">
        <v>0.0101359636959559</v>
      </c>
      <c r="U1028" s="269">
        <v>96567</v>
      </c>
      <c r="V1028" s="269">
        <v>87941</v>
      </c>
      <c r="W1028" s="270">
        <v>0.91067341845558</v>
      </c>
      <c r="X1028" s="270">
        <v>0.93736298152208</v>
      </c>
      <c r="Y1028" s="271">
        <v>0.877612844592548</v>
      </c>
      <c r="Z1028" s="271">
        <v>0.929002586950273</v>
      </c>
      <c r="AA1028" s="298">
        <v>0.0597501369295318</v>
      </c>
      <c r="AB1028" s="267">
        <v>22658</v>
      </c>
      <c r="AC1028" s="267">
        <v>20722</v>
      </c>
      <c r="AD1028" s="267">
        <v>23215</v>
      </c>
      <c r="AE1028" s="267">
        <v>21328</v>
      </c>
      <c r="AF1028" s="271">
        <v>0.914555565363227</v>
      </c>
      <c r="AG1028" s="271">
        <v>0.918716347189317</v>
      </c>
      <c r="AH1028" s="298">
        <v>-0.00416078182609014</v>
      </c>
    </row>
    <row r="1029" spans="1:34">
      <c r="A1029" s="318" t="s">
        <v>1669</v>
      </c>
      <c r="B1029" s="324" t="s">
        <v>3360</v>
      </c>
      <c r="C1029" s="296" t="s">
        <v>1849</v>
      </c>
      <c r="D1029" s="324" t="s">
        <v>1850</v>
      </c>
      <c r="E1029" s="266">
        <v>3091</v>
      </c>
      <c r="F1029" s="266">
        <v>3030</v>
      </c>
      <c r="G1029" s="266">
        <v>2941</v>
      </c>
      <c r="H1029" s="267">
        <v>2986</v>
      </c>
      <c r="I1029" s="267">
        <v>2944</v>
      </c>
      <c r="J1029" s="267">
        <v>2776</v>
      </c>
      <c r="K1029" s="267">
        <v>2957</v>
      </c>
      <c r="L1029" s="267">
        <v>2905</v>
      </c>
      <c r="M1029" s="267">
        <v>2847</v>
      </c>
      <c r="N1029" s="270">
        <v>0.982323348871556</v>
      </c>
      <c r="O1029" s="269">
        <v>85136</v>
      </c>
      <c r="P1029" s="297">
        <v>0.9</v>
      </c>
      <c r="Q1029" s="270">
        <v>0.980265286315108</v>
      </c>
      <c r="R1029" s="270">
        <v>0.985934360348292</v>
      </c>
      <c r="S1029" s="270">
        <v>0.98241460940142</v>
      </c>
      <c r="T1029" s="298">
        <v>-0.00566907403318373</v>
      </c>
      <c r="U1029" s="269">
        <v>86668</v>
      </c>
      <c r="V1029" s="269">
        <v>82224</v>
      </c>
      <c r="W1029" s="270">
        <v>0.94872386578668</v>
      </c>
      <c r="X1029" s="270">
        <v>0.951472015528955</v>
      </c>
      <c r="Y1029" s="271">
        <v>0.92967180174146</v>
      </c>
      <c r="Z1029" s="271">
        <v>0.962800135272235</v>
      </c>
      <c r="AA1029" s="298">
        <v>0.0218002137874949</v>
      </c>
      <c r="AB1029" s="267">
        <v>20830</v>
      </c>
      <c r="AC1029" s="267">
        <v>19697</v>
      </c>
      <c r="AD1029" s="267">
        <v>20683</v>
      </c>
      <c r="AE1029" s="267">
        <v>19715</v>
      </c>
      <c r="AF1029" s="271">
        <v>0.945607297167547</v>
      </c>
      <c r="AG1029" s="271">
        <v>0.953198278779674</v>
      </c>
      <c r="AH1029" s="298">
        <v>-0.00759098161212735</v>
      </c>
    </row>
    <row r="1030" spans="1:34">
      <c r="A1030" s="318" t="s">
        <v>1669</v>
      </c>
      <c r="B1030" s="324" t="s">
        <v>3360</v>
      </c>
      <c r="C1030" s="296" t="s">
        <v>1851</v>
      </c>
      <c r="D1030" s="324" t="s">
        <v>1852</v>
      </c>
      <c r="E1030" s="266">
        <v>1734</v>
      </c>
      <c r="F1030" s="266">
        <v>1502</v>
      </c>
      <c r="G1030" s="266">
        <v>1601</v>
      </c>
      <c r="H1030" s="267">
        <v>1765</v>
      </c>
      <c r="I1030" s="267">
        <v>1503</v>
      </c>
      <c r="J1030" s="267">
        <v>1598</v>
      </c>
      <c r="K1030" s="267">
        <v>1880</v>
      </c>
      <c r="L1030" s="267">
        <v>1478</v>
      </c>
      <c r="M1030" s="267">
        <v>1738</v>
      </c>
      <c r="N1030" s="270">
        <v>0.793345728544867</v>
      </c>
      <c r="O1030" s="269">
        <v>40536</v>
      </c>
      <c r="P1030" s="297">
        <v>0.9</v>
      </c>
      <c r="Q1030" s="270">
        <v>0.866205305651672</v>
      </c>
      <c r="R1030" s="270">
        <v>0.851558073654391</v>
      </c>
      <c r="S1030" s="270">
        <v>0.786170212765957</v>
      </c>
      <c r="T1030" s="298">
        <v>0.0146472319972815</v>
      </c>
      <c r="U1030" s="269">
        <v>51095</v>
      </c>
      <c r="V1030" s="269">
        <v>46340</v>
      </c>
      <c r="W1030" s="270">
        <v>0.906938056561307</v>
      </c>
      <c r="X1030" s="270">
        <v>0.923298731257209</v>
      </c>
      <c r="Y1030" s="271">
        <v>0.905382436260623</v>
      </c>
      <c r="Z1030" s="271">
        <v>0.924468085106383</v>
      </c>
      <c r="AA1030" s="298">
        <v>0.0179162949965855</v>
      </c>
      <c r="AB1030" s="267">
        <v>12761</v>
      </c>
      <c r="AC1030" s="267">
        <v>11810</v>
      </c>
      <c r="AD1030" s="267">
        <v>12108</v>
      </c>
      <c r="AE1030" s="267">
        <v>10838</v>
      </c>
      <c r="AF1030" s="271">
        <v>0.925476059869916</v>
      </c>
      <c r="AG1030" s="271">
        <v>0.895110670630988</v>
      </c>
      <c r="AH1030" s="298">
        <v>0.0303653892389283</v>
      </c>
    </row>
    <row r="1031" spans="1:34">
      <c r="A1031" s="318" t="s">
        <v>1669</v>
      </c>
      <c r="B1031" s="324" t="s">
        <v>3360</v>
      </c>
      <c r="C1031" s="296" t="s">
        <v>1853</v>
      </c>
      <c r="D1031" s="324" t="s">
        <v>1854</v>
      </c>
      <c r="E1031" s="266">
        <v>1846</v>
      </c>
      <c r="F1031" s="266">
        <v>1800</v>
      </c>
      <c r="G1031" s="266">
        <v>1628</v>
      </c>
      <c r="H1031" s="267">
        <v>1781</v>
      </c>
      <c r="I1031" s="267">
        <v>1753</v>
      </c>
      <c r="J1031" s="267">
        <v>1538</v>
      </c>
      <c r="K1031" s="267">
        <v>1761</v>
      </c>
      <c r="L1031" s="267">
        <v>1723</v>
      </c>
      <c r="M1031" s="267">
        <v>1649</v>
      </c>
      <c r="N1031" s="270">
        <v>0.9831381078762</v>
      </c>
      <c r="O1031" s="269">
        <v>49268</v>
      </c>
      <c r="P1031" s="297">
        <v>0.9</v>
      </c>
      <c r="Q1031" s="270">
        <v>0.975081256771398</v>
      </c>
      <c r="R1031" s="270">
        <v>0.9842784952274</v>
      </c>
      <c r="S1031" s="270">
        <v>0.978421351504827</v>
      </c>
      <c r="T1031" s="298">
        <v>-0.00919723845600273</v>
      </c>
      <c r="U1031" s="269">
        <v>50113</v>
      </c>
      <c r="V1031" s="269">
        <v>46299</v>
      </c>
      <c r="W1031" s="270">
        <v>0.9238920040708</v>
      </c>
      <c r="X1031" s="270">
        <v>0.881906825568797</v>
      </c>
      <c r="Y1031" s="271">
        <v>0.863559797866367</v>
      </c>
      <c r="Z1031" s="271">
        <v>0.936399772856332</v>
      </c>
      <c r="AA1031" s="298">
        <v>0.0183470277024302</v>
      </c>
      <c r="AB1031" s="267">
        <v>12478</v>
      </c>
      <c r="AC1031" s="267">
        <v>11369</v>
      </c>
      <c r="AD1031" s="267">
        <v>12162</v>
      </c>
      <c r="AE1031" s="267">
        <v>11404</v>
      </c>
      <c r="AF1031" s="271">
        <v>0.911123577496394</v>
      </c>
      <c r="AG1031" s="271">
        <v>0.937674724551883</v>
      </c>
      <c r="AH1031" s="298">
        <v>-0.0265511470554893</v>
      </c>
    </row>
    <row r="1032" spans="1:34">
      <c r="A1032" s="318" t="s">
        <v>1669</v>
      </c>
      <c r="B1032" s="324" t="s">
        <v>3360</v>
      </c>
      <c r="C1032" s="296" t="s">
        <v>1855</v>
      </c>
      <c r="D1032" s="324" t="s">
        <v>1855</v>
      </c>
      <c r="E1032" s="266">
        <v>1164</v>
      </c>
      <c r="F1032" s="266">
        <v>776</v>
      </c>
      <c r="G1032" s="266">
        <v>996</v>
      </c>
      <c r="H1032" s="267">
        <v>1079</v>
      </c>
      <c r="I1032" s="267">
        <v>768</v>
      </c>
      <c r="J1032" s="267">
        <v>959</v>
      </c>
      <c r="K1032" s="267">
        <v>1010</v>
      </c>
      <c r="L1032" s="267">
        <v>802</v>
      </c>
      <c r="M1032" s="267">
        <v>867</v>
      </c>
      <c r="N1032" s="270">
        <v>0.862464728448686</v>
      </c>
      <c r="O1032" s="269">
        <v>27203</v>
      </c>
      <c r="P1032" s="297">
        <v>0.9</v>
      </c>
      <c r="Q1032" s="270">
        <v>0.666666666666667</v>
      </c>
      <c r="R1032" s="270">
        <v>0.71177015755329</v>
      </c>
      <c r="S1032" s="270">
        <v>0.794059405940594</v>
      </c>
      <c r="T1032" s="298">
        <v>-0.0451034908866235</v>
      </c>
      <c r="U1032" s="269">
        <v>31541</v>
      </c>
      <c r="V1032" s="269">
        <v>27645</v>
      </c>
      <c r="W1032" s="270">
        <v>0.876478234678672</v>
      </c>
      <c r="X1032" s="270">
        <v>0.855670103092783</v>
      </c>
      <c r="Y1032" s="271">
        <v>0.888785912882298</v>
      </c>
      <c r="Z1032" s="271">
        <v>0.858415841584158</v>
      </c>
      <c r="AA1032" s="298">
        <v>-0.033115809789515</v>
      </c>
      <c r="AB1032" s="267">
        <v>7829</v>
      </c>
      <c r="AC1032" s="267">
        <v>6987</v>
      </c>
      <c r="AD1032" s="267">
        <v>7562</v>
      </c>
      <c r="AE1032" s="267">
        <v>6463</v>
      </c>
      <c r="AF1032" s="271">
        <v>0.892451143185592</v>
      </c>
      <c r="AG1032" s="271">
        <v>0.854668077228246</v>
      </c>
      <c r="AH1032" s="298">
        <v>0.0377830659573456</v>
      </c>
    </row>
    <row r="1033" spans="1:34">
      <c r="A1033" s="318" t="s">
        <v>1669</v>
      </c>
      <c r="B1033" s="324" t="s">
        <v>3360</v>
      </c>
      <c r="C1033" s="296" t="s">
        <v>1856</v>
      </c>
      <c r="D1033" s="324" t="s">
        <v>1857</v>
      </c>
      <c r="E1033" s="266">
        <v>0</v>
      </c>
      <c r="F1033" s="266">
        <v>0</v>
      </c>
      <c r="G1033" s="266">
        <v>0</v>
      </c>
      <c r="H1033" s="267">
        <v>0</v>
      </c>
      <c r="I1033" s="267">
        <v>0</v>
      </c>
      <c r="J1033" s="267">
        <v>0</v>
      </c>
      <c r="K1033" s="267">
        <v>0</v>
      </c>
      <c r="L1033" s="267">
        <v>0</v>
      </c>
      <c r="M1033" s="267">
        <v>0</v>
      </c>
      <c r="N1033" s="270">
        <v>0</v>
      </c>
      <c r="O1033" s="269">
        <v>0</v>
      </c>
      <c r="P1033" s="297">
        <v>0.9</v>
      </c>
      <c r="Q1033" s="270">
        <v>0</v>
      </c>
      <c r="R1033" s="270">
        <v>0</v>
      </c>
      <c r="S1033" s="270">
        <v>0</v>
      </c>
      <c r="T1033" s="298">
        <v>0</v>
      </c>
      <c r="U1033" s="269">
        <v>0</v>
      </c>
      <c r="V1033" s="269">
        <v>0</v>
      </c>
      <c r="W1033" s="270">
        <v>0</v>
      </c>
      <c r="X1033" s="270">
        <v>0</v>
      </c>
      <c r="Y1033" s="271">
        <v>0</v>
      </c>
      <c r="Z1033" s="271">
        <v>0</v>
      </c>
      <c r="AA1033" s="298">
        <v>0</v>
      </c>
      <c r="AB1033" s="267">
        <v>0</v>
      </c>
      <c r="AC1033" s="267">
        <v>0</v>
      </c>
      <c r="AD1033" s="267">
        <v>0</v>
      </c>
      <c r="AE1033" s="267">
        <v>0</v>
      </c>
      <c r="AF1033" s="271">
        <v>0</v>
      </c>
      <c r="AG1033" s="271">
        <v>0</v>
      </c>
      <c r="AH1033" s="298">
        <v>0</v>
      </c>
    </row>
    <row r="1034" spans="1:34">
      <c r="A1034" s="318" t="s">
        <v>1669</v>
      </c>
      <c r="B1034" s="324" t="s">
        <v>3360</v>
      </c>
      <c r="C1034" s="296" t="s">
        <v>1858</v>
      </c>
      <c r="D1034" s="324" t="s">
        <v>1859</v>
      </c>
      <c r="E1034" s="266">
        <v>3478</v>
      </c>
      <c r="F1034" s="266">
        <v>3250</v>
      </c>
      <c r="G1034" s="266">
        <v>2744</v>
      </c>
      <c r="H1034" s="267">
        <v>3338</v>
      </c>
      <c r="I1034" s="267">
        <v>3196</v>
      </c>
      <c r="J1034" s="267">
        <v>2605</v>
      </c>
      <c r="K1034" s="267">
        <v>3139</v>
      </c>
      <c r="L1034" s="267">
        <v>3019</v>
      </c>
      <c r="M1034" s="267">
        <v>2778</v>
      </c>
      <c r="N1034" s="270">
        <v>0.949122358118827</v>
      </c>
      <c r="O1034" s="269">
        <v>92734</v>
      </c>
      <c r="P1034" s="297">
        <v>0.9</v>
      </c>
      <c r="Q1034" s="270">
        <v>0.934445083381254</v>
      </c>
      <c r="R1034" s="270">
        <v>0.957459556620731</v>
      </c>
      <c r="S1034" s="270">
        <v>0.961771264733992</v>
      </c>
      <c r="T1034" s="298">
        <v>-0.0230144732394774</v>
      </c>
      <c r="U1034" s="269">
        <v>97705</v>
      </c>
      <c r="V1034" s="269">
        <v>83236</v>
      </c>
      <c r="W1034" s="270">
        <v>0.85191136584617</v>
      </c>
      <c r="X1034" s="270">
        <v>0.788959171937895</v>
      </c>
      <c r="Y1034" s="271">
        <v>0.780407429598562</v>
      </c>
      <c r="Z1034" s="271">
        <v>0.884995221408092</v>
      </c>
      <c r="AA1034" s="298">
        <v>0.00855174233933331</v>
      </c>
      <c r="AB1034" s="267">
        <v>23442</v>
      </c>
      <c r="AC1034" s="267">
        <v>20220</v>
      </c>
      <c r="AD1034" s="267">
        <v>23340</v>
      </c>
      <c r="AE1034" s="267">
        <v>20413</v>
      </c>
      <c r="AF1034" s="271">
        <v>0.862554389557205</v>
      </c>
      <c r="AG1034" s="271">
        <v>0.874592973436161</v>
      </c>
      <c r="AH1034" s="298">
        <v>-0.0120385838789561</v>
      </c>
    </row>
    <row r="1035" spans="1:34">
      <c r="A1035" s="318" t="s">
        <v>1669</v>
      </c>
      <c r="B1035" s="324" t="s">
        <v>3360</v>
      </c>
      <c r="C1035" s="296" t="s">
        <v>1860</v>
      </c>
      <c r="D1035" s="324" t="s">
        <v>1861</v>
      </c>
      <c r="E1035" s="266">
        <v>1</v>
      </c>
      <c r="F1035" s="266">
        <v>1</v>
      </c>
      <c r="G1035" s="266">
        <v>1</v>
      </c>
      <c r="H1035" s="267">
        <v>0</v>
      </c>
      <c r="I1035" s="267">
        <v>0</v>
      </c>
      <c r="J1035" s="267">
        <v>0</v>
      </c>
      <c r="K1035" s="267">
        <v>0</v>
      </c>
      <c r="L1035" s="267">
        <v>0</v>
      </c>
      <c r="M1035" s="267">
        <v>0</v>
      </c>
      <c r="N1035" s="270">
        <v>1</v>
      </c>
      <c r="O1035" s="269">
        <v>1</v>
      </c>
      <c r="P1035" s="297">
        <v>0.9</v>
      </c>
      <c r="Q1035" s="270">
        <v>1</v>
      </c>
      <c r="R1035" s="270">
        <v>0</v>
      </c>
      <c r="S1035" s="270">
        <v>0</v>
      </c>
      <c r="T1035" s="298">
        <v>1</v>
      </c>
      <c r="U1035" s="269">
        <v>1</v>
      </c>
      <c r="V1035" s="269">
        <v>1</v>
      </c>
      <c r="W1035" s="270">
        <v>1</v>
      </c>
      <c r="X1035" s="270">
        <v>1</v>
      </c>
      <c r="Y1035" s="271">
        <v>0</v>
      </c>
      <c r="Z1035" s="271">
        <v>0</v>
      </c>
      <c r="AA1035" s="298">
        <v>1</v>
      </c>
      <c r="AB1035" s="267">
        <v>1</v>
      </c>
      <c r="AC1035" s="267">
        <v>1</v>
      </c>
      <c r="AD1035" s="267">
        <v>0</v>
      </c>
      <c r="AE1035" s="267">
        <v>0</v>
      </c>
      <c r="AF1035" s="271">
        <v>1</v>
      </c>
      <c r="AG1035" s="271">
        <v>0</v>
      </c>
      <c r="AH1035" s="298">
        <v>1</v>
      </c>
    </row>
    <row r="1036" spans="1:34">
      <c r="A1036" s="318" t="s">
        <v>1669</v>
      </c>
      <c r="B1036" s="324" t="s">
        <v>3360</v>
      </c>
      <c r="C1036" s="296" t="s">
        <v>1862</v>
      </c>
      <c r="D1036" s="324" t="s">
        <v>1863</v>
      </c>
      <c r="E1036" s="266">
        <v>0</v>
      </c>
      <c r="F1036" s="266">
        <v>0</v>
      </c>
      <c r="G1036" s="266">
        <v>0</v>
      </c>
      <c r="H1036" s="267">
        <v>0</v>
      </c>
      <c r="I1036" s="267">
        <v>0</v>
      </c>
      <c r="J1036" s="267">
        <v>0</v>
      </c>
      <c r="K1036" s="267">
        <v>1</v>
      </c>
      <c r="L1036" s="267">
        <v>0</v>
      </c>
      <c r="M1036" s="267">
        <v>1</v>
      </c>
      <c r="N1036" s="270">
        <v>0</v>
      </c>
      <c r="O1036" s="269">
        <v>0</v>
      </c>
      <c r="P1036" s="297">
        <v>0.9</v>
      </c>
      <c r="Q1036" s="270">
        <v>0</v>
      </c>
      <c r="R1036" s="270">
        <v>0</v>
      </c>
      <c r="S1036" s="270">
        <v>0</v>
      </c>
      <c r="T1036" s="298">
        <v>0</v>
      </c>
      <c r="U1036" s="269">
        <v>3</v>
      </c>
      <c r="V1036" s="269">
        <v>3</v>
      </c>
      <c r="W1036" s="270">
        <v>1</v>
      </c>
      <c r="X1036" s="270">
        <v>0</v>
      </c>
      <c r="Y1036" s="271">
        <v>0</v>
      </c>
      <c r="Z1036" s="271">
        <v>1</v>
      </c>
      <c r="AA1036" s="298">
        <v>0</v>
      </c>
      <c r="AB1036" s="267">
        <v>1</v>
      </c>
      <c r="AC1036" s="267">
        <v>1</v>
      </c>
      <c r="AD1036" s="267">
        <v>0</v>
      </c>
      <c r="AE1036" s="267">
        <v>0</v>
      </c>
      <c r="AF1036" s="271">
        <v>1</v>
      </c>
      <c r="AG1036" s="271">
        <v>0</v>
      </c>
      <c r="AH1036" s="298">
        <v>1</v>
      </c>
    </row>
    <row r="1037" spans="1:34">
      <c r="A1037" s="318" t="s">
        <v>1669</v>
      </c>
      <c r="B1037" s="324" t="s">
        <v>3360</v>
      </c>
      <c r="C1037" s="296" t="s">
        <v>1864</v>
      </c>
      <c r="D1037" s="324" t="s">
        <v>1865</v>
      </c>
      <c r="E1037" s="266">
        <v>2358</v>
      </c>
      <c r="F1037" s="266">
        <v>2027</v>
      </c>
      <c r="G1037" s="266">
        <v>2156</v>
      </c>
      <c r="H1037" s="267">
        <v>2326</v>
      </c>
      <c r="I1037" s="267">
        <v>1931</v>
      </c>
      <c r="J1037" s="267">
        <v>2108</v>
      </c>
      <c r="K1037" s="267">
        <v>2244</v>
      </c>
      <c r="L1037" s="267">
        <v>1937</v>
      </c>
      <c r="M1037" s="267">
        <v>2094</v>
      </c>
      <c r="N1037" s="270">
        <v>0.90284529353775</v>
      </c>
      <c r="O1037" s="269">
        <v>53118</v>
      </c>
      <c r="P1037" s="297">
        <v>0.9</v>
      </c>
      <c r="Q1037" s="270">
        <v>0.859626802374894</v>
      </c>
      <c r="R1037" s="270">
        <v>0.83018056749785</v>
      </c>
      <c r="S1037" s="270">
        <v>0.86319073083779</v>
      </c>
      <c r="T1037" s="298">
        <v>0.0294462348770436</v>
      </c>
      <c r="U1037" s="269">
        <v>58834</v>
      </c>
      <c r="V1037" s="269">
        <v>54201</v>
      </c>
      <c r="W1037" s="270">
        <v>0.921253016962981</v>
      </c>
      <c r="X1037" s="270">
        <v>0.914334181509754</v>
      </c>
      <c r="Y1037" s="271">
        <v>0.906276870163371</v>
      </c>
      <c r="Z1037" s="271">
        <v>0.933155080213904</v>
      </c>
      <c r="AA1037" s="298">
        <v>0.00805731134638343</v>
      </c>
      <c r="AB1037" s="267">
        <v>15682</v>
      </c>
      <c r="AC1037" s="267">
        <v>14502</v>
      </c>
      <c r="AD1037" s="267">
        <v>14245</v>
      </c>
      <c r="AE1037" s="267">
        <v>13229</v>
      </c>
      <c r="AF1037" s="271">
        <v>0.924754495600051</v>
      </c>
      <c r="AG1037" s="271">
        <v>0.928676728676729</v>
      </c>
      <c r="AH1037" s="298">
        <v>-0.00392223307667772</v>
      </c>
    </row>
    <row r="1038" spans="1:34">
      <c r="A1038" s="318" t="s">
        <v>1669</v>
      </c>
      <c r="B1038" s="324" t="s">
        <v>3360</v>
      </c>
      <c r="C1038" s="296" t="s">
        <v>1866</v>
      </c>
      <c r="D1038" s="324" t="s">
        <v>1866</v>
      </c>
      <c r="E1038" s="266">
        <v>0</v>
      </c>
      <c r="F1038" s="266">
        <v>0</v>
      </c>
      <c r="G1038" s="266">
        <v>0</v>
      </c>
      <c r="H1038" s="267">
        <v>0</v>
      </c>
      <c r="I1038" s="267">
        <v>0</v>
      </c>
      <c r="J1038" s="267">
        <v>0</v>
      </c>
      <c r="K1038" s="267">
        <v>1</v>
      </c>
      <c r="L1038" s="267">
        <v>0</v>
      </c>
      <c r="M1038" s="267">
        <v>1</v>
      </c>
      <c r="N1038" s="270">
        <v>0</v>
      </c>
      <c r="O1038" s="269">
        <v>0</v>
      </c>
      <c r="P1038" s="297">
        <v>0.9</v>
      </c>
      <c r="Q1038" s="270">
        <v>0</v>
      </c>
      <c r="R1038" s="270">
        <v>0</v>
      </c>
      <c r="S1038" s="270">
        <v>0</v>
      </c>
      <c r="T1038" s="298">
        <v>0</v>
      </c>
      <c r="U1038" s="269">
        <v>19</v>
      </c>
      <c r="V1038" s="269">
        <v>19</v>
      </c>
      <c r="W1038" s="270">
        <v>1</v>
      </c>
      <c r="X1038" s="270">
        <v>0</v>
      </c>
      <c r="Y1038" s="271">
        <v>0</v>
      </c>
      <c r="Z1038" s="271">
        <v>1</v>
      </c>
      <c r="AA1038" s="298">
        <v>0</v>
      </c>
      <c r="AB1038" s="267">
        <v>5</v>
      </c>
      <c r="AC1038" s="267">
        <v>5</v>
      </c>
      <c r="AD1038" s="267">
        <v>3</v>
      </c>
      <c r="AE1038" s="267">
        <v>3</v>
      </c>
      <c r="AF1038" s="271">
        <v>1</v>
      </c>
      <c r="AG1038" s="271">
        <v>1</v>
      </c>
      <c r="AH1038" s="298">
        <v>0</v>
      </c>
    </row>
    <row r="1039" spans="1:34">
      <c r="A1039" s="318" t="s">
        <v>1669</v>
      </c>
      <c r="B1039" s="324" t="s">
        <v>3360</v>
      </c>
      <c r="C1039" s="296" t="s">
        <v>1867</v>
      </c>
      <c r="D1039" s="324" t="s">
        <v>1868</v>
      </c>
      <c r="E1039" s="266">
        <v>1044</v>
      </c>
      <c r="F1039" s="266">
        <v>801</v>
      </c>
      <c r="G1039" s="266">
        <v>949</v>
      </c>
      <c r="H1039" s="267">
        <v>1030</v>
      </c>
      <c r="I1039" s="267">
        <v>875</v>
      </c>
      <c r="J1039" s="267">
        <v>839</v>
      </c>
      <c r="K1039" s="267">
        <v>968</v>
      </c>
      <c r="L1039" s="267">
        <v>772</v>
      </c>
      <c r="M1039" s="267">
        <v>868</v>
      </c>
      <c r="N1039" s="270">
        <v>0.922920961038083</v>
      </c>
      <c r="O1039" s="269">
        <v>27312</v>
      </c>
      <c r="P1039" s="297">
        <v>0.9</v>
      </c>
      <c r="Q1039" s="270">
        <v>0.767241379310345</v>
      </c>
      <c r="R1039" s="270">
        <v>0.849514563106796</v>
      </c>
      <c r="S1039" s="270">
        <v>0.797520661157025</v>
      </c>
      <c r="T1039" s="298">
        <v>-0.0822731837964512</v>
      </c>
      <c r="U1039" s="269">
        <v>29593</v>
      </c>
      <c r="V1039" s="269">
        <v>26636</v>
      </c>
      <c r="W1039" s="270">
        <v>0.900077721082688</v>
      </c>
      <c r="X1039" s="270">
        <v>0.909003831417625</v>
      </c>
      <c r="Y1039" s="271">
        <v>0.814563106796117</v>
      </c>
      <c r="Z1039" s="271">
        <v>0.896694214876033</v>
      </c>
      <c r="AA1039" s="298">
        <v>0.094440724621508</v>
      </c>
      <c r="AB1039" s="267">
        <v>7335</v>
      </c>
      <c r="AC1039" s="267">
        <v>6649</v>
      </c>
      <c r="AD1039" s="267">
        <v>6780</v>
      </c>
      <c r="AE1039" s="267">
        <v>6101</v>
      </c>
      <c r="AF1039" s="271">
        <v>0.906475800954329</v>
      </c>
      <c r="AG1039" s="271">
        <v>0.899852507374631</v>
      </c>
      <c r="AH1039" s="298">
        <v>0.00662329357969726</v>
      </c>
    </row>
    <row r="1040" spans="1:34">
      <c r="A1040" s="318" t="s">
        <v>1669</v>
      </c>
      <c r="B1040" s="324" t="s">
        <v>3360</v>
      </c>
      <c r="C1040" s="296" t="s">
        <v>1869</v>
      </c>
      <c r="D1040" s="324" t="s">
        <v>1870</v>
      </c>
      <c r="E1040" s="266">
        <v>2793</v>
      </c>
      <c r="F1040" s="266">
        <v>2738</v>
      </c>
      <c r="G1040" s="266">
        <v>2560</v>
      </c>
      <c r="H1040" s="267">
        <v>2879</v>
      </c>
      <c r="I1040" s="267">
        <v>2799</v>
      </c>
      <c r="J1040" s="267">
        <v>2589</v>
      </c>
      <c r="K1040" s="267">
        <v>2751</v>
      </c>
      <c r="L1040" s="267">
        <v>2701</v>
      </c>
      <c r="M1040" s="267">
        <v>2562</v>
      </c>
      <c r="N1040" s="270">
        <v>0.969053744997141</v>
      </c>
      <c r="O1040" s="269">
        <v>81354</v>
      </c>
      <c r="P1040" s="297">
        <v>0.9</v>
      </c>
      <c r="Q1040" s="270">
        <v>0.98030791263874</v>
      </c>
      <c r="R1040" s="270">
        <v>0.972212573810351</v>
      </c>
      <c r="S1040" s="270">
        <v>0.981824790985096</v>
      </c>
      <c r="T1040" s="298">
        <v>0.00809533882838886</v>
      </c>
      <c r="U1040" s="269">
        <v>83952</v>
      </c>
      <c r="V1040" s="269">
        <v>77840</v>
      </c>
      <c r="W1040" s="270">
        <v>0.927196493234229</v>
      </c>
      <c r="X1040" s="270">
        <v>0.916577157178661</v>
      </c>
      <c r="Y1040" s="271">
        <v>0.899270580062522</v>
      </c>
      <c r="Z1040" s="271">
        <v>0.931297709923664</v>
      </c>
      <c r="AA1040" s="298">
        <v>0.0173065771161393</v>
      </c>
      <c r="AB1040" s="267">
        <v>19889</v>
      </c>
      <c r="AC1040" s="267">
        <v>18410</v>
      </c>
      <c r="AD1040" s="267">
        <v>19379</v>
      </c>
      <c r="AE1040" s="267">
        <v>18047</v>
      </c>
      <c r="AF1040" s="271">
        <v>0.925637286942531</v>
      </c>
      <c r="AG1040" s="271">
        <v>0.931265803189019</v>
      </c>
      <c r="AH1040" s="298">
        <v>-0.00562851624648808</v>
      </c>
    </row>
    <row r="1041" spans="1:34">
      <c r="A1041" s="318" t="s">
        <v>1669</v>
      </c>
      <c r="B1041" s="324" t="s">
        <v>3360</v>
      </c>
      <c r="C1041" s="296" t="s">
        <v>1871</v>
      </c>
      <c r="D1041" s="324" t="s">
        <v>1872</v>
      </c>
      <c r="E1041" s="266">
        <v>1446</v>
      </c>
      <c r="F1041" s="266">
        <v>1440</v>
      </c>
      <c r="G1041" s="266">
        <v>1340</v>
      </c>
      <c r="H1041" s="267">
        <v>1410</v>
      </c>
      <c r="I1041" s="267">
        <v>1355</v>
      </c>
      <c r="J1041" s="267">
        <v>1294</v>
      </c>
      <c r="K1041" s="267">
        <v>1505</v>
      </c>
      <c r="L1041" s="267">
        <v>1489</v>
      </c>
      <c r="M1041" s="267">
        <v>1399</v>
      </c>
      <c r="N1041" s="270">
        <v>0.983259526010998</v>
      </c>
      <c r="O1041" s="269">
        <v>40410</v>
      </c>
      <c r="P1041" s="297">
        <v>0.9</v>
      </c>
      <c r="Q1041" s="270">
        <v>0.995850622406639</v>
      </c>
      <c r="R1041" s="270">
        <v>0.960992907801418</v>
      </c>
      <c r="S1041" s="270">
        <v>0.98936877076412</v>
      </c>
      <c r="T1041" s="298">
        <v>0.0348577146052206</v>
      </c>
      <c r="U1041" s="269">
        <v>41098</v>
      </c>
      <c r="V1041" s="269">
        <v>38058</v>
      </c>
      <c r="W1041" s="270">
        <v>0.926030463769526</v>
      </c>
      <c r="X1041" s="270">
        <v>0.926694329183956</v>
      </c>
      <c r="Y1041" s="271">
        <v>0.917730496453901</v>
      </c>
      <c r="Z1041" s="271">
        <v>0.929568106312292</v>
      </c>
      <c r="AA1041" s="298">
        <v>0.00896383273005508</v>
      </c>
      <c r="AB1041" s="267">
        <v>9803</v>
      </c>
      <c r="AC1041" s="267">
        <v>9111</v>
      </c>
      <c r="AD1041" s="267">
        <v>9613</v>
      </c>
      <c r="AE1041" s="267">
        <v>8955</v>
      </c>
      <c r="AF1041" s="271">
        <v>0.929409364480261</v>
      </c>
      <c r="AG1041" s="271">
        <v>0.931551024654114</v>
      </c>
      <c r="AH1041" s="298">
        <v>-0.00214166017385309</v>
      </c>
    </row>
    <row r="1042" spans="1:34">
      <c r="A1042" s="318" t="s">
        <v>1669</v>
      </c>
      <c r="B1042" s="324" t="s">
        <v>3360</v>
      </c>
      <c r="C1042" s="296" t="s">
        <v>1873</v>
      </c>
      <c r="D1042" s="324" t="s">
        <v>1873</v>
      </c>
      <c r="E1042" s="266">
        <v>2139</v>
      </c>
      <c r="F1042" s="266">
        <v>2096</v>
      </c>
      <c r="G1042" s="266">
        <v>1981</v>
      </c>
      <c r="H1042" s="267">
        <v>2157</v>
      </c>
      <c r="I1042" s="267">
        <v>2112</v>
      </c>
      <c r="J1042" s="267">
        <v>2020</v>
      </c>
      <c r="K1042" s="267">
        <v>2104</v>
      </c>
      <c r="L1042" s="267">
        <v>2044</v>
      </c>
      <c r="M1042" s="267">
        <v>2000</v>
      </c>
      <c r="N1042" s="270">
        <v>0.973346444467446</v>
      </c>
      <c r="O1042" s="269">
        <v>56421</v>
      </c>
      <c r="P1042" s="297">
        <v>0.9</v>
      </c>
      <c r="Q1042" s="270">
        <v>0.979897148200094</v>
      </c>
      <c r="R1042" s="270">
        <v>0.97913769123783</v>
      </c>
      <c r="S1042" s="270">
        <v>0.97148288973384</v>
      </c>
      <c r="T1042" s="298">
        <v>0.000759456962263205</v>
      </c>
      <c r="U1042" s="269">
        <v>57966</v>
      </c>
      <c r="V1042" s="269">
        <v>54536</v>
      </c>
      <c r="W1042" s="270">
        <v>0.940827381568506</v>
      </c>
      <c r="X1042" s="270">
        <v>0.926133707339878</v>
      </c>
      <c r="Y1042" s="271">
        <v>0.936485859990728</v>
      </c>
      <c r="Z1042" s="271">
        <v>0.950570342205323</v>
      </c>
      <c r="AA1042" s="298">
        <v>-0.0103521526508494</v>
      </c>
      <c r="AB1042" s="267">
        <v>14375</v>
      </c>
      <c r="AC1042" s="267">
        <v>13547</v>
      </c>
      <c r="AD1042" s="267">
        <v>13757</v>
      </c>
      <c r="AE1042" s="267">
        <v>13019</v>
      </c>
      <c r="AF1042" s="271">
        <v>0.9424</v>
      </c>
      <c r="AG1042" s="271">
        <v>0.94635458312132</v>
      </c>
      <c r="AH1042" s="298">
        <v>-0.00395458312132002</v>
      </c>
    </row>
    <row r="1043" spans="1:34">
      <c r="A1043" s="318" t="s">
        <v>1669</v>
      </c>
      <c r="B1043" s="324" t="s">
        <v>3360</v>
      </c>
      <c r="C1043" s="296" t="s">
        <v>1874</v>
      </c>
      <c r="D1043" s="324" t="s">
        <v>1875</v>
      </c>
      <c r="E1043" s="266">
        <v>2746</v>
      </c>
      <c r="F1043" s="266">
        <v>2362</v>
      </c>
      <c r="G1043" s="266">
        <v>2387</v>
      </c>
      <c r="H1043" s="267">
        <v>2604</v>
      </c>
      <c r="I1043" s="267">
        <v>1926</v>
      </c>
      <c r="J1043" s="267">
        <v>1890</v>
      </c>
      <c r="K1043" s="267">
        <v>2523</v>
      </c>
      <c r="L1043" s="267">
        <v>2281</v>
      </c>
      <c r="M1043" s="267">
        <v>2229</v>
      </c>
      <c r="N1043" s="270">
        <v>0.83544988197439</v>
      </c>
      <c r="O1043" s="269">
        <v>63353</v>
      </c>
      <c r="P1043" s="297">
        <v>0.9</v>
      </c>
      <c r="Q1043" s="270">
        <v>0.860160233066278</v>
      </c>
      <c r="R1043" s="270">
        <v>0.73963133640553</v>
      </c>
      <c r="S1043" s="270">
        <v>0.904082441537852</v>
      </c>
      <c r="T1043" s="298">
        <v>0.120528896660748</v>
      </c>
      <c r="U1043" s="269">
        <v>75831</v>
      </c>
      <c r="V1043" s="269">
        <v>64966</v>
      </c>
      <c r="W1043" s="270">
        <v>0.85672086613654</v>
      </c>
      <c r="X1043" s="270">
        <v>0.869264384559359</v>
      </c>
      <c r="Y1043" s="271">
        <v>0.725806451612903</v>
      </c>
      <c r="Z1043" s="271">
        <v>0.883472057074911</v>
      </c>
      <c r="AA1043" s="298">
        <v>0.143457932946456</v>
      </c>
      <c r="AB1043" s="267">
        <v>18781</v>
      </c>
      <c r="AC1043" s="267">
        <v>16163</v>
      </c>
      <c r="AD1043" s="267">
        <v>17615</v>
      </c>
      <c r="AE1043" s="267">
        <v>14994</v>
      </c>
      <c r="AF1043" s="271">
        <v>0.860603801714499</v>
      </c>
      <c r="AG1043" s="271">
        <v>0.851206358217428</v>
      </c>
      <c r="AH1043" s="298">
        <v>0.00939744349707039</v>
      </c>
    </row>
    <row r="1044" spans="1:34">
      <c r="A1044" s="318" t="s">
        <v>1669</v>
      </c>
      <c r="B1044" s="324" t="s">
        <v>3360</v>
      </c>
      <c r="C1044" s="296" t="s">
        <v>1876</v>
      </c>
      <c r="D1044" s="324" t="s">
        <v>1877</v>
      </c>
      <c r="E1044" s="266">
        <v>2088</v>
      </c>
      <c r="F1044" s="266">
        <v>2044</v>
      </c>
      <c r="G1044" s="266">
        <v>1882</v>
      </c>
      <c r="H1044" s="267">
        <v>1926</v>
      </c>
      <c r="I1044" s="267">
        <v>1876</v>
      </c>
      <c r="J1044" s="267">
        <v>1489</v>
      </c>
      <c r="K1044" s="267">
        <v>1956</v>
      </c>
      <c r="L1044" s="267">
        <v>1897</v>
      </c>
      <c r="M1044" s="267">
        <v>1800</v>
      </c>
      <c r="N1044" s="270">
        <v>0.963238894718433</v>
      </c>
      <c r="O1044" s="269">
        <v>55078</v>
      </c>
      <c r="P1044" s="297">
        <v>0.9</v>
      </c>
      <c r="Q1044" s="270">
        <v>0.978927203065134</v>
      </c>
      <c r="R1044" s="270">
        <v>0.974039460020768</v>
      </c>
      <c r="S1044" s="270">
        <v>0.969836400817996</v>
      </c>
      <c r="T1044" s="298">
        <v>0.00488774304436568</v>
      </c>
      <c r="U1044" s="269">
        <v>57180</v>
      </c>
      <c r="V1044" s="269">
        <v>50138</v>
      </c>
      <c r="W1044" s="270">
        <v>0.876845050717034</v>
      </c>
      <c r="X1044" s="270">
        <v>0.901340996168582</v>
      </c>
      <c r="Y1044" s="271">
        <v>0.773104880581516</v>
      </c>
      <c r="Z1044" s="271">
        <v>0.920245398773006</v>
      </c>
      <c r="AA1044" s="298">
        <v>0.128236115587066</v>
      </c>
      <c r="AB1044" s="267">
        <v>14025</v>
      </c>
      <c r="AC1044" s="267">
        <v>12633</v>
      </c>
      <c r="AD1044" s="267">
        <v>13021</v>
      </c>
      <c r="AE1044" s="267">
        <v>11588</v>
      </c>
      <c r="AF1044" s="271">
        <v>0.900748663101604</v>
      </c>
      <c r="AG1044" s="271">
        <v>0.889947008678289</v>
      </c>
      <c r="AH1044" s="298">
        <v>0.0108016544233154</v>
      </c>
    </row>
    <row r="1045" spans="1:34">
      <c r="A1045" s="318" t="s">
        <v>1669</v>
      </c>
      <c r="B1045" s="324" t="s">
        <v>3360</v>
      </c>
      <c r="C1045" s="296" t="s">
        <v>1878</v>
      </c>
      <c r="D1045" s="324" t="s">
        <v>1879</v>
      </c>
      <c r="E1045" s="266">
        <v>1612</v>
      </c>
      <c r="F1045" s="266">
        <v>1286</v>
      </c>
      <c r="G1045" s="266">
        <v>1395</v>
      </c>
      <c r="H1045" s="267">
        <v>1536</v>
      </c>
      <c r="I1045" s="267">
        <v>1170</v>
      </c>
      <c r="J1045" s="267">
        <v>1227</v>
      </c>
      <c r="K1045" s="267">
        <v>1473</v>
      </c>
      <c r="L1045" s="267">
        <v>1249</v>
      </c>
      <c r="M1045" s="267">
        <v>1331</v>
      </c>
      <c r="N1045" s="270">
        <v>0.751334638313017</v>
      </c>
      <c r="O1045" s="269">
        <v>33777</v>
      </c>
      <c r="P1045" s="297">
        <v>0.9</v>
      </c>
      <c r="Q1045" s="270">
        <v>0.797766749379653</v>
      </c>
      <c r="R1045" s="270">
        <v>0.76171875</v>
      </c>
      <c r="S1045" s="270">
        <v>0.847929395790903</v>
      </c>
      <c r="T1045" s="298">
        <v>0.0360479993796526</v>
      </c>
      <c r="U1045" s="269">
        <v>44956</v>
      </c>
      <c r="V1045" s="269">
        <v>39690</v>
      </c>
      <c r="W1045" s="270">
        <v>0.882863244060859</v>
      </c>
      <c r="X1045" s="270">
        <v>0.865384615384615</v>
      </c>
      <c r="Y1045" s="271">
        <v>0.798828125</v>
      </c>
      <c r="Z1045" s="271">
        <v>0.903598099117447</v>
      </c>
      <c r="AA1045" s="298">
        <v>0.0665564903846154</v>
      </c>
      <c r="AB1045" s="267">
        <v>11167</v>
      </c>
      <c r="AC1045" s="267">
        <v>10023</v>
      </c>
      <c r="AD1045" s="267">
        <v>10606</v>
      </c>
      <c r="AE1045" s="267">
        <v>9467</v>
      </c>
      <c r="AF1045" s="271">
        <v>0.89755529685681</v>
      </c>
      <c r="AG1045" s="271">
        <v>0.892607957759759</v>
      </c>
      <c r="AH1045" s="298">
        <v>0.00494733909705158</v>
      </c>
    </row>
    <row r="1046" spans="1:34">
      <c r="A1046" s="318" t="s">
        <v>1669</v>
      </c>
      <c r="B1046" s="324" t="s">
        <v>3360</v>
      </c>
      <c r="C1046" s="296" t="s">
        <v>1880</v>
      </c>
      <c r="D1046" s="324" t="s">
        <v>1881</v>
      </c>
      <c r="E1046" s="266">
        <v>645</v>
      </c>
      <c r="F1046" s="266">
        <v>507</v>
      </c>
      <c r="G1046" s="266">
        <v>570</v>
      </c>
      <c r="H1046" s="267">
        <v>636</v>
      </c>
      <c r="I1046" s="267">
        <v>298</v>
      </c>
      <c r="J1046" s="267">
        <v>566</v>
      </c>
      <c r="K1046" s="267">
        <v>600</v>
      </c>
      <c r="L1046" s="267">
        <v>590</v>
      </c>
      <c r="M1046" s="267">
        <v>552</v>
      </c>
      <c r="N1046" s="270">
        <v>0.613801588189241</v>
      </c>
      <c r="O1046" s="269">
        <v>10976</v>
      </c>
      <c r="P1046" s="297">
        <v>0.9</v>
      </c>
      <c r="Q1046" s="270">
        <v>0.786046511627907</v>
      </c>
      <c r="R1046" s="270">
        <v>0.468553459119497</v>
      </c>
      <c r="S1046" s="270">
        <v>0.983333333333333</v>
      </c>
      <c r="T1046" s="298">
        <v>0.31749305250841</v>
      </c>
      <c r="U1046" s="269">
        <v>17882</v>
      </c>
      <c r="V1046" s="269">
        <v>16459</v>
      </c>
      <c r="W1046" s="270">
        <v>0.920422771502069</v>
      </c>
      <c r="X1046" s="270">
        <v>0.883720930232558</v>
      </c>
      <c r="Y1046" s="271">
        <v>0.889937106918239</v>
      </c>
      <c r="Z1046" s="271">
        <v>0.92</v>
      </c>
      <c r="AA1046" s="298">
        <v>-0.00621617668568086</v>
      </c>
      <c r="AB1046" s="267">
        <v>4229</v>
      </c>
      <c r="AC1046" s="267">
        <v>3847</v>
      </c>
      <c r="AD1046" s="267">
        <v>4236</v>
      </c>
      <c r="AE1046" s="267">
        <v>3938</v>
      </c>
      <c r="AF1046" s="271">
        <v>0.90967131709624</v>
      </c>
      <c r="AG1046" s="271">
        <v>0.929650613786591</v>
      </c>
      <c r="AH1046" s="298">
        <v>-0.0199792966903508</v>
      </c>
    </row>
    <row r="1047" spans="1:34">
      <c r="A1047" s="318" t="s">
        <v>1669</v>
      </c>
      <c r="B1047" s="324" t="s">
        <v>3361</v>
      </c>
      <c r="C1047" s="296" t="s">
        <v>1882</v>
      </c>
      <c r="D1047" s="324" t="s">
        <v>1883</v>
      </c>
      <c r="E1047" s="266">
        <v>2704</v>
      </c>
      <c r="F1047" s="266">
        <v>2572</v>
      </c>
      <c r="G1047" s="266">
        <v>2436</v>
      </c>
      <c r="H1047" s="267">
        <v>3850</v>
      </c>
      <c r="I1047" s="267">
        <v>2935</v>
      </c>
      <c r="J1047" s="267">
        <v>2629</v>
      </c>
      <c r="K1047" s="267">
        <v>3108</v>
      </c>
      <c r="L1047" s="267">
        <v>2971</v>
      </c>
      <c r="M1047" s="267">
        <v>2833</v>
      </c>
      <c r="N1047" s="270">
        <v>0.937868287686721</v>
      </c>
      <c r="O1047" s="269">
        <v>70508</v>
      </c>
      <c r="P1047" s="297">
        <v>0.9</v>
      </c>
      <c r="Q1047" s="270">
        <v>0.951183431952663</v>
      </c>
      <c r="R1047" s="270">
        <v>0.762337662337662</v>
      </c>
      <c r="S1047" s="270">
        <v>0.955920205920206</v>
      </c>
      <c r="T1047" s="298">
        <v>0.188845769615</v>
      </c>
      <c r="U1047" s="269">
        <v>75179</v>
      </c>
      <c r="V1047" s="269">
        <v>66146</v>
      </c>
      <c r="W1047" s="270">
        <v>0.87984676571915</v>
      </c>
      <c r="X1047" s="270">
        <v>0.900887573964497</v>
      </c>
      <c r="Y1047" s="271">
        <v>0.682857142857143</v>
      </c>
      <c r="Z1047" s="271">
        <v>0.911518661518662</v>
      </c>
      <c r="AA1047" s="298">
        <v>0.218030431107354</v>
      </c>
      <c r="AB1047" s="267">
        <v>21148</v>
      </c>
      <c r="AC1047" s="267">
        <v>18666</v>
      </c>
      <c r="AD1047" s="267">
        <v>18618</v>
      </c>
      <c r="AE1047" s="267">
        <v>17004</v>
      </c>
      <c r="AF1047" s="271">
        <v>0.882636655948553</v>
      </c>
      <c r="AG1047" s="271">
        <v>0.913309700290042</v>
      </c>
      <c r="AH1047" s="298">
        <v>-0.0306730443414889</v>
      </c>
    </row>
    <row r="1048" spans="1:34">
      <c r="A1048" s="318" t="s">
        <v>1669</v>
      </c>
      <c r="B1048" s="324" t="s">
        <v>3361</v>
      </c>
      <c r="C1048" s="296" t="s">
        <v>1884</v>
      </c>
      <c r="D1048" s="324" t="s">
        <v>1885</v>
      </c>
      <c r="E1048" s="266">
        <v>0</v>
      </c>
      <c r="F1048" s="266">
        <v>0</v>
      </c>
      <c r="G1048" s="266">
        <v>0</v>
      </c>
      <c r="H1048" s="267">
        <v>0</v>
      </c>
      <c r="I1048" s="267">
        <v>0</v>
      </c>
      <c r="J1048" s="267">
        <v>0</v>
      </c>
      <c r="K1048" s="267">
        <v>0</v>
      </c>
      <c r="L1048" s="267">
        <v>0</v>
      </c>
      <c r="M1048" s="267">
        <v>0</v>
      </c>
      <c r="N1048" s="270">
        <v>0</v>
      </c>
      <c r="O1048" s="269">
        <v>0</v>
      </c>
      <c r="P1048" s="297">
        <v>0.9</v>
      </c>
      <c r="Q1048" s="270">
        <v>0</v>
      </c>
      <c r="R1048" s="270">
        <v>0</v>
      </c>
      <c r="S1048" s="270">
        <v>0</v>
      </c>
      <c r="T1048" s="298">
        <v>0</v>
      </c>
      <c r="U1048" s="269">
        <v>0</v>
      </c>
      <c r="V1048" s="269">
        <v>0</v>
      </c>
      <c r="W1048" s="270">
        <v>0</v>
      </c>
      <c r="X1048" s="270">
        <v>0</v>
      </c>
      <c r="Y1048" s="271">
        <v>0</v>
      </c>
      <c r="Z1048" s="271">
        <v>0</v>
      </c>
      <c r="AA1048" s="298">
        <v>0</v>
      </c>
      <c r="AB1048" s="267">
        <v>0</v>
      </c>
      <c r="AC1048" s="267">
        <v>0</v>
      </c>
      <c r="AD1048" s="267">
        <v>0</v>
      </c>
      <c r="AE1048" s="267">
        <v>0</v>
      </c>
      <c r="AF1048" s="271">
        <v>0</v>
      </c>
      <c r="AG1048" s="271">
        <v>0</v>
      </c>
      <c r="AH1048" s="298">
        <v>0</v>
      </c>
    </row>
    <row r="1049" spans="1:34">
      <c r="A1049" s="318" t="s">
        <v>1669</v>
      </c>
      <c r="B1049" s="324" t="s">
        <v>3361</v>
      </c>
      <c r="C1049" s="296" t="s">
        <v>1886</v>
      </c>
      <c r="D1049" s="324" t="s">
        <v>1887</v>
      </c>
      <c r="E1049" s="266">
        <v>0</v>
      </c>
      <c r="F1049" s="266">
        <v>0</v>
      </c>
      <c r="G1049" s="266">
        <v>0</v>
      </c>
      <c r="H1049" s="267">
        <v>0</v>
      </c>
      <c r="I1049" s="267">
        <v>0</v>
      </c>
      <c r="J1049" s="267">
        <v>0</v>
      </c>
      <c r="K1049" s="267">
        <v>0</v>
      </c>
      <c r="L1049" s="267">
        <v>0</v>
      </c>
      <c r="M1049" s="267">
        <v>0</v>
      </c>
      <c r="N1049" s="270">
        <v>0</v>
      </c>
      <c r="O1049" s="269">
        <v>0</v>
      </c>
      <c r="P1049" s="297">
        <v>0.9</v>
      </c>
      <c r="Q1049" s="270">
        <v>0</v>
      </c>
      <c r="R1049" s="270">
        <v>0</v>
      </c>
      <c r="S1049" s="270">
        <v>0</v>
      </c>
      <c r="T1049" s="298">
        <v>0</v>
      </c>
      <c r="U1049" s="269">
        <v>0</v>
      </c>
      <c r="V1049" s="269">
        <v>0</v>
      </c>
      <c r="W1049" s="270">
        <v>0</v>
      </c>
      <c r="X1049" s="270">
        <v>0</v>
      </c>
      <c r="Y1049" s="271">
        <v>0</v>
      </c>
      <c r="Z1049" s="271">
        <v>0</v>
      </c>
      <c r="AA1049" s="298">
        <v>0</v>
      </c>
      <c r="AB1049" s="267">
        <v>0</v>
      </c>
      <c r="AC1049" s="267">
        <v>0</v>
      </c>
      <c r="AD1049" s="267">
        <v>0</v>
      </c>
      <c r="AE1049" s="267">
        <v>0</v>
      </c>
      <c r="AF1049" s="271">
        <v>0</v>
      </c>
      <c r="AG1049" s="271">
        <v>0</v>
      </c>
      <c r="AH1049" s="298">
        <v>0</v>
      </c>
    </row>
    <row r="1050" spans="1:34">
      <c r="A1050" s="318" t="s">
        <v>1669</v>
      </c>
      <c r="B1050" s="324" t="s">
        <v>3361</v>
      </c>
      <c r="C1050" s="296" t="s">
        <v>1888</v>
      </c>
      <c r="D1050" s="324" t="s">
        <v>1889</v>
      </c>
      <c r="E1050" s="266">
        <v>0</v>
      </c>
      <c r="F1050" s="266">
        <v>0</v>
      </c>
      <c r="G1050" s="266">
        <v>0</v>
      </c>
      <c r="H1050" s="267">
        <v>0</v>
      </c>
      <c r="I1050" s="267">
        <v>0</v>
      </c>
      <c r="J1050" s="267">
        <v>0</v>
      </c>
      <c r="K1050" s="267">
        <v>0</v>
      </c>
      <c r="L1050" s="267">
        <v>0</v>
      </c>
      <c r="M1050" s="267">
        <v>0</v>
      </c>
      <c r="N1050" s="270">
        <v>0.166666666666667</v>
      </c>
      <c r="O1050" s="269">
        <v>1</v>
      </c>
      <c r="P1050" s="297">
        <v>0.9</v>
      </c>
      <c r="Q1050" s="270">
        <v>0</v>
      </c>
      <c r="R1050" s="270">
        <v>0</v>
      </c>
      <c r="S1050" s="270">
        <v>0</v>
      </c>
      <c r="T1050" s="298">
        <v>0</v>
      </c>
      <c r="U1050" s="269">
        <v>6</v>
      </c>
      <c r="V1050" s="269">
        <v>5</v>
      </c>
      <c r="W1050" s="270">
        <v>0.833333333333333</v>
      </c>
      <c r="X1050" s="270">
        <v>0</v>
      </c>
      <c r="Y1050" s="271">
        <v>0</v>
      </c>
      <c r="Z1050" s="271">
        <v>0</v>
      </c>
      <c r="AA1050" s="298">
        <v>0</v>
      </c>
      <c r="AB1050" s="267">
        <v>0</v>
      </c>
      <c r="AC1050" s="267">
        <v>0</v>
      </c>
      <c r="AD1050" s="267">
        <v>3</v>
      </c>
      <c r="AE1050" s="267">
        <v>2</v>
      </c>
      <c r="AF1050" s="271">
        <v>0</v>
      </c>
      <c r="AG1050" s="271">
        <v>0.666666666666667</v>
      </c>
      <c r="AH1050" s="298">
        <v>-0.666666666666667</v>
      </c>
    </row>
    <row r="1051" spans="1:34">
      <c r="A1051" s="318" t="s">
        <v>1669</v>
      </c>
      <c r="B1051" s="324" t="s">
        <v>3361</v>
      </c>
      <c r="C1051" s="296" t="s">
        <v>1890</v>
      </c>
      <c r="D1051" s="324" t="s">
        <v>1891</v>
      </c>
      <c r="E1051" s="266">
        <v>4106</v>
      </c>
      <c r="F1051" s="266">
        <v>3730</v>
      </c>
      <c r="G1051" s="266">
        <v>3704</v>
      </c>
      <c r="H1051" s="267">
        <v>4865</v>
      </c>
      <c r="I1051" s="267">
        <v>4203</v>
      </c>
      <c r="J1051" s="267">
        <v>4132</v>
      </c>
      <c r="K1051" s="267">
        <v>4326</v>
      </c>
      <c r="L1051" s="267">
        <v>4047</v>
      </c>
      <c r="M1051" s="267">
        <v>3929</v>
      </c>
      <c r="N1051" s="270">
        <v>0.902524757494846</v>
      </c>
      <c r="O1051" s="269">
        <v>106812</v>
      </c>
      <c r="P1051" s="297">
        <v>0.9</v>
      </c>
      <c r="Q1051" s="270">
        <v>0.90842669264491</v>
      </c>
      <c r="R1051" s="270">
        <v>0.863926002055498</v>
      </c>
      <c r="S1051" s="270">
        <v>0.935506241331484</v>
      </c>
      <c r="T1051" s="298">
        <v>0.0445006905894115</v>
      </c>
      <c r="U1051" s="269">
        <v>118348</v>
      </c>
      <c r="V1051" s="269">
        <v>106620</v>
      </c>
      <c r="W1051" s="270">
        <v>0.900902423361612</v>
      </c>
      <c r="X1051" s="270">
        <v>0.902094495859717</v>
      </c>
      <c r="Y1051" s="271">
        <v>0.849331963001028</v>
      </c>
      <c r="Z1051" s="271">
        <v>0.908229311141933</v>
      </c>
      <c r="AA1051" s="298">
        <v>0.0527625328586897</v>
      </c>
      <c r="AB1051" s="267">
        <v>30192</v>
      </c>
      <c r="AC1051" s="267">
        <v>27609</v>
      </c>
      <c r="AD1051" s="267">
        <v>28876</v>
      </c>
      <c r="AE1051" s="267">
        <v>26589</v>
      </c>
      <c r="AF1051" s="271">
        <v>0.914447535771065</v>
      </c>
      <c r="AG1051" s="271">
        <v>0.920799279678626</v>
      </c>
      <c r="AH1051" s="298">
        <v>-0.00635174390756066</v>
      </c>
    </row>
    <row r="1052" spans="1:34">
      <c r="A1052" s="318" t="s">
        <v>1669</v>
      </c>
      <c r="B1052" s="324" t="s">
        <v>3361</v>
      </c>
      <c r="C1052" s="296" t="s">
        <v>1892</v>
      </c>
      <c r="D1052" s="324" t="s">
        <v>1893</v>
      </c>
      <c r="E1052" s="266">
        <v>0</v>
      </c>
      <c r="F1052" s="266">
        <v>0</v>
      </c>
      <c r="G1052" s="266">
        <v>0</v>
      </c>
      <c r="H1052" s="267">
        <v>0</v>
      </c>
      <c r="I1052" s="267">
        <v>0</v>
      </c>
      <c r="J1052" s="267">
        <v>0</v>
      </c>
      <c r="K1052" s="267">
        <v>1</v>
      </c>
      <c r="L1052" s="267">
        <v>0</v>
      </c>
      <c r="M1052" s="267">
        <v>1</v>
      </c>
      <c r="N1052" s="270">
        <v>0</v>
      </c>
      <c r="O1052" s="269">
        <v>0</v>
      </c>
      <c r="P1052" s="297">
        <v>0.9</v>
      </c>
      <c r="Q1052" s="270">
        <v>0</v>
      </c>
      <c r="R1052" s="270">
        <v>0</v>
      </c>
      <c r="S1052" s="270">
        <v>0</v>
      </c>
      <c r="T1052" s="298">
        <v>0</v>
      </c>
      <c r="U1052" s="269">
        <v>1</v>
      </c>
      <c r="V1052" s="269">
        <v>1</v>
      </c>
      <c r="W1052" s="270">
        <v>1</v>
      </c>
      <c r="X1052" s="270">
        <v>0</v>
      </c>
      <c r="Y1052" s="271">
        <v>0</v>
      </c>
      <c r="Z1052" s="271">
        <v>1</v>
      </c>
      <c r="AA1052" s="298">
        <v>0</v>
      </c>
      <c r="AB1052" s="267">
        <v>1</v>
      </c>
      <c r="AC1052" s="267">
        <v>1</v>
      </c>
      <c r="AD1052" s="267">
        <v>0</v>
      </c>
      <c r="AE1052" s="267">
        <v>0</v>
      </c>
      <c r="AF1052" s="271">
        <v>1</v>
      </c>
      <c r="AG1052" s="271">
        <v>0</v>
      </c>
      <c r="AH1052" s="298">
        <v>1</v>
      </c>
    </row>
    <row r="1053" spans="1:34">
      <c r="A1053" s="318" t="s">
        <v>1669</v>
      </c>
      <c r="B1053" s="324" t="s">
        <v>3361</v>
      </c>
      <c r="C1053" s="296" t="s">
        <v>1894</v>
      </c>
      <c r="D1053" s="324" t="s">
        <v>1895</v>
      </c>
      <c r="E1053" s="266">
        <v>3554</v>
      </c>
      <c r="F1053" s="266">
        <v>3439</v>
      </c>
      <c r="G1053" s="266">
        <v>3247</v>
      </c>
      <c r="H1053" s="267">
        <v>3866</v>
      </c>
      <c r="I1053" s="267">
        <v>3671</v>
      </c>
      <c r="J1053" s="267">
        <v>3366</v>
      </c>
      <c r="K1053" s="267">
        <v>3733</v>
      </c>
      <c r="L1053" s="267">
        <v>3350</v>
      </c>
      <c r="M1053" s="267">
        <v>3366</v>
      </c>
      <c r="N1053" s="270">
        <v>0.893694170081774</v>
      </c>
      <c r="O1053" s="269">
        <v>94644</v>
      </c>
      <c r="P1053" s="297">
        <v>0.9</v>
      </c>
      <c r="Q1053" s="270">
        <v>0.967642093415869</v>
      </c>
      <c r="R1053" s="270">
        <v>0.949560269011899</v>
      </c>
      <c r="S1053" s="270">
        <v>0.897401553710153</v>
      </c>
      <c r="T1053" s="298">
        <v>0.0180818244039709</v>
      </c>
      <c r="U1053" s="269">
        <v>105902</v>
      </c>
      <c r="V1053" s="269">
        <v>95514</v>
      </c>
      <c r="W1053" s="270">
        <v>0.901909312383147</v>
      </c>
      <c r="X1053" s="270">
        <v>0.913618458075408</v>
      </c>
      <c r="Y1053" s="271">
        <v>0.870667356440766</v>
      </c>
      <c r="Z1053" s="271">
        <v>0.901687650683097</v>
      </c>
      <c r="AA1053" s="298">
        <v>0.0429511016346423</v>
      </c>
      <c r="AB1053" s="267">
        <v>26021</v>
      </c>
      <c r="AC1053" s="267">
        <v>23975</v>
      </c>
      <c r="AD1053" s="267">
        <v>25919</v>
      </c>
      <c r="AE1053" s="267">
        <v>23585</v>
      </c>
      <c r="AF1053" s="271">
        <v>0.921371200184466</v>
      </c>
      <c r="AG1053" s="271">
        <v>0.909950229561326</v>
      </c>
      <c r="AH1053" s="298">
        <v>0.0114209706231407</v>
      </c>
    </row>
    <row r="1054" spans="1:34">
      <c r="A1054" s="318" t="s">
        <v>1669</v>
      </c>
      <c r="B1054" s="324" t="s">
        <v>3361</v>
      </c>
      <c r="C1054" s="296" t="s">
        <v>1896</v>
      </c>
      <c r="D1054" s="324" t="s">
        <v>1897</v>
      </c>
      <c r="E1054" s="266">
        <v>0</v>
      </c>
      <c r="F1054" s="266">
        <v>0</v>
      </c>
      <c r="G1054" s="266">
        <v>0</v>
      </c>
      <c r="H1054" s="267">
        <v>0</v>
      </c>
      <c r="I1054" s="267">
        <v>0</v>
      </c>
      <c r="J1054" s="267">
        <v>0</v>
      </c>
      <c r="K1054" s="267">
        <v>0</v>
      </c>
      <c r="L1054" s="267">
        <v>0</v>
      </c>
      <c r="M1054" s="267">
        <v>0</v>
      </c>
      <c r="N1054" s="270">
        <v>0</v>
      </c>
      <c r="O1054" s="269">
        <v>0</v>
      </c>
      <c r="P1054" s="297">
        <v>0.9</v>
      </c>
      <c r="Q1054" s="270">
        <v>0</v>
      </c>
      <c r="R1054" s="270">
        <v>0</v>
      </c>
      <c r="S1054" s="270">
        <v>0</v>
      </c>
      <c r="T1054" s="298">
        <v>0</v>
      </c>
      <c r="U1054" s="269">
        <v>1</v>
      </c>
      <c r="V1054" s="269">
        <v>1</v>
      </c>
      <c r="W1054" s="270">
        <v>1</v>
      </c>
      <c r="X1054" s="270">
        <v>0</v>
      </c>
      <c r="Y1054" s="271">
        <v>0</v>
      </c>
      <c r="Z1054" s="271">
        <v>0</v>
      </c>
      <c r="AA1054" s="298">
        <v>0</v>
      </c>
      <c r="AB1054" s="267">
        <v>0</v>
      </c>
      <c r="AC1054" s="267">
        <v>0</v>
      </c>
      <c r="AD1054" s="267">
        <v>1</v>
      </c>
      <c r="AE1054" s="267">
        <v>1</v>
      </c>
      <c r="AF1054" s="271">
        <v>0</v>
      </c>
      <c r="AG1054" s="271">
        <v>1</v>
      </c>
      <c r="AH1054" s="298">
        <v>-1</v>
      </c>
    </row>
    <row r="1055" spans="1:34">
      <c r="A1055" s="318" t="s">
        <v>1669</v>
      </c>
      <c r="B1055" s="324" t="s">
        <v>3361</v>
      </c>
      <c r="C1055" s="296" t="s">
        <v>1898</v>
      </c>
      <c r="D1055" s="324" t="s">
        <v>1899</v>
      </c>
      <c r="E1055" s="266">
        <v>0</v>
      </c>
      <c r="F1055" s="266">
        <v>0</v>
      </c>
      <c r="G1055" s="266">
        <v>0</v>
      </c>
      <c r="H1055" s="267">
        <v>0</v>
      </c>
      <c r="I1055" s="267">
        <v>0</v>
      </c>
      <c r="J1055" s="267">
        <v>0</v>
      </c>
      <c r="K1055" s="267">
        <v>0</v>
      </c>
      <c r="L1055" s="267">
        <v>0</v>
      </c>
      <c r="M1055" s="267">
        <v>0</v>
      </c>
      <c r="N1055" s="270">
        <v>0</v>
      </c>
      <c r="O1055" s="269">
        <v>0</v>
      </c>
      <c r="P1055" s="297">
        <v>0.9</v>
      </c>
      <c r="Q1055" s="270">
        <v>0</v>
      </c>
      <c r="R1055" s="270">
        <v>0</v>
      </c>
      <c r="S1055" s="270">
        <v>0</v>
      </c>
      <c r="T1055" s="298">
        <v>0</v>
      </c>
      <c r="U1055" s="269">
        <v>2</v>
      </c>
      <c r="V1055" s="269">
        <v>2</v>
      </c>
      <c r="W1055" s="270">
        <v>1</v>
      </c>
      <c r="X1055" s="270">
        <v>0</v>
      </c>
      <c r="Y1055" s="271">
        <v>0</v>
      </c>
      <c r="Z1055" s="271">
        <v>0</v>
      </c>
      <c r="AA1055" s="298">
        <v>0</v>
      </c>
      <c r="AB1055" s="267">
        <v>0</v>
      </c>
      <c r="AC1055" s="267">
        <v>0</v>
      </c>
      <c r="AD1055" s="267">
        <v>0</v>
      </c>
      <c r="AE1055" s="267">
        <v>0</v>
      </c>
      <c r="AF1055" s="271">
        <v>0</v>
      </c>
      <c r="AG1055" s="271">
        <v>0</v>
      </c>
      <c r="AH1055" s="298">
        <v>0</v>
      </c>
    </row>
    <row r="1056" spans="1:34">
      <c r="A1056" s="318" t="s">
        <v>1669</v>
      </c>
      <c r="B1056" s="324" t="s">
        <v>3361</v>
      </c>
      <c r="C1056" s="296" t="s">
        <v>1900</v>
      </c>
      <c r="D1056" s="324" t="s">
        <v>1901</v>
      </c>
      <c r="E1056" s="266">
        <v>0</v>
      </c>
      <c r="F1056" s="266">
        <v>0</v>
      </c>
      <c r="G1056" s="266">
        <v>0</v>
      </c>
      <c r="H1056" s="267">
        <v>0</v>
      </c>
      <c r="I1056" s="267">
        <v>0</v>
      </c>
      <c r="J1056" s="267">
        <v>0</v>
      </c>
      <c r="K1056" s="267">
        <v>0</v>
      </c>
      <c r="L1056" s="267">
        <v>0</v>
      </c>
      <c r="M1056" s="267">
        <v>0</v>
      </c>
      <c r="N1056" s="270">
        <v>0</v>
      </c>
      <c r="O1056" s="269">
        <v>0</v>
      </c>
      <c r="P1056" s="297">
        <v>0.9</v>
      </c>
      <c r="Q1056" s="270">
        <v>0</v>
      </c>
      <c r="R1056" s="270">
        <v>0</v>
      </c>
      <c r="S1056" s="270">
        <v>0</v>
      </c>
      <c r="T1056" s="298">
        <v>0</v>
      </c>
      <c r="U1056" s="269">
        <v>0</v>
      </c>
      <c r="V1056" s="269">
        <v>0</v>
      </c>
      <c r="W1056" s="270">
        <v>0</v>
      </c>
      <c r="X1056" s="270">
        <v>0</v>
      </c>
      <c r="Y1056" s="271">
        <v>0</v>
      </c>
      <c r="Z1056" s="271">
        <v>0</v>
      </c>
      <c r="AA1056" s="298">
        <v>0</v>
      </c>
      <c r="AB1056" s="267">
        <v>0</v>
      </c>
      <c r="AC1056" s="267">
        <v>0</v>
      </c>
      <c r="AD1056" s="267">
        <v>0</v>
      </c>
      <c r="AE1056" s="267">
        <v>0</v>
      </c>
      <c r="AF1056" s="271">
        <v>0</v>
      </c>
      <c r="AG1056" s="271">
        <v>0</v>
      </c>
      <c r="AH1056" s="298">
        <v>0</v>
      </c>
    </row>
    <row r="1057" spans="1:34">
      <c r="A1057" s="318" t="s">
        <v>1669</v>
      </c>
      <c r="B1057" s="324" t="s">
        <v>3361</v>
      </c>
      <c r="C1057" s="296" t="s">
        <v>1902</v>
      </c>
      <c r="D1057" s="324" t="s">
        <v>1903</v>
      </c>
      <c r="E1057" s="266">
        <v>1109</v>
      </c>
      <c r="F1057" s="266">
        <v>1039</v>
      </c>
      <c r="G1057" s="266">
        <v>880</v>
      </c>
      <c r="H1057" s="267">
        <v>1401</v>
      </c>
      <c r="I1057" s="267">
        <v>1023</v>
      </c>
      <c r="J1057" s="267">
        <v>870</v>
      </c>
      <c r="K1057" s="267">
        <v>1280</v>
      </c>
      <c r="L1057" s="267">
        <v>1230</v>
      </c>
      <c r="M1057" s="267">
        <v>1040</v>
      </c>
      <c r="N1057" s="270">
        <v>0.929141132633265</v>
      </c>
      <c r="O1057" s="269">
        <v>30172</v>
      </c>
      <c r="P1057" s="297">
        <v>0.9</v>
      </c>
      <c r="Q1057" s="270">
        <v>0.93688007213706</v>
      </c>
      <c r="R1057" s="270">
        <v>0.730192719486081</v>
      </c>
      <c r="S1057" s="270">
        <v>0.9609375</v>
      </c>
      <c r="T1057" s="298">
        <v>0.206687352650979</v>
      </c>
      <c r="U1057" s="269">
        <v>32473</v>
      </c>
      <c r="V1057" s="269">
        <v>26610</v>
      </c>
      <c r="W1057" s="270">
        <v>0.819450004619222</v>
      </c>
      <c r="X1057" s="270">
        <v>0.793507664562669</v>
      </c>
      <c r="Y1057" s="271">
        <v>0.620985010706638</v>
      </c>
      <c r="Z1057" s="271">
        <v>0.8125</v>
      </c>
      <c r="AA1057" s="298">
        <v>0.172522653856031</v>
      </c>
      <c r="AB1057" s="267">
        <v>8794</v>
      </c>
      <c r="AC1057" s="267">
        <v>7340</v>
      </c>
      <c r="AD1057" s="267">
        <v>8551</v>
      </c>
      <c r="AE1057" s="267">
        <v>7194</v>
      </c>
      <c r="AF1057" s="271">
        <v>0.834659995451444</v>
      </c>
      <c r="AG1057" s="271">
        <v>0.84130511051339</v>
      </c>
      <c r="AH1057" s="298">
        <v>-0.00664511506194609</v>
      </c>
    </row>
    <row r="1058" spans="1:34">
      <c r="A1058" s="318" t="s">
        <v>1669</v>
      </c>
      <c r="B1058" s="324" t="s">
        <v>3361</v>
      </c>
      <c r="C1058" s="296" t="s">
        <v>1904</v>
      </c>
      <c r="D1058" s="324" t="s">
        <v>1905</v>
      </c>
      <c r="E1058" s="266">
        <v>4</v>
      </c>
      <c r="F1058" s="266">
        <v>0</v>
      </c>
      <c r="G1058" s="266">
        <v>4</v>
      </c>
      <c r="H1058" s="267">
        <v>0</v>
      </c>
      <c r="I1058" s="267">
        <v>0</v>
      </c>
      <c r="J1058" s="267">
        <v>0</v>
      </c>
      <c r="K1058" s="267">
        <v>0</v>
      </c>
      <c r="L1058" s="267">
        <v>0</v>
      </c>
      <c r="M1058" s="267">
        <v>0</v>
      </c>
      <c r="N1058" s="270">
        <v>0.428571428571429</v>
      </c>
      <c r="O1058" s="269">
        <v>3</v>
      </c>
      <c r="P1058" s="297">
        <v>0.9</v>
      </c>
      <c r="Q1058" s="270">
        <v>0</v>
      </c>
      <c r="R1058" s="270">
        <v>0</v>
      </c>
      <c r="S1058" s="270">
        <v>0</v>
      </c>
      <c r="T1058" s="298">
        <v>0</v>
      </c>
      <c r="U1058" s="269">
        <v>7</v>
      </c>
      <c r="V1058" s="269">
        <v>7</v>
      </c>
      <c r="W1058" s="270">
        <v>1</v>
      </c>
      <c r="X1058" s="270">
        <v>1</v>
      </c>
      <c r="Y1058" s="271">
        <v>0</v>
      </c>
      <c r="Z1058" s="271">
        <v>0</v>
      </c>
      <c r="AA1058" s="298">
        <v>1</v>
      </c>
      <c r="AB1058" s="267">
        <v>4</v>
      </c>
      <c r="AC1058" s="267">
        <v>4</v>
      </c>
      <c r="AD1058" s="267">
        <v>3</v>
      </c>
      <c r="AE1058" s="267">
        <v>3</v>
      </c>
      <c r="AF1058" s="271">
        <v>1</v>
      </c>
      <c r="AG1058" s="271">
        <v>1</v>
      </c>
      <c r="AH1058" s="298">
        <v>0</v>
      </c>
    </row>
    <row r="1059" spans="1:34">
      <c r="A1059" s="318" t="s">
        <v>1669</v>
      </c>
      <c r="B1059" s="324" t="s">
        <v>3361</v>
      </c>
      <c r="C1059" s="296" t="s">
        <v>1906</v>
      </c>
      <c r="D1059" s="324" t="s">
        <v>1907</v>
      </c>
      <c r="E1059" s="266">
        <v>0</v>
      </c>
      <c r="F1059" s="266">
        <v>0</v>
      </c>
      <c r="G1059" s="266">
        <v>0</v>
      </c>
      <c r="H1059" s="267">
        <v>0</v>
      </c>
      <c r="I1059" s="267">
        <v>0</v>
      </c>
      <c r="J1059" s="267">
        <v>0</v>
      </c>
      <c r="K1059" s="267">
        <v>0</v>
      </c>
      <c r="L1059" s="267">
        <v>0</v>
      </c>
      <c r="M1059" s="267">
        <v>0</v>
      </c>
      <c r="N1059" s="270">
        <v>0</v>
      </c>
      <c r="O1059" s="269">
        <v>0</v>
      </c>
      <c r="P1059" s="297">
        <v>0.9</v>
      </c>
      <c r="Q1059" s="270">
        <v>0</v>
      </c>
      <c r="R1059" s="270">
        <v>0</v>
      </c>
      <c r="S1059" s="270">
        <v>0</v>
      </c>
      <c r="T1059" s="298">
        <v>0</v>
      </c>
      <c r="U1059" s="269">
        <v>16</v>
      </c>
      <c r="V1059" s="269">
        <v>15</v>
      </c>
      <c r="W1059" s="270">
        <v>0.9375</v>
      </c>
      <c r="X1059" s="270">
        <v>0</v>
      </c>
      <c r="Y1059" s="271">
        <v>0</v>
      </c>
      <c r="Z1059" s="271">
        <v>0</v>
      </c>
      <c r="AA1059" s="298">
        <v>0</v>
      </c>
      <c r="AB1059" s="267">
        <v>0</v>
      </c>
      <c r="AC1059" s="267">
        <v>0</v>
      </c>
      <c r="AD1059" s="267">
        <v>0</v>
      </c>
      <c r="AE1059" s="267">
        <v>0</v>
      </c>
      <c r="AF1059" s="271">
        <v>0</v>
      </c>
      <c r="AG1059" s="271">
        <v>0</v>
      </c>
      <c r="AH1059" s="298">
        <v>0</v>
      </c>
    </row>
    <row r="1060" spans="1:34">
      <c r="A1060" s="318" t="s">
        <v>1669</v>
      </c>
      <c r="B1060" s="324" t="s">
        <v>3361</v>
      </c>
      <c r="C1060" s="296" t="s">
        <v>1908</v>
      </c>
      <c r="D1060" s="324" t="s">
        <v>1909</v>
      </c>
      <c r="E1060" s="266">
        <v>0</v>
      </c>
      <c r="F1060" s="266">
        <v>0</v>
      </c>
      <c r="G1060" s="266">
        <v>0</v>
      </c>
      <c r="H1060" s="267">
        <v>0</v>
      </c>
      <c r="I1060" s="267">
        <v>0</v>
      </c>
      <c r="J1060" s="267">
        <v>0</v>
      </c>
      <c r="K1060" s="267">
        <v>3</v>
      </c>
      <c r="L1060" s="267">
        <v>0</v>
      </c>
      <c r="M1060" s="267">
        <v>3</v>
      </c>
      <c r="N1060" s="270">
        <v>0</v>
      </c>
      <c r="O1060" s="269">
        <v>0</v>
      </c>
      <c r="P1060" s="297">
        <v>0.9</v>
      </c>
      <c r="Q1060" s="270">
        <v>0</v>
      </c>
      <c r="R1060" s="270">
        <v>0</v>
      </c>
      <c r="S1060" s="270">
        <v>0</v>
      </c>
      <c r="T1060" s="298">
        <v>0</v>
      </c>
      <c r="U1060" s="269">
        <v>8</v>
      </c>
      <c r="V1060" s="269">
        <v>8</v>
      </c>
      <c r="W1060" s="270">
        <v>1</v>
      </c>
      <c r="X1060" s="270">
        <v>0</v>
      </c>
      <c r="Y1060" s="271">
        <v>0</v>
      </c>
      <c r="Z1060" s="271">
        <v>1</v>
      </c>
      <c r="AA1060" s="298">
        <v>0</v>
      </c>
      <c r="AB1060" s="267">
        <v>3</v>
      </c>
      <c r="AC1060" s="267">
        <v>3</v>
      </c>
      <c r="AD1060" s="267">
        <v>0</v>
      </c>
      <c r="AE1060" s="267">
        <v>0</v>
      </c>
      <c r="AF1060" s="271">
        <v>1</v>
      </c>
      <c r="AG1060" s="271">
        <v>0</v>
      </c>
      <c r="AH1060" s="298">
        <v>1</v>
      </c>
    </row>
    <row r="1061" spans="1:34">
      <c r="A1061" s="318" t="s">
        <v>1669</v>
      </c>
      <c r="B1061" s="324" t="s">
        <v>3361</v>
      </c>
      <c r="C1061" s="296" t="s">
        <v>1910</v>
      </c>
      <c r="D1061" s="324" t="s">
        <v>1911</v>
      </c>
      <c r="E1061" s="266">
        <v>0</v>
      </c>
      <c r="F1061" s="266">
        <v>0</v>
      </c>
      <c r="G1061" s="266">
        <v>0</v>
      </c>
      <c r="H1061" s="267">
        <v>0</v>
      </c>
      <c r="I1061" s="267">
        <v>0</v>
      </c>
      <c r="J1061" s="267">
        <v>0</v>
      </c>
      <c r="K1061" s="267">
        <v>0</v>
      </c>
      <c r="L1061" s="267">
        <v>0</v>
      </c>
      <c r="M1061" s="267">
        <v>0</v>
      </c>
      <c r="N1061" s="270">
        <v>0</v>
      </c>
      <c r="O1061" s="269">
        <v>0</v>
      </c>
      <c r="P1061" s="297">
        <v>0.9</v>
      </c>
      <c r="Q1061" s="270">
        <v>0</v>
      </c>
      <c r="R1061" s="270">
        <v>0</v>
      </c>
      <c r="S1061" s="270">
        <v>0</v>
      </c>
      <c r="T1061" s="298">
        <v>0</v>
      </c>
      <c r="U1061" s="269">
        <v>1</v>
      </c>
      <c r="V1061" s="269">
        <v>1</v>
      </c>
      <c r="W1061" s="270">
        <v>1</v>
      </c>
      <c r="X1061" s="270">
        <v>0</v>
      </c>
      <c r="Y1061" s="271">
        <v>0</v>
      </c>
      <c r="Z1061" s="271">
        <v>0</v>
      </c>
      <c r="AA1061" s="298">
        <v>0</v>
      </c>
      <c r="AB1061" s="267">
        <v>0</v>
      </c>
      <c r="AC1061" s="267">
        <v>0</v>
      </c>
      <c r="AD1061" s="267">
        <v>0</v>
      </c>
      <c r="AE1061" s="267">
        <v>0</v>
      </c>
      <c r="AF1061" s="271">
        <v>0</v>
      </c>
      <c r="AG1061" s="271">
        <v>0</v>
      </c>
      <c r="AH1061" s="298">
        <v>0</v>
      </c>
    </row>
    <row r="1062" spans="1:34">
      <c r="A1062" s="318" t="s">
        <v>1669</v>
      </c>
      <c r="B1062" s="324" t="s">
        <v>3361</v>
      </c>
      <c r="C1062" s="296" t="s">
        <v>1912</v>
      </c>
      <c r="D1062" s="324" t="s">
        <v>1913</v>
      </c>
      <c r="E1062" s="266">
        <v>1764</v>
      </c>
      <c r="F1062" s="266">
        <v>1715</v>
      </c>
      <c r="G1062" s="266">
        <v>1584</v>
      </c>
      <c r="H1062" s="267">
        <v>2108</v>
      </c>
      <c r="I1062" s="267">
        <v>1837</v>
      </c>
      <c r="J1062" s="267">
        <v>1668</v>
      </c>
      <c r="K1062" s="267">
        <v>1931</v>
      </c>
      <c r="L1062" s="267">
        <v>1895</v>
      </c>
      <c r="M1062" s="267">
        <v>1731</v>
      </c>
      <c r="N1062" s="270">
        <v>0.967187530481263</v>
      </c>
      <c r="O1062" s="269">
        <v>49579</v>
      </c>
      <c r="P1062" s="297">
        <v>0.9</v>
      </c>
      <c r="Q1062" s="270">
        <v>0.972222222222222</v>
      </c>
      <c r="R1062" s="270">
        <v>0.871442125237192</v>
      </c>
      <c r="S1062" s="270">
        <v>0.981356809943035</v>
      </c>
      <c r="T1062" s="298">
        <v>0.100780096985031</v>
      </c>
      <c r="U1062" s="269">
        <v>51261</v>
      </c>
      <c r="V1062" s="269">
        <v>44746</v>
      </c>
      <c r="W1062" s="270">
        <v>0.872905327636995</v>
      </c>
      <c r="X1062" s="270">
        <v>0.897959183673469</v>
      </c>
      <c r="Y1062" s="271">
        <v>0.791271347248577</v>
      </c>
      <c r="Z1062" s="271">
        <v>0.896426721905748</v>
      </c>
      <c r="AA1062" s="298">
        <v>0.106687836424893</v>
      </c>
      <c r="AB1062" s="267">
        <v>13385</v>
      </c>
      <c r="AC1062" s="267">
        <v>11917</v>
      </c>
      <c r="AD1062" s="267">
        <v>12559</v>
      </c>
      <c r="AE1062" s="267">
        <v>11149</v>
      </c>
      <c r="AF1062" s="271">
        <v>0.890324990661188</v>
      </c>
      <c r="AG1062" s="271">
        <v>0.887729914802134</v>
      </c>
      <c r="AH1062" s="298">
        <v>0.00259507585905394</v>
      </c>
    </row>
    <row r="1063" spans="1:34">
      <c r="A1063" s="318" t="s">
        <v>1669</v>
      </c>
      <c r="B1063" s="324" t="s">
        <v>3361</v>
      </c>
      <c r="C1063" s="296" t="s">
        <v>1914</v>
      </c>
      <c r="D1063" s="324" t="s">
        <v>1915</v>
      </c>
      <c r="E1063" s="266">
        <v>2173</v>
      </c>
      <c r="F1063" s="266">
        <v>2124</v>
      </c>
      <c r="G1063" s="266">
        <v>2000</v>
      </c>
      <c r="H1063" s="267">
        <v>2520</v>
      </c>
      <c r="I1063" s="267">
        <v>2415</v>
      </c>
      <c r="J1063" s="267">
        <v>2156</v>
      </c>
      <c r="K1063" s="267">
        <v>2447</v>
      </c>
      <c r="L1063" s="267">
        <v>2362</v>
      </c>
      <c r="M1063" s="267">
        <v>2226</v>
      </c>
      <c r="N1063" s="270">
        <v>0.979599648416456</v>
      </c>
      <c r="O1063" s="269">
        <v>69099</v>
      </c>
      <c r="P1063" s="297">
        <v>0.9</v>
      </c>
      <c r="Q1063" s="270">
        <v>0.977450529222273</v>
      </c>
      <c r="R1063" s="270">
        <v>0.958333333333333</v>
      </c>
      <c r="S1063" s="270">
        <v>0.965263588067021</v>
      </c>
      <c r="T1063" s="298">
        <v>0.01911719588894</v>
      </c>
      <c r="U1063" s="269">
        <v>70538</v>
      </c>
      <c r="V1063" s="269">
        <v>65426</v>
      </c>
      <c r="W1063" s="270">
        <v>0.927528424395361</v>
      </c>
      <c r="X1063" s="270">
        <v>0.92038656235619</v>
      </c>
      <c r="Y1063" s="271">
        <v>0.855555555555556</v>
      </c>
      <c r="Z1063" s="271">
        <v>0.909685328974254</v>
      </c>
      <c r="AA1063" s="298">
        <v>0.0648310068006341</v>
      </c>
      <c r="AB1063" s="267">
        <v>16755</v>
      </c>
      <c r="AC1063" s="267">
        <v>15375</v>
      </c>
      <c r="AD1063" s="267">
        <v>16857</v>
      </c>
      <c r="AE1063" s="267">
        <v>15739</v>
      </c>
      <c r="AF1063" s="271">
        <v>0.917636526410027</v>
      </c>
      <c r="AG1063" s="271">
        <v>0.933677404045797</v>
      </c>
      <c r="AH1063" s="298">
        <v>-0.0160408776357701</v>
      </c>
    </row>
    <row r="1064" spans="1:34">
      <c r="A1064" s="318" t="s">
        <v>1669</v>
      </c>
      <c r="B1064" s="324" t="s">
        <v>3361</v>
      </c>
      <c r="C1064" s="296" t="s">
        <v>1916</v>
      </c>
      <c r="D1064" s="324" t="s">
        <v>1917</v>
      </c>
      <c r="E1064" s="266">
        <v>2906</v>
      </c>
      <c r="F1064" s="266">
        <v>2391</v>
      </c>
      <c r="G1064" s="266">
        <v>2177</v>
      </c>
      <c r="H1064" s="267">
        <v>3460</v>
      </c>
      <c r="I1064" s="267">
        <v>2552</v>
      </c>
      <c r="J1064" s="267">
        <v>2572</v>
      </c>
      <c r="K1064" s="267">
        <v>3113</v>
      </c>
      <c r="L1064" s="267">
        <v>2378</v>
      </c>
      <c r="M1064" s="267">
        <v>2298</v>
      </c>
      <c r="N1064" s="270">
        <v>0.827912249872456</v>
      </c>
      <c r="O1064" s="269">
        <v>73026</v>
      </c>
      <c r="P1064" s="297">
        <v>0.9</v>
      </c>
      <c r="Q1064" s="270">
        <v>0.822780454232622</v>
      </c>
      <c r="R1064" s="270">
        <v>0.73757225433526</v>
      </c>
      <c r="S1064" s="270">
        <v>0.763893350465789</v>
      </c>
      <c r="T1064" s="298">
        <v>0.0852081998973621</v>
      </c>
      <c r="U1064" s="269">
        <v>88205</v>
      </c>
      <c r="V1064" s="269">
        <v>63551</v>
      </c>
      <c r="W1064" s="270">
        <v>0.720492035598889</v>
      </c>
      <c r="X1064" s="270">
        <v>0.749139710942877</v>
      </c>
      <c r="Y1064" s="271">
        <v>0.743352601156069</v>
      </c>
      <c r="Z1064" s="271">
        <v>0.738194667523289</v>
      </c>
      <c r="AA1064" s="298">
        <v>0.00578710978680741</v>
      </c>
      <c r="AB1064" s="267">
        <v>21370</v>
      </c>
      <c r="AC1064" s="267">
        <v>16545</v>
      </c>
      <c r="AD1064" s="267">
        <v>21542</v>
      </c>
      <c r="AE1064" s="267">
        <v>16075</v>
      </c>
      <c r="AF1064" s="271">
        <v>0.774216190921853</v>
      </c>
      <c r="AG1064" s="271">
        <v>0.746216692971869</v>
      </c>
      <c r="AH1064" s="298">
        <v>0.0279994979499842</v>
      </c>
    </row>
    <row r="1065" spans="1:34">
      <c r="A1065" s="318" t="s">
        <v>1669</v>
      </c>
      <c r="B1065" s="324" t="s">
        <v>3361</v>
      </c>
      <c r="C1065" s="296" t="s">
        <v>1918</v>
      </c>
      <c r="D1065" s="324" t="s">
        <v>1919</v>
      </c>
      <c r="E1065" s="266">
        <v>2269</v>
      </c>
      <c r="F1065" s="266">
        <v>2146</v>
      </c>
      <c r="G1065" s="266">
        <v>2005</v>
      </c>
      <c r="H1065" s="267">
        <v>2509</v>
      </c>
      <c r="I1065" s="267">
        <v>2348</v>
      </c>
      <c r="J1065" s="267">
        <v>2195</v>
      </c>
      <c r="K1065" s="267">
        <v>2512</v>
      </c>
      <c r="L1065" s="267">
        <v>2378</v>
      </c>
      <c r="M1065" s="267">
        <v>2280</v>
      </c>
      <c r="N1065" s="270">
        <v>0.911882303252147</v>
      </c>
      <c r="O1065" s="269">
        <v>64771</v>
      </c>
      <c r="P1065" s="297">
        <v>0.9</v>
      </c>
      <c r="Q1065" s="270">
        <v>0.945791097399736</v>
      </c>
      <c r="R1065" s="270">
        <v>0.935831008369868</v>
      </c>
      <c r="S1065" s="270">
        <v>0.946656050955414</v>
      </c>
      <c r="T1065" s="298">
        <v>0.00996008902986711</v>
      </c>
      <c r="U1065" s="269">
        <v>71030</v>
      </c>
      <c r="V1065" s="269">
        <v>62015</v>
      </c>
      <c r="W1065" s="270">
        <v>0.873081796424046</v>
      </c>
      <c r="X1065" s="270">
        <v>0.883649184662847</v>
      </c>
      <c r="Y1065" s="271">
        <v>0.874850538062973</v>
      </c>
      <c r="Z1065" s="271">
        <v>0.907643312101911</v>
      </c>
      <c r="AA1065" s="298">
        <v>0.00879864659987373</v>
      </c>
      <c r="AB1065" s="267">
        <v>16921</v>
      </c>
      <c r="AC1065" s="267">
        <v>15087</v>
      </c>
      <c r="AD1065" s="267">
        <v>16948</v>
      </c>
      <c r="AE1065" s="267">
        <v>14906</v>
      </c>
      <c r="AF1065" s="271">
        <v>0.891613970805508</v>
      </c>
      <c r="AG1065" s="271">
        <v>0.879513806938872</v>
      </c>
      <c r="AH1065" s="298">
        <v>0.0121001638666361</v>
      </c>
    </row>
    <row r="1066" spans="1:34">
      <c r="A1066" s="318" t="s">
        <v>1669</v>
      </c>
      <c r="B1066" s="324" t="s">
        <v>3361</v>
      </c>
      <c r="C1066" s="296" t="s">
        <v>1920</v>
      </c>
      <c r="D1066" s="324" t="s">
        <v>1921</v>
      </c>
      <c r="E1066" s="266">
        <v>2609</v>
      </c>
      <c r="F1066" s="266">
        <v>2509</v>
      </c>
      <c r="G1066" s="266">
        <v>2399</v>
      </c>
      <c r="H1066" s="267">
        <v>2839</v>
      </c>
      <c r="I1066" s="267">
        <v>2712</v>
      </c>
      <c r="J1066" s="267">
        <v>2606</v>
      </c>
      <c r="K1066" s="267">
        <v>2696</v>
      </c>
      <c r="L1066" s="267">
        <v>2611</v>
      </c>
      <c r="M1066" s="267">
        <v>2493</v>
      </c>
      <c r="N1066" s="270">
        <v>0.952745987187792</v>
      </c>
      <c r="O1066" s="269">
        <v>79419</v>
      </c>
      <c r="P1066" s="297">
        <v>0.9</v>
      </c>
      <c r="Q1066" s="270">
        <v>0.961671138367191</v>
      </c>
      <c r="R1066" s="270">
        <v>0.955265938710814</v>
      </c>
      <c r="S1066" s="270">
        <v>0.968471810089021</v>
      </c>
      <c r="T1066" s="298">
        <v>0.00640519965637687</v>
      </c>
      <c r="U1066" s="269">
        <v>83358</v>
      </c>
      <c r="V1066" s="269">
        <v>76235</v>
      </c>
      <c r="W1066" s="270">
        <v>0.914549293409151</v>
      </c>
      <c r="X1066" s="270">
        <v>0.9195093905711</v>
      </c>
      <c r="Y1066" s="271">
        <v>0.917928848185981</v>
      </c>
      <c r="Z1066" s="271">
        <v>0.924703264094956</v>
      </c>
      <c r="AA1066" s="298">
        <v>0.00158054238511907</v>
      </c>
      <c r="AB1066" s="267">
        <v>19254</v>
      </c>
      <c r="AC1066" s="267">
        <v>17598</v>
      </c>
      <c r="AD1066" s="267">
        <v>20089</v>
      </c>
      <c r="AE1066" s="267">
        <v>18404</v>
      </c>
      <c r="AF1066" s="271">
        <v>0.913991897787473</v>
      </c>
      <c r="AG1066" s="271">
        <v>0.916123251530688</v>
      </c>
      <c r="AH1066" s="298">
        <v>-0.00213135374321571</v>
      </c>
    </row>
    <row r="1067" spans="1:34">
      <c r="A1067" s="318" t="s">
        <v>1669</v>
      </c>
      <c r="B1067" s="324" t="s">
        <v>3361</v>
      </c>
      <c r="C1067" s="296" t="s">
        <v>1922</v>
      </c>
      <c r="D1067" s="324" t="s">
        <v>1923</v>
      </c>
      <c r="E1067" s="266">
        <v>3961</v>
      </c>
      <c r="F1067" s="266">
        <v>3936</v>
      </c>
      <c r="G1067" s="266">
        <v>3825</v>
      </c>
      <c r="H1067" s="267">
        <v>4344</v>
      </c>
      <c r="I1067" s="267">
        <v>4274</v>
      </c>
      <c r="J1067" s="267">
        <v>4144</v>
      </c>
      <c r="K1067" s="267">
        <v>4101</v>
      </c>
      <c r="L1067" s="267">
        <v>4061</v>
      </c>
      <c r="M1067" s="267">
        <v>3935</v>
      </c>
      <c r="N1067" s="270">
        <v>0.982694795421077</v>
      </c>
      <c r="O1067" s="269">
        <v>120784</v>
      </c>
      <c r="P1067" s="297">
        <v>0.9</v>
      </c>
      <c r="Q1067" s="270">
        <v>0.993688462509467</v>
      </c>
      <c r="R1067" s="270">
        <v>0.983885819521179</v>
      </c>
      <c r="S1067" s="270">
        <v>0.990246281394782</v>
      </c>
      <c r="T1067" s="298">
        <v>0.0098026429882887</v>
      </c>
      <c r="U1067" s="269">
        <v>122911</v>
      </c>
      <c r="V1067" s="269">
        <v>117728</v>
      </c>
      <c r="W1067" s="270">
        <v>0.957831276289348</v>
      </c>
      <c r="X1067" s="270">
        <v>0.965665236051502</v>
      </c>
      <c r="Y1067" s="271">
        <v>0.953959484346225</v>
      </c>
      <c r="Z1067" s="271">
        <v>0.959522067788344</v>
      </c>
      <c r="AA1067" s="298">
        <v>0.0117057517052774</v>
      </c>
      <c r="AB1067" s="267">
        <v>29350</v>
      </c>
      <c r="AC1067" s="267">
        <v>28234</v>
      </c>
      <c r="AD1067" s="267">
        <v>29492</v>
      </c>
      <c r="AE1067" s="267">
        <v>28458</v>
      </c>
      <c r="AF1067" s="271">
        <v>0.961976149914821</v>
      </c>
      <c r="AG1067" s="271">
        <v>0.964939644649396</v>
      </c>
      <c r="AH1067" s="298">
        <v>-0.00296349473457524</v>
      </c>
    </row>
    <row r="1068" spans="1:34">
      <c r="A1068" s="318" t="s">
        <v>1669</v>
      </c>
      <c r="B1068" s="324" t="s">
        <v>3361</v>
      </c>
      <c r="C1068" s="296" t="s">
        <v>1924</v>
      </c>
      <c r="D1068" s="324" t="s">
        <v>1925</v>
      </c>
      <c r="E1068" s="266">
        <v>3572</v>
      </c>
      <c r="F1068" s="266">
        <v>3376</v>
      </c>
      <c r="G1068" s="266">
        <v>3154</v>
      </c>
      <c r="H1068" s="267">
        <v>3706</v>
      </c>
      <c r="I1068" s="267">
        <v>3389</v>
      </c>
      <c r="J1068" s="267">
        <v>3243</v>
      </c>
      <c r="K1068" s="267">
        <v>3603</v>
      </c>
      <c r="L1068" s="267">
        <v>3321</v>
      </c>
      <c r="M1068" s="267">
        <v>3170</v>
      </c>
      <c r="N1068" s="270">
        <v>0.933766122343924</v>
      </c>
      <c r="O1068" s="269">
        <v>97953</v>
      </c>
      <c r="P1068" s="297">
        <v>0.9</v>
      </c>
      <c r="Q1068" s="270">
        <v>0.945128779395297</v>
      </c>
      <c r="R1068" s="270">
        <v>0.91446303291959</v>
      </c>
      <c r="S1068" s="270">
        <v>0.92173189009159</v>
      </c>
      <c r="T1068" s="298">
        <v>0.0306657464757069</v>
      </c>
      <c r="U1068" s="269">
        <v>104901</v>
      </c>
      <c r="V1068" s="269">
        <v>94728</v>
      </c>
      <c r="W1068" s="270">
        <v>0.903022850115824</v>
      </c>
      <c r="X1068" s="270">
        <v>0.882978723404255</v>
      </c>
      <c r="Y1068" s="271">
        <v>0.875067458175931</v>
      </c>
      <c r="Z1068" s="271">
        <v>0.879822370247016</v>
      </c>
      <c r="AA1068" s="298">
        <v>0.00791126522832442</v>
      </c>
      <c r="AB1068" s="267">
        <v>25420</v>
      </c>
      <c r="AC1068" s="267">
        <v>22906</v>
      </c>
      <c r="AD1068" s="267">
        <v>25375</v>
      </c>
      <c r="AE1068" s="267">
        <v>22940</v>
      </c>
      <c r="AF1068" s="271">
        <v>0.901101494885917</v>
      </c>
      <c r="AG1068" s="271">
        <v>0.904039408866995</v>
      </c>
      <c r="AH1068" s="298">
        <v>-0.00293791398107845</v>
      </c>
    </row>
    <row r="1069" spans="1:34">
      <c r="A1069" s="318" t="s">
        <v>1669</v>
      </c>
      <c r="B1069" s="324" t="s">
        <v>3361</v>
      </c>
      <c r="C1069" s="296" t="s">
        <v>1926</v>
      </c>
      <c r="D1069" s="324" t="s">
        <v>1927</v>
      </c>
      <c r="E1069" s="266">
        <v>2100</v>
      </c>
      <c r="F1069" s="266">
        <v>1999</v>
      </c>
      <c r="G1069" s="266">
        <v>1918</v>
      </c>
      <c r="H1069" s="267">
        <v>2531</v>
      </c>
      <c r="I1069" s="267">
        <v>2412</v>
      </c>
      <c r="J1069" s="267">
        <v>2294</v>
      </c>
      <c r="K1069" s="267">
        <v>2343</v>
      </c>
      <c r="L1069" s="267">
        <v>2244</v>
      </c>
      <c r="M1069" s="267">
        <v>2161</v>
      </c>
      <c r="N1069" s="270">
        <v>0.946316179192892</v>
      </c>
      <c r="O1069" s="269">
        <v>61344</v>
      </c>
      <c r="P1069" s="297">
        <v>0.9</v>
      </c>
      <c r="Q1069" s="270">
        <v>0.951904761904762</v>
      </c>
      <c r="R1069" s="270">
        <v>0.95298301066772</v>
      </c>
      <c r="S1069" s="270">
        <v>0.957746478873239</v>
      </c>
      <c r="T1069" s="298">
        <v>-0.00107824876295837</v>
      </c>
      <c r="U1069" s="269">
        <v>64824</v>
      </c>
      <c r="V1069" s="269">
        <v>58573</v>
      </c>
      <c r="W1069" s="270">
        <v>0.903569665555967</v>
      </c>
      <c r="X1069" s="270">
        <v>0.913333333333333</v>
      </c>
      <c r="Y1069" s="271">
        <v>0.906361122086132</v>
      </c>
      <c r="Z1069" s="271">
        <v>0.922321809645753</v>
      </c>
      <c r="AA1069" s="298">
        <v>0.00697221124720138</v>
      </c>
      <c r="AB1069" s="267">
        <v>16292</v>
      </c>
      <c r="AC1069" s="267">
        <v>14900</v>
      </c>
      <c r="AD1069" s="267">
        <v>15599</v>
      </c>
      <c r="AE1069" s="267">
        <v>14107</v>
      </c>
      <c r="AF1069" s="271">
        <v>0.914559292904493</v>
      </c>
      <c r="AG1069" s="271">
        <v>0.90435284313097</v>
      </c>
      <c r="AH1069" s="298">
        <v>0.010206449773523</v>
      </c>
    </row>
    <row r="1070" spans="1:34">
      <c r="A1070" s="318" t="s">
        <v>1669</v>
      </c>
      <c r="B1070" s="324" t="s">
        <v>3361</v>
      </c>
      <c r="C1070" s="296" t="s">
        <v>1928</v>
      </c>
      <c r="D1070" s="324" t="s">
        <v>1929</v>
      </c>
      <c r="E1070" s="266">
        <v>3735</v>
      </c>
      <c r="F1070" s="266">
        <v>3522</v>
      </c>
      <c r="G1070" s="266">
        <v>3402</v>
      </c>
      <c r="H1070" s="267">
        <v>4079</v>
      </c>
      <c r="I1070" s="267">
        <v>3868</v>
      </c>
      <c r="J1070" s="267">
        <v>3675</v>
      </c>
      <c r="K1070" s="267">
        <v>3805</v>
      </c>
      <c r="L1070" s="267">
        <v>3639</v>
      </c>
      <c r="M1070" s="267">
        <v>3515</v>
      </c>
      <c r="N1070" s="270">
        <v>0.952292087076093</v>
      </c>
      <c r="O1070" s="269">
        <v>106651</v>
      </c>
      <c r="P1070" s="297">
        <v>0.9</v>
      </c>
      <c r="Q1070" s="270">
        <v>0.942971887550201</v>
      </c>
      <c r="R1070" s="270">
        <v>0.948271635204707</v>
      </c>
      <c r="S1070" s="270">
        <v>0.956373193166886</v>
      </c>
      <c r="T1070" s="298">
        <v>-0.00529974765450625</v>
      </c>
      <c r="U1070" s="269">
        <v>111994</v>
      </c>
      <c r="V1070" s="269">
        <v>103065</v>
      </c>
      <c r="W1070" s="270">
        <v>0.920272514598996</v>
      </c>
      <c r="X1070" s="270">
        <v>0.910843373493976</v>
      </c>
      <c r="Y1070" s="271">
        <v>0.900956116695268</v>
      </c>
      <c r="Z1070" s="271">
        <v>0.923784494086728</v>
      </c>
      <c r="AA1070" s="298">
        <v>0.0098872567987075</v>
      </c>
      <c r="AB1070" s="267">
        <v>27295</v>
      </c>
      <c r="AC1070" s="267">
        <v>25111</v>
      </c>
      <c r="AD1070" s="267">
        <v>26796</v>
      </c>
      <c r="AE1070" s="267">
        <v>24671</v>
      </c>
      <c r="AF1070" s="271">
        <v>0.919985345301337</v>
      </c>
      <c r="AG1070" s="271">
        <v>0.920697118972981</v>
      </c>
      <c r="AH1070" s="298">
        <v>-0.000711773671643767</v>
      </c>
    </row>
    <row r="1071" spans="1:34">
      <c r="A1071" s="318" t="s">
        <v>1669</v>
      </c>
      <c r="B1071" s="324" t="s">
        <v>3361</v>
      </c>
      <c r="C1071" s="296" t="s">
        <v>1930</v>
      </c>
      <c r="D1071" s="324" t="s">
        <v>1931</v>
      </c>
      <c r="E1071" s="266">
        <v>0</v>
      </c>
      <c r="F1071" s="266">
        <v>0</v>
      </c>
      <c r="G1071" s="266">
        <v>0</v>
      </c>
      <c r="H1071" s="267">
        <v>0</v>
      </c>
      <c r="I1071" s="267">
        <v>0</v>
      </c>
      <c r="J1071" s="267">
        <v>0</v>
      </c>
      <c r="K1071" s="267">
        <v>0</v>
      </c>
      <c r="L1071" s="267">
        <v>0</v>
      </c>
      <c r="M1071" s="267">
        <v>0</v>
      </c>
      <c r="N1071" s="270">
        <v>0.571428571428571</v>
      </c>
      <c r="O1071" s="269">
        <v>8</v>
      </c>
      <c r="P1071" s="297">
        <v>0.9</v>
      </c>
      <c r="Q1071" s="270">
        <v>0</v>
      </c>
      <c r="R1071" s="270">
        <v>0</v>
      </c>
      <c r="S1071" s="270">
        <v>0</v>
      </c>
      <c r="T1071" s="298">
        <v>0</v>
      </c>
      <c r="U1071" s="269">
        <v>14</v>
      </c>
      <c r="V1071" s="269">
        <v>14</v>
      </c>
      <c r="W1071" s="270">
        <v>1</v>
      </c>
      <c r="X1071" s="270">
        <v>0</v>
      </c>
      <c r="Y1071" s="271">
        <v>0</v>
      </c>
      <c r="Z1071" s="271">
        <v>0</v>
      </c>
      <c r="AA1071" s="298">
        <v>0</v>
      </c>
      <c r="AB1071" s="267">
        <v>0</v>
      </c>
      <c r="AC1071" s="267">
        <v>0</v>
      </c>
      <c r="AD1071" s="267">
        <v>5</v>
      </c>
      <c r="AE1071" s="267">
        <v>5</v>
      </c>
      <c r="AF1071" s="271">
        <v>0</v>
      </c>
      <c r="AG1071" s="271">
        <v>1</v>
      </c>
      <c r="AH1071" s="298">
        <v>-1</v>
      </c>
    </row>
    <row r="1072" spans="1:34">
      <c r="A1072" s="318" t="s">
        <v>1669</v>
      </c>
      <c r="B1072" s="324" t="s">
        <v>3361</v>
      </c>
      <c r="C1072" s="296" t="s">
        <v>1932</v>
      </c>
      <c r="D1072" s="324" t="s">
        <v>1933</v>
      </c>
      <c r="E1072" s="266">
        <v>1268</v>
      </c>
      <c r="F1072" s="266">
        <v>1258</v>
      </c>
      <c r="G1072" s="266">
        <v>1211</v>
      </c>
      <c r="H1072" s="267">
        <v>1631</v>
      </c>
      <c r="I1072" s="267">
        <v>1620</v>
      </c>
      <c r="J1072" s="267">
        <v>1525</v>
      </c>
      <c r="K1072" s="267">
        <v>1529</v>
      </c>
      <c r="L1072" s="267">
        <v>1522</v>
      </c>
      <c r="M1072" s="267">
        <v>1476</v>
      </c>
      <c r="N1072" s="270">
        <v>0.993755286858735</v>
      </c>
      <c r="O1072" s="269">
        <v>39943</v>
      </c>
      <c r="P1072" s="297">
        <v>0.9</v>
      </c>
      <c r="Q1072" s="270">
        <v>0.99211356466877</v>
      </c>
      <c r="R1072" s="270">
        <v>0.993255671367259</v>
      </c>
      <c r="S1072" s="270">
        <v>0.995421844342708</v>
      </c>
      <c r="T1072" s="298">
        <v>-0.00114210669848958</v>
      </c>
      <c r="U1072" s="269">
        <v>40194</v>
      </c>
      <c r="V1072" s="269">
        <v>37918</v>
      </c>
      <c r="W1072" s="270">
        <v>0.943374633029805</v>
      </c>
      <c r="X1072" s="270">
        <v>0.955047318611987</v>
      </c>
      <c r="Y1072" s="271">
        <v>0.935009196811772</v>
      </c>
      <c r="Z1072" s="271">
        <v>0.965336821451929</v>
      </c>
      <c r="AA1072" s="298">
        <v>0.0200381218002154</v>
      </c>
      <c r="AB1072" s="267">
        <v>10499</v>
      </c>
      <c r="AC1072" s="267">
        <v>10060</v>
      </c>
      <c r="AD1072" s="267">
        <v>9634</v>
      </c>
      <c r="AE1072" s="267">
        <v>9256</v>
      </c>
      <c r="AF1072" s="271">
        <v>0.958186493951805</v>
      </c>
      <c r="AG1072" s="271">
        <v>0.960763960971559</v>
      </c>
      <c r="AH1072" s="298">
        <v>-0.00257746701975414</v>
      </c>
    </row>
    <row r="1073" spans="1:34">
      <c r="A1073" s="318" t="s">
        <v>1669</v>
      </c>
      <c r="B1073" s="324" t="s">
        <v>3361</v>
      </c>
      <c r="C1073" s="296" t="s">
        <v>1934</v>
      </c>
      <c r="D1073" s="324" t="s">
        <v>1935</v>
      </c>
      <c r="E1073" s="266">
        <v>2916</v>
      </c>
      <c r="F1073" s="266">
        <v>2731</v>
      </c>
      <c r="G1073" s="266">
        <v>2423</v>
      </c>
      <c r="H1073" s="267">
        <v>3191</v>
      </c>
      <c r="I1073" s="267">
        <v>2851</v>
      </c>
      <c r="J1073" s="267">
        <v>2507</v>
      </c>
      <c r="K1073" s="267">
        <v>3044</v>
      </c>
      <c r="L1073" s="267">
        <v>2846</v>
      </c>
      <c r="M1073" s="267">
        <v>2669</v>
      </c>
      <c r="N1073" s="270">
        <v>0.911690854641788</v>
      </c>
      <c r="O1073" s="269">
        <v>79153</v>
      </c>
      <c r="P1073" s="297">
        <v>0.9</v>
      </c>
      <c r="Q1073" s="270">
        <v>0.936556927297668</v>
      </c>
      <c r="R1073" s="270">
        <v>0.893450329050454</v>
      </c>
      <c r="S1073" s="270">
        <v>0.934954007884363</v>
      </c>
      <c r="T1073" s="298">
        <v>0.0431065982472136</v>
      </c>
      <c r="U1073" s="269">
        <v>86820</v>
      </c>
      <c r="V1073" s="269">
        <v>70812</v>
      </c>
      <c r="W1073" s="270">
        <v>0.815618521078093</v>
      </c>
      <c r="X1073" s="270">
        <v>0.830932784636488</v>
      </c>
      <c r="Y1073" s="271">
        <v>0.785647132560326</v>
      </c>
      <c r="Z1073" s="271">
        <v>0.876806833114323</v>
      </c>
      <c r="AA1073" s="298">
        <v>0.0452856520761624</v>
      </c>
      <c r="AB1073" s="267">
        <v>21215</v>
      </c>
      <c r="AC1073" s="267">
        <v>17890</v>
      </c>
      <c r="AD1073" s="267">
        <v>21064</v>
      </c>
      <c r="AE1073" s="267">
        <v>17500</v>
      </c>
      <c r="AF1073" s="271">
        <v>0.843271270327598</v>
      </c>
      <c r="AG1073" s="271">
        <v>0.830801367261679</v>
      </c>
      <c r="AH1073" s="298">
        <v>0.0124699030659197</v>
      </c>
    </row>
    <row r="1074" spans="1:34">
      <c r="A1074" s="318" t="s">
        <v>1669</v>
      </c>
      <c r="B1074" s="324" t="s">
        <v>3361</v>
      </c>
      <c r="C1074" s="296" t="s">
        <v>1936</v>
      </c>
      <c r="D1074" s="324" t="s">
        <v>1937</v>
      </c>
      <c r="E1074" s="266">
        <v>1785</v>
      </c>
      <c r="F1074" s="266">
        <v>1662</v>
      </c>
      <c r="G1074" s="266">
        <v>1615</v>
      </c>
      <c r="H1074" s="267">
        <v>2344</v>
      </c>
      <c r="I1074" s="267">
        <v>2195</v>
      </c>
      <c r="J1074" s="267">
        <v>2126</v>
      </c>
      <c r="K1074" s="267">
        <v>2068</v>
      </c>
      <c r="L1074" s="267">
        <v>1971</v>
      </c>
      <c r="M1074" s="267">
        <v>1915</v>
      </c>
      <c r="N1074" s="270">
        <v>0.939889946720238</v>
      </c>
      <c r="O1074" s="269">
        <v>53804</v>
      </c>
      <c r="P1074" s="297">
        <v>0.9</v>
      </c>
      <c r="Q1074" s="270">
        <v>0.93109243697479</v>
      </c>
      <c r="R1074" s="270">
        <v>0.936433447098976</v>
      </c>
      <c r="S1074" s="270">
        <v>0.953094777562863</v>
      </c>
      <c r="T1074" s="298">
        <v>-0.0053410101241862</v>
      </c>
      <c r="U1074" s="269">
        <v>57245</v>
      </c>
      <c r="V1074" s="269">
        <v>51054</v>
      </c>
      <c r="W1074" s="270">
        <v>0.891850816665211</v>
      </c>
      <c r="X1074" s="270">
        <v>0.904761904761905</v>
      </c>
      <c r="Y1074" s="271">
        <v>0.906996587030717</v>
      </c>
      <c r="Z1074" s="271">
        <v>0.926015473887814</v>
      </c>
      <c r="AA1074" s="298">
        <v>-0.00223468226881196</v>
      </c>
      <c r="AB1074" s="267">
        <v>14551</v>
      </c>
      <c r="AC1074" s="267">
        <v>13268</v>
      </c>
      <c r="AD1074" s="267">
        <v>14027</v>
      </c>
      <c r="AE1074" s="267">
        <v>12752</v>
      </c>
      <c r="AF1074" s="271">
        <v>0.911827365816782</v>
      </c>
      <c r="AG1074" s="271">
        <v>0.909103871105725</v>
      </c>
      <c r="AH1074" s="298">
        <v>0.00272349471105771</v>
      </c>
    </row>
    <row r="1075" spans="1:34">
      <c r="A1075" s="318" t="s">
        <v>1669</v>
      </c>
      <c r="B1075" s="324" t="s">
        <v>3361</v>
      </c>
      <c r="C1075" s="296" t="s">
        <v>1938</v>
      </c>
      <c r="D1075" s="324" t="s">
        <v>1939</v>
      </c>
      <c r="E1075" s="266">
        <v>0</v>
      </c>
      <c r="F1075" s="266">
        <v>0</v>
      </c>
      <c r="G1075" s="266">
        <v>0</v>
      </c>
      <c r="H1075" s="267">
        <v>0</v>
      </c>
      <c r="I1075" s="267">
        <v>0</v>
      </c>
      <c r="J1075" s="267">
        <v>0</v>
      </c>
      <c r="K1075" s="267">
        <v>0</v>
      </c>
      <c r="L1075" s="267">
        <v>0</v>
      </c>
      <c r="M1075" s="267">
        <v>0</v>
      </c>
      <c r="N1075" s="270">
        <v>0</v>
      </c>
      <c r="O1075" s="269">
        <v>0</v>
      </c>
      <c r="P1075" s="297">
        <v>0.9</v>
      </c>
      <c r="Q1075" s="270">
        <v>0</v>
      </c>
      <c r="R1075" s="270">
        <v>0</v>
      </c>
      <c r="S1075" s="270">
        <v>0</v>
      </c>
      <c r="T1075" s="298">
        <v>0</v>
      </c>
      <c r="U1075" s="269">
        <v>0</v>
      </c>
      <c r="V1075" s="269">
        <v>0</v>
      </c>
      <c r="W1075" s="270">
        <v>0</v>
      </c>
      <c r="X1075" s="270">
        <v>0</v>
      </c>
      <c r="Y1075" s="271">
        <v>0</v>
      </c>
      <c r="Z1075" s="271">
        <v>0</v>
      </c>
      <c r="AA1075" s="298">
        <v>0</v>
      </c>
      <c r="AB1075" s="267">
        <v>0</v>
      </c>
      <c r="AC1075" s="267">
        <v>0</v>
      </c>
      <c r="AD1075" s="267">
        <v>0</v>
      </c>
      <c r="AE1075" s="267">
        <v>0</v>
      </c>
      <c r="AF1075" s="271">
        <v>0</v>
      </c>
      <c r="AG1075" s="271">
        <v>0</v>
      </c>
      <c r="AH1075" s="298">
        <v>0</v>
      </c>
    </row>
    <row r="1076" spans="1:34">
      <c r="A1076" s="318" t="s">
        <v>1669</v>
      </c>
      <c r="B1076" s="324" t="s">
        <v>3361</v>
      </c>
      <c r="C1076" s="296" t="s">
        <v>1940</v>
      </c>
      <c r="D1076" s="324" t="s">
        <v>1941</v>
      </c>
      <c r="E1076" s="266">
        <v>3578</v>
      </c>
      <c r="F1076" s="266">
        <v>3318</v>
      </c>
      <c r="G1076" s="266">
        <v>3116</v>
      </c>
      <c r="H1076" s="267">
        <v>3943</v>
      </c>
      <c r="I1076" s="267">
        <v>3313</v>
      </c>
      <c r="J1076" s="267">
        <v>3332</v>
      </c>
      <c r="K1076" s="267">
        <v>3774</v>
      </c>
      <c r="L1076" s="267">
        <v>3534</v>
      </c>
      <c r="M1076" s="267">
        <v>3433</v>
      </c>
      <c r="N1076" s="270">
        <v>0.882899541893939</v>
      </c>
      <c r="O1076" s="269">
        <v>95015</v>
      </c>
      <c r="P1076" s="297">
        <v>0.9</v>
      </c>
      <c r="Q1076" s="270">
        <v>0.927333705980995</v>
      </c>
      <c r="R1076" s="270">
        <v>0.840223180319554</v>
      </c>
      <c r="S1076" s="270">
        <v>0.936406995230525</v>
      </c>
      <c r="T1076" s="298">
        <v>0.0871105256614413</v>
      </c>
      <c r="U1076" s="269">
        <v>107617</v>
      </c>
      <c r="V1076" s="269">
        <v>92503</v>
      </c>
      <c r="W1076" s="270">
        <v>0.859557504855181</v>
      </c>
      <c r="X1076" s="270">
        <v>0.870877585243153</v>
      </c>
      <c r="Y1076" s="271">
        <v>0.845041846309916</v>
      </c>
      <c r="Z1076" s="271">
        <v>0.909644939056704</v>
      </c>
      <c r="AA1076" s="298">
        <v>0.0258357389332363</v>
      </c>
      <c r="AB1076" s="267">
        <v>26497</v>
      </c>
      <c r="AC1076" s="267">
        <v>23426</v>
      </c>
      <c r="AD1076" s="267">
        <v>26336</v>
      </c>
      <c r="AE1076" s="267">
        <v>22848</v>
      </c>
      <c r="AF1076" s="271">
        <v>0.884100086802279</v>
      </c>
      <c r="AG1076" s="271">
        <v>0.867557715674362</v>
      </c>
      <c r="AH1076" s="298">
        <v>0.0165423711279173</v>
      </c>
    </row>
    <row r="1077" spans="1:34">
      <c r="A1077" s="318" t="s">
        <v>1669</v>
      </c>
      <c r="B1077" s="324" t="s">
        <v>3361</v>
      </c>
      <c r="C1077" s="296" t="s">
        <v>1942</v>
      </c>
      <c r="D1077" s="324" t="s">
        <v>1943</v>
      </c>
      <c r="E1077" s="266">
        <v>1885</v>
      </c>
      <c r="F1077" s="266">
        <v>1871</v>
      </c>
      <c r="G1077" s="266">
        <v>1697</v>
      </c>
      <c r="H1077" s="267">
        <v>2071</v>
      </c>
      <c r="I1077" s="267">
        <v>2060</v>
      </c>
      <c r="J1077" s="267">
        <v>1913</v>
      </c>
      <c r="K1077" s="267">
        <v>1888</v>
      </c>
      <c r="L1077" s="267">
        <v>1873</v>
      </c>
      <c r="M1077" s="267">
        <v>1739</v>
      </c>
      <c r="N1077" s="270">
        <v>0.990953459996514</v>
      </c>
      <c r="O1077" s="269">
        <v>56851</v>
      </c>
      <c r="P1077" s="297">
        <v>0.9</v>
      </c>
      <c r="Q1077" s="270">
        <v>0.992572944297082</v>
      </c>
      <c r="R1077" s="270">
        <v>0.994688556253018</v>
      </c>
      <c r="S1077" s="270">
        <v>0.992055084745763</v>
      </c>
      <c r="T1077" s="298">
        <v>-0.00211561195593568</v>
      </c>
      <c r="U1077" s="269">
        <v>57370</v>
      </c>
      <c r="V1077" s="269">
        <v>51919</v>
      </c>
      <c r="W1077" s="270">
        <v>0.904985183894021</v>
      </c>
      <c r="X1077" s="270">
        <v>0.90026525198939</v>
      </c>
      <c r="Y1077" s="271">
        <v>0.923708353452438</v>
      </c>
      <c r="Z1077" s="271">
        <v>0.921080508474576</v>
      </c>
      <c r="AA1077" s="298">
        <v>-0.0234431014630485</v>
      </c>
      <c r="AB1077" s="267">
        <v>13565</v>
      </c>
      <c r="AC1077" s="267">
        <v>12573</v>
      </c>
      <c r="AD1077" s="267">
        <v>13732</v>
      </c>
      <c r="AE1077" s="267">
        <v>12705</v>
      </c>
      <c r="AF1077" s="271">
        <v>0.926870622926649</v>
      </c>
      <c r="AG1077" s="271">
        <v>0.925211185551995</v>
      </c>
      <c r="AH1077" s="298">
        <v>0.00165943737465413</v>
      </c>
    </row>
    <row r="1078" spans="1:34">
      <c r="A1078" s="318" t="s">
        <v>1669</v>
      </c>
      <c r="B1078" s="324" t="s">
        <v>3361</v>
      </c>
      <c r="C1078" s="296" t="s">
        <v>1944</v>
      </c>
      <c r="D1078" s="324" t="s">
        <v>1945</v>
      </c>
      <c r="E1078" s="266">
        <v>3199</v>
      </c>
      <c r="F1078" s="266">
        <v>3000</v>
      </c>
      <c r="G1078" s="266">
        <v>2793</v>
      </c>
      <c r="H1078" s="267">
        <v>3778</v>
      </c>
      <c r="I1078" s="267">
        <v>3295</v>
      </c>
      <c r="J1078" s="267">
        <v>2947</v>
      </c>
      <c r="K1078" s="267">
        <v>3598</v>
      </c>
      <c r="L1078" s="267">
        <v>3371</v>
      </c>
      <c r="M1078" s="267">
        <v>3247</v>
      </c>
      <c r="N1078" s="270">
        <v>0.918284929555974</v>
      </c>
      <c r="O1078" s="269">
        <v>90272</v>
      </c>
      <c r="P1078" s="297">
        <v>0.9</v>
      </c>
      <c r="Q1078" s="270">
        <v>0.937793060331354</v>
      </c>
      <c r="R1078" s="270">
        <v>0.872154579142403</v>
      </c>
      <c r="S1078" s="270">
        <v>0.936909394107838</v>
      </c>
      <c r="T1078" s="298">
        <v>0.0656384811889502</v>
      </c>
      <c r="U1078" s="269">
        <v>98305</v>
      </c>
      <c r="V1078" s="269">
        <v>82785</v>
      </c>
      <c r="W1078" s="270">
        <v>0.842124001831036</v>
      </c>
      <c r="X1078" s="270">
        <v>0.87308533916849</v>
      </c>
      <c r="Y1078" s="271">
        <v>0.780042350449973</v>
      </c>
      <c r="Z1078" s="271">
        <v>0.902445803224013</v>
      </c>
      <c r="AA1078" s="298">
        <v>0.0930429887185167</v>
      </c>
      <c r="AB1078" s="267">
        <v>24614</v>
      </c>
      <c r="AC1078" s="267">
        <v>21811</v>
      </c>
      <c r="AD1078" s="267">
        <v>24168</v>
      </c>
      <c r="AE1078" s="267">
        <v>21760</v>
      </c>
      <c r="AF1078" s="271">
        <v>0.886121719346713</v>
      </c>
      <c r="AG1078" s="271">
        <v>0.900364117841774</v>
      </c>
      <c r="AH1078" s="298">
        <v>-0.014242398495061</v>
      </c>
    </row>
    <row r="1079" spans="1:34">
      <c r="A1079" s="318" t="s">
        <v>1669</v>
      </c>
      <c r="B1079" s="324" t="s">
        <v>3361</v>
      </c>
      <c r="C1079" s="296" t="s">
        <v>1946</v>
      </c>
      <c r="D1079" s="324" t="s">
        <v>1947</v>
      </c>
      <c r="E1079" s="266">
        <v>3238</v>
      </c>
      <c r="F1079" s="266">
        <v>3015</v>
      </c>
      <c r="G1079" s="266">
        <v>2796</v>
      </c>
      <c r="H1079" s="267">
        <v>3770</v>
      </c>
      <c r="I1079" s="267">
        <v>3209</v>
      </c>
      <c r="J1079" s="267">
        <v>2879</v>
      </c>
      <c r="K1079" s="267">
        <v>3568</v>
      </c>
      <c r="L1079" s="267">
        <v>3393</v>
      </c>
      <c r="M1079" s="267">
        <v>3191</v>
      </c>
      <c r="N1079" s="270">
        <v>0.914628918715528</v>
      </c>
      <c r="O1079" s="269">
        <v>96015</v>
      </c>
      <c r="P1079" s="297">
        <v>0.9</v>
      </c>
      <c r="Q1079" s="270">
        <v>0.93113032736257</v>
      </c>
      <c r="R1079" s="270">
        <v>0.851193633952255</v>
      </c>
      <c r="S1079" s="270">
        <v>0.950952914798206</v>
      </c>
      <c r="T1079" s="298">
        <v>0.0799366934103148</v>
      </c>
      <c r="U1079" s="269">
        <v>104977</v>
      </c>
      <c r="V1079" s="269">
        <v>84544</v>
      </c>
      <c r="W1079" s="270">
        <v>0.805357363994018</v>
      </c>
      <c r="X1079" s="270">
        <v>0.863495985176035</v>
      </c>
      <c r="Y1079" s="271">
        <v>0.763660477453581</v>
      </c>
      <c r="Z1079" s="271">
        <v>0.894338565022421</v>
      </c>
      <c r="AA1079" s="298">
        <v>0.0998355077224536</v>
      </c>
      <c r="AB1079" s="267">
        <v>25147</v>
      </c>
      <c r="AC1079" s="267">
        <v>21764</v>
      </c>
      <c r="AD1079" s="267">
        <v>25291</v>
      </c>
      <c r="AE1079" s="267">
        <v>21005</v>
      </c>
      <c r="AF1079" s="271">
        <v>0.865471030341591</v>
      </c>
      <c r="AG1079" s="271">
        <v>0.830532600529833</v>
      </c>
      <c r="AH1079" s="298">
        <v>0.0349384298117587</v>
      </c>
    </row>
    <row r="1080" spans="1:34">
      <c r="A1080" s="318" t="s">
        <v>1669</v>
      </c>
      <c r="B1080" s="324" t="s">
        <v>3361</v>
      </c>
      <c r="C1080" s="296" t="s">
        <v>1948</v>
      </c>
      <c r="D1080" s="324" t="s">
        <v>1949</v>
      </c>
      <c r="E1080" s="266">
        <v>1936</v>
      </c>
      <c r="F1080" s="266">
        <v>1782</v>
      </c>
      <c r="G1080" s="266">
        <v>1692</v>
      </c>
      <c r="H1080" s="267">
        <v>2020</v>
      </c>
      <c r="I1080" s="267">
        <v>1866</v>
      </c>
      <c r="J1080" s="267">
        <v>1785</v>
      </c>
      <c r="K1080" s="267">
        <v>2095</v>
      </c>
      <c r="L1080" s="267">
        <v>2010</v>
      </c>
      <c r="M1080" s="267">
        <v>1901</v>
      </c>
      <c r="N1080" s="270">
        <v>0.918437906452197</v>
      </c>
      <c r="O1080" s="269">
        <v>55785</v>
      </c>
      <c r="P1080" s="297">
        <v>0.9</v>
      </c>
      <c r="Q1080" s="270">
        <v>0.920454545454545</v>
      </c>
      <c r="R1080" s="270">
        <v>0.923762376237624</v>
      </c>
      <c r="S1080" s="270">
        <v>0.959427207637232</v>
      </c>
      <c r="T1080" s="298">
        <v>-0.00330783078307839</v>
      </c>
      <c r="U1080" s="269">
        <v>60739</v>
      </c>
      <c r="V1080" s="269">
        <v>53257</v>
      </c>
      <c r="W1080" s="270">
        <v>0.876817201468579</v>
      </c>
      <c r="X1080" s="270">
        <v>0.87396694214876</v>
      </c>
      <c r="Y1080" s="271">
        <v>0.883663366336634</v>
      </c>
      <c r="Z1080" s="271">
        <v>0.907398568019093</v>
      </c>
      <c r="AA1080" s="298">
        <v>-0.00969642418787331</v>
      </c>
      <c r="AB1080" s="267">
        <v>14669</v>
      </c>
      <c r="AC1080" s="267">
        <v>12927</v>
      </c>
      <c r="AD1080" s="267">
        <v>14316</v>
      </c>
      <c r="AE1080" s="267">
        <v>12557</v>
      </c>
      <c r="AF1080" s="271">
        <v>0.88124616538278</v>
      </c>
      <c r="AG1080" s="271">
        <v>0.877130483375244</v>
      </c>
      <c r="AH1080" s="298">
        <v>0.00411568200753554</v>
      </c>
    </row>
    <row r="1081" spans="1:34">
      <c r="A1081" s="318" t="s">
        <v>1669</v>
      </c>
      <c r="B1081" s="324" t="s">
        <v>3361</v>
      </c>
      <c r="C1081" s="296" t="s">
        <v>1950</v>
      </c>
      <c r="D1081" s="324" t="s">
        <v>1951</v>
      </c>
      <c r="E1081" s="266">
        <v>2669</v>
      </c>
      <c r="F1081" s="266">
        <v>2528</v>
      </c>
      <c r="G1081" s="266">
        <v>2497</v>
      </c>
      <c r="H1081" s="267">
        <v>2842</v>
      </c>
      <c r="I1081" s="267">
        <v>2648</v>
      </c>
      <c r="J1081" s="267">
        <v>2656</v>
      </c>
      <c r="K1081" s="267">
        <v>2702</v>
      </c>
      <c r="L1081" s="267">
        <v>2571</v>
      </c>
      <c r="M1081" s="267">
        <v>2552</v>
      </c>
      <c r="N1081" s="270">
        <v>0.965166260634431</v>
      </c>
      <c r="O1081" s="269">
        <v>75670</v>
      </c>
      <c r="P1081" s="297">
        <v>0.9</v>
      </c>
      <c r="Q1081" s="270">
        <v>0.947171225177969</v>
      </c>
      <c r="R1081" s="270">
        <v>0.93173821252639</v>
      </c>
      <c r="S1081" s="270">
        <v>0.951517394522576</v>
      </c>
      <c r="T1081" s="298">
        <v>0.0154330126515794</v>
      </c>
      <c r="U1081" s="269">
        <v>78401</v>
      </c>
      <c r="V1081" s="269">
        <v>73998</v>
      </c>
      <c r="W1081" s="270">
        <v>0.94384000204079</v>
      </c>
      <c r="X1081" s="270">
        <v>0.93555638816036</v>
      </c>
      <c r="Y1081" s="271">
        <v>0.934553131597467</v>
      </c>
      <c r="Z1081" s="271">
        <v>0.944485566247224</v>
      </c>
      <c r="AA1081" s="298">
        <v>0.00100325656289313</v>
      </c>
      <c r="AB1081" s="267">
        <v>19242</v>
      </c>
      <c r="AC1081" s="267">
        <v>18220</v>
      </c>
      <c r="AD1081" s="267">
        <v>18941</v>
      </c>
      <c r="AE1081" s="267">
        <v>17964</v>
      </c>
      <c r="AF1081" s="271">
        <v>0.946887017981499</v>
      </c>
      <c r="AG1081" s="271">
        <v>0.948418774087957</v>
      </c>
      <c r="AH1081" s="298">
        <v>-0.00153175610645861</v>
      </c>
    </row>
    <row r="1082" spans="1:34">
      <c r="A1082" s="318" t="s">
        <v>1669</v>
      </c>
      <c r="B1082" s="324" t="s">
        <v>3361</v>
      </c>
      <c r="C1082" s="296" t="s">
        <v>1952</v>
      </c>
      <c r="D1082" s="324" t="s">
        <v>1953</v>
      </c>
      <c r="E1082" s="266">
        <v>3390</v>
      </c>
      <c r="F1082" s="266">
        <v>3225</v>
      </c>
      <c r="G1082" s="266">
        <v>3107</v>
      </c>
      <c r="H1082" s="267">
        <v>3517</v>
      </c>
      <c r="I1082" s="267">
        <v>3250</v>
      </c>
      <c r="J1082" s="267">
        <v>3224</v>
      </c>
      <c r="K1082" s="267">
        <v>3474</v>
      </c>
      <c r="L1082" s="267">
        <v>3339</v>
      </c>
      <c r="M1082" s="267">
        <v>3217</v>
      </c>
      <c r="N1082" s="270">
        <v>0.960249184218333</v>
      </c>
      <c r="O1082" s="269">
        <v>100347</v>
      </c>
      <c r="P1082" s="297">
        <v>0.9</v>
      </c>
      <c r="Q1082" s="270">
        <v>0.951327433628319</v>
      </c>
      <c r="R1082" s="270">
        <v>0.924083025305658</v>
      </c>
      <c r="S1082" s="270">
        <v>0.961139896373057</v>
      </c>
      <c r="T1082" s="298">
        <v>0.0272444083226604</v>
      </c>
      <c r="U1082" s="269">
        <v>104501</v>
      </c>
      <c r="V1082" s="269">
        <v>96726</v>
      </c>
      <c r="W1082" s="270">
        <v>0.925598798097626</v>
      </c>
      <c r="X1082" s="270">
        <v>0.916519174041298</v>
      </c>
      <c r="Y1082" s="271">
        <v>0.916690361103213</v>
      </c>
      <c r="Z1082" s="271">
        <v>0.926021876799079</v>
      </c>
      <c r="AA1082" s="298">
        <v>-0.000171187061915101</v>
      </c>
      <c r="AB1082" s="267">
        <v>24716</v>
      </c>
      <c r="AC1082" s="267">
        <v>22797</v>
      </c>
      <c r="AD1082" s="267">
        <v>25662</v>
      </c>
      <c r="AE1082" s="267">
        <v>23756</v>
      </c>
      <c r="AF1082" s="271">
        <v>0.922357986729244</v>
      </c>
      <c r="AG1082" s="271">
        <v>0.92572675551399</v>
      </c>
      <c r="AH1082" s="298">
        <v>-0.00336876878474535</v>
      </c>
    </row>
    <row r="1083" spans="1:34">
      <c r="A1083" s="318" t="s">
        <v>1669</v>
      </c>
      <c r="B1083" s="324" t="s">
        <v>3361</v>
      </c>
      <c r="C1083" s="296" t="s">
        <v>1954</v>
      </c>
      <c r="D1083" s="324" t="s">
        <v>1955</v>
      </c>
      <c r="E1083" s="266">
        <v>1996</v>
      </c>
      <c r="F1083" s="266">
        <v>1897</v>
      </c>
      <c r="G1083" s="266">
        <v>1763</v>
      </c>
      <c r="H1083" s="267">
        <v>2073</v>
      </c>
      <c r="I1083" s="267">
        <v>1765</v>
      </c>
      <c r="J1083" s="267">
        <v>1663</v>
      </c>
      <c r="K1083" s="267">
        <v>1931</v>
      </c>
      <c r="L1083" s="267">
        <v>1717</v>
      </c>
      <c r="M1083" s="267">
        <v>1760</v>
      </c>
      <c r="N1083" s="270">
        <v>0.943168036077279</v>
      </c>
      <c r="O1083" s="269">
        <v>55214</v>
      </c>
      <c r="P1083" s="297">
        <v>0.9</v>
      </c>
      <c r="Q1083" s="270">
        <v>0.950400801603206</v>
      </c>
      <c r="R1083" s="270">
        <v>0.851423058369513</v>
      </c>
      <c r="S1083" s="270">
        <v>0.889176592439151</v>
      </c>
      <c r="T1083" s="298">
        <v>0.0989777432336936</v>
      </c>
      <c r="U1083" s="269">
        <v>58541</v>
      </c>
      <c r="V1083" s="269">
        <v>52195</v>
      </c>
      <c r="W1083" s="270">
        <v>0.891597342033788</v>
      </c>
      <c r="X1083" s="270">
        <v>0.883266533066132</v>
      </c>
      <c r="Y1083" s="271">
        <v>0.802219006271105</v>
      </c>
      <c r="Z1083" s="271">
        <v>0.911444847229415</v>
      </c>
      <c r="AA1083" s="298">
        <v>0.0810475267950276</v>
      </c>
      <c r="AB1083" s="267">
        <v>14428</v>
      </c>
      <c r="AC1083" s="267">
        <v>12793</v>
      </c>
      <c r="AD1083" s="267">
        <v>13756</v>
      </c>
      <c r="AE1083" s="267">
        <v>12252</v>
      </c>
      <c r="AF1083" s="271">
        <v>0.886678680343776</v>
      </c>
      <c r="AG1083" s="271">
        <v>0.890665891247456</v>
      </c>
      <c r="AH1083" s="298">
        <v>-0.00398721090367971</v>
      </c>
    </row>
    <row r="1084" spans="1:34">
      <c r="A1084" s="318" t="s">
        <v>1669</v>
      </c>
      <c r="B1084" s="324" t="s">
        <v>3361</v>
      </c>
      <c r="C1084" s="296" t="s">
        <v>1956</v>
      </c>
      <c r="D1084" s="324" t="s">
        <v>1957</v>
      </c>
      <c r="E1084" s="266">
        <v>2048</v>
      </c>
      <c r="F1084" s="266">
        <v>1925</v>
      </c>
      <c r="G1084" s="266">
        <v>1858</v>
      </c>
      <c r="H1084" s="267">
        <v>2260</v>
      </c>
      <c r="I1084" s="267">
        <v>2119</v>
      </c>
      <c r="J1084" s="267">
        <v>2070</v>
      </c>
      <c r="K1084" s="267">
        <v>2176</v>
      </c>
      <c r="L1084" s="267">
        <v>2073</v>
      </c>
      <c r="M1084" s="267">
        <v>1991</v>
      </c>
      <c r="N1084" s="270">
        <v>0.949123649062412</v>
      </c>
      <c r="O1084" s="269">
        <v>57347</v>
      </c>
      <c r="P1084" s="297">
        <v>0.9</v>
      </c>
      <c r="Q1084" s="270">
        <v>0.93994140625</v>
      </c>
      <c r="R1084" s="270">
        <v>0.937610619469027</v>
      </c>
      <c r="S1084" s="270">
        <v>0.952665441176471</v>
      </c>
      <c r="T1084" s="298">
        <v>0.00233078678097343</v>
      </c>
      <c r="U1084" s="269">
        <v>60421</v>
      </c>
      <c r="V1084" s="269">
        <v>55430</v>
      </c>
      <c r="W1084" s="270">
        <v>0.917396269508946</v>
      </c>
      <c r="X1084" s="270">
        <v>0.9072265625</v>
      </c>
      <c r="Y1084" s="271">
        <v>0.915929203539823</v>
      </c>
      <c r="Z1084" s="271">
        <v>0.914981617647059</v>
      </c>
      <c r="AA1084" s="298">
        <v>-0.00870264103982299</v>
      </c>
      <c r="AB1084" s="267">
        <v>15145</v>
      </c>
      <c r="AC1084" s="267">
        <v>13854</v>
      </c>
      <c r="AD1084" s="267">
        <v>14717</v>
      </c>
      <c r="AE1084" s="267">
        <v>13540</v>
      </c>
      <c r="AF1084" s="271">
        <v>0.914757345658633</v>
      </c>
      <c r="AG1084" s="271">
        <v>0.920024461507101</v>
      </c>
      <c r="AH1084" s="298">
        <v>-0.0052671158484674</v>
      </c>
    </row>
    <row r="1085" spans="1:34">
      <c r="A1085" s="318" t="s">
        <v>1669</v>
      </c>
      <c r="B1085" s="324" t="s">
        <v>3361</v>
      </c>
      <c r="C1085" s="296" t="s">
        <v>1958</v>
      </c>
      <c r="D1085" s="324" t="s">
        <v>1959</v>
      </c>
      <c r="E1085" s="266">
        <v>3599</v>
      </c>
      <c r="F1085" s="266">
        <v>3478</v>
      </c>
      <c r="G1085" s="266">
        <v>3266</v>
      </c>
      <c r="H1085" s="267">
        <v>3948</v>
      </c>
      <c r="I1085" s="267">
        <v>3643</v>
      </c>
      <c r="J1085" s="267">
        <v>3590</v>
      </c>
      <c r="K1085" s="267">
        <v>3774</v>
      </c>
      <c r="L1085" s="267">
        <v>3574</v>
      </c>
      <c r="M1085" s="267">
        <v>3488</v>
      </c>
      <c r="N1085" s="270">
        <v>0.958155580133776</v>
      </c>
      <c r="O1085" s="269">
        <v>109155</v>
      </c>
      <c r="P1085" s="297">
        <v>0.9</v>
      </c>
      <c r="Q1085" s="270">
        <v>0.966379549874965</v>
      </c>
      <c r="R1085" s="270">
        <v>0.92274569402229</v>
      </c>
      <c r="S1085" s="270">
        <v>0.947005829358771</v>
      </c>
      <c r="T1085" s="298">
        <v>0.0436338558526754</v>
      </c>
      <c r="U1085" s="269">
        <v>113922</v>
      </c>
      <c r="V1085" s="269">
        <v>106879</v>
      </c>
      <c r="W1085" s="270">
        <v>0.93817699829708</v>
      </c>
      <c r="X1085" s="270">
        <v>0.907474298416227</v>
      </c>
      <c r="Y1085" s="271">
        <v>0.909321175278622</v>
      </c>
      <c r="Z1085" s="271">
        <v>0.924218335983042</v>
      </c>
      <c r="AA1085" s="298">
        <v>-0.00184687686239537</v>
      </c>
      <c r="AB1085" s="267">
        <v>26644</v>
      </c>
      <c r="AC1085" s="267">
        <v>24957</v>
      </c>
      <c r="AD1085" s="267">
        <v>27048</v>
      </c>
      <c r="AE1085" s="267">
        <v>25479</v>
      </c>
      <c r="AF1085" s="271">
        <v>0.93668368112896</v>
      </c>
      <c r="AG1085" s="271">
        <v>0.941992014196983</v>
      </c>
      <c r="AH1085" s="298">
        <v>-0.00530833306802359</v>
      </c>
    </row>
    <row r="1086" spans="1:34">
      <c r="A1086" s="318" t="s">
        <v>1669</v>
      </c>
      <c r="B1086" s="324" t="s">
        <v>3361</v>
      </c>
      <c r="C1086" s="296" t="s">
        <v>1960</v>
      </c>
      <c r="D1086" s="324" t="s">
        <v>1961</v>
      </c>
      <c r="E1086" s="266">
        <v>2654</v>
      </c>
      <c r="F1086" s="266">
        <v>2556</v>
      </c>
      <c r="G1086" s="266">
        <v>2454</v>
      </c>
      <c r="H1086" s="267">
        <v>2978</v>
      </c>
      <c r="I1086" s="267">
        <v>2790</v>
      </c>
      <c r="J1086" s="267">
        <v>2737</v>
      </c>
      <c r="K1086" s="267">
        <v>2719</v>
      </c>
      <c r="L1086" s="267">
        <v>2582</v>
      </c>
      <c r="M1086" s="267">
        <v>2565</v>
      </c>
      <c r="N1086" s="270">
        <v>0.965242459338335</v>
      </c>
      <c r="O1086" s="269">
        <v>76675</v>
      </c>
      <c r="P1086" s="297">
        <v>0.9</v>
      </c>
      <c r="Q1086" s="270">
        <v>0.963074604370761</v>
      </c>
      <c r="R1086" s="270">
        <v>0.936870382807253</v>
      </c>
      <c r="S1086" s="270">
        <v>0.949613828613461</v>
      </c>
      <c r="T1086" s="298">
        <v>0.0262042215635079</v>
      </c>
      <c r="U1086" s="269">
        <v>79436</v>
      </c>
      <c r="V1086" s="269">
        <v>73305</v>
      </c>
      <c r="W1086" s="270">
        <v>0.92281836950501</v>
      </c>
      <c r="X1086" s="270">
        <v>0.924642049736247</v>
      </c>
      <c r="Y1086" s="271">
        <v>0.919073203492277</v>
      </c>
      <c r="Z1086" s="271">
        <v>0.943361529974255</v>
      </c>
      <c r="AA1086" s="298">
        <v>0.00556884624397047</v>
      </c>
      <c r="AB1086" s="267">
        <v>19650</v>
      </c>
      <c r="AC1086" s="267">
        <v>18315</v>
      </c>
      <c r="AD1086" s="267">
        <v>19459</v>
      </c>
      <c r="AE1086" s="267">
        <v>18116</v>
      </c>
      <c r="AF1086" s="271">
        <v>0.93206106870229</v>
      </c>
      <c r="AG1086" s="271">
        <v>0.930983092656354</v>
      </c>
      <c r="AH1086" s="298">
        <v>0.00107797604593574</v>
      </c>
    </row>
    <row r="1087" spans="1:34">
      <c r="A1087" s="318" t="s">
        <v>1669</v>
      </c>
      <c r="B1087" s="324" t="s">
        <v>3361</v>
      </c>
      <c r="C1087" s="296" t="s">
        <v>1962</v>
      </c>
      <c r="D1087" s="324" t="s">
        <v>1963</v>
      </c>
      <c r="E1087" s="266">
        <v>1742</v>
      </c>
      <c r="F1087" s="266">
        <v>1677</v>
      </c>
      <c r="G1087" s="266">
        <v>1591</v>
      </c>
      <c r="H1087" s="267">
        <v>1801</v>
      </c>
      <c r="I1087" s="267">
        <v>1605</v>
      </c>
      <c r="J1087" s="267">
        <v>1665</v>
      </c>
      <c r="K1087" s="267">
        <v>1680</v>
      </c>
      <c r="L1087" s="267">
        <v>1611</v>
      </c>
      <c r="M1087" s="267">
        <v>1530</v>
      </c>
      <c r="N1087" s="270">
        <v>0.948755373387984</v>
      </c>
      <c r="O1087" s="269">
        <v>47452</v>
      </c>
      <c r="P1087" s="297">
        <v>0.9</v>
      </c>
      <c r="Q1087" s="270">
        <v>0.962686567164179</v>
      </c>
      <c r="R1087" s="270">
        <v>0.89117157134925</v>
      </c>
      <c r="S1087" s="270">
        <v>0.958928571428571</v>
      </c>
      <c r="T1087" s="298">
        <v>0.0715149958149287</v>
      </c>
      <c r="U1087" s="269">
        <v>50015</v>
      </c>
      <c r="V1087" s="269">
        <v>46158</v>
      </c>
      <c r="W1087" s="270">
        <v>0.922883135059482</v>
      </c>
      <c r="X1087" s="270">
        <v>0.913318025258324</v>
      </c>
      <c r="Y1087" s="271">
        <v>0.924486396446419</v>
      </c>
      <c r="Z1087" s="271">
        <v>0.910714285714286</v>
      </c>
      <c r="AA1087" s="298">
        <v>-0.0111683711880949</v>
      </c>
      <c r="AB1087" s="267">
        <v>12373</v>
      </c>
      <c r="AC1087" s="267">
        <v>11376</v>
      </c>
      <c r="AD1087" s="267">
        <v>11863</v>
      </c>
      <c r="AE1087" s="267">
        <v>10977</v>
      </c>
      <c r="AF1087" s="271">
        <v>0.919421320617474</v>
      </c>
      <c r="AG1087" s="271">
        <v>0.925314001517323</v>
      </c>
      <c r="AH1087" s="298">
        <v>-0.00589268089984929</v>
      </c>
    </row>
    <row r="1088" spans="1:34">
      <c r="A1088" s="318" t="s">
        <v>1669</v>
      </c>
      <c r="B1088" s="324" t="s">
        <v>3361</v>
      </c>
      <c r="C1088" s="296" t="s">
        <v>1964</v>
      </c>
      <c r="D1088" s="324" t="s">
        <v>1965</v>
      </c>
      <c r="E1088" s="266">
        <v>3319</v>
      </c>
      <c r="F1088" s="266">
        <v>3190</v>
      </c>
      <c r="G1088" s="266">
        <v>3077</v>
      </c>
      <c r="H1088" s="267">
        <v>3232</v>
      </c>
      <c r="I1088" s="267">
        <v>3055</v>
      </c>
      <c r="J1088" s="267">
        <v>2990</v>
      </c>
      <c r="K1088" s="267">
        <v>3330</v>
      </c>
      <c r="L1088" s="267">
        <v>3179</v>
      </c>
      <c r="M1088" s="267">
        <v>3112</v>
      </c>
      <c r="N1088" s="270">
        <v>0.972138593712302</v>
      </c>
      <c r="O1088" s="269">
        <v>92673</v>
      </c>
      <c r="P1088" s="297">
        <v>0.9</v>
      </c>
      <c r="Q1088" s="270">
        <v>0.961132871346791</v>
      </c>
      <c r="R1088" s="270">
        <v>0.945235148514851</v>
      </c>
      <c r="S1088" s="270">
        <v>0.954654654654655</v>
      </c>
      <c r="T1088" s="298">
        <v>0.0158977228319397</v>
      </c>
      <c r="U1088" s="269">
        <v>95329</v>
      </c>
      <c r="V1088" s="269">
        <v>88189</v>
      </c>
      <c r="W1088" s="270">
        <v>0.925101490627196</v>
      </c>
      <c r="X1088" s="270">
        <v>0.927086471828864</v>
      </c>
      <c r="Y1088" s="271">
        <v>0.925123762376238</v>
      </c>
      <c r="Z1088" s="271">
        <v>0.934534534534534</v>
      </c>
      <c r="AA1088" s="298">
        <v>0.00196270945262655</v>
      </c>
      <c r="AB1088" s="267">
        <v>24700</v>
      </c>
      <c r="AC1088" s="267">
        <v>23011</v>
      </c>
      <c r="AD1088" s="267">
        <v>22692</v>
      </c>
      <c r="AE1088" s="267">
        <v>21029</v>
      </c>
      <c r="AF1088" s="271">
        <v>0.931619433198381</v>
      </c>
      <c r="AG1088" s="271">
        <v>0.926714260532346</v>
      </c>
      <c r="AH1088" s="298">
        <v>0.00490517266603441</v>
      </c>
    </row>
    <row r="1089" spans="1:34">
      <c r="A1089" s="318" t="s">
        <v>1669</v>
      </c>
      <c r="B1089" s="324" t="s">
        <v>3360</v>
      </c>
      <c r="C1089" s="296" t="s">
        <v>1966</v>
      </c>
      <c r="D1089" s="324" t="s">
        <v>1967</v>
      </c>
      <c r="E1089" s="266">
        <v>5668</v>
      </c>
      <c r="F1089" s="266">
        <v>5235</v>
      </c>
      <c r="G1089" s="266">
        <v>5045</v>
      </c>
      <c r="H1089" s="267">
        <v>5815</v>
      </c>
      <c r="I1089" s="267">
        <v>5107</v>
      </c>
      <c r="J1089" s="267">
        <v>5004</v>
      </c>
      <c r="K1089" s="267">
        <v>6620</v>
      </c>
      <c r="L1089" s="267">
        <v>6196</v>
      </c>
      <c r="M1089" s="267">
        <v>6081</v>
      </c>
      <c r="N1089" s="270">
        <v>0.89902380072761</v>
      </c>
      <c r="O1089" s="269">
        <v>143575</v>
      </c>
      <c r="P1089" s="297">
        <v>0.9</v>
      </c>
      <c r="Q1089" s="270">
        <v>0.923606210303458</v>
      </c>
      <c r="R1089" s="270">
        <v>0.878245915735168</v>
      </c>
      <c r="S1089" s="270">
        <v>0.93595166163142</v>
      </c>
      <c r="T1089" s="298">
        <v>0.0453602945682904</v>
      </c>
      <c r="U1089" s="269">
        <v>159701</v>
      </c>
      <c r="V1089" s="269">
        <v>141261</v>
      </c>
      <c r="W1089" s="270">
        <v>0.884534223329848</v>
      </c>
      <c r="X1089" s="270">
        <v>0.890084685956246</v>
      </c>
      <c r="Y1089" s="271">
        <v>0.860533104041273</v>
      </c>
      <c r="Z1089" s="271">
        <v>0.918580060422961</v>
      </c>
      <c r="AA1089" s="298">
        <v>0.029551581914973</v>
      </c>
      <c r="AB1089" s="267">
        <v>40471</v>
      </c>
      <c r="AC1089" s="267">
        <v>36494</v>
      </c>
      <c r="AD1089" s="267">
        <v>38714</v>
      </c>
      <c r="AE1089" s="267">
        <v>34831</v>
      </c>
      <c r="AF1089" s="271">
        <v>0.901732104469867</v>
      </c>
      <c r="AG1089" s="271">
        <v>0.899700366792375</v>
      </c>
      <c r="AH1089" s="298">
        <v>0.00203173767749243</v>
      </c>
    </row>
    <row r="1090" spans="1:34">
      <c r="A1090" s="318" t="s">
        <v>1669</v>
      </c>
      <c r="B1090" s="324" t="s">
        <v>3360</v>
      </c>
      <c r="C1090" s="296" t="s">
        <v>1968</v>
      </c>
      <c r="D1090" s="324" t="s">
        <v>1969</v>
      </c>
      <c r="E1090" s="266">
        <v>4328</v>
      </c>
      <c r="F1090" s="266">
        <v>4173</v>
      </c>
      <c r="G1090" s="266">
        <v>4026</v>
      </c>
      <c r="H1090" s="267">
        <v>4548</v>
      </c>
      <c r="I1090" s="267">
        <v>4305</v>
      </c>
      <c r="J1090" s="267">
        <v>4099</v>
      </c>
      <c r="K1090" s="267">
        <v>5028</v>
      </c>
      <c r="L1090" s="267">
        <v>4734</v>
      </c>
      <c r="M1090" s="267">
        <v>4620</v>
      </c>
      <c r="N1090" s="270">
        <v>0.969450558245628</v>
      </c>
      <c r="O1090" s="269">
        <v>121128</v>
      </c>
      <c r="P1090" s="297">
        <v>0.9</v>
      </c>
      <c r="Q1090" s="270">
        <v>0.964186691312384</v>
      </c>
      <c r="R1090" s="270">
        <v>0.946569920844327</v>
      </c>
      <c r="S1090" s="270">
        <v>0.941527446300716</v>
      </c>
      <c r="T1090" s="298">
        <v>0.0176167704680572</v>
      </c>
      <c r="U1090" s="269">
        <v>124945</v>
      </c>
      <c r="V1090" s="269">
        <v>115596</v>
      </c>
      <c r="W1090" s="270">
        <v>0.925175077033895</v>
      </c>
      <c r="X1090" s="270">
        <v>0.930221811460259</v>
      </c>
      <c r="Y1090" s="271">
        <v>0.90127528583993</v>
      </c>
      <c r="Z1090" s="271">
        <v>0.918854415274463</v>
      </c>
      <c r="AA1090" s="298">
        <v>0.0289465256203291</v>
      </c>
      <c r="AB1090" s="267">
        <v>31387</v>
      </c>
      <c r="AC1090" s="267">
        <v>29029</v>
      </c>
      <c r="AD1090" s="267">
        <v>30017</v>
      </c>
      <c r="AE1090" s="267">
        <v>27669</v>
      </c>
      <c r="AF1090" s="271">
        <v>0.924873355210756</v>
      </c>
      <c r="AG1090" s="271">
        <v>0.921777659326382</v>
      </c>
      <c r="AH1090" s="298">
        <v>0.00309569588437442</v>
      </c>
    </row>
    <row r="1091" spans="1:34">
      <c r="A1091" s="318" t="s">
        <v>1669</v>
      </c>
      <c r="B1091" s="324" t="s">
        <v>3360</v>
      </c>
      <c r="C1091" s="296" t="s">
        <v>1970</v>
      </c>
      <c r="D1091" s="324" t="s">
        <v>1971</v>
      </c>
      <c r="E1091" s="266">
        <v>2540</v>
      </c>
      <c r="F1091" s="266">
        <v>2499</v>
      </c>
      <c r="G1091" s="266">
        <v>2266</v>
      </c>
      <c r="H1091" s="267">
        <v>2627</v>
      </c>
      <c r="I1091" s="267">
        <v>2587</v>
      </c>
      <c r="J1091" s="267">
        <v>2339</v>
      </c>
      <c r="K1091" s="267">
        <v>2857</v>
      </c>
      <c r="L1091" s="267">
        <v>2781</v>
      </c>
      <c r="M1091" s="267">
        <v>2627</v>
      </c>
      <c r="N1091" s="270">
        <v>0.96977886977887</v>
      </c>
      <c r="O1091" s="269">
        <v>71046</v>
      </c>
      <c r="P1091" s="297">
        <v>0.9</v>
      </c>
      <c r="Q1091" s="270">
        <v>0.983858267716535</v>
      </c>
      <c r="R1091" s="270">
        <v>0.984773505900266</v>
      </c>
      <c r="S1091" s="270">
        <v>0.973398669933497</v>
      </c>
      <c r="T1091" s="298">
        <v>-0.000915238183731071</v>
      </c>
      <c r="U1091" s="269">
        <v>73260</v>
      </c>
      <c r="V1091" s="269">
        <v>67021</v>
      </c>
      <c r="W1091" s="270">
        <v>0.914837564837565</v>
      </c>
      <c r="X1091" s="270">
        <v>0.892125984251969</v>
      </c>
      <c r="Y1091" s="271">
        <v>0.890369242481919</v>
      </c>
      <c r="Z1091" s="271">
        <v>0.91949597479874</v>
      </c>
      <c r="AA1091" s="298">
        <v>0.00175674177005003</v>
      </c>
      <c r="AB1091" s="267">
        <v>18131</v>
      </c>
      <c r="AC1091" s="267">
        <v>16590</v>
      </c>
      <c r="AD1091" s="267">
        <v>17912</v>
      </c>
      <c r="AE1091" s="267">
        <v>16364</v>
      </c>
      <c r="AF1091" s="271">
        <v>0.915007445811042</v>
      </c>
      <c r="AG1091" s="271">
        <v>0.913577489950871</v>
      </c>
      <c r="AH1091" s="298">
        <v>0.00142995586017092</v>
      </c>
    </row>
    <row r="1092" spans="1:34">
      <c r="A1092" s="318" t="s">
        <v>1972</v>
      </c>
      <c r="B1092" s="324" t="s">
        <v>3363</v>
      </c>
      <c r="C1092" s="296" t="s">
        <v>1974</v>
      </c>
      <c r="D1092" s="324" t="s">
        <v>1975</v>
      </c>
      <c r="E1092" s="266">
        <v>1694</v>
      </c>
      <c r="F1092" s="266">
        <v>1663</v>
      </c>
      <c r="G1092" s="266">
        <v>1567</v>
      </c>
      <c r="H1092" s="267">
        <v>1725</v>
      </c>
      <c r="I1092" s="267">
        <v>1682</v>
      </c>
      <c r="J1092" s="267">
        <v>1596</v>
      </c>
      <c r="K1092" s="267">
        <v>1596</v>
      </c>
      <c r="L1092" s="267">
        <v>1577</v>
      </c>
      <c r="M1092" s="267">
        <v>1489</v>
      </c>
      <c r="N1092" s="270">
        <v>0.984227003529482</v>
      </c>
      <c r="O1092" s="269">
        <v>49358</v>
      </c>
      <c r="P1092" s="297">
        <v>0.9</v>
      </c>
      <c r="Q1092" s="270">
        <v>0.981700118063754</v>
      </c>
      <c r="R1092" s="270">
        <v>0.975072463768116</v>
      </c>
      <c r="S1092" s="270">
        <v>0.988095238095238</v>
      </c>
      <c r="T1092" s="298">
        <v>0.0066276542956385</v>
      </c>
      <c r="U1092" s="269">
        <v>50149</v>
      </c>
      <c r="V1092" s="269">
        <v>47068</v>
      </c>
      <c r="W1092" s="270">
        <v>0.938563082015594</v>
      </c>
      <c r="X1092" s="270">
        <v>0.925029515938607</v>
      </c>
      <c r="Y1092" s="271">
        <v>0.925217391304348</v>
      </c>
      <c r="Z1092" s="271">
        <v>0.932957393483709</v>
      </c>
      <c r="AA1092" s="298">
        <v>-0.000187875365741053</v>
      </c>
      <c r="AB1092" s="267">
        <v>12234</v>
      </c>
      <c r="AC1092" s="267">
        <v>11446</v>
      </c>
      <c r="AD1092" s="267">
        <v>11858</v>
      </c>
      <c r="AE1092" s="267">
        <v>11090</v>
      </c>
      <c r="AF1092" s="271">
        <v>0.935589341180317</v>
      </c>
      <c r="AG1092" s="271">
        <v>0.93523359757126</v>
      </c>
      <c r="AH1092" s="298">
        <v>0.000355743609057213</v>
      </c>
    </row>
    <row r="1093" spans="1:34">
      <c r="A1093" s="318" t="s">
        <v>1972</v>
      </c>
      <c r="B1093" s="324" t="s">
        <v>3363</v>
      </c>
      <c r="C1093" s="296" t="s">
        <v>1976</v>
      </c>
      <c r="D1093" s="324" t="s">
        <v>1977</v>
      </c>
      <c r="E1093" s="266">
        <v>2609</v>
      </c>
      <c r="F1093" s="266">
        <v>2564</v>
      </c>
      <c r="G1093" s="266">
        <v>2424</v>
      </c>
      <c r="H1093" s="267">
        <v>2612</v>
      </c>
      <c r="I1093" s="267">
        <v>2565</v>
      </c>
      <c r="J1093" s="267">
        <v>2441</v>
      </c>
      <c r="K1093" s="267">
        <v>2589</v>
      </c>
      <c r="L1093" s="267">
        <v>2557</v>
      </c>
      <c r="M1093" s="267">
        <v>2440</v>
      </c>
      <c r="N1093" s="270">
        <v>0.978719457253405</v>
      </c>
      <c r="O1093" s="269">
        <v>73862</v>
      </c>
      <c r="P1093" s="297">
        <v>0.9</v>
      </c>
      <c r="Q1093" s="270">
        <v>0.982752012265236</v>
      </c>
      <c r="R1093" s="270">
        <v>0.982006125574273</v>
      </c>
      <c r="S1093" s="270">
        <v>0.987640015449981</v>
      </c>
      <c r="T1093" s="298">
        <v>0.000745886690963093</v>
      </c>
      <c r="U1093" s="269">
        <v>75468</v>
      </c>
      <c r="V1093" s="269">
        <v>68305</v>
      </c>
      <c r="W1093" s="270">
        <v>0.90508559919436</v>
      </c>
      <c r="X1093" s="270">
        <v>0.929091605979302</v>
      </c>
      <c r="Y1093" s="271">
        <v>0.934532924961715</v>
      </c>
      <c r="Z1093" s="271">
        <v>0.942448821938973</v>
      </c>
      <c r="AA1093" s="298">
        <v>-0.00544131898241274</v>
      </c>
      <c r="AB1093" s="267">
        <v>19032</v>
      </c>
      <c r="AC1093" s="267">
        <v>17503</v>
      </c>
      <c r="AD1093" s="267">
        <v>17904</v>
      </c>
      <c r="AE1093" s="267">
        <v>16063</v>
      </c>
      <c r="AF1093" s="271">
        <v>0.919661622530475</v>
      </c>
      <c r="AG1093" s="271">
        <v>0.89717381590706</v>
      </c>
      <c r="AH1093" s="298">
        <v>0.0224878066234151</v>
      </c>
    </row>
    <row r="1094" spans="1:34">
      <c r="A1094" s="318" t="s">
        <v>1972</v>
      </c>
      <c r="B1094" s="324" t="s">
        <v>3363</v>
      </c>
      <c r="C1094" s="296" t="s">
        <v>1978</v>
      </c>
      <c r="D1094" s="324" t="s">
        <v>1979</v>
      </c>
      <c r="E1094" s="266">
        <v>2599</v>
      </c>
      <c r="F1094" s="266">
        <v>2506</v>
      </c>
      <c r="G1094" s="266">
        <v>2470</v>
      </c>
      <c r="H1094" s="267">
        <v>2683</v>
      </c>
      <c r="I1094" s="267">
        <v>2571</v>
      </c>
      <c r="J1094" s="267">
        <v>2502</v>
      </c>
      <c r="K1094" s="267">
        <v>2314</v>
      </c>
      <c r="L1094" s="267">
        <v>2267</v>
      </c>
      <c r="M1094" s="267">
        <v>2239</v>
      </c>
      <c r="N1094" s="270">
        <v>0.962216378032062</v>
      </c>
      <c r="O1094" s="269">
        <v>68785</v>
      </c>
      <c r="P1094" s="297">
        <v>0.9</v>
      </c>
      <c r="Q1094" s="270">
        <v>0.964217006540977</v>
      </c>
      <c r="R1094" s="270">
        <v>0.958255683935893</v>
      </c>
      <c r="S1094" s="270">
        <v>0.979688850475367</v>
      </c>
      <c r="T1094" s="298">
        <v>0.00596132260508464</v>
      </c>
      <c r="U1094" s="269">
        <v>71486</v>
      </c>
      <c r="V1094" s="269">
        <v>67895</v>
      </c>
      <c r="W1094" s="270">
        <v>0.949766387824189</v>
      </c>
      <c r="X1094" s="270">
        <v>0.950365525202001</v>
      </c>
      <c r="Y1094" s="271">
        <v>0.932538203503541</v>
      </c>
      <c r="Z1094" s="271">
        <v>0.967588591184097</v>
      </c>
      <c r="AA1094" s="298">
        <v>0.01782732169846</v>
      </c>
      <c r="AB1094" s="267">
        <v>17987</v>
      </c>
      <c r="AC1094" s="267">
        <v>17149</v>
      </c>
      <c r="AD1094" s="267">
        <v>16977</v>
      </c>
      <c r="AE1094" s="267">
        <v>16206</v>
      </c>
      <c r="AF1094" s="271">
        <v>0.953410796686496</v>
      </c>
      <c r="AG1094" s="271">
        <v>0.954585615833186</v>
      </c>
      <c r="AH1094" s="298">
        <v>-0.00117481914669038</v>
      </c>
    </row>
    <row r="1095" spans="1:34">
      <c r="A1095" s="318" t="s">
        <v>1972</v>
      </c>
      <c r="B1095" s="324" t="s">
        <v>3363</v>
      </c>
      <c r="C1095" s="296" t="s">
        <v>1980</v>
      </c>
      <c r="D1095" s="324" t="s">
        <v>1981</v>
      </c>
      <c r="E1095" s="266">
        <v>3350</v>
      </c>
      <c r="F1095" s="266">
        <v>3235</v>
      </c>
      <c r="G1095" s="266">
        <v>3111</v>
      </c>
      <c r="H1095" s="267">
        <v>3211</v>
      </c>
      <c r="I1095" s="267">
        <v>3106</v>
      </c>
      <c r="J1095" s="267">
        <v>2895</v>
      </c>
      <c r="K1095" s="267">
        <v>2944</v>
      </c>
      <c r="L1095" s="267">
        <v>2863</v>
      </c>
      <c r="M1095" s="267">
        <v>2791</v>
      </c>
      <c r="N1095" s="270">
        <v>0.962086548749118</v>
      </c>
      <c r="O1095" s="269">
        <v>84527</v>
      </c>
      <c r="P1095" s="297">
        <v>0.9</v>
      </c>
      <c r="Q1095" s="270">
        <v>0.965671641791045</v>
      </c>
      <c r="R1095" s="270">
        <v>0.967299906571162</v>
      </c>
      <c r="S1095" s="270">
        <v>0.972486413043478</v>
      </c>
      <c r="T1095" s="298">
        <v>-0.00162826478011679</v>
      </c>
      <c r="U1095" s="269">
        <v>87858</v>
      </c>
      <c r="V1095" s="269">
        <v>81825</v>
      </c>
      <c r="W1095" s="270">
        <v>0.9313323772451</v>
      </c>
      <c r="X1095" s="270">
        <v>0.92865671641791</v>
      </c>
      <c r="Y1095" s="271">
        <v>0.901588290252258</v>
      </c>
      <c r="Z1095" s="271">
        <v>0.948029891304348</v>
      </c>
      <c r="AA1095" s="298">
        <v>0.0270684261656526</v>
      </c>
      <c r="AB1095" s="267">
        <v>22711</v>
      </c>
      <c r="AC1095" s="267">
        <v>21031</v>
      </c>
      <c r="AD1095" s="267">
        <v>21157</v>
      </c>
      <c r="AE1095" s="267">
        <v>19812</v>
      </c>
      <c r="AF1095" s="271">
        <v>0.926027035357316</v>
      </c>
      <c r="AG1095" s="271">
        <v>0.936427659876164</v>
      </c>
      <c r="AH1095" s="298">
        <v>-0.0104006245188482</v>
      </c>
    </row>
    <row r="1096" spans="1:34">
      <c r="A1096" s="318" t="s">
        <v>1972</v>
      </c>
      <c r="B1096" s="324" t="s">
        <v>3363</v>
      </c>
      <c r="C1096" s="296" t="s">
        <v>1982</v>
      </c>
      <c r="D1096" s="324" t="s">
        <v>1983</v>
      </c>
      <c r="E1096" s="266">
        <v>3451</v>
      </c>
      <c r="F1096" s="266">
        <v>3377</v>
      </c>
      <c r="G1096" s="266">
        <v>3092</v>
      </c>
      <c r="H1096" s="267">
        <v>3384</v>
      </c>
      <c r="I1096" s="267">
        <v>3302</v>
      </c>
      <c r="J1096" s="267">
        <v>2892</v>
      </c>
      <c r="K1096" s="267">
        <v>3106</v>
      </c>
      <c r="L1096" s="267">
        <v>3043</v>
      </c>
      <c r="M1096" s="267">
        <v>2897</v>
      </c>
      <c r="N1096" s="270">
        <v>0.976414900607853</v>
      </c>
      <c r="O1096" s="269">
        <v>95095</v>
      </c>
      <c r="P1096" s="297">
        <v>0.9</v>
      </c>
      <c r="Q1096" s="270">
        <v>0.978556940017386</v>
      </c>
      <c r="R1096" s="270">
        <v>0.975768321513002</v>
      </c>
      <c r="S1096" s="270">
        <v>0.979716677398583</v>
      </c>
      <c r="T1096" s="298">
        <v>0.00278861850438383</v>
      </c>
      <c r="U1096" s="269">
        <v>97392</v>
      </c>
      <c r="V1096" s="269">
        <v>89159</v>
      </c>
      <c r="W1096" s="270">
        <v>0.915465335961886</v>
      </c>
      <c r="X1096" s="270">
        <v>0.895972181976239</v>
      </c>
      <c r="Y1096" s="271">
        <v>0.854609929078014</v>
      </c>
      <c r="Z1096" s="271">
        <v>0.932710882163554</v>
      </c>
      <c r="AA1096" s="298">
        <v>0.0413622528982246</v>
      </c>
      <c r="AB1096" s="267">
        <v>23973</v>
      </c>
      <c r="AC1096" s="267">
        <v>21885</v>
      </c>
      <c r="AD1096" s="267">
        <v>22516</v>
      </c>
      <c r="AE1096" s="267">
        <v>20839</v>
      </c>
      <c r="AF1096" s="271">
        <v>0.912902014766612</v>
      </c>
      <c r="AG1096" s="271">
        <v>0.925519630484988</v>
      </c>
      <c r="AH1096" s="298">
        <v>-0.0126176157183759</v>
      </c>
    </row>
    <row r="1097" spans="1:34">
      <c r="A1097" s="318" t="s">
        <v>1972</v>
      </c>
      <c r="B1097" s="324" t="s">
        <v>3363</v>
      </c>
      <c r="C1097" s="296" t="s">
        <v>1984</v>
      </c>
      <c r="D1097" s="324" t="s">
        <v>1985</v>
      </c>
      <c r="E1097" s="266">
        <v>1329</v>
      </c>
      <c r="F1097" s="266">
        <v>1234</v>
      </c>
      <c r="G1097" s="266">
        <v>1209</v>
      </c>
      <c r="H1097" s="267">
        <v>1350</v>
      </c>
      <c r="I1097" s="267">
        <v>1316</v>
      </c>
      <c r="J1097" s="267">
        <v>1227</v>
      </c>
      <c r="K1097" s="267">
        <v>1279</v>
      </c>
      <c r="L1097" s="267">
        <v>1267</v>
      </c>
      <c r="M1097" s="267">
        <v>1219</v>
      </c>
      <c r="N1097" s="270">
        <v>0.974968521782926</v>
      </c>
      <c r="O1097" s="269">
        <v>38716</v>
      </c>
      <c r="P1097" s="297">
        <v>0.9</v>
      </c>
      <c r="Q1097" s="270">
        <v>0.928517682468021</v>
      </c>
      <c r="R1097" s="270">
        <v>0.974814814814815</v>
      </c>
      <c r="S1097" s="270">
        <v>0.99061767005473</v>
      </c>
      <c r="T1097" s="298">
        <v>-0.0462971323467938</v>
      </c>
      <c r="U1097" s="269">
        <v>39710</v>
      </c>
      <c r="V1097" s="269">
        <v>36764</v>
      </c>
      <c r="W1097" s="270">
        <v>0.925812138000504</v>
      </c>
      <c r="X1097" s="270">
        <v>0.909706546275395</v>
      </c>
      <c r="Y1097" s="271">
        <v>0.908888888888889</v>
      </c>
      <c r="Z1097" s="271">
        <v>0.953088350273651</v>
      </c>
      <c r="AA1097" s="298">
        <v>0.000817657386506188</v>
      </c>
      <c r="AB1097" s="267">
        <v>10024</v>
      </c>
      <c r="AC1097" s="267">
        <v>9183</v>
      </c>
      <c r="AD1097" s="267">
        <v>9423</v>
      </c>
      <c r="AE1097" s="267">
        <v>8789</v>
      </c>
      <c r="AF1097" s="271">
        <v>0.916101356743815</v>
      </c>
      <c r="AG1097" s="271">
        <v>0.932717818104638</v>
      </c>
      <c r="AH1097" s="298">
        <v>-0.0166164613608227</v>
      </c>
    </row>
    <row r="1098" spans="1:34">
      <c r="A1098" s="318" t="s">
        <v>1972</v>
      </c>
      <c r="B1098" s="324" t="s">
        <v>3363</v>
      </c>
      <c r="C1098" s="296" t="s">
        <v>1986</v>
      </c>
      <c r="D1098" s="324" t="s">
        <v>1987</v>
      </c>
      <c r="E1098" s="266">
        <v>2073</v>
      </c>
      <c r="F1098" s="266">
        <v>2044</v>
      </c>
      <c r="G1098" s="266">
        <v>1936</v>
      </c>
      <c r="H1098" s="267">
        <v>2151</v>
      </c>
      <c r="I1098" s="267">
        <v>2124</v>
      </c>
      <c r="J1098" s="267">
        <v>2000</v>
      </c>
      <c r="K1098" s="267">
        <v>2029</v>
      </c>
      <c r="L1098" s="267">
        <v>1995</v>
      </c>
      <c r="M1098" s="267">
        <v>1899</v>
      </c>
      <c r="N1098" s="270">
        <v>0.976577414053552</v>
      </c>
      <c r="O1098" s="269">
        <v>58830</v>
      </c>
      <c r="P1098" s="297">
        <v>0.9</v>
      </c>
      <c r="Q1098" s="270">
        <v>0.986010612638688</v>
      </c>
      <c r="R1098" s="270">
        <v>0.98744769874477</v>
      </c>
      <c r="S1098" s="270">
        <v>0.98324297683588</v>
      </c>
      <c r="T1098" s="298">
        <v>-0.00143708610608195</v>
      </c>
      <c r="U1098" s="269">
        <v>60241</v>
      </c>
      <c r="V1098" s="269">
        <v>56477</v>
      </c>
      <c r="W1098" s="270">
        <v>0.937517637489418</v>
      </c>
      <c r="X1098" s="270">
        <v>0.933912204534491</v>
      </c>
      <c r="Y1098" s="271">
        <v>0.929800092980009</v>
      </c>
      <c r="Z1098" s="271">
        <v>0.935929029078364</v>
      </c>
      <c r="AA1098" s="298">
        <v>0.00411211155448177</v>
      </c>
      <c r="AB1098" s="267">
        <v>15011</v>
      </c>
      <c r="AC1098" s="267">
        <v>14048</v>
      </c>
      <c r="AD1098" s="267">
        <v>14248</v>
      </c>
      <c r="AE1098" s="267">
        <v>13420</v>
      </c>
      <c r="AF1098" s="271">
        <v>0.935847045499967</v>
      </c>
      <c r="AG1098" s="271">
        <v>0.941886580572712</v>
      </c>
      <c r="AH1098" s="298">
        <v>-0.00603953507274524</v>
      </c>
    </row>
    <row r="1099" spans="1:34">
      <c r="A1099" s="318" t="s">
        <v>1972</v>
      </c>
      <c r="B1099" s="324" t="s">
        <v>3363</v>
      </c>
      <c r="C1099" s="296" t="s">
        <v>1988</v>
      </c>
      <c r="D1099" s="324" t="s">
        <v>1989</v>
      </c>
      <c r="E1099" s="266">
        <v>6772</v>
      </c>
      <c r="F1099" s="266">
        <v>6600</v>
      </c>
      <c r="G1099" s="266">
        <v>5667</v>
      </c>
      <c r="H1099" s="267">
        <v>7187</v>
      </c>
      <c r="I1099" s="267">
        <v>6325</v>
      </c>
      <c r="J1099" s="267">
        <v>5573</v>
      </c>
      <c r="K1099" s="267">
        <v>6253</v>
      </c>
      <c r="L1099" s="267">
        <v>5975</v>
      </c>
      <c r="M1099" s="267">
        <v>5409</v>
      </c>
      <c r="N1099" s="270">
        <v>0.965526819002446</v>
      </c>
      <c r="O1099" s="269">
        <v>180764</v>
      </c>
      <c r="P1099" s="297">
        <v>0.9</v>
      </c>
      <c r="Q1099" s="270">
        <v>0.974601299468399</v>
      </c>
      <c r="R1099" s="270">
        <v>0.880061221650202</v>
      </c>
      <c r="S1099" s="270">
        <v>0.955541340156725</v>
      </c>
      <c r="T1099" s="298">
        <v>0.0945400778181975</v>
      </c>
      <c r="U1099" s="269">
        <v>187218</v>
      </c>
      <c r="V1099" s="269">
        <v>158940</v>
      </c>
      <c r="W1099" s="270">
        <v>0.848956831073935</v>
      </c>
      <c r="X1099" s="270">
        <v>0.836828115770821</v>
      </c>
      <c r="Y1099" s="271">
        <v>0.775427855850842</v>
      </c>
      <c r="Z1099" s="271">
        <v>0.865024788101711</v>
      </c>
      <c r="AA1099" s="298">
        <v>0.0614002599199792</v>
      </c>
      <c r="AB1099" s="267">
        <v>46082</v>
      </c>
      <c r="AC1099" s="267">
        <v>38616</v>
      </c>
      <c r="AD1099" s="267">
        <v>44258</v>
      </c>
      <c r="AE1099" s="267">
        <v>37803</v>
      </c>
      <c r="AF1099" s="271">
        <v>0.837984462479927</v>
      </c>
      <c r="AG1099" s="271">
        <v>0.854150662027204</v>
      </c>
      <c r="AH1099" s="298">
        <v>-0.016166199547277</v>
      </c>
    </row>
    <row r="1100" spans="1:34">
      <c r="A1100" s="318" t="s">
        <v>1972</v>
      </c>
      <c r="B1100" s="324" t="s">
        <v>3363</v>
      </c>
      <c r="C1100" s="296" t="s">
        <v>1990</v>
      </c>
      <c r="D1100" s="324" t="s">
        <v>1991</v>
      </c>
      <c r="E1100" s="266">
        <v>3356</v>
      </c>
      <c r="F1100" s="266">
        <v>3263</v>
      </c>
      <c r="G1100" s="266">
        <v>3193</v>
      </c>
      <c r="H1100" s="267">
        <v>3338</v>
      </c>
      <c r="I1100" s="267">
        <v>3296</v>
      </c>
      <c r="J1100" s="267">
        <v>3204</v>
      </c>
      <c r="K1100" s="267">
        <v>3149</v>
      </c>
      <c r="L1100" s="267">
        <v>3076</v>
      </c>
      <c r="M1100" s="267">
        <v>3020</v>
      </c>
      <c r="N1100" s="270">
        <v>0.978971546037107</v>
      </c>
      <c r="O1100" s="269">
        <v>93342</v>
      </c>
      <c r="P1100" s="297">
        <v>0.9</v>
      </c>
      <c r="Q1100" s="270">
        <v>0.972288438617402</v>
      </c>
      <c r="R1100" s="270">
        <v>0.987417615338526</v>
      </c>
      <c r="S1100" s="270">
        <v>0.976818037472213</v>
      </c>
      <c r="T1100" s="298">
        <v>-0.0151291767211243</v>
      </c>
      <c r="U1100" s="269">
        <v>95347</v>
      </c>
      <c r="V1100" s="269">
        <v>90723</v>
      </c>
      <c r="W1100" s="270">
        <v>0.951503455798295</v>
      </c>
      <c r="X1100" s="270">
        <v>0.951430274135876</v>
      </c>
      <c r="Y1100" s="271">
        <v>0.959856201318155</v>
      </c>
      <c r="Z1100" s="271">
        <v>0.959034614163226</v>
      </c>
      <c r="AA1100" s="298">
        <v>-0.00842592718227864</v>
      </c>
      <c r="AB1100" s="267">
        <v>23762</v>
      </c>
      <c r="AC1100" s="267">
        <v>22666</v>
      </c>
      <c r="AD1100" s="267">
        <v>22439</v>
      </c>
      <c r="AE1100" s="267">
        <v>21411</v>
      </c>
      <c r="AF1100" s="271">
        <v>0.953875936368992</v>
      </c>
      <c r="AG1100" s="271">
        <v>0.954186906724899</v>
      </c>
      <c r="AH1100" s="298">
        <v>-0.000310970355906104</v>
      </c>
    </row>
    <row r="1101" spans="1:34">
      <c r="A1101" s="318" t="s">
        <v>1972</v>
      </c>
      <c r="B1101" s="324" t="s">
        <v>3363</v>
      </c>
      <c r="C1101" s="296" t="s">
        <v>1992</v>
      </c>
      <c r="D1101" s="324" t="s">
        <v>1993</v>
      </c>
      <c r="E1101" s="266">
        <v>2591</v>
      </c>
      <c r="F1101" s="266">
        <v>2567</v>
      </c>
      <c r="G1101" s="266">
        <v>2473</v>
      </c>
      <c r="H1101" s="267">
        <v>2643</v>
      </c>
      <c r="I1101" s="267">
        <v>2583</v>
      </c>
      <c r="J1101" s="267">
        <v>2511</v>
      </c>
      <c r="K1101" s="267">
        <v>2550</v>
      </c>
      <c r="L1101" s="267">
        <v>2524</v>
      </c>
      <c r="M1101" s="267">
        <v>2456</v>
      </c>
      <c r="N1101" s="270">
        <v>0.96158500510945</v>
      </c>
      <c r="O1101" s="269">
        <v>71515</v>
      </c>
      <c r="P1101" s="297">
        <v>0.9</v>
      </c>
      <c r="Q1101" s="270">
        <v>0.990737167116943</v>
      </c>
      <c r="R1101" s="270">
        <v>0.977298524404086</v>
      </c>
      <c r="S1101" s="270">
        <v>0.989803921568627</v>
      </c>
      <c r="T1101" s="298">
        <v>0.013438642712857</v>
      </c>
      <c r="U1101" s="269">
        <v>74372</v>
      </c>
      <c r="V1101" s="269">
        <v>70096</v>
      </c>
      <c r="W1101" s="270">
        <v>0.942505243908998</v>
      </c>
      <c r="X1101" s="270">
        <v>0.954457738324971</v>
      </c>
      <c r="Y1101" s="271">
        <v>0.95005675368899</v>
      </c>
      <c r="Z1101" s="271">
        <v>0.963137254901961</v>
      </c>
      <c r="AA1101" s="298">
        <v>0.00440098463598126</v>
      </c>
      <c r="AB1101" s="267">
        <v>18949</v>
      </c>
      <c r="AC1101" s="267">
        <v>17983</v>
      </c>
      <c r="AD1101" s="267">
        <v>17886</v>
      </c>
      <c r="AE1101" s="267">
        <v>17020</v>
      </c>
      <c r="AF1101" s="271">
        <v>0.949021056520133</v>
      </c>
      <c r="AG1101" s="271">
        <v>0.951582243095158</v>
      </c>
      <c r="AH1101" s="298">
        <v>-0.00256118657502524</v>
      </c>
    </row>
    <row r="1102" spans="1:34">
      <c r="A1102" s="318" t="s">
        <v>1972</v>
      </c>
      <c r="B1102" s="324" t="s">
        <v>3363</v>
      </c>
      <c r="C1102" s="296" t="s">
        <v>1994</v>
      </c>
      <c r="D1102" s="324" t="s">
        <v>1995</v>
      </c>
      <c r="E1102" s="266">
        <v>2318</v>
      </c>
      <c r="F1102" s="266">
        <v>2287</v>
      </c>
      <c r="G1102" s="266">
        <v>2167</v>
      </c>
      <c r="H1102" s="267">
        <v>2509</v>
      </c>
      <c r="I1102" s="267">
        <v>2391</v>
      </c>
      <c r="J1102" s="267">
        <v>2308</v>
      </c>
      <c r="K1102" s="267">
        <v>2228</v>
      </c>
      <c r="L1102" s="267">
        <v>2213</v>
      </c>
      <c r="M1102" s="267">
        <v>2148</v>
      </c>
      <c r="N1102" s="270">
        <v>0.981644054269753</v>
      </c>
      <c r="O1102" s="269">
        <v>67650</v>
      </c>
      <c r="P1102" s="297">
        <v>0.9</v>
      </c>
      <c r="Q1102" s="270">
        <v>0.986626402070751</v>
      </c>
      <c r="R1102" s="270">
        <v>0.952969310482264</v>
      </c>
      <c r="S1102" s="270">
        <v>0.99326750448833</v>
      </c>
      <c r="T1102" s="298">
        <v>0.0336570915884868</v>
      </c>
      <c r="U1102" s="269">
        <v>68915</v>
      </c>
      <c r="V1102" s="269">
        <v>64450</v>
      </c>
      <c r="W1102" s="270">
        <v>0.935210041355293</v>
      </c>
      <c r="X1102" s="270">
        <v>0.934857635893011</v>
      </c>
      <c r="Y1102" s="271">
        <v>0.919888401753687</v>
      </c>
      <c r="Z1102" s="271">
        <v>0.964093357271095</v>
      </c>
      <c r="AA1102" s="298">
        <v>0.0149692341393245</v>
      </c>
      <c r="AB1102" s="267">
        <v>16702</v>
      </c>
      <c r="AC1102" s="267">
        <v>15766</v>
      </c>
      <c r="AD1102" s="267">
        <v>16459</v>
      </c>
      <c r="AE1102" s="267">
        <v>15403</v>
      </c>
      <c r="AF1102" s="271">
        <v>0.943958807328464</v>
      </c>
      <c r="AG1102" s="271">
        <v>0.935840573546388</v>
      </c>
      <c r="AH1102" s="298">
        <v>0.00811823378207577</v>
      </c>
    </row>
    <row r="1103" spans="1:34">
      <c r="A1103" s="318" t="s">
        <v>1972</v>
      </c>
      <c r="B1103" s="324" t="s">
        <v>3363</v>
      </c>
      <c r="C1103" s="296" t="s">
        <v>1996</v>
      </c>
      <c r="D1103" s="324" t="s">
        <v>1997</v>
      </c>
      <c r="E1103" s="266">
        <v>2944</v>
      </c>
      <c r="F1103" s="266">
        <v>2915</v>
      </c>
      <c r="G1103" s="266">
        <v>2845</v>
      </c>
      <c r="H1103" s="267">
        <v>2918</v>
      </c>
      <c r="I1103" s="267">
        <v>2877</v>
      </c>
      <c r="J1103" s="267">
        <v>2768</v>
      </c>
      <c r="K1103" s="267">
        <v>2649</v>
      </c>
      <c r="L1103" s="267">
        <v>2594</v>
      </c>
      <c r="M1103" s="267">
        <v>2550</v>
      </c>
      <c r="N1103" s="270">
        <v>0.982103984509363</v>
      </c>
      <c r="O1103" s="269">
        <v>81659</v>
      </c>
      <c r="P1103" s="297">
        <v>0.9</v>
      </c>
      <c r="Q1103" s="270">
        <v>0.990149456521739</v>
      </c>
      <c r="R1103" s="270">
        <v>0.985949280328992</v>
      </c>
      <c r="S1103" s="270">
        <v>0.97923744809362</v>
      </c>
      <c r="T1103" s="298">
        <v>0.00420017619274671</v>
      </c>
      <c r="U1103" s="269">
        <v>83147</v>
      </c>
      <c r="V1103" s="269">
        <v>78690</v>
      </c>
      <c r="W1103" s="270">
        <v>0.946396141773004</v>
      </c>
      <c r="X1103" s="270">
        <v>0.966372282608696</v>
      </c>
      <c r="Y1103" s="271">
        <v>0.948594928032899</v>
      </c>
      <c r="Z1103" s="271">
        <v>0.962627406568516</v>
      </c>
      <c r="AA1103" s="298">
        <v>0.0177773545757964</v>
      </c>
      <c r="AB1103" s="267">
        <v>20451</v>
      </c>
      <c r="AC1103" s="267">
        <v>19549</v>
      </c>
      <c r="AD1103" s="267">
        <v>19649</v>
      </c>
      <c r="AE1103" s="267">
        <v>18461</v>
      </c>
      <c r="AF1103" s="271">
        <v>0.955894577282284</v>
      </c>
      <c r="AG1103" s="271">
        <v>0.93953890783246</v>
      </c>
      <c r="AH1103" s="298">
        <v>0.0163556694498248</v>
      </c>
    </row>
    <row r="1104" spans="1:34">
      <c r="A1104" s="318" t="s">
        <v>1972</v>
      </c>
      <c r="B1104" s="324" t="s">
        <v>3363</v>
      </c>
      <c r="C1104" s="296" t="s">
        <v>1998</v>
      </c>
      <c r="D1104" s="324" t="s">
        <v>1999</v>
      </c>
      <c r="E1104" s="266">
        <v>1842</v>
      </c>
      <c r="F1104" s="266">
        <v>1805</v>
      </c>
      <c r="G1104" s="266">
        <v>1781</v>
      </c>
      <c r="H1104" s="267">
        <v>1865</v>
      </c>
      <c r="I1104" s="267">
        <v>1842</v>
      </c>
      <c r="J1104" s="267">
        <v>1818</v>
      </c>
      <c r="K1104" s="267">
        <v>1669</v>
      </c>
      <c r="L1104" s="267">
        <v>1644</v>
      </c>
      <c r="M1104" s="267">
        <v>1629</v>
      </c>
      <c r="N1104" s="270">
        <v>0.98466473077872</v>
      </c>
      <c r="O1104" s="269">
        <v>51881</v>
      </c>
      <c r="P1104" s="297">
        <v>0.9</v>
      </c>
      <c r="Q1104" s="270">
        <v>0.979913137893594</v>
      </c>
      <c r="R1104" s="270">
        <v>0.987667560321716</v>
      </c>
      <c r="S1104" s="270">
        <v>0.985020970641102</v>
      </c>
      <c r="T1104" s="298">
        <v>-0.00775442242812185</v>
      </c>
      <c r="U1104" s="269">
        <v>52689</v>
      </c>
      <c r="V1104" s="269">
        <v>50654</v>
      </c>
      <c r="W1104" s="270">
        <v>0.961377137542941</v>
      </c>
      <c r="X1104" s="270">
        <v>0.966883821932682</v>
      </c>
      <c r="Y1104" s="271">
        <v>0.974798927613941</v>
      </c>
      <c r="Z1104" s="271">
        <v>0.976033553025764</v>
      </c>
      <c r="AA1104" s="298">
        <v>-0.00791510568125919</v>
      </c>
      <c r="AB1104" s="267">
        <v>12929</v>
      </c>
      <c r="AC1104" s="267">
        <v>12439</v>
      </c>
      <c r="AD1104" s="267">
        <v>12203</v>
      </c>
      <c r="AE1104" s="267">
        <v>11651</v>
      </c>
      <c r="AF1104" s="271">
        <v>0.962100703844071</v>
      </c>
      <c r="AG1104" s="271">
        <v>0.954765221666803</v>
      </c>
      <c r="AH1104" s="298">
        <v>0.0073354821772682</v>
      </c>
    </row>
    <row r="1105" spans="1:34">
      <c r="A1105" s="318" t="s">
        <v>1972</v>
      </c>
      <c r="B1105" s="324" t="s">
        <v>3363</v>
      </c>
      <c r="C1105" s="296" t="s">
        <v>2000</v>
      </c>
      <c r="D1105" s="324" t="s">
        <v>2001</v>
      </c>
      <c r="E1105" s="266">
        <v>2597</v>
      </c>
      <c r="F1105" s="266">
        <v>2545</v>
      </c>
      <c r="G1105" s="266">
        <v>2485</v>
      </c>
      <c r="H1105" s="267">
        <v>2776</v>
      </c>
      <c r="I1105" s="267">
        <v>2731</v>
      </c>
      <c r="J1105" s="267">
        <v>2648</v>
      </c>
      <c r="K1105" s="267">
        <v>2532</v>
      </c>
      <c r="L1105" s="267">
        <v>2495</v>
      </c>
      <c r="M1105" s="267">
        <v>2422</v>
      </c>
      <c r="N1105" s="270">
        <v>0.985745372410754</v>
      </c>
      <c r="O1105" s="269">
        <v>71573</v>
      </c>
      <c r="P1105" s="297">
        <v>0.9</v>
      </c>
      <c r="Q1105" s="270">
        <v>0.979976896418945</v>
      </c>
      <c r="R1105" s="270">
        <v>0.983789625360231</v>
      </c>
      <c r="S1105" s="270">
        <v>0.985387045813586</v>
      </c>
      <c r="T1105" s="298">
        <v>-0.00381272894128559</v>
      </c>
      <c r="U1105" s="269">
        <v>72608</v>
      </c>
      <c r="V1105" s="269">
        <v>69508</v>
      </c>
      <c r="W1105" s="270">
        <v>0.957304980167475</v>
      </c>
      <c r="X1105" s="270">
        <v>0.956873315363881</v>
      </c>
      <c r="Y1105" s="271">
        <v>0.953890489913545</v>
      </c>
      <c r="Z1105" s="271">
        <v>0.956556082148499</v>
      </c>
      <c r="AA1105" s="298">
        <v>0.00298282545033679</v>
      </c>
      <c r="AB1105" s="267">
        <v>18812</v>
      </c>
      <c r="AC1105" s="267">
        <v>17919</v>
      </c>
      <c r="AD1105" s="267">
        <v>17572</v>
      </c>
      <c r="AE1105" s="267">
        <v>16785</v>
      </c>
      <c r="AF1105" s="271">
        <v>0.952530299808633</v>
      </c>
      <c r="AG1105" s="271">
        <v>0.955212838606875</v>
      </c>
      <c r="AH1105" s="298">
        <v>-0.00268253879824176</v>
      </c>
    </row>
    <row r="1106" spans="1:34">
      <c r="A1106" s="318" t="s">
        <v>1972</v>
      </c>
      <c r="B1106" s="324" t="s">
        <v>3363</v>
      </c>
      <c r="C1106" s="296" t="s">
        <v>2002</v>
      </c>
      <c r="D1106" s="324" t="s">
        <v>2003</v>
      </c>
      <c r="E1106" s="266">
        <v>1590</v>
      </c>
      <c r="F1106" s="266">
        <v>1446</v>
      </c>
      <c r="G1106" s="266">
        <v>1446</v>
      </c>
      <c r="H1106" s="267">
        <v>1815</v>
      </c>
      <c r="I1106" s="267">
        <v>1713</v>
      </c>
      <c r="J1106" s="267">
        <v>1727</v>
      </c>
      <c r="K1106" s="267">
        <v>1641</v>
      </c>
      <c r="L1106" s="267">
        <v>1593</v>
      </c>
      <c r="M1106" s="267">
        <v>1580</v>
      </c>
      <c r="N1106" s="270">
        <v>0.971444840458064</v>
      </c>
      <c r="O1106" s="269">
        <v>46063</v>
      </c>
      <c r="P1106" s="297">
        <v>0.9</v>
      </c>
      <c r="Q1106" s="270">
        <v>0.909433962264151</v>
      </c>
      <c r="R1106" s="270">
        <v>0.943801652892562</v>
      </c>
      <c r="S1106" s="270">
        <v>0.970749542961609</v>
      </c>
      <c r="T1106" s="298">
        <v>-0.0343676906284111</v>
      </c>
      <c r="U1106" s="269">
        <v>47417</v>
      </c>
      <c r="V1106" s="269">
        <v>44972</v>
      </c>
      <c r="W1106" s="270">
        <v>0.948436214859649</v>
      </c>
      <c r="X1106" s="270">
        <v>0.909433962264151</v>
      </c>
      <c r="Y1106" s="271">
        <v>0.951515151515152</v>
      </c>
      <c r="Z1106" s="271">
        <v>0.962827544180378</v>
      </c>
      <c r="AA1106" s="298">
        <v>-0.0420811892510006</v>
      </c>
      <c r="AB1106" s="267">
        <v>11668</v>
      </c>
      <c r="AC1106" s="267">
        <v>11064</v>
      </c>
      <c r="AD1106" s="267">
        <v>11202</v>
      </c>
      <c r="AE1106" s="267">
        <v>10644</v>
      </c>
      <c r="AF1106" s="271">
        <v>0.948234487487144</v>
      </c>
      <c r="AG1106" s="271">
        <v>0.950187466523835</v>
      </c>
      <c r="AH1106" s="298">
        <v>-0.00195297903669067</v>
      </c>
    </row>
    <row r="1107" spans="1:34">
      <c r="A1107" s="318" t="s">
        <v>1972</v>
      </c>
      <c r="B1107" s="324" t="s">
        <v>3363</v>
      </c>
      <c r="C1107" s="296" t="s">
        <v>2004</v>
      </c>
      <c r="D1107" s="324" t="s">
        <v>2005</v>
      </c>
      <c r="E1107" s="266">
        <v>1727</v>
      </c>
      <c r="F1107" s="266">
        <v>1703</v>
      </c>
      <c r="G1107" s="266">
        <v>1659</v>
      </c>
      <c r="H1107" s="267">
        <v>1908</v>
      </c>
      <c r="I1107" s="267">
        <v>1807</v>
      </c>
      <c r="J1107" s="267">
        <v>1727</v>
      </c>
      <c r="K1107" s="267">
        <v>1753</v>
      </c>
      <c r="L1107" s="267">
        <v>1733</v>
      </c>
      <c r="M1107" s="267">
        <v>1687</v>
      </c>
      <c r="N1107" s="270">
        <v>0.979007418006552</v>
      </c>
      <c r="O1107" s="269">
        <v>51999</v>
      </c>
      <c r="P1107" s="297">
        <v>0.9</v>
      </c>
      <c r="Q1107" s="270">
        <v>0.986103068905617</v>
      </c>
      <c r="R1107" s="270">
        <v>0.94706498951782</v>
      </c>
      <c r="S1107" s="270">
        <v>0.988590986879635</v>
      </c>
      <c r="T1107" s="298">
        <v>0.039038079387797</v>
      </c>
      <c r="U1107" s="269">
        <v>53114</v>
      </c>
      <c r="V1107" s="269">
        <v>50797</v>
      </c>
      <c r="W1107" s="270">
        <v>0.956376849794781</v>
      </c>
      <c r="X1107" s="270">
        <v>0.960625361899247</v>
      </c>
      <c r="Y1107" s="271">
        <v>0.905136268343816</v>
      </c>
      <c r="Z1107" s="271">
        <v>0.962350256702795</v>
      </c>
      <c r="AA1107" s="298">
        <v>0.0554890935554317</v>
      </c>
      <c r="AB1107" s="267">
        <v>12800</v>
      </c>
      <c r="AC1107" s="267">
        <v>12167</v>
      </c>
      <c r="AD1107" s="267">
        <v>12928</v>
      </c>
      <c r="AE1107" s="267">
        <v>12409</v>
      </c>
      <c r="AF1107" s="271">
        <v>0.950546875</v>
      </c>
      <c r="AG1107" s="271">
        <v>0.959854579207921</v>
      </c>
      <c r="AH1107" s="298">
        <v>-0.00930770420792082</v>
      </c>
    </row>
    <row r="1108" spans="1:34">
      <c r="A1108" s="318" t="s">
        <v>1972</v>
      </c>
      <c r="B1108" s="324" t="s">
        <v>3363</v>
      </c>
      <c r="C1108" s="296" t="s">
        <v>2006</v>
      </c>
      <c r="D1108" s="324" t="s">
        <v>2007</v>
      </c>
      <c r="E1108" s="266">
        <v>3150</v>
      </c>
      <c r="F1108" s="266">
        <v>3051</v>
      </c>
      <c r="G1108" s="266">
        <v>2932</v>
      </c>
      <c r="H1108" s="267">
        <v>3165</v>
      </c>
      <c r="I1108" s="267">
        <v>3040</v>
      </c>
      <c r="J1108" s="267">
        <v>2989</v>
      </c>
      <c r="K1108" s="267">
        <v>3285</v>
      </c>
      <c r="L1108" s="267">
        <v>3132</v>
      </c>
      <c r="M1108" s="267">
        <v>3071</v>
      </c>
      <c r="N1108" s="270">
        <v>0.974853865666703</v>
      </c>
      <c r="O1108" s="269">
        <v>88390</v>
      </c>
      <c r="P1108" s="297">
        <v>0.9</v>
      </c>
      <c r="Q1108" s="270">
        <v>0.968571428571429</v>
      </c>
      <c r="R1108" s="270">
        <v>0.960505529225908</v>
      </c>
      <c r="S1108" s="270">
        <v>0.953424657534247</v>
      </c>
      <c r="T1108" s="298">
        <v>0.00806589934552016</v>
      </c>
      <c r="U1108" s="269">
        <v>90670</v>
      </c>
      <c r="V1108" s="269">
        <v>85097</v>
      </c>
      <c r="W1108" s="270">
        <v>0.938535347965148</v>
      </c>
      <c r="X1108" s="270">
        <v>0.930793650793651</v>
      </c>
      <c r="Y1108" s="271">
        <v>0.944391785150079</v>
      </c>
      <c r="Z1108" s="271">
        <v>0.934855403348554</v>
      </c>
      <c r="AA1108" s="298">
        <v>-0.0135981343564282</v>
      </c>
      <c r="AB1108" s="267">
        <v>22830</v>
      </c>
      <c r="AC1108" s="267">
        <v>21312</v>
      </c>
      <c r="AD1108" s="267">
        <v>21286</v>
      </c>
      <c r="AE1108" s="267">
        <v>20064</v>
      </c>
      <c r="AF1108" s="271">
        <v>0.933508541392904</v>
      </c>
      <c r="AG1108" s="271">
        <v>0.942591374612421</v>
      </c>
      <c r="AH1108" s="298">
        <v>-0.00908283321951719</v>
      </c>
    </row>
    <row r="1109" spans="1:34">
      <c r="A1109" s="318" t="s">
        <v>1972</v>
      </c>
      <c r="B1109" s="324" t="s">
        <v>3363</v>
      </c>
      <c r="C1109" s="296" t="s">
        <v>2008</v>
      </c>
      <c r="D1109" s="324" t="s">
        <v>2009</v>
      </c>
      <c r="E1109" s="266">
        <v>2358</v>
      </c>
      <c r="F1109" s="266">
        <v>2339</v>
      </c>
      <c r="G1109" s="266">
        <v>2252</v>
      </c>
      <c r="H1109" s="267">
        <v>2367</v>
      </c>
      <c r="I1109" s="267">
        <v>2320</v>
      </c>
      <c r="J1109" s="267">
        <v>2228</v>
      </c>
      <c r="K1109" s="267">
        <v>2234</v>
      </c>
      <c r="L1109" s="267">
        <v>2201</v>
      </c>
      <c r="M1109" s="267">
        <v>2146</v>
      </c>
      <c r="N1109" s="270">
        <v>0.986318845680099</v>
      </c>
      <c r="O1109" s="269">
        <v>67263</v>
      </c>
      <c r="P1109" s="297">
        <v>0.9</v>
      </c>
      <c r="Q1109" s="270">
        <v>0.991942324003393</v>
      </c>
      <c r="R1109" s="270">
        <v>0.9801436417406</v>
      </c>
      <c r="S1109" s="270">
        <v>0.985228290062668</v>
      </c>
      <c r="T1109" s="298">
        <v>0.0117986822627928</v>
      </c>
      <c r="U1109" s="269">
        <v>68196</v>
      </c>
      <c r="V1109" s="269">
        <v>65078</v>
      </c>
      <c r="W1109" s="270">
        <v>0.95427884333392</v>
      </c>
      <c r="X1109" s="270">
        <v>0.955046649703138</v>
      </c>
      <c r="Y1109" s="271">
        <v>0.941275876637093</v>
      </c>
      <c r="Z1109" s="271">
        <v>0.960608773500448</v>
      </c>
      <c r="AA1109" s="298">
        <v>0.0137707730660449</v>
      </c>
      <c r="AB1109" s="267">
        <v>16716</v>
      </c>
      <c r="AC1109" s="267">
        <v>15962</v>
      </c>
      <c r="AD1109" s="267">
        <v>16076</v>
      </c>
      <c r="AE1109" s="267">
        <v>15353</v>
      </c>
      <c r="AF1109" s="271">
        <v>0.954893515195023</v>
      </c>
      <c r="AG1109" s="271">
        <v>0.955026125901966</v>
      </c>
      <c r="AH1109" s="298">
        <v>-0.000132610706942926</v>
      </c>
    </row>
    <row r="1110" spans="1:34">
      <c r="A1110" s="318" t="s">
        <v>1972</v>
      </c>
      <c r="B1110" s="324" t="s">
        <v>3363</v>
      </c>
      <c r="C1110" s="296" t="s">
        <v>2010</v>
      </c>
      <c r="D1110" s="324" t="s">
        <v>2011</v>
      </c>
      <c r="E1110" s="266">
        <v>1978</v>
      </c>
      <c r="F1110" s="266">
        <v>1958</v>
      </c>
      <c r="G1110" s="266">
        <v>1868</v>
      </c>
      <c r="H1110" s="267">
        <v>2049</v>
      </c>
      <c r="I1110" s="267">
        <v>2031</v>
      </c>
      <c r="J1110" s="267">
        <v>1875</v>
      </c>
      <c r="K1110" s="267">
        <v>1828</v>
      </c>
      <c r="L1110" s="267">
        <v>1815</v>
      </c>
      <c r="M1110" s="267">
        <v>1734</v>
      </c>
      <c r="N1110" s="270">
        <v>0.988919475752697</v>
      </c>
      <c r="O1110" s="269">
        <v>57119</v>
      </c>
      <c r="P1110" s="297">
        <v>0.9</v>
      </c>
      <c r="Q1110" s="270">
        <v>0.989888776541962</v>
      </c>
      <c r="R1110" s="270">
        <v>0.991215226939971</v>
      </c>
      <c r="S1110" s="270">
        <v>0.992888402625821</v>
      </c>
      <c r="T1110" s="298">
        <v>-0.00132645039800916</v>
      </c>
      <c r="U1110" s="269">
        <v>57759</v>
      </c>
      <c r="V1110" s="269">
        <v>54403</v>
      </c>
      <c r="W1110" s="270">
        <v>0.941896500978203</v>
      </c>
      <c r="X1110" s="270">
        <v>0.944388270980789</v>
      </c>
      <c r="Y1110" s="271">
        <v>0.915080527086384</v>
      </c>
      <c r="Z1110" s="271">
        <v>0.948577680525164</v>
      </c>
      <c r="AA1110" s="298">
        <v>0.029307743894405</v>
      </c>
      <c r="AB1110" s="267">
        <v>14100</v>
      </c>
      <c r="AC1110" s="267">
        <v>13305</v>
      </c>
      <c r="AD1110" s="267">
        <v>13707</v>
      </c>
      <c r="AE1110" s="267">
        <v>12963</v>
      </c>
      <c r="AF1110" s="271">
        <v>0.943617021276596</v>
      </c>
      <c r="AG1110" s="271">
        <v>0.945721164368571</v>
      </c>
      <c r="AH1110" s="298">
        <v>-0.00210414309197504</v>
      </c>
    </row>
    <row r="1111" spans="1:34">
      <c r="A1111" s="318" t="s">
        <v>1972</v>
      </c>
      <c r="B1111" s="324" t="s">
        <v>3363</v>
      </c>
      <c r="C1111" s="296" t="s">
        <v>2012</v>
      </c>
      <c r="D1111" s="324" t="s">
        <v>2013</v>
      </c>
      <c r="E1111" s="266">
        <v>1687</v>
      </c>
      <c r="F1111" s="266">
        <v>1588</v>
      </c>
      <c r="G1111" s="266">
        <v>1553</v>
      </c>
      <c r="H1111" s="267">
        <v>1822</v>
      </c>
      <c r="I1111" s="267">
        <v>1674</v>
      </c>
      <c r="J1111" s="267">
        <v>1649</v>
      </c>
      <c r="K1111" s="267">
        <v>1610</v>
      </c>
      <c r="L1111" s="267">
        <v>1408</v>
      </c>
      <c r="M1111" s="267">
        <v>1492</v>
      </c>
      <c r="N1111" s="270">
        <v>0.957657358615825</v>
      </c>
      <c r="O1111" s="269">
        <v>46161</v>
      </c>
      <c r="P1111" s="297">
        <v>0.9</v>
      </c>
      <c r="Q1111" s="270">
        <v>0.941315945465323</v>
      </c>
      <c r="R1111" s="270">
        <v>0.918770581778266</v>
      </c>
      <c r="S1111" s="270">
        <v>0.874534161490683</v>
      </c>
      <c r="T1111" s="298">
        <v>0.0225453636870574</v>
      </c>
      <c r="U1111" s="269">
        <v>48202</v>
      </c>
      <c r="V1111" s="269">
        <v>45062</v>
      </c>
      <c r="W1111" s="270">
        <v>0.934857474793577</v>
      </c>
      <c r="X1111" s="270">
        <v>0.920569057498518</v>
      </c>
      <c r="Y1111" s="271">
        <v>0.905049396267838</v>
      </c>
      <c r="Z1111" s="271">
        <v>0.926708074534161</v>
      </c>
      <c r="AA1111" s="298">
        <v>0.0155196612306805</v>
      </c>
      <c r="AB1111" s="267">
        <v>11986</v>
      </c>
      <c r="AC1111" s="267">
        <v>11017</v>
      </c>
      <c r="AD1111" s="267">
        <v>11715</v>
      </c>
      <c r="AE1111" s="267">
        <v>10974</v>
      </c>
      <c r="AF1111" s="271">
        <v>0.919155681628567</v>
      </c>
      <c r="AG1111" s="271">
        <v>0.936747759282971</v>
      </c>
      <c r="AH1111" s="298">
        <v>-0.017592077654404</v>
      </c>
    </row>
    <row r="1112" spans="1:34">
      <c r="A1112" s="318" t="s">
        <v>1972</v>
      </c>
      <c r="B1112" s="324" t="s">
        <v>3364</v>
      </c>
      <c r="C1112" s="296" t="s">
        <v>2014</v>
      </c>
      <c r="D1112" s="324" t="s">
        <v>2015</v>
      </c>
      <c r="E1112" s="266">
        <v>4870</v>
      </c>
      <c r="F1112" s="266">
        <v>4693</v>
      </c>
      <c r="G1112" s="266">
        <v>4405</v>
      </c>
      <c r="H1112" s="267">
        <v>5797</v>
      </c>
      <c r="I1112" s="267">
        <v>5552</v>
      </c>
      <c r="J1112" s="267">
        <v>5195</v>
      </c>
      <c r="K1112" s="267">
        <v>5380</v>
      </c>
      <c r="L1112" s="267">
        <v>5233</v>
      </c>
      <c r="M1112" s="267">
        <v>4976</v>
      </c>
      <c r="N1112" s="270">
        <v>0.95937929020916</v>
      </c>
      <c r="O1112" s="269">
        <v>154438</v>
      </c>
      <c r="P1112" s="297">
        <v>0.9</v>
      </c>
      <c r="Q1112" s="270">
        <v>0.963655030800821</v>
      </c>
      <c r="R1112" s="270">
        <v>0.957736760393307</v>
      </c>
      <c r="S1112" s="270">
        <v>0.972676579925651</v>
      </c>
      <c r="T1112" s="298">
        <v>0.00591827040751447</v>
      </c>
      <c r="U1112" s="269">
        <v>160977</v>
      </c>
      <c r="V1112" s="269">
        <v>144984</v>
      </c>
      <c r="W1112" s="270">
        <v>0.900650403473788</v>
      </c>
      <c r="X1112" s="270">
        <v>0.904517453798768</v>
      </c>
      <c r="Y1112" s="271">
        <v>0.896153182680697</v>
      </c>
      <c r="Z1112" s="271">
        <v>0.924907063197026</v>
      </c>
      <c r="AA1112" s="298">
        <v>0.00836427111807103</v>
      </c>
      <c r="AB1112" s="267">
        <v>37508</v>
      </c>
      <c r="AC1112" s="267">
        <v>34350</v>
      </c>
      <c r="AD1112" s="267">
        <v>38361</v>
      </c>
      <c r="AE1112" s="267">
        <v>35092</v>
      </c>
      <c r="AF1112" s="271">
        <v>0.915804628345953</v>
      </c>
      <c r="AG1112" s="271">
        <v>0.914783243398243</v>
      </c>
      <c r="AH1112" s="298">
        <v>0.00102138494770987</v>
      </c>
    </row>
    <row r="1113" spans="1:34">
      <c r="A1113" s="318" t="s">
        <v>1972</v>
      </c>
      <c r="B1113" s="324" t="s">
        <v>3364</v>
      </c>
      <c r="C1113" s="296" t="s">
        <v>2016</v>
      </c>
      <c r="D1113" s="324" t="s">
        <v>2017</v>
      </c>
      <c r="E1113" s="266">
        <v>2398</v>
      </c>
      <c r="F1113" s="266">
        <v>2353</v>
      </c>
      <c r="G1113" s="266">
        <v>2297</v>
      </c>
      <c r="H1113" s="267">
        <v>2788</v>
      </c>
      <c r="I1113" s="267">
        <v>2732</v>
      </c>
      <c r="J1113" s="267">
        <v>2696</v>
      </c>
      <c r="K1113" s="267">
        <v>2759</v>
      </c>
      <c r="L1113" s="267">
        <v>2700</v>
      </c>
      <c r="M1113" s="267">
        <v>2625</v>
      </c>
      <c r="N1113" s="270">
        <v>0.958166391703983</v>
      </c>
      <c r="O1113" s="269">
        <v>73179</v>
      </c>
      <c r="P1113" s="297">
        <v>0.9</v>
      </c>
      <c r="Q1113" s="270">
        <v>0.981234361968307</v>
      </c>
      <c r="R1113" s="270">
        <v>0.979913916786227</v>
      </c>
      <c r="S1113" s="270">
        <v>0.978615440376948</v>
      </c>
      <c r="T1113" s="298">
        <v>0.0013204451820803</v>
      </c>
      <c r="U1113" s="269">
        <v>76374</v>
      </c>
      <c r="V1113" s="269">
        <v>73378</v>
      </c>
      <c r="W1113" s="270">
        <v>0.96077199046796</v>
      </c>
      <c r="X1113" s="270">
        <v>0.957881567973311</v>
      </c>
      <c r="Y1113" s="271">
        <v>0.96700143472023</v>
      </c>
      <c r="Z1113" s="271">
        <v>0.951431678144255</v>
      </c>
      <c r="AA1113" s="298">
        <v>-0.00911986674691845</v>
      </c>
      <c r="AB1113" s="267">
        <v>18840</v>
      </c>
      <c r="AC1113" s="267">
        <v>18150</v>
      </c>
      <c r="AD1113" s="267">
        <v>18538</v>
      </c>
      <c r="AE1113" s="267">
        <v>17936</v>
      </c>
      <c r="AF1113" s="271">
        <v>0.963375796178344</v>
      </c>
      <c r="AG1113" s="271">
        <v>0.967526162477074</v>
      </c>
      <c r="AH1113" s="298">
        <v>-0.00415036629873022</v>
      </c>
    </row>
    <row r="1114" spans="1:34">
      <c r="A1114" s="318" t="s">
        <v>1972</v>
      </c>
      <c r="B1114" s="324" t="s">
        <v>3364</v>
      </c>
      <c r="C1114" s="296" t="s">
        <v>2018</v>
      </c>
      <c r="D1114" s="324" t="s">
        <v>2019</v>
      </c>
      <c r="E1114" s="266">
        <v>4946</v>
      </c>
      <c r="F1114" s="266">
        <v>4816</v>
      </c>
      <c r="G1114" s="266">
        <v>4171</v>
      </c>
      <c r="H1114" s="267">
        <v>5988</v>
      </c>
      <c r="I1114" s="267">
        <v>5435</v>
      </c>
      <c r="J1114" s="267">
        <v>5039</v>
      </c>
      <c r="K1114" s="267">
        <v>5276</v>
      </c>
      <c r="L1114" s="267">
        <v>4965</v>
      </c>
      <c r="M1114" s="267">
        <v>4613</v>
      </c>
      <c r="N1114" s="270">
        <v>0.911876319516823</v>
      </c>
      <c r="O1114" s="269">
        <v>136486</v>
      </c>
      <c r="P1114" s="297">
        <v>0.9</v>
      </c>
      <c r="Q1114" s="270">
        <v>0.973716134249899</v>
      </c>
      <c r="R1114" s="270">
        <v>0.907648630594522</v>
      </c>
      <c r="S1114" s="270">
        <v>0.941053828658074</v>
      </c>
      <c r="T1114" s="298">
        <v>0.0660675036553765</v>
      </c>
      <c r="U1114" s="269">
        <v>149676</v>
      </c>
      <c r="V1114" s="269">
        <v>127649</v>
      </c>
      <c r="W1114" s="270">
        <v>0.852835457922446</v>
      </c>
      <c r="X1114" s="270">
        <v>0.843307723412859</v>
      </c>
      <c r="Y1114" s="271">
        <v>0.841516366065464</v>
      </c>
      <c r="Z1114" s="271">
        <v>0.874336618650493</v>
      </c>
      <c r="AA1114" s="298">
        <v>0.00179135734739455</v>
      </c>
      <c r="AB1114" s="267">
        <v>36575</v>
      </c>
      <c r="AC1114" s="267">
        <v>31594</v>
      </c>
      <c r="AD1114" s="267">
        <v>35273</v>
      </c>
      <c r="AE1114" s="267">
        <v>30769</v>
      </c>
      <c r="AF1114" s="271">
        <v>0.863814080656186</v>
      </c>
      <c r="AG1114" s="271">
        <v>0.872310265642276</v>
      </c>
      <c r="AH1114" s="298">
        <v>-0.00849618498609006</v>
      </c>
    </row>
    <row r="1115" spans="1:34">
      <c r="A1115" s="318" t="s">
        <v>1972</v>
      </c>
      <c r="B1115" s="324" t="s">
        <v>3364</v>
      </c>
      <c r="C1115" s="296" t="s">
        <v>2020</v>
      </c>
      <c r="D1115" s="324" t="s">
        <v>2021</v>
      </c>
      <c r="E1115" s="266">
        <v>2</v>
      </c>
      <c r="F1115" s="266">
        <v>0</v>
      </c>
      <c r="G1115" s="266">
        <v>0</v>
      </c>
      <c r="H1115" s="267">
        <v>0</v>
      </c>
      <c r="I1115" s="267">
        <v>0</v>
      </c>
      <c r="J1115" s="267">
        <v>0</v>
      </c>
      <c r="K1115" s="267">
        <v>2</v>
      </c>
      <c r="L1115" s="267">
        <v>1</v>
      </c>
      <c r="M1115" s="267">
        <v>0</v>
      </c>
      <c r="N1115" s="270">
        <v>0.0454545454545455</v>
      </c>
      <c r="O1115" s="269">
        <v>1</v>
      </c>
      <c r="P1115" s="297">
        <v>0.9</v>
      </c>
      <c r="Q1115" s="270">
        <v>0</v>
      </c>
      <c r="R1115" s="270">
        <v>0</v>
      </c>
      <c r="S1115" s="270">
        <v>0.5</v>
      </c>
      <c r="T1115" s="298">
        <v>0</v>
      </c>
      <c r="U1115" s="269">
        <v>22</v>
      </c>
      <c r="V1115" s="269">
        <v>7</v>
      </c>
      <c r="W1115" s="270">
        <v>0.318181818181818</v>
      </c>
      <c r="X1115" s="270">
        <v>0</v>
      </c>
      <c r="Y1115" s="271">
        <v>0</v>
      </c>
      <c r="Z1115" s="271">
        <v>0</v>
      </c>
      <c r="AA1115" s="298">
        <v>0</v>
      </c>
      <c r="AB1115" s="267">
        <v>13</v>
      </c>
      <c r="AC1115" s="267">
        <v>6</v>
      </c>
      <c r="AD1115" s="267">
        <v>5</v>
      </c>
      <c r="AE1115" s="267">
        <v>1</v>
      </c>
      <c r="AF1115" s="271">
        <v>0.461538461538462</v>
      </c>
      <c r="AG1115" s="271">
        <v>0.2</v>
      </c>
      <c r="AH1115" s="298">
        <v>0.261538461538462</v>
      </c>
    </row>
    <row r="1116" spans="1:34">
      <c r="A1116" s="318" t="s">
        <v>1972</v>
      </c>
      <c r="B1116" s="324" t="s">
        <v>3364</v>
      </c>
      <c r="C1116" s="296" t="s">
        <v>2022</v>
      </c>
      <c r="D1116" s="324" t="s">
        <v>2023</v>
      </c>
      <c r="E1116" s="266">
        <v>2287</v>
      </c>
      <c r="F1116" s="266">
        <v>2262</v>
      </c>
      <c r="G1116" s="266">
        <v>2132</v>
      </c>
      <c r="H1116" s="267">
        <v>2902</v>
      </c>
      <c r="I1116" s="267">
        <v>2888</v>
      </c>
      <c r="J1116" s="267">
        <v>2752</v>
      </c>
      <c r="K1116" s="267">
        <v>2382</v>
      </c>
      <c r="L1116" s="267">
        <v>2368</v>
      </c>
      <c r="M1116" s="267">
        <v>2298</v>
      </c>
      <c r="N1116" s="270">
        <v>0.988436218744586</v>
      </c>
      <c r="O1116" s="269">
        <v>68467</v>
      </c>
      <c r="P1116" s="297">
        <v>0.9</v>
      </c>
      <c r="Q1116" s="270">
        <v>0.989068648885002</v>
      </c>
      <c r="R1116" s="270">
        <v>0.995175740868367</v>
      </c>
      <c r="S1116" s="270">
        <v>0.994122586062133</v>
      </c>
      <c r="T1116" s="298">
        <v>-0.00610709198336445</v>
      </c>
      <c r="U1116" s="269">
        <v>69268</v>
      </c>
      <c r="V1116" s="269">
        <v>65308</v>
      </c>
      <c r="W1116" s="270">
        <v>0.942830744355258</v>
      </c>
      <c r="X1116" s="270">
        <v>0.932225623087014</v>
      </c>
      <c r="Y1116" s="271">
        <v>0.948311509303928</v>
      </c>
      <c r="Z1116" s="271">
        <v>0.964735516372796</v>
      </c>
      <c r="AA1116" s="298">
        <v>-0.0160858862169149</v>
      </c>
      <c r="AB1116" s="267">
        <v>17459</v>
      </c>
      <c r="AC1116" s="267">
        <v>16719</v>
      </c>
      <c r="AD1116" s="267">
        <v>16375</v>
      </c>
      <c r="AE1116" s="267">
        <v>15761</v>
      </c>
      <c r="AF1116" s="271">
        <v>0.957614983676041</v>
      </c>
      <c r="AG1116" s="271">
        <v>0.962503816793893</v>
      </c>
      <c r="AH1116" s="298">
        <v>-0.00488883311785204</v>
      </c>
    </row>
    <row r="1117" spans="1:34">
      <c r="A1117" s="318" t="s">
        <v>1972</v>
      </c>
      <c r="B1117" s="324" t="s">
        <v>3364</v>
      </c>
      <c r="C1117" s="296" t="s">
        <v>2024</v>
      </c>
      <c r="D1117" s="324" t="s">
        <v>2025</v>
      </c>
      <c r="E1117" s="266">
        <v>1973</v>
      </c>
      <c r="F1117" s="266">
        <v>1910</v>
      </c>
      <c r="G1117" s="266">
        <v>1849</v>
      </c>
      <c r="H1117" s="267">
        <v>2268</v>
      </c>
      <c r="I1117" s="267">
        <v>2230</v>
      </c>
      <c r="J1117" s="267">
        <v>2045</v>
      </c>
      <c r="K1117" s="267">
        <v>2037</v>
      </c>
      <c r="L1117" s="267">
        <v>2000</v>
      </c>
      <c r="M1117" s="267">
        <v>1948</v>
      </c>
      <c r="N1117" s="270">
        <v>0.959121851599728</v>
      </c>
      <c r="O1117" s="269">
        <v>56358</v>
      </c>
      <c r="P1117" s="297">
        <v>0.9</v>
      </c>
      <c r="Q1117" s="270">
        <v>0.968068930562595</v>
      </c>
      <c r="R1117" s="270">
        <v>0.983245149911817</v>
      </c>
      <c r="S1117" s="270">
        <v>0.981836033382425</v>
      </c>
      <c r="T1117" s="298">
        <v>-0.0151762193492215</v>
      </c>
      <c r="U1117" s="269">
        <v>58760</v>
      </c>
      <c r="V1117" s="269">
        <v>55635</v>
      </c>
      <c r="W1117" s="270">
        <v>0.946817562968005</v>
      </c>
      <c r="X1117" s="270">
        <v>0.937151545869235</v>
      </c>
      <c r="Y1117" s="271">
        <v>0.901675485008818</v>
      </c>
      <c r="Z1117" s="271">
        <v>0.956308296514482</v>
      </c>
      <c r="AA1117" s="298">
        <v>0.0354760608604163</v>
      </c>
      <c r="AB1117" s="267">
        <v>14188</v>
      </c>
      <c r="AC1117" s="267">
        <v>13461</v>
      </c>
      <c r="AD1117" s="267">
        <v>13512</v>
      </c>
      <c r="AE1117" s="267">
        <v>12903</v>
      </c>
      <c r="AF1117" s="271">
        <v>0.948759515083169</v>
      </c>
      <c r="AG1117" s="271">
        <v>0.954928952042629</v>
      </c>
      <c r="AH1117" s="298">
        <v>-0.00616943695945982</v>
      </c>
    </row>
    <row r="1118" spans="1:34">
      <c r="A1118" s="318" t="s">
        <v>1972</v>
      </c>
      <c r="B1118" s="324" t="s">
        <v>3364</v>
      </c>
      <c r="C1118" s="296" t="s">
        <v>2026</v>
      </c>
      <c r="D1118" s="324" t="s">
        <v>2027</v>
      </c>
      <c r="E1118" s="266">
        <v>6145</v>
      </c>
      <c r="F1118" s="266">
        <v>5941</v>
      </c>
      <c r="G1118" s="266">
        <v>5634</v>
      </c>
      <c r="H1118" s="267">
        <v>7370</v>
      </c>
      <c r="I1118" s="267">
        <v>7201</v>
      </c>
      <c r="J1118" s="267">
        <v>6824</v>
      </c>
      <c r="K1118" s="267">
        <v>6722</v>
      </c>
      <c r="L1118" s="267">
        <v>6567</v>
      </c>
      <c r="M1118" s="267">
        <v>6294</v>
      </c>
      <c r="N1118" s="270">
        <v>0.96710625206682</v>
      </c>
      <c r="O1118" s="269">
        <v>193017</v>
      </c>
      <c r="P1118" s="297">
        <v>0.9</v>
      </c>
      <c r="Q1118" s="270">
        <v>0.96680227827502</v>
      </c>
      <c r="R1118" s="270">
        <v>0.977069199457259</v>
      </c>
      <c r="S1118" s="270">
        <v>0.976941386492115</v>
      </c>
      <c r="T1118" s="298">
        <v>-0.0102669211822388</v>
      </c>
      <c r="U1118" s="269">
        <v>199582</v>
      </c>
      <c r="V1118" s="269">
        <v>185842</v>
      </c>
      <c r="W1118" s="270">
        <v>0.931156116283032</v>
      </c>
      <c r="X1118" s="270">
        <v>0.916842961757526</v>
      </c>
      <c r="Y1118" s="271">
        <v>0.925915875169606</v>
      </c>
      <c r="Z1118" s="271">
        <v>0.936328473668551</v>
      </c>
      <c r="AA1118" s="298">
        <v>-0.00907291341208005</v>
      </c>
      <c r="AB1118" s="267">
        <v>47104</v>
      </c>
      <c r="AC1118" s="267">
        <v>44095</v>
      </c>
      <c r="AD1118" s="267">
        <v>48179</v>
      </c>
      <c r="AE1118" s="267">
        <v>44986</v>
      </c>
      <c r="AF1118" s="271">
        <v>0.936120074728261</v>
      </c>
      <c r="AG1118" s="271">
        <v>0.933726312293738</v>
      </c>
      <c r="AH1118" s="298">
        <v>0.00239376243452294</v>
      </c>
    </row>
    <row r="1119" spans="1:34">
      <c r="A1119" s="318" t="s">
        <v>1972</v>
      </c>
      <c r="B1119" s="324" t="s">
        <v>3364</v>
      </c>
      <c r="C1119" s="296" t="s">
        <v>2028</v>
      </c>
      <c r="D1119" s="324" t="s">
        <v>2029</v>
      </c>
      <c r="E1119" s="266">
        <v>1675</v>
      </c>
      <c r="F1119" s="266">
        <v>1626</v>
      </c>
      <c r="G1119" s="266">
        <v>1585</v>
      </c>
      <c r="H1119" s="267">
        <v>2022</v>
      </c>
      <c r="I1119" s="267">
        <v>1795</v>
      </c>
      <c r="J1119" s="267">
        <v>1758</v>
      </c>
      <c r="K1119" s="267">
        <v>1848</v>
      </c>
      <c r="L1119" s="267">
        <v>1804</v>
      </c>
      <c r="M1119" s="267">
        <v>1742</v>
      </c>
      <c r="N1119" s="270">
        <v>0.97142549642146</v>
      </c>
      <c r="O1119" s="269">
        <v>54156</v>
      </c>
      <c r="P1119" s="297">
        <v>0.9</v>
      </c>
      <c r="Q1119" s="270">
        <v>0.970746268656716</v>
      </c>
      <c r="R1119" s="270">
        <v>0.887734915924827</v>
      </c>
      <c r="S1119" s="270">
        <v>0.976190476190476</v>
      </c>
      <c r="T1119" s="298">
        <v>0.0830113527318895</v>
      </c>
      <c r="U1119" s="269">
        <v>55749</v>
      </c>
      <c r="V1119" s="269">
        <v>52426</v>
      </c>
      <c r="W1119" s="270">
        <v>0.940393549660084</v>
      </c>
      <c r="X1119" s="270">
        <v>0.946268656716418</v>
      </c>
      <c r="Y1119" s="271">
        <v>0.869436201780415</v>
      </c>
      <c r="Z1119" s="271">
        <v>0.942640692640693</v>
      </c>
      <c r="AA1119" s="298">
        <v>0.0768324549360024</v>
      </c>
      <c r="AB1119" s="267">
        <v>13318</v>
      </c>
      <c r="AC1119" s="267">
        <v>12494</v>
      </c>
      <c r="AD1119" s="267">
        <v>13131</v>
      </c>
      <c r="AE1119" s="267">
        <v>12379</v>
      </c>
      <c r="AF1119" s="271">
        <v>0.938128848175402</v>
      </c>
      <c r="AG1119" s="271">
        <v>0.942730942045541</v>
      </c>
      <c r="AH1119" s="298">
        <v>-0.00460209387013932</v>
      </c>
    </row>
    <row r="1120" spans="1:34">
      <c r="A1120" s="318" t="s">
        <v>1972</v>
      </c>
      <c r="B1120" s="324" t="s">
        <v>3364</v>
      </c>
      <c r="C1120" s="296" t="s">
        <v>2030</v>
      </c>
      <c r="D1120" s="324" t="s">
        <v>2031</v>
      </c>
      <c r="E1120" s="266">
        <v>0</v>
      </c>
      <c r="F1120" s="266">
        <v>0</v>
      </c>
      <c r="G1120" s="266">
        <v>0</v>
      </c>
      <c r="H1120" s="267">
        <v>0</v>
      </c>
      <c r="I1120" s="267">
        <v>0</v>
      </c>
      <c r="J1120" s="267">
        <v>0</v>
      </c>
      <c r="K1120" s="267">
        <v>0</v>
      </c>
      <c r="L1120" s="267">
        <v>0</v>
      </c>
      <c r="M1120" s="267">
        <v>0</v>
      </c>
      <c r="N1120" s="270">
        <v>0.933333333333333</v>
      </c>
      <c r="O1120" s="269">
        <v>14</v>
      </c>
      <c r="P1120" s="297">
        <v>0.9</v>
      </c>
      <c r="Q1120" s="270">
        <v>0</v>
      </c>
      <c r="R1120" s="270">
        <v>0</v>
      </c>
      <c r="S1120" s="270">
        <v>0</v>
      </c>
      <c r="T1120" s="298">
        <v>0</v>
      </c>
      <c r="U1120" s="269">
        <v>15</v>
      </c>
      <c r="V1120" s="269">
        <v>15</v>
      </c>
      <c r="W1120" s="270">
        <v>1</v>
      </c>
      <c r="X1120" s="270">
        <v>0</v>
      </c>
      <c r="Y1120" s="271">
        <v>0</v>
      </c>
      <c r="Z1120" s="271">
        <v>0</v>
      </c>
      <c r="AA1120" s="298">
        <v>0</v>
      </c>
      <c r="AB1120" s="267">
        <v>0</v>
      </c>
      <c r="AC1120" s="267">
        <v>0</v>
      </c>
      <c r="AD1120" s="267">
        <v>0</v>
      </c>
      <c r="AE1120" s="267">
        <v>0</v>
      </c>
      <c r="AF1120" s="271">
        <v>0</v>
      </c>
      <c r="AG1120" s="271">
        <v>0</v>
      </c>
      <c r="AH1120" s="298">
        <v>0</v>
      </c>
    </row>
    <row r="1121" spans="1:34">
      <c r="A1121" s="318" t="s">
        <v>1972</v>
      </c>
      <c r="B1121" s="324" t="s">
        <v>3364</v>
      </c>
      <c r="C1121" s="296" t="s">
        <v>2032</v>
      </c>
      <c r="D1121" s="324" t="s">
        <v>2033</v>
      </c>
      <c r="E1121" s="266">
        <v>2522</v>
      </c>
      <c r="F1121" s="266">
        <v>2482</v>
      </c>
      <c r="G1121" s="266">
        <v>2414</v>
      </c>
      <c r="H1121" s="267">
        <v>3009</v>
      </c>
      <c r="I1121" s="267">
        <v>2959</v>
      </c>
      <c r="J1121" s="267">
        <v>2881</v>
      </c>
      <c r="K1121" s="267">
        <v>2925</v>
      </c>
      <c r="L1121" s="267">
        <v>2894</v>
      </c>
      <c r="M1121" s="267">
        <v>2834</v>
      </c>
      <c r="N1121" s="270">
        <v>0.980114469273031</v>
      </c>
      <c r="O1121" s="269">
        <v>76889</v>
      </c>
      <c r="P1121" s="297">
        <v>0.9</v>
      </c>
      <c r="Q1121" s="270">
        <v>0.984139571768438</v>
      </c>
      <c r="R1121" s="270">
        <v>0.983383183781987</v>
      </c>
      <c r="S1121" s="270">
        <v>0.989401709401709</v>
      </c>
      <c r="T1121" s="298">
        <v>0.00075638798645028</v>
      </c>
      <c r="U1121" s="269">
        <v>78449</v>
      </c>
      <c r="V1121" s="269">
        <v>74948</v>
      </c>
      <c r="W1121" s="270">
        <v>0.955372280080052</v>
      </c>
      <c r="X1121" s="270">
        <v>0.957176843774782</v>
      </c>
      <c r="Y1121" s="271">
        <v>0.957460950481888</v>
      </c>
      <c r="Z1121" s="271">
        <v>0.968888888888889</v>
      </c>
      <c r="AA1121" s="298">
        <v>-0.000284106707105658</v>
      </c>
      <c r="AB1121" s="267">
        <v>20132</v>
      </c>
      <c r="AC1121" s="267">
        <v>19418</v>
      </c>
      <c r="AD1121" s="267">
        <v>19456</v>
      </c>
      <c r="AE1121" s="267">
        <v>18639</v>
      </c>
      <c r="AF1121" s="271">
        <v>0.964534075104312</v>
      </c>
      <c r="AG1121" s="271">
        <v>0.9580078125</v>
      </c>
      <c r="AH1121" s="298">
        <v>0.00652626260431155</v>
      </c>
    </row>
    <row r="1122" spans="1:34">
      <c r="A1122" s="318" t="s">
        <v>1972</v>
      </c>
      <c r="B1122" s="324" t="s">
        <v>3364</v>
      </c>
      <c r="C1122" s="296" t="s">
        <v>2034</v>
      </c>
      <c r="D1122" s="324" t="s">
        <v>2035</v>
      </c>
      <c r="E1122" s="266">
        <v>2322</v>
      </c>
      <c r="F1122" s="266">
        <v>2272</v>
      </c>
      <c r="G1122" s="266">
        <v>2154</v>
      </c>
      <c r="H1122" s="267">
        <v>2580</v>
      </c>
      <c r="I1122" s="267">
        <v>2450</v>
      </c>
      <c r="J1122" s="267">
        <v>2370</v>
      </c>
      <c r="K1122" s="267">
        <v>2535</v>
      </c>
      <c r="L1122" s="267">
        <v>2459</v>
      </c>
      <c r="M1122" s="267">
        <v>2296</v>
      </c>
      <c r="N1122" s="270">
        <v>0.950332970735719</v>
      </c>
      <c r="O1122" s="269">
        <v>71638</v>
      </c>
      <c r="P1122" s="297">
        <v>0.9</v>
      </c>
      <c r="Q1122" s="270">
        <v>0.978466838931955</v>
      </c>
      <c r="R1122" s="270">
        <v>0.949612403100775</v>
      </c>
      <c r="S1122" s="270">
        <v>0.970019723865878</v>
      </c>
      <c r="T1122" s="298">
        <v>0.02885443583118</v>
      </c>
      <c r="U1122" s="269">
        <v>75382</v>
      </c>
      <c r="V1122" s="269">
        <v>70138</v>
      </c>
      <c r="W1122" s="270">
        <v>0.930434321190735</v>
      </c>
      <c r="X1122" s="270">
        <v>0.92764857881137</v>
      </c>
      <c r="Y1122" s="271">
        <v>0.918604651162791</v>
      </c>
      <c r="Z1122" s="271">
        <v>0.905719921104536</v>
      </c>
      <c r="AA1122" s="298">
        <v>0.00904392764857886</v>
      </c>
      <c r="AB1122" s="267">
        <v>17810</v>
      </c>
      <c r="AC1122" s="267">
        <v>16636</v>
      </c>
      <c r="AD1122" s="267">
        <v>17886</v>
      </c>
      <c r="AE1122" s="267">
        <v>16986</v>
      </c>
      <c r="AF1122" s="271">
        <v>0.934081976417743</v>
      </c>
      <c r="AG1122" s="271">
        <v>0.949681314994968</v>
      </c>
      <c r="AH1122" s="298">
        <v>-0.0155993385772253</v>
      </c>
    </row>
    <row r="1123" spans="1:34">
      <c r="A1123" s="318" t="s">
        <v>1972</v>
      </c>
      <c r="B1123" s="324" t="s">
        <v>3364</v>
      </c>
      <c r="C1123" s="296" t="s">
        <v>2036</v>
      </c>
      <c r="D1123" s="324" t="s">
        <v>2037</v>
      </c>
      <c r="E1123" s="266">
        <v>3958</v>
      </c>
      <c r="F1123" s="266">
        <v>3850</v>
      </c>
      <c r="G1123" s="266">
        <v>3665</v>
      </c>
      <c r="H1123" s="267">
        <v>4777</v>
      </c>
      <c r="I1123" s="267">
        <v>4541</v>
      </c>
      <c r="J1123" s="267">
        <v>4349</v>
      </c>
      <c r="K1123" s="267">
        <v>4096</v>
      </c>
      <c r="L1123" s="267">
        <v>4015</v>
      </c>
      <c r="M1123" s="267">
        <v>3826</v>
      </c>
      <c r="N1123" s="270">
        <v>0.918284868520176</v>
      </c>
      <c r="O1123" s="269">
        <v>103611</v>
      </c>
      <c r="P1123" s="297">
        <v>0.9</v>
      </c>
      <c r="Q1123" s="270">
        <v>0.972713491662456</v>
      </c>
      <c r="R1123" s="270">
        <v>0.950596608750262</v>
      </c>
      <c r="S1123" s="270">
        <v>0.980224609375</v>
      </c>
      <c r="T1123" s="298">
        <v>0.0221168829121942</v>
      </c>
      <c r="U1123" s="269">
        <v>112831</v>
      </c>
      <c r="V1123" s="269">
        <v>103859</v>
      </c>
      <c r="W1123" s="270">
        <v>0.920482846026358</v>
      </c>
      <c r="X1123" s="270">
        <v>0.925972713491662</v>
      </c>
      <c r="Y1123" s="271">
        <v>0.910404019258949</v>
      </c>
      <c r="Z1123" s="271">
        <v>0.93408203125</v>
      </c>
      <c r="AA1123" s="298">
        <v>0.0155686942327133</v>
      </c>
      <c r="AB1123" s="267">
        <v>28716</v>
      </c>
      <c r="AC1123" s="267">
        <v>26705</v>
      </c>
      <c r="AD1123" s="267">
        <v>26154</v>
      </c>
      <c r="AE1123" s="267">
        <v>24747</v>
      </c>
      <c r="AF1123" s="271">
        <v>0.929969355063379</v>
      </c>
      <c r="AG1123" s="271">
        <v>0.946203257627896</v>
      </c>
      <c r="AH1123" s="298">
        <v>-0.016233902564517</v>
      </c>
    </row>
    <row r="1124" spans="1:34">
      <c r="A1124" s="318" t="s">
        <v>1972</v>
      </c>
      <c r="B1124" s="324" t="s">
        <v>3364</v>
      </c>
      <c r="C1124" s="296" t="s">
        <v>2038</v>
      </c>
      <c r="D1124" s="324" t="s">
        <v>2039</v>
      </c>
      <c r="E1124" s="266">
        <v>2882</v>
      </c>
      <c r="F1124" s="266">
        <v>2748</v>
      </c>
      <c r="G1124" s="266">
        <v>2729</v>
      </c>
      <c r="H1124" s="267">
        <v>3562</v>
      </c>
      <c r="I1124" s="267">
        <v>3494</v>
      </c>
      <c r="J1124" s="267">
        <v>3314</v>
      </c>
      <c r="K1124" s="267">
        <v>3259</v>
      </c>
      <c r="L1124" s="267">
        <v>3210</v>
      </c>
      <c r="M1124" s="267">
        <v>3062</v>
      </c>
      <c r="N1124" s="270">
        <v>0.934237767767039</v>
      </c>
      <c r="O1124" s="269">
        <v>89798</v>
      </c>
      <c r="P1124" s="297">
        <v>0.9</v>
      </c>
      <c r="Q1124" s="270">
        <v>0.953504510756419</v>
      </c>
      <c r="R1124" s="270">
        <v>0.980909601347558</v>
      </c>
      <c r="S1124" s="270">
        <v>0.984964713102179</v>
      </c>
      <c r="T1124" s="298">
        <v>-0.0274050905911384</v>
      </c>
      <c r="U1124" s="269">
        <v>96119</v>
      </c>
      <c r="V1124" s="269">
        <v>90187</v>
      </c>
      <c r="W1124" s="270">
        <v>0.938284834423995</v>
      </c>
      <c r="X1124" s="270">
        <v>0.946911866759195</v>
      </c>
      <c r="Y1124" s="271">
        <v>0.930376193149916</v>
      </c>
      <c r="Z1124" s="271">
        <v>0.939552009818963</v>
      </c>
      <c r="AA1124" s="298">
        <v>0.0165356736092792</v>
      </c>
      <c r="AB1124" s="267">
        <v>23191</v>
      </c>
      <c r="AC1124" s="267">
        <v>21866</v>
      </c>
      <c r="AD1124" s="267">
        <v>23184</v>
      </c>
      <c r="AE1124" s="267">
        <v>21840</v>
      </c>
      <c r="AF1124" s="271">
        <v>0.942865766892329</v>
      </c>
      <c r="AG1124" s="271">
        <v>0.942028985507246</v>
      </c>
      <c r="AH1124" s="298">
        <v>0.000836781385082586</v>
      </c>
    </row>
    <row r="1125" spans="1:34">
      <c r="A1125" s="318" t="s">
        <v>1972</v>
      </c>
      <c r="B1125" s="324" t="s">
        <v>3364</v>
      </c>
      <c r="C1125" s="296" t="s">
        <v>2040</v>
      </c>
      <c r="D1125" s="324" t="s">
        <v>2041</v>
      </c>
      <c r="E1125" s="266">
        <v>1071</v>
      </c>
      <c r="F1125" s="266">
        <v>1055</v>
      </c>
      <c r="G1125" s="266">
        <v>1004</v>
      </c>
      <c r="H1125" s="267">
        <v>1283</v>
      </c>
      <c r="I1125" s="267">
        <v>1265</v>
      </c>
      <c r="J1125" s="267">
        <v>1191</v>
      </c>
      <c r="K1125" s="267">
        <v>1222</v>
      </c>
      <c r="L1125" s="267">
        <v>1195</v>
      </c>
      <c r="M1125" s="267">
        <v>1170</v>
      </c>
      <c r="N1125" s="270">
        <v>0.975619525742363</v>
      </c>
      <c r="O1125" s="269">
        <v>36535</v>
      </c>
      <c r="P1125" s="297">
        <v>0.9</v>
      </c>
      <c r="Q1125" s="270">
        <v>0.985060690943044</v>
      </c>
      <c r="R1125" s="270">
        <v>0.985970381917381</v>
      </c>
      <c r="S1125" s="270">
        <v>0.977905073649755</v>
      </c>
      <c r="T1125" s="298">
        <v>-0.000909690974337241</v>
      </c>
      <c r="U1125" s="269">
        <v>37448</v>
      </c>
      <c r="V1125" s="269">
        <v>35216</v>
      </c>
      <c r="W1125" s="270">
        <v>0.940397350993378</v>
      </c>
      <c r="X1125" s="270">
        <v>0.937441643323996</v>
      </c>
      <c r="Y1125" s="271">
        <v>0.928293063133281</v>
      </c>
      <c r="Z1125" s="271">
        <v>0.957446808510638</v>
      </c>
      <c r="AA1125" s="298">
        <v>0.00914858019071485</v>
      </c>
      <c r="AB1125" s="267">
        <v>8702</v>
      </c>
      <c r="AC1125" s="267">
        <v>8184</v>
      </c>
      <c r="AD1125" s="267">
        <v>8965</v>
      </c>
      <c r="AE1125" s="267">
        <v>8379</v>
      </c>
      <c r="AF1125" s="271">
        <v>0.940473454378304</v>
      </c>
      <c r="AG1125" s="271">
        <v>0.934634690462911</v>
      </c>
      <c r="AH1125" s="298">
        <v>0.00583876391539251</v>
      </c>
    </row>
    <row r="1126" spans="1:34">
      <c r="A1126" s="318" t="s">
        <v>1972</v>
      </c>
      <c r="B1126" s="324" t="s">
        <v>3364</v>
      </c>
      <c r="C1126" s="296" t="s">
        <v>2042</v>
      </c>
      <c r="D1126" s="324" t="s">
        <v>2043</v>
      </c>
      <c r="E1126" s="266">
        <v>1710</v>
      </c>
      <c r="F1126" s="266">
        <v>1659</v>
      </c>
      <c r="G1126" s="266">
        <v>1479</v>
      </c>
      <c r="H1126" s="267">
        <v>1752</v>
      </c>
      <c r="I1126" s="267">
        <v>1710</v>
      </c>
      <c r="J1126" s="267">
        <v>1560</v>
      </c>
      <c r="K1126" s="267">
        <v>1597</v>
      </c>
      <c r="L1126" s="267">
        <v>1573</v>
      </c>
      <c r="M1126" s="267">
        <v>1518</v>
      </c>
      <c r="N1126" s="270">
        <v>0.97024636892891</v>
      </c>
      <c r="O1126" s="269">
        <v>48164</v>
      </c>
      <c r="P1126" s="297">
        <v>0.9</v>
      </c>
      <c r="Q1126" s="270">
        <v>0.970175438596491</v>
      </c>
      <c r="R1126" s="270">
        <v>0.976027397260274</v>
      </c>
      <c r="S1126" s="270">
        <v>0.984971822166562</v>
      </c>
      <c r="T1126" s="298">
        <v>-0.00585195866378274</v>
      </c>
      <c r="U1126" s="269">
        <v>49641</v>
      </c>
      <c r="V1126" s="269">
        <v>45102</v>
      </c>
      <c r="W1126" s="270">
        <v>0.908563485828247</v>
      </c>
      <c r="X1126" s="270">
        <v>0.864912280701754</v>
      </c>
      <c r="Y1126" s="271">
        <v>0.89041095890411</v>
      </c>
      <c r="Z1126" s="271">
        <v>0.950532247964934</v>
      </c>
      <c r="AA1126" s="298">
        <v>-0.0254986782023552</v>
      </c>
      <c r="AB1126" s="267">
        <v>12224</v>
      </c>
      <c r="AC1126" s="267">
        <v>11057</v>
      </c>
      <c r="AD1126" s="267">
        <v>11934</v>
      </c>
      <c r="AE1126" s="267">
        <v>10761</v>
      </c>
      <c r="AF1126" s="271">
        <v>0.904532068062827</v>
      </c>
      <c r="AG1126" s="271">
        <v>0.901709401709402</v>
      </c>
      <c r="AH1126" s="298">
        <v>0.00282266635342554</v>
      </c>
    </row>
    <row r="1127" spans="1:34">
      <c r="A1127" s="318" t="s">
        <v>1972</v>
      </c>
      <c r="B1127" s="324" t="s">
        <v>3364</v>
      </c>
      <c r="C1127" s="296" t="s">
        <v>2044</v>
      </c>
      <c r="D1127" s="324" t="s">
        <v>2045</v>
      </c>
      <c r="E1127" s="266">
        <v>1992</v>
      </c>
      <c r="F1127" s="266">
        <v>1851</v>
      </c>
      <c r="G1127" s="266">
        <v>1860</v>
      </c>
      <c r="H1127" s="267">
        <v>2060</v>
      </c>
      <c r="I1127" s="267">
        <v>1988</v>
      </c>
      <c r="J1127" s="267">
        <v>1857</v>
      </c>
      <c r="K1127" s="267">
        <v>1900</v>
      </c>
      <c r="L1127" s="267">
        <v>1843</v>
      </c>
      <c r="M1127" s="267">
        <v>1796</v>
      </c>
      <c r="N1127" s="270">
        <v>0.953592100783112</v>
      </c>
      <c r="O1127" s="269">
        <v>56014</v>
      </c>
      <c r="P1127" s="297">
        <v>0.9</v>
      </c>
      <c r="Q1127" s="270">
        <v>0.92921686746988</v>
      </c>
      <c r="R1127" s="270">
        <v>0.96504854368932</v>
      </c>
      <c r="S1127" s="270">
        <v>0.97</v>
      </c>
      <c r="T1127" s="298">
        <v>-0.0358316762194408</v>
      </c>
      <c r="U1127" s="269">
        <v>58740</v>
      </c>
      <c r="V1127" s="269">
        <v>54544</v>
      </c>
      <c r="W1127" s="270">
        <v>0.928566564521621</v>
      </c>
      <c r="X1127" s="270">
        <v>0.933734939759036</v>
      </c>
      <c r="Y1127" s="271">
        <v>0.901456310679612</v>
      </c>
      <c r="Z1127" s="271">
        <v>0.945263157894737</v>
      </c>
      <c r="AA1127" s="298">
        <v>0.0322786290794245</v>
      </c>
      <c r="AB1127" s="267">
        <v>14637</v>
      </c>
      <c r="AC1127" s="267">
        <v>13416</v>
      </c>
      <c r="AD1127" s="267">
        <v>13846</v>
      </c>
      <c r="AE1127" s="267">
        <v>12847</v>
      </c>
      <c r="AF1127" s="271">
        <v>0.916581266653003</v>
      </c>
      <c r="AG1127" s="271">
        <v>0.927849198324426</v>
      </c>
      <c r="AH1127" s="298">
        <v>-0.0112679316714231</v>
      </c>
    </row>
    <row r="1128" spans="1:34">
      <c r="A1128" s="318" t="s">
        <v>1972</v>
      </c>
      <c r="B1128" s="324" t="s">
        <v>3364</v>
      </c>
      <c r="C1128" s="296" t="s">
        <v>2046</v>
      </c>
      <c r="D1128" s="324" t="s">
        <v>2047</v>
      </c>
      <c r="E1128" s="266">
        <v>2105</v>
      </c>
      <c r="F1128" s="266">
        <v>2035</v>
      </c>
      <c r="G1128" s="266">
        <v>1913</v>
      </c>
      <c r="H1128" s="267">
        <v>2167</v>
      </c>
      <c r="I1128" s="267">
        <v>2092</v>
      </c>
      <c r="J1128" s="267">
        <v>2016</v>
      </c>
      <c r="K1128" s="267">
        <v>1954</v>
      </c>
      <c r="L1128" s="267">
        <v>1878</v>
      </c>
      <c r="M1128" s="267">
        <v>1837</v>
      </c>
      <c r="N1128" s="270">
        <v>0.945351300957708</v>
      </c>
      <c r="O1128" s="269">
        <v>55771</v>
      </c>
      <c r="P1128" s="297">
        <v>0.9</v>
      </c>
      <c r="Q1128" s="270">
        <v>0.966745843230404</v>
      </c>
      <c r="R1128" s="270">
        <v>0.965389940009229</v>
      </c>
      <c r="S1128" s="270">
        <v>0.961105424769703</v>
      </c>
      <c r="T1128" s="298">
        <v>0.0013559032211744</v>
      </c>
      <c r="U1128" s="269">
        <v>58995</v>
      </c>
      <c r="V1128" s="269">
        <v>53770</v>
      </c>
      <c r="W1128" s="270">
        <v>0.911433172302738</v>
      </c>
      <c r="X1128" s="270">
        <v>0.908788598574822</v>
      </c>
      <c r="Y1128" s="271">
        <v>0.930318412551915</v>
      </c>
      <c r="Z1128" s="271">
        <v>0.940122824974411</v>
      </c>
      <c r="AA1128" s="298">
        <v>-0.0215298139770932</v>
      </c>
      <c r="AB1128" s="267">
        <v>14899</v>
      </c>
      <c r="AC1128" s="267">
        <v>13781</v>
      </c>
      <c r="AD1128" s="267">
        <v>14247</v>
      </c>
      <c r="AE1128" s="267">
        <v>12651</v>
      </c>
      <c r="AF1128" s="271">
        <v>0.924961406805826</v>
      </c>
      <c r="AG1128" s="271">
        <v>0.887976416087597</v>
      </c>
      <c r="AH1128" s="298">
        <v>0.0369849907182286</v>
      </c>
    </row>
    <row r="1129" spans="1:34">
      <c r="A1129" s="318" t="s">
        <v>1972</v>
      </c>
      <c r="B1129" s="324" t="s">
        <v>3364</v>
      </c>
      <c r="C1129" s="296" t="s">
        <v>2048</v>
      </c>
      <c r="D1129" s="324" t="s">
        <v>2049</v>
      </c>
      <c r="E1129" s="266">
        <v>1646</v>
      </c>
      <c r="F1129" s="266">
        <v>1558</v>
      </c>
      <c r="G1129" s="266">
        <v>1551</v>
      </c>
      <c r="H1129" s="267">
        <v>1718</v>
      </c>
      <c r="I1129" s="267">
        <v>1565</v>
      </c>
      <c r="J1129" s="267">
        <v>1567</v>
      </c>
      <c r="K1129" s="267">
        <v>1547</v>
      </c>
      <c r="L1129" s="267">
        <v>1464</v>
      </c>
      <c r="M1129" s="267">
        <v>1501</v>
      </c>
      <c r="N1129" s="270">
        <v>0.944624090541633</v>
      </c>
      <c r="O1129" s="269">
        <v>46740</v>
      </c>
      <c r="P1129" s="297">
        <v>0.9</v>
      </c>
      <c r="Q1129" s="270">
        <v>0.946537059538275</v>
      </c>
      <c r="R1129" s="270">
        <v>0.910942956926659</v>
      </c>
      <c r="S1129" s="270">
        <v>0.946347769877182</v>
      </c>
      <c r="T1129" s="298">
        <v>0.0355941026116157</v>
      </c>
      <c r="U1129" s="269">
        <v>49480</v>
      </c>
      <c r="V1129" s="269">
        <v>47201</v>
      </c>
      <c r="W1129" s="270">
        <v>0.953940986257074</v>
      </c>
      <c r="X1129" s="270">
        <v>0.94228432563791</v>
      </c>
      <c r="Y1129" s="271">
        <v>0.912107101280559</v>
      </c>
      <c r="Z1129" s="271">
        <v>0.970265029088558</v>
      </c>
      <c r="AA1129" s="298">
        <v>0.0301772243573513</v>
      </c>
      <c r="AB1129" s="267">
        <v>12112</v>
      </c>
      <c r="AC1129" s="267">
        <v>11498</v>
      </c>
      <c r="AD1129" s="267">
        <v>11999</v>
      </c>
      <c r="AE1129" s="267">
        <v>11566</v>
      </c>
      <c r="AF1129" s="271">
        <v>0.949306472919419</v>
      </c>
      <c r="AG1129" s="271">
        <v>0.963913659471623</v>
      </c>
      <c r="AH1129" s="298">
        <v>-0.0146071865522039</v>
      </c>
    </row>
    <row r="1130" spans="1:34">
      <c r="A1130" s="318" t="s">
        <v>1972</v>
      </c>
      <c r="B1130" s="324" t="s">
        <v>3364</v>
      </c>
      <c r="C1130" s="296" t="s">
        <v>2050</v>
      </c>
      <c r="D1130" s="324" t="s">
        <v>2051</v>
      </c>
      <c r="E1130" s="266">
        <v>1745</v>
      </c>
      <c r="F1130" s="266">
        <v>1698</v>
      </c>
      <c r="G1130" s="266">
        <v>1668</v>
      </c>
      <c r="H1130" s="267">
        <v>1806</v>
      </c>
      <c r="I1130" s="267">
        <v>1770</v>
      </c>
      <c r="J1130" s="267">
        <v>1702</v>
      </c>
      <c r="K1130" s="267">
        <v>1686</v>
      </c>
      <c r="L1130" s="267">
        <v>1662</v>
      </c>
      <c r="M1130" s="267">
        <v>1576</v>
      </c>
      <c r="N1130" s="270">
        <v>0.966167963295432</v>
      </c>
      <c r="O1130" s="269">
        <v>48434</v>
      </c>
      <c r="P1130" s="297">
        <v>0.9</v>
      </c>
      <c r="Q1130" s="270">
        <v>0.973065902578797</v>
      </c>
      <c r="R1130" s="270">
        <v>0.980066445182724</v>
      </c>
      <c r="S1130" s="270">
        <v>0.98576512455516</v>
      </c>
      <c r="T1130" s="298">
        <v>-0.00700054260392768</v>
      </c>
      <c r="U1130" s="269">
        <v>50130</v>
      </c>
      <c r="V1130" s="269">
        <v>46495</v>
      </c>
      <c r="W1130" s="270">
        <v>0.927488529822462</v>
      </c>
      <c r="X1130" s="270">
        <v>0.955873925501433</v>
      </c>
      <c r="Y1130" s="271">
        <v>0.942414174972314</v>
      </c>
      <c r="Z1130" s="271">
        <v>0.934756820877817</v>
      </c>
      <c r="AA1130" s="298">
        <v>0.0134597505291182</v>
      </c>
      <c r="AB1130" s="267">
        <v>12417</v>
      </c>
      <c r="AC1130" s="267">
        <v>11789</v>
      </c>
      <c r="AD1130" s="267">
        <v>11849</v>
      </c>
      <c r="AE1130" s="267">
        <v>10871</v>
      </c>
      <c r="AF1130" s="271">
        <v>0.949424176532174</v>
      </c>
      <c r="AG1130" s="271">
        <v>0.917461389146763</v>
      </c>
      <c r="AH1130" s="298">
        <v>0.0319627873854101</v>
      </c>
    </row>
    <row r="1131" spans="1:34">
      <c r="A1131" s="318" t="s">
        <v>1972</v>
      </c>
      <c r="B1131" s="324" t="s">
        <v>3364</v>
      </c>
      <c r="C1131" s="296" t="s">
        <v>2052</v>
      </c>
      <c r="D1131" s="324" t="s">
        <v>2053</v>
      </c>
      <c r="E1131" s="266">
        <v>2938</v>
      </c>
      <c r="F1131" s="266">
        <v>2717</v>
      </c>
      <c r="G1131" s="266">
        <v>2782</v>
      </c>
      <c r="H1131" s="267">
        <v>3046</v>
      </c>
      <c r="I1131" s="267">
        <v>2725</v>
      </c>
      <c r="J1131" s="267">
        <v>2843</v>
      </c>
      <c r="K1131" s="267">
        <v>2805</v>
      </c>
      <c r="L1131" s="267">
        <v>2659</v>
      </c>
      <c r="M1131" s="267">
        <v>2718</v>
      </c>
      <c r="N1131" s="270">
        <v>0.95495474958397</v>
      </c>
      <c r="O1131" s="269">
        <v>83782</v>
      </c>
      <c r="P1131" s="297">
        <v>0.9</v>
      </c>
      <c r="Q1131" s="270">
        <v>0.924778761061947</v>
      </c>
      <c r="R1131" s="270">
        <v>0.894615889691399</v>
      </c>
      <c r="S1131" s="270">
        <v>0.94795008912656</v>
      </c>
      <c r="T1131" s="298">
        <v>0.0301628713705483</v>
      </c>
      <c r="U1131" s="269">
        <v>87734</v>
      </c>
      <c r="V1131" s="269">
        <v>84430</v>
      </c>
      <c r="W1131" s="270">
        <v>0.96234071169672</v>
      </c>
      <c r="X1131" s="270">
        <v>0.946902654867257</v>
      </c>
      <c r="Y1131" s="271">
        <v>0.933355219960604</v>
      </c>
      <c r="Z1131" s="271">
        <v>0.968983957219251</v>
      </c>
      <c r="AA1131" s="298">
        <v>0.0135474349066526</v>
      </c>
      <c r="AB1131" s="267">
        <v>21588</v>
      </c>
      <c r="AC1131" s="267">
        <v>20743</v>
      </c>
      <c r="AD1131" s="267">
        <v>21021</v>
      </c>
      <c r="AE1131" s="267">
        <v>20185</v>
      </c>
      <c r="AF1131" s="271">
        <v>0.960857884009635</v>
      </c>
      <c r="AG1131" s="271">
        <v>0.960230245944532</v>
      </c>
      <c r="AH1131" s="298">
        <v>0.000627638065103353</v>
      </c>
    </row>
    <row r="1132" spans="1:34">
      <c r="A1132" s="318" t="s">
        <v>1972</v>
      </c>
      <c r="B1132" s="324" t="s">
        <v>3364</v>
      </c>
      <c r="C1132" s="296" t="s">
        <v>2054</v>
      </c>
      <c r="D1132" s="324" t="s">
        <v>2055</v>
      </c>
      <c r="E1132" s="266">
        <v>2766</v>
      </c>
      <c r="F1132" s="266">
        <v>2683</v>
      </c>
      <c r="G1132" s="266">
        <v>2554</v>
      </c>
      <c r="H1132" s="267">
        <v>2783</v>
      </c>
      <c r="I1132" s="267">
        <v>2551</v>
      </c>
      <c r="J1132" s="267">
        <v>2569</v>
      </c>
      <c r="K1132" s="267">
        <v>2533</v>
      </c>
      <c r="L1132" s="267">
        <v>2411</v>
      </c>
      <c r="M1132" s="267">
        <v>2361</v>
      </c>
      <c r="N1132" s="270">
        <v>0.932944117950304</v>
      </c>
      <c r="O1132" s="269">
        <v>72389</v>
      </c>
      <c r="P1132" s="297">
        <v>0.9</v>
      </c>
      <c r="Q1132" s="270">
        <v>0.96999276934201</v>
      </c>
      <c r="R1132" s="270">
        <v>0.916636722960834</v>
      </c>
      <c r="S1132" s="270">
        <v>0.951835767864193</v>
      </c>
      <c r="T1132" s="298">
        <v>0.0533560463811765</v>
      </c>
      <c r="U1132" s="269">
        <v>77592</v>
      </c>
      <c r="V1132" s="269">
        <v>73068</v>
      </c>
      <c r="W1132" s="270">
        <v>0.941695020105165</v>
      </c>
      <c r="X1132" s="270">
        <v>0.923355025307303</v>
      </c>
      <c r="Y1132" s="271">
        <v>0.923104563420769</v>
      </c>
      <c r="Z1132" s="271">
        <v>0.932096328464272</v>
      </c>
      <c r="AA1132" s="298">
        <v>0.000250461886533992</v>
      </c>
      <c r="AB1132" s="267">
        <v>19401</v>
      </c>
      <c r="AC1132" s="267">
        <v>18168</v>
      </c>
      <c r="AD1132" s="267">
        <v>18564</v>
      </c>
      <c r="AE1132" s="267">
        <v>17577</v>
      </c>
      <c r="AF1132" s="271">
        <v>0.936446574918819</v>
      </c>
      <c r="AG1132" s="271">
        <v>0.94683257918552</v>
      </c>
      <c r="AH1132" s="298">
        <v>-0.0103860042667017</v>
      </c>
    </row>
    <row r="1133" spans="1:34">
      <c r="A1133" s="318" t="s">
        <v>1972</v>
      </c>
      <c r="B1133" s="324" t="s">
        <v>3364</v>
      </c>
      <c r="C1133" s="296" t="s">
        <v>2056</v>
      </c>
      <c r="D1133" s="324" t="s">
        <v>2057</v>
      </c>
      <c r="E1133" s="266">
        <v>1354</v>
      </c>
      <c r="F1133" s="266">
        <v>1306</v>
      </c>
      <c r="G1133" s="266">
        <v>1245</v>
      </c>
      <c r="H1133" s="267">
        <v>1426</v>
      </c>
      <c r="I1133" s="267">
        <v>1384</v>
      </c>
      <c r="J1133" s="267">
        <v>1303</v>
      </c>
      <c r="K1133" s="267">
        <v>1278</v>
      </c>
      <c r="L1133" s="267">
        <v>1271</v>
      </c>
      <c r="M1133" s="267">
        <v>1205</v>
      </c>
      <c r="N1133" s="270">
        <v>0.987952111537684</v>
      </c>
      <c r="O1133" s="269">
        <v>39115</v>
      </c>
      <c r="P1133" s="297">
        <v>0.9</v>
      </c>
      <c r="Q1133" s="270">
        <v>0.964549483013294</v>
      </c>
      <c r="R1133" s="270">
        <v>0.97054698457223</v>
      </c>
      <c r="S1133" s="270">
        <v>0.99452269170579</v>
      </c>
      <c r="T1133" s="298">
        <v>-0.00599750155893608</v>
      </c>
      <c r="U1133" s="269">
        <v>39592</v>
      </c>
      <c r="V1133" s="269">
        <v>37106</v>
      </c>
      <c r="W1133" s="270">
        <v>0.937209537280259</v>
      </c>
      <c r="X1133" s="270">
        <v>0.919497784342688</v>
      </c>
      <c r="Y1133" s="271">
        <v>0.913744740532959</v>
      </c>
      <c r="Z1133" s="271">
        <v>0.942879499217527</v>
      </c>
      <c r="AA1133" s="298">
        <v>0.00575304380972907</v>
      </c>
      <c r="AB1133" s="267">
        <v>9715</v>
      </c>
      <c r="AC1133" s="267">
        <v>9066</v>
      </c>
      <c r="AD1133" s="267">
        <v>9379</v>
      </c>
      <c r="AE1133" s="267">
        <v>8849</v>
      </c>
      <c r="AF1133" s="271">
        <v>0.933196088522903</v>
      </c>
      <c r="AG1133" s="271">
        <v>0.943490777268365</v>
      </c>
      <c r="AH1133" s="298">
        <v>-0.0102946887454628</v>
      </c>
    </row>
    <row r="1134" spans="1:34">
      <c r="A1134" s="318" t="s">
        <v>1972</v>
      </c>
      <c r="B1134" s="324" t="s">
        <v>3364</v>
      </c>
      <c r="C1134" s="296" t="s">
        <v>2058</v>
      </c>
      <c r="D1134" s="324" t="s">
        <v>2059</v>
      </c>
      <c r="E1134" s="266">
        <v>2762</v>
      </c>
      <c r="F1134" s="266">
        <v>2715</v>
      </c>
      <c r="G1134" s="266">
        <v>2570</v>
      </c>
      <c r="H1134" s="267">
        <v>2860</v>
      </c>
      <c r="I1134" s="267">
        <v>2747</v>
      </c>
      <c r="J1134" s="267">
        <v>2595</v>
      </c>
      <c r="K1134" s="267">
        <v>2734</v>
      </c>
      <c r="L1134" s="267">
        <v>2703</v>
      </c>
      <c r="M1134" s="267">
        <v>2561</v>
      </c>
      <c r="N1134" s="270">
        <v>0.967392830251286</v>
      </c>
      <c r="O1134" s="269">
        <v>75802</v>
      </c>
      <c r="P1134" s="297">
        <v>0.9</v>
      </c>
      <c r="Q1134" s="270">
        <v>0.982983345401883</v>
      </c>
      <c r="R1134" s="270">
        <v>0.96048951048951</v>
      </c>
      <c r="S1134" s="270">
        <v>0.988661302121434</v>
      </c>
      <c r="T1134" s="298">
        <v>0.0224938349123722</v>
      </c>
      <c r="U1134" s="269">
        <v>78357</v>
      </c>
      <c r="V1134" s="269">
        <v>71320</v>
      </c>
      <c r="W1134" s="270">
        <v>0.91019309059816</v>
      </c>
      <c r="X1134" s="270">
        <v>0.930485155684287</v>
      </c>
      <c r="Y1134" s="271">
        <v>0.907342657342657</v>
      </c>
      <c r="Z1134" s="271">
        <v>0.936722750548647</v>
      </c>
      <c r="AA1134" s="298">
        <v>0.0231424983416295</v>
      </c>
      <c r="AB1134" s="267">
        <v>20102</v>
      </c>
      <c r="AC1134" s="267">
        <v>18516</v>
      </c>
      <c r="AD1134" s="267">
        <v>18934</v>
      </c>
      <c r="AE1134" s="267">
        <v>17274</v>
      </c>
      <c r="AF1134" s="271">
        <v>0.921102377872848</v>
      </c>
      <c r="AG1134" s="271">
        <v>0.912327030738354</v>
      </c>
      <c r="AH1134" s="298">
        <v>0.00877534713449413</v>
      </c>
    </row>
    <row r="1135" spans="1:34">
      <c r="A1135" s="318" t="s">
        <v>1972</v>
      </c>
      <c r="B1135" s="324" t="s">
        <v>3364</v>
      </c>
      <c r="C1135" s="296" t="s">
        <v>2060</v>
      </c>
      <c r="D1135" s="324" t="s">
        <v>2061</v>
      </c>
      <c r="E1135" s="266">
        <v>2138</v>
      </c>
      <c r="F1135" s="266">
        <v>2088</v>
      </c>
      <c r="G1135" s="266">
        <v>1992</v>
      </c>
      <c r="H1135" s="267">
        <v>2072</v>
      </c>
      <c r="I1135" s="267">
        <v>2022</v>
      </c>
      <c r="J1135" s="267">
        <v>1836</v>
      </c>
      <c r="K1135" s="267">
        <v>1870</v>
      </c>
      <c r="L1135" s="267">
        <v>1831</v>
      </c>
      <c r="M1135" s="267">
        <v>1746</v>
      </c>
      <c r="N1135" s="270">
        <v>0.961877174582563</v>
      </c>
      <c r="O1135" s="269">
        <v>57779</v>
      </c>
      <c r="P1135" s="297">
        <v>0.9</v>
      </c>
      <c r="Q1135" s="270">
        <v>0.976613657623948</v>
      </c>
      <c r="R1135" s="270">
        <v>0.975868725868726</v>
      </c>
      <c r="S1135" s="270">
        <v>0.979144385026738</v>
      </c>
      <c r="T1135" s="298">
        <v>0.000744931755221723</v>
      </c>
      <c r="U1135" s="269">
        <v>60069</v>
      </c>
      <c r="V1135" s="269">
        <v>55388</v>
      </c>
      <c r="W1135" s="270">
        <v>0.922072949441476</v>
      </c>
      <c r="X1135" s="270">
        <v>0.931711880261927</v>
      </c>
      <c r="Y1135" s="271">
        <v>0.886100386100386</v>
      </c>
      <c r="Z1135" s="271">
        <v>0.933689839572193</v>
      </c>
      <c r="AA1135" s="298">
        <v>0.045611494161541</v>
      </c>
      <c r="AB1135" s="267">
        <v>14554</v>
      </c>
      <c r="AC1135" s="267">
        <v>13571</v>
      </c>
      <c r="AD1135" s="267">
        <v>14070</v>
      </c>
      <c r="AE1135" s="267">
        <v>13174</v>
      </c>
      <c r="AF1135" s="271">
        <v>0.93245843067198</v>
      </c>
      <c r="AG1135" s="271">
        <v>0.936318407960199</v>
      </c>
      <c r="AH1135" s="298">
        <v>-0.00385997728821885</v>
      </c>
    </row>
    <row r="1136" spans="1:34">
      <c r="A1136" s="318" t="s">
        <v>1972</v>
      </c>
      <c r="B1136" s="324" t="s">
        <v>3364</v>
      </c>
      <c r="C1136" s="296" t="s">
        <v>2062</v>
      </c>
      <c r="D1136" s="324" t="s">
        <v>2063</v>
      </c>
      <c r="E1136" s="266">
        <v>1929</v>
      </c>
      <c r="F1136" s="266">
        <v>1875</v>
      </c>
      <c r="G1136" s="266">
        <v>1810</v>
      </c>
      <c r="H1136" s="267">
        <v>2036</v>
      </c>
      <c r="I1136" s="267">
        <v>1982</v>
      </c>
      <c r="J1136" s="267">
        <v>1922</v>
      </c>
      <c r="K1136" s="267">
        <v>1896</v>
      </c>
      <c r="L1136" s="267">
        <v>1828</v>
      </c>
      <c r="M1136" s="267">
        <v>1784</v>
      </c>
      <c r="N1136" s="270">
        <v>0.962191358024691</v>
      </c>
      <c r="O1136" s="269">
        <v>56115</v>
      </c>
      <c r="P1136" s="297">
        <v>0.9</v>
      </c>
      <c r="Q1136" s="270">
        <v>0.972006220839813</v>
      </c>
      <c r="R1136" s="270">
        <v>0.973477406679764</v>
      </c>
      <c r="S1136" s="270">
        <v>0.964135021097046</v>
      </c>
      <c r="T1136" s="298">
        <v>-0.00147118583995087</v>
      </c>
      <c r="U1136" s="269">
        <v>58320</v>
      </c>
      <c r="V1136" s="269">
        <v>54310</v>
      </c>
      <c r="W1136" s="270">
        <v>0.931241426611797</v>
      </c>
      <c r="X1136" s="270">
        <v>0.938310005184033</v>
      </c>
      <c r="Y1136" s="271">
        <v>0.944007858546169</v>
      </c>
      <c r="Z1136" s="271">
        <v>0.940928270042194</v>
      </c>
      <c r="AA1136" s="298">
        <v>-0.0056978533621358</v>
      </c>
      <c r="AB1136" s="267">
        <v>14055</v>
      </c>
      <c r="AC1136" s="267">
        <v>13228</v>
      </c>
      <c r="AD1136" s="267">
        <v>13732</v>
      </c>
      <c r="AE1136" s="267">
        <v>12902</v>
      </c>
      <c r="AF1136" s="271">
        <v>0.941159729633582</v>
      </c>
      <c r="AG1136" s="271">
        <v>0.939557238566851</v>
      </c>
      <c r="AH1136" s="298">
        <v>0.00160249106673127</v>
      </c>
    </row>
    <row r="1137" spans="1:34">
      <c r="A1137" s="318" t="s">
        <v>1972</v>
      </c>
      <c r="B1137" s="324" t="s">
        <v>3364</v>
      </c>
      <c r="C1137" s="296" t="s">
        <v>2064</v>
      </c>
      <c r="D1137" s="324" t="s">
        <v>2065</v>
      </c>
      <c r="E1137" s="266">
        <v>1353</v>
      </c>
      <c r="F1137" s="266">
        <v>1328</v>
      </c>
      <c r="G1137" s="266">
        <v>1309</v>
      </c>
      <c r="H1137" s="267">
        <v>1191</v>
      </c>
      <c r="I1137" s="267">
        <v>1159</v>
      </c>
      <c r="J1137" s="267">
        <v>1135</v>
      </c>
      <c r="K1137" s="267">
        <v>1268</v>
      </c>
      <c r="L1137" s="267">
        <v>1252</v>
      </c>
      <c r="M1137" s="267">
        <v>1236</v>
      </c>
      <c r="N1137" s="270">
        <v>0.974218926164408</v>
      </c>
      <c r="O1137" s="269">
        <v>38884</v>
      </c>
      <c r="P1137" s="297">
        <v>0.9</v>
      </c>
      <c r="Q1137" s="270">
        <v>0.981522542498152</v>
      </c>
      <c r="R1137" s="270">
        <v>0.973131821998321</v>
      </c>
      <c r="S1137" s="270">
        <v>0.987381703470032</v>
      </c>
      <c r="T1137" s="298">
        <v>0.00839072049983158</v>
      </c>
      <c r="U1137" s="269">
        <v>39913</v>
      </c>
      <c r="V1137" s="269">
        <v>38569</v>
      </c>
      <c r="W1137" s="270">
        <v>0.966326760704532</v>
      </c>
      <c r="X1137" s="270">
        <v>0.967479674796748</v>
      </c>
      <c r="Y1137" s="271">
        <v>0.952980688497061</v>
      </c>
      <c r="Z1137" s="271">
        <v>0.974763406940063</v>
      </c>
      <c r="AA1137" s="298">
        <v>0.0144989862996867</v>
      </c>
      <c r="AB1137" s="267">
        <v>9516</v>
      </c>
      <c r="AC1137" s="267">
        <v>9201</v>
      </c>
      <c r="AD1137" s="267">
        <v>9382</v>
      </c>
      <c r="AE1137" s="267">
        <v>9093</v>
      </c>
      <c r="AF1137" s="271">
        <v>0.966897856242119</v>
      </c>
      <c r="AG1137" s="271">
        <v>0.969196333404391</v>
      </c>
      <c r="AH1137" s="298">
        <v>-0.00229847716227283</v>
      </c>
    </row>
    <row r="1138" spans="1:34">
      <c r="A1138" s="318" t="s">
        <v>1972</v>
      </c>
      <c r="B1138" s="324" t="s">
        <v>3365</v>
      </c>
      <c r="C1138" s="296" t="s">
        <v>2066</v>
      </c>
      <c r="D1138" s="324" t="s">
        <v>2067</v>
      </c>
      <c r="E1138" s="266">
        <v>2241</v>
      </c>
      <c r="F1138" s="266">
        <v>2158</v>
      </c>
      <c r="G1138" s="266">
        <v>1991</v>
      </c>
      <c r="H1138" s="267">
        <v>2053</v>
      </c>
      <c r="I1138" s="267">
        <v>2020</v>
      </c>
      <c r="J1138" s="267">
        <v>1844</v>
      </c>
      <c r="K1138" s="267">
        <v>2202</v>
      </c>
      <c r="L1138" s="267">
        <v>2174</v>
      </c>
      <c r="M1138" s="267">
        <v>2078</v>
      </c>
      <c r="N1138" s="270">
        <v>0.979726035955828</v>
      </c>
      <c r="O1138" s="269">
        <v>62725</v>
      </c>
      <c r="P1138" s="297">
        <v>0.9</v>
      </c>
      <c r="Q1138" s="270">
        <v>0.962962962962963</v>
      </c>
      <c r="R1138" s="270">
        <v>0.983925962006819</v>
      </c>
      <c r="S1138" s="270">
        <v>0.987284287011807</v>
      </c>
      <c r="T1138" s="298">
        <v>-0.0209629990438563</v>
      </c>
      <c r="U1138" s="269">
        <v>64023</v>
      </c>
      <c r="V1138" s="269">
        <v>60056</v>
      </c>
      <c r="W1138" s="270">
        <v>0.938037892632335</v>
      </c>
      <c r="X1138" s="270">
        <v>0.888442659526997</v>
      </c>
      <c r="Y1138" s="271">
        <v>0.898197759376522</v>
      </c>
      <c r="Z1138" s="271">
        <v>0.943687556766576</v>
      </c>
      <c r="AA1138" s="298">
        <v>-0.00975509984952527</v>
      </c>
      <c r="AB1138" s="267">
        <v>14885</v>
      </c>
      <c r="AC1138" s="267">
        <v>13882</v>
      </c>
      <c r="AD1138" s="267">
        <v>15381</v>
      </c>
      <c r="AE1138" s="267">
        <v>14688</v>
      </c>
      <c r="AF1138" s="271">
        <v>0.932616728249916</v>
      </c>
      <c r="AG1138" s="271">
        <v>0.954944411936805</v>
      </c>
      <c r="AH1138" s="298">
        <v>-0.0223276836868891</v>
      </c>
    </row>
    <row r="1139" spans="1:34">
      <c r="A1139" s="318" t="s">
        <v>1972</v>
      </c>
      <c r="B1139" s="324" t="s">
        <v>3365</v>
      </c>
      <c r="C1139" s="296" t="s">
        <v>2068</v>
      </c>
      <c r="D1139" s="324" t="s">
        <v>2069</v>
      </c>
      <c r="E1139" s="266">
        <v>3819</v>
      </c>
      <c r="F1139" s="266">
        <v>3768</v>
      </c>
      <c r="G1139" s="266">
        <v>3378</v>
      </c>
      <c r="H1139" s="267">
        <v>3505</v>
      </c>
      <c r="I1139" s="267">
        <v>3475</v>
      </c>
      <c r="J1139" s="267">
        <v>3224</v>
      </c>
      <c r="K1139" s="267">
        <v>3413</v>
      </c>
      <c r="L1139" s="267">
        <v>3370</v>
      </c>
      <c r="M1139" s="267">
        <v>3114</v>
      </c>
      <c r="N1139" s="270">
        <v>0.984808969941558</v>
      </c>
      <c r="O1139" s="269">
        <v>103466</v>
      </c>
      <c r="P1139" s="297">
        <v>0.9</v>
      </c>
      <c r="Q1139" s="270">
        <v>0.986645718774548</v>
      </c>
      <c r="R1139" s="270">
        <v>0.991440798858773</v>
      </c>
      <c r="S1139" s="270">
        <v>0.987401113389979</v>
      </c>
      <c r="T1139" s="298">
        <v>-0.00479508008422491</v>
      </c>
      <c r="U1139" s="269">
        <v>105062</v>
      </c>
      <c r="V1139" s="269">
        <v>90550</v>
      </c>
      <c r="W1139" s="270">
        <v>0.861872037463593</v>
      </c>
      <c r="X1139" s="270">
        <v>0.884524744697565</v>
      </c>
      <c r="Y1139" s="271">
        <v>0.919828815977175</v>
      </c>
      <c r="Z1139" s="271">
        <v>0.912393788455904</v>
      </c>
      <c r="AA1139" s="298">
        <v>-0.0353040712796107</v>
      </c>
      <c r="AB1139" s="267">
        <v>24436</v>
      </c>
      <c r="AC1139" s="267">
        <v>21952</v>
      </c>
      <c r="AD1139" s="267">
        <v>25123</v>
      </c>
      <c r="AE1139" s="267">
        <v>22265</v>
      </c>
      <c r="AF1139" s="271">
        <v>0.898346701587821</v>
      </c>
      <c r="AG1139" s="271">
        <v>0.88623970067269</v>
      </c>
      <c r="AH1139" s="298">
        <v>0.0121070009151309</v>
      </c>
    </row>
    <row r="1140" spans="1:34">
      <c r="A1140" s="318" t="s">
        <v>1972</v>
      </c>
      <c r="B1140" s="324" t="s">
        <v>3365</v>
      </c>
      <c r="C1140" s="296" t="s">
        <v>2070</v>
      </c>
      <c r="D1140" s="324" t="s">
        <v>2071</v>
      </c>
      <c r="E1140" s="266">
        <v>5502</v>
      </c>
      <c r="F1140" s="266">
        <v>5388</v>
      </c>
      <c r="G1140" s="266">
        <v>5225</v>
      </c>
      <c r="H1140" s="267">
        <v>4845</v>
      </c>
      <c r="I1140" s="267">
        <v>4742</v>
      </c>
      <c r="J1140" s="267">
        <v>4569</v>
      </c>
      <c r="K1140" s="267">
        <v>4811</v>
      </c>
      <c r="L1140" s="267">
        <v>4765</v>
      </c>
      <c r="M1140" s="267">
        <v>4680</v>
      </c>
      <c r="N1140" s="270">
        <v>0.977023994713729</v>
      </c>
      <c r="O1140" s="269">
        <v>141944</v>
      </c>
      <c r="P1140" s="297">
        <v>0.9</v>
      </c>
      <c r="Q1140" s="270">
        <v>0.97928026172301</v>
      </c>
      <c r="R1140" s="270">
        <v>0.978740970072239</v>
      </c>
      <c r="S1140" s="270">
        <v>0.990438578258158</v>
      </c>
      <c r="T1140" s="298">
        <v>0.00053929165077049</v>
      </c>
      <c r="U1140" s="269">
        <v>145282</v>
      </c>
      <c r="V1140" s="269">
        <v>140489</v>
      </c>
      <c r="W1140" s="270">
        <v>0.967008989413692</v>
      </c>
      <c r="X1140" s="270">
        <v>0.949654671028717</v>
      </c>
      <c r="Y1140" s="271">
        <v>0.943034055727554</v>
      </c>
      <c r="Z1140" s="271">
        <v>0.97277073373519</v>
      </c>
      <c r="AA1140" s="298">
        <v>0.00662061530116265</v>
      </c>
      <c r="AB1140" s="267">
        <v>34709</v>
      </c>
      <c r="AC1140" s="267">
        <v>33515</v>
      </c>
      <c r="AD1140" s="267">
        <v>35230</v>
      </c>
      <c r="AE1140" s="267">
        <v>34142</v>
      </c>
      <c r="AF1140" s="271">
        <v>0.965599700365899</v>
      </c>
      <c r="AG1140" s="271">
        <v>0.969117229633835</v>
      </c>
      <c r="AH1140" s="298">
        <v>-0.00351752926793547</v>
      </c>
    </row>
    <row r="1141" spans="1:34">
      <c r="A1141" s="318" t="s">
        <v>1972</v>
      </c>
      <c r="B1141" s="324" t="s">
        <v>3365</v>
      </c>
      <c r="C1141" s="296" t="s">
        <v>2072</v>
      </c>
      <c r="D1141" s="324" t="s">
        <v>2073</v>
      </c>
      <c r="E1141" s="266">
        <v>5492</v>
      </c>
      <c r="F1141" s="266">
        <v>5361</v>
      </c>
      <c r="G1141" s="266">
        <v>4711</v>
      </c>
      <c r="H1141" s="267">
        <v>4638</v>
      </c>
      <c r="I1141" s="267">
        <v>4358</v>
      </c>
      <c r="J1141" s="267">
        <v>4105</v>
      </c>
      <c r="K1141" s="267">
        <v>4749</v>
      </c>
      <c r="L1141" s="267">
        <v>4619</v>
      </c>
      <c r="M1141" s="267">
        <v>4289</v>
      </c>
      <c r="N1141" s="270">
        <v>0.952752293577982</v>
      </c>
      <c r="O1141" s="269">
        <v>139159</v>
      </c>
      <c r="P1141" s="297">
        <v>0.9</v>
      </c>
      <c r="Q1141" s="270">
        <v>0.976147123088128</v>
      </c>
      <c r="R1141" s="270">
        <v>0.939629150495903</v>
      </c>
      <c r="S1141" s="270">
        <v>0.972625815961255</v>
      </c>
      <c r="T1141" s="298">
        <v>0.0365179725922248</v>
      </c>
      <c r="U1141" s="269">
        <v>146060</v>
      </c>
      <c r="V1141" s="269">
        <v>126740</v>
      </c>
      <c r="W1141" s="270">
        <v>0.867725592222374</v>
      </c>
      <c r="X1141" s="270">
        <v>0.857793153678077</v>
      </c>
      <c r="Y1141" s="271">
        <v>0.885079775765416</v>
      </c>
      <c r="Z1141" s="271">
        <v>0.903137502632133</v>
      </c>
      <c r="AA1141" s="298">
        <v>-0.0272866220873389</v>
      </c>
      <c r="AB1141" s="267">
        <v>34777</v>
      </c>
      <c r="AC1141" s="267">
        <v>31037</v>
      </c>
      <c r="AD1141" s="267">
        <v>35294</v>
      </c>
      <c r="AE1141" s="267">
        <v>31071</v>
      </c>
      <c r="AF1141" s="271">
        <v>0.892457658797481</v>
      </c>
      <c r="AG1141" s="271">
        <v>0.880347934493115</v>
      </c>
      <c r="AH1141" s="298">
        <v>0.0121097243043661</v>
      </c>
    </row>
    <row r="1142" spans="1:34">
      <c r="A1142" s="318" t="s">
        <v>1972</v>
      </c>
      <c r="B1142" s="324" t="s">
        <v>3365</v>
      </c>
      <c r="C1142" s="296" t="s">
        <v>2074</v>
      </c>
      <c r="D1142" s="324" t="s">
        <v>2075</v>
      </c>
      <c r="E1142" s="266">
        <v>3562</v>
      </c>
      <c r="F1142" s="266">
        <v>3302</v>
      </c>
      <c r="G1142" s="266">
        <v>2783</v>
      </c>
      <c r="H1142" s="267">
        <v>3251</v>
      </c>
      <c r="I1142" s="267">
        <v>3175</v>
      </c>
      <c r="J1142" s="267">
        <v>2833</v>
      </c>
      <c r="K1142" s="267">
        <v>3242</v>
      </c>
      <c r="L1142" s="267">
        <v>3153</v>
      </c>
      <c r="M1142" s="267">
        <v>2861</v>
      </c>
      <c r="N1142" s="270">
        <v>0.948855408694581</v>
      </c>
      <c r="O1142" s="269">
        <v>92391</v>
      </c>
      <c r="P1142" s="297">
        <v>0.9</v>
      </c>
      <c r="Q1142" s="270">
        <v>0.927007299270073</v>
      </c>
      <c r="R1142" s="270">
        <v>0.97662257766841</v>
      </c>
      <c r="S1142" s="270">
        <v>0.972547809993831</v>
      </c>
      <c r="T1142" s="298">
        <v>-0.0496152783983368</v>
      </c>
      <c r="U1142" s="269">
        <v>97371</v>
      </c>
      <c r="V1142" s="269">
        <v>80117</v>
      </c>
      <c r="W1142" s="270">
        <v>0.822801450123753</v>
      </c>
      <c r="X1142" s="270">
        <v>0.781302638966873</v>
      </c>
      <c r="Y1142" s="271">
        <v>0.871424177176253</v>
      </c>
      <c r="Z1142" s="271">
        <v>0.882479950647748</v>
      </c>
      <c r="AA1142" s="298">
        <v>-0.0901215382093808</v>
      </c>
      <c r="AB1142" s="267">
        <v>22515</v>
      </c>
      <c r="AC1142" s="267">
        <v>19350</v>
      </c>
      <c r="AD1142" s="267">
        <v>22898</v>
      </c>
      <c r="AE1142" s="267">
        <v>18896</v>
      </c>
      <c r="AF1142" s="271">
        <v>0.859427048634244</v>
      </c>
      <c r="AG1142" s="271">
        <v>0.82522491047253</v>
      </c>
      <c r="AH1142" s="298">
        <v>0.0342021381617135</v>
      </c>
    </row>
    <row r="1143" spans="1:34">
      <c r="A1143" s="318" t="s">
        <v>1972</v>
      </c>
      <c r="B1143" s="324" t="s">
        <v>3365</v>
      </c>
      <c r="C1143" s="296" t="s">
        <v>2076</v>
      </c>
      <c r="D1143" s="324" t="s">
        <v>2077</v>
      </c>
      <c r="E1143" s="266">
        <v>4114</v>
      </c>
      <c r="F1143" s="266">
        <v>3949</v>
      </c>
      <c r="G1143" s="266">
        <v>3331</v>
      </c>
      <c r="H1143" s="267">
        <v>3586</v>
      </c>
      <c r="I1143" s="267">
        <v>3534</v>
      </c>
      <c r="J1143" s="267">
        <v>3171</v>
      </c>
      <c r="K1143" s="267">
        <v>3829</v>
      </c>
      <c r="L1143" s="267">
        <v>3616</v>
      </c>
      <c r="M1143" s="267">
        <v>3438</v>
      </c>
      <c r="N1143" s="270">
        <v>0.964933116064113</v>
      </c>
      <c r="O1143" s="269">
        <v>104812</v>
      </c>
      <c r="P1143" s="297">
        <v>0.9</v>
      </c>
      <c r="Q1143" s="270">
        <v>0.959893048128342</v>
      </c>
      <c r="R1143" s="270">
        <v>0.985499163413274</v>
      </c>
      <c r="S1143" s="270">
        <v>0.94437189866806</v>
      </c>
      <c r="T1143" s="298">
        <v>-0.0256061152849316</v>
      </c>
      <c r="U1143" s="269">
        <v>108621</v>
      </c>
      <c r="V1143" s="269">
        <v>94517</v>
      </c>
      <c r="W1143" s="270">
        <v>0.87015402178216</v>
      </c>
      <c r="X1143" s="270">
        <v>0.809674282936315</v>
      </c>
      <c r="Y1143" s="271">
        <v>0.884272169548243</v>
      </c>
      <c r="Z1143" s="271">
        <v>0.897884565160616</v>
      </c>
      <c r="AA1143" s="298">
        <v>-0.0745978866119281</v>
      </c>
      <c r="AB1143" s="267">
        <v>25660</v>
      </c>
      <c r="AC1143" s="267">
        <v>22744</v>
      </c>
      <c r="AD1143" s="267">
        <v>25787</v>
      </c>
      <c r="AE1143" s="267">
        <v>22704</v>
      </c>
      <c r="AF1143" s="271">
        <v>0.886360093530787</v>
      </c>
      <c r="AG1143" s="271">
        <v>0.880443634389421</v>
      </c>
      <c r="AH1143" s="298">
        <v>0.00591645914136618</v>
      </c>
    </row>
    <row r="1144" spans="1:34">
      <c r="A1144" s="318" t="s">
        <v>1972</v>
      </c>
      <c r="B1144" s="324" t="s">
        <v>3365</v>
      </c>
      <c r="C1144" s="296" t="s">
        <v>2078</v>
      </c>
      <c r="D1144" s="324" t="s">
        <v>2079</v>
      </c>
      <c r="E1144" s="266">
        <v>4152</v>
      </c>
      <c r="F1144" s="266">
        <v>3705</v>
      </c>
      <c r="G1144" s="266">
        <v>3192</v>
      </c>
      <c r="H1144" s="267">
        <v>3556</v>
      </c>
      <c r="I1144" s="267">
        <v>3432</v>
      </c>
      <c r="J1144" s="267">
        <v>2981</v>
      </c>
      <c r="K1144" s="267">
        <v>3456</v>
      </c>
      <c r="L1144" s="267">
        <v>3286</v>
      </c>
      <c r="M1144" s="267">
        <v>2844</v>
      </c>
      <c r="N1144" s="270">
        <v>0.936052268799876</v>
      </c>
      <c r="O1144" s="269">
        <v>96419</v>
      </c>
      <c r="P1144" s="297">
        <v>0.9</v>
      </c>
      <c r="Q1144" s="270">
        <v>0.892341040462428</v>
      </c>
      <c r="R1144" s="270">
        <v>0.965129358830146</v>
      </c>
      <c r="S1144" s="270">
        <v>0.950810185185185</v>
      </c>
      <c r="T1144" s="298">
        <v>-0.0727883183677185</v>
      </c>
      <c r="U1144" s="269">
        <v>103006</v>
      </c>
      <c r="V1144" s="269">
        <v>83380</v>
      </c>
      <c r="W1144" s="270">
        <v>0.809467409665456</v>
      </c>
      <c r="X1144" s="270">
        <v>0.76878612716763</v>
      </c>
      <c r="Y1144" s="271">
        <v>0.83830146231721</v>
      </c>
      <c r="Z1144" s="271">
        <v>0.822916666666667</v>
      </c>
      <c r="AA1144" s="298">
        <v>-0.0695153351495803</v>
      </c>
      <c r="AB1144" s="267">
        <v>24576</v>
      </c>
      <c r="AC1144" s="267">
        <v>20053</v>
      </c>
      <c r="AD1144" s="267">
        <v>24454</v>
      </c>
      <c r="AE1144" s="267">
        <v>20808</v>
      </c>
      <c r="AF1144" s="271">
        <v>0.815958658854167</v>
      </c>
      <c r="AG1144" s="271">
        <v>0.850903737629836</v>
      </c>
      <c r="AH1144" s="298">
        <v>-0.034945078775669</v>
      </c>
    </row>
    <row r="1145" spans="1:34">
      <c r="A1145" s="318" t="s">
        <v>1972</v>
      </c>
      <c r="B1145" s="324" t="s">
        <v>3365</v>
      </c>
      <c r="C1145" s="296" t="s">
        <v>2080</v>
      </c>
      <c r="D1145" s="324" t="s">
        <v>2081</v>
      </c>
      <c r="E1145" s="266">
        <v>3878</v>
      </c>
      <c r="F1145" s="266">
        <v>3677</v>
      </c>
      <c r="G1145" s="266">
        <v>3635</v>
      </c>
      <c r="H1145" s="267">
        <v>3329</v>
      </c>
      <c r="I1145" s="267">
        <v>3290</v>
      </c>
      <c r="J1145" s="267">
        <v>3056</v>
      </c>
      <c r="K1145" s="267">
        <v>3707</v>
      </c>
      <c r="L1145" s="267">
        <v>3615</v>
      </c>
      <c r="M1145" s="267">
        <v>3491</v>
      </c>
      <c r="N1145" s="270">
        <v>0.97406181513181</v>
      </c>
      <c r="O1145" s="269">
        <v>108003</v>
      </c>
      <c r="P1145" s="297">
        <v>0.9</v>
      </c>
      <c r="Q1145" s="270">
        <v>0.948169159360495</v>
      </c>
      <c r="R1145" s="270">
        <v>0.988284770201262</v>
      </c>
      <c r="S1145" s="270">
        <v>0.975182087941732</v>
      </c>
      <c r="T1145" s="298">
        <v>-0.0401156108407665</v>
      </c>
      <c r="U1145" s="269">
        <v>110879</v>
      </c>
      <c r="V1145" s="269">
        <v>104555</v>
      </c>
      <c r="W1145" s="270">
        <v>0.942964853579127</v>
      </c>
      <c r="X1145" s="270">
        <v>0.937338834450748</v>
      </c>
      <c r="Y1145" s="271">
        <v>0.917993391408832</v>
      </c>
      <c r="Z1145" s="271">
        <v>0.941731858645805</v>
      </c>
      <c r="AA1145" s="298">
        <v>0.0193454430419163</v>
      </c>
      <c r="AB1145" s="267">
        <v>25439</v>
      </c>
      <c r="AC1145" s="267">
        <v>23979</v>
      </c>
      <c r="AD1145" s="267">
        <v>26636</v>
      </c>
      <c r="AE1145" s="267">
        <v>25158</v>
      </c>
      <c r="AF1145" s="271">
        <v>0.942607806910649</v>
      </c>
      <c r="AG1145" s="271">
        <v>0.944511187866046</v>
      </c>
      <c r="AH1145" s="298">
        <v>-0.00190338095539688</v>
      </c>
    </row>
    <row r="1146" spans="1:34">
      <c r="A1146" s="318" t="s">
        <v>1972</v>
      </c>
      <c r="B1146" s="324" t="s">
        <v>3365</v>
      </c>
      <c r="C1146" s="296" t="s">
        <v>2082</v>
      </c>
      <c r="D1146" s="324" t="s">
        <v>2083</v>
      </c>
      <c r="E1146" s="266">
        <v>2076</v>
      </c>
      <c r="F1146" s="266">
        <v>1946</v>
      </c>
      <c r="G1146" s="266">
        <v>1692</v>
      </c>
      <c r="H1146" s="267">
        <v>1801</v>
      </c>
      <c r="I1146" s="267">
        <v>1728</v>
      </c>
      <c r="J1146" s="267">
        <v>1587</v>
      </c>
      <c r="K1146" s="267">
        <v>1985</v>
      </c>
      <c r="L1146" s="267">
        <v>1952</v>
      </c>
      <c r="M1146" s="267">
        <v>1839</v>
      </c>
      <c r="N1146" s="270">
        <v>0.949553252323088</v>
      </c>
      <c r="O1146" s="269">
        <v>53137</v>
      </c>
      <c r="P1146" s="297">
        <v>0.9</v>
      </c>
      <c r="Q1146" s="270">
        <v>0.9373795761079</v>
      </c>
      <c r="R1146" s="270">
        <v>0.959466962798445</v>
      </c>
      <c r="S1146" s="270">
        <v>0.983375314861461</v>
      </c>
      <c r="T1146" s="298">
        <v>-0.0220873866905456</v>
      </c>
      <c r="U1146" s="269">
        <v>55960</v>
      </c>
      <c r="V1146" s="269">
        <v>49893</v>
      </c>
      <c r="W1146" s="270">
        <v>0.891583273766976</v>
      </c>
      <c r="X1146" s="270">
        <v>0.815028901734104</v>
      </c>
      <c r="Y1146" s="271">
        <v>0.8811771238201</v>
      </c>
      <c r="Z1146" s="271">
        <v>0.926448362720403</v>
      </c>
      <c r="AA1146" s="298">
        <v>-0.0661482220859959</v>
      </c>
      <c r="AB1146" s="267">
        <v>13195</v>
      </c>
      <c r="AC1146" s="267">
        <v>11813</v>
      </c>
      <c r="AD1146" s="267">
        <v>13352</v>
      </c>
      <c r="AE1146" s="267">
        <v>12115</v>
      </c>
      <c r="AF1146" s="271">
        <v>0.895263357332323</v>
      </c>
      <c r="AG1146" s="271">
        <v>0.907354703415219</v>
      </c>
      <c r="AH1146" s="298">
        <v>-0.0120913460828959</v>
      </c>
    </row>
    <row r="1147" spans="1:34">
      <c r="A1147" s="318" t="s">
        <v>1972</v>
      </c>
      <c r="B1147" s="324" t="s">
        <v>3365</v>
      </c>
      <c r="C1147" s="296" t="s">
        <v>2084</v>
      </c>
      <c r="D1147" s="324" t="s">
        <v>2085</v>
      </c>
      <c r="E1147" s="266">
        <v>2389</v>
      </c>
      <c r="F1147" s="266">
        <v>2354</v>
      </c>
      <c r="G1147" s="266">
        <v>2173</v>
      </c>
      <c r="H1147" s="267">
        <v>2133</v>
      </c>
      <c r="I1147" s="267">
        <v>2093</v>
      </c>
      <c r="J1147" s="267">
        <v>1992</v>
      </c>
      <c r="K1147" s="267">
        <v>2129</v>
      </c>
      <c r="L1147" s="267">
        <v>2105</v>
      </c>
      <c r="M1147" s="267">
        <v>1990</v>
      </c>
      <c r="N1147" s="270">
        <v>0.974559686888454</v>
      </c>
      <c r="O1147" s="269">
        <v>63246</v>
      </c>
      <c r="P1147" s="297">
        <v>0.9</v>
      </c>
      <c r="Q1147" s="270">
        <v>0.985349518627041</v>
      </c>
      <c r="R1147" s="270">
        <v>0.981247069854665</v>
      </c>
      <c r="S1147" s="270">
        <v>0.988727101925787</v>
      </c>
      <c r="T1147" s="298">
        <v>0.00410244877237576</v>
      </c>
      <c r="U1147" s="269">
        <v>64897</v>
      </c>
      <c r="V1147" s="269">
        <v>59671</v>
      </c>
      <c r="W1147" s="270">
        <v>0.919472394717784</v>
      </c>
      <c r="X1147" s="270">
        <v>0.909585600669736</v>
      </c>
      <c r="Y1147" s="271">
        <v>0.933895921237693</v>
      </c>
      <c r="Z1147" s="271">
        <v>0.934711131986848</v>
      </c>
      <c r="AA1147" s="298">
        <v>-0.0243103205679571</v>
      </c>
      <c r="AB1147" s="267">
        <v>14922</v>
      </c>
      <c r="AC1147" s="267">
        <v>13827</v>
      </c>
      <c r="AD1147" s="267">
        <v>15490</v>
      </c>
      <c r="AE1147" s="267">
        <v>14473</v>
      </c>
      <c r="AF1147" s="271">
        <v>0.926618415761962</v>
      </c>
      <c r="AG1147" s="271">
        <v>0.934344738540994</v>
      </c>
      <c r="AH1147" s="298">
        <v>-0.00772632277903196</v>
      </c>
    </row>
    <row r="1148" spans="1:34">
      <c r="A1148" s="318" t="s">
        <v>1972</v>
      </c>
      <c r="B1148" s="324" t="s">
        <v>3366</v>
      </c>
      <c r="C1148" s="296" t="s">
        <v>2086</v>
      </c>
      <c r="D1148" s="324" t="s">
        <v>2087</v>
      </c>
      <c r="E1148" s="266">
        <v>12609</v>
      </c>
      <c r="F1148" s="266">
        <v>10934</v>
      </c>
      <c r="G1148" s="266">
        <v>8312</v>
      </c>
      <c r="H1148" s="267">
        <v>11173</v>
      </c>
      <c r="I1148" s="267">
        <v>9556</v>
      </c>
      <c r="J1148" s="267">
        <v>7766</v>
      </c>
      <c r="K1148" s="267">
        <v>11481</v>
      </c>
      <c r="L1148" s="267">
        <v>10390</v>
      </c>
      <c r="M1148" s="267">
        <v>8563</v>
      </c>
      <c r="N1148" s="270">
        <v>0.903323561789553</v>
      </c>
      <c r="O1148" s="269">
        <v>292124</v>
      </c>
      <c r="P1148" s="297">
        <v>0.9</v>
      </c>
      <c r="Q1148" s="270">
        <v>0.867158378935681</v>
      </c>
      <c r="R1148" s="270">
        <v>0.855276112055849</v>
      </c>
      <c r="S1148" s="270">
        <v>0.904973434369828</v>
      </c>
      <c r="T1148" s="298">
        <v>0.0118822668798318</v>
      </c>
      <c r="U1148" s="269">
        <v>323388</v>
      </c>
      <c r="V1148" s="269">
        <v>235765</v>
      </c>
      <c r="W1148" s="270">
        <v>0.729046841564931</v>
      </c>
      <c r="X1148" s="270">
        <v>0.659211674200968</v>
      </c>
      <c r="Y1148" s="271">
        <v>0.695068468629732</v>
      </c>
      <c r="Z1148" s="271">
        <v>0.745840954620678</v>
      </c>
      <c r="AA1148" s="298">
        <v>-0.0358567944287648</v>
      </c>
      <c r="AB1148" s="267">
        <v>79216</v>
      </c>
      <c r="AC1148" s="267">
        <v>57081</v>
      </c>
      <c r="AD1148" s="267">
        <v>78392</v>
      </c>
      <c r="AE1148" s="267">
        <v>58094</v>
      </c>
      <c r="AF1148" s="271">
        <v>0.720574126439103</v>
      </c>
      <c r="AG1148" s="271">
        <v>0.741070517399735</v>
      </c>
      <c r="AH1148" s="298">
        <v>-0.0204963909606314</v>
      </c>
    </row>
    <row r="1149" spans="1:34">
      <c r="A1149" s="318" t="s">
        <v>1972</v>
      </c>
      <c r="B1149" s="324" t="s">
        <v>3366</v>
      </c>
      <c r="C1149" s="296" t="s">
        <v>2088</v>
      </c>
      <c r="D1149" s="324" t="s">
        <v>2089</v>
      </c>
      <c r="E1149" s="266">
        <v>3845</v>
      </c>
      <c r="F1149" s="266">
        <v>3128</v>
      </c>
      <c r="G1149" s="266">
        <v>2349</v>
      </c>
      <c r="H1149" s="267">
        <v>3271</v>
      </c>
      <c r="I1149" s="267">
        <v>2855</v>
      </c>
      <c r="J1149" s="267">
        <v>2101</v>
      </c>
      <c r="K1149" s="267">
        <v>3325</v>
      </c>
      <c r="L1149" s="267">
        <v>2978</v>
      </c>
      <c r="M1149" s="267">
        <v>2385</v>
      </c>
      <c r="N1149" s="270">
        <v>0.850791211529676</v>
      </c>
      <c r="O1149" s="269">
        <v>81938</v>
      </c>
      <c r="P1149" s="297">
        <v>0.9</v>
      </c>
      <c r="Q1149" s="270">
        <v>0.813524057217165</v>
      </c>
      <c r="R1149" s="270">
        <v>0.872821767043717</v>
      </c>
      <c r="S1149" s="270">
        <v>0.895639097744361</v>
      </c>
      <c r="T1149" s="298">
        <v>-0.0592977098265524</v>
      </c>
      <c r="U1149" s="269">
        <v>96308</v>
      </c>
      <c r="V1149" s="269">
        <v>62129</v>
      </c>
      <c r="W1149" s="270">
        <v>0.645107363874237</v>
      </c>
      <c r="X1149" s="270">
        <v>0.610923276983095</v>
      </c>
      <c r="Y1149" s="271">
        <v>0.642311219810455</v>
      </c>
      <c r="Z1149" s="271">
        <v>0.717293233082707</v>
      </c>
      <c r="AA1149" s="298">
        <v>-0.0313879428273606</v>
      </c>
      <c r="AB1149" s="267">
        <v>23565</v>
      </c>
      <c r="AC1149" s="267">
        <v>15687</v>
      </c>
      <c r="AD1149" s="267">
        <v>23366</v>
      </c>
      <c r="AE1149" s="267">
        <v>15605</v>
      </c>
      <c r="AF1149" s="271">
        <v>0.66569064290261</v>
      </c>
      <c r="AG1149" s="271">
        <v>0.667850723273132</v>
      </c>
      <c r="AH1149" s="298">
        <v>-0.00216008037052207</v>
      </c>
    </row>
    <row r="1150" spans="1:34">
      <c r="A1150" s="318" t="s">
        <v>1972</v>
      </c>
      <c r="B1150" s="324" t="s">
        <v>3366</v>
      </c>
      <c r="C1150" s="296" t="s">
        <v>2090</v>
      </c>
      <c r="D1150" s="324" t="s">
        <v>2091</v>
      </c>
      <c r="E1150" s="266">
        <v>4833</v>
      </c>
      <c r="F1150" s="266">
        <v>4035</v>
      </c>
      <c r="G1150" s="266">
        <v>4165</v>
      </c>
      <c r="H1150" s="267">
        <v>4283</v>
      </c>
      <c r="I1150" s="267">
        <v>3527</v>
      </c>
      <c r="J1150" s="267">
        <v>3609</v>
      </c>
      <c r="K1150" s="267">
        <v>4216</v>
      </c>
      <c r="L1150" s="267">
        <v>4116</v>
      </c>
      <c r="M1150" s="267">
        <v>3869</v>
      </c>
      <c r="N1150" s="270">
        <v>0.944133391263003</v>
      </c>
      <c r="O1150" s="269">
        <v>115172</v>
      </c>
      <c r="P1150" s="297">
        <v>0.9</v>
      </c>
      <c r="Q1150" s="270">
        <v>0.834885164494103</v>
      </c>
      <c r="R1150" s="270">
        <v>0.823488209199159</v>
      </c>
      <c r="S1150" s="270">
        <v>0.976280834914611</v>
      </c>
      <c r="T1150" s="298">
        <v>0.0113969552949436</v>
      </c>
      <c r="U1150" s="269">
        <v>121987</v>
      </c>
      <c r="V1150" s="269">
        <v>107163</v>
      </c>
      <c r="W1150" s="270">
        <v>0.878478854304147</v>
      </c>
      <c r="X1150" s="270">
        <v>0.861783571280778</v>
      </c>
      <c r="Y1150" s="271">
        <v>0.842633667989727</v>
      </c>
      <c r="Z1150" s="271">
        <v>0.9176944971537</v>
      </c>
      <c r="AA1150" s="298">
        <v>0.0191499032910512</v>
      </c>
      <c r="AB1150" s="267">
        <v>30311</v>
      </c>
      <c r="AC1150" s="267">
        <v>26416</v>
      </c>
      <c r="AD1150" s="267">
        <v>29674</v>
      </c>
      <c r="AE1150" s="267">
        <v>25958</v>
      </c>
      <c r="AF1150" s="271">
        <v>0.8714987958167</v>
      </c>
      <c r="AG1150" s="271">
        <v>0.874772528139112</v>
      </c>
      <c r="AH1150" s="298">
        <v>-0.00327373232241146</v>
      </c>
    </row>
    <row r="1151" spans="1:34">
      <c r="A1151" s="318" t="s">
        <v>1972</v>
      </c>
      <c r="B1151" s="324" t="s">
        <v>3366</v>
      </c>
      <c r="C1151" s="296" t="s">
        <v>2092</v>
      </c>
      <c r="D1151" s="324" t="s">
        <v>2093</v>
      </c>
      <c r="E1151" s="266">
        <v>6395</v>
      </c>
      <c r="F1151" s="266">
        <v>5427</v>
      </c>
      <c r="G1151" s="266">
        <v>4677</v>
      </c>
      <c r="H1151" s="267">
        <v>5592</v>
      </c>
      <c r="I1151" s="267">
        <v>4826</v>
      </c>
      <c r="J1151" s="267">
        <v>4216</v>
      </c>
      <c r="K1151" s="267">
        <v>5569</v>
      </c>
      <c r="L1151" s="267">
        <v>4739</v>
      </c>
      <c r="M1151" s="267">
        <v>4395</v>
      </c>
      <c r="N1151" s="270">
        <v>0.83679161933611</v>
      </c>
      <c r="O1151" s="269">
        <v>132598</v>
      </c>
      <c r="P1151" s="297">
        <v>0.9</v>
      </c>
      <c r="Q1151" s="270">
        <v>0.848631743549648</v>
      </c>
      <c r="R1151" s="270">
        <v>0.863018597997139</v>
      </c>
      <c r="S1151" s="270">
        <v>0.850960675166098</v>
      </c>
      <c r="T1151" s="298">
        <v>-0.0143868544474905</v>
      </c>
      <c r="U1151" s="269">
        <v>158460</v>
      </c>
      <c r="V1151" s="269">
        <v>118598</v>
      </c>
      <c r="W1151" s="270">
        <v>0.748441247002398</v>
      </c>
      <c r="X1151" s="270">
        <v>0.731352619233776</v>
      </c>
      <c r="Y1151" s="271">
        <v>0.753934191702432</v>
      </c>
      <c r="Z1151" s="271">
        <v>0.789190159813252</v>
      </c>
      <c r="AA1151" s="298">
        <v>-0.0225815724686557</v>
      </c>
      <c r="AB1151" s="267">
        <v>39365</v>
      </c>
      <c r="AC1151" s="267">
        <v>30500</v>
      </c>
      <c r="AD1151" s="267">
        <v>38873</v>
      </c>
      <c r="AE1151" s="267">
        <v>29487</v>
      </c>
      <c r="AF1151" s="271">
        <v>0.774799949193446</v>
      </c>
      <c r="AG1151" s="271">
        <v>0.758547063514522</v>
      </c>
      <c r="AH1151" s="298">
        <v>0.0162528856789244</v>
      </c>
    </row>
    <row r="1152" spans="1:34">
      <c r="A1152" s="318" t="s">
        <v>1972</v>
      </c>
      <c r="B1152" s="324" t="s">
        <v>3366</v>
      </c>
      <c r="C1152" s="296" t="s">
        <v>2094</v>
      </c>
      <c r="D1152" s="324" t="s">
        <v>2095</v>
      </c>
      <c r="E1152" s="266">
        <v>4355</v>
      </c>
      <c r="F1152" s="266">
        <v>4033</v>
      </c>
      <c r="G1152" s="266">
        <v>2913</v>
      </c>
      <c r="H1152" s="267">
        <v>3773</v>
      </c>
      <c r="I1152" s="267">
        <v>3500</v>
      </c>
      <c r="J1152" s="267">
        <v>2432</v>
      </c>
      <c r="K1152" s="267">
        <v>3758</v>
      </c>
      <c r="L1152" s="267">
        <v>3447</v>
      </c>
      <c r="M1152" s="267">
        <v>2652</v>
      </c>
      <c r="N1152" s="270">
        <v>0.916007658370099</v>
      </c>
      <c r="O1152" s="269">
        <v>99036</v>
      </c>
      <c r="P1152" s="297">
        <v>0.9</v>
      </c>
      <c r="Q1152" s="270">
        <v>0.926061997703789</v>
      </c>
      <c r="R1152" s="270">
        <v>0.927643784786642</v>
      </c>
      <c r="S1152" s="270">
        <v>0.917243214475785</v>
      </c>
      <c r="T1152" s="298">
        <v>-0.00158178708285317</v>
      </c>
      <c r="U1152" s="269">
        <v>108117</v>
      </c>
      <c r="V1152" s="269">
        <v>76347</v>
      </c>
      <c r="W1152" s="270">
        <v>0.706151669025223</v>
      </c>
      <c r="X1152" s="270">
        <v>0.668886337543054</v>
      </c>
      <c r="Y1152" s="271">
        <v>0.644579909886032</v>
      </c>
      <c r="Z1152" s="271">
        <v>0.70569451836083</v>
      </c>
      <c r="AA1152" s="298">
        <v>0.0243064276570216</v>
      </c>
      <c r="AB1152" s="267">
        <v>26453</v>
      </c>
      <c r="AC1152" s="267">
        <v>18327</v>
      </c>
      <c r="AD1152" s="267">
        <v>26227</v>
      </c>
      <c r="AE1152" s="267">
        <v>18319</v>
      </c>
      <c r="AF1152" s="271">
        <v>0.692813669527086</v>
      </c>
      <c r="AG1152" s="271">
        <v>0.698478667022534</v>
      </c>
      <c r="AH1152" s="298">
        <v>-0.00566499749544824</v>
      </c>
    </row>
    <row r="1153" spans="1:34">
      <c r="A1153" s="318" t="s">
        <v>1972</v>
      </c>
      <c r="B1153" s="324" t="s">
        <v>3366</v>
      </c>
      <c r="C1153" s="296" t="s">
        <v>2096</v>
      </c>
      <c r="D1153" s="324" t="s">
        <v>2097</v>
      </c>
      <c r="E1153" s="266">
        <v>3352</v>
      </c>
      <c r="F1153" s="266">
        <v>2636</v>
      </c>
      <c r="G1153" s="266">
        <v>1752</v>
      </c>
      <c r="H1153" s="267">
        <v>2858</v>
      </c>
      <c r="I1153" s="267">
        <v>2502</v>
      </c>
      <c r="J1153" s="267">
        <v>1741</v>
      </c>
      <c r="K1153" s="267">
        <v>3061</v>
      </c>
      <c r="L1153" s="267">
        <v>2662</v>
      </c>
      <c r="M1153" s="267">
        <v>1905</v>
      </c>
      <c r="N1153" s="270">
        <v>0.889184985108102</v>
      </c>
      <c r="O1153" s="269">
        <v>73741</v>
      </c>
      <c r="P1153" s="297">
        <v>0.9</v>
      </c>
      <c r="Q1153" s="270">
        <v>0.786396181384248</v>
      </c>
      <c r="R1153" s="270">
        <v>0.875437368789363</v>
      </c>
      <c r="S1153" s="270">
        <v>0.869650441032342</v>
      </c>
      <c r="T1153" s="298">
        <v>-0.089041187405115</v>
      </c>
      <c r="U1153" s="269">
        <v>82931</v>
      </c>
      <c r="V1153" s="269">
        <v>54108</v>
      </c>
      <c r="W1153" s="270">
        <v>0.65244600933306</v>
      </c>
      <c r="X1153" s="270">
        <v>0.522673031026253</v>
      </c>
      <c r="Y1153" s="271">
        <v>0.609167249825052</v>
      </c>
      <c r="Z1153" s="271">
        <v>0.62234563868017</v>
      </c>
      <c r="AA1153" s="298">
        <v>-0.0864942187987995</v>
      </c>
      <c r="AB1153" s="267">
        <v>20494</v>
      </c>
      <c r="AC1153" s="267">
        <v>13083</v>
      </c>
      <c r="AD1153" s="267">
        <v>19616</v>
      </c>
      <c r="AE1153" s="267">
        <v>13305</v>
      </c>
      <c r="AF1153" s="271">
        <v>0.638381965453303</v>
      </c>
      <c r="AG1153" s="271">
        <v>0.678272838499184</v>
      </c>
      <c r="AH1153" s="298">
        <v>-0.0398908730458809</v>
      </c>
    </row>
    <row r="1154" spans="1:34">
      <c r="A1154" s="318" t="s">
        <v>1972</v>
      </c>
      <c r="B1154" s="324" t="s">
        <v>3366</v>
      </c>
      <c r="C1154" s="296" t="s">
        <v>2098</v>
      </c>
      <c r="D1154" s="324" t="s">
        <v>2099</v>
      </c>
      <c r="E1154" s="266">
        <v>6707</v>
      </c>
      <c r="F1154" s="266">
        <v>6483</v>
      </c>
      <c r="G1154" s="266">
        <v>5209</v>
      </c>
      <c r="H1154" s="267">
        <v>6039</v>
      </c>
      <c r="I1154" s="267">
        <v>5772</v>
      </c>
      <c r="J1154" s="267">
        <v>4728</v>
      </c>
      <c r="K1154" s="267">
        <v>6169</v>
      </c>
      <c r="L1154" s="267">
        <v>5110</v>
      </c>
      <c r="M1154" s="267">
        <v>4483</v>
      </c>
      <c r="N1154" s="270">
        <v>0.959602652856005</v>
      </c>
      <c r="O1154" s="269">
        <v>165091</v>
      </c>
      <c r="P1154" s="297">
        <v>0.9</v>
      </c>
      <c r="Q1154" s="270">
        <v>0.966602057551811</v>
      </c>
      <c r="R1154" s="270">
        <v>0.95578738201689</v>
      </c>
      <c r="S1154" s="270">
        <v>0.828335224509645</v>
      </c>
      <c r="T1154" s="298">
        <v>0.0108146755349213</v>
      </c>
      <c r="U1154" s="269">
        <v>172041</v>
      </c>
      <c r="V1154" s="269">
        <v>136309</v>
      </c>
      <c r="W1154" s="270">
        <v>0.792305322568458</v>
      </c>
      <c r="X1154" s="270">
        <v>0.77665125987774</v>
      </c>
      <c r="Y1154" s="271">
        <v>0.782911077993045</v>
      </c>
      <c r="Z1154" s="271">
        <v>0.726698006159831</v>
      </c>
      <c r="AA1154" s="298">
        <v>-0.00625981811530552</v>
      </c>
      <c r="AB1154" s="267">
        <v>42735</v>
      </c>
      <c r="AC1154" s="267">
        <v>33224</v>
      </c>
      <c r="AD1154" s="267">
        <v>41404</v>
      </c>
      <c r="AE1154" s="267">
        <v>33263</v>
      </c>
      <c r="AF1154" s="271">
        <v>0.777442377442377</v>
      </c>
      <c r="AG1154" s="271">
        <v>0.803376485363733</v>
      </c>
      <c r="AH1154" s="298">
        <v>-0.0259341079213555</v>
      </c>
    </row>
    <row r="1155" spans="1:34">
      <c r="A1155" s="318" t="s">
        <v>1972</v>
      </c>
      <c r="B1155" s="324" t="s">
        <v>3366</v>
      </c>
      <c r="C1155" s="296" t="s">
        <v>2100</v>
      </c>
      <c r="D1155" s="324" t="s">
        <v>2101</v>
      </c>
      <c r="E1155" s="266">
        <v>7814</v>
      </c>
      <c r="F1155" s="266">
        <v>6646</v>
      </c>
      <c r="G1155" s="266">
        <v>4342</v>
      </c>
      <c r="H1155" s="267">
        <v>6904</v>
      </c>
      <c r="I1155" s="267">
        <v>6539</v>
      </c>
      <c r="J1155" s="267">
        <v>4586</v>
      </c>
      <c r="K1155" s="267">
        <v>7006</v>
      </c>
      <c r="L1155" s="267">
        <v>6836</v>
      </c>
      <c r="M1155" s="267">
        <v>4738</v>
      </c>
      <c r="N1155" s="270">
        <v>0.93254979997098</v>
      </c>
      <c r="O1155" s="269">
        <v>179956</v>
      </c>
      <c r="P1155" s="297">
        <v>0.9</v>
      </c>
      <c r="Q1155" s="270">
        <v>0.850524699257743</v>
      </c>
      <c r="R1155" s="270">
        <v>0.947132097334878</v>
      </c>
      <c r="S1155" s="270">
        <v>0.975735084213531</v>
      </c>
      <c r="T1155" s="298">
        <v>-0.0966073980771358</v>
      </c>
      <c r="U1155" s="269">
        <v>192972</v>
      </c>
      <c r="V1155" s="269">
        <v>121660</v>
      </c>
      <c r="W1155" s="270">
        <v>0.630454159152623</v>
      </c>
      <c r="X1155" s="270">
        <v>0.555669311492193</v>
      </c>
      <c r="Y1155" s="271">
        <v>0.664252607184241</v>
      </c>
      <c r="Z1155" s="271">
        <v>0.676277476448758</v>
      </c>
      <c r="AA1155" s="298">
        <v>-0.108583295692048</v>
      </c>
      <c r="AB1155" s="267">
        <v>48272</v>
      </c>
      <c r="AC1155" s="267">
        <v>31187</v>
      </c>
      <c r="AD1155" s="267">
        <v>46402</v>
      </c>
      <c r="AE1155" s="267">
        <v>30050</v>
      </c>
      <c r="AF1155" s="271">
        <v>0.64606811402055</v>
      </c>
      <c r="AG1155" s="271">
        <v>0.647601396491531</v>
      </c>
      <c r="AH1155" s="298">
        <v>-0.00153328247098039</v>
      </c>
    </row>
    <row r="1156" spans="1:34">
      <c r="A1156" s="318" t="s">
        <v>1972</v>
      </c>
      <c r="B1156" s="324" t="s">
        <v>3366</v>
      </c>
      <c r="C1156" s="296" t="s">
        <v>2102</v>
      </c>
      <c r="D1156" s="324" t="s">
        <v>2103</v>
      </c>
      <c r="E1156" s="266">
        <v>1477</v>
      </c>
      <c r="F1156" s="266">
        <v>117</v>
      </c>
      <c r="G1156" s="266">
        <v>18</v>
      </c>
      <c r="H1156" s="267">
        <v>1286</v>
      </c>
      <c r="I1156" s="267">
        <v>25</v>
      </c>
      <c r="J1156" s="267">
        <v>8</v>
      </c>
      <c r="K1156" s="267">
        <v>1456</v>
      </c>
      <c r="L1156" s="267">
        <v>128</v>
      </c>
      <c r="M1156" s="267">
        <v>31</v>
      </c>
      <c r="N1156" s="270">
        <v>0.0615599548183818</v>
      </c>
      <c r="O1156" s="269">
        <v>2071</v>
      </c>
      <c r="P1156" s="297">
        <v>0.9</v>
      </c>
      <c r="Q1156" s="270">
        <v>0.0792146242383209</v>
      </c>
      <c r="R1156" s="270">
        <v>0.0194401244167963</v>
      </c>
      <c r="S1156" s="270">
        <v>0.0879120879120879</v>
      </c>
      <c r="T1156" s="298">
        <v>0.0597744998215246</v>
      </c>
      <c r="U1156" s="269">
        <v>33642</v>
      </c>
      <c r="V1156" s="269">
        <v>700</v>
      </c>
      <c r="W1156" s="270">
        <v>0.0208073241781107</v>
      </c>
      <c r="X1156" s="270">
        <v>0.012186865267434</v>
      </c>
      <c r="Y1156" s="271">
        <v>0.00622083981337481</v>
      </c>
      <c r="Z1156" s="271">
        <v>0.0212912087912088</v>
      </c>
      <c r="AA1156" s="298">
        <v>0.00596602545405918</v>
      </c>
      <c r="AB1156" s="267">
        <v>9686</v>
      </c>
      <c r="AC1156" s="267">
        <v>193</v>
      </c>
      <c r="AD1156" s="267">
        <v>8167</v>
      </c>
      <c r="AE1156" s="267">
        <v>173</v>
      </c>
      <c r="AF1156" s="271">
        <v>0.0199256659095602</v>
      </c>
      <c r="AG1156" s="271">
        <v>0.0211828088649443</v>
      </c>
      <c r="AH1156" s="298">
        <v>-0.0012571429553841</v>
      </c>
    </row>
    <row r="1157" spans="1:34">
      <c r="A1157" s="318" t="s">
        <v>1972</v>
      </c>
      <c r="B1157" s="324" t="s">
        <v>3366</v>
      </c>
      <c r="C1157" s="296" t="s">
        <v>2104</v>
      </c>
      <c r="D1157" s="324" t="s">
        <v>2105</v>
      </c>
      <c r="E1157" s="266">
        <v>6213</v>
      </c>
      <c r="F1157" s="266">
        <v>4995</v>
      </c>
      <c r="G1157" s="266">
        <v>3013</v>
      </c>
      <c r="H1157" s="267">
        <v>5694</v>
      </c>
      <c r="I1157" s="267">
        <v>5329</v>
      </c>
      <c r="J1157" s="267">
        <v>2416</v>
      </c>
      <c r="K1157" s="267">
        <v>5802</v>
      </c>
      <c r="L1157" s="267">
        <v>5335</v>
      </c>
      <c r="M1157" s="267">
        <v>3213</v>
      </c>
      <c r="N1157" s="270">
        <v>0.870385407028344</v>
      </c>
      <c r="O1157" s="269">
        <v>138279</v>
      </c>
      <c r="P1157" s="297">
        <v>0.9</v>
      </c>
      <c r="Q1157" s="270">
        <v>0.803959439884114</v>
      </c>
      <c r="R1157" s="270">
        <v>0.935897435897436</v>
      </c>
      <c r="S1157" s="270">
        <v>0.919510513615994</v>
      </c>
      <c r="T1157" s="298">
        <v>-0.131937996013322</v>
      </c>
      <c r="U1157" s="269">
        <v>158871</v>
      </c>
      <c r="V1157" s="269">
        <v>84303</v>
      </c>
      <c r="W1157" s="270">
        <v>0.530638064845063</v>
      </c>
      <c r="X1157" s="270">
        <v>0.484950909383551</v>
      </c>
      <c r="Y1157" s="271">
        <v>0.424306287319986</v>
      </c>
      <c r="Z1157" s="271">
        <v>0.553774560496381</v>
      </c>
      <c r="AA1157" s="298">
        <v>0.0606446220635647</v>
      </c>
      <c r="AB1157" s="267">
        <v>40016</v>
      </c>
      <c r="AC1157" s="267">
        <v>20700</v>
      </c>
      <c r="AD1157" s="267">
        <v>39441</v>
      </c>
      <c r="AE1157" s="267">
        <v>20697</v>
      </c>
      <c r="AF1157" s="271">
        <v>0.517293082766893</v>
      </c>
      <c r="AG1157" s="271">
        <v>0.524758500038031</v>
      </c>
      <c r="AH1157" s="298">
        <v>-0.00746541727113825</v>
      </c>
    </row>
    <row r="1158" spans="1:34">
      <c r="A1158" s="318" t="s">
        <v>1972</v>
      </c>
      <c r="B1158" s="324" t="s">
        <v>3366</v>
      </c>
      <c r="C1158" s="296" t="s">
        <v>2106</v>
      </c>
      <c r="D1158" s="324" t="s">
        <v>2107</v>
      </c>
      <c r="E1158" s="266">
        <v>5240</v>
      </c>
      <c r="F1158" s="266">
        <v>5161</v>
      </c>
      <c r="G1158" s="266">
        <v>3487</v>
      </c>
      <c r="H1158" s="267">
        <v>4557</v>
      </c>
      <c r="I1158" s="267">
        <v>4471</v>
      </c>
      <c r="J1158" s="267">
        <v>3338</v>
      </c>
      <c r="K1158" s="267">
        <v>4747</v>
      </c>
      <c r="L1158" s="267">
        <v>4687</v>
      </c>
      <c r="M1158" s="267">
        <v>3335</v>
      </c>
      <c r="N1158" s="270">
        <v>0.976442927226279</v>
      </c>
      <c r="O1158" s="269">
        <v>129573</v>
      </c>
      <c r="P1158" s="297">
        <v>0.9</v>
      </c>
      <c r="Q1158" s="270">
        <v>0.984923664122137</v>
      </c>
      <c r="R1158" s="270">
        <v>0.981127935044986</v>
      </c>
      <c r="S1158" s="270">
        <v>0.987360438171477</v>
      </c>
      <c r="T1158" s="298">
        <v>0.00379572907715164</v>
      </c>
      <c r="U1158" s="269">
        <v>132699</v>
      </c>
      <c r="V1158" s="269">
        <v>92693</v>
      </c>
      <c r="W1158" s="270">
        <v>0.698520712288714</v>
      </c>
      <c r="X1158" s="270">
        <v>0.665458015267176</v>
      </c>
      <c r="Y1158" s="271">
        <v>0.732499451393461</v>
      </c>
      <c r="Z1158" s="271">
        <v>0.702548978302086</v>
      </c>
      <c r="AA1158" s="298">
        <v>-0.0670414361262851</v>
      </c>
      <c r="AB1158" s="267">
        <v>33080</v>
      </c>
      <c r="AC1158" s="267">
        <v>22982</v>
      </c>
      <c r="AD1158" s="267">
        <v>32761</v>
      </c>
      <c r="AE1158" s="267">
        <v>22486</v>
      </c>
      <c r="AF1158" s="271">
        <v>0.694740024183797</v>
      </c>
      <c r="AG1158" s="271">
        <v>0.686364885076768</v>
      </c>
      <c r="AH1158" s="298">
        <v>0.00837513910702881</v>
      </c>
    </row>
    <row r="1159" spans="1:34">
      <c r="A1159" s="318" t="s">
        <v>1972</v>
      </c>
      <c r="B1159" s="324" t="s">
        <v>3366</v>
      </c>
      <c r="C1159" s="296" t="s">
        <v>2108</v>
      </c>
      <c r="D1159" s="324" t="s">
        <v>2109</v>
      </c>
      <c r="E1159" s="266">
        <v>3886</v>
      </c>
      <c r="F1159" s="266">
        <v>3824</v>
      </c>
      <c r="G1159" s="266">
        <v>3226</v>
      </c>
      <c r="H1159" s="267">
        <v>3259</v>
      </c>
      <c r="I1159" s="267">
        <v>3226</v>
      </c>
      <c r="J1159" s="267">
        <v>2597</v>
      </c>
      <c r="K1159" s="267">
        <v>3448</v>
      </c>
      <c r="L1159" s="267">
        <v>3414</v>
      </c>
      <c r="M1159" s="267">
        <v>2858</v>
      </c>
      <c r="N1159" s="270">
        <v>0.966244263714823</v>
      </c>
      <c r="O1159" s="269">
        <v>97066</v>
      </c>
      <c r="P1159" s="297">
        <v>0.9</v>
      </c>
      <c r="Q1159" s="270">
        <v>0.984045290787442</v>
      </c>
      <c r="R1159" s="270">
        <v>0.989874194538202</v>
      </c>
      <c r="S1159" s="270">
        <v>0.990139211136891</v>
      </c>
      <c r="T1159" s="298">
        <v>-0.00582890375075984</v>
      </c>
      <c r="U1159" s="269">
        <v>100457</v>
      </c>
      <c r="V1159" s="269">
        <v>80933</v>
      </c>
      <c r="W1159" s="270">
        <v>0.805648187781837</v>
      </c>
      <c r="X1159" s="270">
        <v>0.830159547092126</v>
      </c>
      <c r="Y1159" s="271">
        <v>0.796870205584535</v>
      </c>
      <c r="Z1159" s="271">
        <v>0.828886310904872</v>
      </c>
      <c r="AA1159" s="298">
        <v>0.0332893415075904</v>
      </c>
      <c r="AB1159" s="267">
        <v>24299</v>
      </c>
      <c r="AC1159" s="267">
        <v>20190</v>
      </c>
      <c r="AD1159" s="267">
        <v>24513</v>
      </c>
      <c r="AE1159" s="267">
        <v>20562</v>
      </c>
      <c r="AF1159" s="271">
        <v>0.830898390880283</v>
      </c>
      <c r="AG1159" s="271">
        <v>0.838820217843593</v>
      </c>
      <c r="AH1159" s="298">
        <v>-0.00792182696331001</v>
      </c>
    </row>
    <row r="1160" spans="1:34">
      <c r="A1160" s="318" t="s">
        <v>1972</v>
      </c>
      <c r="B1160" s="324" t="s">
        <v>3366</v>
      </c>
      <c r="C1160" s="296" t="s">
        <v>2110</v>
      </c>
      <c r="D1160" s="324" t="s">
        <v>2111</v>
      </c>
      <c r="E1160" s="266">
        <v>4599</v>
      </c>
      <c r="F1160" s="266">
        <v>4435</v>
      </c>
      <c r="G1160" s="266">
        <v>3263</v>
      </c>
      <c r="H1160" s="267">
        <v>4067</v>
      </c>
      <c r="I1160" s="267">
        <v>3753</v>
      </c>
      <c r="J1160" s="267">
        <v>3018</v>
      </c>
      <c r="K1160" s="267">
        <v>4263</v>
      </c>
      <c r="L1160" s="267">
        <v>4102</v>
      </c>
      <c r="M1160" s="267">
        <v>3202</v>
      </c>
      <c r="N1160" s="270">
        <v>0.956803796083101</v>
      </c>
      <c r="O1160" s="269">
        <v>109289</v>
      </c>
      <c r="P1160" s="297">
        <v>0.9</v>
      </c>
      <c r="Q1160" s="270">
        <v>0.964340073929115</v>
      </c>
      <c r="R1160" s="270">
        <v>0.922793213671011</v>
      </c>
      <c r="S1160" s="270">
        <v>0.962233169129721</v>
      </c>
      <c r="T1160" s="298">
        <v>0.0415468602581045</v>
      </c>
      <c r="U1160" s="269">
        <v>114223</v>
      </c>
      <c r="V1160" s="269">
        <v>83905</v>
      </c>
      <c r="W1160" s="270">
        <v>0.734571846300658</v>
      </c>
      <c r="X1160" s="270">
        <v>0.709502065666449</v>
      </c>
      <c r="Y1160" s="271">
        <v>0.742070322104746</v>
      </c>
      <c r="Z1160" s="271">
        <v>0.751114238798968</v>
      </c>
      <c r="AA1160" s="298">
        <v>-0.0325682564382963</v>
      </c>
      <c r="AB1160" s="267">
        <v>29028</v>
      </c>
      <c r="AC1160" s="267">
        <v>21160</v>
      </c>
      <c r="AD1160" s="267">
        <v>27642</v>
      </c>
      <c r="AE1160" s="267">
        <v>20743</v>
      </c>
      <c r="AF1160" s="271">
        <v>0.728951357310183</v>
      </c>
      <c r="AG1160" s="271">
        <v>0.7504160335721</v>
      </c>
      <c r="AH1160" s="298">
        <v>-0.0214646762619172</v>
      </c>
    </row>
    <row r="1161" spans="1:34">
      <c r="A1161" s="318" t="s">
        <v>1972</v>
      </c>
      <c r="B1161" s="324" t="s">
        <v>3366</v>
      </c>
      <c r="C1161" s="296" t="s">
        <v>2112</v>
      </c>
      <c r="D1161" s="324" t="s">
        <v>2113</v>
      </c>
      <c r="E1161" s="266">
        <v>4863</v>
      </c>
      <c r="F1161" s="266">
        <v>3993</v>
      </c>
      <c r="G1161" s="266">
        <v>3180</v>
      </c>
      <c r="H1161" s="267">
        <v>4127</v>
      </c>
      <c r="I1161" s="267">
        <v>3967</v>
      </c>
      <c r="J1161" s="267">
        <v>3044</v>
      </c>
      <c r="K1161" s="267">
        <v>4315</v>
      </c>
      <c r="L1161" s="267">
        <v>4119</v>
      </c>
      <c r="M1161" s="267">
        <v>3359</v>
      </c>
      <c r="N1161" s="270">
        <v>0.938375768436248</v>
      </c>
      <c r="O1161" s="269">
        <v>113109</v>
      </c>
      <c r="P1161" s="297">
        <v>0.9</v>
      </c>
      <c r="Q1161" s="270">
        <v>0.821098087600247</v>
      </c>
      <c r="R1161" s="270">
        <v>0.961230918342622</v>
      </c>
      <c r="S1161" s="270">
        <v>0.954577056778679</v>
      </c>
      <c r="T1161" s="298">
        <v>-0.140132830742375</v>
      </c>
      <c r="U1161" s="269">
        <v>120537</v>
      </c>
      <c r="V1161" s="269">
        <v>86471</v>
      </c>
      <c r="W1161" s="270">
        <v>0.717381384968931</v>
      </c>
      <c r="X1161" s="270">
        <v>0.653917334978408</v>
      </c>
      <c r="Y1161" s="271">
        <v>0.737581778531621</v>
      </c>
      <c r="Z1161" s="271">
        <v>0.778447276940904</v>
      </c>
      <c r="AA1161" s="298">
        <v>-0.0836644435532126</v>
      </c>
      <c r="AB1161" s="267">
        <v>30576</v>
      </c>
      <c r="AC1161" s="267">
        <v>22311</v>
      </c>
      <c r="AD1161" s="267">
        <v>28818</v>
      </c>
      <c r="AE1161" s="267">
        <v>21473</v>
      </c>
      <c r="AF1161" s="271">
        <v>0.729689952904239</v>
      </c>
      <c r="AG1161" s="271">
        <v>0.745124574918454</v>
      </c>
      <c r="AH1161" s="298">
        <v>-0.0154346220142151</v>
      </c>
    </row>
    <row r="1162" spans="1:34">
      <c r="A1162" s="318" t="s">
        <v>1972</v>
      </c>
      <c r="B1162" s="324" t="s">
        <v>3366</v>
      </c>
      <c r="C1162" s="296" t="s">
        <v>2114</v>
      </c>
      <c r="D1162" s="324" t="s">
        <v>2115</v>
      </c>
      <c r="E1162" s="266">
        <v>4157</v>
      </c>
      <c r="F1162" s="266">
        <v>4031</v>
      </c>
      <c r="G1162" s="266">
        <v>3422</v>
      </c>
      <c r="H1162" s="267">
        <v>3934</v>
      </c>
      <c r="I1162" s="267">
        <v>3870</v>
      </c>
      <c r="J1162" s="267">
        <v>3347</v>
      </c>
      <c r="K1162" s="267">
        <v>3874</v>
      </c>
      <c r="L1162" s="267">
        <v>3643</v>
      </c>
      <c r="M1162" s="267">
        <v>3203</v>
      </c>
      <c r="N1162" s="270">
        <v>0.959535682934573</v>
      </c>
      <c r="O1162" s="269">
        <v>102749</v>
      </c>
      <c r="P1162" s="297">
        <v>0.9</v>
      </c>
      <c r="Q1162" s="270">
        <v>0.969689680057734</v>
      </c>
      <c r="R1162" s="270">
        <v>0.983731570920183</v>
      </c>
      <c r="S1162" s="270">
        <v>0.940371708828085</v>
      </c>
      <c r="T1162" s="298">
        <v>-0.0140418908624491</v>
      </c>
      <c r="U1162" s="269">
        <v>107082</v>
      </c>
      <c r="V1162" s="269">
        <v>90650</v>
      </c>
      <c r="W1162" s="270">
        <v>0.846547505649876</v>
      </c>
      <c r="X1162" s="270">
        <v>0.823189800336781</v>
      </c>
      <c r="Y1162" s="271">
        <v>0.850788002033554</v>
      </c>
      <c r="Z1162" s="271">
        <v>0.82679401135777</v>
      </c>
      <c r="AA1162" s="298">
        <v>-0.0275982016967723</v>
      </c>
      <c r="AB1162" s="267">
        <v>27015</v>
      </c>
      <c r="AC1162" s="267">
        <v>22955</v>
      </c>
      <c r="AD1162" s="267">
        <v>26466</v>
      </c>
      <c r="AE1162" s="267">
        <v>22562</v>
      </c>
      <c r="AF1162" s="271">
        <v>0.849713122339441</v>
      </c>
      <c r="AG1162" s="271">
        <v>0.852489987153329</v>
      </c>
      <c r="AH1162" s="298">
        <v>-0.00277686481388772</v>
      </c>
    </row>
    <row r="1163" spans="1:34">
      <c r="A1163" s="318" t="s">
        <v>1972</v>
      </c>
      <c r="B1163" s="324" t="s">
        <v>3366</v>
      </c>
      <c r="C1163" s="296" t="s">
        <v>2116</v>
      </c>
      <c r="D1163" s="324" t="s">
        <v>2117</v>
      </c>
      <c r="E1163" s="266">
        <v>3461</v>
      </c>
      <c r="F1163" s="266">
        <v>3207</v>
      </c>
      <c r="G1163" s="266">
        <v>1517</v>
      </c>
      <c r="H1163" s="267">
        <v>2842</v>
      </c>
      <c r="I1163" s="267">
        <v>2574</v>
      </c>
      <c r="J1163" s="267">
        <v>1433</v>
      </c>
      <c r="K1163" s="267">
        <v>2821</v>
      </c>
      <c r="L1163" s="267">
        <v>2743</v>
      </c>
      <c r="M1163" s="267">
        <v>1390</v>
      </c>
      <c r="N1163" s="270">
        <v>0.948714411137589</v>
      </c>
      <c r="O1163" s="269">
        <v>75641</v>
      </c>
      <c r="P1163" s="297">
        <v>0.9</v>
      </c>
      <c r="Q1163" s="270">
        <v>0.926610806125397</v>
      </c>
      <c r="R1163" s="270">
        <v>0.90570021111893</v>
      </c>
      <c r="S1163" s="270">
        <v>0.972350230414747</v>
      </c>
      <c r="T1163" s="298">
        <v>0.020910595006467</v>
      </c>
      <c r="U1163" s="269">
        <v>79730</v>
      </c>
      <c r="V1163" s="269">
        <v>43040</v>
      </c>
      <c r="W1163" s="270">
        <v>0.539821898908817</v>
      </c>
      <c r="X1163" s="270">
        <v>0.438312626408552</v>
      </c>
      <c r="Y1163" s="271">
        <v>0.504222378606615</v>
      </c>
      <c r="Z1163" s="271">
        <v>0.492733073378235</v>
      </c>
      <c r="AA1163" s="298">
        <v>-0.0659097521980626</v>
      </c>
      <c r="AB1163" s="267">
        <v>20267</v>
      </c>
      <c r="AC1163" s="267">
        <v>9793</v>
      </c>
      <c r="AD1163" s="267">
        <v>19786</v>
      </c>
      <c r="AE1163" s="267">
        <v>10664</v>
      </c>
      <c r="AF1163" s="271">
        <v>0.48319928948537</v>
      </c>
      <c r="AG1163" s="271">
        <v>0.538966946325685</v>
      </c>
      <c r="AH1163" s="298">
        <v>-0.0557676568403145</v>
      </c>
    </row>
    <row r="1164" spans="1:34">
      <c r="A1164" s="318" t="s">
        <v>1972</v>
      </c>
      <c r="B1164" s="324" t="s">
        <v>3365</v>
      </c>
      <c r="C1164" s="296" t="s">
        <v>2118</v>
      </c>
      <c r="D1164" s="324" t="s">
        <v>2119</v>
      </c>
      <c r="E1164" s="266">
        <v>7610</v>
      </c>
      <c r="F1164" s="266">
        <v>6928</v>
      </c>
      <c r="G1164" s="266">
        <v>5286</v>
      </c>
      <c r="H1164" s="267">
        <v>6610</v>
      </c>
      <c r="I1164" s="267">
        <v>5990</v>
      </c>
      <c r="J1164" s="267">
        <v>5037</v>
      </c>
      <c r="K1164" s="267">
        <v>7001</v>
      </c>
      <c r="L1164" s="267">
        <v>6368</v>
      </c>
      <c r="M1164" s="267">
        <v>5482</v>
      </c>
      <c r="N1164" s="270">
        <v>0.918979620417966</v>
      </c>
      <c r="O1164" s="269">
        <v>177171</v>
      </c>
      <c r="P1164" s="297">
        <v>0.9</v>
      </c>
      <c r="Q1164" s="270">
        <v>0.910381077529566</v>
      </c>
      <c r="R1164" s="270">
        <v>0.906202723146747</v>
      </c>
      <c r="S1164" s="270">
        <v>0.909584345093558</v>
      </c>
      <c r="T1164" s="298">
        <v>0.00417835438281899</v>
      </c>
      <c r="U1164" s="269">
        <v>192791</v>
      </c>
      <c r="V1164" s="269">
        <v>149933</v>
      </c>
      <c r="W1164" s="270">
        <v>0.777697091669217</v>
      </c>
      <c r="X1164" s="270">
        <v>0.6946123521682</v>
      </c>
      <c r="Y1164" s="271">
        <v>0.762027231467474</v>
      </c>
      <c r="Z1164" s="271">
        <v>0.783030995572061</v>
      </c>
      <c r="AA1164" s="298">
        <v>-0.0674148792992738</v>
      </c>
      <c r="AB1164" s="267">
        <v>47219</v>
      </c>
      <c r="AC1164" s="267">
        <v>36391</v>
      </c>
      <c r="AD1164" s="267">
        <v>46121</v>
      </c>
      <c r="AE1164" s="267">
        <v>35331</v>
      </c>
      <c r="AF1164" s="271">
        <v>0.770685529130223</v>
      </c>
      <c r="AG1164" s="271">
        <v>0.766050172372672</v>
      </c>
      <c r="AH1164" s="298">
        <v>0.00463535675755111</v>
      </c>
    </row>
    <row r="1165" spans="1:34">
      <c r="A1165" s="318" t="s">
        <v>1972</v>
      </c>
      <c r="B1165" s="324" t="s">
        <v>3365</v>
      </c>
      <c r="C1165" s="296" t="s">
        <v>2120</v>
      </c>
      <c r="D1165" s="324" t="s">
        <v>2121</v>
      </c>
      <c r="E1165" s="266">
        <v>3493</v>
      </c>
      <c r="F1165" s="266">
        <v>3182</v>
      </c>
      <c r="G1165" s="266">
        <v>2246</v>
      </c>
      <c r="H1165" s="267">
        <v>3088</v>
      </c>
      <c r="I1165" s="267">
        <v>2721</v>
      </c>
      <c r="J1165" s="267">
        <v>1952</v>
      </c>
      <c r="K1165" s="267">
        <v>3135</v>
      </c>
      <c r="L1165" s="267">
        <v>2852</v>
      </c>
      <c r="M1165" s="267">
        <v>1944</v>
      </c>
      <c r="N1165" s="270">
        <v>0.813137587908769</v>
      </c>
      <c r="O1165" s="269">
        <v>71339</v>
      </c>
      <c r="P1165" s="297">
        <v>0.9</v>
      </c>
      <c r="Q1165" s="270">
        <v>0.91096478671629</v>
      </c>
      <c r="R1165" s="270">
        <v>0.881152849740933</v>
      </c>
      <c r="S1165" s="270">
        <v>0.909728867623604</v>
      </c>
      <c r="T1165" s="298">
        <v>0.0298119369753571</v>
      </c>
      <c r="U1165" s="269">
        <v>87733</v>
      </c>
      <c r="V1165" s="269">
        <v>56973</v>
      </c>
      <c r="W1165" s="270">
        <v>0.649390765162482</v>
      </c>
      <c r="X1165" s="270">
        <v>0.643000286286859</v>
      </c>
      <c r="Y1165" s="271">
        <v>0.632124352331606</v>
      </c>
      <c r="Z1165" s="271">
        <v>0.620095693779904</v>
      </c>
      <c r="AA1165" s="298">
        <v>0.0108759339552532</v>
      </c>
      <c r="AB1165" s="267">
        <v>21537</v>
      </c>
      <c r="AC1165" s="267">
        <v>14535</v>
      </c>
      <c r="AD1165" s="267">
        <v>21303</v>
      </c>
      <c r="AE1165" s="267">
        <v>13985</v>
      </c>
      <c r="AF1165" s="271">
        <v>0.674885081487672</v>
      </c>
      <c r="AG1165" s="271">
        <v>0.656480307937849</v>
      </c>
      <c r="AH1165" s="298">
        <v>0.0184047735498232</v>
      </c>
    </row>
    <row r="1166" spans="1:34">
      <c r="A1166" s="318" t="s">
        <v>1972</v>
      </c>
      <c r="B1166" s="324" t="s">
        <v>3365</v>
      </c>
      <c r="C1166" s="296" t="s">
        <v>2122</v>
      </c>
      <c r="D1166" s="324" t="s">
        <v>2123</v>
      </c>
      <c r="E1166" s="266">
        <v>2845</v>
      </c>
      <c r="F1166" s="266">
        <v>2809</v>
      </c>
      <c r="G1166" s="266">
        <v>2520</v>
      </c>
      <c r="H1166" s="267">
        <v>2601</v>
      </c>
      <c r="I1166" s="267">
        <v>2578</v>
      </c>
      <c r="J1166" s="267">
        <v>2326</v>
      </c>
      <c r="K1166" s="267">
        <v>2435</v>
      </c>
      <c r="L1166" s="267">
        <v>2410</v>
      </c>
      <c r="M1166" s="267">
        <v>2269</v>
      </c>
      <c r="N1166" s="270">
        <v>0.964704324216939</v>
      </c>
      <c r="O1166" s="269">
        <v>72840</v>
      </c>
      <c r="P1166" s="297">
        <v>0.9</v>
      </c>
      <c r="Q1166" s="270">
        <v>0.987346221441125</v>
      </c>
      <c r="R1166" s="270">
        <v>0.991157247212611</v>
      </c>
      <c r="S1166" s="270">
        <v>0.989733059548255</v>
      </c>
      <c r="T1166" s="298">
        <v>-0.00381102577148573</v>
      </c>
      <c r="U1166" s="269">
        <v>75505</v>
      </c>
      <c r="V1166" s="269">
        <v>61627</v>
      </c>
      <c r="W1166" s="270">
        <v>0.816197602807761</v>
      </c>
      <c r="X1166" s="270">
        <v>0.885764499121265</v>
      </c>
      <c r="Y1166" s="271">
        <v>0.894271434063822</v>
      </c>
      <c r="Z1166" s="271">
        <v>0.931827515400411</v>
      </c>
      <c r="AA1166" s="298">
        <v>-0.00850693494255617</v>
      </c>
      <c r="AB1166" s="267">
        <v>17790</v>
      </c>
      <c r="AC1166" s="267">
        <v>16139</v>
      </c>
      <c r="AD1166" s="267">
        <v>18176</v>
      </c>
      <c r="AE1166" s="267">
        <v>16047</v>
      </c>
      <c r="AF1166" s="271">
        <v>0.907195053400787</v>
      </c>
      <c r="AG1166" s="271">
        <v>0.882867517605634</v>
      </c>
      <c r="AH1166" s="298">
        <v>0.0243275357951532</v>
      </c>
    </row>
    <row r="1167" spans="1:34">
      <c r="A1167" s="318" t="s">
        <v>1972</v>
      </c>
      <c r="B1167" s="324" t="s">
        <v>3365</v>
      </c>
      <c r="C1167" s="296" t="s">
        <v>2124</v>
      </c>
      <c r="D1167" s="324" t="s">
        <v>2125</v>
      </c>
      <c r="E1167" s="266">
        <v>5623</v>
      </c>
      <c r="F1167" s="266">
        <v>5429</v>
      </c>
      <c r="G1167" s="266">
        <v>4704</v>
      </c>
      <c r="H1167" s="267">
        <v>4111</v>
      </c>
      <c r="I1167" s="267">
        <v>3973</v>
      </c>
      <c r="J1167" s="267">
        <v>3560</v>
      </c>
      <c r="K1167" s="267">
        <v>4509</v>
      </c>
      <c r="L1167" s="267">
        <v>4329</v>
      </c>
      <c r="M1167" s="267">
        <v>3863</v>
      </c>
      <c r="N1167" s="270">
        <v>0.952563606029911</v>
      </c>
      <c r="O1167" s="269">
        <v>127895</v>
      </c>
      <c r="P1167" s="297">
        <v>0.9</v>
      </c>
      <c r="Q1167" s="270">
        <v>0.965498844033434</v>
      </c>
      <c r="R1167" s="270">
        <v>0.966431525176356</v>
      </c>
      <c r="S1167" s="270">
        <v>0.960079840319361</v>
      </c>
      <c r="T1167" s="298">
        <v>-0.000932681142921998</v>
      </c>
      <c r="U1167" s="269">
        <v>134264</v>
      </c>
      <c r="V1167" s="269">
        <v>110384</v>
      </c>
      <c r="W1167" s="270">
        <v>0.82214145266043</v>
      </c>
      <c r="X1167" s="270">
        <v>0.836564111684154</v>
      </c>
      <c r="Y1167" s="271">
        <v>0.865969350522987</v>
      </c>
      <c r="Z1167" s="271">
        <v>0.856730982479485</v>
      </c>
      <c r="AA1167" s="298">
        <v>-0.0294052388388327</v>
      </c>
      <c r="AB1167" s="267">
        <v>32402</v>
      </c>
      <c r="AC1167" s="267">
        <v>27534</v>
      </c>
      <c r="AD1167" s="267">
        <v>32309</v>
      </c>
      <c r="AE1167" s="267">
        <v>27693</v>
      </c>
      <c r="AF1167" s="271">
        <v>0.849762360348127</v>
      </c>
      <c r="AG1167" s="271">
        <v>0.857129592373642</v>
      </c>
      <c r="AH1167" s="298">
        <v>-0.00736723202551537</v>
      </c>
    </row>
    <row r="1168" spans="1:34">
      <c r="A1168" s="318" t="s">
        <v>1972</v>
      </c>
      <c r="B1168" s="324" t="s">
        <v>3365</v>
      </c>
      <c r="C1168" s="296" t="s">
        <v>2126</v>
      </c>
      <c r="D1168" s="324" t="s">
        <v>2127</v>
      </c>
      <c r="E1168" s="266">
        <v>4974</v>
      </c>
      <c r="F1168" s="266">
        <v>4775</v>
      </c>
      <c r="G1168" s="266">
        <v>3628</v>
      </c>
      <c r="H1168" s="267">
        <v>3746</v>
      </c>
      <c r="I1168" s="267">
        <v>3645</v>
      </c>
      <c r="J1168" s="267">
        <v>2654</v>
      </c>
      <c r="K1168" s="267">
        <v>4130</v>
      </c>
      <c r="L1168" s="267">
        <v>3972</v>
      </c>
      <c r="M1168" s="267">
        <v>3271</v>
      </c>
      <c r="N1168" s="270">
        <v>0.952025072324012</v>
      </c>
      <c r="O1168" s="269">
        <v>110572</v>
      </c>
      <c r="P1168" s="297">
        <v>0.9</v>
      </c>
      <c r="Q1168" s="270">
        <v>0.959991958182549</v>
      </c>
      <c r="R1168" s="270">
        <v>0.973037907100908</v>
      </c>
      <c r="S1168" s="270">
        <v>0.961743341404358</v>
      </c>
      <c r="T1168" s="298">
        <v>-0.0130459489183584</v>
      </c>
      <c r="U1168" s="269">
        <v>116144</v>
      </c>
      <c r="V1168" s="269">
        <v>85418</v>
      </c>
      <c r="W1168" s="270">
        <v>0.735449097671856</v>
      </c>
      <c r="X1168" s="270">
        <v>0.729392842782469</v>
      </c>
      <c r="Y1168" s="271">
        <v>0.708489054991991</v>
      </c>
      <c r="Z1168" s="271">
        <v>0.792009685230024</v>
      </c>
      <c r="AA1168" s="298">
        <v>0.0209037877904774</v>
      </c>
      <c r="AB1168" s="267">
        <v>28670</v>
      </c>
      <c r="AC1168" s="267">
        <v>21639</v>
      </c>
      <c r="AD1168" s="267">
        <v>27618</v>
      </c>
      <c r="AE1168" s="267">
        <v>20961</v>
      </c>
      <c r="AF1168" s="271">
        <v>0.754761074293687</v>
      </c>
      <c r="AG1168" s="271">
        <v>0.758961546817293</v>
      </c>
      <c r="AH1168" s="298">
        <v>-0.00420047252360634</v>
      </c>
    </row>
    <row r="1169" spans="1:34">
      <c r="A1169" s="318" t="s">
        <v>1972</v>
      </c>
      <c r="B1169" s="324" t="s">
        <v>3365</v>
      </c>
      <c r="C1169" s="296" t="s">
        <v>2128</v>
      </c>
      <c r="D1169" s="324" t="s">
        <v>2129</v>
      </c>
      <c r="E1169" s="266">
        <v>4027</v>
      </c>
      <c r="F1169" s="266">
        <v>3923</v>
      </c>
      <c r="G1169" s="266">
        <v>3096</v>
      </c>
      <c r="H1169" s="267">
        <v>3565</v>
      </c>
      <c r="I1169" s="267">
        <v>3462</v>
      </c>
      <c r="J1169" s="267">
        <v>3048</v>
      </c>
      <c r="K1169" s="267">
        <v>3624</v>
      </c>
      <c r="L1169" s="267">
        <v>3530</v>
      </c>
      <c r="M1169" s="267">
        <v>2986</v>
      </c>
      <c r="N1169" s="270">
        <v>0.950402655083215</v>
      </c>
      <c r="O1169" s="269">
        <v>97364</v>
      </c>
      <c r="P1169" s="297">
        <v>0.9</v>
      </c>
      <c r="Q1169" s="270">
        <v>0.974174323317606</v>
      </c>
      <c r="R1169" s="270">
        <v>0.971107994389902</v>
      </c>
      <c r="S1169" s="270">
        <v>0.974061810154525</v>
      </c>
      <c r="T1169" s="298">
        <v>0.00306632892770431</v>
      </c>
      <c r="U1169" s="269">
        <v>102445</v>
      </c>
      <c r="V1169" s="269">
        <v>82706</v>
      </c>
      <c r="W1169" s="270">
        <v>0.807321001513007</v>
      </c>
      <c r="X1169" s="270">
        <v>0.768810528929724</v>
      </c>
      <c r="Y1169" s="271">
        <v>0.854978962131837</v>
      </c>
      <c r="Z1169" s="271">
        <v>0.823951434878587</v>
      </c>
      <c r="AA1169" s="298">
        <v>-0.086168433202113</v>
      </c>
      <c r="AB1169" s="267">
        <v>25075</v>
      </c>
      <c r="AC1169" s="267">
        <v>20824</v>
      </c>
      <c r="AD1169" s="267">
        <v>25116</v>
      </c>
      <c r="AE1169" s="267">
        <v>20642</v>
      </c>
      <c r="AF1169" s="271">
        <v>0.830468594217348</v>
      </c>
      <c r="AG1169" s="271">
        <v>0.821866539257844</v>
      </c>
      <c r="AH1169" s="298">
        <v>0.00860205495950439</v>
      </c>
    </row>
    <row r="1170" spans="1:34">
      <c r="A1170" s="318" t="s">
        <v>1972</v>
      </c>
      <c r="B1170" s="324" t="s">
        <v>3365</v>
      </c>
      <c r="C1170" s="296" t="s">
        <v>2130</v>
      </c>
      <c r="D1170" s="324" t="s">
        <v>2131</v>
      </c>
      <c r="E1170" s="266">
        <v>3131</v>
      </c>
      <c r="F1170" s="266">
        <v>3118</v>
      </c>
      <c r="G1170" s="266">
        <v>2544</v>
      </c>
      <c r="H1170" s="267">
        <v>2715</v>
      </c>
      <c r="I1170" s="267">
        <v>2695</v>
      </c>
      <c r="J1170" s="267">
        <v>2348</v>
      </c>
      <c r="K1170" s="267">
        <v>2840</v>
      </c>
      <c r="L1170" s="267">
        <v>2820</v>
      </c>
      <c r="M1170" s="267">
        <v>2424</v>
      </c>
      <c r="N1170" s="270">
        <v>0.950728179802459</v>
      </c>
      <c r="O1170" s="269">
        <v>75465</v>
      </c>
      <c r="P1170" s="297">
        <v>0.9</v>
      </c>
      <c r="Q1170" s="270">
        <v>0.995847971893964</v>
      </c>
      <c r="R1170" s="270">
        <v>0.992633517495396</v>
      </c>
      <c r="S1170" s="270">
        <v>0.992957746478873</v>
      </c>
      <c r="T1170" s="298">
        <v>0.0032144543985676</v>
      </c>
      <c r="U1170" s="269">
        <v>79376</v>
      </c>
      <c r="V1170" s="269">
        <v>62546</v>
      </c>
      <c r="W1170" s="270">
        <v>0.787971175166297</v>
      </c>
      <c r="X1170" s="270">
        <v>0.812519961673587</v>
      </c>
      <c r="Y1170" s="271">
        <v>0.864825046040516</v>
      </c>
      <c r="Z1170" s="271">
        <v>0.853521126760563</v>
      </c>
      <c r="AA1170" s="298">
        <v>-0.0523050843669289</v>
      </c>
      <c r="AB1170" s="267">
        <v>19511</v>
      </c>
      <c r="AC1170" s="267">
        <v>16531</v>
      </c>
      <c r="AD1170" s="267">
        <v>19079</v>
      </c>
      <c r="AE1170" s="267">
        <v>15417</v>
      </c>
      <c r="AF1170" s="271">
        <v>0.847265645020758</v>
      </c>
      <c r="AG1170" s="271">
        <v>0.808061219141464</v>
      </c>
      <c r="AH1170" s="298">
        <v>0.0392044258792931</v>
      </c>
    </row>
    <row r="1171" spans="1:34">
      <c r="A1171" s="318" t="s">
        <v>1972</v>
      </c>
      <c r="B1171" s="324" t="s">
        <v>3365</v>
      </c>
      <c r="C1171" s="296" t="s">
        <v>2132</v>
      </c>
      <c r="D1171" s="324" t="s">
        <v>2133</v>
      </c>
      <c r="E1171" s="266">
        <v>1929</v>
      </c>
      <c r="F1171" s="266">
        <v>1905</v>
      </c>
      <c r="G1171" s="266">
        <v>1618</v>
      </c>
      <c r="H1171" s="267">
        <v>1670</v>
      </c>
      <c r="I1171" s="267">
        <v>1652</v>
      </c>
      <c r="J1171" s="267">
        <v>1502</v>
      </c>
      <c r="K1171" s="267">
        <v>1824</v>
      </c>
      <c r="L1171" s="267">
        <v>1801</v>
      </c>
      <c r="M1171" s="267">
        <v>1668</v>
      </c>
      <c r="N1171" s="270">
        <v>0.97924944812362</v>
      </c>
      <c r="O1171" s="269">
        <v>48796</v>
      </c>
      <c r="P1171" s="297">
        <v>0.9</v>
      </c>
      <c r="Q1171" s="270">
        <v>0.98755832037325</v>
      </c>
      <c r="R1171" s="270">
        <v>0.989221556886228</v>
      </c>
      <c r="S1171" s="270">
        <v>0.987390350877193</v>
      </c>
      <c r="T1171" s="298">
        <v>-0.00166323651297717</v>
      </c>
      <c r="U1171" s="269">
        <v>49830</v>
      </c>
      <c r="V1171" s="269">
        <v>43119</v>
      </c>
      <c r="W1171" s="270">
        <v>0.86532209512342</v>
      </c>
      <c r="X1171" s="270">
        <v>0.838776568170036</v>
      </c>
      <c r="Y1171" s="271">
        <v>0.89940119760479</v>
      </c>
      <c r="Z1171" s="271">
        <v>0.914473684210526</v>
      </c>
      <c r="AA1171" s="298">
        <v>-0.0606246294347541</v>
      </c>
      <c r="AB1171" s="267">
        <v>12231</v>
      </c>
      <c r="AC1171" s="267">
        <v>10692</v>
      </c>
      <c r="AD1171" s="267">
        <v>11882</v>
      </c>
      <c r="AE1171" s="267">
        <v>10466</v>
      </c>
      <c r="AF1171" s="271">
        <v>0.874172185430464</v>
      </c>
      <c r="AG1171" s="271">
        <v>0.8808281434102</v>
      </c>
      <c r="AH1171" s="298">
        <v>-0.00665595797973673</v>
      </c>
    </row>
    <row r="1172" spans="1:34">
      <c r="A1172" s="318" t="s">
        <v>1972</v>
      </c>
      <c r="B1172" s="324" t="s">
        <v>3365</v>
      </c>
      <c r="C1172" s="296" t="s">
        <v>2134</v>
      </c>
      <c r="D1172" s="324" t="s">
        <v>2135</v>
      </c>
      <c r="E1172" s="266">
        <v>3357</v>
      </c>
      <c r="F1172" s="266">
        <v>3231</v>
      </c>
      <c r="G1172" s="266">
        <v>2771</v>
      </c>
      <c r="H1172" s="267">
        <v>2628</v>
      </c>
      <c r="I1172" s="267">
        <v>2496</v>
      </c>
      <c r="J1172" s="267">
        <v>2142</v>
      </c>
      <c r="K1172" s="267">
        <v>2875</v>
      </c>
      <c r="L1172" s="267">
        <v>2771</v>
      </c>
      <c r="M1172" s="267">
        <v>2475</v>
      </c>
      <c r="N1172" s="270">
        <v>0.949562007932989</v>
      </c>
      <c r="O1172" s="269">
        <v>79240</v>
      </c>
      <c r="P1172" s="297">
        <v>0.9</v>
      </c>
      <c r="Q1172" s="270">
        <v>0.962466487935657</v>
      </c>
      <c r="R1172" s="270">
        <v>0.949771689497717</v>
      </c>
      <c r="S1172" s="270">
        <v>0.963826086956522</v>
      </c>
      <c r="T1172" s="298">
        <v>0.01269479843794</v>
      </c>
      <c r="U1172" s="269">
        <v>83449</v>
      </c>
      <c r="V1172" s="269">
        <v>69238</v>
      </c>
      <c r="W1172" s="270">
        <v>0.829704370333976</v>
      </c>
      <c r="X1172" s="270">
        <v>0.825439380399166</v>
      </c>
      <c r="Y1172" s="271">
        <v>0.815068493150685</v>
      </c>
      <c r="Z1172" s="271">
        <v>0.860869565217391</v>
      </c>
      <c r="AA1172" s="298">
        <v>0.0103708872484809</v>
      </c>
      <c r="AB1172" s="267">
        <v>19963</v>
      </c>
      <c r="AC1172" s="267">
        <v>16754</v>
      </c>
      <c r="AD1172" s="267">
        <v>19658</v>
      </c>
      <c r="AE1172" s="267">
        <v>16640</v>
      </c>
      <c r="AF1172" s="271">
        <v>0.839252617342083</v>
      </c>
      <c r="AG1172" s="271">
        <v>0.846474717672195</v>
      </c>
      <c r="AH1172" s="298">
        <v>-0.00722210033011161</v>
      </c>
    </row>
    <row r="1173" spans="1:34">
      <c r="A1173" s="318" t="s">
        <v>1972</v>
      </c>
      <c r="B1173" s="324" t="s">
        <v>3365</v>
      </c>
      <c r="C1173" s="296" t="s">
        <v>2136</v>
      </c>
      <c r="D1173" s="324" t="s">
        <v>2137</v>
      </c>
      <c r="E1173" s="266">
        <v>2842</v>
      </c>
      <c r="F1173" s="266">
        <v>2774</v>
      </c>
      <c r="G1173" s="266">
        <v>2367</v>
      </c>
      <c r="H1173" s="267">
        <v>2290</v>
      </c>
      <c r="I1173" s="267">
        <v>2250</v>
      </c>
      <c r="J1173" s="267">
        <v>1964</v>
      </c>
      <c r="K1173" s="267">
        <v>2486</v>
      </c>
      <c r="L1173" s="267">
        <v>2436</v>
      </c>
      <c r="M1173" s="267">
        <v>2151</v>
      </c>
      <c r="N1173" s="270">
        <v>0.94776057620664</v>
      </c>
      <c r="O1173" s="269">
        <v>68688</v>
      </c>
      <c r="P1173" s="297">
        <v>0.9</v>
      </c>
      <c r="Q1173" s="270">
        <v>0.976073187895848</v>
      </c>
      <c r="R1173" s="270">
        <v>0.982532751091703</v>
      </c>
      <c r="S1173" s="270">
        <v>0.9798873692679</v>
      </c>
      <c r="T1173" s="298">
        <v>-0.00645956319585506</v>
      </c>
      <c r="U1173" s="269">
        <v>72474</v>
      </c>
      <c r="V1173" s="269">
        <v>59231</v>
      </c>
      <c r="W1173" s="270">
        <v>0.817272401136959</v>
      </c>
      <c r="X1173" s="270">
        <v>0.832864180154821</v>
      </c>
      <c r="Y1173" s="271">
        <v>0.85764192139738</v>
      </c>
      <c r="Z1173" s="271">
        <v>0.865245374094932</v>
      </c>
      <c r="AA1173" s="298">
        <v>-0.0247777412425594</v>
      </c>
      <c r="AB1173" s="267">
        <v>17319</v>
      </c>
      <c r="AC1173" s="267">
        <v>14702</v>
      </c>
      <c r="AD1173" s="267">
        <v>17460</v>
      </c>
      <c r="AE1173" s="267">
        <v>14452</v>
      </c>
      <c r="AF1173" s="271">
        <v>0.848894277960621</v>
      </c>
      <c r="AG1173" s="271">
        <v>0.827720504009164</v>
      </c>
      <c r="AH1173" s="298">
        <v>0.0211737739514576</v>
      </c>
    </row>
    <row r="1174" spans="1:34">
      <c r="A1174" s="318" t="s">
        <v>1972</v>
      </c>
      <c r="B1174" s="324" t="s">
        <v>3365</v>
      </c>
      <c r="C1174" s="296" t="s">
        <v>2138</v>
      </c>
      <c r="D1174" s="324" t="s">
        <v>2139</v>
      </c>
      <c r="E1174" s="266">
        <v>1704</v>
      </c>
      <c r="F1174" s="266">
        <v>1571</v>
      </c>
      <c r="G1174" s="266">
        <v>1054</v>
      </c>
      <c r="H1174" s="267">
        <v>1482</v>
      </c>
      <c r="I1174" s="267">
        <v>1372</v>
      </c>
      <c r="J1174" s="267">
        <v>951</v>
      </c>
      <c r="K1174" s="267">
        <v>1428</v>
      </c>
      <c r="L1174" s="267">
        <v>1417</v>
      </c>
      <c r="M1174" s="267">
        <v>1023</v>
      </c>
      <c r="N1174" s="270">
        <v>0.872185054994897</v>
      </c>
      <c r="O1174" s="269">
        <v>38459</v>
      </c>
      <c r="P1174" s="297">
        <v>0.9</v>
      </c>
      <c r="Q1174" s="270">
        <v>0.921948356807512</v>
      </c>
      <c r="R1174" s="270">
        <v>0.925775978407557</v>
      </c>
      <c r="S1174" s="270">
        <v>0.992296918767507</v>
      </c>
      <c r="T1174" s="298">
        <v>-0.00382762160004557</v>
      </c>
      <c r="U1174" s="269">
        <v>44095</v>
      </c>
      <c r="V1174" s="269">
        <v>26538</v>
      </c>
      <c r="W1174" s="270">
        <v>0.601836942964055</v>
      </c>
      <c r="X1174" s="270">
        <v>0.618544600938967</v>
      </c>
      <c r="Y1174" s="271">
        <v>0.6417004048583</v>
      </c>
      <c r="Z1174" s="271">
        <v>0.716386554621849</v>
      </c>
      <c r="AA1174" s="298">
        <v>-0.0231558039193325</v>
      </c>
      <c r="AB1174" s="267">
        <v>10571</v>
      </c>
      <c r="AC1174" s="267">
        <v>6906</v>
      </c>
      <c r="AD1174" s="267">
        <v>10463</v>
      </c>
      <c r="AE1174" s="267">
        <v>5986</v>
      </c>
      <c r="AF1174" s="271">
        <v>0.653296755273862</v>
      </c>
      <c r="AG1174" s="271">
        <v>0.57211124916372</v>
      </c>
      <c r="AH1174" s="298">
        <v>0.0811855061101426</v>
      </c>
    </row>
    <row r="1175" spans="1:34">
      <c r="A1175" s="318" t="s">
        <v>1972</v>
      </c>
      <c r="B1175" s="324" t="s">
        <v>3367</v>
      </c>
      <c r="C1175" s="296" t="s">
        <v>2140</v>
      </c>
      <c r="D1175" s="324" t="s">
        <v>2141</v>
      </c>
      <c r="E1175" s="266">
        <v>1073</v>
      </c>
      <c r="F1175" s="266">
        <v>1032</v>
      </c>
      <c r="G1175" s="266">
        <v>1019</v>
      </c>
      <c r="H1175" s="267">
        <v>1303</v>
      </c>
      <c r="I1175" s="267">
        <v>1276</v>
      </c>
      <c r="J1175" s="267">
        <v>1219</v>
      </c>
      <c r="K1175" s="267">
        <v>1065</v>
      </c>
      <c r="L1175" s="267">
        <v>1047</v>
      </c>
      <c r="M1175" s="267">
        <v>1007</v>
      </c>
      <c r="N1175" s="270">
        <v>0.984489964094414</v>
      </c>
      <c r="O1175" s="269">
        <v>33451</v>
      </c>
      <c r="P1175" s="297">
        <v>0.9</v>
      </c>
      <c r="Q1175" s="270">
        <v>0.961789375582479</v>
      </c>
      <c r="R1175" s="270">
        <v>0.979278587874137</v>
      </c>
      <c r="S1175" s="270">
        <v>0.983098591549296</v>
      </c>
      <c r="T1175" s="298">
        <v>-0.0174892122916576</v>
      </c>
      <c r="U1175" s="269">
        <v>33978</v>
      </c>
      <c r="V1175" s="269">
        <v>32557</v>
      </c>
      <c r="W1175" s="270">
        <v>0.958178821590441</v>
      </c>
      <c r="X1175" s="270">
        <v>0.949673811742777</v>
      </c>
      <c r="Y1175" s="271">
        <v>0.935533384497314</v>
      </c>
      <c r="Z1175" s="271">
        <v>0.945539906103286</v>
      </c>
      <c r="AA1175" s="298">
        <v>0.0141404272454633</v>
      </c>
      <c r="AB1175" s="267">
        <v>8220</v>
      </c>
      <c r="AC1175" s="267">
        <v>7866</v>
      </c>
      <c r="AD1175" s="267">
        <v>8370</v>
      </c>
      <c r="AE1175" s="267">
        <v>8032</v>
      </c>
      <c r="AF1175" s="271">
        <v>0.956934306569343</v>
      </c>
      <c r="AG1175" s="271">
        <v>0.959617682198327</v>
      </c>
      <c r="AH1175" s="298">
        <v>-0.00268337562898424</v>
      </c>
    </row>
    <row r="1176" spans="1:34">
      <c r="A1176" s="318" t="s">
        <v>1972</v>
      </c>
      <c r="B1176" s="324" t="s">
        <v>3367</v>
      </c>
      <c r="C1176" s="296" t="s">
        <v>2142</v>
      </c>
      <c r="D1176" s="324" t="s">
        <v>2143</v>
      </c>
      <c r="E1176" s="266">
        <v>3876</v>
      </c>
      <c r="F1176" s="266">
        <v>3800</v>
      </c>
      <c r="G1176" s="266">
        <v>3554</v>
      </c>
      <c r="H1176" s="267">
        <v>5063</v>
      </c>
      <c r="I1176" s="267">
        <v>4948</v>
      </c>
      <c r="J1176" s="267">
        <v>4669</v>
      </c>
      <c r="K1176" s="267">
        <v>4098</v>
      </c>
      <c r="L1176" s="267">
        <v>4049</v>
      </c>
      <c r="M1176" s="267">
        <v>3885</v>
      </c>
      <c r="N1176" s="270">
        <v>0.964106223242539</v>
      </c>
      <c r="O1176" s="269">
        <v>124308</v>
      </c>
      <c r="P1176" s="297">
        <v>0.9</v>
      </c>
      <c r="Q1176" s="270">
        <v>0.980392156862745</v>
      </c>
      <c r="R1176" s="270">
        <v>0.977286193956152</v>
      </c>
      <c r="S1176" s="270">
        <v>0.988042947779405</v>
      </c>
      <c r="T1176" s="298">
        <v>0.0031059629065926</v>
      </c>
      <c r="U1176" s="269">
        <v>128936</v>
      </c>
      <c r="V1176" s="269">
        <v>120361</v>
      </c>
      <c r="W1176" s="270">
        <v>0.933494136625923</v>
      </c>
      <c r="X1176" s="270">
        <v>0.916924664602683</v>
      </c>
      <c r="Y1176" s="271">
        <v>0.922180525380209</v>
      </c>
      <c r="Z1176" s="271">
        <v>0.948023426061493</v>
      </c>
      <c r="AA1176" s="298">
        <v>-0.00525586077752616</v>
      </c>
      <c r="AB1176" s="267">
        <v>31090</v>
      </c>
      <c r="AC1176" s="267">
        <v>29109</v>
      </c>
      <c r="AD1176" s="267">
        <v>32171</v>
      </c>
      <c r="AE1176" s="267">
        <v>30015</v>
      </c>
      <c r="AF1176" s="271">
        <v>0.936281762624638</v>
      </c>
      <c r="AG1176" s="271">
        <v>0.932983121444779</v>
      </c>
      <c r="AH1176" s="298">
        <v>0.00329864117985867</v>
      </c>
    </row>
    <row r="1177" spans="1:34">
      <c r="A1177" s="318" t="s">
        <v>1972</v>
      </c>
      <c r="B1177" s="324" t="s">
        <v>3367</v>
      </c>
      <c r="C1177" s="296" t="s">
        <v>2144</v>
      </c>
      <c r="D1177" s="324" t="s">
        <v>2145</v>
      </c>
      <c r="E1177" s="266">
        <v>3978</v>
      </c>
      <c r="F1177" s="266">
        <v>3928</v>
      </c>
      <c r="G1177" s="266">
        <v>3721</v>
      </c>
      <c r="H1177" s="267">
        <v>5059</v>
      </c>
      <c r="I1177" s="267">
        <v>4840</v>
      </c>
      <c r="J1177" s="267">
        <v>4526</v>
      </c>
      <c r="K1177" s="267">
        <v>4183</v>
      </c>
      <c r="L1177" s="267">
        <v>4144</v>
      </c>
      <c r="M1177" s="267">
        <v>3957</v>
      </c>
      <c r="N1177" s="270">
        <v>0.976174767789235</v>
      </c>
      <c r="O1177" s="269">
        <v>131685</v>
      </c>
      <c r="P1177" s="297">
        <v>0.9</v>
      </c>
      <c r="Q1177" s="270">
        <v>0.987430869783811</v>
      </c>
      <c r="R1177" s="270">
        <v>0.95671081241352</v>
      </c>
      <c r="S1177" s="270">
        <v>0.990676547932106</v>
      </c>
      <c r="T1177" s="298">
        <v>0.0307200573702906</v>
      </c>
      <c r="U1177" s="269">
        <v>134899</v>
      </c>
      <c r="V1177" s="269">
        <v>125262</v>
      </c>
      <c r="W1177" s="270">
        <v>0.928561368134678</v>
      </c>
      <c r="X1177" s="270">
        <v>0.935394670688788</v>
      </c>
      <c r="Y1177" s="271">
        <v>0.894643210120577</v>
      </c>
      <c r="Z1177" s="271">
        <v>0.945971790580923</v>
      </c>
      <c r="AA1177" s="298">
        <v>0.0407514605682111</v>
      </c>
      <c r="AB1177" s="267">
        <v>31863</v>
      </c>
      <c r="AC1177" s="267">
        <v>29600</v>
      </c>
      <c r="AD1177" s="267">
        <v>33252</v>
      </c>
      <c r="AE1177" s="267">
        <v>30487</v>
      </c>
      <c r="AF1177" s="271">
        <v>0.928977183567147</v>
      </c>
      <c r="AG1177" s="271">
        <v>0.916847106940936</v>
      </c>
      <c r="AH1177" s="298">
        <v>0.012130076626211</v>
      </c>
    </row>
    <row r="1178" spans="1:34">
      <c r="A1178" s="318" t="s">
        <v>1972</v>
      </c>
      <c r="B1178" s="324" t="s">
        <v>3367</v>
      </c>
      <c r="C1178" s="296" t="s">
        <v>2146</v>
      </c>
      <c r="D1178" s="324" t="s">
        <v>2147</v>
      </c>
      <c r="E1178" s="266">
        <v>2881</v>
      </c>
      <c r="F1178" s="266">
        <v>2847</v>
      </c>
      <c r="G1178" s="266">
        <v>2770</v>
      </c>
      <c r="H1178" s="267">
        <v>3625</v>
      </c>
      <c r="I1178" s="267">
        <v>3581</v>
      </c>
      <c r="J1178" s="267">
        <v>3437</v>
      </c>
      <c r="K1178" s="267">
        <v>2970</v>
      </c>
      <c r="L1178" s="267">
        <v>2937</v>
      </c>
      <c r="M1178" s="267">
        <v>2882</v>
      </c>
      <c r="N1178" s="270">
        <v>0.987146659139481</v>
      </c>
      <c r="O1178" s="269">
        <v>97921</v>
      </c>
      <c r="P1178" s="297">
        <v>0.9</v>
      </c>
      <c r="Q1178" s="270">
        <v>0.988198542172857</v>
      </c>
      <c r="R1178" s="270">
        <v>0.987862068965517</v>
      </c>
      <c r="S1178" s="270">
        <v>0.988888888888889</v>
      </c>
      <c r="T1178" s="298">
        <v>0.000336473207339427</v>
      </c>
      <c r="U1178" s="269">
        <v>99196</v>
      </c>
      <c r="V1178" s="269">
        <v>95804</v>
      </c>
      <c r="W1178" s="270">
        <v>0.965805072785193</v>
      </c>
      <c r="X1178" s="270">
        <v>0.961471711211385</v>
      </c>
      <c r="Y1178" s="271">
        <v>0.948137931034483</v>
      </c>
      <c r="Z1178" s="271">
        <v>0.97037037037037</v>
      </c>
      <c r="AA1178" s="298">
        <v>0.0133337801769022</v>
      </c>
      <c r="AB1178" s="267">
        <v>23191</v>
      </c>
      <c r="AC1178" s="267">
        <v>22438</v>
      </c>
      <c r="AD1178" s="267">
        <v>24252</v>
      </c>
      <c r="AE1178" s="267">
        <v>23496</v>
      </c>
      <c r="AF1178" s="271">
        <v>0.967530507524471</v>
      </c>
      <c r="AG1178" s="271">
        <v>0.968827313211282</v>
      </c>
      <c r="AH1178" s="298">
        <v>-0.0012968056868109</v>
      </c>
    </row>
    <row r="1179" spans="1:34">
      <c r="A1179" s="318" t="s">
        <v>1972</v>
      </c>
      <c r="B1179" s="324" t="s">
        <v>3367</v>
      </c>
      <c r="C1179" s="296" t="s">
        <v>2148</v>
      </c>
      <c r="D1179" s="324" t="s">
        <v>2149</v>
      </c>
      <c r="E1179" s="266">
        <v>1342</v>
      </c>
      <c r="F1179" s="266">
        <v>1300</v>
      </c>
      <c r="G1179" s="266">
        <v>1223</v>
      </c>
      <c r="H1179" s="267">
        <v>1767</v>
      </c>
      <c r="I1179" s="267">
        <v>1706</v>
      </c>
      <c r="J1179" s="267">
        <v>1449</v>
      </c>
      <c r="K1179" s="267">
        <v>1397</v>
      </c>
      <c r="L1179" s="267">
        <v>1262</v>
      </c>
      <c r="M1179" s="267">
        <v>1253</v>
      </c>
      <c r="N1179" s="270">
        <v>0.964646578301866</v>
      </c>
      <c r="O1179" s="269">
        <v>42866</v>
      </c>
      <c r="P1179" s="297">
        <v>0.9</v>
      </c>
      <c r="Q1179" s="270">
        <v>0.968703427719821</v>
      </c>
      <c r="R1179" s="270">
        <v>0.965478211658178</v>
      </c>
      <c r="S1179" s="270">
        <v>0.90336435218325</v>
      </c>
      <c r="T1179" s="298">
        <v>0.0032252160616435</v>
      </c>
      <c r="U1179" s="269">
        <v>44437</v>
      </c>
      <c r="V1179" s="269">
        <v>39853</v>
      </c>
      <c r="W1179" s="270">
        <v>0.896842721155794</v>
      </c>
      <c r="X1179" s="270">
        <v>0.911326378539493</v>
      </c>
      <c r="Y1179" s="271">
        <v>0.820033955857385</v>
      </c>
      <c r="Z1179" s="271">
        <v>0.896921975662133</v>
      </c>
      <c r="AA1179" s="298">
        <v>0.0912924226821079</v>
      </c>
      <c r="AB1179" s="267">
        <v>10794</v>
      </c>
      <c r="AC1179" s="267">
        <v>9661</v>
      </c>
      <c r="AD1179" s="267">
        <v>10905</v>
      </c>
      <c r="AE1179" s="267">
        <v>9861</v>
      </c>
      <c r="AF1179" s="271">
        <v>0.895034278302761</v>
      </c>
      <c r="AG1179" s="271">
        <v>0.904264099037139</v>
      </c>
      <c r="AH1179" s="298">
        <v>-0.00922982073437806</v>
      </c>
    </row>
    <row r="1180" spans="1:34">
      <c r="A1180" s="318" t="s">
        <v>1972</v>
      </c>
      <c r="B1180" s="324" t="s">
        <v>3367</v>
      </c>
      <c r="C1180" s="296" t="s">
        <v>2150</v>
      </c>
      <c r="D1180" s="324" t="s">
        <v>2151</v>
      </c>
      <c r="E1180" s="266">
        <v>1762</v>
      </c>
      <c r="F1180" s="266">
        <v>1727</v>
      </c>
      <c r="G1180" s="266">
        <v>1645</v>
      </c>
      <c r="H1180" s="267">
        <v>2187</v>
      </c>
      <c r="I1180" s="267">
        <v>2152</v>
      </c>
      <c r="J1180" s="267">
        <v>2010</v>
      </c>
      <c r="K1180" s="267">
        <v>1839</v>
      </c>
      <c r="L1180" s="267">
        <v>1813</v>
      </c>
      <c r="M1180" s="267">
        <v>1703</v>
      </c>
      <c r="N1180" s="270">
        <v>0.982090267789877</v>
      </c>
      <c r="O1180" s="269">
        <v>57358</v>
      </c>
      <c r="P1180" s="297">
        <v>0.9</v>
      </c>
      <c r="Q1180" s="270">
        <v>0.980136208853575</v>
      </c>
      <c r="R1180" s="270">
        <v>0.983996342021033</v>
      </c>
      <c r="S1180" s="270">
        <v>0.985861881457314</v>
      </c>
      <c r="T1180" s="298">
        <v>-0.00386013316745792</v>
      </c>
      <c r="U1180" s="269">
        <v>58404</v>
      </c>
      <c r="V1180" s="269">
        <v>54172</v>
      </c>
      <c r="W1180" s="270">
        <v>0.927539209643175</v>
      </c>
      <c r="X1180" s="270">
        <v>0.933598183881952</v>
      </c>
      <c r="Y1180" s="271">
        <v>0.919067215363512</v>
      </c>
      <c r="Z1180" s="271">
        <v>0.926046764545949</v>
      </c>
      <c r="AA1180" s="298">
        <v>0.0145309685184407</v>
      </c>
      <c r="AB1180" s="267">
        <v>13937</v>
      </c>
      <c r="AC1180" s="267">
        <v>12952</v>
      </c>
      <c r="AD1180" s="267">
        <v>14651</v>
      </c>
      <c r="AE1180" s="267">
        <v>13791</v>
      </c>
      <c r="AF1180" s="271">
        <v>0.929324818827581</v>
      </c>
      <c r="AG1180" s="271">
        <v>0.941300935089755</v>
      </c>
      <c r="AH1180" s="298">
        <v>-0.0119761162621738</v>
      </c>
    </row>
    <row r="1181" spans="1:34">
      <c r="A1181" s="318" t="s">
        <v>1972</v>
      </c>
      <c r="B1181" s="324" t="s">
        <v>3367</v>
      </c>
      <c r="C1181" s="296" t="s">
        <v>2152</v>
      </c>
      <c r="D1181" s="324" t="s">
        <v>2153</v>
      </c>
      <c r="E1181" s="266">
        <v>4257</v>
      </c>
      <c r="F1181" s="266">
        <v>3954</v>
      </c>
      <c r="G1181" s="266">
        <v>3794</v>
      </c>
      <c r="H1181" s="267">
        <v>5350</v>
      </c>
      <c r="I1181" s="267">
        <v>4984</v>
      </c>
      <c r="J1181" s="267">
        <v>4780</v>
      </c>
      <c r="K1181" s="267">
        <v>4326</v>
      </c>
      <c r="L1181" s="267">
        <v>3984</v>
      </c>
      <c r="M1181" s="267">
        <v>3753</v>
      </c>
      <c r="N1181" s="270">
        <v>0.954481420915893</v>
      </c>
      <c r="O1181" s="269">
        <v>134831</v>
      </c>
      <c r="P1181" s="297">
        <v>0.9</v>
      </c>
      <c r="Q1181" s="270">
        <v>0.928823114869627</v>
      </c>
      <c r="R1181" s="270">
        <v>0.931588785046729</v>
      </c>
      <c r="S1181" s="270">
        <v>0.920943134535368</v>
      </c>
      <c r="T1181" s="298">
        <v>-0.00276567017710239</v>
      </c>
      <c r="U1181" s="269">
        <v>141261</v>
      </c>
      <c r="V1181" s="269">
        <v>129494</v>
      </c>
      <c r="W1181" s="270">
        <v>0.916700292366612</v>
      </c>
      <c r="X1181" s="270">
        <v>0.891237961005403</v>
      </c>
      <c r="Y1181" s="271">
        <v>0.893457943925234</v>
      </c>
      <c r="Z1181" s="271">
        <v>0.86754507628294</v>
      </c>
      <c r="AA1181" s="298">
        <v>-0.00221998291983083</v>
      </c>
      <c r="AB1181" s="267">
        <v>33160</v>
      </c>
      <c r="AC1181" s="267">
        <v>30077</v>
      </c>
      <c r="AD1181" s="267">
        <v>34588</v>
      </c>
      <c r="AE1181" s="267">
        <v>31942</v>
      </c>
      <c r="AF1181" s="271">
        <v>0.907026537997587</v>
      </c>
      <c r="AG1181" s="271">
        <v>0.923499479588296</v>
      </c>
      <c r="AH1181" s="298">
        <v>-0.016472941590709</v>
      </c>
    </row>
    <row r="1182" spans="1:34">
      <c r="A1182" s="318" t="s">
        <v>1972</v>
      </c>
      <c r="B1182" s="324" t="s">
        <v>3367</v>
      </c>
      <c r="C1182" s="296" t="s">
        <v>2154</v>
      </c>
      <c r="D1182" s="324" t="s">
        <v>2155</v>
      </c>
      <c r="E1182" s="266">
        <v>3293</v>
      </c>
      <c r="F1182" s="266">
        <v>3257</v>
      </c>
      <c r="G1182" s="266">
        <v>3121</v>
      </c>
      <c r="H1182" s="267">
        <v>4290</v>
      </c>
      <c r="I1182" s="267">
        <v>4209</v>
      </c>
      <c r="J1182" s="267">
        <v>3773</v>
      </c>
      <c r="K1182" s="267">
        <v>3401</v>
      </c>
      <c r="L1182" s="267">
        <v>3363</v>
      </c>
      <c r="M1182" s="267">
        <v>3278</v>
      </c>
      <c r="N1182" s="270">
        <v>0.984949609260134</v>
      </c>
      <c r="O1182" s="269">
        <v>110534</v>
      </c>
      <c r="P1182" s="297">
        <v>0.9</v>
      </c>
      <c r="Q1182" s="270">
        <v>0.989067719404798</v>
      </c>
      <c r="R1182" s="270">
        <v>0.981118881118881</v>
      </c>
      <c r="S1182" s="270">
        <v>0.988826815642458</v>
      </c>
      <c r="T1182" s="298">
        <v>0.00794883828591697</v>
      </c>
      <c r="U1182" s="269">
        <v>112223</v>
      </c>
      <c r="V1182" s="269">
        <v>105190</v>
      </c>
      <c r="W1182" s="270">
        <v>0.93733013731588</v>
      </c>
      <c r="X1182" s="270">
        <v>0.947767992711813</v>
      </c>
      <c r="Y1182" s="271">
        <v>0.879487179487179</v>
      </c>
      <c r="Z1182" s="271">
        <v>0.963834166421641</v>
      </c>
      <c r="AA1182" s="298">
        <v>0.0682808132246334</v>
      </c>
      <c r="AB1182" s="267">
        <v>26619</v>
      </c>
      <c r="AC1182" s="267">
        <v>24833</v>
      </c>
      <c r="AD1182" s="267">
        <v>27348</v>
      </c>
      <c r="AE1182" s="267">
        <v>25715</v>
      </c>
      <c r="AF1182" s="271">
        <v>0.932905067808708</v>
      </c>
      <c r="AG1182" s="271">
        <v>0.940288138072254</v>
      </c>
      <c r="AH1182" s="298">
        <v>-0.00738307026354579</v>
      </c>
    </row>
    <row r="1183" spans="1:34">
      <c r="A1183" s="318" t="s">
        <v>1972</v>
      </c>
      <c r="B1183" s="324" t="s">
        <v>3367</v>
      </c>
      <c r="C1183" s="296" t="s">
        <v>2156</v>
      </c>
      <c r="D1183" s="324" t="s">
        <v>2157</v>
      </c>
      <c r="E1183" s="266">
        <v>3873</v>
      </c>
      <c r="F1183" s="266">
        <v>3716</v>
      </c>
      <c r="G1183" s="266">
        <v>3598</v>
      </c>
      <c r="H1183" s="267">
        <v>4920</v>
      </c>
      <c r="I1183" s="267">
        <v>4608</v>
      </c>
      <c r="J1183" s="267">
        <v>4439</v>
      </c>
      <c r="K1183" s="267">
        <v>3933</v>
      </c>
      <c r="L1183" s="267">
        <v>3754</v>
      </c>
      <c r="M1183" s="267">
        <v>3758</v>
      </c>
      <c r="N1183" s="270">
        <v>0.95811895451739</v>
      </c>
      <c r="O1183" s="269">
        <v>121043</v>
      </c>
      <c r="P1183" s="297">
        <v>0.9</v>
      </c>
      <c r="Q1183" s="270">
        <v>0.959462948618642</v>
      </c>
      <c r="R1183" s="270">
        <v>0.936585365853659</v>
      </c>
      <c r="S1183" s="270">
        <v>0.954487668446478</v>
      </c>
      <c r="T1183" s="298">
        <v>0.0228775827649833</v>
      </c>
      <c r="U1183" s="269">
        <v>126334</v>
      </c>
      <c r="V1183" s="269">
        <v>118103</v>
      </c>
      <c r="W1183" s="270">
        <v>0.934847309512879</v>
      </c>
      <c r="X1183" s="270">
        <v>0.928995610637748</v>
      </c>
      <c r="Y1183" s="271">
        <v>0.902235772357724</v>
      </c>
      <c r="Z1183" s="271">
        <v>0.955504703788457</v>
      </c>
      <c r="AA1183" s="298">
        <v>0.0267598382800249</v>
      </c>
      <c r="AB1183" s="267">
        <v>29905</v>
      </c>
      <c r="AC1183" s="267">
        <v>28232</v>
      </c>
      <c r="AD1183" s="267">
        <v>30820</v>
      </c>
      <c r="AE1183" s="267">
        <v>28927</v>
      </c>
      <c r="AF1183" s="271">
        <v>0.944056177896673</v>
      </c>
      <c r="AG1183" s="271">
        <v>0.938578844905905</v>
      </c>
      <c r="AH1183" s="298">
        <v>0.00547733299076758</v>
      </c>
    </row>
    <row r="1184" spans="1:34">
      <c r="A1184" s="318" t="s">
        <v>1972</v>
      </c>
      <c r="B1184" s="324" t="s">
        <v>3367</v>
      </c>
      <c r="C1184" s="296" t="s">
        <v>2158</v>
      </c>
      <c r="D1184" s="324" t="s">
        <v>2159</v>
      </c>
      <c r="E1184" s="266">
        <v>3092</v>
      </c>
      <c r="F1184" s="266">
        <v>3069</v>
      </c>
      <c r="G1184" s="266">
        <v>2997</v>
      </c>
      <c r="H1184" s="267">
        <v>3964</v>
      </c>
      <c r="I1184" s="267">
        <v>3922</v>
      </c>
      <c r="J1184" s="267">
        <v>3799</v>
      </c>
      <c r="K1184" s="267">
        <v>3208</v>
      </c>
      <c r="L1184" s="267">
        <v>3184</v>
      </c>
      <c r="M1184" s="267">
        <v>3125</v>
      </c>
      <c r="N1184" s="270">
        <v>0.992056823511021</v>
      </c>
      <c r="O1184" s="269">
        <v>101539</v>
      </c>
      <c r="P1184" s="297">
        <v>0.9</v>
      </c>
      <c r="Q1184" s="270">
        <v>0.992561448900388</v>
      </c>
      <c r="R1184" s="270">
        <v>0.989404641775984</v>
      </c>
      <c r="S1184" s="270">
        <v>0.992518703241895</v>
      </c>
      <c r="T1184" s="298">
        <v>0.00315680712440425</v>
      </c>
      <c r="U1184" s="269">
        <v>102352</v>
      </c>
      <c r="V1184" s="269">
        <v>98867</v>
      </c>
      <c r="W1184" s="270">
        <v>0.965950836329529</v>
      </c>
      <c r="X1184" s="270">
        <v>0.969275549805951</v>
      </c>
      <c r="Y1184" s="271">
        <v>0.958375378405651</v>
      </c>
      <c r="Z1184" s="271">
        <v>0.974127182044888</v>
      </c>
      <c r="AA1184" s="298">
        <v>0.0109001714003</v>
      </c>
      <c r="AB1184" s="267">
        <v>24628</v>
      </c>
      <c r="AC1184" s="267">
        <v>23924</v>
      </c>
      <c r="AD1184" s="267">
        <v>24904</v>
      </c>
      <c r="AE1184" s="267">
        <v>24219</v>
      </c>
      <c r="AF1184" s="271">
        <v>0.971414649991879</v>
      </c>
      <c r="AG1184" s="271">
        <v>0.972494378413106</v>
      </c>
      <c r="AH1184" s="298">
        <v>-0.00107972842122717</v>
      </c>
    </row>
    <row r="1185" spans="1:34">
      <c r="A1185" s="318" t="s">
        <v>1972</v>
      </c>
      <c r="B1185" s="324" t="s">
        <v>3367</v>
      </c>
      <c r="C1185" s="296" t="s">
        <v>2160</v>
      </c>
      <c r="D1185" s="324" t="s">
        <v>2161</v>
      </c>
      <c r="E1185" s="266">
        <v>1801</v>
      </c>
      <c r="F1185" s="266">
        <v>1770</v>
      </c>
      <c r="G1185" s="266">
        <v>1696</v>
      </c>
      <c r="H1185" s="267">
        <v>2356</v>
      </c>
      <c r="I1185" s="267">
        <v>2326</v>
      </c>
      <c r="J1185" s="267">
        <v>2260</v>
      </c>
      <c r="K1185" s="267">
        <v>1852</v>
      </c>
      <c r="L1185" s="267">
        <v>1834</v>
      </c>
      <c r="M1185" s="267">
        <v>1793</v>
      </c>
      <c r="N1185" s="270">
        <v>0.984980742385253</v>
      </c>
      <c r="O1185" s="269">
        <v>58564</v>
      </c>
      <c r="P1185" s="297">
        <v>0.9</v>
      </c>
      <c r="Q1185" s="270">
        <v>0.982787340366463</v>
      </c>
      <c r="R1185" s="270">
        <v>0.987266553480475</v>
      </c>
      <c r="S1185" s="270">
        <v>0.990280777537797</v>
      </c>
      <c r="T1185" s="298">
        <v>-0.00447921311401234</v>
      </c>
      <c r="U1185" s="269">
        <v>59457</v>
      </c>
      <c r="V1185" s="269">
        <v>56860</v>
      </c>
      <c r="W1185" s="270">
        <v>0.956321375111425</v>
      </c>
      <c r="X1185" s="270">
        <v>0.941699056079956</v>
      </c>
      <c r="Y1185" s="271">
        <v>0.959252971137521</v>
      </c>
      <c r="Z1185" s="271">
        <v>0.968142548596112</v>
      </c>
      <c r="AA1185" s="298">
        <v>-0.0175539150575655</v>
      </c>
      <c r="AB1185" s="267">
        <v>14763</v>
      </c>
      <c r="AC1185" s="267">
        <v>14162</v>
      </c>
      <c r="AD1185" s="267">
        <v>14483</v>
      </c>
      <c r="AE1185" s="267">
        <v>13940</v>
      </c>
      <c r="AF1185" s="271">
        <v>0.959290117184854</v>
      </c>
      <c r="AG1185" s="271">
        <v>0.962507767727681</v>
      </c>
      <c r="AH1185" s="298">
        <v>-0.00321765054282674</v>
      </c>
    </row>
    <row r="1186" spans="1:34">
      <c r="A1186" s="318" t="s">
        <v>1972</v>
      </c>
      <c r="B1186" s="324" t="s">
        <v>3367</v>
      </c>
      <c r="C1186" s="296" t="s">
        <v>2162</v>
      </c>
      <c r="D1186" s="324" t="s">
        <v>2163</v>
      </c>
      <c r="E1186" s="266">
        <v>4887</v>
      </c>
      <c r="F1186" s="266">
        <v>4729</v>
      </c>
      <c r="G1186" s="266">
        <v>4512</v>
      </c>
      <c r="H1186" s="267">
        <v>6063</v>
      </c>
      <c r="I1186" s="267">
        <v>5856</v>
      </c>
      <c r="J1186" s="267">
        <v>5513</v>
      </c>
      <c r="K1186" s="267">
        <v>4883</v>
      </c>
      <c r="L1186" s="267">
        <v>4772</v>
      </c>
      <c r="M1186" s="267">
        <v>4571</v>
      </c>
      <c r="N1186" s="270">
        <v>0.969951435421405</v>
      </c>
      <c r="O1186" s="269">
        <v>157782</v>
      </c>
      <c r="P1186" s="297">
        <v>0.9</v>
      </c>
      <c r="Q1186" s="270">
        <v>0.967669326785349</v>
      </c>
      <c r="R1186" s="270">
        <v>0.96585848589807</v>
      </c>
      <c r="S1186" s="270">
        <v>0.977268072906</v>
      </c>
      <c r="T1186" s="298">
        <v>0.00181084088727868</v>
      </c>
      <c r="U1186" s="269">
        <v>162670</v>
      </c>
      <c r="V1186" s="269">
        <v>151919</v>
      </c>
      <c r="W1186" s="270">
        <v>0.933909141206123</v>
      </c>
      <c r="X1186" s="270">
        <v>0.923265807243708</v>
      </c>
      <c r="Y1186" s="271">
        <v>0.909285832096322</v>
      </c>
      <c r="Z1186" s="271">
        <v>0.936104853573623</v>
      </c>
      <c r="AA1186" s="298">
        <v>0.0139799751473858</v>
      </c>
      <c r="AB1186" s="267">
        <v>38596</v>
      </c>
      <c r="AC1186" s="267">
        <v>35965</v>
      </c>
      <c r="AD1186" s="267">
        <v>39917</v>
      </c>
      <c r="AE1186" s="267">
        <v>37212</v>
      </c>
      <c r="AF1186" s="271">
        <v>0.931832314229454</v>
      </c>
      <c r="AG1186" s="271">
        <v>0.93223438635168</v>
      </c>
      <c r="AH1186" s="298">
        <v>-0.000402072122225983</v>
      </c>
    </row>
    <row r="1187" spans="1:34">
      <c r="A1187" s="318" t="s">
        <v>1972</v>
      </c>
      <c r="B1187" s="324" t="s">
        <v>3367</v>
      </c>
      <c r="C1187" s="296" t="s">
        <v>2164</v>
      </c>
      <c r="D1187" s="324" t="s">
        <v>2165</v>
      </c>
      <c r="E1187" s="266">
        <v>3717</v>
      </c>
      <c r="F1187" s="266">
        <v>3381</v>
      </c>
      <c r="G1187" s="266">
        <v>3237</v>
      </c>
      <c r="H1187" s="267">
        <v>4375</v>
      </c>
      <c r="I1187" s="267">
        <v>3860</v>
      </c>
      <c r="J1187" s="267">
        <v>3587</v>
      </c>
      <c r="K1187" s="267">
        <v>3441</v>
      </c>
      <c r="L1187" s="267">
        <v>3349</v>
      </c>
      <c r="M1187" s="267">
        <v>3110</v>
      </c>
      <c r="N1187" s="270">
        <v>0.919033003994114</v>
      </c>
      <c r="O1187" s="269">
        <v>109296</v>
      </c>
      <c r="P1187" s="297">
        <v>0.9</v>
      </c>
      <c r="Q1187" s="270">
        <v>0.909604519774011</v>
      </c>
      <c r="R1187" s="270">
        <v>0.882285714285714</v>
      </c>
      <c r="S1187" s="270">
        <v>0.973263586166812</v>
      </c>
      <c r="T1187" s="298">
        <v>0.0273188054882969</v>
      </c>
      <c r="U1187" s="269">
        <v>118925</v>
      </c>
      <c r="V1187" s="269">
        <v>103067</v>
      </c>
      <c r="W1187" s="270">
        <v>0.866655455118772</v>
      </c>
      <c r="X1187" s="270">
        <v>0.870863599677159</v>
      </c>
      <c r="Y1187" s="271">
        <v>0.819885714285714</v>
      </c>
      <c r="Z1187" s="271">
        <v>0.903807032839291</v>
      </c>
      <c r="AA1187" s="298">
        <v>0.0509778853914447</v>
      </c>
      <c r="AB1187" s="267">
        <v>27480</v>
      </c>
      <c r="AC1187" s="267">
        <v>24107</v>
      </c>
      <c r="AD1187" s="267">
        <v>29564</v>
      </c>
      <c r="AE1187" s="267">
        <v>25697</v>
      </c>
      <c r="AF1187" s="271">
        <v>0.877256186317322</v>
      </c>
      <c r="AG1187" s="271">
        <v>0.869199025842241</v>
      </c>
      <c r="AH1187" s="298">
        <v>0.0080571604750812</v>
      </c>
    </row>
    <row r="1188" spans="1:34">
      <c r="A1188" s="318" t="s">
        <v>1972</v>
      </c>
      <c r="B1188" s="324" t="s">
        <v>3367</v>
      </c>
      <c r="C1188" s="296" t="s">
        <v>2166</v>
      </c>
      <c r="D1188" s="324" t="s">
        <v>2167</v>
      </c>
      <c r="E1188" s="266">
        <v>2682</v>
      </c>
      <c r="F1188" s="266">
        <v>2560</v>
      </c>
      <c r="G1188" s="266">
        <v>2488</v>
      </c>
      <c r="H1188" s="267">
        <v>3485</v>
      </c>
      <c r="I1188" s="267">
        <v>3332</v>
      </c>
      <c r="J1188" s="267">
        <v>3214</v>
      </c>
      <c r="K1188" s="267">
        <v>2840</v>
      </c>
      <c r="L1188" s="267">
        <v>2659</v>
      </c>
      <c r="M1188" s="267">
        <v>2554</v>
      </c>
      <c r="N1188" s="270">
        <v>0.953809633708087</v>
      </c>
      <c r="O1188" s="269">
        <v>86790</v>
      </c>
      <c r="P1188" s="297">
        <v>0.9</v>
      </c>
      <c r="Q1188" s="270">
        <v>0.954511558538404</v>
      </c>
      <c r="R1188" s="270">
        <v>0.95609756097561</v>
      </c>
      <c r="S1188" s="270">
        <v>0.936267605633803</v>
      </c>
      <c r="T1188" s="298">
        <v>-0.00158600243720552</v>
      </c>
      <c r="U1188" s="269">
        <v>90993</v>
      </c>
      <c r="V1188" s="269">
        <v>84365</v>
      </c>
      <c r="W1188" s="270">
        <v>0.927159232028837</v>
      </c>
      <c r="X1188" s="270">
        <v>0.927665920954512</v>
      </c>
      <c r="Y1188" s="271">
        <v>0.922238163558106</v>
      </c>
      <c r="Z1188" s="271">
        <v>0.899295774647887</v>
      </c>
      <c r="AA1188" s="298">
        <v>0.00542775739640544</v>
      </c>
      <c r="AB1188" s="267">
        <v>22017</v>
      </c>
      <c r="AC1188" s="267">
        <v>20525</v>
      </c>
      <c r="AD1188" s="267">
        <v>22433</v>
      </c>
      <c r="AE1188" s="267">
        <v>20628</v>
      </c>
      <c r="AF1188" s="271">
        <v>0.932234182677022</v>
      </c>
      <c r="AG1188" s="271">
        <v>0.919538180359292</v>
      </c>
      <c r="AH1188" s="298">
        <v>0.0126960023177302</v>
      </c>
    </row>
    <row r="1189" spans="1:34">
      <c r="A1189" s="318" t="s">
        <v>1972</v>
      </c>
      <c r="B1189" s="324" t="s">
        <v>3367</v>
      </c>
      <c r="C1189" s="296" t="s">
        <v>2168</v>
      </c>
      <c r="D1189" s="324" t="s">
        <v>2169</v>
      </c>
      <c r="E1189" s="266">
        <v>3947</v>
      </c>
      <c r="F1189" s="266">
        <v>3824</v>
      </c>
      <c r="G1189" s="266">
        <v>3592</v>
      </c>
      <c r="H1189" s="267">
        <v>4979</v>
      </c>
      <c r="I1189" s="267">
        <v>4671</v>
      </c>
      <c r="J1189" s="267">
        <v>4360</v>
      </c>
      <c r="K1189" s="267">
        <v>4206</v>
      </c>
      <c r="L1189" s="267">
        <v>4109</v>
      </c>
      <c r="M1189" s="267">
        <v>3903</v>
      </c>
      <c r="N1189" s="270">
        <v>0.965356907517233</v>
      </c>
      <c r="O1189" s="269">
        <v>130384</v>
      </c>
      <c r="P1189" s="297">
        <v>0.9</v>
      </c>
      <c r="Q1189" s="270">
        <v>0.96883709146187</v>
      </c>
      <c r="R1189" s="270">
        <v>0.93814018879293</v>
      </c>
      <c r="S1189" s="270">
        <v>0.976937708036139</v>
      </c>
      <c r="T1189" s="298">
        <v>0.0306969026689395</v>
      </c>
      <c r="U1189" s="269">
        <v>135063</v>
      </c>
      <c r="V1189" s="269">
        <v>123391</v>
      </c>
      <c r="W1189" s="270">
        <v>0.913581069574939</v>
      </c>
      <c r="X1189" s="270">
        <v>0.910058272105396</v>
      </c>
      <c r="Y1189" s="271">
        <v>0.87567784695722</v>
      </c>
      <c r="Z1189" s="271">
        <v>0.927960057061341</v>
      </c>
      <c r="AA1189" s="298">
        <v>0.0343804251481762</v>
      </c>
      <c r="AB1189" s="267">
        <v>31719</v>
      </c>
      <c r="AC1189" s="267">
        <v>28780</v>
      </c>
      <c r="AD1189" s="267">
        <v>32961</v>
      </c>
      <c r="AE1189" s="267">
        <v>30166</v>
      </c>
      <c r="AF1189" s="271">
        <v>0.907342602225795</v>
      </c>
      <c r="AG1189" s="271">
        <v>0.91520281544856</v>
      </c>
      <c r="AH1189" s="298">
        <v>-0.0078602132227652</v>
      </c>
    </row>
    <row r="1190" spans="1:34">
      <c r="A1190" s="318" t="s">
        <v>1972</v>
      </c>
      <c r="B1190" s="324" t="s">
        <v>3367</v>
      </c>
      <c r="C1190" s="296" t="s">
        <v>2170</v>
      </c>
      <c r="D1190" s="324" t="s">
        <v>2171</v>
      </c>
      <c r="E1190" s="266">
        <v>4256</v>
      </c>
      <c r="F1190" s="266">
        <v>4171</v>
      </c>
      <c r="G1190" s="266">
        <v>3939</v>
      </c>
      <c r="H1190" s="267">
        <v>4365</v>
      </c>
      <c r="I1190" s="267">
        <v>4321</v>
      </c>
      <c r="J1190" s="267">
        <v>4021</v>
      </c>
      <c r="K1190" s="267">
        <v>4002</v>
      </c>
      <c r="L1190" s="267">
        <v>3979</v>
      </c>
      <c r="M1190" s="267">
        <v>3734</v>
      </c>
      <c r="N1190" s="270">
        <v>0.984025396394255</v>
      </c>
      <c r="O1190" s="269">
        <v>115930</v>
      </c>
      <c r="P1190" s="297">
        <v>0.9</v>
      </c>
      <c r="Q1190" s="270">
        <v>0.980028195488722</v>
      </c>
      <c r="R1190" s="270">
        <v>0.98991981672394</v>
      </c>
      <c r="S1190" s="270">
        <v>0.994252873563218</v>
      </c>
      <c r="T1190" s="298">
        <v>-0.00989162123521869</v>
      </c>
      <c r="U1190" s="269">
        <v>117812</v>
      </c>
      <c r="V1190" s="269">
        <v>109626</v>
      </c>
      <c r="W1190" s="270">
        <v>0.930516415984789</v>
      </c>
      <c r="X1190" s="270">
        <v>0.925516917293233</v>
      </c>
      <c r="Y1190" s="271">
        <v>0.921191294387171</v>
      </c>
      <c r="Z1190" s="271">
        <v>0.933033483258371</v>
      </c>
      <c r="AA1190" s="298">
        <v>0.00432562290606242</v>
      </c>
      <c r="AB1190" s="267">
        <v>28837</v>
      </c>
      <c r="AC1190" s="267">
        <v>27010</v>
      </c>
      <c r="AD1190" s="267">
        <v>27949</v>
      </c>
      <c r="AE1190" s="267">
        <v>25888</v>
      </c>
      <c r="AF1190" s="271">
        <v>0.936643894996012</v>
      </c>
      <c r="AG1190" s="271">
        <v>0.926258542344986</v>
      </c>
      <c r="AH1190" s="298">
        <v>0.0103853526510266</v>
      </c>
    </row>
    <row r="1191" spans="1:34">
      <c r="A1191" s="318" t="s">
        <v>1972</v>
      </c>
      <c r="B1191" s="324" t="s">
        <v>3367</v>
      </c>
      <c r="C1191" s="296" t="s">
        <v>2172</v>
      </c>
      <c r="D1191" s="324" t="s">
        <v>2173</v>
      </c>
      <c r="E1191" s="266">
        <v>1941</v>
      </c>
      <c r="F1191" s="266">
        <v>1896</v>
      </c>
      <c r="G1191" s="266">
        <v>1645</v>
      </c>
      <c r="H1191" s="267">
        <v>2273</v>
      </c>
      <c r="I1191" s="267">
        <v>2224</v>
      </c>
      <c r="J1191" s="267">
        <v>1733</v>
      </c>
      <c r="K1191" s="267">
        <v>1772</v>
      </c>
      <c r="L1191" s="267">
        <v>1733</v>
      </c>
      <c r="M1191" s="267">
        <v>1577</v>
      </c>
      <c r="N1191" s="270">
        <v>0.977670880030022</v>
      </c>
      <c r="O1191" s="269">
        <v>57314</v>
      </c>
      <c r="P1191" s="297">
        <v>0.9</v>
      </c>
      <c r="Q1191" s="270">
        <v>0.976816074188563</v>
      </c>
      <c r="R1191" s="270">
        <v>0.978442586889573</v>
      </c>
      <c r="S1191" s="270">
        <v>0.977990970654628</v>
      </c>
      <c r="T1191" s="298">
        <v>-0.00162651270101055</v>
      </c>
      <c r="U1191" s="269">
        <v>58623</v>
      </c>
      <c r="V1191" s="269">
        <v>49172</v>
      </c>
      <c r="W1191" s="270">
        <v>0.838783412653737</v>
      </c>
      <c r="X1191" s="270">
        <v>0.847501287995878</v>
      </c>
      <c r="Y1191" s="271">
        <v>0.76242850857897</v>
      </c>
      <c r="Z1191" s="271">
        <v>0.889954853273138</v>
      </c>
      <c r="AA1191" s="298">
        <v>0.0850727794169079</v>
      </c>
      <c r="AB1191" s="267">
        <v>13936</v>
      </c>
      <c r="AC1191" s="267">
        <v>11368</v>
      </c>
      <c r="AD1191" s="267">
        <v>14192</v>
      </c>
      <c r="AE1191" s="267">
        <v>11924</v>
      </c>
      <c r="AF1191" s="271">
        <v>0.815729047072331</v>
      </c>
      <c r="AG1191" s="271">
        <v>0.840191657271702</v>
      </c>
      <c r="AH1191" s="298">
        <v>-0.0244626101993718</v>
      </c>
    </row>
    <row r="1192" spans="1:34">
      <c r="A1192" s="318" t="s">
        <v>1972</v>
      </c>
      <c r="B1192" s="324" t="s">
        <v>3367</v>
      </c>
      <c r="C1192" s="296" t="s">
        <v>2174</v>
      </c>
      <c r="D1192" s="324" t="s">
        <v>2175</v>
      </c>
      <c r="E1192" s="266">
        <v>3099</v>
      </c>
      <c r="F1192" s="266">
        <v>3055</v>
      </c>
      <c r="G1192" s="266">
        <v>2566</v>
      </c>
      <c r="H1192" s="267">
        <v>3454</v>
      </c>
      <c r="I1192" s="267">
        <v>3424</v>
      </c>
      <c r="J1192" s="267">
        <v>2767</v>
      </c>
      <c r="K1192" s="267">
        <v>3150</v>
      </c>
      <c r="L1192" s="267">
        <v>3066</v>
      </c>
      <c r="M1192" s="267">
        <v>2546</v>
      </c>
      <c r="N1192" s="270">
        <v>0.978199001235032</v>
      </c>
      <c r="O1192" s="269">
        <v>91085</v>
      </c>
      <c r="P1192" s="297">
        <v>0.9</v>
      </c>
      <c r="Q1192" s="270">
        <v>0.985801871571475</v>
      </c>
      <c r="R1192" s="270">
        <v>0.99131441806601</v>
      </c>
      <c r="S1192" s="270">
        <v>0.973333333333333</v>
      </c>
      <c r="T1192" s="298">
        <v>-0.0055125464945357</v>
      </c>
      <c r="U1192" s="269">
        <v>93115</v>
      </c>
      <c r="V1192" s="269">
        <v>79859</v>
      </c>
      <c r="W1192" s="270">
        <v>0.857638404123933</v>
      </c>
      <c r="X1192" s="270">
        <v>0.828009035172636</v>
      </c>
      <c r="Y1192" s="271">
        <v>0.801100173711639</v>
      </c>
      <c r="Z1192" s="271">
        <v>0.808253968253968</v>
      </c>
      <c r="AA1192" s="298">
        <v>0.0269088614609977</v>
      </c>
      <c r="AB1192" s="267">
        <v>22275</v>
      </c>
      <c r="AC1192" s="267">
        <v>19031</v>
      </c>
      <c r="AD1192" s="267">
        <v>22291</v>
      </c>
      <c r="AE1192" s="267">
        <v>19277</v>
      </c>
      <c r="AF1192" s="271">
        <v>0.854365881032548</v>
      </c>
      <c r="AG1192" s="271">
        <v>0.864788479655466</v>
      </c>
      <c r="AH1192" s="298">
        <v>-0.0104225986229186</v>
      </c>
    </row>
    <row r="1193" spans="1:34">
      <c r="A1193" s="318" t="s">
        <v>1972</v>
      </c>
      <c r="B1193" s="324" t="s">
        <v>3367</v>
      </c>
      <c r="C1193" s="296" t="s">
        <v>2176</v>
      </c>
      <c r="D1193" s="324" t="s">
        <v>2177</v>
      </c>
      <c r="E1193" s="266">
        <v>3209</v>
      </c>
      <c r="F1193" s="266">
        <v>3183</v>
      </c>
      <c r="G1193" s="266">
        <v>2106</v>
      </c>
      <c r="H1193" s="267">
        <v>3395</v>
      </c>
      <c r="I1193" s="267">
        <v>3358</v>
      </c>
      <c r="J1193" s="267">
        <v>2385</v>
      </c>
      <c r="K1193" s="267">
        <v>3057</v>
      </c>
      <c r="L1193" s="267">
        <v>3025</v>
      </c>
      <c r="M1193" s="267">
        <v>2263</v>
      </c>
      <c r="N1193" s="270">
        <v>0.981441435625988</v>
      </c>
      <c r="O1193" s="269">
        <v>91224</v>
      </c>
      <c r="P1193" s="297">
        <v>0.9</v>
      </c>
      <c r="Q1193" s="270">
        <v>0.991897787472733</v>
      </c>
      <c r="R1193" s="270">
        <v>0.989101620029455</v>
      </c>
      <c r="S1193" s="270">
        <v>0.989532221131829</v>
      </c>
      <c r="T1193" s="298">
        <v>0.00279616744327782</v>
      </c>
      <c r="U1193" s="269">
        <v>92949</v>
      </c>
      <c r="V1193" s="269">
        <v>69107</v>
      </c>
      <c r="W1193" s="270">
        <v>0.743493743881053</v>
      </c>
      <c r="X1193" s="270">
        <v>0.656279214708632</v>
      </c>
      <c r="Y1193" s="271">
        <v>0.702503681885125</v>
      </c>
      <c r="Z1193" s="271">
        <v>0.740268236833497</v>
      </c>
      <c r="AA1193" s="298">
        <v>-0.0462244671764932</v>
      </c>
      <c r="AB1193" s="267">
        <v>22560</v>
      </c>
      <c r="AC1193" s="267">
        <v>16716</v>
      </c>
      <c r="AD1193" s="267">
        <v>22695</v>
      </c>
      <c r="AE1193" s="267">
        <v>17202</v>
      </c>
      <c r="AF1193" s="271">
        <v>0.740957446808511</v>
      </c>
      <c r="AG1193" s="271">
        <v>0.757964309319233</v>
      </c>
      <c r="AH1193" s="298">
        <v>-0.0170068625107227</v>
      </c>
    </row>
    <row r="1194" spans="1:34">
      <c r="A1194" s="318" t="s">
        <v>1972</v>
      </c>
      <c r="B1194" s="324" t="s">
        <v>3367</v>
      </c>
      <c r="C1194" s="296" t="s">
        <v>2178</v>
      </c>
      <c r="D1194" s="324" t="s">
        <v>2179</v>
      </c>
      <c r="E1194" s="266">
        <v>4375</v>
      </c>
      <c r="F1194" s="266">
        <v>4294</v>
      </c>
      <c r="G1194" s="266">
        <v>4080</v>
      </c>
      <c r="H1194" s="267">
        <v>5257</v>
      </c>
      <c r="I1194" s="267">
        <v>5085</v>
      </c>
      <c r="J1194" s="267">
        <v>4758</v>
      </c>
      <c r="K1194" s="267">
        <v>4683</v>
      </c>
      <c r="L1194" s="267">
        <v>4497</v>
      </c>
      <c r="M1194" s="267">
        <v>4323</v>
      </c>
      <c r="N1194" s="270">
        <v>0.960889806465726</v>
      </c>
      <c r="O1194" s="269">
        <v>140558</v>
      </c>
      <c r="P1194" s="297">
        <v>0.9</v>
      </c>
      <c r="Q1194" s="270">
        <v>0.981485714285714</v>
      </c>
      <c r="R1194" s="270">
        <v>0.967281719611946</v>
      </c>
      <c r="S1194" s="270">
        <v>0.960281870595772</v>
      </c>
      <c r="T1194" s="298">
        <v>0.0142039946737683</v>
      </c>
      <c r="U1194" s="269">
        <v>146279</v>
      </c>
      <c r="V1194" s="269">
        <v>135151</v>
      </c>
      <c r="W1194" s="270">
        <v>0.923926195831254</v>
      </c>
      <c r="X1194" s="270">
        <v>0.932571428571429</v>
      </c>
      <c r="Y1194" s="271">
        <v>0.905078942362564</v>
      </c>
      <c r="Z1194" s="271">
        <v>0.923126201153107</v>
      </c>
      <c r="AA1194" s="298">
        <v>0.0274924862088644</v>
      </c>
      <c r="AB1194" s="267">
        <v>34431</v>
      </c>
      <c r="AC1194" s="267">
        <v>31888</v>
      </c>
      <c r="AD1194" s="267">
        <v>35667</v>
      </c>
      <c r="AE1194" s="267">
        <v>33128</v>
      </c>
      <c r="AF1194" s="271">
        <v>0.926142139351166</v>
      </c>
      <c r="AG1194" s="271">
        <v>0.928813749404211</v>
      </c>
      <c r="AH1194" s="298">
        <v>-0.00267161005304506</v>
      </c>
    </row>
    <row r="1195" spans="1:34">
      <c r="A1195" s="318" t="s">
        <v>1972</v>
      </c>
      <c r="B1195" s="324" t="s">
        <v>3367</v>
      </c>
      <c r="C1195" s="296" t="s">
        <v>2180</v>
      </c>
      <c r="D1195" s="324" t="s">
        <v>2181</v>
      </c>
      <c r="E1195" s="266">
        <v>4432</v>
      </c>
      <c r="F1195" s="266">
        <v>4332</v>
      </c>
      <c r="G1195" s="266">
        <v>4102</v>
      </c>
      <c r="H1195" s="267">
        <v>5490</v>
      </c>
      <c r="I1195" s="267">
        <v>5332</v>
      </c>
      <c r="J1195" s="267">
        <v>5038</v>
      </c>
      <c r="K1195" s="267">
        <v>4535</v>
      </c>
      <c r="L1195" s="267">
        <v>4484</v>
      </c>
      <c r="M1195" s="267">
        <v>4327</v>
      </c>
      <c r="N1195" s="270">
        <v>0.969530381065055</v>
      </c>
      <c r="O1195" s="269">
        <v>136856</v>
      </c>
      <c r="P1195" s="297">
        <v>0.9</v>
      </c>
      <c r="Q1195" s="270">
        <v>0.977436823104693</v>
      </c>
      <c r="R1195" s="270">
        <v>0.971220400728597</v>
      </c>
      <c r="S1195" s="270">
        <v>0.988754134509372</v>
      </c>
      <c r="T1195" s="298">
        <v>0.00621642237609565</v>
      </c>
      <c r="U1195" s="269">
        <v>141157</v>
      </c>
      <c r="V1195" s="269">
        <v>130213</v>
      </c>
      <c r="W1195" s="270">
        <v>0.922469307225288</v>
      </c>
      <c r="X1195" s="270">
        <v>0.925541516245487</v>
      </c>
      <c r="Y1195" s="271">
        <v>0.917668488160291</v>
      </c>
      <c r="Z1195" s="271">
        <v>0.954134509371555</v>
      </c>
      <c r="AA1195" s="298">
        <v>0.00787302808519597</v>
      </c>
      <c r="AB1195" s="267">
        <v>34156</v>
      </c>
      <c r="AC1195" s="267">
        <v>32003</v>
      </c>
      <c r="AD1195" s="267">
        <v>34584</v>
      </c>
      <c r="AE1195" s="267">
        <v>31934</v>
      </c>
      <c r="AF1195" s="271">
        <v>0.936965686848577</v>
      </c>
      <c r="AG1195" s="271">
        <v>0.923374971084895</v>
      </c>
      <c r="AH1195" s="298">
        <v>0.0135907157636823</v>
      </c>
    </row>
    <row r="1196" spans="1:34">
      <c r="A1196" s="318" t="s">
        <v>1972</v>
      </c>
      <c r="B1196" s="324" t="s">
        <v>3367</v>
      </c>
      <c r="C1196" s="296" t="s">
        <v>2182</v>
      </c>
      <c r="D1196" s="324" t="s">
        <v>2183</v>
      </c>
      <c r="E1196" s="266">
        <v>3366</v>
      </c>
      <c r="F1196" s="266">
        <v>3289</v>
      </c>
      <c r="G1196" s="266">
        <v>2926</v>
      </c>
      <c r="H1196" s="267">
        <v>4267</v>
      </c>
      <c r="I1196" s="267">
        <v>4196</v>
      </c>
      <c r="J1196" s="267">
        <v>3561</v>
      </c>
      <c r="K1196" s="267">
        <v>3510</v>
      </c>
      <c r="L1196" s="267">
        <v>3451</v>
      </c>
      <c r="M1196" s="267">
        <v>3023</v>
      </c>
      <c r="N1196" s="270">
        <v>0.959819999451218</v>
      </c>
      <c r="O1196" s="269">
        <v>104940</v>
      </c>
      <c r="P1196" s="297">
        <v>0.9</v>
      </c>
      <c r="Q1196" s="270">
        <v>0.977124183006536</v>
      </c>
      <c r="R1196" s="270">
        <v>0.98336067494727</v>
      </c>
      <c r="S1196" s="270">
        <v>0.983190883190883</v>
      </c>
      <c r="T1196" s="298">
        <v>-0.00623649194073383</v>
      </c>
      <c r="U1196" s="269">
        <v>109333</v>
      </c>
      <c r="V1196" s="269">
        <v>91749</v>
      </c>
      <c r="W1196" s="270">
        <v>0.839170241372687</v>
      </c>
      <c r="X1196" s="270">
        <v>0.869281045751634</v>
      </c>
      <c r="Y1196" s="271">
        <v>0.834544176236232</v>
      </c>
      <c r="Z1196" s="271">
        <v>0.861253561253561</v>
      </c>
      <c r="AA1196" s="298">
        <v>0.0347368695154024</v>
      </c>
      <c r="AB1196" s="267">
        <v>25934</v>
      </c>
      <c r="AC1196" s="267">
        <v>22164</v>
      </c>
      <c r="AD1196" s="267">
        <v>27476</v>
      </c>
      <c r="AE1196" s="267">
        <v>23024</v>
      </c>
      <c r="AF1196" s="271">
        <v>0.854630986349965</v>
      </c>
      <c r="AG1196" s="271">
        <v>0.837967680885136</v>
      </c>
      <c r="AH1196" s="298">
        <v>0.0166633054648292</v>
      </c>
    </row>
    <row r="1197" spans="1:34">
      <c r="A1197" s="318" t="s">
        <v>1972</v>
      </c>
      <c r="B1197" s="324" t="s">
        <v>3367</v>
      </c>
      <c r="C1197" s="296" t="s">
        <v>2184</v>
      </c>
      <c r="D1197" s="324" t="s">
        <v>2185</v>
      </c>
      <c r="E1197" s="266">
        <v>2591</v>
      </c>
      <c r="F1197" s="266">
        <v>2532</v>
      </c>
      <c r="G1197" s="266">
        <v>2348</v>
      </c>
      <c r="H1197" s="267">
        <v>3326</v>
      </c>
      <c r="I1197" s="267">
        <v>3189</v>
      </c>
      <c r="J1197" s="267">
        <v>2968</v>
      </c>
      <c r="K1197" s="267">
        <v>2740</v>
      </c>
      <c r="L1197" s="267">
        <v>2688</v>
      </c>
      <c r="M1197" s="267">
        <v>2583</v>
      </c>
      <c r="N1197" s="270">
        <v>0.97235094911327</v>
      </c>
      <c r="O1197" s="269">
        <v>87286</v>
      </c>
      <c r="P1197" s="297">
        <v>0.9</v>
      </c>
      <c r="Q1197" s="270">
        <v>0.977228869162486</v>
      </c>
      <c r="R1197" s="270">
        <v>0.958809380637402</v>
      </c>
      <c r="S1197" s="270">
        <v>0.981021897810219</v>
      </c>
      <c r="T1197" s="298">
        <v>0.0184194885250832</v>
      </c>
      <c r="U1197" s="269">
        <v>89768</v>
      </c>
      <c r="V1197" s="269">
        <v>82371</v>
      </c>
      <c r="W1197" s="270">
        <v>0.917598698868194</v>
      </c>
      <c r="X1197" s="270">
        <v>0.906213817059051</v>
      </c>
      <c r="Y1197" s="271">
        <v>0.892363199037883</v>
      </c>
      <c r="Z1197" s="271">
        <v>0.942700729927007</v>
      </c>
      <c r="AA1197" s="298">
        <v>0.0138506180211673</v>
      </c>
      <c r="AB1197" s="267">
        <v>21377</v>
      </c>
      <c r="AC1197" s="267">
        <v>19722</v>
      </c>
      <c r="AD1197" s="267">
        <v>22398</v>
      </c>
      <c r="AE1197" s="267">
        <v>20590</v>
      </c>
      <c r="AF1197" s="271">
        <v>0.922580343359686</v>
      </c>
      <c r="AG1197" s="271">
        <v>0.919278507009554</v>
      </c>
      <c r="AH1197" s="298">
        <v>0.00330183635013126</v>
      </c>
    </row>
    <row r="1198" spans="1:34">
      <c r="A1198" s="318" t="s">
        <v>1972</v>
      </c>
      <c r="B1198" s="324" t="s">
        <v>3367</v>
      </c>
      <c r="C1198" s="296" t="s">
        <v>2186</v>
      </c>
      <c r="D1198" s="324" t="s">
        <v>2187</v>
      </c>
      <c r="E1198" s="266">
        <v>2146</v>
      </c>
      <c r="F1198" s="266">
        <v>2120</v>
      </c>
      <c r="G1198" s="266">
        <v>2055</v>
      </c>
      <c r="H1198" s="267">
        <v>2655</v>
      </c>
      <c r="I1198" s="267">
        <v>2610</v>
      </c>
      <c r="J1198" s="267">
        <v>2568</v>
      </c>
      <c r="K1198" s="267">
        <v>2202</v>
      </c>
      <c r="L1198" s="267">
        <v>2171</v>
      </c>
      <c r="M1198" s="267">
        <v>2150</v>
      </c>
      <c r="N1198" s="270">
        <v>0.979629655627466</v>
      </c>
      <c r="O1198" s="269">
        <v>69780</v>
      </c>
      <c r="P1198" s="297">
        <v>0.9</v>
      </c>
      <c r="Q1198" s="270">
        <v>0.987884436160298</v>
      </c>
      <c r="R1198" s="270">
        <v>0.983050847457627</v>
      </c>
      <c r="S1198" s="270">
        <v>0.985921889191644</v>
      </c>
      <c r="T1198" s="298">
        <v>0.00483358870267103</v>
      </c>
      <c r="U1198" s="269">
        <v>71231</v>
      </c>
      <c r="V1198" s="269">
        <v>69022</v>
      </c>
      <c r="W1198" s="270">
        <v>0.968988221420449</v>
      </c>
      <c r="X1198" s="270">
        <v>0.957595526561044</v>
      </c>
      <c r="Y1198" s="271">
        <v>0.967231638418079</v>
      </c>
      <c r="Z1198" s="271">
        <v>0.9763851044505</v>
      </c>
      <c r="AA1198" s="298">
        <v>-0.00963611185703528</v>
      </c>
      <c r="AB1198" s="267">
        <v>16954</v>
      </c>
      <c r="AC1198" s="267">
        <v>16398</v>
      </c>
      <c r="AD1198" s="267">
        <v>17590</v>
      </c>
      <c r="AE1198" s="267">
        <v>16983</v>
      </c>
      <c r="AF1198" s="271">
        <v>0.967205379261531</v>
      </c>
      <c r="AG1198" s="271">
        <v>0.965491756679932</v>
      </c>
      <c r="AH1198" s="298">
        <v>0.00171362258159935</v>
      </c>
    </row>
    <row r="1199" spans="1:34">
      <c r="A1199" s="318" t="s">
        <v>1972</v>
      </c>
      <c r="B1199" s="324" t="s">
        <v>3368</v>
      </c>
      <c r="C1199" s="296" t="s">
        <v>2188</v>
      </c>
      <c r="D1199" s="324" t="s">
        <v>2189</v>
      </c>
      <c r="E1199" s="266">
        <v>2197</v>
      </c>
      <c r="F1199" s="266">
        <v>2154</v>
      </c>
      <c r="G1199" s="266">
        <v>1974</v>
      </c>
      <c r="H1199" s="267">
        <v>2213</v>
      </c>
      <c r="I1199" s="267">
        <v>2184</v>
      </c>
      <c r="J1199" s="267">
        <v>1961</v>
      </c>
      <c r="K1199" s="267">
        <v>1693</v>
      </c>
      <c r="L1199" s="267">
        <v>1668</v>
      </c>
      <c r="M1199" s="267">
        <v>1576</v>
      </c>
      <c r="N1199" s="270">
        <v>0.980547211171552</v>
      </c>
      <c r="O1199" s="269">
        <v>60387</v>
      </c>
      <c r="P1199" s="297">
        <v>0.9</v>
      </c>
      <c r="Q1199" s="270">
        <v>0.980427856167501</v>
      </c>
      <c r="R1199" s="270">
        <v>0.98689561680976</v>
      </c>
      <c r="S1199" s="270">
        <v>0.985233313644418</v>
      </c>
      <c r="T1199" s="298">
        <v>-0.00646776064225929</v>
      </c>
      <c r="U1199" s="269">
        <v>61585</v>
      </c>
      <c r="V1199" s="269">
        <v>56356</v>
      </c>
      <c r="W1199" s="270">
        <v>0.915092960948283</v>
      </c>
      <c r="X1199" s="270">
        <v>0.89849795175239</v>
      </c>
      <c r="Y1199" s="271">
        <v>0.886127428829643</v>
      </c>
      <c r="Z1199" s="271">
        <v>0.930891907855877</v>
      </c>
      <c r="AA1199" s="298">
        <v>0.0123705229227467</v>
      </c>
      <c r="AB1199" s="267">
        <v>14476</v>
      </c>
      <c r="AC1199" s="267">
        <v>13273</v>
      </c>
      <c r="AD1199" s="267">
        <v>15285</v>
      </c>
      <c r="AE1199" s="267">
        <v>13979</v>
      </c>
      <c r="AF1199" s="271">
        <v>0.91689693285438</v>
      </c>
      <c r="AG1199" s="271">
        <v>0.914556754988551</v>
      </c>
      <c r="AH1199" s="298">
        <v>0.00234017786582885</v>
      </c>
    </row>
    <row r="1200" spans="1:34">
      <c r="A1200" s="318" t="s">
        <v>1972</v>
      </c>
      <c r="B1200" s="324" t="s">
        <v>3368</v>
      </c>
      <c r="C1200" s="296" t="s">
        <v>2190</v>
      </c>
      <c r="D1200" s="324" t="s">
        <v>2191</v>
      </c>
      <c r="E1200" s="266">
        <v>2676</v>
      </c>
      <c r="F1200" s="266">
        <v>2593</v>
      </c>
      <c r="G1200" s="266">
        <v>2473</v>
      </c>
      <c r="H1200" s="267">
        <v>3138</v>
      </c>
      <c r="I1200" s="267">
        <v>3061</v>
      </c>
      <c r="J1200" s="267">
        <v>2945</v>
      </c>
      <c r="K1200" s="267">
        <v>2430</v>
      </c>
      <c r="L1200" s="267">
        <v>2357</v>
      </c>
      <c r="M1200" s="267">
        <v>2321</v>
      </c>
      <c r="N1200" s="270">
        <v>0.963498914697737</v>
      </c>
      <c r="O1200" s="269">
        <v>77236</v>
      </c>
      <c r="P1200" s="297">
        <v>0.9</v>
      </c>
      <c r="Q1200" s="270">
        <v>0.96898355754858</v>
      </c>
      <c r="R1200" s="270">
        <v>0.975462077756533</v>
      </c>
      <c r="S1200" s="270">
        <v>0.969958847736626</v>
      </c>
      <c r="T1200" s="298">
        <v>-0.00647852020795281</v>
      </c>
      <c r="U1200" s="269">
        <v>80162</v>
      </c>
      <c r="V1200" s="269">
        <v>75288</v>
      </c>
      <c r="W1200" s="270">
        <v>0.939198123799306</v>
      </c>
      <c r="X1200" s="270">
        <v>0.924140508221226</v>
      </c>
      <c r="Y1200" s="271">
        <v>0.938495857233907</v>
      </c>
      <c r="Z1200" s="271">
        <v>0.955144032921811</v>
      </c>
      <c r="AA1200" s="298">
        <v>-0.0143553490126812</v>
      </c>
      <c r="AB1200" s="267">
        <v>18952</v>
      </c>
      <c r="AC1200" s="267">
        <v>17880</v>
      </c>
      <c r="AD1200" s="267">
        <v>19981</v>
      </c>
      <c r="AE1200" s="267">
        <v>18655</v>
      </c>
      <c r="AF1200" s="271">
        <v>0.943436048965808</v>
      </c>
      <c r="AG1200" s="271">
        <v>0.933636955107352</v>
      </c>
      <c r="AH1200" s="298">
        <v>0.00979909385845634</v>
      </c>
    </row>
    <row r="1201" spans="1:34">
      <c r="A1201" s="318" t="s">
        <v>1972</v>
      </c>
      <c r="B1201" s="324" t="s">
        <v>3368</v>
      </c>
      <c r="C1201" s="296" t="s">
        <v>2192</v>
      </c>
      <c r="D1201" s="324" t="s">
        <v>2193</v>
      </c>
      <c r="E1201" s="266">
        <v>1462</v>
      </c>
      <c r="F1201" s="266">
        <v>1415</v>
      </c>
      <c r="G1201" s="266">
        <v>1319</v>
      </c>
      <c r="H1201" s="267">
        <v>1438</v>
      </c>
      <c r="I1201" s="267">
        <v>1385</v>
      </c>
      <c r="J1201" s="267">
        <v>1278</v>
      </c>
      <c r="K1201" s="267">
        <v>1257</v>
      </c>
      <c r="L1201" s="267">
        <v>1241</v>
      </c>
      <c r="M1201" s="267">
        <v>1180</v>
      </c>
      <c r="N1201" s="270">
        <v>0.963071566022175</v>
      </c>
      <c r="O1201" s="269">
        <v>42040</v>
      </c>
      <c r="P1201" s="297">
        <v>0.9</v>
      </c>
      <c r="Q1201" s="270">
        <v>0.967852257181943</v>
      </c>
      <c r="R1201" s="270">
        <v>0.963143254520167</v>
      </c>
      <c r="S1201" s="270">
        <v>0.987271280827367</v>
      </c>
      <c r="T1201" s="298">
        <v>0.00470900266177565</v>
      </c>
      <c r="U1201" s="269">
        <v>43652</v>
      </c>
      <c r="V1201" s="269">
        <v>40022</v>
      </c>
      <c r="W1201" s="270">
        <v>0.916842298176487</v>
      </c>
      <c r="X1201" s="270">
        <v>0.90218878248974</v>
      </c>
      <c r="Y1201" s="271">
        <v>0.888734353268428</v>
      </c>
      <c r="Z1201" s="271">
        <v>0.938743038981702</v>
      </c>
      <c r="AA1201" s="298">
        <v>0.0134544292213117</v>
      </c>
      <c r="AB1201" s="267">
        <v>9812</v>
      </c>
      <c r="AC1201" s="267">
        <v>9033</v>
      </c>
      <c r="AD1201" s="267">
        <v>10335</v>
      </c>
      <c r="AE1201" s="267">
        <v>9479</v>
      </c>
      <c r="AF1201" s="271">
        <v>0.920607419486343</v>
      </c>
      <c r="AG1201" s="271">
        <v>0.917174649250121</v>
      </c>
      <c r="AH1201" s="298">
        <v>0.00343277023622235</v>
      </c>
    </row>
    <row r="1202" spans="1:34">
      <c r="A1202" s="318" t="s">
        <v>1972</v>
      </c>
      <c r="B1202" s="324" t="s">
        <v>3368</v>
      </c>
      <c r="C1202" s="296" t="s">
        <v>2194</v>
      </c>
      <c r="D1202" s="324" t="s">
        <v>2195</v>
      </c>
      <c r="E1202" s="266">
        <v>2041</v>
      </c>
      <c r="F1202" s="266">
        <v>2009</v>
      </c>
      <c r="G1202" s="266">
        <v>1914</v>
      </c>
      <c r="H1202" s="267">
        <v>2454</v>
      </c>
      <c r="I1202" s="267">
        <v>2437</v>
      </c>
      <c r="J1202" s="267">
        <v>2338</v>
      </c>
      <c r="K1202" s="267">
        <v>1909</v>
      </c>
      <c r="L1202" s="267">
        <v>1901</v>
      </c>
      <c r="M1202" s="267">
        <v>1843</v>
      </c>
      <c r="N1202" s="270">
        <v>0.98584522966978</v>
      </c>
      <c r="O1202" s="269">
        <v>57111</v>
      </c>
      <c r="P1202" s="297">
        <v>0.9</v>
      </c>
      <c r="Q1202" s="270">
        <v>0.984321411073003</v>
      </c>
      <c r="R1202" s="270">
        <v>0.993072534637327</v>
      </c>
      <c r="S1202" s="270">
        <v>0.995809324253536</v>
      </c>
      <c r="T1202" s="298">
        <v>-0.00875112356432339</v>
      </c>
      <c r="U1202" s="269">
        <v>57931</v>
      </c>
      <c r="V1202" s="269">
        <v>54004</v>
      </c>
      <c r="W1202" s="270">
        <v>0.932212459650274</v>
      </c>
      <c r="X1202" s="270">
        <v>0.937775600195982</v>
      </c>
      <c r="Y1202" s="271">
        <v>0.952730236348818</v>
      </c>
      <c r="Z1202" s="271">
        <v>0.965426925091671</v>
      </c>
      <c r="AA1202" s="298">
        <v>-0.0149546361528359</v>
      </c>
      <c r="AB1202" s="267">
        <v>14375</v>
      </c>
      <c r="AC1202" s="267">
        <v>13626</v>
      </c>
      <c r="AD1202" s="267">
        <v>14412</v>
      </c>
      <c r="AE1202" s="267">
        <v>13314</v>
      </c>
      <c r="AF1202" s="271">
        <v>0.947895652173913</v>
      </c>
      <c r="AG1202" s="271">
        <v>0.923813488759367</v>
      </c>
      <c r="AH1202" s="298">
        <v>0.0240821634145458</v>
      </c>
    </row>
    <row r="1203" spans="1:34">
      <c r="A1203" s="318" t="s">
        <v>1972</v>
      </c>
      <c r="B1203" s="324" t="s">
        <v>3368</v>
      </c>
      <c r="C1203" s="296" t="s">
        <v>2196</v>
      </c>
      <c r="D1203" s="324" t="s">
        <v>2197</v>
      </c>
      <c r="E1203" s="266">
        <v>1492</v>
      </c>
      <c r="F1203" s="266">
        <v>1458</v>
      </c>
      <c r="G1203" s="266">
        <v>1344</v>
      </c>
      <c r="H1203" s="267">
        <v>1431</v>
      </c>
      <c r="I1203" s="267">
        <v>1392</v>
      </c>
      <c r="J1203" s="267">
        <v>1264</v>
      </c>
      <c r="K1203" s="267">
        <v>1329</v>
      </c>
      <c r="L1203" s="267">
        <v>1313</v>
      </c>
      <c r="M1203" s="267">
        <v>1246</v>
      </c>
      <c r="N1203" s="270">
        <v>0.980578286961266</v>
      </c>
      <c r="O1203" s="269">
        <v>44935</v>
      </c>
      <c r="P1203" s="297">
        <v>0.9</v>
      </c>
      <c r="Q1203" s="270">
        <v>0.977211796246649</v>
      </c>
      <c r="R1203" s="270">
        <v>0.972746331236897</v>
      </c>
      <c r="S1203" s="270">
        <v>0.987960872836719</v>
      </c>
      <c r="T1203" s="298">
        <v>0.00446546500975153</v>
      </c>
      <c r="U1203" s="269">
        <v>45825</v>
      </c>
      <c r="V1203" s="269">
        <v>42728</v>
      </c>
      <c r="W1203" s="270">
        <v>0.932416803055101</v>
      </c>
      <c r="X1203" s="270">
        <v>0.900804289544236</v>
      </c>
      <c r="Y1203" s="271">
        <v>0.883298392732355</v>
      </c>
      <c r="Z1203" s="271">
        <v>0.937547027840482</v>
      </c>
      <c r="AA1203" s="298">
        <v>0.017505896811881</v>
      </c>
      <c r="AB1203" s="267">
        <v>10425</v>
      </c>
      <c r="AC1203" s="267">
        <v>9663</v>
      </c>
      <c r="AD1203" s="267">
        <v>11077</v>
      </c>
      <c r="AE1203" s="267">
        <v>10325</v>
      </c>
      <c r="AF1203" s="271">
        <v>0.926906474820144</v>
      </c>
      <c r="AG1203" s="271">
        <v>0.932111582558454</v>
      </c>
      <c r="AH1203" s="298">
        <v>-0.00520510773831062</v>
      </c>
    </row>
    <row r="1204" spans="1:34">
      <c r="A1204" s="318" t="s">
        <v>1972</v>
      </c>
      <c r="B1204" s="324" t="s">
        <v>3368</v>
      </c>
      <c r="C1204" s="296" t="s">
        <v>2198</v>
      </c>
      <c r="D1204" s="324" t="s">
        <v>2199</v>
      </c>
      <c r="E1204" s="266">
        <v>2739</v>
      </c>
      <c r="F1204" s="266">
        <v>2695</v>
      </c>
      <c r="G1204" s="266">
        <v>2575</v>
      </c>
      <c r="H1204" s="267">
        <v>3378</v>
      </c>
      <c r="I1204" s="267">
        <v>3317</v>
      </c>
      <c r="J1204" s="267">
        <v>3207</v>
      </c>
      <c r="K1204" s="267">
        <v>2687</v>
      </c>
      <c r="L1204" s="267">
        <v>2640</v>
      </c>
      <c r="M1204" s="267">
        <v>2565</v>
      </c>
      <c r="N1204" s="270">
        <v>0.989044334495113</v>
      </c>
      <c r="O1204" s="269">
        <v>81159</v>
      </c>
      <c r="P1204" s="297">
        <v>0.9</v>
      </c>
      <c r="Q1204" s="270">
        <v>0.983935742971888</v>
      </c>
      <c r="R1204" s="270">
        <v>0.98194197750148</v>
      </c>
      <c r="S1204" s="270">
        <v>0.982508373650912</v>
      </c>
      <c r="T1204" s="298">
        <v>0.00199376547040742</v>
      </c>
      <c r="U1204" s="269">
        <v>82058</v>
      </c>
      <c r="V1204" s="269">
        <v>77991</v>
      </c>
      <c r="W1204" s="270">
        <v>0.950437495430062</v>
      </c>
      <c r="X1204" s="270">
        <v>0.940124132895217</v>
      </c>
      <c r="Y1204" s="271">
        <v>0.949378330373002</v>
      </c>
      <c r="Z1204" s="271">
        <v>0.95459620394492</v>
      </c>
      <c r="AA1204" s="298">
        <v>-0.00925419747778455</v>
      </c>
      <c r="AB1204" s="267">
        <v>19984</v>
      </c>
      <c r="AC1204" s="267">
        <v>18976</v>
      </c>
      <c r="AD1204" s="267">
        <v>20239</v>
      </c>
      <c r="AE1204" s="267">
        <v>19223</v>
      </c>
      <c r="AF1204" s="271">
        <v>0.949559647718175</v>
      </c>
      <c r="AG1204" s="271">
        <v>0.949799891298977</v>
      </c>
      <c r="AH1204" s="298">
        <v>-0.000240243580802657</v>
      </c>
    </row>
    <row r="1205" spans="1:34">
      <c r="A1205" s="318" t="s">
        <v>1972</v>
      </c>
      <c r="B1205" s="324" t="s">
        <v>3368</v>
      </c>
      <c r="C1205" s="296" t="s">
        <v>2200</v>
      </c>
      <c r="D1205" s="324" t="s">
        <v>2201</v>
      </c>
      <c r="E1205" s="266">
        <v>1904</v>
      </c>
      <c r="F1205" s="266">
        <v>1821</v>
      </c>
      <c r="G1205" s="266">
        <v>1728</v>
      </c>
      <c r="H1205" s="267">
        <v>2197</v>
      </c>
      <c r="I1205" s="267">
        <v>2141</v>
      </c>
      <c r="J1205" s="267">
        <v>1962</v>
      </c>
      <c r="K1205" s="267">
        <v>1652</v>
      </c>
      <c r="L1205" s="267">
        <v>1626</v>
      </c>
      <c r="M1205" s="267">
        <v>1550</v>
      </c>
      <c r="N1205" s="270">
        <v>0.974875063943651</v>
      </c>
      <c r="O1205" s="269">
        <v>49549</v>
      </c>
      <c r="P1205" s="297">
        <v>0.9</v>
      </c>
      <c r="Q1205" s="270">
        <v>0.95640756302521</v>
      </c>
      <c r="R1205" s="270">
        <v>0.974510696404188</v>
      </c>
      <c r="S1205" s="270">
        <v>0.984261501210654</v>
      </c>
      <c r="T1205" s="298">
        <v>-0.0181031333789774</v>
      </c>
      <c r="U1205" s="269">
        <v>50826</v>
      </c>
      <c r="V1205" s="269">
        <v>47215</v>
      </c>
      <c r="W1205" s="270">
        <v>0.928953685121788</v>
      </c>
      <c r="X1205" s="270">
        <v>0.907563025210084</v>
      </c>
      <c r="Y1205" s="271">
        <v>0.893035958124715</v>
      </c>
      <c r="Z1205" s="271">
        <v>0.938256658595642</v>
      </c>
      <c r="AA1205" s="298">
        <v>0.0145270670853686</v>
      </c>
      <c r="AB1205" s="267">
        <v>13011</v>
      </c>
      <c r="AC1205" s="267">
        <v>12031</v>
      </c>
      <c r="AD1205" s="267">
        <v>12466</v>
      </c>
      <c r="AE1205" s="267">
        <v>11680</v>
      </c>
      <c r="AF1205" s="271">
        <v>0.924679117669664</v>
      </c>
      <c r="AG1205" s="271">
        <v>0.936948499919782</v>
      </c>
      <c r="AH1205" s="298">
        <v>-0.0122693822501176</v>
      </c>
    </row>
    <row r="1206" spans="1:34">
      <c r="A1206" s="318" t="s">
        <v>1972</v>
      </c>
      <c r="B1206" s="324" t="s">
        <v>3368</v>
      </c>
      <c r="C1206" s="296" t="s">
        <v>2202</v>
      </c>
      <c r="D1206" s="324" t="s">
        <v>2203</v>
      </c>
      <c r="E1206" s="266">
        <v>2586</v>
      </c>
      <c r="F1206" s="266">
        <v>2459</v>
      </c>
      <c r="G1206" s="266">
        <v>2366</v>
      </c>
      <c r="H1206" s="267">
        <v>2902</v>
      </c>
      <c r="I1206" s="267">
        <v>2795</v>
      </c>
      <c r="J1206" s="267">
        <v>2685</v>
      </c>
      <c r="K1206" s="267">
        <v>2250</v>
      </c>
      <c r="L1206" s="267">
        <v>2170</v>
      </c>
      <c r="M1206" s="267">
        <v>2125</v>
      </c>
      <c r="N1206" s="270">
        <v>0.965234287631402</v>
      </c>
      <c r="O1206" s="269">
        <v>69049</v>
      </c>
      <c r="P1206" s="297">
        <v>0.9</v>
      </c>
      <c r="Q1206" s="270">
        <v>0.950889404485692</v>
      </c>
      <c r="R1206" s="270">
        <v>0.963128876636802</v>
      </c>
      <c r="S1206" s="270">
        <v>0.964444444444444</v>
      </c>
      <c r="T1206" s="298">
        <v>-0.0122394721511101</v>
      </c>
      <c r="U1206" s="269">
        <v>71536</v>
      </c>
      <c r="V1206" s="269">
        <v>67875</v>
      </c>
      <c r="W1206" s="270">
        <v>0.94882297025274</v>
      </c>
      <c r="X1206" s="270">
        <v>0.91492652745553</v>
      </c>
      <c r="Y1206" s="271">
        <v>0.925223983459683</v>
      </c>
      <c r="Z1206" s="271">
        <v>0.944444444444444</v>
      </c>
      <c r="AA1206" s="298">
        <v>-0.0102974560041531</v>
      </c>
      <c r="AB1206" s="267">
        <v>17412</v>
      </c>
      <c r="AC1206" s="267">
        <v>16399</v>
      </c>
      <c r="AD1206" s="267">
        <v>17066</v>
      </c>
      <c r="AE1206" s="267">
        <v>16278</v>
      </c>
      <c r="AF1206" s="271">
        <v>0.941821732138755</v>
      </c>
      <c r="AG1206" s="271">
        <v>0.953826321340677</v>
      </c>
      <c r="AH1206" s="298">
        <v>-0.0120045892019225</v>
      </c>
    </row>
    <row r="1207" spans="1:34">
      <c r="A1207" s="318" t="s">
        <v>1972</v>
      </c>
      <c r="B1207" s="324" t="s">
        <v>3368</v>
      </c>
      <c r="C1207" s="296" t="s">
        <v>2204</v>
      </c>
      <c r="D1207" s="324" t="s">
        <v>2205</v>
      </c>
      <c r="E1207" s="266">
        <v>1</v>
      </c>
      <c r="F1207" s="266">
        <v>0</v>
      </c>
      <c r="G1207" s="266">
        <v>1</v>
      </c>
      <c r="H1207" s="267">
        <v>2</v>
      </c>
      <c r="I1207" s="267">
        <v>0</v>
      </c>
      <c r="J1207" s="267">
        <v>2</v>
      </c>
      <c r="K1207" s="267">
        <v>2</v>
      </c>
      <c r="L1207" s="267">
        <v>0</v>
      </c>
      <c r="M1207" s="267">
        <v>2</v>
      </c>
      <c r="N1207" s="270">
        <v>0</v>
      </c>
      <c r="O1207" s="269">
        <v>0</v>
      </c>
      <c r="P1207" s="297">
        <v>0.9</v>
      </c>
      <c r="Q1207" s="270">
        <v>0</v>
      </c>
      <c r="R1207" s="270">
        <v>0</v>
      </c>
      <c r="S1207" s="270">
        <v>0</v>
      </c>
      <c r="T1207" s="298">
        <v>0</v>
      </c>
      <c r="U1207" s="269">
        <v>106</v>
      </c>
      <c r="V1207" s="269">
        <v>104</v>
      </c>
      <c r="W1207" s="270">
        <v>0.981132075471698</v>
      </c>
      <c r="X1207" s="270">
        <v>1</v>
      </c>
      <c r="Y1207" s="271">
        <v>1</v>
      </c>
      <c r="Z1207" s="271">
        <v>1</v>
      </c>
      <c r="AA1207" s="298">
        <v>0</v>
      </c>
      <c r="AB1207" s="267">
        <v>19</v>
      </c>
      <c r="AC1207" s="267">
        <v>19</v>
      </c>
      <c r="AD1207" s="267">
        <v>15</v>
      </c>
      <c r="AE1207" s="267">
        <v>14</v>
      </c>
      <c r="AF1207" s="271">
        <v>1</v>
      </c>
      <c r="AG1207" s="271">
        <v>0.933333333333333</v>
      </c>
      <c r="AH1207" s="298">
        <v>0.0666666666666667</v>
      </c>
    </row>
    <row r="1208" spans="1:34">
      <c r="A1208" s="318" t="s">
        <v>1972</v>
      </c>
      <c r="B1208" s="324" t="s">
        <v>3368</v>
      </c>
      <c r="C1208" s="296" t="s">
        <v>2206</v>
      </c>
      <c r="D1208" s="324" t="s">
        <v>2207</v>
      </c>
      <c r="E1208" s="266">
        <v>2442</v>
      </c>
      <c r="F1208" s="266">
        <v>2383</v>
      </c>
      <c r="G1208" s="266">
        <v>2172</v>
      </c>
      <c r="H1208" s="267">
        <v>2640</v>
      </c>
      <c r="I1208" s="267">
        <v>2466</v>
      </c>
      <c r="J1208" s="267">
        <v>2274</v>
      </c>
      <c r="K1208" s="267">
        <v>2168</v>
      </c>
      <c r="L1208" s="267">
        <v>2121</v>
      </c>
      <c r="M1208" s="267">
        <v>2026</v>
      </c>
      <c r="N1208" s="270">
        <v>0.965511744844875</v>
      </c>
      <c r="O1208" s="269">
        <v>66629</v>
      </c>
      <c r="P1208" s="297">
        <v>0.9</v>
      </c>
      <c r="Q1208" s="270">
        <v>0.975839475839476</v>
      </c>
      <c r="R1208" s="270">
        <v>0.934090909090909</v>
      </c>
      <c r="S1208" s="270">
        <v>0.978321033210332</v>
      </c>
      <c r="T1208" s="298">
        <v>0.0417485667485668</v>
      </c>
      <c r="U1208" s="269">
        <v>69009</v>
      </c>
      <c r="V1208" s="269">
        <v>62754</v>
      </c>
      <c r="W1208" s="270">
        <v>0.909359648741468</v>
      </c>
      <c r="X1208" s="270">
        <v>0.889434889434889</v>
      </c>
      <c r="Y1208" s="271">
        <v>0.861363636363636</v>
      </c>
      <c r="Z1208" s="271">
        <v>0.93450184501845</v>
      </c>
      <c r="AA1208" s="298">
        <v>0.0280712530712531</v>
      </c>
      <c r="AB1208" s="267">
        <v>16889</v>
      </c>
      <c r="AC1208" s="267">
        <v>15342</v>
      </c>
      <c r="AD1208" s="267">
        <v>17111</v>
      </c>
      <c r="AE1208" s="267">
        <v>15529</v>
      </c>
      <c r="AF1208" s="271">
        <v>0.908401918408432</v>
      </c>
      <c r="AG1208" s="271">
        <v>0.907544854187365</v>
      </c>
      <c r="AH1208" s="298">
        <v>0.000857064221066683</v>
      </c>
    </row>
    <row r="1209" spans="1:34">
      <c r="A1209" s="318" t="s">
        <v>1972</v>
      </c>
      <c r="B1209" s="324" t="s">
        <v>3368</v>
      </c>
      <c r="C1209" s="296" t="s">
        <v>2208</v>
      </c>
      <c r="D1209" s="324" t="s">
        <v>2209</v>
      </c>
      <c r="E1209" s="266">
        <v>2479</v>
      </c>
      <c r="F1209" s="266">
        <v>2408</v>
      </c>
      <c r="G1209" s="266">
        <v>2301</v>
      </c>
      <c r="H1209" s="267">
        <v>3099</v>
      </c>
      <c r="I1209" s="267">
        <v>2974</v>
      </c>
      <c r="J1209" s="267">
        <v>2874</v>
      </c>
      <c r="K1209" s="267">
        <v>2142</v>
      </c>
      <c r="L1209" s="267">
        <v>2085</v>
      </c>
      <c r="M1209" s="267">
        <v>2016</v>
      </c>
      <c r="N1209" s="270">
        <v>0.973886392061463</v>
      </c>
      <c r="O1209" s="269">
        <v>70859</v>
      </c>
      <c r="P1209" s="297">
        <v>0.9</v>
      </c>
      <c r="Q1209" s="270">
        <v>0.971359419120613</v>
      </c>
      <c r="R1209" s="270">
        <v>0.959664407873508</v>
      </c>
      <c r="S1209" s="270">
        <v>0.973389355742297</v>
      </c>
      <c r="T1209" s="298">
        <v>0.0116950112471056</v>
      </c>
      <c r="U1209" s="269">
        <v>72759</v>
      </c>
      <c r="V1209" s="269">
        <v>68717</v>
      </c>
      <c r="W1209" s="270">
        <v>0.944446735111807</v>
      </c>
      <c r="X1209" s="270">
        <v>0.928196853569988</v>
      </c>
      <c r="Y1209" s="271">
        <v>0.927395934172314</v>
      </c>
      <c r="Z1209" s="271">
        <v>0.941176470588235</v>
      </c>
      <c r="AA1209" s="298">
        <v>0.000800919397674238</v>
      </c>
      <c r="AB1209" s="267">
        <v>17669</v>
      </c>
      <c r="AC1209" s="267">
        <v>16612</v>
      </c>
      <c r="AD1209" s="267">
        <v>17636</v>
      </c>
      <c r="AE1209" s="267">
        <v>16667</v>
      </c>
      <c r="AF1209" s="271">
        <v>0.94017771237761</v>
      </c>
      <c r="AG1209" s="271">
        <v>0.945055568156044</v>
      </c>
      <c r="AH1209" s="298">
        <v>-0.00487785577843391</v>
      </c>
    </row>
    <row r="1210" spans="1:34">
      <c r="A1210" s="318" t="s">
        <v>1972</v>
      </c>
      <c r="B1210" s="324" t="s">
        <v>3368</v>
      </c>
      <c r="C1210" s="296" t="s">
        <v>2210</v>
      </c>
      <c r="D1210" s="324" t="s">
        <v>2211</v>
      </c>
      <c r="E1210" s="266">
        <v>1745</v>
      </c>
      <c r="F1210" s="266">
        <v>1734</v>
      </c>
      <c r="G1210" s="266">
        <v>1629</v>
      </c>
      <c r="H1210" s="267">
        <v>1986</v>
      </c>
      <c r="I1210" s="267">
        <v>1976</v>
      </c>
      <c r="J1210" s="267">
        <v>1865</v>
      </c>
      <c r="K1210" s="267">
        <v>1567</v>
      </c>
      <c r="L1210" s="267">
        <v>1557</v>
      </c>
      <c r="M1210" s="267">
        <v>1499</v>
      </c>
      <c r="N1210" s="270">
        <v>0.989001182891651</v>
      </c>
      <c r="O1210" s="269">
        <v>47657</v>
      </c>
      <c r="P1210" s="297">
        <v>0.9</v>
      </c>
      <c r="Q1210" s="270">
        <v>0.993696275071633</v>
      </c>
      <c r="R1210" s="270">
        <v>0.99496475327291</v>
      </c>
      <c r="S1210" s="270">
        <v>0.993618379068283</v>
      </c>
      <c r="T1210" s="298">
        <v>-0.00126847820127707</v>
      </c>
      <c r="U1210" s="269">
        <v>48187</v>
      </c>
      <c r="V1210" s="269">
        <v>45647</v>
      </c>
      <c r="W1210" s="270">
        <v>0.947288687820366</v>
      </c>
      <c r="X1210" s="270">
        <v>0.93352435530086</v>
      </c>
      <c r="Y1210" s="271">
        <v>0.939073514602216</v>
      </c>
      <c r="Z1210" s="271">
        <v>0.956604977664327</v>
      </c>
      <c r="AA1210" s="298">
        <v>-0.00554915930135591</v>
      </c>
      <c r="AB1210" s="267">
        <v>12124</v>
      </c>
      <c r="AC1210" s="267">
        <v>11401</v>
      </c>
      <c r="AD1210" s="267">
        <v>12213</v>
      </c>
      <c r="AE1210" s="267">
        <v>11612</v>
      </c>
      <c r="AF1210" s="271">
        <v>0.940366215770373</v>
      </c>
      <c r="AG1210" s="271">
        <v>0.950790141652338</v>
      </c>
      <c r="AH1210" s="298">
        <v>-0.0104239258819648</v>
      </c>
    </row>
    <row r="1211" spans="1:34">
      <c r="A1211" s="318" t="s">
        <v>1972</v>
      </c>
      <c r="B1211" s="324" t="s">
        <v>3368</v>
      </c>
      <c r="C1211" s="296" t="s">
        <v>2212</v>
      </c>
      <c r="D1211" s="324" t="s">
        <v>2213</v>
      </c>
      <c r="E1211" s="266">
        <v>2855</v>
      </c>
      <c r="F1211" s="266">
        <v>2686</v>
      </c>
      <c r="G1211" s="266">
        <v>2640</v>
      </c>
      <c r="H1211" s="267">
        <v>3583</v>
      </c>
      <c r="I1211" s="267">
        <v>3390</v>
      </c>
      <c r="J1211" s="267">
        <v>3262</v>
      </c>
      <c r="K1211" s="267">
        <v>2732</v>
      </c>
      <c r="L1211" s="267">
        <v>2592</v>
      </c>
      <c r="M1211" s="267">
        <v>2576</v>
      </c>
      <c r="N1211" s="270">
        <v>0.956203599216012</v>
      </c>
      <c r="O1211" s="269">
        <v>80498</v>
      </c>
      <c r="P1211" s="297">
        <v>0.9</v>
      </c>
      <c r="Q1211" s="270">
        <v>0.940805604203152</v>
      </c>
      <c r="R1211" s="270">
        <v>0.946134524141781</v>
      </c>
      <c r="S1211" s="270">
        <v>0.948755490483163</v>
      </c>
      <c r="T1211" s="298">
        <v>-0.00532891993862827</v>
      </c>
      <c r="U1211" s="269">
        <v>84185</v>
      </c>
      <c r="V1211" s="269">
        <v>77758</v>
      </c>
      <c r="W1211" s="270">
        <v>0.923656233295718</v>
      </c>
      <c r="X1211" s="270">
        <v>0.924693520140105</v>
      </c>
      <c r="Y1211" s="271">
        <v>0.910410270722858</v>
      </c>
      <c r="Z1211" s="271">
        <v>0.94289897510981</v>
      </c>
      <c r="AA1211" s="298">
        <v>0.0142832494172471</v>
      </c>
      <c r="AB1211" s="267">
        <v>20686</v>
      </c>
      <c r="AC1211" s="267">
        <v>19212</v>
      </c>
      <c r="AD1211" s="267">
        <v>20094</v>
      </c>
      <c r="AE1211" s="267">
        <v>18655</v>
      </c>
      <c r="AF1211" s="271">
        <v>0.928744078120468</v>
      </c>
      <c r="AG1211" s="271">
        <v>0.92838658305962</v>
      </c>
      <c r="AH1211" s="298">
        <v>0.000357495060848256</v>
      </c>
    </row>
    <row r="1212" spans="1:34">
      <c r="A1212" s="318" t="s">
        <v>1972</v>
      </c>
      <c r="B1212" s="324" t="s">
        <v>3368</v>
      </c>
      <c r="C1212" s="296" t="s">
        <v>2214</v>
      </c>
      <c r="D1212" s="324" t="s">
        <v>2215</v>
      </c>
      <c r="E1212" s="266">
        <v>2649</v>
      </c>
      <c r="F1212" s="266">
        <v>2253</v>
      </c>
      <c r="G1212" s="266">
        <v>2387</v>
      </c>
      <c r="H1212" s="267">
        <v>3293</v>
      </c>
      <c r="I1212" s="267">
        <v>2894</v>
      </c>
      <c r="J1212" s="267">
        <v>2881</v>
      </c>
      <c r="K1212" s="267">
        <v>2711</v>
      </c>
      <c r="L1212" s="267">
        <v>2466</v>
      </c>
      <c r="M1212" s="267">
        <v>2532</v>
      </c>
      <c r="N1212" s="270">
        <v>0.920515896820636</v>
      </c>
      <c r="O1212" s="269">
        <v>76725</v>
      </c>
      <c r="P1212" s="297">
        <v>0.9</v>
      </c>
      <c r="Q1212" s="270">
        <v>0.850509626274066</v>
      </c>
      <c r="R1212" s="270">
        <v>0.878833890069845</v>
      </c>
      <c r="S1212" s="270">
        <v>0.909627443747695</v>
      </c>
      <c r="T1212" s="298">
        <v>-0.0283242637957795</v>
      </c>
      <c r="U1212" s="269">
        <v>83350</v>
      </c>
      <c r="V1212" s="269">
        <v>77056</v>
      </c>
      <c r="W1212" s="270">
        <v>0.924487102579484</v>
      </c>
      <c r="X1212" s="270">
        <v>0.901094752736882</v>
      </c>
      <c r="Y1212" s="271">
        <v>0.874886122077133</v>
      </c>
      <c r="Z1212" s="271">
        <v>0.933972703799336</v>
      </c>
      <c r="AA1212" s="298">
        <v>0.0262086306597485</v>
      </c>
      <c r="AB1212" s="267">
        <v>19610</v>
      </c>
      <c r="AC1212" s="267">
        <v>18021</v>
      </c>
      <c r="AD1212" s="267">
        <v>20727</v>
      </c>
      <c r="AE1212" s="267">
        <v>19295</v>
      </c>
      <c r="AF1212" s="271">
        <v>0.918969913309536</v>
      </c>
      <c r="AG1212" s="271">
        <v>0.930911371640855</v>
      </c>
      <c r="AH1212" s="298">
        <v>-0.011941458331319</v>
      </c>
    </row>
    <row r="1213" spans="1:34">
      <c r="A1213" s="318" t="s">
        <v>1972</v>
      </c>
      <c r="B1213" s="324" t="s">
        <v>3369</v>
      </c>
      <c r="C1213" s="296" t="s">
        <v>2216</v>
      </c>
      <c r="D1213" s="324" t="s">
        <v>2217</v>
      </c>
      <c r="E1213" s="266">
        <v>4716</v>
      </c>
      <c r="F1213" s="266">
        <v>4343</v>
      </c>
      <c r="G1213" s="266">
        <v>4245</v>
      </c>
      <c r="H1213" s="267">
        <v>4744</v>
      </c>
      <c r="I1213" s="267">
        <v>4403</v>
      </c>
      <c r="J1213" s="267">
        <v>4241</v>
      </c>
      <c r="K1213" s="267">
        <v>3976</v>
      </c>
      <c r="L1213" s="267">
        <v>3835</v>
      </c>
      <c r="M1213" s="267">
        <v>3697</v>
      </c>
      <c r="N1213" s="270">
        <v>0.932187492851206</v>
      </c>
      <c r="O1213" s="269">
        <v>122248</v>
      </c>
      <c r="P1213" s="297">
        <v>0.9</v>
      </c>
      <c r="Q1213" s="270">
        <v>0.920907548770144</v>
      </c>
      <c r="R1213" s="270">
        <v>0.928119730185497</v>
      </c>
      <c r="S1213" s="270">
        <v>0.96453722334004</v>
      </c>
      <c r="T1213" s="298">
        <v>-0.00721218141535329</v>
      </c>
      <c r="U1213" s="269">
        <v>131141</v>
      </c>
      <c r="V1213" s="269">
        <v>120442</v>
      </c>
      <c r="W1213" s="270">
        <v>0.918416056000793</v>
      </c>
      <c r="X1213" s="270">
        <v>0.900127226463104</v>
      </c>
      <c r="Y1213" s="271">
        <v>0.893971332209106</v>
      </c>
      <c r="Z1213" s="271">
        <v>0.929828973843058</v>
      </c>
      <c r="AA1213" s="298">
        <v>0.0061558942539981</v>
      </c>
      <c r="AB1213" s="267">
        <v>31429</v>
      </c>
      <c r="AC1213" s="267">
        <v>28895</v>
      </c>
      <c r="AD1213" s="267">
        <v>31704</v>
      </c>
      <c r="AE1213" s="267">
        <v>29187</v>
      </c>
      <c r="AF1213" s="271">
        <v>0.919373826720545</v>
      </c>
      <c r="AG1213" s="271">
        <v>0.920609386828161</v>
      </c>
      <c r="AH1213" s="298">
        <v>-0.00123556010761583</v>
      </c>
    </row>
    <row r="1214" spans="1:34">
      <c r="A1214" s="318" t="s">
        <v>1972</v>
      </c>
      <c r="B1214" s="324" t="s">
        <v>3369</v>
      </c>
      <c r="C1214" s="296" t="s">
        <v>2218</v>
      </c>
      <c r="D1214" s="324" t="s">
        <v>2219</v>
      </c>
      <c r="E1214" s="266">
        <v>2895</v>
      </c>
      <c r="F1214" s="266">
        <v>2828</v>
      </c>
      <c r="G1214" s="266">
        <v>2652</v>
      </c>
      <c r="H1214" s="267">
        <v>3404</v>
      </c>
      <c r="I1214" s="267">
        <v>3306</v>
      </c>
      <c r="J1214" s="267">
        <v>3183</v>
      </c>
      <c r="K1214" s="267">
        <v>2943</v>
      </c>
      <c r="L1214" s="267">
        <v>2866</v>
      </c>
      <c r="M1214" s="267">
        <v>2746</v>
      </c>
      <c r="N1214" s="270">
        <v>0.969456449949596</v>
      </c>
      <c r="O1214" s="269">
        <v>83667</v>
      </c>
      <c r="P1214" s="297">
        <v>0.9</v>
      </c>
      <c r="Q1214" s="270">
        <v>0.97685664939551</v>
      </c>
      <c r="R1214" s="270">
        <v>0.971210340775558</v>
      </c>
      <c r="S1214" s="270">
        <v>0.973836221542644</v>
      </c>
      <c r="T1214" s="298">
        <v>0.00564630861995141</v>
      </c>
      <c r="U1214" s="269">
        <v>86303</v>
      </c>
      <c r="V1214" s="269">
        <v>80408</v>
      </c>
      <c r="W1214" s="270">
        <v>0.931694147364518</v>
      </c>
      <c r="X1214" s="270">
        <v>0.916062176165803</v>
      </c>
      <c r="Y1214" s="271">
        <v>0.935076380728555</v>
      </c>
      <c r="Z1214" s="271">
        <v>0.933061501868841</v>
      </c>
      <c r="AA1214" s="298">
        <v>-0.0190142045627515</v>
      </c>
      <c r="AB1214" s="267">
        <v>21146</v>
      </c>
      <c r="AC1214" s="267">
        <v>19606</v>
      </c>
      <c r="AD1214" s="267">
        <v>21094</v>
      </c>
      <c r="AE1214" s="267">
        <v>19760</v>
      </c>
      <c r="AF1214" s="271">
        <v>0.927172987799111</v>
      </c>
      <c r="AG1214" s="271">
        <v>0.936759268038305</v>
      </c>
      <c r="AH1214" s="298">
        <v>-0.00958628023919383</v>
      </c>
    </row>
    <row r="1215" spans="1:34">
      <c r="A1215" s="318" t="s">
        <v>1972</v>
      </c>
      <c r="B1215" s="324" t="s">
        <v>3369</v>
      </c>
      <c r="C1215" s="296" t="s">
        <v>2220</v>
      </c>
      <c r="D1215" s="324" t="s">
        <v>2221</v>
      </c>
      <c r="E1215" s="266">
        <v>5291</v>
      </c>
      <c r="F1215" s="266">
        <v>5144</v>
      </c>
      <c r="G1215" s="266">
        <v>4939</v>
      </c>
      <c r="H1215" s="267">
        <v>6135</v>
      </c>
      <c r="I1215" s="267">
        <v>5762</v>
      </c>
      <c r="J1215" s="267">
        <v>5809</v>
      </c>
      <c r="K1215" s="267">
        <v>4871</v>
      </c>
      <c r="L1215" s="267">
        <v>4779</v>
      </c>
      <c r="M1215" s="267">
        <v>4615</v>
      </c>
      <c r="N1215" s="270">
        <v>0.975801696957268</v>
      </c>
      <c r="O1215" s="269">
        <v>152268</v>
      </c>
      <c r="P1215" s="297">
        <v>0.9</v>
      </c>
      <c r="Q1215" s="270">
        <v>0.972216972216972</v>
      </c>
      <c r="R1215" s="270">
        <v>0.93920130399348</v>
      </c>
      <c r="S1215" s="270">
        <v>0.981112707862862</v>
      </c>
      <c r="T1215" s="298">
        <v>0.0330156682234922</v>
      </c>
      <c r="U1215" s="269">
        <v>156044</v>
      </c>
      <c r="V1215" s="269">
        <v>147344</v>
      </c>
      <c r="W1215" s="270">
        <v>0.944246494578452</v>
      </c>
      <c r="X1215" s="270">
        <v>0.933471933471933</v>
      </c>
      <c r="Y1215" s="271">
        <v>0.946862265688672</v>
      </c>
      <c r="Z1215" s="271">
        <v>0.947444056661876</v>
      </c>
      <c r="AA1215" s="298">
        <v>-0.0133903322167381</v>
      </c>
      <c r="AB1215" s="267">
        <v>37880</v>
      </c>
      <c r="AC1215" s="267">
        <v>35832</v>
      </c>
      <c r="AD1215" s="267">
        <v>39036</v>
      </c>
      <c r="AE1215" s="267">
        <v>36921</v>
      </c>
      <c r="AF1215" s="271">
        <v>0.945934530095037</v>
      </c>
      <c r="AG1215" s="271">
        <v>0.945819243774977</v>
      </c>
      <c r="AH1215" s="298">
        <v>0.000115286320059971</v>
      </c>
    </row>
    <row r="1216" spans="1:34">
      <c r="A1216" s="318" t="s">
        <v>1972</v>
      </c>
      <c r="B1216" s="324" t="s">
        <v>3369</v>
      </c>
      <c r="C1216" s="296" t="s">
        <v>2222</v>
      </c>
      <c r="D1216" s="324" t="s">
        <v>2223</v>
      </c>
      <c r="E1216" s="266">
        <v>1553</v>
      </c>
      <c r="F1216" s="266">
        <v>1468</v>
      </c>
      <c r="G1216" s="266">
        <v>1450</v>
      </c>
      <c r="H1216" s="267">
        <v>1753</v>
      </c>
      <c r="I1216" s="267">
        <v>1718</v>
      </c>
      <c r="J1216" s="267">
        <v>1667</v>
      </c>
      <c r="K1216" s="267">
        <v>1512</v>
      </c>
      <c r="L1216" s="267">
        <v>1464</v>
      </c>
      <c r="M1216" s="267">
        <v>1436</v>
      </c>
      <c r="N1216" s="270">
        <v>0.958898863974812</v>
      </c>
      <c r="O1216" s="269">
        <v>45074</v>
      </c>
      <c r="P1216" s="297">
        <v>0.9</v>
      </c>
      <c r="Q1216" s="270">
        <v>0.945267224726336</v>
      </c>
      <c r="R1216" s="270">
        <v>0.980034227039361</v>
      </c>
      <c r="S1216" s="270">
        <v>0.968253968253968</v>
      </c>
      <c r="T1216" s="298">
        <v>-0.0347670023130249</v>
      </c>
      <c r="U1216" s="269">
        <v>47006</v>
      </c>
      <c r="V1216" s="269">
        <v>43557</v>
      </c>
      <c r="W1216" s="270">
        <v>0.926626388120665</v>
      </c>
      <c r="X1216" s="270">
        <v>0.933676754668384</v>
      </c>
      <c r="Y1216" s="271">
        <v>0.95094124358243</v>
      </c>
      <c r="Z1216" s="271">
        <v>0.94973544973545</v>
      </c>
      <c r="AA1216" s="298">
        <v>-0.0172644889140464</v>
      </c>
      <c r="AB1216" s="267">
        <v>11112</v>
      </c>
      <c r="AC1216" s="267">
        <v>10455</v>
      </c>
      <c r="AD1216" s="267">
        <v>11699</v>
      </c>
      <c r="AE1216" s="267">
        <v>10987</v>
      </c>
      <c r="AF1216" s="271">
        <v>0.940874730021598</v>
      </c>
      <c r="AG1216" s="271">
        <v>0.939140097444226</v>
      </c>
      <c r="AH1216" s="298">
        <v>0.00173463257737227</v>
      </c>
    </row>
    <row r="1217" spans="1:34">
      <c r="A1217" s="318" t="s">
        <v>1972</v>
      </c>
      <c r="B1217" s="324" t="s">
        <v>3369</v>
      </c>
      <c r="C1217" s="296" t="s">
        <v>2224</v>
      </c>
      <c r="D1217" s="324" t="s">
        <v>2225</v>
      </c>
      <c r="E1217" s="266">
        <v>2979</v>
      </c>
      <c r="F1217" s="266">
        <v>2916</v>
      </c>
      <c r="G1217" s="266">
        <v>2761</v>
      </c>
      <c r="H1217" s="267">
        <v>3363</v>
      </c>
      <c r="I1217" s="267">
        <v>3253</v>
      </c>
      <c r="J1217" s="267">
        <v>3086</v>
      </c>
      <c r="K1217" s="267">
        <v>2886</v>
      </c>
      <c r="L1217" s="267">
        <v>2834</v>
      </c>
      <c r="M1217" s="267">
        <v>2741</v>
      </c>
      <c r="N1217" s="270">
        <v>0.983044523216383</v>
      </c>
      <c r="O1217" s="269">
        <v>89576</v>
      </c>
      <c r="P1217" s="297">
        <v>0.9</v>
      </c>
      <c r="Q1217" s="270">
        <v>0.978851963746224</v>
      </c>
      <c r="R1217" s="270">
        <v>0.967291109128754</v>
      </c>
      <c r="S1217" s="270">
        <v>0.981981981981982</v>
      </c>
      <c r="T1217" s="298">
        <v>0.0115608546174695</v>
      </c>
      <c r="U1217" s="269">
        <v>91121</v>
      </c>
      <c r="V1217" s="269">
        <v>85530</v>
      </c>
      <c r="W1217" s="270">
        <v>0.938642025438702</v>
      </c>
      <c r="X1217" s="270">
        <v>0.926821080899631</v>
      </c>
      <c r="Y1217" s="271">
        <v>0.917633065715135</v>
      </c>
      <c r="Z1217" s="271">
        <v>0.94975744975745</v>
      </c>
      <c r="AA1217" s="298">
        <v>0.00918801518449552</v>
      </c>
      <c r="AB1217" s="267">
        <v>21881</v>
      </c>
      <c r="AC1217" s="267">
        <v>20510</v>
      </c>
      <c r="AD1217" s="267">
        <v>22267</v>
      </c>
      <c r="AE1217" s="267">
        <v>20809</v>
      </c>
      <c r="AF1217" s="271">
        <v>0.937342900233079</v>
      </c>
      <c r="AG1217" s="271">
        <v>0.934521938294337</v>
      </c>
      <c r="AH1217" s="298">
        <v>0.00282096193874204</v>
      </c>
    </row>
    <row r="1218" spans="1:34">
      <c r="A1218" s="318" t="s">
        <v>1972</v>
      </c>
      <c r="B1218" s="324" t="s">
        <v>3369</v>
      </c>
      <c r="C1218" s="296" t="s">
        <v>2226</v>
      </c>
      <c r="D1218" s="324" t="s">
        <v>2227</v>
      </c>
      <c r="E1218" s="266">
        <v>2220</v>
      </c>
      <c r="F1218" s="266">
        <v>2026</v>
      </c>
      <c r="G1218" s="266">
        <v>1920</v>
      </c>
      <c r="H1218" s="267">
        <v>2441</v>
      </c>
      <c r="I1218" s="267">
        <v>2172</v>
      </c>
      <c r="J1218" s="267">
        <v>2059</v>
      </c>
      <c r="K1218" s="267">
        <v>2086</v>
      </c>
      <c r="L1218" s="267">
        <v>1973</v>
      </c>
      <c r="M1218" s="267">
        <v>1927</v>
      </c>
      <c r="N1218" s="270">
        <v>0.939746448564612</v>
      </c>
      <c r="O1218" s="269">
        <v>60265</v>
      </c>
      <c r="P1218" s="297">
        <v>0.9</v>
      </c>
      <c r="Q1218" s="270">
        <v>0.912612612612613</v>
      </c>
      <c r="R1218" s="270">
        <v>0.889799262597296</v>
      </c>
      <c r="S1218" s="270">
        <v>0.945829338446788</v>
      </c>
      <c r="T1218" s="298">
        <v>0.0228133500153165</v>
      </c>
      <c r="U1218" s="269">
        <v>64129</v>
      </c>
      <c r="V1218" s="269">
        <v>58354</v>
      </c>
      <c r="W1218" s="270">
        <v>0.909947137800371</v>
      </c>
      <c r="X1218" s="270">
        <v>0.864864864864865</v>
      </c>
      <c r="Y1218" s="271">
        <v>0.843506759524785</v>
      </c>
      <c r="Z1218" s="271">
        <v>0.923777564717162</v>
      </c>
      <c r="AA1218" s="298">
        <v>0.02135810534008</v>
      </c>
      <c r="AB1218" s="267">
        <v>15346</v>
      </c>
      <c r="AC1218" s="267">
        <v>13709</v>
      </c>
      <c r="AD1218" s="267">
        <v>15434</v>
      </c>
      <c r="AE1218" s="267">
        <v>14147</v>
      </c>
      <c r="AF1218" s="271">
        <v>0.893327251401017</v>
      </c>
      <c r="AG1218" s="271">
        <v>0.916612673318647</v>
      </c>
      <c r="AH1218" s="298">
        <v>-0.0232854219176306</v>
      </c>
    </row>
    <row r="1219" spans="1:34">
      <c r="A1219" s="318" t="s">
        <v>1972</v>
      </c>
      <c r="B1219" s="324" t="s">
        <v>3369</v>
      </c>
      <c r="C1219" s="296" t="s">
        <v>2228</v>
      </c>
      <c r="D1219" s="324" t="s">
        <v>2229</v>
      </c>
      <c r="E1219" s="266">
        <v>1196</v>
      </c>
      <c r="F1219" s="266">
        <v>1165</v>
      </c>
      <c r="G1219" s="266">
        <v>1157</v>
      </c>
      <c r="H1219" s="267">
        <v>1349</v>
      </c>
      <c r="I1219" s="267">
        <v>1330</v>
      </c>
      <c r="J1219" s="267">
        <v>1273</v>
      </c>
      <c r="K1219" s="267">
        <v>1001</v>
      </c>
      <c r="L1219" s="267">
        <v>977</v>
      </c>
      <c r="M1219" s="267">
        <v>973</v>
      </c>
      <c r="N1219" s="270">
        <v>0.984464987152603</v>
      </c>
      <c r="O1219" s="269">
        <v>33333</v>
      </c>
      <c r="P1219" s="297">
        <v>0.9</v>
      </c>
      <c r="Q1219" s="270">
        <v>0.974080267558528</v>
      </c>
      <c r="R1219" s="270">
        <v>0.985915492957746</v>
      </c>
      <c r="S1219" s="270">
        <v>0.976023976023976</v>
      </c>
      <c r="T1219" s="298">
        <v>-0.0118352253992181</v>
      </c>
      <c r="U1219" s="269">
        <v>33859</v>
      </c>
      <c r="V1219" s="269">
        <v>32222</v>
      </c>
      <c r="W1219" s="270">
        <v>0.951652441005346</v>
      </c>
      <c r="X1219" s="270">
        <v>0.967391304347826</v>
      </c>
      <c r="Y1219" s="271">
        <v>0.943661971830986</v>
      </c>
      <c r="Z1219" s="271">
        <v>0.972027972027972</v>
      </c>
      <c r="AA1219" s="298">
        <v>0.0237293325168402</v>
      </c>
      <c r="AB1219" s="267">
        <v>8322</v>
      </c>
      <c r="AC1219" s="267">
        <v>7952</v>
      </c>
      <c r="AD1219" s="267">
        <v>8263</v>
      </c>
      <c r="AE1219" s="267">
        <v>7921</v>
      </c>
      <c r="AF1219" s="271">
        <v>0.955539533765922</v>
      </c>
      <c r="AG1219" s="271">
        <v>0.958610674089314</v>
      </c>
      <c r="AH1219" s="298">
        <v>-0.00307114032339217</v>
      </c>
    </row>
    <row r="1220" spans="1:34">
      <c r="A1220" s="318" t="s">
        <v>1972</v>
      </c>
      <c r="B1220" s="324" t="s">
        <v>3369</v>
      </c>
      <c r="C1220" s="296" t="s">
        <v>2230</v>
      </c>
      <c r="D1220" s="324" t="s">
        <v>2231</v>
      </c>
      <c r="E1220" s="266">
        <v>3807</v>
      </c>
      <c r="F1220" s="266">
        <v>3746</v>
      </c>
      <c r="G1220" s="266">
        <v>3571</v>
      </c>
      <c r="H1220" s="267">
        <v>4488</v>
      </c>
      <c r="I1220" s="267">
        <v>4452</v>
      </c>
      <c r="J1220" s="267">
        <v>4176</v>
      </c>
      <c r="K1220" s="267">
        <v>3895</v>
      </c>
      <c r="L1220" s="267">
        <v>3874</v>
      </c>
      <c r="M1220" s="267">
        <v>3800</v>
      </c>
      <c r="N1220" s="270">
        <v>0.989790077151133</v>
      </c>
      <c r="O1220" s="269">
        <v>115848</v>
      </c>
      <c r="P1220" s="297">
        <v>0.9</v>
      </c>
      <c r="Q1220" s="270">
        <v>0.983976884686105</v>
      </c>
      <c r="R1220" s="270">
        <v>0.991978609625668</v>
      </c>
      <c r="S1220" s="270">
        <v>0.994608472400514</v>
      </c>
      <c r="T1220" s="298">
        <v>-0.00800172493956386</v>
      </c>
      <c r="U1220" s="269">
        <v>117043</v>
      </c>
      <c r="V1220" s="269">
        <v>112120</v>
      </c>
      <c r="W1220" s="270">
        <v>0.957938535410063</v>
      </c>
      <c r="X1220" s="270">
        <v>0.938008930916732</v>
      </c>
      <c r="Y1220" s="271">
        <v>0.93048128342246</v>
      </c>
      <c r="Z1220" s="271">
        <v>0.975609756097561</v>
      </c>
      <c r="AA1220" s="298">
        <v>0.00752764749427237</v>
      </c>
      <c r="AB1220" s="267">
        <v>28361</v>
      </c>
      <c r="AC1220" s="267">
        <v>27147</v>
      </c>
      <c r="AD1220" s="267">
        <v>27954</v>
      </c>
      <c r="AE1220" s="267">
        <v>26881</v>
      </c>
      <c r="AF1220" s="271">
        <v>0.95719473925461</v>
      </c>
      <c r="AG1220" s="271">
        <v>0.961615511196966</v>
      </c>
      <c r="AH1220" s="298">
        <v>-0.00442077194235624</v>
      </c>
    </row>
    <row r="1221" spans="1:34">
      <c r="A1221" s="318" t="s">
        <v>1972</v>
      </c>
      <c r="B1221" s="324" t="s">
        <v>3369</v>
      </c>
      <c r="C1221" s="296" t="s">
        <v>2232</v>
      </c>
      <c r="D1221" s="324" t="s">
        <v>2233</v>
      </c>
      <c r="E1221" s="266">
        <v>6105</v>
      </c>
      <c r="F1221" s="266">
        <v>5864</v>
      </c>
      <c r="G1221" s="266">
        <v>5527</v>
      </c>
      <c r="H1221" s="267">
        <v>6854</v>
      </c>
      <c r="I1221" s="267">
        <v>6523</v>
      </c>
      <c r="J1221" s="267">
        <v>6279</v>
      </c>
      <c r="K1221" s="267">
        <v>6415</v>
      </c>
      <c r="L1221" s="267">
        <v>6135</v>
      </c>
      <c r="M1221" s="267">
        <v>5964</v>
      </c>
      <c r="N1221" s="270">
        <v>0.958947396948427</v>
      </c>
      <c r="O1221" s="269">
        <v>176921</v>
      </c>
      <c r="P1221" s="297">
        <v>0.9</v>
      </c>
      <c r="Q1221" s="270">
        <v>0.960524160524161</v>
      </c>
      <c r="R1221" s="270">
        <v>0.951707032389845</v>
      </c>
      <c r="S1221" s="270">
        <v>0.956352299298519</v>
      </c>
      <c r="T1221" s="298">
        <v>0.00881712813431523</v>
      </c>
      <c r="U1221" s="269">
        <v>184495</v>
      </c>
      <c r="V1221" s="269">
        <v>170326</v>
      </c>
      <c r="W1221" s="270">
        <v>0.923201170763435</v>
      </c>
      <c r="X1221" s="270">
        <v>0.905323505323505</v>
      </c>
      <c r="Y1221" s="271">
        <v>0.916107382550336</v>
      </c>
      <c r="Z1221" s="271">
        <v>0.929696024941543</v>
      </c>
      <c r="AA1221" s="298">
        <v>-0.0107838772268302</v>
      </c>
      <c r="AB1221" s="267">
        <v>44766</v>
      </c>
      <c r="AC1221" s="267">
        <v>41472</v>
      </c>
      <c r="AD1221" s="267">
        <v>45156</v>
      </c>
      <c r="AE1221" s="267">
        <v>42090</v>
      </c>
      <c r="AF1221" s="271">
        <v>0.926417370325694</v>
      </c>
      <c r="AG1221" s="271">
        <v>0.932102046239702</v>
      </c>
      <c r="AH1221" s="298">
        <v>-0.00568467591400879</v>
      </c>
    </row>
    <row r="1222" spans="1:34">
      <c r="A1222" s="318" t="s">
        <v>1972</v>
      </c>
      <c r="B1222" s="324" t="s">
        <v>3369</v>
      </c>
      <c r="C1222" s="296" t="s">
        <v>2234</v>
      </c>
      <c r="D1222" s="324" t="s">
        <v>2235</v>
      </c>
      <c r="E1222" s="266">
        <v>2486</v>
      </c>
      <c r="F1222" s="266">
        <v>2458</v>
      </c>
      <c r="G1222" s="266">
        <v>2396</v>
      </c>
      <c r="H1222" s="267">
        <v>2734</v>
      </c>
      <c r="I1222" s="267">
        <v>2713</v>
      </c>
      <c r="J1222" s="267">
        <v>2640</v>
      </c>
      <c r="K1222" s="267">
        <v>2521</v>
      </c>
      <c r="L1222" s="267">
        <v>2496</v>
      </c>
      <c r="M1222" s="267">
        <v>2460</v>
      </c>
      <c r="N1222" s="270">
        <v>0.990240138614398</v>
      </c>
      <c r="O1222" s="269">
        <v>73153</v>
      </c>
      <c r="P1222" s="297">
        <v>0.9</v>
      </c>
      <c r="Q1222" s="270">
        <v>0.988736926790024</v>
      </c>
      <c r="R1222" s="270">
        <v>0.992318946598391</v>
      </c>
      <c r="S1222" s="270">
        <v>0.990083300277668</v>
      </c>
      <c r="T1222" s="298">
        <v>-0.00358201980836648</v>
      </c>
      <c r="U1222" s="269">
        <v>73874</v>
      </c>
      <c r="V1222" s="269">
        <v>72081</v>
      </c>
      <c r="W1222" s="270">
        <v>0.975728943877413</v>
      </c>
      <c r="X1222" s="270">
        <v>0.96379726468222</v>
      </c>
      <c r="Y1222" s="271">
        <v>0.965618141916606</v>
      </c>
      <c r="Z1222" s="271">
        <v>0.975803252677509</v>
      </c>
      <c r="AA1222" s="298">
        <v>-0.00182087723438518</v>
      </c>
      <c r="AB1222" s="267">
        <v>17973</v>
      </c>
      <c r="AC1222" s="267">
        <v>17520</v>
      </c>
      <c r="AD1222" s="267">
        <v>17835</v>
      </c>
      <c r="AE1222" s="267">
        <v>17449</v>
      </c>
      <c r="AF1222" s="271">
        <v>0.974795526623268</v>
      </c>
      <c r="AG1222" s="271">
        <v>0.978357162881974</v>
      </c>
      <c r="AH1222" s="298">
        <v>-0.00356163625870543</v>
      </c>
    </row>
    <row r="1223" spans="1:34">
      <c r="A1223" s="318" t="s">
        <v>1972</v>
      </c>
      <c r="B1223" s="324" t="s">
        <v>3369</v>
      </c>
      <c r="C1223" s="296" t="s">
        <v>2236</v>
      </c>
      <c r="D1223" s="324" t="s">
        <v>2237</v>
      </c>
      <c r="E1223" s="266">
        <v>6172</v>
      </c>
      <c r="F1223" s="266">
        <v>5859</v>
      </c>
      <c r="G1223" s="266">
        <v>5561</v>
      </c>
      <c r="H1223" s="267">
        <v>6717</v>
      </c>
      <c r="I1223" s="267">
        <v>6509</v>
      </c>
      <c r="J1223" s="267">
        <v>6080</v>
      </c>
      <c r="K1223" s="267">
        <v>6349</v>
      </c>
      <c r="L1223" s="267">
        <v>6239</v>
      </c>
      <c r="M1223" s="267">
        <v>5840</v>
      </c>
      <c r="N1223" s="270">
        <v>0.964879852125693</v>
      </c>
      <c r="O1223" s="269">
        <v>175392</v>
      </c>
      <c r="P1223" s="297">
        <v>0.9</v>
      </c>
      <c r="Q1223" s="270">
        <v>0.949287103046014</v>
      </c>
      <c r="R1223" s="270">
        <v>0.969033794848891</v>
      </c>
      <c r="S1223" s="270">
        <v>0.9826744369192</v>
      </c>
      <c r="T1223" s="298">
        <v>-0.0197466918028766</v>
      </c>
      <c r="U1223" s="269">
        <v>181776</v>
      </c>
      <c r="V1223" s="269">
        <v>169804</v>
      </c>
      <c r="W1223" s="270">
        <v>0.934138720183083</v>
      </c>
      <c r="X1223" s="270">
        <v>0.90100453661698</v>
      </c>
      <c r="Y1223" s="271">
        <v>0.905165996724728</v>
      </c>
      <c r="Z1223" s="271">
        <v>0.91982989447157</v>
      </c>
      <c r="AA1223" s="298">
        <v>-0.00416146010774843</v>
      </c>
      <c r="AB1223" s="267">
        <v>44448</v>
      </c>
      <c r="AC1223" s="267">
        <v>41150</v>
      </c>
      <c r="AD1223" s="267">
        <v>43676</v>
      </c>
      <c r="AE1223" s="267">
        <v>40823</v>
      </c>
      <c r="AF1223" s="271">
        <v>0.925800935925126</v>
      </c>
      <c r="AG1223" s="271">
        <v>0.934678084073633</v>
      </c>
      <c r="AH1223" s="298">
        <v>-0.00887714814850704</v>
      </c>
    </row>
    <row r="1224" spans="1:34">
      <c r="A1224" s="318" t="s">
        <v>1972</v>
      </c>
      <c r="B1224" s="324" t="s">
        <v>3370</v>
      </c>
      <c r="C1224" s="296" t="s">
        <v>2238</v>
      </c>
      <c r="D1224" s="324" t="s">
        <v>2239</v>
      </c>
      <c r="E1224" s="266">
        <v>1507</v>
      </c>
      <c r="F1224" s="266">
        <v>1469</v>
      </c>
      <c r="G1224" s="266">
        <v>1439</v>
      </c>
      <c r="H1224" s="267">
        <v>1540</v>
      </c>
      <c r="I1224" s="267">
        <v>1535</v>
      </c>
      <c r="J1224" s="267">
        <v>1488</v>
      </c>
      <c r="K1224" s="267">
        <v>1327</v>
      </c>
      <c r="L1224" s="267">
        <v>1304</v>
      </c>
      <c r="M1224" s="267">
        <v>1291</v>
      </c>
      <c r="N1224" s="270">
        <v>0.982247394222074</v>
      </c>
      <c r="O1224" s="269">
        <v>41276</v>
      </c>
      <c r="P1224" s="297">
        <v>0.9</v>
      </c>
      <c r="Q1224" s="270">
        <v>0.974784339747843</v>
      </c>
      <c r="R1224" s="270">
        <v>0.996753246753247</v>
      </c>
      <c r="S1224" s="270">
        <v>0.982667671439337</v>
      </c>
      <c r="T1224" s="298">
        <v>-0.0219689070054033</v>
      </c>
      <c r="U1224" s="269">
        <v>42022</v>
      </c>
      <c r="V1224" s="269">
        <v>40634</v>
      </c>
      <c r="W1224" s="270">
        <v>0.966969682547237</v>
      </c>
      <c r="X1224" s="270">
        <v>0.954877239548772</v>
      </c>
      <c r="Y1224" s="271">
        <v>0.966233766233766</v>
      </c>
      <c r="Z1224" s="271">
        <v>0.972871137905049</v>
      </c>
      <c r="AA1224" s="298">
        <v>-0.0113565266849939</v>
      </c>
      <c r="AB1224" s="267">
        <v>10282</v>
      </c>
      <c r="AC1224" s="267">
        <v>9876</v>
      </c>
      <c r="AD1224" s="267">
        <v>10084</v>
      </c>
      <c r="AE1224" s="267">
        <v>9692</v>
      </c>
      <c r="AF1224" s="271">
        <v>0.960513518770667</v>
      </c>
      <c r="AG1224" s="271">
        <v>0.961126537088457</v>
      </c>
      <c r="AH1224" s="298">
        <v>-0.000613018317789815</v>
      </c>
    </row>
    <row r="1225" spans="1:34">
      <c r="A1225" s="318" t="s">
        <v>1972</v>
      </c>
      <c r="B1225" s="324" t="s">
        <v>3370</v>
      </c>
      <c r="C1225" s="296" t="s">
        <v>2240</v>
      </c>
      <c r="D1225" s="324" t="s">
        <v>2241</v>
      </c>
      <c r="E1225" s="266">
        <v>3878</v>
      </c>
      <c r="F1225" s="266">
        <v>3634</v>
      </c>
      <c r="G1225" s="266">
        <v>3675</v>
      </c>
      <c r="H1225" s="267">
        <v>4385</v>
      </c>
      <c r="I1225" s="267">
        <v>4336</v>
      </c>
      <c r="J1225" s="267">
        <v>4193</v>
      </c>
      <c r="K1225" s="267">
        <v>3647</v>
      </c>
      <c r="L1225" s="267">
        <v>3495</v>
      </c>
      <c r="M1225" s="267">
        <v>3496</v>
      </c>
      <c r="N1225" s="270">
        <v>0.982626340547203</v>
      </c>
      <c r="O1225" s="269">
        <v>117189</v>
      </c>
      <c r="P1225" s="297">
        <v>0.9</v>
      </c>
      <c r="Q1225" s="270">
        <v>0.937080969571944</v>
      </c>
      <c r="R1225" s="270">
        <v>0.988825541619156</v>
      </c>
      <c r="S1225" s="270">
        <v>0.958321908417878</v>
      </c>
      <c r="T1225" s="298">
        <v>-0.0517445720472119</v>
      </c>
      <c r="U1225" s="269">
        <v>119261</v>
      </c>
      <c r="V1225" s="269">
        <v>114470</v>
      </c>
      <c r="W1225" s="270">
        <v>0.959827605000797</v>
      </c>
      <c r="X1225" s="270">
        <v>0.947653429602888</v>
      </c>
      <c r="Y1225" s="271">
        <v>0.956214367160775</v>
      </c>
      <c r="Z1225" s="271">
        <v>0.958596106388813</v>
      </c>
      <c r="AA1225" s="298">
        <v>-0.00856093755788723</v>
      </c>
      <c r="AB1225" s="267">
        <v>27653</v>
      </c>
      <c r="AC1225" s="267">
        <v>26478</v>
      </c>
      <c r="AD1225" s="267">
        <v>30635</v>
      </c>
      <c r="AE1225" s="267">
        <v>29494</v>
      </c>
      <c r="AF1225" s="271">
        <v>0.957509131016526</v>
      </c>
      <c r="AG1225" s="271">
        <v>0.962755018769381</v>
      </c>
      <c r="AH1225" s="298">
        <v>-0.00524588775285517</v>
      </c>
    </row>
    <row r="1226" spans="1:34">
      <c r="A1226" s="318" t="s">
        <v>1972</v>
      </c>
      <c r="B1226" s="324" t="s">
        <v>3370</v>
      </c>
      <c r="C1226" s="296" t="s">
        <v>2242</v>
      </c>
      <c r="D1226" s="324" t="s">
        <v>2243</v>
      </c>
      <c r="E1226" s="266">
        <v>1779</v>
      </c>
      <c r="F1226" s="266">
        <v>1743</v>
      </c>
      <c r="G1226" s="266">
        <v>1668</v>
      </c>
      <c r="H1226" s="267">
        <v>2027</v>
      </c>
      <c r="I1226" s="267">
        <v>1992</v>
      </c>
      <c r="J1226" s="267">
        <v>1926</v>
      </c>
      <c r="K1226" s="267">
        <v>1558</v>
      </c>
      <c r="L1226" s="267">
        <v>1531</v>
      </c>
      <c r="M1226" s="267">
        <v>1493</v>
      </c>
      <c r="N1226" s="270">
        <v>0.98268633963086</v>
      </c>
      <c r="O1226" s="269">
        <v>54147</v>
      </c>
      <c r="P1226" s="297">
        <v>0.9</v>
      </c>
      <c r="Q1226" s="270">
        <v>0.979763912310287</v>
      </c>
      <c r="R1226" s="270">
        <v>0.982733103108041</v>
      </c>
      <c r="S1226" s="270">
        <v>0.982670089858793</v>
      </c>
      <c r="T1226" s="298">
        <v>-0.00296919079775471</v>
      </c>
      <c r="U1226" s="269">
        <v>55101</v>
      </c>
      <c r="V1226" s="269">
        <v>53144</v>
      </c>
      <c r="W1226" s="270">
        <v>0.964483403205023</v>
      </c>
      <c r="X1226" s="270">
        <v>0.937605396290051</v>
      </c>
      <c r="Y1226" s="271">
        <v>0.95017266896892</v>
      </c>
      <c r="Z1226" s="271">
        <v>0.958279845956354</v>
      </c>
      <c r="AA1226" s="298">
        <v>-0.012567272678869</v>
      </c>
      <c r="AB1226" s="267">
        <v>12713</v>
      </c>
      <c r="AC1226" s="267">
        <v>12186</v>
      </c>
      <c r="AD1226" s="267">
        <v>13219</v>
      </c>
      <c r="AE1226" s="267">
        <v>12743</v>
      </c>
      <c r="AF1226" s="271">
        <v>0.958546369857626</v>
      </c>
      <c r="AG1226" s="271">
        <v>0.963991224752251</v>
      </c>
      <c r="AH1226" s="298">
        <v>-0.00544485489462443</v>
      </c>
    </row>
    <row r="1227" spans="1:34">
      <c r="A1227" s="318" t="s">
        <v>1972</v>
      </c>
      <c r="B1227" s="324" t="s">
        <v>3370</v>
      </c>
      <c r="C1227" s="296" t="s">
        <v>2244</v>
      </c>
      <c r="D1227" s="324" t="s">
        <v>2245</v>
      </c>
      <c r="E1227" s="266">
        <v>3440</v>
      </c>
      <c r="F1227" s="266">
        <v>3373</v>
      </c>
      <c r="G1227" s="266">
        <v>3218</v>
      </c>
      <c r="H1227" s="267">
        <v>3608</v>
      </c>
      <c r="I1227" s="267">
        <v>3438</v>
      </c>
      <c r="J1227" s="267">
        <v>3329</v>
      </c>
      <c r="K1227" s="267">
        <v>2878</v>
      </c>
      <c r="L1227" s="267">
        <v>2839</v>
      </c>
      <c r="M1227" s="267">
        <v>2731</v>
      </c>
      <c r="N1227" s="270">
        <v>0.984083237853405</v>
      </c>
      <c r="O1227" s="269">
        <v>95337</v>
      </c>
      <c r="P1227" s="297">
        <v>0.9</v>
      </c>
      <c r="Q1227" s="270">
        <v>0.980523255813953</v>
      </c>
      <c r="R1227" s="270">
        <v>0.952882483370288</v>
      </c>
      <c r="S1227" s="270">
        <v>0.986448922863099</v>
      </c>
      <c r="T1227" s="298">
        <v>0.0276407724436653</v>
      </c>
      <c r="U1227" s="269">
        <v>96879</v>
      </c>
      <c r="V1227" s="269">
        <v>91780</v>
      </c>
      <c r="W1227" s="270">
        <v>0.947367334510059</v>
      </c>
      <c r="X1227" s="270">
        <v>0.93546511627907</v>
      </c>
      <c r="Y1227" s="271">
        <v>0.922671840354767</v>
      </c>
      <c r="Z1227" s="271">
        <v>0.948922863099375</v>
      </c>
      <c r="AA1227" s="298">
        <v>0.0127932759243026</v>
      </c>
      <c r="AB1227" s="267">
        <v>22842</v>
      </c>
      <c r="AC1227" s="267">
        <v>21575</v>
      </c>
      <c r="AD1227" s="267">
        <v>23793</v>
      </c>
      <c r="AE1227" s="267">
        <v>22567</v>
      </c>
      <c r="AF1227" s="271">
        <v>0.944532002451624</v>
      </c>
      <c r="AG1227" s="271">
        <v>0.948472239734376</v>
      </c>
      <c r="AH1227" s="298">
        <v>-0.0039402372827515</v>
      </c>
    </row>
    <row r="1228" spans="1:34">
      <c r="A1228" s="318" t="s">
        <v>1972</v>
      </c>
      <c r="B1228" s="324" t="s">
        <v>3370</v>
      </c>
      <c r="C1228" s="296" t="s">
        <v>2246</v>
      </c>
      <c r="D1228" s="324" t="s">
        <v>2247</v>
      </c>
      <c r="E1228" s="266">
        <v>1118</v>
      </c>
      <c r="F1228" s="266">
        <v>1079</v>
      </c>
      <c r="G1228" s="266">
        <v>982</v>
      </c>
      <c r="H1228" s="267">
        <v>1309</v>
      </c>
      <c r="I1228" s="267">
        <v>1291</v>
      </c>
      <c r="J1228" s="267">
        <v>1239</v>
      </c>
      <c r="K1228" s="267">
        <v>1033</v>
      </c>
      <c r="L1228" s="267">
        <v>962</v>
      </c>
      <c r="M1228" s="267">
        <v>987</v>
      </c>
      <c r="N1228" s="270">
        <v>0.983783945806606</v>
      </c>
      <c r="O1228" s="269">
        <v>32821</v>
      </c>
      <c r="P1228" s="297">
        <v>0.9</v>
      </c>
      <c r="Q1228" s="270">
        <v>0.965116279069767</v>
      </c>
      <c r="R1228" s="270">
        <v>0.986249045072574</v>
      </c>
      <c r="S1228" s="270">
        <v>0.931268151016457</v>
      </c>
      <c r="T1228" s="298">
        <v>-0.021132766002807</v>
      </c>
      <c r="U1228" s="269">
        <v>33362</v>
      </c>
      <c r="V1228" s="269">
        <v>31421</v>
      </c>
      <c r="W1228" s="270">
        <v>0.941820034770098</v>
      </c>
      <c r="X1228" s="270">
        <v>0.878354203935599</v>
      </c>
      <c r="Y1228" s="271">
        <v>0.946524064171123</v>
      </c>
      <c r="Z1228" s="271">
        <v>0.955469506292352</v>
      </c>
      <c r="AA1228" s="298">
        <v>-0.0681698602355237</v>
      </c>
      <c r="AB1228" s="267">
        <v>7988</v>
      </c>
      <c r="AC1228" s="267">
        <v>7501</v>
      </c>
      <c r="AD1228" s="267">
        <v>7664</v>
      </c>
      <c r="AE1228" s="267">
        <v>7174</v>
      </c>
      <c r="AF1228" s="271">
        <v>0.939033550325488</v>
      </c>
      <c r="AG1228" s="271">
        <v>0.936064718162839</v>
      </c>
      <c r="AH1228" s="298">
        <v>0.00296883216264898</v>
      </c>
    </row>
    <row r="1229" spans="1:34">
      <c r="A1229" s="318" t="s">
        <v>1972</v>
      </c>
      <c r="B1229" s="324" t="s">
        <v>3370</v>
      </c>
      <c r="C1229" s="296" t="s">
        <v>2248</v>
      </c>
      <c r="D1229" s="324" t="s">
        <v>2249</v>
      </c>
      <c r="E1229" s="266">
        <v>4255</v>
      </c>
      <c r="F1229" s="266">
        <v>3677</v>
      </c>
      <c r="G1229" s="266">
        <v>3572</v>
      </c>
      <c r="H1229" s="267">
        <v>4697</v>
      </c>
      <c r="I1229" s="267">
        <v>4262</v>
      </c>
      <c r="J1229" s="267">
        <v>4011</v>
      </c>
      <c r="K1229" s="267">
        <v>4009</v>
      </c>
      <c r="L1229" s="267">
        <v>3485</v>
      </c>
      <c r="M1229" s="267">
        <v>3500</v>
      </c>
      <c r="N1229" s="270">
        <v>0.924205067165448</v>
      </c>
      <c r="O1229" s="269">
        <v>108705</v>
      </c>
      <c r="P1229" s="297">
        <v>0.9</v>
      </c>
      <c r="Q1229" s="270">
        <v>0.864159811985899</v>
      </c>
      <c r="R1229" s="270">
        <v>0.90738769427294</v>
      </c>
      <c r="S1229" s="270">
        <v>0.869294088301322</v>
      </c>
      <c r="T1229" s="298">
        <v>-0.0432278822870412</v>
      </c>
      <c r="U1229" s="269">
        <v>117620</v>
      </c>
      <c r="V1229" s="269">
        <v>104280</v>
      </c>
      <c r="W1229" s="270">
        <v>0.886583914300289</v>
      </c>
      <c r="X1229" s="270">
        <v>0.839482961222092</v>
      </c>
      <c r="Y1229" s="271">
        <v>0.853949329359165</v>
      </c>
      <c r="Z1229" s="271">
        <v>0.873035669743078</v>
      </c>
      <c r="AA1229" s="298">
        <v>-0.0144663681370738</v>
      </c>
      <c r="AB1229" s="267">
        <v>29442</v>
      </c>
      <c r="AC1229" s="267">
        <v>25687</v>
      </c>
      <c r="AD1229" s="267">
        <v>27934</v>
      </c>
      <c r="AE1229" s="267">
        <v>25129</v>
      </c>
      <c r="AF1229" s="271">
        <v>0.872461109978942</v>
      </c>
      <c r="AG1229" s="271">
        <v>0.899584735447841</v>
      </c>
      <c r="AH1229" s="298">
        <v>-0.0271236254688997</v>
      </c>
    </row>
    <row r="1230" spans="1:34">
      <c r="A1230" s="318" t="s">
        <v>1972</v>
      </c>
      <c r="B1230" s="324" t="s">
        <v>3370</v>
      </c>
      <c r="C1230" s="296" t="s">
        <v>2250</v>
      </c>
      <c r="D1230" s="324" t="s">
        <v>2251</v>
      </c>
      <c r="E1230" s="266">
        <v>3299</v>
      </c>
      <c r="F1230" s="266">
        <v>3085</v>
      </c>
      <c r="G1230" s="266">
        <v>3037</v>
      </c>
      <c r="H1230" s="267">
        <v>3731</v>
      </c>
      <c r="I1230" s="267">
        <v>3582</v>
      </c>
      <c r="J1230" s="267">
        <v>3437</v>
      </c>
      <c r="K1230" s="267">
        <v>2859</v>
      </c>
      <c r="L1230" s="267">
        <v>2774</v>
      </c>
      <c r="M1230" s="267">
        <v>2713</v>
      </c>
      <c r="N1230" s="270">
        <v>0.968574343173585</v>
      </c>
      <c r="O1230" s="269">
        <v>93049</v>
      </c>
      <c r="P1230" s="297">
        <v>0.9</v>
      </c>
      <c r="Q1230" s="270">
        <v>0.93513185813883</v>
      </c>
      <c r="R1230" s="270">
        <v>0.960064325917984</v>
      </c>
      <c r="S1230" s="270">
        <v>0.97026932493879</v>
      </c>
      <c r="T1230" s="298">
        <v>-0.0249324677791545</v>
      </c>
      <c r="U1230" s="269">
        <v>96068</v>
      </c>
      <c r="V1230" s="269">
        <v>90538</v>
      </c>
      <c r="W1230" s="270">
        <v>0.942436607403089</v>
      </c>
      <c r="X1230" s="270">
        <v>0.920581994543801</v>
      </c>
      <c r="Y1230" s="271">
        <v>0.921200750469043</v>
      </c>
      <c r="Z1230" s="271">
        <v>0.948933193424274</v>
      </c>
      <c r="AA1230" s="298">
        <v>-0.000618755925241965</v>
      </c>
      <c r="AB1230" s="267">
        <v>23141</v>
      </c>
      <c r="AC1230" s="267">
        <v>21758</v>
      </c>
      <c r="AD1230" s="267">
        <v>23069</v>
      </c>
      <c r="AE1230" s="267">
        <v>21683</v>
      </c>
      <c r="AF1230" s="271">
        <v>0.940235944859773</v>
      </c>
      <c r="AG1230" s="271">
        <v>0.939919372317829</v>
      </c>
      <c r="AH1230" s="298">
        <v>0.000316572541943616</v>
      </c>
    </row>
    <row r="1231" spans="1:34">
      <c r="A1231" s="318" t="s">
        <v>1972</v>
      </c>
      <c r="B1231" s="324" t="s">
        <v>3368</v>
      </c>
      <c r="C1231" s="296" t="s">
        <v>2252</v>
      </c>
      <c r="D1231" s="324" t="s">
        <v>2253</v>
      </c>
      <c r="E1231" s="266">
        <v>2326</v>
      </c>
      <c r="F1231" s="266">
        <v>2259</v>
      </c>
      <c r="G1231" s="266">
        <v>2043</v>
      </c>
      <c r="H1231" s="267">
        <v>2698</v>
      </c>
      <c r="I1231" s="267">
        <v>2582</v>
      </c>
      <c r="J1231" s="267">
        <v>2427</v>
      </c>
      <c r="K1231" s="267">
        <v>2134</v>
      </c>
      <c r="L1231" s="267">
        <v>2020</v>
      </c>
      <c r="M1231" s="267">
        <v>1910</v>
      </c>
      <c r="N1231" s="270">
        <v>0.967575045755213</v>
      </c>
      <c r="O1231" s="269">
        <v>67141</v>
      </c>
      <c r="P1231" s="297">
        <v>0.9</v>
      </c>
      <c r="Q1231" s="270">
        <v>0.971195184866724</v>
      </c>
      <c r="R1231" s="270">
        <v>0.95700518902891</v>
      </c>
      <c r="S1231" s="270">
        <v>0.946579194001874</v>
      </c>
      <c r="T1231" s="298">
        <v>0.0141899958378137</v>
      </c>
      <c r="U1231" s="269">
        <v>69391</v>
      </c>
      <c r="V1231" s="269">
        <v>63684</v>
      </c>
      <c r="W1231" s="270">
        <v>0.917755904944445</v>
      </c>
      <c r="X1231" s="270">
        <v>0.878331900257954</v>
      </c>
      <c r="Y1231" s="271">
        <v>0.899555226093403</v>
      </c>
      <c r="Z1231" s="271">
        <v>0.895032802249297</v>
      </c>
      <c r="AA1231" s="298">
        <v>-0.0212233258354489</v>
      </c>
      <c r="AB1231" s="267">
        <v>16846</v>
      </c>
      <c r="AC1231" s="267">
        <v>15410</v>
      </c>
      <c r="AD1231" s="267">
        <v>16994</v>
      </c>
      <c r="AE1231" s="267">
        <v>15773</v>
      </c>
      <c r="AF1231" s="271">
        <v>0.914757212394634</v>
      </c>
      <c r="AG1231" s="271">
        <v>0.928151112157232</v>
      </c>
      <c r="AH1231" s="298">
        <v>-0.0133938997625983</v>
      </c>
    </row>
    <row r="1232" spans="1:34">
      <c r="A1232" s="318" t="s">
        <v>1972</v>
      </c>
      <c r="B1232" s="324" t="s">
        <v>3368</v>
      </c>
      <c r="C1232" s="296" t="s">
        <v>2254</v>
      </c>
      <c r="D1232" s="324" t="s">
        <v>2255</v>
      </c>
      <c r="E1232" s="266">
        <v>3076</v>
      </c>
      <c r="F1232" s="266">
        <v>3039</v>
      </c>
      <c r="G1232" s="266">
        <v>2852</v>
      </c>
      <c r="H1232" s="267">
        <v>3761</v>
      </c>
      <c r="I1232" s="267">
        <v>3736</v>
      </c>
      <c r="J1232" s="267">
        <v>3459</v>
      </c>
      <c r="K1232" s="267">
        <v>2846</v>
      </c>
      <c r="L1232" s="267">
        <v>2824</v>
      </c>
      <c r="M1232" s="267">
        <v>2711</v>
      </c>
      <c r="N1232" s="270">
        <v>0.989574474786607</v>
      </c>
      <c r="O1232" s="269">
        <v>94254</v>
      </c>
      <c r="P1232" s="297">
        <v>0.9</v>
      </c>
      <c r="Q1232" s="270">
        <v>0.987971391417425</v>
      </c>
      <c r="R1232" s="270">
        <v>0.993352831693698</v>
      </c>
      <c r="S1232" s="270">
        <v>0.992269852424455</v>
      </c>
      <c r="T1232" s="298">
        <v>-0.0053814402762733</v>
      </c>
      <c r="U1232" s="269">
        <v>95247</v>
      </c>
      <c r="V1232" s="269">
        <v>89980</v>
      </c>
      <c r="W1232" s="270">
        <v>0.944701670393818</v>
      </c>
      <c r="X1232" s="270">
        <v>0.927178153446034</v>
      </c>
      <c r="Y1232" s="271">
        <v>0.919702206859878</v>
      </c>
      <c r="Z1232" s="271">
        <v>0.952565003513703</v>
      </c>
      <c r="AA1232" s="298">
        <v>0.00747594658615613</v>
      </c>
      <c r="AB1232" s="267">
        <v>22341</v>
      </c>
      <c r="AC1232" s="267">
        <v>21041</v>
      </c>
      <c r="AD1232" s="267">
        <v>23117</v>
      </c>
      <c r="AE1232" s="267">
        <v>21883</v>
      </c>
      <c r="AF1232" s="271">
        <v>0.941811020097578</v>
      </c>
      <c r="AG1232" s="271">
        <v>0.946619371025652</v>
      </c>
      <c r="AH1232" s="298">
        <v>-0.00480835092807363</v>
      </c>
    </row>
    <row r="1233" spans="1:34">
      <c r="A1233" s="318" t="s">
        <v>1972</v>
      </c>
      <c r="B1233" s="324" t="s">
        <v>3368</v>
      </c>
      <c r="C1233" s="296" t="s">
        <v>2256</v>
      </c>
      <c r="D1233" s="324" t="s">
        <v>2257</v>
      </c>
      <c r="E1233" s="266">
        <v>3653</v>
      </c>
      <c r="F1233" s="266">
        <v>3525</v>
      </c>
      <c r="G1233" s="266">
        <v>3385</v>
      </c>
      <c r="H1233" s="267">
        <v>4373</v>
      </c>
      <c r="I1233" s="267">
        <v>4279</v>
      </c>
      <c r="J1233" s="267">
        <v>4131</v>
      </c>
      <c r="K1233" s="267">
        <v>3490</v>
      </c>
      <c r="L1233" s="267">
        <v>3430</v>
      </c>
      <c r="M1233" s="267">
        <v>3340</v>
      </c>
      <c r="N1233" s="270">
        <v>0.97047338433412</v>
      </c>
      <c r="O1233" s="269">
        <v>109351</v>
      </c>
      <c r="P1233" s="297">
        <v>0.9</v>
      </c>
      <c r="Q1233" s="270">
        <v>0.964960306597317</v>
      </c>
      <c r="R1233" s="270">
        <v>0.97850445918134</v>
      </c>
      <c r="S1233" s="270">
        <v>0.982808022922636</v>
      </c>
      <c r="T1233" s="298">
        <v>-0.0135441525840228</v>
      </c>
      <c r="U1233" s="269">
        <v>112678</v>
      </c>
      <c r="V1233" s="269">
        <v>107929</v>
      </c>
      <c r="W1233" s="270">
        <v>0.957853352029677</v>
      </c>
      <c r="X1233" s="270">
        <v>0.926635641938133</v>
      </c>
      <c r="Y1233" s="271">
        <v>0.944660416190258</v>
      </c>
      <c r="Z1233" s="271">
        <v>0.95702005730659</v>
      </c>
      <c r="AA1233" s="298">
        <v>-0.0180247742521253</v>
      </c>
      <c r="AB1233" s="267">
        <v>26950</v>
      </c>
      <c r="AC1233" s="267">
        <v>25576</v>
      </c>
      <c r="AD1233" s="267">
        <v>27698</v>
      </c>
      <c r="AE1233" s="267">
        <v>26677</v>
      </c>
      <c r="AF1233" s="271">
        <v>0.949016697588126</v>
      </c>
      <c r="AG1233" s="271">
        <v>0.963138132717164</v>
      </c>
      <c r="AH1233" s="298">
        <v>-0.0141214351290375</v>
      </c>
    </row>
    <row r="1234" spans="1:34">
      <c r="A1234" s="318" t="s">
        <v>1972</v>
      </c>
      <c r="B1234" s="324" t="s">
        <v>3368</v>
      </c>
      <c r="C1234" s="296" t="s">
        <v>2258</v>
      </c>
      <c r="D1234" s="324" t="s">
        <v>2259</v>
      </c>
      <c r="E1234" s="266">
        <v>1695</v>
      </c>
      <c r="F1234" s="266">
        <v>1648</v>
      </c>
      <c r="G1234" s="266">
        <v>1556</v>
      </c>
      <c r="H1234" s="267">
        <v>1917</v>
      </c>
      <c r="I1234" s="267">
        <v>1849</v>
      </c>
      <c r="J1234" s="267">
        <v>1796</v>
      </c>
      <c r="K1234" s="267">
        <v>1596</v>
      </c>
      <c r="L1234" s="267">
        <v>1547</v>
      </c>
      <c r="M1234" s="267">
        <v>1476</v>
      </c>
      <c r="N1234" s="270">
        <v>0.973121360569369</v>
      </c>
      <c r="O1234" s="269">
        <v>52641</v>
      </c>
      <c r="P1234" s="297">
        <v>0.9</v>
      </c>
      <c r="Q1234" s="270">
        <v>0.972271386430678</v>
      </c>
      <c r="R1234" s="270">
        <v>0.96452790818988</v>
      </c>
      <c r="S1234" s="270">
        <v>0.969298245614035</v>
      </c>
      <c r="T1234" s="298">
        <v>0.00774347824079846</v>
      </c>
      <c r="U1234" s="269">
        <v>54095</v>
      </c>
      <c r="V1234" s="269">
        <v>50914</v>
      </c>
      <c r="W1234" s="270">
        <v>0.941196043996673</v>
      </c>
      <c r="X1234" s="270">
        <v>0.917994100294985</v>
      </c>
      <c r="Y1234" s="271">
        <v>0.936880542514345</v>
      </c>
      <c r="Z1234" s="271">
        <v>0.924812030075188</v>
      </c>
      <c r="AA1234" s="298">
        <v>-0.0188864422193601</v>
      </c>
      <c r="AB1234" s="267">
        <v>12449</v>
      </c>
      <c r="AC1234" s="267">
        <v>11686</v>
      </c>
      <c r="AD1234" s="267">
        <v>13239</v>
      </c>
      <c r="AE1234" s="267">
        <v>12512</v>
      </c>
      <c r="AF1234" s="271">
        <v>0.938709936541088</v>
      </c>
      <c r="AG1234" s="271">
        <v>0.945086486894781</v>
      </c>
      <c r="AH1234" s="298">
        <v>-0.006376550353693</v>
      </c>
    </row>
    <row r="1235" spans="1:34">
      <c r="A1235" s="318" t="s">
        <v>1972</v>
      </c>
      <c r="B1235" s="324" t="s">
        <v>3368</v>
      </c>
      <c r="C1235" s="296" t="s">
        <v>2260</v>
      </c>
      <c r="D1235" s="324" t="s">
        <v>2261</v>
      </c>
      <c r="E1235" s="266">
        <v>2302</v>
      </c>
      <c r="F1235" s="266">
        <v>2239</v>
      </c>
      <c r="G1235" s="266">
        <v>2159</v>
      </c>
      <c r="H1235" s="267">
        <v>2547</v>
      </c>
      <c r="I1235" s="267">
        <v>2491</v>
      </c>
      <c r="J1235" s="267">
        <v>2413</v>
      </c>
      <c r="K1235" s="267">
        <v>2096</v>
      </c>
      <c r="L1235" s="267">
        <v>2022</v>
      </c>
      <c r="M1235" s="267">
        <v>1963</v>
      </c>
      <c r="N1235" s="270">
        <v>0.977582564554615</v>
      </c>
      <c r="O1235" s="269">
        <v>64322</v>
      </c>
      <c r="P1235" s="297">
        <v>0.9</v>
      </c>
      <c r="Q1235" s="270">
        <v>0.972632493483927</v>
      </c>
      <c r="R1235" s="270">
        <v>0.978013349038084</v>
      </c>
      <c r="S1235" s="270">
        <v>0.96469465648855</v>
      </c>
      <c r="T1235" s="298">
        <v>-0.00538085555415702</v>
      </c>
      <c r="U1235" s="269">
        <v>65797</v>
      </c>
      <c r="V1235" s="269">
        <v>62331</v>
      </c>
      <c r="W1235" s="270">
        <v>0.947322826268675</v>
      </c>
      <c r="X1235" s="270">
        <v>0.937880104257168</v>
      </c>
      <c r="Y1235" s="271">
        <v>0.947389085198272</v>
      </c>
      <c r="Z1235" s="271">
        <v>0.936545801526718</v>
      </c>
      <c r="AA1235" s="298">
        <v>-0.00950898094110475</v>
      </c>
      <c r="AB1235" s="267">
        <v>16232</v>
      </c>
      <c r="AC1235" s="267">
        <v>15456</v>
      </c>
      <c r="AD1235" s="267">
        <v>15666</v>
      </c>
      <c r="AE1235" s="267">
        <v>14768</v>
      </c>
      <c r="AF1235" s="271">
        <v>0.95219319862001</v>
      </c>
      <c r="AG1235" s="271">
        <v>0.942678411847313</v>
      </c>
      <c r="AH1235" s="298">
        <v>0.00951478677269724</v>
      </c>
    </row>
    <row r="1236" spans="1:34">
      <c r="A1236" s="318" t="s">
        <v>1972</v>
      </c>
      <c r="B1236" s="324" t="s">
        <v>3368</v>
      </c>
      <c r="C1236" s="296" t="s">
        <v>2262</v>
      </c>
      <c r="D1236" s="324" t="s">
        <v>2263</v>
      </c>
      <c r="E1236" s="266">
        <v>4083</v>
      </c>
      <c r="F1236" s="266">
        <v>3963</v>
      </c>
      <c r="G1236" s="266">
        <v>3829</v>
      </c>
      <c r="H1236" s="267">
        <v>4807</v>
      </c>
      <c r="I1236" s="267">
        <v>4699</v>
      </c>
      <c r="J1236" s="267">
        <v>4473</v>
      </c>
      <c r="K1236" s="267">
        <v>3556</v>
      </c>
      <c r="L1236" s="267">
        <v>3485</v>
      </c>
      <c r="M1236" s="267">
        <v>3392</v>
      </c>
      <c r="N1236" s="270">
        <v>0.977654983261404</v>
      </c>
      <c r="O1236" s="269">
        <v>121195</v>
      </c>
      <c r="P1236" s="297">
        <v>0.9</v>
      </c>
      <c r="Q1236" s="270">
        <v>0.97060984570169</v>
      </c>
      <c r="R1236" s="270">
        <v>0.977532764718119</v>
      </c>
      <c r="S1236" s="270">
        <v>0.980033745781777</v>
      </c>
      <c r="T1236" s="298">
        <v>-0.0069229190164295</v>
      </c>
      <c r="U1236" s="269">
        <v>123965</v>
      </c>
      <c r="V1236" s="269">
        <v>116507</v>
      </c>
      <c r="W1236" s="270">
        <v>0.939837857459767</v>
      </c>
      <c r="X1236" s="270">
        <v>0.937790840068577</v>
      </c>
      <c r="Y1236" s="271">
        <v>0.930517994591221</v>
      </c>
      <c r="Z1236" s="271">
        <v>0.953880764904387</v>
      </c>
      <c r="AA1236" s="298">
        <v>0.00727284547735596</v>
      </c>
      <c r="AB1236" s="267">
        <v>29615</v>
      </c>
      <c r="AC1236" s="267">
        <v>27905</v>
      </c>
      <c r="AD1236" s="267">
        <v>30716</v>
      </c>
      <c r="AE1236" s="267">
        <v>28847</v>
      </c>
      <c r="AF1236" s="271">
        <v>0.942258990376498</v>
      </c>
      <c r="AG1236" s="271">
        <v>0.939152233363719</v>
      </c>
      <c r="AH1236" s="298">
        <v>0.00310675701277918</v>
      </c>
    </row>
    <row r="1237" spans="1:34">
      <c r="A1237" s="318" t="s">
        <v>1972</v>
      </c>
      <c r="B1237" s="324" t="s">
        <v>3370</v>
      </c>
      <c r="C1237" s="296" t="s">
        <v>2264</v>
      </c>
      <c r="D1237" s="324" t="s">
        <v>2265</v>
      </c>
      <c r="E1237" s="266">
        <v>2748</v>
      </c>
      <c r="F1237" s="266">
        <v>2728</v>
      </c>
      <c r="G1237" s="266">
        <v>2600</v>
      </c>
      <c r="H1237" s="267">
        <v>2909</v>
      </c>
      <c r="I1237" s="267">
        <v>2890</v>
      </c>
      <c r="J1237" s="267">
        <v>2766</v>
      </c>
      <c r="K1237" s="267">
        <v>2407</v>
      </c>
      <c r="L1237" s="267">
        <v>2386</v>
      </c>
      <c r="M1237" s="267">
        <v>2313</v>
      </c>
      <c r="N1237" s="270">
        <v>0.990178215910325</v>
      </c>
      <c r="O1237" s="269">
        <v>82063</v>
      </c>
      <c r="P1237" s="297">
        <v>0.9</v>
      </c>
      <c r="Q1237" s="270">
        <v>0.992721979621543</v>
      </c>
      <c r="R1237" s="270">
        <v>0.993468545892059</v>
      </c>
      <c r="S1237" s="270">
        <v>0.991275446614042</v>
      </c>
      <c r="T1237" s="298">
        <v>-0.000746566270516169</v>
      </c>
      <c r="U1237" s="269">
        <v>82877</v>
      </c>
      <c r="V1237" s="269">
        <v>79547</v>
      </c>
      <c r="W1237" s="270">
        <v>0.959819974178602</v>
      </c>
      <c r="X1237" s="270">
        <v>0.946142649199418</v>
      </c>
      <c r="Y1237" s="271">
        <v>0.950842213819182</v>
      </c>
      <c r="Z1237" s="271">
        <v>0.960947237224761</v>
      </c>
      <c r="AA1237" s="298">
        <v>-0.00469956461976417</v>
      </c>
      <c r="AB1237" s="267">
        <v>19193</v>
      </c>
      <c r="AC1237" s="267">
        <v>18356</v>
      </c>
      <c r="AD1237" s="267">
        <v>19653</v>
      </c>
      <c r="AE1237" s="267">
        <v>18845</v>
      </c>
      <c r="AF1237" s="271">
        <v>0.956390350648674</v>
      </c>
      <c r="AG1237" s="271">
        <v>0.958886683966824</v>
      </c>
      <c r="AH1237" s="298">
        <v>-0.00249633331815047</v>
      </c>
    </row>
    <row r="1238" spans="1:34">
      <c r="A1238" s="318" t="s">
        <v>1972</v>
      </c>
      <c r="B1238" s="324" t="s">
        <v>3370</v>
      </c>
      <c r="C1238" s="296" t="s">
        <v>2266</v>
      </c>
      <c r="D1238" s="324" t="s">
        <v>2267</v>
      </c>
      <c r="E1238" s="266">
        <v>3856</v>
      </c>
      <c r="F1238" s="266">
        <v>3805</v>
      </c>
      <c r="G1238" s="266">
        <v>3602</v>
      </c>
      <c r="H1238" s="267">
        <v>3958</v>
      </c>
      <c r="I1238" s="267">
        <v>3872</v>
      </c>
      <c r="J1238" s="267">
        <v>3733</v>
      </c>
      <c r="K1238" s="267">
        <v>3153</v>
      </c>
      <c r="L1238" s="267">
        <v>3114</v>
      </c>
      <c r="M1238" s="267">
        <v>3005</v>
      </c>
      <c r="N1238" s="270">
        <v>0.982972538525955</v>
      </c>
      <c r="O1238" s="269">
        <v>102122</v>
      </c>
      <c r="P1238" s="297">
        <v>0.9</v>
      </c>
      <c r="Q1238" s="270">
        <v>0.986773858921162</v>
      </c>
      <c r="R1238" s="270">
        <v>0.978271854471956</v>
      </c>
      <c r="S1238" s="270">
        <v>0.987630827783064</v>
      </c>
      <c r="T1238" s="298">
        <v>0.00850200444920635</v>
      </c>
      <c r="U1238" s="269">
        <v>103891</v>
      </c>
      <c r="V1238" s="269">
        <v>98218</v>
      </c>
      <c r="W1238" s="270">
        <v>0.94539469251427</v>
      </c>
      <c r="X1238" s="270">
        <v>0.934128630705394</v>
      </c>
      <c r="Y1238" s="271">
        <v>0.943153107630116</v>
      </c>
      <c r="Z1238" s="271">
        <v>0.953060577228037</v>
      </c>
      <c r="AA1238" s="298">
        <v>-0.00902447692472197</v>
      </c>
      <c r="AB1238" s="267">
        <v>25371</v>
      </c>
      <c r="AC1238" s="267">
        <v>24026</v>
      </c>
      <c r="AD1238" s="267">
        <v>25199</v>
      </c>
      <c r="AE1238" s="267">
        <v>23928</v>
      </c>
      <c r="AF1238" s="271">
        <v>0.946986717117969</v>
      </c>
      <c r="AG1238" s="271">
        <v>0.949561490535339</v>
      </c>
      <c r="AH1238" s="298">
        <v>-0.00257477341736934</v>
      </c>
    </row>
    <row r="1239" spans="1:34">
      <c r="A1239" s="318" t="s">
        <v>1972</v>
      </c>
      <c r="B1239" s="324" t="s">
        <v>3370</v>
      </c>
      <c r="C1239" s="296" t="s">
        <v>2268</v>
      </c>
      <c r="D1239" s="324" t="s">
        <v>2269</v>
      </c>
      <c r="E1239" s="266">
        <v>1663</v>
      </c>
      <c r="F1239" s="266">
        <v>1639</v>
      </c>
      <c r="G1239" s="266">
        <v>1591</v>
      </c>
      <c r="H1239" s="267">
        <v>1860</v>
      </c>
      <c r="I1239" s="267">
        <v>1845</v>
      </c>
      <c r="J1239" s="267">
        <v>1780</v>
      </c>
      <c r="K1239" s="267">
        <v>1474</v>
      </c>
      <c r="L1239" s="267">
        <v>1462</v>
      </c>
      <c r="M1239" s="267">
        <v>1406</v>
      </c>
      <c r="N1239" s="270">
        <v>0.991456910490624</v>
      </c>
      <c r="O1239" s="269">
        <v>41083</v>
      </c>
      <c r="P1239" s="297">
        <v>0.9</v>
      </c>
      <c r="Q1239" s="270">
        <v>0.985568250150331</v>
      </c>
      <c r="R1239" s="270">
        <v>0.991935483870968</v>
      </c>
      <c r="S1239" s="270">
        <v>0.991858887381275</v>
      </c>
      <c r="T1239" s="298">
        <v>-0.00636723372063697</v>
      </c>
      <c r="U1239" s="269">
        <v>41437</v>
      </c>
      <c r="V1239" s="269">
        <v>39702</v>
      </c>
      <c r="W1239" s="270">
        <v>0.958129208195574</v>
      </c>
      <c r="X1239" s="270">
        <v>0.956704750450992</v>
      </c>
      <c r="Y1239" s="271">
        <v>0.956989247311828</v>
      </c>
      <c r="Z1239" s="271">
        <v>0.953867028493894</v>
      </c>
      <c r="AA1239" s="298">
        <v>-0.000284496860835759</v>
      </c>
      <c r="AB1239" s="267">
        <v>11271</v>
      </c>
      <c r="AC1239" s="267">
        <v>10817</v>
      </c>
      <c r="AD1239" s="267">
        <v>10545</v>
      </c>
      <c r="AE1239" s="267">
        <v>10145</v>
      </c>
      <c r="AF1239" s="271">
        <v>0.959719634460119</v>
      </c>
      <c r="AG1239" s="271">
        <v>0.962067330488383</v>
      </c>
      <c r="AH1239" s="298">
        <v>-0.00234769602826423</v>
      </c>
    </row>
    <row r="1240" spans="1:34">
      <c r="A1240" s="318" t="s">
        <v>1972</v>
      </c>
      <c r="B1240" s="324" t="s">
        <v>3370</v>
      </c>
      <c r="C1240" s="296" t="s">
        <v>2270</v>
      </c>
      <c r="D1240" s="324" t="s">
        <v>2271</v>
      </c>
      <c r="E1240" s="266">
        <v>1752</v>
      </c>
      <c r="F1240" s="266">
        <v>1627</v>
      </c>
      <c r="G1240" s="266">
        <v>1589</v>
      </c>
      <c r="H1240" s="267">
        <v>1937</v>
      </c>
      <c r="I1240" s="267">
        <v>1919</v>
      </c>
      <c r="J1240" s="267">
        <v>1851</v>
      </c>
      <c r="K1240" s="267">
        <v>1574</v>
      </c>
      <c r="L1240" s="267">
        <v>1527</v>
      </c>
      <c r="M1240" s="267">
        <v>1485</v>
      </c>
      <c r="N1240" s="270">
        <v>0.985527745321116</v>
      </c>
      <c r="O1240" s="269">
        <v>48077</v>
      </c>
      <c r="P1240" s="297">
        <v>0.9</v>
      </c>
      <c r="Q1240" s="270">
        <v>0.92865296803653</v>
      </c>
      <c r="R1240" s="270">
        <v>0.990707279297883</v>
      </c>
      <c r="S1240" s="270">
        <v>0.970139771283354</v>
      </c>
      <c r="T1240" s="298">
        <v>-0.0620543112613536</v>
      </c>
      <c r="U1240" s="269">
        <v>48783</v>
      </c>
      <c r="V1240" s="269">
        <v>46264</v>
      </c>
      <c r="W1240" s="270">
        <v>0.948363159297296</v>
      </c>
      <c r="X1240" s="270">
        <v>0.906963470319635</v>
      </c>
      <c r="Y1240" s="271">
        <v>0.955601445534331</v>
      </c>
      <c r="Z1240" s="271">
        <v>0.943456162642948</v>
      </c>
      <c r="AA1240" s="298">
        <v>-0.0486379752146967</v>
      </c>
      <c r="AB1240" s="267">
        <v>11927</v>
      </c>
      <c r="AC1240" s="267">
        <v>11277</v>
      </c>
      <c r="AD1240" s="267">
        <v>11664</v>
      </c>
      <c r="AE1240" s="267">
        <v>11112</v>
      </c>
      <c r="AF1240" s="271">
        <v>0.945501802632682</v>
      </c>
      <c r="AG1240" s="271">
        <v>0.952674897119342</v>
      </c>
      <c r="AH1240" s="298">
        <v>-0.00717309448665948</v>
      </c>
    </row>
    <row r="1241" spans="1:34">
      <c r="A1241" s="318" t="s">
        <v>1972</v>
      </c>
      <c r="B1241" s="324" t="s">
        <v>3370</v>
      </c>
      <c r="C1241" s="296" t="s">
        <v>2272</v>
      </c>
      <c r="D1241" s="324" t="s">
        <v>2273</v>
      </c>
      <c r="E1241" s="266">
        <v>2094</v>
      </c>
      <c r="F1241" s="266">
        <v>2059</v>
      </c>
      <c r="G1241" s="266">
        <v>1989</v>
      </c>
      <c r="H1241" s="267">
        <v>2196</v>
      </c>
      <c r="I1241" s="267">
        <v>2174</v>
      </c>
      <c r="J1241" s="267">
        <v>2089</v>
      </c>
      <c r="K1241" s="267">
        <v>1787</v>
      </c>
      <c r="L1241" s="267">
        <v>1771</v>
      </c>
      <c r="M1241" s="267">
        <v>1732</v>
      </c>
      <c r="N1241" s="270">
        <v>0.984574710228665</v>
      </c>
      <c r="O1241" s="269">
        <v>56233</v>
      </c>
      <c r="P1241" s="297">
        <v>0.9</v>
      </c>
      <c r="Q1241" s="270">
        <v>0.983285577841452</v>
      </c>
      <c r="R1241" s="270">
        <v>0.989981785063752</v>
      </c>
      <c r="S1241" s="270">
        <v>0.991046446558478</v>
      </c>
      <c r="T1241" s="298">
        <v>-0.00669620722230047</v>
      </c>
      <c r="U1241" s="269">
        <v>57114</v>
      </c>
      <c r="V1241" s="269">
        <v>54445</v>
      </c>
      <c r="W1241" s="270">
        <v>0.953268900794901</v>
      </c>
      <c r="X1241" s="270">
        <v>0.949856733524355</v>
      </c>
      <c r="Y1241" s="271">
        <v>0.951275045537341</v>
      </c>
      <c r="Z1241" s="271">
        <v>0.969222160044768</v>
      </c>
      <c r="AA1241" s="298">
        <v>-0.00141831201298537</v>
      </c>
      <c r="AB1241" s="267">
        <v>14172</v>
      </c>
      <c r="AC1241" s="267">
        <v>13568</v>
      </c>
      <c r="AD1241" s="267">
        <v>14020</v>
      </c>
      <c r="AE1241" s="267">
        <v>13374</v>
      </c>
      <c r="AF1241" s="271">
        <v>0.957380750776178</v>
      </c>
      <c r="AG1241" s="271">
        <v>0.953922967189729</v>
      </c>
      <c r="AH1241" s="298">
        <v>0.00345778358644944</v>
      </c>
    </row>
    <row r="1242" spans="1:34">
      <c r="A1242" s="318" t="s">
        <v>1972</v>
      </c>
      <c r="B1242" s="324" t="s">
        <v>3370</v>
      </c>
      <c r="C1242" s="296" t="s">
        <v>2274</v>
      </c>
      <c r="D1242" s="324" t="s">
        <v>2275</v>
      </c>
      <c r="E1242" s="266">
        <v>1416</v>
      </c>
      <c r="F1242" s="266">
        <v>1406</v>
      </c>
      <c r="G1242" s="266">
        <v>1314</v>
      </c>
      <c r="H1242" s="267">
        <v>1436</v>
      </c>
      <c r="I1242" s="267">
        <v>1415</v>
      </c>
      <c r="J1242" s="267">
        <v>1329</v>
      </c>
      <c r="K1242" s="267">
        <v>1098</v>
      </c>
      <c r="L1242" s="267">
        <v>1090</v>
      </c>
      <c r="M1242" s="267">
        <v>1033</v>
      </c>
      <c r="N1242" s="270">
        <v>0.993078512396694</v>
      </c>
      <c r="O1242" s="269">
        <v>38452</v>
      </c>
      <c r="P1242" s="297">
        <v>0.9</v>
      </c>
      <c r="Q1242" s="270">
        <v>0.992937853107345</v>
      </c>
      <c r="R1242" s="270">
        <v>0.985376044568245</v>
      </c>
      <c r="S1242" s="270">
        <v>0.992714025500911</v>
      </c>
      <c r="T1242" s="298">
        <v>0.00756180853909949</v>
      </c>
      <c r="U1242" s="269">
        <v>38720</v>
      </c>
      <c r="V1242" s="269">
        <v>36338</v>
      </c>
      <c r="W1242" s="270">
        <v>0.938481404958678</v>
      </c>
      <c r="X1242" s="270">
        <v>0.927966101694915</v>
      </c>
      <c r="Y1242" s="271">
        <v>0.925487465181059</v>
      </c>
      <c r="Z1242" s="271">
        <v>0.9408014571949</v>
      </c>
      <c r="AA1242" s="298">
        <v>0.00247863651385671</v>
      </c>
      <c r="AB1242" s="267">
        <v>9363</v>
      </c>
      <c r="AC1242" s="267">
        <v>8785</v>
      </c>
      <c r="AD1242" s="267">
        <v>9366</v>
      </c>
      <c r="AE1242" s="267">
        <v>8826</v>
      </c>
      <c r="AF1242" s="271">
        <v>0.938267649257717</v>
      </c>
      <c r="AG1242" s="271">
        <v>0.94234465086483</v>
      </c>
      <c r="AH1242" s="298">
        <v>-0.00407700160711366</v>
      </c>
    </row>
    <row r="1243" spans="1:34">
      <c r="A1243" s="318" t="s">
        <v>1972</v>
      </c>
      <c r="B1243" s="324" t="s">
        <v>3370</v>
      </c>
      <c r="C1243" s="296" t="s">
        <v>2276</v>
      </c>
      <c r="D1243" s="324" t="s">
        <v>2277</v>
      </c>
      <c r="E1243" s="266">
        <v>2448</v>
      </c>
      <c r="F1243" s="266">
        <v>2417</v>
      </c>
      <c r="G1243" s="266">
        <v>2238</v>
      </c>
      <c r="H1243" s="267">
        <v>2658</v>
      </c>
      <c r="I1243" s="267">
        <v>2310</v>
      </c>
      <c r="J1243" s="267">
        <v>2395</v>
      </c>
      <c r="K1243" s="267">
        <v>2188</v>
      </c>
      <c r="L1243" s="267">
        <v>2085</v>
      </c>
      <c r="M1243" s="267">
        <v>2060</v>
      </c>
      <c r="N1243" s="270">
        <v>0.961036579344591</v>
      </c>
      <c r="O1243" s="269">
        <v>68125</v>
      </c>
      <c r="P1243" s="297">
        <v>0.9</v>
      </c>
      <c r="Q1243" s="270">
        <v>0.98733660130719</v>
      </c>
      <c r="R1243" s="270">
        <v>0.869074492099323</v>
      </c>
      <c r="S1243" s="270">
        <v>0.952925045703839</v>
      </c>
      <c r="T1243" s="298">
        <v>0.118262109207867</v>
      </c>
      <c r="U1243" s="269">
        <v>70887</v>
      </c>
      <c r="V1243" s="269">
        <v>66175</v>
      </c>
      <c r="W1243" s="270">
        <v>0.933528009367021</v>
      </c>
      <c r="X1243" s="270">
        <v>0.91421568627451</v>
      </c>
      <c r="Y1243" s="271">
        <v>0.901053423626787</v>
      </c>
      <c r="Z1243" s="271">
        <v>0.941499085923218</v>
      </c>
      <c r="AA1243" s="298">
        <v>0.0131622626477227</v>
      </c>
      <c r="AB1243" s="267">
        <v>16859</v>
      </c>
      <c r="AC1243" s="267">
        <v>15637</v>
      </c>
      <c r="AD1243" s="267">
        <v>16738</v>
      </c>
      <c r="AE1243" s="267">
        <v>15617</v>
      </c>
      <c r="AF1243" s="271">
        <v>0.927516460051011</v>
      </c>
      <c r="AG1243" s="271">
        <v>0.933026645955311</v>
      </c>
      <c r="AH1243" s="298">
        <v>-0.00551018590429997</v>
      </c>
    </row>
    <row r="1244" spans="1:34">
      <c r="A1244" s="318" t="s">
        <v>1972</v>
      </c>
      <c r="B1244" s="324" t="s">
        <v>3370</v>
      </c>
      <c r="C1244" s="296" t="s">
        <v>2278</v>
      </c>
      <c r="D1244" s="324" t="s">
        <v>2279</v>
      </c>
      <c r="E1244" s="266">
        <v>1629</v>
      </c>
      <c r="F1244" s="266">
        <v>1612</v>
      </c>
      <c r="G1244" s="266">
        <v>1514</v>
      </c>
      <c r="H1244" s="267">
        <v>1772</v>
      </c>
      <c r="I1244" s="267">
        <v>1764</v>
      </c>
      <c r="J1244" s="267">
        <v>1695</v>
      </c>
      <c r="K1244" s="267">
        <v>1317</v>
      </c>
      <c r="L1244" s="267">
        <v>1272</v>
      </c>
      <c r="M1244" s="267">
        <v>1267</v>
      </c>
      <c r="N1244" s="270">
        <v>0.986785250634579</v>
      </c>
      <c r="O1244" s="269">
        <v>50927</v>
      </c>
      <c r="P1244" s="297">
        <v>0.9</v>
      </c>
      <c r="Q1244" s="270">
        <v>0.989564149785144</v>
      </c>
      <c r="R1244" s="270">
        <v>0.99548532731377</v>
      </c>
      <c r="S1244" s="270">
        <v>0.965831435079727</v>
      </c>
      <c r="T1244" s="298">
        <v>-0.00592117752862542</v>
      </c>
      <c r="U1244" s="269">
        <v>51609</v>
      </c>
      <c r="V1244" s="269">
        <v>49400</v>
      </c>
      <c r="W1244" s="270">
        <v>0.957197388052471</v>
      </c>
      <c r="X1244" s="270">
        <v>0.929404542664211</v>
      </c>
      <c r="Y1244" s="271">
        <v>0.956546275395034</v>
      </c>
      <c r="Z1244" s="271">
        <v>0.962034927866363</v>
      </c>
      <c r="AA1244" s="298">
        <v>-0.0271417327308228</v>
      </c>
      <c r="AB1244" s="267">
        <v>11521</v>
      </c>
      <c r="AC1244" s="267">
        <v>11024</v>
      </c>
      <c r="AD1244" s="267">
        <v>12239</v>
      </c>
      <c r="AE1244" s="267">
        <v>11731</v>
      </c>
      <c r="AF1244" s="271">
        <v>0.956861383560455</v>
      </c>
      <c r="AG1244" s="271">
        <v>0.958493340959229</v>
      </c>
      <c r="AH1244" s="298">
        <v>-0.00163195739877386</v>
      </c>
    </row>
    <row r="1245" spans="1:34">
      <c r="A1245" s="318" t="s">
        <v>1972</v>
      </c>
      <c r="B1245" s="324" t="s">
        <v>3370</v>
      </c>
      <c r="C1245" s="296" t="s">
        <v>2280</v>
      </c>
      <c r="D1245" s="324" t="s">
        <v>2281</v>
      </c>
      <c r="E1245" s="266">
        <v>1596</v>
      </c>
      <c r="F1245" s="266">
        <v>1579</v>
      </c>
      <c r="G1245" s="266">
        <v>1511</v>
      </c>
      <c r="H1245" s="267">
        <v>1638</v>
      </c>
      <c r="I1245" s="267">
        <v>1627</v>
      </c>
      <c r="J1245" s="267">
        <v>1559</v>
      </c>
      <c r="K1245" s="267">
        <v>1516</v>
      </c>
      <c r="L1245" s="267">
        <v>1499</v>
      </c>
      <c r="M1245" s="267">
        <v>1440</v>
      </c>
      <c r="N1245" s="270">
        <v>0.986811023622047</v>
      </c>
      <c r="O1245" s="269">
        <v>45117</v>
      </c>
      <c r="P1245" s="297">
        <v>0.9</v>
      </c>
      <c r="Q1245" s="270">
        <v>0.989348370927318</v>
      </c>
      <c r="R1245" s="270">
        <v>0.993284493284493</v>
      </c>
      <c r="S1245" s="270">
        <v>0.988786279683377</v>
      </c>
      <c r="T1245" s="298">
        <v>-0.003936122357175</v>
      </c>
      <c r="U1245" s="269">
        <v>45720</v>
      </c>
      <c r="V1245" s="269">
        <v>43663</v>
      </c>
      <c r="W1245" s="270">
        <v>0.955008748906387</v>
      </c>
      <c r="X1245" s="270">
        <v>0.946741854636591</v>
      </c>
      <c r="Y1245" s="271">
        <v>0.951770451770452</v>
      </c>
      <c r="Z1245" s="271">
        <v>0.949868073878628</v>
      </c>
      <c r="AA1245" s="298">
        <v>-0.00502859713386028</v>
      </c>
      <c r="AB1245" s="267">
        <v>10863</v>
      </c>
      <c r="AC1245" s="267">
        <v>10327</v>
      </c>
      <c r="AD1245" s="267">
        <v>10530</v>
      </c>
      <c r="AE1245" s="267">
        <v>10078</v>
      </c>
      <c r="AF1245" s="271">
        <v>0.950658197551321</v>
      </c>
      <c r="AG1245" s="271">
        <v>0.95707502374169</v>
      </c>
      <c r="AH1245" s="298">
        <v>-0.00641682619036943</v>
      </c>
    </row>
    <row r="1246" spans="1:34">
      <c r="A1246" s="318" t="s">
        <v>1972</v>
      </c>
      <c r="B1246" s="324" t="s">
        <v>3370</v>
      </c>
      <c r="C1246" s="296" t="s">
        <v>2282</v>
      </c>
      <c r="D1246" s="324" t="s">
        <v>2283</v>
      </c>
      <c r="E1246" s="266">
        <v>2607</v>
      </c>
      <c r="F1246" s="266">
        <v>2574</v>
      </c>
      <c r="G1246" s="266">
        <v>2423</v>
      </c>
      <c r="H1246" s="267">
        <v>2826</v>
      </c>
      <c r="I1246" s="267">
        <v>2775</v>
      </c>
      <c r="J1246" s="267">
        <v>2621</v>
      </c>
      <c r="K1246" s="267">
        <v>2424</v>
      </c>
      <c r="L1246" s="267">
        <v>2399</v>
      </c>
      <c r="M1246" s="267">
        <v>2294</v>
      </c>
      <c r="N1246" s="270">
        <v>0.986805005935892</v>
      </c>
      <c r="O1246" s="269">
        <v>79797</v>
      </c>
      <c r="P1246" s="297">
        <v>0.9</v>
      </c>
      <c r="Q1246" s="270">
        <v>0.987341772151899</v>
      </c>
      <c r="R1246" s="270">
        <v>0.981953290870488</v>
      </c>
      <c r="S1246" s="270">
        <v>0.989686468646865</v>
      </c>
      <c r="T1246" s="298">
        <v>0.00538848128141045</v>
      </c>
      <c r="U1246" s="269">
        <v>80864</v>
      </c>
      <c r="V1246" s="269">
        <v>76331</v>
      </c>
      <c r="W1246" s="270">
        <v>0.943942916501781</v>
      </c>
      <c r="X1246" s="270">
        <v>0.929420790180284</v>
      </c>
      <c r="Y1246" s="271">
        <v>0.927459306440198</v>
      </c>
      <c r="Z1246" s="271">
        <v>0.946369636963696</v>
      </c>
      <c r="AA1246" s="298">
        <v>0.00196148374008576</v>
      </c>
      <c r="AB1246" s="267">
        <v>18990</v>
      </c>
      <c r="AC1246" s="267">
        <v>17859</v>
      </c>
      <c r="AD1246" s="267">
        <v>19234</v>
      </c>
      <c r="AE1246" s="267">
        <v>18135</v>
      </c>
      <c r="AF1246" s="271">
        <v>0.94044233807267</v>
      </c>
      <c r="AG1246" s="271">
        <v>0.942861599251326</v>
      </c>
      <c r="AH1246" s="298">
        <v>-0.00241926117865587</v>
      </c>
    </row>
    <row r="1247" spans="1:34">
      <c r="A1247" s="318" t="s">
        <v>1972</v>
      </c>
      <c r="B1247" s="324" t="s">
        <v>3371</v>
      </c>
      <c r="C1247" s="296" t="s">
        <v>2284</v>
      </c>
      <c r="D1247" s="324" t="s">
        <v>2285</v>
      </c>
      <c r="E1247" s="266">
        <v>2650</v>
      </c>
      <c r="F1247" s="266">
        <v>2500</v>
      </c>
      <c r="G1247" s="266">
        <v>2197</v>
      </c>
      <c r="H1247" s="267">
        <v>3129</v>
      </c>
      <c r="I1247" s="267">
        <v>2842</v>
      </c>
      <c r="J1247" s="267">
        <v>2413</v>
      </c>
      <c r="K1247" s="267">
        <v>2751</v>
      </c>
      <c r="L1247" s="267">
        <v>2601</v>
      </c>
      <c r="M1247" s="267">
        <v>2321</v>
      </c>
      <c r="N1247" s="270">
        <v>0.901750430484496</v>
      </c>
      <c r="O1247" s="269">
        <v>72792</v>
      </c>
      <c r="P1247" s="297">
        <v>0.9</v>
      </c>
      <c r="Q1247" s="270">
        <v>0.943396226415094</v>
      </c>
      <c r="R1247" s="270">
        <v>0.9082774049217</v>
      </c>
      <c r="S1247" s="270">
        <v>0.945474372955289</v>
      </c>
      <c r="T1247" s="298">
        <v>0.0351188214933942</v>
      </c>
      <c r="U1247" s="269">
        <v>80723</v>
      </c>
      <c r="V1247" s="269">
        <v>68251</v>
      </c>
      <c r="W1247" s="270">
        <v>0.845496326945232</v>
      </c>
      <c r="X1247" s="270">
        <v>0.829056603773585</v>
      </c>
      <c r="Y1247" s="271">
        <v>0.771172898689677</v>
      </c>
      <c r="Z1247" s="271">
        <v>0.843693202471828</v>
      </c>
      <c r="AA1247" s="298">
        <v>0.0578837050839077</v>
      </c>
      <c r="AB1247" s="267">
        <v>19653</v>
      </c>
      <c r="AC1247" s="267">
        <v>16586</v>
      </c>
      <c r="AD1247" s="267">
        <v>18787</v>
      </c>
      <c r="AE1247" s="267">
        <v>16143</v>
      </c>
      <c r="AF1247" s="271">
        <v>0.8439424006513</v>
      </c>
      <c r="AG1247" s="271">
        <v>0.859264384947038</v>
      </c>
      <c r="AH1247" s="298">
        <v>-0.0153219842957377</v>
      </c>
    </row>
    <row r="1248" spans="1:34">
      <c r="A1248" s="318" t="s">
        <v>1972</v>
      </c>
      <c r="B1248" s="324" t="s">
        <v>3371</v>
      </c>
      <c r="C1248" s="296" t="s">
        <v>2286</v>
      </c>
      <c r="D1248" s="324" t="s">
        <v>2287</v>
      </c>
      <c r="E1248" s="266">
        <v>3103</v>
      </c>
      <c r="F1248" s="266">
        <v>2835</v>
      </c>
      <c r="G1248" s="266">
        <v>2391</v>
      </c>
      <c r="H1248" s="267">
        <v>3929</v>
      </c>
      <c r="I1248" s="267">
        <v>3509</v>
      </c>
      <c r="J1248" s="267">
        <v>2855</v>
      </c>
      <c r="K1248" s="267">
        <v>3466</v>
      </c>
      <c r="L1248" s="267">
        <v>3364</v>
      </c>
      <c r="M1248" s="267">
        <v>2747</v>
      </c>
      <c r="N1248" s="270">
        <v>0.951739173520959</v>
      </c>
      <c r="O1248" s="269">
        <v>96040</v>
      </c>
      <c r="P1248" s="297">
        <v>0.9</v>
      </c>
      <c r="Q1248" s="270">
        <v>0.913631969062198</v>
      </c>
      <c r="R1248" s="270">
        <v>0.893102570628659</v>
      </c>
      <c r="S1248" s="270">
        <v>0.970571263704559</v>
      </c>
      <c r="T1248" s="298">
        <v>0.0205293984335392</v>
      </c>
      <c r="U1248" s="269">
        <v>100910</v>
      </c>
      <c r="V1248" s="269">
        <v>81769</v>
      </c>
      <c r="W1248" s="270">
        <v>0.810316123278169</v>
      </c>
      <c r="X1248" s="270">
        <v>0.770544634224944</v>
      </c>
      <c r="Y1248" s="271">
        <v>0.726648002036142</v>
      </c>
      <c r="Z1248" s="271">
        <v>0.792556260819388</v>
      </c>
      <c r="AA1248" s="298">
        <v>0.043896632188802</v>
      </c>
      <c r="AB1248" s="267">
        <v>24186</v>
      </c>
      <c r="AC1248" s="267">
        <v>19222</v>
      </c>
      <c r="AD1248" s="267">
        <v>23870</v>
      </c>
      <c r="AE1248" s="267">
        <v>19124</v>
      </c>
      <c r="AF1248" s="271">
        <v>0.794757297610188</v>
      </c>
      <c r="AG1248" s="271">
        <v>0.801173020527859</v>
      </c>
      <c r="AH1248" s="298">
        <v>-0.00641572291767145</v>
      </c>
    </row>
    <row r="1249" spans="1:34">
      <c r="A1249" s="318" t="s">
        <v>1972</v>
      </c>
      <c r="B1249" s="324" t="s">
        <v>3371</v>
      </c>
      <c r="C1249" s="296" t="s">
        <v>2288</v>
      </c>
      <c r="D1249" s="324" t="s">
        <v>2289</v>
      </c>
      <c r="E1249" s="266">
        <v>3008</v>
      </c>
      <c r="F1249" s="266">
        <v>2990</v>
      </c>
      <c r="G1249" s="266">
        <v>2751</v>
      </c>
      <c r="H1249" s="267">
        <v>3705</v>
      </c>
      <c r="I1249" s="267">
        <v>3659</v>
      </c>
      <c r="J1249" s="267">
        <v>3238</v>
      </c>
      <c r="K1249" s="267">
        <v>3301</v>
      </c>
      <c r="L1249" s="267">
        <v>3284</v>
      </c>
      <c r="M1249" s="267">
        <v>3078</v>
      </c>
      <c r="N1249" s="270">
        <v>0.991308536483203</v>
      </c>
      <c r="O1249" s="269">
        <v>94666</v>
      </c>
      <c r="P1249" s="297">
        <v>0.9</v>
      </c>
      <c r="Q1249" s="270">
        <v>0.994015957446808</v>
      </c>
      <c r="R1249" s="270">
        <v>0.987584345479082</v>
      </c>
      <c r="S1249" s="270">
        <v>0.994850045440775</v>
      </c>
      <c r="T1249" s="298">
        <v>0.00643161196772613</v>
      </c>
      <c r="U1249" s="269">
        <v>95496</v>
      </c>
      <c r="V1249" s="269">
        <v>87885</v>
      </c>
      <c r="W1249" s="270">
        <v>0.920300326715255</v>
      </c>
      <c r="X1249" s="270">
        <v>0.914561170212766</v>
      </c>
      <c r="Y1249" s="271">
        <v>0.873954116059379</v>
      </c>
      <c r="Z1249" s="271">
        <v>0.932444713723114</v>
      </c>
      <c r="AA1249" s="298">
        <v>0.0406070541533867</v>
      </c>
      <c r="AB1249" s="267">
        <v>22939</v>
      </c>
      <c r="AC1249" s="267">
        <v>21126</v>
      </c>
      <c r="AD1249" s="267">
        <v>22377</v>
      </c>
      <c r="AE1249" s="267">
        <v>20691</v>
      </c>
      <c r="AF1249" s="271">
        <v>0.920964296612756</v>
      </c>
      <c r="AG1249" s="271">
        <v>0.924654779461054</v>
      </c>
      <c r="AH1249" s="298">
        <v>-0.0036904828482982</v>
      </c>
    </row>
    <row r="1250" spans="1:34">
      <c r="A1250" s="318" t="s">
        <v>1972</v>
      </c>
      <c r="B1250" s="324" t="s">
        <v>3371</v>
      </c>
      <c r="C1250" s="296" t="s">
        <v>2290</v>
      </c>
      <c r="D1250" s="324" t="s">
        <v>2291</v>
      </c>
      <c r="E1250" s="266">
        <v>0</v>
      </c>
      <c r="F1250" s="266">
        <v>0</v>
      </c>
      <c r="G1250" s="266">
        <v>0</v>
      </c>
      <c r="H1250" s="267">
        <v>1</v>
      </c>
      <c r="I1250" s="267">
        <v>0</v>
      </c>
      <c r="J1250" s="267">
        <v>1</v>
      </c>
      <c r="K1250" s="267">
        <v>0</v>
      </c>
      <c r="L1250" s="267">
        <v>0</v>
      </c>
      <c r="M1250" s="267">
        <v>0</v>
      </c>
      <c r="N1250" s="270">
        <v>0</v>
      </c>
      <c r="O1250" s="269">
        <v>0</v>
      </c>
      <c r="P1250" s="297">
        <v>0.9</v>
      </c>
      <c r="Q1250" s="270">
        <v>0</v>
      </c>
      <c r="R1250" s="270">
        <v>0</v>
      </c>
      <c r="S1250" s="270">
        <v>0</v>
      </c>
      <c r="T1250" s="298">
        <v>0</v>
      </c>
      <c r="U1250" s="269">
        <v>15</v>
      </c>
      <c r="V1250" s="269">
        <v>15</v>
      </c>
      <c r="W1250" s="270">
        <v>1</v>
      </c>
      <c r="X1250" s="270">
        <v>0</v>
      </c>
      <c r="Y1250" s="271">
        <v>1</v>
      </c>
      <c r="Z1250" s="271">
        <v>0</v>
      </c>
      <c r="AA1250" s="298">
        <v>-1</v>
      </c>
      <c r="AB1250" s="267">
        <v>2</v>
      </c>
      <c r="AC1250" s="267">
        <v>2</v>
      </c>
      <c r="AD1250" s="267">
        <v>5</v>
      </c>
      <c r="AE1250" s="267">
        <v>5</v>
      </c>
      <c r="AF1250" s="271">
        <v>1</v>
      </c>
      <c r="AG1250" s="271">
        <v>1</v>
      </c>
      <c r="AH1250" s="298">
        <v>0</v>
      </c>
    </row>
    <row r="1251" spans="1:34">
      <c r="A1251" s="318" t="s">
        <v>1972</v>
      </c>
      <c r="B1251" s="324" t="s">
        <v>3371</v>
      </c>
      <c r="C1251" s="296" t="s">
        <v>2292</v>
      </c>
      <c r="D1251" s="324" t="s">
        <v>2293</v>
      </c>
      <c r="E1251" s="266">
        <v>3845</v>
      </c>
      <c r="F1251" s="266">
        <v>3805</v>
      </c>
      <c r="G1251" s="266">
        <v>3392</v>
      </c>
      <c r="H1251" s="267">
        <v>4521</v>
      </c>
      <c r="I1251" s="267">
        <v>4440</v>
      </c>
      <c r="J1251" s="267">
        <v>3306</v>
      </c>
      <c r="K1251" s="267">
        <v>3986</v>
      </c>
      <c r="L1251" s="267">
        <v>3946</v>
      </c>
      <c r="M1251" s="267">
        <v>3449</v>
      </c>
      <c r="N1251" s="270">
        <v>0.981682934170357</v>
      </c>
      <c r="O1251" s="269">
        <v>114155</v>
      </c>
      <c r="P1251" s="297">
        <v>0.9</v>
      </c>
      <c r="Q1251" s="270">
        <v>0.989596879063719</v>
      </c>
      <c r="R1251" s="270">
        <v>0.982083609820836</v>
      </c>
      <c r="S1251" s="270">
        <v>0.989964877069744</v>
      </c>
      <c r="T1251" s="298">
        <v>0.00751326924288298</v>
      </c>
      <c r="U1251" s="269">
        <v>116285</v>
      </c>
      <c r="V1251" s="269">
        <v>100240</v>
      </c>
      <c r="W1251" s="270">
        <v>0.862020036978114</v>
      </c>
      <c r="X1251" s="270">
        <v>0.882184655396619</v>
      </c>
      <c r="Y1251" s="271">
        <v>0.731254147312541</v>
      </c>
      <c r="Z1251" s="271">
        <v>0.865278474661315</v>
      </c>
      <c r="AA1251" s="298">
        <v>0.150930508084077</v>
      </c>
      <c r="AB1251" s="267">
        <v>28560</v>
      </c>
      <c r="AC1251" s="267">
        <v>25032</v>
      </c>
      <c r="AD1251" s="267">
        <v>27263</v>
      </c>
      <c r="AE1251" s="267">
        <v>24257</v>
      </c>
      <c r="AF1251" s="271">
        <v>0.876470588235294</v>
      </c>
      <c r="AG1251" s="271">
        <v>0.889740674173789</v>
      </c>
      <c r="AH1251" s="298">
        <v>-0.0132700859384945</v>
      </c>
    </row>
    <row r="1252" spans="1:34">
      <c r="A1252" s="318" t="s">
        <v>1972</v>
      </c>
      <c r="B1252" s="324" t="s">
        <v>3371</v>
      </c>
      <c r="C1252" s="296" t="s">
        <v>2294</v>
      </c>
      <c r="D1252" s="324" t="s">
        <v>2295</v>
      </c>
      <c r="E1252" s="266">
        <v>1903</v>
      </c>
      <c r="F1252" s="266">
        <v>1886</v>
      </c>
      <c r="G1252" s="266">
        <v>1684</v>
      </c>
      <c r="H1252" s="267">
        <v>2287</v>
      </c>
      <c r="I1252" s="267">
        <v>2235</v>
      </c>
      <c r="J1252" s="267">
        <v>1759</v>
      </c>
      <c r="K1252" s="267">
        <v>2065</v>
      </c>
      <c r="L1252" s="267">
        <v>2018</v>
      </c>
      <c r="M1252" s="267">
        <v>1773</v>
      </c>
      <c r="N1252" s="270">
        <v>0.976728789433613</v>
      </c>
      <c r="O1252" s="269">
        <v>59012</v>
      </c>
      <c r="P1252" s="297">
        <v>0.9</v>
      </c>
      <c r="Q1252" s="270">
        <v>0.991066736731477</v>
      </c>
      <c r="R1252" s="270">
        <v>0.977262789680805</v>
      </c>
      <c r="S1252" s="270">
        <v>0.977239709443099</v>
      </c>
      <c r="T1252" s="298">
        <v>0.013803947050672</v>
      </c>
      <c r="U1252" s="269">
        <v>60418</v>
      </c>
      <c r="V1252" s="269">
        <v>52215</v>
      </c>
      <c r="W1252" s="270">
        <v>0.864229203217584</v>
      </c>
      <c r="X1252" s="270">
        <v>0.884918549658434</v>
      </c>
      <c r="Y1252" s="271">
        <v>0.769129864451246</v>
      </c>
      <c r="Z1252" s="271">
        <v>0.858595641646489</v>
      </c>
      <c r="AA1252" s="298">
        <v>0.115788685207188</v>
      </c>
      <c r="AB1252" s="267">
        <v>14386</v>
      </c>
      <c r="AC1252" s="267">
        <v>12519</v>
      </c>
      <c r="AD1252" s="267">
        <v>14016</v>
      </c>
      <c r="AE1252" s="267">
        <v>12364</v>
      </c>
      <c r="AF1252" s="271">
        <v>0.870221048241346</v>
      </c>
      <c r="AG1252" s="271">
        <v>0.882134703196347</v>
      </c>
      <c r="AH1252" s="298">
        <v>-0.0119136549550013</v>
      </c>
    </row>
    <row r="1253" spans="1:34">
      <c r="A1253" s="318" t="s">
        <v>1972</v>
      </c>
      <c r="B1253" s="324" t="s">
        <v>3371</v>
      </c>
      <c r="C1253" s="296" t="s">
        <v>2296</v>
      </c>
      <c r="D1253" s="324" t="s">
        <v>2297</v>
      </c>
      <c r="E1253" s="266">
        <v>3</v>
      </c>
      <c r="F1253" s="266">
        <v>0</v>
      </c>
      <c r="G1253" s="266">
        <v>2</v>
      </c>
      <c r="H1253" s="267">
        <v>0</v>
      </c>
      <c r="I1253" s="267">
        <v>0</v>
      </c>
      <c r="J1253" s="267">
        <v>0</v>
      </c>
      <c r="K1253" s="267">
        <v>1</v>
      </c>
      <c r="L1253" s="267">
        <v>0</v>
      </c>
      <c r="M1253" s="267">
        <v>1</v>
      </c>
      <c r="N1253" s="270">
        <v>0.0188679245283019</v>
      </c>
      <c r="O1253" s="269">
        <v>1</v>
      </c>
      <c r="P1253" s="297">
        <v>0.9</v>
      </c>
      <c r="Q1253" s="270">
        <v>0</v>
      </c>
      <c r="R1253" s="270">
        <v>0</v>
      </c>
      <c r="S1253" s="270">
        <v>0</v>
      </c>
      <c r="T1253" s="298">
        <v>0</v>
      </c>
      <c r="U1253" s="269">
        <v>53</v>
      </c>
      <c r="V1253" s="269">
        <v>52</v>
      </c>
      <c r="W1253" s="270">
        <v>0.981132075471698</v>
      </c>
      <c r="X1253" s="270">
        <v>0.666666666666667</v>
      </c>
      <c r="Y1253" s="271">
        <v>0</v>
      </c>
      <c r="Z1253" s="271">
        <v>1</v>
      </c>
      <c r="AA1253" s="298">
        <v>0.666666666666667</v>
      </c>
      <c r="AB1253" s="267">
        <v>12</v>
      </c>
      <c r="AC1253" s="267">
        <v>11</v>
      </c>
      <c r="AD1253" s="267">
        <v>12</v>
      </c>
      <c r="AE1253" s="267">
        <v>12</v>
      </c>
      <c r="AF1253" s="271">
        <v>0.916666666666667</v>
      </c>
      <c r="AG1253" s="271">
        <v>1</v>
      </c>
      <c r="AH1253" s="298">
        <v>-0.0833333333333334</v>
      </c>
    </row>
    <row r="1254" spans="1:34">
      <c r="A1254" s="318" t="s">
        <v>1972</v>
      </c>
      <c r="B1254" s="324" t="s">
        <v>3371</v>
      </c>
      <c r="C1254" s="296" t="s">
        <v>2298</v>
      </c>
      <c r="D1254" s="324" t="s">
        <v>2299</v>
      </c>
      <c r="E1254" s="266">
        <v>415</v>
      </c>
      <c r="F1254" s="266">
        <v>413</v>
      </c>
      <c r="G1254" s="266">
        <v>414</v>
      </c>
      <c r="H1254" s="267">
        <v>463</v>
      </c>
      <c r="I1254" s="267">
        <v>461</v>
      </c>
      <c r="J1254" s="267">
        <v>463</v>
      </c>
      <c r="K1254" s="267">
        <v>459</v>
      </c>
      <c r="L1254" s="267">
        <v>457</v>
      </c>
      <c r="M1254" s="267">
        <v>458</v>
      </c>
      <c r="N1254" s="270">
        <v>0.991264131551901</v>
      </c>
      <c r="O1254" s="269">
        <v>5787</v>
      </c>
      <c r="P1254" s="297">
        <v>0.9</v>
      </c>
      <c r="Q1254" s="270">
        <v>0.995180722891566</v>
      </c>
      <c r="R1254" s="270">
        <v>0.995680345572354</v>
      </c>
      <c r="S1254" s="270">
        <v>0.995642701525055</v>
      </c>
      <c r="T1254" s="298">
        <v>-0.000499622680787959</v>
      </c>
      <c r="U1254" s="269">
        <v>5838</v>
      </c>
      <c r="V1254" s="269">
        <v>5814</v>
      </c>
      <c r="W1254" s="270">
        <v>0.995889003083248</v>
      </c>
      <c r="X1254" s="270">
        <v>0.997590361445783</v>
      </c>
      <c r="Y1254" s="271">
        <v>1</v>
      </c>
      <c r="Z1254" s="271">
        <v>0.997821350762527</v>
      </c>
      <c r="AA1254" s="298">
        <v>-0.00240963855421683</v>
      </c>
      <c r="AB1254" s="267">
        <v>2969</v>
      </c>
      <c r="AC1254" s="267">
        <v>2960</v>
      </c>
      <c r="AD1254" s="267">
        <v>2096</v>
      </c>
      <c r="AE1254" s="267">
        <v>2084</v>
      </c>
      <c r="AF1254" s="271">
        <v>0.996968676321994</v>
      </c>
      <c r="AG1254" s="271">
        <v>0.994274809160305</v>
      </c>
      <c r="AH1254" s="298">
        <v>0.00269386716168862</v>
      </c>
    </row>
    <row r="1255" spans="1:34">
      <c r="A1255" s="318" t="s">
        <v>1972</v>
      </c>
      <c r="B1255" s="324" t="s">
        <v>3372</v>
      </c>
      <c r="C1255" s="296" t="s">
        <v>2300</v>
      </c>
      <c r="D1255" s="324" t="s">
        <v>2301</v>
      </c>
      <c r="E1255" s="266">
        <v>1328</v>
      </c>
      <c r="F1255" s="266">
        <v>1217</v>
      </c>
      <c r="G1255" s="266">
        <v>1158</v>
      </c>
      <c r="H1255" s="267">
        <v>1536</v>
      </c>
      <c r="I1255" s="267">
        <v>1422</v>
      </c>
      <c r="J1255" s="267">
        <v>1287</v>
      </c>
      <c r="K1255" s="267">
        <v>1378</v>
      </c>
      <c r="L1255" s="267">
        <v>1292</v>
      </c>
      <c r="M1255" s="267">
        <v>1234</v>
      </c>
      <c r="N1255" s="270">
        <v>0.89667567808443</v>
      </c>
      <c r="O1255" s="269">
        <v>30183</v>
      </c>
      <c r="P1255" s="297">
        <v>0.9</v>
      </c>
      <c r="Q1255" s="270">
        <v>0.916415662650602</v>
      </c>
      <c r="R1255" s="270">
        <v>0.92578125</v>
      </c>
      <c r="S1255" s="270">
        <v>0.937590711175617</v>
      </c>
      <c r="T1255" s="298">
        <v>-0.00936558734939763</v>
      </c>
      <c r="U1255" s="269">
        <v>33661</v>
      </c>
      <c r="V1255" s="269">
        <v>29119</v>
      </c>
      <c r="W1255" s="270">
        <v>0.865066397314399</v>
      </c>
      <c r="X1255" s="270">
        <v>0.871987951807229</v>
      </c>
      <c r="Y1255" s="271">
        <v>0.837890625</v>
      </c>
      <c r="Z1255" s="271">
        <v>0.895500725689405</v>
      </c>
      <c r="AA1255" s="298">
        <v>0.0340973268072289</v>
      </c>
      <c r="AB1255" s="267">
        <v>9815</v>
      </c>
      <c r="AC1255" s="267">
        <v>8578</v>
      </c>
      <c r="AD1255" s="267">
        <v>8641</v>
      </c>
      <c r="AE1255" s="267">
        <v>7748</v>
      </c>
      <c r="AF1255" s="271">
        <v>0.87396841569027</v>
      </c>
      <c r="AG1255" s="271">
        <v>0.896655479689851</v>
      </c>
      <c r="AH1255" s="298">
        <v>-0.0226870639995808</v>
      </c>
    </row>
    <row r="1256" spans="1:34">
      <c r="A1256" s="318" t="s">
        <v>1972</v>
      </c>
      <c r="B1256" s="324" t="s">
        <v>3372</v>
      </c>
      <c r="C1256" s="296" t="s">
        <v>2302</v>
      </c>
      <c r="D1256" s="324" t="s">
        <v>2303</v>
      </c>
      <c r="E1256" s="266">
        <v>0</v>
      </c>
      <c r="F1256" s="266">
        <v>0</v>
      </c>
      <c r="G1256" s="266">
        <v>0</v>
      </c>
      <c r="H1256" s="267">
        <v>0</v>
      </c>
      <c r="I1256" s="267">
        <v>0</v>
      </c>
      <c r="J1256" s="267">
        <v>0</v>
      </c>
      <c r="K1256" s="267">
        <v>0</v>
      </c>
      <c r="L1256" s="267">
        <v>0</v>
      </c>
      <c r="M1256" s="267">
        <v>0</v>
      </c>
      <c r="N1256" s="270">
        <v>0</v>
      </c>
      <c r="O1256" s="269">
        <v>0</v>
      </c>
      <c r="P1256" s="297">
        <v>0.9</v>
      </c>
      <c r="Q1256" s="270">
        <v>0</v>
      </c>
      <c r="R1256" s="270">
        <v>0</v>
      </c>
      <c r="S1256" s="270">
        <v>0</v>
      </c>
      <c r="T1256" s="298">
        <v>0</v>
      </c>
      <c r="U1256" s="269">
        <v>12</v>
      </c>
      <c r="V1256" s="269">
        <v>12</v>
      </c>
      <c r="W1256" s="270">
        <v>1</v>
      </c>
      <c r="X1256" s="270">
        <v>0</v>
      </c>
      <c r="Y1256" s="271">
        <v>0</v>
      </c>
      <c r="Z1256" s="271">
        <v>0</v>
      </c>
      <c r="AA1256" s="298">
        <v>0</v>
      </c>
      <c r="AB1256" s="267">
        <v>0</v>
      </c>
      <c r="AC1256" s="267">
        <v>0</v>
      </c>
      <c r="AD1256" s="267">
        <v>3</v>
      </c>
      <c r="AE1256" s="267">
        <v>3</v>
      </c>
      <c r="AF1256" s="271">
        <v>0</v>
      </c>
      <c r="AG1256" s="271">
        <v>1</v>
      </c>
      <c r="AH1256" s="298">
        <v>-1</v>
      </c>
    </row>
    <row r="1257" spans="1:34">
      <c r="A1257" s="318" t="s">
        <v>1972</v>
      </c>
      <c r="B1257" s="324" t="s">
        <v>3372</v>
      </c>
      <c r="C1257" s="296" t="s">
        <v>2304</v>
      </c>
      <c r="D1257" s="324" t="s">
        <v>2305</v>
      </c>
      <c r="E1257" s="266">
        <v>6714</v>
      </c>
      <c r="F1257" s="266">
        <v>6600</v>
      </c>
      <c r="G1257" s="266">
        <v>6219</v>
      </c>
      <c r="H1257" s="267">
        <v>7982</v>
      </c>
      <c r="I1257" s="267">
        <v>7449</v>
      </c>
      <c r="J1257" s="267">
        <v>6827</v>
      </c>
      <c r="K1257" s="267">
        <v>7105</v>
      </c>
      <c r="L1257" s="267">
        <v>6925</v>
      </c>
      <c r="M1257" s="267">
        <v>6489</v>
      </c>
      <c r="N1257" s="270">
        <v>0.954948871310052</v>
      </c>
      <c r="O1257" s="269">
        <v>168283</v>
      </c>
      <c r="P1257" s="297">
        <v>0.9</v>
      </c>
      <c r="Q1257" s="270">
        <v>0.98302055406613</v>
      </c>
      <c r="R1257" s="270">
        <v>0.933224755700326</v>
      </c>
      <c r="S1257" s="270">
        <v>0.97466572836031</v>
      </c>
      <c r="T1257" s="298">
        <v>0.0497957983658047</v>
      </c>
      <c r="U1257" s="269">
        <v>176222</v>
      </c>
      <c r="V1257" s="269">
        <v>158577</v>
      </c>
      <c r="W1257" s="270">
        <v>0.899870617743528</v>
      </c>
      <c r="X1257" s="270">
        <v>0.92627345844504</v>
      </c>
      <c r="Y1257" s="271">
        <v>0.855299423703332</v>
      </c>
      <c r="Z1257" s="271">
        <v>0.913300492610837</v>
      </c>
      <c r="AA1257" s="298">
        <v>0.0709740347417077</v>
      </c>
      <c r="AB1257" s="267">
        <v>49797</v>
      </c>
      <c r="AC1257" s="267">
        <v>45817</v>
      </c>
      <c r="AD1257" s="267">
        <v>44040</v>
      </c>
      <c r="AE1257" s="267">
        <v>40737</v>
      </c>
      <c r="AF1257" s="271">
        <v>0.92007550655662</v>
      </c>
      <c r="AG1257" s="271">
        <v>0.925</v>
      </c>
      <c r="AH1257" s="298">
        <v>-0.0049244934433802</v>
      </c>
    </row>
    <row r="1258" spans="1:34">
      <c r="A1258" s="318" t="s">
        <v>1972</v>
      </c>
      <c r="B1258" s="324" t="s">
        <v>3372</v>
      </c>
      <c r="C1258" s="296" t="s">
        <v>2306</v>
      </c>
      <c r="D1258" s="324" t="s">
        <v>2307</v>
      </c>
      <c r="E1258" s="266">
        <v>5023</v>
      </c>
      <c r="F1258" s="266">
        <v>4787</v>
      </c>
      <c r="G1258" s="266">
        <v>4412</v>
      </c>
      <c r="H1258" s="267">
        <v>6016</v>
      </c>
      <c r="I1258" s="267">
        <v>5751</v>
      </c>
      <c r="J1258" s="267">
        <v>4932</v>
      </c>
      <c r="K1258" s="267">
        <v>5405</v>
      </c>
      <c r="L1258" s="267">
        <v>5179</v>
      </c>
      <c r="M1258" s="267">
        <v>4783</v>
      </c>
      <c r="N1258" s="270">
        <v>0.952299294259109</v>
      </c>
      <c r="O1258" s="269">
        <v>139389</v>
      </c>
      <c r="P1258" s="297">
        <v>0.9</v>
      </c>
      <c r="Q1258" s="270">
        <v>0.953016125821222</v>
      </c>
      <c r="R1258" s="270">
        <v>0.95595079787234</v>
      </c>
      <c r="S1258" s="270">
        <v>0.958186864014801</v>
      </c>
      <c r="T1258" s="298">
        <v>-0.00293467205111797</v>
      </c>
      <c r="U1258" s="269">
        <v>146371</v>
      </c>
      <c r="V1258" s="269">
        <v>128828</v>
      </c>
      <c r="W1258" s="270">
        <v>0.880147023659058</v>
      </c>
      <c r="X1258" s="270">
        <v>0.878359546087995</v>
      </c>
      <c r="Y1258" s="271">
        <v>0.819813829787234</v>
      </c>
      <c r="Z1258" s="271">
        <v>0.884921369102683</v>
      </c>
      <c r="AA1258" s="298">
        <v>0.0585457163007612</v>
      </c>
      <c r="AB1258" s="267">
        <v>36999</v>
      </c>
      <c r="AC1258" s="267">
        <v>32517</v>
      </c>
      <c r="AD1258" s="267">
        <v>35013</v>
      </c>
      <c r="AE1258" s="267">
        <v>30890</v>
      </c>
      <c r="AF1258" s="271">
        <v>0.878861590853807</v>
      </c>
      <c r="AG1258" s="271">
        <v>0.882243738040157</v>
      </c>
      <c r="AH1258" s="298">
        <v>-0.00338214718634966</v>
      </c>
    </row>
    <row r="1259" spans="1:34">
      <c r="A1259" s="318" t="s">
        <v>1972</v>
      </c>
      <c r="B1259" s="324" t="s">
        <v>3372</v>
      </c>
      <c r="C1259" s="296" t="s">
        <v>2308</v>
      </c>
      <c r="D1259" s="324" t="s">
        <v>2309</v>
      </c>
      <c r="E1259" s="266">
        <v>0</v>
      </c>
      <c r="F1259" s="266">
        <v>0</v>
      </c>
      <c r="G1259" s="266">
        <v>0</v>
      </c>
      <c r="H1259" s="267">
        <v>1</v>
      </c>
      <c r="I1259" s="267">
        <v>1</v>
      </c>
      <c r="J1259" s="267">
        <v>1</v>
      </c>
      <c r="K1259" s="267">
        <v>0</v>
      </c>
      <c r="L1259" s="267">
        <v>0</v>
      </c>
      <c r="M1259" s="267">
        <v>0</v>
      </c>
      <c r="N1259" s="270">
        <v>1</v>
      </c>
      <c r="O1259" s="269">
        <v>11</v>
      </c>
      <c r="P1259" s="297">
        <v>0.9</v>
      </c>
      <c r="Q1259" s="270">
        <v>0</v>
      </c>
      <c r="R1259" s="270">
        <v>1</v>
      </c>
      <c r="S1259" s="270">
        <v>0</v>
      </c>
      <c r="T1259" s="298">
        <v>-1</v>
      </c>
      <c r="U1259" s="269">
        <v>11</v>
      </c>
      <c r="V1259" s="269">
        <v>11</v>
      </c>
      <c r="W1259" s="270">
        <v>1</v>
      </c>
      <c r="X1259" s="270">
        <v>0</v>
      </c>
      <c r="Y1259" s="271">
        <v>1</v>
      </c>
      <c r="Z1259" s="271">
        <v>0</v>
      </c>
      <c r="AA1259" s="298">
        <v>-1</v>
      </c>
      <c r="AB1259" s="267">
        <v>1</v>
      </c>
      <c r="AC1259" s="267">
        <v>1</v>
      </c>
      <c r="AD1259" s="267">
        <v>5</v>
      </c>
      <c r="AE1259" s="267">
        <v>5</v>
      </c>
      <c r="AF1259" s="271">
        <v>1</v>
      </c>
      <c r="AG1259" s="271">
        <v>1</v>
      </c>
      <c r="AH1259" s="298">
        <v>0</v>
      </c>
    </row>
    <row r="1260" spans="1:34">
      <c r="A1260" s="318" t="s">
        <v>1972</v>
      </c>
      <c r="B1260" s="324" t="s">
        <v>3372</v>
      </c>
      <c r="C1260" s="296" t="s">
        <v>2310</v>
      </c>
      <c r="D1260" s="324" t="s">
        <v>2311</v>
      </c>
      <c r="E1260" s="266">
        <v>4005</v>
      </c>
      <c r="F1260" s="266">
        <v>3933</v>
      </c>
      <c r="G1260" s="266">
        <v>3745</v>
      </c>
      <c r="H1260" s="267">
        <v>4744</v>
      </c>
      <c r="I1260" s="267">
        <v>4629</v>
      </c>
      <c r="J1260" s="267">
        <v>4229</v>
      </c>
      <c r="K1260" s="267">
        <v>4366</v>
      </c>
      <c r="L1260" s="267">
        <v>4294</v>
      </c>
      <c r="M1260" s="267">
        <v>4034</v>
      </c>
      <c r="N1260" s="270">
        <v>0.96314156685647</v>
      </c>
      <c r="O1260" s="269">
        <v>122632</v>
      </c>
      <c r="P1260" s="297">
        <v>0.9</v>
      </c>
      <c r="Q1260" s="270">
        <v>0.982022471910112</v>
      </c>
      <c r="R1260" s="270">
        <v>0.975758853288364</v>
      </c>
      <c r="S1260" s="270">
        <v>0.983508932661475</v>
      </c>
      <c r="T1260" s="298">
        <v>0.00626361862174818</v>
      </c>
      <c r="U1260" s="269">
        <v>127325</v>
      </c>
      <c r="V1260" s="269">
        <v>117134</v>
      </c>
      <c r="W1260" s="270">
        <v>0.919960730414294</v>
      </c>
      <c r="X1260" s="270">
        <v>0.935081148564295</v>
      </c>
      <c r="Y1260" s="271">
        <v>0.891441821247892</v>
      </c>
      <c r="Z1260" s="271">
        <v>0.923957856161246</v>
      </c>
      <c r="AA1260" s="298">
        <v>0.0436393273164025</v>
      </c>
      <c r="AB1260" s="267">
        <v>30472</v>
      </c>
      <c r="AC1260" s="267">
        <v>28293</v>
      </c>
      <c r="AD1260" s="267">
        <v>29474</v>
      </c>
      <c r="AE1260" s="267">
        <v>27300</v>
      </c>
      <c r="AF1260" s="271">
        <v>0.928491730112891</v>
      </c>
      <c r="AG1260" s="271">
        <v>0.926240075999186</v>
      </c>
      <c r="AH1260" s="298">
        <v>0.00225165411370487</v>
      </c>
    </row>
    <row r="1261" spans="1:34">
      <c r="A1261" s="318" t="s">
        <v>1972</v>
      </c>
      <c r="B1261" s="324" t="s">
        <v>3372</v>
      </c>
      <c r="C1261" s="296" t="s">
        <v>2312</v>
      </c>
      <c r="D1261" s="324" t="s">
        <v>2313</v>
      </c>
      <c r="E1261" s="266">
        <v>0</v>
      </c>
      <c r="F1261" s="266">
        <v>0</v>
      </c>
      <c r="G1261" s="266">
        <v>0</v>
      </c>
      <c r="H1261" s="267">
        <v>1</v>
      </c>
      <c r="I1261" s="267">
        <v>0</v>
      </c>
      <c r="J1261" s="267">
        <v>0</v>
      </c>
      <c r="K1261" s="267">
        <v>2</v>
      </c>
      <c r="L1261" s="267">
        <v>0</v>
      </c>
      <c r="M1261" s="267">
        <v>2</v>
      </c>
      <c r="N1261" s="270">
        <v>0</v>
      </c>
      <c r="O1261" s="269">
        <v>0</v>
      </c>
      <c r="P1261" s="297">
        <v>0.9</v>
      </c>
      <c r="Q1261" s="270">
        <v>0</v>
      </c>
      <c r="R1261" s="270">
        <v>0</v>
      </c>
      <c r="S1261" s="270">
        <v>0</v>
      </c>
      <c r="T1261" s="298">
        <v>0</v>
      </c>
      <c r="U1261" s="269">
        <v>100</v>
      </c>
      <c r="V1261" s="269">
        <v>97</v>
      </c>
      <c r="W1261" s="270">
        <v>0.97</v>
      </c>
      <c r="X1261" s="270">
        <v>0</v>
      </c>
      <c r="Y1261" s="271">
        <v>0</v>
      </c>
      <c r="Z1261" s="271">
        <v>1</v>
      </c>
      <c r="AA1261" s="298">
        <v>0</v>
      </c>
      <c r="AB1261" s="267">
        <v>5</v>
      </c>
      <c r="AC1261" s="267">
        <v>4</v>
      </c>
      <c r="AD1261" s="267">
        <v>11</v>
      </c>
      <c r="AE1261" s="267">
        <v>11</v>
      </c>
      <c r="AF1261" s="271">
        <v>0.8</v>
      </c>
      <c r="AG1261" s="271">
        <v>1</v>
      </c>
      <c r="AH1261" s="298">
        <v>-0.2</v>
      </c>
    </row>
    <row r="1262" spans="1:34">
      <c r="A1262" s="318" t="s">
        <v>1972</v>
      </c>
      <c r="B1262" s="324" t="s">
        <v>3371</v>
      </c>
      <c r="C1262" s="296" t="s">
        <v>2314</v>
      </c>
      <c r="D1262" s="324" t="s">
        <v>2315</v>
      </c>
      <c r="E1262" s="266">
        <v>0</v>
      </c>
      <c r="F1262" s="266">
        <v>0</v>
      </c>
      <c r="G1262" s="266">
        <v>0</v>
      </c>
      <c r="H1262" s="267">
        <v>0</v>
      </c>
      <c r="I1262" s="267">
        <v>0</v>
      </c>
      <c r="J1262" s="267">
        <v>0</v>
      </c>
      <c r="K1262" s="267">
        <v>0</v>
      </c>
      <c r="L1262" s="267">
        <v>0</v>
      </c>
      <c r="M1262" s="267">
        <v>0</v>
      </c>
      <c r="N1262" s="270">
        <v>0</v>
      </c>
      <c r="O1262" s="269">
        <v>0</v>
      </c>
      <c r="P1262" s="297">
        <v>0.9</v>
      </c>
      <c r="Q1262" s="270">
        <v>0</v>
      </c>
      <c r="R1262" s="270">
        <v>0</v>
      </c>
      <c r="S1262" s="270">
        <v>0</v>
      </c>
      <c r="T1262" s="298">
        <v>0</v>
      </c>
      <c r="U1262" s="269">
        <v>15</v>
      </c>
      <c r="V1262" s="269">
        <v>15</v>
      </c>
      <c r="W1262" s="270">
        <v>1</v>
      </c>
      <c r="X1262" s="270">
        <v>0</v>
      </c>
      <c r="Y1262" s="271">
        <v>0</v>
      </c>
      <c r="Z1262" s="271">
        <v>0</v>
      </c>
      <c r="AA1262" s="298">
        <v>0</v>
      </c>
      <c r="AB1262" s="267">
        <v>3</v>
      </c>
      <c r="AC1262" s="267">
        <v>3</v>
      </c>
      <c r="AD1262" s="267">
        <v>4</v>
      </c>
      <c r="AE1262" s="267">
        <v>4</v>
      </c>
      <c r="AF1262" s="271">
        <v>1</v>
      </c>
      <c r="AG1262" s="271">
        <v>1</v>
      </c>
      <c r="AH1262" s="298">
        <v>0</v>
      </c>
    </row>
    <row r="1263" spans="1:34">
      <c r="A1263" s="318" t="s">
        <v>1972</v>
      </c>
      <c r="B1263" s="324" t="s">
        <v>3371</v>
      </c>
      <c r="C1263" s="296" t="s">
        <v>2316</v>
      </c>
      <c r="D1263" s="324" t="s">
        <v>2317</v>
      </c>
      <c r="E1263" s="266">
        <v>1881</v>
      </c>
      <c r="F1263" s="266">
        <v>1783</v>
      </c>
      <c r="G1263" s="266">
        <v>1674</v>
      </c>
      <c r="H1263" s="267">
        <v>2262</v>
      </c>
      <c r="I1263" s="267">
        <v>2093</v>
      </c>
      <c r="J1263" s="267">
        <v>1814</v>
      </c>
      <c r="K1263" s="267">
        <v>1951</v>
      </c>
      <c r="L1263" s="267">
        <v>1920</v>
      </c>
      <c r="M1263" s="267">
        <v>1743</v>
      </c>
      <c r="N1263" s="270">
        <v>0.954650520941144</v>
      </c>
      <c r="O1263" s="269">
        <v>55343</v>
      </c>
      <c r="P1263" s="297">
        <v>0.9</v>
      </c>
      <c r="Q1263" s="270">
        <v>0.947900053163211</v>
      </c>
      <c r="R1263" s="270">
        <v>0.925287356321839</v>
      </c>
      <c r="S1263" s="270">
        <v>0.984110712455151</v>
      </c>
      <c r="T1263" s="298">
        <v>0.0226126968413719</v>
      </c>
      <c r="U1263" s="269">
        <v>57972</v>
      </c>
      <c r="V1263" s="269">
        <v>51254</v>
      </c>
      <c r="W1263" s="270">
        <v>0.88411647002001</v>
      </c>
      <c r="X1263" s="270">
        <v>0.889952153110048</v>
      </c>
      <c r="Y1263" s="271">
        <v>0.801945181255526</v>
      </c>
      <c r="Z1263" s="271">
        <v>0.893388006150692</v>
      </c>
      <c r="AA1263" s="298">
        <v>0.0880069718545218</v>
      </c>
      <c r="AB1263" s="267">
        <v>14006</v>
      </c>
      <c r="AC1263" s="267">
        <v>12378</v>
      </c>
      <c r="AD1263" s="267">
        <v>13441</v>
      </c>
      <c r="AE1263" s="267">
        <v>12310</v>
      </c>
      <c r="AF1263" s="271">
        <v>0.883764101099529</v>
      </c>
      <c r="AG1263" s="271">
        <v>0.915854475113459</v>
      </c>
      <c r="AH1263" s="298">
        <v>-0.0320903740139301</v>
      </c>
    </row>
    <row r="1264" spans="1:34">
      <c r="A1264" s="318" t="s">
        <v>1972</v>
      </c>
      <c r="B1264" s="324" t="s">
        <v>3371</v>
      </c>
      <c r="C1264" s="296" t="s">
        <v>2318</v>
      </c>
      <c r="D1264" s="324" t="s">
        <v>2319</v>
      </c>
      <c r="E1264" s="266">
        <v>2289</v>
      </c>
      <c r="F1264" s="266">
        <v>2219</v>
      </c>
      <c r="G1264" s="266">
        <v>2137</v>
      </c>
      <c r="H1264" s="267">
        <v>2787</v>
      </c>
      <c r="I1264" s="267">
        <v>2631</v>
      </c>
      <c r="J1264" s="267">
        <v>2579</v>
      </c>
      <c r="K1264" s="267">
        <v>2574</v>
      </c>
      <c r="L1264" s="267">
        <v>2482</v>
      </c>
      <c r="M1264" s="267">
        <v>2382</v>
      </c>
      <c r="N1264" s="270">
        <v>0.975139559772076</v>
      </c>
      <c r="O1264" s="269">
        <v>67427</v>
      </c>
      <c r="P1264" s="297">
        <v>0.9</v>
      </c>
      <c r="Q1264" s="270">
        <v>0.969418960244648</v>
      </c>
      <c r="R1264" s="270">
        <v>0.944025834230355</v>
      </c>
      <c r="S1264" s="270">
        <v>0.964257964257964</v>
      </c>
      <c r="T1264" s="298">
        <v>0.0253931260142931</v>
      </c>
      <c r="U1264" s="269">
        <v>69146</v>
      </c>
      <c r="V1264" s="269">
        <v>64287</v>
      </c>
      <c r="W1264" s="270">
        <v>0.929728400775171</v>
      </c>
      <c r="X1264" s="270">
        <v>0.933595456531236</v>
      </c>
      <c r="Y1264" s="271">
        <v>0.925367778973807</v>
      </c>
      <c r="Z1264" s="271">
        <v>0.925407925407925</v>
      </c>
      <c r="AA1264" s="298">
        <v>0.00822767755742937</v>
      </c>
      <c r="AB1264" s="267">
        <v>18002</v>
      </c>
      <c r="AC1264" s="267">
        <v>16810</v>
      </c>
      <c r="AD1264" s="267">
        <v>16580</v>
      </c>
      <c r="AE1264" s="267">
        <v>15503</v>
      </c>
      <c r="AF1264" s="271">
        <v>0.933785134985002</v>
      </c>
      <c r="AG1264" s="271">
        <v>0.935042219541616</v>
      </c>
      <c r="AH1264" s="298">
        <v>-0.00125708455661466</v>
      </c>
    </row>
    <row r="1265" spans="1:34">
      <c r="A1265" s="318" t="s">
        <v>1972</v>
      </c>
      <c r="B1265" s="324" t="s">
        <v>3371</v>
      </c>
      <c r="C1265" s="296" t="s">
        <v>2320</v>
      </c>
      <c r="D1265" s="324" t="s">
        <v>2321</v>
      </c>
      <c r="E1265" s="266">
        <v>5731</v>
      </c>
      <c r="F1265" s="266">
        <v>5539</v>
      </c>
      <c r="G1265" s="266">
        <v>4655</v>
      </c>
      <c r="H1265" s="267">
        <v>6815</v>
      </c>
      <c r="I1265" s="267">
        <v>6012</v>
      </c>
      <c r="J1265" s="267">
        <v>4971</v>
      </c>
      <c r="K1265" s="267">
        <v>6182</v>
      </c>
      <c r="L1265" s="267">
        <v>5841</v>
      </c>
      <c r="M1265" s="267">
        <v>4960</v>
      </c>
      <c r="N1265" s="270">
        <v>0.911333613148361</v>
      </c>
      <c r="O1265" s="269">
        <v>165017</v>
      </c>
      <c r="P1265" s="297">
        <v>0.9</v>
      </c>
      <c r="Q1265" s="270">
        <v>0.966497993369395</v>
      </c>
      <c r="R1265" s="270">
        <v>0.882171680117388</v>
      </c>
      <c r="S1265" s="270">
        <v>0.944839857651246</v>
      </c>
      <c r="T1265" s="298">
        <v>0.0843263132520065</v>
      </c>
      <c r="U1265" s="269">
        <v>181072</v>
      </c>
      <c r="V1265" s="269">
        <v>145216</v>
      </c>
      <c r="W1265" s="270">
        <v>0.801979323142175</v>
      </c>
      <c r="X1265" s="270">
        <v>0.812249171174315</v>
      </c>
      <c r="Y1265" s="271">
        <v>0.729420396184886</v>
      </c>
      <c r="Z1265" s="271">
        <v>0.80232934325461</v>
      </c>
      <c r="AA1265" s="298">
        <v>0.0828287749894289</v>
      </c>
      <c r="AB1265" s="267">
        <v>43733</v>
      </c>
      <c r="AC1265" s="267">
        <v>35836</v>
      </c>
      <c r="AD1265" s="267">
        <v>41900</v>
      </c>
      <c r="AE1265" s="267">
        <v>34908</v>
      </c>
      <c r="AF1265" s="271">
        <v>0.819426977339766</v>
      </c>
      <c r="AG1265" s="271">
        <v>0.833126491646778</v>
      </c>
      <c r="AH1265" s="298">
        <v>-0.0136995143070117</v>
      </c>
    </row>
    <row r="1266" spans="1:34">
      <c r="A1266" s="318" t="s">
        <v>1972</v>
      </c>
      <c r="B1266" s="324" t="s">
        <v>3371</v>
      </c>
      <c r="C1266" s="296" t="s">
        <v>2322</v>
      </c>
      <c r="D1266" s="324" t="s">
        <v>2323</v>
      </c>
      <c r="E1266" s="266">
        <v>0</v>
      </c>
      <c r="F1266" s="266">
        <v>0</v>
      </c>
      <c r="G1266" s="266">
        <v>0</v>
      </c>
      <c r="H1266" s="267">
        <v>0</v>
      </c>
      <c r="I1266" s="267">
        <v>0</v>
      </c>
      <c r="J1266" s="267">
        <v>0</v>
      </c>
      <c r="K1266" s="267">
        <v>0</v>
      </c>
      <c r="L1266" s="267">
        <v>0</v>
      </c>
      <c r="M1266" s="267">
        <v>0</v>
      </c>
      <c r="N1266" s="270">
        <v>0</v>
      </c>
      <c r="O1266" s="269">
        <v>0</v>
      </c>
      <c r="P1266" s="297">
        <v>0.9</v>
      </c>
      <c r="Q1266" s="270">
        <v>0</v>
      </c>
      <c r="R1266" s="270">
        <v>0</v>
      </c>
      <c r="S1266" s="270">
        <v>0</v>
      </c>
      <c r="T1266" s="298">
        <v>0</v>
      </c>
      <c r="U1266" s="269">
        <v>0</v>
      </c>
      <c r="V1266" s="269">
        <v>0</v>
      </c>
      <c r="W1266" s="270">
        <v>0</v>
      </c>
      <c r="X1266" s="270">
        <v>0</v>
      </c>
      <c r="Y1266" s="271">
        <v>0</v>
      </c>
      <c r="Z1266" s="271">
        <v>0</v>
      </c>
      <c r="AA1266" s="298">
        <v>0</v>
      </c>
      <c r="AB1266" s="267">
        <v>0</v>
      </c>
      <c r="AC1266" s="267">
        <v>0</v>
      </c>
      <c r="AD1266" s="267">
        <v>0</v>
      </c>
      <c r="AE1266" s="267">
        <v>0</v>
      </c>
      <c r="AF1266" s="271">
        <v>0</v>
      </c>
      <c r="AG1266" s="271">
        <v>0</v>
      </c>
      <c r="AH1266" s="298">
        <v>0</v>
      </c>
    </row>
    <row r="1267" spans="1:34">
      <c r="A1267" s="318" t="s">
        <v>1972</v>
      </c>
      <c r="B1267" s="324" t="s">
        <v>3371</v>
      </c>
      <c r="C1267" s="296" t="s">
        <v>2324</v>
      </c>
      <c r="D1267" s="324" t="s">
        <v>2325</v>
      </c>
      <c r="E1267" s="266">
        <v>2758</v>
      </c>
      <c r="F1267" s="266">
        <v>2714</v>
      </c>
      <c r="G1267" s="266">
        <v>2389</v>
      </c>
      <c r="H1267" s="267">
        <v>3236</v>
      </c>
      <c r="I1267" s="267">
        <v>3115</v>
      </c>
      <c r="J1267" s="267">
        <v>2670</v>
      </c>
      <c r="K1267" s="267">
        <v>2984</v>
      </c>
      <c r="L1267" s="267">
        <v>2951</v>
      </c>
      <c r="M1267" s="267">
        <v>2690</v>
      </c>
      <c r="N1267" s="270">
        <v>0.972907371876373</v>
      </c>
      <c r="O1267" s="269">
        <v>84174</v>
      </c>
      <c r="P1267" s="297">
        <v>0.9</v>
      </c>
      <c r="Q1267" s="270">
        <v>0.98404641044235</v>
      </c>
      <c r="R1267" s="270">
        <v>0.962608158220025</v>
      </c>
      <c r="S1267" s="270">
        <v>0.988941018766756</v>
      </c>
      <c r="T1267" s="298">
        <v>0.0214382522223248</v>
      </c>
      <c r="U1267" s="269">
        <v>86518</v>
      </c>
      <c r="V1267" s="269">
        <v>76349</v>
      </c>
      <c r="W1267" s="270">
        <v>0.882463764765714</v>
      </c>
      <c r="X1267" s="270">
        <v>0.86620739666425</v>
      </c>
      <c r="Y1267" s="271">
        <v>0.825092707045735</v>
      </c>
      <c r="Z1267" s="271">
        <v>0.901474530831099</v>
      </c>
      <c r="AA1267" s="298">
        <v>0.0411146896185141</v>
      </c>
      <c r="AB1267" s="267">
        <v>20976</v>
      </c>
      <c r="AC1267" s="267">
        <v>18668</v>
      </c>
      <c r="AD1267" s="267">
        <v>20272</v>
      </c>
      <c r="AE1267" s="267">
        <v>17893</v>
      </c>
      <c r="AF1267" s="271">
        <v>0.889969488939741</v>
      </c>
      <c r="AG1267" s="271">
        <v>0.882646014206788</v>
      </c>
      <c r="AH1267" s="298">
        <v>0.00732347473295303</v>
      </c>
    </row>
    <row r="1268" spans="1:34">
      <c r="A1268" s="318" t="s">
        <v>1972</v>
      </c>
      <c r="B1268" s="324" t="s">
        <v>3371</v>
      </c>
      <c r="C1268" s="296" t="s">
        <v>2326</v>
      </c>
      <c r="D1268" s="324" t="s">
        <v>2327</v>
      </c>
      <c r="E1268" s="266">
        <v>0</v>
      </c>
      <c r="F1268" s="266">
        <v>0</v>
      </c>
      <c r="G1268" s="266">
        <v>0</v>
      </c>
      <c r="H1268" s="267">
        <v>2</v>
      </c>
      <c r="I1268" s="267">
        <v>0</v>
      </c>
      <c r="J1268" s="267">
        <v>0</v>
      </c>
      <c r="K1268" s="267">
        <v>2</v>
      </c>
      <c r="L1268" s="267">
        <v>0</v>
      </c>
      <c r="M1268" s="267">
        <v>0</v>
      </c>
      <c r="N1268" s="270">
        <v>0</v>
      </c>
      <c r="O1268" s="269">
        <v>0</v>
      </c>
      <c r="P1268" s="297">
        <v>0.9</v>
      </c>
      <c r="Q1268" s="270">
        <v>0</v>
      </c>
      <c r="R1268" s="270">
        <v>0</v>
      </c>
      <c r="S1268" s="270">
        <v>0</v>
      </c>
      <c r="T1268" s="298">
        <v>0</v>
      </c>
      <c r="U1268" s="269">
        <v>11</v>
      </c>
      <c r="V1268" s="269">
        <v>7</v>
      </c>
      <c r="W1268" s="270">
        <v>0.636363636363636</v>
      </c>
      <c r="X1268" s="270">
        <v>0</v>
      </c>
      <c r="Y1268" s="271">
        <v>0</v>
      </c>
      <c r="Z1268" s="271">
        <v>0</v>
      </c>
      <c r="AA1268" s="298">
        <v>0</v>
      </c>
      <c r="AB1268" s="267">
        <v>4</v>
      </c>
      <c r="AC1268" s="267">
        <v>0</v>
      </c>
      <c r="AD1268" s="267">
        <v>1</v>
      </c>
      <c r="AE1268" s="267">
        <v>1</v>
      </c>
      <c r="AF1268" s="271">
        <v>0</v>
      </c>
      <c r="AG1268" s="271">
        <v>1</v>
      </c>
      <c r="AH1268" s="298">
        <v>-1</v>
      </c>
    </row>
    <row r="1269" spans="1:34">
      <c r="A1269" s="318" t="s">
        <v>1972</v>
      </c>
      <c r="B1269" s="324" t="s">
        <v>3371</v>
      </c>
      <c r="C1269" s="296" t="s">
        <v>2328</v>
      </c>
      <c r="D1269" s="324" t="s">
        <v>2329</v>
      </c>
      <c r="E1269" s="266">
        <v>4970</v>
      </c>
      <c r="F1269" s="266">
        <v>4790</v>
      </c>
      <c r="G1269" s="266">
        <v>4552</v>
      </c>
      <c r="H1269" s="267">
        <v>5892</v>
      </c>
      <c r="I1269" s="267">
        <v>5652</v>
      </c>
      <c r="J1269" s="267">
        <v>5246</v>
      </c>
      <c r="K1269" s="267">
        <v>5383</v>
      </c>
      <c r="L1269" s="267">
        <v>5230</v>
      </c>
      <c r="M1269" s="267">
        <v>5070</v>
      </c>
      <c r="N1269" s="270">
        <v>0.966966754093712</v>
      </c>
      <c r="O1269" s="269">
        <v>150051</v>
      </c>
      <c r="P1269" s="297">
        <v>0.9</v>
      </c>
      <c r="Q1269" s="270">
        <v>0.963782696177062</v>
      </c>
      <c r="R1269" s="270">
        <v>0.959266802443992</v>
      </c>
      <c r="S1269" s="270">
        <v>0.971577187441947</v>
      </c>
      <c r="T1269" s="298">
        <v>0.00451589373307049</v>
      </c>
      <c r="U1269" s="269">
        <v>155177</v>
      </c>
      <c r="V1269" s="269">
        <v>143408</v>
      </c>
      <c r="W1269" s="270">
        <v>0.924157574898342</v>
      </c>
      <c r="X1269" s="270">
        <v>0.9158953722334</v>
      </c>
      <c r="Y1269" s="271">
        <v>0.890359809911745</v>
      </c>
      <c r="Z1269" s="271">
        <v>0.941853984766859</v>
      </c>
      <c r="AA1269" s="298">
        <v>0.0255355623216557</v>
      </c>
      <c r="AB1269" s="267">
        <v>37749</v>
      </c>
      <c r="AC1269" s="267">
        <v>35117</v>
      </c>
      <c r="AD1269" s="267">
        <v>36667</v>
      </c>
      <c r="AE1269" s="267">
        <v>34189</v>
      </c>
      <c r="AF1269" s="271">
        <v>0.9302762987099</v>
      </c>
      <c r="AG1269" s="271">
        <v>0.932418796192762</v>
      </c>
      <c r="AH1269" s="298">
        <v>-0.00214249748286233</v>
      </c>
    </row>
    <row r="1270" spans="1:34">
      <c r="A1270" s="318" t="s">
        <v>1972</v>
      </c>
      <c r="B1270" s="324" t="s">
        <v>3371</v>
      </c>
      <c r="C1270" s="296" t="s">
        <v>2330</v>
      </c>
      <c r="D1270" s="324" t="s">
        <v>2331</v>
      </c>
      <c r="E1270" s="266">
        <v>3064</v>
      </c>
      <c r="F1270" s="266">
        <v>2962</v>
      </c>
      <c r="G1270" s="266">
        <v>2763</v>
      </c>
      <c r="H1270" s="267">
        <v>3701</v>
      </c>
      <c r="I1270" s="267">
        <v>3536</v>
      </c>
      <c r="J1270" s="267">
        <v>3209</v>
      </c>
      <c r="K1270" s="267">
        <v>3161</v>
      </c>
      <c r="L1270" s="267">
        <v>3078</v>
      </c>
      <c r="M1270" s="267">
        <v>2903</v>
      </c>
      <c r="N1270" s="270">
        <v>0.965811596861746</v>
      </c>
      <c r="O1270" s="269">
        <v>89495</v>
      </c>
      <c r="P1270" s="297">
        <v>0.9</v>
      </c>
      <c r="Q1270" s="270">
        <v>0.966710182767624</v>
      </c>
      <c r="R1270" s="270">
        <v>0.955417454741962</v>
      </c>
      <c r="S1270" s="270">
        <v>0.973742486554888</v>
      </c>
      <c r="T1270" s="298">
        <v>0.0112927280256624</v>
      </c>
      <c r="U1270" s="269">
        <v>92663</v>
      </c>
      <c r="V1270" s="269">
        <v>84360</v>
      </c>
      <c r="W1270" s="270">
        <v>0.910395735083043</v>
      </c>
      <c r="X1270" s="270">
        <v>0.901762402088773</v>
      </c>
      <c r="Y1270" s="271">
        <v>0.867062955957849</v>
      </c>
      <c r="Z1270" s="271">
        <v>0.918380259411579</v>
      </c>
      <c r="AA1270" s="298">
        <v>0.0346994461309237</v>
      </c>
      <c r="AB1270" s="267">
        <v>23103</v>
      </c>
      <c r="AC1270" s="267">
        <v>21073</v>
      </c>
      <c r="AD1270" s="267">
        <v>21925</v>
      </c>
      <c r="AE1270" s="267">
        <v>20163</v>
      </c>
      <c r="AF1270" s="271">
        <v>0.912132623468814</v>
      </c>
      <c r="AG1270" s="271">
        <v>0.91963511972634</v>
      </c>
      <c r="AH1270" s="298">
        <v>-0.0075024962575263</v>
      </c>
    </row>
    <row r="1271" spans="1:34">
      <c r="A1271" s="318" t="s">
        <v>1972</v>
      </c>
      <c r="B1271" s="324" t="s">
        <v>3371</v>
      </c>
      <c r="C1271" s="296" t="s">
        <v>2332</v>
      </c>
      <c r="D1271" s="324" t="s">
        <v>2333</v>
      </c>
      <c r="E1271" s="266">
        <v>2</v>
      </c>
      <c r="F1271" s="266">
        <v>0</v>
      </c>
      <c r="G1271" s="266">
        <v>1</v>
      </c>
      <c r="H1271" s="267">
        <v>0</v>
      </c>
      <c r="I1271" s="267">
        <v>0</v>
      </c>
      <c r="J1271" s="267">
        <v>0</v>
      </c>
      <c r="K1271" s="267">
        <v>0</v>
      </c>
      <c r="L1271" s="267">
        <v>0</v>
      </c>
      <c r="M1271" s="267">
        <v>0</v>
      </c>
      <c r="N1271" s="270">
        <v>0.574712643678161</v>
      </c>
      <c r="O1271" s="269">
        <v>50</v>
      </c>
      <c r="P1271" s="297">
        <v>0.9</v>
      </c>
      <c r="Q1271" s="270">
        <v>0</v>
      </c>
      <c r="R1271" s="270">
        <v>0</v>
      </c>
      <c r="S1271" s="270">
        <v>0</v>
      </c>
      <c r="T1271" s="298">
        <v>0</v>
      </c>
      <c r="U1271" s="269">
        <v>87</v>
      </c>
      <c r="V1271" s="269">
        <v>82</v>
      </c>
      <c r="W1271" s="270">
        <v>0.942528735632184</v>
      </c>
      <c r="X1271" s="270">
        <v>0.5</v>
      </c>
      <c r="Y1271" s="271">
        <v>0</v>
      </c>
      <c r="Z1271" s="271">
        <v>0</v>
      </c>
      <c r="AA1271" s="298">
        <v>0.5</v>
      </c>
      <c r="AB1271" s="267">
        <v>11</v>
      </c>
      <c r="AC1271" s="267">
        <v>10</v>
      </c>
      <c r="AD1271" s="267">
        <v>20</v>
      </c>
      <c r="AE1271" s="267">
        <v>20</v>
      </c>
      <c r="AF1271" s="271">
        <v>0.909090909090909</v>
      </c>
      <c r="AG1271" s="271">
        <v>1</v>
      </c>
      <c r="AH1271" s="298">
        <v>-0.0909090909090909</v>
      </c>
    </row>
    <row r="1272" spans="1:34">
      <c r="A1272" s="318" t="s">
        <v>1972</v>
      </c>
      <c r="B1272" s="324" t="s">
        <v>3373</v>
      </c>
      <c r="C1272" s="296" t="s">
        <v>2334</v>
      </c>
      <c r="D1272" s="324" t="s">
        <v>2335</v>
      </c>
      <c r="E1272" s="266">
        <v>4836</v>
      </c>
      <c r="F1272" s="266">
        <v>4768</v>
      </c>
      <c r="G1272" s="266">
        <v>4305</v>
      </c>
      <c r="H1272" s="267">
        <v>5689</v>
      </c>
      <c r="I1272" s="267">
        <v>5316</v>
      </c>
      <c r="J1272" s="267">
        <v>4586</v>
      </c>
      <c r="K1272" s="267">
        <v>4914</v>
      </c>
      <c r="L1272" s="267">
        <v>4899</v>
      </c>
      <c r="M1272" s="267">
        <v>4445</v>
      </c>
      <c r="N1272" s="270">
        <v>0.952330793366204</v>
      </c>
      <c r="O1272" s="269">
        <v>127479</v>
      </c>
      <c r="P1272" s="297">
        <v>0.9</v>
      </c>
      <c r="Q1272" s="270">
        <v>0.985938792390405</v>
      </c>
      <c r="R1272" s="270">
        <v>0.934434874318861</v>
      </c>
      <c r="S1272" s="270">
        <v>0.996947496947497</v>
      </c>
      <c r="T1272" s="298">
        <v>0.0515039180715443</v>
      </c>
      <c r="U1272" s="269">
        <v>133860</v>
      </c>
      <c r="V1272" s="269">
        <v>115286</v>
      </c>
      <c r="W1272" s="270">
        <v>0.861243089795309</v>
      </c>
      <c r="X1272" s="270">
        <v>0.890198511166253</v>
      </c>
      <c r="Y1272" s="271">
        <v>0.806117068026015</v>
      </c>
      <c r="Z1272" s="271">
        <v>0.904558404558405</v>
      </c>
      <c r="AA1272" s="298">
        <v>0.084081443140238</v>
      </c>
      <c r="AB1272" s="267">
        <v>34969</v>
      </c>
      <c r="AC1272" s="267">
        <v>30802</v>
      </c>
      <c r="AD1272" s="267">
        <v>31671</v>
      </c>
      <c r="AE1272" s="267">
        <v>28144</v>
      </c>
      <c r="AF1272" s="271">
        <v>0.8808373130487</v>
      </c>
      <c r="AG1272" s="271">
        <v>0.888636291875849</v>
      </c>
      <c r="AH1272" s="298">
        <v>-0.00779897882714831</v>
      </c>
    </row>
    <row r="1273" spans="1:34">
      <c r="A1273" s="318" t="s">
        <v>1972</v>
      </c>
      <c r="B1273" s="324" t="s">
        <v>3372</v>
      </c>
      <c r="C1273" s="296" t="s">
        <v>2336</v>
      </c>
      <c r="D1273" s="324" t="s">
        <v>2337</v>
      </c>
      <c r="E1273" s="266">
        <v>0</v>
      </c>
      <c r="F1273" s="266">
        <v>0</v>
      </c>
      <c r="G1273" s="266">
        <v>0</v>
      </c>
      <c r="H1273" s="267">
        <v>0</v>
      </c>
      <c r="I1273" s="267">
        <v>0</v>
      </c>
      <c r="J1273" s="267">
        <v>0</v>
      </c>
      <c r="K1273" s="267">
        <v>0</v>
      </c>
      <c r="L1273" s="267">
        <v>0</v>
      </c>
      <c r="M1273" s="267">
        <v>0</v>
      </c>
      <c r="N1273" s="270">
        <v>0</v>
      </c>
      <c r="O1273" s="269">
        <v>0</v>
      </c>
      <c r="P1273" s="297">
        <v>0.9</v>
      </c>
      <c r="Q1273" s="270">
        <v>0</v>
      </c>
      <c r="R1273" s="270">
        <v>0</v>
      </c>
      <c r="S1273" s="270">
        <v>0</v>
      </c>
      <c r="T1273" s="298">
        <v>0</v>
      </c>
      <c r="U1273" s="269">
        <v>1</v>
      </c>
      <c r="V1273" s="269">
        <v>1</v>
      </c>
      <c r="W1273" s="270">
        <v>1</v>
      </c>
      <c r="X1273" s="270">
        <v>0</v>
      </c>
      <c r="Y1273" s="271">
        <v>0</v>
      </c>
      <c r="Z1273" s="271">
        <v>0</v>
      </c>
      <c r="AA1273" s="298">
        <v>0</v>
      </c>
      <c r="AB1273" s="267">
        <v>0</v>
      </c>
      <c r="AC1273" s="267">
        <v>0</v>
      </c>
      <c r="AD1273" s="267">
        <v>0</v>
      </c>
      <c r="AE1273" s="267">
        <v>0</v>
      </c>
      <c r="AF1273" s="271">
        <v>0</v>
      </c>
      <c r="AG1273" s="271">
        <v>0</v>
      </c>
      <c r="AH1273" s="298">
        <v>0</v>
      </c>
    </row>
    <row r="1274" spans="1:34">
      <c r="A1274" s="318" t="s">
        <v>1972</v>
      </c>
      <c r="B1274" s="324" t="s">
        <v>3372</v>
      </c>
      <c r="C1274" s="296" t="s">
        <v>2338</v>
      </c>
      <c r="D1274" s="324" t="s">
        <v>2339</v>
      </c>
      <c r="E1274" s="266">
        <v>3</v>
      </c>
      <c r="F1274" s="266">
        <v>0</v>
      </c>
      <c r="G1274" s="266">
        <v>3</v>
      </c>
      <c r="H1274" s="267">
        <v>2</v>
      </c>
      <c r="I1274" s="267">
        <v>0</v>
      </c>
      <c r="J1274" s="267">
        <v>1</v>
      </c>
      <c r="K1274" s="267">
        <v>6</v>
      </c>
      <c r="L1274" s="267">
        <v>0</v>
      </c>
      <c r="M1274" s="267">
        <v>6</v>
      </c>
      <c r="N1274" s="270">
        <v>0</v>
      </c>
      <c r="O1274" s="269">
        <v>0</v>
      </c>
      <c r="P1274" s="297">
        <v>0.9</v>
      </c>
      <c r="Q1274" s="270">
        <v>0</v>
      </c>
      <c r="R1274" s="270">
        <v>0</v>
      </c>
      <c r="S1274" s="270">
        <v>0</v>
      </c>
      <c r="T1274" s="298">
        <v>0</v>
      </c>
      <c r="U1274" s="269">
        <v>92</v>
      </c>
      <c r="V1274" s="269">
        <v>90</v>
      </c>
      <c r="W1274" s="270">
        <v>0.978260869565217</v>
      </c>
      <c r="X1274" s="270">
        <v>1</v>
      </c>
      <c r="Y1274" s="271">
        <v>0.5</v>
      </c>
      <c r="Z1274" s="271">
        <v>1</v>
      </c>
      <c r="AA1274" s="298">
        <v>0.5</v>
      </c>
      <c r="AB1274" s="267">
        <v>19</v>
      </c>
      <c r="AC1274" s="267">
        <v>17</v>
      </c>
      <c r="AD1274" s="267">
        <v>17</v>
      </c>
      <c r="AE1274" s="267">
        <v>17</v>
      </c>
      <c r="AF1274" s="271">
        <v>0.894736842105263</v>
      </c>
      <c r="AG1274" s="271">
        <v>1</v>
      </c>
      <c r="AH1274" s="298">
        <v>-0.105263157894737</v>
      </c>
    </row>
    <row r="1275" spans="1:34">
      <c r="A1275" s="318" t="s">
        <v>1972</v>
      </c>
      <c r="B1275" s="324" t="s">
        <v>3372</v>
      </c>
      <c r="C1275" s="296" t="s">
        <v>2340</v>
      </c>
      <c r="D1275" s="324" t="s">
        <v>2341</v>
      </c>
      <c r="E1275" s="266">
        <v>0</v>
      </c>
      <c r="F1275" s="266">
        <v>0</v>
      </c>
      <c r="G1275" s="266">
        <v>0</v>
      </c>
      <c r="H1275" s="267">
        <v>0</v>
      </c>
      <c r="I1275" s="267">
        <v>0</v>
      </c>
      <c r="J1275" s="267">
        <v>0</v>
      </c>
      <c r="K1275" s="267">
        <v>1</v>
      </c>
      <c r="L1275" s="267">
        <v>0</v>
      </c>
      <c r="M1275" s="267">
        <v>0</v>
      </c>
      <c r="N1275" s="270">
        <v>0</v>
      </c>
      <c r="O1275" s="269">
        <v>0</v>
      </c>
      <c r="P1275" s="297">
        <v>0.9</v>
      </c>
      <c r="Q1275" s="270">
        <v>0</v>
      </c>
      <c r="R1275" s="270">
        <v>0</v>
      </c>
      <c r="S1275" s="270">
        <v>0</v>
      </c>
      <c r="T1275" s="298">
        <v>0</v>
      </c>
      <c r="U1275" s="269">
        <v>33</v>
      </c>
      <c r="V1275" s="269">
        <v>31</v>
      </c>
      <c r="W1275" s="270">
        <v>0.939393939393939</v>
      </c>
      <c r="X1275" s="270">
        <v>0</v>
      </c>
      <c r="Y1275" s="271">
        <v>0</v>
      </c>
      <c r="Z1275" s="271">
        <v>0</v>
      </c>
      <c r="AA1275" s="298">
        <v>0</v>
      </c>
      <c r="AB1275" s="267">
        <v>8</v>
      </c>
      <c r="AC1275" s="267">
        <v>6</v>
      </c>
      <c r="AD1275" s="267">
        <v>5</v>
      </c>
      <c r="AE1275" s="267">
        <v>5</v>
      </c>
      <c r="AF1275" s="271">
        <v>0.75</v>
      </c>
      <c r="AG1275" s="271">
        <v>1</v>
      </c>
      <c r="AH1275" s="298">
        <v>-0.25</v>
      </c>
    </row>
    <row r="1276" spans="1:34">
      <c r="A1276" s="318" t="s">
        <v>1972</v>
      </c>
      <c r="B1276" s="324" t="s">
        <v>3372</v>
      </c>
      <c r="C1276" s="296" t="s">
        <v>2342</v>
      </c>
      <c r="D1276" s="324" t="s">
        <v>2343</v>
      </c>
      <c r="E1276" s="266">
        <v>6328</v>
      </c>
      <c r="F1276" s="266">
        <v>5935</v>
      </c>
      <c r="G1276" s="266">
        <v>5520</v>
      </c>
      <c r="H1276" s="267">
        <v>7420</v>
      </c>
      <c r="I1276" s="267">
        <v>6358</v>
      </c>
      <c r="J1276" s="267">
        <v>5909</v>
      </c>
      <c r="K1276" s="267">
        <v>6738</v>
      </c>
      <c r="L1276" s="267">
        <v>6196</v>
      </c>
      <c r="M1276" s="267">
        <v>5908</v>
      </c>
      <c r="N1276" s="270">
        <v>0.927141253824354</v>
      </c>
      <c r="O1276" s="269">
        <v>180914</v>
      </c>
      <c r="P1276" s="297">
        <v>0.9</v>
      </c>
      <c r="Q1276" s="270">
        <v>0.937895069532238</v>
      </c>
      <c r="R1276" s="270">
        <v>0.856873315363881</v>
      </c>
      <c r="S1276" s="270">
        <v>0.919560700504601</v>
      </c>
      <c r="T1276" s="298">
        <v>0.0810217541683562</v>
      </c>
      <c r="U1276" s="269">
        <v>195131</v>
      </c>
      <c r="V1276" s="269">
        <v>172868</v>
      </c>
      <c r="W1276" s="270">
        <v>0.885907416043581</v>
      </c>
      <c r="X1276" s="270">
        <v>0.872313527180784</v>
      </c>
      <c r="Y1276" s="271">
        <v>0.796361185983828</v>
      </c>
      <c r="Z1276" s="271">
        <v>0.876818046898189</v>
      </c>
      <c r="AA1276" s="298">
        <v>0.0759523411969563</v>
      </c>
      <c r="AB1276" s="267">
        <v>47472</v>
      </c>
      <c r="AC1276" s="267">
        <v>41767</v>
      </c>
      <c r="AD1276" s="267">
        <v>44720</v>
      </c>
      <c r="AE1276" s="267">
        <v>40823</v>
      </c>
      <c r="AF1276" s="271">
        <v>0.879823896191439</v>
      </c>
      <c r="AG1276" s="271">
        <v>0.912857781753131</v>
      </c>
      <c r="AH1276" s="298">
        <v>-0.0330338855616914</v>
      </c>
    </row>
    <row r="1277" spans="1:34">
      <c r="A1277" s="318" t="s">
        <v>1972</v>
      </c>
      <c r="B1277" s="324" t="s">
        <v>3372</v>
      </c>
      <c r="C1277" s="296" t="s">
        <v>2344</v>
      </c>
      <c r="D1277" s="324" t="s">
        <v>2345</v>
      </c>
      <c r="E1277" s="266">
        <v>45</v>
      </c>
      <c r="F1277" s="266">
        <v>0</v>
      </c>
      <c r="G1277" s="266">
        <v>45</v>
      </c>
      <c r="H1277" s="267">
        <v>63</v>
      </c>
      <c r="I1277" s="267">
        <v>0</v>
      </c>
      <c r="J1277" s="267">
        <v>63</v>
      </c>
      <c r="K1277" s="267">
        <v>80</v>
      </c>
      <c r="L1277" s="267">
        <v>0</v>
      </c>
      <c r="M1277" s="267">
        <v>79</v>
      </c>
      <c r="N1277" s="270">
        <v>0</v>
      </c>
      <c r="O1277" s="269">
        <v>0</v>
      </c>
      <c r="P1277" s="297">
        <v>0.9</v>
      </c>
      <c r="Q1277" s="270">
        <v>0</v>
      </c>
      <c r="R1277" s="270">
        <v>0</v>
      </c>
      <c r="S1277" s="270">
        <v>0</v>
      </c>
      <c r="T1277" s="298">
        <v>0</v>
      </c>
      <c r="U1277" s="269">
        <v>898</v>
      </c>
      <c r="V1277" s="269">
        <v>893</v>
      </c>
      <c r="W1277" s="270">
        <v>0.994432071269488</v>
      </c>
      <c r="X1277" s="270">
        <v>1</v>
      </c>
      <c r="Y1277" s="271">
        <v>1</v>
      </c>
      <c r="Z1277" s="271">
        <v>0.9875</v>
      </c>
      <c r="AA1277" s="298">
        <v>0</v>
      </c>
      <c r="AB1277" s="267">
        <v>442</v>
      </c>
      <c r="AC1277" s="267">
        <v>439</v>
      </c>
      <c r="AD1277" s="267">
        <v>285</v>
      </c>
      <c r="AE1277" s="267">
        <v>283</v>
      </c>
      <c r="AF1277" s="271">
        <v>0.993212669683258</v>
      </c>
      <c r="AG1277" s="271">
        <v>0.992982456140351</v>
      </c>
      <c r="AH1277" s="298">
        <v>0.000230213542907087</v>
      </c>
    </row>
    <row r="1278" spans="1:34">
      <c r="A1278" s="318" t="s">
        <v>1972</v>
      </c>
      <c r="B1278" s="324" t="s">
        <v>3373</v>
      </c>
      <c r="C1278" s="296" t="s">
        <v>2346</v>
      </c>
      <c r="D1278" s="324" t="s">
        <v>2347</v>
      </c>
      <c r="E1278" s="266">
        <v>3364</v>
      </c>
      <c r="F1278" s="266">
        <v>3293</v>
      </c>
      <c r="G1278" s="266">
        <v>2959</v>
      </c>
      <c r="H1278" s="267">
        <v>3925</v>
      </c>
      <c r="I1278" s="267">
        <v>3738</v>
      </c>
      <c r="J1278" s="267">
        <v>3001</v>
      </c>
      <c r="K1278" s="267">
        <v>3453</v>
      </c>
      <c r="L1278" s="267">
        <v>3414</v>
      </c>
      <c r="M1278" s="267">
        <v>3221</v>
      </c>
      <c r="N1278" s="270">
        <v>0.971727771393882</v>
      </c>
      <c r="O1278" s="269">
        <v>89638</v>
      </c>
      <c r="P1278" s="297">
        <v>0.9</v>
      </c>
      <c r="Q1278" s="270">
        <v>0.978894173602854</v>
      </c>
      <c r="R1278" s="270">
        <v>0.952356687898089</v>
      </c>
      <c r="S1278" s="270">
        <v>0.988705473501303</v>
      </c>
      <c r="T1278" s="298">
        <v>0.0265374857047647</v>
      </c>
      <c r="U1278" s="269">
        <v>92246</v>
      </c>
      <c r="V1278" s="269">
        <v>81480</v>
      </c>
      <c r="W1278" s="270">
        <v>0.883290332372135</v>
      </c>
      <c r="X1278" s="270">
        <v>0.879607609988109</v>
      </c>
      <c r="Y1278" s="271">
        <v>0.764585987261146</v>
      </c>
      <c r="Z1278" s="271">
        <v>0.932812047494932</v>
      </c>
      <c r="AA1278" s="298">
        <v>0.115021622726963</v>
      </c>
      <c r="AB1278" s="267">
        <v>24453</v>
      </c>
      <c r="AC1278" s="267">
        <v>21750</v>
      </c>
      <c r="AD1278" s="267">
        <v>22313</v>
      </c>
      <c r="AE1278" s="267">
        <v>20031</v>
      </c>
      <c r="AF1278" s="271">
        <v>0.889461415777205</v>
      </c>
      <c r="AG1278" s="271">
        <v>0.897727782010487</v>
      </c>
      <c r="AH1278" s="298">
        <v>-0.00826636623328192</v>
      </c>
    </row>
    <row r="1279" spans="1:34">
      <c r="A1279" s="318" t="s">
        <v>1972</v>
      </c>
      <c r="B1279" s="324" t="s">
        <v>3373</v>
      </c>
      <c r="C1279" s="296" t="s">
        <v>2348</v>
      </c>
      <c r="D1279" s="324" t="s">
        <v>2349</v>
      </c>
      <c r="E1279" s="266">
        <v>3886</v>
      </c>
      <c r="F1279" s="266">
        <v>3778</v>
      </c>
      <c r="G1279" s="266">
        <v>3347</v>
      </c>
      <c r="H1279" s="267">
        <v>4641</v>
      </c>
      <c r="I1279" s="267">
        <v>3951</v>
      </c>
      <c r="J1279" s="267">
        <v>3707</v>
      </c>
      <c r="K1279" s="267">
        <v>4459</v>
      </c>
      <c r="L1279" s="267">
        <v>4268</v>
      </c>
      <c r="M1279" s="267">
        <v>4006</v>
      </c>
      <c r="N1279" s="270">
        <v>0.935992347697477</v>
      </c>
      <c r="O1279" s="269">
        <v>116444</v>
      </c>
      <c r="P1279" s="297">
        <v>0.9</v>
      </c>
      <c r="Q1279" s="270">
        <v>0.972207925887802</v>
      </c>
      <c r="R1279" s="270">
        <v>0.851325145442792</v>
      </c>
      <c r="S1279" s="270">
        <v>0.957165283695896</v>
      </c>
      <c r="T1279" s="298">
        <v>0.12088278044501</v>
      </c>
      <c r="U1279" s="269">
        <v>124407</v>
      </c>
      <c r="V1279" s="269">
        <v>109346</v>
      </c>
      <c r="W1279" s="270">
        <v>0.878937680355607</v>
      </c>
      <c r="X1279" s="270">
        <v>0.861296963458569</v>
      </c>
      <c r="Y1279" s="271">
        <v>0.798750269338505</v>
      </c>
      <c r="Z1279" s="271">
        <v>0.898407714734245</v>
      </c>
      <c r="AA1279" s="298">
        <v>0.0625466941200645</v>
      </c>
      <c r="AB1279" s="267">
        <v>30545</v>
      </c>
      <c r="AC1279" s="267">
        <v>27039</v>
      </c>
      <c r="AD1279" s="267">
        <v>29154</v>
      </c>
      <c r="AE1279" s="267">
        <v>26246</v>
      </c>
      <c r="AF1279" s="271">
        <v>0.885218530037649</v>
      </c>
      <c r="AG1279" s="271">
        <v>0.900253824518076</v>
      </c>
      <c r="AH1279" s="298">
        <v>-0.0150352944804271</v>
      </c>
    </row>
    <row r="1280" spans="1:34">
      <c r="A1280" s="318" t="s">
        <v>1972</v>
      </c>
      <c r="B1280" s="324" t="s">
        <v>3373</v>
      </c>
      <c r="C1280" s="296" t="s">
        <v>2350</v>
      </c>
      <c r="D1280" s="324" t="s">
        <v>2351</v>
      </c>
      <c r="E1280" s="266">
        <v>2299</v>
      </c>
      <c r="F1280" s="266">
        <v>2224</v>
      </c>
      <c r="G1280" s="266">
        <v>2059</v>
      </c>
      <c r="H1280" s="267">
        <v>2752</v>
      </c>
      <c r="I1280" s="267">
        <v>2636</v>
      </c>
      <c r="J1280" s="267">
        <v>2466</v>
      </c>
      <c r="K1280" s="267">
        <v>2543</v>
      </c>
      <c r="L1280" s="267">
        <v>2455</v>
      </c>
      <c r="M1280" s="267">
        <v>2322</v>
      </c>
      <c r="N1280" s="270">
        <v>0.951777920870001</v>
      </c>
      <c r="O1280" s="269">
        <v>66515</v>
      </c>
      <c r="P1280" s="297">
        <v>0.9</v>
      </c>
      <c r="Q1280" s="270">
        <v>0.967377120487168</v>
      </c>
      <c r="R1280" s="270">
        <v>0.957848837209302</v>
      </c>
      <c r="S1280" s="270">
        <v>0.965395202516713</v>
      </c>
      <c r="T1280" s="298">
        <v>0.00952828327786592</v>
      </c>
      <c r="U1280" s="269">
        <v>69885</v>
      </c>
      <c r="V1280" s="269">
        <v>62938</v>
      </c>
      <c r="W1280" s="270">
        <v>0.900593832725191</v>
      </c>
      <c r="X1280" s="270">
        <v>0.895606785558939</v>
      </c>
      <c r="Y1280" s="271">
        <v>0.896075581395349</v>
      </c>
      <c r="Z1280" s="271">
        <v>0.913094769956744</v>
      </c>
      <c r="AA1280" s="298">
        <v>-0.00046879583641013</v>
      </c>
      <c r="AB1280" s="267">
        <v>17550</v>
      </c>
      <c r="AC1280" s="267">
        <v>16070</v>
      </c>
      <c r="AD1280" s="267">
        <v>16476</v>
      </c>
      <c r="AE1280" s="267">
        <v>15122</v>
      </c>
      <c r="AF1280" s="271">
        <v>0.915669515669516</v>
      </c>
      <c r="AG1280" s="271">
        <v>0.917819859189124</v>
      </c>
      <c r="AH1280" s="298">
        <v>-0.00215034351960786</v>
      </c>
    </row>
    <row r="1281" spans="1:34">
      <c r="A1281" s="318" t="s">
        <v>1972</v>
      </c>
      <c r="B1281" s="324" t="s">
        <v>3373</v>
      </c>
      <c r="C1281" s="296" t="s">
        <v>2352</v>
      </c>
      <c r="D1281" s="324" t="s">
        <v>2353</v>
      </c>
      <c r="E1281" s="266">
        <v>246</v>
      </c>
      <c r="F1281" s="266">
        <v>127</v>
      </c>
      <c r="G1281" s="266">
        <v>245</v>
      </c>
      <c r="H1281" s="267">
        <v>244</v>
      </c>
      <c r="I1281" s="267">
        <v>121</v>
      </c>
      <c r="J1281" s="267">
        <v>243</v>
      </c>
      <c r="K1281" s="267">
        <v>242</v>
      </c>
      <c r="L1281" s="267">
        <v>101</v>
      </c>
      <c r="M1281" s="267">
        <v>241</v>
      </c>
      <c r="N1281" s="270">
        <v>0.3973185088293</v>
      </c>
      <c r="O1281" s="269">
        <v>1215</v>
      </c>
      <c r="P1281" s="297">
        <v>0.9</v>
      </c>
      <c r="Q1281" s="270">
        <v>0.516260162601626</v>
      </c>
      <c r="R1281" s="270">
        <v>0.495901639344262</v>
      </c>
      <c r="S1281" s="270">
        <v>0.417355371900826</v>
      </c>
      <c r="T1281" s="298">
        <v>0.0203585232573637</v>
      </c>
      <c r="U1281" s="269">
        <v>3058</v>
      </c>
      <c r="V1281" s="269">
        <v>3050</v>
      </c>
      <c r="W1281" s="270">
        <v>0.997383911052976</v>
      </c>
      <c r="X1281" s="270">
        <v>0.995934959349594</v>
      </c>
      <c r="Y1281" s="271">
        <v>0.995901639344262</v>
      </c>
      <c r="Z1281" s="271">
        <v>0.995867768595041</v>
      </c>
      <c r="AA1281" s="298">
        <v>3.33200053311833e-5</v>
      </c>
      <c r="AB1281" s="267">
        <v>1574</v>
      </c>
      <c r="AC1281" s="267">
        <v>1570</v>
      </c>
      <c r="AD1281" s="267">
        <v>1025</v>
      </c>
      <c r="AE1281" s="267">
        <v>1023</v>
      </c>
      <c r="AF1281" s="271">
        <v>0.997458703939009</v>
      </c>
      <c r="AG1281" s="271">
        <v>0.998048780487805</v>
      </c>
      <c r="AH1281" s="298">
        <v>-0.000590076548795948</v>
      </c>
    </row>
    <row r="1282" spans="1:34">
      <c r="A1282" s="318" t="s">
        <v>1972</v>
      </c>
      <c r="B1282" s="324" t="s">
        <v>3373</v>
      </c>
      <c r="C1282" s="296" t="s">
        <v>2354</v>
      </c>
      <c r="D1282" s="324" t="s">
        <v>2355</v>
      </c>
      <c r="E1282" s="266">
        <v>0</v>
      </c>
      <c r="F1282" s="266">
        <v>0</v>
      </c>
      <c r="G1282" s="266">
        <v>0</v>
      </c>
      <c r="H1282" s="267">
        <v>1</v>
      </c>
      <c r="I1282" s="267">
        <v>0</v>
      </c>
      <c r="J1282" s="267">
        <v>1</v>
      </c>
      <c r="K1282" s="267">
        <v>0</v>
      </c>
      <c r="L1282" s="267">
        <v>0</v>
      </c>
      <c r="M1282" s="267">
        <v>0</v>
      </c>
      <c r="N1282" s="270">
        <v>0</v>
      </c>
      <c r="O1282" s="269">
        <v>0</v>
      </c>
      <c r="P1282" s="297">
        <v>0.9</v>
      </c>
      <c r="Q1282" s="270">
        <v>0</v>
      </c>
      <c r="R1282" s="270">
        <v>0</v>
      </c>
      <c r="S1282" s="270">
        <v>0</v>
      </c>
      <c r="T1282" s="298">
        <v>0</v>
      </c>
      <c r="U1282" s="269">
        <v>28</v>
      </c>
      <c r="V1282" s="269">
        <v>27</v>
      </c>
      <c r="W1282" s="270">
        <v>0.964285714285714</v>
      </c>
      <c r="X1282" s="270">
        <v>0</v>
      </c>
      <c r="Y1282" s="271">
        <v>1</v>
      </c>
      <c r="Z1282" s="271">
        <v>0</v>
      </c>
      <c r="AA1282" s="298">
        <v>-1</v>
      </c>
      <c r="AB1282" s="267">
        <v>8</v>
      </c>
      <c r="AC1282" s="267">
        <v>8</v>
      </c>
      <c r="AD1282" s="267">
        <v>10</v>
      </c>
      <c r="AE1282" s="267">
        <v>9</v>
      </c>
      <c r="AF1282" s="271">
        <v>1</v>
      </c>
      <c r="AG1282" s="271">
        <v>0.9</v>
      </c>
      <c r="AH1282" s="298">
        <v>0.1</v>
      </c>
    </row>
    <row r="1283" spans="1:34">
      <c r="A1283" s="318" t="s">
        <v>1972</v>
      </c>
      <c r="B1283" s="324" t="s">
        <v>3373</v>
      </c>
      <c r="C1283" s="296" t="s">
        <v>2356</v>
      </c>
      <c r="D1283" s="324" t="s">
        <v>2357</v>
      </c>
      <c r="E1283" s="266">
        <v>4180</v>
      </c>
      <c r="F1283" s="266">
        <v>4123</v>
      </c>
      <c r="G1283" s="266">
        <v>3475</v>
      </c>
      <c r="H1283" s="267">
        <v>4897</v>
      </c>
      <c r="I1283" s="267">
        <v>4356</v>
      </c>
      <c r="J1283" s="267">
        <v>3686</v>
      </c>
      <c r="K1283" s="267">
        <v>4335</v>
      </c>
      <c r="L1283" s="267">
        <v>4305</v>
      </c>
      <c r="M1283" s="267">
        <v>3588</v>
      </c>
      <c r="N1283" s="270">
        <v>0.965471519415505</v>
      </c>
      <c r="O1283" s="269">
        <v>107037</v>
      </c>
      <c r="P1283" s="297">
        <v>0.9</v>
      </c>
      <c r="Q1283" s="270">
        <v>0.986363636363636</v>
      </c>
      <c r="R1283" s="270">
        <v>0.889524198488871</v>
      </c>
      <c r="S1283" s="270">
        <v>0.993079584775087</v>
      </c>
      <c r="T1283" s="298">
        <v>0.0968394378747656</v>
      </c>
      <c r="U1283" s="269">
        <v>110865</v>
      </c>
      <c r="V1283" s="269">
        <v>90715</v>
      </c>
      <c r="W1283" s="270">
        <v>0.818247418030938</v>
      </c>
      <c r="X1283" s="270">
        <v>0.83133971291866</v>
      </c>
      <c r="Y1283" s="271">
        <v>0.752705738207066</v>
      </c>
      <c r="Z1283" s="271">
        <v>0.827681660899654</v>
      </c>
      <c r="AA1283" s="298">
        <v>0.0786339747115947</v>
      </c>
      <c r="AB1283" s="267">
        <v>30609</v>
      </c>
      <c r="AC1283" s="267">
        <v>25511</v>
      </c>
      <c r="AD1283" s="267">
        <v>27668</v>
      </c>
      <c r="AE1283" s="267">
        <v>23622</v>
      </c>
      <c r="AF1283" s="271">
        <v>0.833447678787285</v>
      </c>
      <c r="AG1283" s="271">
        <v>0.853766083562238</v>
      </c>
      <c r="AH1283" s="298">
        <v>-0.0203184047749532</v>
      </c>
    </row>
    <row r="1284" spans="1:34">
      <c r="A1284" s="318" t="s">
        <v>1972</v>
      </c>
      <c r="B1284" s="324" t="s">
        <v>3373</v>
      </c>
      <c r="C1284" s="296" t="s">
        <v>2358</v>
      </c>
      <c r="D1284" s="324" t="s">
        <v>2359</v>
      </c>
      <c r="E1284" s="266">
        <v>4</v>
      </c>
      <c r="F1284" s="266">
        <v>0</v>
      </c>
      <c r="G1284" s="266">
        <v>4</v>
      </c>
      <c r="H1284" s="267">
        <v>1</v>
      </c>
      <c r="I1284" s="267">
        <v>0</v>
      </c>
      <c r="J1284" s="267">
        <v>1</v>
      </c>
      <c r="K1284" s="267">
        <v>7</v>
      </c>
      <c r="L1284" s="267">
        <v>0</v>
      </c>
      <c r="M1284" s="267">
        <v>7</v>
      </c>
      <c r="N1284" s="270">
        <v>0</v>
      </c>
      <c r="O1284" s="269">
        <v>0</v>
      </c>
      <c r="P1284" s="297">
        <v>0.9</v>
      </c>
      <c r="Q1284" s="270">
        <v>0</v>
      </c>
      <c r="R1284" s="270">
        <v>0</v>
      </c>
      <c r="S1284" s="270">
        <v>0</v>
      </c>
      <c r="T1284" s="298">
        <v>0</v>
      </c>
      <c r="U1284" s="269">
        <v>180</v>
      </c>
      <c r="V1284" s="269">
        <v>179</v>
      </c>
      <c r="W1284" s="270">
        <v>0.994444444444444</v>
      </c>
      <c r="X1284" s="270">
        <v>1</v>
      </c>
      <c r="Y1284" s="271">
        <v>1</v>
      </c>
      <c r="Z1284" s="271">
        <v>1</v>
      </c>
      <c r="AA1284" s="298">
        <v>0</v>
      </c>
      <c r="AB1284" s="267">
        <v>25</v>
      </c>
      <c r="AC1284" s="267">
        <v>25</v>
      </c>
      <c r="AD1284" s="267">
        <v>46</v>
      </c>
      <c r="AE1284" s="267">
        <v>45</v>
      </c>
      <c r="AF1284" s="271">
        <v>1</v>
      </c>
      <c r="AG1284" s="271">
        <v>0.978260869565217</v>
      </c>
      <c r="AH1284" s="298">
        <v>0.0217391304347826</v>
      </c>
    </row>
    <row r="1285" spans="1:34">
      <c r="A1285" s="318" t="s">
        <v>1972</v>
      </c>
      <c r="B1285" s="324" t="s">
        <v>3373</v>
      </c>
      <c r="C1285" s="296" t="s">
        <v>2360</v>
      </c>
      <c r="D1285" s="324" t="s">
        <v>2361</v>
      </c>
      <c r="E1285" s="266">
        <v>5588</v>
      </c>
      <c r="F1285" s="266">
        <v>5414</v>
      </c>
      <c r="G1285" s="266">
        <v>5027</v>
      </c>
      <c r="H1285" s="267">
        <v>6721</v>
      </c>
      <c r="I1285" s="267">
        <v>6431</v>
      </c>
      <c r="J1285" s="267">
        <v>5075</v>
      </c>
      <c r="K1285" s="267">
        <v>6325</v>
      </c>
      <c r="L1285" s="267">
        <v>6156</v>
      </c>
      <c r="M1285" s="267">
        <v>5776</v>
      </c>
      <c r="N1285" s="270">
        <v>0.961808234135226</v>
      </c>
      <c r="O1285" s="269">
        <v>162082</v>
      </c>
      <c r="P1285" s="297">
        <v>0.9</v>
      </c>
      <c r="Q1285" s="270">
        <v>0.968861846814603</v>
      </c>
      <c r="R1285" s="270">
        <v>0.956851658979319</v>
      </c>
      <c r="S1285" s="270">
        <v>0.973280632411067</v>
      </c>
      <c r="T1285" s="298">
        <v>0.0120101878352842</v>
      </c>
      <c r="U1285" s="269">
        <v>168518</v>
      </c>
      <c r="V1285" s="269">
        <v>149170</v>
      </c>
      <c r="W1285" s="270">
        <v>0.885187339037966</v>
      </c>
      <c r="X1285" s="270">
        <v>0.899606299212598</v>
      </c>
      <c r="Y1285" s="271">
        <v>0.755095967861925</v>
      </c>
      <c r="Z1285" s="271">
        <v>0.913201581027668</v>
      </c>
      <c r="AA1285" s="298">
        <v>0.144510331350673</v>
      </c>
      <c r="AB1285" s="267">
        <v>43073</v>
      </c>
      <c r="AC1285" s="267">
        <v>38142</v>
      </c>
      <c r="AD1285" s="267">
        <v>40217</v>
      </c>
      <c r="AE1285" s="267">
        <v>35908</v>
      </c>
      <c r="AF1285" s="271">
        <v>0.885519931279456</v>
      </c>
      <c r="AG1285" s="271">
        <v>0.892856254817614</v>
      </c>
      <c r="AH1285" s="298">
        <v>-0.00733632353815861</v>
      </c>
    </row>
    <row r="1286" spans="1:34">
      <c r="A1286" s="318" t="s">
        <v>1972</v>
      </c>
      <c r="B1286" s="324" t="s">
        <v>3373</v>
      </c>
      <c r="C1286" s="296" t="s">
        <v>2362</v>
      </c>
      <c r="D1286" s="324" t="s">
        <v>2363</v>
      </c>
      <c r="E1286" s="266">
        <v>4417</v>
      </c>
      <c r="F1286" s="266">
        <v>3980</v>
      </c>
      <c r="G1286" s="266">
        <v>3476</v>
      </c>
      <c r="H1286" s="267">
        <v>5299</v>
      </c>
      <c r="I1286" s="267">
        <v>5031</v>
      </c>
      <c r="J1286" s="267">
        <v>3932</v>
      </c>
      <c r="K1286" s="267">
        <v>4645</v>
      </c>
      <c r="L1286" s="267">
        <v>4340</v>
      </c>
      <c r="M1286" s="267">
        <v>3906</v>
      </c>
      <c r="N1286" s="270">
        <v>0.91669032619455</v>
      </c>
      <c r="O1286" s="269">
        <v>119464</v>
      </c>
      <c r="P1286" s="297">
        <v>0.9</v>
      </c>
      <c r="Q1286" s="270">
        <v>0.901064070636178</v>
      </c>
      <c r="R1286" s="270">
        <v>0.949424419701831</v>
      </c>
      <c r="S1286" s="270">
        <v>0.934337997847147</v>
      </c>
      <c r="T1286" s="298">
        <v>-0.0483603490656521</v>
      </c>
      <c r="U1286" s="269">
        <v>130321</v>
      </c>
      <c r="V1286" s="269">
        <v>102086</v>
      </c>
      <c r="W1286" s="270">
        <v>0.783342669255147</v>
      </c>
      <c r="X1286" s="270">
        <v>0.786959474756622</v>
      </c>
      <c r="Y1286" s="271">
        <v>0.742026797508964</v>
      </c>
      <c r="Z1286" s="271">
        <v>0.840904198062433</v>
      </c>
      <c r="AA1286" s="298">
        <v>0.0449326772476581</v>
      </c>
      <c r="AB1286" s="267">
        <v>32972</v>
      </c>
      <c r="AC1286" s="267">
        <v>27259</v>
      </c>
      <c r="AD1286" s="267">
        <v>31042</v>
      </c>
      <c r="AE1286" s="267">
        <v>25415</v>
      </c>
      <c r="AF1286" s="271">
        <v>0.826731772412956</v>
      </c>
      <c r="AG1286" s="271">
        <v>0.818729463307777</v>
      </c>
      <c r="AH1286" s="298">
        <v>0.00800230910517996</v>
      </c>
    </row>
    <row r="1287" spans="1:34">
      <c r="A1287" s="318" t="s">
        <v>1972</v>
      </c>
      <c r="B1287" s="324" t="s">
        <v>3372</v>
      </c>
      <c r="C1287" s="296" t="s">
        <v>2364</v>
      </c>
      <c r="D1287" s="324" t="s">
        <v>2365</v>
      </c>
      <c r="E1287" s="266">
        <v>2009</v>
      </c>
      <c r="F1287" s="266">
        <v>1982</v>
      </c>
      <c r="G1287" s="266">
        <v>1818</v>
      </c>
      <c r="H1287" s="267">
        <v>2430</v>
      </c>
      <c r="I1287" s="267">
        <v>2384</v>
      </c>
      <c r="J1287" s="267">
        <v>1875</v>
      </c>
      <c r="K1287" s="267">
        <v>2302</v>
      </c>
      <c r="L1287" s="267">
        <v>2278</v>
      </c>
      <c r="M1287" s="267">
        <v>2114</v>
      </c>
      <c r="N1287" s="270">
        <v>0.977287963765391</v>
      </c>
      <c r="O1287" s="269">
        <v>59768</v>
      </c>
      <c r="P1287" s="297">
        <v>0.9</v>
      </c>
      <c r="Q1287" s="270">
        <v>0.986560477849676</v>
      </c>
      <c r="R1287" s="270">
        <v>0.981069958847737</v>
      </c>
      <c r="S1287" s="270">
        <v>0.989574283231972</v>
      </c>
      <c r="T1287" s="298">
        <v>0.00549051900193986</v>
      </c>
      <c r="U1287" s="269">
        <v>61157</v>
      </c>
      <c r="V1287" s="269">
        <v>55269</v>
      </c>
      <c r="W1287" s="270">
        <v>0.90372320421211</v>
      </c>
      <c r="X1287" s="270">
        <v>0.904927824788452</v>
      </c>
      <c r="Y1287" s="271">
        <v>0.771604938271605</v>
      </c>
      <c r="Z1287" s="271">
        <v>0.918331885317116</v>
      </c>
      <c r="AA1287" s="298">
        <v>0.133322886516847</v>
      </c>
      <c r="AB1287" s="267">
        <v>15440</v>
      </c>
      <c r="AC1287" s="267">
        <v>14058</v>
      </c>
      <c r="AD1287" s="267">
        <v>14405</v>
      </c>
      <c r="AE1287" s="267">
        <v>13151</v>
      </c>
      <c r="AF1287" s="271">
        <v>0.910492227979275</v>
      </c>
      <c r="AG1287" s="271">
        <v>0.912946893439778</v>
      </c>
      <c r="AH1287" s="298">
        <v>-0.00245466546050321</v>
      </c>
    </row>
    <row r="1288" spans="1:34">
      <c r="A1288" s="318" t="s">
        <v>1972</v>
      </c>
      <c r="B1288" s="324" t="s">
        <v>3372</v>
      </c>
      <c r="C1288" s="296" t="s">
        <v>2366</v>
      </c>
      <c r="D1288" s="324" t="s">
        <v>2367</v>
      </c>
      <c r="E1288" s="266">
        <v>4353</v>
      </c>
      <c r="F1288" s="266">
        <v>4297</v>
      </c>
      <c r="G1288" s="266">
        <v>3749</v>
      </c>
      <c r="H1288" s="267">
        <v>5159</v>
      </c>
      <c r="I1288" s="267">
        <v>4783</v>
      </c>
      <c r="J1288" s="267">
        <v>3912</v>
      </c>
      <c r="K1288" s="267">
        <v>4677</v>
      </c>
      <c r="L1288" s="267">
        <v>4448</v>
      </c>
      <c r="M1288" s="267">
        <v>4074</v>
      </c>
      <c r="N1288" s="270">
        <v>0.980696338556524</v>
      </c>
      <c r="O1288" s="269">
        <v>125485</v>
      </c>
      <c r="P1288" s="297">
        <v>0.9</v>
      </c>
      <c r="Q1288" s="270">
        <v>0.987135308982311</v>
      </c>
      <c r="R1288" s="270">
        <v>0.927117658460942</v>
      </c>
      <c r="S1288" s="270">
        <v>0.951036989523199</v>
      </c>
      <c r="T1288" s="298">
        <v>0.060017650521369</v>
      </c>
      <c r="U1288" s="269">
        <v>127955</v>
      </c>
      <c r="V1288" s="269">
        <v>111629</v>
      </c>
      <c r="W1288" s="270">
        <v>0.872408268531906</v>
      </c>
      <c r="X1288" s="270">
        <v>0.861245118309212</v>
      </c>
      <c r="Y1288" s="271">
        <v>0.758286489629773</v>
      </c>
      <c r="Z1288" s="271">
        <v>0.871071199486851</v>
      </c>
      <c r="AA1288" s="298">
        <v>0.102958628679439</v>
      </c>
      <c r="AB1288" s="267">
        <v>31746</v>
      </c>
      <c r="AC1288" s="267">
        <v>27456</v>
      </c>
      <c r="AD1288" s="267">
        <v>29958</v>
      </c>
      <c r="AE1288" s="267">
        <v>26582</v>
      </c>
      <c r="AF1288" s="271">
        <v>0.864864864864865</v>
      </c>
      <c r="AG1288" s="271">
        <v>0.887308899125442</v>
      </c>
      <c r="AH1288" s="298">
        <v>-0.0224440342605774</v>
      </c>
    </row>
    <row r="1289" spans="1:34">
      <c r="A1289" s="318" t="s">
        <v>1972</v>
      </c>
      <c r="B1289" s="324" t="s">
        <v>3372</v>
      </c>
      <c r="C1289" s="296" t="s">
        <v>2368</v>
      </c>
      <c r="D1289" s="324" t="s">
        <v>2369</v>
      </c>
      <c r="E1289" s="266">
        <v>2116</v>
      </c>
      <c r="F1289" s="266">
        <v>2078</v>
      </c>
      <c r="G1289" s="266">
        <v>1959</v>
      </c>
      <c r="H1289" s="267">
        <v>2465</v>
      </c>
      <c r="I1289" s="267">
        <v>2415</v>
      </c>
      <c r="J1289" s="267">
        <v>2095</v>
      </c>
      <c r="K1289" s="267">
        <v>2244</v>
      </c>
      <c r="L1289" s="267">
        <v>2202</v>
      </c>
      <c r="M1289" s="267">
        <v>2077</v>
      </c>
      <c r="N1289" s="270">
        <v>0.983947381274116</v>
      </c>
      <c r="O1289" s="269">
        <v>60437</v>
      </c>
      <c r="P1289" s="297">
        <v>0.9</v>
      </c>
      <c r="Q1289" s="270">
        <v>0.982041587901701</v>
      </c>
      <c r="R1289" s="270">
        <v>0.979716024340771</v>
      </c>
      <c r="S1289" s="270">
        <v>0.981283422459893</v>
      </c>
      <c r="T1289" s="298">
        <v>0.00232556356093061</v>
      </c>
      <c r="U1289" s="269">
        <v>61423</v>
      </c>
      <c r="V1289" s="269">
        <v>55547</v>
      </c>
      <c r="W1289" s="270">
        <v>0.904335509499699</v>
      </c>
      <c r="X1289" s="270">
        <v>0.925803402646503</v>
      </c>
      <c r="Y1289" s="271">
        <v>0.849898580121704</v>
      </c>
      <c r="Z1289" s="271">
        <v>0.925579322638146</v>
      </c>
      <c r="AA1289" s="298">
        <v>0.075904822524799</v>
      </c>
      <c r="AB1289" s="267">
        <v>15456</v>
      </c>
      <c r="AC1289" s="267">
        <v>14225</v>
      </c>
      <c r="AD1289" s="267">
        <v>14933</v>
      </c>
      <c r="AE1289" s="267">
        <v>13588</v>
      </c>
      <c r="AF1289" s="271">
        <v>0.920354554865424</v>
      </c>
      <c r="AG1289" s="271">
        <v>0.909931025246099</v>
      </c>
      <c r="AH1289" s="298">
        <v>0.0104235296193251</v>
      </c>
    </row>
    <row r="1290" spans="1:34">
      <c r="A1290" s="318" t="s">
        <v>1972</v>
      </c>
      <c r="B1290" s="324" t="s">
        <v>3372</v>
      </c>
      <c r="C1290" s="296" t="s">
        <v>2370</v>
      </c>
      <c r="D1290" s="324" t="s">
        <v>2371</v>
      </c>
      <c r="E1290" s="266">
        <v>4025</v>
      </c>
      <c r="F1290" s="266">
        <v>3825</v>
      </c>
      <c r="G1290" s="266">
        <v>3523</v>
      </c>
      <c r="H1290" s="267">
        <v>4992</v>
      </c>
      <c r="I1290" s="267">
        <v>4584</v>
      </c>
      <c r="J1290" s="267">
        <v>4196</v>
      </c>
      <c r="K1290" s="267">
        <v>4465</v>
      </c>
      <c r="L1290" s="267">
        <v>4134</v>
      </c>
      <c r="M1290" s="267">
        <v>4083</v>
      </c>
      <c r="N1290" s="270">
        <v>0.952256767031009</v>
      </c>
      <c r="O1290" s="269">
        <v>116481</v>
      </c>
      <c r="P1290" s="297">
        <v>0.9</v>
      </c>
      <c r="Q1290" s="270">
        <v>0.950310559006211</v>
      </c>
      <c r="R1290" s="270">
        <v>0.918269230769231</v>
      </c>
      <c r="S1290" s="270">
        <v>0.925867861142217</v>
      </c>
      <c r="T1290" s="298">
        <v>0.0320413282369805</v>
      </c>
      <c r="U1290" s="269">
        <v>122321</v>
      </c>
      <c r="V1290" s="269">
        <v>111387</v>
      </c>
      <c r="W1290" s="270">
        <v>0.910612241561138</v>
      </c>
      <c r="X1290" s="270">
        <v>0.87527950310559</v>
      </c>
      <c r="Y1290" s="271">
        <v>0.840544871794872</v>
      </c>
      <c r="Z1290" s="271">
        <v>0.91444568868981</v>
      </c>
      <c r="AA1290" s="298">
        <v>0.0347346313107183</v>
      </c>
      <c r="AB1290" s="267">
        <v>30289</v>
      </c>
      <c r="AC1290" s="267">
        <v>27432</v>
      </c>
      <c r="AD1290" s="267">
        <v>28880</v>
      </c>
      <c r="AE1290" s="267">
        <v>26469</v>
      </c>
      <c r="AF1290" s="271">
        <v>0.905675327676714</v>
      </c>
      <c r="AG1290" s="271">
        <v>0.916516620498615</v>
      </c>
      <c r="AH1290" s="298">
        <v>-0.0108412928219006</v>
      </c>
    </row>
    <row r="1291" spans="1:34">
      <c r="A1291" s="318" t="s">
        <v>1972</v>
      </c>
      <c r="B1291" s="324" t="s">
        <v>3372</v>
      </c>
      <c r="C1291" s="296" t="s">
        <v>2372</v>
      </c>
      <c r="D1291" s="324" t="s">
        <v>2373</v>
      </c>
      <c r="E1291" s="266">
        <v>2</v>
      </c>
      <c r="F1291" s="266">
        <v>2</v>
      </c>
      <c r="G1291" s="266">
        <v>2</v>
      </c>
      <c r="H1291" s="267">
        <v>1</v>
      </c>
      <c r="I1291" s="267">
        <v>0</v>
      </c>
      <c r="J1291" s="267">
        <v>0</v>
      </c>
      <c r="K1291" s="267">
        <v>1</v>
      </c>
      <c r="L1291" s="267">
        <v>0</v>
      </c>
      <c r="M1291" s="267">
        <v>0</v>
      </c>
      <c r="N1291" s="270">
        <v>0.866666666666667</v>
      </c>
      <c r="O1291" s="269">
        <v>39</v>
      </c>
      <c r="P1291" s="297">
        <v>0.9</v>
      </c>
      <c r="Q1291" s="270">
        <v>1</v>
      </c>
      <c r="R1291" s="270">
        <v>0</v>
      </c>
      <c r="S1291" s="270">
        <v>0</v>
      </c>
      <c r="T1291" s="298">
        <v>1</v>
      </c>
      <c r="U1291" s="269">
        <v>45</v>
      </c>
      <c r="V1291" s="269">
        <v>43</v>
      </c>
      <c r="W1291" s="270">
        <v>0.955555555555556</v>
      </c>
      <c r="X1291" s="270">
        <v>1</v>
      </c>
      <c r="Y1291" s="271">
        <v>0</v>
      </c>
      <c r="Z1291" s="271">
        <v>0</v>
      </c>
      <c r="AA1291" s="298">
        <v>1</v>
      </c>
      <c r="AB1291" s="267">
        <v>8</v>
      </c>
      <c r="AC1291" s="267">
        <v>6</v>
      </c>
      <c r="AD1291" s="267">
        <v>4</v>
      </c>
      <c r="AE1291" s="267">
        <v>4</v>
      </c>
      <c r="AF1291" s="271">
        <v>0.75</v>
      </c>
      <c r="AG1291" s="271">
        <v>1</v>
      </c>
      <c r="AH1291" s="298">
        <v>-0.25</v>
      </c>
    </row>
    <row r="1292" spans="1:34">
      <c r="A1292" s="318" t="s">
        <v>1972</v>
      </c>
      <c r="B1292" s="324" t="s">
        <v>3374</v>
      </c>
      <c r="C1292" s="296" t="s">
        <v>2374</v>
      </c>
      <c r="D1292" s="324" t="s">
        <v>2375</v>
      </c>
      <c r="E1292" s="266">
        <v>2366</v>
      </c>
      <c r="F1292" s="266">
        <v>2349</v>
      </c>
      <c r="G1292" s="266">
        <v>2287</v>
      </c>
      <c r="H1292" s="267">
        <v>2500</v>
      </c>
      <c r="I1292" s="267">
        <v>2478</v>
      </c>
      <c r="J1292" s="267">
        <v>2395</v>
      </c>
      <c r="K1292" s="267">
        <v>2442</v>
      </c>
      <c r="L1292" s="267">
        <v>2402</v>
      </c>
      <c r="M1292" s="267">
        <v>2355</v>
      </c>
      <c r="N1292" s="270">
        <v>0.985716494917828</v>
      </c>
      <c r="O1292" s="269">
        <v>70115</v>
      </c>
      <c r="P1292" s="297">
        <v>0.9</v>
      </c>
      <c r="Q1292" s="270">
        <v>0.992814877430262</v>
      </c>
      <c r="R1292" s="270">
        <v>0.9912</v>
      </c>
      <c r="S1292" s="270">
        <v>0.983619983619984</v>
      </c>
      <c r="T1292" s="298">
        <v>0.00161487743026212</v>
      </c>
      <c r="U1292" s="269">
        <v>71131</v>
      </c>
      <c r="V1292" s="269">
        <v>68836</v>
      </c>
      <c r="W1292" s="270">
        <v>0.967735586453164</v>
      </c>
      <c r="X1292" s="270">
        <v>0.966610312764159</v>
      </c>
      <c r="Y1292" s="271">
        <v>0.958</v>
      </c>
      <c r="Z1292" s="271">
        <v>0.964373464373464</v>
      </c>
      <c r="AA1292" s="298">
        <v>0.00861031276415891</v>
      </c>
      <c r="AB1292" s="267">
        <v>17266</v>
      </c>
      <c r="AC1292" s="267">
        <v>16717</v>
      </c>
      <c r="AD1292" s="267">
        <v>17776</v>
      </c>
      <c r="AE1292" s="267">
        <v>17119</v>
      </c>
      <c r="AF1292" s="271">
        <v>0.968203405536893</v>
      </c>
      <c r="AG1292" s="271">
        <v>0.9630400540054</v>
      </c>
      <c r="AH1292" s="298">
        <v>0.00516335153149283</v>
      </c>
    </row>
    <row r="1293" spans="1:34">
      <c r="A1293" s="318" t="s">
        <v>1972</v>
      </c>
      <c r="B1293" s="324" t="s">
        <v>3374</v>
      </c>
      <c r="C1293" s="296" t="s">
        <v>2376</v>
      </c>
      <c r="D1293" s="324" t="s">
        <v>2377</v>
      </c>
      <c r="E1293" s="266">
        <v>2492</v>
      </c>
      <c r="F1293" s="266">
        <v>2454</v>
      </c>
      <c r="G1293" s="266">
        <v>2290</v>
      </c>
      <c r="H1293" s="267">
        <v>2551</v>
      </c>
      <c r="I1293" s="267">
        <v>2533</v>
      </c>
      <c r="J1293" s="267">
        <v>2357</v>
      </c>
      <c r="K1293" s="267">
        <v>2574</v>
      </c>
      <c r="L1293" s="267">
        <v>2550</v>
      </c>
      <c r="M1293" s="267">
        <v>2418</v>
      </c>
      <c r="N1293" s="270">
        <v>0.989935871051688</v>
      </c>
      <c r="O1293" s="269">
        <v>74559</v>
      </c>
      <c r="P1293" s="297">
        <v>0.9</v>
      </c>
      <c r="Q1293" s="270">
        <v>0.984751203852327</v>
      </c>
      <c r="R1293" s="270">
        <v>0.992943943551548</v>
      </c>
      <c r="S1293" s="270">
        <v>0.990675990675991</v>
      </c>
      <c r="T1293" s="298">
        <v>-0.00819273969922096</v>
      </c>
      <c r="U1293" s="269">
        <v>75317</v>
      </c>
      <c r="V1293" s="269">
        <v>70571</v>
      </c>
      <c r="W1293" s="270">
        <v>0.936986337745794</v>
      </c>
      <c r="X1293" s="270">
        <v>0.918940609951846</v>
      </c>
      <c r="Y1293" s="271">
        <v>0.923951391611133</v>
      </c>
      <c r="Z1293" s="271">
        <v>0.939393939393939</v>
      </c>
      <c r="AA1293" s="298">
        <v>-0.00501078165928703</v>
      </c>
      <c r="AB1293" s="267">
        <v>17822</v>
      </c>
      <c r="AC1293" s="267">
        <v>16656</v>
      </c>
      <c r="AD1293" s="267">
        <v>18441</v>
      </c>
      <c r="AE1293" s="267">
        <v>17310</v>
      </c>
      <c r="AF1293" s="271">
        <v>0.93457524408035</v>
      </c>
      <c r="AG1293" s="271">
        <v>0.938669269562388</v>
      </c>
      <c r="AH1293" s="298">
        <v>-0.00409402548203808</v>
      </c>
    </row>
    <row r="1294" spans="1:34">
      <c r="A1294" s="318" t="s">
        <v>1972</v>
      </c>
      <c r="B1294" s="324" t="s">
        <v>3374</v>
      </c>
      <c r="C1294" s="296" t="s">
        <v>2378</v>
      </c>
      <c r="D1294" s="324" t="s">
        <v>2379</v>
      </c>
      <c r="E1294" s="266">
        <v>2629</v>
      </c>
      <c r="F1294" s="266">
        <v>2436</v>
      </c>
      <c r="G1294" s="266">
        <v>2469</v>
      </c>
      <c r="H1294" s="267">
        <v>2848</v>
      </c>
      <c r="I1294" s="267">
        <v>2750</v>
      </c>
      <c r="J1294" s="267">
        <v>2665</v>
      </c>
      <c r="K1294" s="267">
        <v>2833</v>
      </c>
      <c r="L1294" s="267">
        <v>2780</v>
      </c>
      <c r="M1294" s="267">
        <v>2692</v>
      </c>
      <c r="N1294" s="270">
        <v>0.972661511598902</v>
      </c>
      <c r="O1294" s="269">
        <v>77988</v>
      </c>
      <c r="P1294" s="297">
        <v>0.9</v>
      </c>
      <c r="Q1294" s="270">
        <v>0.926588056295169</v>
      </c>
      <c r="R1294" s="270">
        <v>0.965589887640449</v>
      </c>
      <c r="S1294" s="270">
        <v>0.981291916696082</v>
      </c>
      <c r="T1294" s="298">
        <v>-0.0390018313452801</v>
      </c>
      <c r="U1294" s="269">
        <v>80180</v>
      </c>
      <c r="V1294" s="269">
        <v>75239</v>
      </c>
      <c r="W1294" s="270">
        <v>0.938376153654278</v>
      </c>
      <c r="X1294" s="270">
        <v>0.939140357550399</v>
      </c>
      <c r="Y1294" s="271">
        <v>0.935744382022472</v>
      </c>
      <c r="Z1294" s="271">
        <v>0.950229438757501</v>
      </c>
      <c r="AA1294" s="298">
        <v>0.00339597552792748</v>
      </c>
      <c r="AB1294" s="267">
        <v>19068</v>
      </c>
      <c r="AC1294" s="267">
        <v>17943</v>
      </c>
      <c r="AD1294" s="267">
        <v>19578</v>
      </c>
      <c r="AE1294" s="267">
        <v>18426</v>
      </c>
      <c r="AF1294" s="271">
        <v>0.941000629326621</v>
      </c>
      <c r="AG1294" s="271">
        <v>0.941158443150475</v>
      </c>
      <c r="AH1294" s="298">
        <v>-0.000157813823854491</v>
      </c>
    </row>
    <row r="1295" spans="1:34">
      <c r="A1295" s="318" t="s">
        <v>1972</v>
      </c>
      <c r="B1295" s="324" t="s">
        <v>3374</v>
      </c>
      <c r="C1295" s="296" t="s">
        <v>2380</v>
      </c>
      <c r="D1295" s="324" t="s">
        <v>2381</v>
      </c>
      <c r="E1295" s="266">
        <v>2648</v>
      </c>
      <c r="F1295" s="266">
        <v>2561</v>
      </c>
      <c r="G1295" s="266">
        <v>2507</v>
      </c>
      <c r="H1295" s="267">
        <v>2892</v>
      </c>
      <c r="I1295" s="267">
        <v>2833</v>
      </c>
      <c r="J1295" s="267">
        <v>2695</v>
      </c>
      <c r="K1295" s="267">
        <v>2682</v>
      </c>
      <c r="L1295" s="267">
        <v>2586</v>
      </c>
      <c r="M1295" s="267">
        <v>2552</v>
      </c>
      <c r="N1295" s="270">
        <v>0.973481760749949</v>
      </c>
      <c r="O1295" s="269">
        <v>76430</v>
      </c>
      <c r="P1295" s="297">
        <v>0.9</v>
      </c>
      <c r="Q1295" s="270">
        <v>0.96714501510574</v>
      </c>
      <c r="R1295" s="270">
        <v>0.979598893499308</v>
      </c>
      <c r="S1295" s="270">
        <v>0.96420581655481</v>
      </c>
      <c r="T1295" s="298">
        <v>-0.0124538783935683</v>
      </c>
      <c r="U1295" s="269">
        <v>78512</v>
      </c>
      <c r="V1295" s="269">
        <v>75061</v>
      </c>
      <c r="W1295" s="270">
        <v>0.956044935805991</v>
      </c>
      <c r="X1295" s="270">
        <v>0.946752265861027</v>
      </c>
      <c r="Y1295" s="271">
        <v>0.931881051175657</v>
      </c>
      <c r="Z1295" s="271">
        <v>0.951528709917972</v>
      </c>
      <c r="AA1295" s="298">
        <v>0.0148712146853702</v>
      </c>
      <c r="AB1295" s="267">
        <v>19213</v>
      </c>
      <c r="AC1295" s="267">
        <v>18279</v>
      </c>
      <c r="AD1295" s="267">
        <v>19081</v>
      </c>
      <c r="AE1295" s="267">
        <v>18263</v>
      </c>
      <c r="AF1295" s="271">
        <v>0.951387081663457</v>
      </c>
      <c r="AG1295" s="271">
        <v>0.957130129448142</v>
      </c>
      <c r="AH1295" s="298">
        <v>-0.00574304778468515</v>
      </c>
    </row>
    <row r="1296" spans="1:34">
      <c r="A1296" s="318" t="s">
        <v>1972</v>
      </c>
      <c r="B1296" s="324" t="s">
        <v>3374</v>
      </c>
      <c r="C1296" s="296" t="s">
        <v>2382</v>
      </c>
      <c r="D1296" s="324" t="s">
        <v>2383</v>
      </c>
      <c r="E1296" s="266">
        <v>1616</v>
      </c>
      <c r="F1296" s="266">
        <v>1582</v>
      </c>
      <c r="G1296" s="266">
        <v>1545</v>
      </c>
      <c r="H1296" s="267">
        <v>1613</v>
      </c>
      <c r="I1296" s="267">
        <v>1582</v>
      </c>
      <c r="J1296" s="267">
        <v>1531</v>
      </c>
      <c r="K1296" s="267">
        <v>1637</v>
      </c>
      <c r="L1296" s="267">
        <v>1611</v>
      </c>
      <c r="M1296" s="267">
        <v>1566</v>
      </c>
      <c r="N1296" s="270">
        <v>0.982436225542805</v>
      </c>
      <c r="O1296" s="269">
        <v>47601</v>
      </c>
      <c r="P1296" s="297">
        <v>0.9</v>
      </c>
      <c r="Q1296" s="270">
        <v>0.978960396039604</v>
      </c>
      <c r="R1296" s="270">
        <v>0.980781153130812</v>
      </c>
      <c r="S1296" s="270">
        <v>0.984117287721442</v>
      </c>
      <c r="T1296" s="298">
        <v>-0.00182075709120821</v>
      </c>
      <c r="U1296" s="269">
        <v>48452</v>
      </c>
      <c r="V1296" s="269">
        <v>46625</v>
      </c>
      <c r="W1296" s="270">
        <v>0.962292578221745</v>
      </c>
      <c r="X1296" s="270">
        <v>0.956064356435644</v>
      </c>
      <c r="Y1296" s="271">
        <v>0.949163050216987</v>
      </c>
      <c r="Z1296" s="271">
        <v>0.956627978008552</v>
      </c>
      <c r="AA1296" s="298">
        <v>0.00690130621865659</v>
      </c>
      <c r="AB1296" s="267">
        <v>11629</v>
      </c>
      <c r="AC1296" s="267">
        <v>11179</v>
      </c>
      <c r="AD1296" s="267">
        <v>12071</v>
      </c>
      <c r="AE1296" s="267">
        <v>11623</v>
      </c>
      <c r="AF1296" s="271">
        <v>0.961303637458079</v>
      </c>
      <c r="AG1296" s="271">
        <v>0.962886256316792</v>
      </c>
      <c r="AH1296" s="298">
        <v>-0.00158261885871347</v>
      </c>
    </row>
    <row r="1297" spans="1:34">
      <c r="A1297" s="318" t="s">
        <v>1972</v>
      </c>
      <c r="B1297" s="324" t="s">
        <v>3374</v>
      </c>
      <c r="C1297" s="296" t="s">
        <v>2384</v>
      </c>
      <c r="D1297" s="324" t="s">
        <v>2385</v>
      </c>
      <c r="E1297" s="266">
        <v>1987</v>
      </c>
      <c r="F1297" s="266">
        <v>1925</v>
      </c>
      <c r="G1297" s="266">
        <v>1910</v>
      </c>
      <c r="H1297" s="267">
        <v>2183</v>
      </c>
      <c r="I1297" s="267">
        <v>2049</v>
      </c>
      <c r="J1297" s="267">
        <v>2105</v>
      </c>
      <c r="K1297" s="267">
        <v>2240</v>
      </c>
      <c r="L1297" s="267">
        <v>2193</v>
      </c>
      <c r="M1297" s="267">
        <v>2182</v>
      </c>
      <c r="N1297" s="270">
        <v>0.962473327766954</v>
      </c>
      <c r="O1297" s="269">
        <v>62247</v>
      </c>
      <c r="P1297" s="297">
        <v>0.9</v>
      </c>
      <c r="Q1297" s="270">
        <v>0.968797181680926</v>
      </c>
      <c r="R1297" s="270">
        <v>0.938616582684379</v>
      </c>
      <c r="S1297" s="270">
        <v>0.979017857142857</v>
      </c>
      <c r="T1297" s="298">
        <v>0.0301805989965467</v>
      </c>
      <c r="U1297" s="269">
        <v>64674</v>
      </c>
      <c r="V1297" s="269">
        <v>62663</v>
      </c>
      <c r="W1297" s="270">
        <v>0.9689055880261</v>
      </c>
      <c r="X1297" s="270">
        <v>0.961248112732763</v>
      </c>
      <c r="Y1297" s="271">
        <v>0.964269354099863</v>
      </c>
      <c r="Z1297" s="271">
        <v>0.974107142857143</v>
      </c>
      <c r="AA1297" s="298">
        <v>-0.00302124136709958</v>
      </c>
      <c r="AB1297" s="267">
        <v>15580</v>
      </c>
      <c r="AC1297" s="267">
        <v>15125</v>
      </c>
      <c r="AD1297" s="267">
        <v>15143</v>
      </c>
      <c r="AE1297" s="267">
        <v>14706</v>
      </c>
      <c r="AF1297" s="271">
        <v>0.970795892169448</v>
      </c>
      <c r="AG1297" s="271">
        <v>0.971141781681305</v>
      </c>
      <c r="AH1297" s="298">
        <v>-0.000345889511856878</v>
      </c>
    </row>
    <row r="1298" spans="1:34">
      <c r="A1298" s="318" t="s">
        <v>1972</v>
      </c>
      <c r="B1298" s="324" t="s">
        <v>3374</v>
      </c>
      <c r="C1298" s="296" t="s">
        <v>2386</v>
      </c>
      <c r="D1298" s="324" t="s">
        <v>2387</v>
      </c>
      <c r="E1298" s="266">
        <v>2381</v>
      </c>
      <c r="F1298" s="266">
        <v>2360</v>
      </c>
      <c r="G1298" s="266">
        <v>2278</v>
      </c>
      <c r="H1298" s="267">
        <v>2379</v>
      </c>
      <c r="I1298" s="267">
        <v>2366</v>
      </c>
      <c r="J1298" s="267">
        <v>2271</v>
      </c>
      <c r="K1298" s="267">
        <v>2367</v>
      </c>
      <c r="L1298" s="267">
        <v>2305</v>
      </c>
      <c r="M1298" s="267">
        <v>2300</v>
      </c>
      <c r="N1298" s="270">
        <v>0.983306036835905</v>
      </c>
      <c r="O1298" s="269">
        <v>68444</v>
      </c>
      <c r="P1298" s="297">
        <v>0.9</v>
      </c>
      <c r="Q1298" s="270">
        <v>0.991180176396472</v>
      </c>
      <c r="R1298" s="270">
        <v>0.994535519125683</v>
      </c>
      <c r="S1298" s="270">
        <v>0.973806506125898</v>
      </c>
      <c r="T1298" s="298">
        <v>-0.00335534272921101</v>
      </c>
      <c r="U1298" s="269">
        <v>69606</v>
      </c>
      <c r="V1298" s="269">
        <v>67284</v>
      </c>
      <c r="W1298" s="270">
        <v>0.966640806826998</v>
      </c>
      <c r="X1298" s="270">
        <v>0.956740865182696</v>
      </c>
      <c r="Y1298" s="271">
        <v>0.954602774274905</v>
      </c>
      <c r="Z1298" s="271">
        <v>0.971694127587664</v>
      </c>
      <c r="AA1298" s="298">
        <v>0.00213809090779082</v>
      </c>
      <c r="AB1298" s="267">
        <v>16747</v>
      </c>
      <c r="AC1298" s="267">
        <v>16188</v>
      </c>
      <c r="AD1298" s="267">
        <v>17095</v>
      </c>
      <c r="AE1298" s="267">
        <v>16607</v>
      </c>
      <c r="AF1298" s="271">
        <v>0.966620887323103</v>
      </c>
      <c r="AG1298" s="271">
        <v>0.971453641415619</v>
      </c>
      <c r="AH1298" s="298">
        <v>-0.00483275409251593</v>
      </c>
    </row>
    <row r="1299" spans="1:34">
      <c r="A1299" s="318" t="s">
        <v>1972</v>
      </c>
      <c r="B1299" s="324" t="s">
        <v>3374</v>
      </c>
      <c r="C1299" s="296" t="s">
        <v>2388</v>
      </c>
      <c r="D1299" s="324" t="s">
        <v>2389</v>
      </c>
      <c r="E1299" s="266">
        <v>1281</v>
      </c>
      <c r="F1299" s="266">
        <v>1263</v>
      </c>
      <c r="G1299" s="266">
        <v>1222</v>
      </c>
      <c r="H1299" s="267">
        <v>1275</v>
      </c>
      <c r="I1299" s="267">
        <v>1262</v>
      </c>
      <c r="J1299" s="267">
        <v>1219</v>
      </c>
      <c r="K1299" s="267">
        <v>1301</v>
      </c>
      <c r="L1299" s="267">
        <v>1295</v>
      </c>
      <c r="M1299" s="267">
        <v>1265</v>
      </c>
      <c r="N1299" s="270">
        <v>0.986209317486585</v>
      </c>
      <c r="O1299" s="269">
        <v>39332</v>
      </c>
      <c r="P1299" s="297">
        <v>0.9</v>
      </c>
      <c r="Q1299" s="270">
        <v>0.985948477751756</v>
      </c>
      <c r="R1299" s="270">
        <v>0.989803921568627</v>
      </c>
      <c r="S1299" s="270">
        <v>0.995388162951576</v>
      </c>
      <c r="T1299" s="298">
        <v>-0.00385544381687097</v>
      </c>
      <c r="U1299" s="269">
        <v>39882</v>
      </c>
      <c r="V1299" s="269">
        <v>38277</v>
      </c>
      <c r="W1299" s="270">
        <v>0.959756281029036</v>
      </c>
      <c r="X1299" s="270">
        <v>0.953942232630757</v>
      </c>
      <c r="Y1299" s="271">
        <v>0.956078431372549</v>
      </c>
      <c r="Z1299" s="271">
        <v>0.972328977709454</v>
      </c>
      <c r="AA1299" s="298">
        <v>-0.00213619874179183</v>
      </c>
      <c r="AB1299" s="267">
        <v>9281</v>
      </c>
      <c r="AC1299" s="267">
        <v>8904</v>
      </c>
      <c r="AD1299" s="267">
        <v>9663</v>
      </c>
      <c r="AE1299" s="267">
        <v>9303</v>
      </c>
      <c r="AF1299" s="271">
        <v>0.959379377222282</v>
      </c>
      <c r="AG1299" s="271">
        <v>0.962744489289041</v>
      </c>
      <c r="AH1299" s="298">
        <v>-0.0033651120667586</v>
      </c>
    </row>
    <row r="1300" spans="1:34">
      <c r="A1300" s="318" t="s">
        <v>1972</v>
      </c>
      <c r="B1300" s="324" t="s">
        <v>3374</v>
      </c>
      <c r="C1300" s="296" t="s">
        <v>2390</v>
      </c>
      <c r="D1300" s="324" t="s">
        <v>2391</v>
      </c>
      <c r="E1300" s="266">
        <v>2091</v>
      </c>
      <c r="F1300" s="266">
        <v>2065</v>
      </c>
      <c r="G1300" s="266">
        <v>1924</v>
      </c>
      <c r="H1300" s="267">
        <v>2115</v>
      </c>
      <c r="I1300" s="267">
        <v>2096</v>
      </c>
      <c r="J1300" s="267">
        <v>1933</v>
      </c>
      <c r="K1300" s="267">
        <v>2116</v>
      </c>
      <c r="L1300" s="267">
        <v>2100</v>
      </c>
      <c r="M1300" s="267">
        <v>2010</v>
      </c>
      <c r="N1300" s="270">
        <v>0.986658504810786</v>
      </c>
      <c r="O1300" s="269">
        <v>62861</v>
      </c>
      <c r="P1300" s="297">
        <v>0.9</v>
      </c>
      <c r="Q1300" s="270">
        <v>0.987565758010521</v>
      </c>
      <c r="R1300" s="270">
        <v>0.991016548463357</v>
      </c>
      <c r="S1300" s="270">
        <v>0.992438563327032</v>
      </c>
      <c r="T1300" s="298">
        <v>-0.00345079045283569</v>
      </c>
      <c r="U1300" s="269">
        <v>63711</v>
      </c>
      <c r="V1300" s="269">
        <v>59737</v>
      </c>
      <c r="W1300" s="270">
        <v>0.937624586021252</v>
      </c>
      <c r="X1300" s="270">
        <v>0.920133907221425</v>
      </c>
      <c r="Y1300" s="271">
        <v>0.913947990543735</v>
      </c>
      <c r="Z1300" s="271">
        <v>0.949905482041588</v>
      </c>
      <c r="AA1300" s="298">
        <v>0.00618591667768997</v>
      </c>
      <c r="AB1300" s="267">
        <v>15038</v>
      </c>
      <c r="AC1300" s="267">
        <v>14018</v>
      </c>
      <c r="AD1300" s="267">
        <v>15196</v>
      </c>
      <c r="AE1300" s="267">
        <v>14188</v>
      </c>
      <c r="AF1300" s="271">
        <v>0.932171831360553</v>
      </c>
      <c r="AG1300" s="271">
        <v>0.933666754409055</v>
      </c>
      <c r="AH1300" s="298">
        <v>-0.00149492304850174</v>
      </c>
    </row>
    <row r="1301" spans="1:34">
      <c r="A1301" s="318" t="s">
        <v>1972</v>
      </c>
      <c r="B1301" s="324" t="s">
        <v>3374</v>
      </c>
      <c r="C1301" s="296" t="s">
        <v>2392</v>
      </c>
      <c r="D1301" s="324" t="s">
        <v>2393</v>
      </c>
      <c r="E1301" s="266">
        <v>1576</v>
      </c>
      <c r="F1301" s="266">
        <v>1557</v>
      </c>
      <c r="G1301" s="266">
        <v>1548</v>
      </c>
      <c r="H1301" s="267">
        <v>1750</v>
      </c>
      <c r="I1301" s="267">
        <v>1747</v>
      </c>
      <c r="J1301" s="267">
        <v>1704</v>
      </c>
      <c r="K1301" s="267">
        <v>1623</v>
      </c>
      <c r="L1301" s="267">
        <v>1614</v>
      </c>
      <c r="M1301" s="267">
        <v>1588</v>
      </c>
      <c r="N1301" s="270">
        <v>0.97427760849007</v>
      </c>
      <c r="O1301" s="269">
        <v>46361</v>
      </c>
      <c r="P1301" s="297">
        <v>0.9</v>
      </c>
      <c r="Q1301" s="270">
        <v>0.987944162436548</v>
      </c>
      <c r="R1301" s="270">
        <v>0.998285714285714</v>
      </c>
      <c r="S1301" s="270">
        <v>0.994454713493531</v>
      </c>
      <c r="T1301" s="298">
        <v>-0.0103415518491661</v>
      </c>
      <c r="U1301" s="269">
        <v>47585</v>
      </c>
      <c r="V1301" s="269">
        <v>46144</v>
      </c>
      <c r="W1301" s="270">
        <v>0.969717347903751</v>
      </c>
      <c r="X1301" s="270">
        <v>0.982233502538071</v>
      </c>
      <c r="Y1301" s="271">
        <v>0.973714285714286</v>
      </c>
      <c r="Z1301" s="271">
        <v>0.978434996919285</v>
      </c>
      <c r="AA1301" s="298">
        <v>0.00851921682378531</v>
      </c>
      <c r="AB1301" s="267">
        <v>11452</v>
      </c>
      <c r="AC1301" s="267">
        <v>11189</v>
      </c>
      <c r="AD1301" s="267">
        <v>10873</v>
      </c>
      <c r="AE1301" s="267">
        <v>10489</v>
      </c>
      <c r="AF1301" s="271">
        <v>0.977034579112819</v>
      </c>
      <c r="AG1301" s="271">
        <v>0.964683160121402</v>
      </c>
      <c r="AH1301" s="298">
        <v>0.0123514189914171</v>
      </c>
    </row>
    <row r="1302" spans="1:34">
      <c r="A1302" s="318" t="s">
        <v>1972</v>
      </c>
      <c r="B1302" s="324" t="s">
        <v>3374</v>
      </c>
      <c r="C1302" s="296" t="s">
        <v>2394</v>
      </c>
      <c r="D1302" s="324" t="s">
        <v>2395</v>
      </c>
      <c r="E1302" s="266">
        <v>1950</v>
      </c>
      <c r="F1302" s="266">
        <v>1916</v>
      </c>
      <c r="G1302" s="266">
        <v>1753</v>
      </c>
      <c r="H1302" s="267">
        <v>2063</v>
      </c>
      <c r="I1302" s="267">
        <v>2050</v>
      </c>
      <c r="J1302" s="267">
        <v>1773</v>
      </c>
      <c r="K1302" s="267">
        <v>1945</v>
      </c>
      <c r="L1302" s="267">
        <v>1924</v>
      </c>
      <c r="M1302" s="267">
        <v>1690</v>
      </c>
      <c r="N1302" s="270">
        <v>0.974263768485467</v>
      </c>
      <c r="O1302" s="269">
        <v>61137</v>
      </c>
      <c r="P1302" s="297">
        <v>0.9</v>
      </c>
      <c r="Q1302" s="270">
        <v>0.982564102564103</v>
      </c>
      <c r="R1302" s="270">
        <v>0.99369849733398</v>
      </c>
      <c r="S1302" s="270">
        <v>0.989203084832905</v>
      </c>
      <c r="T1302" s="298">
        <v>-0.0111343947698771</v>
      </c>
      <c r="U1302" s="269">
        <v>62752</v>
      </c>
      <c r="V1302" s="269">
        <v>54871</v>
      </c>
      <c r="W1302" s="270">
        <v>0.874410377358491</v>
      </c>
      <c r="X1302" s="270">
        <v>0.898974358974359</v>
      </c>
      <c r="Y1302" s="271">
        <v>0.859428017450315</v>
      </c>
      <c r="Z1302" s="271">
        <v>0.868894601542416</v>
      </c>
      <c r="AA1302" s="298">
        <v>0.0395463415240439</v>
      </c>
      <c r="AB1302" s="267">
        <v>14447</v>
      </c>
      <c r="AC1302" s="267">
        <v>12594</v>
      </c>
      <c r="AD1302" s="267">
        <v>15156</v>
      </c>
      <c r="AE1302" s="267">
        <v>13302</v>
      </c>
      <c r="AF1302" s="271">
        <v>0.871738077109435</v>
      </c>
      <c r="AG1302" s="271">
        <v>0.877672209026128</v>
      </c>
      <c r="AH1302" s="298">
        <v>-0.00593413191669379</v>
      </c>
    </row>
    <row r="1303" spans="1:34">
      <c r="A1303" s="318" t="s">
        <v>1972</v>
      </c>
      <c r="B1303" s="324" t="s">
        <v>3375</v>
      </c>
      <c r="C1303" s="296" t="s">
        <v>2396</v>
      </c>
      <c r="D1303" s="324" t="s">
        <v>2397</v>
      </c>
      <c r="E1303" s="266">
        <v>1952</v>
      </c>
      <c r="F1303" s="266">
        <v>1903</v>
      </c>
      <c r="G1303" s="266">
        <v>1857</v>
      </c>
      <c r="H1303" s="267">
        <v>2059</v>
      </c>
      <c r="I1303" s="267">
        <v>2029</v>
      </c>
      <c r="J1303" s="267">
        <v>1913</v>
      </c>
      <c r="K1303" s="267">
        <v>1885</v>
      </c>
      <c r="L1303" s="267">
        <v>1870</v>
      </c>
      <c r="M1303" s="267">
        <v>1811</v>
      </c>
      <c r="N1303" s="270">
        <v>0.984879853380396</v>
      </c>
      <c r="O1303" s="269">
        <v>58037</v>
      </c>
      <c r="P1303" s="297">
        <v>0.9</v>
      </c>
      <c r="Q1303" s="270">
        <v>0.974897540983607</v>
      </c>
      <c r="R1303" s="270">
        <v>0.985429820301117</v>
      </c>
      <c r="S1303" s="270">
        <v>0.992042440318302</v>
      </c>
      <c r="T1303" s="298">
        <v>-0.0105322793175104</v>
      </c>
      <c r="U1303" s="269">
        <v>58928</v>
      </c>
      <c r="V1303" s="269">
        <v>56511</v>
      </c>
      <c r="W1303" s="270">
        <v>0.958983844691827</v>
      </c>
      <c r="X1303" s="270">
        <v>0.951331967213115</v>
      </c>
      <c r="Y1303" s="271">
        <v>0.929091792132103</v>
      </c>
      <c r="Z1303" s="271">
        <v>0.960742705570292</v>
      </c>
      <c r="AA1303" s="298">
        <v>0.0222401750810118</v>
      </c>
      <c r="AB1303" s="267">
        <v>13976</v>
      </c>
      <c r="AC1303" s="267">
        <v>13394</v>
      </c>
      <c r="AD1303" s="267">
        <v>14253</v>
      </c>
      <c r="AE1303" s="267">
        <v>13658</v>
      </c>
      <c r="AF1303" s="271">
        <v>0.95835718374356</v>
      </c>
      <c r="AG1303" s="271">
        <v>0.958254402581913</v>
      </c>
      <c r="AH1303" s="298">
        <v>0.000102781161647747</v>
      </c>
    </row>
    <row r="1304" spans="1:34">
      <c r="A1304" s="318" t="s">
        <v>1972</v>
      </c>
      <c r="B1304" s="324" t="s">
        <v>3375</v>
      </c>
      <c r="C1304" s="296" t="s">
        <v>2398</v>
      </c>
      <c r="D1304" s="324" t="s">
        <v>2399</v>
      </c>
      <c r="E1304" s="266">
        <v>1738</v>
      </c>
      <c r="F1304" s="266">
        <v>1561</v>
      </c>
      <c r="G1304" s="266">
        <v>1482</v>
      </c>
      <c r="H1304" s="267">
        <v>1776</v>
      </c>
      <c r="I1304" s="267">
        <v>1741</v>
      </c>
      <c r="J1304" s="267">
        <v>1663</v>
      </c>
      <c r="K1304" s="267">
        <v>1484</v>
      </c>
      <c r="L1304" s="267">
        <v>1460</v>
      </c>
      <c r="M1304" s="267">
        <v>1407</v>
      </c>
      <c r="N1304" s="270">
        <v>0.977268569337724</v>
      </c>
      <c r="O1304" s="269">
        <v>42734</v>
      </c>
      <c r="P1304" s="297">
        <v>0.9</v>
      </c>
      <c r="Q1304" s="270">
        <v>0.898158803222094</v>
      </c>
      <c r="R1304" s="270">
        <v>0.980292792792793</v>
      </c>
      <c r="S1304" s="270">
        <v>0.983827493261456</v>
      </c>
      <c r="T1304" s="298">
        <v>-0.0821339895706984</v>
      </c>
      <c r="U1304" s="269">
        <v>43728</v>
      </c>
      <c r="V1304" s="269">
        <v>40562</v>
      </c>
      <c r="W1304" s="270">
        <v>0.927597877789974</v>
      </c>
      <c r="X1304" s="270">
        <v>0.852704257767549</v>
      </c>
      <c r="Y1304" s="271">
        <v>0.936373873873874</v>
      </c>
      <c r="Z1304" s="271">
        <v>0.94811320754717</v>
      </c>
      <c r="AA1304" s="298">
        <v>-0.083669616106325</v>
      </c>
      <c r="AB1304" s="267">
        <v>10241</v>
      </c>
      <c r="AC1304" s="267">
        <v>9401</v>
      </c>
      <c r="AD1304" s="267">
        <v>11432</v>
      </c>
      <c r="AE1304" s="267">
        <v>10588</v>
      </c>
      <c r="AF1304" s="271">
        <v>0.917976760082023</v>
      </c>
      <c r="AG1304" s="271">
        <v>0.926172148355493</v>
      </c>
      <c r="AH1304" s="298">
        <v>-0.00819538827347011</v>
      </c>
    </row>
    <row r="1305" spans="1:34">
      <c r="A1305" s="318" t="s">
        <v>1972</v>
      </c>
      <c r="B1305" s="324" t="s">
        <v>3375</v>
      </c>
      <c r="C1305" s="296" t="s">
        <v>2400</v>
      </c>
      <c r="D1305" s="324" t="s">
        <v>2401</v>
      </c>
      <c r="E1305" s="266">
        <v>915</v>
      </c>
      <c r="F1305" s="266">
        <v>870</v>
      </c>
      <c r="G1305" s="266">
        <v>807</v>
      </c>
      <c r="H1305" s="267">
        <v>921</v>
      </c>
      <c r="I1305" s="267">
        <v>878</v>
      </c>
      <c r="J1305" s="267">
        <v>728</v>
      </c>
      <c r="K1305" s="267">
        <v>814</v>
      </c>
      <c r="L1305" s="267">
        <v>762</v>
      </c>
      <c r="M1305" s="267">
        <v>713</v>
      </c>
      <c r="N1305" s="270">
        <v>0.966507177033493</v>
      </c>
      <c r="O1305" s="269">
        <v>23028</v>
      </c>
      <c r="P1305" s="297">
        <v>0.9</v>
      </c>
      <c r="Q1305" s="270">
        <v>0.950819672131147</v>
      </c>
      <c r="R1305" s="270">
        <v>0.953311617806732</v>
      </c>
      <c r="S1305" s="270">
        <v>0.936117936117936</v>
      </c>
      <c r="T1305" s="298">
        <v>-0.00249194567558431</v>
      </c>
      <c r="U1305" s="269">
        <v>23826</v>
      </c>
      <c r="V1305" s="269">
        <v>20972</v>
      </c>
      <c r="W1305" s="270">
        <v>0.880214891295224</v>
      </c>
      <c r="X1305" s="270">
        <v>0.881967213114754</v>
      </c>
      <c r="Y1305" s="271">
        <v>0.790445168295331</v>
      </c>
      <c r="Z1305" s="271">
        <v>0.875921375921376</v>
      </c>
      <c r="AA1305" s="298">
        <v>0.0915220448194229</v>
      </c>
      <c r="AB1305" s="267">
        <v>5838</v>
      </c>
      <c r="AC1305" s="267">
        <v>5117</v>
      </c>
      <c r="AD1305" s="267">
        <v>5954</v>
      </c>
      <c r="AE1305" s="267">
        <v>5322</v>
      </c>
      <c r="AF1305" s="271">
        <v>0.876498800959233</v>
      </c>
      <c r="AG1305" s="271">
        <v>0.893852872018811</v>
      </c>
      <c r="AH1305" s="298">
        <v>-0.0173540710595783</v>
      </c>
    </row>
    <row r="1306" spans="1:34">
      <c r="A1306" s="318" t="s">
        <v>1972</v>
      </c>
      <c r="B1306" s="324" t="s">
        <v>3375</v>
      </c>
      <c r="C1306" s="296" t="s">
        <v>2402</v>
      </c>
      <c r="D1306" s="324" t="s">
        <v>2403</v>
      </c>
      <c r="E1306" s="266">
        <v>2294</v>
      </c>
      <c r="F1306" s="266">
        <v>2260</v>
      </c>
      <c r="G1306" s="266">
        <v>2095</v>
      </c>
      <c r="H1306" s="267">
        <v>2322</v>
      </c>
      <c r="I1306" s="267">
        <v>2285</v>
      </c>
      <c r="J1306" s="267">
        <v>2088</v>
      </c>
      <c r="K1306" s="267">
        <v>2129</v>
      </c>
      <c r="L1306" s="267">
        <v>2106</v>
      </c>
      <c r="M1306" s="267">
        <v>1966</v>
      </c>
      <c r="N1306" s="270">
        <v>0.988112282528526</v>
      </c>
      <c r="O1306" s="269">
        <v>68325</v>
      </c>
      <c r="P1306" s="297">
        <v>0.9</v>
      </c>
      <c r="Q1306" s="270">
        <v>0.985178727114211</v>
      </c>
      <c r="R1306" s="270">
        <v>0.984065460809647</v>
      </c>
      <c r="S1306" s="270">
        <v>0.989196806012212</v>
      </c>
      <c r="T1306" s="298">
        <v>0.0011132663045641</v>
      </c>
      <c r="U1306" s="269">
        <v>69147</v>
      </c>
      <c r="V1306" s="269">
        <v>64162</v>
      </c>
      <c r="W1306" s="270">
        <v>0.927907212171172</v>
      </c>
      <c r="X1306" s="270">
        <v>0.913251961639058</v>
      </c>
      <c r="Y1306" s="271">
        <v>0.89922480620155</v>
      </c>
      <c r="Z1306" s="271">
        <v>0.923438233912635</v>
      </c>
      <c r="AA1306" s="298">
        <v>0.014027155437508</v>
      </c>
      <c r="AB1306" s="267">
        <v>16038</v>
      </c>
      <c r="AC1306" s="267">
        <v>14768</v>
      </c>
      <c r="AD1306" s="267">
        <v>17442</v>
      </c>
      <c r="AE1306" s="267">
        <v>16188</v>
      </c>
      <c r="AF1306" s="271">
        <v>0.920813068961217</v>
      </c>
      <c r="AG1306" s="271">
        <v>0.928104575163399</v>
      </c>
      <c r="AH1306" s="298">
        <v>-0.00729150620218166</v>
      </c>
    </row>
    <row r="1307" spans="1:34">
      <c r="A1307" s="318" t="s">
        <v>1972</v>
      </c>
      <c r="B1307" s="324" t="s">
        <v>3375</v>
      </c>
      <c r="C1307" s="296" t="s">
        <v>2404</v>
      </c>
      <c r="D1307" s="324" t="s">
        <v>2405</v>
      </c>
      <c r="E1307" s="266">
        <v>2190</v>
      </c>
      <c r="F1307" s="266">
        <v>2125</v>
      </c>
      <c r="G1307" s="266">
        <v>2027</v>
      </c>
      <c r="H1307" s="267">
        <v>2271</v>
      </c>
      <c r="I1307" s="267">
        <v>2218</v>
      </c>
      <c r="J1307" s="267">
        <v>2083</v>
      </c>
      <c r="K1307" s="267">
        <v>2043</v>
      </c>
      <c r="L1307" s="267">
        <v>2022</v>
      </c>
      <c r="M1307" s="267">
        <v>1962</v>
      </c>
      <c r="N1307" s="270">
        <v>0.987234875284129</v>
      </c>
      <c r="O1307" s="269">
        <v>65583</v>
      </c>
      <c r="P1307" s="297">
        <v>0.9</v>
      </c>
      <c r="Q1307" s="270">
        <v>0.970319634703196</v>
      </c>
      <c r="R1307" s="270">
        <v>0.976662263320123</v>
      </c>
      <c r="S1307" s="270">
        <v>0.989720998531571</v>
      </c>
      <c r="T1307" s="298">
        <v>-0.00634262861692692</v>
      </c>
      <c r="U1307" s="269">
        <v>66431</v>
      </c>
      <c r="V1307" s="269">
        <v>63146</v>
      </c>
      <c r="W1307" s="270">
        <v>0.95055019493911</v>
      </c>
      <c r="X1307" s="270">
        <v>0.925570776255708</v>
      </c>
      <c r="Y1307" s="271">
        <v>0.917217084984588</v>
      </c>
      <c r="Z1307" s="271">
        <v>0.960352422907489</v>
      </c>
      <c r="AA1307" s="298">
        <v>0.0083536912711194</v>
      </c>
      <c r="AB1307" s="267">
        <v>15706</v>
      </c>
      <c r="AC1307" s="267">
        <v>14883</v>
      </c>
      <c r="AD1307" s="267">
        <v>16834</v>
      </c>
      <c r="AE1307" s="267">
        <v>16021</v>
      </c>
      <c r="AF1307" s="271">
        <v>0.947599643448364</v>
      </c>
      <c r="AG1307" s="271">
        <v>0.951704882974932</v>
      </c>
      <c r="AH1307" s="298">
        <v>-0.00410523952656805</v>
      </c>
    </row>
    <row r="1308" spans="1:34">
      <c r="A1308" s="318" t="s">
        <v>1972</v>
      </c>
      <c r="B1308" s="324" t="s">
        <v>3375</v>
      </c>
      <c r="C1308" s="296" t="s">
        <v>2406</v>
      </c>
      <c r="D1308" s="324" t="s">
        <v>2407</v>
      </c>
      <c r="E1308" s="266">
        <v>2238</v>
      </c>
      <c r="F1308" s="266">
        <v>2228</v>
      </c>
      <c r="G1308" s="266">
        <v>2052</v>
      </c>
      <c r="H1308" s="267">
        <v>2255</v>
      </c>
      <c r="I1308" s="267">
        <v>2244</v>
      </c>
      <c r="J1308" s="267">
        <v>2036</v>
      </c>
      <c r="K1308" s="267">
        <v>2075</v>
      </c>
      <c r="L1308" s="267">
        <v>2060</v>
      </c>
      <c r="M1308" s="267">
        <v>1936</v>
      </c>
      <c r="N1308" s="270">
        <v>0.991709423100989</v>
      </c>
      <c r="O1308" s="269">
        <v>63398</v>
      </c>
      <c r="P1308" s="297">
        <v>0.9</v>
      </c>
      <c r="Q1308" s="270">
        <v>0.995531724754245</v>
      </c>
      <c r="R1308" s="270">
        <v>0.995121951219512</v>
      </c>
      <c r="S1308" s="270">
        <v>0.992771084337349</v>
      </c>
      <c r="T1308" s="298">
        <v>0.000409773534732705</v>
      </c>
      <c r="U1308" s="269">
        <v>63928</v>
      </c>
      <c r="V1308" s="269">
        <v>59040</v>
      </c>
      <c r="W1308" s="270">
        <v>0.923538981354023</v>
      </c>
      <c r="X1308" s="270">
        <v>0.916890080428954</v>
      </c>
      <c r="Y1308" s="271">
        <v>0.902882483370288</v>
      </c>
      <c r="Z1308" s="271">
        <v>0.933012048192771</v>
      </c>
      <c r="AA1308" s="298">
        <v>0.0140075970586662</v>
      </c>
      <c r="AB1308" s="267">
        <v>15230</v>
      </c>
      <c r="AC1308" s="267">
        <v>14110</v>
      </c>
      <c r="AD1308" s="267">
        <v>16062</v>
      </c>
      <c r="AE1308" s="267">
        <v>14874</v>
      </c>
      <c r="AF1308" s="271">
        <v>0.926460932370322</v>
      </c>
      <c r="AG1308" s="271">
        <v>0.926036608143444</v>
      </c>
      <c r="AH1308" s="298">
        <v>0.000424324226877659</v>
      </c>
    </row>
    <row r="1309" spans="1:34">
      <c r="A1309" s="318" t="s">
        <v>1972</v>
      </c>
      <c r="B1309" s="324" t="s">
        <v>3375</v>
      </c>
      <c r="C1309" s="296" t="s">
        <v>2408</v>
      </c>
      <c r="D1309" s="324" t="s">
        <v>2409</v>
      </c>
      <c r="E1309" s="266">
        <v>3259</v>
      </c>
      <c r="F1309" s="266">
        <v>3239</v>
      </c>
      <c r="G1309" s="266">
        <v>3161</v>
      </c>
      <c r="H1309" s="267">
        <v>3389</v>
      </c>
      <c r="I1309" s="267">
        <v>3348</v>
      </c>
      <c r="J1309" s="267">
        <v>3302</v>
      </c>
      <c r="K1309" s="267">
        <v>3071</v>
      </c>
      <c r="L1309" s="267">
        <v>3059</v>
      </c>
      <c r="M1309" s="267">
        <v>3019</v>
      </c>
      <c r="N1309" s="270">
        <v>0.992600046118693</v>
      </c>
      <c r="O1309" s="269">
        <v>94700</v>
      </c>
      <c r="P1309" s="297">
        <v>0.9</v>
      </c>
      <c r="Q1309" s="270">
        <v>0.993863148204971</v>
      </c>
      <c r="R1309" s="270">
        <v>0.98790203599882</v>
      </c>
      <c r="S1309" s="270">
        <v>0.996092478020189</v>
      </c>
      <c r="T1309" s="298">
        <v>0.00596111220615114</v>
      </c>
      <c r="U1309" s="269">
        <v>95406</v>
      </c>
      <c r="V1309" s="269">
        <v>93088</v>
      </c>
      <c r="W1309" s="270">
        <v>0.975703834140411</v>
      </c>
      <c r="X1309" s="270">
        <v>0.969929426204357</v>
      </c>
      <c r="Y1309" s="271">
        <v>0.974328710534081</v>
      </c>
      <c r="Z1309" s="271">
        <v>0.983067404754152</v>
      </c>
      <c r="AA1309" s="298">
        <v>-0.0043992843297237</v>
      </c>
      <c r="AB1309" s="267">
        <v>23025</v>
      </c>
      <c r="AC1309" s="267">
        <v>22483</v>
      </c>
      <c r="AD1309" s="267">
        <v>23361</v>
      </c>
      <c r="AE1309" s="267">
        <v>22887</v>
      </c>
      <c r="AF1309" s="271">
        <v>0.976460369163952</v>
      </c>
      <c r="AG1309" s="271">
        <v>0.979709772698087</v>
      </c>
      <c r="AH1309" s="298">
        <v>-0.00324940353413439</v>
      </c>
    </row>
    <row r="1310" spans="1:34">
      <c r="A1310" s="318" t="s">
        <v>1972</v>
      </c>
      <c r="B1310" s="324" t="s">
        <v>3375</v>
      </c>
      <c r="C1310" s="296" t="s">
        <v>2410</v>
      </c>
      <c r="D1310" s="324" t="s">
        <v>2411</v>
      </c>
      <c r="E1310" s="266">
        <v>2053</v>
      </c>
      <c r="F1310" s="266">
        <v>1894</v>
      </c>
      <c r="G1310" s="266">
        <v>1527</v>
      </c>
      <c r="H1310" s="267">
        <v>2259</v>
      </c>
      <c r="I1310" s="267">
        <v>2233</v>
      </c>
      <c r="J1310" s="267">
        <v>1738</v>
      </c>
      <c r="K1310" s="267">
        <v>2013</v>
      </c>
      <c r="L1310" s="267">
        <v>2003</v>
      </c>
      <c r="M1310" s="267">
        <v>1736</v>
      </c>
      <c r="N1310" s="270">
        <v>0.960839881489115</v>
      </c>
      <c r="O1310" s="269">
        <v>59672</v>
      </c>
      <c r="P1310" s="297">
        <v>0.9</v>
      </c>
      <c r="Q1310" s="270">
        <v>0.922552362396493</v>
      </c>
      <c r="R1310" s="270">
        <v>0.988490482514387</v>
      </c>
      <c r="S1310" s="270">
        <v>0.995032290114257</v>
      </c>
      <c r="T1310" s="298">
        <v>-0.0659381201178939</v>
      </c>
      <c r="U1310" s="269">
        <v>62104</v>
      </c>
      <c r="V1310" s="269">
        <v>50923</v>
      </c>
      <c r="W1310" s="270">
        <v>0.819963287388896</v>
      </c>
      <c r="X1310" s="270">
        <v>0.743789576229907</v>
      </c>
      <c r="Y1310" s="271">
        <v>0.769366976538291</v>
      </c>
      <c r="Z1310" s="271">
        <v>0.862394436164928</v>
      </c>
      <c r="AA1310" s="298">
        <v>-0.0255774003083837</v>
      </c>
      <c r="AB1310" s="267">
        <v>15080</v>
      </c>
      <c r="AC1310" s="267">
        <v>12399</v>
      </c>
      <c r="AD1310" s="267">
        <v>15676</v>
      </c>
      <c r="AE1310" s="267">
        <v>12455</v>
      </c>
      <c r="AF1310" s="271">
        <v>0.822214854111406</v>
      </c>
      <c r="AG1310" s="271">
        <v>0.794526664965552</v>
      </c>
      <c r="AH1310" s="298">
        <v>0.0276881891458534</v>
      </c>
    </row>
    <row r="1311" spans="1:34">
      <c r="A1311" s="318" t="s">
        <v>1972</v>
      </c>
      <c r="B1311" s="324" t="s">
        <v>3375</v>
      </c>
      <c r="C1311" s="296" t="s">
        <v>2412</v>
      </c>
      <c r="D1311" s="324" t="s">
        <v>2413</v>
      </c>
      <c r="E1311" s="266">
        <v>2441</v>
      </c>
      <c r="F1311" s="266">
        <v>2274</v>
      </c>
      <c r="G1311" s="266">
        <v>1910</v>
      </c>
      <c r="H1311" s="267">
        <v>2325</v>
      </c>
      <c r="I1311" s="267">
        <v>2232</v>
      </c>
      <c r="J1311" s="267">
        <v>1722</v>
      </c>
      <c r="K1311" s="267">
        <v>2218</v>
      </c>
      <c r="L1311" s="267">
        <v>2182</v>
      </c>
      <c r="M1311" s="267">
        <v>1812</v>
      </c>
      <c r="N1311" s="270">
        <v>0.932124158563949</v>
      </c>
      <c r="O1311" s="269">
        <v>59820</v>
      </c>
      <c r="P1311" s="297">
        <v>0.9</v>
      </c>
      <c r="Q1311" s="270">
        <v>0.931585415813191</v>
      </c>
      <c r="R1311" s="270">
        <v>0.96</v>
      </c>
      <c r="S1311" s="270">
        <v>0.983769161406673</v>
      </c>
      <c r="T1311" s="298">
        <v>-0.0284145841868086</v>
      </c>
      <c r="U1311" s="269">
        <v>64176</v>
      </c>
      <c r="V1311" s="269">
        <v>48930</v>
      </c>
      <c r="W1311" s="270">
        <v>0.762434554973822</v>
      </c>
      <c r="X1311" s="270">
        <v>0.782466202376075</v>
      </c>
      <c r="Y1311" s="271">
        <v>0.740645161290323</v>
      </c>
      <c r="Z1311" s="271">
        <v>0.816952209197475</v>
      </c>
      <c r="AA1311" s="298">
        <v>0.0418210410857528</v>
      </c>
      <c r="AB1311" s="267">
        <v>15609</v>
      </c>
      <c r="AC1311" s="267">
        <v>12542</v>
      </c>
      <c r="AD1311" s="267">
        <v>15924</v>
      </c>
      <c r="AE1311" s="267">
        <v>12635</v>
      </c>
      <c r="AF1311" s="271">
        <v>0.803510795054135</v>
      </c>
      <c r="AG1311" s="271">
        <v>0.793456417985431</v>
      </c>
      <c r="AH1311" s="298">
        <v>0.0100543770687047</v>
      </c>
    </row>
    <row r="1312" spans="1:34">
      <c r="A1312" s="318" t="s">
        <v>1972</v>
      </c>
      <c r="B1312" s="324" t="s">
        <v>3375</v>
      </c>
      <c r="C1312" s="296" t="s">
        <v>2414</v>
      </c>
      <c r="D1312" s="324" t="s">
        <v>2415</v>
      </c>
      <c r="E1312" s="266">
        <v>1716</v>
      </c>
      <c r="F1312" s="266">
        <v>1559</v>
      </c>
      <c r="G1312" s="266">
        <v>1459</v>
      </c>
      <c r="H1312" s="267">
        <v>1610</v>
      </c>
      <c r="I1312" s="267">
        <v>1332</v>
      </c>
      <c r="J1312" s="267">
        <v>1277</v>
      </c>
      <c r="K1312" s="267">
        <v>1611</v>
      </c>
      <c r="L1312" s="267">
        <v>1590</v>
      </c>
      <c r="M1312" s="267">
        <v>1507</v>
      </c>
      <c r="N1312" s="270">
        <v>0.964901969016332</v>
      </c>
      <c r="O1312" s="269">
        <v>45966</v>
      </c>
      <c r="P1312" s="297">
        <v>0.9</v>
      </c>
      <c r="Q1312" s="270">
        <v>0.908508158508158</v>
      </c>
      <c r="R1312" s="270">
        <v>0.827329192546584</v>
      </c>
      <c r="S1312" s="270">
        <v>0.986964618249534</v>
      </c>
      <c r="T1312" s="298">
        <v>0.0811789659615746</v>
      </c>
      <c r="U1312" s="269">
        <v>47638</v>
      </c>
      <c r="V1312" s="269">
        <v>42905</v>
      </c>
      <c r="W1312" s="270">
        <v>0.900646542676015</v>
      </c>
      <c r="X1312" s="270">
        <v>0.8502331002331</v>
      </c>
      <c r="Y1312" s="271">
        <v>0.793167701863354</v>
      </c>
      <c r="Z1312" s="271">
        <v>0.93544382371198</v>
      </c>
      <c r="AA1312" s="298">
        <v>0.0570653983697462</v>
      </c>
      <c r="AB1312" s="267">
        <v>11360</v>
      </c>
      <c r="AC1312" s="267">
        <v>10287</v>
      </c>
      <c r="AD1312" s="267">
        <v>11893</v>
      </c>
      <c r="AE1312" s="267">
        <v>10665</v>
      </c>
      <c r="AF1312" s="271">
        <v>0.905545774647887</v>
      </c>
      <c r="AG1312" s="271">
        <v>0.896745985033213</v>
      </c>
      <c r="AH1312" s="298">
        <v>0.00879978961467454</v>
      </c>
    </row>
    <row r="1313" spans="1:34">
      <c r="A1313" s="318" t="s">
        <v>1972</v>
      </c>
      <c r="B1313" s="324" t="s">
        <v>3375</v>
      </c>
      <c r="C1313" s="296" t="s">
        <v>2416</v>
      </c>
      <c r="D1313" s="324" t="s">
        <v>2417</v>
      </c>
      <c r="E1313" s="266">
        <v>1644</v>
      </c>
      <c r="F1313" s="266">
        <v>1625</v>
      </c>
      <c r="G1313" s="266">
        <v>1409</v>
      </c>
      <c r="H1313" s="267">
        <v>1723</v>
      </c>
      <c r="I1313" s="267">
        <v>1696</v>
      </c>
      <c r="J1313" s="267">
        <v>1429</v>
      </c>
      <c r="K1313" s="267">
        <v>1546</v>
      </c>
      <c r="L1313" s="267">
        <v>1532</v>
      </c>
      <c r="M1313" s="267">
        <v>1412</v>
      </c>
      <c r="N1313" s="270">
        <v>0.894357460643395</v>
      </c>
      <c r="O1313" s="269">
        <v>41813</v>
      </c>
      <c r="P1313" s="297">
        <v>0.9</v>
      </c>
      <c r="Q1313" s="270">
        <v>0.988442822384428</v>
      </c>
      <c r="R1313" s="270">
        <v>0.984329657573999</v>
      </c>
      <c r="S1313" s="270">
        <v>0.990944372574386</v>
      </c>
      <c r="T1313" s="298">
        <v>0.00411316481042945</v>
      </c>
      <c r="U1313" s="269">
        <v>46752</v>
      </c>
      <c r="V1313" s="269">
        <v>39760</v>
      </c>
      <c r="W1313" s="270">
        <v>0.850444900752909</v>
      </c>
      <c r="X1313" s="270">
        <v>0.85705596107056</v>
      </c>
      <c r="Y1313" s="271">
        <v>0.829367382472432</v>
      </c>
      <c r="Z1313" s="271">
        <v>0.913324708926261</v>
      </c>
      <c r="AA1313" s="298">
        <v>0.0276885785981278</v>
      </c>
      <c r="AB1313" s="267">
        <v>11159</v>
      </c>
      <c r="AC1313" s="267">
        <v>9756</v>
      </c>
      <c r="AD1313" s="267">
        <v>11188</v>
      </c>
      <c r="AE1313" s="267">
        <v>9672</v>
      </c>
      <c r="AF1313" s="271">
        <v>0.874271888162022</v>
      </c>
      <c r="AG1313" s="271">
        <v>0.864497676081516</v>
      </c>
      <c r="AH1313" s="298">
        <v>0.00977421208050577</v>
      </c>
    </row>
    <row r="1314" spans="1:34">
      <c r="A1314" s="318" t="s">
        <v>1972</v>
      </c>
      <c r="B1314" s="324" t="s">
        <v>3375</v>
      </c>
      <c r="C1314" s="296" t="s">
        <v>2418</v>
      </c>
      <c r="D1314" s="324" t="s">
        <v>2419</v>
      </c>
      <c r="E1314" s="266">
        <v>1751</v>
      </c>
      <c r="F1314" s="266">
        <v>1727</v>
      </c>
      <c r="G1314" s="266">
        <v>1653</v>
      </c>
      <c r="H1314" s="267">
        <v>1816</v>
      </c>
      <c r="I1314" s="267">
        <v>1784</v>
      </c>
      <c r="J1314" s="267">
        <v>1694</v>
      </c>
      <c r="K1314" s="267">
        <v>1621</v>
      </c>
      <c r="L1314" s="267">
        <v>1533</v>
      </c>
      <c r="M1314" s="267">
        <v>1563</v>
      </c>
      <c r="N1314" s="270">
        <v>0.980966671931764</v>
      </c>
      <c r="O1314" s="269">
        <v>49684</v>
      </c>
      <c r="P1314" s="297">
        <v>0.9</v>
      </c>
      <c r="Q1314" s="270">
        <v>0.986293546544831</v>
      </c>
      <c r="R1314" s="270">
        <v>0.982378854625551</v>
      </c>
      <c r="S1314" s="270">
        <v>0.945712523133868</v>
      </c>
      <c r="T1314" s="298">
        <v>0.00391469191928084</v>
      </c>
      <c r="U1314" s="269">
        <v>50648</v>
      </c>
      <c r="V1314" s="269">
        <v>48492</v>
      </c>
      <c r="W1314" s="270">
        <v>0.957431685357763</v>
      </c>
      <c r="X1314" s="270">
        <v>0.944031981724729</v>
      </c>
      <c r="Y1314" s="271">
        <v>0.932819383259912</v>
      </c>
      <c r="Z1314" s="271">
        <v>0.964219617520049</v>
      </c>
      <c r="AA1314" s="298">
        <v>0.0112125984648168</v>
      </c>
      <c r="AB1314" s="267">
        <v>12013</v>
      </c>
      <c r="AC1314" s="267">
        <v>11483</v>
      </c>
      <c r="AD1314" s="267">
        <v>12548</v>
      </c>
      <c r="AE1314" s="267">
        <v>11960</v>
      </c>
      <c r="AF1314" s="271">
        <v>0.955881128777158</v>
      </c>
      <c r="AG1314" s="271">
        <v>0.953139942620338</v>
      </c>
      <c r="AH1314" s="298">
        <v>0.00274118615682017</v>
      </c>
    </row>
    <row r="1315" spans="1:34">
      <c r="A1315" s="318" t="s">
        <v>1972</v>
      </c>
      <c r="B1315" s="324" t="s">
        <v>3375</v>
      </c>
      <c r="C1315" s="296" t="s">
        <v>2420</v>
      </c>
      <c r="D1315" s="324" t="s">
        <v>2421</v>
      </c>
      <c r="E1315" s="266">
        <v>2071</v>
      </c>
      <c r="F1315" s="266">
        <v>2056</v>
      </c>
      <c r="G1315" s="266">
        <v>1941</v>
      </c>
      <c r="H1315" s="267">
        <v>2203</v>
      </c>
      <c r="I1315" s="267">
        <v>2114</v>
      </c>
      <c r="J1315" s="267">
        <v>2036</v>
      </c>
      <c r="K1315" s="267">
        <v>1928</v>
      </c>
      <c r="L1315" s="267">
        <v>1900</v>
      </c>
      <c r="M1315" s="267">
        <v>1814</v>
      </c>
      <c r="N1315" s="270">
        <v>0.981944358194125</v>
      </c>
      <c r="O1315" s="269">
        <v>63249</v>
      </c>
      <c r="P1315" s="297">
        <v>0.9</v>
      </c>
      <c r="Q1315" s="270">
        <v>0.992757122163206</v>
      </c>
      <c r="R1315" s="270">
        <v>0.959600544711757</v>
      </c>
      <c r="S1315" s="270">
        <v>0.985477178423237</v>
      </c>
      <c r="T1315" s="298">
        <v>0.0331565774514495</v>
      </c>
      <c r="U1315" s="269">
        <v>64412</v>
      </c>
      <c r="V1315" s="269">
        <v>60013</v>
      </c>
      <c r="W1315" s="270">
        <v>0.931705272309508</v>
      </c>
      <c r="X1315" s="270">
        <v>0.93722839208112</v>
      </c>
      <c r="Y1315" s="271">
        <v>0.924194280526555</v>
      </c>
      <c r="Z1315" s="271">
        <v>0.940871369294606</v>
      </c>
      <c r="AA1315" s="298">
        <v>0.0130341115545655</v>
      </c>
      <c r="AB1315" s="267">
        <v>15431</v>
      </c>
      <c r="AC1315" s="267">
        <v>14423</v>
      </c>
      <c r="AD1315" s="267">
        <v>16012</v>
      </c>
      <c r="AE1315" s="267">
        <v>14842</v>
      </c>
      <c r="AF1315" s="271">
        <v>0.934676948998769</v>
      </c>
      <c r="AG1315" s="271">
        <v>0.926929802648014</v>
      </c>
      <c r="AH1315" s="298">
        <v>0.0077471463507548</v>
      </c>
    </row>
    <row r="1316" spans="1:34">
      <c r="A1316" s="318" t="s">
        <v>1972</v>
      </c>
      <c r="B1316" s="324" t="s">
        <v>3375</v>
      </c>
      <c r="C1316" s="296" t="s">
        <v>2422</v>
      </c>
      <c r="D1316" s="324" t="s">
        <v>2423</v>
      </c>
      <c r="E1316" s="266">
        <v>3344</v>
      </c>
      <c r="F1316" s="266">
        <v>3293</v>
      </c>
      <c r="G1316" s="266">
        <v>3153</v>
      </c>
      <c r="H1316" s="267">
        <v>3822</v>
      </c>
      <c r="I1316" s="267">
        <v>3781</v>
      </c>
      <c r="J1316" s="267">
        <v>3586</v>
      </c>
      <c r="K1316" s="267">
        <v>2958</v>
      </c>
      <c r="L1316" s="267">
        <v>2906</v>
      </c>
      <c r="M1316" s="267">
        <v>2797</v>
      </c>
      <c r="N1316" s="270">
        <v>0.983736666601665</v>
      </c>
      <c r="O1316" s="269">
        <v>100894</v>
      </c>
      <c r="P1316" s="297">
        <v>0.9</v>
      </c>
      <c r="Q1316" s="270">
        <v>0.984748803827751</v>
      </c>
      <c r="R1316" s="270">
        <v>0.989272632129775</v>
      </c>
      <c r="S1316" s="270">
        <v>0.982420554428668</v>
      </c>
      <c r="T1316" s="298">
        <v>-0.0045238283020238</v>
      </c>
      <c r="U1316" s="269">
        <v>102562</v>
      </c>
      <c r="V1316" s="269">
        <v>97072</v>
      </c>
      <c r="W1316" s="270">
        <v>0.946471402663755</v>
      </c>
      <c r="X1316" s="270">
        <v>0.942882775119617</v>
      </c>
      <c r="Y1316" s="271">
        <v>0.93825222396651</v>
      </c>
      <c r="Z1316" s="271">
        <v>0.945571331981068</v>
      </c>
      <c r="AA1316" s="298">
        <v>0.00463055115310762</v>
      </c>
      <c r="AB1316" s="267">
        <v>24632</v>
      </c>
      <c r="AC1316" s="267">
        <v>23374</v>
      </c>
      <c r="AD1316" s="267">
        <v>25823</v>
      </c>
      <c r="AE1316" s="267">
        <v>24494</v>
      </c>
      <c r="AF1316" s="271">
        <v>0.948928223449172</v>
      </c>
      <c r="AG1316" s="271">
        <v>0.948534252410642</v>
      </c>
      <c r="AH1316" s="298">
        <v>0.000393971038530117</v>
      </c>
    </row>
    <row r="1317" spans="1:34">
      <c r="A1317" s="318" t="s">
        <v>1972</v>
      </c>
      <c r="B1317" s="324" t="s">
        <v>3375</v>
      </c>
      <c r="C1317" s="296" t="s">
        <v>2424</v>
      </c>
      <c r="D1317" s="324" t="s">
        <v>2425</v>
      </c>
      <c r="E1317" s="266">
        <v>2306</v>
      </c>
      <c r="F1317" s="266">
        <v>2149</v>
      </c>
      <c r="G1317" s="266">
        <v>1536</v>
      </c>
      <c r="H1317" s="267">
        <v>2343</v>
      </c>
      <c r="I1317" s="267">
        <v>2259</v>
      </c>
      <c r="J1317" s="267">
        <v>1454</v>
      </c>
      <c r="K1317" s="267">
        <v>2166</v>
      </c>
      <c r="L1317" s="267">
        <v>2141</v>
      </c>
      <c r="M1317" s="267">
        <v>1468</v>
      </c>
      <c r="N1317" s="270">
        <v>0.965019425476807</v>
      </c>
      <c r="O1317" s="269">
        <v>65575</v>
      </c>
      <c r="P1317" s="297">
        <v>0.9</v>
      </c>
      <c r="Q1317" s="270">
        <v>0.931916738941891</v>
      </c>
      <c r="R1317" s="270">
        <v>0.964148527528809</v>
      </c>
      <c r="S1317" s="270">
        <v>0.988457987072946</v>
      </c>
      <c r="T1317" s="298">
        <v>-0.0322317885869184</v>
      </c>
      <c r="U1317" s="269">
        <v>67952</v>
      </c>
      <c r="V1317" s="269">
        <v>48665</v>
      </c>
      <c r="W1317" s="270">
        <v>0.716167294560866</v>
      </c>
      <c r="X1317" s="270">
        <v>0.666088464874241</v>
      </c>
      <c r="Y1317" s="271">
        <v>0.620571916346564</v>
      </c>
      <c r="Z1317" s="271">
        <v>0.677746999076639</v>
      </c>
      <c r="AA1317" s="298">
        <v>0.0455165485276768</v>
      </c>
      <c r="AB1317" s="267">
        <v>16202</v>
      </c>
      <c r="AC1317" s="267">
        <v>10845</v>
      </c>
      <c r="AD1317" s="267">
        <v>16819</v>
      </c>
      <c r="AE1317" s="267">
        <v>12165</v>
      </c>
      <c r="AF1317" s="271">
        <v>0.669361807184298</v>
      </c>
      <c r="AG1317" s="271">
        <v>0.723289137285213</v>
      </c>
      <c r="AH1317" s="298">
        <v>-0.0539273301009149</v>
      </c>
    </row>
    <row r="1318" spans="1:34">
      <c r="A1318" s="318" t="s">
        <v>1972</v>
      </c>
      <c r="B1318" s="324" t="s">
        <v>3375</v>
      </c>
      <c r="C1318" s="296" t="s">
        <v>2426</v>
      </c>
      <c r="D1318" s="324" t="s">
        <v>2427</v>
      </c>
      <c r="E1318" s="266">
        <v>2163</v>
      </c>
      <c r="F1318" s="266">
        <v>2116</v>
      </c>
      <c r="G1318" s="266">
        <v>1742</v>
      </c>
      <c r="H1318" s="267">
        <v>2536</v>
      </c>
      <c r="I1318" s="267">
        <v>2492</v>
      </c>
      <c r="J1318" s="267">
        <v>2028</v>
      </c>
      <c r="K1318" s="267">
        <v>2121</v>
      </c>
      <c r="L1318" s="267">
        <v>2077</v>
      </c>
      <c r="M1318" s="267">
        <v>1759</v>
      </c>
      <c r="N1318" s="270">
        <v>0.984554081833798</v>
      </c>
      <c r="O1318" s="269">
        <v>69925</v>
      </c>
      <c r="P1318" s="297">
        <v>0.9</v>
      </c>
      <c r="Q1318" s="270">
        <v>0.978270920018493</v>
      </c>
      <c r="R1318" s="270">
        <v>0.982649842271293</v>
      </c>
      <c r="S1318" s="270">
        <v>0.979255068363979</v>
      </c>
      <c r="T1318" s="298">
        <v>-0.00437892225280057</v>
      </c>
      <c r="U1318" s="269">
        <v>71022</v>
      </c>
      <c r="V1318" s="269">
        <v>58963</v>
      </c>
      <c r="W1318" s="270">
        <v>0.830207541325223</v>
      </c>
      <c r="X1318" s="270">
        <v>0.805362921867776</v>
      </c>
      <c r="Y1318" s="271">
        <v>0.799684542586751</v>
      </c>
      <c r="Z1318" s="271">
        <v>0.829325789721829</v>
      </c>
      <c r="AA1318" s="298">
        <v>0.00567837928102544</v>
      </c>
      <c r="AB1318" s="267">
        <v>17148</v>
      </c>
      <c r="AC1318" s="267">
        <v>14187</v>
      </c>
      <c r="AD1318" s="267">
        <v>18411</v>
      </c>
      <c r="AE1318" s="267">
        <v>15293</v>
      </c>
      <c r="AF1318" s="271">
        <v>0.827326801959412</v>
      </c>
      <c r="AG1318" s="271">
        <v>0.830644723263267</v>
      </c>
      <c r="AH1318" s="298">
        <v>-0.00331792130385433</v>
      </c>
    </row>
    <row r="1319" spans="1:34">
      <c r="A1319" s="318" t="s">
        <v>1972</v>
      </c>
      <c r="B1319" s="324" t="s">
        <v>3375</v>
      </c>
      <c r="C1319" s="296" t="s">
        <v>2428</v>
      </c>
      <c r="D1319" s="324" t="s">
        <v>2429</v>
      </c>
      <c r="E1319" s="266">
        <v>1328</v>
      </c>
      <c r="F1319" s="266">
        <v>1317</v>
      </c>
      <c r="G1319" s="266">
        <v>1289</v>
      </c>
      <c r="H1319" s="267">
        <v>1326</v>
      </c>
      <c r="I1319" s="267">
        <v>1316</v>
      </c>
      <c r="J1319" s="267">
        <v>1285</v>
      </c>
      <c r="K1319" s="267">
        <v>1165</v>
      </c>
      <c r="L1319" s="267">
        <v>1161</v>
      </c>
      <c r="M1319" s="267">
        <v>1135</v>
      </c>
      <c r="N1319" s="270">
        <v>0.994902249316796</v>
      </c>
      <c r="O1319" s="269">
        <v>37862</v>
      </c>
      <c r="P1319" s="297">
        <v>0.9</v>
      </c>
      <c r="Q1319" s="270">
        <v>0.99171686746988</v>
      </c>
      <c r="R1319" s="270">
        <v>0.992458521870287</v>
      </c>
      <c r="S1319" s="270">
        <v>0.99656652360515</v>
      </c>
      <c r="T1319" s="298">
        <v>-0.000741654400407077</v>
      </c>
      <c r="U1319" s="269">
        <v>38056</v>
      </c>
      <c r="V1319" s="269">
        <v>36972</v>
      </c>
      <c r="W1319" s="270">
        <v>0.971515661130965</v>
      </c>
      <c r="X1319" s="270">
        <v>0.970632530120482</v>
      </c>
      <c r="Y1319" s="271">
        <v>0.969079939668175</v>
      </c>
      <c r="Z1319" s="271">
        <v>0.974248927038627</v>
      </c>
      <c r="AA1319" s="298">
        <v>0.00155259045230693</v>
      </c>
      <c r="AB1319" s="267">
        <v>9318</v>
      </c>
      <c r="AC1319" s="267">
        <v>9077</v>
      </c>
      <c r="AD1319" s="267">
        <v>9988</v>
      </c>
      <c r="AE1319" s="267">
        <v>9716</v>
      </c>
      <c r="AF1319" s="271">
        <v>0.974136080704014</v>
      </c>
      <c r="AG1319" s="271">
        <v>0.972767320784942</v>
      </c>
      <c r="AH1319" s="298">
        <v>0.00136875991907182</v>
      </c>
    </row>
    <row r="1320" spans="1:34">
      <c r="A1320" s="318" t="s">
        <v>1972</v>
      </c>
      <c r="B1320" s="324" t="s">
        <v>3375</v>
      </c>
      <c r="C1320" s="296" t="s">
        <v>2430</v>
      </c>
      <c r="D1320" s="324" t="s">
        <v>2431</v>
      </c>
      <c r="E1320" s="266">
        <v>2733</v>
      </c>
      <c r="F1320" s="266">
        <v>2699</v>
      </c>
      <c r="G1320" s="266">
        <v>2555</v>
      </c>
      <c r="H1320" s="267">
        <v>2955</v>
      </c>
      <c r="I1320" s="267">
        <v>2925</v>
      </c>
      <c r="J1320" s="267">
        <v>2708</v>
      </c>
      <c r="K1320" s="267">
        <v>2483</v>
      </c>
      <c r="L1320" s="267">
        <v>2453</v>
      </c>
      <c r="M1320" s="267">
        <v>2358</v>
      </c>
      <c r="N1320" s="270">
        <v>0.966273269850607</v>
      </c>
      <c r="O1320" s="269">
        <v>78845</v>
      </c>
      <c r="P1320" s="297">
        <v>0.9</v>
      </c>
      <c r="Q1320" s="270">
        <v>0.987559458470545</v>
      </c>
      <c r="R1320" s="270">
        <v>0.989847715736041</v>
      </c>
      <c r="S1320" s="270">
        <v>0.987917841320983</v>
      </c>
      <c r="T1320" s="298">
        <v>-0.00228825726549542</v>
      </c>
      <c r="U1320" s="269">
        <v>81597</v>
      </c>
      <c r="V1320" s="269">
        <v>76429</v>
      </c>
      <c r="W1320" s="270">
        <v>0.936664338149687</v>
      </c>
      <c r="X1320" s="270">
        <v>0.934870106110501</v>
      </c>
      <c r="Y1320" s="271">
        <v>0.916412859560068</v>
      </c>
      <c r="Z1320" s="271">
        <v>0.949657672170761</v>
      </c>
      <c r="AA1320" s="298">
        <v>0.0184572465504336</v>
      </c>
      <c r="AB1320" s="267">
        <v>20408</v>
      </c>
      <c r="AC1320" s="267">
        <v>19186</v>
      </c>
      <c r="AD1320" s="267">
        <v>20814</v>
      </c>
      <c r="AE1320" s="267">
        <v>19458</v>
      </c>
      <c r="AF1320" s="271">
        <v>0.940121520972168</v>
      </c>
      <c r="AG1320" s="271">
        <v>0.93485154223119</v>
      </c>
      <c r="AH1320" s="298">
        <v>0.00526997874097723</v>
      </c>
    </row>
    <row r="1321" spans="1:34">
      <c r="A1321" s="318" t="s">
        <v>1972</v>
      </c>
      <c r="B1321" s="324" t="s">
        <v>3375</v>
      </c>
      <c r="C1321" s="296" t="s">
        <v>2432</v>
      </c>
      <c r="D1321" s="324" t="s">
        <v>2433</v>
      </c>
      <c r="E1321" s="266">
        <v>1670</v>
      </c>
      <c r="F1321" s="266">
        <v>1660</v>
      </c>
      <c r="G1321" s="266">
        <v>1587</v>
      </c>
      <c r="H1321" s="267">
        <v>1588</v>
      </c>
      <c r="I1321" s="267">
        <v>1579</v>
      </c>
      <c r="J1321" s="267">
        <v>1515</v>
      </c>
      <c r="K1321" s="267">
        <v>1462</v>
      </c>
      <c r="L1321" s="267">
        <v>1457</v>
      </c>
      <c r="M1321" s="267">
        <v>1398</v>
      </c>
      <c r="N1321" s="270">
        <v>0.990419528413316</v>
      </c>
      <c r="O1321" s="269">
        <v>45280</v>
      </c>
      <c r="P1321" s="297">
        <v>0.9</v>
      </c>
      <c r="Q1321" s="270">
        <v>0.994011976047904</v>
      </c>
      <c r="R1321" s="270">
        <v>0.994332493702771</v>
      </c>
      <c r="S1321" s="270">
        <v>0.996580027359781</v>
      </c>
      <c r="T1321" s="298">
        <v>-0.000320517654866626</v>
      </c>
      <c r="U1321" s="269">
        <v>45718</v>
      </c>
      <c r="V1321" s="269">
        <v>43706</v>
      </c>
      <c r="W1321" s="270">
        <v>0.955991075725097</v>
      </c>
      <c r="X1321" s="270">
        <v>0.950299401197605</v>
      </c>
      <c r="Y1321" s="271">
        <v>0.954030226700252</v>
      </c>
      <c r="Z1321" s="271">
        <v>0.956224350205198</v>
      </c>
      <c r="AA1321" s="298">
        <v>-0.00373082550264703</v>
      </c>
      <c r="AB1321" s="267">
        <v>11305</v>
      </c>
      <c r="AC1321" s="267">
        <v>10794</v>
      </c>
      <c r="AD1321" s="267">
        <v>11736</v>
      </c>
      <c r="AE1321" s="267">
        <v>11228</v>
      </c>
      <c r="AF1321" s="271">
        <v>0.954798761609907</v>
      </c>
      <c r="AG1321" s="271">
        <v>0.956714383094751</v>
      </c>
      <c r="AH1321" s="298">
        <v>-0.00191562148484403</v>
      </c>
    </row>
    <row r="1322" spans="1:34">
      <c r="A1322" s="318" t="s">
        <v>1972</v>
      </c>
      <c r="B1322" s="324" t="s">
        <v>3375</v>
      </c>
      <c r="C1322" s="296" t="s">
        <v>2434</v>
      </c>
      <c r="D1322" s="324" t="s">
        <v>2435</v>
      </c>
      <c r="E1322" s="266">
        <v>2478</v>
      </c>
      <c r="F1322" s="266">
        <v>2469</v>
      </c>
      <c r="G1322" s="266">
        <v>2423</v>
      </c>
      <c r="H1322" s="267">
        <v>2526</v>
      </c>
      <c r="I1322" s="267">
        <v>2516</v>
      </c>
      <c r="J1322" s="267">
        <v>2429</v>
      </c>
      <c r="K1322" s="267">
        <v>2340</v>
      </c>
      <c r="L1322" s="267">
        <v>2331</v>
      </c>
      <c r="M1322" s="267">
        <v>2289</v>
      </c>
      <c r="N1322" s="270">
        <v>0.992030298489163</v>
      </c>
      <c r="O1322" s="269">
        <v>72818</v>
      </c>
      <c r="P1322" s="297">
        <v>0.9</v>
      </c>
      <c r="Q1322" s="270">
        <v>0.99636803874092</v>
      </c>
      <c r="R1322" s="270">
        <v>0.996041171813143</v>
      </c>
      <c r="S1322" s="270">
        <v>0.996153846153846</v>
      </c>
      <c r="T1322" s="298">
        <v>0.000326866927776726</v>
      </c>
      <c r="U1322" s="269">
        <v>73403</v>
      </c>
      <c r="V1322" s="269">
        <v>70495</v>
      </c>
      <c r="W1322" s="270">
        <v>0.960383090609376</v>
      </c>
      <c r="X1322" s="270">
        <v>0.977804681194512</v>
      </c>
      <c r="Y1322" s="271">
        <v>0.96159936658749</v>
      </c>
      <c r="Z1322" s="271">
        <v>0.978205128205128</v>
      </c>
      <c r="AA1322" s="298">
        <v>0.0162053146070216</v>
      </c>
      <c r="AB1322" s="267">
        <v>17087</v>
      </c>
      <c r="AC1322" s="267">
        <v>16610</v>
      </c>
      <c r="AD1322" s="267">
        <v>17753</v>
      </c>
      <c r="AE1322" s="267">
        <v>17100</v>
      </c>
      <c r="AF1322" s="271">
        <v>0.972084040498625</v>
      </c>
      <c r="AG1322" s="271">
        <v>0.963217484368839</v>
      </c>
      <c r="AH1322" s="298">
        <v>0.00886655612978571</v>
      </c>
    </row>
    <row r="1323" spans="1:34">
      <c r="A1323" s="318" t="s">
        <v>1972</v>
      </c>
      <c r="B1323" s="324" t="s">
        <v>3375</v>
      </c>
      <c r="C1323" s="296" t="s">
        <v>2436</v>
      </c>
      <c r="D1323" s="324" t="s">
        <v>2437</v>
      </c>
      <c r="E1323" s="266">
        <v>1976</v>
      </c>
      <c r="F1323" s="266">
        <v>1908</v>
      </c>
      <c r="G1323" s="266">
        <v>1849</v>
      </c>
      <c r="H1323" s="267">
        <v>2219</v>
      </c>
      <c r="I1323" s="267">
        <v>2142</v>
      </c>
      <c r="J1323" s="267">
        <v>2087</v>
      </c>
      <c r="K1323" s="267">
        <v>1822</v>
      </c>
      <c r="L1323" s="267">
        <v>1754</v>
      </c>
      <c r="M1323" s="267">
        <v>1727</v>
      </c>
      <c r="N1323" s="270">
        <v>0.968463985643201</v>
      </c>
      <c r="O1323" s="269">
        <v>59362</v>
      </c>
      <c r="P1323" s="297">
        <v>0.9</v>
      </c>
      <c r="Q1323" s="270">
        <v>0.965587044534413</v>
      </c>
      <c r="R1323" s="270">
        <v>0.965299684542587</v>
      </c>
      <c r="S1323" s="270">
        <v>0.962678375411636</v>
      </c>
      <c r="T1323" s="298">
        <v>0.000287359991826164</v>
      </c>
      <c r="U1323" s="269">
        <v>61295</v>
      </c>
      <c r="V1323" s="269">
        <v>58127</v>
      </c>
      <c r="W1323" s="270">
        <v>0.948315523289012</v>
      </c>
      <c r="X1323" s="270">
        <v>0.935728744939271</v>
      </c>
      <c r="Y1323" s="271">
        <v>0.940513744930149</v>
      </c>
      <c r="Z1323" s="271">
        <v>0.947859495060373</v>
      </c>
      <c r="AA1323" s="298">
        <v>-0.00478499999087745</v>
      </c>
      <c r="AB1323" s="267">
        <v>15027</v>
      </c>
      <c r="AC1323" s="267">
        <v>14197</v>
      </c>
      <c r="AD1323" s="267">
        <v>15961</v>
      </c>
      <c r="AE1323" s="267">
        <v>15158</v>
      </c>
      <c r="AF1323" s="271">
        <v>0.944766087708791</v>
      </c>
      <c r="AG1323" s="271">
        <v>0.949689869055824</v>
      </c>
      <c r="AH1323" s="298">
        <v>-0.00492378134703264</v>
      </c>
    </row>
    <row r="1324" spans="1:34">
      <c r="A1324" s="318" t="s">
        <v>1972</v>
      </c>
      <c r="B1324" s="324" t="s">
        <v>3375</v>
      </c>
      <c r="C1324" s="296" t="s">
        <v>2438</v>
      </c>
      <c r="D1324" s="324" t="s">
        <v>2439</v>
      </c>
      <c r="E1324" s="266">
        <v>1036</v>
      </c>
      <c r="F1324" s="266">
        <v>1012</v>
      </c>
      <c r="G1324" s="266">
        <v>936</v>
      </c>
      <c r="H1324" s="267">
        <v>1177</v>
      </c>
      <c r="I1324" s="267">
        <v>1155</v>
      </c>
      <c r="J1324" s="267">
        <v>1056</v>
      </c>
      <c r="K1324" s="267">
        <v>995</v>
      </c>
      <c r="L1324" s="267">
        <v>937</v>
      </c>
      <c r="M1324" s="267">
        <v>885</v>
      </c>
      <c r="N1324" s="270">
        <v>0.972225558491473</v>
      </c>
      <c r="O1324" s="269">
        <v>32379</v>
      </c>
      <c r="P1324" s="297">
        <v>0.9</v>
      </c>
      <c r="Q1324" s="270">
        <v>0.976833976833977</v>
      </c>
      <c r="R1324" s="270">
        <v>0.981308411214953</v>
      </c>
      <c r="S1324" s="270">
        <v>0.941708542713568</v>
      </c>
      <c r="T1324" s="298">
        <v>-0.00447443438097639</v>
      </c>
      <c r="U1324" s="269">
        <v>33304</v>
      </c>
      <c r="V1324" s="269">
        <v>30132</v>
      </c>
      <c r="W1324" s="270">
        <v>0.90475618544319</v>
      </c>
      <c r="X1324" s="270">
        <v>0.903474903474903</v>
      </c>
      <c r="Y1324" s="271">
        <v>0.897196261682243</v>
      </c>
      <c r="Z1324" s="271">
        <v>0.889447236180904</v>
      </c>
      <c r="AA1324" s="298">
        <v>0.00627864179266047</v>
      </c>
      <c r="AB1324" s="267">
        <v>8078</v>
      </c>
      <c r="AC1324" s="267">
        <v>7398</v>
      </c>
      <c r="AD1324" s="267">
        <v>8513</v>
      </c>
      <c r="AE1324" s="267">
        <v>7507</v>
      </c>
      <c r="AF1324" s="271">
        <v>0.915820747709829</v>
      </c>
      <c r="AG1324" s="271">
        <v>0.881827792787501</v>
      </c>
      <c r="AH1324" s="298">
        <v>0.0339929549223277</v>
      </c>
    </row>
    <row r="1325" spans="1:34">
      <c r="A1325" s="318" t="s">
        <v>1972</v>
      </c>
      <c r="B1325" s="324" t="s">
        <v>3375</v>
      </c>
      <c r="C1325" s="296" t="s">
        <v>2440</v>
      </c>
      <c r="D1325" s="324" t="s">
        <v>2441</v>
      </c>
      <c r="E1325" s="266">
        <v>3316</v>
      </c>
      <c r="F1325" s="266">
        <v>3285</v>
      </c>
      <c r="G1325" s="266">
        <v>3029</v>
      </c>
      <c r="H1325" s="267">
        <v>3341</v>
      </c>
      <c r="I1325" s="267">
        <v>3317</v>
      </c>
      <c r="J1325" s="267">
        <v>2985</v>
      </c>
      <c r="K1325" s="267">
        <v>2978</v>
      </c>
      <c r="L1325" s="267">
        <v>2965</v>
      </c>
      <c r="M1325" s="267">
        <v>2671</v>
      </c>
      <c r="N1325" s="270">
        <v>0.981359448410519</v>
      </c>
      <c r="O1325" s="269">
        <v>96501</v>
      </c>
      <c r="P1325" s="297">
        <v>0.9</v>
      </c>
      <c r="Q1325" s="270">
        <v>0.99065138721351</v>
      </c>
      <c r="R1325" s="270">
        <v>0.992816521999401</v>
      </c>
      <c r="S1325" s="270">
        <v>0.995634654130289</v>
      </c>
      <c r="T1325" s="298">
        <v>-0.0021651347858912</v>
      </c>
      <c r="U1325" s="269">
        <v>98334</v>
      </c>
      <c r="V1325" s="269">
        <v>85536</v>
      </c>
      <c r="W1325" s="270">
        <v>0.869851729818781</v>
      </c>
      <c r="X1325" s="270">
        <v>0.913449939686369</v>
      </c>
      <c r="Y1325" s="271">
        <v>0.893445076324454</v>
      </c>
      <c r="Z1325" s="271">
        <v>0.896910678307589</v>
      </c>
      <c r="AA1325" s="298">
        <v>0.0200048633619153</v>
      </c>
      <c r="AB1325" s="267">
        <v>22864</v>
      </c>
      <c r="AC1325" s="267">
        <v>20255</v>
      </c>
      <c r="AD1325" s="267">
        <v>24142</v>
      </c>
      <c r="AE1325" s="267">
        <v>20930</v>
      </c>
      <c r="AF1325" s="271">
        <v>0.885890482855143</v>
      </c>
      <c r="AG1325" s="271">
        <v>0.86695385634993</v>
      </c>
      <c r="AH1325" s="298">
        <v>0.0189366265052139</v>
      </c>
    </row>
    <row r="1326" spans="1:34">
      <c r="A1326" s="318" t="s">
        <v>1972</v>
      </c>
      <c r="B1326" s="324" t="s">
        <v>3375</v>
      </c>
      <c r="C1326" s="296" t="s">
        <v>2442</v>
      </c>
      <c r="D1326" s="324" t="s">
        <v>2443</v>
      </c>
      <c r="E1326" s="266">
        <v>879</v>
      </c>
      <c r="F1326" s="266">
        <v>868</v>
      </c>
      <c r="G1326" s="266">
        <v>839</v>
      </c>
      <c r="H1326" s="267">
        <v>870</v>
      </c>
      <c r="I1326" s="267">
        <v>862</v>
      </c>
      <c r="J1326" s="267">
        <v>823</v>
      </c>
      <c r="K1326" s="267">
        <v>858</v>
      </c>
      <c r="L1326" s="267">
        <v>853</v>
      </c>
      <c r="M1326" s="267">
        <v>813</v>
      </c>
      <c r="N1326" s="270">
        <v>0.973516542565441</v>
      </c>
      <c r="O1326" s="269">
        <v>25364</v>
      </c>
      <c r="P1326" s="297">
        <v>0.9</v>
      </c>
      <c r="Q1326" s="270">
        <v>0.987485779294653</v>
      </c>
      <c r="R1326" s="270">
        <v>0.990804597701149</v>
      </c>
      <c r="S1326" s="270">
        <v>0.994172494172494</v>
      </c>
      <c r="T1326" s="298">
        <v>-0.00331881840649639</v>
      </c>
      <c r="U1326" s="269">
        <v>26054</v>
      </c>
      <c r="V1326" s="269">
        <v>24824</v>
      </c>
      <c r="W1326" s="270">
        <v>0.952790358486221</v>
      </c>
      <c r="X1326" s="270">
        <v>0.954493742889647</v>
      </c>
      <c r="Y1326" s="271">
        <v>0.945977011494253</v>
      </c>
      <c r="Z1326" s="271">
        <v>0.947552447552448</v>
      </c>
      <c r="AA1326" s="298">
        <v>0.00851673139539444</v>
      </c>
      <c r="AB1326" s="267">
        <v>6243</v>
      </c>
      <c r="AC1326" s="267">
        <v>5955</v>
      </c>
      <c r="AD1326" s="267">
        <v>6847</v>
      </c>
      <c r="AE1326" s="267">
        <v>6528</v>
      </c>
      <c r="AF1326" s="271">
        <v>0.953868332532436</v>
      </c>
      <c r="AG1326" s="271">
        <v>0.953410252665401</v>
      </c>
      <c r="AH1326" s="298">
        <v>0.000458079867035388</v>
      </c>
    </row>
    <row r="1327" spans="1:34">
      <c r="A1327" s="318" t="s">
        <v>1972</v>
      </c>
      <c r="B1327" s="324" t="s">
        <v>3374</v>
      </c>
      <c r="C1327" s="296" t="s">
        <v>2444</v>
      </c>
      <c r="D1327" s="324" t="s">
        <v>2445</v>
      </c>
      <c r="E1327" s="266">
        <v>0</v>
      </c>
      <c r="F1327" s="266">
        <v>0</v>
      </c>
      <c r="G1327" s="266">
        <v>0</v>
      </c>
      <c r="H1327" s="267">
        <v>0</v>
      </c>
      <c r="I1327" s="267">
        <v>0</v>
      </c>
      <c r="J1327" s="267">
        <v>0</v>
      </c>
      <c r="K1327" s="267">
        <v>0</v>
      </c>
      <c r="L1327" s="267">
        <v>0</v>
      </c>
      <c r="M1327" s="267">
        <v>0</v>
      </c>
      <c r="N1327" s="270">
        <v>0</v>
      </c>
      <c r="O1327" s="269">
        <v>0</v>
      </c>
      <c r="P1327" s="297">
        <v>0.9</v>
      </c>
      <c r="Q1327" s="270">
        <v>0</v>
      </c>
      <c r="R1327" s="270">
        <v>0</v>
      </c>
      <c r="S1327" s="270">
        <v>0</v>
      </c>
      <c r="T1327" s="298">
        <v>0</v>
      </c>
      <c r="U1327" s="269">
        <v>7</v>
      </c>
      <c r="V1327" s="269">
        <v>6</v>
      </c>
      <c r="W1327" s="270">
        <v>0.857142857142857</v>
      </c>
      <c r="X1327" s="270">
        <v>0</v>
      </c>
      <c r="Y1327" s="271">
        <v>0</v>
      </c>
      <c r="Z1327" s="271">
        <v>0</v>
      </c>
      <c r="AA1327" s="298">
        <v>0</v>
      </c>
      <c r="AB1327" s="267">
        <v>0</v>
      </c>
      <c r="AC1327" s="267">
        <v>0</v>
      </c>
      <c r="AD1327" s="267">
        <v>3</v>
      </c>
      <c r="AE1327" s="267">
        <v>3</v>
      </c>
      <c r="AF1327" s="271">
        <v>0</v>
      </c>
      <c r="AG1327" s="271">
        <v>1</v>
      </c>
      <c r="AH1327" s="298">
        <v>-1</v>
      </c>
    </row>
    <row r="1328" spans="1:34">
      <c r="A1328" s="318" t="s">
        <v>1972</v>
      </c>
      <c r="B1328" s="324" t="s">
        <v>3374</v>
      </c>
      <c r="C1328" s="296" t="s">
        <v>2446</v>
      </c>
      <c r="D1328" s="324" t="s">
        <v>2447</v>
      </c>
      <c r="E1328" s="266">
        <v>2482</v>
      </c>
      <c r="F1328" s="266">
        <v>2302</v>
      </c>
      <c r="G1328" s="266">
        <v>2194</v>
      </c>
      <c r="H1328" s="267">
        <v>2763</v>
      </c>
      <c r="I1328" s="267">
        <v>2736</v>
      </c>
      <c r="J1328" s="267">
        <v>2648</v>
      </c>
      <c r="K1328" s="267">
        <v>2535</v>
      </c>
      <c r="L1328" s="267">
        <v>2512</v>
      </c>
      <c r="M1328" s="267">
        <v>2429</v>
      </c>
      <c r="N1328" s="270">
        <v>0.982747835660311</v>
      </c>
      <c r="O1328" s="269">
        <v>78553</v>
      </c>
      <c r="P1328" s="297">
        <v>0.9</v>
      </c>
      <c r="Q1328" s="270">
        <v>0.927477840451249</v>
      </c>
      <c r="R1328" s="270">
        <v>0.990228013029316</v>
      </c>
      <c r="S1328" s="270">
        <v>0.990927021696252</v>
      </c>
      <c r="T1328" s="298">
        <v>-0.0627501725780669</v>
      </c>
      <c r="U1328" s="269">
        <v>79932</v>
      </c>
      <c r="V1328" s="269">
        <v>76501</v>
      </c>
      <c r="W1328" s="270">
        <v>0.957076014612421</v>
      </c>
      <c r="X1328" s="270">
        <v>0.883964544721998</v>
      </c>
      <c r="Y1328" s="271">
        <v>0.958378574013753</v>
      </c>
      <c r="Z1328" s="271">
        <v>0.95818540433925</v>
      </c>
      <c r="AA1328" s="298">
        <v>-0.0744140292917548</v>
      </c>
      <c r="AB1328" s="267">
        <v>18519</v>
      </c>
      <c r="AC1328" s="267">
        <v>17469</v>
      </c>
      <c r="AD1328" s="267">
        <v>19353</v>
      </c>
      <c r="AE1328" s="267">
        <v>18521</v>
      </c>
      <c r="AF1328" s="271">
        <v>0.943301474161672</v>
      </c>
      <c r="AG1328" s="271">
        <v>0.957009249212008</v>
      </c>
      <c r="AH1328" s="298">
        <v>-0.0137077750503367</v>
      </c>
    </row>
    <row r="1329" spans="1:34">
      <c r="A1329" s="318" t="s">
        <v>1972</v>
      </c>
      <c r="B1329" s="324" t="s">
        <v>3374</v>
      </c>
      <c r="C1329" s="296" t="s">
        <v>2448</v>
      </c>
      <c r="D1329" s="324" t="s">
        <v>2449</v>
      </c>
      <c r="E1329" s="266">
        <v>2865</v>
      </c>
      <c r="F1329" s="266">
        <v>2814</v>
      </c>
      <c r="G1329" s="266">
        <v>2652</v>
      </c>
      <c r="H1329" s="267">
        <v>3007</v>
      </c>
      <c r="I1329" s="267">
        <v>2950</v>
      </c>
      <c r="J1329" s="267">
        <v>2795</v>
      </c>
      <c r="K1329" s="267">
        <v>3013</v>
      </c>
      <c r="L1329" s="267">
        <v>2979</v>
      </c>
      <c r="M1329" s="267">
        <v>2798</v>
      </c>
      <c r="N1329" s="270">
        <v>0.98666921013948</v>
      </c>
      <c r="O1329" s="269">
        <v>87929</v>
      </c>
      <c r="P1329" s="297">
        <v>0.9</v>
      </c>
      <c r="Q1329" s="270">
        <v>0.982198952879581</v>
      </c>
      <c r="R1329" s="270">
        <v>0.981044230129697</v>
      </c>
      <c r="S1329" s="270">
        <v>0.988715565881182</v>
      </c>
      <c r="T1329" s="298">
        <v>0.00115472274988382</v>
      </c>
      <c r="U1329" s="269">
        <v>89117</v>
      </c>
      <c r="V1329" s="269">
        <v>83921</v>
      </c>
      <c r="W1329" s="270">
        <v>0.941694626165603</v>
      </c>
      <c r="X1329" s="270">
        <v>0.92565445026178</v>
      </c>
      <c r="Y1329" s="271">
        <v>0.92949783837712</v>
      </c>
      <c r="Z1329" s="271">
        <v>0.92864254895453</v>
      </c>
      <c r="AA1329" s="298">
        <v>-0.00384338811534002</v>
      </c>
      <c r="AB1329" s="267">
        <v>21306</v>
      </c>
      <c r="AC1329" s="267">
        <v>19916</v>
      </c>
      <c r="AD1329" s="267">
        <v>21536</v>
      </c>
      <c r="AE1329" s="267">
        <v>20364</v>
      </c>
      <c r="AF1329" s="271">
        <v>0.934760161456867</v>
      </c>
      <c r="AG1329" s="271">
        <v>0.945579494799406</v>
      </c>
      <c r="AH1329" s="298">
        <v>-0.010819333342539</v>
      </c>
    </row>
    <row r="1330" spans="1:34">
      <c r="A1330" s="318" t="s">
        <v>1972</v>
      </c>
      <c r="B1330" s="324" t="s">
        <v>3374</v>
      </c>
      <c r="C1330" s="296" t="s">
        <v>2450</v>
      </c>
      <c r="D1330" s="324" t="s">
        <v>2451</v>
      </c>
      <c r="E1330" s="266">
        <v>4557</v>
      </c>
      <c r="F1330" s="266">
        <v>4506</v>
      </c>
      <c r="G1330" s="266">
        <v>4282</v>
      </c>
      <c r="H1330" s="267">
        <v>4867</v>
      </c>
      <c r="I1330" s="267">
        <v>4796</v>
      </c>
      <c r="J1330" s="267">
        <v>4534</v>
      </c>
      <c r="K1330" s="267">
        <v>4232</v>
      </c>
      <c r="L1330" s="267">
        <v>4204</v>
      </c>
      <c r="M1330" s="267">
        <v>4036</v>
      </c>
      <c r="N1330" s="270">
        <v>0.986169127151507</v>
      </c>
      <c r="O1330" s="269">
        <v>144957</v>
      </c>
      <c r="P1330" s="297">
        <v>0.9</v>
      </c>
      <c r="Q1330" s="270">
        <v>0.988808426596445</v>
      </c>
      <c r="R1330" s="270">
        <v>0.985411958085063</v>
      </c>
      <c r="S1330" s="270">
        <v>0.993383742911153</v>
      </c>
      <c r="T1330" s="298">
        <v>0.00339646851138242</v>
      </c>
      <c r="U1330" s="269">
        <v>146990</v>
      </c>
      <c r="V1330" s="269">
        <v>139495</v>
      </c>
      <c r="W1330" s="270">
        <v>0.949010136743996</v>
      </c>
      <c r="X1330" s="270">
        <v>0.939653280667106</v>
      </c>
      <c r="Y1330" s="271">
        <v>0.931580028765153</v>
      </c>
      <c r="Z1330" s="271">
        <v>0.953686200378072</v>
      </c>
      <c r="AA1330" s="298">
        <v>0.00807325190195241</v>
      </c>
      <c r="AB1330" s="267">
        <v>34146</v>
      </c>
      <c r="AC1330" s="267">
        <v>32456</v>
      </c>
      <c r="AD1330" s="267">
        <v>35505</v>
      </c>
      <c r="AE1330" s="267">
        <v>33578</v>
      </c>
      <c r="AF1330" s="271">
        <v>0.950506647923622</v>
      </c>
      <c r="AG1330" s="271">
        <v>0.945725954090973</v>
      </c>
      <c r="AH1330" s="298">
        <v>0.0047806938326489</v>
      </c>
    </row>
    <row r="1331" spans="1:34">
      <c r="A1331" s="318" t="s">
        <v>1972</v>
      </c>
      <c r="B1331" s="324" t="s">
        <v>3374</v>
      </c>
      <c r="C1331" s="296" t="s">
        <v>2452</v>
      </c>
      <c r="D1331" s="324" t="s">
        <v>2453</v>
      </c>
      <c r="E1331" s="266">
        <v>3953</v>
      </c>
      <c r="F1331" s="266">
        <v>3887</v>
      </c>
      <c r="G1331" s="266">
        <v>3699</v>
      </c>
      <c r="H1331" s="267">
        <v>4009</v>
      </c>
      <c r="I1331" s="267">
        <v>3798</v>
      </c>
      <c r="J1331" s="267">
        <v>3791</v>
      </c>
      <c r="K1331" s="267">
        <v>3868</v>
      </c>
      <c r="L1331" s="267">
        <v>3596</v>
      </c>
      <c r="M1331" s="267">
        <v>3584</v>
      </c>
      <c r="N1331" s="270">
        <v>0.971080421093897</v>
      </c>
      <c r="O1331" s="269">
        <v>118902</v>
      </c>
      <c r="P1331" s="297">
        <v>0.9</v>
      </c>
      <c r="Q1331" s="270">
        <v>0.983303819883633</v>
      </c>
      <c r="R1331" s="270">
        <v>0.947368421052632</v>
      </c>
      <c r="S1331" s="270">
        <v>0.929679420889349</v>
      </c>
      <c r="T1331" s="298">
        <v>0.0359353988310012</v>
      </c>
      <c r="U1331" s="269">
        <v>122443</v>
      </c>
      <c r="V1331" s="269">
        <v>116150</v>
      </c>
      <c r="W1331" s="270">
        <v>0.948604656860743</v>
      </c>
      <c r="X1331" s="270">
        <v>0.935745003794586</v>
      </c>
      <c r="Y1331" s="271">
        <v>0.945622349713145</v>
      </c>
      <c r="Z1331" s="271">
        <v>0.926577042399173</v>
      </c>
      <c r="AA1331" s="298">
        <v>-0.00987734591855904</v>
      </c>
      <c r="AB1331" s="267">
        <v>28362</v>
      </c>
      <c r="AC1331" s="267">
        <v>26922</v>
      </c>
      <c r="AD1331" s="267">
        <v>29099</v>
      </c>
      <c r="AE1331" s="267">
        <v>27630</v>
      </c>
      <c r="AF1331" s="271">
        <v>0.949227840067696</v>
      </c>
      <c r="AG1331" s="271">
        <v>0.949517165538335</v>
      </c>
      <c r="AH1331" s="298">
        <v>-0.000289325470638424</v>
      </c>
    </row>
    <row r="1332" spans="1:34">
      <c r="A1332" s="318" t="s">
        <v>1972</v>
      </c>
      <c r="B1332" s="324" t="s">
        <v>3374</v>
      </c>
      <c r="C1332" s="296" t="s">
        <v>2454</v>
      </c>
      <c r="D1332" s="324" t="s">
        <v>2455</v>
      </c>
      <c r="E1332" s="266">
        <v>1839</v>
      </c>
      <c r="F1332" s="266">
        <v>1812</v>
      </c>
      <c r="G1332" s="266">
        <v>1717</v>
      </c>
      <c r="H1332" s="267">
        <v>1656</v>
      </c>
      <c r="I1332" s="267">
        <v>1628</v>
      </c>
      <c r="J1332" s="267">
        <v>1553</v>
      </c>
      <c r="K1332" s="267">
        <v>1816</v>
      </c>
      <c r="L1332" s="267">
        <v>1777</v>
      </c>
      <c r="M1332" s="267">
        <v>1722</v>
      </c>
      <c r="N1332" s="270">
        <v>0.980124087190468</v>
      </c>
      <c r="O1332" s="269">
        <v>53553</v>
      </c>
      <c r="P1332" s="297">
        <v>0.9</v>
      </c>
      <c r="Q1332" s="270">
        <v>0.98531810766721</v>
      </c>
      <c r="R1332" s="270">
        <v>0.983091787439614</v>
      </c>
      <c r="S1332" s="270">
        <v>0.97852422907489</v>
      </c>
      <c r="T1332" s="298">
        <v>0.00222632022759683</v>
      </c>
      <c r="U1332" s="269">
        <v>54639</v>
      </c>
      <c r="V1332" s="269">
        <v>51580</v>
      </c>
      <c r="W1332" s="270">
        <v>0.944014348725269</v>
      </c>
      <c r="X1332" s="270">
        <v>0.933659597607395</v>
      </c>
      <c r="Y1332" s="271">
        <v>0.93780193236715</v>
      </c>
      <c r="Z1332" s="271">
        <v>0.948237885462555</v>
      </c>
      <c r="AA1332" s="298">
        <v>-0.00414233475975434</v>
      </c>
      <c r="AB1332" s="267">
        <v>12797</v>
      </c>
      <c r="AC1332" s="267">
        <v>12042</v>
      </c>
      <c r="AD1332" s="267">
        <v>13095</v>
      </c>
      <c r="AE1332" s="267">
        <v>12341</v>
      </c>
      <c r="AF1332" s="271">
        <v>0.941001797296241</v>
      </c>
      <c r="AG1332" s="271">
        <v>0.942420771286751</v>
      </c>
      <c r="AH1332" s="298">
        <v>-0.00141897399050928</v>
      </c>
    </row>
    <row r="1333" spans="1:34">
      <c r="A1333" s="318" t="s">
        <v>1972</v>
      </c>
      <c r="B1333" s="324" t="s">
        <v>3374</v>
      </c>
      <c r="C1333" s="296" t="s">
        <v>2456</v>
      </c>
      <c r="D1333" s="324" t="s">
        <v>2457</v>
      </c>
      <c r="E1333" s="266">
        <v>915</v>
      </c>
      <c r="F1333" s="266">
        <v>907</v>
      </c>
      <c r="G1333" s="266">
        <v>846</v>
      </c>
      <c r="H1333" s="267">
        <v>949</v>
      </c>
      <c r="I1333" s="267">
        <v>940</v>
      </c>
      <c r="J1333" s="267">
        <v>886</v>
      </c>
      <c r="K1333" s="267">
        <v>961</v>
      </c>
      <c r="L1333" s="267">
        <v>957</v>
      </c>
      <c r="M1333" s="267">
        <v>894</v>
      </c>
      <c r="N1333" s="270">
        <v>0.988579480143869</v>
      </c>
      <c r="O1333" s="269">
        <v>26661</v>
      </c>
      <c r="P1333" s="297">
        <v>0.9</v>
      </c>
      <c r="Q1333" s="270">
        <v>0.991256830601093</v>
      </c>
      <c r="R1333" s="270">
        <v>0.990516332982086</v>
      </c>
      <c r="S1333" s="270">
        <v>0.995837669094693</v>
      </c>
      <c r="T1333" s="298">
        <v>0.000740497619006519</v>
      </c>
      <c r="U1333" s="269">
        <v>26969</v>
      </c>
      <c r="V1333" s="269">
        <v>25109</v>
      </c>
      <c r="W1333" s="270">
        <v>0.931031925544143</v>
      </c>
      <c r="X1333" s="270">
        <v>0.924590163934426</v>
      </c>
      <c r="Y1333" s="271">
        <v>0.933614330874605</v>
      </c>
      <c r="Z1333" s="271">
        <v>0.930280957336108</v>
      </c>
      <c r="AA1333" s="298">
        <v>-0.0090241669401786</v>
      </c>
      <c r="AB1333" s="267">
        <v>6462</v>
      </c>
      <c r="AC1333" s="267">
        <v>6039</v>
      </c>
      <c r="AD1333" s="267">
        <v>6610</v>
      </c>
      <c r="AE1333" s="267">
        <v>6131</v>
      </c>
      <c r="AF1333" s="271">
        <v>0.934540389972145</v>
      </c>
      <c r="AG1333" s="271">
        <v>0.927534039334342</v>
      </c>
      <c r="AH1333" s="298">
        <v>0.00700635063780297</v>
      </c>
    </row>
    <row r="1334" spans="1:34">
      <c r="A1334" s="318" t="s">
        <v>1972</v>
      </c>
      <c r="B1334" s="324" t="s">
        <v>3374</v>
      </c>
      <c r="C1334" s="296" t="s">
        <v>2458</v>
      </c>
      <c r="D1334" s="324" t="s">
        <v>2459</v>
      </c>
      <c r="E1334" s="266">
        <v>747</v>
      </c>
      <c r="F1334" s="266">
        <v>743</v>
      </c>
      <c r="G1334" s="266">
        <v>687</v>
      </c>
      <c r="H1334" s="267">
        <v>706</v>
      </c>
      <c r="I1334" s="267">
        <v>568</v>
      </c>
      <c r="J1334" s="267">
        <v>533</v>
      </c>
      <c r="K1334" s="267">
        <v>793</v>
      </c>
      <c r="L1334" s="267">
        <v>785</v>
      </c>
      <c r="M1334" s="267">
        <v>749</v>
      </c>
      <c r="N1334" s="270">
        <v>0.978104762324332</v>
      </c>
      <c r="O1334" s="269">
        <v>22202</v>
      </c>
      <c r="P1334" s="297">
        <v>0.9</v>
      </c>
      <c r="Q1334" s="270">
        <v>0.994645247657296</v>
      </c>
      <c r="R1334" s="270">
        <v>0.804532577903683</v>
      </c>
      <c r="S1334" s="270">
        <v>0.989911727616646</v>
      </c>
      <c r="T1334" s="298">
        <v>0.190112669753613</v>
      </c>
      <c r="U1334" s="269">
        <v>22699</v>
      </c>
      <c r="V1334" s="269">
        <v>21003</v>
      </c>
      <c r="W1334" s="270">
        <v>0.925283052116833</v>
      </c>
      <c r="X1334" s="270">
        <v>0.919678714859438</v>
      </c>
      <c r="Y1334" s="271">
        <v>0.754957507082153</v>
      </c>
      <c r="Z1334" s="271">
        <v>0.944514501891551</v>
      </c>
      <c r="AA1334" s="298">
        <v>0.164721207777285</v>
      </c>
      <c r="AB1334" s="267">
        <v>5369</v>
      </c>
      <c r="AC1334" s="267">
        <v>4934</v>
      </c>
      <c r="AD1334" s="267">
        <v>5626</v>
      </c>
      <c r="AE1334" s="267">
        <v>5182</v>
      </c>
      <c r="AF1334" s="271">
        <v>0.918979325758987</v>
      </c>
      <c r="AG1334" s="271">
        <v>0.92108069676502</v>
      </c>
      <c r="AH1334" s="298">
        <v>-0.0021013710060328</v>
      </c>
    </row>
    <row r="1335" spans="1:34">
      <c r="A1335" s="318" t="s">
        <v>1972</v>
      </c>
      <c r="B1335" s="324" t="s">
        <v>3374</v>
      </c>
      <c r="C1335" s="296" t="s">
        <v>2460</v>
      </c>
      <c r="D1335" s="324" t="s">
        <v>2461</v>
      </c>
      <c r="E1335" s="266">
        <v>2786</v>
      </c>
      <c r="F1335" s="266">
        <v>2754</v>
      </c>
      <c r="G1335" s="266">
        <v>2594</v>
      </c>
      <c r="H1335" s="267">
        <v>2867</v>
      </c>
      <c r="I1335" s="267">
        <v>2829</v>
      </c>
      <c r="J1335" s="267">
        <v>2666</v>
      </c>
      <c r="K1335" s="267">
        <v>2873</v>
      </c>
      <c r="L1335" s="267">
        <v>2848</v>
      </c>
      <c r="M1335" s="267">
        <v>2740</v>
      </c>
      <c r="N1335" s="270">
        <v>0.980623100303951</v>
      </c>
      <c r="O1335" s="269">
        <v>85173</v>
      </c>
      <c r="P1335" s="297">
        <v>0.9</v>
      </c>
      <c r="Q1335" s="270">
        <v>0.98851399856425</v>
      </c>
      <c r="R1335" s="270">
        <v>0.986745727241018</v>
      </c>
      <c r="S1335" s="270">
        <v>0.991298294465715</v>
      </c>
      <c r="T1335" s="298">
        <v>0.00176827132323132</v>
      </c>
      <c r="U1335" s="269">
        <v>86856</v>
      </c>
      <c r="V1335" s="269">
        <v>82163</v>
      </c>
      <c r="W1335" s="270">
        <v>0.945968039053145</v>
      </c>
      <c r="X1335" s="270">
        <v>0.931083991385499</v>
      </c>
      <c r="Y1335" s="271">
        <v>0.929891873038019</v>
      </c>
      <c r="Z1335" s="271">
        <v>0.953706926557605</v>
      </c>
      <c r="AA1335" s="298">
        <v>0.00119211834748012</v>
      </c>
      <c r="AB1335" s="267">
        <v>20710</v>
      </c>
      <c r="AC1335" s="267">
        <v>19351</v>
      </c>
      <c r="AD1335" s="267">
        <v>21231</v>
      </c>
      <c r="AE1335" s="267">
        <v>20159</v>
      </c>
      <c r="AF1335" s="271">
        <v>0.934379526798648</v>
      </c>
      <c r="AG1335" s="271">
        <v>0.949507795205125</v>
      </c>
      <c r="AH1335" s="298">
        <v>-0.0151282684064766</v>
      </c>
    </row>
    <row r="1336" spans="1:34">
      <c r="A1336" s="318" t="s">
        <v>1972</v>
      </c>
      <c r="B1336" s="324" t="s">
        <v>3374</v>
      </c>
      <c r="C1336" s="296" t="s">
        <v>2462</v>
      </c>
      <c r="D1336" s="324" t="s">
        <v>2463</v>
      </c>
      <c r="E1336" s="266">
        <v>1888</v>
      </c>
      <c r="F1336" s="266">
        <v>1869</v>
      </c>
      <c r="G1336" s="266">
        <v>1808</v>
      </c>
      <c r="H1336" s="267">
        <v>1971</v>
      </c>
      <c r="I1336" s="267">
        <v>1828</v>
      </c>
      <c r="J1336" s="267">
        <v>1873</v>
      </c>
      <c r="K1336" s="267">
        <v>1946</v>
      </c>
      <c r="L1336" s="267">
        <v>1929</v>
      </c>
      <c r="M1336" s="267">
        <v>1878</v>
      </c>
      <c r="N1336" s="270">
        <v>0.981309396244313</v>
      </c>
      <c r="O1336" s="269">
        <v>55863</v>
      </c>
      <c r="P1336" s="297">
        <v>0.9</v>
      </c>
      <c r="Q1336" s="270">
        <v>0.989936440677966</v>
      </c>
      <c r="R1336" s="270">
        <v>0.927447995941147</v>
      </c>
      <c r="S1336" s="270">
        <v>0.991264131551901</v>
      </c>
      <c r="T1336" s="298">
        <v>0.0624884447368196</v>
      </c>
      <c r="U1336" s="269">
        <v>56927</v>
      </c>
      <c r="V1336" s="269">
        <v>54813</v>
      </c>
      <c r="W1336" s="270">
        <v>0.962864721485411</v>
      </c>
      <c r="X1336" s="270">
        <v>0.957627118644068</v>
      </c>
      <c r="Y1336" s="271">
        <v>0.950279046169457</v>
      </c>
      <c r="Z1336" s="271">
        <v>0.965056526207605</v>
      </c>
      <c r="AA1336" s="298">
        <v>0.00734807247461067</v>
      </c>
      <c r="AB1336" s="267">
        <v>13812</v>
      </c>
      <c r="AC1336" s="267">
        <v>13212</v>
      </c>
      <c r="AD1336" s="267">
        <v>13995</v>
      </c>
      <c r="AE1336" s="267">
        <v>13515</v>
      </c>
      <c r="AF1336" s="271">
        <v>0.956559513466551</v>
      </c>
      <c r="AG1336" s="271">
        <v>0.965702036441586</v>
      </c>
      <c r="AH1336" s="298">
        <v>-0.00914252297503548</v>
      </c>
    </row>
    <row r="1337" spans="1:34">
      <c r="A1337" s="318" t="s">
        <v>1972</v>
      </c>
      <c r="B1337" s="324" t="s">
        <v>3374</v>
      </c>
      <c r="C1337" s="296" t="s">
        <v>2464</v>
      </c>
      <c r="D1337" s="324" t="s">
        <v>2465</v>
      </c>
      <c r="E1337" s="266">
        <v>3250</v>
      </c>
      <c r="F1337" s="266">
        <v>3215</v>
      </c>
      <c r="G1337" s="266">
        <v>2826</v>
      </c>
      <c r="H1337" s="267">
        <v>3418</v>
      </c>
      <c r="I1337" s="267">
        <v>3263</v>
      </c>
      <c r="J1337" s="267">
        <v>2865</v>
      </c>
      <c r="K1337" s="267">
        <v>3281</v>
      </c>
      <c r="L1337" s="267">
        <v>3262</v>
      </c>
      <c r="M1337" s="267">
        <v>2982</v>
      </c>
      <c r="N1337" s="270">
        <v>0.989413963165601</v>
      </c>
      <c r="O1337" s="269">
        <v>102717</v>
      </c>
      <c r="P1337" s="297">
        <v>0.9</v>
      </c>
      <c r="Q1337" s="270">
        <v>0.989230769230769</v>
      </c>
      <c r="R1337" s="270">
        <v>0.954651843183148</v>
      </c>
      <c r="S1337" s="270">
        <v>0.994209082596769</v>
      </c>
      <c r="T1337" s="298">
        <v>0.0345789260476213</v>
      </c>
      <c r="U1337" s="269">
        <v>103816</v>
      </c>
      <c r="V1337" s="269">
        <v>92684</v>
      </c>
      <c r="W1337" s="270">
        <v>0.892771827078678</v>
      </c>
      <c r="X1337" s="270">
        <v>0.869538461538462</v>
      </c>
      <c r="Y1337" s="271">
        <v>0.838209479227618</v>
      </c>
      <c r="Z1337" s="271">
        <v>0.908869247180738</v>
      </c>
      <c r="AA1337" s="298">
        <v>0.0313289823108431</v>
      </c>
      <c r="AB1337" s="267">
        <v>23532</v>
      </c>
      <c r="AC1337" s="267">
        <v>20858</v>
      </c>
      <c r="AD1337" s="267">
        <v>25539</v>
      </c>
      <c r="AE1337" s="267">
        <v>22863</v>
      </c>
      <c r="AF1337" s="271">
        <v>0.886367499575047</v>
      </c>
      <c r="AG1337" s="271">
        <v>0.895219076706214</v>
      </c>
      <c r="AH1337" s="298">
        <v>-0.00885157713116724</v>
      </c>
    </row>
    <row r="1338" spans="1:34">
      <c r="A1338" s="318" t="s">
        <v>1972</v>
      </c>
      <c r="B1338" s="324" t="s">
        <v>3374</v>
      </c>
      <c r="C1338" s="296" t="s">
        <v>2466</v>
      </c>
      <c r="D1338" s="324" t="s">
        <v>2467</v>
      </c>
      <c r="E1338" s="266">
        <v>0</v>
      </c>
      <c r="F1338" s="266">
        <v>0</v>
      </c>
      <c r="G1338" s="266">
        <v>0</v>
      </c>
      <c r="H1338" s="267">
        <v>0</v>
      </c>
      <c r="I1338" s="267">
        <v>0</v>
      </c>
      <c r="J1338" s="267">
        <v>0</v>
      </c>
      <c r="K1338" s="267">
        <v>0</v>
      </c>
      <c r="L1338" s="267">
        <v>0</v>
      </c>
      <c r="M1338" s="267">
        <v>0</v>
      </c>
      <c r="N1338" s="270">
        <v>1</v>
      </c>
      <c r="O1338" s="269">
        <v>3</v>
      </c>
      <c r="P1338" s="297">
        <v>0.9</v>
      </c>
      <c r="Q1338" s="270">
        <v>0</v>
      </c>
      <c r="R1338" s="270">
        <v>0</v>
      </c>
      <c r="S1338" s="270">
        <v>0</v>
      </c>
      <c r="T1338" s="298">
        <v>0</v>
      </c>
      <c r="U1338" s="269">
        <v>3</v>
      </c>
      <c r="V1338" s="269">
        <v>3</v>
      </c>
      <c r="W1338" s="270">
        <v>1</v>
      </c>
      <c r="X1338" s="270">
        <v>0</v>
      </c>
      <c r="Y1338" s="271">
        <v>0</v>
      </c>
      <c r="Z1338" s="271">
        <v>0</v>
      </c>
      <c r="AA1338" s="298">
        <v>0</v>
      </c>
      <c r="AB1338" s="267">
        <v>0</v>
      </c>
      <c r="AC1338" s="267">
        <v>0</v>
      </c>
      <c r="AD1338" s="267">
        <v>3</v>
      </c>
      <c r="AE1338" s="267">
        <v>3</v>
      </c>
      <c r="AF1338" s="271">
        <v>0</v>
      </c>
      <c r="AG1338" s="271">
        <v>1</v>
      </c>
      <c r="AH1338" s="298">
        <v>-1</v>
      </c>
    </row>
    <row r="1339" spans="1:34">
      <c r="A1339" s="318" t="s">
        <v>1972</v>
      </c>
      <c r="B1339" s="324" t="s">
        <v>3374</v>
      </c>
      <c r="C1339" s="296" t="s">
        <v>2468</v>
      </c>
      <c r="D1339" s="324" t="s">
        <v>2469</v>
      </c>
      <c r="E1339" s="266">
        <v>1146</v>
      </c>
      <c r="F1339" s="266">
        <v>1140</v>
      </c>
      <c r="G1339" s="266">
        <v>1105</v>
      </c>
      <c r="H1339" s="267">
        <v>1231</v>
      </c>
      <c r="I1339" s="267">
        <v>1227</v>
      </c>
      <c r="J1339" s="267">
        <v>1199</v>
      </c>
      <c r="K1339" s="267">
        <v>1265</v>
      </c>
      <c r="L1339" s="267">
        <v>1257</v>
      </c>
      <c r="M1339" s="267">
        <v>1214</v>
      </c>
      <c r="N1339" s="270">
        <v>0.99458644186485</v>
      </c>
      <c r="O1339" s="269">
        <v>36928</v>
      </c>
      <c r="P1339" s="297">
        <v>0.9</v>
      </c>
      <c r="Q1339" s="270">
        <v>0.994764397905759</v>
      </c>
      <c r="R1339" s="270">
        <v>0.996750609260764</v>
      </c>
      <c r="S1339" s="270">
        <v>0.993675889328063</v>
      </c>
      <c r="T1339" s="298">
        <v>-0.00198621135500443</v>
      </c>
      <c r="U1339" s="269">
        <v>37129</v>
      </c>
      <c r="V1339" s="269">
        <v>35825</v>
      </c>
      <c r="W1339" s="270">
        <v>0.964879204934148</v>
      </c>
      <c r="X1339" s="270">
        <v>0.964223385689354</v>
      </c>
      <c r="Y1339" s="271">
        <v>0.974004874086109</v>
      </c>
      <c r="Z1339" s="271">
        <v>0.959683794466403</v>
      </c>
      <c r="AA1339" s="298">
        <v>-0.00978148839675452</v>
      </c>
      <c r="AB1339" s="267">
        <v>8605</v>
      </c>
      <c r="AC1339" s="267">
        <v>8293</v>
      </c>
      <c r="AD1339" s="267">
        <v>8941</v>
      </c>
      <c r="AE1339" s="267">
        <v>8644</v>
      </c>
      <c r="AF1339" s="271">
        <v>0.963742010459035</v>
      </c>
      <c r="AG1339" s="271">
        <v>0.966782239123141</v>
      </c>
      <c r="AH1339" s="298">
        <v>-0.00304022866410514</v>
      </c>
    </row>
    <row r="1340" spans="1:34">
      <c r="A1340" s="318" t="s">
        <v>1972</v>
      </c>
      <c r="B1340" s="324" t="s">
        <v>3375</v>
      </c>
      <c r="C1340" s="296" t="s">
        <v>2470</v>
      </c>
      <c r="D1340" s="324" t="s">
        <v>2471</v>
      </c>
      <c r="E1340" s="266">
        <v>4729</v>
      </c>
      <c r="F1340" s="266">
        <v>4640</v>
      </c>
      <c r="G1340" s="266">
        <v>4374</v>
      </c>
      <c r="H1340" s="267">
        <v>4596</v>
      </c>
      <c r="I1340" s="267">
        <v>4435</v>
      </c>
      <c r="J1340" s="267">
        <v>4361</v>
      </c>
      <c r="K1340" s="267">
        <v>4549</v>
      </c>
      <c r="L1340" s="267">
        <v>4412</v>
      </c>
      <c r="M1340" s="267">
        <v>4202</v>
      </c>
      <c r="N1340" s="270">
        <v>0.979245527425553</v>
      </c>
      <c r="O1340" s="269">
        <v>136074</v>
      </c>
      <c r="P1340" s="297">
        <v>0.9</v>
      </c>
      <c r="Q1340" s="270">
        <v>0.981179953478537</v>
      </c>
      <c r="R1340" s="270">
        <v>0.96496953872933</v>
      </c>
      <c r="S1340" s="270">
        <v>0.969883490877116</v>
      </c>
      <c r="T1340" s="298">
        <v>0.0162104147492068</v>
      </c>
      <c r="U1340" s="269">
        <v>138958</v>
      </c>
      <c r="V1340" s="269">
        <v>129595</v>
      </c>
      <c r="W1340" s="270">
        <v>0.932619928323666</v>
      </c>
      <c r="X1340" s="270">
        <v>0.924931275111017</v>
      </c>
      <c r="Y1340" s="271">
        <v>0.948868581375109</v>
      </c>
      <c r="Z1340" s="271">
        <v>0.923719498790943</v>
      </c>
      <c r="AA1340" s="298">
        <v>-0.0239373062640916</v>
      </c>
      <c r="AB1340" s="267">
        <v>32817</v>
      </c>
      <c r="AC1340" s="267">
        <v>30776</v>
      </c>
      <c r="AD1340" s="267">
        <v>34041</v>
      </c>
      <c r="AE1340" s="267">
        <v>31872</v>
      </c>
      <c r="AF1340" s="271">
        <v>0.937806624615291</v>
      </c>
      <c r="AG1340" s="271">
        <v>0.936282717899004</v>
      </c>
      <c r="AH1340" s="298">
        <v>0.00152390671628666</v>
      </c>
    </row>
    <row r="1341" spans="1:34">
      <c r="A1341" s="318" t="s">
        <v>1972</v>
      </c>
      <c r="B1341" s="324" t="s">
        <v>3375</v>
      </c>
      <c r="C1341" s="296" t="s">
        <v>2472</v>
      </c>
      <c r="D1341" s="324" t="s">
        <v>2473</v>
      </c>
      <c r="E1341" s="266">
        <v>3373</v>
      </c>
      <c r="F1341" s="266">
        <v>3330</v>
      </c>
      <c r="G1341" s="266">
        <v>3114</v>
      </c>
      <c r="H1341" s="267">
        <v>3379</v>
      </c>
      <c r="I1341" s="267">
        <v>3341</v>
      </c>
      <c r="J1341" s="267">
        <v>3053</v>
      </c>
      <c r="K1341" s="267">
        <v>3223</v>
      </c>
      <c r="L1341" s="267">
        <v>3174</v>
      </c>
      <c r="M1341" s="267">
        <v>2976</v>
      </c>
      <c r="N1341" s="270">
        <v>0.989935031453027</v>
      </c>
      <c r="O1341" s="269">
        <v>95994</v>
      </c>
      <c r="P1341" s="297">
        <v>0.9</v>
      </c>
      <c r="Q1341" s="270">
        <v>0.987251704713905</v>
      </c>
      <c r="R1341" s="270">
        <v>0.988754069251258</v>
      </c>
      <c r="S1341" s="270">
        <v>0.984796773192678</v>
      </c>
      <c r="T1341" s="298">
        <v>-0.0015023645373532</v>
      </c>
      <c r="U1341" s="269">
        <v>96970</v>
      </c>
      <c r="V1341" s="269">
        <v>91118</v>
      </c>
      <c r="W1341" s="270">
        <v>0.939651438589254</v>
      </c>
      <c r="X1341" s="270">
        <v>0.92321375630003</v>
      </c>
      <c r="Y1341" s="271">
        <v>0.903521751997632</v>
      </c>
      <c r="Z1341" s="271">
        <v>0.923363326093702</v>
      </c>
      <c r="AA1341" s="298">
        <v>0.0196920043023973</v>
      </c>
      <c r="AB1341" s="267">
        <v>23566</v>
      </c>
      <c r="AC1341" s="267">
        <v>21820</v>
      </c>
      <c r="AD1341" s="267">
        <v>23840</v>
      </c>
      <c r="AE1341" s="267">
        <v>22447</v>
      </c>
      <c r="AF1341" s="271">
        <v>0.925910209624035</v>
      </c>
      <c r="AG1341" s="271">
        <v>0.941568791946309</v>
      </c>
      <c r="AH1341" s="298">
        <v>-0.0156585823222741</v>
      </c>
    </row>
    <row r="1342" spans="1:34">
      <c r="A1342" s="318" t="s">
        <v>1972</v>
      </c>
      <c r="B1342" s="324" t="s">
        <v>3375</v>
      </c>
      <c r="C1342" s="296" t="s">
        <v>2474</v>
      </c>
      <c r="D1342" s="324" t="s">
        <v>2475</v>
      </c>
      <c r="E1342" s="266">
        <v>3465</v>
      </c>
      <c r="F1342" s="266">
        <v>3397</v>
      </c>
      <c r="G1342" s="266">
        <v>3223</v>
      </c>
      <c r="H1342" s="267">
        <v>3303</v>
      </c>
      <c r="I1342" s="267">
        <v>3230</v>
      </c>
      <c r="J1342" s="267">
        <v>3165</v>
      </c>
      <c r="K1342" s="267">
        <v>3346</v>
      </c>
      <c r="L1342" s="267">
        <v>3295</v>
      </c>
      <c r="M1342" s="267">
        <v>3199</v>
      </c>
      <c r="N1342" s="270">
        <v>0.98463687150838</v>
      </c>
      <c r="O1342" s="269">
        <v>95175</v>
      </c>
      <c r="P1342" s="297">
        <v>0.9</v>
      </c>
      <c r="Q1342" s="270">
        <v>0.98037518037518</v>
      </c>
      <c r="R1342" s="270">
        <v>0.977898879806237</v>
      </c>
      <c r="S1342" s="270">
        <v>0.984757919904363</v>
      </c>
      <c r="T1342" s="298">
        <v>0.00247630056894355</v>
      </c>
      <c r="U1342" s="269">
        <v>96660</v>
      </c>
      <c r="V1342" s="269">
        <v>91769</v>
      </c>
      <c r="W1342" s="270">
        <v>0.949399958617836</v>
      </c>
      <c r="X1342" s="270">
        <v>0.93015873015873</v>
      </c>
      <c r="Y1342" s="271">
        <v>0.958219800181653</v>
      </c>
      <c r="Z1342" s="271">
        <v>0.956066945606695</v>
      </c>
      <c r="AA1342" s="298">
        <v>-0.0280610700229229</v>
      </c>
      <c r="AB1342" s="267">
        <v>24006</v>
      </c>
      <c r="AC1342" s="267">
        <v>22772</v>
      </c>
      <c r="AD1342" s="267">
        <v>24050</v>
      </c>
      <c r="AE1342" s="267">
        <v>22846</v>
      </c>
      <c r="AF1342" s="271">
        <v>0.948596184287262</v>
      </c>
      <c r="AG1342" s="271">
        <v>0.94993762993763</v>
      </c>
      <c r="AH1342" s="298">
        <v>-0.00134144565036842</v>
      </c>
    </row>
    <row r="1343" spans="1:34">
      <c r="A1343" s="318" t="s">
        <v>1972</v>
      </c>
      <c r="B1343" s="324" t="s">
        <v>3375</v>
      </c>
      <c r="C1343" s="296" t="s">
        <v>2476</v>
      </c>
      <c r="D1343" s="324" t="s">
        <v>2477</v>
      </c>
      <c r="E1343" s="266">
        <v>2203</v>
      </c>
      <c r="F1343" s="266">
        <v>2164</v>
      </c>
      <c r="G1343" s="266">
        <v>2058</v>
      </c>
      <c r="H1343" s="267">
        <v>2215</v>
      </c>
      <c r="I1343" s="267">
        <v>2188</v>
      </c>
      <c r="J1343" s="267">
        <v>1918</v>
      </c>
      <c r="K1343" s="267">
        <v>2203</v>
      </c>
      <c r="L1343" s="267">
        <v>2171</v>
      </c>
      <c r="M1343" s="267">
        <v>2047</v>
      </c>
      <c r="N1343" s="270">
        <v>0.983108578860177</v>
      </c>
      <c r="O1343" s="269">
        <v>63498</v>
      </c>
      <c r="P1343" s="297">
        <v>0.9</v>
      </c>
      <c r="Q1343" s="270">
        <v>0.982296867907399</v>
      </c>
      <c r="R1343" s="270">
        <v>0.987810383747178</v>
      </c>
      <c r="S1343" s="270">
        <v>0.985474353154789</v>
      </c>
      <c r="T1343" s="298">
        <v>-0.00551351583977933</v>
      </c>
      <c r="U1343" s="269">
        <v>64589</v>
      </c>
      <c r="V1343" s="269">
        <v>59695</v>
      </c>
      <c r="W1343" s="270">
        <v>0.924228583814581</v>
      </c>
      <c r="X1343" s="270">
        <v>0.934180662732637</v>
      </c>
      <c r="Y1343" s="271">
        <v>0.865914221218962</v>
      </c>
      <c r="Z1343" s="271">
        <v>0.929187471629596</v>
      </c>
      <c r="AA1343" s="298">
        <v>0.0682664415136757</v>
      </c>
      <c r="AB1343" s="267">
        <v>15548</v>
      </c>
      <c r="AC1343" s="267">
        <v>14357</v>
      </c>
      <c r="AD1343" s="267">
        <v>16117</v>
      </c>
      <c r="AE1343" s="267">
        <v>14606</v>
      </c>
      <c r="AF1343" s="271">
        <v>0.923398507846668</v>
      </c>
      <c r="AG1343" s="271">
        <v>0.906248061053546</v>
      </c>
      <c r="AH1343" s="298">
        <v>0.0171504467931225</v>
      </c>
    </row>
    <row r="1344" spans="1:34">
      <c r="A1344" s="318" t="s">
        <v>1972</v>
      </c>
      <c r="B1344" s="324" t="s">
        <v>3375</v>
      </c>
      <c r="C1344" s="296" t="s">
        <v>2478</v>
      </c>
      <c r="D1344" s="324" t="s">
        <v>2479</v>
      </c>
      <c r="E1344" s="266">
        <v>3116</v>
      </c>
      <c r="F1344" s="266">
        <v>3058</v>
      </c>
      <c r="G1344" s="266">
        <v>2831</v>
      </c>
      <c r="H1344" s="267">
        <v>3005</v>
      </c>
      <c r="I1344" s="267">
        <v>2952</v>
      </c>
      <c r="J1344" s="267">
        <v>2822</v>
      </c>
      <c r="K1344" s="267">
        <v>2833</v>
      </c>
      <c r="L1344" s="267">
        <v>2719</v>
      </c>
      <c r="M1344" s="267">
        <v>2597</v>
      </c>
      <c r="N1344" s="270">
        <v>0.964468486263243</v>
      </c>
      <c r="O1344" s="269">
        <v>85938</v>
      </c>
      <c r="P1344" s="297">
        <v>0.9</v>
      </c>
      <c r="Q1344" s="270">
        <v>0.981386392811297</v>
      </c>
      <c r="R1344" s="270">
        <v>0.982362728785358</v>
      </c>
      <c r="S1344" s="270">
        <v>0.959759971761384</v>
      </c>
      <c r="T1344" s="298">
        <v>-0.000976335974061104</v>
      </c>
      <c r="U1344" s="269">
        <v>89104</v>
      </c>
      <c r="V1344" s="269">
        <v>82823</v>
      </c>
      <c r="W1344" s="270">
        <v>0.929509337403484</v>
      </c>
      <c r="X1344" s="270">
        <v>0.908536585365854</v>
      </c>
      <c r="Y1344" s="271">
        <v>0.93910149750416</v>
      </c>
      <c r="Z1344" s="271">
        <v>0.916696081891987</v>
      </c>
      <c r="AA1344" s="298">
        <v>-0.030564912138306</v>
      </c>
      <c r="AB1344" s="267">
        <v>21493</v>
      </c>
      <c r="AC1344" s="267">
        <v>19845</v>
      </c>
      <c r="AD1344" s="267">
        <v>22462</v>
      </c>
      <c r="AE1344" s="267">
        <v>20848</v>
      </c>
      <c r="AF1344" s="271">
        <v>0.923323872888848</v>
      </c>
      <c r="AG1344" s="271">
        <v>0.928145312082628</v>
      </c>
      <c r="AH1344" s="298">
        <v>-0.00482143919378086</v>
      </c>
    </row>
    <row r="1345" spans="1:34">
      <c r="A1345" s="318" t="s">
        <v>1972</v>
      </c>
      <c r="B1345" s="324" t="s">
        <v>3375</v>
      </c>
      <c r="C1345" s="296" t="s">
        <v>2480</v>
      </c>
      <c r="D1345" s="324" t="s">
        <v>2481</v>
      </c>
      <c r="E1345" s="266">
        <v>1678</v>
      </c>
      <c r="F1345" s="266">
        <v>1665</v>
      </c>
      <c r="G1345" s="266">
        <v>1510</v>
      </c>
      <c r="H1345" s="267">
        <v>1584</v>
      </c>
      <c r="I1345" s="267">
        <v>1570</v>
      </c>
      <c r="J1345" s="267">
        <v>1509</v>
      </c>
      <c r="K1345" s="267">
        <v>1637</v>
      </c>
      <c r="L1345" s="267">
        <v>1599</v>
      </c>
      <c r="M1345" s="267">
        <v>1488</v>
      </c>
      <c r="N1345" s="270">
        <v>0.986705995616461</v>
      </c>
      <c r="O1345" s="269">
        <v>48170</v>
      </c>
      <c r="P1345" s="297">
        <v>0.9</v>
      </c>
      <c r="Q1345" s="270">
        <v>0.992252681764005</v>
      </c>
      <c r="R1345" s="270">
        <v>0.991161616161616</v>
      </c>
      <c r="S1345" s="270">
        <v>0.976786805131338</v>
      </c>
      <c r="T1345" s="298">
        <v>0.00109106560238859</v>
      </c>
      <c r="U1345" s="269">
        <v>48819</v>
      </c>
      <c r="V1345" s="269">
        <v>46072</v>
      </c>
      <c r="W1345" s="270">
        <v>0.943730924435158</v>
      </c>
      <c r="X1345" s="270">
        <v>0.899880810488677</v>
      </c>
      <c r="Y1345" s="271">
        <v>0.952651515151515</v>
      </c>
      <c r="Z1345" s="271">
        <v>0.908979841172877</v>
      </c>
      <c r="AA1345" s="298">
        <v>-0.0527707046628382</v>
      </c>
      <c r="AB1345" s="267">
        <v>11559</v>
      </c>
      <c r="AC1345" s="267">
        <v>10732</v>
      </c>
      <c r="AD1345" s="267">
        <v>12222</v>
      </c>
      <c r="AE1345" s="267">
        <v>11665</v>
      </c>
      <c r="AF1345" s="271">
        <v>0.928454018513712</v>
      </c>
      <c r="AG1345" s="271">
        <v>0.954426444117166</v>
      </c>
      <c r="AH1345" s="298">
        <v>-0.0259724256034536</v>
      </c>
    </row>
    <row r="1346" spans="1:34">
      <c r="A1346" s="318" t="s">
        <v>1972</v>
      </c>
      <c r="B1346" s="324" t="s">
        <v>3375</v>
      </c>
      <c r="C1346" s="296" t="s">
        <v>2482</v>
      </c>
      <c r="D1346" s="324" t="s">
        <v>2483</v>
      </c>
      <c r="E1346" s="266">
        <v>1431</v>
      </c>
      <c r="F1346" s="266">
        <v>1423</v>
      </c>
      <c r="G1346" s="266">
        <v>1356</v>
      </c>
      <c r="H1346" s="267">
        <v>1486</v>
      </c>
      <c r="I1346" s="267">
        <v>1473</v>
      </c>
      <c r="J1346" s="267">
        <v>1400</v>
      </c>
      <c r="K1346" s="267">
        <v>1550</v>
      </c>
      <c r="L1346" s="267">
        <v>1545</v>
      </c>
      <c r="M1346" s="267">
        <v>1499</v>
      </c>
      <c r="N1346" s="270">
        <v>0.991030246842044</v>
      </c>
      <c r="O1346" s="269">
        <v>42758</v>
      </c>
      <c r="P1346" s="297">
        <v>0.9</v>
      </c>
      <c r="Q1346" s="270">
        <v>0.994409503843466</v>
      </c>
      <c r="R1346" s="270">
        <v>0.991251682368775</v>
      </c>
      <c r="S1346" s="270">
        <v>0.996774193548387</v>
      </c>
      <c r="T1346" s="298">
        <v>0.0031578214746909</v>
      </c>
      <c r="U1346" s="269">
        <v>43145</v>
      </c>
      <c r="V1346" s="269">
        <v>41547</v>
      </c>
      <c r="W1346" s="270">
        <v>0.962962104531232</v>
      </c>
      <c r="X1346" s="270">
        <v>0.947589098532495</v>
      </c>
      <c r="Y1346" s="271">
        <v>0.942126514131898</v>
      </c>
      <c r="Z1346" s="271">
        <v>0.967096774193548</v>
      </c>
      <c r="AA1346" s="298">
        <v>0.00546258440059699</v>
      </c>
      <c r="AB1346" s="267">
        <v>10866</v>
      </c>
      <c r="AC1346" s="267">
        <v>10353</v>
      </c>
      <c r="AD1346" s="267">
        <v>10668</v>
      </c>
      <c r="AE1346" s="267">
        <v>10279</v>
      </c>
      <c r="AF1346" s="271">
        <v>0.9527885146328</v>
      </c>
      <c r="AG1346" s="271">
        <v>0.963535808023997</v>
      </c>
      <c r="AH1346" s="298">
        <v>-0.0107472933911974</v>
      </c>
    </row>
    <row r="1347" spans="1:34">
      <c r="A1347" s="318" t="s">
        <v>1972</v>
      </c>
      <c r="B1347" s="324" t="s">
        <v>3375</v>
      </c>
      <c r="C1347" s="296" t="s">
        <v>2484</v>
      </c>
      <c r="D1347" s="324" t="s">
        <v>2485</v>
      </c>
      <c r="E1347" s="266">
        <v>2099</v>
      </c>
      <c r="F1347" s="266">
        <v>2079</v>
      </c>
      <c r="G1347" s="266">
        <v>1695</v>
      </c>
      <c r="H1347" s="267">
        <v>2022</v>
      </c>
      <c r="I1347" s="267">
        <v>2005</v>
      </c>
      <c r="J1347" s="267">
        <v>1621</v>
      </c>
      <c r="K1347" s="267">
        <v>2009</v>
      </c>
      <c r="L1347" s="267">
        <v>1881</v>
      </c>
      <c r="M1347" s="267">
        <v>1441</v>
      </c>
      <c r="N1347" s="270">
        <v>0.978434360814775</v>
      </c>
      <c r="O1347" s="269">
        <v>59707</v>
      </c>
      <c r="P1347" s="297">
        <v>0.9</v>
      </c>
      <c r="Q1347" s="270">
        <v>0.990471653168175</v>
      </c>
      <c r="R1347" s="270">
        <v>0.991592482690406</v>
      </c>
      <c r="S1347" s="270">
        <v>0.936286709805874</v>
      </c>
      <c r="T1347" s="298">
        <v>-0.00112082952223025</v>
      </c>
      <c r="U1347" s="269">
        <v>61023</v>
      </c>
      <c r="V1347" s="269">
        <v>48853</v>
      </c>
      <c r="W1347" s="270">
        <v>0.800566999328122</v>
      </c>
      <c r="X1347" s="270">
        <v>0.807527393997141</v>
      </c>
      <c r="Y1347" s="271">
        <v>0.801681503461919</v>
      </c>
      <c r="Z1347" s="271">
        <v>0.717272274763564</v>
      </c>
      <c r="AA1347" s="298">
        <v>0.00584589053522255</v>
      </c>
      <c r="AB1347" s="267">
        <v>14614</v>
      </c>
      <c r="AC1347" s="267">
        <v>11345</v>
      </c>
      <c r="AD1347" s="267">
        <v>15160</v>
      </c>
      <c r="AE1347" s="267">
        <v>12136</v>
      </c>
      <c r="AF1347" s="271">
        <v>0.776310387299849</v>
      </c>
      <c r="AG1347" s="271">
        <v>0.800527704485488</v>
      </c>
      <c r="AH1347" s="298">
        <v>-0.0242173171856387</v>
      </c>
    </row>
    <row r="1348" spans="1:34">
      <c r="A1348" s="318" t="s">
        <v>1972</v>
      </c>
      <c r="B1348" s="324" t="s">
        <v>3376</v>
      </c>
      <c r="C1348" s="296" t="s">
        <v>2486</v>
      </c>
      <c r="D1348" s="324" t="s">
        <v>2487</v>
      </c>
      <c r="E1348" s="266">
        <v>1179</v>
      </c>
      <c r="F1348" s="266">
        <v>1153</v>
      </c>
      <c r="G1348" s="266">
        <v>1084</v>
      </c>
      <c r="H1348" s="267">
        <v>1133</v>
      </c>
      <c r="I1348" s="267">
        <v>1077</v>
      </c>
      <c r="J1348" s="267">
        <v>1029</v>
      </c>
      <c r="K1348" s="267">
        <v>981</v>
      </c>
      <c r="L1348" s="267">
        <v>964</v>
      </c>
      <c r="M1348" s="267">
        <v>920</v>
      </c>
      <c r="N1348" s="270">
        <v>0.974550492425383</v>
      </c>
      <c r="O1348" s="269">
        <v>32358</v>
      </c>
      <c r="P1348" s="297">
        <v>0.9</v>
      </c>
      <c r="Q1348" s="270">
        <v>0.977947413061917</v>
      </c>
      <c r="R1348" s="270">
        <v>0.950573698146514</v>
      </c>
      <c r="S1348" s="270">
        <v>0.982670744138634</v>
      </c>
      <c r="T1348" s="298">
        <v>0.0273737149154032</v>
      </c>
      <c r="U1348" s="269">
        <v>33203</v>
      </c>
      <c r="V1348" s="269">
        <v>30943</v>
      </c>
      <c r="W1348" s="270">
        <v>0.931933861398066</v>
      </c>
      <c r="X1348" s="270">
        <v>0.919423240033927</v>
      </c>
      <c r="Y1348" s="271">
        <v>0.908208296557811</v>
      </c>
      <c r="Z1348" s="271">
        <v>0.937818552497452</v>
      </c>
      <c r="AA1348" s="298">
        <v>0.011214943476116</v>
      </c>
      <c r="AB1348" s="267">
        <v>7944</v>
      </c>
      <c r="AC1348" s="267">
        <v>7411</v>
      </c>
      <c r="AD1348" s="267">
        <v>8304</v>
      </c>
      <c r="AE1348" s="267">
        <v>7736</v>
      </c>
      <c r="AF1348" s="271">
        <v>0.932905337361531</v>
      </c>
      <c r="AG1348" s="271">
        <v>0.931599229287091</v>
      </c>
      <c r="AH1348" s="298">
        <v>0.00130610807444009</v>
      </c>
    </row>
    <row r="1349" spans="1:34">
      <c r="A1349" s="318" t="s">
        <v>1972</v>
      </c>
      <c r="B1349" s="324" t="s">
        <v>3376</v>
      </c>
      <c r="C1349" s="296" t="s">
        <v>2488</v>
      </c>
      <c r="D1349" s="324" t="s">
        <v>2489</v>
      </c>
      <c r="E1349" s="266">
        <v>1470</v>
      </c>
      <c r="F1349" s="266">
        <v>1397</v>
      </c>
      <c r="G1349" s="266">
        <v>1397</v>
      </c>
      <c r="H1349" s="267">
        <v>1723</v>
      </c>
      <c r="I1349" s="267">
        <v>1714</v>
      </c>
      <c r="J1349" s="267">
        <v>1638</v>
      </c>
      <c r="K1349" s="267">
        <v>1538</v>
      </c>
      <c r="L1349" s="267">
        <v>1456</v>
      </c>
      <c r="M1349" s="267">
        <v>1485</v>
      </c>
      <c r="N1349" s="270">
        <v>0.944004597114034</v>
      </c>
      <c r="O1349" s="269">
        <v>44355</v>
      </c>
      <c r="P1349" s="297">
        <v>0.9</v>
      </c>
      <c r="Q1349" s="270">
        <v>0.950340136054422</v>
      </c>
      <c r="R1349" s="270">
        <v>0.994776552524666</v>
      </c>
      <c r="S1349" s="270">
        <v>0.94668400520156</v>
      </c>
      <c r="T1349" s="298">
        <v>-0.0444364164702444</v>
      </c>
      <c r="U1349" s="269">
        <v>46986</v>
      </c>
      <c r="V1349" s="269">
        <v>45063</v>
      </c>
      <c r="W1349" s="270">
        <v>0.959072915336483</v>
      </c>
      <c r="X1349" s="270">
        <v>0.950340136054422</v>
      </c>
      <c r="Y1349" s="271">
        <v>0.950667440510737</v>
      </c>
      <c r="Z1349" s="271">
        <v>0.96553966189857</v>
      </c>
      <c r="AA1349" s="298">
        <v>-0.000327304456315236</v>
      </c>
      <c r="AB1349" s="267">
        <v>11442</v>
      </c>
      <c r="AC1349" s="267">
        <v>10953</v>
      </c>
      <c r="AD1349" s="267">
        <v>12052</v>
      </c>
      <c r="AE1349" s="267">
        <v>11484</v>
      </c>
      <c r="AF1349" s="271">
        <v>0.957262716308338</v>
      </c>
      <c r="AG1349" s="271">
        <v>0.952870892797876</v>
      </c>
      <c r="AH1349" s="298">
        <v>0.00439182351046186</v>
      </c>
    </row>
    <row r="1350" spans="1:34">
      <c r="A1350" s="318" t="s">
        <v>1972</v>
      </c>
      <c r="B1350" s="324" t="s">
        <v>3376</v>
      </c>
      <c r="C1350" s="296" t="s">
        <v>2490</v>
      </c>
      <c r="D1350" s="324" t="s">
        <v>2491</v>
      </c>
      <c r="E1350" s="266">
        <v>1660</v>
      </c>
      <c r="F1350" s="266">
        <v>1570</v>
      </c>
      <c r="G1350" s="266">
        <v>1496</v>
      </c>
      <c r="H1350" s="267">
        <v>1843</v>
      </c>
      <c r="I1350" s="267">
        <v>1754</v>
      </c>
      <c r="J1350" s="267">
        <v>1633</v>
      </c>
      <c r="K1350" s="267">
        <v>1474</v>
      </c>
      <c r="L1350" s="267">
        <v>1357</v>
      </c>
      <c r="M1350" s="267">
        <v>1316</v>
      </c>
      <c r="N1350" s="270">
        <v>0.946063570591627</v>
      </c>
      <c r="O1350" s="269">
        <v>50867</v>
      </c>
      <c r="P1350" s="297">
        <v>0.9</v>
      </c>
      <c r="Q1350" s="270">
        <v>0.94578313253012</v>
      </c>
      <c r="R1350" s="270">
        <v>0.951709169831796</v>
      </c>
      <c r="S1350" s="270">
        <v>0.920624151967436</v>
      </c>
      <c r="T1350" s="298">
        <v>-0.00592603730167551</v>
      </c>
      <c r="U1350" s="269">
        <v>53767</v>
      </c>
      <c r="V1350" s="269">
        <v>48103</v>
      </c>
      <c r="W1350" s="270">
        <v>0.894656573734819</v>
      </c>
      <c r="X1350" s="270">
        <v>0.901204819277108</v>
      </c>
      <c r="Y1350" s="271">
        <v>0.886055344546934</v>
      </c>
      <c r="Z1350" s="271">
        <v>0.89280868385346</v>
      </c>
      <c r="AA1350" s="298">
        <v>0.015149474730174</v>
      </c>
      <c r="AB1350" s="267">
        <v>12758</v>
      </c>
      <c r="AC1350" s="267">
        <v>11394</v>
      </c>
      <c r="AD1350" s="267">
        <v>13547</v>
      </c>
      <c r="AE1350" s="267">
        <v>12186</v>
      </c>
      <c r="AF1350" s="271">
        <v>0.893086690703872</v>
      </c>
      <c r="AG1350" s="271">
        <v>0.899534952387983</v>
      </c>
      <c r="AH1350" s="298">
        <v>-0.0064482616841105</v>
      </c>
    </row>
    <row r="1351" spans="1:34">
      <c r="A1351" s="318" t="s">
        <v>1972</v>
      </c>
      <c r="B1351" s="324" t="s">
        <v>3376</v>
      </c>
      <c r="C1351" s="296" t="s">
        <v>2492</v>
      </c>
      <c r="D1351" s="324" t="s">
        <v>2493</v>
      </c>
      <c r="E1351" s="266">
        <v>1637</v>
      </c>
      <c r="F1351" s="266">
        <v>1598</v>
      </c>
      <c r="G1351" s="266">
        <v>1485</v>
      </c>
      <c r="H1351" s="267">
        <v>1730</v>
      </c>
      <c r="I1351" s="267">
        <v>1636</v>
      </c>
      <c r="J1351" s="267">
        <v>1578</v>
      </c>
      <c r="K1351" s="267">
        <v>1485</v>
      </c>
      <c r="L1351" s="267">
        <v>1448</v>
      </c>
      <c r="M1351" s="267">
        <v>1361</v>
      </c>
      <c r="N1351" s="270">
        <v>0.977038215261634</v>
      </c>
      <c r="O1351" s="269">
        <v>47912</v>
      </c>
      <c r="P1351" s="297">
        <v>0.9</v>
      </c>
      <c r="Q1351" s="270">
        <v>0.976175931582163</v>
      </c>
      <c r="R1351" s="270">
        <v>0.945664739884393</v>
      </c>
      <c r="S1351" s="270">
        <v>0.975084175084175</v>
      </c>
      <c r="T1351" s="298">
        <v>0.0305111916977695</v>
      </c>
      <c r="U1351" s="269">
        <v>49038</v>
      </c>
      <c r="V1351" s="269">
        <v>44536</v>
      </c>
      <c r="W1351" s="270">
        <v>0.908193645744117</v>
      </c>
      <c r="X1351" s="270">
        <v>0.907147220525351</v>
      </c>
      <c r="Y1351" s="271">
        <v>0.912138728323699</v>
      </c>
      <c r="Z1351" s="271">
        <v>0.916498316498316</v>
      </c>
      <c r="AA1351" s="298">
        <v>-0.00499150779834823</v>
      </c>
      <c r="AB1351" s="267">
        <v>11372</v>
      </c>
      <c r="AC1351" s="267">
        <v>10317</v>
      </c>
      <c r="AD1351" s="267">
        <v>12563</v>
      </c>
      <c r="AE1351" s="267">
        <v>11356</v>
      </c>
      <c r="AF1351" s="271">
        <v>0.90722827998593</v>
      </c>
      <c r="AG1351" s="271">
        <v>0.903924221921516</v>
      </c>
      <c r="AH1351" s="298">
        <v>0.00330405806441481</v>
      </c>
    </row>
    <row r="1352" spans="1:34">
      <c r="A1352" s="318" t="s">
        <v>1972</v>
      </c>
      <c r="B1352" s="324" t="s">
        <v>3376</v>
      </c>
      <c r="C1352" s="296" t="s">
        <v>2494</v>
      </c>
      <c r="D1352" s="324" t="s">
        <v>2495</v>
      </c>
      <c r="E1352" s="266">
        <v>1255</v>
      </c>
      <c r="F1352" s="266">
        <v>1248</v>
      </c>
      <c r="G1352" s="266">
        <v>1059</v>
      </c>
      <c r="H1352" s="267">
        <v>1366</v>
      </c>
      <c r="I1352" s="267">
        <v>1361</v>
      </c>
      <c r="J1352" s="267">
        <v>1216</v>
      </c>
      <c r="K1352" s="267">
        <v>1213</v>
      </c>
      <c r="L1352" s="267">
        <v>1209</v>
      </c>
      <c r="M1352" s="267">
        <v>1103</v>
      </c>
      <c r="N1352" s="270">
        <v>0.995951310566028</v>
      </c>
      <c r="O1352" s="269">
        <v>37883</v>
      </c>
      <c r="P1352" s="297">
        <v>0.9</v>
      </c>
      <c r="Q1352" s="270">
        <v>0.994422310756972</v>
      </c>
      <c r="R1352" s="270">
        <v>0.996339677891654</v>
      </c>
      <c r="S1352" s="270">
        <v>0.996702390766694</v>
      </c>
      <c r="T1352" s="298">
        <v>-0.00191736713468238</v>
      </c>
      <c r="U1352" s="269">
        <v>38037</v>
      </c>
      <c r="V1352" s="269">
        <v>35158</v>
      </c>
      <c r="W1352" s="270">
        <v>0.924310539737624</v>
      </c>
      <c r="X1352" s="270">
        <v>0.843824701195219</v>
      </c>
      <c r="Y1352" s="271">
        <v>0.890190336749634</v>
      </c>
      <c r="Z1352" s="271">
        <v>0.909315746084089</v>
      </c>
      <c r="AA1352" s="298">
        <v>-0.0463656355544149</v>
      </c>
      <c r="AB1352" s="267">
        <v>9591</v>
      </c>
      <c r="AC1352" s="267">
        <v>8696</v>
      </c>
      <c r="AD1352" s="267">
        <v>9492</v>
      </c>
      <c r="AE1352" s="267">
        <v>8903</v>
      </c>
      <c r="AF1352" s="271">
        <v>0.906683348972996</v>
      </c>
      <c r="AG1352" s="271">
        <v>0.937947745469869</v>
      </c>
      <c r="AH1352" s="298">
        <v>-0.0312643964968738</v>
      </c>
    </row>
    <row r="1353" spans="1:34">
      <c r="A1353" s="318" t="s">
        <v>1972</v>
      </c>
      <c r="B1353" s="324" t="s">
        <v>3376</v>
      </c>
      <c r="C1353" s="296" t="s">
        <v>2496</v>
      </c>
      <c r="D1353" s="324" t="s">
        <v>2497</v>
      </c>
      <c r="E1353" s="266">
        <v>2422</v>
      </c>
      <c r="F1353" s="266">
        <v>2304</v>
      </c>
      <c r="G1353" s="266">
        <v>2183</v>
      </c>
      <c r="H1353" s="267">
        <v>2577</v>
      </c>
      <c r="I1353" s="267">
        <v>2494</v>
      </c>
      <c r="J1353" s="267">
        <v>2339</v>
      </c>
      <c r="K1353" s="267">
        <v>2360</v>
      </c>
      <c r="L1353" s="267">
        <v>2305</v>
      </c>
      <c r="M1353" s="267">
        <v>2177</v>
      </c>
      <c r="N1353" s="270">
        <v>0.972982632637933</v>
      </c>
      <c r="O1353" s="269">
        <v>73503</v>
      </c>
      <c r="P1353" s="297">
        <v>0.9</v>
      </c>
      <c r="Q1353" s="270">
        <v>0.951279933938893</v>
      </c>
      <c r="R1353" s="270">
        <v>0.96779200620877</v>
      </c>
      <c r="S1353" s="270">
        <v>0.976694915254237</v>
      </c>
      <c r="T1353" s="298">
        <v>-0.0165120722698765</v>
      </c>
      <c r="U1353" s="269">
        <v>75544</v>
      </c>
      <c r="V1353" s="269">
        <v>69866</v>
      </c>
      <c r="W1353" s="270">
        <v>0.924838504712485</v>
      </c>
      <c r="X1353" s="270">
        <v>0.901321222130471</v>
      </c>
      <c r="Y1353" s="271">
        <v>0.907644547923943</v>
      </c>
      <c r="Z1353" s="271">
        <v>0.922457627118644</v>
      </c>
      <c r="AA1353" s="298">
        <v>-0.00632332579347183</v>
      </c>
      <c r="AB1353" s="267">
        <v>17655</v>
      </c>
      <c r="AC1353" s="267">
        <v>16158</v>
      </c>
      <c r="AD1353" s="267">
        <v>18887</v>
      </c>
      <c r="AE1353" s="267">
        <v>17492</v>
      </c>
      <c r="AF1353" s="271">
        <v>0.915208156329652</v>
      </c>
      <c r="AG1353" s="271">
        <v>0.926139672790808</v>
      </c>
      <c r="AH1353" s="298">
        <v>-0.0109315164611568</v>
      </c>
    </row>
    <row r="1354" spans="1:34">
      <c r="A1354" s="318" t="s">
        <v>1972</v>
      </c>
      <c r="B1354" s="324" t="s">
        <v>3376</v>
      </c>
      <c r="C1354" s="296" t="s">
        <v>2498</v>
      </c>
      <c r="D1354" s="324" t="s">
        <v>2499</v>
      </c>
      <c r="E1354" s="266">
        <v>2265</v>
      </c>
      <c r="F1354" s="266">
        <v>2244</v>
      </c>
      <c r="G1354" s="266">
        <v>2106</v>
      </c>
      <c r="H1354" s="267">
        <v>2025</v>
      </c>
      <c r="I1354" s="267">
        <v>1932</v>
      </c>
      <c r="J1354" s="267">
        <v>1895</v>
      </c>
      <c r="K1354" s="267">
        <v>1961</v>
      </c>
      <c r="L1354" s="267">
        <v>1852</v>
      </c>
      <c r="M1354" s="267">
        <v>1830</v>
      </c>
      <c r="N1354" s="270">
        <v>0.976168455821635</v>
      </c>
      <c r="O1354" s="269">
        <v>59107</v>
      </c>
      <c r="P1354" s="297">
        <v>0.9</v>
      </c>
      <c r="Q1354" s="270">
        <v>0.990728476821192</v>
      </c>
      <c r="R1354" s="270">
        <v>0.954074074074074</v>
      </c>
      <c r="S1354" s="270">
        <v>0.944416114227435</v>
      </c>
      <c r="T1354" s="298">
        <v>0.036654402747118</v>
      </c>
      <c r="U1354" s="269">
        <v>60550</v>
      </c>
      <c r="V1354" s="269">
        <v>56153</v>
      </c>
      <c r="W1354" s="270">
        <v>0.927382328654005</v>
      </c>
      <c r="X1354" s="270">
        <v>0.929801324503311</v>
      </c>
      <c r="Y1354" s="271">
        <v>0.935802469135802</v>
      </c>
      <c r="Z1354" s="271">
        <v>0.933197348291688</v>
      </c>
      <c r="AA1354" s="298">
        <v>-0.00600114463249124</v>
      </c>
      <c r="AB1354" s="267">
        <v>14695</v>
      </c>
      <c r="AC1354" s="267">
        <v>13665</v>
      </c>
      <c r="AD1354" s="267">
        <v>15150</v>
      </c>
      <c r="AE1354" s="267">
        <v>13993</v>
      </c>
      <c r="AF1354" s="271">
        <v>0.929908132017693</v>
      </c>
      <c r="AG1354" s="271">
        <v>0.923630363036304</v>
      </c>
      <c r="AH1354" s="298">
        <v>0.00627776898138943</v>
      </c>
    </row>
    <row r="1355" spans="1:34">
      <c r="A1355" s="318" t="s">
        <v>1972</v>
      </c>
      <c r="B1355" s="324" t="s">
        <v>3376</v>
      </c>
      <c r="C1355" s="296" t="s">
        <v>2500</v>
      </c>
      <c r="D1355" s="324" t="s">
        <v>2501</v>
      </c>
      <c r="E1355" s="266">
        <v>1941</v>
      </c>
      <c r="F1355" s="266">
        <v>1918</v>
      </c>
      <c r="G1355" s="266">
        <v>1834</v>
      </c>
      <c r="H1355" s="267">
        <v>1862</v>
      </c>
      <c r="I1355" s="267">
        <v>1848</v>
      </c>
      <c r="J1355" s="267">
        <v>1711</v>
      </c>
      <c r="K1355" s="267">
        <v>1870</v>
      </c>
      <c r="L1355" s="267">
        <v>1841</v>
      </c>
      <c r="M1355" s="267">
        <v>1781</v>
      </c>
      <c r="N1355" s="270">
        <v>0.98633447818423</v>
      </c>
      <c r="O1355" s="269">
        <v>54277</v>
      </c>
      <c r="P1355" s="297">
        <v>0.9</v>
      </c>
      <c r="Q1355" s="270">
        <v>0.988150437918599</v>
      </c>
      <c r="R1355" s="270">
        <v>0.992481203007519</v>
      </c>
      <c r="S1355" s="270">
        <v>0.984491978609626</v>
      </c>
      <c r="T1355" s="298">
        <v>-0.00433076508892005</v>
      </c>
      <c r="U1355" s="269">
        <v>55029</v>
      </c>
      <c r="V1355" s="269">
        <v>52473</v>
      </c>
      <c r="W1355" s="270">
        <v>0.953551763615548</v>
      </c>
      <c r="X1355" s="270">
        <v>0.944873776403915</v>
      </c>
      <c r="Y1355" s="271">
        <v>0.91890440386681</v>
      </c>
      <c r="Z1355" s="271">
        <v>0.952406417112299</v>
      </c>
      <c r="AA1355" s="298">
        <v>0.0259693725371056</v>
      </c>
      <c r="AB1355" s="267">
        <v>12816</v>
      </c>
      <c r="AC1355" s="267">
        <v>12122</v>
      </c>
      <c r="AD1355" s="267">
        <v>13789</v>
      </c>
      <c r="AE1355" s="267">
        <v>12953</v>
      </c>
      <c r="AF1355" s="271">
        <v>0.945848938826467</v>
      </c>
      <c r="AG1355" s="271">
        <v>0.93937196315904</v>
      </c>
      <c r="AH1355" s="298">
        <v>0.00647697566742711</v>
      </c>
    </row>
    <row r="1356" spans="1:34">
      <c r="A1356" s="318" t="s">
        <v>1972</v>
      </c>
      <c r="B1356" s="324" t="s">
        <v>3376</v>
      </c>
      <c r="C1356" s="296" t="s">
        <v>2502</v>
      </c>
      <c r="D1356" s="324" t="s">
        <v>2503</v>
      </c>
      <c r="E1356" s="266">
        <v>2258</v>
      </c>
      <c r="F1356" s="266">
        <v>2224</v>
      </c>
      <c r="G1356" s="266">
        <v>2156</v>
      </c>
      <c r="H1356" s="267">
        <v>2094</v>
      </c>
      <c r="I1356" s="267">
        <v>2065</v>
      </c>
      <c r="J1356" s="267">
        <v>2005</v>
      </c>
      <c r="K1356" s="267">
        <v>2320</v>
      </c>
      <c r="L1356" s="267">
        <v>2300</v>
      </c>
      <c r="M1356" s="267">
        <v>2226</v>
      </c>
      <c r="N1356" s="270">
        <v>0.950854392298436</v>
      </c>
      <c r="O1356" s="269">
        <v>59262</v>
      </c>
      <c r="P1356" s="297">
        <v>0.9</v>
      </c>
      <c r="Q1356" s="270">
        <v>0.984942426926484</v>
      </c>
      <c r="R1356" s="270">
        <v>0.986150907354346</v>
      </c>
      <c r="S1356" s="270">
        <v>0.991379310344828</v>
      </c>
      <c r="T1356" s="298">
        <v>-0.00120848042786215</v>
      </c>
      <c r="U1356" s="269">
        <v>62325</v>
      </c>
      <c r="V1356" s="269">
        <v>60018</v>
      </c>
      <c r="W1356" s="270">
        <v>0.962984356197353</v>
      </c>
      <c r="X1356" s="270">
        <v>0.954827280779451</v>
      </c>
      <c r="Y1356" s="271">
        <v>0.957497612225406</v>
      </c>
      <c r="Z1356" s="271">
        <v>0.95948275862069</v>
      </c>
      <c r="AA1356" s="298">
        <v>-0.00267033144595508</v>
      </c>
      <c r="AB1356" s="267">
        <v>15370</v>
      </c>
      <c r="AC1356" s="267">
        <v>14817</v>
      </c>
      <c r="AD1356" s="267">
        <v>15382</v>
      </c>
      <c r="AE1356" s="267">
        <v>14879</v>
      </c>
      <c r="AF1356" s="271">
        <v>0.96402081977879</v>
      </c>
      <c r="AG1356" s="271">
        <v>0.967299440904954</v>
      </c>
      <c r="AH1356" s="298">
        <v>-0.00327862112616395</v>
      </c>
    </row>
    <row r="1357" spans="1:34">
      <c r="A1357" s="318" t="s">
        <v>1972</v>
      </c>
      <c r="B1357" s="324" t="s">
        <v>3376</v>
      </c>
      <c r="C1357" s="296" t="s">
        <v>2504</v>
      </c>
      <c r="D1357" s="324" t="s">
        <v>2505</v>
      </c>
      <c r="E1357" s="266">
        <v>2363</v>
      </c>
      <c r="F1357" s="266">
        <v>2090</v>
      </c>
      <c r="G1357" s="266">
        <v>2043</v>
      </c>
      <c r="H1357" s="267">
        <v>2065</v>
      </c>
      <c r="I1357" s="267">
        <v>1856</v>
      </c>
      <c r="J1357" s="267">
        <v>1736</v>
      </c>
      <c r="K1357" s="267">
        <v>2333</v>
      </c>
      <c r="L1357" s="267">
        <v>1889</v>
      </c>
      <c r="M1357" s="267">
        <v>1979</v>
      </c>
      <c r="N1357" s="270">
        <v>0.877937482112761</v>
      </c>
      <c r="O1357" s="269">
        <v>55217</v>
      </c>
      <c r="P1357" s="297">
        <v>0.9</v>
      </c>
      <c r="Q1357" s="270">
        <v>0.884468895471858</v>
      </c>
      <c r="R1357" s="270">
        <v>0.898789346246973</v>
      </c>
      <c r="S1357" s="270">
        <v>0.80968709815688</v>
      </c>
      <c r="T1357" s="298">
        <v>-0.0143204507751156</v>
      </c>
      <c r="U1357" s="269">
        <v>62894</v>
      </c>
      <c r="V1357" s="269">
        <v>55897</v>
      </c>
      <c r="W1357" s="270">
        <v>0.888749324259866</v>
      </c>
      <c r="X1357" s="270">
        <v>0.864578925095218</v>
      </c>
      <c r="Y1357" s="271">
        <v>0.840677966101695</v>
      </c>
      <c r="Z1357" s="271">
        <v>0.848264037719674</v>
      </c>
      <c r="AA1357" s="298">
        <v>0.0239009589935231</v>
      </c>
      <c r="AB1357" s="267">
        <v>15135</v>
      </c>
      <c r="AC1357" s="267">
        <v>13117</v>
      </c>
      <c r="AD1357" s="267">
        <v>15245</v>
      </c>
      <c r="AE1357" s="267">
        <v>13657</v>
      </c>
      <c r="AF1357" s="271">
        <v>0.866666666666667</v>
      </c>
      <c r="AG1357" s="271">
        <v>0.895834699901607</v>
      </c>
      <c r="AH1357" s="298">
        <v>-0.0291680332349404</v>
      </c>
    </row>
    <row r="1358" spans="1:34">
      <c r="A1358" s="318" t="s">
        <v>1972</v>
      </c>
      <c r="B1358" s="324" t="s">
        <v>3376</v>
      </c>
      <c r="C1358" s="296" t="s">
        <v>2506</v>
      </c>
      <c r="D1358" s="324" t="s">
        <v>2507</v>
      </c>
      <c r="E1358" s="266">
        <v>3438</v>
      </c>
      <c r="F1358" s="266">
        <v>3376</v>
      </c>
      <c r="G1358" s="266">
        <v>3090</v>
      </c>
      <c r="H1358" s="267">
        <v>3252</v>
      </c>
      <c r="I1358" s="267">
        <v>3018</v>
      </c>
      <c r="J1358" s="267">
        <v>2781</v>
      </c>
      <c r="K1358" s="267">
        <v>3641</v>
      </c>
      <c r="L1358" s="267">
        <v>3505</v>
      </c>
      <c r="M1358" s="267">
        <v>3279</v>
      </c>
      <c r="N1358" s="270">
        <v>0.967750911533295</v>
      </c>
      <c r="O1358" s="269">
        <v>100859</v>
      </c>
      <c r="P1358" s="297">
        <v>0.9</v>
      </c>
      <c r="Q1358" s="270">
        <v>0.98196625945317</v>
      </c>
      <c r="R1358" s="270">
        <v>0.928044280442804</v>
      </c>
      <c r="S1358" s="270">
        <v>0.962647624279044</v>
      </c>
      <c r="T1358" s="298">
        <v>0.053921979010366</v>
      </c>
      <c r="U1358" s="269">
        <v>104220</v>
      </c>
      <c r="V1358" s="269">
        <v>94300</v>
      </c>
      <c r="W1358" s="270">
        <v>0.904816733832278</v>
      </c>
      <c r="X1358" s="270">
        <v>0.898778359511344</v>
      </c>
      <c r="Y1358" s="271">
        <v>0.855166051660517</v>
      </c>
      <c r="Z1358" s="271">
        <v>0.900576764625103</v>
      </c>
      <c r="AA1358" s="298">
        <v>0.0436123078508271</v>
      </c>
      <c r="AB1358" s="267">
        <v>23814</v>
      </c>
      <c r="AC1358" s="267">
        <v>21257</v>
      </c>
      <c r="AD1358" s="267">
        <v>24613</v>
      </c>
      <c r="AE1358" s="267">
        <v>22317</v>
      </c>
      <c r="AF1358" s="271">
        <v>0.89262618627698</v>
      </c>
      <c r="AG1358" s="271">
        <v>0.906715963108926</v>
      </c>
      <c r="AH1358" s="298">
        <v>-0.0140897768319462</v>
      </c>
    </row>
    <row r="1359" spans="1:34">
      <c r="A1359" s="318" t="s">
        <v>1972</v>
      </c>
      <c r="B1359" s="324" t="s">
        <v>3376</v>
      </c>
      <c r="C1359" s="296" t="s">
        <v>2508</v>
      </c>
      <c r="D1359" s="324" t="s">
        <v>2509</v>
      </c>
      <c r="E1359" s="266">
        <v>2996</v>
      </c>
      <c r="F1359" s="266">
        <v>2935</v>
      </c>
      <c r="G1359" s="266">
        <v>2840</v>
      </c>
      <c r="H1359" s="267">
        <v>2676</v>
      </c>
      <c r="I1359" s="267">
        <v>2638</v>
      </c>
      <c r="J1359" s="267">
        <v>2547</v>
      </c>
      <c r="K1359" s="267">
        <v>2975</v>
      </c>
      <c r="L1359" s="267">
        <v>2926</v>
      </c>
      <c r="M1359" s="267">
        <v>2865</v>
      </c>
      <c r="N1359" s="270">
        <v>0.950770445518495</v>
      </c>
      <c r="O1359" s="269">
        <v>79473</v>
      </c>
      <c r="P1359" s="297">
        <v>0.9</v>
      </c>
      <c r="Q1359" s="270">
        <v>0.979639519359146</v>
      </c>
      <c r="R1359" s="270">
        <v>0.985799701046338</v>
      </c>
      <c r="S1359" s="270">
        <v>0.983529411764706</v>
      </c>
      <c r="T1359" s="298">
        <v>-0.00616018168719235</v>
      </c>
      <c r="U1359" s="269">
        <v>83588</v>
      </c>
      <c r="V1359" s="269">
        <v>78093</v>
      </c>
      <c r="W1359" s="270">
        <v>0.934260898693592</v>
      </c>
      <c r="X1359" s="270">
        <v>0.947930574098798</v>
      </c>
      <c r="Y1359" s="271">
        <v>0.951793721973094</v>
      </c>
      <c r="Z1359" s="271">
        <v>0.963025210084034</v>
      </c>
      <c r="AA1359" s="298">
        <v>-0.00386314787429576</v>
      </c>
      <c r="AB1359" s="267">
        <v>20141</v>
      </c>
      <c r="AC1359" s="267">
        <v>19159</v>
      </c>
      <c r="AD1359" s="267">
        <v>20070</v>
      </c>
      <c r="AE1359" s="267">
        <v>18907</v>
      </c>
      <c r="AF1359" s="271">
        <v>0.951243731691574</v>
      </c>
      <c r="AG1359" s="271">
        <v>0.942052815146986</v>
      </c>
      <c r="AH1359" s="298">
        <v>0.00919091654458881</v>
      </c>
    </row>
    <row r="1360" spans="1:34">
      <c r="A1360" s="318" t="s">
        <v>1972</v>
      </c>
      <c r="B1360" s="324" t="s">
        <v>3376</v>
      </c>
      <c r="C1360" s="296" t="s">
        <v>2510</v>
      </c>
      <c r="D1360" s="324" t="s">
        <v>2511</v>
      </c>
      <c r="E1360" s="266">
        <v>2253</v>
      </c>
      <c r="F1360" s="266">
        <v>2227</v>
      </c>
      <c r="G1360" s="266">
        <v>2151</v>
      </c>
      <c r="H1360" s="267">
        <v>2063</v>
      </c>
      <c r="I1360" s="267">
        <v>2036</v>
      </c>
      <c r="J1360" s="267">
        <v>1966</v>
      </c>
      <c r="K1360" s="267">
        <v>2113</v>
      </c>
      <c r="L1360" s="267">
        <v>2086</v>
      </c>
      <c r="M1360" s="267">
        <v>2021</v>
      </c>
      <c r="N1360" s="270">
        <v>0.987394752699379</v>
      </c>
      <c r="O1360" s="269">
        <v>60629</v>
      </c>
      <c r="P1360" s="297">
        <v>0.9</v>
      </c>
      <c r="Q1360" s="270">
        <v>0.988459831335996</v>
      </c>
      <c r="R1360" s="270">
        <v>0.98691226369365</v>
      </c>
      <c r="S1360" s="270">
        <v>0.987221959299574</v>
      </c>
      <c r="T1360" s="298">
        <v>0.00154756764234643</v>
      </c>
      <c r="U1360" s="269">
        <v>61403</v>
      </c>
      <c r="V1360" s="269">
        <v>58926</v>
      </c>
      <c r="W1360" s="270">
        <v>0.959659951468169</v>
      </c>
      <c r="X1360" s="270">
        <v>0.954727030625832</v>
      </c>
      <c r="Y1360" s="271">
        <v>0.952981095492002</v>
      </c>
      <c r="Z1360" s="271">
        <v>0.956460009465215</v>
      </c>
      <c r="AA1360" s="298">
        <v>0.00174593513383026</v>
      </c>
      <c r="AB1360" s="267">
        <v>14548</v>
      </c>
      <c r="AC1360" s="267">
        <v>13936</v>
      </c>
      <c r="AD1360" s="267">
        <v>15018</v>
      </c>
      <c r="AE1360" s="267">
        <v>14385</v>
      </c>
      <c r="AF1360" s="271">
        <v>0.957932361836679</v>
      </c>
      <c r="AG1360" s="271">
        <v>0.957850579304834</v>
      </c>
      <c r="AH1360" s="298">
        <v>8.17825318444321e-5</v>
      </c>
    </row>
    <row r="1361" spans="1:34">
      <c r="A1361" s="318" t="s">
        <v>1972</v>
      </c>
      <c r="B1361" s="324" t="s">
        <v>3376</v>
      </c>
      <c r="C1361" s="296" t="s">
        <v>2512</v>
      </c>
      <c r="D1361" s="324" t="s">
        <v>2513</v>
      </c>
      <c r="E1361" s="266">
        <v>2166</v>
      </c>
      <c r="F1361" s="266">
        <v>2132</v>
      </c>
      <c r="G1361" s="266">
        <v>2050</v>
      </c>
      <c r="H1361" s="267">
        <v>1891</v>
      </c>
      <c r="I1361" s="267">
        <v>1857</v>
      </c>
      <c r="J1361" s="267">
        <v>1804</v>
      </c>
      <c r="K1361" s="267">
        <v>1894</v>
      </c>
      <c r="L1361" s="267">
        <v>1869</v>
      </c>
      <c r="M1361" s="267">
        <v>1822</v>
      </c>
      <c r="N1361" s="270">
        <v>0.987663774034371</v>
      </c>
      <c r="O1361" s="269">
        <v>58045</v>
      </c>
      <c r="P1361" s="297">
        <v>0.9</v>
      </c>
      <c r="Q1361" s="270">
        <v>0.984302862419206</v>
      </c>
      <c r="R1361" s="270">
        <v>0.982020095187731</v>
      </c>
      <c r="S1361" s="270">
        <v>0.986800422386484</v>
      </c>
      <c r="T1361" s="298">
        <v>0.00228276723147458</v>
      </c>
      <c r="U1361" s="269">
        <v>58770</v>
      </c>
      <c r="V1361" s="269">
        <v>56033</v>
      </c>
      <c r="W1361" s="270">
        <v>0.95342862004424</v>
      </c>
      <c r="X1361" s="270">
        <v>0.946445060018467</v>
      </c>
      <c r="Y1361" s="271">
        <v>0.953992596509783</v>
      </c>
      <c r="Z1361" s="271">
        <v>0.961985216473073</v>
      </c>
      <c r="AA1361" s="298">
        <v>-0.00754753649131601</v>
      </c>
      <c r="AB1361" s="267">
        <v>13684</v>
      </c>
      <c r="AC1361" s="267">
        <v>13018</v>
      </c>
      <c r="AD1361" s="267">
        <v>14167</v>
      </c>
      <c r="AE1361" s="267">
        <v>13510</v>
      </c>
      <c r="AF1361" s="271">
        <v>0.951330020461853</v>
      </c>
      <c r="AG1361" s="271">
        <v>0.953624620597162</v>
      </c>
      <c r="AH1361" s="298">
        <v>-0.00229460013530924</v>
      </c>
    </row>
    <row r="1362" spans="1:34">
      <c r="A1362" s="318" t="s">
        <v>1972</v>
      </c>
      <c r="B1362" s="324" t="s">
        <v>3376</v>
      </c>
      <c r="C1362" s="296" t="s">
        <v>2514</v>
      </c>
      <c r="D1362" s="324" t="s">
        <v>2515</v>
      </c>
      <c r="E1362" s="266">
        <v>4139</v>
      </c>
      <c r="F1362" s="266">
        <v>4042</v>
      </c>
      <c r="G1362" s="266">
        <v>3716</v>
      </c>
      <c r="H1362" s="267">
        <v>3792</v>
      </c>
      <c r="I1362" s="267">
        <v>3684</v>
      </c>
      <c r="J1362" s="267">
        <v>3410</v>
      </c>
      <c r="K1362" s="267">
        <v>4007</v>
      </c>
      <c r="L1362" s="267">
        <v>3917</v>
      </c>
      <c r="M1362" s="267">
        <v>3642</v>
      </c>
      <c r="N1362" s="270">
        <v>0.97461356994472</v>
      </c>
      <c r="O1362" s="269">
        <v>110720</v>
      </c>
      <c r="P1362" s="297">
        <v>0.9</v>
      </c>
      <c r="Q1362" s="270">
        <v>0.976564387533221</v>
      </c>
      <c r="R1362" s="270">
        <v>0.971518987341772</v>
      </c>
      <c r="S1362" s="270">
        <v>0.977539306214125</v>
      </c>
      <c r="T1362" s="298">
        <v>0.0050454001914485</v>
      </c>
      <c r="U1362" s="269">
        <v>113604</v>
      </c>
      <c r="V1362" s="269">
        <v>104035</v>
      </c>
      <c r="W1362" s="270">
        <v>0.915768810957361</v>
      </c>
      <c r="X1362" s="270">
        <v>0.897801401304663</v>
      </c>
      <c r="Y1362" s="271">
        <v>0.899261603375527</v>
      </c>
      <c r="Z1362" s="271">
        <v>0.908909408535064</v>
      </c>
      <c r="AA1362" s="298">
        <v>-0.00146020207086439</v>
      </c>
      <c r="AB1362" s="267">
        <v>27136</v>
      </c>
      <c r="AC1362" s="267">
        <v>24668</v>
      </c>
      <c r="AD1362" s="267">
        <v>27330</v>
      </c>
      <c r="AE1362" s="267">
        <v>25193</v>
      </c>
      <c r="AF1362" s="271">
        <v>0.90905070754717</v>
      </c>
      <c r="AG1362" s="271">
        <v>0.921807537504574</v>
      </c>
      <c r="AH1362" s="298">
        <v>-0.012756829957404</v>
      </c>
    </row>
    <row r="1363" spans="1:34">
      <c r="A1363" s="318" t="s">
        <v>1972</v>
      </c>
      <c r="B1363" s="324" t="s">
        <v>3376</v>
      </c>
      <c r="C1363" s="296" t="s">
        <v>2516</v>
      </c>
      <c r="D1363" s="324" t="s">
        <v>2517</v>
      </c>
      <c r="E1363" s="266">
        <v>4399</v>
      </c>
      <c r="F1363" s="266">
        <v>4318</v>
      </c>
      <c r="G1363" s="266">
        <v>4088</v>
      </c>
      <c r="H1363" s="267">
        <v>4258</v>
      </c>
      <c r="I1363" s="267">
        <v>4205</v>
      </c>
      <c r="J1363" s="267">
        <v>3911</v>
      </c>
      <c r="K1363" s="267">
        <v>4496</v>
      </c>
      <c r="L1363" s="267">
        <v>4465</v>
      </c>
      <c r="M1363" s="267">
        <v>4241</v>
      </c>
      <c r="N1363" s="270">
        <v>0.933954512333142</v>
      </c>
      <c r="O1363" s="269">
        <v>120482</v>
      </c>
      <c r="P1363" s="297">
        <v>0.9</v>
      </c>
      <c r="Q1363" s="270">
        <v>0.981586724255513</v>
      </c>
      <c r="R1363" s="270">
        <v>0.987552841709723</v>
      </c>
      <c r="S1363" s="270">
        <v>0.993104982206406</v>
      </c>
      <c r="T1363" s="298">
        <v>-0.00596611745421027</v>
      </c>
      <c r="U1363" s="269">
        <v>129002</v>
      </c>
      <c r="V1363" s="269">
        <v>120173</v>
      </c>
      <c r="W1363" s="270">
        <v>0.931559200632548</v>
      </c>
      <c r="X1363" s="270">
        <v>0.929302114116845</v>
      </c>
      <c r="Y1363" s="271">
        <v>0.918506341005167</v>
      </c>
      <c r="Z1363" s="271">
        <v>0.943282918149466</v>
      </c>
      <c r="AA1363" s="298">
        <v>0.010795773111678</v>
      </c>
      <c r="AB1363" s="267">
        <v>29894</v>
      </c>
      <c r="AC1363" s="267">
        <v>27952</v>
      </c>
      <c r="AD1363" s="267">
        <v>31098</v>
      </c>
      <c r="AE1363" s="267">
        <v>28982</v>
      </c>
      <c r="AF1363" s="271">
        <v>0.935037131196896</v>
      </c>
      <c r="AG1363" s="271">
        <v>0.93195703903788</v>
      </c>
      <c r="AH1363" s="298">
        <v>0.00308009215901539</v>
      </c>
    </row>
    <row r="1364" spans="1:34">
      <c r="A1364" s="318" t="s">
        <v>1972</v>
      </c>
      <c r="B1364" s="324" t="s">
        <v>3376</v>
      </c>
      <c r="C1364" s="296" t="s">
        <v>2518</v>
      </c>
      <c r="D1364" s="324" t="s">
        <v>2519</v>
      </c>
      <c r="E1364" s="266">
        <v>1601</v>
      </c>
      <c r="F1364" s="266">
        <v>1585</v>
      </c>
      <c r="G1364" s="266">
        <v>1543</v>
      </c>
      <c r="H1364" s="267">
        <v>1387</v>
      </c>
      <c r="I1364" s="267">
        <v>1382</v>
      </c>
      <c r="J1364" s="267">
        <v>1309</v>
      </c>
      <c r="K1364" s="267">
        <v>1605</v>
      </c>
      <c r="L1364" s="267">
        <v>1593</v>
      </c>
      <c r="M1364" s="267">
        <v>1561</v>
      </c>
      <c r="N1364" s="270">
        <v>0.99063258409127</v>
      </c>
      <c r="O1364" s="269">
        <v>43676</v>
      </c>
      <c r="P1364" s="297">
        <v>0.9</v>
      </c>
      <c r="Q1364" s="270">
        <v>0.99000624609619</v>
      </c>
      <c r="R1364" s="270">
        <v>0.996395097332372</v>
      </c>
      <c r="S1364" s="270">
        <v>0.992523364485981</v>
      </c>
      <c r="T1364" s="298">
        <v>-0.00638885123618205</v>
      </c>
      <c r="U1364" s="269">
        <v>44089</v>
      </c>
      <c r="V1364" s="269">
        <v>42583</v>
      </c>
      <c r="W1364" s="270">
        <v>0.965841819955091</v>
      </c>
      <c r="X1364" s="270">
        <v>0.963772642098688</v>
      </c>
      <c r="Y1364" s="271">
        <v>0.943763518385004</v>
      </c>
      <c r="Z1364" s="271">
        <v>0.972585669781932</v>
      </c>
      <c r="AA1364" s="298">
        <v>0.0200091237136847</v>
      </c>
      <c r="AB1364" s="267">
        <v>10699</v>
      </c>
      <c r="AC1364" s="267">
        <v>10307</v>
      </c>
      <c r="AD1364" s="267">
        <v>10252</v>
      </c>
      <c r="AE1364" s="267">
        <v>9924</v>
      </c>
      <c r="AF1364" s="271">
        <v>0.963361061781475</v>
      </c>
      <c r="AG1364" s="271">
        <v>0.968006242684354</v>
      </c>
      <c r="AH1364" s="298">
        <v>-0.00464518090287935</v>
      </c>
    </row>
    <row r="1365" spans="1:34">
      <c r="A1365" s="318" t="s">
        <v>1972</v>
      </c>
      <c r="B1365" s="324" t="s">
        <v>3376</v>
      </c>
      <c r="C1365" s="296" t="s">
        <v>2520</v>
      </c>
      <c r="D1365" s="324" t="s">
        <v>2521</v>
      </c>
      <c r="E1365" s="266">
        <v>2312</v>
      </c>
      <c r="F1365" s="266">
        <v>2288</v>
      </c>
      <c r="G1365" s="266">
        <v>2236</v>
      </c>
      <c r="H1365" s="267">
        <v>2159</v>
      </c>
      <c r="I1365" s="267">
        <v>2138</v>
      </c>
      <c r="J1365" s="267">
        <v>2091</v>
      </c>
      <c r="K1365" s="267">
        <v>2389</v>
      </c>
      <c r="L1365" s="267">
        <v>2364</v>
      </c>
      <c r="M1365" s="267">
        <v>2323</v>
      </c>
      <c r="N1365" s="270">
        <v>0.949394133626347</v>
      </c>
      <c r="O1365" s="269">
        <v>62210</v>
      </c>
      <c r="P1365" s="297">
        <v>0.9</v>
      </c>
      <c r="Q1365" s="270">
        <v>0.98961937716263</v>
      </c>
      <c r="R1365" s="270">
        <v>0.990273274664196</v>
      </c>
      <c r="S1365" s="270">
        <v>0.989535370447886</v>
      </c>
      <c r="T1365" s="298">
        <v>-0.000653897501566636</v>
      </c>
      <c r="U1365" s="269">
        <v>65526</v>
      </c>
      <c r="V1365" s="269">
        <v>63922</v>
      </c>
      <c r="W1365" s="270">
        <v>0.975521167170284</v>
      </c>
      <c r="X1365" s="270">
        <v>0.967128027681661</v>
      </c>
      <c r="Y1365" s="271">
        <v>0.968503937007874</v>
      </c>
      <c r="Z1365" s="271">
        <v>0.972373377982419</v>
      </c>
      <c r="AA1365" s="298">
        <v>-0.00137590932621301</v>
      </c>
      <c r="AB1365" s="267">
        <v>15680</v>
      </c>
      <c r="AC1365" s="267">
        <v>15259</v>
      </c>
      <c r="AD1365" s="267">
        <v>15694</v>
      </c>
      <c r="AE1365" s="267">
        <v>15344</v>
      </c>
      <c r="AF1365" s="271">
        <v>0.973150510204082</v>
      </c>
      <c r="AG1365" s="271">
        <v>0.977698483496878</v>
      </c>
      <c r="AH1365" s="298">
        <v>-0.00454797329279621</v>
      </c>
    </row>
    <row r="1366" spans="1:34">
      <c r="A1366" s="318" t="s">
        <v>1972</v>
      </c>
      <c r="B1366" s="324" t="s">
        <v>3376</v>
      </c>
      <c r="C1366" s="296" t="s">
        <v>2522</v>
      </c>
      <c r="D1366" s="324" t="s">
        <v>2523</v>
      </c>
      <c r="E1366" s="266">
        <v>3058</v>
      </c>
      <c r="F1366" s="266">
        <v>3027</v>
      </c>
      <c r="G1366" s="266">
        <v>2939</v>
      </c>
      <c r="H1366" s="267">
        <v>2776</v>
      </c>
      <c r="I1366" s="267">
        <v>2757</v>
      </c>
      <c r="J1366" s="267">
        <v>2656</v>
      </c>
      <c r="K1366" s="267">
        <v>2923</v>
      </c>
      <c r="L1366" s="267">
        <v>2901</v>
      </c>
      <c r="M1366" s="267">
        <v>2832</v>
      </c>
      <c r="N1366" s="270">
        <v>0.984941116645671</v>
      </c>
      <c r="O1366" s="269">
        <v>85224</v>
      </c>
      <c r="P1366" s="297">
        <v>0.9</v>
      </c>
      <c r="Q1366" s="270">
        <v>0.989862655330281</v>
      </c>
      <c r="R1366" s="270">
        <v>0.993155619596542</v>
      </c>
      <c r="S1366" s="270">
        <v>0.992473486144372</v>
      </c>
      <c r="T1366" s="298">
        <v>-0.00329296426626047</v>
      </c>
      <c r="U1366" s="269">
        <v>86527</v>
      </c>
      <c r="V1366" s="269">
        <v>83201</v>
      </c>
      <c r="W1366" s="270">
        <v>0.9615611312076</v>
      </c>
      <c r="X1366" s="270">
        <v>0.961085676913015</v>
      </c>
      <c r="Y1366" s="271">
        <v>0.956772334293948</v>
      </c>
      <c r="Z1366" s="271">
        <v>0.968867601778994</v>
      </c>
      <c r="AA1366" s="298">
        <v>0.00431334261906691</v>
      </c>
      <c r="AB1366" s="267">
        <v>20492</v>
      </c>
      <c r="AC1366" s="267">
        <v>19724</v>
      </c>
      <c r="AD1366" s="267">
        <v>21409</v>
      </c>
      <c r="AE1366" s="267">
        <v>20665</v>
      </c>
      <c r="AF1366" s="271">
        <v>0.962521959789186</v>
      </c>
      <c r="AG1366" s="271">
        <v>0.965248260077538</v>
      </c>
      <c r="AH1366" s="298">
        <v>-0.00272630028835152</v>
      </c>
    </row>
    <row r="1367" spans="1:34">
      <c r="A1367" s="318" t="s">
        <v>1972</v>
      </c>
      <c r="B1367" s="324" t="s">
        <v>3376</v>
      </c>
      <c r="C1367" s="296" t="s">
        <v>2524</v>
      </c>
      <c r="D1367" s="324" t="s">
        <v>2525</v>
      </c>
      <c r="E1367" s="266">
        <v>3405</v>
      </c>
      <c r="F1367" s="266">
        <v>3385</v>
      </c>
      <c r="G1367" s="266">
        <v>3293</v>
      </c>
      <c r="H1367" s="267">
        <v>3135</v>
      </c>
      <c r="I1367" s="267">
        <v>3120</v>
      </c>
      <c r="J1367" s="267">
        <v>3058</v>
      </c>
      <c r="K1367" s="267">
        <v>3299</v>
      </c>
      <c r="L1367" s="267">
        <v>3285</v>
      </c>
      <c r="M1367" s="267">
        <v>3213</v>
      </c>
      <c r="N1367" s="270">
        <v>0.993501710341766</v>
      </c>
      <c r="O1367" s="269">
        <v>98459</v>
      </c>
      <c r="P1367" s="297">
        <v>0.9</v>
      </c>
      <c r="Q1367" s="270">
        <v>0.994126284875184</v>
      </c>
      <c r="R1367" s="270">
        <v>0.995215311004785</v>
      </c>
      <c r="S1367" s="270">
        <v>0.995756289784783</v>
      </c>
      <c r="T1367" s="298">
        <v>-0.00108902612960116</v>
      </c>
      <c r="U1367" s="269">
        <v>99103</v>
      </c>
      <c r="V1367" s="269">
        <v>96501</v>
      </c>
      <c r="W1367" s="270">
        <v>0.973744488057879</v>
      </c>
      <c r="X1367" s="270">
        <v>0.967107195301028</v>
      </c>
      <c r="Y1367" s="271">
        <v>0.975438596491228</v>
      </c>
      <c r="Z1367" s="271">
        <v>0.97393149439224</v>
      </c>
      <c r="AA1367" s="298">
        <v>-0.00833140119020015</v>
      </c>
      <c r="AB1367" s="267">
        <v>23170</v>
      </c>
      <c r="AC1367" s="267">
        <v>22519</v>
      </c>
      <c r="AD1367" s="267">
        <v>23793</v>
      </c>
      <c r="AE1367" s="267">
        <v>23231</v>
      </c>
      <c r="AF1367" s="271">
        <v>0.97190332326284</v>
      </c>
      <c r="AG1367" s="271">
        <v>0.976379607447569</v>
      </c>
      <c r="AH1367" s="298">
        <v>-0.00447628418472867</v>
      </c>
    </row>
    <row r="1368" spans="1:34">
      <c r="A1368" s="318" t="s">
        <v>1972</v>
      </c>
      <c r="B1368" s="324" t="s">
        <v>3376</v>
      </c>
      <c r="C1368" s="296" t="s">
        <v>2526</v>
      </c>
      <c r="D1368" s="324" t="s">
        <v>2527</v>
      </c>
      <c r="E1368" s="266">
        <v>3703</v>
      </c>
      <c r="F1368" s="266">
        <v>3546</v>
      </c>
      <c r="G1368" s="266">
        <v>3465</v>
      </c>
      <c r="H1368" s="267">
        <v>3793</v>
      </c>
      <c r="I1368" s="267">
        <v>3688</v>
      </c>
      <c r="J1368" s="267">
        <v>3549</v>
      </c>
      <c r="K1368" s="267">
        <v>3901</v>
      </c>
      <c r="L1368" s="267">
        <v>3745</v>
      </c>
      <c r="M1368" s="267">
        <v>3704</v>
      </c>
      <c r="N1368" s="270">
        <v>0.963563212371926</v>
      </c>
      <c r="O1368" s="269">
        <v>110407</v>
      </c>
      <c r="P1368" s="297">
        <v>0.9</v>
      </c>
      <c r="Q1368" s="270">
        <v>0.95760194436943</v>
      </c>
      <c r="R1368" s="270">
        <v>0.972317426838914</v>
      </c>
      <c r="S1368" s="270">
        <v>0.960010253781082</v>
      </c>
      <c r="T1368" s="298">
        <v>-0.0147154824694835</v>
      </c>
      <c r="U1368" s="269">
        <v>114582</v>
      </c>
      <c r="V1368" s="269">
        <v>106461</v>
      </c>
      <c r="W1368" s="270">
        <v>0.929124993454469</v>
      </c>
      <c r="X1368" s="270">
        <v>0.935727788279773</v>
      </c>
      <c r="Y1368" s="271">
        <v>0.935670972844714</v>
      </c>
      <c r="Z1368" s="271">
        <v>0.949500128172263</v>
      </c>
      <c r="AA1368" s="298">
        <v>5.68154350593097e-5</v>
      </c>
      <c r="AB1368" s="267">
        <v>26102</v>
      </c>
      <c r="AC1368" s="267">
        <v>24432</v>
      </c>
      <c r="AD1368" s="267">
        <v>27312</v>
      </c>
      <c r="AE1368" s="267">
        <v>25668</v>
      </c>
      <c r="AF1368" s="271">
        <v>0.936020228334994</v>
      </c>
      <c r="AG1368" s="271">
        <v>0.939806678383128</v>
      </c>
      <c r="AH1368" s="298">
        <v>-0.00378645004813472</v>
      </c>
    </row>
    <row r="1369" spans="1:34">
      <c r="A1369" s="318" t="s">
        <v>1972</v>
      </c>
      <c r="B1369" s="324" t="s">
        <v>3376</v>
      </c>
      <c r="C1369" s="296" t="s">
        <v>2528</v>
      </c>
      <c r="D1369" s="324" t="s">
        <v>2529</v>
      </c>
      <c r="E1369" s="266">
        <v>2955</v>
      </c>
      <c r="F1369" s="266">
        <v>2824</v>
      </c>
      <c r="G1369" s="266">
        <v>2696</v>
      </c>
      <c r="H1369" s="267">
        <v>2762</v>
      </c>
      <c r="I1369" s="267">
        <v>2554</v>
      </c>
      <c r="J1369" s="267">
        <v>2438</v>
      </c>
      <c r="K1369" s="267">
        <v>2906</v>
      </c>
      <c r="L1369" s="267">
        <v>2770</v>
      </c>
      <c r="M1369" s="267">
        <v>2584</v>
      </c>
      <c r="N1369" s="270">
        <v>0.958242014455584</v>
      </c>
      <c r="O1369" s="269">
        <v>82198</v>
      </c>
      <c r="P1369" s="297">
        <v>0.9</v>
      </c>
      <c r="Q1369" s="270">
        <v>0.955668358714044</v>
      </c>
      <c r="R1369" s="270">
        <v>0.924692251991311</v>
      </c>
      <c r="S1369" s="270">
        <v>0.953200275292498</v>
      </c>
      <c r="T1369" s="298">
        <v>0.0309761067227333</v>
      </c>
      <c r="U1369" s="269">
        <v>85780</v>
      </c>
      <c r="V1369" s="269">
        <v>77799</v>
      </c>
      <c r="W1369" s="270">
        <v>0.906959664257403</v>
      </c>
      <c r="X1369" s="270">
        <v>0.912351945854484</v>
      </c>
      <c r="Y1369" s="271">
        <v>0.882693700217234</v>
      </c>
      <c r="Z1369" s="271">
        <v>0.889194769442533</v>
      </c>
      <c r="AA1369" s="298">
        <v>0.0296582456372499</v>
      </c>
      <c r="AB1369" s="267">
        <v>20411</v>
      </c>
      <c r="AC1369" s="267">
        <v>18306</v>
      </c>
      <c r="AD1369" s="267">
        <v>20846</v>
      </c>
      <c r="AE1369" s="267">
        <v>19072</v>
      </c>
      <c r="AF1369" s="271">
        <v>0.896869335162412</v>
      </c>
      <c r="AG1369" s="271">
        <v>0.914899740957498</v>
      </c>
      <c r="AH1369" s="298">
        <v>-0.0180304057950854</v>
      </c>
    </row>
    <row r="1370" spans="1:34">
      <c r="A1370" s="318" t="s">
        <v>1972</v>
      </c>
      <c r="B1370" s="324" t="s">
        <v>3376</v>
      </c>
      <c r="C1370" s="296" t="s">
        <v>2530</v>
      </c>
      <c r="D1370" s="324" t="s">
        <v>2531</v>
      </c>
      <c r="E1370" s="266">
        <v>2392</v>
      </c>
      <c r="F1370" s="266">
        <v>2352</v>
      </c>
      <c r="G1370" s="266">
        <v>2279</v>
      </c>
      <c r="H1370" s="267">
        <v>2136</v>
      </c>
      <c r="I1370" s="267">
        <v>2107</v>
      </c>
      <c r="J1370" s="267">
        <v>2030</v>
      </c>
      <c r="K1370" s="267">
        <v>2354</v>
      </c>
      <c r="L1370" s="267">
        <v>2327</v>
      </c>
      <c r="M1370" s="267">
        <v>2278</v>
      </c>
      <c r="N1370" s="270">
        <v>0.988834259982539</v>
      </c>
      <c r="O1370" s="269">
        <v>64560</v>
      </c>
      <c r="P1370" s="297">
        <v>0.9</v>
      </c>
      <c r="Q1370" s="270">
        <v>0.983277591973244</v>
      </c>
      <c r="R1370" s="270">
        <v>0.986423220973783</v>
      </c>
      <c r="S1370" s="270">
        <v>0.988530161427358</v>
      </c>
      <c r="T1370" s="298">
        <v>-0.00314562900053861</v>
      </c>
      <c r="U1370" s="269">
        <v>65289</v>
      </c>
      <c r="V1370" s="269">
        <v>63194</v>
      </c>
      <c r="W1370" s="270">
        <v>0.967911899401124</v>
      </c>
      <c r="X1370" s="270">
        <v>0.952759197324415</v>
      </c>
      <c r="Y1370" s="271">
        <v>0.950374531835206</v>
      </c>
      <c r="Z1370" s="271">
        <v>0.967714528462192</v>
      </c>
      <c r="AA1370" s="298">
        <v>0.00238466548920868</v>
      </c>
      <c r="AB1370" s="267">
        <v>15962</v>
      </c>
      <c r="AC1370" s="267">
        <v>15421</v>
      </c>
      <c r="AD1370" s="267">
        <v>16194</v>
      </c>
      <c r="AE1370" s="267">
        <v>15688</v>
      </c>
      <c r="AF1370" s="271">
        <v>0.96610700413482</v>
      </c>
      <c r="AG1370" s="271">
        <v>0.968753859454119</v>
      </c>
      <c r="AH1370" s="298">
        <v>-0.00264685531929865</v>
      </c>
    </row>
    <row r="1371" spans="1:34">
      <c r="A1371" s="318" t="s">
        <v>1972</v>
      </c>
      <c r="B1371" s="324" t="s">
        <v>3376</v>
      </c>
      <c r="C1371" s="296" t="s">
        <v>2532</v>
      </c>
      <c r="D1371" s="324" t="s">
        <v>2533</v>
      </c>
      <c r="E1371" s="266">
        <v>1970</v>
      </c>
      <c r="F1371" s="266">
        <v>1871</v>
      </c>
      <c r="G1371" s="266">
        <v>1840</v>
      </c>
      <c r="H1371" s="267">
        <v>1796</v>
      </c>
      <c r="I1371" s="267">
        <v>1740</v>
      </c>
      <c r="J1371" s="267">
        <v>1718</v>
      </c>
      <c r="K1371" s="267">
        <v>1987</v>
      </c>
      <c r="L1371" s="267">
        <v>1948</v>
      </c>
      <c r="M1371" s="267">
        <v>1930</v>
      </c>
      <c r="N1371" s="270">
        <v>0.968346439650819</v>
      </c>
      <c r="O1371" s="269">
        <v>53689</v>
      </c>
      <c r="P1371" s="297">
        <v>0.9</v>
      </c>
      <c r="Q1371" s="270">
        <v>0.949746192893401</v>
      </c>
      <c r="R1371" s="270">
        <v>0.968819599109131</v>
      </c>
      <c r="S1371" s="270">
        <v>0.980372420734776</v>
      </c>
      <c r="T1371" s="298">
        <v>-0.0190734062157304</v>
      </c>
      <c r="U1371" s="269">
        <v>55444</v>
      </c>
      <c r="V1371" s="269">
        <v>52479</v>
      </c>
      <c r="W1371" s="270">
        <v>0.946522617415771</v>
      </c>
      <c r="X1371" s="270">
        <v>0.934010152284264</v>
      </c>
      <c r="Y1371" s="271">
        <v>0.956570155902004</v>
      </c>
      <c r="Z1371" s="271">
        <v>0.97131353799698</v>
      </c>
      <c r="AA1371" s="298">
        <v>-0.0225600036177405</v>
      </c>
      <c r="AB1371" s="267">
        <v>13382</v>
      </c>
      <c r="AC1371" s="267">
        <v>12893</v>
      </c>
      <c r="AD1371" s="267">
        <v>13504</v>
      </c>
      <c r="AE1371" s="267">
        <v>12627</v>
      </c>
      <c r="AF1371" s="271">
        <v>0.963458376924227</v>
      </c>
      <c r="AG1371" s="271">
        <v>0.935056279620853</v>
      </c>
      <c r="AH1371" s="298">
        <v>0.0284020973033735</v>
      </c>
    </row>
    <row r="1372" spans="1:34">
      <c r="A1372" s="318" t="s">
        <v>1972</v>
      </c>
      <c r="B1372" s="324" t="s">
        <v>3376</v>
      </c>
      <c r="C1372" s="296" t="s">
        <v>2534</v>
      </c>
      <c r="D1372" s="324" t="s">
        <v>2535</v>
      </c>
      <c r="E1372" s="266">
        <v>3291</v>
      </c>
      <c r="F1372" s="266">
        <v>3198</v>
      </c>
      <c r="G1372" s="266">
        <v>3010</v>
      </c>
      <c r="H1372" s="267">
        <v>2997</v>
      </c>
      <c r="I1372" s="267">
        <v>2914</v>
      </c>
      <c r="J1372" s="267">
        <v>2659</v>
      </c>
      <c r="K1372" s="267">
        <v>3308</v>
      </c>
      <c r="L1372" s="267">
        <v>3219</v>
      </c>
      <c r="M1372" s="267">
        <v>3020</v>
      </c>
      <c r="N1372" s="270">
        <v>0.92069537309441</v>
      </c>
      <c r="O1372" s="269">
        <v>86062</v>
      </c>
      <c r="P1372" s="297">
        <v>0.9</v>
      </c>
      <c r="Q1372" s="270">
        <v>0.971741112123975</v>
      </c>
      <c r="R1372" s="270">
        <v>0.972305638972306</v>
      </c>
      <c r="S1372" s="270">
        <v>0.973095525997582</v>
      </c>
      <c r="T1372" s="298">
        <v>-0.000564526848331082</v>
      </c>
      <c r="U1372" s="269">
        <v>93475</v>
      </c>
      <c r="V1372" s="269">
        <v>81773</v>
      </c>
      <c r="W1372" s="270">
        <v>0.874811446910939</v>
      </c>
      <c r="X1372" s="270">
        <v>0.914615618353084</v>
      </c>
      <c r="Y1372" s="271">
        <v>0.887220553887221</v>
      </c>
      <c r="Z1372" s="271">
        <v>0.912938331318017</v>
      </c>
      <c r="AA1372" s="298">
        <v>0.0273950644658636</v>
      </c>
      <c r="AB1372" s="267">
        <v>22408</v>
      </c>
      <c r="AC1372" s="267">
        <v>20435</v>
      </c>
      <c r="AD1372" s="267">
        <v>22554</v>
      </c>
      <c r="AE1372" s="267">
        <v>20331</v>
      </c>
      <c r="AF1372" s="271">
        <v>0.911951088896823</v>
      </c>
      <c r="AG1372" s="271">
        <v>0.901436552274541</v>
      </c>
      <c r="AH1372" s="298">
        <v>0.0105145366222814</v>
      </c>
    </row>
    <row r="1373" spans="1:34">
      <c r="A1373" s="318" t="s">
        <v>1972</v>
      </c>
      <c r="B1373" s="324" t="s">
        <v>3376</v>
      </c>
      <c r="C1373" s="296" t="s">
        <v>2536</v>
      </c>
      <c r="D1373" s="324" t="s">
        <v>2537</v>
      </c>
      <c r="E1373" s="266">
        <v>2</v>
      </c>
      <c r="F1373" s="266">
        <v>0</v>
      </c>
      <c r="G1373" s="266">
        <v>2</v>
      </c>
      <c r="H1373" s="267">
        <v>2</v>
      </c>
      <c r="I1373" s="267">
        <v>0</v>
      </c>
      <c r="J1373" s="267">
        <v>2</v>
      </c>
      <c r="K1373" s="267">
        <v>2</v>
      </c>
      <c r="L1373" s="267">
        <v>0</v>
      </c>
      <c r="M1373" s="267">
        <v>2</v>
      </c>
      <c r="N1373" s="270">
        <v>0</v>
      </c>
      <c r="O1373" s="269">
        <v>0</v>
      </c>
      <c r="P1373" s="297">
        <v>0.9</v>
      </c>
      <c r="Q1373" s="270">
        <v>0</v>
      </c>
      <c r="R1373" s="270">
        <v>0</v>
      </c>
      <c r="S1373" s="270">
        <v>0</v>
      </c>
      <c r="T1373" s="298">
        <v>0</v>
      </c>
      <c r="U1373" s="269">
        <v>30</v>
      </c>
      <c r="V1373" s="269">
        <v>30</v>
      </c>
      <c r="W1373" s="270">
        <v>1</v>
      </c>
      <c r="X1373" s="270">
        <v>1</v>
      </c>
      <c r="Y1373" s="271">
        <v>1</v>
      </c>
      <c r="Z1373" s="271">
        <v>1</v>
      </c>
      <c r="AA1373" s="298">
        <v>0</v>
      </c>
      <c r="AB1373" s="267">
        <v>16</v>
      </c>
      <c r="AC1373" s="267">
        <v>16</v>
      </c>
      <c r="AD1373" s="267">
        <v>8</v>
      </c>
      <c r="AE1373" s="267">
        <v>8</v>
      </c>
      <c r="AF1373" s="271">
        <v>1</v>
      </c>
      <c r="AG1373" s="271">
        <v>1</v>
      </c>
      <c r="AH1373" s="298">
        <v>0</v>
      </c>
    </row>
    <row r="1374" spans="1:34">
      <c r="A1374" s="318" t="s">
        <v>1972</v>
      </c>
      <c r="B1374" s="324" t="s">
        <v>3376</v>
      </c>
      <c r="C1374" s="296" t="s">
        <v>2538</v>
      </c>
      <c r="D1374" s="324" t="s">
        <v>2539</v>
      </c>
      <c r="E1374" s="266">
        <v>2022</v>
      </c>
      <c r="F1374" s="266">
        <v>1971</v>
      </c>
      <c r="G1374" s="266">
        <v>1910</v>
      </c>
      <c r="H1374" s="267">
        <v>2087</v>
      </c>
      <c r="I1374" s="267">
        <v>1942</v>
      </c>
      <c r="J1374" s="267">
        <v>1942</v>
      </c>
      <c r="K1374" s="267">
        <v>2071</v>
      </c>
      <c r="L1374" s="267">
        <v>1945</v>
      </c>
      <c r="M1374" s="267">
        <v>1952</v>
      </c>
      <c r="N1374" s="270">
        <v>0.968410073014454</v>
      </c>
      <c r="O1374" s="269">
        <v>58491</v>
      </c>
      <c r="P1374" s="297">
        <v>0.9</v>
      </c>
      <c r="Q1374" s="270">
        <v>0.974777448071217</v>
      </c>
      <c r="R1374" s="270">
        <v>0.930522280785817</v>
      </c>
      <c r="S1374" s="270">
        <v>0.939159826170932</v>
      </c>
      <c r="T1374" s="298">
        <v>0.0442551672853996</v>
      </c>
      <c r="U1374" s="269">
        <v>60399</v>
      </c>
      <c r="V1374" s="269">
        <v>57217</v>
      </c>
      <c r="W1374" s="270">
        <v>0.947317008559744</v>
      </c>
      <c r="X1374" s="270">
        <v>0.944609297725025</v>
      </c>
      <c r="Y1374" s="271">
        <v>0.930522280785817</v>
      </c>
      <c r="Z1374" s="271">
        <v>0.942539835828102</v>
      </c>
      <c r="AA1374" s="298">
        <v>0.0140870169392078</v>
      </c>
      <c r="AB1374" s="267">
        <v>14325</v>
      </c>
      <c r="AC1374" s="267">
        <v>13565</v>
      </c>
      <c r="AD1374" s="267">
        <v>14570</v>
      </c>
      <c r="AE1374" s="267">
        <v>13821</v>
      </c>
      <c r="AF1374" s="271">
        <v>0.94694589877836</v>
      </c>
      <c r="AG1374" s="271">
        <v>0.948592999313658</v>
      </c>
      <c r="AH1374" s="298">
        <v>-0.0016471005352986</v>
      </c>
    </row>
    <row r="1375" spans="1:34">
      <c r="A1375" s="318" t="s">
        <v>1972</v>
      </c>
      <c r="B1375" s="324" t="s">
        <v>3377</v>
      </c>
      <c r="C1375" s="296" t="s">
        <v>2540</v>
      </c>
      <c r="D1375" s="324" t="s">
        <v>2541</v>
      </c>
      <c r="E1375" s="266">
        <v>2095</v>
      </c>
      <c r="F1375" s="266">
        <v>1942</v>
      </c>
      <c r="G1375" s="266">
        <v>1939</v>
      </c>
      <c r="H1375" s="267">
        <v>2657</v>
      </c>
      <c r="I1375" s="267">
        <v>2541</v>
      </c>
      <c r="J1375" s="267">
        <v>2410</v>
      </c>
      <c r="K1375" s="267">
        <v>2082</v>
      </c>
      <c r="L1375" s="267">
        <v>1961</v>
      </c>
      <c r="M1375" s="267">
        <v>1961</v>
      </c>
      <c r="N1375" s="270">
        <v>0.951401730897256</v>
      </c>
      <c r="O1375" s="269">
        <v>64310</v>
      </c>
      <c r="P1375" s="297">
        <v>0.9</v>
      </c>
      <c r="Q1375" s="270">
        <v>0.926968973747017</v>
      </c>
      <c r="R1375" s="270">
        <v>0.956341738803161</v>
      </c>
      <c r="S1375" s="270">
        <v>0.941882804995197</v>
      </c>
      <c r="T1375" s="298">
        <v>-0.0293727650561447</v>
      </c>
      <c r="U1375" s="269">
        <v>67595</v>
      </c>
      <c r="V1375" s="269">
        <v>62907</v>
      </c>
      <c r="W1375" s="270">
        <v>0.930645757822324</v>
      </c>
      <c r="X1375" s="270">
        <v>0.925536992840095</v>
      </c>
      <c r="Y1375" s="271">
        <v>0.907038012796387</v>
      </c>
      <c r="Z1375" s="271">
        <v>0.941882804995197</v>
      </c>
      <c r="AA1375" s="298">
        <v>0.0184989800437086</v>
      </c>
      <c r="AB1375" s="267">
        <v>16028</v>
      </c>
      <c r="AC1375" s="267">
        <v>14929</v>
      </c>
      <c r="AD1375" s="267">
        <v>16589</v>
      </c>
      <c r="AE1375" s="267">
        <v>15577</v>
      </c>
      <c r="AF1375" s="271">
        <v>0.93143249313701</v>
      </c>
      <c r="AG1375" s="271">
        <v>0.938995720055458</v>
      </c>
      <c r="AH1375" s="298">
        <v>-0.00756322691844813</v>
      </c>
    </row>
    <row r="1376" spans="1:34">
      <c r="A1376" s="318" t="s">
        <v>1972</v>
      </c>
      <c r="B1376" s="324" t="s">
        <v>3377</v>
      </c>
      <c r="C1376" s="296" t="s">
        <v>2542</v>
      </c>
      <c r="D1376" s="324" t="s">
        <v>2543</v>
      </c>
      <c r="E1376" s="266">
        <v>1785</v>
      </c>
      <c r="F1376" s="266">
        <v>1670</v>
      </c>
      <c r="G1376" s="266">
        <v>1621</v>
      </c>
      <c r="H1376" s="267">
        <v>2356</v>
      </c>
      <c r="I1376" s="267">
        <v>1962</v>
      </c>
      <c r="J1376" s="267">
        <v>2072</v>
      </c>
      <c r="K1376" s="267">
        <v>1920</v>
      </c>
      <c r="L1376" s="267">
        <v>1832</v>
      </c>
      <c r="M1376" s="267">
        <v>1806</v>
      </c>
      <c r="N1376" s="270">
        <v>0.94120209789038</v>
      </c>
      <c r="O1376" s="269">
        <v>56170</v>
      </c>
      <c r="P1376" s="297">
        <v>0.9</v>
      </c>
      <c r="Q1376" s="270">
        <v>0.935574229691877</v>
      </c>
      <c r="R1376" s="270">
        <v>0.83276740237691</v>
      </c>
      <c r="S1376" s="270">
        <v>0.954166666666667</v>
      </c>
      <c r="T1376" s="298">
        <v>0.102806827314967</v>
      </c>
      <c r="U1376" s="269">
        <v>59679</v>
      </c>
      <c r="V1376" s="269">
        <v>55687</v>
      </c>
      <c r="W1376" s="270">
        <v>0.933108798739925</v>
      </c>
      <c r="X1376" s="270">
        <v>0.90812324929972</v>
      </c>
      <c r="Y1376" s="271">
        <v>0.879456706281834</v>
      </c>
      <c r="Z1376" s="271">
        <v>0.940625</v>
      </c>
      <c r="AA1376" s="298">
        <v>0.0286665430178863</v>
      </c>
      <c r="AB1376" s="267">
        <v>13830</v>
      </c>
      <c r="AC1376" s="267">
        <v>12825</v>
      </c>
      <c r="AD1376" s="267">
        <v>14120</v>
      </c>
      <c r="AE1376" s="267">
        <v>13129</v>
      </c>
      <c r="AF1376" s="271">
        <v>0.927331887201735</v>
      </c>
      <c r="AG1376" s="271">
        <v>0.929815864022663</v>
      </c>
      <c r="AH1376" s="298">
        <v>-0.0024839768209276</v>
      </c>
    </row>
    <row r="1377" spans="1:34">
      <c r="A1377" s="318" t="s">
        <v>1972</v>
      </c>
      <c r="B1377" s="324" t="s">
        <v>3377</v>
      </c>
      <c r="C1377" s="296" t="s">
        <v>2544</v>
      </c>
      <c r="D1377" s="324" t="s">
        <v>2545</v>
      </c>
      <c r="E1377" s="266">
        <v>2</v>
      </c>
      <c r="F1377" s="266">
        <v>1</v>
      </c>
      <c r="G1377" s="266">
        <v>2</v>
      </c>
      <c r="H1377" s="267">
        <v>1</v>
      </c>
      <c r="I1377" s="267">
        <v>1</v>
      </c>
      <c r="J1377" s="267">
        <v>1</v>
      </c>
      <c r="K1377" s="267">
        <v>1</v>
      </c>
      <c r="L1377" s="267">
        <v>0</v>
      </c>
      <c r="M1377" s="267">
        <v>1</v>
      </c>
      <c r="N1377" s="270">
        <v>0.555555555555556</v>
      </c>
      <c r="O1377" s="269">
        <v>35</v>
      </c>
      <c r="P1377" s="297">
        <v>0.9</v>
      </c>
      <c r="Q1377" s="270">
        <v>0.5</v>
      </c>
      <c r="R1377" s="270">
        <v>1</v>
      </c>
      <c r="S1377" s="270">
        <v>0</v>
      </c>
      <c r="T1377" s="298">
        <v>-0.5</v>
      </c>
      <c r="U1377" s="269">
        <v>63</v>
      </c>
      <c r="V1377" s="269">
        <v>63</v>
      </c>
      <c r="W1377" s="270">
        <v>1</v>
      </c>
      <c r="X1377" s="270">
        <v>1</v>
      </c>
      <c r="Y1377" s="271">
        <v>1</v>
      </c>
      <c r="Z1377" s="271">
        <v>1</v>
      </c>
      <c r="AA1377" s="298">
        <v>0</v>
      </c>
      <c r="AB1377" s="267">
        <v>17</v>
      </c>
      <c r="AC1377" s="267">
        <v>17</v>
      </c>
      <c r="AD1377" s="267">
        <v>20</v>
      </c>
      <c r="AE1377" s="267">
        <v>20</v>
      </c>
      <c r="AF1377" s="271">
        <v>1</v>
      </c>
      <c r="AG1377" s="271">
        <v>1</v>
      </c>
      <c r="AH1377" s="298">
        <v>0</v>
      </c>
    </row>
    <row r="1378" spans="1:34">
      <c r="A1378" s="318" t="s">
        <v>1972</v>
      </c>
      <c r="B1378" s="324" t="s">
        <v>3377</v>
      </c>
      <c r="C1378" s="296" t="s">
        <v>2546</v>
      </c>
      <c r="D1378" s="324" t="s">
        <v>2547</v>
      </c>
      <c r="E1378" s="266">
        <v>1013</v>
      </c>
      <c r="F1378" s="266">
        <v>971</v>
      </c>
      <c r="G1378" s="266">
        <v>938</v>
      </c>
      <c r="H1378" s="267">
        <v>1145</v>
      </c>
      <c r="I1378" s="267">
        <v>1036</v>
      </c>
      <c r="J1378" s="267">
        <v>991</v>
      </c>
      <c r="K1378" s="267">
        <v>983</v>
      </c>
      <c r="L1378" s="267">
        <v>915</v>
      </c>
      <c r="M1378" s="267">
        <v>886</v>
      </c>
      <c r="N1378" s="270">
        <v>0.944473771032663</v>
      </c>
      <c r="O1378" s="269">
        <v>28627</v>
      </c>
      <c r="P1378" s="297">
        <v>0.9</v>
      </c>
      <c r="Q1378" s="270">
        <v>0.958538993089832</v>
      </c>
      <c r="R1378" s="270">
        <v>0.904803493449782</v>
      </c>
      <c r="S1378" s="270">
        <v>0.930824008138352</v>
      </c>
      <c r="T1378" s="298">
        <v>0.0537354996400505</v>
      </c>
      <c r="U1378" s="269">
        <v>30310</v>
      </c>
      <c r="V1378" s="269">
        <v>26978</v>
      </c>
      <c r="W1378" s="270">
        <v>0.890069284064665</v>
      </c>
      <c r="X1378" s="270">
        <v>0.925962487660415</v>
      </c>
      <c r="Y1378" s="271">
        <v>0.865502183406114</v>
      </c>
      <c r="Z1378" s="271">
        <v>0.901322482197355</v>
      </c>
      <c r="AA1378" s="298">
        <v>0.060460304254301</v>
      </c>
      <c r="AB1378" s="267">
        <v>7466</v>
      </c>
      <c r="AC1378" s="267">
        <v>6840</v>
      </c>
      <c r="AD1378" s="267">
        <v>7584</v>
      </c>
      <c r="AE1378" s="267">
        <v>7046</v>
      </c>
      <c r="AF1378" s="271">
        <v>0.916153227966783</v>
      </c>
      <c r="AG1378" s="271">
        <v>0.929061181434599</v>
      </c>
      <c r="AH1378" s="298">
        <v>-0.0129079534678164</v>
      </c>
    </row>
    <row r="1379" spans="1:34">
      <c r="A1379" s="318" t="s">
        <v>1972</v>
      </c>
      <c r="B1379" s="324" t="s">
        <v>3377</v>
      </c>
      <c r="C1379" s="296" t="s">
        <v>2548</v>
      </c>
      <c r="D1379" s="324" t="s">
        <v>2549</v>
      </c>
      <c r="E1379" s="266">
        <v>1655</v>
      </c>
      <c r="F1379" s="266">
        <v>1597</v>
      </c>
      <c r="G1379" s="266">
        <v>1568</v>
      </c>
      <c r="H1379" s="267">
        <v>2039</v>
      </c>
      <c r="I1379" s="267">
        <v>1952</v>
      </c>
      <c r="J1379" s="267">
        <v>1864</v>
      </c>
      <c r="K1379" s="267">
        <v>1574</v>
      </c>
      <c r="L1379" s="267">
        <v>1515</v>
      </c>
      <c r="M1379" s="267">
        <v>1432</v>
      </c>
      <c r="N1379" s="270">
        <v>0.946993226808367</v>
      </c>
      <c r="O1379" s="269">
        <v>50613</v>
      </c>
      <c r="P1379" s="297">
        <v>0.9</v>
      </c>
      <c r="Q1379" s="270">
        <v>0.964954682779456</v>
      </c>
      <c r="R1379" s="270">
        <v>0.957332025502697</v>
      </c>
      <c r="S1379" s="270">
        <v>0.962515883100381</v>
      </c>
      <c r="T1379" s="298">
        <v>0.00762265727675882</v>
      </c>
      <c r="U1379" s="269">
        <v>53446</v>
      </c>
      <c r="V1379" s="269">
        <v>49720</v>
      </c>
      <c r="W1379" s="270">
        <v>0.930284773416158</v>
      </c>
      <c r="X1379" s="270">
        <v>0.947432024169184</v>
      </c>
      <c r="Y1379" s="271">
        <v>0.91417361451692</v>
      </c>
      <c r="Z1379" s="271">
        <v>0.909783989834816</v>
      </c>
      <c r="AA1379" s="298">
        <v>0.0332584096522642</v>
      </c>
      <c r="AB1379" s="267">
        <v>12515</v>
      </c>
      <c r="AC1379" s="267">
        <v>11729</v>
      </c>
      <c r="AD1379" s="267">
        <v>12631</v>
      </c>
      <c r="AE1379" s="267">
        <v>11918</v>
      </c>
      <c r="AF1379" s="271">
        <v>0.937195365561326</v>
      </c>
      <c r="AG1379" s="271">
        <v>0.943551579447391</v>
      </c>
      <c r="AH1379" s="298">
        <v>-0.00635621388606489</v>
      </c>
    </row>
    <row r="1380" spans="1:34">
      <c r="A1380" s="318" t="s">
        <v>1972</v>
      </c>
      <c r="B1380" s="324" t="s">
        <v>3377</v>
      </c>
      <c r="C1380" s="296" t="s">
        <v>2550</v>
      </c>
      <c r="D1380" s="324" t="s">
        <v>2551</v>
      </c>
      <c r="E1380" s="266">
        <v>257</v>
      </c>
      <c r="F1380" s="266">
        <v>256</v>
      </c>
      <c r="G1380" s="266">
        <v>256</v>
      </c>
      <c r="H1380" s="267">
        <v>259</v>
      </c>
      <c r="I1380" s="267">
        <v>258</v>
      </c>
      <c r="J1380" s="267">
        <v>258</v>
      </c>
      <c r="K1380" s="267">
        <v>147</v>
      </c>
      <c r="L1380" s="267">
        <v>147</v>
      </c>
      <c r="M1380" s="267">
        <v>147</v>
      </c>
      <c r="N1380" s="270">
        <v>0.996543380573799</v>
      </c>
      <c r="O1380" s="269">
        <v>2883</v>
      </c>
      <c r="P1380" s="297">
        <v>0.9</v>
      </c>
      <c r="Q1380" s="270">
        <v>0.996108949416342</v>
      </c>
      <c r="R1380" s="270">
        <v>0.996138996138996</v>
      </c>
      <c r="S1380" s="270">
        <v>1</v>
      </c>
      <c r="T1380" s="298">
        <v>-3.00467226537204e-5</v>
      </c>
      <c r="U1380" s="269">
        <v>2893</v>
      </c>
      <c r="V1380" s="269">
        <v>2890</v>
      </c>
      <c r="W1380" s="270">
        <v>0.99896301417214</v>
      </c>
      <c r="X1380" s="270">
        <v>0.996108949416342</v>
      </c>
      <c r="Y1380" s="271">
        <v>0.996138996138996</v>
      </c>
      <c r="Z1380" s="271">
        <v>1</v>
      </c>
      <c r="AA1380" s="298">
        <v>-3.00467226537204e-5</v>
      </c>
      <c r="AB1380" s="267">
        <v>1423</v>
      </c>
      <c r="AC1380" s="267">
        <v>1421</v>
      </c>
      <c r="AD1380" s="267">
        <v>1096</v>
      </c>
      <c r="AE1380" s="267">
        <v>1096</v>
      </c>
      <c r="AF1380" s="271">
        <v>0.998594518622628</v>
      </c>
      <c r="AG1380" s="271">
        <v>1</v>
      </c>
      <c r="AH1380" s="298">
        <v>-0.00140548137737173</v>
      </c>
    </row>
    <row r="1381" spans="1:34">
      <c r="A1381" s="318" t="s">
        <v>1972</v>
      </c>
      <c r="B1381" s="324" t="s">
        <v>3377</v>
      </c>
      <c r="C1381" s="296" t="s">
        <v>2552</v>
      </c>
      <c r="D1381" s="324" t="s">
        <v>2553</v>
      </c>
      <c r="E1381" s="266">
        <v>1274</v>
      </c>
      <c r="F1381" s="266">
        <v>1063</v>
      </c>
      <c r="G1381" s="266">
        <v>1170</v>
      </c>
      <c r="H1381" s="267">
        <v>1679</v>
      </c>
      <c r="I1381" s="267">
        <v>1538</v>
      </c>
      <c r="J1381" s="267">
        <v>1444</v>
      </c>
      <c r="K1381" s="267">
        <v>1395</v>
      </c>
      <c r="L1381" s="267">
        <v>1344</v>
      </c>
      <c r="M1381" s="267">
        <v>1236</v>
      </c>
      <c r="N1381" s="270">
        <v>0.956625421822272</v>
      </c>
      <c r="O1381" s="269">
        <v>42522</v>
      </c>
      <c r="P1381" s="297">
        <v>0.9</v>
      </c>
      <c r="Q1381" s="270">
        <v>0.834379905808477</v>
      </c>
      <c r="R1381" s="270">
        <v>0.916021441334127</v>
      </c>
      <c r="S1381" s="270">
        <v>0.963440860215054</v>
      </c>
      <c r="T1381" s="298">
        <v>-0.0816415355256502</v>
      </c>
      <c r="U1381" s="269">
        <v>44450</v>
      </c>
      <c r="V1381" s="269">
        <v>40587</v>
      </c>
      <c r="W1381" s="270">
        <v>0.913093363329584</v>
      </c>
      <c r="X1381" s="270">
        <v>0.918367346938776</v>
      </c>
      <c r="Y1381" s="271">
        <v>0.860035735556879</v>
      </c>
      <c r="Z1381" s="271">
        <v>0.886021505376344</v>
      </c>
      <c r="AA1381" s="298">
        <v>0.0583316113818965</v>
      </c>
      <c r="AB1381" s="267">
        <v>10193</v>
      </c>
      <c r="AC1381" s="267">
        <v>9233</v>
      </c>
      <c r="AD1381" s="267">
        <v>10735</v>
      </c>
      <c r="AE1381" s="267">
        <v>9889</v>
      </c>
      <c r="AF1381" s="271">
        <v>0.905817718041793</v>
      </c>
      <c r="AG1381" s="271">
        <v>0.92119236143456</v>
      </c>
      <c r="AH1381" s="298">
        <v>-0.0153746433927665</v>
      </c>
    </row>
    <row r="1382" spans="1:34">
      <c r="A1382" s="318" t="s">
        <v>1972</v>
      </c>
      <c r="B1382" s="324" t="s">
        <v>3377</v>
      </c>
      <c r="C1382" s="296" t="s">
        <v>2554</v>
      </c>
      <c r="D1382" s="324" t="s">
        <v>2555</v>
      </c>
      <c r="E1382" s="266">
        <v>2940</v>
      </c>
      <c r="F1382" s="266">
        <v>2769</v>
      </c>
      <c r="G1382" s="266">
        <v>2706</v>
      </c>
      <c r="H1382" s="267">
        <v>3759</v>
      </c>
      <c r="I1382" s="267">
        <v>3328</v>
      </c>
      <c r="J1382" s="267">
        <v>3315</v>
      </c>
      <c r="K1382" s="267">
        <v>2868</v>
      </c>
      <c r="L1382" s="267">
        <v>2786</v>
      </c>
      <c r="M1382" s="267">
        <v>2691</v>
      </c>
      <c r="N1382" s="270">
        <v>0.937703845328044</v>
      </c>
      <c r="O1382" s="269">
        <v>91714</v>
      </c>
      <c r="P1382" s="297">
        <v>0.9</v>
      </c>
      <c r="Q1382" s="270">
        <v>0.941836734693878</v>
      </c>
      <c r="R1382" s="270">
        <v>0.885341846235701</v>
      </c>
      <c r="S1382" s="270">
        <v>0.971408647140865</v>
      </c>
      <c r="T1382" s="298">
        <v>0.0564948884581765</v>
      </c>
      <c r="U1382" s="269">
        <v>97807</v>
      </c>
      <c r="V1382" s="269">
        <v>90881</v>
      </c>
      <c r="W1382" s="270">
        <v>0.929187072499923</v>
      </c>
      <c r="X1382" s="270">
        <v>0.920408163265306</v>
      </c>
      <c r="Y1382" s="271">
        <v>0.881883479648843</v>
      </c>
      <c r="Z1382" s="271">
        <v>0.938284518828452</v>
      </c>
      <c r="AA1382" s="298">
        <v>0.0385246836164634</v>
      </c>
      <c r="AB1382" s="267">
        <v>22334</v>
      </c>
      <c r="AC1382" s="267">
        <v>20819</v>
      </c>
      <c r="AD1382" s="267">
        <v>22929</v>
      </c>
      <c r="AE1382" s="267">
        <v>21531</v>
      </c>
      <c r="AF1382" s="271">
        <v>0.932166203993911</v>
      </c>
      <c r="AG1382" s="271">
        <v>0.939029177024729</v>
      </c>
      <c r="AH1382" s="298">
        <v>-0.00686297303081795</v>
      </c>
    </row>
    <row r="1383" spans="1:34">
      <c r="A1383" s="318" t="s">
        <v>1972</v>
      </c>
      <c r="B1383" s="324" t="s">
        <v>3377</v>
      </c>
      <c r="C1383" s="296" t="s">
        <v>2556</v>
      </c>
      <c r="D1383" s="324" t="s">
        <v>2557</v>
      </c>
      <c r="E1383" s="266">
        <v>1160</v>
      </c>
      <c r="F1383" s="266">
        <v>1130</v>
      </c>
      <c r="G1383" s="266">
        <v>1098</v>
      </c>
      <c r="H1383" s="267">
        <v>1548</v>
      </c>
      <c r="I1383" s="267">
        <v>1511</v>
      </c>
      <c r="J1383" s="267">
        <v>1341</v>
      </c>
      <c r="K1383" s="267">
        <v>1373</v>
      </c>
      <c r="L1383" s="267">
        <v>1355</v>
      </c>
      <c r="M1383" s="267">
        <v>1282</v>
      </c>
      <c r="N1383" s="270">
        <v>0.983859839337637</v>
      </c>
      <c r="O1383" s="269">
        <v>39927</v>
      </c>
      <c r="P1383" s="297">
        <v>0.9</v>
      </c>
      <c r="Q1383" s="270">
        <v>0.974137931034483</v>
      </c>
      <c r="R1383" s="270">
        <v>0.97609819121447</v>
      </c>
      <c r="S1383" s="270">
        <v>0.986890021849964</v>
      </c>
      <c r="T1383" s="298">
        <v>-0.00196026017998752</v>
      </c>
      <c r="U1383" s="269">
        <v>40582</v>
      </c>
      <c r="V1383" s="269">
        <v>37548</v>
      </c>
      <c r="W1383" s="270">
        <v>0.92523779015327</v>
      </c>
      <c r="X1383" s="270">
        <v>0.946551724137931</v>
      </c>
      <c r="Y1383" s="271">
        <v>0.866279069767442</v>
      </c>
      <c r="Z1383" s="271">
        <v>0.933721777130371</v>
      </c>
      <c r="AA1383" s="298">
        <v>0.0802726543704891</v>
      </c>
      <c r="AB1383" s="267">
        <v>9372</v>
      </c>
      <c r="AC1383" s="267">
        <v>8747</v>
      </c>
      <c r="AD1383" s="267">
        <v>9683</v>
      </c>
      <c r="AE1383" s="267">
        <v>8987</v>
      </c>
      <c r="AF1383" s="271">
        <v>0.933311993171148</v>
      </c>
      <c r="AG1383" s="271">
        <v>0.928121449963854</v>
      </c>
      <c r="AH1383" s="298">
        <v>0.00519054320729395</v>
      </c>
    </row>
    <row r="1384" spans="1:34">
      <c r="A1384" s="318" t="s">
        <v>1972</v>
      </c>
      <c r="B1384" s="324" t="s">
        <v>3377</v>
      </c>
      <c r="C1384" s="296" t="s">
        <v>2558</v>
      </c>
      <c r="D1384" s="324" t="s">
        <v>2559</v>
      </c>
      <c r="E1384" s="266">
        <v>2232</v>
      </c>
      <c r="F1384" s="266">
        <v>2158</v>
      </c>
      <c r="G1384" s="266">
        <v>2116</v>
      </c>
      <c r="H1384" s="267">
        <v>2594</v>
      </c>
      <c r="I1384" s="267">
        <v>2511</v>
      </c>
      <c r="J1384" s="267">
        <v>2441</v>
      </c>
      <c r="K1384" s="267">
        <v>2168</v>
      </c>
      <c r="L1384" s="267">
        <v>2091</v>
      </c>
      <c r="M1384" s="267">
        <v>2079</v>
      </c>
      <c r="N1384" s="270">
        <v>0.970623596726298</v>
      </c>
      <c r="O1384" s="269">
        <v>67007</v>
      </c>
      <c r="P1384" s="297">
        <v>0.9</v>
      </c>
      <c r="Q1384" s="270">
        <v>0.966845878136201</v>
      </c>
      <c r="R1384" s="270">
        <v>0.968003084040092</v>
      </c>
      <c r="S1384" s="270">
        <v>0.964483394833948</v>
      </c>
      <c r="T1384" s="298">
        <v>-0.00115720590389179</v>
      </c>
      <c r="U1384" s="269">
        <v>69035</v>
      </c>
      <c r="V1384" s="269">
        <v>65800</v>
      </c>
      <c r="W1384" s="270">
        <v>0.953139711740422</v>
      </c>
      <c r="X1384" s="270">
        <v>0.948028673835125</v>
      </c>
      <c r="Y1384" s="271">
        <v>0.941017733230532</v>
      </c>
      <c r="Z1384" s="271">
        <v>0.958948339483395</v>
      </c>
      <c r="AA1384" s="298">
        <v>0.00701094060459351</v>
      </c>
      <c r="AB1384" s="267">
        <v>16209</v>
      </c>
      <c r="AC1384" s="267">
        <v>15374</v>
      </c>
      <c r="AD1384" s="267">
        <v>16730</v>
      </c>
      <c r="AE1384" s="267">
        <v>16003</v>
      </c>
      <c r="AF1384" s="271">
        <v>0.94848540934049</v>
      </c>
      <c r="AG1384" s="271">
        <v>0.956545128511656</v>
      </c>
      <c r="AH1384" s="298">
        <v>-0.00805971917116588</v>
      </c>
    </row>
    <row r="1385" spans="1:34">
      <c r="A1385" s="318" t="s">
        <v>1972</v>
      </c>
      <c r="B1385" s="324" t="s">
        <v>3377</v>
      </c>
      <c r="C1385" s="296" t="s">
        <v>2560</v>
      </c>
      <c r="D1385" s="324" t="s">
        <v>2561</v>
      </c>
      <c r="E1385" s="266">
        <v>821</v>
      </c>
      <c r="F1385" s="266">
        <v>782</v>
      </c>
      <c r="G1385" s="266">
        <v>786</v>
      </c>
      <c r="H1385" s="267">
        <v>1047</v>
      </c>
      <c r="I1385" s="267">
        <v>773</v>
      </c>
      <c r="J1385" s="267">
        <v>954</v>
      </c>
      <c r="K1385" s="267">
        <v>743</v>
      </c>
      <c r="L1385" s="267">
        <v>729</v>
      </c>
      <c r="M1385" s="267">
        <v>717</v>
      </c>
      <c r="N1385" s="270">
        <v>0.952559926501295</v>
      </c>
      <c r="O1385" s="269">
        <v>22810</v>
      </c>
      <c r="P1385" s="297">
        <v>0.9</v>
      </c>
      <c r="Q1385" s="270">
        <v>0.952496954933009</v>
      </c>
      <c r="R1385" s="270">
        <v>0.738299904489016</v>
      </c>
      <c r="S1385" s="270">
        <v>0.981157469717362</v>
      </c>
      <c r="T1385" s="298">
        <v>0.214197050443992</v>
      </c>
      <c r="U1385" s="269">
        <v>23946</v>
      </c>
      <c r="V1385" s="269">
        <v>22443</v>
      </c>
      <c r="W1385" s="270">
        <v>0.937233775995991</v>
      </c>
      <c r="X1385" s="270">
        <v>0.957369062119367</v>
      </c>
      <c r="Y1385" s="271">
        <v>0.911174785100286</v>
      </c>
      <c r="Z1385" s="271">
        <v>0.965006729475101</v>
      </c>
      <c r="AA1385" s="298">
        <v>0.0461942770190802</v>
      </c>
      <c r="AB1385" s="267">
        <v>6134</v>
      </c>
      <c r="AC1385" s="267">
        <v>5807</v>
      </c>
      <c r="AD1385" s="267">
        <v>5755</v>
      </c>
      <c r="AE1385" s="267">
        <v>5461</v>
      </c>
      <c r="AF1385" s="271">
        <v>0.946690577111184</v>
      </c>
      <c r="AG1385" s="271">
        <v>0.948913987836664</v>
      </c>
      <c r="AH1385" s="298">
        <v>-0.00222341072548027</v>
      </c>
    </row>
    <row r="1386" spans="1:34">
      <c r="A1386" s="318" t="s">
        <v>1972</v>
      </c>
      <c r="B1386" s="324" t="s">
        <v>3377</v>
      </c>
      <c r="C1386" s="296" t="s">
        <v>2562</v>
      </c>
      <c r="D1386" s="324" t="s">
        <v>2563</v>
      </c>
      <c r="E1386" s="266">
        <v>1687</v>
      </c>
      <c r="F1386" s="266">
        <v>1619</v>
      </c>
      <c r="G1386" s="266">
        <v>1511</v>
      </c>
      <c r="H1386" s="267">
        <v>2277</v>
      </c>
      <c r="I1386" s="267">
        <v>2177</v>
      </c>
      <c r="J1386" s="267">
        <v>2128</v>
      </c>
      <c r="K1386" s="267">
        <v>1895</v>
      </c>
      <c r="L1386" s="267">
        <v>1819</v>
      </c>
      <c r="M1386" s="267">
        <v>1766</v>
      </c>
      <c r="N1386" s="270">
        <v>0.966392330028694</v>
      </c>
      <c r="O1386" s="269">
        <v>56245</v>
      </c>
      <c r="P1386" s="297">
        <v>0.9</v>
      </c>
      <c r="Q1386" s="270">
        <v>0.959691760521636</v>
      </c>
      <c r="R1386" s="270">
        <v>0.956082564778217</v>
      </c>
      <c r="S1386" s="270">
        <v>0.959894459102902</v>
      </c>
      <c r="T1386" s="298">
        <v>0.00360919574341911</v>
      </c>
      <c r="U1386" s="269">
        <v>58201</v>
      </c>
      <c r="V1386" s="269">
        <v>54650</v>
      </c>
      <c r="W1386" s="270">
        <v>0.938987302623666</v>
      </c>
      <c r="X1386" s="270">
        <v>0.895672791938352</v>
      </c>
      <c r="Y1386" s="271">
        <v>0.934563021519543</v>
      </c>
      <c r="Z1386" s="271">
        <v>0.931926121372032</v>
      </c>
      <c r="AA1386" s="298">
        <v>-0.0388902295811911</v>
      </c>
      <c r="AB1386" s="267">
        <v>13539</v>
      </c>
      <c r="AC1386" s="267">
        <v>12620</v>
      </c>
      <c r="AD1386" s="267">
        <v>14156</v>
      </c>
      <c r="AE1386" s="267">
        <v>13309</v>
      </c>
      <c r="AF1386" s="271">
        <v>0.932122017874289</v>
      </c>
      <c r="AG1386" s="271">
        <v>0.940166713760949</v>
      </c>
      <c r="AH1386" s="298">
        <v>-0.00804469588666035</v>
      </c>
    </row>
    <row r="1387" spans="1:34">
      <c r="A1387" s="318" t="s">
        <v>1972</v>
      </c>
      <c r="B1387" s="324" t="s">
        <v>3377</v>
      </c>
      <c r="C1387" s="296" t="s">
        <v>2564</v>
      </c>
      <c r="D1387" s="324" t="s">
        <v>2565</v>
      </c>
      <c r="E1387" s="266">
        <v>2512</v>
      </c>
      <c r="F1387" s="266">
        <v>2466</v>
      </c>
      <c r="G1387" s="266">
        <v>2369</v>
      </c>
      <c r="H1387" s="267">
        <v>3213</v>
      </c>
      <c r="I1387" s="267">
        <v>3031</v>
      </c>
      <c r="J1387" s="267">
        <v>2930</v>
      </c>
      <c r="K1387" s="267">
        <v>2707</v>
      </c>
      <c r="L1387" s="267">
        <v>2656</v>
      </c>
      <c r="M1387" s="267">
        <v>2558</v>
      </c>
      <c r="N1387" s="270">
        <v>0.974239015273264</v>
      </c>
      <c r="O1387" s="269">
        <v>81839</v>
      </c>
      <c r="P1387" s="297">
        <v>0.9</v>
      </c>
      <c r="Q1387" s="270">
        <v>0.981687898089172</v>
      </c>
      <c r="R1387" s="270">
        <v>0.943355119825708</v>
      </c>
      <c r="S1387" s="270">
        <v>0.981159955670484</v>
      </c>
      <c r="T1387" s="298">
        <v>0.0383327782634639</v>
      </c>
      <c r="U1387" s="269">
        <v>84003</v>
      </c>
      <c r="V1387" s="269">
        <v>79241</v>
      </c>
      <c r="W1387" s="270">
        <v>0.943311548397081</v>
      </c>
      <c r="X1387" s="270">
        <v>0.943073248407643</v>
      </c>
      <c r="Y1387" s="271">
        <v>0.91192032368503</v>
      </c>
      <c r="Z1387" s="271">
        <v>0.9449575175471</v>
      </c>
      <c r="AA1387" s="298">
        <v>0.0311529247226137</v>
      </c>
      <c r="AB1387" s="267">
        <v>19611</v>
      </c>
      <c r="AC1387" s="267">
        <v>18451</v>
      </c>
      <c r="AD1387" s="267">
        <v>20521</v>
      </c>
      <c r="AE1387" s="267">
        <v>19400</v>
      </c>
      <c r="AF1387" s="271">
        <v>0.940849523226761</v>
      </c>
      <c r="AG1387" s="271">
        <v>0.945373032503289</v>
      </c>
      <c r="AH1387" s="298">
        <v>-0.00452350927652878</v>
      </c>
    </row>
    <row r="1388" spans="1:34">
      <c r="A1388" s="318" t="s">
        <v>1972</v>
      </c>
      <c r="B1388" s="324" t="s">
        <v>3377</v>
      </c>
      <c r="C1388" s="296" t="s">
        <v>2566</v>
      </c>
      <c r="D1388" s="324" t="s">
        <v>2567</v>
      </c>
      <c r="E1388" s="266">
        <v>1202</v>
      </c>
      <c r="F1388" s="266">
        <v>1189</v>
      </c>
      <c r="G1388" s="266">
        <v>1152</v>
      </c>
      <c r="H1388" s="267">
        <v>1557</v>
      </c>
      <c r="I1388" s="267">
        <v>1531</v>
      </c>
      <c r="J1388" s="267">
        <v>1446</v>
      </c>
      <c r="K1388" s="267">
        <v>1233</v>
      </c>
      <c r="L1388" s="267">
        <v>1220</v>
      </c>
      <c r="M1388" s="267">
        <v>1193</v>
      </c>
      <c r="N1388" s="270">
        <v>0.986943729312247</v>
      </c>
      <c r="O1388" s="269">
        <v>37569</v>
      </c>
      <c r="P1388" s="297">
        <v>0.9</v>
      </c>
      <c r="Q1388" s="270">
        <v>0.989184692179701</v>
      </c>
      <c r="R1388" s="270">
        <v>0.98330122029544</v>
      </c>
      <c r="S1388" s="270">
        <v>0.989456609894566</v>
      </c>
      <c r="T1388" s="298">
        <v>0.00588347188426053</v>
      </c>
      <c r="U1388" s="269">
        <v>38066</v>
      </c>
      <c r="V1388" s="269">
        <v>36937</v>
      </c>
      <c r="W1388" s="270">
        <v>0.970340986707298</v>
      </c>
      <c r="X1388" s="270">
        <v>0.958402662229617</v>
      </c>
      <c r="Y1388" s="271">
        <v>0.928709055876686</v>
      </c>
      <c r="Z1388" s="271">
        <v>0.967558799675588</v>
      </c>
      <c r="AA1388" s="298">
        <v>0.0296936063529314</v>
      </c>
      <c r="AB1388" s="267">
        <v>9040</v>
      </c>
      <c r="AC1388" s="267">
        <v>8699</v>
      </c>
      <c r="AD1388" s="267">
        <v>9149</v>
      </c>
      <c r="AE1388" s="267">
        <v>8879</v>
      </c>
      <c r="AF1388" s="271">
        <v>0.962278761061947</v>
      </c>
      <c r="AG1388" s="271">
        <v>0.970488577986665</v>
      </c>
      <c r="AH1388" s="298">
        <v>-0.00820981692471834</v>
      </c>
    </row>
    <row r="1389" spans="1:34">
      <c r="A1389" s="318" t="s">
        <v>1972</v>
      </c>
      <c r="B1389" s="324" t="s">
        <v>3377</v>
      </c>
      <c r="C1389" s="296" t="s">
        <v>2568</v>
      </c>
      <c r="D1389" s="324" t="s">
        <v>2569</v>
      </c>
      <c r="E1389" s="266">
        <v>1655</v>
      </c>
      <c r="F1389" s="266">
        <v>1613</v>
      </c>
      <c r="G1389" s="266">
        <v>1531</v>
      </c>
      <c r="H1389" s="267">
        <v>2095</v>
      </c>
      <c r="I1389" s="267">
        <v>2019</v>
      </c>
      <c r="J1389" s="267">
        <v>1954</v>
      </c>
      <c r="K1389" s="267">
        <v>1844</v>
      </c>
      <c r="L1389" s="267">
        <v>1797</v>
      </c>
      <c r="M1389" s="267">
        <v>1725</v>
      </c>
      <c r="N1389" s="270">
        <v>0.962764779688538</v>
      </c>
      <c r="O1389" s="269">
        <v>52178</v>
      </c>
      <c r="P1389" s="297">
        <v>0.9</v>
      </c>
      <c r="Q1389" s="270">
        <v>0.974622356495468</v>
      </c>
      <c r="R1389" s="270">
        <v>0.963723150357995</v>
      </c>
      <c r="S1389" s="270">
        <v>0.974511930585683</v>
      </c>
      <c r="T1389" s="298">
        <v>0.010899206137473</v>
      </c>
      <c r="U1389" s="269">
        <v>54196</v>
      </c>
      <c r="V1389" s="269">
        <v>50958</v>
      </c>
      <c r="W1389" s="270">
        <v>0.940253893276257</v>
      </c>
      <c r="X1389" s="270">
        <v>0.925075528700906</v>
      </c>
      <c r="Y1389" s="271">
        <v>0.932696897374702</v>
      </c>
      <c r="Z1389" s="271">
        <v>0.935466377440347</v>
      </c>
      <c r="AA1389" s="298">
        <v>-0.00762136867379526</v>
      </c>
      <c r="AB1389" s="267">
        <v>13030</v>
      </c>
      <c r="AC1389" s="267">
        <v>12244</v>
      </c>
      <c r="AD1389" s="267">
        <v>13317</v>
      </c>
      <c r="AE1389" s="267">
        <v>12515</v>
      </c>
      <c r="AF1389" s="271">
        <v>0.939677666922487</v>
      </c>
      <c r="AG1389" s="271">
        <v>0.939776225876699</v>
      </c>
      <c r="AH1389" s="298">
        <v>-9.85589542124021e-5</v>
      </c>
    </row>
    <row r="1390" spans="1:34">
      <c r="A1390" s="318" t="s">
        <v>1972</v>
      </c>
      <c r="B1390" s="324" t="s">
        <v>3377</v>
      </c>
      <c r="C1390" s="296" t="s">
        <v>2570</v>
      </c>
      <c r="D1390" s="324" t="s">
        <v>2571</v>
      </c>
      <c r="E1390" s="266">
        <v>1224</v>
      </c>
      <c r="F1390" s="266">
        <v>1203</v>
      </c>
      <c r="G1390" s="266">
        <v>1134</v>
      </c>
      <c r="H1390" s="267">
        <v>1610</v>
      </c>
      <c r="I1390" s="267">
        <v>1541</v>
      </c>
      <c r="J1390" s="267">
        <v>1469</v>
      </c>
      <c r="K1390" s="267">
        <v>1449</v>
      </c>
      <c r="L1390" s="267">
        <v>1435</v>
      </c>
      <c r="M1390" s="267">
        <v>1359</v>
      </c>
      <c r="N1390" s="270">
        <v>0.976641020309143</v>
      </c>
      <c r="O1390" s="269">
        <v>42270</v>
      </c>
      <c r="P1390" s="297">
        <v>0.9</v>
      </c>
      <c r="Q1390" s="270">
        <v>0.982843137254902</v>
      </c>
      <c r="R1390" s="270">
        <v>0.957142857142857</v>
      </c>
      <c r="S1390" s="270">
        <v>0.990338164251208</v>
      </c>
      <c r="T1390" s="298">
        <v>0.0257002801120447</v>
      </c>
      <c r="U1390" s="269">
        <v>43281</v>
      </c>
      <c r="V1390" s="269">
        <v>40496</v>
      </c>
      <c r="W1390" s="270">
        <v>0.9356530579238</v>
      </c>
      <c r="X1390" s="270">
        <v>0.926470588235294</v>
      </c>
      <c r="Y1390" s="271">
        <v>0.912422360248447</v>
      </c>
      <c r="Z1390" s="271">
        <v>0.937888198757764</v>
      </c>
      <c r="AA1390" s="298">
        <v>0.0140482279868469</v>
      </c>
      <c r="AB1390" s="267">
        <v>10180</v>
      </c>
      <c r="AC1390" s="267">
        <v>9578</v>
      </c>
      <c r="AD1390" s="267">
        <v>10423</v>
      </c>
      <c r="AE1390" s="267">
        <v>9746</v>
      </c>
      <c r="AF1390" s="271">
        <v>0.940864440078585</v>
      </c>
      <c r="AG1390" s="271">
        <v>0.935047491125396</v>
      </c>
      <c r="AH1390" s="298">
        <v>0.00581694895318974</v>
      </c>
    </row>
    <row r="1391" spans="1:34">
      <c r="A1391" s="318" t="s">
        <v>1972</v>
      </c>
      <c r="B1391" s="324" t="s">
        <v>3377</v>
      </c>
      <c r="C1391" s="296" t="s">
        <v>2572</v>
      </c>
      <c r="D1391" s="324" t="s">
        <v>2573</v>
      </c>
      <c r="E1391" s="266">
        <v>981</v>
      </c>
      <c r="F1391" s="266">
        <v>878</v>
      </c>
      <c r="G1391" s="266">
        <v>898</v>
      </c>
      <c r="H1391" s="267">
        <v>1400</v>
      </c>
      <c r="I1391" s="267">
        <v>973</v>
      </c>
      <c r="J1391" s="267">
        <v>1178</v>
      </c>
      <c r="K1391" s="267">
        <v>1109</v>
      </c>
      <c r="L1391" s="267">
        <v>951</v>
      </c>
      <c r="M1391" s="267">
        <v>1007</v>
      </c>
      <c r="N1391" s="270">
        <v>0.916392131776747</v>
      </c>
      <c r="O1391" s="269">
        <v>28651</v>
      </c>
      <c r="P1391" s="297">
        <v>0.9</v>
      </c>
      <c r="Q1391" s="270">
        <v>0.895005096839959</v>
      </c>
      <c r="R1391" s="270">
        <v>0.695</v>
      </c>
      <c r="S1391" s="270">
        <v>0.857529305680794</v>
      </c>
      <c r="T1391" s="298">
        <v>0.200005096839959</v>
      </c>
      <c r="U1391" s="269">
        <v>31265</v>
      </c>
      <c r="V1391" s="269">
        <v>28595</v>
      </c>
      <c r="W1391" s="270">
        <v>0.914600991524068</v>
      </c>
      <c r="X1391" s="270">
        <v>0.91539245667686</v>
      </c>
      <c r="Y1391" s="271">
        <v>0.841428571428571</v>
      </c>
      <c r="Z1391" s="271">
        <v>0.908025247971145</v>
      </c>
      <c r="AA1391" s="298">
        <v>0.0739638852482889</v>
      </c>
      <c r="AB1391" s="267">
        <v>7912</v>
      </c>
      <c r="AC1391" s="267">
        <v>7154</v>
      </c>
      <c r="AD1391" s="267">
        <v>7742</v>
      </c>
      <c r="AE1391" s="267">
        <v>7201</v>
      </c>
      <c r="AF1391" s="271">
        <v>0.904196157735086</v>
      </c>
      <c r="AG1391" s="271">
        <v>0.930121415654869</v>
      </c>
      <c r="AH1391" s="298">
        <v>-0.0259252579197835</v>
      </c>
    </row>
    <row r="1392" spans="1:34">
      <c r="A1392" s="318" t="s">
        <v>1972</v>
      </c>
      <c r="B1392" s="324" t="s">
        <v>3377</v>
      </c>
      <c r="C1392" s="296" t="s">
        <v>2574</v>
      </c>
      <c r="D1392" s="324" t="s">
        <v>2575</v>
      </c>
      <c r="E1392" s="266">
        <v>864</v>
      </c>
      <c r="F1392" s="266">
        <v>857</v>
      </c>
      <c r="G1392" s="266">
        <v>828</v>
      </c>
      <c r="H1392" s="267">
        <v>1029</v>
      </c>
      <c r="I1392" s="267">
        <v>1021</v>
      </c>
      <c r="J1392" s="267">
        <v>1003</v>
      </c>
      <c r="K1392" s="267">
        <v>1000</v>
      </c>
      <c r="L1392" s="267">
        <v>998</v>
      </c>
      <c r="M1392" s="267">
        <v>973</v>
      </c>
      <c r="N1392" s="270">
        <v>0.99280722686211</v>
      </c>
      <c r="O1392" s="269">
        <v>29124</v>
      </c>
      <c r="P1392" s="297">
        <v>0.9</v>
      </c>
      <c r="Q1392" s="270">
        <v>0.991898148148148</v>
      </c>
      <c r="R1392" s="270">
        <v>0.992225461613217</v>
      </c>
      <c r="S1392" s="270">
        <v>0.998</v>
      </c>
      <c r="T1392" s="298">
        <v>-0.000327313465068535</v>
      </c>
      <c r="U1392" s="269">
        <v>29335</v>
      </c>
      <c r="V1392" s="269">
        <v>28156</v>
      </c>
      <c r="W1392" s="270">
        <v>0.959809101755582</v>
      </c>
      <c r="X1392" s="270">
        <v>0.958333333333333</v>
      </c>
      <c r="Y1392" s="271">
        <v>0.974732750242954</v>
      </c>
      <c r="Z1392" s="271">
        <v>0.973</v>
      </c>
      <c r="AA1392" s="298">
        <v>-0.016399416909621</v>
      </c>
      <c r="AB1392" s="267">
        <v>6829</v>
      </c>
      <c r="AC1392" s="267">
        <v>6559</v>
      </c>
      <c r="AD1392" s="267">
        <v>7169</v>
      </c>
      <c r="AE1392" s="267">
        <v>6938</v>
      </c>
      <c r="AF1392" s="271">
        <v>0.96046273246449</v>
      </c>
      <c r="AG1392" s="271">
        <v>0.967777932766076</v>
      </c>
      <c r="AH1392" s="298">
        <v>-0.0073152003015865</v>
      </c>
    </row>
    <row r="1393" spans="1:34">
      <c r="A1393" s="318" t="s">
        <v>1972</v>
      </c>
      <c r="B1393" s="324" t="s">
        <v>3377</v>
      </c>
      <c r="C1393" s="296" t="s">
        <v>2576</v>
      </c>
      <c r="D1393" s="324" t="s">
        <v>2577</v>
      </c>
      <c r="E1393" s="266">
        <v>1165</v>
      </c>
      <c r="F1393" s="266">
        <v>1095</v>
      </c>
      <c r="G1393" s="266">
        <v>1085</v>
      </c>
      <c r="H1393" s="267">
        <v>1496</v>
      </c>
      <c r="I1393" s="267">
        <v>1486</v>
      </c>
      <c r="J1393" s="267">
        <v>1385</v>
      </c>
      <c r="K1393" s="267">
        <v>1309</v>
      </c>
      <c r="L1393" s="267">
        <v>1305</v>
      </c>
      <c r="M1393" s="267">
        <v>1239</v>
      </c>
      <c r="N1393" s="270">
        <v>0.983606147694615</v>
      </c>
      <c r="O1393" s="269">
        <v>39359</v>
      </c>
      <c r="P1393" s="297">
        <v>0.9</v>
      </c>
      <c r="Q1393" s="270">
        <v>0.939914163090129</v>
      </c>
      <c r="R1393" s="270">
        <v>0.99331550802139</v>
      </c>
      <c r="S1393" s="270">
        <v>0.99694423223835</v>
      </c>
      <c r="T1393" s="298">
        <v>-0.0534013449312616</v>
      </c>
      <c r="U1393" s="269">
        <v>40015</v>
      </c>
      <c r="V1393" s="269">
        <v>37590</v>
      </c>
      <c r="W1393" s="270">
        <v>0.939397725852805</v>
      </c>
      <c r="X1393" s="270">
        <v>0.931330472103004</v>
      </c>
      <c r="Y1393" s="271">
        <v>0.925802139037433</v>
      </c>
      <c r="Z1393" s="271">
        <v>0.946524064171123</v>
      </c>
      <c r="AA1393" s="298">
        <v>0.0055283330655711</v>
      </c>
      <c r="AB1393" s="267">
        <v>9414</v>
      </c>
      <c r="AC1393" s="267">
        <v>8873</v>
      </c>
      <c r="AD1393" s="267">
        <v>9887</v>
      </c>
      <c r="AE1393" s="267">
        <v>9237</v>
      </c>
      <c r="AF1393" s="271">
        <v>0.942532398555343</v>
      </c>
      <c r="AG1393" s="271">
        <v>0.934257105289774</v>
      </c>
      <c r="AH1393" s="298">
        <v>0.00827529326556864</v>
      </c>
    </row>
    <row r="1394" spans="1:34">
      <c r="A1394" s="318" t="s">
        <v>1972</v>
      </c>
      <c r="B1394" s="324" t="s">
        <v>3377</v>
      </c>
      <c r="C1394" s="296" t="s">
        <v>2578</v>
      </c>
      <c r="D1394" s="324" t="s">
        <v>2579</v>
      </c>
      <c r="E1394" s="266">
        <v>1086</v>
      </c>
      <c r="F1394" s="266">
        <v>1036</v>
      </c>
      <c r="G1394" s="266">
        <v>979</v>
      </c>
      <c r="H1394" s="267">
        <v>1198</v>
      </c>
      <c r="I1394" s="267">
        <v>1140</v>
      </c>
      <c r="J1394" s="267">
        <v>1071</v>
      </c>
      <c r="K1394" s="267">
        <v>969</v>
      </c>
      <c r="L1394" s="267">
        <v>961</v>
      </c>
      <c r="M1394" s="267">
        <v>901</v>
      </c>
      <c r="N1394" s="270">
        <v>0.954817873077179</v>
      </c>
      <c r="O1394" s="269">
        <v>28677</v>
      </c>
      <c r="P1394" s="297">
        <v>0.9</v>
      </c>
      <c r="Q1394" s="270">
        <v>0.953959484346225</v>
      </c>
      <c r="R1394" s="270">
        <v>0.951585976627713</v>
      </c>
      <c r="S1394" s="270">
        <v>0.991744066047472</v>
      </c>
      <c r="T1394" s="298">
        <v>0.00237350771851186</v>
      </c>
      <c r="U1394" s="269">
        <v>30034</v>
      </c>
      <c r="V1394" s="269">
        <v>27660</v>
      </c>
      <c r="W1394" s="270">
        <v>0.920956249583805</v>
      </c>
      <c r="X1394" s="270">
        <v>0.901473296500921</v>
      </c>
      <c r="Y1394" s="271">
        <v>0.893989983305509</v>
      </c>
      <c r="Z1394" s="271">
        <v>0.929824561403509</v>
      </c>
      <c r="AA1394" s="298">
        <v>0.00748331319541162</v>
      </c>
      <c r="AB1394" s="267">
        <v>7409</v>
      </c>
      <c r="AC1394" s="267">
        <v>6807</v>
      </c>
      <c r="AD1394" s="267">
        <v>7523</v>
      </c>
      <c r="AE1394" s="267">
        <v>7015</v>
      </c>
      <c r="AF1394" s="271">
        <v>0.918747469294102</v>
      </c>
      <c r="AG1394" s="271">
        <v>0.932473747175329</v>
      </c>
      <c r="AH1394" s="298">
        <v>-0.0137262778812272</v>
      </c>
    </row>
    <row r="1395" spans="1:34">
      <c r="A1395" s="318" t="s">
        <v>1972</v>
      </c>
      <c r="B1395" s="324" t="s">
        <v>3377</v>
      </c>
      <c r="C1395" s="296" t="s">
        <v>2580</v>
      </c>
      <c r="D1395" s="324" t="s">
        <v>2581</v>
      </c>
      <c r="E1395" s="266">
        <v>382</v>
      </c>
      <c r="F1395" s="266">
        <v>378</v>
      </c>
      <c r="G1395" s="266">
        <v>352</v>
      </c>
      <c r="H1395" s="267">
        <v>516</v>
      </c>
      <c r="I1395" s="267">
        <v>511</v>
      </c>
      <c r="J1395" s="267">
        <v>480</v>
      </c>
      <c r="K1395" s="267">
        <v>430</v>
      </c>
      <c r="L1395" s="267">
        <v>423</v>
      </c>
      <c r="M1395" s="267">
        <v>405</v>
      </c>
      <c r="N1395" s="270">
        <v>0.989595990279465</v>
      </c>
      <c r="O1395" s="269">
        <v>13031</v>
      </c>
      <c r="P1395" s="297">
        <v>0.9</v>
      </c>
      <c r="Q1395" s="270">
        <v>0.989528795811518</v>
      </c>
      <c r="R1395" s="270">
        <v>0.99031007751938</v>
      </c>
      <c r="S1395" s="270">
        <v>0.983720930232558</v>
      </c>
      <c r="T1395" s="298">
        <v>-0.000781281707861514</v>
      </c>
      <c r="U1395" s="269">
        <v>13168</v>
      </c>
      <c r="V1395" s="269">
        <v>12287</v>
      </c>
      <c r="W1395" s="270">
        <v>0.933095382746051</v>
      </c>
      <c r="X1395" s="270">
        <v>0.921465968586387</v>
      </c>
      <c r="Y1395" s="271">
        <v>0.930232558139535</v>
      </c>
      <c r="Z1395" s="271">
        <v>0.941860465116279</v>
      </c>
      <c r="AA1395" s="298">
        <v>-0.00876658955314746</v>
      </c>
      <c r="AB1395" s="267">
        <v>3078</v>
      </c>
      <c r="AC1395" s="267">
        <v>2876</v>
      </c>
      <c r="AD1395" s="267">
        <v>3109</v>
      </c>
      <c r="AE1395" s="267">
        <v>2894</v>
      </c>
      <c r="AF1395" s="271">
        <v>0.934372969460689</v>
      </c>
      <c r="AG1395" s="271">
        <v>0.930845931167578</v>
      </c>
      <c r="AH1395" s="298">
        <v>0.00352703829311074</v>
      </c>
    </row>
    <row r="1396" spans="1:34">
      <c r="A1396" s="318" t="s">
        <v>1972</v>
      </c>
      <c r="B1396" s="324" t="s">
        <v>3377</v>
      </c>
      <c r="C1396" s="296" t="s">
        <v>2582</v>
      </c>
      <c r="D1396" s="324" t="s">
        <v>2583</v>
      </c>
      <c r="E1396" s="266">
        <v>1631</v>
      </c>
      <c r="F1396" s="266">
        <v>1608</v>
      </c>
      <c r="G1396" s="266">
        <v>1559</v>
      </c>
      <c r="H1396" s="267">
        <v>2093</v>
      </c>
      <c r="I1396" s="267">
        <v>2037</v>
      </c>
      <c r="J1396" s="267">
        <v>1951</v>
      </c>
      <c r="K1396" s="267">
        <v>1758</v>
      </c>
      <c r="L1396" s="267">
        <v>1741</v>
      </c>
      <c r="M1396" s="267">
        <v>1671</v>
      </c>
      <c r="N1396" s="270">
        <v>0.937589459390025</v>
      </c>
      <c r="O1396" s="269">
        <v>51093</v>
      </c>
      <c r="P1396" s="297">
        <v>0.9</v>
      </c>
      <c r="Q1396" s="270">
        <v>0.985898221949724</v>
      </c>
      <c r="R1396" s="270">
        <v>0.973244147157191</v>
      </c>
      <c r="S1396" s="270">
        <v>0.99032992036405</v>
      </c>
      <c r="T1396" s="298">
        <v>0.0126540747925334</v>
      </c>
      <c r="U1396" s="269">
        <v>54494</v>
      </c>
      <c r="V1396" s="269">
        <v>51211</v>
      </c>
      <c r="W1396" s="270">
        <v>0.939754835394722</v>
      </c>
      <c r="X1396" s="270">
        <v>0.955855303494788</v>
      </c>
      <c r="Y1396" s="271">
        <v>0.932154801720019</v>
      </c>
      <c r="Z1396" s="271">
        <v>0.950511945392492</v>
      </c>
      <c r="AA1396" s="298">
        <v>0.0237005017747693</v>
      </c>
      <c r="AB1396" s="267">
        <v>12816</v>
      </c>
      <c r="AC1396" s="267">
        <v>12062</v>
      </c>
      <c r="AD1396" s="267">
        <v>13221</v>
      </c>
      <c r="AE1396" s="267">
        <v>12495</v>
      </c>
      <c r="AF1396" s="271">
        <v>0.941167290886392</v>
      </c>
      <c r="AG1396" s="271">
        <v>0.945087361016565</v>
      </c>
      <c r="AH1396" s="298">
        <v>-0.00392007013017248</v>
      </c>
    </row>
    <row r="1397" spans="1:34">
      <c r="A1397" s="318" t="s">
        <v>1972</v>
      </c>
      <c r="B1397" s="324" t="s">
        <v>3378</v>
      </c>
      <c r="C1397" s="296" t="s">
        <v>2584</v>
      </c>
      <c r="D1397" s="324" t="s">
        <v>2585</v>
      </c>
      <c r="E1397" s="266">
        <v>2398</v>
      </c>
      <c r="F1397" s="266">
        <v>2382</v>
      </c>
      <c r="G1397" s="266">
        <v>2212</v>
      </c>
      <c r="H1397" s="267">
        <v>2928</v>
      </c>
      <c r="I1397" s="267">
        <v>2914</v>
      </c>
      <c r="J1397" s="267">
        <v>2746</v>
      </c>
      <c r="K1397" s="267">
        <v>2611</v>
      </c>
      <c r="L1397" s="267">
        <v>2599</v>
      </c>
      <c r="M1397" s="267">
        <v>2471</v>
      </c>
      <c r="N1397" s="270">
        <v>0.935652152208369</v>
      </c>
      <c r="O1397" s="269">
        <v>74971</v>
      </c>
      <c r="P1397" s="297">
        <v>0.9</v>
      </c>
      <c r="Q1397" s="270">
        <v>0.993327773144287</v>
      </c>
      <c r="R1397" s="270">
        <v>0.995218579234973</v>
      </c>
      <c r="S1397" s="270">
        <v>0.995404059747223</v>
      </c>
      <c r="T1397" s="298">
        <v>-0.00189080609068581</v>
      </c>
      <c r="U1397" s="269">
        <v>80127</v>
      </c>
      <c r="V1397" s="269">
        <v>73375</v>
      </c>
      <c r="W1397" s="270">
        <v>0.91573377263594</v>
      </c>
      <c r="X1397" s="270">
        <v>0.922435362802335</v>
      </c>
      <c r="Y1397" s="271">
        <v>0.937841530054645</v>
      </c>
      <c r="Z1397" s="271">
        <v>0.946380697050938</v>
      </c>
      <c r="AA1397" s="298">
        <v>-0.0154061672523095</v>
      </c>
      <c r="AB1397" s="267">
        <v>18449</v>
      </c>
      <c r="AC1397" s="267">
        <v>17143</v>
      </c>
      <c r="AD1397" s="267">
        <v>19437</v>
      </c>
      <c r="AE1397" s="267">
        <v>17279</v>
      </c>
      <c r="AF1397" s="271">
        <v>0.92921025529839</v>
      </c>
      <c r="AG1397" s="271">
        <v>0.888974636003498</v>
      </c>
      <c r="AH1397" s="298">
        <v>0.0402356192948917</v>
      </c>
    </row>
    <row r="1398" spans="1:34">
      <c r="A1398" s="318" t="s">
        <v>1972</v>
      </c>
      <c r="B1398" s="324" t="s">
        <v>3378</v>
      </c>
      <c r="C1398" s="296" t="s">
        <v>2586</v>
      </c>
      <c r="D1398" s="324" t="s">
        <v>2587</v>
      </c>
      <c r="E1398" s="266">
        <v>7344</v>
      </c>
      <c r="F1398" s="266">
        <v>7305</v>
      </c>
      <c r="G1398" s="266">
        <v>7017</v>
      </c>
      <c r="H1398" s="267">
        <v>4107</v>
      </c>
      <c r="I1398" s="267">
        <v>4059</v>
      </c>
      <c r="J1398" s="267">
        <v>3851</v>
      </c>
      <c r="K1398" s="267">
        <v>3739</v>
      </c>
      <c r="L1398" s="267">
        <v>3698</v>
      </c>
      <c r="M1398" s="267">
        <v>3568</v>
      </c>
      <c r="N1398" s="270">
        <v>0.984479351233474</v>
      </c>
      <c r="O1398" s="269">
        <v>115570</v>
      </c>
      <c r="P1398" s="297">
        <v>0.9</v>
      </c>
      <c r="Q1398" s="270">
        <v>0.99468954248366</v>
      </c>
      <c r="R1398" s="270">
        <v>0.988312636961286</v>
      </c>
      <c r="S1398" s="270">
        <v>0.98903450120353</v>
      </c>
      <c r="T1398" s="298">
        <v>0.00637690552237458</v>
      </c>
      <c r="U1398" s="269">
        <v>117392</v>
      </c>
      <c r="V1398" s="269">
        <v>110059</v>
      </c>
      <c r="W1398" s="270">
        <v>0.937534073872155</v>
      </c>
      <c r="X1398" s="270">
        <v>0.95547385620915</v>
      </c>
      <c r="Y1398" s="271">
        <v>0.937667397126857</v>
      </c>
      <c r="Z1398" s="271">
        <v>0.954265846483017</v>
      </c>
      <c r="AA1398" s="298">
        <v>0.0178064590822938</v>
      </c>
      <c r="AB1398" s="267">
        <v>30263</v>
      </c>
      <c r="AC1398" s="267">
        <v>28503</v>
      </c>
      <c r="AD1398" s="267">
        <v>27630</v>
      </c>
      <c r="AE1398" s="267">
        <v>25878</v>
      </c>
      <c r="AF1398" s="271">
        <v>0.941843174833956</v>
      </c>
      <c r="AG1398" s="271">
        <v>0.936590662323561</v>
      </c>
      <c r="AH1398" s="298">
        <v>0.00525251251039427</v>
      </c>
    </row>
    <row r="1399" spans="1:34">
      <c r="A1399" s="318" t="s">
        <v>1972</v>
      </c>
      <c r="B1399" s="324" t="s">
        <v>3378</v>
      </c>
      <c r="C1399" s="296" t="s">
        <v>2588</v>
      </c>
      <c r="D1399" s="324" t="s">
        <v>2589</v>
      </c>
      <c r="E1399" s="266">
        <v>1061</v>
      </c>
      <c r="F1399" s="266">
        <v>1057</v>
      </c>
      <c r="G1399" s="266">
        <v>987</v>
      </c>
      <c r="H1399" s="267">
        <v>1264</v>
      </c>
      <c r="I1399" s="267">
        <v>1249</v>
      </c>
      <c r="J1399" s="267">
        <v>1130</v>
      </c>
      <c r="K1399" s="267">
        <v>1222</v>
      </c>
      <c r="L1399" s="267">
        <v>1213</v>
      </c>
      <c r="M1399" s="267">
        <v>1160</v>
      </c>
      <c r="N1399" s="270">
        <v>0.980137223247233</v>
      </c>
      <c r="O1399" s="269">
        <v>33999</v>
      </c>
      <c r="P1399" s="297">
        <v>0.9</v>
      </c>
      <c r="Q1399" s="270">
        <v>0.996229971724788</v>
      </c>
      <c r="R1399" s="270">
        <v>0.988132911392405</v>
      </c>
      <c r="S1399" s="270">
        <v>0.992635024549918</v>
      </c>
      <c r="T1399" s="298">
        <v>0.00809706033238278</v>
      </c>
      <c r="U1399" s="269">
        <v>34688</v>
      </c>
      <c r="V1399" s="269">
        <v>32015</v>
      </c>
      <c r="W1399" s="270">
        <v>0.922941651291513</v>
      </c>
      <c r="X1399" s="270">
        <v>0.930254476908577</v>
      </c>
      <c r="Y1399" s="271">
        <v>0.893987341772152</v>
      </c>
      <c r="Z1399" s="271">
        <v>0.949263502454992</v>
      </c>
      <c r="AA1399" s="298">
        <v>0.0362671351364249</v>
      </c>
      <c r="AB1399" s="267">
        <v>8219</v>
      </c>
      <c r="AC1399" s="267">
        <v>7635</v>
      </c>
      <c r="AD1399" s="267">
        <v>8505</v>
      </c>
      <c r="AE1399" s="267">
        <v>7926</v>
      </c>
      <c r="AF1399" s="271">
        <v>0.928945127144421</v>
      </c>
      <c r="AG1399" s="271">
        <v>0.931922398589065</v>
      </c>
      <c r="AH1399" s="298">
        <v>-0.00297727144464377</v>
      </c>
    </row>
    <row r="1400" spans="1:34">
      <c r="A1400" s="318" t="s">
        <v>1972</v>
      </c>
      <c r="B1400" s="324" t="s">
        <v>3378</v>
      </c>
      <c r="C1400" s="296" t="s">
        <v>2590</v>
      </c>
      <c r="D1400" s="324" t="s">
        <v>2591</v>
      </c>
      <c r="E1400" s="266">
        <v>2826</v>
      </c>
      <c r="F1400" s="266">
        <v>2735</v>
      </c>
      <c r="G1400" s="266">
        <v>2526</v>
      </c>
      <c r="H1400" s="267">
        <v>3564</v>
      </c>
      <c r="I1400" s="267">
        <v>3392</v>
      </c>
      <c r="J1400" s="267">
        <v>3079</v>
      </c>
      <c r="K1400" s="267">
        <v>2992</v>
      </c>
      <c r="L1400" s="267">
        <v>2887</v>
      </c>
      <c r="M1400" s="267">
        <v>2649</v>
      </c>
      <c r="N1400" s="270">
        <v>0.9120971697912</v>
      </c>
      <c r="O1400" s="269">
        <v>85531</v>
      </c>
      <c r="P1400" s="297">
        <v>0.9</v>
      </c>
      <c r="Q1400" s="270">
        <v>0.967799009200283</v>
      </c>
      <c r="R1400" s="270">
        <v>0.951739618406285</v>
      </c>
      <c r="S1400" s="270">
        <v>0.9649064171123</v>
      </c>
      <c r="T1400" s="298">
        <v>0.016059390793998</v>
      </c>
      <c r="U1400" s="269">
        <v>93774</v>
      </c>
      <c r="V1400" s="269">
        <v>84495</v>
      </c>
      <c r="W1400" s="270">
        <v>0.901049331371169</v>
      </c>
      <c r="X1400" s="270">
        <v>0.893842887473461</v>
      </c>
      <c r="Y1400" s="271">
        <v>0.863916947250281</v>
      </c>
      <c r="Z1400" s="271">
        <v>0.885360962566845</v>
      </c>
      <c r="AA1400" s="298">
        <v>0.0299259402231802</v>
      </c>
      <c r="AB1400" s="267">
        <v>21785</v>
      </c>
      <c r="AC1400" s="267">
        <v>19517</v>
      </c>
      <c r="AD1400" s="267">
        <v>22928</v>
      </c>
      <c r="AE1400" s="267">
        <v>20370</v>
      </c>
      <c r="AF1400" s="271">
        <v>0.895891668579298</v>
      </c>
      <c r="AG1400" s="271">
        <v>0.888433356594557</v>
      </c>
      <c r="AH1400" s="298">
        <v>0.00745831198474078</v>
      </c>
    </row>
    <row r="1401" spans="1:34">
      <c r="A1401" s="318" t="s">
        <v>1972</v>
      </c>
      <c r="B1401" s="324" t="s">
        <v>3378</v>
      </c>
      <c r="C1401" s="296" t="s">
        <v>2592</v>
      </c>
      <c r="D1401" s="324" t="s">
        <v>2593</v>
      </c>
      <c r="E1401" s="266">
        <v>6576</v>
      </c>
      <c r="F1401" s="266">
        <v>5995</v>
      </c>
      <c r="G1401" s="266">
        <v>5086</v>
      </c>
      <c r="H1401" s="267">
        <v>3639</v>
      </c>
      <c r="I1401" s="267">
        <v>3230</v>
      </c>
      <c r="J1401" s="267">
        <v>2471</v>
      </c>
      <c r="K1401" s="267">
        <v>3160</v>
      </c>
      <c r="L1401" s="267">
        <v>2863</v>
      </c>
      <c r="M1401" s="267">
        <v>2441</v>
      </c>
      <c r="N1401" s="270">
        <v>0.93373522706678</v>
      </c>
      <c r="O1401" s="269">
        <v>97890</v>
      </c>
      <c r="P1401" s="297">
        <v>0.9</v>
      </c>
      <c r="Q1401" s="270">
        <v>0.911648418491484</v>
      </c>
      <c r="R1401" s="270">
        <v>0.887606485298159</v>
      </c>
      <c r="S1401" s="270">
        <v>0.906012658227848</v>
      </c>
      <c r="T1401" s="298">
        <v>0.0240419331933253</v>
      </c>
      <c r="U1401" s="269">
        <v>104837</v>
      </c>
      <c r="V1401" s="269">
        <v>76404</v>
      </c>
      <c r="W1401" s="270">
        <v>0.728788500243235</v>
      </c>
      <c r="X1401" s="270">
        <v>0.773418491484185</v>
      </c>
      <c r="Y1401" s="271">
        <v>0.679032701291564</v>
      </c>
      <c r="Z1401" s="271">
        <v>0.77246835443038</v>
      </c>
      <c r="AA1401" s="298">
        <v>0.0943857901926214</v>
      </c>
      <c r="AB1401" s="267">
        <v>26846</v>
      </c>
      <c r="AC1401" s="267">
        <v>19775</v>
      </c>
      <c r="AD1401" s="267">
        <v>24023</v>
      </c>
      <c r="AE1401" s="267">
        <v>17404</v>
      </c>
      <c r="AF1401" s="271">
        <v>0.736608805781122</v>
      </c>
      <c r="AG1401" s="271">
        <v>0.724472380635225</v>
      </c>
      <c r="AH1401" s="298">
        <v>0.0121364251458974</v>
      </c>
    </row>
    <row r="1402" spans="1:34">
      <c r="A1402" s="318" t="s">
        <v>1972</v>
      </c>
      <c r="B1402" s="324" t="s">
        <v>3378</v>
      </c>
      <c r="C1402" s="296" t="s">
        <v>2594</v>
      </c>
      <c r="D1402" s="324" t="s">
        <v>2595</v>
      </c>
      <c r="E1402" s="266">
        <v>1955</v>
      </c>
      <c r="F1402" s="266">
        <v>1929</v>
      </c>
      <c r="G1402" s="266">
        <v>1834</v>
      </c>
      <c r="H1402" s="267">
        <v>2468</v>
      </c>
      <c r="I1402" s="267">
        <v>2432</v>
      </c>
      <c r="J1402" s="267">
        <v>2303</v>
      </c>
      <c r="K1402" s="267">
        <v>2160</v>
      </c>
      <c r="L1402" s="267">
        <v>2111</v>
      </c>
      <c r="M1402" s="267">
        <v>2038</v>
      </c>
      <c r="N1402" s="270">
        <v>0.982966073703581</v>
      </c>
      <c r="O1402" s="269">
        <v>62496</v>
      </c>
      <c r="P1402" s="297">
        <v>0.9</v>
      </c>
      <c r="Q1402" s="270">
        <v>0.986700767263427</v>
      </c>
      <c r="R1402" s="270">
        <v>0.985413290113452</v>
      </c>
      <c r="S1402" s="270">
        <v>0.977314814814815</v>
      </c>
      <c r="T1402" s="298">
        <v>0.00128747714997501</v>
      </c>
      <c r="U1402" s="269">
        <v>63579</v>
      </c>
      <c r="V1402" s="269">
        <v>59168</v>
      </c>
      <c r="W1402" s="270">
        <v>0.930621746174051</v>
      </c>
      <c r="X1402" s="270">
        <v>0.938107416879795</v>
      </c>
      <c r="Y1402" s="271">
        <v>0.933144246353322</v>
      </c>
      <c r="Z1402" s="271">
        <v>0.943518518518519</v>
      </c>
      <c r="AA1402" s="298">
        <v>0.00496317052647288</v>
      </c>
      <c r="AB1402" s="267">
        <v>15266</v>
      </c>
      <c r="AC1402" s="267">
        <v>14320</v>
      </c>
      <c r="AD1402" s="267">
        <v>15445</v>
      </c>
      <c r="AE1402" s="267">
        <v>14539</v>
      </c>
      <c r="AF1402" s="271">
        <v>0.938032228481593</v>
      </c>
      <c r="AG1402" s="271">
        <v>0.941340239559728</v>
      </c>
      <c r="AH1402" s="298">
        <v>-0.00330801107813505</v>
      </c>
    </row>
    <row r="1403" spans="1:34">
      <c r="A1403" s="318" t="s">
        <v>1972</v>
      </c>
      <c r="B1403" s="324" t="s">
        <v>3378</v>
      </c>
      <c r="C1403" s="296" t="s">
        <v>2596</v>
      </c>
      <c r="D1403" s="324" t="s">
        <v>2597</v>
      </c>
      <c r="E1403" s="266">
        <v>1927</v>
      </c>
      <c r="F1403" s="266">
        <v>1924</v>
      </c>
      <c r="G1403" s="266">
        <v>1772</v>
      </c>
      <c r="H1403" s="267">
        <v>2395</v>
      </c>
      <c r="I1403" s="267">
        <v>2384</v>
      </c>
      <c r="J1403" s="267">
        <v>2184</v>
      </c>
      <c r="K1403" s="267">
        <v>2289</v>
      </c>
      <c r="L1403" s="267">
        <v>2281</v>
      </c>
      <c r="M1403" s="267">
        <v>2120</v>
      </c>
      <c r="N1403" s="270">
        <v>0.993939124507276</v>
      </c>
      <c r="O1403" s="269">
        <v>67073</v>
      </c>
      <c r="P1403" s="297">
        <v>0.9</v>
      </c>
      <c r="Q1403" s="270">
        <v>0.998443175921121</v>
      </c>
      <c r="R1403" s="270">
        <v>0.995407098121086</v>
      </c>
      <c r="S1403" s="270">
        <v>0.99650502402796</v>
      </c>
      <c r="T1403" s="298">
        <v>0.00303607780003523</v>
      </c>
      <c r="U1403" s="269">
        <v>67482</v>
      </c>
      <c r="V1403" s="269">
        <v>62280</v>
      </c>
      <c r="W1403" s="270">
        <v>0.922912776740464</v>
      </c>
      <c r="X1403" s="270">
        <v>0.919564089257914</v>
      </c>
      <c r="Y1403" s="271">
        <v>0.911899791231733</v>
      </c>
      <c r="Z1403" s="271">
        <v>0.926168632590651</v>
      </c>
      <c r="AA1403" s="298">
        <v>0.00766429802618107</v>
      </c>
      <c r="AB1403" s="267">
        <v>15785</v>
      </c>
      <c r="AC1403" s="267">
        <v>14494</v>
      </c>
      <c r="AD1403" s="267">
        <v>16380</v>
      </c>
      <c r="AE1403" s="267">
        <v>15121</v>
      </c>
      <c r="AF1403" s="271">
        <v>0.91821349382325</v>
      </c>
      <c r="AG1403" s="271">
        <v>0.923137973137973</v>
      </c>
      <c r="AH1403" s="298">
        <v>-0.00492447931472328</v>
      </c>
    </row>
    <row r="1404" spans="1:34">
      <c r="A1404" s="318" t="s">
        <v>1972</v>
      </c>
      <c r="B1404" s="324" t="s">
        <v>3378</v>
      </c>
      <c r="C1404" s="296" t="s">
        <v>2598</v>
      </c>
      <c r="D1404" s="324" t="s">
        <v>2599</v>
      </c>
      <c r="E1404" s="266">
        <v>1882</v>
      </c>
      <c r="F1404" s="266">
        <v>1881</v>
      </c>
      <c r="G1404" s="266">
        <v>1790</v>
      </c>
      <c r="H1404" s="267">
        <v>2397</v>
      </c>
      <c r="I1404" s="267">
        <v>2371</v>
      </c>
      <c r="J1404" s="267">
        <v>2224</v>
      </c>
      <c r="K1404" s="267">
        <v>2154</v>
      </c>
      <c r="L1404" s="267">
        <v>2152</v>
      </c>
      <c r="M1404" s="267">
        <v>2060</v>
      </c>
      <c r="N1404" s="270">
        <v>0.993798766032937</v>
      </c>
      <c r="O1404" s="269">
        <v>63302</v>
      </c>
      <c r="P1404" s="297">
        <v>0.9</v>
      </c>
      <c r="Q1404" s="270">
        <v>0.999468650371945</v>
      </c>
      <c r="R1404" s="270">
        <v>0.989153108051731</v>
      </c>
      <c r="S1404" s="270">
        <v>0.999071494893222</v>
      </c>
      <c r="T1404" s="298">
        <v>0.0103155423202135</v>
      </c>
      <c r="U1404" s="269">
        <v>63697</v>
      </c>
      <c r="V1404" s="269">
        <v>60680</v>
      </c>
      <c r="W1404" s="270">
        <v>0.952635131952839</v>
      </c>
      <c r="X1404" s="270">
        <v>0.951115834218916</v>
      </c>
      <c r="Y1404" s="271">
        <v>0.927826449728828</v>
      </c>
      <c r="Z1404" s="271">
        <v>0.95636025998143</v>
      </c>
      <c r="AA1404" s="298">
        <v>0.0232893844900884</v>
      </c>
      <c r="AB1404" s="267">
        <v>15113</v>
      </c>
      <c r="AC1404" s="267">
        <v>14445</v>
      </c>
      <c r="AD1404" s="267">
        <v>15331</v>
      </c>
      <c r="AE1404" s="267">
        <v>14637</v>
      </c>
      <c r="AF1404" s="271">
        <v>0.955799642691722</v>
      </c>
      <c r="AG1404" s="271">
        <v>0.954732241862892</v>
      </c>
      <c r="AH1404" s="298">
        <v>0.00106740082883017</v>
      </c>
    </row>
    <row r="1405" spans="1:34">
      <c r="A1405" s="318" t="s">
        <v>1972</v>
      </c>
      <c r="B1405" s="324" t="s">
        <v>3378</v>
      </c>
      <c r="C1405" s="296" t="s">
        <v>2600</v>
      </c>
      <c r="D1405" s="324" t="s">
        <v>2601</v>
      </c>
      <c r="E1405" s="266">
        <v>3425</v>
      </c>
      <c r="F1405" s="266">
        <v>3330</v>
      </c>
      <c r="G1405" s="266">
        <v>3250</v>
      </c>
      <c r="H1405" s="267">
        <v>3508</v>
      </c>
      <c r="I1405" s="267">
        <v>3432</v>
      </c>
      <c r="J1405" s="267">
        <v>3327</v>
      </c>
      <c r="K1405" s="267">
        <v>2928</v>
      </c>
      <c r="L1405" s="267">
        <v>2860</v>
      </c>
      <c r="M1405" s="267">
        <v>2801</v>
      </c>
      <c r="N1405" s="270">
        <v>0.980043955132591</v>
      </c>
      <c r="O1405" s="269">
        <v>94537</v>
      </c>
      <c r="P1405" s="297">
        <v>0.9</v>
      </c>
      <c r="Q1405" s="270">
        <v>0.972262773722628</v>
      </c>
      <c r="R1405" s="270">
        <v>0.978335233751425</v>
      </c>
      <c r="S1405" s="270">
        <v>0.976775956284153</v>
      </c>
      <c r="T1405" s="298">
        <v>-0.00607246002879758</v>
      </c>
      <c r="U1405" s="269">
        <v>96462</v>
      </c>
      <c r="V1405" s="269">
        <v>92342</v>
      </c>
      <c r="W1405" s="270">
        <v>0.957288880595468</v>
      </c>
      <c r="X1405" s="270">
        <v>0.948905109489051</v>
      </c>
      <c r="Y1405" s="271">
        <v>0.948403648802737</v>
      </c>
      <c r="Z1405" s="271">
        <v>0.956625683060109</v>
      </c>
      <c r="AA1405" s="298">
        <v>0.000501460686314403</v>
      </c>
      <c r="AB1405" s="267">
        <v>22744</v>
      </c>
      <c r="AC1405" s="267">
        <v>21765</v>
      </c>
      <c r="AD1405" s="267">
        <v>23736</v>
      </c>
      <c r="AE1405" s="267">
        <v>22779</v>
      </c>
      <c r="AF1405" s="271">
        <v>0.956955680619064</v>
      </c>
      <c r="AG1405" s="271">
        <v>0.959681496461072</v>
      </c>
      <c r="AH1405" s="298">
        <v>-0.00272581584200748</v>
      </c>
    </row>
    <row r="1406" spans="1:34">
      <c r="A1406" s="318" t="s">
        <v>1972</v>
      </c>
      <c r="B1406" s="324" t="s">
        <v>3378</v>
      </c>
      <c r="C1406" s="296" t="s">
        <v>2602</v>
      </c>
      <c r="D1406" s="324" t="s">
        <v>2603</v>
      </c>
      <c r="E1406" s="266">
        <v>3014</v>
      </c>
      <c r="F1406" s="266">
        <v>2985</v>
      </c>
      <c r="G1406" s="266">
        <v>2897</v>
      </c>
      <c r="H1406" s="267">
        <v>3281</v>
      </c>
      <c r="I1406" s="267">
        <v>3249</v>
      </c>
      <c r="J1406" s="267">
        <v>3163</v>
      </c>
      <c r="K1406" s="267">
        <v>2760</v>
      </c>
      <c r="L1406" s="267">
        <v>2734</v>
      </c>
      <c r="M1406" s="267">
        <v>2695</v>
      </c>
      <c r="N1406" s="270">
        <v>0.990554120338231</v>
      </c>
      <c r="O1406" s="269">
        <v>87039</v>
      </c>
      <c r="P1406" s="297">
        <v>0.9</v>
      </c>
      <c r="Q1406" s="270">
        <v>0.990378234903782</v>
      </c>
      <c r="R1406" s="270">
        <v>0.990246875952454</v>
      </c>
      <c r="S1406" s="270">
        <v>0.990579710144928</v>
      </c>
      <c r="T1406" s="298">
        <v>0.000131358951328764</v>
      </c>
      <c r="U1406" s="269">
        <v>87869</v>
      </c>
      <c r="V1406" s="269">
        <v>84033</v>
      </c>
      <c r="W1406" s="270">
        <v>0.956344103153558</v>
      </c>
      <c r="X1406" s="270">
        <v>0.961181154611812</v>
      </c>
      <c r="Y1406" s="271">
        <v>0.964035355074672</v>
      </c>
      <c r="Z1406" s="271">
        <v>0.976449275362319</v>
      </c>
      <c r="AA1406" s="298">
        <v>-0.00285420046286078</v>
      </c>
      <c r="AB1406" s="267">
        <v>20842</v>
      </c>
      <c r="AC1406" s="267">
        <v>20150</v>
      </c>
      <c r="AD1406" s="267">
        <v>21584</v>
      </c>
      <c r="AE1406" s="267">
        <v>20885</v>
      </c>
      <c r="AF1406" s="271">
        <v>0.966797812110162</v>
      </c>
      <c r="AG1406" s="271">
        <v>0.967614899925871</v>
      </c>
      <c r="AH1406" s="298">
        <v>-0.000817087815708883</v>
      </c>
    </row>
    <row r="1407" spans="1:34">
      <c r="A1407" s="318" t="s">
        <v>1972</v>
      </c>
      <c r="B1407" s="324" t="s">
        <v>3378</v>
      </c>
      <c r="C1407" s="296" t="s">
        <v>2604</v>
      </c>
      <c r="D1407" s="324" t="s">
        <v>2605</v>
      </c>
      <c r="E1407" s="266">
        <v>2564</v>
      </c>
      <c r="F1407" s="266">
        <v>2412</v>
      </c>
      <c r="G1407" s="266">
        <v>2363</v>
      </c>
      <c r="H1407" s="267">
        <v>2827</v>
      </c>
      <c r="I1407" s="267">
        <v>2335</v>
      </c>
      <c r="J1407" s="267">
        <v>2345</v>
      </c>
      <c r="K1407" s="267">
        <v>2525</v>
      </c>
      <c r="L1407" s="267">
        <v>2368</v>
      </c>
      <c r="M1407" s="267">
        <v>2342</v>
      </c>
      <c r="N1407" s="270">
        <v>0.952168572689221</v>
      </c>
      <c r="O1407" s="269">
        <v>79846</v>
      </c>
      <c r="P1407" s="297">
        <v>0.9</v>
      </c>
      <c r="Q1407" s="270">
        <v>0.940717628705148</v>
      </c>
      <c r="R1407" s="270">
        <v>0.825963919349133</v>
      </c>
      <c r="S1407" s="270">
        <v>0.937821782178218</v>
      </c>
      <c r="T1407" s="298">
        <v>0.114753709356015</v>
      </c>
      <c r="U1407" s="269">
        <v>83857</v>
      </c>
      <c r="V1407" s="269">
        <v>77092</v>
      </c>
      <c r="W1407" s="270">
        <v>0.919326949449658</v>
      </c>
      <c r="X1407" s="270">
        <v>0.921606864274571</v>
      </c>
      <c r="Y1407" s="271">
        <v>0.829501238061549</v>
      </c>
      <c r="Z1407" s="271">
        <v>0.927524752475248</v>
      </c>
      <c r="AA1407" s="298">
        <v>0.0921056262130217</v>
      </c>
      <c r="AB1407" s="267">
        <v>19378</v>
      </c>
      <c r="AC1407" s="267">
        <v>17607</v>
      </c>
      <c r="AD1407" s="267">
        <v>20292</v>
      </c>
      <c r="AE1407" s="267">
        <v>18726</v>
      </c>
      <c r="AF1407" s="271">
        <v>0.908607699452988</v>
      </c>
      <c r="AG1407" s="271">
        <v>0.922826729745713</v>
      </c>
      <c r="AH1407" s="298">
        <v>-0.0142190302927246</v>
      </c>
    </row>
    <row r="1408" spans="1:34">
      <c r="A1408" s="318" t="s">
        <v>1972</v>
      </c>
      <c r="B1408" s="324" t="s">
        <v>3378</v>
      </c>
      <c r="C1408" s="296" t="s">
        <v>2606</v>
      </c>
      <c r="D1408" s="324" t="s">
        <v>2607</v>
      </c>
      <c r="E1408" s="266">
        <v>1221</v>
      </c>
      <c r="F1408" s="266">
        <v>1216</v>
      </c>
      <c r="G1408" s="266">
        <v>1162</v>
      </c>
      <c r="H1408" s="267">
        <v>1655</v>
      </c>
      <c r="I1408" s="267">
        <v>1646</v>
      </c>
      <c r="J1408" s="267">
        <v>1579</v>
      </c>
      <c r="K1408" s="267">
        <v>1286</v>
      </c>
      <c r="L1408" s="267">
        <v>1274</v>
      </c>
      <c r="M1408" s="267">
        <v>1242</v>
      </c>
      <c r="N1408" s="270">
        <v>0.991675929356552</v>
      </c>
      <c r="O1408" s="269">
        <v>40148</v>
      </c>
      <c r="P1408" s="297">
        <v>0.9</v>
      </c>
      <c r="Q1408" s="270">
        <v>0.995904995904996</v>
      </c>
      <c r="R1408" s="270">
        <v>0.994561933534743</v>
      </c>
      <c r="S1408" s="270">
        <v>0.990668740279938</v>
      </c>
      <c r="T1408" s="298">
        <v>0.00134306237025272</v>
      </c>
      <c r="U1408" s="269">
        <v>40485</v>
      </c>
      <c r="V1408" s="269">
        <v>38467</v>
      </c>
      <c r="W1408" s="270">
        <v>0.950154378164752</v>
      </c>
      <c r="X1408" s="270">
        <v>0.951678951678952</v>
      </c>
      <c r="Y1408" s="271">
        <v>0.954078549848943</v>
      </c>
      <c r="Z1408" s="271">
        <v>0.965785381026439</v>
      </c>
      <c r="AA1408" s="298">
        <v>-0.00239959816999091</v>
      </c>
      <c r="AB1408" s="267">
        <v>9443</v>
      </c>
      <c r="AC1408" s="267">
        <v>9083</v>
      </c>
      <c r="AD1408" s="267">
        <v>9868</v>
      </c>
      <c r="AE1408" s="267">
        <v>9472</v>
      </c>
      <c r="AF1408" s="271">
        <v>0.961876522291645</v>
      </c>
      <c r="AG1408" s="271">
        <v>0.959870287798946</v>
      </c>
      <c r="AH1408" s="298">
        <v>0.00200623449269843</v>
      </c>
    </row>
    <row r="1409" spans="1:34">
      <c r="A1409" s="318" t="s">
        <v>1972</v>
      </c>
      <c r="B1409" s="324" t="s">
        <v>3378</v>
      </c>
      <c r="C1409" s="296" t="s">
        <v>2608</v>
      </c>
      <c r="D1409" s="324" t="s">
        <v>2609</v>
      </c>
      <c r="E1409" s="266">
        <v>1989</v>
      </c>
      <c r="F1409" s="266">
        <v>1912</v>
      </c>
      <c r="G1409" s="266">
        <v>1894</v>
      </c>
      <c r="H1409" s="267">
        <v>2669</v>
      </c>
      <c r="I1409" s="267">
        <v>2619</v>
      </c>
      <c r="J1409" s="267">
        <v>2500</v>
      </c>
      <c r="K1409" s="267">
        <v>2209</v>
      </c>
      <c r="L1409" s="267">
        <v>2193</v>
      </c>
      <c r="M1409" s="267">
        <v>2111</v>
      </c>
      <c r="N1409" s="270">
        <v>0.978358284224025</v>
      </c>
      <c r="O1409" s="269">
        <v>67901</v>
      </c>
      <c r="P1409" s="297">
        <v>0.9</v>
      </c>
      <c r="Q1409" s="270">
        <v>0.961287078934138</v>
      </c>
      <c r="R1409" s="270">
        <v>0.981266391907081</v>
      </c>
      <c r="S1409" s="270">
        <v>0.992756903576279</v>
      </c>
      <c r="T1409" s="298">
        <v>-0.0199793129729435</v>
      </c>
      <c r="U1409" s="269">
        <v>69403</v>
      </c>
      <c r="V1409" s="269">
        <v>64684</v>
      </c>
      <c r="W1409" s="270">
        <v>0.932005821074017</v>
      </c>
      <c r="X1409" s="270">
        <v>0.952237305178482</v>
      </c>
      <c r="Y1409" s="271">
        <v>0.936680404645935</v>
      </c>
      <c r="Z1409" s="271">
        <v>0.955636034404708</v>
      </c>
      <c r="AA1409" s="298">
        <v>0.0155569005325468</v>
      </c>
      <c r="AB1409" s="267">
        <v>16188</v>
      </c>
      <c r="AC1409" s="267">
        <v>15362</v>
      </c>
      <c r="AD1409" s="267">
        <v>16497</v>
      </c>
      <c r="AE1409" s="267">
        <v>15624</v>
      </c>
      <c r="AF1409" s="271">
        <v>0.948974549048678</v>
      </c>
      <c r="AG1409" s="271">
        <v>0.947081287506819</v>
      </c>
      <c r="AH1409" s="298">
        <v>0.00189326154185865</v>
      </c>
    </row>
    <row r="1410" spans="1:34">
      <c r="A1410" s="318" t="s">
        <v>1972</v>
      </c>
      <c r="B1410" s="324" t="s">
        <v>3378</v>
      </c>
      <c r="C1410" s="296" t="s">
        <v>2610</v>
      </c>
      <c r="D1410" s="324" t="s">
        <v>2611</v>
      </c>
      <c r="E1410" s="266">
        <v>1007</v>
      </c>
      <c r="F1410" s="266">
        <v>947</v>
      </c>
      <c r="G1410" s="266">
        <v>834</v>
      </c>
      <c r="H1410" s="267">
        <v>1101</v>
      </c>
      <c r="I1410" s="267">
        <v>952</v>
      </c>
      <c r="J1410" s="267">
        <v>886</v>
      </c>
      <c r="K1410" s="267">
        <v>913</v>
      </c>
      <c r="L1410" s="267">
        <v>906</v>
      </c>
      <c r="M1410" s="267">
        <v>813</v>
      </c>
      <c r="N1410" s="270">
        <v>0.98099349044453</v>
      </c>
      <c r="O1410" s="269">
        <v>28181</v>
      </c>
      <c r="P1410" s="297">
        <v>0.9</v>
      </c>
      <c r="Q1410" s="270">
        <v>0.940417080436941</v>
      </c>
      <c r="R1410" s="270">
        <v>0.864668483197094</v>
      </c>
      <c r="S1410" s="270">
        <v>0.992332968236583</v>
      </c>
      <c r="T1410" s="298">
        <v>0.0757485972398478</v>
      </c>
      <c r="U1410" s="269">
        <v>28727</v>
      </c>
      <c r="V1410" s="269">
        <v>26109</v>
      </c>
      <c r="W1410" s="270">
        <v>0.908866223413513</v>
      </c>
      <c r="X1410" s="270">
        <v>0.828202581926514</v>
      </c>
      <c r="Y1410" s="271">
        <v>0.8047229791099</v>
      </c>
      <c r="Z1410" s="271">
        <v>0.890470974808324</v>
      </c>
      <c r="AA1410" s="298">
        <v>0.0234796028166143</v>
      </c>
      <c r="AB1410" s="267">
        <v>6889</v>
      </c>
      <c r="AC1410" s="267">
        <v>6073</v>
      </c>
      <c r="AD1410" s="267">
        <v>6958</v>
      </c>
      <c r="AE1410" s="267">
        <v>6320</v>
      </c>
      <c r="AF1410" s="271">
        <v>0.881550297575846</v>
      </c>
      <c r="AG1410" s="271">
        <v>0.908306984765737</v>
      </c>
      <c r="AH1410" s="298">
        <v>-0.0267566871898917</v>
      </c>
    </row>
    <row r="1411" spans="1:34">
      <c r="A1411" s="318" t="s">
        <v>1972</v>
      </c>
      <c r="B1411" s="324" t="s">
        <v>3378</v>
      </c>
      <c r="C1411" s="296" t="s">
        <v>2612</v>
      </c>
      <c r="D1411" s="324" t="s">
        <v>2613</v>
      </c>
      <c r="E1411" s="266">
        <v>3139</v>
      </c>
      <c r="F1411" s="266">
        <v>3106</v>
      </c>
      <c r="G1411" s="266">
        <v>2962</v>
      </c>
      <c r="H1411" s="267">
        <v>3380</v>
      </c>
      <c r="I1411" s="267">
        <v>3159</v>
      </c>
      <c r="J1411" s="267">
        <v>2962</v>
      </c>
      <c r="K1411" s="267">
        <v>2871</v>
      </c>
      <c r="L1411" s="267">
        <v>2702</v>
      </c>
      <c r="M1411" s="267">
        <v>2667</v>
      </c>
      <c r="N1411" s="270">
        <v>0.975187224669604</v>
      </c>
      <c r="O1411" s="269">
        <v>88547</v>
      </c>
      <c r="P1411" s="297">
        <v>0.9</v>
      </c>
      <c r="Q1411" s="270">
        <v>0.989487097801848</v>
      </c>
      <c r="R1411" s="270">
        <v>0.934615384615385</v>
      </c>
      <c r="S1411" s="270">
        <v>0.941135492859631</v>
      </c>
      <c r="T1411" s="298">
        <v>0.0548717131864631</v>
      </c>
      <c r="U1411" s="269">
        <v>90800</v>
      </c>
      <c r="V1411" s="269">
        <v>82951</v>
      </c>
      <c r="W1411" s="270">
        <v>0.913557268722467</v>
      </c>
      <c r="X1411" s="270">
        <v>0.943612615482638</v>
      </c>
      <c r="Y1411" s="271">
        <v>0.876331360946746</v>
      </c>
      <c r="Z1411" s="271">
        <v>0.928944618599791</v>
      </c>
      <c r="AA1411" s="298">
        <v>0.0672812545358922</v>
      </c>
      <c r="AB1411" s="267">
        <v>21641</v>
      </c>
      <c r="AC1411" s="267">
        <v>19641</v>
      </c>
      <c r="AD1411" s="267">
        <v>22062</v>
      </c>
      <c r="AE1411" s="267">
        <v>20165</v>
      </c>
      <c r="AF1411" s="271">
        <v>0.907582828889608</v>
      </c>
      <c r="AG1411" s="271">
        <v>0.914015048499683</v>
      </c>
      <c r="AH1411" s="298">
        <v>-0.00643221961007501</v>
      </c>
    </row>
    <row r="1412" spans="1:34">
      <c r="A1412" s="318" t="s">
        <v>1972</v>
      </c>
      <c r="B1412" s="324" t="s">
        <v>3378</v>
      </c>
      <c r="C1412" s="296" t="s">
        <v>2614</v>
      </c>
      <c r="D1412" s="324" t="s">
        <v>2615</v>
      </c>
      <c r="E1412" s="266">
        <v>1551</v>
      </c>
      <c r="F1412" s="266">
        <v>1525</v>
      </c>
      <c r="G1412" s="266">
        <v>1461</v>
      </c>
      <c r="H1412" s="267">
        <v>1941</v>
      </c>
      <c r="I1412" s="267">
        <v>1924</v>
      </c>
      <c r="J1412" s="267">
        <v>1773</v>
      </c>
      <c r="K1412" s="267">
        <v>1508</v>
      </c>
      <c r="L1412" s="267">
        <v>1497</v>
      </c>
      <c r="M1412" s="267">
        <v>1442</v>
      </c>
      <c r="N1412" s="270">
        <v>0.985834260851968</v>
      </c>
      <c r="O1412" s="269">
        <v>48715</v>
      </c>
      <c r="P1412" s="297">
        <v>0.9</v>
      </c>
      <c r="Q1412" s="270">
        <v>0.983236621534494</v>
      </c>
      <c r="R1412" s="270">
        <v>0.99124162802679</v>
      </c>
      <c r="S1412" s="270">
        <v>0.992705570291777</v>
      </c>
      <c r="T1412" s="298">
        <v>-0.00800500649229641</v>
      </c>
      <c r="U1412" s="269">
        <v>49415</v>
      </c>
      <c r="V1412" s="269">
        <v>44774</v>
      </c>
      <c r="W1412" s="270">
        <v>0.906081149448548</v>
      </c>
      <c r="X1412" s="270">
        <v>0.941972920696325</v>
      </c>
      <c r="Y1412" s="271">
        <v>0.913446676970634</v>
      </c>
      <c r="Z1412" s="271">
        <v>0.956233421750663</v>
      </c>
      <c r="AA1412" s="298">
        <v>0.0285262437256913</v>
      </c>
      <c r="AB1412" s="267">
        <v>11852</v>
      </c>
      <c r="AC1412" s="267">
        <v>11008</v>
      </c>
      <c r="AD1412" s="267">
        <v>11787</v>
      </c>
      <c r="AE1412" s="267">
        <v>10997</v>
      </c>
      <c r="AF1412" s="271">
        <v>0.928788390145123</v>
      </c>
      <c r="AG1412" s="271">
        <v>0.932977008568762</v>
      </c>
      <c r="AH1412" s="298">
        <v>-0.00418861842363905</v>
      </c>
    </row>
    <row r="1413" spans="1:34">
      <c r="A1413" s="318" t="s">
        <v>1972</v>
      </c>
      <c r="B1413" s="324" t="s">
        <v>3378</v>
      </c>
      <c r="C1413" s="296" t="s">
        <v>2616</v>
      </c>
      <c r="D1413" s="324" t="s">
        <v>2617</v>
      </c>
      <c r="E1413" s="266">
        <v>2768</v>
      </c>
      <c r="F1413" s="266">
        <v>2597</v>
      </c>
      <c r="G1413" s="266">
        <v>2469</v>
      </c>
      <c r="H1413" s="267">
        <v>2918</v>
      </c>
      <c r="I1413" s="267">
        <v>2634</v>
      </c>
      <c r="J1413" s="267">
        <v>2502</v>
      </c>
      <c r="K1413" s="267">
        <v>2540</v>
      </c>
      <c r="L1413" s="267">
        <v>2434</v>
      </c>
      <c r="M1413" s="267">
        <v>2320</v>
      </c>
      <c r="N1413" s="270">
        <v>0.935355029585799</v>
      </c>
      <c r="O1413" s="269">
        <v>75876</v>
      </c>
      <c r="P1413" s="297">
        <v>0.9</v>
      </c>
      <c r="Q1413" s="270">
        <v>0.938222543352601</v>
      </c>
      <c r="R1413" s="270">
        <v>0.902673063742289</v>
      </c>
      <c r="S1413" s="270">
        <v>0.958267716535433</v>
      </c>
      <c r="T1413" s="298">
        <v>0.0355494796103119</v>
      </c>
      <c r="U1413" s="269">
        <v>81120</v>
      </c>
      <c r="V1413" s="269">
        <v>72720</v>
      </c>
      <c r="W1413" s="270">
        <v>0.896449704142012</v>
      </c>
      <c r="X1413" s="270">
        <v>0.891979768786127</v>
      </c>
      <c r="Y1413" s="271">
        <v>0.857436600411241</v>
      </c>
      <c r="Z1413" s="271">
        <v>0.913385826771654</v>
      </c>
      <c r="AA1413" s="298">
        <v>0.0345431683748866</v>
      </c>
      <c r="AB1413" s="267">
        <v>19497</v>
      </c>
      <c r="AC1413" s="267">
        <v>17499</v>
      </c>
      <c r="AD1413" s="267">
        <v>19595</v>
      </c>
      <c r="AE1413" s="267">
        <v>17747</v>
      </c>
      <c r="AF1413" s="271">
        <v>0.897522695799354</v>
      </c>
      <c r="AG1413" s="271">
        <v>0.90569022709875</v>
      </c>
      <c r="AH1413" s="298">
        <v>-0.00816753129939596</v>
      </c>
    </row>
    <row r="1414" spans="1:34">
      <c r="A1414" s="318" t="s">
        <v>1972</v>
      </c>
      <c r="B1414" s="324" t="s">
        <v>3378</v>
      </c>
      <c r="C1414" s="296" t="s">
        <v>2618</v>
      </c>
      <c r="D1414" s="324" t="s">
        <v>2619</v>
      </c>
      <c r="E1414" s="266">
        <v>2769</v>
      </c>
      <c r="F1414" s="266">
        <v>2604</v>
      </c>
      <c r="G1414" s="266">
        <v>2381</v>
      </c>
      <c r="H1414" s="267">
        <v>2832</v>
      </c>
      <c r="I1414" s="267">
        <v>2695</v>
      </c>
      <c r="J1414" s="267">
        <v>2575</v>
      </c>
      <c r="K1414" s="267">
        <v>2470</v>
      </c>
      <c r="L1414" s="267">
        <v>2266</v>
      </c>
      <c r="M1414" s="267">
        <v>2206</v>
      </c>
      <c r="N1414" s="270">
        <v>0.939744519873555</v>
      </c>
      <c r="O1414" s="269">
        <v>72537</v>
      </c>
      <c r="P1414" s="297">
        <v>0.9</v>
      </c>
      <c r="Q1414" s="270">
        <v>0.940411700975081</v>
      </c>
      <c r="R1414" s="270">
        <v>0.951624293785311</v>
      </c>
      <c r="S1414" s="270">
        <v>0.917408906882591</v>
      </c>
      <c r="T1414" s="298">
        <v>-0.0112125928102295</v>
      </c>
      <c r="U1414" s="269">
        <v>77188</v>
      </c>
      <c r="V1414" s="269">
        <v>69237</v>
      </c>
      <c r="W1414" s="270">
        <v>0.896991760377261</v>
      </c>
      <c r="X1414" s="270">
        <v>0.859877211989888</v>
      </c>
      <c r="Y1414" s="271">
        <v>0.909251412429379</v>
      </c>
      <c r="Z1414" s="271">
        <v>0.893117408906883</v>
      </c>
      <c r="AA1414" s="298">
        <v>-0.0493742004394905</v>
      </c>
      <c r="AB1414" s="267">
        <v>18962</v>
      </c>
      <c r="AC1414" s="267">
        <v>17118</v>
      </c>
      <c r="AD1414" s="267">
        <v>18570</v>
      </c>
      <c r="AE1414" s="267">
        <v>16928</v>
      </c>
      <c r="AF1414" s="271">
        <v>0.902752874169391</v>
      </c>
      <c r="AG1414" s="271">
        <v>0.911577813677975</v>
      </c>
      <c r="AH1414" s="298">
        <v>-0.00882493950858376</v>
      </c>
    </row>
    <row r="1415" spans="1:34">
      <c r="A1415" s="318" t="s">
        <v>1972</v>
      </c>
      <c r="B1415" s="324" t="s">
        <v>3378</v>
      </c>
      <c r="C1415" s="296" t="s">
        <v>2620</v>
      </c>
      <c r="D1415" s="324" t="s">
        <v>2621</v>
      </c>
      <c r="E1415" s="266">
        <v>2381</v>
      </c>
      <c r="F1415" s="266">
        <v>2376</v>
      </c>
      <c r="G1415" s="266">
        <v>2184</v>
      </c>
      <c r="H1415" s="267">
        <v>2632</v>
      </c>
      <c r="I1415" s="267">
        <v>2613</v>
      </c>
      <c r="J1415" s="267">
        <v>2228</v>
      </c>
      <c r="K1415" s="267">
        <v>2233</v>
      </c>
      <c r="L1415" s="267">
        <v>2215</v>
      </c>
      <c r="M1415" s="267">
        <v>2125</v>
      </c>
      <c r="N1415" s="270">
        <v>0.986441443986215</v>
      </c>
      <c r="O1415" s="269">
        <v>69844</v>
      </c>
      <c r="P1415" s="297">
        <v>0.9</v>
      </c>
      <c r="Q1415" s="270">
        <v>0.99790004199916</v>
      </c>
      <c r="R1415" s="270">
        <v>0.992781155015198</v>
      </c>
      <c r="S1415" s="270">
        <v>0.991939095387371</v>
      </c>
      <c r="T1415" s="298">
        <v>0.00511888698396246</v>
      </c>
      <c r="U1415" s="269">
        <v>70804</v>
      </c>
      <c r="V1415" s="269">
        <v>63847</v>
      </c>
      <c r="W1415" s="270">
        <v>0.901742839387605</v>
      </c>
      <c r="X1415" s="270">
        <v>0.917261654766905</v>
      </c>
      <c r="Y1415" s="271">
        <v>0.846504559270517</v>
      </c>
      <c r="Z1415" s="271">
        <v>0.951634572324228</v>
      </c>
      <c r="AA1415" s="298">
        <v>0.070757095496388</v>
      </c>
      <c r="AB1415" s="267">
        <v>16778</v>
      </c>
      <c r="AC1415" s="267">
        <v>15092</v>
      </c>
      <c r="AD1415" s="267">
        <v>17422</v>
      </c>
      <c r="AE1415" s="267">
        <v>15952</v>
      </c>
      <c r="AF1415" s="271">
        <v>0.89951126475146</v>
      </c>
      <c r="AG1415" s="271">
        <v>0.915623923774538</v>
      </c>
      <c r="AH1415" s="298">
        <v>-0.0161126590230777</v>
      </c>
    </row>
    <row r="1416" spans="1:34">
      <c r="A1416" s="318" t="s">
        <v>1972</v>
      </c>
      <c r="B1416" s="324" t="s">
        <v>3378</v>
      </c>
      <c r="C1416" s="296" t="s">
        <v>2622</v>
      </c>
      <c r="D1416" s="324" t="s">
        <v>2623</v>
      </c>
      <c r="E1416" s="266">
        <v>977</v>
      </c>
      <c r="F1416" s="266">
        <v>955</v>
      </c>
      <c r="G1416" s="266">
        <v>931</v>
      </c>
      <c r="H1416" s="267">
        <v>1219</v>
      </c>
      <c r="I1416" s="267">
        <v>1168</v>
      </c>
      <c r="J1416" s="267">
        <v>1146</v>
      </c>
      <c r="K1416" s="267">
        <v>1114</v>
      </c>
      <c r="L1416" s="267">
        <v>1072</v>
      </c>
      <c r="M1416" s="267">
        <v>1066</v>
      </c>
      <c r="N1416" s="270">
        <v>0.970054879503698</v>
      </c>
      <c r="O1416" s="269">
        <v>32524</v>
      </c>
      <c r="P1416" s="297">
        <v>0.9</v>
      </c>
      <c r="Q1416" s="270">
        <v>0.977482088024565</v>
      </c>
      <c r="R1416" s="270">
        <v>0.958162428219852</v>
      </c>
      <c r="S1416" s="270">
        <v>0.96229802513465</v>
      </c>
      <c r="T1416" s="298">
        <v>0.0193196598047127</v>
      </c>
      <c r="U1416" s="269">
        <v>33528</v>
      </c>
      <c r="V1416" s="269">
        <v>31854</v>
      </c>
      <c r="W1416" s="270">
        <v>0.950071581961346</v>
      </c>
      <c r="X1416" s="270">
        <v>0.952917093142272</v>
      </c>
      <c r="Y1416" s="271">
        <v>0.940114848236259</v>
      </c>
      <c r="Z1416" s="271">
        <v>0.956912028725314</v>
      </c>
      <c r="AA1416" s="298">
        <v>0.012802244906013</v>
      </c>
      <c r="AB1416" s="267">
        <v>7957</v>
      </c>
      <c r="AC1416" s="267">
        <v>7558</v>
      </c>
      <c r="AD1416" s="267">
        <v>8227</v>
      </c>
      <c r="AE1416" s="267">
        <v>7818</v>
      </c>
      <c r="AF1416" s="271">
        <v>0.949855473168279</v>
      </c>
      <c r="AG1416" s="271">
        <v>0.950285644828005</v>
      </c>
      <c r="AH1416" s="298">
        <v>-0.00043017165972592</v>
      </c>
    </row>
    <row r="1417" spans="1:34">
      <c r="A1417" s="318" t="s">
        <v>1972</v>
      </c>
      <c r="B1417" s="324" t="s">
        <v>3378</v>
      </c>
      <c r="C1417" s="296" t="s">
        <v>2624</v>
      </c>
      <c r="D1417" s="324" t="s">
        <v>2625</v>
      </c>
      <c r="E1417" s="266">
        <v>708</v>
      </c>
      <c r="F1417" s="266">
        <v>688</v>
      </c>
      <c r="G1417" s="266">
        <v>646</v>
      </c>
      <c r="H1417" s="267">
        <v>889</v>
      </c>
      <c r="I1417" s="267">
        <v>876</v>
      </c>
      <c r="J1417" s="267">
        <v>835</v>
      </c>
      <c r="K1417" s="267">
        <v>767</v>
      </c>
      <c r="L1417" s="267">
        <v>747</v>
      </c>
      <c r="M1417" s="267">
        <v>721</v>
      </c>
      <c r="N1417" s="270">
        <v>0.981701133206932</v>
      </c>
      <c r="O1417" s="269">
        <v>22264</v>
      </c>
      <c r="P1417" s="297">
        <v>0.9</v>
      </c>
      <c r="Q1417" s="270">
        <v>0.971751412429379</v>
      </c>
      <c r="R1417" s="270">
        <v>0.985376827896513</v>
      </c>
      <c r="S1417" s="270">
        <v>0.973924380704042</v>
      </c>
      <c r="T1417" s="298">
        <v>-0.0136254154671344</v>
      </c>
      <c r="U1417" s="269">
        <v>22679</v>
      </c>
      <c r="V1417" s="269">
        <v>21284</v>
      </c>
      <c r="W1417" s="270">
        <v>0.938489351382336</v>
      </c>
      <c r="X1417" s="270">
        <v>0.912429378531073</v>
      </c>
      <c r="Y1417" s="271">
        <v>0.9392575928009</v>
      </c>
      <c r="Z1417" s="271">
        <v>0.940026075619296</v>
      </c>
      <c r="AA1417" s="298">
        <v>-0.0268282142698265</v>
      </c>
      <c r="AB1417" s="267">
        <v>5264</v>
      </c>
      <c r="AC1417" s="267">
        <v>4911</v>
      </c>
      <c r="AD1417" s="267">
        <v>5777</v>
      </c>
      <c r="AE1417" s="267">
        <v>5397</v>
      </c>
      <c r="AF1417" s="271">
        <v>0.932940729483283</v>
      </c>
      <c r="AG1417" s="271">
        <v>0.934221914488489</v>
      </c>
      <c r="AH1417" s="298">
        <v>-0.00128118500520613</v>
      </c>
    </row>
    <row r="1418" spans="1:34">
      <c r="A1418" s="318" t="s">
        <v>1972</v>
      </c>
      <c r="B1418" s="324" t="s">
        <v>3378</v>
      </c>
      <c r="C1418" s="296" t="s">
        <v>2626</v>
      </c>
      <c r="D1418" s="324" t="s">
        <v>2627</v>
      </c>
      <c r="E1418" s="266">
        <v>4817</v>
      </c>
      <c r="F1418" s="266">
        <v>4505</v>
      </c>
      <c r="G1418" s="266">
        <v>4455</v>
      </c>
      <c r="H1418" s="267">
        <v>5176</v>
      </c>
      <c r="I1418" s="267">
        <v>4903</v>
      </c>
      <c r="J1418" s="267">
        <v>4739</v>
      </c>
      <c r="K1418" s="267">
        <v>4330</v>
      </c>
      <c r="L1418" s="267">
        <v>4076</v>
      </c>
      <c r="M1418" s="267">
        <v>3968</v>
      </c>
      <c r="N1418" s="270">
        <v>0.943963601575859</v>
      </c>
      <c r="O1418" s="269">
        <v>125314</v>
      </c>
      <c r="P1418" s="297">
        <v>0.9</v>
      </c>
      <c r="Q1418" s="270">
        <v>0.935229395889558</v>
      </c>
      <c r="R1418" s="270">
        <v>0.94725656877898</v>
      </c>
      <c r="S1418" s="270">
        <v>0.941339491916859</v>
      </c>
      <c r="T1418" s="298">
        <v>-0.0120271728894221</v>
      </c>
      <c r="U1418" s="269">
        <v>132753</v>
      </c>
      <c r="V1418" s="269">
        <v>122534</v>
      </c>
      <c r="W1418" s="270">
        <v>0.923022455236416</v>
      </c>
      <c r="X1418" s="270">
        <v>0.924849491384679</v>
      </c>
      <c r="Y1418" s="271">
        <v>0.915571870170015</v>
      </c>
      <c r="Z1418" s="271">
        <v>0.916397228637413</v>
      </c>
      <c r="AA1418" s="298">
        <v>0.00927762121466391</v>
      </c>
      <c r="AB1418" s="267">
        <v>32342</v>
      </c>
      <c r="AC1418" s="267">
        <v>29904</v>
      </c>
      <c r="AD1418" s="267">
        <v>32897</v>
      </c>
      <c r="AE1418" s="267">
        <v>30559</v>
      </c>
      <c r="AF1418" s="271">
        <v>0.924618143590378</v>
      </c>
      <c r="AG1418" s="271">
        <v>0.928929689637353</v>
      </c>
      <c r="AH1418" s="298">
        <v>-0.00431154604697503</v>
      </c>
    </row>
    <row r="1419" spans="1:34">
      <c r="A1419" s="318" t="s">
        <v>1972</v>
      </c>
      <c r="B1419" s="324" t="s">
        <v>3378</v>
      </c>
      <c r="C1419" s="296" t="s">
        <v>2628</v>
      </c>
      <c r="D1419" s="324" t="s">
        <v>2629</v>
      </c>
      <c r="E1419" s="266">
        <v>3449</v>
      </c>
      <c r="F1419" s="266">
        <v>3343</v>
      </c>
      <c r="G1419" s="266">
        <v>3130</v>
      </c>
      <c r="H1419" s="267">
        <v>4400</v>
      </c>
      <c r="I1419" s="267">
        <v>4282</v>
      </c>
      <c r="J1419" s="267">
        <v>3928</v>
      </c>
      <c r="K1419" s="267">
        <v>3620</v>
      </c>
      <c r="L1419" s="267">
        <v>3545</v>
      </c>
      <c r="M1419" s="267">
        <v>3357</v>
      </c>
      <c r="N1419" s="270">
        <v>0.974186585516888</v>
      </c>
      <c r="O1419" s="269">
        <v>110124</v>
      </c>
      <c r="P1419" s="297">
        <v>0.9</v>
      </c>
      <c r="Q1419" s="270">
        <v>0.969266454044651</v>
      </c>
      <c r="R1419" s="270">
        <v>0.973181818181818</v>
      </c>
      <c r="S1419" s="270">
        <v>0.979281767955801</v>
      </c>
      <c r="T1419" s="298">
        <v>-0.00391536413716753</v>
      </c>
      <c r="U1419" s="269">
        <v>113042</v>
      </c>
      <c r="V1419" s="269">
        <v>104249</v>
      </c>
      <c r="W1419" s="270">
        <v>0.922214752039065</v>
      </c>
      <c r="X1419" s="270">
        <v>0.907509423021166</v>
      </c>
      <c r="Y1419" s="271">
        <v>0.892727272727273</v>
      </c>
      <c r="Z1419" s="271">
        <v>0.927348066298343</v>
      </c>
      <c r="AA1419" s="298">
        <v>0.0147821502938928</v>
      </c>
      <c r="AB1419" s="267">
        <v>26315</v>
      </c>
      <c r="AC1419" s="267">
        <v>24174</v>
      </c>
      <c r="AD1419" s="267">
        <v>27260</v>
      </c>
      <c r="AE1419" s="267">
        <v>25219</v>
      </c>
      <c r="AF1419" s="271">
        <v>0.918639559186776</v>
      </c>
      <c r="AG1419" s="271">
        <v>0.925128393250183</v>
      </c>
      <c r="AH1419" s="298">
        <v>-0.00648883406340772</v>
      </c>
    </row>
    <row r="1420" spans="1:34">
      <c r="A1420" s="318" t="s">
        <v>1972</v>
      </c>
      <c r="B1420" s="324" t="s">
        <v>3378</v>
      </c>
      <c r="C1420" s="296" t="s">
        <v>2630</v>
      </c>
      <c r="D1420" s="324" t="s">
        <v>2631</v>
      </c>
      <c r="E1420" s="266">
        <v>3199</v>
      </c>
      <c r="F1420" s="266">
        <v>3040</v>
      </c>
      <c r="G1420" s="266">
        <v>2863</v>
      </c>
      <c r="H1420" s="267">
        <v>4409</v>
      </c>
      <c r="I1420" s="267">
        <v>4051</v>
      </c>
      <c r="J1420" s="267">
        <v>3911</v>
      </c>
      <c r="K1420" s="267">
        <v>3541</v>
      </c>
      <c r="L1420" s="267">
        <v>3183</v>
      </c>
      <c r="M1420" s="267">
        <v>3149</v>
      </c>
      <c r="N1420" s="270">
        <v>0.90835100643673</v>
      </c>
      <c r="O1420" s="269">
        <v>97655</v>
      </c>
      <c r="P1420" s="297">
        <v>0.9</v>
      </c>
      <c r="Q1420" s="270">
        <v>0.950296967802438</v>
      </c>
      <c r="R1420" s="270">
        <v>0.918802449535042</v>
      </c>
      <c r="S1420" s="270">
        <v>0.89889861621011</v>
      </c>
      <c r="T1420" s="298">
        <v>0.0314945182673962</v>
      </c>
      <c r="U1420" s="269">
        <v>107508</v>
      </c>
      <c r="V1420" s="269">
        <v>92696</v>
      </c>
      <c r="W1420" s="270">
        <v>0.862224206570674</v>
      </c>
      <c r="X1420" s="270">
        <v>0.894967177242888</v>
      </c>
      <c r="Y1420" s="271">
        <v>0.887049217509639</v>
      </c>
      <c r="Z1420" s="271">
        <v>0.88929680881107</v>
      </c>
      <c r="AA1420" s="298">
        <v>0.00791795973324905</v>
      </c>
      <c r="AB1420" s="267">
        <v>25587</v>
      </c>
      <c r="AC1420" s="267">
        <v>22777</v>
      </c>
      <c r="AD1420" s="267">
        <v>26058</v>
      </c>
      <c r="AE1420" s="267">
        <v>23112</v>
      </c>
      <c r="AF1420" s="271">
        <v>0.890178606323524</v>
      </c>
      <c r="AG1420" s="271">
        <v>0.886944508404329</v>
      </c>
      <c r="AH1420" s="298">
        <v>0.00323409791919482</v>
      </c>
    </row>
    <row r="1421" spans="1:34">
      <c r="A1421" s="318" t="s">
        <v>1972</v>
      </c>
      <c r="B1421" s="324" t="s">
        <v>3379</v>
      </c>
      <c r="C1421" s="296" t="s">
        <v>2632</v>
      </c>
      <c r="D1421" s="324" t="s">
        <v>2633</v>
      </c>
      <c r="E1421" s="266">
        <v>2342</v>
      </c>
      <c r="F1421" s="266">
        <v>2157</v>
      </c>
      <c r="G1421" s="266">
        <v>2216</v>
      </c>
      <c r="H1421" s="267">
        <v>2508</v>
      </c>
      <c r="I1421" s="267">
        <v>2383</v>
      </c>
      <c r="J1421" s="267">
        <v>2401</v>
      </c>
      <c r="K1421" s="267">
        <v>2297</v>
      </c>
      <c r="L1421" s="267">
        <v>2160</v>
      </c>
      <c r="M1421" s="267">
        <v>2209</v>
      </c>
      <c r="N1421" s="270">
        <v>0.952316736275678</v>
      </c>
      <c r="O1421" s="269">
        <v>72737</v>
      </c>
      <c r="P1421" s="297">
        <v>0.9</v>
      </c>
      <c r="Q1421" s="270">
        <v>0.921007685738685</v>
      </c>
      <c r="R1421" s="270">
        <v>0.950159489633174</v>
      </c>
      <c r="S1421" s="270">
        <v>0.940356987374837</v>
      </c>
      <c r="T1421" s="298">
        <v>-0.029151803894489</v>
      </c>
      <c r="U1421" s="269">
        <v>76379</v>
      </c>
      <c r="V1421" s="269">
        <v>73648</v>
      </c>
      <c r="W1421" s="270">
        <v>0.964244098508752</v>
      </c>
      <c r="X1421" s="270">
        <v>0.946199829205807</v>
      </c>
      <c r="Y1421" s="271">
        <v>0.957336523125997</v>
      </c>
      <c r="Z1421" s="271">
        <v>0.961689159773618</v>
      </c>
      <c r="AA1421" s="298">
        <v>-0.0111366939201898</v>
      </c>
      <c r="AB1421" s="267">
        <v>17240</v>
      </c>
      <c r="AC1421" s="267">
        <v>16472</v>
      </c>
      <c r="AD1421" s="267">
        <v>18927</v>
      </c>
      <c r="AE1421" s="267">
        <v>18268</v>
      </c>
      <c r="AF1421" s="271">
        <v>0.955452436194896</v>
      </c>
      <c r="AG1421" s="271">
        <v>0.965182015110688</v>
      </c>
      <c r="AH1421" s="298">
        <v>-0.00972957891579285</v>
      </c>
    </row>
    <row r="1422" spans="1:34">
      <c r="A1422" s="318" t="s">
        <v>1972</v>
      </c>
      <c r="B1422" s="324" t="s">
        <v>3379</v>
      </c>
      <c r="C1422" s="296" t="s">
        <v>2634</v>
      </c>
      <c r="D1422" s="324" t="s">
        <v>2635</v>
      </c>
      <c r="E1422" s="266">
        <v>1627</v>
      </c>
      <c r="F1422" s="266">
        <v>1586</v>
      </c>
      <c r="G1422" s="266">
        <v>1530</v>
      </c>
      <c r="H1422" s="267">
        <v>1691</v>
      </c>
      <c r="I1422" s="267">
        <v>1669</v>
      </c>
      <c r="J1422" s="267">
        <v>1631</v>
      </c>
      <c r="K1422" s="267">
        <v>1519</v>
      </c>
      <c r="L1422" s="267">
        <v>1490</v>
      </c>
      <c r="M1422" s="267">
        <v>1474</v>
      </c>
      <c r="N1422" s="270">
        <v>0.981867131205955</v>
      </c>
      <c r="O1422" s="269">
        <v>49600</v>
      </c>
      <c r="P1422" s="297">
        <v>0.9</v>
      </c>
      <c r="Q1422" s="270">
        <v>0.97480024585126</v>
      </c>
      <c r="R1422" s="270">
        <v>0.986989946777055</v>
      </c>
      <c r="S1422" s="270">
        <v>0.98090849242923</v>
      </c>
      <c r="T1422" s="298">
        <v>-0.012189700925795</v>
      </c>
      <c r="U1422" s="269">
        <v>50516</v>
      </c>
      <c r="V1422" s="269">
        <v>48922</v>
      </c>
      <c r="W1422" s="270">
        <v>0.968445640985034</v>
      </c>
      <c r="X1422" s="270">
        <v>0.940381069452981</v>
      </c>
      <c r="Y1422" s="271">
        <v>0.964518036664695</v>
      </c>
      <c r="Z1422" s="271">
        <v>0.970375246872943</v>
      </c>
      <c r="AA1422" s="298">
        <v>-0.0241369672117145</v>
      </c>
      <c r="AB1422" s="267">
        <v>11432</v>
      </c>
      <c r="AC1422" s="267">
        <v>11053</v>
      </c>
      <c r="AD1422" s="267">
        <v>12224</v>
      </c>
      <c r="AE1422" s="267">
        <v>11856</v>
      </c>
      <c r="AF1422" s="271">
        <v>0.96684744576627</v>
      </c>
      <c r="AG1422" s="271">
        <v>0.969895287958115</v>
      </c>
      <c r="AH1422" s="298">
        <v>-0.00304784219184506</v>
      </c>
    </row>
    <row r="1423" spans="1:34">
      <c r="A1423" s="318" t="s">
        <v>1972</v>
      </c>
      <c r="B1423" s="324" t="s">
        <v>3379</v>
      </c>
      <c r="C1423" s="296" t="s">
        <v>2636</v>
      </c>
      <c r="D1423" s="324" t="s">
        <v>2637</v>
      </c>
      <c r="E1423" s="266">
        <v>1716</v>
      </c>
      <c r="F1423" s="266">
        <v>1672</v>
      </c>
      <c r="G1423" s="266">
        <v>1616</v>
      </c>
      <c r="H1423" s="267">
        <v>1754</v>
      </c>
      <c r="I1423" s="267">
        <v>1725</v>
      </c>
      <c r="J1423" s="267">
        <v>1669</v>
      </c>
      <c r="K1423" s="267">
        <v>1553</v>
      </c>
      <c r="L1423" s="267">
        <v>1527</v>
      </c>
      <c r="M1423" s="267">
        <v>1485</v>
      </c>
      <c r="N1423" s="270">
        <v>0.968017520321995</v>
      </c>
      <c r="O1423" s="269">
        <v>49063</v>
      </c>
      <c r="P1423" s="297">
        <v>0.9</v>
      </c>
      <c r="Q1423" s="270">
        <v>0.974358974358974</v>
      </c>
      <c r="R1423" s="270">
        <v>0.983466362599772</v>
      </c>
      <c r="S1423" s="270">
        <v>0.983258209916291</v>
      </c>
      <c r="T1423" s="298">
        <v>-0.0091073882407976</v>
      </c>
      <c r="U1423" s="269">
        <v>50684</v>
      </c>
      <c r="V1423" s="269">
        <v>48074</v>
      </c>
      <c r="W1423" s="270">
        <v>0.948504459000868</v>
      </c>
      <c r="X1423" s="270">
        <v>0.941724941724942</v>
      </c>
      <c r="Y1423" s="271">
        <v>0.951539338654504</v>
      </c>
      <c r="Z1423" s="271">
        <v>0.956213779781069</v>
      </c>
      <c r="AA1423" s="298">
        <v>-0.00981439692956232</v>
      </c>
      <c r="AB1423" s="267">
        <v>11648</v>
      </c>
      <c r="AC1423" s="267">
        <v>11130</v>
      </c>
      <c r="AD1423" s="267">
        <v>12225</v>
      </c>
      <c r="AE1423" s="267">
        <v>11701</v>
      </c>
      <c r="AF1423" s="271">
        <v>0.955528846153846</v>
      </c>
      <c r="AG1423" s="271">
        <v>0.957137014314928</v>
      </c>
      <c r="AH1423" s="298">
        <v>-0.00160816816108234</v>
      </c>
    </row>
    <row r="1424" spans="1:34">
      <c r="A1424" s="318" t="s">
        <v>1972</v>
      </c>
      <c r="B1424" s="324" t="s">
        <v>3379</v>
      </c>
      <c r="C1424" s="296" t="s">
        <v>2638</v>
      </c>
      <c r="D1424" s="324" t="s">
        <v>2639</v>
      </c>
      <c r="E1424" s="266">
        <v>1331</v>
      </c>
      <c r="F1424" s="266">
        <v>1292</v>
      </c>
      <c r="G1424" s="266">
        <v>1238</v>
      </c>
      <c r="H1424" s="267">
        <v>1358</v>
      </c>
      <c r="I1424" s="267">
        <v>1311</v>
      </c>
      <c r="J1424" s="267">
        <v>1265</v>
      </c>
      <c r="K1424" s="267">
        <v>1170</v>
      </c>
      <c r="L1424" s="267">
        <v>1095</v>
      </c>
      <c r="M1424" s="267">
        <v>1071</v>
      </c>
      <c r="N1424" s="270">
        <v>0.975034602963039</v>
      </c>
      <c r="O1424" s="269">
        <v>38040</v>
      </c>
      <c r="P1424" s="297">
        <v>0.9</v>
      </c>
      <c r="Q1424" s="270">
        <v>0.970698722764838</v>
      </c>
      <c r="R1424" s="270">
        <v>0.96539027982327</v>
      </c>
      <c r="S1424" s="270">
        <v>0.935897435897436</v>
      </c>
      <c r="T1424" s="298">
        <v>0.00530844294156896</v>
      </c>
      <c r="U1424" s="269">
        <v>39014</v>
      </c>
      <c r="V1424" s="269">
        <v>37087</v>
      </c>
      <c r="W1424" s="270">
        <v>0.950607474240016</v>
      </c>
      <c r="X1424" s="270">
        <v>0.930127723516153</v>
      </c>
      <c r="Y1424" s="271">
        <v>0.931516936671576</v>
      </c>
      <c r="Z1424" s="271">
        <v>0.915384615384615</v>
      </c>
      <c r="AA1424" s="298">
        <v>-0.00138921315542262</v>
      </c>
      <c r="AB1424" s="267">
        <v>8932</v>
      </c>
      <c r="AC1424" s="267">
        <v>8336</v>
      </c>
      <c r="AD1424" s="267">
        <v>9368</v>
      </c>
      <c r="AE1424" s="267">
        <v>8956</v>
      </c>
      <c r="AF1424" s="271">
        <v>0.933273622928795</v>
      </c>
      <c r="AG1424" s="271">
        <v>0.95602049530316</v>
      </c>
      <c r="AH1424" s="298">
        <v>-0.0227468723743643</v>
      </c>
    </row>
    <row r="1425" spans="1:34">
      <c r="A1425" s="318" t="s">
        <v>1972</v>
      </c>
      <c r="B1425" s="324" t="s">
        <v>3379</v>
      </c>
      <c r="C1425" s="296" t="s">
        <v>2640</v>
      </c>
      <c r="D1425" s="324" t="s">
        <v>2641</v>
      </c>
      <c r="E1425" s="266">
        <v>1706</v>
      </c>
      <c r="F1425" s="266">
        <v>1682</v>
      </c>
      <c r="G1425" s="266">
        <v>1501</v>
      </c>
      <c r="H1425" s="267">
        <v>1606</v>
      </c>
      <c r="I1425" s="267">
        <v>1591</v>
      </c>
      <c r="J1425" s="267">
        <v>1462</v>
      </c>
      <c r="K1425" s="267">
        <v>1491</v>
      </c>
      <c r="L1425" s="267">
        <v>1475</v>
      </c>
      <c r="M1425" s="267">
        <v>1416</v>
      </c>
      <c r="N1425" s="270">
        <v>0.989899877041981</v>
      </c>
      <c r="O1425" s="269">
        <v>45084</v>
      </c>
      <c r="P1425" s="297">
        <v>0.9</v>
      </c>
      <c r="Q1425" s="270">
        <v>0.985932004689332</v>
      </c>
      <c r="R1425" s="270">
        <v>0.9906600249066</v>
      </c>
      <c r="S1425" s="270">
        <v>0.989268947015426</v>
      </c>
      <c r="T1425" s="298">
        <v>-0.00472802021726848</v>
      </c>
      <c r="U1425" s="269">
        <v>45544</v>
      </c>
      <c r="V1425" s="269">
        <v>42611</v>
      </c>
      <c r="W1425" s="270">
        <v>0.935600737748112</v>
      </c>
      <c r="X1425" s="270">
        <v>0.879835873388042</v>
      </c>
      <c r="Y1425" s="271">
        <v>0.910336239103362</v>
      </c>
      <c r="Z1425" s="271">
        <v>0.949698189134809</v>
      </c>
      <c r="AA1425" s="298">
        <v>-0.0305003657153201</v>
      </c>
      <c r="AB1425" s="267">
        <v>10803</v>
      </c>
      <c r="AC1425" s="267">
        <v>10033</v>
      </c>
      <c r="AD1425" s="267">
        <v>11103</v>
      </c>
      <c r="AE1425" s="267">
        <v>10446</v>
      </c>
      <c r="AF1425" s="271">
        <v>0.928723502730723</v>
      </c>
      <c r="AG1425" s="271">
        <v>0.940826803566604</v>
      </c>
      <c r="AH1425" s="298">
        <v>-0.0121033008358807</v>
      </c>
    </row>
    <row r="1426" spans="1:34">
      <c r="A1426" s="318" t="s">
        <v>1972</v>
      </c>
      <c r="B1426" s="324" t="s">
        <v>3379</v>
      </c>
      <c r="C1426" s="296" t="s">
        <v>2642</v>
      </c>
      <c r="D1426" s="324" t="s">
        <v>2643</v>
      </c>
      <c r="E1426" s="266">
        <v>1732</v>
      </c>
      <c r="F1426" s="266">
        <v>1706</v>
      </c>
      <c r="G1426" s="266">
        <v>1511</v>
      </c>
      <c r="H1426" s="267">
        <v>1814</v>
      </c>
      <c r="I1426" s="267">
        <v>1727</v>
      </c>
      <c r="J1426" s="267">
        <v>1581</v>
      </c>
      <c r="K1426" s="267">
        <v>1730</v>
      </c>
      <c r="L1426" s="267">
        <v>1598</v>
      </c>
      <c r="M1426" s="267">
        <v>1562</v>
      </c>
      <c r="N1426" s="270">
        <v>0.974680491921871</v>
      </c>
      <c r="O1426" s="269">
        <v>52546</v>
      </c>
      <c r="P1426" s="297">
        <v>0.9</v>
      </c>
      <c r="Q1426" s="270">
        <v>0.984988452655889</v>
      </c>
      <c r="R1426" s="270">
        <v>0.952039691289967</v>
      </c>
      <c r="S1426" s="270">
        <v>0.923699421965318</v>
      </c>
      <c r="T1426" s="298">
        <v>0.0329487613659223</v>
      </c>
      <c r="U1426" s="269">
        <v>53911</v>
      </c>
      <c r="V1426" s="269">
        <v>48214</v>
      </c>
      <c r="W1426" s="270">
        <v>0.894325833317876</v>
      </c>
      <c r="X1426" s="270">
        <v>0.872401847575058</v>
      </c>
      <c r="Y1426" s="271">
        <v>0.871554575523705</v>
      </c>
      <c r="Z1426" s="271">
        <v>0.902890173410405</v>
      </c>
      <c r="AA1426" s="298">
        <v>0.000847272051353265</v>
      </c>
      <c r="AB1426" s="267">
        <v>12477</v>
      </c>
      <c r="AC1426" s="267">
        <v>11100</v>
      </c>
      <c r="AD1426" s="267">
        <v>13287</v>
      </c>
      <c r="AE1426" s="267">
        <v>11793</v>
      </c>
      <c r="AF1426" s="271">
        <v>0.889636931954797</v>
      </c>
      <c r="AG1426" s="271">
        <v>0.887559268457891</v>
      </c>
      <c r="AH1426" s="298">
        <v>0.00207766349690575</v>
      </c>
    </row>
    <row r="1427" spans="1:34">
      <c r="A1427" s="318" t="s">
        <v>1972</v>
      </c>
      <c r="B1427" s="324" t="s">
        <v>3379</v>
      </c>
      <c r="C1427" s="296" t="s">
        <v>2644</v>
      </c>
      <c r="D1427" s="324" t="s">
        <v>2645</v>
      </c>
      <c r="E1427" s="266">
        <v>2036</v>
      </c>
      <c r="F1427" s="266">
        <v>2005</v>
      </c>
      <c r="G1427" s="266">
        <v>1878</v>
      </c>
      <c r="H1427" s="267">
        <v>2201</v>
      </c>
      <c r="I1427" s="267">
        <v>2167</v>
      </c>
      <c r="J1427" s="267">
        <v>2056</v>
      </c>
      <c r="K1427" s="267">
        <v>1716</v>
      </c>
      <c r="L1427" s="267">
        <v>1703</v>
      </c>
      <c r="M1427" s="267">
        <v>1659</v>
      </c>
      <c r="N1427" s="270">
        <v>0.989351696338596</v>
      </c>
      <c r="O1427" s="269">
        <v>58906</v>
      </c>
      <c r="P1427" s="297">
        <v>0.9</v>
      </c>
      <c r="Q1427" s="270">
        <v>0.984774066797642</v>
      </c>
      <c r="R1427" s="270">
        <v>0.984552476147206</v>
      </c>
      <c r="S1427" s="270">
        <v>0.992424242424242</v>
      </c>
      <c r="T1427" s="298">
        <v>0.000221590650436587</v>
      </c>
      <c r="U1427" s="269">
        <v>59540</v>
      </c>
      <c r="V1427" s="269">
        <v>56954</v>
      </c>
      <c r="W1427" s="270">
        <v>0.956567013772254</v>
      </c>
      <c r="X1427" s="270">
        <v>0.922396856581532</v>
      </c>
      <c r="Y1427" s="271">
        <v>0.934120854157201</v>
      </c>
      <c r="Z1427" s="271">
        <v>0.966783216783217</v>
      </c>
      <c r="AA1427" s="298">
        <v>-0.0117239975756689</v>
      </c>
      <c r="AB1427" s="267">
        <v>14243</v>
      </c>
      <c r="AC1427" s="267">
        <v>13567</v>
      </c>
      <c r="AD1427" s="267">
        <v>15044</v>
      </c>
      <c r="AE1427" s="267">
        <v>14349</v>
      </c>
      <c r="AF1427" s="271">
        <v>0.952538088885768</v>
      </c>
      <c r="AG1427" s="271">
        <v>0.953802180271204</v>
      </c>
      <c r="AH1427" s="298">
        <v>-0.00126409138543604</v>
      </c>
    </row>
    <row r="1428" spans="1:34">
      <c r="A1428" s="318" t="s">
        <v>1972</v>
      </c>
      <c r="B1428" s="324" t="s">
        <v>3379</v>
      </c>
      <c r="C1428" s="296" t="s">
        <v>2646</v>
      </c>
      <c r="D1428" s="324" t="s">
        <v>2647</v>
      </c>
      <c r="E1428" s="266">
        <v>1167</v>
      </c>
      <c r="F1428" s="266">
        <v>1156</v>
      </c>
      <c r="G1428" s="266">
        <v>1111</v>
      </c>
      <c r="H1428" s="267">
        <v>1164</v>
      </c>
      <c r="I1428" s="267">
        <v>1150</v>
      </c>
      <c r="J1428" s="267">
        <v>1113</v>
      </c>
      <c r="K1428" s="267">
        <v>1064</v>
      </c>
      <c r="L1428" s="267">
        <v>1057</v>
      </c>
      <c r="M1428" s="267">
        <v>1027</v>
      </c>
      <c r="N1428" s="270">
        <v>0.985935738444194</v>
      </c>
      <c r="O1428" s="269">
        <v>34981</v>
      </c>
      <c r="P1428" s="297">
        <v>0.9</v>
      </c>
      <c r="Q1428" s="270">
        <v>0.99057412167952</v>
      </c>
      <c r="R1428" s="270">
        <v>0.987972508591065</v>
      </c>
      <c r="S1428" s="270">
        <v>0.993421052631579</v>
      </c>
      <c r="T1428" s="298">
        <v>0.00260161308845486</v>
      </c>
      <c r="U1428" s="269">
        <v>35480</v>
      </c>
      <c r="V1428" s="269">
        <v>34113</v>
      </c>
      <c r="W1428" s="270">
        <v>0.961471251409245</v>
      </c>
      <c r="X1428" s="270">
        <v>0.952013710368466</v>
      </c>
      <c r="Y1428" s="271">
        <v>0.956185567010309</v>
      </c>
      <c r="Z1428" s="271">
        <v>0.965225563909774</v>
      </c>
      <c r="AA1428" s="298">
        <v>-0.00417185664184316</v>
      </c>
      <c r="AB1428" s="267">
        <v>8427</v>
      </c>
      <c r="AC1428" s="267">
        <v>8072</v>
      </c>
      <c r="AD1428" s="267">
        <v>8888</v>
      </c>
      <c r="AE1428" s="267">
        <v>8544</v>
      </c>
      <c r="AF1428" s="271">
        <v>0.957873501839326</v>
      </c>
      <c r="AG1428" s="271">
        <v>0.961296129612961</v>
      </c>
      <c r="AH1428" s="298">
        <v>-0.00342262777363533</v>
      </c>
    </row>
    <row r="1429" spans="1:34">
      <c r="A1429" s="318" t="s">
        <v>1972</v>
      </c>
      <c r="B1429" s="324" t="s">
        <v>3379</v>
      </c>
      <c r="C1429" s="296" t="s">
        <v>2648</v>
      </c>
      <c r="D1429" s="324" t="s">
        <v>2649</v>
      </c>
      <c r="E1429" s="266">
        <v>2807</v>
      </c>
      <c r="F1429" s="266">
        <v>2756</v>
      </c>
      <c r="G1429" s="266">
        <v>2690</v>
      </c>
      <c r="H1429" s="267">
        <v>2887</v>
      </c>
      <c r="I1429" s="267">
        <v>2861</v>
      </c>
      <c r="J1429" s="267">
        <v>2795</v>
      </c>
      <c r="K1429" s="267">
        <v>2537</v>
      </c>
      <c r="L1429" s="267">
        <v>2508</v>
      </c>
      <c r="M1429" s="267">
        <v>2449</v>
      </c>
      <c r="N1429" s="270">
        <v>0.984287880555232</v>
      </c>
      <c r="O1429" s="269">
        <v>84383</v>
      </c>
      <c r="P1429" s="297">
        <v>0.9</v>
      </c>
      <c r="Q1429" s="270">
        <v>0.981831136444603</v>
      </c>
      <c r="R1429" s="270">
        <v>0.990994111534465</v>
      </c>
      <c r="S1429" s="270">
        <v>0.988569176192353</v>
      </c>
      <c r="T1429" s="298">
        <v>-0.00916297508986208</v>
      </c>
      <c r="U1429" s="269">
        <v>85730</v>
      </c>
      <c r="V1429" s="269">
        <v>83149</v>
      </c>
      <c r="W1429" s="270">
        <v>0.969893852793654</v>
      </c>
      <c r="X1429" s="270">
        <v>0.958318489490559</v>
      </c>
      <c r="Y1429" s="271">
        <v>0.968133010045029</v>
      </c>
      <c r="Z1429" s="271">
        <v>0.965313362238865</v>
      </c>
      <c r="AA1429" s="298">
        <v>-0.00981452055447019</v>
      </c>
      <c r="AB1429" s="267">
        <v>19744</v>
      </c>
      <c r="AC1429" s="267">
        <v>19153</v>
      </c>
      <c r="AD1429" s="267">
        <v>20994</v>
      </c>
      <c r="AE1429" s="267">
        <v>20393</v>
      </c>
      <c r="AF1429" s="271">
        <v>0.970066855753647</v>
      </c>
      <c r="AG1429" s="271">
        <v>0.971372773173288</v>
      </c>
      <c r="AH1429" s="298">
        <v>-0.00130591741964092</v>
      </c>
    </row>
    <row r="1430" spans="1:34">
      <c r="A1430" s="318" t="s">
        <v>1972</v>
      </c>
      <c r="B1430" s="324" t="s">
        <v>3379</v>
      </c>
      <c r="C1430" s="296" t="s">
        <v>2650</v>
      </c>
      <c r="D1430" s="324" t="s">
        <v>2651</v>
      </c>
      <c r="E1430" s="266">
        <v>1765</v>
      </c>
      <c r="F1430" s="266">
        <v>1748</v>
      </c>
      <c r="G1430" s="266">
        <v>1711</v>
      </c>
      <c r="H1430" s="267">
        <v>1835</v>
      </c>
      <c r="I1430" s="267">
        <v>1819</v>
      </c>
      <c r="J1430" s="267">
        <v>1777</v>
      </c>
      <c r="K1430" s="267">
        <v>1511</v>
      </c>
      <c r="L1430" s="267">
        <v>1499</v>
      </c>
      <c r="M1430" s="267">
        <v>1478</v>
      </c>
      <c r="N1430" s="270">
        <v>0.986071478458683</v>
      </c>
      <c r="O1430" s="269">
        <v>49415</v>
      </c>
      <c r="P1430" s="297">
        <v>0.9</v>
      </c>
      <c r="Q1430" s="270">
        <v>0.990368271954674</v>
      </c>
      <c r="R1430" s="270">
        <v>0.991280653950954</v>
      </c>
      <c r="S1430" s="270">
        <v>0.992058239576439</v>
      </c>
      <c r="T1430" s="298">
        <v>-0.00091238199627941</v>
      </c>
      <c r="U1430" s="269">
        <v>50113</v>
      </c>
      <c r="V1430" s="269">
        <v>48865</v>
      </c>
      <c r="W1430" s="270">
        <v>0.975096282401772</v>
      </c>
      <c r="X1430" s="270">
        <v>0.969405099150142</v>
      </c>
      <c r="Y1430" s="271">
        <v>0.968392370572207</v>
      </c>
      <c r="Z1430" s="271">
        <v>0.978160158835208</v>
      </c>
      <c r="AA1430" s="298">
        <v>0.00101272857793455</v>
      </c>
      <c r="AB1430" s="267">
        <v>12125</v>
      </c>
      <c r="AC1430" s="267">
        <v>11857</v>
      </c>
      <c r="AD1430" s="267">
        <v>12454</v>
      </c>
      <c r="AE1430" s="267">
        <v>12005</v>
      </c>
      <c r="AF1430" s="271">
        <v>0.977896907216495</v>
      </c>
      <c r="AG1430" s="271">
        <v>0.96394732616027</v>
      </c>
      <c r="AH1430" s="298">
        <v>0.013949581056225</v>
      </c>
    </row>
    <row r="1431" spans="1:34">
      <c r="A1431" s="318" t="s">
        <v>1972</v>
      </c>
      <c r="B1431" s="324" t="s">
        <v>3379</v>
      </c>
      <c r="C1431" s="296" t="s">
        <v>2652</v>
      </c>
      <c r="D1431" s="324" t="s">
        <v>2653</v>
      </c>
      <c r="E1431" s="266">
        <v>1635</v>
      </c>
      <c r="F1431" s="266">
        <v>1625</v>
      </c>
      <c r="G1431" s="266">
        <v>1514</v>
      </c>
      <c r="H1431" s="267">
        <v>1737</v>
      </c>
      <c r="I1431" s="267">
        <v>1701</v>
      </c>
      <c r="J1431" s="267">
        <v>1584</v>
      </c>
      <c r="K1431" s="267">
        <v>1537</v>
      </c>
      <c r="L1431" s="267">
        <v>1525</v>
      </c>
      <c r="M1431" s="267">
        <v>1475</v>
      </c>
      <c r="N1431" s="270">
        <v>0.985563041385948</v>
      </c>
      <c r="O1431" s="269">
        <v>50176</v>
      </c>
      <c r="P1431" s="297">
        <v>0.9</v>
      </c>
      <c r="Q1431" s="270">
        <v>0.99388379204893</v>
      </c>
      <c r="R1431" s="270">
        <v>0.979274611398964</v>
      </c>
      <c r="S1431" s="270">
        <v>0.992192582953806</v>
      </c>
      <c r="T1431" s="298">
        <v>0.0146091806499659</v>
      </c>
      <c r="U1431" s="269">
        <v>50911</v>
      </c>
      <c r="V1431" s="269">
        <v>47834</v>
      </c>
      <c r="W1431" s="270">
        <v>0.939561195026615</v>
      </c>
      <c r="X1431" s="270">
        <v>0.925993883792049</v>
      </c>
      <c r="Y1431" s="271">
        <v>0.911917098445596</v>
      </c>
      <c r="Z1431" s="271">
        <v>0.959661678594665</v>
      </c>
      <c r="AA1431" s="298">
        <v>0.0140767853464531</v>
      </c>
      <c r="AB1431" s="267">
        <v>11882</v>
      </c>
      <c r="AC1431" s="267">
        <v>11151</v>
      </c>
      <c r="AD1431" s="267">
        <v>12590</v>
      </c>
      <c r="AE1431" s="267">
        <v>11871</v>
      </c>
      <c r="AF1431" s="271">
        <v>0.938478370644673</v>
      </c>
      <c r="AG1431" s="271">
        <v>0.942891183478952</v>
      </c>
      <c r="AH1431" s="298">
        <v>-0.00441281283427886</v>
      </c>
    </row>
    <row r="1432" spans="1:34">
      <c r="A1432" s="318" t="s">
        <v>1972</v>
      </c>
      <c r="B1432" s="324" t="s">
        <v>3379</v>
      </c>
      <c r="C1432" s="296" t="s">
        <v>2654</v>
      </c>
      <c r="D1432" s="324" t="s">
        <v>2655</v>
      </c>
      <c r="E1432" s="266">
        <v>4956</v>
      </c>
      <c r="F1432" s="266">
        <v>4834</v>
      </c>
      <c r="G1432" s="266">
        <v>4047</v>
      </c>
      <c r="H1432" s="267">
        <v>4907</v>
      </c>
      <c r="I1432" s="267">
        <v>4769</v>
      </c>
      <c r="J1432" s="267">
        <v>3943</v>
      </c>
      <c r="K1432" s="267">
        <v>4478</v>
      </c>
      <c r="L1432" s="267">
        <v>4391</v>
      </c>
      <c r="M1432" s="267">
        <v>3703</v>
      </c>
      <c r="N1432" s="270">
        <v>0.979049291843737</v>
      </c>
      <c r="O1432" s="269">
        <v>131548</v>
      </c>
      <c r="P1432" s="297">
        <v>0.9</v>
      </c>
      <c r="Q1432" s="270">
        <v>0.975383373688458</v>
      </c>
      <c r="R1432" s="270">
        <v>0.971876910535969</v>
      </c>
      <c r="S1432" s="270">
        <v>0.980571683787405</v>
      </c>
      <c r="T1432" s="298">
        <v>0.00350646315248937</v>
      </c>
      <c r="U1432" s="269">
        <v>134363</v>
      </c>
      <c r="V1432" s="269">
        <v>109566</v>
      </c>
      <c r="W1432" s="270">
        <v>0.815447705097385</v>
      </c>
      <c r="X1432" s="270">
        <v>0.816585956416465</v>
      </c>
      <c r="Y1432" s="271">
        <v>0.803545954758508</v>
      </c>
      <c r="Z1432" s="271">
        <v>0.826931665922287</v>
      </c>
      <c r="AA1432" s="298">
        <v>0.0130400016579567</v>
      </c>
      <c r="AB1432" s="267">
        <v>32077</v>
      </c>
      <c r="AC1432" s="267">
        <v>26659</v>
      </c>
      <c r="AD1432" s="267">
        <v>32524</v>
      </c>
      <c r="AE1432" s="267">
        <v>26632</v>
      </c>
      <c r="AF1432" s="271">
        <v>0.831093930230383</v>
      </c>
      <c r="AG1432" s="271">
        <v>0.818841470913787</v>
      </c>
      <c r="AH1432" s="298">
        <v>0.0122524593165964</v>
      </c>
    </row>
    <row r="1433" spans="1:34">
      <c r="A1433" s="318" t="s">
        <v>1972</v>
      </c>
      <c r="B1433" s="324" t="s">
        <v>3379</v>
      </c>
      <c r="C1433" s="296" t="s">
        <v>2656</v>
      </c>
      <c r="D1433" s="324" t="s">
        <v>2657</v>
      </c>
      <c r="E1433" s="266">
        <v>1778</v>
      </c>
      <c r="F1433" s="266">
        <v>1696</v>
      </c>
      <c r="G1433" s="266">
        <v>1681</v>
      </c>
      <c r="H1433" s="267">
        <v>1845</v>
      </c>
      <c r="I1433" s="267">
        <v>1769</v>
      </c>
      <c r="J1433" s="267">
        <v>1772</v>
      </c>
      <c r="K1433" s="267">
        <v>1625</v>
      </c>
      <c r="L1433" s="267">
        <v>1608</v>
      </c>
      <c r="M1433" s="267">
        <v>1535</v>
      </c>
      <c r="N1433" s="270">
        <v>0.981518499672894</v>
      </c>
      <c r="O1433" s="269">
        <v>54011</v>
      </c>
      <c r="P1433" s="297">
        <v>0.9</v>
      </c>
      <c r="Q1433" s="270">
        <v>0.953880764904387</v>
      </c>
      <c r="R1433" s="270">
        <v>0.958807588075881</v>
      </c>
      <c r="S1433" s="270">
        <v>0.989538461538462</v>
      </c>
      <c r="T1433" s="298">
        <v>-0.00492682317149373</v>
      </c>
      <c r="U1433" s="269">
        <v>55028</v>
      </c>
      <c r="V1433" s="269">
        <v>52484</v>
      </c>
      <c r="W1433" s="270">
        <v>0.953768990332195</v>
      </c>
      <c r="X1433" s="270">
        <v>0.945444319460067</v>
      </c>
      <c r="Y1433" s="271">
        <v>0.960433604336043</v>
      </c>
      <c r="Z1433" s="271">
        <v>0.944615384615385</v>
      </c>
      <c r="AA1433" s="298">
        <v>-0.014989284875976</v>
      </c>
      <c r="AB1433" s="267">
        <v>12685</v>
      </c>
      <c r="AC1433" s="267">
        <v>12149</v>
      </c>
      <c r="AD1433" s="267">
        <v>13683</v>
      </c>
      <c r="AE1433" s="267">
        <v>13126</v>
      </c>
      <c r="AF1433" s="271">
        <v>0.957745368545526</v>
      </c>
      <c r="AG1433" s="271">
        <v>0.959292552802748</v>
      </c>
      <c r="AH1433" s="298">
        <v>-0.00154718425722178</v>
      </c>
    </row>
    <row r="1434" spans="1:34">
      <c r="A1434" s="318" t="s">
        <v>1972</v>
      </c>
      <c r="B1434" s="324" t="s">
        <v>3379</v>
      </c>
      <c r="C1434" s="296" t="s">
        <v>2658</v>
      </c>
      <c r="D1434" s="324" t="s">
        <v>2659</v>
      </c>
      <c r="E1434" s="266">
        <v>3280</v>
      </c>
      <c r="F1434" s="266">
        <v>3231</v>
      </c>
      <c r="G1434" s="266">
        <v>3123</v>
      </c>
      <c r="H1434" s="267">
        <v>3607</v>
      </c>
      <c r="I1434" s="267">
        <v>3528</v>
      </c>
      <c r="J1434" s="267">
        <v>3446</v>
      </c>
      <c r="K1434" s="267">
        <v>3124</v>
      </c>
      <c r="L1434" s="267">
        <v>3043</v>
      </c>
      <c r="M1434" s="267">
        <v>3005</v>
      </c>
      <c r="N1434" s="270">
        <v>0.979088850327932</v>
      </c>
      <c r="O1434" s="269">
        <v>99870</v>
      </c>
      <c r="P1434" s="297">
        <v>0.9</v>
      </c>
      <c r="Q1434" s="270">
        <v>0.985060975609756</v>
      </c>
      <c r="R1434" s="270">
        <v>0.978098142500693</v>
      </c>
      <c r="S1434" s="270">
        <v>0.974071702944942</v>
      </c>
      <c r="T1434" s="298">
        <v>0.00696283310906309</v>
      </c>
      <c r="U1434" s="269">
        <v>102003</v>
      </c>
      <c r="V1434" s="269">
        <v>98098</v>
      </c>
      <c r="W1434" s="270">
        <v>0.96171681225062</v>
      </c>
      <c r="X1434" s="270">
        <v>0.952134146341463</v>
      </c>
      <c r="Y1434" s="271">
        <v>0.955364568893818</v>
      </c>
      <c r="Z1434" s="271">
        <v>0.96190781049936</v>
      </c>
      <c r="AA1434" s="298">
        <v>-0.00323042255235417</v>
      </c>
      <c r="AB1434" s="267">
        <v>24201</v>
      </c>
      <c r="AC1434" s="267">
        <v>23279</v>
      </c>
      <c r="AD1434" s="267">
        <v>25461</v>
      </c>
      <c r="AE1434" s="267">
        <v>24489</v>
      </c>
      <c r="AF1434" s="271">
        <v>0.961902400727243</v>
      </c>
      <c r="AG1434" s="271">
        <v>0.961823966065748</v>
      </c>
      <c r="AH1434" s="298">
        <v>7.84346614950415e-5</v>
      </c>
    </row>
    <row r="1435" spans="1:34">
      <c r="A1435" s="318" t="s">
        <v>1972</v>
      </c>
      <c r="B1435" s="324" t="s">
        <v>3379</v>
      </c>
      <c r="C1435" s="296" t="s">
        <v>2660</v>
      </c>
      <c r="D1435" s="324" t="s">
        <v>2661</v>
      </c>
      <c r="E1435" s="266">
        <v>1137</v>
      </c>
      <c r="F1435" s="266">
        <v>1132</v>
      </c>
      <c r="G1435" s="266">
        <v>862</v>
      </c>
      <c r="H1435" s="267">
        <v>1144</v>
      </c>
      <c r="I1435" s="267">
        <v>1139</v>
      </c>
      <c r="J1435" s="267">
        <v>838</v>
      </c>
      <c r="K1435" s="267">
        <v>1002</v>
      </c>
      <c r="L1435" s="267">
        <v>968</v>
      </c>
      <c r="M1435" s="267">
        <v>587</v>
      </c>
      <c r="N1435" s="270">
        <v>0.970649633899361</v>
      </c>
      <c r="O1435" s="269">
        <v>31153</v>
      </c>
      <c r="P1435" s="297">
        <v>0.9</v>
      </c>
      <c r="Q1435" s="270">
        <v>0.995602462620932</v>
      </c>
      <c r="R1435" s="270">
        <v>0.995629370629371</v>
      </c>
      <c r="S1435" s="270">
        <v>0.966067864271457</v>
      </c>
      <c r="T1435" s="298">
        <v>-2.69080084382978e-5</v>
      </c>
      <c r="U1435" s="269">
        <v>32095</v>
      </c>
      <c r="V1435" s="269">
        <v>23353</v>
      </c>
      <c r="W1435" s="270">
        <v>0.727621124785792</v>
      </c>
      <c r="X1435" s="270">
        <v>0.758135444151275</v>
      </c>
      <c r="Y1435" s="271">
        <v>0.732517482517482</v>
      </c>
      <c r="Z1435" s="271">
        <v>0.585828343313373</v>
      </c>
      <c r="AA1435" s="298">
        <v>0.0256179616337928</v>
      </c>
      <c r="AB1435" s="267">
        <v>7661</v>
      </c>
      <c r="AC1435" s="267">
        <v>5387</v>
      </c>
      <c r="AD1435" s="267">
        <v>7787</v>
      </c>
      <c r="AE1435" s="267">
        <v>6050</v>
      </c>
      <c r="AF1435" s="271">
        <v>0.703171909672367</v>
      </c>
      <c r="AG1435" s="271">
        <v>0.776935918839091</v>
      </c>
      <c r="AH1435" s="298">
        <v>-0.0737640091667242</v>
      </c>
    </row>
    <row r="1436" spans="1:34">
      <c r="A1436" s="318" t="s">
        <v>1972</v>
      </c>
      <c r="B1436" s="324" t="s">
        <v>3379</v>
      </c>
      <c r="C1436" s="296" t="s">
        <v>2662</v>
      </c>
      <c r="D1436" s="324" t="s">
        <v>2663</v>
      </c>
      <c r="E1436" s="266">
        <v>1668</v>
      </c>
      <c r="F1436" s="266">
        <v>1648</v>
      </c>
      <c r="G1436" s="266">
        <v>1575</v>
      </c>
      <c r="H1436" s="267">
        <v>1812</v>
      </c>
      <c r="I1436" s="267">
        <v>1738</v>
      </c>
      <c r="J1436" s="267">
        <v>1665</v>
      </c>
      <c r="K1436" s="267">
        <v>1544</v>
      </c>
      <c r="L1436" s="267">
        <v>1530</v>
      </c>
      <c r="M1436" s="267">
        <v>1459</v>
      </c>
      <c r="N1436" s="270">
        <v>0.983752281156178</v>
      </c>
      <c r="O1436" s="269">
        <v>50133</v>
      </c>
      <c r="P1436" s="297">
        <v>0.9</v>
      </c>
      <c r="Q1436" s="270">
        <v>0.988009592326139</v>
      </c>
      <c r="R1436" s="270">
        <v>0.95916114790287</v>
      </c>
      <c r="S1436" s="270">
        <v>0.990932642487047</v>
      </c>
      <c r="T1436" s="298">
        <v>0.0288484444232693</v>
      </c>
      <c r="U1436" s="269">
        <v>50961</v>
      </c>
      <c r="V1436" s="269">
        <v>48711</v>
      </c>
      <c r="W1436" s="270">
        <v>0.95584859009831</v>
      </c>
      <c r="X1436" s="270">
        <v>0.944244604316547</v>
      </c>
      <c r="Y1436" s="271">
        <v>0.91887417218543</v>
      </c>
      <c r="Z1436" s="271">
        <v>0.944948186528497</v>
      </c>
      <c r="AA1436" s="298">
        <v>0.0253704321311163</v>
      </c>
      <c r="AB1436" s="267">
        <v>12333</v>
      </c>
      <c r="AC1436" s="267">
        <v>11697</v>
      </c>
      <c r="AD1436" s="267">
        <v>12662</v>
      </c>
      <c r="AE1436" s="267">
        <v>12111</v>
      </c>
      <c r="AF1436" s="271">
        <v>0.948431038676721</v>
      </c>
      <c r="AG1436" s="271">
        <v>0.956483967777602</v>
      </c>
      <c r="AH1436" s="298">
        <v>-0.00805292910088129</v>
      </c>
    </row>
    <row r="1437" spans="1:34">
      <c r="A1437" s="318" t="s">
        <v>1972</v>
      </c>
      <c r="B1437" s="324" t="s">
        <v>3379</v>
      </c>
      <c r="C1437" s="296" t="s">
        <v>2664</v>
      </c>
      <c r="D1437" s="324" t="s">
        <v>2665</v>
      </c>
      <c r="E1437" s="266">
        <v>1764</v>
      </c>
      <c r="F1437" s="266">
        <v>1752</v>
      </c>
      <c r="G1437" s="266">
        <v>1635</v>
      </c>
      <c r="H1437" s="267">
        <v>1916</v>
      </c>
      <c r="I1437" s="267">
        <v>1901</v>
      </c>
      <c r="J1437" s="267">
        <v>1756</v>
      </c>
      <c r="K1437" s="267">
        <v>1593</v>
      </c>
      <c r="L1437" s="267">
        <v>1545</v>
      </c>
      <c r="M1437" s="267">
        <v>1502</v>
      </c>
      <c r="N1437" s="270">
        <v>0.98919223191669</v>
      </c>
      <c r="O1437" s="269">
        <v>52719</v>
      </c>
      <c r="P1437" s="297">
        <v>0.9</v>
      </c>
      <c r="Q1437" s="270">
        <v>0.993197278911565</v>
      </c>
      <c r="R1437" s="270">
        <v>0.992171189979123</v>
      </c>
      <c r="S1437" s="270">
        <v>0.969868173258004</v>
      </c>
      <c r="T1437" s="298">
        <v>0.00102608893244149</v>
      </c>
      <c r="U1437" s="269">
        <v>53295</v>
      </c>
      <c r="V1437" s="269">
        <v>50319</v>
      </c>
      <c r="W1437" s="270">
        <v>0.944159864902899</v>
      </c>
      <c r="X1437" s="270">
        <v>0.92687074829932</v>
      </c>
      <c r="Y1437" s="271">
        <v>0.916492693110647</v>
      </c>
      <c r="Z1437" s="271">
        <v>0.942875078468299</v>
      </c>
      <c r="AA1437" s="298">
        <v>0.0103780551886725</v>
      </c>
      <c r="AB1437" s="267">
        <v>12725</v>
      </c>
      <c r="AC1437" s="267">
        <v>11986</v>
      </c>
      <c r="AD1437" s="267">
        <v>13285</v>
      </c>
      <c r="AE1437" s="267">
        <v>12505</v>
      </c>
      <c r="AF1437" s="271">
        <v>0.941925343811395</v>
      </c>
      <c r="AG1437" s="271">
        <v>0.941287165976665</v>
      </c>
      <c r="AH1437" s="298">
        <v>0.000638177834729525</v>
      </c>
    </row>
    <row r="1438" spans="1:34">
      <c r="A1438" s="318" t="s">
        <v>1972</v>
      </c>
      <c r="B1438" s="324" t="s">
        <v>3380</v>
      </c>
      <c r="C1438" s="296" t="s">
        <v>2666</v>
      </c>
      <c r="D1438" s="324" t="s">
        <v>2667</v>
      </c>
      <c r="E1438" s="266">
        <v>3073</v>
      </c>
      <c r="F1438" s="266">
        <v>3049</v>
      </c>
      <c r="G1438" s="266">
        <v>2883</v>
      </c>
      <c r="H1438" s="267">
        <v>3901</v>
      </c>
      <c r="I1438" s="267">
        <v>3854</v>
      </c>
      <c r="J1438" s="267">
        <v>3725</v>
      </c>
      <c r="K1438" s="267">
        <v>3577</v>
      </c>
      <c r="L1438" s="267">
        <v>3533</v>
      </c>
      <c r="M1438" s="267">
        <v>3429</v>
      </c>
      <c r="N1438" s="270">
        <v>0.985016266266266</v>
      </c>
      <c r="O1438" s="269">
        <v>94467</v>
      </c>
      <c r="P1438" s="297">
        <v>0.9</v>
      </c>
      <c r="Q1438" s="270">
        <v>0.992190042303937</v>
      </c>
      <c r="R1438" s="270">
        <v>0.987951807228916</v>
      </c>
      <c r="S1438" s="270">
        <v>0.987699189264747</v>
      </c>
      <c r="T1438" s="298">
        <v>0.00423823507502186</v>
      </c>
      <c r="U1438" s="269">
        <v>95904</v>
      </c>
      <c r="V1438" s="269">
        <v>91070</v>
      </c>
      <c r="W1438" s="270">
        <v>0.949595428762095</v>
      </c>
      <c r="X1438" s="270">
        <v>0.938171168239505</v>
      </c>
      <c r="Y1438" s="271">
        <v>0.954883363240195</v>
      </c>
      <c r="Z1438" s="271">
        <v>0.958624545708694</v>
      </c>
      <c r="AA1438" s="298">
        <v>-0.0167121950006894</v>
      </c>
      <c r="AB1438" s="267">
        <v>24054</v>
      </c>
      <c r="AC1438" s="267">
        <v>22953</v>
      </c>
      <c r="AD1438" s="267">
        <v>22702</v>
      </c>
      <c r="AE1438" s="267">
        <v>21639</v>
      </c>
      <c r="AF1438" s="271">
        <v>0.954227987029184</v>
      </c>
      <c r="AG1438" s="271">
        <v>0.953175931635979</v>
      </c>
      <c r="AH1438" s="298">
        <v>0.00105205539320508</v>
      </c>
    </row>
    <row r="1439" spans="1:34">
      <c r="A1439" s="318" t="s">
        <v>1972</v>
      </c>
      <c r="B1439" s="324" t="s">
        <v>3380</v>
      </c>
      <c r="C1439" s="296" t="s">
        <v>2668</v>
      </c>
      <c r="D1439" s="324" t="s">
        <v>2669</v>
      </c>
      <c r="E1439" s="266">
        <v>2319</v>
      </c>
      <c r="F1439" s="266">
        <v>2313</v>
      </c>
      <c r="G1439" s="266">
        <v>2221</v>
      </c>
      <c r="H1439" s="267">
        <v>2632</v>
      </c>
      <c r="I1439" s="267">
        <v>2621</v>
      </c>
      <c r="J1439" s="267">
        <v>2491</v>
      </c>
      <c r="K1439" s="267">
        <v>2447</v>
      </c>
      <c r="L1439" s="267">
        <v>2419</v>
      </c>
      <c r="M1439" s="267">
        <v>2352</v>
      </c>
      <c r="N1439" s="270">
        <v>0.994600928521633</v>
      </c>
      <c r="O1439" s="269">
        <v>67055</v>
      </c>
      <c r="P1439" s="297">
        <v>0.9</v>
      </c>
      <c r="Q1439" s="270">
        <v>0.997412677878396</v>
      </c>
      <c r="R1439" s="270">
        <v>0.995820668693009</v>
      </c>
      <c r="S1439" s="270">
        <v>0.988557417245607</v>
      </c>
      <c r="T1439" s="298">
        <v>0.00159200918538671</v>
      </c>
      <c r="U1439" s="269">
        <v>67419</v>
      </c>
      <c r="V1439" s="269">
        <v>64479</v>
      </c>
      <c r="W1439" s="270">
        <v>0.956392114982423</v>
      </c>
      <c r="X1439" s="270">
        <v>0.957740405347132</v>
      </c>
      <c r="Y1439" s="271">
        <v>0.946428571428571</v>
      </c>
      <c r="Z1439" s="271">
        <v>0.961176951369023</v>
      </c>
      <c r="AA1439" s="298">
        <v>0.0113118339185609</v>
      </c>
      <c r="AB1439" s="267">
        <v>17074</v>
      </c>
      <c r="AC1439" s="267">
        <v>16304</v>
      </c>
      <c r="AD1439" s="267">
        <v>16095</v>
      </c>
      <c r="AE1439" s="267">
        <v>15435</v>
      </c>
      <c r="AF1439" s="271">
        <v>0.954902190465035</v>
      </c>
      <c r="AG1439" s="271">
        <v>0.958993476234856</v>
      </c>
      <c r="AH1439" s="298">
        <v>-0.00409128576982098</v>
      </c>
    </row>
    <row r="1440" spans="1:34">
      <c r="A1440" s="318" t="s">
        <v>1972</v>
      </c>
      <c r="B1440" s="324" t="s">
        <v>3380</v>
      </c>
      <c r="C1440" s="296" t="s">
        <v>2670</v>
      </c>
      <c r="D1440" s="324" t="s">
        <v>2671</v>
      </c>
      <c r="E1440" s="266">
        <v>4</v>
      </c>
      <c r="F1440" s="266">
        <v>0</v>
      </c>
      <c r="G1440" s="266">
        <v>4</v>
      </c>
      <c r="H1440" s="267">
        <v>6</v>
      </c>
      <c r="I1440" s="267">
        <v>0</v>
      </c>
      <c r="J1440" s="267">
        <v>6</v>
      </c>
      <c r="K1440" s="267">
        <v>5</v>
      </c>
      <c r="L1440" s="267">
        <v>0</v>
      </c>
      <c r="M1440" s="267">
        <v>5</v>
      </c>
      <c r="N1440" s="270">
        <v>0.851421188630491</v>
      </c>
      <c r="O1440" s="269">
        <v>1318</v>
      </c>
      <c r="P1440" s="297">
        <v>0.9</v>
      </c>
      <c r="Q1440" s="270">
        <v>0</v>
      </c>
      <c r="R1440" s="270">
        <v>0</v>
      </c>
      <c r="S1440" s="270">
        <v>0</v>
      </c>
      <c r="T1440" s="298">
        <v>0</v>
      </c>
      <c r="U1440" s="269">
        <v>1548</v>
      </c>
      <c r="V1440" s="269">
        <v>1476</v>
      </c>
      <c r="W1440" s="270">
        <v>0.953488372093023</v>
      </c>
      <c r="X1440" s="270">
        <v>1</v>
      </c>
      <c r="Y1440" s="271">
        <v>1</v>
      </c>
      <c r="Z1440" s="271">
        <v>1</v>
      </c>
      <c r="AA1440" s="298">
        <v>0</v>
      </c>
      <c r="AB1440" s="267">
        <v>72</v>
      </c>
      <c r="AC1440" s="267">
        <v>72</v>
      </c>
      <c r="AD1440" s="267">
        <v>57</v>
      </c>
      <c r="AE1440" s="267">
        <v>57</v>
      </c>
      <c r="AF1440" s="271">
        <v>1</v>
      </c>
      <c r="AG1440" s="271">
        <v>1</v>
      </c>
      <c r="AH1440" s="298">
        <v>0</v>
      </c>
    </row>
    <row r="1441" spans="1:34">
      <c r="A1441" s="318" t="s">
        <v>1972</v>
      </c>
      <c r="B1441" s="324" t="s">
        <v>3380</v>
      </c>
      <c r="C1441" s="296" t="s">
        <v>2672</v>
      </c>
      <c r="D1441" s="324" t="s">
        <v>2673</v>
      </c>
      <c r="E1441" s="266">
        <v>1743</v>
      </c>
      <c r="F1441" s="266">
        <v>1742</v>
      </c>
      <c r="G1441" s="266">
        <v>1668</v>
      </c>
      <c r="H1441" s="267">
        <v>2298</v>
      </c>
      <c r="I1441" s="267">
        <v>2266</v>
      </c>
      <c r="J1441" s="267">
        <v>2057</v>
      </c>
      <c r="K1441" s="267">
        <v>2059</v>
      </c>
      <c r="L1441" s="267">
        <v>2058</v>
      </c>
      <c r="M1441" s="267">
        <v>1990</v>
      </c>
      <c r="N1441" s="270">
        <v>0.990377994738793</v>
      </c>
      <c r="O1441" s="269">
        <v>56096</v>
      </c>
      <c r="P1441" s="297">
        <v>0.9</v>
      </c>
      <c r="Q1441" s="270">
        <v>0.99942627653471</v>
      </c>
      <c r="R1441" s="270">
        <v>0.986074847693647</v>
      </c>
      <c r="S1441" s="270">
        <v>0.999514327343371</v>
      </c>
      <c r="T1441" s="298">
        <v>0.0133514288410637</v>
      </c>
      <c r="U1441" s="269">
        <v>56641</v>
      </c>
      <c r="V1441" s="269">
        <v>53876</v>
      </c>
      <c r="W1441" s="270">
        <v>0.951183771472961</v>
      </c>
      <c r="X1441" s="270">
        <v>0.95697074010327</v>
      </c>
      <c r="Y1441" s="271">
        <v>0.895126196692776</v>
      </c>
      <c r="Z1441" s="271">
        <v>0.966488586692569</v>
      </c>
      <c r="AA1441" s="298">
        <v>0.0618445434104938</v>
      </c>
      <c r="AB1441" s="267">
        <v>14041</v>
      </c>
      <c r="AC1441" s="267">
        <v>13312</v>
      </c>
      <c r="AD1441" s="267">
        <v>13205</v>
      </c>
      <c r="AE1441" s="267">
        <v>12582</v>
      </c>
      <c r="AF1441" s="271">
        <v>0.948080621038388</v>
      </c>
      <c r="AG1441" s="271">
        <v>0.952820901173798</v>
      </c>
      <c r="AH1441" s="298">
        <v>-0.00474028013541028</v>
      </c>
    </row>
    <row r="1442" spans="1:34">
      <c r="A1442" s="318" t="s">
        <v>1972</v>
      </c>
      <c r="B1442" s="324" t="s">
        <v>3380</v>
      </c>
      <c r="C1442" s="296" t="s">
        <v>2674</v>
      </c>
      <c r="D1442" s="324" t="s">
        <v>2675</v>
      </c>
      <c r="E1442" s="266">
        <v>5012</v>
      </c>
      <c r="F1442" s="266">
        <v>4869</v>
      </c>
      <c r="G1442" s="266">
        <v>4538</v>
      </c>
      <c r="H1442" s="267">
        <v>6470</v>
      </c>
      <c r="I1442" s="267">
        <v>5858</v>
      </c>
      <c r="J1442" s="267">
        <v>5592</v>
      </c>
      <c r="K1442" s="267">
        <v>6151</v>
      </c>
      <c r="L1442" s="267">
        <v>5962</v>
      </c>
      <c r="M1442" s="267">
        <v>5678</v>
      </c>
      <c r="N1442" s="270">
        <v>0.967702009783698</v>
      </c>
      <c r="O1442" s="269">
        <v>164190</v>
      </c>
      <c r="P1442" s="297">
        <v>0.9</v>
      </c>
      <c r="Q1442" s="270">
        <v>0.97146847565842</v>
      </c>
      <c r="R1442" s="270">
        <v>0.905409582689335</v>
      </c>
      <c r="S1442" s="270">
        <v>0.969273288896114</v>
      </c>
      <c r="T1442" s="298">
        <v>0.0660588929690844</v>
      </c>
      <c r="U1442" s="269">
        <v>169670</v>
      </c>
      <c r="V1442" s="269">
        <v>155727</v>
      </c>
      <c r="W1442" s="270">
        <v>0.917822832557317</v>
      </c>
      <c r="X1442" s="270">
        <v>0.905426975259378</v>
      </c>
      <c r="Y1442" s="271">
        <v>0.864296754250386</v>
      </c>
      <c r="Z1442" s="271">
        <v>0.923101934644773</v>
      </c>
      <c r="AA1442" s="298">
        <v>0.0411302210089911</v>
      </c>
      <c r="AB1442" s="267">
        <v>41251</v>
      </c>
      <c r="AC1442" s="267">
        <v>37935</v>
      </c>
      <c r="AD1442" s="267">
        <v>39523</v>
      </c>
      <c r="AE1442" s="267">
        <v>36661</v>
      </c>
      <c r="AF1442" s="271">
        <v>0.91961406996194</v>
      </c>
      <c r="AG1442" s="271">
        <v>0.927586468638514</v>
      </c>
      <c r="AH1442" s="298">
        <v>-0.00797239867657396</v>
      </c>
    </row>
    <row r="1443" spans="1:34">
      <c r="A1443" s="318" t="s">
        <v>1972</v>
      </c>
      <c r="B1443" s="324" t="s">
        <v>3380</v>
      </c>
      <c r="C1443" s="296" t="s">
        <v>2676</v>
      </c>
      <c r="D1443" s="324" t="s">
        <v>2677</v>
      </c>
      <c r="E1443" s="266">
        <v>1368</v>
      </c>
      <c r="F1443" s="266">
        <v>1351</v>
      </c>
      <c r="G1443" s="266">
        <v>1299</v>
      </c>
      <c r="H1443" s="267">
        <v>1775</v>
      </c>
      <c r="I1443" s="267">
        <v>1748</v>
      </c>
      <c r="J1443" s="267">
        <v>1635</v>
      </c>
      <c r="K1443" s="267">
        <v>1547</v>
      </c>
      <c r="L1443" s="267">
        <v>1535</v>
      </c>
      <c r="M1443" s="267">
        <v>1471</v>
      </c>
      <c r="N1443" s="270">
        <v>0.985561237475993</v>
      </c>
      <c r="O1443" s="269">
        <v>42593</v>
      </c>
      <c r="P1443" s="297">
        <v>0.9</v>
      </c>
      <c r="Q1443" s="270">
        <v>0.987573099415205</v>
      </c>
      <c r="R1443" s="270">
        <v>0.984788732394366</v>
      </c>
      <c r="S1443" s="270">
        <v>0.992243051066581</v>
      </c>
      <c r="T1443" s="298">
        <v>0.00278436702083851</v>
      </c>
      <c r="U1443" s="269">
        <v>43217</v>
      </c>
      <c r="V1443" s="269">
        <v>40896</v>
      </c>
      <c r="W1443" s="270">
        <v>0.946294282342597</v>
      </c>
      <c r="X1443" s="270">
        <v>0.949561403508772</v>
      </c>
      <c r="Y1443" s="271">
        <v>0.92112676056338</v>
      </c>
      <c r="Z1443" s="271">
        <v>0.95087265675501</v>
      </c>
      <c r="AA1443" s="298">
        <v>0.0284346429453917</v>
      </c>
      <c r="AB1443" s="267">
        <v>10792</v>
      </c>
      <c r="AC1443" s="267">
        <v>10254</v>
      </c>
      <c r="AD1443" s="267">
        <v>10412</v>
      </c>
      <c r="AE1443" s="267">
        <v>9879</v>
      </c>
      <c r="AF1443" s="271">
        <v>0.950148257968866</v>
      </c>
      <c r="AG1443" s="271">
        <v>0.948809066461775</v>
      </c>
      <c r="AH1443" s="298">
        <v>0.00133919150709094</v>
      </c>
    </row>
    <row r="1444" spans="1:34">
      <c r="A1444" s="318" t="s">
        <v>1972</v>
      </c>
      <c r="B1444" s="324" t="s">
        <v>3380</v>
      </c>
      <c r="C1444" s="296" t="s">
        <v>2678</v>
      </c>
      <c r="D1444" s="324" t="s">
        <v>2679</v>
      </c>
      <c r="E1444" s="266">
        <v>3812</v>
      </c>
      <c r="F1444" s="266">
        <v>3774</v>
      </c>
      <c r="G1444" s="266">
        <v>3573</v>
      </c>
      <c r="H1444" s="267">
        <v>4893</v>
      </c>
      <c r="I1444" s="267">
        <v>4823</v>
      </c>
      <c r="J1444" s="267">
        <v>4548</v>
      </c>
      <c r="K1444" s="267">
        <v>4380</v>
      </c>
      <c r="L1444" s="267">
        <v>4322</v>
      </c>
      <c r="M1444" s="267">
        <v>4173</v>
      </c>
      <c r="N1444" s="270">
        <v>0.978890390164974</v>
      </c>
      <c r="O1444" s="269">
        <v>117367</v>
      </c>
      <c r="P1444" s="297">
        <v>0.9</v>
      </c>
      <c r="Q1444" s="270">
        <v>0.9900314795383</v>
      </c>
      <c r="R1444" s="270">
        <v>0.985693848354793</v>
      </c>
      <c r="S1444" s="270">
        <v>0.98675799086758</v>
      </c>
      <c r="T1444" s="298">
        <v>0.0043376311835075</v>
      </c>
      <c r="U1444" s="269">
        <v>119898</v>
      </c>
      <c r="V1444" s="269">
        <v>112448</v>
      </c>
      <c r="W1444" s="270">
        <v>0.937863850939966</v>
      </c>
      <c r="X1444" s="270">
        <v>0.937303252885624</v>
      </c>
      <c r="Y1444" s="271">
        <v>0.92949110974862</v>
      </c>
      <c r="Z1444" s="271">
        <v>0.952739726027397</v>
      </c>
      <c r="AA1444" s="298">
        <v>0.00781214313700385</v>
      </c>
      <c r="AB1444" s="267">
        <v>30016</v>
      </c>
      <c r="AC1444" s="267">
        <v>28318</v>
      </c>
      <c r="AD1444" s="267">
        <v>28215</v>
      </c>
      <c r="AE1444" s="267">
        <v>26613</v>
      </c>
      <c r="AF1444" s="271">
        <v>0.943430170575693</v>
      </c>
      <c r="AG1444" s="271">
        <v>0.943221690590112</v>
      </c>
      <c r="AH1444" s="298">
        <v>0.000208479985581378</v>
      </c>
    </row>
    <row r="1445" spans="1:34">
      <c r="A1445" s="318" t="s">
        <v>1972</v>
      </c>
      <c r="B1445" s="324" t="s">
        <v>3380</v>
      </c>
      <c r="C1445" s="296" t="s">
        <v>2680</v>
      </c>
      <c r="D1445" s="324" t="s">
        <v>2681</v>
      </c>
      <c r="E1445" s="266">
        <v>6886</v>
      </c>
      <c r="F1445" s="266">
        <v>6270</v>
      </c>
      <c r="G1445" s="266">
        <v>6113</v>
      </c>
      <c r="H1445" s="267">
        <v>8656</v>
      </c>
      <c r="I1445" s="267">
        <v>8140</v>
      </c>
      <c r="J1445" s="267">
        <v>7499</v>
      </c>
      <c r="K1445" s="267">
        <v>8253</v>
      </c>
      <c r="L1445" s="267">
        <v>7549</v>
      </c>
      <c r="M1445" s="267">
        <v>7691</v>
      </c>
      <c r="N1445" s="270">
        <v>0.915551124404564</v>
      </c>
      <c r="O1445" s="269">
        <v>206617</v>
      </c>
      <c r="P1445" s="297">
        <v>0.9</v>
      </c>
      <c r="Q1445" s="270">
        <v>0.910543130990415</v>
      </c>
      <c r="R1445" s="270">
        <v>0.940388170055453</v>
      </c>
      <c r="S1445" s="270">
        <v>0.914697685690052</v>
      </c>
      <c r="T1445" s="298">
        <v>-0.0298450390650375</v>
      </c>
      <c r="U1445" s="269">
        <v>225675</v>
      </c>
      <c r="V1445" s="269">
        <v>208177</v>
      </c>
      <c r="W1445" s="270">
        <v>0.922463719951257</v>
      </c>
      <c r="X1445" s="270">
        <v>0.887743247168167</v>
      </c>
      <c r="Y1445" s="271">
        <v>0.866335489833641</v>
      </c>
      <c r="Z1445" s="271">
        <v>0.931903550224161</v>
      </c>
      <c r="AA1445" s="298">
        <v>0.0214077573345259</v>
      </c>
      <c r="AB1445" s="267">
        <v>55301</v>
      </c>
      <c r="AC1445" s="267">
        <v>50835</v>
      </c>
      <c r="AD1445" s="267">
        <v>53250</v>
      </c>
      <c r="AE1445" s="267">
        <v>49442</v>
      </c>
      <c r="AF1445" s="271">
        <v>0.91924196669138</v>
      </c>
      <c r="AG1445" s="271">
        <v>0.928488262910798</v>
      </c>
      <c r="AH1445" s="298">
        <v>-0.00924629621941819</v>
      </c>
    </row>
    <row r="1446" spans="1:34">
      <c r="A1446" s="318" t="s">
        <v>1972</v>
      </c>
      <c r="B1446" s="324" t="s">
        <v>3381</v>
      </c>
      <c r="C1446" s="296" t="s">
        <v>2682</v>
      </c>
      <c r="D1446" s="324" t="s">
        <v>2683</v>
      </c>
      <c r="E1446" s="266">
        <v>4935</v>
      </c>
      <c r="F1446" s="266">
        <v>4739</v>
      </c>
      <c r="G1446" s="266">
        <v>4518</v>
      </c>
      <c r="H1446" s="267">
        <v>6012</v>
      </c>
      <c r="I1446" s="267">
        <v>5617</v>
      </c>
      <c r="J1446" s="267">
        <v>5185</v>
      </c>
      <c r="K1446" s="267">
        <v>5815</v>
      </c>
      <c r="L1446" s="267">
        <v>5619</v>
      </c>
      <c r="M1446" s="267">
        <v>5486</v>
      </c>
      <c r="N1446" s="270">
        <v>0.959061870087917</v>
      </c>
      <c r="O1446" s="269">
        <v>146068</v>
      </c>
      <c r="P1446" s="297">
        <v>0.9</v>
      </c>
      <c r="Q1446" s="270">
        <v>0.960283687943262</v>
      </c>
      <c r="R1446" s="270">
        <v>0.934298070525615</v>
      </c>
      <c r="S1446" s="270">
        <v>0.966294067067928</v>
      </c>
      <c r="T1446" s="298">
        <v>0.025985617417647</v>
      </c>
      <c r="U1446" s="269">
        <v>152303</v>
      </c>
      <c r="V1446" s="269">
        <v>141621</v>
      </c>
      <c r="W1446" s="270">
        <v>0.929863495794567</v>
      </c>
      <c r="X1446" s="270">
        <v>0.915501519756839</v>
      </c>
      <c r="Y1446" s="271">
        <v>0.862441783100466</v>
      </c>
      <c r="Z1446" s="271">
        <v>0.943422184006879</v>
      </c>
      <c r="AA1446" s="298">
        <v>0.0530597366563732</v>
      </c>
      <c r="AB1446" s="267">
        <v>37946</v>
      </c>
      <c r="AC1446" s="267">
        <v>35362</v>
      </c>
      <c r="AD1446" s="267">
        <v>35655</v>
      </c>
      <c r="AE1446" s="267">
        <v>33504</v>
      </c>
      <c r="AF1446" s="271">
        <v>0.931903230907078</v>
      </c>
      <c r="AG1446" s="271">
        <v>0.939671855279764</v>
      </c>
      <c r="AH1446" s="298">
        <v>-0.00776862437268588</v>
      </c>
    </row>
    <row r="1447" spans="1:34">
      <c r="A1447" s="318" t="s">
        <v>1972</v>
      </c>
      <c r="B1447" s="324" t="s">
        <v>3381</v>
      </c>
      <c r="C1447" s="296" t="s">
        <v>2684</v>
      </c>
      <c r="D1447" s="324" t="s">
        <v>2685</v>
      </c>
      <c r="E1447" s="266">
        <v>4383</v>
      </c>
      <c r="F1447" s="266">
        <v>4237</v>
      </c>
      <c r="G1447" s="266">
        <v>4024</v>
      </c>
      <c r="H1447" s="267">
        <v>5636</v>
      </c>
      <c r="I1447" s="267">
        <v>5408</v>
      </c>
      <c r="J1447" s="267">
        <v>4955</v>
      </c>
      <c r="K1447" s="267">
        <v>5275</v>
      </c>
      <c r="L1447" s="267">
        <v>5037</v>
      </c>
      <c r="M1447" s="267">
        <v>4740</v>
      </c>
      <c r="N1447" s="270">
        <v>0.958726330447765</v>
      </c>
      <c r="O1447" s="269">
        <v>133564</v>
      </c>
      <c r="P1447" s="297">
        <v>0.9</v>
      </c>
      <c r="Q1447" s="270">
        <v>0.966689482089893</v>
      </c>
      <c r="R1447" s="270">
        <v>0.959545777146913</v>
      </c>
      <c r="S1447" s="270">
        <v>0.954881516587678</v>
      </c>
      <c r="T1447" s="298">
        <v>0.00714370494298011</v>
      </c>
      <c r="U1447" s="269">
        <v>139314</v>
      </c>
      <c r="V1447" s="269">
        <v>129906</v>
      </c>
      <c r="W1447" s="270">
        <v>0.932469098583057</v>
      </c>
      <c r="X1447" s="270">
        <v>0.918092630618298</v>
      </c>
      <c r="Y1447" s="271">
        <v>0.8791696238467</v>
      </c>
      <c r="Z1447" s="271">
        <v>0.898578199052133</v>
      </c>
      <c r="AA1447" s="298">
        <v>0.0389230067715981</v>
      </c>
      <c r="AB1447" s="267">
        <v>34309</v>
      </c>
      <c r="AC1447" s="267">
        <v>31860</v>
      </c>
      <c r="AD1447" s="267">
        <v>33100</v>
      </c>
      <c r="AE1447" s="267">
        <v>31147</v>
      </c>
      <c r="AF1447" s="271">
        <v>0.92861931271678</v>
      </c>
      <c r="AG1447" s="271">
        <v>0.940996978851964</v>
      </c>
      <c r="AH1447" s="298">
        <v>-0.0123776661351839</v>
      </c>
    </row>
    <row r="1448" spans="1:34">
      <c r="A1448" s="318" t="s">
        <v>1972</v>
      </c>
      <c r="B1448" s="324" t="s">
        <v>3381</v>
      </c>
      <c r="C1448" s="296" t="s">
        <v>2686</v>
      </c>
      <c r="D1448" s="324" t="s">
        <v>2687</v>
      </c>
      <c r="E1448" s="266">
        <v>1485</v>
      </c>
      <c r="F1448" s="266">
        <v>1460</v>
      </c>
      <c r="G1448" s="266">
        <v>1400</v>
      </c>
      <c r="H1448" s="267">
        <v>1744</v>
      </c>
      <c r="I1448" s="267">
        <v>1706</v>
      </c>
      <c r="J1448" s="267">
        <v>1625</v>
      </c>
      <c r="K1448" s="267">
        <v>1527</v>
      </c>
      <c r="L1448" s="267">
        <v>1503</v>
      </c>
      <c r="M1448" s="267">
        <v>1463</v>
      </c>
      <c r="N1448" s="270">
        <v>0.981877366331148</v>
      </c>
      <c r="O1448" s="269">
        <v>42531</v>
      </c>
      <c r="P1448" s="297">
        <v>0.9</v>
      </c>
      <c r="Q1448" s="270">
        <v>0.983164983164983</v>
      </c>
      <c r="R1448" s="270">
        <v>0.978211009174312</v>
      </c>
      <c r="S1448" s="270">
        <v>0.984282907662082</v>
      </c>
      <c r="T1448" s="298">
        <v>0.00495397399067121</v>
      </c>
      <c r="U1448" s="269">
        <v>43316</v>
      </c>
      <c r="V1448" s="269">
        <v>41052</v>
      </c>
      <c r="W1448" s="270">
        <v>0.947732939329578</v>
      </c>
      <c r="X1448" s="270">
        <v>0.942760942760943</v>
      </c>
      <c r="Y1448" s="271">
        <v>0.931766055045872</v>
      </c>
      <c r="Z1448" s="271">
        <v>0.958087753765553</v>
      </c>
      <c r="AA1448" s="298">
        <v>0.0109948877150713</v>
      </c>
      <c r="AB1448" s="267">
        <v>10842</v>
      </c>
      <c r="AC1448" s="267">
        <v>10271</v>
      </c>
      <c r="AD1448" s="267">
        <v>10095</v>
      </c>
      <c r="AE1448" s="267">
        <v>9598</v>
      </c>
      <c r="AF1448" s="271">
        <v>0.947334440140196</v>
      </c>
      <c r="AG1448" s="271">
        <v>0.950767706785537</v>
      </c>
      <c r="AH1448" s="298">
        <v>-0.00343326664534183</v>
      </c>
    </row>
    <row r="1449" spans="1:34">
      <c r="A1449" s="318" t="s">
        <v>1972</v>
      </c>
      <c r="B1449" s="324" t="s">
        <v>3381</v>
      </c>
      <c r="C1449" s="296" t="s">
        <v>2688</v>
      </c>
      <c r="D1449" s="324" t="s">
        <v>2689</v>
      </c>
      <c r="E1449" s="266">
        <v>1712</v>
      </c>
      <c r="F1449" s="266">
        <v>1695</v>
      </c>
      <c r="G1449" s="266">
        <v>1609</v>
      </c>
      <c r="H1449" s="267">
        <v>1985</v>
      </c>
      <c r="I1449" s="267">
        <v>1977</v>
      </c>
      <c r="J1449" s="267">
        <v>1873</v>
      </c>
      <c r="K1449" s="267">
        <v>1815</v>
      </c>
      <c r="L1449" s="267">
        <v>1804</v>
      </c>
      <c r="M1449" s="267">
        <v>1724</v>
      </c>
      <c r="N1449" s="270">
        <v>0.989452122975612</v>
      </c>
      <c r="O1449" s="269">
        <v>51687</v>
      </c>
      <c r="P1449" s="297">
        <v>0.9</v>
      </c>
      <c r="Q1449" s="270">
        <v>0.990070093457944</v>
      </c>
      <c r="R1449" s="270">
        <v>0.995969773299748</v>
      </c>
      <c r="S1449" s="270">
        <v>0.993939393939394</v>
      </c>
      <c r="T1449" s="298">
        <v>-0.00589967984180417</v>
      </c>
      <c r="U1449" s="269">
        <v>52238</v>
      </c>
      <c r="V1449" s="269">
        <v>49439</v>
      </c>
      <c r="W1449" s="270">
        <v>0.946418316168307</v>
      </c>
      <c r="X1449" s="270">
        <v>0.939836448598131</v>
      </c>
      <c r="Y1449" s="271">
        <v>0.943576826196474</v>
      </c>
      <c r="Z1449" s="271">
        <v>0.949862258953168</v>
      </c>
      <c r="AA1449" s="298">
        <v>-0.00374037759834267</v>
      </c>
      <c r="AB1449" s="267">
        <v>12411</v>
      </c>
      <c r="AC1449" s="267">
        <v>11785</v>
      </c>
      <c r="AD1449" s="267">
        <v>12231</v>
      </c>
      <c r="AE1449" s="267">
        <v>11567</v>
      </c>
      <c r="AF1449" s="271">
        <v>0.949560873418741</v>
      </c>
      <c r="AG1449" s="271">
        <v>0.945711716131142</v>
      </c>
      <c r="AH1449" s="298">
        <v>0.00384915728759927</v>
      </c>
    </row>
    <row r="1450" spans="1:34">
      <c r="A1450" s="318" t="s">
        <v>1972</v>
      </c>
      <c r="B1450" s="324" t="s">
        <v>3381</v>
      </c>
      <c r="C1450" s="296" t="s">
        <v>2690</v>
      </c>
      <c r="D1450" s="324" t="s">
        <v>2691</v>
      </c>
      <c r="E1450" s="266">
        <v>3136</v>
      </c>
      <c r="F1450" s="266">
        <v>3049</v>
      </c>
      <c r="G1450" s="266">
        <v>2974</v>
      </c>
      <c r="H1450" s="267">
        <v>3730</v>
      </c>
      <c r="I1450" s="267">
        <v>3560</v>
      </c>
      <c r="J1450" s="267">
        <v>3490</v>
      </c>
      <c r="K1450" s="267">
        <v>3350</v>
      </c>
      <c r="L1450" s="267">
        <v>3293</v>
      </c>
      <c r="M1450" s="267">
        <v>3256</v>
      </c>
      <c r="N1450" s="270">
        <v>0.968817674607154</v>
      </c>
      <c r="O1450" s="269">
        <v>90816</v>
      </c>
      <c r="P1450" s="297">
        <v>0.9</v>
      </c>
      <c r="Q1450" s="270">
        <v>0.972257653061224</v>
      </c>
      <c r="R1450" s="270">
        <v>0.954423592493298</v>
      </c>
      <c r="S1450" s="270">
        <v>0.982985074626866</v>
      </c>
      <c r="T1450" s="298">
        <v>0.0178340605679269</v>
      </c>
      <c r="U1450" s="269">
        <v>93739</v>
      </c>
      <c r="V1450" s="269">
        <v>89765</v>
      </c>
      <c r="W1450" s="270">
        <v>0.957605692401242</v>
      </c>
      <c r="X1450" s="270">
        <v>0.948341836734694</v>
      </c>
      <c r="Y1450" s="271">
        <v>0.935656836461126</v>
      </c>
      <c r="Z1450" s="271">
        <v>0.971940298507463</v>
      </c>
      <c r="AA1450" s="298">
        <v>0.0126850002735679</v>
      </c>
      <c r="AB1450" s="267">
        <v>23304</v>
      </c>
      <c r="AC1450" s="267">
        <v>22429</v>
      </c>
      <c r="AD1450" s="267">
        <v>22058</v>
      </c>
      <c r="AE1450" s="267">
        <v>21116</v>
      </c>
      <c r="AF1450" s="271">
        <v>0.962452797802952</v>
      </c>
      <c r="AG1450" s="271">
        <v>0.957294405657811</v>
      </c>
      <c r="AH1450" s="298">
        <v>0.00515839214514102</v>
      </c>
    </row>
    <row r="1451" spans="1:34">
      <c r="A1451" s="318" t="s">
        <v>1972</v>
      </c>
      <c r="B1451" s="324" t="s">
        <v>3381</v>
      </c>
      <c r="C1451" s="296" t="s">
        <v>2692</v>
      </c>
      <c r="D1451" s="324" t="s">
        <v>2693</v>
      </c>
      <c r="E1451" s="266">
        <v>0</v>
      </c>
      <c r="F1451" s="266">
        <v>0</v>
      </c>
      <c r="G1451" s="266">
        <v>0</v>
      </c>
      <c r="H1451" s="267">
        <v>0</v>
      </c>
      <c r="I1451" s="267">
        <v>0</v>
      </c>
      <c r="J1451" s="267">
        <v>0</v>
      </c>
      <c r="K1451" s="267">
        <v>0</v>
      </c>
      <c r="L1451" s="267">
        <v>0</v>
      </c>
      <c r="M1451" s="267">
        <v>0</v>
      </c>
      <c r="N1451" s="270">
        <v>0</v>
      </c>
      <c r="O1451" s="269">
        <v>0</v>
      </c>
      <c r="P1451" s="297">
        <v>0.9</v>
      </c>
      <c r="Q1451" s="270">
        <v>0</v>
      </c>
      <c r="R1451" s="270">
        <v>0</v>
      </c>
      <c r="S1451" s="270">
        <v>0</v>
      </c>
      <c r="T1451" s="298">
        <v>0</v>
      </c>
      <c r="U1451" s="269">
        <v>0</v>
      </c>
      <c r="V1451" s="269">
        <v>0</v>
      </c>
      <c r="W1451" s="270">
        <v>0</v>
      </c>
      <c r="X1451" s="270">
        <v>0</v>
      </c>
      <c r="Y1451" s="271">
        <v>0</v>
      </c>
      <c r="Z1451" s="271">
        <v>0</v>
      </c>
      <c r="AA1451" s="298">
        <v>0</v>
      </c>
      <c r="AB1451" s="267">
        <v>0</v>
      </c>
      <c r="AC1451" s="267">
        <v>0</v>
      </c>
      <c r="AD1451" s="267">
        <v>0</v>
      </c>
      <c r="AE1451" s="267">
        <v>0</v>
      </c>
      <c r="AF1451" s="271">
        <v>0</v>
      </c>
      <c r="AG1451" s="271">
        <v>0</v>
      </c>
      <c r="AH1451" s="298">
        <v>0</v>
      </c>
    </row>
    <row r="1452" spans="1:34">
      <c r="A1452" s="318" t="s">
        <v>1972</v>
      </c>
      <c r="B1452" s="324" t="s">
        <v>3381</v>
      </c>
      <c r="C1452" s="296" t="s">
        <v>2694</v>
      </c>
      <c r="D1452" s="324" t="s">
        <v>2695</v>
      </c>
      <c r="E1452" s="266">
        <v>5010</v>
      </c>
      <c r="F1452" s="266">
        <v>4533</v>
      </c>
      <c r="G1452" s="266">
        <v>4497</v>
      </c>
      <c r="H1452" s="267">
        <v>6138</v>
      </c>
      <c r="I1452" s="267">
        <v>5045</v>
      </c>
      <c r="J1452" s="267">
        <v>5132</v>
      </c>
      <c r="K1452" s="267">
        <v>5691</v>
      </c>
      <c r="L1452" s="267">
        <v>5198</v>
      </c>
      <c r="M1452" s="267">
        <v>5037</v>
      </c>
      <c r="N1452" s="270">
        <v>0.94696598089852</v>
      </c>
      <c r="O1452" s="269">
        <v>131276</v>
      </c>
      <c r="P1452" s="297">
        <v>0.9</v>
      </c>
      <c r="Q1452" s="270">
        <v>0.904790419161677</v>
      </c>
      <c r="R1452" s="270">
        <v>0.821928967090257</v>
      </c>
      <c r="S1452" s="270">
        <v>0.913371990862766</v>
      </c>
      <c r="T1452" s="298">
        <v>0.0828614520714193</v>
      </c>
      <c r="U1452" s="269">
        <v>138628</v>
      </c>
      <c r="V1452" s="269">
        <v>126576</v>
      </c>
      <c r="W1452" s="270">
        <v>0.913062296217214</v>
      </c>
      <c r="X1452" s="270">
        <v>0.897604790419162</v>
      </c>
      <c r="Y1452" s="271">
        <v>0.836102965135223</v>
      </c>
      <c r="Z1452" s="271">
        <v>0.885081707959937</v>
      </c>
      <c r="AA1452" s="298">
        <v>0.0615018252839384</v>
      </c>
      <c r="AB1452" s="267">
        <v>37710</v>
      </c>
      <c r="AC1452" s="267">
        <v>34191</v>
      </c>
      <c r="AD1452" s="267">
        <v>32965</v>
      </c>
      <c r="AE1452" s="267">
        <v>30602</v>
      </c>
      <c r="AF1452" s="271">
        <v>0.906682577565632</v>
      </c>
      <c r="AG1452" s="271">
        <v>0.928317912937965</v>
      </c>
      <c r="AH1452" s="298">
        <v>-0.0216353353723321</v>
      </c>
    </row>
    <row r="1453" spans="1:34">
      <c r="A1453" s="318" t="s">
        <v>1972</v>
      </c>
      <c r="B1453" s="324" t="s">
        <v>3381</v>
      </c>
      <c r="C1453" s="296" t="s">
        <v>2696</v>
      </c>
      <c r="D1453" s="324" t="s">
        <v>2697</v>
      </c>
      <c r="E1453" s="266">
        <v>3859</v>
      </c>
      <c r="F1453" s="266">
        <v>3806</v>
      </c>
      <c r="G1453" s="266">
        <v>3551</v>
      </c>
      <c r="H1453" s="267">
        <v>4476</v>
      </c>
      <c r="I1453" s="267">
        <v>4310</v>
      </c>
      <c r="J1453" s="267">
        <v>3990</v>
      </c>
      <c r="K1453" s="267">
        <v>4141</v>
      </c>
      <c r="L1453" s="267">
        <v>4052</v>
      </c>
      <c r="M1453" s="267">
        <v>3876</v>
      </c>
      <c r="N1453" s="270">
        <v>0.983368541659207</v>
      </c>
      <c r="O1453" s="269">
        <v>109858</v>
      </c>
      <c r="P1453" s="297">
        <v>0.9</v>
      </c>
      <c r="Q1453" s="270">
        <v>0.986265871987562</v>
      </c>
      <c r="R1453" s="270">
        <v>0.962913315460232</v>
      </c>
      <c r="S1453" s="270">
        <v>0.978507606858247</v>
      </c>
      <c r="T1453" s="298">
        <v>0.0233525565273291</v>
      </c>
      <c r="U1453" s="269">
        <v>111716</v>
      </c>
      <c r="V1453" s="269">
        <v>104652</v>
      </c>
      <c r="W1453" s="270">
        <v>0.936768233735544</v>
      </c>
      <c r="X1453" s="270">
        <v>0.920186576833377</v>
      </c>
      <c r="Y1453" s="271">
        <v>0.89142091152815</v>
      </c>
      <c r="Z1453" s="271">
        <v>0.936005795701521</v>
      </c>
      <c r="AA1453" s="298">
        <v>0.0287656653052264</v>
      </c>
      <c r="AB1453" s="267">
        <v>28691</v>
      </c>
      <c r="AC1453" s="267">
        <v>26767</v>
      </c>
      <c r="AD1453" s="267">
        <v>26824</v>
      </c>
      <c r="AE1453" s="267">
        <v>25444</v>
      </c>
      <c r="AF1453" s="271">
        <v>0.93294064340734</v>
      </c>
      <c r="AG1453" s="271">
        <v>0.948553534148524</v>
      </c>
      <c r="AH1453" s="298">
        <v>-0.0156128907411834</v>
      </c>
    </row>
    <row r="1454" spans="1:34">
      <c r="A1454" s="318" t="s">
        <v>1972</v>
      </c>
      <c r="B1454" s="324" t="s">
        <v>3381</v>
      </c>
      <c r="C1454" s="296" t="s">
        <v>2698</v>
      </c>
      <c r="D1454" s="324" t="s">
        <v>2699</v>
      </c>
      <c r="E1454" s="266">
        <v>4018</v>
      </c>
      <c r="F1454" s="266">
        <v>3915</v>
      </c>
      <c r="G1454" s="266">
        <v>3652</v>
      </c>
      <c r="H1454" s="267">
        <v>4765</v>
      </c>
      <c r="I1454" s="267">
        <v>4495</v>
      </c>
      <c r="J1454" s="267">
        <v>4138</v>
      </c>
      <c r="K1454" s="267">
        <v>4557</v>
      </c>
      <c r="L1454" s="267">
        <v>4469</v>
      </c>
      <c r="M1454" s="267">
        <v>4124</v>
      </c>
      <c r="N1454" s="270">
        <v>0.952334751349603</v>
      </c>
      <c r="O1454" s="269">
        <v>114843</v>
      </c>
      <c r="P1454" s="297">
        <v>0.9</v>
      </c>
      <c r="Q1454" s="270">
        <v>0.974365355898457</v>
      </c>
      <c r="R1454" s="270">
        <v>0.943336831059811</v>
      </c>
      <c r="S1454" s="270">
        <v>0.980689049813474</v>
      </c>
      <c r="T1454" s="298">
        <v>0.0310285248386458</v>
      </c>
      <c r="U1454" s="269">
        <v>120591</v>
      </c>
      <c r="V1454" s="269">
        <v>109875</v>
      </c>
      <c r="W1454" s="270">
        <v>0.911137647088091</v>
      </c>
      <c r="X1454" s="270">
        <v>0.908909905425585</v>
      </c>
      <c r="Y1454" s="271">
        <v>0.868415529905561</v>
      </c>
      <c r="Z1454" s="271">
        <v>0.904981347377661</v>
      </c>
      <c r="AA1454" s="298">
        <v>0.0404943755200236</v>
      </c>
      <c r="AB1454" s="267">
        <v>30071</v>
      </c>
      <c r="AC1454" s="267">
        <v>27506</v>
      </c>
      <c r="AD1454" s="267">
        <v>28284</v>
      </c>
      <c r="AE1454" s="267">
        <v>26106</v>
      </c>
      <c r="AF1454" s="271">
        <v>0.914701872235709</v>
      </c>
      <c r="AG1454" s="271">
        <v>0.922995333050488</v>
      </c>
      <c r="AH1454" s="298">
        <v>-0.008293460814779</v>
      </c>
    </row>
    <row r="1455" spans="1:34">
      <c r="A1455" s="318" t="s">
        <v>1972</v>
      </c>
      <c r="B1455" s="324" t="s">
        <v>3381</v>
      </c>
      <c r="C1455" s="296" t="s">
        <v>2700</v>
      </c>
      <c r="D1455" s="324" t="s">
        <v>2701</v>
      </c>
      <c r="E1455" s="266">
        <v>3843</v>
      </c>
      <c r="F1455" s="266">
        <v>3756</v>
      </c>
      <c r="G1455" s="266">
        <v>3531</v>
      </c>
      <c r="H1455" s="267">
        <v>4521</v>
      </c>
      <c r="I1455" s="267">
        <v>4312</v>
      </c>
      <c r="J1455" s="267">
        <v>4062</v>
      </c>
      <c r="K1455" s="267">
        <v>4321</v>
      </c>
      <c r="L1455" s="267">
        <v>4011</v>
      </c>
      <c r="M1455" s="267">
        <v>3825</v>
      </c>
      <c r="N1455" s="270">
        <v>0.964385236951299</v>
      </c>
      <c r="O1455" s="269">
        <v>110398</v>
      </c>
      <c r="P1455" s="297">
        <v>0.9</v>
      </c>
      <c r="Q1455" s="270">
        <v>0.97736143637783</v>
      </c>
      <c r="R1455" s="270">
        <v>0.953771289537713</v>
      </c>
      <c r="S1455" s="270">
        <v>0.928257347836149</v>
      </c>
      <c r="T1455" s="298">
        <v>0.023590146840117</v>
      </c>
      <c r="U1455" s="269">
        <v>114475</v>
      </c>
      <c r="V1455" s="269">
        <v>106366</v>
      </c>
      <c r="W1455" s="270">
        <v>0.929163572832496</v>
      </c>
      <c r="X1455" s="270">
        <v>0.918813427010148</v>
      </c>
      <c r="Y1455" s="271">
        <v>0.898473788984738</v>
      </c>
      <c r="Z1455" s="271">
        <v>0.885211756537838</v>
      </c>
      <c r="AA1455" s="298">
        <v>0.0203396380254105</v>
      </c>
      <c r="AB1455" s="267">
        <v>29203</v>
      </c>
      <c r="AC1455" s="267">
        <v>26920</v>
      </c>
      <c r="AD1455" s="267">
        <v>27434</v>
      </c>
      <c r="AE1455" s="267">
        <v>25828</v>
      </c>
      <c r="AF1455" s="271">
        <v>0.921823100366401</v>
      </c>
      <c r="AG1455" s="271">
        <v>0.941459502806736</v>
      </c>
      <c r="AH1455" s="298">
        <v>-0.0196364024403355</v>
      </c>
    </row>
    <row r="1456" spans="1:34">
      <c r="A1456" s="318" t="s">
        <v>1972</v>
      </c>
      <c r="B1456" s="324" t="s">
        <v>3381</v>
      </c>
      <c r="C1456" s="296" t="s">
        <v>2702</v>
      </c>
      <c r="D1456" s="324" t="s">
        <v>2703</v>
      </c>
      <c r="E1456" s="266">
        <v>3094</v>
      </c>
      <c r="F1456" s="266">
        <v>3016</v>
      </c>
      <c r="G1456" s="266">
        <v>2924</v>
      </c>
      <c r="H1456" s="267">
        <v>3879</v>
      </c>
      <c r="I1456" s="267">
        <v>3805</v>
      </c>
      <c r="J1456" s="267">
        <v>3584</v>
      </c>
      <c r="K1456" s="267">
        <v>3779</v>
      </c>
      <c r="L1456" s="267">
        <v>3702</v>
      </c>
      <c r="M1456" s="267">
        <v>3625</v>
      </c>
      <c r="N1456" s="270">
        <v>0.982160917768766</v>
      </c>
      <c r="O1456" s="269">
        <v>101965</v>
      </c>
      <c r="P1456" s="297">
        <v>0.9</v>
      </c>
      <c r="Q1456" s="270">
        <v>0.974789915966387</v>
      </c>
      <c r="R1456" s="270">
        <v>0.980922918277907</v>
      </c>
      <c r="S1456" s="270">
        <v>0.979624239216724</v>
      </c>
      <c r="T1456" s="298">
        <v>-0.00613300231152014</v>
      </c>
      <c r="U1456" s="269">
        <v>103817</v>
      </c>
      <c r="V1456" s="269">
        <v>98998</v>
      </c>
      <c r="W1456" s="270">
        <v>0.953581783330283</v>
      </c>
      <c r="X1456" s="270">
        <v>0.945054945054945</v>
      </c>
      <c r="Y1456" s="271">
        <v>0.923949471513277</v>
      </c>
      <c r="Z1456" s="271">
        <v>0.959248478433448</v>
      </c>
      <c r="AA1456" s="298">
        <v>0.0211054735416684</v>
      </c>
      <c r="AB1456" s="267">
        <v>25324</v>
      </c>
      <c r="AC1456" s="267">
        <v>24133</v>
      </c>
      <c r="AD1456" s="267">
        <v>24729</v>
      </c>
      <c r="AE1456" s="267">
        <v>23616</v>
      </c>
      <c r="AF1456" s="271">
        <v>0.952969515084505</v>
      </c>
      <c r="AG1456" s="271">
        <v>0.954992114521412</v>
      </c>
      <c r="AH1456" s="298">
        <v>-0.0020225994369073</v>
      </c>
    </row>
    <row r="1457" spans="1:34">
      <c r="A1457" s="318" t="s">
        <v>1972</v>
      </c>
      <c r="B1457" s="324" t="s">
        <v>40</v>
      </c>
      <c r="C1457" s="296" t="s">
        <v>2704</v>
      </c>
      <c r="D1457" s="324" t="s">
        <v>2704</v>
      </c>
      <c r="E1457" s="266">
        <v>0</v>
      </c>
      <c r="F1457" s="266">
        <v>0</v>
      </c>
      <c r="G1457" s="266">
        <v>0</v>
      </c>
      <c r="H1457" s="267">
        <v>0</v>
      </c>
      <c r="I1457" s="267">
        <v>0</v>
      </c>
      <c r="J1457" s="267">
        <v>0</v>
      </c>
      <c r="K1457" s="267">
        <v>0</v>
      </c>
      <c r="L1457" s="267">
        <v>0</v>
      </c>
      <c r="M1457" s="267">
        <v>0</v>
      </c>
      <c r="N1457" s="270">
        <v>0</v>
      </c>
      <c r="O1457" s="269">
        <v>0</v>
      </c>
      <c r="P1457" s="297">
        <v>0.9</v>
      </c>
      <c r="Q1457" s="270">
        <v>0</v>
      </c>
      <c r="R1457" s="270">
        <v>0</v>
      </c>
      <c r="S1457" s="270">
        <v>0</v>
      </c>
      <c r="T1457" s="298">
        <v>0</v>
      </c>
      <c r="U1457" s="269">
        <v>0</v>
      </c>
      <c r="V1457" s="269">
        <v>0</v>
      </c>
      <c r="W1457" s="270">
        <v>0</v>
      </c>
      <c r="X1457" s="270">
        <v>0</v>
      </c>
      <c r="Y1457" s="271">
        <v>0</v>
      </c>
      <c r="Z1457" s="271">
        <v>0</v>
      </c>
      <c r="AA1457" s="298">
        <v>0</v>
      </c>
      <c r="AB1457" s="267">
        <v>0</v>
      </c>
      <c r="AC1457" s="267">
        <v>0</v>
      </c>
      <c r="AD1457" s="267">
        <v>0</v>
      </c>
      <c r="AE1457" s="267">
        <v>0</v>
      </c>
      <c r="AF1457" s="271">
        <v>0</v>
      </c>
      <c r="AG1457" s="271">
        <v>0</v>
      </c>
      <c r="AH1457" s="298">
        <v>0</v>
      </c>
    </row>
    <row r="1458" spans="1:34">
      <c r="A1458" s="318" t="s">
        <v>1972</v>
      </c>
      <c r="B1458" s="324" t="s">
        <v>40</v>
      </c>
      <c r="C1458" s="296" t="s">
        <v>2705</v>
      </c>
      <c r="D1458" s="324" t="s">
        <v>2705</v>
      </c>
      <c r="E1458" s="266">
        <v>0</v>
      </c>
      <c r="F1458" s="266">
        <v>0</v>
      </c>
      <c r="G1458" s="266">
        <v>0</v>
      </c>
      <c r="H1458" s="267">
        <v>0</v>
      </c>
      <c r="I1458" s="267">
        <v>0</v>
      </c>
      <c r="J1458" s="267">
        <v>0</v>
      </c>
      <c r="K1458" s="267">
        <v>0</v>
      </c>
      <c r="L1458" s="267">
        <v>0</v>
      </c>
      <c r="M1458" s="267">
        <v>0</v>
      </c>
      <c r="N1458" s="270">
        <v>0</v>
      </c>
      <c r="O1458" s="269">
        <v>0</v>
      </c>
      <c r="P1458" s="297">
        <v>0.9</v>
      </c>
      <c r="Q1458" s="270">
        <v>0</v>
      </c>
      <c r="R1458" s="270">
        <v>0</v>
      </c>
      <c r="S1458" s="270">
        <v>0</v>
      </c>
      <c r="T1458" s="298">
        <v>0</v>
      </c>
      <c r="U1458" s="269">
        <v>0</v>
      </c>
      <c r="V1458" s="269">
        <v>0</v>
      </c>
      <c r="W1458" s="270">
        <v>0</v>
      </c>
      <c r="X1458" s="270">
        <v>0</v>
      </c>
      <c r="Y1458" s="271">
        <v>0</v>
      </c>
      <c r="Z1458" s="271">
        <v>0</v>
      </c>
      <c r="AA1458" s="298">
        <v>0</v>
      </c>
      <c r="AB1458" s="267">
        <v>0</v>
      </c>
      <c r="AC1458" s="267">
        <v>0</v>
      </c>
      <c r="AD1458" s="267">
        <v>0</v>
      </c>
      <c r="AE1458" s="267">
        <v>0</v>
      </c>
      <c r="AF1458" s="271">
        <v>0</v>
      </c>
      <c r="AG1458" s="271">
        <v>0</v>
      </c>
      <c r="AH1458" s="298">
        <v>0</v>
      </c>
    </row>
    <row r="1459" spans="1:34">
      <c r="A1459" s="318" t="s">
        <v>2706</v>
      </c>
      <c r="B1459" s="324" t="s">
        <v>3382</v>
      </c>
      <c r="C1459" s="296" t="s">
        <v>2708</v>
      </c>
      <c r="D1459" s="324" t="s">
        <v>2709</v>
      </c>
      <c r="E1459" s="266">
        <v>1</v>
      </c>
      <c r="F1459" s="266">
        <v>0</v>
      </c>
      <c r="G1459" s="266">
        <v>0</v>
      </c>
      <c r="H1459" s="267">
        <v>0</v>
      </c>
      <c r="I1459" s="267">
        <v>0</v>
      </c>
      <c r="J1459" s="267">
        <v>0</v>
      </c>
      <c r="K1459" s="267">
        <v>1</v>
      </c>
      <c r="L1459" s="267">
        <v>0</v>
      </c>
      <c r="M1459" s="267">
        <v>1</v>
      </c>
      <c r="N1459" s="270">
        <v>0</v>
      </c>
      <c r="O1459" s="269">
        <v>0</v>
      </c>
      <c r="P1459" s="297">
        <v>0.9</v>
      </c>
      <c r="Q1459" s="270">
        <v>0</v>
      </c>
      <c r="R1459" s="270">
        <v>0</v>
      </c>
      <c r="S1459" s="270">
        <v>0</v>
      </c>
      <c r="T1459" s="298">
        <v>0</v>
      </c>
      <c r="U1459" s="269">
        <v>14</v>
      </c>
      <c r="V1459" s="269">
        <v>10</v>
      </c>
      <c r="W1459" s="270">
        <v>0.714285714285714</v>
      </c>
      <c r="X1459" s="270">
        <v>0</v>
      </c>
      <c r="Y1459" s="271">
        <v>0</v>
      </c>
      <c r="Z1459" s="271">
        <v>1</v>
      </c>
      <c r="AA1459" s="298">
        <v>0</v>
      </c>
      <c r="AB1459" s="267">
        <v>4</v>
      </c>
      <c r="AC1459" s="267">
        <v>3</v>
      </c>
      <c r="AD1459" s="267">
        <v>3</v>
      </c>
      <c r="AE1459" s="267">
        <v>3</v>
      </c>
      <c r="AF1459" s="271">
        <v>0.75</v>
      </c>
      <c r="AG1459" s="271">
        <v>1</v>
      </c>
      <c r="AH1459" s="298">
        <v>-0.25</v>
      </c>
    </row>
    <row r="1460" spans="1:34">
      <c r="A1460" s="318" t="s">
        <v>2706</v>
      </c>
      <c r="B1460" s="324" t="s">
        <v>3382</v>
      </c>
      <c r="C1460" s="296" t="s">
        <v>2710</v>
      </c>
      <c r="D1460" s="324" t="s">
        <v>2711</v>
      </c>
      <c r="E1460" s="266">
        <v>0</v>
      </c>
      <c r="F1460" s="266">
        <v>0</v>
      </c>
      <c r="G1460" s="266">
        <v>0</v>
      </c>
      <c r="H1460" s="267">
        <v>0</v>
      </c>
      <c r="I1460" s="267">
        <v>0</v>
      </c>
      <c r="J1460" s="267">
        <v>0</v>
      </c>
      <c r="K1460" s="267">
        <v>0</v>
      </c>
      <c r="L1460" s="267">
        <v>0</v>
      </c>
      <c r="M1460" s="267">
        <v>0</v>
      </c>
      <c r="N1460" s="270">
        <v>0</v>
      </c>
      <c r="O1460" s="269">
        <v>0</v>
      </c>
      <c r="P1460" s="297">
        <v>0.9</v>
      </c>
      <c r="Q1460" s="270">
        <v>0</v>
      </c>
      <c r="R1460" s="270">
        <v>0</v>
      </c>
      <c r="S1460" s="270">
        <v>0</v>
      </c>
      <c r="T1460" s="298">
        <v>0</v>
      </c>
      <c r="U1460" s="269">
        <v>1</v>
      </c>
      <c r="V1460" s="269">
        <v>1</v>
      </c>
      <c r="W1460" s="270">
        <v>1</v>
      </c>
      <c r="X1460" s="270">
        <v>0</v>
      </c>
      <c r="Y1460" s="271">
        <v>0</v>
      </c>
      <c r="Z1460" s="271">
        <v>0</v>
      </c>
      <c r="AA1460" s="298">
        <v>0</v>
      </c>
      <c r="AB1460" s="267">
        <v>0</v>
      </c>
      <c r="AC1460" s="267">
        <v>0</v>
      </c>
      <c r="AD1460" s="267">
        <v>0</v>
      </c>
      <c r="AE1460" s="267">
        <v>0</v>
      </c>
      <c r="AF1460" s="271">
        <v>0</v>
      </c>
      <c r="AG1460" s="271">
        <v>0</v>
      </c>
      <c r="AH1460" s="298">
        <v>0</v>
      </c>
    </row>
    <row r="1461" spans="1:34">
      <c r="A1461" s="318" t="s">
        <v>2706</v>
      </c>
      <c r="B1461" s="324" t="s">
        <v>3383</v>
      </c>
      <c r="C1461" s="296" t="s">
        <v>2712</v>
      </c>
      <c r="D1461" s="324" t="s">
        <v>2713</v>
      </c>
      <c r="E1461" s="266">
        <v>0</v>
      </c>
      <c r="F1461" s="266">
        <v>0</v>
      </c>
      <c r="G1461" s="266">
        <v>0</v>
      </c>
      <c r="H1461" s="267">
        <v>0</v>
      </c>
      <c r="I1461" s="267">
        <v>0</v>
      </c>
      <c r="J1461" s="267">
        <v>0</v>
      </c>
      <c r="K1461" s="267">
        <v>0</v>
      </c>
      <c r="L1461" s="267">
        <v>0</v>
      </c>
      <c r="M1461" s="267">
        <v>0</v>
      </c>
      <c r="N1461" s="270">
        <v>0</v>
      </c>
      <c r="O1461" s="269">
        <v>0</v>
      </c>
      <c r="P1461" s="297">
        <v>0.9</v>
      </c>
      <c r="Q1461" s="270">
        <v>0</v>
      </c>
      <c r="R1461" s="270">
        <v>0</v>
      </c>
      <c r="S1461" s="270">
        <v>0</v>
      </c>
      <c r="T1461" s="298">
        <v>0</v>
      </c>
      <c r="U1461" s="269">
        <v>0</v>
      </c>
      <c r="V1461" s="269">
        <v>0</v>
      </c>
      <c r="W1461" s="270">
        <v>0</v>
      </c>
      <c r="X1461" s="270">
        <v>0</v>
      </c>
      <c r="Y1461" s="271">
        <v>0</v>
      </c>
      <c r="Z1461" s="271">
        <v>0</v>
      </c>
      <c r="AA1461" s="298">
        <v>0</v>
      </c>
      <c r="AB1461" s="267">
        <v>0</v>
      </c>
      <c r="AC1461" s="267">
        <v>0</v>
      </c>
      <c r="AD1461" s="267">
        <v>0</v>
      </c>
      <c r="AE1461" s="267">
        <v>0</v>
      </c>
      <c r="AF1461" s="271">
        <v>0</v>
      </c>
      <c r="AG1461" s="271">
        <v>0</v>
      </c>
      <c r="AH1461" s="298">
        <v>0</v>
      </c>
    </row>
    <row r="1462" spans="1:34">
      <c r="A1462" s="318" t="s">
        <v>2706</v>
      </c>
      <c r="B1462" s="324" t="s">
        <v>3382</v>
      </c>
      <c r="C1462" s="296" t="s">
        <v>2714</v>
      </c>
      <c r="D1462" s="324" t="s">
        <v>2715</v>
      </c>
      <c r="E1462" s="266">
        <v>4</v>
      </c>
      <c r="F1462" s="266">
        <v>0</v>
      </c>
      <c r="G1462" s="266">
        <v>4</v>
      </c>
      <c r="H1462" s="267">
        <v>6</v>
      </c>
      <c r="I1462" s="267">
        <v>0</v>
      </c>
      <c r="J1462" s="267">
        <v>6</v>
      </c>
      <c r="K1462" s="267">
        <v>7</v>
      </c>
      <c r="L1462" s="267">
        <v>0</v>
      </c>
      <c r="M1462" s="267">
        <v>7</v>
      </c>
      <c r="N1462" s="270">
        <v>0</v>
      </c>
      <c r="O1462" s="269">
        <v>0</v>
      </c>
      <c r="P1462" s="297">
        <v>0.9</v>
      </c>
      <c r="Q1462" s="270">
        <v>0</v>
      </c>
      <c r="R1462" s="270">
        <v>0</v>
      </c>
      <c r="S1462" s="270">
        <v>0</v>
      </c>
      <c r="T1462" s="298">
        <v>0</v>
      </c>
      <c r="U1462" s="269">
        <v>188</v>
      </c>
      <c r="V1462" s="269">
        <v>186</v>
      </c>
      <c r="W1462" s="270">
        <v>0.98936170212766</v>
      </c>
      <c r="X1462" s="270">
        <v>1</v>
      </c>
      <c r="Y1462" s="271">
        <v>1</v>
      </c>
      <c r="Z1462" s="271">
        <v>1</v>
      </c>
      <c r="AA1462" s="298">
        <v>0</v>
      </c>
      <c r="AB1462" s="267">
        <v>48</v>
      </c>
      <c r="AC1462" s="267">
        <v>46</v>
      </c>
      <c r="AD1462" s="267">
        <v>35</v>
      </c>
      <c r="AE1462" s="267">
        <v>35</v>
      </c>
      <c r="AF1462" s="271">
        <v>0.958333333333333</v>
      </c>
      <c r="AG1462" s="271">
        <v>1</v>
      </c>
      <c r="AH1462" s="298">
        <v>-0.0416666666666666</v>
      </c>
    </row>
    <row r="1463" spans="1:34">
      <c r="A1463" s="318" t="s">
        <v>2706</v>
      </c>
      <c r="B1463" s="324" t="s">
        <v>3382</v>
      </c>
      <c r="C1463" s="296" t="s">
        <v>2716</v>
      </c>
      <c r="D1463" s="324" t="s">
        <v>2717</v>
      </c>
      <c r="E1463" s="266">
        <v>0</v>
      </c>
      <c r="F1463" s="266">
        <v>0</v>
      </c>
      <c r="G1463" s="266">
        <v>0</v>
      </c>
      <c r="H1463" s="267">
        <v>1</v>
      </c>
      <c r="I1463" s="267">
        <v>0</v>
      </c>
      <c r="J1463" s="267">
        <v>1</v>
      </c>
      <c r="K1463" s="267">
        <v>0</v>
      </c>
      <c r="L1463" s="267">
        <v>0</v>
      </c>
      <c r="M1463" s="267">
        <v>0</v>
      </c>
      <c r="N1463" s="270">
        <v>0</v>
      </c>
      <c r="O1463" s="269">
        <v>0</v>
      </c>
      <c r="P1463" s="297">
        <v>0.9</v>
      </c>
      <c r="Q1463" s="270">
        <v>0</v>
      </c>
      <c r="R1463" s="270">
        <v>0</v>
      </c>
      <c r="S1463" s="270">
        <v>0</v>
      </c>
      <c r="T1463" s="298">
        <v>0</v>
      </c>
      <c r="U1463" s="269">
        <v>5</v>
      </c>
      <c r="V1463" s="269">
        <v>3</v>
      </c>
      <c r="W1463" s="270">
        <v>0.6</v>
      </c>
      <c r="X1463" s="270">
        <v>0</v>
      </c>
      <c r="Y1463" s="271">
        <v>1</v>
      </c>
      <c r="Z1463" s="271">
        <v>0</v>
      </c>
      <c r="AA1463" s="298">
        <v>-1</v>
      </c>
      <c r="AB1463" s="267">
        <v>1</v>
      </c>
      <c r="AC1463" s="267">
        <v>1</v>
      </c>
      <c r="AD1463" s="267">
        <v>3</v>
      </c>
      <c r="AE1463" s="267">
        <v>1</v>
      </c>
      <c r="AF1463" s="271">
        <v>1</v>
      </c>
      <c r="AG1463" s="271">
        <v>0.333333333333333</v>
      </c>
      <c r="AH1463" s="298">
        <v>0.666666666666667</v>
      </c>
    </row>
    <row r="1464" spans="1:34">
      <c r="A1464" s="318" t="s">
        <v>2706</v>
      </c>
      <c r="B1464" s="324" t="s">
        <v>3382</v>
      </c>
      <c r="C1464" s="296" t="s">
        <v>2718</v>
      </c>
      <c r="D1464" s="324" t="s">
        <v>2719</v>
      </c>
      <c r="E1464" s="266">
        <v>0</v>
      </c>
      <c r="F1464" s="266">
        <v>0</v>
      </c>
      <c r="G1464" s="266">
        <v>0</v>
      </c>
      <c r="H1464" s="267">
        <v>0</v>
      </c>
      <c r="I1464" s="267">
        <v>0</v>
      </c>
      <c r="J1464" s="267">
        <v>0</v>
      </c>
      <c r="K1464" s="267">
        <v>0</v>
      </c>
      <c r="L1464" s="267">
        <v>0</v>
      </c>
      <c r="M1464" s="267">
        <v>0</v>
      </c>
      <c r="N1464" s="270">
        <v>0</v>
      </c>
      <c r="O1464" s="269">
        <v>0</v>
      </c>
      <c r="P1464" s="297">
        <v>0.9</v>
      </c>
      <c r="Q1464" s="270">
        <v>0</v>
      </c>
      <c r="R1464" s="270">
        <v>0</v>
      </c>
      <c r="S1464" s="270">
        <v>0</v>
      </c>
      <c r="T1464" s="298">
        <v>0</v>
      </c>
      <c r="U1464" s="269">
        <v>12</v>
      </c>
      <c r="V1464" s="269">
        <v>12</v>
      </c>
      <c r="W1464" s="270">
        <v>1</v>
      </c>
      <c r="X1464" s="270">
        <v>0</v>
      </c>
      <c r="Y1464" s="271">
        <v>0</v>
      </c>
      <c r="Z1464" s="271">
        <v>0</v>
      </c>
      <c r="AA1464" s="298">
        <v>0</v>
      </c>
      <c r="AB1464" s="267">
        <v>3</v>
      </c>
      <c r="AC1464" s="267">
        <v>3</v>
      </c>
      <c r="AD1464" s="267">
        <v>4</v>
      </c>
      <c r="AE1464" s="267">
        <v>4</v>
      </c>
      <c r="AF1464" s="271">
        <v>1</v>
      </c>
      <c r="AG1464" s="271">
        <v>1</v>
      </c>
      <c r="AH1464" s="298">
        <v>0</v>
      </c>
    </row>
    <row r="1465" spans="1:34">
      <c r="A1465" s="318" t="s">
        <v>2706</v>
      </c>
      <c r="B1465" s="324" t="s">
        <v>3382</v>
      </c>
      <c r="C1465" s="296" t="s">
        <v>2720</v>
      </c>
      <c r="D1465" s="324" t="s">
        <v>2721</v>
      </c>
      <c r="E1465" s="266">
        <v>0</v>
      </c>
      <c r="F1465" s="266">
        <v>0</v>
      </c>
      <c r="G1465" s="266">
        <v>0</v>
      </c>
      <c r="H1465" s="267">
        <v>0</v>
      </c>
      <c r="I1465" s="267">
        <v>0</v>
      </c>
      <c r="J1465" s="267">
        <v>0</v>
      </c>
      <c r="K1465" s="267">
        <v>1</v>
      </c>
      <c r="L1465" s="267">
        <v>0</v>
      </c>
      <c r="M1465" s="267">
        <v>1</v>
      </c>
      <c r="N1465" s="270">
        <v>0</v>
      </c>
      <c r="O1465" s="269">
        <v>0</v>
      </c>
      <c r="P1465" s="297">
        <v>0.9</v>
      </c>
      <c r="Q1465" s="270">
        <v>0</v>
      </c>
      <c r="R1465" s="270">
        <v>0</v>
      </c>
      <c r="S1465" s="270">
        <v>0</v>
      </c>
      <c r="T1465" s="298">
        <v>0</v>
      </c>
      <c r="U1465" s="269">
        <v>5</v>
      </c>
      <c r="V1465" s="269">
        <v>5</v>
      </c>
      <c r="W1465" s="270">
        <v>1</v>
      </c>
      <c r="X1465" s="270">
        <v>0</v>
      </c>
      <c r="Y1465" s="271">
        <v>0</v>
      </c>
      <c r="Z1465" s="271">
        <v>1</v>
      </c>
      <c r="AA1465" s="298">
        <v>0</v>
      </c>
      <c r="AB1465" s="267">
        <v>1</v>
      </c>
      <c r="AC1465" s="267">
        <v>1</v>
      </c>
      <c r="AD1465" s="267">
        <v>3</v>
      </c>
      <c r="AE1465" s="267">
        <v>3</v>
      </c>
      <c r="AF1465" s="271">
        <v>1</v>
      </c>
      <c r="AG1465" s="271">
        <v>1</v>
      </c>
      <c r="AH1465" s="298">
        <v>0</v>
      </c>
    </row>
    <row r="1466" spans="1:34">
      <c r="A1466" s="318" t="s">
        <v>2706</v>
      </c>
      <c r="B1466" s="324" t="s">
        <v>3384</v>
      </c>
      <c r="C1466" s="296" t="s">
        <v>2722</v>
      </c>
      <c r="D1466" s="324" t="s">
        <v>2723</v>
      </c>
      <c r="E1466" s="266">
        <v>0</v>
      </c>
      <c r="F1466" s="266">
        <v>0</v>
      </c>
      <c r="G1466" s="266">
        <v>0</v>
      </c>
      <c r="H1466" s="267">
        <v>0</v>
      </c>
      <c r="I1466" s="267">
        <v>0</v>
      </c>
      <c r="J1466" s="267">
        <v>0</v>
      </c>
      <c r="K1466" s="267">
        <v>0</v>
      </c>
      <c r="L1466" s="267">
        <v>0</v>
      </c>
      <c r="M1466" s="267">
        <v>0</v>
      </c>
      <c r="N1466" s="270">
        <v>0</v>
      </c>
      <c r="O1466" s="269">
        <v>0</v>
      </c>
      <c r="P1466" s="297">
        <v>0.9</v>
      </c>
      <c r="Q1466" s="270">
        <v>0</v>
      </c>
      <c r="R1466" s="270">
        <v>0</v>
      </c>
      <c r="S1466" s="270">
        <v>0</v>
      </c>
      <c r="T1466" s="298">
        <v>0</v>
      </c>
      <c r="U1466" s="269">
        <v>1</v>
      </c>
      <c r="V1466" s="269">
        <v>1</v>
      </c>
      <c r="W1466" s="270">
        <v>1</v>
      </c>
      <c r="X1466" s="270">
        <v>0</v>
      </c>
      <c r="Y1466" s="271">
        <v>0</v>
      </c>
      <c r="Z1466" s="271">
        <v>0</v>
      </c>
      <c r="AA1466" s="298">
        <v>0</v>
      </c>
      <c r="AB1466" s="267">
        <v>0</v>
      </c>
      <c r="AC1466" s="267">
        <v>0</v>
      </c>
      <c r="AD1466" s="267">
        <v>1</v>
      </c>
      <c r="AE1466" s="267">
        <v>1</v>
      </c>
      <c r="AF1466" s="271">
        <v>0</v>
      </c>
      <c r="AG1466" s="271">
        <v>1</v>
      </c>
      <c r="AH1466" s="298">
        <v>-1</v>
      </c>
    </row>
    <row r="1467" spans="1:34">
      <c r="A1467" s="318" t="s">
        <v>2706</v>
      </c>
      <c r="B1467" s="324" t="s">
        <v>3382</v>
      </c>
      <c r="C1467" s="296" t="s">
        <v>2724</v>
      </c>
      <c r="D1467" s="324" t="s">
        <v>2725</v>
      </c>
      <c r="E1467" s="266">
        <v>0</v>
      </c>
      <c r="F1467" s="266">
        <v>0</v>
      </c>
      <c r="G1467" s="266">
        <v>0</v>
      </c>
      <c r="H1467" s="267">
        <v>0</v>
      </c>
      <c r="I1467" s="267">
        <v>0</v>
      </c>
      <c r="J1467" s="267">
        <v>0</v>
      </c>
      <c r="K1467" s="267">
        <v>1</v>
      </c>
      <c r="L1467" s="267">
        <v>0</v>
      </c>
      <c r="M1467" s="267">
        <v>1</v>
      </c>
      <c r="N1467" s="270">
        <v>0</v>
      </c>
      <c r="O1467" s="269">
        <v>0</v>
      </c>
      <c r="P1467" s="297">
        <v>0.9</v>
      </c>
      <c r="Q1467" s="270">
        <v>0</v>
      </c>
      <c r="R1467" s="270">
        <v>0</v>
      </c>
      <c r="S1467" s="270">
        <v>0</v>
      </c>
      <c r="T1467" s="298">
        <v>0</v>
      </c>
      <c r="U1467" s="269">
        <v>15</v>
      </c>
      <c r="V1467" s="269">
        <v>14</v>
      </c>
      <c r="W1467" s="270">
        <v>0.933333333333333</v>
      </c>
      <c r="X1467" s="270">
        <v>0</v>
      </c>
      <c r="Y1467" s="271">
        <v>0</v>
      </c>
      <c r="Z1467" s="271">
        <v>1</v>
      </c>
      <c r="AA1467" s="298">
        <v>0</v>
      </c>
      <c r="AB1467" s="267">
        <v>7</v>
      </c>
      <c r="AC1467" s="267">
        <v>7</v>
      </c>
      <c r="AD1467" s="267">
        <v>5</v>
      </c>
      <c r="AE1467" s="267">
        <v>4</v>
      </c>
      <c r="AF1467" s="271">
        <v>1</v>
      </c>
      <c r="AG1467" s="271">
        <v>0.8</v>
      </c>
      <c r="AH1467" s="298">
        <v>0.2</v>
      </c>
    </row>
    <row r="1468" spans="1:34">
      <c r="A1468" s="318" t="s">
        <v>2706</v>
      </c>
      <c r="B1468" s="324" t="s">
        <v>3385</v>
      </c>
      <c r="C1468" s="296" t="s">
        <v>2726</v>
      </c>
      <c r="D1468" s="324" t="s">
        <v>2727</v>
      </c>
      <c r="E1468" s="266">
        <v>0</v>
      </c>
      <c r="F1468" s="266">
        <v>0</v>
      </c>
      <c r="G1468" s="266">
        <v>0</v>
      </c>
      <c r="H1468" s="267">
        <v>0</v>
      </c>
      <c r="I1468" s="267">
        <v>0</v>
      </c>
      <c r="J1468" s="267">
        <v>0</v>
      </c>
      <c r="K1468" s="267">
        <v>0</v>
      </c>
      <c r="L1468" s="267">
        <v>0</v>
      </c>
      <c r="M1468" s="267">
        <v>0</v>
      </c>
      <c r="N1468" s="270">
        <v>0</v>
      </c>
      <c r="O1468" s="269">
        <v>0</v>
      </c>
      <c r="P1468" s="297">
        <v>0.9</v>
      </c>
      <c r="Q1468" s="270">
        <v>0</v>
      </c>
      <c r="R1468" s="270">
        <v>0</v>
      </c>
      <c r="S1468" s="270">
        <v>0</v>
      </c>
      <c r="T1468" s="298">
        <v>0</v>
      </c>
      <c r="U1468" s="269">
        <v>0</v>
      </c>
      <c r="V1468" s="269">
        <v>0</v>
      </c>
      <c r="W1468" s="270">
        <v>0</v>
      </c>
      <c r="X1468" s="270">
        <v>0</v>
      </c>
      <c r="Y1468" s="271">
        <v>0</v>
      </c>
      <c r="Z1468" s="271">
        <v>0</v>
      </c>
      <c r="AA1468" s="298">
        <v>0</v>
      </c>
      <c r="AB1468" s="267">
        <v>0</v>
      </c>
      <c r="AC1468" s="267">
        <v>0</v>
      </c>
      <c r="AD1468" s="267">
        <v>0</v>
      </c>
      <c r="AE1468" s="267">
        <v>0</v>
      </c>
      <c r="AF1468" s="271">
        <v>0</v>
      </c>
      <c r="AG1468" s="271">
        <v>0</v>
      </c>
      <c r="AH1468" s="298">
        <v>0</v>
      </c>
    </row>
    <row r="1469" spans="1:34">
      <c r="A1469" s="318" t="s">
        <v>2706</v>
      </c>
      <c r="B1469" s="324" t="s">
        <v>3382</v>
      </c>
      <c r="C1469" s="296" t="s">
        <v>2728</v>
      </c>
      <c r="D1469" s="324" t="s">
        <v>2729</v>
      </c>
      <c r="E1469" s="266">
        <v>10</v>
      </c>
      <c r="F1469" s="266">
        <v>0</v>
      </c>
      <c r="G1469" s="266">
        <v>9</v>
      </c>
      <c r="H1469" s="267">
        <v>2</v>
      </c>
      <c r="I1469" s="267">
        <v>0</v>
      </c>
      <c r="J1469" s="267">
        <v>1</v>
      </c>
      <c r="K1469" s="267">
        <v>4</v>
      </c>
      <c r="L1469" s="267">
        <v>0</v>
      </c>
      <c r="M1469" s="267">
        <v>3</v>
      </c>
      <c r="N1469" s="270">
        <v>0</v>
      </c>
      <c r="O1469" s="269">
        <v>0</v>
      </c>
      <c r="P1469" s="297">
        <v>0.9</v>
      </c>
      <c r="Q1469" s="270">
        <v>0</v>
      </c>
      <c r="R1469" s="270">
        <v>0</v>
      </c>
      <c r="S1469" s="270">
        <v>0</v>
      </c>
      <c r="T1469" s="298">
        <v>0</v>
      </c>
      <c r="U1469" s="269">
        <v>76</v>
      </c>
      <c r="V1469" s="269">
        <v>68</v>
      </c>
      <c r="W1469" s="270">
        <v>0.894736842105263</v>
      </c>
      <c r="X1469" s="270">
        <v>0.9</v>
      </c>
      <c r="Y1469" s="271">
        <v>0.5</v>
      </c>
      <c r="Z1469" s="271">
        <v>0.75</v>
      </c>
      <c r="AA1469" s="298">
        <v>0.4</v>
      </c>
      <c r="AB1469" s="267">
        <v>26</v>
      </c>
      <c r="AC1469" s="267">
        <v>22</v>
      </c>
      <c r="AD1469" s="267">
        <v>12</v>
      </c>
      <c r="AE1469" s="267">
        <v>12</v>
      </c>
      <c r="AF1469" s="271">
        <v>0.846153846153846</v>
      </c>
      <c r="AG1469" s="271">
        <v>1</v>
      </c>
      <c r="AH1469" s="298">
        <v>-0.153846153846154</v>
      </c>
    </row>
    <row r="1470" spans="1:34">
      <c r="A1470" s="318" t="s">
        <v>2706</v>
      </c>
      <c r="B1470" s="324" t="s">
        <v>3384</v>
      </c>
      <c r="C1470" s="296" t="s">
        <v>2730</v>
      </c>
      <c r="D1470" s="324" t="s">
        <v>2731</v>
      </c>
      <c r="E1470" s="266">
        <v>0</v>
      </c>
      <c r="F1470" s="266">
        <v>0</v>
      </c>
      <c r="G1470" s="266">
        <v>0</v>
      </c>
      <c r="H1470" s="267">
        <v>0</v>
      </c>
      <c r="I1470" s="267">
        <v>0</v>
      </c>
      <c r="J1470" s="267">
        <v>0</v>
      </c>
      <c r="K1470" s="267">
        <v>0</v>
      </c>
      <c r="L1470" s="267">
        <v>0</v>
      </c>
      <c r="M1470" s="267">
        <v>0</v>
      </c>
      <c r="N1470" s="270">
        <v>0</v>
      </c>
      <c r="O1470" s="269">
        <v>0</v>
      </c>
      <c r="P1470" s="297">
        <v>0.9</v>
      </c>
      <c r="Q1470" s="270">
        <v>0</v>
      </c>
      <c r="R1470" s="270">
        <v>0</v>
      </c>
      <c r="S1470" s="270">
        <v>0</v>
      </c>
      <c r="T1470" s="298">
        <v>0</v>
      </c>
      <c r="U1470" s="269">
        <v>0</v>
      </c>
      <c r="V1470" s="269">
        <v>0</v>
      </c>
      <c r="W1470" s="270">
        <v>0</v>
      </c>
      <c r="X1470" s="270">
        <v>0</v>
      </c>
      <c r="Y1470" s="271">
        <v>0</v>
      </c>
      <c r="Z1470" s="271">
        <v>0</v>
      </c>
      <c r="AA1470" s="298">
        <v>0</v>
      </c>
      <c r="AB1470" s="267">
        <v>0</v>
      </c>
      <c r="AC1470" s="267">
        <v>0</v>
      </c>
      <c r="AD1470" s="267">
        <v>0</v>
      </c>
      <c r="AE1470" s="267">
        <v>0</v>
      </c>
      <c r="AF1470" s="271">
        <v>0</v>
      </c>
      <c r="AG1470" s="271">
        <v>0</v>
      </c>
      <c r="AH1470" s="298">
        <v>0</v>
      </c>
    </row>
    <row r="1471" spans="1:34">
      <c r="A1471" s="318" t="s">
        <v>2706</v>
      </c>
      <c r="B1471" s="324" t="s">
        <v>3382</v>
      </c>
      <c r="C1471" s="296" t="s">
        <v>2732</v>
      </c>
      <c r="D1471" s="324" t="s">
        <v>2733</v>
      </c>
      <c r="E1471" s="266">
        <v>0</v>
      </c>
      <c r="F1471" s="266">
        <v>0</v>
      </c>
      <c r="G1471" s="266">
        <v>0</v>
      </c>
      <c r="H1471" s="267">
        <v>0</v>
      </c>
      <c r="I1471" s="267">
        <v>0</v>
      </c>
      <c r="J1471" s="267">
        <v>0</v>
      </c>
      <c r="K1471" s="267">
        <v>1</v>
      </c>
      <c r="L1471" s="267">
        <v>0</v>
      </c>
      <c r="M1471" s="267">
        <v>0</v>
      </c>
      <c r="N1471" s="270">
        <v>0</v>
      </c>
      <c r="O1471" s="269">
        <v>0</v>
      </c>
      <c r="P1471" s="297">
        <v>0.9</v>
      </c>
      <c r="Q1471" s="270">
        <v>0</v>
      </c>
      <c r="R1471" s="270">
        <v>0</v>
      </c>
      <c r="S1471" s="270">
        <v>0</v>
      </c>
      <c r="T1471" s="298">
        <v>0</v>
      </c>
      <c r="U1471" s="269">
        <v>7</v>
      </c>
      <c r="V1471" s="269">
        <v>6</v>
      </c>
      <c r="W1471" s="270">
        <v>0.857142857142857</v>
      </c>
      <c r="X1471" s="270">
        <v>0</v>
      </c>
      <c r="Y1471" s="271">
        <v>0</v>
      </c>
      <c r="Z1471" s="271">
        <v>0</v>
      </c>
      <c r="AA1471" s="298">
        <v>0</v>
      </c>
      <c r="AB1471" s="267">
        <v>3</v>
      </c>
      <c r="AC1471" s="267">
        <v>2</v>
      </c>
      <c r="AD1471" s="267">
        <v>2</v>
      </c>
      <c r="AE1471" s="267">
        <v>2</v>
      </c>
      <c r="AF1471" s="271">
        <v>0.666666666666667</v>
      </c>
      <c r="AG1471" s="271">
        <v>1</v>
      </c>
      <c r="AH1471" s="298">
        <v>-0.333333333333333</v>
      </c>
    </row>
    <row r="1472" spans="1:34">
      <c r="A1472" s="318" t="s">
        <v>2706</v>
      </c>
      <c r="B1472" s="324" t="s">
        <v>3382</v>
      </c>
      <c r="C1472" s="296" t="s">
        <v>2734</v>
      </c>
      <c r="D1472" s="324" t="s">
        <v>2735</v>
      </c>
      <c r="E1472" s="266">
        <v>3</v>
      </c>
      <c r="F1472" s="266">
        <v>0</v>
      </c>
      <c r="G1472" s="266">
        <v>3</v>
      </c>
      <c r="H1472" s="267">
        <v>1</v>
      </c>
      <c r="I1472" s="267">
        <v>0</v>
      </c>
      <c r="J1472" s="267">
        <v>1</v>
      </c>
      <c r="K1472" s="267">
        <v>0</v>
      </c>
      <c r="L1472" s="267">
        <v>0</v>
      </c>
      <c r="M1472" s="267">
        <v>0</v>
      </c>
      <c r="N1472" s="270">
        <v>0</v>
      </c>
      <c r="O1472" s="269">
        <v>0</v>
      </c>
      <c r="P1472" s="297">
        <v>0.9</v>
      </c>
      <c r="Q1472" s="270">
        <v>0</v>
      </c>
      <c r="R1472" s="270">
        <v>0</v>
      </c>
      <c r="S1472" s="270">
        <v>0</v>
      </c>
      <c r="T1472" s="298">
        <v>0</v>
      </c>
      <c r="U1472" s="269">
        <v>17</v>
      </c>
      <c r="V1472" s="269">
        <v>17</v>
      </c>
      <c r="W1472" s="270">
        <v>1</v>
      </c>
      <c r="X1472" s="270">
        <v>1</v>
      </c>
      <c r="Y1472" s="271">
        <v>1</v>
      </c>
      <c r="Z1472" s="271">
        <v>0</v>
      </c>
      <c r="AA1472" s="298">
        <v>0</v>
      </c>
      <c r="AB1472" s="267">
        <v>6</v>
      </c>
      <c r="AC1472" s="267">
        <v>6</v>
      </c>
      <c r="AD1472" s="267">
        <v>2</v>
      </c>
      <c r="AE1472" s="267">
        <v>2</v>
      </c>
      <c r="AF1472" s="271">
        <v>1</v>
      </c>
      <c r="AG1472" s="271">
        <v>1</v>
      </c>
      <c r="AH1472" s="298">
        <v>0</v>
      </c>
    </row>
    <row r="1473" spans="1:34">
      <c r="A1473" s="318" t="s">
        <v>2706</v>
      </c>
      <c r="B1473" s="324" t="s">
        <v>3384</v>
      </c>
      <c r="C1473" s="296" t="s">
        <v>2736</v>
      </c>
      <c r="D1473" s="324" t="s">
        <v>2737</v>
      </c>
      <c r="E1473" s="266">
        <v>0</v>
      </c>
      <c r="F1473" s="266">
        <v>0</v>
      </c>
      <c r="G1473" s="266">
        <v>0</v>
      </c>
      <c r="H1473" s="267">
        <v>0</v>
      </c>
      <c r="I1473" s="267">
        <v>0</v>
      </c>
      <c r="J1473" s="267">
        <v>0</v>
      </c>
      <c r="K1473" s="267">
        <v>0</v>
      </c>
      <c r="L1473" s="267">
        <v>0</v>
      </c>
      <c r="M1473" s="267">
        <v>0</v>
      </c>
      <c r="N1473" s="270">
        <v>0</v>
      </c>
      <c r="O1473" s="269">
        <v>0</v>
      </c>
      <c r="P1473" s="297">
        <v>0.9</v>
      </c>
      <c r="Q1473" s="270">
        <v>0</v>
      </c>
      <c r="R1473" s="270">
        <v>0</v>
      </c>
      <c r="S1473" s="270">
        <v>0</v>
      </c>
      <c r="T1473" s="298">
        <v>0</v>
      </c>
      <c r="U1473" s="269">
        <v>0</v>
      </c>
      <c r="V1473" s="269">
        <v>0</v>
      </c>
      <c r="W1473" s="270">
        <v>0</v>
      </c>
      <c r="X1473" s="270">
        <v>0</v>
      </c>
      <c r="Y1473" s="271">
        <v>0</v>
      </c>
      <c r="Z1473" s="271">
        <v>0</v>
      </c>
      <c r="AA1473" s="298">
        <v>0</v>
      </c>
      <c r="AB1473" s="267">
        <v>0</v>
      </c>
      <c r="AC1473" s="267">
        <v>0</v>
      </c>
      <c r="AD1473" s="267">
        <v>0</v>
      </c>
      <c r="AE1473" s="267">
        <v>0</v>
      </c>
      <c r="AF1473" s="271">
        <v>0</v>
      </c>
      <c r="AG1473" s="271">
        <v>0</v>
      </c>
      <c r="AH1473" s="298">
        <v>0</v>
      </c>
    </row>
    <row r="1474" spans="1:34">
      <c r="A1474" s="318" t="s">
        <v>2706</v>
      </c>
      <c r="B1474" s="324" t="s">
        <v>3383</v>
      </c>
      <c r="C1474" s="296" t="s">
        <v>2738</v>
      </c>
      <c r="D1474" s="324" t="s">
        <v>2739</v>
      </c>
      <c r="E1474" s="266">
        <v>0</v>
      </c>
      <c r="F1474" s="266">
        <v>0</v>
      </c>
      <c r="G1474" s="266">
        <v>0</v>
      </c>
      <c r="H1474" s="267">
        <v>1</v>
      </c>
      <c r="I1474" s="267">
        <v>0</v>
      </c>
      <c r="J1474" s="267">
        <v>1</v>
      </c>
      <c r="K1474" s="267">
        <v>0</v>
      </c>
      <c r="L1474" s="267">
        <v>0</v>
      </c>
      <c r="M1474" s="267">
        <v>0</v>
      </c>
      <c r="N1474" s="270">
        <v>0</v>
      </c>
      <c r="O1474" s="269">
        <v>0</v>
      </c>
      <c r="P1474" s="297">
        <v>0.9</v>
      </c>
      <c r="Q1474" s="270">
        <v>0</v>
      </c>
      <c r="R1474" s="270">
        <v>0</v>
      </c>
      <c r="S1474" s="270">
        <v>0</v>
      </c>
      <c r="T1474" s="298">
        <v>0</v>
      </c>
      <c r="U1474" s="269">
        <v>1</v>
      </c>
      <c r="V1474" s="269">
        <v>1</v>
      </c>
      <c r="W1474" s="270">
        <v>1</v>
      </c>
      <c r="X1474" s="270">
        <v>0</v>
      </c>
      <c r="Y1474" s="271">
        <v>1</v>
      </c>
      <c r="Z1474" s="271">
        <v>0</v>
      </c>
      <c r="AA1474" s="298">
        <v>-1</v>
      </c>
      <c r="AB1474" s="267">
        <v>1</v>
      </c>
      <c r="AC1474" s="267">
        <v>1</v>
      </c>
      <c r="AD1474" s="267">
        <v>0</v>
      </c>
      <c r="AE1474" s="267">
        <v>0</v>
      </c>
      <c r="AF1474" s="271">
        <v>1</v>
      </c>
      <c r="AG1474" s="271">
        <v>0</v>
      </c>
      <c r="AH1474" s="298">
        <v>1</v>
      </c>
    </row>
    <row r="1475" spans="1:34">
      <c r="A1475" s="318" t="s">
        <v>2706</v>
      </c>
      <c r="B1475" s="324" t="s">
        <v>3382</v>
      </c>
      <c r="C1475" s="296" t="s">
        <v>2740</v>
      </c>
      <c r="D1475" s="324" t="s">
        <v>2741</v>
      </c>
      <c r="E1475" s="266">
        <v>1</v>
      </c>
      <c r="F1475" s="266">
        <v>0</v>
      </c>
      <c r="G1475" s="266">
        <v>1</v>
      </c>
      <c r="H1475" s="267">
        <v>2</v>
      </c>
      <c r="I1475" s="267">
        <v>0</v>
      </c>
      <c r="J1475" s="267">
        <v>2</v>
      </c>
      <c r="K1475" s="267">
        <v>2</v>
      </c>
      <c r="L1475" s="267">
        <v>0</v>
      </c>
      <c r="M1475" s="267">
        <v>2</v>
      </c>
      <c r="N1475" s="270">
        <v>0</v>
      </c>
      <c r="O1475" s="269">
        <v>0</v>
      </c>
      <c r="P1475" s="297">
        <v>0.9</v>
      </c>
      <c r="Q1475" s="270">
        <v>0</v>
      </c>
      <c r="R1475" s="270">
        <v>0</v>
      </c>
      <c r="S1475" s="270">
        <v>0</v>
      </c>
      <c r="T1475" s="298">
        <v>0</v>
      </c>
      <c r="U1475" s="269">
        <v>57</v>
      </c>
      <c r="V1475" s="269">
        <v>57</v>
      </c>
      <c r="W1475" s="270">
        <v>1</v>
      </c>
      <c r="X1475" s="270">
        <v>1</v>
      </c>
      <c r="Y1475" s="271">
        <v>1</v>
      </c>
      <c r="Z1475" s="271">
        <v>1</v>
      </c>
      <c r="AA1475" s="298">
        <v>0</v>
      </c>
      <c r="AB1475" s="267">
        <v>11</v>
      </c>
      <c r="AC1475" s="267">
        <v>11</v>
      </c>
      <c r="AD1475" s="267">
        <v>10</v>
      </c>
      <c r="AE1475" s="267">
        <v>10</v>
      </c>
      <c r="AF1475" s="271">
        <v>1</v>
      </c>
      <c r="AG1475" s="271">
        <v>1</v>
      </c>
      <c r="AH1475" s="298">
        <v>0</v>
      </c>
    </row>
    <row r="1476" spans="1:34">
      <c r="A1476" s="318" t="s">
        <v>2706</v>
      </c>
      <c r="B1476" s="324" t="s">
        <v>3384</v>
      </c>
      <c r="C1476" s="296" t="s">
        <v>2742</v>
      </c>
      <c r="D1476" s="324" t="s">
        <v>2743</v>
      </c>
      <c r="E1476" s="266">
        <v>0</v>
      </c>
      <c r="F1476" s="266">
        <v>0</v>
      </c>
      <c r="G1476" s="266">
        <v>0</v>
      </c>
      <c r="H1476" s="267">
        <v>0</v>
      </c>
      <c r="I1476" s="267">
        <v>0</v>
      </c>
      <c r="J1476" s="267">
        <v>0</v>
      </c>
      <c r="K1476" s="267">
        <v>0</v>
      </c>
      <c r="L1476" s="267">
        <v>0</v>
      </c>
      <c r="M1476" s="267">
        <v>0</v>
      </c>
      <c r="N1476" s="270">
        <v>0</v>
      </c>
      <c r="O1476" s="269">
        <v>0</v>
      </c>
      <c r="P1476" s="297">
        <v>0.9</v>
      </c>
      <c r="Q1476" s="270">
        <v>0</v>
      </c>
      <c r="R1476" s="270">
        <v>0</v>
      </c>
      <c r="S1476" s="270">
        <v>0</v>
      </c>
      <c r="T1476" s="298">
        <v>0</v>
      </c>
      <c r="U1476" s="269">
        <v>0</v>
      </c>
      <c r="V1476" s="269">
        <v>0</v>
      </c>
      <c r="W1476" s="270">
        <v>0</v>
      </c>
      <c r="X1476" s="270">
        <v>0</v>
      </c>
      <c r="Y1476" s="271">
        <v>0</v>
      </c>
      <c r="Z1476" s="271">
        <v>0</v>
      </c>
      <c r="AA1476" s="298">
        <v>0</v>
      </c>
      <c r="AB1476" s="267">
        <v>0</v>
      </c>
      <c r="AC1476" s="267">
        <v>0</v>
      </c>
      <c r="AD1476" s="267">
        <v>0</v>
      </c>
      <c r="AE1476" s="267">
        <v>0</v>
      </c>
      <c r="AF1476" s="271">
        <v>0</v>
      </c>
      <c r="AG1476" s="271">
        <v>0</v>
      </c>
      <c r="AH1476" s="298">
        <v>0</v>
      </c>
    </row>
    <row r="1477" spans="1:34">
      <c r="A1477" s="318" t="s">
        <v>2706</v>
      </c>
      <c r="B1477" s="324" t="s">
        <v>3382</v>
      </c>
      <c r="C1477" s="296" t="s">
        <v>2744</v>
      </c>
      <c r="D1477" s="324" t="s">
        <v>2745</v>
      </c>
      <c r="E1477" s="266">
        <v>0</v>
      </c>
      <c r="F1477" s="266">
        <v>0</v>
      </c>
      <c r="G1477" s="266">
        <v>0</v>
      </c>
      <c r="H1477" s="267">
        <v>0</v>
      </c>
      <c r="I1477" s="267">
        <v>0</v>
      </c>
      <c r="J1477" s="267">
        <v>0</v>
      </c>
      <c r="K1477" s="267">
        <v>0</v>
      </c>
      <c r="L1477" s="267">
        <v>0</v>
      </c>
      <c r="M1477" s="267">
        <v>0</v>
      </c>
      <c r="N1477" s="270">
        <v>0</v>
      </c>
      <c r="O1477" s="269">
        <v>0</v>
      </c>
      <c r="P1477" s="297">
        <v>0.9</v>
      </c>
      <c r="Q1477" s="270">
        <v>0</v>
      </c>
      <c r="R1477" s="270">
        <v>0</v>
      </c>
      <c r="S1477" s="270">
        <v>0</v>
      </c>
      <c r="T1477" s="298">
        <v>0</v>
      </c>
      <c r="U1477" s="269">
        <v>4</v>
      </c>
      <c r="V1477" s="269">
        <v>4</v>
      </c>
      <c r="W1477" s="270">
        <v>1</v>
      </c>
      <c r="X1477" s="270">
        <v>0</v>
      </c>
      <c r="Y1477" s="271">
        <v>0</v>
      </c>
      <c r="Z1477" s="271">
        <v>0</v>
      </c>
      <c r="AA1477" s="298">
        <v>0</v>
      </c>
      <c r="AB1477" s="267">
        <v>1</v>
      </c>
      <c r="AC1477" s="267">
        <v>1</v>
      </c>
      <c r="AD1477" s="267">
        <v>1</v>
      </c>
      <c r="AE1477" s="267">
        <v>1</v>
      </c>
      <c r="AF1477" s="271">
        <v>1</v>
      </c>
      <c r="AG1477" s="271">
        <v>1</v>
      </c>
      <c r="AH1477" s="298">
        <v>0</v>
      </c>
    </row>
    <row r="1478" spans="1:34">
      <c r="A1478" s="318" t="s">
        <v>2706</v>
      </c>
      <c r="B1478" s="324" t="s">
        <v>3386</v>
      </c>
      <c r="C1478" s="296" t="s">
        <v>2746</v>
      </c>
      <c r="D1478" s="324" t="s">
        <v>2747</v>
      </c>
      <c r="E1478" s="266">
        <v>0</v>
      </c>
      <c r="F1478" s="266">
        <v>0</v>
      </c>
      <c r="G1478" s="266">
        <v>0</v>
      </c>
      <c r="H1478" s="267">
        <v>0</v>
      </c>
      <c r="I1478" s="267">
        <v>0</v>
      </c>
      <c r="J1478" s="267">
        <v>0</v>
      </c>
      <c r="K1478" s="267">
        <v>0</v>
      </c>
      <c r="L1478" s="267">
        <v>0</v>
      </c>
      <c r="M1478" s="267">
        <v>0</v>
      </c>
      <c r="N1478" s="270">
        <v>0</v>
      </c>
      <c r="O1478" s="269">
        <v>0</v>
      </c>
      <c r="P1478" s="297">
        <v>0.9</v>
      </c>
      <c r="Q1478" s="270">
        <v>0</v>
      </c>
      <c r="R1478" s="270">
        <v>0</v>
      </c>
      <c r="S1478" s="270">
        <v>0</v>
      </c>
      <c r="T1478" s="298">
        <v>0</v>
      </c>
      <c r="U1478" s="269">
        <v>0</v>
      </c>
      <c r="V1478" s="269">
        <v>0</v>
      </c>
      <c r="W1478" s="270">
        <v>0</v>
      </c>
      <c r="X1478" s="270">
        <v>0</v>
      </c>
      <c r="Y1478" s="271">
        <v>0</v>
      </c>
      <c r="Z1478" s="271">
        <v>0</v>
      </c>
      <c r="AA1478" s="298">
        <v>0</v>
      </c>
      <c r="AB1478" s="267">
        <v>0</v>
      </c>
      <c r="AC1478" s="267">
        <v>0</v>
      </c>
      <c r="AD1478" s="267">
        <v>0</v>
      </c>
      <c r="AE1478" s="267">
        <v>0</v>
      </c>
      <c r="AF1478" s="271">
        <v>0</v>
      </c>
      <c r="AG1478" s="271">
        <v>0</v>
      </c>
      <c r="AH1478" s="298">
        <v>0</v>
      </c>
    </row>
    <row r="1479" spans="1:34">
      <c r="A1479" s="318" t="s">
        <v>2706</v>
      </c>
      <c r="B1479" s="324" t="s">
        <v>3383</v>
      </c>
      <c r="C1479" s="296" t="s">
        <v>2748</v>
      </c>
      <c r="D1479" s="324" t="s">
        <v>2749</v>
      </c>
      <c r="E1479" s="266">
        <v>0</v>
      </c>
      <c r="F1479" s="266">
        <v>0</v>
      </c>
      <c r="G1479" s="266">
        <v>0</v>
      </c>
      <c r="H1479" s="267">
        <v>0</v>
      </c>
      <c r="I1479" s="267">
        <v>0</v>
      </c>
      <c r="J1479" s="267">
        <v>0</v>
      </c>
      <c r="K1479" s="267">
        <v>0</v>
      </c>
      <c r="L1479" s="267">
        <v>0</v>
      </c>
      <c r="M1479" s="267">
        <v>0</v>
      </c>
      <c r="N1479" s="270">
        <v>0</v>
      </c>
      <c r="O1479" s="269">
        <v>0</v>
      </c>
      <c r="P1479" s="297">
        <v>0.9</v>
      </c>
      <c r="Q1479" s="270">
        <v>0</v>
      </c>
      <c r="R1479" s="270">
        <v>0</v>
      </c>
      <c r="S1479" s="270">
        <v>0</v>
      </c>
      <c r="T1479" s="298">
        <v>0</v>
      </c>
      <c r="U1479" s="269">
        <v>0</v>
      </c>
      <c r="V1479" s="269">
        <v>0</v>
      </c>
      <c r="W1479" s="270">
        <v>0</v>
      </c>
      <c r="X1479" s="270">
        <v>0</v>
      </c>
      <c r="Y1479" s="271">
        <v>0</v>
      </c>
      <c r="Z1479" s="271">
        <v>0</v>
      </c>
      <c r="AA1479" s="298">
        <v>0</v>
      </c>
      <c r="AB1479" s="267">
        <v>0</v>
      </c>
      <c r="AC1479" s="267">
        <v>0</v>
      </c>
      <c r="AD1479" s="267">
        <v>0</v>
      </c>
      <c r="AE1479" s="267">
        <v>0</v>
      </c>
      <c r="AF1479" s="271">
        <v>0</v>
      </c>
      <c r="AG1479" s="271">
        <v>0</v>
      </c>
      <c r="AH1479" s="298">
        <v>0</v>
      </c>
    </row>
    <row r="1480" spans="1:34">
      <c r="A1480" s="318" t="s">
        <v>2706</v>
      </c>
      <c r="B1480" s="324" t="s">
        <v>3382</v>
      </c>
      <c r="C1480" s="296" t="s">
        <v>2750</v>
      </c>
      <c r="D1480" s="324" t="s">
        <v>2751</v>
      </c>
      <c r="E1480" s="266">
        <v>0</v>
      </c>
      <c r="F1480" s="266">
        <v>0</v>
      </c>
      <c r="G1480" s="266">
        <v>0</v>
      </c>
      <c r="H1480" s="267">
        <v>1</v>
      </c>
      <c r="I1480" s="267">
        <v>0</v>
      </c>
      <c r="J1480" s="267">
        <v>1</v>
      </c>
      <c r="K1480" s="267">
        <v>2</v>
      </c>
      <c r="L1480" s="267">
        <v>0</v>
      </c>
      <c r="M1480" s="267">
        <v>1</v>
      </c>
      <c r="N1480" s="270">
        <v>0</v>
      </c>
      <c r="O1480" s="269">
        <v>0</v>
      </c>
      <c r="P1480" s="297">
        <v>0.9</v>
      </c>
      <c r="Q1480" s="270">
        <v>0</v>
      </c>
      <c r="R1480" s="270">
        <v>0</v>
      </c>
      <c r="S1480" s="270">
        <v>0</v>
      </c>
      <c r="T1480" s="298">
        <v>0</v>
      </c>
      <c r="U1480" s="269">
        <v>140</v>
      </c>
      <c r="V1480" s="269">
        <v>102</v>
      </c>
      <c r="W1480" s="270">
        <v>0.728571428571429</v>
      </c>
      <c r="X1480" s="270">
        <v>0</v>
      </c>
      <c r="Y1480" s="271">
        <v>1</v>
      </c>
      <c r="Z1480" s="271">
        <v>0.5</v>
      </c>
      <c r="AA1480" s="298">
        <v>-1</v>
      </c>
      <c r="AB1480" s="267">
        <v>17</v>
      </c>
      <c r="AC1480" s="267">
        <v>16</v>
      </c>
      <c r="AD1480" s="267">
        <v>25</v>
      </c>
      <c r="AE1480" s="267">
        <v>25</v>
      </c>
      <c r="AF1480" s="271">
        <v>0.941176470588235</v>
      </c>
      <c r="AG1480" s="271">
        <v>1</v>
      </c>
      <c r="AH1480" s="298">
        <v>-0.0588235294117647</v>
      </c>
    </row>
    <row r="1481" spans="1:34">
      <c r="A1481" s="318" t="s">
        <v>2706</v>
      </c>
      <c r="B1481" s="324" t="s">
        <v>3384</v>
      </c>
      <c r="C1481" s="296" t="s">
        <v>2752</v>
      </c>
      <c r="D1481" s="324" t="s">
        <v>2753</v>
      </c>
      <c r="E1481" s="266">
        <v>0</v>
      </c>
      <c r="F1481" s="266">
        <v>0</v>
      </c>
      <c r="G1481" s="266">
        <v>0</v>
      </c>
      <c r="H1481" s="267">
        <v>0</v>
      </c>
      <c r="I1481" s="267">
        <v>0</v>
      </c>
      <c r="J1481" s="267">
        <v>0</v>
      </c>
      <c r="K1481" s="267">
        <v>0</v>
      </c>
      <c r="L1481" s="267">
        <v>0</v>
      </c>
      <c r="M1481" s="267">
        <v>0</v>
      </c>
      <c r="N1481" s="270">
        <v>0</v>
      </c>
      <c r="O1481" s="269">
        <v>0</v>
      </c>
      <c r="P1481" s="297">
        <v>0.9</v>
      </c>
      <c r="Q1481" s="270">
        <v>0</v>
      </c>
      <c r="R1481" s="270">
        <v>0</v>
      </c>
      <c r="S1481" s="270">
        <v>0</v>
      </c>
      <c r="T1481" s="298">
        <v>0</v>
      </c>
      <c r="U1481" s="269">
        <v>0</v>
      </c>
      <c r="V1481" s="269">
        <v>0</v>
      </c>
      <c r="W1481" s="270">
        <v>0</v>
      </c>
      <c r="X1481" s="270">
        <v>0</v>
      </c>
      <c r="Y1481" s="271">
        <v>0</v>
      </c>
      <c r="Z1481" s="271">
        <v>0</v>
      </c>
      <c r="AA1481" s="298">
        <v>0</v>
      </c>
      <c r="AB1481" s="267">
        <v>0</v>
      </c>
      <c r="AC1481" s="267">
        <v>0</v>
      </c>
      <c r="AD1481" s="267">
        <v>0</v>
      </c>
      <c r="AE1481" s="267">
        <v>0</v>
      </c>
      <c r="AF1481" s="271">
        <v>0</v>
      </c>
      <c r="AG1481" s="271">
        <v>0</v>
      </c>
      <c r="AH1481" s="298">
        <v>0</v>
      </c>
    </row>
    <row r="1482" spans="1:34">
      <c r="A1482" s="318" t="s">
        <v>2706</v>
      </c>
      <c r="B1482" s="324" t="s">
        <v>3384</v>
      </c>
      <c r="C1482" s="296" t="s">
        <v>2754</v>
      </c>
      <c r="D1482" s="324" t="s">
        <v>2755</v>
      </c>
      <c r="E1482" s="266">
        <v>0</v>
      </c>
      <c r="F1482" s="266">
        <v>0</v>
      </c>
      <c r="G1482" s="266">
        <v>0</v>
      </c>
      <c r="H1482" s="267">
        <v>0</v>
      </c>
      <c r="I1482" s="267">
        <v>0</v>
      </c>
      <c r="J1482" s="267">
        <v>0</v>
      </c>
      <c r="K1482" s="267">
        <v>0</v>
      </c>
      <c r="L1482" s="267">
        <v>0</v>
      </c>
      <c r="M1482" s="267">
        <v>0</v>
      </c>
      <c r="N1482" s="270">
        <v>0</v>
      </c>
      <c r="O1482" s="269">
        <v>0</v>
      </c>
      <c r="P1482" s="297">
        <v>0.9</v>
      </c>
      <c r="Q1482" s="270">
        <v>0</v>
      </c>
      <c r="R1482" s="270">
        <v>0</v>
      </c>
      <c r="S1482" s="270">
        <v>0</v>
      </c>
      <c r="T1482" s="298">
        <v>0</v>
      </c>
      <c r="U1482" s="269">
        <v>1</v>
      </c>
      <c r="V1482" s="269">
        <v>1</v>
      </c>
      <c r="W1482" s="270">
        <v>1</v>
      </c>
      <c r="X1482" s="270">
        <v>0</v>
      </c>
      <c r="Y1482" s="271">
        <v>0</v>
      </c>
      <c r="Z1482" s="271">
        <v>0</v>
      </c>
      <c r="AA1482" s="298">
        <v>0</v>
      </c>
      <c r="AB1482" s="267">
        <v>0</v>
      </c>
      <c r="AC1482" s="267">
        <v>0</v>
      </c>
      <c r="AD1482" s="267">
        <v>0</v>
      </c>
      <c r="AE1482" s="267">
        <v>0</v>
      </c>
      <c r="AF1482" s="271">
        <v>0</v>
      </c>
      <c r="AG1482" s="271">
        <v>0</v>
      </c>
      <c r="AH1482" s="298">
        <v>0</v>
      </c>
    </row>
    <row r="1483" spans="1:34">
      <c r="A1483" s="318" t="s">
        <v>2706</v>
      </c>
      <c r="B1483" s="324" t="s">
        <v>3386</v>
      </c>
      <c r="C1483" s="296" t="s">
        <v>2756</v>
      </c>
      <c r="D1483" s="324" t="s">
        <v>2757</v>
      </c>
      <c r="E1483" s="266">
        <v>0</v>
      </c>
      <c r="F1483" s="266">
        <v>0</v>
      </c>
      <c r="G1483" s="266">
        <v>0</v>
      </c>
      <c r="H1483" s="267">
        <v>0</v>
      </c>
      <c r="I1483" s="267">
        <v>0</v>
      </c>
      <c r="J1483" s="267">
        <v>0</v>
      </c>
      <c r="K1483" s="267">
        <v>0</v>
      </c>
      <c r="L1483" s="267">
        <v>0</v>
      </c>
      <c r="M1483" s="267">
        <v>0</v>
      </c>
      <c r="N1483" s="270">
        <v>0</v>
      </c>
      <c r="O1483" s="269">
        <v>0</v>
      </c>
      <c r="P1483" s="297">
        <v>0.9</v>
      </c>
      <c r="Q1483" s="270">
        <v>0</v>
      </c>
      <c r="R1483" s="270">
        <v>0</v>
      </c>
      <c r="S1483" s="270">
        <v>0</v>
      </c>
      <c r="T1483" s="298">
        <v>0</v>
      </c>
      <c r="U1483" s="269">
        <v>2</v>
      </c>
      <c r="V1483" s="269">
        <v>2</v>
      </c>
      <c r="W1483" s="270">
        <v>1</v>
      </c>
      <c r="X1483" s="270">
        <v>0</v>
      </c>
      <c r="Y1483" s="271">
        <v>0</v>
      </c>
      <c r="Z1483" s="271">
        <v>0</v>
      </c>
      <c r="AA1483" s="298">
        <v>0</v>
      </c>
      <c r="AB1483" s="267">
        <v>0</v>
      </c>
      <c r="AC1483" s="267">
        <v>0</v>
      </c>
      <c r="AD1483" s="267">
        <v>0</v>
      </c>
      <c r="AE1483" s="267">
        <v>0</v>
      </c>
      <c r="AF1483" s="271">
        <v>0</v>
      </c>
      <c r="AG1483" s="271">
        <v>0</v>
      </c>
      <c r="AH1483" s="298">
        <v>0</v>
      </c>
    </row>
    <row r="1484" spans="1:34">
      <c r="A1484" s="318" t="s">
        <v>2706</v>
      </c>
      <c r="B1484" s="324" t="s">
        <v>3385</v>
      </c>
      <c r="C1484" s="296" t="s">
        <v>2758</v>
      </c>
      <c r="D1484" s="324" t="s">
        <v>2759</v>
      </c>
      <c r="E1484" s="266">
        <v>0</v>
      </c>
      <c r="F1484" s="266">
        <v>0</v>
      </c>
      <c r="G1484" s="266">
        <v>0</v>
      </c>
      <c r="H1484" s="267">
        <v>0</v>
      </c>
      <c r="I1484" s="267">
        <v>0</v>
      </c>
      <c r="J1484" s="267">
        <v>0</v>
      </c>
      <c r="K1484" s="267">
        <v>0</v>
      </c>
      <c r="L1484" s="267">
        <v>0</v>
      </c>
      <c r="M1484" s="267">
        <v>0</v>
      </c>
      <c r="N1484" s="270">
        <v>0.08</v>
      </c>
      <c r="O1484" s="269">
        <v>2</v>
      </c>
      <c r="P1484" s="297">
        <v>0.9</v>
      </c>
      <c r="Q1484" s="270">
        <v>0</v>
      </c>
      <c r="R1484" s="270">
        <v>0</v>
      </c>
      <c r="S1484" s="270">
        <v>0</v>
      </c>
      <c r="T1484" s="298">
        <v>0</v>
      </c>
      <c r="U1484" s="269">
        <v>25</v>
      </c>
      <c r="V1484" s="269">
        <v>21</v>
      </c>
      <c r="W1484" s="270">
        <v>0.84</v>
      </c>
      <c r="X1484" s="270">
        <v>0</v>
      </c>
      <c r="Y1484" s="271">
        <v>0</v>
      </c>
      <c r="Z1484" s="271">
        <v>0</v>
      </c>
      <c r="AA1484" s="298">
        <v>0</v>
      </c>
      <c r="AB1484" s="267">
        <v>1</v>
      </c>
      <c r="AC1484" s="267">
        <v>0</v>
      </c>
      <c r="AD1484" s="267">
        <v>11</v>
      </c>
      <c r="AE1484" s="267">
        <v>11</v>
      </c>
      <c r="AF1484" s="271">
        <v>0</v>
      </c>
      <c r="AG1484" s="271">
        <v>1</v>
      </c>
      <c r="AH1484" s="298">
        <v>-1</v>
      </c>
    </row>
    <row r="1485" spans="1:34">
      <c r="A1485" s="318" t="s">
        <v>2706</v>
      </c>
      <c r="B1485" s="324" t="s">
        <v>3386</v>
      </c>
      <c r="C1485" s="296" t="s">
        <v>2760</v>
      </c>
      <c r="D1485" s="324" t="s">
        <v>2761</v>
      </c>
      <c r="E1485" s="266">
        <v>1</v>
      </c>
      <c r="F1485" s="266">
        <v>0</v>
      </c>
      <c r="G1485" s="266">
        <v>1</v>
      </c>
      <c r="H1485" s="267">
        <v>0</v>
      </c>
      <c r="I1485" s="267">
        <v>0</v>
      </c>
      <c r="J1485" s="267">
        <v>0</v>
      </c>
      <c r="K1485" s="267">
        <v>0</v>
      </c>
      <c r="L1485" s="267">
        <v>0</v>
      </c>
      <c r="M1485" s="267">
        <v>0</v>
      </c>
      <c r="N1485" s="270">
        <v>0</v>
      </c>
      <c r="O1485" s="269">
        <v>0</v>
      </c>
      <c r="P1485" s="297">
        <v>0.9</v>
      </c>
      <c r="Q1485" s="270">
        <v>0</v>
      </c>
      <c r="R1485" s="270">
        <v>0</v>
      </c>
      <c r="S1485" s="270">
        <v>0</v>
      </c>
      <c r="T1485" s="298">
        <v>0</v>
      </c>
      <c r="U1485" s="269">
        <v>1</v>
      </c>
      <c r="V1485" s="269">
        <v>1</v>
      </c>
      <c r="W1485" s="270">
        <v>1</v>
      </c>
      <c r="X1485" s="270">
        <v>1</v>
      </c>
      <c r="Y1485" s="271">
        <v>0</v>
      </c>
      <c r="Z1485" s="271">
        <v>0</v>
      </c>
      <c r="AA1485" s="298">
        <v>1</v>
      </c>
      <c r="AB1485" s="267">
        <v>1</v>
      </c>
      <c r="AC1485" s="267">
        <v>1</v>
      </c>
      <c r="AD1485" s="267">
        <v>0</v>
      </c>
      <c r="AE1485" s="267">
        <v>0</v>
      </c>
      <c r="AF1485" s="271">
        <v>1</v>
      </c>
      <c r="AG1485" s="271">
        <v>0</v>
      </c>
      <c r="AH1485" s="298">
        <v>1</v>
      </c>
    </row>
    <row r="1486" spans="1:34">
      <c r="A1486" s="318" t="s">
        <v>2706</v>
      </c>
      <c r="B1486" s="324" t="s">
        <v>3382</v>
      </c>
      <c r="C1486" s="296" t="s">
        <v>2762</v>
      </c>
      <c r="D1486" s="324" t="s">
        <v>2763</v>
      </c>
      <c r="E1486" s="266">
        <v>0</v>
      </c>
      <c r="F1486" s="266">
        <v>0</v>
      </c>
      <c r="G1486" s="266">
        <v>0</v>
      </c>
      <c r="H1486" s="267">
        <v>0</v>
      </c>
      <c r="I1486" s="267">
        <v>0</v>
      </c>
      <c r="J1486" s="267">
        <v>0</v>
      </c>
      <c r="K1486" s="267">
        <v>0</v>
      </c>
      <c r="L1486" s="267">
        <v>0</v>
      </c>
      <c r="M1486" s="267">
        <v>0</v>
      </c>
      <c r="N1486" s="270">
        <v>0</v>
      </c>
      <c r="O1486" s="269">
        <v>0</v>
      </c>
      <c r="P1486" s="297">
        <v>0.9</v>
      </c>
      <c r="Q1486" s="270">
        <v>0</v>
      </c>
      <c r="R1486" s="270">
        <v>0</v>
      </c>
      <c r="S1486" s="270">
        <v>0</v>
      </c>
      <c r="T1486" s="298">
        <v>0</v>
      </c>
      <c r="U1486" s="269">
        <v>3</v>
      </c>
      <c r="V1486" s="269">
        <v>3</v>
      </c>
      <c r="W1486" s="270">
        <v>1</v>
      </c>
      <c r="X1486" s="270">
        <v>0</v>
      </c>
      <c r="Y1486" s="271">
        <v>0</v>
      </c>
      <c r="Z1486" s="271">
        <v>0</v>
      </c>
      <c r="AA1486" s="298">
        <v>0</v>
      </c>
      <c r="AB1486" s="267">
        <v>1</v>
      </c>
      <c r="AC1486" s="267">
        <v>1</v>
      </c>
      <c r="AD1486" s="267">
        <v>1</v>
      </c>
      <c r="AE1486" s="267">
        <v>1</v>
      </c>
      <c r="AF1486" s="271">
        <v>1</v>
      </c>
      <c r="AG1486" s="271">
        <v>1</v>
      </c>
      <c r="AH1486" s="298">
        <v>0</v>
      </c>
    </row>
    <row r="1487" spans="1:34">
      <c r="A1487" s="318" t="s">
        <v>2706</v>
      </c>
      <c r="B1487" s="324" t="s">
        <v>3384</v>
      </c>
      <c r="C1487" s="296" t="s">
        <v>2764</v>
      </c>
      <c r="D1487" s="324" t="s">
        <v>2765</v>
      </c>
      <c r="E1487" s="266">
        <v>0</v>
      </c>
      <c r="F1487" s="266">
        <v>0</v>
      </c>
      <c r="G1487" s="266">
        <v>0</v>
      </c>
      <c r="H1487" s="267">
        <v>0</v>
      </c>
      <c r="I1487" s="267">
        <v>0</v>
      </c>
      <c r="J1487" s="267">
        <v>0</v>
      </c>
      <c r="K1487" s="267">
        <v>0</v>
      </c>
      <c r="L1487" s="267">
        <v>0</v>
      </c>
      <c r="M1487" s="267">
        <v>0</v>
      </c>
      <c r="N1487" s="270">
        <v>0</v>
      </c>
      <c r="O1487" s="269">
        <v>0</v>
      </c>
      <c r="P1487" s="297">
        <v>0.9</v>
      </c>
      <c r="Q1487" s="270">
        <v>0</v>
      </c>
      <c r="R1487" s="270">
        <v>0</v>
      </c>
      <c r="S1487" s="270">
        <v>0</v>
      </c>
      <c r="T1487" s="298">
        <v>0</v>
      </c>
      <c r="U1487" s="269">
        <v>0</v>
      </c>
      <c r="V1487" s="269">
        <v>0</v>
      </c>
      <c r="W1487" s="270">
        <v>0</v>
      </c>
      <c r="X1487" s="270">
        <v>0</v>
      </c>
      <c r="Y1487" s="271">
        <v>0</v>
      </c>
      <c r="Z1487" s="271">
        <v>0</v>
      </c>
      <c r="AA1487" s="298">
        <v>0</v>
      </c>
      <c r="AB1487" s="267">
        <v>0</v>
      </c>
      <c r="AC1487" s="267">
        <v>0</v>
      </c>
      <c r="AD1487" s="267">
        <v>0</v>
      </c>
      <c r="AE1487" s="267">
        <v>0</v>
      </c>
      <c r="AF1487" s="271">
        <v>0</v>
      </c>
      <c r="AG1487" s="271">
        <v>0</v>
      </c>
      <c r="AH1487" s="298">
        <v>0</v>
      </c>
    </row>
    <row r="1488" spans="1:34">
      <c r="A1488" s="318" t="s">
        <v>2706</v>
      </c>
      <c r="B1488" s="324" t="s">
        <v>3382</v>
      </c>
      <c r="C1488" s="296" t="s">
        <v>2766</v>
      </c>
      <c r="D1488" s="324" t="s">
        <v>2767</v>
      </c>
      <c r="E1488" s="266">
        <v>6</v>
      </c>
      <c r="F1488" s="266">
        <v>0</v>
      </c>
      <c r="G1488" s="266">
        <v>6</v>
      </c>
      <c r="H1488" s="267">
        <v>8</v>
      </c>
      <c r="I1488" s="267">
        <v>0</v>
      </c>
      <c r="J1488" s="267">
        <v>6</v>
      </c>
      <c r="K1488" s="267">
        <v>7</v>
      </c>
      <c r="L1488" s="267">
        <v>0</v>
      </c>
      <c r="M1488" s="267">
        <v>6</v>
      </c>
      <c r="N1488" s="270">
        <v>0</v>
      </c>
      <c r="O1488" s="269">
        <v>0</v>
      </c>
      <c r="P1488" s="297">
        <v>0.9</v>
      </c>
      <c r="Q1488" s="270">
        <v>0</v>
      </c>
      <c r="R1488" s="270">
        <v>0</v>
      </c>
      <c r="S1488" s="270">
        <v>0</v>
      </c>
      <c r="T1488" s="298">
        <v>0</v>
      </c>
      <c r="U1488" s="269">
        <v>245</v>
      </c>
      <c r="V1488" s="269">
        <v>238</v>
      </c>
      <c r="W1488" s="270">
        <v>0.971428571428571</v>
      </c>
      <c r="X1488" s="270">
        <v>1</v>
      </c>
      <c r="Y1488" s="271">
        <v>0.75</v>
      </c>
      <c r="Z1488" s="271">
        <v>0.857142857142857</v>
      </c>
      <c r="AA1488" s="298">
        <v>0.25</v>
      </c>
      <c r="AB1488" s="267">
        <v>49</v>
      </c>
      <c r="AC1488" s="267">
        <v>46</v>
      </c>
      <c r="AD1488" s="267">
        <v>59</v>
      </c>
      <c r="AE1488" s="267">
        <v>57</v>
      </c>
      <c r="AF1488" s="271">
        <v>0.938775510204082</v>
      </c>
      <c r="AG1488" s="271">
        <v>0.966101694915254</v>
      </c>
      <c r="AH1488" s="298">
        <v>-0.0273261847111725</v>
      </c>
    </row>
    <row r="1489" spans="1:34">
      <c r="A1489" s="318" t="s">
        <v>2706</v>
      </c>
      <c r="B1489" s="324" t="s">
        <v>3382</v>
      </c>
      <c r="C1489" s="296" t="s">
        <v>2768</v>
      </c>
      <c r="D1489" s="324" t="s">
        <v>2769</v>
      </c>
      <c r="E1489" s="266">
        <v>0</v>
      </c>
      <c r="F1489" s="266">
        <v>0</v>
      </c>
      <c r="G1489" s="266">
        <v>0</v>
      </c>
      <c r="H1489" s="267">
        <v>0</v>
      </c>
      <c r="I1489" s="267">
        <v>0</v>
      </c>
      <c r="J1489" s="267">
        <v>0</v>
      </c>
      <c r="K1489" s="267">
        <v>0</v>
      </c>
      <c r="L1489" s="267">
        <v>0</v>
      </c>
      <c r="M1489" s="267">
        <v>0</v>
      </c>
      <c r="N1489" s="270">
        <v>0</v>
      </c>
      <c r="O1489" s="269">
        <v>0</v>
      </c>
      <c r="P1489" s="297">
        <v>0.9</v>
      </c>
      <c r="Q1489" s="270">
        <v>0</v>
      </c>
      <c r="R1489" s="270">
        <v>0</v>
      </c>
      <c r="S1489" s="270">
        <v>0</v>
      </c>
      <c r="T1489" s="298">
        <v>0</v>
      </c>
      <c r="U1489" s="269">
        <v>5</v>
      </c>
      <c r="V1489" s="269">
        <v>5</v>
      </c>
      <c r="W1489" s="270">
        <v>1</v>
      </c>
      <c r="X1489" s="270">
        <v>0</v>
      </c>
      <c r="Y1489" s="271">
        <v>0</v>
      </c>
      <c r="Z1489" s="271">
        <v>0</v>
      </c>
      <c r="AA1489" s="298">
        <v>0</v>
      </c>
      <c r="AB1489" s="267">
        <v>3</v>
      </c>
      <c r="AC1489" s="267">
        <v>3</v>
      </c>
      <c r="AD1489" s="267">
        <v>1</v>
      </c>
      <c r="AE1489" s="267">
        <v>1</v>
      </c>
      <c r="AF1489" s="271">
        <v>1</v>
      </c>
      <c r="AG1489" s="271">
        <v>1</v>
      </c>
      <c r="AH1489" s="298">
        <v>0</v>
      </c>
    </row>
    <row r="1490" spans="1:34">
      <c r="A1490" s="318" t="s">
        <v>2706</v>
      </c>
      <c r="B1490" s="324" t="s">
        <v>3384</v>
      </c>
      <c r="C1490" s="296" t="s">
        <v>2770</v>
      </c>
      <c r="D1490" s="324" t="s">
        <v>2771</v>
      </c>
      <c r="E1490" s="266">
        <v>0</v>
      </c>
      <c r="F1490" s="266">
        <v>0</v>
      </c>
      <c r="G1490" s="266">
        <v>0</v>
      </c>
      <c r="H1490" s="267">
        <v>0</v>
      </c>
      <c r="I1490" s="267">
        <v>0</v>
      </c>
      <c r="J1490" s="267">
        <v>0</v>
      </c>
      <c r="K1490" s="267">
        <v>0</v>
      </c>
      <c r="L1490" s="267">
        <v>0</v>
      </c>
      <c r="M1490" s="267">
        <v>0</v>
      </c>
      <c r="N1490" s="270">
        <v>0</v>
      </c>
      <c r="O1490" s="269">
        <v>0</v>
      </c>
      <c r="P1490" s="297">
        <v>0.9</v>
      </c>
      <c r="Q1490" s="270">
        <v>0</v>
      </c>
      <c r="R1490" s="270">
        <v>0</v>
      </c>
      <c r="S1490" s="270">
        <v>0</v>
      </c>
      <c r="T1490" s="298">
        <v>0</v>
      </c>
      <c r="U1490" s="269">
        <v>0</v>
      </c>
      <c r="V1490" s="269">
        <v>0</v>
      </c>
      <c r="W1490" s="270">
        <v>0</v>
      </c>
      <c r="X1490" s="270">
        <v>0</v>
      </c>
      <c r="Y1490" s="271">
        <v>0</v>
      </c>
      <c r="Z1490" s="271">
        <v>0</v>
      </c>
      <c r="AA1490" s="298">
        <v>0</v>
      </c>
      <c r="AB1490" s="267">
        <v>0</v>
      </c>
      <c r="AC1490" s="267">
        <v>0</v>
      </c>
      <c r="AD1490" s="267">
        <v>0</v>
      </c>
      <c r="AE1490" s="267">
        <v>0</v>
      </c>
      <c r="AF1490" s="271">
        <v>0</v>
      </c>
      <c r="AG1490" s="271">
        <v>0</v>
      </c>
      <c r="AH1490" s="298">
        <v>0</v>
      </c>
    </row>
    <row r="1491" spans="1:34">
      <c r="A1491" s="318" t="s">
        <v>2706</v>
      </c>
      <c r="B1491" s="324" t="s">
        <v>3384</v>
      </c>
      <c r="C1491" s="296" t="s">
        <v>2772</v>
      </c>
      <c r="D1491" s="324" t="s">
        <v>2773</v>
      </c>
      <c r="E1491" s="266">
        <v>0</v>
      </c>
      <c r="F1491" s="266">
        <v>0</v>
      </c>
      <c r="G1491" s="266">
        <v>0</v>
      </c>
      <c r="H1491" s="267">
        <v>0</v>
      </c>
      <c r="I1491" s="267">
        <v>0</v>
      </c>
      <c r="J1491" s="267">
        <v>0</v>
      </c>
      <c r="K1491" s="267">
        <v>0</v>
      </c>
      <c r="L1491" s="267">
        <v>0</v>
      </c>
      <c r="M1491" s="267">
        <v>0</v>
      </c>
      <c r="N1491" s="270">
        <v>0</v>
      </c>
      <c r="O1491" s="269">
        <v>0</v>
      </c>
      <c r="P1491" s="297">
        <v>0.9</v>
      </c>
      <c r="Q1491" s="270">
        <v>0</v>
      </c>
      <c r="R1491" s="270">
        <v>0</v>
      </c>
      <c r="S1491" s="270">
        <v>0</v>
      </c>
      <c r="T1491" s="298">
        <v>0</v>
      </c>
      <c r="U1491" s="269">
        <v>0</v>
      </c>
      <c r="V1491" s="269">
        <v>0</v>
      </c>
      <c r="W1491" s="270">
        <v>0</v>
      </c>
      <c r="X1491" s="270">
        <v>0</v>
      </c>
      <c r="Y1491" s="271">
        <v>0</v>
      </c>
      <c r="Z1491" s="271">
        <v>0</v>
      </c>
      <c r="AA1491" s="298">
        <v>0</v>
      </c>
      <c r="AB1491" s="267">
        <v>0</v>
      </c>
      <c r="AC1491" s="267">
        <v>0</v>
      </c>
      <c r="AD1491" s="267">
        <v>0</v>
      </c>
      <c r="AE1491" s="267">
        <v>0</v>
      </c>
      <c r="AF1491" s="271">
        <v>0</v>
      </c>
      <c r="AG1491" s="271">
        <v>0</v>
      </c>
      <c r="AH1491" s="298">
        <v>0</v>
      </c>
    </row>
    <row r="1492" spans="1:34">
      <c r="A1492" s="318" t="s">
        <v>2706</v>
      </c>
      <c r="B1492" s="324" t="s">
        <v>3382</v>
      </c>
      <c r="C1492" s="296" t="s">
        <v>2774</v>
      </c>
      <c r="D1492" s="324" t="s">
        <v>2775</v>
      </c>
      <c r="E1492" s="266">
        <v>0</v>
      </c>
      <c r="F1492" s="266">
        <v>0</v>
      </c>
      <c r="G1492" s="266">
        <v>0</v>
      </c>
      <c r="H1492" s="267">
        <v>0</v>
      </c>
      <c r="I1492" s="267">
        <v>0</v>
      </c>
      <c r="J1492" s="267">
        <v>0</v>
      </c>
      <c r="K1492" s="267">
        <v>0</v>
      </c>
      <c r="L1492" s="267">
        <v>0</v>
      </c>
      <c r="M1492" s="267">
        <v>0</v>
      </c>
      <c r="N1492" s="270">
        <v>0</v>
      </c>
      <c r="O1492" s="269">
        <v>0</v>
      </c>
      <c r="P1492" s="297">
        <v>0.9</v>
      </c>
      <c r="Q1492" s="270">
        <v>0</v>
      </c>
      <c r="R1492" s="270">
        <v>0</v>
      </c>
      <c r="S1492" s="270">
        <v>0</v>
      </c>
      <c r="T1492" s="298">
        <v>0</v>
      </c>
      <c r="U1492" s="269">
        <v>0</v>
      </c>
      <c r="V1492" s="269">
        <v>0</v>
      </c>
      <c r="W1492" s="270">
        <v>0</v>
      </c>
      <c r="X1492" s="270">
        <v>0</v>
      </c>
      <c r="Y1492" s="271">
        <v>0</v>
      </c>
      <c r="Z1492" s="271">
        <v>0</v>
      </c>
      <c r="AA1492" s="298">
        <v>0</v>
      </c>
      <c r="AB1492" s="267">
        <v>0</v>
      </c>
      <c r="AC1492" s="267">
        <v>0</v>
      </c>
      <c r="AD1492" s="267">
        <v>0</v>
      </c>
      <c r="AE1492" s="267">
        <v>0</v>
      </c>
      <c r="AF1492" s="271">
        <v>0</v>
      </c>
      <c r="AG1492" s="271">
        <v>0</v>
      </c>
      <c r="AH1492" s="298">
        <v>0</v>
      </c>
    </row>
    <row r="1493" spans="1:34">
      <c r="A1493" s="318" t="s">
        <v>2706</v>
      </c>
      <c r="B1493" s="324" t="s">
        <v>3382</v>
      </c>
      <c r="C1493" s="296" t="s">
        <v>2776</v>
      </c>
      <c r="D1493" s="324" t="s">
        <v>2777</v>
      </c>
      <c r="E1493" s="266">
        <v>0</v>
      </c>
      <c r="F1493" s="266">
        <v>0</v>
      </c>
      <c r="G1493" s="266">
        <v>0</v>
      </c>
      <c r="H1493" s="267">
        <v>3</v>
      </c>
      <c r="I1493" s="267">
        <v>0</v>
      </c>
      <c r="J1493" s="267">
        <v>3</v>
      </c>
      <c r="K1493" s="267">
        <v>2</v>
      </c>
      <c r="L1493" s="267">
        <v>0</v>
      </c>
      <c r="M1493" s="267">
        <v>2</v>
      </c>
      <c r="N1493" s="270">
        <v>0</v>
      </c>
      <c r="O1493" s="269">
        <v>0</v>
      </c>
      <c r="P1493" s="297">
        <v>0.9</v>
      </c>
      <c r="Q1493" s="270">
        <v>0</v>
      </c>
      <c r="R1493" s="270">
        <v>0</v>
      </c>
      <c r="S1493" s="270">
        <v>0</v>
      </c>
      <c r="T1493" s="298">
        <v>0</v>
      </c>
      <c r="U1493" s="269">
        <v>37</v>
      </c>
      <c r="V1493" s="269">
        <v>37</v>
      </c>
      <c r="W1493" s="270">
        <v>1</v>
      </c>
      <c r="X1493" s="270">
        <v>0</v>
      </c>
      <c r="Y1493" s="271">
        <v>1</v>
      </c>
      <c r="Z1493" s="271">
        <v>1</v>
      </c>
      <c r="AA1493" s="298">
        <v>-1</v>
      </c>
      <c r="AB1493" s="267">
        <v>9</v>
      </c>
      <c r="AC1493" s="267">
        <v>9</v>
      </c>
      <c r="AD1493" s="267">
        <v>12</v>
      </c>
      <c r="AE1493" s="267">
        <v>12</v>
      </c>
      <c r="AF1493" s="271">
        <v>1</v>
      </c>
      <c r="AG1493" s="271">
        <v>1</v>
      </c>
      <c r="AH1493" s="298">
        <v>0</v>
      </c>
    </row>
    <row r="1494" spans="1:34">
      <c r="A1494" s="318" t="s">
        <v>2706</v>
      </c>
      <c r="B1494" s="324" t="s">
        <v>3386</v>
      </c>
      <c r="C1494" s="296" t="s">
        <v>2778</v>
      </c>
      <c r="D1494" s="324" t="s">
        <v>2779</v>
      </c>
      <c r="E1494" s="266">
        <v>1327</v>
      </c>
      <c r="F1494" s="266">
        <v>1326</v>
      </c>
      <c r="G1494" s="266">
        <v>1238</v>
      </c>
      <c r="H1494" s="267">
        <v>1255</v>
      </c>
      <c r="I1494" s="267">
        <v>1253</v>
      </c>
      <c r="J1494" s="267">
        <v>1206</v>
      </c>
      <c r="K1494" s="267">
        <v>1213</v>
      </c>
      <c r="L1494" s="267">
        <v>1209</v>
      </c>
      <c r="M1494" s="267">
        <v>1176</v>
      </c>
      <c r="N1494" s="270">
        <v>0.989956651810245</v>
      </c>
      <c r="O1494" s="269">
        <v>32429</v>
      </c>
      <c r="P1494" s="297">
        <v>0.9</v>
      </c>
      <c r="Q1494" s="270">
        <v>0.999246420497362</v>
      </c>
      <c r="R1494" s="270">
        <v>0.998406374501992</v>
      </c>
      <c r="S1494" s="270">
        <v>0.996702390766694</v>
      </c>
      <c r="T1494" s="298">
        <v>0.000840045995370464</v>
      </c>
      <c r="U1494" s="269">
        <v>32758</v>
      </c>
      <c r="V1494" s="269">
        <v>31010</v>
      </c>
      <c r="W1494" s="270">
        <v>0.946638988949264</v>
      </c>
      <c r="X1494" s="270">
        <v>0.93293142426526</v>
      </c>
      <c r="Y1494" s="271">
        <v>0.960956175298805</v>
      </c>
      <c r="Z1494" s="271">
        <v>0.969497114591921</v>
      </c>
      <c r="AA1494" s="298">
        <v>-0.0280247510335447</v>
      </c>
      <c r="AB1494" s="267">
        <v>8681</v>
      </c>
      <c r="AC1494" s="267">
        <v>8330</v>
      </c>
      <c r="AD1494" s="267">
        <v>7980</v>
      </c>
      <c r="AE1494" s="267">
        <v>7607</v>
      </c>
      <c r="AF1494" s="271">
        <v>0.959566870176247</v>
      </c>
      <c r="AG1494" s="271">
        <v>0.953258145363408</v>
      </c>
      <c r="AH1494" s="298">
        <v>0.00630872481283851</v>
      </c>
    </row>
    <row r="1495" spans="1:34">
      <c r="A1495" s="318" t="s">
        <v>2706</v>
      </c>
      <c r="B1495" s="324" t="s">
        <v>3386</v>
      </c>
      <c r="C1495" s="296" t="s">
        <v>2780</v>
      </c>
      <c r="D1495" s="324" t="s">
        <v>2781</v>
      </c>
      <c r="E1495" s="266">
        <v>2889</v>
      </c>
      <c r="F1495" s="266">
        <v>2880</v>
      </c>
      <c r="G1495" s="266">
        <v>2712</v>
      </c>
      <c r="H1495" s="267">
        <v>3619</v>
      </c>
      <c r="I1495" s="267">
        <v>3615</v>
      </c>
      <c r="J1495" s="267">
        <v>3405</v>
      </c>
      <c r="K1495" s="267">
        <v>1852</v>
      </c>
      <c r="L1495" s="267">
        <v>1851</v>
      </c>
      <c r="M1495" s="267">
        <v>1772</v>
      </c>
      <c r="N1495" s="270">
        <v>0.998346202954946</v>
      </c>
      <c r="O1495" s="269">
        <v>82099</v>
      </c>
      <c r="P1495" s="297">
        <v>0.9</v>
      </c>
      <c r="Q1495" s="270">
        <v>0.996884735202492</v>
      </c>
      <c r="R1495" s="270">
        <v>0.998894722298978</v>
      </c>
      <c r="S1495" s="270">
        <v>0.999460043196544</v>
      </c>
      <c r="T1495" s="298">
        <v>-0.00200998709648537</v>
      </c>
      <c r="U1495" s="269">
        <v>82235</v>
      </c>
      <c r="V1495" s="269">
        <v>78939</v>
      </c>
      <c r="W1495" s="270">
        <v>0.959919742202225</v>
      </c>
      <c r="X1495" s="270">
        <v>0.938733125649013</v>
      </c>
      <c r="Y1495" s="271">
        <v>0.940867642995303</v>
      </c>
      <c r="Z1495" s="271">
        <v>0.956803455723542</v>
      </c>
      <c r="AA1495" s="298">
        <v>-0.00213451734628911</v>
      </c>
      <c r="AB1495" s="267">
        <v>20521</v>
      </c>
      <c r="AC1495" s="267">
        <v>19613</v>
      </c>
      <c r="AD1495" s="267">
        <v>21861</v>
      </c>
      <c r="AE1495" s="267">
        <v>21074</v>
      </c>
      <c r="AF1495" s="271">
        <v>0.955752643633351</v>
      </c>
      <c r="AG1495" s="271">
        <v>0.963999817025754</v>
      </c>
      <c r="AH1495" s="298">
        <v>-0.00824717339240244</v>
      </c>
    </row>
    <row r="1496" spans="1:34">
      <c r="A1496" s="318" t="s">
        <v>2706</v>
      </c>
      <c r="B1496" s="324" t="s">
        <v>3387</v>
      </c>
      <c r="C1496" s="296" t="s">
        <v>2782</v>
      </c>
      <c r="D1496" s="324" t="s">
        <v>2782</v>
      </c>
      <c r="E1496" s="266">
        <v>0</v>
      </c>
      <c r="F1496" s="266">
        <v>0</v>
      </c>
      <c r="G1496" s="266">
        <v>0</v>
      </c>
      <c r="H1496" s="267">
        <v>0</v>
      </c>
      <c r="I1496" s="267">
        <v>0</v>
      </c>
      <c r="J1496" s="267">
        <v>0</v>
      </c>
      <c r="K1496" s="267">
        <v>0</v>
      </c>
      <c r="L1496" s="267">
        <v>0</v>
      </c>
      <c r="M1496" s="267">
        <v>0</v>
      </c>
      <c r="N1496" s="270">
        <v>0</v>
      </c>
      <c r="O1496" s="269">
        <v>0</v>
      </c>
      <c r="P1496" s="297">
        <v>0.9</v>
      </c>
      <c r="Q1496" s="270">
        <v>0</v>
      </c>
      <c r="R1496" s="270">
        <v>0</v>
      </c>
      <c r="S1496" s="270">
        <v>0</v>
      </c>
      <c r="T1496" s="298">
        <v>0</v>
      </c>
      <c r="U1496" s="269">
        <v>0</v>
      </c>
      <c r="V1496" s="269">
        <v>0</v>
      </c>
      <c r="W1496" s="270">
        <v>0</v>
      </c>
      <c r="X1496" s="270">
        <v>0</v>
      </c>
      <c r="Y1496" s="271">
        <v>0</v>
      </c>
      <c r="Z1496" s="271">
        <v>0</v>
      </c>
      <c r="AA1496" s="298">
        <v>0</v>
      </c>
      <c r="AB1496" s="267">
        <v>0</v>
      </c>
      <c r="AC1496" s="267">
        <v>0</v>
      </c>
      <c r="AD1496" s="267">
        <v>0</v>
      </c>
      <c r="AE1496" s="267">
        <v>0</v>
      </c>
      <c r="AF1496" s="271">
        <v>0</v>
      </c>
      <c r="AG1496" s="271">
        <v>0</v>
      </c>
      <c r="AH1496" s="298">
        <v>0</v>
      </c>
    </row>
    <row r="1497" spans="1:34">
      <c r="A1497" s="318" t="s">
        <v>2706</v>
      </c>
      <c r="B1497" s="324" t="s">
        <v>3387</v>
      </c>
      <c r="C1497" s="296" t="s">
        <v>2783</v>
      </c>
      <c r="D1497" s="324" t="s">
        <v>2784</v>
      </c>
      <c r="E1497" s="266">
        <v>148</v>
      </c>
      <c r="F1497" s="266">
        <v>148</v>
      </c>
      <c r="G1497" s="266">
        <v>137</v>
      </c>
      <c r="H1497" s="267">
        <v>97</v>
      </c>
      <c r="I1497" s="267">
        <v>97</v>
      </c>
      <c r="J1497" s="267">
        <v>96</v>
      </c>
      <c r="K1497" s="267">
        <v>31</v>
      </c>
      <c r="L1497" s="267">
        <v>31</v>
      </c>
      <c r="M1497" s="267">
        <v>31</v>
      </c>
      <c r="N1497" s="270">
        <v>0.906909006174997</v>
      </c>
      <c r="O1497" s="269">
        <v>7784</v>
      </c>
      <c r="P1497" s="297">
        <v>0.9</v>
      </c>
      <c r="Q1497" s="270">
        <v>1</v>
      </c>
      <c r="R1497" s="270">
        <v>1</v>
      </c>
      <c r="S1497" s="270">
        <v>1</v>
      </c>
      <c r="T1497" s="298">
        <v>0</v>
      </c>
      <c r="U1497" s="269">
        <v>8583</v>
      </c>
      <c r="V1497" s="269">
        <v>6307</v>
      </c>
      <c r="W1497" s="270">
        <v>0.734824653384597</v>
      </c>
      <c r="X1497" s="270">
        <v>0.925675675675676</v>
      </c>
      <c r="Y1497" s="271">
        <v>0.989690721649485</v>
      </c>
      <c r="Z1497" s="271">
        <v>1</v>
      </c>
      <c r="AA1497" s="298">
        <v>-0.0640150459738089</v>
      </c>
      <c r="AB1497" s="267">
        <v>1646</v>
      </c>
      <c r="AC1497" s="267">
        <v>1208</v>
      </c>
      <c r="AD1497" s="267">
        <v>1441</v>
      </c>
      <c r="AE1497" s="267">
        <v>1112</v>
      </c>
      <c r="AF1497" s="271">
        <v>0.733900364520049</v>
      </c>
      <c r="AG1497" s="271">
        <v>0.771686328938237</v>
      </c>
      <c r="AH1497" s="298">
        <v>-0.0377859644181887</v>
      </c>
    </row>
    <row r="1498" spans="1:34">
      <c r="A1498" s="318" t="s">
        <v>2706</v>
      </c>
      <c r="B1498" s="324" t="s">
        <v>3388</v>
      </c>
      <c r="C1498" s="296" t="s">
        <v>2785</v>
      </c>
      <c r="D1498" s="324" t="s">
        <v>2786</v>
      </c>
      <c r="E1498" s="266">
        <v>0</v>
      </c>
      <c r="F1498" s="266">
        <v>0</v>
      </c>
      <c r="G1498" s="266">
        <v>0</v>
      </c>
      <c r="H1498" s="267">
        <v>0</v>
      </c>
      <c r="I1498" s="267">
        <v>0</v>
      </c>
      <c r="J1498" s="267">
        <v>0</v>
      </c>
      <c r="K1498" s="267">
        <v>0</v>
      </c>
      <c r="L1498" s="267">
        <v>0</v>
      </c>
      <c r="M1498" s="267">
        <v>0</v>
      </c>
      <c r="N1498" s="270">
        <v>0</v>
      </c>
      <c r="O1498" s="269">
        <v>0</v>
      </c>
      <c r="P1498" s="297">
        <v>0.9</v>
      </c>
      <c r="Q1498" s="270">
        <v>0</v>
      </c>
      <c r="R1498" s="270">
        <v>0</v>
      </c>
      <c r="S1498" s="270">
        <v>0</v>
      </c>
      <c r="T1498" s="298">
        <v>0</v>
      </c>
      <c r="U1498" s="269">
        <v>0</v>
      </c>
      <c r="V1498" s="269">
        <v>0</v>
      </c>
      <c r="W1498" s="270">
        <v>0</v>
      </c>
      <c r="X1498" s="270">
        <v>0</v>
      </c>
      <c r="Y1498" s="271">
        <v>0</v>
      </c>
      <c r="Z1498" s="271">
        <v>0</v>
      </c>
      <c r="AA1498" s="298">
        <v>0</v>
      </c>
      <c r="AB1498" s="267">
        <v>0</v>
      </c>
      <c r="AC1498" s="267">
        <v>0</v>
      </c>
      <c r="AD1498" s="267">
        <v>0</v>
      </c>
      <c r="AE1498" s="267">
        <v>0</v>
      </c>
      <c r="AF1498" s="271">
        <v>0</v>
      </c>
      <c r="AG1498" s="271">
        <v>0</v>
      </c>
      <c r="AH1498" s="298">
        <v>0</v>
      </c>
    </row>
    <row r="1499" spans="1:34">
      <c r="A1499" s="318" t="s">
        <v>2706</v>
      </c>
      <c r="B1499" s="324" t="s">
        <v>3386</v>
      </c>
      <c r="C1499" s="296" t="s">
        <v>2787</v>
      </c>
      <c r="D1499" s="324" t="s">
        <v>2788</v>
      </c>
      <c r="E1499" s="266">
        <v>2215</v>
      </c>
      <c r="F1499" s="266">
        <v>1381</v>
      </c>
      <c r="G1499" s="266">
        <v>1118</v>
      </c>
      <c r="H1499" s="267">
        <v>2247</v>
      </c>
      <c r="I1499" s="267">
        <v>1491</v>
      </c>
      <c r="J1499" s="267">
        <v>1319</v>
      </c>
      <c r="K1499" s="267">
        <v>2112</v>
      </c>
      <c r="L1499" s="267">
        <v>1119</v>
      </c>
      <c r="M1499" s="267">
        <v>890</v>
      </c>
      <c r="N1499" s="270">
        <v>0.651605799229216</v>
      </c>
      <c r="O1499" s="269">
        <v>35506</v>
      </c>
      <c r="P1499" s="297">
        <v>0.9</v>
      </c>
      <c r="Q1499" s="270">
        <v>0.623476297968397</v>
      </c>
      <c r="R1499" s="270">
        <v>0.663551401869159</v>
      </c>
      <c r="S1499" s="270">
        <v>0.529829545454545</v>
      </c>
      <c r="T1499" s="298">
        <v>-0.0400751039007615</v>
      </c>
      <c r="U1499" s="269">
        <v>54490</v>
      </c>
      <c r="V1499" s="269">
        <v>28066</v>
      </c>
      <c r="W1499" s="270">
        <v>0.515066984767847</v>
      </c>
      <c r="X1499" s="270">
        <v>0.504740406320542</v>
      </c>
      <c r="Y1499" s="271">
        <v>0.58700489541611</v>
      </c>
      <c r="Z1499" s="271">
        <v>0.421401515151515</v>
      </c>
      <c r="AA1499" s="298">
        <v>-0.0822644890955686</v>
      </c>
      <c r="AB1499" s="267">
        <v>14216</v>
      </c>
      <c r="AC1499" s="267">
        <v>7689</v>
      </c>
      <c r="AD1499" s="267">
        <v>13698</v>
      </c>
      <c r="AE1499" s="267">
        <v>6989</v>
      </c>
      <c r="AF1499" s="271">
        <v>0.540869442881261</v>
      </c>
      <c r="AG1499" s="271">
        <v>0.510220470141627</v>
      </c>
      <c r="AH1499" s="298">
        <v>0.0306489727396341</v>
      </c>
    </row>
    <row r="1500" spans="1:34">
      <c r="A1500" s="318" t="s">
        <v>2706</v>
      </c>
      <c r="B1500" s="324" t="s">
        <v>3388</v>
      </c>
      <c r="C1500" s="296" t="s">
        <v>2789</v>
      </c>
      <c r="D1500" s="324" t="s">
        <v>2790</v>
      </c>
      <c r="E1500" s="266">
        <v>1088</v>
      </c>
      <c r="F1500" s="266">
        <v>1063</v>
      </c>
      <c r="G1500" s="266">
        <v>686</v>
      </c>
      <c r="H1500" s="267">
        <v>1035</v>
      </c>
      <c r="I1500" s="267">
        <v>583</v>
      </c>
      <c r="J1500" s="267">
        <v>570</v>
      </c>
      <c r="K1500" s="267">
        <v>1042</v>
      </c>
      <c r="L1500" s="267">
        <v>1038</v>
      </c>
      <c r="M1500" s="267">
        <v>809</v>
      </c>
      <c r="N1500" s="270">
        <v>0.940270147465818</v>
      </c>
      <c r="O1500" s="269">
        <v>22763</v>
      </c>
      <c r="P1500" s="297">
        <v>0.9</v>
      </c>
      <c r="Q1500" s="270">
        <v>0.977022058823529</v>
      </c>
      <c r="R1500" s="270">
        <v>0.563285024154589</v>
      </c>
      <c r="S1500" s="270">
        <v>0.99616122840691</v>
      </c>
      <c r="T1500" s="298">
        <v>0.41373703466894</v>
      </c>
      <c r="U1500" s="269">
        <v>24209</v>
      </c>
      <c r="V1500" s="269">
        <v>20773</v>
      </c>
      <c r="W1500" s="270">
        <v>0.858069313065389</v>
      </c>
      <c r="X1500" s="270">
        <v>0.630514705882353</v>
      </c>
      <c r="Y1500" s="271">
        <v>0.550724637681159</v>
      </c>
      <c r="Z1500" s="271">
        <v>0.776391554702495</v>
      </c>
      <c r="AA1500" s="298">
        <v>0.0797900682011935</v>
      </c>
      <c r="AB1500" s="267">
        <v>6314</v>
      </c>
      <c r="AC1500" s="267">
        <v>4548</v>
      </c>
      <c r="AD1500" s="267">
        <v>6302</v>
      </c>
      <c r="AE1500" s="267">
        <v>5320</v>
      </c>
      <c r="AF1500" s="271">
        <v>0.720304086157745</v>
      </c>
      <c r="AG1500" s="271">
        <v>0.844176451920025</v>
      </c>
      <c r="AH1500" s="298">
        <v>-0.123872365762281</v>
      </c>
    </row>
    <row r="1501" spans="1:34">
      <c r="A1501" s="318" t="s">
        <v>2706</v>
      </c>
      <c r="B1501" s="324" t="s">
        <v>3386</v>
      </c>
      <c r="C1501" s="296" t="s">
        <v>2791</v>
      </c>
      <c r="D1501" s="324" t="s">
        <v>2792</v>
      </c>
      <c r="E1501" s="266">
        <v>1416</v>
      </c>
      <c r="F1501" s="266">
        <v>1392</v>
      </c>
      <c r="G1501" s="266">
        <v>646</v>
      </c>
      <c r="H1501" s="267">
        <v>1575</v>
      </c>
      <c r="I1501" s="267">
        <v>1544</v>
      </c>
      <c r="J1501" s="267">
        <v>775</v>
      </c>
      <c r="K1501" s="267">
        <v>1724</v>
      </c>
      <c r="L1501" s="267">
        <v>1654</v>
      </c>
      <c r="M1501" s="267">
        <v>534</v>
      </c>
      <c r="N1501" s="270">
        <v>0.972788327929597</v>
      </c>
      <c r="O1501" s="269">
        <v>42005</v>
      </c>
      <c r="P1501" s="297">
        <v>0.9</v>
      </c>
      <c r="Q1501" s="270">
        <v>0.983050847457627</v>
      </c>
      <c r="R1501" s="270">
        <v>0.98031746031746</v>
      </c>
      <c r="S1501" s="270">
        <v>0.959396751740139</v>
      </c>
      <c r="T1501" s="298">
        <v>0.0027333871401668</v>
      </c>
      <c r="U1501" s="269">
        <v>43180</v>
      </c>
      <c r="V1501" s="269">
        <v>22558</v>
      </c>
      <c r="W1501" s="270">
        <v>0.522417786012043</v>
      </c>
      <c r="X1501" s="270">
        <v>0.456214689265537</v>
      </c>
      <c r="Y1501" s="271">
        <v>0.492063492063492</v>
      </c>
      <c r="Z1501" s="271">
        <v>0.309744779582367</v>
      </c>
      <c r="AA1501" s="298">
        <v>-0.0358488027979553</v>
      </c>
      <c r="AB1501" s="267">
        <v>10427</v>
      </c>
      <c r="AC1501" s="267">
        <v>4804</v>
      </c>
      <c r="AD1501" s="267">
        <v>10783</v>
      </c>
      <c r="AE1501" s="267">
        <v>5618</v>
      </c>
      <c r="AF1501" s="271">
        <v>0.460726958856814</v>
      </c>
      <c r="AG1501" s="271">
        <v>0.521005286098488</v>
      </c>
      <c r="AH1501" s="298">
        <v>-0.0602783272416744</v>
      </c>
    </row>
    <row r="1502" spans="1:34">
      <c r="A1502" s="318" t="s">
        <v>2706</v>
      </c>
      <c r="B1502" s="324" t="s">
        <v>3388</v>
      </c>
      <c r="C1502" s="296" t="s">
        <v>2793</v>
      </c>
      <c r="D1502" s="324" t="s">
        <v>2794</v>
      </c>
      <c r="E1502" s="266">
        <v>0</v>
      </c>
      <c r="F1502" s="266">
        <v>0</v>
      </c>
      <c r="G1502" s="266">
        <v>0</v>
      </c>
      <c r="H1502" s="267">
        <v>0</v>
      </c>
      <c r="I1502" s="267">
        <v>0</v>
      </c>
      <c r="J1502" s="267">
        <v>0</v>
      </c>
      <c r="K1502" s="267">
        <v>0</v>
      </c>
      <c r="L1502" s="267">
        <v>0</v>
      </c>
      <c r="M1502" s="267">
        <v>0</v>
      </c>
      <c r="N1502" s="270">
        <v>0</v>
      </c>
      <c r="O1502" s="269">
        <v>0</v>
      </c>
      <c r="P1502" s="297">
        <v>0.9</v>
      </c>
      <c r="Q1502" s="270">
        <v>0</v>
      </c>
      <c r="R1502" s="270">
        <v>0</v>
      </c>
      <c r="S1502" s="270">
        <v>0</v>
      </c>
      <c r="T1502" s="298">
        <v>0</v>
      </c>
      <c r="U1502" s="269">
        <v>1</v>
      </c>
      <c r="V1502" s="269">
        <v>1</v>
      </c>
      <c r="W1502" s="270">
        <v>1</v>
      </c>
      <c r="X1502" s="270">
        <v>0</v>
      </c>
      <c r="Y1502" s="271">
        <v>0</v>
      </c>
      <c r="Z1502" s="271">
        <v>0</v>
      </c>
      <c r="AA1502" s="298">
        <v>0</v>
      </c>
      <c r="AB1502" s="267">
        <v>0</v>
      </c>
      <c r="AC1502" s="267">
        <v>0</v>
      </c>
      <c r="AD1502" s="267">
        <v>1</v>
      </c>
      <c r="AE1502" s="267">
        <v>1</v>
      </c>
      <c r="AF1502" s="271">
        <v>0</v>
      </c>
      <c r="AG1502" s="271">
        <v>1</v>
      </c>
      <c r="AH1502" s="298">
        <v>-1</v>
      </c>
    </row>
    <row r="1503" spans="1:34">
      <c r="A1503" s="318" t="s">
        <v>2706</v>
      </c>
      <c r="B1503" s="324" t="s">
        <v>3388</v>
      </c>
      <c r="C1503" s="296" t="s">
        <v>2795</v>
      </c>
      <c r="D1503" s="324" t="s">
        <v>2796</v>
      </c>
      <c r="E1503" s="266">
        <v>0</v>
      </c>
      <c r="F1503" s="266">
        <v>0</v>
      </c>
      <c r="G1503" s="266">
        <v>0</v>
      </c>
      <c r="H1503" s="267">
        <v>0</v>
      </c>
      <c r="I1503" s="267">
        <v>0</v>
      </c>
      <c r="J1503" s="267">
        <v>0</v>
      </c>
      <c r="K1503" s="267">
        <v>0</v>
      </c>
      <c r="L1503" s="267">
        <v>0</v>
      </c>
      <c r="M1503" s="267">
        <v>0</v>
      </c>
      <c r="N1503" s="270">
        <v>0</v>
      </c>
      <c r="O1503" s="269">
        <v>0</v>
      </c>
      <c r="P1503" s="297">
        <v>0.9</v>
      </c>
      <c r="Q1503" s="270">
        <v>0</v>
      </c>
      <c r="R1503" s="270">
        <v>0</v>
      </c>
      <c r="S1503" s="270">
        <v>0</v>
      </c>
      <c r="T1503" s="298">
        <v>0</v>
      </c>
      <c r="U1503" s="269">
        <v>0</v>
      </c>
      <c r="V1503" s="269">
        <v>0</v>
      </c>
      <c r="W1503" s="270">
        <v>0</v>
      </c>
      <c r="X1503" s="270">
        <v>0</v>
      </c>
      <c r="Y1503" s="271">
        <v>0</v>
      </c>
      <c r="Z1503" s="271">
        <v>0</v>
      </c>
      <c r="AA1503" s="298">
        <v>0</v>
      </c>
      <c r="AB1503" s="267">
        <v>0</v>
      </c>
      <c r="AC1503" s="267">
        <v>0</v>
      </c>
      <c r="AD1503" s="267">
        <v>0</v>
      </c>
      <c r="AE1503" s="267">
        <v>0</v>
      </c>
      <c r="AF1503" s="271">
        <v>0</v>
      </c>
      <c r="AG1503" s="271">
        <v>0</v>
      </c>
      <c r="AH1503" s="298">
        <v>0</v>
      </c>
    </row>
    <row r="1504" spans="1:34">
      <c r="A1504" s="318" t="s">
        <v>2706</v>
      </c>
      <c r="B1504" s="324" t="s">
        <v>3386</v>
      </c>
      <c r="C1504" s="296" t="s">
        <v>2797</v>
      </c>
      <c r="D1504" s="324" t="s">
        <v>2798</v>
      </c>
      <c r="E1504" s="266">
        <v>2324</v>
      </c>
      <c r="F1504" s="266">
        <v>1598</v>
      </c>
      <c r="G1504" s="266">
        <v>1306</v>
      </c>
      <c r="H1504" s="267">
        <v>2698</v>
      </c>
      <c r="I1504" s="267">
        <v>2302</v>
      </c>
      <c r="J1504" s="267">
        <v>1941</v>
      </c>
      <c r="K1504" s="267">
        <v>1443</v>
      </c>
      <c r="L1504" s="267">
        <v>1326</v>
      </c>
      <c r="M1504" s="267">
        <v>1181</v>
      </c>
      <c r="N1504" s="270">
        <v>0.909226425352063</v>
      </c>
      <c r="O1504" s="269">
        <v>51845</v>
      </c>
      <c r="P1504" s="297">
        <v>0.9</v>
      </c>
      <c r="Q1504" s="270">
        <v>0.687607573149742</v>
      </c>
      <c r="R1504" s="270">
        <v>0.853224610822832</v>
      </c>
      <c r="S1504" s="270">
        <v>0.918918918918919</v>
      </c>
      <c r="T1504" s="298">
        <v>-0.16561703767309</v>
      </c>
      <c r="U1504" s="269">
        <v>57021</v>
      </c>
      <c r="V1504" s="269">
        <v>43673</v>
      </c>
      <c r="W1504" s="270">
        <v>0.765910804791217</v>
      </c>
      <c r="X1504" s="270">
        <v>0.561962134251291</v>
      </c>
      <c r="Y1504" s="271">
        <v>0.719421793921423</v>
      </c>
      <c r="Z1504" s="271">
        <v>0.818433818433818</v>
      </c>
      <c r="AA1504" s="298">
        <v>-0.157459659670132</v>
      </c>
      <c r="AB1504" s="267">
        <v>15037</v>
      </c>
      <c r="AC1504" s="267">
        <v>11337</v>
      </c>
      <c r="AD1504" s="267">
        <v>15054</v>
      </c>
      <c r="AE1504" s="267">
        <v>11795</v>
      </c>
      <c r="AF1504" s="271">
        <v>0.753940280641085</v>
      </c>
      <c r="AG1504" s="271">
        <v>0.783512687657765</v>
      </c>
      <c r="AH1504" s="298">
        <v>-0.0295724070166801</v>
      </c>
    </row>
    <row r="1505" spans="1:34">
      <c r="A1505" s="318" t="s">
        <v>2706</v>
      </c>
      <c r="B1505" s="324" t="s">
        <v>3386</v>
      </c>
      <c r="C1505" s="296" t="s">
        <v>2799</v>
      </c>
      <c r="D1505" s="324" t="s">
        <v>2800</v>
      </c>
      <c r="E1505" s="266">
        <v>1331</v>
      </c>
      <c r="F1505" s="266">
        <v>1311</v>
      </c>
      <c r="G1505" s="266">
        <v>1140</v>
      </c>
      <c r="H1505" s="267">
        <v>1280</v>
      </c>
      <c r="I1505" s="267">
        <v>1241</v>
      </c>
      <c r="J1505" s="267">
        <v>975</v>
      </c>
      <c r="K1505" s="267">
        <v>1178</v>
      </c>
      <c r="L1505" s="267">
        <v>1160</v>
      </c>
      <c r="M1505" s="267">
        <v>972</v>
      </c>
      <c r="N1505" s="270">
        <v>0.971086096061533</v>
      </c>
      <c r="O1505" s="269">
        <v>34593</v>
      </c>
      <c r="P1505" s="297">
        <v>0.9</v>
      </c>
      <c r="Q1505" s="270">
        <v>0.984973703981968</v>
      </c>
      <c r="R1505" s="270">
        <v>0.96953125</v>
      </c>
      <c r="S1505" s="270">
        <v>0.98471986417657</v>
      </c>
      <c r="T1505" s="298">
        <v>0.0154424539819685</v>
      </c>
      <c r="U1505" s="269">
        <v>35623</v>
      </c>
      <c r="V1505" s="269">
        <v>30318</v>
      </c>
      <c r="W1505" s="270">
        <v>0.851079358841198</v>
      </c>
      <c r="X1505" s="270">
        <v>0.856498873027799</v>
      </c>
      <c r="Y1505" s="271">
        <v>0.76171875</v>
      </c>
      <c r="Z1505" s="271">
        <v>0.825127334465195</v>
      </c>
      <c r="AA1505" s="298">
        <v>0.0947801230277987</v>
      </c>
      <c r="AB1505" s="267">
        <v>8289</v>
      </c>
      <c r="AC1505" s="267">
        <v>6913</v>
      </c>
      <c r="AD1505" s="267">
        <v>8187</v>
      </c>
      <c r="AE1505" s="267">
        <v>6954</v>
      </c>
      <c r="AF1505" s="271">
        <v>0.833996863312824</v>
      </c>
      <c r="AG1505" s="271">
        <v>0.849395382924148</v>
      </c>
      <c r="AH1505" s="298">
        <v>-0.0153985196113239</v>
      </c>
    </row>
    <row r="1506" spans="1:34">
      <c r="A1506" s="318" t="s">
        <v>2706</v>
      </c>
      <c r="B1506" s="324" t="s">
        <v>3387</v>
      </c>
      <c r="C1506" s="296" t="s">
        <v>2801</v>
      </c>
      <c r="D1506" s="324" t="s">
        <v>2802</v>
      </c>
      <c r="E1506" s="266">
        <v>2778</v>
      </c>
      <c r="F1506" s="266">
        <v>2232</v>
      </c>
      <c r="G1506" s="266">
        <v>1414</v>
      </c>
      <c r="H1506" s="267">
        <v>3883</v>
      </c>
      <c r="I1506" s="267">
        <v>3190</v>
      </c>
      <c r="J1506" s="267">
        <v>2493</v>
      </c>
      <c r="K1506" s="267">
        <v>3670</v>
      </c>
      <c r="L1506" s="267">
        <v>3366</v>
      </c>
      <c r="M1506" s="267">
        <v>2734</v>
      </c>
      <c r="N1506" s="270">
        <v>0.912844827586207</v>
      </c>
      <c r="O1506" s="269">
        <v>42356</v>
      </c>
      <c r="P1506" s="297">
        <v>0.9</v>
      </c>
      <c r="Q1506" s="270">
        <v>0.803455723542117</v>
      </c>
      <c r="R1506" s="270">
        <v>0.821529745042493</v>
      </c>
      <c r="S1506" s="270">
        <v>0.91716621253406</v>
      </c>
      <c r="T1506" s="298">
        <v>-0.0180740215003763</v>
      </c>
      <c r="U1506" s="269">
        <v>46400</v>
      </c>
      <c r="V1506" s="269">
        <v>35412</v>
      </c>
      <c r="W1506" s="270">
        <v>0.763189655172414</v>
      </c>
      <c r="X1506" s="270">
        <v>0.508999280057595</v>
      </c>
      <c r="Y1506" s="271">
        <v>0.64202935874324</v>
      </c>
      <c r="Z1506" s="271">
        <v>0.744959128065395</v>
      </c>
      <c r="AA1506" s="298">
        <v>-0.133030078685644</v>
      </c>
      <c r="AB1506" s="267">
        <v>18140</v>
      </c>
      <c r="AC1506" s="267">
        <v>12716</v>
      </c>
      <c r="AD1506" s="267">
        <v>10641</v>
      </c>
      <c r="AE1506" s="267">
        <v>8702</v>
      </c>
      <c r="AF1506" s="271">
        <v>0.700992282249173</v>
      </c>
      <c r="AG1506" s="271">
        <v>0.817780283807913</v>
      </c>
      <c r="AH1506" s="298">
        <v>-0.11678800155874</v>
      </c>
    </row>
    <row r="1507" spans="1:34">
      <c r="A1507" s="318" t="s">
        <v>2706</v>
      </c>
      <c r="B1507" s="324" t="s">
        <v>3387</v>
      </c>
      <c r="C1507" s="296" t="s">
        <v>2803</v>
      </c>
      <c r="D1507" s="324" t="s">
        <v>2804</v>
      </c>
      <c r="E1507" s="266">
        <v>2</v>
      </c>
      <c r="F1507" s="266">
        <v>2</v>
      </c>
      <c r="G1507" s="266">
        <v>0</v>
      </c>
      <c r="H1507" s="267">
        <v>3</v>
      </c>
      <c r="I1507" s="267">
        <v>2</v>
      </c>
      <c r="J1507" s="267">
        <v>0</v>
      </c>
      <c r="K1507" s="267">
        <v>0</v>
      </c>
      <c r="L1507" s="267">
        <v>0</v>
      </c>
      <c r="M1507" s="267">
        <v>0</v>
      </c>
      <c r="N1507" s="270">
        <v>0.75</v>
      </c>
      <c r="O1507" s="269">
        <v>6</v>
      </c>
      <c r="P1507" s="297">
        <v>0.9</v>
      </c>
      <c r="Q1507" s="270">
        <v>1</v>
      </c>
      <c r="R1507" s="270">
        <v>0.666666666666667</v>
      </c>
      <c r="S1507" s="270">
        <v>0</v>
      </c>
      <c r="T1507" s="298">
        <v>0.333333333333333</v>
      </c>
      <c r="U1507" s="269">
        <v>8</v>
      </c>
      <c r="V1507" s="269">
        <v>0</v>
      </c>
      <c r="W1507" s="270">
        <v>0</v>
      </c>
      <c r="X1507" s="270">
        <v>0</v>
      </c>
      <c r="Y1507" s="271">
        <v>0</v>
      </c>
      <c r="Z1507" s="271">
        <v>0</v>
      </c>
      <c r="AA1507" s="298">
        <v>0</v>
      </c>
      <c r="AB1507" s="267">
        <v>6</v>
      </c>
      <c r="AC1507" s="267">
        <v>0</v>
      </c>
      <c r="AD1507" s="267">
        <v>1</v>
      </c>
      <c r="AE1507" s="267">
        <v>0</v>
      </c>
      <c r="AF1507" s="271">
        <v>0</v>
      </c>
      <c r="AG1507" s="271">
        <v>0</v>
      </c>
      <c r="AH1507" s="298">
        <v>0</v>
      </c>
    </row>
    <row r="1508" spans="1:34">
      <c r="A1508" s="318" t="s">
        <v>2706</v>
      </c>
      <c r="B1508" s="324" t="s">
        <v>3387</v>
      </c>
      <c r="C1508" s="296" t="s">
        <v>2805</v>
      </c>
      <c r="D1508" s="324" t="s">
        <v>2806</v>
      </c>
      <c r="E1508" s="266">
        <v>138</v>
      </c>
      <c r="F1508" s="266">
        <v>138</v>
      </c>
      <c r="G1508" s="266">
        <v>46</v>
      </c>
      <c r="H1508" s="267">
        <v>213</v>
      </c>
      <c r="I1508" s="267">
        <v>210</v>
      </c>
      <c r="J1508" s="267">
        <v>74</v>
      </c>
      <c r="K1508" s="267">
        <v>53</v>
      </c>
      <c r="L1508" s="267">
        <v>49</v>
      </c>
      <c r="M1508" s="267">
        <v>22</v>
      </c>
      <c r="N1508" s="270">
        <v>0.955126860977144</v>
      </c>
      <c r="O1508" s="269">
        <v>4555</v>
      </c>
      <c r="P1508" s="297">
        <v>0.9</v>
      </c>
      <c r="Q1508" s="270">
        <v>1</v>
      </c>
      <c r="R1508" s="270">
        <v>0.985915492957746</v>
      </c>
      <c r="S1508" s="270">
        <v>0.924528301886792</v>
      </c>
      <c r="T1508" s="298">
        <v>0.0140845070422535</v>
      </c>
      <c r="U1508" s="269">
        <v>4769</v>
      </c>
      <c r="V1508" s="269">
        <v>2601</v>
      </c>
      <c r="W1508" s="270">
        <v>0.545397357936674</v>
      </c>
      <c r="X1508" s="270">
        <v>0.333333333333333</v>
      </c>
      <c r="Y1508" s="271">
        <v>0.347417840375587</v>
      </c>
      <c r="Z1508" s="271">
        <v>0.415094339622642</v>
      </c>
      <c r="AA1508" s="298">
        <v>-0.0140845070422536</v>
      </c>
      <c r="AB1508" s="267">
        <v>1114</v>
      </c>
      <c r="AC1508" s="267">
        <v>467</v>
      </c>
      <c r="AD1508" s="267">
        <v>757</v>
      </c>
      <c r="AE1508" s="267">
        <v>294</v>
      </c>
      <c r="AF1508" s="271">
        <v>0.419210053859964</v>
      </c>
      <c r="AG1508" s="271">
        <v>0.388375165125495</v>
      </c>
      <c r="AH1508" s="298">
        <v>0.0308348887344687</v>
      </c>
    </row>
    <row r="1509" spans="1:34">
      <c r="A1509" s="318" t="s">
        <v>2706</v>
      </c>
      <c r="B1509" s="324" t="s">
        <v>3388</v>
      </c>
      <c r="C1509" s="296" t="s">
        <v>2807</v>
      </c>
      <c r="D1509" s="324" t="s">
        <v>2808</v>
      </c>
      <c r="E1509" s="266">
        <v>0</v>
      </c>
      <c r="F1509" s="266">
        <v>0</v>
      </c>
      <c r="G1509" s="266">
        <v>0</v>
      </c>
      <c r="H1509" s="267">
        <v>0</v>
      </c>
      <c r="I1509" s="267">
        <v>0</v>
      </c>
      <c r="J1509" s="267">
        <v>0</v>
      </c>
      <c r="K1509" s="267">
        <v>0</v>
      </c>
      <c r="L1509" s="267">
        <v>0</v>
      </c>
      <c r="M1509" s="267">
        <v>0</v>
      </c>
      <c r="N1509" s="270">
        <v>0.333333333333333</v>
      </c>
      <c r="O1509" s="269">
        <v>1</v>
      </c>
      <c r="P1509" s="297">
        <v>0.9</v>
      </c>
      <c r="Q1509" s="270">
        <v>0</v>
      </c>
      <c r="R1509" s="270">
        <v>0</v>
      </c>
      <c r="S1509" s="270">
        <v>0</v>
      </c>
      <c r="T1509" s="298">
        <v>0</v>
      </c>
      <c r="U1509" s="269">
        <v>3</v>
      </c>
      <c r="V1509" s="269">
        <v>1</v>
      </c>
      <c r="W1509" s="270">
        <v>0.333333333333333</v>
      </c>
      <c r="X1509" s="270">
        <v>0</v>
      </c>
      <c r="Y1509" s="271">
        <v>0</v>
      </c>
      <c r="Z1509" s="271">
        <v>0</v>
      </c>
      <c r="AA1509" s="298">
        <v>0</v>
      </c>
      <c r="AB1509" s="267">
        <v>2</v>
      </c>
      <c r="AC1509" s="267">
        <v>0</v>
      </c>
      <c r="AD1509" s="267">
        <v>0</v>
      </c>
      <c r="AE1509" s="267">
        <v>0</v>
      </c>
      <c r="AF1509" s="271">
        <v>0</v>
      </c>
      <c r="AG1509" s="271">
        <v>0</v>
      </c>
      <c r="AH1509" s="298">
        <v>0</v>
      </c>
    </row>
    <row r="1510" spans="1:34">
      <c r="A1510" s="318" t="s">
        <v>2706</v>
      </c>
      <c r="B1510" s="324" t="s">
        <v>3387</v>
      </c>
      <c r="C1510" s="296" t="s">
        <v>2809</v>
      </c>
      <c r="D1510" s="324" t="s">
        <v>2810</v>
      </c>
      <c r="E1510" s="266">
        <v>0</v>
      </c>
      <c r="F1510" s="266">
        <v>0</v>
      </c>
      <c r="G1510" s="266">
        <v>0</v>
      </c>
      <c r="H1510" s="267">
        <v>0</v>
      </c>
      <c r="I1510" s="267">
        <v>0</v>
      </c>
      <c r="J1510" s="267">
        <v>0</v>
      </c>
      <c r="K1510" s="267">
        <v>0</v>
      </c>
      <c r="L1510" s="267">
        <v>0</v>
      </c>
      <c r="M1510" s="267">
        <v>0</v>
      </c>
      <c r="N1510" s="270">
        <v>0</v>
      </c>
      <c r="O1510" s="269">
        <v>0</v>
      </c>
      <c r="P1510" s="297">
        <v>0.9</v>
      </c>
      <c r="Q1510" s="270">
        <v>0</v>
      </c>
      <c r="R1510" s="270">
        <v>0</v>
      </c>
      <c r="S1510" s="270">
        <v>0</v>
      </c>
      <c r="T1510" s="298">
        <v>0</v>
      </c>
      <c r="U1510" s="269">
        <v>1</v>
      </c>
      <c r="V1510" s="269">
        <v>1</v>
      </c>
      <c r="W1510" s="270">
        <v>1</v>
      </c>
      <c r="X1510" s="270">
        <v>0</v>
      </c>
      <c r="Y1510" s="271">
        <v>0</v>
      </c>
      <c r="Z1510" s="271">
        <v>0</v>
      </c>
      <c r="AA1510" s="298">
        <v>0</v>
      </c>
      <c r="AB1510" s="267">
        <v>1</v>
      </c>
      <c r="AC1510" s="267">
        <v>1</v>
      </c>
      <c r="AD1510" s="267">
        <v>0</v>
      </c>
      <c r="AE1510" s="267">
        <v>0</v>
      </c>
      <c r="AF1510" s="271">
        <v>1</v>
      </c>
      <c r="AG1510" s="271">
        <v>0</v>
      </c>
      <c r="AH1510" s="298">
        <v>1</v>
      </c>
    </row>
    <row r="1511" spans="1:34">
      <c r="A1511" s="318" t="s">
        <v>2706</v>
      </c>
      <c r="B1511" s="324" t="s">
        <v>3387</v>
      </c>
      <c r="C1511" s="296" t="s">
        <v>2811</v>
      </c>
      <c r="D1511" s="324" t="s">
        <v>2812</v>
      </c>
      <c r="E1511" s="266">
        <v>0</v>
      </c>
      <c r="F1511" s="266">
        <v>0</v>
      </c>
      <c r="G1511" s="266">
        <v>0</v>
      </c>
      <c r="H1511" s="267">
        <v>0</v>
      </c>
      <c r="I1511" s="267">
        <v>0</v>
      </c>
      <c r="J1511" s="267">
        <v>0</v>
      </c>
      <c r="K1511" s="267">
        <v>0</v>
      </c>
      <c r="L1511" s="267">
        <v>0</v>
      </c>
      <c r="M1511" s="267">
        <v>0</v>
      </c>
      <c r="N1511" s="270">
        <v>1</v>
      </c>
      <c r="O1511" s="269">
        <v>1</v>
      </c>
      <c r="P1511" s="297">
        <v>0.9</v>
      </c>
      <c r="Q1511" s="270">
        <v>0</v>
      </c>
      <c r="R1511" s="270">
        <v>0</v>
      </c>
      <c r="S1511" s="270">
        <v>0</v>
      </c>
      <c r="T1511" s="298">
        <v>0</v>
      </c>
      <c r="U1511" s="269">
        <v>1</v>
      </c>
      <c r="V1511" s="269">
        <v>1</v>
      </c>
      <c r="W1511" s="270">
        <v>1</v>
      </c>
      <c r="X1511" s="270">
        <v>0</v>
      </c>
      <c r="Y1511" s="271">
        <v>0</v>
      </c>
      <c r="Z1511" s="271">
        <v>0</v>
      </c>
      <c r="AA1511" s="298">
        <v>0</v>
      </c>
      <c r="AB1511" s="267">
        <v>0</v>
      </c>
      <c r="AC1511" s="267">
        <v>0</v>
      </c>
      <c r="AD1511" s="267">
        <v>1</v>
      </c>
      <c r="AE1511" s="267">
        <v>1</v>
      </c>
      <c r="AF1511" s="271">
        <v>0</v>
      </c>
      <c r="AG1511" s="271">
        <v>1</v>
      </c>
      <c r="AH1511" s="298">
        <v>-1</v>
      </c>
    </row>
    <row r="1512" spans="1:34">
      <c r="A1512" s="318" t="s">
        <v>2706</v>
      </c>
      <c r="B1512" s="324" t="s">
        <v>3387</v>
      </c>
      <c r="C1512" s="296" t="s">
        <v>2813</v>
      </c>
      <c r="D1512" s="324" t="s">
        <v>2814</v>
      </c>
      <c r="E1512" s="266">
        <v>159</v>
      </c>
      <c r="F1512" s="266">
        <v>158</v>
      </c>
      <c r="G1512" s="266">
        <v>140</v>
      </c>
      <c r="H1512" s="267">
        <v>534</v>
      </c>
      <c r="I1512" s="267">
        <v>533</v>
      </c>
      <c r="J1512" s="267">
        <v>511</v>
      </c>
      <c r="K1512" s="267">
        <v>282</v>
      </c>
      <c r="L1512" s="267">
        <v>280</v>
      </c>
      <c r="M1512" s="267">
        <v>269</v>
      </c>
      <c r="N1512" s="270">
        <v>0.995736581652075</v>
      </c>
      <c r="O1512" s="269">
        <v>13079</v>
      </c>
      <c r="P1512" s="297">
        <v>0.9</v>
      </c>
      <c r="Q1512" s="270">
        <v>0.993710691823899</v>
      </c>
      <c r="R1512" s="270">
        <v>0.99812734082397</v>
      </c>
      <c r="S1512" s="270">
        <v>0.99290780141844</v>
      </c>
      <c r="T1512" s="298">
        <v>-0.00441664900007066</v>
      </c>
      <c r="U1512" s="269">
        <v>13135</v>
      </c>
      <c r="V1512" s="269">
        <v>12512</v>
      </c>
      <c r="W1512" s="270">
        <v>0.95256947087933</v>
      </c>
      <c r="X1512" s="270">
        <v>0.880503144654088</v>
      </c>
      <c r="Y1512" s="271">
        <v>0.956928838951311</v>
      </c>
      <c r="Z1512" s="271">
        <v>0.953900709219858</v>
      </c>
      <c r="AA1512" s="298">
        <v>-0.0764256942972228</v>
      </c>
      <c r="AB1512" s="267">
        <v>2782</v>
      </c>
      <c r="AC1512" s="267">
        <v>2597</v>
      </c>
      <c r="AD1512" s="267">
        <v>1569</v>
      </c>
      <c r="AE1512" s="267">
        <v>1467</v>
      </c>
      <c r="AF1512" s="271">
        <v>0.933501078360891</v>
      </c>
      <c r="AG1512" s="271">
        <v>0.934990439770555</v>
      </c>
      <c r="AH1512" s="298">
        <v>-0.00148936140966305</v>
      </c>
    </row>
    <row r="1513" spans="1:34">
      <c r="A1513" s="318" t="s">
        <v>2706</v>
      </c>
      <c r="B1513" s="324" t="s">
        <v>3386</v>
      </c>
      <c r="C1513" s="296" t="s">
        <v>2815</v>
      </c>
      <c r="D1513" s="324" t="s">
        <v>2816</v>
      </c>
      <c r="E1513" s="266">
        <v>3010</v>
      </c>
      <c r="F1513" s="266">
        <v>2995</v>
      </c>
      <c r="G1513" s="266">
        <v>2729</v>
      </c>
      <c r="H1513" s="267">
        <v>3782</v>
      </c>
      <c r="I1513" s="267">
        <v>3594</v>
      </c>
      <c r="J1513" s="267">
        <v>3457</v>
      </c>
      <c r="K1513" s="267">
        <v>2002</v>
      </c>
      <c r="L1513" s="267">
        <v>1997</v>
      </c>
      <c r="M1513" s="267">
        <v>1925</v>
      </c>
      <c r="N1513" s="270">
        <v>0.993610741362347</v>
      </c>
      <c r="O1513" s="269">
        <v>85843</v>
      </c>
      <c r="P1513" s="297">
        <v>0.9</v>
      </c>
      <c r="Q1513" s="270">
        <v>0.995016611295681</v>
      </c>
      <c r="R1513" s="270">
        <v>0.950290851401375</v>
      </c>
      <c r="S1513" s="270">
        <v>0.997502497502498</v>
      </c>
      <c r="T1513" s="298">
        <v>0.0447257598943062</v>
      </c>
      <c r="U1513" s="269">
        <v>86395</v>
      </c>
      <c r="V1513" s="269">
        <v>80030</v>
      </c>
      <c r="W1513" s="270">
        <v>0.926326755020545</v>
      </c>
      <c r="X1513" s="270">
        <v>0.906644518272425</v>
      </c>
      <c r="Y1513" s="271">
        <v>0.914066631411951</v>
      </c>
      <c r="Z1513" s="271">
        <v>0.961538461538462</v>
      </c>
      <c r="AA1513" s="298">
        <v>-0.00742211313952612</v>
      </c>
      <c r="AB1513" s="267">
        <v>21617</v>
      </c>
      <c r="AC1513" s="267">
        <v>20214</v>
      </c>
      <c r="AD1513" s="267">
        <v>22409</v>
      </c>
      <c r="AE1513" s="267">
        <v>20761</v>
      </c>
      <c r="AF1513" s="271">
        <v>0.935097377064347</v>
      </c>
      <c r="AG1513" s="271">
        <v>0.926458119505556</v>
      </c>
      <c r="AH1513" s="298">
        <v>0.00863925755879169</v>
      </c>
    </row>
    <row r="1514" spans="1:34">
      <c r="A1514" s="318" t="s">
        <v>2706</v>
      </c>
      <c r="B1514" s="324" t="s">
        <v>3387</v>
      </c>
      <c r="C1514" s="296" t="s">
        <v>2817</v>
      </c>
      <c r="D1514" s="324" t="s">
        <v>2818</v>
      </c>
      <c r="E1514" s="266">
        <v>1520</v>
      </c>
      <c r="F1514" s="266">
        <v>1294</v>
      </c>
      <c r="G1514" s="266">
        <v>1220</v>
      </c>
      <c r="H1514" s="267">
        <v>1757</v>
      </c>
      <c r="I1514" s="267">
        <v>1449</v>
      </c>
      <c r="J1514" s="267">
        <v>1591</v>
      </c>
      <c r="K1514" s="267">
        <v>935</v>
      </c>
      <c r="L1514" s="267">
        <v>904</v>
      </c>
      <c r="M1514" s="267">
        <v>860</v>
      </c>
      <c r="N1514" s="270">
        <v>0.859341320366936</v>
      </c>
      <c r="O1514" s="269">
        <v>17143</v>
      </c>
      <c r="P1514" s="297">
        <v>0.9</v>
      </c>
      <c r="Q1514" s="270">
        <v>0.851315789473684</v>
      </c>
      <c r="R1514" s="270">
        <v>0.824701195219124</v>
      </c>
      <c r="S1514" s="270">
        <v>0.966844919786096</v>
      </c>
      <c r="T1514" s="298">
        <v>0.0266145942545607</v>
      </c>
      <c r="U1514" s="269">
        <v>19949</v>
      </c>
      <c r="V1514" s="269">
        <v>18615</v>
      </c>
      <c r="W1514" s="270">
        <v>0.933129480174445</v>
      </c>
      <c r="X1514" s="270">
        <v>0.802631578947368</v>
      </c>
      <c r="Y1514" s="271">
        <v>0.90552077404667</v>
      </c>
      <c r="Z1514" s="271">
        <v>0.919786096256685</v>
      </c>
      <c r="AA1514" s="298">
        <v>-0.102889195099302</v>
      </c>
      <c r="AB1514" s="267">
        <v>5731</v>
      </c>
      <c r="AC1514" s="267">
        <v>5105</v>
      </c>
      <c r="AD1514" s="267">
        <v>3936</v>
      </c>
      <c r="AE1514" s="267">
        <v>3729</v>
      </c>
      <c r="AF1514" s="271">
        <v>0.890769499214797</v>
      </c>
      <c r="AG1514" s="271">
        <v>0.947408536585366</v>
      </c>
      <c r="AH1514" s="298">
        <v>-0.0566390373705691</v>
      </c>
    </row>
    <row r="1515" spans="1:34">
      <c r="A1515" s="318" t="s">
        <v>2706</v>
      </c>
      <c r="B1515" s="324" t="s">
        <v>3387</v>
      </c>
      <c r="C1515" s="296" t="s">
        <v>2819</v>
      </c>
      <c r="D1515" s="324" t="s">
        <v>2820</v>
      </c>
      <c r="E1515" s="266">
        <v>2654</v>
      </c>
      <c r="F1515" s="266">
        <v>2149</v>
      </c>
      <c r="G1515" s="266">
        <v>1228</v>
      </c>
      <c r="H1515" s="267">
        <v>3668</v>
      </c>
      <c r="I1515" s="267">
        <v>3257</v>
      </c>
      <c r="J1515" s="267">
        <v>2219</v>
      </c>
      <c r="K1515" s="267">
        <v>3587</v>
      </c>
      <c r="L1515" s="267">
        <v>2905</v>
      </c>
      <c r="M1515" s="267">
        <v>2334</v>
      </c>
      <c r="N1515" s="270">
        <v>0.881180066052152</v>
      </c>
      <c r="O1515" s="269">
        <v>35753</v>
      </c>
      <c r="P1515" s="297">
        <v>0.9</v>
      </c>
      <c r="Q1515" s="270">
        <v>0.809721175584024</v>
      </c>
      <c r="R1515" s="270">
        <v>0.887949836423119</v>
      </c>
      <c r="S1515" s="270">
        <v>0.809868971285197</v>
      </c>
      <c r="T1515" s="298">
        <v>-0.0782286608390947</v>
      </c>
      <c r="U1515" s="269">
        <v>40574</v>
      </c>
      <c r="V1515" s="269">
        <v>28458</v>
      </c>
      <c r="W1515" s="270">
        <v>0.701385123478089</v>
      </c>
      <c r="X1515" s="270">
        <v>0.462697814619442</v>
      </c>
      <c r="Y1515" s="271">
        <v>0.604961832061069</v>
      </c>
      <c r="Z1515" s="271">
        <v>0.650683022023975</v>
      </c>
      <c r="AA1515" s="298">
        <v>-0.142264017441626</v>
      </c>
      <c r="AB1515" s="267">
        <v>16820</v>
      </c>
      <c r="AC1515" s="267">
        <v>10970</v>
      </c>
      <c r="AD1515" s="267">
        <v>9073</v>
      </c>
      <c r="AE1515" s="267">
        <v>6753</v>
      </c>
      <c r="AF1515" s="271">
        <v>0.652199762187872</v>
      </c>
      <c r="AG1515" s="271">
        <v>0.74429626363937</v>
      </c>
      <c r="AH1515" s="298">
        <v>-0.0920965014514979</v>
      </c>
    </row>
    <row r="1516" spans="1:34">
      <c r="A1516" s="318" t="s">
        <v>2706</v>
      </c>
      <c r="B1516" s="324" t="s">
        <v>3387</v>
      </c>
      <c r="C1516" s="296" t="s">
        <v>2821</v>
      </c>
      <c r="D1516" s="324" t="s">
        <v>2822</v>
      </c>
      <c r="E1516" s="266">
        <v>2887</v>
      </c>
      <c r="F1516" s="266">
        <v>2199</v>
      </c>
      <c r="G1516" s="266">
        <v>1383</v>
      </c>
      <c r="H1516" s="267">
        <v>3853</v>
      </c>
      <c r="I1516" s="267">
        <v>3107</v>
      </c>
      <c r="J1516" s="267">
        <v>2366</v>
      </c>
      <c r="K1516" s="267">
        <v>3814</v>
      </c>
      <c r="L1516" s="267">
        <v>3042</v>
      </c>
      <c r="M1516" s="267">
        <v>2547</v>
      </c>
      <c r="N1516" s="270">
        <v>0.88505994070382</v>
      </c>
      <c r="O1516" s="269">
        <v>41196</v>
      </c>
      <c r="P1516" s="297">
        <v>0.9</v>
      </c>
      <c r="Q1516" s="270">
        <v>0.761690335988916</v>
      </c>
      <c r="R1516" s="270">
        <v>0.806384635349079</v>
      </c>
      <c r="S1516" s="270">
        <v>0.797587834294704</v>
      </c>
      <c r="T1516" s="298">
        <v>-0.0446942993601629</v>
      </c>
      <c r="U1516" s="269">
        <v>46546</v>
      </c>
      <c r="V1516" s="269">
        <v>34875</v>
      </c>
      <c r="W1516" s="270">
        <v>0.749258797748464</v>
      </c>
      <c r="X1516" s="270">
        <v>0.479043990301351</v>
      </c>
      <c r="Y1516" s="271">
        <v>0.614066960809759</v>
      </c>
      <c r="Z1516" s="271">
        <v>0.667802831672784</v>
      </c>
      <c r="AA1516" s="298">
        <v>-0.135022970508408</v>
      </c>
      <c r="AB1516" s="267">
        <v>18223</v>
      </c>
      <c r="AC1516" s="267">
        <v>12397</v>
      </c>
      <c r="AD1516" s="267">
        <v>10340</v>
      </c>
      <c r="AE1516" s="267">
        <v>8553</v>
      </c>
      <c r="AF1516" s="271">
        <v>0.680294133786972</v>
      </c>
      <c r="AG1516" s="271">
        <v>0.827176015473888</v>
      </c>
      <c r="AH1516" s="298">
        <v>-0.146881881686915</v>
      </c>
    </row>
    <row r="1517" spans="1:34">
      <c r="A1517" s="318" t="s">
        <v>2706</v>
      </c>
      <c r="B1517" s="324" t="s">
        <v>3386</v>
      </c>
      <c r="C1517" s="296" t="s">
        <v>2823</v>
      </c>
      <c r="D1517" s="324" t="s">
        <v>2824</v>
      </c>
      <c r="E1517" s="266">
        <v>0</v>
      </c>
      <c r="F1517" s="266">
        <v>0</v>
      </c>
      <c r="G1517" s="266">
        <v>0</v>
      </c>
      <c r="H1517" s="267">
        <v>0</v>
      </c>
      <c r="I1517" s="267">
        <v>0</v>
      </c>
      <c r="J1517" s="267">
        <v>0</v>
      </c>
      <c r="K1517" s="267">
        <v>0</v>
      </c>
      <c r="L1517" s="267">
        <v>0</v>
      </c>
      <c r="M1517" s="267">
        <v>0</v>
      </c>
      <c r="N1517" s="270">
        <v>0</v>
      </c>
      <c r="O1517" s="269">
        <v>0</v>
      </c>
      <c r="P1517" s="297">
        <v>0.9</v>
      </c>
      <c r="Q1517" s="270">
        <v>0</v>
      </c>
      <c r="R1517" s="270">
        <v>0</v>
      </c>
      <c r="S1517" s="270">
        <v>0</v>
      </c>
      <c r="T1517" s="298">
        <v>0</v>
      </c>
      <c r="U1517" s="269">
        <v>0</v>
      </c>
      <c r="V1517" s="269">
        <v>0</v>
      </c>
      <c r="W1517" s="270">
        <v>0</v>
      </c>
      <c r="X1517" s="270">
        <v>0</v>
      </c>
      <c r="Y1517" s="271">
        <v>0</v>
      </c>
      <c r="Z1517" s="271">
        <v>0</v>
      </c>
      <c r="AA1517" s="298">
        <v>0</v>
      </c>
      <c r="AB1517" s="267">
        <v>0</v>
      </c>
      <c r="AC1517" s="267">
        <v>0</v>
      </c>
      <c r="AD1517" s="267">
        <v>0</v>
      </c>
      <c r="AE1517" s="267">
        <v>0</v>
      </c>
      <c r="AF1517" s="271">
        <v>0</v>
      </c>
      <c r="AG1517" s="271">
        <v>0</v>
      </c>
      <c r="AH1517" s="298">
        <v>0</v>
      </c>
    </row>
    <row r="1518" spans="1:34">
      <c r="A1518" s="318" t="s">
        <v>2706</v>
      </c>
      <c r="B1518" s="324" t="s">
        <v>3386</v>
      </c>
      <c r="C1518" s="296" t="s">
        <v>2825</v>
      </c>
      <c r="D1518" s="324" t="s">
        <v>2826</v>
      </c>
      <c r="E1518" s="266">
        <v>1342</v>
      </c>
      <c r="F1518" s="266">
        <v>1299</v>
      </c>
      <c r="G1518" s="266">
        <v>1117</v>
      </c>
      <c r="H1518" s="267">
        <v>1446</v>
      </c>
      <c r="I1518" s="267">
        <v>1252</v>
      </c>
      <c r="J1518" s="267">
        <v>1167</v>
      </c>
      <c r="K1518" s="267">
        <v>1433</v>
      </c>
      <c r="L1518" s="267">
        <v>1347</v>
      </c>
      <c r="M1518" s="267">
        <v>1229</v>
      </c>
      <c r="N1518" s="270">
        <v>0.954363833552143</v>
      </c>
      <c r="O1518" s="269">
        <v>33439</v>
      </c>
      <c r="P1518" s="297">
        <v>0.9</v>
      </c>
      <c r="Q1518" s="270">
        <v>0.96795827123696</v>
      </c>
      <c r="R1518" s="270">
        <v>0.865836791147994</v>
      </c>
      <c r="S1518" s="270">
        <v>0.939986043265876</v>
      </c>
      <c r="T1518" s="298">
        <v>0.102121480088965</v>
      </c>
      <c r="U1518" s="269">
        <v>35038</v>
      </c>
      <c r="V1518" s="269">
        <v>29581</v>
      </c>
      <c r="W1518" s="270">
        <v>0.844254809064444</v>
      </c>
      <c r="X1518" s="270">
        <v>0.832339791356185</v>
      </c>
      <c r="Y1518" s="271">
        <v>0.807053941908714</v>
      </c>
      <c r="Z1518" s="271">
        <v>0.857641311933008</v>
      </c>
      <c r="AA1518" s="298">
        <v>0.025285849447471</v>
      </c>
      <c r="AB1518" s="267">
        <v>8641</v>
      </c>
      <c r="AC1518" s="267">
        <v>7317</v>
      </c>
      <c r="AD1518" s="267">
        <v>8057</v>
      </c>
      <c r="AE1518" s="267">
        <v>6911</v>
      </c>
      <c r="AF1518" s="271">
        <v>0.846776993403541</v>
      </c>
      <c r="AG1518" s="271">
        <v>0.857763435521906</v>
      </c>
      <c r="AH1518" s="298">
        <v>-0.0109864421183651</v>
      </c>
    </row>
    <row r="1519" spans="1:34">
      <c r="A1519" s="318" t="s">
        <v>2706</v>
      </c>
      <c r="B1519" s="324" t="s">
        <v>3386</v>
      </c>
      <c r="C1519" s="296" t="s">
        <v>2827</v>
      </c>
      <c r="D1519" s="324" t="s">
        <v>2828</v>
      </c>
      <c r="E1519" s="266">
        <v>1336</v>
      </c>
      <c r="F1519" s="266">
        <v>1291</v>
      </c>
      <c r="G1519" s="266">
        <v>1188</v>
      </c>
      <c r="H1519" s="267">
        <v>1282</v>
      </c>
      <c r="I1519" s="267">
        <v>1249</v>
      </c>
      <c r="J1519" s="267">
        <v>1100</v>
      </c>
      <c r="K1519" s="267">
        <v>1509</v>
      </c>
      <c r="L1519" s="267">
        <v>1452</v>
      </c>
      <c r="M1519" s="267">
        <v>1371</v>
      </c>
      <c r="N1519" s="270">
        <v>0.968568267566878</v>
      </c>
      <c r="O1519" s="269">
        <v>34143</v>
      </c>
      <c r="P1519" s="297">
        <v>0.9</v>
      </c>
      <c r="Q1519" s="270">
        <v>0.966317365269461</v>
      </c>
      <c r="R1519" s="270">
        <v>0.974258970358814</v>
      </c>
      <c r="S1519" s="270">
        <v>0.962226640159046</v>
      </c>
      <c r="T1519" s="298">
        <v>-0.00794160508935327</v>
      </c>
      <c r="U1519" s="269">
        <v>35251</v>
      </c>
      <c r="V1519" s="269">
        <v>31484</v>
      </c>
      <c r="W1519" s="270">
        <v>0.893137783325296</v>
      </c>
      <c r="X1519" s="270">
        <v>0.889221556886228</v>
      </c>
      <c r="Y1519" s="271">
        <v>0.858034321372855</v>
      </c>
      <c r="Z1519" s="271">
        <v>0.908548707753479</v>
      </c>
      <c r="AA1519" s="298">
        <v>0.0311872355133725</v>
      </c>
      <c r="AB1519" s="267">
        <v>8592</v>
      </c>
      <c r="AC1519" s="267">
        <v>7710</v>
      </c>
      <c r="AD1519" s="267">
        <v>7944</v>
      </c>
      <c r="AE1519" s="267">
        <v>7086</v>
      </c>
      <c r="AF1519" s="271">
        <v>0.897346368715084</v>
      </c>
      <c r="AG1519" s="271">
        <v>0.891993957703928</v>
      </c>
      <c r="AH1519" s="298">
        <v>0.00535241101115624</v>
      </c>
    </row>
    <row r="1520" spans="1:34">
      <c r="A1520" s="318" t="s">
        <v>2706</v>
      </c>
      <c r="B1520" s="324" t="s">
        <v>3387</v>
      </c>
      <c r="C1520" s="296" t="s">
        <v>2829</v>
      </c>
      <c r="D1520" s="324" t="s">
        <v>2830</v>
      </c>
      <c r="E1520" s="266">
        <v>137</v>
      </c>
      <c r="F1520" s="266">
        <v>59</v>
      </c>
      <c r="G1520" s="266">
        <v>9</v>
      </c>
      <c r="H1520" s="267">
        <v>78</v>
      </c>
      <c r="I1520" s="267">
        <v>10</v>
      </c>
      <c r="J1520" s="267">
        <v>1</v>
      </c>
      <c r="K1520" s="267">
        <v>52</v>
      </c>
      <c r="L1520" s="267">
        <v>19</v>
      </c>
      <c r="M1520" s="267">
        <v>0</v>
      </c>
      <c r="N1520" s="270">
        <v>0.234065538350738</v>
      </c>
      <c r="O1520" s="269">
        <v>1950</v>
      </c>
      <c r="P1520" s="297">
        <v>0.9</v>
      </c>
      <c r="Q1520" s="270">
        <v>0.430656934306569</v>
      </c>
      <c r="R1520" s="270">
        <v>0.128205128205128</v>
      </c>
      <c r="S1520" s="270">
        <v>0.365384615384615</v>
      </c>
      <c r="T1520" s="298">
        <v>0.302451806101441</v>
      </c>
      <c r="U1520" s="269">
        <v>8331</v>
      </c>
      <c r="V1520" s="269">
        <v>441</v>
      </c>
      <c r="W1520" s="270">
        <v>0.05293482175009</v>
      </c>
      <c r="X1520" s="270">
        <v>0.0656934306569343</v>
      </c>
      <c r="Y1520" s="271">
        <v>0.0128205128205128</v>
      </c>
      <c r="Z1520" s="271">
        <v>0</v>
      </c>
      <c r="AA1520" s="298">
        <v>0.0528729178364215</v>
      </c>
      <c r="AB1520" s="267">
        <v>1885</v>
      </c>
      <c r="AC1520" s="267">
        <v>69</v>
      </c>
      <c r="AD1520" s="267">
        <v>1978</v>
      </c>
      <c r="AE1520" s="267">
        <v>47</v>
      </c>
      <c r="AF1520" s="271">
        <v>0.036604774535809</v>
      </c>
      <c r="AG1520" s="271">
        <v>0.0237613751263903</v>
      </c>
      <c r="AH1520" s="298">
        <v>0.0128433994094187</v>
      </c>
    </row>
    <row r="1521" spans="1:34">
      <c r="A1521" s="318" t="s">
        <v>2706</v>
      </c>
      <c r="B1521" s="324" t="s">
        <v>3387</v>
      </c>
      <c r="C1521" s="296" t="s">
        <v>2831</v>
      </c>
      <c r="D1521" s="324" t="s">
        <v>2832</v>
      </c>
      <c r="E1521" s="266">
        <v>0</v>
      </c>
      <c r="F1521" s="266">
        <v>0</v>
      </c>
      <c r="G1521" s="266">
        <v>0</v>
      </c>
      <c r="H1521" s="267">
        <v>0</v>
      </c>
      <c r="I1521" s="267">
        <v>0</v>
      </c>
      <c r="J1521" s="267">
        <v>0</v>
      </c>
      <c r="K1521" s="267">
        <v>0</v>
      </c>
      <c r="L1521" s="267">
        <v>0</v>
      </c>
      <c r="M1521" s="267">
        <v>0</v>
      </c>
      <c r="N1521" s="270">
        <v>0</v>
      </c>
      <c r="O1521" s="269">
        <v>0</v>
      </c>
      <c r="P1521" s="297">
        <v>0.9</v>
      </c>
      <c r="Q1521" s="270">
        <v>0</v>
      </c>
      <c r="R1521" s="270">
        <v>0</v>
      </c>
      <c r="S1521" s="270">
        <v>0</v>
      </c>
      <c r="T1521" s="298">
        <v>0</v>
      </c>
      <c r="U1521" s="269">
        <v>1</v>
      </c>
      <c r="V1521" s="269">
        <v>1</v>
      </c>
      <c r="W1521" s="270">
        <v>1</v>
      </c>
      <c r="X1521" s="270">
        <v>0</v>
      </c>
      <c r="Y1521" s="271">
        <v>0</v>
      </c>
      <c r="Z1521" s="271">
        <v>0</v>
      </c>
      <c r="AA1521" s="298">
        <v>0</v>
      </c>
      <c r="AB1521" s="267">
        <v>1</v>
      </c>
      <c r="AC1521" s="267">
        <v>1</v>
      </c>
      <c r="AD1521" s="267">
        <v>0</v>
      </c>
      <c r="AE1521" s="267">
        <v>0</v>
      </c>
      <c r="AF1521" s="271">
        <v>1</v>
      </c>
      <c r="AG1521" s="271">
        <v>0</v>
      </c>
      <c r="AH1521" s="298">
        <v>1</v>
      </c>
    </row>
    <row r="1522" spans="1:34">
      <c r="A1522" s="318" t="s">
        <v>2706</v>
      </c>
      <c r="B1522" s="324" t="s">
        <v>3387</v>
      </c>
      <c r="C1522" s="296" t="s">
        <v>2833</v>
      </c>
      <c r="D1522" s="324" t="s">
        <v>2834</v>
      </c>
      <c r="E1522" s="266">
        <v>2422</v>
      </c>
      <c r="F1522" s="266">
        <v>2175</v>
      </c>
      <c r="G1522" s="266">
        <v>1587</v>
      </c>
      <c r="H1522" s="267">
        <v>3397</v>
      </c>
      <c r="I1522" s="267">
        <v>2788</v>
      </c>
      <c r="J1522" s="267">
        <v>2269</v>
      </c>
      <c r="K1522" s="267">
        <v>3405</v>
      </c>
      <c r="L1522" s="267">
        <v>3064</v>
      </c>
      <c r="M1522" s="267">
        <v>2646</v>
      </c>
      <c r="N1522" s="270">
        <v>0.913009530370881</v>
      </c>
      <c r="O1522" s="269">
        <v>39757</v>
      </c>
      <c r="P1522" s="297">
        <v>0.9</v>
      </c>
      <c r="Q1522" s="270">
        <v>0.898018166804294</v>
      </c>
      <c r="R1522" s="270">
        <v>0.820724168383868</v>
      </c>
      <c r="S1522" s="270">
        <v>0.89985315712188</v>
      </c>
      <c r="T1522" s="298">
        <v>0.0772939984204259</v>
      </c>
      <c r="U1522" s="269">
        <v>43545</v>
      </c>
      <c r="V1522" s="269">
        <v>34913</v>
      </c>
      <c r="W1522" s="270">
        <v>0.801768285681479</v>
      </c>
      <c r="X1522" s="270">
        <v>0.655243600330305</v>
      </c>
      <c r="Y1522" s="271">
        <v>0.667942302031204</v>
      </c>
      <c r="Z1522" s="271">
        <v>0.777092511013216</v>
      </c>
      <c r="AA1522" s="298">
        <v>-0.0126987017008985</v>
      </c>
      <c r="AB1522" s="267">
        <v>16681</v>
      </c>
      <c r="AC1522" s="267">
        <v>12821</v>
      </c>
      <c r="AD1522" s="267">
        <v>10097</v>
      </c>
      <c r="AE1522" s="267">
        <v>8700</v>
      </c>
      <c r="AF1522" s="271">
        <v>0.768599004855824</v>
      </c>
      <c r="AG1522" s="271">
        <v>0.861642071902545</v>
      </c>
      <c r="AH1522" s="298">
        <v>-0.0930430670467213</v>
      </c>
    </row>
    <row r="1523" spans="1:34">
      <c r="A1523" s="318" t="s">
        <v>2706</v>
      </c>
      <c r="B1523" s="324" t="s">
        <v>3386</v>
      </c>
      <c r="C1523" s="296" t="s">
        <v>2835</v>
      </c>
      <c r="D1523" s="324" t="s">
        <v>2836</v>
      </c>
      <c r="E1523" s="266">
        <v>1386</v>
      </c>
      <c r="F1523" s="266">
        <v>1339</v>
      </c>
      <c r="G1523" s="266">
        <v>1211</v>
      </c>
      <c r="H1523" s="267">
        <v>1260</v>
      </c>
      <c r="I1523" s="267">
        <v>1220</v>
      </c>
      <c r="J1523" s="267">
        <v>975</v>
      </c>
      <c r="K1523" s="267">
        <v>1423</v>
      </c>
      <c r="L1523" s="267">
        <v>1397</v>
      </c>
      <c r="M1523" s="267">
        <v>1265</v>
      </c>
      <c r="N1523" s="270">
        <v>0.96914031731743</v>
      </c>
      <c r="O1523" s="269">
        <v>34451</v>
      </c>
      <c r="P1523" s="297">
        <v>0.9</v>
      </c>
      <c r="Q1523" s="270">
        <v>0.966089466089466</v>
      </c>
      <c r="R1523" s="270">
        <v>0.968253968253968</v>
      </c>
      <c r="S1523" s="270">
        <v>0.981728742094167</v>
      </c>
      <c r="T1523" s="298">
        <v>-0.00216450216450215</v>
      </c>
      <c r="U1523" s="269">
        <v>35548</v>
      </c>
      <c r="V1523" s="269">
        <v>31043</v>
      </c>
      <c r="W1523" s="270">
        <v>0.873269944863283</v>
      </c>
      <c r="X1523" s="270">
        <v>0.873737373737374</v>
      </c>
      <c r="Y1523" s="271">
        <v>0.773809523809524</v>
      </c>
      <c r="Z1523" s="271">
        <v>0.888966971187632</v>
      </c>
      <c r="AA1523" s="298">
        <v>0.0999278499278499</v>
      </c>
      <c r="AB1523" s="267">
        <v>8643</v>
      </c>
      <c r="AC1523" s="267">
        <v>7537</v>
      </c>
      <c r="AD1523" s="267">
        <v>8317</v>
      </c>
      <c r="AE1523" s="267">
        <v>7328</v>
      </c>
      <c r="AF1523" s="271">
        <v>0.872035172972348</v>
      </c>
      <c r="AG1523" s="271">
        <v>0.881086930383552</v>
      </c>
      <c r="AH1523" s="298">
        <v>-0.00905175741120423</v>
      </c>
    </row>
    <row r="1524" spans="1:34">
      <c r="A1524" s="318" t="s">
        <v>2706</v>
      </c>
      <c r="B1524" s="324" t="s">
        <v>3387</v>
      </c>
      <c r="C1524" s="296" t="s">
        <v>2837</v>
      </c>
      <c r="D1524" s="324" t="s">
        <v>2838</v>
      </c>
      <c r="E1524" s="266">
        <v>2</v>
      </c>
      <c r="F1524" s="266">
        <v>0</v>
      </c>
      <c r="G1524" s="266">
        <v>0</v>
      </c>
      <c r="H1524" s="267">
        <v>0</v>
      </c>
      <c r="I1524" s="267">
        <v>0</v>
      </c>
      <c r="J1524" s="267">
        <v>0</v>
      </c>
      <c r="K1524" s="267">
        <v>0</v>
      </c>
      <c r="L1524" s="267">
        <v>0</v>
      </c>
      <c r="M1524" s="267">
        <v>0</v>
      </c>
      <c r="N1524" s="270">
        <v>0.391304347826087</v>
      </c>
      <c r="O1524" s="269">
        <v>9</v>
      </c>
      <c r="P1524" s="297">
        <v>0.9</v>
      </c>
      <c r="Q1524" s="270">
        <v>0</v>
      </c>
      <c r="R1524" s="270">
        <v>0</v>
      </c>
      <c r="S1524" s="270">
        <v>0</v>
      </c>
      <c r="T1524" s="298">
        <v>0</v>
      </c>
      <c r="U1524" s="269">
        <v>23</v>
      </c>
      <c r="V1524" s="269">
        <v>13</v>
      </c>
      <c r="W1524" s="270">
        <v>0.565217391304348</v>
      </c>
      <c r="X1524" s="270">
        <v>0</v>
      </c>
      <c r="Y1524" s="271">
        <v>0</v>
      </c>
      <c r="Z1524" s="271">
        <v>0</v>
      </c>
      <c r="AA1524" s="298">
        <v>0</v>
      </c>
      <c r="AB1524" s="267">
        <v>4</v>
      </c>
      <c r="AC1524" s="267">
        <v>2</v>
      </c>
      <c r="AD1524" s="267">
        <v>2</v>
      </c>
      <c r="AE1524" s="267">
        <v>0</v>
      </c>
      <c r="AF1524" s="271">
        <v>0.5</v>
      </c>
      <c r="AG1524" s="271">
        <v>0</v>
      </c>
      <c r="AH1524" s="298">
        <v>0.5</v>
      </c>
    </row>
    <row r="1525" spans="1:34">
      <c r="A1525" s="318" t="s">
        <v>2706</v>
      </c>
      <c r="B1525" s="324" t="s">
        <v>3387</v>
      </c>
      <c r="C1525" s="296" t="s">
        <v>2839</v>
      </c>
      <c r="D1525" s="324" t="s">
        <v>2840</v>
      </c>
      <c r="E1525" s="266">
        <v>0</v>
      </c>
      <c r="F1525" s="266">
        <v>0</v>
      </c>
      <c r="G1525" s="266">
        <v>0</v>
      </c>
      <c r="H1525" s="267">
        <v>0</v>
      </c>
      <c r="I1525" s="267">
        <v>0</v>
      </c>
      <c r="J1525" s="267">
        <v>0</v>
      </c>
      <c r="K1525" s="267">
        <v>0</v>
      </c>
      <c r="L1525" s="267">
        <v>0</v>
      </c>
      <c r="M1525" s="267">
        <v>0</v>
      </c>
      <c r="N1525" s="270">
        <v>0.0909090909090909</v>
      </c>
      <c r="O1525" s="269">
        <v>1</v>
      </c>
      <c r="P1525" s="297">
        <v>0.9</v>
      </c>
      <c r="Q1525" s="270">
        <v>0</v>
      </c>
      <c r="R1525" s="270">
        <v>0</v>
      </c>
      <c r="S1525" s="270">
        <v>0</v>
      </c>
      <c r="T1525" s="298">
        <v>0</v>
      </c>
      <c r="U1525" s="269">
        <v>11</v>
      </c>
      <c r="V1525" s="269">
        <v>3</v>
      </c>
      <c r="W1525" s="270">
        <v>0.272727272727273</v>
      </c>
      <c r="X1525" s="270">
        <v>0</v>
      </c>
      <c r="Y1525" s="271">
        <v>0</v>
      </c>
      <c r="Z1525" s="271">
        <v>0</v>
      </c>
      <c r="AA1525" s="298">
        <v>0</v>
      </c>
      <c r="AB1525" s="267">
        <v>0</v>
      </c>
      <c r="AC1525" s="267">
        <v>0</v>
      </c>
      <c r="AD1525" s="267">
        <v>1</v>
      </c>
      <c r="AE1525" s="267">
        <v>0</v>
      </c>
      <c r="AF1525" s="271">
        <v>0</v>
      </c>
      <c r="AG1525" s="271">
        <v>0</v>
      </c>
      <c r="AH1525" s="298">
        <v>0</v>
      </c>
    </row>
    <row r="1526" spans="1:34">
      <c r="A1526" s="318" t="s">
        <v>2706</v>
      </c>
      <c r="B1526" s="324" t="s">
        <v>3387</v>
      </c>
      <c r="C1526" s="296" t="s">
        <v>2841</v>
      </c>
      <c r="D1526" s="324" t="s">
        <v>2842</v>
      </c>
      <c r="E1526" s="266">
        <v>0</v>
      </c>
      <c r="F1526" s="266">
        <v>0</v>
      </c>
      <c r="G1526" s="266">
        <v>0</v>
      </c>
      <c r="H1526" s="267">
        <v>0</v>
      </c>
      <c r="I1526" s="267">
        <v>0</v>
      </c>
      <c r="J1526" s="267">
        <v>0</v>
      </c>
      <c r="K1526" s="267">
        <v>0</v>
      </c>
      <c r="L1526" s="267">
        <v>0</v>
      </c>
      <c r="M1526" s="267">
        <v>0</v>
      </c>
      <c r="N1526" s="270">
        <v>0</v>
      </c>
      <c r="O1526" s="269">
        <v>0</v>
      </c>
      <c r="P1526" s="297">
        <v>0.9</v>
      </c>
      <c r="Q1526" s="270">
        <v>0</v>
      </c>
      <c r="R1526" s="270">
        <v>0</v>
      </c>
      <c r="S1526" s="270">
        <v>0</v>
      </c>
      <c r="T1526" s="298">
        <v>0</v>
      </c>
      <c r="U1526" s="269">
        <v>0</v>
      </c>
      <c r="V1526" s="269">
        <v>0</v>
      </c>
      <c r="W1526" s="270">
        <v>0</v>
      </c>
      <c r="X1526" s="270">
        <v>0</v>
      </c>
      <c r="Y1526" s="271">
        <v>0</v>
      </c>
      <c r="Z1526" s="271">
        <v>0</v>
      </c>
      <c r="AA1526" s="298">
        <v>0</v>
      </c>
      <c r="AB1526" s="267">
        <v>0</v>
      </c>
      <c r="AC1526" s="267">
        <v>0</v>
      </c>
      <c r="AD1526" s="267">
        <v>0</v>
      </c>
      <c r="AE1526" s="267">
        <v>0</v>
      </c>
      <c r="AF1526" s="271">
        <v>0</v>
      </c>
      <c r="AG1526" s="271">
        <v>0</v>
      </c>
      <c r="AH1526" s="298">
        <v>0</v>
      </c>
    </row>
    <row r="1527" spans="1:34">
      <c r="A1527" s="318" t="s">
        <v>2706</v>
      </c>
      <c r="B1527" s="324" t="s">
        <v>3386</v>
      </c>
      <c r="C1527" s="296" t="s">
        <v>2843</v>
      </c>
      <c r="D1527" s="324" t="s">
        <v>2844</v>
      </c>
      <c r="E1527" s="266">
        <v>0</v>
      </c>
      <c r="F1527" s="266">
        <v>0</v>
      </c>
      <c r="G1527" s="266">
        <v>0</v>
      </c>
      <c r="H1527" s="267">
        <v>0</v>
      </c>
      <c r="I1527" s="267">
        <v>0</v>
      </c>
      <c r="J1527" s="267">
        <v>0</v>
      </c>
      <c r="K1527" s="267">
        <v>0</v>
      </c>
      <c r="L1527" s="267">
        <v>0</v>
      </c>
      <c r="M1527" s="267">
        <v>0</v>
      </c>
      <c r="N1527" s="270">
        <v>0.0526315789473684</v>
      </c>
      <c r="O1527" s="269">
        <v>1</v>
      </c>
      <c r="P1527" s="297">
        <v>0.9</v>
      </c>
      <c r="Q1527" s="270">
        <v>0</v>
      </c>
      <c r="R1527" s="270">
        <v>0</v>
      </c>
      <c r="S1527" s="270">
        <v>0</v>
      </c>
      <c r="T1527" s="298">
        <v>0</v>
      </c>
      <c r="U1527" s="269">
        <v>19</v>
      </c>
      <c r="V1527" s="269">
        <v>1</v>
      </c>
      <c r="W1527" s="270">
        <v>0.0526315789473684</v>
      </c>
      <c r="X1527" s="270">
        <v>0</v>
      </c>
      <c r="Y1527" s="271">
        <v>0</v>
      </c>
      <c r="Z1527" s="271">
        <v>0</v>
      </c>
      <c r="AA1527" s="298">
        <v>0</v>
      </c>
      <c r="AB1527" s="267">
        <v>1</v>
      </c>
      <c r="AC1527" s="267">
        <v>1</v>
      </c>
      <c r="AD1527" s="267">
        <v>3</v>
      </c>
      <c r="AE1527" s="267">
        <v>0</v>
      </c>
      <c r="AF1527" s="271">
        <v>1</v>
      </c>
      <c r="AG1527" s="271">
        <v>0</v>
      </c>
      <c r="AH1527" s="298">
        <v>1</v>
      </c>
    </row>
    <row r="1528" spans="1:34">
      <c r="A1528" s="318" t="s">
        <v>2706</v>
      </c>
      <c r="B1528" s="324" t="s">
        <v>3387</v>
      </c>
      <c r="C1528" s="296" t="s">
        <v>2845</v>
      </c>
      <c r="D1528" s="324" t="s">
        <v>2846</v>
      </c>
      <c r="E1528" s="266">
        <v>2248</v>
      </c>
      <c r="F1528" s="266">
        <v>2245</v>
      </c>
      <c r="G1528" s="266">
        <v>1363</v>
      </c>
      <c r="H1528" s="267">
        <v>3203</v>
      </c>
      <c r="I1528" s="267">
        <v>3117</v>
      </c>
      <c r="J1528" s="267">
        <v>2291</v>
      </c>
      <c r="K1528" s="267">
        <v>3095</v>
      </c>
      <c r="L1528" s="267">
        <v>2995</v>
      </c>
      <c r="M1528" s="267">
        <v>2457</v>
      </c>
      <c r="N1528" s="270">
        <v>0.974033924244357</v>
      </c>
      <c r="O1528" s="269">
        <v>38187</v>
      </c>
      <c r="P1528" s="297">
        <v>0.9</v>
      </c>
      <c r="Q1528" s="270">
        <v>0.998665480427046</v>
      </c>
      <c r="R1528" s="270">
        <v>0.973150171714018</v>
      </c>
      <c r="S1528" s="270">
        <v>0.967689822294023</v>
      </c>
      <c r="T1528" s="298">
        <v>0.0255153087130282</v>
      </c>
      <c r="U1528" s="269">
        <v>39205</v>
      </c>
      <c r="V1528" s="269">
        <v>30504</v>
      </c>
      <c r="W1528" s="270">
        <v>0.778064022446117</v>
      </c>
      <c r="X1528" s="270">
        <v>0.606316725978648</v>
      </c>
      <c r="Y1528" s="271">
        <v>0.715266937246332</v>
      </c>
      <c r="Z1528" s="271">
        <v>0.793861066235864</v>
      </c>
      <c r="AA1528" s="298">
        <v>-0.108950211267684</v>
      </c>
      <c r="AB1528" s="267">
        <v>15381</v>
      </c>
      <c r="AC1528" s="267">
        <v>11281</v>
      </c>
      <c r="AD1528" s="267">
        <v>8937</v>
      </c>
      <c r="AE1528" s="267">
        <v>7353</v>
      </c>
      <c r="AF1528" s="271">
        <v>0.733437357779078</v>
      </c>
      <c r="AG1528" s="271">
        <v>0.822759315206445</v>
      </c>
      <c r="AH1528" s="298">
        <v>-0.089321957427367</v>
      </c>
    </row>
    <row r="1529" spans="1:34">
      <c r="A1529" s="318" t="s">
        <v>2706</v>
      </c>
      <c r="B1529" s="324" t="s">
        <v>3388</v>
      </c>
      <c r="C1529" s="296" t="s">
        <v>2847</v>
      </c>
      <c r="D1529" s="324" t="s">
        <v>2848</v>
      </c>
      <c r="E1529" s="266">
        <v>0</v>
      </c>
      <c r="F1529" s="266">
        <v>0</v>
      </c>
      <c r="G1529" s="266">
        <v>0</v>
      </c>
      <c r="H1529" s="267">
        <v>0</v>
      </c>
      <c r="I1529" s="267">
        <v>0</v>
      </c>
      <c r="J1529" s="267">
        <v>0</v>
      </c>
      <c r="K1529" s="267">
        <v>0</v>
      </c>
      <c r="L1529" s="267">
        <v>0</v>
      </c>
      <c r="M1529" s="267">
        <v>0</v>
      </c>
      <c r="N1529" s="270">
        <v>1</v>
      </c>
      <c r="O1529" s="269">
        <v>1</v>
      </c>
      <c r="P1529" s="297">
        <v>0.9</v>
      </c>
      <c r="Q1529" s="270">
        <v>0</v>
      </c>
      <c r="R1529" s="270">
        <v>0</v>
      </c>
      <c r="S1529" s="270">
        <v>0</v>
      </c>
      <c r="T1529" s="298">
        <v>0</v>
      </c>
      <c r="U1529" s="269">
        <v>1</v>
      </c>
      <c r="V1529" s="269">
        <v>1</v>
      </c>
      <c r="W1529" s="270">
        <v>1</v>
      </c>
      <c r="X1529" s="270">
        <v>0</v>
      </c>
      <c r="Y1529" s="271">
        <v>0</v>
      </c>
      <c r="Z1529" s="271">
        <v>0</v>
      </c>
      <c r="AA1529" s="298">
        <v>0</v>
      </c>
      <c r="AB1529" s="267">
        <v>1</v>
      </c>
      <c r="AC1529" s="267">
        <v>1</v>
      </c>
      <c r="AD1529" s="267">
        <v>0</v>
      </c>
      <c r="AE1529" s="267">
        <v>0</v>
      </c>
      <c r="AF1529" s="271">
        <v>1</v>
      </c>
      <c r="AG1529" s="271">
        <v>0</v>
      </c>
      <c r="AH1529" s="298">
        <v>1</v>
      </c>
    </row>
    <row r="1530" spans="1:34">
      <c r="A1530" s="318" t="s">
        <v>2706</v>
      </c>
      <c r="B1530" s="324" t="s">
        <v>3387</v>
      </c>
      <c r="C1530" s="296" t="s">
        <v>2849</v>
      </c>
      <c r="D1530" s="324" t="s">
        <v>2850</v>
      </c>
      <c r="E1530" s="266">
        <v>2</v>
      </c>
      <c r="F1530" s="266">
        <v>1</v>
      </c>
      <c r="G1530" s="266">
        <v>1</v>
      </c>
      <c r="H1530" s="267">
        <v>7</v>
      </c>
      <c r="I1530" s="267">
        <v>7</v>
      </c>
      <c r="J1530" s="267">
        <v>7</v>
      </c>
      <c r="K1530" s="267">
        <v>3140</v>
      </c>
      <c r="L1530" s="267">
        <v>3136</v>
      </c>
      <c r="M1530" s="267">
        <v>2681</v>
      </c>
      <c r="N1530" s="270">
        <v>0.995851018169679</v>
      </c>
      <c r="O1530" s="269">
        <v>20882</v>
      </c>
      <c r="P1530" s="297">
        <v>0.9</v>
      </c>
      <c r="Q1530" s="270">
        <v>0.5</v>
      </c>
      <c r="R1530" s="270">
        <v>1</v>
      </c>
      <c r="S1530" s="270">
        <v>0.998726114649682</v>
      </c>
      <c r="T1530" s="298">
        <v>-0.5</v>
      </c>
      <c r="U1530" s="269">
        <v>20969</v>
      </c>
      <c r="V1530" s="269">
        <v>19453</v>
      </c>
      <c r="W1530" s="270">
        <v>0.927702799370499</v>
      </c>
      <c r="X1530" s="270">
        <v>0.5</v>
      </c>
      <c r="Y1530" s="271">
        <v>1</v>
      </c>
      <c r="Z1530" s="271">
        <v>0.853821656050955</v>
      </c>
      <c r="AA1530" s="298">
        <v>-0.5</v>
      </c>
      <c r="AB1530" s="267">
        <v>4925</v>
      </c>
      <c r="AC1530" s="267">
        <v>4395</v>
      </c>
      <c r="AD1530" s="267">
        <v>4358</v>
      </c>
      <c r="AE1530" s="267">
        <v>4178</v>
      </c>
      <c r="AF1530" s="271">
        <v>0.892385786802031</v>
      </c>
      <c r="AG1530" s="271">
        <v>0.958696649839376</v>
      </c>
      <c r="AH1530" s="298">
        <v>-0.0663108630373453</v>
      </c>
    </row>
    <row r="1531" spans="1:34">
      <c r="A1531" s="318" t="s">
        <v>2706</v>
      </c>
      <c r="B1531" s="324" t="s">
        <v>3387</v>
      </c>
      <c r="C1531" s="296" t="s">
        <v>2851</v>
      </c>
      <c r="D1531" s="324" t="s">
        <v>2852</v>
      </c>
      <c r="E1531" s="266">
        <v>2533</v>
      </c>
      <c r="F1531" s="266">
        <v>2211</v>
      </c>
      <c r="G1531" s="266">
        <v>1528</v>
      </c>
      <c r="H1531" s="267">
        <v>3583</v>
      </c>
      <c r="I1531" s="267">
        <v>3398</v>
      </c>
      <c r="J1531" s="267">
        <v>2659</v>
      </c>
      <c r="K1531" s="267">
        <v>3378</v>
      </c>
      <c r="L1531" s="267">
        <v>3088</v>
      </c>
      <c r="M1531" s="267">
        <v>2671</v>
      </c>
      <c r="N1531" s="270">
        <v>0.932216387042803</v>
      </c>
      <c r="O1531" s="269">
        <v>40117</v>
      </c>
      <c r="P1531" s="297">
        <v>0.9</v>
      </c>
      <c r="Q1531" s="270">
        <v>0.872878010264509</v>
      </c>
      <c r="R1531" s="270">
        <v>0.948367289980463</v>
      </c>
      <c r="S1531" s="270">
        <v>0.914150384843102</v>
      </c>
      <c r="T1531" s="298">
        <v>-0.0754892797159548</v>
      </c>
      <c r="U1531" s="269">
        <v>43034</v>
      </c>
      <c r="V1531" s="269">
        <v>33864</v>
      </c>
      <c r="W1531" s="270">
        <v>0.786912673699865</v>
      </c>
      <c r="X1531" s="270">
        <v>0.603237268061587</v>
      </c>
      <c r="Y1531" s="271">
        <v>0.742115545632152</v>
      </c>
      <c r="Z1531" s="271">
        <v>0.790704558910598</v>
      </c>
      <c r="AA1531" s="298">
        <v>-0.138878277570565</v>
      </c>
      <c r="AB1531" s="267">
        <v>16894</v>
      </c>
      <c r="AC1531" s="267">
        <v>13009</v>
      </c>
      <c r="AD1531" s="267">
        <v>9687</v>
      </c>
      <c r="AE1531" s="267">
        <v>7988</v>
      </c>
      <c r="AF1531" s="271">
        <v>0.770036699419912</v>
      </c>
      <c r="AG1531" s="271">
        <v>0.824610302467224</v>
      </c>
      <c r="AH1531" s="298">
        <v>-0.0545736030473117</v>
      </c>
    </row>
    <row r="1532" spans="1:34">
      <c r="A1532" s="318" t="s">
        <v>2706</v>
      </c>
      <c r="B1532" s="324" t="s">
        <v>3387</v>
      </c>
      <c r="C1532" s="296" t="s">
        <v>2853</v>
      </c>
      <c r="D1532" s="324" t="s">
        <v>2854</v>
      </c>
      <c r="E1532" s="266">
        <v>1</v>
      </c>
      <c r="F1532" s="266">
        <v>1</v>
      </c>
      <c r="G1532" s="266">
        <v>0</v>
      </c>
      <c r="H1532" s="267">
        <v>0</v>
      </c>
      <c r="I1532" s="267">
        <v>0</v>
      </c>
      <c r="J1532" s="267">
        <v>0</v>
      </c>
      <c r="K1532" s="267">
        <v>0</v>
      </c>
      <c r="L1532" s="267">
        <v>0</v>
      </c>
      <c r="M1532" s="267">
        <v>0</v>
      </c>
      <c r="N1532" s="270">
        <v>0.428571428571429</v>
      </c>
      <c r="O1532" s="269">
        <v>3</v>
      </c>
      <c r="P1532" s="297">
        <v>0.9</v>
      </c>
      <c r="Q1532" s="270">
        <v>1</v>
      </c>
      <c r="R1532" s="270">
        <v>0</v>
      </c>
      <c r="S1532" s="270">
        <v>0</v>
      </c>
      <c r="T1532" s="298">
        <v>1</v>
      </c>
      <c r="U1532" s="269">
        <v>7</v>
      </c>
      <c r="V1532" s="269">
        <v>1</v>
      </c>
      <c r="W1532" s="270">
        <v>0.142857142857143</v>
      </c>
      <c r="X1532" s="270">
        <v>0</v>
      </c>
      <c r="Y1532" s="271">
        <v>0</v>
      </c>
      <c r="Z1532" s="271">
        <v>0</v>
      </c>
      <c r="AA1532" s="298">
        <v>0</v>
      </c>
      <c r="AB1532" s="267">
        <v>3</v>
      </c>
      <c r="AC1532" s="267">
        <v>0</v>
      </c>
      <c r="AD1532" s="267">
        <v>1</v>
      </c>
      <c r="AE1532" s="267">
        <v>0</v>
      </c>
      <c r="AF1532" s="271">
        <v>0</v>
      </c>
      <c r="AG1532" s="271">
        <v>0</v>
      </c>
      <c r="AH1532" s="298">
        <v>0</v>
      </c>
    </row>
    <row r="1533" spans="1:34">
      <c r="A1533" s="318" t="s">
        <v>2706</v>
      </c>
      <c r="B1533" s="324" t="s">
        <v>3387</v>
      </c>
      <c r="C1533" s="296" t="s">
        <v>2855</v>
      </c>
      <c r="D1533" s="324" t="s">
        <v>2856</v>
      </c>
      <c r="E1533" s="266">
        <v>0</v>
      </c>
      <c r="F1533" s="266">
        <v>0</v>
      </c>
      <c r="G1533" s="266">
        <v>0</v>
      </c>
      <c r="H1533" s="267">
        <v>0</v>
      </c>
      <c r="I1533" s="267">
        <v>0</v>
      </c>
      <c r="J1533" s="267">
        <v>0</v>
      </c>
      <c r="K1533" s="267">
        <v>1</v>
      </c>
      <c r="L1533" s="267">
        <v>1</v>
      </c>
      <c r="M1533" s="267">
        <v>1</v>
      </c>
      <c r="N1533" s="270">
        <v>1</v>
      </c>
      <c r="O1533" s="269">
        <v>5</v>
      </c>
      <c r="P1533" s="297">
        <v>0.9</v>
      </c>
      <c r="Q1533" s="270">
        <v>0</v>
      </c>
      <c r="R1533" s="270">
        <v>0</v>
      </c>
      <c r="S1533" s="270">
        <v>1</v>
      </c>
      <c r="T1533" s="298">
        <v>0</v>
      </c>
      <c r="U1533" s="269">
        <v>5</v>
      </c>
      <c r="V1533" s="269">
        <v>5</v>
      </c>
      <c r="W1533" s="270">
        <v>1</v>
      </c>
      <c r="X1533" s="270">
        <v>0</v>
      </c>
      <c r="Y1533" s="271">
        <v>0</v>
      </c>
      <c r="Z1533" s="271">
        <v>1</v>
      </c>
      <c r="AA1533" s="298">
        <v>0</v>
      </c>
      <c r="AB1533" s="267">
        <v>1</v>
      </c>
      <c r="AC1533" s="267">
        <v>1</v>
      </c>
      <c r="AD1533" s="267">
        <v>0</v>
      </c>
      <c r="AE1533" s="267">
        <v>0</v>
      </c>
      <c r="AF1533" s="271">
        <v>1</v>
      </c>
      <c r="AG1533" s="271">
        <v>0</v>
      </c>
      <c r="AH1533" s="298">
        <v>1</v>
      </c>
    </row>
    <row r="1534" spans="1:34">
      <c r="A1534" s="318" t="s">
        <v>2706</v>
      </c>
      <c r="B1534" s="324" t="s">
        <v>3387</v>
      </c>
      <c r="C1534" s="296" t="s">
        <v>2857</v>
      </c>
      <c r="D1534" s="324" t="s">
        <v>2858</v>
      </c>
      <c r="E1534" s="266">
        <v>106</v>
      </c>
      <c r="F1534" s="266">
        <v>106</v>
      </c>
      <c r="G1534" s="266">
        <v>41</v>
      </c>
      <c r="H1534" s="267">
        <v>236</v>
      </c>
      <c r="I1534" s="267">
        <v>66</v>
      </c>
      <c r="J1534" s="267">
        <v>66</v>
      </c>
      <c r="K1534" s="267">
        <v>53</v>
      </c>
      <c r="L1534" s="267">
        <v>38</v>
      </c>
      <c r="M1534" s="267">
        <v>35</v>
      </c>
      <c r="N1534" s="270">
        <v>0.797804318976957</v>
      </c>
      <c r="O1534" s="269">
        <v>6613</v>
      </c>
      <c r="P1534" s="297">
        <v>0.9</v>
      </c>
      <c r="Q1534" s="270">
        <v>1</v>
      </c>
      <c r="R1534" s="270">
        <v>0.279661016949153</v>
      </c>
      <c r="S1534" s="270">
        <v>0.716981132075472</v>
      </c>
      <c r="T1534" s="298">
        <v>0.720338983050848</v>
      </c>
      <c r="U1534" s="269">
        <v>8289</v>
      </c>
      <c r="V1534" s="269">
        <v>5036</v>
      </c>
      <c r="W1534" s="270">
        <v>0.607552177584751</v>
      </c>
      <c r="X1534" s="270">
        <v>0.386792452830189</v>
      </c>
      <c r="Y1534" s="271">
        <v>0.279661016949153</v>
      </c>
      <c r="Z1534" s="271">
        <v>0.660377358490566</v>
      </c>
      <c r="AA1534" s="298">
        <v>0.107131435881036</v>
      </c>
      <c r="AB1534" s="267">
        <v>957</v>
      </c>
      <c r="AC1534" s="267">
        <v>560</v>
      </c>
      <c r="AD1534" s="267">
        <v>1479</v>
      </c>
      <c r="AE1534" s="267">
        <v>888</v>
      </c>
      <c r="AF1534" s="271">
        <v>0.585161964472309</v>
      </c>
      <c r="AG1534" s="271">
        <v>0.600405679513185</v>
      </c>
      <c r="AH1534" s="298">
        <v>-0.0152437150408753</v>
      </c>
    </row>
    <row r="1535" spans="1:34">
      <c r="A1535" s="318" t="s">
        <v>2706</v>
      </c>
      <c r="B1535" s="324" t="s">
        <v>3387</v>
      </c>
      <c r="C1535" s="296" t="s">
        <v>2859</v>
      </c>
      <c r="D1535" s="324" t="s">
        <v>2860</v>
      </c>
      <c r="E1535" s="266">
        <v>1</v>
      </c>
      <c r="F1535" s="266">
        <v>0</v>
      </c>
      <c r="G1535" s="266">
        <v>0</v>
      </c>
      <c r="H1535" s="267">
        <v>0</v>
      </c>
      <c r="I1535" s="267">
        <v>0</v>
      </c>
      <c r="J1535" s="267">
        <v>0</v>
      </c>
      <c r="K1535" s="267">
        <v>6</v>
      </c>
      <c r="L1535" s="267">
        <v>0</v>
      </c>
      <c r="M1535" s="267">
        <v>0</v>
      </c>
      <c r="N1535" s="270">
        <v>0</v>
      </c>
      <c r="O1535" s="269">
        <v>0</v>
      </c>
      <c r="P1535" s="297">
        <v>0.9</v>
      </c>
      <c r="Q1535" s="270">
        <v>0</v>
      </c>
      <c r="R1535" s="270">
        <v>0</v>
      </c>
      <c r="S1535" s="270">
        <v>0</v>
      </c>
      <c r="T1535" s="298">
        <v>0</v>
      </c>
      <c r="U1535" s="269">
        <v>18</v>
      </c>
      <c r="V1535" s="269">
        <v>0</v>
      </c>
      <c r="W1535" s="270">
        <v>0</v>
      </c>
      <c r="X1535" s="270">
        <v>0</v>
      </c>
      <c r="Y1535" s="271">
        <v>0</v>
      </c>
      <c r="Z1535" s="271">
        <v>0</v>
      </c>
      <c r="AA1535" s="298">
        <v>0</v>
      </c>
      <c r="AB1535" s="267">
        <v>9</v>
      </c>
      <c r="AC1535" s="267">
        <v>0</v>
      </c>
      <c r="AD1535" s="267">
        <v>6</v>
      </c>
      <c r="AE1535" s="267">
        <v>0</v>
      </c>
      <c r="AF1535" s="271">
        <v>0</v>
      </c>
      <c r="AG1535" s="271">
        <v>0</v>
      </c>
      <c r="AH1535" s="298">
        <v>0</v>
      </c>
    </row>
    <row r="1536" spans="1:34">
      <c r="A1536" s="318" t="s">
        <v>2706</v>
      </c>
      <c r="B1536" s="324" t="s">
        <v>3387</v>
      </c>
      <c r="C1536" s="296" t="s">
        <v>2861</v>
      </c>
      <c r="D1536" s="324" t="s">
        <v>2862</v>
      </c>
      <c r="E1536" s="266">
        <v>0</v>
      </c>
      <c r="F1536" s="266">
        <v>0</v>
      </c>
      <c r="G1536" s="266">
        <v>0</v>
      </c>
      <c r="H1536" s="267">
        <v>0</v>
      </c>
      <c r="I1536" s="267">
        <v>0</v>
      </c>
      <c r="J1536" s="267">
        <v>0</v>
      </c>
      <c r="K1536" s="267">
        <v>0</v>
      </c>
      <c r="L1536" s="267">
        <v>0</v>
      </c>
      <c r="M1536" s="267">
        <v>0</v>
      </c>
      <c r="N1536" s="270">
        <v>0</v>
      </c>
      <c r="O1536" s="269">
        <v>0</v>
      </c>
      <c r="P1536" s="297">
        <v>0.9</v>
      </c>
      <c r="Q1536" s="270">
        <v>0</v>
      </c>
      <c r="R1536" s="270">
        <v>0</v>
      </c>
      <c r="S1536" s="270">
        <v>0</v>
      </c>
      <c r="T1536" s="298">
        <v>0</v>
      </c>
      <c r="U1536" s="269">
        <v>0</v>
      </c>
      <c r="V1536" s="269">
        <v>0</v>
      </c>
      <c r="W1536" s="270">
        <v>0</v>
      </c>
      <c r="X1536" s="270">
        <v>0</v>
      </c>
      <c r="Y1536" s="271">
        <v>0</v>
      </c>
      <c r="Z1536" s="271">
        <v>0</v>
      </c>
      <c r="AA1536" s="298">
        <v>0</v>
      </c>
      <c r="AB1536" s="267">
        <v>0</v>
      </c>
      <c r="AC1536" s="267">
        <v>0</v>
      </c>
      <c r="AD1536" s="267">
        <v>0</v>
      </c>
      <c r="AE1536" s="267">
        <v>0</v>
      </c>
      <c r="AF1536" s="271">
        <v>0</v>
      </c>
      <c r="AG1536" s="271">
        <v>0</v>
      </c>
      <c r="AH1536" s="298">
        <v>0</v>
      </c>
    </row>
    <row r="1537" spans="1:34">
      <c r="A1537" s="318" t="s">
        <v>2706</v>
      </c>
      <c r="B1537" s="324" t="s">
        <v>3387</v>
      </c>
      <c r="C1537" s="296" t="s">
        <v>2863</v>
      </c>
      <c r="D1537" s="324" t="s">
        <v>2864</v>
      </c>
      <c r="E1537" s="266">
        <v>0</v>
      </c>
      <c r="F1537" s="266">
        <v>0</v>
      </c>
      <c r="G1537" s="266">
        <v>0</v>
      </c>
      <c r="H1537" s="267">
        <v>0</v>
      </c>
      <c r="I1537" s="267">
        <v>0</v>
      </c>
      <c r="J1537" s="267">
        <v>0</v>
      </c>
      <c r="K1537" s="267">
        <v>1</v>
      </c>
      <c r="L1537" s="267">
        <v>0</v>
      </c>
      <c r="M1537" s="267">
        <v>0</v>
      </c>
      <c r="N1537" s="270">
        <v>0</v>
      </c>
      <c r="O1537" s="269">
        <v>0</v>
      </c>
      <c r="P1537" s="297">
        <v>0.9</v>
      </c>
      <c r="Q1537" s="270">
        <v>0</v>
      </c>
      <c r="R1537" s="270">
        <v>0</v>
      </c>
      <c r="S1537" s="270">
        <v>0</v>
      </c>
      <c r="T1537" s="298">
        <v>0</v>
      </c>
      <c r="U1537" s="269">
        <v>1</v>
      </c>
      <c r="V1537" s="269">
        <v>0</v>
      </c>
      <c r="W1537" s="270">
        <v>0</v>
      </c>
      <c r="X1537" s="270">
        <v>0</v>
      </c>
      <c r="Y1537" s="271">
        <v>0</v>
      </c>
      <c r="Z1537" s="271">
        <v>0</v>
      </c>
      <c r="AA1537" s="298">
        <v>0</v>
      </c>
      <c r="AB1537" s="267">
        <v>1</v>
      </c>
      <c r="AC1537" s="267">
        <v>0</v>
      </c>
      <c r="AD1537" s="267">
        <v>0</v>
      </c>
      <c r="AE1537" s="267">
        <v>0</v>
      </c>
      <c r="AF1537" s="271">
        <v>0</v>
      </c>
      <c r="AG1537" s="271">
        <v>0</v>
      </c>
      <c r="AH1537" s="298">
        <v>0</v>
      </c>
    </row>
    <row r="1538" spans="1:34">
      <c r="A1538" s="318" t="s">
        <v>2706</v>
      </c>
      <c r="B1538" s="324" t="s">
        <v>3387</v>
      </c>
      <c r="C1538" s="296" t="s">
        <v>2865</v>
      </c>
      <c r="D1538" s="324" t="s">
        <v>2866</v>
      </c>
      <c r="E1538" s="266">
        <v>15</v>
      </c>
      <c r="F1538" s="266">
        <v>12</v>
      </c>
      <c r="G1538" s="266">
        <v>12</v>
      </c>
      <c r="H1538" s="267">
        <v>79</v>
      </c>
      <c r="I1538" s="267">
        <v>74</v>
      </c>
      <c r="J1538" s="267">
        <v>73</v>
      </c>
      <c r="K1538" s="267">
        <v>113</v>
      </c>
      <c r="L1538" s="267">
        <v>113</v>
      </c>
      <c r="M1538" s="267">
        <v>109</v>
      </c>
      <c r="N1538" s="270">
        <v>0.914621318373071</v>
      </c>
      <c r="O1538" s="269">
        <v>5217</v>
      </c>
      <c r="P1538" s="297">
        <v>0.9</v>
      </c>
      <c r="Q1538" s="270">
        <v>0.8</v>
      </c>
      <c r="R1538" s="270">
        <v>0.936708860759494</v>
      </c>
      <c r="S1538" s="270">
        <v>1</v>
      </c>
      <c r="T1538" s="298">
        <v>-0.136708860759494</v>
      </c>
      <c r="U1538" s="269">
        <v>5704</v>
      </c>
      <c r="V1538" s="269">
        <v>4639</v>
      </c>
      <c r="W1538" s="270">
        <v>0.813288920056101</v>
      </c>
      <c r="X1538" s="270">
        <v>0.8</v>
      </c>
      <c r="Y1538" s="271">
        <v>0.924050632911392</v>
      </c>
      <c r="Z1538" s="271">
        <v>0.964601769911504</v>
      </c>
      <c r="AA1538" s="298">
        <v>-0.124050632911392</v>
      </c>
      <c r="AB1538" s="267">
        <v>1369</v>
      </c>
      <c r="AC1538" s="267">
        <v>1340</v>
      </c>
      <c r="AD1538" s="267">
        <v>857</v>
      </c>
      <c r="AE1538" s="267">
        <v>798</v>
      </c>
      <c r="AF1538" s="271">
        <v>0.97881665449233</v>
      </c>
      <c r="AG1538" s="271">
        <v>0.931155192532089</v>
      </c>
      <c r="AH1538" s="298">
        <v>0.0476614619602415</v>
      </c>
    </row>
    <row r="1539" spans="1:34">
      <c r="A1539" s="318" t="s">
        <v>2706</v>
      </c>
      <c r="B1539" s="324" t="s">
        <v>3388</v>
      </c>
      <c r="C1539" s="296" t="s">
        <v>2867</v>
      </c>
      <c r="D1539" s="324" t="s">
        <v>2868</v>
      </c>
      <c r="E1539" s="266">
        <v>1</v>
      </c>
      <c r="F1539" s="266">
        <v>0</v>
      </c>
      <c r="G1539" s="266">
        <v>0</v>
      </c>
      <c r="H1539" s="267">
        <v>3</v>
      </c>
      <c r="I1539" s="267">
        <v>0</v>
      </c>
      <c r="J1539" s="267">
        <v>0</v>
      </c>
      <c r="K1539" s="267">
        <v>1</v>
      </c>
      <c r="L1539" s="267">
        <v>0</v>
      </c>
      <c r="M1539" s="267">
        <v>0</v>
      </c>
      <c r="N1539" s="270">
        <v>0</v>
      </c>
      <c r="O1539" s="269">
        <v>0</v>
      </c>
      <c r="P1539" s="297">
        <v>0.9</v>
      </c>
      <c r="Q1539" s="270">
        <v>0</v>
      </c>
      <c r="R1539" s="270">
        <v>0</v>
      </c>
      <c r="S1539" s="270">
        <v>0</v>
      </c>
      <c r="T1539" s="298">
        <v>0</v>
      </c>
      <c r="U1539" s="269">
        <v>6</v>
      </c>
      <c r="V1539" s="269">
        <v>0</v>
      </c>
      <c r="W1539" s="270">
        <v>0</v>
      </c>
      <c r="X1539" s="270">
        <v>0</v>
      </c>
      <c r="Y1539" s="271">
        <v>0</v>
      </c>
      <c r="Z1539" s="271">
        <v>0</v>
      </c>
      <c r="AA1539" s="298">
        <v>0</v>
      </c>
      <c r="AB1539" s="267">
        <v>5</v>
      </c>
      <c r="AC1539" s="267">
        <v>0</v>
      </c>
      <c r="AD1539" s="267">
        <v>0</v>
      </c>
      <c r="AE1539" s="267">
        <v>0</v>
      </c>
      <c r="AF1539" s="271">
        <v>0</v>
      </c>
      <c r="AG1539" s="271">
        <v>0</v>
      </c>
      <c r="AH1539" s="298">
        <v>0</v>
      </c>
    </row>
    <row r="1540" spans="1:34">
      <c r="A1540" s="318" t="s">
        <v>2706</v>
      </c>
      <c r="B1540" s="324" t="s">
        <v>3387</v>
      </c>
      <c r="C1540" s="296" t="s">
        <v>2869</v>
      </c>
      <c r="D1540" s="324" t="s">
        <v>2870</v>
      </c>
      <c r="E1540" s="266">
        <v>131</v>
      </c>
      <c r="F1540" s="266">
        <v>131</v>
      </c>
      <c r="G1540" s="266">
        <v>130</v>
      </c>
      <c r="H1540" s="267">
        <v>436</v>
      </c>
      <c r="I1540" s="267">
        <v>436</v>
      </c>
      <c r="J1540" s="267">
        <v>436</v>
      </c>
      <c r="K1540" s="267">
        <v>542</v>
      </c>
      <c r="L1540" s="267">
        <v>100</v>
      </c>
      <c r="M1540" s="267">
        <v>100</v>
      </c>
      <c r="N1540" s="270">
        <v>0.683201750214021</v>
      </c>
      <c r="O1540" s="269">
        <v>14365</v>
      </c>
      <c r="P1540" s="297">
        <v>0.9</v>
      </c>
      <c r="Q1540" s="270">
        <v>1</v>
      </c>
      <c r="R1540" s="270">
        <v>1</v>
      </c>
      <c r="S1540" s="270">
        <v>0.18450184501845</v>
      </c>
      <c r="T1540" s="298">
        <v>0</v>
      </c>
      <c r="U1540" s="269">
        <v>21026</v>
      </c>
      <c r="V1540" s="269">
        <v>13469</v>
      </c>
      <c r="W1540" s="270">
        <v>0.640587843622182</v>
      </c>
      <c r="X1540" s="270">
        <v>0.99236641221374</v>
      </c>
      <c r="Y1540" s="271">
        <v>1</v>
      </c>
      <c r="Z1540" s="271">
        <v>0.18450184501845</v>
      </c>
      <c r="AA1540" s="298">
        <v>-0.00763358778625955</v>
      </c>
      <c r="AB1540" s="267">
        <v>6052</v>
      </c>
      <c r="AC1540" s="267">
        <v>2146</v>
      </c>
      <c r="AD1540" s="267">
        <v>3492</v>
      </c>
      <c r="AE1540" s="267">
        <v>2864</v>
      </c>
      <c r="AF1540" s="271">
        <v>0.354593522802379</v>
      </c>
      <c r="AG1540" s="271">
        <v>0.820160366552119</v>
      </c>
      <c r="AH1540" s="298">
        <v>-0.46556684374974</v>
      </c>
    </row>
    <row r="1541" spans="1:34">
      <c r="A1541" s="318" t="s">
        <v>2706</v>
      </c>
      <c r="B1541" s="324" t="s">
        <v>3387</v>
      </c>
      <c r="C1541" s="296" t="s">
        <v>2871</v>
      </c>
      <c r="D1541" s="324" t="s">
        <v>2872</v>
      </c>
      <c r="E1541" s="266">
        <v>0</v>
      </c>
      <c r="F1541" s="266">
        <v>0</v>
      </c>
      <c r="G1541" s="266">
        <v>0</v>
      </c>
      <c r="H1541" s="267">
        <v>0</v>
      </c>
      <c r="I1541" s="267">
        <v>0</v>
      </c>
      <c r="J1541" s="267">
        <v>0</v>
      </c>
      <c r="K1541" s="267">
        <v>0</v>
      </c>
      <c r="L1541" s="267">
        <v>0</v>
      </c>
      <c r="M1541" s="267">
        <v>0</v>
      </c>
      <c r="N1541" s="270">
        <v>0</v>
      </c>
      <c r="O1541" s="269">
        <v>0</v>
      </c>
      <c r="P1541" s="297">
        <v>0.9</v>
      </c>
      <c r="Q1541" s="270">
        <v>0</v>
      </c>
      <c r="R1541" s="270">
        <v>0</v>
      </c>
      <c r="S1541" s="270">
        <v>0</v>
      </c>
      <c r="T1541" s="298">
        <v>0</v>
      </c>
      <c r="U1541" s="269">
        <v>2</v>
      </c>
      <c r="V1541" s="269">
        <v>0</v>
      </c>
      <c r="W1541" s="270">
        <v>0</v>
      </c>
      <c r="X1541" s="270">
        <v>0</v>
      </c>
      <c r="Y1541" s="271">
        <v>0</v>
      </c>
      <c r="Z1541" s="271">
        <v>0</v>
      </c>
      <c r="AA1541" s="298">
        <v>0</v>
      </c>
      <c r="AB1541" s="267">
        <v>0</v>
      </c>
      <c r="AC1541" s="267">
        <v>0</v>
      </c>
      <c r="AD1541" s="267">
        <v>0</v>
      </c>
      <c r="AE1541" s="267">
        <v>0</v>
      </c>
      <c r="AF1541" s="271">
        <v>0</v>
      </c>
      <c r="AG1541" s="271">
        <v>0</v>
      </c>
      <c r="AH1541" s="298">
        <v>0</v>
      </c>
    </row>
    <row r="1542" spans="1:34">
      <c r="A1542" s="318" t="s">
        <v>2706</v>
      </c>
      <c r="B1542" s="324" t="s">
        <v>3386</v>
      </c>
      <c r="C1542" s="296" t="s">
        <v>2873</v>
      </c>
      <c r="D1542" s="324" t="s">
        <v>2874</v>
      </c>
      <c r="E1542" s="266">
        <v>1205</v>
      </c>
      <c r="F1542" s="266">
        <v>1169</v>
      </c>
      <c r="G1542" s="266">
        <v>963</v>
      </c>
      <c r="H1542" s="267">
        <v>1297</v>
      </c>
      <c r="I1542" s="267">
        <v>1202</v>
      </c>
      <c r="J1542" s="267">
        <v>817</v>
      </c>
      <c r="K1542" s="267">
        <v>1167</v>
      </c>
      <c r="L1542" s="267">
        <v>1033</v>
      </c>
      <c r="M1542" s="267">
        <v>885</v>
      </c>
      <c r="N1542" s="270">
        <v>0.937507573003756</v>
      </c>
      <c r="O1542" s="269">
        <v>30949</v>
      </c>
      <c r="P1542" s="297">
        <v>0.9</v>
      </c>
      <c r="Q1542" s="270">
        <v>0.970124481327801</v>
      </c>
      <c r="R1542" s="270">
        <v>0.926754047802621</v>
      </c>
      <c r="S1542" s="270">
        <v>0.885175664095973</v>
      </c>
      <c r="T1542" s="298">
        <v>0.0433704335251794</v>
      </c>
      <c r="U1542" s="269">
        <v>33012</v>
      </c>
      <c r="V1542" s="269">
        <v>26416</v>
      </c>
      <c r="W1542" s="270">
        <v>0.800193868896159</v>
      </c>
      <c r="X1542" s="270">
        <v>0.799170124481328</v>
      </c>
      <c r="Y1542" s="271">
        <v>0.629915188897456</v>
      </c>
      <c r="Z1542" s="271">
        <v>0.758354755784062</v>
      </c>
      <c r="AA1542" s="298">
        <v>0.169254935583872</v>
      </c>
      <c r="AB1542" s="267">
        <v>7824</v>
      </c>
      <c r="AC1542" s="267">
        <v>6244</v>
      </c>
      <c r="AD1542" s="267">
        <v>7761</v>
      </c>
      <c r="AE1542" s="267">
        <v>6193</v>
      </c>
      <c r="AF1542" s="271">
        <v>0.798057259713701</v>
      </c>
      <c r="AG1542" s="271">
        <v>0.797964179873728</v>
      </c>
      <c r="AH1542" s="298">
        <v>9.30798399738642e-5</v>
      </c>
    </row>
    <row r="1543" spans="1:34">
      <c r="A1543" s="318" t="s">
        <v>2706</v>
      </c>
      <c r="B1543" s="324" t="s">
        <v>3384</v>
      </c>
      <c r="C1543" s="296" t="s">
        <v>2875</v>
      </c>
      <c r="D1543" s="324" t="s">
        <v>2875</v>
      </c>
      <c r="E1543" s="266">
        <v>2496</v>
      </c>
      <c r="F1543" s="266">
        <v>2433</v>
      </c>
      <c r="G1543" s="266">
        <v>2138</v>
      </c>
      <c r="H1543" s="267">
        <v>2528</v>
      </c>
      <c r="I1543" s="267">
        <v>2431</v>
      </c>
      <c r="J1543" s="267">
        <v>2087</v>
      </c>
      <c r="K1543" s="267">
        <v>2568</v>
      </c>
      <c r="L1543" s="267">
        <v>2350</v>
      </c>
      <c r="M1543" s="267">
        <v>2142</v>
      </c>
      <c r="N1543" s="270">
        <v>0.928679384012091</v>
      </c>
      <c r="O1543" s="269">
        <v>68205</v>
      </c>
      <c r="P1543" s="297">
        <v>0.9</v>
      </c>
      <c r="Q1543" s="270">
        <v>0.974759615384615</v>
      </c>
      <c r="R1543" s="270">
        <v>0.961629746835443</v>
      </c>
      <c r="S1543" s="270">
        <v>0.915109034267913</v>
      </c>
      <c r="T1543" s="298">
        <v>0.0131298685491724</v>
      </c>
      <c r="U1543" s="269">
        <v>73443</v>
      </c>
      <c r="V1543" s="269">
        <v>60211</v>
      </c>
      <c r="W1543" s="270">
        <v>0.819833067821304</v>
      </c>
      <c r="X1543" s="270">
        <v>0.856570512820513</v>
      </c>
      <c r="Y1543" s="271">
        <v>0.825553797468354</v>
      </c>
      <c r="Z1543" s="271">
        <v>0.83411214953271</v>
      </c>
      <c r="AA1543" s="298">
        <v>0.0310167153521583</v>
      </c>
      <c r="AB1543" s="267">
        <v>17811</v>
      </c>
      <c r="AC1543" s="267">
        <v>15318</v>
      </c>
      <c r="AD1543" s="267">
        <v>17573</v>
      </c>
      <c r="AE1543" s="267">
        <v>15114</v>
      </c>
      <c r="AF1543" s="271">
        <v>0.860030318342597</v>
      </c>
      <c r="AG1543" s="271">
        <v>0.860069424685597</v>
      </c>
      <c r="AH1543" s="298">
        <v>-3.91063429999727e-5</v>
      </c>
    </row>
    <row r="1544" spans="1:34">
      <c r="A1544" s="318" t="s">
        <v>2706</v>
      </c>
      <c r="B1544" s="324" t="s">
        <v>3386</v>
      </c>
      <c r="C1544" s="296" t="s">
        <v>2876</v>
      </c>
      <c r="D1544" s="324" t="s">
        <v>2877</v>
      </c>
      <c r="E1544" s="266">
        <v>1387</v>
      </c>
      <c r="F1544" s="266">
        <v>1333</v>
      </c>
      <c r="G1544" s="266">
        <v>1138</v>
      </c>
      <c r="H1544" s="267">
        <v>1219</v>
      </c>
      <c r="I1544" s="267">
        <v>1131</v>
      </c>
      <c r="J1544" s="267">
        <v>806</v>
      </c>
      <c r="K1544" s="267">
        <v>1458</v>
      </c>
      <c r="L1544" s="267">
        <v>1336</v>
      </c>
      <c r="M1544" s="267">
        <v>1091</v>
      </c>
      <c r="N1544" s="270">
        <v>0.95050546368258</v>
      </c>
      <c r="O1544" s="269">
        <v>32532</v>
      </c>
      <c r="P1544" s="297">
        <v>0.9</v>
      </c>
      <c r="Q1544" s="270">
        <v>0.961067051189618</v>
      </c>
      <c r="R1544" s="270">
        <v>0.927809680065628</v>
      </c>
      <c r="S1544" s="270">
        <v>0.916323731138546</v>
      </c>
      <c r="T1544" s="298">
        <v>0.0332573711239903</v>
      </c>
      <c r="U1544" s="269">
        <v>34226</v>
      </c>
      <c r="V1544" s="269">
        <v>26600</v>
      </c>
      <c r="W1544" s="270">
        <v>0.777186933909893</v>
      </c>
      <c r="X1544" s="270">
        <v>0.820475847152127</v>
      </c>
      <c r="Y1544" s="271">
        <v>0.661197703035275</v>
      </c>
      <c r="Z1544" s="271">
        <v>0.748285322359396</v>
      </c>
      <c r="AA1544" s="298">
        <v>0.159278144116852</v>
      </c>
      <c r="AB1544" s="267">
        <v>8459</v>
      </c>
      <c r="AC1544" s="267">
        <v>6680</v>
      </c>
      <c r="AD1544" s="267">
        <v>7981</v>
      </c>
      <c r="AE1544" s="267">
        <v>6184</v>
      </c>
      <c r="AF1544" s="271">
        <v>0.789691452890413</v>
      </c>
      <c r="AG1544" s="271">
        <v>0.77484024558326</v>
      </c>
      <c r="AH1544" s="298">
        <v>0.0148512073071523</v>
      </c>
    </row>
    <row r="1545" spans="1:34">
      <c r="A1545" s="318" t="s">
        <v>2706</v>
      </c>
      <c r="B1545" s="324" t="s">
        <v>3384</v>
      </c>
      <c r="C1545" s="296" t="s">
        <v>2878</v>
      </c>
      <c r="D1545" s="324" t="s">
        <v>2879</v>
      </c>
      <c r="E1545" s="266">
        <v>1552</v>
      </c>
      <c r="F1545" s="266">
        <v>1304</v>
      </c>
      <c r="G1545" s="266">
        <v>1313</v>
      </c>
      <c r="H1545" s="267">
        <v>1599</v>
      </c>
      <c r="I1545" s="267">
        <v>1554</v>
      </c>
      <c r="J1545" s="267">
        <v>1409</v>
      </c>
      <c r="K1545" s="267">
        <v>1676</v>
      </c>
      <c r="L1545" s="267">
        <v>1435</v>
      </c>
      <c r="M1545" s="267">
        <v>1435</v>
      </c>
      <c r="N1545" s="270">
        <v>0.915684232451573</v>
      </c>
      <c r="O1545" s="269">
        <v>43962</v>
      </c>
      <c r="P1545" s="297">
        <v>0.9</v>
      </c>
      <c r="Q1545" s="270">
        <v>0.84020618556701</v>
      </c>
      <c r="R1545" s="270">
        <v>0.971857410881801</v>
      </c>
      <c r="S1545" s="270">
        <v>0.856205250596659</v>
      </c>
      <c r="T1545" s="298">
        <v>-0.131651225314791</v>
      </c>
      <c r="U1545" s="269">
        <v>48010</v>
      </c>
      <c r="V1545" s="269">
        <v>41605</v>
      </c>
      <c r="W1545" s="270">
        <v>0.866590293688815</v>
      </c>
      <c r="X1545" s="270">
        <v>0.846005154639175</v>
      </c>
      <c r="Y1545" s="271">
        <v>0.881175734834271</v>
      </c>
      <c r="Z1545" s="271">
        <v>0.856205250596659</v>
      </c>
      <c r="AA1545" s="298">
        <v>-0.0351705801950962</v>
      </c>
      <c r="AB1545" s="267">
        <v>11326</v>
      </c>
      <c r="AC1545" s="267">
        <v>9982</v>
      </c>
      <c r="AD1545" s="267">
        <v>11402</v>
      </c>
      <c r="AE1545" s="267">
        <v>10214</v>
      </c>
      <c r="AF1545" s="271">
        <v>0.881334981458591</v>
      </c>
      <c r="AG1545" s="271">
        <v>0.895807753025785</v>
      </c>
      <c r="AH1545" s="298">
        <v>-0.0144727715671941</v>
      </c>
    </row>
    <row r="1546" spans="1:34">
      <c r="A1546" s="318" t="s">
        <v>2706</v>
      </c>
      <c r="B1546" s="324" t="s">
        <v>3386</v>
      </c>
      <c r="C1546" s="296" t="s">
        <v>2880</v>
      </c>
      <c r="D1546" s="324" t="s">
        <v>2881</v>
      </c>
      <c r="E1546" s="266">
        <v>1162</v>
      </c>
      <c r="F1546" s="266">
        <v>821</v>
      </c>
      <c r="G1546" s="266">
        <v>1132</v>
      </c>
      <c r="H1546" s="267">
        <v>1312</v>
      </c>
      <c r="I1546" s="267">
        <v>901</v>
      </c>
      <c r="J1546" s="267">
        <v>1241</v>
      </c>
      <c r="K1546" s="267">
        <v>1614</v>
      </c>
      <c r="L1546" s="267">
        <v>1085</v>
      </c>
      <c r="M1546" s="267">
        <v>1543</v>
      </c>
      <c r="N1546" s="270">
        <v>0.704069568872658</v>
      </c>
      <c r="O1546" s="269">
        <v>26799</v>
      </c>
      <c r="P1546" s="297">
        <v>0.9</v>
      </c>
      <c r="Q1546" s="270">
        <v>0.706540447504303</v>
      </c>
      <c r="R1546" s="270">
        <v>0.686737804878049</v>
      </c>
      <c r="S1546" s="270">
        <v>0.672242874845105</v>
      </c>
      <c r="T1546" s="298">
        <v>0.0198026426262541</v>
      </c>
      <c r="U1546" s="269">
        <v>38063</v>
      </c>
      <c r="V1546" s="269">
        <v>34359</v>
      </c>
      <c r="W1546" s="270">
        <v>0.902687649423324</v>
      </c>
      <c r="X1546" s="270">
        <v>0.974182444061962</v>
      </c>
      <c r="Y1546" s="271">
        <v>0.945884146341463</v>
      </c>
      <c r="Z1546" s="271">
        <v>0.956009913258984</v>
      </c>
      <c r="AA1546" s="298">
        <v>0.0282982977204986</v>
      </c>
      <c r="AB1546" s="267">
        <v>9153</v>
      </c>
      <c r="AC1546" s="267">
        <v>8641</v>
      </c>
      <c r="AD1546" s="267">
        <v>9347</v>
      </c>
      <c r="AE1546" s="267">
        <v>8751</v>
      </c>
      <c r="AF1546" s="271">
        <v>0.944062056156451</v>
      </c>
      <c r="AG1546" s="271">
        <v>0.936236225526907</v>
      </c>
      <c r="AH1546" s="298">
        <v>0.00782583062954445</v>
      </c>
    </row>
    <row r="1547" spans="1:34">
      <c r="A1547" s="318" t="s">
        <v>2706</v>
      </c>
      <c r="B1547" s="324" t="s">
        <v>3386</v>
      </c>
      <c r="C1547" s="296" t="s">
        <v>2882</v>
      </c>
      <c r="D1547" s="324" t="s">
        <v>2883</v>
      </c>
      <c r="E1547" s="266">
        <v>1237</v>
      </c>
      <c r="F1547" s="266">
        <v>1230</v>
      </c>
      <c r="G1547" s="266">
        <v>1059</v>
      </c>
      <c r="H1547" s="267">
        <v>1429</v>
      </c>
      <c r="I1547" s="267">
        <v>1418</v>
      </c>
      <c r="J1547" s="267">
        <v>1187</v>
      </c>
      <c r="K1547" s="267">
        <v>1796</v>
      </c>
      <c r="L1547" s="267">
        <v>1767</v>
      </c>
      <c r="M1547" s="267">
        <v>1271</v>
      </c>
      <c r="N1547" s="270">
        <v>0.986281109751122</v>
      </c>
      <c r="O1547" s="269">
        <v>38678</v>
      </c>
      <c r="P1547" s="297">
        <v>0.9</v>
      </c>
      <c r="Q1547" s="270">
        <v>0.994341147938561</v>
      </c>
      <c r="R1547" s="270">
        <v>0.992302309307208</v>
      </c>
      <c r="S1547" s="270">
        <v>0.983853006681514</v>
      </c>
      <c r="T1547" s="298">
        <v>0.00203883863135312</v>
      </c>
      <c r="U1547" s="269">
        <v>39216</v>
      </c>
      <c r="V1547" s="269">
        <v>30107</v>
      </c>
      <c r="W1547" s="270">
        <v>0.767722358221134</v>
      </c>
      <c r="X1547" s="270">
        <v>0.856103476151981</v>
      </c>
      <c r="Y1547" s="271">
        <v>0.830650804758572</v>
      </c>
      <c r="Z1547" s="271">
        <v>0.707683741648107</v>
      </c>
      <c r="AA1547" s="298">
        <v>0.0254526713934081</v>
      </c>
      <c r="AB1547" s="267">
        <v>10037</v>
      </c>
      <c r="AC1547" s="267">
        <v>7874</v>
      </c>
      <c r="AD1547" s="267">
        <v>9466</v>
      </c>
      <c r="AE1547" s="267">
        <v>7646</v>
      </c>
      <c r="AF1547" s="271">
        <v>0.784497359768855</v>
      </c>
      <c r="AG1547" s="271">
        <v>0.807732938939362</v>
      </c>
      <c r="AH1547" s="298">
        <v>-0.0232355791705067</v>
      </c>
    </row>
    <row r="1548" spans="1:34">
      <c r="A1548" s="318" t="s">
        <v>2706</v>
      </c>
      <c r="B1548" s="324" t="s">
        <v>3384</v>
      </c>
      <c r="C1548" s="296" t="s">
        <v>2884</v>
      </c>
      <c r="D1548" s="324" t="s">
        <v>2885</v>
      </c>
      <c r="E1548" s="266">
        <v>3457</v>
      </c>
      <c r="F1548" s="266">
        <v>2696</v>
      </c>
      <c r="G1548" s="266">
        <v>2591</v>
      </c>
      <c r="H1548" s="267">
        <v>3815</v>
      </c>
      <c r="I1548" s="267">
        <v>3287</v>
      </c>
      <c r="J1548" s="267">
        <v>3026</v>
      </c>
      <c r="K1548" s="267">
        <v>3925</v>
      </c>
      <c r="L1548" s="267">
        <v>3362</v>
      </c>
      <c r="M1548" s="267">
        <v>3275</v>
      </c>
      <c r="N1548" s="270">
        <v>0.780638179850685</v>
      </c>
      <c r="O1548" s="269">
        <v>85846</v>
      </c>
      <c r="P1548" s="297">
        <v>0.9</v>
      </c>
      <c r="Q1548" s="270">
        <v>0.779866936650275</v>
      </c>
      <c r="R1548" s="270">
        <v>0.861598951507208</v>
      </c>
      <c r="S1548" s="270">
        <v>0.85656050955414</v>
      </c>
      <c r="T1548" s="298">
        <v>-0.0817320148569335</v>
      </c>
      <c r="U1548" s="269">
        <v>109969</v>
      </c>
      <c r="V1548" s="269">
        <v>85569</v>
      </c>
      <c r="W1548" s="270">
        <v>0.778119288163028</v>
      </c>
      <c r="X1548" s="270">
        <v>0.749493780734741</v>
      </c>
      <c r="Y1548" s="271">
        <v>0.793184796854522</v>
      </c>
      <c r="Z1548" s="271">
        <v>0.834394904458599</v>
      </c>
      <c r="AA1548" s="298">
        <v>-0.0436910161197804</v>
      </c>
      <c r="AB1548" s="267">
        <v>26317</v>
      </c>
      <c r="AC1548" s="267">
        <v>20560</v>
      </c>
      <c r="AD1548" s="267">
        <v>26769</v>
      </c>
      <c r="AE1548" s="267">
        <v>21519</v>
      </c>
      <c r="AF1548" s="271">
        <v>0.781244062773112</v>
      </c>
      <c r="AG1548" s="271">
        <v>0.803877619634652</v>
      </c>
      <c r="AH1548" s="298">
        <v>-0.0226335568615396</v>
      </c>
    </row>
    <row r="1549" spans="1:34">
      <c r="A1549" s="318" t="s">
        <v>2706</v>
      </c>
      <c r="B1549" s="324" t="s">
        <v>3383</v>
      </c>
      <c r="C1549" s="296" t="s">
        <v>2886</v>
      </c>
      <c r="D1549" s="324" t="s">
        <v>2887</v>
      </c>
      <c r="E1549" s="266">
        <v>0</v>
      </c>
      <c r="F1549" s="266">
        <v>0</v>
      </c>
      <c r="G1549" s="266">
        <v>0</v>
      </c>
      <c r="H1549" s="267">
        <v>0</v>
      </c>
      <c r="I1549" s="267">
        <v>0</v>
      </c>
      <c r="J1549" s="267">
        <v>0</v>
      </c>
      <c r="K1549" s="267">
        <v>0</v>
      </c>
      <c r="L1549" s="267">
        <v>0</v>
      </c>
      <c r="M1549" s="267">
        <v>0</v>
      </c>
      <c r="N1549" s="270">
        <v>0.454545454545455</v>
      </c>
      <c r="O1549" s="269">
        <v>5</v>
      </c>
      <c r="P1549" s="297">
        <v>0.9</v>
      </c>
      <c r="Q1549" s="270">
        <v>0</v>
      </c>
      <c r="R1549" s="270">
        <v>0</v>
      </c>
      <c r="S1549" s="270">
        <v>0</v>
      </c>
      <c r="T1549" s="298">
        <v>0</v>
      </c>
      <c r="U1549" s="269">
        <v>11</v>
      </c>
      <c r="V1549" s="269">
        <v>4</v>
      </c>
      <c r="W1549" s="270">
        <v>0.363636363636364</v>
      </c>
      <c r="X1549" s="270">
        <v>0</v>
      </c>
      <c r="Y1549" s="271">
        <v>0</v>
      </c>
      <c r="Z1549" s="271">
        <v>0</v>
      </c>
      <c r="AA1549" s="298">
        <v>0</v>
      </c>
      <c r="AB1549" s="267">
        <v>0</v>
      </c>
      <c r="AC1549" s="267">
        <v>0</v>
      </c>
      <c r="AD1549" s="267">
        <v>8</v>
      </c>
      <c r="AE1549" s="267">
        <v>1</v>
      </c>
      <c r="AF1549" s="271">
        <v>0</v>
      </c>
      <c r="AG1549" s="271">
        <v>0.125</v>
      </c>
      <c r="AH1549" s="298">
        <v>-0.125</v>
      </c>
    </row>
    <row r="1550" spans="1:34">
      <c r="A1550" s="318" t="s">
        <v>2706</v>
      </c>
      <c r="B1550" s="324" t="s">
        <v>3385</v>
      </c>
      <c r="C1550" s="296" t="s">
        <v>2888</v>
      </c>
      <c r="D1550" s="324" t="s">
        <v>2889</v>
      </c>
      <c r="E1550" s="266">
        <v>1300</v>
      </c>
      <c r="F1550" s="266">
        <v>1293</v>
      </c>
      <c r="G1550" s="266">
        <v>1255</v>
      </c>
      <c r="H1550" s="267">
        <v>1603</v>
      </c>
      <c r="I1550" s="267">
        <v>1543</v>
      </c>
      <c r="J1550" s="267">
        <v>1557</v>
      </c>
      <c r="K1550" s="267">
        <v>1318</v>
      </c>
      <c r="L1550" s="267">
        <v>1315</v>
      </c>
      <c r="M1550" s="267">
        <v>1297</v>
      </c>
      <c r="N1550" s="270">
        <v>0.992992342147089</v>
      </c>
      <c r="O1550" s="269">
        <v>41235</v>
      </c>
      <c r="P1550" s="297">
        <v>0.9</v>
      </c>
      <c r="Q1550" s="270">
        <v>0.994615384615385</v>
      </c>
      <c r="R1550" s="270">
        <v>0.962570180910792</v>
      </c>
      <c r="S1550" s="270">
        <v>0.997723823975721</v>
      </c>
      <c r="T1550" s="298">
        <v>0.0320452037045923</v>
      </c>
      <c r="U1550" s="269">
        <v>41526</v>
      </c>
      <c r="V1550" s="269">
        <v>40005</v>
      </c>
      <c r="W1550" s="270">
        <v>0.963372345036844</v>
      </c>
      <c r="X1550" s="270">
        <v>0.965384615384615</v>
      </c>
      <c r="Y1550" s="271">
        <v>0.971303805364941</v>
      </c>
      <c r="Z1550" s="271">
        <v>0.984066767830046</v>
      </c>
      <c r="AA1550" s="298">
        <v>-0.00591918998032537</v>
      </c>
      <c r="AB1550" s="267">
        <v>10142</v>
      </c>
      <c r="AC1550" s="267">
        <v>9733</v>
      </c>
      <c r="AD1550" s="267">
        <v>10136</v>
      </c>
      <c r="AE1550" s="267">
        <v>9837</v>
      </c>
      <c r="AF1550" s="271">
        <v>0.959672648392822</v>
      </c>
      <c r="AG1550" s="271">
        <v>0.970501183898974</v>
      </c>
      <c r="AH1550" s="298">
        <v>-0.010828535506152</v>
      </c>
    </row>
    <row r="1551" spans="1:34">
      <c r="A1551" s="318" t="s">
        <v>2706</v>
      </c>
      <c r="B1551" s="324" t="s">
        <v>3383</v>
      </c>
      <c r="C1551" s="296" t="s">
        <v>2890</v>
      </c>
      <c r="D1551" s="324" t="s">
        <v>2891</v>
      </c>
      <c r="E1551" s="266">
        <v>1303</v>
      </c>
      <c r="F1551" s="266">
        <v>1237</v>
      </c>
      <c r="G1551" s="266">
        <v>1206</v>
      </c>
      <c r="H1551" s="267">
        <v>1458</v>
      </c>
      <c r="I1551" s="267">
        <v>1250</v>
      </c>
      <c r="J1551" s="267">
        <v>1345</v>
      </c>
      <c r="K1551" s="267">
        <v>1323</v>
      </c>
      <c r="L1551" s="267">
        <v>1237</v>
      </c>
      <c r="M1551" s="267">
        <v>1253</v>
      </c>
      <c r="N1551" s="270">
        <v>0.970764052845733</v>
      </c>
      <c r="O1551" s="269">
        <v>38650</v>
      </c>
      <c r="P1551" s="297">
        <v>0.9</v>
      </c>
      <c r="Q1551" s="270">
        <v>0.949347659247889</v>
      </c>
      <c r="R1551" s="270">
        <v>0.857338820301783</v>
      </c>
      <c r="S1551" s="270">
        <v>0.934996220710506</v>
      </c>
      <c r="T1551" s="298">
        <v>0.0920088389461062</v>
      </c>
      <c r="U1551" s="269">
        <v>39814</v>
      </c>
      <c r="V1551" s="269">
        <v>36641</v>
      </c>
      <c r="W1551" s="270">
        <v>0.920304415532225</v>
      </c>
      <c r="X1551" s="270">
        <v>0.925556408288565</v>
      </c>
      <c r="Y1551" s="271">
        <v>0.922496570644719</v>
      </c>
      <c r="Z1551" s="271">
        <v>0.947089947089947</v>
      </c>
      <c r="AA1551" s="298">
        <v>0.0030598376438461</v>
      </c>
      <c r="AB1551" s="267">
        <v>10087</v>
      </c>
      <c r="AC1551" s="267">
        <v>9374</v>
      </c>
      <c r="AD1551" s="267">
        <v>9500</v>
      </c>
      <c r="AE1551" s="267">
        <v>8737</v>
      </c>
      <c r="AF1551" s="271">
        <v>0.929314959849311</v>
      </c>
      <c r="AG1551" s="271">
        <v>0.919684210526316</v>
      </c>
      <c r="AH1551" s="298">
        <v>0.00963074932299524</v>
      </c>
    </row>
    <row r="1552" spans="1:34">
      <c r="A1552" s="318" t="s">
        <v>2706</v>
      </c>
      <c r="B1552" s="324" t="s">
        <v>3383</v>
      </c>
      <c r="C1552" s="296" t="s">
        <v>2892</v>
      </c>
      <c r="D1552" s="324" t="s">
        <v>2893</v>
      </c>
      <c r="E1552" s="266">
        <v>2294</v>
      </c>
      <c r="F1552" s="266">
        <v>2294</v>
      </c>
      <c r="G1552" s="266">
        <v>2269</v>
      </c>
      <c r="H1552" s="267">
        <v>2154</v>
      </c>
      <c r="I1552" s="267">
        <v>2153</v>
      </c>
      <c r="J1552" s="267">
        <v>2128</v>
      </c>
      <c r="K1552" s="267">
        <v>2166</v>
      </c>
      <c r="L1552" s="267">
        <v>2166</v>
      </c>
      <c r="M1552" s="267">
        <v>2153</v>
      </c>
      <c r="N1552" s="270">
        <v>0.998731799720675</v>
      </c>
      <c r="O1552" s="269">
        <v>62214</v>
      </c>
      <c r="P1552" s="297">
        <v>0.9</v>
      </c>
      <c r="Q1552" s="270">
        <v>1</v>
      </c>
      <c r="R1552" s="270">
        <v>0.999535747446611</v>
      </c>
      <c r="S1552" s="270">
        <v>1</v>
      </c>
      <c r="T1552" s="298">
        <v>0.000464252553389</v>
      </c>
      <c r="U1552" s="269">
        <v>62293</v>
      </c>
      <c r="V1552" s="269">
        <v>61621</v>
      </c>
      <c r="W1552" s="270">
        <v>0.98921227104169</v>
      </c>
      <c r="X1552" s="270">
        <v>0.989102005231038</v>
      </c>
      <c r="Y1552" s="271">
        <v>0.987929433611885</v>
      </c>
      <c r="Z1552" s="271">
        <v>0.993998153277932</v>
      </c>
      <c r="AA1552" s="298">
        <v>0.00117257161915263</v>
      </c>
      <c r="AB1552" s="267">
        <v>15527</v>
      </c>
      <c r="AC1552" s="267">
        <v>15386</v>
      </c>
      <c r="AD1552" s="267">
        <v>15362</v>
      </c>
      <c r="AE1552" s="267">
        <v>15211</v>
      </c>
      <c r="AF1552" s="271">
        <v>0.990919044245508</v>
      </c>
      <c r="AG1552" s="271">
        <v>0.990170550709543</v>
      </c>
      <c r="AH1552" s="298">
        <v>0.000748493535964734</v>
      </c>
    </row>
    <row r="1553" spans="1:34">
      <c r="A1553" s="318" t="s">
        <v>2706</v>
      </c>
      <c r="B1553" s="324" t="s">
        <v>3384</v>
      </c>
      <c r="C1553" s="296" t="s">
        <v>2894</v>
      </c>
      <c r="D1553" s="324" t="s">
        <v>2895</v>
      </c>
      <c r="E1553" s="266">
        <v>3358</v>
      </c>
      <c r="F1553" s="266">
        <v>3129</v>
      </c>
      <c r="G1553" s="266">
        <v>3161</v>
      </c>
      <c r="H1553" s="267">
        <v>3808</v>
      </c>
      <c r="I1553" s="267">
        <v>3602</v>
      </c>
      <c r="J1553" s="267">
        <v>3507</v>
      </c>
      <c r="K1553" s="267">
        <v>3878</v>
      </c>
      <c r="L1553" s="267">
        <v>3578</v>
      </c>
      <c r="M1553" s="267">
        <v>3677</v>
      </c>
      <c r="N1553" s="270">
        <v>0.9626797907889</v>
      </c>
      <c r="O1553" s="269">
        <v>106018</v>
      </c>
      <c r="P1553" s="297">
        <v>0.9</v>
      </c>
      <c r="Q1553" s="270">
        <v>0.931804645622394</v>
      </c>
      <c r="R1553" s="270">
        <v>0.945903361344538</v>
      </c>
      <c r="S1553" s="270">
        <v>0.922640536358948</v>
      </c>
      <c r="T1553" s="298">
        <v>-0.0140987157221435</v>
      </c>
      <c r="U1553" s="269">
        <v>110128</v>
      </c>
      <c r="V1553" s="269">
        <v>104250</v>
      </c>
      <c r="W1553" s="270">
        <v>0.946625744588116</v>
      </c>
      <c r="X1553" s="270">
        <v>0.94133412745682</v>
      </c>
      <c r="Y1553" s="271">
        <v>0.920955882352941</v>
      </c>
      <c r="Z1553" s="271">
        <v>0.948169159360495</v>
      </c>
      <c r="AA1553" s="298">
        <v>0.0203782451038784</v>
      </c>
      <c r="AB1553" s="267">
        <v>26163</v>
      </c>
      <c r="AC1553" s="267">
        <v>24642</v>
      </c>
      <c r="AD1553" s="267">
        <v>26331</v>
      </c>
      <c r="AE1553" s="267">
        <v>24898</v>
      </c>
      <c r="AF1553" s="271">
        <v>0.941864465084279</v>
      </c>
      <c r="AG1553" s="271">
        <v>0.945577456230299</v>
      </c>
      <c r="AH1553" s="298">
        <v>-0.00371299114601953</v>
      </c>
    </row>
    <row r="1554" spans="1:34">
      <c r="A1554" s="318" t="s">
        <v>2706</v>
      </c>
      <c r="B1554" s="324" t="s">
        <v>3384</v>
      </c>
      <c r="C1554" s="296" t="s">
        <v>2896</v>
      </c>
      <c r="D1554" s="324" t="s">
        <v>2897</v>
      </c>
      <c r="E1554" s="266">
        <v>1789</v>
      </c>
      <c r="F1554" s="266">
        <v>1767</v>
      </c>
      <c r="G1554" s="266">
        <v>1637</v>
      </c>
      <c r="H1554" s="267">
        <v>2140</v>
      </c>
      <c r="I1554" s="267">
        <v>2115</v>
      </c>
      <c r="J1554" s="267">
        <v>2030</v>
      </c>
      <c r="K1554" s="267">
        <v>1931</v>
      </c>
      <c r="L1554" s="267">
        <v>1446</v>
      </c>
      <c r="M1554" s="267">
        <v>1793</v>
      </c>
      <c r="N1554" s="270">
        <v>0.964341756398463</v>
      </c>
      <c r="O1554" s="269">
        <v>53466</v>
      </c>
      <c r="P1554" s="297">
        <v>0.9</v>
      </c>
      <c r="Q1554" s="270">
        <v>0.987702627166015</v>
      </c>
      <c r="R1554" s="270">
        <v>0.988317757009346</v>
      </c>
      <c r="S1554" s="270">
        <v>0.74883480062144</v>
      </c>
      <c r="T1554" s="298">
        <v>-0.00061512984333123</v>
      </c>
      <c r="U1554" s="269">
        <v>55443</v>
      </c>
      <c r="V1554" s="269">
        <v>52191</v>
      </c>
      <c r="W1554" s="270">
        <v>0.941345165304908</v>
      </c>
      <c r="X1554" s="270">
        <v>0.915036333147009</v>
      </c>
      <c r="Y1554" s="271">
        <v>0.948598130841122</v>
      </c>
      <c r="Z1554" s="271">
        <v>0.928534438114966</v>
      </c>
      <c r="AA1554" s="298">
        <v>-0.033561797694112</v>
      </c>
      <c r="AB1554" s="267">
        <v>13600</v>
      </c>
      <c r="AC1554" s="267">
        <v>12799</v>
      </c>
      <c r="AD1554" s="267">
        <v>13202</v>
      </c>
      <c r="AE1554" s="267">
        <v>12450</v>
      </c>
      <c r="AF1554" s="271">
        <v>0.941102941176471</v>
      </c>
      <c r="AG1554" s="271">
        <v>0.943038933494925</v>
      </c>
      <c r="AH1554" s="298">
        <v>-0.00193599231845432</v>
      </c>
    </row>
    <row r="1555" spans="1:34">
      <c r="A1555" s="318" t="s">
        <v>2706</v>
      </c>
      <c r="B1555" s="324" t="s">
        <v>3383</v>
      </c>
      <c r="C1555" s="296" t="s">
        <v>2898</v>
      </c>
      <c r="D1555" s="324" t="s">
        <v>2899</v>
      </c>
      <c r="E1555" s="266">
        <v>1623</v>
      </c>
      <c r="F1555" s="266">
        <v>1562</v>
      </c>
      <c r="G1555" s="266">
        <v>1246</v>
      </c>
      <c r="H1555" s="267">
        <v>1929</v>
      </c>
      <c r="I1555" s="267">
        <v>1749</v>
      </c>
      <c r="J1555" s="267">
        <v>1165</v>
      </c>
      <c r="K1555" s="267">
        <v>1407</v>
      </c>
      <c r="L1555" s="267">
        <v>1345</v>
      </c>
      <c r="M1555" s="267">
        <v>1165</v>
      </c>
      <c r="N1555" s="270">
        <v>0.968945455989516</v>
      </c>
      <c r="O1555" s="269">
        <v>48799</v>
      </c>
      <c r="P1555" s="297">
        <v>0.9</v>
      </c>
      <c r="Q1555" s="270">
        <v>0.96241528034504</v>
      </c>
      <c r="R1555" s="270">
        <v>0.906687402799378</v>
      </c>
      <c r="S1555" s="270">
        <v>0.955934612651031</v>
      </c>
      <c r="T1555" s="298">
        <v>0.0557278775456622</v>
      </c>
      <c r="U1555" s="269">
        <v>50363</v>
      </c>
      <c r="V1555" s="269">
        <v>39440</v>
      </c>
      <c r="W1555" s="270">
        <v>0.783114588090463</v>
      </c>
      <c r="X1555" s="270">
        <v>0.767714109673444</v>
      </c>
      <c r="Y1555" s="271">
        <v>0.603939865215137</v>
      </c>
      <c r="Z1555" s="271">
        <v>0.828002842928216</v>
      </c>
      <c r="AA1555" s="298">
        <v>0.163774244458307</v>
      </c>
      <c r="AB1555" s="267">
        <v>12216</v>
      </c>
      <c r="AC1555" s="267">
        <v>9747</v>
      </c>
      <c r="AD1555" s="267">
        <v>12543</v>
      </c>
      <c r="AE1555" s="267">
        <v>9671</v>
      </c>
      <c r="AF1555" s="271">
        <v>0.797888015717092</v>
      </c>
      <c r="AG1555" s="271">
        <v>0.771027664832975</v>
      </c>
      <c r="AH1555" s="298">
        <v>0.0268603508841178</v>
      </c>
    </row>
    <row r="1556" spans="1:34">
      <c r="A1556" s="318" t="s">
        <v>2706</v>
      </c>
      <c r="B1556" s="324" t="s">
        <v>3383</v>
      </c>
      <c r="C1556" s="296" t="s">
        <v>2900</v>
      </c>
      <c r="D1556" s="324" t="s">
        <v>2901</v>
      </c>
      <c r="E1556" s="266">
        <v>1355</v>
      </c>
      <c r="F1556" s="266">
        <v>1349</v>
      </c>
      <c r="G1556" s="266">
        <v>1037</v>
      </c>
      <c r="H1556" s="267">
        <v>1541</v>
      </c>
      <c r="I1556" s="267">
        <v>1467</v>
      </c>
      <c r="J1556" s="267">
        <v>1358</v>
      </c>
      <c r="K1556" s="267">
        <v>1321</v>
      </c>
      <c r="L1556" s="267">
        <v>1316</v>
      </c>
      <c r="M1556" s="267">
        <v>1241</v>
      </c>
      <c r="N1556" s="270">
        <v>0.982846058566454</v>
      </c>
      <c r="O1556" s="269">
        <v>42055</v>
      </c>
      <c r="P1556" s="297">
        <v>0.9</v>
      </c>
      <c r="Q1556" s="270">
        <v>0.995571955719557</v>
      </c>
      <c r="R1556" s="270">
        <v>0.951979234263465</v>
      </c>
      <c r="S1556" s="270">
        <v>0.996214988644966</v>
      </c>
      <c r="T1556" s="298">
        <v>0.0435927214560918</v>
      </c>
      <c r="U1556" s="269">
        <v>42789</v>
      </c>
      <c r="V1556" s="269">
        <v>38587</v>
      </c>
      <c r="W1556" s="270">
        <v>0.901797190866812</v>
      </c>
      <c r="X1556" s="270">
        <v>0.765313653136531</v>
      </c>
      <c r="Y1556" s="271">
        <v>0.881245944192083</v>
      </c>
      <c r="Z1556" s="271">
        <v>0.939439818319455</v>
      </c>
      <c r="AA1556" s="298">
        <v>-0.115932291055552</v>
      </c>
      <c r="AB1556" s="267">
        <v>10505</v>
      </c>
      <c r="AC1556" s="267">
        <v>9368</v>
      </c>
      <c r="AD1556" s="267">
        <v>10310</v>
      </c>
      <c r="AE1556" s="267">
        <v>9252</v>
      </c>
      <c r="AF1556" s="271">
        <v>0.891765825797239</v>
      </c>
      <c r="AG1556" s="271">
        <v>0.897381183317168</v>
      </c>
      <c r="AH1556" s="298">
        <v>-0.00561535751992837</v>
      </c>
    </row>
    <row r="1557" spans="1:34">
      <c r="A1557" s="318" t="s">
        <v>2706</v>
      </c>
      <c r="B1557" s="324" t="s">
        <v>3383</v>
      </c>
      <c r="C1557" s="296" t="s">
        <v>2902</v>
      </c>
      <c r="D1557" s="324" t="s">
        <v>2903</v>
      </c>
      <c r="E1557" s="266">
        <v>0</v>
      </c>
      <c r="F1557" s="266">
        <v>0</v>
      </c>
      <c r="G1557" s="266">
        <v>0</v>
      </c>
      <c r="H1557" s="267">
        <v>0</v>
      </c>
      <c r="I1557" s="267">
        <v>0</v>
      </c>
      <c r="J1557" s="267">
        <v>0</v>
      </c>
      <c r="K1557" s="267">
        <v>0</v>
      </c>
      <c r="L1557" s="267">
        <v>0</v>
      </c>
      <c r="M1557" s="267">
        <v>0</v>
      </c>
      <c r="N1557" s="270">
        <v>0</v>
      </c>
      <c r="O1557" s="269">
        <v>0</v>
      </c>
      <c r="P1557" s="297">
        <v>0.9</v>
      </c>
      <c r="Q1557" s="270">
        <v>0</v>
      </c>
      <c r="R1557" s="270">
        <v>0</v>
      </c>
      <c r="S1557" s="270">
        <v>0</v>
      </c>
      <c r="T1557" s="298">
        <v>0</v>
      </c>
      <c r="U1557" s="269">
        <v>5</v>
      </c>
      <c r="V1557" s="269">
        <v>0</v>
      </c>
      <c r="W1557" s="270">
        <v>0</v>
      </c>
      <c r="X1557" s="270">
        <v>0</v>
      </c>
      <c r="Y1557" s="271">
        <v>0</v>
      </c>
      <c r="Z1557" s="271">
        <v>0</v>
      </c>
      <c r="AA1557" s="298">
        <v>0</v>
      </c>
      <c r="AB1557" s="267">
        <v>3</v>
      </c>
      <c r="AC1557" s="267">
        <v>0</v>
      </c>
      <c r="AD1557" s="267">
        <v>2</v>
      </c>
      <c r="AE1557" s="267">
        <v>0</v>
      </c>
      <c r="AF1557" s="271">
        <v>0</v>
      </c>
      <c r="AG1557" s="271">
        <v>0</v>
      </c>
      <c r="AH1557" s="298">
        <v>0</v>
      </c>
    </row>
    <row r="1558" spans="1:34">
      <c r="A1558" s="318" t="s">
        <v>2706</v>
      </c>
      <c r="B1558" s="324" t="s">
        <v>3383</v>
      </c>
      <c r="C1558" s="296" t="s">
        <v>2904</v>
      </c>
      <c r="D1558" s="324" t="s">
        <v>2905</v>
      </c>
      <c r="E1558" s="266">
        <v>4049</v>
      </c>
      <c r="F1558" s="266">
        <v>4016</v>
      </c>
      <c r="G1558" s="266">
        <v>3818</v>
      </c>
      <c r="H1558" s="267">
        <v>4673</v>
      </c>
      <c r="I1558" s="267">
        <v>4569</v>
      </c>
      <c r="J1558" s="267">
        <v>4291</v>
      </c>
      <c r="K1558" s="267">
        <v>4266</v>
      </c>
      <c r="L1558" s="267">
        <v>4145</v>
      </c>
      <c r="M1558" s="267">
        <v>3997</v>
      </c>
      <c r="N1558" s="270">
        <v>0.993883060264569</v>
      </c>
      <c r="O1558" s="269">
        <v>132909</v>
      </c>
      <c r="P1558" s="297">
        <v>0.9</v>
      </c>
      <c r="Q1558" s="270">
        <v>0.991849839466535</v>
      </c>
      <c r="R1558" s="270">
        <v>0.977744489621228</v>
      </c>
      <c r="S1558" s="270">
        <v>0.97163619315518</v>
      </c>
      <c r="T1558" s="298">
        <v>0.0141053498453066</v>
      </c>
      <c r="U1558" s="269">
        <v>133727</v>
      </c>
      <c r="V1558" s="269">
        <v>127276</v>
      </c>
      <c r="W1558" s="270">
        <v>0.951759928810188</v>
      </c>
      <c r="X1558" s="270">
        <v>0.942948876265745</v>
      </c>
      <c r="Y1558" s="271">
        <v>0.918253798416435</v>
      </c>
      <c r="Z1558" s="271">
        <v>0.93694327238631</v>
      </c>
      <c r="AA1558" s="298">
        <v>0.0246950778493098</v>
      </c>
      <c r="AB1558" s="267">
        <v>32380</v>
      </c>
      <c r="AC1558" s="267">
        <v>30763</v>
      </c>
      <c r="AD1558" s="267">
        <v>34072</v>
      </c>
      <c r="AE1558" s="267">
        <v>32522</v>
      </c>
      <c r="AF1558" s="271">
        <v>0.950061766522545</v>
      </c>
      <c r="AG1558" s="271">
        <v>0.954508100493073</v>
      </c>
      <c r="AH1558" s="298">
        <v>-0.00444633397052863</v>
      </c>
    </row>
    <row r="1559" spans="1:34">
      <c r="A1559" s="318" t="s">
        <v>2706</v>
      </c>
      <c r="B1559" s="324" t="s">
        <v>3384</v>
      </c>
      <c r="C1559" s="296" t="s">
        <v>2906</v>
      </c>
      <c r="D1559" s="324" t="s">
        <v>2907</v>
      </c>
      <c r="E1559" s="266">
        <v>1681</v>
      </c>
      <c r="F1559" s="266">
        <v>1649</v>
      </c>
      <c r="G1559" s="266">
        <v>1394</v>
      </c>
      <c r="H1559" s="267">
        <v>2092</v>
      </c>
      <c r="I1559" s="267">
        <v>2068</v>
      </c>
      <c r="J1559" s="267">
        <v>1937</v>
      </c>
      <c r="K1559" s="267">
        <v>1903</v>
      </c>
      <c r="L1559" s="267">
        <v>1878</v>
      </c>
      <c r="M1559" s="267">
        <v>1772</v>
      </c>
      <c r="N1559" s="270">
        <v>0.951600285113263</v>
      </c>
      <c r="O1559" s="269">
        <v>54737</v>
      </c>
      <c r="P1559" s="297">
        <v>0.9</v>
      </c>
      <c r="Q1559" s="270">
        <v>0.980963712076145</v>
      </c>
      <c r="R1559" s="270">
        <v>0.988527724665392</v>
      </c>
      <c r="S1559" s="270">
        <v>0.986862848134524</v>
      </c>
      <c r="T1559" s="298">
        <v>-0.00756401258924677</v>
      </c>
      <c r="U1559" s="269">
        <v>57521</v>
      </c>
      <c r="V1559" s="269">
        <v>49822</v>
      </c>
      <c r="W1559" s="270">
        <v>0.866153230993898</v>
      </c>
      <c r="X1559" s="270">
        <v>0.829268292682927</v>
      </c>
      <c r="Y1559" s="271">
        <v>0.925908221797323</v>
      </c>
      <c r="Z1559" s="271">
        <v>0.931161324224908</v>
      </c>
      <c r="AA1559" s="298">
        <v>-0.0966399291143963</v>
      </c>
      <c r="AB1559" s="267">
        <v>13567</v>
      </c>
      <c r="AC1559" s="267">
        <v>12320</v>
      </c>
      <c r="AD1559" s="267">
        <v>13700</v>
      </c>
      <c r="AE1559" s="267">
        <v>11718</v>
      </c>
      <c r="AF1559" s="271">
        <v>0.908085796417778</v>
      </c>
      <c r="AG1559" s="271">
        <v>0.855328467153285</v>
      </c>
      <c r="AH1559" s="298">
        <v>0.0527573292644937</v>
      </c>
    </row>
    <row r="1560" spans="1:34">
      <c r="A1560" s="318" t="s">
        <v>2706</v>
      </c>
      <c r="B1560" s="324" t="s">
        <v>3383</v>
      </c>
      <c r="C1560" s="296" t="s">
        <v>2908</v>
      </c>
      <c r="D1560" s="324" t="s">
        <v>2909</v>
      </c>
      <c r="E1560" s="266">
        <v>3535</v>
      </c>
      <c r="F1560" s="266">
        <v>3525</v>
      </c>
      <c r="G1560" s="266">
        <v>3417</v>
      </c>
      <c r="H1560" s="267">
        <v>3565</v>
      </c>
      <c r="I1560" s="267">
        <v>3557</v>
      </c>
      <c r="J1560" s="267">
        <v>3434</v>
      </c>
      <c r="K1560" s="267">
        <v>3367</v>
      </c>
      <c r="L1560" s="267">
        <v>3362</v>
      </c>
      <c r="M1560" s="267">
        <v>3279</v>
      </c>
      <c r="N1560" s="270">
        <v>0.996616571728679</v>
      </c>
      <c r="O1560" s="269">
        <v>98677</v>
      </c>
      <c r="P1560" s="297">
        <v>0.9</v>
      </c>
      <c r="Q1560" s="270">
        <v>0.997171145685997</v>
      </c>
      <c r="R1560" s="270">
        <v>0.997755960729313</v>
      </c>
      <c r="S1560" s="270">
        <v>0.998514998514998</v>
      </c>
      <c r="T1560" s="298">
        <v>-0.000584815043315534</v>
      </c>
      <c r="U1560" s="269">
        <v>99012</v>
      </c>
      <c r="V1560" s="269">
        <v>96242</v>
      </c>
      <c r="W1560" s="270">
        <v>0.972023593099826</v>
      </c>
      <c r="X1560" s="270">
        <v>0.966619519094767</v>
      </c>
      <c r="Y1560" s="271">
        <v>0.963253856942497</v>
      </c>
      <c r="Z1560" s="271">
        <v>0.973863973863974</v>
      </c>
      <c r="AA1560" s="298">
        <v>0.00336566215227008</v>
      </c>
      <c r="AB1560" s="267">
        <v>25081</v>
      </c>
      <c r="AC1560" s="267">
        <v>24347</v>
      </c>
      <c r="AD1560" s="267">
        <v>24706</v>
      </c>
      <c r="AE1560" s="267">
        <v>24072</v>
      </c>
      <c r="AF1560" s="271">
        <v>0.970734819185838</v>
      </c>
      <c r="AG1560" s="271">
        <v>0.97433821743706</v>
      </c>
      <c r="AH1560" s="298">
        <v>-0.00360339825122191</v>
      </c>
    </row>
    <row r="1561" spans="1:34">
      <c r="A1561" s="318" t="s">
        <v>2706</v>
      </c>
      <c r="B1561" s="324" t="s">
        <v>3384</v>
      </c>
      <c r="C1561" s="296" t="s">
        <v>2910</v>
      </c>
      <c r="D1561" s="324" t="s">
        <v>2911</v>
      </c>
      <c r="E1561" s="266">
        <v>3268</v>
      </c>
      <c r="F1561" s="266">
        <v>3042</v>
      </c>
      <c r="G1561" s="266">
        <v>2900</v>
      </c>
      <c r="H1561" s="267">
        <v>3987</v>
      </c>
      <c r="I1561" s="267">
        <v>3792</v>
      </c>
      <c r="J1561" s="267">
        <v>3626</v>
      </c>
      <c r="K1561" s="267">
        <v>3913</v>
      </c>
      <c r="L1561" s="267">
        <v>3842</v>
      </c>
      <c r="M1561" s="267">
        <v>3603</v>
      </c>
      <c r="N1561" s="270">
        <v>0.953347381511676</v>
      </c>
      <c r="O1561" s="269">
        <v>110390</v>
      </c>
      <c r="P1561" s="297">
        <v>0.9</v>
      </c>
      <c r="Q1561" s="270">
        <v>0.930844553243574</v>
      </c>
      <c r="R1561" s="270">
        <v>0.951091045899172</v>
      </c>
      <c r="S1561" s="270">
        <v>0.981855353948377</v>
      </c>
      <c r="T1561" s="298">
        <v>-0.0202464926555982</v>
      </c>
      <c r="U1561" s="269">
        <v>115792</v>
      </c>
      <c r="V1561" s="269">
        <v>104452</v>
      </c>
      <c r="W1561" s="270">
        <v>0.902065773110405</v>
      </c>
      <c r="X1561" s="270">
        <v>0.887392900856793</v>
      </c>
      <c r="Y1561" s="271">
        <v>0.90945573112616</v>
      </c>
      <c r="Z1561" s="271">
        <v>0.920776897521084</v>
      </c>
      <c r="AA1561" s="298">
        <v>-0.022062830269367</v>
      </c>
      <c r="AB1561" s="267">
        <v>27183</v>
      </c>
      <c r="AC1561" s="267">
        <v>24626</v>
      </c>
      <c r="AD1561" s="267">
        <v>28398</v>
      </c>
      <c r="AE1561" s="267">
        <v>26342</v>
      </c>
      <c r="AF1561" s="271">
        <v>0.905933855718648</v>
      </c>
      <c r="AG1561" s="271">
        <v>0.927600535248961</v>
      </c>
      <c r="AH1561" s="298">
        <v>-0.0216666795303135</v>
      </c>
    </row>
    <row r="1562" spans="1:34">
      <c r="A1562" s="318" t="s">
        <v>2706</v>
      </c>
      <c r="B1562" s="324" t="s">
        <v>3383</v>
      </c>
      <c r="C1562" s="296" t="s">
        <v>2912</v>
      </c>
      <c r="D1562" s="324" t="s">
        <v>2913</v>
      </c>
      <c r="E1562" s="266">
        <v>1812</v>
      </c>
      <c r="F1562" s="266">
        <v>1803</v>
      </c>
      <c r="G1562" s="266">
        <v>1692</v>
      </c>
      <c r="H1562" s="267">
        <v>2219</v>
      </c>
      <c r="I1562" s="267">
        <v>2209</v>
      </c>
      <c r="J1562" s="267">
        <v>2069</v>
      </c>
      <c r="K1562" s="267">
        <v>1791</v>
      </c>
      <c r="L1562" s="267">
        <v>1750</v>
      </c>
      <c r="M1562" s="267">
        <v>1717</v>
      </c>
      <c r="N1562" s="270">
        <v>0.993675540520665</v>
      </c>
      <c r="O1562" s="269">
        <v>60804</v>
      </c>
      <c r="P1562" s="297">
        <v>0.9</v>
      </c>
      <c r="Q1562" s="270">
        <v>0.995033112582781</v>
      </c>
      <c r="R1562" s="270">
        <v>0.995493465525011</v>
      </c>
      <c r="S1562" s="270">
        <v>0.977107761027359</v>
      </c>
      <c r="T1562" s="298">
        <v>-0.000460352942229791</v>
      </c>
      <c r="U1562" s="269">
        <v>61191</v>
      </c>
      <c r="V1562" s="269">
        <v>57852</v>
      </c>
      <c r="W1562" s="270">
        <v>0.945433151934108</v>
      </c>
      <c r="X1562" s="270">
        <v>0.933774834437086</v>
      </c>
      <c r="Y1562" s="271">
        <v>0.932401982875169</v>
      </c>
      <c r="Z1562" s="271">
        <v>0.958682300390843</v>
      </c>
      <c r="AA1562" s="298">
        <v>0.00137285156191713</v>
      </c>
      <c r="AB1562" s="267">
        <v>14500</v>
      </c>
      <c r="AC1562" s="267">
        <v>13721</v>
      </c>
      <c r="AD1562" s="267">
        <v>15159</v>
      </c>
      <c r="AE1562" s="267">
        <v>14385</v>
      </c>
      <c r="AF1562" s="271">
        <v>0.946275862068966</v>
      </c>
      <c r="AG1562" s="271">
        <v>0.94894122303582</v>
      </c>
      <c r="AH1562" s="298">
        <v>-0.00266536096685477</v>
      </c>
    </row>
    <row r="1563" spans="1:34">
      <c r="A1563" s="318" t="s">
        <v>2706</v>
      </c>
      <c r="B1563" s="324" t="s">
        <v>3384</v>
      </c>
      <c r="C1563" s="296" t="s">
        <v>2914</v>
      </c>
      <c r="D1563" s="324" t="s">
        <v>2915</v>
      </c>
      <c r="E1563" s="266">
        <v>1617</v>
      </c>
      <c r="F1563" s="266">
        <v>1483</v>
      </c>
      <c r="G1563" s="266">
        <v>1412</v>
      </c>
      <c r="H1563" s="267">
        <v>1949</v>
      </c>
      <c r="I1563" s="267">
        <v>1811</v>
      </c>
      <c r="J1563" s="267">
        <v>1762</v>
      </c>
      <c r="K1563" s="267">
        <v>1881</v>
      </c>
      <c r="L1563" s="267">
        <v>1764</v>
      </c>
      <c r="M1563" s="267">
        <v>1737</v>
      </c>
      <c r="N1563" s="270">
        <v>0.938349808351826</v>
      </c>
      <c r="O1563" s="269">
        <v>46514</v>
      </c>
      <c r="P1563" s="297">
        <v>0.9</v>
      </c>
      <c r="Q1563" s="270">
        <v>0.91713048855906</v>
      </c>
      <c r="R1563" s="270">
        <v>0.929194458696768</v>
      </c>
      <c r="S1563" s="270">
        <v>0.937799043062201</v>
      </c>
      <c r="T1563" s="298">
        <v>-0.0120639701377075</v>
      </c>
      <c r="U1563" s="269">
        <v>49570</v>
      </c>
      <c r="V1563" s="269">
        <v>44531</v>
      </c>
      <c r="W1563" s="270">
        <v>0.898345773653419</v>
      </c>
      <c r="X1563" s="270">
        <v>0.873222016079159</v>
      </c>
      <c r="Y1563" s="271">
        <v>0.904053360697794</v>
      </c>
      <c r="Z1563" s="271">
        <v>0.923444976076555</v>
      </c>
      <c r="AA1563" s="298">
        <v>-0.0308313446186348</v>
      </c>
      <c r="AB1563" s="267">
        <v>12477</v>
      </c>
      <c r="AC1563" s="267">
        <v>11214</v>
      </c>
      <c r="AD1563" s="267">
        <v>12030</v>
      </c>
      <c r="AE1563" s="267">
        <v>10837</v>
      </c>
      <c r="AF1563" s="271">
        <v>0.898773743688387</v>
      </c>
      <c r="AG1563" s="271">
        <v>0.900831255195345</v>
      </c>
      <c r="AH1563" s="298">
        <v>-0.00205751150695843</v>
      </c>
    </row>
    <row r="1564" spans="1:34">
      <c r="A1564" s="318" t="s">
        <v>2706</v>
      </c>
      <c r="B1564" s="324" t="s">
        <v>3383</v>
      </c>
      <c r="C1564" s="296" t="s">
        <v>2916</v>
      </c>
      <c r="D1564" s="324" t="s">
        <v>2917</v>
      </c>
      <c r="E1564" s="266">
        <v>1775</v>
      </c>
      <c r="F1564" s="266">
        <v>1771</v>
      </c>
      <c r="G1564" s="266">
        <v>1644</v>
      </c>
      <c r="H1564" s="267">
        <v>1967</v>
      </c>
      <c r="I1564" s="267">
        <v>1959</v>
      </c>
      <c r="J1564" s="267">
        <v>1777</v>
      </c>
      <c r="K1564" s="267">
        <v>1667</v>
      </c>
      <c r="L1564" s="267">
        <v>1662</v>
      </c>
      <c r="M1564" s="267">
        <v>1557</v>
      </c>
      <c r="N1564" s="270">
        <v>0.995030573977942</v>
      </c>
      <c r="O1564" s="269">
        <v>53862</v>
      </c>
      <c r="P1564" s="297">
        <v>0.9</v>
      </c>
      <c r="Q1564" s="270">
        <v>0.997746478873239</v>
      </c>
      <c r="R1564" s="270">
        <v>0.995932892730046</v>
      </c>
      <c r="S1564" s="270">
        <v>0.997000599880024</v>
      </c>
      <c r="T1564" s="298">
        <v>0.00181358614319371</v>
      </c>
      <c r="U1564" s="269">
        <v>54131</v>
      </c>
      <c r="V1564" s="269">
        <v>50718</v>
      </c>
      <c r="W1564" s="270">
        <v>0.936949252738726</v>
      </c>
      <c r="X1564" s="270">
        <v>0.926197183098592</v>
      </c>
      <c r="Y1564" s="271">
        <v>0.903406202338587</v>
      </c>
      <c r="Z1564" s="271">
        <v>0.934013197360528</v>
      </c>
      <c r="AA1564" s="298">
        <v>0.0227909807600049</v>
      </c>
      <c r="AB1564" s="267">
        <v>13038</v>
      </c>
      <c r="AC1564" s="267">
        <v>12171</v>
      </c>
      <c r="AD1564" s="267">
        <v>13740</v>
      </c>
      <c r="AE1564" s="267">
        <v>12834</v>
      </c>
      <c r="AF1564" s="271">
        <v>0.933502070869765</v>
      </c>
      <c r="AG1564" s="271">
        <v>0.934061135371179</v>
      </c>
      <c r="AH1564" s="298">
        <v>-0.000559064501413742</v>
      </c>
    </row>
    <row r="1565" spans="1:34">
      <c r="A1565" s="318" t="s">
        <v>2706</v>
      </c>
      <c r="B1565" s="324" t="s">
        <v>3383</v>
      </c>
      <c r="C1565" s="296" t="s">
        <v>2918</v>
      </c>
      <c r="D1565" s="324" t="s">
        <v>2919</v>
      </c>
      <c r="E1565" s="266">
        <v>1864</v>
      </c>
      <c r="F1565" s="266">
        <v>1842</v>
      </c>
      <c r="G1565" s="266">
        <v>1680</v>
      </c>
      <c r="H1565" s="267">
        <v>2083</v>
      </c>
      <c r="I1565" s="267">
        <v>2054</v>
      </c>
      <c r="J1565" s="267">
        <v>1909</v>
      </c>
      <c r="K1565" s="267">
        <v>1855</v>
      </c>
      <c r="L1565" s="267">
        <v>1826</v>
      </c>
      <c r="M1565" s="267">
        <v>1724</v>
      </c>
      <c r="N1565" s="270">
        <v>0.992032639910345</v>
      </c>
      <c r="O1565" s="269">
        <v>56653</v>
      </c>
      <c r="P1565" s="297">
        <v>0.9</v>
      </c>
      <c r="Q1565" s="270">
        <v>0.988197424892704</v>
      </c>
      <c r="R1565" s="270">
        <v>0.986077772443591</v>
      </c>
      <c r="S1565" s="270">
        <v>0.984366576819407</v>
      </c>
      <c r="T1565" s="298">
        <v>0.00211965244911294</v>
      </c>
      <c r="U1565" s="269">
        <v>57108</v>
      </c>
      <c r="V1565" s="269">
        <v>52566</v>
      </c>
      <c r="W1565" s="270">
        <v>0.920466484555579</v>
      </c>
      <c r="X1565" s="270">
        <v>0.901287553648069</v>
      </c>
      <c r="Y1565" s="271">
        <v>0.916466634661546</v>
      </c>
      <c r="Z1565" s="271">
        <v>0.929380053908356</v>
      </c>
      <c r="AA1565" s="298">
        <v>-0.0151790810134772</v>
      </c>
      <c r="AB1565" s="267">
        <v>14010</v>
      </c>
      <c r="AC1565" s="267">
        <v>12908</v>
      </c>
      <c r="AD1565" s="267">
        <v>14118</v>
      </c>
      <c r="AE1565" s="267">
        <v>12997</v>
      </c>
      <c r="AF1565" s="271">
        <v>0.921341898643826</v>
      </c>
      <c r="AG1565" s="271">
        <v>0.920597818387874</v>
      </c>
      <c r="AH1565" s="298">
        <v>0.000744080255952184</v>
      </c>
    </row>
    <row r="1566" spans="1:34">
      <c r="A1566" s="318" t="s">
        <v>2706</v>
      </c>
      <c r="B1566" s="324" t="s">
        <v>3383</v>
      </c>
      <c r="C1566" s="296" t="s">
        <v>2920</v>
      </c>
      <c r="D1566" s="324" t="s">
        <v>2921</v>
      </c>
      <c r="E1566" s="266">
        <v>0</v>
      </c>
      <c r="F1566" s="266">
        <v>0</v>
      </c>
      <c r="G1566" s="266">
        <v>0</v>
      </c>
      <c r="H1566" s="267">
        <v>0</v>
      </c>
      <c r="I1566" s="267">
        <v>0</v>
      </c>
      <c r="J1566" s="267">
        <v>0</v>
      </c>
      <c r="K1566" s="267">
        <v>0</v>
      </c>
      <c r="L1566" s="267">
        <v>0</v>
      </c>
      <c r="M1566" s="267">
        <v>0</v>
      </c>
      <c r="N1566" s="270">
        <v>1</v>
      </c>
      <c r="O1566" s="269">
        <v>1</v>
      </c>
      <c r="P1566" s="297">
        <v>0.9</v>
      </c>
      <c r="Q1566" s="270">
        <v>0</v>
      </c>
      <c r="R1566" s="270">
        <v>0</v>
      </c>
      <c r="S1566" s="270">
        <v>0</v>
      </c>
      <c r="T1566" s="298">
        <v>0</v>
      </c>
      <c r="U1566" s="269">
        <v>1</v>
      </c>
      <c r="V1566" s="269">
        <v>1</v>
      </c>
      <c r="W1566" s="270">
        <v>1</v>
      </c>
      <c r="X1566" s="270">
        <v>0</v>
      </c>
      <c r="Y1566" s="271">
        <v>0</v>
      </c>
      <c r="Z1566" s="271">
        <v>0</v>
      </c>
      <c r="AA1566" s="298">
        <v>0</v>
      </c>
      <c r="AB1566" s="267">
        <v>0</v>
      </c>
      <c r="AC1566" s="267">
        <v>0</v>
      </c>
      <c r="AD1566" s="267">
        <v>0</v>
      </c>
      <c r="AE1566" s="267">
        <v>0</v>
      </c>
      <c r="AF1566" s="271">
        <v>0</v>
      </c>
      <c r="AG1566" s="271">
        <v>0</v>
      </c>
      <c r="AH1566" s="298">
        <v>0</v>
      </c>
    </row>
    <row r="1567" spans="1:34">
      <c r="A1567" s="318" t="s">
        <v>2706</v>
      </c>
      <c r="B1567" s="324" t="s">
        <v>3383</v>
      </c>
      <c r="C1567" s="296" t="s">
        <v>2922</v>
      </c>
      <c r="D1567" s="324" t="s">
        <v>2923</v>
      </c>
      <c r="E1567" s="266">
        <v>5632</v>
      </c>
      <c r="F1567" s="266">
        <v>5236</v>
      </c>
      <c r="G1567" s="266">
        <v>4747</v>
      </c>
      <c r="H1567" s="267">
        <v>7004</v>
      </c>
      <c r="I1567" s="267">
        <v>6529</v>
      </c>
      <c r="J1567" s="267">
        <v>6069</v>
      </c>
      <c r="K1567" s="267">
        <v>5702</v>
      </c>
      <c r="L1567" s="267">
        <v>5490</v>
      </c>
      <c r="M1567" s="267">
        <v>5249</v>
      </c>
      <c r="N1567" s="270">
        <v>0.968240783192643</v>
      </c>
      <c r="O1567" s="269">
        <v>179507</v>
      </c>
      <c r="P1567" s="297">
        <v>0.9</v>
      </c>
      <c r="Q1567" s="270">
        <v>0.9296875</v>
      </c>
      <c r="R1567" s="270">
        <v>0.932181610508281</v>
      </c>
      <c r="S1567" s="270">
        <v>0.962820063135742</v>
      </c>
      <c r="T1567" s="298">
        <v>-0.00249411050828097</v>
      </c>
      <c r="U1567" s="269">
        <v>185395</v>
      </c>
      <c r="V1567" s="269">
        <v>168682</v>
      </c>
      <c r="W1567" s="270">
        <v>0.909851937754524</v>
      </c>
      <c r="X1567" s="270">
        <v>0.842862215909091</v>
      </c>
      <c r="Y1567" s="271">
        <v>0.866504854368932</v>
      </c>
      <c r="Z1567" s="271">
        <v>0.92055419151175</v>
      </c>
      <c r="AA1567" s="298">
        <v>-0.023642638459841</v>
      </c>
      <c r="AB1567" s="267">
        <v>44129</v>
      </c>
      <c r="AC1567" s="267">
        <v>39829</v>
      </c>
      <c r="AD1567" s="267">
        <v>45758</v>
      </c>
      <c r="AE1567" s="267">
        <v>41762</v>
      </c>
      <c r="AF1567" s="271">
        <v>0.90255840830293</v>
      </c>
      <c r="AG1567" s="271">
        <v>0.912671008348267</v>
      </c>
      <c r="AH1567" s="298">
        <v>-0.010112600045337</v>
      </c>
    </row>
    <row r="1568" spans="1:34">
      <c r="A1568" s="318" t="s">
        <v>2706</v>
      </c>
      <c r="B1568" s="324" t="s">
        <v>3385</v>
      </c>
      <c r="C1568" s="296" t="s">
        <v>2924</v>
      </c>
      <c r="D1568" s="324" t="s">
        <v>2925</v>
      </c>
      <c r="E1568" s="266">
        <v>1152</v>
      </c>
      <c r="F1568" s="266">
        <v>1151</v>
      </c>
      <c r="G1568" s="266">
        <v>1109</v>
      </c>
      <c r="H1568" s="267">
        <v>1334</v>
      </c>
      <c r="I1568" s="267">
        <v>1268</v>
      </c>
      <c r="J1568" s="267">
        <v>1259</v>
      </c>
      <c r="K1568" s="267">
        <v>1082</v>
      </c>
      <c r="L1568" s="267">
        <v>1081</v>
      </c>
      <c r="M1568" s="267">
        <v>1049</v>
      </c>
      <c r="N1568" s="270">
        <v>0.994447797223899</v>
      </c>
      <c r="O1568" s="269">
        <v>32956</v>
      </c>
      <c r="P1568" s="297">
        <v>0.9</v>
      </c>
      <c r="Q1568" s="270">
        <v>0.999131944444444</v>
      </c>
      <c r="R1568" s="270">
        <v>0.950524737631184</v>
      </c>
      <c r="S1568" s="270">
        <v>0.999075785582255</v>
      </c>
      <c r="T1568" s="298">
        <v>0.04860720681326</v>
      </c>
      <c r="U1568" s="269">
        <v>33140</v>
      </c>
      <c r="V1568" s="269">
        <v>31869</v>
      </c>
      <c r="W1568" s="270">
        <v>0.961647555823778</v>
      </c>
      <c r="X1568" s="270">
        <v>0.962673611111111</v>
      </c>
      <c r="Y1568" s="271">
        <v>0.943778110944528</v>
      </c>
      <c r="Z1568" s="271">
        <v>0.969500924214418</v>
      </c>
      <c r="AA1568" s="298">
        <v>0.0188955001665835</v>
      </c>
      <c r="AB1568" s="267">
        <v>8187</v>
      </c>
      <c r="AC1568" s="267">
        <v>7876</v>
      </c>
      <c r="AD1568" s="267">
        <v>8137</v>
      </c>
      <c r="AE1568" s="267">
        <v>7834</v>
      </c>
      <c r="AF1568" s="271">
        <v>0.962012947355564</v>
      </c>
      <c r="AG1568" s="271">
        <v>0.962762688951702</v>
      </c>
      <c r="AH1568" s="298">
        <v>-0.000749741596138387</v>
      </c>
    </row>
    <row r="1569" spans="1:34">
      <c r="A1569" s="318" t="s">
        <v>2706</v>
      </c>
      <c r="B1569" s="324" t="s">
        <v>3383</v>
      </c>
      <c r="C1569" s="296" t="s">
        <v>2926</v>
      </c>
      <c r="D1569" s="324" t="s">
        <v>2927</v>
      </c>
      <c r="E1569" s="266">
        <v>1151</v>
      </c>
      <c r="F1569" s="266">
        <v>1146</v>
      </c>
      <c r="G1569" s="266">
        <v>893</v>
      </c>
      <c r="H1569" s="267">
        <v>1381</v>
      </c>
      <c r="I1569" s="267">
        <v>1373</v>
      </c>
      <c r="J1569" s="267">
        <v>1115</v>
      </c>
      <c r="K1569" s="267">
        <v>1213</v>
      </c>
      <c r="L1569" s="267">
        <v>1211</v>
      </c>
      <c r="M1569" s="267">
        <v>906</v>
      </c>
      <c r="N1569" s="270">
        <v>0.96699545716939</v>
      </c>
      <c r="O1569" s="269">
        <v>38528</v>
      </c>
      <c r="P1569" s="297">
        <v>0.9</v>
      </c>
      <c r="Q1569" s="270">
        <v>0.995655951346655</v>
      </c>
      <c r="R1569" s="270">
        <v>0.994207096307024</v>
      </c>
      <c r="S1569" s="270">
        <v>0.998351195383347</v>
      </c>
      <c r="T1569" s="298">
        <v>0.00144885503963121</v>
      </c>
      <c r="U1569" s="269">
        <v>39843</v>
      </c>
      <c r="V1569" s="269">
        <v>30187</v>
      </c>
      <c r="W1569" s="270">
        <v>0.757648771427854</v>
      </c>
      <c r="X1569" s="270">
        <v>0.775847089487402</v>
      </c>
      <c r="Y1569" s="271">
        <v>0.807385952208545</v>
      </c>
      <c r="Z1569" s="271">
        <v>0.746908491343776</v>
      </c>
      <c r="AA1569" s="298">
        <v>-0.0315388627211424</v>
      </c>
      <c r="AB1569" s="267">
        <v>9024</v>
      </c>
      <c r="AC1569" s="267">
        <v>7129</v>
      </c>
      <c r="AD1569" s="267">
        <v>9793</v>
      </c>
      <c r="AE1569" s="267">
        <v>6960</v>
      </c>
      <c r="AF1569" s="271">
        <v>0.790004432624113</v>
      </c>
      <c r="AG1569" s="271">
        <v>0.710711732870418</v>
      </c>
      <c r="AH1569" s="298">
        <v>0.0792926997536958</v>
      </c>
    </row>
    <row r="1570" spans="1:34">
      <c r="A1570" s="318" t="s">
        <v>2706</v>
      </c>
      <c r="B1570" s="324" t="s">
        <v>3385</v>
      </c>
      <c r="C1570" s="296" t="s">
        <v>2928</v>
      </c>
      <c r="D1570" s="324" t="s">
        <v>2929</v>
      </c>
      <c r="E1570" s="266">
        <v>1963</v>
      </c>
      <c r="F1570" s="266">
        <v>1936</v>
      </c>
      <c r="G1570" s="266">
        <v>1838</v>
      </c>
      <c r="H1570" s="267">
        <v>2097</v>
      </c>
      <c r="I1570" s="267">
        <v>2029</v>
      </c>
      <c r="J1570" s="267">
        <v>1838</v>
      </c>
      <c r="K1570" s="267">
        <v>1973</v>
      </c>
      <c r="L1570" s="267">
        <v>1901</v>
      </c>
      <c r="M1570" s="267">
        <v>1744</v>
      </c>
      <c r="N1570" s="270">
        <v>0.967183347364598</v>
      </c>
      <c r="O1570" s="269">
        <v>58591</v>
      </c>
      <c r="P1570" s="297">
        <v>0.9</v>
      </c>
      <c r="Q1570" s="270">
        <v>0.986245542536933</v>
      </c>
      <c r="R1570" s="270">
        <v>0.96757272293753</v>
      </c>
      <c r="S1570" s="270">
        <v>0.963507349214394</v>
      </c>
      <c r="T1570" s="298">
        <v>0.0186728195994035</v>
      </c>
      <c r="U1570" s="269">
        <v>60579</v>
      </c>
      <c r="V1570" s="269">
        <v>55060</v>
      </c>
      <c r="W1570" s="270">
        <v>0.908895821984516</v>
      </c>
      <c r="X1570" s="270">
        <v>0.936321956189506</v>
      </c>
      <c r="Y1570" s="271">
        <v>0.876490224129709</v>
      </c>
      <c r="Z1570" s="271">
        <v>0.883933096806893</v>
      </c>
      <c r="AA1570" s="298">
        <v>0.0598317320597967</v>
      </c>
      <c r="AB1570" s="267">
        <v>14682</v>
      </c>
      <c r="AC1570" s="267">
        <v>13074</v>
      </c>
      <c r="AD1570" s="267">
        <v>14824</v>
      </c>
      <c r="AE1570" s="267">
        <v>13401</v>
      </c>
      <c r="AF1570" s="271">
        <v>0.890478136493666</v>
      </c>
      <c r="AG1570" s="271">
        <v>0.904007015650297</v>
      </c>
      <c r="AH1570" s="298">
        <v>-0.0135288791566311</v>
      </c>
    </row>
    <row r="1571" spans="1:34">
      <c r="A1571" s="318" t="s">
        <v>2706</v>
      </c>
      <c r="B1571" s="324" t="s">
        <v>3383</v>
      </c>
      <c r="C1571" s="296" t="s">
        <v>2930</v>
      </c>
      <c r="D1571" s="324" t="s">
        <v>2931</v>
      </c>
      <c r="E1571" s="266">
        <v>3459</v>
      </c>
      <c r="F1571" s="266">
        <v>3405</v>
      </c>
      <c r="G1571" s="266">
        <v>3233</v>
      </c>
      <c r="H1571" s="267">
        <v>3855</v>
      </c>
      <c r="I1571" s="267">
        <v>3675</v>
      </c>
      <c r="J1571" s="267">
        <v>3585</v>
      </c>
      <c r="K1571" s="267">
        <v>3440</v>
      </c>
      <c r="L1571" s="267">
        <v>3238</v>
      </c>
      <c r="M1571" s="267">
        <v>3266</v>
      </c>
      <c r="N1571" s="270">
        <v>0.978736868750791</v>
      </c>
      <c r="O1571" s="269">
        <v>100529</v>
      </c>
      <c r="P1571" s="297">
        <v>0.9</v>
      </c>
      <c r="Q1571" s="270">
        <v>0.98438855160451</v>
      </c>
      <c r="R1571" s="270">
        <v>0.953307392996109</v>
      </c>
      <c r="S1571" s="270">
        <v>0.941279069767442</v>
      </c>
      <c r="T1571" s="298">
        <v>0.031081158608401</v>
      </c>
      <c r="U1571" s="269">
        <v>102713</v>
      </c>
      <c r="V1571" s="269">
        <v>97558</v>
      </c>
      <c r="W1571" s="270">
        <v>0.94981161099374</v>
      </c>
      <c r="X1571" s="270">
        <v>0.934663197455912</v>
      </c>
      <c r="Y1571" s="271">
        <v>0.929961089494163</v>
      </c>
      <c r="Z1571" s="271">
        <v>0.949418604651163</v>
      </c>
      <c r="AA1571" s="298">
        <v>0.00470210796174864</v>
      </c>
      <c r="AB1571" s="267">
        <v>25487</v>
      </c>
      <c r="AC1571" s="267">
        <v>24204</v>
      </c>
      <c r="AD1571" s="267">
        <v>25301</v>
      </c>
      <c r="AE1571" s="267">
        <v>24300</v>
      </c>
      <c r="AF1571" s="271">
        <v>0.949660611292031</v>
      </c>
      <c r="AG1571" s="271">
        <v>0.960436346389471</v>
      </c>
      <c r="AH1571" s="298">
        <v>-0.0107757350974395</v>
      </c>
    </row>
    <row r="1572" spans="1:34">
      <c r="A1572" s="318" t="s">
        <v>2706</v>
      </c>
      <c r="B1572" s="324" t="s">
        <v>3383</v>
      </c>
      <c r="C1572" s="296" t="s">
        <v>2932</v>
      </c>
      <c r="D1572" s="324" t="s">
        <v>2933</v>
      </c>
      <c r="E1572" s="266">
        <v>2558</v>
      </c>
      <c r="F1572" s="266">
        <v>2474</v>
      </c>
      <c r="G1572" s="266">
        <v>1793</v>
      </c>
      <c r="H1572" s="267">
        <v>2829</v>
      </c>
      <c r="I1572" s="267">
        <v>2675</v>
      </c>
      <c r="J1572" s="267">
        <v>1933</v>
      </c>
      <c r="K1572" s="267">
        <v>3299</v>
      </c>
      <c r="L1572" s="267">
        <v>1884</v>
      </c>
      <c r="M1572" s="267">
        <v>1534</v>
      </c>
      <c r="N1572" s="270">
        <v>0.885119287872672</v>
      </c>
      <c r="O1572" s="269">
        <v>81138</v>
      </c>
      <c r="P1572" s="297">
        <v>0.9</v>
      </c>
      <c r="Q1572" s="270">
        <v>0.967161845191556</v>
      </c>
      <c r="R1572" s="270">
        <v>0.945563803464122</v>
      </c>
      <c r="S1572" s="270">
        <v>0.57108214610488</v>
      </c>
      <c r="T1572" s="298">
        <v>0.0215980417274343</v>
      </c>
      <c r="U1572" s="269">
        <v>91669</v>
      </c>
      <c r="V1572" s="269">
        <v>52382</v>
      </c>
      <c r="W1572" s="270">
        <v>0.571425454624791</v>
      </c>
      <c r="X1572" s="270">
        <v>0.700938232994527</v>
      </c>
      <c r="Y1572" s="271">
        <v>0.68328031106398</v>
      </c>
      <c r="Z1572" s="271">
        <v>0.464989390724462</v>
      </c>
      <c r="AA1572" s="298">
        <v>0.0176579219305467</v>
      </c>
      <c r="AB1572" s="267">
        <v>21998</v>
      </c>
      <c r="AC1572" s="267">
        <v>12824</v>
      </c>
      <c r="AD1572" s="267">
        <v>22507</v>
      </c>
      <c r="AE1572" s="267">
        <v>13227</v>
      </c>
      <c r="AF1572" s="271">
        <v>0.582962087462497</v>
      </c>
      <c r="AG1572" s="271">
        <v>0.587683831696805</v>
      </c>
      <c r="AH1572" s="298">
        <v>-0.00472174423430893</v>
      </c>
    </row>
    <row r="1573" spans="1:34">
      <c r="A1573" s="318" t="s">
        <v>2706</v>
      </c>
      <c r="B1573" s="324" t="s">
        <v>3383</v>
      </c>
      <c r="C1573" s="296" t="s">
        <v>2934</v>
      </c>
      <c r="D1573" s="324" t="s">
        <v>2935</v>
      </c>
      <c r="E1573" s="266">
        <v>1056</v>
      </c>
      <c r="F1573" s="266">
        <v>1018</v>
      </c>
      <c r="G1573" s="266">
        <v>883</v>
      </c>
      <c r="H1573" s="267">
        <v>1178</v>
      </c>
      <c r="I1573" s="267">
        <v>1164</v>
      </c>
      <c r="J1573" s="267">
        <v>952</v>
      </c>
      <c r="K1573" s="267">
        <v>1423</v>
      </c>
      <c r="L1573" s="267">
        <v>1389</v>
      </c>
      <c r="M1573" s="267">
        <v>1033</v>
      </c>
      <c r="N1573" s="270">
        <v>0.971733025379911</v>
      </c>
      <c r="O1573" s="269">
        <v>37024</v>
      </c>
      <c r="P1573" s="297">
        <v>0.9</v>
      </c>
      <c r="Q1573" s="270">
        <v>0.964015151515151</v>
      </c>
      <c r="R1573" s="270">
        <v>0.98811544991511</v>
      </c>
      <c r="S1573" s="270">
        <v>0.97610681658468</v>
      </c>
      <c r="T1573" s="298">
        <v>-0.0241002983999589</v>
      </c>
      <c r="U1573" s="269">
        <v>38101</v>
      </c>
      <c r="V1573" s="269">
        <v>29640</v>
      </c>
      <c r="W1573" s="270">
        <v>0.777932337733918</v>
      </c>
      <c r="X1573" s="270">
        <v>0.836174242424242</v>
      </c>
      <c r="Y1573" s="271">
        <v>0.808149405772496</v>
      </c>
      <c r="Z1573" s="271">
        <v>0.725931131412509</v>
      </c>
      <c r="AA1573" s="298">
        <v>0.0280248366517467</v>
      </c>
      <c r="AB1573" s="267">
        <v>8888</v>
      </c>
      <c r="AC1573" s="267">
        <v>7029</v>
      </c>
      <c r="AD1573" s="267">
        <v>9557</v>
      </c>
      <c r="AE1573" s="267">
        <v>6963</v>
      </c>
      <c r="AF1573" s="271">
        <v>0.790841584158416</v>
      </c>
      <c r="AG1573" s="271">
        <v>0.728575912943392</v>
      </c>
      <c r="AH1573" s="298">
        <v>0.0622656712150236</v>
      </c>
    </row>
    <row r="1574" spans="1:34">
      <c r="A1574" s="318" t="s">
        <v>2706</v>
      </c>
      <c r="B1574" s="324" t="s">
        <v>3385</v>
      </c>
      <c r="C1574" s="296" t="s">
        <v>2936</v>
      </c>
      <c r="D1574" s="324" t="s">
        <v>2937</v>
      </c>
      <c r="E1574" s="266">
        <v>3326</v>
      </c>
      <c r="F1574" s="266">
        <v>2663</v>
      </c>
      <c r="G1574" s="266">
        <v>2505</v>
      </c>
      <c r="H1574" s="267">
        <v>3694</v>
      </c>
      <c r="I1574" s="267">
        <v>2916</v>
      </c>
      <c r="J1574" s="267">
        <v>2815</v>
      </c>
      <c r="K1574" s="267">
        <v>3034</v>
      </c>
      <c r="L1574" s="267">
        <v>2477</v>
      </c>
      <c r="M1574" s="267">
        <v>2220</v>
      </c>
      <c r="N1574" s="270">
        <v>0.888370392464376</v>
      </c>
      <c r="O1574" s="269">
        <v>92331</v>
      </c>
      <c r="P1574" s="297">
        <v>0.9</v>
      </c>
      <c r="Q1574" s="270">
        <v>0.800661455201443</v>
      </c>
      <c r="R1574" s="270">
        <v>0.78938819707634</v>
      </c>
      <c r="S1574" s="270">
        <v>0.81641397495056</v>
      </c>
      <c r="T1574" s="298">
        <v>0.0112732581251032</v>
      </c>
      <c r="U1574" s="269">
        <v>103933</v>
      </c>
      <c r="V1574" s="269">
        <v>87225</v>
      </c>
      <c r="W1574" s="270">
        <v>0.83924258897559</v>
      </c>
      <c r="X1574" s="270">
        <v>0.753156945279615</v>
      </c>
      <c r="Y1574" s="271">
        <v>0.76204656199242</v>
      </c>
      <c r="Z1574" s="271">
        <v>0.731707317073171</v>
      </c>
      <c r="AA1574" s="298">
        <v>-0.00888961671280497</v>
      </c>
      <c r="AB1574" s="267">
        <v>24064</v>
      </c>
      <c r="AC1574" s="267">
        <v>19627</v>
      </c>
      <c r="AD1574" s="267">
        <v>24938</v>
      </c>
      <c r="AE1574" s="267">
        <v>21059</v>
      </c>
      <c r="AF1574" s="271">
        <v>0.815616688829787</v>
      </c>
      <c r="AG1574" s="271">
        <v>0.844454246531398</v>
      </c>
      <c r="AH1574" s="298">
        <v>-0.0288375577016107</v>
      </c>
    </row>
    <row r="1575" spans="1:34">
      <c r="A1575" s="318" t="s">
        <v>2706</v>
      </c>
      <c r="B1575" s="324" t="s">
        <v>3384</v>
      </c>
      <c r="C1575" s="296" t="s">
        <v>2938</v>
      </c>
      <c r="D1575" s="324" t="s">
        <v>2939</v>
      </c>
      <c r="E1575" s="266">
        <v>1</v>
      </c>
      <c r="F1575" s="266">
        <v>1</v>
      </c>
      <c r="G1575" s="266">
        <v>1</v>
      </c>
      <c r="H1575" s="267">
        <v>0</v>
      </c>
      <c r="I1575" s="267">
        <v>0</v>
      </c>
      <c r="J1575" s="267">
        <v>0</v>
      </c>
      <c r="K1575" s="267">
        <v>3</v>
      </c>
      <c r="L1575" s="267">
        <v>0</v>
      </c>
      <c r="M1575" s="267">
        <v>0</v>
      </c>
      <c r="N1575" s="270">
        <v>0.2</v>
      </c>
      <c r="O1575" s="269">
        <v>4</v>
      </c>
      <c r="P1575" s="297">
        <v>0.9</v>
      </c>
      <c r="Q1575" s="270">
        <v>1</v>
      </c>
      <c r="R1575" s="270">
        <v>0</v>
      </c>
      <c r="S1575" s="270">
        <v>0</v>
      </c>
      <c r="T1575" s="298">
        <v>1</v>
      </c>
      <c r="U1575" s="269">
        <v>20</v>
      </c>
      <c r="V1575" s="269">
        <v>16</v>
      </c>
      <c r="W1575" s="270">
        <v>0.8</v>
      </c>
      <c r="X1575" s="270">
        <v>1</v>
      </c>
      <c r="Y1575" s="271">
        <v>0</v>
      </c>
      <c r="Z1575" s="271">
        <v>0</v>
      </c>
      <c r="AA1575" s="298">
        <v>1</v>
      </c>
      <c r="AB1575" s="267">
        <v>7</v>
      </c>
      <c r="AC1575" s="267">
        <v>3</v>
      </c>
      <c r="AD1575" s="267">
        <v>6</v>
      </c>
      <c r="AE1575" s="267">
        <v>6</v>
      </c>
      <c r="AF1575" s="271">
        <v>0.428571428571429</v>
      </c>
      <c r="AG1575" s="271">
        <v>1</v>
      </c>
      <c r="AH1575" s="298">
        <v>-0.571428571428571</v>
      </c>
    </row>
    <row r="1576" spans="1:34">
      <c r="A1576" s="318" t="s">
        <v>2706</v>
      </c>
      <c r="B1576" s="324" t="s">
        <v>3385</v>
      </c>
      <c r="C1576" s="296" t="s">
        <v>2940</v>
      </c>
      <c r="D1576" s="324" t="s">
        <v>2941</v>
      </c>
      <c r="E1576" s="266">
        <v>0</v>
      </c>
      <c r="F1576" s="266">
        <v>0</v>
      </c>
      <c r="G1576" s="266">
        <v>0</v>
      </c>
      <c r="H1576" s="267">
        <v>2</v>
      </c>
      <c r="I1576" s="267">
        <v>0</v>
      </c>
      <c r="J1576" s="267">
        <v>0</v>
      </c>
      <c r="K1576" s="267">
        <v>3</v>
      </c>
      <c r="L1576" s="267">
        <v>0</v>
      </c>
      <c r="M1576" s="267">
        <v>3</v>
      </c>
      <c r="N1576" s="270">
        <v>0</v>
      </c>
      <c r="O1576" s="269">
        <v>0</v>
      </c>
      <c r="P1576" s="297">
        <v>0.9</v>
      </c>
      <c r="Q1576" s="270">
        <v>0</v>
      </c>
      <c r="R1576" s="270">
        <v>0</v>
      </c>
      <c r="S1576" s="270">
        <v>0</v>
      </c>
      <c r="T1576" s="298">
        <v>0</v>
      </c>
      <c r="U1576" s="269">
        <v>35</v>
      </c>
      <c r="V1576" s="269">
        <v>26</v>
      </c>
      <c r="W1576" s="270">
        <v>0.742857142857143</v>
      </c>
      <c r="X1576" s="270">
        <v>0</v>
      </c>
      <c r="Y1576" s="271">
        <v>0</v>
      </c>
      <c r="Z1576" s="271">
        <v>1</v>
      </c>
      <c r="AA1576" s="298">
        <v>0</v>
      </c>
      <c r="AB1576" s="267">
        <v>23</v>
      </c>
      <c r="AC1576" s="267">
        <v>17</v>
      </c>
      <c r="AD1576" s="267">
        <v>7</v>
      </c>
      <c r="AE1576" s="267">
        <v>5</v>
      </c>
      <c r="AF1576" s="271">
        <v>0.739130434782609</v>
      </c>
      <c r="AG1576" s="271">
        <v>0.714285714285714</v>
      </c>
      <c r="AH1576" s="298">
        <v>0.0248447204968943</v>
      </c>
    </row>
    <row r="1577" spans="1:34">
      <c r="A1577" s="318" t="s">
        <v>2706</v>
      </c>
      <c r="B1577" s="324" t="s">
        <v>3385</v>
      </c>
      <c r="C1577" s="296" t="s">
        <v>2942</v>
      </c>
      <c r="D1577" s="324" t="s">
        <v>2943</v>
      </c>
      <c r="E1577" s="266">
        <v>0</v>
      </c>
      <c r="F1577" s="266">
        <v>0</v>
      </c>
      <c r="G1577" s="266">
        <v>0</v>
      </c>
      <c r="H1577" s="267">
        <v>1</v>
      </c>
      <c r="I1577" s="267">
        <v>0</v>
      </c>
      <c r="J1577" s="267">
        <v>1</v>
      </c>
      <c r="K1577" s="267">
        <v>0</v>
      </c>
      <c r="L1577" s="267">
        <v>0</v>
      </c>
      <c r="M1577" s="267">
        <v>0</v>
      </c>
      <c r="N1577" s="270">
        <v>0</v>
      </c>
      <c r="O1577" s="269">
        <v>0</v>
      </c>
      <c r="P1577" s="297">
        <v>0.9</v>
      </c>
      <c r="Q1577" s="270">
        <v>0</v>
      </c>
      <c r="R1577" s="270">
        <v>0</v>
      </c>
      <c r="S1577" s="270">
        <v>0</v>
      </c>
      <c r="T1577" s="298">
        <v>0</v>
      </c>
      <c r="U1577" s="269">
        <v>2</v>
      </c>
      <c r="V1577" s="269">
        <v>2</v>
      </c>
      <c r="W1577" s="270">
        <v>1</v>
      </c>
      <c r="X1577" s="270">
        <v>0</v>
      </c>
      <c r="Y1577" s="271">
        <v>1</v>
      </c>
      <c r="Z1577" s="271">
        <v>0</v>
      </c>
      <c r="AA1577" s="298">
        <v>-1</v>
      </c>
      <c r="AB1577" s="267">
        <v>1</v>
      </c>
      <c r="AC1577" s="267">
        <v>1</v>
      </c>
      <c r="AD1577" s="267">
        <v>0</v>
      </c>
      <c r="AE1577" s="267">
        <v>0</v>
      </c>
      <c r="AF1577" s="271">
        <v>1</v>
      </c>
      <c r="AG1577" s="271">
        <v>0</v>
      </c>
      <c r="AH1577" s="298">
        <v>1</v>
      </c>
    </row>
    <row r="1578" spans="1:34">
      <c r="A1578" s="318" t="s">
        <v>2706</v>
      </c>
      <c r="B1578" s="324" t="s">
        <v>3385</v>
      </c>
      <c r="C1578" s="296" t="s">
        <v>2944</v>
      </c>
      <c r="D1578" s="324" t="s">
        <v>2945</v>
      </c>
      <c r="E1578" s="266">
        <v>3562</v>
      </c>
      <c r="F1578" s="266">
        <v>2807</v>
      </c>
      <c r="G1578" s="266">
        <v>3183</v>
      </c>
      <c r="H1578" s="267">
        <v>4116</v>
      </c>
      <c r="I1578" s="267">
        <v>3293</v>
      </c>
      <c r="J1578" s="267">
        <v>3863</v>
      </c>
      <c r="K1578" s="267">
        <v>3438</v>
      </c>
      <c r="L1578" s="267">
        <v>2852</v>
      </c>
      <c r="M1578" s="267">
        <v>3215</v>
      </c>
      <c r="N1578" s="270">
        <v>0.906325172103113</v>
      </c>
      <c r="O1578" s="269">
        <v>103612</v>
      </c>
      <c r="P1578" s="297">
        <v>0.9</v>
      </c>
      <c r="Q1578" s="270">
        <v>0.788040426726558</v>
      </c>
      <c r="R1578" s="270">
        <v>0.800048590864917</v>
      </c>
      <c r="S1578" s="270">
        <v>0.829552065154159</v>
      </c>
      <c r="T1578" s="298">
        <v>-0.0120081641383593</v>
      </c>
      <c r="U1578" s="269">
        <v>114321</v>
      </c>
      <c r="V1578" s="269">
        <v>107094</v>
      </c>
      <c r="W1578" s="270">
        <v>0.936783268165954</v>
      </c>
      <c r="X1578" s="270">
        <v>0.893599101628299</v>
      </c>
      <c r="Y1578" s="271">
        <v>0.938532555879495</v>
      </c>
      <c r="Z1578" s="271">
        <v>0.935136707388016</v>
      </c>
      <c r="AA1578" s="298">
        <v>-0.044933454251196</v>
      </c>
      <c r="AB1578" s="267">
        <v>26333</v>
      </c>
      <c r="AC1578" s="267">
        <v>24311</v>
      </c>
      <c r="AD1578" s="267">
        <v>27848</v>
      </c>
      <c r="AE1578" s="267">
        <v>26326</v>
      </c>
      <c r="AF1578" s="271">
        <v>0.923214217901492</v>
      </c>
      <c r="AG1578" s="271">
        <v>0.945346164895145</v>
      </c>
      <c r="AH1578" s="298">
        <v>-0.0221319469936527</v>
      </c>
    </row>
    <row r="1579" spans="1:34">
      <c r="A1579" s="318" t="s">
        <v>2706</v>
      </c>
      <c r="B1579" s="324" t="s">
        <v>3385</v>
      </c>
      <c r="C1579" s="296" t="s">
        <v>2946</v>
      </c>
      <c r="D1579" s="324" t="s">
        <v>2947</v>
      </c>
      <c r="E1579" s="266">
        <v>1467</v>
      </c>
      <c r="F1579" s="266">
        <v>1289</v>
      </c>
      <c r="G1579" s="266">
        <v>1220</v>
      </c>
      <c r="H1579" s="267">
        <v>1819</v>
      </c>
      <c r="I1579" s="267">
        <v>1628</v>
      </c>
      <c r="J1579" s="267">
        <v>1544</v>
      </c>
      <c r="K1579" s="267">
        <v>1579</v>
      </c>
      <c r="L1579" s="267">
        <v>1391</v>
      </c>
      <c r="M1579" s="267">
        <v>1363</v>
      </c>
      <c r="N1579" s="270">
        <v>0.874490054849603</v>
      </c>
      <c r="O1579" s="269">
        <v>44801</v>
      </c>
      <c r="P1579" s="297">
        <v>0.9</v>
      </c>
      <c r="Q1579" s="270">
        <v>0.878663940013633</v>
      </c>
      <c r="R1579" s="270">
        <v>0.894997251236943</v>
      </c>
      <c r="S1579" s="270">
        <v>0.88093730208993</v>
      </c>
      <c r="T1579" s="298">
        <v>-0.0163333112233102</v>
      </c>
      <c r="U1579" s="269">
        <v>51231</v>
      </c>
      <c r="V1579" s="269">
        <v>44156</v>
      </c>
      <c r="W1579" s="270">
        <v>0.861900021471375</v>
      </c>
      <c r="X1579" s="270">
        <v>0.831629175187457</v>
      </c>
      <c r="Y1579" s="271">
        <v>0.848818031885651</v>
      </c>
      <c r="Z1579" s="271">
        <v>0.863204559848005</v>
      </c>
      <c r="AA1579" s="298">
        <v>-0.017188856698194</v>
      </c>
      <c r="AB1579" s="267">
        <v>11640</v>
      </c>
      <c r="AC1579" s="267">
        <v>10122</v>
      </c>
      <c r="AD1579" s="267">
        <v>12482</v>
      </c>
      <c r="AE1579" s="267">
        <v>10437</v>
      </c>
      <c r="AF1579" s="271">
        <v>0.869587628865979</v>
      </c>
      <c r="AG1579" s="271">
        <v>0.836164076269829</v>
      </c>
      <c r="AH1579" s="298">
        <v>0.0334235525961508</v>
      </c>
    </row>
    <row r="1580" spans="1:34">
      <c r="A1580" s="318" t="s">
        <v>2706</v>
      </c>
      <c r="B1580" s="324" t="s">
        <v>3383</v>
      </c>
      <c r="C1580" s="296" t="s">
        <v>2948</v>
      </c>
      <c r="D1580" s="324" t="s">
        <v>2949</v>
      </c>
      <c r="E1580" s="266">
        <v>1556</v>
      </c>
      <c r="F1580" s="266">
        <v>1554</v>
      </c>
      <c r="G1580" s="266">
        <v>1519</v>
      </c>
      <c r="H1580" s="267">
        <v>1298</v>
      </c>
      <c r="I1580" s="267">
        <v>1295</v>
      </c>
      <c r="J1580" s="267">
        <v>1260</v>
      </c>
      <c r="K1580" s="267">
        <v>1495</v>
      </c>
      <c r="L1580" s="267">
        <v>1492</v>
      </c>
      <c r="M1580" s="267">
        <v>1458</v>
      </c>
      <c r="N1580" s="270">
        <v>0.997437837046436</v>
      </c>
      <c r="O1580" s="269">
        <v>40876</v>
      </c>
      <c r="P1580" s="297">
        <v>0.9</v>
      </c>
      <c r="Q1580" s="270">
        <v>0.998714652956298</v>
      </c>
      <c r="R1580" s="270">
        <v>0.99768875192604</v>
      </c>
      <c r="S1580" s="270">
        <v>0.997993311036789</v>
      </c>
      <c r="T1580" s="298">
        <v>0.00102590103025824</v>
      </c>
      <c r="U1580" s="269">
        <v>40981</v>
      </c>
      <c r="V1580" s="269">
        <v>39973</v>
      </c>
      <c r="W1580" s="270">
        <v>0.975403235645787</v>
      </c>
      <c r="X1580" s="270">
        <v>0.976221079691517</v>
      </c>
      <c r="Y1580" s="271">
        <v>0.970724191063174</v>
      </c>
      <c r="Z1580" s="271">
        <v>0.975250836120401</v>
      </c>
      <c r="AA1580" s="298">
        <v>0.00549688862834263</v>
      </c>
      <c r="AB1580" s="267">
        <v>10193</v>
      </c>
      <c r="AC1580" s="267">
        <v>9947</v>
      </c>
      <c r="AD1580" s="267">
        <v>10007</v>
      </c>
      <c r="AE1580" s="267">
        <v>9783</v>
      </c>
      <c r="AF1580" s="271">
        <v>0.97586579024821</v>
      </c>
      <c r="AG1580" s="271">
        <v>0.977615669031678</v>
      </c>
      <c r="AH1580" s="298">
        <v>-0.00174987878346833</v>
      </c>
    </row>
    <row r="1581" spans="1:34">
      <c r="A1581" s="318" t="s">
        <v>2706</v>
      </c>
      <c r="B1581" s="324" t="s">
        <v>3386</v>
      </c>
      <c r="C1581" s="296" t="s">
        <v>2950</v>
      </c>
      <c r="D1581" s="324" t="s">
        <v>2951</v>
      </c>
      <c r="E1581" s="266">
        <v>2577</v>
      </c>
      <c r="F1581" s="266">
        <v>2280</v>
      </c>
      <c r="G1581" s="266">
        <v>1720</v>
      </c>
      <c r="H1581" s="267">
        <v>2819</v>
      </c>
      <c r="I1581" s="267">
        <v>2690</v>
      </c>
      <c r="J1581" s="267">
        <v>2098</v>
      </c>
      <c r="K1581" s="267">
        <v>1706</v>
      </c>
      <c r="L1581" s="267">
        <v>1576</v>
      </c>
      <c r="M1581" s="267">
        <v>1330</v>
      </c>
      <c r="N1581" s="270">
        <v>0.963474998423608</v>
      </c>
      <c r="O1581" s="269">
        <v>61119</v>
      </c>
      <c r="P1581" s="297">
        <v>0.9</v>
      </c>
      <c r="Q1581" s="270">
        <v>0.884749708963911</v>
      </c>
      <c r="R1581" s="270">
        <v>0.954239091876552</v>
      </c>
      <c r="S1581" s="270">
        <v>0.92379835873388</v>
      </c>
      <c r="T1581" s="298">
        <v>-0.0694893829126405</v>
      </c>
      <c r="U1581" s="269">
        <v>63436</v>
      </c>
      <c r="V1581" s="269">
        <v>52003</v>
      </c>
      <c r="W1581" s="270">
        <v>0.819771107888265</v>
      </c>
      <c r="X1581" s="270">
        <v>0.6674427629026</v>
      </c>
      <c r="Y1581" s="271">
        <v>0.744235544519333</v>
      </c>
      <c r="Z1581" s="271">
        <v>0.779601406799531</v>
      </c>
      <c r="AA1581" s="298">
        <v>-0.0767927816167331</v>
      </c>
      <c r="AB1581" s="267">
        <v>16659</v>
      </c>
      <c r="AC1581" s="267">
        <v>12803</v>
      </c>
      <c r="AD1581" s="267">
        <v>16385</v>
      </c>
      <c r="AE1581" s="267">
        <v>13291</v>
      </c>
      <c r="AF1581" s="271">
        <v>0.768533525421694</v>
      </c>
      <c r="AG1581" s="271">
        <v>0.811168751907232</v>
      </c>
      <c r="AH1581" s="298">
        <v>-0.0426352264855383</v>
      </c>
    </row>
    <row r="1582" spans="1:34">
      <c r="A1582" s="318" t="s">
        <v>2706</v>
      </c>
      <c r="B1582" s="324" t="s">
        <v>3384</v>
      </c>
      <c r="C1582" s="296" t="s">
        <v>2952</v>
      </c>
      <c r="D1582" s="324" t="s">
        <v>2953</v>
      </c>
      <c r="E1582" s="266">
        <v>1889</v>
      </c>
      <c r="F1582" s="266">
        <v>1810</v>
      </c>
      <c r="G1582" s="266">
        <v>1724</v>
      </c>
      <c r="H1582" s="267">
        <v>2113</v>
      </c>
      <c r="I1582" s="267">
        <v>2049</v>
      </c>
      <c r="J1582" s="267">
        <v>1932</v>
      </c>
      <c r="K1582" s="267">
        <v>2008</v>
      </c>
      <c r="L1582" s="267">
        <v>1974</v>
      </c>
      <c r="M1582" s="267">
        <v>1911</v>
      </c>
      <c r="N1582" s="270">
        <v>0.960507094282596</v>
      </c>
      <c r="O1582" s="269">
        <v>57203</v>
      </c>
      <c r="P1582" s="297">
        <v>0.9</v>
      </c>
      <c r="Q1582" s="270">
        <v>0.958178930651138</v>
      </c>
      <c r="R1582" s="270">
        <v>0.969711310932324</v>
      </c>
      <c r="S1582" s="270">
        <v>0.983067729083665</v>
      </c>
      <c r="T1582" s="298">
        <v>-0.0115323802811855</v>
      </c>
      <c r="U1582" s="269">
        <v>59555</v>
      </c>
      <c r="V1582" s="269">
        <v>54959</v>
      </c>
      <c r="W1582" s="270">
        <v>0.922827638317522</v>
      </c>
      <c r="X1582" s="270">
        <v>0.912652196929592</v>
      </c>
      <c r="Y1582" s="271">
        <v>0.914339801230478</v>
      </c>
      <c r="Z1582" s="271">
        <v>0.951693227091634</v>
      </c>
      <c r="AA1582" s="298">
        <v>-0.00168760430088555</v>
      </c>
      <c r="AB1582" s="267">
        <v>14255</v>
      </c>
      <c r="AC1582" s="267">
        <v>13275</v>
      </c>
      <c r="AD1582" s="267">
        <v>14350</v>
      </c>
      <c r="AE1582" s="267">
        <v>13281</v>
      </c>
      <c r="AF1582" s="271">
        <v>0.931252192213259</v>
      </c>
      <c r="AG1582" s="271">
        <v>0.925505226480836</v>
      </c>
      <c r="AH1582" s="298">
        <v>0.00574696573242228</v>
      </c>
    </row>
    <row r="1583" spans="1:34">
      <c r="A1583" s="318" t="s">
        <v>2706</v>
      </c>
      <c r="B1583" s="324" t="s">
        <v>3383</v>
      </c>
      <c r="C1583" s="296" t="s">
        <v>2954</v>
      </c>
      <c r="D1583" s="324" t="s">
        <v>2955</v>
      </c>
      <c r="E1583" s="266">
        <v>1022</v>
      </c>
      <c r="F1583" s="266">
        <v>925</v>
      </c>
      <c r="G1583" s="266">
        <v>908</v>
      </c>
      <c r="H1583" s="267">
        <v>1179</v>
      </c>
      <c r="I1583" s="267">
        <v>1137</v>
      </c>
      <c r="J1583" s="267">
        <v>898</v>
      </c>
      <c r="K1583" s="267">
        <v>1378</v>
      </c>
      <c r="L1583" s="267">
        <v>1273</v>
      </c>
      <c r="M1583" s="267">
        <v>933</v>
      </c>
      <c r="N1583" s="270">
        <v>0.958780318780319</v>
      </c>
      <c r="O1583" s="269">
        <v>34588</v>
      </c>
      <c r="P1583" s="297">
        <v>0.9</v>
      </c>
      <c r="Q1583" s="270">
        <v>0.905088062622309</v>
      </c>
      <c r="R1583" s="270">
        <v>0.964376590330789</v>
      </c>
      <c r="S1583" s="270">
        <v>0.923802612481858</v>
      </c>
      <c r="T1583" s="298">
        <v>-0.0592885277084796</v>
      </c>
      <c r="U1583" s="269">
        <v>36075</v>
      </c>
      <c r="V1583" s="269">
        <v>28468</v>
      </c>
      <c r="W1583" s="270">
        <v>0.789133749133749</v>
      </c>
      <c r="X1583" s="270">
        <v>0.888454011741683</v>
      </c>
      <c r="Y1583" s="271">
        <v>0.761662425784563</v>
      </c>
      <c r="Z1583" s="271">
        <v>0.677068214804064</v>
      </c>
      <c r="AA1583" s="298">
        <v>0.12679158595712</v>
      </c>
      <c r="AB1583" s="267">
        <v>8639</v>
      </c>
      <c r="AC1583" s="267">
        <v>6894</v>
      </c>
      <c r="AD1583" s="267">
        <v>9112</v>
      </c>
      <c r="AE1583" s="267">
        <v>7100</v>
      </c>
      <c r="AF1583" s="271">
        <v>0.79800902882278</v>
      </c>
      <c r="AG1583" s="271">
        <v>0.779192273924495</v>
      </c>
      <c r="AH1583" s="298">
        <v>0.0188167548982853</v>
      </c>
    </row>
    <row r="1584" spans="1:34">
      <c r="A1584" s="318" t="s">
        <v>2706</v>
      </c>
      <c r="B1584" s="324" t="s">
        <v>3383</v>
      </c>
      <c r="C1584" s="296" t="s">
        <v>2956</v>
      </c>
      <c r="D1584" s="324" t="s">
        <v>2957</v>
      </c>
      <c r="E1584" s="266">
        <v>1875</v>
      </c>
      <c r="F1584" s="266">
        <v>1700</v>
      </c>
      <c r="G1584" s="266">
        <v>1285</v>
      </c>
      <c r="H1584" s="267">
        <v>2322</v>
      </c>
      <c r="I1584" s="267">
        <v>2038</v>
      </c>
      <c r="J1584" s="267">
        <v>1407</v>
      </c>
      <c r="K1584" s="267">
        <v>2486</v>
      </c>
      <c r="L1584" s="267">
        <v>1679</v>
      </c>
      <c r="M1584" s="267">
        <v>1433</v>
      </c>
      <c r="N1584" s="270">
        <v>0.851017058885526</v>
      </c>
      <c r="O1584" s="269">
        <v>56522</v>
      </c>
      <c r="P1584" s="297">
        <v>0.9</v>
      </c>
      <c r="Q1584" s="270">
        <v>0.906666666666667</v>
      </c>
      <c r="R1584" s="270">
        <v>0.877691645133506</v>
      </c>
      <c r="S1584" s="270">
        <v>0.67538213998391</v>
      </c>
      <c r="T1584" s="298">
        <v>0.028975021533161</v>
      </c>
      <c r="U1584" s="269">
        <v>66417</v>
      </c>
      <c r="V1584" s="269">
        <v>42795</v>
      </c>
      <c r="W1584" s="270">
        <v>0.644338045982203</v>
      </c>
      <c r="X1584" s="270">
        <v>0.685333333333333</v>
      </c>
      <c r="Y1584" s="271">
        <v>0.60594315245478</v>
      </c>
      <c r="Z1584" s="271">
        <v>0.576427996781979</v>
      </c>
      <c r="AA1584" s="298">
        <v>0.079390180878553</v>
      </c>
      <c r="AB1584" s="267">
        <v>16007</v>
      </c>
      <c r="AC1584" s="267">
        <v>10230</v>
      </c>
      <c r="AD1584" s="267">
        <v>16068</v>
      </c>
      <c r="AE1584" s="267">
        <v>10288</v>
      </c>
      <c r="AF1584" s="271">
        <v>0.639095395764353</v>
      </c>
      <c r="AG1584" s="271">
        <v>0.640278815036097</v>
      </c>
      <c r="AH1584" s="298">
        <v>-0.00118341927174348</v>
      </c>
    </row>
    <row r="1585" spans="1:34">
      <c r="A1585" s="318" t="s">
        <v>2706</v>
      </c>
      <c r="B1585" s="324" t="s">
        <v>3383</v>
      </c>
      <c r="C1585" s="296" t="s">
        <v>2958</v>
      </c>
      <c r="D1585" s="324" t="s">
        <v>2959</v>
      </c>
      <c r="E1585" s="266">
        <v>0</v>
      </c>
      <c r="F1585" s="266">
        <v>0</v>
      </c>
      <c r="G1585" s="266">
        <v>0</v>
      </c>
      <c r="H1585" s="267">
        <v>0</v>
      </c>
      <c r="I1585" s="267">
        <v>0</v>
      </c>
      <c r="J1585" s="267">
        <v>0</v>
      </c>
      <c r="K1585" s="267">
        <v>1</v>
      </c>
      <c r="L1585" s="267">
        <v>1</v>
      </c>
      <c r="M1585" s="267">
        <v>0</v>
      </c>
      <c r="N1585" s="270">
        <v>0.4</v>
      </c>
      <c r="O1585" s="269">
        <v>4</v>
      </c>
      <c r="P1585" s="297">
        <v>0.9</v>
      </c>
      <c r="Q1585" s="270">
        <v>0</v>
      </c>
      <c r="R1585" s="270">
        <v>0</v>
      </c>
      <c r="S1585" s="270">
        <v>1</v>
      </c>
      <c r="T1585" s="298">
        <v>0</v>
      </c>
      <c r="U1585" s="269">
        <v>10</v>
      </c>
      <c r="V1585" s="269">
        <v>1</v>
      </c>
      <c r="W1585" s="270">
        <v>0.1</v>
      </c>
      <c r="X1585" s="270">
        <v>0</v>
      </c>
      <c r="Y1585" s="271">
        <v>0</v>
      </c>
      <c r="Z1585" s="271">
        <v>0</v>
      </c>
      <c r="AA1585" s="298">
        <v>0</v>
      </c>
      <c r="AB1585" s="267">
        <v>3</v>
      </c>
      <c r="AC1585" s="267">
        <v>0</v>
      </c>
      <c r="AD1585" s="267">
        <v>4</v>
      </c>
      <c r="AE1585" s="267">
        <v>0</v>
      </c>
      <c r="AF1585" s="271">
        <v>0</v>
      </c>
      <c r="AG1585" s="271">
        <v>0</v>
      </c>
      <c r="AH1585" s="298">
        <v>0</v>
      </c>
    </row>
    <row r="1586" spans="1:34">
      <c r="A1586" s="318" t="s">
        <v>2706</v>
      </c>
      <c r="B1586" s="324" t="s">
        <v>3383</v>
      </c>
      <c r="C1586" s="296" t="s">
        <v>2960</v>
      </c>
      <c r="D1586" s="324" t="s">
        <v>2961</v>
      </c>
      <c r="E1586" s="266">
        <v>2949</v>
      </c>
      <c r="F1586" s="266">
        <v>2794</v>
      </c>
      <c r="G1586" s="266">
        <v>2444</v>
      </c>
      <c r="H1586" s="267">
        <v>3463</v>
      </c>
      <c r="I1586" s="267">
        <v>3251</v>
      </c>
      <c r="J1586" s="267">
        <v>2969</v>
      </c>
      <c r="K1586" s="267">
        <v>2938</v>
      </c>
      <c r="L1586" s="267">
        <v>2861</v>
      </c>
      <c r="M1586" s="267">
        <v>2537</v>
      </c>
      <c r="N1586" s="270">
        <v>0.981242559763199</v>
      </c>
      <c r="O1586" s="269">
        <v>91494</v>
      </c>
      <c r="P1586" s="297">
        <v>0.9</v>
      </c>
      <c r="Q1586" s="270">
        <v>0.94743981010512</v>
      </c>
      <c r="R1586" s="270">
        <v>0.93878140340745</v>
      </c>
      <c r="S1586" s="270">
        <v>0.973791695030633</v>
      </c>
      <c r="T1586" s="298">
        <v>0.00865840669767015</v>
      </c>
      <c r="U1586" s="269">
        <v>93243</v>
      </c>
      <c r="V1586" s="269">
        <v>83134</v>
      </c>
      <c r="W1586" s="270">
        <v>0.891584354857737</v>
      </c>
      <c r="X1586" s="270">
        <v>0.828755510342489</v>
      </c>
      <c r="Y1586" s="271">
        <v>0.857349119260757</v>
      </c>
      <c r="Z1586" s="271">
        <v>0.863512593601089</v>
      </c>
      <c r="AA1586" s="298">
        <v>-0.0285936089182676</v>
      </c>
      <c r="AB1586" s="267">
        <v>22642</v>
      </c>
      <c r="AC1586" s="267">
        <v>19958</v>
      </c>
      <c r="AD1586" s="267">
        <v>22904</v>
      </c>
      <c r="AE1586" s="267">
        <v>20585</v>
      </c>
      <c r="AF1586" s="271">
        <v>0.881459235049907</v>
      </c>
      <c r="AG1586" s="271">
        <v>0.898751309814879</v>
      </c>
      <c r="AH1586" s="298">
        <v>-0.0172920747649723</v>
      </c>
    </row>
    <row r="1587" spans="1:34">
      <c r="A1587" s="318" t="s">
        <v>2706</v>
      </c>
      <c r="B1587" s="324" t="s">
        <v>3383</v>
      </c>
      <c r="C1587" s="296" t="s">
        <v>40</v>
      </c>
      <c r="D1587" s="324" t="s">
        <v>2962</v>
      </c>
      <c r="E1587" s="266">
        <v>0</v>
      </c>
      <c r="F1587" s="266">
        <v>0</v>
      </c>
      <c r="G1587" s="266">
        <v>0</v>
      </c>
      <c r="H1587" s="267">
        <v>0</v>
      </c>
      <c r="I1587" s="267">
        <v>0</v>
      </c>
      <c r="J1587" s="267">
        <v>0</v>
      </c>
      <c r="K1587" s="267">
        <v>0</v>
      </c>
      <c r="L1587" s="267">
        <v>0</v>
      </c>
      <c r="M1587" s="267">
        <v>0</v>
      </c>
      <c r="N1587" s="270">
        <v>0</v>
      </c>
      <c r="O1587" s="269">
        <v>0</v>
      </c>
      <c r="P1587" s="297">
        <v>0.9</v>
      </c>
      <c r="Q1587" s="270">
        <v>0</v>
      </c>
      <c r="R1587" s="270">
        <v>0</v>
      </c>
      <c r="S1587" s="270">
        <v>0</v>
      </c>
      <c r="T1587" s="298">
        <v>0</v>
      </c>
      <c r="U1587" s="269">
        <v>0</v>
      </c>
      <c r="V1587" s="269">
        <v>0</v>
      </c>
      <c r="W1587" s="270">
        <v>0</v>
      </c>
      <c r="X1587" s="270">
        <v>0</v>
      </c>
      <c r="Y1587" s="271">
        <v>0</v>
      </c>
      <c r="Z1587" s="271">
        <v>0</v>
      </c>
      <c r="AA1587" s="298">
        <v>0</v>
      </c>
      <c r="AB1587" s="267">
        <v>0</v>
      </c>
      <c r="AC1587" s="267">
        <v>0</v>
      </c>
      <c r="AD1587" s="267">
        <v>0</v>
      </c>
      <c r="AE1587" s="267">
        <v>0</v>
      </c>
      <c r="AF1587" s="271">
        <v>0</v>
      </c>
      <c r="AG1587" s="271">
        <v>0</v>
      </c>
      <c r="AH1587" s="298">
        <v>0</v>
      </c>
    </row>
    <row r="1588" spans="1:34">
      <c r="A1588" s="318" t="s">
        <v>2706</v>
      </c>
      <c r="B1588" s="324" t="s">
        <v>3386</v>
      </c>
      <c r="C1588" s="296" t="s">
        <v>2963</v>
      </c>
      <c r="D1588" s="324" t="s">
        <v>2964</v>
      </c>
      <c r="E1588" s="266">
        <v>1484</v>
      </c>
      <c r="F1588" s="266">
        <v>1411</v>
      </c>
      <c r="G1588" s="266">
        <v>775</v>
      </c>
      <c r="H1588" s="267">
        <v>1659</v>
      </c>
      <c r="I1588" s="267">
        <v>1564</v>
      </c>
      <c r="J1588" s="267">
        <v>873</v>
      </c>
      <c r="K1588" s="267">
        <v>1978</v>
      </c>
      <c r="L1588" s="267">
        <v>1856</v>
      </c>
      <c r="M1588" s="267">
        <v>944</v>
      </c>
      <c r="N1588" s="270">
        <v>0.961540144388536</v>
      </c>
      <c r="O1588" s="269">
        <v>43952</v>
      </c>
      <c r="P1588" s="297">
        <v>0.9</v>
      </c>
      <c r="Q1588" s="270">
        <v>0.950808625336927</v>
      </c>
      <c r="R1588" s="270">
        <v>0.942736588306209</v>
      </c>
      <c r="S1588" s="270">
        <v>0.938321536905966</v>
      </c>
      <c r="T1588" s="298">
        <v>0.00807203703071868</v>
      </c>
      <c r="U1588" s="269">
        <v>45710</v>
      </c>
      <c r="V1588" s="269">
        <v>24569</v>
      </c>
      <c r="W1588" s="270">
        <v>0.537497265368628</v>
      </c>
      <c r="X1588" s="270">
        <v>0.522237196765499</v>
      </c>
      <c r="Y1588" s="271">
        <v>0.52622061482821</v>
      </c>
      <c r="Z1588" s="271">
        <v>0.477249747219414</v>
      </c>
      <c r="AA1588" s="298">
        <v>-0.00398341806271119</v>
      </c>
      <c r="AB1588" s="267">
        <v>11132</v>
      </c>
      <c r="AC1588" s="267">
        <v>5954</v>
      </c>
      <c r="AD1588" s="267">
        <v>11540</v>
      </c>
      <c r="AE1588" s="267">
        <v>6288</v>
      </c>
      <c r="AF1588" s="271">
        <v>0.534854473589651</v>
      </c>
      <c r="AG1588" s="271">
        <v>0.544887348353553</v>
      </c>
      <c r="AH1588" s="298">
        <v>-0.0100328747639015</v>
      </c>
    </row>
    <row r="1589" spans="1:34">
      <c r="A1589" s="318" t="s">
        <v>2706</v>
      </c>
      <c r="B1589" s="324" t="s">
        <v>3388</v>
      </c>
      <c r="C1589" s="296" t="s">
        <v>2965</v>
      </c>
      <c r="D1589" s="324" t="s">
        <v>2966</v>
      </c>
      <c r="E1589" s="266">
        <v>1</v>
      </c>
      <c r="F1589" s="266">
        <v>0</v>
      </c>
      <c r="G1589" s="266">
        <v>0</v>
      </c>
      <c r="H1589" s="267">
        <v>0</v>
      </c>
      <c r="I1589" s="267">
        <v>0</v>
      </c>
      <c r="J1589" s="267">
        <v>0</v>
      </c>
      <c r="K1589" s="267">
        <v>0</v>
      </c>
      <c r="L1589" s="267">
        <v>0</v>
      </c>
      <c r="M1589" s="267">
        <v>0</v>
      </c>
      <c r="N1589" s="270">
        <v>0</v>
      </c>
      <c r="O1589" s="269">
        <v>0</v>
      </c>
      <c r="P1589" s="297">
        <v>0.9</v>
      </c>
      <c r="Q1589" s="270">
        <v>0</v>
      </c>
      <c r="R1589" s="270">
        <v>0</v>
      </c>
      <c r="S1589" s="270">
        <v>0</v>
      </c>
      <c r="T1589" s="298">
        <v>0</v>
      </c>
      <c r="U1589" s="269">
        <v>1</v>
      </c>
      <c r="V1589" s="269">
        <v>0</v>
      </c>
      <c r="W1589" s="270">
        <v>0</v>
      </c>
      <c r="X1589" s="270">
        <v>0</v>
      </c>
      <c r="Y1589" s="271">
        <v>0</v>
      </c>
      <c r="Z1589" s="271">
        <v>0</v>
      </c>
      <c r="AA1589" s="298">
        <v>0</v>
      </c>
      <c r="AB1589" s="267">
        <v>1</v>
      </c>
      <c r="AC1589" s="267">
        <v>0</v>
      </c>
      <c r="AD1589" s="267">
        <v>0</v>
      </c>
      <c r="AE1589" s="267">
        <v>0</v>
      </c>
      <c r="AF1589" s="271">
        <v>0</v>
      </c>
      <c r="AG1589" s="271">
        <v>0</v>
      </c>
      <c r="AH1589" s="298">
        <v>0</v>
      </c>
    </row>
    <row r="1590" spans="1:34">
      <c r="A1590" s="318" t="s">
        <v>2706</v>
      </c>
      <c r="B1590" s="324" t="s">
        <v>3386</v>
      </c>
      <c r="C1590" s="296" t="s">
        <v>2967</v>
      </c>
      <c r="D1590" s="324" t="s">
        <v>2968</v>
      </c>
      <c r="E1590" s="266">
        <v>3296</v>
      </c>
      <c r="F1590" s="266">
        <v>3288</v>
      </c>
      <c r="G1590" s="266">
        <v>2778</v>
      </c>
      <c r="H1590" s="267">
        <v>4069</v>
      </c>
      <c r="I1590" s="267">
        <v>4061</v>
      </c>
      <c r="J1590" s="267">
        <v>3488</v>
      </c>
      <c r="K1590" s="267">
        <v>2493</v>
      </c>
      <c r="L1590" s="267">
        <v>2463</v>
      </c>
      <c r="M1590" s="267">
        <v>2271</v>
      </c>
      <c r="N1590" s="270">
        <v>0.989898885572345</v>
      </c>
      <c r="O1590" s="269">
        <v>95843</v>
      </c>
      <c r="P1590" s="297">
        <v>0.9</v>
      </c>
      <c r="Q1590" s="270">
        <v>0.997572815533981</v>
      </c>
      <c r="R1590" s="270">
        <v>0.998033914966822</v>
      </c>
      <c r="S1590" s="270">
        <v>0.987966305655836</v>
      </c>
      <c r="T1590" s="298">
        <v>-0.000461099432841783</v>
      </c>
      <c r="U1590" s="269">
        <v>96821</v>
      </c>
      <c r="V1590" s="269">
        <v>84758</v>
      </c>
      <c r="W1590" s="270">
        <v>0.875409260387726</v>
      </c>
      <c r="X1590" s="270">
        <v>0.842839805825243</v>
      </c>
      <c r="Y1590" s="271">
        <v>0.857213074465471</v>
      </c>
      <c r="Z1590" s="271">
        <v>0.910950661853189</v>
      </c>
      <c r="AA1590" s="298">
        <v>-0.0143732686402279</v>
      </c>
      <c r="AB1590" s="267">
        <v>24107</v>
      </c>
      <c r="AC1590" s="267">
        <v>21215</v>
      </c>
      <c r="AD1590" s="267">
        <v>25078</v>
      </c>
      <c r="AE1590" s="267">
        <v>21781</v>
      </c>
      <c r="AF1590" s="271">
        <v>0.880034844650931</v>
      </c>
      <c r="AG1590" s="271">
        <v>0.868530185820241</v>
      </c>
      <c r="AH1590" s="298">
        <v>0.0115046588306904</v>
      </c>
    </row>
    <row r="1591" spans="1:34">
      <c r="A1591" s="318" t="s">
        <v>2706</v>
      </c>
      <c r="B1591" s="324" t="s">
        <v>3386</v>
      </c>
      <c r="C1591" s="296" t="s">
        <v>2969</v>
      </c>
      <c r="D1591" s="324" t="s">
        <v>2970</v>
      </c>
      <c r="E1591" s="266">
        <v>2376</v>
      </c>
      <c r="F1591" s="266">
        <v>2167</v>
      </c>
      <c r="G1591" s="266">
        <v>2061</v>
      </c>
      <c r="H1591" s="267">
        <v>2559</v>
      </c>
      <c r="I1591" s="267">
        <v>2359</v>
      </c>
      <c r="J1591" s="267">
        <v>2332</v>
      </c>
      <c r="K1591" s="267">
        <v>1823</v>
      </c>
      <c r="L1591" s="267">
        <v>1732</v>
      </c>
      <c r="M1591" s="267">
        <v>1714</v>
      </c>
      <c r="N1591" s="270">
        <v>0.93745396212208</v>
      </c>
      <c r="O1591" s="269">
        <v>57270</v>
      </c>
      <c r="P1591" s="297">
        <v>0.9</v>
      </c>
      <c r="Q1591" s="270">
        <v>0.912037037037037</v>
      </c>
      <c r="R1591" s="270">
        <v>0.921844470496288</v>
      </c>
      <c r="S1591" s="270">
        <v>0.950082281952825</v>
      </c>
      <c r="T1591" s="298">
        <v>-0.0098074334592505</v>
      </c>
      <c r="U1591" s="269">
        <v>61091</v>
      </c>
      <c r="V1591" s="269">
        <v>55085</v>
      </c>
      <c r="W1591" s="270">
        <v>0.901687646298145</v>
      </c>
      <c r="X1591" s="270">
        <v>0.867424242424242</v>
      </c>
      <c r="Y1591" s="271">
        <v>0.911293474013286</v>
      </c>
      <c r="Z1591" s="271">
        <v>0.940208447613823</v>
      </c>
      <c r="AA1591" s="298">
        <v>-0.043869231589044</v>
      </c>
      <c r="AB1591" s="267">
        <v>16116</v>
      </c>
      <c r="AC1591" s="267">
        <v>14079</v>
      </c>
      <c r="AD1591" s="267">
        <v>16230</v>
      </c>
      <c r="AE1591" s="267">
        <v>14810</v>
      </c>
      <c r="AF1591" s="271">
        <v>0.873603871928518</v>
      </c>
      <c r="AG1591" s="271">
        <v>0.912507701786815</v>
      </c>
      <c r="AH1591" s="298">
        <v>-0.0389038298582962</v>
      </c>
    </row>
    <row r="1592" spans="1:34">
      <c r="A1592" s="318" t="s">
        <v>2706</v>
      </c>
      <c r="B1592" s="324" t="s">
        <v>3383</v>
      </c>
      <c r="C1592" s="296" t="s">
        <v>2971</v>
      </c>
      <c r="D1592" s="324" t="s">
        <v>2972</v>
      </c>
      <c r="E1592" s="266">
        <v>1140</v>
      </c>
      <c r="F1592" s="266">
        <v>1115</v>
      </c>
      <c r="G1592" s="266">
        <v>773</v>
      </c>
      <c r="H1592" s="267">
        <v>1366</v>
      </c>
      <c r="I1592" s="267">
        <v>1282</v>
      </c>
      <c r="J1592" s="267">
        <v>841</v>
      </c>
      <c r="K1592" s="267">
        <v>1511</v>
      </c>
      <c r="L1592" s="267">
        <v>1381</v>
      </c>
      <c r="M1592" s="267">
        <v>1005</v>
      </c>
      <c r="N1592" s="270">
        <v>0.949158381730485</v>
      </c>
      <c r="O1592" s="269">
        <v>38570</v>
      </c>
      <c r="P1592" s="297">
        <v>0.9</v>
      </c>
      <c r="Q1592" s="270">
        <v>0.978070175438597</v>
      </c>
      <c r="R1592" s="270">
        <v>0.938506588579795</v>
      </c>
      <c r="S1592" s="270">
        <v>0.913964262078094</v>
      </c>
      <c r="T1592" s="298">
        <v>0.0395635868588015</v>
      </c>
      <c r="U1592" s="269">
        <v>40636</v>
      </c>
      <c r="V1592" s="269">
        <v>25971</v>
      </c>
      <c r="W1592" s="270">
        <v>0.639113101683237</v>
      </c>
      <c r="X1592" s="270">
        <v>0.678070175438596</v>
      </c>
      <c r="Y1592" s="271">
        <v>0.615666178623719</v>
      </c>
      <c r="Z1592" s="271">
        <v>0.665122435473197</v>
      </c>
      <c r="AA1592" s="298">
        <v>0.0624039968148776</v>
      </c>
      <c r="AB1592" s="267">
        <v>9859</v>
      </c>
      <c r="AC1592" s="267">
        <v>6624</v>
      </c>
      <c r="AD1592" s="267">
        <v>9838</v>
      </c>
      <c r="AE1592" s="267">
        <v>6443</v>
      </c>
      <c r="AF1592" s="271">
        <v>0.671873415153667</v>
      </c>
      <c r="AG1592" s="271">
        <v>0.654909534458223</v>
      </c>
      <c r="AH1592" s="298">
        <v>0.0169638806954435</v>
      </c>
    </row>
    <row r="1593" spans="1:34">
      <c r="A1593" s="318" t="s">
        <v>2706</v>
      </c>
      <c r="B1593" s="324" t="s">
        <v>3388</v>
      </c>
      <c r="C1593" s="296" t="s">
        <v>2973</v>
      </c>
      <c r="D1593" s="324" t="s">
        <v>2974</v>
      </c>
      <c r="E1593" s="266">
        <v>0</v>
      </c>
      <c r="F1593" s="266">
        <v>0</v>
      </c>
      <c r="G1593" s="266">
        <v>0</v>
      </c>
      <c r="H1593" s="267">
        <v>0</v>
      </c>
      <c r="I1593" s="267">
        <v>0</v>
      </c>
      <c r="J1593" s="267">
        <v>0</v>
      </c>
      <c r="K1593" s="267">
        <v>0</v>
      </c>
      <c r="L1593" s="267">
        <v>0</v>
      </c>
      <c r="M1593" s="267">
        <v>0</v>
      </c>
      <c r="N1593" s="270">
        <v>0</v>
      </c>
      <c r="O1593" s="269">
        <v>0</v>
      </c>
      <c r="P1593" s="297">
        <v>0.9</v>
      </c>
      <c r="Q1593" s="270">
        <v>0</v>
      </c>
      <c r="R1593" s="270">
        <v>0</v>
      </c>
      <c r="S1593" s="270">
        <v>0</v>
      </c>
      <c r="T1593" s="298">
        <v>0</v>
      </c>
      <c r="U1593" s="269">
        <v>0</v>
      </c>
      <c r="V1593" s="269">
        <v>0</v>
      </c>
      <c r="W1593" s="270">
        <v>0</v>
      </c>
      <c r="X1593" s="270">
        <v>0</v>
      </c>
      <c r="Y1593" s="271">
        <v>0</v>
      </c>
      <c r="Z1593" s="271">
        <v>0</v>
      </c>
      <c r="AA1593" s="298">
        <v>0</v>
      </c>
      <c r="AB1593" s="267">
        <v>0</v>
      </c>
      <c r="AC1593" s="267">
        <v>0</v>
      </c>
      <c r="AD1593" s="267">
        <v>0</v>
      </c>
      <c r="AE1593" s="267">
        <v>0</v>
      </c>
      <c r="AF1593" s="271">
        <v>0</v>
      </c>
      <c r="AG1593" s="271">
        <v>0</v>
      </c>
      <c r="AH1593" s="298">
        <v>0</v>
      </c>
    </row>
    <row r="1594" spans="1:34">
      <c r="A1594" s="318" t="s">
        <v>2706</v>
      </c>
      <c r="B1594" s="324" t="s">
        <v>3388</v>
      </c>
      <c r="C1594" s="296" t="s">
        <v>2975</v>
      </c>
      <c r="D1594" s="324" t="s">
        <v>2976</v>
      </c>
      <c r="E1594" s="266">
        <v>1</v>
      </c>
      <c r="F1594" s="266">
        <v>0</v>
      </c>
      <c r="G1594" s="266">
        <v>0</v>
      </c>
      <c r="H1594" s="267">
        <v>0</v>
      </c>
      <c r="I1594" s="267">
        <v>0</v>
      </c>
      <c r="J1594" s="267">
        <v>0</v>
      </c>
      <c r="K1594" s="267">
        <v>0</v>
      </c>
      <c r="L1594" s="267">
        <v>0</v>
      </c>
      <c r="M1594" s="267">
        <v>0</v>
      </c>
      <c r="N1594" s="270">
        <v>0</v>
      </c>
      <c r="O1594" s="269">
        <v>0</v>
      </c>
      <c r="P1594" s="297">
        <v>0.9</v>
      </c>
      <c r="Q1594" s="270">
        <v>0</v>
      </c>
      <c r="R1594" s="270">
        <v>0</v>
      </c>
      <c r="S1594" s="270">
        <v>0</v>
      </c>
      <c r="T1594" s="298">
        <v>0</v>
      </c>
      <c r="U1594" s="269">
        <v>1</v>
      </c>
      <c r="V1594" s="269">
        <v>0</v>
      </c>
      <c r="W1594" s="270">
        <v>0</v>
      </c>
      <c r="X1594" s="270">
        <v>0</v>
      </c>
      <c r="Y1594" s="271">
        <v>0</v>
      </c>
      <c r="Z1594" s="271">
        <v>0</v>
      </c>
      <c r="AA1594" s="298">
        <v>0</v>
      </c>
      <c r="AB1594" s="267">
        <v>1</v>
      </c>
      <c r="AC1594" s="267">
        <v>0</v>
      </c>
      <c r="AD1594" s="267">
        <v>0</v>
      </c>
      <c r="AE1594" s="267">
        <v>0</v>
      </c>
      <c r="AF1594" s="271">
        <v>0</v>
      </c>
      <c r="AG1594" s="271">
        <v>0</v>
      </c>
      <c r="AH1594" s="298">
        <v>0</v>
      </c>
    </row>
    <row r="1595" spans="1:34">
      <c r="A1595" s="318" t="s">
        <v>2706</v>
      </c>
      <c r="B1595" s="324" t="s">
        <v>3388</v>
      </c>
      <c r="C1595" s="296" t="s">
        <v>2977</v>
      </c>
      <c r="D1595" s="324" t="s">
        <v>2978</v>
      </c>
      <c r="E1595" s="266">
        <v>998</v>
      </c>
      <c r="F1595" s="266">
        <v>986</v>
      </c>
      <c r="G1595" s="266">
        <v>816</v>
      </c>
      <c r="H1595" s="267">
        <v>99</v>
      </c>
      <c r="I1595" s="267">
        <v>62</v>
      </c>
      <c r="J1595" s="267">
        <v>66</v>
      </c>
      <c r="K1595" s="267">
        <v>772</v>
      </c>
      <c r="L1595" s="267">
        <v>479</v>
      </c>
      <c r="M1595" s="267">
        <v>379</v>
      </c>
      <c r="N1595" s="270">
        <v>0.776178593708226</v>
      </c>
      <c r="O1595" s="269">
        <v>17419</v>
      </c>
      <c r="P1595" s="297">
        <v>0.9</v>
      </c>
      <c r="Q1595" s="270">
        <v>0.987975951903808</v>
      </c>
      <c r="R1595" s="270">
        <v>0.626262626262626</v>
      </c>
      <c r="S1595" s="270">
        <v>0.620466321243523</v>
      </c>
      <c r="T1595" s="298">
        <v>0.361713325641181</v>
      </c>
      <c r="U1595" s="269">
        <v>22442</v>
      </c>
      <c r="V1595" s="269">
        <v>15876</v>
      </c>
      <c r="W1595" s="270">
        <v>0.707423580786026</v>
      </c>
      <c r="X1595" s="270">
        <v>0.817635270541082</v>
      </c>
      <c r="Y1595" s="271">
        <v>0.666666666666667</v>
      </c>
      <c r="Z1595" s="271">
        <v>0.490932642487047</v>
      </c>
      <c r="AA1595" s="298">
        <v>0.150968603874416</v>
      </c>
      <c r="AB1595" s="267">
        <v>5637</v>
      </c>
      <c r="AC1595" s="267">
        <v>3201</v>
      </c>
      <c r="AD1595" s="267">
        <v>5106</v>
      </c>
      <c r="AE1595" s="267">
        <v>2539</v>
      </c>
      <c r="AF1595" s="271">
        <v>0.56785524215008</v>
      </c>
      <c r="AG1595" s="271">
        <v>0.49725812769291</v>
      </c>
      <c r="AH1595" s="298">
        <v>0.0705971144571696</v>
      </c>
    </row>
    <row r="1596" spans="1:34">
      <c r="A1596" s="318" t="s">
        <v>2706</v>
      </c>
      <c r="B1596" s="324" t="s">
        <v>3388</v>
      </c>
      <c r="C1596" s="296" t="s">
        <v>2979</v>
      </c>
      <c r="D1596" s="324" t="s">
        <v>2980</v>
      </c>
      <c r="E1596" s="266">
        <v>1606</v>
      </c>
      <c r="F1596" s="266">
        <v>1604</v>
      </c>
      <c r="G1596" s="266">
        <v>1576</v>
      </c>
      <c r="H1596" s="267">
        <v>12</v>
      </c>
      <c r="I1596" s="267">
        <v>11</v>
      </c>
      <c r="J1596" s="267">
        <v>11</v>
      </c>
      <c r="K1596" s="267">
        <v>878</v>
      </c>
      <c r="L1596" s="267">
        <v>878</v>
      </c>
      <c r="M1596" s="267">
        <v>869</v>
      </c>
      <c r="N1596" s="270">
        <v>0.981271946937183</v>
      </c>
      <c r="O1596" s="269">
        <v>22635</v>
      </c>
      <c r="P1596" s="297">
        <v>0.9</v>
      </c>
      <c r="Q1596" s="270">
        <v>0.998754669987547</v>
      </c>
      <c r="R1596" s="270">
        <v>0.916666666666667</v>
      </c>
      <c r="S1596" s="270">
        <v>1</v>
      </c>
      <c r="T1596" s="298">
        <v>0.0820880033208801</v>
      </c>
      <c r="U1596" s="269">
        <v>23067</v>
      </c>
      <c r="V1596" s="269">
        <v>22439</v>
      </c>
      <c r="W1596" s="270">
        <v>0.972774959899423</v>
      </c>
      <c r="X1596" s="270">
        <v>0.981320049813201</v>
      </c>
      <c r="Y1596" s="271">
        <v>0.916666666666667</v>
      </c>
      <c r="Z1596" s="271">
        <v>0.989749430523918</v>
      </c>
      <c r="AA1596" s="298">
        <v>0.0646533831465339</v>
      </c>
      <c r="AB1596" s="267">
        <v>6429</v>
      </c>
      <c r="AC1596" s="267">
        <v>6030</v>
      </c>
      <c r="AD1596" s="267">
        <v>5260</v>
      </c>
      <c r="AE1596" s="267">
        <v>5139</v>
      </c>
      <c r="AF1596" s="271">
        <v>0.937937470835278</v>
      </c>
      <c r="AG1596" s="271">
        <v>0.976996197718631</v>
      </c>
      <c r="AH1596" s="298">
        <v>-0.0390587268833535</v>
      </c>
    </row>
    <row r="1597" spans="1:34">
      <c r="A1597" s="318" t="s">
        <v>2706</v>
      </c>
      <c r="B1597" s="324" t="s">
        <v>3388</v>
      </c>
      <c r="C1597" s="296" t="s">
        <v>2981</v>
      </c>
      <c r="D1597" s="324" t="s">
        <v>2982</v>
      </c>
      <c r="E1597" s="266">
        <v>0</v>
      </c>
      <c r="F1597" s="266">
        <v>0</v>
      </c>
      <c r="G1597" s="266">
        <v>0</v>
      </c>
      <c r="H1597" s="267">
        <v>0</v>
      </c>
      <c r="I1597" s="267">
        <v>0</v>
      </c>
      <c r="J1597" s="267">
        <v>0</v>
      </c>
      <c r="K1597" s="267">
        <v>0</v>
      </c>
      <c r="L1597" s="267">
        <v>0</v>
      </c>
      <c r="M1597" s="267">
        <v>0</v>
      </c>
      <c r="N1597" s="270">
        <v>0</v>
      </c>
      <c r="O1597" s="269">
        <v>0</v>
      </c>
      <c r="P1597" s="297">
        <v>0.9</v>
      </c>
      <c r="Q1597" s="270">
        <v>0</v>
      </c>
      <c r="R1597" s="270">
        <v>0</v>
      </c>
      <c r="S1597" s="270">
        <v>0</v>
      </c>
      <c r="T1597" s="298">
        <v>0</v>
      </c>
      <c r="U1597" s="269">
        <v>2</v>
      </c>
      <c r="V1597" s="269">
        <v>0</v>
      </c>
      <c r="W1597" s="270">
        <v>0</v>
      </c>
      <c r="X1597" s="270">
        <v>0</v>
      </c>
      <c r="Y1597" s="271">
        <v>0</v>
      </c>
      <c r="Z1597" s="271">
        <v>0</v>
      </c>
      <c r="AA1597" s="298">
        <v>0</v>
      </c>
      <c r="AB1597" s="267">
        <v>1</v>
      </c>
      <c r="AC1597" s="267">
        <v>0</v>
      </c>
      <c r="AD1597" s="267">
        <v>1</v>
      </c>
      <c r="AE1597" s="267">
        <v>0</v>
      </c>
      <c r="AF1597" s="271">
        <v>0</v>
      </c>
      <c r="AG1597" s="271">
        <v>0</v>
      </c>
      <c r="AH1597" s="298">
        <v>0</v>
      </c>
    </row>
    <row r="1598" spans="1:34">
      <c r="A1598" s="318" t="s">
        <v>2706</v>
      </c>
      <c r="B1598" s="324" t="s">
        <v>3386</v>
      </c>
      <c r="C1598" s="296" t="s">
        <v>2983</v>
      </c>
      <c r="D1598" s="324" t="s">
        <v>2984</v>
      </c>
      <c r="E1598" s="266">
        <v>2005</v>
      </c>
      <c r="F1598" s="266">
        <v>1988</v>
      </c>
      <c r="G1598" s="266">
        <v>1904</v>
      </c>
      <c r="H1598" s="267">
        <v>2208</v>
      </c>
      <c r="I1598" s="267">
        <v>2197</v>
      </c>
      <c r="J1598" s="267">
        <v>2126</v>
      </c>
      <c r="K1598" s="267">
        <v>1415</v>
      </c>
      <c r="L1598" s="267">
        <v>1412</v>
      </c>
      <c r="M1598" s="267">
        <v>1385</v>
      </c>
      <c r="N1598" s="270">
        <v>0.992532080499264</v>
      </c>
      <c r="O1598" s="269">
        <v>56618</v>
      </c>
      <c r="P1598" s="297">
        <v>0.9</v>
      </c>
      <c r="Q1598" s="270">
        <v>0.991521197007481</v>
      </c>
      <c r="R1598" s="270">
        <v>0.995018115942029</v>
      </c>
      <c r="S1598" s="270">
        <v>0.997879858657244</v>
      </c>
      <c r="T1598" s="298">
        <v>-0.00349691893454762</v>
      </c>
      <c r="U1598" s="269">
        <v>57044</v>
      </c>
      <c r="V1598" s="269">
        <v>54578</v>
      </c>
      <c r="W1598" s="270">
        <v>0.956770212467569</v>
      </c>
      <c r="X1598" s="270">
        <v>0.949625935162095</v>
      </c>
      <c r="Y1598" s="271">
        <v>0.96286231884058</v>
      </c>
      <c r="Z1598" s="271">
        <v>0.978798586572438</v>
      </c>
      <c r="AA1598" s="298">
        <v>-0.0132363836784849</v>
      </c>
      <c r="AB1598" s="267">
        <v>13957</v>
      </c>
      <c r="AC1598" s="267">
        <v>13409</v>
      </c>
      <c r="AD1598" s="267">
        <v>15215</v>
      </c>
      <c r="AE1598" s="267">
        <v>14531</v>
      </c>
      <c r="AF1598" s="271">
        <v>0.960736547968761</v>
      </c>
      <c r="AG1598" s="271">
        <v>0.955044364114361</v>
      </c>
      <c r="AH1598" s="298">
        <v>0.0056921838544004</v>
      </c>
    </row>
    <row r="1599" spans="1:34">
      <c r="A1599" s="318" t="s">
        <v>2706</v>
      </c>
      <c r="B1599" s="324" t="s">
        <v>3383</v>
      </c>
      <c r="C1599" s="296" t="s">
        <v>2985</v>
      </c>
      <c r="D1599" s="324" t="s">
        <v>2986</v>
      </c>
      <c r="E1599" s="266">
        <v>1444</v>
      </c>
      <c r="F1599" s="266">
        <v>1440</v>
      </c>
      <c r="G1599" s="266">
        <v>1367</v>
      </c>
      <c r="H1599" s="267">
        <v>1287</v>
      </c>
      <c r="I1599" s="267">
        <v>1285</v>
      </c>
      <c r="J1599" s="267">
        <v>1243</v>
      </c>
      <c r="K1599" s="267">
        <v>1398</v>
      </c>
      <c r="L1599" s="267">
        <v>1396</v>
      </c>
      <c r="M1599" s="267">
        <v>1370</v>
      </c>
      <c r="N1599" s="270">
        <v>0.997858290201678</v>
      </c>
      <c r="O1599" s="269">
        <v>39137</v>
      </c>
      <c r="P1599" s="297">
        <v>0.9</v>
      </c>
      <c r="Q1599" s="270">
        <v>0.997229916897507</v>
      </c>
      <c r="R1599" s="270">
        <v>0.998445998445998</v>
      </c>
      <c r="S1599" s="270">
        <v>0.998569384835479</v>
      </c>
      <c r="T1599" s="298">
        <v>-0.00121608154849151</v>
      </c>
      <c r="U1599" s="269">
        <v>39221</v>
      </c>
      <c r="V1599" s="269">
        <v>37687</v>
      </c>
      <c r="W1599" s="270">
        <v>0.960888299635399</v>
      </c>
      <c r="X1599" s="270">
        <v>0.946675900277008</v>
      </c>
      <c r="Y1599" s="271">
        <v>0.965811965811966</v>
      </c>
      <c r="Z1599" s="271">
        <v>0.97997138769671</v>
      </c>
      <c r="AA1599" s="298">
        <v>-0.0191360655349575</v>
      </c>
      <c r="AB1599" s="267">
        <v>9821</v>
      </c>
      <c r="AC1599" s="267">
        <v>9513</v>
      </c>
      <c r="AD1599" s="267">
        <v>9411</v>
      </c>
      <c r="AE1599" s="267">
        <v>8945</v>
      </c>
      <c r="AF1599" s="271">
        <v>0.96863863150392</v>
      </c>
      <c r="AG1599" s="271">
        <v>0.950483476782489</v>
      </c>
      <c r="AH1599" s="298">
        <v>0.0181551547214316</v>
      </c>
    </row>
    <row r="1600" spans="1:34">
      <c r="A1600" s="318" t="s">
        <v>2706</v>
      </c>
      <c r="B1600" s="324" t="s">
        <v>3388</v>
      </c>
      <c r="C1600" s="296" t="s">
        <v>2987</v>
      </c>
      <c r="D1600" s="324" t="s">
        <v>2988</v>
      </c>
      <c r="E1600" s="266">
        <v>830</v>
      </c>
      <c r="F1600" s="266">
        <v>819</v>
      </c>
      <c r="G1600" s="266">
        <v>596</v>
      </c>
      <c r="H1600" s="267">
        <v>1429</v>
      </c>
      <c r="I1600" s="267">
        <v>1428</v>
      </c>
      <c r="J1600" s="267">
        <v>1186</v>
      </c>
      <c r="K1600" s="267">
        <v>24</v>
      </c>
      <c r="L1600" s="267">
        <v>24</v>
      </c>
      <c r="M1600" s="267">
        <v>24</v>
      </c>
      <c r="N1600" s="270">
        <v>0.994809611168285</v>
      </c>
      <c r="O1600" s="269">
        <v>22233</v>
      </c>
      <c r="P1600" s="297">
        <v>0.9</v>
      </c>
      <c r="Q1600" s="270">
        <v>0.986746987951807</v>
      </c>
      <c r="R1600" s="270">
        <v>0.999300209937019</v>
      </c>
      <c r="S1600" s="270">
        <v>1</v>
      </c>
      <c r="T1600" s="298">
        <v>-0.0125532219852116</v>
      </c>
      <c r="U1600" s="269">
        <v>22349</v>
      </c>
      <c r="V1600" s="269">
        <v>19158</v>
      </c>
      <c r="W1600" s="270">
        <v>0.857219562396528</v>
      </c>
      <c r="X1600" s="270">
        <v>0.718072289156626</v>
      </c>
      <c r="Y1600" s="271">
        <v>0.829951014695591</v>
      </c>
      <c r="Z1600" s="271">
        <v>1</v>
      </c>
      <c r="AA1600" s="298">
        <v>-0.111878725538965</v>
      </c>
      <c r="AB1600" s="267">
        <v>5267</v>
      </c>
      <c r="AC1600" s="267">
        <v>4283</v>
      </c>
      <c r="AD1600" s="267">
        <v>5306</v>
      </c>
      <c r="AE1600" s="267">
        <v>4574</v>
      </c>
      <c r="AF1600" s="271">
        <v>0.813176381241694</v>
      </c>
      <c r="AG1600" s="271">
        <v>0.86204297022239</v>
      </c>
      <c r="AH1600" s="298">
        <v>-0.0488665889806962</v>
      </c>
    </row>
    <row r="1601" spans="1:34">
      <c r="A1601" s="318" t="s">
        <v>2706</v>
      </c>
      <c r="B1601" s="324" t="s">
        <v>3388</v>
      </c>
      <c r="C1601" s="296" t="s">
        <v>2989</v>
      </c>
      <c r="D1601" s="324" t="s">
        <v>2990</v>
      </c>
      <c r="E1601" s="266">
        <v>0</v>
      </c>
      <c r="F1601" s="266">
        <v>0</v>
      </c>
      <c r="G1601" s="266">
        <v>0</v>
      </c>
      <c r="H1601" s="267">
        <v>0</v>
      </c>
      <c r="I1601" s="267">
        <v>0</v>
      </c>
      <c r="J1601" s="267">
        <v>0</v>
      </c>
      <c r="K1601" s="267">
        <v>0</v>
      </c>
      <c r="L1601" s="267">
        <v>0</v>
      </c>
      <c r="M1601" s="267">
        <v>0</v>
      </c>
      <c r="N1601" s="270">
        <v>0</v>
      </c>
      <c r="O1601" s="269">
        <v>0</v>
      </c>
      <c r="P1601" s="297">
        <v>0.9</v>
      </c>
      <c r="Q1601" s="270">
        <v>0</v>
      </c>
      <c r="R1601" s="270">
        <v>0</v>
      </c>
      <c r="S1601" s="270">
        <v>0</v>
      </c>
      <c r="T1601" s="298">
        <v>0</v>
      </c>
      <c r="U1601" s="269">
        <v>1</v>
      </c>
      <c r="V1601" s="269">
        <v>0</v>
      </c>
      <c r="W1601" s="270">
        <v>0</v>
      </c>
      <c r="X1601" s="270">
        <v>0</v>
      </c>
      <c r="Y1601" s="271">
        <v>0</v>
      </c>
      <c r="Z1601" s="271">
        <v>0</v>
      </c>
      <c r="AA1601" s="298">
        <v>0</v>
      </c>
      <c r="AB1601" s="267">
        <v>0</v>
      </c>
      <c r="AC1601" s="267">
        <v>0</v>
      </c>
      <c r="AD1601" s="267">
        <v>1</v>
      </c>
      <c r="AE1601" s="267">
        <v>0</v>
      </c>
      <c r="AF1601" s="271">
        <v>0</v>
      </c>
      <c r="AG1601" s="271">
        <v>0</v>
      </c>
      <c r="AH1601" s="298">
        <v>0</v>
      </c>
    </row>
    <row r="1602" spans="1:34">
      <c r="A1602" s="318" t="s">
        <v>2706</v>
      </c>
      <c r="B1602" s="324" t="s">
        <v>3383</v>
      </c>
      <c r="C1602" s="296" t="s">
        <v>2991</v>
      </c>
      <c r="D1602" s="324" t="s">
        <v>2992</v>
      </c>
      <c r="E1602" s="266">
        <v>1793</v>
      </c>
      <c r="F1602" s="266">
        <v>1765</v>
      </c>
      <c r="G1602" s="266">
        <v>1671</v>
      </c>
      <c r="H1602" s="267">
        <v>1975</v>
      </c>
      <c r="I1602" s="267">
        <v>1956</v>
      </c>
      <c r="J1602" s="267">
        <v>1893</v>
      </c>
      <c r="K1602" s="267">
        <v>1752</v>
      </c>
      <c r="L1602" s="267">
        <v>1751</v>
      </c>
      <c r="M1602" s="267">
        <v>1709</v>
      </c>
      <c r="N1602" s="270">
        <v>0.974906469568391</v>
      </c>
      <c r="O1602" s="269">
        <v>53420</v>
      </c>
      <c r="P1602" s="297">
        <v>0.9</v>
      </c>
      <c r="Q1602" s="270">
        <v>0.984383714445064</v>
      </c>
      <c r="R1602" s="270">
        <v>0.990379746835443</v>
      </c>
      <c r="S1602" s="270">
        <v>0.999429223744292</v>
      </c>
      <c r="T1602" s="298">
        <v>-0.00599603239037894</v>
      </c>
      <c r="U1602" s="269">
        <v>54795</v>
      </c>
      <c r="V1602" s="269">
        <v>51578</v>
      </c>
      <c r="W1602" s="270">
        <v>0.941290263710193</v>
      </c>
      <c r="X1602" s="270">
        <v>0.931957612939208</v>
      </c>
      <c r="Y1602" s="271">
        <v>0.958481012658228</v>
      </c>
      <c r="Z1602" s="271">
        <v>0.975456621004566</v>
      </c>
      <c r="AA1602" s="298">
        <v>-0.0265233997190198</v>
      </c>
      <c r="AB1602" s="267">
        <v>13515</v>
      </c>
      <c r="AC1602" s="267">
        <v>13018</v>
      </c>
      <c r="AD1602" s="267">
        <v>13335</v>
      </c>
      <c r="AE1602" s="267">
        <v>12540</v>
      </c>
      <c r="AF1602" s="271">
        <v>0.963226045135035</v>
      </c>
      <c r="AG1602" s="271">
        <v>0.940382452193476</v>
      </c>
      <c r="AH1602" s="298">
        <v>0.0228435929415594</v>
      </c>
    </row>
    <row r="1603" spans="1:34">
      <c r="A1603" s="318" t="s">
        <v>2706</v>
      </c>
      <c r="B1603" s="324" t="s">
        <v>3386</v>
      </c>
      <c r="C1603" s="296" t="s">
        <v>2993</v>
      </c>
      <c r="D1603" s="324" t="s">
        <v>2994</v>
      </c>
      <c r="E1603" s="266">
        <v>3113</v>
      </c>
      <c r="F1603" s="266">
        <v>3097</v>
      </c>
      <c r="G1603" s="266">
        <v>2484</v>
      </c>
      <c r="H1603" s="267">
        <v>3714</v>
      </c>
      <c r="I1603" s="267">
        <v>3698</v>
      </c>
      <c r="J1603" s="267">
        <v>3404</v>
      </c>
      <c r="K1603" s="267">
        <v>2153</v>
      </c>
      <c r="L1603" s="267">
        <v>2137</v>
      </c>
      <c r="M1603" s="267">
        <v>2017</v>
      </c>
      <c r="N1603" s="270">
        <v>0.993944369096057</v>
      </c>
      <c r="O1603" s="269">
        <v>83545</v>
      </c>
      <c r="P1603" s="297">
        <v>0.9</v>
      </c>
      <c r="Q1603" s="270">
        <v>0.9948602634115</v>
      </c>
      <c r="R1603" s="270">
        <v>0.99569197630587</v>
      </c>
      <c r="S1603" s="270">
        <v>0.99256850905713</v>
      </c>
      <c r="T1603" s="298">
        <v>-0.000831712894369563</v>
      </c>
      <c r="U1603" s="269">
        <v>84054</v>
      </c>
      <c r="V1603" s="269">
        <v>76832</v>
      </c>
      <c r="W1603" s="270">
        <v>0.914079044423823</v>
      </c>
      <c r="X1603" s="270">
        <v>0.7979441053646</v>
      </c>
      <c r="Y1603" s="271">
        <v>0.916532040926225</v>
      </c>
      <c r="Z1603" s="271">
        <v>0.936832326985601</v>
      </c>
      <c r="AA1603" s="298">
        <v>-0.118587935561625</v>
      </c>
      <c r="AB1603" s="267">
        <v>21936</v>
      </c>
      <c r="AC1603" s="267">
        <v>19704</v>
      </c>
      <c r="AD1603" s="267">
        <v>22390</v>
      </c>
      <c r="AE1603" s="267">
        <v>20663</v>
      </c>
      <c r="AF1603" s="271">
        <v>0.898249452954048</v>
      </c>
      <c r="AG1603" s="271">
        <v>0.922867351496204</v>
      </c>
      <c r="AH1603" s="298">
        <v>-0.0246178985421556</v>
      </c>
    </row>
    <row r="1604" spans="1:34">
      <c r="A1604" s="318" t="s">
        <v>2706</v>
      </c>
      <c r="B1604" s="324" t="s">
        <v>3383</v>
      </c>
      <c r="C1604" s="296" t="s">
        <v>2995</v>
      </c>
      <c r="D1604" s="324" t="s">
        <v>2996</v>
      </c>
      <c r="E1604" s="266">
        <v>1983</v>
      </c>
      <c r="F1604" s="266">
        <v>1716</v>
      </c>
      <c r="G1604" s="266">
        <v>1496</v>
      </c>
      <c r="H1604" s="267">
        <v>2107</v>
      </c>
      <c r="I1604" s="267">
        <v>1686</v>
      </c>
      <c r="J1604" s="267">
        <v>1450</v>
      </c>
      <c r="K1604" s="267">
        <v>1869</v>
      </c>
      <c r="L1604" s="267">
        <v>1597</v>
      </c>
      <c r="M1604" s="267">
        <v>1337</v>
      </c>
      <c r="N1604" s="270">
        <v>0.872647757998076</v>
      </c>
      <c r="O1604" s="269">
        <v>48089</v>
      </c>
      <c r="P1604" s="297">
        <v>0.9</v>
      </c>
      <c r="Q1604" s="270">
        <v>0.86535552193646</v>
      </c>
      <c r="R1604" s="270">
        <v>0.800189843379212</v>
      </c>
      <c r="S1604" s="270">
        <v>0.854467629748529</v>
      </c>
      <c r="T1604" s="298">
        <v>0.0651656785572478</v>
      </c>
      <c r="U1604" s="269">
        <v>55107</v>
      </c>
      <c r="V1604" s="269">
        <v>41196</v>
      </c>
      <c r="W1604" s="270">
        <v>0.747563830366378</v>
      </c>
      <c r="X1604" s="270">
        <v>0.75441250630358</v>
      </c>
      <c r="Y1604" s="271">
        <v>0.688182249644044</v>
      </c>
      <c r="Z1604" s="271">
        <v>0.715355805243446</v>
      </c>
      <c r="AA1604" s="298">
        <v>0.0662302566595369</v>
      </c>
      <c r="AB1604" s="267">
        <v>14332</v>
      </c>
      <c r="AC1604" s="267">
        <v>10646</v>
      </c>
      <c r="AD1604" s="267">
        <v>13689</v>
      </c>
      <c r="AE1604" s="267">
        <v>9980</v>
      </c>
      <c r="AF1604" s="271">
        <v>0.74281328495674</v>
      </c>
      <c r="AG1604" s="271">
        <v>0.729052523924319</v>
      </c>
      <c r="AH1604" s="298">
        <v>0.0137607610324213</v>
      </c>
    </row>
    <row r="1605" spans="1:34">
      <c r="A1605" s="318" t="s">
        <v>2706</v>
      </c>
      <c r="B1605" s="324" t="s">
        <v>3388</v>
      </c>
      <c r="C1605" s="296" t="s">
        <v>2997</v>
      </c>
      <c r="D1605" s="324" t="s">
        <v>2998</v>
      </c>
      <c r="E1605" s="266">
        <v>0</v>
      </c>
      <c r="F1605" s="266">
        <v>0</v>
      </c>
      <c r="G1605" s="266">
        <v>0</v>
      </c>
      <c r="H1605" s="267">
        <v>2</v>
      </c>
      <c r="I1605" s="267">
        <v>0</v>
      </c>
      <c r="J1605" s="267">
        <v>2</v>
      </c>
      <c r="K1605" s="267">
        <v>3</v>
      </c>
      <c r="L1605" s="267">
        <v>0</v>
      </c>
      <c r="M1605" s="267">
        <v>2</v>
      </c>
      <c r="N1605" s="270">
        <v>0.1</v>
      </c>
      <c r="O1605" s="269">
        <v>1</v>
      </c>
      <c r="P1605" s="297">
        <v>0.9</v>
      </c>
      <c r="Q1605" s="270">
        <v>0</v>
      </c>
      <c r="R1605" s="270">
        <v>0</v>
      </c>
      <c r="S1605" s="270">
        <v>0</v>
      </c>
      <c r="T1605" s="298">
        <v>0</v>
      </c>
      <c r="U1605" s="269">
        <v>10</v>
      </c>
      <c r="V1605" s="269">
        <v>6</v>
      </c>
      <c r="W1605" s="270">
        <v>0.6</v>
      </c>
      <c r="X1605" s="270">
        <v>0</v>
      </c>
      <c r="Y1605" s="271">
        <v>1</v>
      </c>
      <c r="Z1605" s="271">
        <v>0.666666666666667</v>
      </c>
      <c r="AA1605" s="298">
        <v>-1</v>
      </c>
      <c r="AB1605" s="267">
        <v>10</v>
      </c>
      <c r="AC1605" s="267">
        <v>6</v>
      </c>
      <c r="AD1605" s="267">
        <v>0</v>
      </c>
      <c r="AE1605" s="267">
        <v>0</v>
      </c>
      <c r="AF1605" s="271">
        <v>0.6</v>
      </c>
      <c r="AG1605" s="271">
        <v>0</v>
      </c>
      <c r="AH1605" s="298">
        <v>0.6</v>
      </c>
    </row>
    <row r="1606" spans="1:34">
      <c r="A1606" s="318" t="s">
        <v>2706</v>
      </c>
      <c r="B1606" s="324" t="s">
        <v>3388</v>
      </c>
      <c r="C1606" s="296" t="s">
        <v>2999</v>
      </c>
      <c r="D1606" s="324" t="s">
        <v>3000</v>
      </c>
      <c r="E1606" s="266">
        <v>1717</v>
      </c>
      <c r="F1606" s="266">
        <v>1717</v>
      </c>
      <c r="G1606" s="266">
        <v>1686</v>
      </c>
      <c r="H1606" s="267">
        <v>34</v>
      </c>
      <c r="I1606" s="267">
        <v>34</v>
      </c>
      <c r="J1606" s="267">
        <v>34</v>
      </c>
      <c r="K1606" s="267">
        <v>981</v>
      </c>
      <c r="L1606" s="267">
        <v>981</v>
      </c>
      <c r="M1606" s="267">
        <v>959</v>
      </c>
      <c r="N1606" s="270">
        <v>0.994338690679737</v>
      </c>
      <c r="O1606" s="269">
        <v>26170</v>
      </c>
      <c r="P1606" s="297">
        <v>0.9</v>
      </c>
      <c r="Q1606" s="270">
        <v>1</v>
      </c>
      <c r="R1606" s="270">
        <v>1</v>
      </c>
      <c r="S1606" s="270">
        <v>1</v>
      </c>
      <c r="T1606" s="298">
        <v>0</v>
      </c>
      <c r="U1606" s="269">
        <v>26319</v>
      </c>
      <c r="V1606" s="269">
        <v>25820</v>
      </c>
      <c r="W1606" s="270">
        <v>0.981040313081804</v>
      </c>
      <c r="X1606" s="270">
        <v>0.981945253348864</v>
      </c>
      <c r="Y1606" s="271">
        <v>1</v>
      </c>
      <c r="Z1606" s="271">
        <v>0.977573904179409</v>
      </c>
      <c r="AA1606" s="298">
        <v>-0.0180547466511357</v>
      </c>
      <c r="AB1606" s="267">
        <v>7138</v>
      </c>
      <c r="AC1606" s="267">
        <v>6997</v>
      </c>
      <c r="AD1606" s="267">
        <v>6243</v>
      </c>
      <c r="AE1606" s="267">
        <v>6105</v>
      </c>
      <c r="AF1606" s="271">
        <v>0.980246567666013</v>
      </c>
      <c r="AG1606" s="271">
        <v>0.977895242671792</v>
      </c>
      <c r="AH1606" s="298">
        <v>0.00235132499422053</v>
      </c>
    </row>
    <row r="1607" spans="1:34">
      <c r="A1607" s="318" t="s">
        <v>2706</v>
      </c>
      <c r="B1607" s="324" t="s">
        <v>3386</v>
      </c>
      <c r="C1607" s="296" t="s">
        <v>3001</v>
      </c>
      <c r="D1607" s="324" t="s">
        <v>3002</v>
      </c>
      <c r="E1607" s="266">
        <v>2949</v>
      </c>
      <c r="F1607" s="266">
        <v>2921</v>
      </c>
      <c r="G1607" s="266">
        <v>2790</v>
      </c>
      <c r="H1607" s="267">
        <v>3643</v>
      </c>
      <c r="I1607" s="267">
        <v>3625</v>
      </c>
      <c r="J1607" s="267">
        <v>3507</v>
      </c>
      <c r="K1607" s="267">
        <v>2229</v>
      </c>
      <c r="L1607" s="267">
        <v>2212</v>
      </c>
      <c r="M1607" s="267">
        <v>2137</v>
      </c>
      <c r="N1607" s="270">
        <v>0.994361817037995</v>
      </c>
      <c r="O1607" s="269">
        <v>83772</v>
      </c>
      <c r="P1607" s="297">
        <v>0.9</v>
      </c>
      <c r="Q1607" s="270">
        <v>0.99050525601899</v>
      </c>
      <c r="R1607" s="270">
        <v>0.995059017293439</v>
      </c>
      <c r="S1607" s="270">
        <v>0.992373261552266</v>
      </c>
      <c r="T1607" s="298">
        <v>-0.00455376127444995</v>
      </c>
      <c r="U1607" s="269">
        <v>84247</v>
      </c>
      <c r="V1607" s="269">
        <v>80402</v>
      </c>
      <c r="W1607" s="270">
        <v>0.954360392654931</v>
      </c>
      <c r="X1607" s="270">
        <v>0.946083418107833</v>
      </c>
      <c r="Y1607" s="271">
        <v>0.962668130661543</v>
      </c>
      <c r="Z1607" s="271">
        <v>0.958725886047555</v>
      </c>
      <c r="AA1607" s="298">
        <v>-0.0165847125537095</v>
      </c>
      <c r="AB1607" s="267">
        <v>21524</v>
      </c>
      <c r="AC1607" s="267">
        <v>20727</v>
      </c>
      <c r="AD1607" s="267">
        <v>22036</v>
      </c>
      <c r="AE1607" s="267">
        <v>20996</v>
      </c>
      <c r="AF1607" s="271">
        <v>0.962971566623304</v>
      </c>
      <c r="AG1607" s="271">
        <v>0.952804501724451</v>
      </c>
      <c r="AH1607" s="298">
        <v>0.0101670648988533</v>
      </c>
    </row>
    <row r="1608" spans="1:34">
      <c r="A1608" s="318" t="s">
        <v>2706</v>
      </c>
      <c r="B1608" s="324" t="s">
        <v>3388</v>
      </c>
      <c r="C1608" s="296" t="s">
        <v>3003</v>
      </c>
      <c r="D1608" s="324" t="s">
        <v>3004</v>
      </c>
      <c r="E1608" s="266">
        <v>1</v>
      </c>
      <c r="F1608" s="266">
        <v>0</v>
      </c>
      <c r="G1608" s="266">
        <v>0</v>
      </c>
      <c r="H1608" s="267">
        <v>0</v>
      </c>
      <c r="I1608" s="267">
        <v>0</v>
      </c>
      <c r="J1608" s="267">
        <v>0</v>
      </c>
      <c r="K1608" s="267">
        <v>0</v>
      </c>
      <c r="L1608" s="267">
        <v>0</v>
      </c>
      <c r="M1608" s="267">
        <v>0</v>
      </c>
      <c r="N1608" s="270">
        <v>0</v>
      </c>
      <c r="O1608" s="269">
        <v>0</v>
      </c>
      <c r="P1608" s="297">
        <v>0.9</v>
      </c>
      <c r="Q1608" s="270">
        <v>0</v>
      </c>
      <c r="R1608" s="270">
        <v>0</v>
      </c>
      <c r="S1608" s="270">
        <v>0</v>
      </c>
      <c r="T1608" s="298">
        <v>0</v>
      </c>
      <c r="U1608" s="269">
        <v>1</v>
      </c>
      <c r="V1608" s="269">
        <v>0</v>
      </c>
      <c r="W1608" s="270">
        <v>0</v>
      </c>
      <c r="X1608" s="270">
        <v>0</v>
      </c>
      <c r="Y1608" s="271">
        <v>0</v>
      </c>
      <c r="Z1608" s="271">
        <v>0</v>
      </c>
      <c r="AA1608" s="298">
        <v>0</v>
      </c>
      <c r="AB1608" s="267">
        <v>1</v>
      </c>
      <c r="AC1608" s="267">
        <v>0</v>
      </c>
      <c r="AD1608" s="267">
        <v>0</v>
      </c>
      <c r="AE1608" s="267">
        <v>0</v>
      </c>
      <c r="AF1608" s="271">
        <v>0</v>
      </c>
      <c r="AG1608" s="271">
        <v>0</v>
      </c>
      <c r="AH1608" s="298">
        <v>0</v>
      </c>
    </row>
    <row r="1609" spans="1:34">
      <c r="A1609" s="318" t="s">
        <v>2706</v>
      </c>
      <c r="B1609" s="324" t="s">
        <v>3388</v>
      </c>
      <c r="C1609" s="296" t="s">
        <v>3005</v>
      </c>
      <c r="D1609" s="324" t="s">
        <v>3006</v>
      </c>
      <c r="E1609" s="266">
        <v>0</v>
      </c>
      <c r="F1609" s="266">
        <v>0</v>
      </c>
      <c r="G1609" s="266">
        <v>0</v>
      </c>
      <c r="H1609" s="267">
        <v>0</v>
      </c>
      <c r="I1609" s="267">
        <v>0</v>
      </c>
      <c r="J1609" s="267">
        <v>0</v>
      </c>
      <c r="K1609" s="267">
        <v>0</v>
      </c>
      <c r="L1609" s="267">
        <v>0</v>
      </c>
      <c r="M1609" s="267">
        <v>0</v>
      </c>
      <c r="N1609" s="270">
        <v>0.333333333333333</v>
      </c>
      <c r="O1609" s="269">
        <v>1</v>
      </c>
      <c r="P1609" s="297">
        <v>0.9</v>
      </c>
      <c r="Q1609" s="270">
        <v>0</v>
      </c>
      <c r="R1609" s="270">
        <v>0</v>
      </c>
      <c r="S1609" s="270">
        <v>0</v>
      </c>
      <c r="T1609" s="298">
        <v>0</v>
      </c>
      <c r="U1609" s="269">
        <v>3</v>
      </c>
      <c r="V1609" s="269">
        <v>2</v>
      </c>
      <c r="W1609" s="270">
        <v>0.666666666666667</v>
      </c>
      <c r="X1609" s="270">
        <v>0</v>
      </c>
      <c r="Y1609" s="271">
        <v>0</v>
      </c>
      <c r="Z1609" s="271">
        <v>0</v>
      </c>
      <c r="AA1609" s="298">
        <v>0</v>
      </c>
      <c r="AB1609" s="267">
        <v>1</v>
      </c>
      <c r="AC1609" s="267">
        <v>0</v>
      </c>
      <c r="AD1609" s="267">
        <v>0</v>
      </c>
      <c r="AE1609" s="267">
        <v>0</v>
      </c>
      <c r="AF1609" s="271">
        <v>0</v>
      </c>
      <c r="AG1609" s="271">
        <v>0</v>
      </c>
      <c r="AH1609" s="298">
        <v>0</v>
      </c>
    </row>
    <row r="1610" spans="1:34">
      <c r="A1610" s="318" t="s">
        <v>2706</v>
      </c>
      <c r="B1610" s="324" t="s">
        <v>3388</v>
      </c>
      <c r="C1610" s="296" t="s">
        <v>3007</v>
      </c>
      <c r="D1610" s="324" t="s">
        <v>3008</v>
      </c>
      <c r="E1610" s="266">
        <v>0</v>
      </c>
      <c r="F1610" s="266">
        <v>0</v>
      </c>
      <c r="G1610" s="266">
        <v>0</v>
      </c>
      <c r="H1610" s="267">
        <v>1</v>
      </c>
      <c r="I1610" s="267">
        <v>1</v>
      </c>
      <c r="J1610" s="267">
        <v>1</v>
      </c>
      <c r="K1610" s="267">
        <v>1</v>
      </c>
      <c r="L1610" s="267">
        <v>1</v>
      </c>
      <c r="M1610" s="267">
        <v>0</v>
      </c>
      <c r="N1610" s="270">
        <v>0.5</v>
      </c>
      <c r="O1610" s="269">
        <v>4</v>
      </c>
      <c r="P1610" s="297">
        <v>0.9</v>
      </c>
      <c r="Q1610" s="270">
        <v>0</v>
      </c>
      <c r="R1610" s="270">
        <v>1</v>
      </c>
      <c r="S1610" s="270">
        <v>1</v>
      </c>
      <c r="T1610" s="298">
        <v>-1</v>
      </c>
      <c r="U1610" s="269">
        <v>8</v>
      </c>
      <c r="V1610" s="269">
        <v>4</v>
      </c>
      <c r="W1610" s="270">
        <v>0.5</v>
      </c>
      <c r="X1610" s="270">
        <v>0</v>
      </c>
      <c r="Y1610" s="271">
        <v>1</v>
      </c>
      <c r="Z1610" s="271">
        <v>0</v>
      </c>
      <c r="AA1610" s="298">
        <v>-1</v>
      </c>
      <c r="AB1610" s="267">
        <v>2</v>
      </c>
      <c r="AC1610" s="267">
        <v>1</v>
      </c>
      <c r="AD1610" s="267">
        <v>2</v>
      </c>
      <c r="AE1610" s="267">
        <v>1</v>
      </c>
      <c r="AF1610" s="271">
        <v>0.5</v>
      </c>
      <c r="AG1610" s="271">
        <v>0.5</v>
      </c>
      <c r="AH1610" s="298">
        <v>0</v>
      </c>
    </row>
    <row r="1611" spans="1:34">
      <c r="A1611" s="318" t="s">
        <v>2706</v>
      </c>
      <c r="B1611" s="324" t="s">
        <v>3388</v>
      </c>
      <c r="C1611" s="296" t="s">
        <v>3009</v>
      </c>
      <c r="D1611" s="324" t="s">
        <v>3010</v>
      </c>
      <c r="E1611" s="266">
        <v>0</v>
      </c>
      <c r="F1611" s="266">
        <v>0</v>
      </c>
      <c r="G1611" s="266">
        <v>0</v>
      </c>
      <c r="H1611" s="267">
        <v>0</v>
      </c>
      <c r="I1611" s="267">
        <v>0</v>
      </c>
      <c r="J1611" s="267">
        <v>0</v>
      </c>
      <c r="K1611" s="267">
        <v>0</v>
      </c>
      <c r="L1611" s="267">
        <v>0</v>
      </c>
      <c r="M1611" s="267">
        <v>0</v>
      </c>
      <c r="N1611" s="270">
        <v>0</v>
      </c>
      <c r="O1611" s="269">
        <v>0</v>
      </c>
      <c r="P1611" s="297">
        <v>0.9</v>
      </c>
      <c r="Q1611" s="270">
        <v>0</v>
      </c>
      <c r="R1611" s="270">
        <v>0</v>
      </c>
      <c r="S1611" s="270">
        <v>0</v>
      </c>
      <c r="T1611" s="298">
        <v>0</v>
      </c>
      <c r="U1611" s="269">
        <v>1</v>
      </c>
      <c r="V1611" s="269">
        <v>1</v>
      </c>
      <c r="W1611" s="270">
        <v>1</v>
      </c>
      <c r="X1611" s="270">
        <v>0</v>
      </c>
      <c r="Y1611" s="271">
        <v>0</v>
      </c>
      <c r="Z1611" s="271">
        <v>0</v>
      </c>
      <c r="AA1611" s="298">
        <v>0</v>
      </c>
      <c r="AB1611" s="267">
        <v>0</v>
      </c>
      <c r="AC1611" s="267">
        <v>0</v>
      </c>
      <c r="AD1611" s="267">
        <v>1</v>
      </c>
      <c r="AE1611" s="267">
        <v>1</v>
      </c>
      <c r="AF1611" s="271">
        <v>0</v>
      </c>
      <c r="AG1611" s="271">
        <v>1</v>
      </c>
      <c r="AH1611" s="298">
        <v>-1</v>
      </c>
    </row>
    <row r="1612" spans="1:34">
      <c r="A1612" s="318" t="s">
        <v>2706</v>
      </c>
      <c r="B1612" s="324" t="s">
        <v>3388</v>
      </c>
      <c r="C1612" s="296" t="s">
        <v>3011</v>
      </c>
      <c r="D1612" s="324" t="s">
        <v>3012</v>
      </c>
      <c r="E1612" s="266">
        <v>0</v>
      </c>
      <c r="F1612" s="266">
        <v>0</v>
      </c>
      <c r="G1612" s="266">
        <v>0</v>
      </c>
      <c r="H1612" s="267">
        <v>1</v>
      </c>
      <c r="I1612" s="267">
        <v>1</v>
      </c>
      <c r="J1612" s="267">
        <v>1</v>
      </c>
      <c r="K1612" s="267">
        <v>0</v>
      </c>
      <c r="L1612" s="267">
        <v>0</v>
      </c>
      <c r="M1612" s="267">
        <v>0</v>
      </c>
      <c r="N1612" s="270">
        <v>0.75</v>
      </c>
      <c r="O1612" s="269">
        <v>3</v>
      </c>
      <c r="P1612" s="297">
        <v>0.9</v>
      </c>
      <c r="Q1612" s="270">
        <v>0</v>
      </c>
      <c r="R1612" s="270">
        <v>1</v>
      </c>
      <c r="S1612" s="270">
        <v>0</v>
      </c>
      <c r="T1612" s="298">
        <v>-1</v>
      </c>
      <c r="U1612" s="269">
        <v>4</v>
      </c>
      <c r="V1612" s="269">
        <v>3</v>
      </c>
      <c r="W1612" s="270">
        <v>0.75</v>
      </c>
      <c r="X1612" s="270">
        <v>0</v>
      </c>
      <c r="Y1612" s="271">
        <v>1</v>
      </c>
      <c r="Z1612" s="271">
        <v>0</v>
      </c>
      <c r="AA1612" s="298">
        <v>-1</v>
      </c>
      <c r="AB1612" s="267">
        <v>1</v>
      </c>
      <c r="AC1612" s="267">
        <v>1</v>
      </c>
      <c r="AD1612" s="267">
        <v>0</v>
      </c>
      <c r="AE1612" s="267">
        <v>0</v>
      </c>
      <c r="AF1612" s="271">
        <v>1</v>
      </c>
      <c r="AG1612" s="271">
        <v>0</v>
      </c>
      <c r="AH1612" s="298">
        <v>1</v>
      </c>
    </row>
    <row r="1613" spans="1:34">
      <c r="A1613" s="318" t="s">
        <v>2706</v>
      </c>
      <c r="B1613" s="324" t="s">
        <v>3386</v>
      </c>
      <c r="C1613" s="296" t="s">
        <v>3013</v>
      </c>
      <c r="D1613" s="324" t="s">
        <v>3014</v>
      </c>
      <c r="E1613" s="266">
        <v>2223</v>
      </c>
      <c r="F1613" s="266">
        <v>2195</v>
      </c>
      <c r="G1613" s="266">
        <v>1569</v>
      </c>
      <c r="H1613" s="267">
        <v>2359</v>
      </c>
      <c r="I1613" s="267">
        <v>2340</v>
      </c>
      <c r="J1613" s="267">
        <v>1834</v>
      </c>
      <c r="K1613" s="267">
        <v>2570</v>
      </c>
      <c r="L1613" s="267">
        <v>2514</v>
      </c>
      <c r="M1613" s="267">
        <v>1645</v>
      </c>
      <c r="N1613" s="270">
        <v>0.983923076923077</v>
      </c>
      <c r="O1613" s="269">
        <v>63955</v>
      </c>
      <c r="P1613" s="297">
        <v>0.9</v>
      </c>
      <c r="Q1613" s="270">
        <v>0.98740440845704</v>
      </c>
      <c r="R1613" s="270">
        <v>0.99194573972022</v>
      </c>
      <c r="S1613" s="270">
        <v>0.978210116731517</v>
      </c>
      <c r="T1613" s="298">
        <v>-0.00454133126318046</v>
      </c>
      <c r="U1613" s="269">
        <v>65000</v>
      </c>
      <c r="V1613" s="269">
        <v>45585</v>
      </c>
      <c r="W1613" s="270">
        <v>0.701307692307692</v>
      </c>
      <c r="X1613" s="270">
        <v>0.705802968960864</v>
      </c>
      <c r="Y1613" s="271">
        <v>0.777448071216617</v>
      </c>
      <c r="Z1613" s="271">
        <v>0.640077821011673</v>
      </c>
      <c r="AA1613" s="298">
        <v>-0.0716451022557535</v>
      </c>
      <c r="AB1613" s="267">
        <v>16075</v>
      </c>
      <c r="AC1613" s="267">
        <v>11690</v>
      </c>
      <c r="AD1613" s="267">
        <v>16533</v>
      </c>
      <c r="AE1613" s="267">
        <v>11915</v>
      </c>
      <c r="AF1613" s="271">
        <v>0.727216174183515</v>
      </c>
      <c r="AG1613" s="271">
        <v>0.720679852416379</v>
      </c>
      <c r="AH1613" s="298">
        <v>0.00653632176713548</v>
      </c>
    </row>
    <row r="1614" spans="1:34">
      <c r="A1614" s="318" t="s">
        <v>2706</v>
      </c>
      <c r="B1614" s="324" t="s">
        <v>3386</v>
      </c>
      <c r="C1614" s="296" t="s">
        <v>3015</v>
      </c>
      <c r="D1614" s="324" t="s">
        <v>3016</v>
      </c>
      <c r="E1614" s="266">
        <v>2703</v>
      </c>
      <c r="F1614" s="266">
        <v>2544</v>
      </c>
      <c r="G1614" s="266">
        <v>1520</v>
      </c>
      <c r="H1614" s="267">
        <v>3304</v>
      </c>
      <c r="I1614" s="267">
        <v>2861</v>
      </c>
      <c r="J1614" s="267">
        <v>1576</v>
      </c>
      <c r="K1614" s="267">
        <v>3212</v>
      </c>
      <c r="L1614" s="267">
        <v>2931</v>
      </c>
      <c r="M1614" s="267">
        <v>1538</v>
      </c>
      <c r="N1614" s="270">
        <v>0.889795582899881</v>
      </c>
      <c r="O1614" s="269">
        <v>75783</v>
      </c>
      <c r="P1614" s="297">
        <v>0.9</v>
      </c>
      <c r="Q1614" s="270">
        <v>0.941176470588235</v>
      </c>
      <c r="R1614" s="270">
        <v>0.8659200968523</v>
      </c>
      <c r="S1614" s="270">
        <v>0.912515566625156</v>
      </c>
      <c r="T1614" s="298">
        <v>0.0752563737359351</v>
      </c>
      <c r="U1614" s="269">
        <v>85169</v>
      </c>
      <c r="V1614" s="269">
        <v>43209</v>
      </c>
      <c r="W1614" s="270">
        <v>0.507332480127746</v>
      </c>
      <c r="X1614" s="270">
        <v>0.562338142804292</v>
      </c>
      <c r="Y1614" s="271">
        <v>0.476997578692494</v>
      </c>
      <c r="Z1614" s="271">
        <v>0.478829389788294</v>
      </c>
      <c r="AA1614" s="298">
        <v>0.0853405641117976</v>
      </c>
      <c r="AB1614" s="267">
        <v>21108</v>
      </c>
      <c r="AC1614" s="267">
        <v>10411</v>
      </c>
      <c r="AD1614" s="267">
        <v>21116</v>
      </c>
      <c r="AE1614" s="267">
        <v>10472</v>
      </c>
      <c r="AF1614" s="271">
        <v>0.493225317415198</v>
      </c>
      <c r="AG1614" s="271">
        <v>0.495927258950559</v>
      </c>
      <c r="AH1614" s="298">
        <v>-0.0027019415353608</v>
      </c>
    </row>
    <row r="1615" spans="1:34">
      <c r="A1615" s="318" t="s">
        <v>2706</v>
      </c>
      <c r="B1615" s="324" t="s">
        <v>3386</v>
      </c>
      <c r="C1615" s="296" t="s">
        <v>3017</v>
      </c>
      <c r="D1615" s="324" t="s">
        <v>3018</v>
      </c>
      <c r="E1615" s="266">
        <v>3361</v>
      </c>
      <c r="F1615" s="266">
        <v>3313</v>
      </c>
      <c r="G1615" s="266">
        <v>2593</v>
      </c>
      <c r="H1615" s="267">
        <v>3436</v>
      </c>
      <c r="I1615" s="267">
        <v>3315</v>
      </c>
      <c r="J1615" s="267">
        <v>2655</v>
      </c>
      <c r="K1615" s="267">
        <v>4275</v>
      </c>
      <c r="L1615" s="267">
        <v>4154</v>
      </c>
      <c r="M1615" s="267">
        <v>3254</v>
      </c>
      <c r="N1615" s="270">
        <v>0.979638343839711</v>
      </c>
      <c r="O1615" s="269">
        <v>99303</v>
      </c>
      <c r="P1615" s="297">
        <v>0.9</v>
      </c>
      <c r="Q1615" s="270">
        <v>0.985718536149955</v>
      </c>
      <c r="R1615" s="270">
        <v>0.964784633294529</v>
      </c>
      <c r="S1615" s="270">
        <v>0.971695906432749</v>
      </c>
      <c r="T1615" s="298">
        <v>0.0209339028554268</v>
      </c>
      <c r="U1615" s="269">
        <v>101367</v>
      </c>
      <c r="V1615" s="269">
        <v>78643</v>
      </c>
      <c r="W1615" s="270">
        <v>0.775824479367052</v>
      </c>
      <c r="X1615" s="270">
        <v>0.771496578399286</v>
      </c>
      <c r="Y1615" s="271">
        <v>0.772700814901048</v>
      </c>
      <c r="Z1615" s="271">
        <v>0.761169590643275</v>
      </c>
      <c r="AA1615" s="298">
        <v>-0.00120423650176171</v>
      </c>
      <c r="AB1615" s="267">
        <v>24147</v>
      </c>
      <c r="AC1615" s="267">
        <v>19189</v>
      </c>
      <c r="AD1615" s="267">
        <v>24709</v>
      </c>
      <c r="AE1615" s="267">
        <v>20109</v>
      </c>
      <c r="AF1615" s="271">
        <v>0.794674286660869</v>
      </c>
      <c r="AG1615" s="271">
        <v>0.813833016309847</v>
      </c>
      <c r="AH1615" s="298">
        <v>-0.0191587296489778</v>
      </c>
    </row>
    <row r="1616" spans="1:34">
      <c r="A1616" s="318" t="s">
        <v>2706</v>
      </c>
      <c r="B1616" s="324" t="s">
        <v>3386</v>
      </c>
      <c r="C1616" s="296" t="s">
        <v>3019</v>
      </c>
      <c r="D1616" s="324" t="s">
        <v>3020</v>
      </c>
      <c r="E1616" s="266">
        <v>3265</v>
      </c>
      <c r="F1616" s="266">
        <v>3261</v>
      </c>
      <c r="G1616" s="266">
        <v>3044</v>
      </c>
      <c r="H1616" s="267">
        <v>4153</v>
      </c>
      <c r="I1616" s="267">
        <v>4149</v>
      </c>
      <c r="J1616" s="267">
        <v>3934</v>
      </c>
      <c r="K1616" s="267">
        <v>2370</v>
      </c>
      <c r="L1616" s="267">
        <v>2361</v>
      </c>
      <c r="M1616" s="267">
        <v>2211</v>
      </c>
      <c r="N1616" s="270">
        <v>0.996193482499304</v>
      </c>
      <c r="O1616" s="269">
        <v>96570</v>
      </c>
      <c r="P1616" s="297">
        <v>0.9</v>
      </c>
      <c r="Q1616" s="270">
        <v>0.998774885145482</v>
      </c>
      <c r="R1616" s="270">
        <v>0.999036840837949</v>
      </c>
      <c r="S1616" s="270">
        <v>0.99620253164557</v>
      </c>
      <c r="T1616" s="298">
        <v>-0.00026195569246612</v>
      </c>
      <c r="U1616" s="269">
        <v>96939</v>
      </c>
      <c r="V1616" s="269">
        <v>91955</v>
      </c>
      <c r="W1616" s="270">
        <v>0.948586224326638</v>
      </c>
      <c r="X1616" s="270">
        <v>0.932312404287902</v>
      </c>
      <c r="Y1616" s="271">
        <v>0.947267035877679</v>
      </c>
      <c r="Z1616" s="271">
        <v>0.932911392405063</v>
      </c>
      <c r="AA1616" s="298">
        <v>-0.0149546315897768</v>
      </c>
      <c r="AB1616" s="267">
        <v>24406</v>
      </c>
      <c r="AC1616" s="267">
        <v>22973</v>
      </c>
      <c r="AD1616" s="267">
        <v>25731</v>
      </c>
      <c r="AE1616" s="267">
        <v>24310</v>
      </c>
      <c r="AF1616" s="271">
        <v>0.941284929935262</v>
      </c>
      <c r="AG1616" s="271">
        <v>0.944774785278458</v>
      </c>
      <c r="AH1616" s="298">
        <v>-0.00348985534319612</v>
      </c>
    </row>
    <row r="1617" spans="1:34">
      <c r="A1617" s="318" t="s">
        <v>2706</v>
      </c>
      <c r="B1617" s="324" t="s">
        <v>3386</v>
      </c>
      <c r="C1617" s="296" t="s">
        <v>3021</v>
      </c>
      <c r="D1617" s="324" t="s">
        <v>3022</v>
      </c>
      <c r="E1617" s="266">
        <v>1755</v>
      </c>
      <c r="F1617" s="266">
        <v>1736</v>
      </c>
      <c r="G1617" s="266">
        <v>1117</v>
      </c>
      <c r="H1617" s="267">
        <v>1864</v>
      </c>
      <c r="I1617" s="267">
        <v>1841</v>
      </c>
      <c r="J1617" s="267">
        <v>1352</v>
      </c>
      <c r="K1617" s="267">
        <v>1394</v>
      </c>
      <c r="L1617" s="267">
        <v>1369</v>
      </c>
      <c r="M1617" s="267">
        <v>1065</v>
      </c>
      <c r="N1617" s="270">
        <v>0.989116571720092</v>
      </c>
      <c r="O1617" s="269">
        <v>46532</v>
      </c>
      <c r="P1617" s="297">
        <v>0.9</v>
      </c>
      <c r="Q1617" s="270">
        <v>0.989173789173789</v>
      </c>
      <c r="R1617" s="270">
        <v>0.987660944206009</v>
      </c>
      <c r="S1617" s="270">
        <v>0.98206599713056</v>
      </c>
      <c r="T1617" s="298">
        <v>0.00151284496778059</v>
      </c>
      <c r="U1617" s="269">
        <v>47044</v>
      </c>
      <c r="V1617" s="269">
        <v>34330</v>
      </c>
      <c r="W1617" s="270">
        <v>0.729742368846187</v>
      </c>
      <c r="X1617" s="270">
        <v>0.636467236467236</v>
      </c>
      <c r="Y1617" s="271">
        <v>0.725321888412017</v>
      </c>
      <c r="Z1617" s="271">
        <v>0.763988522238164</v>
      </c>
      <c r="AA1617" s="298">
        <v>-0.0888546519447807</v>
      </c>
      <c r="AB1617" s="267">
        <v>11830</v>
      </c>
      <c r="AC1617" s="267">
        <v>8664</v>
      </c>
      <c r="AD1617" s="267">
        <v>11870</v>
      </c>
      <c r="AE1617" s="267">
        <v>8819</v>
      </c>
      <c r="AF1617" s="271">
        <v>0.732375316990702</v>
      </c>
      <c r="AG1617" s="271">
        <v>0.742965459140691</v>
      </c>
      <c r="AH1617" s="298">
        <v>-0.0105901421499892</v>
      </c>
    </row>
    <row r="1618" spans="1:34">
      <c r="A1618" s="318" t="s">
        <v>2706</v>
      </c>
      <c r="B1618" s="324" t="s">
        <v>3386</v>
      </c>
      <c r="C1618" s="296" t="s">
        <v>3023</v>
      </c>
      <c r="D1618" s="324" t="s">
        <v>3024</v>
      </c>
      <c r="E1618" s="266">
        <v>1088</v>
      </c>
      <c r="F1618" s="266">
        <v>1054</v>
      </c>
      <c r="G1618" s="266">
        <v>877</v>
      </c>
      <c r="H1618" s="267">
        <v>1311</v>
      </c>
      <c r="I1618" s="267">
        <v>1290</v>
      </c>
      <c r="J1618" s="267">
        <v>976</v>
      </c>
      <c r="K1618" s="267">
        <v>1133</v>
      </c>
      <c r="L1618" s="267">
        <v>1108</v>
      </c>
      <c r="M1618" s="267">
        <v>936</v>
      </c>
      <c r="N1618" s="270">
        <v>0.96760542393086</v>
      </c>
      <c r="O1618" s="269">
        <v>32468</v>
      </c>
      <c r="P1618" s="297">
        <v>0.9</v>
      </c>
      <c r="Q1618" s="270">
        <v>0.96875</v>
      </c>
      <c r="R1618" s="270">
        <v>0.983981693363844</v>
      </c>
      <c r="S1618" s="270">
        <v>0.977934686672551</v>
      </c>
      <c r="T1618" s="298">
        <v>-0.0152316933638444</v>
      </c>
      <c r="U1618" s="269">
        <v>33555</v>
      </c>
      <c r="V1618" s="269">
        <v>28444</v>
      </c>
      <c r="W1618" s="270">
        <v>0.847682908657428</v>
      </c>
      <c r="X1618" s="270">
        <v>0.806066176470588</v>
      </c>
      <c r="Y1618" s="271">
        <v>0.744469870327994</v>
      </c>
      <c r="Z1618" s="271">
        <v>0.8261253309797</v>
      </c>
      <c r="AA1618" s="298">
        <v>0.0615963061425943</v>
      </c>
      <c r="AB1618" s="267">
        <v>7894</v>
      </c>
      <c r="AC1618" s="267">
        <v>6460</v>
      </c>
      <c r="AD1618" s="267">
        <v>8044</v>
      </c>
      <c r="AE1618" s="267">
        <v>6871</v>
      </c>
      <c r="AF1618" s="271">
        <v>0.818343045350899</v>
      </c>
      <c r="AG1618" s="271">
        <v>0.854177026355047</v>
      </c>
      <c r="AH1618" s="298">
        <v>-0.0358339810041478</v>
      </c>
    </row>
    <row r="1619" spans="1:34">
      <c r="A1619" s="318" t="s">
        <v>2706</v>
      </c>
      <c r="B1619" s="324" t="s">
        <v>3388</v>
      </c>
      <c r="C1619" s="296" t="s">
        <v>3025</v>
      </c>
      <c r="D1619" s="324" t="s">
        <v>3026</v>
      </c>
      <c r="E1619" s="266">
        <v>0</v>
      </c>
      <c r="F1619" s="266">
        <v>0</v>
      </c>
      <c r="G1619" s="266">
        <v>0</v>
      </c>
      <c r="H1619" s="267">
        <v>0</v>
      </c>
      <c r="I1619" s="267">
        <v>0</v>
      </c>
      <c r="J1619" s="267">
        <v>0</v>
      </c>
      <c r="K1619" s="267">
        <v>0</v>
      </c>
      <c r="L1619" s="267">
        <v>0</v>
      </c>
      <c r="M1619" s="267">
        <v>0</v>
      </c>
      <c r="N1619" s="270">
        <v>1</v>
      </c>
      <c r="O1619" s="269">
        <v>1</v>
      </c>
      <c r="P1619" s="297">
        <v>0.9</v>
      </c>
      <c r="Q1619" s="270">
        <v>0</v>
      </c>
      <c r="R1619" s="270">
        <v>0</v>
      </c>
      <c r="S1619" s="270">
        <v>0</v>
      </c>
      <c r="T1619" s="298">
        <v>0</v>
      </c>
      <c r="U1619" s="269">
        <v>1</v>
      </c>
      <c r="V1619" s="269">
        <v>0</v>
      </c>
      <c r="W1619" s="270">
        <v>0</v>
      </c>
      <c r="X1619" s="270">
        <v>0</v>
      </c>
      <c r="Y1619" s="271">
        <v>0</v>
      </c>
      <c r="Z1619" s="271">
        <v>0</v>
      </c>
      <c r="AA1619" s="298">
        <v>0</v>
      </c>
      <c r="AB1619" s="267">
        <v>1</v>
      </c>
      <c r="AC1619" s="267">
        <v>0</v>
      </c>
      <c r="AD1619" s="267">
        <v>0</v>
      </c>
      <c r="AE1619" s="267">
        <v>0</v>
      </c>
      <c r="AF1619" s="271">
        <v>0</v>
      </c>
      <c r="AG1619" s="271">
        <v>0</v>
      </c>
      <c r="AH1619" s="298">
        <v>0</v>
      </c>
    </row>
    <row r="1620" spans="1:34">
      <c r="A1620" s="318" t="s">
        <v>2706</v>
      </c>
      <c r="B1620" s="324" t="s">
        <v>3383</v>
      </c>
      <c r="C1620" s="296" t="s">
        <v>3027</v>
      </c>
      <c r="D1620" s="324" t="s">
        <v>3028</v>
      </c>
      <c r="E1620" s="266">
        <v>1494</v>
      </c>
      <c r="F1620" s="266">
        <v>1487</v>
      </c>
      <c r="G1620" s="266">
        <v>1311</v>
      </c>
      <c r="H1620" s="267">
        <v>1738</v>
      </c>
      <c r="I1620" s="267">
        <v>1733</v>
      </c>
      <c r="J1620" s="267">
        <v>1632</v>
      </c>
      <c r="K1620" s="267">
        <v>1517</v>
      </c>
      <c r="L1620" s="267">
        <v>1516</v>
      </c>
      <c r="M1620" s="267">
        <v>1448</v>
      </c>
      <c r="N1620" s="270">
        <v>0.99287933713102</v>
      </c>
      <c r="O1620" s="269">
        <v>46014</v>
      </c>
      <c r="P1620" s="297">
        <v>0.9</v>
      </c>
      <c r="Q1620" s="270">
        <v>0.995314591700134</v>
      </c>
      <c r="R1620" s="270">
        <v>0.997123130034522</v>
      </c>
      <c r="S1620" s="270">
        <v>0.999340804218853</v>
      </c>
      <c r="T1620" s="298">
        <v>-0.00180853833438854</v>
      </c>
      <c r="U1620" s="269">
        <v>46344</v>
      </c>
      <c r="V1620" s="269">
        <v>42336</v>
      </c>
      <c r="W1620" s="270">
        <v>0.9135163127913</v>
      </c>
      <c r="X1620" s="270">
        <v>0.877510040160643</v>
      </c>
      <c r="Y1620" s="271">
        <v>0.939010356731876</v>
      </c>
      <c r="Z1620" s="271">
        <v>0.954515491100857</v>
      </c>
      <c r="AA1620" s="298">
        <v>-0.0615003165712331</v>
      </c>
      <c r="AB1620" s="267">
        <v>11409</v>
      </c>
      <c r="AC1620" s="267">
        <v>10671</v>
      </c>
      <c r="AD1620" s="267">
        <v>11402</v>
      </c>
      <c r="AE1620" s="267">
        <v>10275</v>
      </c>
      <c r="AF1620" s="271">
        <v>0.935314225611359</v>
      </c>
      <c r="AG1620" s="271">
        <v>0.901157691633047</v>
      </c>
      <c r="AH1620" s="298">
        <v>0.0341565339783126</v>
      </c>
    </row>
    <row r="1621" spans="1:34">
      <c r="A1621" s="318" t="s">
        <v>2706</v>
      </c>
      <c r="B1621" s="324" t="s">
        <v>3386</v>
      </c>
      <c r="C1621" s="296" t="s">
        <v>3029</v>
      </c>
      <c r="D1621" s="324" t="s">
        <v>3030</v>
      </c>
      <c r="E1621" s="266">
        <v>3780</v>
      </c>
      <c r="F1621" s="266">
        <v>3698</v>
      </c>
      <c r="G1621" s="266">
        <v>3494</v>
      </c>
      <c r="H1621" s="267">
        <v>4586</v>
      </c>
      <c r="I1621" s="267">
        <v>4559</v>
      </c>
      <c r="J1621" s="267">
        <v>4348</v>
      </c>
      <c r="K1621" s="267">
        <v>2641</v>
      </c>
      <c r="L1621" s="267">
        <v>2619</v>
      </c>
      <c r="M1621" s="267">
        <v>2557</v>
      </c>
      <c r="N1621" s="270">
        <v>0.990392512653997</v>
      </c>
      <c r="O1621" s="269">
        <v>103704</v>
      </c>
      <c r="P1621" s="297">
        <v>0.9</v>
      </c>
      <c r="Q1621" s="270">
        <v>0.978306878306878</v>
      </c>
      <c r="R1621" s="270">
        <v>0.994112516354121</v>
      </c>
      <c r="S1621" s="270">
        <v>0.991669822037107</v>
      </c>
      <c r="T1621" s="298">
        <v>-0.0158056380472429</v>
      </c>
      <c r="U1621" s="269">
        <v>104710</v>
      </c>
      <c r="V1621" s="269">
        <v>99317</v>
      </c>
      <c r="W1621" s="270">
        <v>0.948495845668991</v>
      </c>
      <c r="X1621" s="270">
        <v>0.924338624338624</v>
      </c>
      <c r="Y1621" s="271">
        <v>0.948102921936328</v>
      </c>
      <c r="Z1621" s="271">
        <v>0.968193865959864</v>
      </c>
      <c r="AA1621" s="298">
        <v>-0.0237642975977036</v>
      </c>
      <c r="AB1621" s="267">
        <v>26406</v>
      </c>
      <c r="AC1621" s="267">
        <v>25346</v>
      </c>
      <c r="AD1621" s="267">
        <v>27552</v>
      </c>
      <c r="AE1621" s="267">
        <v>26258</v>
      </c>
      <c r="AF1621" s="271">
        <v>0.959857608119367</v>
      </c>
      <c r="AG1621" s="271">
        <v>0.953034262485482</v>
      </c>
      <c r="AH1621" s="298">
        <v>0.00682334563388487</v>
      </c>
    </row>
    <row r="1622" spans="1:34">
      <c r="A1622" s="318" t="s">
        <v>2706</v>
      </c>
      <c r="B1622" s="324" t="s">
        <v>3388</v>
      </c>
      <c r="C1622" s="296" t="s">
        <v>3031</v>
      </c>
      <c r="D1622" s="324" t="s">
        <v>3032</v>
      </c>
      <c r="E1622" s="266">
        <v>2580</v>
      </c>
      <c r="F1622" s="266">
        <v>2464</v>
      </c>
      <c r="G1622" s="266">
        <v>2460</v>
      </c>
      <c r="H1622" s="267">
        <v>180</v>
      </c>
      <c r="I1622" s="267">
        <v>45</v>
      </c>
      <c r="J1622" s="267">
        <v>119</v>
      </c>
      <c r="K1622" s="267">
        <v>1518</v>
      </c>
      <c r="L1622" s="267">
        <v>1398</v>
      </c>
      <c r="M1622" s="267">
        <v>1394</v>
      </c>
      <c r="N1622" s="270">
        <v>0.977427921092564</v>
      </c>
      <c r="O1622" s="269">
        <v>41224</v>
      </c>
      <c r="P1622" s="297">
        <v>0.9</v>
      </c>
      <c r="Q1622" s="270">
        <v>0.955038759689922</v>
      </c>
      <c r="R1622" s="270">
        <v>0.25</v>
      </c>
      <c r="S1622" s="270">
        <v>0.920948616600791</v>
      </c>
      <c r="T1622" s="298">
        <v>0.705038759689922</v>
      </c>
      <c r="U1622" s="269">
        <v>42176</v>
      </c>
      <c r="V1622" s="269">
        <v>40488</v>
      </c>
      <c r="W1622" s="270">
        <v>0.959977238239757</v>
      </c>
      <c r="X1622" s="270">
        <v>0.953488372093023</v>
      </c>
      <c r="Y1622" s="271">
        <v>0.661111111111111</v>
      </c>
      <c r="Z1622" s="271">
        <v>0.918313570487484</v>
      </c>
      <c r="AA1622" s="298">
        <v>0.292377260981912</v>
      </c>
      <c r="AB1622" s="267">
        <v>11562</v>
      </c>
      <c r="AC1622" s="267">
        <v>10811</v>
      </c>
      <c r="AD1622" s="267">
        <v>9779</v>
      </c>
      <c r="AE1622" s="267">
        <v>9444</v>
      </c>
      <c r="AF1622" s="271">
        <v>0.9350458398201</v>
      </c>
      <c r="AG1622" s="271">
        <v>0.965742918498824</v>
      </c>
      <c r="AH1622" s="298">
        <v>-0.0306970786787236</v>
      </c>
    </row>
    <row r="1623" spans="1:34">
      <c r="A1623" s="318" t="s">
        <v>2706</v>
      </c>
      <c r="B1623" s="324" t="s">
        <v>3388</v>
      </c>
      <c r="C1623" s="296" t="s">
        <v>3033</v>
      </c>
      <c r="D1623" s="324" t="s">
        <v>3034</v>
      </c>
      <c r="E1623" s="266">
        <v>0</v>
      </c>
      <c r="F1623" s="266">
        <v>0</v>
      </c>
      <c r="G1623" s="266">
        <v>0</v>
      </c>
      <c r="H1623" s="267">
        <v>2</v>
      </c>
      <c r="I1623" s="267">
        <v>0</v>
      </c>
      <c r="J1623" s="267">
        <v>2</v>
      </c>
      <c r="K1623" s="267">
        <v>3</v>
      </c>
      <c r="L1623" s="267">
        <v>3</v>
      </c>
      <c r="M1623" s="267">
        <v>3</v>
      </c>
      <c r="N1623" s="270">
        <v>0.2</v>
      </c>
      <c r="O1623" s="269">
        <v>6</v>
      </c>
      <c r="P1623" s="297">
        <v>0.9</v>
      </c>
      <c r="Q1623" s="270">
        <v>0</v>
      </c>
      <c r="R1623" s="270">
        <v>0</v>
      </c>
      <c r="S1623" s="270">
        <v>1</v>
      </c>
      <c r="T1623" s="298">
        <v>0</v>
      </c>
      <c r="U1623" s="269">
        <v>30</v>
      </c>
      <c r="V1623" s="269">
        <v>8</v>
      </c>
      <c r="W1623" s="270">
        <v>0.266666666666667</v>
      </c>
      <c r="X1623" s="270">
        <v>0</v>
      </c>
      <c r="Y1623" s="271">
        <v>1</v>
      </c>
      <c r="Z1623" s="271">
        <v>1</v>
      </c>
      <c r="AA1623" s="298">
        <v>-1</v>
      </c>
      <c r="AB1623" s="267">
        <v>5</v>
      </c>
      <c r="AC1623" s="267">
        <v>5</v>
      </c>
      <c r="AD1623" s="267">
        <v>22</v>
      </c>
      <c r="AE1623" s="267">
        <v>0</v>
      </c>
      <c r="AF1623" s="271">
        <v>1</v>
      </c>
      <c r="AG1623" s="271">
        <v>0</v>
      </c>
      <c r="AH1623" s="298">
        <v>1</v>
      </c>
    </row>
    <row r="1624" spans="1:34">
      <c r="A1624" s="318" t="s">
        <v>2706</v>
      </c>
      <c r="B1624" s="324" t="s">
        <v>3383</v>
      </c>
      <c r="C1624" s="296" t="s">
        <v>3035</v>
      </c>
      <c r="D1624" s="324" t="s">
        <v>3036</v>
      </c>
      <c r="E1624" s="266">
        <v>2458</v>
      </c>
      <c r="F1624" s="266">
        <v>2444</v>
      </c>
      <c r="G1624" s="266">
        <v>2168</v>
      </c>
      <c r="H1624" s="267">
        <v>3114</v>
      </c>
      <c r="I1624" s="267">
        <v>2647</v>
      </c>
      <c r="J1624" s="267">
        <v>2787</v>
      </c>
      <c r="K1624" s="267">
        <v>2592</v>
      </c>
      <c r="L1624" s="267">
        <v>2334</v>
      </c>
      <c r="M1624" s="267">
        <v>2414</v>
      </c>
      <c r="N1624" s="270">
        <v>0.976790960176506</v>
      </c>
      <c r="O1624" s="269">
        <v>80133</v>
      </c>
      <c r="P1624" s="297">
        <v>0.9</v>
      </c>
      <c r="Q1624" s="270">
        <v>0.994304312449146</v>
      </c>
      <c r="R1624" s="270">
        <v>0.850032113037893</v>
      </c>
      <c r="S1624" s="270">
        <v>0.900462962962963</v>
      </c>
      <c r="T1624" s="298">
        <v>0.144272199411252</v>
      </c>
      <c r="U1624" s="269">
        <v>82037</v>
      </c>
      <c r="V1624" s="269">
        <v>75975</v>
      </c>
      <c r="W1624" s="270">
        <v>0.926106512914904</v>
      </c>
      <c r="X1624" s="270">
        <v>0.882017900732303</v>
      </c>
      <c r="Y1624" s="271">
        <v>0.894990366088632</v>
      </c>
      <c r="Z1624" s="271">
        <v>0.931327160493827</v>
      </c>
      <c r="AA1624" s="298">
        <v>-0.0129724653563293</v>
      </c>
      <c r="AB1624" s="267">
        <v>19702</v>
      </c>
      <c r="AC1624" s="267">
        <v>18101</v>
      </c>
      <c r="AD1624" s="267">
        <v>20216</v>
      </c>
      <c r="AE1624" s="267">
        <v>18659</v>
      </c>
      <c r="AF1624" s="271">
        <v>0.918739214292965</v>
      </c>
      <c r="AG1624" s="271">
        <v>0.922981796596755</v>
      </c>
      <c r="AH1624" s="298">
        <v>-0.00424258230378982</v>
      </c>
    </row>
    <row r="1625" spans="1:34">
      <c r="A1625" s="318" t="s">
        <v>2706</v>
      </c>
      <c r="B1625" s="324" t="s">
        <v>3383</v>
      </c>
      <c r="C1625" s="296" t="s">
        <v>3037</v>
      </c>
      <c r="D1625" s="324" t="s">
        <v>3038</v>
      </c>
      <c r="E1625" s="266">
        <v>2213</v>
      </c>
      <c r="F1625" s="266">
        <v>2151</v>
      </c>
      <c r="G1625" s="266">
        <v>1898</v>
      </c>
      <c r="H1625" s="267">
        <v>2513</v>
      </c>
      <c r="I1625" s="267">
        <v>2360</v>
      </c>
      <c r="J1625" s="267">
        <v>2079</v>
      </c>
      <c r="K1625" s="267">
        <v>2202</v>
      </c>
      <c r="L1625" s="267">
        <v>2098</v>
      </c>
      <c r="M1625" s="267">
        <v>2000</v>
      </c>
      <c r="N1625" s="270">
        <v>0.970903335768201</v>
      </c>
      <c r="O1625" s="269">
        <v>63800</v>
      </c>
      <c r="P1625" s="297">
        <v>0.9</v>
      </c>
      <c r="Q1625" s="270">
        <v>0.971983732489833</v>
      </c>
      <c r="R1625" s="270">
        <v>0.939116593712694</v>
      </c>
      <c r="S1625" s="270">
        <v>0.952770208900999</v>
      </c>
      <c r="T1625" s="298">
        <v>0.0328671387771389</v>
      </c>
      <c r="U1625" s="269">
        <v>65712</v>
      </c>
      <c r="V1625" s="269">
        <v>57238</v>
      </c>
      <c r="W1625" s="270">
        <v>0.871043340637935</v>
      </c>
      <c r="X1625" s="270">
        <v>0.857659286037054</v>
      </c>
      <c r="Y1625" s="271">
        <v>0.827298050139276</v>
      </c>
      <c r="Z1625" s="271">
        <v>0.908265213442325</v>
      </c>
      <c r="AA1625" s="298">
        <v>0.0303612358977779</v>
      </c>
      <c r="AB1625" s="267">
        <v>16240</v>
      </c>
      <c r="AC1625" s="267">
        <v>14367</v>
      </c>
      <c r="AD1625" s="267">
        <v>16035</v>
      </c>
      <c r="AE1625" s="267">
        <v>14218</v>
      </c>
      <c r="AF1625" s="271">
        <v>0.884667487684729</v>
      </c>
      <c r="AG1625" s="271">
        <v>0.886685375740567</v>
      </c>
      <c r="AH1625" s="298">
        <v>-0.00201788805583847</v>
      </c>
    </row>
    <row r="1626" spans="1:34">
      <c r="A1626" s="318" t="s">
        <v>2706</v>
      </c>
      <c r="B1626" s="324" t="s">
        <v>3386</v>
      </c>
      <c r="C1626" s="296" t="s">
        <v>3039</v>
      </c>
      <c r="D1626" s="324" t="s">
        <v>3040</v>
      </c>
      <c r="E1626" s="266">
        <v>2627</v>
      </c>
      <c r="F1626" s="266">
        <v>2570</v>
      </c>
      <c r="G1626" s="266">
        <v>2170</v>
      </c>
      <c r="H1626" s="267">
        <v>2709</v>
      </c>
      <c r="I1626" s="267">
        <v>2675</v>
      </c>
      <c r="J1626" s="267">
        <v>2060</v>
      </c>
      <c r="K1626" s="267">
        <v>3097</v>
      </c>
      <c r="L1626" s="267">
        <v>2981</v>
      </c>
      <c r="M1626" s="267">
        <v>2509</v>
      </c>
      <c r="N1626" s="270">
        <v>0.969816696231791</v>
      </c>
      <c r="O1626" s="269">
        <v>72166</v>
      </c>
      <c r="P1626" s="297">
        <v>0.9</v>
      </c>
      <c r="Q1626" s="270">
        <v>0.97830224590788</v>
      </c>
      <c r="R1626" s="270">
        <v>0.987449243263197</v>
      </c>
      <c r="S1626" s="270">
        <v>0.962544397804327</v>
      </c>
      <c r="T1626" s="298">
        <v>-0.00914699735531699</v>
      </c>
      <c r="U1626" s="269">
        <v>74412</v>
      </c>
      <c r="V1626" s="269">
        <v>61565</v>
      </c>
      <c r="W1626" s="270">
        <v>0.827353115088964</v>
      </c>
      <c r="X1626" s="270">
        <v>0.826037304910544</v>
      </c>
      <c r="Y1626" s="271">
        <v>0.760428202288667</v>
      </c>
      <c r="Z1626" s="271">
        <v>0.810138844042622</v>
      </c>
      <c r="AA1626" s="298">
        <v>0.065609102621877</v>
      </c>
      <c r="AB1626" s="267">
        <v>17901</v>
      </c>
      <c r="AC1626" s="267">
        <v>14961</v>
      </c>
      <c r="AD1626" s="267">
        <v>17275</v>
      </c>
      <c r="AE1626" s="267">
        <v>14202</v>
      </c>
      <c r="AF1626" s="271">
        <v>0.83576336517513</v>
      </c>
      <c r="AG1626" s="271">
        <v>0.822112879884226</v>
      </c>
      <c r="AH1626" s="298">
        <v>0.0136504852909041</v>
      </c>
    </row>
    <row r="1627" spans="1:34">
      <c r="A1627" s="318" t="s">
        <v>2706</v>
      </c>
      <c r="B1627" s="324" t="s">
        <v>3386</v>
      </c>
      <c r="C1627" s="296" t="s">
        <v>3041</v>
      </c>
      <c r="D1627" s="324" t="s">
        <v>3042</v>
      </c>
      <c r="E1627" s="266">
        <v>1335</v>
      </c>
      <c r="F1627" s="266">
        <v>1290</v>
      </c>
      <c r="G1627" s="266">
        <v>1045</v>
      </c>
      <c r="H1627" s="267">
        <v>1143</v>
      </c>
      <c r="I1627" s="267">
        <v>1122</v>
      </c>
      <c r="J1627" s="267">
        <v>853</v>
      </c>
      <c r="K1627" s="267">
        <v>1358</v>
      </c>
      <c r="L1627" s="267">
        <v>1316</v>
      </c>
      <c r="M1627" s="267">
        <v>1101</v>
      </c>
      <c r="N1627" s="270">
        <v>0.960073635924674</v>
      </c>
      <c r="O1627" s="269">
        <v>31813</v>
      </c>
      <c r="P1627" s="297">
        <v>0.9</v>
      </c>
      <c r="Q1627" s="270">
        <v>0.966292134831461</v>
      </c>
      <c r="R1627" s="270">
        <v>0.981627296587926</v>
      </c>
      <c r="S1627" s="270">
        <v>0.969072164948454</v>
      </c>
      <c r="T1627" s="298">
        <v>-0.0153351617564658</v>
      </c>
      <c r="U1627" s="269">
        <v>33136</v>
      </c>
      <c r="V1627" s="269">
        <v>26136</v>
      </c>
      <c r="W1627" s="270">
        <v>0.788749396426847</v>
      </c>
      <c r="X1627" s="270">
        <v>0.782771535580524</v>
      </c>
      <c r="Y1627" s="271">
        <v>0.746281714785652</v>
      </c>
      <c r="Z1627" s="271">
        <v>0.810751104565538</v>
      </c>
      <c r="AA1627" s="298">
        <v>0.0364898207948726</v>
      </c>
      <c r="AB1627" s="267">
        <v>8045</v>
      </c>
      <c r="AC1627" s="267">
        <v>6486</v>
      </c>
      <c r="AD1627" s="267">
        <v>7581</v>
      </c>
      <c r="AE1627" s="267">
        <v>5949</v>
      </c>
      <c r="AF1627" s="271">
        <v>0.806215040397763</v>
      </c>
      <c r="AG1627" s="271">
        <v>0.784724970320538</v>
      </c>
      <c r="AH1627" s="298">
        <v>0.0214900700772244</v>
      </c>
    </row>
    <row r="1628" spans="1:34">
      <c r="A1628" s="318" t="s">
        <v>2706</v>
      </c>
      <c r="B1628" s="324" t="s">
        <v>3386</v>
      </c>
      <c r="C1628" s="296" t="s">
        <v>3043</v>
      </c>
      <c r="D1628" s="324" t="s">
        <v>3044</v>
      </c>
      <c r="E1628" s="266">
        <v>2740</v>
      </c>
      <c r="F1628" s="266">
        <v>2643</v>
      </c>
      <c r="G1628" s="266">
        <v>1911</v>
      </c>
      <c r="H1628" s="267">
        <v>3175</v>
      </c>
      <c r="I1628" s="267">
        <v>3135</v>
      </c>
      <c r="J1628" s="267">
        <v>2373</v>
      </c>
      <c r="K1628" s="267">
        <v>2304</v>
      </c>
      <c r="L1628" s="267">
        <v>2055</v>
      </c>
      <c r="M1628" s="267">
        <v>1352</v>
      </c>
      <c r="N1628" s="270">
        <v>0.914376645619776</v>
      </c>
      <c r="O1628" s="269">
        <v>71539</v>
      </c>
      <c r="P1628" s="297">
        <v>0.9</v>
      </c>
      <c r="Q1628" s="270">
        <v>0.964598540145985</v>
      </c>
      <c r="R1628" s="270">
        <v>0.98740157480315</v>
      </c>
      <c r="S1628" s="270">
        <v>0.891927083333333</v>
      </c>
      <c r="T1628" s="298">
        <v>-0.0228030346571642</v>
      </c>
      <c r="U1628" s="269">
        <v>78238</v>
      </c>
      <c r="V1628" s="269">
        <v>56158</v>
      </c>
      <c r="W1628" s="270">
        <v>0.71778419693755</v>
      </c>
      <c r="X1628" s="270">
        <v>0.697445255474453</v>
      </c>
      <c r="Y1628" s="271">
        <v>0.74740157480315</v>
      </c>
      <c r="Z1628" s="271">
        <v>0.586805555555556</v>
      </c>
      <c r="AA1628" s="298">
        <v>-0.049956319328697</v>
      </c>
      <c r="AB1628" s="267">
        <v>19356</v>
      </c>
      <c r="AC1628" s="267">
        <v>13862</v>
      </c>
      <c r="AD1628" s="267">
        <v>19859</v>
      </c>
      <c r="AE1628" s="267">
        <v>14623</v>
      </c>
      <c r="AF1628" s="271">
        <v>0.716160363711511</v>
      </c>
      <c r="AG1628" s="271">
        <v>0.736341205498766</v>
      </c>
      <c r="AH1628" s="298">
        <v>-0.0201808417872557</v>
      </c>
    </row>
    <row r="1629" spans="1:34">
      <c r="A1629" s="318" t="s">
        <v>2706</v>
      </c>
      <c r="B1629" s="324" t="s">
        <v>3385</v>
      </c>
      <c r="C1629" s="296" t="s">
        <v>3045</v>
      </c>
      <c r="D1629" s="324" t="s">
        <v>3046</v>
      </c>
      <c r="E1629" s="266">
        <v>1194</v>
      </c>
      <c r="F1629" s="266">
        <v>1193</v>
      </c>
      <c r="G1629" s="266">
        <v>1148</v>
      </c>
      <c r="H1629" s="267">
        <v>1141</v>
      </c>
      <c r="I1629" s="267">
        <v>1086</v>
      </c>
      <c r="J1629" s="267">
        <v>1108</v>
      </c>
      <c r="K1629" s="267">
        <v>1203</v>
      </c>
      <c r="L1629" s="267">
        <v>1200</v>
      </c>
      <c r="M1629" s="267">
        <v>1165</v>
      </c>
      <c r="N1629" s="270">
        <v>0.997184243374263</v>
      </c>
      <c r="O1629" s="269">
        <v>34352</v>
      </c>
      <c r="P1629" s="297">
        <v>0.9</v>
      </c>
      <c r="Q1629" s="270">
        <v>0.999162479061977</v>
      </c>
      <c r="R1629" s="270">
        <v>0.951796669588081</v>
      </c>
      <c r="S1629" s="270">
        <v>0.997506234413965</v>
      </c>
      <c r="T1629" s="298">
        <v>0.0473658094738959</v>
      </c>
      <c r="U1629" s="269">
        <v>34449</v>
      </c>
      <c r="V1629" s="269">
        <v>32728</v>
      </c>
      <c r="W1629" s="270">
        <v>0.950042091207292</v>
      </c>
      <c r="X1629" s="270">
        <v>0.961474036850921</v>
      </c>
      <c r="Y1629" s="271">
        <v>0.971078001752848</v>
      </c>
      <c r="Z1629" s="271">
        <v>0.968412302576891</v>
      </c>
      <c r="AA1629" s="298">
        <v>-0.00960396490192716</v>
      </c>
      <c r="AB1629" s="267">
        <v>8744</v>
      </c>
      <c r="AC1629" s="267">
        <v>8461</v>
      </c>
      <c r="AD1629" s="267">
        <v>8468</v>
      </c>
      <c r="AE1629" s="267">
        <v>8108</v>
      </c>
      <c r="AF1629" s="271">
        <v>0.96763494967978</v>
      </c>
      <c r="AG1629" s="271">
        <v>0.957487009919698</v>
      </c>
      <c r="AH1629" s="298">
        <v>0.0101479397600828</v>
      </c>
    </row>
    <row r="1630" spans="1:34">
      <c r="A1630" s="318" t="s">
        <v>2706</v>
      </c>
      <c r="B1630" s="324" t="s">
        <v>3385</v>
      </c>
      <c r="C1630" s="296" t="s">
        <v>3047</v>
      </c>
      <c r="D1630" s="324" t="s">
        <v>3048</v>
      </c>
      <c r="E1630" s="266">
        <v>1132</v>
      </c>
      <c r="F1630" s="266">
        <v>876</v>
      </c>
      <c r="G1630" s="266">
        <v>900</v>
      </c>
      <c r="H1630" s="267">
        <v>1333</v>
      </c>
      <c r="I1630" s="267">
        <v>1082</v>
      </c>
      <c r="J1630" s="267">
        <v>1084</v>
      </c>
      <c r="K1630" s="267">
        <v>1167</v>
      </c>
      <c r="L1630" s="267">
        <v>995</v>
      </c>
      <c r="M1630" s="267">
        <v>960</v>
      </c>
      <c r="N1630" s="270">
        <v>0.847012493210212</v>
      </c>
      <c r="O1630" s="269">
        <v>31187</v>
      </c>
      <c r="P1630" s="297">
        <v>0.9</v>
      </c>
      <c r="Q1630" s="270">
        <v>0.773851590106007</v>
      </c>
      <c r="R1630" s="270">
        <v>0.811702925731433</v>
      </c>
      <c r="S1630" s="270">
        <v>0.85261353898886</v>
      </c>
      <c r="T1630" s="298">
        <v>-0.0378513356254259</v>
      </c>
      <c r="U1630" s="269">
        <v>36820</v>
      </c>
      <c r="V1630" s="269">
        <v>31208</v>
      </c>
      <c r="W1630" s="270">
        <v>0.847582835415535</v>
      </c>
      <c r="X1630" s="270">
        <v>0.795053003533569</v>
      </c>
      <c r="Y1630" s="271">
        <v>0.813203300825206</v>
      </c>
      <c r="Z1630" s="271">
        <v>0.822622107969152</v>
      </c>
      <c r="AA1630" s="298">
        <v>-0.0181502972916374</v>
      </c>
      <c r="AB1630" s="267">
        <v>8553</v>
      </c>
      <c r="AC1630" s="267">
        <v>7029</v>
      </c>
      <c r="AD1630" s="267">
        <v>9131</v>
      </c>
      <c r="AE1630" s="267">
        <v>7675</v>
      </c>
      <c r="AF1630" s="271">
        <v>0.82181690634865</v>
      </c>
      <c r="AG1630" s="271">
        <v>0.840543204468295</v>
      </c>
      <c r="AH1630" s="298">
        <v>-0.0187262981196452</v>
      </c>
    </row>
    <row r="1631" spans="1:34">
      <c r="A1631" s="318" t="s">
        <v>2706</v>
      </c>
      <c r="B1631" s="324" t="s">
        <v>3384</v>
      </c>
      <c r="C1631" s="296" t="s">
        <v>3049</v>
      </c>
      <c r="D1631" s="324" t="s">
        <v>3050</v>
      </c>
      <c r="E1631" s="266">
        <v>4233</v>
      </c>
      <c r="F1631" s="266">
        <v>3701</v>
      </c>
      <c r="G1631" s="266">
        <v>3949</v>
      </c>
      <c r="H1631" s="267">
        <v>3812</v>
      </c>
      <c r="I1631" s="267">
        <v>3553</v>
      </c>
      <c r="J1631" s="267">
        <v>3573</v>
      </c>
      <c r="K1631" s="267">
        <v>3929</v>
      </c>
      <c r="L1631" s="267">
        <v>3543</v>
      </c>
      <c r="M1631" s="267">
        <v>3761</v>
      </c>
      <c r="N1631" s="270">
        <v>0.911066734034277</v>
      </c>
      <c r="O1631" s="269">
        <v>113600</v>
      </c>
      <c r="P1631" s="297">
        <v>0.9</v>
      </c>
      <c r="Q1631" s="270">
        <v>0.874320812662414</v>
      </c>
      <c r="R1631" s="270">
        <v>0.93205666316894</v>
      </c>
      <c r="S1631" s="270">
        <v>0.901756172053958</v>
      </c>
      <c r="T1631" s="298">
        <v>-0.0577358505065259</v>
      </c>
      <c r="U1631" s="269">
        <v>124689</v>
      </c>
      <c r="V1631" s="269">
        <v>116936</v>
      </c>
      <c r="W1631" s="270">
        <v>0.937821299392889</v>
      </c>
      <c r="X1631" s="270">
        <v>0.932908103000236</v>
      </c>
      <c r="Y1631" s="271">
        <v>0.937303252885624</v>
      </c>
      <c r="Z1631" s="271">
        <v>0.957241028251464</v>
      </c>
      <c r="AA1631" s="298">
        <v>-0.00439514988538814</v>
      </c>
      <c r="AB1631" s="267">
        <v>28659</v>
      </c>
      <c r="AC1631" s="267">
        <v>27217</v>
      </c>
      <c r="AD1631" s="267">
        <v>30111</v>
      </c>
      <c r="AE1631" s="267">
        <v>28276</v>
      </c>
      <c r="AF1631" s="271">
        <v>0.949684217872222</v>
      </c>
      <c r="AG1631" s="271">
        <v>0.939058815715187</v>
      </c>
      <c r="AH1631" s="298">
        <v>0.0106254021570346</v>
      </c>
    </row>
    <row r="1632" spans="1:34">
      <c r="A1632" s="318" t="s">
        <v>2706</v>
      </c>
      <c r="B1632" s="324" t="s">
        <v>3385</v>
      </c>
      <c r="C1632" s="296" t="s">
        <v>3051</v>
      </c>
      <c r="D1632" s="324" t="s">
        <v>3052</v>
      </c>
      <c r="E1632" s="266">
        <v>2546</v>
      </c>
      <c r="F1632" s="266">
        <v>2136</v>
      </c>
      <c r="G1632" s="266">
        <v>1215</v>
      </c>
      <c r="H1632" s="267">
        <v>3129</v>
      </c>
      <c r="I1632" s="267">
        <v>2295</v>
      </c>
      <c r="J1632" s="267">
        <v>1936</v>
      </c>
      <c r="K1632" s="267">
        <v>3671</v>
      </c>
      <c r="L1632" s="267">
        <v>2723</v>
      </c>
      <c r="M1632" s="267">
        <v>2291</v>
      </c>
      <c r="N1632" s="270">
        <v>0.816929754124188</v>
      </c>
      <c r="O1632" s="269">
        <v>80372</v>
      </c>
      <c r="P1632" s="297">
        <v>0.9</v>
      </c>
      <c r="Q1632" s="270">
        <v>0.838963079340141</v>
      </c>
      <c r="R1632" s="270">
        <v>0.73346116970278</v>
      </c>
      <c r="S1632" s="270">
        <v>0.741759738490874</v>
      </c>
      <c r="T1632" s="298">
        <v>0.105501909637361</v>
      </c>
      <c r="U1632" s="269">
        <v>98383</v>
      </c>
      <c r="V1632" s="269">
        <v>62303</v>
      </c>
      <c r="W1632" s="270">
        <v>0.633269975503898</v>
      </c>
      <c r="X1632" s="270">
        <v>0.477219167321288</v>
      </c>
      <c r="Y1632" s="271">
        <v>0.618728028124001</v>
      </c>
      <c r="Z1632" s="271">
        <v>0.624080631980387</v>
      </c>
      <c r="AA1632" s="298">
        <v>-0.141508860802713</v>
      </c>
      <c r="AB1632" s="267">
        <v>22536</v>
      </c>
      <c r="AC1632" s="267">
        <v>13574</v>
      </c>
      <c r="AD1632" s="267">
        <v>24346</v>
      </c>
      <c r="AE1632" s="267">
        <v>15175</v>
      </c>
      <c r="AF1632" s="271">
        <v>0.602325168619098</v>
      </c>
      <c r="AG1632" s="271">
        <v>0.623305676497166</v>
      </c>
      <c r="AH1632" s="298">
        <v>-0.0209805078780675</v>
      </c>
    </row>
    <row r="1633" spans="1:34">
      <c r="A1633" s="318" t="s">
        <v>2706</v>
      </c>
      <c r="B1633" s="324" t="s">
        <v>3385</v>
      </c>
      <c r="C1633" s="296" t="s">
        <v>3053</v>
      </c>
      <c r="D1633" s="324" t="s">
        <v>3054</v>
      </c>
      <c r="E1633" s="266">
        <v>0</v>
      </c>
      <c r="F1633" s="266">
        <v>0</v>
      </c>
      <c r="G1633" s="266">
        <v>0</v>
      </c>
      <c r="H1633" s="267">
        <v>0</v>
      </c>
      <c r="I1633" s="267">
        <v>0</v>
      </c>
      <c r="J1633" s="267">
        <v>0</v>
      </c>
      <c r="K1633" s="267">
        <v>0</v>
      </c>
      <c r="L1633" s="267">
        <v>0</v>
      </c>
      <c r="M1633" s="267">
        <v>0</v>
      </c>
      <c r="N1633" s="270">
        <v>0</v>
      </c>
      <c r="O1633" s="269">
        <v>0</v>
      </c>
      <c r="P1633" s="297">
        <v>0.9</v>
      </c>
      <c r="Q1633" s="270">
        <v>0</v>
      </c>
      <c r="R1633" s="270">
        <v>0</v>
      </c>
      <c r="S1633" s="270">
        <v>0</v>
      </c>
      <c r="T1633" s="298">
        <v>0</v>
      </c>
      <c r="U1633" s="269">
        <v>6</v>
      </c>
      <c r="V1633" s="269">
        <v>6</v>
      </c>
      <c r="W1633" s="270">
        <v>1</v>
      </c>
      <c r="X1633" s="270">
        <v>0</v>
      </c>
      <c r="Y1633" s="271">
        <v>0</v>
      </c>
      <c r="Z1633" s="271">
        <v>0</v>
      </c>
      <c r="AA1633" s="298">
        <v>0</v>
      </c>
      <c r="AB1633" s="267">
        <v>0</v>
      </c>
      <c r="AC1633" s="267">
        <v>0</v>
      </c>
      <c r="AD1633" s="267">
        <v>5</v>
      </c>
      <c r="AE1633" s="267">
        <v>5</v>
      </c>
      <c r="AF1633" s="271">
        <v>0</v>
      </c>
      <c r="AG1633" s="271">
        <v>1</v>
      </c>
      <c r="AH1633" s="298">
        <v>-1</v>
      </c>
    </row>
    <row r="1634" spans="1:34">
      <c r="A1634" s="318" t="s">
        <v>2706</v>
      </c>
      <c r="B1634" s="324" t="s">
        <v>3385</v>
      </c>
      <c r="C1634" s="296" t="s">
        <v>3055</v>
      </c>
      <c r="D1634" s="324" t="s">
        <v>3056</v>
      </c>
      <c r="E1634" s="266">
        <v>2</v>
      </c>
      <c r="F1634" s="266">
        <v>0</v>
      </c>
      <c r="G1634" s="266">
        <v>2</v>
      </c>
      <c r="H1634" s="267">
        <v>0</v>
      </c>
      <c r="I1634" s="267">
        <v>0</v>
      </c>
      <c r="J1634" s="267">
        <v>0</v>
      </c>
      <c r="K1634" s="267">
        <v>0</v>
      </c>
      <c r="L1634" s="267">
        <v>0</v>
      </c>
      <c r="M1634" s="267">
        <v>0</v>
      </c>
      <c r="N1634" s="270">
        <v>0</v>
      </c>
      <c r="O1634" s="269">
        <v>0</v>
      </c>
      <c r="P1634" s="297">
        <v>0.9</v>
      </c>
      <c r="Q1634" s="270">
        <v>0</v>
      </c>
      <c r="R1634" s="270">
        <v>0</v>
      </c>
      <c r="S1634" s="270">
        <v>0</v>
      </c>
      <c r="T1634" s="298">
        <v>0</v>
      </c>
      <c r="U1634" s="269">
        <v>8</v>
      </c>
      <c r="V1634" s="269">
        <v>8</v>
      </c>
      <c r="W1634" s="270">
        <v>1</v>
      </c>
      <c r="X1634" s="270">
        <v>1</v>
      </c>
      <c r="Y1634" s="271">
        <v>0</v>
      </c>
      <c r="Z1634" s="271">
        <v>0</v>
      </c>
      <c r="AA1634" s="298">
        <v>1</v>
      </c>
      <c r="AB1634" s="267">
        <v>4</v>
      </c>
      <c r="AC1634" s="267">
        <v>4</v>
      </c>
      <c r="AD1634" s="267">
        <v>3</v>
      </c>
      <c r="AE1634" s="267">
        <v>3</v>
      </c>
      <c r="AF1634" s="271">
        <v>1</v>
      </c>
      <c r="AG1634" s="271">
        <v>1</v>
      </c>
      <c r="AH1634" s="298">
        <v>0</v>
      </c>
    </row>
    <row r="1635" spans="1:34">
      <c r="A1635" s="318" t="s">
        <v>2706</v>
      </c>
      <c r="B1635" s="324" t="s">
        <v>3384</v>
      </c>
      <c r="C1635" s="296" t="s">
        <v>3057</v>
      </c>
      <c r="D1635" s="324" t="s">
        <v>3058</v>
      </c>
      <c r="E1635" s="266">
        <v>0</v>
      </c>
      <c r="F1635" s="266">
        <v>0</v>
      </c>
      <c r="G1635" s="266">
        <v>0</v>
      </c>
      <c r="H1635" s="267">
        <v>0</v>
      </c>
      <c r="I1635" s="267">
        <v>0</v>
      </c>
      <c r="J1635" s="267">
        <v>0</v>
      </c>
      <c r="K1635" s="267">
        <v>0</v>
      </c>
      <c r="L1635" s="267">
        <v>0</v>
      </c>
      <c r="M1635" s="267">
        <v>0</v>
      </c>
      <c r="N1635" s="270">
        <v>0</v>
      </c>
      <c r="O1635" s="269">
        <v>0</v>
      </c>
      <c r="P1635" s="297">
        <v>0.9</v>
      </c>
      <c r="Q1635" s="270">
        <v>0</v>
      </c>
      <c r="R1635" s="270">
        <v>0</v>
      </c>
      <c r="S1635" s="270">
        <v>0</v>
      </c>
      <c r="T1635" s="298">
        <v>0</v>
      </c>
      <c r="U1635" s="269">
        <v>3</v>
      </c>
      <c r="V1635" s="269">
        <v>3</v>
      </c>
      <c r="W1635" s="270">
        <v>1</v>
      </c>
      <c r="X1635" s="270">
        <v>0</v>
      </c>
      <c r="Y1635" s="271">
        <v>0</v>
      </c>
      <c r="Z1635" s="271">
        <v>0</v>
      </c>
      <c r="AA1635" s="298">
        <v>0</v>
      </c>
      <c r="AB1635" s="267">
        <v>1</v>
      </c>
      <c r="AC1635" s="267">
        <v>1</v>
      </c>
      <c r="AD1635" s="267">
        <v>1</v>
      </c>
      <c r="AE1635" s="267">
        <v>1</v>
      </c>
      <c r="AF1635" s="271">
        <v>1</v>
      </c>
      <c r="AG1635" s="271">
        <v>1</v>
      </c>
      <c r="AH1635" s="298">
        <v>0</v>
      </c>
    </row>
    <row r="1636" spans="1:34">
      <c r="A1636" s="318" t="s">
        <v>2706</v>
      </c>
      <c r="B1636" s="324" t="s">
        <v>3384</v>
      </c>
      <c r="C1636" s="296" t="s">
        <v>3059</v>
      </c>
      <c r="D1636" s="324" t="s">
        <v>3060</v>
      </c>
      <c r="E1636" s="266">
        <v>0</v>
      </c>
      <c r="F1636" s="266">
        <v>0</v>
      </c>
      <c r="G1636" s="266">
        <v>0</v>
      </c>
      <c r="H1636" s="267">
        <v>0</v>
      </c>
      <c r="I1636" s="267">
        <v>0</v>
      </c>
      <c r="J1636" s="267">
        <v>0</v>
      </c>
      <c r="K1636" s="267">
        <v>0</v>
      </c>
      <c r="L1636" s="267">
        <v>0</v>
      </c>
      <c r="M1636" s="267">
        <v>0</v>
      </c>
      <c r="N1636" s="270">
        <v>0</v>
      </c>
      <c r="O1636" s="269">
        <v>0</v>
      </c>
      <c r="P1636" s="297">
        <v>0.9</v>
      </c>
      <c r="Q1636" s="270">
        <v>0</v>
      </c>
      <c r="R1636" s="270">
        <v>0</v>
      </c>
      <c r="S1636" s="270">
        <v>0</v>
      </c>
      <c r="T1636" s="298">
        <v>0</v>
      </c>
      <c r="U1636" s="269">
        <v>0</v>
      </c>
      <c r="V1636" s="269">
        <v>0</v>
      </c>
      <c r="W1636" s="270">
        <v>0</v>
      </c>
      <c r="X1636" s="270">
        <v>0</v>
      </c>
      <c r="Y1636" s="271">
        <v>0</v>
      </c>
      <c r="Z1636" s="271">
        <v>0</v>
      </c>
      <c r="AA1636" s="298">
        <v>0</v>
      </c>
      <c r="AB1636" s="267">
        <v>0</v>
      </c>
      <c r="AC1636" s="267">
        <v>0</v>
      </c>
      <c r="AD1636" s="267">
        <v>0</v>
      </c>
      <c r="AE1636" s="267">
        <v>0</v>
      </c>
      <c r="AF1636" s="271">
        <v>0</v>
      </c>
      <c r="AG1636" s="271">
        <v>0</v>
      </c>
      <c r="AH1636" s="298">
        <v>0</v>
      </c>
    </row>
    <row r="1637" spans="1:34">
      <c r="A1637" s="318" t="s">
        <v>2706</v>
      </c>
      <c r="B1637" s="324" t="s">
        <v>3384</v>
      </c>
      <c r="C1637" s="296" t="s">
        <v>3061</v>
      </c>
      <c r="D1637" s="324" t="s">
        <v>3062</v>
      </c>
      <c r="E1637" s="266">
        <v>3183</v>
      </c>
      <c r="F1637" s="266">
        <v>2991</v>
      </c>
      <c r="G1637" s="266">
        <v>3076</v>
      </c>
      <c r="H1637" s="267">
        <v>3836</v>
      </c>
      <c r="I1637" s="267">
        <v>3786</v>
      </c>
      <c r="J1637" s="267">
        <v>3696</v>
      </c>
      <c r="K1637" s="267">
        <v>3137</v>
      </c>
      <c r="L1637" s="267">
        <v>2970</v>
      </c>
      <c r="M1637" s="267">
        <v>3035</v>
      </c>
      <c r="N1637" s="270">
        <v>0.939668823857863</v>
      </c>
      <c r="O1637" s="269">
        <v>102656</v>
      </c>
      <c r="P1637" s="297">
        <v>0.9</v>
      </c>
      <c r="Q1637" s="270">
        <v>0.939679547596607</v>
      </c>
      <c r="R1637" s="270">
        <v>0.98696558915537</v>
      </c>
      <c r="S1637" s="270">
        <v>0.946764424609499</v>
      </c>
      <c r="T1637" s="298">
        <v>-0.0472860415587631</v>
      </c>
      <c r="U1637" s="269">
        <v>109247</v>
      </c>
      <c r="V1637" s="269">
        <v>105927</v>
      </c>
      <c r="W1637" s="270">
        <v>0.969610149477789</v>
      </c>
      <c r="X1637" s="270">
        <v>0.966383914546026</v>
      </c>
      <c r="Y1637" s="271">
        <v>0.963503649635037</v>
      </c>
      <c r="Z1637" s="271">
        <v>0.967484858144724</v>
      </c>
      <c r="AA1637" s="298">
        <v>0.00288026491098925</v>
      </c>
      <c r="AB1637" s="267">
        <v>25621</v>
      </c>
      <c r="AC1637" s="267">
        <v>24806</v>
      </c>
      <c r="AD1637" s="267">
        <v>27929</v>
      </c>
      <c r="AE1637" s="267">
        <v>27032</v>
      </c>
      <c r="AF1637" s="271">
        <v>0.968190156512236</v>
      </c>
      <c r="AG1637" s="271">
        <v>0.967882845787533</v>
      </c>
      <c r="AH1637" s="298">
        <v>0.000307310724703358</v>
      </c>
    </row>
    <row r="1638" spans="1:34">
      <c r="A1638" s="318" t="s">
        <v>2706</v>
      </c>
      <c r="B1638" s="324" t="s">
        <v>3384</v>
      </c>
      <c r="C1638" s="296" t="s">
        <v>3063</v>
      </c>
      <c r="D1638" s="324" t="s">
        <v>3064</v>
      </c>
      <c r="E1638" s="266">
        <v>0</v>
      </c>
      <c r="F1638" s="266">
        <v>0</v>
      </c>
      <c r="G1638" s="266">
        <v>0</v>
      </c>
      <c r="H1638" s="267">
        <v>0</v>
      </c>
      <c r="I1638" s="267">
        <v>0</v>
      </c>
      <c r="J1638" s="267">
        <v>0</v>
      </c>
      <c r="K1638" s="267">
        <v>0</v>
      </c>
      <c r="L1638" s="267">
        <v>0</v>
      </c>
      <c r="M1638" s="267">
        <v>0</v>
      </c>
      <c r="N1638" s="270">
        <v>0</v>
      </c>
      <c r="O1638" s="269">
        <v>0</v>
      </c>
      <c r="P1638" s="297">
        <v>0.9</v>
      </c>
      <c r="Q1638" s="270">
        <v>0</v>
      </c>
      <c r="R1638" s="270">
        <v>0</v>
      </c>
      <c r="S1638" s="270">
        <v>0</v>
      </c>
      <c r="T1638" s="298">
        <v>0</v>
      </c>
      <c r="U1638" s="269">
        <v>0</v>
      </c>
      <c r="V1638" s="269">
        <v>0</v>
      </c>
      <c r="W1638" s="270">
        <v>0</v>
      </c>
      <c r="X1638" s="270">
        <v>0</v>
      </c>
      <c r="Y1638" s="271">
        <v>0</v>
      </c>
      <c r="Z1638" s="271">
        <v>0</v>
      </c>
      <c r="AA1638" s="298">
        <v>0</v>
      </c>
      <c r="AB1638" s="267">
        <v>0</v>
      </c>
      <c r="AC1638" s="267">
        <v>0</v>
      </c>
      <c r="AD1638" s="267">
        <v>0</v>
      </c>
      <c r="AE1638" s="267">
        <v>0</v>
      </c>
      <c r="AF1638" s="271">
        <v>0</v>
      </c>
      <c r="AG1638" s="271">
        <v>0</v>
      </c>
      <c r="AH1638" s="298">
        <v>0</v>
      </c>
    </row>
    <row r="1639" spans="1:34">
      <c r="A1639" s="318" t="s">
        <v>2706</v>
      </c>
      <c r="B1639" s="324" t="s">
        <v>3384</v>
      </c>
      <c r="C1639" s="296" t="s">
        <v>3065</v>
      </c>
      <c r="D1639" s="324" t="s">
        <v>3066</v>
      </c>
      <c r="E1639" s="266">
        <v>4154</v>
      </c>
      <c r="F1639" s="266">
        <v>4112</v>
      </c>
      <c r="G1639" s="266">
        <v>3005</v>
      </c>
      <c r="H1639" s="267">
        <v>5484</v>
      </c>
      <c r="I1639" s="267">
        <v>5436</v>
      </c>
      <c r="J1639" s="267">
        <v>4382</v>
      </c>
      <c r="K1639" s="267">
        <v>4285</v>
      </c>
      <c r="L1639" s="267">
        <v>4249</v>
      </c>
      <c r="M1639" s="267">
        <v>3694</v>
      </c>
      <c r="N1639" s="270">
        <v>0.989753080539698</v>
      </c>
      <c r="O1639" s="269">
        <v>145465</v>
      </c>
      <c r="P1639" s="297">
        <v>0.9</v>
      </c>
      <c r="Q1639" s="270">
        <v>0.989889263360616</v>
      </c>
      <c r="R1639" s="270">
        <v>0.991247264770241</v>
      </c>
      <c r="S1639" s="270">
        <v>0.991598599766628</v>
      </c>
      <c r="T1639" s="298">
        <v>-0.0013580014096245</v>
      </c>
      <c r="U1639" s="269">
        <v>146971</v>
      </c>
      <c r="V1639" s="269">
        <v>118555</v>
      </c>
      <c r="W1639" s="270">
        <v>0.806655734804825</v>
      </c>
      <c r="X1639" s="270">
        <v>0.723399133365431</v>
      </c>
      <c r="Y1639" s="271">
        <v>0.799051787016776</v>
      </c>
      <c r="Z1639" s="271">
        <v>0.862077012835473</v>
      </c>
      <c r="AA1639" s="298">
        <v>-0.0756526536513451</v>
      </c>
      <c r="AB1639" s="267">
        <v>34388</v>
      </c>
      <c r="AC1639" s="267">
        <v>28076</v>
      </c>
      <c r="AD1639" s="267">
        <v>35831</v>
      </c>
      <c r="AE1639" s="267">
        <v>27922</v>
      </c>
      <c r="AF1639" s="271">
        <v>0.816447597999302</v>
      </c>
      <c r="AG1639" s="271">
        <v>0.779269347771483</v>
      </c>
      <c r="AH1639" s="298">
        <v>0.0371782502278193</v>
      </c>
    </row>
    <row r="1640" spans="1:34">
      <c r="A1640" s="318" t="s">
        <v>2706</v>
      </c>
      <c r="B1640" s="324" t="s">
        <v>3382</v>
      </c>
      <c r="C1640" s="296" t="s">
        <v>3067</v>
      </c>
      <c r="D1640" s="324" t="s">
        <v>3068</v>
      </c>
      <c r="E1640" s="266">
        <v>1942</v>
      </c>
      <c r="F1640" s="266">
        <v>1922</v>
      </c>
      <c r="G1640" s="266">
        <v>1401</v>
      </c>
      <c r="H1640" s="267">
        <v>1711</v>
      </c>
      <c r="I1640" s="267">
        <v>1694</v>
      </c>
      <c r="J1640" s="267">
        <v>1154</v>
      </c>
      <c r="K1640" s="267">
        <v>2069</v>
      </c>
      <c r="L1640" s="267">
        <v>2048</v>
      </c>
      <c r="M1640" s="267">
        <v>1386</v>
      </c>
      <c r="N1640" s="270">
        <v>0.971376719307183</v>
      </c>
      <c r="O1640" s="269">
        <v>61018</v>
      </c>
      <c r="P1640" s="297">
        <v>0.9</v>
      </c>
      <c r="Q1640" s="270">
        <v>0.989701338825953</v>
      </c>
      <c r="R1640" s="270">
        <v>0.990064289888954</v>
      </c>
      <c r="S1640" s="270">
        <v>0.989850169163847</v>
      </c>
      <c r="T1640" s="298">
        <v>-0.000362951063001105</v>
      </c>
      <c r="U1640" s="269">
        <v>62816</v>
      </c>
      <c r="V1640" s="269">
        <v>41671</v>
      </c>
      <c r="W1640" s="270">
        <v>0.663381940906775</v>
      </c>
      <c r="X1640" s="270">
        <v>0.721421215242019</v>
      </c>
      <c r="Y1640" s="271">
        <v>0.674459380479252</v>
      </c>
      <c r="Z1640" s="271">
        <v>0.66988883518608</v>
      </c>
      <c r="AA1640" s="298">
        <v>0.0469618347627666</v>
      </c>
      <c r="AB1640" s="267">
        <v>13621</v>
      </c>
      <c r="AC1640" s="267">
        <v>9633</v>
      </c>
      <c r="AD1640" s="267">
        <v>14809</v>
      </c>
      <c r="AE1640" s="267">
        <v>9475</v>
      </c>
      <c r="AF1640" s="271">
        <v>0.707216797591954</v>
      </c>
      <c r="AG1640" s="271">
        <v>0.639813626848538</v>
      </c>
      <c r="AH1640" s="298">
        <v>0.0674031707434155</v>
      </c>
    </row>
    <row r="1641" spans="1:34">
      <c r="A1641" s="318" t="s">
        <v>2706</v>
      </c>
      <c r="B1641" s="324" t="s">
        <v>3382</v>
      </c>
      <c r="C1641" s="296" t="s">
        <v>3069</v>
      </c>
      <c r="D1641" s="324" t="s">
        <v>3070</v>
      </c>
      <c r="E1641" s="266">
        <v>0</v>
      </c>
      <c r="F1641" s="266">
        <v>0</v>
      </c>
      <c r="G1641" s="266">
        <v>0</v>
      </c>
      <c r="H1641" s="267">
        <v>0</v>
      </c>
      <c r="I1641" s="267">
        <v>0</v>
      </c>
      <c r="J1641" s="267">
        <v>0</v>
      </c>
      <c r="K1641" s="267">
        <v>0</v>
      </c>
      <c r="L1641" s="267">
        <v>0</v>
      </c>
      <c r="M1641" s="267">
        <v>0</v>
      </c>
      <c r="N1641" s="270">
        <v>0</v>
      </c>
      <c r="O1641" s="269">
        <v>0</v>
      </c>
      <c r="P1641" s="297">
        <v>0.9</v>
      </c>
      <c r="Q1641" s="270">
        <v>0</v>
      </c>
      <c r="R1641" s="270">
        <v>0</v>
      </c>
      <c r="S1641" s="270">
        <v>0</v>
      </c>
      <c r="T1641" s="298">
        <v>0</v>
      </c>
      <c r="U1641" s="269">
        <v>1</v>
      </c>
      <c r="V1641" s="269">
        <v>0</v>
      </c>
      <c r="W1641" s="270">
        <v>0</v>
      </c>
      <c r="X1641" s="270">
        <v>0</v>
      </c>
      <c r="Y1641" s="271">
        <v>0</v>
      </c>
      <c r="Z1641" s="271">
        <v>0</v>
      </c>
      <c r="AA1641" s="298">
        <v>0</v>
      </c>
      <c r="AB1641" s="267">
        <v>0</v>
      </c>
      <c r="AC1641" s="267">
        <v>0</v>
      </c>
      <c r="AD1641" s="267">
        <v>0</v>
      </c>
      <c r="AE1641" s="267">
        <v>0</v>
      </c>
      <c r="AF1641" s="271">
        <v>0</v>
      </c>
      <c r="AG1641" s="271">
        <v>0</v>
      </c>
      <c r="AH1641" s="298">
        <v>0</v>
      </c>
    </row>
    <row r="1642" spans="1:34">
      <c r="A1642" s="318" t="s">
        <v>2706</v>
      </c>
      <c r="B1642" s="324" t="s">
        <v>3382</v>
      </c>
      <c r="C1642" s="296" t="s">
        <v>3071</v>
      </c>
      <c r="D1642" s="324" t="s">
        <v>3072</v>
      </c>
      <c r="E1642" s="266">
        <v>3</v>
      </c>
      <c r="F1642" s="266">
        <v>0</v>
      </c>
      <c r="G1642" s="266">
        <v>3</v>
      </c>
      <c r="H1642" s="267">
        <v>1</v>
      </c>
      <c r="I1642" s="267">
        <v>0</v>
      </c>
      <c r="J1642" s="267">
        <v>1</v>
      </c>
      <c r="K1642" s="267">
        <v>4</v>
      </c>
      <c r="L1642" s="267">
        <v>0</v>
      </c>
      <c r="M1642" s="267">
        <v>4</v>
      </c>
      <c r="N1642" s="270">
        <v>0.05</v>
      </c>
      <c r="O1642" s="269">
        <v>1</v>
      </c>
      <c r="P1642" s="297">
        <v>0.9</v>
      </c>
      <c r="Q1642" s="270">
        <v>0</v>
      </c>
      <c r="R1642" s="270">
        <v>0</v>
      </c>
      <c r="S1642" s="270">
        <v>0</v>
      </c>
      <c r="T1642" s="298">
        <v>0</v>
      </c>
      <c r="U1642" s="269">
        <v>20</v>
      </c>
      <c r="V1642" s="269">
        <v>19</v>
      </c>
      <c r="W1642" s="270">
        <v>0.95</v>
      </c>
      <c r="X1642" s="270">
        <v>1</v>
      </c>
      <c r="Y1642" s="271">
        <v>1</v>
      </c>
      <c r="Z1642" s="271">
        <v>1</v>
      </c>
      <c r="AA1642" s="298">
        <v>0</v>
      </c>
      <c r="AB1642" s="267">
        <v>9</v>
      </c>
      <c r="AC1642" s="267">
        <v>9</v>
      </c>
      <c r="AD1642" s="267">
        <v>1</v>
      </c>
      <c r="AE1642" s="267">
        <v>1</v>
      </c>
      <c r="AF1642" s="271">
        <v>1</v>
      </c>
      <c r="AG1642" s="271">
        <v>1</v>
      </c>
      <c r="AH1642" s="298">
        <v>0</v>
      </c>
    </row>
    <row r="1643" spans="1:34">
      <c r="A1643" s="318" t="s">
        <v>2706</v>
      </c>
      <c r="B1643" s="324" t="s">
        <v>3382</v>
      </c>
      <c r="C1643" s="296" t="s">
        <v>3073</v>
      </c>
      <c r="D1643" s="324" t="s">
        <v>3074</v>
      </c>
      <c r="E1643" s="266">
        <v>1240</v>
      </c>
      <c r="F1643" s="266">
        <v>1217</v>
      </c>
      <c r="G1643" s="266">
        <v>1043</v>
      </c>
      <c r="H1643" s="267">
        <v>971</v>
      </c>
      <c r="I1643" s="267">
        <v>952</v>
      </c>
      <c r="J1643" s="267">
        <v>820</v>
      </c>
      <c r="K1643" s="267">
        <v>1290</v>
      </c>
      <c r="L1643" s="267">
        <v>1256</v>
      </c>
      <c r="M1643" s="267">
        <v>1150</v>
      </c>
      <c r="N1643" s="270">
        <v>0.972982053363944</v>
      </c>
      <c r="O1643" s="269">
        <v>34752</v>
      </c>
      <c r="P1643" s="297">
        <v>0.9</v>
      </c>
      <c r="Q1643" s="270">
        <v>0.981451612903226</v>
      </c>
      <c r="R1643" s="270">
        <v>0.98043254376931</v>
      </c>
      <c r="S1643" s="270">
        <v>0.973643410852713</v>
      </c>
      <c r="T1643" s="298">
        <v>0.00101906913391581</v>
      </c>
      <c r="U1643" s="269">
        <v>35717</v>
      </c>
      <c r="V1643" s="269">
        <v>31197</v>
      </c>
      <c r="W1643" s="270">
        <v>0.873449617829045</v>
      </c>
      <c r="X1643" s="270">
        <v>0.841129032258065</v>
      </c>
      <c r="Y1643" s="271">
        <v>0.844490216271885</v>
      </c>
      <c r="Z1643" s="271">
        <v>0.891472868217054</v>
      </c>
      <c r="AA1643" s="298">
        <v>-0.00336118401382013</v>
      </c>
      <c r="AB1643" s="267">
        <v>8383</v>
      </c>
      <c r="AC1643" s="267">
        <v>7214</v>
      </c>
      <c r="AD1643" s="267">
        <v>9111</v>
      </c>
      <c r="AE1643" s="267">
        <v>8024</v>
      </c>
      <c r="AF1643" s="271">
        <v>0.860551115352499</v>
      </c>
      <c r="AG1643" s="271">
        <v>0.880693666995939</v>
      </c>
      <c r="AH1643" s="298">
        <v>-0.0201425516434399</v>
      </c>
    </row>
    <row r="1644" spans="1:34">
      <c r="A1644" s="318" t="s">
        <v>2706</v>
      </c>
      <c r="B1644" s="324" t="s">
        <v>3382</v>
      </c>
      <c r="C1644" s="296" t="s">
        <v>3075</v>
      </c>
      <c r="D1644" s="324" t="s">
        <v>3076</v>
      </c>
      <c r="E1644" s="266">
        <v>4</v>
      </c>
      <c r="F1644" s="266">
        <v>0</v>
      </c>
      <c r="G1644" s="266">
        <v>3</v>
      </c>
      <c r="H1644" s="267">
        <v>0</v>
      </c>
      <c r="I1644" s="267">
        <v>0</v>
      </c>
      <c r="J1644" s="267">
        <v>0</v>
      </c>
      <c r="K1644" s="267">
        <v>1</v>
      </c>
      <c r="L1644" s="267">
        <v>0</v>
      </c>
      <c r="M1644" s="267">
        <v>0</v>
      </c>
      <c r="N1644" s="270">
        <v>0</v>
      </c>
      <c r="O1644" s="269">
        <v>0</v>
      </c>
      <c r="P1644" s="297">
        <v>0.9</v>
      </c>
      <c r="Q1644" s="270">
        <v>0</v>
      </c>
      <c r="R1644" s="270">
        <v>0</v>
      </c>
      <c r="S1644" s="270">
        <v>0</v>
      </c>
      <c r="T1644" s="298">
        <v>0</v>
      </c>
      <c r="U1644" s="269">
        <v>23</v>
      </c>
      <c r="V1644" s="269">
        <v>21</v>
      </c>
      <c r="W1644" s="270">
        <v>0.91304347826087</v>
      </c>
      <c r="X1644" s="270">
        <v>0.75</v>
      </c>
      <c r="Y1644" s="271">
        <v>0</v>
      </c>
      <c r="Z1644" s="271">
        <v>0</v>
      </c>
      <c r="AA1644" s="298">
        <v>0.75</v>
      </c>
      <c r="AB1644" s="267">
        <v>12</v>
      </c>
      <c r="AC1644" s="267">
        <v>10</v>
      </c>
      <c r="AD1644" s="267">
        <v>3</v>
      </c>
      <c r="AE1644" s="267">
        <v>3</v>
      </c>
      <c r="AF1644" s="271">
        <v>0.833333333333333</v>
      </c>
      <c r="AG1644" s="271">
        <v>1</v>
      </c>
      <c r="AH1644" s="298">
        <v>-0.166666666666667</v>
      </c>
    </row>
    <row r="1645" spans="1:34">
      <c r="A1645" s="318" t="s">
        <v>2706</v>
      </c>
      <c r="B1645" s="324" t="s">
        <v>3382</v>
      </c>
      <c r="C1645" s="296" t="s">
        <v>3077</v>
      </c>
      <c r="D1645" s="324" t="s">
        <v>3078</v>
      </c>
      <c r="E1645" s="266">
        <v>0</v>
      </c>
      <c r="F1645" s="266">
        <v>0</v>
      </c>
      <c r="G1645" s="266">
        <v>0</v>
      </c>
      <c r="H1645" s="267">
        <v>0</v>
      </c>
      <c r="I1645" s="267">
        <v>0</v>
      </c>
      <c r="J1645" s="267">
        <v>0</v>
      </c>
      <c r="K1645" s="267">
        <v>0</v>
      </c>
      <c r="L1645" s="267">
        <v>0</v>
      </c>
      <c r="M1645" s="267">
        <v>0</v>
      </c>
      <c r="N1645" s="270">
        <v>0</v>
      </c>
      <c r="O1645" s="269">
        <v>0</v>
      </c>
      <c r="P1645" s="297">
        <v>0.9</v>
      </c>
      <c r="Q1645" s="270">
        <v>0</v>
      </c>
      <c r="R1645" s="270">
        <v>0</v>
      </c>
      <c r="S1645" s="270">
        <v>0</v>
      </c>
      <c r="T1645" s="298">
        <v>0</v>
      </c>
      <c r="U1645" s="269">
        <v>3</v>
      </c>
      <c r="V1645" s="269">
        <v>3</v>
      </c>
      <c r="W1645" s="270">
        <v>1</v>
      </c>
      <c r="X1645" s="270">
        <v>0</v>
      </c>
      <c r="Y1645" s="271">
        <v>0</v>
      </c>
      <c r="Z1645" s="271">
        <v>0</v>
      </c>
      <c r="AA1645" s="298">
        <v>0</v>
      </c>
      <c r="AB1645" s="267">
        <v>2</v>
      </c>
      <c r="AC1645" s="267">
        <v>2</v>
      </c>
      <c r="AD1645" s="267">
        <v>0</v>
      </c>
      <c r="AE1645" s="267">
        <v>0</v>
      </c>
      <c r="AF1645" s="271">
        <v>1</v>
      </c>
      <c r="AG1645" s="271">
        <v>0</v>
      </c>
      <c r="AH1645" s="298">
        <v>1</v>
      </c>
    </row>
    <row r="1646" spans="1:34">
      <c r="A1646" s="318" t="s">
        <v>2706</v>
      </c>
      <c r="B1646" s="324" t="s">
        <v>3382</v>
      </c>
      <c r="C1646" s="296" t="s">
        <v>3079</v>
      </c>
      <c r="D1646" s="324" t="s">
        <v>3080</v>
      </c>
      <c r="E1646" s="266">
        <v>0</v>
      </c>
      <c r="F1646" s="266">
        <v>0</v>
      </c>
      <c r="G1646" s="266">
        <v>0</v>
      </c>
      <c r="H1646" s="267">
        <v>0</v>
      </c>
      <c r="I1646" s="267">
        <v>0</v>
      </c>
      <c r="J1646" s="267">
        <v>0</v>
      </c>
      <c r="K1646" s="267">
        <v>0</v>
      </c>
      <c r="L1646" s="267">
        <v>0</v>
      </c>
      <c r="M1646" s="267">
        <v>0</v>
      </c>
      <c r="N1646" s="270">
        <v>0</v>
      </c>
      <c r="O1646" s="269">
        <v>0</v>
      </c>
      <c r="P1646" s="297">
        <v>0.9</v>
      </c>
      <c r="Q1646" s="270">
        <v>0</v>
      </c>
      <c r="R1646" s="270">
        <v>0</v>
      </c>
      <c r="S1646" s="270">
        <v>0</v>
      </c>
      <c r="T1646" s="298">
        <v>0</v>
      </c>
      <c r="U1646" s="269">
        <v>2</v>
      </c>
      <c r="V1646" s="269">
        <v>2</v>
      </c>
      <c r="W1646" s="270">
        <v>1</v>
      </c>
      <c r="X1646" s="270">
        <v>0</v>
      </c>
      <c r="Y1646" s="271">
        <v>0</v>
      </c>
      <c r="Z1646" s="271">
        <v>0</v>
      </c>
      <c r="AA1646" s="298">
        <v>0</v>
      </c>
      <c r="AB1646" s="267">
        <v>0</v>
      </c>
      <c r="AC1646" s="267">
        <v>0</v>
      </c>
      <c r="AD1646" s="267">
        <v>0</v>
      </c>
      <c r="AE1646" s="267">
        <v>0</v>
      </c>
      <c r="AF1646" s="271">
        <v>0</v>
      </c>
      <c r="AG1646" s="271">
        <v>0</v>
      </c>
      <c r="AH1646" s="298">
        <v>0</v>
      </c>
    </row>
    <row r="1647" spans="1:34">
      <c r="A1647" s="318" t="s">
        <v>2706</v>
      </c>
      <c r="B1647" s="324" t="s">
        <v>3382</v>
      </c>
      <c r="C1647" s="296" t="s">
        <v>3081</v>
      </c>
      <c r="D1647" s="324" t="s">
        <v>3082</v>
      </c>
      <c r="E1647" s="266">
        <v>0</v>
      </c>
      <c r="F1647" s="266">
        <v>0</v>
      </c>
      <c r="G1647" s="266">
        <v>0</v>
      </c>
      <c r="H1647" s="267">
        <v>0</v>
      </c>
      <c r="I1647" s="267">
        <v>0</v>
      </c>
      <c r="J1647" s="267">
        <v>0</v>
      </c>
      <c r="K1647" s="267">
        <v>0</v>
      </c>
      <c r="L1647" s="267">
        <v>0</v>
      </c>
      <c r="M1647" s="267">
        <v>0</v>
      </c>
      <c r="N1647" s="270">
        <v>0</v>
      </c>
      <c r="O1647" s="269">
        <v>0</v>
      </c>
      <c r="P1647" s="297">
        <v>0.9</v>
      </c>
      <c r="Q1647" s="270">
        <v>0</v>
      </c>
      <c r="R1647" s="270">
        <v>0</v>
      </c>
      <c r="S1647" s="270">
        <v>0</v>
      </c>
      <c r="T1647" s="298">
        <v>0</v>
      </c>
      <c r="U1647" s="269">
        <v>5</v>
      </c>
      <c r="V1647" s="269">
        <v>3</v>
      </c>
      <c r="W1647" s="270">
        <v>0.6</v>
      </c>
      <c r="X1647" s="270">
        <v>0</v>
      </c>
      <c r="Y1647" s="271">
        <v>0</v>
      </c>
      <c r="Z1647" s="271">
        <v>0</v>
      </c>
      <c r="AA1647" s="298">
        <v>0</v>
      </c>
      <c r="AB1647" s="267">
        <v>0</v>
      </c>
      <c r="AC1647" s="267">
        <v>0</v>
      </c>
      <c r="AD1647" s="267">
        <v>1</v>
      </c>
      <c r="AE1647" s="267">
        <v>1</v>
      </c>
      <c r="AF1647" s="271">
        <v>0</v>
      </c>
      <c r="AG1647" s="271">
        <v>1</v>
      </c>
      <c r="AH1647" s="298">
        <v>-1</v>
      </c>
    </row>
    <row r="1648" spans="1:34">
      <c r="A1648" s="318" t="s">
        <v>2706</v>
      </c>
      <c r="B1648" s="324" t="s">
        <v>3382</v>
      </c>
      <c r="C1648" s="296" t="s">
        <v>3083</v>
      </c>
      <c r="D1648" s="324" t="s">
        <v>3084</v>
      </c>
      <c r="E1648" s="266">
        <v>0</v>
      </c>
      <c r="F1648" s="266">
        <v>0</v>
      </c>
      <c r="G1648" s="266">
        <v>0</v>
      </c>
      <c r="H1648" s="267">
        <v>1</v>
      </c>
      <c r="I1648" s="267">
        <v>0</v>
      </c>
      <c r="J1648" s="267">
        <v>1</v>
      </c>
      <c r="K1648" s="267">
        <v>0</v>
      </c>
      <c r="L1648" s="267">
        <v>0</v>
      </c>
      <c r="M1648" s="267">
        <v>0</v>
      </c>
      <c r="N1648" s="270">
        <v>0</v>
      </c>
      <c r="O1648" s="269">
        <v>0</v>
      </c>
      <c r="P1648" s="297">
        <v>0.9</v>
      </c>
      <c r="Q1648" s="270">
        <v>0</v>
      </c>
      <c r="R1648" s="270">
        <v>0</v>
      </c>
      <c r="S1648" s="270">
        <v>0</v>
      </c>
      <c r="T1648" s="298">
        <v>0</v>
      </c>
      <c r="U1648" s="269">
        <v>1</v>
      </c>
      <c r="V1648" s="269">
        <v>1</v>
      </c>
      <c r="W1648" s="270">
        <v>1</v>
      </c>
      <c r="X1648" s="270">
        <v>0</v>
      </c>
      <c r="Y1648" s="271">
        <v>1</v>
      </c>
      <c r="Z1648" s="271">
        <v>0</v>
      </c>
      <c r="AA1648" s="298">
        <v>-1</v>
      </c>
      <c r="AB1648" s="267">
        <v>1</v>
      </c>
      <c r="AC1648" s="267">
        <v>1</v>
      </c>
      <c r="AD1648" s="267">
        <v>0</v>
      </c>
      <c r="AE1648" s="267">
        <v>0</v>
      </c>
      <c r="AF1648" s="271">
        <v>1</v>
      </c>
      <c r="AG1648" s="271">
        <v>0</v>
      </c>
      <c r="AH1648" s="298">
        <v>1</v>
      </c>
    </row>
    <row r="1649" spans="1:34">
      <c r="A1649" s="318" t="s">
        <v>2706</v>
      </c>
      <c r="B1649" s="324" t="s">
        <v>3382</v>
      </c>
      <c r="C1649" s="296" t="s">
        <v>3085</v>
      </c>
      <c r="D1649" s="324" t="s">
        <v>3086</v>
      </c>
      <c r="E1649" s="266">
        <v>1</v>
      </c>
      <c r="F1649" s="266">
        <v>0</v>
      </c>
      <c r="G1649" s="266">
        <v>1</v>
      </c>
      <c r="H1649" s="267">
        <v>0</v>
      </c>
      <c r="I1649" s="267">
        <v>0</v>
      </c>
      <c r="J1649" s="267">
        <v>0</v>
      </c>
      <c r="K1649" s="267">
        <v>0</v>
      </c>
      <c r="L1649" s="267">
        <v>0</v>
      </c>
      <c r="M1649" s="267">
        <v>0</v>
      </c>
      <c r="N1649" s="270">
        <v>0</v>
      </c>
      <c r="O1649" s="269">
        <v>0</v>
      </c>
      <c r="P1649" s="297">
        <v>0.9</v>
      </c>
      <c r="Q1649" s="270">
        <v>0</v>
      </c>
      <c r="R1649" s="270">
        <v>0</v>
      </c>
      <c r="S1649" s="270">
        <v>0</v>
      </c>
      <c r="T1649" s="298">
        <v>0</v>
      </c>
      <c r="U1649" s="269">
        <v>6</v>
      </c>
      <c r="V1649" s="269">
        <v>6</v>
      </c>
      <c r="W1649" s="270">
        <v>1</v>
      </c>
      <c r="X1649" s="270">
        <v>1</v>
      </c>
      <c r="Y1649" s="271">
        <v>0</v>
      </c>
      <c r="Z1649" s="271">
        <v>0</v>
      </c>
      <c r="AA1649" s="298">
        <v>1</v>
      </c>
      <c r="AB1649" s="267">
        <v>3</v>
      </c>
      <c r="AC1649" s="267">
        <v>3</v>
      </c>
      <c r="AD1649" s="267">
        <v>3</v>
      </c>
      <c r="AE1649" s="267">
        <v>3</v>
      </c>
      <c r="AF1649" s="271">
        <v>1</v>
      </c>
      <c r="AG1649" s="271">
        <v>1</v>
      </c>
      <c r="AH1649" s="298">
        <v>0</v>
      </c>
    </row>
    <row r="1650" spans="1:34">
      <c r="A1650" s="318" t="s">
        <v>2706</v>
      </c>
      <c r="B1650" s="324" t="s">
        <v>3382</v>
      </c>
      <c r="C1650" s="296" t="s">
        <v>3087</v>
      </c>
      <c r="D1650" s="324" t="s">
        <v>3088</v>
      </c>
      <c r="E1650" s="266">
        <v>0</v>
      </c>
      <c r="F1650" s="266">
        <v>0</v>
      </c>
      <c r="G1650" s="266">
        <v>0</v>
      </c>
      <c r="H1650" s="267">
        <v>0</v>
      </c>
      <c r="I1650" s="267">
        <v>0</v>
      </c>
      <c r="J1650" s="267">
        <v>0</v>
      </c>
      <c r="K1650" s="267">
        <v>1</v>
      </c>
      <c r="L1650" s="267">
        <v>0</v>
      </c>
      <c r="M1650" s="267">
        <v>1</v>
      </c>
      <c r="N1650" s="270">
        <v>0</v>
      </c>
      <c r="O1650" s="269">
        <v>0</v>
      </c>
      <c r="P1650" s="297">
        <v>0.9</v>
      </c>
      <c r="Q1650" s="270">
        <v>0</v>
      </c>
      <c r="R1650" s="270">
        <v>0</v>
      </c>
      <c r="S1650" s="270">
        <v>0</v>
      </c>
      <c r="T1650" s="298">
        <v>0</v>
      </c>
      <c r="U1650" s="269">
        <v>5</v>
      </c>
      <c r="V1650" s="269">
        <v>3</v>
      </c>
      <c r="W1650" s="270">
        <v>0.6</v>
      </c>
      <c r="X1650" s="270">
        <v>0</v>
      </c>
      <c r="Y1650" s="271">
        <v>0</v>
      </c>
      <c r="Z1650" s="271">
        <v>1</v>
      </c>
      <c r="AA1650" s="298">
        <v>0</v>
      </c>
      <c r="AB1650" s="267">
        <v>2</v>
      </c>
      <c r="AC1650" s="267">
        <v>1</v>
      </c>
      <c r="AD1650" s="267">
        <v>2</v>
      </c>
      <c r="AE1650" s="267">
        <v>1</v>
      </c>
      <c r="AF1650" s="271">
        <v>0.5</v>
      </c>
      <c r="AG1650" s="271">
        <v>0.5</v>
      </c>
      <c r="AH1650" s="298">
        <v>0</v>
      </c>
    </row>
    <row r="1651" spans="1:34">
      <c r="A1651" s="318" t="s">
        <v>2706</v>
      </c>
      <c r="B1651" s="324" t="s">
        <v>3382</v>
      </c>
      <c r="C1651" s="296" t="s">
        <v>3089</v>
      </c>
      <c r="D1651" s="324" t="s">
        <v>3090</v>
      </c>
      <c r="E1651" s="266">
        <v>0</v>
      </c>
      <c r="F1651" s="266">
        <v>0</v>
      </c>
      <c r="G1651" s="266">
        <v>0</v>
      </c>
      <c r="H1651" s="267">
        <v>0</v>
      </c>
      <c r="I1651" s="267">
        <v>0</v>
      </c>
      <c r="J1651" s="267">
        <v>0</v>
      </c>
      <c r="K1651" s="267">
        <v>0</v>
      </c>
      <c r="L1651" s="267">
        <v>0</v>
      </c>
      <c r="M1651" s="267">
        <v>0</v>
      </c>
      <c r="N1651" s="270">
        <v>0</v>
      </c>
      <c r="O1651" s="269">
        <v>0</v>
      </c>
      <c r="P1651" s="297">
        <v>0.9</v>
      </c>
      <c r="Q1651" s="270">
        <v>0</v>
      </c>
      <c r="R1651" s="270">
        <v>0</v>
      </c>
      <c r="S1651" s="270">
        <v>0</v>
      </c>
      <c r="T1651" s="298">
        <v>0</v>
      </c>
      <c r="U1651" s="269">
        <v>0</v>
      </c>
      <c r="V1651" s="269">
        <v>0</v>
      </c>
      <c r="W1651" s="270">
        <v>0</v>
      </c>
      <c r="X1651" s="270">
        <v>0</v>
      </c>
      <c r="Y1651" s="271">
        <v>0</v>
      </c>
      <c r="Z1651" s="271">
        <v>0</v>
      </c>
      <c r="AA1651" s="298">
        <v>0</v>
      </c>
      <c r="AB1651" s="267">
        <v>0</v>
      </c>
      <c r="AC1651" s="267">
        <v>0</v>
      </c>
      <c r="AD1651" s="267">
        <v>0</v>
      </c>
      <c r="AE1651" s="267">
        <v>0</v>
      </c>
      <c r="AF1651" s="271">
        <v>0</v>
      </c>
      <c r="AG1651" s="271">
        <v>0</v>
      </c>
      <c r="AH1651" s="298">
        <v>0</v>
      </c>
    </row>
    <row r="1652" spans="1:34">
      <c r="A1652" s="318" t="s">
        <v>2706</v>
      </c>
      <c r="B1652" s="324" t="s">
        <v>3382</v>
      </c>
      <c r="C1652" s="296" t="s">
        <v>3091</v>
      </c>
      <c r="D1652" s="324" t="s">
        <v>3092</v>
      </c>
      <c r="E1652" s="266">
        <v>0</v>
      </c>
      <c r="F1652" s="266">
        <v>0</v>
      </c>
      <c r="G1652" s="266">
        <v>0</v>
      </c>
      <c r="H1652" s="267">
        <v>0</v>
      </c>
      <c r="I1652" s="267">
        <v>0</v>
      </c>
      <c r="J1652" s="267">
        <v>0</v>
      </c>
      <c r="K1652" s="267">
        <v>1</v>
      </c>
      <c r="L1652" s="267">
        <v>0</v>
      </c>
      <c r="M1652" s="267">
        <v>1</v>
      </c>
      <c r="N1652" s="270">
        <v>0</v>
      </c>
      <c r="O1652" s="269">
        <v>0</v>
      </c>
      <c r="P1652" s="297">
        <v>0.9</v>
      </c>
      <c r="Q1652" s="270">
        <v>0</v>
      </c>
      <c r="R1652" s="270">
        <v>0</v>
      </c>
      <c r="S1652" s="270">
        <v>0</v>
      </c>
      <c r="T1652" s="298">
        <v>0</v>
      </c>
      <c r="U1652" s="269">
        <v>5</v>
      </c>
      <c r="V1652" s="269">
        <v>5</v>
      </c>
      <c r="W1652" s="270">
        <v>1</v>
      </c>
      <c r="X1652" s="270">
        <v>0</v>
      </c>
      <c r="Y1652" s="271">
        <v>0</v>
      </c>
      <c r="Z1652" s="271">
        <v>1</v>
      </c>
      <c r="AA1652" s="298">
        <v>0</v>
      </c>
      <c r="AB1652" s="267">
        <v>2</v>
      </c>
      <c r="AC1652" s="267">
        <v>2</v>
      </c>
      <c r="AD1652" s="267">
        <v>1</v>
      </c>
      <c r="AE1652" s="267">
        <v>1</v>
      </c>
      <c r="AF1652" s="271">
        <v>1</v>
      </c>
      <c r="AG1652" s="271">
        <v>1</v>
      </c>
      <c r="AH1652" s="298">
        <v>0</v>
      </c>
    </row>
    <row r="1653" spans="1:34">
      <c r="A1653" s="318" t="s">
        <v>2706</v>
      </c>
      <c r="B1653" s="324" t="s">
        <v>3382</v>
      </c>
      <c r="C1653" s="296" t="s">
        <v>3093</v>
      </c>
      <c r="D1653" s="324" t="s">
        <v>3094</v>
      </c>
      <c r="E1653" s="266">
        <v>2059</v>
      </c>
      <c r="F1653" s="266">
        <v>1991</v>
      </c>
      <c r="G1653" s="266">
        <v>1392</v>
      </c>
      <c r="H1653" s="267">
        <v>1658</v>
      </c>
      <c r="I1653" s="267">
        <v>1596</v>
      </c>
      <c r="J1653" s="267">
        <v>1031</v>
      </c>
      <c r="K1653" s="267">
        <v>1994</v>
      </c>
      <c r="L1653" s="267">
        <v>1931</v>
      </c>
      <c r="M1653" s="267">
        <v>1328</v>
      </c>
      <c r="N1653" s="270">
        <v>0.940941004543</v>
      </c>
      <c r="O1653" s="269">
        <v>59236</v>
      </c>
      <c r="P1653" s="297">
        <v>0.9</v>
      </c>
      <c r="Q1653" s="270">
        <v>0.966974259349199</v>
      </c>
      <c r="R1653" s="270">
        <v>0.962605548854041</v>
      </c>
      <c r="S1653" s="270">
        <v>0.968405215646941</v>
      </c>
      <c r="T1653" s="298">
        <v>0.00436871049515763</v>
      </c>
      <c r="U1653" s="269">
        <v>62954</v>
      </c>
      <c r="V1653" s="269">
        <v>42517</v>
      </c>
      <c r="W1653" s="270">
        <v>0.675366140356451</v>
      </c>
      <c r="X1653" s="270">
        <v>0.676056338028169</v>
      </c>
      <c r="Y1653" s="271">
        <v>0.62183353437877</v>
      </c>
      <c r="Z1653" s="271">
        <v>0.665997993981946</v>
      </c>
      <c r="AA1653" s="298">
        <v>0.0542228036493994</v>
      </c>
      <c r="AB1653" s="267">
        <v>13374</v>
      </c>
      <c r="AC1653" s="267">
        <v>8994</v>
      </c>
      <c r="AD1653" s="267">
        <v>15356</v>
      </c>
      <c r="AE1653" s="267">
        <v>11094</v>
      </c>
      <c r="AF1653" s="271">
        <v>0.672498878420816</v>
      </c>
      <c r="AG1653" s="271">
        <v>0.722453764001042</v>
      </c>
      <c r="AH1653" s="298">
        <v>-0.0499548855802254</v>
      </c>
    </row>
    <row r="1654" spans="1:34">
      <c r="A1654" s="318" t="s">
        <v>2706</v>
      </c>
      <c r="B1654" s="324" t="s">
        <v>3382</v>
      </c>
      <c r="C1654" s="296" t="s">
        <v>3095</v>
      </c>
      <c r="D1654" s="324" t="s">
        <v>3096</v>
      </c>
      <c r="E1654" s="266">
        <v>0</v>
      </c>
      <c r="F1654" s="266">
        <v>0</v>
      </c>
      <c r="G1654" s="266">
        <v>0</v>
      </c>
      <c r="H1654" s="267">
        <v>0</v>
      </c>
      <c r="I1654" s="267">
        <v>0</v>
      </c>
      <c r="J1654" s="267">
        <v>0</v>
      </c>
      <c r="K1654" s="267">
        <v>0</v>
      </c>
      <c r="L1654" s="267">
        <v>0</v>
      </c>
      <c r="M1654" s="267">
        <v>0</v>
      </c>
      <c r="N1654" s="270">
        <v>0</v>
      </c>
      <c r="O1654" s="269">
        <v>0</v>
      </c>
      <c r="P1654" s="297">
        <v>0.9</v>
      </c>
      <c r="Q1654" s="270">
        <v>0</v>
      </c>
      <c r="R1654" s="270">
        <v>0</v>
      </c>
      <c r="S1654" s="270">
        <v>0</v>
      </c>
      <c r="T1654" s="298">
        <v>0</v>
      </c>
      <c r="U1654" s="269">
        <v>3</v>
      </c>
      <c r="V1654" s="269">
        <v>2</v>
      </c>
      <c r="W1654" s="270">
        <v>0.666666666666667</v>
      </c>
      <c r="X1654" s="270">
        <v>0</v>
      </c>
      <c r="Y1654" s="271">
        <v>0</v>
      </c>
      <c r="Z1654" s="271">
        <v>0</v>
      </c>
      <c r="AA1654" s="298">
        <v>0</v>
      </c>
      <c r="AB1654" s="267">
        <v>1</v>
      </c>
      <c r="AC1654" s="267">
        <v>1</v>
      </c>
      <c r="AD1654" s="267">
        <v>1</v>
      </c>
      <c r="AE1654" s="267">
        <v>0</v>
      </c>
      <c r="AF1654" s="271">
        <v>1</v>
      </c>
      <c r="AG1654" s="271">
        <v>0</v>
      </c>
      <c r="AH1654" s="298">
        <v>1</v>
      </c>
    </row>
    <row r="1655" spans="1:34">
      <c r="A1655" s="318" t="s">
        <v>2706</v>
      </c>
      <c r="B1655" s="324" t="s">
        <v>3382</v>
      </c>
      <c r="C1655" s="296" t="s">
        <v>3097</v>
      </c>
      <c r="D1655" s="324" t="s">
        <v>3098</v>
      </c>
      <c r="E1655" s="266">
        <v>0</v>
      </c>
      <c r="F1655" s="266">
        <v>0</v>
      </c>
      <c r="G1655" s="266">
        <v>0</v>
      </c>
      <c r="H1655" s="267">
        <v>0</v>
      </c>
      <c r="I1655" s="267">
        <v>0</v>
      </c>
      <c r="J1655" s="267">
        <v>0</v>
      </c>
      <c r="K1655" s="267">
        <v>0</v>
      </c>
      <c r="L1655" s="267">
        <v>0</v>
      </c>
      <c r="M1655" s="267">
        <v>0</v>
      </c>
      <c r="N1655" s="270">
        <v>0</v>
      </c>
      <c r="O1655" s="269">
        <v>0</v>
      </c>
      <c r="P1655" s="297">
        <v>0.9</v>
      </c>
      <c r="Q1655" s="270">
        <v>0</v>
      </c>
      <c r="R1655" s="270">
        <v>0</v>
      </c>
      <c r="S1655" s="270">
        <v>0</v>
      </c>
      <c r="T1655" s="298">
        <v>0</v>
      </c>
      <c r="U1655" s="269">
        <v>0</v>
      </c>
      <c r="V1655" s="269">
        <v>0</v>
      </c>
      <c r="W1655" s="270">
        <v>0</v>
      </c>
      <c r="X1655" s="270">
        <v>0</v>
      </c>
      <c r="Y1655" s="271">
        <v>0</v>
      </c>
      <c r="Z1655" s="271">
        <v>0</v>
      </c>
      <c r="AA1655" s="298">
        <v>0</v>
      </c>
      <c r="AB1655" s="267">
        <v>0</v>
      </c>
      <c r="AC1655" s="267">
        <v>0</v>
      </c>
      <c r="AD1655" s="267">
        <v>0</v>
      </c>
      <c r="AE1655" s="267">
        <v>0</v>
      </c>
      <c r="AF1655" s="271">
        <v>0</v>
      </c>
      <c r="AG1655" s="271">
        <v>0</v>
      </c>
      <c r="AH1655" s="298">
        <v>0</v>
      </c>
    </row>
    <row r="1656" spans="1:34">
      <c r="A1656" s="318" t="s">
        <v>2706</v>
      </c>
      <c r="B1656" s="324" t="s">
        <v>3382</v>
      </c>
      <c r="C1656" s="296" t="s">
        <v>3099</v>
      </c>
      <c r="D1656" s="324" t="s">
        <v>3100</v>
      </c>
      <c r="E1656" s="266">
        <v>0</v>
      </c>
      <c r="F1656" s="266">
        <v>0</v>
      </c>
      <c r="G1656" s="266">
        <v>0</v>
      </c>
      <c r="H1656" s="267">
        <v>0</v>
      </c>
      <c r="I1656" s="267">
        <v>0</v>
      </c>
      <c r="J1656" s="267">
        <v>0</v>
      </c>
      <c r="K1656" s="267">
        <v>0</v>
      </c>
      <c r="L1656" s="267">
        <v>0</v>
      </c>
      <c r="M1656" s="267">
        <v>0</v>
      </c>
      <c r="N1656" s="270">
        <v>0</v>
      </c>
      <c r="O1656" s="269">
        <v>0</v>
      </c>
      <c r="P1656" s="297">
        <v>0.9</v>
      </c>
      <c r="Q1656" s="270">
        <v>0</v>
      </c>
      <c r="R1656" s="270">
        <v>0</v>
      </c>
      <c r="S1656" s="270">
        <v>0</v>
      </c>
      <c r="T1656" s="298">
        <v>0</v>
      </c>
      <c r="U1656" s="269">
        <v>13</v>
      </c>
      <c r="V1656" s="269">
        <v>11</v>
      </c>
      <c r="W1656" s="270">
        <v>0.846153846153846</v>
      </c>
      <c r="X1656" s="270">
        <v>0</v>
      </c>
      <c r="Y1656" s="271">
        <v>0</v>
      </c>
      <c r="Z1656" s="271">
        <v>0</v>
      </c>
      <c r="AA1656" s="298">
        <v>0</v>
      </c>
      <c r="AB1656" s="267">
        <v>3</v>
      </c>
      <c r="AC1656" s="267">
        <v>3</v>
      </c>
      <c r="AD1656" s="267">
        <v>4</v>
      </c>
      <c r="AE1656" s="267">
        <v>2</v>
      </c>
      <c r="AF1656" s="271">
        <v>1</v>
      </c>
      <c r="AG1656" s="271">
        <v>0.5</v>
      </c>
      <c r="AH1656" s="298">
        <v>0.5</v>
      </c>
    </row>
    <row r="1657" spans="1:34">
      <c r="A1657" s="318" t="s">
        <v>2706</v>
      </c>
      <c r="B1657" s="324" t="s">
        <v>3382</v>
      </c>
      <c r="C1657" s="296" t="s">
        <v>3101</v>
      </c>
      <c r="D1657" s="324" t="s">
        <v>3102</v>
      </c>
      <c r="E1657" s="266">
        <v>3730</v>
      </c>
      <c r="F1657" s="266">
        <v>3689</v>
      </c>
      <c r="G1657" s="266">
        <v>3691</v>
      </c>
      <c r="H1657" s="267">
        <v>3212</v>
      </c>
      <c r="I1657" s="267">
        <v>3026</v>
      </c>
      <c r="J1657" s="267">
        <v>3186</v>
      </c>
      <c r="K1657" s="267">
        <v>3993</v>
      </c>
      <c r="L1657" s="267">
        <v>3531</v>
      </c>
      <c r="M1657" s="267">
        <v>3952</v>
      </c>
      <c r="N1657" s="270">
        <v>0.906106203281235</v>
      </c>
      <c r="O1657" s="269">
        <v>93338</v>
      </c>
      <c r="P1657" s="297">
        <v>0.9</v>
      </c>
      <c r="Q1657" s="270">
        <v>0.989008042895442</v>
      </c>
      <c r="R1657" s="270">
        <v>0.942092154420922</v>
      </c>
      <c r="S1657" s="270">
        <v>0.884297520661157</v>
      </c>
      <c r="T1657" s="298">
        <v>0.0469158884745208</v>
      </c>
      <c r="U1657" s="269">
        <v>103010</v>
      </c>
      <c r="V1657" s="269">
        <v>102080</v>
      </c>
      <c r="W1657" s="270">
        <v>0.990971750315503</v>
      </c>
      <c r="X1657" s="270">
        <v>0.989544235924933</v>
      </c>
      <c r="Y1657" s="271">
        <v>0.991905354919054</v>
      </c>
      <c r="Z1657" s="271">
        <v>0.989732031054345</v>
      </c>
      <c r="AA1657" s="298">
        <v>-0.0023611189941205</v>
      </c>
      <c r="AB1657" s="267">
        <v>25346</v>
      </c>
      <c r="AC1657" s="267">
        <v>25096</v>
      </c>
      <c r="AD1657" s="267">
        <v>25944</v>
      </c>
      <c r="AE1657" s="267">
        <v>25664</v>
      </c>
      <c r="AF1657" s="271">
        <v>0.990136510692022</v>
      </c>
      <c r="AG1657" s="271">
        <v>0.989207523897626</v>
      </c>
      <c r="AH1657" s="298">
        <v>0.000928986794396791</v>
      </c>
    </row>
    <row r="1658" spans="1:34">
      <c r="A1658" s="318" t="s">
        <v>2706</v>
      </c>
      <c r="B1658" s="324" t="s">
        <v>3382</v>
      </c>
      <c r="C1658" s="296" t="s">
        <v>3103</v>
      </c>
      <c r="D1658" s="324" t="s">
        <v>3104</v>
      </c>
      <c r="E1658" s="266">
        <v>0</v>
      </c>
      <c r="F1658" s="266">
        <v>0</v>
      </c>
      <c r="G1658" s="266">
        <v>0</v>
      </c>
      <c r="H1658" s="267">
        <v>1</v>
      </c>
      <c r="I1658" s="267">
        <v>0</v>
      </c>
      <c r="J1658" s="267">
        <v>1</v>
      </c>
      <c r="K1658" s="267">
        <v>0</v>
      </c>
      <c r="L1658" s="267">
        <v>0</v>
      </c>
      <c r="M1658" s="267">
        <v>0</v>
      </c>
      <c r="N1658" s="270">
        <v>0</v>
      </c>
      <c r="O1658" s="269">
        <v>0</v>
      </c>
      <c r="P1658" s="297">
        <v>0.9</v>
      </c>
      <c r="Q1658" s="270">
        <v>0</v>
      </c>
      <c r="R1658" s="270">
        <v>0</v>
      </c>
      <c r="S1658" s="270">
        <v>0</v>
      </c>
      <c r="T1658" s="298">
        <v>0</v>
      </c>
      <c r="U1658" s="269">
        <v>5</v>
      </c>
      <c r="V1658" s="269">
        <v>5</v>
      </c>
      <c r="W1658" s="270">
        <v>1</v>
      </c>
      <c r="X1658" s="270">
        <v>0</v>
      </c>
      <c r="Y1658" s="271">
        <v>1</v>
      </c>
      <c r="Z1658" s="271">
        <v>0</v>
      </c>
      <c r="AA1658" s="298">
        <v>-1</v>
      </c>
      <c r="AB1658" s="267">
        <v>3</v>
      </c>
      <c r="AC1658" s="267">
        <v>3</v>
      </c>
      <c r="AD1658" s="267">
        <v>2</v>
      </c>
      <c r="AE1658" s="267">
        <v>2</v>
      </c>
      <c r="AF1658" s="271">
        <v>1</v>
      </c>
      <c r="AG1658" s="271">
        <v>1</v>
      </c>
      <c r="AH1658" s="298">
        <v>0</v>
      </c>
    </row>
    <row r="1659" spans="1:34">
      <c r="A1659" s="318" t="s">
        <v>2706</v>
      </c>
      <c r="B1659" s="324" t="s">
        <v>3382</v>
      </c>
      <c r="C1659" s="296" t="s">
        <v>3105</v>
      </c>
      <c r="D1659" s="324" t="s">
        <v>3106</v>
      </c>
      <c r="E1659" s="266">
        <v>0</v>
      </c>
      <c r="F1659" s="266">
        <v>0</v>
      </c>
      <c r="G1659" s="266">
        <v>0</v>
      </c>
      <c r="H1659" s="267">
        <v>2</v>
      </c>
      <c r="I1659" s="267">
        <v>0</v>
      </c>
      <c r="J1659" s="267">
        <v>1</v>
      </c>
      <c r="K1659" s="267">
        <v>2</v>
      </c>
      <c r="L1659" s="267">
        <v>0</v>
      </c>
      <c r="M1659" s="267">
        <v>2</v>
      </c>
      <c r="N1659" s="270">
        <v>0</v>
      </c>
      <c r="O1659" s="269">
        <v>0</v>
      </c>
      <c r="P1659" s="297">
        <v>0.9</v>
      </c>
      <c r="Q1659" s="270">
        <v>0</v>
      </c>
      <c r="R1659" s="270">
        <v>0</v>
      </c>
      <c r="S1659" s="270">
        <v>0</v>
      </c>
      <c r="T1659" s="298">
        <v>0</v>
      </c>
      <c r="U1659" s="269">
        <v>32</v>
      </c>
      <c r="V1659" s="269">
        <v>31</v>
      </c>
      <c r="W1659" s="270">
        <v>0.96875</v>
      </c>
      <c r="X1659" s="270">
        <v>0</v>
      </c>
      <c r="Y1659" s="271">
        <v>0.5</v>
      </c>
      <c r="Z1659" s="271">
        <v>1</v>
      </c>
      <c r="AA1659" s="298">
        <v>-0.5</v>
      </c>
      <c r="AB1659" s="267">
        <v>5</v>
      </c>
      <c r="AC1659" s="267">
        <v>4</v>
      </c>
      <c r="AD1659" s="267">
        <v>19</v>
      </c>
      <c r="AE1659" s="267">
        <v>19</v>
      </c>
      <c r="AF1659" s="271">
        <v>0.8</v>
      </c>
      <c r="AG1659" s="271">
        <v>1</v>
      </c>
      <c r="AH1659" s="298">
        <v>-0.2</v>
      </c>
    </row>
    <row r="1660" spans="1:34">
      <c r="A1660" s="318" t="s">
        <v>2706</v>
      </c>
      <c r="B1660" s="324" t="s">
        <v>3382</v>
      </c>
      <c r="C1660" s="296" t="s">
        <v>3107</v>
      </c>
      <c r="D1660" s="324" t="s">
        <v>3108</v>
      </c>
      <c r="E1660" s="266">
        <v>0</v>
      </c>
      <c r="F1660" s="266">
        <v>0</v>
      </c>
      <c r="G1660" s="266">
        <v>0</v>
      </c>
      <c r="H1660" s="267">
        <v>0</v>
      </c>
      <c r="I1660" s="267">
        <v>0</v>
      </c>
      <c r="J1660" s="267">
        <v>0</v>
      </c>
      <c r="K1660" s="267">
        <v>2</v>
      </c>
      <c r="L1660" s="267">
        <v>0</v>
      </c>
      <c r="M1660" s="267">
        <v>2</v>
      </c>
      <c r="N1660" s="270">
        <v>0</v>
      </c>
      <c r="O1660" s="269">
        <v>0</v>
      </c>
      <c r="P1660" s="297">
        <v>0.9</v>
      </c>
      <c r="Q1660" s="270">
        <v>0</v>
      </c>
      <c r="R1660" s="270">
        <v>0</v>
      </c>
      <c r="S1660" s="270">
        <v>0</v>
      </c>
      <c r="T1660" s="298">
        <v>0</v>
      </c>
      <c r="U1660" s="269">
        <v>9</v>
      </c>
      <c r="V1660" s="269">
        <v>9</v>
      </c>
      <c r="W1660" s="270">
        <v>1</v>
      </c>
      <c r="X1660" s="270">
        <v>0</v>
      </c>
      <c r="Y1660" s="271">
        <v>0</v>
      </c>
      <c r="Z1660" s="271">
        <v>1</v>
      </c>
      <c r="AA1660" s="298">
        <v>0</v>
      </c>
      <c r="AB1660" s="267">
        <v>4</v>
      </c>
      <c r="AC1660" s="267">
        <v>4</v>
      </c>
      <c r="AD1660" s="267">
        <v>2</v>
      </c>
      <c r="AE1660" s="267">
        <v>2</v>
      </c>
      <c r="AF1660" s="271">
        <v>1</v>
      </c>
      <c r="AG1660" s="271">
        <v>1</v>
      </c>
      <c r="AH1660" s="298">
        <v>0</v>
      </c>
    </row>
    <row r="1661" spans="1:34">
      <c r="A1661" s="318" t="s">
        <v>2706</v>
      </c>
      <c r="B1661" s="324" t="s">
        <v>3382</v>
      </c>
      <c r="C1661" s="296" t="s">
        <v>3109</v>
      </c>
      <c r="D1661" s="324" t="s">
        <v>3110</v>
      </c>
      <c r="E1661" s="266">
        <v>0</v>
      </c>
      <c r="F1661" s="266">
        <v>0</v>
      </c>
      <c r="G1661" s="266">
        <v>0</v>
      </c>
      <c r="H1661" s="267">
        <v>0</v>
      </c>
      <c r="I1661" s="267">
        <v>0</v>
      </c>
      <c r="J1661" s="267">
        <v>0</v>
      </c>
      <c r="K1661" s="267">
        <v>0</v>
      </c>
      <c r="L1661" s="267">
        <v>0</v>
      </c>
      <c r="M1661" s="267">
        <v>0</v>
      </c>
      <c r="N1661" s="270">
        <v>0</v>
      </c>
      <c r="O1661" s="269">
        <v>0</v>
      </c>
      <c r="P1661" s="297">
        <v>0.9</v>
      </c>
      <c r="Q1661" s="270">
        <v>0</v>
      </c>
      <c r="R1661" s="270">
        <v>0</v>
      </c>
      <c r="S1661" s="270">
        <v>0</v>
      </c>
      <c r="T1661" s="298">
        <v>0</v>
      </c>
      <c r="U1661" s="269">
        <v>5</v>
      </c>
      <c r="V1661" s="269">
        <v>5</v>
      </c>
      <c r="W1661" s="270">
        <v>1</v>
      </c>
      <c r="X1661" s="270">
        <v>0</v>
      </c>
      <c r="Y1661" s="271">
        <v>0</v>
      </c>
      <c r="Z1661" s="271">
        <v>0</v>
      </c>
      <c r="AA1661" s="298">
        <v>0</v>
      </c>
      <c r="AB1661" s="267">
        <v>0</v>
      </c>
      <c r="AC1661" s="267">
        <v>0</v>
      </c>
      <c r="AD1661" s="267">
        <v>2</v>
      </c>
      <c r="AE1661" s="267">
        <v>2</v>
      </c>
      <c r="AF1661" s="271">
        <v>0</v>
      </c>
      <c r="AG1661" s="271">
        <v>1</v>
      </c>
      <c r="AH1661" s="298">
        <v>-1</v>
      </c>
    </row>
    <row r="1662" spans="1:34">
      <c r="A1662" s="318" t="s">
        <v>2706</v>
      </c>
      <c r="B1662" s="324" t="s">
        <v>3382</v>
      </c>
      <c r="C1662" s="296" t="s">
        <v>3111</v>
      </c>
      <c r="D1662" s="324" t="s">
        <v>3112</v>
      </c>
      <c r="E1662" s="266">
        <v>0</v>
      </c>
      <c r="F1662" s="266">
        <v>0</v>
      </c>
      <c r="G1662" s="266">
        <v>0</v>
      </c>
      <c r="H1662" s="267">
        <v>1</v>
      </c>
      <c r="I1662" s="267">
        <v>0</v>
      </c>
      <c r="J1662" s="267">
        <v>1</v>
      </c>
      <c r="K1662" s="267">
        <v>2</v>
      </c>
      <c r="L1662" s="267">
        <v>0</v>
      </c>
      <c r="M1662" s="267">
        <v>2</v>
      </c>
      <c r="N1662" s="270">
        <v>0</v>
      </c>
      <c r="O1662" s="269">
        <v>0</v>
      </c>
      <c r="P1662" s="297">
        <v>0.9</v>
      </c>
      <c r="Q1662" s="270">
        <v>0</v>
      </c>
      <c r="R1662" s="270">
        <v>0</v>
      </c>
      <c r="S1662" s="270">
        <v>0</v>
      </c>
      <c r="T1662" s="298">
        <v>0</v>
      </c>
      <c r="U1662" s="269">
        <v>9</v>
      </c>
      <c r="V1662" s="269">
        <v>7</v>
      </c>
      <c r="W1662" s="270">
        <v>0.777777777777778</v>
      </c>
      <c r="X1662" s="270">
        <v>0</v>
      </c>
      <c r="Y1662" s="271">
        <v>1</v>
      </c>
      <c r="Z1662" s="271">
        <v>1</v>
      </c>
      <c r="AA1662" s="298">
        <v>-1</v>
      </c>
      <c r="AB1662" s="267">
        <v>4</v>
      </c>
      <c r="AC1662" s="267">
        <v>4</v>
      </c>
      <c r="AD1662" s="267">
        <v>2</v>
      </c>
      <c r="AE1662" s="267">
        <v>2</v>
      </c>
      <c r="AF1662" s="271">
        <v>1</v>
      </c>
      <c r="AG1662" s="271">
        <v>1</v>
      </c>
      <c r="AH1662" s="298">
        <v>0</v>
      </c>
    </row>
    <row r="1663" spans="1:34">
      <c r="A1663" s="318" t="s">
        <v>2706</v>
      </c>
      <c r="B1663" s="324" t="s">
        <v>3382</v>
      </c>
      <c r="C1663" s="296" t="s">
        <v>3113</v>
      </c>
      <c r="D1663" s="324" t="s">
        <v>3114</v>
      </c>
      <c r="E1663" s="266">
        <v>1370</v>
      </c>
      <c r="F1663" s="266">
        <v>1085</v>
      </c>
      <c r="G1663" s="266">
        <v>714</v>
      </c>
      <c r="H1663" s="267">
        <v>1115</v>
      </c>
      <c r="I1663" s="267">
        <v>678</v>
      </c>
      <c r="J1663" s="267">
        <v>448</v>
      </c>
      <c r="K1663" s="267">
        <v>1356</v>
      </c>
      <c r="L1663" s="267">
        <v>929</v>
      </c>
      <c r="M1663" s="267">
        <v>758</v>
      </c>
      <c r="N1663" s="270">
        <v>0.786987939921572</v>
      </c>
      <c r="O1663" s="269">
        <v>31910</v>
      </c>
      <c r="P1663" s="297">
        <v>0.9</v>
      </c>
      <c r="Q1663" s="270">
        <v>0.791970802919708</v>
      </c>
      <c r="R1663" s="270">
        <v>0.608071748878924</v>
      </c>
      <c r="S1663" s="270">
        <v>0.685103244837758</v>
      </c>
      <c r="T1663" s="298">
        <v>0.183899054040784</v>
      </c>
      <c r="U1663" s="269">
        <v>40547</v>
      </c>
      <c r="V1663" s="269">
        <v>21440</v>
      </c>
      <c r="W1663" s="270">
        <v>0.528769082792808</v>
      </c>
      <c r="X1663" s="270">
        <v>0.521167883211679</v>
      </c>
      <c r="Y1663" s="271">
        <v>0.401793721973094</v>
      </c>
      <c r="Z1663" s="271">
        <v>0.558997050147493</v>
      </c>
      <c r="AA1663" s="298">
        <v>0.119374161238585</v>
      </c>
      <c r="AB1663" s="267">
        <v>9186</v>
      </c>
      <c r="AC1663" s="267">
        <v>4973</v>
      </c>
      <c r="AD1663" s="267">
        <v>10137</v>
      </c>
      <c r="AE1663" s="267">
        <v>5975</v>
      </c>
      <c r="AF1663" s="271">
        <v>0.541367298062269</v>
      </c>
      <c r="AG1663" s="271">
        <v>0.589424879155569</v>
      </c>
      <c r="AH1663" s="298">
        <v>-0.0480575810933001</v>
      </c>
    </row>
    <row r="1664" spans="1:34">
      <c r="A1664" s="318" t="s">
        <v>2706</v>
      </c>
      <c r="B1664" s="324" t="s">
        <v>3382</v>
      </c>
      <c r="C1664" s="296" t="s">
        <v>3115</v>
      </c>
      <c r="D1664" s="324" t="s">
        <v>3116</v>
      </c>
      <c r="E1664" s="266">
        <v>0</v>
      </c>
      <c r="F1664" s="266">
        <v>0</v>
      </c>
      <c r="G1664" s="266">
        <v>0</v>
      </c>
      <c r="H1664" s="267">
        <v>0</v>
      </c>
      <c r="I1664" s="267">
        <v>0</v>
      </c>
      <c r="J1664" s="267">
        <v>0</v>
      </c>
      <c r="K1664" s="267">
        <v>1</v>
      </c>
      <c r="L1664" s="267">
        <v>0</v>
      </c>
      <c r="M1664" s="267">
        <v>1</v>
      </c>
      <c r="N1664" s="270">
        <v>0</v>
      </c>
      <c r="O1664" s="269">
        <v>0</v>
      </c>
      <c r="P1664" s="297">
        <v>0.9</v>
      </c>
      <c r="Q1664" s="270">
        <v>0</v>
      </c>
      <c r="R1664" s="270">
        <v>0</v>
      </c>
      <c r="S1664" s="270">
        <v>0</v>
      </c>
      <c r="T1664" s="298">
        <v>0</v>
      </c>
      <c r="U1664" s="269">
        <v>16</v>
      </c>
      <c r="V1664" s="269">
        <v>13</v>
      </c>
      <c r="W1664" s="270">
        <v>0.8125</v>
      </c>
      <c r="X1664" s="270">
        <v>0</v>
      </c>
      <c r="Y1664" s="271">
        <v>0</v>
      </c>
      <c r="Z1664" s="271">
        <v>1</v>
      </c>
      <c r="AA1664" s="298">
        <v>0</v>
      </c>
      <c r="AB1664" s="267">
        <v>1</v>
      </c>
      <c r="AC1664" s="267">
        <v>1</v>
      </c>
      <c r="AD1664" s="267">
        <v>1</v>
      </c>
      <c r="AE1664" s="267">
        <v>1</v>
      </c>
      <c r="AF1664" s="271">
        <v>1</v>
      </c>
      <c r="AG1664" s="271">
        <v>1</v>
      </c>
      <c r="AH1664" s="298">
        <v>0</v>
      </c>
    </row>
    <row r="1665" spans="1:34">
      <c r="A1665" s="318" t="s">
        <v>2706</v>
      </c>
      <c r="B1665" s="324" t="s">
        <v>3385</v>
      </c>
      <c r="C1665" s="296" t="s">
        <v>3117</v>
      </c>
      <c r="D1665" s="324" t="s">
        <v>3118</v>
      </c>
      <c r="E1665" s="266">
        <v>1162</v>
      </c>
      <c r="F1665" s="266">
        <v>1160</v>
      </c>
      <c r="G1665" s="266">
        <v>1057</v>
      </c>
      <c r="H1665" s="267">
        <v>1388</v>
      </c>
      <c r="I1665" s="267">
        <v>1336</v>
      </c>
      <c r="J1665" s="267">
        <v>1286</v>
      </c>
      <c r="K1665" s="267">
        <v>1023</v>
      </c>
      <c r="L1665" s="267">
        <v>1013</v>
      </c>
      <c r="M1665" s="267">
        <v>941</v>
      </c>
      <c r="N1665" s="270">
        <v>0.990606219732773</v>
      </c>
      <c r="O1665" s="269">
        <v>33956</v>
      </c>
      <c r="P1665" s="297">
        <v>0.9</v>
      </c>
      <c r="Q1665" s="270">
        <v>0.998278829604131</v>
      </c>
      <c r="R1665" s="270">
        <v>0.962536023054755</v>
      </c>
      <c r="S1665" s="270">
        <v>0.990224828934506</v>
      </c>
      <c r="T1665" s="298">
        <v>0.0357428065493758</v>
      </c>
      <c r="U1665" s="269">
        <v>34278</v>
      </c>
      <c r="V1665" s="269">
        <v>32188</v>
      </c>
      <c r="W1665" s="270">
        <v>0.939027947954956</v>
      </c>
      <c r="X1665" s="270">
        <v>0.909638554216867</v>
      </c>
      <c r="Y1665" s="271">
        <v>0.926512968299712</v>
      </c>
      <c r="Z1665" s="271">
        <v>0.919843597262952</v>
      </c>
      <c r="AA1665" s="298">
        <v>-0.0168744140828444</v>
      </c>
      <c r="AB1665" s="267">
        <v>8334</v>
      </c>
      <c r="AC1665" s="267">
        <v>7781</v>
      </c>
      <c r="AD1665" s="267">
        <v>8296</v>
      </c>
      <c r="AE1665" s="267">
        <v>7772</v>
      </c>
      <c r="AF1665" s="271">
        <v>0.93364530837533</v>
      </c>
      <c r="AG1665" s="271">
        <v>0.936837029893925</v>
      </c>
      <c r="AH1665" s="298">
        <v>-0.00319172151859481</v>
      </c>
    </row>
    <row r="1666" spans="1:34">
      <c r="A1666" s="318" t="s">
        <v>2706</v>
      </c>
      <c r="B1666" s="324" t="s">
        <v>3382</v>
      </c>
      <c r="C1666" s="296" t="s">
        <v>3119</v>
      </c>
      <c r="D1666" s="324" t="s">
        <v>3120</v>
      </c>
      <c r="E1666" s="266">
        <v>1241</v>
      </c>
      <c r="F1666" s="266">
        <v>1224</v>
      </c>
      <c r="G1666" s="266">
        <v>931</v>
      </c>
      <c r="H1666" s="267">
        <v>1044</v>
      </c>
      <c r="I1666" s="267">
        <v>1035</v>
      </c>
      <c r="J1666" s="267">
        <v>648</v>
      </c>
      <c r="K1666" s="267">
        <v>1242</v>
      </c>
      <c r="L1666" s="267">
        <v>1221</v>
      </c>
      <c r="M1666" s="267">
        <v>888</v>
      </c>
      <c r="N1666" s="270">
        <v>0.922383055718163</v>
      </c>
      <c r="O1666" s="269">
        <v>34665</v>
      </c>
      <c r="P1666" s="297">
        <v>0.9</v>
      </c>
      <c r="Q1666" s="270">
        <v>0.986301369863014</v>
      </c>
      <c r="R1666" s="270">
        <v>0.991379310344828</v>
      </c>
      <c r="S1666" s="270">
        <v>0.983091787439614</v>
      </c>
      <c r="T1666" s="298">
        <v>-0.00507794048181398</v>
      </c>
      <c r="U1666" s="269">
        <v>37582</v>
      </c>
      <c r="V1666" s="269">
        <v>24892</v>
      </c>
      <c r="W1666" s="270">
        <v>0.662338353467085</v>
      </c>
      <c r="X1666" s="270">
        <v>0.750201450443191</v>
      </c>
      <c r="Y1666" s="271">
        <v>0.620689655172414</v>
      </c>
      <c r="Z1666" s="271">
        <v>0.714975845410628</v>
      </c>
      <c r="AA1666" s="298">
        <v>0.129511795270777</v>
      </c>
      <c r="AB1666" s="267">
        <v>8230</v>
      </c>
      <c r="AC1666" s="267">
        <v>5603</v>
      </c>
      <c r="AD1666" s="267">
        <v>8804</v>
      </c>
      <c r="AE1666" s="267">
        <v>5989</v>
      </c>
      <c r="AF1666" s="271">
        <v>0.680801944106926</v>
      </c>
      <c r="AG1666" s="271">
        <v>0.680258973194003</v>
      </c>
      <c r="AH1666" s="298">
        <v>0.000542970912923102</v>
      </c>
    </row>
    <row r="1667" spans="1:34">
      <c r="A1667" s="318" t="s">
        <v>2706</v>
      </c>
      <c r="B1667" s="324" t="s">
        <v>3384</v>
      </c>
      <c r="C1667" s="296" t="s">
        <v>3121</v>
      </c>
      <c r="D1667" s="324" t="s">
        <v>3122</v>
      </c>
      <c r="E1667" s="266">
        <v>1014</v>
      </c>
      <c r="F1667" s="266">
        <v>1007</v>
      </c>
      <c r="G1667" s="266">
        <v>940</v>
      </c>
      <c r="H1667" s="267">
        <v>1407</v>
      </c>
      <c r="I1667" s="267">
        <v>1332</v>
      </c>
      <c r="J1667" s="267">
        <v>1263</v>
      </c>
      <c r="K1667" s="267">
        <v>1213</v>
      </c>
      <c r="L1667" s="267">
        <v>1169</v>
      </c>
      <c r="M1667" s="267">
        <v>1143</v>
      </c>
      <c r="N1667" s="270">
        <v>0.878138533556963</v>
      </c>
      <c r="O1667" s="269">
        <v>35079</v>
      </c>
      <c r="P1667" s="297">
        <v>0.9</v>
      </c>
      <c r="Q1667" s="270">
        <v>0.993096646942801</v>
      </c>
      <c r="R1667" s="270">
        <v>0.946695095948827</v>
      </c>
      <c r="S1667" s="270">
        <v>0.963726298433636</v>
      </c>
      <c r="T1667" s="298">
        <v>0.0464015509939735</v>
      </c>
      <c r="U1667" s="269">
        <v>39947</v>
      </c>
      <c r="V1667" s="269">
        <v>36192</v>
      </c>
      <c r="W1667" s="270">
        <v>0.906000450597041</v>
      </c>
      <c r="X1667" s="270">
        <v>0.927021696252465</v>
      </c>
      <c r="Y1667" s="271">
        <v>0.897654584221748</v>
      </c>
      <c r="Z1667" s="271">
        <v>0.942291838417148</v>
      </c>
      <c r="AA1667" s="298">
        <v>0.0293671120307171</v>
      </c>
      <c r="AB1667" s="267">
        <v>9035</v>
      </c>
      <c r="AC1667" s="267">
        <v>8379</v>
      </c>
      <c r="AD1667" s="267">
        <v>10271</v>
      </c>
      <c r="AE1667" s="267">
        <v>9256</v>
      </c>
      <c r="AF1667" s="271">
        <v>0.927393469839513</v>
      </c>
      <c r="AG1667" s="271">
        <v>0.901178074189465</v>
      </c>
      <c r="AH1667" s="298">
        <v>0.0262153956500475</v>
      </c>
    </row>
    <row r="1668" spans="1:34">
      <c r="A1668" s="318" t="s">
        <v>2706</v>
      </c>
      <c r="B1668" s="324" t="s">
        <v>3384</v>
      </c>
      <c r="C1668" s="296" t="s">
        <v>3123</v>
      </c>
      <c r="D1668" s="324" t="s">
        <v>3124</v>
      </c>
      <c r="E1668" s="266">
        <v>2032</v>
      </c>
      <c r="F1668" s="266">
        <v>1988</v>
      </c>
      <c r="G1668" s="266">
        <v>1888</v>
      </c>
      <c r="H1668" s="267">
        <v>2254</v>
      </c>
      <c r="I1668" s="267">
        <v>2195</v>
      </c>
      <c r="J1668" s="267">
        <v>2110</v>
      </c>
      <c r="K1668" s="267">
        <v>1980</v>
      </c>
      <c r="L1668" s="267">
        <v>1823</v>
      </c>
      <c r="M1668" s="267">
        <v>1891</v>
      </c>
      <c r="N1668" s="270">
        <v>0.975497489306305</v>
      </c>
      <c r="O1668" s="269">
        <v>62943</v>
      </c>
      <c r="P1668" s="297">
        <v>0.9</v>
      </c>
      <c r="Q1668" s="270">
        <v>0.978346456692913</v>
      </c>
      <c r="R1668" s="270">
        <v>0.973824312333629</v>
      </c>
      <c r="S1668" s="270">
        <v>0.920707070707071</v>
      </c>
      <c r="T1668" s="298">
        <v>0.00452214435928433</v>
      </c>
      <c r="U1668" s="269">
        <v>64524</v>
      </c>
      <c r="V1668" s="269">
        <v>60628</v>
      </c>
      <c r="W1668" s="270">
        <v>0.939619366437295</v>
      </c>
      <c r="X1668" s="270">
        <v>0.929133858267717</v>
      </c>
      <c r="Y1668" s="271">
        <v>0.936113575865129</v>
      </c>
      <c r="Z1668" s="271">
        <v>0.955050505050505</v>
      </c>
      <c r="AA1668" s="298">
        <v>-0.00697971759741212</v>
      </c>
      <c r="AB1668" s="267">
        <v>15071</v>
      </c>
      <c r="AC1668" s="267">
        <v>14278</v>
      </c>
      <c r="AD1668" s="267">
        <v>16191</v>
      </c>
      <c r="AE1668" s="267">
        <v>15187</v>
      </c>
      <c r="AF1668" s="271">
        <v>0.947382390020569</v>
      </c>
      <c r="AG1668" s="271">
        <v>0.937990241492187</v>
      </c>
      <c r="AH1668" s="298">
        <v>0.00939214852838233</v>
      </c>
    </row>
    <row r="1669" spans="1:34">
      <c r="A1669" s="318" t="s">
        <v>2706</v>
      </c>
      <c r="B1669" s="324" t="s">
        <v>3385</v>
      </c>
      <c r="C1669" s="296" t="s">
        <v>3125</v>
      </c>
      <c r="D1669" s="324" t="s">
        <v>3126</v>
      </c>
      <c r="E1669" s="266">
        <v>2898</v>
      </c>
      <c r="F1669" s="266">
        <v>2828</v>
      </c>
      <c r="G1669" s="266">
        <v>2744</v>
      </c>
      <c r="H1669" s="267">
        <v>3502</v>
      </c>
      <c r="I1669" s="267">
        <v>3469</v>
      </c>
      <c r="J1669" s="267">
        <v>3325</v>
      </c>
      <c r="K1669" s="267">
        <v>2838</v>
      </c>
      <c r="L1669" s="267">
        <v>2805</v>
      </c>
      <c r="M1669" s="267">
        <v>2742</v>
      </c>
      <c r="N1669" s="270">
        <v>0.957940236055738</v>
      </c>
      <c r="O1669" s="269">
        <v>97070</v>
      </c>
      <c r="P1669" s="297">
        <v>0.9</v>
      </c>
      <c r="Q1669" s="270">
        <v>0.975845410628019</v>
      </c>
      <c r="R1669" s="270">
        <v>0.990576813249572</v>
      </c>
      <c r="S1669" s="270">
        <v>0.988372093023256</v>
      </c>
      <c r="T1669" s="298">
        <v>-0.0147314026215524</v>
      </c>
      <c r="U1669" s="269">
        <v>101332</v>
      </c>
      <c r="V1669" s="269">
        <v>98330</v>
      </c>
      <c r="W1669" s="270">
        <v>0.970374610192239</v>
      </c>
      <c r="X1669" s="270">
        <v>0.946859903381642</v>
      </c>
      <c r="Y1669" s="271">
        <v>0.949457452884066</v>
      </c>
      <c r="Z1669" s="271">
        <v>0.966173361522199</v>
      </c>
      <c r="AA1669" s="298">
        <v>-0.00259754950242375</v>
      </c>
      <c r="AB1669" s="267">
        <v>22749</v>
      </c>
      <c r="AC1669" s="267">
        <v>21999</v>
      </c>
      <c r="AD1669" s="267">
        <v>24675</v>
      </c>
      <c r="AE1669" s="267">
        <v>23923</v>
      </c>
      <c r="AF1669" s="271">
        <v>0.967031517868917</v>
      </c>
      <c r="AG1669" s="271">
        <v>0.96952380952381</v>
      </c>
      <c r="AH1669" s="298">
        <v>-0.00249229165489229</v>
      </c>
    </row>
    <row r="1670" spans="1:34">
      <c r="A1670" s="318" t="s">
        <v>2706</v>
      </c>
      <c r="B1670" s="324" t="s">
        <v>3382</v>
      </c>
      <c r="C1670" s="296" t="s">
        <v>3127</v>
      </c>
      <c r="D1670" s="324" t="s">
        <v>3128</v>
      </c>
      <c r="E1670" s="266">
        <v>1098</v>
      </c>
      <c r="F1670" s="266">
        <v>1056</v>
      </c>
      <c r="G1670" s="266">
        <v>917</v>
      </c>
      <c r="H1670" s="267">
        <v>910</v>
      </c>
      <c r="I1670" s="267">
        <v>857</v>
      </c>
      <c r="J1670" s="267">
        <v>744</v>
      </c>
      <c r="K1670" s="267">
        <v>1183</v>
      </c>
      <c r="L1670" s="267">
        <v>1124</v>
      </c>
      <c r="M1670" s="267">
        <v>1035</v>
      </c>
      <c r="N1670" s="270">
        <v>0.935156568896146</v>
      </c>
      <c r="O1670" s="269">
        <v>32074</v>
      </c>
      <c r="P1670" s="297">
        <v>0.9</v>
      </c>
      <c r="Q1670" s="270">
        <v>0.961748633879781</v>
      </c>
      <c r="R1670" s="270">
        <v>0.941758241758242</v>
      </c>
      <c r="S1670" s="270">
        <v>0.950126796280642</v>
      </c>
      <c r="T1670" s="298">
        <v>0.0199903921215396</v>
      </c>
      <c r="U1670" s="269">
        <v>34298</v>
      </c>
      <c r="V1670" s="269">
        <v>29722</v>
      </c>
      <c r="W1670" s="270">
        <v>0.866581141757537</v>
      </c>
      <c r="X1670" s="270">
        <v>0.835154826958106</v>
      </c>
      <c r="Y1670" s="271">
        <v>0.817582417582418</v>
      </c>
      <c r="Z1670" s="271">
        <v>0.874894336432798</v>
      </c>
      <c r="AA1670" s="298">
        <v>0.017572409375688</v>
      </c>
      <c r="AB1670" s="267">
        <v>7926</v>
      </c>
      <c r="AC1670" s="267">
        <v>6816</v>
      </c>
      <c r="AD1670" s="267">
        <v>8376</v>
      </c>
      <c r="AE1670" s="267">
        <v>7264</v>
      </c>
      <c r="AF1670" s="271">
        <v>0.85995457986374</v>
      </c>
      <c r="AG1670" s="271">
        <v>0.867239732569245</v>
      </c>
      <c r="AH1670" s="298">
        <v>-0.00728515270550589</v>
      </c>
    </row>
    <row r="1671" spans="1:34">
      <c r="A1671" s="318" t="s">
        <v>2706</v>
      </c>
      <c r="B1671" s="324" t="s">
        <v>3382</v>
      </c>
      <c r="C1671" s="296" t="s">
        <v>3129</v>
      </c>
      <c r="D1671" s="324" t="s">
        <v>3130</v>
      </c>
      <c r="E1671" s="266">
        <v>1443</v>
      </c>
      <c r="F1671" s="266">
        <v>1267</v>
      </c>
      <c r="G1671" s="266">
        <v>1243</v>
      </c>
      <c r="H1671" s="267">
        <v>1971</v>
      </c>
      <c r="I1671" s="267">
        <v>1962</v>
      </c>
      <c r="J1671" s="267">
        <v>1701</v>
      </c>
      <c r="K1671" s="267">
        <v>2493</v>
      </c>
      <c r="L1671" s="267">
        <v>2060</v>
      </c>
      <c r="M1671" s="267">
        <v>2235</v>
      </c>
      <c r="N1671" s="270">
        <v>0.885214735398616</v>
      </c>
      <c r="O1671" s="269">
        <v>56806</v>
      </c>
      <c r="P1671" s="297">
        <v>0.9</v>
      </c>
      <c r="Q1671" s="270">
        <v>0.878031878031878</v>
      </c>
      <c r="R1671" s="270">
        <v>0.995433789954338</v>
      </c>
      <c r="S1671" s="270">
        <v>0.826313678299238</v>
      </c>
      <c r="T1671" s="298">
        <v>-0.11740191192246</v>
      </c>
      <c r="U1671" s="269">
        <v>64172</v>
      </c>
      <c r="V1671" s="269">
        <v>57238</v>
      </c>
      <c r="W1671" s="270">
        <v>0.891946643395874</v>
      </c>
      <c r="X1671" s="270">
        <v>0.861399861399861</v>
      </c>
      <c r="Y1671" s="271">
        <v>0.863013698630137</v>
      </c>
      <c r="Z1671" s="271">
        <v>0.896510228640193</v>
      </c>
      <c r="AA1671" s="298">
        <v>-0.00161383723027564</v>
      </c>
      <c r="AB1671" s="267">
        <v>14148</v>
      </c>
      <c r="AC1671" s="267">
        <v>12505</v>
      </c>
      <c r="AD1671" s="267">
        <v>16201</v>
      </c>
      <c r="AE1671" s="267">
        <v>14449</v>
      </c>
      <c r="AF1671" s="271">
        <v>0.883870511733107</v>
      </c>
      <c r="AG1671" s="271">
        <v>0.891858527251404</v>
      </c>
      <c r="AH1671" s="298">
        <v>-0.00798801551829709</v>
      </c>
    </row>
    <row r="1672" spans="1:34">
      <c r="A1672" s="318" t="s">
        <v>2706</v>
      </c>
      <c r="B1672" s="324" t="s">
        <v>3385</v>
      </c>
      <c r="C1672" s="296" t="s">
        <v>3131</v>
      </c>
      <c r="D1672" s="324" t="s">
        <v>3132</v>
      </c>
      <c r="E1672" s="266">
        <v>1408</v>
      </c>
      <c r="F1672" s="266">
        <v>1396</v>
      </c>
      <c r="G1672" s="266">
        <v>1292</v>
      </c>
      <c r="H1672" s="267">
        <v>1623</v>
      </c>
      <c r="I1672" s="267">
        <v>1619</v>
      </c>
      <c r="J1672" s="267">
        <v>1523</v>
      </c>
      <c r="K1672" s="267">
        <v>1552</v>
      </c>
      <c r="L1672" s="267">
        <v>1545</v>
      </c>
      <c r="M1672" s="267">
        <v>1443</v>
      </c>
      <c r="N1672" s="270">
        <v>0.996724576740069</v>
      </c>
      <c r="O1672" s="269">
        <v>45037</v>
      </c>
      <c r="P1672" s="297">
        <v>0.9</v>
      </c>
      <c r="Q1672" s="270">
        <v>0.991477272727273</v>
      </c>
      <c r="R1672" s="270">
        <v>0.997535428219347</v>
      </c>
      <c r="S1672" s="270">
        <v>0.99548969072165</v>
      </c>
      <c r="T1672" s="298">
        <v>-0.00605815549207422</v>
      </c>
      <c r="U1672" s="269">
        <v>45185</v>
      </c>
      <c r="V1672" s="269">
        <v>42724</v>
      </c>
      <c r="W1672" s="270">
        <v>0.945535022684519</v>
      </c>
      <c r="X1672" s="270">
        <v>0.917613636363636</v>
      </c>
      <c r="Y1672" s="271">
        <v>0.938385705483672</v>
      </c>
      <c r="Z1672" s="271">
        <v>0.929768041237113</v>
      </c>
      <c r="AA1672" s="298">
        <v>-0.0207720691200358</v>
      </c>
      <c r="AB1672" s="267">
        <v>11128</v>
      </c>
      <c r="AC1672" s="267">
        <v>10479</v>
      </c>
      <c r="AD1672" s="267">
        <v>10877</v>
      </c>
      <c r="AE1672" s="267">
        <v>10325</v>
      </c>
      <c r="AF1672" s="271">
        <v>0.941678648454349</v>
      </c>
      <c r="AG1672" s="271">
        <v>0.949250712512641</v>
      </c>
      <c r="AH1672" s="298">
        <v>-0.00757206405829203</v>
      </c>
    </row>
    <row r="1673" spans="1:34">
      <c r="A1673" s="318" t="s">
        <v>2706</v>
      </c>
      <c r="B1673" s="324" t="s">
        <v>3385</v>
      </c>
      <c r="C1673" s="296" t="s">
        <v>3133</v>
      </c>
      <c r="D1673" s="324" t="s">
        <v>3134</v>
      </c>
      <c r="E1673" s="266">
        <v>3233</v>
      </c>
      <c r="F1673" s="266">
        <v>2850</v>
      </c>
      <c r="G1673" s="266">
        <v>2594</v>
      </c>
      <c r="H1673" s="267">
        <v>3455</v>
      </c>
      <c r="I1673" s="267">
        <v>3235</v>
      </c>
      <c r="J1673" s="267">
        <v>2927</v>
      </c>
      <c r="K1673" s="267">
        <v>3544</v>
      </c>
      <c r="L1673" s="267">
        <v>3358</v>
      </c>
      <c r="M1673" s="267">
        <v>3120</v>
      </c>
      <c r="N1673" s="270">
        <v>0.950400570041983</v>
      </c>
      <c r="O1673" s="269">
        <v>98701</v>
      </c>
      <c r="P1673" s="297">
        <v>0.9</v>
      </c>
      <c r="Q1673" s="270">
        <v>0.881534178781318</v>
      </c>
      <c r="R1673" s="270">
        <v>0.936324167872648</v>
      </c>
      <c r="S1673" s="270">
        <v>0.947516930022573</v>
      </c>
      <c r="T1673" s="298">
        <v>-0.0547899890913307</v>
      </c>
      <c r="U1673" s="269">
        <v>103852</v>
      </c>
      <c r="V1673" s="269">
        <v>93709</v>
      </c>
      <c r="W1673" s="270">
        <v>0.902332165004044</v>
      </c>
      <c r="X1673" s="270">
        <v>0.802350757810083</v>
      </c>
      <c r="Y1673" s="271">
        <v>0.847178002894356</v>
      </c>
      <c r="Z1673" s="271">
        <v>0.880361173814898</v>
      </c>
      <c r="AA1673" s="298">
        <v>-0.0448272450842725</v>
      </c>
      <c r="AB1673" s="267">
        <v>24677</v>
      </c>
      <c r="AC1673" s="267">
        <v>21806</v>
      </c>
      <c r="AD1673" s="267">
        <v>25546</v>
      </c>
      <c r="AE1673" s="267">
        <v>23061</v>
      </c>
      <c r="AF1673" s="271">
        <v>0.883656846456214</v>
      </c>
      <c r="AG1673" s="271">
        <v>0.902724496985829</v>
      </c>
      <c r="AH1673" s="298">
        <v>-0.0190676505296151</v>
      </c>
    </row>
    <row r="1674" spans="1:34">
      <c r="A1674" s="318" t="s">
        <v>2706</v>
      </c>
      <c r="B1674" s="324" t="s">
        <v>3385</v>
      </c>
      <c r="C1674" s="296" t="s">
        <v>3135</v>
      </c>
      <c r="D1674" s="324" t="s">
        <v>3136</v>
      </c>
      <c r="E1674" s="266">
        <v>2160</v>
      </c>
      <c r="F1674" s="266">
        <v>2143</v>
      </c>
      <c r="G1674" s="266">
        <v>1697</v>
      </c>
      <c r="H1674" s="267">
        <v>2253</v>
      </c>
      <c r="I1674" s="267">
        <v>2238</v>
      </c>
      <c r="J1674" s="267">
        <v>1927</v>
      </c>
      <c r="K1674" s="267">
        <v>2187</v>
      </c>
      <c r="L1674" s="267">
        <v>2150</v>
      </c>
      <c r="M1674" s="267">
        <v>1946</v>
      </c>
      <c r="N1674" s="270">
        <v>0.968835657251817</v>
      </c>
      <c r="O1674" s="269">
        <v>65036</v>
      </c>
      <c r="P1674" s="297">
        <v>0.9</v>
      </c>
      <c r="Q1674" s="270">
        <v>0.99212962962963</v>
      </c>
      <c r="R1674" s="270">
        <v>0.993342210386152</v>
      </c>
      <c r="S1674" s="270">
        <v>0.983081847279378</v>
      </c>
      <c r="T1674" s="298">
        <v>-0.0012125807565222</v>
      </c>
      <c r="U1674" s="269">
        <v>67128</v>
      </c>
      <c r="V1674" s="269">
        <v>59220</v>
      </c>
      <c r="W1674" s="270">
        <v>0.882195209152664</v>
      </c>
      <c r="X1674" s="270">
        <v>0.785648148148148</v>
      </c>
      <c r="Y1674" s="271">
        <v>0.855304039059032</v>
      </c>
      <c r="Z1674" s="271">
        <v>0.889803383630544</v>
      </c>
      <c r="AA1674" s="298">
        <v>-0.0696558909108843</v>
      </c>
      <c r="AB1674" s="267">
        <v>15952</v>
      </c>
      <c r="AC1674" s="267">
        <v>13881</v>
      </c>
      <c r="AD1674" s="267">
        <v>16391</v>
      </c>
      <c r="AE1674" s="267">
        <v>14528</v>
      </c>
      <c r="AF1674" s="271">
        <v>0.870173019057171</v>
      </c>
      <c r="AG1674" s="271">
        <v>0.886340064669636</v>
      </c>
      <c r="AH1674" s="298">
        <v>-0.0161670456124643</v>
      </c>
    </row>
    <row r="1675" spans="1:34">
      <c r="A1675" s="318" t="s">
        <v>2706</v>
      </c>
      <c r="B1675" s="324" t="s">
        <v>3382</v>
      </c>
      <c r="C1675" s="296" t="s">
        <v>3137</v>
      </c>
      <c r="D1675" s="324" t="s">
        <v>3138</v>
      </c>
      <c r="E1675" s="266">
        <v>982</v>
      </c>
      <c r="F1675" s="266">
        <v>963</v>
      </c>
      <c r="G1675" s="266">
        <v>768</v>
      </c>
      <c r="H1675" s="267">
        <v>790</v>
      </c>
      <c r="I1675" s="267">
        <v>785</v>
      </c>
      <c r="J1675" s="267">
        <v>616</v>
      </c>
      <c r="K1675" s="267">
        <v>1036</v>
      </c>
      <c r="L1675" s="267">
        <v>1008</v>
      </c>
      <c r="M1675" s="267">
        <v>841</v>
      </c>
      <c r="N1675" s="270">
        <v>0.95246012894469</v>
      </c>
      <c r="O1675" s="269">
        <v>28069</v>
      </c>
      <c r="P1675" s="297">
        <v>0.9</v>
      </c>
      <c r="Q1675" s="270">
        <v>0.980651731160896</v>
      </c>
      <c r="R1675" s="270">
        <v>0.993670886075949</v>
      </c>
      <c r="S1675" s="270">
        <v>0.972972972972973</v>
      </c>
      <c r="T1675" s="298">
        <v>-0.0130191549150532</v>
      </c>
      <c r="U1675" s="269">
        <v>29470</v>
      </c>
      <c r="V1675" s="269">
        <v>22289</v>
      </c>
      <c r="W1675" s="270">
        <v>0.756328469630132</v>
      </c>
      <c r="X1675" s="270">
        <v>0.782077393075356</v>
      </c>
      <c r="Y1675" s="271">
        <v>0.779746835443038</v>
      </c>
      <c r="Z1675" s="271">
        <v>0.811776061776062</v>
      </c>
      <c r="AA1675" s="298">
        <v>0.00233055763231838</v>
      </c>
      <c r="AB1675" s="267">
        <v>6764</v>
      </c>
      <c r="AC1675" s="267">
        <v>5311</v>
      </c>
      <c r="AD1675" s="267">
        <v>7507</v>
      </c>
      <c r="AE1675" s="267">
        <v>5591</v>
      </c>
      <c r="AF1675" s="271">
        <v>0.78518628030751</v>
      </c>
      <c r="AG1675" s="271">
        <v>0.744771546556547</v>
      </c>
      <c r="AH1675" s="298">
        <v>0.0404147337509632</v>
      </c>
    </row>
    <row r="1676" spans="1:34">
      <c r="A1676" s="318" t="s">
        <v>2706</v>
      </c>
      <c r="B1676" s="324" t="s">
        <v>3382</v>
      </c>
      <c r="C1676" s="296" t="s">
        <v>3139</v>
      </c>
      <c r="D1676" s="324" t="s">
        <v>3140</v>
      </c>
      <c r="E1676" s="266">
        <v>1653</v>
      </c>
      <c r="F1676" s="266">
        <v>1635</v>
      </c>
      <c r="G1676" s="266">
        <v>1163</v>
      </c>
      <c r="H1676" s="267">
        <v>1560</v>
      </c>
      <c r="I1676" s="267">
        <v>1538</v>
      </c>
      <c r="J1676" s="267">
        <v>1057</v>
      </c>
      <c r="K1676" s="267">
        <v>1877</v>
      </c>
      <c r="L1676" s="267">
        <v>1841</v>
      </c>
      <c r="M1676" s="267">
        <v>1383</v>
      </c>
      <c r="N1676" s="270">
        <v>0.907420633503553</v>
      </c>
      <c r="O1676" s="269">
        <v>50821</v>
      </c>
      <c r="P1676" s="297">
        <v>0.9</v>
      </c>
      <c r="Q1676" s="270">
        <v>0.989110707803993</v>
      </c>
      <c r="R1676" s="270">
        <v>0.985897435897436</v>
      </c>
      <c r="S1676" s="270">
        <v>0.980820458177943</v>
      </c>
      <c r="T1676" s="298">
        <v>0.00321327190655685</v>
      </c>
      <c r="U1676" s="269">
        <v>56006</v>
      </c>
      <c r="V1676" s="269">
        <v>37690</v>
      </c>
      <c r="W1676" s="270">
        <v>0.672963611041674</v>
      </c>
      <c r="X1676" s="270">
        <v>0.70356926799758</v>
      </c>
      <c r="Y1676" s="271">
        <v>0.677564102564103</v>
      </c>
      <c r="Z1676" s="271">
        <v>0.736814064997336</v>
      </c>
      <c r="AA1676" s="298">
        <v>0.0260051654334775</v>
      </c>
      <c r="AB1676" s="267">
        <v>12172</v>
      </c>
      <c r="AC1676" s="267">
        <v>8778</v>
      </c>
      <c r="AD1676" s="267">
        <v>13658</v>
      </c>
      <c r="AE1676" s="267">
        <v>9397</v>
      </c>
      <c r="AF1676" s="271">
        <v>0.721163325665462</v>
      </c>
      <c r="AG1676" s="271">
        <v>0.688021672279982</v>
      </c>
      <c r="AH1676" s="298">
        <v>0.0331416533854793</v>
      </c>
    </row>
    <row r="1677" spans="1:34">
      <c r="A1677" s="318" t="s">
        <v>2706</v>
      </c>
      <c r="B1677" s="324" t="s">
        <v>3382</v>
      </c>
      <c r="C1677" s="296" t="s">
        <v>3141</v>
      </c>
      <c r="D1677" s="324" t="s">
        <v>3142</v>
      </c>
      <c r="E1677" s="266">
        <v>2094</v>
      </c>
      <c r="F1677" s="266">
        <v>1825</v>
      </c>
      <c r="G1677" s="266">
        <v>1725</v>
      </c>
      <c r="H1677" s="267">
        <v>2938</v>
      </c>
      <c r="I1677" s="267">
        <v>2446</v>
      </c>
      <c r="J1677" s="267">
        <v>2639</v>
      </c>
      <c r="K1677" s="267">
        <v>3668</v>
      </c>
      <c r="L1677" s="267">
        <v>2996</v>
      </c>
      <c r="M1677" s="267">
        <v>3380</v>
      </c>
      <c r="N1677" s="270">
        <v>0.880658919278476</v>
      </c>
      <c r="O1677" s="269">
        <v>90028</v>
      </c>
      <c r="P1677" s="297">
        <v>0.9</v>
      </c>
      <c r="Q1677" s="270">
        <v>0.871537726838586</v>
      </c>
      <c r="R1677" s="270">
        <v>0.832539142273656</v>
      </c>
      <c r="S1677" s="270">
        <v>0.816793893129771</v>
      </c>
      <c r="T1677" s="298">
        <v>0.0389985845649309</v>
      </c>
      <c r="U1677" s="269">
        <v>102228</v>
      </c>
      <c r="V1677" s="269">
        <v>90307</v>
      </c>
      <c r="W1677" s="270">
        <v>0.883388112845796</v>
      </c>
      <c r="X1677" s="270">
        <v>0.82378223495702</v>
      </c>
      <c r="Y1677" s="271">
        <v>0.898230088495575</v>
      </c>
      <c r="Z1677" s="271">
        <v>0.921483097055616</v>
      </c>
      <c r="AA1677" s="298">
        <v>-0.0744478535385551</v>
      </c>
      <c r="AB1677" s="267">
        <v>21601</v>
      </c>
      <c r="AC1677" s="267">
        <v>19606</v>
      </c>
      <c r="AD1677" s="267">
        <v>24841</v>
      </c>
      <c r="AE1677" s="267">
        <v>21969</v>
      </c>
      <c r="AF1677" s="271">
        <v>0.907643164668302</v>
      </c>
      <c r="AG1677" s="271">
        <v>0.884384686606819</v>
      </c>
      <c r="AH1677" s="298">
        <v>0.0232584780614831</v>
      </c>
    </row>
    <row r="1678" spans="1:34">
      <c r="A1678" s="318" t="s">
        <v>2706</v>
      </c>
      <c r="B1678" s="324" t="s">
        <v>3385</v>
      </c>
      <c r="C1678" s="296" t="s">
        <v>3143</v>
      </c>
      <c r="D1678" s="324" t="s">
        <v>3144</v>
      </c>
      <c r="E1678" s="266">
        <v>3467</v>
      </c>
      <c r="F1678" s="266">
        <v>3129</v>
      </c>
      <c r="G1678" s="266">
        <v>2481</v>
      </c>
      <c r="H1678" s="267">
        <v>3600</v>
      </c>
      <c r="I1678" s="267">
        <v>3272</v>
      </c>
      <c r="J1678" s="267">
        <v>3083</v>
      </c>
      <c r="K1678" s="267">
        <v>3575</v>
      </c>
      <c r="L1678" s="267">
        <v>3173</v>
      </c>
      <c r="M1678" s="267">
        <v>2941</v>
      </c>
      <c r="N1678" s="270">
        <v>0.922508983992159</v>
      </c>
      <c r="O1678" s="269">
        <v>98833</v>
      </c>
      <c r="P1678" s="297">
        <v>0.9</v>
      </c>
      <c r="Q1678" s="270">
        <v>0.902509374098644</v>
      </c>
      <c r="R1678" s="270">
        <v>0.908888888888889</v>
      </c>
      <c r="S1678" s="270">
        <v>0.887552447552448</v>
      </c>
      <c r="T1678" s="298">
        <v>-0.00637951479024446</v>
      </c>
      <c r="U1678" s="269">
        <v>107135</v>
      </c>
      <c r="V1678" s="269">
        <v>86933</v>
      </c>
      <c r="W1678" s="270">
        <v>0.811434171839268</v>
      </c>
      <c r="X1678" s="270">
        <v>0.715604268820306</v>
      </c>
      <c r="Y1678" s="271">
        <v>0.856388888888889</v>
      </c>
      <c r="Z1678" s="271">
        <v>0.822657342657343</v>
      </c>
      <c r="AA1678" s="298">
        <v>-0.140784620068583</v>
      </c>
      <c r="AB1678" s="267">
        <v>25882</v>
      </c>
      <c r="AC1678" s="267">
        <v>20931</v>
      </c>
      <c r="AD1678" s="267">
        <v>26514</v>
      </c>
      <c r="AE1678" s="267">
        <v>21417</v>
      </c>
      <c r="AF1678" s="271">
        <v>0.808708755119388</v>
      </c>
      <c r="AG1678" s="271">
        <v>0.807761937089839</v>
      </c>
      <c r="AH1678" s="298">
        <v>0.000946818029548657</v>
      </c>
    </row>
    <row r="1679" spans="1:34">
      <c r="A1679" s="318" t="s">
        <v>2706</v>
      </c>
      <c r="B1679" s="324" t="s">
        <v>3382</v>
      </c>
      <c r="C1679" s="296" t="s">
        <v>3145</v>
      </c>
      <c r="D1679" s="324" t="s">
        <v>3146</v>
      </c>
      <c r="E1679" s="266">
        <v>1682</v>
      </c>
      <c r="F1679" s="266">
        <v>1380</v>
      </c>
      <c r="G1679" s="266">
        <v>1425</v>
      </c>
      <c r="H1679" s="267">
        <v>2194</v>
      </c>
      <c r="I1679" s="267">
        <v>1735</v>
      </c>
      <c r="J1679" s="267">
        <v>1971</v>
      </c>
      <c r="K1679" s="267">
        <v>2713</v>
      </c>
      <c r="L1679" s="267">
        <v>2215</v>
      </c>
      <c r="M1679" s="267">
        <v>2416</v>
      </c>
      <c r="N1679" s="270">
        <v>0.860059074499508</v>
      </c>
      <c r="O1679" s="269">
        <v>65515</v>
      </c>
      <c r="P1679" s="297">
        <v>0.9</v>
      </c>
      <c r="Q1679" s="270">
        <v>0.820451843043995</v>
      </c>
      <c r="R1679" s="270">
        <v>0.790793072014585</v>
      </c>
      <c r="S1679" s="270">
        <v>0.816439366015481</v>
      </c>
      <c r="T1679" s="298">
        <v>0.0296587710294099</v>
      </c>
      <c r="U1679" s="269">
        <v>76175</v>
      </c>
      <c r="V1679" s="269">
        <v>67464</v>
      </c>
      <c r="W1679" s="270">
        <v>0.885644896619626</v>
      </c>
      <c r="X1679" s="270">
        <v>0.847205707491082</v>
      </c>
      <c r="Y1679" s="271">
        <v>0.898359161349134</v>
      </c>
      <c r="Z1679" s="271">
        <v>0.890527091780317</v>
      </c>
      <c r="AA1679" s="298">
        <v>-0.0511534538580519</v>
      </c>
      <c r="AB1679" s="267">
        <v>16225</v>
      </c>
      <c r="AC1679" s="267">
        <v>14367</v>
      </c>
      <c r="AD1679" s="267">
        <v>18825</v>
      </c>
      <c r="AE1679" s="267">
        <v>16718</v>
      </c>
      <c r="AF1679" s="271">
        <v>0.885485362095532</v>
      </c>
      <c r="AG1679" s="271">
        <v>0.888074369189907</v>
      </c>
      <c r="AH1679" s="298">
        <v>-0.00258900709437537</v>
      </c>
    </row>
    <row r="1680" spans="1:34">
      <c r="A1680" s="318" t="s">
        <v>2706</v>
      </c>
      <c r="B1680" s="324" t="s">
        <v>3382</v>
      </c>
      <c r="C1680" s="296" t="s">
        <v>3147</v>
      </c>
      <c r="D1680" s="324" t="s">
        <v>3148</v>
      </c>
      <c r="E1680" s="266">
        <v>1132</v>
      </c>
      <c r="F1680" s="266">
        <v>1124</v>
      </c>
      <c r="G1680" s="266">
        <v>942</v>
      </c>
      <c r="H1680" s="267">
        <v>878</v>
      </c>
      <c r="I1680" s="267">
        <v>864</v>
      </c>
      <c r="J1680" s="267">
        <v>730</v>
      </c>
      <c r="K1680" s="267">
        <v>1056</v>
      </c>
      <c r="L1680" s="267">
        <v>1048</v>
      </c>
      <c r="M1680" s="267">
        <v>915</v>
      </c>
      <c r="N1680" s="270">
        <v>0.982320070841858</v>
      </c>
      <c r="O1680" s="269">
        <v>32170</v>
      </c>
      <c r="P1680" s="297">
        <v>0.9</v>
      </c>
      <c r="Q1680" s="270">
        <v>0.992932862190813</v>
      </c>
      <c r="R1680" s="270">
        <v>0.984054669703872</v>
      </c>
      <c r="S1680" s="270">
        <v>0.992424242424242</v>
      </c>
      <c r="T1680" s="298">
        <v>0.00887819248694022</v>
      </c>
      <c r="U1680" s="269">
        <v>32749</v>
      </c>
      <c r="V1680" s="269">
        <v>27974</v>
      </c>
      <c r="W1680" s="270">
        <v>0.854194021191487</v>
      </c>
      <c r="X1680" s="270">
        <v>0.832155477031802</v>
      </c>
      <c r="Y1680" s="271">
        <v>0.831435079726651</v>
      </c>
      <c r="Z1680" s="271">
        <v>0.866477272727273</v>
      </c>
      <c r="AA1680" s="298">
        <v>0.000720397305150722</v>
      </c>
      <c r="AB1680" s="267">
        <v>7600</v>
      </c>
      <c r="AC1680" s="267">
        <v>6503</v>
      </c>
      <c r="AD1680" s="267">
        <v>8229</v>
      </c>
      <c r="AE1680" s="267">
        <v>7119</v>
      </c>
      <c r="AF1680" s="271">
        <v>0.855657894736842</v>
      </c>
      <c r="AG1680" s="271">
        <v>0.86511119212541</v>
      </c>
      <c r="AH1680" s="298">
        <v>-0.00945329738856804</v>
      </c>
    </row>
    <row r="1681" spans="1:34">
      <c r="A1681" s="318" t="s">
        <v>2706</v>
      </c>
      <c r="B1681" s="324" t="s">
        <v>3382</v>
      </c>
      <c r="C1681" s="296" t="s">
        <v>3149</v>
      </c>
      <c r="D1681" s="324" t="s">
        <v>3150</v>
      </c>
      <c r="E1681" s="266">
        <v>1248</v>
      </c>
      <c r="F1681" s="266">
        <v>1215</v>
      </c>
      <c r="G1681" s="266">
        <v>868</v>
      </c>
      <c r="H1681" s="267">
        <v>1158</v>
      </c>
      <c r="I1681" s="267">
        <v>1136</v>
      </c>
      <c r="J1681" s="267">
        <v>717</v>
      </c>
      <c r="K1681" s="267">
        <v>1188</v>
      </c>
      <c r="L1681" s="267">
        <v>1122</v>
      </c>
      <c r="M1681" s="267">
        <v>877</v>
      </c>
      <c r="N1681" s="270">
        <v>0.97243825897121</v>
      </c>
      <c r="O1681" s="269">
        <v>35635</v>
      </c>
      <c r="P1681" s="297">
        <v>0.9</v>
      </c>
      <c r="Q1681" s="270">
        <v>0.973557692307692</v>
      </c>
      <c r="R1681" s="270">
        <v>0.981001727115717</v>
      </c>
      <c r="S1681" s="270">
        <v>0.944444444444444</v>
      </c>
      <c r="T1681" s="298">
        <v>-0.00744403480802447</v>
      </c>
      <c r="U1681" s="269">
        <v>36645</v>
      </c>
      <c r="V1681" s="269">
        <v>27117</v>
      </c>
      <c r="W1681" s="270">
        <v>0.739991813344249</v>
      </c>
      <c r="X1681" s="270">
        <v>0.69551282051282</v>
      </c>
      <c r="Y1681" s="271">
        <v>0.619170984455959</v>
      </c>
      <c r="Z1681" s="271">
        <v>0.738215488215488</v>
      </c>
      <c r="AA1681" s="298">
        <v>0.076341836056862</v>
      </c>
      <c r="AB1681" s="267">
        <v>8551</v>
      </c>
      <c r="AC1681" s="267">
        <v>6114</v>
      </c>
      <c r="AD1681" s="267">
        <v>8956</v>
      </c>
      <c r="AE1681" s="267">
        <v>6794</v>
      </c>
      <c r="AF1681" s="271">
        <v>0.715004093088528</v>
      </c>
      <c r="AG1681" s="271">
        <v>0.758597588209022</v>
      </c>
      <c r="AH1681" s="298">
        <v>-0.0435934951204943</v>
      </c>
    </row>
    <row r="1682" spans="1:34">
      <c r="A1682" s="318" t="s">
        <v>2706</v>
      </c>
      <c r="B1682" s="324" t="s">
        <v>3382</v>
      </c>
      <c r="C1682" s="296" t="s">
        <v>3151</v>
      </c>
      <c r="D1682" s="324" t="s">
        <v>3152</v>
      </c>
      <c r="E1682" s="266">
        <v>1812</v>
      </c>
      <c r="F1682" s="266">
        <v>1547</v>
      </c>
      <c r="G1682" s="266">
        <v>1409</v>
      </c>
      <c r="H1682" s="267">
        <v>2406</v>
      </c>
      <c r="I1682" s="267">
        <v>1905</v>
      </c>
      <c r="J1682" s="267">
        <v>1858</v>
      </c>
      <c r="K1682" s="267">
        <v>2983</v>
      </c>
      <c r="L1682" s="267">
        <v>2408</v>
      </c>
      <c r="M1682" s="267">
        <v>2570</v>
      </c>
      <c r="N1682" s="270">
        <v>0.830316821695424</v>
      </c>
      <c r="O1682" s="269">
        <v>70787</v>
      </c>
      <c r="P1682" s="297">
        <v>0.9</v>
      </c>
      <c r="Q1682" s="270">
        <v>0.853752759381898</v>
      </c>
      <c r="R1682" s="270">
        <v>0.791770573566085</v>
      </c>
      <c r="S1682" s="270">
        <v>0.8072410325176</v>
      </c>
      <c r="T1682" s="298">
        <v>0.0619821858158136</v>
      </c>
      <c r="U1682" s="269">
        <v>85253</v>
      </c>
      <c r="V1682" s="269">
        <v>65938</v>
      </c>
      <c r="W1682" s="270">
        <v>0.773439057863066</v>
      </c>
      <c r="X1682" s="270">
        <v>0.777593818984547</v>
      </c>
      <c r="Y1682" s="271">
        <v>0.772236076475478</v>
      </c>
      <c r="Z1682" s="271">
        <v>0.861548776399598</v>
      </c>
      <c r="AA1682" s="298">
        <v>0.00535774250906951</v>
      </c>
      <c r="AB1682" s="267">
        <v>18178</v>
      </c>
      <c r="AC1682" s="267">
        <v>15124</v>
      </c>
      <c r="AD1682" s="267">
        <v>20675</v>
      </c>
      <c r="AE1682" s="267">
        <v>16204</v>
      </c>
      <c r="AF1682" s="271">
        <v>0.831994718890967</v>
      </c>
      <c r="AG1682" s="271">
        <v>0.783748488512697</v>
      </c>
      <c r="AH1682" s="298">
        <v>0.0482462303782706</v>
      </c>
    </row>
    <row r="1683" spans="1:34">
      <c r="A1683" s="318" t="s">
        <v>2706</v>
      </c>
      <c r="B1683" s="324" t="s">
        <v>3382</v>
      </c>
      <c r="C1683" s="296" t="s">
        <v>3153</v>
      </c>
      <c r="D1683" s="324" t="s">
        <v>3154</v>
      </c>
      <c r="E1683" s="266">
        <v>1471</v>
      </c>
      <c r="F1683" s="266">
        <v>1451</v>
      </c>
      <c r="G1683" s="266">
        <v>968</v>
      </c>
      <c r="H1683" s="267">
        <v>1208</v>
      </c>
      <c r="I1683" s="267">
        <v>1186</v>
      </c>
      <c r="J1683" s="267">
        <v>834</v>
      </c>
      <c r="K1683" s="267">
        <v>1515</v>
      </c>
      <c r="L1683" s="267">
        <v>1475</v>
      </c>
      <c r="M1683" s="267">
        <v>1054</v>
      </c>
      <c r="N1683" s="270">
        <v>0.962500781233724</v>
      </c>
      <c r="O1683" s="269">
        <v>46201</v>
      </c>
      <c r="P1683" s="297">
        <v>0.9</v>
      </c>
      <c r="Q1683" s="270">
        <v>0.986403806934058</v>
      </c>
      <c r="R1683" s="270">
        <v>0.981788079470199</v>
      </c>
      <c r="S1683" s="270">
        <v>0.973597359735974</v>
      </c>
      <c r="T1683" s="298">
        <v>0.00461572746385985</v>
      </c>
      <c r="U1683" s="269">
        <v>48001</v>
      </c>
      <c r="V1683" s="269">
        <v>31489</v>
      </c>
      <c r="W1683" s="270">
        <v>0.656007166517364</v>
      </c>
      <c r="X1683" s="270">
        <v>0.65805574439157</v>
      </c>
      <c r="Y1683" s="271">
        <v>0.690397350993378</v>
      </c>
      <c r="Z1683" s="271">
        <v>0.695709570957096</v>
      </c>
      <c r="AA1683" s="298">
        <v>-0.0323416066018072</v>
      </c>
      <c r="AB1683" s="267">
        <v>10160</v>
      </c>
      <c r="AC1683" s="267">
        <v>7166</v>
      </c>
      <c r="AD1683" s="267">
        <v>11111</v>
      </c>
      <c r="AE1683" s="267">
        <v>7570</v>
      </c>
      <c r="AF1683" s="271">
        <v>0.705314960629921</v>
      </c>
      <c r="AG1683" s="271">
        <v>0.681306813068131</v>
      </c>
      <c r="AH1683" s="298">
        <v>0.0240081475617906</v>
      </c>
    </row>
    <row r="1684" spans="1:34">
      <c r="A1684" s="318" t="s">
        <v>2706</v>
      </c>
      <c r="B1684" s="324" t="s">
        <v>3385</v>
      </c>
      <c r="C1684" s="296" t="s">
        <v>3155</v>
      </c>
      <c r="D1684" s="324" t="s">
        <v>3156</v>
      </c>
      <c r="E1684" s="266">
        <v>3411</v>
      </c>
      <c r="F1684" s="266">
        <v>2942</v>
      </c>
      <c r="G1684" s="266">
        <v>2789</v>
      </c>
      <c r="H1684" s="267">
        <v>4060</v>
      </c>
      <c r="I1684" s="267">
        <v>3128</v>
      </c>
      <c r="J1684" s="267">
        <v>3553</v>
      </c>
      <c r="K1684" s="267">
        <v>5255</v>
      </c>
      <c r="L1684" s="267">
        <v>3920</v>
      </c>
      <c r="M1684" s="267">
        <v>4215</v>
      </c>
      <c r="N1684" s="270">
        <v>0.856956992607991</v>
      </c>
      <c r="O1684" s="269">
        <v>117901</v>
      </c>
      <c r="P1684" s="297">
        <v>0.9</v>
      </c>
      <c r="Q1684" s="270">
        <v>0.862503664614483</v>
      </c>
      <c r="R1684" s="270">
        <v>0.770443349753695</v>
      </c>
      <c r="S1684" s="270">
        <v>0.745956232159848</v>
      </c>
      <c r="T1684" s="298">
        <v>0.092060314860788</v>
      </c>
      <c r="U1684" s="269">
        <v>137581</v>
      </c>
      <c r="V1684" s="269">
        <v>112751</v>
      </c>
      <c r="W1684" s="270">
        <v>0.81952449829555</v>
      </c>
      <c r="X1684" s="270">
        <v>0.817648783347992</v>
      </c>
      <c r="Y1684" s="271">
        <v>0.87512315270936</v>
      </c>
      <c r="Z1684" s="271">
        <v>0.80209324452902</v>
      </c>
      <c r="AA1684" s="298">
        <v>-0.0574743693613678</v>
      </c>
      <c r="AB1684" s="267">
        <v>29938</v>
      </c>
      <c r="AC1684" s="267">
        <v>24825</v>
      </c>
      <c r="AD1684" s="267">
        <v>33864</v>
      </c>
      <c r="AE1684" s="267">
        <v>27876</v>
      </c>
      <c r="AF1684" s="271">
        <v>0.82921370833055</v>
      </c>
      <c r="AG1684" s="271">
        <v>0.823175053153792</v>
      </c>
      <c r="AH1684" s="298">
        <v>0.00603865517675806</v>
      </c>
    </row>
    <row r="1685" spans="1:34">
      <c r="A1685" s="318" t="s">
        <v>2706</v>
      </c>
      <c r="B1685" s="324" t="s">
        <v>3384</v>
      </c>
      <c r="C1685" s="296" t="s">
        <v>3157</v>
      </c>
      <c r="D1685" s="324" t="s">
        <v>3158</v>
      </c>
      <c r="E1685" s="266">
        <v>4017</v>
      </c>
      <c r="F1685" s="266">
        <v>3826</v>
      </c>
      <c r="G1685" s="266">
        <v>3389</v>
      </c>
      <c r="H1685" s="267">
        <v>4956</v>
      </c>
      <c r="I1685" s="267">
        <v>4773</v>
      </c>
      <c r="J1685" s="267">
        <v>4580</v>
      </c>
      <c r="K1685" s="267">
        <v>4146</v>
      </c>
      <c r="L1685" s="267">
        <v>3840</v>
      </c>
      <c r="M1685" s="267">
        <v>3726</v>
      </c>
      <c r="N1685" s="270">
        <v>0.953037019288367</v>
      </c>
      <c r="O1685" s="269">
        <v>135235</v>
      </c>
      <c r="P1685" s="297">
        <v>0.9</v>
      </c>
      <c r="Q1685" s="270">
        <v>0.952452078665671</v>
      </c>
      <c r="R1685" s="270">
        <v>0.963075060532688</v>
      </c>
      <c r="S1685" s="270">
        <v>0.926193921852388</v>
      </c>
      <c r="T1685" s="298">
        <v>-0.0106229818670167</v>
      </c>
      <c r="U1685" s="269">
        <v>141899</v>
      </c>
      <c r="V1685" s="269">
        <v>129691</v>
      </c>
      <c r="W1685" s="270">
        <v>0.913966976511462</v>
      </c>
      <c r="X1685" s="270">
        <v>0.843664426188698</v>
      </c>
      <c r="Y1685" s="271">
        <v>0.924132364810331</v>
      </c>
      <c r="Z1685" s="271">
        <v>0.898697539797395</v>
      </c>
      <c r="AA1685" s="298">
        <v>-0.0804679386216328</v>
      </c>
      <c r="AB1685" s="267">
        <v>32056</v>
      </c>
      <c r="AC1685" s="267">
        <v>29132</v>
      </c>
      <c r="AD1685" s="267">
        <v>34854</v>
      </c>
      <c r="AE1685" s="267">
        <v>31512</v>
      </c>
      <c r="AF1685" s="271">
        <v>0.90878462690292</v>
      </c>
      <c r="AG1685" s="271">
        <v>0.904114305388191</v>
      </c>
      <c r="AH1685" s="298">
        <v>0.00467032151472924</v>
      </c>
    </row>
    <row r="1686" spans="1:34">
      <c r="A1686" s="318" t="s">
        <v>2706</v>
      </c>
      <c r="B1686" s="324" t="s">
        <v>3382</v>
      </c>
      <c r="C1686" s="296" t="s">
        <v>3159</v>
      </c>
      <c r="D1686" s="324" t="s">
        <v>3160</v>
      </c>
      <c r="E1686" s="266">
        <v>1454</v>
      </c>
      <c r="F1686" s="266">
        <v>1382</v>
      </c>
      <c r="G1686" s="266">
        <v>1261</v>
      </c>
      <c r="H1686" s="267">
        <v>1211</v>
      </c>
      <c r="I1686" s="267">
        <v>1165</v>
      </c>
      <c r="J1686" s="267">
        <v>992</v>
      </c>
      <c r="K1686" s="267">
        <v>1490</v>
      </c>
      <c r="L1686" s="267">
        <v>1444</v>
      </c>
      <c r="M1686" s="267">
        <v>1260</v>
      </c>
      <c r="N1686" s="270">
        <v>0.970051178366083</v>
      </c>
      <c r="O1686" s="269">
        <v>46059</v>
      </c>
      <c r="P1686" s="297">
        <v>0.9</v>
      </c>
      <c r="Q1686" s="270">
        <v>0.950481430536451</v>
      </c>
      <c r="R1686" s="270">
        <v>0.962014863748968</v>
      </c>
      <c r="S1686" s="270">
        <v>0.969127516778523</v>
      </c>
      <c r="T1686" s="298">
        <v>-0.0115334332125167</v>
      </c>
      <c r="U1686" s="269">
        <v>47481</v>
      </c>
      <c r="V1686" s="269">
        <v>41849</v>
      </c>
      <c r="W1686" s="270">
        <v>0.881384132600409</v>
      </c>
      <c r="X1686" s="270">
        <v>0.86726272352132</v>
      </c>
      <c r="Y1686" s="271">
        <v>0.819157720891825</v>
      </c>
      <c r="Z1686" s="271">
        <v>0.845637583892617</v>
      </c>
      <c r="AA1686" s="298">
        <v>0.0481050026294956</v>
      </c>
      <c r="AB1686" s="267">
        <v>10103</v>
      </c>
      <c r="AC1686" s="267">
        <v>8856</v>
      </c>
      <c r="AD1686" s="267">
        <v>11840</v>
      </c>
      <c r="AE1686" s="267">
        <v>10643</v>
      </c>
      <c r="AF1686" s="271">
        <v>0.876571315450856</v>
      </c>
      <c r="AG1686" s="271">
        <v>0.898902027027027</v>
      </c>
      <c r="AH1686" s="298">
        <v>-0.0223307115761708</v>
      </c>
    </row>
    <row r="1687" spans="1:34">
      <c r="A1687" s="318" t="s">
        <v>2706</v>
      </c>
      <c r="B1687" s="324" t="s">
        <v>3382</v>
      </c>
      <c r="C1687" s="296" t="s">
        <v>3161</v>
      </c>
      <c r="D1687" s="324" t="s">
        <v>3162</v>
      </c>
      <c r="E1687" s="266">
        <v>1625</v>
      </c>
      <c r="F1687" s="266">
        <v>1581</v>
      </c>
      <c r="G1687" s="266">
        <v>1495</v>
      </c>
      <c r="H1687" s="267">
        <v>1433</v>
      </c>
      <c r="I1687" s="267">
        <v>1431</v>
      </c>
      <c r="J1687" s="267">
        <v>1287</v>
      </c>
      <c r="K1687" s="267">
        <v>1791</v>
      </c>
      <c r="L1687" s="267">
        <v>1781</v>
      </c>
      <c r="M1687" s="267">
        <v>1703</v>
      </c>
      <c r="N1687" s="270">
        <v>0.985469483568075</v>
      </c>
      <c r="O1687" s="269">
        <v>41981</v>
      </c>
      <c r="P1687" s="297">
        <v>0.9</v>
      </c>
      <c r="Q1687" s="270">
        <v>0.972923076923077</v>
      </c>
      <c r="R1687" s="270">
        <v>0.998604326587578</v>
      </c>
      <c r="S1687" s="270">
        <v>0.994416527079844</v>
      </c>
      <c r="T1687" s="298">
        <v>-0.0256812496645016</v>
      </c>
      <c r="U1687" s="269">
        <v>42600</v>
      </c>
      <c r="V1687" s="269">
        <v>39606</v>
      </c>
      <c r="W1687" s="270">
        <v>0.929718309859155</v>
      </c>
      <c r="X1687" s="270">
        <v>0.92</v>
      </c>
      <c r="Y1687" s="271">
        <v>0.898115840893231</v>
      </c>
      <c r="Z1687" s="271">
        <v>0.950865438302624</v>
      </c>
      <c r="AA1687" s="298">
        <v>0.0218841591067691</v>
      </c>
      <c r="AB1687" s="267">
        <v>10523</v>
      </c>
      <c r="AC1687" s="267">
        <v>9915</v>
      </c>
      <c r="AD1687" s="267">
        <v>9938</v>
      </c>
      <c r="AE1687" s="267">
        <v>9214</v>
      </c>
      <c r="AF1687" s="271">
        <v>0.942221799866958</v>
      </c>
      <c r="AG1687" s="271">
        <v>0.927148319581405</v>
      </c>
      <c r="AH1687" s="298">
        <v>0.0150734802855533</v>
      </c>
    </row>
    <row r="1688" spans="1:34">
      <c r="A1688" s="318" t="s">
        <v>2706</v>
      </c>
      <c r="B1688" s="324" t="s">
        <v>3382</v>
      </c>
      <c r="C1688" s="296" t="s">
        <v>40</v>
      </c>
      <c r="D1688" s="324" t="s">
        <v>3163</v>
      </c>
      <c r="E1688" s="266">
        <v>0</v>
      </c>
      <c r="F1688" s="266">
        <v>0</v>
      </c>
      <c r="G1688" s="266">
        <v>0</v>
      </c>
      <c r="H1688" s="267">
        <v>0</v>
      </c>
      <c r="I1688" s="267">
        <v>0</v>
      </c>
      <c r="J1688" s="267">
        <v>0</v>
      </c>
      <c r="K1688" s="267">
        <v>0</v>
      </c>
      <c r="L1688" s="267">
        <v>0</v>
      </c>
      <c r="M1688" s="267">
        <v>0</v>
      </c>
      <c r="N1688" s="270">
        <v>0</v>
      </c>
      <c r="O1688" s="269">
        <v>0</v>
      </c>
      <c r="P1688" s="297">
        <v>0.9</v>
      </c>
      <c r="Q1688" s="270">
        <v>0</v>
      </c>
      <c r="R1688" s="270">
        <v>0</v>
      </c>
      <c r="S1688" s="270">
        <v>0</v>
      </c>
      <c r="T1688" s="298">
        <v>0</v>
      </c>
      <c r="U1688" s="269">
        <v>0</v>
      </c>
      <c r="V1688" s="269">
        <v>0</v>
      </c>
      <c r="W1688" s="270">
        <v>0</v>
      </c>
      <c r="X1688" s="270">
        <v>0</v>
      </c>
      <c r="Y1688" s="271">
        <v>0</v>
      </c>
      <c r="Z1688" s="271">
        <v>0</v>
      </c>
      <c r="AA1688" s="298">
        <v>0</v>
      </c>
      <c r="AB1688" s="267">
        <v>0</v>
      </c>
      <c r="AC1688" s="267">
        <v>0</v>
      </c>
      <c r="AD1688" s="267">
        <v>0</v>
      </c>
      <c r="AE1688" s="267">
        <v>0</v>
      </c>
      <c r="AF1688" s="271">
        <v>0</v>
      </c>
      <c r="AG1688" s="271">
        <v>0</v>
      </c>
      <c r="AH1688" s="298">
        <v>0</v>
      </c>
    </row>
    <row r="1689" spans="1:34">
      <c r="A1689" s="318" t="s">
        <v>2706</v>
      </c>
      <c r="B1689" s="324" t="s">
        <v>3382</v>
      </c>
      <c r="C1689" s="296" t="s">
        <v>40</v>
      </c>
      <c r="D1689" s="324" t="s">
        <v>3164</v>
      </c>
      <c r="E1689" s="266">
        <v>0</v>
      </c>
      <c r="F1689" s="266">
        <v>0</v>
      </c>
      <c r="G1689" s="266">
        <v>0</v>
      </c>
      <c r="H1689" s="267">
        <v>0</v>
      </c>
      <c r="I1689" s="267">
        <v>0</v>
      </c>
      <c r="J1689" s="267">
        <v>0</v>
      </c>
      <c r="K1689" s="267">
        <v>0</v>
      </c>
      <c r="L1689" s="267">
        <v>0</v>
      </c>
      <c r="M1689" s="267">
        <v>0</v>
      </c>
      <c r="N1689" s="270">
        <v>0</v>
      </c>
      <c r="O1689" s="269">
        <v>0</v>
      </c>
      <c r="P1689" s="297">
        <v>0.9</v>
      </c>
      <c r="Q1689" s="270">
        <v>0</v>
      </c>
      <c r="R1689" s="270">
        <v>0</v>
      </c>
      <c r="S1689" s="270">
        <v>0</v>
      </c>
      <c r="T1689" s="298">
        <v>0</v>
      </c>
      <c r="U1689" s="269">
        <v>0</v>
      </c>
      <c r="V1689" s="269">
        <v>0</v>
      </c>
      <c r="W1689" s="270">
        <v>0</v>
      </c>
      <c r="X1689" s="270">
        <v>0</v>
      </c>
      <c r="Y1689" s="271">
        <v>0</v>
      </c>
      <c r="Z1689" s="271">
        <v>0</v>
      </c>
      <c r="AA1689" s="298">
        <v>0</v>
      </c>
      <c r="AB1689" s="267">
        <v>0</v>
      </c>
      <c r="AC1689" s="267">
        <v>0</v>
      </c>
      <c r="AD1689" s="267">
        <v>0</v>
      </c>
      <c r="AE1689" s="267">
        <v>0</v>
      </c>
      <c r="AF1689" s="271">
        <v>0</v>
      </c>
      <c r="AG1689" s="271">
        <v>0</v>
      </c>
      <c r="AH1689" s="298">
        <v>0</v>
      </c>
    </row>
    <row r="1690" spans="1:34">
      <c r="A1690" s="318" t="s">
        <v>2706</v>
      </c>
      <c r="B1690" s="324" t="s">
        <v>3384</v>
      </c>
      <c r="C1690" s="296" t="s">
        <v>3165</v>
      </c>
      <c r="D1690" s="324" t="s">
        <v>3166</v>
      </c>
      <c r="E1690" s="266">
        <v>0</v>
      </c>
      <c r="F1690" s="266">
        <v>0</v>
      </c>
      <c r="G1690" s="266">
        <v>0</v>
      </c>
      <c r="H1690" s="267">
        <v>0</v>
      </c>
      <c r="I1690" s="267">
        <v>0</v>
      </c>
      <c r="J1690" s="267">
        <v>0</v>
      </c>
      <c r="K1690" s="267">
        <v>0</v>
      </c>
      <c r="L1690" s="267">
        <v>0</v>
      </c>
      <c r="M1690" s="267">
        <v>0</v>
      </c>
      <c r="N1690" s="270">
        <v>0</v>
      </c>
      <c r="O1690" s="269">
        <v>0</v>
      </c>
      <c r="P1690" s="297">
        <v>0.9</v>
      </c>
      <c r="Q1690" s="270">
        <v>0</v>
      </c>
      <c r="R1690" s="270">
        <v>0</v>
      </c>
      <c r="S1690" s="270">
        <v>0</v>
      </c>
      <c r="T1690" s="298">
        <v>0</v>
      </c>
      <c r="U1690" s="269">
        <v>0</v>
      </c>
      <c r="V1690" s="269">
        <v>0</v>
      </c>
      <c r="W1690" s="270">
        <v>0</v>
      </c>
      <c r="X1690" s="270">
        <v>0</v>
      </c>
      <c r="Y1690" s="271">
        <v>0</v>
      </c>
      <c r="Z1690" s="271">
        <v>0</v>
      </c>
      <c r="AA1690" s="298">
        <v>0</v>
      </c>
      <c r="AB1690" s="267">
        <v>0</v>
      </c>
      <c r="AC1690" s="267">
        <v>0</v>
      </c>
      <c r="AD1690" s="267">
        <v>0</v>
      </c>
      <c r="AE1690" s="267">
        <v>0</v>
      </c>
      <c r="AF1690" s="271">
        <v>0</v>
      </c>
      <c r="AG1690" s="271">
        <v>0</v>
      </c>
      <c r="AH1690" s="298">
        <v>0</v>
      </c>
    </row>
    <row r="1691" spans="1:34">
      <c r="A1691" s="318" t="s">
        <v>2706</v>
      </c>
      <c r="B1691" s="324" t="s">
        <v>3382</v>
      </c>
      <c r="C1691" s="296" t="s">
        <v>3167</v>
      </c>
      <c r="D1691" s="324" t="s">
        <v>3168</v>
      </c>
      <c r="E1691" s="266">
        <v>1126</v>
      </c>
      <c r="F1691" s="266">
        <v>1117</v>
      </c>
      <c r="G1691" s="266">
        <v>898</v>
      </c>
      <c r="H1691" s="267">
        <v>980</v>
      </c>
      <c r="I1691" s="267">
        <v>970</v>
      </c>
      <c r="J1691" s="267">
        <v>814</v>
      </c>
      <c r="K1691" s="267">
        <v>1225</v>
      </c>
      <c r="L1691" s="267">
        <v>1206</v>
      </c>
      <c r="M1691" s="267">
        <v>994</v>
      </c>
      <c r="N1691" s="270">
        <v>0.971763805637036</v>
      </c>
      <c r="O1691" s="269">
        <v>38098</v>
      </c>
      <c r="P1691" s="297">
        <v>0.9</v>
      </c>
      <c r="Q1691" s="270">
        <v>0.992007104795737</v>
      </c>
      <c r="R1691" s="270">
        <v>0.989795918367347</v>
      </c>
      <c r="S1691" s="270">
        <v>0.984489795918367</v>
      </c>
      <c r="T1691" s="298">
        <v>0.00221118642839024</v>
      </c>
      <c r="U1691" s="269">
        <v>39205</v>
      </c>
      <c r="V1691" s="269">
        <v>31125</v>
      </c>
      <c r="W1691" s="270">
        <v>0.793903838796072</v>
      </c>
      <c r="X1691" s="270">
        <v>0.797513321492007</v>
      </c>
      <c r="Y1691" s="271">
        <v>0.830612244897959</v>
      </c>
      <c r="Z1691" s="271">
        <v>0.811428571428571</v>
      </c>
      <c r="AA1691" s="298">
        <v>-0.033098923405952</v>
      </c>
      <c r="AB1691" s="267">
        <v>8227</v>
      </c>
      <c r="AC1691" s="267">
        <v>6865</v>
      </c>
      <c r="AD1691" s="267">
        <v>9731</v>
      </c>
      <c r="AE1691" s="267">
        <v>7624</v>
      </c>
      <c r="AF1691" s="271">
        <v>0.834447550747539</v>
      </c>
      <c r="AG1691" s="271">
        <v>0.783475490699825</v>
      </c>
      <c r="AH1691" s="298">
        <v>0.0509720600477134</v>
      </c>
    </row>
    <row r="1692" spans="1:34">
      <c r="A1692" s="318" t="s">
        <v>2706</v>
      </c>
      <c r="B1692" s="324" t="s">
        <v>3382</v>
      </c>
      <c r="C1692" s="296" t="s">
        <v>3169</v>
      </c>
      <c r="D1692" s="324" t="s">
        <v>3170</v>
      </c>
      <c r="E1692" s="266">
        <v>0</v>
      </c>
      <c r="F1692" s="266">
        <v>0</v>
      </c>
      <c r="G1692" s="266">
        <v>0</v>
      </c>
      <c r="H1692" s="267">
        <v>0</v>
      </c>
      <c r="I1692" s="267">
        <v>0</v>
      </c>
      <c r="J1692" s="267">
        <v>0</v>
      </c>
      <c r="K1692" s="267">
        <v>0</v>
      </c>
      <c r="L1692" s="267">
        <v>0</v>
      </c>
      <c r="M1692" s="267">
        <v>0</v>
      </c>
      <c r="N1692" s="270">
        <v>0</v>
      </c>
      <c r="O1692" s="269">
        <v>0</v>
      </c>
      <c r="P1692" s="297">
        <v>0.9</v>
      </c>
      <c r="Q1692" s="270">
        <v>0</v>
      </c>
      <c r="R1692" s="270">
        <v>0</v>
      </c>
      <c r="S1692" s="270">
        <v>0</v>
      </c>
      <c r="T1692" s="298">
        <v>0</v>
      </c>
      <c r="U1692" s="269">
        <v>0</v>
      </c>
      <c r="V1692" s="269">
        <v>0</v>
      </c>
      <c r="W1692" s="270">
        <v>0</v>
      </c>
      <c r="X1692" s="270">
        <v>0</v>
      </c>
      <c r="Y1692" s="271">
        <v>0</v>
      </c>
      <c r="Z1692" s="271">
        <v>0</v>
      </c>
      <c r="AA1692" s="298">
        <v>0</v>
      </c>
      <c r="AB1692" s="267">
        <v>0</v>
      </c>
      <c r="AC1692" s="267">
        <v>0</v>
      </c>
      <c r="AD1692" s="267">
        <v>0</v>
      </c>
      <c r="AE1692" s="267">
        <v>0</v>
      </c>
      <c r="AF1692" s="271">
        <v>0</v>
      </c>
      <c r="AG1692" s="271">
        <v>0</v>
      </c>
      <c r="AH1692" s="298">
        <v>0</v>
      </c>
    </row>
    <row r="1693" spans="1:34">
      <c r="A1693" s="318" t="s">
        <v>2706</v>
      </c>
      <c r="B1693" s="324" t="s">
        <v>3385</v>
      </c>
      <c r="C1693" s="296" t="s">
        <v>3171</v>
      </c>
      <c r="D1693" s="324" t="s">
        <v>3172</v>
      </c>
      <c r="E1693" s="266">
        <v>3535</v>
      </c>
      <c r="F1693" s="266">
        <v>3402</v>
      </c>
      <c r="G1693" s="266">
        <v>2904</v>
      </c>
      <c r="H1693" s="267">
        <v>3923</v>
      </c>
      <c r="I1693" s="267">
        <v>3745</v>
      </c>
      <c r="J1693" s="267">
        <v>3182</v>
      </c>
      <c r="K1693" s="267">
        <v>3551</v>
      </c>
      <c r="L1693" s="267">
        <v>3454</v>
      </c>
      <c r="M1693" s="267">
        <v>2912</v>
      </c>
      <c r="N1693" s="270">
        <v>0.979948640377106</v>
      </c>
      <c r="O1693" s="269">
        <v>111428</v>
      </c>
      <c r="P1693" s="297">
        <v>0.9</v>
      </c>
      <c r="Q1693" s="270">
        <v>0.962376237623762</v>
      </c>
      <c r="R1693" s="270">
        <v>0.954626561305124</v>
      </c>
      <c r="S1693" s="270">
        <v>0.972683751056041</v>
      </c>
      <c r="T1693" s="298">
        <v>0.00774967631863877</v>
      </c>
      <c r="U1693" s="269">
        <v>113708</v>
      </c>
      <c r="V1693" s="269">
        <v>93144</v>
      </c>
      <c r="W1693" s="270">
        <v>0.819150807331058</v>
      </c>
      <c r="X1693" s="270">
        <v>0.821499292786422</v>
      </c>
      <c r="Y1693" s="271">
        <v>0.811113943410655</v>
      </c>
      <c r="Z1693" s="271">
        <v>0.820050689946494</v>
      </c>
      <c r="AA1693" s="298">
        <v>0.0103853493757664</v>
      </c>
      <c r="AB1693" s="267">
        <v>26335</v>
      </c>
      <c r="AC1693" s="267">
        <v>21790</v>
      </c>
      <c r="AD1693" s="267">
        <v>28234</v>
      </c>
      <c r="AE1693" s="267">
        <v>23781</v>
      </c>
      <c r="AF1693" s="271">
        <v>0.827415986329979</v>
      </c>
      <c r="AG1693" s="271">
        <v>0.84228235460792</v>
      </c>
      <c r="AH1693" s="298">
        <v>-0.0148663682779404</v>
      </c>
    </row>
    <row r="1694" spans="1:34">
      <c r="A1694" s="318" t="s">
        <v>2706</v>
      </c>
      <c r="B1694" s="324" t="s">
        <v>3382</v>
      </c>
      <c r="C1694" s="296" t="s">
        <v>3173</v>
      </c>
      <c r="D1694" s="324" t="s">
        <v>3174</v>
      </c>
      <c r="E1694" s="266">
        <v>1218</v>
      </c>
      <c r="F1694" s="266">
        <v>1186</v>
      </c>
      <c r="G1694" s="266">
        <v>1123</v>
      </c>
      <c r="H1694" s="267">
        <v>1300</v>
      </c>
      <c r="I1694" s="267">
        <v>1216</v>
      </c>
      <c r="J1694" s="267">
        <v>1152</v>
      </c>
      <c r="K1694" s="267">
        <v>1514</v>
      </c>
      <c r="L1694" s="267">
        <v>1492</v>
      </c>
      <c r="M1694" s="267">
        <v>1384</v>
      </c>
      <c r="N1694" s="270">
        <v>0.964606181455633</v>
      </c>
      <c r="O1694" s="269">
        <v>34830</v>
      </c>
      <c r="P1694" s="297">
        <v>0.9</v>
      </c>
      <c r="Q1694" s="270">
        <v>0.973727422003284</v>
      </c>
      <c r="R1694" s="270">
        <v>0.935384615384615</v>
      </c>
      <c r="S1694" s="270">
        <v>0.985468956406869</v>
      </c>
      <c r="T1694" s="298">
        <v>0.0383428066186687</v>
      </c>
      <c r="U1694" s="269">
        <v>36108</v>
      </c>
      <c r="V1694" s="269">
        <v>33095</v>
      </c>
      <c r="W1694" s="270">
        <v>0.91655588789188</v>
      </c>
      <c r="X1694" s="270">
        <v>0.92200328407225</v>
      </c>
      <c r="Y1694" s="271">
        <v>0.886153846153846</v>
      </c>
      <c r="Z1694" s="271">
        <v>0.914134742404227</v>
      </c>
      <c r="AA1694" s="298">
        <v>0.0358494379184034</v>
      </c>
      <c r="AB1694" s="267">
        <v>8795</v>
      </c>
      <c r="AC1694" s="267">
        <v>8045</v>
      </c>
      <c r="AD1694" s="267">
        <v>8632</v>
      </c>
      <c r="AE1694" s="267">
        <v>7840</v>
      </c>
      <c r="AF1694" s="271">
        <v>0.914724275156339</v>
      </c>
      <c r="AG1694" s="271">
        <v>0.908248378127896</v>
      </c>
      <c r="AH1694" s="298">
        <v>0.00647589702844265</v>
      </c>
    </row>
    <row r="1695" spans="1:34">
      <c r="A1695" s="318" t="s">
        <v>2706</v>
      </c>
      <c r="B1695" s="324" t="s">
        <v>3382</v>
      </c>
      <c r="C1695" s="296" t="s">
        <v>3175</v>
      </c>
      <c r="D1695" s="324" t="s">
        <v>3176</v>
      </c>
      <c r="E1695" s="266">
        <v>0</v>
      </c>
      <c r="F1695" s="266">
        <v>0</v>
      </c>
      <c r="G1695" s="266">
        <v>0</v>
      </c>
      <c r="H1695" s="267">
        <v>0</v>
      </c>
      <c r="I1695" s="267">
        <v>0</v>
      </c>
      <c r="J1695" s="267">
        <v>0</v>
      </c>
      <c r="K1695" s="267">
        <v>0</v>
      </c>
      <c r="L1695" s="267">
        <v>0</v>
      </c>
      <c r="M1695" s="267">
        <v>0</v>
      </c>
      <c r="N1695" s="270">
        <v>0</v>
      </c>
      <c r="O1695" s="269">
        <v>0</v>
      </c>
      <c r="P1695" s="297">
        <v>0.9</v>
      </c>
      <c r="Q1695" s="270">
        <v>0</v>
      </c>
      <c r="R1695" s="270">
        <v>0</v>
      </c>
      <c r="S1695" s="270">
        <v>0</v>
      </c>
      <c r="T1695" s="298">
        <v>0</v>
      </c>
      <c r="U1695" s="269">
        <v>0</v>
      </c>
      <c r="V1695" s="269">
        <v>0</v>
      </c>
      <c r="W1695" s="270">
        <v>0</v>
      </c>
      <c r="X1695" s="270">
        <v>0</v>
      </c>
      <c r="Y1695" s="271">
        <v>0</v>
      </c>
      <c r="Z1695" s="271">
        <v>0</v>
      </c>
      <c r="AA1695" s="298">
        <v>0</v>
      </c>
      <c r="AB1695" s="267">
        <v>0</v>
      </c>
      <c r="AC1695" s="267">
        <v>0</v>
      </c>
      <c r="AD1695" s="267">
        <v>0</v>
      </c>
      <c r="AE1695" s="267">
        <v>0</v>
      </c>
      <c r="AF1695" s="271">
        <v>0</v>
      </c>
      <c r="AG1695" s="271">
        <v>0</v>
      </c>
      <c r="AH1695" s="298">
        <v>0</v>
      </c>
    </row>
    <row r="1696" spans="1:34">
      <c r="A1696" s="318" t="s">
        <v>2706</v>
      </c>
      <c r="B1696" s="324" t="s">
        <v>3382</v>
      </c>
      <c r="C1696" s="296" t="s">
        <v>3177</v>
      </c>
      <c r="D1696" s="324" t="s">
        <v>3178</v>
      </c>
      <c r="E1696" s="266">
        <v>16</v>
      </c>
      <c r="F1696" s="266">
        <v>0</v>
      </c>
      <c r="G1696" s="266">
        <v>0</v>
      </c>
      <c r="H1696" s="267">
        <v>1</v>
      </c>
      <c r="I1696" s="267">
        <v>0</v>
      </c>
      <c r="J1696" s="267">
        <v>0</v>
      </c>
      <c r="K1696" s="267">
        <v>4</v>
      </c>
      <c r="L1696" s="267">
        <v>0</v>
      </c>
      <c r="M1696" s="267">
        <v>4</v>
      </c>
      <c r="N1696" s="270">
        <v>0</v>
      </c>
      <c r="O1696" s="269">
        <v>0</v>
      </c>
      <c r="P1696" s="297">
        <v>0.9</v>
      </c>
      <c r="Q1696" s="270">
        <v>0</v>
      </c>
      <c r="R1696" s="270">
        <v>0</v>
      </c>
      <c r="S1696" s="270">
        <v>0</v>
      </c>
      <c r="T1696" s="298">
        <v>0</v>
      </c>
      <c r="U1696" s="269">
        <v>23</v>
      </c>
      <c r="V1696" s="269">
        <v>5</v>
      </c>
      <c r="W1696" s="270">
        <v>0.217391304347826</v>
      </c>
      <c r="X1696" s="270">
        <v>0</v>
      </c>
      <c r="Y1696" s="271">
        <v>0</v>
      </c>
      <c r="Z1696" s="271">
        <v>1</v>
      </c>
      <c r="AA1696" s="298">
        <v>0</v>
      </c>
      <c r="AB1696" s="267">
        <v>23</v>
      </c>
      <c r="AC1696" s="267">
        <v>5</v>
      </c>
      <c r="AD1696" s="267">
        <v>0</v>
      </c>
      <c r="AE1696" s="267">
        <v>0</v>
      </c>
      <c r="AF1696" s="271">
        <v>0.217391304347826</v>
      </c>
      <c r="AG1696" s="271">
        <v>0</v>
      </c>
      <c r="AH1696" s="298">
        <v>0.217391304347826</v>
      </c>
    </row>
    <row r="1697" spans="1:34">
      <c r="A1697" s="318" t="s">
        <v>2706</v>
      </c>
      <c r="B1697" s="324" t="s">
        <v>3385</v>
      </c>
      <c r="C1697" s="296" t="s">
        <v>3179</v>
      </c>
      <c r="D1697" s="324" t="s">
        <v>3180</v>
      </c>
      <c r="E1697" s="266">
        <v>3641</v>
      </c>
      <c r="F1697" s="266">
        <v>2802</v>
      </c>
      <c r="G1697" s="266">
        <v>2452</v>
      </c>
      <c r="H1697" s="267">
        <v>4353</v>
      </c>
      <c r="I1697" s="267">
        <v>4044</v>
      </c>
      <c r="J1697" s="267">
        <v>3408</v>
      </c>
      <c r="K1697" s="267">
        <v>3326</v>
      </c>
      <c r="L1697" s="267">
        <v>3115</v>
      </c>
      <c r="M1697" s="267">
        <v>2812</v>
      </c>
      <c r="N1697" s="270">
        <v>0.895161290322581</v>
      </c>
      <c r="O1697" s="269">
        <v>98346</v>
      </c>
      <c r="P1697" s="297">
        <v>0.9</v>
      </c>
      <c r="Q1697" s="270">
        <v>0.76956879978028</v>
      </c>
      <c r="R1697" s="270">
        <v>0.929014472777395</v>
      </c>
      <c r="S1697" s="270">
        <v>0.936560432952495</v>
      </c>
      <c r="T1697" s="298">
        <v>-0.159445672997115</v>
      </c>
      <c r="U1697" s="269">
        <v>109864</v>
      </c>
      <c r="V1697" s="269">
        <v>83389</v>
      </c>
      <c r="W1697" s="270">
        <v>0.759020243209787</v>
      </c>
      <c r="X1697" s="270">
        <v>0.673441362263115</v>
      </c>
      <c r="Y1697" s="271">
        <v>0.782908339076499</v>
      </c>
      <c r="Z1697" s="271">
        <v>0.845460012026458</v>
      </c>
      <c r="AA1697" s="298">
        <v>-0.109466976813384</v>
      </c>
      <c r="AB1697" s="267">
        <v>26595</v>
      </c>
      <c r="AC1697" s="267">
        <v>20918</v>
      </c>
      <c r="AD1697" s="267">
        <v>27302</v>
      </c>
      <c r="AE1697" s="267">
        <v>20642</v>
      </c>
      <c r="AF1697" s="271">
        <v>0.786538823087046</v>
      </c>
      <c r="AG1697" s="271">
        <v>0.756061826972383</v>
      </c>
      <c r="AH1697" s="298">
        <v>0.0304769961146635</v>
      </c>
    </row>
    <row r="1698" spans="1:34">
      <c r="A1698" s="318" t="s">
        <v>2706</v>
      </c>
      <c r="B1698" s="324" t="s">
        <v>3382</v>
      </c>
      <c r="C1698" s="296" t="s">
        <v>3181</v>
      </c>
      <c r="D1698" s="324" t="s">
        <v>3182</v>
      </c>
      <c r="E1698" s="266">
        <v>0</v>
      </c>
      <c r="F1698" s="266">
        <v>0</v>
      </c>
      <c r="G1698" s="266">
        <v>0</v>
      </c>
      <c r="H1698" s="267">
        <v>0</v>
      </c>
      <c r="I1698" s="267">
        <v>0</v>
      </c>
      <c r="J1698" s="267">
        <v>0</v>
      </c>
      <c r="K1698" s="267">
        <v>0</v>
      </c>
      <c r="L1698" s="267">
        <v>0</v>
      </c>
      <c r="M1698" s="267">
        <v>0</v>
      </c>
      <c r="N1698" s="270">
        <v>0</v>
      </c>
      <c r="O1698" s="269">
        <v>0</v>
      </c>
      <c r="P1698" s="297">
        <v>0.9</v>
      </c>
      <c r="Q1698" s="270">
        <v>0</v>
      </c>
      <c r="R1698" s="270">
        <v>0</v>
      </c>
      <c r="S1698" s="270">
        <v>0</v>
      </c>
      <c r="T1698" s="298">
        <v>0</v>
      </c>
      <c r="U1698" s="269">
        <v>6</v>
      </c>
      <c r="V1698" s="269">
        <v>6</v>
      </c>
      <c r="W1698" s="270">
        <v>1</v>
      </c>
      <c r="X1698" s="270">
        <v>0</v>
      </c>
      <c r="Y1698" s="271">
        <v>0</v>
      </c>
      <c r="Z1698" s="271">
        <v>0</v>
      </c>
      <c r="AA1698" s="298">
        <v>0</v>
      </c>
      <c r="AB1698" s="267">
        <v>3</v>
      </c>
      <c r="AC1698" s="267">
        <v>3</v>
      </c>
      <c r="AD1698" s="267">
        <v>2</v>
      </c>
      <c r="AE1698" s="267">
        <v>2</v>
      </c>
      <c r="AF1698" s="271">
        <v>1</v>
      </c>
      <c r="AG1698" s="271">
        <v>1</v>
      </c>
      <c r="AH1698" s="298">
        <v>0</v>
      </c>
    </row>
    <row r="1699" spans="1:34">
      <c r="A1699" s="318" t="s">
        <v>2706</v>
      </c>
      <c r="B1699" s="324" t="s">
        <v>3382</v>
      </c>
      <c r="C1699" s="296" t="s">
        <v>3183</v>
      </c>
      <c r="D1699" s="324" t="s">
        <v>3184</v>
      </c>
      <c r="E1699" s="266">
        <v>0</v>
      </c>
      <c r="F1699" s="266">
        <v>0</v>
      </c>
      <c r="G1699" s="266">
        <v>0</v>
      </c>
      <c r="H1699" s="267">
        <v>0</v>
      </c>
      <c r="I1699" s="267">
        <v>0</v>
      </c>
      <c r="J1699" s="267">
        <v>0</v>
      </c>
      <c r="K1699" s="267">
        <v>0</v>
      </c>
      <c r="L1699" s="267">
        <v>0</v>
      </c>
      <c r="M1699" s="267">
        <v>0</v>
      </c>
      <c r="N1699" s="270">
        <v>0</v>
      </c>
      <c r="O1699" s="269">
        <v>0</v>
      </c>
      <c r="P1699" s="297">
        <v>0.9</v>
      </c>
      <c r="Q1699" s="270">
        <v>0</v>
      </c>
      <c r="R1699" s="270">
        <v>0</v>
      </c>
      <c r="S1699" s="270">
        <v>0</v>
      </c>
      <c r="T1699" s="298">
        <v>0</v>
      </c>
      <c r="U1699" s="269">
        <v>3</v>
      </c>
      <c r="V1699" s="269">
        <v>3</v>
      </c>
      <c r="W1699" s="270">
        <v>1</v>
      </c>
      <c r="X1699" s="270">
        <v>0</v>
      </c>
      <c r="Y1699" s="271">
        <v>0</v>
      </c>
      <c r="Z1699" s="271">
        <v>0</v>
      </c>
      <c r="AA1699" s="298">
        <v>0</v>
      </c>
      <c r="AB1699" s="267">
        <v>0</v>
      </c>
      <c r="AC1699" s="267">
        <v>0</v>
      </c>
      <c r="AD1699" s="267">
        <v>3</v>
      </c>
      <c r="AE1699" s="267">
        <v>3</v>
      </c>
      <c r="AF1699" s="271">
        <v>0</v>
      </c>
      <c r="AG1699" s="271">
        <v>1</v>
      </c>
      <c r="AH1699" s="298">
        <v>-1</v>
      </c>
    </row>
    <row r="1700" spans="1:34">
      <c r="A1700" s="318" t="s">
        <v>2706</v>
      </c>
      <c r="B1700" s="324" t="s">
        <v>3382</v>
      </c>
      <c r="C1700" s="296" t="s">
        <v>3185</v>
      </c>
      <c r="D1700" s="324" t="s">
        <v>3186</v>
      </c>
      <c r="E1700" s="266">
        <v>0</v>
      </c>
      <c r="F1700" s="266">
        <v>0</v>
      </c>
      <c r="G1700" s="266">
        <v>0</v>
      </c>
      <c r="H1700" s="267">
        <v>0</v>
      </c>
      <c r="I1700" s="267">
        <v>0</v>
      </c>
      <c r="J1700" s="267">
        <v>0</v>
      </c>
      <c r="K1700" s="267">
        <v>0</v>
      </c>
      <c r="L1700" s="267">
        <v>0</v>
      </c>
      <c r="M1700" s="267">
        <v>0</v>
      </c>
      <c r="N1700" s="270">
        <v>0</v>
      </c>
      <c r="O1700" s="269">
        <v>0</v>
      </c>
      <c r="P1700" s="297">
        <v>0.9</v>
      </c>
      <c r="Q1700" s="270">
        <v>0</v>
      </c>
      <c r="R1700" s="270">
        <v>0</v>
      </c>
      <c r="S1700" s="270">
        <v>0</v>
      </c>
      <c r="T1700" s="298">
        <v>0</v>
      </c>
      <c r="U1700" s="269">
        <v>5</v>
      </c>
      <c r="V1700" s="269">
        <v>4</v>
      </c>
      <c r="W1700" s="270">
        <v>0.8</v>
      </c>
      <c r="X1700" s="270">
        <v>0</v>
      </c>
      <c r="Y1700" s="271">
        <v>0</v>
      </c>
      <c r="Z1700" s="271">
        <v>0</v>
      </c>
      <c r="AA1700" s="298">
        <v>0</v>
      </c>
      <c r="AB1700" s="267">
        <v>1</v>
      </c>
      <c r="AC1700" s="267">
        <v>1</v>
      </c>
      <c r="AD1700" s="267">
        <v>3</v>
      </c>
      <c r="AE1700" s="267">
        <v>2</v>
      </c>
      <c r="AF1700" s="271">
        <v>1</v>
      </c>
      <c r="AG1700" s="271">
        <v>0.666666666666667</v>
      </c>
      <c r="AH1700" s="298">
        <v>0.333333333333333</v>
      </c>
    </row>
    <row r="1701" spans="1:34">
      <c r="A1701" s="318" t="s">
        <v>2706</v>
      </c>
      <c r="B1701" s="324" t="s">
        <v>3388</v>
      </c>
      <c r="C1701" s="296" t="s">
        <v>3187</v>
      </c>
      <c r="D1701" s="324" t="s">
        <v>3188</v>
      </c>
      <c r="E1701" s="266">
        <v>0</v>
      </c>
      <c r="F1701" s="266">
        <v>0</v>
      </c>
      <c r="G1701" s="266">
        <v>0</v>
      </c>
      <c r="H1701" s="267">
        <v>0</v>
      </c>
      <c r="I1701" s="267">
        <v>0</v>
      </c>
      <c r="J1701" s="267">
        <v>0</v>
      </c>
      <c r="K1701" s="267">
        <v>0</v>
      </c>
      <c r="L1701" s="267">
        <v>0</v>
      </c>
      <c r="M1701" s="267">
        <v>0</v>
      </c>
      <c r="N1701" s="270">
        <v>0</v>
      </c>
      <c r="O1701" s="269">
        <v>0</v>
      </c>
      <c r="P1701" s="297">
        <v>0.9</v>
      </c>
      <c r="Q1701" s="270">
        <v>0</v>
      </c>
      <c r="R1701" s="270">
        <v>0</v>
      </c>
      <c r="S1701" s="270">
        <v>0</v>
      </c>
      <c r="T1701" s="298">
        <v>0</v>
      </c>
      <c r="U1701" s="269">
        <v>1</v>
      </c>
      <c r="V1701" s="269">
        <v>0</v>
      </c>
      <c r="W1701" s="270">
        <v>0</v>
      </c>
      <c r="X1701" s="270">
        <v>0</v>
      </c>
      <c r="Y1701" s="271">
        <v>0</v>
      </c>
      <c r="Z1701" s="271">
        <v>0</v>
      </c>
      <c r="AA1701" s="298">
        <v>0</v>
      </c>
      <c r="AB1701" s="267">
        <v>0</v>
      </c>
      <c r="AC1701" s="267">
        <v>0</v>
      </c>
      <c r="AD1701" s="267">
        <v>1</v>
      </c>
      <c r="AE1701" s="267">
        <v>0</v>
      </c>
      <c r="AF1701" s="271">
        <v>0</v>
      </c>
      <c r="AG1701" s="271">
        <v>0</v>
      </c>
      <c r="AH1701" s="298">
        <v>0</v>
      </c>
    </row>
    <row r="1702" spans="1:34">
      <c r="A1702" s="318" t="s">
        <v>2706</v>
      </c>
      <c r="B1702" s="324" t="s">
        <v>3386</v>
      </c>
      <c r="C1702" s="296" t="s">
        <v>3189</v>
      </c>
      <c r="D1702" s="324" t="s">
        <v>3190</v>
      </c>
      <c r="E1702" s="266">
        <v>2427</v>
      </c>
      <c r="F1702" s="266">
        <v>2401</v>
      </c>
      <c r="G1702" s="266">
        <v>1677</v>
      </c>
      <c r="H1702" s="267">
        <v>2675</v>
      </c>
      <c r="I1702" s="267">
        <v>2636</v>
      </c>
      <c r="J1702" s="267">
        <v>1739</v>
      </c>
      <c r="K1702" s="267">
        <v>3172</v>
      </c>
      <c r="L1702" s="267">
        <v>3117</v>
      </c>
      <c r="M1702" s="267">
        <v>1799</v>
      </c>
      <c r="N1702" s="270">
        <v>0.956744936464125</v>
      </c>
      <c r="O1702" s="269">
        <v>71753</v>
      </c>
      <c r="P1702" s="297">
        <v>0.9</v>
      </c>
      <c r="Q1702" s="270">
        <v>0.989287185826123</v>
      </c>
      <c r="R1702" s="270">
        <v>0.985420560747664</v>
      </c>
      <c r="S1702" s="270">
        <v>0.98266078184111</v>
      </c>
      <c r="T1702" s="298">
        <v>0.00386662507845914</v>
      </c>
      <c r="U1702" s="269">
        <v>74997</v>
      </c>
      <c r="V1702" s="269">
        <v>44685</v>
      </c>
      <c r="W1702" s="270">
        <v>0.595823832953318</v>
      </c>
      <c r="X1702" s="270">
        <v>0.69097651421508</v>
      </c>
      <c r="Y1702" s="271">
        <v>0.650093457943925</v>
      </c>
      <c r="Z1702" s="271">
        <v>0.567150063051702</v>
      </c>
      <c r="AA1702" s="298">
        <v>0.0408830562711551</v>
      </c>
      <c r="AB1702" s="267">
        <v>18144</v>
      </c>
      <c r="AC1702" s="267">
        <v>10976</v>
      </c>
      <c r="AD1702" s="267">
        <v>18594</v>
      </c>
      <c r="AE1702" s="267">
        <v>10935</v>
      </c>
      <c r="AF1702" s="271">
        <v>0.604938271604938</v>
      </c>
      <c r="AG1702" s="271">
        <v>0.588092933204259</v>
      </c>
      <c r="AH1702" s="298">
        <v>0.0168453384006788</v>
      </c>
    </row>
    <row r="1703" spans="1:34">
      <c r="A1703" s="318" t="s">
        <v>2706</v>
      </c>
      <c r="B1703" s="324" t="s">
        <v>3388</v>
      </c>
      <c r="C1703" s="296" t="s">
        <v>3191</v>
      </c>
      <c r="D1703" s="324" t="s">
        <v>3191</v>
      </c>
      <c r="E1703" s="266">
        <v>0</v>
      </c>
      <c r="F1703" s="266">
        <v>0</v>
      </c>
      <c r="G1703" s="266">
        <v>0</v>
      </c>
      <c r="H1703" s="267">
        <v>0</v>
      </c>
      <c r="I1703" s="267">
        <v>0</v>
      </c>
      <c r="J1703" s="267">
        <v>0</v>
      </c>
      <c r="K1703" s="267">
        <v>0</v>
      </c>
      <c r="L1703" s="267">
        <v>0</v>
      </c>
      <c r="M1703" s="267">
        <v>0</v>
      </c>
      <c r="N1703" s="270">
        <v>0</v>
      </c>
      <c r="O1703" s="269">
        <v>0</v>
      </c>
      <c r="P1703" s="297">
        <v>0.9</v>
      </c>
      <c r="Q1703" s="270">
        <v>0</v>
      </c>
      <c r="R1703" s="270">
        <v>0</v>
      </c>
      <c r="S1703" s="270">
        <v>0</v>
      </c>
      <c r="T1703" s="298">
        <v>0</v>
      </c>
      <c r="U1703" s="269">
        <v>0</v>
      </c>
      <c r="V1703" s="269">
        <v>0</v>
      </c>
      <c r="W1703" s="270">
        <v>0</v>
      </c>
      <c r="X1703" s="270">
        <v>0</v>
      </c>
      <c r="Y1703" s="271">
        <v>0</v>
      </c>
      <c r="Z1703" s="271">
        <v>0</v>
      </c>
      <c r="AA1703" s="298">
        <v>0</v>
      </c>
      <c r="AB1703" s="267">
        <v>0</v>
      </c>
      <c r="AC1703" s="267">
        <v>0</v>
      </c>
      <c r="AD1703" s="267">
        <v>0</v>
      </c>
      <c r="AE1703" s="267">
        <v>0</v>
      </c>
      <c r="AF1703" s="271">
        <v>0</v>
      </c>
      <c r="AG1703" s="271">
        <v>0</v>
      </c>
      <c r="AH1703" s="298">
        <v>0</v>
      </c>
    </row>
    <row r="1704" spans="1:34">
      <c r="A1704" s="318" t="s">
        <v>2706</v>
      </c>
      <c r="B1704" s="324" t="s">
        <v>3388</v>
      </c>
      <c r="C1704" s="296" t="s">
        <v>3192</v>
      </c>
      <c r="D1704" s="324" t="s">
        <v>3192</v>
      </c>
      <c r="E1704" s="266">
        <v>0</v>
      </c>
      <c r="F1704" s="266">
        <v>0</v>
      </c>
      <c r="G1704" s="266">
        <v>0</v>
      </c>
      <c r="H1704" s="267">
        <v>0</v>
      </c>
      <c r="I1704" s="267">
        <v>0</v>
      </c>
      <c r="J1704" s="267">
        <v>0</v>
      </c>
      <c r="K1704" s="267">
        <v>0</v>
      </c>
      <c r="L1704" s="267">
        <v>0</v>
      </c>
      <c r="M1704" s="267">
        <v>0</v>
      </c>
      <c r="N1704" s="270">
        <v>0</v>
      </c>
      <c r="O1704" s="269">
        <v>0</v>
      </c>
      <c r="P1704" s="297">
        <v>0.9</v>
      </c>
      <c r="Q1704" s="270">
        <v>0</v>
      </c>
      <c r="R1704" s="270">
        <v>0</v>
      </c>
      <c r="S1704" s="270">
        <v>0</v>
      </c>
      <c r="T1704" s="298">
        <v>0</v>
      </c>
      <c r="U1704" s="269">
        <v>0</v>
      </c>
      <c r="V1704" s="269">
        <v>0</v>
      </c>
      <c r="W1704" s="270">
        <v>0</v>
      </c>
      <c r="X1704" s="270">
        <v>0</v>
      </c>
      <c r="Y1704" s="271">
        <v>0</v>
      </c>
      <c r="Z1704" s="271">
        <v>0</v>
      </c>
      <c r="AA1704" s="298">
        <v>0</v>
      </c>
      <c r="AB1704" s="267">
        <v>0</v>
      </c>
      <c r="AC1704" s="267">
        <v>0</v>
      </c>
      <c r="AD1704" s="267">
        <v>0</v>
      </c>
      <c r="AE1704" s="267">
        <v>0</v>
      </c>
      <c r="AF1704" s="271">
        <v>0</v>
      </c>
      <c r="AG1704" s="271">
        <v>0</v>
      </c>
      <c r="AH1704" s="298">
        <v>0</v>
      </c>
    </row>
    <row r="1705" spans="1:34">
      <c r="A1705" s="318" t="s">
        <v>2706</v>
      </c>
      <c r="B1705" s="324" t="s">
        <v>40</v>
      </c>
      <c r="C1705" s="296" t="s">
        <v>3193</v>
      </c>
      <c r="D1705" s="324" t="s">
        <v>3194</v>
      </c>
      <c r="E1705" s="266">
        <v>0</v>
      </c>
      <c r="F1705" s="266">
        <v>0</v>
      </c>
      <c r="G1705" s="266">
        <v>0</v>
      </c>
      <c r="H1705" s="267">
        <v>0</v>
      </c>
      <c r="I1705" s="267">
        <v>0</v>
      </c>
      <c r="J1705" s="267">
        <v>0</v>
      </c>
      <c r="K1705" s="267">
        <v>0</v>
      </c>
      <c r="L1705" s="267">
        <v>0</v>
      </c>
      <c r="M1705" s="267">
        <v>0</v>
      </c>
      <c r="N1705" s="270">
        <v>0</v>
      </c>
      <c r="O1705" s="269">
        <v>0</v>
      </c>
      <c r="P1705" s="297">
        <v>0.9</v>
      </c>
      <c r="Q1705" s="270">
        <v>0</v>
      </c>
      <c r="R1705" s="270">
        <v>0</v>
      </c>
      <c r="S1705" s="270">
        <v>0</v>
      </c>
      <c r="T1705" s="298">
        <v>0</v>
      </c>
      <c r="U1705" s="269">
        <v>30</v>
      </c>
      <c r="V1705" s="269">
        <v>14</v>
      </c>
      <c r="W1705" s="270">
        <v>0.466666666666667</v>
      </c>
      <c r="X1705" s="270">
        <v>0</v>
      </c>
      <c r="Y1705" s="271">
        <v>0</v>
      </c>
      <c r="Z1705" s="271">
        <v>0</v>
      </c>
      <c r="AA1705" s="298">
        <v>0</v>
      </c>
      <c r="AB1705" s="267">
        <v>0</v>
      </c>
      <c r="AC1705" s="267">
        <v>0</v>
      </c>
      <c r="AD1705" s="267">
        <v>0</v>
      </c>
      <c r="AE1705" s="267">
        <v>0</v>
      </c>
      <c r="AF1705" s="271">
        <v>0</v>
      </c>
      <c r="AG1705" s="271">
        <v>0</v>
      </c>
      <c r="AH1705" s="298">
        <v>0</v>
      </c>
    </row>
    <row r="1706" spans="1:34">
      <c r="A1706" s="318" t="s">
        <v>2706</v>
      </c>
      <c r="B1706" s="324" t="s">
        <v>40</v>
      </c>
      <c r="C1706" s="296" t="s">
        <v>3195</v>
      </c>
      <c r="D1706" s="324" t="s">
        <v>3196</v>
      </c>
      <c r="E1706" s="266">
        <v>0</v>
      </c>
      <c r="F1706" s="266">
        <v>0</v>
      </c>
      <c r="G1706" s="266">
        <v>0</v>
      </c>
      <c r="H1706" s="267">
        <v>0</v>
      </c>
      <c r="I1706" s="267">
        <v>0</v>
      </c>
      <c r="J1706" s="267">
        <v>0</v>
      </c>
      <c r="K1706" s="267">
        <v>0</v>
      </c>
      <c r="L1706" s="267">
        <v>0</v>
      </c>
      <c r="M1706" s="267">
        <v>0</v>
      </c>
      <c r="N1706" s="270">
        <v>0</v>
      </c>
      <c r="O1706" s="269">
        <v>0</v>
      </c>
      <c r="P1706" s="297">
        <v>0.9</v>
      </c>
      <c r="Q1706" s="270">
        <v>0</v>
      </c>
      <c r="R1706" s="270">
        <v>0</v>
      </c>
      <c r="S1706" s="270">
        <v>0</v>
      </c>
      <c r="T1706" s="298">
        <v>0</v>
      </c>
      <c r="U1706" s="269">
        <v>0</v>
      </c>
      <c r="V1706" s="269">
        <v>0</v>
      </c>
      <c r="W1706" s="270">
        <v>0</v>
      </c>
      <c r="X1706" s="270">
        <v>0</v>
      </c>
      <c r="Y1706" s="271">
        <v>0</v>
      </c>
      <c r="Z1706" s="271">
        <v>0</v>
      </c>
      <c r="AA1706" s="298">
        <v>0</v>
      </c>
      <c r="AB1706" s="267">
        <v>0</v>
      </c>
      <c r="AC1706" s="267">
        <v>0</v>
      </c>
      <c r="AD1706" s="267">
        <v>0</v>
      </c>
      <c r="AE1706" s="267">
        <v>0</v>
      </c>
      <c r="AF1706" s="271">
        <v>0</v>
      </c>
      <c r="AG1706" s="271">
        <v>0</v>
      </c>
      <c r="AH1706" s="298">
        <v>0</v>
      </c>
    </row>
    <row r="1707" spans="1:34">
      <c r="A1707" s="318" t="s">
        <v>2706</v>
      </c>
      <c r="B1707" s="324" t="s">
        <v>40</v>
      </c>
      <c r="C1707" s="296" t="s">
        <v>3197</v>
      </c>
      <c r="D1707" s="324" t="s">
        <v>3198</v>
      </c>
      <c r="E1707" s="266">
        <v>29</v>
      </c>
      <c r="F1707" s="266">
        <v>0</v>
      </c>
      <c r="G1707" s="266">
        <v>21</v>
      </c>
      <c r="H1707" s="267">
        <v>2</v>
      </c>
      <c r="I1707" s="267">
        <v>0</v>
      </c>
      <c r="J1707" s="267">
        <v>2</v>
      </c>
      <c r="K1707" s="267">
        <v>15</v>
      </c>
      <c r="L1707" s="267">
        <v>0</v>
      </c>
      <c r="M1707" s="267">
        <v>14</v>
      </c>
      <c r="N1707" s="270">
        <v>0</v>
      </c>
      <c r="O1707" s="269">
        <v>0</v>
      </c>
      <c r="P1707" s="297">
        <v>0.9</v>
      </c>
      <c r="Q1707" s="270">
        <v>0</v>
      </c>
      <c r="R1707" s="270">
        <v>0</v>
      </c>
      <c r="S1707" s="270">
        <v>0</v>
      </c>
      <c r="T1707" s="298">
        <v>0</v>
      </c>
      <c r="U1707" s="269">
        <v>172</v>
      </c>
      <c r="V1707" s="269">
        <v>148</v>
      </c>
      <c r="W1707" s="270">
        <v>0.86046511627907</v>
      </c>
      <c r="X1707" s="270">
        <v>0.724137931034483</v>
      </c>
      <c r="Y1707" s="271">
        <v>1</v>
      </c>
      <c r="Z1707" s="271">
        <v>0.933333333333333</v>
      </c>
      <c r="AA1707" s="298">
        <v>-0.275862068965517</v>
      </c>
      <c r="AB1707" s="267">
        <v>65</v>
      </c>
      <c r="AC1707" s="267">
        <v>52</v>
      </c>
      <c r="AD1707" s="267">
        <v>28</v>
      </c>
      <c r="AE1707" s="267">
        <v>24</v>
      </c>
      <c r="AF1707" s="271">
        <v>0.8</v>
      </c>
      <c r="AG1707" s="271">
        <v>0.857142857142857</v>
      </c>
      <c r="AH1707" s="298">
        <v>-0.0571428571428571</v>
      </c>
    </row>
    <row r="1708" spans="1:34">
      <c r="A1708" s="318" t="s">
        <v>2706</v>
      </c>
      <c r="B1708" s="324" t="s">
        <v>3386</v>
      </c>
      <c r="C1708" s="296" t="s">
        <v>3199</v>
      </c>
      <c r="D1708" s="324" t="s">
        <v>3199</v>
      </c>
      <c r="E1708" s="266">
        <v>1324</v>
      </c>
      <c r="F1708" s="266">
        <v>1272</v>
      </c>
      <c r="G1708" s="266">
        <v>798</v>
      </c>
      <c r="H1708" s="267">
        <v>1441</v>
      </c>
      <c r="I1708" s="267">
        <v>1329</v>
      </c>
      <c r="J1708" s="267">
        <v>946</v>
      </c>
      <c r="K1708" s="267">
        <v>1820</v>
      </c>
      <c r="L1708" s="267">
        <v>1617</v>
      </c>
      <c r="M1708" s="267">
        <v>1007</v>
      </c>
      <c r="N1708" s="270">
        <v>0.851589927512439</v>
      </c>
      <c r="O1708" s="269">
        <v>33717</v>
      </c>
      <c r="P1708" s="297">
        <v>0.9</v>
      </c>
      <c r="Q1708" s="270">
        <v>0.960725075528701</v>
      </c>
      <c r="R1708" s="270">
        <v>0.922276197085357</v>
      </c>
      <c r="S1708" s="270">
        <v>0.888461538461538</v>
      </c>
      <c r="T1708" s="298">
        <v>0.0384488784433435</v>
      </c>
      <c r="U1708" s="269">
        <v>39593</v>
      </c>
      <c r="V1708" s="269">
        <v>25469</v>
      </c>
      <c r="W1708" s="270">
        <v>0.64327027504862</v>
      </c>
      <c r="X1708" s="270">
        <v>0.602719033232628</v>
      </c>
      <c r="Y1708" s="271">
        <v>0.656488549618321</v>
      </c>
      <c r="Z1708" s="271">
        <v>0.553296703296703</v>
      </c>
      <c r="AA1708" s="298">
        <v>-0.0537695163856922</v>
      </c>
      <c r="AB1708" s="267">
        <v>9974</v>
      </c>
      <c r="AC1708" s="267">
        <v>5971</v>
      </c>
      <c r="AD1708" s="267">
        <v>10004</v>
      </c>
      <c r="AE1708" s="267">
        <v>6315</v>
      </c>
      <c r="AF1708" s="271">
        <v>0.598656506917987</v>
      </c>
      <c r="AG1708" s="271">
        <v>0.6312475009996</v>
      </c>
      <c r="AH1708" s="298">
        <v>-0.0325909940816134</v>
      </c>
    </row>
    <row r="1709" spans="1:34">
      <c r="A1709" s="318" t="s">
        <v>2706</v>
      </c>
      <c r="B1709" s="324" t="s">
        <v>3388</v>
      </c>
      <c r="C1709" s="296" t="s">
        <v>3200</v>
      </c>
      <c r="D1709" s="324" t="s">
        <v>3200</v>
      </c>
      <c r="E1709" s="266">
        <v>0</v>
      </c>
      <c r="F1709" s="266">
        <v>0</v>
      </c>
      <c r="G1709" s="266">
        <v>0</v>
      </c>
      <c r="H1709" s="267">
        <v>0</v>
      </c>
      <c r="I1709" s="267">
        <v>0</v>
      </c>
      <c r="J1709" s="267">
        <v>0</v>
      </c>
      <c r="K1709" s="267">
        <v>0</v>
      </c>
      <c r="L1709" s="267">
        <v>0</v>
      </c>
      <c r="M1709" s="267">
        <v>0</v>
      </c>
      <c r="N1709" s="270">
        <v>0</v>
      </c>
      <c r="O1709" s="269">
        <v>0</v>
      </c>
      <c r="P1709" s="297">
        <v>0.9</v>
      </c>
      <c r="Q1709" s="270">
        <v>0</v>
      </c>
      <c r="R1709" s="270">
        <v>0</v>
      </c>
      <c r="S1709" s="270">
        <v>0</v>
      </c>
      <c r="T1709" s="298">
        <v>0</v>
      </c>
      <c r="U1709" s="269">
        <v>0</v>
      </c>
      <c r="V1709" s="269">
        <v>0</v>
      </c>
      <c r="W1709" s="270">
        <v>0</v>
      </c>
      <c r="X1709" s="270">
        <v>0</v>
      </c>
      <c r="Y1709" s="271">
        <v>0</v>
      </c>
      <c r="Z1709" s="271">
        <v>0</v>
      </c>
      <c r="AA1709" s="298">
        <v>0</v>
      </c>
      <c r="AB1709" s="267">
        <v>0</v>
      </c>
      <c r="AC1709" s="267">
        <v>0</v>
      </c>
      <c r="AD1709" s="267">
        <v>0</v>
      </c>
      <c r="AE1709" s="267">
        <v>0</v>
      </c>
      <c r="AF1709" s="271">
        <v>0</v>
      </c>
      <c r="AG1709" s="271">
        <v>0</v>
      </c>
      <c r="AH1709" s="298">
        <v>0</v>
      </c>
    </row>
    <row r="1710" spans="1:34">
      <c r="A1710" s="318" t="s">
        <v>2706</v>
      </c>
      <c r="B1710" s="324" t="s">
        <v>3383</v>
      </c>
      <c r="C1710" s="296" t="s">
        <v>3201</v>
      </c>
      <c r="D1710" s="324" t="s">
        <v>3201</v>
      </c>
      <c r="E1710" s="266">
        <v>1129</v>
      </c>
      <c r="F1710" s="266">
        <v>1121</v>
      </c>
      <c r="G1710" s="266">
        <v>1038</v>
      </c>
      <c r="H1710" s="267">
        <v>1319</v>
      </c>
      <c r="I1710" s="267">
        <v>1142</v>
      </c>
      <c r="J1710" s="267">
        <v>1234</v>
      </c>
      <c r="K1710" s="267">
        <v>1072</v>
      </c>
      <c r="L1710" s="267">
        <v>923</v>
      </c>
      <c r="M1710" s="267">
        <v>960</v>
      </c>
      <c r="N1710" s="270">
        <v>0.939170402315156</v>
      </c>
      <c r="O1710" s="269">
        <v>33102</v>
      </c>
      <c r="P1710" s="297">
        <v>0.9</v>
      </c>
      <c r="Q1710" s="270">
        <v>0.992914083259522</v>
      </c>
      <c r="R1710" s="270">
        <v>0.865807429871114</v>
      </c>
      <c r="S1710" s="270">
        <v>0.861007462686567</v>
      </c>
      <c r="T1710" s="298">
        <v>0.127106653388407</v>
      </c>
      <c r="U1710" s="269">
        <v>35246</v>
      </c>
      <c r="V1710" s="269">
        <v>33067</v>
      </c>
      <c r="W1710" s="270">
        <v>0.938177381830562</v>
      </c>
      <c r="X1710" s="270">
        <v>0.919397697077059</v>
      </c>
      <c r="Y1710" s="271">
        <v>0.935557240333586</v>
      </c>
      <c r="Z1710" s="271">
        <v>0.895522388059702</v>
      </c>
      <c r="AA1710" s="298">
        <v>-0.0161595432565267</v>
      </c>
      <c r="AB1710" s="267">
        <v>8747</v>
      </c>
      <c r="AC1710" s="267">
        <v>8184</v>
      </c>
      <c r="AD1710" s="267">
        <v>8603</v>
      </c>
      <c r="AE1710" s="267">
        <v>8219</v>
      </c>
      <c r="AF1710" s="271">
        <v>0.935635074882817</v>
      </c>
      <c r="AG1710" s="271">
        <v>0.955364407764733</v>
      </c>
      <c r="AH1710" s="298">
        <v>-0.0197293328819163</v>
      </c>
    </row>
    <row r="1711" spans="1:34">
      <c r="A1711" s="318" t="s">
        <v>2706</v>
      </c>
      <c r="B1711" s="324" t="s">
        <v>3385</v>
      </c>
      <c r="C1711" s="296" t="s">
        <v>3202</v>
      </c>
      <c r="D1711" s="324" t="s">
        <v>3202</v>
      </c>
      <c r="E1711" s="266">
        <v>1887</v>
      </c>
      <c r="F1711" s="266">
        <v>1749</v>
      </c>
      <c r="G1711" s="266">
        <v>1705</v>
      </c>
      <c r="H1711" s="267">
        <v>2217</v>
      </c>
      <c r="I1711" s="267">
        <v>1895</v>
      </c>
      <c r="J1711" s="267">
        <v>1966</v>
      </c>
      <c r="K1711" s="267">
        <v>1850</v>
      </c>
      <c r="L1711" s="267">
        <v>1747</v>
      </c>
      <c r="M1711" s="267">
        <v>1738</v>
      </c>
      <c r="N1711" s="270">
        <v>0.957178799615983</v>
      </c>
      <c r="O1711" s="269">
        <v>57827</v>
      </c>
      <c r="P1711" s="297">
        <v>0.9</v>
      </c>
      <c r="Q1711" s="270">
        <v>0.926868044515103</v>
      </c>
      <c r="R1711" s="270">
        <v>0.854758682904826</v>
      </c>
      <c r="S1711" s="270">
        <v>0.944324324324324</v>
      </c>
      <c r="T1711" s="298">
        <v>0.0721093616102769</v>
      </c>
      <c r="U1711" s="269">
        <v>60414</v>
      </c>
      <c r="V1711" s="269">
        <v>56335</v>
      </c>
      <c r="W1711" s="270">
        <v>0.932482537160261</v>
      </c>
      <c r="X1711" s="270">
        <v>0.903550609432962</v>
      </c>
      <c r="Y1711" s="271">
        <v>0.886783942264321</v>
      </c>
      <c r="Z1711" s="271">
        <v>0.939459459459459</v>
      </c>
      <c r="AA1711" s="298">
        <v>0.0167666671686413</v>
      </c>
      <c r="AB1711" s="267">
        <v>14521</v>
      </c>
      <c r="AC1711" s="267">
        <v>13536</v>
      </c>
      <c r="AD1711" s="267">
        <v>15164</v>
      </c>
      <c r="AE1711" s="267">
        <v>14173</v>
      </c>
      <c r="AF1711" s="271">
        <v>0.932167206115281</v>
      </c>
      <c r="AG1711" s="271">
        <v>0.934647850171459</v>
      </c>
      <c r="AH1711" s="298">
        <v>-0.00248064405617732</v>
      </c>
    </row>
    <row r="1712" spans="1:34">
      <c r="A1712" s="318" t="s">
        <v>2706</v>
      </c>
      <c r="B1712" s="324" t="s">
        <v>3383</v>
      </c>
      <c r="C1712" s="296" t="s">
        <v>3203</v>
      </c>
      <c r="D1712" s="324" t="s">
        <v>3203</v>
      </c>
      <c r="E1712" s="266">
        <v>1958</v>
      </c>
      <c r="F1712" s="266">
        <v>1858</v>
      </c>
      <c r="G1712" s="266">
        <v>1285</v>
      </c>
      <c r="H1712" s="267">
        <v>1717</v>
      </c>
      <c r="I1712" s="267">
        <v>1618</v>
      </c>
      <c r="J1712" s="267">
        <v>1150</v>
      </c>
      <c r="K1712" s="267">
        <v>1906</v>
      </c>
      <c r="L1712" s="267">
        <v>1813</v>
      </c>
      <c r="M1712" s="267">
        <v>1344</v>
      </c>
      <c r="N1712" s="270">
        <v>0.912733994022338</v>
      </c>
      <c r="O1712" s="269">
        <v>46418</v>
      </c>
      <c r="P1712" s="297">
        <v>0.9</v>
      </c>
      <c r="Q1712" s="270">
        <v>0.948927477017365</v>
      </c>
      <c r="R1712" s="270">
        <v>0.942341292952825</v>
      </c>
      <c r="S1712" s="270">
        <v>0.951206715634837</v>
      </c>
      <c r="T1712" s="298">
        <v>0.00658618406454003</v>
      </c>
      <c r="U1712" s="269">
        <v>50856</v>
      </c>
      <c r="V1712" s="269">
        <v>33431</v>
      </c>
      <c r="W1712" s="270">
        <v>0.657365895862828</v>
      </c>
      <c r="X1712" s="270">
        <v>0.656281920326864</v>
      </c>
      <c r="Y1712" s="271">
        <v>0.669772859638905</v>
      </c>
      <c r="Z1712" s="271">
        <v>0.705141657922351</v>
      </c>
      <c r="AA1712" s="298">
        <v>-0.0134909393120409</v>
      </c>
      <c r="AB1712" s="267">
        <v>13076</v>
      </c>
      <c r="AC1712" s="267">
        <v>9281</v>
      </c>
      <c r="AD1712" s="267">
        <v>12165</v>
      </c>
      <c r="AE1712" s="267">
        <v>8685</v>
      </c>
      <c r="AF1712" s="271">
        <v>0.709773631079841</v>
      </c>
      <c r="AG1712" s="271">
        <v>0.713933415536375</v>
      </c>
      <c r="AH1712" s="298">
        <v>-0.00415978445653387</v>
      </c>
    </row>
    <row r="1713" spans="1:34">
      <c r="A1713" s="318" t="s">
        <v>2706</v>
      </c>
      <c r="B1713" s="324" t="s">
        <v>3388</v>
      </c>
      <c r="C1713" s="296" t="s">
        <v>3204</v>
      </c>
      <c r="D1713" s="324" t="s">
        <v>3204</v>
      </c>
      <c r="E1713" s="266">
        <v>421</v>
      </c>
      <c r="F1713" s="266">
        <v>421</v>
      </c>
      <c r="G1713" s="266">
        <v>353</v>
      </c>
      <c r="H1713" s="267">
        <v>796</v>
      </c>
      <c r="I1713" s="267">
        <v>795</v>
      </c>
      <c r="J1713" s="267">
        <v>757</v>
      </c>
      <c r="K1713" s="267">
        <v>28</v>
      </c>
      <c r="L1713" s="267">
        <v>28</v>
      </c>
      <c r="M1713" s="267">
        <v>28</v>
      </c>
      <c r="N1713" s="270">
        <v>0.995523801325643</v>
      </c>
      <c r="O1713" s="269">
        <v>11565</v>
      </c>
      <c r="P1713" s="297">
        <v>0.9</v>
      </c>
      <c r="Q1713" s="270">
        <v>1</v>
      </c>
      <c r="R1713" s="270">
        <v>0.998743718592965</v>
      </c>
      <c r="S1713" s="270">
        <v>1</v>
      </c>
      <c r="T1713" s="298">
        <v>0.00125628140703515</v>
      </c>
      <c r="U1713" s="269">
        <v>11617</v>
      </c>
      <c r="V1713" s="269">
        <v>11163</v>
      </c>
      <c r="W1713" s="270">
        <v>0.960919342343118</v>
      </c>
      <c r="X1713" s="270">
        <v>0.838479809976247</v>
      </c>
      <c r="Y1713" s="271">
        <v>0.951005025125628</v>
      </c>
      <c r="Z1713" s="271">
        <v>1</v>
      </c>
      <c r="AA1713" s="298">
        <v>-0.112525215149381</v>
      </c>
      <c r="AB1713" s="267">
        <v>2974</v>
      </c>
      <c r="AC1713" s="267">
        <v>2777</v>
      </c>
      <c r="AD1713" s="267">
        <v>2819</v>
      </c>
      <c r="AE1713" s="267">
        <v>2774</v>
      </c>
      <c r="AF1713" s="271">
        <v>0.933759246805649</v>
      </c>
      <c r="AG1713" s="271">
        <v>0.984036892515076</v>
      </c>
      <c r="AH1713" s="298">
        <v>-0.0502776457094274</v>
      </c>
    </row>
    <row r="1714" spans="1:34">
      <c r="A1714" s="318" t="s">
        <v>2706</v>
      </c>
      <c r="B1714" s="324" t="s">
        <v>3388</v>
      </c>
      <c r="C1714" s="296" t="s">
        <v>3205</v>
      </c>
      <c r="D1714" s="324" t="s">
        <v>3205</v>
      </c>
      <c r="E1714" s="266">
        <v>0</v>
      </c>
      <c r="F1714" s="266">
        <v>0</v>
      </c>
      <c r="G1714" s="266">
        <v>0</v>
      </c>
      <c r="H1714" s="267">
        <v>0</v>
      </c>
      <c r="I1714" s="267">
        <v>0</v>
      </c>
      <c r="J1714" s="267">
        <v>0</v>
      </c>
      <c r="K1714" s="267">
        <v>0</v>
      </c>
      <c r="L1714" s="267">
        <v>0</v>
      </c>
      <c r="M1714" s="267">
        <v>0</v>
      </c>
      <c r="N1714" s="270">
        <v>1</v>
      </c>
      <c r="O1714" s="269">
        <v>2</v>
      </c>
      <c r="P1714" s="297">
        <v>0.9</v>
      </c>
      <c r="Q1714" s="270">
        <v>0</v>
      </c>
      <c r="R1714" s="270">
        <v>0</v>
      </c>
      <c r="S1714" s="270">
        <v>0</v>
      </c>
      <c r="T1714" s="298">
        <v>0</v>
      </c>
      <c r="U1714" s="269">
        <v>2</v>
      </c>
      <c r="V1714" s="269">
        <v>1</v>
      </c>
      <c r="W1714" s="270">
        <v>0.5</v>
      </c>
      <c r="X1714" s="270">
        <v>0</v>
      </c>
      <c r="Y1714" s="271">
        <v>0</v>
      </c>
      <c r="Z1714" s="271">
        <v>0</v>
      </c>
      <c r="AA1714" s="298">
        <v>0</v>
      </c>
      <c r="AB1714" s="267">
        <v>1</v>
      </c>
      <c r="AC1714" s="267">
        <v>1</v>
      </c>
      <c r="AD1714" s="267">
        <v>1</v>
      </c>
      <c r="AE1714" s="267">
        <v>0</v>
      </c>
      <c r="AF1714" s="271">
        <v>1</v>
      </c>
      <c r="AG1714" s="271">
        <v>0</v>
      </c>
      <c r="AH1714" s="298">
        <v>1</v>
      </c>
    </row>
    <row r="1715" spans="1:34">
      <c r="A1715" s="318" t="s">
        <v>2706</v>
      </c>
      <c r="B1715" s="324" t="s">
        <v>3384</v>
      </c>
      <c r="C1715" s="296" t="s">
        <v>3206</v>
      </c>
      <c r="D1715" s="324" t="s">
        <v>3206</v>
      </c>
      <c r="E1715" s="266">
        <v>2761</v>
      </c>
      <c r="F1715" s="266">
        <v>2560</v>
      </c>
      <c r="G1715" s="266">
        <v>2119</v>
      </c>
      <c r="H1715" s="267">
        <v>3278</v>
      </c>
      <c r="I1715" s="267">
        <v>2618</v>
      </c>
      <c r="J1715" s="267">
        <v>2183</v>
      </c>
      <c r="K1715" s="267">
        <v>3363</v>
      </c>
      <c r="L1715" s="267">
        <v>3021</v>
      </c>
      <c r="M1715" s="267">
        <v>2543</v>
      </c>
      <c r="N1715" s="270">
        <v>0.797432605905006</v>
      </c>
      <c r="O1715" s="269">
        <v>74544</v>
      </c>
      <c r="P1715" s="297">
        <v>0.9</v>
      </c>
      <c r="Q1715" s="270">
        <v>0.927200289750091</v>
      </c>
      <c r="R1715" s="270">
        <v>0.798657718120805</v>
      </c>
      <c r="S1715" s="270">
        <v>0.898305084745763</v>
      </c>
      <c r="T1715" s="298">
        <v>0.128542571629285</v>
      </c>
      <c r="U1715" s="269">
        <v>93480</v>
      </c>
      <c r="V1715" s="269">
        <v>65882</v>
      </c>
      <c r="W1715" s="270">
        <v>0.70477107402653</v>
      </c>
      <c r="X1715" s="270">
        <v>0.76747555233611</v>
      </c>
      <c r="Y1715" s="271">
        <v>0.665954850518609</v>
      </c>
      <c r="Z1715" s="271">
        <v>0.75617008623253</v>
      </c>
      <c r="AA1715" s="298">
        <v>0.101520701817501</v>
      </c>
      <c r="AB1715" s="267">
        <v>22446</v>
      </c>
      <c r="AC1715" s="267">
        <v>16598</v>
      </c>
      <c r="AD1715" s="267">
        <v>22521</v>
      </c>
      <c r="AE1715" s="267">
        <v>15989</v>
      </c>
      <c r="AF1715" s="271">
        <v>0.739463601532567</v>
      </c>
      <c r="AG1715" s="271">
        <v>0.709959593268505</v>
      </c>
      <c r="AH1715" s="298">
        <v>0.0295040082640621</v>
      </c>
    </row>
    <row r="1716" spans="1:34">
      <c r="A1716" s="318" t="s">
        <v>2706</v>
      </c>
      <c r="B1716" s="324" t="s">
        <v>3383</v>
      </c>
      <c r="C1716" s="296" t="s">
        <v>3207</v>
      </c>
      <c r="D1716" s="324" t="s">
        <v>3207</v>
      </c>
      <c r="E1716" s="266">
        <v>1581</v>
      </c>
      <c r="F1716" s="266">
        <v>1551</v>
      </c>
      <c r="G1716" s="266">
        <v>1023</v>
      </c>
      <c r="H1716" s="267">
        <v>1948</v>
      </c>
      <c r="I1716" s="267">
        <v>1740</v>
      </c>
      <c r="J1716" s="267">
        <v>1273</v>
      </c>
      <c r="K1716" s="267">
        <v>2072</v>
      </c>
      <c r="L1716" s="267">
        <v>2003</v>
      </c>
      <c r="M1716" s="267">
        <v>1265</v>
      </c>
      <c r="N1716" s="270">
        <v>0.924579228772328</v>
      </c>
      <c r="O1716" s="269">
        <v>53780</v>
      </c>
      <c r="P1716" s="297">
        <v>0.9</v>
      </c>
      <c r="Q1716" s="270">
        <v>0.981024667931689</v>
      </c>
      <c r="R1716" s="270">
        <v>0.893223819301848</v>
      </c>
      <c r="S1716" s="270">
        <v>0.966698841698842</v>
      </c>
      <c r="T1716" s="298">
        <v>0.0878008486298408</v>
      </c>
      <c r="U1716" s="269">
        <v>58167</v>
      </c>
      <c r="V1716" s="269">
        <v>36299</v>
      </c>
      <c r="W1716" s="270">
        <v>0.62404799972493</v>
      </c>
      <c r="X1716" s="270">
        <v>0.647058823529412</v>
      </c>
      <c r="Y1716" s="271">
        <v>0.653490759753593</v>
      </c>
      <c r="Z1716" s="271">
        <v>0.610521235521235</v>
      </c>
      <c r="AA1716" s="298">
        <v>-0.00643193622418159</v>
      </c>
      <c r="AB1716" s="267">
        <v>14212</v>
      </c>
      <c r="AC1716" s="267">
        <v>8862</v>
      </c>
      <c r="AD1716" s="267">
        <v>14309</v>
      </c>
      <c r="AE1716" s="267">
        <v>9274</v>
      </c>
      <c r="AF1716" s="271">
        <v>0.62355755699409</v>
      </c>
      <c r="AG1716" s="271">
        <v>0.648123558599483</v>
      </c>
      <c r="AH1716" s="298">
        <v>-0.0245660016053934</v>
      </c>
    </row>
    <row r="1717" spans="1:34">
      <c r="A1717" s="318" t="s">
        <v>2706</v>
      </c>
      <c r="B1717" s="324" t="s">
        <v>3387</v>
      </c>
      <c r="C1717" s="296" t="s">
        <v>3208</v>
      </c>
      <c r="D1717" s="324" t="s">
        <v>3209</v>
      </c>
      <c r="E1717" s="266">
        <v>1256</v>
      </c>
      <c r="F1717" s="266">
        <v>1140</v>
      </c>
      <c r="G1717" s="266">
        <v>744</v>
      </c>
      <c r="H1717" s="267">
        <v>1195</v>
      </c>
      <c r="I1717" s="267">
        <v>1052</v>
      </c>
      <c r="J1717" s="267">
        <v>855</v>
      </c>
      <c r="K1717" s="267">
        <v>1123</v>
      </c>
      <c r="L1717" s="267">
        <v>958</v>
      </c>
      <c r="M1717" s="267">
        <v>795</v>
      </c>
      <c r="N1717" s="270">
        <v>0.908318463760727</v>
      </c>
      <c r="O1717" s="269">
        <v>10690</v>
      </c>
      <c r="P1717" s="297">
        <v>0.9</v>
      </c>
      <c r="Q1717" s="270">
        <v>0.907643312101911</v>
      </c>
      <c r="R1717" s="270">
        <v>0.880334728033473</v>
      </c>
      <c r="S1717" s="270">
        <v>0.853072128227961</v>
      </c>
      <c r="T1717" s="298">
        <v>0.0273085840684381</v>
      </c>
      <c r="U1717" s="269">
        <v>11769</v>
      </c>
      <c r="V1717" s="269">
        <v>8566</v>
      </c>
      <c r="W1717" s="270">
        <v>0.727844336817062</v>
      </c>
      <c r="X1717" s="270">
        <v>0.592356687898089</v>
      </c>
      <c r="Y1717" s="271">
        <v>0.715481171548117</v>
      </c>
      <c r="Z1717" s="271">
        <v>0.707925200356189</v>
      </c>
      <c r="AA1717" s="298">
        <v>-0.123124483650028</v>
      </c>
      <c r="AB1717" s="267">
        <v>4528</v>
      </c>
      <c r="AC1717" s="267">
        <v>3107</v>
      </c>
      <c r="AD1717" s="267">
        <v>2331</v>
      </c>
      <c r="AE1717" s="267">
        <v>1713</v>
      </c>
      <c r="AF1717" s="271">
        <v>0.686174911660777</v>
      </c>
      <c r="AG1717" s="271">
        <v>0.734877734877735</v>
      </c>
      <c r="AH1717" s="298">
        <v>-0.0487028232169575</v>
      </c>
    </row>
  </sheetData>
  <sortState ref="D109:AK115">
    <sortCondition ref="X109:X115"/>
  </sortState>
  <mergeCells count="30">
    <mergeCell ref="A1:AH1"/>
    <mergeCell ref="Q2:S2"/>
    <mergeCell ref="X2:Z2"/>
    <mergeCell ref="AF2:AG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T2:T3"/>
    <mergeCell ref="U2:U3"/>
    <mergeCell ref="V2:V3"/>
    <mergeCell ref="W2:W3"/>
    <mergeCell ref="AA2:AA3"/>
    <mergeCell ref="AB2:AB3"/>
    <mergeCell ref="AC2:AC3"/>
    <mergeCell ref="AD2:AD3"/>
    <mergeCell ref="AE2:AE3"/>
    <mergeCell ref="AH2:AH3"/>
  </mergeCells>
  <conditionalFormatting sqref="Q2">
    <cfRule type="duplicateValues" dxfId="3" priority="175"/>
  </conditionalFormatting>
  <conditionalFormatting sqref="D6">
    <cfRule type="expression" dxfId="4" priority="24">
      <formula>#REF!="TIDAK TERCAPAI"</formula>
    </cfRule>
  </conditionalFormatting>
  <conditionalFormatting sqref="D17">
    <cfRule type="expression" dxfId="4" priority="21">
      <formula>#REF!="TIDAK TERCAPAI"</formula>
    </cfRule>
  </conditionalFormatting>
  <conditionalFormatting sqref="D20">
    <cfRule type="expression" dxfId="4" priority="38">
      <formula>#REF!="TIDAK TERCAPAI"</formula>
    </cfRule>
    <cfRule type="duplicateValues" dxfId="3" priority="39"/>
  </conditionalFormatting>
  <conditionalFormatting sqref="D21">
    <cfRule type="expression" dxfId="4" priority="35">
      <formula>#REF!="TIDAK TERCAPAI"</formula>
    </cfRule>
    <cfRule type="duplicateValues" dxfId="3" priority="36"/>
  </conditionalFormatting>
  <conditionalFormatting sqref="D22">
    <cfRule type="expression" dxfId="4" priority="32">
      <formula>#REF!="TIDAK TERCAPAI"</formula>
    </cfRule>
    <cfRule type="duplicateValues" dxfId="3" priority="33"/>
  </conditionalFormatting>
  <conditionalFormatting sqref="D25">
    <cfRule type="expression" dxfId="4" priority="172">
      <formula>#REF!="TIDAK TERCAPAI"</formula>
    </cfRule>
    <cfRule type="duplicateValues" dxfId="3" priority="173"/>
  </conditionalFormatting>
  <conditionalFormatting sqref="D26">
    <cfRule type="expression" dxfId="4" priority="108">
      <formula>#REF!="TIDAK TERCAPAI"</formula>
    </cfRule>
    <cfRule type="duplicateValues" dxfId="3" priority="171"/>
  </conditionalFormatting>
  <conditionalFormatting sqref="D27">
    <cfRule type="expression" dxfId="4" priority="107">
      <formula>#REF!="TIDAK TERCAPAI"</formula>
    </cfRule>
    <cfRule type="duplicateValues" dxfId="3" priority="170"/>
  </conditionalFormatting>
  <conditionalFormatting sqref="D28">
    <cfRule type="expression" dxfId="4" priority="106">
      <formula>#REF!="TIDAK TERCAPAI"</formula>
    </cfRule>
    <cfRule type="duplicateValues" dxfId="3" priority="169"/>
  </conditionalFormatting>
  <conditionalFormatting sqref="D29">
    <cfRule type="expression" dxfId="4" priority="105">
      <formula>#REF!="TIDAK TERCAPAI"</formula>
    </cfRule>
    <cfRule type="duplicateValues" dxfId="3" priority="168"/>
  </conditionalFormatting>
  <conditionalFormatting sqref="D30">
    <cfRule type="expression" dxfId="4" priority="104">
      <formula>#REF!="TIDAK TERCAPAI"</formula>
    </cfRule>
    <cfRule type="duplicateValues" dxfId="3" priority="167"/>
  </conditionalFormatting>
  <conditionalFormatting sqref="D31">
    <cfRule type="expression" dxfId="4" priority="103">
      <formula>#REF!="TIDAK TERCAPAI"</formula>
    </cfRule>
    <cfRule type="duplicateValues" dxfId="3" priority="166"/>
  </conditionalFormatting>
  <conditionalFormatting sqref="D32">
    <cfRule type="expression" dxfId="4" priority="102">
      <formula>#REF!="TIDAK TERCAPAI"</formula>
    </cfRule>
    <cfRule type="duplicateValues" dxfId="3" priority="165"/>
  </conditionalFormatting>
  <conditionalFormatting sqref="D33">
    <cfRule type="expression" dxfId="4" priority="101">
      <formula>#REF!="TIDAK TERCAPAI"</formula>
    </cfRule>
    <cfRule type="duplicateValues" dxfId="3" priority="164"/>
  </conditionalFormatting>
  <conditionalFormatting sqref="D34">
    <cfRule type="expression" dxfId="4" priority="100">
      <formula>#REF!="TIDAK TERCAPAI"</formula>
    </cfRule>
    <cfRule type="duplicateValues" dxfId="3" priority="163"/>
  </conditionalFormatting>
  <conditionalFormatting sqref="D35">
    <cfRule type="expression" dxfId="4" priority="99">
      <formula>#REF!="TIDAK TERCAPAI"</formula>
    </cfRule>
    <cfRule type="duplicateValues" dxfId="3" priority="162"/>
  </conditionalFormatting>
  <conditionalFormatting sqref="D36">
    <cfRule type="expression" dxfId="4" priority="98">
      <formula>#REF!="TIDAK TERCAPAI"</formula>
    </cfRule>
    <cfRule type="duplicateValues" dxfId="3" priority="161"/>
  </conditionalFormatting>
  <conditionalFormatting sqref="D37">
    <cfRule type="expression" dxfId="4" priority="97">
      <formula>#REF!="TIDAK TERCAPAI"</formula>
    </cfRule>
    <cfRule type="duplicateValues" dxfId="3" priority="160"/>
  </conditionalFormatting>
  <conditionalFormatting sqref="D38">
    <cfRule type="expression" dxfId="4" priority="96">
      <formula>#REF!="TIDAK TERCAPAI"</formula>
    </cfRule>
    <cfRule type="duplicateValues" dxfId="3" priority="159"/>
  </conditionalFormatting>
  <conditionalFormatting sqref="D39">
    <cfRule type="expression" dxfId="4" priority="95">
      <formula>#REF!="TIDAK TERCAPAI"</formula>
    </cfRule>
    <cfRule type="duplicateValues" dxfId="3" priority="158"/>
  </conditionalFormatting>
  <conditionalFormatting sqref="D40">
    <cfRule type="expression" dxfId="4" priority="94">
      <formula>#REF!="TIDAK TERCAPAI"</formula>
    </cfRule>
    <cfRule type="duplicateValues" dxfId="3" priority="157"/>
  </conditionalFormatting>
  <conditionalFormatting sqref="D41">
    <cfRule type="expression" dxfId="4" priority="93">
      <formula>#REF!="TIDAK TERCAPAI"</formula>
    </cfRule>
    <cfRule type="duplicateValues" dxfId="3" priority="156"/>
  </conditionalFormatting>
  <conditionalFormatting sqref="D42">
    <cfRule type="expression" dxfId="4" priority="92">
      <formula>#REF!="TIDAK TERCAPAI"</formula>
    </cfRule>
    <cfRule type="duplicateValues" dxfId="3" priority="155"/>
  </conditionalFormatting>
  <conditionalFormatting sqref="D43">
    <cfRule type="expression" dxfId="4" priority="91">
      <formula>#REF!="TIDAK TERCAPAI"</formula>
    </cfRule>
    <cfRule type="duplicateValues" dxfId="3" priority="154"/>
  </conditionalFormatting>
  <conditionalFormatting sqref="D44">
    <cfRule type="expression" dxfId="4" priority="90">
      <formula>#REF!="TIDAK TERCAPAI"</formula>
    </cfRule>
    <cfRule type="duplicateValues" dxfId="3" priority="153"/>
  </conditionalFormatting>
  <conditionalFormatting sqref="D45">
    <cfRule type="expression" dxfId="4" priority="89">
      <formula>#REF!="TIDAK TERCAPAI"</formula>
    </cfRule>
    <cfRule type="duplicateValues" dxfId="3" priority="152"/>
  </conditionalFormatting>
  <conditionalFormatting sqref="D46">
    <cfRule type="expression" dxfId="4" priority="88">
      <formula>#REF!="TIDAK TERCAPAI"</formula>
    </cfRule>
    <cfRule type="duplicateValues" dxfId="3" priority="151"/>
  </conditionalFormatting>
  <conditionalFormatting sqref="D47">
    <cfRule type="expression" dxfId="4" priority="87">
      <formula>#REF!="TIDAK TERCAPAI"</formula>
    </cfRule>
    <cfRule type="duplicateValues" dxfId="3" priority="150"/>
  </conditionalFormatting>
  <conditionalFormatting sqref="D51">
    <cfRule type="expression" dxfId="4" priority="85">
      <formula>#REF!="TIDAK TERCAPAI"</formula>
    </cfRule>
    <cfRule type="duplicateValues" dxfId="3" priority="148"/>
  </conditionalFormatting>
  <conditionalFormatting sqref="D54">
    <cfRule type="expression" dxfId="4" priority="83">
      <formula>#REF!="TIDAK TERCAPAI"</formula>
    </cfRule>
    <cfRule type="duplicateValues" dxfId="3" priority="146"/>
  </conditionalFormatting>
  <conditionalFormatting sqref="D55">
    <cfRule type="expression" dxfId="4" priority="82">
      <formula>#REF!="TIDAK TERCAPAI"</formula>
    </cfRule>
    <cfRule type="duplicateValues" dxfId="3" priority="145"/>
  </conditionalFormatting>
  <conditionalFormatting sqref="D56">
    <cfRule type="expression" dxfId="4" priority="81">
      <formula>#REF!="TIDAK TERCAPAI"</formula>
    </cfRule>
    <cfRule type="duplicateValues" dxfId="3" priority="144"/>
  </conditionalFormatting>
  <conditionalFormatting sqref="D57">
    <cfRule type="expression" dxfId="4" priority="80">
      <formula>#REF!="TIDAK TERCAPAI"</formula>
    </cfRule>
    <cfRule type="duplicateValues" dxfId="3" priority="143"/>
  </conditionalFormatting>
  <conditionalFormatting sqref="D58">
    <cfRule type="expression" dxfId="4" priority="79">
      <formula>#REF!="TIDAK TERCAPAI"</formula>
    </cfRule>
    <cfRule type="duplicateValues" dxfId="3" priority="142"/>
  </conditionalFormatting>
  <conditionalFormatting sqref="D59">
    <cfRule type="expression" dxfId="4" priority="78">
      <formula>#REF!="TIDAK TERCAPAI"</formula>
    </cfRule>
    <cfRule type="duplicateValues" dxfId="3" priority="141"/>
  </conditionalFormatting>
  <conditionalFormatting sqref="D60">
    <cfRule type="expression" dxfId="4" priority="77">
      <formula>#REF!="TIDAK TERCAPAI"</formula>
    </cfRule>
    <cfRule type="duplicateValues" dxfId="3" priority="140"/>
  </conditionalFormatting>
  <conditionalFormatting sqref="D63">
    <cfRule type="expression" dxfId="4" priority="75">
      <formula>#REF!="TIDAK TERCAPAI"</formula>
    </cfRule>
    <cfRule type="duplicateValues" dxfId="3" priority="138"/>
  </conditionalFormatting>
  <conditionalFormatting sqref="D64">
    <cfRule type="expression" dxfId="4" priority="74">
      <formula>#REF!="TIDAK TERCAPAI"</formula>
    </cfRule>
    <cfRule type="duplicateValues" dxfId="3" priority="137"/>
  </conditionalFormatting>
  <conditionalFormatting sqref="D73">
    <cfRule type="expression" dxfId="4" priority="70">
      <formula>#REF!="TIDAK TERCAPAI"</formula>
    </cfRule>
    <cfRule type="duplicateValues" dxfId="3" priority="133"/>
  </conditionalFormatting>
  <conditionalFormatting sqref="D79">
    <cfRule type="expression" dxfId="4" priority="67">
      <formula>#REF!="TIDAK TERCAPAI"</formula>
    </cfRule>
    <cfRule type="duplicateValues" dxfId="3" priority="130"/>
  </conditionalFormatting>
  <conditionalFormatting sqref="D80">
    <cfRule type="expression" dxfId="4" priority="66">
      <formula>#REF!="TIDAK TERCAPAI"</formula>
    </cfRule>
    <cfRule type="duplicateValues" dxfId="3" priority="129"/>
  </conditionalFormatting>
  <conditionalFormatting sqref="D81">
    <cfRule type="expression" dxfId="4" priority="65">
      <formula>#REF!="TIDAK TERCAPAI"</formula>
    </cfRule>
    <cfRule type="duplicateValues" dxfId="3" priority="128"/>
  </conditionalFormatting>
  <conditionalFormatting sqref="D84">
    <cfRule type="expression" dxfId="4" priority="63">
      <formula>#REF!="TIDAK TERCAPAI"</formula>
    </cfRule>
    <cfRule type="duplicateValues" dxfId="3" priority="126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60">
      <formula>#REF!="TIDAK TERCAPAI"</formula>
    </cfRule>
    <cfRule type="duplicateValues" dxfId="3" priority="123"/>
  </conditionalFormatting>
  <conditionalFormatting sqref="D94">
    <cfRule type="expression" dxfId="4" priority="59">
      <formula>#REF!="TIDAK TERCAPAI"</formula>
    </cfRule>
    <cfRule type="duplicateValues" dxfId="3" priority="122"/>
  </conditionalFormatting>
  <conditionalFormatting sqref="D95">
    <cfRule type="expression" dxfId="4" priority="58">
      <formula>#REF!="TIDAK TERCAPAI"</formula>
    </cfRule>
    <cfRule type="duplicateValues" dxfId="3" priority="121"/>
  </conditionalFormatting>
  <conditionalFormatting sqref="D96">
    <cfRule type="expression" dxfId="4" priority="57">
      <formula>#REF!="TIDAK TERCAPAI"</formula>
    </cfRule>
    <cfRule type="duplicateValues" dxfId="3" priority="120"/>
  </conditionalFormatting>
  <conditionalFormatting sqref="D97">
    <cfRule type="expression" dxfId="4" priority="56">
      <formula>#REF!="TIDAK TERCAPAI"</formula>
    </cfRule>
    <cfRule type="duplicateValues" dxfId="3" priority="119"/>
  </conditionalFormatting>
  <conditionalFormatting sqref="D98">
    <cfRule type="expression" dxfId="4" priority="55">
      <formula>#REF!="TIDAK TERCAPAI"</formula>
    </cfRule>
    <cfRule type="duplicateValues" dxfId="3" priority="118"/>
  </conditionalFormatting>
  <conditionalFormatting sqref="D99">
    <cfRule type="expression" dxfId="4" priority="54">
      <formula>#REF!="TIDAK TERCAPAI"</formula>
    </cfRule>
    <cfRule type="duplicateValues" dxfId="3" priority="117"/>
  </conditionalFormatting>
  <conditionalFormatting sqref="D100">
    <cfRule type="expression" dxfId="4" priority="53">
      <formula>#REF!="TIDAK TERCAPAI"</formula>
    </cfRule>
    <cfRule type="duplicateValues" dxfId="3" priority="116"/>
  </conditionalFormatting>
  <conditionalFormatting sqref="D101">
    <cfRule type="expression" dxfId="4" priority="52">
      <formula>#REF!="TIDAK TERCAPAI"</formula>
    </cfRule>
    <cfRule type="duplicateValues" dxfId="3" priority="115"/>
  </conditionalFormatting>
  <conditionalFormatting sqref="D102">
    <cfRule type="expression" dxfId="4" priority="51">
      <formula>#REF!="TIDAK TERCAPAI"</formula>
    </cfRule>
    <cfRule type="duplicateValues" dxfId="3" priority="114"/>
  </conditionalFormatting>
  <conditionalFormatting sqref="D106">
    <cfRule type="expression" dxfId="4" priority="43">
      <formula>#REF!="TIDAK TERCAPAI"</formula>
    </cfRule>
    <cfRule type="duplicateValues" dxfId="3" priority="44"/>
  </conditionalFormatting>
  <conditionalFormatting sqref="D107">
    <cfRule type="expression" dxfId="4" priority="28">
      <formula>#REF!="TIDAK TERCAPAI"</formula>
    </cfRule>
    <cfRule type="duplicateValues" dxfId="3" priority="30"/>
  </conditionalFormatting>
  <conditionalFormatting sqref="D108">
    <cfRule type="expression" dxfId="4" priority="27">
      <formula>#REF!="TIDAK TERCAPAI"</formula>
    </cfRule>
    <cfRule type="duplicateValues" dxfId="3" priority="29"/>
  </conditionalFormatting>
  <conditionalFormatting sqref="D113">
    <cfRule type="expression" dxfId="4" priority="49">
      <formula>#REF!="TIDAK TERCAPAI"</formula>
    </cfRule>
    <cfRule type="duplicateValues" dxfId="3" priority="112"/>
  </conditionalFormatting>
  <conditionalFormatting sqref="D114">
    <cfRule type="expression" dxfId="4" priority="48">
      <formula>#REF!="TIDAK TERCAPAI"</formula>
    </cfRule>
    <cfRule type="duplicateValues" dxfId="3" priority="111"/>
  </conditionalFormatting>
  <conditionalFormatting sqref="D115">
    <cfRule type="expression" dxfId="4" priority="47">
      <formula>#REF!="TIDAK TERCAPAI"</formula>
    </cfRule>
    <cfRule type="duplicateValues" dxfId="3" priority="110"/>
  </conditionalFormatting>
  <conditionalFormatting sqref="D116">
    <cfRule type="expression" dxfId="4" priority="46">
      <formula>#REF!="TIDAK TERCAPAI"</formula>
    </cfRule>
    <cfRule type="duplicateValues" dxfId="3" priority="109"/>
  </conditionalFormatting>
  <conditionalFormatting sqref="D48:D50">
    <cfRule type="expression" dxfId="4" priority="86">
      <formula>#REF!="TIDAK TERCAPAI"</formula>
    </cfRule>
    <cfRule type="duplicateValues" dxfId="3" priority="149"/>
  </conditionalFormatting>
  <conditionalFormatting sqref="D52:D53">
    <cfRule type="expression" dxfId="4" priority="84">
      <formula>#REF!="TIDAK TERCAPAI"</formula>
    </cfRule>
    <cfRule type="duplicateValues" dxfId="3" priority="147"/>
  </conditionalFormatting>
  <conditionalFormatting sqref="D61:D62">
    <cfRule type="expression" dxfId="4" priority="76">
      <formula>#REF!="TIDAK TERCAPAI"</formula>
    </cfRule>
    <cfRule type="duplicateValues" dxfId="3" priority="139"/>
  </conditionalFormatting>
  <conditionalFormatting sqref="D65:D66">
    <cfRule type="expression" dxfId="4" priority="73">
      <formula>#REF!="TIDAK TERCAPAI"</formula>
    </cfRule>
    <cfRule type="duplicateValues" dxfId="3" priority="136"/>
  </conditionalFormatting>
  <conditionalFormatting sqref="D67:D70">
    <cfRule type="expression" dxfId="4" priority="72">
      <formula>#REF!="TIDAK TERCAPAI"</formula>
    </cfRule>
    <cfRule type="duplicateValues" dxfId="3" priority="135"/>
  </conditionalFormatting>
  <conditionalFormatting sqref="D71:D72">
    <cfRule type="expression" dxfId="4" priority="71">
      <formula>#REF!="TIDAK TERCAPAI"</formula>
    </cfRule>
    <cfRule type="duplicateValues" dxfId="3" priority="134"/>
  </conditionalFormatting>
  <conditionalFormatting sqref="D74:D76">
    <cfRule type="expression" dxfId="4" priority="69">
      <formula>#REF!="TIDAK TERCAPAI"</formula>
    </cfRule>
    <cfRule type="duplicateValues" dxfId="3" priority="132"/>
  </conditionalFormatting>
  <conditionalFormatting sqref="D77:D78">
    <cfRule type="expression" dxfId="4" priority="68">
      <formula>#REF!="TIDAK TERCAPAI"</formula>
    </cfRule>
    <cfRule type="duplicateValues" dxfId="3" priority="131"/>
  </conditionalFormatting>
  <conditionalFormatting sqref="D82:D83">
    <cfRule type="expression" dxfId="4" priority="64">
      <formula>#REF!="TIDAK TERCAPAI"</formula>
    </cfRule>
    <cfRule type="duplicateValues" dxfId="3" priority="127"/>
  </conditionalFormatting>
  <conditionalFormatting sqref="D86:D89">
    <cfRule type="expression" dxfId="4" priority="62">
      <formula>#REF!="TIDAK TERCAPAI"</formula>
    </cfRule>
    <cfRule type="duplicateValues" dxfId="3" priority="125"/>
  </conditionalFormatting>
  <conditionalFormatting sqref="D90:D92">
    <cfRule type="expression" dxfId="4" priority="61">
      <formula>#REF!="TIDAK TERCAPAI"</formula>
    </cfRule>
    <cfRule type="duplicateValues" dxfId="3" priority="124"/>
  </conditionalFormatting>
  <conditionalFormatting sqref="D111:D112">
    <cfRule type="expression" dxfId="4" priority="50">
      <formula>#REF!="TIDAK TERCAPAI"</formula>
    </cfRule>
    <cfRule type="duplicateValues" dxfId="3" priority="113"/>
  </conditionalFormatting>
  <conditionalFormatting sqref="D675:D679">
    <cfRule type="duplicateValues" dxfId="0" priority="1"/>
  </conditionalFormatting>
  <conditionalFormatting sqref="E6:E1717">
    <cfRule type="cellIs" dxfId="5" priority="23" operator="lessThan">
      <formula>100</formula>
    </cfRule>
  </conditionalFormatting>
  <conditionalFormatting sqref="F6:F1717">
    <cfRule type="cellIs" dxfId="5" priority="15" operator="lessThan">
      <formula>100</formula>
    </cfRule>
  </conditionalFormatting>
  <conditionalFormatting sqref="W6:W1717">
    <cfRule type="cellIs" dxfId="2" priority="4" operator="lessThan">
      <formula>0.8999</formula>
    </cfRule>
    <cfRule type="cellIs" dxfId="1" priority="5" operator="greaterThan">
      <formula>0.8999</formula>
    </cfRule>
  </conditionalFormatting>
  <conditionalFormatting sqref="G6:M1717">
    <cfRule type="cellIs" dxfId="5" priority="14" operator="lessThan">
      <formula>100</formula>
    </cfRule>
  </conditionalFormatting>
  <conditionalFormatting sqref="N6:S1717">
    <cfRule type="cellIs" dxfId="2" priority="12" operator="lessThan">
      <formula>0.8999</formula>
    </cfRule>
    <cfRule type="cellIs" dxfId="1" priority="13" operator="greaterThan">
      <formula>0.8999</formula>
    </cfRule>
  </conditionalFormatting>
  <conditionalFormatting sqref="X6:Z1717">
    <cfRule type="cellIs" dxfId="2" priority="6" operator="lessThan">
      <formula>0.8999</formula>
    </cfRule>
    <cfRule type="cellIs" dxfId="1" priority="7" operator="greaterThan">
      <formula>0.8999</formula>
    </cfRule>
  </conditionalFormatting>
  <conditionalFormatting sqref="AF6:AG1717">
    <cfRule type="cellIs" dxfId="2" priority="8" operator="lessThan">
      <formula>0.8999</formula>
    </cfRule>
    <cfRule type="cellIs" dxfId="1" priority="9" operator="greater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H1717"/>
  <sheetViews>
    <sheetView zoomScale="80" zoomScaleNormal="80" zoomScaleSheetLayoutView="50" workbookViewId="0">
      <pane ySplit="4" topLeftCell="A5" activePane="bottomLeft" state="frozen"/>
      <selection/>
      <selection pane="bottomLeft" activeCell="AA3" sqref="AA3"/>
    </sheetView>
  </sheetViews>
  <sheetFormatPr defaultColWidth="9" defaultRowHeight="16.5"/>
  <cols>
    <col min="1" max="1" width="19.75" customWidth="1"/>
    <col min="2" max="2" width="42.9166666666667" style="287" customWidth="1"/>
    <col min="3" max="3" width="18.375" style="287" customWidth="1"/>
    <col min="4" max="4" width="27.5" style="287" customWidth="1"/>
    <col min="5" max="5" width="14.0416666666667" style="169" customWidth="1"/>
    <col min="6" max="6" width="14.1666666666667" style="169" hidden="1" customWidth="1"/>
    <col min="7" max="7" width="9.66666666666667" style="169" hidden="1" customWidth="1"/>
    <col min="8" max="8" width="13.4333333333333" style="169" hidden="1" customWidth="1"/>
    <col min="9" max="9" width="15.625" style="169" hidden="1" customWidth="1"/>
    <col min="10" max="10" width="12.9666666666667" style="169" hidden="1" customWidth="1"/>
    <col min="11" max="11" width="14.05" style="169" hidden="1" customWidth="1"/>
    <col min="12" max="12" width="14.0583333333333" style="169" hidden="1" customWidth="1"/>
    <col min="13" max="13" width="13.5916666666667" style="169" hidden="1" customWidth="1"/>
    <col min="14" max="14" width="9" style="169" hidden="1" customWidth="1"/>
    <col min="15" max="15" width="13.6666666666667" style="169" hidden="1" customWidth="1"/>
    <col min="16" max="16" width="14.5" style="169" hidden="1" customWidth="1"/>
    <col min="17" max="17" width="11.8333333333333" style="169" hidden="1" customWidth="1"/>
    <col min="18" max="18" width="13.0916666666667" style="169" customWidth="1"/>
    <col min="19" max="19" width="9.58333333333333" style="169" customWidth="1"/>
    <col min="20" max="21" width="9.08333333333333" style="169" customWidth="1"/>
    <col min="22" max="22" width="12.1833333333333" style="287" customWidth="1"/>
    <col min="23" max="23" width="17.8083333333333" style="287" hidden="1" customWidth="1"/>
    <col min="24" max="24" width="18.275" style="287" hidden="1" customWidth="1"/>
    <col min="25" max="25" width="20.775" style="287" hidden="1" customWidth="1"/>
    <col min="26" max="26" width="17.65" style="287" hidden="1" customWidth="1"/>
    <col min="27" max="27" width="15" style="287" customWidth="1"/>
    <col min="28" max="28" width="14.9916666666667" style="287" customWidth="1"/>
    <col min="29" max="29" width="13.7416666666667" style="287" customWidth="1"/>
    <col min="30" max="30" width="9" style="288" customWidth="1"/>
    <col min="31" max="31" width="10.5" style="289" customWidth="1"/>
    <col min="32" max="32" width="25.6" style="288" customWidth="1"/>
    <col min="33" max="33" width="12.125" style="288"/>
    <col min="34" max="34" width="10.5"/>
  </cols>
  <sheetData>
    <row r="1" ht="54" customHeight="1" spans="1:34">
      <c r="A1" s="290" t="s">
        <v>3412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1"/>
    </row>
    <row r="2" ht="66" customHeight="1" spans="1:34">
      <c r="A2" s="233" t="s">
        <v>5</v>
      </c>
      <c r="B2" s="235" t="s">
        <v>3390</v>
      </c>
      <c r="C2" s="235" t="s">
        <v>8</v>
      </c>
      <c r="D2" s="233" t="s">
        <v>3217</v>
      </c>
      <c r="E2" s="233" t="s">
        <v>3413</v>
      </c>
      <c r="F2" s="236" t="s">
        <v>3414</v>
      </c>
      <c r="G2" s="236" t="s">
        <v>3415</v>
      </c>
      <c r="H2" s="237" t="s">
        <v>3416</v>
      </c>
      <c r="I2" s="237" t="s">
        <v>3417</v>
      </c>
      <c r="J2" s="237" t="s">
        <v>3418</v>
      </c>
      <c r="K2" s="237" t="s">
        <v>3419</v>
      </c>
      <c r="L2" s="237" t="s">
        <v>3420</v>
      </c>
      <c r="M2" s="237" t="s">
        <v>3421</v>
      </c>
      <c r="N2" s="236" t="s">
        <v>3224</v>
      </c>
      <c r="O2" s="236" t="s">
        <v>3422</v>
      </c>
      <c r="P2" s="236" t="s">
        <v>3423</v>
      </c>
      <c r="Q2" s="236" t="s">
        <v>3424</v>
      </c>
      <c r="R2" s="233" t="s">
        <v>3425</v>
      </c>
      <c r="S2" s="233" t="s">
        <v>3426</v>
      </c>
      <c r="T2" s="233"/>
      <c r="U2" s="233"/>
      <c r="V2" s="233" t="s">
        <v>3233</v>
      </c>
      <c r="W2" s="235" t="s">
        <v>3427</v>
      </c>
      <c r="X2" s="235" t="s">
        <v>3428</v>
      </c>
      <c r="Y2" s="235" t="s">
        <v>3429</v>
      </c>
      <c r="Z2" s="235" t="s">
        <v>3430</v>
      </c>
      <c r="AA2" s="233" t="s">
        <v>3431</v>
      </c>
      <c r="AB2" s="233"/>
      <c r="AC2" s="233" t="s">
        <v>3239</v>
      </c>
    </row>
    <row r="3" ht="30" customHeight="1" spans="1:34">
      <c r="A3" s="238"/>
      <c r="B3" s="233"/>
      <c r="C3" s="233"/>
      <c r="D3" s="239"/>
      <c r="E3" s="239"/>
      <c r="F3" s="240"/>
      <c r="G3" s="240"/>
      <c r="H3" s="236"/>
      <c r="I3" s="236"/>
      <c r="J3" s="236"/>
      <c r="K3" s="236"/>
      <c r="L3" s="236"/>
      <c r="M3" s="236"/>
      <c r="N3" s="240"/>
      <c r="O3" s="240"/>
      <c r="P3" s="240"/>
      <c r="Q3" s="240"/>
      <c r="R3" s="239"/>
      <c r="S3" s="241">
        <f>'Display ALL DP'!L8</f>
        <v>46293</v>
      </c>
      <c r="T3" s="241">
        <f>S3-1</f>
        <v>46292</v>
      </c>
      <c r="U3" s="241">
        <f>S3-2</f>
        <v>46291</v>
      </c>
      <c r="V3" s="239"/>
      <c r="W3" s="233"/>
      <c r="X3" s="233"/>
      <c r="Y3" s="233"/>
      <c r="Z3" s="233"/>
      <c r="AA3" s="292" t="str">
        <f>TEXT(AH10,"DD MMM")&amp;" - "&amp;TEXT(AH9,"DD MMM")</f>
        <v>22 Sep - 28 Sep</v>
      </c>
      <c r="AB3" s="292" t="str">
        <f>TEXT(AH12,"DD MMM")&amp;" - "&amp;TEXT(AH11,"DD MMM")</f>
        <v>15 Sep - 21 Sep</v>
      </c>
      <c r="AC3" s="239"/>
    </row>
    <row r="4" ht="18" spans="1:34">
      <c r="A4" s="243"/>
      <c r="B4" s="243"/>
      <c r="C4" s="243"/>
      <c r="D4" s="243"/>
      <c r="E4" s="244">
        <v>5130648</v>
      </c>
      <c r="F4" s="244">
        <v>4844958</v>
      </c>
      <c r="G4" s="244">
        <v>285690</v>
      </c>
      <c r="H4" s="245">
        <v>6515537</v>
      </c>
      <c r="I4" s="245">
        <v>6100337</v>
      </c>
      <c r="J4" s="245">
        <v>415200</v>
      </c>
      <c r="K4" s="245">
        <v>6213168</v>
      </c>
      <c r="L4" s="245">
        <v>5939917</v>
      </c>
      <c r="M4" s="245">
        <v>273251</v>
      </c>
      <c r="N4" s="247">
        <v>0.93</v>
      </c>
      <c r="O4" s="244">
        <v>178530641</v>
      </c>
      <c r="P4" s="244">
        <v>171276801</v>
      </c>
      <c r="Q4" s="244">
        <v>7253840</v>
      </c>
      <c r="R4" s="249">
        <v>0.959369215506261</v>
      </c>
      <c r="S4" s="249">
        <v>0.94431697516571</v>
      </c>
      <c r="T4" s="249">
        <v>0.936275398328641</v>
      </c>
      <c r="U4" s="249">
        <v>0.956020664498369</v>
      </c>
      <c r="V4" s="250">
        <v>0.00804157683706885</v>
      </c>
      <c r="W4" s="245">
        <v>43212556</v>
      </c>
      <c r="X4" s="245">
        <v>41367791</v>
      </c>
      <c r="Y4" s="245">
        <v>42932338</v>
      </c>
      <c r="Z4" s="245">
        <v>41261503</v>
      </c>
      <c r="AA4" s="249">
        <v>0.957309514392067</v>
      </c>
      <c r="AB4" s="249">
        <v>0.961082133472442</v>
      </c>
      <c r="AC4" s="250">
        <v>-0.00377261908037518</v>
      </c>
      <c r="AD4" s="288">
        <v>5</v>
      </c>
      <c r="AE4" s="251"/>
    </row>
    <row r="5" s="286" customFormat="1" ht="19" customHeight="1" spans="1:34">
      <c r="B5" s="293"/>
      <c r="C5" s="293"/>
      <c r="D5" s="293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94"/>
      <c r="AE5" s="262"/>
      <c r="AF5" s="294"/>
      <c r="AG5" s="294"/>
    </row>
    <row r="6" spans="1:34">
      <c r="A6" s="295" t="s">
        <v>25</v>
      </c>
      <c r="B6" s="296" t="s">
        <v>3240</v>
      </c>
      <c r="C6" s="296" t="s">
        <v>3241</v>
      </c>
      <c r="D6" s="296" t="s">
        <v>3242</v>
      </c>
      <c r="E6" s="266">
        <v>0</v>
      </c>
      <c r="F6" s="269">
        <v>0</v>
      </c>
      <c r="G6" s="269">
        <v>0</v>
      </c>
      <c r="H6" s="267">
        <v>0</v>
      </c>
      <c r="I6" s="267">
        <v>0</v>
      </c>
      <c r="J6" s="267">
        <v>0</v>
      </c>
      <c r="K6" s="267">
        <v>0</v>
      </c>
      <c r="L6" s="267">
        <v>0</v>
      </c>
      <c r="M6" s="267">
        <v>0</v>
      </c>
      <c r="N6" s="297">
        <v>0.93</v>
      </c>
      <c r="O6" s="269">
        <v>0</v>
      </c>
      <c r="P6" s="269">
        <v>0</v>
      </c>
      <c r="Q6" s="269">
        <v>0</v>
      </c>
      <c r="R6" s="270">
        <v>0</v>
      </c>
      <c r="S6" s="270">
        <v>0</v>
      </c>
      <c r="T6" s="270">
        <v>0</v>
      </c>
      <c r="U6" s="270">
        <v>0</v>
      </c>
      <c r="V6" s="298">
        <v>0</v>
      </c>
      <c r="W6" s="274">
        <v>0</v>
      </c>
      <c r="X6" s="274">
        <v>0</v>
      </c>
      <c r="Y6" s="274">
        <v>0</v>
      </c>
      <c r="Z6" s="274">
        <v>0</v>
      </c>
      <c r="AA6" s="271">
        <v>0</v>
      </c>
      <c r="AB6" s="271">
        <v>0</v>
      </c>
      <c r="AC6" s="298">
        <v>0</v>
      </c>
      <c r="AD6" s="275"/>
      <c r="AE6" s="277"/>
      <c r="AF6" s="226"/>
      <c r="AG6" s="226"/>
    </row>
    <row r="7" spans="1:34">
      <c r="A7" s="295" t="s">
        <v>25</v>
      </c>
      <c r="B7" s="296" t="s">
        <v>3240</v>
      </c>
      <c r="C7" s="296" t="s">
        <v>170</v>
      </c>
      <c r="D7" s="296" t="s">
        <v>171</v>
      </c>
      <c r="E7" s="266">
        <v>6931</v>
      </c>
      <c r="F7" s="269">
        <v>6544</v>
      </c>
      <c r="G7" s="269">
        <v>387</v>
      </c>
      <c r="H7" s="267">
        <v>8902</v>
      </c>
      <c r="I7" s="267">
        <v>8392</v>
      </c>
      <c r="J7" s="267">
        <v>510</v>
      </c>
      <c r="K7" s="267">
        <v>9608</v>
      </c>
      <c r="L7" s="267">
        <v>9336</v>
      </c>
      <c r="M7" s="267">
        <v>272</v>
      </c>
      <c r="N7" s="297">
        <v>0.93</v>
      </c>
      <c r="O7" s="269">
        <v>262419</v>
      </c>
      <c r="P7" s="269">
        <v>257703</v>
      </c>
      <c r="Q7" s="269">
        <v>4716</v>
      </c>
      <c r="R7" s="270">
        <v>0.982028740297006</v>
      </c>
      <c r="S7" s="270">
        <v>0.944163901312942</v>
      </c>
      <c r="T7" s="270">
        <v>0.942709503482363</v>
      </c>
      <c r="U7" s="270">
        <v>0.971690258118235</v>
      </c>
      <c r="V7" s="298">
        <v>0.00145439783057832</v>
      </c>
      <c r="W7" s="274">
        <v>65398</v>
      </c>
      <c r="X7" s="274">
        <v>63644</v>
      </c>
      <c r="Y7" s="274">
        <v>61703</v>
      </c>
      <c r="Z7" s="274">
        <v>60984</v>
      </c>
      <c r="AA7" s="271">
        <v>0.973179607939081</v>
      </c>
      <c r="AB7" s="271">
        <v>0.988347406122879</v>
      </c>
      <c r="AC7" s="298">
        <v>-0.0151677981837982</v>
      </c>
      <c r="AD7" s="275"/>
      <c r="AE7" s="277"/>
      <c r="AF7" s="226"/>
      <c r="AG7" s="226"/>
    </row>
    <row r="8" spans="1:34">
      <c r="A8" s="295" t="s">
        <v>25</v>
      </c>
      <c r="B8" s="296" t="s">
        <v>3240</v>
      </c>
      <c r="C8" s="296" t="s">
        <v>3243</v>
      </c>
      <c r="D8" s="296" t="s">
        <v>3244</v>
      </c>
      <c r="E8" s="266">
        <v>0</v>
      </c>
      <c r="F8" s="269">
        <v>0</v>
      </c>
      <c r="G8" s="269">
        <v>0</v>
      </c>
      <c r="H8" s="267">
        <v>0</v>
      </c>
      <c r="I8" s="267">
        <v>0</v>
      </c>
      <c r="J8" s="267">
        <v>0</v>
      </c>
      <c r="K8" s="267">
        <v>0</v>
      </c>
      <c r="L8" s="267">
        <v>0</v>
      </c>
      <c r="M8" s="267">
        <v>0</v>
      </c>
      <c r="N8" s="297">
        <v>0.93</v>
      </c>
      <c r="O8" s="269">
        <v>0</v>
      </c>
      <c r="P8" s="269">
        <v>0</v>
      </c>
      <c r="Q8" s="269">
        <v>0</v>
      </c>
      <c r="R8" s="270">
        <v>0</v>
      </c>
      <c r="S8" s="270">
        <v>0</v>
      </c>
      <c r="T8" s="270">
        <v>0</v>
      </c>
      <c r="U8" s="270">
        <v>0</v>
      </c>
      <c r="V8" s="298">
        <v>0</v>
      </c>
      <c r="W8" s="274">
        <v>0</v>
      </c>
      <c r="X8" s="274">
        <v>0</v>
      </c>
      <c r="Y8" s="274">
        <v>0</v>
      </c>
      <c r="Z8" s="274">
        <v>0</v>
      </c>
      <c r="AA8" s="271">
        <v>0</v>
      </c>
      <c r="AB8" s="271">
        <v>0</v>
      </c>
      <c r="AC8" s="298">
        <v>0</v>
      </c>
      <c r="AD8" s="275"/>
      <c r="AE8" s="277"/>
      <c r="AF8" s="226"/>
      <c r="AG8" s="226"/>
    </row>
    <row r="9" spans="1:34">
      <c r="A9" s="295" t="s">
        <v>25</v>
      </c>
      <c r="B9" s="296" t="s">
        <v>3240</v>
      </c>
      <c r="C9" s="296" t="s">
        <v>28</v>
      </c>
      <c r="D9" s="296" t="s">
        <v>29</v>
      </c>
      <c r="E9" s="266">
        <v>7794</v>
      </c>
      <c r="F9" s="269">
        <v>7396</v>
      </c>
      <c r="G9" s="269">
        <v>398</v>
      </c>
      <c r="H9" s="267">
        <v>10622</v>
      </c>
      <c r="I9" s="267">
        <v>9727</v>
      </c>
      <c r="J9" s="267">
        <v>895</v>
      </c>
      <c r="K9" s="267">
        <v>11517</v>
      </c>
      <c r="L9" s="267">
        <v>10963</v>
      </c>
      <c r="M9" s="267">
        <v>554</v>
      </c>
      <c r="N9" s="297">
        <v>0.93</v>
      </c>
      <c r="O9" s="269">
        <v>270952</v>
      </c>
      <c r="P9" s="269">
        <v>254137</v>
      </c>
      <c r="Q9" s="269">
        <v>16815</v>
      </c>
      <c r="R9" s="270">
        <v>0.937941037526942</v>
      </c>
      <c r="S9" s="270">
        <v>0.948935078265332</v>
      </c>
      <c r="T9" s="270">
        <v>0.915740915081905</v>
      </c>
      <c r="U9" s="270">
        <v>0.951897195450204</v>
      </c>
      <c r="V9" s="298">
        <v>0.0331941631834268</v>
      </c>
      <c r="W9" s="274">
        <v>77125</v>
      </c>
      <c r="X9" s="274">
        <v>73538</v>
      </c>
      <c r="Y9" s="274">
        <v>68695</v>
      </c>
      <c r="Z9" s="274">
        <v>65151</v>
      </c>
      <c r="AA9" s="271">
        <v>0.953491085899514</v>
      </c>
      <c r="AB9" s="271">
        <v>0.948409636800349</v>
      </c>
      <c r="AC9" s="298">
        <v>0.00508144909916441</v>
      </c>
      <c r="AD9" s="275"/>
      <c r="AE9" s="277"/>
      <c r="AF9" s="226"/>
      <c r="AG9" s="299"/>
      <c r="AH9" s="118">
        <f>S3</f>
        <v>46293</v>
      </c>
    </row>
    <row r="10" spans="1:34">
      <c r="A10" s="295" t="s">
        <v>25</v>
      </c>
      <c r="B10" s="296" t="s">
        <v>3240</v>
      </c>
      <c r="C10" s="296" t="s">
        <v>38</v>
      </c>
      <c r="D10" s="296" t="s">
        <v>39</v>
      </c>
      <c r="E10" s="266">
        <v>0</v>
      </c>
      <c r="F10" s="269">
        <v>0</v>
      </c>
      <c r="G10" s="269">
        <v>0</v>
      </c>
      <c r="H10" s="267">
        <v>0</v>
      </c>
      <c r="I10" s="267">
        <v>0</v>
      </c>
      <c r="J10" s="267">
        <v>0</v>
      </c>
      <c r="K10" s="267">
        <v>0</v>
      </c>
      <c r="L10" s="267">
        <v>0</v>
      </c>
      <c r="M10" s="267">
        <v>0</v>
      </c>
      <c r="N10" s="297">
        <v>0.93</v>
      </c>
      <c r="O10" s="269">
        <v>33</v>
      </c>
      <c r="P10" s="269">
        <v>32</v>
      </c>
      <c r="Q10" s="269">
        <v>1</v>
      </c>
      <c r="R10" s="270">
        <v>0.96969696969697</v>
      </c>
      <c r="S10" s="270">
        <v>0</v>
      </c>
      <c r="T10" s="270">
        <v>0</v>
      </c>
      <c r="U10" s="270">
        <v>0</v>
      </c>
      <c r="V10" s="298">
        <v>0</v>
      </c>
      <c r="W10" s="274">
        <v>0</v>
      </c>
      <c r="X10" s="274">
        <v>0</v>
      </c>
      <c r="Y10" s="274">
        <v>2</v>
      </c>
      <c r="Z10" s="274">
        <v>2</v>
      </c>
      <c r="AA10" s="271">
        <v>0</v>
      </c>
      <c r="AB10" s="271">
        <v>1</v>
      </c>
      <c r="AC10" s="298">
        <v>-1</v>
      </c>
      <c r="AD10" s="275"/>
      <c r="AE10" s="277"/>
      <c r="AF10" s="226"/>
      <c r="AG10" s="299"/>
      <c r="AH10" s="118">
        <f>AH9-6</f>
        <v>46287</v>
      </c>
    </row>
    <row r="11" spans="1:34">
      <c r="A11" s="295" t="s">
        <v>25</v>
      </c>
      <c r="B11" s="296" t="s">
        <v>3240</v>
      </c>
      <c r="C11" s="296" t="s">
        <v>34</v>
      </c>
      <c r="D11" s="296" t="s">
        <v>35</v>
      </c>
      <c r="E11" s="266">
        <v>8354</v>
      </c>
      <c r="F11" s="269">
        <v>7647</v>
      </c>
      <c r="G11" s="269">
        <v>707</v>
      </c>
      <c r="H11" s="267">
        <v>11795</v>
      </c>
      <c r="I11" s="267">
        <v>11226</v>
      </c>
      <c r="J11" s="267">
        <v>569</v>
      </c>
      <c r="K11" s="267">
        <v>12242</v>
      </c>
      <c r="L11" s="267">
        <v>11955</v>
      </c>
      <c r="M11" s="267">
        <v>287</v>
      </c>
      <c r="N11" s="297">
        <v>0.93</v>
      </c>
      <c r="O11" s="269">
        <v>362558</v>
      </c>
      <c r="P11" s="269">
        <v>354566</v>
      </c>
      <c r="Q11" s="269">
        <v>7992</v>
      </c>
      <c r="R11" s="270">
        <v>0.977956630387414</v>
      </c>
      <c r="S11" s="270">
        <v>0.915369882690926</v>
      </c>
      <c r="T11" s="270">
        <v>0.951759220008478</v>
      </c>
      <c r="U11" s="270">
        <v>0.976556118281327</v>
      </c>
      <c r="V11" s="298">
        <v>-0.0363893373175517</v>
      </c>
      <c r="W11" s="274">
        <v>84647</v>
      </c>
      <c r="X11" s="274">
        <v>82274</v>
      </c>
      <c r="Y11" s="274">
        <v>85838</v>
      </c>
      <c r="Z11" s="274">
        <v>83976</v>
      </c>
      <c r="AA11" s="271">
        <v>0.971965929093766</v>
      </c>
      <c r="AB11" s="271">
        <v>0.978307975488711</v>
      </c>
      <c r="AC11" s="298">
        <v>-0.0063420463949454</v>
      </c>
      <c r="AD11" s="275"/>
      <c r="AE11" s="277"/>
      <c r="AF11" s="226"/>
      <c r="AG11" s="299"/>
      <c r="AH11" s="118">
        <f>AH10-1</f>
        <v>46286</v>
      </c>
    </row>
    <row r="12" spans="1:34">
      <c r="A12" s="295" t="s">
        <v>25</v>
      </c>
      <c r="B12" s="296" t="s">
        <v>3240</v>
      </c>
      <c r="C12" s="296" t="s">
        <v>30</v>
      </c>
      <c r="D12" s="296" t="s">
        <v>31</v>
      </c>
      <c r="E12" s="266">
        <v>9010</v>
      </c>
      <c r="F12" s="269">
        <v>8414</v>
      </c>
      <c r="G12" s="269">
        <v>596</v>
      </c>
      <c r="H12" s="267">
        <v>12239</v>
      </c>
      <c r="I12" s="267">
        <v>11583</v>
      </c>
      <c r="J12" s="267">
        <v>656</v>
      </c>
      <c r="K12" s="267">
        <v>12467</v>
      </c>
      <c r="L12" s="267">
        <v>12047</v>
      </c>
      <c r="M12" s="267">
        <v>420</v>
      </c>
      <c r="N12" s="297">
        <v>0.93</v>
      </c>
      <c r="O12" s="269">
        <v>341497</v>
      </c>
      <c r="P12" s="269">
        <v>330932</v>
      </c>
      <c r="Q12" s="269">
        <v>10565</v>
      </c>
      <c r="R12" s="270">
        <v>0.969062685762979</v>
      </c>
      <c r="S12" s="270">
        <v>0.9338512763596</v>
      </c>
      <c r="T12" s="270">
        <v>0.946400849742626</v>
      </c>
      <c r="U12" s="270">
        <v>0.966311061201572</v>
      </c>
      <c r="V12" s="298">
        <v>-0.0125495733830256</v>
      </c>
      <c r="W12" s="274">
        <v>84930</v>
      </c>
      <c r="X12" s="274">
        <v>82199</v>
      </c>
      <c r="Y12" s="274">
        <v>82048</v>
      </c>
      <c r="Z12" s="274">
        <v>80254</v>
      </c>
      <c r="AA12" s="271">
        <v>0.967844106911574</v>
      </c>
      <c r="AB12" s="271">
        <v>0.978134750390016</v>
      </c>
      <c r="AC12" s="298">
        <v>-0.0102906434784414</v>
      </c>
      <c r="AD12" s="275"/>
      <c r="AE12" s="277"/>
      <c r="AF12" s="226"/>
      <c r="AG12" s="299"/>
      <c r="AH12" s="118">
        <f>AH11-6</f>
        <v>46280</v>
      </c>
    </row>
    <row r="13" spans="1:34">
      <c r="A13" s="295" t="s">
        <v>25</v>
      </c>
      <c r="B13" s="296" t="s">
        <v>3240</v>
      </c>
      <c r="C13" s="296" t="s">
        <v>43</v>
      </c>
      <c r="D13" s="296" t="s">
        <v>44</v>
      </c>
      <c r="E13" s="266">
        <v>2529</v>
      </c>
      <c r="F13" s="269">
        <v>2489</v>
      </c>
      <c r="G13" s="269">
        <v>40</v>
      </c>
      <c r="H13" s="267">
        <v>2844</v>
      </c>
      <c r="I13" s="267">
        <v>2832</v>
      </c>
      <c r="J13" s="267">
        <v>12</v>
      </c>
      <c r="K13" s="267">
        <v>2860</v>
      </c>
      <c r="L13" s="267">
        <v>2856</v>
      </c>
      <c r="M13" s="267">
        <v>4</v>
      </c>
      <c r="N13" s="297">
        <v>0.93</v>
      </c>
      <c r="O13" s="269">
        <v>84655</v>
      </c>
      <c r="P13" s="269">
        <v>84196</v>
      </c>
      <c r="Q13" s="269">
        <v>459</v>
      </c>
      <c r="R13" s="270">
        <v>0.994577993030536</v>
      </c>
      <c r="S13" s="270">
        <v>0.984183471727956</v>
      </c>
      <c r="T13" s="270">
        <v>0.9957805907173</v>
      </c>
      <c r="U13" s="270">
        <v>0.998601398601399</v>
      </c>
      <c r="V13" s="298">
        <v>-0.0115971189893439</v>
      </c>
      <c r="W13" s="274">
        <v>19029</v>
      </c>
      <c r="X13" s="274">
        <v>18946</v>
      </c>
      <c r="Y13" s="274">
        <v>21052</v>
      </c>
      <c r="Z13" s="274">
        <v>20978</v>
      </c>
      <c r="AA13" s="271">
        <v>0.995638236376058</v>
      </c>
      <c r="AB13" s="271">
        <v>0.996484894546836</v>
      </c>
      <c r="AC13" s="298">
        <v>-0.00084665817077878</v>
      </c>
      <c r="AD13" s="275"/>
      <c r="AE13" s="277"/>
      <c r="AF13" s="226"/>
      <c r="AG13" s="226"/>
      <c r="AH13" s="118">
        <v>46266</v>
      </c>
    </row>
    <row r="14" spans="1:34">
      <c r="A14" s="295" t="s">
        <v>25</v>
      </c>
      <c r="B14" s="296" t="s">
        <v>3240</v>
      </c>
      <c r="C14" s="296" t="s">
        <v>41</v>
      </c>
      <c r="D14" s="296" t="s">
        <v>42</v>
      </c>
      <c r="E14" s="266">
        <v>11274</v>
      </c>
      <c r="F14" s="269">
        <v>10941</v>
      </c>
      <c r="G14" s="269">
        <v>333</v>
      </c>
      <c r="H14" s="267">
        <v>16513</v>
      </c>
      <c r="I14" s="267">
        <v>15900</v>
      </c>
      <c r="J14" s="267">
        <v>613</v>
      </c>
      <c r="K14" s="267">
        <v>16770</v>
      </c>
      <c r="L14" s="267">
        <v>16324</v>
      </c>
      <c r="M14" s="267">
        <v>446</v>
      </c>
      <c r="N14" s="297">
        <v>0.93</v>
      </c>
      <c r="O14" s="269">
        <v>423530</v>
      </c>
      <c r="P14" s="269">
        <v>414127</v>
      </c>
      <c r="Q14" s="269">
        <v>9403</v>
      </c>
      <c r="R14" s="270">
        <v>0.977798503057635</v>
      </c>
      <c r="S14" s="270">
        <v>0.970463012240554</v>
      </c>
      <c r="T14" s="270">
        <v>0.962877732695452</v>
      </c>
      <c r="U14" s="270">
        <v>0.973404889683959</v>
      </c>
      <c r="V14" s="298">
        <v>0.00758527954510146</v>
      </c>
      <c r="W14" s="274">
        <v>111360</v>
      </c>
      <c r="X14" s="274">
        <v>108707</v>
      </c>
      <c r="Y14" s="274">
        <v>104416</v>
      </c>
      <c r="Z14" s="274">
        <v>102333</v>
      </c>
      <c r="AA14" s="271">
        <v>0.976176364942529</v>
      </c>
      <c r="AB14" s="271">
        <v>0.98005095004597</v>
      </c>
      <c r="AC14" s="298">
        <v>-0.0038745851034413</v>
      </c>
      <c r="AD14" s="275"/>
      <c r="AE14" s="277"/>
      <c r="AF14" s="226"/>
      <c r="AG14" s="226"/>
    </row>
    <row r="15" spans="1:34">
      <c r="A15" s="295" t="s">
        <v>25</v>
      </c>
      <c r="B15" s="296" t="s">
        <v>3240</v>
      </c>
      <c r="C15" s="296" t="s">
        <v>32</v>
      </c>
      <c r="D15" s="296" t="s">
        <v>33</v>
      </c>
      <c r="E15" s="266">
        <v>1786</v>
      </c>
      <c r="F15" s="269">
        <v>1687</v>
      </c>
      <c r="G15" s="269">
        <v>99</v>
      </c>
      <c r="H15" s="267">
        <v>2209</v>
      </c>
      <c r="I15" s="267">
        <v>2112</v>
      </c>
      <c r="J15" s="267">
        <v>97</v>
      </c>
      <c r="K15" s="267">
        <v>2365</v>
      </c>
      <c r="L15" s="267">
        <v>2254</v>
      </c>
      <c r="M15" s="267">
        <v>111</v>
      </c>
      <c r="N15" s="297">
        <v>0.93</v>
      </c>
      <c r="O15" s="269">
        <v>62678</v>
      </c>
      <c r="P15" s="269">
        <v>60380</v>
      </c>
      <c r="Q15" s="269">
        <v>2298</v>
      </c>
      <c r="R15" s="270">
        <v>0.963336417881872</v>
      </c>
      <c r="S15" s="270">
        <v>0.944568868980963</v>
      </c>
      <c r="T15" s="270">
        <v>0.956088727931191</v>
      </c>
      <c r="U15" s="270">
        <v>0.953065539112051</v>
      </c>
      <c r="V15" s="298">
        <v>-0.0115198589502276</v>
      </c>
      <c r="W15" s="274">
        <v>16531</v>
      </c>
      <c r="X15" s="274">
        <v>15902</v>
      </c>
      <c r="Y15" s="274">
        <v>17203</v>
      </c>
      <c r="Z15" s="274">
        <v>16650</v>
      </c>
      <c r="AA15" s="271">
        <v>0.961950275240457</v>
      </c>
      <c r="AB15" s="271">
        <v>0.967854443992327</v>
      </c>
      <c r="AC15" s="298">
        <v>-0.00590416875186961</v>
      </c>
      <c r="AD15" s="275"/>
      <c r="AE15" s="277"/>
      <c r="AF15" s="226"/>
      <c r="AG15" s="226"/>
    </row>
    <row r="16" spans="1:34">
      <c r="A16" s="295" t="s">
        <v>25</v>
      </c>
      <c r="B16" s="296" t="s">
        <v>3240</v>
      </c>
      <c r="C16" s="296" t="s">
        <v>36</v>
      </c>
      <c r="D16" s="296" t="s">
        <v>37</v>
      </c>
      <c r="E16" s="266">
        <v>6377</v>
      </c>
      <c r="F16" s="269">
        <v>6258</v>
      </c>
      <c r="G16" s="269">
        <v>119</v>
      </c>
      <c r="H16" s="267">
        <v>6177</v>
      </c>
      <c r="I16" s="267">
        <v>6021</v>
      </c>
      <c r="J16" s="267">
        <v>156</v>
      </c>
      <c r="K16" s="267">
        <v>7612</v>
      </c>
      <c r="L16" s="267">
        <v>7387</v>
      </c>
      <c r="M16" s="267">
        <v>225</v>
      </c>
      <c r="N16" s="297">
        <v>0.93</v>
      </c>
      <c r="O16" s="269">
        <v>198912</v>
      </c>
      <c r="P16" s="269">
        <v>193774</v>
      </c>
      <c r="Q16" s="269">
        <v>5138</v>
      </c>
      <c r="R16" s="270">
        <v>0.974169481981982</v>
      </c>
      <c r="S16" s="270">
        <v>0.981339187705818</v>
      </c>
      <c r="T16" s="270">
        <v>0.97474502185527</v>
      </c>
      <c r="U16" s="270">
        <v>0.97044140830268</v>
      </c>
      <c r="V16" s="298">
        <v>0.00659416585054817</v>
      </c>
      <c r="W16" s="274">
        <v>54116</v>
      </c>
      <c r="X16" s="274">
        <v>52991</v>
      </c>
      <c r="Y16" s="274">
        <v>51106</v>
      </c>
      <c r="Z16" s="274">
        <v>49849</v>
      </c>
      <c r="AA16" s="271">
        <v>0.979211323822899</v>
      </c>
      <c r="AB16" s="271">
        <v>0.975404062145345</v>
      </c>
      <c r="AC16" s="298">
        <v>0.00380726167755407</v>
      </c>
      <c r="AD16" s="275"/>
      <c r="AE16" s="277"/>
      <c r="AF16" s="226"/>
      <c r="AG16" s="226"/>
    </row>
    <row r="17" spans="1:33">
      <c r="A17" s="295" t="s">
        <v>25</v>
      </c>
      <c r="B17" s="296" t="s">
        <v>3245</v>
      </c>
      <c r="C17" s="296" t="s">
        <v>3246</v>
      </c>
      <c r="D17" s="296" t="s">
        <v>3247</v>
      </c>
      <c r="E17" s="266">
        <v>0</v>
      </c>
      <c r="F17" s="269">
        <v>0</v>
      </c>
      <c r="G17" s="269">
        <v>0</v>
      </c>
      <c r="H17" s="267">
        <v>0</v>
      </c>
      <c r="I17" s="267">
        <v>0</v>
      </c>
      <c r="J17" s="267">
        <v>0</v>
      </c>
      <c r="K17" s="267">
        <v>0</v>
      </c>
      <c r="L17" s="267">
        <v>0</v>
      </c>
      <c r="M17" s="267">
        <v>0</v>
      </c>
      <c r="N17" s="297">
        <v>0.93</v>
      </c>
      <c r="O17" s="269">
        <v>0</v>
      </c>
      <c r="P17" s="269">
        <v>0</v>
      </c>
      <c r="Q17" s="269">
        <v>0</v>
      </c>
      <c r="R17" s="270">
        <v>0</v>
      </c>
      <c r="S17" s="270">
        <v>0</v>
      </c>
      <c r="T17" s="270">
        <v>0</v>
      </c>
      <c r="U17" s="270">
        <v>0</v>
      </c>
      <c r="V17" s="298">
        <v>0</v>
      </c>
      <c r="W17" s="274">
        <v>0</v>
      </c>
      <c r="X17" s="274">
        <v>0</v>
      </c>
      <c r="Y17" s="274">
        <v>0</v>
      </c>
      <c r="Z17" s="274">
        <v>0</v>
      </c>
      <c r="AA17" s="271">
        <v>0</v>
      </c>
      <c r="AB17" s="271">
        <v>0</v>
      </c>
      <c r="AC17" s="298">
        <v>0</v>
      </c>
      <c r="AD17" s="275"/>
      <c r="AE17" s="277"/>
      <c r="AF17" s="226"/>
      <c r="AG17" s="226"/>
    </row>
    <row r="18" spans="1:33">
      <c r="A18" s="295" t="s">
        <v>25</v>
      </c>
      <c r="B18" s="296" t="s">
        <v>3245</v>
      </c>
      <c r="C18" s="296" t="s">
        <v>45</v>
      </c>
      <c r="D18" s="296" t="s">
        <v>46</v>
      </c>
      <c r="E18" s="266">
        <v>5332</v>
      </c>
      <c r="F18" s="269">
        <v>4842</v>
      </c>
      <c r="G18" s="269">
        <v>490</v>
      </c>
      <c r="H18" s="267">
        <v>9726</v>
      </c>
      <c r="I18" s="267">
        <v>6709</v>
      </c>
      <c r="J18" s="267">
        <v>3017</v>
      </c>
      <c r="K18" s="267">
        <v>9992</v>
      </c>
      <c r="L18" s="267">
        <v>8758</v>
      </c>
      <c r="M18" s="267">
        <v>1234</v>
      </c>
      <c r="N18" s="297">
        <v>0.93</v>
      </c>
      <c r="O18" s="269">
        <v>269441</v>
      </c>
      <c r="P18" s="269">
        <v>242166</v>
      </c>
      <c r="Q18" s="269">
        <v>27275</v>
      </c>
      <c r="R18" s="270">
        <v>0.898771901826374</v>
      </c>
      <c r="S18" s="270">
        <v>0.908102025506377</v>
      </c>
      <c r="T18" s="270">
        <v>0.689800534649393</v>
      </c>
      <c r="U18" s="270">
        <v>0.876501200960769</v>
      </c>
      <c r="V18" s="298">
        <v>0.218301490856983</v>
      </c>
      <c r="W18" s="274">
        <v>64676</v>
      </c>
      <c r="X18" s="274">
        <v>57379</v>
      </c>
      <c r="Y18" s="274">
        <v>62830</v>
      </c>
      <c r="Z18" s="274">
        <v>56443</v>
      </c>
      <c r="AA18" s="271">
        <v>0.88717607767951</v>
      </c>
      <c r="AB18" s="271">
        <v>0.898344739773993</v>
      </c>
      <c r="AC18" s="298">
        <v>-0.0111686620944832</v>
      </c>
      <c r="AD18" s="275"/>
      <c r="AE18" s="277"/>
      <c r="AF18" s="226"/>
      <c r="AG18" s="226"/>
    </row>
    <row r="19" spans="1:33">
      <c r="A19" s="295" t="s">
        <v>25</v>
      </c>
      <c r="B19" s="296" t="s">
        <v>3245</v>
      </c>
      <c r="C19" s="296" t="s">
        <v>47</v>
      </c>
      <c r="D19" s="296" t="s">
        <v>48</v>
      </c>
      <c r="E19" s="266">
        <v>7020</v>
      </c>
      <c r="F19" s="269">
        <v>6587</v>
      </c>
      <c r="G19" s="269">
        <v>433</v>
      </c>
      <c r="H19" s="267">
        <v>12195</v>
      </c>
      <c r="I19" s="267">
        <v>10639</v>
      </c>
      <c r="J19" s="267">
        <v>1556</v>
      </c>
      <c r="K19" s="267">
        <v>12315</v>
      </c>
      <c r="L19" s="267">
        <v>11507</v>
      </c>
      <c r="M19" s="267">
        <v>808</v>
      </c>
      <c r="N19" s="297">
        <v>0.93</v>
      </c>
      <c r="O19" s="269">
        <v>349606</v>
      </c>
      <c r="P19" s="269">
        <v>333036</v>
      </c>
      <c r="Q19" s="269">
        <v>16570</v>
      </c>
      <c r="R19" s="270">
        <v>0.952603788264503</v>
      </c>
      <c r="S19" s="270">
        <v>0.938319088319088</v>
      </c>
      <c r="T19" s="270">
        <v>0.872406724067241</v>
      </c>
      <c r="U19" s="270">
        <v>0.934388956557044</v>
      </c>
      <c r="V19" s="298">
        <v>0.0659123642518477</v>
      </c>
      <c r="W19" s="274">
        <v>82343</v>
      </c>
      <c r="X19" s="274">
        <v>77993</v>
      </c>
      <c r="Y19" s="274">
        <v>80815</v>
      </c>
      <c r="Z19" s="274">
        <v>77061</v>
      </c>
      <c r="AA19" s="271">
        <v>0.947172194357747</v>
      </c>
      <c r="AB19" s="271">
        <v>0.953548227433026</v>
      </c>
      <c r="AC19" s="298">
        <v>-0.00637603307527856</v>
      </c>
      <c r="AD19" s="275"/>
      <c r="AE19" s="277"/>
      <c r="AF19" s="226"/>
      <c r="AG19" s="226"/>
    </row>
    <row r="20" spans="1:33">
      <c r="A20" s="295" t="s">
        <v>25</v>
      </c>
      <c r="B20" s="296" t="s">
        <v>3245</v>
      </c>
      <c r="C20" s="296" t="s">
        <v>55</v>
      </c>
      <c r="D20" s="296" t="s">
        <v>56</v>
      </c>
      <c r="E20" s="266">
        <v>6500</v>
      </c>
      <c r="F20" s="269">
        <v>6234</v>
      </c>
      <c r="G20" s="269">
        <v>266</v>
      </c>
      <c r="H20" s="267">
        <v>7872</v>
      </c>
      <c r="I20" s="267">
        <v>7708</v>
      </c>
      <c r="J20" s="267">
        <v>164</v>
      </c>
      <c r="K20" s="267">
        <v>8963</v>
      </c>
      <c r="L20" s="267">
        <v>8737</v>
      </c>
      <c r="M20" s="267">
        <v>226</v>
      </c>
      <c r="N20" s="297">
        <v>0.93</v>
      </c>
      <c r="O20" s="269">
        <v>197755</v>
      </c>
      <c r="P20" s="269">
        <v>192921</v>
      </c>
      <c r="Q20" s="269">
        <v>4834</v>
      </c>
      <c r="R20" s="270">
        <v>0.975555611741802</v>
      </c>
      <c r="S20" s="270">
        <v>0.959076923076923</v>
      </c>
      <c r="T20" s="270">
        <v>0.979166666666667</v>
      </c>
      <c r="U20" s="270">
        <v>0.974785228160214</v>
      </c>
      <c r="V20" s="298">
        <v>-0.0200897435897436</v>
      </c>
      <c r="W20" s="274">
        <v>54685</v>
      </c>
      <c r="X20" s="274">
        <v>53365</v>
      </c>
      <c r="Y20" s="274">
        <v>49346</v>
      </c>
      <c r="Z20" s="274">
        <v>48315</v>
      </c>
      <c r="AA20" s="271">
        <v>0.975861753680168</v>
      </c>
      <c r="AB20" s="271">
        <v>0.979106715843229</v>
      </c>
      <c r="AC20" s="298">
        <v>-0.00324496216306114</v>
      </c>
      <c r="AD20" s="275"/>
      <c r="AE20" s="277"/>
      <c r="AF20" s="226"/>
      <c r="AG20" s="226"/>
    </row>
    <row r="21" spans="1:33">
      <c r="A21" s="295" t="s">
        <v>25</v>
      </c>
      <c r="B21" s="296" t="s">
        <v>3245</v>
      </c>
      <c r="C21" s="296" t="s">
        <v>49</v>
      </c>
      <c r="D21" s="296" t="s">
        <v>50</v>
      </c>
      <c r="E21" s="266">
        <v>1786</v>
      </c>
      <c r="F21" s="269">
        <v>1649</v>
      </c>
      <c r="G21" s="269">
        <v>137</v>
      </c>
      <c r="H21" s="267">
        <v>2987</v>
      </c>
      <c r="I21" s="267">
        <v>1699</v>
      </c>
      <c r="J21" s="267">
        <v>1288</v>
      </c>
      <c r="K21" s="267">
        <v>2874</v>
      </c>
      <c r="L21" s="267">
        <v>2660</v>
      </c>
      <c r="M21" s="267">
        <v>214</v>
      </c>
      <c r="N21" s="297">
        <v>0.93</v>
      </c>
      <c r="O21" s="269">
        <v>79569</v>
      </c>
      <c r="P21" s="269">
        <v>67896</v>
      </c>
      <c r="Q21" s="269">
        <v>11673</v>
      </c>
      <c r="R21" s="270">
        <v>0.853297138332768</v>
      </c>
      <c r="S21" s="270">
        <v>0.923292273236282</v>
      </c>
      <c r="T21" s="270">
        <v>0.56879812520924</v>
      </c>
      <c r="U21" s="270">
        <v>0.92553931802366</v>
      </c>
      <c r="V21" s="298">
        <v>0.354494148027042</v>
      </c>
      <c r="W21" s="274">
        <v>20012</v>
      </c>
      <c r="X21" s="274">
        <v>17199</v>
      </c>
      <c r="Y21" s="274">
        <v>19246</v>
      </c>
      <c r="Z21" s="274">
        <v>16797</v>
      </c>
      <c r="AA21" s="271">
        <v>0.859434339396362</v>
      </c>
      <c r="AB21" s="271">
        <v>0.8727527797984</v>
      </c>
      <c r="AC21" s="298">
        <v>-0.0133184404020376</v>
      </c>
      <c r="AD21" s="275"/>
      <c r="AE21" s="277"/>
      <c r="AF21" s="226"/>
      <c r="AG21" s="226"/>
    </row>
    <row r="22" spans="1:33">
      <c r="A22" s="295" t="s">
        <v>25</v>
      </c>
      <c r="B22" s="296" t="s">
        <v>3245</v>
      </c>
      <c r="C22" s="296" t="s">
        <v>53</v>
      </c>
      <c r="D22" s="296" t="s">
        <v>54</v>
      </c>
      <c r="E22" s="266">
        <v>2023</v>
      </c>
      <c r="F22" s="269">
        <v>1989</v>
      </c>
      <c r="G22" s="269">
        <v>34</v>
      </c>
      <c r="H22" s="267">
        <v>2867</v>
      </c>
      <c r="I22" s="267">
        <v>2695</v>
      </c>
      <c r="J22" s="267">
        <v>172</v>
      </c>
      <c r="K22" s="267">
        <v>2778</v>
      </c>
      <c r="L22" s="267">
        <v>2649</v>
      </c>
      <c r="M22" s="267">
        <v>129</v>
      </c>
      <c r="N22" s="297">
        <v>0.93</v>
      </c>
      <c r="O22" s="269">
        <v>67203</v>
      </c>
      <c r="P22" s="269">
        <v>64090</v>
      </c>
      <c r="Q22" s="269">
        <v>3113</v>
      </c>
      <c r="R22" s="270">
        <v>0.953677663199559</v>
      </c>
      <c r="S22" s="270">
        <v>0.983193277310924</v>
      </c>
      <c r="T22" s="270">
        <v>0.940006975933031</v>
      </c>
      <c r="U22" s="270">
        <v>0.953563714902808</v>
      </c>
      <c r="V22" s="298">
        <v>0.0431863013778933</v>
      </c>
      <c r="W22" s="274">
        <v>19210</v>
      </c>
      <c r="X22" s="274">
        <v>18583</v>
      </c>
      <c r="Y22" s="274">
        <v>17560</v>
      </c>
      <c r="Z22" s="274">
        <v>17072</v>
      </c>
      <c r="AA22" s="271">
        <v>0.967360749609578</v>
      </c>
      <c r="AB22" s="271">
        <v>0.972209567198178</v>
      </c>
      <c r="AC22" s="298">
        <v>-0.00484881758859934</v>
      </c>
      <c r="AD22" s="275"/>
      <c r="AE22" s="277"/>
      <c r="AF22" s="226"/>
      <c r="AG22" s="226"/>
    </row>
    <row r="23" spans="1:33">
      <c r="A23" s="295" t="s">
        <v>25</v>
      </c>
      <c r="B23" s="296" t="s">
        <v>3245</v>
      </c>
      <c r="C23" s="296" t="s">
        <v>51</v>
      </c>
      <c r="D23" s="296" t="s">
        <v>52</v>
      </c>
      <c r="E23" s="266">
        <v>5758</v>
      </c>
      <c r="F23" s="269">
        <v>5436</v>
      </c>
      <c r="G23" s="269">
        <v>322</v>
      </c>
      <c r="H23" s="267">
        <v>9380</v>
      </c>
      <c r="I23" s="267">
        <v>8698</v>
      </c>
      <c r="J23" s="267">
        <v>682</v>
      </c>
      <c r="K23" s="267">
        <v>9364</v>
      </c>
      <c r="L23" s="267">
        <v>8894</v>
      </c>
      <c r="M23" s="267">
        <v>470</v>
      </c>
      <c r="N23" s="297">
        <v>0.93</v>
      </c>
      <c r="O23" s="269">
        <v>250242</v>
      </c>
      <c r="P23" s="269">
        <v>240938</v>
      </c>
      <c r="Q23" s="269">
        <v>9304</v>
      </c>
      <c r="R23" s="270">
        <v>0.962819990249439</v>
      </c>
      <c r="S23" s="270">
        <v>0.944077804793331</v>
      </c>
      <c r="T23" s="270">
        <v>0.9272921108742</v>
      </c>
      <c r="U23" s="270">
        <v>0.949807774455361</v>
      </c>
      <c r="V23" s="298">
        <v>0.0167856939191307</v>
      </c>
      <c r="W23" s="274">
        <v>61469</v>
      </c>
      <c r="X23" s="274">
        <v>58838</v>
      </c>
      <c r="Y23" s="274">
        <v>58303</v>
      </c>
      <c r="Z23" s="274">
        <v>56151</v>
      </c>
      <c r="AA23" s="271">
        <v>0.957197937171582</v>
      </c>
      <c r="AB23" s="271">
        <v>0.963089377905082</v>
      </c>
      <c r="AC23" s="298">
        <v>-0.00589144073349968</v>
      </c>
      <c r="AD23" s="275"/>
      <c r="AE23" s="277"/>
      <c r="AF23" s="226"/>
      <c r="AG23" s="226"/>
    </row>
    <row r="24" spans="1:33">
      <c r="A24" s="295" t="s">
        <v>25</v>
      </c>
      <c r="B24" s="296" t="s">
        <v>3248</v>
      </c>
      <c r="C24" s="296" t="s">
        <v>3249</v>
      </c>
      <c r="D24" s="296" t="s">
        <v>3250</v>
      </c>
      <c r="E24" s="266">
        <v>0</v>
      </c>
      <c r="F24" s="269">
        <v>0</v>
      </c>
      <c r="G24" s="269">
        <v>0</v>
      </c>
      <c r="H24" s="267">
        <v>0</v>
      </c>
      <c r="I24" s="267">
        <v>0</v>
      </c>
      <c r="J24" s="267">
        <v>0</v>
      </c>
      <c r="K24" s="267">
        <v>0</v>
      </c>
      <c r="L24" s="267">
        <v>0</v>
      </c>
      <c r="M24" s="267">
        <v>0</v>
      </c>
      <c r="N24" s="297">
        <v>0.93</v>
      </c>
      <c r="O24" s="269">
        <v>0</v>
      </c>
      <c r="P24" s="269">
        <v>0</v>
      </c>
      <c r="Q24" s="269">
        <v>0</v>
      </c>
      <c r="R24" s="270">
        <v>0</v>
      </c>
      <c r="S24" s="270">
        <v>0</v>
      </c>
      <c r="T24" s="270">
        <v>0</v>
      </c>
      <c r="U24" s="270">
        <v>0</v>
      </c>
      <c r="V24" s="298">
        <v>0</v>
      </c>
      <c r="W24" s="274">
        <v>0</v>
      </c>
      <c r="X24" s="274">
        <v>0</v>
      </c>
      <c r="Y24" s="274">
        <v>0</v>
      </c>
      <c r="Z24" s="274">
        <v>0</v>
      </c>
      <c r="AA24" s="271">
        <v>0</v>
      </c>
      <c r="AB24" s="271">
        <v>0</v>
      </c>
      <c r="AC24" s="298">
        <v>0</v>
      </c>
      <c r="AD24" s="275"/>
      <c r="AE24" s="277"/>
      <c r="AF24" s="226"/>
      <c r="AG24" s="226"/>
    </row>
    <row r="25" spans="1:33">
      <c r="A25" s="295" t="s">
        <v>25</v>
      </c>
      <c r="B25" s="296" t="s">
        <v>3248</v>
      </c>
      <c r="C25" s="296" t="s">
        <v>3251</v>
      </c>
      <c r="D25" s="296" t="s">
        <v>3252</v>
      </c>
      <c r="E25" s="266">
        <v>0</v>
      </c>
      <c r="F25" s="269">
        <v>0</v>
      </c>
      <c r="G25" s="269">
        <v>0</v>
      </c>
      <c r="H25" s="267">
        <v>0</v>
      </c>
      <c r="I25" s="267">
        <v>0</v>
      </c>
      <c r="J25" s="267">
        <v>0</v>
      </c>
      <c r="K25" s="267">
        <v>0</v>
      </c>
      <c r="L25" s="267">
        <v>0</v>
      </c>
      <c r="M25" s="267">
        <v>0</v>
      </c>
      <c r="N25" s="297">
        <v>0.93</v>
      </c>
      <c r="O25" s="269">
        <v>0</v>
      </c>
      <c r="P25" s="269">
        <v>0</v>
      </c>
      <c r="Q25" s="269">
        <v>0</v>
      </c>
      <c r="R25" s="270">
        <v>0</v>
      </c>
      <c r="S25" s="270">
        <v>0</v>
      </c>
      <c r="T25" s="270">
        <v>0</v>
      </c>
      <c r="U25" s="270">
        <v>0</v>
      </c>
      <c r="V25" s="298">
        <v>0</v>
      </c>
      <c r="W25" s="274">
        <v>0</v>
      </c>
      <c r="X25" s="274">
        <v>0</v>
      </c>
      <c r="Y25" s="274">
        <v>0</v>
      </c>
      <c r="Z25" s="274">
        <v>0</v>
      </c>
      <c r="AA25" s="271">
        <v>0</v>
      </c>
      <c r="AB25" s="271">
        <v>0</v>
      </c>
      <c r="AC25" s="298">
        <v>0</v>
      </c>
      <c r="AD25" s="275"/>
      <c r="AE25" s="277"/>
      <c r="AF25" s="226"/>
      <c r="AG25" s="226"/>
    </row>
    <row r="26" spans="1:33">
      <c r="A26" s="295" t="s">
        <v>25</v>
      </c>
      <c r="B26" s="296" t="s">
        <v>3248</v>
      </c>
      <c r="C26" s="296" t="s">
        <v>3253</v>
      </c>
      <c r="D26" s="296" t="s">
        <v>3254</v>
      </c>
      <c r="E26" s="266">
        <v>0</v>
      </c>
      <c r="F26" s="269">
        <v>0</v>
      </c>
      <c r="G26" s="269">
        <v>0</v>
      </c>
      <c r="H26" s="267">
        <v>0</v>
      </c>
      <c r="I26" s="267">
        <v>0</v>
      </c>
      <c r="J26" s="267">
        <v>0</v>
      </c>
      <c r="K26" s="267">
        <v>0</v>
      </c>
      <c r="L26" s="267">
        <v>0</v>
      </c>
      <c r="M26" s="267">
        <v>0</v>
      </c>
      <c r="N26" s="297">
        <v>0.93</v>
      </c>
      <c r="O26" s="269">
        <v>0</v>
      </c>
      <c r="P26" s="269">
        <v>0</v>
      </c>
      <c r="Q26" s="269">
        <v>0</v>
      </c>
      <c r="R26" s="270">
        <v>0</v>
      </c>
      <c r="S26" s="270">
        <v>0</v>
      </c>
      <c r="T26" s="270">
        <v>0</v>
      </c>
      <c r="U26" s="270">
        <v>0</v>
      </c>
      <c r="V26" s="298">
        <v>0</v>
      </c>
      <c r="W26" s="274">
        <v>0</v>
      </c>
      <c r="X26" s="274">
        <v>0</v>
      </c>
      <c r="Y26" s="274">
        <v>0</v>
      </c>
      <c r="Z26" s="274">
        <v>0</v>
      </c>
      <c r="AA26" s="271">
        <v>0</v>
      </c>
      <c r="AB26" s="271">
        <v>0</v>
      </c>
      <c r="AC26" s="298">
        <v>0</v>
      </c>
      <c r="AD26" s="275"/>
      <c r="AE26" s="277"/>
      <c r="AF26" s="226"/>
      <c r="AG26" s="226"/>
    </row>
    <row r="27" spans="1:33">
      <c r="A27" s="295" t="s">
        <v>25</v>
      </c>
      <c r="B27" s="296" t="s">
        <v>3248</v>
      </c>
      <c r="C27" s="296" t="s">
        <v>3255</v>
      </c>
      <c r="D27" s="296" t="s">
        <v>3256</v>
      </c>
      <c r="E27" s="266">
        <v>0</v>
      </c>
      <c r="F27" s="269">
        <v>0</v>
      </c>
      <c r="G27" s="269">
        <v>0</v>
      </c>
      <c r="H27" s="267">
        <v>0</v>
      </c>
      <c r="I27" s="267">
        <v>0</v>
      </c>
      <c r="J27" s="267">
        <v>0</v>
      </c>
      <c r="K27" s="267">
        <v>0</v>
      </c>
      <c r="L27" s="267">
        <v>0</v>
      </c>
      <c r="M27" s="267">
        <v>0</v>
      </c>
      <c r="N27" s="297">
        <v>0.93</v>
      </c>
      <c r="O27" s="269">
        <v>0</v>
      </c>
      <c r="P27" s="269">
        <v>0</v>
      </c>
      <c r="Q27" s="269">
        <v>0</v>
      </c>
      <c r="R27" s="270">
        <v>0</v>
      </c>
      <c r="S27" s="270">
        <v>0</v>
      </c>
      <c r="T27" s="270">
        <v>0</v>
      </c>
      <c r="U27" s="270">
        <v>0</v>
      </c>
      <c r="V27" s="298">
        <v>0</v>
      </c>
      <c r="W27" s="274">
        <v>0</v>
      </c>
      <c r="X27" s="274">
        <v>0</v>
      </c>
      <c r="Y27" s="274">
        <v>0</v>
      </c>
      <c r="Z27" s="274">
        <v>0</v>
      </c>
      <c r="AA27" s="271">
        <v>0</v>
      </c>
      <c r="AB27" s="271">
        <v>0</v>
      </c>
      <c r="AC27" s="298">
        <v>0</v>
      </c>
      <c r="AD27" s="275"/>
      <c r="AE27" s="277"/>
      <c r="AF27" s="226"/>
      <c r="AG27" s="226"/>
    </row>
    <row r="28" spans="1:33">
      <c r="A28" s="295" t="s">
        <v>25</v>
      </c>
      <c r="B28" s="296" t="s">
        <v>3248</v>
      </c>
      <c r="C28" s="296" t="s">
        <v>59</v>
      </c>
      <c r="D28" s="296" t="s">
        <v>60</v>
      </c>
      <c r="E28" s="266">
        <v>6708</v>
      </c>
      <c r="F28" s="269">
        <v>6007</v>
      </c>
      <c r="G28" s="269">
        <v>701</v>
      </c>
      <c r="H28" s="267">
        <v>12064</v>
      </c>
      <c r="I28" s="267">
        <v>10860</v>
      </c>
      <c r="J28" s="267">
        <v>1204</v>
      </c>
      <c r="K28" s="267">
        <v>11128</v>
      </c>
      <c r="L28" s="267">
        <v>9965</v>
      </c>
      <c r="M28" s="267">
        <v>1163</v>
      </c>
      <c r="N28" s="297">
        <v>0.93</v>
      </c>
      <c r="O28" s="269">
        <v>336623</v>
      </c>
      <c r="P28" s="269">
        <v>310757</v>
      </c>
      <c r="Q28" s="269">
        <v>25866</v>
      </c>
      <c r="R28" s="270">
        <v>0.923160330696358</v>
      </c>
      <c r="S28" s="270">
        <v>0.895497912939773</v>
      </c>
      <c r="T28" s="270">
        <v>0.900198938992042</v>
      </c>
      <c r="U28" s="270">
        <v>0.895488856937455</v>
      </c>
      <c r="V28" s="298">
        <v>-0.00470102605226896</v>
      </c>
      <c r="W28" s="274">
        <v>76817</v>
      </c>
      <c r="X28" s="274">
        <v>70239</v>
      </c>
      <c r="Y28" s="274">
        <v>76337</v>
      </c>
      <c r="Z28" s="274">
        <v>70860</v>
      </c>
      <c r="AA28" s="271">
        <v>0.914367913352513</v>
      </c>
      <c r="AB28" s="271">
        <v>0.928252354690386</v>
      </c>
      <c r="AC28" s="298">
        <v>-0.0138844413378729</v>
      </c>
      <c r="AD28" s="275"/>
      <c r="AE28" s="277"/>
      <c r="AF28" s="226"/>
      <c r="AG28" s="226"/>
    </row>
    <row r="29" spans="1:33">
      <c r="A29" s="295" t="s">
        <v>25</v>
      </c>
      <c r="B29" s="296" t="s">
        <v>3248</v>
      </c>
      <c r="C29" s="296" t="s">
        <v>63</v>
      </c>
      <c r="D29" s="296" t="s">
        <v>64</v>
      </c>
      <c r="E29" s="266">
        <v>5470</v>
      </c>
      <c r="F29" s="269">
        <v>4990</v>
      </c>
      <c r="G29" s="269">
        <v>480</v>
      </c>
      <c r="H29" s="267">
        <v>8969</v>
      </c>
      <c r="I29" s="267">
        <v>8114</v>
      </c>
      <c r="J29" s="267">
        <v>855</v>
      </c>
      <c r="K29" s="267">
        <v>9059</v>
      </c>
      <c r="L29" s="267">
        <v>8404</v>
      </c>
      <c r="M29" s="267">
        <v>655</v>
      </c>
      <c r="N29" s="297">
        <v>0.93</v>
      </c>
      <c r="O29" s="269">
        <v>262508</v>
      </c>
      <c r="P29" s="269">
        <v>246371</v>
      </c>
      <c r="Q29" s="269">
        <v>16137</v>
      </c>
      <c r="R29" s="270">
        <v>0.93852758773066</v>
      </c>
      <c r="S29" s="270">
        <v>0.912248628884826</v>
      </c>
      <c r="T29" s="270">
        <v>0.904671646783365</v>
      </c>
      <c r="U29" s="270">
        <v>0.927696213710123</v>
      </c>
      <c r="V29" s="298">
        <v>0.0075769821014614</v>
      </c>
      <c r="W29" s="274">
        <v>60765</v>
      </c>
      <c r="X29" s="274">
        <v>56708</v>
      </c>
      <c r="Y29" s="274">
        <v>60866</v>
      </c>
      <c r="Z29" s="274">
        <v>56858</v>
      </c>
      <c r="AA29" s="271">
        <v>0.933234592281741</v>
      </c>
      <c r="AB29" s="271">
        <v>0.93415042881083</v>
      </c>
      <c r="AC29" s="298">
        <v>-0.00091583652908922</v>
      </c>
      <c r="AD29" s="275"/>
      <c r="AE29" s="277"/>
      <c r="AF29" s="226"/>
      <c r="AG29" s="226"/>
    </row>
    <row r="30" spans="1:33">
      <c r="A30" s="295" t="s">
        <v>25</v>
      </c>
      <c r="B30" s="296" t="s">
        <v>3248</v>
      </c>
      <c r="C30" s="296" t="s">
        <v>61</v>
      </c>
      <c r="D30" s="296" t="s">
        <v>62</v>
      </c>
      <c r="E30" s="266">
        <v>5452</v>
      </c>
      <c r="F30" s="269">
        <v>5043</v>
      </c>
      <c r="G30" s="269">
        <v>409</v>
      </c>
      <c r="H30" s="267">
        <v>9609</v>
      </c>
      <c r="I30" s="267">
        <v>8882</v>
      </c>
      <c r="J30" s="267">
        <v>727</v>
      </c>
      <c r="K30" s="267">
        <v>8735</v>
      </c>
      <c r="L30" s="267">
        <v>8076</v>
      </c>
      <c r="M30" s="267">
        <v>659</v>
      </c>
      <c r="N30" s="297">
        <v>0.93</v>
      </c>
      <c r="O30" s="269">
        <v>265806</v>
      </c>
      <c r="P30" s="269">
        <v>251253</v>
      </c>
      <c r="Q30" s="269">
        <v>14553</v>
      </c>
      <c r="R30" s="270">
        <v>0.945249542899709</v>
      </c>
      <c r="S30" s="270">
        <v>0.924981658107117</v>
      </c>
      <c r="T30" s="270">
        <v>0.924341762930586</v>
      </c>
      <c r="U30" s="270">
        <v>0.924556382369777</v>
      </c>
      <c r="V30" s="298">
        <v>0.000639895176530736</v>
      </c>
      <c r="W30" s="274">
        <v>59844</v>
      </c>
      <c r="X30" s="274">
        <v>56281</v>
      </c>
      <c r="Y30" s="274">
        <v>59857</v>
      </c>
      <c r="Z30" s="274">
        <v>56954</v>
      </c>
      <c r="AA30" s="271">
        <v>0.940461867522224</v>
      </c>
      <c r="AB30" s="271">
        <v>0.951501077568204</v>
      </c>
      <c r="AC30" s="298">
        <v>-0.0110392100459797</v>
      </c>
      <c r="AD30" s="275"/>
      <c r="AE30" s="277"/>
      <c r="AF30" s="226"/>
      <c r="AG30" s="226"/>
    </row>
    <row r="31" spans="1:33">
      <c r="A31" s="295" t="s">
        <v>25</v>
      </c>
      <c r="B31" s="296" t="s">
        <v>3248</v>
      </c>
      <c r="C31" s="296" t="s">
        <v>65</v>
      </c>
      <c r="D31" s="296" t="s">
        <v>66</v>
      </c>
      <c r="E31" s="266">
        <v>4375</v>
      </c>
      <c r="F31" s="269">
        <v>4113</v>
      </c>
      <c r="G31" s="269">
        <v>262</v>
      </c>
      <c r="H31" s="267">
        <v>7409</v>
      </c>
      <c r="I31" s="267">
        <v>6982</v>
      </c>
      <c r="J31" s="267">
        <v>427</v>
      </c>
      <c r="K31" s="267">
        <v>6798</v>
      </c>
      <c r="L31" s="267">
        <v>6474</v>
      </c>
      <c r="M31" s="267">
        <v>324</v>
      </c>
      <c r="N31" s="297">
        <v>0.93</v>
      </c>
      <c r="O31" s="269">
        <v>204342</v>
      </c>
      <c r="P31" s="269">
        <v>197253</v>
      </c>
      <c r="Q31" s="269">
        <v>7089</v>
      </c>
      <c r="R31" s="270">
        <v>0.965308159849664</v>
      </c>
      <c r="S31" s="270">
        <v>0.940114285714286</v>
      </c>
      <c r="T31" s="270">
        <v>0.942367391010933</v>
      </c>
      <c r="U31" s="270">
        <v>0.95233892321271</v>
      </c>
      <c r="V31" s="298">
        <v>-0.00225310529664702</v>
      </c>
      <c r="W31" s="274">
        <v>46837</v>
      </c>
      <c r="X31" s="274">
        <v>44933</v>
      </c>
      <c r="Y31" s="274">
        <v>46044</v>
      </c>
      <c r="Z31" s="274">
        <v>44335</v>
      </c>
      <c r="AA31" s="271">
        <v>0.959348378418772</v>
      </c>
      <c r="AB31" s="271">
        <v>0.962883328989662</v>
      </c>
      <c r="AC31" s="298">
        <v>-0.00353495057089059</v>
      </c>
      <c r="AD31" s="275"/>
      <c r="AE31" s="277"/>
      <c r="AF31" s="226"/>
      <c r="AG31" s="226"/>
    </row>
    <row r="32" spans="1:33">
      <c r="A32" s="295" t="s">
        <v>25</v>
      </c>
      <c r="B32" s="296" t="s">
        <v>3248</v>
      </c>
      <c r="C32" s="296" t="s">
        <v>57</v>
      </c>
      <c r="D32" s="296" t="s">
        <v>58</v>
      </c>
      <c r="E32" s="266">
        <v>11388</v>
      </c>
      <c r="F32" s="269">
        <v>10655</v>
      </c>
      <c r="G32" s="269">
        <v>733</v>
      </c>
      <c r="H32" s="267">
        <v>14111</v>
      </c>
      <c r="I32" s="267">
        <v>13970</v>
      </c>
      <c r="J32" s="267">
        <v>141</v>
      </c>
      <c r="K32" s="267">
        <v>15294</v>
      </c>
      <c r="L32" s="267">
        <v>15133</v>
      </c>
      <c r="M32" s="267">
        <v>161</v>
      </c>
      <c r="N32" s="297">
        <v>0.93</v>
      </c>
      <c r="O32" s="269">
        <v>447227</v>
      </c>
      <c r="P32" s="269">
        <v>433712</v>
      </c>
      <c r="Q32" s="269">
        <v>13515</v>
      </c>
      <c r="R32" s="270">
        <v>0.969780447066031</v>
      </c>
      <c r="S32" s="270">
        <v>0.935634000702494</v>
      </c>
      <c r="T32" s="270">
        <v>0.990007795336971</v>
      </c>
      <c r="U32" s="270">
        <v>0.989472995946123</v>
      </c>
      <c r="V32" s="298">
        <v>-0.0543737946344773</v>
      </c>
      <c r="W32" s="274">
        <v>105903</v>
      </c>
      <c r="X32" s="274">
        <v>104043</v>
      </c>
      <c r="Y32" s="274">
        <v>103848</v>
      </c>
      <c r="Z32" s="274">
        <v>100645</v>
      </c>
      <c r="AA32" s="271">
        <v>0.982436758165491</v>
      </c>
      <c r="AB32" s="271">
        <v>0.969156844619059</v>
      </c>
      <c r="AC32" s="298">
        <v>0.0132799135464324</v>
      </c>
      <c r="AD32" s="275"/>
      <c r="AE32" s="277"/>
      <c r="AF32" s="226"/>
      <c r="AG32" s="226"/>
    </row>
    <row r="33" spans="1:33">
      <c r="A33" s="295" t="s">
        <v>25</v>
      </c>
      <c r="B33" s="296" t="s">
        <v>3248</v>
      </c>
      <c r="C33" s="296" t="s">
        <v>67</v>
      </c>
      <c r="D33" s="296" t="s">
        <v>68</v>
      </c>
      <c r="E33" s="266">
        <v>2281</v>
      </c>
      <c r="F33" s="269">
        <v>2189</v>
      </c>
      <c r="G33" s="269">
        <v>92</v>
      </c>
      <c r="H33" s="267">
        <v>5198</v>
      </c>
      <c r="I33" s="267">
        <v>4973</v>
      </c>
      <c r="J33" s="267">
        <v>225</v>
      </c>
      <c r="K33" s="267">
        <v>4765</v>
      </c>
      <c r="L33" s="267">
        <v>4591</v>
      </c>
      <c r="M33" s="267">
        <v>174</v>
      </c>
      <c r="N33" s="297">
        <v>0.93</v>
      </c>
      <c r="O33" s="269">
        <v>138398</v>
      </c>
      <c r="P33" s="269">
        <v>134620</v>
      </c>
      <c r="Q33" s="269">
        <v>3778</v>
      </c>
      <c r="R33" s="270">
        <v>0.97270191765777</v>
      </c>
      <c r="S33" s="270">
        <v>0.959666812801403</v>
      </c>
      <c r="T33" s="270">
        <v>0.956714120815698</v>
      </c>
      <c r="U33" s="270">
        <v>0.963483735571878</v>
      </c>
      <c r="V33" s="298">
        <v>0.00295269198570447</v>
      </c>
      <c r="W33" s="274">
        <v>31544</v>
      </c>
      <c r="X33" s="274">
        <v>30580</v>
      </c>
      <c r="Y33" s="274">
        <v>31594</v>
      </c>
      <c r="Z33" s="274">
        <v>30708</v>
      </c>
      <c r="AA33" s="271">
        <v>0.969439513061121</v>
      </c>
      <c r="AB33" s="271">
        <v>0.971956700639362</v>
      </c>
      <c r="AC33" s="298">
        <v>-0.00251718757824093</v>
      </c>
      <c r="AD33" s="275"/>
      <c r="AE33" s="277"/>
      <c r="AF33" s="226"/>
      <c r="AG33" s="226"/>
    </row>
    <row r="34" spans="1:33">
      <c r="A34" s="295" t="s">
        <v>25</v>
      </c>
      <c r="B34" s="296" t="s">
        <v>3248</v>
      </c>
      <c r="C34" s="296" t="s">
        <v>69</v>
      </c>
      <c r="D34" s="296" t="s">
        <v>70</v>
      </c>
      <c r="E34" s="266">
        <v>7719</v>
      </c>
      <c r="F34" s="269">
        <v>7571</v>
      </c>
      <c r="G34" s="269">
        <v>148</v>
      </c>
      <c r="H34" s="267">
        <v>9915</v>
      </c>
      <c r="I34" s="267">
        <v>9729</v>
      </c>
      <c r="J34" s="267">
        <v>186</v>
      </c>
      <c r="K34" s="267">
        <v>9909</v>
      </c>
      <c r="L34" s="267">
        <v>9762</v>
      </c>
      <c r="M34" s="267">
        <v>147</v>
      </c>
      <c r="N34" s="297">
        <v>0.93</v>
      </c>
      <c r="O34" s="269">
        <v>232523</v>
      </c>
      <c r="P34" s="269">
        <v>228428</v>
      </c>
      <c r="Q34" s="269">
        <v>4095</v>
      </c>
      <c r="R34" s="270">
        <v>0.982388838953566</v>
      </c>
      <c r="S34" s="270">
        <v>0.980826531934188</v>
      </c>
      <c r="T34" s="270">
        <v>0.98124054462935</v>
      </c>
      <c r="U34" s="270">
        <v>0.985165001513775</v>
      </c>
      <c r="V34" s="298">
        <v>-0.00041401269516117</v>
      </c>
      <c r="W34" s="274">
        <v>71019</v>
      </c>
      <c r="X34" s="274">
        <v>69916</v>
      </c>
      <c r="Y34" s="274">
        <v>59701</v>
      </c>
      <c r="Z34" s="274">
        <v>58924</v>
      </c>
      <c r="AA34" s="271">
        <v>0.98446894493023</v>
      </c>
      <c r="AB34" s="271">
        <v>0.986985142627427</v>
      </c>
      <c r="AC34" s="298">
        <v>-0.00251619769719669</v>
      </c>
      <c r="AD34" s="275"/>
      <c r="AE34" s="277"/>
      <c r="AF34" s="226"/>
      <c r="AG34" s="226"/>
    </row>
    <row r="35" spans="1:33">
      <c r="A35" s="295" t="s">
        <v>25</v>
      </c>
      <c r="B35" s="296" t="s">
        <v>3257</v>
      </c>
      <c r="C35" s="296" t="s">
        <v>3258</v>
      </c>
      <c r="D35" s="296" t="s">
        <v>3259</v>
      </c>
      <c r="E35" s="266">
        <v>0</v>
      </c>
      <c r="F35" s="269">
        <v>0</v>
      </c>
      <c r="G35" s="269">
        <v>0</v>
      </c>
      <c r="H35" s="267">
        <v>0</v>
      </c>
      <c r="I35" s="267">
        <v>0</v>
      </c>
      <c r="J35" s="267">
        <v>0</v>
      </c>
      <c r="K35" s="267">
        <v>0</v>
      </c>
      <c r="L35" s="267">
        <v>0</v>
      </c>
      <c r="M35" s="267">
        <v>0</v>
      </c>
      <c r="N35" s="297">
        <v>0.93</v>
      </c>
      <c r="O35" s="269">
        <v>0</v>
      </c>
      <c r="P35" s="269">
        <v>0</v>
      </c>
      <c r="Q35" s="269">
        <v>0</v>
      </c>
      <c r="R35" s="270">
        <v>0</v>
      </c>
      <c r="S35" s="270">
        <v>0</v>
      </c>
      <c r="T35" s="270">
        <v>0</v>
      </c>
      <c r="U35" s="270">
        <v>0</v>
      </c>
      <c r="V35" s="298">
        <v>0</v>
      </c>
      <c r="W35" s="274">
        <v>0</v>
      </c>
      <c r="X35" s="274">
        <v>0</v>
      </c>
      <c r="Y35" s="274">
        <v>0</v>
      </c>
      <c r="Z35" s="274">
        <v>0</v>
      </c>
      <c r="AA35" s="271">
        <v>0</v>
      </c>
      <c r="AB35" s="271">
        <v>0</v>
      </c>
      <c r="AC35" s="298">
        <v>0</v>
      </c>
      <c r="AD35" s="275"/>
      <c r="AE35" s="277"/>
      <c r="AF35" s="226"/>
      <c r="AG35" s="226"/>
    </row>
    <row r="36" spans="1:33">
      <c r="A36" s="295" t="s">
        <v>25</v>
      </c>
      <c r="B36" s="296" t="s">
        <v>3257</v>
      </c>
      <c r="C36" s="296" t="s">
        <v>3260</v>
      </c>
      <c r="D36" s="296" t="s">
        <v>3261</v>
      </c>
      <c r="E36" s="266">
        <v>0</v>
      </c>
      <c r="F36" s="269">
        <v>0</v>
      </c>
      <c r="G36" s="269">
        <v>0</v>
      </c>
      <c r="H36" s="267">
        <v>0</v>
      </c>
      <c r="I36" s="267">
        <v>0</v>
      </c>
      <c r="J36" s="267">
        <v>0</v>
      </c>
      <c r="K36" s="267">
        <v>0</v>
      </c>
      <c r="L36" s="267">
        <v>0</v>
      </c>
      <c r="M36" s="267">
        <v>0</v>
      </c>
      <c r="N36" s="297">
        <v>0.93</v>
      </c>
      <c r="O36" s="269">
        <v>0</v>
      </c>
      <c r="P36" s="269">
        <v>0</v>
      </c>
      <c r="Q36" s="269">
        <v>0</v>
      </c>
      <c r="R36" s="270">
        <v>0</v>
      </c>
      <c r="S36" s="270">
        <v>0</v>
      </c>
      <c r="T36" s="270">
        <v>0</v>
      </c>
      <c r="U36" s="270">
        <v>0</v>
      </c>
      <c r="V36" s="298">
        <v>0</v>
      </c>
      <c r="W36" s="274">
        <v>0</v>
      </c>
      <c r="X36" s="274">
        <v>0</v>
      </c>
      <c r="Y36" s="274">
        <v>0</v>
      </c>
      <c r="Z36" s="274">
        <v>0</v>
      </c>
      <c r="AA36" s="271">
        <v>0</v>
      </c>
      <c r="AB36" s="271">
        <v>0</v>
      </c>
      <c r="AC36" s="298">
        <v>0</v>
      </c>
      <c r="AD36" s="275"/>
      <c r="AE36" s="277"/>
      <c r="AF36" s="226"/>
      <c r="AG36" s="226"/>
    </row>
    <row r="37" spans="1:33">
      <c r="A37" s="295" t="s">
        <v>25</v>
      </c>
      <c r="B37" s="296" t="s">
        <v>3257</v>
      </c>
      <c r="C37" s="296" t="s">
        <v>3262</v>
      </c>
      <c r="D37" s="296" t="s">
        <v>3263</v>
      </c>
      <c r="E37" s="266">
        <v>0</v>
      </c>
      <c r="F37" s="269">
        <v>0</v>
      </c>
      <c r="G37" s="269">
        <v>0</v>
      </c>
      <c r="H37" s="267">
        <v>0</v>
      </c>
      <c r="I37" s="267">
        <v>0</v>
      </c>
      <c r="J37" s="267">
        <v>0</v>
      </c>
      <c r="K37" s="267">
        <v>0</v>
      </c>
      <c r="L37" s="267">
        <v>0</v>
      </c>
      <c r="M37" s="267">
        <v>0</v>
      </c>
      <c r="N37" s="297">
        <v>0.93</v>
      </c>
      <c r="O37" s="269">
        <v>0</v>
      </c>
      <c r="P37" s="269">
        <v>0</v>
      </c>
      <c r="Q37" s="269">
        <v>0</v>
      </c>
      <c r="R37" s="270">
        <v>0</v>
      </c>
      <c r="S37" s="270">
        <v>0</v>
      </c>
      <c r="T37" s="270">
        <v>0</v>
      </c>
      <c r="U37" s="270">
        <v>0</v>
      </c>
      <c r="V37" s="298">
        <v>0</v>
      </c>
      <c r="W37" s="274">
        <v>0</v>
      </c>
      <c r="X37" s="274">
        <v>0</v>
      </c>
      <c r="Y37" s="274">
        <v>0</v>
      </c>
      <c r="Z37" s="274">
        <v>0</v>
      </c>
      <c r="AA37" s="271">
        <v>0</v>
      </c>
      <c r="AB37" s="271">
        <v>0</v>
      </c>
      <c r="AC37" s="298">
        <v>0</v>
      </c>
      <c r="AD37" s="275"/>
      <c r="AE37" s="277"/>
      <c r="AF37" s="226"/>
      <c r="AG37" s="226"/>
    </row>
    <row r="38" spans="1:33">
      <c r="A38" s="295" t="s">
        <v>25</v>
      </c>
      <c r="B38" s="296" t="s">
        <v>3257</v>
      </c>
      <c r="C38" s="296" t="s">
        <v>3264</v>
      </c>
      <c r="D38" s="296" t="s">
        <v>3265</v>
      </c>
      <c r="E38" s="266">
        <v>0</v>
      </c>
      <c r="F38" s="269">
        <v>0</v>
      </c>
      <c r="G38" s="269">
        <v>0</v>
      </c>
      <c r="H38" s="267">
        <v>0</v>
      </c>
      <c r="I38" s="267">
        <v>0</v>
      </c>
      <c r="J38" s="267">
        <v>0</v>
      </c>
      <c r="K38" s="267">
        <v>0</v>
      </c>
      <c r="L38" s="267">
        <v>0</v>
      </c>
      <c r="M38" s="267">
        <v>0</v>
      </c>
      <c r="N38" s="297">
        <v>0.93</v>
      </c>
      <c r="O38" s="269">
        <v>0</v>
      </c>
      <c r="P38" s="269">
        <v>0</v>
      </c>
      <c r="Q38" s="269">
        <v>0</v>
      </c>
      <c r="R38" s="270">
        <v>0</v>
      </c>
      <c r="S38" s="270">
        <v>0</v>
      </c>
      <c r="T38" s="270">
        <v>0</v>
      </c>
      <c r="U38" s="270">
        <v>0</v>
      </c>
      <c r="V38" s="298">
        <v>0</v>
      </c>
      <c r="W38" s="274">
        <v>0</v>
      </c>
      <c r="X38" s="274">
        <v>0</v>
      </c>
      <c r="Y38" s="274">
        <v>0</v>
      </c>
      <c r="Z38" s="274">
        <v>0</v>
      </c>
      <c r="AA38" s="271">
        <v>0</v>
      </c>
      <c r="AB38" s="271">
        <v>0</v>
      </c>
      <c r="AC38" s="298">
        <v>0</v>
      </c>
      <c r="AD38" s="275"/>
      <c r="AE38" s="277"/>
      <c r="AF38" s="226"/>
      <c r="AG38" s="226"/>
    </row>
    <row r="39" spans="1:33">
      <c r="A39" s="295" t="s">
        <v>25</v>
      </c>
      <c r="B39" s="296" t="s">
        <v>3257</v>
      </c>
      <c r="C39" s="296" t="s">
        <v>73</v>
      </c>
      <c r="D39" s="296" t="s">
        <v>74</v>
      </c>
      <c r="E39" s="266">
        <v>5421</v>
      </c>
      <c r="F39" s="269">
        <v>5141</v>
      </c>
      <c r="G39" s="269">
        <v>280</v>
      </c>
      <c r="H39" s="267">
        <v>9436</v>
      </c>
      <c r="I39" s="267">
        <v>7569</v>
      </c>
      <c r="J39" s="267">
        <v>1867</v>
      </c>
      <c r="K39" s="267">
        <v>9219</v>
      </c>
      <c r="L39" s="267">
        <v>7725</v>
      </c>
      <c r="M39" s="267">
        <v>1494</v>
      </c>
      <c r="N39" s="297">
        <v>0.93</v>
      </c>
      <c r="O39" s="269">
        <v>265283</v>
      </c>
      <c r="P39" s="269">
        <v>245585</v>
      </c>
      <c r="Q39" s="269">
        <v>19698</v>
      </c>
      <c r="R39" s="270">
        <v>0.925747220892405</v>
      </c>
      <c r="S39" s="270">
        <v>0.948349013097215</v>
      </c>
      <c r="T39" s="270">
        <v>0.802140737600678</v>
      </c>
      <c r="U39" s="270">
        <v>0.837943377806704</v>
      </c>
      <c r="V39" s="298">
        <v>0.146208275496536</v>
      </c>
      <c r="W39" s="274">
        <v>61779</v>
      </c>
      <c r="X39" s="274">
        <v>57158</v>
      </c>
      <c r="Y39" s="274">
        <v>59635</v>
      </c>
      <c r="Z39" s="274">
        <v>55603</v>
      </c>
      <c r="AA39" s="271">
        <v>0.925201120121724</v>
      </c>
      <c r="AB39" s="271">
        <v>0.9323886979123</v>
      </c>
      <c r="AC39" s="298">
        <v>-0.00718757779057566</v>
      </c>
      <c r="AD39" s="275"/>
      <c r="AE39" s="277"/>
      <c r="AF39" s="226"/>
      <c r="AG39" s="226"/>
    </row>
    <row r="40" spans="1:33">
      <c r="A40" s="295" t="s">
        <v>25</v>
      </c>
      <c r="B40" s="296" t="s">
        <v>3257</v>
      </c>
      <c r="C40" s="296" t="s">
        <v>77</v>
      </c>
      <c r="D40" s="296" t="s">
        <v>78</v>
      </c>
      <c r="E40" s="266">
        <v>4511</v>
      </c>
      <c r="F40" s="269">
        <v>4201</v>
      </c>
      <c r="G40" s="269">
        <v>310</v>
      </c>
      <c r="H40" s="267">
        <v>6600</v>
      </c>
      <c r="I40" s="267">
        <v>5961</v>
      </c>
      <c r="J40" s="267">
        <v>639</v>
      </c>
      <c r="K40" s="267">
        <v>5855</v>
      </c>
      <c r="L40" s="267">
        <v>5653</v>
      </c>
      <c r="M40" s="267">
        <v>202</v>
      </c>
      <c r="N40" s="297">
        <v>0.93</v>
      </c>
      <c r="O40" s="269">
        <v>193150</v>
      </c>
      <c r="P40" s="269">
        <v>184700</v>
      </c>
      <c r="Q40" s="269">
        <v>8450</v>
      </c>
      <c r="R40" s="270">
        <v>0.956251617913539</v>
      </c>
      <c r="S40" s="270">
        <v>0.931279095544225</v>
      </c>
      <c r="T40" s="270">
        <v>0.903181818181818</v>
      </c>
      <c r="U40" s="270">
        <v>0.965499573014517</v>
      </c>
      <c r="V40" s="298">
        <v>0.0280972773624071</v>
      </c>
      <c r="W40" s="274">
        <v>43099</v>
      </c>
      <c r="X40" s="274">
        <v>40897</v>
      </c>
      <c r="Y40" s="274">
        <v>47240</v>
      </c>
      <c r="Z40" s="274">
        <v>45191</v>
      </c>
      <c r="AA40" s="271">
        <v>0.948908327339381</v>
      </c>
      <c r="AB40" s="271">
        <v>0.956625740897544</v>
      </c>
      <c r="AC40" s="298">
        <v>-0.00771741355816302</v>
      </c>
      <c r="AD40" s="275"/>
      <c r="AE40" s="277"/>
      <c r="AF40" s="226"/>
      <c r="AG40" s="226"/>
    </row>
    <row r="41" spans="1:33">
      <c r="A41" s="295" t="s">
        <v>25</v>
      </c>
      <c r="B41" s="296" t="s">
        <v>3257</v>
      </c>
      <c r="C41" s="296" t="s">
        <v>71</v>
      </c>
      <c r="D41" s="296" t="s">
        <v>72</v>
      </c>
      <c r="E41" s="266">
        <v>3058</v>
      </c>
      <c r="F41" s="269">
        <v>2819</v>
      </c>
      <c r="G41" s="269">
        <v>239</v>
      </c>
      <c r="H41" s="267">
        <v>5605</v>
      </c>
      <c r="I41" s="267">
        <v>5240</v>
      </c>
      <c r="J41" s="267">
        <v>365</v>
      </c>
      <c r="K41" s="267">
        <v>5146</v>
      </c>
      <c r="L41" s="267">
        <v>4835</v>
      </c>
      <c r="M41" s="267">
        <v>311</v>
      </c>
      <c r="N41" s="297">
        <v>0.93</v>
      </c>
      <c r="O41" s="269">
        <v>153483</v>
      </c>
      <c r="P41" s="269">
        <v>146531</v>
      </c>
      <c r="Q41" s="269">
        <v>6952</v>
      </c>
      <c r="R41" s="270">
        <v>0.954705081344514</v>
      </c>
      <c r="S41" s="270">
        <v>0.921844342707652</v>
      </c>
      <c r="T41" s="270">
        <v>0.934879571810883</v>
      </c>
      <c r="U41" s="270">
        <v>0.939564710454722</v>
      </c>
      <c r="V41" s="298">
        <v>-0.0130352291032311</v>
      </c>
      <c r="W41" s="274">
        <v>34948</v>
      </c>
      <c r="X41" s="274">
        <v>33245</v>
      </c>
      <c r="Y41" s="274">
        <v>34491</v>
      </c>
      <c r="Z41" s="274">
        <v>32951</v>
      </c>
      <c r="AA41" s="271">
        <v>0.951270458967609</v>
      </c>
      <c r="AB41" s="271">
        <v>0.955350671189586</v>
      </c>
      <c r="AC41" s="298">
        <v>-0.00408021222197674</v>
      </c>
      <c r="AD41" s="275"/>
      <c r="AE41" s="277"/>
      <c r="AF41" s="226"/>
      <c r="AG41" s="226"/>
    </row>
    <row r="42" spans="1:33">
      <c r="A42" s="295" t="s">
        <v>25</v>
      </c>
      <c r="B42" s="296" t="s">
        <v>3257</v>
      </c>
      <c r="C42" s="296" t="s">
        <v>79</v>
      </c>
      <c r="D42" s="296" t="s">
        <v>80</v>
      </c>
      <c r="E42" s="266">
        <v>5298</v>
      </c>
      <c r="F42" s="269">
        <v>5018</v>
      </c>
      <c r="G42" s="269">
        <v>280</v>
      </c>
      <c r="H42" s="267">
        <v>9682</v>
      </c>
      <c r="I42" s="267">
        <v>8965</v>
      </c>
      <c r="J42" s="267">
        <v>717</v>
      </c>
      <c r="K42" s="267">
        <v>9174</v>
      </c>
      <c r="L42" s="267">
        <v>8558</v>
      </c>
      <c r="M42" s="267">
        <v>616</v>
      </c>
      <c r="N42" s="297">
        <v>0.93</v>
      </c>
      <c r="O42" s="269">
        <v>274337</v>
      </c>
      <c r="P42" s="269">
        <v>262703</v>
      </c>
      <c r="Q42" s="269">
        <v>11634</v>
      </c>
      <c r="R42" s="270">
        <v>0.957592304355592</v>
      </c>
      <c r="S42" s="270">
        <v>0.94714986787467</v>
      </c>
      <c r="T42" s="270">
        <v>0.925945052675067</v>
      </c>
      <c r="U42" s="270">
        <v>0.932853717026379</v>
      </c>
      <c r="V42" s="298">
        <v>0.0212048151996026</v>
      </c>
      <c r="W42" s="274">
        <v>62057</v>
      </c>
      <c r="X42" s="274">
        <v>59219</v>
      </c>
      <c r="Y42" s="274">
        <v>61800</v>
      </c>
      <c r="Z42" s="274">
        <v>59041</v>
      </c>
      <c r="AA42" s="271">
        <v>0.954267850524518</v>
      </c>
      <c r="AB42" s="271">
        <v>0.955355987055016</v>
      </c>
      <c r="AC42" s="298">
        <v>-0.00108813653049844</v>
      </c>
      <c r="AD42" s="275"/>
      <c r="AE42" s="277"/>
      <c r="AF42" s="226"/>
      <c r="AG42" s="226"/>
    </row>
    <row r="43" spans="1:33">
      <c r="A43" s="295" t="s">
        <v>25</v>
      </c>
      <c r="B43" s="296" t="s">
        <v>3257</v>
      </c>
      <c r="C43" s="296" t="s">
        <v>81</v>
      </c>
      <c r="D43" s="296" t="s">
        <v>82</v>
      </c>
      <c r="E43" s="266">
        <v>5741</v>
      </c>
      <c r="F43" s="269">
        <v>5494</v>
      </c>
      <c r="G43" s="269">
        <v>247</v>
      </c>
      <c r="H43" s="267">
        <v>8823</v>
      </c>
      <c r="I43" s="267">
        <v>8484</v>
      </c>
      <c r="J43" s="267">
        <v>339</v>
      </c>
      <c r="K43" s="267">
        <v>8218</v>
      </c>
      <c r="L43" s="267">
        <v>8035</v>
      </c>
      <c r="M43" s="267">
        <v>183</v>
      </c>
      <c r="N43" s="297">
        <v>0.93</v>
      </c>
      <c r="O43" s="269">
        <v>226136</v>
      </c>
      <c r="P43" s="269">
        <v>217960</v>
      </c>
      <c r="Q43" s="269">
        <v>8176</v>
      </c>
      <c r="R43" s="270">
        <v>0.963844765981533</v>
      </c>
      <c r="S43" s="270">
        <v>0.956976136561575</v>
      </c>
      <c r="T43" s="270">
        <v>0.96157769466168</v>
      </c>
      <c r="U43" s="270">
        <v>0.977731808225846</v>
      </c>
      <c r="V43" s="298">
        <v>-0.0046015581001051</v>
      </c>
      <c r="W43" s="274">
        <v>57611</v>
      </c>
      <c r="X43" s="274">
        <v>56241</v>
      </c>
      <c r="Y43" s="274">
        <v>54801</v>
      </c>
      <c r="Z43" s="274">
        <v>53291</v>
      </c>
      <c r="AA43" s="271">
        <v>0.976219819131763</v>
      </c>
      <c r="AB43" s="271">
        <v>0.972445758289082</v>
      </c>
      <c r="AC43" s="298">
        <v>0.00377406084268073</v>
      </c>
      <c r="AD43" s="275"/>
      <c r="AE43" s="277"/>
      <c r="AF43" s="226"/>
      <c r="AG43" s="226"/>
    </row>
    <row r="44" spans="1:33">
      <c r="A44" s="295" t="s">
        <v>25</v>
      </c>
      <c r="B44" s="296" t="s">
        <v>3257</v>
      </c>
      <c r="C44" s="296" t="s">
        <v>75</v>
      </c>
      <c r="D44" s="296" t="s">
        <v>76</v>
      </c>
      <c r="E44" s="266">
        <v>3561</v>
      </c>
      <c r="F44" s="269">
        <v>3381</v>
      </c>
      <c r="G44" s="269">
        <v>180</v>
      </c>
      <c r="H44" s="267">
        <v>6231</v>
      </c>
      <c r="I44" s="267">
        <v>5812</v>
      </c>
      <c r="J44" s="267">
        <v>419</v>
      </c>
      <c r="K44" s="267">
        <v>5688</v>
      </c>
      <c r="L44" s="267">
        <v>5427</v>
      </c>
      <c r="M44" s="267">
        <v>261</v>
      </c>
      <c r="N44" s="297">
        <v>0.93</v>
      </c>
      <c r="O44" s="269">
        <v>167722</v>
      </c>
      <c r="P44" s="269">
        <v>161971</v>
      </c>
      <c r="Q44" s="269">
        <v>5751</v>
      </c>
      <c r="R44" s="270">
        <v>0.965711117205853</v>
      </c>
      <c r="S44" s="270">
        <v>0.949452401010952</v>
      </c>
      <c r="T44" s="270">
        <v>0.93275557695394</v>
      </c>
      <c r="U44" s="270">
        <v>0.954113924050633</v>
      </c>
      <c r="V44" s="298">
        <v>0.016696824057012</v>
      </c>
      <c r="W44" s="274">
        <v>39154</v>
      </c>
      <c r="X44" s="274">
        <v>37494</v>
      </c>
      <c r="Y44" s="274">
        <v>39144</v>
      </c>
      <c r="Z44" s="274">
        <v>37741</v>
      </c>
      <c r="AA44" s="271">
        <v>0.95760331000664</v>
      </c>
      <c r="AB44" s="271">
        <v>0.964157980788882</v>
      </c>
      <c r="AC44" s="298">
        <v>-0.00655467078224159</v>
      </c>
      <c r="AD44" s="275"/>
      <c r="AE44" s="277"/>
      <c r="AF44" s="226"/>
      <c r="AG44" s="226"/>
    </row>
    <row r="45" spans="1:33">
      <c r="A45" s="295" t="s">
        <v>25</v>
      </c>
      <c r="B45" s="296" t="s">
        <v>3266</v>
      </c>
      <c r="C45" s="296" t="s">
        <v>174</v>
      </c>
      <c r="D45" s="296" t="s">
        <v>175</v>
      </c>
      <c r="E45" s="266">
        <v>4487</v>
      </c>
      <c r="F45" s="269">
        <v>4312</v>
      </c>
      <c r="G45" s="269">
        <v>175</v>
      </c>
      <c r="H45" s="267">
        <v>7558</v>
      </c>
      <c r="I45" s="267">
        <v>7092</v>
      </c>
      <c r="J45" s="267">
        <v>466</v>
      </c>
      <c r="K45" s="267">
        <v>7284</v>
      </c>
      <c r="L45" s="267">
        <v>6990</v>
      </c>
      <c r="M45" s="267">
        <v>294</v>
      </c>
      <c r="N45" s="297">
        <v>0.93</v>
      </c>
      <c r="O45" s="269">
        <v>204921</v>
      </c>
      <c r="P45" s="269">
        <v>199952</v>
      </c>
      <c r="Q45" s="269">
        <v>4969</v>
      </c>
      <c r="R45" s="270">
        <v>0.975751631116381</v>
      </c>
      <c r="S45" s="270">
        <v>0.960998439937597</v>
      </c>
      <c r="T45" s="270">
        <v>0.938343477110347</v>
      </c>
      <c r="U45" s="270">
        <v>0.959637561779242</v>
      </c>
      <c r="V45" s="298">
        <v>0.0226549628272509</v>
      </c>
      <c r="W45" s="274">
        <v>48691</v>
      </c>
      <c r="X45" s="274">
        <v>47189</v>
      </c>
      <c r="Y45" s="274">
        <v>47574</v>
      </c>
      <c r="Z45" s="274">
        <v>46426</v>
      </c>
      <c r="AA45" s="271">
        <v>0.969152410096322</v>
      </c>
      <c r="AB45" s="271">
        <v>0.975869172236936</v>
      </c>
      <c r="AC45" s="298">
        <v>-0.00671676214061445</v>
      </c>
      <c r="AD45" s="275"/>
      <c r="AE45" s="277"/>
      <c r="AF45" s="226"/>
      <c r="AG45" s="226"/>
    </row>
    <row r="46" spans="1:33">
      <c r="A46" s="295" t="s">
        <v>25</v>
      </c>
      <c r="B46" s="296" t="s">
        <v>3266</v>
      </c>
      <c r="C46" s="296" t="s">
        <v>3267</v>
      </c>
      <c r="D46" s="296" t="s">
        <v>3268</v>
      </c>
      <c r="E46" s="266">
        <v>0</v>
      </c>
      <c r="F46" s="269">
        <v>0</v>
      </c>
      <c r="G46" s="269">
        <v>0</v>
      </c>
      <c r="H46" s="267">
        <v>0</v>
      </c>
      <c r="I46" s="267">
        <v>0</v>
      </c>
      <c r="J46" s="267">
        <v>0</v>
      </c>
      <c r="K46" s="267">
        <v>0</v>
      </c>
      <c r="L46" s="267">
        <v>0</v>
      </c>
      <c r="M46" s="267">
        <v>0</v>
      </c>
      <c r="N46" s="297">
        <v>0.93</v>
      </c>
      <c r="O46" s="269">
        <v>0</v>
      </c>
      <c r="P46" s="269">
        <v>0</v>
      </c>
      <c r="Q46" s="269">
        <v>0</v>
      </c>
      <c r="R46" s="270">
        <v>0</v>
      </c>
      <c r="S46" s="270">
        <v>0</v>
      </c>
      <c r="T46" s="270">
        <v>0</v>
      </c>
      <c r="U46" s="270">
        <v>0</v>
      </c>
      <c r="V46" s="298">
        <v>0</v>
      </c>
      <c r="W46" s="274">
        <v>0</v>
      </c>
      <c r="X46" s="274">
        <v>0</v>
      </c>
      <c r="Y46" s="274">
        <v>0</v>
      </c>
      <c r="Z46" s="274">
        <v>0</v>
      </c>
      <c r="AA46" s="271">
        <v>0</v>
      </c>
      <c r="AB46" s="271">
        <v>0</v>
      </c>
      <c r="AC46" s="298">
        <v>0</v>
      </c>
      <c r="AD46" s="275"/>
      <c r="AE46" s="277"/>
      <c r="AF46" s="226"/>
      <c r="AG46" s="226"/>
    </row>
    <row r="47" spans="1:33">
      <c r="A47" s="295" t="s">
        <v>25</v>
      </c>
      <c r="B47" s="296" t="s">
        <v>3266</v>
      </c>
      <c r="C47" s="296" t="e">
        <v>#N/A</v>
      </c>
      <c r="D47" s="296" t="s">
        <v>3269</v>
      </c>
      <c r="E47" s="266">
        <v>0</v>
      </c>
      <c r="F47" s="269">
        <v>0</v>
      </c>
      <c r="G47" s="269">
        <v>0</v>
      </c>
      <c r="H47" s="267">
        <v>0</v>
      </c>
      <c r="I47" s="267">
        <v>0</v>
      </c>
      <c r="J47" s="267">
        <v>0</v>
      </c>
      <c r="K47" s="267">
        <v>0</v>
      </c>
      <c r="L47" s="267">
        <v>0</v>
      </c>
      <c r="M47" s="267">
        <v>0</v>
      </c>
      <c r="N47" s="297">
        <v>0.93</v>
      </c>
      <c r="O47" s="269">
        <v>0</v>
      </c>
      <c r="P47" s="269">
        <v>0</v>
      </c>
      <c r="Q47" s="269">
        <v>0</v>
      </c>
      <c r="R47" s="270">
        <v>0</v>
      </c>
      <c r="S47" s="270">
        <v>0</v>
      </c>
      <c r="T47" s="270">
        <v>0</v>
      </c>
      <c r="U47" s="270">
        <v>0</v>
      </c>
      <c r="V47" s="298">
        <v>0</v>
      </c>
      <c r="W47" s="274">
        <v>0</v>
      </c>
      <c r="X47" s="274">
        <v>0</v>
      </c>
      <c r="Y47" s="274">
        <v>0</v>
      </c>
      <c r="Z47" s="274">
        <v>0</v>
      </c>
      <c r="AA47" s="271">
        <v>0</v>
      </c>
      <c r="AB47" s="271">
        <v>0</v>
      </c>
      <c r="AC47" s="298">
        <v>0</v>
      </c>
      <c r="AD47" s="275"/>
      <c r="AE47" s="277"/>
      <c r="AF47" s="226"/>
      <c r="AG47" s="226"/>
    </row>
    <row r="48" spans="1:33">
      <c r="A48" s="295" t="s">
        <v>25</v>
      </c>
      <c r="B48" s="296" t="s">
        <v>3266</v>
      </c>
      <c r="C48" s="296" t="s">
        <v>3270</v>
      </c>
      <c r="D48" s="296" t="s">
        <v>3271</v>
      </c>
      <c r="E48" s="266">
        <v>0</v>
      </c>
      <c r="F48" s="269">
        <v>0</v>
      </c>
      <c r="G48" s="269">
        <v>0</v>
      </c>
      <c r="H48" s="267">
        <v>0</v>
      </c>
      <c r="I48" s="267">
        <v>0</v>
      </c>
      <c r="J48" s="267">
        <v>0</v>
      </c>
      <c r="K48" s="267">
        <v>0</v>
      </c>
      <c r="L48" s="267">
        <v>0</v>
      </c>
      <c r="M48" s="267">
        <v>0</v>
      </c>
      <c r="N48" s="297">
        <v>0.93</v>
      </c>
      <c r="O48" s="269">
        <v>0</v>
      </c>
      <c r="P48" s="269">
        <v>0</v>
      </c>
      <c r="Q48" s="269">
        <v>0</v>
      </c>
      <c r="R48" s="270">
        <v>0</v>
      </c>
      <c r="S48" s="270">
        <v>0</v>
      </c>
      <c r="T48" s="270">
        <v>0</v>
      </c>
      <c r="U48" s="270">
        <v>0</v>
      </c>
      <c r="V48" s="298">
        <v>0</v>
      </c>
      <c r="W48" s="274">
        <v>0</v>
      </c>
      <c r="X48" s="274">
        <v>0</v>
      </c>
      <c r="Y48" s="274">
        <v>0</v>
      </c>
      <c r="Z48" s="274">
        <v>0</v>
      </c>
      <c r="AA48" s="271">
        <v>0</v>
      </c>
      <c r="AB48" s="271">
        <v>0</v>
      </c>
      <c r="AC48" s="298">
        <v>0</v>
      </c>
      <c r="AD48" s="275"/>
      <c r="AE48" s="277"/>
      <c r="AF48" s="226"/>
      <c r="AG48" s="226"/>
    </row>
    <row r="49" spans="1:33">
      <c r="A49" s="295" t="s">
        <v>25</v>
      </c>
      <c r="B49" s="296" t="s">
        <v>3266</v>
      </c>
      <c r="C49" s="296" t="s">
        <v>3272</v>
      </c>
      <c r="D49" s="296" t="s">
        <v>3273</v>
      </c>
      <c r="E49" s="266">
        <v>0</v>
      </c>
      <c r="F49" s="269">
        <v>0</v>
      </c>
      <c r="G49" s="269">
        <v>0</v>
      </c>
      <c r="H49" s="267">
        <v>0</v>
      </c>
      <c r="I49" s="267">
        <v>0</v>
      </c>
      <c r="J49" s="267">
        <v>0</v>
      </c>
      <c r="K49" s="267">
        <v>0</v>
      </c>
      <c r="L49" s="267">
        <v>0</v>
      </c>
      <c r="M49" s="267">
        <v>0</v>
      </c>
      <c r="N49" s="297">
        <v>0.93</v>
      </c>
      <c r="O49" s="269">
        <v>0</v>
      </c>
      <c r="P49" s="269">
        <v>0</v>
      </c>
      <c r="Q49" s="269">
        <v>0</v>
      </c>
      <c r="R49" s="270">
        <v>0</v>
      </c>
      <c r="S49" s="270">
        <v>0</v>
      </c>
      <c r="T49" s="270">
        <v>0</v>
      </c>
      <c r="U49" s="270">
        <v>0</v>
      </c>
      <c r="V49" s="298">
        <v>0</v>
      </c>
      <c r="W49" s="274">
        <v>0</v>
      </c>
      <c r="X49" s="274">
        <v>0</v>
      </c>
      <c r="Y49" s="274">
        <v>0</v>
      </c>
      <c r="Z49" s="274">
        <v>0</v>
      </c>
      <c r="AA49" s="271">
        <v>0</v>
      </c>
      <c r="AB49" s="271">
        <v>0</v>
      </c>
      <c r="AC49" s="298">
        <v>0</v>
      </c>
      <c r="AD49" s="275"/>
      <c r="AE49" s="277"/>
      <c r="AF49" s="226"/>
      <c r="AG49" s="226"/>
    </row>
    <row r="50" spans="1:33">
      <c r="A50" s="295" t="s">
        <v>25</v>
      </c>
      <c r="B50" s="296" t="s">
        <v>3266</v>
      </c>
      <c r="C50" s="296" t="s">
        <v>3274</v>
      </c>
      <c r="D50" s="296" t="s">
        <v>3275</v>
      </c>
      <c r="E50" s="266">
        <v>0</v>
      </c>
      <c r="F50" s="269">
        <v>0</v>
      </c>
      <c r="G50" s="269">
        <v>0</v>
      </c>
      <c r="H50" s="267">
        <v>0</v>
      </c>
      <c r="I50" s="267">
        <v>0</v>
      </c>
      <c r="J50" s="267">
        <v>0</v>
      </c>
      <c r="K50" s="267">
        <v>0</v>
      </c>
      <c r="L50" s="267">
        <v>0</v>
      </c>
      <c r="M50" s="267">
        <v>0</v>
      </c>
      <c r="N50" s="297">
        <v>0.93</v>
      </c>
      <c r="O50" s="269">
        <v>0</v>
      </c>
      <c r="P50" s="269">
        <v>0</v>
      </c>
      <c r="Q50" s="269">
        <v>0</v>
      </c>
      <c r="R50" s="270">
        <v>0</v>
      </c>
      <c r="S50" s="270">
        <v>0</v>
      </c>
      <c r="T50" s="270">
        <v>0</v>
      </c>
      <c r="U50" s="270">
        <v>0</v>
      </c>
      <c r="V50" s="298">
        <v>0</v>
      </c>
      <c r="W50" s="274">
        <v>0</v>
      </c>
      <c r="X50" s="274">
        <v>0</v>
      </c>
      <c r="Y50" s="274">
        <v>0</v>
      </c>
      <c r="Z50" s="274">
        <v>0</v>
      </c>
      <c r="AA50" s="271">
        <v>0</v>
      </c>
      <c r="AB50" s="271">
        <v>0</v>
      </c>
      <c r="AC50" s="298">
        <v>0</v>
      </c>
      <c r="AD50" s="275"/>
      <c r="AE50" s="277"/>
      <c r="AF50" s="226"/>
      <c r="AG50" s="226"/>
    </row>
    <row r="51" spans="1:33">
      <c r="A51" s="295" t="s">
        <v>25</v>
      </c>
      <c r="B51" s="296" t="s">
        <v>3266</v>
      </c>
      <c r="C51" s="296" t="s">
        <v>85</v>
      </c>
      <c r="D51" s="296" t="s">
        <v>86</v>
      </c>
      <c r="E51" s="266">
        <v>0</v>
      </c>
      <c r="F51" s="269">
        <v>0</v>
      </c>
      <c r="G51" s="269">
        <v>0</v>
      </c>
      <c r="H51" s="267">
        <v>0</v>
      </c>
      <c r="I51" s="267">
        <v>0</v>
      </c>
      <c r="J51" s="267">
        <v>0</v>
      </c>
      <c r="K51" s="267">
        <v>0</v>
      </c>
      <c r="L51" s="267">
        <v>0</v>
      </c>
      <c r="M51" s="267">
        <v>0</v>
      </c>
      <c r="N51" s="297">
        <v>0.93</v>
      </c>
      <c r="O51" s="269">
        <v>0</v>
      </c>
      <c r="P51" s="269">
        <v>0</v>
      </c>
      <c r="Q51" s="269">
        <v>0</v>
      </c>
      <c r="R51" s="270">
        <v>0</v>
      </c>
      <c r="S51" s="270">
        <v>0</v>
      </c>
      <c r="T51" s="270">
        <v>0</v>
      </c>
      <c r="U51" s="270">
        <v>0</v>
      </c>
      <c r="V51" s="298">
        <v>0</v>
      </c>
      <c r="W51" s="274">
        <v>0</v>
      </c>
      <c r="X51" s="274">
        <v>0</v>
      </c>
      <c r="Y51" s="274">
        <v>0</v>
      </c>
      <c r="Z51" s="274">
        <v>0</v>
      </c>
      <c r="AA51" s="271">
        <v>0</v>
      </c>
      <c r="AB51" s="271">
        <v>0</v>
      </c>
      <c r="AC51" s="298">
        <v>0</v>
      </c>
      <c r="AD51" s="275"/>
      <c r="AE51" s="277"/>
      <c r="AF51" s="226"/>
      <c r="AG51" s="226"/>
    </row>
    <row r="52" spans="1:33">
      <c r="A52" s="295" t="s">
        <v>25</v>
      </c>
      <c r="B52" s="296" t="s">
        <v>3266</v>
      </c>
      <c r="C52" s="296" t="s">
        <v>83</v>
      </c>
      <c r="D52" s="296" t="s">
        <v>84</v>
      </c>
      <c r="E52" s="266">
        <v>8137</v>
      </c>
      <c r="F52" s="269">
        <v>7548</v>
      </c>
      <c r="G52" s="269">
        <v>589</v>
      </c>
      <c r="H52" s="267">
        <v>14101</v>
      </c>
      <c r="I52" s="267">
        <v>13100</v>
      </c>
      <c r="J52" s="267">
        <v>1001</v>
      </c>
      <c r="K52" s="267">
        <v>13970</v>
      </c>
      <c r="L52" s="267">
        <v>13403</v>
      </c>
      <c r="M52" s="267">
        <v>567</v>
      </c>
      <c r="N52" s="297">
        <v>0.93</v>
      </c>
      <c r="O52" s="269">
        <v>388093</v>
      </c>
      <c r="P52" s="269">
        <v>371446</v>
      </c>
      <c r="Q52" s="269">
        <v>16647</v>
      </c>
      <c r="R52" s="270">
        <v>0.957105642204317</v>
      </c>
      <c r="S52" s="270">
        <v>0.927614599975421</v>
      </c>
      <c r="T52" s="270">
        <v>0.929012126799518</v>
      </c>
      <c r="U52" s="270">
        <v>0.959413027916965</v>
      </c>
      <c r="V52" s="298">
        <v>-0.00139752682409677</v>
      </c>
      <c r="W52" s="274">
        <v>92400</v>
      </c>
      <c r="X52" s="274">
        <v>88233</v>
      </c>
      <c r="Y52" s="274">
        <v>90029</v>
      </c>
      <c r="Z52" s="274">
        <v>86630</v>
      </c>
      <c r="AA52" s="271">
        <v>0.954902597402597</v>
      </c>
      <c r="AB52" s="271">
        <v>0.96224549867265</v>
      </c>
      <c r="AC52" s="298">
        <v>-0.00734290127005255</v>
      </c>
      <c r="AD52" s="275"/>
      <c r="AE52" s="277"/>
      <c r="AF52" s="226"/>
      <c r="AG52" s="226"/>
    </row>
    <row r="53" spans="1:33">
      <c r="A53" s="295" t="s">
        <v>25</v>
      </c>
      <c r="B53" s="296" t="s">
        <v>3266</v>
      </c>
      <c r="C53" s="296" t="s">
        <v>172</v>
      </c>
      <c r="D53" s="296" t="s">
        <v>173</v>
      </c>
      <c r="E53" s="266">
        <v>8538</v>
      </c>
      <c r="F53" s="269">
        <v>8047</v>
      </c>
      <c r="G53" s="269">
        <v>491</v>
      </c>
      <c r="H53" s="267">
        <v>13216</v>
      </c>
      <c r="I53" s="267">
        <v>12043</v>
      </c>
      <c r="J53" s="267">
        <v>1173</v>
      </c>
      <c r="K53" s="267">
        <v>12201</v>
      </c>
      <c r="L53" s="267">
        <v>11488</v>
      </c>
      <c r="M53" s="267">
        <v>713</v>
      </c>
      <c r="N53" s="297">
        <v>0.93</v>
      </c>
      <c r="O53" s="269">
        <v>349077</v>
      </c>
      <c r="P53" s="269">
        <v>331611</v>
      </c>
      <c r="Q53" s="269">
        <v>17466</v>
      </c>
      <c r="R53" s="270">
        <v>0.949965193925695</v>
      </c>
      <c r="S53" s="270">
        <v>0.942492386975873</v>
      </c>
      <c r="T53" s="270">
        <v>0.911243946731235</v>
      </c>
      <c r="U53" s="270">
        <v>0.941562167035489</v>
      </c>
      <c r="V53" s="298">
        <v>0.0312484402446377</v>
      </c>
      <c r="W53" s="274">
        <v>86258</v>
      </c>
      <c r="X53" s="274">
        <v>81964</v>
      </c>
      <c r="Y53" s="274">
        <v>82303</v>
      </c>
      <c r="Z53" s="274">
        <v>78536</v>
      </c>
      <c r="AA53" s="271">
        <v>0.950219110111526</v>
      </c>
      <c r="AB53" s="271">
        <v>0.954230100968373</v>
      </c>
      <c r="AC53" s="298">
        <v>-0.00401099085684709</v>
      </c>
      <c r="AD53" s="275"/>
      <c r="AE53" s="277"/>
      <c r="AF53" s="226"/>
      <c r="AG53" s="226"/>
    </row>
    <row r="54" spans="1:33">
      <c r="A54" s="295" t="s">
        <v>25</v>
      </c>
      <c r="B54" s="296" t="s">
        <v>3266</v>
      </c>
      <c r="C54" s="296" t="s">
        <v>87</v>
      </c>
      <c r="D54" s="296" t="s">
        <v>88</v>
      </c>
      <c r="E54" s="266">
        <v>4397</v>
      </c>
      <c r="F54" s="269">
        <v>4104</v>
      </c>
      <c r="G54" s="269">
        <v>293</v>
      </c>
      <c r="H54" s="267">
        <v>7265</v>
      </c>
      <c r="I54" s="267">
        <v>6803</v>
      </c>
      <c r="J54" s="267">
        <v>462</v>
      </c>
      <c r="K54" s="267">
        <v>7351</v>
      </c>
      <c r="L54" s="267">
        <v>7014</v>
      </c>
      <c r="M54" s="267">
        <v>337</v>
      </c>
      <c r="N54" s="297">
        <v>0.93</v>
      </c>
      <c r="O54" s="269">
        <v>195879</v>
      </c>
      <c r="P54" s="269">
        <v>187316</v>
      </c>
      <c r="Q54" s="269">
        <v>8563</v>
      </c>
      <c r="R54" s="270">
        <v>0.956284236697145</v>
      </c>
      <c r="S54" s="270">
        <v>0.93336365703889</v>
      </c>
      <c r="T54" s="270">
        <v>0.936407432897454</v>
      </c>
      <c r="U54" s="270">
        <v>0.954155897156849</v>
      </c>
      <c r="V54" s="298">
        <v>-0.00304377585856341</v>
      </c>
      <c r="W54" s="274">
        <v>48286</v>
      </c>
      <c r="X54" s="274">
        <v>46162</v>
      </c>
      <c r="Y54" s="274">
        <v>46888</v>
      </c>
      <c r="Z54" s="274">
        <v>44930</v>
      </c>
      <c r="AA54" s="271">
        <v>0.956012094602991</v>
      </c>
      <c r="AB54" s="271">
        <v>0.958240914519706</v>
      </c>
      <c r="AC54" s="298">
        <v>-0.00222881991671597</v>
      </c>
      <c r="AD54" s="275"/>
      <c r="AE54" s="277"/>
      <c r="AF54" s="226"/>
      <c r="AG54" s="226"/>
    </row>
    <row r="55" spans="1:33">
      <c r="A55" s="295" t="s">
        <v>25</v>
      </c>
      <c r="B55" s="296" t="s">
        <v>3266</v>
      </c>
      <c r="C55" s="296" t="s">
        <v>91</v>
      </c>
      <c r="D55" s="296" t="s">
        <v>92</v>
      </c>
      <c r="E55" s="266">
        <v>12</v>
      </c>
      <c r="F55" s="269">
        <v>12</v>
      </c>
      <c r="G55" s="269">
        <v>0</v>
      </c>
      <c r="H55" s="267">
        <v>12</v>
      </c>
      <c r="I55" s="267">
        <v>12</v>
      </c>
      <c r="J55" s="267">
        <v>0</v>
      </c>
      <c r="K55" s="267">
        <v>9</v>
      </c>
      <c r="L55" s="267">
        <v>9</v>
      </c>
      <c r="M55" s="267">
        <v>0</v>
      </c>
      <c r="N55" s="297">
        <v>0.93</v>
      </c>
      <c r="O55" s="269">
        <v>602</v>
      </c>
      <c r="P55" s="269">
        <v>594</v>
      </c>
      <c r="Q55" s="269">
        <v>8</v>
      </c>
      <c r="R55" s="270">
        <v>0.98671096345515</v>
      </c>
      <c r="S55" s="270">
        <v>1</v>
      </c>
      <c r="T55" s="270">
        <v>1</v>
      </c>
      <c r="U55" s="270">
        <v>1</v>
      </c>
      <c r="V55" s="298">
        <v>0</v>
      </c>
      <c r="W55" s="274">
        <v>133</v>
      </c>
      <c r="X55" s="274">
        <v>132</v>
      </c>
      <c r="Y55" s="274">
        <v>168</v>
      </c>
      <c r="Z55" s="274">
        <v>164</v>
      </c>
      <c r="AA55" s="271">
        <v>0.992481203007519</v>
      </c>
      <c r="AB55" s="271">
        <v>0.976190476190476</v>
      </c>
      <c r="AC55" s="298">
        <v>0.0162907268170426</v>
      </c>
      <c r="AD55" s="275"/>
      <c r="AE55" s="277"/>
      <c r="AF55" s="226"/>
      <c r="AG55" s="226"/>
    </row>
    <row r="56" spans="1:33">
      <c r="A56" s="295" t="s">
        <v>25</v>
      </c>
      <c r="B56" s="296" t="s">
        <v>3266</v>
      </c>
      <c r="C56" s="296" t="s">
        <v>95</v>
      </c>
      <c r="D56" s="296" t="s">
        <v>96</v>
      </c>
      <c r="E56" s="266">
        <v>6494</v>
      </c>
      <c r="F56" s="269">
        <v>6136</v>
      </c>
      <c r="G56" s="269">
        <v>358</v>
      </c>
      <c r="H56" s="267">
        <v>11462</v>
      </c>
      <c r="I56" s="267">
        <v>10843</v>
      </c>
      <c r="J56" s="267">
        <v>619</v>
      </c>
      <c r="K56" s="267">
        <v>11202</v>
      </c>
      <c r="L56" s="267">
        <v>10752</v>
      </c>
      <c r="M56" s="267">
        <v>450</v>
      </c>
      <c r="N56" s="297">
        <v>0.93</v>
      </c>
      <c r="O56" s="269">
        <v>314173</v>
      </c>
      <c r="P56" s="269">
        <v>305060</v>
      </c>
      <c r="Q56" s="269">
        <v>9113</v>
      </c>
      <c r="R56" s="270">
        <v>0.970993688190901</v>
      </c>
      <c r="S56" s="270">
        <v>0.944872189713582</v>
      </c>
      <c r="T56" s="270">
        <v>0.945995463269935</v>
      </c>
      <c r="U56" s="270">
        <v>0.959828602035351</v>
      </c>
      <c r="V56" s="298">
        <v>-0.00112327355635367</v>
      </c>
      <c r="W56" s="274">
        <v>73784</v>
      </c>
      <c r="X56" s="274">
        <v>71283</v>
      </c>
      <c r="Y56" s="274">
        <v>72422</v>
      </c>
      <c r="Z56" s="274">
        <v>70328</v>
      </c>
      <c r="AA56" s="271">
        <v>0.966103762333297</v>
      </c>
      <c r="AB56" s="271">
        <v>0.971086134047665</v>
      </c>
      <c r="AC56" s="298">
        <v>-0.00498237171436788</v>
      </c>
      <c r="AD56" s="275"/>
      <c r="AE56" s="277"/>
      <c r="AF56" s="226"/>
      <c r="AG56" s="226"/>
    </row>
    <row r="57" spans="1:33">
      <c r="A57" s="295" t="s">
        <v>25</v>
      </c>
      <c r="B57" s="296" t="s">
        <v>3266</v>
      </c>
      <c r="C57" s="296" t="s">
        <v>89</v>
      </c>
      <c r="D57" s="296" t="s">
        <v>90</v>
      </c>
      <c r="E57" s="266">
        <v>2734</v>
      </c>
      <c r="F57" s="269">
        <v>2638</v>
      </c>
      <c r="G57" s="269">
        <v>96</v>
      </c>
      <c r="H57" s="267">
        <v>4975</v>
      </c>
      <c r="I57" s="267">
        <v>4739</v>
      </c>
      <c r="J57" s="267">
        <v>236</v>
      </c>
      <c r="K57" s="267">
        <v>4335</v>
      </c>
      <c r="L57" s="267">
        <v>4183</v>
      </c>
      <c r="M57" s="267">
        <v>152</v>
      </c>
      <c r="N57" s="297">
        <v>0.93</v>
      </c>
      <c r="O57" s="269">
        <v>134100</v>
      </c>
      <c r="P57" s="269">
        <v>130270</v>
      </c>
      <c r="Q57" s="269">
        <v>3830</v>
      </c>
      <c r="R57" s="270">
        <v>0.971439224459359</v>
      </c>
      <c r="S57" s="270">
        <v>0.964886613021214</v>
      </c>
      <c r="T57" s="270">
        <v>0.952562814070352</v>
      </c>
      <c r="U57" s="270">
        <v>0.964936562860438</v>
      </c>
      <c r="V57" s="298">
        <v>0.0123237989508627</v>
      </c>
      <c r="W57" s="274">
        <v>31211</v>
      </c>
      <c r="X57" s="274">
        <v>30270</v>
      </c>
      <c r="Y57" s="274">
        <v>32153</v>
      </c>
      <c r="Z57" s="274">
        <v>31247</v>
      </c>
      <c r="AA57" s="271">
        <v>0.969850373265836</v>
      </c>
      <c r="AB57" s="271">
        <v>0.971822224986782</v>
      </c>
      <c r="AC57" s="298">
        <v>-0.00197185172094616</v>
      </c>
      <c r="AD57" s="275"/>
      <c r="AE57" s="277"/>
      <c r="AF57" s="226"/>
      <c r="AG57" s="226"/>
    </row>
    <row r="58" spans="1:33">
      <c r="A58" s="295" t="s">
        <v>25</v>
      </c>
      <c r="B58" s="296" t="s">
        <v>3266</v>
      </c>
      <c r="C58" s="296" t="s">
        <v>93</v>
      </c>
      <c r="D58" s="296" t="s">
        <v>94</v>
      </c>
      <c r="E58" s="266">
        <v>5437</v>
      </c>
      <c r="F58" s="269">
        <v>5204</v>
      </c>
      <c r="G58" s="269">
        <v>233</v>
      </c>
      <c r="H58" s="267">
        <v>9900</v>
      </c>
      <c r="I58" s="267">
        <v>9485</v>
      </c>
      <c r="J58" s="267">
        <v>415</v>
      </c>
      <c r="K58" s="267">
        <v>9774</v>
      </c>
      <c r="L58" s="267">
        <v>9463</v>
      </c>
      <c r="M58" s="267">
        <v>311</v>
      </c>
      <c r="N58" s="297">
        <v>0.93</v>
      </c>
      <c r="O58" s="269">
        <v>265828</v>
      </c>
      <c r="P58" s="269">
        <v>258809</v>
      </c>
      <c r="Q58" s="269">
        <v>7019</v>
      </c>
      <c r="R58" s="270">
        <v>0.973595708503243</v>
      </c>
      <c r="S58" s="270">
        <v>0.957145484642266</v>
      </c>
      <c r="T58" s="270">
        <v>0.958080808080808</v>
      </c>
      <c r="U58" s="270">
        <v>0.968180888070391</v>
      </c>
      <c r="V58" s="298">
        <v>-0.000935323438542079</v>
      </c>
      <c r="W58" s="274">
        <v>64443</v>
      </c>
      <c r="X58" s="274">
        <v>62475</v>
      </c>
      <c r="Y58" s="274">
        <v>64333</v>
      </c>
      <c r="Z58" s="274">
        <v>62638</v>
      </c>
      <c r="AA58" s="271">
        <v>0.969461384479307</v>
      </c>
      <c r="AB58" s="271">
        <v>0.973652713226493</v>
      </c>
      <c r="AC58" s="298">
        <v>-0.00419132874718608</v>
      </c>
      <c r="AD58" s="275"/>
      <c r="AE58" s="277"/>
      <c r="AF58" s="226"/>
      <c r="AG58" s="226"/>
    </row>
    <row r="59" spans="1:33">
      <c r="A59" s="295" t="s">
        <v>25</v>
      </c>
      <c r="B59" s="296" t="s">
        <v>3276</v>
      </c>
      <c r="C59" s="296" t="s">
        <v>3277</v>
      </c>
      <c r="D59" s="296" t="s">
        <v>3278</v>
      </c>
      <c r="E59" s="266">
        <v>0</v>
      </c>
      <c r="F59" s="269">
        <v>0</v>
      </c>
      <c r="G59" s="269">
        <v>0</v>
      </c>
      <c r="H59" s="267">
        <v>0</v>
      </c>
      <c r="I59" s="267">
        <v>0</v>
      </c>
      <c r="J59" s="267">
        <v>0</v>
      </c>
      <c r="K59" s="267">
        <v>0</v>
      </c>
      <c r="L59" s="267">
        <v>0</v>
      </c>
      <c r="M59" s="267">
        <v>0</v>
      </c>
      <c r="N59" s="297">
        <v>0.93</v>
      </c>
      <c r="O59" s="269">
        <v>0</v>
      </c>
      <c r="P59" s="269">
        <v>0</v>
      </c>
      <c r="Q59" s="269">
        <v>0</v>
      </c>
      <c r="R59" s="270">
        <v>0</v>
      </c>
      <c r="S59" s="270">
        <v>0</v>
      </c>
      <c r="T59" s="270">
        <v>0</v>
      </c>
      <c r="U59" s="270">
        <v>0</v>
      </c>
      <c r="V59" s="298">
        <v>0</v>
      </c>
      <c r="W59" s="274">
        <v>0</v>
      </c>
      <c r="X59" s="274">
        <v>0</v>
      </c>
      <c r="Y59" s="274">
        <v>0</v>
      </c>
      <c r="Z59" s="274">
        <v>0</v>
      </c>
      <c r="AA59" s="271">
        <v>0</v>
      </c>
      <c r="AB59" s="271">
        <v>0</v>
      </c>
      <c r="AC59" s="298">
        <v>0</v>
      </c>
      <c r="AD59" s="275"/>
      <c r="AE59" s="277"/>
      <c r="AF59" s="226"/>
      <c r="AG59" s="226"/>
    </row>
    <row r="60" spans="1:33">
      <c r="A60" s="295" t="s">
        <v>25</v>
      </c>
      <c r="B60" s="296" t="s">
        <v>3276</v>
      </c>
      <c r="C60" s="296" t="s">
        <v>3279</v>
      </c>
      <c r="D60" s="296" t="s">
        <v>3280</v>
      </c>
      <c r="E60" s="266">
        <v>0</v>
      </c>
      <c r="F60" s="269">
        <v>0</v>
      </c>
      <c r="G60" s="269">
        <v>0</v>
      </c>
      <c r="H60" s="267">
        <v>0</v>
      </c>
      <c r="I60" s="267">
        <v>0</v>
      </c>
      <c r="J60" s="267">
        <v>0</v>
      </c>
      <c r="K60" s="267">
        <v>0</v>
      </c>
      <c r="L60" s="267">
        <v>0</v>
      </c>
      <c r="M60" s="267">
        <v>0</v>
      </c>
      <c r="N60" s="297">
        <v>0.93</v>
      </c>
      <c r="O60" s="269">
        <v>0</v>
      </c>
      <c r="P60" s="269">
        <v>0</v>
      </c>
      <c r="Q60" s="269">
        <v>0</v>
      </c>
      <c r="R60" s="270">
        <v>0</v>
      </c>
      <c r="S60" s="270">
        <v>0</v>
      </c>
      <c r="T60" s="270">
        <v>0</v>
      </c>
      <c r="U60" s="270">
        <v>0</v>
      </c>
      <c r="V60" s="298">
        <v>0</v>
      </c>
      <c r="W60" s="274">
        <v>0</v>
      </c>
      <c r="X60" s="274">
        <v>0</v>
      </c>
      <c r="Y60" s="274">
        <v>0</v>
      </c>
      <c r="Z60" s="274">
        <v>0</v>
      </c>
      <c r="AA60" s="271">
        <v>0</v>
      </c>
      <c r="AB60" s="271">
        <v>0</v>
      </c>
      <c r="AC60" s="298">
        <v>0</v>
      </c>
      <c r="AD60" s="275"/>
      <c r="AE60" s="277"/>
      <c r="AF60" s="226"/>
      <c r="AG60" s="226"/>
    </row>
    <row r="61" spans="1:33">
      <c r="A61" s="295" t="s">
        <v>25</v>
      </c>
      <c r="B61" s="296" t="s">
        <v>3276</v>
      </c>
      <c r="C61" s="296" t="s">
        <v>3281</v>
      </c>
      <c r="D61" s="296" t="s">
        <v>3282</v>
      </c>
      <c r="E61" s="266">
        <v>0</v>
      </c>
      <c r="F61" s="269">
        <v>0</v>
      </c>
      <c r="G61" s="269">
        <v>0</v>
      </c>
      <c r="H61" s="267">
        <v>0</v>
      </c>
      <c r="I61" s="267">
        <v>0</v>
      </c>
      <c r="J61" s="267">
        <v>0</v>
      </c>
      <c r="K61" s="267">
        <v>0</v>
      </c>
      <c r="L61" s="267">
        <v>0</v>
      </c>
      <c r="M61" s="267">
        <v>0</v>
      </c>
      <c r="N61" s="297">
        <v>0.93</v>
      </c>
      <c r="O61" s="269">
        <v>0</v>
      </c>
      <c r="P61" s="269">
        <v>0</v>
      </c>
      <c r="Q61" s="269">
        <v>0</v>
      </c>
      <c r="R61" s="270">
        <v>0</v>
      </c>
      <c r="S61" s="270">
        <v>0</v>
      </c>
      <c r="T61" s="270">
        <v>0</v>
      </c>
      <c r="U61" s="270">
        <v>0</v>
      </c>
      <c r="V61" s="298">
        <v>0</v>
      </c>
      <c r="W61" s="274">
        <v>0</v>
      </c>
      <c r="X61" s="274">
        <v>0</v>
      </c>
      <c r="Y61" s="274">
        <v>0</v>
      </c>
      <c r="Z61" s="274">
        <v>0</v>
      </c>
      <c r="AA61" s="271">
        <v>0</v>
      </c>
      <c r="AB61" s="271">
        <v>0</v>
      </c>
      <c r="AC61" s="298">
        <v>0</v>
      </c>
      <c r="AD61" s="275"/>
      <c r="AE61" s="277"/>
      <c r="AF61" s="226"/>
      <c r="AG61" s="226"/>
    </row>
    <row r="62" spans="1:33">
      <c r="A62" s="295" t="s">
        <v>25</v>
      </c>
      <c r="B62" s="296" t="s">
        <v>3276</v>
      </c>
      <c r="C62" s="296" t="s">
        <v>3283</v>
      </c>
      <c r="D62" s="296" t="s">
        <v>3284</v>
      </c>
      <c r="E62" s="266">
        <v>0</v>
      </c>
      <c r="F62" s="269">
        <v>0</v>
      </c>
      <c r="G62" s="269">
        <v>0</v>
      </c>
      <c r="H62" s="267">
        <v>0</v>
      </c>
      <c r="I62" s="267">
        <v>0</v>
      </c>
      <c r="J62" s="267">
        <v>0</v>
      </c>
      <c r="K62" s="267">
        <v>0</v>
      </c>
      <c r="L62" s="267">
        <v>0</v>
      </c>
      <c r="M62" s="267">
        <v>0</v>
      </c>
      <c r="N62" s="297">
        <v>0.93</v>
      </c>
      <c r="O62" s="269">
        <v>0</v>
      </c>
      <c r="P62" s="269">
        <v>0</v>
      </c>
      <c r="Q62" s="269">
        <v>0</v>
      </c>
      <c r="R62" s="270">
        <v>0</v>
      </c>
      <c r="S62" s="270">
        <v>0</v>
      </c>
      <c r="T62" s="270">
        <v>0</v>
      </c>
      <c r="U62" s="270">
        <v>0</v>
      </c>
      <c r="V62" s="298">
        <v>0</v>
      </c>
      <c r="W62" s="274">
        <v>0</v>
      </c>
      <c r="X62" s="274">
        <v>0</v>
      </c>
      <c r="Y62" s="274">
        <v>0</v>
      </c>
      <c r="Z62" s="274">
        <v>0</v>
      </c>
      <c r="AA62" s="271">
        <v>0</v>
      </c>
      <c r="AB62" s="271">
        <v>0</v>
      </c>
      <c r="AC62" s="298">
        <v>0</v>
      </c>
      <c r="AD62" s="275"/>
      <c r="AE62" s="277"/>
      <c r="AF62" s="226"/>
      <c r="AG62" s="226"/>
    </row>
    <row r="63" spans="1:33">
      <c r="A63" s="295" t="s">
        <v>25</v>
      </c>
      <c r="B63" s="296" t="s">
        <v>3276</v>
      </c>
      <c r="C63" s="296" t="s">
        <v>97</v>
      </c>
      <c r="D63" s="296" t="s">
        <v>98</v>
      </c>
      <c r="E63" s="266">
        <v>0</v>
      </c>
      <c r="F63" s="269">
        <v>0</v>
      </c>
      <c r="G63" s="269">
        <v>0</v>
      </c>
      <c r="H63" s="267">
        <v>0</v>
      </c>
      <c r="I63" s="267">
        <v>0</v>
      </c>
      <c r="J63" s="267">
        <v>0</v>
      </c>
      <c r="K63" s="267">
        <v>0</v>
      </c>
      <c r="L63" s="267">
        <v>0</v>
      </c>
      <c r="M63" s="267">
        <v>0</v>
      </c>
      <c r="N63" s="297">
        <v>0.93</v>
      </c>
      <c r="O63" s="269">
        <v>0</v>
      </c>
      <c r="P63" s="269">
        <v>0</v>
      </c>
      <c r="Q63" s="269">
        <v>0</v>
      </c>
      <c r="R63" s="270">
        <v>0</v>
      </c>
      <c r="S63" s="270">
        <v>0</v>
      </c>
      <c r="T63" s="270">
        <v>0</v>
      </c>
      <c r="U63" s="270">
        <v>0</v>
      </c>
      <c r="V63" s="298">
        <v>0</v>
      </c>
      <c r="W63" s="274">
        <v>0</v>
      </c>
      <c r="X63" s="274">
        <v>0</v>
      </c>
      <c r="Y63" s="274">
        <v>0</v>
      </c>
      <c r="Z63" s="274">
        <v>0</v>
      </c>
      <c r="AA63" s="271">
        <v>0</v>
      </c>
      <c r="AB63" s="271">
        <v>0</v>
      </c>
      <c r="AC63" s="298">
        <v>0</v>
      </c>
      <c r="AD63" s="275"/>
      <c r="AE63" s="277"/>
      <c r="AF63" s="226"/>
      <c r="AG63" s="226"/>
    </row>
    <row r="64" spans="1:33">
      <c r="A64" s="295" t="s">
        <v>25</v>
      </c>
      <c r="B64" s="296" t="s">
        <v>3276</v>
      </c>
      <c r="C64" s="296" t="s">
        <v>99</v>
      </c>
      <c r="D64" s="296" t="s">
        <v>100</v>
      </c>
      <c r="E64" s="266">
        <v>3515</v>
      </c>
      <c r="F64" s="269">
        <v>3082</v>
      </c>
      <c r="G64" s="269">
        <v>433</v>
      </c>
      <c r="H64" s="267">
        <v>5852</v>
      </c>
      <c r="I64" s="267">
        <v>3943</v>
      </c>
      <c r="J64" s="267">
        <v>1909</v>
      </c>
      <c r="K64" s="267">
        <v>5937</v>
      </c>
      <c r="L64" s="267">
        <v>4516</v>
      </c>
      <c r="M64" s="267">
        <v>1421</v>
      </c>
      <c r="N64" s="297">
        <v>0.93</v>
      </c>
      <c r="O64" s="269">
        <v>175952</v>
      </c>
      <c r="P64" s="269">
        <v>150546</v>
      </c>
      <c r="Q64" s="269">
        <v>25406</v>
      </c>
      <c r="R64" s="270">
        <v>0.855608347731199</v>
      </c>
      <c r="S64" s="270">
        <v>0.876813655761024</v>
      </c>
      <c r="T64" s="270">
        <v>0.673786739576213</v>
      </c>
      <c r="U64" s="270">
        <v>0.760653528718208</v>
      </c>
      <c r="V64" s="298">
        <v>0.203026916184811</v>
      </c>
      <c r="W64" s="274">
        <v>40970</v>
      </c>
      <c r="X64" s="274">
        <v>34550</v>
      </c>
      <c r="Y64" s="274">
        <v>39957</v>
      </c>
      <c r="Z64" s="274">
        <v>34290</v>
      </c>
      <c r="AA64" s="271">
        <v>0.843299975591897</v>
      </c>
      <c r="AB64" s="271">
        <v>0.858172535475636</v>
      </c>
      <c r="AC64" s="298">
        <v>-0.0148725598837398</v>
      </c>
      <c r="AD64" s="275"/>
      <c r="AE64" s="277"/>
      <c r="AF64" s="226"/>
      <c r="AG64" s="226"/>
    </row>
    <row r="65" spans="1:33">
      <c r="A65" s="295" t="s">
        <v>25</v>
      </c>
      <c r="B65" s="296" t="s">
        <v>3276</v>
      </c>
      <c r="C65" s="296" t="s">
        <v>107</v>
      </c>
      <c r="D65" s="296" t="s">
        <v>108</v>
      </c>
      <c r="E65" s="266">
        <v>5816</v>
      </c>
      <c r="F65" s="269">
        <v>5451</v>
      </c>
      <c r="G65" s="269">
        <v>365</v>
      </c>
      <c r="H65" s="267">
        <v>8584</v>
      </c>
      <c r="I65" s="267">
        <v>8205</v>
      </c>
      <c r="J65" s="267">
        <v>379</v>
      </c>
      <c r="K65" s="267">
        <v>8534</v>
      </c>
      <c r="L65" s="267">
        <v>8307</v>
      </c>
      <c r="M65" s="267">
        <v>227</v>
      </c>
      <c r="N65" s="297">
        <v>0.93</v>
      </c>
      <c r="O65" s="269">
        <v>221440</v>
      </c>
      <c r="P65" s="269">
        <v>215481</v>
      </c>
      <c r="Q65" s="269">
        <v>5959</v>
      </c>
      <c r="R65" s="270">
        <v>0.973089776011561</v>
      </c>
      <c r="S65" s="270">
        <v>0.937242090784044</v>
      </c>
      <c r="T65" s="270">
        <v>0.955848089468779</v>
      </c>
      <c r="U65" s="270">
        <v>0.97340051558472</v>
      </c>
      <c r="V65" s="298">
        <v>-0.0186059986847351</v>
      </c>
      <c r="W65" s="274">
        <v>58129</v>
      </c>
      <c r="X65" s="274">
        <v>56346</v>
      </c>
      <c r="Y65" s="274">
        <v>54107</v>
      </c>
      <c r="Z65" s="274">
        <v>52863</v>
      </c>
      <c r="AA65" s="271">
        <v>0.969326842023775</v>
      </c>
      <c r="AB65" s="271">
        <v>0.977008520154509</v>
      </c>
      <c r="AC65" s="298">
        <v>-0.00768167813073395</v>
      </c>
      <c r="AD65" s="275"/>
      <c r="AE65" s="277"/>
      <c r="AF65" s="226"/>
      <c r="AG65" s="226"/>
    </row>
    <row r="66" spans="1:33">
      <c r="A66" s="295" t="s">
        <v>25</v>
      </c>
      <c r="B66" s="296" t="s">
        <v>3276</v>
      </c>
      <c r="C66" s="296" t="s">
        <v>101</v>
      </c>
      <c r="D66" s="296" t="s">
        <v>102</v>
      </c>
      <c r="E66" s="266">
        <v>10552</v>
      </c>
      <c r="F66" s="269">
        <v>9804</v>
      </c>
      <c r="G66" s="269">
        <v>748</v>
      </c>
      <c r="H66" s="267">
        <v>10543</v>
      </c>
      <c r="I66" s="267">
        <v>9566</v>
      </c>
      <c r="J66" s="267">
        <v>977</v>
      </c>
      <c r="K66" s="267">
        <v>11608</v>
      </c>
      <c r="L66" s="267">
        <v>11390</v>
      </c>
      <c r="M66" s="267">
        <v>218</v>
      </c>
      <c r="N66" s="297">
        <v>0.93</v>
      </c>
      <c r="O66" s="269">
        <v>239335</v>
      </c>
      <c r="P66" s="269">
        <v>232112</v>
      </c>
      <c r="Q66" s="269">
        <v>7223</v>
      </c>
      <c r="R66" s="270">
        <v>0.969820544425178</v>
      </c>
      <c r="S66" s="270">
        <v>0.929112964366945</v>
      </c>
      <c r="T66" s="270">
        <v>0.90733187897183</v>
      </c>
      <c r="U66" s="270">
        <v>0.981219848380427</v>
      </c>
      <c r="V66" s="298">
        <v>0.021781085395115</v>
      </c>
      <c r="W66" s="274">
        <v>81631</v>
      </c>
      <c r="X66" s="274">
        <v>79154</v>
      </c>
      <c r="Y66" s="274">
        <v>67829</v>
      </c>
      <c r="Z66" s="274">
        <v>66732</v>
      </c>
      <c r="AA66" s="271">
        <v>0.969656135536745</v>
      </c>
      <c r="AB66" s="271">
        <v>0.9838269766619</v>
      </c>
      <c r="AC66" s="298">
        <v>-0.0141708411251552</v>
      </c>
      <c r="AD66" s="275"/>
      <c r="AE66" s="277"/>
      <c r="AF66" s="226"/>
      <c r="AG66" s="226"/>
    </row>
    <row r="67" spans="1:33">
      <c r="A67" s="295" t="s">
        <v>25</v>
      </c>
      <c r="B67" s="296" t="s">
        <v>3276</v>
      </c>
      <c r="C67" s="296" t="s">
        <v>178</v>
      </c>
      <c r="D67" s="296" t="s">
        <v>179</v>
      </c>
      <c r="E67" s="266">
        <v>3770</v>
      </c>
      <c r="F67" s="269">
        <v>3519</v>
      </c>
      <c r="G67" s="269">
        <v>251</v>
      </c>
      <c r="H67" s="267">
        <v>6917</v>
      </c>
      <c r="I67" s="267">
        <v>6121</v>
      </c>
      <c r="J67" s="267">
        <v>796</v>
      </c>
      <c r="K67" s="267">
        <v>6593</v>
      </c>
      <c r="L67" s="267">
        <v>6080</v>
      </c>
      <c r="M67" s="267">
        <v>513</v>
      </c>
      <c r="N67" s="297">
        <v>0.93</v>
      </c>
      <c r="O67" s="269">
        <v>200603</v>
      </c>
      <c r="P67" s="269">
        <v>186995</v>
      </c>
      <c r="Q67" s="269">
        <v>13608</v>
      </c>
      <c r="R67" s="270">
        <v>0.93216452396026</v>
      </c>
      <c r="S67" s="270">
        <v>0.93342175066313</v>
      </c>
      <c r="T67" s="270">
        <v>0.884921208616452</v>
      </c>
      <c r="U67" s="270">
        <v>0.922190201729107</v>
      </c>
      <c r="V67" s="298">
        <v>0.0485005420466778</v>
      </c>
      <c r="W67" s="274">
        <v>46325</v>
      </c>
      <c r="X67" s="274">
        <v>44038</v>
      </c>
      <c r="Y67" s="274">
        <v>46229</v>
      </c>
      <c r="Z67" s="274">
        <v>43844</v>
      </c>
      <c r="AA67" s="271">
        <v>0.950631408526713</v>
      </c>
      <c r="AB67" s="271">
        <v>0.948409007333059</v>
      </c>
      <c r="AC67" s="298">
        <v>0.00222240119365413</v>
      </c>
      <c r="AD67" s="275"/>
      <c r="AE67" s="277"/>
      <c r="AF67" s="226"/>
      <c r="AG67" s="226"/>
    </row>
    <row r="68" spans="1:33">
      <c r="A68" s="295" t="s">
        <v>25</v>
      </c>
      <c r="B68" s="296" t="s">
        <v>3276</v>
      </c>
      <c r="C68" s="296" t="s">
        <v>176</v>
      </c>
      <c r="D68" s="296" t="s">
        <v>177</v>
      </c>
      <c r="E68" s="266">
        <v>7339</v>
      </c>
      <c r="F68" s="269">
        <v>6609</v>
      </c>
      <c r="G68" s="269">
        <v>730</v>
      </c>
      <c r="H68" s="267">
        <v>10403</v>
      </c>
      <c r="I68" s="267">
        <v>8745</v>
      </c>
      <c r="J68" s="267">
        <v>1658</v>
      </c>
      <c r="K68" s="267">
        <v>10121</v>
      </c>
      <c r="L68" s="267">
        <v>9262</v>
      </c>
      <c r="M68" s="267">
        <v>859</v>
      </c>
      <c r="N68" s="297">
        <v>0.93</v>
      </c>
      <c r="O68" s="269">
        <v>287626</v>
      </c>
      <c r="P68" s="269">
        <v>268967</v>
      </c>
      <c r="Q68" s="269">
        <v>18659</v>
      </c>
      <c r="R68" s="270">
        <v>0.935127561486097</v>
      </c>
      <c r="S68" s="270">
        <v>0.900531407548712</v>
      </c>
      <c r="T68" s="270">
        <v>0.84062289724118</v>
      </c>
      <c r="U68" s="270">
        <v>0.915126963738761</v>
      </c>
      <c r="V68" s="298">
        <v>0.0599085103075319</v>
      </c>
      <c r="W68" s="274">
        <v>73398</v>
      </c>
      <c r="X68" s="274">
        <v>68094</v>
      </c>
      <c r="Y68" s="274">
        <v>68617</v>
      </c>
      <c r="Z68" s="274">
        <v>63787</v>
      </c>
      <c r="AA68" s="271">
        <v>0.927736450584485</v>
      </c>
      <c r="AB68" s="271">
        <v>0.929609280499002</v>
      </c>
      <c r="AC68" s="298">
        <v>-0.00187282991451709</v>
      </c>
      <c r="AD68" s="275"/>
      <c r="AE68" s="277"/>
      <c r="AF68" s="226"/>
      <c r="AG68" s="226"/>
    </row>
    <row r="69" spans="1:33">
      <c r="A69" s="295" t="s">
        <v>25</v>
      </c>
      <c r="B69" s="296" t="s">
        <v>3276</v>
      </c>
      <c r="C69" s="296" t="s">
        <v>105</v>
      </c>
      <c r="D69" s="296" t="s">
        <v>106</v>
      </c>
      <c r="E69" s="266">
        <v>7125</v>
      </c>
      <c r="F69" s="269">
        <v>6706</v>
      </c>
      <c r="G69" s="269">
        <v>419</v>
      </c>
      <c r="H69" s="267">
        <v>10648</v>
      </c>
      <c r="I69" s="267">
        <v>10102</v>
      </c>
      <c r="J69" s="267">
        <v>546</v>
      </c>
      <c r="K69" s="267">
        <v>10583</v>
      </c>
      <c r="L69" s="267">
        <v>10395</v>
      </c>
      <c r="M69" s="267">
        <v>188</v>
      </c>
      <c r="N69" s="297">
        <v>0.93</v>
      </c>
      <c r="O69" s="269">
        <v>310697</v>
      </c>
      <c r="P69" s="269">
        <v>301544</v>
      </c>
      <c r="Q69" s="269">
        <v>9153</v>
      </c>
      <c r="R69" s="270">
        <v>0.970540430065305</v>
      </c>
      <c r="S69" s="270">
        <v>0.94119298245614</v>
      </c>
      <c r="T69" s="270">
        <v>0.948722764838467</v>
      </c>
      <c r="U69" s="270">
        <v>0.9822356609657</v>
      </c>
      <c r="V69" s="298">
        <v>-0.00752978238232693</v>
      </c>
      <c r="W69" s="274">
        <v>73539</v>
      </c>
      <c r="X69" s="274">
        <v>71787</v>
      </c>
      <c r="Y69" s="274">
        <v>74520</v>
      </c>
      <c r="Z69" s="274">
        <v>72331</v>
      </c>
      <c r="AA69" s="271">
        <v>0.976175906661771</v>
      </c>
      <c r="AB69" s="271">
        <v>0.970625335480408</v>
      </c>
      <c r="AC69" s="298">
        <v>0.00555057118136337</v>
      </c>
      <c r="AD69" s="275"/>
      <c r="AE69" s="277"/>
      <c r="AF69" s="226"/>
      <c r="AG69" s="226"/>
    </row>
    <row r="70" spans="1:33">
      <c r="A70" s="295" t="s">
        <v>25</v>
      </c>
      <c r="B70" s="296" t="s">
        <v>3276</v>
      </c>
      <c r="C70" s="296" t="s">
        <v>109</v>
      </c>
      <c r="D70" s="296" t="s">
        <v>110</v>
      </c>
      <c r="E70" s="266">
        <v>13402</v>
      </c>
      <c r="F70" s="269">
        <v>13189</v>
      </c>
      <c r="G70" s="269">
        <v>213</v>
      </c>
      <c r="H70" s="267">
        <v>14598</v>
      </c>
      <c r="I70" s="267">
        <v>14290</v>
      </c>
      <c r="J70" s="267">
        <v>308</v>
      </c>
      <c r="K70" s="267">
        <v>14721</v>
      </c>
      <c r="L70" s="267">
        <v>14501</v>
      </c>
      <c r="M70" s="267">
        <v>220</v>
      </c>
      <c r="N70" s="297">
        <v>0.93</v>
      </c>
      <c r="O70" s="269">
        <v>260715</v>
      </c>
      <c r="P70" s="269">
        <v>255809</v>
      </c>
      <c r="Q70" s="269">
        <v>4906</v>
      </c>
      <c r="R70" s="270">
        <v>0.981182517308172</v>
      </c>
      <c r="S70" s="270">
        <v>0.984106849723922</v>
      </c>
      <c r="T70" s="270">
        <v>0.978901219345116</v>
      </c>
      <c r="U70" s="270">
        <v>0.985055363086747</v>
      </c>
      <c r="V70" s="298">
        <v>0.00520563037880606</v>
      </c>
      <c r="W70" s="274">
        <v>96565</v>
      </c>
      <c r="X70" s="274">
        <v>95250</v>
      </c>
      <c r="Y70" s="274">
        <v>73002</v>
      </c>
      <c r="Z70" s="274">
        <v>71862</v>
      </c>
      <c r="AA70" s="271">
        <v>0.986382229586289</v>
      </c>
      <c r="AB70" s="271">
        <v>0.98438398947974</v>
      </c>
      <c r="AC70" s="298">
        <v>0.00199824010654881</v>
      </c>
      <c r="AD70" s="275"/>
      <c r="AE70" s="277"/>
      <c r="AF70" s="226"/>
      <c r="AG70" s="226"/>
    </row>
    <row r="71" spans="1:33">
      <c r="A71" s="295" t="s">
        <v>25</v>
      </c>
      <c r="B71" s="296" t="s">
        <v>3276</v>
      </c>
      <c r="C71" s="296" t="s">
        <v>103</v>
      </c>
      <c r="D71" s="296" t="s">
        <v>104</v>
      </c>
      <c r="E71" s="266">
        <v>1</v>
      </c>
      <c r="F71" s="269">
        <v>0</v>
      </c>
      <c r="G71" s="269">
        <v>1</v>
      </c>
      <c r="H71" s="267">
        <v>5</v>
      </c>
      <c r="I71" s="267">
        <v>0</v>
      </c>
      <c r="J71" s="267">
        <v>5</v>
      </c>
      <c r="K71" s="267">
        <v>1</v>
      </c>
      <c r="L71" s="267">
        <v>0</v>
      </c>
      <c r="M71" s="267">
        <v>1</v>
      </c>
      <c r="N71" s="297">
        <v>0.93</v>
      </c>
      <c r="O71" s="269">
        <v>13</v>
      </c>
      <c r="P71" s="269">
        <v>2</v>
      </c>
      <c r="Q71" s="269">
        <v>11</v>
      </c>
      <c r="R71" s="270">
        <v>0.153846153846154</v>
      </c>
      <c r="S71" s="270">
        <v>0</v>
      </c>
      <c r="T71" s="270">
        <v>0</v>
      </c>
      <c r="U71" s="270">
        <v>0</v>
      </c>
      <c r="V71" s="298">
        <v>0</v>
      </c>
      <c r="W71" s="274">
        <v>9</v>
      </c>
      <c r="X71" s="274">
        <v>0</v>
      </c>
      <c r="Y71" s="274">
        <v>1</v>
      </c>
      <c r="Z71" s="274">
        <v>0</v>
      </c>
      <c r="AA71" s="271">
        <v>0</v>
      </c>
      <c r="AB71" s="271">
        <v>0</v>
      </c>
      <c r="AC71" s="298">
        <v>0</v>
      </c>
      <c r="AD71" s="275"/>
      <c r="AE71" s="277"/>
      <c r="AF71" s="226"/>
      <c r="AG71" s="226"/>
    </row>
    <row r="72" spans="1:33">
      <c r="A72" s="295" t="s">
        <v>25</v>
      </c>
      <c r="B72" s="296" t="s">
        <v>3285</v>
      </c>
      <c r="C72" s="296" t="s">
        <v>3286</v>
      </c>
      <c r="D72" s="296" t="s">
        <v>3287</v>
      </c>
      <c r="E72" s="266">
        <v>0</v>
      </c>
      <c r="F72" s="269">
        <v>0</v>
      </c>
      <c r="G72" s="269">
        <v>0</v>
      </c>
      <c r="H72" s="267">
        <v>0</v>
      </c>
      <c r="I72" s="267">
        <v>0</v>
      </c>
      <c r="J72" s="267">
        <v>0</v>
      </c>
      <c r="K72" s="267">
        <v>0</v>
      </c>
      <c r="L72" s="267">
        <v>0</v>
      </c>
      <c r="M72" s="267">
        <v>0</v>
      </c>
      <c r="N72" s="297">
        <v>0.93</v>
      </c>
      <c r="O72" s="269">
        <v>0</v>
      </c>
      <c r="P72" s="269">
        <v>0</v>
      </c>
      <c r="Q72" s="269">
        <v>0</v>
      </c>
      <c r="R72" s="270">
        <v>0</v>
      </c>
      <c r="S72" s="270">
        <v>0</v>
      </c>
      <c r="T72" s="270">
        <v>0</v>
      </c>
      <c r="U72" s="270">
        <v>0</v>
      </c>
      <c r="V72" s="298">
        <v>0</v>
      </c>
      <c r="W72" s="274">
        <v>0</v>
      </c>
      <c r="X72" s="274">
        <v>0</v>
      </c>
      <c r="Y72" s="274">
        <v>0</v>
      </c>
      <c r="Z72" s="274">
        <v>0</v>
      </c>
      <c r="AA72" s="271">
        <v>0</v>
      </c>
      <c r="AB72" s="271">
        <v>0</v>
      </c>
      <c r="AC72" s="298">
        <v>0</v>
      </c>
      <c r="AD72" s="275"/>
      <c r="AE72" s="277"/>
      <c r="AF72" s="226"/>
      <c r="AG72" s="226"/>
    </row>
    <row r="73" spans="1:33">
      <c r="A73" s="295" t="s">
        <v>25</v>
      </c>
      <c r="B73" s="296" t="s">
        <v>3285</v>
      </c>
      <c r="C73" s="296" t="s">
        <v>182</v>
      </c>
      <c r="D73" s="296" t="s">
        <v>183</v>
      </c>
      <c r="E73" s="266">
        <v>4581</v>
      </c>
      <c r="F73" s="269">
        <v>4329</v>
      </c>
      <c r="G73" s="269">
        <v>252</v>
      </c>
      <c r="H73" s="267">
        <v>8206</v>
      </c>
      <c r="I73" s="267">
        <v>7735</v>
      </c>
      <c r="J73" s="267">
        <v>471</v>
      </c>
      <c r="K73" s="267">
        <v>7531</v>
      </c>
      <c r="L73" s="267">
        <v>7177</v>
      </c>
      <c r="M73" s="267">
        <v>354</v>
      </c>
      <c r="N73" s="297">
        <v>0.93</v>
      </c>
      <c r="O73" s="269">
        <v>229399</v>
      </c>
      <c r="P73" s="269">
        <v>221446</v>
      </c>
      <c r="Q73" s="269">
        <v>7953</v>
      </c>
      <c r="R73" s="270">
        <v>0.965331147912589</v>
      </c>
      <c r="S73" s="270">
        <v>0.944990176817289</v>
      </c>
      <c r="T73" s="270">
        <v>0.942602973434073</v>
      </c>
      <c r="U73" s="270">
        <v>0.952994290266897</v>
      </c>
      <c r="V73" s="298">
        <v>0.00238720338321619</v>
      </c>
      <c r="W73" s="274">
        <v>51421</v>
      </c>
      <c r="X73" s="274">
        <v>49549</v>
      </c>
      <c r="Y73" s="274">
        <v>52022</v>
      </c>
      <c r="Z73" s="274">
        <v>50150</v>
      </c>
      <c r="AA73" s="271">
        <v>0.963594640322047</v>
      </c>
      <c r="AB73" s="271">
        <v>0.964015224328169</v>
      </c>
      <c r="AC73" s="298">
        <v>-0.000420584006121438</v>
      </c>
      <c r="AD73" s="275"/>
      <c r="AE73" s="277"/>
      <c r="AF73" s="226"/>
      <c r="AG73" s="226"/>
    </row>
    <row r="74" spans="1:33">
      <c r="A74" s="295" t="s">
        <v>25</v>
      </c>
      <c r="B74" s="296" t="s">
        <v>3285</v>
      </c>
      <c r="C74" s="296" t="s">
        <v>3288</v>
      </c>
      <c r="D74" s="296" t="s">
        <v>3289</v>
      </c>
      <c r="E74" s="266">
        <v>0</v>
      </c>
      <c r="F74" s="269">
        <v>0</v>
      </c>
      <c r="G74" s="269">
        <v>0</v>
      </c>
      <c r="H74" s="267">
        <v>0</v>
      </c>
      <c r="I74" s="267">
        <v>0</v>
      </c>
      <c r="J74" s="267">
        <v>0</v>
      </c>
      <c r="K74" s="267">
        <v>0</v>
      </c>
      <c r="L74" s="267">
        <v>0</v>
      </c>
      <c r="M74" s="267">
        <v>0</v>
      </c>
      <c r="N74" s="297">
        <v>0.93</v>
      </c>
      <c r="O74" s="269">
        <v>0</v>
      </c>
      <c r="P74" s="269">
        <v>0</v>
      </c>
      <c r="Q74" s="269">
        <v>0</v>
      </c>
      <c r="R74" s="270">
        <v>0</v>
      </c>
      <c r="S74" s="270">
        <v>0</v>
      </c>
      <c r="T74" s="270">
        <v>0</v>
      </c>
      <c r="U74" s="270">
        <v>0</v>
      </c>
      <c r="V74" s="298">
        <v>0</v>
      </c>
      <c r="W74" s="274">
        <v>0</v>
      </c>
      <c r="X74" s="274">
        <v>0</v>
      </c>
      <c r="Y74" s="274">
        <v>0</v>
      </c>
      <c r="Z74" s="274">
        <v>0</v>
      </c>
      <c r="AA74" s="271">
        <v>0</v>
      </c>
      <c r="AB74" s="271">
        <v>0</v>
      </c>
      <c r="AC74" s="298">
        <v>0</v>
      </c>
      <c r="AD74" s="275"/>
      <c r="AE74" s="277"/>
      <c r="AF74" s="226"/>
      <c r="AG74" s="226"/>
    </row>
    <row r="75" spans="1:33">
      <c r="A75" s="295" t="s">
        <v>25</v>
      </c>
      <c r="B75" s="296" t="s">
        <v>3285</v>
      </c>
      <c r="C75" s="296" t="s">
        <v>3290</v>
      </c>
      <c r="D75" s="296" t="s">
        <v>3291</v>
      </c>
      <c r="E75" s="266">
        <v>0</v>
      </c>
      <c r="F75" s="269">
        <v>0</v>
      </c>
      <c r="G75" s="269">
        <v>0</v>
      </c>
      <c r="H75" s="267">
        <v>0</v>
      </c>
      <c r="I75" s="267">
        <v>0</v>
      </c>
      <c r="J75" s="267">
        <v>0</v>
      </c>
      <c r="K75" s="267">
        <v>0</v>
      </c>
      <c r="L75" s="267">
        <v>0</v>
      </c>
      <c r="M75" s="267">
        <v>0</v>
      </c>
      <c r="N75" s="297">
        <v>0.93</v>
      </c>
      <c r="O75" s="269">
        <v>0</v>
      </c>
      <c r="P75" s="269">
        <v>0</v>
      </c>
      <c r="Q75" s="269">
        <v>0</v>
      </c>
      <c r="R75" s="270">
        <v>0</v>
      </c>
      <c r="S75" s="270">
        <v>0</v>
      </c>
      <c r="T75" s="270">
        <v>0</v>
      </c>
      <c r="U75" s="270">
        <v>0</v>
      </c>
      <c r="V75" s="298">
        <v>0</v>
      </c>
      <c r="W75" s="274">
        <v>0</v>
      </c>
      <c r="X75" s="274">
        <v>0</v>
      </c>
      <c r="Y75" s="274">
        <v>0</v>
      </c>
      <c r="Z75" s="274">
        <v>0</v>
      </c>
      <c r="AA75" s="271">
        <v>0</v>
      </c>
      <c r="AB75" s="271">
        <v>0</v>
      </c>
      <c r="AC75" s="298">
        <v>0</v>
      </c>
      <c r="AD75" s="275"/>
      <c r="AE75" s="277"/>
      <c r="AF75" s="226"/>
      <c r="AG75" s="226"/>
    </row>
    <row r="76" spans="1:33">
      <c r="A76" s="295" t="s">
        <v>25</v>
      </c>
      <c r="B76" s="296" t="s">
        <v>3285</v>
      </c>
      <c r="C76" s="296" t="s">
        <v>111</v>
      </c>
      <c r="D76" s="296" t="s">
        <v>112</v>
      </c>
      <c r="E76" s="266">
        <v>3529</v>
      </c>
      <c r="F76" s="269">
        <v>3256</v>
      </c>
      <c r="G76" s="269">
        <v>273</v>
      </c>
      <c r="H76" s="267">
        <v>6208</v>
      </c>
      <c r="I76" s="267">
        <v>4600</v>
      </c>
      <c r="J76" s="267">
        <v>1608</v>
      </c>
      <c r="K76" s="267">
        <v>6374</v>
      </c>
      <c r="L76" s="267">
        <v>5246</v>
      </c>
      <c r="M76" s="267">
        <v>1128</v>
      </c>
      <c r="N76" s="297">
        <v>0.93</v>
      </c>
      <c r="O76" s="269">
        <v>190239</v>
      </c>
      <c r="P76" s="269">
        <v>171248</v>
      </c>
      <c r="Q76" s="269">
        <v>18991</v>
      </c>
      <c r="R76" s="270">
        <v>0.900172940353976</v>
      </c>
      <c r="S76" s="270">
        <v>0.922640974780391</v>
      </c>
      <c r="T76" s="270">
        <v>0.740979381443299</v>
      </c>
      <c r="U76" s="270">
        <v>0.823031063696266</v>
      </c>
      <c r="V76" s="298">
        <v>0.181661593337092</v>
      </c>
      <c r="W76" s="274">
        <v>43652</v>
      </c>
      <c r="X76" s="274">
        <v>39208</v>
      </c>
      <c r="Y76" s="274">
        <v>44269</v>
      </c>
      <c r="Z76" s="274">
        <v>40310</v>
      </c>
      <c r="AA76" s="271">
        <v>0.898194813525154</v>
      </c>
      <c r="AB76" s="271">
        <v>0.910569472994646</v>
      </c>
      <c r="AC76" s="298">
        <v>-0.0123746594694929</v>
      </c>
      <c r="AD76" s="275"/>
      <c r="AE76" s="277"/>
      <c r="AF76" s="226"/>
      <c r="AG76" s="226"/>
    </row>
    <row r="77" spans="1:33">
      <c r="A77" s="295" t="s">
        <v>25</v>
      </c>
      <c r="B77" s="296" t="s">
        <v>3285</v>
      </c>
      <c r="C77" s="296" t="s">
        <v>123</v>
      </c>
      <c r="D77" s="296" t="s">
        <v>124</v>
      </c>
      <c r="E77" s="266">
        <v>4849</v>
      </c>
      <c r="F77" s="269">
        <v>4563</v>
      </c>
      <c r="G77" s="269">
        <v>286</v>
      </c>
      <c r="H77" s="267">
        <v>8301</v>
      </c>
      <c r="I77" s="267">
        <v>7575</v>
      </c>
      <c r="J77" s="267">
        <v>726</v>
      </c>
      <c r="K77" s="267">
        <v>8218</v>
      </c>
      <c r="L77" s="267">
        <v>7618</v>
      </c>
      <c r="M77" s="267">
        <v>600</v>
      </c>
      <c r="N77" s="297">
        <v>0.93</v>
      </c>
      <c r="O77" s="269">
        <v>240466</v>
      </c>
      <c r="P77" s="269">
        <v>230782</v>
      </c>
      <c r="Q77" s="269">
        <v>9684</v>
      </c>
      <c r="R77" s="270">
        <v>0.959728194422496</v>
      </c>
      <c r="S77" s="270">
        <v>0.941018766756032</v>
      </c>
      <c r="T77" s="270">
        <v>0.912540657752078</v>
      </c>
      <c r="U77" s="270">
        <v>0.926989535166707</v>
      </c>
      <c r="V77" s="298">
        <v>0.0284781090039541</v>
      </c>
      <c r="W77" s="274">
        <v>54983</v>
      </c>
      <c r="X77" s="274">
        <v>52497</v>
      </c>
      <c r="Y77" s="274">
        <v>54695</v>
      </c>
      <c r="Z77" s="274">
        <v>52589</v>
      </c>
      <c r="AA77" s="271">
        <v>0.954786024771293</v>
      </c>
      <c r="AB77" s="271">
        <v>0.961495566322333</v>
      </c>
      <c r="AC77" s="298">
        <v>-0.00670954155103998</v>
      </c>
      <c r="AD77" s="275"/>
      <c r="AE77" s="277"/>
      <c r="AF77" s="226"/>
      <c r="AG77" s="226"/>
    </row>
    <row r="78" spans="1:33">
      <c r="A78" s="295" t="s">
        <v>25</v>
      </c>
      <c r="B78" s="296" t="s">
        <v>3285</v>
      </c>
      <c r="C78" s="296" t="s">
        <v>117</v>
      </c>
      <c r="D78" s="296" t="s">
        <v>118</v>
      </c>
      <c r="E78" s="266">
        <v>2933</v>
      </c>
      <c r="F78" s="269">
        <v>2795</v>
      </c>
      <c r="G78" s="269">
        <v>138</v>
      </c>
      <c r="H78" s="267">
        <v>5134</v>
      </c>
      <c r="I78" s="267">
        <v>4661</v>
      </c>
      <c r="J78" s="267">
        <v>473</v>
      </c>
      <c r="K78" s="267">
        <v>4988</v>
      </c>
      <c r="L78" s="267">
        <v>4671</v>
      </c>
      <c r="M78" s="267">
        <v>317</v>
      </c>
      <c r="N78" s="297">
        <v>0.93</v>
      </c>
      <c r="O78" s="269">
        <v>156369</v>
      </c>
      <c r="P78" s="269">
        <v>145821</v>
      </c>
      <c r="Q78" s="269">
        <v>10548</v>
      </c>
      <c r="R78" s="270">
        <v>0.93254417435681</v>
      </c>
      <c r="S78" s="270">
        <v>0.952949198772588</v>
      </c>
      <c r="T78" s="270">
        <v>0.907869107908064</v>
      </c>
      <c r="U78" s="270">
        <v>0.93644747393745</v>
      </c>
      <c r="V78" s="298">
        <v>0.0450800908645239</v>
      </c>
      <c r="W78" s="274">
        <v>34301</v>
      </c>
      <c r="X78" s="274">
        <v>32732</v>
      </c>
      <c r="Y78" s="274">
        <v>35423</v>
      </c>
      <c r="Z78" s="274">
        <v>34111</v>
      </c>
      <c r="AA78" s="271">
        <v>0.954257893355879</v>
      </c>
      <c r="AB78" s="271">
        <v>0.962961917398301</v>
      </c>
      <c r="AC78" s="298">
        <v>-0.00870402404242165</v>
      </c>
      <c r="AD78" s="275"/>
      <c r="AE78" s="277"/>
      <c r="AF78" s="226"/>
      <c r="AG78" s="226"/>
    </row>
    <row r="79" spans="1:33">
      <c r="A79" s="295" t="s">
        <v>25</v>
      </c>
      <c r="B79" s="296" t="s">
        <v>3285</v>
      </c>
      <c r="C79" s="296" t="s">
        <v>115</v>
      </c>
      <c r="D79" s="296" t="s">
        <v>116</v>
      </c>
      <c r="E79" s="266">
        <v>4591</v>
      </c>
      <c r="F79" s="269">
        <v>4405</v>
      </c>
      <c r="G79" s="269">
        <v>186</v>
      </c>
      <c r="H79" s="267">
        <v>7997</v>
      </c>
      <c r="I79" s="267">
        <v>7534</v>
      </c>
      <c r="J79" s="267">
        <v>463</v>
      </c>
      <c r="K79" s="267">
        <v>7708</v>
      </c>
      <c r="L79" s="267">
        <v>7349</v>
      </c>
      <c r="M79" s="267">
        <v>359</v>
      </c>
      <c r="N79" s="297">
        <v>0.93</v>
      </c>
      <c r="O79" s="269">
        <v>218806</v>
      </c>
      <c r="P79" s="269">
        <v>211658</v>
      </c>
      <c r="Q79" s="269">
        <v>7148</v>
      </c>
      <c r="R79" s="270">
        <v>0.967331791632771</v>
      </c>
      <c r="S79" s="270">
        <v>0.959485950773252</v>
      </c>
      <c r="T79" s="270">
        <v>0.942103288733275</v>
      </c>
      <c r="U79" s="270">
        <v>0.953425012973534</v>
      </c>
      <c r="V79" s="298">
        <v>0.0173826620399771</v>
      </c>
      <c r="W79" s="274">
        <v>51743</v>
      </c>
      <c r="X79" s="274">
        <v>49855</v>
      </c>
      <c r="Y79" s="274">
        <v>47971</v>
      </c>
      <c r="Z79" s="274">
        <v>46389</v>
      </c>
      <c r="AA79" s="271">
        <v>0.963511972633979</v>
      </c>
      <c r="AB79" s="271">
        <v>0.967021742302641</v>
      </c>
      <c r="AC79" s="298">
        <v>-0.00350976966866168</v>
      </c>
      <c r="AD79" s="275"/>
      <c r="AE79" s="277"/>
      <c r="AF79" s="226"/>
      <c r="AG79" s="226"/>
    </row>
    <row r="80" spans="1:33">
      <c r="A80" s="295" t="s">
        <v>25</v>
      </c>
      <c r="B80" s="296" t="s">
        <v>3285</v>
      </c>
      <c r="C80" s="296" t="s">
        <v>113</v>
      </c>
      <c r="D80" s="296" t="s">
        <v>114</v>
      </c>
      <c r="E80" s="266">
        <v>5609</v>
      </c>
      <c r="F80" s="269">
        <v>5360</v>
      </c>
      <c r="G80" s="269">
        <v>249</v>
      </c>
      <c r="H80" s="267">
        <v>9101</v>
      </c>
      <c r="I80" s="267">
        <v>8635</v>
      </c>
      <c r="J80" s="267">
        <v>466</v>
      </c>
      <c r="K80" s="267">
        <v>9065</v>
      </c>
      <c r="L80" s="267">
        <v>8577</v>
      </c>
      <c r="M80" s="267">
        <v>488</v>
      </c>
      <c r="N80" s="297">
        <v>0.93</v>
      </c>
      <c r="O80" s="269">
        <v>266208</v>
      </c>
      <c r="P80" s="269">
        <v>256410</v>
      </c>
      <c r="Q80" s="269">
        <v>9798</v>
      </c>
      <c r="R80" s="270">
        <v>0.963194194013704</v>
      </c>
      <c r="S80" s="270">
        <v>0.955607060082011</v>
      </c>
      <c r="T80" s="270">
        <v>0.948796835512581</v>
      </c>
      <c r="U80" s="270">
        <v>0.946166574738003</v>
      </c>
      <c r="V80" s="298">
        <v>0.00681022456943003</v>
      </c>
      <c r="W80" s="274">
        <v>60515</v>
      </c>
      <c r="X80" s="274">
        <v>58403</v>
      </c>
      <c r="Y80" s="274">
        <v>60814</v>
      </c>
      <c r="Z80" s="274">
        <v>58902</v>
      </c>
      <c r="AA80" s="271">
        <v>0.965099562092043</v>
      </c>
      <c r="AB80" s="271">
        <v>0.968559871082317</v>
      </c>
      <c r="AC80" s="298">
        <v>-0.00346030899027328</v>
      </c>
      <c r="AD80" s="275"/>
      <c r="AE80" s="277"/>
      <c r="AF80" s="226"/>
      <c r="AG80" s="226"/>
    </row>
    <row r="81" spans="1:33">
      <c r="A81" s="295" t="s">
        <v>25</v>
      </c>
      <c r="B81" s="296" t="s">
        <v>3285</v>
      </c>
      <c r="C81" s="296" t="s">
        <v>119</v>
      </c>
      <c r="D81" s="296" t="s">
        <v>120</v>
      </c>
      <c r="E81" s="266">
        <v>1541</v>
      </c>
      <c r="F81" s="269">
        <v>1475</v>
      </c>
      <c r="G81" s="269">
        <v>66</v>
      </c>
      <c r="H81" s="267">
        <v>2547</v>
      </c>
      <c r="I81" s="267">
        <v>2360</v>
      </c>
      <c r="J81" s="267">
        <v>187</v>
      </c>
      <c r="K81" s="267">
        <v>2504</v>
      </c>
      <c r="L81" s="267">
        <v>2361</v>
      </c>
      <c r="M81" s="267">
        <v>143</v>
      </c>
      <c r="N81" s="297">
        <v>0.93</v>
      </c>
      <c r="O81" s="269">
        <v>73364</v>
      </c>
      <c r="P81" s="269">
        <v>70549</v>
      </c>
      <c r="Q81" s="269">
        <v>2815</v>
      </c>
      <c r="R81" s="270">
        <v>0.961629682132926</v>
      </c>
      <c r="S81" s="270">
        <v>0.957170668397145</v>
      </c>
      <c r="T81" s="270">
        <v>0.926580290537888</v>
      </c>
      <c r="U81" s="270">
        <v>0.942891373801917</v>
      </c>
      <c r="V81" s="298">
        <v>0.030590377859257</v>
      </c>
      <c r="W81" s="274">
        <v>17560</v>
      </c>
      <c r="X81" s="274">
        <v>16888</v>
      </c>
      <c r="Y81" s="274">
        <v>16651</v>
      </c>
      <c r="Z81" s="274">
        <v>16060</v>
      </c>
      <c r="AA81" s="271">
        <v>0.961731207289294</v>
      </c>
      <c r="AB81" s="271">
        <v>0.964506636238064</v>
      </c>
      <c r="AC81" s="298">
        <v>-0.00277542894876992</v>
      </c>
      <c r="AD81" s="275"/>
      <c r="AE81" s="277"/>
      <c r="AF81" s="226"/>
      <c r="AG81" s="226"/>
    </row>
    <row r="82" spans="1:33">
      <c r="A82" s="295" t="s">
        <v>25</v>
      </c>
      <c r="B82" s="296" t="s">
        <v>3285</v>
      </c>
      <c r="C82" s="296" t="s">
        <v>121</v>
      </c>
      <c r="D82" s="296" t="s">
        <v>122</v>
      </c>
      <c r="E82" s="266">
        <v>0</v>
      </c>
      <c r="F82" s="269">
        <v>0</v>
      </c>
      <c r="G82" s="269">
        <v>0</v>
      </c>
      <c r="H82" s="267">
        <v>0</v>
      </c>
      <c r="I82" s="267">
        <v>0</v>
      </c>
      <c r="J82" s="267">
        <v>0</v>
      </c>
      <c r="K82" s="267">
        <v>0</v>
      </c>
      <c r="L82" s="267">
        <v>0</v>
      </c>
      <c r="M82" s="267">
        <v>0</v>
      </c>
      <c r="N82" s="297">
        <v>0.93</v>
      </c>
      <c r="O82" s="269">
        <v>3</v>
      </c>
      <c r="P82" s="269">
        <v>3</v>
      </c>
      <c r="Q82" s="269">
        <v>0</v>
      </c>
      <c r="R82" s="270">
        <v>1</v>
      </c>
      <c r="S82" s="270">
        <v>0</v>
      </c>
      <c r="T82" s="270">
        <v>0</v>
      </c>
      <c r="U82" s="270">
        <v>0</v>
      </c>
      <c r="V82" s="298">
        <v>0</v>
      </c>
      <c r="W82" s="274">
        <v>0</v>
      </c>
      <c r="X82" s="274">
        <v>0</v>
      </c>
      <c r="Y82" s="274">
        <v>0</v>
      </c>
      <c r="Z82" s="274">
        <v>0</v>
      </c>
      <c r="AA82" s="271">
        <v>0</v>
      </c>
      <c r="AB82" s="271">
        <v>0</v>
      </c>
      <c r="AC82" s="298">
        <v>0</v>
      </c>
      <c r="AD82" s="275"/>
      <c r="AE82" s="277"/>
      <c r="AF82" s="226"/>
      <c r="AG82" s="226"/>
    </row>
    <row r="83" spans="1:33">
      <c r="A83" s="295" t="s">
        <v>25</v>
      </c>
      <c r="B83" s="296" t="s">
        <v>3285</v>
      </c>
      <c r="C83" s="296" t="s">
        <v>127</v>
      </c>
      <c r="D83" s="296" t="s">
        <v>128</v>
      </c>
      <c r="E83" s="266">
        <v>1847</v>
      </c>
      <c r="F83" s="269">
        <v>1814</v>
      </c>
      <c r="G83" s="269">
        <v>33</v>
      </c>
      <c r="H83" s="267">
        <v>3364</v>
      </c>
      <c r="I83" s="267">
        <v>3241</v>
      </c>
      <c r="J83" s="267">
        <v>123</v>
      </c>
      <c r="K83" s="267">
        <v>3143</v>
      </c>
      <c r="L83" s="267">
        <v>3059</v>
      </c>
      <c r="M83" s="267">
        <v>84</v>
      </c>
      <c r="N83" s="297">
        <v>0.93</v>
      </c>
      <c r="O83" s="269">
        <v>95519</v>
      </c>
      <c r="P83" s="269">
        <v>93306</v>
      </c>
      <c r="Q83" s="269">
        <v>2213</v>
      </c>
      <c r="R83" s="270">
        <v>0.97683183450413</v>
      </c>
      <c r="S83" s="270">
        <v>0.982133188955062</v>
      </c>
      <c r="T83" s="270">
        <v>0.963436385255648</v>
      </c>
      <c r="U83" s="270">
        <v>0.973273942093541</v>
      </c>
      <c r="V83" s="298">
        <v>0.0186968036994143</v>
      </c>
      <c r="W83" s="274">
        <v>21544</v>
      </c>
      <c r="X83" s="274">
        <v>21158</v>
      </c>
      <c r="Y83" s="274">
        <v>21582</v>
      </c>
      <c r="Z83" s="274">
        <v>21040</v>
      </c>
      <c r="AA83" s="271">
        <v>0.982083178611214</v>
      </c>
      <c r="AB83" s="271">
        <v>0.974886479473635</v>
      </c>
      <c r="AC83" s="298">
        <v>0.00719669913757881</v>
      </c>
      <c r="AD83" s="275"/>
      <c r="AE83" s="277"/>
      <c r="AF83" s="226"/>
      <c r="AG83" s="226"/>
    </row>
    <row r="84" spans="1:33">
      <c r="A84" s="295" t="s">
        <v>25</v>
      </c>
      <c r="B84" s="296" t="s">
        <v>3285</v>
      </c>
      <c r="C84" s="296" t="s">
        <v>125</v>
      </c>
      <c r="D84" s="296" t="s">
        <v>126</v>
      </c>
      <c r="E84" s="266">
        <v>4580</v>
      </c>
      <c r="F84" s="269">
        <v>4370</v>
      </c>
      <c r="G84" s="269">
        <v>210</v>
      </c>
      <c r="H84" s="267">
        <v>7772</v>
      </c>
      <c r="I84" s="267">
        <v>7437</v>
      </c>
      <c r="J84" s="267">
        <v>335</v>
      </c>
      <c r="K84" s="267">
        <v>7294</v>
      </c>
      <c r="L84" s="267">
        <v>7093</v>
      </c>
      <c r="M84" s="267">
        <v>201</v>
      </c>
      <c r="N84" s="297">
        <v>0.93</v>
      </c>
      <c r="O84" s="269">
        <v>199979</v>
      </c>
      <c r="P84" s="269">
        <v>193998</v>
      </c>
      <c r="Q84" s="269">
        <v>5981</v>
      </c>
      <c r="R84" s="270">
        <v>0.970091859645263</v>
      </c>
      <c r="S84" s="270">
        <v>0.95414847161572</v>
      </c>
      <c r="T84" s="270">
        <v>0.956896551724138</v>
      </c>
      <c r="U84" s="270">
        <v>0.972443103921031</v>
      </c>
      <c r="V84" s="298">
        <v>-0.00274808010841743</v>
      </c>
      <c r="W84" s="274">
        <v>49316</v>
      </c>
      <c r="X84" s="274">
        <v>47830</v>
      </c>
      <c r="Y84" s="274">
        <v>46416</v>
      </c>
      <c r="Z84" s="274">
        <v>44985</v>
      </c>
      <c r="AA84" s="271">
        <v>0.969867791386163</v>
      </c>
      <c r="AB84" s="271">
        <v>0.969170113753878</v>
      </c>
      <c r="AC84" s="298">
        <v>0.000697677632284788</v>
      </c>
      <c r="AD84" s="275"/>
      <c r="AE84" s="277"/>
      <c r="AF84" s="226"/>
      <c r="AG84" s="226"/>
    </row>
    <row r="85" spans="1:33">
      <c r="A85" s="295" t="s">
        <v>25</v>
      </c>
      <c r="B85" s="296" t="s">
        <v>3285</v>
      </c>
      <c r="C85" s="296" t="s">
        <v>180</v>
      </c>
      <c r="D85" s="296" t="s">
        <v>181</v>
      </c>
      <c r="E85" s="266">
        <v>3460</v>
      </c>
      <c r="F85" s="269">
        <v>3270</v>
      </c>
      <c r="G85" s="269">
        <v>190</v>
      </c>
      <c r="H85" s="267">
        <v>6561</v>
      </c>
      <c r="I85" s="267">
        <v>6041</v>
      </c>
      <c r="J85" s="267">
        <v>520</v>
      </c>
      <c r="K85" s="267">
        <v>6283</v>
      </c>
      <c r="L85" s="267">
        <v>6035</v>
      </c>
      <c r="M85" s="267">
        <v>248</v>
      </c>
      <c r="N85" s="297">
        <v>0.93</v>
      </c>
      <c r="O85" s="269">
        <v>185904</v>
      </c>
      <c r="P85" s="269">
        <v>176983</v>
      </c>
      <c r="Q85" s="269">
        <v>8921</v>
      </c>
      <c r="R85" s="270">
        <v>0.952012866856012</v>
      </c>
      <c r="S85" s="270">
        <v>0.945086705202312</v>
      </c>
      <c r="T85" s="270">
        <v>0.920743789056546</v>
      </c>
      <c r="U85" s="270">
        <v>0.960528409995225</v>
      </c>
      <c r="V85" s="298">
        <v>0.0243429161457659</v>
      </c>
      <c r="W85" s="274">
        <v>42668</v>
      </c>
      <c r="X85" s="274">
        <v>41073</v>
      </c>
      <c r="Y85" s="274">
        <v>42571</v>
      </c>
      <c r="Z85" s="274">
        <v>40797</v>
      </c>
      <c r="AA85" s="271">
        <v>0.962618355676385</v>
      </c>
      <c r="AB85" s="271">
        <v>0.958328439548049</v>
      </c>
      <c r="AC85" s="298">
        <v>0.00428991612833596</v>
      </c>
      <c r="AD85" s="275"/>
      <c r="AE85" s="277"/>
      <c r="AF85" s="226"/>
      <c r="AG85" s="226"/>
    </row>
    <row r="86" spans="1:33">
      <c r="A86" s="295" t="s">
        <v>25</v>
      </c>
      <c r="B86" s="296" t="s">
        <v>3292</v>
      </c>
      <c r="C86" s="296" t="s">
        <v>3293</v>
      </c>
      <c r="D86" s="296" t="s">
        <v>3294</v>
      </c>
      <c r="E86" s="266">
        <v>0</v>
      </c>
      <c r="F86" s="269">
        <v>0</v>
      </c>
      <c r="G86" s="269">
        <v>0</v>
      </c>
      <c r="H86" s="267">
        <v>0</v>
      </c>
      <c r="I86" s="267">
        <v>0</v>
      </c>
      <c r="J86" s="267">
        <v>0</v>
      </c>
      <c r="K86" s="267">
        <v>0</v>
      </c>
      <c r="L86" s="267">
        <v>0</v>
      </c>
      <c r="M86" s="267">
        <v>0</v>
      </c>
      <c r="N86" s="297">
        <v>0.93</v>
      </c>
      <c r="O86" s="269">
        <v>0</v>
      </c>
      <c r="P86" s="269">
        <v>0</v>
      </c>
      <c r="Q86" s="269">
        <v>0</v>
      </c>
      <c r="R86" s="270">
        <v>0</v>
      </c>
      <c r="S86" s="270">
        <v>0</v>
      </c>
      <c r="T86" s="270">
        <v>0</v>
      </c>
      <c r="U86" s="270">
        <v>0</v>
      </c>
      <c r="V86" s="298">
        <v>0</v>
      </c>
      <c r="W86" s="274">
        <v>0</v>
      </c>
      <c r="X86" s="274">
        <v>0</v>
      </c>
      <c r="Y86" s="274">
        <v>0</v>
      </c>
      <c r="Z86" s="274">
        <v>0</v>
      </c>
      <c r="AA86" s="271">
        <v>0</v>
      </c>
      <c r="AB86" s="271">
        <v>0</v>
      </c>
      <c r="AC86" s="298">
        <v>0</v>
      </c>
      <c r="AD86" s="275"/>
      <c r="AE86" s="277"/>
      <c r="AF86" s="226"/>
      <c r="AG86" s="226"/>
    </row>
    <row r="87" spans="1:33">
      <c r="A87" s="295" t="s">
        <v>25</v>
      </c>
      <c r="B87" s="296" t="s">
        <v>3292</v>
      </c>
      <c r="C87" s="296" t="s">
        <v>3295</v>
      </c>
      <c r="D87" s="296" t="s">
        <v>3296</v>
      </c>
      <c r="E87" s="266">
        <v>0</v>
      </c>
      <c r="F87" s="269">
        <v>0</v>
      </c>
      <c r="G87" s="269">
        <v>0</v>
      </c>
      <c r="H87" s="267">
        <v>0</v>
      </c>
      <c r="I87" s="267">
        <v>0</v>
      </c>
      <c r="J87" s="267">
        <v>0</v>
      </c>
      <c r="K87" s="267">
        <v>0</v>
      </c>
      <c r="L87" s="267">
        <v>0</v>
      </c>
      <c r="M87" s="267">
        <v>0</v>
      </c>
      <c r="N87" s="297">
        <v>0.93</v>
      </c>
      <c r="O87" s="269">
        <v>0</v>
      </c>
      <c r="P87" s="269">
        <v>0</v>
      </c>
      <c r="Q87" s="269">
        <v>0</v>
      </c>
      <c r="R87" s="270">
        <v>0</v>
      </c>
      <c r="S87" s="270">
        <v>0</v>
      </c>
      <c r="T87" s="270">
        <v>0</v>
      </c>
      <c r="U87" s="270">
        <v>0</v>
      </c>
      <c r="V87" s="298">
        <v>0</v>
      </c>
      <c r="W87" s="274">
        <v>0</v>
      </c>
      <c r="X87" s="274">
        <v>0</v>
      </c>
      <c r="Y87" s="274">
        <v>0</v>
      </c>
      <c r="Z87" s="274">
        <v>0</v>
      </c>
      <c r="AA87" s="271">
        <v>0</v>
      </c>
      <c r="AB87" s="271">
        <v>0</v>
      </c>
      <c r="AC87" s="298">
        <v>0</v>
      </c>
      <c r="AD87" s="275"/>
      <c r="AE87" s="277"/>
      <c r="AF87" s="226"/>
      <c r="AG87" s="226"/>
    </row>
    <row r="88" spans="1:33">
      <c r="A88" s="295" t="s">
        <v>25</v>
      </c>
      <c r="B88" s="296" t="s">
        <v>3292</v>
      </c>
      <c r="C88" s="296" t="s">
        <v>3297</v>
      </c>
      <c r="D88" s="296" t="s">
        <v>3298</v>
      </c>
      <c r="E88" s="266">
        <v>0</v>
      </c>
      <c r="F88" s="269">
        <v>0</v>
      </c>
      <c r="G88" s="269">
        <v>0</v>
      </c>
      <c r="H88" s="267">
        <v>0</v>
      </c>
      <c r="I88" s="267">
        <v>0</v>
      </c>
      <c r="J88" s="267">
        <v>0</v>
      </c>
      <c r="K88" s="267">
        <v>0</v>
      </c>
      <c r="L88" s="267">
        <v>0</v>
      </c>
      <c r="M88" s="267">
        <v>0</v>
      </c>
      <c r="N88" s="297">
        <v>0.93</v>
      </c>
      <c r="O88" s="269">
        <v>0</v>
      </c>
      <c r="P88" s="269">
        <v>0</v>
      </c>
      <c r="Q88" s="269">
        <v>0</v>
      </c>
      <c r="R88" s="270">
        <v>0</v>
      </c>
      <c r="S88" s="270">
        <v>0</v>
      </c>
      <c r="T88" s="270">
        <v>0</v>
      </c>
      <c r="U88" s="270">
        <v>0</v>
      </c>
      <c r="V88" s="298">
        <v>0</v>
      </c>
      <c r="W88" s="274">
        <v>0</v>
      </c>
      <c r="X88" s="274">
        <v>0</v>
      </c>
      <c r="Y88" s="274">
        <v>0</v>
      </c>
      <c r="Z88" s="274">
        <v>0</v>
      </c>
      <c r="AA88" s="271">
        <v>0</v>
      </c>
      <c r="AB88" s="271">
        <v>0</v>
      </c>
      <c r="AC88" s="298">
        <v>0</v>
      </c>
      <c r="AD88" s="275"/>
      <c r="AE88" s="277"/>
      <c r="AF88" s="226"/>
      <c r="AG88" s="226"/>
    </row>
    <row r="89" spans="1:33">
      <c r="A89" s="295" t="s">
        <v>25</v>
      </c>
      <c r="B89" s="296" t="s">
        <v>3292</v>
      </c>
      <c r="C89" s="296" t="s">
        <v>3299</v>
      </c>
      <c r="D89" s="296" t="s">
        <v>3300</v>
      </c>
      <c r="E89" s="266">
        <v>0</v>
      </c>
      <c r="F89" s="269">
        <v>0</v>
      </c>
      <c r="G89" s="269">
        <v>0</v>
      </c>
      <c r="H89" s="267">
        <v>0</v>
      </c>
      <c r="I89" s="267">
        <v>0</v>
      </c>
      <c r="J89" s="267">
        <v>0</v>
      </c>
      <c r="K89" s="267">
        <v>0</v>
      </c>
      <c r="L89" s="267">
        <v>0</v>
      </c>
      <c r="M89" s="267">
        <v>0</v>
      </c>
      <c r="N89" s="297">
        <v>0.93</v>
      </c>
      <c r="O89" s="269">
        <v>0</v>
      </c>
      <c r="P89" s="269">
        <v>0</v>
      </c>
      <c r="Q89" s="269">
        <v>0</v>
      </c>
      <c r="R89" s="270">
        <v>0</v>
      </c>
      <c r="S89" s="270">
        <v>0</v>
      </c>
      <c r="T89" s="270">
        <v>0</v>
      </c>
      <c r="U89" s="270">
        <v>0</v>
      </c>
      <c r="V89" s="298">
        <v>0</v>
      </c>
      <c r="W89" s="274">
        <v>0</v>
      </c>
      <c r="X89" s="274">
        <v>0</v>
      </c>
      <c r="Y89" s="274">
        <v>0</v>
      </c>
      <c r="Z89" s="274">
        <v>0</v>
      </c>
      <c r="AA89" s="271">
        <v>0</v>
      </c>
      <c r="AB89" s="271">
        <v>0</v>
      </c>
      <c r="AC89" s="298">
        <v>0</v>
      </c>
      <c r="AD89" s="275"/>
      <c r="AE89" s="277"/>
      <c r="AF89" s="226"/>
      <c r="AG89" s="226"/>
    </row>
    <row r="90" spans="1:33">
      <c r="A90" s="295" t="s">
        <v>25</v>
      </c>
      <c r="B90" s="296" t="s">
        <v>3292</v>
      </c>
      <c r="C90" s="296" t="s">
        <v>136</v>
      </c>
      <c r="D90" s="296" t="s">
        <v>137</v>
      </c>
      <c r="E90" s="266">
        <v>2569</v>
      </c>
      <c r="F90" s="269">
        <v>2451</v>
      </c>
      <c r="G90" s="269">
        <v>118</v>
      </c>
      <c r="H90" s="267">
        <v>4219</v>
      </c>
      <c r="I90" s="267">
        <v>3179</v>
      </c>
      <c r="J90" s="267">
        <v>1040</v>
      </c>
      <c r="K90" s="267">
        <v>4092</v>
      </c>
      <c r="L90" s="267">
        <v>2750</v>
      </c>
      <c r="M90" s="267">
        <v>1342</v>
      </c>
      <c r="N90" s="297">
        <v>0.93</v>
      </c>
      <c r="O90" s="269">
        <v>122547</v>
      </c>
      <c r="P90" s="269">
        <v>112168</v>
      </c>
      <c r="Q90" s="269">
        <v>10379</v>
      </c>
      <c r="R90" s="270">
        <v>0.915305964242291</v>
      </c>
      <c r="S90" s="270">
        <v>0.954067730634488</v>
      </c>
      <c r="T90" s="270">
        <v>0.753496089120645</v>
      </c>
      <c r="U90" s="270">
        <v>0.672043010752688</v>
      </c>
      <c r="V90" s="298">
        <v>0.200571641513843</v>
      </c>
      <c r="W90" s="274">
        <v>28738</v>
      </c>
      <c r="X90" s="274">
        <v>25630</v>
      </c>
      <c r="Y90" s="274">
        <v>27918</v>
      </c>
      <c r="Z90" s="274">
        <v>25699</v>
      </c>
      <c r="AA90" s="271">
        <v>0.891850511517851</v>
      </c>
      <c r="AB90" s="271">
        <v>0.920517229027867</v>
      </c>
      <c r="AC90" s="298">
        <v>-0.0286667175100165</v>
      </c>
      <c r="AD90" s="275"/>
      <c r="AE90" s="277"/>
      <c r="AF90" s="226"/>
      <c r="AG90" s="226"/>
    </row>
    <row r="91" spans="1:33">
      <c r="A91" s="295" t="s">
        <v>25</v>
      </c>
      <c r="B91" s="296" t="s">
        <v>3292</v>
      </c>
      <c r="C91" s="296" t="s">
        <v>129</v>
      </c>
      <c r="D91" s="296" t="s">
        <v>130</v>
      </c>
      <c r="E91" s="266">
        <v>5571</v>
      </c>
      <c r="F91" s="269">
        <v>5168</v>
      </c>
      <c r="G91" s="269">
        <v>403</v>
      </c>
      <c r="H91" s="267">
        <v>9622</v>
      </c>
      <c r="I91" s="267">
        <v>8486</v>
      </c>
      <c r="J91" s="267">
        <v>1136</v>
      </c>
      <c r="K91" s="267">
        <v>9927</v>
      </c>
      <c r="L91" s="267">
        <v>9318</v>
      </c>
      <c r="M91" s="267">
        <v>609</v>
      </c>
      <c r="N91" s="297">
        <v>0.93</v>
      </c>
      <c r="O91" s="269">
        <v>270517</v>
      </c>
      <c r="P91" s="269">
        <v>256618</v>
      </c>
      <c r="Q91" s="269">
        <v>13899</v>
      </c>
      <c r="R91" s="270">
        <v>0.94862060425038</v>
      </c>
      <c r="S91" s="270">
        <v>0.927661102136062</v>
      </c>
      <c r="T91" s="270">
        <v>0.881937227187695</v>
      </c>
      <c r="U91" s="270">
        <v>0.938652160773648</v>
      </c>
      <c r="V91" s="298">
        <v>0.0457238749483669</v>
      </c>
      <c r="W91" s="274">
        <v>65306</v>
      </c>
      <c r="X91" s="274">
        <v>61617</v>
      </c>
      <c r="Y91" s="274">
        <v>63178</v>
      </c>
      <c r="Z91" s="274">
        <v>59922</v>
      </c>
      <c r="AA91" s="271">
        <v>0.943512081585153</v>
      </c>
      <c r="AB91" s="271">
        <v>0.948463072588559</v>
      </c>
      <c r="AC91" s="298">
        <v>-0.00495099100340635</v>
      </c>
      <c r="AD91" s="275"/>
      <c r="AE91" s="277"/>
      <c r="AF91" s="226"/>
      <c r="AG91" s="226"/>
    </row>
    <row r="92" spans="1:33">
      <c r="A92" s="295" t="s">
        <v>25</v>
      </c>
      <c r="B92" s="296" t="s">
        <v>3292</v>
      </c>
      <c r="C92" s="296" t="s">
        <v>140</v>
      </c>
      <c r="D92" s="296" t="s">
        <v>141</v>
      </c>
      <c r="E92" s="266">
        <v>9101</v>
      </c>
      <c r="F92" s="269">
        <v>8750</v>
      </c>
      <c r="G92" s="269">
        <v>351</v>
      </c>
      <c r="H92" s="267">
        <v>14846</v>
      </c>
      <c r="I92" s="267">
        <v>13779</v>
      </c>
      <c r="J92" s="267">
        <v>1067</v>
      </c>
      <c r="K92" s="267">
        <v>14742</v>
      </c>
      <c r="L92" s="267">
        <v>13988</v>
      </c>
      <c r="M92" s="267">
        <v>754</v>
      </c>
      <c r="N92" s="297">
        <v>0.93</v>
      </c>
      <c r="O92" s="269">
        <v>415415</v>
      </c>
      <c r="P92" s="269">
        <v>400759</v>
      </c>
      <c r="Q92" s="269">
        <v>14656</v>
      </c>
      <c r="R92" s="270">
        <v>0.964719617731666</v>
      </c>
      <c r="S92" s="270">
        <v>0.961432809581365</v>
      </c>
      <c r="T92" s="270">
        <v>0.928128788899367</v>
      </c>
      <c r="U92" s="270">
        <v>0.948853615520282</v>
      </c>
      <c r="V92" s="298">
        <v>0.0333040206819979</v>
      </c>
      <c r="W92" s="274">
        <v>100406</v>
      </c>
      <c r="X92" s="274">
        <v>96692</v>
      </c>
      <c r="Y92" s="274">
        <v>97905</v>
      </c>
      <c r="Z92" s="274">
        <v>94429</v>
      </c>
      <c r="AA92" s="271">
        <v>0.963010178674581</v>
      </c>
      <c r="AB92" s="271">
        <v>0.964496195291354</v>
      </c>
      <c r="AC92" s="298">
        <v>-0.00148601661677272</v>
      </c>
      <c r="AD92" s="275"/>
      <c r="AE92" s="277"/>
      <c r="AF92" s="226"/>
      <c r="AG92" s="226"/>
    </row>
    <row r="93" spans="1:33">
      <c r="A93" s="295" t="s">
        <v>25</v>
      </c>
      <c r="B93" s="296" t="s">
        <v>3292</v>
      </c>
      <c r="C93" s="296" t="s">
        <v>131</v>
      </c>
      <c r="D93" s="296" t="s">
        <v>132</v>
      </c>
      <c r="E93" s="266">
        <v>6414</v>
      </c>
      <c r="F93" s="269">
        <v>5900</v>
      </c>
      <c r="G93" s="269">
        <v>514</v>
      </c>
      <c r="H93" s="267">
        <v>9143</v>
      </c>
      <c r="I93" s="267">
        <v>8514</v>
      </c>
      <c r="J93" s="267">
        <v>629</v>
      </c>
      <c r="K93" s="267">
        <v>8985</v>
      </c>
      <c r="L93" s="267">
        <v>8781</v>
      </c>
      <c r="M93" s="267">
        <v>204</v>
      </c>
      <c r="N93" s="297">
        <v>0.93</v>
      </c>
      <c r="O93" s="269">
        <v>268064</v>
      </c>
      <c r="P93" s="269">
        <v>258538</v>
      </c>
      <c r="Q93" s="269">
        <v>9526</v>
      </c>
      <c r="R93" s="270">
        <v>0.964463710158768</v>
      </c>
      <c r="S93" s="270">
        <v>0.919862800124727</v>
      </c>
      <c r="T93" s="270">
        <v>0.931204199934376</v>
      </c>
      <c r="U93" s="270">
        <v>0.977295492487479</v>
      </c>
      <c r="V93" s="298">
        <v>-0.0113413998096488</v>
      </c>
      <c r="W93" s="274">
        <v>63052</v>
      </c>
      <c r="X93" s="274">
        <v>60843</v>
      </c>
      <c r="Y93" s="274">
        <v>62441</v>
      </c>
      <c r="Z93" s="274">
        <v>60438</v>
      </c>
      <c r="AA93" s="271">
        <v>0.964965425363192</v>
      </c>
      <c r="AB93" s="271">
        <v>0.967921718101888</v>
      </c>
      <c r="AC93" s="298">
        <v>-0.00295629273869591</v>
      </c>
      <c r="AD93" s="275"/>
      <c r="AE93" s="277"/>
      <c r="AF93" s="226"/>
      <c r="AG93" s="226"/>
    </row>
    <row r="94" spans="1:33">
      <c r="A94" s="295" t="s">
        <v>25</v>
      </c>
      <c r="B94" s="296" t="s">
        <v>3292</v>
      </c>
      <c r="C94" s="296" t="s">
        <v>138</v>
      </c>
      <c r="D94" s="296" t="s">
        <v>139</v>
      </c>
      <c r="E94" s="266">
        <v>5358</v>
      </c>
      <c r="F94" s="269">
        <v>4982</v>
      </c>
      <c r="G94" s="269">
        <v>376</v>
      </c>
      <c r="H94" s="267">
        <v>9317</v>
      </c>
      <c r="I94" s="267">
        <v>8665</v>
      </c>
      <c r="J94" s="267">
        <v>652</v>
      </c>
      <c r="K94" s="267">
        <v>9130</v>
      </c>
      <c r="L94" s="267">
        <v>8705</v>
      </c>
      <c r="M94" s="267">
        <v>425</v>
      </c>
      <c r="N94" s="297">
        <v>0.93</v>
      </c>
      <c r="O94" s="269">
        <v>249385</v>
      </c>
      <c r="P94" s="269">
        <v>238901</v>
      </c>
      <c r="Q94" s="269">
        <v>10484</v>
      </c>
      <c r="R94" s="270">
        <v>0.957960583034264</v>
      </c>
      <c r="S94" s="270">
        <v>0.929824561403509</v>
      </c>
      <c r="T94" s="270">
        <v>0.93002039283031</v>
      </c>
      <c r="U94" s="270">
        <v>0.953450164293538</v>
      </c>
      <c r="V94" s="298">
        <v>-0.000195831426801463</v>
      </c>
      <c r="W94" s="274">
        <v>60196</v>
      </c>
      <c r="X94" s="274">
        <v>57431</v>
      </c>
      <c r="Y94" s="274">
        <v>56884</v>
      </c>
      <c r="Z94" s="274">
        <v>54480</v>
      </c>
      <c r="AA94" s="271">
        <v>0.954066715396372</v>
      </c>
      <c r="AB94" s="271">
        <v>0.957738555657127</v>
      </c>
      <c r="AC94" s="298">
        <v>-0.00367184026075484</v>
      </c>
      <c r="AD94" s="275"/>
      <c r="AE94" s="277"/>
      <c r="AF94" s="226"/>
      <c r="AG94" s="226"/>
    </row>
    <row r="95" spans="1:33">
      <c r="A95" s="295" t="s">
        <v>25</v>
      </c>
      <c r="B95" s="296" t="s">
        <v>3292</v>
      </c>
      <c r="C95" s="296" t="s">
        <v>133</v>
      </c>
      <c r="D95" s="296" t="s">
        <v>134</v>
      </c>
      <c r="E95" s="266">
        <v>7024</v>
      </c>
      <c r="F95" s="269">
        <v>6733</v>
      </c>
      <c r="G95" s="269">
        <v>291</v>
      </c>
      <c r="H95" s="267">
        <v>10084</v>
      </c>
      <c r="I95" s="267">
        <v>9701</v>
      </c>
      <c r="J95" s="267">
        <v>383</v>
      </c>
      <c r="K95" s="267">
        <v>9886</v>
      </c>
      <c r="L95" s="267">
        <v>9629</v>
      </c>
      <c r="M95" s="267">
        <v>257</v>
      </c>
      <c r="N95" s="297">
        <v>0.93</v>
      </c>
      <c r="O95" s="269">
        <v>292984</v>
      </c>
      <c r="P95" s="269">
        <v>285104</v>
      </c>
      <c r="Q95" s="269">
        <v>7880</v>
      </c>
      <c r="R95" s="270">
        <v>0.973104333342435</v>
      </c>
      <c r="S95" s="270">
        <v>0.958570615034169</v>
      </c>
      <c r="T95" s="270">
        <v>0.962019040063467</v>
      </c>
      <c r="U95" s="270">
        <v>0.974003641513251</v>
      </c>
      <c r="V95" s="298">
        <v>-0.00344842502929832</v>
      </c>
      <c r="W95" s="274">
        <v>70633</v>
      </c>
      <c r="X95" s="274">
        <v>68878</v>
      </c>
      <c r="Y95" s="274">
        <v>69908</v>
      </c>
      <c r="Z95" s="274">
        <v>68239</v>
      </c>
      <c r="AA95" s="271">
        <v>0.975153256976201</v>
      </c>
      <c r="AB95" s="271">
        <v>0.976125765291526</v>
      </c>
      <c r="AC95" s="298">
        <v>-0.000972508315325138</v>
      </c>
      <c r="AD95" s="275"/>
      <c r="AE95" s="277"/>
      <c r="AF95" s="226"/>
      <c r="AG95" s="226"/>
    </row>
    <row r="96" spans="1:33">
      <c r="A96" s="295" t="s">
        <v>25</v>
      </c>
      <c r="B96" s="296" t="s">
        <v>3301</v>
      </c>
      <c r="C96" s="296" t="s">
        <v>3302</v>
      </c>
      <c r="D96" s="296" t="s">
        <v>3303</v>
      </c>
      <c r="E96" s="266">
        <v>0</v>
      </c>
      <c r="F96" s="269">
        <v>0</v>
      </c>
      <c r="G96" s="269">
        <v>0</v>
      </c>
      <c r="H96" s="267">
        <v>0</v>
      </c>
      <c r="I96" s="267">
        <v>0</v>
      </c>
      <c r="J96" s="267">
        <v>0</v>
      </c>
      <c r="K96" s="267">
        <v>0</v>
      </c>
      <c r="L96" s="267">
        <v>0</v>
      </c>
      <c r="M96" s="267">
        <v>0</v>
      </c>
      <c r="N96" s="297">
        <v>0.93</v>
      </c>
      <c r="O96" s="269">
        <v>0</v>
      </c>
      <c r="P96" s="269">
        <v>0</v>
      </c>
      <c r="Q96" s="269">
        <v>0</v>
      </c>
      <c r="R96" s="270">
        <v>0</v>
      </c>
      <c r="S96" s="270">
        <v>0</v>
      </c>
      <c r="T96" s="270">
        <v>0</v>
      </c>
      <c r="U96" s="270">
        <v>0</v>
      </c>
      <c r="V96" s="298">
        <v>0</v>
      </c>
      <c r="W96" s="274">
        <v>0</v>
      </c>
      <c r="X96" s="274">
        <v>0</v>
      </c>
      <c r="Y96" s="274">
        <v>0</v>
      </c>
      <c r="Z96" s="274">
        <v>0</v>
      </c>
      <c r="AA96" s="271">
        <v>0</v>
      </c>
      <c r="AB96" s="271">
        <v>0</v>
      </c>
      <c r="AC96" s="298">
        <v>0</v>
      </c>
      <c r="AD96" s="275"/>
      <c r="AE96" s="277"/>
      <c r="AF96" s="226"/>
      <c r="AG96" s="226"/>
    </row>
    <row r="97" spans="1:33">
      <c r="A97" s="295" t="s">
        <v>25</v>
      </c>
      <c r="B97" s="296" t="s">
        <v>3301</v>
      </c>
      <c r="C97" s="296" t="s">
        <v>3304</v>
      </c>
      <c r="D97" s="296" t="s">
        <v>3305</v>
      </c>
      <c r="E97" s="266">
        <v>0</v>
      </c>
      <c r="F97" s="269">
        <v>0</v>
      </c>
      <c r="G97" s="269">
        <v>0</v>
      </c>
      <c r="H97" s="267">
        <v>0</v>
      </c>
      <c r="I97" s="267">
        <v>0</v>
      </c>
      <c r="J97" s="267">
        <v>0</v>
      </c>
      <c r="K97" s="267">
        <v>0</v>
      </c>
      <c r="L97" s="267">
        <v>0</v>
      </c>
      <c r="M97" s="267">
        <v>0</v>
      </c>
      <c r="N97" s="297">
        <v>0.93</v>
      </c>
      <c r="O97" s="269">
        <v>0</v>
      </c>
      <c r="P97" s="269">
        <v>0</v>
      </c>
      <c r="Q97" s="269">
        <v>0</v>
      </c>
      <c r="R97" s="270">
        <v>0</v>
      </c>
      <c r="S97" s="270">
        <v>0</v>
      </c>
      <c r="T97" s="270">
        <v>0</v>
      </c>
      <c r="U97" s="270">
        <v>0</v>
      </c>
      <c r="V97" s="298">
        <v>0</v>
      </c>
      <c r="W97" s="274">
        <v>0</v>
      </c>
      <c r="X97" s="274">
        <v>0</v>
      </c>
      <c r="Y97" s="274">
        <v>0</v>
      </c>
      <c r="Z97" s="274">
        <v>0</v>
      </c>
      <c r="AA97" s="271">
        <v>0</v>
      </c>
      <c r="AB97" s="271">
        <v>0</v>
      </c>
      <c r="AC97" s="298">
        <v>0</v>
      </c>
      <c r="AD97" s="275"/>
      <c r="AE97" s="277"/>
      <c r="AF97" s="226"/>
      <c r="AG97" s="226"/>
    </row>
    <row r="98" spans="1:33">
      <c r="A98" s="295" t="s">
        <v>25</v>
      </c>
      <c r="B98" s="296" t="s">
        <v>3301</v>
      </c>
      <c r="C98" s="296" t="s">
        <v>3306</v>
      </c>
      <c r="D98" s="296" t="s">
        <v>3307</v>
      </c>
      <c r="E98" s="266">
        <v>0</v>
      </c>
      <c r="F98" s="269">
        <v>0</v>
      </c>
      <c r="G98" s="269">
        <v>0</v>
      </c>
      <c r="H98" s="267">
        <v>0</v>
      </c>
      <c r="I98" s="267">
        <v>0</v>
      </c>
      <c r="J98" s="267">
        <v>0</v>
      </c>
      <c r="K98" s="267">
        <v>0</v>
      </c>
      <c r="L98" s="267">
        <v>0</v>
      </c>
      <c r="M98" s="267">
        <v>0</v>
      </c>
      <c r="N98" s="297">
        <v>0.93</v>
      </c>
      <c r="O98" s="269">
        <v>0</v>
      </c>
      <c r="P98" s="269">
        <v>0</v>
      </c>
      <c r="Q98" s="269">
        <v>0</v>
      </c>
      <c r="R98" s="270">
        <v>0</v>
      </c>
      <c r="S98" s="270">
        <v>0</v>
      </c>
      <c r="T98" s="270">
        <v>0</v>
      </c>
      <c r="U98" s="270">
        <v>0</v>
      </c>
      <c r="V98" s="298">
        <v>0</v>
      </c>
      <c r="W98" s="274">
        <v>0</v>
      </c>
      <c r="X98" s="274">
        <v>0</v>
      </c>
      <c r="Y98" s="274">
        <v>0</v>
      </c>
      <c r="Z98" s="274">
        <v>0</v>
      </c>
      <c r="AA98" s="271">
        <v>0</v>
      </c>
      <c r="AB98" s="271">
        <v>0</v>
      </c>
      <c r="AC98" s="298">
        <v>0</v>
      </c>
      <c r="AD98" s="275"/>
      <c r="AE98" s="277"/>
      <c r="AF98" s="226"/>
      <c r="AG98" s="226"/>
    </row>
    <row r="99" spans="1:33">
      <c r="A99" s="295" t="s">
        <v>25</v>
      </c>
      <c r="B99" s="296" t="s">
        <v>3301</v>
      </c>
      <c r="C99" s="296" t="s">
        <v>3308</v>
      </c>
      <c r="D99" s="296" t="s">
        <v>3309</v>
      </c>
      <c r="E99" s="266">
        <v>0</v>
      </c>
      <c r="F99" s="269">
        <v>0</v>
      </c>
      <c r="G99" s="269">
        <v>0</v>
      </c>
      <c r="H99" s="267">
        <v>0</v>
      </c>
      <c r="I99" s="267">
        <v>0</v>
      </c>
      <c r="J99" s="267">
        <v>0</v>
      </c>
      <c r="K99" s="267">
        <v>0</v>
      </c>
      <c r="L99" s="267">
        <v>0</v>
      </c>
      <c r="M99" s="267">
        <v>0</v>
      </c>
      <c r="N99" s="297">
        <v>0.93</v>
      </c>
      <c r="O99" s="269">
        <v>0</v>
      </c>
      <c r="P99" s="269">
        <v>0</v>
      </c>
      <c r="Q99" s="269">
        <v>0</v>
      </c>
      <c r="R99" s="270">
        <v>0</v>
      </c>
      <c r="S99" s="270">
        <v>0</v>
      </c>
      <c r="T99" s="270">
        <v>0</v>
      </c>
      <c r="U99" s="270">
        <v>0</v>
      </c>
      <c r="V99" s="298">
        <v>0</v>
      </c>
      <c r="W99" s="274">
        <v>0</v>
      </c>
      <c r="X99" s="274">
        <v>0</v>
      </c>
      <c r="Y99" s="274">
        <v>0</v>
      </c>
      <c r="Z99" s="274">
        <v>0</v>
      </c>
      <c r="AA99" s="271">
        <v>0</v>
      </c>
      <c r="AB99" s="271">
        <v>0</v>
      </c>
      <c r="AC99" s="298">
        <v>0</v>
      </c>
      <c r="AD99" s="275"/>
      <c r="AE99" s="277"/>
      <c r="AF99" s="226"/>
      <c r="AG99" s="226"/>
    </row>
    <row r="100" spans="1:33">
      <c r="A100" s="295" t="s">
        <v>25</v>
      </c>
      <c r="B100" s="296" t="s">
        <v>3301</v>
      </c>
      <c r="C100" s="296" t="s">
        <v>146</v>
      </c>
      <c r="D100" s="296" t="s">
        <v>147</v>
      </c>
      <c r="E100" s="266">
        <v>0</v>
      </c>
      <c r="F100" s="269">
        <v>0</v>
      </c>
      <c r="G100" s="269">
        <v>0</v>
      </c>
      <c r="H100" s="267">
        <v>0</v>
      </c>
      <c r="I100" s="267">
        <v>0</v>
      </c>
      <c r="J100" s="267">
        <v>0</v>
      </c>
      <c r="K100" s="267">
        <v>0</v>
      </c>
      <c r="L100" s="267">
        <v>0</v>
      </c>
      <c r="M100" s="267">
        <v>0</v>
      </c>
      <c r="N100" s="297">
        <v>0.93</v>
      </c>
      <c r="O100" s="269">
        <v>0</v>
      </c>
      <c r="P100" s="269">
        <v>0</v>
      </c>
      <c r="Q100" s="269">
        <v>0</v>
      </c>
      <c r="R100" s="270">
        <v>0</v>
      </c>
      <c r="S100" s="270">
        <v>0</v>
      </c>
      <c r="T100" s="270">
        <v>0</v>
      </c>
      <c r="U100" s="270">
        <v>0</v>
      </c>
      <c r="V100" s="298">
        <v>0</v>
      </c>
      <c r="W100" s="274">
        <v>0</v>
      </c>
      <c r="X100" s="274">
        <v>0</v>
      </c>
      <c r="Y100" s="274">
        <v>0</v>
      </c>
      <c r="Z100" s="274">
        <v>0</v>
      </c>
      <c r="AA100" s="271">
        <v>0</v>
      </c>
      <c r="AB100" s="271">
        <v>0</v>
      </c>
      <c r="AC100" s="298">
        <v>0</v>
      </c>
      <c r="AD100" s="275"/>
      <c r="AE100" s="277"/>
      <c r="AF100" s="226"/>
      <c r="AG100" s="226"/>
    </row>
    <row r="101" spans="1:33">
      <c r="A101" s="295" t="s">
        <v>25</v>
      </c>
      <c r="B101" s="296" t="s">
        <v>3301</v>
      </c>
      <c r="C101" s="296" t="s">
        <v>142</v>
      </c>
      <c r="D101" s="296" t="s">
        <v>143</v>
      </c>
      <c r="E101" s="266">
        <v>4242</v>
      </c>
      <c r="F101" s="269">
        <v>4026</v>
      </c>
      <c r="G101" s="269">
        <v>216</v>
      </c>
      <c r="H101" s="267">
        <v>7488</v>
      </c>
      <c r="I101" s="267">
        <v>5283</v>
      </c>
      <c r="J101" s="267">
        <v>2205</v>
      </c>
      <c r="K101" s="267">
        <v>7482</v>
      </c>
      <c r="L101" s="267">
        <v>6934</v>
      </c>
      <c r="M101" s="267">
        <v>548</v>
      </c>
      <c r="N101" s="297">
        <v>0.93</v>
      </c>
      <c r="O101" s="269">
        <v>224733</v>
      </c>
      <c r="P101" s="269">
        <v>207472</v>
      </c>
      <c r="Q101" s="269">
        <v>17261</v>
      </c>
      <c r="R101" s="270">
        <v>0.923193300494364</v>
      </c>
      <c r="S101" s="270">
        <v>0.949080622347949</v>
      </c>
      <c r="T101" s="270">
        <v>0.705528846153846</v>
      </c>
      <c r="U101" s="270">
        <v>0.92675755145683</v>
      </c>
      <c r="V101" s="298">
        <v>0.243551776194103</v>
      </c>
      <c r="W101" s="274">
        <v>50794</v>
      </c>
      <c r="X101" s="274">
        <v>46747</v>
      </c>
      <c r="Y101" s="274">
        <v>51385</v>
      </c>
      <c r="Z101" s="274">
        <v>47413</v>
      </c>
      <c r="AA101" s="271">
        <v>0.920325235264008</v>
      </c>
      <c r="AB101" s="271">
        <v>0.922701177386397</v>
      </c>
      <c r="AC101" s="298">
        <v>-0.00237594212238923</v>
      </c>
      <c r="AD101" s="275"/>
      <c r="AE101" s="277"/>
      <c r="AF101" s="226"/>
      <c r="AG101" s="226"/>
    </row>
    <row r="102" spans="1:33">
      <c r="A102" s="295" t="s">
        <v>25</v>
      </c>
      <c r="B102" s="296" t="s">
        <v>3301</v>
      </c>
      <c r="C102" s="296" t="s">
        <v>150</v>
      </c>
      <c r="D102" s="296" t="s">
        <v>151</v>
      </c>
      <c r="E102" s="266">
        <v>6242</v>
      </c>
      <c r="F102" s="269">
        <v>5959</v>
      </c>
      <c r="G102" s="269">
        <v>283</v>
      </c>
      <c r="H102" s="267">
        <v>10445</v>
      </c>
      <c r="I102" s="267">
        <v>9103</v>
      </c>
      <c r="J102" s="267">
        <v>1342</v>
      </c>
      <c r="K102" s="267">
        <v>9942</v>
      </c>
      <c r="L102" s="267">
        <v>9346</v>
      </c>
      <c r="M102" s="267">
        <v>596</v>
      </c>
      <c r="N102" s="297">
        <v>0.93</v>
      </c>
      <c r="O102" s="269">
        <v>298159</v>
      </c>
      <c r="P102" s="269">
        <v>282645</v>
      </c>
      <c r="Q102" s="269">
        <v>15514</v>
      </c>
      <c r="R102" s="270">
        <v>0.947967359697343</v>
      </c>
      <c r="S102" s="270">
        <v>0.954661967318167</v>
      </c>
      <c r="T102" s="270">
        <v>0.871517472474868</v>
      </c>
      <c r="U102" s="270">
        <v>0.940052303359485</v>
      </c>
      <c r="V102" s="298">
        <v>0.0831444948432989</v>
      </c>
      <c r="W102" s="274">
        <v>68346</v>
      </c>
      <c r="X102" s="274">
        <v>64767</v>
      </c>
      <c r="Y102" s="274">
        <v>69788</v>
      </c>
      <c r="Z102" s="274">
        <v>66084</v>
      </c>
      <c r="AA102" s="271">
        <v>0.947634097094197</v>
      </c>
      <c r="AB102" s="271">
        <v>0.946924972774689</v>
      </c>
      <c r="AC102" s="298">
        <v>0.000709124319508203</v>
      </c>
      <c r="AD102" s="275"/>
      <c r="AE102" s="277"/>
      <c r="AF102" s="226"/>
      <c r="AG102" s="226"/>
    </row>
    <row r="103" spans="1:33">
      <c r="A103" s="295" t="s">
        <v>25</v>
      </c>
      <c r="B103" s="296" t="s">
        <v>3301</v>
      </c>
      <c r="C103" s="296" t="s">
        <v>148</v>
      </c>
      <c r="D103" s="296" t="s">
        <v>149</v>
      </c>
      <c r="E103" s="266">
        <v>6075</v>
      </c>
      <c r="F103" s="269">
        <v>5719</v>
      </c>
      <c r="G103" s="269">
        <v>356</v>
      </c>
      <c r="H103" s="267">
        <v>10525</v>
      </c>
      <c r="I103" s="267">
        <v>9331</v>
      </c>
      <c r="J103" s="267">
        <v>1194</v>
      </c>
      <c r="K103" s="267">
        <v>11021</v>
      </c>
      <c r="L103" s="267">
        <v>10156</v>
      </c>
      <c r="M103" s="267">
        <v>865</v>
      </c>
      <c r="N103" s="297">
        <v>0.93</v>
      </c>
      <c r="O103" s="269">
        <v>306475</v>
      </c>
      <c r="P103" s="269">
        <v>291176</v>
      </c>
      <c r="Q103" s="269">
        <v>15299</v>
      </c>
      <c r="R103" s="270">
        <v>0.950080756994861</v>
      </c>
      <c r="S103" s="270">
        <v>0.941399176954733</v>
      </c>
      <c r="T103" s="270">
        <v>0.886555819477435</v>
      </c>
      <c r="U103" s="270">
        <v>0.921513474276381</v>
      </c>
      <c r="V103" s="298">
        <v>0.0548433574772978</v>
      </c>
      <c r="W103" s="274">
        <v>73428</v>
      </c>
      <c r="X103" s="274">
        <v>69398</v>
      </c>
      <c r="Y103" s="274">
        <v>69405</v>
      </c>
      <c r="Z103" s="274">
        <v>65875</v>
      </c>
      <c r="AA103" s="271">
        <v>0.945116304407038</v>
      </c>
      <c r="AB103" s="271">
        <v>0.949139111015057</v>
      </c>
      <c r="AC103" s="298">
        <v>-0.00402280660801835</v>
      </c>
      <c r="AD103" s="275"/>
      <c r="AE103" s="277"/>
      <c r="AF103" s="226"/>
      <c r="AG103" s="226"/>
    </row>
    <row r="104" spans="1:33">
      <c r="A104" s="295" t="s">
        <v>25</v>
      </c>
      <c r="B104" s="296" t="s">
        <v>3301</v>
      </c>
      <c r="C104" s="296" t="s">
        <v>144</v>
      </c>
      <c r="D104" s="296" t="s">
        <v>145</v>
      </c>
      <c r="E104" s="266">
        <v>7146</v>
      </c>
      <c r="F104" s="269">
        <v>6884</v>
      </c>
      <c r="G104" s="269">
        <v>262</v>
      </c>
      <c r="H104" s="267">
        <v>8605</v>
      </c>
      <c r="I104" s="267">
        <v>7924</v>
      </c>
      <c r="J104" s="267">
        <v>681</v>
      </c>
      <c r="K104" s="267">
        <v>9137</v>
      </c>
      <c r="L104" s="267">
        <v>8925</v>
      </c>
      <c r="M104" s="267">
        <v>212</v>
      </c>
      <c r="N104" s="297">
        <v>0.93</v>
      </c>
      <c r="O104" s="269">
        <v>210012</v>
      </c>
      <c r="P104" s="269">
        <v>205268</v>
      </c>
      <c r="Q104" s="269">
        <v>4744</v>
      </c>
      <c r="R104" s="270">
        <v>0.977410814620117</v>
      </c>
      <c r="S104" s="270">
        <v>0.963336132101875</v>
      </c>
      <c r="T104" s="270">
        <v>0.920859965136549</v>
      </c>
      <c r="U104" s="270">
        <v>0.976797635985553</v>
      </c>
      <c r="V104" s="298">
        <v>0.0424761669653266</v>
      </c>
      <c r="W104" s="274">
        <v>63154</v>
      </c>
      <c r="X104" s="274">
        <v>61472</v>
      </c>
      <c r="Y104" s="274">
        <v>54454</v>
      </c>
      <c r="Z104" s="274">
        <v>53434</v>
      </c>
      <c r="AA104" s="271">
        <v>0.973366690945942</v>
      </c>
      <c r="AB104" s="271">
        <v>0.981268593675396</v>
      </c>
      <c r="AC104" s="298">
        <v>-0.00790190272945412</v>
      </c>
      <c r="AD104" s="275"/>
      <c r="AE104" s="277"/>
      <c r="AF104" s="226"/>
      <c r="AG104" s="226"/>
    </row>
    <row r="105" spans="1:33">
      <c r="A105" s="295" t="s">
        <v>25</v>
      </c>
      <c r="B105" s="296" t="s">
        <v>3301</v>
      </c>
      <c r="C105" s="296" t="s">
        <v>184</v>
      </c>
      <c r="D105" s="296" t="s">
        <v>185</v>
      </c>
      <c r="E105" s="266">
        <v>4410</v>
      </c>
      <c r="F105" s="269">
        <v>4116</v>
      </c>
      <c r="G105" s="269">
        <v>294</v>
      </c>
      <c r="H105" s="267">
        <v>7976</v>
      </c>
      <c r="I105" s="267">
        <v>7469</v>
      </c>
      <c r="J105" s="267">
        <v>507</v>
      </c>
      <c r="K105" s="267">
        <v>7814</v>
      </c>
      <c r="L105" s="267">
        <v>7387</v>
      </c>
      <c r="M105" s="267">
        <v>427</v>
      </c>
      <c r="N105" s="297">
        <v>0.93</v>
      </c>
      <c r="O105" s="269">
        <v>227714</v>
      </c>
      <c r="P105" s="269">
        <v>217047</v>
      </c>
      <c r="Q105" s="269">
        <v>10667</v>
      </c>
      <c r="R105" s="270">
        <v>0.953156152015247</v>
      </c>
      <c r="S105" s="270">
        <v>0.933333333333333</v>
      </c>
      <c r="T105" s="270">
        <v>0.936434302908726</v>
      </c>
      <c r="U105" s="270">
        <v>0.945354491937548</v>
      </c>
      <c r="V105" s="298">
        <v>-0.00310096957539285</v>
      </c>
      <c r="W105" s="274">
        <v>52436</v>
      </c>
      <c r="X105" s="274">
        <v>50222</v>
      </c>
      <c r="Y105" s="274">
        <v>52735</v>
      </c>
      <c r="Z105" s="274">
        <v>50346</v>
      </c>
      <c r="AA105" s="271">
        <v>0.957777099702494</v>
      </c>
      <c r="AB105" s="271">
        <v>0.954698018393856</v>
      </c>
      <c r="AC105" s="298">
        <v>0.00307908130863843</v>
      </c>
      <c r="AD105" s="275"/>
      <c r="AE105" s="277"/>
      <c r="AF105" s="226"/>
      <c r="AG105" s="226"/>
    </row>
    <row r="106" spans="1:33">
      <c r="A106" s="295" t="s">
        <v>25</v>
      </c>
      <c r="B106" s="296" t="s">
        <v>3301</v>
      </c>
      <c r="C106" s="296" t="s">
        <v>152</v>
      </c>
      <c r="D106" s="296" t="s">
        <v>153</v>
      </c>
      <c r="E106" s="266">
        <v>13339</v>
      </c>
      <c r="F106" s="269">
        <v>12748</v>
      </c>
      <c r="G106" s="269">
        <v>591</v>
      </c>
      <c r="H106" s="267">
        <v>18754</v>
      </c>
      <c r="I106" s="267">
        <v>17720</v>
      </c>
      <c r="J106" s="267">
        <v>1034</v>
      </c>
      <c r="K106" s="267">
        <v>18753</v>
      </c>
      <c r="L106" s="267">
        <v>17954</v>
      </c>
      <c r="M106" s="267">
        <v>799</v>
      </c>
      <c r="N106" s="297">
        <v>0.93</v>
      </c>
      <c r="O106" s="269">
        <v>453094</v>
      </c>
      <c r="P106" s="269">
        <v>435838</v>
      </c>
      <c r="Q106" s="269">
        <v>17256</v>
      </c>
      <c r="R106" s="270">
        <v>0.961915187576971</v>
      </c>
      <c r="S106" s="270">
        <v>0.955693830122198</v>
      </c>
      <c r="T106" s="270">
        <v>0.944865095446305</v>
      </c>
      <c r="U106" s="270">
        <v>0.957393483709273</v>
      </c>
      <c r="V106" s="298">
        <v>0.0108287346758933</v>
      </c>
      <c r="W106" s="274">
        <v>124729</v>
      </c>
      <c r="X106" s="274">
        <v>119964</v>
      </c>
      <c r="Y106" s="274">
        <v>114282</v>
      </c>
      <c r="Z106" s="274">
        <v>110398</v>
      </c>
      <c r="AA106" s="271">
        <v>0.961797176278171</v>
      </c>
      <c r="AB106" s="271">
        <v>0.966013895451602</v>
      </c>
      <c r="AC106" s="298">
        <v>-0.00421671917343114</v>
      </c>
      <c r="AD106" s="275"/>
      <c r="AE106" s="277"/>
      <c r="AF106" s="226"/>
      <c r="AG106" s="226"/>
    </row>
    <row r="107" spans="1:33">
      <c r="A107" s="295" t="s">
        <v>25</v>
      </c>
      <c r="B107" s="296" t="s">
        <v>3301</v>
      </c>
      <c r="C107" s="296" t="s">
        <v>154</v>
      </c>
      <c r="D107" s="296" t="s">
        <v>155</v>
      </c>
      <c r="E107" s="266">
        <v>8040</v>
      </c>
      <c r="F107" s="269">
        <v>7741</v>
      </c>
      <c r="G107" s="269">
        <v>299</v>
      </c>
      <c r="H107" s="267">
        <v>9189</v>
      </c>
      <c r="I107" s="267">
        <v>8825</v>
      </c>
      <c r="J107" s="267">
        <v>364</v>
      </c>
      <c r="K107" s="267">
        <v>10570</v>
      </c>
      <c r="L107" s="267">
        <v>10327</v>
      </c>
      <c r="M107" s="267">
        <v>243</v>
      </c>
      <c r="N107" s="297">
        <v>0.93</v>
      </c>
      <c r="O107" s="269">
        <v>244288</v>
      </c>
      <c r="P107" s="269">
        <v>237826</v>
      </c>
      <c r="Q107" s="269">
        <v>6462</v>
      </c>
      <c r="R107" s="270">
        <v>0.97354761592874</v>
      </c>
      <c r="S107" s="270">
        <v>0.962810945273632</v>
      </c>
      <c r="T107" s="270">
        <v>0.960387419740995</v>
      </c>
      <c r="U107" s="270">
        <v>0.977010406811731</v>
      </c>
      <c r="V107" s="298">
        <v>0.00242352553263725</v>
      </c>
      <c r="W107" s="274">
        <v>72150</v>
      </c>
      <c r="X107" s="274">
        <v>70407</v>
      </c>
      <c r="Y107" s="274">
        <v>60146</v>
      </c>
      <c r="Z107" s="274">
        <v>58600</v>
      </c>
      <c r="AA107" s="271">
        <v>0.975841995841996</v>
      </c>
      <c r="AB107" s="271">
        <v>0.974295880025272</v>
      </c>
      <c r="AC107" s="298">
        <v>0.00154611581672404</v>
      </c>
      <c r="AD107" s="275"/>
      <c r="AE107" s="277"/>
      <c r="AF107" s="226"/>
      <c r="AG107" s="226"/>
    </row>
    <row r="108" spans="1:33">
      <c r="A108" s="295" t="s">
        <v>25</v>
      </c>
      <c r="B108" s="296" t="s">
        <v>3310</v>
      </c>
      <c r="C108" s="296" t="s">
        <v>3311</v>
      </c>
      <c r="D108" s="296" t="s">
        <v>3312</v>
      </c>
      <c r="E108" s="266">
        <v>0</v>
      </c>
      <c r="F108" s="269">
        <v>0</v>
      </c>
      <c r="G108" s="269">
        <v>0</v>
      </c>
      <c r="H108" s="267">
        <v>0</v>
      </c>
      <c r="I108" s="267">
        <v>0</v>
      </c>
      <c r="J108" s="267">
        <v>0</v>
      </c>
      <c r="K108" s="267">
        <v>0</v>
      </c>
      <c r="L108" s="267">
        <v>0</v>
      </c>
      <c r="M108" s="267">
        <v>0</v>
      </c>
      <c r="N108" s="297">
        <v>0.93</v>
      </c>
      <c r="O108" s="269">
        <v>0</v>
      </c>
      <c r="P108" s="269">
        <v>0</v>
      </c>
      <c r="Q108" s="269">
        <v>0</v>
      </c>
      <c r="R108" s="270">
        <v>0</v>
      </c>
      <c r="S108" s="270">
        <v>0</v>
      </c>
      <c r="T108" s="270">
        <v>0</v>
      </c>
      <c r="U108" s="270">
        <v>0</v>
      </c>
      <c r="V108" s="298">
        <v>0</v>
      </c>
      <c r="W108" s="274">
        <v>0</v>
      </c>
      <c r="X108" s="274">
        <v>0</v>
      </c>
      <c r="Y108" s="274">
        <v>0</v>
      </c>
      <c r="Z108" s="274">
        <v>0</v>
      </c>
      <c r="AA108" s="271">
        <v>0</v>
      </c>
      <c r="AB108" s="271">
        <v>0</v>
      </c>
      <c r="AC108" s="298">
        <v>0</v>
      </c>
      <c r="AD108" s="275"/>
      <c r="AE108" s="277"/>
      <c r="AF108" s="226"/>
      <c r="AG108" s="226"/>
    </row>
    <row r="109" spans="1:33">
      <c r="A109" s="295" t="s">
        <v>25</v>
      </c>
      <c r="B109" s="296" t="s">
        <v>3310</v>
      </c>
      <c r="C109" s="296" t="s">
        <v>3313</v>
      </c>
      <c r="D109" s="296" t="s">
        <v>3314</v>
      </c>
      <c r="E109" s="266">
        <v>0</v>
      </c>
      <c r="F109" s="269">
        <v>0</v>
      </c>
      <c r="G109" s="269">
        <v>0</v>
      </c>
      <c r="H109" s="267">
        <v>0</v>
      </c>
      <c r="I109" s="267">
        <v>0</v>
      </c>
      <c r="J109" s="267">
        <v>0</v>
      </c>
      <c r="K109" s="267">
        <v>0</v>
      </c>
      <c r="L109" s="267">
        <v>0</v>
      </c>
      <c r="M109" s="267">
        <v>0</v>
      </c>
      <c r="N109" s="297">
        <v>0.93</v>
      </c>
      <c r="O109" s="269">
        <v>0</v>
      </c>
      <c r="P109" s="269">
        <v>0</v>
      </c>
      <c r="Q109" s="269">
        <v>0</v>
      </c>
      <c r="R109" s="270">
        <v>0</v>
      </c>
      <c r="S109" s="270">
        <v>0</v>
      </c>
      <c r="T109" s="270">
        <v>0</v>
      </c>
      <c r="U109" s="270">
        <v>0</v>
      </c>
      <c r="V109" s="298">
        <v>0</v>
      </c>
      <c r="W109" s="274">
        <v>0</v>
      </c>
      <c r="X109" s="274">
        <v>0</v>
      </c>
      <c r="Y109" s="274">
        <v>0</v>
      </c>
      <c r="Z109" s="274">
        <v>0</v>
      </c>
      <c r="AA109" s="271">
        <v>0</v>
      </c>
      <c r="AB109" s="271">
        <v>0</v>
      </c>
      <c r="AC109" s="298">
        <v>0</v>
      </c>
      <c r="AD109" s="275"/>
      <c r="AE109" s="277"/>
      <c r="AF109" s="226"/>
      <c r="AG109" s="226"/>
    </row>
    <row r="110" spans="1:33">
      <c r="A110" s="295" t="s">
        <v>25</v>
      </c>
      <c r="B110" s="296" t="s">
        <v>3310</v>
      </c>
      <c r="C110" s="296" t="s">
        <v>156</v>
      </c>
      <c r="D110" s="296" t="s">
        <v>157</v>
      </c>
      <c r="E110" s="266">
        <v>6479</v>
      </c>
      <c r="F110" s="269">
        <v>5977</v>
      </c>
      <c r="G110" s="269">
        <v>502</v>
      </c>
      <c r="H110" s="267">
        <v>9738</v>
      </c>
      <c r="I110" s="267">
        <v>8663</v>
      </c>
      <c r="J110" s="267">
        <v>1075</v>
      </c>
      <c r="K110" s="267">
        <v>10083</v>
      </c>
      <c r="L110" s="267">
        <v>9207</v>
      </c>
      <c r="M110" s="267">
        <v>876</v>
      </c>
      <c r="N110" s="297">
        <v>0.93</v>
      </c>
      <c r="O110" s="269">
        <v>270845</v>
      </c>
      <c r="P110" s="269">
        <v>249480</v>
      </c>
      <c r="Q110" s="269">
        <v>21365</v>
      </c>
      <c r="R110" s="270">
        <v>0.921117244180251</v>
      </c>
      <c r="S110" s="270">
        <v>0.922518907238771</v>
      </c>
      <c r="T110" s="270">
        <v>0.889607722324913</v>
      </c>
      <c r="U110" s="270">
        <v>0.913121094912228</v>
      </c>
      <c r="V110" s="298">
        <v>0.0329111849138587</v>
      </c>
      <c r="W110" s="274">
        <v>68136</v>
      </c>
      <c r="X110" s="274">
        <v>63586</v>
      </c>
      <c r="Y110" s="274">
        <v>65855</v>
      </c>
      <c r="Z110" s="274">
        <v>62360</v>
      </c>
      <c r="AA110" s="271">
        <v>0.933221791710696</v>
      </c>
      <c r="AB110" s="271">
        <v>0.946928858856579</v>
      </c>
      <c r="AC110" s="298">
        <v>-0.0137070671458825</v>
      </c>
      <c r="AD110" s="275"/>
      <c r="AE110" s="277"/>
      <c r="AF110" s="226"/>
      <c r="AG110" s="226"/>
    </row>
    <row r="111" spans="1:33">
      <c r="A111" s="295" t="s">
        <v>25</v>
      </c>
      <c r="B111" s="296" t="s">
        <v>3310</v>
      </c>
      <c r="C111" s="296" t="s">
        <v>160</v>
      </c>
      <c r="D111" s="296" t="s">
        <v>161</v>
      </c>
      <c r="E111" s="266">
        <v>11278</v>
      </c>
      <c r="F111" s="269">
        <v>10831</v>
      </c>
      <c r="G111" s="269">
        <v>447</v>
      </c>
      <c r="H111" s="267">
        <v>13454</v>
      </c>
      <c r="I111" s="267">
        <v>12492</v>
      </c>
      <c r="J111" s="267">
        <v>962</v>
      </c>
      <c r="K111" s="267">
        <v>14574</v>
      </c>
      <c r="L111" s="267">
        <v>14087</v>
      </c>
      <c r="M111" s="267">
        <v>487</v>
      </c>
      <c r="N111" s="297">
        <v>0.93</v>
      </c>
      <c r="O111" s="269">
        <v>353926</v>
      </c>
      <c r="P111" s="269">
        <v>329037</v>
      </c>
      <c r="Q111" s="269">
        <v>24889</v>
      </c>
      <c r="R111" s="270">
        <v>0.929677390188909</v>
      </c>
      <c r="S111" s="270">
        <v>0.960365312998759</v>
      </c>
      <c r="T111" s="270">
        <v>0.928497101233834</v>
      </c>
      <c r="U111" s="270">
        <v>0.966584328255798</v>
      </c>
      <c r="V111" s="298">
        <v>0.0318682117649248</v>
      </c>
      <c r="W111" s="274">
        <v>101189</v>
      </c>
      <c r="X111" s="274">
        <v>97394</v>
      </c>
      <c r="Y111" s="274">
        <v>93073</v>
      </c>
      <c r="Z111" s="274">
        <v>87083</v>
      </c>
      <c r="AA111" s="271">
        <v>0.962495923469942</v>
      </c>
      <c r="AB111" s="271">
        <v>0.935641915485694</v>
      </c>
      <c r="AC111" s="298">
        <v>0.0268540079842484</v>
      </c>
      <c r="AD111" s="275"/>
      <c r="AE111" s="277"/>
      <c r="AF111" s="226"/>
      <c r="AG111" s="226"/>
    </row>
    <row r="112" spans="1:33">
      <c r="A112" s="295" t="s">
        <v>25</v>
      </c>
      <c r="B112" s="296" t="s">
        <v>3310</v>
      </c>
      <c r="C112" s="296" t="s">
        <v>164</v>
      </c>
      <c r="D112" s="296" t="s">
        <v>165</v>
      </c>
      <c r="E112" s="266">
        <v>8584</v>
      </c>
      <c r="F112" s="269">
        <v>8074</v>
      </c>
      <c r="G112" s="269">
        <v>510</v>
      </c>
      <c r="H112" s="267">
        <v>10209</v>
      </c>
      <c r="I112" s="267">
        <v>9400</v>
      </c>
      <c r="J112" s="267">
        <v>809</v>
      </c>
      <c r="K112" s="267">
        <v>11651</v>
      </c>
      <c r="L112" s="267">
        <v>11075</v>
      </c>
      <c r="M112" s="267">
        <v>576</v>
      </c>
      <c r="N112" s="297">
        <v>0.93</v>
      </c>
      <c r="O112" s="269">
        <v>308489</v>
      </c>
      <c r="P112" s="269">
        <v>293293</v>
      </c>
      <c r="Q112" s="269">
        <v>15196</v>
      </c>
      <c r="R112" s="270">
        <v>0.950740545043745</v>
      </c>
      <c r="S112" s="270">
        <v>0.940587138863001</v>
      </c>
      <c r="T112" s="270">
        <v>0.920756195513762</v>
      </c>
      <c r="U112" s="270">
        <v>0.950562183503562</v>
      </c>
      <c r="V112" s="298">
        <v>0.0198309433492385</v>
      </c>
      <c r="W112" s="274">
        <v>78144</v>
      </c>
      <c r="X112" s="274">
        <v>74364</v>
      </c>
      <c r="Y112" s="274">
        <v>76206</v>
      </c>
      <c r="Z112" s="274">
        <v>72397</v>
      </c>
      <c r="AA112" s="271">
        <v>0.951627764127764</v>
      </c>
      <c r="AB112" s="271">
        <v>0.950017059024224</v>
      </c>
      <c r="AC112" s="298">
        <v>0.00161070510354033</v>
      </c>
      <c r="AD112" s="275"/>
      <c r="AE112" s="277"/>
      <c r="AF112" s="226"/>
      <c r="AG112" s="226"/>
    </row>
    <row r="113" spans="1:33">
      <c r="A113" s="295" t="s">
        <v>25</v>
      </c>
      <c r="B113" s="296" t="s">
        <v>3310</v>
      </c>
      <c r="C113" s="296" t="s">
        <v>158</v>
      </c>
      <c r="D113" s="296" t="s">
        <v>159</v>
      </c>
      <c r="E113" s="266">
        <v>13658</v>
      </c>
      <c r="F113" s="269">
        <v>13145</v>
      </c>
      <c r="G113" s="269">
        <v>513</v>
      </c>
      <c r="H113" s="267">
        <v>17991</v>
      </c>
      <c r="I113" s="267">
        <v>16529</v>
      </c>
      <c r="J113" s="267">
        <v>1462</v>
      </c>
      <c r="K113" s="267">
        <v>19086</v>
      </c>
      <c r="L113" s="267">
        <v>17936</v>
      </c>
      <c r="M113" s="267">
        <v>1150</v>
      </c>
      <c r="N113" s="297">
        <v>0.93</v>
      </c>
      <c r="O113" s="269">
        <v>459050</v>
      </c>
      <c r="P113" s="269">
        <v>437327</v>
      </c>
      <c r="Q113" s="269">
        <v>21723</v>
      </c>
      <c r="R113" s="270">
        <v>0.952678357477399</v>
      </c>
      <c r="S113" s="270">
        <v>0.962439595841265</v>
      </c>
      <c r="T113" s="270">
        <v>0.918737146350953</v>
      </c>
      <c r="U113" s="270">
        <v>0.939746410981872</v>
      </c>
      <c r="V113" s="298">
        <v>0.0437024494903119</v>
      </c>
      <c r="W113" s="274">
        <v>128596</v>
      </c>
      <c r="X113" s="274">
        <v>122720</v>
      </c>
      <c r="Y113" s="274">
        <v>114450</v>
      </c>
      <c r="Z113" s="274">
        <v>109410</v>
      </c>
      <c r="AA113" s="271">
        <v>0.954306510311363</v>
      </c>
      <c r="AB113" s="271">
        <v>0.955963302752294</v>
      </c>
      <c r="AC113" s="298">
        <v>-0.00165679244093087</v>
      </c>
      <c r="AD113" s="275"/>
      <c r="AE113" s="277"/>
      <c r="AF113" s="226"/>
      <c r="AG113" s="226"/>
    </row>
    <row r="114" spans="1:33">
      <c r="A114" s="295" t="s">
        <v>25</v>
      </c>
      <c r="B114" s="296" t="s">
        <v>3310</v>
      </c>
      <c r="C114" s="296" t="s">
        <v>166</v>
      </c>
      <c r="D114" s="296" t="s">
        <v>167</v>
      </c>
      <c r="E114" s="266">
        <v>1385</v>
      </c>
      <c r="F114" s="269">
        <v>1237</v>
      </c>
      <c r="G114" s="269">
        <v>148</v>
      </c>
      <c r="H114" s="267">
        <v>2154</v>
      </c>
      <c r="I114" s="267">
        <v>2001</v>
      </c>
      <c r="J114" s="267">
        <v>153</v>
      </c>
      <c r="K114" s="267">
        <v>2204</v>
      </c>
      <c r="L114" s="267">
        <v>2143</v>
      </c>
      <c r="M114" s="267">
        <v>61</v>
      </c>
      <c r="N114" s="297">
        <v>0.93</v>
      </c>
      <c r="O114" s="269">
        <v>58978</v>
      </c>
      <c r="P114" s="269">
        <v>56796</v>
      </c>
      <c r="Q114" s="269">
        <v>2182</v>
      </c>
      <c r="R114" s="270">
        <v>0.963003153718336</v>
      </c>
      <c r="S114" s="270">
        <v>0.893140794223827</v>
      </c>
      <c r="T114" s="270">
        <v>0.928969359331476</v>
      </c>
      <c r="U114" s="270">
        <v>0.972323049001815</v>
      </c>
      <c r="V114" s="298">
        <v>-0.0358285651076495</v>
      </c>
      <c r="W114" s="274">
        <v>14535</v>
      </c>
      <c r="X114" s="274">
        <v>13960</v>
      </c>
      <c r="Y114" s="274">
        <v>13548</v>
      </c>
      <c r="Z114" s="274">
        <v>12948</v>
      </c>
      <c r="AA114" s="271">
        <v>0.960440316477468</v>
      </c>
      <c r="AB114" s="271">
        <v>0.955713020372011</v>
      </c>
      <c r="AC114" s="298">
        <v>0.00472729610545752</v>
      </c>
      <c r="AD114" s="275"/>
      <c r="AE114" s="277"/>
      <c r="AF114" s="226"/>
      <c r="AG114" s="226"/>
    </row>
    <row r="115" spans="1:33">
      <c r="A115" s="295" t="s">
        <v>25</v>
      </c>
      <c r="B115" s="296" t="s">
        <v>3310</v>
      </c>
      <c r="C115" s="296" t="s">
        <v>162</v>
      </c>
      <c r="D115" s="296" t="s">
        <v>163</v>
      </c>
      <c r="E115" s="266">
        <v>5737</v>
      </c>
      <c r="F115" s="269">
        <v>5444</v>
      </c>
      <c r="G115" s="269">
        <v>293</v>
      </c>
      <c r="H115" s="267">
        <v>7968</v>
      </c>
      <c r="I115" s="267">
        <v>7380</v>
      </c>
      <c r="J115" s="267">
        <v>588</v>
      </c>
      <c r="K115" s="267">
        <v>8663</v>
      </c>
      <c r="L115" s="267">
        <v>8382</v>
      </c>
      <c r="M115" s="267">
        <v>281</v>
      </c>
      <c r="N115" s="297">
        <v>0.93</v>
      </c>
      <c r="O115" s="269">
        <v>234532</v>
      </c>
      <c r="P115" s="269">
        <v>226385</v>
      </c>
      <c r="Q115" s="269">
        <v>8147</v>
      </c>
      <c r="R115" s="270">
        <v>0.96526273600191</v>
      </c>
      <c r="S115" s="270">
        <v>0.948928011155656</v>
      </c>
      <c r="T115" s="270">
        <v>0.926204819277108</v>
      </c>
      <c r="U115" s="270">
        <v>0.967563199815306</v>
      </c>
      <c r="V115" s="298">
        <v>0.0227231918785479</v>
      </c>
      <c r="W115" s="274">
        <v>57738</v>
      </c>
      <c r="X115" s="274">
        <v>55659</v>
      </c>
      <c r="Y115" s="274">
        <v>54333</v>
      </c>
      <c r="Z115" s="274">
        <v>52509</v>
      </c>
      <c r="AA115" s="271">
        <v>0.963992517925803</v>
      </c>
      <c r="AB115" s="271">
        <v>0.96642924189719</v>
      </c>
      <c r="AC115" s="298">
        <v>-0.00243672397138683</v>
      </c>
      <c r="AD115" s="275"/>
      <c r="AE115" s="277"/>
      <c r="AF115" s="226"/>
      <c r="AG115" s="226"/>
    </row>
    <row r="116" spans="1:33">
      <c r="A116" s="295" t="s">
        <v>25</v>
      </c>
      <c r="B116" s="296" t="s">
        <v>3310</v>
      </c>
      <c r="C116" s="296" t="s">
        <v>168</v>
      </c>
      <c r="D116" s="296" t="s">
        <v>169</v>
      </c>
      <c r="E116" s="266">
        <v>4613</v>
      </c>
      <c r="F116" s="269">
        <v>4415</v>
      </c>
      <c r="G116" s="269">
        <v>198</v>
      </c>
      <c r="H116" s="267">
        <v>7134</v>
      </c>
      <c r="I116" s="267">
        <v>6769</v>
      </c>
      <c r="J116" s="267">
        <v>365</v>
      </c>
      <c r="K116" s="267">
        <v>7502</v>
      </c>
      <c r="L116" s="267">
        <v>7283</v>
      </c>
      <c r="M116" s="267">
        <v>219</v>
      </c>
      <c r="N116" s="297">
        <v>0.93</v>
      </c>
      <c r="O116" s="269">
        <v>215091</v>
      </c>
      <c r="P116" s="269">
        <v>208504</v>
      </c>
      <c r="Q116" s="269">
        <v>6587</v>
      </c>
      <c r="R116" s="270">
        <v>0.969375752588439</v>
      </c>
      <c r="S116" s="270">
        <v>0.957077823542163</v>
      </c>
      <c r="T116" s="270">
        <v>0.948836557331091</v>
      </c>
      <c r="U116" s="270">
        <v>0.970807784590776</v>
      </c>
      <c r="V116" s="298">
        <v>0.00824126621107291</v>
      </c>
      <c r="W116" s="274">
        <v>50314</v>
      </c>
      <c r="X116" s="274">
        <v>48772</v>
      </c>
      <c r="Y116" s="274">
        <v>52347</v>
      </c>
      <c r="Z116" s="274">
        <v>50705</v>
      </c>
      <c r="AA116" s="271">
        <v>0.969352466510315</v>
      </c>
      <c r="AB116" s="271">
        <v>0.968632395361721</v>
      </c>
      <c r="AC116" s="298">
        <v>0.000720071148594403</v>
      </c>
      <c r="AD116" s="275"/>
      <c r="AE116" s="277"/>
      <c r="AF116" s="226"/>
      <c r="AG116" s="226"/>
    </row>
    <row r="117" spans="1:33">
      <c r="A117" s="300" t="s">
        <v>186</v>
      </c>
      <c r="B117" s="301" t="s">
        <v>3315</v>
      </c>
      <c r="C117" s="296" t="s">
        <v>188</v>
      </c>
      <c r="D117" s="301" t="s">
        <v>189</v>
      </c>
      <c r="E117" s="266">
        <v>4154</v>
      </c>
      <c r="F117" s="269">
        <v>3917</v>
      </c>
      <c r="G117" s="269">
        <v>237</v>
      </c>
      <c r="H117" s="267">
        <v>5929</v>
      </c>
      <c r="I117" s="267">
        <v>5558</v>
      </c>
      <c r="J117" s="267">
        <v>371</v>
      </c>
      <c r="K117" s="267">
        <v>6237</v>
      </c>
      <c r="L117" s="267">
        <v>5966</v>
      </c>
      <c r="M117" s="267">
        <v>271</v>
      </c>
      <c r="N117" s="297">
        <v>0.93</v>
      </c>
      <c r="O117" s="269">
        <v>173676</v>
      </c>
      <c r="P117" s="269">
        <v>166191</v>
      </c>
      <c r="Q117" s="269">
        <v>7485</v>
      </c>
      <c r="R117" s="270">
        <v>0.956902508118566</v>
      </c>
      <c r="S117" s="270">
        <v>0.942946557534906</v>
      </c>
      <c r="T117" s="270">
        <v>0.937426210153483</v>
      </c>
      <c r="U117" s="270">
        <v>0.95654962321629</v>
      </c>
      <c r="V117" s="298">
        <v>0.00552034738142315</v>
      </c>
      <c r="W117" s="274">
        <v>41463</v>
      </c>
      <c r="X117" s="274">
        <v>39676</v>
      </c>
      <c r="Y117" s="274">
        <v>41570</v>
      </c>
      <c r="Z117" s="274">
        <v>39875</v>
      </c>
      <c r="AA117" s="271">
        <v>0.95690133371922</v>
      </c>
      <c r="AB117" s="271">
        <v>0.959225402934809</v>
      </c>
      <c r="AC117" s="298">
        <v>-0.00232406921558914</v>
      </c>
    </row>
    <row r="118" spans="1:33">
      <c r="A118" s="300" t="s">
        <v>186</v>
      </c>
      <c r="B118" s="301" t="s">
        <v>3315</v>
      </c>
      <c r="C118" s="296" t="s">
        <v>190</v>
      </c>
      <c r="D118" s="301" t="s">
        <v>191</v>
      </c>
      <c r="E118" s="266">
        <v>3115</v>
      </c>
      <c r="F118" s="269">
        <v>2930</v>
      </c>
      <c r="G118" s="269">
        <v>185</v>
      </c>
      <c r="H118" s="267">
        <v>4806</v>
      </c>
      <c r="I118" s="267">
        <v>4547</v>
      </c>
      <c r="J118" s="267">
        <v>259</v>
      </c>
      <c r="K118" s="267">
        <v>4980</v>
      </c>
      <c r="L118" s="267">
        <v>4802</v>
      </c>
      <c r="M118" s="267">
        <v>178</v>
      </c>
      <c r="N118" s="297">
        <v>0.93</v>
      </c>
      <c r="O118" s="269">
        <v>141715</v>
      </c>
      <c r="P118" s="269">
        <v>136607</v>
      </c>
      <c r="Q118" s="269">
        <v>5108</v>
      </c>
      <c r="R118" s="270">
        <v>0.96395582683555</v>
      </c>
      <c r="S118" s="270">
        <v>0.940609951845907</v>
      </c>
      <c r="T118" s="270">
        <v>0.946109030378693</v>
      </c>
      <c r="U118" s="270">
        <v>0.96425702811245</v>
      </c>
      <c r="V118" s="298">
        <v>-0.00549907853278642</v>
      </c>
      <c r="W118" s="274">
        <v>33034</v>
      </c>
      <c r="X118" s="274">
        <v>31833</v>
      </c>
      <c r="Y118" s="274">
        <v>34394</v>
      </c>
      <c r="Z118" s="274">
        <v>32968</v>
      </c>
      <c r="AA118" s="271">
        <v>0.963643518798813</v>
      </c>
      <c r="AB118" s="271">
        <v>0.958539280106995</v>
      </c>
      <c r="AC118" s="298">
        <v>0.00510423869181797</v>
      </c>
    </row>
    <row r="119" spans="1:33">
      <c r="A119" s="300" t="s">
        <v>186</v>
      </c>
      <c r="B119" s="301" t="s">
        <v>3315</v>
      </c>
      <c r="C119" s="296" t="s">
        <v>192</v>
      </c>
      <c r="D119" s="301" t="s">
        <v>193</v>
      </c>
      <c r="E119" s="266">
        <v>6802</v>
      </c>
      <c r="F119" s="269">
        <v>6480</v>
      </c>
      <c r="G119" s="269">
        <v>322</v>
      </c>
      <c r="H119" s="267">
        <v>10422</v>
      </c>
      <c r="I119" s="267">
        <v>9899</v>
      </c>
      <c r="J119" s="267">
        <v>523</v>
      </c>
      <c r="K119" s="267">
        <v>10670</v>
      </c>
      <c r="L119" s="267">
        <v>10082</v>
      </c>
      <c r="M119" s="267">
        <v>588</v>
      </c>
      <c r="N119" s="297">
        <v>0.93</v>
      </c>
      <c r="O119" s="269">
        <v>301265</v>
      </c>
      <c r="P119" s="269">
        <v>289390</v>
      </c>
      <c r="Q119" s="269">
        <v>11875</v>
      </c>
      <c r="R119" s="270">
        <v>0.960582875541467</v>
      </c>
      <c r="S119" s="270">
        <v>0.952660982064099</v>
      </c>
      <c r="T119" s="270">
        <v>0.949817693341009</v>
      </c>
      <c r="U119" s="270">
        <v>0.944892221180881</v>
      </c>
      <c r="V119" s="298">
        <v>0.00284328872308937</v>
      </c>
      <c r="W119" s="274">
        <v>69612</v>
      </c>
      <c r="X119" s="274">
        <v>66625</v>
      </c>
      <c r="Y119" s="274">
        <v>71300</v>
      </c>
      <c r="Z119" s="274">
        <v>68453</v>
      </c>
      <c r="AA119" s="271">
        <v>0.957090731483078</v>
      </c>
      <c r="AB119" s="271">
        <v>0.960070126227209</v>
      </c>
      <c r="AC119" s="298">
        <v>-0.00297939474413134</v>
      </c>
    </row>
    <row r="120" spans="1:33">
      <c r="A120" s="300" t="s">
        <v>186</v>
      </c>
      <c r="B120" s="301" t="s">
        <v>3315</v>
      </c>
      <c r="C120" s="296" t="s">
        <v>194</v>
      </c>
      <c r="D120" s="301" t="s">
        <v>195</v>
      </c>
      <c r="E120" s="266">
        <v>8470</v>
      </c>
      <c r="F120" s="269">
        <v>7843</v>
      </c>
      <c r="G120" s="269">
        <v>627</v>
      </c>
      <c r="H120" s="267">
        <v>12905</v>
      </c>
      <c r="I120" s="267">
        <v>11936</v>
      </c>
      <c r="J120" s="267">
        <v>969</v>
      </c>
      <c r="K120" s="267">
        <v>13314</v>
      </c>
      <c r="L120" s="267">
        <v>12353</v>
      </c>
      <c r="M120" s="267">
        <v>961</v>
      </c>
      <c r="N120" s="297">
        <v>0.93</v>
      </c>
      <c r="O120" s="269">
        <v>365245</v>
      </c>
      <c r="P120" s="269">
        <v>348172</v>
      </c>
      <c r="Q120" s="269">
        <v>17073</v>
      </c>
      <c r="R120" s="270">
        <v>0.953256033621268</v>
      </c>
      <c r="S120" s="270">
        <v>0.925974025974026</v>
      </c>
      <c r="T120" s="270">
        <v>0.924912824486633</v>
      </c>
      <c r="U120" s="270">
        <v>0.927820339492264</v>
      </c>
      <c r="V120" s="298">
        <v>0.00106120148739297</v>
      </c>
      <c r="W120" s="274">
        <v>86742</v>
      </c>
      <c r="X120" s="274">
        <v>82387</v>
      </c>
      <c r="Y120" s="274">
        <v>86139</v>
      </c>
      <c r="Z120" s="274">
        <v>82483</v>
      </c>
      <c r="AA120" s="271">
        <v>0.94979364091213</v>
      </c>
      <c r="AB120" s="271">
        <v>0.957556971871046</v>
      </c>
      <c r="AC120" s="298">
        <v>-0.00776333095891535</v>
      </c>
    </row>
    <row r="121" spans="1:33">
      <c r="A121" s="300" t="s">
        <v>186</v>
      </c>
      <c r="B121" s="301" t="s">
        <v>3315</v>
      </c>
      <c r="C121" s="296" t="s">
        <v>196</v>
      </c>
      <c r="D121" s="301" t="s">
        <v>197</v>
      </c>
      <c r="E121" s="266">
        <v>5645</v>
      </c>
      <c r="F121" s="269">
        <v>5255</v>
      </c>
      <c r="G121" s="269">
        <v>390</v>
      </c>
      <c r="H121" s="267">
        <v>8726</v>
      </c>
      <c r="I121" s="267">
        <v>7934</v>
      </c>
      <c r="J121" s="267">
        <v>792</v>
      </c>
      <c r="K121" s="267">
        <v>9161</v>
      </c>
      <c r="L121" s="267">
        <v>8577</v>
      </c>
      <c r="M121" s="267">
        <v>584</v>
      </c>
      <c r="N121" s="297">
        <v>0.93</v>
      </c>
      <c r="O121" s="269">
        <v>243982</v>
      </c>
      <c r="P121" s="269">
        <v>231741</v>
      </c>
      <c r="Q121" s="269">
        <v>12241</v>
      </c>
      <c r="R121" s="270">
        <v>0.949828266019624</v>
      </c>
      <c r="S121" s="270">
        <v>0.930912311780337</v>
      </c>
      <c r="T121" s="270">
        <v>0.909236763694706</v>
      </c>
      <c r="U121" s="270">
        <v>0.936251500927846</v>
      </c>
      <c r="V121" s="298">
        <v>0.0216755480856311</v>
      </c>
      <c r="W121" s="274">
        <v>57214</v>
      </c>
      <c r="X121" s="274">
        <v>54079</v>
      </c>
      <c r="Y121" s="274">
        <v>58185</v>
      </c>
      <c r="Z121" s="274">
        <v>55238</v>
      </c>
      <c r="AA121" s="271">
        <v>0.945205718879994</v>
      </c>
      <c r="AB121" s="271">
        <v>0.949351207355848</v>
      </c>
      <c r="AC121" s="298">
        <v>-0.00414548847585339</v>
      </c>
    </row>
    <row r="122" spans="1:33">
      <c r="A122" s="300" t="s">
        <v>186</v>
      </c>
      <c r="B122" s="301" t="s">
        <v>3315</v>
      </c>
      <c r="C122" s="296" t="s">
        <v>198</v>
      </c>
      <c r="D122" s="301" t="s">
        <v>199</v>
      </c>
      <c r="E122" s="266">
        <v>5034</v>
      </c>
      <c r="F122" s="269">
        <v>4807</v>
      </c>
      <c r="G122" s="269">
        <v>227</v>
      </c>
      <c r="H122" s="267">
        <v>6310</v>
      </c>
      <c r="I122" s="267">
        <v>6015</v>
      </c>
      <c r="J122" s="267">
        <v>295</v>
      </c>
      <c r="K122" s="267">
        <v>6234</v>
      </c>
      <c r="L122" s="267">
        <v>6032</v>
      </c>
      <c r="M122" s="267">
        <v>202</v>
      </c>
      <c r="N122" s="297">
        <v>0.93</v>
      </c>
      <c r="O122" s="269">
        <v>179904</v>
      </c>
      <c r="P122" s="269">
        <v>173693</v>
      </c>
      <c r="Q122" s="269">
        <v>6211</v>
      </c>
      <c r="R122" s="270">
        <v>0.96547603166133</v>
      </c>
      <c r="S122" s="270">
        <v>0.954906634882797</v>
      </c>
      <c r="T122" s="270">
        <v>0.95324881141046</v>
      </c>
      <c r="U122" s="270">
        <v>0.967597048444017</v>
      </c>
      <c r="V122" s="298">
        <v>0.00165782347233745</v>
      </c>
      <c r="W122" s="274">
        <v>41465</v>
      </c>
      <c r="X122" s="274">
        <v>40071</v>
      </c>
      <c r="Y122" s="274">
        <v>42813</v>
      </c>
      <c r="Z122" s="274">
        <v>41465</v>
      </c>
      <c r="AA122" s="271">
        <v>0.96638128542144</v>
      </c>
      <c r="AB122" s="271">
        <v>0.968514236330087</v>
      </c>
      <c r="AC122" s="298">
        <v>-0.00213295090864696</v>
      </c>
    </row>
    <row r="123" spans="1:33">
      <c r="A123" s="300" t="s">
        <v>186</v>
      </c>
      <c r="B123" s="301" t="s">
        <v>3315</v>
      </c>
      <c r="C123" s="296" t="s">
        <v>200</v>
      </c>
      <c r="D123" s="301" t="s">
        <v>201</v>
      </c>
      <c r="E123" s="266">
        <v>4499</v>
      </c>
      <c r="F123" s="269">
        <v>4267</v>
      </c>
      <c r="G123" s="269">
        <v>232</v>
      </c>
      <c r="H123" s="267">
        <v>6641</v>
      </c>
      <c r="I123" s="267">
        <v>6222</v>
      </c>
      <c r="J123" s="267">
        <v>419</v>
      </c>
      <c r="K123" s="267">
        <v>6740</v>
      </c>
      <c r="L123" s="267">
        <v>6449</v>
      </c>
      <c r="M123" s="267">
        <v>291</v>
      </c>
      <c r="N123" s="297">
        <v>0.93</v>
      </c>
      <c r="O123" s="269">
        <v>191589</v>
      </c>
      <c r="P123" s="269">
        <v>183836</v>
      </c>
      <c r="Q123" s="269">
        <v>7753</v>
      </c>
      <c r="R123" s="270">
        <v>0.959533167353032</v>
      </c>
      <c r="S123" s="270">
        <v>0.948432985107802</v>
      </c>
      <c r="T123" s="270">
        <v>0.936907092305376</v>
      </c>
      <c r="U123" s="270">
        <v>0.956824925816024</v>
      </c>
      <c r="V123" s="298">
        <v>0.011525892802426</v>
      </c>
      <c r="W123" s="274">
        <v>44282</v>
      </c>
      <c r="X123" s="274">
        <v>42595</v>
      </c>
      <c r="Y123" s="274">
        <v>45547</v>
      </c>
      <c r="Z123" s="274">
        <v>43804</v>
      </c>
      <c r="AA123" s="271">
        <v>0.96190325640215</v>
      </c>
      <c r="AB123" s="271">
        <v>0.961731837442642</v>
      </c>
      <c r="AC123" s="298">
        <v>0.000171418959508229</v>
      </c>
    </row>
    <row r="124" spans="1:33">
      <c r="A124" s="300" t="s">
        <v>186</v>
      </c>
      <c r="B124" s="301" t="s">
        <v>3315</v>
      </c>
      <c r="C124" s="296" t="s">
        <v>202</v>
      </c>
      <c r="D124" s="301" t="s">
        <v>203</v>
      </c>
      <c r="E124" s="266">
        <v>6409</v>
      </c>
      <c r="F124" s="269">
        <v>6232</v>
      </c>
      <c r="G124" s="269">
        <v>177</v>
      </c>
      <c r="H124" s="267">
        <v>8057</v>
      </c>
      <c r="I124" s="267">
        <v>7823</v>
      </c>
      <c r="J124" s="267">
        <v>234</v>
      </c>
      <c r="K124" s="267">
        <v>8050</v>
      </c>
      <c r="L124" s="267">
        <v>7835</v>
      </c>
      <c r="M124" s="267">
        <v>215</v>
      </c>
      <c r="N124" s="297">
        <v>0.93</v>
      </c>
      <c r="O124" s="269">
        <v>228305</v>
      </c>
      <c r="P124" s="269">
        <v>223231</v>
      </c>
      <c r="Q124" s="269">
        <v>5074</v>
      </c>
      <c r="R124" s="270">
        <v>0.9777753443858</v>
      </c>
      <c r="S124" s="270">
        <v>0.972382586987049</v>
      </c>
      <c r="T124" s="270">
        <v>0.970956931860494</v>
      </c>
      <c r="U124" s="270">
        <v>0.973291925465839</v>
      </c>
      <c r="V124" s="298">
        <v>0.00142565512655546</v>
      </c>
      <c r="W124" s="274">
        <v>53871</v>
      </c>
      <c r="X124" s="274">
        <v>52553</v>
      </c>
      <c r="Y124" s="274">
        <v>54999</v>
      </c>
      <c r="Z124" s="274">
        <v>53613</v>
      </c>
      <c r="AA124" s="271">
        <v>0.975534146386739</v>
      </c>
      <c r="AB124" s="271">
        <v>0.974799541809851</v>
      </c>
      <c r="AC124" s="298">
        <v>0.000734604576887676</v>
      </c>
    </row>
    <row r="125" spans="1:33">
      <c r="A125" s="300" t="s">
        <v>186</v>
      </c>
      <c r="B125" s="301" t="s">
        <v>3315</v>
      </c>
      <c r="C125" s="296" t="s">
        <v>204</v>
      </c>
      <c r="D125" s="301" t="s">
        <v>205</v>
      </c>
      <c r="E125" s="266">
        <v>3177</v>
      </c>
      <c r="F125" s="269">
        <v>3050</v>
      </c>
      <c r="G125" s="269">
        <v>127</v>
      </c>
      <c r="H125" s="267">
        <v>4539</v>
      </c>
      <c r="I125" s="267">
        <v>4373</v>
      </c>
      <c r="J125" s="267">
        <v>166</v>
      </c>
      <c r="K125" s="267">
        <v>4525</v>
      </c>
      <c r="L125" s="267">
        <v>4371</v>
      </c>
      <c r="M125" s="267">
        <v>154</v>
      </c>
      <c r="N125" s="297">
        <v>0.93</v>
      </c>
      <c r="O125" s="269">
        <v>125972</v>
      </c>
      <c r="P125" s="269">
        <v>122385</v>
      </c>
      <c r="Q125" s="269">
        <v>3587</v>
      </c>
      <c r="R125" s="270">
        <v>0.971525418346934</v>
      </c>
      <c r="S125" s="270">
        <v>0.960025180988354</v>
      </c>
      <c r="T125" s="270">
        <v>0.963428067856356</v>
      </c>
      <c r="U125" s="270">
        <v>0.965966850828729</v>
      </c>
      <c r="V125" s="298">
        <v>-0.00340288686800228</v>
      </c>
      <c r="W125" s="274">
        <v>29227</v>
      </c>
      <c r="X125" s="274">
        <v>28306</v>
      </c>
      <c r="Y125" s="274">
        <v>29672</v>
      </c>
      <c r="Z125" s="274">
        <v>28843</v>
      </c>
      <c r="AA125" s="271">
        <v>0.968488041879084</v>
      </c>
      <c r="AB125" s="271">
        <v>0.972061202480453</v>
      </c>
      <c r="AC125" s="298">
        <v>-0.00357316060136847</v>
      </c>
    </row>
    <row r="126" spans="1:33">
      <c r="A126" s="300" t="s">
        <v>186</v>
      </c>
      <c r="B126" s="301" t="s">
        <v>3315</v>
      </c>
      <c r="C126" s="296" t="s">
        <v>206</v>
      </c>
      <c r="D126" s="301" t="s">
        <v>207</v>
      </c>
      <c r="E126" s="266">
        <v>3870</v>
      </c>
      <c r="F126" s="269">
        <v>3485</v>
      </c>
      <c r="G126" s="269">
        <v>385</v>
      </c>
      <c r="H126" s="267">
        <v>5313</v>
      </c>
      <c r="I126" s="267">
        <v>4880</v>
      </c>
      <c r="J126" s="267">
        <v>433</v>
      </c>
      <c r="K126" s="267">
        <v>5298</v>
      </c>
      <c r="L126" s="267">
        <v>4760</v>
      </c>
      <c r="M126" s="267">
        <v>538</v>
      </c>
      <c r="N126" s="297">
        <v>0.93</v>
      </c>
      <c r="O126" s="269">
        <v>148758</v>
      </c>
      <c r="P126" s="269">
        <v>137745</v>
      </c>
      <c r="Q126" s="269">
        <v>11013</v>
      </c>
      <c r="R126" s="270">
        <v>0.92596700681644</v>
      </c>
      <c r="S126" s="270">
        <v>0.900516795865633</v>
      </c>
      <c r="T126" s="270">
        <v>0.918501788067005</v>
      </c>
      <c r="U126" s="270">
        <v>0.898452246130615</v>
      </c>
      <c r="V126" s="298">
        <v>-0.0179849922013724</v>
      </c>
      <c r="W126" s="274">
        <v>34831</v>
      </c>
      <c r="X126" s="274">
        <v>32169</v>
      </c>
      <c r="Y126" s="274">
        <v>35569</v>
      </c>
      <c r="Z126" s="274">
        <v>33054</v>
      </c>
      <c r="AA126" s="271">
        <v>0.923573827911918</v>
      </c>
      <c r="AB126" s="271">
        <v>0.929292361325874</v>
      </c>
      <c r="AC126" s="298">
        <v>-0.00571853341395612</v>
      </c>
    </row>
    <row r="127" spans="1:33">
      <c r="A127" s="300" t="s">
        <v>186</v>
      </c>
      <c r="B127" s="301" t="s">
        <v>3315</v>
      </c>
      <c r="C127" s="296" t="s">
        <v>208</v>
      </c>
      <c r="D127" s="301" t="s">
        <v>209</v>
      </c>
      <c r="E127" s="266">
        <v>4755</v>
      </c>
      <c r="F127" s="269">
        <v>4640</v>
      </c>
      <c r="G127" s="269">
        <v>115</v>
      </c>
      <c r="H127" s="267">
        <v>6381</v>
      </c>
      <c r="I127" s="267">
        <v>6265</v>
      </c>
      <c r="J127" s="267">
        <v>116</v>
      </c>
      <c r="K127" s="267">
        <v>6483</v>
      </c>
      <c r="L127" s="267">
        <v>6314</v>
      </c>
      <c r="M127" s="267">
        <v>169</v>
      </c>
      <c r="N127" s="297">
        <v>0.93</v>
      </c>
      <c r="O127" s="269">
        <v>180950</v>
      </c>
      <c r="P127" s="269">
        <v>177383</v>
      </c>
      <c r="Q127" s="269">
        <v>3567</v>
      </c>
      <c r="R127" s="270">
        <v>0.980287372202266</v>
      </c>
      <c r="S127" s="270">
        <v>0.975814931650894</v>
      </c>
      <c r="T127" s="270">
        <v>0.981821031186334</v>
      </c>
      <c r="U127" s="270">
        <v>0.97393182168749</v>
      </c>
      <c r="V127" s="298">
        <v>-0.00600609953544062</v>
      </c>
      <c r="W127" s="274">
        <v>42333</v>
      </c>
      <c r="X127" s="274">
        <v>41499</v>
      </c>
      <c r="Y127" s="274">
        <v>43211</v>
      </c>
      <c r="Z127" s="274">
        <v>42441</v>
      </c>
      <c r="AA127" s="271">
        <v>0.980299057472893</v>
      </c>
      <c r="AB127" s="271">
        <v>0.982180463307954</v>
      </c>
      <c r="AC127" s="298">
        <v>-0.00188140583506047</v>
      </c>
    </row>
    <row r="128" spans="1:33">
      <c r="A128" s="300" t="s">
        <v>186</v>
      </c>
      <c r="B128" s="301" t="s">
        <v>3315</v>
      </c>
      <c r="C128" s="296" t="s">
        <v>210</v>
      </c>
      <c r="D128" s="301" t="s">
        <v>210</v>
      </c>
      <c r="E128" s="266">
        <v>4465</v>
      </c>
      <c r="F128" s="269">
        <v>4307</v>
      </c>
      <c r="G128" s="269">
        <v>158</v>
      </c>
      <c r="H128" s="267">
        <v>6536</v>
      </c>
      <c r="I128" s="267">
        <v>6117</v>
      </c>
      <c r="J128" s="267">
        <v>419</v>
      </c>
      <c r="K128" s="267">
        <v>6389</v>
      </c>
      <c r="L128" s="267">
        <v>6104</v>
      </c>
      <c r="M128" s="267">
        <v>285</v>
      </c>
      <c r="N128" s="297">
        <v>0.93</v>
      </c>
      <c r="O128" s="269">
        <v>183370</v>
      </c>
      <c r="P128" s="269">
        <v>175745</v>
      </c>
      <c r="Q128" s="269">
        <v>7625</v>
      </c>
      <c r="R128" s="270">
        <v>0.958417407427605</v>
      </c>
      <c r="S128" s="270">
        <v>0.96461366181411</v>
      </c>
      <c r="T128" s="270">
        <v>0.935893512851897</v>
      </c>
      <c r="U128" s="270">
        <v>0.955392080137737</v>
      </c>
      <c r="V128" s="298">
        <v>0.0287201489622126</v>
      </c>
      <c r="W128" s="274">
        <v>42598</v>
      </c>
      <c r="X128" s="274">
        <v>40920</v>
      </c>
      <c r="Y128" s="274">
        <v>43390</v>
      </c>
      <c r="Z128" s="274">
        <v>41702</v>
      </c>
      <c r="AA128" s="271">
        <v>0.960608479271327</v>
      </c>
      <c r="AB128" s="271">
        <v>0.961097026964738</v>
      </c>
      <c r="AC128" s="298">
        <v>-0.000488547693411112</v>
      </c>
    </row>
    <row r="129" spans="1:29">
      <c r="A129" s="300" t="s">
        <v>186</v>
      </c>
      <c r="B129" s="301" t="s">
        <v>3315</v>
      </c>
      <c r="C129" s="296" t="s">
        <v>211</v>
      </c>
      <c r="D129" s="301" t="s">
        <v>212</v>
      </c>
      <c r="E129" s="266">
        <v>4323</v>
      </c>
      <c r="F129" s="269">
        <v>4235</v>
      </c>
      <c r="G129" s="269">
        <v>88</v>
      </c>
      <c r="H129" s="267">
        <v>5242</v>
      </c>
      <c r="I129" s="267">
        <v>5168</v>
      </c>
      <c r="J129" s="267">
        <v>74</v>
      </c>
      <c r="K129" s="267">
        <v>5200</v>
      </c>
      <c r="L129" s="267">
        <v>5114</v>
      </c>
      <c r="M129" s="267">
        <v>86</v>
      </c>
      <c r="N129" s="297">
        <v>0.93</v>
      </c>
      <c r="O129" s="269">
        <v>149817</v>
      </c>
      <c r="P129" s="269">
        <v>147912</v>
      </c>
      <c r="Q129" s="269">
        <v>1905</v>
      </c>
      <c r="R129" s="270">
        <v>0.987284487074231</v>
      </c>
      <c r="S129" s="270">
        <v>0.979643765903308</v>
      </c>
      <c r="T129" s="270">
        <v>0.985883250667684</v>
      </c>
      <c r="U129" s="270">
        <v>0.983461538461538</v>
      </c>
      <c r="V129" s="298">
        <v>-0.00623948476437619</v>
      </c>
      <c r="W129" s="274">
        <v>34495</v>
      </c>
      <c r="X129" s="274">
        <v>33991</v>
      </c>
      <c r="Y129" s="274">
        <v>35266</v>
      </c>
      <c r="Z129" s="274">
        <v>34787</v>
      </c>
      <c r="AA129" s="271">
        <v>0.985389186838672</v>
      </c>
      <c r="AB129" s="271">
        <v>0.986417512618386</v>
      </c>
      <c r="AC129" s="298">
        <v>-0.00102832577971368</v>
      </c>
    </row>
    <row r="130" spans="1:29">
      <c r="A130" s="300" t="s">
        <v>186</v>
      </c>
      <c r="B130" s="301" t="s">
        <v>3315</v>
      </c>
      <c r="C130" s="296" t="s">
        <v>213</v>
      </c>
      <c r="D130" s="301" t="s">
        <v>214</v>
      </c>
      <c r="E130" s="266">
        <v>3542</v>
      </c>
      <c r="F130" s="269">
        <v>3380</v>
      </c>
      <c r="G130" s="269">
        <v>162</v>
      </c>
      <c r="H130" s="267">
        <v>5382</v>
      </c>
      <c r="I130" s="267">
        <v>5173</v>
      </c>
      <c r="J130" s="267">
        <v>209</v>
      </c>
      <c r="K130" s="267">
        <v>5482</v>
      </c>
      <c r="L130" s="267">
        <v>5282</v>
      </c>
      <c r="M130" s="267">
        <v>200</v>
      </c>
      <c r="N130" s="297">
        <v>0.93</v>
      </c>
      <c r="O130" s="269">
        <v>150557</v>
      </c>
      <c r="P130" s="269">
        <v>145841</v>
      </c>
      <c r="Q130" s="269">
        <v>4716</v>
      </c>
      <c r="R130" s="270">
        <v>0.968676315282584</v>
      </c>
      <c r="S130" s="270">
        <v>0.954263128176172</v>
      </c>
      <c r="T130" s="270">
        <v>0.9611668524712</v>
      </c>
      <c r="U130" s="270">
        <v>0.963516964611456</v>
      </c>
      <c r="V130" s="298">
        <v>-0.00690372429502861</v>
      </c>
      <c r="W130" s="274">
        <v>34919</v>
      </c>
      <c r="X130" s="274">
        <v>33751</v>
      </c>
      <c r="Y130" s="274">
        <v>36691</v>
      </c>
      <c r="Z130" s="274">
        <v>35487</v>
      </c>
      <c r="AA130" s="271">
        <v>0.966551161258913</v>
      </c>
      <c r="AB130" s="271">
        <v>0.967185413316617</v>
      </c>
      <c r="AC130" s="298">
        <v>-0.000634252057703621</v>
      </c>
    </row>
    <row r="131" spans="1:29">
      <c r="A131" s="300" t="s">
        <v>186</v>
      </c>
      <c r="B131" s="301" t="s">
        <v>3315</v>
      </c>
      <c r="C131" s="296" t="s">
        <v>215</v>
      </c>
      <c r="D131" s="301" t="s">
        <v>216</v>
      </c>
      <c r="E131" s="266">
        <v>4548</v>
      </c>
      <c r="F131" s="269">
        <v>4376</v>
      </c>
      <c r="G131" s="269">
        <v>172</v>
      </c>
      <c r="H131" s="267">
        <v>6666</v>
      </c>
      <c r="I131" s="267">
        <v>6394</v>
      </c>
      <c r="J131" s="267">
        <v>272</v>
      </c>
      <c r="K131" s="267">
        <v>7132</v>
      </c>
      <c r="L131" s="267">
        <v>6943</v>
      </c>
      <c r="M131" s="267">
        <v>189</v>
      </c>
      <c r="N131" s="297">
        <v>0.93</v>
      </c>
      <c r="O131" s="269">
        <v>193412</v>
      </c>
      <c r="P131" s="269">
        <v>187831</v>
      </c>
      <c r="Q131" s="269">
        <v>5581</v>
      </c>
      <c r="R131" s="270">
        <v>0.971144499824209</v>
      </c>
      <c r="S131" s="270">
        <v>0.962181178540018</v>
      </c>
      <c r="T131" s="270">
        <v>0.959195919591959</v>
      </c>
      <c r="U131" s="270">
        <v>0.973499719573752</v>
      </c>
      <c r="V131" s="298">
        <v>0.00298525894805846</v>
      </c>
      <c r="W131" s="274">
        <v>45576</v>
      </c>
      <c r="X131" s="274">
        <v>44244</v>
      </c>
      <c r="Y131" s="274">
        <v>45730</v>
      </c>
      <c r="Z131" s="274">
        <v>44414</v>
      </c>
      <c r="AA131" s="271">
        <v>0.970774091627172</v>
      </c>
      <c r="AB131" s="271">
        <v>0.971222392302646</v>
      </c>
      <c r="AC131" s="298">
        <v>-0.000448300675473745</v>
      </c>
    </row>
    <row r="132" spans="1:29">
      <c r="A132" s="300" t="s">
        <v>186</v>
      </c>
      <c r="B132" s="301" t="s">
        <v>3315</v>
      </c>
      <c r="C132" s="296" t="s">
        <v>217</v>
      </c>
      <c r="D132" s="301" t="s">
        <v>218</v>
      </c>
      <c r="E132" s="266">
        <v>3524</v>
      </c>
      <c r="F132" s="269">
        <v>3382</v>
      </c>
      <c r="G132" s="269">
        <v>142</v>
      </c>
      <c r="H132" s="267">
        <v>5112</v>
      </c>
      <c r="I132" s="267">
        <v>4938</v>
      </c>
      <c r="J132" s="267">
        <v>174</v>
      </c>
      <c r="K132" s="267">
        <v>5716</v>
      </c>
      <c r="L132" s="267">
        <v>5546</v>
      </c>
      <c r="M132" s="267">
        <v>170</v>
      </c>
      <c r="N132" s="297">
        <v>0.93</v>
      </c>
      <c r="O132" s="269">
        <v>152853</v>
      </c>
      <c r="P132" s="269">
        <v>148076</v>
      </c>
      <c r="Q132" s="269">
        <v>4777</v>
      </c>
      <c r="R132" s="270">
        <v>0.968747751107273</v>
      </c>
      <c r="S132" s="270">
        <v>0.959704880817253</v>
      </c>
      <c r="T132" s="270">
        <v>0.965962441314554</v>
      </c>
      <c r="U132" s="270">
        <v>0.970258922323303</v>
      </c>
      <c r="V132" s="298">
        <v>-0.00625756049730086</v>
      </c>
      <c r="W132" s="274">
        <v>35859</v>
      </c>
      <c r="X132" s="274">
        <v>34888</v>
      </c>
      <c r="Y132" s="274">
        <v>36639</v>
      </c>
      <c r="Z132" s="274">
        <v>35562</v>
      </c>
      <c r="AA132" s="271">
        <v>0.972921721185755</v>
      </c>
      <c r="AB132" s="271">
        <v>0.970605092933759</v>
      </c>
      <c r="AC132" s="298">
        <v>0.0023166282519963</v>
      </c>
    </row>
    <row r="133" spans="1:29">
      <c r="A133" s="300" t="s">
        <v>186</v>
      </c>
      <c r="B133" s="301" t="s">
        <v>3316</v>
      </c>
      <c r="C133" s="296" t="s">
        <v>219</v>
      </c>
      <c r="D133" s="301" t="s">
        <v>220</v>
      </c>
      <c r="E133" s="266">
        <v>10</v>
      </c>
      <c r="F133" s="269">
        <v>10</v>
      </c>
      <c r="G133" s="269">
        <v>0</v>
      </c>
      <c r="H133" s="267">
        <v>9</v>
      </c>
      <c r="I133" s="267">
        <v>9</v>
      </c>
      <c r="J133" s="267">
        <v>0</v>
      </c>
      <c r="K133" s="267">
        <v>5</v>
      </c>
      <c r="L133" s="267">
        <v>5</v>
      </c>
      <c r="M133" s="267">
        <v>0</v>
      </c>
      <c r="N133" s="297">
        <v>0.93</v>
      </c>
      <c r="O133" s="269">
        <v>32477</v>
      </c>
      <c r="P133" s="269">
        <v>31989</v>
      </c>
      <c r="Q133" s="269">
        <v>488</v>
      </c>
      <c r="R133" s="270">
        <v>0.984973981586969</v>
      </c>
      <c r="S133" s="270">
        <v>1</v>
      </c>
      <c r="T133" s="270">
        <v>1</v>
      </c>
      <c r="U133" s="270">
        <v>1</v>
      </c>
      <c r="V133" s="298">
        <v>0</v>
      </c>
      <c r="W133" s="274">
        <v>77</v>
      </c>
      <c r="X133" s="274">
        <v>77</v>
      </c>
      <c r="Y133" s="274">
        <v>192</v>
      </c>
      <c r="Z133" s="274">
        <v>187</v>
      </c>
      <c r="AA133" s="271">
        <v>1</v>
      </c>
      <c r="AB133" s="271">
        <v>0.973958333333333</v>
      </c>
      <c r="AC133" s="298">
        <v>0.0260416666666666</v>
      </c>
    </row>
    <row r="134" spans="1:29">
      <c r="A134" s="300" t="s">
        <v>186</v>
      </c>
      <c r="B134" s="301" t="s">
        <v>3316</v>
      </c>
      <c r="C134" s="296" t="s">
        <v>221</v>
      </c>
      <c r="D134" s="301" t="s">
        <v>222</v>
      </c>
      <c r="E134" s="266">
        <v>0</v>
      </c>
      <c r="F134" s="269">
        <v>0</v>
      </c>
      <c r="G134" s="269">
        <v>0</v>
      </c>
      <c r="H134" s="267">
        <v>0</v>
      </c>
      <c r="I134" s="267">
        <v>0</v>
      </c>
      <c r="J134" s="267">
        <v>0</v>
      </c>
      <c r="K134" s="267">
        <v>0</v>
      </c>
      <c r="L134" s="267">
        <v>0</v>
      </c>
      <c r="M134" s="267">
        <v>0</v>
      </c>
      <c r="N134" s="297">
        <v>0.93</v>
      </c>
      <c r="O134" s="269">
        <v>1</v>
      </c>
      <c r="P134" s="269">
        <v>1</v>
      </c>
      <c r="Q134" s="269">
        <v>0</v>
      </c>
      <c r="R134" s="270">
        <v>1</v>
      </c>
      <c r="S134" s="270">
        <v>0</v>
      </c>
      <c r="T134" s="270">
        <v>0</v>
      </c>
      <c r="U134" s="270">
        <v>0</v>
      </c>
      <c r="V134" s="298">
        <v>0</v>
      </c>
      <c r="W134" s="274">
        <v>0</v>
      </c>
      <c r="X134" s="274">
        <v>0</v>
      </c>
      <c r="Y134" s="274">
        <v>0</v>
      </c>
      <c r="Z134" s="274">
        <v>0</v>
      </c>
      <c r="AA134" s="271">
        <v>0</v>
      </c>
      <c r="AB134" s="271">
        <v>0</v>
      </c>
      <c r="AC134" s="298">
        <v>0</v>
      </c>
    </row>
    <row r="135" spans="1:29">
      <c r="A135" s="300" t="s">
        <v>186</v>
      </c>
      <c r="B135" s="301" t="s">
        <v>3316</v>
      </c>
      <c r="C135" s="296" t="s">
        <v>223</v>
      </c>
      <c r="D135" s="301" t="s">
        <v>224</v>
      </c>
      <c r="E135" s="266">
        <v>3397</v>
      </c>
      <c r="F135" s="269">
        <v>3305</v>
      </c>
      <c r="G135" s="269">
        <v>92</v>
      </c>
      <c r="H135" s="267">
        <v>5569</v>
      </c>
      <c r="I135" s="267">
        <v>5278</v>
      </c>
      <c r="J135" s="267">
        <v>291</v>
      </c>
      <c r="K135" s="267">
        <v>5339</v>
      </c>
      <c r="L135" s="267">
        <v>5191</v>
      </c>
      <c r="M135" s="267">
        <v>148</v>
      </c>
      <c r="N135" s="297">
        <v>0.93</v>
      </c>
      <c r="O135" s="269">
        <v>148130</v>
      </c>
      <c r="P135" s="269">
        <v>143226</v>
      </c>
      <c r="Q135" s="269">
        <v>4904</v>
      </c>
      <c r="R135" s="270">
        <v>0.966893944508202</v>
      </c>
      <c r="S135" s="270">
        <v>0.9729172799529</v>
      </c>
      <c r="T135" s="270">
        <v>0.947746453582331</v>
      </c>
      <c r="U135" s="270">
        <v>0.972279453081101</v>
      </c>
      <c r="V135" s="298">
        <v>0.0251708263705689</v>
      </c>
      <c r="W135" s="274">
        <v>36531</v>
      </c>
      <c r="X135" s="274">
        <v>35529</v>
      </c>
      <c r="Y135" s="274">
        <v>34487</v>
      </c>
      <c r="Z135" s="274">
        <v>33534</v>
      </c>
      <c r="AA135" s="271">
        <v>0.972571240863924</v>
      </c>
      <c r="AB135" s="271">
        <v>0.972366398932931</v>
      </c>
      <c r="AC135" s="298">
        <v>0.000204841930992572</v>
      </c>
    </row>
    <row r="136" spans="1:29">
      <c r="A136" s="300" t="s">
        <v>186</v>
      </c>
      <c r="B136" s="301" t="s">
        <v>3316</v>
      </c>
      <c r="C136" s="296" t="s">
        <v>225</v>
      </c>
      <c r="D136" s="301" t="s">
        <v>226</v>
      </c>
      <c r="E136" s="266">
        <v>4015</v>
      </c>
      <c r="F136" s="269">
        <v>3783</v>
      </c>
      <c r="G136" s="269">
        <v>232</v>
      </c>
      <c r="H136" s="267">
        <v>6249</v>
      </c>
      <c r="I136" s="267">
        <v>5843</v>
      </c>
      <c r="J136" s="267">
        <v>406</v>
      </c>
      <c r="K136" s="267">
        <v>5761</v>
      </c>
      <c r="L136" s="267">
        <v>5519</v>
      </c>
      <c r="M136" s="267">
        <v>242</v>
      </c>
      <c r="N136" s="297">
        <v>0.93</v>
      </c>
      <c r="O136" s="269">
        <v>164706</v>
      </c>
      <c r="P136" s="269">
        <v>158208</v>
      </c>
      <c r="Q136" s="269">
        <v>6498</v>
      </c>
      <c r="R136" s="270">
        <v>0.960547885322939</v>
      </c>
      <c r="S136" s="270">
        <v>0.942216687422167</v>
      </c>
      <c r="T136" s="270">
        <v>0.935029604736758</v>
      </c>
      <c r="U136" s="270">
        <v>0.95799340392293</v>
      </c>
      <c r="V136" s="298">
        <v>0.00718708268540902</v>
      </c>
      <c r="W136" s="274">
        <v>40184</v>
      </c>
      <c r="X136" s="274">
        <v>38574</v>
      </c>
      <c r="Y136" s="274">
        <v>39003</v>
      </c>
      <c r="Z136" s="274">
        <v>37452</v>
      </c>
      <c r="AA136" s="271">
        <v>0.959934302209835</v>
      </c>
      <c r="AB136" s="271">
        <v>0.960233828167064</v>
      </c>
      <c r="AC136" s="298">
        <v>-0.000299525957229263</v>
      </c>
    </row>
    <row r="137" spans="1:29">
      <c r="A137" s="300" t="s">
        <v>186</v>
      </c>
      <c r="B137" s="301" t="s">
        <v>3316</v>
      </c>
      <c r="C137" s="296" t="s">
        <v>227</v>
      </c>
      <c r="D137" s="301" t="s">
        <v>228</v>
      </c>
      <c r="E137" s="266">
        <v>8</v>
      </c>
      <c r="F137" s="269">
        <v>8</v>
      </c>
      <c r="G137" s="269">
        <v>0</v>
      </c>
      <c r="H137" s="267">
        <v>9</v>
      </c>
      <c r="I137" s="267">
        <v>9</v>
      </c>
      <c r="J137" s="267">
        <v>0</v>
      </c>
      <c r="K137" s="267">
        <v>18</v>
      </c>
      <c r="L137" s="267">
        <v>18</v>
      </c>
      <c r="M137" s="267">
        <v>0</v>
      </c>
      <c r="N137" s="297">
        <v>0.93</v>
      </c>
      <c r="O137" s="269">
        <v>38281</v>
      </c>
      <c r="P137" s="269">
        <v>37569</v>
      </c>
      <c r="Q137" s="269">
        <v>712</v>
      </c>
      <c r="R137" s="270">
        <v>0.981400694861681</v>
      </c>
      <c r="S137" s="270">
        <v>1</v>
      </c>
      <c r="T137" s="270">
        <v>1</v>
      </c>
      <c r="U137" s="270">
        <v>1</v>
      </c>
      <c r="V137" s="298">
        <v>0</v>
      </c>
      <c r="W137" s="274">
        <v>119</v>
      </c>
      <c r="X137" s="274">
        <v>119</v>
      </c>
      <c r="Y137" s="274">
        <v>141</v>
      </c>
      <c r="Z137" s="274">
        <v>140</v>
      </c>
      <c r="AA137" s="271">
        <v>1</v>
      </c>
      <c r="AB137" s="271">
        <v>0.99290780141844</v>
      </c>
      <c r="AC137" s="298">
        <v>0.00709219858156029</v>
      </c>
    </row>
    <row r="138" spans="1:29">
      <c r="A138" s="300" t="s">
        <v>186</v>
      </c>
      <c r="B138" s="301" t="s">
        <v>3316</v>
      </c>
      <c r="C138" s="296" t="s">
        <v>229</v>
      </c>
      <c r="D138" s="301" t="s">
        <v>230</v>
      </c>
      <c r="E138" s="266">
        <v>25</v>
      </c>
      <c r="F138" s="269">
        <v>25</v>
      </c>
      <c r="G138" s="269">
        <v>0</v>
      </c>
      <c r="H138" s="267">
        <v>27</v>
      </c>
      <c r="I138" s="267">
        <v>27</v>
      </c>
      <c r="J138" s="267">
        <v>0</v>
      </c>
      <c r="K138" s="267">
        <v>23</v>
      </c>
      <c r="L138" s="267">
        <v>23</v>
      </c>
      <c r="M138" s="267">
        <v>0</v>
      </c>
      <c r="N138" s="297">
        <v>0.93</v>
      </c>
      <c r="O138" s="269">
        <v>72358</v>
      </c>
      <c r="P138" s="269">
        <v>70372</v>
      </c>
      <c r="Q138" s="269">
        <v>1986</v>
      </c>
      <c r="R138" s="270">
        <v>0.972553138561044</v>
      </c>
      <c r="S138" s="270">
        <v>1</v>
      </c>
      <c r="T138" s="270">
        <v>1</v>
      </c>
      <c r="U138" s="270">
        <v>1</v>
      </c>
      <c r="V138" s="298">
        <v>0</v>
      </c>
      <c r="W138" s="274">
        <v>255</v>
      </c>
      <c r="X138" s="274">
        <v>255</v>
      </c>
      <c r="Y138" s="274">
        <v>230</v>
      </c>
      <c r="Z138" s="274">
        <v>230</v>
      </c>
      <c r="AA138" s="271">
        <v>1</v>
      </c>
      <c r="AB138" s="271">
        <v>1</v>
      </c>
      <c r="AC138" s="298">
        <v>0</v>
      </c>
    </row>
    <row r="139" spans="1:29">
      <c r="A139" s="300" t="s">
        <v>186</v>
      </c>
      <c r="B139" s="301" t="s">
        <v>3317</v>
      </c>
      <c r="C139" s="296" t="s">
        <v>231</v>
      </c>
      <c r="D139" s="301" t="s">
        <v>232</v>
      </c>
      <c r="E139" s="266">
        <v>0</v>
      </c>
      <c r="F139" s="269">
        <v>0</v>
      </c>
      <c r="G139" s="269">
        <v>0</v>
      </c>
      <c r="H139" s="267">
        <v>0</v>
      </c>
      <c r="I139" s="267">
        <v>0</v>
      </c>
      <c r="J139" s="267">
        <v>0</v>
      </c>
      <c r="K139" s="267">
        <v>0</v>
      </c>
      <c r="L139" s="267">
        <v>0</v>
      </c>
      <c r="M139" s="267">
        <v>0</v>
      </c>
      <c r="N139" s="297">
        <v>0.93</v>
      </c>
      <c r="O139" s="269">
        <v>0</v>
      </c>
      <c r="P139" s="269">
        <v>0</v>
      </c>
      <c r="Q139" s="269">
        <v>0</v>
      </c>
      <c r="R139" s="270">
        <v>0</v>
      </c>
      <c r="S139" s="270">
        <v>0</v>
      </c>
      <c r="T139" s="270">
        <v>0</v>
      </c>
      <c r="U139" s="270">
        <v>0</v>
      </c>
      <c r="V139" s="298">
        <v>0</v>
      </c>
      <c r="W139" s="274">
        <v>0</v>
      </c>
      <c r="X139" s="274">
        <v>0</v>
      </c>
      <c r="Y139" s="274">
        <v>0</v>
      </c>
      <c r="Z139" s="274">
        <v>0</v>
      </c>
      <c r="AA139" s="271">
        <v>0</v>
      </c>
      <c r="AB139" s="271">
        <v>0</v>
      </c>
      <c r="AC139" s="298">
        <v>0</v>
      </c>
    </row>
    <row r="140" spans="1:29">
      <c r="A140" s="300" t="s">
        <v>186</v>
      </c>
      <c r="B140" s="301" t="s">
        <v>3317</v>
      </c>
      <c r="C140" s="296" t="s">
        <v>233</v>
      </c>
      <c r="D140" s="301" t="s">
        <v>234</v>
      </c>
      <c r="E140" s="266">
        <v>8056</v>
      </c>
      <c r="F140" s="269">
        <v>7634</v>
      </c>
      <c r="G140" s="269">
        <v>422</v>
      </c>
      <c r="H140" s="267">
        <v>10582</v>
      </c>
      <c r="I140" s="267">
        <v>9970</v>
      </c>
      <c r="J140" s="267">
        <v>612</v>
      </c>
      <c r="K140" s="267">
        <v>10398</v>
      </c>
      <c r="L140" s="267">
        <v>10013</v>
      </c>
      <c r="M140" s="267">
        <v>385</v>
      </c>
      <c r="N140" s="297">
        <v>0.93</v>
      </c>
      <c r="O140" s="269">
        <v>262054</v>
      </c>
      <c r="P140" s="269">
        <v>250466</v>
      </c>
      <c r="Q140" s="269">
        <v>11588</v>
      </c>
      <c r="R140" s="270">
        <v>0.955780106390286</v>
      </c>
      <c r="S140" s="270">
        <v>0.947616683217478</v>
      </c>
      <c r="T140" s="270">
        <v>0.942165942165942</v>
      </c>
      <c r="U140" s="270">
        <v>0.962973648778611</v>
      </c>
      <c r="V140" s="298">
        <v>0.00545074105153542</v>
      </c>
      <c r="W140" s="274">
        <v>71242</v>
      </c>
      <c r="X140" s="274">
        <v>68448</v>
      </c>
      <c r="Y140" s="274">
        <v>65846</v>
      </c>
      <c r="Z140" s="274">
        <v>63283</v>
      </c>
      <c r="AA140" s="271">
        <v>0.960781561438477</v>
      </c>
      <c r="AB140" s="271">
        <v>0.961075843635149</v>
      </c>
      <c r="AC140" s="298">
        <v>-0.00029428219667138</v>
      </c>
    </row>
    <row r="141" spans="1:29">
      <c r="A141" s="300" t="s">
        <v>186</v>
      </c>
      <c r="B141" s="301" t="s">
        <v>3317</v>
      </c>
      <c r="C141" s="296" t="s">
        <v>236</v>
      </c>
      <c r="D141" s="301" t="s">
        <v>236</v>
      </c>
      <c r="E141" s="266">
        <v>0</v>
      </c>
      <c r="F141" s="269">
        <v>0</v>
      </c>
      <c r="G141" s="269">
        <v>0</v>
      </c>
      <c r="H141" s="267">
        <v>0</v>
      </c>
      <c r="I141" s="267">
        <v>0</v>
      </c>
      <c r="J141" s="267">
        <v>0</v>
      </c>
      <c r="K141" s="267">
        <v>0</v>
      </c>
      <c r="L141" s="267">
        <v>0</v>
      </c>
      <c r="M141" s="267">
        <v>0</v>
      </c>
      <c r="N141" s="297">
        <v>0.93</v>
      </c>
      <c r="O141" s="269">
        <v>0</v>
      </c>
      <c r="P141" s="269">
        <v>0</v>
      </c>
      <c r="Q141" s="269">
        <v>0</v>
      </c>
      <c r="R141" s="270">
        <v>0</v>
      </c>
      <c r="S141" s="270">
        <v>0</v>
      </c>
      <c r="T141" s="270">
        <v>0</v>
      </c>
      <c r="U141" s="270">
        <v>0</v>
      </c>
      <c r="V141" s="298">
        <v>0</v>
      </c>
      <c r="W141" s="274">
        <v>0</v>
      </c>
      <c r="X141" s="274">
        <v>0</v>
      </c>
      <c r="Y141" s="274">
        <v>0</v>
      </c>
      <c r="Z141" s="274">
        <v>0</v>
      </c>
      <c r="AA141" s="271">
        <v>0</v>
      </c>
      <c r="AB141" s="271">
        <v>0</v>
      </c>
      <c r="AC141" s="298">
        <v>0</v>
      </c>
    </row>
    <row r="142" spans="1:29">
      <c r="A142" s="300" t="s">
        <v>186</v>
      </c>
      <c r="B142" s="301" t="s">
        <v>3317</v>
      </c>
      <c r="C142" s="296" t="s">
        <v>237</v>
      </c>
      <c r="D142" s="301" t="s">
        <v>238</v>
      </c>
      <c r="E142" s="266">
        <v>8429</v>
      </c>
      <c r="F142" s="269">
        <v>8012</v>
      </c>
      <c r="G142" s="269">
        <v>417</v>
      </c>
      <c r="H142" s="267">
        <v>10710</v>
      </c>
      <c r="I142" s="267">
        <v>9799</v>
      </c>
      <c r="J142" s="267">
        <v>911</v>
      </c>
      <c r="K142" s="267">
        <v>10554</v>
      </c>
      <c r="L142" s="267">
        <v>9901</v>
      </c>
      <c r="M142" s="267">
        <v>653</v>
      </c>
      <c r="N142" s="297">
        <v>0.93</v>
      </c>
      <c r="O142" s="269">
        <v>251200</v>
      </c>
      <c r="P142" s="269">
        <v>237985</v>
      </c>
      <c r="Q142" s="269">
        <v>13215</v>
      </c>
      <c r="R142" s="270">
        <v>0.947392515923567</v>
      </c>
      <c r="S142" s="270">
        <v>0.950527939257326</v>
      </c>
      <c r="T142" s="270">
        <v>0.914939309056956</v>
      </c>
      <c r="U142" s="270">
        <v>0.938127724085655</v>
      </c>
      <c r="V142" s="298">
        <v>0.0355886302003698</v>
      </c>
      <c r="W142" s="274">
        <v>73175</v>
      </c>
      <c r="X142" s="274">
        <v>69321</v>
      </c>
      <c r="Y142" s="274">
        <v>65172</v>
      </c>
      <c r="Z142" s="274">
        <v>61885</v>
      </c>
      <c r="AA142" s="271">
        <v>0.947331738981893</v>
      </c>
      <c r="AB142" s="271">
        <v>0.949564230037439</v>
      </c>
      <c r="AC142" s="298">
        <v>-0.00223249105554668</v>
      </c>
    </row>
    <row r="143" spans="1:29">
      <c r="A143" s="300" t="s">
        <v>186</v>
      </c>
      <c r="B143" s="301" t="s">
        <v>3317</v>
      </c>
      <c r="C143" s="296" t="s">
        <v>239</v>
      </c>
      <c r="D143" s="301" t="s">
        <v>240</v>
      </c>
      <c r="E143" s="266">
        <v>0</v>
      </c>
      <c r="F143" s="269">
        <v>0</v>
      </c>
      <c r="G143" s="269">
        <v>0</v>
      </c>
      <c r="H143" s="267">
        <v>0</v>
      </c>
      <c r="I143" s="267">
        <v>0</v>
      </c>
      <c r="J143" s="267">
        <v>0</v>
      </c>
      <c r="K143" s="267">
        <v>0</v>
      </c>
      <c r="L143" s="267">
        <v>0</v>
      </c>
      <c r="M143" s="267">
        <v>0</v>
      </c>
      <c r="N143" s="297">
        <v>0.93</v>
      </c>
      <c r="O143" s="269">
        <v>10</v>
      </c>
      <c r="P143" s="269">
        <v>8</v>
      </c>
      <c r="Q143" s="269">
        <v>2</v>
      </c>
      <c r="R143" s="270">
        <v>0.8</v>
      </c>
      <c r="S143" s="270">
        <v>0</v>
      </c>
      <c r="T143" s="270">
        <v>0</v>
      </c>
      <c r="U143" s="270">
        <v>0</v>
      </c>
      <c r="V143" s="298">
        <v>0</v>
      </c>
      <c r="W143" s="274">
        <v>0</v>
      </c>
      <c r="X143" s="274">
        <v>0</v>
      </c>
      <c r="Y143" s="274">
        <v>0</v>
      </c>
      <c r="Z143" s="274">
        <v>0</v>
      </c>
      <c r="AA143" s="271">
        <v>0</v>
      </c>
      <c r="AB143" s="271">
        <v>0</v>
      </c>
      <c r="AC143" s="298">
        <v>0</v>
      </c>
    </row>
    <row r="144" spans="1:29">
      <c r="A144" s="300" t="s">
        <v>186</v>
      </c>
      <c r="B144" s="301" t="s">
        <v>3317</v>
      </c>
      <c r="C144" s="296" t="s">
        <v>241</v>
      </c>
      <c r="D144" s="301" t="s">
        <v>242</v>
      </c>
      <c r="E144" s="266">
        <v>2969</v>
      </c>
      <c r="F144" s="269">
        <v>2835</v>
      </c>
      <c r="G144" s="269">
        <v>134</v>
      </c>
      <c r="H144" s="267">
        <v>4822</v>
      </c>
      <c r="I144" s="267">
        <v>4637</v>
      </c>
      <c r="J144" s="267">
        <v>185</v>
      </c>
      <c r="K144" s="267">
        <v>4635</v>
      </c>
      <c r="L144" s="267">
        <v>4478</v>
      </c>
      <c r="M144" s="267">
        <v>157</v>
      </c>
      <c r="N144" s="297">
        <v>0.93</v>
      </c>
      <c r="O144" s="269">
        <v>132965</v>
      </c>
      <c r="P144" s="269">
        <v>129040</v>
      </c>
      <c r="Q144" s="269">
        <v>3925</v>
      </c>
      <c r="R144" s="270">
        <v>0.970480953634415</v>
      </c>
      <c r="S144" s="270">
        <v>0.95486695857191</v>
      </c>
      <c r="T144" s="270">
        <v>0.96163417669017</v>
      </c>
      <c r="U144" s="270">
        <v>0.966127292340885</v>
      </c>
      <c r="V144" s="298">
        <v>-0.00676721811826031</v>
      </c>
      <c r="W144" s="274">
        <v>31948</v>
      </c>
      <c r="X144" s="274">
        <v>30974</v>
      </c>
      <c r="Y144" s="274">
        <v>30970</v>
      </c>
      <c r="Z144" s="274">
        <v>30069</v>
      </c>
      <c r="AA144" s="271">
        <v>0.969512958557656</v>
      </c>
      <c r="AB144" s="271">
        <v>0.970907329673878</v>
      </c>
      <c r="AC144" s="298">
        <v>-0.00139437111622176</v>
      </c>
    </row>
    <row r="145" spans="1:29">
      <c r="A145" s="300" t="s">
        <v>186</v>
      </c>
      <c r="B145" s="301" t="s">
        <v>3317</v>
      </c>
      <c r="C145" s="296" t="s">
        <v>243</v>
      </c>
      <c r="D145" s="301" t="s">
        <v>244</v>
      </c>
      <c r="E145" s="266">
        <v>4749</v>
      </c>
      <c r="F145" s="269">
        <v>4388</v>
      </c>
      <c r="G145" s="269">
        <v>361</v>
      </c>
      <c r="H145" s="267">
        <v>6258</v>
      </c>
      <c r="I145" s="267">
        <v>5596</v>
      </c>
      <c r="J145" s="267">
        <v>662</v>
      </c>
      <c r="K145" s="267">
        <v>6302</v>
      </c>
      <c r="L145" s="267">
        <v>5930</v>
      </c>
      <c r="M145" s="267">
        <v>372</v>
      </c>
      <c r="N145" s="297">
        <v>0.93</v>
      </c>
      <c r="O145" s="269">
        <v>151361</v>
      </c>
      <c r="P145" s="269">
        <v>142200</v>
      </c>
      <c r="Q145" s="269">
        <v>9161</v>
      </c>
      <c r="R145" s="270">
        <v>0.939475822702017</v>
      </c>
      <c r="S145" s="270">
        <v>0.92398399663087</v>
      </c>
      <c r="T145" s="270">
        <v>0.894215404282518</v>
      </c>
      <c r="U145" s="270">
        <v>0.940971120279276</v>
      </c>
      <c r="V145" s="298">
        <v>0.0297685923483513</v>
      </c>
      <c r="W145" s="274">
        <v>42998</v>
      </c>
      <c r="X145" s="274">
        <v>40645</v>
      </c>
      <c r="Y145" s="274">
        <v>37742</v>
      </c>
      <c r="Z145" s="274">
        <v>35806</v>
      </c>
      <c r="AA145" s="271">
        <v>0.945276524489511</v>
      </c>
      <c r="AB145" s="271">
        <v>0.948704361189126</v>
      </c>
      <c r="AC145" s="298">
        <v>-0.00342783669961499</v>
      </c>
    </row>
    <row r="146" spans="1:29">
      <c r="A146" s="300" t="s">
        <v>186</v>
      </c>
      <c r="B146" s="301" t="s">
        <v>3317</v>
      </c>
      <c r="C146" s="296" t="s">
        <v>245</v>
      </c>
      <c r="D146" s="301" t="s">
        <v>246</v>
      </c>
      <c r="E146" s="266">
        <v>5522</v>
      </c>
      <c r="F146" s="269">
        <v>5227</v>
      </c>
      <c r="G146" s="269">
        <v>295</v>
      </c>
      <c r="H146" s="267">
        <v>8053</v>
      </c>
      <c r="I146" s="267">
        <v>7427</v>
      </c>
      <c r="J146" s="267">
        <v>626</v>
      </c>
      <c r="K146" s="267">
        <v>7843</v>
      </c>
      <c r="L146" s="267">
        <v>7532</v>
      </c>
      <c r="M146" s="267">
        <v>311</v>
      </c>
      <c r="N146" s="297">
        <v>0.93</v>
      </c>
      <c r="O146" s="269">
        <v>203542</v>
      </c>
      <c r="P146" s="269">
        <v>194811</v>
      </c>
      <c r="Q146" s="269">
        <v>8731</v>
      </c>
      <c r="R146" s="270">
        <v>0.957104676184768</v>
      </c>
      <c r="S146" s="270">
        <v>0.946577327055415</v>
      </c>
      <c r="T146" s="270">
        <v>0.92226499441202</v>
      </c>
      <c r="U146" s="270">
        <v>0.960346806069106</v>
      </c>
      <c r="V146" s="298">
        <v>0.0243123326433944</v>
      </c>
      <c r="W146" s="274">
        <v>53595</v>
      </c>
      <c r="X146" s="274">
        <v>51331</v>
      </c>
      <c r="Y146" s="274">
        <v>50675</v>
      </c>
      <c r="Z146" s="274">
        <v>48560</v>
      </c>
      <c r="AA146" s="271">
        <v>0.957757253475138</v>
      </c>
      <c r="AB146" s="271">
        <v>0.95826344351258</v>
      </c>
      <c r="AC146" s="298">
        <v>-0.000506190037442567</v>
      </c>
    </row>
    <row r="147" spans="1:29">
      <c r="A147" s="300" t="s">
        <v>186</v>
      </c>
      <c r="B147" s="301" t="s">
        <v>3317</v>
      </c>
      <c r="C147" s="296" t="s">
        <v>247</v>
      </c>
      <c r="D147" s="301" t="s">
        <v>248</v>
      </c>
      <c r="E147" s="266">
        <v>0</v>
      </c>
      <c r="F147" s="269">
        <v>0</v>
      </c>
      <c r="G147" s="269">
        <v>0</v>
      </c>
      <c r="H147" s="267">
        <v>0</v>
      </c>
      <c r="I147" s="267">
        <v>0</v>
      </c>
      <c r="J147" s="267">
        <v>0</v>
      </c>
      <c r="K147" s="267">
        <v>0</v>
      </c>
      <c r="L147" s="267">
        <v>0</v>
      </c>
      <c r="M147" s="267">
        <v>0</v>
      </c>
      <c r="N147" s="297">
        <v>0.93</v>
      </c>
      <c r="O147" s="269">
        <v>0</v>
      </c>
      <c r="P147" s="269">
        <v>0</v>
      </c>
      <c r="Q147" s="269">
        <v>0</v>
      </c>
      <c r="R147" s="270">
        <v>0</v>
      </c>
      <c r="S147" s="270">
        <v>0</v>
      </c>
      <c r="T147" s="270">
        <v>0</v>
      </c>
      <c r="U147" s="270">
        <v>0</v>
      </c>
      <c r="V147" s="298">
        <v>0</v>
      </c>
      <c r="W147" s="274">
        <v>0</v>
      </c>
      <c r="X147" s="274">
        <v>0</v>
      </c>
      <c r="Y147" s="274">
        <v>0</v>
      </c>
      <c r="Z147" s="274">
        <v>0</v>
      </c>
      <c r="AA147" s="271">
        <v>0</v>
      </c>
      <c r="AB147" s="271">
        <v>0</v>
      </c>
      <c r="AC147" s="298">
        <v>0</v>
      </c>
    </row>
    <row r="148" spans="1:29">
      <c r="A148" s="300" t="s">
        <v>186</v>
      </c>
      <c r="B148" s="301" t="s">
        <v>3317</v>
      </c>
      <c r="C148" s="296" t="s">
        <v>249</v>
      </c>
      <c r="D148" s="301" t="s">
        <v>250</v>
      </c>
      <c r="E148" s="266">
        <v>10864</v>
      </c>
      <c r="F148" s="269">
        <v>10293</v>
      </c>
      <c r="G148" s="269">
        <v>571</v>
      </c>
      <c r="H148" s="267">
        <v>14136</v>
      </c>
      <c r="I148" s="267">
        <v>12310</v>
      </c>
      <c r="J148" s="267">
        <v>1826</v>
      </c>
      <c r="K148" s="267">
        <v>14203</v>
      </c>
      <c r="L148" s="267">
        <v>13401</v>
      </c>
      <c r="M148" s="267">
        <v>802</v>
      </c>
      <c r="N148" s="297">
        <v>0.93</v>
      </c>
      <c r="O148" s="269">
        <v>335210</v>
      </c>
      <c r="P148" s="269">
        <v>312950</v>
      </c>
      <c r="Q148" s="269">
        <v>22260</v>
      </c>
      <c r="R148" s="270">
        <v>0.933593866531428</v>
      </c>
      <c r="S148" s="270">
        <v>0.947441089837997</v>
      </c>
      <c r="T148" s="270">
        <v>0.870826259196378</v>
      </c>
      <c r="U148" s="270">
        <v>0.943533056396536</v>
      </c>
      <c r="V148" s="298">
        <v>0.076614830641619</v>
      </c>
      <c r="W148" s="274">
        <v>97693</v>
      </c>
      <c r="X148" s="274">
        <v>92142</v>
      </c>
      <c r="Y148" s="274">
        <v>85590</v>
      </c>
      <c r="Z148" s="274">
        <v>80478</v>
      </c>
      <c r="AA148" s="271">
        <v>0.943179142824972</v>
      </c>
      <c r="AB148" s="271">
        <v>0.940273396424816</v>
      </c>
      <c r="AC148" s="298">
        <v>0.00290574640015606</v>
      </c>
    </row>
    <row r="149" spans="1:29">
      <c r="A149" s="300" t="s">
        <v>186</v>
      </c>
      <c r="B149" s="301" t="s">
        <v>3317</v>
      </c>
      <c r="C149" s="296" t="s">
        <v>251</v>
      </c>
      <c r="D149" s="301" t="s">
        <v>251</v>
      </c>
      <c r="E149" s="266">
        <v>1</v>
      </c>
      <c r="F149" s="269">
        <v>0</v>
      </c>
      <c r="G149" s="269">
        <v>1</v>
      </c>
      <c r="H149" s="267">
        <v>4</v>
      </c>
      <c r="I149" s="267">
        <v>3</v>
      </c>
      <c r="J149" s="267">
        <v>1</v>
      </c>
      <c r="K149" s="267">
        <v>1</v>
      </c>
      <c r="L149" s="267">
        <v>1</v>
      </c>
      <c r="M149" s="267">
        <v>0</v>
      </c>
      <c r="N149" s="297">
        <v>0.93</v>
      </c>
      <c r="O149" s="269">
        <v>50</v>
      </c>
      <c r="P149" s="269">
        <v>47</v>
      </c>
      <c r="Q149" s="269">
        <v>3</v>
      </c>
      <c r="R149" s="270">
        <v>0.94</v>
      </c>
      <c r="S149" s="270">
        <v>0</v>
      </c>
      <c r="T149" s="270">
        <v>0.75</v>
      </c>
      <c r="U149" s="270">
        <v>1</v>
      </c>
      <c r="V149" s="298">
        <v>-0.75</v>
      </c>
      <c r="W149" s="274">
        <v>17</v>
      </c>
      <c r="X149" s="274">
        <v>14</v>
      </c>
      <c r="Y149" s="274">
        <v>6</v>
      </c>
      <c r="Z149" s="274">
        <v>6</v>
      </c>
      <c r="AA149" s="271">
        <v>0.823529411764706</v>
      </c>
      <c r="AB149" s="271">
        <v>1</v>
      </c>
      <c r="AC149" s="298">
        <v>-0.176470588235294</v>
      </c>
    </row>
    <row r="150" spans="1:29">
      <c r="A150" s="300" t="s">
        <v>186</v>
      </c>
      <c r="B150" s="301" t="s">
        <v>3317</v>
      </c>
      <c r="C150" s="296" t="s">
        <v>252</v>
      </c>
      <c r="D150" s="301" t="s">
        <v>253</v>
      </c>
      <c r="E150" s="266">
        <v>7154</v>
      </c>
      <c r="F150" s="269">
        <v>6641</v>
      </c>
      <c r="G150" s="269">
        <v>513</v>
      </c>
      <c r="H150" s="267">
        <v>10084</v>
      </c>
      <c r="I150" s="267">
        <v>8893</v>
      </c>
      <c r="J150" s="267">
        <v>1191</v>
      </c>
      <c r="K150" s="267">
        <v>10416</v>
      </c>
      <c r="L150" s="267">
        <v>9724</v>
      </c>
      <c r="M150" s="267">
        <v>692</v>
      </c>
      <c r="N150" s="297">
        <v>0.93</v>
      </c>
      <c r="O150" s="269">
        <v>272926</v>
      </c>
      <c r="P150" s="269">
        <v>254626</v>
      </c>
      <c r="Q150" s="269">
        <v>18300</v>
      </c>
      <c r="R150" s="270">
        <v>0.932948857932187</v>
      </c>
      <c r="S150" s="270">
        <v>0.928291864691082</v>
      </c>
      <c r="T150" s="270">
        <v>0.881892106307021</v>
      </c>
      <c r="U150" s="270">
        <v>0.933563748079877</v>
      </c>
      <c r="V150" s="298">
        <v>0.046399758384061</v>
      </c>
      <c r="W150" s="274">
        <v>67979</v>
      </c>
      <c r="X150" s="274">
        <v>63573</v>
      </c>
      <c r="Y150" s="274">
        <v>66185</v>
      </c>
      <c r="Z150" s="274">
        <v>62095</v>
      </c>
      <c r="AA150" s="271">
        <v>0.935185866223393</v>
      </c>
      <c r="AB150" s="271">
        <v>0.938203520435144</v>
      </c>
      <c r="AC150" s="298">
        <v>-0.00301765421175137</v>
      </c>
    </row>
    <row r="151" spans="1:29">
      <c r="A151" s="300" t="s">
        <v>186</v>
      </c>
      <c r="B151" s="301" t="s">
        <v>3317</v>
      </c>
      <c r="C151" s="296" t="s">
        <v>254</v>
      </c>
      <c r="D151" s="301" t="s">
        <v>255</v>
      </c>
      <c r="E151" s="266">
        <v>14281</v>
      </c>
      <c r="F151" s="269">
        <v>14095</v>
      </c>
      <c r="G151" s="269">
        <v>186</v>
      </c>
      <c r="H151" s="267">
        <v>17937</v>
      </c>
      <c r="I151" s="267">
        <v>17532</v>
      </c>
      <c r="J151" s="267">
        <v>405</v>
      </c>
      <c r="K151" s="267">
        <v>17442</v>
      </c>
      <c r="L151" s="267">
        <v>17242</v>
      </c>
      <c r="M151" s="267">
        <v>200</v>
      </c>
      <c r="N151" s="297">
        <v>0.93</v>
      </c>
      <c r="O151" s="269">
        <v>419951</v>
      </c>
      <c r="P151" s="269">
        <v>413817</v>
      </c>
      <c r="Q151" s="269">
        <v>6134</v>
      </c>
      <c r="R151" s="270">
        <v>0.985393534007539</v>
      </c>
      <c r="S151" s="270">
        <v>0.986975701981654</v>
      </c>
      <c r="T151" s="270">
        <v>0.977420973406924</v>
      </c>
      <c r="U151" s="270">
        <v>0.988533425065933</v>
      </c>
      <c r="V151" s="298">
        <v>0.00955472857472972</v>
      </c>
      <c r="W151" s="274">
        <v>120401</v>
      </c>
      <c r="X151" s="274">
        <v>118997</v>
      </c>
      <c r="Y151" s="274">
        <v>109682</v>
      </c>
      <c r="Z151" s="274">
        <v>108289</v>
      </c>
      <c r="AA151" s="271">
        <v>0.988338967284325</v>
      </c>
      <c r="AB151" s="271">
        <v>0.987299648073522</v>
      </c>
      <c r="AC151" s="298">
        <v>0.00103931921080325</v>
      </c>
    </row>
    <row r="152" spans="1:29">
      <c r="A152" s="300" t="s">
        <v>186</v>
      </c>
      <c r="B152" s="301" t="s">
        <v>3317</v>
      </c>
      <c r="C152" s="296" t="s">
        <v>256</v>
      </c>
      <c r="D152" s="301" t="s">
        <v>257</v>
      </c>
      <c r="E152" s="266">
        <v>5020</v>
      </c>
      <c r="F152" s="269">
        <v>4728</v>
      </c>
      <c r="G152" s="269">
        <v>292</v>
      </c>
      <c r="H152" s="267">
        <v>8021</v>
      </c>
      <c r="I152" s="267">
        <v>7310</v>
      </c>
      <c r="J152" s="267">
        <v>711</v>
      </c>
      <c r="K152" s="267">
        <v>7817</v>
      </c>
      <c r="L152" s="267">
        <v>7485</v>
      </c>
      <c r="M152" s="267">
        <v>332</v>
      </c>
      <c r="N152" s="297">
        <v>0.93</v>
      </c>
      <c r="O152" s="269">
        <v>227648</v>
      </c>
      <c r="P152" s="269">
        <v>218391</v>
      </c>
      <c r="Q152" s="269">
        <v>9257</v>
      </c>
      <c r="R152" s="270">
        <v>0.959336343829069</v>
      </c>
      <c r="S152" s="270">
        <v>0.941832669322709</v>
      </c>
      <c r="T152" s="270">
        <v>0.911357686074056</v>
      </c>
      <c r="U152" s="270">
        <v>0.957528463604964</v>
      </c>
      <c r="V152" s="298">
        <v>0.0304749832486535</v>
      </c>
      <c r="W152" s="274">
        <v>53287</v>
      </c>
      <c r="X152" s="274">
        <v>50901</v>
      </c>
      <c r="Y152" s="274">
        <v>52796</v>
      </c>
      <c r="Z152" s="274">
        <v>50930</v>
      </c>
      <c r="AA152" s="271">
        <v>0.955223600502937</v>
      </c>
      <c r="AB152" s="271">
        <v>0.964656413364649</v>
      </c>
      <c r="AC152" s="298">
        <v>-0.00943281286171183</v>
      </c>
    </row>
    <row r="153" spans="1:29">
      <c r="A153" s="300" t="s">
        <v>186</v>
      </c>
      <c r="B153" s="301" t="s">
        <v>1426</v>
      </c>
      <c r="C153" s="296" t="s">
        <v>258</v>
      </c>
      <c r="D153" s="301" t="s">
        <v>258</v>
      </c>
      <c r="E153" s="266">
        <v>7552</v>
      </c>
      <c r="F153" s="269">
        <v>7221</v>
      </c>
      <c r="G153" s="269">
        <v>331</v>
      </c>
      <c r="H153" s="267">
        <v>8104</v>
      </c>
      <c r="I153" s="267">
        <v>7764</v>
      </c>
      <c r="J153" s="267">
        <v>340</v>
      </c>
      <c r="K153" s="267">
        <v>7394</v>
      </c>
      <c r="L153" s="267">
        <v>7164</v>
      </c>
      <c r="M153" s="267">
        <v>230</v>
      </c>
      <c r="N153" s="297">
        <v>0.93</v>
      </c>
      <c r="O153" s="269">
        <v>217868</v>
      </c>
      <c r="P153" s="269">
        <v>213253</v>
      </c>
      <c r="Q153" s="269">
        <v>4615</v>
      </c>
      <c r="R153" s="270">
        <v>0.978817449097619</v>
      </c>
      <c r="S153" s="270">
        <v>0.956170550847458</v>
      </c>
      <c r="T153" s="270">
        <v>0.958045409674235</v>
      </c>
      <c r="U153" s="270">
        <v>0.968893697592643</v>
      </c>
      <c r="V153" s="298">
        <v>-0.00187485882677729</v>
      </c>
      <c r="W153" s="274">
        <v>52082</v>
      </c>
      <c r="X153" s="274">
        <v>50647</v>
      </c>
      <c r="Y153" s="274">
        <v>51913</v>
      </c>
      <c r="Z153" s="274">
        <v>50923</v>
      </c>
      <c r="AA153" s="271">
        <v>0.972447294650743</v>
      </c>
      <c r="AB153" s="271">
        <v>0.980929632269374</v>
      </c>
      <c r="AC153" s="298">
        <v>-0.00848233761863071</v>
      </c>
    </row>
    <row r="154" spans="1:29">
      <c r="A154" s="300" t="s">
        <v>186</v>
      </c>
      <c r="B154" s="301" t="s">
        <v>1426</v>
      </c>
      <c r="C154" s="296" t="s">
        <v>259</v>
      </c>
      <c r="D154" s="301" t="s">
        <v>260</v>
      </c>
      <c r="E154" s="266">
        <v>7667</v>
      </c>
      <c r="F154" s="269">
        <v>7338</v>
      </c>
      <c r="G154" s="269">
        <v>329</v>
      </c>
      <c r="H154" s="267">
        <v>7784</v>
      </c>
      <c r="I154" s="267">
        <v>7552</v>
      </c>
      <c r="J154" s="267">
        <v>232</v>
      </c>
      <c r="K154" s="267">
        <v>7019</v>
      </c>
      <c r="L154" s="267">
        <v>6827</v>
      </c>
      <c r="M154" s="267">
        <v>192</v>
      </c>
      <c r="N154" s="297">
        <v>0.93</v>
      </c>
      <c r="O154" s="269">
        <v>212002</v>
      </c>
      <c r="P154" s="269">
        <v>206975</v>
      </c>
      <c r="Q154" s="269">
        <v>5027</v>
      </c>
      <c r="R154" s="270">
        <v>0.976287959547551</v>
      </c>
      <c r="S154" s="270">
        <v>0.957088822225121</v>
      </c>
      <c r="T154" s="270">
        <v>0.970195272353546</v>
      </c>
      <c r="U154" s="270">
        <v>0.972645676022225</v>
      </c>
      <c r="V154" s="298">
        <v>-0.0131064501284252</v>
      </c>
      <c r="W154" s="274">
        <v>50551</v>
      </c>
      <c r="X154" s="274">
        <v>49186</v>
      </c>
      <c r="Y154" s="274">
        <v>50603</v>
      </c>
      <c r="Z154" s="274">
        <v>49463</v>
      </c>
      <c r="AA154" s="271">
        <v>0.972997566813713</v>
      </c>
      <c r="AB154" s="271">
        <v>0.977471691401696</v>
      </c>
      <c r="AC154" s="298">
        <v>-0.00447412458798269</v>
      </c>
    </row>
    <row r="155" spans="1:29">
      <c r="A155" s="300" t="s">
        <v>186</v>
      </c>
      <c r="B155" s="301" t="s">
        <v>1426</v>
      </c>
      <c r="C155" s="296" t="s">
        <v>261</v>
      </c>
      <c r="D155" s="301" t="s">
        <v>262</v>
      </c>
      <c r="E155" s="266">
        <v>8397</v>
      </c>
      <c r="F155" s="269">
        <v>7984</v>
      </c>
      <c r="G155" s="269">
        <v>413</v>
      </c>
      <c r="H155" s="267">
        <v>8440</v>
      </c>
      <c r="I155" s="267">
        <v>8151</v>
      </c>
      <c r="J155" s="267">
        <v>289</v>
      </c>
      <c r="K155" s="267">
        <v>7892</v>
      </c>
      <c r="L155" s="267">
        <v>7693</v>
      </c>
      <c r="M155" s="267">
        <v>199</v>
      </c>
      <c r="N155" s="297">
        <v>0.93</v>
      </c>
      <c r="O155" s="269">
        <v>233928</v>
      </c>
      <c r="P155" s="269">
        <v>228098</v>
      </c>
      <c r="Q155" s="269">
        <v>5830</v>
      </c>
      <c r="R155" s="270">
        <v>0.975077801716768</v>
      </c>
      <c r="S155" s="270">
        <v>0.950815767536025</v>
      </c>
      <c r="T155" s="270">
        <v>0.965758293838863</v>
      </c>
      <c r="U155" s="270">
        <v>0.97478459199189</v>
      </c>
      <c r="V155" s="298">
        <v>-0.0149425263028378</v>
      </c>
      <c r="W155" s="274">
        <v>56929</v>
      </c>
      <c r="X155" s="274">
        <v>55220</v>
      </c>
      <c r="Y155" s="274">
        <v>56504</v>
      </c>
      <c r="Z155" s="274">
        <v>55413</v>
      </c>
      <c r="AA155" s="271">
        <v>0.969980150714047</v>
      </c>
      <c r="AB155" s="271">
        <v>0.9806916324508</v>
      </c>
      <c r="AC155" s="298">
        <v>-0.0107114817367526</v>
      </c>
    </row>
    <row r="156" spans="1:29">
      <c r="A156" s="300" t="s">
        <v>186</v>
      </c>
      <c r="B156" s="301" t="s">
        <v>1426</v>
      </c>
      <c r="C156" s="296" t="s">
        <v>263</v>
      </c>
      <c r="D156" s="301" t="s">
        <v>264</v>
      </c>
      <c r="E156" s="266">
        <v>7290</v>
      </c>
      <c r="F156" s="269">
        <v>7002</v>
      </c>
      <c r="G156" s="269">
        <v>288</v>
      </c>
      <c r="H156" s="267">
        <v>7503</v>
      </c>
      <c r="I156" s="267">
        <v>7267</v>
      </c>
      <c r="J156" s="267">
        <v>236</v>
      </c>
      <c r="K156" s="267">
        <v>7034</v>
      </c>
      <c r="L156" s="267">
        <v>6881</v>
      </c>
      <c r="M156" s="267">
        <v>153</v>
      </c>
      <c r="N156" s="297">
        <v>0.93</v>
      </c>
      <c r="O156" s="269">
        <v>206273</v>
      </c>
      <c r="P156" s="269">
        <v>201208</v>
      </c>
      <c r="Q156" s="269">
        <v>5065</v>
      </c>
      <c r="R156" s="270">
        <v>0.975445162478851</v>
      </c>
      <c r="S156" s="270">
        <v>0.960493827160494</v>
      </c>
      <c r="T156" s="270">
        <v>0.968545914967346</v>
      </c>
      <c r="U156" s="270">
        <v>0.978248507250498</v>
      </c>
      <c r="V156" s="298">
        <v>-0.00805208780685263</v>
      </c>
      <c r="W156" s="274">
        <v>50142</v>
      </c>
      <c r="X156" s="274">
        <v>48720</v>
      </c>
      <c r="Y156" s="274">
        <v>50094</v>
      </c>
      <c r="Z156" s="274">
        <v>48893</v>
      </c>
      <c r="AA156" s="271">
        <v>0.971640540863946</v>
      </c>
      <c r="AB156" s="271">
        <v>0.976025072863018</v>
      </c>
      <c r="AC156" s="298">
        <v>-0.00438453199907118</v>
      </c>
    </row>
    <row r="157" spans="1:29">
      <c r="A157" s="300" t="s">
        <v>186</v>
      </c>
      <c r="B157" s="301" t="s">
        <v>40</v>
      </c>
      <c r="C157" s="296" t="s">
        <v>265</v>
      </c>
      <c r="D157" s="301" t="s">
        <v>266</v>
      </c>
      <c r="E157" s="266">
        <v>7527</v>
      </c>
      <c r="F157" s="269">
        <v>7048</v>
      </c>
      <c r="G157" s="269">
        <v>479</v>
      </c>
      <c r="H157" s="267">
        <v>8028</v>
      </c>
      <c r="I157" s="267">
        <v>7606</v>
      </c>
      <c r="J157" s="267">
        <v>422</v>
      </c>
      <c r="K157" s="267">
        <v>7340</v>
      </c>
      <c r="L157" s="267">
        <v>7018</v>
      </c>
      <c r="M157" s="267">
        <v>322</v>
      </c>
      <c r="N157" s="297">
        <v>0.93</v>
      </c>
      <c r="O157" s="269">
        <v>219320</v>
      </c>
      <c r="P157" s="269">
        <v>209731</v>
      </c>
      <c r="Q157" s="269">
        <v>9589</v>
      </c>
      <c r="R157" s="270">
        <v>0.95627849717308</v>
      </c>
      <c r="S157" s="270">
        <v>0.936362428590408</v>
      </c>
      <c r="T157" s="270">
        <v>0.947433981066268</v>
      </c>
      <c r="U157" s="270">
        <v>0.956130790190736</v>
      </c>
      <c r="V157" s="298">
        <v>-0.0110715524758602</v>
      </c>
      <c r="W157" s="274">
        <v>53135</v>
      </c>
      <c r="X157" s="274">
        <v>50409</v>
      </c>
      <c r="Y157" s="274">
        <v>53471</v>
      </c>
      <c r="Z157" s="274">
        <v>51384</v>
      </c>
      <c r="AA157" s="271">
        <v>0.948696715912299</v>
      </c>
      <c r="AB157" s="271">
        <v>0.960969497484618</v>
      </c>
      <c r="AC157" s="298">
        <v>-0.0122727815723189</v>
      </c>
    </row>
    <row r="158" spans="1:29">
      <c r="A158" s="300" t="s">
        <v>186</v>
      </c>
      <c r="B158" s="301" t="s">
        <v>1426</v>
      </c>
      <c r="C158" s="296" t="s">
        <v>267</v>
      </c>
      <c r="D158" s="301" t="s">
        <v>268</v>
      </c>
      <c r="E158" s="266">
        <v>2637</v>
      </c>
      <c r="F158" s="269">
        <v>2505</v>
      </c>
      <c r="G158" s="269">
        <v>132</v>
      </c>
      <c r="H158" s="267">
        <v>2858</v>
      </c>
      <c r="I158" s="267">
        <v>2774</v>
      </c>
      <c r="J158" s="267">
        <v>84</v>
      </c>
      <c r="K158" s="267">
        <v>2521</v>
      </c>
      <c r="L158" s="267">
        <v>2446</v>
      </c>
      <c r="M158" s="267">
        <v>75</v>
      </c>
      <c r="N158" s="297">
        <v>0.93</v>
      </c>
      <c r="O158" s="269">
        <v>74947</v>
      </c>
      <c r="P158" s="269">
        <v>73168</v>
      </c>
      <c r="Q158" s="269">
        <v>1779</v>
      </c>
      <c r="R158" s="270">
        <v>0.976263226013049</v>
      </c>
      <c r="S158" s="270">
        <v>0.949943117178612</v>
      </c>
      <c r="T158" s="270">
        <v>0.970608817354794</v>
      </c>
      <c r="U158" s="270">
        <v>0.970249900833003</v>
      </c>
      <c r="V158" s="298">
        <v>-0.0206657001761815</v>
      </c>
      <c r="W158" s="274">
        <v>18427</v>
      </c>
      <c r="X158" s="274">
        <v>17876</v>
      </c>
      <c r="Y158" s="274">
        <v>18521</v>
      </c>
      <c r="Z158" s="274">
        <v>18156</v>
      </c>
      <c r="AA158" s="271">
        <v>0.970098225430075</v>
      </c>
      <c r="AB158" s="271">
        <v>0.980292640786135</v>
      </c>
      <c r="AC158" s="298">
        <v>-0.0101944153560592</v>
      </c>
    </row>
    <row r="159" spans="1:29">
      <c r="A159" s="300" t="s">
        <v>186</v>
      </c>
      <c r="B159" s="301" t="s">
        <v>1426</v>
      </c>
      <c r="C159" s="296" t="s">
        <v>269</v>
      </c>
      <c r="D159" s="301" t="s">
        <v>270</v>
      </c>
      <c r="E159" s="266">
        <v>6555</v>
      </c>
      <c r="F159" s="269">
        <v>6350</v>
      </c>
      <c r="G159" s="269">
        <v>205</v>
      </c>
      <c r="H159" s="267">
        <v>6392</v>
      </c>
      <c r="I159" s="267">
        <v>6323</v>
      </c>
      <c r="J159" s="267">
        <v>69</v>
      </c>
      <c r="K159" s="267">
        <v>6206</v>
      </c>
      <c r="L159" s="267">
        <v>6119</v>
      </c>
      <c r="M159" s="267">
        <v>87</v>
      </c>
      <c r="N159" s="297">
        <v>0.93</v>
      </c>
      <c r="O159" s="269">
        <v>185208</v>
      </c>
      <c r="P159" s="269">
        <v>183179</v>
      </c>
      <c r="Q159" s="269">
        <v>2029</v>
      </c>
      <c r="R159" s="270">
        <v>0.989044749686839</v>
      </c>
      <c r="S159" s="270">
        <v>0.968726163234172</v>
      </c>
      <c r="T159" s="270">
        <v>0.989205256570713</v>
      </c>
      <c r="U159" s="270">
        <v>0.985981308411215</v>
      </c>
      <c r="V159" s="298">
        <v>-0.020479093336541</v>
      </c>
      <c r="W159" s="274">
        <v>44982</v>
      </c>
      <c r="X159" s="274">
        <v>44378</v>
      </c>
      <c r="Y159" s="274">
        <v>45564</v>
      </c>
      <c r="Z159" s="274">
        <v>45074</v>
      </c>
      <c r="AA159" s="271">
        <v>0.986572406740474</v>
      </c>
      <c r="AB159" s="271">
        <v>0.989245895882714</v>
      </c>
      <c r="AC159" s="298">
        <v>-0.00267348914224042</v>
      </c>
    </row>
    <row r="160" spans="1:29">
      <c r="A160" s="300" t="s">
        <v>186</v>
      </c>
      <c r="B160" s="301" t="s">
        <v>1426</v>
      </c>
      <c r="C160" s="296" t="s">
        <v>271</v>
      </c>
      <c r="D160" s="301" t="s">
        <v>272</v>
      </c>
      <c r="E160" s="266">
        <v>6000</v>
      </c>
      <c r="F160" s="269">
        <v>5744</v>
      </c>
      <c r="G160" s="269">
        <v>256</v>
      </c>
      <c r="H160" s="267">
        <v>6447</v>
      </c>
      <c r="I160" s="267">
        <v>6300</v>
      </c>
      <c r="J160" s="267">
        <v>147</v>
      </c>
      <c r="K160" s="267">
        <v>5911</v>
      </c>
      <c r="L160" s="267">
        <v>5817</v>
      </c>
      <c r="M160" s="267">
        <v>94</v>
      </c>
      <c r="N160" s="297">
        <v>0.93</v>
      </c>
      <c r="O160" s="269">
        <v>173557</v>
      </c>
      <c r="P160" s="269">
        <v>170656</v>
      </c>
      <c r="Q160" s="269">
        <v>2901</v>
      </c>
      <c r="R160" s="270">
        <v>0.983285030278237</v>
      </c>
      <c r="S160" s="270">
        <v>0.957333333333333</v>
      </c>
      <c r="T160" s="270">
        <v>0.977198697068404</v>
      </c>
      <c r="U160" s="270">
        <v>0.984097445440704</v>
      </c>
      <c r="V160" s="298">
        <v>-0.0198653637350705</v>
      </c>
      <c r="W160" s="274">
        <v>41922</v>
      </c>
      <c r="X160" s="274">
        <v>41111</v>
      </c>
      <c r="Y160" s="274">
        <v>42621</v>
      </c>
      <c r="Z160" s="274">
        <v>41911</v>
      </c>
      <c r="AA160" s="271">
        <v>0.980654548924193</v>
      </c>
      <c r="AB160" s="271">
        <v>0.983341545247648</v>
      </c>
      <c r="AC160" s="298">
        <v>-0.00268699632345526</v>
      </c>
    </row>
    <row r="161" spans="1:29">
      <c r="A161" s="300" t="s">
        <v>186</v>
      </c>
      <c r="B161" s="301" t="s">
        <v>1426</v>
      </c>
      <c r="C161" s="296" t="s">
        <v>273</v>
      </c>
      <c r="D161" s="301" t="s">
        <v>274</v>
      </c>
      <c r="E161" s="266">
        <v>7118</v>
      </c>
      <c r="F161" s="269">
        <v>6629</v>
      </c>
      <c r="G161" s="269">
        <v>489</v>
      </c>
      <c r="H161" s="267">
        <v>7252</v>
      </c>
      <c r="I161" s="267">
        <v>6875</v>
      </c>
      <c r="J161" s="267">
        <v>377</v>
      </c>
      <c r="K161" s="267">
        <v>6748</v>
      </c>
      <c r="L161" s="267">
        <v>6429</v>
      </c>
      <c r="M161" s="267">
        <v>319</v>
      </c>
      <c r="N161" s="297">
        <v>0.93</v>
      </c>
      <c r="O161" s="269">
        <v>201875</v>
      </c>
      <c r="P161" s="269">
        <v>192930</v>
      </c>
      <c r="Q161" s="269">
        <v>8945</v>
      </c>
      <c r="R161" s="270">
        <v>0.95569040247678</v>
      </c>
      <c r="S161" s="270">
        <v>0.931300927226749</v>
      </c>
      <c r="T161" s="270">
        <v>0.948014340871484</v>
      </c>
      <c r="U161" s="270">
        <v>0.952726733847066</v>
      </c>
      <c r="V161" s="298">
        <v>-0.0167134136447347</v>
      </c>
      <c r="W161" s="274">
        <v>48946</v>
      </c>
      <c r="X161" s="274">
        <v>46683</v>
      </c>
      <c r="Y161" s="274">
        <v>49642</v>
      </c>
      <c r="Z161" s="274">
        <v>47267</v>
      </c>
      <c r="AA161" s="271">
        <v>0.953765374085727</v>
      </c>
      <c r="AB161" s="271">
        <v>0.952157447322831</v>
      </c>
      <c r="AC161" s="298">
        <v>0.00160792676289567</v>
      </c>
    </row>
    <row r="162" spans="1:29">
      <c r="A162" s="300" t="s">
        <v>186</v>
      </c>
      <c r="B162" s="301" t="s">
        <v>1426</v>
      </c>
      <c r="C162" s="296" t="s">
        <v>275</v>
      </c>
      <c r="D162" s="301" t="s">
        <v>276</v>
      </c>
      <c r="E162" s="266">
        <v>5213</v>
      </c>
      <c r="F162" s="269">
        <v>5009</v>
      </c>
      <c r="G162" s="269">
        <v>204</v>
      </c>
      <c r="H162" s="267">
        <v>5746</v>
      </c>
      <c r="I162" s="267">
        <v>5576</v>
      </c>
      <c r="J162" s="267">
        <v>170</v>
      </c>
      <c r="K162" s="267">
        <v>5277</v>
      </c>
      <c r="L162" s="267">
        <v>5138</v>
      </c>
      <c r="M162" s="267">
        <v>139</v>
      </c>
      <c r="N162" s="297">
        <v>0.93</v>
      </c>
      <c r="O162" s="269">
        <v>158564</v>
      </c>
      <c r="P162" s="269">
        <v>155345</v>
      </c>
      <c r="Q162" s="269">
        <v>3219</v>
      </c>
      <c r="R162" s="270">
        <v>0.979699048964456</v>
      </c>
      <c r="S162" s="270">
        <v>0.960867063111452</v>
      </c>
      <c r="T162" s="270">
        <v>0.970414201183432</v>
      </c>
      <c r="U162" s="270">
        <v>0.973659276103847</v>
      </c>
      <c r="V162" s="298">
        <v>-0.00954713807197982</v>
      </c>
      <c r="W162" s="274">
        <v>37836</v>
      </c>
      <c r="X162" s="274">
        <v>36928</v>
      </c>
      <c r="Y162" s="274">
        <v>38078</v>
      </c>
      <c r="Z162" s="274">
        <v>37233</v>
      </c>
      <c r="AA162" s="271">
        <v>0.976001691510731</v>
      </c>
      <c r="AB162" s="271">
        <v>0.977808708440569</v>
      </c>
      <c r="AC162" s="298">
        <v>-0.00180701692983876</v>
      </c>
    </row>
    <row r="163" spans="1:29">
      <c r="A163" s="300" t="s">
        <v>186</v>
      </c>
      <c r="B163" s="301" t="s">
        <v>1426</v>
      </c>
      <c r="C163" s="296" t="s">
        <v>277</v>
      </c>
      <c r="D163" s="301" t="s">
        <v>278</v>
      </c>
      <c r="E163" s="266">
        <v>3382</v>
      </c>
      <c r="F163" s="269">
        <v>3306</v>
      </c>
      <c r="G163" s="269">
        <v>76</v>
      </c>
      <c r="H163" s="267">
        <v>3681</v>
      </c>
      <c r="I163" s="267">
        <v>3629</v>
      </c>
      <c r="J163" s="267">
        <v>52</v>
      </c>
      <c r="K163" s="267">
        <v>3515</v>
      </c>
      <c r="L163" s="267">
        <v>3463</v>
      </c>
      <c r="M163" s="267">
        <v>52</v>
      </c>
      <c r="N163" s="297">
        <v>0.93</v>
      </c>
      <c r="O163" s="269">
        <v>108038</v>
      </c>
      <c r="P163" s="269">
        <v>106691</v>
      </c>
      <c r="Q163" s="269">
        <v>1347</v>
      </c>
      <c r="R163" s="270">
        <v>0.987532164608749</v>
      </c>
      <c r="S163" s="270">
        <v>0.97752808988764</v>
      </c>
      <c r="T163" s="270">
        <v>0.985873403966314</v>
      </c>
      <c r="U163" s="270">
        <v>0.985206258890469</v>
      </c>
      <c r="V163" s="298">
        <v>-0.00834531407867312</v>
      </c>
      <c r="W163" s="274">
        <v>25098</v>
      </c>
      <c r="X163" s="274">
        <v>24750</v>
      </c>
      <c r="Y163" s="274">
        <v>26496</v>
      </c>
      <c r="Z163" s="274">
        <v>26083</v>
      </c>
      <c r="AA163" s="271">
        <v>0.986134353334927</v>
      </c>
      <c r="AB163" s="271">
        <v>0.984412741545894</v>
      </c>
      <c r="AC163" s="298">
        <v>0.00172161178903329</v>
      </c>
    </row>
    <row r="164" spans="1:29">
      <c r="A164" s="300" t="s">
        <v>186</v>
      </c>
      <c r="B164" s="301" t="s">
        <v>1426</v>
      </c>
      <c r="C164" s="296" t="s">
        <v>279</v>
      </c>
      <c r="D164" s="301" t="s">
        <v>280</v>
      </c>
      <c r="E164" s="266">
        <v>8610</v>
      </c>
      <c r="F164" s="269">
        <v>8310</v>
      </c>
      <c r="G164" s="269">
        <v>300</v>
      </c>
      <c r="H164" s="267">
        <v>8794</v>
      </c>
      <c r="I164" s="267">
        <v>8578</v>
      </c>
      <c r="J164" s="267">
        <v>216</v>
      </c>
      <c r="K164" s="267">
        <v>8302</v>
      </c>
      <c r="L164" s="267">
        <v>8161</v>
      </c>
      <c r="M164" s="267">
        <v>141</v>
      </c>
      <c r="N164" s="297">
        <v>0.93</v>
      </c>
      <c r="O164" s="269">
        <v>242694</v>
      </c>
      <c r="P164" s="269">
        <v>238963</v>
      </c>
      <c r="Q164" s="269">
        <v>3731</v>
      </c>
      <c r="R164" s="270">
        <v>0.984626731604407</v>
      </c>
      <c r="S164" s="270">
        <v>0.965156794425087</v>
      </c>
      <c r="T164" s="270">
        <v>0.975437798498977</v>
      </c>
      <c r="U164" s="270">
        <v>0.983016140688991</v>
      </c>
      <c r="V164" s="298">
        <v>-0.0102810040738895</v>
      </c>
      <c r="W164" s="274">
        <v>58489</v>
      </c>
      <c r="X164" s="274">
        <v>57376</v>
      </c>
      <c r="Y164" s="274">
        <v>58941</v>
      </c>
      <c r="Z164" s="274">
        <v>58107</v>
      </c>
      <c r="AA164" s="271">
        <v>0.980970780830584</v>
      </c>
      <c r="AB164" s="271">
        <v>0.985850257036698</v>
      </c>
      <c r="AC164" s="298">
        <v>-0.00487947620611417</v>
      </c>
    </row>
    <row r="165" spans="1:29">
      <c r="A165" s="300" t="s">
        <v>186</v>
      </c>
      <c r="B165" s="301" t="s">
        <v>1426</v>
      </c>
      <c r="C165" s="296" t="s">
        <v>281</v>
      </c>
      <c r="D165" s="301" t="s">
        <v>282</v>
      </c>
      <c r="E165" s="266">
        <v>4381</v>
      </c>
      <c r="F165" s="269">
        <v>4207</v>
      </c>
      <c r="G165" s="269">
        <v>174</v>
      </c>
      <c r="H165" s="267">
        <v>4785</v>
      </c>
      <c r="I165" s="267">
        <v>4524</v>
      </c>
      <c r="J165" s="267">
        <v>261</v>
      </c>
      <c r="K165" s="267">
        <v>4390</v>
      </c>
      <c r="L165" s="267">
        <v>4277</v>
      </c>
      <c r="M165" s="267">
        <v>113</v>
      </c>
      <c r="N165" s="297">
        <v>0.93</v>
      </c>
      <c r="O165" s="269">
        <v>131673</v>
      </c>
      <c r="P165" s="269">
        <v>127229</v>
      </c>
      <c r="Q165" s="269">
        <v>4444</v>
      </c>
      <c r="R165" s="270">
        <v>0.966249724696787</v>
      </c>
      <c r="S165" s="270">
        <v>0.960283040401735</v>
      </c>
      <c r="T165" s="270">
        <v>0.945454545454545</v>
      </c>
      <c r="U165" s="270">
        <v>0.974259681093394</v>
      </c>
      <c r="V165" s="298">
        <v>0.0148284949471893</v>
      </c>
      <c r="W165" s="274">
        <v>31521</v>
      </c>
      <c r="X165" s="274">
        <v>30506</v>
      </c>
      <c r="Y165" s="274">
        <v>32531</v>
      </c>
      <c r="Z165" s="274">
        <v>31548</v>
      </c>
      <c r="AA165" s="271">
        <v>0.967799244947813</v>
      </c>
      <c r="AB165" s="271">
        <v>0.969782668838954</v>
      </c>
      <c r="AC165" s="298">
        <v>-0.00198342389114103</v>
      </c>
    </row>
    <row r="166" spans="1:29">
      <c r="A166" s="300" t="s">
        <v>186</v>
      </c>
      <c r="B166" s="301" t="s">
        <v>1426</v>
      </c>
      <c r="C166" s="296" t="s">
        <v>283</v>
      </c>
      <c r="D166" s="301" t="s">
        <v>284</v>
      </c>
      <c r="E166" s="266">
        <v>5592</v>
      </c>
      <c r="F166" s="269">
        <v>5402</v>
      </c>
      <c r="G166" s="269">
        <v>190</v>
      </c>
      <c r="H166" s="267">
        <v>5781</v>
      </c>
      <c r="I166" s="267">
        <v>5677</v>
      </c>
      <c r="J166" s="267">
        <v>104</v>
      </c>
      <c r="K166" s="267">
        <v>5388</v>
      </c>
      <c r="L166" s="267">
        <v>5300</v>
      </c>
      <c r="M166" s="267">
        <v>88</v>
      </c>
      <c r="N166" s="297">
        <v>0.93</v>
      </c>
      <c r="O166" s="269">
        <v>159744</v>
      </c>
      <c r="P166" s="269">
        <v>156969</v>
      </c>
      <c r="Q166" s="269">
        <v>2775</v>
      </c>
      <c r="R166" s="270">
        <v>0.982628455528846</v>
      </c>
      <c r="S166" s="270">
        <v>0.966022889842632</v>
      </c>
      <c r="T166" s="270">
        <v>0.982010032866286</v>
      </c>
      <c r="U166" s="270">
        <v>0.983667409057164</v>
      </c>
      <c r="V166" s="298">
        <v>-0.0159871430236538</v>
      </c>
      <c r="W166" s="274">
        <v>38547</v>
      </c>
      <c r="X166" s="274">
        <v>37786</v>
      </c>
      <c r="Y166" s="274">
        <v>38635</v>
      </c>
      <c r="Z166" s="274">
        <v>37955</v>
      </c>
      <c r="AA166" s="271">
        <v>0.980257867019483</v>
      </c>
      <c r="AB166" s="271">
        <v>0.982399378801605</v>
      </c>
      <c r="AC166" s="298">
        <v>-0.00214151178212207</v>
      </c>
    </row>
    <row r="167" spans="1:29">
      <c r="A167" s="300" t="s">
        <v>186</v>
      </c>
      <c r="B167" s="301" t="s">
        <v>1426</v>
      </c>
      <c r="C167" s="296" t="s">
        <v>285</v>
      </c>
      <c r="D167" s="301" t="s">
        <v>286</v>
      </c>
      <c r="E167" s="266">
        <v>4786</v>
      </c>
      <c r="F167" s="269">
        <v>4628</v>
      </c>
      <c r="G167" s="269">
        <v>158</v>
      </c>
      <c r="H167" s="267">
        <v>5079</v>
      </c>
      <c r="I167" s="267">
        <v>4967</v>
      </c>
      <c r="J167" s="267">
        <v>112</v>
      </c>
      <c r="K167" s="267">
        <v>4536</v>
      </c>
      <c r="L167" s="267">
        <v>4465</v>
      </c>
      <c r="M167" s="267">
        <v>71</v>
      </c>
      <c r="N167" s="297">
        <v>0.93</v>
      </c>
      <c r="O167" s="269">
        <v>138784</v>
      </c>
      <c r="P167" s="269">
        <v>136512</v>
      </c>
      <c r="Q167" s="269">
        <v>2272</v>
      </c>
      <c r="R167" s="270">
        <v>0.983629236799631</v>
      </c>
      <c r="S167" s="270">
        <v>0.966987045549519</v>
      </c>
      <c r="T167" s="270">
        <v>0.977948415042331</v>
      </c>
      <c r="U167" s="270">
        <v>0.984347442680776</v>
      </c>
      <c r="V167" s="298">
        <v>-0.0109613694928118</v>
      </c>
      <c r="W167" s="274">
        <v>32864</v>
      </c>
      <c r="X167" s="274">
        <v>32234</v>
      </c>
      <c r="Y167" s="274">
        <v>32341</v>
      </c>
      <c r="Z167" s="274">
        <v>31867</v>
      </c>
      <c r="AA167" s="271">
        <v>0.980830087633885</v>
      </c>
      <c r="AB167" s="271">
        <v>0.985343681395133</v>
      </c>
      <c r="AC167" s="298">
        <v>-0.00451359376124794</v>
      </c>
    </row>
    <row r="168" spans="1:29">
      <c r="A168" s="300" t="s">
        <v>186</v>
      </c>
      <c r="B168" s="301" t="s">
        <v>1426</v>
      </c>
      <c r="C168" s="296" t="s">
        <v>287</v>
      </c>
      <c r="D168" s="301" t="s">
        <v>288</v>
      </c>
      <c r="E168" s="266">
        <v>4462</v>
      </c>
      <c r="F168" s="269">
        <v>4304</v>
      </c>
      <c r="G168" s="269">
        <v>158</v>
      </c>
      <c r="H168" s="267">
        <v>5035</v>
      </c>
      <c r="I168" s="267">
        <v>4869</v>
      </c>
      <c r="J168" s="267">
        <v>166</v>
      </c>
      <c r="K168" s="267">
        <v>4576</v>
      </c>
      <c r="L168" s="267">
        <v>4432</v>
      </c>
      <c r="M168" s="267">
        <v>144</v>
      </c>
      <c r="N168" s="297">
        <v>0.93</v>
      </c>
      <c r="O168" s="269">
        <v>144238</v>
      </c>
      <c r="P168" s="269">
        <v>139471</v>
      </c>
      <c r="Q168" s="269">
        <v>4767</v>
      </c>
      <c r="R168" s="270">
        <v>0.966950456883762</v>
      </c>
      <c r="S168" s="270">
        <v>0.964589870013447</v>
      </c>
      <c r="T168" s="270">
        <v>0.967030784508441</v>
      </c>
      <c r="U168" s="270">
        <v>0.968531468531469</v>
      </c>
      <c r="V168" s="298">
        <v>-0.00244091449499406</v>
      </c>
      <c r="W168" s="274">
        <v>33440</v>
      </c>
      <c r="X168" s="274">
        <v>32241</v>
      </c>
      <c r="Y168" s="274">
        <v>35400</v>
      </c>
      <c r="Z168" s="274">
        <v>34264</v>
      </c>
      <c r="AA168" s="271">
        <v>0.964144736842105</v>
      </c>
      <c r="AB168" s="271">
        <v>0.967909604519774</v>
      </c>
      <c r="AC168" s="298">
        <v>-0.00376486767766882</v>
      </c>
    </row>
    <row r="169" spans="1:29">
      <c r="A169" s="300" t="s">
        <v>186</v>
      </c>
      <c r="B169" s="301" t="s">
        <v>1426</v>
      </c>
      <c r="C169" s="296" t="s">
        <v>289</v>
      </c>
      <c r="D169" s="301" t="s">
        <v>290</v>
      </c>
      <c r="E169" s="266">
        <v>3144</v>
      </c>
      <c r="F169" s="269">
        <v>3023</v>
      </c>
      <c r="G169" s="269">
        <v>121</v>
      </c>
      <c r="H169" s="267">
        <v>3307</v>
      </c>
      <c r="I169" s="267">
        <v>3227</v>
      </c>
      <c r="J169" s="267">
        <v>80</v>
      </c>
      <c r="K169" s="267">
        <v>3453</v>
      </c>
      <c r="L169" s="267">
        <v>3381</v>
      </c>
      <c r="M169" s="267">
        <v>72</v>
      </c>
      <c r="N169" s="297">
        <v>0.93</v>
      </c>
      <c r="O169" s="269">
        <v>100243</v>
      </c>
      <c r="P169" s="269">
        <v>98733</v>
      </c>
      <c r="Q169" s="269">
        <v>1510</v>
      </c>
      <c r="R169" s="270">
        <v>0.984936604052153</v>
      </c>
      <c r="S169" s="270">
        <v>0.961513994910941</v>
      </c>
      <c r="T169" s="270">
        <v>0.975808890232839</v>
      </c>
      <c r="U169" s="270">
        <v>0.979148566463944</v>
      </c>
      <c r="V169" s="298">
        <v>-0.014294895321898</v>
      </c>
      <c r="W169" s="274">
        <v>24348</v>
      </c>
      <c r="X169" s="274">
        <v>23882</v>
      </c>
      <c r="Y169" s="274">
        <v>25033</v>
      </c>
      <c r="Z169" s="274">
        <v>24638</v>
      </c>
      <c r="AA169" s="271">
        <v>0.980860850993922</v>
      </c>
      <c r="AB169" s="271">
        <v>0.984220828506372</v>
      </c>
      <c r="AC169" s="298">
        <v>-0.0033599775124501</v>
      </c>
    </row>
    <row r="170" spans="1:29">
      <c r="A170" s="300" t="s">
        <v>186</v>
      </c>
      <c r="B170" s="301" t="s">
        <v>1426</v>
      </c>
      <c r="C170" s="296" t="s">
        <v>291</v>
      </c>
      <c r="D170" s="301" t="s">
        <v>292</v>
      </c>
      <c r="E170" s="266">
        <v>2173</v>
      </c>
      <c r="F170" s="269">
        <v>2113</v>
      </c>
      <c r="G170" s="269">
        <v>60</v>
      </c>
      <c r="H170" s="267">
        <v>2229</v>
      </c>
      <c r="I170" s="267">
        <v>2186</v>
      </c>
      <c r="J170" s="267">
        <v>43</v>
      </c>
      <c r="K170" s="267">
        <v>2069</v>
      </c>
      <c r="L170" s="267">
        <v>2043</v>
      </c>
      <c r="M170" s="267">
        <v>26</v>
      </c>
      <c r="N170" s="297">
        <v>0.93</v>
      </c>
      <c r="O170" s="269">
        <v>61746</v>
      </c>
      <c r="P170" s="269">
        <v>61107</v>
      </c>
      <c r="Q170" s="269">
        <v>639</v>
      </c>
      <c r="R170" s="270">
        <v>0.989651151491595</v>
      </c>
      <c r="S170" s="270">
        <v>0.972388403129314</v>
      </c>
      <c r="T170" s="270">
        <v>0.980708838043966</v>
      </c>
      <c r="U170" s="270">
        <v>0.987433542774287</v>
      </c>
      <c r="V170" s="298">
        <v>-0.00832043491465162</v>
      </c>
      <c r="W170" s="274">
        <v>14845</v>
      </c>
      <c r="X170" s="274">
        <v>14630</v>
      </c>
      <c r="Y170" s="274">
        <v>14958</v>
      </c>
      <c r="Z170" s="274">
        <v>14806</v>
      </c>
      <c r="AA170" s="271">
        <v>0.985517009093971</v>
      </c>
      <c r="AB170" s="271">
        <v>0.989838213664928</v>
      </c>
      <c r="AC170" s="298">
        <v>-0.00432120457095742</v>
      </c>
    </row>
    <row r="171" spans="1:29">
      <c r="A171" s="300" t="s">
        <v>186</v>
      </c>
      <c r="B171" s="301" t="s">
        <v>1426</v>
      </c>
      <c r="C171" s="296" t="s">
        <v>293</v>
      </c>
      <c r="D171" s="301" t="s">
        <v>294</v>
      </c>
      <c r="E171" s="266">
        <v>6671</v>
      </c>
      <c r="F171" s="269">
        <v>6446</v>
      </c>
      <c r="G171" s="269">
        <v>225</v>
      </c>
      <c r="H171" s="267">
        <v>6873</v>
      </c>
      <c r="I171" s="267">
        <v>6692</v>
      </c>
      <c r="J171" s="267">
        <v>181</v>
      </c>
      <c r="K171" s="267">
        <v>6316</v>
      </c>
      <c r="L171" s="267">
        <v>6215</v>
      </c>
      <c r="M171" s="267">
        <v>101</v>
      </c>
      <c r="N171" s="297">
        <v>0.93</v>
      </c>
      <c r="O171" s="269">
        <v>190184</v>
      </c>
      <c r="P171" s="269">
        <v>187537</v>
      </c>
      <c r="Q171" s="269">
        <v>2647</v>
      </c>
      <c r="R171" s="270">
        <v>0.986081899634039</v>
      </c>
      <c r="S171" s="270">
        <v>0.966271923249888</v>
      </c>
      <c r="T171" s="270">
        <v>0.973665066201077</v>
      </c>
      <c r="U171" s="270">
        <v>0.984008866371121</v>
      </c>
      <c r="V171" s="298">
        <v>-0.00739314295118909</v>
      </c>
      <c r="W171" s="274">
        <v>45790</v>
      </c>
      <c r="X171" s="274">
        <v>44871</v>
      </c>
      <c r="Y171" s="274">
        <v>45828</v>
      </c>
      <c r="Z171" s="274">
        <v>45287</v>
      </c>
      <c r="AA171" s="271">
        <v>0.979930115745796</v>
      </c>
      <c r="AB171" s="271">
        <v>0.988194989962468</v>
      </c>
      <c r="AC171" s="298">
        <v>-0.00826487421667232</v>
      </c>
    </row>
    <row r="172" spans="1:29">
      <c r="A172" s="300" t="s">
        <v>186</v>
      </c>
      <c r="B172" s="301" t="s">
        <v>1426</v>
      </c>
      <c r="C172" s="296" t="s">
        <v>295</v>
      </c>
      <c r="D172" s="301" t="s">
        <v>296</v>
      </c>
      <c r="E172" s="266">
        <v>5992</v>
      </c>
      <c r="F172" s="269">
        <v>5865</v>
      </c>
      <c r="G172" s="269">
        <v>127</v>
      </c>
      <c r="H172" s="267">
        <v>5848</v>
      </c>
      <c r="I172" s="267">
        <v>5762</v>
      </c>
      <c r="J172" s="267">
        <v>86</v>
      </c>
      <c r="K172" s="267">
        <v>5477</v>
      </c>
      <c r="L172" s="267">
        <v>5408</v>
      </c>
      <c r="M172" s="267">
        <v>69</v>
      </c>
      <c r="N172" s="297">
        <v>0.93</v>
      </c>
      <c r="O172" s="269">
        <v>164676</v>
      </c>
      <c r="P172" s="269">
        <v>162874</v>
      </c>
      <c r="Q172" s="269">
        <v>1802</v>
      </c>
      <c r="R172" s="270">
        <v>0.989057300395929</v>
      </c>
      <c r="S172" s="270">
        <v>0.978805073431242</v>
      </c>
      <c r="T172" s="270">
        <v>0.985294117647059</v>
      </c>
      <c r="U172" s="270">
        <v>0.987401862333394</v>
      </c>
      <c r="V172" s="298">
        <v>-0.0064890442158172</v>
      </c>
      <c r="W172" s="274">
        <v>39451</v>
      </c>
      <c r="X172" s="274">
        <v>38945</v>
      </c>
      <c r="Y172" s="274">
        <v>39507</v>
      </c>
      <c r="Z172" s="274">
        <v>39138</v>
      </c>
      <c r="AA172" s="271">
        <v>0.987173962637195</v>
      </c>
      <c r="AB172" s="271">
        <v>0.990659883058698</v>
      </c>
      <c r="AC172" s="298">
        <v>-0.00348592042150297</v>
      </c>
    </row>
    <row r="173" spans="1:29">
      <c r="A173" s="300" t="s">
        <v>186</v>
      </c>
      <c r="B173" s="301" t="s">
        <v>1426</v>
      </c>
      <c r="C173" s="296" t="s">
        <v>297</v>
      </c>
      <c r="D173" s="301" t="s">
        <v>298</v>
      </c>
      <c r="E173" s="266">
        <v>3866</v>
      </c>
      <c r="F173" s="269">
        <v>3807</v>
      </c>
      <c r="G173" s="269">
        <v>59</v>
      </c>
      <c r="H173" s="267">
        <v>3931</v>
      </c>
      <c r="I173" s="267">
        <v>3890</v>
      </c>
      <c r="J173" s="267">
        <v>41</v>
      </c>
      <c r="K173" s="267">
        <v>3640</v>
      </c>
      <c r="L173" s="267">
        <v>3612</v>
      </c>
      <c r="M173" s="267">
        <v>28</v>
      </c>
      <c r="N173" s="297">
        <v>0.93</v>
      </c>
      <c r="O173" s="269">
        <v>108476</v>
      </c>
      <c r="P173" s="269">
        <v>107646</v>
      </c>
      <c r="Q173" s="269">
        <v>830</v>
      </c>
      <c r="R173" s="270">
        <v>0.99234853792544</v>
      </c>
      <c r="S173" s="270">
        <v>0.98473874806001</v>
      </c>
      <c r="T173" s="270">
        <v>0.989570083948105</v>
      </c>
      <c r="U173" s="270">
        <v>0.992307692307692</v>
      </c>
      <c r="V173" s="298">
        <v>-0.00483133588809448</v>
      </c>
      <c r="W173" s="274">
        <v>25915</v>
      </c>
      <c r="X173" s="274">
        <v>25696</v>
      </c>
      <c r="Y173" s="274">
        <v>25953</v>
      </c>
      <c r="Z173" s="274">
        <v>25718</v>
      </c>
      <c r="AA173" s="271">
        <v>0.991549295774648</v>
      </c>
      <c r="AB173" s="271">
        <v>0.990945170115208</v>
      </c>
      <c r="AC173" s="298">
        <v>0.00060412565943968</v>
      </c>
    </row>
    <row r="174" spans="1:29">
      <c r="A174" s="300" t="s">
        <v>186</v>
      </c>
      <c r="B174" s="301" t="s">
        <v>1426</v>
      </c>
      <c r="C174" s="296" t="s">
        <v>299</v>
      </c>
      <c r="D174" s="301" t="s">
        <v>300</v>
      </c>
      <c r="E174" s="266">
        <v>2951</v>
      </c>
      <c r="F174" s="269">
        <v>2855</v>
      </c>
      <c r="G174" s="269">
        <v>96</v>
      </c>
      <c r="H174" s="267">
        <v>2996</v>
      </c>
      <c r="I174" s="267">
        <v>2949</v>
      </c>
      <c r="J174" s="267">
        <v>47</v>
      </c>
      <c r="K174" s="267">
        <v>2862</v>
      </c>
      <c r="L174" s="267">
        <v>2820</v>
      </c>
      <c r="M174" s="267">
        <v>42</v>
      </c>
      <c r="N174" s="297">
        <v>0.93</v>
      </c>
      <c r="O174" s="269">
        <v>84125</v>
      </c>
      <c r="P174" s="269">
        <v>83001</v>
      </c>
      <c r="Q174" s="269">
        <v>1124</v>
      </c>
      <c r="R174" s="270">
        <v>0.986638930163447</v>
      </c>
      <c r="S174" s="270">
        <v>0.967468654693324</v>
      </c>
      <c r="T174" s="270">
        <v>0.984312416555407</v>
      </c>
      <c r="U174" s="270">
        <v>0.985324947589098</v>
      </c>
      <c r="V174" s="298">
        <v>-0.0168437618620829</v>
      </c>
      <c r="W174" s="274">
        <v>20620</v>
      </c>
      <c r="X174" s="274">
        <v>20206</v>
      </c>
      <c r="Y174" s="274">
        <v>20765</v>
      </c>
      <c r="Z174" s="274">
        <v>20535</v>
      </c>
      <c r="AA174" s="271">
        <v>0.97992240543162</v>
      </c>
      <c r="AB174" s="271">
        <v>0.988923669636407</v>
      </c>
      <c r="AC174" s="298">
        <v>-0.00900126420478764</v>
      </c>
    </row>
    <row r="175" spans="1:29">
      <c r="A175" s="300" t="s">
        <v>186</v>
      </c>
      <c r="B175" s="301" t="s">
        <v>1426</v>
      </c>
      <c r="C175" s="296" t="s">
        <v>301</v>
      </c>
      <c r="D175" s="301" t="s">
        <v>302</v>
      </c>
      <c r="E175" s="266">
        <v>5315</v>
      </c>
      <c r="F175" s="269">
        <v>5192</v>
      </c>
      <c r="G175" s="269">
        <v>123</v>
      </c>
      <c r="H175" s="267">
        <v>5568</v>
      </c>
      <c r="I175" s="267">
        <v>5485</v>
      </c>
      <c r="J175" s="267">
        <v>83</v>
      </c>
      <c r="K175" s="267">
        <v>5042</v>
      </c>
      <c r="L175" s="267">
        <v>4981</v>
      </c>
      <c r="M175" s="267">
        <v>61</v>
      </c>
      <c r="N175" s="297">
        <v>0.93</v>
      </c>
      <c r="O175" s="269">
        <v>150429</v>
      </c>
      <c r="P175" s="269">
        <v>148409</v>
      </c>
      <c r="Q175" s="269">
        <v>2020</v>
      </c>
      <c r="R175" s="270">
        <v>0.986571738162189</v>
      </c>
      <c r="S175" s="270">
        <v>0.976857949200376</v>
      </c>
      <c r="T175" s="270">
        <v>0.985093390804598</v>
      </c>
      <c r="U175" s="270">
        <v>0.987901626338754</v>
      </c>
      <c r="V175" s="298">
        <v>-0.00823544160422141</v>
      </c>
      <c r="W175" s="274">
        <v>36052</v>
      </c>
      <c r="X175" s="274">
        <v>35530</v>
      </c>
      <c r="Y175" s="274">
        <v>35640</v>
      </c>
      <c r="Z175" s="274">
        <v>35226</v>
      </c>
      <c r="AA175" s="271">
        <v>0.985520914234994</v>
      </c>
      <c r="AB175" s="271">
        <v>0.988383838383838</v>
      </c>
      <c r="AC175" s="298">
        <v>-0.00286292414884448</v>
      </c>
    </row>
    <row r="176" spans="1:29">
      <c r="A176" s="300" t="s">
        <v>186</v>
      </c>
      <c r="B176" s="301" t="s">
        <v>3318</v>
      </c>
      <c r="C176" s="296" t="s">
        <v>303</v>
      </c>
      <c r="D176" s="301" t="s">
        <v>304</v>
      </c>
      <c r="E176" s="266">
        <v>8318</v>
      </c>
      <c r="F176" s="269">
        <v>8118</v>
      </c>
      <c r="G176" s="269">
        <v>200</v>
      </c>
      <c r="H176" s="267">
        <v>12648</v>
      </c>
      <c r="I176" s="267">
        <v>12345</v>
      </c>
      <c r="J176" s="267">
        <v>303</v>
      </c>
      <c r="K176" s="267">
        <v>12505</v>
      </c>
      <c r="L176" s="267">
        <v>12313</v>
      </c>
      <c r="M176" s="267">
        <v>192</v>
      </c>
      <c r="N176" s="297">
        <v>0.93</v>
      </c>
      <c r="O176" s="269">
        <v>327962</v>
      </c>
      <c r="P176" s="269">
        <v>322296</v>
      </c>
      <c r="Q176" s="269">
        <v>5666</v>
      </c>
      <c r="R176" s="270">
        <v>0.982723608222904</v>
      </c>
      <c r="S176" s="270">
        <v>0.975955758595816</v>
      </c>
      <c r="T176" s="270">
        <v>0.976043643263757</v>
      </c>
      <c r="U176" s="270">
        <v>0.984646141543383</v>
      </c>
      <c r="V176" s="298">
        <v>-8.78846679408518e-5</v>
      </c>
      <c r="W176" s="274">
        <v>84247</v>
      </c>
      <c r="X176" s="274">
        <v>82909</v>
      </c>
      <c r="Y176" s="274">
        <v>80339</v>
      </c>
      <c r="Z176" s="274">
        <v>78903</v>
      </c>
      <c r="AA176" s="271">
        <v>0.984118128835448</v>
      </c>
      <c r="AB176" s="271">
        <v>0.982125742167565</v>
      </c>
      <c r="AC176" s="298">
        <v>0.00199238666788315</v>
      </c>
    </row>
    <row r="177" spans="1:29">
      <c r="A177" s="300" t="s">
        <v>186</v>
      </c>
      <c r="B177" s="301" t="s">
        <v>3318</v>
      </c>
      <c r="C177" s="296" t="s">
        <v>305</v>
      </c>
      <c r="D177" s="301" t="s">
        <v>306</v>
      </c>
      <c r="E177" s="266">
        <v>6257</v>
      </c>
      <c r="F177" s="269">
        <v>6099</v>
      </c>
      <c r="G177" s="269">
        <v>158</v>
      </c>
      <c r="H177" s="267">
        <v>9651</v>
      </c>
      <c r="I177" s="267">
        <v>9391</v>
      </c>
      <c r="J177" s="267">
        <v>260</v>
      </c>
      <c r="K177" s="267">
        <v>9678</v>
      </c>
      <c r="L177" s="267">
        <v>9435</v>
      </c>
      <c r="M177" s="267">
        <v>243</v>
      </c>
      <c r="N177" s="297">
        <v>0.93</v>
      </c>
      <c r="O177" s="269">
        <v>259120</v>
      </c>
      <c r="P177" s="269">
        <v>254071</v>
      </c>
      <c r="Q177" s="269">
        <v>5049</v>
      </c>
      <c r="R177" s="270">
        <v>0.9805148193887</v>
      </c>
      <c r="S177" s="270">
        <v>0.974748281924245</v>
      </c>
      <c r="T177" s="270">
        <v>0.973059786550617</v>
      </c>
      <c r="U177" s="270">
        <v>0.974891506509609</v>
      </c>
      <c r="V177" s="298">
        <v>0.00168849537362836</v>
      </c>
      <c r="W177" s="274">
        <v>65696</v>
      </c>
      <c r="X177" s="274">
        <v>64373</v>
      </c>
      <c r="Y177" s="274">
        <v>63648</v>
      </c>
      <c r="Z177" s="274">
        <v>62382</v>
      </c>
      <c r="AA177" s="271">
        <v>0.979861787627862</v>
      </c>
      <c r="AB177" s="271">
        <v>0.980109351432881</v>
      </c>
      <c r="AC177" s="298">
        <v>-0.000247563805019113</v>
      </c>
    </row>
    <row r="178" spans="1:29">
      <c r="A178" s="300" t="s">
        <v>186</v>
      </c>
      <c r="B178" s="301" t="s">
        <v>3318</v>
      </c>
      <c r="C178" s="296" t="s">
        <v>307</v>
      </c>
      <c r="D178" s="301" t="s">
        <v>308</v>
      </c>
      <c r="E178" s="266">
        <v>14375</v>
      </c>
      <c r="F178" s="269">
        <v>13629</v>
      </c>
      <c r="G178" s="269">
        <v>746</v>
      </c>
      <c r="H178" s="267">
        <v>17855</v>
      </c>
      <c r="I178" s="267">
        <v>16613</v>
      </c>
      <c r="J178" s="267">
        <v>1242</v>
      </c>
      <c r="K178" s="267">
        <v>17877</v>
      </c>
      <c r="L178" s="267">
        <v>17006</v>
      </c>
      <c r="M178" s="267">
        <v>871</v>
      </c>
      <c r="N178" s="297">
        <v>0.93</v>
      </c>
      <c r="O178" s="269">
        <v>400522</v>
      </c>
      <c r="P178" s="269">
        <v>378466</v>
      </c>
      <c r="Q178" s="269">
        <v>22056</v>
      </c>
      <c r="R178" s="270">
        <v>0.944931863917588</v>
      </c>
      <c r="S178" s="270">
        <v>0.948104347826087</v>
      </c>
      <c r="T178" s="270">
        <v>0.930439652758331</v>
      </c>
      <c r="U178" s="270">
        <v>0.951278178665324</v>
      </c>
      <c r="V178" s="298">
        <v>0.017664695067756</v>
      </c>
      <c r="W178" s="274">
        <v>123067</v>
      </c>
      <c r="X178" s="274">
        <v>117485</v>
      </c>
      <c r="Y178" s="274">
        <v>107100</v>
      </c>
      <c r="Z178" s="274">
        <v>102647</v>
      </c>
      <c r="AA178" s="271">
        <v>0.954642593059065</v>
      </c>
      <c r="AB178" s="271">
        <v>0.958422035480859</v>
      </c>
      <c r="AC178" s="298">
        <v>-0.00377944242179362</v>
      </c>
    </row>
    <row r="179" spans="1:29">
      <c r="A179" s="300" t="s">
        <v>186</v>
      </c>
      <c r="B179" s="301" t="s">
        <v>3318</v>
      </c>
      <c r="C179" s="296" t="s">
        <v>309</v>
      </c>
      <c r="D179" s="301" t="s">
        <v>310</v>
      </c>
      <c r="E179" s="266">
        <v>10377</v>
      </c>
      <c r="F179" s="269">
        <v>10100</v>
      </c>
      <c r="G179" s="269">
        <v>277</v>
      </c>
      <c r="H179" s="267">
        <v>14470</v>
      </c>
      <c r="I179" s="267">
        <v>13960</v>
      </c>
      <c r="J179" s="267">
        <v>510</v>
      </c>
      <c r="K179" s="267">
        <v>14686</v>
      </c>
      <c r="L179" s="267">
        <v>14299</v>
      </c>
      <c r="M179" s="267">
        <v>387</v>
      </c>
      <c r="N179" s="297">
        <v>0.93</v>
      </c>
      <c r="O179" s="269">
        <v>363191</v>
      </c>
      <c r="P179" s="269">
        <v>353735</v>
      </c>
      <c r="Q179" s="269">
        <v>9456</v>
      </c>
      <c r="R179" s="270">
        <v>0.973964112546842</v>
      </c>
      <c r="S179" s="270">
        <v>0.97330635058302</v>
      </c>
      <c r="T179" s="270">
        <v>0.964754664823773</v>
      </c>
      <c r="U179" s="270">
        <v>0.973648372599755</v>
      </c>
      <c r="V179" s="298">
        <v>0.00855168575924681</v>
      </c>
      <c r="W179" s="274">
        <v>99519</v>
      </c>
      <c r="X179" s="274">
        <v>97362</v>
      </c>
      <c r="Y179" s="274">
        <v>92087</v>
      </c>
      <c r="Z179" s="274">
        <v>89956</v>
      </c>
      <c r="AA179" s="271">
        <v>0.978325746842312</v>
      </c>
      <c r="AB179" s="271">
        <v>0.976858840009991</v>
      </c>
      <c r="AC179" s="298">
        <v>0.00146690683232098</v>
      </c>
    </row>
    <row r="180" spans="1:29">
      <c r="A180" s="300" t="s">
        <v>186</v>
      </c>
      <c r="B180" s="301" t="s">
        <v>3318</v>
      </c>
      <c r="C180" s="296" t="s">
        <v>311</v>
      </c>
      <c r="D180" s="301" t="s">
        <v>312</v>
      </c>
      <c r="E180" s="266">
        <v>13278</v>
      </c>
      <c r="F180" s="269">
        <v>12464</v>
      </c>
      <c r="G180" s="269">
        <v>814</v>
      </c>
      <c r="H180" s="267">
        <v>15949</v>
      </c>
      <c r="I180" s="267">
        <v>15108</v>
      </c>
      <c r="J180" s="267">
        <v>841</v>
      </c>
      <c r="K180" s="267">
        <v>16459</v>
      </c>
      <c r="L180" s="267">
        <v>15618</v>
      </c>
      <c r="M180" s="267">
        <v>841</v>
      </c>
      <c r="N180" s="297">
        <v>0.93</v>
      </c>
      <c r="O180" s="269">
        <v>365087</v>
      </c>
      <c r="P180" s="269">
        <v>356276</v>
      </c>
      <c r="Q180" s="269">
        <v>8811</v>
      </c>
      <c r="R180" s="270">
        <v>0.975866026453968</v>
      </c>
      <c r="S180" s="270">
        <v>0.938695586684742</v>
      </c>
      <c r="T180" s="270">
        <v>0.947269421280331</v>
      </c>
      <c r="U180" s="270">
        <v>0.948903335561091</v>
      </c>
      <c r="V180" s="298">
        <v>-0.00857383459558947</v>
      </c>
      <c r="W180" s="274">
        <v>111130</v>
      </c>
      <c r="X180" s="274">
        <v>107804</v>
      </c>
      <c r="Y180" s="274">
        <v>96139</v>
      </c>
      <c r="Z180" s="274">
        <v>94605</v>
      </c>
      <c r="AA180" s="271">
        <v>0.970071087915054</v>
      </c>
      <c r="AB180" s="271">
        <v>0.984043936383778</v>
      </c>
      <c r="AC180" s="298">
        <v>-0.0139728484687232</v>
      </c>
    </row>
    <row r="181" spans="1:29">
      <c r="A181" s="300" t="s">
        <v>186</v>
      </c>
      <c r="B181" s="301" t="s">
        <v>3318</v>
      </c>
      <c r="C181" s="296" t="s">
        <v>313</v>
      </c>
      <c r="D181" s="301" t="s">
        <v>314</v>
      </c>
      <c r="E181" s="266">
        <v>4589</v>
      </c>
      <c r="F181" s="269">
        <v>4479</v>
      </c>
      <c r="G181" s="269">
        <v>110</v>
      </c>
      <c r="H181" s="267">
        <v>6214</v>
      </c>
      <c r="I181" s="267">
        <v>6079</v>
      </c>
      <c r="J181" s="267">
        <v>135</v>
      </c>
      <c r="K181" s="267">
        <v>6231</v>
      </c>
      <c r="L181" s="267">
        <v>6110</v>
      </c>
      <c r="M181" s="267">
        <v>121</v>
      </c>
      <c r="N181" s="297">
        <v>0.93</v>
      </c>
      <c r="O181" s="269">
        <v>156040</v>
      </c>
      <c r="P181" s="269">
        <v>152396</v>
      </c>
      <c r="Q181" s="269">
        <v>3644</v>
      </c>
      <c r="R181" s="270">
        <v>0.97664701358626</v>
      </c>
      <c r="S181" s="270">
        <v>0.976029636086293</v>
      </c>
      <c r="T181" s="270">
        <v>0.978274863212102</v>
      </c>
      <c r="U181" s="270">
        <v>0.980580966137057</v>
      </c>
      <c r="V181" s="298">
        <v>-0.00224522712580832</v>
      </c>
      <c r="W181" s="274">
        <v>43281</v>
      </c>
      <c r="X181" s="274">
        <v>42393</v>
      </c>
      <c r="Y181" s="274">
        <v>40182</v>
      </c>
      <c r="Z181" s="274">
        <v>39152</v>
      </c>
      <c r="AA181" s="271">
        <v>0.979482913980731</v>
      </c>
      <c r="AB181" s="271">
        <v>0.974366631825195</v>
      </c>
      <c r="AC181" s="298">
        <v>0.00511628215553528</v>
      </c>
    </row>
    <row r="182" spans="1:29">
      <c r="A182" s="300" t="s">
        <v>186</v>
      </c>
      <c r="B182" s="301" t="s">
        <v>3318</v>
      </c>
      <c r="C182" s="296" t="s">
        <v>315</v>
      </c>
      <c r="D182" s="301" t="s">
        <v>316</v>
      </c>
      <c r="E182" s="266">
        <v>12808</v>
      </c>
      <c r="F182" s="269">
        <v>12490</v>
      </c>
      <c r="G182" s="269">
        <v>318</v>
      </c>
      <c r="H182" s="267">
        <v>15584</v>
      </c>
      <c r="I182" s="267">
        <v>14912</v>
      </c>
      <c r="J182" s="267">
        <v>672</v>
      </c>
      <c r="K182" s="267">
        <v>15346</v>
      </c>
      <c r="L182" s="267">
        <v>15011</v>
      </c>
      <c r="M182" s="267">
        <v>335</v>
      </c>
      <c r="N182" s="297">
        <v>0.93</v>
      </c>
      <c r="O182" s="269">
        <v>343909</v>
      </c>
      <c r="P182" s="269">
        <v>333781</v>
      </c>
      <c r="Q182" s="269">
        <v>10128</v>
      </c>
      <c r="R182" s="270">
        <v>0.970550349074901</v>
      </c>
      <c r="S182" s="270">
        <v>0.975171767645222</v>
      </c>
      <c r="T182" s="270">
        <v>0.956878850102669</v>
      </c>
      <c r="U182" s="270">
        <v>0.978170207220122</v>
      </c>
      <c r="V182" s="298">
        <v>0.0182929175425524</v>
      </c>
      <c r="W182" s="274">
        <v>107315</v>
      </c>
      <c r="X182" s="274">
        <v>104837</v>
      </c>
      <c r="Y182" s="274">
        <v>92646</v>
      </c>
      <c r="Z182" s="274">
        <v>90257</v>
      </c>
      <c r="AA182" s="271">
        <v>0.976909099380329</v>
      </c>
      <c r="AB182" s="271">
        <v>0.974213673553095</v>
      </c>
      <c r="AC182" s="298">
        <v>0.00269542582723437</v>
      </c>
    </row>
    <row r="183" spans="1:29">
      <c r="A183" s="300" t="s">
        <v>186</v>
      </c>
      <c r="B183" s="301" t="s">
        <v>3318</v>
      </c>
      <c r="C183" s="296" t="s">
        <v>317</v>
      </c>
      <c r="D183" s="301" t="s">
        <v>317</v>
      </c>
      <c r="E183" s="266">
        <v>6694</v>
      </c>
      <c r="F183" s="269">
        <v>6368</v>
      </c>
      <c r="G183" s="269">
        <v>326</v>
      </c>
      <c r="H183" s="267">
        <v>10456</v>
      </c>
      <c r="I183" s="267">
        <v>10051</v>
      </c>
      <c r="J183" s="267">
        <v>405</v>
      </c>
      <c r="K183" s="267">
        <v>10575</v>
      </c>
      <c r="L183" s="267">
        <v>10238</v>
      </c>
      <c r="M183" s="267">
        <v>337</v>
      </c>
      <c r="N183" s="297">
        <v>0.93</v>
      </c>
      <c r="O183" s="269">
        <v>296557</v>
      </c>
      <c r="P183" s="269">
        <v>287976</v>
      </c>
      <c r="Q183" s="269">
        <v>8581</v>
      </c>
      <c r="R183" s="270">
        <v>0.97106458454867</v>
      </c>
      <c r="S183" s="270">
        <v>0.951299671347475</v>
      </c>
      <c r="T183" s="270">
        <v>0.961266258607498</v>
      </c>
      <c r="U183" s="270">
        <v>0.968132387706856</v>
      </c>
      <c r="V183" s="298">
        <v>-0.00996658726002264</v>
      </c>
      <c r="W183" s="274">
        <v>71114</v>
      </c>
      <c r="X183" s="274">
        <v>68871</v>
      </c>
      <c r="Y183" s="274">
        <v>71068</v>
      </c>
      <c r="Z183" s="274">
        <v>69076</v>
      </c>
      <c r="AA183" s="271">
        <v>0.968459093849312</v>
      </c>
      <c r="AB183" s="271">
        <v>0.971970507119941</v>
      </c>
      <c r="AC183" s="298">
        <v>-0.00351141327062909</v>
      </c>
    </row>
    <row r="184" spans="1:29">
      <c r="A184" s="300" t="s">
        <v>186</v>
      </c>
      <c r="B184" s="301" t="s">
        <v>3318</v>
      </c>
      <c r="C184" s="296" t="s">
        <v>318</v>
      </c>
      <c r="D184" s="301" t="s">
        <v>318</v>
      </c>
      <c r="E184" s="266">
        <v>4688</v>
      </c>
      <c r="F184" s="269">
        <v>4478</v>
      </c>
      <c r="G184" s="269">
        <v>210</v>
      </c>
      <c r="H184" s="267">
        <v>7840</v>
      </c>
      <c r="I184" s="267">
        <v>7561</v>
      </c>
      <c r="J184" s="267">
        <v>279</v>
      </c>
      <c r="K184" s="267">
        <v>7867</v>
      </c>
      <c r="L184" s="267">
        <v>7617</v>
      </c>
      <c r="M184" s="267">
        <v>250</v>
      </c>
      <c r="N184" s="297">
        <v>0.93</v>
      </c>
      <c r="O184" s="269">
        <v>234216</v>
      </c>
      <c r="P184" s="269">
        <v>227698</v>
      </c>
      <c r="Q184" s="269">
        <v>6518</v>
      </c>
      <c r="R184" s="270">
        <v>0.972170987464563</v>
      </c>
      <c r="S184" s="270">
        <v>0.955204778156997</v>
      </c>
      <c r="T184" s="270">
        <v>0.964413265306122</v>
      </c>
      <c r="U184" s="270">
        <v>0.9682216855218</v>
      </c>
      <c r="V184" s="298">
        <v>-0.00920848714912592</v>
      </c>
      <c r="W184" s="274">
        <v>53489</v>
      </c>
      <c r="X184" s="274">
        <v>51952</v>
      </c>
      <c r="Y184" s="274">
        <v>56350</v>
      </c>
      <c r="Z184" s="274">
        <v>54801</v>
      </c>
      <c r="AA184" s="271">
        <v>0.971265119931201</v>
      </c>
      <c r="AB184" s="271">
        <v>0.972511091393079</v>
      </c>
      <c r="AC184" s="298">
        <v>-0.00124597146187821</v>
      </c>
    </row>
    <row r="185" spans="1:29">
      <c r="A185" s="300" t="s">
        <v>186</v>
      </c>
      <c r="B185" s="301" t="s">
        <v>3318</v>
      </c>
      <c r="C185" s="296" t="s">
        <v>319</v>
      </c>
      <c r="D185" s="301" t="s">
        <v>320</v>
      </c>
      <c r="E185" s="266">
        <v>6318</v>
      </c>
      <c r="F185" s="269">
        <v>6158</v>
      </c>
      <c r="G185" s="269">
        <v>160</v>
      </c>
      <c r="H185" s="267">
        <v>9703</v>
      </c>
      <c r="I185" s="267">
        <v>9502</v>
      </c>
      <c r="J185" s="267">
        <v>201</v>
      </c>
      <c r="K185" s="267">
        <v>10036</v>
      </c>
      <c r="L185" s="267">
        <v>9712</v>
      </c>
      <c r="M185" s="267">
        <v>324</v>
      </c>
      <c r="N185" s="297">
        <v>0.93</v>
      </c>
      <c r="O185" s="269">
        <v>274789</v>
      </c>
      <c r="P185" s="269">
        <v>267391</v>
      </c>
      <c r="Q185" s="269">
        <v>7398</v>
      </c>
      <c r="R185" s="270">
        <v>0.973077524937316</v>
      </c>
      <c r="S185" s="270">
        <v>0.974675530231086</v>
      </c>
      <c r="T185" s="270">
        <v>0.979284757291559</v>
      </c>
      <c r="U185" s="270">
        <v>0.967716221602232</v>
      </c>
      <c r="V185" s="298">
        <v>-0.00460922706047351</v>
      </c>
      <c r="W185" s="274">
        <v>66607</v>
      </c>
      <c r="X185" s="274">
        <v>65476</v>
      </c>
      <c r="Y185" s="274">
        <v>66262</v>
      </c>
      <c r="Z185" s="274">
        <v>65161</v>
      </c>
      <c r="AA185" s="271">
        <v>0.983019802723437</v>
      </c>
      <c r="AB185" s="271">
        <v>0.983384141740364</v>
      </c>
      <c r="AC185" s="298">
        <v>-0.000364339016926563</v>
      </c>
    </row>
    <row r="186" spans="1:29">
      <c r="A186" s="300" t="s">
        <v>186</v>
      </c>
      <c r="B186" s="301" t="s">
        <v>3318</v>
      </c>
      <c r="C186" s="296" t="s">
        <v>321</v>
      </c>
      <c r="D186" s="301" t="s">
        <v>321</v>
      </c>
      <c r="E186" s="266">
        <v>7222</v>
      </c>
      <c r="F186" s="269">
        <v>6993</v>
      </c>
      <c r="G186" s="269">
        <v>229</v>
      </c>
      <c r="H186" s="267">
        <v>10498</v>
      </c>
      <c r="I186" s="267">
        <v>9731</v>
      </c>
      <c r="J186" s="267">
        <v>767</v>
      </c>
      <c r="K186" s="267">
        <v>10384</v>
      </c>
      <c r="L186" s="267">
        <v>9917</v>
      </c>
      <c r="M186" s="267">
        <v>467</v>
      </c>
      <c r="N186" s="297">
        <v>0.93</v>
      </c>
      <c r="O186" s="269">
        <v>270707</v>
      </c>
      <c r="P186" s="269">
        <v>258738</v>
      </c>
      <c r="Q186" s="269">
        <v>11969</v>
      </c>
      <c r="R186" s="270">
        <v>0.955786145168023</v>
      </c>
      <c r="S186" s="270">
        <v>0.968291332040986</v>
      </c>
      <c r="T186" s="270">
        <v>0.926938464469423</v>
      </c>
      <c r="U186" s="270">
        <v>0.955026964560863</v>
      </c>
      <c r="V186" s="298">
        <v>0.0413528675715631</v>
      </c>
      <c r="W186" s="274">
        <v>71221</v>
      </c>
      <c r="X186" s="274">
        <v>68792</v>
      </c>
      <c r="Y186" s="274">
        <v>66660</v>
      </c>
      <c r="Z186" s="274">
        <v>64105</v>
      </c>
      <c r="AA186" s="271">
        <v>0.965894890551944</v>
      </c>
      <c r="AB186" s="271">
        <v>0.961671167116712</v>
      </c>
      <c r="AC186" s="298">
        <v>0.00422372343523236</v>
      </c>
    </row>
    <row r="187" spans="1:29">
      <c r="A187" s="300" t="s">
        <v>186</v>
      </c>
      <c r="B187" s="301" t="s">
        <v>3318</v>
      </c>
      <c r="C187" s="296" t="s">
        <v>322</v>
      </c>
      <c r="D187" s="301" t="s">
        <v>323</v>
      </c>
      <c r="E187" s="266">
        <v>2841</v>
      </c>
      <c r="F187" s="269">
        <v>2666</v>
      </c>
      <c r="G187" s="269">
        <v>175</v>
      </c>
      <c r="H187" s="267">
        <v>3780</v>
      </c>
      <c r="I187" s="267">
        <v>3539</v>
      </c>
      <c r="J187" s="267">
        <v>241</v>
      </c>
      <c r="K187" s="267">
        <v>3729</v>
      </c>
      <c r="L187" s="267">
        <v>3511</v>
      </c>
      <c r="M187" s="267">
        <v>218</v>
      </c>
      <c r="N187" s="297">
        <v>0.93</v>
      </c>
      <c r="O187" s="269">
        <v>101564</v>
      </c>
      <c r="P187" s="269">
        <v>97010</v>
      </c>
      <c r="Q187" s="269">
        <v>4554</v>
      </c>
      <c r="R187" s="270">
        <v>0.955161277618054</v>
      </c>
      <c r="S187" s="270">
        <v>0.938401971136924</v>
      </c>
      <c r="T187" s="270">
        <v>0.936243386243386</v>
      </c>
      <c r="U187" s="270">
        <v>0.94153928667203</v>
      </c>
      <c r="V187" s="298">
        <v>0.00215858489353737</v>
      </c>
      <c r="W187" s="274">
        <v>26991</v>
      </c>
      <c r="X187" s="274">
        <v>25816</v>
      </c>
      <c r="Y187" s="274">
        <v>25616</v>
      </c>
      <c r="Z187" s="274">
        <v>24463</v>
      </c>
      <c r="AA187" s="271">
        <v>0.956466970471639</v>
      </c>
      <c r="AB187" s="271">
        <v>0.954989069331668</v>
      </c>
      <c r="AC187" s="298">
        <v>0.00147790113997093</v>
      </c>
    </row>
    <row r="188" spans="1:29">
      <c r="A188" s="300" t="s">
        <v>186</v>
      </c>
      <c r="B188" s="301" t="s">
        <v>3318</v>
      </c>
      <c r="C188" s="296" t="s">
        <v>324</v>
      </c>
      <c r="D188" s="301" t="s">
        <v>325</v>
      </c>
      <c r="E188" s="266">
        <v>6912</v>
      </c>
      <c r="F188" s="269">
        <v>6606</v>
      </c>
      <c r="G188" s="269">
        <v>306</v>
      </c>
      <c r="H188" s="267">
        <v>8260</v>
      </c>
      <c r="I188" s="267">
        <v>8052</v>
      </c>
      <c r="J188" s="267">
        <v>208</v>
      </c>
      <c r="K188" s="267">
        <v>8099</v>
      </c>
      <c r="L188" s="267">
        <v>7880</v>
      </c>
      <c r="M188" s="267">
        <v>219</v>
      </c>
      <c r="N188" s="297">
        <v>0.93</v>
      </c>
      <c r="O188" s="269">
        <v>209526</v>
      </c>
      <c r="P188" s="269">
        <v>202507</v>
      </c>
      <c r="Q188" s="269">
        <v>7019</v>
      </c>
      <c r="R188" s="270">
        <v>0.966500577493963</v>
      </c>
      <c r="S188" s="270">
        <v>0.955729166666667</v>
      </c>
      <c r="T188" s="270">
        <v>0.974818401937046</v>
      </c>
      <c r="U188" s="270">
        <v>0.972959624645018</v>
      </c>
      <c r="V188" s="298">
        <v>-0.0190892352703794</v>
      </c>
      <c r="W188" s="274">
        <v>57462</v>
      </c>
      <c r="X188" s="274">
        <v>55791</v>
      </c>
      <c r="Y188" s="274">
        <v>51938</v>
      </c>
      <c r="Z188" s="274">
        <v>50324</v>
      </c>
      <c r="AA188" s="271">
        <v>0.970919912289861</v>
      </c>
      <c r="AB188" s="271">
        <v>0.968924486888213</v>
      </c>
      <c r="AC188" s="298">
        <v>0.00199542540164821</v>
      </c>
    </row>
    <row r="189" spans="1:29">
      <c r="A189" s="300" t="s">
        <v>186</v>
      </c>
      <c r="B189" s="301" t="s">
        <v>40</v>
      </c>
      <c r="C189" s="296" t="s">
        <v>326</v>
      </c>
      <c r="D189" s="301" t="s">
        <v>327</v>
      </c>
      <c r="E189" s="266">
        <v>0</v>
      </c>
      <c r="F189" s="269">
        <v>0</v>
      </c>
      <c r="G189" s="269">
        <v>0</v>
      </c>
      <c r="H189" s="267">
        <v>0</v>
      </c>
      <c r="I189" s="267">
        <v>0</v>
      </c>
      <c r="J189" s="267">
        <v>0</v>
      </c>
      <c r="K189" s="267">
        <v>0</v>
      </c>
      <c r="L189" s="267">
        <v>0</v>
      </c>
      <c r="M189" s="267">
        <v>0</v>
      </c>
      <c r="N189" s="297">
        <v>0.93</v>
      </c>
      <c r="O189" s="269">
        <v>0</v>
      </c>
      <c r="P189" s="269">
        <v>0</v>
      </c>
      <c r="Q189" s="269">
        <v>0</v>
      </c>
      <c r="R189" s="270">
        <v>0</v>
      </c>
      <c r="S189" s="270">
        <v>0</v>
      </c>
      <c r="T189" s="270">
        <v>0</v>
      </c>
      <c r="U189" s="270">
        <v>0</v>
      </c>
      <c r="V189" s="298">
        <v>0</v>
      </c>
      <c r="W189" s="274">
        <v>0</v>
      </c>
      <c r="X189" s="274">
        <v>0</v>
      </c>
      <c r="Y189" s="274">
        <v>0</v>
      </c>
      <c r="Z189" s="274">
        <v>0</v>
      </c>
      <c r="AA189" s="271">
        <v>0</v>
      </c>
      <c r="AB189" s="271">
        <v>0</v>
      </c>
      <c r="AC189" s="298">
        <v>0</v>
      </c>
    </row>
    <row r="190" spans="1:29">
      <c r="A190" s="300" t="s">
        <v>186</v>
      </c>
      <c r="B190" s="301" t="s">
        <v>3319</v>
      </c>
      <c r="C190" s="296" t="s">
        <v>328</v>
      </c>
      <c r="D190" s="301" t="s">
        <v>329</v>
      </c>
      <c r="E190" s="266">
        <v>10098</v>
      </c>
      <c r="F190" s="269">
        <v>9833</v>
      </c>
      <c r="G190" s="269">
        <v>265</v>
      </c>
      <c r="H190" s="267">
        <v>12744</v>
      </c>
      <c r="I190" s="267">
        <v>12475</v>
      </c>
      <c r="J190" s="267">
        <v>269</v>
      </c>
      <c r="K190" s="267">
        <v>13122</v>
      </c>
      <c r="L190" s="267">
        <v>12916</v>
      </c>
      <c r="M190" s="267">
        <v>206</v>
      </c>
      <c r="N190" s="297">
        <v>0.93</v>
      </c>
      <c r="O190" s="269">
        <v>308070</v>
      </c>
      <c r="P190" s="269">
        <v>301750</v>
      </c>
      <c r="Q190" s="269">
        <v>6320</v>
      </c>
      <c r="R190" s="270">
        <v>0.97948518193917</v>
      </c>
      <c r="S190" s="270">
        <v>0.973757179639533</v>
      </c>
      <c r="T190" s="270">
        <v>0.978892027620841</v>
      </c>
      <c r="U190" s="270">
        <v>0.984301173601585</v>
      </c>
      <c r="V190" s="298">
        <v>-0.00513484798130859</v>
      </c>
      <c r="W190" s="274">
        <v>88606</v>
      </c>
      <c r="X190" s="274">
        <v>87091</v>
      </c>
      <c r="Y190" s="274">
        <v>80055</v>
      </c>
      <c r="Z190" s="274">
        <v>78529</v>
      </c>
      <c r="AA190" s="271">
        <v>0.982901835090174</v>
      </c>
      <c r="AB190" s="271">
        <v>0.980938105052776</v>
      </c>
      <c r="AC190" s="298">
        <v>0.00196373003739825</v>
      </c>
    </row>
    <row r="191" spans="1:29">
      <c r="A191" s="300" t="s">
        <v>186</v>
      </c>
      <c r="B191" s="301" t="s">
        <v>3319</v>
      </c>
      <c r="C191" s="296" t="s">
        <v>330</v>
      </c>
      <c r="D191" s="301" t="s">
        <v>331</v>
      </c>
      <c r="E191" s="266">
        <v>12689</v>
      </c>
      <c r="F191" s="269">
        <v>12376</v>
      </c>
      <c r="G191" s="269">
        <v>313</v>
      </c>
      <c r="H191" s="267">
        <v>17529</v>
      </c>
      <c r="I191" s="267">
        <v>17082</v>
      </c>
      <c r="J191" s="267">
        <v>447</v>
      </c>
      <c r="K191" s="267">
        <v>17470</v>
      </c>
      <c r="L191" s="267">
        <v>17043</v>
      </c>
      <c r="M191" s="267">
        <v>427</v>
      </c>
      <c r="N191" s="297">
        <v>0.93</v>
      </c>
      <c r="O191" s="269">
        <v>447101</v>
      </c>
      <c r="P191" s="269">
        <v>436559</v>
      </c>
      <c r="Q191" s="269">
        <v>10542</v>
      </c>
      <c r="R191" s="270">
        <v>0.976421434977779</v>
      </c>
      <c r="S191" s="270">
        <v>0.975332965560722</v>
      </c>
      <c r="T191" s="270">
        <v>0.974499400992641</v>
      </c>
      <c r="U191" s="270">
        <v>0.975558099599313</v>
      </c>
      <c r="V191" s="298">
        <v>0.000833564568081147</v>
      </c>
      <c r="W191" s="274">
        <v>120024</v>
      </c>
      <c r="X191" s="274">
        <v>117398</v>
      </c>
      <c r="Y191" s="274">
        <v>113464</v>
      </c>
      <c r="Z191" s="274">
        <v>110895</v>
      </c>
      <c r="AA191" s="271">
        <v>0.978121042458175</v>
      </c>
      <c r="AB191" s="271">
        <v>0.977358457308045</v>
      </c>
      <c r="AC191" s="298">
        <v>0.000762585150130168</v>
      </c>
    </row>
    <row r="192" spans="1:29">
      <c r="A192" s="300" t="s">
        <v>186</v>
      </c>
      <c r="B192" s="301" t="s">
        <v>3319</v>
      </c>
      <c r="C192" s="296" t="s">
        <v>332</v>
      </c>
      <c r="D192" s="301" t="s">
        <v>333</v>
      </c>
      <c r="E192" s="266">
        <v>4709</v>
      </c>
      <c r="F192" s="269">
        <v>4462</v>
      </c>
      <c r="G192" s="269">
        <v>247</v>
      </c>
      <c r="H192" s="267">
        <v>7396</v>
      </c>
      <c r="I192" s="267">
        <v>6964</v>
      </c>
      <c r="J192" s="267">
        <v>432</v>
      </c>
      <c r="K192" s="267">
        <v>7462</v>
      </c>
      <c r="L192" s="267">
        <v>7267</v>
      </c>
      <c r="M192" s="267">
        <v>195</v>
      </c>
      <c r="N192" s="297">
        <v>0.93</v>
      </c>
      <c r="O192" s="269">
        <v>220842</v>
      </c>
      <c r="P192" s="269">
        <v>214702</v>
      </c>
      <c r="Q192" s="269">
        <v>6140</v>
      </c>
      <c r="R192" s="270">
        <v>0.972197317539236</v>
      </c>
      <c r="S192" s="270">
        <v>0.94754724994691</v>
      </c>
      <c r="T192" s="270">
        <v>0.941590048674959</v>
      </c>
      <c r="U192" s="270">
        <v>0.973867595818815</v>
      </c>
      <c r="V192" s="298">
        <v>0.00595720127195076</v>
      </c>
      <c r="W192" s="274">
        <v>51001</v>
      </c>
      <c r="X192" s="274">
        <v>49508</v>
      </c>
      <c r="Y192" s="274">
        <v>52228</v>
      </c>
      <c r="Z192" s="274">
        <v>50888</v>
      </c>
      <c r="AA192" s="271">
        <v>0.97072606419482</v>
      </c>
      <c r="AB192" s="271">
        <v>0.974343264149498</v>
      </c>
      <c r="AC192" s="298">
        <v>-0.00361719995467868</v>
      </c>
    </row>
    <row r="193" spans="1:29">
      <c r="A193" s="300" t="s">
        <v>186</v>
      </c>
      <c r="B193" s="301" t="s">
        <v>3319</v>
      </c>
      <c r="C193" s="296" t="s">
        <v>334</v>
      </c>
      <c r="D193" s="301" t="s">
        <v>335</v>
      </c>
      <c r="E193" s="266">
        <v>4544</v>
      </c>
      <c r="F193" s="269">
        <v>4394</v>
      </c>
      <c r="G193" s="269">
        <v>150</v>
      </c>
      <c r="H193" s="267">
        <v>7212</v>
      </c>
      <c r="I193" s="267">
        <v>7009</v>
      </c>
      <c r="J193" s="267">
        <v>203</v>
      </c>
      <c r="K193" s="267">
        <v>6960</v>
      </c>
      <c r="L193" s="267">
        <v>6809</v>
      </c>
      <c r="M193" s="267">
        <v>151</v>
      </c>
      <c r="N193" s="297">
        <v>0.93</v>
      </c>
      <c r="O193" s="269">
        <v>203311</v>
      </c>
      <c r="P193" s="269">
        <v>199707</v>
      </c>
      <c r="Q193" s="269">
        <v>3604</v>
      </c>
      <c r="R193" s="270">
        <v>0.982273462822966</v>
      </c>
      <c r="S193" s="270">
        <v>0.966989436619718</v>
      </c>
      <c r="T193" s="270">
        <v>0.971852468108708</v>
      </c>
      <c r="U193" s="270">
        <v>0.978304597701149</v>
      </c>
      <c r="V193" s="298">
        <v>-0.00486303148898948</v>
      </c>
      <c r="W193" s="274">
        <v>47831</v>
      </c>
      <c r="X193" s="274">
        <v>46825</v>
      </c>
      <c r="Y193" s="274">
        <v>49040</v>
      </c>
      <c r="Z193" s="274">
        <v>48138</v>
      </c>
      <c r="AA193" s="271">
        <v>0.97896761514499</v>
      </c>
      <c r="AB193" s="271">
        <v>0.981606851549755</v>
      </c>
      <c r="AC193" s="298">
        <v>-0.00263923640476571</v>
      </c>
    </row>
    <row r="194" spans="1:29">
      <c r="A194" s="300" t="s">
        <v>186</v>
      </c>
      <c r="B194" s="301" t="s">
        <v>3319</v>
      </c>
      <c r="C194" s="296" t="s">
        <v>336</v>
      </c>
      <c r="D194" s="301" t="s">
        <v>337</v>
      </c>
      <c r="E194" s="266">
        <v>5932</v>
      </c>
      <c r="F194" s="269">
        <v>5605</v>
      </c>
      <c r="G194" s="269">
        <v>327</v>
      </c>
      <c r="H194" s="267">
        <v>9030</v>
      </c>
      <c r="I194" s="267">
        <v>8477</v>
      </c>
      <c r="J194" s="267">
        <v>553</v>
      </c>
      <c r="K194" s="267">
        <v>9456</v>
      </c>
      <c r="L194" s="267">
        <v>9044</v>
      </c>
      <c r="M194" s="267">
        <v>412</v>
      </c>
      <c r="N194" s="297">
        <v>0.93</v>
      </c>
      <c r="O194" s="269">
        <v>285210</v>
      </c>
      <c r="P194" s="269">
        <v>274725</v>
      </c>
      <c r="Q194" s="269">
        <v>10485</v>
      </c>
      <c r="R194" s="270">
        <v>0.963237614389397</v>
      </c>
      <c r="S194" s="270">
        <v>0.944875252865813</v>
      </c>
      <c r="T194" s="270">
        <v>0.938759689922481</v>
      </c>
      <c r="U194" s="270">
        <v>0.956429780033841</v>
      </c>
      <c r="V194" s="298">
        <v>0.00611556294333193</v>
      </c>
      <c r="W194" s="274">
        <v>62619</v>
      </c>
      <c r="X194" s="274">
        <v>60028</v>
      </c>
      <c r="Y194" s="274">
        <v>66584</v>
      </c>
      <c r="Z194" s="274">
        <v>64073</v>
      </c>
      <c r="AA194" s="271">
        <v>0.958622782222648</v>
      </c>
      <c r="AB194" s="271">
        <v>0.962288237414394</v>
      </c>
      <c r="AC194" s="298">
        <v>-0.00366545519174577</v>
      </c>
    </row>
    <row r="195" spans="1:29">
      <c r="A195" s="300" t="s">
        <v>186</v>
      </c>
      <c r="B195" s="301" t="s">
        <v>3319</v>
      </c>
      <c r="C195" s="296" t="s">
        <v>338</v>
      </c>
      <c r="D195" s="301" t="s">
        <v>339</v>
      </c>
      <c r="E195" s="266">
        <v>0</v>
      </c>
      <c r="F195" s="269">
        <v>0</v>
      </c>
      <c r="G195" s="269">
        <v>0</v>
      </c>
      <c r="H195" s="267">
        <v>2</v>
      </c>
      <c r="I195" s="267">
        <v>2</v>
      </c>
      <c r="J195" s="267">
        <v>0</v>
      </c>
      <c r="K195" s="267">
        <v>1</v>
      </c>
      <c r="L195" s="267">
        <v>1</v>
      </c>
      <c r="M195" s="267">
        <v>0</v>
      </c>
      <c r="N195" s="297">
        <v>0.93</v>
      </c>
      <c r="O195" s="269">
        <v>169943</v>
      </c>
      <c r="P195" s="269">
        <v>166114</v>
      </c>
      <c r="Q195" s="269">
        <v>3829</v>
      </c>
      <c r="R195" s="270">
        <v>0.977468916048322</v>
      </c>
      <c r="S195" s="270">
        <v>0</v>
      </c>
      <c r="T195" s="270">
        <v>1</v>
      </c>
      <c r="U195" s="270">
        <v>1</v>
      </c>
      <c r="V195" s="298">
        <v>-1</v>
      </c>
      <c r="W195" s="274">
        <v>10</v>
      </c>
      <c r="X195" s="274">
        <v>10</v>
      </c>
      <c r="Y195" s="274">
        <v>28473</v>
      </c>
      <c r="Z195" s="274">
        <v>28086</v>
      </c>
      <c r="AA195" s="271">
        <v>1</v>
      </c>
      <c r="AB195" s="271">
        <v>0.986408176166895</v>
      </c>
      <c r="AC195" s="298">
        <v>0.0135918238331051</v>
      </c>
    </row>
    <row r="196" spans="1:29">
      <c r="A196" s="300" t="s">
        <v>186</v>
      </c>
      <c r="B196" s="301" t="s">
        <v>3319</v>
      </c>
      <c r="C196" s="296" t="s">
        <v>340</v>
      </c>
      <c r="D196" s="301" t="s">
        <v>341</v>
      </c>
      <c r="E196" s="266">
        <v>5621</v>
      </c>
      <c r="F196" s="269">
        <v>5440</v>
      </c>
      <c r="G196" s="269">
        <v>181</v>
      </c>
      <c r="H196" s="267">
        <v>7177</v>
      </c>
      <c r="I196" s="267">
        <v>6982</v>
      </c>
      <c r="J196" s="267">
        <v>195</v>
      </c>
      <c r="K196" s="267">
        <v>7095</v>
      </c>
      <c r="L196" s="267">
        <v>6949</v>
      </c>
      <c r="M196" s="267">
        <v>146</v>
      </c>
      <c r="N196" s="297">
        <v>0.93</v>
      </c>
      <c r="O196" s="269">
        <v>204607</v>
      </c>
      <c r="P196" s="269">
        <v>200941</v>
      </c>
      <c r="Q196" s="269">
        <v>3666</v>
      </c>
      <c r="R196" s="270">
        <v>0.982082724442468</v>
      </c>
      <c r="S196" s="270">
        <v>0.967799323963707</v>
      </c>
      <c r="T196" s="270">
        <v>0.972829873206075</v>
      </c>
      <c r="U196" s="270">
        <v>0.979422128259338</v>
      </c>
      <c r="V196" s="298">
        <v>-0.00503054924236745</v>
      </c>
      <c r="W196" s="274">
        <v>47781</v>
      </c>
      <c r="X196" s="274">
        <v>46770</v>
      </c>
      <c r="Y196" s="274">
        <v>48516</v>
      </c>
      <c r="Z196" s="274">
        <v>47615</v>
      </c>
      <c r="AA196" s="271">
        <v>0.978840961888617</v>
      </c>
      <c r="AB196" s="271">
        <v>0.981428806991508</v>
      </c>
      <c r="AC196" s="298">
        <v>-0.00258784510289112</v>
      </c>
    </row>
    <row r="197" spans="1:29">
      <c r="A197" s="300" t="s">
        <v>186</v>
      </c>
      <c r="B197" s="301" t="s">
        <v>3319</v>
      </c>
      <c r="C197" s="296" t="s">
        <v>342</v>
      </c>
      <c r="D197" s="301" t="s">
        <v>343</v>
      </c>
      <c r="E197" s="266">
        <v>1990</v>
      </c>
      <c r="F197" s="269">
        <v>1944</v>
      </c>
      <c r="G197" s="269">
        <v>46</v>
      </c>
      <c r="H197" s="267">
        <v>3518</v>
      </c>
      <c r="I197" s="267">
        <v>3471</v>
      </c>
      <c r="J197" s="267">
        <v>47</v>
      </c>
      <c r="K197" s="267">
        <v>3486</v>
      </c>
      <c r="L197" s="267">
        <v>3442</v>
      </c>
      <c r="M197" s="267">
        <v>44</v>
      </c>
      <c r="N197" s="297">
        <v>0.93</v>
      </c>
      <c r="O197" s="269">
        <v>102991</v>
      </c>
      <c r="P197" s="269">
        <v>101708</v>
      </c>
      <c r="Q197" s="269">
        <v>1283</v>
      </c>
      <c r="R197" s="270">
        <v>0.98754260080978</v>
      </c>
      <c r="S197" s="270">
        <v>0.976884422110553</v>
      </c>
      <c r="T197" s="270">
        <v>0.98664013644116</v>
      </c>
      <c r="U197" s="270">
        <v>0.987378083763626</v>
      </c>
      <c r="V197" s="298">
        <v>-0.00975571433060696</v>
      </c>
      <c r="W197" s="274">
        <v>23396</v>
      </c>
      <c r="X197" s="274">
        <v>23107</v>
      </c>
      <c r="Y197" s="274">
        <v>24438</v>
      </c>
      <c r="Z197" s="274">
        <v>24152</v>
      </c>
      <c r="AA197" s="271">
        <v>0.987647461104462</v>
      </c>
      <c r="AB197" s="271">
        <v>0.988296914641133</v>
      </c>
      <c r="AC197" s="298">
        <v>-0.000649453536670341</v>
      </c>
    </row>
    <row r="198" spans="1:29">
      <c r="A198" s="300" t="s">
        <v>186</v>
      </c>
      <c r="B198" s="301" t="s">
        <v>3319</v>
      </c>
      <c r="C198" s="296" t="s">
        <v>344</v>
      </c>
      <c r="D198" s="301" t="s">
        <v>345</v>
      </c>
      <c r="E198" s="266">
        <v>6926</v>
      </c>
      <c r="F198" s="269">
        <v>6572</v>
      </c>
      <c r="G198" s="269">
        <v>354</v>
      </c>
      <c r="H198" s="267">
        <v>9227</v>
      </c>
      <c r="I198" s="267">
        <v>8853</v>
      </c>
      <c r="J198" s="267">
        <v>374</v>
      </c>
      <c r="K198" s="267">
        <v>9250</v>
      </c>
      <c r="L198" s="267">
        <v>8931</v>
      </c>
      <c r="M198" s="267">
        <v>319</v>
      </c>
      <c r="N198" s="297">
        <v>0.93</v>
      </c>
      <c r="O198" s="269">
        <v>260321</v>
      </c>
      <c r="P198" s="269">
        <v>251281</v>
      </c>
      <c r="Q198" s="269">
        <v>9040</v>
      </c>
      <c r="R198" s="270">
        <v>0.965273642925465</v>
      </c>
      <c r="S198" s="270">
        <v>0.948888247184522</v>
      </c>
      <c r="T198" s="270">
        <v>0.959466782269427</v>
      </c>
      <c r="U198" s="270">
        <v>0.965513513513514</v>
      </c>
      <c r="V198" s="298">
        <v>-0.0105785350849046</v>
      </c>
      <c r="W198" s="274">
        <v>61270</v>
      </c>
      <c r="X198" s="274">
        <v>59127</v>
      </c>
      <c r="Y198" s="274">
        <v>62776</v>
      </c>
      <c r="Z198" s="274">
        <v>60842</v>
      </c>
      <c r="AA198" s="271">
        <v>0.965023665741799</v>
      </c>
      <c r="AB198" s="271">
        <v>0.969192047916401</v>
      </c>
      <c r="AC198" s="298">
        <v>-0.00416838217460258</v>
      </c>
    </row>
    <row r="199" spans="1:29">
      <c r="A199" s="300" t="s">
        <v>186</v>
      </c>
      <c r="B199" s="301" t="s">
        <v>3319</v>
      </c>
      <c r="C199" s="296" t="s">
        <v>346</v>
      </c>
      <c r="D199" s="301" t="s">
        <v>347</v>
      </c>
      <c r="E199" s="266">
        <v>3791</v>
      </c>
      <c r="F199" s="269">
        <v>3642</v>
      </c>
      <c r="G199" s="269">
        <v>149</v>
      </c>
      <c r="H199" s="267">
        <v>5703</v>
      </c>
      <c r="I199" s="267">
        <v>5426</v>
      </c>
      <c r="J199" s="267">
        <v>277</v>
      </c>
      <c r="K199" s="267">
        <v>6037</v>
      </c>
      <c r="L199" s="267">
        <v>5795</v>
      </c>
      <c r="M199" s="267">
        <v>242</v>
      </c>
      <c r="N199" s="297">
        <v>0.93</v>
      </c>
      <c r="O199" s="269">
        <v>173202</v>
      </c>
      <c r="P199" s="269">
        <v>168122</v>
      </c>
      <c r="Q199" s="269">
        <v>5080</v>
      </c>
      <c r="R199" s="270">
        <v>0.970670084641055</v>
      </c>
      <c r="S199" s="270">
        <v>0.96069638617779</v>
      </c>
      <c r="T199" s="270">
        <v>0.951429072418026</v>
      </c>
      <c r="U199" s="270">
        <v>0.959913864502236</v>
      </c>
      <c r="V199" s="298">
        <v>0.00926731375976397</v>
      </c>
      <c r="W199" s="274">
        <v>39394</v>
      </c>
      <c r="X199" s="274">
        <v>38161</v>
      </c>
      <c r="Y199" s="274">
        <v>41356</v>
      </c>
      <c r="Z199" s="274">
        <v>40129</v>
      </c>
      <c r="AA199" s="271">
        <v>0.968700817383358</v>
      </c>
      <c r="AB199" s="271">
        <v>0.970330786342973</v>
      </c>
      <c r="AC199" s="298">
        <v>-0.00162996895961531</v>
      </c>
    </row>
    <row r="200" spans="1:29">
      <c r="A200" s="300" t="s">
        <v>186</v>
      </c>
      <c r="B200" s="301" t="s">
        <v>3319</v>
      </c>
      <c r="C200" s="296" t="s">
        <v>348</v>
      </c>
      <c r="D200" s="301" t="s">
        <v>349</v>
      </c>
      <c r="E200" s="266">
        <v>3902</v>
      </c>
      <c r="F200" s="269">
        <v>3739</v>
      </c>
      <c r="G200" s="269">
        <v>163</v>
      </c>
      <c r="H200" s="267">
        <v>5677</v>
      </c>
      <c r="I200" s="267">
        <v>5491</v>
      </c>
      <c r="J200" s="267">
        <v>186</v>
      </c>
      <c r="K200" s="267">
        <v>5682</v>
      </c>
      <c r="L200" s="267">
        <v>5547</v>
      </c>
      <c r="M200" s="267">
        <v>135</v>
      </c>
      <c r="N200" s="297">
        <v>0.93</v>
      </c>
      <c r="O200" s="269">
        <v>161664</v>
      </c>
      <c r="P200" s="269">
        <v>157870</v>
      </c>
      <c r="Q200" s="269">
        <v>3794</v>
      </c>
      <c r="R200" s="270">
        <v>0.97653157165479</v>
      </c>
      <c r="S200" s="270">
        <v>0.95822655048693</v>
      </c>
      <c r="T200" s="270">
        <v>0.967236216311432</v>
      </c>
      <c r="U200" s="270">
        <v>0.976240760295671</v>
      </c>
      <c r="V200" s="298">
        <v>-0.00900966582450236</v>
      </c>
      <c r="W200" s="274">
        <v>38573</v>
      </c>
      <c r="X200" s="274">
        <v>37609</v>
      </c>
      <c r="Y200" s="274">
        <v>38965</v>
      </c>
      <c r="Z200" s="274">
        <v>38199</v>
      </c>
      <c r="AA200" s="271">
        <v>0.975008425582661</v>
      </c>
      <c r="AB200" s="271">
        <v>0.980341331964584</v>
      </c>
      <c r="AC200" s="298">
        <v>-0.00533290638192219</v>
      </c>
    </row>
    <row r="201" spans="1:29">
      <c r="A201" s="300" t="s">
        <v>186</v>
      </c>
      <c r="B201" s="301" t="s">
        <v>3319</v>
      </c>
      <c r="C201" s="296" t="s">
        <v>350</v>
      </c>
      <c r="D201" s="301" t="s">
        <v>351</v>
      </c>
      <c r="E201" s="266">
        <v>3411</v>
      </c>
      <c r="F201" s="269">
        <v>3294</v>
      </c>
      <c r="G201" s="269">
        <v>117</v>
      </c>
      <c r="H201" s="267">
        <v>5429</v>
      </c>
      <c r="I201" s="267">
        <v>5316</v>
      </c>
      <c r="J201" s="267">
        <v>113</v>
      </c>
      <c r="K201" s="267">
        <v>5366</v>
      </c>
      <c r="L201" s="267">
        <v>5246</v>
      </c>
      <c r="M201" s="267">
        <v>120</v>
      </c>
      <c r="N201" s="297">
        <v>0.93</v>
      </c>
      <c r="O201" s="269">
        <v>164159</v>
      </c>
      <c r="P201" s="269">
        <v>161424</v>
      </c>
      <c r="Q201" s="269">
        <v>2735</v>
      </c>
      <c r="R201" s="270">
        <v>0.983339323460791</v>
      </c>
      <c r="S201" s="270">
        <v>0.965699208443272</v>
      </c>
      <c r="T201" s="270">
        <v>0.979185853748388</v>
      </c>
      <c r="U201" s="270">
        <v>0.977636973537085</v>
      </c>
      <c r="V201" s="298">
        <v>-0.0134866453051166</v>
      </c>
      <c r="W201" s="274">
        <v>36327</v>
      </c>
      <c r="X201" s="274">
        <v>35659</v>
      </c>
      <c r="Y201" s="274">
        <v>37782</v>
      </c>
      <c r="Z201" s="274">
        <v>37273</v>
      </c>
      <c r="AA201" s="271">
        <v>0.981611473559611</v>
      </c>
      <c r="AB201" s="271">
        <v>0.986527976285003</v>
      </c>
      <c r="AC201" s="298">
        <v>-0.00491650272539212</v>
      </c>
    </row>
    <row r="202" spans="1:29">
      <c r="A202" s="300" t="s">
        <v>186</v>
      </c>
      <c r="B202" s="301" t="s">
        <v>3319</v>
      </c>
      <c r="C202" s="296" t="s">
        <v>352</v>
      </c>
      <c r="D202" s="301" t="s">
        <v>353</v>
      </c>
      <c r="E202" s="266">
        <v>7962</v>
      </c>
      <c r="F202" s="269">
        <v>7539</v>
      </c>
      <c r="G202" s="269">
        <v>423</v>
      </c>
      <c r="H202" s="267">
        <v>12358</v>
      </c>
      <c r="I202" s="267">
        <v>11865</v>
      </c>
      <c r="J202" s="267">
        <v>493</v>
      </c>
      <c r="K202" s="267">
        <v>12147</v>
      </c>
      <c r="L202" s="267">
        <v>11815</v>
      </c>
      <c r="M202" s="267">
        <v>332</v>
      </c>
      <c r="N202" s="297">
        <v>0.93</v>
      </c>
      <c r="O202" s="269">
        <v>331738</v>
      </c>
      <c r="P202" s="269">
        <v>322719</v>
      </c>
      <c r="Q202" s="269">
        <v>9019</v>
      </c>
      <c r="R202" s="270">
        <v>0.972812882455432</v>
      </c>
      <c r="S202" s="270">
        <v>0.946872645064054</v>
      </c>
      <c r="T202" s="270">
        <v>0.960106813400227</v>
      </c>
      <c r="U202" s="270">
        <v>0.972668148514036</v>
      </c>
      <c r="V202" s="298">
        <v>-0.0132341683361723</v>
      </c>
      <c r="W202" s="274">
        <v>82938</v>
      </c>
      <c r="X202" s="274">
        <v>80609</v>
      </c>
      <c r="Y202" s="274">
        <v>80819</v>
      </c>
      <c r="Z202" s="274">
        <v>78783</v>
      </c>
      <c r="AA202" s="271">
        <v>0.971918782705153</v>
      </c>
      <c r="AB202" s="271">
        <v>0.974807904081961</v>
      </c>
      <c r="AC202" s="298">
        <v>-0.00288912137680775</v>
      </c>
    </row>
    <row r="203" spans="1:29">
      <c r="A203" s="300" t="s">
        <v>186</v>
      </c>
      <c r="B203" s="301" t="s">
        <v>3319</v>
      </c>
      <c r="C203" s="296" t="s">
        <v>354</v>
      </c>
      <c r="D203" s="301" t="s">
        <v>355</v>
      </c>
      <c r="E203" s="266">
        <v>4150</v>
      </c>
      <c r="F203" s="269">
        <v>4011</v>
      </c>
      <c r="G203" s="269">
        <v>139</v>
      </c>
      <c r="H203" s="267">
        <v>5272</v>
      </c>
      <c r="I203" s="267">
        <v>5096</v>
      </c>
      <c r="J203" s="267">
        <v>176</v>
      </c>
      <c r="K203" s="267">
        <v>5120</v>
      </c>
      <c r="L203" s="267">
        <v>5015</v>
      </c>
      <c r="M203" s="267">
        <v>105</v>
      </c>
      <c r="N203" s="297">
        <v>0.93</v>
      </c>
      <c r="O203" s="269">
        <v>141937</v>
      </c>
      <c r="P203" s="269">
        <v>139425</v>
      </c>
      <c r="Q203" s="269">
        <v>2512</v>
      </c>
      <c r="R203" s="270">
        <v>0.982302007228559</v>
      </c>
      <c r="S203" s="270">
        <v>0.966506024096386</v>
      </c>
      <c r="T203" s="270">
        <v>0.966616084977238</v>
      </c>
      <c r="U203" s="270">
        <v>0.9794921875</v>
      </c>
      <c r="V203" s="298">
        <v>-0.000110060880852747</v>
      </c>
      <c r="W203" s="274">
        <v>34041</v>
      </c>
      <c r="X203" s="274">
        <v>33323</v>
      </c>
      <c r="Y203" s="274">
        <v>33964</v>
      </c>
      <c r="Z203" s="274">
        <v>33406</v>
      </c>
      <c r="AA203" s="271">
        <v>0.978907787667812</v>
      </c>
      <c r="AB203" s="271">
        <v>0.983570839712637</v>
      </c>
      <c r="AC203" s="298">
        <v>-0.00466305204482453</v>
      </c>
    </row>
    <row r="204" spans="1:29">
      <c r="A204" s="300" t="s">
        <v>186</v>
      </c>
      <c r="B204" s="301" t="s">
        <v>3319</v>
      </c>
      <c r="C204" s="296" t="s">
        <v>356</v>
      </c>
      <c r="D204" s="301" t="s">
        <v>357</v>
      </c>
      <c r="E204" s="266">
        <v>3607</v>
      </c>
      <c r="F204" s="269">
        <v>3501</v>
      </c>
      <c r="G204" s="269">
        <v>106</v>
      </c>
      <c r="H204" s="267">
        <v>5816</v>
      </c>
      <c r="I204" s="267">
        <v>5678</v>
      </c>
      <c r="J204" s="267">
        <v>138</v>
      </c>
      <c r="K204" s="267">
        <v>5870</v>
      </c>
      <c r="L204" s="267">
        <v>5748</v>
      </c>
      <c r="M204" s="267">
        <v>122</v>
      </c>
      <c r="N204" s="297">
        <v>0.93</v>
      </c>
      <c r="O204" s="269">
        <v>177033</v>
      </c>
      <c r="P204" s="269">
        <v>173781</v>
      </c>
      <c r="Q204" s="269">
        <v>3252</v>
      </c>
      <c r="R204" s="270">
        <v>0.981630543457999</v>
      </c>
      <c r="S204" s="270">
        <v>0.970612697532576</v>
      </c>
      <c r="T204" s="270">
        <v>0.97627235213205</v>
      </c>
      <c r="U204" s="270">
        <v>0.979216354344123</v>
      </c>
      <c r="V204" s="298">
        <v>-0.00565965459947404</v>
      </c>
      <c r="W204" s="274">
        <v>39883</v>
      </c>
      <c r="X204" s="274">
        <v>39064</v>
      </c>
      <c r="Y204" s="274">
        <v>42295</v>
      </c>
      <c r="Z204" s="274">
        <v>41518</v>
      </c>
      <c r="AA204" s="271">
        <v>0.979464934934684</v>
      </c>
      <c r="AB204" s="271">
        <v>0.981629034164795</v>
      </c>
      <c r="AC204" s="298">
        <v>-0.00216409923011096</v>
      </c>
    </row>
    <row r="205" spans="1:29">
      <c r="A205" s="300" t="s">
        <v>186</v>
      </c>
      <c r="B205" s="301" t="s">
        <v>3319</v>
      </c>
      <c r="C205" s="296" t="s">
        <v>358</v>
      </c>
      <c r="D205" s="301" t="s">
        <v>359</v>
      </c>
      <c r="E205" s="266">
        <v>2927</v>
      </c>
      <c r="F205" s="269">
        <v>2701</v>
      </c>
      <c r="G205" s="269">
        <v>226</v>
      </c>
      <c r="H205" s="267">
        <v>4826</v>
      </c>
      <c r="I205" s="267">
        <v>4506</v>
      </c>
      <c r="J205" s="267">
        <v>320</v>
      </c>
      <c r="K205" s="267">
        <v>4939</v>
      </c>
      <c r="L205" s="267">
        <v>4739</v>
      </c>
      <c r="M205" s="267">
        <v>200</v>
      </c>
      <c r="N205" s="297">
        <v>0.93</v>
      </c>
      <c r="O205" s="269">
        <v>145396</v>
      </c>
      <c r="P205" s="269">
        <v>140555</v>
      </c>
      <c r="Q205" s="269">
        <v>4841</v>
      </c>
      <c r="R205" s="270">
        <v>0.96670472365127</v>
      </c>
      <c r="S205" s="270">
        <v>0.922787837376153</v>
      </c>
      <c r="T205" s="270">
        <v>0.933692498963945</v>
      </c>
      <c r="U205" s="270">
        <v>0.959505972869002</v>
      </c>
      <c r="V205" s="298">
        <v>-0.0109046615877922</v>
      </c>
      <c r="W205" s="274">
        <v>32697</v>
      </c>
      <c r="X205" s="274">
        <v>31178</v>
      </c>
      <c r="Y205" s="274">
        <v>34561</v>
      </c>
      <c r="Z205" s="274">
        <v>33365</v>
      </c>
      <c r="AA205" s="271">
        <v>0.953543138514237</v>
      </c>
      <c r="AB205" s="271">
        <v>0.965394519834496</v>
      </c>
      <c r="AC205" s="298">
        <v>-0.0118513813202588</v>
      </c>
    </row>
    <row r="206" spans="1:29">
      <c r="A206" s="300" t="s">
        <v>186</v>
      </c>
      <c r="B206" s="301" t="s">
        <v>3320</v>
      </c>
      <c r="C206" s="296" t="s">
        <v>360</v>
      </c>
      <c r="D206" s="301" t="s">
        <v>361</v>
      </c>
      <c r="E206" s="266">
        <v>5109</v>
      </c>
      <c r="F206" s="269">
        <v>4743</v>
      </c>
      <c r="G206" s="269">
        <v>366</v>
      </c>
      <c r="H206" s="267">
        <v>7946</v>
      </c>
      <c r="I206" s="267">
        <v>7754</v>
      </c>
      <c r="J206" s="267">
        <v>192</v>
      </c>
      <c r="K206" s="267">
        <v>7825</v>
      </c>
      <c r="L206" s="267">
        <v>7661</v>
      </c>
      <c r="M206" s="267">
        <v>164</v>
      </c>
      <c r="N206" s="297">
        <v>0.93</v>
      </c>
      <c r="O206" s="269">
        <v>206535</v>
      </c>
      <c r="P206" s="269">
        <v>200016</v>
      </c>
      <c r="Q206" s="269">
        <v>6519</v>
      </c>
      <c r="R206" s="270">
        <v>0.968436342508534</v>
      </c>
      <c r="S206" s="270">
        <v>0.928361714621257</v>
      </c>
      <c r="T206" s="270">
        <v>0.975836899068714</v>
      </c>
      <c r="U206" s="270">
        <v>0.979041533546326</v>
      </c>
      <c r="V206" s="298">
        <v>-0.0474751844474572</v>
      </c>
      <c r="W206" s="274">
        <v>50899</v>
      </c>
      <c r="X206" s="274">
        <v>49648</v>
      </c>
      <c r="Y206" s="274">
        <v>48227</v>
      </c>
      <c r="Z206" s="274">
        <v>47093</v>
      </c>
      <c r="AA206" s="271">
        <v>0.975421913986522</v>
      </c>
      <c r="AB206" s="271">
        <v>0.97648620067597</v>
      </c>
      <c r="AC206" s="298">
        <v>-0.00106428668944758</v>
      </c>
    </row>
    <row r="207" spans="1:29">
      <c r="A207" s="300" t="s">
        <v>186</v>
      </c>
      <c r="B207" s="301" t="s">
        <v>3320</v>
      </c>
      <c r="C207" s="296" t="s">
        <v>362</v>
      </c>
      <c r="D207" s="301" t="s">
        <v>363</v>
      </c>
      <c r="E207" s="266">
        <v>5793</v>
      </c>
      <c r="F207" s="269">
        <v>5528</v>
      </c>
      <c r="G207" s="269">
        <v>265</v>
      </c>
      <c r="H207" s="267">
        <v>9344</v>
      </c>
      <c r="I207" s="267">
        <v>8895</v>
      </c>
      <c r="J207" s="267">
        <v>449</v>
      </c>
      <c r="K207" s="267">
        <v>8678</v>
      </c>
      <c r="L207" s="267">
        <v>8396</v>
      </c>
      <c r="M207" s="267">
        <v>282</v>
      </c>
      <c r="N207" s="297">
        <v>0.93</v>
      </c>
      <c r="O207" s="269">
        <v>237970</v>
      </c>
      <c r="P207" s="269">
        <v>229486</v>
      </c>
      <c r="Q207" s="269">
        <v>8484</v>
      </c>
      <c r="R207" s="270">
        <v>0.964348447283271</v>
      </c>
      <c r="S207" s="270">
        <v>0.954255135508372</v>
      </c>
      <c r="T207" s="270">
        <v>0.951947773972603</v>
      </c>
      <c r="U207" s="270">
        <v>0.96750403318737</v>
      </c>
      <c r="V207" s="298">
        <v>0.00230736153576938</v>
      </c>
      <c r="W207" s="274">
        <v>58572</v>
      </c>
      <c r="X207" s="274">
        <v>56554</v>
      </c>
      <c r="Y207" s="274">
        <v>56020</v>
      </c>
      <c r="Z207" s="274">
        <v>54088</v>
      </c>
      <c r="AA207" s="271">
        <v>0.965546677593389</v>
      </c>
      <c r="AB207" s="271">
        <v>0.965512317029632</v>
      </c>
      <c r="AC207" s="298">
        <v>3.43605637570521e-5</v>
      </c>
    </row>
    <row r="208" spans="1:29">
      <c r="A208" s="300" t="s">
        <v>186</v>
      </c>
      <c r="B208" s="301" t="s">
        <v>3320</v>
      </c>
      <c r="C208" s="296" t="s">
        <v>364</v>
      </c>
      <c r="D208" s="301" t="s">
        <v>365</v>
      </c>
      <c r="E208" s="266">
        <v>6323</v>
      </c>
      <c r="F208" s="269">
        <v>6036</v>
      </c>
      <c r="G208" s="269">
        <v>287</v>
      </c>
      <c r="H208" s="267">
        <v>10506</v>
      </c>
      <c r="I208" s="267">
        <v>9736</v>
      </c>
      <c r="J208" s="267">
        <v>770</v>
      </c>
      <c r="K208" s="267">
        <v>9976</v>
      </c>
      <c r="L208" s="267">
        <v>9610</v>
      </c>
      <c r="M208" s="267">
        <v>366</v>
      </c>
      <c r="N208" s="297">
        <v>0.93</v>
      </c>
      <c r="O208" s="269">
        <v>282492</v>
      </c>
      <c r="P208" s="269">
        <v>269859</v>
      </c>
      <c r="Q208" s="269">
        <v>12633</v>
      </c>
      <c r="R208" s="270">
        <v>0.955280149526358</v>
      </c>
      <c r="S208" s="270">
        <v>0.954610153408192</v>
      </c>
      <c r="T208" s="270">
        <v>0.926708547496669</v>
      </c>
      <c r="U208" s="270">
        <v>0.963311948676824</v>
      </c>
      <c r="V208" s="298">
        <v>0.0279016059115238</v>
      </c>
      <c r="W208" s="274">
        <v>67127</v>
      </c>
      <c r="X208" s="274">
        <v>64397</v>
      </c>
      <c r="Y208" s="274">
        <v>64592</v>
      </c>
      <c r="Z208" s="274">
        <v>61571</v>
      </c>
      <c r="AA208" s="271">
        <v>0.959330820683183</v>
      </c>
      <c r="AB208" s="271">
        <v>0.953229502105524</v>
      </c>
      <c r="AC208" s="298">
        <v>0.00610131857765872</v>
      </c>
    </row>
    <row r="209" spans="1:29">
      <c r="A209" s="300" t="s">
        <v>186</v>
      </c>
      <c r="B209" s="301" t="s">
        <v>3320</v>
      </c>
      <c r="C209" s="296" t="s">
        <v>366</v>
      </c>
      <c r="D209" s="301" t="s">
        <v>367</v>
      </c>
      <c r="E209" s="266">
        <v>3542</v>
      </c>
      <c r="F209" s="269">
        <v>3376</v>
      </c>
      <c r="G209" s="269">
        <v>166</v>
      </c>
      <c r="H209" s="267">
        <v>5821</v>
      </c>
      <c r="I209" s="267">
        <v>5618</v>
      </c>
      <c r="J209" s="267">
        <v>203</v>
      </c>
      <c r="K209" s="267">
        <v>5254</v>
      </c>
      <c r="L209" s="267">
        <v>5139</v>
      </c>
      <c r="M209" s="267">
        <v>115</v>
      </c>
      <c r="N209" s="297">
        <v>0.93</v>
      </c>
      <c r="O209" s="269">
        <v>149534</v>
      </c>
      <c r="P209" s="269">
        <v>146194</v>
      </c>
      <c r="Q209" s="269">
        <v>3340</v>
      </c>
      <c r="R209" s="270">
        <v>0.977663942648495</v>
      </c>
      <c r="S209" s="270">
        <v>0.95313382269904</v>
      </c>
      <c r="T209" s="270">
        <v>0.965126266964439</v>
      </c>
      <c r="U209" s="270">
        <v>0.978111914731633</v>
      </c>
      <c r="V209" s="298">
        <v>-0.011992444265399</v>
      </c>
      <c r="W209" s="274">
        <v>36474</v>
      </c>
      <c r="X209" s="274">
        <v>35520</v>
      </c>
      <c r="Y209" s="274">
        <v>35465</v>
      </c>
      <c r="Z209" s="274">
        <v>34688</v>
      </c>
      <c r="AA209" s="271">
        <v>0.97384438229972</v>
      </c>
      <c r="AB209" s="271">
        <v>0.978091075708445</v>
      </c>
      <c r="AC209" s="298">
        <v>-0.00424669340872452</v>
      </c>
    </row>
    <row r="210" spans="1:29">
      <c r="A210" s="300" t="s">
        <v>186</v>
      </c>
      <c r="B210" s="301" t="s">
        <v>3320</v>
      </c>
      <c r="C210" s="296" t="s">
        <v>368</v>
      </c>
      <c r="D210" s="301" t="s">
        <v>369</v>
      </c>
      <c r="E210" s="266">
        <v>4338</v>
      </c>
      <c r="F210" s="269">
        <v>4073</v>
      </c>
      <c r="G210" s="269">
        <v>265</v>
      </c>
      <c r="H210" s="267">
        <v>7181</v>
      </c>
      <c r="I210" s="267">
        <v>6757</v>
      </c>
      <c r="J210" s="267">
        <v>424</v>
      </c>
      <c r="K210" s="267">
        <v>6944</v>
      </c>
      <c r="L210" s="267">
        <v>6682</v>
      </c>
      <c r="M210" s="267">
        <v>262</v>
      </c>
      <c r="N210" s="297">
        <v>0.93</v>
      </c>
      <c r="O210" s="269">
        <v>197528</v>
      </c>
      <c r="P210" s="269">
        <v>190713</v>
      </c>
      <c r="Q210" s="269">
        <v>6815</v>
      </c>
      <c r="R210" s="270">
        <v>0.965498562229152</v>
      </c>
      <c r="S210" s="270">
        <v>0.93891194098663</v>
      </c>
      <c r="T210" s="270">
        <v>0.940955298704916</v>
      </c>
      <c r="U210" s="270">
        <v>0.962269585253456</v>
      </c>
      <c r="V210" s="298">
        <v>-0.00204335771828601</v>
      </c>
      <c r="W210" s="274">
        <v>46697</v>
      </c>
      <c r="X210" s="274">
        <v>44906</v>
      </c>
      <c r="Y210" s="274">
        <v>45583</v>
      </c>
      <c r="Z210" s="274">
        <v>44160</v>
      </c>
      <c r="AA210" s="271">
        <v>0.961646358438444</v>
      </c>
      <c r="AB210" s="271">
        <v>0.968782221442204</v>
      </c>
      <c r="AC210" s="298">
        <v>-0.00713586300376079</v>
      </c>
    </row>
    <row r="211" spans="1:29">
      <c r="A211" s="300" t="s">
        <v>186</v>
      </c>
      <c r="B211" s="301" t="s">
        <v>3320</v>
      </c>
      <c r="C211" s="296" t="s">
        <v>370</v>
      </c>
      <c r="D211" s="301" t="s">
        <v>371</v>
      </c>
      <c r="E211" s="266">
        <v>5668</v>
      </c>
      <c r="F211" s="269">
        <v>5256</v>
      </c>
      <c r="G211" s="269">
        <v>412</v>
      </c>
      <c r="H211" s="267">
        <v>8285</v>
      </c>
      <c r="I211" s="267">
        <v>7624</v>
      </c>
      <c r="J211" s="267">
        <v>661</v>
      </c>
      <c r="K211" s="267">
        <v>8281</v>
      </c>
      <c r="L211" s="267">
        <v>7708</v>
      </c>
      <c r="M211" s="267">
        <v>573</v>
      </c>
      <c r="N211" s="297">
        <v>0.93</v>
      </c>
      <c r="O211" s="269">
        <v>222526</v>
      </c>
      <c r="P211" s="269">
        <v>209344</v>
      </c>
      <c r="Q211" s="269">
        <v>13182</v>
      </c>
      <c r="R211" s="270">
        <v>0.940761978375561</v>
      </c>
      <c r="S211" s="270">
        <v>0.927311220889203</v>
      </c>
      <c r="T211" s="270">
        <v>0.92021726010863</v>
      </c>
      <c r="U211" s="270">
        <v>0.930805458277986</v>
      </c>
      <c r="V211" s="298">
        <v>0.00709396078057256</v>
      </c>
      <c r="W211" s="274">
        <v>56695</v>
      </c>
      <c r="X211" s="274">
        <v>53500</v>
      </c>
      <c r="Y211" s="274">
        <v>53681</v>
      </c>
      <c r="Z211" s="274">
        <v>50988</v>
      </c>
      <c r="AA211" s="271">
        <v>0.94364582414675</v>
      </c>
      <c r="AB211" s="271">
        <v>0.949833274342877</v>
      </c>
      <c r="AC211" s="298">
        <v>-0.00618745019612721</v>
      </c>
    </row>
    <row r="212" spans="1:29">
      <c r="A212" s="300" t="s">
        <v>186</v>
      </c>
      <c r="B212" s="301" t="s">
        <v>3320</v>
      </c>
      <c r="C212" s="296" t="s">
        <v>372</v>
      </c>
      <c r="D212" s="301" t="s">
        <v>373</v>
      </c>
      <c r="E212" s="266">
        <v>6024</v>
      </c>
      <c r="F212" s="269">
        <v>5858</v>
      </c>
      <c r="G212" s="269">
        <v>166</v>
      </c>
      <c r="H212" s="267">
        <v>8635</v>
      </c>
      <c r="I212" s="267">
        <v>8330</v>
      </c>
      <c r="J212" s="267">
        <v>305</v>
      </c>
      <c r="K212" s="267">
        <v>8720</v>
      </c>
      <c r="L212" s="267">
        <v>8494</v>
      </c>
      <c r="M212" s="267">
        <v>226</v>
      </c>
      <c r="N212" s="297">
        <v>0.93</v>
      </c>
      <c r="O212" s="269">
        <v>218427</v>
      </c>
      <c r="P212" s="269">
        <v>212285</v>
      </c>
      <c r="Q212" s="269">
        <v>6142</v>
      </c>
      <c r="R212" s="270">
        <v>0.97188076565626</v>
      </c>
      <c r="S212" s="270">
        <v>0.972443559096946</v>
      </c>
      <c r="T212" s="270">
        <v>0.964678633468442</v>
      </c>
      <c r="U212" s="270">
        <v>0.974082568807339</v>
      </c>
      <c r="V212" s="298">
        <v>0.00776492562850317</v>
      </c>
      <c r="W212" s="274">
        <v>58370</v>
      </c>
      <c r="X212" s="274">
        <v>56904</v>
      </c>
      <c r="Y212" s="274">
        <v>52654</v>
      </c>
      <c r="Z212" s="274">
        <v>51207</v>
      </c>
      <c r="AA212" s="271">
        <v>0.974884358403289</v>
      </c>
      <c r="AB212" s="271">
        <v>0.972518707030805</v>
      </c>
      <c r="AC212" s="298">
        <v>0.00236565137248446</v>
      </c>
    </row>
    <row r="213" spans="1:29">
      <c r="A213" s="300" t="s">
        <v>186</v>
      </c>
      <c r="B213" s="301" t="s">
        <v>3320</v>
      </c>
      <c r="C213" s="296" t="s">
        <v>374</v>
      </c>
      <c r="D213" s="301" t="s">
        <v>375</v>
      </c>
      <c r="E213" s="266">
        <v>2729</v>
      </c>
      <c r="F213" s="269">
        <v>2585</v>
      </c>
      <c r="G213" s="269">
        <v>144</v>
      </c>
      <c r="H213" s="267">
        <v>4622</v>
      </c>
      <c r="I213" s="267">
        <v>4450</v>
      </c>
      <c r="J213" s="267">
        <v>172</v>
      </c>
      <c r="K213" s="267">
        <v>4454</v>
      </c>
      <c r="L213" s="267">
        <v>4360</v>
      </c>
      <c r="M213" s="267">
        <v>94</v>
      </c>
      <c r="N213" s="297">
        <v>0.93</v>
      </c>
      <c r="O213" s="269">
        <v>121358</v>
      </c>
      <c r="P213" s="269">
        <v>118728</v>
      </c>
      <c r="Q213" s="269">
        <v>2630</v>
      </c>
      <c r="R213" s="270">
        <v>0.978328581552102</v>
      </c>
      <c r="S213" s="270">
        <v>0.947233418834738</v>
      </c>
      <c r="T213" s="270">
        <v>0.962786672436175</v>
      </c>
      <c r="U213" s="270">
        <v>0.978895374943871</v>
      </c>
      <c r="V213" s="298">
        <v>-0.0155532536014368</v>
      </c>
      <c r="W213" s="274">
        <v>29976</v>
      </c>
      <c r="X213" s="274">
        <v>29189</v>
      </c>
      <c r="Y213" s="274">
        <v>28659</v>
      </c>
      <c r="Z213" s="274">
        <v>28125</v>
      </c>
      <c r="AA213" s="271">
        <v>0.973745663197224</v>
      </c>
      <c r="AB213" s="271">
        <v>0.981367109808437</v>
      </c>
      <c r="AC213" s="298">
        <v>-0.00762144661121267</v>
      </c>
    </row>
    <row r="214" spans="1:29">
      <c r="A214" s="300" t="s">
        <v>186</v>
      </c>
      <c r="B214" s="301" t="s">
        <v>3320</v>
      </c>
      <c r="C214" s="296" t="s">
        <v>376</v>
      </c>
      <c r="D214" s="301" t="s">
        <v>377</v>
      </c>
      <c r="E214" s="266">
        <v>6341</v>
      </c>
      <c r="F214" s="269">
        <v>6160</v>
      </c>
      <c r="G214" s="269">
        <v>181</v>
      </c>
      <c r="H214" s="267">
        <v>9035</v>
      </c>
      <c r="I214" s="267">
        <v>9015</v>
      </c>
      <c r="J214" s="267">
        <v>20</v>
      </c>
      <c r="K214" s="267">
        <v>8746</v>
      </c>
      <c r="L214" s="267">
        <v>8699</v>
      </c>
      <c r="M214" s="267">
        <v>47</v>
      </c>
      <c r="N214" s="297">
        <v>0.93</v>
      </c>
      <c r="O214" s="269">
        <v>232720</v>
      </c>
      <c r="P214" s="269">
        <v>230959</v>
      </c>
      <c r="Q214" s="269">
        <v>1761</v>
      </c>
      <c r="R214" s="270">
        <v>0.992432966655208</v>
      </c>
      <c r="S214" s="270">
        <v>0.971455606371235</v>
      </c>
      <c r="T214" s="270">
        <v>0.997786386275595</v>
      </c>
      <c r="U214" s="270">
        <v>0.994626114795335</v>
      </c>
      <c r="V214" s="298">
        <v>-0.0263307799043601</v>
      </c>
      <c r="W214" s="274">
        <v>59564</v>
      </c>
      <c r="X214" s="274">
        <v>59230</v>
      </c>
      <c r="Y214" s="274">
        <v>54476</v>
      </c>
      <c r="Z214" s="274">
        <v>54022</v>
      </c>
      <c r="AA214" s="271">
        <v>0.994392586125848</v>
      </c>
      <c r="AB214" s="271">
        <v>0.991666054776415</v>
      </c>
      <c r="AC214" s="298">
        <v>0.00272653134943246</v>
      </c>
    </row>
    <row r="215" spans="1:29">
      <c r="A215" s="300" t="s">
        <v>186</v>
      </c>
      <c r="B215" s="301" t="s">
        <v>3321</v>
      </c>
      <c r="C215" s="296" t="s">
        <v>378</v>
      </c>
      <c r="D215" s="301" t="s">
        <v>379</v>
      </c>
      <c r="E215" s="266">
        <v>0</v>
      </c>
      <c r="F215" s="269">
        <v>0</v>
      </c>
      <c r="G215" s="269">
        <v>0</v>
      </c>
      <c r="H215" s="267">
        <v>0</v>
      </c>
      <c r="I215" s="267">
        <v>0</v>
      </c>
      <c r="J215" s="267">
        <v>0</v>
      </c>
      <c r="K215" s="267">
        <v>0</v>
      </c>
      <c r="L215" s="267">
        <v>0</v>
      </c>
      <c r="M215" s="267">
        <v>0</v>
      </c>
      <c r="N215" s="297">
        <v>0.93</v>
      </c>
      <c r="O215" s="269">
        <v>2</v>
      </c>
      <c r="P215" s="269">
        <v>2</v>
      </c>
      <c r="Q215" s="269">
        <v>0</v>
      </c>
      <c r="R215" s="270">
        <v>1</v>
      </c>
      <c r="S215" s="270">
        <v>0</v>
      </c>
      <c r="T215" s="270">
        <v>0</v>
      </c>
      <c r="U215" s="270">
        <v>0</v>
      </c>
      <c r="V215" s="298">
        <v>0</v>
      </c>
      <c r="W215" s="274">
        <v>0</v>
      </c>
      <c r="X215" s="274">
        <v>0</v>
      </c>
      <c r="Y215" s="274">
        <v>1</v>
      </c>
      <c r="Z215" s="274">
        <v>1</v>
      </c>
      <c r="AA215" s="271">
        <v>0</v>
      </c>
      <c r="AB215" s="271">
        <v>1</v>
      </c>
      <c r="AC215" s="298">
        <v>-1</v>
      </c>
    </row>
    <row r="216" spans="1:29">
      <c r="A216" s="300" t="s">
        <v>186</v>
      </c>
      <c r="B216" s="301" t="s">
        <v>3321</v>
      </c>
      <c r="C216" s="296" t="s">
        <v>380</v>
      </c>
      <c r="D216" s="301" t="s">
        <v>381</v>
      </c>
      <c r="E216" s="266">
        <v>5425</v>
      </c>
      <c r="F216" s="269">
        <v>5015</v>
      </c>
      <c r="G216" s="269">
        <v>410</v>
      </c>
      <c r="H216" s="267">
        <v>8985</v>
      </c>
      <c r="I216" s="267">
        <v>8390</v>
      </c>
      <c r="J216" s="267">
        <v>595</v>
      </c>
      <c r="K216" s="267">
        <v>8529</v>
      </c>
      <c r="L216" s="267">
        <v>8137</v>
      </c>
      <c r="M216" s="267">
        <v>392</v>
      </c>
      <c r="N216" s="297">
        <v>0.93</v>
      </c>
      <c r="O216" s="269">
        <v>243659</v>
      </c>
      <c r="P216" s="269">
        <v>232187</v>
      </c>
      <c r="Q216" s="269">
        <v>11472</v>
      </c>
      <c r="R216" s="270">
        <v>0.95291780726343</v>
      </c>
      <c r="S216" s="270">
        <v>0.924423963133641</v>
      </c>
      <c r="T216" s="270">
        <v>0.933778519755147</v>
      </c>
      <c r="U216" s="270">
        <v>0.954039160511197</v>
      </c>
      <c r="V216" s="298">
        <v>-0.00935455662150697</v>
      </c>
      <c r="W216" s="274">
        <v>57288</v>
      </c>
      <c r="X216" s="274">
        <v>54471</v>
      </c>
      <c r="Y216" s="274">
        <v>56787</v>
      </c>
      <c r="Z216" s="274">
        <v>54077</v>
      </c>
      <c r="AA216" s="271">
        <v>0.950827398408044</v>
      </c>
      <c r="AB216" s="271">
        <v>0.952277810062162</v>
      </c>
      <c r="AC216" s="298">
        <v>-0.00145041165411863</v>
      </c>
    </row>
    <row r="217" spans="1:29">
      <c r="A217" s="300" t="s">
        <v>186</v>
      </c>
      <c r="B217" s="301" t="s">
        <v>3321</v>
      </c>
      <c r="C217" s="296" t="s">
        <v>382</v>
      </c>
      <c r="D217" s="301" t="s">
        <v>383</v>
      </c>
      <c r="E217" s="266">
        <v>0</v>
      </c>
      <c r="F217" s="269">
        <v>0</v>
      </c>
      <c r="G217" s="269">
        <v>0</v>
      </c>
      <c r="H217" s="267">
        <v>0</v>
      </c>
      <c r="I217" s="267">
        <v>0</v>
      </c>
      <c r="J217" s="267">
        <v>0</v>
      </c>
      <c r="K217" s="267">
        <v>0</v>
      </c>
      <c r="L217" s="267">
        <v>0</v>
      </c>
      <c r="M217" s="267">
        <v>0</v>
      </c>
      <c r="N217" s="297">
        <v>0.93</v>
      </c>
      <c r="O217" s="269">
        <v>0</v>
      </c>
      <c r="P217" s="269">
        <v>0</v>
      </c>
      <c r="Q217" s="269">
        <v>0</v>
      </c>
      <c r="R217" s="270">
        <v>0</v>
      </c>
      <c r="S217" s="270">
        <v>0</v>
      </c>
      <c r="T217" s="270">
        <v>0</v>
      </c>
      <c r="U217" s="270">
        <v>0</v>
      </c>
      <c r="V217" s="298">
        <v>0</v>
      </c>
      <c r="W217" s="274">
        <v>0</v>
      </c>
      <c r="X217" s="274">
        <v>0</v>
      </c>
      <c r="Y217" s="274">
        <v>0</v>
      </c>
      <c r="Z217" s="274">
        <v>0</v>
      </c>
      <c r="AA217" s="271">
        <v>0</v>
      </c>
      <c r="AB217" s="271">
        <v>0</v>
      </c>
      <c r="AC217" s="298">
        <v>0</v>
      </c>
    </row>
    <row r="218" spans="1:29">
      <c r="A218" s="300" t="s">
        <v>186</v>
      </c>
      <c r="B218" s="301" t="s">
        <v>3321</v>
      </c>
      <c r="C218" s="296" t="s">
        <v>384</v>
      </c>
      <c r="D218" s="301" t="s">
        <v>385</v>
      </c>
      <c r="E218" s="266">
        <v>7165</v>
      </c>
      <c r="F218" s="269">
        <v>6868</v>
      </c>
      <c r="G218" s="269">
        <v>297</v>
      </c>
      <c r="H218" s="267">
        <v>9842</v>
      </c>
      <c r="I218" s="267">
        <v>9358</v>
      </c>
      <c r="J218" s="267">
        <v>484</v>
      </c>
      <c r="K218" s="267">
        <v>10254</v>
      </c>
      <c r="L218" s="267">
        <v>9956</v>
      </c>
      <c r="M218" s="267">
        <v>298</v>
      </c>
      <c r="N218" s="297">
        <v>0.93</v>
      </c>
      <c r="O218" s="269">
        <v>253929</v>
      </c>
      <c r="P218" s="269">
        <v>246054</v>
      </c>
      <c r="Q218" s="269">
        <v>7875</v>
      </c>
      <c r="R218" s="270">
        <v>0.968987394114103</v>
      </c>
      <c r="S218" s="270">
        <v>0.958548499651082</v>
      </c>
      <c r="T218" s="270">
        <v>0.950823003454582</v>
      </c>
      <c r="U218" s="270">
        <v>0.97093817047006</v>
      </c>
      <c r="V218" s="298">
        <v>0.00772549619649932</v>
      </c>
      <c r="W218" s="274">
        <v>68925</v>
      </c>
      <c r="X218" s="274">
        <v>66920</v>
      </c>
      <c r="Y218" s="274">
        <v>64045</v>
      </c>
      <c r="Z218" s="274">
        <v>62303</v>
      </c>
      <c r="AA218" s="271">
        <v>0.970910409865796</v>
      </c>
      <c r="AB218" s="271">
        <v>0.972800374736513</v>
      </c>
      <c r="AC218" s="298">
        <v>-0.00188996487071724</v>
      </c>
    </row>
    <row r="219" spans="1:29">
      <c r="A219" s="300" t="s">
        <v>186</v>
      </c>
      <c r="B219" s="301" t="s">
        <v>3321</v>
      </c>
      <c r="C219" s="296" t="s">
        <v>386</v>
      </c>
      <c r="D219" s="301" t="s">
        <v>387</v>
      </c>
      <c r="E219" s="266">
        <v>4859</v>
      </c>
      <c r="F219" s="269">
        <v>4623</v>
      </c>
      <c r="G219" s="269">
        <v>236</v>
      </c>
      <c r="H219" s="267">
        <v>7940</v>
      </c>
      <c r="I219" s="267">
        <v>7548</v>
      </c>
      <c r="J219" s="267">
        <v>392</v>
      </c>
      <c r="K219" s="267">
        <v>7803</v>
      </c>
      <c r="L219" s="267">
        <v>7506</v>
      </c>
      <c r="M219" s="267">
        <v>297</v>
      </c>
      <c r="N219" s="297">
        <v>0.93</v>
      </c>
      <c r="O219" s="269">
        <v>217671</v>
      </c>
      <c r="P219" s="269">
        <v>210622</v>
      </c>
      <c r="Q219" s="269">
        <v>7049</v>
      </c>
      <c r="R219" s="270">
        <v>0.967616264913562</v>
      </c>
      <c r="S219" s="270">
        <v>0.951430335459971</v>
      </c>
      <c r="T219" s="270">
        <v>0.950629722921914</v>
      </c>
      <c r="U219" s="270">
        <v>0.961937716262976</v>
      </c>
      <c r="V219" s="298">
        <v>0.000800612538056744</v>
      </c>
      <c r="W219" s="274">
        <v>52516</v>
      </c>
      <c r="X219" s="274">
        <v>50682</v>
      </c>
      <c r="Y219" s="274">
        <v>51036</v>
      </c>
      <c r="Z219" s="274">
        <v>49498</v>
      </c>
      <c r="AA219" s="271">
        <v>0.96507730977226</v>
      </c>
      <c r="AB219" s="271">
        <v>0.969864409436476</v>
      </c>
      <c r="AC219" s="298">
        <v>-0.00478709966421631</v>
      </c>
    </row>
    <row r="220" spans="1:29">
      <c r="A220" s="300" t="s">
        <v>186</v>
      </c>
      <c r="B220" s="301" t="s">
        <v>3321</v>
      </c>
      <c r="C220" s="296" t="s">
        <v>388</v>
      </c>
      <c r="D220" s="301" t="s">
        <v>389</v>
      </c>
      <c r="E220" s="266">
        <v>3927</v>
      </c>
      <c r="F220" s="269">
        <v>3768</v>
      </c>
      <c r="G220" s="269">
        <v>159</v>
      </c>
      <c r="H220" s="267">
        <v>6277</v>
      </c>
      <c r="I220" s="267">
        <v>5947</v>
      </c>
      <c r="J220" s="267">
        <v>330</v>
      </c>
      <c r="K220" s="267">
        <v>6207</v>
      </c>
      <c r="L220" s="267">
        <v>5991</v>
      </c>
      <c r="M220" s="267">
        <v>216</v>
      </c>
      <c r="N220" s="297">
        <v>0.93</v>
      </c>
      <c r="O220" s="269">
        <v>183959</v>
      </c>
      <c r="P220" s="269">
        <v>177997</v>
      </c>
      <c r="Q220" s="269">
        <v>5962</v>
      </c>
      <c r="R220" s="270">
        <v>0.967590604428161</v>
      </c>
      <c r="S220" s="270">
        <v>0.959511077158136</v>
      </c>
      <c r="T220" s="270">
        <v>0.947427114863788</v>
      </c>
      <c r="U220" s="270">
        <v>0.965200579990333</v>
      </c>
      <c r="V220" s="298">
        <v>0.0120839622943476</v>
      </c>
      <c r="W220" s="274">
        <v>42601</v>
      </c>
      <c r="X220" s="274">
        <v>41308</v>
      </c>
      <c r="Y220" s="274">
        <v>42807</v>
      </c>
      <c r="Z220" s="274">
        <v>41654</v>
      </c>
      <c r="AA220" s="271">
        <v>0.969648599798127</v>
      </c>
      <c r="AB220" s="271">
        <v>0.973065152895555</v>
      </c>
      <c r="AC220" s="298">
        <v>-0.00341655309742772</v>
      </c>
    </row>
    <row r="221" spans="1:29">
      <c r="A221" s="300" t="s">
        <v>186</v>
      </c>
      <c r="B221" s="301" t="s">
        <v>3321</v>
      </c>
      <c r="C221" s="296" t="s">
        <v>390</v>
      </c>
      <c r="D221" s="301" t="s">
        <v>391</v>
      </c>
      <c r="E221" s="266">
        <v>0</v>
      </c>
      <c r="F221" s="269">
        <v>0</v>
      </c>
      <c r="G221" s="269">
        <v>0</v>
      </c>
      <c r="H221" s="267">
        <v>0</v>
      </c>
      <c r="I221" s="267">
        <v>0</v>
      </c>
      <c r="J221" s="267">
        <v>0</v>
      </c>
      <c r="K221" s="267">
        <v>0</v>
      </c>
      <c r="L221" s="267">
        <v>0</v>
      </c>
      <c r="M221" s="267">
        <v>0</v>
      </c>
      <c r="N221" s="297">
        <v>0.93</v>
      </c>
      <c r="O221" s="269">
        <v>3</v>
      </c>
      <c r="P221" s="269">
        <v>3</v>
      </c>
      <c r="Q221" s="269">
        <v>0</v>
      </c>
      <c r="R221" s="270">
        <v>1</v>
      </c>
      <c r="S221" s="270">
        <v>0</v>
      </c>
      <c r="T221" s="270">
        <v>0</v>
      </c>
      <c r="U221" s="270">
        <v>0</v>
      </c>
      <c r="V221" s="298">
        <v>0</v>
      </c>
      <c r="W221" s="274">
        <v>0</v>
      </c>
      <c r="X221" s="274">
        <v>0</v>
      </c>
      <c r="Y221" s="274">
        <v>0</v>
      </c>
      <c r="Z221" s="274">
        <v>0</v>
      </c>
      <c r="AA221" s="271">
        <v>0</v>
      </c>
      <c r="AB221" s="271">
        <v>0</v>
      </c>
      <c r="AC221" s="298">
        <v>0</v>
      </c>
    </row>
    <row r="222" spans="1:29">
      <c r="A222" s="300" t="s">
        <v>186</v>
      </c>
      <c r="B222" s="301" t="s">
        <v>3321</v>
      </c>
      <c r="C222" s="296" t="s">
        <v>392</v>
      </c>
      <c r="D222" s="301" t="s">
        <v>393</v>
      </c>
      <c r="E222" s="266">
        <v>0</v>
      </c>
      <c r="F222" s="269">
        <v>0</v>
      </c>
      <c r="G222" s="269">
        <v>0</v>
      </c>
      <c r="H222" s="267">
        <v>0</v>
      </c>
      <c r="I222" s="267">
        <v>0</v>
      </c>
      <c r="J222" s="267">
        <v>0</v>
      </c>
      <c r="K222" s="267">
        <v>0</v>
      </c>
      <c r="L222" s="267">
        <v>0</v>
      </c>
      <c r="M222" s="267">
        <v>0</v>
      </c>
      <c r="N222" s="297">
        <v>0.93</v>
      </c>
      <c r="O222" s="269">
        <v>1</v>
      </c>
      <c r="P222" s="269">
        <v>1</v>
      </c>
      <c r="Q222" s="269">
        <v>0</v>
      </c>
      <c r="R222" s="270">
        <v>1</v>
      </c>
      <c r="S222" s="270">
        <v>0</v>
      </c>
      <c r="T222" s="270">
        <v>0</v>
      </c>
      <c r="U222" s="270">
        <v>0</v>
      </c>
      <c r="V222" s="298">
        <v>0</v>
      </c>
      <c r="W222" s="274">
        <v>0</v>
      </c>
      <c r="X222" s="274">
        <v>0</v>
      </c>
      <c r="Y222" s="274">
        <v>0</v>
      </c>
      <c r="Z222" s="274">
        <v>0</v>
      </c>
      <c r="AA222" s="271">
        <v>0</v>
      </c>
      <c r="AB222" s="271">
        <v>0</v>
      </c>
      <c r="AC222" s="298">
        <v>0</v>
      </c>
    </row>
    <row r="223" spans="1:29">
      <c r="A223" s="300" t="s">
        <v>186</v>
      </c>
      <c r="B223" s="301" t="s">
        <v>3321</v>
      </c>
      <c r="C223" s="296" t="s">
        <v>394</v>
      </c>
      <c r="D223" s="301" t="s">
        <v>395</v>
      </c>
      <c r="E223" s="266">
        <v>0</v>
      </c>
      <c r="F223" s="269">
        <v>0</v>
      </c>
      <c r="G223" s="269">
        <v>0</v>
      </c>
      <c r="H223" s="267">
        <v>0</v>
      </c>
      <c r="I223" s="267">
        <v>0</v>
      </c>
      <c r="J223" s="267">
        <v>0</v>
      </c>
      <c r="K223" s="267">
        <v>0</v>
      </c>
      <c r="L223" s="267">
        <v>0</v>
      </c>
      <c r="M223" s="267">
        <v>0</v>
      </c>
      <c r="N223" s="297">
        <v>0.93</v>
      </c>
      <c r="O223" s="269">
        <v>0</v>
      </c>
      <c r="P223" s="269">
        <v>0</v>
      </c>
      <c r="Q223" s="269">
        <v>0</v>
      </c>
      <c r="R223" s="270">
        <v>0</v>
      </c>
      <c r="S223" s="270">
        <v>0</v>
      </c>
      <c r="T223" s="270">
        <v>0</v>
      </c>
      <c r="U223" s="270">
        <v>0</v>
      </c>
      <c r="V223" s="298">
        <v>0</v>
      </c>
      <c r="W223" s="274">
        <v>0</v>
      </c>
      <c r="X223" s="274">
        <v>0</v>
      </c>
      <c r="Y223" s="274">
        <v>0</v>
      </c>
      <c r="Z223" s="274">
        <v>0</v>
      </c>
      <c r="AA223" s="271">
        <v>0</v>
      </c>
      <c r="AB223" s="271">
        <v>0</v>
      </c>
      <c r="AC223" s="298">
        <v>0</v>
      </c>
    </row>
    <row r="224" spans="1:29">
      <c r="A224" s="300" t="s">
        <v>186</v>
      </c>
      <c r="B224" s="301" t="s">
        <v>40</v>
      </c>
      <c r="C224" s="296" t="s">
        <v>396</v>
      </c>
      <c r="D224" s="301" t="s">
        <v>397</v>
      </c>
      <c r="E224" s="266">
        <v>0</v>
      </c>
      <c r="F224" s="269">
        <v>0</v>
      </c>
      <c r="G224" s="269">
        <v>0</v>
      </c>
      <c r="H224" s="267">
        <v>0</v>
      </c>
      <c r="I224" s="267">
        <v>0</v>
      </c>
      <c r="J224" s="267">
        <v>0</v>
      </c>
      <c r="K224" s="267">
        <v>0</v>
      </c>
      <c r="L224" s="267">
        <v>0</v>
      </c>
      <c r="M224" s="267">
        <v>0</v>
      </c>
      <c r="N224" s="297">
        <v>0.93</v>
      </c>
      <c r="O224" s="269">
        <v>0</v>
      </c>
      <c r="P224" s="269">
        <v>0</v>
      </c>
      <c r="Q224" s="269">
        <v>0</v>
      </c>
      <c r="R224" s="270">
        <v>0</v>
      </c>
      <c r="S224" s="270">
        <v>0</v>
      </c>
      <c r="T224" s="270">
        <v>0</v>
      </c>
      <c r="U224" s="270">
        <v>0</v>
      </c>
      <c r="V224" s="298">
        <v>0</v>
      </c>
      <c r="W224" s="274">
        <v>0</v>
      </c>
      <c r="X224" s="274">
        <v>0</v>
      </c>
      <c r="Y224" s="274">
        <v>0</v>
      </c>
      <c r="Z224" s="274">
        <v>0</v>
      </c>
      <c r="AA224" s="271">
        <v>0</v>
      </c>
      <c r="AB224" s="271">
        <v>0</v>
      </c>
      <c r="AC224" s="298">
        <v>0</v>
      </c>
    </row>
    <row r="225" spans="1:29">
      <c r="A225" s="300" t="s">
        <v>398</v>
      </c>
      <c r="B225" s="302" t="s">
        <v>3322</v>
      </c>
      <c r="C225" s="296" t="s">
        <v>400</v>
      </c>
      <c r="D225" s="302" t="s">
        <v>401</v>
      </c>
      <c r="E225" s="266">
        <v>0</v>
      </c>
      <c r="F225" s="269">
        <v>0</v>
      </c>
      <c r="G225" s="269">
        <v>0</v>
      </c>
      <c r="H225" s="267">
        <v>0</v>
      </c>
      <c r="I225" s="267">
        <v>0</v>
      </c>
      <c r="J225" s="267">
        <v>0</v>
      </c>
      <c r="K225" s="267">
        <v>0</v>
      </c>
      <c r="L225" s="267">
        <v>0</v>
      </c>
      <c r="M225" s="267">
        <v>0</v>
      </c>
      <c r="N225" s="297">
        <v>0.93</v>
      </c>
      <c r="O225" s="269">
        <v>1</v>
      </c>
      <c r="P225" s="269">
        <v>1</v>
      </c>
      <c r="Q225" s="269">
        <v>0</v>
      </c>
      <c r="R225" s="270">
        <v>1</v>
      </c>
      <c r="S225" s="270">
        <v>0</v>
      </c>
      <c r="T225" s="270">
        <v>0</v>
      </c>
      <c r="U225" s="270">
        <v>0</v>
      </c>
      <c r="V225" s="298">
        <v>0</v>
      </c>
      <c r="W225" s="274">
        <v>0</v>
      </c>
      <c r="X225" s="274">
        <v>0</v>
      </c>
      <c r="Y225" s="274">
        <v>0</v>
      </c>
      <c r="Z225" s="274">
        <v>0</v>
      </c>
      <c r="AA225" s="271">
        <v>0</v>
      </c>
      <c r="AB225" s="271">
        <v>0</v>
      </c>
      <c r="AC225" s="298">
        <v>0</v>
      </c>
    </row>
    <row r="226" spans="1:29">
      <c r="A226" s="300" t="s">
        <v>398</v>
      </c>
      <c r="B226" s="302" t="s">
        <v>3323</v>
      </c>
      <c r="C226" s="296" t="s">
        <v>402</v>
      </c>
      <c r="D226" s="302" t="s">
        <v>403</v>
      </c>
      <c r="E226" s="266">
        <v>3761</v>
      </c>
      <c r="F226" s="269">
        <v>3551</v>
      </c>
      <c r="G226" s="269">
        <v>210</v>
      </c>
      <c r="H226" s="267">
        <v>6062</v>
      </c>
      <c r="I226" s="267">
        <v>5755</v>
      </c>
      <c r="J226" s="267">
        <v>307</v>
      </c>
      <c r="K226" s="267">
        <v>6451</v>
      </c>
      <c r="L226" s="267">
        <v>6204</v>
      </c>
      <c r="M226" s="267">
        <v>247</v>
      </c>
      <c r="N226" s="297">
        <v>0.93</v>
      </c>
      <c r="O226" s="269">
        <v>172339</v>
      </c>
      <c r="P226" s="269">
        <v>167078</v>
      </c>
      <c r="Q226" s="269">
        <v>5261</v>
      </c>
      <c r="R226" s="270">
        <v>0.969472957368907</v>
      </c>
      <c r="S226" s="270">
        <v>0.944163786227067</v>
      </c>
      <c r="T226" s="270">
        <v>0.949356647970967</v>
      </c>
      <c r="U226" s="270">
        <v>0.961711362579445</v>
      </c>
      <c r="V226" s="298">
        <v>-0.00519286174389932</v>
      </c>
      <c r="W226" s="274">
        <v>41192</v>
      </c>
      <c r="X226" s="274">
        <v>39850</v>
      </c>
      <c r="Y226" s="274">
        <v>40608</v>
      </c>
      <c r="Z226" s="274">
        <v>39476</v>
      </c>
      <c r="AA226" s="271">
        <v>0.967420858419111</v>
      </c>
      <c r="AB226" s="271">
        <v>0.972123719464145</v>
      </c>
      <c r="AC226" s="298">
        <v>-0.00470286104503448</v>
      </c>
    </row>
    <row r="227" spans="1:29">
      <c r="A227" s="300" t="s">
        <v>398</v>
      </c>
      <c r="B227" s="302" t="s">
        <v>3323</v>
      </c>
      <c r="C227" s="296" t="s">
        <v>404</v>
      </c>
      <c r="D227" s="302" t="s">
        <v>405</v>
      </c>
      <c r="E227" s="266">
        <v>4197</v>
      </c>
      <c r="F227" s="269">
        <v>3973</v>
      </c>
      <c r="G227" s="269">
        <v>224</v>
      </c>
      <c r="H227" s="267">
        <v>6715</v>
      </c>
      <c r="I227" s="267">
        <v>6442</v>
      </c>
      <c r="J227" s="267">
        <v>273</v>
      </c>
      <c r="K227" s="267">
        <v>7105</v>
      </c>
      <c r="L227" s="267">
        <v>6899</v>
      </c>
      <c r="M227" s="267">
        <v>206</v>
      </c>
      <c r="N227" s="297">
        <v>0.93</v>
      </c>
      <c r="O227" s="269">
        <v>189318</v>
      </c>
      <c r="P227" s="269">
        <v>184325</v>
      </c>
      <c r="Q227" s="269">
        <v>4993</v>
      </c>
      <c r="R227" s="270">
        <v>0.973626385235424</v>
      </c>
      <c r="S227" s="270">
        <v>0.946628544198237</v>
      </c>
      <c r="T227" s="270">
        <v>0.959344750558451</v>
      </c>
      <c r="U227" s="270">
        <v>0.97100633356791</v>
      </c>
      <c r="V227" s="298">
        <v>-0.0127162063602144</v>
      </c>
      <c r="W227" s="274">
        <v>45079</v>
      </c>
      <c r="X227" s="274">
        <v>43751</v>
      </c>
      <c r="Y227" s="274">
        <v>44562</v>
      </c>
      <c r="Z227" s="274">
        <v>43322</v>
      </c>
      <c r="AA227" s="271">
        <v>0.970540606490827</v>
      </c>
      <c r="AB227" s="271">
        <v>0.972173600825816</v>
      </c>
      <c r="AC227" s="298">
        <v>-0.00163299433498854</v>
      </c>
    </row>
    <row r="228" spans="1:29">
      <c r="A228" s="300" t="s">
        <v>398</v>
      </c>
      <c r="B228" s="302" t="s">
        <v>3323</v>
      </c>
      <c r="C228" s="296" t="s">
        <v>406</v>
      </c>
      <c r="D228" s="302" t="s">
        <v>407</v>
      </c>
      <c r="E228" s="266">
        <v>14</v>
      </c>
      <c r="F228" s="269">
        <v>12</v>
      </c>
      <c r="G228" s="269">
        <v>2</v>
      </c>
      <c r="H228" s="267">
        <v>19</v>
      </c>
      <c r="I228" s="267">
        <v>15</v>
      </c>
      <c r="J228" s="267">
        <v>4</v>
      </c>
      <c r="K228" s="267">
        <v>20</v>
      </c>
      <c r="L228" s="267">
        <v>16</v>
      </c>
      <c r="M228" s="267">
        <v>4</v>
      </c>
      <c r="N228" s="297">
        <v>0.93</v>
      </c>
      <c r="O228" s="269">
        <v>585</v>
      </c>
      <c r="P228" s="269">
        <v>531</v>
      </c>
      <c r="Q228" s="269">
        <v>54</v>
      </c>
      <c r="R228" s="270">
        <v>0.907692307692308</v>
      </c>
      <c r="S228" s="270">
        <v>0.857142857142857</v>
      </c>
      <c r="T228" s="270">
        <v>0.789473684210526</v>
      </c>
      <c r="U228" s="270">
        <v>0.8</v>
      </c>
      <c r="V228" s="298">
        <v>0.0676691729323308</v>
      </c>
      <c r="W228" s="274">
        <v>139</v>
      </c>
      <c r="X228" s="274">
        <v>118</v>
      </c>
      <c r="Y228" s="274">
        <v>128</v>
      </c>
      <c r="Z228" s="274">
        <v>119</v>
      </c>
      <c r="AA228" s="271">
        <v>0.848920863309353</v>
      </c>
      <c r="AB228" s="271">
        <v>0.9296875</v>
      </c>
      <c r="AC228" s="298">
        <v>-0.0807666366906474</v>
      </c>
    </row>
    <row r="229" spans="1:29">
      <c r="A229" s="300" t="s">
        <v>398</v>
      </c>
      <c r="B229" s="302" t="s">
        <v>3322</v>
      </c>
      <c r="C229" s="296" t="s">
        <v>408</v>
      </c>
      <c r="D229" s="302" t="s">
        <v>409</v>
      </c>
      <c r="E229" s="266">
        <v>6422</v>
      </c>
      <c r="F229" s="269">
        <v>6246</v>
      </c>
      <c r="G229" s="269">
        <v>176</v>
      </c>
      <c r="H229" s="267">
        <v>11359</v>
      </c>
      <c r="I229" s="267">
        <v>10955</v>
      </c>
      <c r="J229" s="267">
        <v>404</v>
      </c>
      <c r="K229" s="267">
        <v>11726</v>
      </c>
      <c r="L229" s="267">
        <v>11486</v>
      </c>
      <c r="M229" s="267">
        <v>240</v>
      </c>
      <c r="N229" s="297">
        <v>0.93</v>
      </c>
      <c r="O229" s="269">
        <v>327442</v>
      </c>
      <c r="P229" s="269">
        <v>320864</v>
      </c>
      <c r="Q229" s="269">
        <v>6578</v>
      </c>
      <c r="R229" s="270">
        <v>0.979910946060676</v>
      </c>
      <c r="S229" s="270">
        <v>0.972594207412021</v>
      </c>
      <c r="T229" s="270">
        <v>0.964433488863456</v>
      </c>
      <c r="U229" s="270">
        <v>0.979532662459492</v>
      </c>
      <c r="V229" s="298">
        <v>0.00816071854856493</v>
      </c>
      <c r="W229" s="274">
        <v>76495</v>
      </c>
      <c r="X229" s="274">
        <v>74832</v>
      </c>
      <c r="Y229" s="274">
        <v>77343</v>
      </c>
      <c r="Z229" s="274">
        <v>75867</v>
      </c>
      <c r="AA229" s="271">
        <v>0.978260016994575</v>
      </c>
      <c r="AB229" s="271">
        <v>0.980916178581126</v>
      </c>
      <c r="AC229" s="298">
        <v>-0.00265616158655091</v>
      </c>
    </row>
    <row r="230" spans="1:29">
      <c r="A230" s="300" t="s">
        <v>398</v>
      </c>
      <c r="B230" s="302" t="s">
        <v>3324</v>
      </c>
      <c r="C230" s="296" t="s">
        <v>410</v>
      </c>
      <c r="D230" s="302" t="s">
        <v>411</v>
      </c>
      <c r="E230" s="266">
        <v>4484</v>
      </c>
      <c r="F230" s="269">
        <v>4183</v>
      </c>
      <c r="G230" s="269">
        <v>301</v>
      </c>
      <c r="H230" s="267">
        <v>8189</v>
      </c>
      <c r="I230" s="267">
        <v>7626</v>
      </c>
      <c r="J230" s="267">
        <v>563</v>
      </c>
      <c r="K230" s="267">
        <v>8556</v>
      </c>
      <c r="L230" s="267">
        <v>8170</v>
      </c>
      <c r="M230" s="267">
        <v>386</v>
      </c>
      <c r="N230" s="297">
        <v>0.93</v>
      </c>
      <c r="O230" s="269">
        <v>220164</v>
      </c>
      <c r="P230" s="269">
        <v>210359</v>
      </c>
      <c r="Q230" s="269">
        <v>9805</v>
      </c>
      <c r="R230" s="270">
        <v>0.955465016987337</v>
      </c>
      <c r="S230" s="270">
        <v>0.932872435325602</v>
      </c>
      <c r="T230" s="270">
        <v>0.931249236781048</v>
      </c>
      <c r="U230" s="270">
        <v>0.954885460495559</v>
      </c>
      <c r="V230" s="298">
        <v>0.00162319854455439</v>
      </c>
      <c r="W230" s="274">
        <v>52900</v>
      </c>
      <c r="X230" s="274">
        <v>50371</v>
      </c>
      <c r="Y230" s="274">
        <v>50389</v>
      </c>
      <c r="Z230" s="274">
        <v>48255</v>
      </c>
      <c r="AA230" s="271">
        <v>0.952192816635161</v>
      </c>
      <c r="AB230" s="271">
        <v>0.957649486991208</v>
      </c>
      <c r="AC230" s="298">
        <v>-0.0054566703560478</v>
      </c>
    </row>
    <row r="231" spans="1:29">
      <c r="A231" s="300" t="s">
        <v>398</v>
      </c>
      <c r="B231" s="302" t="s">
        <v>3324</v>
      </c>
      <c r="C231" s="296" t="s">
        <v>412</v>
      </c>
      <c r="D231" s="302" t="s">
        <v>413</v>
      </c>
      <c r="E231" s="266">
        <v>2884</v>
      </c>
      <c r="F231" s="269">
        <v>2718</v>
      </c>
      <c r="G231" s="269">
        <v>166</v>
      </c>
      <c r="H231" s="267">
        <v>5005</v>
      </c>
      <c r="I231" s="267">
        <v>4749</v>
      </c>
      <c r="J231" s="267">
        <v>256</v>
      </c>
      <c r="K231" s="267">
        <v>4667</v>
      </c>
      <c r="L231" s="267">
        <v>4525</v>
      </c>
      <c r="M231" s="267">
        <v>142</v>
      </c>
      <c r="N231" s="297">
        <v>0.93</v>
      </c>
      <c r="O231" s="269">
        <v>125057</v>
      </c>
      <c r="P231" s="269">
        <v>120317</v>
      </c>
      <c r="Q231" s="269">
        <v>4740</v>
      </c>
      <c r="R231" s="270">
        <v>0.962097283638661</v>
      </c>
      <c r="S231" s="270">
        <v>0.94244105409154</v>
      </c>
      <c r="T231" s="270">
        <v>0.948851148851149</v>
      </c>
      <c r="U231" s="270">
        <v>0.96957360188558</v>
      </c>
      <c r="V231" s="298">
        <v>-0.0064100947596093</v>
      </c>
      <c r="W231" s="274">
        <v>30586</v>
      </c>
      <c r="X231" s="274">
        <v>29545</v>
      </c>
      <c r="Y231" s="274">
        <v>29477</v>
      </c>
      <c r="Z231" s="274">
        <v>28283</v>
      </c>
      <c r="AA231" s="271">
        <v>0.965964820506114</v>
      </c>
      <c r="AB231" s="271">
        <v>0.959493842656987</v>
      </c>
      <c r="AC231" s="298">
        <v>0.00647097784912709</v>
      </c>
    </row>
    <row r="232" spans="1:29">
      <c r="A232" s="300" t="s">
        <v>398</v>
      </c>
      <c r="B232" s="302" t="s">
        <v>3324</v>
      </c>
      <c r="C232" s="296" t="s">
        <v>414</v>
      </c>
      <c r="D232" s="302" t="s">
        <v>415</v>
      </c>
      <c r="E232" s="266">
        <v>4</v>
      </c>
      <c r="F232" s="269">
        <v>4</v>
      </c>
      <c r="G232" s="269">
        <v>0</v>
      </c>
      <c r="H232" s="267">
        <v>5</v>
      </c>
      <c r="I232" s="267">
        <v>5</v>
      </c>
      <c r="J232" s="267">
        <v>0</v>
      </c>
      <c r="K232" s="267">
        <v>2</v>
      </c>
      <c r="L232" s="267">
        <v>2</v>
      </c>
      <c r="M232" s="267">
        <v>0</v>
      </c>
      <c r="N232" s="297">
        <v>0.93</v>
      </c>
      <c r="O232" s="269">
        <v>131</v>
      </c>
      <c r="P232" s="269">
        <v>127</v>
      </c>
      <c r="Q232" s="269">
        <v>4</v>
      </c>
      <c r="R232" s="270">
        <v>0.969465648854962</v>
      </c>
      <c r="S232" s="270">
        <v>1</v>
      </c>
      <c r="T232" s="270">
        <v>1</v>
      </c>
      <c r="U232" s="270">
        <v>1</v>
      </c>
      <c r="V232" s="298">
        <v>0</v>
      </c>
      <c r="W232" s="274">
        <v>42</v>
      </c>
      <c r="X232" s="274">
        <v>42</v>
      </c>
      <c r="Y232" s="274">
        <v>33</v>
      </c>
      <c r="Z232" s="274">
        <v>32</v>
      </c>
      <c r="AA232" s="271">
        <v>1</v>
      </c>
      <c r="AB232" s="271">
        <v>0.96969696969697</v>
      </c>
      <c r="AC232" s="298">
        <v>0.0303030303030303</v>
      </c>
    </row>
    <row r="233" spans="1:29">
      <c r="A233" s="300" t="s">
        <v>398</v>
      </c>
      <c r="B233" s="302" t="s">
        <v>3324</v>
      </c>
      <c r="C233" s="296" t="s">
        <v>416</v>
      </c>
      <c r="D233" s="302" t="s">
        <v>417</v>
      </c>
      <c r="E233" s="266">
        <v>4812</v>
      </c>
      <c r="F233" s="269">
        <v>4536</v>
      </c>
      <c r="G233" s="269">
        <v>276</v>
      </c>
      <c r="H233" s="267">
        <v>7675</v>
      </c>
      <c r="I233" s="267">
        <v>7043</v>
      </c>
      <c r="J233" s="267">
        <v>632</v>
      </c>
      <c r="K233" s="267">
        <v>8134</v>
      </c>
      <c r="L233" s="267">
        <v>7701</v>
      </c>
      <c r="M233" s="267">
        <v>433</v>
      </c>
      <c r="N233" s="297">
        <v>0.93</v>
      </c>
      <c r="O233" s="269">
        <v>209913</v>
      </c>
      <c r="P233" s="269">
        <v>200519</v>
      </c>
      <c r="Q233" s="269">
        <v>9394</v>
      </c>
      <c r="R233" s="270">
        <v>0.955248126604831</v>
      </c>
      <c r="S233" s="270">
        <v>0.942643391521197</v>
      </c>
      <c r="T233" s="270">
        <v>0.917654723127036</v>
      </c>
      <c r="U233" s="270">
        <v>0.946766658470617</v>
      </c>
      <c r="V233" s="298">
        <v>0.0249886683941613</v>
      </c>
      <c r="W233" s="274">
        <v>51102</v>
      </c>
      <c r="X233" s="274">
        <v>48588</v>
      </c>
      <c r="Y233" s="274">
        <v>48606</v>
      </c>
      <c r="Z233" s="274">
        <v>46578</v>
      </c>
      <c r="AA233" s="271">
        <v>0.950804273805331</v>
      </c>
      <c r="AB233" s="271">
        <v>0.958276755956055</v>
      </c>
      <c r="AC233" s="298">
        <v>-0.00747248215072427</v>
      </c>
    </row>
    <row r="234" spans="1:29">
      <c r="A234" s="300" t="s">
        <v>398</v>
      </c>
      <c r="B234" s="302" t="s">
        <v>3324</v>
      </c>
      <c r="C234" s="296" t="s">
        <v>418</v>
      </c>
      <c r="D234" s="302" t="s">
        <v>419</v>
      </c>
      <c r="E234" s="266">
        <v>2377</v>
      </c>
      <c r="F234" s="269">
        <v>2236</v>
      </c>
      <c r="G234" s="269">
        <v>141</v>
      </c>
      <c r="H234" s="267">
        <v>3987</v>
      </c>
      <c r="I234" s="267">
        <v>3638</v>
      </c>
      <c r="J234" s="267">
        <v>349</v>
      </c>
      <c r="K234" s="267">
        <v>4219</v>
      </c>
      <c r="L234" s="267">
        <v>3913</v>
      </c>
      <c r="M234" s="267">
        <v>306</v>
      </c>
      <c r="N234" s="297">
        <v>0.93</v>
      </c>
      <c r="O234" s="269">
        <v>110384</v>
      </c>
      <c r="P234" s="269">
        <v>104935</v>
      </c>
      <c r="Q234" s="269">
        <v>5449</v>
      </c>
      <c r="R234" s="270">
        <v>0.950635961733585</v>
      </c>
      <c r="S234" s="270">
        <v>0.940681531342028</v>
      </c>
      <c r="T234" s="270">
        <v>0.91246551291698</v>
      </c>
      <c r="U234" s="270">
        <v>0.927470964683574</v>
      </c>
      <c r="V234" s="298">
        <v>0.0282160184250476</v>
      </c>
      <c r="W234" s="274">
        <v>26093</v>
      </c>
      <c r="X234" s="274">
        <v>24628</v>
      </c>
      <c r="Y234" s="274">
        <v>25462</v>
      </c>
      <c r="Z234" s="274">
        <v>24365</v>
      </c>
      <c r="AA234" s="271">
        <v>0.943854673667267</v>
      </c>
      <c r="AB234" s="271">
        <v>0.956916188830414</v>
      </c>
      <c r="AC234" s="298">
        <v>-0.0130615151631469</v>
      </c>
    </row>
    <row r="235" spans="1:29">
      <c r="A235" s="300" t="s">
        <v>398</v>
      </c>
      <c r="B235" s="302" t="s">
        <v>3325</v>
      </c>
      <c r="C235" s="296" t="s">
        <v>420</v>
      </c>
      <c r="D235" s="302" t="s">
        <v>421</v>
      </c>
      <c r="E235" s="266">
        <v>4549</v>
      </c>
      <c r="F235" s="269">
        <v>4393</v>
      </c>
      <c r="G235" s="269">
        <v>156</v>
      </c>
      <c r="H235" s="267">
        <v>8100</v>
      </c>
      <c r="I235" s="267">
        <v>7770</v>
      </c>
      <c r="J235" s="267">
        <v>330</v>
      </c>
      <c r="K235" s="267">
        <v>8785</v>
      </c>
      <c r="L235" s="267">
        <v>8547</v>
      </c>
      <c r="M235" s="267">
        <v>238</v>
      </c>
      <c r="N235" s="297">
        <v>0.93</v>
      </c>
      <c r="O235" s="269">
        <v>239149</v>
      </c>
      <c r="P235" s="269">
        <v>233246</v>
      </c>
      <c r="Q235" s="269">
        <v>5903</v>
      </c>
      <c r="R235" s="270">
        <v>0.975316643598761</v>
      </c>
      <c r="S235" s="270">
        <v>0.965706748735986</v>
      </c>
      <c r="T235" s="270">
        <v>0.959259259259259</v>
      </c>
      <c r="U235" s="270">
        <v>0.972908366533865</v>
      </c>
      <c r="V235" s="298">
        <v>0.00644748947672669</v>
      </c>
      <c r="W235" s="274">
        <v>55465</v>
      </c>
      <c r="X235" s="274">
        <v>53959</v>
      </c>
      <c r="Y235" s="274">
        <v>56694</v>
      </c>
      <c r="Z235" s="274">
        <v>55334</v>
      </c>
      <c r="AA235" s="271">
        <v>0.972847741819165</v>
      </c>
      <c r="AB235" s="271">
        <v>0.976011570889336</v>
      </c>
      <c r="AC235" s="298">
        <v>-0.00316382907017054</v>
      </c>
    </row>
    <row r="236" spans="1:29">
      <c r="A236" s="300" t="s">
        <v>398</v>
      </c>
      <c r="B236" s="302" t="s">
        <v>3325</v>
      </c>
      <c r="C236" s="296" t="s">
        <v>422</v>
      </c>
      <c r="D236" s="302" t="s">
        <v>423</v>
      </c>
      <c r="E236" s="266">
        <v>4488</v>
      </c>
      <c r="F236" s="269">
        <v>4351</v>
      </c>
      <c r="G236" s="269">
        <v>137</v>
      </c>
      <c r="H236" s="267">
        <v>7548</v>
      </c>
      <c r="I236" s="267">
        <v>7320</v>
      </c>
      <c r="J236" s="267">
        <v>228</v>
      </c>
      <c r="K236" s="267">
        <v>7915</v>
      </c>
      <c r="L236" s="267">
        <v>7751</v>
      </c>
      <c r="M236" s="267">
        <v>164</v>
      </c>
      <c r="N236" s="297">
        <v>0.93</v>
      </c>
      <c r="O236" s="269">
        <v>209107</v>
      </c>
      <c r="P236" s="269">
        <v>205071</v>
      </c>
      <c r="Q236" s="269">
        <v>4036</v>
      </c>
      <c r="R236" s="270">
        <v>0.980698876651666</v>
      </c>
      <c r="S236" s="270">
        <v>0.969474153297683</v>
      </c>
      <c r="T236" s="270">
        <v>0.969793322734499</v>
      </c>
      <c r="U236" s="270">
        <v>0.979279848389135</v>
      </c>
      <c r="V236" s="298">
        <v>-0.000319169436816535</v>
      </c>
      <c r="W236" s="274">
        <v>49528</v>
      </c>
      <c r="X236" s="274">
        <v>48416</v>
      </c>
      <c r="Y236" s="274">
        <v>48228</v>
      </c>
      <c r="Z236" s="274">
        <v>47344</v>
      </c>
      <c r="AA236" s="271">
        <v>0.977548053626232</v>
      </c>
      <c r="AB236" s="271">
        <v>0.981670398938376</v>
      </c>
      <c r="AC236" s="298">
        <v>-0.00412234531214439</v>
      </c>
    </row>
    <row r="237" spans="1:29">
      <c r="A237" s="300" t="s">
        <v>398</v>
      </c>
      <c r="B237" s="302" t="s">
        <v>3325</v>
      </c>
      <c r="C237" s="296" t="s">
        <v>424</v>
      </c>
      <c r="D237" s="302" t="s">
        <v>425</v>
      </c>
      <c r="E237" s="266">
        <v>0</v>
      </c>
      <c r="F237" s="269">
        <v>0</v>
      </c>
      <c r="G237" s="269">
        <v>0</v>
      </c>
      <c r="H237" s="267">
        <v>1</v>
      </c>
      <c r="I237" s="267">
        <v>0</v>
      </c>
      <c r="J237" s="267">
        <v>1</v>
      </c>
      <c r="K237" s="267">
        <v>0</v>
      </c>
      <c r="L237" s="267">
        <v>0</v>
      </c>
      <c r="M237" s="267">
        <v>0</v>
      </c>
      <c r="N237" s="297">
        <v>0.93</v>
      </c>
      <c r="O237" s="269">
        <v>2</v>
      </c>
      <c r="P237" s="269">
        <v>0</v>
      </c>
      <c r="Q237" s="269">
        <v>2</v>
      </c>
      <c r="R237" s="270">
        <v>0</v>
      </c>
      <c r="S237" s="270">
        <v>0</v>
      </c>
      <c r="T237" s="270">
        <v>0</v>
      </c>
      <c r="U237" s="270">
        <v>0</v>
      </c>
      <c r="V237" s="298">
        <v>0</v>
      </c>
      <c r="W237" s="274">
        <v>2</v>
      </c>
      <c r="X237" s="274">
        <v>0</v>
      </c>
      <c r="Y237" s="274">
        <v>0</v>
      </c>
      <c r="Z237" s="274">
        <v>0</v>
      </c>
      <c r="AA237" s="271">
        <v>0</v>
      </c>
      <c r="AB237" s="271">
        <v>0</v>
      </c>
      <c r="AC237" s="298">
        <v>0</v>
      </c>
    </row>
    <row r="238" spans="1:29">
      <c r="A238" s="300" t="s">
        <v>398</v>
      </c>
      <c r="B238" s="302" t="s">
        <v>3326</v>
      </c>
      <c r="C238" s="296" t="s">
        <v>426</v>
      </c>
      <c r="D238" s="302" t="s">
        <v>427</v>
      </c>
      <c r="E238" s="266">
        <v>7848</v>
      </c>
      <c r="F238" s="269">
        <v>7212</v>
      </c>
      <c r="G238" s="269">
        <v>636</v>
      </c>
      <c r="H238" s="267">
        <v>13435</v>
      </c>
      <c r="I238" s="267">
        <v>12553</v>
      </c>
      <c r="J238" s="267">
        <v>882</v>
      </c>
      <c r="K238" s="267">
        <v>13879</v>
      </c>
      <c r="L238" s="267">
        <v>13021</v>
      </c>
      <c r="M238" s="267">
        <v>858</v>
      </c>
      <c r="N238" s="297">
        <v>0.93</v>
      </c>
      <c r="O238" s="269">
        <v>366760</v>
      </c>
      <c r="P238" s="269">
        <v>349077</v>
      </c>
      <c r="Q238" s="269">
        <v>17683</v>
      </c>
      <c r="R238" s="270">
        <v>0.951785909041335</v>
      </c>
      <c r="S238" s="270">
        <v>0.918960244648318</v>
      </c>
      <c r="T238" s="270">
        <v>0.934350576851507</v>
      </c>
      <c r="U238" s="270">
        <v>0.938179984148714</v>
      </c>
      <c r="V238" s="298">
        <v>-0.0153903322031892</v>
      </c>
      <c r="W238" s="274">
        <v>88505</v>
      </c>
      <c r="X238" s="274">
        <v>83600</v>
      </c>
      <c r="Y238" s="274">
        <v>84340</v>
      </c>
      <c r="Z238" s="274">
        <v>79923</v>
      </c>
      <c r="AA238" s="271">
        <v>0.944579402293656</v>
      </c>
      <c r="AB238" s="271">
        <v>0.947628645956841</v>
      </c>
      <c r="AC238" s="298">
        <v>-0.0030492436631856</v>
      </c>
    </row>
    <row r="239" spans="1:29">
      <c r="A239" s="300" t="s">
        <v>398</v>
      </c>
      <c r="B239" s="302" t="s">
        <v>3326</v>
      </c>
      <c r="C239" s="296" t="s">
        <v>428</v>
      </c>
      <c r="D239" s="302" t="s">
        <v>429</v>
      </c>
      <c r="E239" s="266">
        <v>0</v>
      </c>
      <c r="F239" s="269">
        <v>0</v>
      </c>
      <c r="G239" s="269">
        <v>0</v>
      </c>
      <c r="H239" s="267">
        <v>0</v>
      </c>
      <c r="I239" s="267">
        <v>0</v>
      </c>
      <c r="J239" s="267">
        <v>0</v>
      </c>
      <c r="K239" s="267">
        <v>0</v>
      </c>
      <c r="L239" s="267">
        <v>0</v>
      </c>
      <c r="M239" s="267">
        <v>0</v>
      </c>
      <c r="N239" s="297">
        <v>0.93</v>
      </c>
      <c r="O239" s="269">
        <v>58</v>
      </c>
      <c r="P239" s="269">
        <v>47</v>
      </c>
      <c r="Q239" s="269">
        <v>11</v>
      </c>
      <c r="R239" s="270">
        <v>0.810344827586207</v>
      </c>
      <c r="S239" s="270">
        <v>0</v>
      </c>
      <c r="T239" s="270">
        <v>0</v>
      </c>
      <c r="U239" s="270">
        <v>0</v>
      </c>
      <c r="V239" s="298">
        <v>0</v>
      </c>
      <c r="W239" s="274">
        <v>30</v>
      </c>
      <c r="X239" s="274">
        <v>27</v>
      </c>
      <c r="Y239" s="274">
        <v>24</v>
      </c>
      <c r="Z239" s="274">
        <v>18</v>
      </c>
      <c r="AA239" s="271">
        <v>0.9</v>
      </c>
      <c r="AB239" s="271">
        <v>0.75</v>
      </c>
      <c r="AC239" s="298">
        <v>0.15</v>
      </c>
    </row>
    <row r="240" spans="1:29">
      <c r="A240" s="300" t="s">
        <v>398</v>
      </c>
      <c r="B240" s="302" t="s">
        <v>3326</v>
      </c>
      <c r="C240" s="296" t="s">
        <v>430</v>
      </c>
      <c r="D240" s="302" t="s">
        <v>431</v>
      </c>
      <c r="E240" s="266">
        <v>4177</v>
      </c>
      <c r="F240" s="269">
        <v>3993</v>
      </c>
      <c r="G240" s="269">
        <v>184</v>
      </c>
      <c r="H240" s="267">
        <v>7176</v>
      </c>
      <c r="I240" s="267">
        <v>6886</v>
      </c>
      <c r="J240" s="267">
        <v>290</v>
      </c>
      <c r="K240" s="267">
        <v>7916</v>
      </c>
      <c r="L240" s="267">
        <v>7718</v>
      </c>
      <c r="M240" s="267">
        <v>198</v>
      </c>
      <c r="N240" s="297">
        <v>0.93</v>
      </c>
      <c r="O240" s="269">
        <v>199892</v>
      </c>
      <c r="P240" s="269">
        <v>193476</v>
      </c>
      <c r="Q240" s="269">
        <v>6416</v>
      </c>
      <c r="R240" s="270">
        <v>0.967902667440418</v>
      </c>
      <c r="S240" s="270">
        <v>0.955949245870242</v>
      </c>
      <c r="T240" s="270">
        <v>0.95958751393534</v>
      </c>
      <c r="U240" s="270">
        <v>0.974987367357251</v>
      </c>
      <c r="V240" s="298">
        <v>-0.00363826806509826</v>
      </c>
      <c r="W240" s="274">
        <v>50506</v>
      </c>
      <c r="X240" s="274">
        <v>48986</v>
      </c>
      <c r="Y240" s="274">
        <v>46594</v>
      </c>
      <c r="Z240" s="274">
        <v>44993</v>
      </c>
      <c r="AA240" s="271">
        <v>0.969904565794163</v>
      </c>
      <c r="AB240" s="271">
        <v>0.965639352706357</v>
      </c>
      <c r="AC240" s="298">
        <v>0.00426521308780603</v>
      </c>
    </row>
    <row r="241" spans="1:29">
      <c r="A241" s="300" t="s">
        <v>398</v>
      </c>
      <c r="B241" s="302" t="s">
        <v>3323</v>
      </c>
      <c r="C241" s="296" t="s">
        <v>432</v>
      </c>
      <c r="D241" s="302" t="s">
        <v>433</v>
      </c>
      <c r="E241" s="266">
        <v>1</v>
      </c>
      <c r="F241" s="269">
        <v>1</v>
      </c>
      <c r="G241" s="269">
        <v>0</v>
      </c>
      <c r="H241" s="267">
        <v>1</v>
      </c>
      <c r="I241" s="267">
        <v>1</v>
      </c>
      <c r="J241" s="267">
        <v>0</v>
      </c>
      <c r="K241" s="267">
        <v>0</v>
      </c>
      <c r="L241" s="267">
        <v>0</v>
      </c>
      <c r="M241" s="267">
        <v>0</v>
      </c>
      <c r="N241" s="297">
        <v>0.93</v>
      </c>
      <c r="O241" s="269">
        <v>41</v>
      </c>
      <c r="P241" s="269">
        <v>39</v>
      </c>
      <c r="Q241" s="269">
        <v>2</v>
      </c>
      <c r="R241" s="270">
        <v>0.951219512195122</v>
      </c>
      <c r="S241" s="270">
        <v>1</v>
      </c>
      <c r="T241" s="270">
        <v>1</v>
      </c>
      <c r="U241" s="270">
        <v>0</v>
      </c>
      <c r="V241" s="298">
        <v>0</v>
      </c>
      <c r="W241" s="274">
        <v>2</v>
      </c>
      <c r="X241" s="274">
        <v>2</v>
      </c>
      <c r="Y241" s="274">
        <v>29</v>
      </c>
      <c r="Z241" s="274">
        <v>27</v>
      </c>
      <c r="AA241" s="271">
        <v>1</v>
      </c>
      <c r="AB241" s="271">
        <v>0.931034482758621</v>
      </c>
      <c r="AC241" s="298">
        <v>0.0689655172413793</v>
      </c>
    </row>
    <row r="242" spans="1:29">
      <c r="A242" s="300" t="s">
        <v>398</v>
      </c>
      <c r="B242" s="302" t="s">
        <v>3326</v>
      </c>
      <c r="C242" s="296" t="s">
        <v>434</v>
      </c>
      <c r="D242" s="302" t="s">
        <v>435</v>
      </c>
      <c r="E242" s="266">
        <v>3222</v>
      </c>
      <c r="F242" s="269">
        <v>3038</v>
      </c>
      <c r="G242" s="269">
        <v>184</v>
      </c>
      <c r="H242" s="267">
        <v>5761</v>
      </c>
      <c r="I242" s="267">
        <v>5555</v>
      </c>
      <c r="J242" s="267">
        <v>206</v>
      </c>
      <c r="K242" s="267">
        <v>6144</v>
      </c>
      <c r="L242" s="267">
        <v>5944</v>
      </c>
      <c r="M242" s="267">
        <v>200</v>
      </c>
      <c r="N242" s="297">
        <v>0.93</v>
      </c>
      <c r="O242" s="269">
        <v>157252</v>
      </c>
      <c r="P242" s="269">
        <v>152314</v>
      </c>
      <c r="Q242" s="269">
        <v>4938</v>
      </c>
      <c r="R242" s="270">
        <v>0.968598173632132</v>
      </c>
      <c r="S242" s="270">
        <v>0.942892613283675</v>
      </c>
      <c r="T242" s="270">
        <v>0.964242319041833</v>
      </c>
      <c r="U242" s="270">
        <v>0.967447916666667</v>
      </c>
      <c r="V242" s="298">
        <v>-0.0213497057581583</v>
      </c>
      <c r="W242" s="274">
        <v>38710</v>
      </c>
      <c r="X242" s="274">
        <v>37502</v>
      </c>
      <c r="Y242" s="274">
        <v>36896</v>
      </c>
      <c r="Z242" s="274">
        <v>35471</v>
      </c>
      <c r="AA242" s="271">
        <v>0.968793593386722</v>
      </c>
      <c r="AB242" s="271">
        <v>0.961377927146574</v>
      </c>
      <c r="AC242" s="298">
        <v>0.00741566624014767</v>
      </c>
    </row>
    <row r="243" spans="1:29">
      <c r="A243" s="300" t="s">
        <v>398</v>
      </c>
      <c r="B243" s="302" t="s">
        <v>3327</v>
      </c>
      <c r="C243" s="296" t="s">
        <v>436</v>
      </c>
      <c r="D243" s="302" t="s">
        <v>437</v>
      </c>
      <c r="E243" s="266">
        <v>6178</v>
      </c>
      <c r="F243" s="269">
        <v>5621</v>
      </c>
      <c r="G243" s="269">
        <v>557</v>
      </c>
      <c r="H243" s="267">
        <v>10549</v>
      </c>
      <c r="I243" s="267">
        <v>9696</v>
      </c>
      <c r="J243" s="267">
        <v>853</v>
      </c>
      <c r="K243" s="267">
        <v>10986</v>
      </c>
      <c r="L243" s="267">
        <v>10209</v>
      </c>
      <c r="M243" s="267">
        <v>777</v>
      </c>
      <c r="N243" s="297">
        <v>0.93</v>
      </c>
      <c r="O243" s="269">
        <v>287533</v>
      </c>
      <c r="P243" s="269">
        <v>269879</v>
      </c>
      <c r="Q243" s="269">
        <v>17654</v>
      </c>
      <c r="R243" s="270">
        <v>0.938601830050812</v>
      </c>
      <c r="S243" s="270">
        <v>0.909841372612496</v>
      </c>
      <c r="T243" s="270">
        <v>0.919139254905678</v>
      </c>
      <c r="U243" s="270">
        <v>0.929273620972146</v>
      </c>
      <c r="V243" s="298">
        <v>-0.00929788229318229</v>
      </c>
      <c r="W243" s="274">
        <v>74483</v>
      </c>
      <c r="X243" s="274">
        <v>69355</v>
      </c>
      <c r="Y243" s="274">
        <v>65832</v>
      </c>
      <c r="Z243" s="274">
        <v>61044</v>
      </c>
      <c r="AA243" s="271">
        <v>0.931152074970127</v>
      </c>
      <c r="AB243" s="271">
        <v>0.927269413051404</v>
      </c>
      <c r="AC243" s="298">
        <v>0.00388266191872388</v>
      </c>
    </row>
    <row r="244" spans="1:29">
      <c r="A244" s="300" t="s">
        <v>398</v>
      </c>
      <c r="B244" s="302" t="s">
        <v>3327</v>
      </c>
      <c r="C244" s="296" t="s">
        <v>438</v>
      </c>
      <c r="D244" s="302" t="s">
        <v>439</v>
      </c>
      <c r="E244" s="266">
        <v>7</v>
      </c>
      <c r="F244" s="269">
        <v>6</v>
      </c>
      <c r="G244" s="269">
        <v>1</v>
      </c>
      <c r="H244" s="267">
        <v>20</v>
      </c>
      <c r="I244" s="267">
        <v>17</v>
      </c>
      <c r="J244" s="267">
        <v>3</v>
      </c>
      <c r="K244" s="267">
        <v>29</v>
      </c>
      <c r="L244" s="267">
        <v>24</v>
      </c>
      <c r="M244" s="267">
        <v>5</v>
      </c>
      <c r="N244" s="297">
        <v>0.93</v>
      </c>
      <c r="O244" s="269">
        <v>340</v>
      </c>
      <c r="P244" s="269">
        <v>269</v>
      </c>
      <c r="Q244" s="269">
        <v>71</v>
      </c>
      <c r="R244" s="270">
        <v>0.791176470588235</v>
      </c>
      <c r="S244" s="270">
        <v>0.857142857142857</v>
      </c>
      <c r="T244" s="270">
        <v>0.85</v>
      </c>
      <c r="U244" s="270">
        <v>0.827586206896552</v>
      </c>
      <c r="V244" s="298">
        <v>0.00714285714285712</v>
      </c>
      <c r="W244" s="274">
        <v>84</v>
      </c>
      <c r="X244" s="274">
        <v>68</v>
      </c>
      <c r="Y244" s="274">
        <v>58</v>
      </c>
      <c r="Z244" s="274">
        <v>44</v>
      </c>
      <c r="AA244" s="271">
        <v>0.80952380952381</v>
      </c>
      <c r="AB244" s="271">
        <v>0.758620689655172</v>
      </c>
      <c r="AC244" s="298">
        <v>0.0509031198686372</v>
      </c>
    </row>
    <row r="245" spans="1:29">
      <c r="A245" s="300" t="s">
        <v>398</v>
      </c>
      <c r="B245" s="302" t="s">
        <v>3325</v>
      </c>
      <c r="C245" s="296" t="s">
        <v>440</v>
      </c>
      <c r="D245" s="302" t="s">
        <v>441</v>
      </c>
      <c r="E245" s="266">
        <v>8541</v>
      </c>
      <c r="F245" s="269">
        <v>8156</v>
      </c>
      <c r="G245" s="269">
        <v>385</v>
      </c>
      <c r="H245" s="267">
        <v>14766</v>
      </c>
      <c r="I245" s="267">
        <v>13878</v>
      </c>
      <c r="J245" s="267">
        <v>888</v>
      </c>
      <c r="K245" s="267">
        <v>15650</v>
      </c>
      <c r="L245" s="267">
        <v>14894</v>
      </c>
      <c r="M245" s="267">
        <v>756</v>
      </c>
      <c r="N245" s="297">
        <v>0.93</v>
      </c>
      <c r="O245" s="269">
        <v>422303</v>
      </c>
      <c r="P245" s="269">
        <v>406218</v>
      </c>
      <c r="Q245" s="269">
        <v>16085</v>
      </c>
      <c r="R245" s="270">
        <v>0.961911234350691</v>
      </c>
      <c r="S245" s="270">
        <v>0.954923311087695</v>
      </c>
      <c r="T245" s="270">
        <v>0.939861844778545</v>
      </c>
      <c r="U245" s="270">
        <v>0.951693290734824</v>
      </c>
      <c r="V245" s="298">
        <v>0.0150614663091494</v>
      </c>
      <c r="W245" s="274">
        <v>99131</v>
      </c>
      <c r="X245" s="274">
        <v>95010</v>
      </c>
      <c r="Y245" s="274">
        <v>96452</v>
      </c>
      <c r="Z245" s="274">
        <v>92951</v>
      </c>
      <c r="AA245" s="271">
        <v>0.958428745801011</v>
      </c>
      <c r="AB245" s="271">
        <v>0.963702152365944</v>
      </c>
      <c r="AC245" s="298">
        <v>-0.00527340656493291</v>
      </c>
    </row>
    <row r="246" spans="1:29">
      <c r="A246" s="300" t="s">
        <v>398</v>
      </c>
      <c r="B246" s="302" t="s">
        <v>3322</v>
      </c>
      <c r="C246" s="296" t="s">
        <v>442</v>
      </c>
      <c r="D246" s="302" t="s">
        <v>443</v>
      </c>
      <c r="E246" s="266">
        <v>6812</v>
      </c>
      <c r="F246" s="269">
        <v>6415</v>
      </c>
      <c r="G246" s="269">
        <v>397</v>
      </c>
      <c r="H246" s="267">
        <v>11911</v>
      </c>
      <c r="I246" s="267">
        <v>11239</v>
      </c>
      <c r="J246" s="267">
        <v>672</v>
      </c>
      <c r="K246" s="267">
        <v>12875</v>
      </c>
      <c r="L246" s="267">
        <v>12358</v>
      </c>
      <c r="M246" s="267">
        <v>517</v>
      </c>
      <c r="N246" s="297">
        <v>0.93</v>
      </c>
      <c r="O246" s="269">
        <v>338557</v>
      </c>
      <c r="P246" s="269">
        <v>326757</v>
      </c>
      <c r="Q246" s="269">
        <v>11800</v>
      </c>
      <c r="R246" s="270">
        <v>0.965146193993921</v>
      </c>
      <c r="S246" s="270">
        <v>0.941720493247211</v>
      </c>
      <c r="T246" s="270">
        <v>0.943581563260851</v>
      </c>
      <c r="U246" s="270">
        <v>0.959844660194175</v>
      </c>
      <c r="V246" s="298">
        <v>-0.00186107001364044</v>
      </c>
      <c r="W246" s="274">
        <v>80222</v>
      </c>
      <c r="X246" s="274">
        <v>77158</v>
      </c>
      <c r="Y246" s="274">
        <v>79015</v>
      </c>
      <c r="Z246" s="274">
        <v>76298</v>
      </c>
      <c r="AA246" s="271">
        <v>0.961805988382239</v>
      </c>
      <c r="AB246" s="271">
        <v>0.965614123900525</v>
      </c>
      <c r="AC246" s="298">
        <v>-0.00380813551828596</v>
      </c>
    </row>
    <row r="247" spans="1:29">
      <c r="A247" s="300" t="s">
        <v>398</v>
      </c>
      <c r="B247" s="302" t="s">
        <v>3325</v>
      </c>
      <c r="C247" s="296" t="s">
        <v>444</v>
      </c>
      <c r="D247" s="302" t="s">
        <v>445</v>
      </c>
      <c r="E247" s="266">
        <v>7867</v>
      </c>
      <c r="F247" s="269">
        <v>7455</v>
      </c>
      <c r="G247" s="269">
        <v>412</v>
      </c>
      <c r="H247" s="267">
        <v>13579</v>
      </c>
      <c r="I247" s="267">
        <v>12892</v>
      </c>
      <c r="J247" s="267">
        <v>687</v>
      </c>
      <c r="K247" s="267">
        <v>14213</v>
      </c>
      <c r="L247" s="267">
        <v>13714</v>
      </c>
      <c r="M247" s="267">
        <v>499</v>
      </c>
      <c r="N247" s="297">
        <v>0.93</v>
      </c>
      <c r="O247" s="269">
        <v>384367</v>
      </c>
      <c r="P247" s="269">
        <v>371431</v>
      </c>
      <c r="Q247" s="269">
        <v>12936</v>
      </c>
      <c r="R247" s="270">
        <v>0.966344665384906</v>
      </c>
      <c r="S247" s="270">
        <v>0.947629337739926</v>
      </c>
      <c r="T247" s="270">
        <v>0.949407172840415</v>
      </c>
      <c r="U247" s="270">
        <v>0.964891296700204</v>
      </c>
      <c r="V247" s="298">
        <v>-0.00177783510048901</v>
      </c>
      <c r="W247" s="274">
        <v>91324</v>
      </c>
      <c r="X247" s="274">
        <v>88264</v>
      </c>
      <c r="Y247" s="274">
        <v>89571</v>
      </c>
      <c r="Z247" s="274">
        <v>86548</v>
      </c>
      <c r="AA247" s="271">
        <v>0.966492926284438</v>
      </c>
      <c r="AB247" s="271">
        <v>0.966250237241964</v>
      </c>
      <c r="AC247" s="298">
        <v>0.000242689042473376</v>
      </c>
    </row>
    <row r="248" spans="1:29">
      <c r="A248" s="300" t="s">
        <v>398</v>
      </c>
      <c r="B248" s="302" t="s">
        <v>3322</v>
      </c>
      <c r="C248" s="296" t="s">
        <v>446</v>
      </c>
      <c r="D248" s="302" t="s">
        <v>447</v>
      </c>
      <c r="E248" s="266">
        <v>3581</v>
      </c>
      <c r="F248" s="269">
        <v>3440</v>
      </c>
      <c r="G248" s="269">
        <v>141</v>
      </c>
      <c r="H248" s="267">
        <v>6028</v>
      </c>
      <c r="I248" s="267">
        <v>5815</v>
      </c>
      <c r="J248" s="267">
        <v>213</v>
      </c>
      <c r="K248" s="267">
        <v>6688</v>
      </c>
      <c r="L248" s="267">
        <v>6533</v>
      </c>
      <c r="M248" s="267">
        <v>155</v>
      </c>
      <c r="N248" s="297">
        <v>0.93</v>
      </c>
      <c r="O248" s="269">
        <v>175273</v>
      </c>
      <c r="P248" s="269">
        <v>171764</v>
      </c>
      <c r="Q248" s="269">
        <v>3509</v>
      </c>
      <c r="R248" s="270">
        <v>0.979979802935991</v>
      </c>
      <c r="S248" s="270">
        <v>0.960625523596761</v>
      </c>
      <c r="T248" s="270">
        <v>0.964664897146649</v>
      </c>
      <c r="U248" s="270">
        <v>0.976824162679426</v>
      </c>
      <c r="V248" s="298">
        <v>-0.00403937354988826</v>
      </c>
      <c r="W248" s="274">
        <v>41677</v>
      </c>
      <c r="X248" s="274">
        <v>40675</v>
      </c>
      <c r="Y248" s="274">
        <v>40812</v>
      </c>
      <c r="Z248" s="274">
        <v>40077</v>
      </c>
      <c r="AA248" s="271">
        <v>0.975957962425319</v>
      </c>
      <c r="AB248" s="271">
        <v>0.981990591002646</v>
      </c>
      <c r="AC248" s="298">
        <v>-0.00603262857732778</v>
      </c>
    </row>
    <row r="249" spans="1:29">
      <c r="A249" s="300" t="s">
        <v>398</v>
      </c>
      <c r="B249" s="302" t="s">
        <v>3325</v>
      </c>
      <c r="C249" s="296" t="s">
        <v>448</v>
      </c>
      <c r="D249" s="302" t="s">
        <v>449</v>
      </c>
      <c r="E249" s="266">
        <v>5313</v>
      </c>
      <c r="F249" s="269">
        <v>5094</v>
      </c>
      <c r="G249" s="269">
        <v>219</v>
      </c>
      <c r="H249" s="267">
        <v>9929</v>
      </c>
      <c r="I249" s="267">
        <v>9448</v>
      </c>
      <c r="J249" s="267">
        <v>481</v>
      </c>
      <c r="K249" s="267">
        <v>9703</v>
      </c>
      <c r="L249" s="267">
        <v>9310</v>
      </c>
      <c r="M249" s="267">
        <v>393</v>
      </c>
      <c r="N249" s="297">
        <v>0.93</v>
      </c>
      <c r="O249" s="269">
        <v>272294</v>
      </c>
      <c r="P249" s="269">
        <v>264271</v>
      </c>
      <c r="Q249" s="269">
        <v>8023</v>
      </c>
      <c r="R249" s="270">
        <v>0.970535524102624</v>
      </c>
      <c r="S249" s="270">
        <v>0.958780350084698</v>
      </c>
      <c r="T249" s="270">
        <v>0.951556047940377</v>
      </c>
      <c r="U249" s="270">
        <v>0.959497062764094</v>
      </c>
      <c r="V249" s="298">
        <v>0.00722430214432124</v>
      </c>
      <c r="W249" s="274">
        <v>62972</v>
      </c>
      <c r="X249" s="274">
        <v>60834</v>
      </c>
      <c r="Y249" s="274">
        <v>62242</v>
      </c>
      <c r="Z249" s="274">
        <v>60445</v>
      </c>
      <c r="AA249" s="271">
        <v>0.966048402464587</v>
      </c>
      <c r="AB249" s="271">
        <v>0.971128819768002</v>
      </c>
      <c r="AC249" s="298">
        <v>-0.00508041730341491</v>
      </c>
    </row>
    <row r="250" spans="1:29">
      <c r="A250" s="300" t="s">
        <v>398</v>
      </c>
      <c r="B250" s="302" t="s">
        <v>3323</v>
      </c>
      <c r="C250" s="296" t="s">
        <v>450</v>
      </c>
      <c r="D250" s="302" t="s">
        <v>451</v>
      </c>
      <c r="E250" s="266">
        <v>4765</v>
      </c>
      <c r="F250" s="269">
        <v>4509</v>
      </c>
      <c r="G250" s="269">
        <v>256</v>
      </c>
      <c r="H250" s="267">
        <v>8125</v>
      </c>
      <c r="I250" s="267">
        <v>7712</v>
      </c>
      <c r="J250" s="267">
        <v>413</v>
      </c>
      <c r="K250" s="267">
        <v>8324</v>
      </c>
      <c r="L250" s="267">
        <v>8163</v>
      </c>
      <c r="M250" s="267">
        <v>161</v>
      </c>
      <c r="N250" s="297">
        <v>0.93</v>
      </c>
      <c r="O250" s="269">
        <v>226155</v>
      </c>
      <c r="P250" s="269">
        <v>220280</v>
      </c>
      <c r="Q250" s="269">
        <v>5875</v>
      </c>
      <c r="R250" s="270">
        <v>0.974022241383122</v>
      </c>
      <c r="S250" s="270">
        <v>0.946274921301154</v>
      </c>
      <c r="T250" s="270">
        <v>0.949169230769231</v>
      </c>
      <c r="U250" s="270">
        <v>0.980658337337818</v>
      </c>
      <c r="V250" s="298">
        <v>-0.00289430946807656</v>
      </c>
      <c r="W250" s="274">
        <v>53563</v>
      </c>
      <c r="X250" s="274">
        <v>52168</v>
      </c>
      <c r="Y250" s="274">
        <v>52586</v>
      </c>
      <c r="Z250" s="274">
        <v>51574</v>
      </c>
      <c r="AA250" s="271">
        <v>0.97395590239531</v>
      </c>
      <c r="AB250" s="271">
        <v>0.980755334119347</v>
      </c>
      <c r="AC250" s="298">
        <v>-0.00679943172403719</v>
      </c>
    </row>
    <row r="251" spans="1:29">
      <c r="A251" s="300" t="s">
        <v>398</v>
      </c>
      <c r="B251" s="302" t="s">
        <v>3322</v>
      </c>
      <c r="C251" s="296" t="s">
        <v>452</v>
      </c>
      <c r="D251" s="302" t="s">
        <v>453</v>
      </c>
      <c r="E251" s="266">
        <v>5902</v>
      </c>
      <c r="F251" s="269">
        <v>5577</v>
      </c>
      <c r="G251" s="269">
        <v>325</v>
      </c>
      <c r="H251" s="267">
        <v>10208</v>
      </c>
      <c r="I251" s="267">
        <v>9332</v>
      </c>
      <c r="J251" s="267">
        <v>876</v>
      </c>
      <c r="K251" s="267">
        <v>11031</v>
      </c>
      <c r="L251" s="267">
        <v>10543</v>
      </c>
      <c r="M251" s="267">
        <v>488</v>
      </c>
      <c r="N251" s="297">
        <v>0.93</v>
      </c>
      <c r="O251" s="269">
        <v>290161</v>
      </c>
      <c r="P251" s="269">
        <v>277348</v>
      </c>
      <c r="Q251" s="269">
        <v>12813</v>
      </c>
      <c r="R251" s="270">
        <v>0.955841756817767</v>
      </c>
      <c r="S251" s="270">
        <v>0.944933920704846</v>
      </c>
      <c r="T251" s="270">
        <v>0.914184952978056</v>
      </c>
      <c r="U251" s="270">
        <v>0.955761037077328</v>
      </c>
      <c r="V251" s="298">
        <v>0.0307489677267894</v>
      </c>
      <c r="W251" s="274">
        <v>69470</v>
      </c>
      <c r="X251" s="274">
        <v>66396</v>
      </c>
      <c r="Y251" s="274">
        <v>68291</v>
      </c>
      <c r="Z251" s="274">
        <v>65755</v>
      </c>
      <c r="AA251" s="271">
        <v>0.955750683748381</v>
      </c>
      <c r="AB251" s="271">
        <v>0.962864799168265</v>
      </c>
      <c r="AC251" s="298">
        <v>-0.0071141154198846</v>
      </c>
    </row>
    <row r="252" spans="1:29">
      <c r="A252" s="300" t="s">
        <v>398</v>
      </c>
      <c r="B252" s="302" t="s">
        <v>3326</v>
      </c>
      <c r="C252" s="296" t="s">
        <v>454</v>
      </c>
      <c r="D252" s="302" t="s">
        <v>455</v>
      </c>
      <c r="E252" s="266">
        <v>5377</v>
      </c>
      <c r="F252" s="269">
        <v>5131</v>
      </c>
      <c r="G252" s="269">
        <v>246</v>
      </c>
      <c r="H252" s="267">
        <v>9308</v>
      </c>
      <c r="I252" s="267">
        <v>8866</v>
      </c>
      <c r="J252" s="267">
        <v>442</v>
      </c>
      <c r="K252" s="267">
        <v>10194</v>
      </c>
      <c r="L252" s="267">
        <v>9775</v>
      </c>
      <c r="M252" s="267">
        <v>419</v>
      </c>
      <c r="N252" s="297">
        <v>0.93</v>
      </c>
      <c r="O252" s="269">
        <v>258184</v>
      </c>
      <c r="P252" s="269">
        <v>248619</v>
      </c>
      <c r="Q252" s="269">
        <v>9565</v>
      </c>
      <c r="R252" s="270">
        <v>0.962952777863849</v>
      </c>
      <c r="S252" s="270">
        <v>0.954249581551051</v>
      </c>
      <c r="T252" s="270">
        <v>0.952513966480447</v>
      </c>
      <c r="U252" s="270">
        <v>0.958897390621934</v>
      </c>
      <c r="V252" s="298">
        <v>0.00173561507060382</v>
      </c>
      <c r="W252" s="274">
        <v>61432</v>
      </c>
      <c r="X252" s="274">
        <v>59182</v>
      </c>
      <c r="Y252" s="274">
        <v>59066</v>
      </c>
      <c r="Z252" s="274">
        <v>57015</v>
      </c>
      <c r="AA252" s="271">
        <v>0.963374137257455</v>
      </c>
      <c r="AB252" s="271">
        <v>0.965276131784783</v>
      </c>
      <c r="AC252" s="298">
        <v>-0.00190199452732775</v>
      </c>
    </row>
    <row r="253" spans="1:29">
      <c r="A253" s="300" t="s">
        <v>398</v>
      </c>
      <c r="B253" s="302" t="s">
        <v>3327</v>
      </c>
      <c r="C253" s="296" t="s">
        <v>456</v>
      </c>
      <c r="D253" s="302" t="s">
        <v>457</v>
      </c>
      <c r="E253" s="266">
        <v>8189</v>
      </c>
      <c r="F253" s="269">
        <v>7851</v>
      </c>
      <c r="G253" s="269">
        <v>338</v>
      </c>
      <c r="H253" s="267">
        <v>14645</v>
      </c>
      <c r="I253" s="267">
        <v>13637</v>
      </c>
      <c r="J253" s="267">
        <v>1008</v>
      </c>
      <c r="K253" s="267">
        <v>15226</v>
      </c>
      <c r="L253" s="267">
        <v>14690</v>
      </c>
      <c r="M253" s="267">
        <v>536</v>
      </c>
      <c r="N253" s="297">
        <v>0.93</v>
      </c>
      <c r="O253" s="269">
        <v>393369</v>
      </c>
      <c r="P253" s="269">
        <v>372280</v>
      </c>
      <c r="Q253" s="269">
        <v>21089</v>
      </c>
      <c r="R253" s="270">
        <v>0.946388759663319</v>
      </c>
      <c r="S253" s="270">
        <v>0.958725119062157</v>
      </c>
      <c r="T253" s="270">
        <v>0.931171048139297</v>
      </c>
      <c r="U253" s="270">
        <v>0.964797057664521</v>
      </c>
      <c r="V253" s="298">
        <v>0.0275540709228598</v>
      </c>
      <c r="W253" s="274">
        <v>98618</v>
      </c>
      <c r="X253" s="274">
        <v>94685</v>
      </c>
      <c r="Y253" s="274">
        <v>94366</v>
      </c>
      <c r="Z253" s="274">
        <v>88899</v>
      </c>
      <c r="AA253" s="271">
        <v>0.960118842401996</v>
      </c>
      <c r="AB253" s="271">
        <v>0.942065998346862</v>
      </c>
      <c r="AC253" s="298">
        <v>0.0180528440551334</v>
      </c>
    </row>
    <row r="254" spans="1:29">
      <c r="A254" s="300" t="s">
        <v>398</v>
      </c>
      <c r="B254" s="302" t="s">
        <v>3327</v>
      </c>
      <c r="C254" s="296" t="s">
        <v>458</v>
      </c>
      <c r="D254" s="302" t="s">
        <v>459</v>
      </c>
      <c r="E254" s="266">
        <v>6844</v>
      </c>
      <c r="F254" s="269">
        <v>6617</v>
      </c>
      <c r="G254" s="269">
        <v>227</v>
      </c>
      <c r="H254" s="267">
        <v>11523</v>
      </c>
      <c r="I254" s="267">
        <v>10955</v>
      </c>
      <c r="J254" s="267">
        <v>568</v>
      </c>
      <c r="K254" s="267">
        <v>12529</v>
      </c>
      <c r="L254" s="267">
        <v>12122</v>
      </c>
      <c r="M254" s="267">
        <v>407</v>
      </c>
      <c r="N254" s="297">
        <v>0.93</v>
      </c>
      <c r="O254" s="269">
        <v>309753</v>
      </c>
      <c r="P254" s="269">
        <v>301255</v>
      </c>
      <c r="Q254" s="269">
        <v>8498</v>
      </c>
      <c r="R254" s="270">
        <v>0.972565237463398</v>
      </c>
      <c r="S254" s="270">
        <v>0.966832261835184</v>
      </c>
      <c r="T254" s="270">
        <v>0.950707281089994</v>
      </c>
      <c r="U254" s="270">
        <v>0.967515364354697</v>
      </c>
      <c r="V254" s="298">
        <v>0.0161249807451902</v>
      </c>
      <c r="W254" s="274">
        <v>77293</v>
      </c>
      <c r="X254" s="274">
        <v>75054</v>
      </c>
      <c r="Y254" s="274">
        <v>73074</v>
      </c>
      <c r="Z254" s="274">
        <v>71052</v>
      </c>
      <c r="AA254" s="271">
        <v>0.971032305642167</v>
      </c>
      <c r="AB254" s="271">
        <v>0.972329419492569</v>
      </c>
      <c r="AC254" s="298">
        <v>-0.00129711385040232</v>
      </c>
    </row>
    <row r="255" spans="1:29">
      <c r="A255" s="300" t="s">
        <v>398</v>
      </c>
      <c r="B255" s="302" t="s">
        <v>3325</v>
      </c>
      <c r="C255" s="296" t="s">
        <v>460</v>
      </c>
      <c r="D255" s="302" t="s">
        <v>461</v>
      </c>
      <c r="E255" s="266">
        <v>9055</v>
      </c>
      <c r="F255" s="269">
        <v>8618</v>
      </c>
      <c r="G255" s="269">
        <v>437</v>
      </c>
      <c r="H255" s="267">
        <v>15894</v>
      </c>
      <c r="I255" s="267">
        <v>15216</v>
      </c>
      <c r="J255" s="267">
        <v>678</v>
      </c>
      <c r="K255" s="267">
        <v>17318</v>
      </c>
      <c r="L255" s="267">
        <v>16619</v>
      </c>
      <c r="M255" s="267">
        <v>699</v>
      </c>
      <c r="N255" s="297">
        <v>0.93</v>
      </c>
      <c r="O255" s="269">
        <v>459264</v>
      </c>
      <c r="P255" s="269">
        <v>438490</v>
      </c>
      <c r="Q255" s="269">
        <v>20774</v>
      </c>
      <c r="R255" s="270">
        <v>0.954766757246377</v>
      </c>
      <c r="S255" s="270">
        <v>0.951739370513528</v>
      </c>
      <c r="T255" s="270">
        <v>0.957342393355983</v>
      </c>
      <c r="U255" s="270">
        <v>0.959637371520961</v>
      </c>
      <c r="V255" s="298">
        <v>-0.00560302284245495</v>
      </c>
      <c r="W255" s="274">
        <v>109576</v>
      </c>
      <c r="X255" s="274">
        <v>105916</v>
      </c>
      <c r="Y255" s="274">
        <v>107055</v>
      </c>
      <c r="Z255" s="274">
        <v>102118</v>
      </c>
      <c r="AA255" s="271">
        <v>0.966598525224502</v>
      </c>
      <c r="AB255" s="271">
        <v>0.953883517817944</v>
      </c>
      <c r="AC255" s="298">
        <v>0.0127150074065577</v>
      </c>
    </row>
    <row r="256" spans="1:29">
      <c r="A256" s="300" t="s">
        <v>398</v>
      </c>
      <c r="B256" s="302" t="s">
        <v>3322</v>
      </c>
      <c r="C256" s="296" t="s">
        <v>462</v>
      </c>
      <c r="D256" s="302" t="s">
        <v>463</v>
      </c>
      <c r="E256" s="266">
        <v>5312</v>
      </c>
      <c r="F256" s="269">
        <v>5053</v>
      </c>
      <c r="G256" s="269">
        <v>259</v>
      </c>
      <c r="H256" s="267">
        <v>9369</v>
      </c>
      <c r="I256" s="267">
        <v>8683</v>
      </c>
      <c r="J256" s="267">
        <v>686</v>
      </c>
      <c r="K256" s="267">
        <v>9899</v>
      </c>
      <c r="L256" s="267">
        <v>9370</v>
      </c>
      <c r="M256" s="267">
        <v>529</v>
      </c>
      <c r="N256" s="297">
        <v>0.93</v>
      </c>
      <c r="O256" s="269">
        <v>268909</v>
      </c>
      <c r="P256" s="269">
        <v>258518</v>
      </c>
      <c r="Q256" s="269">
        <v>10391</v>
      </c>
      <c r="R256" s="270">
        <v>0.961358675239579</v>
      </c>
      <c r="S256" s="270">
        <v>0.951242469879518</v>
      </c>
      <c r="T256" s="270">
        <v>0.926779805742342</v>
      </c>
      <c r="U256" s="270">
        <v>0.946560258611981</v>
      </c>
      <c r="V256" s="298">
        <v>0.0244626641371763</v>
      </c>
      <c r="W256" s="274">
        <v>62538</v>
      </c>
      <c r="X256" s="274">
        <v>59866</v>
      </c>
      <c r="Y256" s="274">
        <v>60949</v>
      </c>
      <c r="Z256" s="274">
        <v>58660</v>
      </c>
      <c r="AA256" s="271">
        <v>0.957273977421728</v>
      </c>
      <c r="AB256" s="271">
        <v>0.962444010566211</v>
      </c>
      <c r="AC256" s="298">
        <v>-0.0051700331444835</v>
      </c>
    </row>
    <row r="257" spans="1:29">
      <c r="A257" s="300" t="s">
        <v>398</v>
      </c>
      <c r="B257" s="302" t="s">
        <v>3328</v>
      </c>
      <c r="C257" s="296" t="s">
        <v>464</v>
      </c>
      <c r="D257" s="302" t="s">
        <v>465</v>
      </c>
      <c r="E257" s="266">
        <v>4425</v>
      </c>
      <c r="F257" s="269">
        <v>4190</v>
      </c>
      <c r="G257" s="269">
        <v>235</v>
      </c>
      <c r="H257" s="267">
        <v>8445</v>
      </c>
      <c r="I257" s="267">
        <v>7986</v>
      </c>
      <c r="J257" s="267">
        <v>459</v>
      </c>
      <c r="K257" s="267">
        <v>8873</v>
      </c>
      <c r="L257" s="267">
        <v>8513</v>
      </c>
      <c r="M257" s="267">
        <v>360</v>
      </c>
      <c r="N257" s="297">
        <v>0.93</v>
      </c>
      <c r="O257" s="269">
        <v>235121</v>
      </c>
      <c r="P257" s="269">
        <v>226003</v>
      </c>
      <c r="Q257" s="269">
        <v>9118</v>
      </c>
      <c r="R257" s="270">
        <v>0.961219967591155</v>
      </c>
      <c r="S257" s="270">
        <v>0.946892655367232</v>
      </c>
      <c r="T257" s="270">
        <v>0.945648312611012</v>
      </c>
      <c r="U257" s="270">
        <v>0.959427476614448</v>
      </c>
      <c r="V257" s="298">
        <v>0.00124434275621921</v>
      </c>
      <c r="W257" s="274">
        <v>57621</v>
      </c>
      <c r="X257" s="274">
        <v>55485</v>
      </c>
      <c r="Y257" s="274">
        <v>55281</v>
      </c>
      <c r="Z257" s="274">
        <v>53051</v>
      </c>
      <c r="AA257" s="271">
        <v>0.962930181704587</v>
      </c>
      <c r="AB257" s="271">
        <v>0.959660642897198</v>
      </c>
      <c r="AC257" s="298">
        <v>0.00326953880738889</v>
      </c>
    </row>
    <row r="258" spans="1:29">
      <c r="A258" s="300" t="s">
        <v>398</v>
      </c>
      <c r="B258" s="302" t="s">
        <v>3328</v>
      </c>
      <c r="C258" s="296" t="s">
        <v>466</v>
      </c>
      <c r="D258" s="302" t="s">
        <v>467</v>
      </c>
      <c r="E258" s="266">
        <v>6541</v>
      </c>
      <c r="F258" s="269">
        <v>5807</v>
      </c>
      <c r="G258" s="269">
        <v>734</v>
      </c>
      <c r="H258" s="267">
        <v>10468</v>
      </c>
      <c r="I258" s="267">
        <v>9675</v>
      </c>
      <c r="J258" s="267">
        <v>793</v>
      </c>
      <c r="K258" s="267">
        <v>10980</v>
      </c>
      <c r="L258" s="267">
        <v>10343</v>
      </c>
      <c r="M258" s="267">
        <v>637</v>
      </c>
      <c r="N258" s="297">
        <v>0.93</v>
      </c>
      <c r="O258" s="269">
        <v>316638</v>
      </c>
      <c r="P258" s="269">
        <v>302003</v>
      </c>
      <c r="Q258" s="269">
        <v>14635</v>
      </c>
      <c r="R258" s="270">
        <v>0.95378002640239</v>
      </c>
      <c r="S258" s="270">
        <v>0.887784742394129</v>
      </c>
      <c r="T258" s="270">
        <v>0.924245319067635</v>
      </c>
      <c r="U258" s="270">
        <v>0.941985428051002</v>
      </c>
      <c r="V258" s="298">
        <v>-0.0364605766735054</v>
      </c>
      <c r="W258" s="274">
        <v>74824</v>
      </c>
      <c r="X258" s="274">
        <v>70994</v>
      </c>
      <c r="Y258" s="274">
        <v>73558</v>
      </c>
      <c r="Z258" s="274">
        <v>70352</v>
      </c>
      <c r="AA258" s="271">
        <v>0.948813215011226</v>
      </c>
      <c r="AB258" s="271">
        <v>0.956415345713587</v>
      </c>
      <c r="AC258" s="298">
        <v>-0.00760213070236015</v>
      </c>
    </row>
    <row r="259" spans="1:29">
      <c r="A259" s="300" t="s">
        <v>398</v>
      </c>
      <c r="B259" s="302" t="s">
        <v>3327</v>
      </c>
      <c r="C259" s="296" t="s">
        <v>468</v>
      </c>
      <c r="D259" s="302" t="s">
        <v>469</v>
      </c>
      <c r="E259" s="266">
        <v>5063</v>
      </c>
      <c r="F259" s="269">
        <v>4884</v>
      </c>
      <c r="G259" s="269">
        <v>179</v>
      </c>
      <c r="H259" s="267">
        <v>8981</v>
      </c>
      <c r="I259" s="267">
        <v>8667</v>
      </c>
      <c r="J259" s="267">
        <v>314</v>
      </c>
      <c r="K259" s="267">
        <v>10189</v>
      </c>
      <c r="L259" s="267">
        <v>9843</v>
      </c>
      <c r="M259" s="267">
        <v>346</v>
      </c>
      <c r="N259" s="297">
        <v>0.93</v>
      </c>
      <c r="O259" s="269">
        <v>243102</v>
      </c>
      <c r="P259" s="269">
        <v>236378</v>
      </c>
      <c r="Q259" s="269">
        <v>6724</v>
      </c>
      <c r="R259" s="270">
        <v>0.972340828129756</v>
      </c>
      <c r="S259" s="270">
        <v>0.964645467114359</v>
      </c>
      <c r="T259" s="270">
        <v>0.965037300968712</v>
      </c>
      <c r="U259" s="270">
        <v>0.966041809794877</v>
      </c>
      <c r="V259" s="298">
        <v>-0.000391833854352708</v>
      </c>
      <c r="W259" s="274">
        <v>64827</v>
      </c>
      <c r="X259" s="274">
        <v>62889</v>
      </c>
      <c r="Y259" s="274">
        <v>57157</v>
      </c>
      <c r="Z259" s="274">
        <v>55562</v>
      </c>
      <c r="AA259" s="271">
        <v>0.97010504882225</v>
      </c>
      <c r="AB259" s="271">
        <v>0.972094406634358</v>
      </c>
      <c r="AC259" s="298">
        <v>-0.00198935781210796</v>
      </c>
    </row>
    <row r="260" spans="1:29">
      <c r="A260" s="300" t="s">
        <v>398</v>
      </c>
      <c r="B260" s="302" t="s">
        <v>3327</v>
      </c>
      <c r="C260" s="296" t="s">
        <v>470</v>
      </c>
      <c r="D260" s="302" t="s">
        <v>471</v>
      </c>
      <c r="E260" s="266">
        <v>5926</v>
      </c>
      <c r="F260" s="269">
        <v>5599</v>
      </c>
      <c r="G260" s="269">
        <v>327</v>
      </c>
      <c r="H260" s="267">
        <v>11056</v>
      </c>
      <c r="I260" s="267">
        <v>10537</v>
      </c>
      <c r="J260" s="267">
        <v>519</v>
      </c>
      <c r="K260" s="267">
        <v>11723</v>
      </c>
      <c r="L260" s="267">
        <v>11281</v>
      </c>
      <c r="M260" s="267">
        <v>442</v>
      </c>
      <c r="N260" s="297">
        <v>0.93</v>
      </c>
      <c r="O260" s="269">
        <v>301622</v>
      </c>
      <c r="P260" s="269">
        <v>290392</v>
      </c>
      <c r="Q260" s="269">
        <v>11230</v>
      </c>
      <c r="R260" s="270">
        <v>0.962767967853804</v>
      </c>
      <c r="S260" s="270">
        <v>0.944819439757003</v>
      </c>
      <c r="T260" s="270">
        <v>0.953057163531114</v>
      </c>
      <c r="U260" s="270">
        <v>0.962296340527169</v>
      </c>
      <c r="V260" s="298">
        <v>-0.00823772377411136</v>
      </c>
      <c r="W260" s="274">
        <v>77794</v>
      </c>
      <c r="X260" s="274">
        <v>74936</v>
      </c>
      <c r="Y260" s="274">
        <v>68652</v>
      </c>
      <c r="Z260" s="274">
        <v>65785</v>
      </c>
      <c r="AA260" s="271">
        <v>0.963261948222228</v>
      </c>
      <c r="AB260" s="271">
        <v>0.958238652916157</v>
      </c>
      <c r="AC260" s="298">
        <v>0.00502329530607104</v>
      </c>
    </row>
    <row r="261" spans="1:29">
      <c r="A261" s="300" t="s">
        <v>398</v>
      </c>
      <c r="B261" s="302" t="s">
        <v>3326</v>
      </c>
      <c r="C261" s="296" t="s">
        <v>472</v>
      </c>
      <c r="D261" s="302" t="s">
        <v>473</v>
      </c>
      <c r="E261" s="266">
        <v>7628</v>
      </c>
      <c r="F261" s="269">
        <v>7106</v>
      </c>
      <c r="G261" s="269">
        <v>522</v>
      </c>
      <c r="H261" s="267">
        <v>13385</v>
      </c>
      <c r="I261" s="267">
        <v>12444</v>
      </c>
      <c r="J261" s="267">
        <v>941</v>
      </c>
      <c r="K261" s="267">
        <v>14212</v>
      </c>
      <c r="L261" s="267">
        <v>13388</v>
      </c>
      <c r="M261" s="267">
        <v>824</v>
      </c>
      <c r="N261" s="297">
        <v>0.93</v>
      </c>
      <c r="O261" s="269">
        <v>374213</v>
      </c>
      <c r="P261" s="269">
        <v>356779</v>
      </c>
      <c r="Q261" s="269">
        <v>17434</v>
      </c>
      <c r="R261" s="270">
        <v>0.95341155972668</v>
      </c>
      <c r="S261" s="270">
        <v>0.931567907708443</v>
      </c>
      <c r="T261" s="270">
        <v>0.92969742248786</v>
      </c>
      <c r="U261" s="270">
        <v>0.942020827469744</v>
      </c>
      <c r="V261" s="298">
        <v>0.00187048522058297</v>
      </c>
      <c r="W261" s="274">
        <v>89523</v>
      </c>
      <c r="X261" s="274">
        <v>84824</v>
      </c>
      <c r="Y261" s="274">
        <v>86466</v>
      </c>
      <c r="Z261" s="274">
        <v>82705</v>
      </c>
      <c r="AA261" s="271">
        <v>0.947510695575439</v>
      </c>
      <c r="AB261" s="271">
        <v>0.956503134179909</v>
      </c>
      <c r="AC261" s="298">
        <v>-0.00899243860447008</v>
      </c>
    </row>
    <row r="262" spans="1:29">
      <c r="A262" s="300" t="s">
        <v>398</v>
      </c>
      <c r="B262" s="302" t="s">
        <v>3326</v>
      </c>
      <c r="C262" s="296" t="s">
        <v>474</v>
      </c>
      <c r="D262" s="302" t="s">
        <v>475</v>
      </c>
      <c r="E262" s="266">
        <v>1215</v>
      </c>
      <c r="F262" s="269">
        <v>1182</v>
      </c>
      <c r="G262" s="269">
        <v>33</v>
      </c>
      <c r="H262" s="267">
        <v>2291</v>
      </c>
      <c r="I262" s="267">
        <v>2208</v>
      </c>
      <c r="J262" s="267">
        <v>83</v>
      </c>
      <c r="K262" s="267">
        <v>2593</v>
      </c>
      <c r="L262" s="267">
        <v>2432</v>
      </c>
      <c r="M262" s="267">
        <v>161</v>
      </c>
      <c r="N262" s="297">
        <v>0.93</v>
      </c>
      <c r="O262" s="269">
        <v>65849</v>
      </c>
      <c r="P262" s="269">
        <v>63474</v>
      </c>
      <c r="Q262" s="269">
        <v>2375</v>
      </c>
      <c r="R262" s="270">
        <v>0.96393263375298</v>
      </c>
      <c r="S262" s="270">
        <v>0.97283950617284</v>
      </c>
      <c r="T262" s="270">
        <v>0.963771278917503</v>
      </c>
      <c r="U262" s="270">
        <v>0.93790975703818</v>
      </c>
      <c r="V262" s="298">
        <v>0.00906822725533629</v>
      </c>
      <c r="W262" s="274">
        <v>17937</v>
      </c>
      <c r="X262" s="274">
        <v>17258</v>
      </c>
      <c r="Y262" s="274">
        <v>16647</v>
      </c>
      <c r="Z262" s="274">
        <v>15971</v>
      </c>
      <c r="AA262" s="271">
        <v>0.962145286279757</v>
      </c>
      <c r="AB262" s="271">
        <v>0.959392082657536</v>
      </c>
      <c r="AC262" s="298">
        <v>0.00275320362222109</v>
      </c>
    </row>
    <row r="263" spans="1:29">
      <c r="A263" s="300" t="s">
        <v>398</v>
      </c>
      <c r="B263" s="302" t="s">
        <v>3328</v>
      </c>
      <c r="C263" s="296" t="s">
        <v>476</v>
      </c>
      <c r="D263" s="302" t="s">
        <v>477</v>
      </c>
      <c r="E263" s="266">
        <v>5277</v>
      </c>
      <c r="F263" s="269">
        <v>4956</v>
      </c>
      <c r="G263" s="269">
        <v>321</v>
      </c>
      <c r="H263" s="267">
        <v>8241</v>
      </c>
      <c r="I263" s="267">
        <v>7934</v>
      </c>
      <c r="J263" s="267">
        <v>307</v>
      </c>
      <c r="K263" s="267">
        <v>8828</v>
      </c>
      <c r="L263" s="267">
        <v>8319</v>
      </c>
      <c r="M263" s="267">
        <v>509</v>
      </c>
      <c r="N263" s="297">
        <v>0.93</v>
      </c>
      <c r="O263" s="269">
        <v>245081</v>
      </c>
      <c r="P263" s="269">
        <v>235884</v>
      </c>
      <c r="Q263" s="269">
        <v>9197</v>
      </c>
      <c r="R263" s="270">
        <v>0.962473631166839</v>
      </c>
      <c r="S263" s="270">
        <v>0.939169982944855</v>
      </c>
      <c r="T263" s="270">
        <v>0.962747239412693</v>
      </c>
      <c r="U263" s="270">
        <v>0.942342546443136</v>
      </c>
      <c r="V263" s="298">
        <v>-0.0235772564678376</v>
      </c>
      <c r="W263" s="274">
        <v>58561</v>
      </c>
      <c r="X263" s="274">
        <v>55900</v>
      </c>
      <c r="Y263" s="274">
        <v>56372</v>
      </c>
      <c r="Z263" s="274">
        <v>54186</v>
      </c>
      <c r="AA263" s="271">
        <v>0.95456020218234</v>
      </c>
      <c r="AB263" s="271">
        <v>0.961221883204428</v>
      </c>
      <c r="AC263" s="298">
        <v>-0.00666168102208786</v>
      </c>
    </row>
    <row r="264" spans="1:29">
      <c r="A264" s="300" t="s">
        <v>398</v>
      </c>
      <c r="B264" s="302" t="s">
        <v>3323</v>
      </c>
      <c r="C264" s="296" t="s">
        <v>478</v>
      </c>
      <c r="D264" s="302" t="s">
        <v>479</v>
      </c>
      <c r="E264" s="266">
        <v>0</v>
      </c>
      <c r="F264" s="269">
        <v>0</v>
      </c>
      <c r="G264" s="269">
        <v>0</v>
      </c>
      <c r="H264" s="267">
        <v>0</v>
      </c>
      <c r="I264" s="267">
        <v>0</v>
      </c>
      <c r="J264" s="267">
        <v>0</v>
      </c>
      <c r="K264" s="267">
        <v>0</v>
      </c>
      <c r="L264" s="267">
        <v>0</v>
      </c>
      <c r="M264" s="267">
        <v>0</v>
      </c>
      <c r="N264" s="297">
        <v>0.93</v>
      </c>
      <c r="O264" s="269">
        <v>0</v>
      </c>
      <c r="P264" s="269">
        <v>0</v>
      </c>
      <c r="Q264" s="269">
        <v>0</v>
      </c>
      <c r="R264" s="270">
        <v>0</v>
      </c>
      <c r="S264" s="270">
        <v>0</v>
      </c>
      <c r="T264" s="270">
        <v>0</v>
      </c>
      <c r="U264" s="270">
        <v>0</v>
      </c>
      <c r="V264" s="298">
        <v>0</v>
      </c>
      <c r="W264" s="274">
        <v>0</v>
      </c>
      <c r="X264" s="274">
        <v>0</v>
      </c>
      <c r="Y264" s="274">
        <v>0</v>
      </c>
      <c r="Z264" s="274">
        <v>0</v>
      </c>
      <c r="AA264" s="271">
        <v>0</v>
      </c>
      <c r="AB264" s="271">
        <v>0</v>
      </c>
      <c r="AC264" s="298">
        <v>0</v>
      </c>
    </row>
    <row r="265" spans="1:29">
      <c r="A265" s="300" t="s">
        <v>398</v>
      </c>
      <c r="B265" s="302" t="s">
        <v>3327</v>
      </c>
      <c r="C265" s="296" t="s">
        <v>480</v>
      </c>
      <c r="D265" s="302" t="s">
        <v>481</v>
      </c>
      <c r="E265" s="266">
        <v>8950</v>
      </c>
      <c r="F265" s="269">
        <v>8563</v>
      </c>
      <c r="G265" s="269">
        <v>387</v>
      </c>
      <c r="H265" s="267">
        <v>15766</v>
      </c>
      <c r="I265" s="267">
        <v>14987</v>
      </c>
      <c r="J265" s="267">
        <v>779</v>
      </c>
      <c r="K265" s="267">
        <v>16414</v>
      </c>
      <c r="L265" s="267">
        <v>15851</v>
      </c>
      <c r="M265" s="267">
        <v>563</v>
      </c>
      <c r="N265" s="297">
        <v>0.93</v>
      </c>
      <c r="O265" s="269">
        <v>413654</v>
      </c>
      <c r="P265" s="269">
        <v>398178</v>
      </c>
      <c r="Q265" s="269">
        <v>15476</v>
      </c>
      <c r="R265" s="270">
        <v>0.962587089693319</v>
      </c>
      <c r="S265" s="270">
        <v>0.956759776536313</v>
      </c>
      <c r="T265" s="270">
        <v>0.9505898769504</v>
      </c>
      <c r="U265" s="270">
        <v>0.96570001218472</v>
      </c>
      <c r="V265" s="298">
        <v>0.00616989958591319</v>
      </c>
      <c r="W265" s="274">
        <v>105818</v>
      </c>
      <c r="X265" s="274">
        <v>101822</v>
      </c>
      <c r="Y265" s="274">
        <v>98043</v>
      </c>
      <c r="Z265" s="274">
        <v>94291</v>
      </c>
      <c r="AA265" s="271">
        <v>0.962237048517266</v>
      </c>
      <c r="AB265" s="271">
        <v>0.961731077180421</v>
      </c>
      <c r="AC265" s="298">
        <v>0.000505971336844713</v>
      </c>
    </row>
    <row r="266" spans="1:29">
      <c r="A266" s="300" t="s">
        <v>398</v>
      </c>
      <c r="B266" s="302" t="s">
        <v>3328</v>
      </c>
      <c r="C266" s="296" t="s">
        <v>482</v>
      </c>
      <c r="D266" s="302" t="s">
        <v>483</v>
      </c>
      <c r="E266" s="266">
        <v>6715</v>
      </c>
      <c r="F266" s="269">
        <v>6248</v>
      </c>
      <c r="G266" s="269">
        <v>467</v>
      </c>
      <c r="H266" s="267">
        <v>11509</v>
      </c>
      <c r="I266" s="267">
        <v>10877</v>
      </c>
      <c r="J266" s="267">
        <v>632</v>
      </c>
      <c r="K266" s="267">
        <v>12249</v>
      </c>
      <c r="L266" s="267">
        <v>11695</v>
      </c>
      <c r="M266" s="267">
        <v>554</v>
      </c>
      <c r="N266" s="297">
        <v>0.93</v>
      </c>
      <c r="O266" s="269">
        <v>325219</v>
      </c>
      <c r="P266" s="269">
        <v>312386</v>
      </c>
      <c r="Q266" s="269">
        <v>12833</v>
      </c>
      <c r="R266" s="270">
        <v>0.960540435829395</v>
      </c>
      <c r="S266" s="270">
        <v>0.930454206999255</v>
      </c>
      <c r="T266" s="270">
        <v>0.945086454079416</v>
      </c>
      <c r="U266" s="270">
        <v>0.954771818107601</v>
      </c>
      <c r="V266" s="298">
        <v>-0.0146322470801608</v>
      </c>
      <c r="W266" s="274">
        <v>76264</v>
      </c>
      <c r="X266" s="274">
        <v>72960</v>
      </c>
      <c r="Y266" s="274">
        <v>74315</v>
      </c>
      <c r="Z266" s="274">
        <v>71538</v>
      </c>
      <c r="AA266" s="271">
        <v>0.956676806881359</v>
      </c>
      <c r="AB266" s="271">
        <v>0.962632039292202</v>
      </c>
      <c r="AC266" s="298">
        <v>-0.00595523241084261</v>
      </c>
    </row>
    <row r="267" spans="1:29">
      <c r="A267" s="300" t="s">
        <v>398</v>
      </c>
      <c r="B267" s="302" t="s">
        <v>3323</v>
      </c>
      <c r="C267" s="296" t="s">
        <v>484</v>
      </c>
      <c r="D267" s="302" t="s">
        <v>485</v>
      </c>
      <c r="E267" s="266">
        <v>5379</v>
      </c>
      <c r="F267" s="269">
        <v>5009</v>
      </c>
      <c r="G267" s="269">
        <v>370</v>
      </c>
      <c r="H267" s="267">
        <v>9051</v>
      </c>
      <c r="I267" s="267">
        <v>8504</v>
      </c>
      <c r="J267" s="267">
        <v>547</v>
      </c>
      <c r="K267" s="267">
        <v>9416</v>
      </c>
      <c r="L267" s="267">
        <v>9052</v>
      </c>
      <c r="M267" s="267">
        <v>364</v>
      </c>
      <c r="N267" s="297">
        <v>0.93</v>
      </c>
      <c r="O267" s="269">
        <v>248302</v>
      </c>
      <c r="P267" s="269">
        <v>240211</v>
      </c>
      <c r="Q267" s="269">
        <v>8091</v>
      </c>
      <c r="R267" s="270">
        <v>0.967414680510024</v>
      </c>
      <c r="S267" s="270">
        <v>0.931213980293735</v>
      </c>
      <c r="T267" s="270">
        <v>0.939564688984643</v>
      </c>
      <c r="U267" s="270">
        <v>0.961342395921835</v>
      </c>
      <c r="V267" s="298">
        <v>-0.0083507086909077</v>
      </c>
      <c r="W267" s="274">
        <v>59460</v>
      </c>
      <c r="X267" s="274">
        <v>57193</v>
      </c>
      <c r="Y267" s="274">
        <v>57521</v>
      </c>
      <c r="Z267" s="274">
        <v>55518</v>
      </c>
      <c r="AA267" s="271">
        <v>0.961873528422469</v>
      </c>
      <c r="AB267" s="271">
        <v>0.965177935015038</v>
      </c>
      <c r="AC267" s="298">
        <v>-0.00330440659256914</v>
      </c>
    </row>
    <row r="268" spans="1:29">
      <c r="A268" s="300" t="s">
        <v>398</v>
      </c>
      <c r="B268" s="302" t="s">
        <v>3328</v>
      </c>
      <c r="C268" s="296" t="s">
        <v>486</v>
      </c>
      <c r="D268" s="302" t="s">
        <v>487</v>
      </c>
      <c r="E268" s="266">
        <v>7523</v>
      </c>
      <c r="F268" s="269">
        <v>6843</v>
      </c>
      <c r="G268" s="269">
        <v>680</v>
      </c>
      <c r="H268" s="267">
        <v>11927</v>
      </c>
      <c r="I268" s="267">
        <v>11352</v>
      </c>
      <c r="J268" s="267">
        <v>575</v>
      </c>
      <c r="K268" s="267">
        <v>12600</v>
      </c>
      <c r="L268" s="267">
        <v>12067</v>
      </c>
      <c r="M268" s="267">
        <v>533</v>
      </c>
      <c r="N268" s="297">
        <v>0.93</v>
      </c>
      <c r="O268" s="269">
        <v>349349</v>
      </c>
      <c r="P268" s="269">
        <v>333432</v>
      </c>
      <c r="Q268" s="269">
        <v>15917</v>
      </c>
      <c r="R268" s="270">
        <v>0.954438112031235</v>
      </c>
      <c r="S268" s="270">
        <v>0.909610527715007</v>
      </c>
      <c r="T268" s="270">
        <v>0.951790056175065</v>
      </c>
      <c r="U268" s="270">
        <v>0.957698412698413</v>
      </c>
      <c r="V268" s="298">
        <v>-0.0421795284600577</v>
      </c>
      <c r="W268" s="274">
        <v>82730</v>
      </c>
      <c r="X268" s="274">
        <v>79168</v>
      </c>
      <c r="Y268" s="274">
        <v>82028</v>
      </c>
      <c r="Z268" s="274">
        <v>77708</v>
      </c>
      <c r="AA268" s="271">
        <v>0.956944276562311</v>
      </c>
      <c r="AB268" s="271">
        <v>0.947335056322231</v>
      </c>
      <c r="AC268" s="298">
        <v>0.00960922024007971</v>
      </c>
    </row>
    <row r="269" spans="1:29">
      <c r="A269" s="300" t="s">
        <v>398</v>
      </c>
      <c r="B269" s="302" t="s">
        <v>3326</v>
      </c>
      <c r="C269" s="296" t="s">
        <v>488</v>
      </c>
      <c r="D269" s="302" t="s">
        <v>489</v>
      </c>
      <c r="E269" s="266">
        <v>3850</v>
      </c>
      <c r="F269" s="269">
        <v>3621</v>
      </c>
      <c r="G269" s="269">
        <v>229</v>
      </c>
      <c r="H269" s="267">
        <v>6455</v>
      </c>
      <c r="I269" s="267">
        <v>6234</v>
      </c>
      <c r="J269" s="267">
        <v>221</v>
      </c>
      <c r="K269" s="267">
        <v>6425</v>
      </c>
      <c r="L269" s="267">
        <v>6309</v>
      </c>
      <c r="M269" s="267">
        <v>116</v>
      </c>
      <c r="N269" s="297">
        <v>0.93</v>
      </c>
      <c r="O269" s="269">
        <v>173615</v>
      </c>
      <c r="P269" s="269">
        <v>166702</v>
      </c>
      <c r="Q269" s="269">
        <v>6913</v>
      </c>
      <c r="R269" s="270">
        <v>0.960182011922933</v>
      </c>
      <c r="S269" s="270">
        <v>0.940519480519481</v>
      </c>
      <c r="T269" s="270">
        <v>0.96576297443842</v>
      </c>
      <c r="U269" s="270">
        <v>0.981945525291829</v>
      </c>
      <c r="V269" s="298">
        <v>-0.0252434939189393</v>
      </c>
      <c r="W269" s="274">
        <v>43034</v>
      </c>
      <c r="X269" s="274">
        <v>41699</v>
      </c>
      <c r="Y269" s="274">
        <v>41477</v>
      </c>
      <c r="Z269" s="274">
        <v>39406</v>
      </c>
      <c r="AA269" s="271">
        <v>0.968978017381605</v>
      </c>
      <c r="AB269" s="271">
        <v>0.950068712780577</v>
      </c>
      <c r="AC269" s="298">
        <v>0.0189093046010281</v>
      </c>
    </row>
    <row r="270" spans="1:29">
      <c r="A270" s="300" t="s">
        <v>398</v>
      </c>
      <c r="B270" s="302" t="s">
        <v>3328</v>
      </c>
      <c r="C270" s="296" t="s">
        <v>490</v>
      </c>
      <c r="D270" s="302" t="s">
        <v>491</v>
      </c>
      <c r="E270" s="266">
        <v>5707</v>
      </c>
      <c r="F270" s="269">
        <v>5281</v>
      </c>
      <c r="G270" s="269">
        <v>426</v>
      </c>
      <c r="H270" s="267">
        <v>9322</v>
      </c>
      <c r="I270" s="267">
        <v>8772</v>
      </c>
      <c r="J270" s="267">
        <v>550</v>
      </c>
      <c r="K270" s="267">
        <v>9881</v>
      </c>
      <c r="L270" s="267">
        <v>9504</v>
      </c>
      <c r="M270" s="267">
        <v>377</v>
      </c>
      <c r="N270" s="297">
        <v>0.93</v>
      </c>
      <c r="O270" s="269">
        <v>272829</v>
      </c>
      <c r="P270" s="269">
        <v>262914</v>
      </c>
      <c r="Q270" s="269">
        <v>9915</v>
      </c>
      <c r="R270" s="270">
        <v>0.963658555358851</v>
      </c>
      <c r="S270" s="270">
        <v>0.925354827404941</v>
      </c>
      <c r="T270" s="270">
        <v>0.940999785453765</v>
      </c>
      <c r="U270" s="270">
        <v>0.961845967007388</v>
      </c>
      <c r="V270" s="298">
        <v>-0.0156449580488239</v>
      </c>
      <c r="W270" s="274">
        <v>65898</v>
      </c>
      <c r="X270" s="274">
        <v>63070</v>
      </c>
      <c r="Y270" s="274">
        <v>64937</v>
      </c>
      <c r="Z270" s="274">
        <v>62646</v>
      </c>
      <c r="AA270" s="271">
        <v>0.957085192266837</v>
      </c>
      <c r="AB270" s="271">
        <v>0.96471965135439</v>
      </c>
      <c r="AC270" s="298">
        <v>-0.007634459087553</v>
      </c>
    </row>
    <row r="271" spans="1:29">
      <c r="A271" s="300" t="s">
        <v>398</v>
      </c>
      <c r="B271" s="302" t="s">
        <v>3323</v>
      </c>
      <c r="C271" s="296" t="s">
        <v>492</v>
      </c>
      <c r="D271" s="302" t="s">
        <v>493</v>
      </c>
      <c r="E271" s="266">
        <v>4466</v>
      </c>
      <c r="F271" s="269">
        <v>4117</v>
      </c>
      <c r="G271" s="269">
        <v>349</v>
      </c>
      <c r="H271" s="267">
        <v>7384</v>
      </c>
      <c r="I271" s="267">
        <v>7029</v>
      </c>
      <c r="J271" s="267">
        <v>355</v>
      </c>
      <c r="K271" s="267">
        <v>7501</v>
      </c>
      <c r="L271" s="267">
        <v>7185</v>
      </c>
      <c r="M271" s="267">
        <v>316</v>
      </c>
      <c r="N271" s="297">
        <v>0.93</v>
      </c>
      <c r="O271" s="269">
        <v>205416</v>
      </c>
      <c r="P271" s="269">
        <v>198394</v>
      </c>
      <c r="Q271" s="269">
        <v>7022</v>
      </c>
      <c r="R271" s="270">
        <v>0.965815710558087</v>
      </c>
      <c r="S271" s="270">
        <v>0.921854008060905</v>
      </c>
      <c r="T271" s="270">
        <v>0.951923076923077</v>
      </c>
      <c r="U271" s="270">
        <v>0.957872283695507</v>
      </c>
      <c r="V271" s="298">
        <v>-0.0300690688621723</v>
      </c>
      <c r="W271" s="274">
        <v>48713</v>
      </c>
      <c r="X271" s="274">
        <v>46787</v>
      </c>
      <c r="Y271" s="274">
        <v>46490</v>
      </c>
      <c r="Z271" s="274">
        <v>44712</v>
      </c>
      <c r="AA271" s="271">
        <v>0.960462299591485</v>
      </c>
      <c r="AB271" s="271">
        <v>0.961755216175522</v>
      </c>
      <c r="AC271" s="298">
        <v>-0.00129291658403685</v>
      </c>
    </row>
    <row r="272" spans="1:29">
      <c r="A272" s="300" t="s">
        <v>398</v>
      </c>
      <c r="B272" s="302" t="s">
        <v>3327</v>
      </c>
      <c r="C272" s="296" t="s">
        <v>494</v>
      </c>
      <c r="D272" s="302" t="s">
        <v>495</v>
      </c>
      <c r="E272" s="266">
        <v>4934</v>
      </c>
      <c r="F272" s="269">
        <v>4790</v>
      </c>
      <c r="G272" s="269">
        <v>144</v>
      </c>
      <c r="H272" s="267">
        <v>7189</v>
      </c>
      <c r="I272" s="267">
        <v>7033</v>
      </c>
      <c r="J272" s="267">
        <v>156</v>
      </c>
      <c r="K272" s="267">
        <v>5663</v>
      </c>
      <c r="L272" s="267">
        <v>5598</v>
      </c>
      <c r="M272" s="267">
        <v>65</v>
      </c>
      <c r="N272" s="297">
        <v>0.93</v>
      </c>
      <c r="O272" s="269">
        <v>151435</v>
      </c>
      <c r="P272" s="269">
        <v>149501</v>
      </c>
      <c r="Q272" s="269">
        <v>1934</v>
      </c>
      <c r="R272" s="270">
        <v>0.987228844058507</v>
      </c>
      <c r="S272" s="270">
        <v>0.97081475476287</v>
      </c>
      <c r="T272" s="270">
        <v>0.978300180831826</v>
      </c>
      <c r="U272" s="270">
        <v>0.988521984813703</v>
      </c>
      <c r="V272" s="298">
        <v>-0.00748542606895641</v>
      </c>
      <c r="W272" s="274">
        <v>42812</v>
      </c>
      <c r="X272" s="274">
        <v>42206</v>
      </c>
      <c r="Y272" s="274">
        <v>36429</v>
      </c>
      <c r="Z272" s="274">
        <v>35970</v>
      </c>
      <c r="AA272" s="271">
        <v>0.985845090161637</v>
      </c>
      <c r="AB272" s="271">
        <v>0.98740014823355</v>
      </c>
      <c r="AC272" s="298">
        <v>-0.00155505807191325</v>
      </c>
    </row>
    <row r="273" spans="1:29">
      <c r="A273" s="300" t="s">
        <v>496</v>
      </c>
      <c r="B273" s="301" t="s">
        <v>3329</v>
      </c>
      <c r="C273" s="296" t="s">
        <v>498</v>
      </c>
      <c r="D273" s="301" t="s">
        <v>498</v>
      </c>
      <c r="E273" s="266">
        <v>4717</v>
      </c>
      <c r="F273" s="269">
        <v>4452</v>
      </c>
      <c r="G273" s="269">
        <v>265</v>
      </c>
      <c r="H273" s="267">
        <v>7564</v>
      </c>
      <c r="I273" s="267">
        <v>7182</v>
      </c>
      <c r="J273" s="267">
        <v>382</v>
      </c>
      <c r="K273" s="267">
        <v>7779</v>
      </c>
      <c r="L273" s="267">
        <v>7507</v>
      </c>
      <c r="M273" s="267">
        <v>272</v>
      </c>
      <c r="N273" s="297">
        <v>0.93</v>
      </c>
      <c r="O273" s="269">
        <v>214590</v>
      </c>
      <c r="P273" s="269">
        <v>207560</v>
      </c>
      <c r="Q273" s="269">
        <v>7030</v>
      </c>
      <c r="R273" s="270">
        <v>0.967239852742439</v>
      </c>
      <c r="S273" s="270">
        <v>0.943820224719101</v>
      </c>
      <c r="T273" s="270">
        <v>0.949497620306716</v>
      </c>
      <c r="U273" s="270">
        <v>0.965034066075331</v>
      </c>
      <c r="V273" s="298">
        <v>-0.00567739558761493</v>
      </c>
      <c r="W273" s="274">
        <v>51205</v>
      </c>
      <c r="X273" s="274">
        <v>49315</v>
      </c>
      <c r="Y273" s="274">
        <v>51289</v>
      </c>
      <c r="Z273" s="274">
        <v>49617</v>
      </c>
      <c r="AA273" s="271">
        <v>0.96308954203691</v>
      </c>
      <c r="AB273" s="271">
        <v>0.967400417243463</v>
      </c>
      <c r="AC273" s="298">
        <v>-0.00431087520655304</v>
      </c>
    </row>
    <row r="274" spans="1:29">
      <c r="A274" s="300" t="s">
        <v>496</v>
      </c>
      <c r="B274" s="301" t="s">
        <v>3329</v>
      </c>
      <c r="C274" s="296" t="s">
        <v>499</v>
      </c>
      <c r="D274" s="301" t="s">
        <v>500</v>
      </c>
      <c r="E274" s="266">
        <v>2904</v>
      </c>
      <c r="F274" s="269">
        <v>2792</v>
      </c>
      <c r="G274" s="269">
        <v>112</v>
      </c>
      <c r="H274" s="267">
        <v>5182</v>
      </c>
      <c r="I274" s="267">
        <v>5048</v>
      </c>
      <c r="J274" s="267">
        <v>134</v>
      </c>
      <c r="K274" s="267">
        <v>5540</v>
      </c>
      <c r="L274" s="267">
        <v>5441</v>
      </c>
      <c r="M274" s="267">
        <v>99</v>
      </c>
      <c r="N274" s="297">
        <v>0.93</v>
      </c>
      <c r="O274" s="269">
        <v>150763</v>
      </c>
      <c r="P274" s="269">
        <v>148400</v>
      </c>
      <c r="Q274" s="269">
        <v>2363</v>
      </c>
      <c r="R274" s="270">
        <v>0.98432639308053</v>
      </c>
      <c r="S274" s="270">
        <v>0.961432506887052</v>
      </c>
      <c r="T274" s="270">
        <v>0.974141258201467</v>
      </c>
      <c r="U274" s="270">
        <v>0.982129963898917</v>
      </c>
      <c r="V274" s="298">
        <v>-0.0127087513144142</v>
      </c>
      <c r="W274" s="274">
        <v>36177</v>
      </c>
      <c r="X274" s="274">
        <v>35526</v>
      </c>
      <c r="Y274" s="274">
        <v>36976</v>
      </c>
      <c r="Z274" s="274">
        <v>36460</v>
      </c>
      <c r="AA274" s="271">
        <v>0.982005141388175</v>
      </c>
      <c r="AB274" s="271">
        <v>0.986045002163566</v>
      </c>
      <c r="AC274" s="298">
        <v>-0.00403986077539076</v>
      </c>
    </row>
    <row r="275" spans="1:29">
      <c r="A275" s="300" t="s">
        <v>496</v>
      </c>
      <c r="B275" s="301" t="s">
        <v>3329</v>
      </c>
      <c r="C275" s="296" t="s">
        <v>501</v>
      </c>
      <c r="D275" s="301" t="s">
        <v>502</v>
      </c>
      <c r="E275" s="266">
        <v>4688</v>
      </c>
      <c r="F275" s="269">
        <v>4523</v>
      </c>
      <c r="G275" s="269">
        <v>165</v>
      </c>
      <c r="H275" s="267">
        <v>7992</v>
      </c>
      <c r="I275" s="267">
        <v>7803</v>
      </c>
      <c r="J275" s="267">
        <v>189</v>
      </c>
      <c r="K275" s="267">
        <v>7669</v>
      </c>
      <c r="L275" s="267">
        <v>7527</v>
      </c>
      <c r="M275" s="267">
        <v>142</v>
      </c>
      <c r="N275" s="297">
        <v>0.93</v>
      </c>
      <c r="O275" s="269">
        <v>217323</v>
      </c>
      <c r="P275" s="269">
        <v>213837</v>
      </c>
      <c r="Q275" s="269">
        <v>3486</v>
      </c>
      <c r="R275" s="270">
        <v>0.983959360030922</v>
      </c>
      <c r="S275" s="270">
        <v>0.964803754266212</v>
      </c>
      <c r="T275" s="270">
        <v>0.976351351351351</v>
      </c>
      <c r="U275" s="270">
        <v>0.981483896205503</v>
      </c>
      <c r="V275" s="298">
        <v>-0.0115475970851397</v>
      </c>
      <c r="W275" s="274">
        <v>51982</v>
      </c>
      <c r="X275" s="274">
        <v>51027</v>
      </c>
      <c r="Y275" s="274">
        <v>52988</v>
      </c>
      <c r="Z275" s="274">
        <v>52210</v>
      </c>
      <c r="AA275" s="271">
        <v>0.981628255934747</v>
      </c>
      <c r="AB275" s="271">
        <v>0.985317430361591</v>
      </c>
      <c r="AC275" s="298">
        <v>-0.00368917442684458</v>
      </c>
    </row>
    <row r="276" spans="1:29">
      <c r="A276" s="300" t="s">
        <v>496</v>
      </c>
      <c r="B276" s="301" t="s">
        <v>3329</v>
      </c>
      <c r="C276" s="296" t="s">
        <v>503</v>
      </c>
      <c r="D276" s="301" t="s">
        <v>504</v>
      </c>
      <c r="E276" s="266">
        <v>6273</v>
      </c>
      <c r="F276" s="269">
        <v>6064</v>
      </c>
      <c r="G276" s="269">
        <v>209</v>
      </c>
      <c r="H276" s="267">
        <v>11044</v>
      </c>
      <c r="I276" s="267">
        <v>10751</v>
      </c>
      <c r="J276" s="267">
        <v>293</v>
      </c>
      <c r="K276" s="267">
        <v>11568</v>
      </c>
      <c r="L276" s="267">
        <v>11265</v>
      </c>
      <c r="M276" s="267">
        <v>303</v>
      </c>
      <c r="N276" s="297">
        <v>0.93</v>
      </c>
      <c r="O276" s="269">
        <v>307467</v>
      </c>
      <c r="P276" s="269">
        <v>302362</v>
      </c>
      <c r="Q276" s="269">
        <v>5105</v>
      </c>
      <c r="R276" s="270">
        <v>0.983396592154605</v>
      </c>
      <c r="S276" s="270">
        <v>0.966682608002551</v>
      </c>
      <c r="T276" s="270">
        <v>0.973469757334299</v>
      </c>
      <c r="U276" s="270">
        <v>0.973807053941909</v>
      </c>
      <c r="V276" s="298">
        <v>-0.00678714933174862</v>
      </c>
      <c r="W276" s="274">
        <v>74070</v>
      </c>
      <c r="X276" s="274">
        <v>72520</v>
      </c>
      <c r="Y276" s="274">
        <v>73169</v>
      </c>
      <c r="Z276" s="274">
        <v>71987</v>
      </c>
      <c r="AA276" s="271">
        <v>0.979073849061698</v>
      </c>
      <c r="AB276" s="271">
        <v>0.983845617679618</v>
      </c>
      <c r="AC276" s="298">
        <v>-0.00477176861792006</v>
      </c>
    </row>
    <row r="277" spans="1:29">
      <c r="A277" s="300" t="s">
        <v>496</v>
      </c>
      <c r="B277" s="301" t="s">
        <v>3329</v>
      </c>
      <c r="C277" s="296" t="s">
        <v>505</v>
      </c>
      <c r="D277" s="301" t="s">
        <v>506</v>
      </c>
      <c r="E277" s="266">
        <v>6343</v>
      </c>
      <c r="F277" s="269">
        <v>6200</v>
      </c>
      <c r="G277" s="269">
        <v>143</v>
      </c>
      <c r="H277" s="267">
        <v>10070</v>
      </c>
      <c r="I277" s="267">
        <v>9781</v>
      </c>
      <c r="J277" s="267">
        <v>289</v>
      </c>
      <c r="K277" s="267">
        <v>9689</v>
      </c>
      <c r="L277" s="267">
        <v>9560</v>
      </c>
      <c r="M277" s="267">
        <v>129</v>
      </c>
      <c r="N277" s="297">
        <v>0.93</v>
      </c>
      <c r="O277" s="269">
        <v>276912</v>
      </c>
      <c r="P277" s="269">
        <v>273019</v>
      </c>
      <c r="Q277" s="269">
        <v>3893</v>
      </c>
      <c r="R277" s="270">
        <v>0.985941382099728</v>
      </c>
      <c r="S277" s="270">
        <v>0.977455462714804</v>
      </c>
      <c r="T277" s="270">
        <v>0.971300893743793</v>
      </c>
      <c r="U277" s="270">
        <v>0.986685932500774</v>
      </c>
      <c r="V277" s="298">
        <v>0.0061545689710103</v>
      </c>
      <c r="W277" s="274">
        <v>66335</v>
      </c>
      <c r="X277" s="274">
        <v>65284</v>
      </c>
      <c r="Y277" s="274">
        <v>67077</v>
      </c>
      <c r="Z277" s="274">
        <v>66297</v>
      </c>
      <c r="AA277" s="271">
        <v>0.984156176980478</v>
      </c>
      <c r="AB277" s="271">
        <v>0.98837157296838</v>
      </c>
      <c r="AC277" s="298">
        <v>-0.00421539598790177</v>
      </c>
    </row>
    <row r="278" spans="1:29">
      <c r="A278" s="300" t="s">
        <v>496</v>
      </c>
      <c r="B278" s="301" t="s">
        <v>3329</v>
      </c>
      <c r="C278" s="296" t="s">
        <v>507</v>
      </c>
      <c r="D278" s="301" t="s">
        <v>508</v>
      </c>
      <c r="E278" s="266">
        <v>6023</v>
      </c>
      <c r="F278" s="269">
        <v>5745</v>
      </c>
      <c r="G278" s="269">
        <v>278</v>
      </c>
      <c r="H278" s="267">
        <v>10139</v>
      </c>
      <c r="I278" s="267">
        <v>9758</v>
      </c>
      <c r="J278" s="267">
        <v>381</v>
      </c>
      <c r="K278" s="267">
        <v>10554</v>
      </c>
      <c r="L278" s="267">
        <v>10138</v>
      </c>
      <c r="M278" s="267">
        <v>416</v>
      </c>
      <c r="N278" s="297">
        <v>0.93</v>
      </c>
      <c r="O278" s="269">
        <v>272239</v>
      </c>
      <c r="P278" s="269">
        <v>263912</v>
      </c>
      <c r="Q278" s="269">
        <v>8327</v>
      </c>
      <c r="R278" s="270">
        <v>0.969412905571942</v>
      </c>
      <c r="S278" s="270">
        <v>0.953843599535115</v>
      </c>
      <c r="T278" s="270">
        <v>0.962422329618306</v>
      </c>
      <c r="U278" s="270">
        <v>0.960583664961152</v>
      </c>
      <c r="V278" s="298">
        <v>-0.0085787300831901</v>
      </c>
      <c r="W278" s="274">
        <v>67486</v>
      </c>
      <c r="X278" s="274">
        <v>65234</v>
      </c>
      <c r="Y278" s="274">
        <v>65764</v>
      </c>
      <c r="Z278" s="274">
        <v>63852</v>
      </c>
      <c r="AA278" s="271">
        <v>0.966630115875885</v>
      </c>
      <c r="AB278" s="271">
        <v>0.970926342679886</v>
      </c>
      <c r="AC278" s="298">
        <v>-0.00429622680400032</v>
      </c>
    </row>
    <row r="279" spans="1:29">
      <c r="A279" s="300" t="s">
        <v>496</v>
      </c>
      <c r="B279" s="301" t="s">
        <v>3329</v>
      </c>
      <c r="C279" s="296" t="s">
        <v>509</v>
      </c>
      <c r="D279" s="301" t="s">
        <v>510</v>
      </c>
      <c r="E279" s="266">
        <v>7416</v>
      </c>
      <c r="F279" s="269">
        <v>7236</v>
      </c>
      <c r="G279" s="269">
        <v>180</v>
      </c>
      <c r="H279" s="267">
        <v>12471</v>
      </c>
      <c r="I279" s="267">
        <v>12233</v>
      </c>
      <c r="J279" s="267">
        <v>238</v>
      </c>
      <c r="K279" s="267">
        <v>11928</v>
      </c>
      <c r="L279" s="267">
        <v>11714</v>
      </c>
      <c r="M279" s="267">
        <v>214</v>
      </c>
      <c r="N279" s="297">
        <v>0.93</v>
      </c>
      <c r="O279" s="269">
        <v>334707</v>
      </c>
      <c r="P279" s="269">
        <v>329207</v>
      </c>
      <c r="Q279" s="269">
        <v>5500</v>
      </c>
      <c r="R279" s="270">
        <v>0.983567717436444</v>
      </c>
      <c r="S279" s="270">
        <v>0.975728155339806</v>
      </c>
      <c r="T279" s="270">
        <v>0.980915724480795</v>
      </c>
      <c r="U279" s="270">
        <v>0.982059020791415</v>
      </c>
      <c r="V279" s="298">
        <v>-0.00518756914098961</v>
      </c>
      <c r="W279" s="274">
        <v>81709</v>
      </c>
      <c r="X279" s="274">
        <v>80278</v>
      </c>
      <c r="Y279" s="274">
        <v>84778</v>
      </c>
      <c r="Z279" s="274">
        <v>83451</v>
      </c>
      <c r="AA279" s="271">
        <v>0.982486629379873</v>
      </c>
      <c r="AB279" s="271">
        <v>0.984347354266437</v>
      </c>
      <c r="AC279" s="298">
        <v>-0.00186072488656452</v>
      </c>
    </row>
    <row r="280" spans="1:29">
      <c r="A280" s="300" t="s">
        <v>496</v>
      </c>
      <c r="B280" s="301" t="s">
        <v>3329</v>
      </c>
      <c r="C280" s="296" t="s">
        <v>511</v>
      </c>
      <c r="D280" s="301" t="s">
        <v>512</v>
      </c>
      <c r="E280" s="266">
        <v>4887</v>
      </c>
      <c r="F280" s="269">
        <v>4770</v>
      </c>
      <c r="G280" s="269">
        <v>117</v>
      </c>
      <c r="H280" s="267">
        <v>8593</v>
      </c>
      <c r="I280" s="267">
        <v>8415</v>
      </c>
      <c r="J280" s="267">
        <v>178</v>
      </c>
      <c r="K280" s="267">
        <v>8820</v>
      </c>
      <c r="L280" s="267">
        <v>8649</v>
      </c>
      <c r="M280" s="267">
        <v>171</v>
      </c>
      <c r="N280" s="297">
        <v>0.93</v>
      </c>
      <c r="O280" s="269">
        <v>236714</v>
      </c>
      <c r="P280" s="269">
        <v>232788</v>
      </c>
      <c r="Q280" s="269">
        <v>3926</v>
      </c>
      <c r="R280" s="270">
        <v>0.983414584688696</v>
      </c>
      <c r="S280" s="270">
        <v>0.976058931860037</v>
      </c>
      <c r="T280" s="270">
        <v>0.979285464913301</v>
      </c>
      <c r="U280" s="270">
        <v>0.980612244897959</v>
      </c>
      <c r="V280" s="298">
        <v>-0.0032265330532647</v>
      </c>
      <c r="W280" s="274">
        <v>57483</v>
      </c>
      <c r="X280" s="274">
        <v>56520</v>
      </c>
      <c r="Y280" s="274">
        <v>55353</v>
      </c>
      <c r="Z280" s="274">
        <v>54413</v>
      </c>
      <c r="AA280" s="271">
        <v>0.983247220917489</v>
      </c>
      <c r="AB280" s="271">
        <v>0.983018083934023</v>
      </c>
      <c r="AC280" s="298">
        <v>0.000229136983465161</v>
      </c>
    </row>
    <row r="281" spans="1:29">
      <c r="A281" s="300" t="s">
        <v>496</v>
      </c>
      <c r="B281" s="301" t="s">
        <v>3329</v>
      </c>
      <c r="C281" s="296" t="s">
        <v>513</v>
      </c>
      <c r="D281" s="301" t="s">
        <v>514</v>
      </c>
      <c r="E281" s="266">
        <v>0</v>
      </c>
      <c r="F281" s="269">
        <v>0</v>
      </c>
      <c r="G281" s="269">
        <v>0</v>
      </c>
      <c r="H281" s="267">
        <v>0</v>
      </c>
      <c r="I281" s="267">
        <v>0</v>
      </c>
      <c r="J281" s="267">
        <v>0</v>
      </c>
      <c r="K281" s="267">
        <v>0</v>
      </c>
      <c r="L281" s="267">
        <v>0</v>
      </c>
      <c r="M281" s="267">
        <v>0</v>
      </c>
      <c r="N281" s="297">
        <v>0.93</v>
      </c>
      <c r="O281" s="269">
        <v>0</v>
      </c>
      <c r="P281" s="269">
        <v>0</v>
      </c>
      <c r="Q281" s="269">
        <v>0</v>
      </c>
      <c r="R281" s="270">
        <v>0</v>
      </c>
      <c r="S281" s="270">
        <v>0</v>
      </c>
      <c r="T281" s="270">
        <v>0</v>
      </c>
      <c r="U281" s="270">
        <v>0</v>
      </c>
      <c r="V281" s="298">
        <v>0</v>
      </c>
      <c r="W281" s="274">
        <v>0</v>
      </c>
      <c r="X281" s="274">
        <v>0</v>
      </c>
      <c r="Y281" s="274">
        <v>0</v>
      </c>
      <c r="Z281" s="274">
        <v>0</v>
      </c>
      <c r="AA281" s="271">
        <v>0</v>
      </c>
      <c r="AB281" s="271">
        <v>0</v>
      </c>
      <c r="AC281" s="298">
        <v>0</v>
      </c>
    </row>
    <row r="282" spans="1:29">
      <c r="A282" s="300" t="s">
        <v>496</v>
      </c>
      <c r="B282" s="301" t="s">
        <v>3329</v>
      </c>
      <c r="C282" s="296" t="s">
        <v>515</v>
      </c>
      <c r="D282" s="301" t="s">
        <v>516</v>
      </c>
      <c r="E282" s="266">
        <v>1372</v>
      </c>
      <c r="F282" s="269">
        <v>1285</v>
      </c>
      <c r="G282" s="269">
        <v>87</v>
      </c>
      <c r="H282" s="267">
        <v>2155</v>
      </c>
      <c r="I282" s="267">
        <v>2052</v>
      </c>
      <c r="J282" s="267">
        <v>103</v>
      </c>
      <c r="K282" s="267">
        <v>2141</v>
      </c>
      <c r="L282" s="267">
        <v>2078</v>
      </c>
      <c r="M282" s="267">
        <v>63</v>
      </c>
      <c r="N282" s="297">
        <v>0.93</v>
      </c>
      <c r="O282" s="269">
        <v>54369</v>
      </c>
      <c r="P282" s="269">
        <v>52684</v>
      </c>
      <c r="Q282" s="269">
        <v>1685</v>
      </c>
      <c r="R282" s="270">
        <v>0.969008074454193</v>
      </c>
      <c r="S282" s="270">
        <v>0.936588921282799</v>
      </c>
      <c r="T282" s="270">
        <v>0.952204176334107</v>
      </c>
      <c r="U282" s="270">
        <v>0.970574497898178</v>
      </c>
      <c r="V282" s="298">
        <v>-0.0156152550513079</v>
      </c>
      <c r="W282" s="274">
        <v>14489</v>
      </c>
      <c r="X282" s="274">
        <v>14045</v>
      </c>
      <c r="Y282" s="274">
        <v>13645</v>
      </c>
      <c r="Z282" s="274">
        <v>13242</v>
      </c>
      <c r="AA282" s="271">
        <v>0.969356063220374</v>
      </c>
      <c r="AB282" s="271">
        <v>0.97046537193111</v>
      </c>
      <c r="AC282" s="298">
        <v>-0.00110930871073622</v>
      </c>
    </row>
    <row r="283" spans="1:29">
      <c r="A283" s="300" t="s">
        <v>496</v>
      </c>
      <c r="B283" s="301" t="s">
        <v>3329</v>
      </c>
      <c r="C283" s="296" t="s">
        <v>517</v>
      </c>
      <c r="D283" s="301" t="s">
        <v>518</v>
      </c>
      <c r="E283" s="266">
        <v>4</v>
      </c>
      <c r="F283" s="269">
        <v>0</v>
      </c>
      <c r="G283" s="269">
        <v>4</v>
      </c>
      <c r="H283" s="267">
        <v>3</v>
      </c>
      <c r="I283" s="267">
        <v>0</v>
      </c>
      <c r="J283" s="267">
        <v>3</v>
      </c>
      <c r="K283" s="267">
        <v>2</v>
      </c>
      <c r="L283" s="267">
        <v>0</v>
      </c>
      <c r="M283" s="267">
        <v>2</v>
      </c>
      <c r="N283" s="297">
        <v>0.93</v>
      </c>
      <c r="O283" s="269">
        <v>38</v>
      </c>
      <c r="P283" s="269">
        <v>24</v>
      </c>
      <c r="Q283" s="269">
        <v>14</v>
      </c>
      <c r="R283" s="270">
        <v>0.631578947368421</v>
      </c>
      <c r="S283" s="270">
        <v>0</v>
      </c>
      <c r="T283" s="270">
        <v>0</v>
      </c>
      <c r="U283" s="270">
        <v>0</v>
      </c>
      <c r="V283" s="298">
        <v>0</v>
      </c>
      <c r="W283" s="274">
        <v>11</v>
      </c>
      <c r="X283" s="274">
        <v>0</v>
      </c>
      <c r="Y283" s="274">
        <v>0</v>
      </c>
      <c r="Z283" s="274">
        <v>0</v>
      </c>
      <c r="AA283" s="271">
        <v>0</v>
      </c>
      <c r="AB283" s="271">
        <v>0</v>
      </c>
      <c r="AC283" s="298">
        <v>0</v>
      </c>
    </row>
    <row r="284" spans="1:29">
      <c r="A284" s="300" t="s">
        <v>496</v>
      </c>
      <c r="B284" s="301" t="s">
        <v>3329</v>
      </c>
      <c r="C284" s="296" t="s">
        <v>519</v>
      </c>
      <c r="D284" s="301" t="s">
        <v>520</v>
      </c>
      <c r="E284" s="266">
        <v>0</v>
      </c>
      <c r="F284" s="269">
        <v>0</v>
      </c>
      <c r="G284" s="269">
        <v>0</v>
      </c>
      <c r="H284" s="267">
        <v>1</v>
      </c>
      <c r="I284" s="267">
        <v>0</v>
      </c>
      <c r="J284" s="267">
        <v>1</v>
      </c>
      <c r="K284" s="267">
        <v>0</v>
      </c>
      <c r="L284" s="267">
        <v>0</v>
      </c>
      <c r="M284" s="267">
        <v>0</v>
      </c>
      <c r="N284" s="297">
        <v>0.93</v>
      </c>
      <c r="O284" s="269">
        <v>5</v>
      </c>
      <c r="P284" s="269">
        <v>2</v>
      </c>
      <c r="Q284" s="269">
        <v>3</v>
      </c>
      <c r="R284" s="270">
        <v>0.4</v>
      </c>
      <c r="S284" s="270">
        <v>0</v>
      </c>
      <c r="T284" s="270">
        <v>0</v>
      </c>
      <c r="U284" s="270">
        <v>0</v>
      </c>
      <c r="V284" s="298">
        <v>0</v>
      </c>
      <c r="W284" s="274">
        <v>1</v>
      </c>
      <c r="X284" s="274">
        <v>0</v>
      </c>
      <c r="Y284" s="274">
        <v>3</v>
      </c>
      <c r="Z284" s="274">
        <v>1</v>
      </c>
      <c r="AA284" s="271">
        <v>0</v>
      </c>
      <c r="AB284" s="271">
        <v>0.333333333333333</v>
      </c>
      <c r="AC284" s="298">
        <v>-0.333333333333333</v>
      </c>
    </row>
    <row r="285" spans="1:29">
      <c r="A285" s="300" t="s">
        <v>496</v>
      </c>
      <c r="B285" s="301" t="s">
        <v>3329</v>
      </c>
      <c r="C285" s="296" t="s">
        <v>521</v>
      </c>
      <c r="D285" s="301" t="s">
        <v>522</v>
      </c>
      <c r="E285" s="266">
        <v>9</v>
      </c>
      <c r="F285" s="269">
        <v>8</v>
      </c>
      <c r="G285" s="269">
        <v>1</v>
      </c>
      <c r="H285" s="267">
        <v>9</v>
      </c>
      <c r="I285" s="267">
        <v>8</v>
      </c>
      <c r="J285" s="267">
        <v>1</v>
      </c>
      <c r="K285" s="267">
        <v>14</v>
      </c>
      <c r="L285" s="267">
        <v>13</v>
      </c>
      <c r="M285" s="267">
        <v>1</v>
      </c>
      <c r="N285" s="297">
        <v>0.93</v>
      </c>
      <c r="O285" s="269">
        <v>320</v>
      </c>
      <c r="P285" s="269">
        <v>296</v>
      </c>
      <c r="Q285" s="269">
        <v>24</v>
      </c>
      <c r="R285" s="270">
        <v>0.925</v>
      </c>
      <c r="S285" s="270">
        <v>0.888888888888889</v>
      </c>
      <c r="T285" s="270">
        <v>0.888888888888889</v>
      </c>
      <c r="U285" s="270">
        <v>0.928571428571429</v>
      </c>
      <c r="V285" s="298">
        <v>0</v>
      </c>
      <c r="W285" s="274">
        <v>78</v>
      </c>
      <c r="X285" s="274">
        <v>71</v>
      </c>
      <c r="Y285" s="274">
        <v>79</v>
      </c>
      <c r="Z285" s="274">
        <v>72</v>
      </c>
      <c r="AA285" s="271">
        <v>0.91025641025641</v>
      </c>
      <c r="AB285" s="271">
        <v>0.911392405063291</v>
      </c>
      <c r="AC285" s="298">
        <v>-0.00113599480688087</v>
      </c>
    </row>
    <row r="286" spans="1:29">
      <c r="A286" s="300" t="s">
        <v>496</v>
      </c>
      <c r="B286" s="301" t="s">
        <v>3329</v>
      </c>
      <c r="C286" s="296" t="s">
        <v>523</v>
      </c>
      <c r="D286" s="301" t="s">
        <v>524</v>
      </c>
      <c r="E286" s="266">
        <v>2</v>
      </c>
      <c r="F286" s="269">
        <v>2</v>
      </c>
      <c r="G286" s="269">
        <v>0</v>
      </c>
      <c r="H286" s="267">
        <v>1</v>
      </c>
      <c r="I286" s="267">
        <v>0</v>
      </c>
      <c r="J286" s="267">
        <v>1</v>
      </c>
      <c r="K286" s="267">
        <v>0</v>
      </c>
      <c r="L286" s="267">
        <v>0</v>
      </c>
      <c r="M286" s="267">
        <v>0</v>
      </c>
      <c r="N286" s="297">
        <v>0.93</v>
      </c>
      <c r="O286" s="269">
        <v>10</v>
      </c>
      <c r="P286" s="269">
        <v>5</v>
      </c>
      <c r="Q286" s="269">
        <v>5</v>
      </c>
      <c r="R286" s="270">
        <v>0.5</v>
      </c>
      <c r="S286" s="270">
        <v>1</v>
      </c>
      <c r="T286" s="270">
        <v>0</v>
      </c>
      <c r="U286" s="270">
        <v>0</v>
      </c>
      <c r="V286" s="298">
        <v>1</v>
      </c>
      <c r="W286" s="274">
        <v>3</v>
      </c>
      <c r="X286" s="274">
        <v>2</v>
      </c>
      <c r="Y286" s="274">
        <v>3</v>
      </c>
      <c r="Z286" s="274">
        <v>1</v>
      </c>
      <c r="AA286" s="271">
        <v>0.666666666666667</v>
      </c>
      <c r="AB286" s="271">
        <v>0.333333333333333</v>
      </c>
      <c r="AC286" s="298">
        <v>0.333333333333333</v>
      </c>
    </row>
    <row r="287" spans="1:29">
      <c r="A287" s="300" t="s">
        <v>496</v>
      </c>
      <c r="B287" s="301" t="s">
        <v>3330</v>
      </c>
      <c r="C287" s="296" t="s">
        <v>525</v>
      </c>
      <c r="D287" s="301" t="s">
        <v>525</v>
      </c>
      <c r="E287" s="266">
        <v>4441</v>
      </c>
      <c r="F287" s="269">
        <v>4329</v>
      </c>
      <c r="G287" s="269">
        <v>112</v>
      </c>
      <c r="H287" s="267">
        <v>7575</v>
      </c>
      <c r="I287" s="267">
        <v>7490</v>
      </c>
      <c r="J287" s="267">
        <v>85</v>
      </c>
      <c r="K287" s="267">
        <v>7721</v>
      </c>
      <c r="L287" s="267">
        <v>7664</v>
      </c>
      <c r="M287" s="267">
        <v>57</v>
      </c>
      <c r="N287" s="297">
        <v>0.93</v>
      </c>
      <c r="O287" s="269">
        <v>218365</v>
      </c>
      <c r="P287" s="269">
        <v>216641</v>
      </c>
      <c r="Q287" s="269">
        <v>1724</v>
      </c>
      <c r="R287" s="270">
        <v>0.992104961875758</v>
      </c>
      <c r="S287" s="270">
        <v>0.974780454852511</v>
      </c>
      <c r="T287" s="270">
        <v>0.988778877887789</v>
      </c>
      <c r="U287" s="270">
        <v>0.992617536588525</v>
      </c>
      <c r="V287" s="298">
        <v>-0.013998423035278</v>
      </c>
      <c r="W287" s="274">
        <v>51043</v>
      </c>
      <c r="X287" s="274">
        <v>50587</v>
      </c>
      <c r="Y287" s="274">
        <v>50155</v>
      </c>
      <c r="Z287" s="274">
        <v>49735</v>
      </c>
      <c r="AA287" s="271">
        <v>0.991066355817644</v>
      </c>
      <c r="AB287" s="271">
        <v>0.991625959525471</v>
      </c>
      <c r="AC287" s="298">
        <v>-0.00055960370782715</v>
      </c>
    </row>
    <row r="288" spans="1:29">
      <c r="A288" s="300" t="s">
        <v>496</v>
      </c>
      <c r="B288" s="301" t="s">
        <v>3330</v>
      </c>
      <c r="C288" s="296" t="s">
        <v>526</v>
      </c>
      <c r="D288" s="301" t="s">
        <v>527</v>
      </c>
      <c r="E288" s="266">
        <v>6087</v>
      </c>
      <c r="F288" s="269">
        <v>5733</v>
      </c>
      <c r="G288" s="269">
        <v>354</v>
      </c>
      <c r="H288" s="267">
        <v>9981</v>
      </c>
      <c r="I288" s="267">
        <v>9392</v>
      </c>
      <c r="J288" s="267">
        <v>589</v>
      </c>
      <c r="K288" s="267">
        <v>10556</v>
      </c>
      <c r="L288" s="267">
        <v>10169</v>
      </c>
      <c r="M288" s="267">
        <v>387</v>
      </c>
      <c r="N288" s="297">
        <v>0.93</v>
      </c>
      <c r="O288" s="269">
        <v>278043</v>
      </c>
      <c r="P288" s="269">
        <v>268737</v>
      </c>
      <c r="Q288" s="269">
        <v>9306</v>
      </c>
      <c r="R288" s="270">
        <v>0.966530356815313</v>
      </c>
      <c r="S288" s="270">
        <v>0.941843272548053</v>
      </c>
      <c r="T288" s="270">
        <v>0.940987876966236</v>
      </c>
      <c r="U288" s="270">
        <v>0.963338385752179</v>
      </c>
      <c r="V288" s="298">
        <v>0.000855395581817353</v>
      </c>
      <c r="W288" s="274">
        <v>68030</v>
      </c>
      <c r="X288" s="274">
        <v>65565</v>
      </c>
      <c r="Y288" s="274">
        <v>65566</v>
      </c>
      <c r="Z288" s="274">
        <v>63343</v>
      </c>
      <c r="AA288" s="271">
        <v>0.963765985594591</v>
      </c>
      <c r="AB288" s="271">
        <v>0.966095232285026</v>
      </c>
      <c r="AC288" s="298">
        <v>-0.00232924669043522</v>
      </c>
    </row>
    <row r="289" spans="1:29">
      <c r="A289" s="300" t="s">
        <v>496</v>
      </c>
      <c r="B289" s="301" t="s">
        <v>3330</v>
      </c>
      <c r="C289" s="296" t="s">
        <v>528</v>
      </c>
      <c r="D289" s="301" t="s">
        <v>529</v>
      </c>
      <c r="E289" s="266">
        <v>4558</v>
      </c>
      <c r="F289" s="269">
        <v>4506</v>
      </c>
      <c r="G289" s="269">
        <v>52</v>
      </c>
      <c r="H289" s="267">
        <v>8466</v>
      </c>
      <c r="I289" s="267">
        <v>8399</v>
      </c>
      <c r="J289" s="267">
        <v>67</v>
      </c>
      <c r="K289" s="267">
        <v>8516</v>
      </c>
      <c r="L289" s="267">
        <v>8476</v>
      </c>
      <c r="M289" s="267">
        <v>40</v>
      </c>
      <c r="N289" s="297">
        <v>0.93</v>
      </c>
      <c r="O289" s="269">
        <v>232918</v>
      </c>
      <c r="P289" s="269">
        <v>230516</v>
      </c>
      <c r="Q289" s="269">
        <v>2402</v>
      </c>
      <c r="R289" s="270">
        <v>0.989687357782567</v>
      </c>
      <c r="S289" s="270">
        <v>0.988591487494515</v>
      </c>
      <c r="T289" s="270">
        <v>0.992085991022915</v>
      </c>
      <c r="U289" s="270">
        <v>0.995302959135745</v>
      </c>
      <c r="V289" s="298">
        <v>-0.00349450352840008</v>
      </c>
      <c r="W289" s="274">
        <v>54951</v>
      </c>
      <c r="X289" s="274">
        <v>54564</v>
      </c>
      <c r="Y289" s="274">
        <v>53447</v>
      </c>
      <c r="Z289" s="274">
        <v>52846</v>
      </c>
      <c r="AA289" s="271">
        <v>0.99295736201343</v>
      </c>
      <c r="AB289" s="271">
        <v>0.988755215447078</v>
      </c>
      <c r="AC289" s="298">
        <v>0.00420214656635165</v>
      </c>
    </row>
    <row r="290" spans="1:29">
      <c r="A290" s="300" t="s">
        <v>496</v>
      </c>
      <c r="B290" s="301" t="s">
        <v>3330</v>
      </c>
      <c r="C290" s="296" t="s">
        <v>530</v>
      </c>
      <c r="D290" s="301" t="s">
        <v>531</v>
      </c>
      <c r="E290" s="266">
        <v>1</v>
      </c>
      <c r="F290" s="269">
        <v>1</v>
      </c>
      <c r="G290" s="269">
        <v>0</v>
      </c>
      <c r="H290" s="267">
        <v>1</v>
      </c>
      <c r="I290" s="267">
        <v>1</v>
      </c>
      <c r="J290" s="267">
        <v>0</v>
      </c>
      <c r="K290" s="267">
        <v>0</v>
      </c>
      <c r="L290" s="267">
        <v>0</v>
      </c>
      <c r="M290" s="267">
        <v>0</v>
      </c>
      <c r="N290" s="297">
        <v>0.93</v>
      </c>
      <c r="O290" s="269">
        <v>9</v>
      </c>
      <c r="P290" s="269">
        <v>9</v>
      </c>
      <c r="Q290" s="269">
        <v>0</v>
      </c>
      <c r="R290" s="270">
        <v>1</v>
      </c>
      <c r="S290" s="270">
        <v>1</v>
      </c>
      <c r="T290" s="270">
        <v>1</v>
      </c>
      <c r="U290" s="270">
        <v>0</v>
      </c>
      <c r="V290" s="298">
        <v>0</v>
      </c>
      <c r="W290" s="274">
        <v>4</v>
      </c>
      <c r="X290" s="274">
        <v>4</v>
      </c>
      <c r="Y290" s="274">
        <v>1</v>
      </c>
      <c r="Z290" s="274">
        <v>1</v>
      </c>
      <c r="AA290" s="271">
        <v>1</v>
      </c>
      <c r="AB290" s="271">
        <v>1</v>
      </c>
      <c r="AC290" s="298">
        <v>0</v>
      </c>
    </row>
    <row r="291" spans="1:29">
      <c r="A291" s="300" t="s">
        <v>496</v>
      </c>
      <c r="B291" s="301" t="s">
        <v>3330</v>
      </c>
      <c r="C291" s="296" t="s">
        <v>532</v>
      </c>
      <c r="D291" s="301" t="s">
        <v>533</v>
      </c>
      <c r="E291" s="266">
        <v>0</v>
      </c>
      <c r="F291" s="269">
        <v>0</v>
      </c>
      <c r="G291" s="269">
        <v>0</v>
      </c>
      <c r="H291" s="267">
        <v>0</v>
      </c>
      <c r="I291" s="267">
        <v>0</v>
      </c>
      <c r="J291" s="267">
        <v>0</v>
      </c>
      <c r="K291" s="267">
        <v>0</v>
      </c>
      <c r="L291" s="267">
        <v>0</v>
      </c>
      <c r="M291" s="267">
        <v>0</v>
      </c>
      <c r="N291" s="297">
        <v>0.93</v>
      </c>
      <c r="O291" s="269">
        <v>0</v>
      </c>
      <c r="P291" s="269">
        <v>0</v>
      </c>
      <c r="Q291" s="269">
        <v>0</v>
      </c>
      <c r="R291" s="270">
        <v>0</v>
      </c>
      <c r="S291" s="270">
        <v>0</v>
      </c>
      <c r="T291" s="270">
        <v>0</v>
      </c>
      <c r="U291" s="270">
        <v>0</v>
      </c>
      <c r="V291" s="298">
        <v>0</v>
      </c>
      <c r="W291" s="274">
        <v>0</v>
      </c>
      <c r="X291" s="274">
        <v>0</v>
      </c>
      <c r="Y291" s="274">
        <v>0</v>
      </c>
      <c r="Z291" s="274">
        <v>0</v>
      </c>
      <c r="AA291" s="271">
        <v>0</v>
      </c>
      <c r="AB291" s="271">
        <v>0</v>
      </c>
      <c r="AC291" s="298">
        <v>0</v>
      </c>
    </row>
    <row r="292" spans="1:29">
      <c r="A292" s="300" t="s">
        <v>496</v>
      </c>
      <c r="B292" s="301" t="s">
        <v>3330</v>
      </c>
      <c r="C292" s="296" t="s">
        <v>534</v>
      </c>
      <c r="D292" s="301" t="s">
        <v>535</v>
      </c>
      <c r="E292" s="266">
        <v>2372</v>
      </c>
      <c r="F292" s="269">
        <v>2253</v>
      </c>
      <c r="G292" s="269">
        <v>119</v>
      </c>
      <c r="H292" s="267">
        <v>3558</v>
      </c>
      <c r="I292" s="267">
        <v>3385</v>
      </c>
      <c r="J292" s="267">
        <v>173</v>
      </c>
      <c r="K292" s="267">
        <v>3912</v>
      </c>
      <c r="L292" s="267">
        <v>3772</v>
      </c>
      <c r="M292" s="267">
        <v>140</v>
      </c>
      <c r="N292" s="297">
        <v>0.93</v>
      </c>
      <c r="O292" s="269">
        <v>95455</v>
      </c>
      <c r="P292" s="269">
        <v>92719</v>
      </c>
      <c r="Q292" s="269">
        <v>2736</v>
      </c>
      <c r="R292" s="270">
        <v>0.971337279346289</v>
      </c>
      <c r="S292" s="270">
        <v>0.949831365935919</v>
      </c>
      <c r="T292" s="270">
        <v>0.951377178189994</v>
      </c>
      <c r="U292" s="270">
        <v>0.964212678936605</v>
      </c>
      <c r="V292" s="298">
        <v>-0.00154581225407524</v>
      </c>
      <c r="W292" s="274">
        <v>24730</v>
      </c>
      <c r="X292" s="274">
        <v>23879</v>
      </c>
      <c r="Y292" s="274">
        <v>23120</v>
      </c>
      <c r="Z292" s="274">
        <v>22397</v>
      </c>
      <c r="AA292" s="271">
        <v>0.965588354225637</v>
      </c>
      <c r="AB292" s="271">
        <v>0.968728373702422</v>
      </c>
      <c r="AC292" s="298">
        <v>-0.00314001947678533</v>
      </c>
    </row>
    <row r="293" spans="1:29">
      <c r="A293" s="300" t="s">
        <v>496</v>
      </c>
      <c r="B293" s="301" t="s">
        <v>3330</v>
      </c>
      <c r="C293" s="296" t="s">
        <v>536</v>
      </c>
      <c r="D293" s="301" t="s">
        <v>537</v>
      </c>
      <c r="E293" s="266">
        <v>2539</v>
      </c>
      <c r="F293" s="269">
        <v>2342</v>
      </c>
      <c r="G293" s="269">
        <v>197</v>
      </c>
      <c r="H293" s="267">
        <v>4005</v>
      </c>
      <c r="I293" s="267">
        <v>3836</v>
      </c>
      <c r="J293" s="267">
        <v>169</v>
      </c>
      <c r="K293" s="267">
        <v>3925</v>
      </c>
      <c r="L293" s="267">
        <v>3825</v>
      </c>
      <c r="M293" s="267">
        <v>100</v>
      </c>
      <c r="N293" s="297">
        <v>0.93</v>
      </c>
      <c r="O293" s="269">
        <v>113041</v>
      </c>
      <c r="P293" s="269">
        <v>109726</v>
      </c>
      <c r="Q293" s="269">
        <v>3315</v>
      </c>
      <c r="R293" s="270">
        <v>0.970674357091675</v>
      </c>
      <c r="S293" s="270">
        <v>0.922410397794407</v>
      </c>
      <c r="T293" s="270">
        <v>0.957802746566792</v>
      </c>
      <c r="U293" s="270">
        <v>0.974522292993631</v>
      </c>
      <c r="V293" s="298">
        <v>-0.0353923487723843</v>
      </c>
      <c r="W293" s="274">
        <v>27345</v>
      </c>
      <c r="X293" s="274">
        <v>26477</v>
      </c>
      <c r="Y293" s="274">
        <v>26301</v>
      </c>
      <c r="Z293" s="274">
        <v>25579</v>
      </c>
      <c r="AA293" s="271">
        <v>0.96825745108795</v>
      </c>
      <c r="AB293" s="271">
        <v>0.972548572297631</v>
      </c>
      <c r="AC293" s="298">
        <v>-0.004291121209681</v>
      </c>
    </row>
    <row r="294" spans="1:29">
      <c r="A294" s="300" t="s">
        <v>496</v>
      </c>
      <c r="B294" s="301" t="s">
        <v>3330</v>
      </c>
      <c r="C294" s="296" t="s">
        <v>538</v>
      </c>
      <c r="D294" s="301" t="s">
        <v>539</v>
      </c>
      <c r="E294" s="266">
        <v>205</v>
      </c>
      <c r="F294" s="269">
        <v>194</v>
      </c>
      <c r="G294" s="269">
        <v>11</v>
      </c>
      <c r="H294" s="267">
        <v>222</v>
      </c>
      <c r="I294" s="267">
        <v>208</v>
      </c>
      <c r="J294" s="267">
        <v>14</v>
      </c>
      <c r="K294" s="267">
        <v>182</v>
      </c>
      <c r="L294" s="267">
        <v>181</v>
      </c>
      <c r="M294" s="267">
        <v>1</v>
      </c>
      <c r="N294" s="297">
        <v>0.93</v>
      </c>
      <c r="O294" s="269">
        <v>2870</v>
      </c>
      <c r="P294" s="269">
        <v>2821</v>
      </c>
      <c r="Q294" s="269">
        <v>49</v>
      </c>
      <c r="R294" s="270">
        <v>0.982926829268293</v>
      </c>
      <c r="S294" s="270">
        <v>0.946341463414634</v>
      </c>
      <c r="T294" s="270">
        <v>0.936936936936937</v>
      </c>
      <c r="U294" s="270">
        <v>0.994505494505495</v>
      </c>
      <c r="V294" s="298">
        <v>0.00940452647769718</v>
      </c>
      <c r="W294" s="274">
        <v>1430</v>
      </c>
      <c r="X294" s="274">
        <v>1393</v>
      </c>
      <c r="Y294" s="274">
        <v>1047</v>
      </c>
      <c r="Z294" s="274">
        <v>1040</v>
      </c>
      <c r="AA294" s="271">
        <v>0.974125874125874</v>
      </c>
      <c r="AB294" s="271">
        <v>0.993314231136581</v>
      </c>
      <c r="AC294" s="298">
        <v>-0.0191883570107065</v>
      </c>
    </row>
    <row r="295" spans="1:29">
      <c r="A295" s="300" t="s">
        <v>496</v>
      </c>
      <c r="B295" s="301" t="s">
        <v>3330</v>
      </c>
      <c r="C295" s="296" t="s">
        <v>540</v>
      </c>
      <c r="D295" s="301" t="s">
        <v>541</v>
      </c>
      <c r="E295" s="266">
        <v>0</v>
      </c>
      <c r="F295" s="269">
        <v>0</v>
      </c>
      <c r="G295" s="269">
        <v>0</v>
      </c>
      <c r="H295" s="267">
        <v>0</v>
      </c>
      <c r="I295" s="267">
        <v>0</v>
      </c>
      <c r="J295" s="267">
        <v>0</v>
      </c>
      <c r="K295" s="267">
        <v>0</v>
      </c>
      <c r="L295" s="267">
        <v>0</v>
      </c>
      <c r="M295" s="267">
        <v>0</v>
      </c>
      <c r="N295" s="297">
        <v>0.93</v>
      </c>
      <c r="O295" s="269">
        <v>1</v>
      </c>
      <c r="P295" s="269">
        <v>1</v>
      </c>
      <c r="Q295" s="269">
        <v>0</v>
      </c>
      <c r="R295" s="270">
        <v>1</v>
      </c>
      <c r="S295" s="270">
        <v>0</v>
      </c>
      <c r="T295" s="270">
        <v>0</v>
      </c>
      <c r="U295" s="270">
        <v>0</v>
      </c>
      <c r="V295" s="298">
        <v>0</v>
      </c>
      <c r="W295" s="274">
        <v>1</v>
      </c>
      <c r="X295" s="274">
        <v>1</v>
      </c>
      <c r="Y295" s="274">
        <v>0</v>
      </c>
      <c r="Z295" s="274">
        <v>0</v>
      </c>
      <c r="AA295" s="271">
        <v>1</v>
      </c>
      <c r="AB295" s="271">
        <v>0</v>
      </c>
      <c r="AC295" s="298">
        <v>1</v>
      </c>
    </row>
    <row r="296" spans="1:29">
      <c r="A296" s="300" t="s">
        <v>496</v>
      </c>
      <c r="B296" s="301" t="s">
        <v>3330</v>
      </c>
      <c r="C296" s="296" t="s">
        <v>542</v>
      </c>
      <c r="D296" s="301" t="s">
        <v>543</v>
      </c>
      <c r="E296" s="266">
        <v>5</v>
      </c>
      <c r="F296" s="269">
        <v>4</v>
      </c>
      <c r="G296" s="269">
        <v>1</v>
      </c>
      <c r="H296" s="267">
        <v>2</v>
      </c>
      <c r="I296" s="267">
        <v>2</v>
      </c>
      <c r="J296" s="267">
        <v>0</v>
      </c>
      <c r="K296" s="267">
        <v>1</v>
      </c>
      <c r="L296" s="267">
        <v>1</v>
      </c>
      <c r="M296" s="267">
        <v>0</v>
      </c>
      <c r="N296" s="297">
        <v>0.93</v>
      </c>
      <c r="O296" s="269">
        <v>121</v>
      </c>
      <c r="P296" s="269">
        <v>95</v>
      </c>
      <c r="Q296" s="269">
        <v>26</v>
      </c>
      <c r="R296" s="270">
        <v>0.785123966942149</v>
      </c>
      <c r="S296" s="270">
        <v>0.8</v>
      </c>
      <c r="T296" s="270">
        <v>1</v>
      </c>
      <c r="U296" s="270">
        <v>1</v>
      </c>
      <c r="V296" s="298">
        <v>-0.2</v>
      </c>
      <c r="W296" s="274">
        <v>21</v>
      </c>
      <c r="X296" s="274">
        <v>18</v>
      </c>
      <c r="Y296" s="274">
        <v>39</v>
      </c>
      <c r="Z296" s="274">
        <v>28</v>
      </c>
      <c r="AA296" s="271">
        <v>0.857142857142857</v>
      </c>
      <c r="AB296" s="271">
        <v>0.717948717948718</v>
      </c>
      <c r="AC296" s="298">
        <v>0.139194139194139</v>
      </c>
    </row>
    <row r="297" spans="1:29">
      <c r="A297" s="300" t="s">
        <v>496</v>
      </c>
      <c r="B297" s="301" t="s">
        <v>3330</v>
      </c>
      <c r="C297" s="296" t="s">
        <v>544</v>
      </c>
      <c r="D297" s="301" t="s">
        <v>545</v>
      </c>
      <c r="E297" s="266">
        <v>0</v>
      </c>
      <c r="F297" s="269">
        <v>0</v>
      </c>
      <c r="G297" s="269">
        <v>0</v>
      </c>
      <c r="H297" s="267">
        <v>0</v>
      </c>
      <c r="I297" s="267">
        <v>0</v>
      </c>
      <c r="J297" s="267">
        <v>0</v>
      </c>
      <c r="K297" s="267">
        <v>0</v>
      </c>
      <c r="L297" s="267">
        <v>0</v>
      </c>
      <c r="M297" s="267">
        <v>0</v>
      </c>
      <c r="N297" s="297">
        <v>0.93</v>
      </c>
      <c r="O297" s="269">
        <v>1</v>
      </c>
      <c r="P297" s="269">
        <v>1</v>
      </c>
      <c r="Q297" s="269">
        <v>0</v>
      </c>
      <c r="R297" s="270">
        <v>1</v>
      </c>
      <c r="S297" s="270">
        <v>0</v>
      </c>
      <c r="T297" s="270">
        <v>0</v>
      </c>
      <c r="U297" s="270">
        <v>0</v>
      </c>
      <c r="V297" s="298">
        <v>0</v>
      </c>
      <c r="W297" s="274">
        <v>0</v>
      </c>
      <c r="X297" s="274">
        <v>0</v>
      </c>
      <c r="Y297" s="274">
        <v>1</v>
      </c>
      <c r="Z297" s="274">
        <v>1</v>
      </c>
      <c r="AA297" s="271">
        <v>0</v>
      </c>
      <c r="AB297" s="271">
        <v>1</v>
      </c>
      <c r="AC297" s="298">
        <v>-1</v>
      </c>
    </row>
    <row r="298" spans="1:29">
      <c r="A298" s="300" t="s">
        <v>496</v>
      </c>
      <c r="B298" s="301" t="s">
        <v>3330</v>
      </c>
      <c r="C298" s="296" t="s">
        <v>546</v>
      </c>
      <c r="D298" s="301" t="s">
        <v>547</v>
      </c>
      <c r="E298" s="266">
        <v>1</v>
      </c>
      <c r="F298" s="269">
        <v>1</v>
      </c>
      <c r="G298" s="269">
        <v>0</v>
      </c>
      <c r="H298" s="267">
        <v>0</v>
      </c>
      <c r="I298" s="267">
        <v>0</v>
      </c>
      <c r="J298" s="267">
        <v>0</v>
      </c>
      <c r="K298" s="267">
        <v>0</v>
      </c>
      <c r="L298" s="267">
        <v>0</v>
      </c>
      <c r="M298" s="267">
        <v>0</v>
      </c>
      <c r="N298" s="297">
        <v>0.93</v>
      </c>
      <c r="O298" s="269">
        <v>1</v>
      </c>
      <c r="P298" s="269">
        <v>1</v>
      </c>
      <c r="Q298" s="269">
        <v>0</v>
      </c>
      <c r="R298" s="270">
        <v>1</v>
      </c>
      <c r="S298" s="270">
        <v>1</v>
      </c>
      <c r="T298" s="270">
        <v>0</v>
      </c>
      <c r="U298" s="270">
        <v>0</v>
      </c>
      <c r="V298" s="298">
        <v>1</v>
      </c>
      <c r="W298" s="274">
        <v>1</v>
      </c>
      <c r="X298" s="274">
        <v>1</v>
      </c>
      <c r="Y298" s="274">
        <v>0</v>
      </c>
      <c r="Z298" s="274">
        <v>0</v>
      </c>
      <c r="AA298" s="271">
        <v>1</v>
      </c>
      <c r="AB298" s="271">
        <v>0</v>
      </c>
      <c r="AC298" s="298">
        <v>1</v>
      </c>
    </row>
    <row r="299" spans="1:29">
      <c r="A299" s="300" t="s">
        <v>496</v>
      </c>
      <c r="B299" s="301" t="s">
        <v>3330</v>
      </c>
      <c r="C299" s="296" t="s">
        <v>548</v>
      </c>
      <c r="D299" s="301" t="s">
        <v>549</v>
      </c>
      <c r="E299" s="266">
        <v>4</v>
      </c>
      <c r="F299" s="269">
        <v>1</v>
      </c>
      <c r="G299" s="269">
        <v>3</v>
      </c>
      <c r="H299" s="267">
        <v>1</v>
      </c>
      <c r="I299" s="267">
        <v>1</v>
      </c>
      <c r="J299" s="267">
        <v>0</v>
      </c>
      <c r="K299" s="267">
        <v>0</v>
      </c>
      <c r="L299" s="267">
        <v>0</v>
      </c>
      <c r="M299" s="267">
        <v>0</v>
      </c>
      <c r="N299" s="297">
        <v>0.93</v>
      </c>
      <c r="O299" s="269">
        <v>51</v>
      </c>
      <c r="P299" s="269">
        <v>44</v>
      </c>
      <c r="Q299" s="269">
        <v>7</v>
      </c>
      <c r="R299" s="270">
        <v>0.862745098039216</v>
      </c>
      <c r="S299" s="270">
        <v>0.25</v>
      </c>
      <c r="T299" s="270">
        <v>1</v>
      </c>
      <c r="U299" s="270">
        <v>0</v>
      </c>
      <c r="V299" s="298">
        <v>-0.75</v>
      </c>
      <c r="W299" s="274">
        <v>7</v>
      </c>
      <c r="X299" s="274">
        <v>4</v>
      </c>
      <c r="Y299" s="274">
        <v>5</v>
      </c>
      <c r="Z299" s="274">
        <v>4</v>
      </c>
      <c r="AA299" s="271">
        <v>0.571428571428571</v>
      </c>
      <c r="AB299" s="271">
        <v>0.8</v>
      </c>
      <c r="AC299" s="298">
        <v>-0.228571428571429</v>
      </c>
    </row>
    <row r="300" spans="1:29">
      <c r="A300" s="300" t="s">
        <v>496</v>
      </c>
      <c r="B300" s="301" t="s">
        <v>3330</v>
      </c>
      <c r="C300" s="296" t="s">
        <v>550</v>
      </c>
      <c r="D300" s="301" t="s">
        <v>551</v>
      </c>
      <c r="E300" s="266">
        <v>7</v>
      </c>
      <c r="F300" s="269">
        <v>6</v>
      </c>
      <c r="G300" s="269">
        <v>1</v>
      </c>
      <c r="H300" s="267">
        <v>3</v>
      </c>
      <c r="I300" s="267">
        <v>1</v>
      </c>
      <c r="J300" s="267">
        <v>2</v>
      </c>
      <c r="K300" s="267">
        <v>6</v>
      </c>
      <c r="L300" s="267">
        <v>4</v>
      </c>
      <c r="M300" s="267">
        <v>2</v>
      </c>
      <c r="N300" s="297">
        <v>0.93</v>
      </c>
      <c r="O300" s="269">
        <v>100</v>
      </c>
      <c r="P300" s="269">
        <v>74</v>
      </c>
      <c r="Q300" s="269">
        <v>26</v>
      </c>
      <c r="R300" s="270">
        <v>0.74</v>
      </c>
      <c r="S300" s="270">
        <v>0.857142857142857</v>
      </c>
      <c r="T300" s="270">
        <v>0.333333333333333</v>
      </c>
      <c r="U300" s="270">
        <v>0.666666666666667</v>
      </c>
      <c r="V300" s="298">
        <v>0.523809523809524</v>
      </c>
      <c r="W300" s="274">
        <v>34</v>
      </c>
      <c r="X300" s="274">
        <v>25</v>
      </c>
      <c r="Y300" s="274">
        <v>24</v>
      </c>
      <c r="Z300" s="274">
        <v>20</v>
      </c>
      <c r="AA300" s="271">
        <v>0.735294117647059</v>
      </c>
      <c r="AB300" s="271">
        <v>0.833333333333333</v>
      </c>
      <c r="AC300" s="298">
        <v>-0.0980392156862745</v>
      </c>
    </row>
    <row r="301" spans="1:29">
      <c r="A301" s="300" t="s">
        <v>496</v>
      </c>
      <c r="B301" s="301" t="s">
        <v>3330</v>
      </c>
      <c r="C301" s="296" t="s">
        <v>552</v>
      </c>
      <c r="D301" s="301" t="s">
        <v>553</v>
      </c>
      <c r="E301" s="266">
        <v>0</v>
      </c>
      <c r="F301" s="269">
        <v>0</v>
      </c>
      <c r="G301" s="269">
        <v>0</v>
      </c>
      <c r="H301" s="267">
        <v>0</v>
      </c>
      <c r="I301" s="267">
        <v>0</v>
      </c>
      <c r="J301" s="267">
        <v>0</v>
      </c>
      <c r="K301" s="267">
        <v>0</v>
      </c>
      <c r="L301" s="267">
        <v>0</v>
      </c>
      <c r="M301" s="267">
        <v>0</v>
      </c>
      <c r="N301" s="297">
        <v>0.93</v>
      </c>
      <c r="O301" s="269">
        <v>0</v>
      </c>
      <c r="P301" s="269">
        <v>0</v>
      </c>
      <c r="Q301" s="269">
        <v>0</v>
      </c>
      <c r="R301" s="270">
        <v>0</v>
      </c>
      <c r="S301" s="270">
        <v>0</v>
      </c>
      <c r="T301" s="270">
        <v>0</v>
      </c>
      <c r="U301" s="270">
        <v>0</v>
      </c>
      <c r="V301" s="298">
        <v>0</v>
      </c>
      <c r="W301" s="274">
        <v>0</v>
      </c>
      <c r="X301" s="274">
        <v>0</v>
      </c>
      <c r="Y301" s="274">
        <v>0</v>
      </c>
      <c r="Z301" s="274">
        <v>0</v>
      </c>
      <c r="AA301" s="271">
        <v>0</v>
      </c>
      <c r="AB301" s="271">
        <v>0</v>
      </c>
      <c r="AC301" s="298">
        <v>0</v>
      </c>
    </row>
    <row r="302" spans="1:29">
      <c r="A302" s="300" t="s">
        <v>496</v>
      </c>
      <c r="B302" s="301" t="s">
        <v>3330</v>
      </c>
      <c r="C302" s="296" t="s">
        <v>554</v>
      </c>
      <c r="D302" s="301" t="s">
        <v>555</v>
      </c>
      <c r="E302" s="266">
        <v>5548</v>
      </c>
      <c r="F302" s="269">
        <v>5386</v>
      </c>
      <c r="G302" s="269">
        <v>162</v>
      </c>
      <c r="H302" s="267">
        <v>9002</v>
      </c>
      <c r="I302" s="267">
        <v>8800</v>
      </c>
      <c r="J302" s="267">
        <v>202</v>
      </c>
      <c r="K302" s="267">
        <v>9166</v>
      </c>
      <c r="L302" s="267">
        <v>8974</v>
      </c>
      <c r="M302" s="267">
        <v>192</v>
      </c>
      <c r="N302" s="297">
        <v>0.93</v>
      </c>
      <c r="O302" s="269">
        <v>248291</v>
      </c>
      <c r="P302" s="269">
        <v>243952</v>
      </c>
      <c r="Q302" s="269">
        <v>4339</v>
      </c>
      <c r="R302" s="270">
        <v>0.982524537739991</v>
      </c>
      <c r="S302" s="270">
        <v>0.970800288392213</v>
      </c>
      <c r="T302" s="270">
        <v>0.977560542101755</v>
      </c>
      <c r="U302" s="270">
        <v>0.979053022037966</v>
      </c>
      <c r="V302" s="298">
        <v>-0.0067602537095417</v>
      </c>
      <c r="W302" s="274">
        <v>59949</v>
      </c>
      <c r="X302" s="274">
        <v>58815</v>
      </c>
      <c r="Y302" s="274">
        <v>59259</v>
      </c>
      <c r="Z302" s="274">
        <v>58197</v>
      </c>
      <c r="AA302" s="271">
        <v>0.981083921333133</v>
      </c>
      <c r="AB302" s="271">
        <v>0.982078671594188</v>
      </c>
      <c r="AC302" s="298">
        <v>-0.000994750261055111</v>
      </c>
    </row>
    <row r="303" spans="1:29">
      <c r="A303" s="300" t="s">
        <v>496</v>
      </c>
      <c r="B303" s="301" t="s">
        <v>3330</v>
      </c>
      <c r="C303" s="296" t="s">
        <v>556</v>
      </c>
      <c r="D303" s="301" t="s">
        <v>557</v>
      </c>
      <c r="E303" s="266">
        <v>5092</v>
      </c>
      <c r="F303" s="269">
        <v>4888</v>
      </c>
      <c r="G303" s="269">
        <v>204</v>
      </c>
      <c r="H303" s="267">
        <v>8578</v>
      </c>
      <c r="I303" s="267">
        <v>8327</v>
      </c>
      <c r="J303" s="267">
        <v>251</v>
      </c>
      <c r="K303" s="267">
        <v>8953</v>
      </c>
      <c r="L303" s="267">
        <v>8699</v>
      </c>
      <c r="M303" s="267">
        <v>254</v>
      </c>
      <c r="N303" s="297">
        <v>0.93</v>
      </c>
      <c r="O303" s="269">
        <v>248615</v>
      </c>
      <c r="P303" s="269">
        <v>243426</v>
      </c>
      <c r="Q303" s="269">
        <v>5189</v>
      </c>
      <c r="R303" s="270">
        <v>0.979128371176317</v>
      </c>
      <c r="S303" s="270">
        <v>0.959937156323645</v>
      </c>
      <c r="T303" s="270">
        <v>0.970739100023315</v>
      </c>
      <c r="U303" s="270">
        <v>0.97162962135597</v>
      </c>
      <c r="V303" s="298">
        <v>-0.0108019436996705</v>
      </c>
      <c r="W303" s="274">
        <v>58365</v>
      </c>
      <c r="X303" s="274">
        <v>57029</v>
      </c>
      <c r="Y303" s="274">
        <v>58387</v>
      </c>
      <c r="Z303" s="274">
        <v>57134</v>
      </c>
      <c r="AA303" s="271">
        <v>0.977109569091065</v>
      </c>
      <c r="AB303" s="271">
        <v>0.978539743436039</v>
      </c>
      <c r="AC303" s="298">
        <v>-0.00143017434497406</v>
      </c>
    </row>
    <row r="304" spans="1:29">
      <c r="A304" s="300" t="s">
        <v>496</v>
      </c>
      <c r="B304" s="301" t="s">
        <v>3330</v>
      </c>
      <c r="C304" s="296" t="s">
        <v>558</v>
      </c>
      <c r="D304" s="301" t="s">
        <v>559</v>
      </c>
      <c r="E304" s="266">
        <v>5</v>
      </c>
      <c r="F304" s="269">
        <v>1</v>
      </c>
      <c r="G304" s="269">
        <v>4</v>
      </c>
      <c r="H304" s="267">
        <v>3</v>
      </c>
      <c r="I304" s="267">
        <v>1</v>
      </c>
      <c r="J304" s="267">
        <v>2</v>
      </c>
      <c r="K304" s="267">
        <v>1</v>
      </c>
      <c r="L304" s="267">
        <v>0</v>
      </c>
      <c r="M304" s="267">
        <v>1</v>
      </c>
      <c r="N304" s="297">
        <v>0.93</v>
      </c>
      <c r="O304" s="269">
        <v>169</v>
      </c>
      <c r="P304" s="269">
        <v>138</v>
      </c>
      <c r="Q304" s="269">
        <v>31</v>
      </c>
      <c r="R304" s="270">
        <v>0.816568047337278</v>
      </c>
      <c r="S304" s="270">
        <v>0.2</v>
      </c>
      <c r="T304" s="270">
        <v>0.333333333333333</v>
      </c>
      <c r="U304" s="270">
        <v>0</v>
      </c>
      <c r="V304" s="298">
        <v>-0.133333333333333</v>
      </c>
      <c r="W304" s="274">
        <v>24</v>
      </c>
      <c r="X304" s="274">
        <v>7</v>
      </c>
      <c r="Y304" s="274">
        <v>103</v>
      </c>
      <c r="Z304" s="274">
        <v>97</v>
      </c>
      <c r="AA304" s="271">
        <v>0.291666666666667</v>
      </c>
      <c r="AB304" s="271">
        <v>0.941747572815534</v>
      </c>
      <c r="AC304" s="298">
        <v>-0.650080906148867</v>
      </c>
    </row>
    <row r="305" spans="1:29">
      <c r="A305" s="300" t="s">
        <v>496</v>
      </c>
      <c r="B305" s="301" t="s">
        <v>3331</v>
      </c>
      <c r="C305" s="296" t="s">
        <v>560</v>
      </c>
      <c r="D305" s="301" t="s">
        <v>561</v>
      </c>
      <c r="E305" s="266">
        <v>5851</v>
      </c>
      <c r="F305" s="269">
        <v>5685</v>
      </c>
      <c r="G305" s="269">
        <v>166</v>
      </c>
      <c r="H305" s="267">
        <v>10281</v>
      </c>
      <c r="I305" s="267">
        <v>9979</v>
      </c>
      <c r="J305" s="267">
        <v>302</v>
      </c>
      <c r="K305" s="267">
        <v>10746</v>
      </c>
      <c r="L305" s="267">
        <v>10511</v>
      </c>
      <c r="M305" s="267">
        <v>235</v>
      </c>
      <c r="N305" s="297">
        <v>0.93</v>
      </c>
      <c r="O305" s="269">
        <v>304782</v>
      </c>
      <c r="P305" s="269">
        <v>298854</v>
      </c>
      <c r="Q305" s="269">
        <v>5928</v>
      </c>
      <c r="R305" s="270">
        <v>0.980550032482233</v>
      </c>
      <c r="S305" s="270">
        <v>0.971628781404888</v>
      </c>
      <c r="T305" s="270">
        <v>0.970625425542262</v>
      </c>
      <c r="U305" s="270">
        <v>0.978131397729388</v>
      </c>
      <c r="V305" s="298">
        <v>0.00100335586262568</v>
      </c>
      <c r="W305" s="274">
        <v>69557</v>
      </c>
      <c r="X305" s="274">
        <v>68001</v>
      </c>
      <c r="Y305" s="274">
        <v>72044</v>
      </c>
      <c r="Z305" s="274">
        <v>70718</v>
      </c>
      <c r="AA305" s="271">
        <v>0.97762985752692</v>
      </c>
      <c r="AB305" s="271">
        <v>0.981594581089334</v>
      </c>
      <c r="AC305" s="298">
        <v>-0.00396472356241395</v>
      </c>
    </row>
    <row r="306" spans="1:29">
      <c r="A306" s="300" t="s">
        <v>496</v>
      </c>
      <c r="B306" s="301" t="s">
        <v>3331</v>
      </c>
      <c r="C306" s="296" t="s">
        <v>562</v>
      </c>
      <c r="D306" s="301" t="s">
        <v>563</v>
      </c>
      <c r="E306" s="266">
        <v>7620</v>
      </c>
      <c r="F306" s="269">
        <v>7508</v>
      </c>
      <c r="G306" s="269">
        <v>112</v>
      </c>
      <c r="H306" s="267">
        <v>13293</v>
      </c>
      <c r="I306" s="267">
        <v>13175</v>
      </c>
      <c r="J306" s="267">
        <v>118</v>
      </c>
      <c r="K306" s="267">
        <v>13273</v>
      </c>
      <c r="L306" s="267">
        <v>13216</v>
      </c>
      <c r="M306" s="267">
        <v>57</v>
      </c>
      <c r="N306" s="297">
        <v>0.93</v>
      </c>
      <c r="O306" s="269">
        <v>378365</v>
      </c>
      <c r="P306" s="269">
        <v>376294</v>
      </c>
      <c r="Q306" s="269">
        <v>2071</v>
      </c>
      <c r="R306" s="270">
        <v>0.99452644932803</v>
      </c>
      <c r="S306" s="270">
        <v>0.985301837270341</v>
      </c>
      <c r="T306" s="270">
        <v>0.991123147521252</v>
      </c>
      <c r="U306" s="270">
        <v>0.995705567693814</v>
      </c>
      <c r="V306" s="298">
        <v>-0.00582131025091059</v>
      </c>
      <c r="W306" s="274">
        <v>87838</v>
      </c>
      <c r="X306" s="274">
        <v>87287</v>
      </c>
      <c r="Y306" s="274">
        <v>89269</v>
      </c>
      <c r="Z306" s="274">
        <v>88828</v>
      </c>
      <c r="AA306" s="271">
        <v>0.993727088503837</v>
      </c>
      <c r="AB306" s="271">
        <v>0.995059875208639</v>
      </c>
      <c r="AC306" s="298">
        <v>-0.00133278670480241</v>
      </c>
    </row>
    <row r="307" spans="1:29">
      <c r="A307" s="300" t="s">
        <v>496</v>
      </c>
      <c r="B307" s="301" t="s">
        <v>3331</v>
      </c>
      <c r="C307" s="296" t="s">
        <v>564</v>
      </c>
      <c r="D307" s="301" t="s">
        <v>565</v>
      </c>
      <c r="E307" s="266">
        <v>7932</v>
      </c>
      <c r="F307" s="269">
        <v>7852</v>
      </c>
      <c r="G307" s="269">
        <v>80</v>
      </c>
      <c r="H307" s="267">
        <v>14138</v>
      </c>
      <c r="I307" s="267">
        <v>14085</v>
      </c>
      <c r="J307" s="267">
        <v>53</v>
      </c>
      <c r="K307" s="267">
        <v>15056</v>
      </c>
      <c r="L307" s="267">
        <v>15013</v>
      </c>
      <c r="M307" s="267">
        <v>43</v>
      </c>
      <c r="N307" s="297">
        <v>0.93</v>
      </c>
      <c r="O307" s="269">
        <v>390525</v>
      </c>
      <c r="P307" s="269">
        <v>388816</v>
      </c>
      <c r="Q307" s="269">
        <v>1709</v>
      </c>
      <c r="R307" s="270">
        <v>0.995623839702964</v>
      </c>
      <c r="S307" s="270">
        <v>0.989914271306102</v>
      </c>
      <c r="T307" s="270">
        <v>0.99625123779884</v>
      </c>
      <c r="U307" s="270">
        <v>0.997143995749203</v>
      </c>
      <c r="V307" s="298">
        <v>-0.00633696649273807</v>
      </c>
      <c r="W307" s="274">
        <v>96739</v>
      </c>
      <c r="X307" s="274">
        <v>96353</v>
      </c>
      <c r="Y307" s="274">
        <v>92571</v>
      </c>
      <c r="Z307" s="274">
        <v>92145</v>
      </c>
      <c r="AA307" s="271">
        <v>0.996009882260515</v>
      </c>
      <c r="AB307" s="271">
        <v>0.99539812684318</v>
      </c>
      <c r="AC307" s="298">
        <v>0.000611755417335602</v>
      </c>
    </row>
    <row r="308" spans="1:29">
      <c r="A308" s="300" t="s">
        <v>496</v>
      </c>
      <c r="B308" s="301" t="s">
        <v>3331</v>
      </c>
      <c r="C308" s="296" t="s">
        <v>566</v>
      </c>
      <c r="D308" s="301" t="s">
        <v>567</v>
      </c>
      <c r="E308" s="266">
        <v>6814</v>
      </c>
      <c r="F308" s="269">
        <v>6743</v>
      </c>
      <c r="G308" s="269">
        <v>71</v>
      </c>
      <c r="H308" s="267">
        <v>11423</v>
      </c>
      <c r="I308" s="267">
        <v>11386</v>
      </c>
      <c r="J308" s="267">
        <v>37</v>
      </c>
      <c r="K308" s="267">
        <v>11736</v>
      </c>
      <c r="L308" s="267">
        <v>11690</v>
      </c>
      <c r="M308" s="267">
        <v>46</v>
      </c>
      <c r="N308" s="297">
        <v>0.93</v>
      </c>
      <c r="O308" s="269">
        <v>326486</v>
      </c>
      <c r="P308" s="269">
        <v>325473</v>
      </c>
      <c r="Q308" s="269">
        <v>1013</v>
      </c>
      <c r="R308" s="270">
        <v>0.996897263588638</v>
      </c>
      <c r="S308" s="270">
        <v>0.989580275902554</v>
      </c>
      <c r="T308" s="270">
        <v>0.996760920948963</v>
      </c>
      <c r="U308" s="270">
        <v>0.996080436264485</v>
      </c>
      <c r="V308" s="298">
        <v>-0.00718064504640903</v>
      </c>
      <c r="W308" s="274">
        <v>76830</v>
      </c>
      <c r="X308" s="274">
        <v>76551</v>
      </c>
      <c r="Y308" s="274">
        <v>78342</v>
      </c>
      <c r="Z308" s="274">
        <v>78102</v>
      </c>
      <c r="AA308" s="271">
        <v>0.996368606013276</v>
      </c>
      <c r="AB308" s="271">
        <v>0.996936509152179</v>
      </c>
      <c r="AC308" s="298">
        <v>-0.00056790313890287</v>
      </c>
    </row>
    <row r="309" spans="1:29">
      <c r="A309" s="300" t="s">
        <v>496</v>
      </c>
      <c r="B309" s="301" t="s">
        <v>3331</v>
      </c>
      <c r="C309" s="296" t="s">
        <v>568</v>
      </c>
      <c r="D309" s="301" t="s">
        <v>569</v>
      </c>
      <c r="E309" s="266">
        <v>4846</v>
      </c>
      <c r="F309" s="269">
        <v>4787</v>
      </c>
      <c r="G309" s="269">
        <v>59</v>
      </c>
      <c r="H309" s="267">
        <v>8324</v>
      </c>
      <c r="I309" s="267">
        <v>8269</v>
      </c>
      <c r="J309" s="267">
        <v>55</v>
      </c>
      <c r="K309" s="267">
        <v>8515</v>
      </c>
      <c r="L309" s="267">
        <v>8468</v>
      </c>
      <c r="M309" s="267">
        <v>47</v>
      </c>
      <c r="N309" s="297">
        <v>0.93</v>
      </c>
      <c r="O309" s="269">
        <v>238159</v>
      </c>
      <c r="P309" s="269">
        <v>236805</v>
      </c>
      <c r="Q309" s="269">
        <v>1354</v>
      </c>
      <c r="R309" s="270">
        <v>0.99431472251731</v>
      </c>
      <c r="S309" s="270">
        <v>0.987825010317788</v>
      </c>
      <c r="T309" s="270">
        <v>0.993392599711677</v>
      </c>
      <c r="U309" s="270">
        <v>0.994480328831474</v>
      </c>
      <c r="V309" s="298">
        <v>-0.00556758939388913</v>
      </c>
      <c r="W309" s="274">
        <v>56127</v>
      </c>
      <c r="X309" s="274">
        <v>55803</v>
      </c>
      <c r="Y309" s="274">
        <v>56516</v>
      </c>
      <c r="Z309" s="274">
        <v>56219</v>
      </c>
      <c r="AA309" s="271">
        <v>0.99422737719814</v>
      </c>
      <c r="AB309" s="271">
        <v>0.994744851015642</v>
      </c>
      <c r="AC309" s="298">
        <v>-0.000517473817501668</v>
      </c>
    </row>
    <row r="310" spans="1:29">
      <c r="A310" s="300" t="s">
        <v>496</v>
      </c>
      <c r="B310" s="301" t="s">
        <v>3331</v>
      </c>
      <c r="C310" s="296" t="s">
        <v>570</v>
      </c>
      <c r="D310" s="301" t="s">
        <v>571</v>
      </c>
      <c r="E310" s="266">
        <v>3278</v>
      </c>
      <c r="F310" s="269">
        <v>3239</v>
      </c>
      <c r="G310" s="269">
        <v>39</v>
      </c>
      <c r="H310" s="267">
        <v>5554</v>
      </c>
      <c r="I310" s="267">
        <v>5517</v>
      </c>
      <c r="J310" s="267">
        <v>37</v>
      </c>
      <c r="K310" s="267">
        <v>6075</v>
      </c>
      <c r="L310" s="267">
        <v>6040</v>
      </c>
      <c r="M310" s="267">
        <v>35</v>
      </c>
      <c r="N310" s="297">
        <v>0.93</v>
      </c>
      <c r="O310" s="269">
        <v>165421</v>
      </c>
      <c r="P310" s="269">
        <v>164579</v>
      </c>
      <c r="Q310" s="269">
        <v>842</v>
      </c>
      <c r="R310" s="270">
        <v>0.994909957018758</v>
      </c>
      <c r="S310" s="270">
        <v>0.98810250152532</v>
      </c>
      <c r="T310" s="270">
        <v>0.99333813467771</v>
      </c>
      <c r="U310" s="270">
        <v>0.994238683127572</v>
      </c>
      <c r="V310" s="298">
        <v>-0.0052356331523894</v>
      </c>
      <c r="W310" s="274">
        <v>39526</v>
      </c>
      <c r="X310" s="274">
        <v>39291</v>
      </c>
      <c r="Y310" s="274">
        <v>40208</v>
      </c>
      <c r="Z310" s="274">
        <v>40016</v>
      </c>
      <c r="AA310" s="271">
        <v>0.994054546374538</v>
      </c>
      <c r="AB310" s="271">
        <v>0.995224830879427</v>
      </c>
      <c r="AC310" s="298">
        <v>-0.00117028450488865</v>
      </c>
    </row>
    <row r="311" spans="1:29">
      <c r="A311" s="300" t="s">
        <v>496</v>
      </c>
      <c r="B311" s="301" t="s">
        <v>3331</v>
      </c>
      <c r="C311" s="296" t="s">
        <v>572</v>
      </c>
      <c r="D311" s="301" t="s">
        <v>573</v>
      </c>
      <c r="E311" s="266">
        <v>8398</v>
      </c>
      <c r="F311" s="269">
        <v>8279</v>
      </c>
      <c r="G311" s="269">
        <v>119</v>
      </c>
      <c r="H311" s="267">
        <v>14839</v>
      </c>
      <c r="I311" s="267">
        <v>14629</v>
      </c>
      <c r="J311" s="267">
        <v>210</v>
      </c>
      <c r="K311" s="267">
        <v>15092</v>
      </c>
      <c r="L311" s="267">
        <v>14922</v>
      </c>
      <c r="M311" s="267">
        <v>170</v>
      </c>
      <c r="N311" s="297">
        <v>0.93</v>
      </c>
      <c r="O311" s="269">
        <v>431833</v>
      </c>
      <c r="P311" s="269">
        <v>427669</v>
      </c>
      <c r="Q311" s="269">
        <v>4164</v>
      </c>
      <c r="R311" s="270">
        <v>0.990357383525576</v>
      </c>
      <c r="S311" s="270">
        <v>0.98582995951417</v>
      </c>
      <c r="T311" s="270">
        <v>0.985848102971898</v>
      </c>
      <c r="U311" s="270">
        <v>0.988735754041877</v>
      </c>
      <c r="V311" s="298">
        <v>-1.81434577283257e-5</v>
      </c>
      <c r="W311" s="274">
        <v>99871</v>
      </c>
      <c r="X311" s="274">
        <v>98900</v>
      </c>
      <c r="Y311" s="274">
        <v>102975</v>
      </c>
      <c r="Z311" s="274">
        <v>101956</v>
      </c>
      <c r="AA311" s="271">
        <v>0.990277457920718</v>
      </c>
      <c r="AB311" s="271">
        <v>0.990104394270454</v>
      </c>
      <c r="AC311" s="298">
        <v>0.000173063650263705</v>
      </c>
    </row>
    <row r="312" spans="1:29">
      <c r="A312" s="300" t="s">
        <v>496</v>
      </c>
      <c r="B312" s="301" t="s">
        <v>3331</v>
      </c>
      <c r="C312" s="296" t="s">
        <v>574</v>
      </c>
      <c r="D312" s="301" t="s">
        <v>575</v>
      </c>
      <c r="E312" s="266">
        <v>0</v>
      </c>
      <c r="F312" s="269">
        <v>0</v>
      </c>
      <c r="G312" s="269">
        <v>0</v>
      </c>
      <c r="H312" s="267">
        <v>0</v>
      </c>
      <c r="I312" s="267">
        <v>0</v>
      </c>
      <c r="J312" s="267">
        <v>0</v>
      </c>
      <c r="K312" s="267">
        <v>0</v>
      </c>
      <c r="L312" s="267">
        <v>0</v>
      </c>
      <c r="M312" s="267">
        <v>0</v>
      </c>
      <c r="N312" s="297">
        <v>0.93</v>
      </c>
      <c r="O312" s="269">
        <v>12</v>
      </c>
      <c r="P312" s="269">
        <v>6</v>
      </c>
      <c r="Q312" s="269">
        <v>6</v>
      </c>
      <c r="R312" s="270">
        <v>0.5</v>
      </c>
      <c r="S312" s="270">
        <v>0</v>
      </c>
      <c r="T312" s="270">
        <v>0</v>
      </c>
      <c r="U312" s="270">
        <v>0</v>
      </c>
      <c r="V312" s="298">
        <v>0</v>
      </c>
      <c r="W312" s="274">
        <v>2</v>
      </c>
      <c r="X312" s="274">
        <v>1</v>
      </c>
      <c r="Y312" s="274">
        <v>1</v>
      </c>
      <c r="Z312" s="274">
        <v>1</v>
      </c>
      <c r="AA312" s="271">
        <v>0.5</v>
      </c>
      <c r="AB312" s="271">
        <v>1</v>
      </c>
      <c r="AC312" s="298">
        <v>-0.5</v>
      </c>
    </row>
    <row r="313" spans="1:29">
      <c r="A313" s="300" t="s">
        <v>496</v>
      </c>
      <c r="B313" s="301" t="s">
        <v>3331</v>
      </c>
      <c r="C313" s="296" t="s">
        <v>576</v>
      </c>
      <c r="D313" s="301" t="s">
        <v>577</v>
      </c>
      <c r="E313" s="266">
        <v>0</v>
      </c>
      <c r="F313" s="269">
        <v>0</v>
      </c>
      <c r="G313" s="269">
        <v>0</v>
      </c>
      <c r="H313" s="267">
        <v>0</v>
      </c>
      <c r="I313" s="267">
        <v>0</v>
      </c>
      <c r="J313" s="267">
        <v>0</v>
      </c>
      <c r="K313" s="267">
        <v>0</v>
      </c>
      <c r="L313" s="267">
        <v>0</v>
      </c>
      <c r="M313" s="267">
        <v>0</v>
      </c>
      <c r="N313" s="297">
        <v>0.93</v>
      </c>
      <c r="O313" s="269">
        <v>4</v>
      </c>
      <c r="P313" s="269">
        <v>4</v>
      </c>
      <c r="Q313" s="269">
        <v>0</v>
      </c>
      <c r="R313" s="270">
        <v>1</v>
      </c>
      <c r="S313" s="270">
        <v>0</v>
      </c>
      <c r="T313" s="270">
        <v>0</v>
      </c>
      <c r="U313" s="270">
        <v>0</v>
      </c>
      <c r="V313" s="298">
        <v>0</v>
      </c>
      <c r="W313" s="274">
        <v>0</v>
      </c>
      <c r="X313" s="274">
        <v>0</v>
      </c>
      <c r="Y313" s="274">
        <v>1</v>
      </c>
      <c r="Z313" s="274">
        <v>1</v>
      </c>
      <c r="AA313" s="271">
        <v>0</v>
      </c>
      <c r="AB313" s="271">
        <v>1</v>
      </c>
      <c r="AC313" s="298">
        <v>-1</v>
      </c>
    </row>
    <row r="314" spans="1:29">
      <c r="A314" s="300" t="s">
        <v>496</v>
      </c>
      <c r="B314" s="301" t="s">
        <v>3331</v>
      </c>
      <c r="C314" s="296" t="s">
        <v>578</v>
      </c>
      <c r="D314" s="301" t="s">
        <v>579</v>
      </c>
      <c r="E314" s="266">
        <v>0</v>
      </c>
      <c r="F314" s="269">
        <v>0</v>
      </c>
      <c r="G314" s="269">
        <v>0</v>
      </c>
      <c r="H314" s="267">
        <v>2</v>
      </c>
      <c r="I314" s="267">
        <v>0</v>
      </c>
      <c r="J314" s="267">
        <v>2</v>
      </c>
      <c r="K314" s="267">
        <v>0</v>
      </c>
      <c r="L314" s="267">
        <v>0</v>
      </c>
      <c r="M314" s="267">
        <v>0</v>
      </c>
      <c r="N314" s="297">
        <v>0.93</v>
      </c>
      <c r="O314" s="269">
        <v>3</v>
      </c>
      <c r="P314" s="269">
        <v>1</v>
      </c>
      <c r="Q314" s="269">
        <v>2</v>
      </c>
      <c r="R314" s="270">
        <v>0.333333333333333</v>
      </c>
      <c r="S314" s="270">
        <v>0</v>
      </c>
      <c r="T314" s="270">
        <v>0</v>
      </c>
      <c r="U314" s="270">
        <v>0</v>
      </c>
      <c r="V314" s="298">
        <v>0</v>
      </c>
      <c r="W314" s="274">
        <v>2</v>
      </c>
      <c r="X314" s="274">
        <v>0</v>
      </c>
      <c r="Y314" s="274">
        <v>1</v>
      </c>
      <c r="Z314" s="274">
        <v>1</v>
      </c>
      <c r="AA314" s="271">
        <v>0</v>
      </c>
      <c r="AB314" s="271">
        <v>1</v>
      </c>
      <c r="AC314" s="298">
        <v>-1</v>
      </c>
    </row>
    <row r="315" spans="1:29">
      <c r="A315" s="300" t="s">
        <v>496</v>
      </c>
      <c r="B315" s="301" t="s">
        <v>3331</v>
      </c>
      <c r="C315" s="296" t="s">
        <v>580</v>
      </c>
      <c r="D315" s="301" t="s">
        <v>581</v>
      </c>
      <c r="E315" s="266">
        <v>0</v>
      </c>
      <c r="F315" s="269">
        <v>0</v>
      </c>
      <c r="G315" s="269">
        <v>0</v>
      </c>
      <c r="H315" s="267">
        <v>0</v>
      </c>
      <c r="I315" s="267">
        <v>0</v>
      </c>
      <c r="J315" s="267">
        <v>0</v>
      </c>
      <c r="K315" s="267">
        <v>1</v>
      </c>
      <c r="L315" s="267">
        <v>0</v>
      </c>
      <c r="M315" s="267">
        <v>1</v>
      </c>
      <c r="N315" s="297">
        <v>0.93</v>
      </c>
      <c r="O315" s="269">
        <v>2</v>
      </c>
      <c r="P315" s="269">
        <v>0</v>
      </c>
      <c r="Q315" s="269">
        <v>2</v>
      </c>
      <c r="R315" s="270">
        <v>0</v>
      </c>
      <c r="S315" s="270">
        <v>0</v>
      </c>
      <c r="T315" s="270">
        <v>0</v>
      </c>
      <c r="U315" s="270">
        <v>0</v>
      </c>
      <c r="V315" s="298">
        <v>0</v>
      </c>
      <c r="W315" s="274">
        <v>1</v>
      </c>
      <c r="X315" s="274">
        <v>0</v>
      </c>
      <c r="Y315" s="274">
        <v>0</v>
      </c>
      <c r="Z315" s="274">
        <v>0</v>
      </c>
      <c r="AA315" s="271">
        <v>0</v>
      </c>
      <c r="AB315" s="271">
        <v>0</v>
      </c>
      <c r="AC315" s="298">
        <v>0</v>
      </c>
    </row>
    <row r="316" spans="1:29">
      <c r="A316" s="300" t="s">
        <v>496</v>
      </c>
      <c r="B316" s="301" t="s">
        <v>3331</v>
      </c>
      <c r="C316" s="296" t="s">
        <v>582</v>
      </c>
      <c r="D316" s="301" t="s">
        <v>583</v>
      </c>
      <c r="E316" s="266">
        <v>1453</v>
      </c>
      <c r="F316" s="269">
        <v>1418</v>
      </c>
      <c r="G316" s="269">
        <v>35</v>
      </c>
      <c r="H316" s="267">
        <v>2105</v>
      </c>
      <c r="I316" s="267">
        <v>2082</v>
      </c>
      <c r="J316" s="267">
        <v>23</v>
      </c>
      <c r="K316" s="267">
        <v>2203</v>
      </c>
      <c r="L316" s="267">
        <v>2174</v>
      </c>
      <c r="M316" s="267">
        <v>29</v>
      </c>
      <c r="N316" s="297">
        <v>0.93</v>
      </c>
      <c r="O316" s="269">
        <v>55934</v>
      </c>
      <c r="P316" s="269">
        <v>55243</v>
      </c>
      <c r="Q316" s="269">
        <v>691</v>
      </c>
      <c r="R316" s="270">
        <v>0.987646154396253</v>
      </c>
      <c r="S316" s="270">
        <v>0.975911906400551</v>
      </c>
      <c r="T316" s="270">
        <v>0.989073634204276</v>
      </c>
      <c r="U316" s="270">
        <v>0.986836132546527</v>
      </c>
      <c r="V316" s="298">
        <v>-0.0131617278037249</v>
      </c>
      <c r="W316" s="274">
        <v>14640</v>
      </c>
      <c r="X316" s="274">
        <v>14460</v>
      </c>
      <c r="Y316" s="274">
        <v>14024</v>
      </c>
      <c r="Z316" s="274">
        <v>13850</v>
      </c>
      <c r="AA316" s="271">
        <v>0.987704918032787</v>
      </c>
      <c r="AB316" s="271">
        <v>0.987592698231603</v>
      </c>
      <c r="AC316" s="298">
        <v>0.000112219801183921</v>
      </c>
    </row>
    <row r="317" spans="1:29">
      <c r="A317" s="300" t="s">
        <v>496</v>
      </c>
      <c r="B317" s="301" t="s">
        <v>3331</v>
      </c>
      <c r="C317" s="296" t="s">
        <v>584</v>
      </c>
      <c r="D317" s="301" t="s">
        <v>585</v>
      </c>
      <c r="E317" s="266">
        <v>2</v>
      </c>
      <c r="F317" s="269">
        <v>1</v>
      </c>
      <c r="G317" s="269">
        <v>1</v>
      </c>
      <c r="H317" s="267">
        <v>2</v>
      </c>
      <c r="I317" s="267">
        <v>0</v>
      </c>
      <c r="J317" s="267">
        <v>2</v>
      </c>
      <c r="K317" s="267">
        <v>1</v>
      </c>
      <c r="L317" s="267">
        <v>0</v>
      </c>
      <c r="M317" s="267">
        <v>1</v>
      </c>
      <c r="N317" s="297">
        <v>0.93</v>
      </c>
      <c r="O317" s="269">
        <v>48</v>
      </c>
      <c r="P317" s="269">
        <v>40</v>
      </c>
      <c r="Q317" s="269">
        <v>8</v>
      </c>
      <c r="R317" s="270">
        <v>0.833333333333333</v>
      </c>
      <c r="S317" s="270">
        <v>0.5</v>
      </c>
      <c r="T317" s="270">
        <v>0</v>
      </c>
      <c r="U317" s="270">
        <v>0</v>
      </c>
      <c r="V317" s="298">
        <v>0.5</v>
      </c>
      <c r="W317" s="274">
        <v>6</v>
      </c>
      <c r="X317" s="274">
        <v>1</v>
      </c>
      <c r="Y317" s="274">
        <v>3</v>
      </c>
      <c r="Z317" s="274">
        <v>0</v>
      </c>
      <c r="AA317" s="271">
        <v>0.166666666666667</v>
      </c>
      <c r="AB317" s="271">
        <v>0</v>
      </c>
      <c r="AC317" s="298">
        <v>0.166666666666667</v>
      </c>
    </row>
    <row r="318" spans="1:29">
      <c r="A318" s="300" t="s">
        <v>496</v>
      </c>
      <c r="B318" s="301" t="s">
        <v>3331</v>
      </c>
      <c r="C318" s="296" t="s">
        <v>586</v>
      </c>
      <c r="D318" s="301" t="s">
        <v>587</v>
      </c>
      <c r="E318" s="266">
        <v>8720</v>
      </c>
      <c r="F318" s="269">
        <v>8560</v>
      </c>
      <c r="G318" s="269">
        <v>160</v>
      </c>
      <c r="H318" s="267">
        <v>14270</v>
      </c>
      <c r="I318" s="267">
        <v>14020</v>
      </c>
      <c r="J318" s="267">
        <v>250</v>
      </c>
      <c r="K318" s="267">
        <v>14403</v>
      </c>
      <c r="L318" s="267">
        <v>14241</v>
      </c>
      <c r="M318" s="267">
        <v>162</v>
      </c>
      <c r="N318" s="297">
        <v>0.93</v>
      </c>
      <c r="O318" s="269">
        <v>383706</v>
      </c>
      <c r="P318" s="269">
        <v>379132</v>
      </c>
      <c r="Q318" s="269">
        <v>4574</v>
      </c>
      <c r="R318" s="270">
        <v>0.988079414968752</v>
      </c>
      <c r="S318" s="270">
        <v>0.981651376146789</v>
      </c>
      <c r="T318" s="270">
        <v>0.982480728801682</v>
      </c>
      <c r="U318" s="270">
        <v>0.98875234326182</v>
      </c>
      <c r="V318" s="298">
        <v>-0.000829352654892812</v>
      </c>
      <c r="W318" s="274">
        <v>95355</v>
      </c>
      <c r="X318" s="274">
        <v>94227</v>
      </c>
      <c r="Y318" s="274">
        <v>91466</v>
      </c>
      <c r="Z318" s="274">
        <v>90426</v>
      </c>
      <c r="AA318" s="271">
        <v>0.988170520685858</v>
      </c>
      <c r="AB318" s="271">
        <v>0.988629654735093</v>
      </c>
      <c r="AC318" s="298">
        <v>-0.0004591340492347</v>
      </c>
    </row>
    <row r="319" spans="1:29">
      <c r="A319" s="300" t="s">
        <v>496</v>
      </c>
      <c r="B319" s="301" t="s">
        <v>3332</v>
      </c>
      <c r="C319" s="296" t="s">
        <v>588</v>
      </c>
      <c r="D319" s="301" t="s">
        <v>589</v>
      </c>
      <c r="E319" s="266">
        <v>3396</v>
      </c>
      <c r="F319" s="269">
        <v>3301</v>
      </c>
      <c r="G319" s="269">
        <v>95</v>
      </c>
      <c r="H319" s="267">
        <v>5531</v>
      </c>
      <c r="I319" s="267">
        <v>5462</v>
      </c>
      <c r="J319" s="267">
        <v>69</v>
      </c>
      <c r="K319" s="267">
        <v>5546</v>
      </c>
      <c r="L319" s="267">
        <v>5461</v>
      </c>
      <c r="M319" s="267">
        <v>85</v>
      </c>
      <c r="N319" s="297">
        <v>0.93</v>
      </c>
      <c r="O319" s="269">
        <v>156301</v>
      </c>
      <c r="P319" s="269">
        <v>155305</v>
      </c>
      <c r="Q319" s="269">
        <v>996</v>
      </c>
      <c r="R319" s="270">
        <v>0.993627679925272</v>
      </c>
      <c r="S319" s="270">
        <v>0.972025912838634</v>
      </c>
      <c r="T319" s="270">
        <v>0.987524859880673</v>
      </c>
      <c r="U319" s="270">
        <v>0.984673638658493</v>
      </c>
      <c r="V319" s="298">
        <v>-0.0154989470420389</v>
      </c>
      <c r="W319" s="274">
        <v>36530</v>
      </c>
      <c r="X319" s="274">
        <v>36198</v>
      </c>
      <c r="Y319" s="274">
        <v>37062</v>
      </c>
      <c r="Z319" s="274">
        <v>36871</v>
      </c>
      <c r="AA319" s="271">
        <v>0.990911579523679</v>
      </c>
      <c r="AB319" s="271">
        <v>0.994846473476877</v>
      </c>
      <c r="AC319" s="298">
        <v>-0.00393489395319746</v>
      </c>
    </row>
    <row r="320" spans="1:29">
      <c r="A320" s="300" t="s">
        <v>496</v>
      </c>
      <c r="B320" s="301" t="s">
        <v>3332</v>
      </c>
      <c r="C320" s="296" t="s">
        <v>590</v>
      </c>
      <c r="D320" s="301" t="s">
        <v>591</v>
      </c>
      <c r="E320" s="266">
        <v>5688</v>
      </c>
      <c r="F320" s="269">
        <v>5533</v>
      </c>
      <c r="G320" s="269">
        <v>155</v>
      </c>
      <c r="H320" s="267">
        <v>9752</v>
      </c>
      <c r="I320" s="267">
        <v>9602</v>
      </c>
      <c r="J320" s="267">
        <v>150</v>
      </c>
      <c r="K320" s="267">
        <v>9868</v>
      </c>
      <c r="L320" s="267">
        <v>9734</v>
      </c>
      <c r="M320" s="267">
        <v>134</v>
      </c>
      <c r="N320" s="297">
        <v>0.93</v>
      </c>
      <c r="O320" s="269">
        <v>273973</v>
      </c>
      <c r="P320" s="269">
        <v>270861</v>
      </c>
      <c r="Q320" s="269">
        <v>3112</v>
      </c>
      <c r="R320" s="270">
        <v>0.988641216470236</v>
      </c>
      <c r="S320" s="270">
        <v>0.97274964838256</v>
      </c>
      <c r="T320" s="270">
        <v>0.98461853978671</v>
      </c>
      <c r="U320" s="270">
        <v>0.986420753952169</v>
      </c>
      <c r="V320" s="298">
        <v>-0.0118688914041507</v>
      </c>
      <c r="W320" s="274">
        <v>64245</v>
      </c>
      <c r="X320" s="274">
        <v>63416</v>
      </c>
      <c r="Y320" s="274">
        <v>64658</v>
      </c>
      <c r="Z320" s="274">
        <v>63908</v>
      </c>
      <c r="AA320" s="271">
        <v>0.987096272083431</v>
      </c>
      <c r="AB320" s="271">
        <v>0.988400507284481</v>
      </c>
      <c r="AC320" s="298">
        <v>-0.00130423520105083</v>
      </c>
    </row>
    <row r="321" spans="1:29">
      <c r="A321" s="300" t="s">
        <v>496</v>
      </c>
      <c r="B321" s="301" t="s">
        <v>3332</v>
      </c>
      <c r="C321" s="296" t="s">
        <v>592</v>
      </c>
      <c r="D321" s="301" t="s">
        <v>593</v>
      </c>
      <c r="E321" s="266">
        <v>4974</v>
      </c>
      <c r="F321" s="269">
        <v>4818</v>
      </c>
      <c r="G321" s="269">
        <v>156</v>
      </c>
      <c r="H321" s="267">
        <v>8928</v>
      </c>
      <c r="I321" s="267">
        <v>8676</v>
      </c>
      <c r="J321" s="267">
        <v>252</v>
      </c>
      <c r="K321" s="267">
        <v>9005</v>
      </c>
      <c r="L321" s="267">
        <v>8734</v>
      </c>
      <c r="M321" s="267">
        <v>271</v>
      </c>
      <c r="N321" s="297">
        <v>0.93</v>
      </c>
      <c r="O321" s="269">
        <v>246328</v>
      </c>
      <c r="P321" s="269">
        <v>241280</v>
      </c>
      <c r="Q321" s="269">
        <v>5048</v>
      </c>
      <c r="R321" s="270">
        <v>0.97950699879835</v>
      </c>
      <c r="S321" s="270">
        <v>0.968636911942099</v>
      </c>
      <c r="T321" s="270">
        <v>0.971774193548387</v>
      </c>
      <c r="U321" s="270">
        <v>0.969905607995558</v>
      </c>
      <c r="V321" s="298">
        <v>-0.00313728160628823</v>
      </c>
      <c r="W321" s="274">
        <v>58542</v>
      </c>
      <c r="X321" s="274">
        <v>57160</v>
      </c>
      <c r="Y321" s="274">
        <v>57382</v>
      </c>
      <c r="Z321" s="274">
        <v>56215</v>
      </c>
      <c r="AA321" s="271">
        <v>0.976393016979263</v>
      </c>
      <c r="AB321" s="271">
        <v>0.97966261196891</v>
      </c>
      <c r="AC321" s="298">
        <v>-0.00326959498964741</v>
      </c>
    </row>
    <row r="322" spans="1:29">
      <c r="A322" s="300" t="s">
        <v>496</v>
      </c>
      <c r="B322" s="301" t="s">
        <v>3332</v>
      </c>
      <c r="C322" s="296" t="s">
        <v>594</v>
      </c>
      <c r="D322" s="301" t="s">
        <v>595</v>
      </c>
      <c r="E322" s="266">
        <v>5021</v>
      </c>
      <c r="F322" s="269">
        <v>4832</v>
      </c>
      <c r="G322" s="269">
        <v>189</v>
      </c>
      <c r="H322" s="267">
        <v>9038</v>
      </c>
      <c r="I322" s="267">
        <v>8764</v>
      </c>
      <c r="J322" s="267">
        <v>274</v>
      </c>
      <c r="K322" s="267">
        <v>9207</v>
      </c>
      <c r="L322" s="267">
        <v>8994</v>
      </c>
      <c r="M322" s="267">
        <v>213</v>
      </c>
      <c r="N322" s="297">
        <v>0.93</v>
      </c>
      <c r="O322" s="269">
        <v>254600</v>
      </c>
      <c r="P322" s="269">
        <v>249409</v>
      </c>
      <c r="Q322" s="269">
        <v>5191</v>
      </c>
      <c r="R322" s="270">
        <v>0.979611154752553</v>
      </c>
      <c r="S322" s="270">
        <v>0.962358095996813</v>
      </c>
      <c r="T322" s="270">
        <v>0.96968355830936</v>
      </c>
      <c r="U322" s="270">
        <v>0.976865428478332</v>
      </c>
      <c r="V322" s="298">
        <v>-0.00732546231254705</v>
      </c>
      <c r="W322" s="274">
        <v>60285</v>
      </c>
      <c r="X322" s="274">
        <v>58869</v>
      </c>
      <c r="Y322" s="274">
        <v>60096</v>
      </c>
      <c r="Z322" s="274">
        <v>58830</v>
      </c>
      <c r="AA322" s="271">
        <v>0.976511570042299</v>
      </c>
      <c r="AB322" s="271">
        <v>0.978933706070288</v>
      </c>
      <c r="AC322" s="298">
        <v>-0.00242213602798846</v>
      </c>
    </row>
    <row r="323" spans="1:29">
      <c r="A323" s="300" t="s">
        <v>496</v>
      </c>
      <c r="B323" s="301" t="s">
        <v>3332</v>
      </c>
      <c r="C323" s="296" t="s">
        <v>596</v>
      </c>
      <c r="D323" s="301" t="s">
        <v>597</v>
      </c>
      <c r="E323" s="266">
        <v>5797</v>
      </c>
      <c r="F323" s="269">
        <v>5614</v>
      </c>
      <c r="G323" s="269">
        <v>183</v>
      </c>
      <c r="H323" s="267">
        <v>9342</v>
      </c>
      <c r="I323" s="267">
        <v>9094</v>
      </c>
      <c r="J323" s="267">
        <v>248</v>
      </c>
      <c r="K323" s="267">
        <v>8777</v>
      </c>
      <c r="L323" s="267">
        <v>8548</v>
      </c>
      <c r="M323" s="267">
        <v>229</v>
      </c>
      <c r="N323" s="297">
        <v>0.93</v>
      </c>
      <c r="O323" s="269">
        <v>252350</v>
      </c>
      <c r="P323" s="269">
        <v>248107</v>
      </c>
      <c r="Q323" s="269">
        <v>4243</v>
      </c>
      <c r="R323" s="270">
        <v>0.983186051119477</v>
      </c>
      <c r="S323" s="270">
        <v>0.968431947559082</v>
      </c>
      <c r="T323" s="270">
        <v>0.973453222008135</v>
      </c>
      <c r="U323" s="270">
        <v>0.973909080551441</v>
      </c>
      <c r="V323" s="298">
        <v>-0.00502127444905309</v>
      </c>
      <c r="W323" s="274">
        <v>59585</v>
      </c>
      <c r="X323" s="274">
        <v>58312</v>
      </c>
      <c r="Y323" s="274">
        <v>60440</v>
      </c>
      <c r="Z323" s="274">
        <v>59450</v>
      </c>
      <c r="AA323" s="271">
        <v>0.978635562641604</v>
      </c>
      <c r="AB323" s="271">
        <v>0.983620119126406</v>
      </c>
      <c r="AC323" s="298">
        <v>-0.00498455648480189</v>
      </c>
    </row>
    <row r="324" spans="1:29">
      <c r="A324" s="300" t="s">
        <v>496</v>
      </c>
      <c r="B324" s="301" t="s">
        <v>3332</v>
      </c>
      <c r="C324" s="296" t="s">
        <v>598</v>
      </c>
      <c r="D324" s="301" t="s">
        <v>599</v>
      </c>
      <c r="E324" s="266">
        <v>5608</v>
      </c>
      <c r="F324" s="269">
        <v>5467</v>
      </c>
      <c r="G324" s="269">
        <v>141</v>
      </c>
      <c r="H324" s="267">
        <v>9532</v>
      </c>
      <c r="I324" s="267">
        <v>9351</v>
      </c>
      <c r="J324" s="267">
        <v>181</v>
      </c>
      <c r="K324" s="267">
        <v>9898</v>
      </c>
      <c r="L324" s="267">
        <v>9753</v>
      </c>
      <c r="M324" s="267">
        <v>145</v>
      </c>
      <c r="N324" s="297">
        <v>0.93</v>
      </c>
      <c r="O324" s="269">
        <v>273453</v>
      </c>
      <c r="P324" s="269">
        <v>270010</v>
      </c>
      <c r="Q324" s="269">
        <v>3443</v>
      </c>
      <c r="R324" s="270">
        <v>0.987409170863</v>
      </c>
      <c r="S324" s="270">
        <v>0.974857346647646</v>
      </c>
      <c r="T324" s="270">
        <v>0.98101133025598</v>
      </c>
      <c r="U324" s="270">
        <v>0.985350575873914</v>
      </c>
      <c r="V324" s="298">
        <v>-0.00615398360833364</v>
      </c>
      <c r="W324" s="274">
        <v>64421</v>
      </c>
      <c r="X324" s="274">
        <v>63470</v>
      </c>
      <c r="Y324" s="274">
        <v>63280</v>
      </c>
      <c r="Z324" s="274">
        <v>62483</v>
      </c>
      <c r="AA324" s="271">
        <v>0.985237733037364</v>
      </c>
      <c r="AB324" s="271">
        <v>0.987405183312263</v>
      </c>
      <c r="AC324" s="298">
        <v>-0.0021674502748994</v>
      </c>
    </row>
    <row r="325" spans="1:29">
      <c r="A325" s="300" t="s">
        <v>496</v>
      </c>
      <c r="B325" s="301" t="s">
        <v>3332</v>
      </c>
      <c r="C325" s="296" t="s">
        <v>600</v>
      </c>
      <c r="D325" s="301" t="s">
        <v>601</v>
      </c>
      <c r="E325" s="266">
        <v>1</v>
      </c>
      <c r="F325" s="269">
        <v>1</v>
      </c>
      <c r="G325" s="269">
        <v>0</v>
      </c>
      <c r="H325" s="267">
        <v>1</v>
      </c>
      <c r="I325" s="267">
        <v>0</v>
      </c>
      <c r="J325" s="267">
        <v>1</v>
      </c>
      <c r="K325" s="267">
        <v>0</v>
      </c>
      <c r="L325" s="267">
        <v>0</v>
      </c>
      <c r="M325" s="267">
        <v>0</v>
      </c>
      <c r="N325" s="297">
        <v>0.93</v>
      </c>
      <c r="O325" s="269">
        <v>12</v>
      </c>
      <c r="P325" s="269">
        <v>6</v>
      </c>
      <c r="Q325" s="269">
        <v>6</v>
      </c>
      <c r="R325" s="270">
        <v>0.5</v>
      </c>
      <c r="S325" s="270">
        <v>1</v>
      </c>
      <c r="T325" s="270">
        <v>0</v>
      </c>
      <c r="U325" s="270">
        <v>0</v>
      </c>
      <c r="V325" s="298">
        <v>1</v>
      </c>
      <c r="W325" s="274">
        <v>4</v>
      </c>
      <c r="X325" s="274">
        <v>2</v>
      </c>
      <c r="Y325" s="274">
        <v>4</v>
      </c>
      <c r="Z325" s="274">
        <v>2</v>
      </c>
      <c r="AA325" s="271">
        <v>0.5</v>
      </c>
      <c r="AB325" s="271">
        <v>0.5</v>
      </c>
      <c r="AC325" s="298">
        <v>0</v>
      </c>
    </row>
    <row r="326" spans="1:29">
      <c r="A326" s="300" t="s">
        <v>496</v>
      </c>
      <c r="B326" s="301" t="s">
        <v>3332</v>
      </c>
      <c r="C326" s="296" t="s">
        <v>602</v>
      </c>
      <c r="D326" s="301" t="s">
        <v>603</v>
      </c>
      <c r="E326" s="266">
        <v>0</v>
      </c>
      <c r="F326" s="269">
        <v>0</v>
      </c>
      <c r="G326" s="269">
        <v>0</v>
      </c>
      <c r="H326" s="267">
        <v>0</v>
      </c>
      <c r="I326" s="267">
        <v>0</v>
      </c>
      <c r="J326" s="267">
        <v>0</v>
      </c>
      <c r="K326" s="267">
        <v>1</v>
      </c>
      <c r="L326" s="267">
        <v>0</v>
      </c>
      <c r="M326" s="267">
        <v>1</v>
      </c>
      <c r="N326" s="297">
        <v>0.93</v>
      </c>
      <c r="O326" s="269">
        <v>5</v>
      </c>
      <c r="P326" s="269">
        <v>1</v>
      </c>
      <c r="Q326" s="269">
        <v>4</v>
      </c>
      <c r="R326" s="270">
        <v>0.2</v>
      </c>
      <c r="S326" s="270">
        <v>0</v>
      </c>
      <c r="T326" s="270">
        <v>0</v>
      </c>
      <c r="U326" s="270">
        <v>0</v>
      </c>
      <c r="V326" s="298">
        <v>0</v>
      </c>
      <c r="W326" s="274">
        <v>2</v>
      </c>
      <c r="X326" s="274">
        <v>0</v>
      </c>
      <c r="Y326" s="274">
        <v>3</v>
      </c>
      <c r="Z326" s="274">
        <v>1</v>
      </c>
      <c r="AA326" s="271">
        <v>0</v>
      </c>
      <c r="AB326" s="271">
        <v>0.333333333333333</v>
      </c>
      <c r="AC326" s="298">
        <v>-0.333333333333333</v>
      </c>
    </row>
    <row r="327" spans="1:29">
      <c r="A327" s="300" t="s">
        <v>496</v>
      </c>
      <c r="B327" s="301" t="s">
        <v>3332</v>
      </c>
      <c r="C327" s="296" t="s">
        <v>604</v>
      </c>
      <c r="D327" s="301" t="s">
        <v>605</v>
      </c>
      <c r="E327" s="266">
        <v>1</v>
      </c>
      <c r="F327" s="269">
        <v>1</v>
      </c>
      <c r="G327" s="269">
        <v>0</v>
      </c>
      <c r="H327" s="267">
        <v>6</v>
      </c>
      <c r="I327" s="267">
        <v>1</v>
      </c>
      <c r="J327" s="267">
        <v>5</v>
      </c>
      <c r="K327" s="267">
        <v>5</v>
      </c>
      <c r="L327" s="267">
        <v>4</v>
      </c>
      <c r="M327" s="267">
        <v>1</v>
      </c>
      <c r="N327" s="297">
        <v>0.93</v>
      </c>
      <c r="O327" s="269">
        <v>67</v>
      </c>
      <c r="P327" s="269">
        <v>52</v>
      </c>
      <c r="Q327" s="269">
        <v>15</v>
      </c>
      <c r="R327" s="270">
        <v>0.776119402985075</v>
      </c>
      <c r="S327" s="270">
        <v>1</v>
      </c>
      <c r="T327" s="270">
        <v>0.166666666666667</v>
      </c>
      <c r="U327" s="270">
        <v>0.8</v>
      </c>
      <c r="V327" s="298">
        <v>0.833333333333333</v>
      </c>
      <c r="W327" s="274">
        <v>28</v>
      </c>
      <c r="X327" s="274">
        <v>22</v>
      </c>
      <c r="Y327" s="274">
        <v>12</v>
      </c>
      <c r="Z327" s="274">
        <v>8</v>
      </c>
      <c r="AA327" s="271">
        <v>0.785714285714286</v>
      </c>
      <c r="AB327" s="271">
        <v>0.666666666666667</v>
      </c>
      <c r="AC327" s="298">
        <v>0.119047619047619</v>
      </c>
    </row>
    <row r="328" spans="1:29">
      <c r="A328" s="300" t="s">
        <v>496</v>
      </c>
      <c r="B328" s="301" t="s">
        <v>3332</v>
      </c>
      <c r="C328" s="296" t="s">
        <v>606</v>
      </c>
      <c r="D328" s="301" t="s">
        <v>607</v>
      </c>
      <c r="E328" s="266">
        <v>0</v>
      </c>
      <c r="F328" s="269">
        <v>0</v>
      </c>
      <c r="G328" s="269">
        <v>0</v>
      </c>
      <c r="H328" s="267">
        <v>0</v>
      </c>
      <c r="I328" s="267">
        <v>0</v>
      </c>
      <c r="J328" s="267">
        <v>0</v>
      </c>
      <c r="K328" s="267">
        <v>0</v>
      </c>
      <c r="L328" s="267">
        <v>0</v>
      </c>
      <c r="M328" s="267">
        <v>0</v>
      </c>
      <c r="N328" s="297">
        <v>0.93</v>
      </c>
      <c r="O328" s="269">
        <v>2</v>
      </c>
      <c r="P328" s="269">
        <v>0</v>
      </c>
      <c r="Q328" s="269">
        <v>2</v>
      </c>
      <c r="R328" s="270">
        <v>0</v>
      </c>
      <c r="S328" s="270">
        <v>0</v>
      </c>
      <c r="T328" s="270">
        <v>0</v>
      </c>
      <c r="U328" s="270">
        <v>0</v>
      </c>
      <c r="V328" s="298">
        <v>0</v>
      </c>
      <c r="W328" s="274">
        <v>0</v>
      </c>
      <c r="X328" s="274">
        <v>0</v>
      </c>
      <c r="Y328" s="274">
        <v>0</v>
      </c>
      <c r="Z328" s="274">
        <v>0</v>
      </c>
      <c r="AA328" s="271">
        <v>0</v>
      </c>
      <c r="AB328" s="271">
        <v>0</v>
      </c>
      <c r="AC328" s="298">
        <v>0</v>
      </c>
    </row>
    <row r="329" spans="1:29">
      <c r="A329" s="300" t="s">
        <v>496</v>
      </c>
      <c r="B329" s="301" t="s">
        <v>3332</v>
      </c>
      <c r="C329" s="296" t="s">
        <v>608</v>
      </c>
      <c r="D329" s="301" t="s">
        <v>609</v>
      </c>
      <c r="E329" s="266">
        <v>0</v>
      </c>
      <c r="F329" s="269">
        <v>0</v>
      </c>
      <c r="G329" s="269">
        <v>0</v>
      </c>
      <c r="H329" s="267">
        <v>0</v>
      </c>
      <c r="I329" s="267">
        <v>0</v>
      </c>
      <c r="J329" s="267">
        <v>0</v>
      </c>
      <c r="K329" s="267">
        <v>0</v>
      </c>
      <c r="L329" s="267">
        <v>0</v>
      </c>
      <c r="M329" s="267">
        <v>0</v>
      </c>
      <c r="N329" s="297">
        <v>0.93</v>
      </c>
      <c r="O329" s="269">
        <v>6</v>
      </c>
      <c r="P329" s="269">
        <v>1</v>
      </c>
      <c r="Q329" s="269">
        <v>5</v>
      </c>
      <c r="R329" s="270">
        <v>0.166666666666667</v>
      </c>
      <c r="S329" s="270">
        <v>0</v>
      </c>
      <c r="T329" s="270">
        <v>0</v>
      </c>
      <c r="U329" s="270">
        <v>0</v>
      </c>
      <c r="V329" s="298">
        <v>0</v>
      </c>
      <c r="W329" s="274">
        <v>0</v>
      </c>
      <c r="X329" s="274">
        <v>0</v>
      </c>
      <c r="Y329" s="274">
        <v>2</v>
      </c>
      <c r="Z329" s="274">
        <v>1</v>
      </c>
      <c r="AA329" s="271">
        <v>0</v>
      </c>
      <c r="AB329" s="271">
        <v>0.5</v>
      </c>
      <c r="AC329" s="298">
        <v>-0.5</v>
      </c>
    </row>
    <row r="330" spans="1:29">
      <c r="A330" s="300" t="s">
        <v>496</v>
      </c>
      <c r="B330" s="301" t="s">
        <v>3332</v>
      </c>
      <c r="C330" s="296" t="s">
        <v>610</v>
      </c>
      <c r="D330" s="301" t="s">
        <v>611</v>
      </c>
      <c r="E330" s="266">
        <v>0</v>
      </c>
      <c r="F330" s="269">
        <v>0</v>
      </c>
      <c r="G330" s="269">
        <v>0</v>
      </c>
      <c r="H330" s="267">
        <v>1</v>
      </c>
      <c r="I330" s="267">
        <v>1</v>
      </c>
      <c r="J330" s="267">
        <v>0</v>
      </c>
      <c r="K330" s="267">
        <v>1</v>
      </c>
      <c r="L330" s="267">
        <v>0</v>
      </c>
      <c r="M330" s="267">
        <v>1</v>
      </c>
      <c r="N330" s="297">
        <v>0.93</v>
      </c>
      <c r="O330" s="269">
        <v>9</v>
      </c>
      <c r="P330" s="269">
        <v>5</v>
      </c>
      <c r="Q330" s="269">
        <v>4</v>
      </c>
      <c r="R330" s="270">
        <v>0.555555555555556</v>
      </c>
      <c r="S330" s="270">
        <v>0</v>
      </c>
      <c r="T330" s="270">
        <v>1</v>
      </c>
      <c r="U330" s="270">
        <v>0</v>
      </c>
      <c r="V330" s="298">
        <v>-1</v>
      </c>
      <c r="W330" s="274">
        <v>2</v>
      </c>
      <c r="X330" s="274">
        <v>1</v>
      </c>
      <c r="Y330" s="274">
        <v>2</v>
      </c>
      <c r="Z330" s="274">
        <v>2</v>
      </c>
      <c r="AA330" s="271">
        <v>0.5</v>
      </c>
      <c r="AB330" s="271">
        <v>1</v>
      </c>
      <c r="AC330" s="298">
        <v>-0.5</v>
      </c>
    </row>
    <row r="331" spans="1:29">
      <c r="A331" s="300" t="s">
        <v>496</v>
      </c>
      <c r="B331" s="301" t="s">
        <v>3332</v>
      </c>
      <c r="C331" s="296" t="s">
        <v>612</v>
      </c>
      <c r="D331" s="301" t="s">
        <v>613</v>
      </c>
      <c r="E331" s="266">
        <v>5100</v>
      </c>
      <c r="F331" s="269">
        <v>4849</v>
      </c>
      <c r="G331" s="269">
        <v>251</v>
      </c>
      <c r="H331" s="267">
        <v>8532</v>
      </c>
      <c r="I331" s="267">
        <v>8238</v>
      </c>
      <c r="J331" s="267">
        <v>294</v>
      </c>
      <c r="K331" s="267">
        <v>8134</v>
      </c>
      <c r="L331" s="267">
        <v>7870</v>
      </c>
      <c r="M331" s="267">
        <v>264</v>
      </c>
      <c r="N331" s="297">
        <v>0.93</v>
      </c>
      <c r="O331" s="269">
        <v>232977</v>
      </c>
      <c r="P331" s="269">
        <v>227177</v>
      </c>
      <c r="Q331" s="269">
        <v>5800</v>
      </c>
      <c r="R331" s="270">
        <v>0.975104838675062</v>
      </c>
      <c r="S331" s="270">
        <v>0.95078431372549</v>
      </c>
      <c r="T331" s="270">
        <v>0.965541490857947</v>
      </c>
      <c r="U331" s="270">
        <v>0.96754364396361</v>
      </c>
      <c r="V331" s="298">
        <v>-0.0147571771324564</v>
      </c>
      <c r="W331" s="274">
        <v>54298</v>
      </c>
      <c r="X331" s="274">
        <v>52742</v>
      </c>
      <c r="Y331" s="274">
        <v>55755</v>
      </c>
      <c r="Z331" s="274">
        <v>54341</v>
      </c>
      <c r="AA331" s="271">
        <v>0.971343327562709</v>
      </c>
      <c r="AB331" s="271">
        <v>0.974639045825487</v>
      </c>
      <c r="AC331" s="298">
        <v>-0.00329571826277708</v>
      </c>
    </row>
    <row r="332" spans="1:29">
      <c r="A332" s="300" t="s">
        <v>496</v>
      </c>
      <c r="B332" s="303" t="s">
        <v>3333</v>
      </c>
      <c r="C332" s="296" t="s">
        <v>614</v>
      </c>
      <c r="D332" s="303" t="s">
        <v>615</v>
      </c>
      <c r="E332" s="266">
        <v>0</v>
      </c>
      <c r="F332" s="269">
        <v>0</v>
      </c>
      <c r="G332" s="269">
        <v>0</v>
      </c>
      <c r="H332" s="267">
        <v>0</v>
      </c>
      <c r="I332" s="267">
        <v>0</v>
      </c>
      <c r="J332" s="267">
        <v>0</v>
      </c>
      <c r="K332" s="267">
        <v>0</v>
      </c>
      <c r="L332" s="267">
        <v>0</v>
      </c>
      <c r="M332" s="267">
        <v>0</v>
      </c>
      <c r="N332" s="297">
        <v>0.93</v>
      </c>
      <c r="O332" s="269">
        <v>0</v>
      </c>
      <c r="P332" s="269">
        <v>0</v>
      </c>
      <c r="Q332" s="269">
        <v>0</v>
      </c>
      <c r="R332" s="270">
        <v>0</v>
      </c>
      <c r="S332" s="270">
        <v>0</v>
      </c>
      <c r="T332" s="270">
        <v>0</v>
      </c>
      <c r="U332" s="270">
        <v>0</v>
      </c>
      <c r="V332" s="298">
        <v>0</v>
      </c>
      <c r="W332" s="274">
        <v>0</v>
      </c>
      <c r="X332" s="274">
        <v>0</v>
      </c>
      <c r="Y332" s="274">
        <v>0</v>
      </c>
      <c r="Z332" s="274">
        <v>0</v>
      </c>
      <c r="AA332" s="271">
        <v>0</v>
      </c>
      <c r="AB332" s="271">
        <v>0</v>
      </c>
      <c r="AC332" s="298">
        <v>0</v>
      </c>
    </row>
    <row r="333" spans="1:29">
      <c r="A333" s="300" t="s">
        <v>496</v>
      </c>
      <c r="B333" s="301" t="s">
        <v>3333</v>
      </c>
      <c r="C333" s="296" t="s">
        <v>616</v>
      </c>
      <c r="D333" s="301" t="s">
        <v>617</v>
      </c>
      <c r="E333" s="266">
        <v>6784</v>
      </c>
      <c r="F333" s="269">
        <v>6678</v>
      </c>
      <c r="G333" s="269">
        <v>106</v>
      </c>
      <c r="H333" s="267">
        <v>11716</v>
      </c>
      <c r="I333" s="267">
        <v>11614</v>
      </c>
      <c r="J333" s="267">
        <v>102</v>
      </c>
      <c r="K333" s="267">
        <v>11835</v>
      </c>
      <c r="L333" s="267">
        <v>11762</v>
      </c>
      <c r="M333" s="267">
        <v>73</v>
      </c>
      <c r="N333" s="297">
        <v>0.93</v>
      </c>
      <c r="O333" s="269">
        <v>330069</v>
      </c>
      <c r="P333" s="269">
        <v>327807</v>
      </c>
      <c r="Q333" s="269">
        <v>2262</v>
      </c>
      <c r="R333" s="270">
        <v>0.993146887468984</v>
      </c>
      <c r="S333" s="270">
        <v>0.984375</v>
      </c>
      <c r="T333" s="270">
        <v>0.991293956981905</v>
      </c>
      <c r="U333" s="270">
        <v>0.993831854668357</v>
      </c>
      <c r="V333" s="298">
        <v>-0.00691895698190503</v>
      </c>
      <c r="W333" s="274">
        <v>77271</v>
      </c>
      <c r="X333" s="274">
        <v>76730</v>
      </c>
      <c r="Y333" s="274">
        <v>77243</v>
      </c>
      <c r="Z333" s="274">
        <v>76690</v>
      </c>
      <c r="AA333" s="271">
        <v>0.992998667029028</v>
      </c>
      <c r="AB333" s="271">
        <v>0.992840775215877</v>
      </c>
      <c r="AC333" s="298">
        <v>0.000157891813150512</v>
      </c>
    </row>
    <row r="334" spans="1:29">
      <c r="A334" s="300" t="s">
        <v>496</v>
      </c>
      <c r="B334" s="301" t="s">
        <v>3333</v>
      </c>
      <c r="C334" s="296" t="s">
        <v>618</v>
      </c>
      <c r="D334" s="301" t="s">
        <v>619</v>
      </c>
      <c r="E334" s="266">
        <v>10256</v>
      </c>
      <c r="F334" s="269">
        <v>10043</v>
      </c>
      <c r="G334" s="269">
        <v>213</v>
      </c>
      <c r="H334" s="267">
        <v>16580</v>
      </c>
      <c r="I334" s="267">
        <v>16332</v>
      </c>
      <c r="J334" s="267">
        <v>248</v>
      </c>
      <c r="K334" s="267">
        <v>17014</v>
      </c>
      <c r="L334" s="267">
        <v>16785</v>
      </c>
      <c r="M334" s="267">
        <v>229</v>
      </c>
      <c r="N334" s="297">
        <v>0.93</v>
      </c>
      <c r="O334" s="269">
        <v>459090</v>
      </c>
      <c r="P334" s="269">
        <v>452745</v>
      </c>
      <c r="Q334" s="269">
        <v>6345</v>
      </c>
      <c r="R334" s="270">
        <v>0.986179180552833</v>
      </c>
      <c r="S334" s="270">
        <v>0.979231669266771</v>
      </c>
      <c r="T334" s="270">
        <v>0.985042219541616</v>
      </c>
      <c r="U334" s="270">
        <v>0.986540496062067</v>
      </c>
      <c r="V334" s="298">
        <v>-0.00581055027484578</v>
      </c>
      <c r="W334" s="274">
        <v>110972</v>
      </c>
      <c r="X334" s="274">
        <v>109602</v>
      </c>
      <c r="Y334" s="274">
        <v>108423</v>
      </c>
      <c r="Z334" s="274">
        <v>106680</v>
      </c>
      <c r="AA334" s="271">
        <v>0.987654543488448</v>
      </c>
      <c r="AB334" s="271">
        <v>0.983924075150106</v>
      </c>
      <c r="AC334" s="298">
        <v>0.00373046833834101</v>
      </c>
    </row>
    <row r="335" spans="1:29">
      <c r="A335" s="300" t="s">
        <v>496</v>
      </c>
      <c r="B335" s="301" t="s">
        <v>3333</v>
      </c>
      <c r="C335" s="296" t="s">
        <v>620</v>
      </c>
      <c r="D335" s="301" t="s">
        <v>621</v>
      </c>
      <c r="E335" s="266">
        <v>0</v>
      </c>
      <c r="F335" s="269">
        <v>0</v>
      </c>
      <c r="G335" s="269">
        <v>0</v>
      </c>
      <c r="H335" s="267">
        <v>0</v>
      </c>
      <c r="I335" s="267">
        <v>0</v>
      </c>
      <c r="J335" s="267">
        <v>0</v>
      </c>
      <c r="K335" s="267">
        <v>1</v>
      </c>
      <c r="L335" s="267">
        <v>1</v>
      </c>
      <c r="M335" s="267">
        <v>0</v>
      </c>
      <c r="N335" s="297">
        <v>0.93</v>
      </c>
      <c r="O335" s="269">
        <v>2</v>
      </c>
      <c r="P335" s="269">
        <v>2</v>
      </c>
      <c r="Q335" s="269">
        <v>0</v>
      </c>
      <c r="R335" s="270">
        <v>1</v>
      </c>
      <c r="S335" s="270">
        <v>0</v>
      </c>
      <c r="T335" s="270">
        <v>0</v>
      </c>
      <c r="U335" s="270">
        <v>1</v>
      </c>
      <c r="V335" s="298">
        <v>0</v>
      </c>
      <c r="W335" s="274">
        <v>1</v>
      </c>
      <c r="X335" s="274">
        <v>1</v>
      </c>
      <c r="Y335" s="274">
        <v>1</v>
      </c>
      <c r="Z335" s="274">
        <v>1</v>
      </c>
      <c r="AA335" s="271">
        <v>1</v>
      </c>
      <c r="AB335" s="271">
        <v>1</v>
      </c>
      <c r="AC335" s="298">
        <v>0</v>
      </c>
    </row>
    <row r="336" spans="1:29">
      <c r="A336" s="300" t="s">
        <v>496</v>
      </c>
      <c r="B336" s="301" t="s">
        <v>3333</v>
      </c>
      <c r="C336" s="296" t="s">
        <v>622</v>
      </c>
      <c r="D336" s="301" t="s">
        <v>623</v>
      </c>
      <c r="E336" s="266">
        <v>0</v>
      </c>
      <c r="F336" s="269">
        <v>0</v>
      </c>
      <c r="G336" s="269">
        <v>0</v>
      </c>
      <c r="H336" s="267">
        <v>0</v>
      </c>
      <c r="I336" s="267">
        <v>0</v>
      </c>
      <c r="J336" s="267">
        <v>0</v>
      </c>
      <c r="K336" s="267">
        <v>0</v>
      </c>
      <c r="L336" s="267">
        <v>0</v>
      </c>
      <c r="M336" s="267">
        <v>0</v>
      </c>
      <c r="N336" s="297">
        <v>0.93</v>
      </c>
      <c r="O336" s="269">
        <v>0</v>
      </c>
      <c r="P336" s="269">
        <v>0</v>
      </c>
      <c r="Q336" s="269">
        <v>0</v>
      </c>
      <c r="R336" s="270">
        <v>0</v>
      </c>
      <c r="S336" s="270">
        <v>0</v>
      </c>
      <c r="T336" s="270">
        <v>0</v>
      </c>
      <c r="U336" s="270">
        <v>0</v>
      </c>
      <c r="V336" s="298">
        <v>0</v>
      </c>
      <c r="W336" s="274">
        <v>0</v>
      </c>
      <c r="X336" s="274">
        <v>0</v>
      </c>
      <c r="Y336" s="274">
        <v>0</v>
      </c>
      <c r="Z336" s="274">
        <v>0</v>
      </c>
      <c r="AA336" s="271">
        <v>0</v>
      </c>
      <c r="AB336" s="271">
        <v>0</v>
      </c>
      <c r="AC336" s="298">
        <v>0</v>
      </c>
    </row>
    <row r="337" spans="1:29">
      <c r="A337" s="300" t="s">
        <v>496</v>
      </c>
      <c r="B337" s="301" t="s">
        <v>3333</v>
      </c>
      <c r="C337" s="296" t="s">
        <v>624</v>
      </c>
      <c r="D337" s="301" t="s">
        <v>625</v>
      </c>
      <c r="E337" s="266">
        <v>41</v>
      </c>
      <c r="F337" s="269">
        <v>30</v>
      </c>
      <c r="G337" s="269">
        <v>11</v>
      </c>
      <c r="H337" s="267">
        <v>46</v>
      </c>
      <c r="I337" s="267">
        <v>40</v>
      </c>
      <c r="J337" s="267">
        <v>6</v>
      </c>
      <c r="K337" s="267">
        <v>47</v>
      </c>
      <c r="L337" s="267">
        <v>36</v>
      </c>
      <c r="M337" s="267">
        <v>11</v>
      </c>
      <c r="N337" s="297">
        <v>0.93</v>
      </c>
      <c r="O337" s="269">
        <v>792</v>
      </c>
      <c r="P337" s="269">
        <v>745</v>
      </c>
      <c r="Q337" s="269">
        <v>47</v>
      </c>
      <c r="R337" s="270">
        <v>0.940656565656566</v>
      </c>
      <c r="S337" s="270">
        <v>0.731707317073171</v>
      </c>
      <c r="T337" s="270">
        <v>0.869565217391304</v>
      </c>
      <c r="U337" s="270">
        <v>0.765957446808511</v>
      </c>
      <c r="V337" s="298">
        <v>-0.137857900318134</v>
      </c>
      <c r="W337" s="274">
        <v>347</v>
      </c>
      <c r="X337" s="274">
        <v>312</v>
      </c>
      <c r="Y337" s="274">
        <v>307</v>
      </c>
      <c r="Z337" s="274">
        <v>305</v>
      </c>
      <c r="AA337" s="271">
        <v>0.899135446685879</v>
      </c>
      <c r="AB337" s="271">
        <v>0.993485342019544</v>
      </c>
      <c r="AC337" s="298">
        <v>-0.094349895333665</v>
      </c>
    </row>
    <row r="338" spans="1:29">
      <c r="A338" s="300" t="s">
        <v>496</v>
      </c>
      <c r="B338" s="301" t="s">
        <v>3333</v>
      </c>
      <c r="C338" s="296" t="s">
        <v>626</v>
      </c>
      <c r="D338" s="301" t="s">
        <v>626</v>
      </c>
      <c r="E338" s="266">
        <v>7</v>
      </c>
      <c r="F338" s="269">
        <v>7</v>
      </c>
      <c r="G338" s="269">
        <v>0</v>
      </c>
      <c r="H338" s="267">
        <v>0</v>
      </c>
      <c r="I338" s="267">
        <v>0</v>
      </c>
      <c r="J338" s="267">
        <v>0</v>
      </c>
      <c r="K338" s="267">
        <v>11</v>
      </c>
      <c r="L338" s="267">
        <v>11</v>
      </c>
      <c r="M338" s="267">
        <v>0</v>
      </c>
      <c r="N338" s="297">
        <v>0.93</v>
      </c>
      <c r="O338" s="269">
        <v>22</v>
      </c>
      <c r="P338" s="269">
        <v>21</v>
      </c>
      <c r="Q338" s="269">
        <v>1</v>
      </c>
      <c r="R338" s="270">
        <v>0.954545454545455</v>
      </c>
      <c r="S338" s="270">
        <v>1</v>
      </c>
      <c r="T338" s="270">
        <v>0</v>
      </c>
      <c r="U338" s="270">
        <v>1</v>
      </c>
      <c r="V338" s="298">
        <v>1</v>
      </c>
      <c r="W338" s="274">
        <v>19</v>
      </c>
      <c r="X338" s="274">
        <v>19</v>
      </c>
      <c r="Y338" s="274">
        <v>0</v>
      </c>
      <c r="Z338" s="274">
        <v>0</v>
      </c>
      <c r="AA338" s="271">
        <v>1</v>
      </c>
      <c r="AB338" s="271">
        <v>0</v>
      </c>
      <c r="AC338" s="298">
        <v>1</v>
      </c>
    </row>
    <row r="339" spans="1:29">
      <c r="A339" s="300" t="s">
        <v>496</v>
      </c>
      <c r="B339" s="301" t="s">
        <v>3333</v>
      </c>
      <c r="C339" s="296" t="s">
        <v>627</v>
      </c>
      <c r="D339" s="301" t="s">
        <v>628</v>
      </c>
      <c r="E339" s="266">
        <v>0</v>
      </c>
      <c r="F339" s="269">
        <v>0</v>
      </c>
      <c r="G339" s="269">
        <v>0</v>
      </c>
      <c r="H339" s="267">
        <v>2</v>
      </c>
      <c r="I339" s="267">
        <v>0</v>
      </c>
      <c r="J339" s="267">
        <v>2</v>
      </c>
      <c r="K339" s="267">
        <v>0</v>
      </c>
      <c r="L339" s="267">
        <v>0</v>
      </c>
      <c r="M339" s="267">
        <v>0</v>
      </c>
      <c r="N339" s="297">
        <v>0.93</v>
      </c>
      <c r="O339" s="269">
        <v>40</v>
      </c>
      <c r="P339" s="269">
        <v>28</v>
      </c>
      <c r="Q339" s="269">
        <v>12</v>
      </c>
      <c r="R339" s="270">
        <v>0.7</v>
      </c>
      <c r="S339" s="270">
        <v>0</v>
      </c>
      <c r="T339" s="270">
        <v>0</v>
      </c>
      <c r="U339" s="270">
        <v>0</v>
      </c>
      <c r="V339" s="298">
        <v>0</v>
      </c>
      <c r="W339" s="274">
        <v>5</v>
      </c>
      <c r="X339" s="274">
        <v>1</v>
      </c>
      <c r="Y339" s="274">
        <v>7</v>
      </c>
      <c r="Z339" s="274">
        <v>0</v>
      </c>
      <c r="AA339" s="271">
        <v>0.2</v>
      </c>
      <c r="AB339" s="271">
        <v>0</v>
      </c>
      <c r="AC339" s="298">
        <v>0.2</v>
      </c>
    </row>
    <row r="340" spans="1:29">
      <c r="A340" s="300" t="s">
        <v>496</v>
      </c>
      <c r="B340" s="301" t="s">
        <v>3333</v>
      </c>
      <c r="C340" s="296" t="s">
        <v>629</v>
      </c>
      <c r="D340" s="301" t="s">
        <v>630</v>
      </c>
      <c r="E340" s="266">
        <v>0</v>
      </c>
      <c r="F340" s="269">
        <v>0</v>
      </c>
      <c r="G340" s="269">
        <v>0</v>
      </c>
      <c r="H340" s="267">
        <v>1</v>
      </c>
      <c r="I340" s="267">
        <v>0</v>
      </c>
      <c r="J340" s="267">
        <v>1</v>
      </c>
      <c r="K340" s="267">
        <v>1</v>
      </c>
      <c r="L340" s="267">
        <v>1</v>
      </c>
      <c r="M340" s="267">
        <v>0</v>
      </c>
      <c r="N340" s="297">
        <v>0.93</v>
      </c>
      <c r="O340" s="269">
        <v>7</v>
      </c>
      <c r="P340" s="269">
        <v>6</v>
      </c>
      <c r="Q340" s="269">
        <v>1</v>
      </c>
      <c r="R340" s="270">
        <v>0.857142857142857</v>
      </c>
      <c r="S340" s="270">
        <v>0</v>
      </c>
      <c r="T340" s="270">
        <v>0</v>
      </c>
      <c r="U340" s="270">
        <v>1</v>
      </c>
      <c r="V340" s="298">
        <v>0</v>
      </c>
      <c r="W340" s="274">
        <v>3</v>
      </c>
      <c r="X340" s="274">
        <v>2</v>
      </c>
      <c r="Y340" s="274">
        <v>2</v>
      </c>
      <c r="Z340" s="274">
        <v>2</v>
      </c>
      <c r="AA340" s="271">
        <v>0.666666666666667</v>
      </c>
      <c r="AB340" s="271">
        <v>1</v>
      </c>
      <c r="AC340" s="298">
        <v>-0.333333333333333</v>
      </c>
    </row>
    <row r="341" spans="1:29">
      <c r="A341" s="300" t="s">
        <v>496</v>
      </c>
      <c r="B341" s="301" t="s">
        <v>3333</v>
      </c>
      <c r="C341" s="296" t="s">
        <v>631</v>
      </c>
      <c r="D341" s="301" t="s">
        <v>632</v>
      </c>
      <c r="E341" s="266">
        <v>1</v>
      </c>
      <c r="F341" s="269">
        <v>1</v>
      </c>
      <c r="G341" s="269">
        <v>0</v>
      </c>
      <c r="H341" s="267">
        <v>0</v>
      </c>
      <c r="I341" s="267">
        <v>0</v>
      </c>
      <c r="J341" s="267">
        <v>0</v>
      </c>
      <c r="K341" s="267">
        <v>0</v>
      </c>
      <c r="L341" s="267">
        <v>0</v>
      </c>
      <c r="M341" s="267">
        <v>0</v>
      </c>
      <c r="N341" s="297">
        <v>0.93</v>
      </c>
      <c r="O341" s="269">
        <v>2</v>
      </c>
      <c r="P341" s="269">
        <v>2</v>
      </c>
      <c r="Q341" s="269">
        <v>0</v>
      </c>
      <c r="R341" s="270">
        <v>1</v>
      </c>
      <c r="S341" s="270">
        <v>1</v>
      </c>
      <c r="T341" s="270">
        <v>0</v>
      </c>
      <c r="U341" s="270">
        <v>0</v>
      </c>
      <c r="V341" s="298">
        <v>1</v>
      </c>
      <c r="W341" s="274">
        <v>1</v>
      </c>
      <c r="X341" s="274">
        <v>1</v>
      </c>
      <c r="Y341" s="274">
        <v>1</v>
      </c>
      <c r="Z341" s="274">
        <v>1</v>
      </c>
      <c r="AA341" s="271">
        <v>1</v>
      </c>
      <c r="AB341" s="271">
        <v>1</v>
      </c>
      <c r="AC341" s="298">
        <v>0</v>
      </c>
    </row>
    <row r="342" spans="1:29">
      <c r="A342" s="300" t="s">
        <v>496</v>
      </c>
      <c r="B342" s="301" t="s">
        <v>3333</v>
      </c>
      <c r="C342" s="296" t="s">
        <v>633</v>
      </c>
      <c r="D342" s="301" t="s">
        <v>634</v>
      </c>
      <c r="E342" s="266">
        <v>5437</v>
      </c>
      <c r="F342" s="269">
        <v>5358</v>
      </c>
      <c r="G342" s="269">
        <v>79</v>
      </c>
      <c r="H342" s="267">
        <v>9301</v>
      </c>
      <c r="I342" s="267">
        <v>9186</v>
      </c>
      <c r="J342" s="267">
        <v>115</v>
      </c>
      <c r="K342" s="267">
        <v>9431</v>
      </c>
      <c r="L342" s="267">
        <v>9362</v>
      </c>
      <c r="M342" s="267">
        <v>69</v>
      </c>
      <c r="N342" s="297">
        <v>0.93</v>
      </c>
      <c r="O342" s="269">
        <v>264406</v>
      </c>
      <c r="P342" s="269">
        <v>261817</v>
      </c>
      <c r="Q342" s="269">
        <v>2589</v>
      </c>
      <c r="R342" s="270">
        <v>0.990208240357632</v>
      </c>
      <c r="S342" s="270">
        <v>0.985469928269266</v>
      </c>
      <c r="T342" s="270">
        <v>0.987635738092678</v>
      </c>
      <c r="U342" s="270">
        <v>0.992683702682642</v>
      </c>
      <c r="V342" s="298">
        <v>-0.00216580982341208</v>
      </c>
      <c r="W342" s="274">
        <v>62288</v>
      </c>
      <c r="X342" s="274">
        <v>61724</v>
      </c>
      <c r="Y342" s="274">
        <v>61786</v>
      </c>
      <c r="Z342" s="274">
        <v>61253</v>
      </c>
      <c r="AA342" s="271">
        <v>0.990945286411508</v>
      </c>
      <c r="AB342" s="271">
        <v>0.991373450296184</v>
      </c>
      <c r="AC342" s="298">
        <v>-0.000428163884675814</v>
      </c>
    </row>
    <row r="343" spans="1:29">
      <c r="A343" s="300" t="s">
        <v>496</v>
      </c>
      <c r="B343" s="301" t="s">
        <v>3333</v>
      </c>
      <c r="C343" s="296" t="s">
        <v>635</v>
      </c>
      <c r="D343" s="301" t="s">
        <v>636</v>
      </c>
      <c r="E343" s="266">
        <v>0</v>
      </c>
      <c r="F343" s="269">
        <v>0</v>
      </c>
      <c r="G343" s="269">
        <v>0</v>
      </c>
      <c r="H343" s="267">
        <v>0</v>
      </c>
      <c r="I343" s="267">
        <v>0</v>
      </c>
      <c r="J343" s="267">
        <v>0</v>
      </c>
      <c r="K343" s="267">
        <v>0</v>
      </c>
      <c r="L343" s="267">
        <v>0</v>
      </c>
      <c r="M343" s="267">
        <v>0</v>
      </c>
      <c r="N343" s="297">
        <v>0.93</v>
      </c>
      <c r="O343" s="269">
        <v>0</v>
      </c>
      <c r="P343" s="269">
        <v>0</v>
      </c>
      <c r="Q343" s="269">
        <v>0</v>
      </c>
      <c r="R343" s="270">
        <v>0</v>
      </c>
      <c r="S343" s="270">
        <v>0</v>
      </c>
      <c r="T343" s="270">
        <v>0</v>
      </c>
      <c r="U343" s="270">
        <v>0</v>
      </c>
      <c r="V343" s="298">
        <v>0</v>
      </c>
      <c r="W343" s="274">
        <v>0</v>
      </c>
      <c r="X343" s="274">
        <v>0</v>
      </c>
      <c r="Y343" s="274">
        <v>0</v>
      </c>
      <c r="Z343" s="274">
        <v>0</v>
      </c>
      <c r="AA343" s="271">
        <v>0</v>
      </c>
      <c r="AB343" s="271">
        <v>0</v>
      </c>
      <c r="AC343" s="298">
        <v>0</v>
      </c>
    </row>
    <row r="344" spans="1:29">
      <c r="A344" s="300" t="s">
        <v>496</v>
      </c>
      <c r="B344" s="301" t="s">
        <v>3333</v>
      </c>
      <c r="C344" s="296" t="s">
        <v>637</v>
      </c>
      <c r="D344" s="301" t="s">
        <v>638</v>
      </c>
      <c r="E344" s="266">
        <v>5</v>
      </c>
      <c r="F344" s="269">
        <v>5</v>
      </c>
      <c r="G344" s="269">
        <v>0</v>
      </c>
      <c r="H344" s="267">
        <v>2</v>
      </c>
      <c r="I344" s="267">
        <v>2</v>
      </c>
      <c r="J344" s="267">
        <v>0</v>
      </c>
      <c r="K344" s="267">
        <v>2</v>
      </c>
      <c r="L344" s="267">
        <v>2</v>
      </c>
      <c r="M344" s="267">
        <v>0</v>
      </c>
      <c r="N344" s="297">
        <v>0.93</v>
      </c>
      <c r="O344" s="269">
        <v>50</v>
      </c>
      <c r="P344" s="269">
        <v>46</v>
      </c>
      <c r="Q344" s="269">
        <v>4</v>
      </c>
      <c r="R344" s="270">
        <v>0.92</v>
      </c>
      <c r="S344" s="270">
        <v>1</v>
      </c>
      <c r="T344" s="270">
        <v>1</v>
      </c>
      <c r="U344" s="270">
        <v>1</v>
      </c>
      <c r="V344" s="298">
        <v>0</v>
      </c>
      <c r="W344" s="274">
        <v>14</v>
      </c>
      <c r="X344" s="274">
        <v>14</v>
      </c>
      <c r="Y344" s="274">
        <v>9</v>
      </c>
      <c r="Z344" s="274">
        <v>9</v>
      </c>
      <c r="AA344" s="271">
        <v>1</v>
      </c>
      <c r="AB344" s="271">
        <v>1</v>
      </c>
      <c r="AC344" s="298">
        <v>0</v>
      </c>
    </row>
    <row r="345" spans="1:29">
      <c r="A345" s="300" t="s">
        <v>496</v>
      </c>
      <c r="B345" s="301" t="s">
        <v>3333</v>
      </c>
      <c r="C345" s="296" t="s">
        <v>639</v>
      </c>
      <c r="D345" s="301" t="s">
        <v>640</v>
      </c>
      <c r="E345" s="266">
        <v>4855</v>
      </c>
      <c r="F345" s="269">
        <v>4811</v>
      </c>
      <c r="G345" s="269">
        <v>44</v>
      </c>
      <c r="H345" s="267">
        <v>7684</v>
      </c>
      <c r="I345" s="267">
        <v>7674</v>
      </c>
      <c r="J345" s="267">
        <v>10</v>
      </c>
      <c r="K345" s="267">
        <v>8133</v>
      </c>
      <c r="L345" s="267">
        <v>8129</v>
      </c>
      <c r="M345" s="267">
        <v>4</v>
      </c>
      <c r="N345" s="297">
        <v>0.93</v>
      </c>
      <c r="O345" s="269">
        <v>209717</v>
      </c>
      <c r="P345" s="269">
        <v>208631</v>
      </c>
      <c r="Q345" s="269">
        <v>1086</v>
      </c>
      <c r="R345" s="270">
        <v>0.994821592908539</v>
      </c>
      <c r="S345" s="270">
        <v>0.990937178166838</v>
      </c>
      <c r="T345" s="270">
        <v>0.998698594482041</v>
      </c>
      <c r="U345" s="270">
        <v>0.999508176564613</v>
      </c>
      <c r="V345" s="298">
        <v>-0.00776141631520222</v>
      </c>
      <c r="W345" s="274">
        <v>53043</v>
      </c>
      <c r="X345" s="274">
        <v>52936</v>
      </c>
      <c r="Y345" s="274">
        <v>50773</v>
      </c>
      <c r="Z345" s="274">
        <v>50475</v>
      </c>
      <c r="AA345" s="271">
        <v>0.997982768697095</v>
      </c>
      <c r="AB345" s="271">
        <v>0.994130738778485</v>
      </c>
      <c r="AC345" s="298">
        <v>0.00385202991861011</v>
      </c>
    </row>
    <row r="346" spans="1:29">
      <c r="A346" s="300" t="s">
        <v>496</v>
      </c>
      <c r="B346" s="301" t="s">
        <v>3334</v>
      </c>
      <c r="C346" s="296" t="s">
        <v>641</v>
      </c>
      <c r="D346" s="301" t="s">
        <v>642</v>
      </c>
      <c r="E346" s="266">
        <v>4929</v>
      </c>
      <c r="F346" s="269">
        <v>4719</v>
      </c>
      <c r="G346" s="269">
        <v>210</v>
      </c>
      <c r="H346" s="267">
        <v>8283</v>
      </c>
      <c r="I346" s="267">
        <v>7910</v>
      </c>
      <c r="J346" s="267">
        <v>373</v>
      </c>
      <c r="K346" s="267">
        <v>7568</v>
      </c>
      <c r="L346" s="267">
        <v>7304</v>
      </c>
      <c r="M346" s="267">
        <v>264</v>
      </c>
      <c r="N346" s="297">
        <v>0.93</v>
      </c>
      <c r="O346" s="269">
        <v>231157</v>
      </c>
      <c r="P346" s="269">
        <v>224472</v>
      </c>
      <c r="Q346" s="269">
        <v>6685</v>
      </c>
      <c r="R346" s="270">
        <v>0.971080261467314</v>
      </c>
      <c r="S346" s="270">
        <v>0.957395009129641</v>
      </c>
      <c r="T346" s="270">
        <v>0.954968006760835</v>
      </c>
      <c r="U346" s="270">
        <v>0.965116279069767</v>
      </c>
      <c r="V346" s="298">
        <v>0.00242700236880544</v>
      </c>
      <c r="W346" s="274">
        <v>53226</v>
      </c>
      <c r="X346" s="274">
        <v>51613</v>
      </c>
      <c r="Y346" s="274">
        <v>55785</v>
      </c>
      <c r="Z346" s="274">
        <v>54120</v>
      </c>
      <c r="AA346" s="271">
        <v>0.9696952617142</v>
      </c>
      <c r="AB346" s="271">
        <v>0.97015326700726</v>
      </c>
      <c r="AC346" s="298">
        <v>-0.000458005293060171</v>
      </c>
    </row>
    <row r="347" spans="1:29">
      <c r="A347" s="300" t="s">
        <v>496</v>
      </c>
      <c r="B347" s="301" t="s">
        <v>3334</v>
      </c>
      <c r="C347" s="296" t="s">
        <v>643</v>
      </c>
      <c r="D347" s="301" t="s">
        <v>644</v>
      </c>
      <c r="E347" s="266">
        <v>8534</v>
      </c>
      <c r="F347" s="269">
        <v>8274</v>
      </c>
      <c r="G347" s="269">
        <v>260</v>
      </c>
      <c r="H347" s="267">
        <v>15053</v>
      </c>
      <c r="I347" s="267">
        <v>14730</v>
      </c>
      <c r="J347" s="267">
        <v>323</v>
      </c>
      <c r="K347" s="267">
        <v>15054</v>
      </c>
      <c r="L347" s="267">
        <v>14781</v>
      </c>
      <c r="M347" s="267">
        <v>273</v>
      </c>
      <c r="N347" s="297">
        <v>0.93</v>
      </c>
      <c r="O347" s="269">
        <v>436976</v>
      </c>
      <c r="P347" s="269">
        <v>430375</v>
      </c>
      <c r="Q347" s="269">
        <v>6601</v>
      </c>
      <c r="R347" s="270">
        <v>0.984893907216872</v>
      </c>
      <c r="S347" s="270">
        <v>0.969533630185142</v>
      </c>
      <c r="T347" s="270">
        <v>0.978542483225935</v>
      </c>
      <c r="U347" s="270">
        <v>0.981865284974093</v>
      </c>
      <c r="V347" s="298">
        <v>-0.00900885304079324</v>
      </c>
      <c r="W347" s="274">
        <v>100704</v>
      </c>
      <c r="X347" s="274">
        <v>99056</v>
      </c>
      <c r="Y347" s="274">
        <v>103400</v>
      </c>
      <c r="Z347" s="274">
        <v>101907</v>
      </c>
      <c r="AA347" s="271">
        <v>0.983635208134731</v>
      </c>
      <c r="AB347" s="271">
        <v>0.985560928433269</v>
      </c>
      <c r="AC347" s="298">
        <v>-0.00192572029853733</v>
      </c>
    </row>
    <row r="348" spans="1:29">
      <c r="A348" s="300" t="s">
        <v>496</v>
      </c>
      <c r="B348" s="301" t="s">
        <v>3334</v>
      </c>
      <c r="C348" s="296" t="s">
        <v>645</v>
      </c>
      <c r="D348" s="301" t="s">
        <v>646</v>
      </c>
      <c r="E348" s="266">
        <v>4583</v>
      </c>
      <c r="F348" s="269">
        <v>4445</v>
      </c>
      <c r="G348" s="269">
        <v>138</v>
      </c>
      <c r="H348" s="267">
        <v>7955</v>
      </c>
      <c r="I348" s="267">
        <v>7784</v>
      </c>
      <c r="J348" s="267">
        <v>171</v>
      </c>
      <c r="K348" s="267">
        <v>7947</v>
      </c>
      <c r="L348" s="267">
        <v>7825</v>
      </c>
      <c r="M348" s="267">
        <v>122</v>
      </c>
      <c r="N348" s="297">
        <v>0.93</v>
      </c>
      <c r="O348" s="269">
        <v>226165</v>
      </c>
      <c r="P348" s="269">
        <v>223253</v>
      </c>
      <c r="Q348" s="269">
        <v>2912</v>
      </c>
      <c r="R348" s="270">
        <v>0.987124444542701</v>
      </c>
      <c r="S348" s="270">
        <v>0.969888719179577</v>
      </c>
      <c r="T348" s="270">
        <v>0.97850408548083</v>
      </c>
      <c r="U348" s="270">
        <v>0.984648294954071</v>
      </c>
      <c r="V348" s="298">
        <v>-0.00861536630125304</v>
      </c>
      <c r="W348" s="274">
        <v>52794</v>
      </c>
      <c r="X348" s="274">
        <v>51967</v>
      </c>
      <c r="Y348" s="274">
        <v>54326</v>
      </c>
      <c r="Z348" s="274">
        <v>53643</v>
      </c>
      <c r="AA348" s="271">
        <v>0.98433534113725</v>
      </c>
      <c r="AB348" s="271">
        <v>0.987427750984796</v>
      </c>
      <c r="AC348" s="298">
        <v>-0.00309240984754511</v>
      </c>
    </row>
    <row r="349" spans="1:29">
      <c r="A349" s="300" t="s">
        <v>496</v>
      </c>
      <c r="B349" s="301" t="s">
        <v>3334</v>
      </c>
      <c r="C349" s="296" t="s">
        <v>647</v>
      </c>
      <c r="D349" s="301" t="s">
        <v>648</v>
      </c>
      <c r="E349" s="266">
        <v>4785</v>
      </c>
      <c r="F349" s="269">
        <v>4728</v>
      </c>
      <c r="G349" s="269">
        <v>57</v>
      </c>
      <c r="H349" s="267">
        <v>6647</v>
      </c>
      <c r="I349" s="267">
        <v>6574</v>
      </c>
      <c r="J349" s="267">
        <v>73</v>
      </c>
      <c r="K349" s="267">
        <v>5171</v>
      </c>
      <c r="L349" s="267">
        <v>5116</v>
      </c>
      <c r="M349" s="267">
        <v>55</v>
      </c>
      <c r="N349" s="297">
        <v>0.93</v>
      </c>
      <c r="O349" s="269">
        <v>186223</v>
      </c>
      <c r="P349" s="269">
        <v>184650</v>
      </c>
      <c r="Q349" s="269">
        <v>1573</v>
      </c>
      <c r="R349" s="270">
        <v>0.991553137904555</v>
      </c>
      <c r="S349" s="270">
        <v>0.988087774294671</v>
      </c>
      <c r="T349" s="270">
        <v>0.989017601925681</v>
      </c>
      <c r="U349" s="270">
        <v>0.989363759427577</v>
      </c>
      <c r="V349" s="298">
        <v>-0.000929827631009905</v>
      </c>
      <c r="W349" s="274">
        <v>43179</v>
      </c>
      <c r="X349" s="274">
        <v>42760</v>
      </c>
      <c r="Y349" s="274">
        <v>43755</v>
      </c>
      <c r="Z349" s="274">
        <v>43393</v>
      </c>
      <c r="AA349" s="271">
        <v>0.990296208805206</v>
      </c>
      <c r="AB349" s="271">
        <v>0.991726659810307</v>
      </c>
      <c r="AC349" s="298">
        <v>-0.0014304510051012</v>
      </c>
    </row>
    <row r="350" spans="1:29">
      <c r="A350" s="300" t="s">
        <v>496</v>
      </c>
      <c r="B350" s="301" t="s">
        <v>3334</v>
      </c>
      <c r="C350" s="296" t="s">
        <v>649</v>
      </c>
      <c r="D350" s="301" t="s">
        <v>650</v>
      </c>
      <c r="E350" s="266">
        <v>0</v>
      </c>
      <c r="F350" s="269">
        <v>0</v>
      </c>
      <c r="G350" s="269">
        <v>0</v>
      </c>
      <c r="H350" s="267">
        <v>0</v>
      </c>
      <c r="I350" s="267">
        <v>0</v>
      </c>
      <c r="J350" s="267">
        <v>0</v>
      </c>
      <c r="K350" s="267">
        <v>0</v>
      </c>
      <c r="L350" s="267">
        <v>0</v>
      </c>
      <c r="M350" s="267">
        <v>0</v>
      </c>
      <c r="N350" s="297">
        <v>0.93</v>
      </c>
      <c r="O350" s="269">
        <v>0</v>
      </c>
      <c r="P350" s="269">
        <v>0</v>
      </c>
      <c r="Q350" s="269">
        <v>0</v>
      </c>
      <c r="R350" s="270">
        <v>0</v>
      </c>
      <c r="S350" s="270">
        <v>0</v>
      </c>
      <c r="T350" s="270">
        <v>0</v>
      </c>
      <c r="U350" s="270">
        <v>0</v>
      </c>
      <c r="V350" s="298">
        <v>0</v>
      </c>
      <c r="W350" s="274">
        <v>0</v>
      </c>
      <c r="X350" s="274">
        <v>0</v>
      </c>
      <c r="Y350" s="274">
        <v>0</v>
      </c>
      <c r="Z350" s="274">
        <v>0</v>
      </c>
      <c r="AA350" s="271">
        <v>0</v>
      </c>
      <c r="AB350" s="271">
        <v>0</v>
      </c>
      <c r="AC350" s="298">
        <v>0</v>
      </c>
    </row>
    <row r="351" spans="1:29">
      <c r="A351" s="300" t="s">
        <v>496</v>
      </c>
      <c r="B351" s="301" t="s">
        <v>3334</v>
      </c>
      <c r="C351" s="296" t="s">
        <v>651</v>
      </c>
      <c r="D351" s="301" t="s">
        <v>652</v>
      </c>
      <c r="E351" s="266">
        <v>3</v>
      </c>
      <c r="F351" s="269">
        <v>1</v>
      </c>
      <c r="G351" s="269">
        <v>2</v>
      </c>
      <c r="H351" s="267">
        <v>3</v>
      </c>
      <c r="I351" s="267">
        <v>2</v>
      </c>
      <c r="J351" s="267">
        <v>1</v>
      </c>
      <c r="K351" s="267">
        <v>1</v>
      </c>
      <c r="L351" s="267">
        <v>0</v>
      </c>
      <c r="M351" s="267">
        <v>1</v>
      </c>
      <c r="N351" s="297">
        <v>0.93</v>
      </c>
      <c r="O351" s="269">
        <v>71</v>
      </c>
      <c r="P351" s="269">
        <v>59</v>
      </c>
      <c r="Q351" s="269">
        <v>12</v>
      </c>
      <c r="R351" s="270">
        <v>0.830985915492958</v>
      </c>
      <c r="S351" s="270">
        <v>0.333333333333333</v>
      </c>
      <c r="T351" s="270">
        <v>0.666666666666667</v>
      </c>
      <c r="U351" s="270">
        <v>0</v>
      </c>
      <c r="V351" s="298">
        <v>-0.333333333333333</v>
      </c>
      <c r="W351" s="274">
        <v>40</v>
      </c>
      <c r="X351" s="274">
        <v>33</v>
      </c>
      <c r="Y351" s="274">
        <v>12</v>
      </c>
      <c r="Z351" s="274">
        <v>12</v>
      </c>
      <c r="AA351" s="271">
        <v>0.825</v>
      </c>
      <c r="AB351" s="271">
        <v>1</v>
      </c>
      <c r="AC351" s="298">
        <v>-0.175</v>
      </c>
    </row>
    <row r="352" spans="1:29">
      <c r="A352" s="300" t="s">
        <v>496</v>
      </c>
      <c r="B352" s="301" t="s">
        <v>3334</v>
      </c>
      <c r="C352" s="296" t="s">
        <v>653</v>
      </c>
      <c r="D352" s="301" t="s">
        <v>654</v>
      </c>
      <c r="E352" s="266">
        <v>1</v>
      </c>
      <c r="F352" s="269">
        <v>1</v>
      </c>
      <c r="G352" s="269">
        <v>0</v>
      </c>
      <c r="H352" s="267">
        <v>0</v>
      </c>
      <c r="I352" s="267">
        <v>0</v>
      </c>
      <c r="J352" s="267">
        <v>0</v>
      </c>
      <c r="K352" s="267">
        <v>1</v>
      </c>
      <c r="L352" s="267">
        <v>1</v>
      </c>
      <c r="M352" s="267">
        <v>0</v>
      </c>
      <c r="N352" s="297">
        <v>0.93</v>
      </c>
      <c r="O352" s="269">
        <v>8</v>
      </c>
      <c r="P352" s="269">
        <v>5</v>
      </c>
      <c r="Q352" s="269">
        <v>3</v>
      </c>
      <c r="R352" s="270">
        <v>0.625</v>
      </c>
      <c r="S352" s="270">
        <v>1</v>
      </c>
      <c r="T352" s="270">
        <v>0</v>
      </c>
      <c r="U352" s="270">
        <v>1</v>
      </c>
      <c r="V352" s="298">
        <v>1</v>
      </c>
      <c r="W352" s="274">
        <v>4</v>
      </c>
      <c r="X352" s="274">
        <v>2</v>
      </c>
      <c r="Y352" s="274">
        <v>1</v>
      </c>
      <c r="Z352" s="274">
        <v>0</v>
      </c>
      <c r="AA352" s="271">
        <v>0.5</v>
      </c>
      <c r="AB352" s="271">
        <v>0</v>
      </c>
      <c r="AC352" s="298">
        <v>0.5</v>
      </c>
    </row>
    <row r="353" spans="1:29">
      <c r="A353" s="300" t="s">
        <v>496</v>
      </c>
      <c r="B353" s="301" t="s">
        <v>3334</v>
      </c>
      <c r="C353" s="296" t="s">
        <v>655</v>
      </c>
      <c r="D353" s="301" t="s">
        <v>656</v>
      </c>
      <c r="E353" s="266">
        <v>0</v>
      </c>
      <c r="F353" s="269">
        <v>0</v>
      </c>
      <c r="G353" s="269">
        <v>0</v>
      </c>
      <c r="H353" s="267">
        <v>0</v>
      </c>
      <c r="I353" s="267">
        <v>0</v>
      </c>
      <c r="J353" s="267">
        <v>0</v>
      </c>
      <c r="K353" s="267">
        <v>0</v>
      </c>
      <c r="L353" s="267">
        <v>0</v>
      </c>
      <c r="M353" s="267">
        <v>0</v>
      </c>
      <c r="N353" s="297">
        <v>0.93</v>
      </c>
      <c r="O353" s="269">
        <v>14</v>
      </c>
      <c r="P353" s="269">
        <v>6</v>
      </c>
      <c r="Q353" s="269">
        <v>8</v>
      </c>
      <c r="R353" s="270">
        <v>0.428571428571429</v>
      </c>
      <c r="S353" s="270">
        <v>0</v>
      </c>
      <c r="T353" s="270">
        <v>0</v>
      </c>
      <c r="U353" s="270">
        <v>0</v>
      </c>
      <c r="V353" s="298">
        <v>0</v>
      </c>
      <c r="W353" s="274">
        <v>4</v>
      </c>
      <c r="X353" s="274">
        <v>2</v>
      </c>
      <c r="Y353" s="274">
        <v>6</v>
      </c>
      <c r="Z353" s="274">
        <v>0</v>
      </c>
      <c r="AA353" s="271">
        <v>0.5</v>
      </c>
      <c r="AB353" s="271">
        <v>0</v>
      </c>
      <c r="AC353" s="298">
        <v>0.5</v>
      </c>
    </row>
    <row r="354" spans="1:29">
      <c r="A354" s="300" t="s">
        <v>496</v>
      </c>
      <c r="B354" s="301" t="s">
        <v>3334</v>
      </c>
      <c r="C354" s="296" t="s">
        <v>657</v>
      </c>
      <c r="D354" s="301" t="s">
        <v>658</v>
      </c>
      <c r="E354" s="266">
        <v>1</v>
      </c>
      <c r="F354" s="269">
        <v>1</v>
      </c>
      <c r="G354" s="269">
        <v>0</v>
      </c>
      <c r="H354" s="267">
        <v>0</v>
      </c>
      <c r="I354" s="267">
        <v>0</v>
      </c>
      <c r="J354" s="267">
        <v>0</v>
      </c>
      <c r="K354" s="267">
        <v>3</v>
      </c>
      <c r="L354" s="267">
        <v>2</v>
      </c>
      <c r="M354" s="267">
        <v>1</v>
      </c>
      <c r="N354" s="297">
        <v>0.93</v>
      </c>
      <c r="O354" s="269">
        <v>15</v>
      </c>
      <c r="P354" s="269">
        <v>13</v>
      </c>
      <c r="Q354" s="269">
        <v>2</v>
      </c>
      <c r="R354" s="270">
        <v>0.866666666666667</v>
      </c>
      <c r="S354" s="270">
        <v>1</v>
      </c>
      <c r="T354" s="270">
        <v>0</v>
      </c>
      <c r="U354" s="270">
        <v>0.666666666666667</v>
      </c>
      <c r="V354" s="298">
        <v>1</v>
      </c>
      <c r="W354" s="274">
        <v>6</v>
      </c>
      <c r="X354" s="274">
        <v>5</v>
      </c>
      <c r="Y354" s="274">
        <v>2</v>
      </c>
      <c r="Z354" s="274">
        <v>1</v>
      </c>
      <c r="AA354" s="271">
        <v>0.833333333333333</v>
      </c>
      <c r="AB354" s="271">
        <v>0.5</v>
      </c>
      <c r="AC354" s="298">
        <v>0.333333333333333</v>
      </c>
    </row>
    <row r="355" spans="1:29">
      <c r="A355" s="300" t="s">
        <v>496</v>
      </c>
      <c r="B355" s="301" t="s">
        <v>3334</v>
      </c>
      <c r="C355" s="296" t="s">
        <v>659</v>
      </c>
      <c r="D355" s="301" t="s">
        <v>660</v>
      </c>
      <c r="E355" s="266">
        <v>0</v>
      </c>
      <c r="F355" s="269">
        <v>0</v>
      </c>
      <c r="G355" s="269">
        <v>0</v>
      </c>
      <c r="H355" s="267">
        <v>2</v>
      </c>
      <c r="I355" s="267">
        <v>0</v>
      </c>
      <c r="J355" s="267">
        <v>2</v>
      </c>
      <c r="K355" s="267">
        <v>1</v>
      </c>
      <c r="L355" s="267">
        <v>1</v>
      </c>
      <c r="M355" s="267">
        <v>0</v>
      </c>
      <c r="N355" s="297">
        <v>0.93</v>
      </c>
      <c r="O355" s="269">
        <v>31</v>
      </c>
      <c r="P355" s="269">
        <v>28</v>
      </c>
      <c r="Q355" s="269">
        <v>3</v>
      </c>
      <c r="R355" s="270">
        <v>0.903225806451613</v>
      </c>
      <c r="S355" s="270">
        <v>0</v>
      </c>
      <c r="T355" s="270">
        <v>0</v>
      </c>
      <c r="U355" s="270">
        <v>1</v>
      </c>
      <c r="V355" s="298">
        <v>0</v>
      </c>
      <c r="W355" s="274">
        <v>6</v>
      </c>
      <c r="X355" s="274">
        <v>4</v>
      </c>
      <c r="Y355" s="274">
        <v>6</v>
      </c>
      <c r="Z355" s="274">
        <v>5</v>
      </c>
      <c r="AA355" s="271">
        <v>0.666666666666667</v>
      </c>
      <c r="AB355" s="271">
        <v>0.833333333333333</v>
      </c>
      <c r="AC355" s="298">
        <v>-0.166666666666667</v>
      </c>
    </row>
    <row r="356" spans="1:29">
      <c r="A356" s="300" t="s">
        <v>496</v>
      </c>
      <c r="B356" s="301" t="s">
        <v>3334</v>
      </c>
      <c r="C356" s="296" t="s">
        <v>661</v>
      </c>
      <c r="D356" s="301" t="s">
        <v>662</v>
      </c>
      <c r="E356" s="266">
        <v>6310</v>
      </c>
      <c r="F356" s="269">
        <v>6166</v>
      </c>
      <c r="G356" s="269">
        <v>144</v>
      </c>
      <c r="H356" s="267">
        <v>10130</v>
      </c>
      <c r="I356" s="267">
        <v>9912</v>
      </c>
      <c r="J356" s="267">
        <v>218</v>
      </c>
      <c r="K356" s="267">
        <v>10446</v>
      </c>
      <c r="L356" s="267">
        <v>10290</v>
      </c>
      <c r="M356" s="267">
        <v>156</v>
      </c>
      <c r="N356" s="297">
        <v>0.93</v>
      </c>
      <c r="O356" s="269">
        <v>272261</v>
      </c>
      <c r="P356" s="269">
        <v>268688</v>
      </c>
      <c r="Q356" s="269">
        <v>3573</v>
      </c>
      <c r="R356" s="270">
        <v>0.986876563297718</v>
      </c>
      <c r="S356" s="270">
        <v>0.977179080824089</v>
      </c>
      <c r="T356" s="270">
        <v>0.978479763079961</v>
      </c>
      <c r="U356" s="270">
        <v>0.985066053991959</v>
      </c>
      <c r="V356" s="298">
        <v>-0.00130068225587177</v>
      </c>
      <c r="W356" s="274">
        <v>67748</v>
      </c>
      <c r="X356" s="274">
        <v>66731</v>
      </c>
      <c r="Y356" s="274">
        <v>65738</v>
      </c>
      <c r="Z356" s="274">
        <v>64875</v>
      </c>
      <c r="AA356" s="271">
        <v>0.984988486744996</v>
      </c>
      <c r="AB356" s="271">
        <v>0.986872128753537</v>
      </c>
      <c r="AC356" s="298">
        <v>-0.00188364200854063</v>
      </c>
    </row>
    <row r="357" spans="1:29">
      <c r="A357" s="300" t="s">
        <v>496</v>
      </c>
      <c r="B357" s="301" t="s">
        <v>3334</v>
      </c>
      <c r="C357" s="296" t="s">
        <v>663</v>
      </c>
      <c r="D357" s="301" t="s">
        <v>664</v>
      </c>
      <c r="E357" s="266">
        <v>0</v>
      </c>
      <c r="F357" s="269">
        <v>0</v>
      </c>
      <c r="G357" s="269">
        <v>0</v>
      </c>
      <c r="H357" s="267">
        <v>0</v>
      </c>
      <c r="I357" s="267">
        <v>0</v>
      </c>
      <c r="J357" s="267">
        <v>0</v>
      </c>
      <c r="K357" s="267">
        <v>0</v>
      </c>
      <c r="L357" s="267">
        <v>0</v>
      </c>
      <c r="M357" s="267">
        <v>0</v>
      </c>
      <c r="N357" s="297">
        <v>0.93</v>
      </c>
      <c r="O357" s="269">
        <v>14</v>
      </c>
      <c r="P357" s="269">
        <v>8</v>
      </c>
      <c r="Q357" s="269">
        <v>6</v>
      </c>
      <c r="R357" s="270">
        <v>0.571428571428571</v>
      </c>
      <c r="S357" s="270">
        <v>0</v>
      </c>
      <c r="T357" s="270">
        <v>0</v>
      </c>
      <c r="U357" s="270">
        <v>0</v>
      </c>
      <c r="V357" s="298">
        <v>0</v>
      </c>
      <c r="W357" s="274">
        <v>1</v>
      </c>
      <c r="X357" s="274">
        <v>1</v>
      </c>
      <c r="Y357" s="274">
        <v>6</v>
      </c>
      <c r="Z357" s="274">
        <v>3</v>
      </c>
      <c r="AA357" s="271">
        <v>1</v>
      </c>
      <c r="AB357" s="271">
        <v>0.5</v>
      </c>
      <c r="AC357" s="298">
        <v>0.5</v>
      </c>
    </row>
    <row r="358" spans="1:29">
      <c r="A358" s="300" t="s">
        <v>496</v>
      </c>
      <c r="B358" s="301" t="s">
        <v>3334</v>
      </c>
      <c r="C358" s="296" t="s">
        <v>665</v>
      </c>
      <c r="D358" s="301" t="s">
        <v>666</v>
      </c>
      <c r="E358" s="266">
        <v>2551</v>
      </c>
      <c r="F358" s="269">
        <v>2426</v>
      </c>
      <c r="G358" s="269">
        <v>125</v>
      </c>
      <c r="H358" s="267">
        <v>3786</v>
      </c>
      <c r="I358" s="267">
        <v>3620</v>
      </c>
      <c r="J358" s="267">
        <v>166</v>
      </c>
      <c r="K358" s="267">
        <v>3845</v>
      </c>
      <c r="L358" s="267">
        <v>3720</v>
      </c>
      <c r="M358" s="267">
        <v>125</v>
      </c>
      <c r="N358" s="297">
        <v>0.93</v>
      </c>
      <c r="O358" s="269">
        <v>94118</v>
      </c>
      <c r="P358" s="269">
        <v>90522</v>
      </c>
      <c r="Q358" s="269">
        <v>3596</v>
      </c>
      <c r="R358" s="270">
        <v>0.961792643277588</v>
      </c>
      <c r="S358" s="270">
        <v>0.950999607996864</v>
      </c>
      <c r="T358" s="270">
        <v>0.956154252509245</v>
      </c>
      <c r="U358" s="270">
        <v>0.967490247074122</v>
      </c>
      <c r="V358" s="298">
        <v>-0.00515464451238057</v>
      </c>
      <c r="W358" s="274">
        <v>25395</v>
      </c>
      <c r="X358" s="274">
        <v>24522</v>
      </c>
      <c r="Y358" s="274">
        <v>23503</v>
      </c>
      <c r="Z358" s="274">
        <v>22787</v>
      </c>
      <c r="AA358" s="271">
        <v>0.965623154164206</v>
      </c>
      <c r="AB358" s="271">
        <v>0.969535803939923</v>
      </c>
      <c r="AC358" s="298">
        <v>-0.00391264977571704</v>
      </c>
    </row>
    <row r="359" spans="1:29">
      <c r="A359" s="300" t="s">
        <v>496</v>
      </c>
      <c r="B359" s="301" t="s">
        <v>3334</v>
      </c>
      <c r="C359" s="296" t="s">
        <v>667</v>
      </c>
      <c r="D359" s="301" t="s">
        <v>668</v>
      </c>
      <c r="E359" s="266">
        <v>1482</v>
      </c>
      <c r="F359" s="269">
        <v>1407</v>
      </c>
      <c r="G359" s="269">
        <v>75</v>
      </c>
      <c r="H359" s="267">
        <v>2543</v>
      </c>
      <c r="I359" s="267">
        <v>2443</v>
      </c>
      <c r="J359" s="267">
        <v>100</v>
      </c>
      <c r="K359" s="267">
        <v>2629</v>
      </c>
      <c r="L359" s="267">
        <v>2546</v>
      </c>
      <c r="M359" s="267">
        <v>83</v>
      </c>
      <c r="N359" s="297">
        <v>0.93</v>
      </c>
      <c r="O359" s="269">
        <v>71945</v>
      </c>
      <c r="P359" s="269">
        <v>70104</v>
      </c>
      <c r="Q359" s="269">
        <v>1841</v>
      </c>
      <c r="R359" s="270">
        <v>0.974411008409201</v>
      </c>
      <c r="S359" s="270">
        <v>0.949392712550607</v>
      </c>
      <c r="T359" s="270">
        <v>0.960676366496264</v>
      </c>
      <c r="U359" s="270">
        <v>0.96842906047927</v>
      </c>
      <c r="V359" s="298">
        <v>-0.0112836539456569</v>
      </c>
      <c r="W359" s="274">
        <v>17302</v>
      </c>
      <c r="X359" s="274">
        <v>16786</v>
      </c>
      <c r="Y359" s="274">
        <v>16934</v>
      </c>
      <c r="Z359" s="274">
        <v>16461</v>
      </c>
      <c r="AA359" s="271">
        <v>0.970176858166686</v>
      </c>
      <c r="AB359" s="271">
        <v>0.972068028817763</v>
      </c>
      <c r="AC359" s="298">
        <v>-0.00189117065107713</v>
      </c>
    </row>
    <row r="360" spans="1:29">
      <c r="A360" s="300" t="s">
        <v>496</v>
      </c>
      <c r="B360" s="301" t="s">
        <v>3334</v>
      </c>
      <c r="C360" s="296" t="s">
        <v>669</v>
      </c>
      <c r="D360" s="301" t="s">
        <v>670</v>
      </c>
      <c r="E360" s="266">
        <v>0</v>
      </c>
      <c r="F360" s="269">
        <v>0</v>
      </c>
      <c r="G360" s="269">
        <v>0</v>
      </c>
      <c r="H360" s="267">
        <v>1</v>
      </c>
      <c r="I360" s="267">
        <v>0</v>
      </c>
      <c r="J360" s="267">
        <v>1</v>
      </c>
      <c r="K360" s="267">
        <v>1</v>
      </c>
      <c r="L360" s="267">
        <v>1</v>
      </c>
      <c r="M360" s="267">
        <v>0</v>
      </c>
      <c r="N360" s="297">
        <v>0.93</v>
      </c>
      <c r="O360" s="269">
        <v>7</v>
      </c>
      <c r="P360" s="269">
        <v>5</v>
      </c>
      <c r="Q360" s="269">
        <v>2</v>
      </c>
      <c r="R360" s="270">
        <v>0.714285714285714</v>
      </c>
      <c r="S360" s="270">
        <v>0</v>
      </c>
      <c r="T360" s="270">
        <v>0</v>
      </c>
      <c r="U360" s="270">
        <v>1</v>
      </c>
      <c r="V360" s="298">
        <v>0</v>
      </c>
      <c r="W360" s="274">
        <v>3</v>
      </c>
      <c r="X360" s="274">
        <v>1</v>
      </c>
      <c r="Y360" s="274">
        <v>1</v>
      </c>
      <c r="Z360" s="274">
        <v>1</v>
      </c>
      <c r="AA360" s="271">
        <v>0.333333333333333</v>
      </c>
      <c r="AB360" s="271">
        <v>1</v>
      </c>
      <c r="AC360" s="298">
        <v>-0.666666666666667</v>
      </c>
    </row>
    <row r="361" spans="1:29">
      <c r="A361" s="300" t="s">
        <v>671</v>
      </c>
      <c r="B361" s="304" t="s">
        <v>3335</v>
      </c>
      <c r="C361" s="296" t="s">
        <v>673</v>
      </c>
      <c r="D361" s="304" t="s">
        <v>674</v>
      </c>
      <c r="E361" s="266">
        <v>5668</v>
      </c>
      <c r="F361" s="269">
        <v>5327</v>
      </c>
      <c r="G361" s="269">
        <v>341</v>
      </c>
      <c r="H361" s="267">
        <v>10056</v>
      </c>
      <c r="I361" s="267">
        <v>9410</v>
      </c>
      <c r="J361" s="267">
        <v>646</v>
      </c>
      <c r="K361" s="267">
        <v>9699</v>
      </c>
      <c r="L361" s="267">
        <v>9181</v>
      </c>
      <c r="M361" s="267">
        <v>518</v>
      </c>
      <c r="N361" s="297">
        <v>0.93</v>
      </c>
      <c r="O361" s="269">
        <v>257483</v>
      </c>
      <c r="P361" s="269">
        <v>247191</v>
      </c>
      <c r="Q361" s="269">
        <v>10292</v>
      </c>
      <c r="R361" s="270">
        <v>0.960028429061336</v>
      </c>
      <c r="S361" s="270">
        <v>0.939837685250529</v>
      </c>
      <c r="T361" s="270">
        <v>0.935759745425617</v>
      </c>
      <c r="U361" s="270">
        <v>0.946592432209506</v>
      </c>
      <c r="V361" s="298">
        <v>0.00407793982491267</v>
      </c>
      <c r="W361" s="274">
        <v>62030</v>
      </c>
      <c r="X361" s="274">
        <v>59380</v>
      </c>
      <c r="Y361" s="274">
        <v>58473</v>
      </c>
      <c r="Z361" s="274">
        <v>56239</v>
      </c>
      <c r="AA361" s="271">
        <v>0.957278736095438</v>
      </c>
      <c r="AB361" s="271">
        <v>0.961794332426932</v>
      </c>
      <c r="AC361" s="298">
        <v>-0.00451559633149445</v>
      </c>
    </row>
    <row r="362" spans="1:29">
      <c r="A362" s="300" t="s">
        <v>671</v>
      </c>
      <c r="B362" s="304" t="s">
        <v>3335</v>
      </c>
      <c r="C362" s="296" t="s">
        <v>675</v>
      </c>
      <c r="D362" s="304" t="s">
        <v>676</v>
      </c>
      <c r="E362" s="266">
        <v>0</v>
      </c>
      <c r="F362" s="269">
        <v>0</v>
      </c>
      <c r="G362" s="269">
        <v>0</v>
      </c>
      <c r="H362" s="267">
        <v>0</v>
      </c>
      <c r="I362" s="267">
        <v>0</v>
      </c>
      <c r="J362" s="267">
        <v>0</v>
      </c>
      <c r="K362" s="267">
        <v>0</v>
      </c>
      <c r="L362" s="267">
        <v>0</v>
      </c>
      <c r="M362" s="267">
        <v>0</v>
      </c>
      <c r="N362" s="297">
        <v>0.93</v>
      </c>
      <c r="O362" s="269">
        <v>5</v>
      </c>
      <c r="P362" s="269">
        <v>5</v>
      </c>
      <c r="Q362" s="269">
        <v>0</v>
      </c>
      <c r="R362" s="270">
        <v>1</v>
      </c>
      <c r="S362" s="270">
        <v>0</v>
      </c>
      <c r="T362" s="270">
        <v>0</v>
      </c>
      <c r="U362" s="270">
        <v>0</v>
      </c>
      <c r="V362" s="298">
        <v>0</v>
      </c>
      <c r="W362" s="274">
        <v>0</v>
      </c>
      <c r="X362" s="274">
        <v>0</v>
      </c>
      <c r="Y362" s="274">
        <v>4</v>
      </c>
      <c r="Z362" s="274">
        <v>4</v>
      </c>
      <c r="AA362" s="271">
        <v>0</v>
      </c>
      <c r="AB362" s="271">
        <v>1</v>
      </c>
      <c r="AC362" s="298">
        <v>-1</v>
      </c>
    </row>
    <row r="363" spans="1:29">
      <c r="A363" s="300" t="s">
        <v>671</v>
      </c>
      <c r="B363" s="304" t="s">
        <v>3335</v>
      </c>
      <c r="C363" s="296" t="s">
        <v>677</v>
      </c>
      <c r="D363" s="304" t="s">
        <v>678</v>
      </c>
      <c r="E363" s="266">
        <v>7524</v>
      </c>
      <c r="F363" s="269">
        <v>7051</v>
      </c>
      <c r="G363" s="269">
        <v>473</v>
      </c>
      <c r="H363" s="267">
        <v>12423</v>
      </c>
      <c r="I363" s="267">
        <v>11644</v>
      </c>
      <c r="J363" s="267">
        <v>779</v>
      </c>
      <c r="K363" s="267">
        <v>11952</v>
      </c>
      <c r="L363" s="267">
        <v>11386</v>
      </c>
      <c r="M363" s="267">
        <v>566</v>
      </c>
      <c r="N363" s="297">
        <v>0.93</v>
      </c>
      <c r="O363" s="269">
        <v>323369</v>
      </c>
      <c r="P363" s="269">
        <v>310879</v>
      </c>
      <c r="Q363" s="269">
        <v>12490</v>
      </c>
      <c r="R363" s="270">
        <v>0.961375394672959</v>
      </c>
      <c r="S363" s="270">
        <v>0.937134502923977</v>
      </c>
      <c r="T363" s="270">
        <v>0.937293729372937</v>
      </c>
      <c r="U363" s="270">
        <v>0.95264390896921</v>
      </c>
      <c r="V363" s="298">
        <v>-0.000159226448960714</v>
      </c>
      <c r="W363" s="274">
        <v>78814</v>
      </c>
      <c r="X363" s="274">
        <v>75437</v>
      </c>
      <c r="Y363" s="274">
        <v>75067</v>
      </c>
      <c r="Z363" s="274">
        <v>72198</v>
      </c>
      <c r="AA363" s="271">
        <v>0.957152282589388</v>
      </c>
      <c r="AB363" s="271">
        <v>0.961780809143831</v>
      </c>
      <c r="AC363" s="298">
        <v>-0.00462852655444379</v>
      </c>
    </row>
    <row r="364" spans="1:29">
      <c r="A364" s="300" t="s">
        <v>671</v>
      </c>
      <c r="B364" s="304" t="s">
        <v>3335</v>
      </c>
      <c r="C364" s="296" t="s">
        <v>679</v>
      </c>
      <c r="D364" s="304" t="s">
        <v>680</v>
      </c>
      <c r="E364" s="266">
        <v>0</v>
      </c>
      <c r="F364" s="269">
        <v>0</v>
      </c>
      <c r="G364" s="269">
        <v>0</v>
      </c>
      <c r="H364" s="267">
        <v>0</v>
      </c>
      <c r="I364" s="267">
        <v>0</v>
      </c>
      <c r="J364" s="267">
        <v>0</v>
      </c>
      <c r="K364" s="267">
        <v>0</v>
      </c>
      <c r="L364" s="267">
        <v>0</v>
      </c>
      <c r="M364" s="267">
        <v>0</v>
      </c>
      <c r="N364" s="297">
        <v>0.93</v>
      </c>
      <c r="O364" s="269">
        <v>1</v>
      </c>
      <c r="P364" s="269">
        <v>1</v>
      </c>
      <c r="Q364" s="269">
        <v>0</v>
      </c>
      <c r="R364" s="270">
        <v>1</v>
      </c>
      <c r="S364" s="270">
        <v>0</v>
      </c>
      <c r="T364" s="270">
        <v>0</v>
      </c>
      <c r="U364" s="270">
        <v>0</v>
      </c>
      <c r="V364" s="298">
        <v>0</v>
      </c>
      <c r="W364" s="274">
        <v>0</v>
      </c>
      <c r="X364" s="274">
        <v>0</v>
      </c>
      <c r="Y364" s="274">
        <v>1</v>
      </c>
      <c r="Z364" s="274">
        <v>1</v>
      </c>
      <c r="AA364" s="271">
        <v>0</v>
      </c>
      <c r="AB364" s="271">
        <v>1</v>
      </c>
      <c r="AC364" s="298">
        <v>-1</v>
      </c>
    </row>
    <row r="365" spans="1:29">
      <c r="A365" s="300" t="s">
        <v>671</v>
      </c>
      <c r="B365" s="304" t="s">
        <v>3335</v>
      </c>
      <c r="C365" s="296" t="s">
        <v>681</v>
      </c>
      <c r="D365" s="304" t="s">
        <v>682</v>
      </c>
      <c r="E365" s="266">
        <v>5541</v>
      </c>
      <c r="F365" s="269">
        <v>5208</v>
      </c>
      <c r="G365" s="269">
        <v>333</v>
      </c>
      <c r="H365" s="267">
        <v>9975</v>
      </c>
      <c r="I365" s="267">
        <v>9299</v>
      </c>
      <c r="J365" s="267">
        <v>676</v>
      </c>
      <c r="K365" s="267">
        <v>9553</v>
      </c>
      <c r="L365" s="267">
        <v>9124</v>
      </c>
      <c r="M365" s="267">
        <v>429</v>
      </c>
      <c r="N365" s="297">
        <v>0.93</v>
      </c>
      <c r="O365" s="269">
        <v>256096</v>
      </c>
      <c r="P365" s="269">
        <v>246486</v>
      </c>
      <c r="Q365" s="269">
        <v>9610</v>
      </c>
      <c r="R365" s="270">
        <v>0.962475009371486</v>
      </c>
      <c r="S365" s="270">
        <v>0.939902544667028</v>
      </c>
      <c r="T365" s="270">
        <v>0.932230576441103</v>
      </c>
      <c r="U365" s="270">
        <v>0.955092641055166</v>
      </c>
      <c r="V365" s="298">
        <v>0.00767196822592486</v>
      </c>
      <c r="W365" s="274">
        <v>62008</v>
      </c>
      <c r="X365" s="274">
        <v>59429</v>
      </c>
      <c r="Y365" s="274">
        <v>58241</v>
      </c>
      <c r="Z365" s="274">
        <v>56117</v>
      </c>
      <c r="AA365" s="271">
        <v>0.958408592439685</v>
      </c>
      <c r="AB365" s="271">
        <v>0.963530845967617</v>
      </c>
      <c r="AC365" s="298">
        <v>-0.00512225352793205</v>
      </c>
    </row>
    <row r="366" spans="1:29">
      <c r="A366" s="300" t="s">
        <v>671</v>
      </c>
      <c r="B366" s="304" t="s">
        <v>3335</v>
      </c>
      <c r="C366" s="296" t="s">
        <v>683</v>
      </c>
      <c r="D366" s="304" t="s">
        <v>684</v>
      </c>
      <c r="E366" s="266">
        <v>3012</v>
      </c>
      <c r="F366" s="269">
        <v>2914</v>
      </c>
      <c r="G366" s="269">
        <v>98</v>
      </c>
      <c r="H366" s="267">
        <v>5210</v>
      </c>
      <c r="I366" s="267">
        <v>5011</v>
      </c>
      <c r="J366" s="267">
        <v>199</v>
      </c>
      <c r="K366" s="267">
        <v>4978</v>
      </c>
      <c r="L366" s="267">
        <v>4841</v>
      </c>
      <c r="M366" s="267">
        <v>137</v>
      </c>
      <c r="N366" s="297">
        <v>0.93</v>
      </c>
      <c r="O366" s="269">
        <v>132251</v>
      </c>
      <c r="P366" s="269">
        <v>129479</v>
      </c>
      <c r="Q366" s="269">
        <v>2772</v>
      </c>
      <c r="R366" s="270">
        <v>0.979039856031334</v>
      </c>
      <c r="S366" s="270">
        <v>0.967463479415671</v>
      </c>
      <c r="T366" s="270">
        <v>0.961804222648752</v>
      </c>
      <c r="U366" s="270">
        <v>0.972478907191643</v>
      </c>
      <c r="V366" s="298">
        <v>0.00565925676691825</v>
      </c>
      <c r="W366" s="274">
        <v>32185</v>
      </c>
      <c r="X366" s="274">
        <v>31378</v>
      </c>
      <c r="Y366" s="274">
        <v>30166</v>
      </c>
      <c r="Z366" s="274">
        <v>29576</v>
      </c>
      <c r="AA366" s="271">
        <v>0.974926207860805</v>
      </c>
      <c r="AB366" s="271">
        <v>0.980441556719486</v>
      </c>
      <c r="AC366" s="298">
        <v>-0.00551534885868077</v>
      </c>
    </row>
    <row r="367" spans="1:29">
      <c r="A367" s="300" t="s">
        <v>671</v>
      </c>
      <c r="B367" s="304" t="s">
        <v>3335</v>
      </c>
      <c r="C367" s="296" t="s">
        <v>685</v>
      </c>
      <c r="D367" s="304" t="s">
        <v>686</v>
      </c>
      <c r="E367" s="266">
        <v>2766</v>
      </c>
      <c r="F367" s="269">
        <v>2627</v>
      </c>
      <c r="G367" s="269">
        <v>139</v>
      </c>
      <c r="H367" s="267">
        <v>4430</v>
      </c>
      <c r="I367" s="267">
        <v>4231</v>
      </c>
      <c r="J367" s="267">
        <v>199</v>
      </c>
      <c r="K367" s="267">
        <v>4142</v>
      </c>
      <c r="L367" s="267">
        <v>4034</v>
      </c>
      <c r="M367" s="267">
        <v>108</v>
      </c>
      <c r="N367" s="297">
        <v>0.93</v>
      </c>
      <c r="O367" s="269">
        <v>118845</v>
      </c>
      <c r="P367" s="269">
        <v>115563</v>
      </c>
      <c r="Q367" s="269">
        <v>3282</v>
      </c>
      <c r="R367" s="270">
        <v>0.972384197904834</v>
      </c>
      <c r="S367" s="270">
        <v>0.949746926970354</v>
      </c>
      <c r="T367" s="270">
        <v>0.955079006772009</v>
      </c>
      <c r="U367" s="270">
        <v>0.973925639787542</v>
      </c>
      <c r="V367" s="298">
        <v>-0.00533207980165473</v>
      </c>
      <c r="W367" s="274">
        <v>28440</v>
      </c>
      <c r="X367" s="274">
        <v>27555</v>
      </c>
      <c r="Y367" s="274">
        <v>26965</v>
      </c>
      <c r="Z367" s="274">
        <v>26155</v>
      </c>
      <c r="AA367" s="271">
        <v>0.968881856540084</v>
      </c>
      <c r="AB367" s="271">
        <v>0.969961060634155</v>
      </c>
      <c r="AC367" s="298">
        <v>-0.00107920409407103</v>
      </c>
    </row>
    <row r="368" spans="1:29">
      <c r="A368" s="300" t="s">
        <v>671</v>
      </c>
      <c r="B368" s="304" t="s">
        <v>3335</v>
      </c>
      <c r="C368" s="296" t="s">
        <v>687</v>
      </c>
      <c r="D368" s="304" t="s">
        <v>688</v>
      </c>
      <c r="E368" s="266">
        <v>3362</v>
      </c>
      <c r="F368" s="269">
        <v>3177</v>
      </c>
      <c r="G368" s="269">
        <v>185</v>
      </c>
      <c r="H368" s="267">
        <v>6056</v>
      </c>
      <c r="I368" s="267">
        <v>5648</v>
      </c>
      <c r="J368" s="267">
        <v>408</v>
      </c>
      <c r="K368" s="267">
        <v>5810</v>
      </c>
      <c r="L368" s="267">
        <v>5546</v>
      </c>
      <c r="M368" s="267">
        <v>264</v>
      </c>
      <c r="N368" s="297">
        <v>0.93</v>
      </c>
      <c r="O368" s="269">
        <v>162880</v>
      </c>
      <c r="P368" s="269">
        <v>156783</v>
      </c>
      <c r="Q368" s="269">
        <v>6097</v>
      </c>
      <c r="R368" s="270">
        <v>0.96256753438114</v>
      </c>
      <c r="S368" s="270">
        <v>0.944973230220107</v>
      </c>
      <c r="T368" s="270">
        <v>0.932628797886394</v>
      </c>
      <c r="U368" s="270">
        <v>0.954561101549053</v>
      </c>
      <c r="V368" s="298">
        <v>0.0123444323337134</v>
      </c>
      <c r="W368" s="274">
        <v>37944</v>
      </c>
      <c r="X368" s="274">
        <v>36300</v>
      </c>
      <c r="Y368" s="274">
        <v>36894</v>
      </c>
      <c r="Z368" s="274">
        <v>35691</v>
      </c>
      <c r="AA368" s="271">
        <v>0.956672991777356</v>
      </c>
      <c r="AB368" s="271">
        <v>0.967393072044235</v>
      </c>
      <c r="AC368" s="298">
        <v>-0.0107200802668788</v>
      </c>
    </row>
    <row r="369" spans="1:29">
      <c r="A369" s="300" t="s">
        <v>671</v>
      </c>
      <c r="B369" s="304" t="s">
        <v>3335</v>
      </c>
      <c r="C369" s="296" t="s">
        <v>689</v>
      </c>
      <c r="D369" s="304" t="s">
        <v>690</v>
      </c>
      <c r="E369" s="266">
        <v>5755</v>
      </c>
      <c r="F369" s="269">
        <v>5552</v>
      </c>
      <c r="G369" s="269">
        <v>203</v>
      </c>
      <c r="H369" s="267">
        <v>9743</v>
      </c>
      <c r="I369" s="267">
        <v>9359</v>
      </c>
      <c r="J369" s="267">
        <v>384</v>
      </c>
      <c r="K369" s="267">
        <v>9320</v>
      </c>
      <c r="L369" s="267">
        <v>9062</v>
      </c>
      <c r="M369" s="267">
        <v>258</v>
      </c>
      <c r="N369" s="297">
        <v>0.93</v>
      </c>
      <c r="O369" s="269">
        <v>254497</v>
      </c>
      <c r="P369" s="269">
        <v>248222</v>
      </c>
      <c r="Q369" s="269">
        <v>6275</v>
      </c>
      <c r="R369" s="270">
        <v>0.975343520748771</v>
      </c>
      <c r="S369" s="270">
        <v>0.964726324934839</v>
      </c>
      <c r="T369" s="270">
        <v>0.960587088165863</v>
      </c>
      <c r="U369" s="270">
        <v>0.972317596566524</v>
      </c>
      <c r="V369" s="298">
        <v>0.00413923676897654</v>
      </c>
      <c r="W369" s="274">
        <v>60744</v>
      </c>
      <c r="X369" s="274">
        <v>59127</v>
      </c>
      <c r="Y369" s="274">
        <v>57133</v>
      </c>
      <c r="Z369" s="274">
        <v>55759</v>
      </c>
      <c r="AA369" s="271">
        <v>0.973380086922165</v>
      </c>
      <c r="AB369" s="271">
        <v>0.975950851521888</v>
      </c>
      <c r="AC369" s="298">
        <v>-0.00257076459972239</v>
      </c>
    </row>
    <row r="370" spans="1:29">
      <c r="A370" s="300" t="s">
        <v>671</v>
      </c>
      <c r="B370" s="304" t="s">
        <v>3335</v>
      </c>
      <c r="C370" s="296" t="s">
        <v>691</v>
      </c>
      <c r="D370" s="304" t="s">
        <v>692</v>
      </c>
      <c r="E370" s="266">
        <v>0</v>
      </c>
      <c r="F370" s="269">
        <v>0</v>
      </c>
      <c r="G370" s="269">
        <v>0</v>
      </c>
      <c r="H370" s="267">
        <v>0</v>
      </c>
      <c r="I370" s="267">
        <v>0</v>
      </c>
      <c r="J370" s="267">
        <v>0</v>
      </c>
      <c r="K370" s="267">
        <v>0</v>
      </c>
      <c r="L370" s="267">
        <v>0</v>
      </c>
      <c r="M370" s="267">
        <v>0</v>
      </c>
      <c r="N370" s="297">
        <v>0.93</v>
      </c>
      <c r="O370" s="269">
        <v>2</v>
      </c>
      <c r="P370" s="269">
        <v>1</v>
      </c>
      <c r="Q370" s="269">
        <v>1</v>
      </c>
      <c r="R370" s="270">
        <v>0.5</v>
      </c>
      <c r="S370" s="270">
        <v>0</v>
      </c>
      <c r="T370" s="270">
        <v>0</v>
      </c>
      <c r="U370" s="270">
        <v>0</v>
      </c>
      <c r="V370" s="298">
        <v>0</v>
      </c>
      <c r="W370" s="274">
        <v>1</v>
      </c>
      <c r="X370" s="274">
        <v>0</v>
      </c>
      <c r="Y370" s="274">
        <v>0</v>
      </c>
      <c r="Z370" s="274">
        <v>0</v>
      </c>
      <c r="AA370" s="271">
        <v>0</v>
      </c>
      <c r="AB370" s="271">
        <v>0</v>
      </c>
      <c r="AC370" s="298">
        <v>0</v>
      </c>
    </row>
    <row r="371" spans="1:29">
      <c r="A371" s="300" t="s">
        <v>671</v>
      </c>
      <c r="B371" s="304" t="s">
        <v>3335</v>
      </c>
      <c r="C371" s="296" t="s">
        <v>693</v>
      </c>
      <c r="D371" s="304" t="s">
        <v>694</v>
      </c>
      <c r="E371" s="266">
        <v>9217</v>
      </c>
      <c r="F371" s="269">
        <v>8673</v>
      </c>
      <c r="G371" s="269">
        <v>544</v>
      </c>
      <c r="H371" s="267">
        <v>15638</v>
      </c>
      <c r="I371" s="267">
        <v>14888</v>
      </c>
      <c r="J371" s="267">
        <v>750</v>
      </c>
      <c r="K371" s="267">
        <v>15390</v>
      </c>
      <c r="L371" s="267">
        <v>14653</v>
      </c>
      <c r="M371" s="267">
        <v>737</v>
      </c>
      <c r="N371" s="297">
        <v>0.93</v>
      </c>
      <c r="O371" s="269">
        <v>421450</v>
      </c>
      <c r="P371" s="269">
        <v>406662</v>
      </c>
      <c r="Q371" s="269">
        <v>14788</v>
      </c>
      <c r="R371" s="270">
        <v>0.964911614663661</v>
      </c>
      <c r="S371" s="270">
        <v>0.940978626451123</v>
      </c>
      <c r="T371" s="270">
        <v>0.95203990280087</v>
      </c>
      <c r="U371" s="270">
        <v>0.952111760883691</v>
      </c>
      <c r="V371" s="298">
        <v>-0.0110612763497467</v>
      </c>
      <c r="W371" s="274">
        <v>100182</v>
      </c>
      <c r="X371" s="274">
        <v>96558</v>
      </c>
      <c r="Y371" s="274">
        <v>96922</v>
      </c>
      <c r="Z371" s="274">
        <v>93833</v>
      </c>
      <c r="AA371" s="271">
        <v>0.963825836976702</v>
      </c>
      <c r="AB371" s="271">
        <v>0.968129010957265</v>
      </c>
      <c r="AC371" s="298">
        <v>-0.00430317398056212</v>
      </c>
    </row>
    <row r="372" spans="1:29">
      <c r="A372" s="300" t="s">
        <v>671</v>
      </c>
      <c r="B372" s="304" t="s">
        <v>3335</v>
      </c>
      <c r="C372" s="296" t="s">
        <v>695</v>
      </c>
      <c r="D372" s="304" t="s">
        <v>696</v>
      </c>
      <c r="E372" s="266">
        <v>3516</v>
      </c>
      <c r="F372" s="269">
        <v>3329</v>
      </c>
      <c r="G372" s="269">
        <v>187</v>
      </c>
      <c r="H372" s="267">
        <v>6323</v>
      </c>
      <c r="I372" s="267">
        <v>6044</v>
      </c>
      <c r="J372" s="267">
        <v>279</v>
      </c>
      <c r="K372" s="267">
        <v>6079</v>
      </c>
      <c r="L372" s="267">
        <v>5917</v>
      </c>
      <c r="M372" s="267">
        <v>162</v>
      </c>
      <c r="N372" s="297">
        <v>0.93</v>
      </c>
      <c r="O372" s="269">
        <v>167828</v>
      </c>
      <c r="P372" s="269">
        <v>163072</v>
      </c>
      <c r="Q372" s="269">
        <v>4756</v>
      </c>
      <c r="R372" s="270">
        <v>0.971661462926329</v>
      </c>
      <c r="S372" s="270">
        <v>0.946814562002275</v>
      </c>
      <c r="T372" s="270">
        <v>0.955875375612842</v>
      </c>
      <c r="U372" s="270">
        <v>0.97335088007896</v>
      </c>
      <c r="V372" s="298">
        <v>-0.00906081361056665</v>
      </c>
      <c r="W372" s="274">
        <v>40386</v>
      </c>
      <c r="X372" s="274">
        <v>39237</v>
      </c>
      <c r="Y372" s="274">
        <v>38636</v>
      </c>
      <c r="Z372" s="274">
        <v>37574</v>
      </c>
      <c r="AA372" s="271">
        <v>0.971549546872679</v>
      </c>
      <c r="AB372" s="271">
        <v>0.972512682472306</v>
      </c>
      <c r="AC372" s="298">
        <v>-0.000963135599626908</v>
      </c>
    </row>
    <row r="373" spans="1:29">
      <c r="A373" s="300" t="s">
        <v>671</v>
      </c>
      <c r="B373" s="304" t="s">
        <v>3335</v>
      </c>
      <c r="C373" s="296" t="s">
        <v>697</v>
      </c>
      <c r="D373" s="304" t="s">
        <v>698</v>
      </c>
      <c r="E373" s="266">
        <v>0</v>
      </c>
      <c r="F373" s="269">
        <v>0</v>
      </c>
      <c r="G373" s="269">
        <v>0</v>
      </c>
      <c r="H373" s="267">
        <v>0</v>
      </c>
      <c r="I373" s="267">
        <v>0</v>
      </c>
      <c r="J373" s="267">
        <v>0</v>
      </c>
      <c r="K373" s="267">
        <v>0</v>
      </c>
      <c r="L373" s="267">
        <v>0</v>
      </c>
      <c r="M373" s="267">
        <v>0</v>
      </c>
      <c r="N373" s="297">
        <v>0.93</v>
      </c>
      <c r="O373" s="269">
        <v>1</v>
      </c>
      <c r="P373" s="269">
        <v>1</v>
      </c>
      <c r="Q373" s="269">
        <v>0</v>
      </c>
      <c r="R373" s="270">
        <v>1</v>
      </c>
      <c r="S373" s="270">
        <v>0</v>
      </c>
      <c r="T373" s="270">
        <v>0</v>
      </c>
      <c r="U373" s="270">
        <v>0</v>
      </c>
      <c r="V373" s="298">
        <v>0</v>
      </c>
      <c r="W373" s="274">
        <v>0</v>
      </c>
      <c r="X373" s="274">
        <v>0</v>
      </c>
      <c r="Y373" s="274">
        <v>0</v>
      </c>
      <c r="Z373" s="274">
        <v>0</v>
      </c>
      <c r="AA373" s="271">
        <v>0</v>
      </c>
      <c r="AB373" s="271">
        <v>0</v>
      </c>
      <c r="AC373" s="298">
        <v>0</v>
      </c>
    </row>
    <row r="374" spans="1:29">
      <c r="A374" s="300" t="s">
        <v>671</v>
      </c>
      <c r="B374" s="304" t="s">
        <v>3335</v>
      </c>
      <c r="C374" s="296" t="s">
        <v>699</v>
      </c>
      <c r="D374" s="304" t="s">
        <v>700</v>
      </c>
      <c r="E374" s="266">
        <v>6394</v>
      </c>
      <c r="F374" s="269">
        <v>6169</v>
      </c>
      <c r="G374" s="269">
        <v>225</v>
      </c>
      <c r="H374" s="267">
        <v>10961</v>
      </c>
      <c r="I374" s="267">
        <v>10569</v>
      </c>
      <c r="J374" s="267">
        <v>392</v>
      </c>
      <c r="K374" s="267">
        <v>10820</v>
      </c>
      <c r="L374" s="267">
        <v>10525</v>
      </c>
      <c r="M374" s="267">
        <v>295</v>
      </c>
      <c r="N374" s="297">
        <v>0.93</v>
      </c>
      <c r="O374" s="269">
        <v>292538</v>
      </c>
      <c r="P374" s="269">
        <v>285635</v>
      </c>
      <c r="Q374" s="269">
        <v>6903</v>
      </c>
      <c r="R374" s="270">
        <v>0.976403065584642</v>
      </c>
      <c r="S374" s="270">
        <v>0.964810760087582</v>
      </c>
      <c r="T374" s="270">
        <v>0.964236839704407</v>
      </c>
      <c r="U374" s="270">
        <v>0.972735674676525</v>
      </c>
      <c r="V374" s="298">
        <v>0.000573920383175608</v>
      </c>
      <c r="W374" s="274">
        <v>70123</v>
      </c>
      <c r="X374" s="274">
        <v>68284</v>
      </c>
      <c r="Y374" s="274">
        <v>68747</v>
      </c>
      <c r="Z374" s="274">
        <v>67122</v>
      </c>
      <c r="AA374" s="271">
        <v>0.973774653109536</v>
      </c>
      <c r="AB374" s="271">
        <v>0.976362604913669</v>
      </c>
      <c r="AC374" s="298">
        <v>-0.00258795180413285</v>
      </c>
    </row>
    <row r="375" spans="1:29">
      <c r="A375" s="300" t="s">
        <v>671</v>
      </c>
      <c r="B375" s="304" t="s">
        <v>3335</v>
      </c>
      <c r="C375" s="296" t="s">
        <v>701</v>
      </c>
      <c r="D375" s="304" t="s">
        <v>702</v>
      </c>
      <c r="E375" s="266">
        <v>0</v>
      </c>
      <c r="F375" s="269">
        <v>0</v>
      </c>
      <c r="G375" s="269">
        <v>0</v>
      </c>
      <c r="H375" s="267">
        <v>0</v>
      </c>
      <c r="I375" s="267">
        <v>0</v>
      </c>
      <c r="J375" s="267">
        <v>0</v>
      </c>
      <c r="K375" s="267">
        <v>0</v>
      </c>
      <c r="L375" s="267">
        <v>0</v>
      </c>
      <c r="M375" s="267">
        <v>0</v>
      </c>
      <c r="N375" s="297">
        <v>0.93</v>
      </c>
      <c r="O375" s="269">
        <v>0</v>
      </c>
      <c r="P375" s="269">
        <v>0</v>
      </c>
      <c r="Q375" s="269">
        <v>0</v>
      </c>
      <c r="R375" s="270">
        <v>0</v>
      </c>
      <c r="S375" s="270">
        <v>0</v>
      </c>
      <c r="T375" s="270">
        <v>0</v>
      </c>
      <c r="U375" s="270">
        <v>0</v>
      </c>
      <c r="V375" s="298">
        <v>0</v>
      </c>
      <c r="W375" s="274">
        <v>0</v>
      </c>
      <c r="X375" s="274">
        <v>0</v>
      </c>
      <c r="Y375" s="274">
        <v>0</v>
      </c>
      <c r="Z375" s="274">
        <v>0</v>
      </c>
      <c r="AA375" s="271">
        <v>0</v>
      </c>
      <c r="AB375" s="271">
        <v>0</v>
      </c>
      <c r="AC375" s="298">
        <v>0</v>
      </c>
    </row>
    <row r="376" spans="1:29">
      <c r="A376" s="300" t="s">
        <v>671</v>
      </c>
      <c r="B376" s="304" t="s">
        <v>3335</v>
      </c>
      <c r="C376" s="296" t="s">
        <v>703</v>
      </c>
      <c r="D376" s="304" t="s">
        <v>704</v>
      </c>
      <c r="E376" s="266">
        <v>4470</v>
      </c>
      <c r="F376" s="269">
        <v>4202</v>
      </c>
      <c r="G376" s="269">
        <v>268</v>
      </c>
      <c r="H376" s="267">
        <v>7405</v>
      </c>
      <c r="I376" s="267">
        <v>6948</v>
      </c>
      <c r="J376" s="267">
        <v>457</v>
      </c>
      <c r="K376" s="267">
        <v>7443</v>
      </c>
      <c r="L376" s="267">
        <v>7097</v>
      </c>
      <c r="M376" s="267">
        <v>346</v>
      </c>
      <c r="N376" s="297">
        <v>0.93</v>
      </c>
      <c r="O376" s="269">
        <v>199244</v>
      </c>
      <c r="P376" s="269">
        <v>191186</v>
      </c>
      <c r="Q376" s="269">
        <v>8058</v>
      </c>
      <c r="R376" s="270">
        <v>0.959557125936038</v>
      </c>
      <c r="S376" s="270">
        <v>0.940044742729306</v>
      </c>
      <c r="T376" s="270">
        <v>0.938284942606347</v>
      </c>
      <c r="U376" s="270">
        <v>0.953513368265484</v>
      </c>
      <c r="V376" s="298">
        <v>0.0017598001229594</v>
      </c>
      <c r="W376" s="274">
        <v>48530</v>
      </c>
      <c r="X376" s="274">
        <v>46383</v>
      </c>
      <c r="Y376" s="274">
        <v>45949</v>
      </c>
      <c r="Z376" s="274">
        <v>44147</v>
      </c>
      <c r="AA376" s="271">
        <v>0.955759324129404</v>
      </c>
      <c r="AB376" s="271">
        <v>0.960782606803195</v>
      </c>
      <c r="AC376" s="298">
        <v>-0.00502328267379037</v>
      </c>
    </row>
    <row r="377" spans="1:29">
      <c r="A377" s="300" t="s">
        <v>671</v>
      </c>
      <c r="B377" s="304" t="s">
        <v>3335</v>
      </c>
      <c r="C377" s="296" t="s">
        <v>705</v>
      </c>
      <c r="D377" s="304" t="s">
        <v>706</v>
      </c>
      <c r="E377" s="266">
        <v>0</v>
      </c>
      <c r="F377" s="269">
        <v>0</v>
      </c>
      <c r="G377" s="269">
        <v>0</v>
      </c>
      <c r="H377" s="267">
        <v>0</v>
      </c>
      <c r="I377" s="267">
        <v>0</v>
      </c>
      <c r="J377" s="267">
        <v>0</v>
      </c>
      <c r="K377" s="267">
        <v>0</v>
      </c>
      <c r="L377" s="267">
        <v>0</v>
      </c>
      <c r="M377" s="267">
        <v>0</v>
      </c>
      <c r="N377" s="297">
        <v>0.93</v>
      </c>
      <c r="O377" s="269">
        <v>2</v>
      </c>
      <c r="P377" s="269">
        <v>0</v>
      </c>
      <c r="Q377" s="269">
        <v>2</v>
      </c>
      <c r="R377" s="270">
        <v>0</v>
      </c>
      <c r="S377" s="270">
        <v>0</v>
      </c>
      <c r="T377" s="270">
        <v>0</v>
      </c>
      <c r="U377" s="270">
        <v>0</v>
      </c>
      <c r="V377" s="298">
        <v>0</v>
      </c>
      <c r="W377" s="274">
        <v>2</v>
      </c>
      <c r="X377" s="274">
        <v>0</v>
      </c>
      <c r="Y377" s="274">
        <v>0</v>
      </c>
      <c r="Z377" s="274">
        <v>0</v>
      </c>
      <c r="AA377" s="271">
        <v>0</v>
      </c>
      <c r="AB377" s="271">
        <v>0</v>
      </c>
      <c r="AC377" s="298">
        <v>0</v>
      </c>
    </row>
    <row r="378" spans="1:29">
      <c r="A378" s="300" t="s">
        <v>671</v>
      </c>
      <c r="B378" s="304" t="s">
        <v>3335</v>
      </c>
      <c r="C378" s="296" t="s">
        <v>707</v>
      </c>
      <c r="D378" s="304" t="s">
        <v>708</v>
      </c>
      <c r="E378" s="266">
        <v>5910</v>
      </c>
      <c r="F378" s="269">
        <v>5642</v>
      </c>
      <c r="G378" s="269">
        <v>268</v>
      </c>
      <c r="H378" s="267">
        <v>9785</v>
      </c>
      <c r="I378" s="267">
        <v>9362</v>
      </c>
      <c r="J378" s="267">
        <v>423</v>
      </c>
      <c r="K378" s="267">
        <v>9553</v>
      </c>
      <c r="L378" s="267">
        <v>9188</v>
      </c>
      <c r="M378" s="267">
        <v>365</v>
      </c>
      <c r="N378" s="297">
        <v>0.93</v>
      </c>
      <c r="O378" s="269">
        <v>269192</v>
      </c>
      <c r="P378" s="269">
        <v>261282</v>
      </c>
      <c r="Q378" s="269">
        <v>7910</v>
      </c>
      <c r="R378" s="270">
        <v>0.970615768670689</v>
      </c>
      <c r="S378" s="270">
        <v>0.954653130287648</v>
      </c>
      <c r="T378" s="270">
        <v>0.956770567194686</v>
      </c>
      <c r="U378" s="270">
        <v>0.961792107191458</v>
      </c>
      <c r="V378" s="298">
        <v>-0.0021174369070377</v>
      </c>
      <c r="W378" s="274">
        <v>63221</v>
      </c>
      <c r="X378" s="274">
        <v>61246</v>
      </c>
      <c r="Y378" s="274">
        <v>61517</v>
      </c>
      <c r="Z378" s="274">
        <v>59838</v>
      </c>
      <c r="AA378" s="271">
        <v>0.968760380253397</v>
      </c>
      <c r="AB378" s="271">
        <v>0.972706731472601</v>
      </c>
      <c r="AC378" s="298">
        <v>-0.00394635121920428</v>
      </c>
    </row>
    <row r="379" spans="1:29">
      <c r="A379" s="300" t="s">
        <v>671</v>
      </c>
      <c r="B379" s="304" t="s">
        <v>3335</v>
      </c>
      <c r="C379" s="296" t="s">
        <v>709</v>
      </c>
      <c r="D379" s="304" t="s">
        <v>710</v>
      </c>
      <c r="E379" s="266">
        <v>3</v>
      </c>
      <c r="F379" s="269">
        <v>3</v>
      </c>
      <c r="G379" s="269">
        <v>0</v>
      </c>
      <c r="H379" s="267">
        <v>2</v>
      </c>
      <c r="I379" s="267">
        <v>1</v>
      </c>
      <c r="J379" s="267">
        <v>1</v>
      </c>
      <c r="K379" s="267">
        <v>4</v>
      </c>
      <c r="L379" s="267">
        <v>2</v>
      </c>
      <c r="M379" s="267">
        <v>2</v>
      </c>
      <c r="N379" s="297">
        <v>0.93</v>
      </c>
      <c r="O379" s="269">
        <v>69</v>
      </c>
      <c r="P379" s="269">
        <v>62</v>
      </c>
      <c r="Q379" s="269">
        <v>7</v>
      </c>
      <c r="R379" s="270">
        <v>0.898550724637681</v>
      </c>
      <c r="S379" s="270">
        <v>1</v>
      </c>
      <c r="T379" s="270">
        <v>0.5</v>
      </c>
      <c r="U379" s="270">
        <v>0.5</v>
      </c>
      <c r="V379" s="298">
        <v>0.5</v>
      </c>
      <c r="W379" s="274">
        <v>27</v>
      </c>
      <c r="X379" s="274">
        <v>24</v>
      </c>
      <c r="Y379" s="274">
        <v>16</v>
      </c>
      <c r="Z379" s="274">
        <v>16</v>
      </c>
      <c r="AA379" s="271">
        <v>0.888888888888889</v>
      </c>
      <c r="AB379" s="271">
        <v>1</v>
      </c>
      <c r="AC379" s="298">
        <v>-0.111111111111111</v>
      </c>
    </row>
    <row r="380" spans="1:29">
      <c r="A380" s="300" t="s">
        <v>671</v>
      </c>
      <c r="B380" s="304" t="s">
        <v>3335</v>
      </c>
      <c r="C380" s="296" t="s">
        <v>711</v>
      </c>
      <c r="D380" s="304" t="s">
        <v>712</v>
      </c>
      <c r="E380" s="266">
        <v>1</v>
      </c>
      <c r="F380" s="269">
        <v>1</v>
      </c>
      <c r="G380" s="269">
        <v>0</v>
      </c>
      <c r="H380" s="267">
        <v>0</v>
      </c>
      <c r="I380" s="267">
        <v>0</v>
      </c>
      <c r="J380" s="267">
        <v>0</v>
      </c>
      <c r="K380" s="267">
        <v>0</v>
      </c>
      <c r="L380" s="267">
        <v>0</v>
      </c>
      <c r="M380" s="267">
        <v>0</v>
      </c>
      <c r="N380" s="297">
        <v>0.93</v>
      </c>
      <c r="O380" s="269">
        <v>9</v>
      </c>
      <c r="P380" s="269">
        <v>8</v>
      </c>
      <c r="Q380" s="269">
        <v>1</v>
      </c>
      <c r="R380" s="270">
        <v>0.888888888888889</v>
      </c>
      <c r="S380" s="270">
        <v>1</v>
      </c>
      <c r="T380" s="270">
        <v>0</v>
      </c>
      <c r="U380" s="270">
        <v>0</v>
      </c>
      <c r="V380" s="298">
        <v>1</v>
      </c>
      <c r="W380" s="274">
        <v>3</v>
      </c>
      <c r="X380" s="274">
        <v>3</v>
      </c>
      <c r="Y380" s="274">
        <v>2</v>
      </c>
      <c r="Z380" s="274">
        <v>1</v>
      </c>
      <c r="AA380" s="271">
        <v>1</v>
      </c>
      <c r="AB380" s="271">
        <v>0.5</v>
      </c>
      <c r="AC380" s="298">
        <v>0.5</v>
      </c>
    </row>
    <row r="381" spans="1:29">
      <c r="A381" s="300" t="s">
        <v>671</v>
      </c>
      <c r="B381" s="304" t="s">
        <v>3335</v>
      </c>
      <c r="C381" s="296" t="s">
        <v>713</v>
      </c>
      <c r="D381" s="304" t="s">
        <v>714</v>
      </c>
      <c r="E381" s="266">
        <v>0</v>
      </c>
      <c r="F381" s="269">
        <v>0</v>
      </c>
      <c r="G381" s="269">
        <v>0</v>
      </c>
      <c r="H381" s="267">
        <v>0</v>
      </c>
      <c r="I381" s="267">
        <v>0</v>
      </c>
      <c r="J381" s="267">
        <v>0</v>
      </c>
      <c r="K381" s="267">
        <v>1</v>
      </c>
      <c r="L381" s="267">
        <v>0</v>
      </c>
      <c r="M381" s="267">
        <v>1</v>
      </c>
      <c r="N381" s="297">
        <v>0.93</v>
      </c>
      <c r="O381" s="269">
        <v>3</v>
      </c>
      <c r="P381" s="269">
        <v>0</v>
      </c>
      <c r="Q381" s="269">
        <v>3</v>
      </c>
      <c r="R381" s="270">
        <v>0</v>
      </c>
      <c r="S381" s="270">
        <v>0</v>
      </c>
      <c r="T381" s="270">
        <v>0</v>
      </c>
      <c r="U381" s="270">
        <v>0</v>
      </c>
      <c r="V381" s="298">
        <v>0</v>
      </c>
      <c r="W381" s="274">
        <v>1</v>
      </c>
      <c r="X381" s="274">
        <v>0</v>
      </c>
      <c r="Y381" s="274">
        <v>0</v>
      </c>
      <c r="Z381" s="274">
        <v>0</v>
      </c>
      <c r="AA381" s="271">
        <v>0</v>
      </c>
      <c r="AB381" s="271">
        <v>0</v>
      </c>
      <c r="AC381" s="298">
        <v>0</v>
      </c>
    </row>
    <row r="382" spans="1:29">
      <c r="A382" s="300" t="s">
        <v>671</v>
      </c>
      <c r="B382" s="304" t="s">
        <v>3335</v>
      </c>
      <c r="C382" s="296" t="s">
        <v>715</v>
      </c>
      <c r="D382" s="304" t="s">
        <v>716</v>
      </c>
      <c r="E382" s="266">
        <v>5</v>
      </c>
      <c r="F382" s="269">
        <v>4</v>
      </c>
      <c r="G382" s="269">
        <v>1</v>
      </c>
      <c r="H382" s="267">
        <v>5</v>
      </c>
      <c r="I382" s="267">
        <v>4</v>
      </c>
      <c r="J382" s="267">
        <v>1</v>
      </c>
      <c r="K382" s="267">
        <v>2</v>
      </c>
      <c r="L382" s="267">
        <v>2</v>
      </c>
      <c r="M382" s="267">
        <v>0</v>
      </c>
      <c r="N382" s="297">
        <v>0.93</v>
      </c>
      <c r="O382" s="269">
        <v>58</v>
      </c>
      <c r="P382" s="269">
        <v>53</v>
      </c>
      <c r="Q382" s="269">
        <v>5</v>
      </c>
      <c r="R382" s="270">
        <v>0.913793103448276</v>
      </c>
      <c r="S382" s="270">
        <v>0.8</v>
      </c>
      <c r="T382" s="270">
        <v>0.8</v>
      </c>
      <c r="U382" s="270">
        <v>1</v>
      </c>
      <c r="V382" s="298">
        <v>0</v>
      </c>
      <c r="W382" s="274">
        <v>20</v>
      </c>
      <c r="X382" s="274">
        <v>18</v>
      </c>
      <c r="Y382" s="274">
        <v>15</v>
      </c>
      <c r="Z382" s="274">
        <v>14</v>
      </c>
      <c r="AA382" s="271">
        <v>0.9</v>
      </c>
      <c r="AB382" s="271">
        <v>0.933333333333333</v>
      </c>
      <c r="AC382" s="298">
        <v>-0.0333333333333333</v>
      </c>
    </row>
    <row r="383" spans="1:29">
      <c r="A383" s="300" t="s">
        <v>671</v>
      </c>
      <c r="B383" s="304" t="s">
        <v>3335</v>
      </c>
      <c r="C383" s="296" t="s">
        <v>717</v>
      </c>
      <c r="D383" s="304" t="s">
        <v>718</v>
      </c>
      <c r="E383" s="266">
        <v>54</v>
      </c>
      <c r="F383" s="269">
        <v>49</v>
      </c>
      <c r="G383" s="269">
        <v>5</v>
      </c>
      <c r="H383" s="267">
        <v>37</v>
      </c>
      <c r="I383" s="267">
        <v>2</v>
      </c>
      <c r="J383" s="267">
        <v>35</v>
      </c>
      <c r="K383" s="267">
        <v>45</v>
      </c>
      <c r="L383" s="267">
        <v>38</v>
      </c>
      <c r="M383" s="267">
        <v>7</v>
      </c>
      <c r="N383" s="297">
        <v>0.93</v>
      </c>
      <c r="O383" s="269">
        <v>1779</v>
      </c>
      <c r="P383" s="269">
        <v>1321</v>
      </c>
      <c r="Q383" s="269">
        <v>458</v>
      </c>
      <c r="R383" s="270">
        <v>0.742551995503092</v>
      </c>
      <c r="S383" s="270">
        <v>0.907407407407407</v>
      </c>
      <c r="T383" s="270">
        <v>0.0540540540540541</v>
      </c>
      <c r="U383" s="270">
        <v>0.844444444444444</v>
      </c>
      <c r="V383" s="298">
        <v>0.853353353353353</v>
      </c>
      <c r="W383" s="274">
        <v>364</v>
      </c>
      <c r="X383" s="274">
        <v>291</v>
      </c>
      <c r="Y383" s="274">
        <v>584</v>
      </c>
      <c r="Z383" s="274">
        <v>392</v>
      </c>
      <c r="AA383" s="271">
        <v>0.799450549450549</v>
      </c>
      <c r="AB383" s="271">
        <v>0.671232876712329</v>
      </c>
      <c r="AC383" s="298">
        <v>0.128217672738221</v>
      </c>
    </row>
    <row r="384" spans="1:29">
      <c r="A384" s="300" t="s">
        <v>719</v>
      </c>
      <c r="B384" s="301" t="s">
        <v>3336</v>
      </c>
      <c r="C384" s="296" t="s">
        <v>721</v>
      </c>
      <c r="D384" s="301" t="s">
        <v>722</v>
      </c>
      <c r="E384" s="266">
        <v>3029</v>
      </c>
      <c r="F384" s="269">
        <v>2838</v>
      </c>
      <c r="G384" s="269">
        <v>191</v>
      </c>
      <c r="H384" s="267">
        <v>3832</v>
      </c>
      <c r="I384" s="267">
        <v>3576</v>
      </c>
      <c r="J384" s="267">
        <v>256</v>
      </c>
      <c r="K384" s="267">
        <v>3387</v>
      </c>
      <c r="L384" s="267">
        <v>3195</v>
      </c>
      <c r="M384" s="267">
        <v>192</v>
      </c>
      <c r="N384" s="297">
        <v>0.93</v>
      </c>
      <c r="O384" s="269">
        <v>109726</v>
      </c>
      <c r="P384" s="269">
        <v>103988</v>
      </c>
      <c r="Q384" s="269">
        <v>5738</v>
      </c>
      <c r="R384" s="270">
        <v>0.947706104296156</v>
      </c>
      <c r="S384" s="270">
        <v>0.93694288544074</v>
      </c>
      <c r="T384" s="270">
        <v>0.933194154488518</v>
      </c>
      <c r="U384" s="270">
        <v>0.943312666076174</v>
      </c>
      <c r="V384" s="298">
        <v>0.00374873095222183</v>
      </c>
      <c r="W384" s="274">
        <v>25469</v>
      </c>
      <c r="X384" s="274">
        <v>24004</v>
      </c>
      <c r="Y384" s="274">
        <v>25565</v>
      </c>
      <c r="Z384" s="274">
        <v>24215</v>
      </c>
      <c r="AA384" s="271">
        <v>0.94247909222977</v>
      </c>
      <c r="AB384" s="271">
        <v>0.947193428515549</v>
      </c>
      <c r="AC384" s="298">
        <v>-0.004714336285779</v>
      </c>
    </row>
    <row r="385" spans="1:29">
      <c r="A385" s="300" t="s">
        <v>719</v>
      </c>
      <c r="B385" s="301" t="s">
        <v>3336</v>
      </c>
      <c r="C385" s="296" t="s">
        <v>723</v>
      </c>
      <c r="D385" s="301" t="s">
        <v>723</v>
      </c>
      <c r="E385" s="266">
        <v>2141</v>
      </c>
      <c r="F385" s="269">
        <v>2053</v>
      </c>
      <c r="G385" s="269">
        <v>88</v>
      </c>
      <c r="H385" s="267">
        <v>2950</v>
      </c>
      <c r="I385" s="267">
        <v>2810</v>
      </c>
      <c r="J385" s="267">
        <v>140</v>
      </c>
      <c r="K385" s="267">
        <v>2494</v>
      </c>
      <c r="L385" s="267">
        <v>2394</v>
      </c>
      <c r="M385" s="267">
        <v>100</v>
      </c>
      <c r="N385" s="297">
        <v>0.93</v>
      </c>
      <c r="O385" s="269">
        <v>81319</v>
      </c>
      <c r="P385" s="269">
        <v>78756</v>
      </c>
      <c r="Q385" s="269">
        <v>2563</v>
      </c>
      <c r="R385" s="270">
        <v>0.968482150542924</v>
      </c>
      <c r="S385" s="270">
        <v>0.958897711349836</v>
      </c>
      <c r="T385" s="270">
        <v>0.952542372881356</v>
      </c>
      <c r="U385" s="270">
        <v>0.95990376904571</v>
      </c>
      <c r="V385" s="298">
        <v>0.00635533846848058</v>
      </c>
      <c r="W385" s="274">
        <v>18635</v>
      </c>
      <c r="X385" s="274">
        <v>17989</v>
      </c>
      <c r="Y385" s="274">
        <v>19892</v>
      </c>
      <c r="Z385" s="274">
        <v>19291</v>
      </c>
      <c r="AA385" s="271">
        <v>0.965334048832841</v>
      </c>
      <c r="AB385" s="271">
        <v>0.969786848984516</v>
      </c>
      <c r="AC385" s="298">
        <v>-0.00445280015167493</v>
      </c>
    </row>
    <row r="386" spans="1:29">
      <c r="A386" s="300" t="s">
        <v>719</v>
      </c>
      <c r="B386" s="301" t="s">
        <v>3336</v>
      </c>
      <c r="C386" s="296" t="s">
        <v>724</v>
      </c>
      <c r="D386" s="301" t="s">
        <v>724</v>
      </c>
      <c r="E386" s="266">
        <v>2867</v>
      </c>
      <c r="F386" s="269">
        <v>2725</v>
      </c>
      <c r="G386" s="269">
        <v>142</v>
      </c>
      <c r="H386" s="267">
        <v>3647</v>
      </c>
      <c r="I386" s="267">
        <v>3431</v>
      </c>
      <c r="J386" s="267">
        <v>216</v>
      </c>
      <c r="K386" s="267">
        <v>3378</v>
      </c>
      <c r="L386" s="267">
        <v>3195</v>
      </c>
      <c r="M386" s="267">
        <v>183</v>
      </c>
      <c r="N386" s="297">
        <v>0.93</v>
      </c>
      <c r="O386" s="269">
        <v>99871</v>
      </c>
      <c r="P386" s="269">
        <v>95735</v>
      </c>
      <c r="Q386" s="269">
        <v>4136</v>
      </c>
      <c r="R386" s="270">
        <v>0.958586576683922</v>
      </c>
      <c r="S386" s="270">
        <v>0.950470875479595</v>
      </c>
      <c r="T386" s="270">
        <v>0.940773238278037</v>
      </c>
      <c r="U386" s="270">
        <v>0.94582593250444</v>
      </c>
      <c r="V386" s="298">
        <v>0.0096976372015587</v>
      </c>
      <c r="W386" s="274">
        <v>23715</v>
      </c>
      <c r="X386" s="274">
        <v>22624</v>
      </c>
      <c r="Y386" s="274">
        <v>24151</v>
      </c>
      <c r="Z386" s="274">
        <v>23188</v>
      </c>
      <c r="AA386" s="271">
        <v>0.953995361585494</v>
      </c>
      <c r="AB386" s="271">
        <v>0.960125874704981</v>
      </c>
      <c r="AC386" s="298">
        <v>-0.00613051311948676</v>
      </c>
    </row>
    <row r="387" spans="1:29">
      <c r="A387" s="300" t="s">
        <v>719</v>
      </c>
      <c r="B387" s="301" t="s">
        <v>3336</v>
      </c>
      <c r="C387" s="296" t="s">
        <v>725</v>
      </c>
      <c r="D387" s="301" t="s">
        <v>726</v>
      </c>
      <c r="E387" s="266">
        <v>3565</v>
      </c>
      <c r="F387" s="269">
        <v>3324</v>
      </c>
      <c r="G387" s="269">
        <v>241</v>
      </c>
      <c r="H387" s="267">
        <v>4515</v>
      </c>
      <c r="I387" s="267">
        <v>4140</v>
      </c>
      <c r="J387" s="267">
        <v>375</v>
      </c>
      <c r="K387" s="267">
        <v>4228</v>
      </c>
      <c r="L387" s="267">
        <v>4010</v>
      </c>
      <c r="M387" s="267">
        <v>218</v>
      </c>
      <c r="N387" s="297">
        <v>0.93</v>
      </c>
      <c r="O387" s="269">
        <v>135251</v>
      </c>
      <c r="P387" s="269">
        <v>127430</v>
      </c>
      <c r="Q387" s="269">
        <v>7821</v>
      </c>
      <c r="R387" s="270">
        <v>0.94217417985819</v>
      </c>
      <c r="S387" s="270">
        <v>0.932398316970547</v>
      </c>
      <c r="T387" s="270">
        <v>0.916943521594684</v>
      </c>
      <c r="U387" s="270">
        <v>0.948438978240303</v>
      </c>
      <c r="V387" s="298">
        <v>0.0154547953758626</v>
      </c>
      <c r="W387" s="274">
        <v>30532</v>
      </c>
      <c r="X387" s="274">
        <v>28838</v>
      </c>
      <c r="Y387" s="274">
        <v>32894</v>
      </c>
      <c r="Z387" s="274">
        <v>31147</v>
      </c>
      <c r="AA387" s="271">
        <v>0.944517227826543</v>
      </c>
      <c r="AB387" s="271">
        <v>0.946890010336232</v>
      </c>
      <c r="AC387" s="298">
        <v>-0.00237278250968886</v>
      </c>
    </row>
    <row r="388" spans="1:29">
      <c r="A388" s="300" t="s">
        <v>719</v>
      </c>
      <c r="B388" s="301" t="s">
        <v>3336</v>
      </c>
      <c r="C388" s="296" t="s">
        <v>727</v>
      </c>
      <c r="D388" s="301" t="s">
        <v>728</v>
      </c>
      <c r="E388" s="266">
        <v>2323</v>
      </c>
      <c r="F388" s="269">
        <v>2220</v>
      </c>
      <c r="G388" s="269">
        <v>103</v>
      </c>
      <c r="H388" s="267">
        <v>3193</v>
      </c>
      <c r="I388" s="267">
        <v>3032</v>
      </c>
      <c r="J388" s="267">
        <v>161</v>
      </c>
      <c r="K388" s="267">
        <v>2563</v>
      </c>
      <c r="L388" s="267">
        <v>2440</v>
      </c>
      <c r="M388" s="267">
        <v>123</v>
      </c>
      <c r="N388" s="297">
        <v>0.93</v>
      </c>
      <c r="O388" s="269">
        <v>84254</v>
      </c>
      <c r="P388" s="269">
        <v>80544</v>
      </c>
      <c r="Q388" s="269">
        <v>3710</v>
      </c>
      <c r="R388" s="270">
        <v>0.955966482303511</v>
      </c>
      <c r="S388" s="270">
        <v>0.955660783469651</v>
      </c>
      <c r="T388" s="270">
        <v>0.949577200125274</v>
      </c>
      <c r="U388" s="270">
        <v>0.952009364026531</v>
      </c>
      <c r="V388" s="298">
        <v>0.00608358334437731</v>
      </c>
      <c r="W388" s="274">
        <v>19550</v>
      </c>
      <c r="X388" s="274">
        <v>18688</v>
      </c>
      <c r="Y388" s="274">
        <v>20400</v>
      </c>
      <c r="Z388" s="274">
        <v>19536</v>
      </c>
      <c r="AA388" s="271">
        <v>0.955907928388747</v>
      </c>
      <c r="AB388" s="271">
        <v>0.957647058823529</v>
      </c>
      <c r="AC388" s="298">
        <v>-0.00173913043478258</v>
      </c>
    </row>
    <row r="389" spans="1:29">
      <c r="A389" s="300" t="s">
        <v>719</v>
      </c>
      <c r="B389" s="301" t="s">
        <v>3336</v>
      </c>
      <c r="C389" s="296" t="s">
        <v>729</v>
      </c>
      <c r="D389" s="301" t="s">
        <v>729</v>
      </c>
      <c r="E389" s="266">
        <v>3186</v>
      </c>
      <c r="F389" s="269">
        <v>3012</v>
      </c>
      <c r="G389" s="269">
        <v>174</v>
      </c>
      <c r="H389" s="267">
        <v>4362</v>
      </c>
      <c r="I389" s="267">
        <v>4099</v>
      </c>
      <c r="J389" s="267">
        <v>263</v>
      </c>
      <c r="K389" s="267">
        <v>3711</v>
      </c>
      <c r="L389" s="267">
        <v>3530</v>
      </c>
      <c r="M389" s="267">
        <v>181</v>
      </c>
      <c r="N389" s="297">
        <v>0.93</v>
      </c>
      <c r="O389" s="269">
        <v>114554</v>
      </c>
      <c r="P389" s="269">
        <v>109972</v>
      </c>
      <c r="Q389" s="269">
        <v>4582</v>
      </c>
      <c r="R389" s="270">
        <v>0.960001396721197</v>
      </c>
      <c r="S389" s="270">
        <v>0.945386064030132</v>
      </c>
      <c r="T389" s="270">
        <v>0.939706556625401</v>
      </c>
      <c r="U389" s="270">
        <v>0.951226084613312</v>
      </c>
      <c r="V389" s="298">
        <v>0.00567950740473067</v>
      </c>
      <c r="W389" s="274">
        <v>26944</v>
      </c>
      <c r="X389" s="274">
        <v>25713</v>
      </c>
      <c r="Y389" s="274">
        <v>27662</v>
      </c>
      <c r="Z389" s="274">
        <v>26711</v>
      </c>
      <c r="AA389" s="271">
        <v>0.954312648456057</v>
      </c>
      <c r="AB389" s="271">
        <v>0.965620707107223</v>
      </c>
      <c r="AC389" s="298">
        <v>-0.0113080586511659</v>
      </c>
    </row>
    <row r="390" spans="1:29">
      <c r="A390" s="300" t="s">
        <v>719</v>
      </c>
      <c r="B390" s="301" t="s">
        <v>3336</v>
      </c>
      <c r="C390" s="296" t="s">
        <v>730</v>
      </c>
      <c r="D390" s="301" t="s">
        <v>730</v>
      </c>
      <c r="E390" s="266">
        <v>2448</v>
      </c>
      <c r="F390" s="269">
        <v>2285</v>
      </c>
      <c r="G390" s="269">
        <v>163</v>
      </c>
      <c r="H390" s="267">
        <v>3348</v>
      </c>
      <c r="I390" s="267">
        <v>3154</v>
      </c>
      <c r="J390" s="267">
        <v>194</v>
      </c>
      <c r="K390" s="267">
        <v>2882</v>
      </c>
      <c r="L390" s="267">
        <v>2738</v>
      </c>
      <c r="M390" s="267">
        <v>144</v>
      </c>
      <c r="N390" s="297">
        <v>0.93</v>
      </c>
      <c r="O390" s="269">
        <v>88709</v>
      </c>
      <c r="P390" s="269">
        <v>85503</v>
      </c>
      <c r="Q390" s="269">
        <v>3206</v>
      </c>
      <c r="R390" s="270">
        <v>0.96385936038057</v>
      </c>
      <c r="S390" s="270">
        <v>0.933415032679739</v>
      </c>
      <c r="T390" s="270">
        <v>0.94205495818399</v>
      </c>
      <c r="U390" s="270">
        <v>0.950034698126301</v>
      </c>
      <c r="V390" s="298">
        <v>-0.00863992550425186</v>
      </c>
      <c r="W390" s="274">
        <v>20942</v>
      </c>
      <c r="X390" s="274">
        <v>20060</v>
      </c>
      <c r="Y390" s="274">
        <v>21241</v>
      </c>
      <c r="Z390" s="274">
        <v>20504</v>
      </c>
      <c r="AA390" s="271">
        <v>0.957883678731735</v>
      </c>
      <c r="AB390" s="271">
        <v>0.965302951838426</v>
      </c>
      <c r="AC390" s="298">
        <v>-0.00741927310669044</v>
      </c>
    </row>
    <row r="391" spans="1:29">
      <c r="A391" s="300" t="s">
        <v>719</v>
      </c>
      <c r="B391" s="301" t="s">
        <v>3336</v>
      </c>
      <c r="C391" s="296" t="s">
        <v>731</v>
      </c>
      <c r="D391" s="301" t="s">
        <v>731</v>
      </c>
      <c r="E391" s="266">
        <v>1586</v>
      </c>
      <c r="F391" s="269">
        <v>1353</v>
      </c>
      <c r="G391" s="269">
        <v>233</v>
      </c>
      <c r="H391" s="267">
        <v>1844</v>
      </c>
      <c r="I391" s="267">
        <v>1602</v>
      </c>
      <c r="J391" s="267">
        <v>242</v>
      </c>
      <c r="K391" s="267">
        <v>1729</v>
      </c>
      <c r="L391" s="267">
        <v>1610</v>
      </c>
      <c r="M391" s="267">
        <v>119</v>
      </c>
      <c r="N391" s="297">
        <v>0.93</v>
      </c>
      <c r="O391" s="269">
        <v>55098</v>
      </c>
      <c r="P391" s="269">
        <v>52412</v>
      </c>
      <c r="Q391" s="269">
        <v>2686</v>
      </c>
      <c r="R391" s="270">
        <v>0.951250499110675</v>
      </c>
      <c r="S391" s="270">
        <v>0.853089533417402</v>
      </c>
      <c r="T391" s="270">
        <v>0.868763557483731</v>
      </c>
      <c r="U391" s="270">
        <v>0.931174089068826</v>
      </c>
      <c r="V391" s="298">
        <v>-0.0156740240663288</v>
      </c>
      <c r="W391" s="274">
        <v>12617</v>
      </c>
      <c r="X391" s="274">
        <v>11733</v>
      </c>
      <c r="Y391" s="274">
        <v>13062</v>
      </c>
      <c r="Z391" s="274">
        <v>12477</v>
      </c>
      <c r="AA391" s="271">
        <v>0.929935800903543</v>
      </c>
      <c r="AB391" s="271">
        <v>0.955213596692696</v>
      </c>
      <c r="AC391" s="298">
        <v>-0.0252777957891535</v>
      </c>
    </row>
    <row r="392" spans="1:29">
      <c r="A392" s="300" t="s">
        <v>719</v>
      </c>
      <c r="B392" s="301" t="s">
        <v>3336</v>
      </c>
      <c r="C392" s="296" t="s">
        <v>732</v>
      </c>
      <c r="D392" s="301" t="s">
        <v>733</v>
      </c>
      <c r="E392" s="266">
        <v>2793</v>
      </c>
      <c r="F392" s="269">
        <v>2684</v>
      </c>
      <c r="G392" s="269">
        <v>109</v>
      </c>
      <c r="H392" s="267">
        <v>2645</v>
      </c>
      <c r="I392" s="267">
        <v>2561</v>
      </c>
      <c r="J392" s="267">
        <v>84</v>
      </c>
      <c r="K392" s="267">
        <v>2485</v>
      </c>
      <c r="L392" s="267">
        <v>2444</v>
      </c>
      <c r="M392" s="267">
        <v>41</v>
      </c>
      <c r="N392" s="297">
        <v>0.93</v>
      </c>
      <c r="O392" s="269">
        <v>78156</v>
      </c>
      <c r="P392" s="269">
        <v>76781</v>
      </c>
      <c r="Q392" s="269">
        <v>1375</v>
      </c>
      <c r="R392" s="270">
        <v>0.982406980909975</v>
      </c>
      <c r="S392" s="270">
        <v>0.960973863229502</v>
      </c>
      <c r="T392" s="270">
        <v>0.968241965973535</v>
      </c>
      <c r="U392" s="270">
        <v>0.983501006036217</v>
      </c>
      <c r="V392" s="298">
        <v>-0.00726810274403267</v>
      </c>
      <c r="W392" s="274">
        <v>18245</v>
      </c>
      <c r="X392" s="274">
        <v>17804</v>
      </c>
      <c r="Y392" s="274">
        <v>19162</v>
      </c>
      <c r="Z392" s="274">
        <v>18859</v>
      </c>
      <c r="AA392" s="271">
        <v>0.975828994244999</v>
      </c>
      <c r="AB392" s="271">
        <v>0.984187454336708</v>
      </c>
      <c r="AC392" s="298">
        <v>-0.00835846009170949</v>
      </c>
    </row>
    <row r="393" spans="1:29">
      <c r="A393" s="300" t="s">
        <v>719</v>
      </c>
      <c r="B393" s="301" t="s">
        <v>3336</v>
      </c>
      <c r="C393" s="296" t="s">
        <v>734</v>
      </c>
      <c r="D393" s="301" t="s">
        <v>735</v>
      </c>
      <c r="E393" s="266">
        <v>3690</v>
      </c>
      <c r="F393" s="269">
        <v>3469</v>
      </c>
      <c r="G393" s="269">
        <v>221</v>
      </c>
      <c r="H393" s="267">
        <v>4734</v>
      </c>
      <c r="I393" s="267">
        <v>4293</v>
      </c>
      <c r="J393" s="267">
        <v>441</v>
      </c>
      <c r="K393" s="267">
        <v>4078</v>
      </c>
      <c r="L393" s="267">
        <v>3774</v>
      </c>
      <c r="M393" s="267">
        <v>304</v>
      </c>
      <c r="N393" s="297">
        <v>0.93</v>
      </c>
      <c r="O393" s="269">
        <v>123706</v>
      </c>
      <c r="P393" s="269">
        <v>116568</v>
      </c>
      <c r="Q393" s="269">
        <v>7138</v>
      </c>
      <c r="R393" s="270">
        <v>0.942298675892843</v>
      </c>
      <c r="S393" s="270">
        <v>0.940108401084011</v>
      </c>
      <c r="T393" s="270">
        <v>0.906844106463878</v>
      </c>
      <c r="U393" s="270">
        <v>0.925453653751839</v>
      </c>
      <c r="V393" s="298">
        <v>0.0332642946201325</v>
      </c>
      <c r="W393" s="274">
        <v>29678</v>
      </c>
      <c r="X393" s="274">
        <v>27805</v>
      </c>
      <c r="Y393" s="274">
        <v>29957</v>
      </c>
      <c r="Z393" s="274">
        <v>28406</v>
      </c>
      <c r="AA393" s="271">
        <v>0.936889278253252</v>
      </c>
      <c r="AB393" s="271">
        <v>0.948225790299429</v>
      </c>
      <c r="AC393" s="298">
        <v>-0.0113365120461777</v>
      </c>
    </row>
    <row r="394" spans="1:29">
      <c r="A394" s="300" t="s">
        <v>719</v>
      </c>
      <c r="B394" s="301" t="s">
        <v>3336</v>
      </c>
      <c r="C394" s="296" t="s">
        <v>736</v>
      </c>
      <c r="D394" s="301" t="s">
        <v>736</v>
      </c>
      <c r="E394" s="266">
        <v>3863</v>
      </c>
      <c r="F394" s="269">
        <v>3641</v>
      </c>
      <c r="G394" s="269">
        <v>222</v>
      </c>
      <c r="H394" s="267">
        <v>5112</v>
      </c>
      <c r="I394" s="267">
        <v>4823</v>
      </c>
      <c r="J394" s="267">
        <v>289</v>
      </c>
      <c r="K394" s="267">
        <v>4983</v>
      </c>
      <c r="L394" s="267">
        <v>4732</v>
      </c>
      <c r="M394" s="267">
        <v>251</v>
      </c>
      <c r="N394" s="297">
        <v>0.93</v>
      </c>
      <c r="O394" s="269">
        <v>150391</v>
      </c>
      <c r="P394" s="269">
        <v>142488</v>
      </c>
      <c r="Q394" s="269">
        <v>7903</v>
      </c>
      <c r="R394" s="270">
        <v>0.947450312851168</v>
      </c>
      <c r="S394" s="270">
        <v>0.942531711105358</v>
      </c>
      <c r="T394" s="270">
        <v>0.943466353677621</v>
      </c>
      <c r="U394" s="270">
        <v>0.949628737708208</v>
      </c>
      <c r="V394" s="298">
        <v>-0.000934642572262834</v>
      </c>
      <c r="W394" s="274">
        <v>36567</v>
      </c>
      <c r="X394" s="274">
        <v>34872</v>
      </c>
      <c r="Y394" s="274">
        <v>33278</v>
      </c>
      <c r="Z394" s="274">
        <v>31500</v>
      </c>
      <c r="AA394" s="271">
        <v>0.953646730658791</v>
      </c>
      <c r="AB394" s="271">
        <v>0.946571308371897</v>
      </c>
      <c r="AC394" s="298">
        <v>0.00707542228689328</v>
      </c>
    </row>
    <row r="395" spans="1:29">
      <c r="A395" s="300" t="s">
        <v>719</v>
      </c>
      <c r="B395" s="301" t="s">
        <v>3336</v>
      </c>
      <c r="C395" s="296" t="s">
        <v>737</v>
      </c>
      <c r="D395" s="301" t="s">
        <v>738</v>
      </c>
      <c r="E395" s="266">
        <v>4816</v>
      </c>
      <c r="F395" s="269">
        <v>4693</v>
      </c>
      <c r="G395" s="269">
        <v>123</v>
      </c>
      <c r="H395" s="267">
        <v>4632</v>
      </c>
      <c r="I395" s="267">
        <v>4488</v>
      </c>
      <c r="J395" s="267">
        <v>144</v>
      </c>
      <c r="K395" s="267">
        <v>4348</v>
      </c>
      <c r="L395" s="267">
        <v>4244</v>
      </c>
      <c r="M395" s="267">
        <v>104</v>
      </c>
      <c r="N395" s="297">
        <v>0.93</v>
      </c>
      <c r="O395" s="269">
        <v>142512</v>
      </c>
      <c r="P395" s="269">
        <v>139597</v>
      </c>
      <c r="Q395" s="269">
        <v>2915</v>
      </c>
      <c r="R395" s="270">
        <v>0.979545582126417</v>
      </c>
      <c r="S395" s="270">
        <v>0.974460132890365</v>
      </c>
      <c r="T395" s="270">
        <v>0.968911917098446</v>
      </c>
      <c r="U395" s="270">
        <v>0.97608095676173</v>
      </c>
      <c r="V395" s="298">
        <v>0.00554821579191989</v>
      </c>
      <c r="W395" s="274">
        <v>31853</v>
      </c>
      <c r="X395" s="274">
        <v>31222</v>
      </c>
      <c r="Y395" s="274">
        <v>34585</v>
      </c>
      <c r="Z395" s="274">
        <v>33946</v>
      </c>
      <c r="AA395" s="271">
        <v>0.980190248956142</v>
      </c>
      <c r="AB395" s="271">
        <v>0.98152378198641</v>
      </c>
      <c r="AC395" s="298">
        <v>-0.00133353303026806</v>
      </c>
    </row>
    <row r="396" spans="1:29">
      <c r="A396" s="300" t="s">
        <v>719</v>
      </c>
      <c r="B396" s="301" t="s">
        <v>3336</v>
      </c>
      <c r="C396" s="296" t="s">
        <v>739</v>
      </c>
      <c r="D396" s="301" t="s">
        <v>739</v>
      </c>
      <c r="E396" s="266">
        <v>3652</v>
      </c>
      <c r="F396" s="269">
        <v>3471</v>
      </c>
      <c r="G396" s="269">
        <v>181</v>
      </c>
      <c r="H396" s="267">
        <v>4527</v>
      </c>
      <c r="I396" s="267">
        <v>4256</v>
      </c>
      <c r="J396" s="267">
        <v>271</v>
      </c>
      <c r="K396" s="267">
        <v>4001</v>
      </c>
      <c r="L396" s="267">
        <v>3863</v>
      </c>
      <c r="M396" s="267">
        <v>138</v>
      </c>
      <c r="N396" s="297">
        <v>0.93</v>
      </c>
      <c r="O396" s="269">
        <v>129012</v>
      </c>
      <c r="P396" s="269">
        <v>123085</v>
      </c>
      <c r="Q396" s="269">
        <v>5927</v>
      </c>
      <c r="R396" s="270">
        <v>0.954058537190339</v>
      </c>
      <c r="S396" s="270">
        <v>0.950438116100767</v>
      </c>
      <c r="T396" s="270">
        <v>0.940136956041529</v>
      </c>
      <c r="U396" s="270">
        <v>0.965508622844289</v>
      </c>
      <c r="V396" s="298">
        <v>0.0103011600592381</v>
      </c>
      <c r="W396" s="274">
        <v>29102</v>
      </c>
      <c r="X396" s="274">
        <v>27831</v>
      </c>
      <c r="Y396" s="274">
        <v>30568</v>
      </c>
      <c r="Z396" s="274">
        <v>29125</v>
      </c>
      <c r="AA396" s="271">
        <v>0.956326025702701</v>
      </c>
      <c r="AB396" s="271">
        <v>0.952793771264067</v>
      </c>
      <c r="AC396" s="298">
        <v>0.00353225443863392</v>
      </c>
    </row>
    <row r="397" spans="1:29">
      <c r="A397" s="300" t="s">
        <v>719</v>
      </c>
      <c r="B397" s="301" t="s">
        <v>3337</v>
      </c>
      <c r="C397" s="296" t="s">
        <v>740</v>
      </c>
      <c r="D397" s="301" t="s">
        <v>741</v>
      </c>
      <c r="E397" s="266">
        <v>4538</v>
      </c>
      <c r="F397" s="269">
        <v>4071</v>
      </c>
      <c r="G397" s="269">
        <v>467</v>
      </c>
      <c r="H397" s="267">
        <v>7245</v>
      </c>
      <c r="I397" s="267">
        <v>6480</v>
      </c>
      <c r="J397" s="267">
        <v>765</v>
      </c>
      <c r="K397" s="267">
        <v>7264</v>
      </c>
      <c r="L397" s="267">
        <v>6774</v>
      </c>
      <c r="M397" s="267">
        <v>490</v>
      </c>
      <c r="N397" s="297">
        <v>0.93</v>
      </c>
      <c r="O397" s="269">
        <v>208922</v>
      </c>
      <c r="P397" s="269">
        <v>198209</v>
      </c>
      <c r="Q397" s="269">
        <v>10713</v>
      </c>
      <c r="R397" s="270">
        <v>0.94872248973301</v>
      </c>
      <c r="S397" s="270">
        <v>0.897091229616571</v>
      </c>
      <c r="T397" s="270">
        <v>0.894409937888199</v>
      </c>
      <c r="U397" s="270">
        <v>0.932544052863436</v>
      </c>
      <c r="V397" s="298">
        <v>0.00268129172837239</v>
      </c>
      <c r="W397" s="274">
        <v>49328</v>
      </c>
      <c r="X397" s="274">
        <v>46471</v>
      </c>
      <c r="Y397" s="274">
        <v>48912</v>
      </c>
      <c r="Z397" s="274">
        <v>47325</v>
      </c>
      <c r="AA397" s="271">
        <v>0.942081576386636</v>
      </c>
      <c r="AB397" s="271">
        <v>0.967553974484789</v>
      </c>
      <c r="AC397" s="298">
        <v>-0.0254723980981526</v>
      </c>
    </row>
    <row r="398" spans="1:29">
      <c r="A398" s="300" t="s">
        <v>719</v>
      </c>
      <c r="B398" s="301" t="s">
        <v>3337</v>
      </c>
      <c r="C398" s="296" t="s">
        <v>742</v>
      </c>
      <c r="D398" s="301" t="s">
        <v>743</v>
      </c>
      <c r="E398" s="266">
        <v>3505</v>
      </c>
      <c r="F398" s="269">
        <v>3254</v>
      </c>
      <c r="G398" s="269">
        <v>251</v>
      </c>
      <c r="H398" s="267">
        <v>5346</v>
      </c>
      <c r="I398" s="267">
        <v>4950</v>
      </c>
      <c r="J398" s="267">
        <v>396</v>
      </c>
      <c r="K398" s="267">
        <v>5100</v>
      </c>
      <c r="L398" s="267">
        <v>4808</v>
      </c>
      <c r="M398" s="267">
        <v>292</v>
      </c>
      <c r="N398" s="297">
        <v>0.93</v>
      </c>
      <c r="O398" s="269">
        <v>146733</v>
      </c>
      <c r="P398" s="269">
        <v>140905</v>
      </c>
      <c r="Q398" s="269">
        <v>5828</v>
      </c>
      <c r="R398" s="270">
        <v>0.960281599912767</v>
      </c>
      <c r="S398" s="270">
        <v>0.928388017118402</v>
      </c>
      <c r="T398" s="270">
        <v>0.925925925925926</v>
      </c>
      <c r="U398" s="270">
        <v>0.942745098039216</v>
      </c>
      <c r="V398" s="298">
        <v>0.00246209119247631</v>
      </c>
      <c r="W398" s="274">
        <v>34775</v>
      </c>
      <c r="X398" s="274">
        <v>32974</v>
      </c>
      <c r="Y398" s="274">
        <v>34125</v>
      </c>
      <c r="Z398" s="274">
        <v>33007</v>
      </c>
      <c r="AA398" s="271">
        <v>0.948209920920201</v>
      </c>
      <c r="AB398" s="271">
        <v>0.967238095238095</v>
      </c>
      <c r="AC398" s="298">
        <v>-0.0190281743178939</v>
      </c>
    </row>
    <row r="399" spans="1:29">
      <c r="A399" s="300" t="s">
        <v>719</v>
      </c>
      <c r="B399" s="301" t="s">
        <v>3337</v>
      </c>
      <c r="C399" s="296" t="s">
        <v>744</v>
      </c>
      <c r="D399" s="301" t="s">
        <v>745</v>
      </c>
      <c r="E399" s="266">
        <v>3802</v>
      </c>
      <c r="F399" s="269">
        <v>3456</v>
      </c>
      <c r="G399" s="269">
        <v>346</v>
      </c>
      <c r="H399" s="267">
        <v>7075</v>
      </c>
      <c r="I399" s="267">
        <v>5766</v>
      </c>
      <c r="J399" s="267">
        <v>1309</v>
      </c>
      <c r="K399" s="267">
        <v>5983</v>
      </c>
      <c r="L399" s="267">
        <v>5603</v>
      </c>
      <c r="M399" s="267">
        <v>380</v>
      </c>
      <c r="N399" s="297">
        <v>0.93</v>
      </c>
      <c r="O399" s="269">
        <v>189441</v>
      </c>
      <c r="P399" s="269">
        <v>176366</v>
      </c>
      <c r="Q399" s="269">
        <v>13075</v>
      </c>
      <c r="R399" s="270">
        <v>0.930981149803897</v>
      </c>
      <c r="S399" s="270">
        <v>0.908995265649658</v>
      </c>
      <c r="T399" s="270">
        <v>0.814982332155477</v>
      </c>
      <c r="U399" s="270">
        <v>0.936486712351663</v>
      </c>
      <c r="V399" s="298">
        <v>0.094012933494181</v>
      </c>
      <c r="W399" s="274">
        <v>43666</v>
      </c>
      <c r="X399" s="274">
        <v>40683</v>
      </c>
      <c r="Y399" s="274">
        <v>45681</v>
      </c>
      <c r="Z399" s="274">
        <v>42772</v>
      </c>
      <c r="AA399" s="271">
        <v>0.931685979938625</v>
      </c>
      <c r="AB399" s="271">
        <v>0.936319257459338</v>
      </c>
      <c r="AC399" s="298">
        <v>-0.00463327752071252</v>
      </c>
    </row>
    <row r="400" spans="1:29">
      <c r="A400" s="300" t="s">
        <v>719</v>
      </c>
      <c r="B400" s="301" t="s">
        <v>3337</v>
      </c>
      <c r="C400" s="296" t="s">
        <v>746</v>
      </c>
      <c r="D400" s="301" t="s">
        <v>747</v>
      </c>
      <c r="E400" s="266">
        <v>4303</v>
      </c>
      <c r="F400" s="269">
        <v>3743</v>
      </c>
      <c r="G400" s="269">
        <v>560</v>
      </c>
      <c r="H400" s="267">
        <v>7052</v>
      </c>
      <c r="I400" s="267">
        <v>6163</v>
      </c>
      <c r="J400" s="267">
        <v>889</v>
      </c>
      <c r="K400" s="267">
        <v>6927</v>
      </c>
      <c r="L400" s="267">
        <v>6532</v>
      </c>
      <c r="M400" s="267">
        <v>395</v>
      </c>
      <c r="N400" s="297">
        <v>0.93</v>
      </c>
      <c r="O400" s="269">
        <v>197928</v>
      </c>
      <c r="P400" s="269">
        <v>174391</v>
      </c>
      <c r="Q400" s="269">
        <v>23537</v>
      </c>
      <c r="R400" s="270">
        <v>0.881083020088113</v>
      </c>
      <c r="S400" s="270">
        <v>0.869858238438299</v>
      </c>
      <c r="T400" s="270">
        <v>0.873936471922859</v>
      </c>
      <c r="U400" s="270">
        <v>0.942976757615129</v>
      </c>
      <c r="V400" s="298">
        <v>-0.00407823348455982</v>
      </c>
      <c r="W400" s="274">
        <v>47250</v>
      </c>
      <c r="X400" s="274">
        <v>44183</v>
      </c>
      <c r="Y400" s="274">
        <v>46449</v>
      </c>
      <c r="Z400" s="274">
        <v>42977</v>
      </c>
      <c r="AA400" s="271">
        <v>0.935089947089947</v>
      </c>
      <c r="AB400" s="271">
        <v>0.925251350944046</v>
      </c>
      <c r="AC400" s="298">
        <v>0.00983859614590088</v>
      </c>
    </row>
    <row r="401" spans="1:29">
      <c r="A401" s="300" t="s">
        <v>719</v>
      </c>
      <c r="B401" s="301" t="s">
        <v>3337</v>
      </c>
      <c r="C401" s="296" t="s">
        <v>748</v>
      </c>
      <c r="D401" s="301" t="s">
        <v>749</v>
      </c>
      <c r="E401" s="266">
        <v>3774</v>
      </c>
      <c r="F401" s="269">
        <v>3450</v>
      </c>
      <c r="G401" s="269">
        <v>324</v>
      </c>
      <c r="H401" s="267">
        <v>5900</v>
      </c>
      <c r="I401" s="267">
        <v>5506</v>
      </c>
      <c r="J401" s="267">
        <v>394</v>
      </c>
      <c r="K401" s="267">
        <v>5843</v>
      </c>
      <c r="L401" s="267">
        <v>5583</v>
      </c>
      <c r="M401" s="267">
        <v>260</v>
      </c>
      <c r="N401" s="297">
        <v>0.93</v>
      </c>
      <c r="O401" s="269">
        <v>163283</v>
      </c>
      <c r="P401" s="269">
        <v>157827</v>
      </c>
      <c r="Q401" s="269">
        <v>5456</v>
      </c>
      <c r="R401" s="270">
        <v>0.966585621283293</v>
      </c>
      <c r="S401" s="270">
        <v>0.914149443561208</v>
      </c>
      <c r="T401" s="270">
        <v>0.933220338983051</v>
      </c>
      <c r="U401" s="270">
        <v>0.955502310456957</v>
      </c>
      <c r="V401" s="298">
        <v>-0.0190708954218426</v>
      </c>
      <c r="W401" s="274">
        <v>38864</v>
      </c>
      <c r="X401" s="274">
        <v>37207</v>
      </c>
      <c r="Y401" s="274">
        <v>38371</v>
      </c>
      <c r="Z401" s="274">
        <v>37219</v>
      </c>
      <c r="AA401" s="271">
        <v>0.957364141622067</v>
      </c>
      <c r="AB401" s="271">
        <v>0.96997732662688</v>
      </c>
      <c r="AC401" s="298">
        <v>-0.0126131850048129</v>
      </c>
    </row>
    <row r="402" spans="1:29">
      <c r="A402" s="300" t="s">
        <v>719</v>
      </c>
      <c r="B402" s="301" t="s">
        <v>3337</v>
      </c>
      <c r="C402" s="296" t="s">
        <v>750</v>
      </c>
      <c r="D402" s="301" t="s">
        <v>751</v>
      </c>
      <c r="E402" s="266">
        <v>3848</v>
      </c>
      <c r="F402" s="269">
        <v>3110</v>
      </c>
      <c r="G402" s="269">
        <v>738</v>
      </c>
      <c r="H402" s="267">
        <v>6243</v>
      </c>
      <c r="I402" s="267">
        <v>4808</v>
      </c>
      <c r="J402" s="267">
        <v>1435</v>
      </c>
      <c r="K402" s="267">
        <v>6046</v>
      </c>
      <c r="L402" s="267">
        <v>5294</v>
      </c>
      <c r="M402" s="267">
        <v>752</v>
      </c>
      <c r="N402" s="297">
        <v>0.93</v>
      </c>
      <c r="O402" s="269">
        <v>176946</v>
      </c>
      <c r="P402" s="269">
        <v>158418</v>
      </c>
      <c r="Q402" s="269">
        <v>18528</v>
      </c>
      <c r="R402" s="270">
        <v>0.895290088501577</v>
      </c>
      <c r="S402" s="270">
        <v>0.808212058212058</v>
      </c>
      <c r="T402" s="270">
        <v>0.770142559666827</v>
      </c>
      <c r="U402" s="270">
        <v>0.875620244789944</v>
      </c>
      <c r="V402" s="298">
        <v>0.0380694985452313</v>
      </c>
      <c r="W402" s="274">
        <v>40838</v>
      </c>
      <c r="X402" s="274">
        <v>36273</v>
      </c>
      <c r="Y402" s="274">
        <v>41025</v>
      </c>
      <c r="Z402" s="274">
        <v>37706</v>
      </c>
      <c r="AA402" s="271">
        <v>0.888216856849013</v>
      </c>
      <c r="AB402" s="271">
        <v>0.919098110907983</v>
      </c>
      <c r="AC402" s="298">
        <v>-0.0308812540589698</v>
      </c>
    </row>
    <row r="403" spans="1:29">
      <c r="A403" s="300" t="s">
        <v>719</v>
      </c>
      <c r="B403" s="301" t="s">
        <v>3337</v>
      </c>
      <c r="C403" s="296" t="s">
        <v>752</v>
      </c>
      <c r="D403" s="301" t="s">
        <v>753</v>
      </c>
      <c r="E403" s="266">
        <v>7774</v>
      </c>
      <c r="F403" s="269">
        <v>7289</v>
      </c>
      <c r="G403" s="269">
        <v>485</v>
      </c>
      <c r="H403" s="267">
        <v>10276</v>
      </c>
      <c r="I403" s="267">
        <v>9165</v>
      </c>
      <c r="J403" s="267">
        <v>1111</v>
      </c>
      <c r="K403" s="267">
        <v>9702</v>
      </c>
      <c r="L403" s="267">
        <v>9129</v>
      </c>
      <c r="M403" s="267">
        <v>573</v>
      </c>
      <c r="N403" s="297">
        <v>0.93</v>
      </c>
      <c r="O403" s="269">
        <v>242503</v>
      </c>
      <c r="P403" s="269">
        <v>226038</v>
      </c>
      <c r="Q403" s="269">
        <v>16465</v>
      </c>
      <c r="R403" s="270">
        <v>0.932103932734853</v>
      </c>
      <c r="S403" s="270">
        <v>0.937612554669411</v>
      </c>
      <c r="T403" s="270">
        <v>0.891884001557026</v>
      </c>
      <c r="U403" s="270">
        <v>0.940940012368584</v>
      </c>
      <c r="V403" s="298">
        <v>0.0457285531123848</v>
      </c>
      <c r="W403" s="274">
        <v>65734</v>
      </c>
      <c r="X403" s="274">
        <v>61841</v>
      </c>
      <c r="Y403" s="274">
        <v>59365</v>
      </c>
      <c r="Z403" s="274">
        <v>56219</v>
      </c>
      <c r="AA403" s="271">
        <v>0.94077646271336</v>
      </c>
      <c r="AB403" s="271">
        <v>0.947005811505096</v>
      </c>
      <c r="AC403" s="298">
        <v>-0.00622934879173564</v>
      </c>
    </row>
    <row r="404" spans="1:29">
      <c r="A404" s="300" t="s">
        <v>719</v>
      </c>
      <c r="B404" s="301" t="s">
        <v>3338</v>
      </c>
      <c r="C404" s="296" t="s">
        <v>754</v>
      </c>
      <c r="D404" s="301" t="s">
        <v>754</v>
      </c>
      <c r="E404" s="266">
        <v>4018</v>
      </c>
      <c r="F404" s="269">
        <v>3858</v>
      </c>
      <c r="G404" s="269">
        <v>160</v>
      </c>
      <c r="H404" s="267">
        <v>5298</v>
      </c>
      <c r="I404" s="267">
        <v>5056</v>
      </c>
      <c r="J404" s="267">
        <v>242</v>
      </c>
      <c r="K404" s="267">
        <v>4308</v>
      </c>
      <c r="L404" s="267">
        <v>4165</v>
      </c>
      <c r="M404" s="267">
        <v>143</v>
      </c>
      <c r="N404" s="297">
        <v>0.93</v>
      </c>
      <c r="O404" s="269">
        <v>137223</v>
      </c>
      <c r="P404" s="269">
        <v>133370</v>
      </c>
      <c r="Q404" s="269">
        <v>3853</v>
      </c>
      <c r="R404" s="270">
        <v>0.97192161663861</v>
      </c>
      <c r="S404" s="270">
        <v>0.960179193628671</v>
      </c>
      <c r="T404" s="270">
        <v>0.954322385805965</v>
      </c>
      <c r="U404" s="270">
        <v>0.966805942432683</v>
      </c>
      <c r="V404" s="298">
        <v>0.00585680782270648</v>
      </c>
      <c r="W404" s="274">
        <v>33220</v>
      </c>
      <c r="X404" s="274">
        <v>32069</v>
      </c>
      <c r="Y404" s="274">
        <v>33524</v>
      </c>
      <c r="Z404" s="274">
        <v>32532</v>
      </c>
      <c r="AA404" s="271">
        <v>0.965352197471403</v>
      </c>
      <c r="AB404" s="271">
        <v>0.970409259038301</v>
      </c>
      <c r="AC404" s="298">
        <v>-0.00505706156689811</v>
      </c>
    </row>
    <row r="405" spans="1:29">
      <c r="A405" s="300" t="s">
        <v>719</v>
      </c>
      <c r="B405" s="301" t="s">
        <v>3338</v>
      </c>
      <c r="C405" s="296" t="s">
        <v>755</v>
      </c>
      <c r="D405" s="301" t="s">
        <v>755</v>
      </c>
      <c r="E405" s="266">
        <v>5820</v>
      </c>
      <c r="F405" s="269">
        <v>4083</v>
      </c>
      <c r="G405" s="269">
        <v>1737</v>
      </c>
      <c r="H405" s="267">
        <v>8184</v>
      </c>
      <c r="I405" s="267">
        <v>5241</v>
      </c>
      <c r="J405" s="267">
        <v>2943</v>
      </c>
      <c r="K405" s="267">
        <v>6644</v>
      </c>
      <c r="L405" s="267">
        <v>4740</v>
      </c>
      <c r="M405" s="267">
        <v>1904</v>
      </c>
      <c r="N405" s="297">
        <v>0.93</v>
      </c>
      <c r="O405" s="269">
        <v>211010</v>
      </c>
      <c r="P405" s="269">
        <v>152274</v>
      </c>
      <c r="Q405" s="269">
        <v>58736</v>
      </c>
      <c r="R405" s="270">
        <v>0.721643524003602</v>
      </c>
      <c r="S405" s="270">
        <v>0.701546391752577</v>
      </c>
      <c r="T405" s="270">
        <v>0.640395894428152</v>
      </c>
      <c r="U405" s="270">
        <v>0.713425647200482</v>
      </c>
      <c r="V405" s="298">
        <v>0.0611504973244248</v>
      </c>
      <c r="W405" s="274">
        <v>50100</v>
      </c>
      <c r="X405" s="274">
        <v>35318</v>
      </c>
      <c r="Y405" s="274">
        <v>50584</v>
      </c>
      <c r="Z405" s="274">
        <v>37664</v>
      </c>
      <c r="AA405" s="271">
        <v>0.704950099800399</v>
      </c>
      <c r="AB405" s="271">
        <v>0.744583267436344</v>
      </c>
      <c r="AC405" s="298">
        <v>-0.0396331676359443</v>
      </c>
    </row>
    <row r="406" spans="1:29">
      <c r="A406" s="300" t="s">
        <v>719</v>
      </c>
      <c r="B406" s="301" t="s">
        <v>3338</v>
      </c>
      <c r="C406" s="296" t="s">
        <v>756</v>
      </c>
      <c r="D406" s="301" t="s">
        <v>756</v>
      </c>
      <c r="E406" s="266">
        <v>2534</v>
      </c>
      <c r="F406" s="269">
        <v>1540</v>
      </c>
      <c r="G406" s="269">
        <v>994</v>
      </c>
      <c r="H406" s="267">
        <v>3232</v>
      </c>
      <c r="I406" s="267">
        <v>1823</v>
      </c>
      <c r="J406" s="267">
        <v>1409</v>
      </c>
      <c r="K406" s="267">
        <v>2805</v>
      </c>
      <c r="L406" s="267">
        <v>2132</v>
      </c>
      <c r="M406" s="267">
        <v>673</v>
      </c>
      <c r="N406" s="297">
        <v>0.93</v>
      </c>
      <c r="O406" s="269">
        <v>85533</v>
      </c>
      <c r="P406" s="269">
        <v>64858</v>
      </c>
      <c r="Q406" s="269">
        <v>20675</v>
      </c>
      <c r="R406" s="270">
        <v>0.758280429775642</v>
      </c>
      <c r="S406" s="270">
        <v>0.607734806629834</v>
      </c>
      <c r="T406" s="270">
        <v>0.56404702970297</v>
      </c>
      <c r="U406" s="270">
        <v>0.760071301247772</v>
      </c>
      <c r="V406" s="298">
        <v>0.043687776926864</v>
      </c>
      <c r="W406" s="274">
        <v>20533</v>
      </c>
      <c r="X406" s="274">
        <v>14866</v>
      </c>
      <c r="Y406" s="274">
        <v>20459</v>
      </c>
      <c r="Z406" s="274">
        <v>15889</v>
      </c>
      <c r="AA406" s="271">
        <v>0.724005259825647</v>
      </c>
      <c r="AB406" s="271">
        <v>0.776626423578865</v>
      </c>
      <c r="AC406" s="298">
        <v>-0.0526211637532185</v>
      </c>
    </row>
    <row r="407" spans="1:29">
      <c r="A407" s="300" t="s">
        <v>719</v>
      </c>
      <c r="B407" s="301" t="s">
        <v>3338</v>
      </c>
      <c r="C407" s="296" t="s">
        <v>757</v>
      </c>
      <c r="D407" s="301" t="s">
        <v>757</v>
      </c>
      <c r="E407" s="266">
        <v>4211</v>
      </c>
      <c r="F407" s="269">
        <v>3952</v>
      </c>
      <c r="G407" s="269">
        <v>259</v>
      </c>
      <c r="H407" s="267">
        <v>4215</v>
      </c>
      <c r="I407" s="267">
        <v>3946</v>
      </c>
      <c r="J407" s="267">
        <v>269</v>
      </c>
      <c r="K407" s="267">
        <v>3925</v>
      </c>
      <c r="L407" s="267">
        <v>3823</v>
      </c>
      <c r="M407" s="267">
        <v>102</v>
      </c>
      <c r="N407" s="297">
        <v>0.93</v>
      </c>
      <c r="O407" s="269">
        <v>123058</v>
      </c>
      <c r="P407" s="269">
        <v>117599</v>
      </c>
      <c r="Q407" s="269">
        <v>5459</v>
      </c>
      <c r="R407" s="270">
        <v>0.955638804466187</v>
      </c>
      <c r="S407" s="270">
        <v>0.93849441937782</v>
      </c>
      <c r="T407" s="270">
        <v>0.936180308422301</v>
      </c>
      <c r="U407" s="270">
        <v>0.974012738853503</v>
      </c>
      <c r="V407" s="298">
        <v>0.0023141109555187</v>
      </c>
      <c r="W407" s="274">
        <v>29013</v>
      </c>
      <c r="X407" s="274">
        <v>27907</v>
      </c>
      <c r="Y407" s="274">
        <v>29774</v>
      </c>
      <c r="Z407" s="274">
        <v>28045</v>
      </c>
      <c r="AA407" s="271">
        <v>0.961879157618998</v>
      </c>
      <c r="AB407" s="271">
        <v>0.941929199973131</v>
      </c>
      <c r="AC407" s="298">
        <v>0.0199499576458674</v>
      </c>
    </row>
    <row r="408" spans="1:29">
      <c r="A408" s="300" t="s">
        <v>719</v>
      </c>
      <c r="B408" s="301" t="s">
        <v>3338</v>
      </c>
      <c r="C408" s="296" t="s">
        <v>758</v>
      </c>
      <c r="D408" s="301" t="s">
        <v>758</v>
      </c>
      <c r="E408" s="266">
        <v>5326</v>
      </c>
      <c r="F408" s="269">
        <v>4481</v>
      </c>
      <c r="G408" s="269">
        <v>845</v>
      </c>
      <c r="H408" s="267">
        <v>5476</v>
      </c>
      <c r="I408" s="267">
        <v>4758</v>
      </c>
      <c r="J408" s="267">
        <v>718</v>
      </c>
      <c r="K408" s="267">
        <v>4920</v>
      </c>
      <c r="L408" s="267">
        <v>4500</v>
      </c>
      <c r="M408" s="267">
        <v>420</v>
      </c>
      <c r="N408" s="297">
        <v>0.93</v>
      </c>
      <c r="O408" s="269">
        <v>151839</v>
      </c>
      <c r="P408" s="269">
        <v>140354</v>
      </c>
      <c r="Q408" s="269">
        <v>11485</v>
      </c>
      <c r="R408" s="270">
        <v>0.924360671500734</v>
      </c>
      <c r="S408" s="270">
        <v>0.841344348479159</v>
      </c>
      <c r="T408" s="270">
        <v>0.868882395909423</v>
      </c>
      <c r="U408" s="270">
        <v>0.914634146341463</v>
      </c>
      <c r="V408" s="298">
        <v>-0.0275380474302641</v>
      </c>
      <c r="W408" s="274">
        <v>36052</v>
      </c>
      <c r="X408" s="274">
        <v>32984</v>
      </c>
      <c r="Y408" s="274">
        <v>36611</v>
      </c>
      <c r="Z408" s="274">
        <v>34019</v>
      </c>
      <c r="AA408" s="271">
        <v>0.914900698990347</v>
      </c>
      <c r="AB408" s="271">
        <v>0.929201606074677</v>
      </c>
      <c r="AC408" s="298">
        <v>-0.0143009070843297</v>
      </c>
    </row>
    <row r="409" spans="1:29">
      <c r="A409" s="300" t="s">
        <v>719</v>
      </c>
      <c r="B409" s="301" t="s">
        <v>3338</v>
      </c>
      <c r="C409" s="296" t="s">
        <v>759</v>
      </c>
      <c r="D409" s="301" t="s">
        <v>759</v>
      </c>
      <c r="E409" s="266">
        <v>4562</v>
      </c>
      <c r="F409" s="269">
        <v>4400</v>
      </c>
      <c r="G409" s="269">
        <v>162</v>
      </c>
      <c r="H409" s="267">
        <v>6396</v>
      </c>
      <c r="I409" s="267">
        <v>6163</v>
      </c>
      <c r="J409" s="267">
        <v>233</v>
      </c>
      <c r="K409" s="267">
        <v>5270</v>
      </c>
      <c r="L409" s="267">
        <v>5118</v>
      </c>
      <c r="M409" s="267">
        <v>152</v>
      </c>
      <c r="N409" s="297">
        <v>0.93</v>
      </c>
      <c r="O409" s="269">
        <v>166384</v>
      </c>
      <c r="P409" s="269">
        <v>161958</v>
      </c>
      <c r="Q409" s="269">
        <v>4426</v>
      </c>
      <c r="R409" s="270">
        <v>0.973398884508126</v>
      </c>
      <c r="S409" s="270">
        <v>0.964489259096887</v>
      </c>
      <c r="T409" s="270">
        <v>0.963570981863665</v>
      </c>
      <c r="U409" s="270">
        <v>0.971157495256167</v>
      </c>
      <c r="V409" s="298">
        <v>0.000918277233222575</v>
      </c>
      <c r="W409" s="274">
        <v>39269</v>
      </c>
      <c r="X409" s="274">
        <v>38128</v>
      </c>
      <c r="Y409" s="274">
        <v>40118</v>
      </c>
      <c r="Z409" s="274">
        <v>39013</v>
      </c>
      <c r="AA409" s="271">
        <v>0.970944001629784</v>
      </c>
      <c r="AB409" s="271">
        <v>0.972456254050551</v>
      </c>
      <c r="AC409" s="298">
        <v>-0.00151225242076658</v>
      </c>
    </row>
    <row r="410" spans="1:29">
      <c r="A410" s="300" t="s">
        <v>719</v>
      </c>
      <c r="B410" s="301" t="s">
        <v>3338</v>
      </c>
      <c r="C410" s="296" t="s">
        <v>760</v>
      </c>
      <c r="D410" s="301" t="s">
        <v>760</v>
      </c>
      <c r="E410" s="266">
        <v>5188</v>
      </c>
      <c r="F410" s="269">
        <v>4720</v>
      </c>
      <c r="G410" s="269">
        <v>468</v>
      </c>
      <c r="H410" s="267">
        <v>6573</v>
      </c>
      <c r="I410" s="267">
        <v>6001</v>
      </c>
      <c r="J410" s="267">
        <v>572</v>
      </c>
      <c r="K410" s="267">
        <v>5888</v>
      </c>
      <c r="L410" s="267">
        <v>5302</v>
      </c>
      <c r="M410" s="267">
        <v>586</v>
      </c>
      <c r="N410" s="297">
        <v>0.93</v>
      </c>
      <c r="O410" s="269">
        <v>181663</v>
      </c>
      <c r="P410" s="269">
        <v>168240</v>
      </c>
      <c r="Q410" s="269">
        <v>13423</v>
      </c>
      <c r="R410" s="270">
        <v>0.926110435256491</v>
      </c>
      <c r="S410" s="270">
        <v>0.909791827293755</v>
      </c>
      <c r="T410" s="270">
        <v>0.912977331507683</v>
      </c>
      <c r="U410" s="270">
        <v>0.900475543478261</v>
      </c>
      <c r="V410" s="298">
        <v>-0.00318550421392805</v>
      </c>
      <c r="W410" s="274">
        <v>42579</v>
      </c>
      <c r="X410" s="274">
        <v>39052</v>
      </c>
      <c r="Y410" s="274">
        <v>44400</v>
      </c>
      <c r="Z410" s="274">
        <v>40983</v>
      </c>
      <c r="AA410" s="271">
        <v>0.917165738979309</v>
      </c>
      <c r="AB410" s="271">
        <v>0.923040540540541</v>
      </c>
      <c r="AC410" s="298">
        <v>-0.00587480156123144</v>
      </c>
    </row>
    <row r="411" spans="1:29">
      <c r="A411" s="300" t="s">
        <v>719</v>
      </c>
      <c r="B411" s="301" t="s">
        <v>3338</v>
      </c>
      <c r="C411" s="296" t="s">
        <v>761</v>
      </c>
      <c r="D411" s="301" t="s">
        <v>761</v>
      </c>
      <c r="E411" s="266">
        <v>6498</v>
      </c>
      <c r="F411" s="269">
        <v>6054</v>
      </c>
      <c r="G411" s="269">
        <v>444</v>
      </c>
      <c r="H411" s="267">
        <v>9002</v>
      </c>
      <c r="I411" s="267">
        <v>8406</v>
      </c>
      <c r="J411" s="267">
        <v>596</v>
      </c>
      <c r="K411" s="267">
        <v>7759</v>
      </c>
      <c r="L411" s="267">
        <v>7382</v>
      </c>
      <c r="M411" s="267">
        <v>377</v>
      </c>
      <c r="N411" s="297">
        <v>0.93</v>
      </c>
      <c r="O411" s="269">
        <v>236376</v>
      </c>
      <c r="P411" s="269">
        <v>223923</v>
      </c>
      <c r="Q411" s="269">
        <v>12453</v>
      </c>
      <c r="R411" s="270">
        <v>0.947316986496091</v>
      </c>
      <c r="S411" s="270">
        <v>0.931671283471837</v>
      </c>
      <c r="T411" s="270">
        <v>0.933792490557654</v>
      </c>
      <c r="U411" s="270">
        <v>0.951411264338188</v>
      </c>
      <c r="V411" s="298">
        <v>-0.00212120708581642</v>
      </c>
      <c r="W411" s="274">
        <v>55992</v>
      </c>
      <c r="X411" s="274">
        <v>53077</v>
      </c>
      <c r="Y411" s="274">
        <v>57632</v>
      </c>
      <c r="Z411" s="274">
        <v>54642</v>
      </c>
      <c r="AA411" s="271">
        <v>0.947938991284469</v>
      </c>
      <c r="AB411" s="271">
        <v>0.948119100499722</v>
      </c>
      <c r="AC411" s="298">
        <v>-0.000180109215253133</v>
      </c>
    </row>
    <row r="412" spans="1:29">
      <c r="A412" s="300" t="s">
        <v>719</v>
      </c>
      <c r="B412" s="301" t="s">
        <v>3338</v>
      </c>
      <c r="C412" s="296" t="s">
        <v>762</v>
      </c>
      <c r="D412" s="301" t="s">
        <v>762</v>
      </c>
      <c r="E412" s="266">
        <v>3471</v>
      </c>
      <c r="F412" s="269">
        <v>3195</v>
      </c>
      <c r="G412" s="269">
        <v>276</v>
      </c>
      <c r="H412" s="267">
        <v>3632</v>
      </c>
      <c r="I412" s="267">
        <v>3010</v>
      </c>
      <c r="J412" s="267">
        <v>622</v>
      </c>
      <c r="K412" s="267">
        <v>3321</v>
      </c>
      <c r="L412" s="267">
        <v>3115</v>
      </c>
      <c r="M412" s="267">
        <v>206</v>
      </c>
      <c r="N412" s="297">
        <v>0.93</v>
      </c>
      <c r="O412" s="269">
        <v>100842</v>
      </c>
      <c r="P412" s="269">
        <v>93653</v>
      </c>
      <c r="Q412" s="269">
        <v>7189</v>
      </c>
      <c r="R412" s="270">
        <v>0.92871025961405</v>
      </c>
      <c r="S412" s="270">
        <v>0.920484010371651</v>
      </c>
      <c r="T412" s="270">
        <v>0.82874449339207</v>
      </c>
      <c r="U412" s="270">
        <v>0.937970490816019</v>
      </c>
      <c r="V412" s="298">
        <v>0.0917395169795804</v>
      </c>
      <c r="W412" s="274">
        <v>24163</v>
      </c>
      <c r="X412" s="274">
        <v>22524</v>
      </c>
      <c r="Y412" s="274">
        <v>24632</v>
      </c>
      <c r="Z412" s="274">
        <v>22559</v>
      </c>
      <c r="AA412" s="271">
        <v>0.932169018747672</v>
      </c>
      <c r="AB412" s="271">
        <v>0.915841182202014</v>
      </c>
      <c r="AC412" s="298">
        <v>0.0163278365456585</v>
      </c>
    </row>
    <row r="413" spans="1:29">
      <c r="A413" s="300" t="s">
        <v>719</v>
      </c>
      <c r="B413" s="301" t="s">
        <v>3338</v>
      </c>
      <c r="C413" s="296" t="s">
        <v>763</v>
      </c>
      <c r="D413" s="301" t="s">
        <v>763</v>
      </c>
      <c r="E413" s="266">
        <v>3232</v>
      </c>
      <c r="F413" s="269">
        <v>3053</v>
      </c>
      <c r="G413" s="269">
        <v>179</v>
      </c>
      <c r="H413" s="267">
        <v>4853</v>
      </c>
      <c r="I413" s="267">
        <v>4580</v>
      </c>
      <c r="J413" s="267">
        <v>273</v>
      </c>
      <c r="K413" s="267">
        <v>3705</v>
      </c>
      <c r="L413" s="267">
        <v>3504</v>
      </c>
      <c r="M413" s="267">
        <v>201</v>
      </c>
      <c r="N413" s="297">
        <v>0.93</v>
      </c>
      <c r="O413" s="269">
        <v>121495</v>
      </c>
      <c r="P413" s="269">
        <v>116415</v>
      </c>
      <c r="Q413" s="269">
        <v>5080</v>
      </c>
      <c r="R413" s="270">
        <v>0.958187579735792</v>
      </c>
      <c r="S413" s="270">
        <v>0.944616336633663</v>
      </c>
      <c r="T413" s="270">
        <v>0.943746136410468</v>
      </c>
      <c r="U413" s="270">
        <v>0.945748987854251</v>
      </c>
      <c r="V413" s="298">
        <v>0.000870200223195616</v>
      </c>
      <c r="W413" s="274">
        <v>28934</v>
      </c>
      <c r="X413" s="274">
        <v>27470</v>
      </c>
      <c r="Y413" s="274">
        <v>29153</v>
      </c>
      <c r="Z413" s="274">
        <v>27957</v>
      </c>
      <c r="AA413" s="271">
        <v>0.949402087509504</v>
      </c>
      <c r="AB413" s="271">
        <v>0.958975062600761</v>
      </c>
      <c r="AC413" s="298">
        <v>-0.0095729750912571</v>
      </c>
    </row>
    <row r="414" spans="1:29">
      <c r="A414" s="300" t="s">
        <v>719</v>
      </c>
      <c r="B414" s="301" t="s">
        <v>3338</v>
      </c>
      <c r="C414" s="296" t="s">
        <v>764</v>
      </c>
      <c r="D414" s="301" t="s">
        <v>764</v>
      </c>
      <c r="E414" s="266">
        <v>3972</v>
      </c>
      <c r="F414" s="269">
        <v>3040</v>
      </c>
      <c r="G414" s="269">
        <v>932</v>
      </c>
      <c r="H414" s="267">
        <v>4243</v>
      </c>
      <c r="I414" s="267">
        <v>2946</v>
      </c>
      <c r="J414" s="267">
        <v>1297</v>
      </c>
      <c r="K414" s="267">
        <v>3599</v>
      </c>
      <c r="L414" s="267">
        <v>3127</v>
      </c>
      <c r="M414" s="267">
        <v>472</v>
      </c>
      <c r="N414" s="297">
        <v>0.93</v>
      </c>
      <c r="O414" s="269">
        <v>112487</v>
      </c>
      <c r="P414" s="269">
        <v>97491</v>
      </c>
      <c r="Q414" s="269">
        <v>14996</v>
      </c>
      <c r="R414" s="270">
        <v>0.866686817143314</v>
      </c>
      <c r="S414" s="270">
        <v>0.765357502517623</v>
      </c>
      <c r="T414" s="270">
        <v>0.694320056563752</v>
      </c>
      <c r="U414" s="270">
        <v>0.868852459016393</v>
      </c>
      <c r="V414" s="298">
        <v>0.0710374459538713</v>
      </c>
      <c r="W414" s="274">
        <v>26738</v>
      </c>
      <c r="X414" s="274">
        <v>22557</v>
      </c>
      <c r="Y414" s="274">
        <v>27226</v>
      </c>
      <c r="Z414" s="274">
        <v>23558</v>
      </c>
      <c r="AA414" s="271">
        <v>0.843630787643055</v>
      </c>
      <c r="AB414" s="271">
        <v>0.865275839271285</v>
      </c>
      <c r="AC414" s="298">
        <v>-0.0216450516282299</v>
      </c>
    </row>
    <row r="415" spans="1:29">
      <c r="A415" s="300" t="s">
        <v>719</v>
      </c>
      <c r="B415" s="301" t="s">
        <v>3338</v>
      </c>
      <c r="C415" s="296" t="s">
        <v>765</v>
      </c>
      <c r="D415" s="301" t="s">
        <v>765</v>
      </c>
      <c r="E415" s="266">
        <v>5659</v>
      </c>
      <c r="F415" s="269">
        <v>4754</v>
      </c>
      <c r="G415" s="269">
        <v>905</v>
      </c>
      <c r="H415" s="267">
        <v>7860</v>
      </c>
      <c r="I415" s="267">
        <v>6710</v>
      </c>
      <c r="J415" s="267">
        <v>1150</v>
      </c>
      <c r="K415" s="267">
        <v>6522</v>
      </c>
      <c r="L415" s="267">
        <v>5589</v>
      </c>
      <c r="M415" s="267">
        <v>933</v>
      </c>
      <c r="N415" s="297">
        <v>0.93</v>
      </c>
      <c r="O415" s="269">
        <v>205930</v>
      </c>
      <c r="P415" s="269">
        <v>187773</v>
      </c>
      <c r="Q415" s="269">
        <v>18157</v>
      </c>
      <c r="R415" s="270">
        <v>0.911829262370708</v>
      </c>
      <c r="S415" s="270">
        <v>0.840077752253048</v>
      </c>
      <c r="T415" s="270">
        <v>0.853689567430025</v>
      </c>
      <c r="U415" s="270">
        <v>0.856945722171113</v>
      </c>
      <c r="V415" s="298">
        <v>-0.0136118151769772</v>
      </c>
      <c r="W415" s="274">
        <v>48473</v>
      </c>
      <c r="X415" s="274">
        <v>42435</v>
      </c>
      <c r="Y415" s="274">
        <v>48812</v>
      </c>
      <c r="Z415" s="274">
        <v>44784</v>
      </c>
      <c r="AA415" s="271">
        <v>0.875435809625977</v>
      </c>
      <c r="AB415" s="271">
        <v>0.917479308366795</v>
      </c>
      <c r="AC415" s="298">
        <v>-0.0420434987408177</v>
      </c>
    </row>
    <row r="416" spans="1:29">
      <c r="A416" s="300" t="s">
        <v>719</v>
      </c>
      <c r="B416" s="301" t="s">
        <v>3339</v>
      </c>
      <c r="C416" s="296" t="s">
        <v>766</v>
      </c>
      <c r="D416" s="301" t="s">
        <v>767</v>
      </c>
      <c r="E416" s="266">
        <v>0</v>
      </c>
      <c r="F416" s="269">
        <v>0</v>
      </c>
      <c r="G416" s="269">
        <v>0</v>
      </c>
      <c r="H416" s="267">
        <v>12</v>
      </c>
      <c r="I416" s="267">
        <v>12</v>
      </c>
      <c r="J416" s="267">
        <v>0</v>
      </c>
      <c r="K416" s="267">
        <v>9</v>
      </c>
      <c r="L416" s="267">
        <v>9</v>
      </c>
      <c r="M416" s="267">
        <v>0</v>
      </c>
      <c r="N416" s="297">
        <v>0.93</v>
      </c>
      <c r="O416" s="269">
        <v>400</v>
      </c>
      <c r="P416" s="269">
        <v>399</v>
      </c>
      <c r="Q416" s="269">
        <v>1</v>
      </c>
      <c r="R416" s="270">
        <v>0.9975</v>
      </c>
      <c r="S416" s="270">
        <v>0</v>
      </c>
      <c r="T416" s="270">
        <v>1</v>
      </c>
      <c r="U416" s="270">
        <v>1</v>
      </c>
      <c r="V416" s="298">
        <v>-1</v>
      </c>
      <c r="W416" s="274">
        <v>82</v>
      </c>
      <c r="X416" s="274">
        <v>82</v>
      </c>
      <c r="Y416" s="274">
        <v>137</v>
      </c>
      <c r="Z416" s="274">
        <v>136</v>
      </c>
      <c r="AA416" s="271">
        <v>1</v>
      </c>
      <c r="AB416" s="271">
        <v>0.992700729927007</v>
      </c>
      <c r="AC416" s="298">
        <v>0.00729927007299269</v>
      </c>
    </row>
    <row r="417" spans="1:29">
      <c r="A417" s="300" t="s">
        <v>719</v>
      </c>
      <c r="B417" s="301" t="s">
        <v>3340</v>
      </c>
      <c r="C417" s="296" t="s">
        <v>768</v>
      </c>
      <c r="D417" s="301" t="s">
        <v>768</v>
      </c>
      <c r="E417" s="266">
        <v>2894</v>
      </c>
      <c r="F417" s="269">
        <v>2791</v>
      </c>
      <c r="G417" s="269">
        <v>103</v>
      </c>
      <c r="H417" s="267">
        <v>2874</v>
      </c>
      <c r="I417" s="267">
        <v>2734</v>
      </c>
      <c r="J417" s="267">
        <v>140</v>
      </c>
      <c r="K417" s="267">
        <v>2687</v>
      </c>
      <c r="L417" s="267">
        <v>2566</v>
      </c>
      <c r="M417" s="267">
        <v>121</v>
      </c>
      <c r="N417" s="297">
        <v>0.93</v>
      </c>
      <c r="O417" s="269">
        <v>85490</v>
      </c>
      <c r="P417" s="269">
        <v>82313</v>
      </c>
      <c r="Q417" s="269">
        <v>3177</v>
      </c>
      <c r="R417" s="270">
        <v>0.962837758802199</v>
      </c>
      <c r="S417" s="270">
        <v>0.964409122322046</v>
      </c>
      <c r="T417" s="270">
        <v>0.951287404314544</v>
      </c>
      <c r="U417" s="270">
        <v>0.954968366207667</v>
      </c>
      <c r="V417" s="298">
        <v>0.0131217180075014</v>
      </c>
      <c r="W417" s="274">
        <v>19639</v>
      </c>
      <c r="X417" s="274">
        <v>18967</v>
      </c>
      <c r="Y417" s="274">
        <v>20508</v>
      </c>
      <c r="Z417" s="274">
        <v>19639</v>
      </c>
      <c r="AA417" s="271">
        <v>0.965782371811192</v>
      </c>
      <c r="AB417" s="271">
        <v>0.957626292178662</v>
      </c>
      <c r="AC417" s="298">
        <v>0.00815607963252996</v>
      </c>
    </row>
    <row r="418" spans="1:29">
      <c r="A418" s="300" t="s">
        <v>719</v>
      </c>
      <c r="B418" s="301" t="s">
        <v>3340</v>
      </c>
      <c r="C418" s="296" t="s">
        <v>769</v>
      </c>
      <c r="D418" s="301" t="s">
        <v>769</v>
      </c>
      <c r="E418" s="266">
        <v>2857</v>
      </c>
      <c r="F418" s="269">
        <v>2719</v>
      </c>
      <c r="G418" s="269">
        <v>138</v>
      </c>
      <c r="H418" s="267">
        <v>2861</v>
      </c>
      <c r="I418" s="267">
        <v>2762</v>
      </c>
      <c r="J418" s="267">
        <v>99</v>
      </c>
      <c r="K418" s="267">
        <v>2568</v>
      </c>
      <c r="L418" s="267">
        <v>2476</v>
      </c>
      <c r="M418" s="267">
        <v>92</v>
      </c>
      <c r="N418" s="297">
        <v>0.93</v>
      </c>
      <c r="O418" s="269">
        <v>82957</v>
      </c>
      <c r="P418" s="269">
        <v>80006</v>
      </c>
      <c r="Q418" s="269">
        <v>2951</v>
      </c>
      <c r="R418" s="270">
        <v>0.96442735393035</v>
      </c>
      <c r="S418" s="270">
        <v>0.951697584879244</v>
      </c>
      <c r="T418" s="270">
        <v>0.965396714435512</v>
      </c>
      <c r="U418" s="270">
        <v>0.96417445482866</v>
      </c>
      <c r="V418" s="298">
        <v>-0.0136991295562681</v>
      </c>
      <c r="W418" s="274">
        <v>19670</v>
      </c>
      <c r="X418" s="274">
        <v>19028</v>
      </c>
      <c r="Y418" s="274">
        <v>19756</v>
      </c>
      <c r="Z418" s="274">
        <v>18961</v>
      </c>
      <c r="AA418" s="271">
        <v>0.967361464158617</v>
      </c>
      <c r="AB418" s="271">
        <v>0.959759060538571</v>
      </c>
      <c r="AC418" s="298">
        <v>0.00760240362004672</v>
      </c>
    </row>
    <row r="419" spans="1:29">
      <c r="A419" s="300" t="s">
        <v>719</v>
      </c>
      <c r="B419" s="301" t="s">
        <v>3340</v>
      </c>
      <c r="C419" s="296" t="s">
        <v>770</v>
      </c>
      <c r="D419" s="301" t="s">
        <v>770</v>
      </c>
      <c r="E419" s="266">
        <v>2057</v>
      </c>
      <c r="F419" s="269">
        <v>1794</v>
      </c>
      <c r="G419" s="269">
        <v>263</v>
      </c>
      <c r="H419" s="267">
        <v>1995</v>
      </c>
      <c r="I419" s="267">
        <v>1722</v>
      </c>
      <c r="J419" s="267">
        <v>273</v>
      </c>
      <c r="K419" s="267">
        <v>2039</v>
      </c>
      <c r="L419" s="267">
        <v>1936</v>
      </c>
      <c r="M419" s="267">
        <v>103</v>
      </c>
      <c r="N419" s="297">
        <v>0.93</v>
      </c>
      <c r="O419" s="269">
        <v>62499</v>
      </c>
      <c r="P419" s="269">
        <v>55965</v>
      </c>
      <c r="Q419" s="269">
        <v>6534</v>
      </c>
      <c r="R419" s="270">
        <v>0.895454327269236</v>
      </c>
      <c r="S419" s="270">
        <v>0.872143898881867</v>
      </c>
      <c r="T419" s="270">
        <v>0.863157894736842</v>
      </c>
      <c r="U419" s="270">
        <v>0.949485041687102</v>
      </c>
      <c r="V419" s="298">
        <v>0.00898600414502471</v>
      </c>
      <c r="W419" s="274">
        <v>14647</v>
      </c>
      <c r="X419" s="274">
        <v>13514</v>
      </c>
      <c r="Y419" s="274">
        <v>15321</v>
      </c>
      <c r="Z419" s="274">
        <v>13376</v>
      </c>
      <c r="AA419" s="271">
        <v>0.922646275687854</v>
      </c>
      <c r="AB419" s="271">
        <v>0.873050062006396</v>
      </c>
      <c r="AC419" s="298">
        <v>0.0495962136814577</v>
      </c>
    </row>
    <row r="420" spans="1:29">
      <c r="A420" s="300" t="s">
        <v>719</v>
      </c>
      <c r="B420" s="301" t="s">
        <v>3340</v>
      </c>
      <c r="C420" s="296" t="s">
        <v>771</v>
      </c>
      <c r="D420" s="301" t="s">
        <v>771</v>
      </c>
      <c r="E420" s="266">
        <v>3444</v>
      </c>
      <c r="F420" s="269">
        <v>3119</v>
      </c>
      <c r="G420" s="269">
        <v>325</v>
      </c>
      <c r="H420" s="267">
        <v>3550</v>
      </c>
      <c r="I420" s="267">
        <v>3105</v>
      </c>
      <c r="J420" s="267">
        <v>445</v>
      </c>
      <c r="K420" s="267">
        <v>3098</v>
      </c>
      <c r="L420" s="267">
        <v>2918</v>
      </c>
      <c r="M420" s="267">
        <v>180</v>
      </c>
      <c r="N420" s="297">
        <v>0.93</v>
      </c>
      <c r="O420" s="269">
        <v>98308</v>
      </c>
      <c r="P420" s="269">
        <v>91711</v>
      </c>
      <c r="Q420" s="269">
        <v>6597</v>
      </c>
      <c r="R420" s="270">
        <v>0.932894576229808</v>
      </c>
      <c r="S420" s="270">
        <v>0.905632984901278</v>
      </c>
      <c r="T420" s="270">
        <v>0.874647887323944</v>
      </c>
      <c r="U420" s="270">
        <v>0.941897998708844</v>
      </c>
      <c r="V420" s="298">
        <v>0.030985097577334</v>
      </c>
      <c r="W420" s="274">
        <v>22771</v>
      </c>
      <c r="X420" s="274">
        <v>21052</v>
      </c>
      <c r="Y420" s="274">
        <v>23768</v>
      </c>
      <c r="Z420" s="274">
        <v>22076</v>
      </c>
      <c r="AA420" s="271">
        <v>0.924509244214132</v>
      </c>
      <c r="AB420" s="271">
        <v>0.928811847862672</v>
      </c>
      <c r="AC420" s="298">
        <v>-0.0043026036485404</v>
      </c>
    </row>
    <row r="421" spans="1:29">
      <c r="A421" s="300" t="s">
        <v>719</v>
      </c>
      <c r="B421" s="301" t="s">
        <v>3340</v>
      </c>
      <c r="C421" s="296" t="s">
        <v>772</v>
      </c>
      <c r="D421" s="301" t="s">
        <v>772</v>
      </c>
      <c r="E421" s="266">
        <v>4321</v>
      </c>
      <c r="F421" s="269">
        <v>4127</v>
      </c>
      <c r="G421" s="269">
        <v>194</v>
      </c>
      <c r="H421" s="267">
        <v>4293</v>
      </c>
      <c r="I421" s="267">
        <v>4075</v>
      </c>
      <c r="J421" s="267">
        <v>218</v>
      </c>
      <c r="K421" s="267">
        <v>3893</v>
      </c>
      <c r="L421" s="267">
        <v>3718</v>
      </c>
      <c r="M421" s="267">
        <v>175</v>
      </c>
      <c r="N421" s="297">
        <v>0.93</v>
      </c>
      <c r="O421" s="269">
        <v>126875</v>
      </c>
      <c r="P421" s="269">
        <v>121904</v>
      </c>
      <c r="Q421" s="269">
        <v>4971</v>
      </c>
      <c r="R421" s="270">
        <v>0.960819704433498</v>
      </c>
      <c r="S421" s="270">
        <v>0.955102985420042</v>
      </c>
      <c r="T421" s="270">
        <v>0.949219659911484</v>
      </c>
      <c r="U421" s="270">
        <v>0.955047521191883</v>
      </c>
      <c r="V421" s="298">
        <v>0.00588332550855786</v>
      </c>
      <c r="W421" s="274">
        <v>29312</v>
      </c>
      <c r="X421" s="274">
        <v>28192</v>
      </c>
      <c r="Y421" s="274">
        <v>29997</v>
      </c>
      <c r="Z421" s="274">
        <v>28725</v>
      </c>
      <c r="AA421" s="271">
        <v>0.9617903930131</v>
      </c>
      <c r="AB421" s="271">
        <v>0.957595759575958</v>
      </c>
      <c r="AC421" s="298">
        <v>0.00419463343714288</v>
      </c>
    </row>
    <row r="422" spans="1:29">
      <c r="A422" s="300" t="s">
        <v>719</v>
      </c>
      <c r="B422" s="301" t="s">
        <v>3340</v>
      </c>
      <c r="C422" s="296" t="s">
        <v>773</v>
      </c>
      <c r="D422" s="301" t="s">
        <v>773</v>
      </c>
      <c r="E422" s="266">
        <v>3256</v>
      </c>
      <c r="F422" s="269">
        <v>2940</v>
      </c>
      <c r="G422" s="269">
        <v>316</v>
      </c>
      <c r="H422" s="267">
        <v>3250</v>
      </c>
      <c r="I422" s="267">
        <v>2719</v>
      </c>
      <c r="J422" s="267">
        <v>531</v>
      </c>
      <c r="K422" s="267">
        <v>3056</v>
      </c>
      <c r="L422" s="267">
        <v>2873</v>
      </c>
      <c r="M422" s="267">
        <v>183</v>
      </c>
      <c r="N422" s="297">
        <v>0.93</v>
      </c>
      <c r="O422" s="269">
        <v>94246</v>
      </c>
      <c r="P422" s="269">
        <v>86814</v>
      </c>
      <c r="Q422" s="269">
        <v>7432</v>
      </c>
      <c r="R422" s="270">
        <v>0.92114254185854</v>
      </c>
      <c r="S422" s="270">
        <v>0.902948402948403</v>
      </c>
      <c r="T422" s="270">
        <v>0.836615384615385</v>
      </c>
      <c r="U422" s="270">
        <v>0.94011780104712</v>
      </c>
      <c r="V422" s="298">
        <v>0.0663330183330183</v>
      </c>
      <c r="W422" s="274">
        <v>22506</v>
      </c>
      <c r="X422" s="274">
        <v>20640</v>
      </c>
      <c r="Y422" s="274">
        <v>23048</v>
      </c>
      <c r="Z422" s="274">
        <v>21250</v>
      </c>
      <c r="AA422" s="271">
        <v>0.917088776326313</v>
      </c>
      <c r="AB422" s="271">
        <v>0.921988892745574</v>
      </c>
      <c r="AC422" s="298">
        <v>-0.00490011641926147</v>
      </c>
    </row>
    <row r="423" spans="1:29">
      <c r="A423" s="300" t="s">
        <v>719</v>
      </c>
      <c r="B423" s="301" t="s">
        <v>3340</v>
      </c>
      <c r="C423" s="296" t="s">
        <v>774</v>
      </c>
      <c r="D423" s="301" t="s">
        <v>774</v>
      </c>
      <c r="E423" s="266">
        <v>4534</v>
      </c>
      <c r="F423" s="269">
        <v>4166</v>
      </c>
      <c r="G423" s="269">
        <v>368</v>
      </c>
      <c r="H423" s="267">
        <v>4493</v>
      </c>
      <c r="I423" s="267">
        <v>4229</v>
      </c>
      <c r="J423" s="267">
        <v>264</v>
      </c>
      <c r="K423" s="267">
        <v>4048</v>
      </c>
      <c r="L423" s="267">
        <v>3833</v>
      </c>
      <c r="M423" s="267">
        <v>215</v>
      </c>
      <c r="N423" s="297">
        <v>0.93</v>
      </c>
      <c r="O423" s="269">
        <v>127408</v>
      </c>
      <c r="P423" s="269">
        <v>120978</v>
      </c>
      <c r="Q423" s="269">
        <v>6430</v>
      </c>
      <c r="R423" s="270">
        <v>0.949532211478086</v>
      </c>
      <c r="S423" s="270">
        <v>0.918835465372739</v>
      </c>
      <c r="T423" s="270">
        <v>0.941241931894057</v>
      </c>
      <c r="U423" s="270">
        <v>0.946887351778656</v>
      </c>
      <c r="V423" s="298">
        <v>-0.0224064665213182</v>
      </c>
      <c r="W423" s="274">
        <v>29867</v>
      </c>
      <c r="X423" s="274">
        <v>28186</v>
      </c>
      <c r="Y423" s="274">
        <v>30852</v>
      </c>
      <c r="Z423" s="274">
        <v>29016</v>
      </c>
      <c r="AA423" s="271">
        <v>0.943717146013995</v>
      </c>
      <c r="AB423" s="271">
        <v>0.94049008168028</v>
      </c>
      <c r="AC423" s="298">
        <v>0.00322706433371533</v>
      </c>
    </row>
    <row r="424" spans="1:29">
      <c r="A424" s="300" t="s">
        <v>719</v>
      </c>
      <c r="B424" s="301" t="s">
        <v>3340</v>
      </c>
      <c r="C424" s="296" t="s">
        <v>775</v>
      </c>
      <c r="D424" s="301" t="s">
        <v>775</v>
      </c>
      <c r="E424" s="266">
        <v>4156</v>
      </c>
      <c r="F424" s="269">
        <v>3976</v>
      </c>
      <c r="G424" s="269">
        <v>180</v>
      </c>
      <c r="H424" s="267">
        <v>3736</v>
      </c>
      <c r="I424" s="267">
        <v>3491</v>
      </c>
      <c r="J424" s="267">
        <v>245</v>
      </c>
      <c r="K424" s="267">
        <v>3653</v>
      </c>
      <c r="L424" s="267">
        <v>3492</v>
      </c>
      <c r="M424" s="267">
        <v>161</v>
      </c>
      <c r="N424" s="297">
        <v>0.93</v>
      </c>
      <c r="O424" s="269">
        <v>111581</v>
      </c>
      <c r="P424" s="269">
        <v>107368</v>
      </c>
      <c r="Q424" s="269">
        <v>4213</v>
      </c>
      <c r="R424" s="270">
        <v>0.962242675724362</v>
      </c>
      <c r="S424" s="270">
        <v>0.956689124157844</v>
      </c>
      <c r="T424" s="270">
        <v>0.934421841541756</v>
      </c>
      <c r="U424" s="270">
        <v>0.955926635641938</v>
      </c>
      <c r="V424" s="298">
        <v>0.0222672826160882</v>
      </c>
      <c r="W424" s="274">
        <v>25932</v>
      </c>
      <c r="X424" s="274">
        <v>24969</v>
      </c>
      <c r="Y424" s="274">
        <v>26218</v>
      </c>
      <c r="Z424" s="274">
        <v>25212</v>
      </c>
      <c r="AA424" s="271">
        <v>0.96286441462286</v>
      </c>
      <c r="AB424" s="271">
        <v>0.96162941490579</v>
      </c>
      <c r="AC424" s="298">
        <v>0.00123499971706986</v>
      </c>
    </row>
    <row r="425" spans="1:29">
      <c r="A425" s="300" t="s">
        <v>719</v>
      </c>
      <c r="B425" s="301" t="s">
        <v>3340</v>
      </c>
      <c r="C425" s="296" t="s">
        <v>776</v>
      </c>
      <c r="D425" s="301" t="s">
        <v>776</v>
      </c>
      <c r="E425" s="266">
        <v>3038</v>
      </c>
      <c r="F425" s="269">
        <v>2825</v>
      </c>
      <c r="G425" s="269">
        <v>213</v>
      </c>
      <c r="H425" s="267">
        <v>3300</v>
      </c>
      <c r="I425" s="267">
        <v>2952</v>
      </c>
      <c r="J425" s="267">
        <v>348</v>
      </c>
      <c r="K425" s="267">
        <v>2943</v>
      </c>
      <c r="L425" s="267">
        <v>2632</v>
      </c>
      <c r="M425" s="267">
        <v>311</v>
      </c>
      <c r="N425" s="297">
        <v>0.93</v>
      </c>
      <c r="O425" s="269">
        <v>88294</v>
      </c>
      <c r="P425" s="269">
        <v>82116</v>
      </c>
      <c r="Q425" s="269">
        <v>6178</v>
      </c>
      <c r="R425" s="270">
        <v>0.930029220558588</v>
      </c>
      <c r="S425" s="270">
        <v>0.929888084265964</v>
      </c>
      <c r="T425" s="270">
        <v>0.894545454545455</v>
      </c>
      <c r="U425" s="270">
        <v>0.894325518178729</v>
      </c>
      <c r="V425" s="298">
        <v>0.0353426297205099</v>
      </c>
      <c r="W425" s="274">
        <v>21763</v>
      </c>
      <c r="X425" s="274">
        <v>20230</v>
      </c>
      <c r="Y425" s="274">
        <v>21625</v>
      </c>
      <c r="Z425" s="274">
        <v>19909</v>
      </c>
      <c r="AA425" s="271">
        <v>0.929559343840463</v>
      </c>
      <c r="AB425" s="271">
        <v>0.920647398843931</v>
      </c>
      <c r="AC425" s="298">
        <v>0.00891194499653247</v>
      </c>
    </row>
    <row r="426" spans="1:29">
      <c r="A426" s="300" t="s">
        <v>719</v>
      </c>
      <c r="B426" s="301" t="s">
        <v>3340</v>
      </c>
      <c r="C426" s="296" t="s">
        <v>777</v>
      </c>
      <c r="D426" s="301" t="s">
        <v>777</v>
      </c>
      <c r="E426" s="266">
        <v>3657</v>
      </c>
      <c r="F426" s="269">
        <v>3527</v>
      </c>
      <c r="G426" s="269">
        <v>130</v>
      </c>
      <c r="H426" s="267">
        <v>3605</v>
      </c>
      <c r="I426" s="267">
        <v>3435</v>
      </c>
      <c r="J426" s="267">
        <v>170</v>
      </c>
      <c r="K426" s="267">
        <v>3271</v>
      </c>
      <c r="L426" s="267">
        <v>3173</v>
      </c>
      <c r="M426" s="267">
        <v>98</v>
      </c>
      <c r="N426" s="297">
        <v>0.93</v>
      </c>
      <c r="O426" s="269">
        <v>110785</v>
      </c>
      <c r="P426" s="269">
        <v>107145</v>
      </c>
      <c r="Q426" s="269">
        <v>3640</v>
      </c>
      <c r="R426" s="270">
        <v>0.967143566367288</v>
      </c>
      <c r="S426" s="270">
        <v>0.964451736395953</v>
      </c>
      <c r="T426" s="270">
        <v>0.952843273231623</v>
      </c>
      <c r="U426" s="270">
        <v>0.970039743197799</v>
      </c>
      <c r="V426" s="298">
        <v>0.0116084631643302</v>
      </c>
      <c r="W426" s="274">
        <v>24329</v>
      </c>
      <c r="X426" s="274">
        <v>23610</v>
      </c>
      <c r="Y426" s="274">
        <v>26037</v>
      </c>
      <c r="Z426" s="274">
        <v>25158</v>
      </c>
      <c r="AA426" s="271">
        <v>0.970446791894447</v>
      </c>
      <c r="AB426" s="271">
        <v>0.966240350270768</v>
      </c>
      <c r="AC426" s="298">
        <v>0.00420644162367845</v>
      </c>
    </row>
    <row r="427" spans="1:29">
      <c r="A427" s="300" t="s">
        <v>719</v>
      </c>
      <c r="B427" s="301" t="s">
        <v>3340</v>
      </c>
      <c r="C427" s="296" t="s">
        <v>778</v>
      </c>
      <c r="D427" s="301" t="s">
        <v>778</v>
      </c>
      <c r="E427" s="266">
        <v>3555</v>
      </c>
      <c r="F427" s="269">
        <v>3447</v>
      </c>
      <c r="G427" s="269">
        <v>108</v>
      </c>
      <c r="H427" s="267">
        <v>3336</v>
      </c>
      <c r="I427" s="267">
        <v>3143</v>
      </c>
      <c r="J427" s="267">
        <v>193</v>
      </c>
      <c r="K427" s="267">
        <v>3090</v>
      </c>
      <c r="L427" s="267">
        <v>2974</v>
      </c>
      <c r="M427" s="267">
        <v>116</v>
      </c>
      <c r="N427" s="297">
        <v>0.93</v>
      </c>
      <c r="O427" s="269">
        <v>99291</v>
      </c>
      <c r="P427" s="269">
        <v>95481</v>
      </c>
      <c r="Q427" s="269">
        <v>3810</v>
      </c>
      <c r="R427" s="270">
        <v>0.961627942109557</v>
      </c>
      <c r="S427" s="270">
        <v>0.969620253164557</v>
      </c>
      <c r="T427" s="270">
        <v>0.942146282973621</v>
      </c>
      <c r="U427" s="270">
        <v>0.962459546925566</v>
      </c>
      <c r="V427" s="298">
        <v>0.0274739701909358</v>
      </c>
      <c r="W427" s="274">
        <v>23156</v>
      </c>
      <c r="X427" s="274">
        <v>22355</v>
      </c>
      <c r="Y427" s="274">
        <v>24253</v>
      </c>
      <c r="Z427" s="274">
        <v>23347</v>
      </c>
      <c r="AA427" s="271">
        <v>0.965408533425462</v>
      </c>
      <c r="AB427" s="271">
        <v>0.962643796643714</v>
      </c>
      <c r="AC427" s="298">
        <v>0.00276473678174793</v>
      </c>
    </row>
    <row r="428" spans="1:29">
      <c r="A428" s="300" t="s">
        <v>719</v>
      </c>
      <c r="B428" s="301" t="s">
        <v>3340</v>
      </c>
      <c r="C428" s="296" t="s">
        <v>779</v>
      </c>
      <c r="D428" s="301" t="s">
        <v>779</v>
      </c>
      <c r="E428" s="266">
        <v>2622</v>
      </c>
      <c r="F428" s="269">
        <v>2471</v>
      </c>
      <c r="G428" s="269">
        <v>151</v>
      </c>
      <c r="H428" s="267">
        <v>2533</v>
      </c>
      <c r="I428" s="267">
        <v>2402</v>
      </c>
      <c r="J428" s="267">
        <v>131</v>
      </c>
      <c r="K428" s="267">
        <v>2303</v>
      </c>
      <c r="L428" s="267">
        <v>2210</v>
      </c>
      <c r="M428" s="267">
        <v>93</v>
      </c>
      <c r="N428" s="297">
        <v>0.93</v>
      </c>
      <c r="O428" s="269">
        <v>77932</v>
      </c>
      <c r="P428" s="269">
        <v>74791</v>
      </c>
      <c r="Q428" s="269">
        <v>3141</v>
      </c>
      <c r="R428" s="270">
        <v>0.959695632089514</v>
      </c>
      <c r="S428" s="270">
        <v>0.942410373760488</v>
      </c>
      <c r="T428" s="270">
        <v>0.948282668772207</v>
      </c>
      <c r="U428" s="270">
        <v>0.959617889709075</v>
      </c>
      <c r="V428" s="298">
        <v>-0.00587229501171871</v>
      </c>
      <c r="W428" s="274">
        <v>17740</v>
      </c>
      <c r="X428" s="274">
        <v>16919</v>
      </c>
      <c r="Y428" s="274">
        <v>18783</v>
      </c>
      <c r="Z428" s="274">
        <v>17928</v>
      </c>
      <c r="AA428" s="271">
        <v>0.953720405862458</v>
      </c>
      <c r="AB428" s="271">
        <v>0.954480114997604</v>
      </c>
      <c r="AC428" s="298">
        <v>-0.000759709135146447</v>
      </c>
    </row>
    <row r="429" spans="1:29">
      <c r="A429" s="300" t="s">
        <v>719</v>
      </c>
      <c r="B429" s="301" t="s">
        <v>3340</v>
      </c>
      <c r="C429" s="296" t="s">
        <v>780</v>
      </c>
      <c r="D429" s="301" t="s">
        <v>780</v>
      </c>
      <c r="E429" s="266">
        <v>4083</v>
      </c>
      <c r="F429" s="269">
        <v>3858</v>
      </c>
      <c r="G429" s="269">
        <v>225</v>
      </c>
      <c r="H429" s="267">
        <v>3765</v>
      </c>
      <c r="I429" s="267">
        <v>3411</v>
      </c>
      <c r="J429" s="267">
        <v>354</v>
      </c>
      <c r="K429" s="267">
        <v>3639</v>
      </c>
      <c r="L429" s="267">
        <v>3378</v>
      </c>
      <c r="M429" s="267">
        <v>261</v>
      </c>
      <c r="N429" s="297">
        <v>0.93</v>
      </c>
      <c r="O429" s="269">
        <v>117529</v>
      </c>
      <c r="P429" s="269">
        <v>110438</v>
      </c>
      <c r="Q429" s="269">
        <v>7091</v>
      </c>
      <c r="R429" s="270">
        <v>0.939665954785627</v>
      </c>
      <c r="S429" s="270">
        <v>0.944893460690669</v>
      </c>
      <c r="T429" s="270">
        <v>0.90597609561753</v>
      </c>
      <c r="U429" s="270">
        <v>0.928276999175598</v>
      </c>
      <c r="V429" s="298">
        <v>0.0389173650731387</v>
      </c>
      <c r="W429" s="274">
        <v>26563</v>
      </c>
      <c r="X429" s="274">
        <v>24821</v>
      </c>
      <c r="Y429" s="274">
        <v>28354</v>
      </c>
      <c r="Z429" s="274">
        <v>26404</v>
      </c>
      <c r="AA429" s="271">
        <v>0.934420057975379</v>
      </c>
      <c r="AB429" s="271">
        <v>0.931226634689991</v>
      </c>
      <c r="AC429" s="298">
        <v>0.00319342328538852</v>
      </c>
    </row>
    <row r="430" spans="1:29">
      <c r="A430" s="300" t="s">
        <v>719</v>
      </c>
      <c r="B430" s="301" t="s">
        <v>3340</v>
      </c>
      <c r="C430" s="296" t="s">
        <v>781</v>
      </c>
      <c r="D430" s="301" t="s">
        <v>781</v>
      </c>
      <c r="E430" s="266">
        <v>2425</v>
      </c>
      <c r="F430" s="269">
        <v>2344</v>
      </c>
      <c r="G430" s="269">
        <v>81</v>
      </c>
      <c r="H430" s="267">
        <v>2261</v>
      </c>
      <c r="I430" s="267">
        <v>2221</v>
      </c>
      <c r="J430" s="267">
        <v>40</v>
      </c>
      <c r="K430" s="267">
        <v>2073</v>
      </c>
      <c r="L430" s="267">
        <v>2044</v>
      </c>
      <c r="M430" s="267">
        <v>29</v>
      </c>
      <c r="N430" s="297">
        <v>0.93</v>
      </c>
      <c r="O430" s="269">
        <v>66281</v>
      </c>
      <c r="P430" s="269">
        <v>65148</v>
      </c>
      <c r="Q430" s="269">
        <v>1133</v>
      </c>
      <c r="R430" s="270">
        <v>0.982906111857093</v>
      </c>
      <c r="S430" s="270">
        <v>0.96659793814433</v>
      </c>
      <c r="T430" s="270">
        <v>0.982308712958868</v>
      </c>
      <c r="U430" s="270">
        <v>0.986010612638688</v>
      </c>
      <c r="V430" s="298">
        <v>-0.0157107748145379</v>
      </c>
      <c r="W430" s="274">
        <v>15431</v>
      </c>
      <c r="X430" s="274">
        <v>15163</v>
      </c>
      <c r="Y430" s="274">
        <v>16108</v>
      </c>
      <c r="Z430" s="274">
        <v>15797</v>
      </c>
      <c r="AA430" s="271">
        <v>0.982632363424276</v>
      </c>
      <c r="AB430" s="271">
        <v>0.980692823441768</v>
      </c>
      <c r="AC430" s="298">
        <v>0.00193953998250773</v>
      </c>
    </row>
    <row r="431" spans="1:29">
      <c r="A431" s="300" t="s">
        <v>719</v>
      </c>
      <c r="B431" s="301" t="s">
        <v>3340</v>
      </c>
      <c r="C431" s="296" t="s">
        <v>782</v>
      </c>
      <c r="D431" s="301" t="s">
        <v>782</v>
      </c>
      <c r="E431" s="266">
        <v>3352</v>
      </c>
      <c r="F431" s="269">
        <v>3200</v>
      </c>
      <c r="G431" s="269">
        <v>152</v>
      </c>
      <c r="H431" s="267">
        <v>3015</v>
      </c>
      <c r="I431" s="267">
        <v>2799</v>
      </c>
      <c r="J431" s="267">
        <v>216</v>
      </c>
      <c r="K431" s="267">
        <v>2816</v>
      </c>
      <c r="L431" s="267">
        <v>2703</v>
      </c>
      <c r="M431" s="267">
        <v>113</v>
      </c>
      <c r="N431" s="297">
        <v>0.93</v>
      </c>
      <c r="O431" s="269">
        <v>94448</v>
      </c>
      <c r="P431" s="269">
        <v>90577</v>
      </c>
      <c r="Q431" s="269">
        <v>3871</v>
      </c>
      <c r="R431" s="270">
        <v>0.959014484160596</v>
      </c>
      <c r="S431" s="270">
        <v>0.954653937947494</v>
      </c>
      <c r="T431" s="270">
        <v>0.928358208955224</v>
      </c>
      <c r="U431" s="270">
        <v>0.959872159090909</v>
      </c>
      <c r="V431" s="298">
        <v>0.0262957289922701</v>
      </c>
      <c r="W431" s="274">
        <v>21197</v>
      </c>
      <c r="X431" s="274">
        <v>20297</v>
      </c>
      <c r="Y431" s="274">
        <v>22520</v>
      </c>
      <c r="Z431" s="274">
        <v>21586</v>
      </c>
      <c r="AA431" s="271">
        <v>0.957541161485116</v>
      </c>
      <c r="AB431" s="271">
        <v>0.958525754884547</v>
      </c>
      <c r="AC431" s="298">
        <v>-0.000984593399431244</v>
      </c>
    </row>
    <row r="432" spans="1:29">
      <c r="A432" s="300" t="s">
        <v>719</v>
      </c>
      <c r="B432" s="301" t="s">
        <v>3340</v>
      </c>
      <c r="C432" s="296" t="s">
        <v>783</v>
      </c>
      <c r="D432" s="301" t="s">
        <v>783</v>
      </c>
      <c r="E432" s="266">
        <v>1724</v>
      </c>
      <c r="F432" s="269">
        <v>1604</v>
      </c>
      <c r="G432" s="269">
        <v>120</v>
      </c>
      <c r="H432" s="267">
        <v>1724</v>
      </c>
      <c r="I432" s="267">
        <v>1681</v>
      </c>
      <c r="J432" s="267">
        <v>43</v>
      </c>
      <c r="K432" s="267">
        <v>1721</v>
      </c>
      <c r="L432" s="267">
        <v>1679</v>
      </c>
      <c r="M432" s="267">
        <v>42</v>
      </c>
      <c r="N432" s="297">
        <v>0.93</v>
      </c>
      <c r="O432" s="269">
        <v>53061</v>
      </c>
      <c r="P432" s="269">
        <v>50713</v>
      </c>
      <c r="Q432" s="269">
        <v>2348</v>
      </c>
      <c r="R432" s="270">
        <v>0.955749043553646</v>
      </c>
      <c r="S432" s="270">
        <v>0.930394431554524</v>
      </c>
      <c r="T432" s="270">
        <v>0.975058004640371</v>
      </c>
      <c r="U432" s="270">
        <v>0.975595583962812</v>
      </c>
      <c r="V432" s="298">
        <v>-0.0446635730858468</v>
      </c>
      <c r="W432" s="274">
        <v>12384</v>
      </c>
      <c r="X432" s="274">
        <v>11941</v>
      </c>
      <c r="Y432" s="274">
        <v>12840</v>
      </c>
      <c r="Z432" s="274">
        <v>12259</v>
      </c>
      <c r="AA432" s="271">
        <v>0.964228036175711</v>
      </c>
      <c r="AB432" s="271">
        <v>0.954750778816199</v>
      </c>
      <c r="AC432" s="298">
        <v>0.00947725735951122</v>
      </c>
    </row>
    <row r="433" spans="1:29">
      <c r="A433" s="300" t="s">
        <v>719</v>
      </c>
      <c r="B433" s="301" t="s">
        <v>3340</v>
      </c>
      <c r="C433" s="296" t="s">
        <v>784</v>
      </c>
      <c r="D433" s="301" t="s">
        <v>784</v>
      </c>
      <c r="E433" s="266">
        <v>1796</v>
      </c>
      <c r="F433" s="269">
        <v>1679</v>
      </c>
      <c r="G433" s="269">
        <v>117</v>
      </c>
      <c r="H433" s="267">
        <v>1616</v>
      </c>
      <c r="I433" s="267">
        <v>1445</v>
      </c>
      <c r="J433" s="267">
        <v>171</v>
      </c>
      <c r="K433" s="267">
        <v>1655</v>
      </c>
      <c r="L433" s="267">
        <v>1592</v>
      </c>
      <c r="M433" s="267">
        <v>63</v>
      </c>
      <c r="N433" s="297">
        <v>0.93</v>
      </c>
      <c r="O433" s="269">
        <v>52197</v>
      </c>
      <c r="P433" s="269">
        <v>49704</v>
      </c>
      <c r="Q433" s="269">
        <v>2493</v>
      </c>
      <c r="R433" s="270">
        <v>0.952238634404276</v>
      </c>
      <c r="S433" s="270">
        <v>0.934855233853007</v>
      </c>
      <c r="T433" s="270">
        <v>0.894183168316832</v>
      </c>
      <c r="U433" s="270">
        <v>0.961933534743202</v>
      </c>
      <c r="V433" s="298">
        <v>0.0406720655361751</v>
      </c>
      <c r="W433" s="274">
        <v>12114</v>
      </c>
      <c r="X433" s="274">
        <v>11499</v>
      </c>
      <c r="Y433" s="274">
        <v>12601</v>
      </c>
      <c r="Z433" s="274">
        <v>11992</v>
      </c>
      <c r="AA433" s="271">
        <v>0.949232293214463</v>
      </c>
      <c r="AB433" s="271">
        <v>0.951670502341084</v>
      </c>
      <c r="AC433" s="298">
        <v>-0.00243820912662152</v>
      </c>
    </row>
    <row r="434" spans="1:29">
      <c r="A434" s="300" t="s">
        <v>719</v>
      </c>
      <c r="B434" s="301" t="s">
        <v>3340</v>
      </c>
      <c r="C434" s="296" t="s">
        <v>785</v>
      </c>
      <c r="D434" s="301" t="s">
        <v>785</v>
      </c>
      <c r="E434" s="266">
        <v>3613</v>
      </c>
      <c r="F434" s="269">
        <v>3467</v>
      </c>
      <c r="G434" s="269">
        <v>146</v>
      </c>
      <c r="H434" s="267">
        <v>3306</v>
      </c>
      <c r="I434" s="267">
        <v>3095</v>
      </c>
      <c r="J434" s="267">
        <v>211</v>
      </c>
      <c r="K434" s="267">
        <v>3196</v>
      </c>
      <c r="L434" s="267">
        <v>3114</v>
      </c>
      <c r="M434" s="267">
        <v>82</v>
      </c>
      <c r="N434" s="297">
        <v>0.93</v>
      </c>
      <c r="O434" s="269">
        <v>99099</v>
      </c>
      <c r="P434" s="269">
        <v>95739</v>
      </c>
      <c r="Q434" s="269">
        <v>3360</v>
      </c>
      <c r="R434" s="270">
        <v>0.966094511549057</v>
      </c>
      <c r="S434" s="270">
        <v>0.95959036811514</v>
      </c>
      <c r="T434" s="270">
        <v>0.936176648517846</v>
      </c>
      <c r="U434" s="270">
        <v>0.974342928660826</v>
      </c>
      <c r="V434" s="298">
        <v>0.0234137195972934</v>
      </c>
      <c r="W434" s="274">
        <v>22915</v>
      </c>
      <c r="X434" s="274">
        <v>22189</v>
      </c>
      <c r="Y434" s="274">
        <v>23930</v>
      </c>
      <c r="Z434" s="274">
        <v>23038</v>
      </c>
      <c r="AA434" s="271">
        <v>0.968317695832424</v>
      </c>
      <c r="AB434" s="271">
        <v>0.962724613455913</v>
      </c>
      <c r="AC434" s="298">
        <v>0.00559308237651113</v>
      </c>
    </row>
    <row r="435" spans="1:29">
      <c r="A435" s="300" t="s">
        <v>719</v>
      </c>
      <c r="B435" s="301" t="s">
        <v>3340</v>
      </c>
      <c r="C435" s="296" t="s">
        <v>786</v>
      </c>
      <c r="D435" s="301" t="s">
        <v>786</v>
      </c>
      <c r="E435" s="266">
        <v>4316</v>
      </c>
      <c r="F435" s="269">
        <v>4018</v>
      </c>
      <c r="G435" s="269">
        <v>298</v>
      </c>
      <c r="H435" s="267">
        <v>4012</v>
      </c>
      <c r="I435" s="267">
        <v>3600</v>
      </c>
      <c r="J435" s="267">
        <v>412</v>
      </c>
      <c r="K435" s="267">
        <v>3758</v>
      </c>
      <c r="L435" s="267">
        <v>3531</v>
      </c>
      <c r="M435" s="267">
        <v>227</v>
      </c>
      <c r="N435" s="297">
        <v>0.93</v>
      </c>
      <c r="O435" s="269">
        <v>115142</v>
      </c>
      <c r="P435" s="269">
        <v>107611</v>
      </c>
      <c r="Q435" s="269">
        <v>7531</v>
      </c>
      <c r="R435" s="270">
        <v>0.934593805909225</v>
      </c>
      <c r="S435" s="270">
        <v>0.930954587581094</v>
      </c>
      <c r="T435" s="270">
        <v>0.897308075772682</v>
      </c>
      <c r="U435" s="270">
        <v>0.939595529536988</v>
      </c>
      <c r="V435" s="298">
        <v>0.0336465118084117</v>
      </c>
      <c r="W435" s="274">
        <v>27209</v>
      </c>
      <c r="X435" s="274">
        <v>25671</v>
      </c>
      <c r="Y435" s="274">
        <v>27230</v>
      </c>
      <c r="Z435" s="274">
        <v>25835</v>
      </c>
      <c r="AA435" s="271">
        <v>0.943474585615054</v>
      </c>
      <c r="AB435" s="271">
        <v>0.948769739258171</v>
      </c>
      <c r="AC435" s="298">
        <v>-0.00529515364311728</v>
      </c>
    </row>
    <row r="436" spans="1:29">
      <c r="A436" s="300" t="s">
        <v>719</v>
      </c>
      <c r="B436" s="301" t="s">
        <v>3340</v>
      </c>
      <c r="C436" s="296" t="s">
        <v>787</v>
      </c>
      <c r="D436" s="301" t="s">
        <v>787</v>
      </c>
      <c r="E436" s="266">
        <v>4475</v>
      </c>
      <c r="F436" s="269">
        <v>4255</v>
      </c>
      <c r="G436" s="269">
        <v>220</v>
      </c>
      <c r="H436" s="267">
        <v>4890</v>
      </c>
      <c r="I436" s="267">
        <v>4554</v>
      </c>
      <c r="J436" s="267">
        <v>336</v>
      </c>
      <c r="K436" s="267">
        <v>4075</v>
      </c>
      <c r="L436" s="267">
        <v>3813</v>
      </c>
      <c r="M436" s="267">
        <v>262</v>
      </c>
      <c r="N436" s="297">
        <v>0.93</v>
      </c>
      <c r="O436" s="269">
        <v>132422</v>
      </c>
      <c r="P436" s="269">
        <v>126973</v>
      </c>
      <c r="Q436" s="269">
        <v>5449</v>
      </c>
      <c r="R436" s="270">
        <v>0.958851248282008</v>
      </c>
      <c r="S436" s="270">
        <v>0.950837988826816</v>
      </c>
      <c r="T436" s="270">
        <v>0.931288343558282</v>
      </c>
      <c r="U436" s="270">
        <v>0.935705521472393</v>
      </c>
      <c r="V436" s="298">
        <v>0.0195496452685335</v>
      </c>
      <c r="W436" s="274">
        <v>31222</v>
      </c>
      <c r="X436" s="274">
        <v>29672</v>
      </c>
      <c r="Y436" s="274">
        <v>32469</v>
      </c>
      <c r="Z436" s="274">
        <v>31109</v>
      </c>
      <c r="AA436" s="271">
        <v>0.950355518544616</v>
      </c>
      <c r="AB436" s="271">
        <v>0.958113893252025</v>
      </c>
      <c r="AC436" s="298">
        <v>-0.00775837470740903</v>
      </c>
    </row>
    <row r="437" spans="1:29">
      <c r="A437" s="300" t="s">
        <v>719</v>
      </c>
      <c r="B437" s="301" t="s">
        <v>3340</v>
      </c>
      <c r="C437" s="296" t="s">
        <v>788</v>
      </c>
      <c r="D437" s="301" t="s">
        <v>788</v>
      </c>
      <c r="E437" s="266">
        <v>2466</v>
      </c>
      <c r="F437" s="269">
        <v>2288</v>
      </c>
      <c r="G437" s="269">
        <v>178</v>
      </c>
      <c r="H437" s="267">
        <v>2507</v>
      </c>
      <c r="I437" s="267">
        <v>2332</v>
      </c>
      <c r="J437" s="267">
        <v>175</v>
      </c>
      <c r="K437" s="267">
        <v>2213</v>
      </c>
      <c r="L437" s="267">
        <v>2113</v>
      </c>
      <c r="M437" s="267">
        <v>100</v>
      </c>
      <c r="N437" s="297">
        <v>0.93</v>
      </c>
      <c r="O437" s="269">
        <v>70893</v>
      </c>
      <c r="P437" s="269">
        <v>67993</v>
      </c>
      <c r="Q437" s="269">
        <v>2900</v>
      </c>
      <c r="R437" s="270">
        <v>0.959093281424118</v>
      </c>
      <c r="S437" s="270">
        <v>0.927818329278183</v>
      </c>
      <c r="T437" s="270">
        <v>0.930195452732349</v>
      </c>
      <c r="U437" s="270">
        <v>0.954812471757795</v>
      </c>
      <c r="V437" s="298">
        <v>-0.00237712345416607</v>
      </c>
      <c r="W437" s="274">
        <v>16244</v>
      </c>
      <c r="X437" s="274">
        <v>15413</v>
      </c>
      <c r="Y437" s="274">
        <v>16636</v>
      </c>
      <c r="Z437" s="274">
        <v>15965</v>
      </c>
      <c r="AA437" s="271">
        <v>0.948842649593696</v>
      </c>
      <c r="AB437" s="271">
        <v>0.959665785044482</v>
      </c>
      <c r="AC437" s="298">
        <v>-0.0108231354507857</v>
      </c>
    </row>
    <row r="438" spans="1:29">
      <c r="A438" s="300" t="s">
        <v>719</v>
      </c>
      <c r="B438" s="301" t="s">
        <v>3340</v>
      </c>
      <c r="C438" s="296" t="s">
        <v>789</v>
      </c>
      <c r="D438" s="301" t="s">
        <v>789</v>
      </c>
      <c r="E438" s="266">
        <v>1618</v>
      </c>
      <c r="F438" s="269">
        <v>1536</v>
      </c>
      <c r="G438" s="269">
        <v>82</v>
      </c>
      <c r="H438" s="267">
        <v>1556</v>
      </c>
      <c r="I438" s="267">
        <v>1501</v>
      </c>
      <c r="J438" s="267">
        <v>55</v>
      </c>
      <c r="K438" s="267">
        <v>1373</v>
      </c>
      <c r="L438" s="267">
        <v>1332</v>
      </c>
      <c r="M438" s="267">
        <v>41</v>
      </c>
      <c r="N438" s="297">
        <v>0.93</v>
      </c>
      <c r="O438" s="269">
        <v>45711</v>
      </c>
      <c r="P438" s="269">
        <v>43869</v>
      </c>
      <c r="Q438" s="269">
        <v>1842</v>
      </c>
      <c r="R438" s="270">
        <v>0.959703353678546</v>
      </c>
      <c r="S438" s="270">
        <v>0.949320148331273</v>
      </c>
      <c r="T438" s="270">
        <v>0.9646529562982</v>
      </c>
      <c r="U438" s="270">
        <v>0.970138383102695</v>
      </c>
      <c r="V438" s="298">
        <v>-0.0153328079669273</v>
      </c>
      <c r="W438" s="274">
        <v>10610</v>
      </c>
      <c r="X438" s="274">
        <v>10200</v>
      </c>
      <c r="Y438" s="274">
        <v>11066</v>
      </c>
      <c r="Z438" s="274">
        <v>10531</v>
      </c>
      <c r="AA438" s="271">
        <v>0.961357210179076</v>
      </c>
      <c r="AB438" s="271">
        <v>0.951653714079161</v>
      </c>
      <c r="AC438" s="298">
        <v>0.00970349609991494</v>
      </c>
    </row>
    <row r="439" spans="1:29">
      <c r="A439" s="300" t="s">
        <v>719</v>
      </c>
      <c r="B439" s="301" t="s">
        <v>3340</v>
      </c>
      <c r="C439" s="296" t="s">
        <v>790</v>
      </c>
      <c r="D439" s="301" t="s">
        <v>790</v>
      </c>
      <c r="E439" s="266">
        <v>1941</v>
      </c>
      <c r="F439" s="269">
        <v>1813</v>
      </c>
      <c r="G439" s="269">
        <v>128</v>
      </c>
      <c r="H439" s="267">
        <v>1921</v>
      </c>
      <c r="I439" s="267">
        <v>1831</v>
      </c>
      <c r="J439" s="267">
        <v>90</v>
      </c>
      <c r="K439" s="267">
        <v>1766</v>
      </c>
      <c r="L439" s="267">
        <v>1692</v>
      </c>
      <c r="M439" s="267">
        <v>74</v>
      </c>
      <c r="N439" s="297">
        <v>0.93</v>
      </c>
      <c r="O439" s="269">
        <v>54514</v>
      </c>
      <c r="P439" s="269">
        <v>52099</v>
      </c>
      <c r="Q439" s="269">
        <v>2415</v>
      </c>
      <c r="R439" s="270">
        <v>0.955699453351433</v>
      </c>
      <c r="S439" s="270">
        <v>0.934054611025245</v>
      </c>
      <c r="T439" s="270">
        <v>0.953149401353462</v>
      </c>
      <c r="U439" s="270">
        <v>0.958097395243488</v>
      </c>
      <c r="V439" s="298">
        <v>-0.019094790328217</v>
      </c>
      <c r="W439" s="274">
        <v>12806</v>
      </c>
      <c r="X439" s="274">
        <v>12237</v>
      </c>
      <c r="Y439" s="274">
        <v>13153</v>
      </c>
      <c r="Z439" s="274">
        <v>12517</v>
      </c>
      <c r="AA439" s="271">
        <v>0.955567702639388</v>
      </c>
      <c r="AB439" s="271">
        <v>0.951646012316582</v>
      </c>
      <c r="AC439" s="298">
        <v>0.00392169032280609</v>
      </c>
    </row>
    <row r="440" spans="1:29">
      <c r="A440" s="300" t="s">
        <v>719</v>
      </c>
      <c r="B440" s="301" t="s">
        <v>3340</v>
      </c>
      <c r="C440" s="296" t="s">
        <v>791</v>
      </c>
      <c r="D440" s="301" t="s">
        <v>791</v>
      </c>
      <c r="E440" s="266">
        <v>5123</v>
      </c>
      <c r="F440" s="269">
        <v>4713</v>
      </c>
      <c r="G440" s="269">
        <v>410</v>
      </c>
      <c r="H440" s="267">
        <v>5178</v>
      </c>
      <c r="I440" s="267">
        <v>4654</v>
      </c>
      <c r="J440" s="267">
        <v>524</v>
      </c>
      <c r="K440" s="267">
        <v>4916</v>
      </c>
      <c r="L440" s="267">
        <v>4486</v>
      </c>
      <c r="M440" s="267">
        <v>430</v>
      </c>
      <c r="N440" s="297">
        <v>0.93</v>
      </c>
      <c r="O440" s="269">
        <v>157190</v>
      </c>
      <c r="P440" s="269">
        <v>145253</v>
      </c>
      <c r="Q440" s="269">
        <v>11937</v>
      </c>
      <c r="R440" s="270">
        <v>0.92406005471086</v>
      </c>
      <c r="S440" s="270">
        <v>0.919968768299824</v>
      </c>
      <c r="T440" s="270">
        <v>0.898802626496717</v>
      </c>
      <c r="U440" s="270">
        <v>0.91253051261188</v>
      </c>
      <c r="V440" s="298">
        <v>0.0211661418031075</v>
      </c>
      <c r="W440" s="274">
        <v>35428</v>
      </c>
      <c r="X440" s="274">
        <v>32762</v>
      </c>
      <c r="Y440" s="274">
        <v>38123</v>
      </c>
      <c r="Z440" s="274">
        <v>35248</v>
      </c>
      <c r="AA440" s="271">
        <v>0.924748786270746</v>
      </c>
      <c r="AB440" s="271">
        <v>0.924586207801065</v>
      </c>
      <c r="AC440" s="298">
        <v>0.000162578469681374</v>
      </c>
    </row>
    <row r="441" spans="1:29">
      <c r="A441" s="300" t="s">
        <v>719</v>
      </c>
      <c r="B441" s="301" t="s">
        <v>3341</v>
      </c>
      <c r="C441" s="296" t="s">
        <v>792</v>
      </c>
      <c r="D441" s="301" t="s">
        <v>792</v>
      </c>
      <c r="E441" s="266">
        <v>1590</v>
      </c>
      <c r="F441" s="269">
        <v>1543</v>
      </c>
      <c r="G441" s="269">
        <v>47</v>
      </c>
      <c r="H441" s="267">
        <v>2792</v>
      </c>
      <c r="I441" s="267">
        <v>2680</v>
      </c>
      <c r="J441" s="267">
        <v>112</v>
      </c>
      <c r="K441" s="267">
        <v>2972</v>
      </c>
      <c r="L441" s="267">
        <v>2853</v>
      </c>
      <c r="M441" s="267">
        <v>119</v>
      </c>
      <c r="N441" s="297">
        <v>0.93</v>
      </c>
      <c r="O441" s="269">
        <v>79564</v>
      </c>
      <c r="P441" s="269">
        <v>77337</v>
      </c>
      <c r="Q441" s="269">
        <v>2227</v>
      </c>
      <c r="R441" s="270">
        <v>0.972009954250666</v>
      </c>
      <c r="S441" s="270">
        <v>0.970440251572327</v>
      </c>
      <c r="T441" s="270">
        <v>0.959885386819484</v>
      </c>
      <c r="U441" s="270">
        <v>0.959959623149394</v>
      </c>
      <c r="V441" s="298">
        <v>0.0105548647528428</v>
      </c>
      <c r="W441" s="274">
        <v>19051</v>
      </c>
      <c r="X441" s="274">
        <v>18469</v>
      </c>
      <c r="Y441" s="274">
        <v>19398</v>
      </c>
      <c r="Z441" s="274">
        <v>18914</v>
      </c>
      <c r="AA441" s="271">
        <v>0.969450422549997</v>
      </c>
      <c r="AB441" s="271">
        <v>0.975048974121043</v>
      </c>
      <c r="AC441" s="298">
        <v>-0.00559855157104605</v>
      </c>
    </row>
    <row r="442" spans="1:29">
      <c r="A442" s="300" t="s">
        <v>719</v>
      </c>
      <c r="B442" s="301" t="s">
        <v>3341</v>
      </c>
      <c r="C442" s="296" t="s">
        <v>793</v>
      </c>
      <c r="D442" s="301" t="s">
        <v>794</v>
      </c>
      <c r="E442" s="266">
        <v>3771</v>
      </c>
      <c r="F442" s="269">
        <v>3425</v>
      </c>
      <c r="G442" s="269">
        <v>346</v>
      </c>
      <c r="H442" s="267">
        <v>5245</v>
      </c>
      <c r="I442" s="267">
        <v>4881</v>
      </c>
      <c r="J442" s="267">
        <v>364</v>
      </c>
      <c r="K442" s="267">
        <v>5057</v>
      </c>
      <c r="L442" s="267">
        <v>4712</v>
      </c>
      <c r="M442" s="267">
        <v>345</v>
      </c>
      <c r="N442" s="297">
        <v>0.93</v>
      </c>
      <c r="O442" s="269">
        <v>148991</v>
      </c>
      <c r="P442" s="269">
        <v>139378</v>
      </c>
      <c r="Q442" s="269">
        <v>9613</v>
      </c>
      <c r="R442" s="270">
        <v>0.935479324254485</v>
      </c>
      <c r="S442" s="270">
        <v>0.908247149297269</v>
      </c>
      <c r="T442" s="270">
        <v>0.930600571973308</v>
      </c>
      <c r="U442" s="270">
        <v>0.931777733834289</v>
      </c>
      <c r="V442" s="298">
        <v>-0.0223534226760393</v>
      </c>
      <c r="W442" s="274">
        <v>35637</v>
      </c>
      <c r="X442" s="274">
        <v>33689</v>
      </c>
      <c r="Y442" s="274">
        <v>36330</v>
      </c>
      <c r="Z442" s="274">
        <v>34413</v>
      </c>
      <c r="AA442" s="271">
        <v>0.945337710806185</v>
      </c>
      <c r="AB442" s="271">
        <v>0.947233691164327</v>
      </c>
      <c r="AC442" s="298">
        <v>-0.00189598035814242</v>
      </c>
    </row>
    <row r="443" spans="1:29">
      <c r="A443" s="300" t="s">
        <v>719</v>
      </c>
      <c r="B443" s="301" t="s">
        <v>3341</v>
      </c>
      <c r="C443" s="296" t="s">
        <v>795</v>
      </c>
      <c r="D443" s="301" t="s">
        <v>796</v>
      </c>
      <c r="E443" s="266">
        <v>4127</v>
      </c>
      <c r="F443" s="269">
        <v>3926</v>
      </c>
      <c r="G443" s="269">
        <v>201</v>
      </c>
      <c r="H443" s="267">
        <v>6035</v>
      </c>
      <c r="I443" s="267">
        <v>5606</v>
      </c>
      <c r="J443" s="267">
        <v>429</v>
      </c>
      <c r="K443" s="267">
        <v>6523</v>
      </c>
      <c r="L443" s="267">
        <v>6165</v>
      </c>
      <c r="M443" s="267">
        <v>358</v>
      </c>
      <c r="N443" s="297">
        <v>0.93</v>
      </c>
      <c r="O443" s="269">
        <v>169314</v>
      </c>
      <c r="P443" s="269">
        <v>160381</v>
      </c>
      <c r="Q443" s="269">
        <v>8933</v>
      </c>
      <c r="R443" s="270">
        <v>0.947240039217076</v>
      </c>
      <c r="S443" s="270">
        <v>0.951296341167919</v>
      </c>
      <c r="T443" s="270">
        <v>0.928914664457332</v>
      </c>
      <c r="U443" s="270">
        <v>0.945117277326384</v>
      </c>
      <c r="V443" s="298">
        <v>0.0223816767105864</v>
      </c>
      <c r="W443" s="274">
        <v>42582</v>
      </c>
      <c r="X443" s="274">
        <v>40187</v>
      </c>
      <c r="Y443" s="274">
        <v>41745</v>
      </c>
      <c r="Z443" s="274">
        <v>39508</v>
      </c>
      <c r="AA443" s="271">
        <v>0.94375557747405</v>
      </c>
      <c r="AB443" s="271">
        <v>0.946412744041203</v>
      </c>
      <c r="AC443" s="298">
        <v>-0.00265716656715254</v>
      </c>
    </row>
    <row r="444" spans="1:29">
      <c r="A444" s="300" t="s">
        <v>719</v>
      </c>
      <c r="B444" s="301" t="s">
        <v>3341</v>
      </c>
      <c r="C444" s="296" t="s">
        <v>797</v>
      </c>
      <c r="D444" s="301" t="s">
        <v>798</v>
      </c>
      <c r="E444" s="266">
        <v>3734</v>
      </c>
      <c r="F444" s="269">
        <v>3412</v>
      </c>
      <c r="G444" s="269">
        <v>322</v>
      </c>
      <c r="H444" s="267">
        <v>6932</v>
      </c>
      <c r="I444" s="267">
        <v>5785</v>
      </c>
      <c r="J444" s="267">
        <v>1147</v>
      </c>
      <c r="K444" s="267">
        <v>6011</v>
      </c>
      <c r="L444" s="267">
        <v>5436</v>
      </c>
      <c r="M444" s="267">
        <v>575</v>
      </c>
      <c r="N444" s="297">
        <v>0.93</v>
      </c>
      <c r="O444" s="269">
        <v>156956</v>
      </c>
      <c r="P444" s="269">
        <v>143895</v>
      </c>
      <c r="Q444" s="269">
        <v>13061</v>
      </c>
      <c r="R444" s="270">
        <v>0.9167855959632</v>
      </c>
      <c r="S444" s="270">
        <v>0.913765399035886</v>
      </c>
      <c r="T444" s="270">
        <v>0.834535487593768</v>
      </c>
      <c r="U444" s="270">
        <v>0.904342039594078</v>
      </c>
      <c r="V444" s="298">
        <v>0.0792299114421184</v>
      </c>
      <c r="W444" s="274">
        <v>40685</v>
      </c>
      <c r="X444" s="274">
        <v>37265</v>
      </c>
      <c r="Y444" s="274">
        <v>38817</v>
      </c>
      <c r="Z444" s="274">
        <v>36141</v>
      </c>
      <c r="AA444" s="271">
        <v>0.915939535455327</v>
      </c>
      <c r="AB444" s="271">
        <v>0.931061133008733</v>
      </c>
      <c r="AC444" s="298">
        <v>-0.0151215975534058</v>
      </c>
    </row>
    <row r="445" spans="1:29">
      <c r="A445" s="300" t="s">
        <v>719</v>
      </c>
      <c r="B445" s="301" t="s">
        <v>3341</v>
      </c>
      <c r="C445" s="296" t="s">
        <v>799</v>
      </c>
      <c r="D445" s="301" t="s">
        <v>800</v>
      </c>
      <c r="E445" s="266">
        <v>3744</v>
      </c>
      <c r="F445" s="269">
        <v>3622</v>
      </c>
      <c r="G445" s="269">
        <v>122</v>
      </c>
      <c r="H445" s="267">
        <v>5703</v>
      </c>
      <c r="I445" s="267">
        <v>5477</v>
      </c>
      <c r="J445" s="267">
        <v>226</v>
      </c>
      <c r="K445" s="267">
        <v>6085</v>
      </c>
      <c r="L445" s="267">
        <v>5891</v>
      </c>
      <c r="M445" s="267">
        <v>194</v>
      </c>
      <c r="N445" s="297">
        <v>0.93</v>
      </c>
      <c r="O445" s="269">
        <v>153422</v>
      </c>
      <c r="P445" s="269">
        <v>149418</v>
      </c>
      <c r="Q445" s="269">
        <v>4004</v>
      </c>
      <c r="R445" s="270">
        <v>0.973902047946188</v>
      </c>
      <c r="S445" s="270">
        <v>0.96741452991453</v>
      </c>
      <c r="T445" s="270">
        <v>0.960371734174996</v>
      </c>
      <c r="U445" s="270">
        <v>0.968118323746919</v>
      </c>
      <c r="V445" s="298">
        <v>0.00704279573953426</v>
      </c>
      <c r="W445" s="274">
        <v>38390</v>
      </c>
      <c r="X445" s="274">
        <v>37386</v>
      </c>
      <c r="Y445" s="274">
        <v>37566</v>
      </c>
      <c r="Z445" s="274">
        <v>36663</v>
      </c>
      <c r="AA445" s="271">
        <v>0.973847356082313</v>
      </c>
      <c r="AB445" s="271">
        <v>0.97596230634084</v>
      </c>
      <c r="AC445" s="298">
        <v>-0.00211495025852704</v>
      </c>
    </row>
    <row r="446" spans="1:29">
      <c r="A446" s="300" t="s">
        <v>719</v>
      </c>
      <c r="B446" s="301" t="s">
        <v>3341</v>
      </c>
      <c r="C446" s="296" t="s">
        <v>801</v>
      </c>
      <c r="D446" s="301" t="s">
        <v>802</v>
      </c>
      <c r="E446" s="266">
        <v>2771</v>
      </c>
      <c r="F446" s="269">
        <v>2693</v>
      </c>
      <c r="G446" s="269">
        <v>78</v>
      </c>
      <c r="H446" s="267">
        <v>4191</v>
      </c>
      <c r="I446" s="267">
        <v>4104</v>
      </c>
      <c r="J446" s="267">
        <v>87</v>
      </c>
      <c r="K446" s="267">
        <v>4410</v>
      </c>
      <c r="L446" s="267">
        <v>4349</v>
      </c>
      <c r="M446" s="267">
        <v>61</v>
      </c>
      <c r="N446" s="297">
        <v>0.93</v>
      </c>
      <c r="O446" s="269">
        <v>121418</v>
      </c>
      <c r="P446" s="269">
        <v>119681</v>
      </c>
      <c r="Q446" s="269">
        <v>1737</v>
      </c>
      <c r="R446" s="270">
        <v>0.985694048658354</v>
      </c>
      <c r="S446" s="270">
        <v>0.971851317214002</v>
      </c>
      <c r="T446" s="270">
        <v>0.979241231209735</v>
      </c>
      <c r="U446" s="270">
        <v>0.986167800453515</v>
      </c>
      <c r="V446" s="298">
        <v>-0.00738991399573297</v>
      </c>
      <c r="W446" s="274">
        <v>29004</v>
      </c>
      <c r="X446" s="274">
        <v>28554</v>
      </c>
      <c r="Y446" s="274">
        <v>29204</v>
      </c>
      <c r="Z446" s="274">
        <v>28781</v>
      </c>
      <c r="AA446" s="271">
        <v>0.984484898634671</v>
      </c>
      <c r="AB446" s="271">
        <v>0.98551568278318</v>
      </c>
      <c r="AC446" s="298">
        <v>-0.00103078414850932</v>
      </c>
    </row>
    <row r="447" spans="1:29">
      <c r="A447" s="300" t="s">
        <v>719</v>
      </c>
      <c r="B447" s="301" t="s">
        <v>3341</v>
      </c>
      <c r="C447" s="296" t="s">
        <v>803</v>
      </c>
      <c r="D447" s="301" t="s">
        <v>804</v>
      </c>
      <c r="E447" s="266">
        <v>4554</v>
      </c>
      <c r="F447" s="269">
        <v>4470</v>
      </c>
      <c r="G447" s="269">
        <v>84</v>
      </c>
      <c r="H447" s="267">
        <v>6529</v>
      </c>
      <c r="I447" s="267">
        <v>6366</v>
      </c>
      <c r="J447" s="267">
        <v>163</v>
      </c>
      <c r="K447" s="267">
        <v>6365</v>
      </c>
      <c r="L447" s="267">
        <v>6274</v>
      </c>
      <c r="M447" s="267">
        <v>91</v>
      </c>
      <c r="N447" s="297">
        <v>0.93</v>
      </c>
      <c r="O447" s="269">
        <v>159876</v>
      </c>
      <c r="P447" s="269">
        <v>156616</v>
      </c>
      <c r="Q447" s="269">
        <v>3260</v>
      </c>
      <c r="R447" s="270">
        <v>0.979609197127774</v>
      </c>
      <c r="S447" s="270">
        <v>0.981554677206851</v>
      </c>
      <c r="T447" s="270">
        <v>0.975034461632716</v>
      </c>
      <c r="U447" s="270">
        <v>0.985703063629222</v>
      </c>
      <c r="V447" s="298">
        <v>0.00652021557413551</v>
      </c>
      <c r="W447" s="274">
        <v>42859</v>
      </c>
      <c r="X447" s="274">
        <v>42323</v>
      </c>
      <c r="Y447" s="274">
        <v>42489</v>
      </c>
      <c r="Z447" s="274">
        <v>41820</v>
      </c>
      <c r="AA447" s="271">
        <v>0.987493875265405</v>
      </c>
      <c r="AB447" s="271">
        <v>0.984254748287792</v>
      </c>
      <c r="AC447" s="298">
        <v>0.00323912697761308</v>
      </c>
    </row>
    <row r="448" spans="1:29">
      <c r="A448" s="300" t="s">
        <v>719</v>
      </c>
      <c r="B448" s="301" t="s">
        <v>3341</v>
      </c>
      <c r="C448" s="296" t="s">
        <v>805</v>
      </c>
      <c r="D448" s="301" t="s">
        <v>806</v>
      </c>
      <c r="E448" s="266">
        <v>2846</v>
      </c>
      <c r="F448" s="269">
        <v>2624</v>
      </c>
      <c r="G448" s="269">
        <v>222</v>
      </c>
      <c r="H448" s="267">
        <v>4376</v>
      </c>
      <c r="I448" s="267">
        <v>4057</v>
      </c>
      <c r="J448" s="267">
        <v>319</v>
      </c>
      <c r="K448" s="267">
        <v>4066</v>
      </c>
      <c r="L448" s="267">
        <v>3835</v>
      </c>
      <c r="M448" s="267">
        <v>231</v>
      </c>
      <c r="N448" s="297">
        <v>0.93</v>
      </c>
      <c r="O448" s="269">
        <v>108406</v>
      </c>
      <c r="P448" s="269">
        <v>104730</v>
      </c>
      <c r="Q448" s="269">
        <v>3676</v>
      </c>
      <c r="R448" s="270">
        <v>0.966090437798646</v>
      </c>
      <c r="S448" s="270">
        <v>0.921995783555868</v>
      </c>
      <c r="T448" s="270">
        <v>0.927102376599634</v>
      </c>
      <c r="U448" s="270">
        <v>0.943187407771766</v>
      </c>
      <c r="V448" s="298">
        <v>-0.00510659304376648</v>
      </c>
      <c r="W448" s="274">
        <v>28013</v>
      </c>
      <c r="X448" s="274">
        <v>26783</v>
      </c>
      <c r="Y448" s="274">
        <v>27149</v>
      </c>
      <c r="Z448" s="274">
        <v>26392</v>
      </c>
      <c r="AA448" s="271">
        <v>0.95609181451469</v>
      </c>
      <c r="AB448" s="271">
        <v>0.972116836715901</v>
      </c>
      <c r="AC448" s="298">
        <v>-0.0160250222012115</v>
      </c>
    </row>
    <row r="449" spans="1:29">
      <c r="A449" s="300" t="s">
        <v>719</v>
      </c>
      <c r="B449" s="301" t="s">
        <v>3341</v>
      </c>
      <c r="C449" s="296" t="s">
        <v>807</v>
      </c>
      <c r="D449" s="301" t="s">
        <v>808</v>
      </c>
      <c r="E449" s="266">
        <v>3650</v>
      </c>
      <c r="F449" s="269">
        <v>3425</v>
      </c>
      <c r="G449" s="269">
        <v>225</v>
      </c>
      <c r="H449" s="267">
        <v>5263</v>
      </c>
      <c r="I449" s="267">
        <v>4798</v>
      </c>
      <c r="J449" s="267">
        <v>465</v>
      </c>
      <c r="K449" s="267">
        <v>5025</v>
      </c>
      <c r="L449" s="267">
        <v>4809</v>
      </c>
      <c r="M449" s="267">
        <v>216</v>
      </c>
      <c r="N449" s="297">
        <v>0.93</v>
      </c>
      <c r="O449" s="269">
        <v>132730</v>
      </c>
      <c r="P449" s="269">
        <v>126359</v>
      </c>
      <c r="Q449" s="269">
        <v>6371</v>
      </c>
      <c r="R449" s="270">
        <v>0.952000301363671</v>
      </c>
      <c r="S449" s="270">
        <v>0.938356164383562</v>
      </c>
      <c r="T449" s="270">
        <v>0.911647349420483</v>
      </c>
      <c r="U449" s="270">
        <v>0.957014925373134</v>
      </c>
      <c r="V449" s="298">
        <v>0.026708814963079</v>
      </c>
      <c r="W449" s="274">
        <v>33987</v>
      </c>
      <c r="X449" s="274">
        <v>32488</v>
      </c>
      <c r="Y449" s="274">
        <v>34391</v>
      </c>
      <c r="Z449" s="274">
        <v>32792</v>
      </c>
      <c r="AA449" s="271">
        <v>0.955894900991556</v>
      </c>
      <c r="AB449" s="271">
        <v>0.953505277543543</v>
      </c>
      <c r="AC449" s="298">
        <v>0.00238962344801219</v>
      </c>
    </row>
    <row r="450" spans="1:29">
      <c r="A450" s="300" t="s">
        <v>719</v>
      </c>
      <c r="B450" s="301" t="s">
        <v>3341</v>
      </c>
      <c r="C450" s="296" t="s">
        <v>809</v>
      </c>
      <c r="D450" s="301" t="s">
        <v>810</v>
      </c>
      <c r="E450" s="266">
        <v>6365</v>
      </c>
      <c r="F450" s="269">
        <v>6146</v>
      </c>
      <c r="G450" s="269">
        <v>219</v>
      </c>
      <c r="H450" s="267">
        <v>10114</v>
      </c>
      <c r="I450" s="267">
        <v>9700</v>
      </c>
      <c r="J450" s="267">
        <v>414</v>
      </c>
      <c r="K450" s="267">
        <v>10089</v>
      </c>
      <c r="L450" s="267">
        <v>9834</v>
      </c>
      <c r="M450" s="267">
        <v>255</v>
      </c>
      <c r="N450" s="297">
        <v>0.93</v>
      </c>
      <c r="O450" s="269">
        <v>276433</v>
      </c>
      <c r="P450" s="269">
        <v>269614</v>
      </c>
      <c r="Q450" s="269">
        <v>6819</v>
      </c>
      <c r="R450" s="270">
        <v>0.975332178140815</v>
      </c>
      <c r="S450" s="270">
        <v>0.965593087195601</v>
      </c>
      <c r="T450" s="270">
        <v>0.959066640300573</v>
      </c>
      <c r="U450" s="270">
        <v>0.974724947963128</v>
      </c>
      <c r="V450" s="298">
        <v>0.00652644689502757</v>
      </c>
      <c r="W450" s="274">
        <v>65840</v>
      </c>
      <c r="X450" s="274">
        <v>64150</v>
      </c>
      <c r="Y450" s="274">
        <v>66705</v>
      </c>
      <c r="Z450" s="274">
        <v>65207</v>
      </c>
      <c r="AA450" s="271">
        <v>0.974331713244228</v>
      </c>
      <c r="AB450" s="271">
        <v>0.977542912825126</v>
      </c>
      <c r="AC450" s="298">
        <v>-0.00321119958089711</v>
      </c>
    </row>
    <row r="451" spans="1:29">
      <c r="A451" s="300" t="s">
        <v>719</v>
      </c>
      <c r="B451" s="301" t="s">
        <v>3341</v>
      </c>
      <c r="C451" s="296" t="s">
        <v>811</v>
      </c>
      <c r="D451" s="301" t="s">
        <v>812</v>
      </c>
      <c r="E451" s="266">
        <v>3784</v>
      </c>
      <c r="F451" s="269">
        <v>3736</v>
      </c>
      <c r="G451" s="269">
        <v>48</v>
      </c>
      <c r="H451" s="267">
        <v>6368</v>
      </c>
      <c r="I451" s="267">
        <v>6260</v>
      </c>
      <c r="J451" s="267">
        <v>108</v>
      </c>
      <c r="K451" s="267">
        <v>6602</v>
      </c>
      <c r="L451" s="267">
        <v>6558</v>
      </c>
      <c r="M451" s="267">
        <v>44</v>
      </c>
      <c r="N451" s="297">
        <v>0.93</v>
      </c>
      <c r="O451" s="269">
        <v>184882</v>
      </c>
      <c r="P451" s="269">
        <v>183313</v>
      </c>
      <c r="Q451" s="269">
        <v>1569</v>
      </c>
      <c r="R451" s="270">
        <v>0.991513505911879</v>
      </c>
      <c r="S451" s="270">
        <v>0.987315010570824</v>
      </c>
      <c r="T451" s="270">
        <v>0.983040201005025</v>
      </c>
      <c r="U451" s="270">
        <v>0.993335352923357</v>
      </c>
      <c r="V451" s="298">
        <v>0.0042748095657994</v>
      </c>
      <c r="W451" s="274">
        <v>43837</v>
      </c>
      <c r="X451" s="274">
        <v>43393</v>
      </c>
      <c r="Y451" s="274">
        <v>44697</v>
      </c>
      <c r="Z451" s="274">
        <v>44328</v>
      </c>
      <c r="AA451" s="271">
        <v>0.989871569678582</v>
      </c>
      <c r="AB451" s="271">
        <v>0.99174441237667</v>
      </c>
      <c r="AC451" s="298">
        <v>-0.00187284269808752</v>
      </c>
    </row>
    <row r="452" spans="1:29">
      <c r="A452" s="300" t="s">
        <v>719</v>
      </c>
      <c r="B452" s="301" t="s">
        <v>3341</v>
      </c>
      <c r="C452" s="296" t="s">
        <v>813</v>
      </c>
      <c r="D452" s="301" t="s">
        <v>814</v>
      </c>
      <c r="E452" s="266">
        <v>8852</v>
      </c>
      <c r="F452" s="269">
        <v>8646</v>
      </c>
      <c r="G452" s="269">
        <v>206</v>
      </c>
      <c r="H452" s="267">
        <v>10709</v>
      </c>
      <c r="I452" s="267">
        <v>10316</v>
      </c>
      <c r="J452" s="267">
        <v>393</v>
      </c>
      <c r="K452" s="267">
        <v>10815</v>
      </c>
      <c r="L452" s="267">
        <v>10469</v>
      </c>
      <c r="M452" s="267">
        <v>346</v>
      </c>
      <c r="N452" s="297">
        <v>0.93</v>
      </c>
      <c r="O452" s="269">
        <v>234071</v>
      </c>
      <c r="P452" s="269">
        <v>225955</v>
      </c>
      <c r="Q452" s="269">
        <v>8116</v>
      </c>
      <c r="R452" s="270">
        <v>0.965326759829283</v>
      </c>
      <c r="S452" s="270">
        <v>0.976728422955264</v>
      </c>
      <c r="T452" s="270">
        <v>0.96330189560183</v>
      </c>
      <c r="U452" s="270">
        <v>0.968007397133611</v>
      </c>
      <c r="V452" s="298">
        <v>0.0134265273534341</v>
      </c>
      <c r="W452" s="274">
        <v>71279</v>
      </c>
      <c r="X452" s="274">
        <v>69554</v>
      </c>
      <c r="Y452" s="274">
        <v>64950</v>
      </c>
      <c r="Z452" s="274">
        <v>63525</v>
      </c>
      <c r="AA452" s="271">
        <v>0.975799323784004</v>
      </c>
      <c r="AB452" s="271">
        <v>0.978060046189376</v>
      </c>
      <c r="AC452" s="298">
        <v>-0.00226072240537278</v>
      </c>
    </row>
    <row r="453" spans="1:29">
      <c r="A453" s="300" t="s">
        <v>719</v>
      </c>
      <c r="B453" s="301" t="s">
        <v>3341</v>
      </c>
      <c r="C453" s="296" t="s">
        <v>815</v>
      </c>
      <c r="D453" s="301" t="s">
        <v>816</v>
      </c>
      <c r="E453" s="266">
        <v>3830</v>
      </c>
      <c r="F453" s="269">
        <v>3573</v>
      </c>
      <c r="G453" s="269">
        <v>257</v>
      </c>
      <c r="H453" s="267">
        <v>5538</v>
      </c>
      <c r="I453" s="267">
        <v>5020</v>
      </c>
      <c r="J453" s="267">
        <v>518</v>
      </c>
      <c r="K453" s="267">
        <v>5156</v>
      </c>
      <c r="L453" s="267">
        <v>4859</v>
      </c>
      <c r="M453" s="267">
        <v>297</v>
      </c>
      <c r="N453" s="297">
        <v>0.93</v>
      </c>
      <c r="O453" s="269">
        <v>154836</v>
      </c>
      <c r="P453" s="269">
        <v>144948</v>
      </c>
      <c r="Q453" s="269">
        <v>9888</v>
      </c>
      <c r="R453" s="270">
        <v>0.936138882430443</v>
      </c>
      <c r="S453" s="270">
        <v>0.93289817232376</v>
      </c>
      <c r="T453" s="270">
        <v>0.906464427591188</v>
      </c>
      <c r="U453" s="270">
        <v>0.942397207137316</v>
      </c>
      <c r="V453" s="298">
        <v>0.0264337447325717</v>
      </c>
      <c r="W453" s="274">
        <v>37414</v>
      </c>
      <c r="X453" s="274">
        <v>35289</v>
      </c>
      <c r="Y453" s="274">
        <v>37651</v>
      </c>
      <c r="Z453" s="274">
        <v>35578</v>
      </c>
      <c r="AA453" s="271">
        <v>0.943203079061314</v>
      </c>
      <c r="AB453" s="271">
        <v>0.944941701415633</v>
      </c>
      <c r="AC453" s="298">
        <v>-0.0017386223543191</v>
      </c>
    </row>
    <row r="454" spans="1:29">
      <c r="A454" s="300" t="s">
        <v>719</v>
      </c>
      <c r="B454" s="301" t="s">
        <v>3341</v>
      </c>
      <c r="C454" s="296" t="s">
        <v>817</v>
      </c>
      <c r="D454" s="301" t="s">
        <v>817</v>
      </c>
      <c r="E454" s="266">
        <v>2569</v>
      </c>
      <c r="F454" s="269">
        <v>2526</v>
      </c>
      <c r="G454" s="269">
        <v>43</v>
      </c>
      <c r="H454" s="267">
        <v>4031</v>
      </c>
      <c r="I454" s="267">
        <v>3946</v>
      </c>
      <c r="J454" s="267">
        <v>85</v>
      </c>
      <c r="K454" s="267">
        <v>4445</v>
      </c>
      <c r="L454" s="267">
        <v>4377</v>
      </c>
      <c r="M454" s="267">
        <v>68</v>
      </c>
      <c r="N454" s="297">
        <v>0.93</v>
      </c>
      <c r="O454" s="269">
        <v>114576</v>
      </c>
      <c r="P454" s="269">
        <v>112875</v>
      </c>
      <c r="Q454" s="269">
        <v>1701</v>
      </c>
      <c r="R454" s="270">
        <v>0.985153958944281</v>
      </c>
      <c r="S454" s="270">
        <v>0.983261969637991</v>
      </c>
      <c r="T454" s="270">
        <v>0.978913420987348</v>
      </c>
      <c r="U454" s="270">
        <v>0.984701912260967</v>
      </c>
      <c r="V454" s="298">
        <v>0.00434854865064338</v>
      </c>
      <c r="W454" s="274">
        <v>28056</v>
      </c>
      <c r="X454" s="274">
        <v>27661</v>
      </c>
      <c r="Y454" s="274">
        <v>27122</v>
      </c>
      <c r="Z454" s="274">
        <v>26729</v>
      </c>
      <c r="AA454" s="271">
        <v>0.985921015112632</v>
      </c>
      <c r="AB454" s="271">
        <v>0.985509918147629</v>
      </c>
      <c r="AC454" s="298">
        <v>0.000411096965002633</v>
      </c>
    </row>
    <row r="455" spans="1:29">
      <c r="A455" s="300" t="s">
        <v>719</v>
      </c>
      <c r="B455" s="301" t="s">
        <v>3341</v>
      </c>
      <c r="C455" s="296" t="s">
        <v>818</v>
      </c>
      <c r="D455" s="301" t="s">
        <v>819</v>
      </c>
      <c r="E455" s="266">
        <v>2681</v>
      </c>
      <c r="F455" s="269">
        <v>2617</v>
      </c>
      <c r="G455" s="269">
        <v>64</v>
      </c>
      <c r="H455" s="267">
        <v>4222</v>
      </c>
      <c r="I455" s="267">
        <v>4120</v>
      </c>
      <c r="J455" s="267">
        <v>102</v>
      </c>
      <c r="K455" s="267">
        <v>4596</v>
      </c>
      <c r="L455" s="267">
        <v>4525</v>
      </c>
      <c r="M455" s="267">
        <v>71</v>
      </c>
      <c r="N455" s="297">
        <v>0.93</v>
      </c>
      <c r="O455" s="269">
        <v>113545</v>
      </c>
      <c r="P455" s="269">
        <v>112080</v>
      </c>
      <c r="Q455" s="269">
        <v>1465</v>
      </c>
      <c r="R455" s="270">
        <v>0.987097626491699</v>
      </c>
      <c r="S455" s="270">
        <v>0.976128310331966</v>
      </c>
      <c r="T455" s="270">
        <v>0.975840833728091</v>
      </c>
      <c r="U455" s="270">
        <v>0.984551784160139</v>
      </c>
      <c r="V455" s="298">
        <v>0.000287476603874737</v>
      </c>
      <c r="W455" s="274">
        <v>28477</v>
      </c>
      <c r="X455" s="274">
        <v>28081</v>
      </c>
      <c r="Y455" s="274">
        <v>28038</v>
      </c>
      <c r="Z455" s="274">
        <v>27715</v>
      </c>
      <c r="AA455" s="271">
        <v>0.98609404080486</v>
      </c>
      <c r="AB455" s="271">
        <v>0.988479920108424</v>
      </c>
      <c r="AC455" s="298">
        <v>-0.00238587930356415</v>
      </c>
    </row>
    <row r="456" spans="1:29">
      <c r="A456" s="300" t="s">
        <v>719</v>
      </c>
      <c r="B456" s="301" t="s">
        <v>3341</v>
      </c>
      <c r="C456" s="296" t="s">
        <v>820</v>
      </c>
      <c r="D456" s="301" t="s">
        <v>821</v>
      </c>
      <c r="E456" s="266">
        <v>3139</v>
      </c>
      <c r="F456" s="269">
        <v>2935</v>
      </c>
      <c r="G456" s="269">
        <v>204</v>
      </c>
      <c r="H456" s="267">
        <v>4341</v>
      </c>
      <c r="I456" s="267">
        <v>3941</v>
      </c>
      <c r="J456" s="267">
        <v>400</v>
      </c>
      <c r="K456" s="267">
        <v>4412</v>
      </c>
      <c r="L456" s="267">
        <v>4128</v>
      </c>
      <c r="M456" s="267">
        <v>284</v>
      </c>
      <c r="N456" s="297">
        <v>0.93</v>
      </c>
      <c r="O456" s="269">
        <v>105766</v>
      </c>
      <c r="P456" s="269">
        <v>99399</v>
      </c>
      <c r="Q456" s="269">
        <v>6367</v>
      </c>
      <c r="R456" s="270">
        <v>0.939801070287238</v>
      </c>
      <c r="S456" s="270">
        <v>0.935011150047786</v>
      </c>
      <c r="T456" s="270">
        <v>0.90785533287261</v>
      </c>
      <c r="U456" s="270">
        <v>0.935630099728014</v>
      </c>
      <c r="V456" s="298">
        <v>0.0271558171751759</v>
      </c>
      <c r="W456" s="274">
        <v>28794</v>
      </c>
      <c r="X456" s="274">
        <v>26999</v>
      </c>
      <c r="Y456" s="274">
        <v>27545</v>
      </c>
      <c r="Z456" s="274">
        <v>25865</v>
      </c>
      <c r="AA456" s="271">
        <v>0.937660623741057</v>
      </c>
      <c r="AB456" s="271">
        <v>0.939008894536214</v>
      </c>
      <c r="AC456" s="298">
        <v>-0.00134827079515631</v>
      </c>
    </row>
    <row r="457" spans="1:29">
      <c r="A457" s="300" t="s">
        <v>719</v>
      </c>
      <c r="B457" s="301" t="s">
        <v>3341</v>
      </c>
      <c r="C457" s="296" t="s">
        <v>822</v>
      </c>
      <c r="D457" s="301" t="s">
        <v>822</v>
      </c>
      <c r="E457" s="266">
        <v>2849</v>
      </c>
      <c r="F457" s="269">
        <v>2659</v>
      </c>
      <c r="G457" s="269">
        <v>190</v>
      </c>
      <c r="H457" s="267">
        <v>4408</v>
      </c>
      <c r="I457" s="267">
        <v>4113</v>
      </c>
      <c r="J457" s="267">
        <v>295</v>
      </c>
      <c r="K457" s="267">
        <v>4576</v>
      </c>
      <c r="L457" s="267">
        <v>4308</v>
      </c>
      <c r="M457" s="267">
        <v>268</v>
      </c>
      <c r="N457" s="297">
        <v>0.93</v>
      </c>
      <c r="O457" s="269">
        <v>110707</v>
      </c>
      <c r="P457" s="269">
        <v>104921</v>
      </c>
      <c r="Q457" s="269">
        <v>5786</v>
      </c>
      <c r="R457" s="270">
        <v>0.947735915524764</v>
      </c>
      <c r="S457" s="270">
        <v>0.933309933309933</v>
      </c>
      <c r="T457" s="270">
        <v>0.933076225045372</v>
      </c>
      <c r="U457" s="270">
        <v>0.941433566433566</v>
      </c>
      <c r="V457" s="298">
        <v>0.000233708264561261</v>
      </c>
      <c r="W457" s="274">
        <v>28255</v>
      </c>
      <c r="X457" s="274">
        <v>26824</v>
      </c>
      <c r="Y457" s="274">
        <v>28505</v>
      </c>
      <c r="Z457" s="274">
        <v>27133</v>
      </c>
      <c r="AA457" s="271">
        <v>0.949354096620067</v>
      </c>
      <c r="AB457" s="271">
        <v>0.951868093316962</v>
      </c>
      <c r="AC457" s="298">
        <v>-0.00251399669689478</v>
      </c>
    </row>
    <row r="458" spans="1:29">
      <c r="A458" s="300" t="s">
        <v>719</v>
      </c>
      <c r="B458" s="301" t="s">
        <v>3341</v>
      </c>
      <c r="C458" s="296" t="s">
        <v>823</v>
      </c>
      <c r="D458" s="301" t="s">
        <v>824</v>
      </c>
      <c r="E458" s="266">
        <v>2423</v>
      </c>
      <c r="F458" s="269">
        <v>2276</v>
      </c>
      <c r="G458" s="269">
        <v>147</v>
      </c>
      <c r="H458" s="267">
        <v>3449</v>
      </c>
      <c r="I458" s="267">
        <v>3297</v>
      </c>
      <c r="J458" s="267">
        <v>152</v>
      </c>
      <c r="K458" s="267">
        <v>3620</v>
      </c>
      <c r="L458" s="267">
        <v>3432</v>
      </c>
      <c r="M458" s="267">
        <v>188</v>
      </c>
      <c r="N458" s="297">
        <v>0.93</v>
      </c>
      <c r="O458" s="269">
        <v>95388</v>
      </c>
      <c r="P458" s="269">
        <v>92287</v>
      </c>
      <c r="Q458" s="269">
        <v>3101</v>
      </c>
      <c r="R458" s="270">
        <v>0.967490669685914</v>
      </c>
      <c r="S458" s="270">
        <v>0.939331407346265</v>
      </c>
      <c r="T458" s="270">
        <v>0.95592925485648</v>
      </c>
      <c r="U458" s="270">
        <v>0.948066298342541</v>
      </c>
      <c r="V458" s="298">
        <v>-0.0165978475102152</v>
      </c>
      <c r="W458" s="274">
        <v>23639</v>
      </c>
      <c r="X458" s="274">
        <v>22824</v>
      </c>
      <c r="Y458" s="274">
        <v>24578</v>
      </c>
      <c r="Z458" s="274">
        <v>23852</v>
      </c>
      <c r="AA458" s="271">
        <v>0.965523076272262</v>
      </c>
      <c r="AB458" s="271">
        <v>0.970461388233379</v>
      </c>
      <c r="AC458" s="298">
        <v>-0.00493831196111749</v>
      </c>
    </row>
    <row r="459" spans="1:29">
      <c r="A459" s="300" t="s">
        <v>719</v>
      </c>
      <c r="B459" s="301" t="s">
        <v>3342</v>
      </c>
      <c r="C459" s="296" t="s">
        <v>825</v>
      </c>
      <c r="D459" s="301" t="s">
        <v>826</v>
      </c>
      <c r="E459" s="266">
        <v>2438</v>
      </c>
      <c r="F459" s="269">
        <v>2306</v>
      </c>
      <c r="G459" s="269">
        <v>132</v>
      </c>
      <c r="H459" s="267">
        <v>4240</v>
      </c>
      <c r="I459" s="267">
        <v>4010</v>
      </c>
      <c r="J459" s="267">
        <v>230</v>
      </c>
      <c r="K459" s="267">
        <v>3797</v>
      </c>
      <c r="L459" s="267">
        <v>3642</v>
      </c>
      <c r="M459" s="267">
        <v>155</v>
      </c>
      <c r="N459" s="297">
        <v>0.93</v>
      </c>
      <c r="O459" s="269">
        <v>111845</v>
      </c>
      <c r="P459" s="269">
        <v>106456</v>
      </c>
      <c r="Q459" s="269">
        <v>5389</v>
      </c>
      <c r="R459" s="270">
        <v>0.951817247083017</v>
      </c>
      <c r="S459" s="270">
        <v>0.945857260049221</v>
      </c>
      <c r="T459" s="270">
        <v>0.945754716981132</v>
      </c>
      <c r="U459" s="270">
        <v>0.959178298656834</v>
      </c>
      <c r="V459" s="298">
        <v>0.000102543068088545</v>
      </c>
      <c r="W459" s="274">
        <v>25740</v>
      </c>
      <c r="X459" s="274">
        <v>24743</v>
      </c>
      <c r="Y459" s="274">
        <v>25989</v>
      </c>
      <c r="Z459" s="274">
        <v>24921</v>
      </c>
      <c r="AA459" s="271">
        <v>0.961266511266511</v>
      </c>
      <c r="AB459" s="271">
        <v>0.958905690869214</v>
      </c>
      <c r="AC459" s="298">
        <v>0.00236082039729746</v>
      </c>
    </row>
    <row r="460" spans="1:29">
      <c r="A460" s="300" t="s">
        <v>719</v>
      </c>
      <c r="B460" s="301" t="s">
        <v>3342</v>
      </c>
      <c r="C460" s="296" t="s">
        <v>827</v>
      </c>
      <c r="D460" s="301" t="s">
        <v>828</v>
      </c>
      <c r="E460" s="266">
        <v>4754</v>
      </c>
      <c r="F460" s="269">
        <v>4497</v>
      </c>
      <c r="G460" s="269">
        <v>257</v>
      </c>
      <c r="H460" s="267">
        <v>9048</v>
      </c>
      <c r="I460" s="267">
        <v>8567</v>
      </c>
      <c r="J460" s="267">
        <v>481</v>
      </c>
      <c r="K460" s="267">
        <v>8291</v>
      </c>
      <c r="L460" s="267">
        <v>7910</v>
      </c>
      <c r="M460" s="267">
        <v>381</v>
      </c>
      <c r="N460" s="297">
        <v>0.93</v>
      </c>
      <c r="O460" s="269">
        <v>242373</v>
      </c>
      <c r="P460" s="269">
        <v>231476</v>
      </c>
      <c r="Q460" s="269">
        <v>10897</v>
      </c>
      <c r="R460" s="270">
        <v>0.955040371658559</v>
      </c>
      <c r="S460" s="270">
        <v>0.945940260832983</v>
      </c>
      <c r="T460" s="270">
        <v>0.94683908045977</v>
      </c>
      <c r="U460" s="270">
        <v>0.954046556507056</v>
      </c>
      <c r="V460" s="298">
        <v>-0.000898819626787395</v>
      </c>
      <c r="W460" s="274">
        <v>56946</v>
      </c>
      <c r="X460" s="274">
        <v>54370</v>
      </c>
      <c r="Y460" s="274">
        <v>58006</v>
      </c>
      <c r="Z460" s="274">
        <v>55546</v>
      </c>
      <c r="AA460" s="271">
        <v>0.95476416253995</v>
      </c>
      <c r="AB460" s="271">
        <v>0.957590594076475</v>
      </c>
      <c r="AC460" s="298">
        <v>-0.00282643153652473</v>
      </c>
    </row>
    <row r="461" spans="1:29">
      <c r="A461" s="300" t="s">
        <v>719</v>
      </c>
      <c r="B461" s="301" t="s">
        <v>3342</v>
      </c>
      <c r="C461" s="296" t="s">
        <v>829</v>
      </c>
      <c r="D461" s="301" t="s">
        <v>830</v>
      </c>
      <c r="E461" s="266">
        <v>4130</v>
      </c>
      <c r="F461" s="269">
        <v>3933</v>
      </c>
      <c r="G461" s="269">
        <v>197</v>
      </c>
      <c r="H461" s="267">
        <v>4815</v>
      </c>
      <c r="I461" s="267">
        <v>4656</v>
      </c>
      <c r="J461" s="267">
        <v>159</v>
      </c>
      <c r="K461" s="267">
        <v>4379</v>
      </c>
      <c r="L461" s="267">
        <v>4290</v>
      </c>
      <c r="M461" s="267">
        <v>89</v>
      </c>
      <c r="N461" s="297">
        <v>0.93</v>
      </c>
      <c r="O461" s="269">
        <v>133460</v>
      </c>
      <c r="P461" s="269">
        <v>130507</v>
      </c>
      <c r="Q461" s="269">
        <v>2953</v>
      </c>
      <c r="R461" s="270">
        <v>0.977873520155852</v>
      </c>
      <c r="S461" s="270">
        <v>0.952300242130751</v>
      </c>
      <c r="T461" s="270">
        <v>0.966978193146417</v>
      </c>
      <c r="U461" s="270">
        <v>0.979675725051382</v>
      </c>
      <c r="V461" s="298">
        <v>-0.0146779510156668</v>
      </c>
      <c r="W461" s="274">
        <v>30385</v>
      </c>
      <c r="X461" s="274">
        <v>29473</v>
      </c>
      <c r="Y461" s="274">
        <v>32124</v>
      </c>
      <c r="Z461" s="274">
        <v>31438</v>
      </c>
      <c r="AA461" s="271">
        <v>0.969985190060885</v>
      </c>
      <c r="AB461" s="271">
        <v>0.978645249657577</v>
      </c>
      <c r="AC461" s="298">
        <v>-0.00866005959669158</v>
      </c>
    </row>
    <row r="462" spans="1:29">
      <c r="A462" s="300" t="s">
        <v>719</v>
      </c>
      <c r="B462" s="301" t="s">
        <v>3342</v>
      </c>
      <c r="C462" s="296" t="s">
        <v>831</v>
      </c>
      <c r="D462" s="301" t="s">
        <v>832</v>
      </c>
      <c r="E462" s="266">
        <v>1932</v>
      </c>
      <c r="F462" s="269">
        <v>1783</v>
      </c>
      <c r="G462" s="269">
        <v>149</v>
      </c>
      <c r="H462" s="267">
        <v>3139</v>
      </c>
      <c r="I462" s="267">
        <v>2974</v>
      </c>
      <c r="J462" s="267">
        <v>165</v>
      </c>
      <c r="K462" s="267">
        <v>3084</v>
      </c>
      <c r="L462" s="267">
        <v>2990</v>
      </c>
      <c r="M462" s="267">
        <v>94</v>
      </c>
      <c r="N462" s="297">
        <v>0.93</v>
      </c>
      <c r="O462" s="269">
        <v>89355</v>
      </c>
      <c r="P462" s="269">
        <v>87137</v>
      </c>
      <c r="Q462" s="269">
        <v>2218</v>
      </c>
      <c r="R462" s="270">
        <v>0.975177662134184</v>
      </c>
      <c r="S462" s="270">
        <v>0.92287784679089</v>
      </c>
      <c r="T462" s="270">
        <v>0.947435489009239</v>
      </c>
      <c r="U462" s="270">
        <v>0.969520103761349</v>
      </c>
      <c r="V462" s="298">
        <v>-0.0245576422183483</v>
      </c>
      <c r="W462" s="274">
        <v>21175</v>
      </c>
      <c r="X462" s="274">
        <v>20506</v>
      </c>
      <c r="Y462" s="274">
        <v>21372</v>
      </c>
      <c r="Z462" s="274">
        <v>20889</v>
      </c>
      <c r="AA462" s="271">
        <v>0.96840613931523</v>
      </c>
      <c r="AB462" s="271">
        <v>0.977400336889388</v>
      </c>
      <c r="AC462" s="298">
        <v>-0.00899419757415776</v>
      </c>
    </row>
    <row r="463" spans="1:29">
      <c r="A463" s="300" t="s">
        <v>719</v>
      </c>
      <c r="B463" s="301" t="s">
        <v>3342</v>
      </c>
      <c r="C463" s="296" t="s">
        <v>833</v>
      </c>
      <c r="D463" s="301" t="s">
        <v>834</v>
      </c>
      <c r="E463" s="266">
        <v>2974</v>
      </c>
      <c r="F463" s="269">
        <v>2719</v>
      </c>
      <c r="G463" s="269">
        <v>255</v>
      </c>
      <c r="H463" s="267">
        <v>4986</v>
      </c>
      <c r="I463" s="267">
        <v>4645</v>
      </c>
      <c r="J463" s="267">
        <v>341</v>
      </c>
      <c r="K463" s="267">
        <v>4439</v>
      </c>
      <c r="L463" s="267">
        <v>4233</v>
      </c>
      <c r="M463" s="267">
        <v>206</v>
      </c>
      <c r="N463" s="297">
        <v>0.93</v>
      </c>
      <c r="O463" s="269">
        <v>128355</v>
      </c>
      <c r="P463" s="269">
        <v>120941</v>
      </c>
      <c r="Q463" s="269">
        <v>7414</v>
      </c>
      <c r="R463" s="270">
        <v>0.942238323399946</v>
      </c>
      <c r="S463" s="270">
        <v>0.914256893073302</v>
      </c>
      <c r="T463" s="270">
        <v>0.93160850381067</v>
      </c>
      <c r="U463" s="270">
        <v>0.953593151610723</v>
      </c>
      <c r="V463" s="298">
        <v>-0.0173516107373679</v>
      </c>
      <c r="W463" s="274">
        <v>30309</v>
      </c>
      <c r="X463" s="274">
        <v>28431</v>
      </c>
      <c r="Y463" s="274">
        <v>29404</v>
      </c>
      <c r="Z463" s="274">
        <v>27917</v>
      </c>
      <c r="AA463" s="271">
        <v>0.938038206473325</v>
      </c>
      <c r="AB463" s="271">
        <v>0.949428649163379</v>
      </c>
      <c r="AC463" s="298">
        <v>-0.0113904426900543</v>
      </c>
    </row>
    <row r="464" spans="1:29">
      <c r="A464" s="300" t="s">
        <v>719</v>
      </c>
      <c r="B464" s="301" t="s">
        <v>3342</v>
      </c>
      <c r="C464" s="296" t="s">
        <v>835</v>
      </c>
      <c r="D464" s="301" t="s">
        <v>836</v>
      </c>
      <c r="E464" s="266">
        <v>2794</v>
      </c>
      <c r="F464" s="269">
        <v>2669</v>
      </c>
      <c r="G464" s="269">
        <v>125</v>
      </c>
      <c r="H464" s="267">
        <v>5576</v>
      </c>
      <c r="I464" s="267">
        <v>5261</v>
      </c>
      <c r="J464" s="267">
        <v>315</v>
      </c>
      <c r="K464" s="267">
        <v>5009</v>
      </c>
      <c r="L464" s="267">
        <v>4724</v>
      </c>
      <c r="M464" s="267">
        <v>285</v>
      </c>
      <c r="N464" s="297">
        <v>0.93</v>
      </c>
      <c r="O464" s="269">
        <v>151645</v>
      </c>
      <c r="P464" s="269">
        <v>144606</v>
      </c>
      <c r="Q464" s="269">
        <v>7039</v>
      </c>
      <c r="R464" s="270">
        <v>0.953582379900425</v>
      </c>
      <c r="S464" s="270">
        <v>0.955261274158912</v>
      </c>
      <c r="T464" s="270">
        <v>0.943507890961263</v>
      </c>
      <c r="U464" s="270">
        <v>0.943102415651827</v>
      </c>
      <c r="V464" s="298">
        <v>0.0117533831976494</v>
      </c>
      <c r="W464" s="274">
        <v>34838</v>
      </c>
      <c r="X464" s="274">
        <v>33217</v>
      </c>
      <c r="Y464" s="274">
        <v>36837</v>
      </c>
      <c r="Z464" s="274">
        <v>35194</v>
      </c>
      <c r="AA464" s="271">
        <v>0.953470348470061</v>
      </c>
      <c r="AB464" s="271">
        <v>0.955398105166002</v>
      </c>
      <c r="AC464" s="298">
        <v>-0.00192775669594014</v>
      </c>
    </row>
    <row r="465" spans="1:29">
      <c r="A465" s="300" t="s">
        <v>719</v>
      </c>
      <c r="B465" s="301" t="s">
        <v>3342</v>
      </c>
      <c r="C465" s="296" t="s">
        <v>837</v>
      </c>
      <c r="D465" s="301" t="s">
        <v>838</v>
      </c>
      <c r="E465" s="266">
        <v>3826</v>
      </c>
      <c r="F465" s="269">
        <v>3657</v>
      </c>
      <c r="G465" s="269">
        <v>169</v>
      </c>
      <c r="H465" s="267">
        <v>4391</v>
      </c>
      <c r="I465" s="267">
        <v>4188</v>
      </c>
      <c r="J465" s="267">
        <v>203</v>
      </c>
      <c r="K465" s="267">
        <v>3945</v>
      </c>
      <c r="L465" s="267">
        <v>3851</v>
      </c>
      <c r="M465" s="267">
        <v>94</v>
      </c>
      <c r="N465" s="297">
        <v>0.93</v>
      </c>
      <c r="O465" s="269">
        <v>117593</v>
      </c>
      <c r="P465" s="269">
        <v>115416</v>
      </c>
      <c r="Q465" s="269">
        <v>2177</v>
      </c>
      <c r="R465" s="270">
        <v>0.981486993273409</v>
      </c>
      <c r="S465" s="270">
        <v>0.955828541557763</v>
      </c>
      <c r="T465" s="270">
        <v>0.953769073104077</v>
      </c>
      <c r="U465" s="270">
        <v>0.97617237008872</v>
      </c>
      <c r="V465" s="298">
        <v>0.0020594684536861</v>
      </c>
      <c r="W465" s="274">
        <v>27094</v>
      </c>
      <c r="X465" s="274">
        <v>26436</v>
      </c>
      <c r="Y465" s="274">
        <v>27794</v>
      </c>
      <c r="Z465" s="274">
        <v>27387</v>
      </c>
      <c r="AA465" s="271">
        <v>0.975714180261313</v>
      </c>
      <c r="AB465" s="271">
        <v>0.985356551773764</v>
      </c>
      <c r="AC465" s="298">
        <v>-0.00964237151245162</v>
      </c>
    </row>
    <row r="466" spans="1:29">
      <c r="A466" s="300" t="s">
        <v>719</v>
      </c>
      <c r="B466" s="301" t="s">
        <v>3342</v>
      </c>
      <c r="C466" s="296" t="s">
        <v>839</v>
      </c>
      <c r="D466" s="301" t="s">
        <v>840</v>
      </c>
      <c r="E466" s="266">
        <v>5327</v>
      </c>
      <c r="F466" s="269">
        <v>4996</v>
      </c>
      <c r="G466" s="269">
        <v>331</v>
      </c>
      <c r="H466" s="267">
        <v>8934</v>
      </c>
      <c r="I466" s="267">
        <v>8405</v>
      </c>
      <c r="J466" s="267">
        <v>529</v>
      </c>
      <c r="K466" s="267">
        <v>8466</v>
      </c>
      <c r="L466" s="267">
        <v>8044</v>
      </c>
      <c r="M466" s="267">
        <v>422</v>
      </c>
      <c r="N466" s="297">
        <v>0.93</v>
      </c>
      <c r="O466" s="269">
        <v>241140</v>
      </c>
      <c r="P466" s="269">
        <v>231483</v>
      </c>
      <c r="Q466" s="269">
        <v>9657</v>
      </c>
      <c r="R466" s="270">
        <v>0.959952724558348</v>
      </c>
      <c r="S466" s="270">
        <v>0.937863713159377</v>
      </c>
      <c r="T466" s="270">
        <v>0.940788000895456</v>
      </c>
      <c r="U466" s="270">
        <v>0.950153555398063</v>
      </c>
      <c r="V466" s="298">
        <v>-0.00292428773607878</v>
      </c>
      <c r="W466" s="274">
        <v>55884</v>
      </c>
      <c r="X466" s="274">
        <v>53403</v>
      </c>
      <c r="Y466" s="274">
        <v>54830</v>
      </c>
      <c r="Z466" s="274">
        <v>52958</v>
      </c>
      <c r="AA466" s="271">
        <v>0.955604466394675</v>
      </c>
      <c r="AB466" s="271">
        <v>0.965858106875798</v>
      </c>
      <c r="AC466" s="298">
        <v>-0.0102536404811232</v>
      </c>
    </row>
    <row r="467" spans="1:29">
      <c r="A467" s="300" t="s">
        <v>719</v>
      </c>
      <c r="B467" s="301" t="s">
        <v>3342</v>
      </c>
      <c r="C467" s="296" t="s">
        <v>841</v>
      </c>
      <c r="D467" s="301" t="s">
        <v>842</v>
      </c>
      <c r="E467" s="266">
        <v>2750</v>
      </c>
      <c r="F467" s="269">
        <v>2558</v>
      </c>
      <c r="G467" s="269">
        <v>192</v>
      </c>
      <c r="H467" s="267">
        <v>4253</v>
      </c>
      <c r="I467" s="267">
        <v>3968</v>
      </c>
      <c r="J467" s="267">
        <v>285</v>
      </c>
      <c r="K467" s="267">
        <v>4172</v>
      </c>
      <c r="L467" s="267">
        <v>3877</v>
      </c>
      <c r="M467" s="267">
        <v>295</v>
      </c>
      <c r="N467" s="297">
        <v>0.93</v>
      </c>
      <c r="O467" s="269">
        <v>125681</v>
      </c>
      <c r="P467" s="269">
        <v>117435</v>
      </c>
      <c r="Q467" s="269">
        <v>8246</v>
      </c>
      <c r="R467" s="270">
        <v>0.934389446296576</v>
      </c>
      <c r="S467" s="270">
        <v>0.930181818181818</v>
      </c>
      <c r="T467" s="270">
        <v>0.932988478720903</v>
      </c>
      <c r="U467" s="270">
        <v>0.929290508149569</v>
      </c>
      <c r="V467" s="298">
        <v>-0.00280666053908463</v>
      </c>
      <c r="W467" s="274">
        <v>29023</v>
      </c>
      <c r="X467" s="274">
        <v>27543</v>
      </c>
      <c r="Y467" s="274">
        <v>30311</v>
      </c>
      <c r="Z467" s="274">
        <v>28406</v>
      </c>
      <c r="AA467" s="271">
        <v>0.949005960789719</v>
      </c>
      <c r="AB467" s="271">
        <v>0.937151529147834</v>
      </c>
      <c r="AC467" s="298">
        <v>0.0118544316418844</v>
      </c>
    </row>
    <row r="468" spans="1:29">
      <c r="A468" s="300" t="s">
        <v>719</v>
      </c>
      <c r="B468" s="301" t="s">
        <v>3342</v>
      </c>
      <c r="C468" s="296" t="s">
        <v>843</v>
      </c>
      <c r="D468" s="301" t="s">
        <v>844</v>
      </c>
      <c r="E468" s="266">
        <v>3836</v>
      </c>
      <c r="F468" s="269">
        <v>3578</v>
      </c>
      <c r="G468" s="269">
        <v>258</v>
      </c>
      <c r="H468" s="267">
        <v>6602</v>
      </c>
      <c r="I468" s="267">
        <v>5858</v>
      </c>
      <c r="J468" s="267">
        <v>744</v>
      </c>
      <c r="K468" s="267">
        <v>6003</v>
      </c>
      <c r="L468" s="267">
        <v>5420</v>
      </c>
      <c r="M468" s="267">
        <v>583</v>
      </c>
      <c r="N468" s="297">
        <v>0.93</v>
      </c>
      <c r="O468" s="269">
        <v>173210</v>
      </c>
      <c r="P468" s="269">
        <v>165064</v>
      </c>
      <c r="Q468" s="269">
        <v>8146</v>
      </c>
      <c r="R468" s="270">
        <v>0.952970382772357</v>
      </c>
      <c r="S468" s="270">
        <v>0.93274244004171</v>
      </c>
      <c r="T468" s="270">
        <v>0.887306876704029</v>
      </c>
      <c r="U468" s="270">
        <v>0.90288189238714</v>
      </c>
      <c r="V468" s="298">
        <v>0.0454355633376811</v>
      </c>
      <c r="W468" s="274">
        <v>40834</v>
      </c>
      <c r="X468" s="274">
        <v>38196</v>
      </c>
      <c r="Y468" s="274">
        <v>40015</v>
      </c>
      <c r="Z468" s="274">
        <v>37881</v>
      </c>
      <c r="AA468" s="271">
        <v>0.935396973110643</v>
      </c>
      <c r="AB468" s="271">
        <v>0.946669998750469</v>
      </c>
      <c r="AC468" s="298">
        <v>-0.0112730256398255</v>
      </c>
    </row>
    <row r="469" spans="1:29">
      <c r="A469" s="300" t="s">
        <v>719</v>
      </c>
      <c r="B469" s="301" t="s">
        <v>3342</v>
      </c>
      <c r="C469" s="296" t="s">
        <v>845</v>
      </c>
      <c r="D469" s="301" t="s">
        <v>846</v>
      </c>
      <c r="E469" s="266">
        <v>2818</v>
      </c>
      <c r="F469" s="269">
        <v>2302</v>
      </c>
      <c r="G469" s="269">
        <v>516</v>
      </c>
      <c r="H469" s="267">
        <v>5129</v>
      </c>
      <c r="I469" s="267">
        <v>4285</v>
      </c>
      <c r="J469" s="267">
        <v>844</v>
      </c>
      <c r="K469" s="267">
        <v>4643</v>
      </c>
      <c r="L469" s="267">
        <v>4036</v>
      </c>
      <c r="M469" s="267">
        <v>607</v>
      </c>
      <c r="N469" s="297">
        <v>0.93</v>
      </c>
      <c r="O469" s="269">
        <v>139033</v>
      </c>
      <c r="P469" s="269">
        <v>121101</v>
      </c>
      <c r="Q469" s="269">
        <v>17932</v>
      </c>
      <c r="R469" s="270">
        <v>0.871023426093086</v>
      </c>
      <c r="S469" s="270">
        <v>0.816891412349184</v>
      </c>
      <c r="T469" s="270">
        <v>0.835445505946578</v>
      </c>
      <c r="U469" s="270">
        <v>0.86926556105966</v>
      </c>
      <c r="V469" s="298">
        <v>-0.0185540935973945</v>
      </c>
      <c r="W469" s="274">
        <v>32236</v>
      </c>
      <c r="X469" s="274">
        <v>28532</v>
      </c>
      <c r="Y469" s="274">
        <v>32929</v>
      </c>
      <c r="Z469" s="274">
        <v>29209</v>
      </c>
      <c r="AA469" s="271">
        <v>0.885097406626132</v>
      </c>
      <c r="AB469" s="271">
        <v>0.887029669895837</v>
      </c>
      <c r="AC469" s="298">
        <v>-0.0019322632697043</v>
      </c>
    </row>
    <row r="470" spans="1:29">
      <c r="A470" s="300" t="s">
        <v>719</v>
      </c>
      <c r="B470" s="301" t="s">
        <v>3342</v>
      </c>
      <c r="C470" s="296" t="s">
        <v>847</v>
      </c>
      <c r="D470" s="301" t="s">
        <v>848</v>
      </c>
      <c r="E470" s="266">
        <v>3791</v>
      </c>
      <c r="F470" s="269">
        <v>3484</v>
      </c>
      <c r="G470" s="269">
        <v>307</v>
      </c>
      <c r="H470" s="267">
        <v>6167</v>
      </c>
      <c r="I470" s="267">
        <v>5404</v>
      </c>
      <c r="J470" s="267">
        <v>763</v>
      </c>
      <c r="K470" s="267">
        <v>5911</v>
      </c>
      <c r="L470" s="267">
        <v>5430</v>
      </c>
      <c r="M470" s="267">
        <v>481</v>
      </c>
      <c r="N470" s="297">
        <v>0.93</v>
      </c>
      <c r="O470" s="269">
        <v>170844</v>
      </c>
      <c r="P470" s="269">
        <v>157419</v>
      </c>
      <c r="Q470" s="269">
        <v>13425</v>
      </c>
      <c r="R470" s="270">
        <v>0.92141954063356</v>
      </c>
      <c r="S470" s="270">
        <v>0.91901872856766</v>
      </c>
      <c r="T470" s="270">
        <v>0.87627695800227</v>
      </c>
      <c r="U470" s="270">
        <v>0.918626289967857</v>
      </c>
      <c r="V470" s="298">
        <v>0.0427417705653901</v>
      </c>
      <c r="W470" s="274">
        <v>40306</v>
      </c>
      <c r="X470" s="274">
        <v>37172</v>
      </c>
      <c r="Y470" s="274">
        <v>39532</v>
      </c>
      <c r="Z470" s="274">
        <v>36821</v>
      </c>
      <c r="AA470" s="271">
        <v>0.922244827072892</v>
      </c>
      <c r="AB470" s="271">
        <v>0.931422644945867</v>
      </c>
      <c r="AC470" s="298">
        <v>-0.00917781787297434</v>
      </c>
    </row>
    <row r="471" spans="1:29">
      <c r="A471" s="300" t="s">
        <v>719</v>
      </c>
      <c r="B471" s="301" t="s">
        <v>3342</v>
      </c>
      <c r="C471" s="296" t="s">
        <v>849</v>
      </c>
      <c r="D471" s="301" t="s">
        <v>849</v>
      </c>
      <c r="E471" s="266">
        <v>3544</v>
      </c>
      <c r="F471" s="269">
        <v>3410</v>
      </c>
      <c r="G471" s="269">
        <v>134</v>
      </c>
      <c r="H471" s="267">
        <v>6053</v>
      </c>
      <c r="I471" s="267">
        <v>5641</v>
      </c>
      <c r="J471" s="267">
        <v>412</v>
      </c>
      <c r="K471" s="267">
        <v>5621</v>
      </c>
      <c r="L471" s="267">
        <v>5368</v>
      </c>
      <c r="M471" s="267">
        <v>253</v>
      </c>
      <c r="N471" s="297">
        <v>0.93</v>
      </c>
      <c r="O471" s="269">
        <v>170075</v>
      </c>
      <c r="P471" s="269">
        <v>161879</v>
      </c>
      <c r="Q471" s="269">
        <v>8196</v>
      </c>
      <c r="R471" s="270">
        <v>0.951809495810672</v>
      </c>
      <c r="S471" s="270">
        <v>0.962189616252822</v>
      </c>
      <c r="T471" s="270">
        <v>0.931934577895259</v>
      </c>
      <c r="U471" s="270">
        <v>0.954990215264188</v>
      </c>
      <c r="V471" s="298">
        <v>0.030255038357563</v>
      </c>
      <c r="W471" s="274">
        <v>38740</v>
      </c>
      <c r="X471" s="274">
        <v>37012</v>
      </c>
      <c r="Y471" s="274">
        <v>39466</v>
      </c>
      <c r="Z471" s="274">
        <v>37796</v>
      </c>
      <c r="AA471" s="271">
        <v>0.95539494062984</v>
      </c>
      <c r="AB471" s="271">
        <v>0.957685096032028</v>
      </c>
      <c r="AC471" s="298">
        <v>-0.00229015540218758</v>
      </c>
    </row>
    <row r="472" spans="1:29">
      <c r="A472" s="300" t="s">
        <v>719</v>
      </c>
      <c r="B472" s="301" t="s">
        <v>3342</v>
      </c>
      <c r="C472" s="296" t="s">
        <v>850</v>
      </c>
      <c r="D472" s="301" t="s">
        <v>851</v>
      </c>
      <c r="E472" s="266">
        <v>3963</v>
      </c>
      <c r="F472" s="269">
        <v>3731</v>
      </c>
      <c r="G472" s="269">
        <v>232</v>
      </c>
      <c r="H472" s="267">
        <v>6854</v>
      </c>
      <c r="I472" s="267">
        <v>6535</v>
      </c>
      <c r="J472" s="267">
        <v>319</v>
      </c>
      <c r="K472" s="267">
        <v>5931</v>
      </c>
      <c r="L472" s="267">
        <v>5526</v>
      </c>
      <c r="M472" s="267">
        <v>405</v>
      </c>
      <c r="N472" s="297">
        <v>0.93</v>
      </c>
      <c r="O472" s="269">
        <v>178192</v>
      </c>
      <c r="P472" s="269">
        <v>168894</v>
      </c>
      <c r="Q472" s="269">
        <v>9298</v>
      </c>
      <c r="R472" s="270">
        <v>0.947820328634282</v>
      </c>
      <c r="S472" s="270">
        <v>0.94145849104214</v>
      </c>
      <c r="T472" s="270">
        <v>0.953457834840969</v>
      </c>
      <c r="U472" s="270">
        <v>0.931714719271624</v>
      </c>
      <c r="V472" s="298">
        <v>-0.0119993437988291</v>
      </c>
      <c r="W472" s="274">
        <v>40920</v>
      </c>
      <c r="X472" s="274">
        <v>39171</v>
      </c>
      <c r="Y472" s="274">
        <v>40365</v>
      </c>
      <c r="Z472" s="274">
        <v>38969</v>
      </c>
      <c r="AA472" s="271">
        <v>0.957258064516129</v>
      </c>
      <c r="AB472" s="271">
        <v>0.965415582806887</v>
      </c>
      <c r="AC472" s="298">
        <v>-0.00815751829075806</v>
      </c>
    </row>
    <row r="473" spans="1:29">
      <c r="A473" s="300" t="s">
        <v>719</v>
      </c>
      <c r="B473" s="301" t="s">
        <v>3342</v>
      </c>
      <c r="C473" s="296" t="s">
        <v>852</v>
      </c>
      <c r="D473" s="301" t="s">
        <v>853</v>
      </c>
      <c r="E473" s="266">
        <v>3659</v>
      </c>
      <c r="F473" s="269">
        <v>3025</v>
      </c>
      <c r="G473" s="269">
        <v>634</v>
      </c>
      <c r="H473" s="267">
        <v>6054</v>
      </c>
      <c r="I473" s="267">
        <v>5080</v>
      </c>
      <c r="J473" s="267">
        <v>974</v>
      </c>
      <c r="K473" s="267">
        <v>5484</v>
      </c>
      <c r="L473" s="267">
        <v>4773</v>
      </c>
      <c r="M473" s="267">
        <v>711</v>
      </c>
      <c r="N473" s="297">
        <v>0.93</v>
      </c>
      <c r="O473" s="269">
        <v>158550</v>
      </c>
      <c r="P473" s="269">
        <v>138114</v>
      </c>
      <c r="Q473" s="269">
        <v>20436</v>
      </c>
      <c r="R473" s="270">
        <v>0.871106906338694</v>
      </c>
      <c r="S473" s="270">
        <v>0.826728614375512</v>
      </c>
      <c r="T473" s="270">
        <v>0.839114634952098</v>
      </c>
      <c r="U473" s="270">
        <v>0.87035010940919</v>
      </c>
      <c r="V473" s="298">
        <v>-0.0123860205765853</v>
      </c>
      <c r="W473" s="274">
        <v>37828</v>
      </c>
      <c r="X473" s="274">
        <v>33054</v>
      </c>
      <c r="Y473" s="274">
        <v>36374</v>
      </c>
      <c r="Z473" s="274">
        <v>31313</v>
      </c>
      <c r="AA473" s="271">
        <v>0.87379718726869</v>
      </c>
      <c r="AB473" s="271">
        <v>0.860862154286029</v>
      </c>
      <c r="AC473" s="298">
        <v>0.0129350329826613</v>
      </c>
    </row>
    <row r="474" spans="1:29">
      <c r="A474" s="300" t="s">
        <v>719</v>
      </c>
      <c r="B474" s="301" t="s">
        <v>3342</v>
      </c>
      <c r="C474" s="296" t="s">
        <v>854</v>
      </c>
      <c r="D474" s="301" t="s">
        <v>855</v>
      </c>
      <c r="E474" s="266">
        <v>4490</v>
      </c>
      <c r="F474" s="269">
        <v>4253</v>
      </c>
      <c r="G474" s="269">
        <v>237</v>
      </c>
      <c r="H474" s="267">
        <v>8760</v>
      </c>
      <c r="I474" s="267">
        <v>8351</v>
      </c>
      <c r="J474" s="267">
        <v>409</v>
      </c>
      <c r="K474" s="267">
        <v>7996</v>
      </c>
      <c r="L474" s="267">
        <v>7673</v>
      </c>
      <c r="M474" s="267">
        <v>323</v>
      </c>
      <c r="N474" s="297">
        <v>0.93</v>
      </c>
      <c r="O474" s="269">
        <v>237305</v>
      </c>
      <c r="P474" s="269">
        <v>227529</v>
      </c>
      <c r="Q474" s="269">
        <v>9776</v>
      </c>
      <c r="R474" s="270">
        <v>0.958804070710689</v>
      </c>
      <c r="S474" s="270">
        <v>0.947216035634744</v>
      </c>
      <c r="T474" s="270">
        <v>0.953310502283105</v>
      </c>
      <c r="U474" s="270">
        <v>0.959604802401201</v>
      </c>
      <c r="V474" s="298">
        <v>-0.00609446664836111</v>
      </c>
      <c r="W474" s="274">
        <v>55334</v>
      </c>
      <c r="X474" s="274">
        <v>53078</v>
      </c>
      <c r="Y474" s="274">
        <v>57178</v>
      </c>
      <c r="Z474" s="274">
        <v>54756</v>
      </c>
      <c r="AA474" s="271">
        <v>0.959229406874616</v>
      </c>
      <c r="AB474" s="271">
        <v>0.957641050753786</v>
      </c>
      <c r="AC474" s="298">
        <v>0.00158835612082953</v>
      </c>
    </row>
    <row r="475" spans="1:29">
      <c r="A475" s="300" t="s">
        <v>719</v>
      </c>
      <c r="B475" s="301" t="s">
        <v>3342</v>
      </c>
      <c r="C475" s="296" t="s">
        <v>856</v>
      </c>
      <c r="D475" s="301" t="s">
        <v>856</v>
      </c>
      <c r="E475" s="266">
        <v>1495</v>
      </c>
      <c r="F475" s="269">
        <v>1448</v>
      </c>
      <c r="G475" s="269">
        <v>47</v>
      </c>
      <c r="H475" s="267">
        <v>1674</v>
      </c>
      <c r="I475" s="267">
        <v>1663</v>
      </c>
      <c r="J475" s="267">
        <v>11</v>
      </c>
      <c r="K475" s="267">
        <v>1559</v>
      </c>
      <c r="L475" s="267">
        <v>1548</v>
      </c>
      <c r="M475" s="267">
        <v>11</v>
      </c>
      <c r="N475" s="297">
        <v>0.93</v>
      </c>
      <c r="O475" s="269">
        <v>44397</v>
      </c>
      <c r="P475" s="269">
        <v>44059</v>
      </c>
      <c r="Q475" s="269">
        <v>338</v>
      </c>
      <c r="R475" s="270">
        <v>0.992386872986914</v>
      </c>
      <c r="S475" s="270">
        <v>0.968561872909699</v>
      </c>
      <c r="T475" s="270">
        <v>0.993428912783751</v>
      </c>
      <c r="U475" s="270">
        <v>0.992944194996793</v>
      </c>
      <c r="V475" s="298">
        <v>-0.0248670398740525</v>
      </c>
      <c r="W475" s="274">
        <v>10660</v>
      </c>
      <c r="X475" s="274">
        <v>10552</v>
      </c>
      <c r="Y475" s="274">
        <v>10516</v>
      </c>
      <c r="Z475" s="274">
        <v>10450</v>
      </c>
      <c r="AA475" s="271">
        <v>0.989868667917448</v>
      </c>
      <c r="AB475" s="271">
        <v>0.993723849372385</v>
      </c>
      <c r="AC475" s="298">
        <v>-0.00385518145493646</v>
      </c>
    </row>
    <row r="476" spans="1:29">
      <c r="A476" s="300" t="s">
        <v>719</v>
      </c>
      <c r="B476" s="301" t="s">
        <v>3342</v>
      </c>
      <c r="C476" s="296" t="s">
        <v>857</v>
      </c>
      <c r="D476" s="301" t="s">
        <v>858</v>
      </c>
      <c r="E476" s="266">
        <v>3491</v>
      </c>
      <c r="F476" s="269">
        <v>3180</v>
      </c>
      <c r="G476" s="269">
        <v>311</v>
      </c>
      <c r="H476" s="267">
        <v>5879</v>
      </c>
      <c r="I476" s="267">
        <v>5343</v>
      </c>
      <c r="J476" s="267">
        <v>536</v>
      </c>
      <c r="K476" s="267">
        <v>5857</v>
      </c>
      <c r="L476" s="267">
        <v>5332</v>
      </c>
      <c r="M476" s="267">
        <v>525</v>
      </c>
      <c r="N476" s="297">
        <v>0.93</v>
      </c>
      <c r="O476" s="269">
        <v>170348</v>
      </c>
      <c r="P476" s="269">
        <v>157724</v>
      </c>
      <c r="Q476" s="269">
        <v>12624</v>
      </c>
      <c r="R476" s="270">
        <v>0.925892878108343</v>
      </c>
      <c r="S476" s="270">
        <v>0.910913778287024</v>
      </c>
      <c r="T476" s="270">
        <v>0.908828031978228</v>
      </c>
      <c r="U476" s="270">
        <v>0.910363667406522</v>
      </c>
      <c r="V476" s="298">
        <v>0.00208574630879621</v>
      </c>
      <c r="W476" s="274">
        <v>38973</v>
      </c>
      <c r="X476" s="274">
        <v>35761</v>
      </c>
      <c r="Y476" s="274">
        <v>40841</v>
      </c>
      <c r="Z476" s="274">
        <v>37719</v>
      </c>
      <c r="AA476" s="271">
        <v>0.917583968388371</v>
      </c>
      <c r="AB476" s="271">
        <v>0.923557209666756</v>
      </c>
      <c r="AC476" s="298">
        <v>-0.00597324127838506</v>
      </c>
    </row>
    <row r="477" spans="1:29">
      <c r="A477" s="300" t="s">
        <v>719</v>
      </c>
      <c r="B477" s="301" t="s">
        <v>3342</v>
      </c>
      <c r="C477" s="296" t="s">
        <v>859</v>
      </c>
      <c r="D477" s="301" t="s">
        <v>860</v>
      </c>
      <c r="E477" s="266">
        <v>3674</v>
      </c>
      <c r="F477" s="269">
        <v>3514</v>
      </c>
      <c r="G477" s="269">
        <v>160</v>
      </c>
      <c r="H477" s="267">
        <v>6176</v>
      </c>
      <c r="I477" s="267">
        <v>5915</v>
      </c>
      <c r="J477" s="267">
        <v>261</v>
      </c>
      <c r="K477" s="267">
        <v>5843</v>
      </c>
      <c r="L477" s="267">
        <v>5631</v>
      </c>
      <c r="M477" s="267">
        <v>212</v>
      </c>
      <c r="N477" s="297">
        <v>0.93</v>
      </c>
      <c r="O477" s="269">
        <v>173609</v>
      </c>
      <c r="P477" s="269">
        <v>167616</v>
      </c>
      <c r="Q477" s="269">
        <v>5993</v>
      </c>
      <c r="R477" s="270">
        <v>0.965479900235587</v>
      </c>
      <c r="S477" s="270">
        <v>0.956450734893849</v>
      </c>
      <c r="T477" s="270">
        <v>0.957739637305699</v>
      </c>
      <c r="U477" s="270">
        <v>0.963717268526442</v>
      </c>
      <c r="V477" s="298">
        <v>-0.00128890241185076</v>
      </c>
      <c r="W477" s="274">
        <v>39526</v>
      </c>
      <c r="X477" s="274">
        <v>38151</v>
      </c>
      <c r="Y477" s="274">
        <v>40335</v>
      </c>
      <c r="Z477" s="274">
        <v>38965</v>
      </c>
      <c r="AA477" s="271">
        <v>0.965212771340384</v>
      </c>
      <c r="AB477" s="271">
        <v>0.966034461385893</v>
      </c>
      <c r="AC477" s="298">
        <v>-0.000821690045509582</v>
      </c>
    </row>
    <row r="478" spans="1:29">
      <c r="A478" s="300" t="s">
        <v>719</v>
      </c>
      <c r="B478" s="301" t="s">
        <v>3342</v>
      </c>
      <c r="C478" s="296" t="s">
        <v>861</v>
      </c>
      <c r="D478" s="301" t="s">
        <v>862</v>
      </c>
      <c r="E478" s="266">
        <v>3945</v>
      </c>
      <c r="F478" s="269">
        <v>3743</v>
      </c>
      <c r="G478" s="269">
        <v>202</v>
      </c>
      <c r="H478" s="267">
        <v>6693</v>
      </c>
      <c r="I478" s="267">
        <v>6331</v>
      </c>
      <c r="J478" s="267">
        <v>362</v>
      </c>
      <c r="K478" s="267">
        <v>6280</v>
      </c>
      <c r="L478" s="267">
        <v>6008</v>
      </c>
      <c r="M478" s="267">
        <v>272</v>
      </c>
      <c r="N478" s="297">
        <v>0.93</v>
      </c>
      <c r="O478" s="269">
        <v>177064</v>
      </c>
      <c r="P478" s="269">
        <v>170771</v>
      </c>
      <c r="Q478" s="269">
        <v>6293</v>
      </c>
      <c r="R478" s="270">
        <v>0.964459178602087</v>
      </c>
      <c r="S478" s="270">
        <v>0.948795944233207</v>
      </c>
      <c r="T478" s="270">
        <v>0.945913641117586</v>
      </c>
      <c r="U478" s="270">
        <v>0.956687898089172</v>
      </c>
      <c r="V478" s="298">
        <v>0.00288230311562099</v>
      </c>
      <c r="W478" s="274">
        <v>41669</v>
      </c>
      <c r="X478" s="274">
        <v>40021</v>
      </c>
      <c r="Y478" s="274">
        <v>40414</v>
      </c>
      <c r="Z478" s="274">
        <v>38949</v>
      </c>
      <c r="AA478" s="271">
        <v>0.960450214787972</v>
      </c>
      <c r="AB478" s="271">
        <v>0.963750185579255</v>
      </c>
      <c r="AC478" s="298">
        <v>-0.00329997079128286</v>
      </c>
    </row>
    <row r="479" spans="1:29">
      <c r="A479" s="300" t="s">
        <v>719</v>
      </c>
      <c r="B479" s="301" t="s">
        <v>3343</v>
      </c>
      <c r="C479" s="296" t="s">
        <v>863</v>
      </c>
      <c r="D479" s="301" t="s">
        <v>864</v>
      </c>
      <c r="E479" s="266">
        <v>3909</v>
      </c>
      <c r="F479" s="269">
        <v>3509</v>
      </c>
      <c r="G479" s="269">
        <v>400</v>
      </c>
      <c r="H479" s="267">
        <v>6257</v>
      </c>
      <c r="I479" s="267">
        <v>5568</v>
      </c>
      <c r="J479" s="267">
        <v>689</v>
      </c>
      <c r="K479" s="267">
        <v>6713</v>
      </c>
      <c r="L479" s="267">
        <v>6318</v>
      </c>
      <c r="M479" s="267">
        <v>395</v>
      </c>
      <c r="N479" s="297">
        <v>0.93</v>
      </c>
      <c r="O479" s="269">
        <v>181424</v>
      </c>
      <c r="P479" s="269">
        <v>167931</v>
      </c>
      <c r="Q479" s="269">
        <v>13493</v>
      </c>
      <c r="R479" s="270">
        <v>0.925627259899462</v>
      </c>
      <c r="S479" s="270">
        <v>0.897672038884625</v>
      </c>
      <c r="T479" s="270">
        <v>0.88988333066965</v>
      </c>
      <c r="U479" s="270">
        <v>0.941158945329957</v>
      </c>
      <c r="V479" s="298">
        <v>0.00778870821497524</v>
      </c>
      <c r="W479" s="274">
        <v>43869</v>
      </c>
      <c r="X479" s="274">
        <v>40790</v>
      </c>
      <c r="Y479" s="274">
        <v>44098</v>
      </c>
      <c r="Z479" s="274">
        <v>41273</v>
      </c>
      <c r="AA479" s="271">
        <v>0.929813763705578</v>
      </c>
      <c r="AB479" s="271">
        <v>0.935938137784026</v>
      </c>
      <c r="AC479" s="298">
        <v>-0.00612437407844846</v>
      </c>
    </row>
    <row r="480" spans="1:29">
      <c r="A480" s="300" t="s">
        <v>719</v>
      </c>
      <c r="B480" s="301" t="s">
        <v>3343</v>
      </c>
      <c r="C480" s="296" t="s">
        <v>865</v>
      </c>
      <c r="D480" s="301" t="s">
        <v>866</v>
      </c>
      <c r="E480" s="266">
        <v>3839</v>
      </c>
      <c r="F480" s="269">
        <v>3599</v>
      </c>
      <c r="G480" s="269">
        <v>240</v>
      </c>
      <c r="H480" s="267">
        <v>5317</v>
      </c>
      <c r="I480" s="267">
        <v>4844</v>
      </c>
      <c r="J480" s="267">
        <v>473</v>
      </c>
      <c r="K480" s="267">
        <v>5464</v>
      </c>
      <c r="L480" s="267">
        <v>5015</v>
      </c>
      <c r="M480" s="267">
        <v>449</v>
      </c>
      <c r="N480" s="297">
        <v>0.93</v>
      </c>
      <c r="O480" s="269">
        <v>153274</v>
      </c>
      <c r="P480" s="269">
        <v>147559</v>
      </c>
      <c r="Q480" s="269">
        <v>5715</v>
      </c>
      <c r="R480" s="270">
        <v>0.962713832743975</v>
      </c>
      <c r="S480" s="270">
        <v>0.937483719718677</v>
      </c>
      <c r="T480" s="270">
        <v>0.911040060184314</v>
      </c>
      <c r="U480" s="270">
        <v>0.917825768667643</v>
      </c>
      <c r="V480" s="298">
        <v>0.0264436595343622</v>
      </c>
      <c r="W480" s="274">
        <v>36534</v>
      </c>
      <c r="X480" s="274">
        <v>34152</v>
      </c>
      <c r="Y480" s="274">
        <v>37852</v>
      </c>
      <c r="Z480" s="274">
        <v>35679</v>
      </c>
      <c r="AA480" s="271">
        <v>0.934800459845623</v>
      </c>
      <c r="AB480" s="271">
        <v>0.942592201204692</v>
      </c>
      <c r="AC480" s="298">
        <v>-0.00779174135906879</v>
      </c>
    </row>
    <row r="481" spans="1:29">
      <c r="A481" s="300" t="s">
        <v>719</v>
      </c>
      <c r="B481" s="301" t="s">
        <v>3343</v>
      </c>
      <c r="C481" s="296" t="s">
        <v>867</v>
      </c>
      <c r="D481" s="301" t="s">
        <v>867</v>
      </c>
      <c r="E481" s="266">
        <v>3865</v>
      </c>
      <c r="F481" s="269">
        <v>3750</v>
      </c>
      <c r="G481" s="269">
        <v>115</v>
      </c>
      <c r="H481" s="267">
        <v>5864</v>
      </c>
      <c r="I481" s="267">
        <v>5313</v>
      </c>
      <c r="J481" s="267">
        <v>551</v>
      </c>
      <c r="K481" s="267">
        <v>6301</v>
      </c>
      <c r="L481" s="267">
        <v>6090</v>
      </c>
      <c r="M481" s="267">
        <v>211</v>
      </c>
      <c r="N481" s="297">
        <v>0.93</v>
      </c>
      <c r="O481" s="269">
        <v>171484</v>
      </c>
      <c r="P481" s="269">
        <v>166422</v>
      </c>
      <c r="Q481" s="269">
        <v>5062</v>
      </c>
      <c r="R481" s="270">
        <v>0.970481211075086</v>
      </c>
      <c r="S481" s="270">
        <v>0.970245795601552</v>
      </c>
      <c r="T481" s="270">
        <v>0.906036834924966</v>
      </c>
      <c r="U481" s="270">
        <v>0.966513251864783</v>
      </c>
      <c r="V481" s="298">
        <v>0.0642089606765865</v>
      </c>
      <c r="W481" s="274">
        <v>40757</v>
      </c>
      <c r="X481" s="274">
        <v>39339</v>
      </c>
      <c r="Y481" s="274">
        <v>40171</v>
      </c>
      <c r="Z481" s="274">
        <v>39303</v>
      </c>
      <c r="AA481" s="271">
        <v>0.965208430453664</v>
      </c>
      <c r="AB481" s="271">
        <v>0.978392372607105</v>
      </c>
      <c r="AC481" s="298">
        <v>-0.0131839421534402</v>
      </c>
    </row>
    <row r="482" spans="1:29">
      <c r="A482" s="300" t="s">
        <v>719</v>
      </c>
      <c r="B482" s="301" t="s">
        <v>3343</v>
      </c>
      <c r="C482" s="296" t="s">
        <v>868</v>
      </c>
      <c r="D482" s="301" t="s">
        <v>868</v>
      </c>
      <c r="E482" s="266">
        <v>1074</v>
      </c>
      <c r="F482" s="269">
        <v>1007</v>
      </c>
      <c r="G482" s="269">
        <v>67</v>
      </c>
      <c r="H482" s="267">
        <v>1526</v>
      </c>
      <c r="I482" s="267">
        <v>1245</v>
      </c>
      <c r="J482" s="267">
        <v>281</v>
      </c>
      <c r="K482" s="267">
        <v>1504</v>
      </c>
      <c r="L482" s="267">
        <v>1329</v>
      </c>
      <c r="M482" s="267">
        <v>175</v>
      </c>
      <c r="N482" s="297">
        <v>0.93</v>
      </c>
      <c r="O482" s="269">
        <v>43591</v>
      </c>
      <c r="P482" s="269">
        <v>40845</v>
      </c>
      <c r="Q482" s="269">
        <v>2746</v>
      </c>
      <c r="R482" s="270">
        <v>0.937005345140052</v>
      </c>
      <c r="S482" s="270">
        <v>0.937616387337058</v>
      </c>
      <c r="T482" s="270">
        <v>0.815858453473132</v>
      </c>
      <c r="U482" s="270">
        <v>0.883643617021277</v>
      </c>
      <c r="V482" s="298">
        <v>0.121757933863925</v>
      </c>
      <c r="W482" s="274">
        <v>10394</v>
      </c>
      <c r="X482" s="274">
        <v>9269</v>
      </c>
      <c r="Y482" s="274">
        <v>10626</v>
      </c>
      <c r="Z482" s="274">
        <v>9337</v>
      </c>
      <c r="AA482" s="271">
        <v>0.891764479507408</v>
      </c>
      <c r="AB482" s="271">
        <v>0.878693769998118</v>
      </c>
      <c r="AC482" s="298">
        <v>0.0130707095092902</v>
      </c>
    </row>
    <row r="483" spans="1:29">
      <c r="A483" s="300" t="s">
        <v>719</v>
      </c>
      <c r="B483" s="301" t="s">
        <v>3343</v>
      </c>
      <c r="C483" s="296" t="s">
        <v>869</v>
      </c>
      <c r="D483" s="301" t="s">
        <v>870</v>
      </c>
      <c r="E483" s="266">
        <v>2684</v>
      </c>
      <c r="F483" s="269">
        <v>2307</v>
      </c>
      <c r="G483" s="269">
        <v>377</v>
      </c>
      <c r="H483" s="267">
        <v>4154</v>
      </c>
      <c r="I483" s="267">
        <v>3334</v>
      </c>
      <c r="J483" s="267">
        <v>820</v>
      </c>
      <c r="K483" s="267">
        <v>4310</v>
      </c>
      <c r="L483" s="267">
        <v>3708</v>
      </c>
      <c r="M483" s="267">
        <v>602</v>
      </c>
      <c r="N483" s="297">
        <v>0.93</v>
      </c>
      <c r="O483" s="269">
        <v>118260</v>
      </c>
      <c r="P483" s="269">
        <v>107360</v>
      </c>
      <c r="Q483" s="269">
        <v>10900</v>
      </c>
      <c r="R483" s="270">
        <v>0.907830204633858</v>
      </c>
      <c r="S483" s="270">
        <v>0.859538002980626</v>
      </c>
      <c r="T483" s="270">
        <v>0.80259990370727</v>
      </c>
      <c r="U483" s="270">
        <v>0.860324825986079</v>
      </c>
      <c r="V483" s="298">
        <v>0.0569380992733558</v>
      </c>
      <c r="W483" s="274">
        <v>27747</v>
      </c>
      <c r="X483" s="274">
        <v>23677</v>
      </c>
      <c r="Y483" s="274">
        <v>28911</v>
      </c>
      <c r="Z483" s="274">
        <v>24102</v>
      </c>
      <c r="AA483" s="271">
        <v>0.853317475763146</v>
      </c>
      <c r="AB483" s="271">
        <v>0.833661927985888</v>
      </c>
      <c r="AC483" s="298">
        <v>0.0196555477772579</v>
      </c>
    </row>
    <row r="484" spans="1:29">
      <c r="A484" s="300" t="s">
        <v>719</v>
      </c>
      <c r="B484" s="301" t="s">
        <v>3343</v>
      </c>
      <c r="C484" s="296" t="s">
        <v>871</v>
      </c>
      <c r="D484" s="301" t="s">
        <v>872</v>
      </c>
      <c r="E484" s="266">
        <v>2905</v>
      </c>
      <c r="F484" s="269">
        <v>2327</v>
      </c>
      <c r="G484" s="269">
        <v>578</v>
      </c>
      <c r="H484" s="267">
        <v>4507</v>
      </c>
      <c r="I484" s="267">
        <v>3588</v>
      </c>
      <c r="J484" s="267">
        <v>919</v>
      </c>
      <c r="K484" s="267">
        <v>4620</v>
      </c>
      <c r="L484" s="267">
        <v>4237</v>
      </c>
      <c r="M484" s="267">
        <v>383</v>
      </c>
      <c r="N484" s="297">
        <v>0.93</v>
      </c>
      <c r="O484" s="269">
        <v>133303</v>
      </c>
      <c r="P484" s="269">
        <v>123239</v>
      </c>
      <c r="Q484" s="269">
        <v>10064</v>
      </c>
      <c r="R484" s="270">
        <v>0.924502824392549</v>
      </c>
      <c r="S484" s="270">
        <v>0.801032702237522</v>
      </c>
      <c r="T484" s="270">
        <v>0.796094963390282</v>
      </c>
      <c r="U484" s="270">
        <v>0.917099567099567</v>
      </c>
      <c r="V484" s="298">
        <v>0.0049377388472398</v>
      </c>
      <c r="W484" s="274">
        <v>31723</v>
      </c>
      <c r="X484" s="274">
        <v>27413</v>
      </c>
      <c r="Y484" s="274">
        <v>33165</v>
      </c>
      <c r="Z484" s="274">
        <v>28479</v>
      </c>
      <c r="AA484" s="271">
        <v>0.864136430980676</v>
      </c>
      <c r="AB484" s="271">
        <v>0.858706467661692</v>
      </c>
      <c r="AC484" s="298">
        <v>0.00542996331898493</v>
      </c>
    </row>
    <row r="485" spans="1:29">
      <c r="A485" s="300" t="s">
        <v>719</v>
      </c>
      <c r="B485" s="301" t="s">
        <v>3343</v>
      </c>
      <c r="C485" s="296" t="s">
        <v>873</v>
      </c>
      <c r="D485" s="301" t="s">
        <v>874</v>
      </c>
      <c r="E485" s="266">
        <v>6505</v>
      </c>
      <c r="F485" s="269">
        <v>6061</v>
      </c>
      <c r="G485" s="269">
        <v>444</v>
      </c>
      <c r="H485" s="267">
        <v>10384</v>
      </c>
      <c r="I485" s="267">
        <v>9457</v>
      </c>
      <c r="J485" s="267">
        <v>927</v>
      </c>
      <c r="K485" s="267">
        <v>10685</v>
      </c>
      <c r="L485" s="267">
        <v>9830</v>
      </c>
      <c r="M485" s="267">
        <v>855</v>
      </c>
      <c r="N485" s="297">
        <v>0.93</v>
      </c>
      <c r="O485" s="269">
        <v>302158</v>
      </c>
      <c r="P485" s="269">
        <v>286869</v>
      </c>
      <c r="Q485" s="269">
        <v>15289</v>
      </c>
      <c r="R485" s="270">
        <v>0.949400644695821</v>
      </c>
      <c r="S485" s="270">
        <v>0.931744811683321</v>
      </c>
      <c r="T485" s="270">
        <v>0.910728043143297</v>
      </c>
      <c r="U485" s="270">
        <v>0.919981282171268</v>
      </c>
      <c r="V485" s="298">
        <v>0.0210167685400232</v>
      </c>
      <c r="W485" s="274">
        <v>71104</v>
      </c>
      <c r="X485" s="274">
        <v>66881</v>
      </c>
      <c r="Y485" s="274">
        <v>72623</v>
      </c>
      <c r="Z485" s="274">
        <v>69425</v>
      </c>
      <c r="AA485" s="271">
        <v>0.940608123312331</v>
      </c>
      <c r="AB485" s="271">
        <v>0.955964363906751</v>
      </c>
      <c r="AC485" s="298">
        <v>-0.0153562405944201</v>
      </c>
    </row>
    <row r="486" spans="1:29">
      <c r="A486" s="300" t="s">
        <v>719</v>
      </c>
      <c r="B486" s="301" t="s">
        <v>3343</v>
      </c>
      <c r="C486" s="296" t="s">
        <v>875</v>
      </c>
      <c r="D486" s="301" t="s">
        <v>876</v>
      </c>
      <c r="E486" s="266">
        <v>3619</v>
      </c>
      <c r="F486" s="269">
        <v>3474</v>
      </c>
      <c r="G486" s="269">
        <v>145</v>
      </c>
      <c r="H486" s="267">
        <v>5834</v>
      </c>
      <c r="I486" s="267">
        <v>5277</v>
      </c>
      <c r="J486" s="267">
        <v>557</v>
      </c>
      <c r="K486" s="267">
        <v>6095</v>
      </c>
      <c r="L486" s="267">
        <v>5864</v>
      </c>
      <c r="M486" s="267">
        <v>231</v>
      </c>
      <c r="N486" s="297">
        <v>0.93</v>
      </c>
      <c r="O486" s="269">
        <v>175166</v>
      </c>
      <c r="P486" s="269">
        <v>168294</v>
      </c>
      <c r="Q486" s="269">
        <v>6872</v>
      </c>
      <c r="R486" s="270">
        <v>0.960768642316431</v>
      </c>
      <c r="S486" s="270">
        <v>0.959933683337939</v>
      </c>
      <c r="T486" s="270">
        <v>0.904525197120329</v>
      </c>
      <c r="U486" s="270">
        <v>0.962100082034455</v>
      </c>
      <c r="V486" s="298">
        <v>0.0554084862176095</v>
      </c>
      <c r="W486" s="274">
        <v>40537</v>
      </c>
      <c r="X486" s="274">
        <v>38702</v>
      </c>
      <c r="Y486" s="274">
        <v>40929</v>
      </c>
      <c r="Z486" s="274">
        <v>39541</v>
      </c>
      <c r="AA486" s="271">
        <v>0.95473271332363</v>
      </c>
      <c r="AB486" s="271">
        <v>0.96608761513841</v>
      </c>
      <c r="AC486" s="298">
        <v>-0.0113549018147802</v>
      </c>
    </row>
    <row r="487" spans="1:29">
      <c r="A487" s="300" t="s">
        <v>719</v>
      </c>
      <c r="B487" s="301" t="s">
        <v>3343</v>
      </c>
      <c r="C487" s="296" t="s">
        <v>877</v>
      </c>
      <c r="D487" s="301" t="s">
        <v>878</v>
      </c>
      <c r="E487" s="266">
        <v>3297</v>
      </c>
      <c r="F487" s="269">
        <v>3160</v>
      </c>
      <c r="G487" s="269">
        <v>137</v>
      </c>
      <c r="H487" s="267">
        <v>4320</v>
      </c>
      <c r="I487" s="267">
        <v>4141</v>
      </c>
      <c r="J487" s="267">
        <v>179</v>
      </c>
      <c r="K487" s="267">
        <v>4272</v>
      </c>
      <c r="L487" s="267">
        <v>4121</v>
      </c>
      <c r="M487" s="267">
        <v>151</v>
      </c>
      <c r="N487" s="297">
        <v>0.93</v>
      </c>
      <c r="O487" s="269">
        <v>120435</v>
      </c>
      <c r="P487" s="269">
        <v>117008</v>
      </c>
      <c r="Q487" s="269">
        <v>3427</v>
      </c>
      <c r="R487" s="270">
        <v>0.971544816706107</v>
      </c>
      <c r="S487" s="270">
        <v>0.958447073096755</v>
      </c>
      <c r="T487" s="270">
        <v>0.958564814814815</v>
      </c>
      <c r="U487" s="270">
        <v>0.964653558052434</v>
      </c>
      <c r="V487" s="298">
        <v>-0.000117741718060227</v>
      </c>
      <c r="W487" s="274">
        <v>28208</v>
      </c>
      <c r="X487" s="274">
        <v>27450</v>
      </c>
      <c r="Y487" s="274">
        <v>29472</v>
      </c>
      <c r="Z487" s="274">
        <v>28490</v>
      </c>
      <c r="AA487" s="271">
        <v>0.973128190584231</v>
      </c>
      <c r="AB487" s="271">
        <v>0.966680238870793</v>
      </c>
      <c r="AC487" s="298">
        <v>0.00644795171343882</v>
      </c>
    </row>
    <row r="488" spans="1:29">
      <c r="A488" s="300" t="s">
        <v>719</v>
      </c>
      <c r="B488" s="301" t="s">
        <v>3343</v>
      </c>
      <c r="C488" s="296" t="s">
        <v>879</v>
      </c>
      <c r="D488" s="301" t="s">
        <v>879</v>
      </c>
      <c r="E488" s="266">
        <v>2701</v>
      </c>
      <c r="F488" s="269">
        <v>2610</v>
      </c>
      <c r="G488" s="269">
        <v>91</v>
      </c>
      <c r="H488" s="267">
        <v>4242</v>
      </c>
      <c r="I488" s="267">
        <v>4138</v>
      </c>
      <c r="J488" s="267">
        <v>104</v>
      </c>
      <c r="K488" s="267">
        <v>4430</v>
      </c>
      <c r="L488" s="267">
        <v>4289</v>
      </c>
      <c r="M488" s="267">
        <v>141</v>
      </c>
      <c r="N488" s="297">
        <v>0.93</v>
      </c>
      <c r="O488" s="269">
        <v>123829</v>
      </c>
      <c r="P488" s="269">
        <v>122314</v>
      </c>
      <c r="Q488" s="269">
        <v>1515</v>
      </c>
      <c r="R488" s="270">
        <v>0.987765386137335</v>
      </c>
      <c r="S488" s="270">
        <v>0.966308774527953</v>
      </c>
      <c r="T488" s="270">
        <v>0.975483262611975</v>
      </c>
      <c r="U488" s="270">
        <v>0.968171557562077</v>
      </c>
      <c r="V488" s="298">
        <v>-0.00917448808402288</v>
      </c>
      <c r="W488" s="274">
        <v>29250</v>
      </c>
      <c r="X488" s="274">
        <v>28647</v>
      </c>
      <c r="Y488" s="274">
        <v>29552</v>
      </c>
      <c r="Z488" s="274">
        <v>29284</v>
      </c>
      <c r="AA488" s="271">
        <v>0.979384615384615</v>
      </c>
      <c r="AB488" s="271">
        <v>0.990931239848403</v>
      </c>
      <c r="AC488" s="298">
        <v>-0.0115466244637874</v>
      </c>
    </row>
    <row r="489" spans="1:29">
      <c r="A489" s="300" t="s">
        <v>719</v>
      </c>
      <c r="B489" s="301" t="s">
        <v>3343</v>
      </c>
      <c r="C489" s="296" t="s">
        <v>880</v>
      </c>
      <c r="D489" s="301" t="s">
        <v>880</v>
      </c>
      <c r="E489" s="266">
        <v>2512</v>
      </c>
      <c r="F489" s="269">
        <v>2492</v>
      </c>
      <c r="G489" s="269">
        <v>20</v>
      </c>
      <c r="H489" s="267">
        <v>3571</v>
      </c>
      <c r="I489" s="267">
        <v>3550</v>
      </c>
      <c r="J489" s="267">
        <v>21</v>
      </c>
      <c r="K489" s="267">
        <v>3918</v>
      </c>
      <c r="L489" s="267">
        <v>3898</v>
      </c>
      <c r="M489" s="267">
        <v>20</v>
      </c>
      <c r="N489" s="297">
        <v>0.93</v>
      </c>
      <c r="O489" s="269">
        <v>104058</v>
      </c>
      <c r="P489" s="269">
        <v>103498</v>
      </c>
      <c r="Q489" s="269">
        <v>560</v>
      </c>
      <c r="R489" s="270">
        <v>0.994618385900171</v>
      </c>
      <c r="S489" s="270">
        <v>0.99203821656051</v>
      </c>
      <c r="T489" s="270">
        <v>0.994119294315318</v>
      </c>
      <c r="U489" s="270">
        <v>0.994895354772843</v>
      </c>
      <c r="V489" s="298">
        <v>-0.00208107775480837</v>
      </c>
      <c r="W489" s="274">
        <v>25328</v>
      </c>
      <c r="X489" s="274">
        <v>25210</v>
      </c>
      <c r="Y489" s="274">
        <v>25433</v>
      </c>
      <c r="Z489" s="274">
        <v>25269</v>
      </c>
      <c r="AA489" s="271">
        <v>0.995341124447252</v>
      </c>
      <c r="AB489" s="271">
        <v>0.993551684818936</v>
      </c>
      <c r="AC489" s="298">
        <v>0.00178943962831601</v>
      </c>
    </row>
    <row r="490" spans="1:29">
      <c r="A490" s="300" t="s">
        <v>719</v>
      </c>
      <c r="B490" s="301" t="s">
        <v>3343</v>
      </c>
      <c r="C490" s="296" t="s">
        <v>881</v>
      </c>
      <c r="D490" s="301" t="s">
        <v>882</v>
      </c>
      <c r="E490" s="266">
        <v>3878</v>
      </c>
      <c r="F490" s="269">
        <v>3704</v>
      </c>
      <c r="G490" s="269">
        <v>174</v>
      </c>
      <c r="H490" s="267">
        <v>5627</v>
      </c>
      <c r="I490" s="267">
        <v>5096</v>
      </c>
      <c r="J490" s="267">
        <v>531</v>
      </c>
      <c r="K490" s="267">
        <v>5817</v>
      </c>
      <c r="L490" s="267">
        <v>5405</v>
      </c>
      <c r="M490" s="267">
        <v>412</v>
      </c>
      <c r="N490" s="297">
        <v>0.93</v>
      </c>
      <c r="O490" s="269">
        <v>163315</v>
      </c>
      <c r="P490" s="269">
        <v>154790</v>
      </c>
      <c r="Q490" s="269">
        <v>8525</v>
      </c>
      <c r="R490" s="270">
        <v>0.94780026329486</v>
      </c>
      <c r="S490" s="270">
        <v>0.95513151108819</v>
      </c>
      <c r="T490" s="270">
        <v>0.905633552514661</v>
      </c>
      <c r="U490" s="270">
        <v>0.929173113288637</v>
      </c>
      <c r="V490" s="298">
        <v>0.0494979585735283</v>
      </c>
      <c r="W490" s="274">
        <v>38460</v>
      </c>
      <c r="X490" s="274">
        <v>35457</v>
      </c>
      <c r="Y490" s="274">
        <v>39588</v>
      </c>
      <c r="Z490" s="274">
        <v>36332</v>
      </c>
      <c r="AA490" s="271">
        <v>0.92191887675507</v>
      </c>
      <c r="AB490" s="271">
        <v>0.917752854400323</v>
      </c>
      <c r="AC490" s="298">
        <v>0.00416602235474695</v>
      </c>
    </row>
    <row r="491" spans="1:29">
      <c r="A491" s="300" t="s">
        <v>719</v>
      </c>
      <c r="B491" s="301" t="s">
        <v>3343</v>
      </c>
      <c r="C491" s="296" t="s">
        <v>883</v>
      </c>
      <c r="D491" s="301" t="s">
        <v>884</v>
      </c>
      <c r="E491" s="266">
        <v>4115</v>
      </c>
      <c r="F491" s="269">
        <v>3909</v>
      </c>
      <c r="G491" s="269">
        <v>206</v>
      </c>
      <c r="H491" s="267">
        <v>6512</v>
      </c>
      <c r="I491" s="267">
        <v>6240</v>
      </c>
      <c r="J491" s="267">
        <v>272</v>
      </c>
      <c r="K491" s="267">
        <v>6682</v>
      </c>
      <c r="L491" s="267">
        <v>6412</v>
      </c>
      <c r="M491" s="267">
        <v>270</v>
      </c>
      <c r="N491" s="297">
        <v>0.93</v>
      </c>
      <c r="O491" s="269">
        <v>184654</v>
      </c>
      <c r="P491" s="269">
        <v>176332</v>
      </c>
      <c r="Q491" s="269">
        <v>8322</v>
      </c>
      <c r="R491" s="270">
        <v>0.954931926738657</v>
      </c>
      <c r="S491" s="270">
        <v>0.949939246658566</v>
      </c>
      <c r="T491" s="270">
        <v>0.958230958230958</v>
      </c>
      <c r="U491" s="270">
        <v>0.959592936246633</v>
      </c>
      <c r="V491" s="298">
        <v>-0.00829171157239206</v>
      </c>
      <c r="W491" s="274">
        <v>44793</v>
      </c>
      <c r="X491" s="274">
        <v>43125</v>
      </c>
      <c r="Y491" s="274">
        <v>44493</v>
      </c>
      <c r="Z491" s="274">
        <v>42680</v>
      </c>
      <c r="AA491" s="271">
        <v>0.962762038711406</v>
      </c>
      <c r="AB491" s="271">
        <v>0.95925201717124</v>
      </c>
      <c r="AC491" s="298">
        <v>0.00351002154016533</v>
      </c>
    </row>
    <row r="492" spans="1:29">
      <c r="A492" s="300" t="s">
        <v>719</v>
      </c>
      <c r="B492" s="301" t="s">
        <v>3343</v>
      </c>
      <c r="C492" s="296" t="s">
        <v>885</v>
      </c>
      <c r="D492" s="301" t="s">
        <v>885</v>
      </c>
      <c r="E492" s="266">
        <v>3365</v>
      </c>
      <c r="F492" s="269">
        <v>3058</v>
      </c>
      <c r="G492" s="269">
        <v>307</v>
      </c>
      <c r="H492" s="267">
        <v>5381</v>
      </c>
      <c r="I492" s="267">
        <v>4527</v>
      </c>
      <c r="J492" s="267">
        <v>854</v>
      </c>
      <c r="K492" s="267">
        <v>5682</v>
      </c>
      <c r="L492" s="267">
        <v>5287</v>
      </c>
      <c r="M492" s="267">
        <v>395</v>
      </c>
      <c r="N492" s="297">
        <v>0.93</v>
      </c>
      <c r="O492" s="269">
        <v>158496</v>
      </c>
      <c r="P492" s="269">
        <v>150271</v>
      </c>
      <c r="Q492" s="269">
        <v>8225</v>
      </c>
      <c r="R492" s="270">
        <v>0.948105945891379</v>
      </c>
      <c r="S492" s="270">
        <v>0.908766716196137</v>
      </c>
      <c r="T492" s="270">
        <v>0.841293439881063</v>
      </c>
      <c r="U492" s="270">
        <v>0.930482224568814</v>
      </c>
      <c r="V492" s="298">
        <v>0.0674732763150737</v>
      </c>
      <c r="W492" s="274">
        <v>37441</v>
      </c>
      <c r="X492" s="274">
        <v>34619</v>
      </c>
      <c r="Y492" s="274">
        <v>38478</v>
      </c>
      <c r="Z492" s="274">
        <v>35746</v>
      </c>
      <c r="AA492" s="271">
        <v>0.924628081514917</v>
      </c>
      <c r="AB492" s="271">
        <v>0.928998388689641</v>
      </c>
      <c r="AC492" s="298">
        <v>-0.00437030717472398</v>
      </c>
    </row>
    <row r="493" spans="1:29">
      <c r="A493" s="300" t="s">
        <v>719</v>
      </c>
      <c r="B493" s="301" t="s">
        <v>3343</v>
      </c>
      <c r="C493" s="296" t="s">
        <v>886</v>
      </c>
      <c r="D493" s="301" t="s">
        <v>887</v>
      </c>
      <c r="E493" s="266">
        <v>1655</v>
      </c>
      <c r="F493" s="269">
        <v>1606</v>
      </c>
      <c r="G493" s="269">
        <v>49</v>
      </c>
      <c r="H493" s="267">
        <v>2749</v>
      </c>
      <c r="I493" s="267">
        <v>2629</v>
      </c>
      <c r="J493" s="267">
        <v>120</v>
      </c>
      <c r="K493" s="267">
        <v>2891</v>
      </c>
      <c r="L493" s="267">
        <v>2851</v>
      </c>
      <c r="M493" s="267">
        <v>40</v>
      </c>
      <c r="N493" s="297">
        <v>0.93</v>
      </c>
      <c r="O493" s="269">
        <v>76541</v>
      </c>
      <c r="P493" s="269">
        <v>75263</v>
      </c>
      <c r="Q493" s="269">
        <v>1278</v>
      </c>
      <c r="R493" s="270">
        <v>0.983303066330463</v>
      </c>
      <c r="S493" s="270">
        <v>0.970392749244713</v>
      </c>
      <c r="T493" s="270">
        <v>0.956347762822845</v>
      </c>
      <c r="U493" s="270">
        <v>0.986163957108267</v>
      </c>
      <c r="V493" s="298">
        <v>0.0140449864218684</v>
      </c>
      <c r="W493" s="274">
        <v>18484</v>
      </c>
      <c r="X493" s="274">
        <v>18162</v>
      </c>
      <c r="Y493" s="274">
        <v>17986</v>
      </c>
      <c r="Z493" s="274">
        <v>17681</v>
      </c>
      <c r="AA493" s="271">
        <v>0.982579528240641</v>
      </c>
      <c r="AB493" s="271">
        <v>0.983042366284888</v>
      </c>
      <c r="AC493" s="298">
        <v>-0.000462838044247738</v>
      </c>
    </row>
    <row r="494" spans="1:29">
      <c r="A494" s="300" t="s">
        <v>719</v>
      </c>
      <c r="B494" s="301" t="s">
        <v>3344</v>
      </c>
      <c r="C494" s="296" t="s">
        <v>888</v>
      </c>
      <c r="D494" s="301" t="s">
        <v>889</v>
      </c>
      <c r="E494" s="266">
        <v>5172</v>
      </c>
      <c r="F494" s="269">
        <v>5007</v>
      </c>
      <c r="G494" s="269">
        <v>165</v>
      </c>
      <c r="H494" s="267">
        <v>5840</v>
      </c>
      <c r="I494" s="267">
        <v>5589</v>
      </c>
      <c r="J494" s="267">
        <v>251</v>
      </c>
      <c r="K494" s="267">
        <v>5631</v>
      </c>
      <c r="L494" s="267">
        <v>5426</v>
      </c>
      <c r="M494" s="267">
        <v>205</v>
      </c>
      <c r="N494" s="297">
        <v>0.93</v>
      </c>
      <c r="O494" s="269">
        <v>165550</v>
      </c>
      <c r="P494" s="269">
        <v>160740</v>
      </c>
      <c r="Q494" s="269">
        <v>4810</v>
      </c>
      <c r="R494" s="270">
        <v>0.970945333736031</v>
      </c>
      <c r="S494" s="270">
        <v>0.968097447795824</v>
      </c>
      <c r="T494" s="270">
        <v>0.957020547945206</v>
      </c>
      <c r="U494" s="270">
        <v>0.963594388208134</v>
      </c>
      <c r="V494" s="298">
        <v>0.0110768998506181</v>
      </c>
      <c r="W494" s="274">
        <v>39630</v>
      </c>
      <c r="X494" s="274">
        <v>38383</v>
      </c>
      <c r="Y494" s="274">
        <v>39413</v>
      </c>
      <c r="Z494" s="274">
        <v>38293</v>
      </c>
      <c r="AA494" s="271">
        <v>0.96853393893515</v>
      </c>
      <c r="AB494" s="271">
        <v>0.971582980234948</v>
      </c>
      <c r="AC494" s="298">
        <v>-0.00304904129979766</v>
      </c>
    </row>
    <row r="495" spans="1:29">
      <c r="A495" s="300" t="s">
        <v>719</v>
      </c>
      <c r="B495" s="301" t="s">
        <v>3344</v>
      </c>
      <c r="C495" s="296" t="s">
        <v>890</v>
      </c>
      <c r="D495" s="301" t="s">
        <v>890</v>
      </c>
      <c r="E495" s="266">
        <v>4325</v>
      </c>
      <c r="F495" s="269">
        <v>4159</v>
      </c>
      <c r="G495" s="269">
        <v>166</v>
      </c>
      <c r="H495" s="267">
        <v>4980</v>
      </c>
      <c r="I495" s="267">
        <v>4808</v>
      </c>
      <c r="J495" s="267">
        <v>172</v>
      </c>
      <c r="K495" s="267">
        <v>4644</v>
      </c>
      <c r="L495" s="267">
        <v>4511</v>
      </c>
      <c r="M495" s="267">
        <v>133</v>
      </c>
      <c r="N495" s="297">
        <v>0.93</v>
      </c>
      <c r="O495" s="269">
        <v>140683</v>
      </c>
      <c r="P495" s="269">
        <v>135970</v>
      </c>
      <c r="Q495" s="269">
        <v>4713</v>
      </c>
      <c r="R495" s="270">
        <v>0.966499150572564</v>
      </c>
      <c r="S495" s="270">
        <v>0.961618497109827</v>
      </c>
      <c r="T495" s="270">
        <v>0.965461847389558</v>
      </c>
      <c r="U495" s="270">
        <v>0.9713608957795</v>
      </c>
      <c r="V495" s="298">
        <v>-0.00384335027973159</v>
      </c>
      <c r="W495" s="274">
        <v>33085</v>
      </c>
      <c r="X495" s="274">
        <v>32032</v>
      </c>
      <c r="Y495" s="274">
        <v>33613</v>
      </c>
      <c r="Z495" s="274">
        <v>32272</v>
      </c>
      <c r="AA495" s="271">
        <v>0.968172888015717</v>
      </c>
      <c r="AB495" s="271">
        <v>0.960104721387558</v>
      </c>
      <c r="AC495" s="298">
        <v>0.00806816662815868</v>
      </c>
    </row>
    <row r="496" spans="1:29">
      <c r="A496" s="300" t="s">
        <v>719</v>
      </c>
      <c r="B496" s="301" t="s">
        <v>3344</v>
      </c>
      <c r="C496" s="296" t="s">
        <v>891</v>
      </c>
      <c r="D496" s="301" t="s">
        <v>892</v>
      </c>
      <c r="E496" s="266">
        <v>4036</v>
      </c>
      <c r="F496" s="269">
        <v>3898</v>
      </c>
      <c r="G496" s="269">
        <v>138</v>
      </c>
      <c r="H496" s="267">
        <v>4828</v>
      </c>
      <c r="I496" s="267">
        <v>4648</v>
      </c>
      <c r="J496" s="267">
        <v>180</v>
      </c>
      <c r="K496" s="267">
        <v>4482</v>
      </c>
      <c r="L496" s="267">
        <v>4329</v>
      </c>
      <c r="M496" s="267">
        <v>153</v>
      </c>
      <c r="N496" s="297">
        <v>0.93</v>
      </c>
      <c r="O496" s="269">
        <v>134270</v>
      </c>
      <c r="P496" s="269">
        <v>130772</v>
      </c>
      <c r="Q496" s="269">
        <v>3498</v>
      </c>
      <c r="R496" s="270">
        <v>0.973948015193267</v>
      </c>
      <c r="S496" s="270">
        <v>0.965807730426165</v>
      </c>
      <c r="T496" s="270">
        <v>0.962717481358741</v>
      </c>
      <c r="U496" s="270">
        <v>0.965863453815261</v>
      </c>
      <c r="V496" s="298">
        <v>0.00309024906742383</v>
      </c>
      <c r="W496" s="274">
        <v>31697</v>
      </c>
      <c r="X496" s="274">
        <v>30762</v>
      </c>
      <c r="Y496" s="274">
        <v>32286</v>
      </c>
      <c r="Z496" s="274">
        <v>31422</v>
      </c>
      <c r="AA496" s="271">
        <v>0.970501940246711</v>
      </c>
      <c r="AB496" s="271">
        <v>0.973239174874559</v>
      </c>
      <c r="AC496" s="298">
        <v>-0.00273723462784758</v>
      </c>
    </row>
    <row r="497" spans="1:29">
      <c r="A497" s="300" t="s">
        <v>719</v>
      </c>
      <c r="B497" s="301" t="s">
        <v>3344</v>
      </c>
      <c r="C497" s="296" t="s">
        <v>893</v>
      </c>
      <c r="D497" s="301" t="s">
        <v>893</v>
      </c>
      <c r="E497" s="266">
        <v>3972</v>
      </c>
      <c r="F497" s="269">
        <v>3838</v>
      </c>
      <c r="G497" s="269">
        <v>134</v>
      </c>
      <c r="H497" s="267">
        <v>4418</v>
      </c>
      <c r="I497" s="267">
        <v>4241</v>
      </c>
      <c r="J497" s="267">
        <v>177</v>
      </c>
      <c r="K497" s="267">
        <v>4374</v>
      </c>
      <c r="L497" s="267">
        <v>4182</v>
      </c>
      <c r="M497" s="267">
        <v>192</v>
      </c>
      <c r="N497" s="297">
        <v>0.93</v>
      </c>
      <c r="O497" s="269">
        <v>130395</v>
      </c>
      <c r="P497" s="269">
        <v>125968</v>
      </c>
      <c r="Q497" s="269">
        <v>4427</v>
      </c>
      <c r="R497" s="270">
        <v>0.966049311706737</v>
      </c>
      <c r="S497" s="270">
        <v>0.9662638469285</v>
      </c>
      <c r="T497" s="270">
        <v>0.959936622906292</v>
      </c>
      <c r="U497" s="270">
        <v>0.956104252400549</v>
      </c>
      <c r="V497" s="298">
        <v>0.00632722402220709</v>
      </c>
      <c r="W497" s="274">
        <v>29704</v>
      </c>
      <c r="X497" s="274">
        <v>28616</v>
      </c>
      <c r="Y497" s="274">
        <v>30926</v>
      </c>
      <c r="Z497" s="274">
        <v>30031</v>
      </c>
      <c r="AA497" s="271">
        <v>0.963371936439537</v>
      </c>
      <c r="AB497" s="271">
        <v>0.971059949557007</v>
      </c>
      <c r="AC497" s="298">
        <v>-0.00768801311747025</v>
      </c>
    </row>
    <row r="498" spans="1:29">
      <c r="A498" s="300" t="s">
        <v>719</v>
      </c>
      <c r="B498" s="301" t="s">
        <v>3344</v>
      </c>
      <c r="C498" s="296" t="s">
        <v>894</v>
      </c>
      <c r="D498" s="301" t="s">
        <v>895</v>
      </c>
      <c r="E498" s="266">
        <v>4399</v>
      </c>
      <c r="F498" s="269">
        <v>4294</v>
      </c>
      <c r="G498" s="269">
        <v>105</v>
      </c>
      <c r="H498" s="267">
        <v>5078</v>
      </c>
      <c r="I498" s="267">
        <v>4915</v>
      </c>
      <c r="J498" s="267">
        <v>163</v>
      </c>
      <c r="K498" s="267">
        <v>4771</v>
      </c>
      <c r="L498" s="267">
        <v>4650</v>
      </c>
      <c r="M498" s="267">
        <v>121</v>
      </c>
      <c r="N498" s="297">
        <v>0.93</v>
      </c>
      <c r="O498" s="269">
        <v>143084</v>
      </c>
      <c r="P498" s="269">
        <v>140156</v>
      </c>
      <c r="Q498" s="269">
        <v>2928</v>
      </c>
      <c r="R498" s="270">
        <v>0.979536496044282</v>
      </c>
      <c r="S498" s="270">
        <v>0.976130938849739</v>
      </c>
      <c r="T498" s="270">
        <v>0.967900748326113</v>
      </c>
      <c r="U498" s="270">
        <v>0.974638440578495</v>
      </c>
      <c r="V498" s="298">
        <v>0.00823019052362595</v>
      </c>
      <c r="W498" s="274">
        <v>34096</v>
      </c>
      <c r="X498" s="274">
        <v>33411</v>
      </c>
      <c r="Y498" s="274">
        <v>34471</v>
      </c>
      <c r="Z498" s="274">
        <v>33812</v>
      </c>
      <c r="AA498" s="271">
        <v>0.979909666823088</v>
      </c>
      <c r="AB498" s="271">
        <v>0.980882480925996</v>
      </c>
      <c r="AC498" s="298">
        <v>-0.000972814102907948</v>
      </c>
    </row>
    <row r="499" spans="1:29">
      <c r="A499" s="300" t="s">
        <v>719</v>
      </c>
      <c r="B499" s="301" t="s">
        <v>3344</v>
      </c>
      <c r="C499" s="296" t="s">
        <v>896</v>
      </c>
      <c r="D499" s="301" t="s">
        <v>896</v>
      </c>
      <c r="E499" s="266">
        <v>2514</v>
      </c>
      <c r="F499" s="269">
        <v>2421</v>
      </c>
      <c r="G499" s="269">
        <v>93</v>
      </c>
      <c r="H499" s="267">
        <v>2868</v>
      </c>
      <c r="I499" s="267">
        <v>2784</v>
      </c>
      <c r="J499" s="267">
        <v>84</v>
      </c>
      <c r="K499" s="267">
        <v>2719</v>
      </c>
      <c r="L499" s="267">
        <v>2667</v>
      </c>
      <c r="M499" s="267">
        <v>52</v>
      </c>
      <c r="N499" s="297">
        <v>0.93</v>
      </c>
      <c r="O499" s="269">
        <v>80385</v>
      </c>
      <c r="P499" s="269">
        <v>78964</v>
      </c>
      <c r="Q499" s="269">
        <v>1421</v>
      </c>
      <c r="R499" s="270">
        <v>0.98232257261927</v>
      </c>
      <c r="S499" s="270">
        <v>0.963007159904535</v>
      </c>
      <c r="T499" s="270">
        <v>0.97071129707113</v>
      </c>
      <c r="U499" s="270">
        <v>0.980875321809489</v>
      </c>
      <c r="V499" s="298">
        <v>-0.00770413716659513</v>
      </c>
      <c r="W499" s="274">
        <v>19323</v>
      </c>
      <c r="X499" s="274">
        <v>18897</v>
      </c>
      <c r="Y499" s="274">
        <v>19470</v>
      </c>
      <c r="Z499" s="274">
        <v>19113</v>
      </c>
      <c r="AA499" s="271">
        <v>0.977953733892253</v>
      </c>
      <c r="AB499" s="271">
        <v>0.981664098613251</v>
      </c>
      <c r="AC499" s="298">
        <v>-0.00371036472099839</v>
      </c>
    </row>
    <row r="500" spans="1:29">
      <c r="A500" s="300" t="s">
        <v>719</v>
      </c>
      <c r="B500" s="301" t="s">
        <v>3344</v>
      </c>
      <c r="C500" s="296" t="s">
        <v>897</v>
      </c>
      <c r="D500" s="301" t="s">
        <v>898</v>
      </c>
      <c r="E500" s="266">
        <v>3546</v>
      </c>
      <c r="F500" s="269">
        <v>3437</v>
      </c>
      <c r="G500" s="269">
        <v>109</v>
      </c>
      <c r="H500" s="267">
        <v>4134</v>
      </c>
      <c r="I500" s="267">
        <v>3934</v>
      </c>
      <c r="J500" s="267">
        <v>200</v>
      </c>
      <c r="K500" s="267">
        <v>3947</v>
      </c>
      <c r="L500" s="267">
        <v>3766</v>
      </c>
      <c r="M500" s="267">
        <v>181</v>
      </c>
      <c r="N500" s="297">
        <v>0.93</v>
      </c>
      <c r="O500" s="269">
        <v>114733</v>
      </c>
      <c r="P500" s="269">
        <v>110392</v>
      </c>
      <c r="Q500" s="269">
        <v>4341</v>
      </c>
      <c r="R500" s="270">
        <v>0.962164329355983</v>
      </c>
      <c r="S500" s="270">
        <v>0.969261139311901</v>
      </c>
      <c r="T500" s="270">
        <v>0.951620706337687</v>
      </c>
      <c r="U500" s="270">
        <v>0.954142386622751</v>
      </c>
      <c r="V500" s="298">
        <v>0.0176404329742132</v>
      </c>
      <c r="W500" s="274">
        <v>27610</v>
      </c>
      <c r="X500" s="274">
        <v>26616</v>
      </c>
      <c r="Y500" s="274">
        <v>27178</v>
      </c>
      <c r="Z500" s="274">
        <v>26128</v>
      </c>
      <c r="AA500" s="271">
        <v>0.963998551249547</v>
      </c>
      <c r="AB500" s="271">
        <v>0.961365810582088</v>
      </c>
      <c r="AC500" s="298">
        <v>0.00263274066745878</v>
      </c>
    </row>
    <row r="501" spans="1:29">
      <c r="A501" s="300" t="s">
        <v>719</v>
      </c>
      <c r="B501" s="301" t="s">
        <v>3344</v>
      </c>
      <c r="C501" s="296" t="s">
        <v>899</v>
      </c>
      <c r="D501" s="301" t="s">
        <v>900</v>
      </c>
      <c r="E501" s="266">
        <v>3529</v>
      </c>
      <c r="F501" s="269">
        <v>3372</v>
      </c>
      <c r="G501" s="269">
        <v>157</v>
      </c>
      <c r="H501" s="267">
        <v>3972</v>
      </c>
      <c r="I501" s="267">
        <v>3850</v>
      </c>
      <c r="J501" s="267">
        <v>122</v>
      </c>
      <c r="K501" s="267">
        <v>3851</v>
      </c>
      <c r="L501" s="267">
        <v>3737</v>
      </c>
      <c r="M501" s="267">
        <v>114</v>
      </c>
      <c r="N501" s="297">
        <v>0.93</v>
      </c>
      <c r="O501" s="269">
        <v>116169</v>
      </c>
      <c r="P501" s="269">
        <v>112702</v>
      </c>
      <c r="Q501" s="269">
        <v>3467</v>
      </c>
      <c r="R501" s="270">
        <v>0.970155549242913</v>
      </c>
      <c r="S501" s="270">
        <v>0.955511476338906</v>
      </c>
      <c r="T501" s="270">
        <v>0.969284994964753</v>
      </c>
      <c r="U501" s="270">
        <v>0.970397299402753</v>
      </c>
      <c r="V501" s="298">
        <v>-0.0137735186258471</v>
      </c>
      <c r="W501" s="274">
        <v>27508</v>
      </c>
      <c r="X501" s="274">
        <v>26579</v>
      </c>
      <c r="Y501" s="274">
        <v>27908</v>
      </c>
      <c r="Z501" s="274">
        <v>27070</v>
      </c>
      <c r="AA501" s="271">
        <v>0.966228006398139</v>
      </c>
      <c r="AB501" s="271">
        <v>0.969972767665186</v>
      </c>
      <c r="AC501" s="298">
        <v>-0.00374476126704681</v>
      </c>
    </row>
    <row r="502" spans="1:29">
      <c r="A502" s="300" t="s">
        <v>719</v>
      </c>
      <c r="B502" s="301" t="s">
        <v>3344</v>
      </c>
      <c r="C502" s="296" t="s">
        <v>901</v>
      </c>
      <c r="D502" s="301" t="s">
        <v>902</v>
      </c>
      <c r="E502" s="266">
        <v>4047</v>
      </c>
      <c r="F502" s="269">
        <v>3915</v>
      </c>
      <c r="G502" s="269">
        <v>132</v>
      </c>
      <c r="H502" s="267">
        <v>4637</v>
      </c>
      <c r="I502" s="267">
        <v>4466</v>
      </c>
      <c r="J502" s="267">
        <v>171</v>
      </c>
      <c r="K502" s="267">
        <v>4344</v>
      </c>
      <c r="L502" s="267">
        <v>4225</v>
      </c>
      <c r="M502" s="267">
        <v>119</v>
      </c>
      <c r="N502" s="297">
        <v>0.93</v>
      </c>
      <c r="O502" s="269">
        <v>131918</v>
      </c>
      <c r="P502" s="269">
        <v>127883</v>
      </c>
      <c r="Q502" s="269">
        <v>4035</v>
      </c>
      <c r="R502" s="270">
        <v>0.969412817053018</v>
      </c>
      <c r="S502" s="270">
        <v>0.967383246849518</v>
      </c>
      <c r="T502" s="270">
        <v>0.963122708647833</v>
      </c>
      <c r="U502" s="270">
        <v>0.972605893186004</v>
      </c>
      <c r="V502" s="298">
        <v>0.00426053820168548</v>
      </c>
      <c r="W502" s="274">
        <v>31095</v>
      </c>
      <c r="X502" s="274">
        <v>30246</v>
      </c>
      <c r="Y502" s="274">
        <v>31910</v>
      </c>
      <c r="Z502" s="274">
        <v>30870</v>
      </c>
      <c r="AA502" s="271">
        <v>0.97269657501206</v>
      </c>
      <c r="AB502" s="271">
        <v>0.967408335944845</v>
      </c>
      <c r="AC502" s="298">
        <v>0.00528823906721498</v>
      </c>
    </row>
    <row r="503" spans="1:29">
      <c r="A503" s="300" t="s">
        <v>719</v>
      </c>
      <c r="B503" s="301" t="s">
        <v>3344</v>
      </c>
      <c r="C503" s="296" t="s">
        <v>903</v>
      </c>
      <c r="D503" s="301" t="s">
        <v>904</v>
      </c>
      <c r="E503" s="266">
        <v>4728</v>
      </c>
      <c r="F503" s="269">
        <v>4600</v>
      </c>
      <c r="G503" s="269">
        <v>128</v>
      </c>
      <c r="H503" s="267">
        <v>5435</v>
      </c>
      <c r="I503" s="267">
        <v>5303</v>
      </c>
      <c r="J503" s="267">
        <v>132</v>
      </c>
      <c r="K503" s="267">
        <v>5012</v>
      </c>
      <c r="L503" s="267">
        <v>4903</v>
      </c>
      <c r="M503" s="267">
        <v>109</v>
      </c>
      <c r="N503" s="297">
        <v>0.93</v>
      </c>
      <c r="O503" s="269">
        <v>150977</v>
      </c>
      <c r="P503" s="269">
        <v>148075</v>
      </c>
      <c r="Q503" s="269">
        <v>2902</v>
      </c>
      <c r="R503" s="270">
        <v>0.980778529179941</v>
      </c>
      <c r="S503" s="270">
        <v>0.972927241962775</v>
      </c>
      <c r="T503" s="270">
        <v>0.975712971481141</v>
      </c>
      <c r="U503" s="270">
        <v>0.978252194732642</v>
      </c>
      <c r="V503" s="298">
        <v>-0.00278572951836586</v>
      </c>
      <c r="W503" s="274">
        <v>36305</v>
      </c>
      <c r="X503" s="274">
        <v>35504</v>
      </c>
      <c r="Y503" s="274">
        <v>36532</v>
      </c>
      <c r="Z503" s="274">
        <v>35888</v>
      </c>
      <c r="AA503" s="271">
        <v>0.977936923288803</v>
      </c>
      <c r="AB503" s="271">
        <v>0.982371619402168</v>
      </c>
      <c r="AC503" s="298">
        <v>-0.00443469611336478</v>
      </c>
    </row>
    <row r="504" spans="1:29">
      <c r="A504" s="300" t="s">
        <v>719</v>
      </c>
      <c r="B504" s="301" t="s">
        <v>3344</v>
      </c>
      <c r="C504" s="296" t="s">
        <v>905</v>
      </c>
      <c r="D504" s="301" t="s">
        <v>905</v>
      </c>
      <c r="E504" s="266">
        <v>1084</v>
      </c>
      <c r="F504" s="269">
        <v>1067</v>
      </c>
      <c r="G504" s="269">
        <v>17</v>
      </c>
      <c r="H504" s="267">
        <v>1307</v>
      </c>
      <c r="I504" s="267">
        <v>1292</v>
      </c>
      <c r="J504" s="267">
        <v>15</v>
      </c>
      <c r="K504" s="267">
        <v>1279</v>
      </c>
      <c r="L504" s="267">
        <v>1261</v>
      </c>
      <c r="M504" s="267">
        <v>18</v>
      </c>
      <c r="N504" s="297">
        <v>0.93</v>
      </c>
      <c r="O504" s="269">
        <v>37832</v>
      </c>
      <c r="P504" s="269">
        <v>37221</v>
      </c>
      <c r="Q504" s="269">
        <v>611</v>
      </c>
      <c r="R504" s="270">
        <v>0.983849651089025</v>
      </c>
      <c r="S504" s="270">
        <v>0.984317343173432</v>
      </c>
      <c r="T504" s="270">
        <v>0.988523335883703</v>
      </c>
      <c r="U504" s="270">
        <v>0.985926505082095</v>
      </c>
      <c r="V504" s="298">
        <v>-0.00420599271027133</v>
      </c>
      <c r="W504" s="274">
        <v>8768</v>
      </c>
      <c r="X504" s="274">
        <v>8641</v>
      </c>
      <c r="Y504" s="274">
        <v>9066</v>
      </c>
      <c r="Z504" s="274">
        <v>8913</v>
      </c>
      <c r="AA504" s="271">
        <v>0.985515510948905</v>
      </c>
      <c r="AB504" s="271">
        <v>0.983123759099934</v>
      </c>
      <c r="AC504" s="298">
        <v>0.00239175184897134</v>
      </c>
    </row>
    <row r="505" spans="1:29">
      <c r="A505" s="300" t="s">
        <v>719</v>
      </c>
      <c r="B505" s="301" t="s">
        <v>3344</v>
      </c>
      <c r="C505" s="296" t="s">
        <v>906</v>
      </c>
      <c r="D505" s="301" t="s">
        <v>906</v>
      </c>
      <c r="E505" s="266">
        <v>4761</v>
      </c>
      <c r="F505" s="269">
        <v>4553</v>
      </c>
      <c r="G505" s="269">
        <v>208</v>
      </c>
      <c r="H505" s="267">
        <v>5401</v>
      </c>
      <c r="I505" s="267">
        <v>5192</v>
      </c>
      <c r="J505" s="267">
        <v>209</v>
      </c>
      <c r="K505" s="267">
        <v>5101</v>
      </c>
      <c r="L505" s="267">
        <v>4886</v>
      </c>
      <c r="M505" s="267">
        <v>215</v>
      </c>
      <c r="N505" s="297">
        <v>0.93</v>
      </c>
      <c r="O505" s="269">
        <v>149893</v>
      </c>
      <c r="P505" s="269">
        <v>144021</v>
      </c>
      <c r="Q505" s="269">
        <v>5872</v>
      </c>
      <c r="R505" s="270">
        <v>0.960825388777328</v>
      </c>
      <c r="S505" s="270">
        <v>0.956311699222852</v>
      </c>
      <c r="T505" s="270">
        <v>0.961303462321792</v>
      </c>
      <c r="U505" s="270">
        <v>0.957851401685944</v>
      </c>
      <c r="V505" s="298">
        <v>-0.00499176309894001</v>
      </c>
      <c r="W505" s="274">
        <v>36049</v>
      </c>
      <c r="X505" s="274">
        <v>34742</v>
      </c>
      <c r="Y505" s="274">
        <v>35724</v>
      </c>
      <c r="Z505" s="274">
        <v>34574</v>
      </c>
      <c r="AA505" s="271">
        <v>0.963743793170407</v>
      </c>
      <c r="AB505" s="271">
        <v>0.967808756018363</v>
      </c>
      <c r="AC505" s="298">
        <v>-0.0040649628479561</v>
      </c>
    </row>
    <row r="506" spans="1:29">
      <c r="A506" s="300" t="s">
        <v>719</v>
      </c>
      <c r="B506" s="301" t="s">
        <v>3344</v>
      </c>
      <c r="C506" s="296" t="s">
        <v>907</v>
      </c>
      <c r="D506" s="301" t="s">
        <v>908</v>
      </c>
      <c r="E506" s="266">
        <v>4159</v>
      </c>
      <c r="F506" s="269">
        <v>4061</v>
      </c>
      <c r="G506" s="269">
        <v>98</v>
      </c>
      <c r="H506" s="267">
        <v>4545</v>
      </c>
      <c r="I506" s="267">
        <v>4410</v>
      </c>
      <c r="J506" s="267">
        <v>135</v>
      </c>
      <c r="K506" s="267">
        <v>4392</v>
      </c>
      <c r="L506" s="267">
        <v>4301</v>
      </c>
      <c r="M506" s="267">
        <v>91</v>
      </c>
      <c r="N506" s="297">
        <v>0.93</v>
      </c>
      <c r="O506" s="269">
        <v>130388</v>
      </c>
      <c r="P506" s="269">
        <v>127860</v>
      </c>
      <c r="Q506" s="269">
        <v>2528</v>
      </c>
      <c r="R506" s="270">
        <v>0.980611712734301</v>
      </c>
      <c r="S506" s="270">
        <v>0.9764366434239</v>
      </c>
      <c r="T506" s="270">
        <v>0.97029702970297</v>
      </c>
      <c r="U506" s="270">
        <v>0.979280510018215</v>
      </c>
      <c r="V506" s="298">
        <v>0.00613961372092975</v>
      </c>
      <c r="W506" s="274">
        <v>31311</v>
      </c>
      <c r="X506" s="274">
        <v>30576</v>
      </c>
      <c r="Y506" s="274">
        <v>32094</v>
      </c>
      <c r="Z506" s="274">
        <v>31443</v>
      </c>
      <c r="AA506" s="271">
        <v>0.976525821596244</v>
      </c>
      <c r="AB506" s="271">
        <v>0.979715834735465</v>
      </c>
      <c r="AC506" s="298">
        <v>-0.0031900131392204</v>
      </c>
    </row>
    <row r="507" spans="1:29">
      <c r="A507" s="300" t="s">
        <v>719</v>
      </c>
      <c r="B507" s="301" t="s">
        <v>3344</v>
      </c>
      <c r="C507" s="296" t="s">
        <v>909</v>
      </c>
      <c r="D507" s="301" t="s">
        <v>909</v>
      </c>
      <c r="E507" s="266">
        <v>2819</v>
      </c>
      <c r="F507" s="269">
        <v>2674</v>
      </c>
      <c r="G507" s="269">
        <v>145</v>
      </c>
      <c r="H507" s="267">
        <v>3076</v>
      </c>
      <c r="I507" s="267">
        <v>2881</v>
      </c>
      <c r="J507" s="267">
        <v>195</v>
      </c>
      <c r="K507" s="267">
        <v>3014</v>
      </c>
      <c r="L507" s="267">
        <v>2877</v>
      </c>
      <c r="M507" s="267">
        <v>137</v>
      </c>
      <c r="N507" s="297">
        <v>0.93</v>
      </c>
      <c r="O507" s="269">
        <v>88004</v>
      </c>
      <c r="P507" s="269">
        <v>83932</v>
      </c>
      <c r="Q507" s="269">
        <v>4072</v>
      </c>
      <c r="R507" s="270">
        <v>0.953729375937457</v>
      </c>
      <c r="S507" s="270">
        <v>0.948563320326357</v>
      </c>
      <c r="T507" s="270">
        <v>0.936605981794538</v>
      </c>
      <c r="U507" s="270">
        <v>0.954545454545455</v>
      </c>
      <c r="V507" s="298">
        <v>0.0119573385318185</v>
      </c>
      <c r="W507" s="274">
        <v>20610</v>
      </c>
      <c r="X507" s="274">
        <v>19579</v>
      </c>
      <c r="Y507" s="274">
        <v>21051</v>
      </c>
      <c r="Z507" s="274">
        <v>20142</v>
      </c>
      <c r="AA507" s="271">
        <v>0.949975739932072</v>
      </c>
      <c r="AB507" s="271">
        <v>0.956819153484395</v>
      </c>
      <c r="AC507" s="298">
        <v>-0.00684341355232321</v>
      </c>
    </row>
    <row r="508" spans="1:29">
      <c r="A508" s="300" t="s">
        <v>719</v>
      </c>
      <c r="B508" s="301" t="s">
        <v>3344</v>
      </c>
      <c r="C508" s="296" t="s">
        <v>910</v>
      </c>
      <c r="D508" s="301" t="s">
        <v>910</v>
      </c>
      <c r="E508" s="266">
        <v>1515</v>
      </c>
      <c r="F508" s="269">
        <v>1401</v>
      </c>
      <c r="G508" s="269">
        <v>114</v>
      </c>
      <c r="H508" s="267">
        <v>1667</v>
      </c>
      <c r="I508" s="267">
        <v>1527</v>
      </c>
      <c r="J508" s="267">
        <v>140</v>
      </c>
      <c r="K508" s="267">
        <v>1486</v>
      </c>
      <c r="L508" s="267">
        <v>1419</v>
      </c>
      <c r="M508" s="267">
        <v>67</v>
      </c>
      <c r="N508" s="297">
        <v>0.93</v>
      </c>
      <c r="O508" s="269">
        <v>45307</v>
      </c>
      <c r="P508" s="269">
        <v>43044</v>
      </c>
      <c r="Q508" s="269">
        <v>2263</v>
      </c>
      <c r="R508" s="270">
        <v>0.950051868364712</v>
      </c>
      <c r="S508" s="270">
        <v>0.924752475247525</v>
      </c>
      <c r="T508" s="270">
        <v>0.916016796640672</v>
      </c>
      <c r="U508" s="270">
        <v>0.954912516823688</v>
      </c>
      <c r="V508" s="298">
        <v>0.00873567860685298</v>
      </c>
      <c r="W508" s="274">
        <v>10726</v>
      </c>
      <c r="X508" s="274">
        <v>10120</v>
      </c>
      <c r="Y508" s="274">
        <v>11180</v>
      </c>
      <c r="Z508" s="274">
        <v>10628</v>
      </c>
      <c r="AA508" s="271">
        <v>0.943501771396606</v>
      </c>
      <c r="AB508" s="271">
        <v>0.950626118067979</v>
      </c>
      <c r="AC508" s="298">
        <v>-0.00712434667137218</v>
      </c>
    </row>
    <row r="509" spans="1:29">
      <c r="A509" s="300" t="s">
        <v>719</v>
      </c>
      <c r="B509" s="301" t="s">
        <v>3344</v>
      </c>
      <c r="C509" s="296" t="s">
        <v>911</v>
      </c>
      <c r="D509" s="301" t="s">
        <v>911</v>
      </c>
      <c r="E509" s="266">
        <v>2540</v>
      </c>
      <c r="F509" s="269">
        <v>2469</v>
      </c>
      <c r="G509" s="269">
        <v>71</v>
      </c>
      <c r="H509" s="267">
        <v>2629</v>
      </c>
      <c r="I509" s="267">
        <v>2567</v>
      </c>
      <c r="J509" s="267">
        <v>62</v>
      </c>
      <c r="K509" s="267">
        <v>2586</v>
      </c>
      <c r="L509" s="267">
        <v>2540</v>
      </c>
      <c r="M509" s="267">
        <v>46</v>
      </c>
      <c r="N509" s="297">
        <v>0.93</v>
      </c>
      <c r="O509" s="269">
        <v>72279</v>
      </c>
      <c r="P509" s="269">
        <v>70908</v>
      </c>
      <c r="Q509" s="269">
        <v>1371</v>
      </c>
      <c r="R509" s="270">
        <v>0.981031834972814</v>
      </c>
      <c r="S509" s="270">
        <v>0.972047244094488</v>
      </c>
      <c r="T509" s="270">
        <v>0.97641688855078</v>
      </c>
      <c r="U509" s="270">
        <v>0.982211910286156</v>
      </c>
      <c r="V509" s="298">
        <v>-0.00436964445629162</v>
      </c>
      <c r="W509" s="274">
        <v>18471</v>
      </c>
      <c r="X509" s="274">
        <v>18142</v>
      </c>
      <c r="Y509" s="274">
        <v>17665</v>
      </c>
      <c r="Z509" s="274">
        <v>17359</v>
      </c>
      <c r="AA509" s="271">
        <v>0.982188295165394</v>
      </c>
      <c r="AB509" s="271">
        <v>0.982677611095386</v>
      </c>
      <c r="AC509" s="298">
        <v>-0.000489315929991907</v>
      </c>
    </row>
    <row r="510" spans="1:29">
      <c r="A510" s="300" t="s">
        <v>719</v>
      </c>
      <c r="B510" s="301" t="s">
        <v>3344</v>
      </c>
      <c r="C510" s="296" t="s">
        <v>912</v>
      </c>
      <c r="D510" s="301" t="s">
        <v>912</v>
      </c>
      <c r="E510" s="266">
        <v>3413</v>
      </c>
      <c r="F510" s="269">
        <v>3281</v>
      </c>
      <c r="G510" s="269">
        <v>132</v>
      </c>
      <c r="H510" s="267">
        <v>3603</v>
      </c>
      <c r="I510" s="267">
        <v>3495</v>
      </c>
      <c r="J510" s="267">
        <v>108</v>
      </c>
      <c r="K510" s="267">
        <v>3185</v>
      </c>
      <c r="L510" s="267">
        <v>3103</v>
      </c>
      <c r="M510" s="267">
        <v>82</v>
      </c>
      <c r="N510" s="297">
        <v>0.93</v>
      </c>
      <c r="O510" s="269">
        <v>98358</v>
      </c>
      <c r="P510" s="269">
        <v>96127</v>
      </c>
      <c r="Q510" s="269">
        <v>2231</v>
      </c>
      <c r="R510" s="270">
        <v>0.977317554240631</v>
      </c>
      <c r="S510" s="270">
        <v>0.961324348080867</v>
      </c>
      <c r="T510" s="270">
        <v>0.970024979184013</v>
      </c>
      <c r="U510" s="270">
        <v>0.97425431711146</v>
      </c>
      <c r="V510" s="298">
        <v>-0.00870063110314601</v>
      </c>
      <c r="W510" s="274">
        <v>23571</v>
      </c>
      <c r="X510" s="274">
        <v>22933</v>
      </c>
      <c r="Y510" s="274">
        <v>23807</v>
      </c>
      <c r="Z510" s="274">
        <v>23217</v>
      </c>
      <c r="AA510" s="271">
        <v>0.972932841203173</v>
      </c>
      <c r="AB510" s="271">
        <v>0.975217373041542</v>
      </c>
      <c r="AC510" s="298">
        <v>-0.00228453183836907</v>
      </c>
    </row>
    <row r="511" spans="1:29">
      <c r="A511" s="300" t="s">
        <v>719</v>
      </c>
      <c r="B511" s="301" t="s">
        <v>3345</v>
      </c>
      <c r="C511" s="296" t="s">
        <v>913</v>
      </c>
      <c r="D511" s="301" t="s">
        <v>913</v>
      </c>
      <c r="E511" s="266">
        <v>1724</v>
      </c>
      <c r="F511" s="269">
        <v>1615</v>
      </c>
      <c r="G511" s="269">
        <v>109</v>
      </c>
      <c r="H511" s="267">
        <v>2994</v>
      </c>
      <c r="I511" s="267">
        <v>2725</v>
      </c>
      <c r="J511" s="267">
        <v>269</v>
      </c>
      <c r="K511" s="267">
        <v>2306</v>
      </c>
      <c r="L511" s="267">
        <v>2186</v>
      </c>
      <c r="M511" s="267">
        <v>120</v>
      </c>
      <c r="N511" s="297">
        <v>0.93</v>
      </c>
      <c r="O511" s="269">
        <v>81083</v>
      </c>
      <c r="P511" s="269">
        <v>77261</v>
      </c>
      <c r="Q511" s="269">
        <v>3822</v>
      </c>
      <c r="R511" s="270">
        <v>0.952863115572931</v>
      </c>
      <c r="S511" s="270">
        <v>0.93677494199536</v>
      </c>
      <c r="T511" s="270">
        <v>0.910153640614562</v>
      </c>
      <c r="U511" s="270">
        <v>0.9479618386817</v>
      </c>
      <c r="V511" s="298">
        <v>0.0266213013807971</v>
      </c>
      <c r="W511" s="274">
        <v>18815</v>
      </c>
      <c r="X511" s="274">
        <v>17466</v>
      </c>
      <c r="Y511" s="274">
        <v>19110</v>
      </c>
      <c r="Z511" s="274">
        <v>18212</v>
      </c>
      <c r="AA511" s="271">
        <v>0.928301886792453</v>
      </c>
      <c r="AB511" s="271">
        <v>0.953008895866039</v>
      </c>
      <c r="AC511" s="298">
        <v>-0.0247070090735859</v>
      </c>
    </row>
    <row r="512" spans="1:29">
      <c r="A512" s="300" t="s">
        <v>719</v>
      </c>
      <c r="B512" s="301" t="s">
        <v>3345</v>
      </c>
      <c r="C512" s="296" t="s">
        <v>914</v>
      </c>
      <c r="D512" s="301" t="s">
        <v>914</v>
      </c>
      <c r="E512" s="266">
        <v>2157</v>
      </c>
      <c r="F512" s="269">
        <v>2084</v>
      </c>
      <c r="G512" s="269">
        <v>73</v>
      </c>
      <c r="H512" s="267">
        <v>2238</v>
      </c>
      <c r="I512" s="267">
        <v>2180</v>
      </c>
      <c r="J512" s="267">
        <v>58</v>
      </c>
      <c r="K512" s="267">
        <v>2064</v>
      </c>
      <c r="L512" s="267">
        <v>2025</v>
      </c>
      <c r="M512" s="267">
        <v>39</v>
      </c>
      <c r="N512" s="297">
        <v>0.93</v>
      </c>
      <c r="O512" s="269">
        <v>66780</v>
      </c>
      <c r="P512" s="269">
        <v>65709</v>
      </c>
      <c r="Q512" s="269">
        <v>1071</v>
      </c>
      <c r="R512" s="270">
        <v>0.983962264150943</v>
      </c>
      <c r="S512" s="270">
        <v>0.966156699119147</v>
      </c>
      <c r="T512" s="270">
        <v>0.97408400357462</v>
      </c>
      <c r="U512" s="270">
        <v>0.981104651162791</v>
      </c>
      <c r="V512" s="298">
        <v>-0.00792730445547329</v>
      </c>
      <c r="W512" s="274">
        <v>15342</v>
      </c>
      <c r="X512" s="274">
        <v>15018</v>
      </c>
      <c r="Y512" s="274">
        <v>15993</v>
      </c>
      <c r="Z512" s="274">
        <v>15719</v>
      </c>
      <c r="AA512" s="271">
        <v>0.978881501759875</v>
      </c>
      <c r="AB512" s="271">
        <v>0.982867504533233</v>
      </c>
      <c r="AC512" s="298">
        <v>-0.00398600277335837</v>
      </c>
    </row>
    <row r="513" spans="1:29">
      <c r="A513" s="300" t="s">
        <v>719</v>
      </c>
      <c r="B513" s="301" t="s">
        <v>3345</v>
      </c>
      <c r="C513" s="296" t="s">
        <v>915</v>
      </c>
      <c r="D513" s="301" t="s">
        <v>915</v>
      </c>
      <c r="E513" s="266">
        <v>2098</v>
      </c>
      <c r="F513" s="269">
        <v>1799</v>
      </c>
      <c r="G513" s="269">
        <v>299</v>
      </c>
      <c r="H513" s="267">
        <v>4097</v>
      </c>
      <c r="I513" s="267">
        <v>3472</v>
      </c>
      <c r="J513" s="267">
        <v>625</v>
      </c>
      <c r="K513" s="267">
        <v>3121</v>
      </c>
      <c r="L513" s="267">
        <v>2765</v>
      </c>
      <c r="M513" s="267">
        <v>356</v>
      </c>
      <c r="N513" s="297">
        <v>0.93</v>
      </c>
      <c r="O513" s="269">
        <v>105502</v>
      </c>
      <c r="P513" s="269">
        <v>96609</v>
      </c>
      <c r="Q513" s="269">
        <v>8893</v>
      </c>
      <c r="R513" s="270">
        <v>0.915707759094614</v>
      </c>
      <c r="S513" s="270">
        <v>0.857483317445186</v>
      </c>
      <c r="T513" s="270">
        <v>0.847449353185257</v>
      </c>
      <c r="U513" s="270">
        <v>0.885933995514258</v>
      </c>
      <c r="V513" s="298">
        <v>0.0100339642599284</v>
      </c>
      <c r="W513" s="274">
        <v>24649</v>
      </c>
      <c r="X513" s="274">
        <v>22024</v>
      </c>
      <c r="Y513" s="274">
        <v>25838</v>
      </c>
      <c r="Z513" s="274">
        <v>23726</v>
      </c>
      <c r="AA513" s="271">
        <v>0.893504807497262</v>
      </c>
      <c r="AB513" s="271">
        <v>0.91825992723895</v>
      </c>
      <c r="AC513" s="298">
        <v>-0.0247551197416888</v>
      </c>
    </row>
    <row r="514" spans="1:29">
      <c r="A514" s="300" t="s">
        <v>719</v>
      </c>
      <c r="B514" s="301" t="s">
        <v>3345</v>
      </c>
      <c r="C514" s="296" t="s">
        <v>916</v>
      </c>
      <c r="D514" s="301" t="s">
        <v>916</v>
      </c>
      <c r="E514" s="266">
        <v>1494</v>
      </c>
      <c r="F514" s="269">
        <v>1437</v>
      </c>
      <c r="G514" s="269">
        <v>57</v>
      </c>
      <c r="H514" s="267">
        <v>2926</v>
      </c>
      <c r="I514" s="267">
        <v>2758</v>
      </c>
      <c r="J514" s="267">
        <v>168</v>
      </c>
      <c r="K514" s="267">
        <v>2501</v>
      </c>
      <c r="L514" s="267">
        <v>2435</v>
      </c>
      <c r="M514" s="267">
        <v>66</v>
      </c>
      <c r="N514" s="297">
        <v>0.93</v>
      </c>
      <c r="O514" s="269">
        <v>77016</v>
      </c>
      <c r="P514" s="269">
        <v>74755</v>
      </c>
      <c r="Q514" s="269">
        <v>2261</v>
      </c>
      <c r="R514" s="270">
        <v>0.970642463903604</v>
      </c>
      <c r="S514" s="270">
        <v>0.961847389558233</v>
      </c>
      <c r="T514" s="270">
        <v>0.942583732057416</v>
      </c>
      <c r="U514" s="270">
        <v>0.973610555777689</v>
      </c>
      <c r="V514" s="298">
        <v>0.0192636575008166</v>
      </c>
      <c r="W514" s="274">
        <v>17631</v>
      </c>
      <c r="X514" s="274">
        <v>17040</v>
      </c>
      <c r="Y514" s="274">
        <v>18148</v>
      </c>
      <c r="Z514" s="274">
        <v>17656</v>
      </c>
      <c r="AA514" s="271">
        <v>0.966479496341671</v>
      </c>
      <c r="AB514" s="271">
        <v>0.972889574608772</v>
      </c>
      <c r="AC514" s="298">
        <v>-0.00641007826710138</v>
      </c>
    </row>
    <row r="515" spans="1:29">
      <c r="A515" s="300" t="s">
        <v>719</v>
      </c>
      <c r="B515" s="301" t="s">
        <v>3345</v>
      </c>
      <c r="C515" s="296" t="s">
        <v>917</v>
      </c>
      <c r="D515" s="301" t="s">
        <v>917</v>
      </c>
      <c r="E515" s="266">
        <v>878</v>
      </c>
      <c r="F515" s="269">
        <v>856</v>
      </c>
      <c r="G515" s="269">
        <v>22</v>
      </c>
      <c r="H515" s="267">
        <v>1576</v>
      </c>
      <c r="I515" s="267">
        <v>1547</v>
      </c>
      <c r="J515" s="267">
        <v>29</v>
      </c>
      <c r="K515" s="267">
        <v>1343</v>
      </c>
      <c r="L515" s="267">
        <v>1322</v>
      </c>
      <c r="M515" s="267">
        <v>21</v>
      </c>
      <c r="N515" s="297">
        <v>0.93</v>
      </c>
      <c r="O515" s="269">
        <v>43573</v>
      </c>
      <c r="P515" s="269">
        <v>42856</v>
      </c>
      <c r="Q515" s="269">
        <v>717</v>
      </c>
      <c r="R515" s="270">
        <v>0.983544855759301</v>
      </c>
      <c r="S515" s="270">
        <v>0.9749430523918</v>
      </c>
      <c r="T515" s="270">
        <v>0.981598984771574</v>
      </c>
      <c r="U515" s="270">
        <v>0.984363365599404</v>
      </c>
      <c r="V515" s="298">
        <v>-0.00665593237977402</v>
      </c>
      <c r="W515" s="274">
        <v>10256</v>
      </c>
      <c r="X515" s="274">
        <v>10088</v>
      </c>
      <c r="Y515" s="274">
        <v>10421</v>
      </c>
      <c r="Z515" s="274">
        <v>10244</v>
      </c>
      <c r="AA515" s="271">
        <v>0.983619344773791</v>
      </c>
      <c r="AB515" s="271">
        <v>0.983015065732655</v>
      </c>
      <c r="AC515" s="298">
        <v>0.000604279041135802</v>
      </c>
    </row>
    <row r="516" spans="1:29">
      <c r="A516" s="300" t="s">
        <v>719</v>
      </c>
      <c r="B516" s="301" t="s">
        <v>3345</v>
      </c>
      <c r="C516" s="296" t="s">
        <v>918</v>
      </c>
      <c r="D516" s="301" t="s">
        <v>918</v>
      </c>
      <c r="E516" s="266">
        <v>2791</v>
      </c>
      <c r="F516" s="269">
        <v>2589</v>
      </c>
      <c r="G516" s="269">
        <v>202</v>
      </c>
      <c r="H516" s="267">
        <v>5017</v>
      </c>
      <c r="I516" s="267">
        <v>4532</v>
      </c>
      <c r="J516" s="267">
        <v>485</v>
      </c>
      <c r="K516" s="267">
        <v>4381</v>
      </c>
      <c r="L516" s="267">
        <v>4095</v>
      </c>
      <c r="M516" s="267">
        <v>286</v>
      </c>
      <c r="N516" s="297">
        <v>0.93</v>
      </c>
      <c r="O516" s="269">
        <v>130862</v>
      </c>
      <c r="P516" s="269">
        <v>123267</v>
      </c>
      <c r="Q516" s="269">
        <v>7595</v>
      </c>
      <c r="R516" s="270">
        <v>0.94196176124467</v>
      </c>
      <c r="S516" s="270">
        <v>0.927624507345038</v>
      </c>
      <c r="T516" s="270">
        <v>0.903328682479569</v>
      </c>
      <c r="U516" s="270">
        <v>0.934718100890208</v>
      </c>
      <c r="V516" s="298">
        <v>0.0242958248654682</v>
      </c>
      <c r="W516" s="274">
        <v>31209</v>
      </c>
      <c r="X516" s="274">
        <v>29340</v>
      </c>
      <c r="Y516" s="274">
        <v>31822</v>
      </c>
      <c r="Z516" s="274">
        <v>30155</v>
      </c>
      <c r="AA516" s="271">
        <v>0.94011342881861</v>
      </c>
      <c r="AB516" s="271">
        <v>0.947614857645654</v>
      </c>
      <c r="AC516" s="298">
        <v>-0.00750142882704385</v>
      </c>
    </row>
    <row r="517" spans="1:29">
      <c r="A517" s="300" t="s">
        <v>719</v>
      </c>
      <c r="B517" s="301" t="s">
        <v>3345</v>
      </c>
      <c r="C517" s="296" t="s">
        <v>919</v>
      </c>
      <c r="D517" s="301" t="s">
        <v>919</v>
      </c>
      <c r="E517" s="266">
        <v>1611</v>
      </c>
      <c r="F517" s="269">
        <v>1500</v>
      </c>
      <c r="G517" s="269">
        <v>111</v>
      </c>
      <c r="H517" s="267">
        <v>2782</v>
      </c>
      <c r="I517" s="267">
        <v>2603</v>
      </c>
      <c r="J517" s="267">
        <v>179</v>
      </c>
      <c r="K517" s="267">
        <v>2484</v>
      </c>
      <c r="L517" s="267">
        <v>2352</v>
      </c>
      <c r="M517" s="267">
        <v>132</v>
      </c>
      <c r="N517" s="297">
        <v>0.93</v>
      </c>
      <c r="O517" s="269">
        <v>78121</v>
      </c>
      <c r="P517" s="269">
        <v>73880</v>
      </c>
      <c r="Q517" s="269">
        <v>4241</v>
      </c>
      <c r="R517" s="270">
        <v>0.945712420475928</v>
      </c>
      <c r="S517" s="270">
        <v>0.931098696461825</v>
      </c>
      <c r="T517" s="270">
        <v>0.935657800143781</v>
      </c>
      <c r="U517" s="270">
        <v>0.946859903381642</v>
      </c>
      <c r="V517" s="298">
        <v>-0.00455910368195644</v>
      </c>
      <c r="W517" s="274">
        <v>17908</v>
      </c>
      <c r="X517" s="274">
        <v>16827</v>
      </c>
      <c r="Y517" s="274">
        <v>18569</v>
      </c>
      <c r="Z517" s="274">
        <v>17538</v>
      </c>
      <c r="AA517" s="271">
        <v>0.939635916908644</v>
      </c>
      <c r="AB517" s="271">
        <v>0.944477354731003</v>
      </c>
      <c r="AC517" s="298">
        <v>-0.00484143782235902</v>
      </c>
    </row>
    <row r="518" spans="1:29">
      <c r="A518" s="300" t="s">
        <v>719</v>
      </c>
      <c r="B518" s="301" t="s">
        <v>3345</v>
      </c>
      <c r="C518" s="296" t="s">
        <v>920</v>
      </c>
      <c r="D518" s="301" t="s">
        <v>920</v>
      </c>
      <c r="E518" s="266">
        <v>2962</v>
      </c>
      <c r="F518" s="269">
        <v>2743</v>
      </c>
      <c r="G518" s="269">
        <v>219</v>
      </c>
      <c r="H518" s="267">
        <v>4998</v>
      </c>
      <c r="I518" s="267">
        <v>4280</v>
      </c>
      <c r="J518" s="267">
        <v>718</v>
      </c>
      <c r="K518" s="267">
        <v>4198</v>
      </c>
      <c r="L518" s="267">
        <v>3751</v>
      </c>
      <c r="M518" s="267">
        <v>447</v>
      </c>
      <c r="N518" s="297">
        <v>0.93</v>
      </c>
      <c r="O518" s="269">
        <v>136837</v>
      </c>
      <c r="P518" s="269">
        <v>123165</v>
      </c>
      <c r="Q518" s="269">
        <v>13672</v>
      </c>
      <c r="R518" s="270">
        <v>0.900085503189927</v>
      </c>
      <c r="S518" s="270">
        <v>0.926063470627954</v>
      </c>
      <c r="T518" s="270">
        <v>0.856342537014806</v>
      </c>
      <c r="U518" s="270">
        <v>0.893520724154359</v>
      </c>
      <c r="V518" s="298">
        <v>0.0697209336131482</v>
      </c>
      <c r="W518" s="274">
        <v>31530</v>
      </c>
      <c r="X518" s="274">
        <v>28326</v>
      </c>
      <c r="Y518" s="274">
        <v>33085</v>
      </c>
      <c r="Z518" s="274">
        <v>30323</v>
      </c>
      <c r="AA518" s="271">
        <v>0.898382492863939</v>
      </c>
      <c r="AB518" s="271">
        <v>0.9165180595436</v>
      </c>
      <c r="AC518" s="298">
        <v>-0.0181355666796607</v>
      </c>
    </row>
    <row r="519" spans="1:29">
      <c r="A519" s="300" t="s">
        <v>719</v>
      </c>
      <c r="B519" s="301" t="s">
        <v>3345</v>
      </c>
      <c r="C519" s="296" t="s">
        <v>921</v>
      </c>
      <c r="D519" s="301" t="s">
        <v>921</v>
      </c>
      <c r="E519" s="266">
        <v>1822</v>
      </c>
      <c r="F519" s="269">
        <v>1730</v>
      </c>
      <c r="G519" s="269">
        <v>92</v>
      </c>
      <c r="H519" s="267">
        <v>3494</v>
      </c>
      <c r="I519" s="267">
        <v>3228</v>
      </c>
      <c r="J519" s="267">
        <v>266</v>
      </c>
      <c r="K519" s="267">
        <v>3006</v>
      </c>
      <c r="L519" s="267">
        <v>2902</v>
      </c>
      <c r="M519" s="267">
        <v>104</v>
      </c>
      <c r="N519" s="297">
        <v>0.93</v>
      </c>
      <c r="O519" s="269">
        <v>93367</v>
      </c>
      <c r="P519" s="269">
        <v>89970</v>
      </c>
      <c r="Q519" s="269">
        <v>3397</v>
      </c>
      <c r="R519" s="270">
        <v>0.9636166954063</v>
      </c>
      <c r="S519" s="270">
        <v>0.949506037321625</v>
      </c>
      <c r="T519" s="270">
        <v>0.923869490555238</v>
      </c>
      <c r="U519" s="270">
        <v>0.96540252827678</v>
      </c>
      <c r="V519" s="298">
        <v>0.025636546766387</v>
      </c>
      <c r="W519" s="274">
        <v>21458</v>
      </c>
      <c r="X519" s="274">
        <v>20521</v>
      </c>
      <c r="Y519" s="274">
        <v>22344</v>
      </c>
      <c r="Z519" s="274">
        <v>21596</v>
      </c>
      <c r="AA519" s="271">
        <v>0.95633330226489</v>
      </c>
      <c r="AB519" s="271">
        <v>0.966523451485857</v>
      </c>
      <c r="AC519" s="298">
        <v>-0.0101901492209679</v>
      </c>
    </row>
    <row r="520" spans="1:29">
      <c r="A520" s="300" t="s">
        <v>719</v>
      </c>
      <c r="B520" s="301" t="s">
        <v>3345</v>
      </c>
      <c r="C520" s="296" t="s">
        <v>922</v>
      </c>
      <c r="D520" s="301" t="s">
        <v>922</v>
      </c>
      <c r="E520" s="266">
        <v>1328</v>
      </c>
      <c r="F520" s="269">
        <v>1233</v>
      </c>
      <c r="G520" s="269">
        <v>95</v>
      </c>
      <c r="H520" s="267">
        <v>1832</v>
      </c>
      <c r="I520" s="267">
        <v>1710</v>
      </c>
      <c r="J520" s="267">
        <v>122</v>
      </c>
      <c r="K520" s="267">
        <v>1686</v>
      </c>
      <c r="L520" s="267">
        <v>1611</v>
      </c>
      <c r="M520" s="267">
        <v>75</v>
      </c>
      <c r="N520" s="297">
        <v>0.93</v>
      </c>
      <c r="O520" s="269">
        <v>51409</v>
      </c>
      <c r="P520" s="269">
        <v>48666</v>
      </c>
      <c r="Q520" s="269">
        <v>2743</v>
      </c>
      <c r="R520" s="270">
        <v>0.946643583808283</v>
      </c>
      <c r="S520" s="270">
        <v>0.928463855421687</v>
      </c>
      <c r="T520" s="270">
        <v>0.933406113537118</v>
      </c>
      <c r="U520" s="270">
        <v>0.955516014234875</v>
      </c>
      <c r="V520" s="298">
        <v>-0.00494225811543114</v>
      </c>
      <c r="W520" s="274">
        <v>12434</v>
      </c>
      <c r="X520" s="274">
        <v>11859</v>
      </c>
      <c r="Y520" s="274">
        <v>12513</v>
      </c>
      <c r="Z520" s="274">
        <v>11826</v>
      </c>
      <c r="AA520" s="271">
        <v>0.953755830786553</v>
      </c>
      <c r="AB520" s="271">
        <v>0.945097099017022</v>
      </c>
      <c r="AC520" s="298">
        <v>0.00865873176953069</v>
      </c>
    </row>
    <row r="521" spans="1:29">
      <c r="A521" s="300" t="s">
        <v>719</v>
      </c>
      <c r="B521" s="301" t="s">
        <v>3345</v>
      </c>
      <c r="C521" s="296" t="s">
        <v>923</v>
      </c>
      <c r="D521" s="301" t="s">
        <v>923</v>
      </c>
      <c r="E521" s="266">
        <v>1532</v>
      </c>
      <c r="F521" s="269">
        <v>1431</v>
      </c>
      <c r="G521" s="269">
        <v>101</v>
      </c>
      <c r="H521" s="267">
        <v>3198</v>
      </c>
      <c r="I521" s="267">
        <v>2916</v>
      </c>
      <c r="J521" s="267">
        <v>282</v>
      </c>
      <c r="K521" s="267">
        <v>2530</v>
      </c>
      <c r="L521" s="267">
        <v>2320</v>
      </c>
      <c r="M521" s="267">
        <v>210</v>
      </c>
      <c r="N521" s="297">
        <v>0.93</v>
      </c>
      <c r="O521" s="269">
        <v>80445</v>
      </c>
      <c r="P521" s="269">
        <v>74434</v>
      </c>
      <c r="Q521" s="269">
        <v>6011</v>
      </c>
      <c r="R521" s="270">
        <v>0.925278140344335</v>
      </c>
      <c r="S521" s="270">
        <v>0.934073107049608</v>
      </c>
      <c r="T521" s="270">
        <v>0.911819887429643</v>
      </c>
      <c r="U521" s="270">
        <v>0.91699604743083</v>
      </c>
      <c r="V521" s="298">
        <v>0.0222532196199648</v>
      </c>
      <c r="W521" s="274">
        <v>18763</v>
      </c>
      <c r="X521" s="274">
        <v>17412</v>
      </c>
      <c r="Y521" s="274">
        <v>19069</v>
      </c>
      <c r="Z521" s="274">
        <v>17726</v>
      </c>
      <c r="AA521" s="271">
        <v>0.927996589031605</v>
      </c>
      <c r="AB521" s="271">
        <v>0.92957155592847</v>
      </c>
      <c r="AC521" s="298">
        <v>-0.00157496689686554</v>
      </c>
    </row>
    <row r="522" spans="1:29">
      <c r="A522" s="300" t="s">
        <v>719</v>
      </c>
      <c r="B522" s="301" t="s">
        <v>3345</v>
      </c>
      <c r="C522" s="296" t="s">
        <v>924</v>
      </c>
      <c r="D522" s="301" t="s">
        <v>924</v>
      </c>
      <c r="E522" s="266">
        <v>1861</v>
      </c>
      <c r="F522" s="269">
        <v>1741</v>
      </c>
      <c r="G522" s="269">
        <v>120</v>
      </c>
      <c r="H522" s="267">
        <v>3545</v>
      </c>
      <c r="I522" s="267">
        <v>3279</v>
      </c>
      <c r="J522" s="267">
        <v>266</v>
      </c>
      <c r="K522" s="267">
        <v>3049</v>
      </c>
      <c r="L522" s="267">
        <v>2908</v>
      </c>
      <c r="M522" s="267">
        <v>141</v>
      </c>
      <c r="N522" s="297">
        <v>0.93</v>
      </c>
      <c r="O522" s="269">
        <v>95253</v>
      </c>
      <c r="P522" s="269">
        <v>91057</v>
      </c>
      <c r="Q522" s="269">
        <v>4196</v>
      </c>
      <c r="R522" s="270">
        <v>0.955948893998089</v>
      </c>
      <c r="S522" s="270">
        <v>0.935518538420204</v>
      </c>
      <c r="T522" s="270">
        <v>0.924964739069111</v>
      </c>
      <c r="U522" s="270">
        <v>0.953755329616268</v>
      </c>
      <c r="V522" s="298">
        <v>0.0105537993510927</v>
      </c>
      <c r="W522" s="274">
        <v>22388</v>
      </c>
      <c r="X522" s="274">
        <v>21390</v>
      </c>
      <c r="Y522" s="274">
        <v>22644</v>
      </c>
      <c r="Z522" s="274">
        <v>21720</v>
      </c>
      <c r="AA522" s="271">
        <v>0.955422547793461</v>
      </c>
      <c r="AB522" s="271">
        <v>0.959194488606253</v>
      </c>
      <c r="AC522" s="298">
        <v>-0.00377194081279253</v>
      </c>
    </row>
    <row r="523" spans="1:29">
      <c r="A523" s="300" t="s">
        <v>719</v>
      </c>
      <c r="B523" s="301" t="s">
        <v>3346</v>
      </c>
      <c r="C523" s="296" t="s">
        <v>925</v>
      </c>
      <c r="D523" s="301" t="s">
        <v>926</v>
      </c>
      <c r="E523" s="266">
        <v>3747</v>
      </c>
      <c r="F523" s="269">
        <v>3662</v>
      </c>
      <c r="G523" s="269">
        <v>85</v>
      </c>
      <c r="H523" s="267">
        <v>4010</v>
      </c>
      <c r="I523" s="267">
        <v>3950</v>
      </c>
      <c r="J523" s="267">
        <v>60</v>
      </c>
      <c r="K523" s="267">
        <v>3749</v>
      </c>
      <c r="L523" s="267">
        <v>3684</v>
      </c>
      <c r="M523" s="267">
        <v>65</v>
      </c>
      <c r="N523" s="297">
        <v>0.93</v>
      </c>
      <c r="O523" s="269">
        <v>115542</v>
      </c>
      <c r="P523" s="269">
        <v>113320</v>
      </c>
      <c r="Q523" s="269">
        <v>2222</v>
      </c>
      <c r="R523" s="270">
        <v>0.980768897889945</v>
      </c>
      <c r="S523" s="270">
        <v>0.977315185481719</v>
      </c>
      <c r="T523" s="270">
        <v>0.985037406483791</v>
      </c>
      <c r="U523" s="270">
        <v>0.982662043211523</v>
      </c>
      <c r="V523" s="298">
        <v>-0.00772222100207187</v>
      </c>
      <c r="W523" s="274">
        <v>26466</v>
      </c>
      <c r="X523" s="274">
        <v>25976</v>
      </c>
      <c r="Y523" s="274">
        <v>27498</v>
      </c>
      <c r="Z523" s="274">
        <v>26932</v>
      </c>
      <c r="AA523" s="271">
        <v>0.981485679740044</v>
      </c>
      <c r="AB523" s="271">
        <v>0.979416684849807</v>
      </c>
      <c r="AC523" s="298">
        <v>0.0020689948902366</v>
      </c>
    </row>
    <row r="524" spans="1:29">
      <c r="A524" s="300" t="s">
        <v>719</v>
      </c>
      <c r="B524" s="301" t="s">
        <v>3346</v>
      </c>
      <c r="C524" s="296" t="s">
        <v>927</v>
      </c>
      <c r="D524" s="301" t="s">
        <v>928</v>
      </c>
      <c r="E524" s="266">
        <v>3054</v>
      </c>
      <c r="F524" s="269">
        <v>2826</v>
      </c>
      <c r="G524" s="269">
        <v>228</v>
      </c>
      <c r="H524" s="267">
        <v>3074</v>
      </c>
      <c r="I524" s="267">
        <v>2869</v>
      </c>
      <c r="J524" s="267">
        <v>205</v>
      </c>
      <c r="K524" s="267">
        <v>2942</v>
      </c>
      <c r="L524" s="267">
        <v>2790</v>
      </c>
      <c r="M524" s="267">
        <v>152</v>
      </c>
      <c r="N524" s="297">
        <v>0.93</v>
      </c>
      <c r="O524" s="269">
        <v>94651</v>
      </c>
      <c r="P524" s="269">
        <v>89674</v>
      </c>
      <c r="Q524" s="269">
        <v>4977</v>
      </c>
      <c r="R524" s="270">
        <v>0.947417354280462</v>
      </c>
      <c r="S524" s="270">
        <v>0.925343811394892</v>
      </c>
      <c r="T524" s="270">
        <v>0.933311646063761</v>
      </c>
      <c r="U524" s="270">
        <v>0.948334466349422</v>
      </c>
      <c r="V524" s="298">
        <v>-0.00796783466886863</v>
      </c>
      <c r="W524" s="274">
        <v>21533</v>
      </c>
      <c r="X524" s="274">
        <v>20047</v>
      </c>
      <c r="Y524" s="274">
        <v>22350</v>
      </c>
      <c r="Z524" s="274">
        <v>21270</v>
      </c>
      <c r="AA524" s="271">
        <v>0.930989643802536</v>
      </c>
      <c r="AB524" s="271">
        <v>0.951677852348993</v>
      </c>
      <c r="AC524" s="298">
        <v>-0.0206882085464576</v>
      </c>
    </row>
    <row r="525" spans="1:29">
      <c r="A525" s="300" t="s">
        <v>719</v>
      </c>
      <c r="B525" s="301" t="s">
        <v>3346</v>
      </c>
      <c r="C525" s="296" t="s">
        <v>929</v>
      </c>
      <c r="D525" s="301" t="s">
        <v>930</v>
      </c>
      <c r="E525" s="266">
        <v>3362</v>
      </c>
      <c r="F525" s="269">
        <v>3219</v>
      </c>
      <c r="G525" s="269">
        <v>143</v>
      </c>
      <c r="H525" s="267">
        <v>3812</v>
      </c>
      <c r="I525" s="267">
        <v>3637</v>
      </c>
      <c r="J525" s="267">
        <v>175</v>
      </c>
      <c r="K525" s="267">
        <v>3604</v>
      </c>
      <c r="L525" s="267">
        <v>3526</v>
      </c>
      <c r="M525" s="267">
        <v>78</v>
      </c>
      <c r="N525" s="297">
        <v>0.93</v>
      </c>
      <c r="O525" s="269">
        <v>116053</v>
      </c>
      <c r="P525" s="269">
        <v>113312</v>
      </c>
      <c r="Q525" s="269">
        <v>2741</v>
      </c>
      <c r="R525" s="270">
        <v>0.976381480875117</v>
      </c>
      <c r="S525" s="270">
        <v>0.957465794170137</v>
      </c>
      <c r="T525" s="270">
        <v>0.954092339979014</v>
      </c>
      <c r="U525" s="270">
        <v>0.978357380688124</v>
      </c>
      <c r="V525" s="298">
        <v>0.00337345419112312</v>
      </c>
      <c r="W525" s="274">
        <v>25871</v>
      </c>
      <c r="X525" s="274">
        <v>25146</v>
      </c>
      <c r="Y525" s="274">
        <v>28139</v>
      </c>
      <c r="Z525" s="274">
        <v>27472</v>
      </c>
      <c r="AA525" s="271">
        <v>0.971976344169147</v>
      </c>
      <c r="AB525" s="271">
        <v>0.976296243647606</v>
      </c>
      <c r="AC525" s="298">
        <v>-0.00431989947845957</v>
      </c>
    </row>
    <row r="526" spans="1:29">
      <c r="A526" s="300" t="s">
        <v>719</v>
      </c>
      <c r="B526" s="301" t="s">
        <v>3346</v>
      </c>
      <c r="C526" s="296" t="s">
        <v>931</v>
      </c>
      <c r="D526" s="301" t="s">
        <v>931</v>
      </c>
      <c r="E526" s="266">
        <v>3799</v>
      </c>
      <c r="F526" s="269">
        <v>3574</v>
      </c>
      <c r="G526" s="269">
        <v>225</v>
      </c>
      <c r="H526" s="267">
        <v>3710</v>
      </c>
      <c r="I526" s="267">
        <v>3481</v>
      </c>
      <c r="J526" s="267">
        <v>229</v>
      </c>
      <c r="K526" s="267">
        <v>3617</v>
      </c>
      <c r="L526" s="267">
        <v>3298</v>
      </c>
      <c r="M526" s="267">
        <v>319</v>
      </c>
      <c r="N526" s="297">
        <v>0.93</v>
      </c>
      <c r="O526" s="269">
        <v>109933</v>
      </c>
      <c r="P526" s="269">
        <v>103130</v>
      </c>
      <c r="Q526" s="269">
        <v>6803</v>
      </c>
      <c r="R526" s="270">
        <v>0.938116852992277</v>
      </c>
      <c r="S526" s="270">
        <v>0.940773887865228</v>
      </c>
      <c r="T526" s="270">
        <v>0.938274932614555</v>
      </c>
      <c r="U526" s="270">
        <v>0.911805363560962</v>
      </c>
      <c r="V526" s="298">
        <v>0.00249895525067234</v>
      </c>
      <c r="W526" s="274">
        <v>26231</v>
      </c>
      <c r="X526" s="274">
        <v>24741</v>
      </c>
      <c r="Y526" s="274">
        <v>27185</v>
      </c>
      <c r="Z526" s="274">
        <v>25598</v>
      </c>
      <c r="AA526" s="271">
        <v>0.943196980671724</v>
      </c>
      <c r="AB526" s="271">
        <v>0.941622218135001</v>
      </c>
      <c r="AC526" s="298">
        <v>0.0015747625367234</v>
      </c>
    </row>
    <row r="527" spans="1:29">
      <c r="A527" s="300" t="s">
        <v>719</v>
      </c>
      <c r="B527" s="301" t="s">
        <v>3346</v>
      </c>
      <c r="C527" s="296" t="s">
        <v>932</v>
      </c>
      <c r="D527" s="301" t="s">
        <v>933</v>
      </c>
      <c r="E527" s="266">
        <v>2405</v>
      </c>
      <c r="F527" s="269">
        <v>2263</v>
      </c>
      <c r="G527" s="269">
        <v>142</v>
      </c>
      <c r="H527" s="267">
        <v>2981</v>
      </c>
      <c r="I527" s="267">
        <v>2689</v>
      </c>
      <c r="J527" s="267">
        <v>292</v>
      </c>
      <c r="K527" s="267">
        <v>2649</v>
      </c>
      <c r="L527" s="267">
        <v>2543</v>
      </c>
      <c r="M527" s="267">
        <v>106</v>
      </c>
      <c r="N527" s="297">
        <v>0.93</v>
      </c>
      <c r="O527" s="269">
        <v>83611</v>
      </c>
      <c r="P527" s="269">
        <v>79827</v>
      </c>
      <c r="Q527" s="269">
        <v>3784</v>
      </c>
      <c r="R527" s="270">
        <v>0.954742797000395</v>
      </c>
      <c r="S527" s="270">
        <v>0.940956340956341</v>
      </c>
      <c r="T527" s="270">
        <v>0.902046293190205</v>
      </c>
      <c r="U527" s="270">
        <v>0.95998489996225</v>
      </c>
      <c r="V527" s="298">
        <v>0.0389100477661363</v>
      </c>
      <c r="W527" s="274">
        <v>19110</v>
      </c>
      <c r="X527" s="274">
        <v>18206</v>
      </c>
      <c r="Y527" s="274">
        <v>20750</v>
      </c>
      <c r="Z527" s="274">
        <v>19657</v>
      </c>
      <c r="AA527" s="271">
        <v>0.952694924123496</v>
      </c>
      <c r="AB527" s="271">
        <v>0.947325301204819</v>
      </c>
      <c r="AC527" s="298">
        <v>0.00536962291867626</v>
      </c>
    </row>
    <row r="528" spans="1:29">
      <c r="A528" s="300" t="s">
        <v>719</v>
      </c>
      <c r="B528" s="301" t="s">
        <v>3346</v>
      </c>
      <c r="C528" s="296" t="s">
        <v>934</v>
      </c>
      <c r="D528" s="301" t="s">
        <v>934</v>
      </c>
      <c r="E528" s="266">
        <v>4032</v>
      </c>
      <c r="F528" s="269">
        <v>3821</v>
      </c>
      <c r="G528" s="269">
        <v>211</v>
      </c>
      <c r="H528" s="267">
        <v>4041</v>
      </c>
      <c r="I528" s="267">
        <v>3825</v>
      </c>
      <c r="J528" s="267">
        <v>216</v>
      </c>
      <c r="K528" s="267">
        <v>3725</v>
      </c>
      <c r="L528" s="267">
        <v>3595</v>
      </c>
      <c r="M528" s="267">
        <v>130</v>
      </c>
      <c r="N528" s="297">
        <v>0.93</v>
      </c>
      <c r="O528" s="269">
        <v>118847</v>
      </c>
      <c r="P528" s="269">
        <v>114195</v>
      </c>
      <c r="Q528" s="269">
        <v>4652</v>
      </c>
      <c r="R528" s="270">
        <v>0.960857236615144</v>
      </c>
      <c r="S528" s="270">
        <v>0.947668650793651</v>
      </c>
      <c r="T528" s="270">
        <v>0.946547884187082</v>
      </c>
      <c r="U528" s="270">
        <v>0.96510067114094</v>
      </c>
      <c r="V528" s="298">
        <v>0.00112076660656846</v>
      </c>
      <c r="W528" s="274">
        <v>27257</v>
      </c>
      <c r="X528" s="274">
        <v>26191</v>
      </c>
      <c r="Y528" s="274">
        <v>28486</v>
      </c>
      <c r="Z528" s="274">
        <v>27549</v>
      </c>
      <c r="AA528" s="271">
        <v>0.960890780350002</v>
      </c>
      <c r="AB528" s="271">
        <v>0.967106648880152</v>
      </c>
      <c r="AC528" s="298">
        <v>-0.00621586853014977</v>
      </c>
    </row>
    <row r="529" spans="1:29">
      <c r="A529" s="300" t="s">
        <v>719</v>
      </c>
      <c r="B529" s="301" t="s">
        <v>3346</v>
      </c>
      <c r="C529" s="296" t="s">
        <v>935</v>
      </c>
      <c r="D529" s="301" t="s">
        <v>936</v>
      </c>
      <c r="E529" s="266">
        <v>3316</v>
      </c>
      <c r="F529" s="269">
        <v>3169</v>
      </c>
      <c r="G529" s="269">
        <v>147</v>
      </c>
      <c r="H529" s="267">
        <v>3585</v>
      </c>
      <c r="I529" s="267">
        <v>3458</v>
      </c>
      <c r="J529" s="267">
        <v>127</v>
      </c>
      <c r="K529" s="267">
        <v>3212</v>
      </c>
      <c r="L529" s="267">
        <v>3120</v>
      </c>
      <c r="M529" s="267">
        <v>92</v>
      </c>
      <c r="N529" s="297">
        <v>0.93</v>
      </c>
      <c r="O529" s="269">
        <v>101735</v>
      </c>
      <c r="P529" s="269">
        <v>99001</v>
      </c>
      <c r="Q529" s="269">
        <v>2734</v>
      </c>
      <c r="R529" s="270">
        <v>0.97312625939942</v>
      </c>
      <c r="S529" s="270">
        <v>0.955669481302774</v>
      </c>
      <c r="T529" s="270">
        <v>0.964574616457462</v>
      </c>
      <c r="U529" s="270">
        <v>0.971357409713574</v>
      </c>
      <c r="V529" s="298">
        <v>-0.00890513515468727</v>
      </c>
      <c r="W529" s="274">
        <v>23651</v>
      </c>
      <c r="X529" s="274">
        <v>22887</v>
      </c>
      <c r="Y529" s="274">
        <v>25109</v>
      </c>
      <c r="Z529" s="274">
        <v>24451</v>
      </c>
      <c r="AA529" s="271">
        <v>0.967696926134202</v>
      </c>
      <c r="AB529" s="271">
        <v>0.973794257039309</v>
      </c>
      <c r="AC529" s="298">
        <v>-0.00609733090510711</v>
      </c>
    </row>
    <row r="530" spans="1:29">
      <c r="A530" s="300" t="s">
        <v>719</v>
      </c>
      <c r="B530" s="301" t="s">
        <v>3346</v>
      </c>
      <c r="C530" s="296" t="s">
        <v>937</v>
      </c>
      <c r="D530" s="301" t="s">
        <v>937</v>
      </c>
      <c r="E530" s="266">
        <v>7040</v>
      </c>
      <c r="F530" s="269">
        <v>6939</v>
      </c>
      <c r="G530" s="269">
        <v>101</v>
      </c>
      <c r="H530" s="267">
        <v>7276</v>
      </c>
      <c r="I530" s="267">
        <v>7212</v>
      </c>
      <c r="J530" s="267">
        <v>64</v>
      </c>
      <c r="K530" s="267">
        <v>6618</v>
      </c>
      <c r="L530" s="267">
        <v>6563</v>
      </c>
      <c r="M530" s="267">
        <v>55</v>
      </c>
      <c r="N530" s="297">
        <v>0.93</v>
      </c>
      <c r="O530" s="269">
        <v>205789</v>
      </c>
      <c r="P530" s="269">
        <v>202993</v>
      </c>
      <c r="Q530" s="269">
        <v>2796</v>
      </c>
      <c r="R530" s="270">
        <v>0.986413267958929</v>
      </c>
      <c r="S530" s="270">
        <v>0.985653409090909</v>
      </c>
      <c r="T530" s="270">
        <v>0.991203958218802</v>
      </c>
      <c r="U530" s="270">
        <v>0.991689332124509</v>
      </c>
      <c r="V530" s="298">
        <v>-0.00555054912789255</v>
      </c>
      <c r="W530" s="274">
        <v>48307</v>
      </c>
      <c r="X530" s="274">
        <v>47686</v>
      </c>
      <c r="Y530" s="274">
        <v>50457</v>
      </c>
      <c r="Z530" s="274">
        <v>49816</v>
      </c>
      <c r="AA530" s="271">
        <v>0.987144720226882</v>
      </c>
      <c r="AB530" s="271">
        <v>0.987296113522405</v>
      </c>
      <c r="AC530" s="298">
        <v>-0.000151393295522939</v>
      </c>
    </row>
    <row r="531" spans="1:29">
      <c r="A531" s="300" t="s">
        <v>719</v>
      </c>
      <c r="B531" s="301" t="s">
        <v>3346</v>
      </c>
      <c r="C531" s="296" t="s">
        <v>938</v>
      </c>
      <c r="D531" s="301" t="s">
        <v>938</v>
      </c>
      <c r="E531" s="266">
        <v>1754</v>
      </c>
      <c r="F531" s="269">
        <v>1707</v>
      </c>
      <c r="G531" s="269">
        <v>47</v>
      </c>
      <c r="H531" s="267">
        <v>2680</v>
      </c>
      <c r="I531" s="267">
        <v>2639</v>
      </c>
      <c r="J531" s="267">
        <v>41</v>
      </c>
      <c r="K531" s="267">
        <v>2445</v>
      </c>
      <c r="L531" s="267">
        <v>2402</v>
      </c>
      <c r="M531" s="267">
        <v>43</v>
      </c>
      <c r="N531" s="297">
        <v>0.93</v>
      </c>
      <c r="O531" s="269">
        <v>76561</v>
      </c>
      <c r="P531" s="269">
        <v>75510</v>
      </c>
      <c r="Q531" s="269">
        <v>1051</v>
      </c>
      <c r="R531" s="270">
        <v>0.986272384112015</v>
      </c>
      <c r="S531" s="270">
        <v>0.973204104903079</v>
      </c>
      <c r="T531" s="270">
        <v>0.984701492537313</v>
      </c>
      <c r="U531" s="270">
        <v>0.98241308793456</v>
      </c>
      <c r="V531" s="298">
        <v>-0.0114973876342348</v>
      </c>
      <c r="W531" s="274">
        <v>16910</v>
      </c>
      <c r="X531" s="274">
        <v>16617</v>
      </c>
      <c r="Y531" s="274">
        <v>18532</v>
      </c>
      <c r="Z531" s="274">
        <v>18246</v>
      </c>
      <c r="AA531" s="271">
        <v>0.98267297457126</v>
      </c>
      <c r="AB531" s="271">
        <v>0.984567235052881</v>
      </c>
      <c r="AC531" s="298">
        <v>-0.00189426048162189</v>
      </c>
    </row>
    <row r="532" spans="1:29">
      <c r="A532" s="300" t="s">
        <v>719</v>
      </c>
      <c r="B532" s="301" t="s">
        <v>3346</v>
      </c>
      <c r="C532" s="296" t="s">
        <v>939</v>
      </c>
      <c r="D532" s="301" t="s">
        <v>940</v>
      </c>
      <c r="E532" s="266">
        <v>3172</v>
      </c>
      <c r="F532" s="269">
        <v>3041</v>
      </c>
      <c r="G532" s="269">
        <v>131</v>
      </c>
      <c r="H532" s="267">
        <v>3342</v>
      </c>
      <c r="I532" s="267">
        <v>3144</v>
      </c>
      <c r="J532" s="267">
        <v>198</v>
      </c>
      <c r="K532" s="267">
        <v>3065</v>
      </c>
      <c r="L532" s="267">
        <v>2986</v>
      </c>
      <c r="M532" s="267">
        <v>79</v>
      </c>
      <c r="N532" s="297">
        <v>0.93</v>
      </c>
      <c r="O532" s="269">
        <v>108030</v>
      </c>
      <c r="P532" s="269">
        <v>103966</v>
      </c>
      <c r="Q532" s="269">
        <v>4064</v>
      </c>
      <c r="R532" s="270">
        <v>0.962380820142553</v>
      </c>
      <c r="S532" s="270">
        <v>0.958701134930643</v>
      </c>
      <c r="T532" s="270">
        <v>0.940754039497307</v>
      </c>
      <c r="U532" s="270">
        <v>0.974225122349103</v>
      </c>
      <c r="V532" s="298">
        <v>0.0179470954333362</v>
      </c>
      <c r="W532" s="274">
        <v>22743</v>
      </c>
      <c r="X532" s="274">
        <v>22021</v>
      </c>
      <c r="Y532" s="274">
        <v>25865</v>
      </c>
      <c r="Z532" s="274">
        <v>24857</v>
      </c>
      <c r="AA532" s="271">
        <v>0.968253968253968</v>
      </c>
      <c r="AB532" s="271">
        <v>0.961028416779432</v>
      </c>
      <c r="AC532" s="298">
        <v>0.00722555147453663</v>
      </c>
    </row>
    <row r="533" spans="1:29">
      <c r="A533" s="300" t="s">
        <v>719</v>
      </c>
      <c r="B533" s="301" t="s">
        <v>3346</v>
      </c>
      <c r="C533" s="296" t="s">
        <v>941</v>
      </c>
      <c r="D533" s="301" t="s">
        <v>941</v>
      </c>
      <c r="E533" s="266">
        <v>1516</v>
      </c>
      <c r="F533" s="269">
        <v>1426</v>
      </c>
      <c r="G533" s="269">
        <v>90</v>
      </c>
      <c r="H533" s="267">
        <v>1793</v>
      </c>
      <c r="I533" s="267">
        <v>1712</v>
      </c>
      <c r="J533" s="267">
        <v>81</v>
      </c>
      <c r="K533" s="267">
        <v>1722</v>
      </c>
      <c r="L533" s="267">
        <v>1623</v>
      </c>
      <c r="M533" s="267">
        <v>99</v>
      </c>
      <c r="N533" s="297">
        <v>0.93</v>
      </c>
      <c r="O533" s="269">
        <v>52868</v>
      </c>
      <c r="P533" s="269">
        <v>50680</v>
      </c>
      <c r="Q533" s="269">
        <v>2188</v>
      </c>
      <c r="R533" s="270">
        <v>0.958613906332753</v>
      </c>
      <c r="S533" s="270">
        <v>0.940633245382586</v>
      </c>
      <c r="T533" s="270">
        <v>0.954824316787507</v>
      </c>
      <c r="U533" s="270">
        <v>0.942508710801394</v>
      </c>
      <c r="V533" s="298">
        <v>-0.0141910714049213</v>
      </c>
      <c r="W533" s="274">
        <v>12037</v>
      </c>
      <c r="X533" s="274">
        <v>11411</v>
      </c>
      <c r="Y533" s="274">
        <v>12700</v>
      </c>
      <c r="Z533" s="274">
        <v>12243</v>
      </c>
      <c r="AA533" s="271">
        <v>0.947993686134419</v>
      </c>
      <c r="AB533" s="271">
        <v>0.964015748031496</v>
      </c>
      <c r="AC533" s="298">
        <v>-0.0160220618970771</v>
      </c>
    </row>
    <row r="534" spans="1:29">
      <c r="A534" s="300" t="s">
        <v>719</v>
      </c>
      <c r="B534" s="301" t="s">
        <v>3346</v>
      </c>
      <c r="C534" s="296" t="s">
        <v>942</v>
      </c>
      <c r="D534" s="301" t="s">
        <v>943</v>
      </c>
      <c r="E534" s="266">
        <v>4891</v>
      </c>
      <c r="F534" s="269">
        <v>4682</v>
      </c>
      <c r="G534" s="269">
        <v>209</v>
      </c>
      <c r="H534" s="267">
        <v>5132</v>
      </c>
      <c r="I534" s="267">
        <v>4980</v>
      </c>
      <c r="J534" s="267">
        <v>152</v>
      </c>
      <c r="K534" s="267">
        <v>4712</v>
      </c>
      <c r="L534" s="267">
        <v>4614</v>
      </c>
      <c r="M534" s="267">
        <v>98</v>
      </c>
      <c r="N534" s="297">
        <v>0.93</v>
      </c>
      <c r="O534" s="269">
        <v>143955</v>
      </c>
      <c r="P534" s="269">
        <v>139306</v>
      </c>
      <c r="Q534" s="269">
        <v>4649</v>
      </c>
      <c r="R534" s="270">
        <v>0.967705185648293</v>
      </c>
      <c r="S534" s="270">
        <v>0.957268452259252</v>
      </c>
      <c r="T534" s="270">
        <v>0.970381917381138</v>
      </c>
      <c r="U534" s="270">
        <v>0.979202037351443</v>
      </c>
      <c r="V534" s="298">
        <v>-0.0131134651218863</v>
      </c>
      <c r="W534" s="274">
        <v>33106</v>
      </c>
      <c r="X534" s="274">
        <v>32183</v>
      </c>
      <c r="Y534" s="274">
        <v>33988</v>
      </c>
      <c r="Z534" s="274">
        <v>33220</v>
      </c>
      <c r="AA534" s="271">
        <v>0.972119857427657</v>
      </c>
      <c r="AB534" s="271">
        <v>0.97740378957279</v>
      </c>
      <c r="AC534" s="298">
        <v>-0.00528393214513379</v>
      </c>
    </row>
    <row r="535" spans="1:29">
      <c r="A535" s="300" t="s">
        <v>719</v>
      </c>
      <c r="B535" s="301" t="s">
        <v>3346</v>
      </c>
      <c r="C535" s="296" t="s">
        <v>944</v>
      </c>
      <c r="D535" s="301" t="s">
        <v>945</v>
      </c>
      <c r="E535" s="266">
        <v>2370</v>
      </c>
      <c r="F535" s="269">
        <v>2313</v>
      </c>
      <c r="G535" s="269">
        <v>57</v>
      </c>
      <c r="H535" s="267">
        <v>2573</v>
      </c>
      <c r="I535" s="267">
        <v>2537</v>
      </c>
      <c r="J535" s="267">
        <v>36</v>
      </c>
      <c r="K535" s="267">
        <v>2505</v>
      </c>
      <c r="L535" s="267">
        <v>2482</v>
      </c>
      <c r="M535" s="267">
        <v>23</v>
      </c>
      <c r="N535" s="297">
        <v>0.93</v>
      </c>
      <c r="O535" s="269">
        <v>75968</v>
      </c>
      <c r="P535" s="269">
        <v>74812</v>
      </c>
      <c r="Q535" s="269">
        <v>1156</v>
      </c>
      <c r="R535" s="270">
        <v>0.984783066554339</v>
      </c>
      <c r="S535" s="270">
        <v>0.975949367088608</v>
      </c>
      <c r="T535" s="270">
        <v>0.986008550330354</v>
      </c>
      <c r="U535" s="270">
        <v>0.990818363273453</v>
      </c>
      <c r="V535" s="298">
        <v>-0.0100591832417462</v>
      </c>
      <c r="W535" s="274">
        <v>17618</v>
      </c>
      <c r="X535" s="274">
        <v>17395</v>
      </c>
      <c r="Y535" s="274">
        <v>19196</v>
      </c>
      <c r="Z535" s="274">
        <v>18843</v>
      </c>
      <c r="AA535" s="271">
        <v>0.987342490634578</v>
      </c>
      <c r="AB535" s="271">
        <v>0.98161075224005</v>
      </c>
      <c r="AC535" s="298">
        <v>0.00573173839452823</v>
      </c>
    </row>
    <row r="536" spans="1:29">
      <c r="A536" s="300" t="s">
        <v>719</v>
      </c>
      <c r="B536" s="301" t="s">
        <v>3346</v>
      </c>
      <c r="C536" s="296" t="s">
        <v>946</v>
      </c>
      <c r="D536" s="301" t="s">
        <v>946</v>
      </c>
      <c r="E536" s="266">
        <v>2025</v>
      </c>
      <c r="F536" s="269">
        <v>1947</v>
      </c>
      <c r="G536" s="269">
        <v>78</v>
      </c>
      <c r="H536" s="267">
        <v>2179</v>
      </c>
      <c r="I536" s="267">
        <v>2119</v>
      </c>
      <c r="J536" s="267">
        <v>60</v>
      </c>
      <c r="K536" s="267">
        <v>2026</v>
      </c>
      <c r="L536" s="267">
        <v>1975</v>
      </c>
      <c r="M536" s="267">
        <v>51</v>
      </c>
      <c r="N536" s="297">
        <v>0.93</v>
      </c>
      <c r="O536" s="269">
        <v>65412</v>
      </c>
      <c r="P536" s="269">
        <v>64391</v>
      </c>
      <c r="Q536" s="269">
        <v>1021</v>
      </c>
      <c r="R536" s="270">
        <v>0.984391243196967</v>
      </c>
      <c r="S536" s="270">
        <v>0.961481481481481</v>
      </c>
      <c r="T536" s="270">
        <v>0.972464433226251</v>
      </c>
      <c r="U536" s="270">
        <v>0.974827245804541</v>
      </c>
      <c r="V536" s="298">
        <v>-0.010982951744769</v>
      </c>
      <c r="W536" s="274">
        <v>14608</v>
      </c>
      <c r="X536" s="274">
        <v>14288</v>
      </c>
      <c r="Y536" s="274">
        <v>15912</v>
      </c>
      <c r="Z536" s="274">
        <v>15658</v>
      </c>
      <c r="AA536" s="271">
        <v>0.978094194961665</v>
      </c>
      <c r="AB536" s="271">
        <v>0.98403720462544</v>
      </c>
      <c r="AC536" s="298">
        <v>-0.00594300966377503</v>
      </c>
    </row>
    <row r="537" spans="1:29">
      <c r="A537" s="300" t="s">
        <v>719</v>
      </c>
      <c r="B537" s="301" t="s">
        <v>3346</v>
      </c>
      <c r="C537" s="296" t="s">
        <v>947</v>
      </c>
      <c r="D537" s="301" t="s">
        <v>947</v>
      </c>
      <c r="E537" s="266">
        <v>3136</v>
      </c>
      <c r="F537" s="269">
        <v>2989</v>
      </c>
      <c r="G537" s="269">
        <v>147</v>
      </c>
      <c r="H537" s="267">
        <v>3150</v>
      </c>
      <c r="I537" s="267">
        <v>3028</v>
      </c>
      <c r="J537" s="267">
        <v>122</v>
      </c>
      <c r="K537" s="267">
        <v>2947</v>
      </c>
      <c r="L537" s="267">
        <v>2852</v>
      </c>
      <c r="M537" s="267">
        <v>95</v>
      </c>
      <c r="N537" s="297">
        <v>0.93</v>
      </c>
      <c r="O537" s="269">
        <v>91569</v>
      </c>
      <c r="P537" s="269">
        <v>88351</v>
      </c>
      <c r="Q537" s="269">
        <v>3218</v>
      </c>
      <c r="R537" s="270">
        <v>0.964857102294445</v>
      </c>
      <c r="S537" s="270">
        <v>0.953125</v>
      </c>
      <c r="T537" s="270">
        <v>0.961269841269841</v>
      </c>
      <c r="U537" s="270">
        <v>0.96776382762131</v>
      </c>
      <c r="V537" s="298">
        <v>-0.00814484126984127</v>
      </c>
      <c r="W537" s="274">
        <v>21288</v>
      </c>
      <c r="X537" s="274">
        <v>20600</v>
      </c>
      <c r="Y537" s="274">
        <v>22578</v>
      </c>
      <c r="Z537" s="274">
        <v>21935</v>
      </c>
      <c r="AA537" s="271">
        <v>0.967681322810973</v>
      </c>
      <c r="AB537" s="271">
        <v>0.971520949596953</v>
      </c>
      <c r="AC537" s="298">
        <v>-0.00383962678597949</v>
      </c>
    </row>
    <row r="538" spans="1:29">
      <c r="A538" s="300" t="s">
        <v>719</v>
      </c>
      <c r="B538" s="301" t="s">
        <v>3346</v>
      </c>
      <c r="C538" s="296" t="s">
        <v>948</v>
      </c>
      <c r="D538" s="301" t="s">
        <v>948</v>
      </c>
      <c r="E538" s="266">
        <v>3735</v>
      </c>
      <c r="F538" s="269">
        <v>3644</v>
      </c>
      <c r="G538" s="269">
        <v>91</v>
      </c>
      <c r="H538" s="267">
        <v>4244</v>
      </c>
      <c r="I538" s="267">
        <v>4189</v>
      </c>
      <c r="J538" s="267">
        <v>55</v>
      </c>
      <c r="K538" s="267">
        <v>3634</v>
      </c>
      <c r="L538" s="267">
        <v>3568</v>
      </c>
      <c r="M538" s="267">
        <v>66</v>
      </c>
      <c r="N538" s="297">
        <v>0.93</v>
      </c>
      <c r="O538" s="269">
        <v>113565</v>
      </c>
      <c r="P538" s="269">
        <v>112095</v>
      </c>
      <c r="Q538" s="269">
        <v>1470</v>
      </c>
      <c r="R538" s="270">
        <v>0.987055871087043</v>
      </c>
      <c r="S538" s="270">
        <v>0.975635876840696</v>
      </c>
      <c r="T538" s="270">
        <v>0.987040527803959</v>
      </c>
      <c r="U538" s="270">
        <v>0.981838194826637</v>
      </c>
      <c r="V538" s="298">
        <v>-0.0114046509632625</v>
      </c>
      <c r="W538" s="274">
        <v>26822</v>
      </c>
      <c r="X538" s="274">
        <v>26430</v>
      </c>
      <c r="Y538" s="274">
        <v>28372</v>
      </c>
      <c r="Z538" s="274">
        <v>28036</v>
      </c>
      <c r="AA538" s="271">
        <v>0.985385131608381</v>
      </c>
      <c r="AB538" s="271">
        <v>0.988157338220781</v>
      </c>
      <c r="AC538" s="298">
        <v>-0.00277220661239985</v>
      </c>
    </row>
    <row r="539" spans="1:29">
      <c r="A539" s="300" t="s">
        <v>719</v>
      </c>
      <c r="B539" s="301" t="s">
        <v>3346</v>
      </c>
      <c r="C539" s="296" t="s">
        <v>949</v>
      </c>
      <c r="D539" s="301" t="s">
        <v>949</v>
      </c>
      <c r="E539" s="266">
        <v>2608</v>
      </c>
      <c r="F539" s="269">
        <v>2541</v>
      </c>
      <c r="G539" s="269">
        <v>67</v>
      </c>
      <c r="H539" s="267">
        <v>2671</v>
      </c>
      <c r="I539" s="267">
        <v>2599</v>
      </c>
      <c r="J539" s="267">
        <v>72</v>
      </c>
      <c r="K539" s="267">
        <v>2438</v>
      </c>
      <c r="L539" s="267">
        <v>2387</v>
      </c>
      <c r="M539" s="267">
        <v>51</v>
      </c>
      <c r="N539" s="297">
        <v>0.93</v>
      </c>
      <c r="O539" s="269">
        <v>75320</v>
      </c>
      <c r="P539" s="269">
        <v>73939</v>
      </c>
      <c r="Q539" s="269">
        <v>1381</v>
      </c>
      <c r="R539" s="270">
        <v>0.981664896441848</v>
      </c>
      <c r="S539" s="270">
        <v>0.97430981595092</v>
      </c>
      <c r="T539" s="270">
        <v>0.973043803818794</v>
      </c>
      <c r="U539" s="270">
        <v>0.979081214109926</v>
      </c>
      <c r="V539" s="298">
        <v>0.00126601213212585</v>
      </c>
      <c r="W539" s="274">
        <v>17742</v>
      </c>
      <c r="X539" s="274">
        <v>17358</v>
      </c>
      <c r="Y539" s="274">
        <v>18935</v>
      </c>
      <c r="Z539" s="274">
        <v>18595</v>
      </c>
      <c r="AA539" s="271">
        <v>0.97835644234021</v>
      </c>
      <c r="AB539" s="271">
        <v>0.982043834169527</v>
      </c>
      <c r="AC539" s="298">
        <v>-0.00368739182931765</v>
      </c>
    </row>
    <row r="540" spans="1:29">
      <c r="A540" s="300" t="s">
        <v>719</v>
      </c>
      <c r="B540" s="301" t="s">
        <v>3346</v>
      </c>
      <c r="C540" s="296" t="s">
        <v>950</v>
      </c>
      <c r="D540" s="301" t="s">
        <v>950</v>
      </c>
      <c r="E540" s="266">
        <v>3955</v>
      </c>
      <c r="F540" s="269">
        <v>3871</v>
      </c>
      <c r="G540" s="269">
        <v>84</v>
      </c>
      <c r="H540" s="267">
        <v>4176</v>
      </c>
      <c r="I540" s="267">
        <v>4124</v>
      </c>
      <c r="J540" s="267">
        <v>52</v>
      </c>
      <c r="K540" s="267">
        <v>3869</v>
      </c>
      <c r="L540" s="267">
        <v>3812</v>
      </c>
      <c r="M540" s="267">
        <v>57</v>
      </c>
      <c r="N540" s="297">
        <v>0.93</v>
      </c>
      <c r="O540" s="269">
        <v>115472</v>
      </c>
      <c r="P540" s="269">
        <v>114266</v>
      </c>
      <c r="Q540" s="269">
        <v>1206</v>
      </c>
      <c r="R540" s="270">
        <v>0.989555909657753</v>
      </c>
      <c r="S540" s="270">
        <v>0.978761061946903</v>
      </c>
      <c r="T540" s="270">
        <v>0.987547892720307</v>
      </c>
      <c r="U540" s="270">
        <v>0.985267510984751</v>
      </c>
      <c r="V540" s="298">
        <v>-0.00878683077340392</v>
      </c>
      <c r="W540" s="274">
        <v>27235</v>
      </c>
      <c r="X540" s="274">
        <v>26864</v>
      </c>
      <c r="Y540" s="274">
        <v>28167</v>
      </c>
      <c r="Z540" s="274">
        <v>27888</v>
      </c>
      <c r="AA540" s="271">
        <v>0.986377822654672</v>
      </c>
      <c r="AB540" s="271">
        <v>0.990094791777612</v>
      </c>
      <c r="AC540" s="298">
        <v>-0.00371696912293973</v>
      </c>
    </row>
    <row r="541" spans="1:29">
      <c r="A541" s="300" t="s">
        <v>719</v>
      </c>
      <c r="B541" s="301" t="s">
        <v>3346</v>
      </c>
      <c r="C541" s="296" t="s">
        <v>951</v>
      </c>
      <c r="D541" s="301" t="s">
        <v>951</v>
      </c>
      <c r="E541" s="266">
        <v>1036</v>
      </c>
      <c r="F541" s="269">
        <v>1002</v>
      </c>
      <c r="G541" s="269">
        <v>34</v>
      </c>
      <c r="H541" s="267">
        <v>1648</v>
      </c>
      <c r="I541" s="267">
        <v>1624</v>
      </c>
      <c r="J541" s="267">
        <v>24</v>
      </c>
      <c r="K541" s="267">
        <v>1609</v>
      </c>
      <c r="L541" s="267">
        <v>1593</v>
      </c>
      <c r="M541" s="267">
        <v>16</v>
      </c>
      <c r="N541" s="297">
        <v>0.93</v>
      </c>
      <c r="O541" s="269">
        <v>47515</v>
      </c>
      <c r="P541" s="269">
        <v>46859</v>
      </c>
      <c r="Q541" s="269">
        <v>656</v>
      </c>
      <c r="R541" s="270">
        <v>0.986193833526255</v>
      </c>
      <c r="S541" s="270">
        <v>0.967181467181467</v>
      </c>
      <c r="T541" s="270">
        <v>0.985436893203884</v>
      </c>
      <c r="U541" s="270">
        <v>0.99005593536358</v>
      </c>
      <c r="V541" s="298">
        <v>-0.0182554260224164</v>
      </c>
      <c r="W541" s="274">
        <v>10682</v>
      </c>
      <c r="X541" s="274">
        <v>10519</v>
      </c>
      <c r="Y541" s="274">
        <v>11884</v>
      </c>
      <c r="Z541" s="274">
        <v>11742</v>
      </c>
      <c r="AA541" s="271">
        <v>0.984740685264932</v>
      </c>
      <c r="AB541" s="271">
        <v>0.988051161225177</v>
      </c>
      <c r="AC541" s="298">
        <v>-0.00331047596024503</v>
      </c>
    </row>
    <row r="542" spans="1:29">
      <c r="A542" s="300" t="s">
        <v>719</v>
      </c>
      <c r="B542" s="301" t="s">
        <v>3346</v>
      </c>
      <c r="C542" s="296" t="s">
        <v>952</v>
      </c>
      <c r="D542" s="301" t="s">
        <v>952</v>
      </c>
      <c r="E542" s="266">
        <v>2949</v>
      </c>
      <c r="F542" s="269">
        <v>2867</v>
      </c>
      <c r="G542" s="269">
        <v>82</v>
      </c>
      <c r="H542" s="267">
        <v>3112</v>
      </c>
      <c r="I542" s="267">
        <v>3025</v>
      </c>
      <c r="J542" s="267">
        <v>87</v>
      </c>
      <c r="K542" s="267">
        <v>2807</v>
      </c>
      <c r="L542" s="267">
        <v>2774</v>
      </c>
      <c r="M542" s="267">
        <v>33</v>
      </c>
      <c r="N542" s="297">
        <v>0.93</v>
      </c>
      <c r="O542" s="269">
        <v>86973</v>
      </c>
      <c r="P542" s="269">
        <v>85581</v>
      </c>
      <c r="Q542" s="269">
        <v>1392</v>
      </c>
      <c r="R542" s="270">
        <v>0.983995032941258</v>
      </c>
      <c r="S542" s="270">
        <v>0.972193964055612</v>
      </c>
      <c r="T542" s="270">
        <v>0.972043701799486</v>
      </c>
      <c r="U542" s="270">
        <v>0.988243676522978</v>
      </c>
      <c r="V542" s="298">
        <v>0.000150262256126243</v>
      </c>
      <c r="W542" s="274">
        <v>20225</v>
      </c>
      <c r="X542" s="274">
        <v>19829</v>
      </c>
      <c r="Y542" s="274">
        <v>21098</v>
      </c>
      <c r="Z542" s="274">
        <v>20744</v>
      </c>
      <c r="AA542" s="271">
        <v>0.980420271940667</v>
      </c>
      <c r="AB542" s="271">
        <v>0.98322115840364</v>
      </c>
      <c r="AC542" s="298">
        <v>-0.00280088646297261</v>
      </c>
    </row>
    <row r="543" spans="1:29">
      <c r="A543" s="300" t="s">
        <v>719</v>
      </c>
      <c r="B543" s="301" t="s">
        <v>3346</v>
      </c>
      <c r="C543" s="296" t="s">
        <v>953</v>
      </c>
      <c r="D543" s="301" t="s">
        <v>953</v>
      </c>
      <c r="E543" s="266">
        <v>4219</v>
      </c>
      <c r="F543" s="269">
        <v>3966</v>
      </c>
      <c r="G543" s="269">
        <v>253</v>
      </c>
      <c r="H543" s="267">
        <v>4942</v>
      </c>
      <c r="I543" s="267">
        <v>4725</v>
      </c>
      <c r="J543" s="267">
        <v>217</v>
      </c>
      <c r="K543" s="267">
        <v>4118</v>
      </c>
      <c r="L543" s="267">
        <v>3978</v>
      </c>
      <c r="M543" s="267">
        <v>140</v>
      </c>
      <c r="N543" s="297">
        <v>0.93</v>
      </c>
      <c r="O543" s="269">
        <v>131422</v>
      </c>
      <c r="P543" s="269">
        <v>126872</v>
      </c>
      <c r="Q543" s="269">
        <v>4550</v>
      </c>
      <c r="R543" s="270">
        <v>0.965378703717795</v>
      </c>
      <c r="S543" s="270">
        <v>0.940033183218772</v>
      </c>
      <c r="T543" s="270">
        <v>0.956090651558074</v>
      </c>
      <c r="U543" s="270">
        <v>0.96600291403594</v>
      </c>
      <c r="V543" s="298">
        <v>-0.0160574683393013</v>
      </c>
      <c r="W543" s="274">
        <v>30842</v>
      </c>
      <c r="X543" s="274">
        <v>29759</v>
      </c>
      <c r="Y543" s="274">
        <v>31902</v>
      </c>
      <c r="Z543" s="274">
        <v>30703</v>
      </c>
      <c r="AA543" s="271">
        <v>0.964885545684456</v>
      </c>
      <c r="AB543" s="271">
        <v>0.962416149457714</v>
      </c>
      <c r="AC543" s="298">
        <v>0.00246939622674203</v>
      </c>
    </row>
    <row r="544" spans="1:29">
      <c r="A544" s="300" t="s">
        <v>719</v>
      </c>
      <c r="B544" s="301" t="s">
        <v>3346</v>
      </c>
      <c r="C544" s="296" t="s">
        <v>954</v>
      </c>
      <c r="D544" s="301" t="s">
        <v>954</v>
      </c>
      <c r="E544" s="266">
        <v>4753</v>
      </c>
      <c r="F544" s="269">
        <v>4579</v>
      </c>
      <c r="G544" s="269">
        <v>174</v>
      </c>
      <c r="H544" s="267">
        <v>5048</v>
      </c>
      <c r="I544" s="267">
        <v>4902</v>
      </c>
      <c r="J544" s="267">
        <v>146</v>
      </c>
      <c r="K544" s="267">
        <v>4567</v>
      </c>
      <c r="L544" s="267">
        <v>4475</v>
      </c>
      <c r="M544" s="267">
        <v>92</v>
      </c>
      <c r="N544" s="297">
        <v>0.93</v>
      </c>
      <c r="O544" s="269">
        <v>139588</v>
      </c>
      <c r="P544" s="269">
        <v>137032</v>
      </c>
      <c r="Q544" s="269">
        <v>2556</v>
      </c>
      <c r="R544" s="270">
        <v>0.981688970398602</v>
      </c>
      <c r="S544" s="270">
        <v>0.963391542183884</v>
      </c>
      <c r="T544" s="270">
        <v>0.97107765451664</v>
      </c>
      <c r="U544" s="270">
        <v>0.979855485001095</v>
      </c>
      <c r="V544" s="298">
        <v>-0.0076861123327564</v>
      </c>
      <c r="W544" s="274">
        <v>33169</v>
      </c>
      <c r="X544" s="274">
        <v>32441</v>
      </c>
      <c r="Y544" s="274">
        <v>33963</v>
      </c>
      <c r="Z544" s="274">
        <v>33383</v>
      </c>
      <c r="AA544" s="271">
        <v>0.978051795351081</v>
      </c>
      <c r="AB544" s="271">
        <v>0.982922592232724</v>
      </c>
      <c r="AC544" s="298">
        <v>-0.00487079688164305</v>
      </c>
    </row>
    <row r="545" spans="1:29">
      <c r="A545" s="300" t="s">
        <v>719</v>
      </c>
      <c r="B545" s="301" t="s">
        <v>3346</v>
      </c>
      <c r="C545" s="296" t="s">
        <v>955</v>
      </c>
      <c r="D545" s="301" t="s">
        <v>955</v>
      </c>
      <c r="E545" s="266">
        <v>2372</v>
      </c>
      <c r="F545" s="269">
        <v>2305</v>
      </c>
      <c r="G545" s="269">
        <v>67</v>
      </c>
      <c r="H545" s="267">
        <v>2487</v>
      </c>
      <c r="I545" s="267">
        <v>2442</v>
      </c>
      <c r="J545" s="267">
        <v>45</v>
      </c>
      <c r="K545" s="267">
        <v>2293</v>
      </c>
      <c r="L545" s="267">
        <v>2254</v>
      </c>
      <c r="M545" s="267">
        <v>39</v>
      </c>
      <c r="N545" s="297">
        <v>0.93</v>
      </c>
      <c r="O545" s="269">
        <v>67543</v>
      </c>
      <c r="P545" s="269">
        <v>66503</v>
      </c>
      <c r="Q545" s="269">
        <v>1040</v>
      </c>
      <c r="R545" s="270">
        <v>0.984602401433161</v>
      </c>
      <c r="S545" s="270">
        <v>0.971753794266442</v>
      </c>
      <c r="T545" s="270">
        <v>0.981905910735826</v>
      </c>
      <c r="U545" s="270">
        <v>0.982991713911906</v>
      </c>
      <c r="V545" s="298">
        <v>-0.0101521164693845</v>
      </c>
      <c r="W545" s="274">
        <v>16262</v>
      </c>
      <c r="X545" s="274">
        <v>15980</v>
      </c>
      <c r="Y545" s="274">
        <v>16648</v>
      </c>
      <c r="Z545" s="274">
        <v>16409</v>
      </c>
      <c r="AA545" s="271">
        <v>0.982658959537572</v>
      </c>
      <c r="AB545" s="271">
        <v>0.985643921191735</v>
      </c>
      <c r="AC545" s="298">
        <v>-0.00298496165416251</v>
      </c>
    </row>
    <row r="546" spans="1:29">
      <c r="A546" s="300" t="s">
        <v>719</v>
      </c>
      <c r="B546" s="301" t="s">
        <v>3346</v>
      </c>
      <c r="C546" s="296" t="s">
        <v>956</v>
      </c>
      <c r="D546" s="301" t="s">
        <v>956</v>
      </c>
      <c r="E546" s="266">
        <v>1650</v>
      </c>
      <c r="F546" s="269">
        <v>1579</v>
      </c>
      <c r="G546" s="269">
        <v>71</v>
      </c>
      <c r="H546" s="267">
        <v>1637</v>
      </c>
      <c r="I546" s="267">
        <v>1579</v>
      </c>
      <c r="J546" s="267">
        <v>58</v>
      </c>
      <c r="K546" s="267">
        <v>1524</v>
      </c>
      <c r="L546" s="267">
        <v>1499</v>
      </c>
      <c r="M546" s="267">
        <v>25</v>
      </c>
      <c r="N546" s="297">
        <v>0.93</v>
      </c>
      <c r="O546" s="269">
        <v>52690</v>
      </c>
      <c r="P546" s="269">
        <v>51689</v>
      </c>
      <c r="Q546" s="269">
        <v>1001</v>
      </c>
      <c r="R546" s="270">
        <v>0.981002087682672</v>
      </c>
      <c r="S546" s="270">
        <v>0.956969696969697</v>
      </c>
      <c r="T546" s="270">
        <v>0.964569334147831</v>
      </c>
      <c r="U546" s="270">
        <v>0.983595800524934</v>
      </c>
      <c r="V546" s="298">
        <v>-0.0075996371781345</v>
      </c>
      <c r="W546" s="274">
        <v>11270</v>
      </c>
      <c r="X546" s="274">
        <v>10987</v>
      </c>
      <c r="Y546" s="274">
        <v>12338</v>
      </c>
      <c r="Z546" s="274">
        <v>12117</v>
      </c>
      <c r="AA546" s="271">
        <v>0.97488908606921</v>
      </c>
      <c r="AB546" s="271">
        <v>0.982087858648079</v>
      </c>
      <c r="AC546" s="298">
        <v>-0.00719877257886881</v>
      </c>
    </row>
    <row r="547" spans="1:29">
      <c r="A547" s="300" t="s">
        <v>719</v>
      </c>
      <c r="B547" s="301" t="s">
        <v>3346</v>
      </c>
      <c r="C547" s="296" t="s">
        <v>957</v>
      </c>
      <c r="D547" s="301" t="s">
        <v>957</v>
      </c>
      <c r="E547" s="266">
        <v>3974</v>
      </c>
      <c r="F547" s="269">
        <v>3821</v>
      </c>
      <c r="G547" s="269">
        <v>153</v>
      </c>
      <c r="H547" s="267">
        <v>4388</v>
      </c>
      <c r="I547" s="267">
        <v>4256</v>
      </c>
      <c r="J547" s="267">
        <v>132</v>
      </c>
      <c r="K547" s="267">
        <v>4032</v>
      </c>
      <c r="L547" s="267">
        <v>3936</v>
      </c>
      <c r="M547" s="267">
        <v>96</v>
      </c>
      <c r="N547" s="297">
        <v>0.93</v>
      </c>
      <c r="O547" s="269">
        <v>130492</v>
      </c>
      <c r="P547" s="269">
        <v>127824</v>
      </c>
      <c r="Q547" s="269">
        <v>2668</v>
      </c>
      <c r="R547" s="270">
        <v>0.979554302179444</v>
      </c>
      <c r="S547" s="270">
        <v>0.961499748364368</v>
      </c>
      <c r="T547" s="270">
        <v>0.969917958067457</v>
      </c>
      <c r="U547" s="270">
        <v>0.976190476190476</v>
      </c>
      <c r="V547" s="298">
        <v>-0.00841820970308838</v>
      </c>
      <c r="W547" s="274">
        <v>29150</v>
      </c>
      <c r="X547" s="274">
        <v>28325</v>
      </c>
      <c r="Y547" s="274">
        <v>30801</v>
      </c>
      <c r="Z547" s="274">
        <v>30114</v>
      </c>
      <c r="AA547" s="271">
        <v>0.971698113207547</v>
      </c>
      <c r="AB547" s="271">
        <v>0.97769552936593</v>
      </c>
      <c r="AC547" s="298">
        <v>-0.00599741615838245</v>
      </c>
    </row>
    <row r="548" spans="1:29">
      <c r="A548" s="300" t="s">
        <v>719</v>
      </c>
      <c r="B548" s="301" t="s">
        <v>3346</v>
      </c>
      <c r="C548" s="296" t="s">
        <v>958</v>
      </c>
      <c r="D548" s="301" t="s">
        <v>959</v>
      </c>
      <c r="E548" s="266">
        <v>4623</v>
      </c>
      <c r="F548" s="269">
        <v>4392</v>
      </c>
      <c r="G548" s="269">
        <v>231</v>
      </c>
      <c r="H548" s="267">
        <v>5080</v>
      </c>
      <c r="I548" s="267">
        <v>4805</v>
      </c>
      <c r="J548" s="267">
        <v>275</v>
      </c>
      <c r="K548" s="267">
        <v>4636</v>
      </c>
      <c r="L548" s="267">
        <v>4453</v>
      </c>
      <c r="M548" s="267">
        <v>183</v>
      </c>
      <c r="N548" s="297">
        <v>0.93</v>
      </c>
      <c r="O548" s="269">
        <v>141200</v>
      </c>
      <c r="P548" s="269">
        <v>134407</v>
      </c>
      <c r="Q548" s="269">
        <v>6793</v>
      </c>
      <c r="R548" s="270">
        <v>0.951890934844193</v>
      </c>
      <c r="S548" s="270">
        <v>0.950032446463336</v>
      </c>
      <c r="T548" s="270">
        <v>0.945866141732283</v>
      </c>
      <c r="U548" s="270">
        <v>0.960526315789474</v>
      </c>
      <c r="V548" s="298">
        <v>0.00416630473105206</v>
      </c>
      <c r="W548" s="274">
        <v>32980</v>
      </c>
      <c r="X548" s="274">
        <v>31660</v>
      </c>
      <c r="Y548" s="274">
        <v>33959</v>
      </c>
      <c r="Z548" s="274">
        <v>32701</v>
      </c>
      <c r="AA548" s="271">
        <v>0.959975742874469</v>
      </c>
      <c r="AB548" s="271">
        <v>0.962955328484349</v>
      </c>
      <c r="AC548" s="298">
        <v>-0.00297958560987932</v>
      </c>
    </row>
    <row r="549" spans="1:29">
      <c r="A549" s="300" t="s">
        <v>719</v>
      </c>
      <c r="B549" s="301" t="s">
        <v>3346</v>
      </c>
      <c r="C549" s="296" t="s">
        <v>960</v>
      </c>
      <c r="D549" s="301" t="s">
        <v>960</v>
      </c>
      <c r="E549" s="266">
        <v>1201</v>
      </c>
      <c r="F549" s="269">
        <v>1178</v>
      </c>
      <c r="G549" s="269">
        <v>23</v>
      </c>
      <c r="H549" s="267">
        <v>1741</v>
      </c>
      <c r="I549" s="267">
        <v>1670</v>
      </c>
      <c r="J549" s="267">
        <v>71</v>
      </c>
      <c r="K549" s="267">
        <v>1670</v>
      </c>
      <c r="L549" s="267">
        <v>1651</v>
      </c>
      <c r="M549" s="267">
        <v>19</v>
      </c>
      <c r="N549" s="297">
        <v>0.93</v>
      </c>
      <c r="O549" s="269">
        <v>53804</v>
      </c>
      <c r="P549" s="269">
        <v>52759</v>
      </c>
      <c r="Q549" s="269">
        <v>1045</v>
      </c>
      <c r="R549" s="270">
        <v>0.980577652219166</v>
      </c>
      <c r="S549" s="270">
        <v>0.980849292256453</v>
      </c>
      <c r="T549" s="270">
        <v>0.959218839747272</v>
      </c>
      <c r="U549" s="270">
        <v>0.988622754491018</v>
      </c>
      <c r="V549" s="298">
        <v>0.0216304525091813</v>
      </c>
      <c r="W549" s="274">
        <v>11615</v>
      </c>
      <c r="X549" s="274">
        <v>11436</v>
      </c>
      <c r="Y549" s="274">
        <v>13101</v>
      </c>
      <c r="Z549" s="274">
        <v>12971</v>
      </c>
      <c r="AA549" s="271">
        <v>0.984588893671976</v>
      </c>
      <c r="AB549" s="271">
        <v>0.990077093351653</v>
      </c>
      <c r="AC549" s="298">
        <v>-0.00548819967967662</v>
      </c>
    </row>
    <row r="550" spans="1:29">
      <c r="A550" s="300" t="s">
        <v>719</v>
      </c>
      <c r="B550" s="301" t="s">
        <v>3346</v>
      </c>
      <c r="C550" s="296" t="s">
        <v>961</v>
      </c>
      <c r="D550" s="301" t="s">
        <v>961</v>
      </c>
      <c r="E550" s="266">
        <v>3421</v>
      </c>
      <c r="F550" s="269">
        <v>3383</v>
      </c>
      <c r="G550" s="269">
        <v>38</v>
      </c>
      <c r="H550" s="267">
        <v>3722</v>
      </c>
      <c r="I550" s="267">
        <v>3694</v>
      </c>
      <c r="J550" s="267">
        <v>28</v>
      </c>
      <c r="K550" s="267">
        <v>3316</v>
      </c>
      <c r="L550" s="267">
        <v>3295</v>
      </c>
      <c r="M550" s="267">
        <v>21</v>
      </c>
      <c r="N550" s="297">
        <v>0.93</v>
      </c>
      <c r="O550" s="269">
        <v>102689</v>
      </c>
      <c r="P550" s="269">
        <v>102132</v>
      </c>
      <c r="Q550" s="269">
        <v>557</v>
      </c>
      <c r="R550" s="270">
        <v>0.994575855252267</v>
      </c>
      <c r="S550" s="270">
        <v>0.988892136802105</v>
      </c>
      <c r="T550" s="270">
        <v>0.992477162815691</v>
      </c>
      <c r="U550" s="270">
        <v>0.993667068757539</v>
      </c>
      <c r="V550" s="298">
        <v>-0.0035850260135859</v>
      </c>
      <c r="W550" s="274">
        <v>23991</v>
      </c>
      <c r="X550" s="274">
        <v>23842</v>
      </c>
      <c r="Y550" s="274">
        <v>25079</v>
      </c>
      <c r="Z550" s="274">
        <v>24943</v>
      </c>
      <c r="AA550" s="271">
        <v>0.993789337668292</v>
      </c>
      <c r="AB550" s="271">
        <v>0.994577136249452</v>
      </c>
      <c r="AC550" s="298">
        <v>-0.000787798581159516</v>
      </c>
    </row>
    <row r="551" spans="1:29">
      <c r="A551" s="300" t="s">
        <v>719</v>
      </c>
      <c r="B551" s="301" t="s">
        <v>3347</v>
      </c>
      <c r="C551" s="296" t="s">
        <v>962</v>
      </c>
      <c r="D551" s="301" t="s">
        <v>963</v>
      </c>
      <c r="E551" s="266">
        <v>2891</v>
      </c>
      <c r="F551" s="269">
        <v>2684</v>
      </c>
      <c r="G551" s="269">
        <v>207</v>
      </c>
      <c r="H551" s="267">
        <v>2971</v>
      </c>
      <c r="I551" s="267">
        <v>2858</v>
      </c>
      <c r="J551" s="267">
        <v>113</v>
      </c>
      <c r="K551" s="267">
        <v>2635</v>
      </c>
      <c r="L551" s="267">
        <v>2572</v>
      </c>
      <c r="M551" s="267">
        <v>63</v>
      </c>
      <c r="N551" s="297">
        <v>0.93</v>
      </c>
      <c r="O551" s="269">
        <v>84642</v>
      </c>
      <c r="P551" s="269">
        <v>81353</v>
      </c>
      <c r="Q551" s="269">
        <v>3289</v>
      </c>
      <c r="R551" s="270">
        <v>0.961142222537275</v>
      </c>
      <c r="S551" s="270">
        <v>0.928398478035282</v>
      </c>
      <c r="T551" s="270">
        <v>0.96196566812521</v>
      </c>
      <c r="U551" s="270">
        <v>0.976091081593928</v>
      </c>
      <c r="V551" s="298">
        <v>-0.0335671900899285</v>
      </c>
      <c r="W551" s="274">
        <v>19501</v>
      </c>
      <c r="X551" s="274">
        <v>18852</v>
      </c>
      <c r="Y551" s="274">
        <v>21022</v>
      </c>
      <c r="Z551" s="274">
        <v>20133</v>
      </c>
      <c r="AA551" s="271">
        <v>0.966719655402287</v>
      </c>
      <c r="AB551" s="271">
        <v>0.957710969460565</v>
      </c>
      <c r="AC551" s="298">
        <v>0.00900868594172199</v>
      </c>
    </row>
    <row r="552" spans="1:29">
      <c r="A552" s="300" t="s">
        <v>719</v>
      </c>
      <c r="B552" s="301" t="s">
        <v>3347</v>
      </c>
      <c r="C552" s="296" t="s">
        <v>964</v>
      </c>
      <c r="D552" s="301" t="s">
        <v>964</v>
      </c>
      <c r="E552" s="266">
        <v>1218</v>
      </c>
      <c r="F552" s="269">
        <v>1179</v>
      </c>
      <c r="G552" s="269">
        <v>39</v>
      </c>
      <c r="H552" s="267">
        <v>2275</v>
      </c>
      <c r="I552" s="267">
        <v>2184</v>
      </c>
      <c r="J552" s="267">
        <v>91</v>
      </c>
      <c r="K552" s="267">
        <v>2060</v>
      </c>
      <c r="L552" s="267">
        <v>1987</v>
      </c>
      <c r="M552" s="267">
        <v>73</v>
      </c>
      <c r="N552" s="297">
        <v>0.93</v>
      </c>
      <c r="O552" s="269">
        <v>57807</v>
      </c>
      <c r="P552" s="269">
        <v>56366</v>
      </c>
      <c r="Q552" s="269">
        <v>1441</v>
      </c>
      <c r="R552" s="270">
        <v>0.975072223087169</v>
      </c>
      <c r="S552" s="270">
        <v>0.967980295566502</v>
      </c>
      <c r="T552" s="270">
        <v>0.96</v>
      </c>
      <c r="U552" s="270">
        <v>0.964563106796116</v>
      </c>
      <c r="V552" s="298">
        <v>0.00798029556650248</v>
      </c>
      <c r="W552" s="274">
        <v>14326</v>
      </c>
      <c r="X552" s="274">
        <v>13950</v>
      </c>
      <c r="Y552" s="274">
        <v>14518</v>
      </c>
      <c r="Z552" s="274">
        <v>14135</v>
      </c>
      <c r="AA552" s="271">
        <v>0.973754013681418</v>
      </c>
      <c r="AB552" s="271">
        <v>0.973618955779033</v>
      </c>
      <c r="AC552" s="298">
        <v>0.000135057902385549</v>
      </c>
    </row>
    <row r="553" spans="1:29">
      <c r="A553" s="300" t="s">
        <v>719</v>
      </c>
      <c r="B553" s="301" t="s">
        <v>3347</v>
      </c>
      <c r="C553" s="296" t="s">
        <v>965</v>
      </c>
      <c r="D553" s="301" t="s">
        <v>966</v>
      </c>
      <c r="E553" s="266">
        <v>3686</v>
      </c>
      <c r="F553" s="269">
        <v>3275</v>
      </c>
      <c r="G553" s="269">
        <v>411</v>
      </c>
      <c r="H553" s="267">
        <v>6303</v>
      </c>
      <c r="I553" s="267">
        <v>5266</v>
      </c>
      <c r="J553" s="267">
        <v>1037</v>
      </c>
      <c r="K553" s="267">
        <v>5724</v>
      </c>
      <c r="L553" s="267">
        <v>4904</v>
      </c>
      <c r="M553" s="267">
        <v>820</v>
      </c>
      <c r="N553" s="297">
        <v>0.93</v>
      </c>
      <c r="O553" s="269">
        <v>174491</v>
      </c>
      <c r="P553" s="269">
        <v>155572</v>
      </c>
      <c r="Q553" s="269">
        <v>18919</v>
      </c>
      <c r="R553" s="270">
        <v>0.891576069825951</v>
      </c>
      <c r="S553" s="270">
        <v>0.888497015735214</v>
      </c>
      <c r="T553" s="270">
        <v>0.835475170553705</v>
      </c>
      <c r="U553" s="270">
        <v>0.856743535988819</v>
      </c>
      <c r="V553" s="298">
        <v>0.0530218451815098</v>
      </c>
      <c r="W553" s="274">
        <v>40643</v>
      </c>
      <c r="X553" s="274">
        <v>36395</v>
      </c>
      <c r="Y553" s="274">
        <v>42861</v>
      </c>
      <c r="Z553" s="274">
        <v>38408</v>
      </c>
      <c r="AA553" s="271">
        <v>0.895480156484512</v>
      </c>
      <c r="AB553" s="271">
        <v>0.896106017125125</v>
      </c>
      <c r="AC553" s="298">
        <v>-0.000625860640613873</v>
      </c>
    </row>
    <row r="554" spans="1:29">
      <c r="A554" s="300" t="s">
        <v>719</v>
      </c>
      <c r="B554" s="301" t="s">
        <v>3347</v>
      </c>
      <c r="C554" s="296" t="s">
        <v>967</v>
      </c>
      <c r="D554" s="301" t="s">
        <v>968</v>
      </c>
      <c r="E554" s="266">
        <v>3708</v>
      </c>
      <c r="F554" s="269">
        <v>3437</v>
      </c>
      <c r="G554" s="269">
        <v>271</v>
      </c>
      <c r="H554" s="267">
        <v>6734</v>
      </c>
      <c r="I554" s="267">
        <v>6098</v>
      </c>
      <c r="J554" s="267">
        <v>636</v>
      </c>
      <c r="K554" s="267">
        <v>5938</v>
      </c>
      <c r="L554" s="267">
        <v>5436</v>
      </c>
      <c r="M554" s="267">
        <v>502</v>
      </c>
      <c r="N554" s="297">
        <v>0.93</v>
      </c>
      <c r="O554" s="269">
        <v>175104</v>
      </c>
      <c r="P554" s="269">
        <v>164796</v>
      </c>
      <c r="Q554" s="269">
        <v>10308</v>
      </c>
      <c r="R554" s="270">
        <v>0.941132127192982</v>
      </c>
      <c r="S554" s="270">
        <v>0.926914778856526</v>
      </c>
      <c r="T554" s="270">
        <v>0.905553905553906</v>
      </c>
      <c r="U554" s="270">
        <v>0.915459750757831</v>
      </c>
      <c r="V554" s="298">
        <v>0.0213608733026208</v>
      </c>
      <c r="W554" s="274">
        <v>42950</v>
      </c>
      <c r="X554" s="274">
        <v>39975</v>
      </c>
      <c r="Y554" s="274">
        <v>44158</v>
      </c>
      <c r="Z554" s="274">
        <v>41715</v>
      </c>
      <c r="AA554" s="271">
        <v>0.930733410942957</v>
      </c>
      <c r="AB554" s="271">
        <v>0.944675936410163</v>
      </c>
      <c r="AC554" s="298">
        <v>-0.0139425254672065</v>
      </c>
    </row>
    <row r="555" spans="1:29">
      <c r="A555" s="300" t="s">
        <v>719</v>
      </c>
      <c r="B555" s="301" t="s">
        <v>3347</v>
      </c>
      <c r="C555" s="296" t="s">
        <v>969</v>
      </c>
      <c r="D555" s="301" t="s">
        <v>970</v>
      </c>
      <c r="E555" s="266">
        <v>4784</v>
      </c>
      <c r="F555" s="269">
        <v>4628</v>
      </c>
      <c r="G555" s="269">
        <v>156</v>
      </c>
      <c r="H555" s="267">
        <v>4925</v>
      </c>
      <c r="I555" s="267">
        <v>4808</v>
      </c>
      <c r="J555" s="267">
        <v>117</v>
      </c>
      <c r="K555" s="267">
        <v>4421</v>
      </c>
      <c r="L555" s="267">
        <v>4349</v>
      </c>
      <c r="M555" s="267">
        <v>72</v>
      </c>
      <c r="N555" s="297">
        <v>0.93</v>
      </c>
      <c r="O555" s="269">
        <v>136074</v>
      </c>
      <c r="P555" s="269">
        <v>133772</v>
      </c>
      <c r="Q555" s="269">
        <v>2302</v>
      </c>
      <c r="R555" s="270">
        <v>0.983082734394521</v>
      </c>
      <c r="S555" s="270">
        <v>0.967391304347826</v>
      </c>
      <c r="T555" s="270">
        <v>0.976243654822335</v>
      </c>
      <c r="U555" s="270">
        <v>0.983714091834427</v>
      </c>
      <c r="V555" s="298">
        <v>-0.00885235047450894</v>
      </c>
      <c r="W555" s="274">
        <v>32379</v>
      </c>
      <c r="X555" s="274">
        <v>31748</v>
      </c>
      <c r="Y555" s="274">
        <v>33199</v>
      </c>
      <c r="Z555" s="274">
        <v>32707</v>
      </c>
      <c r="AA555" s="271">
        <v>0.980512060285988</v>
      </c>
      <c r="AB555" s="271">
        <v>0.985180276514353</v>
      </c>
      <c r="AC555" s="298">
        <v>-0.004668216228365</v>
      </c>
    </row>
    <row r="556" spans="1:29">
      <c r="A556" s="300" t="s">
        <v>719</v>
      </c>
      <c r="B556" s="301" t="s">
        <v>3347</v>
      </c>
      <c r="C556" s="296" t="s">
        <v>971</v>
      </c>
      <c r="D556" s="301" t="s">
        <v>972</v>
      </c>
      <c r="E556" s="266">
        <v>6393</v>
      </c>
      <c r="F556" s="269">
        <v>6256</v>
      </c>
      <c r="G556" s="269">
        <v>137</v>
      </c>
      <c r="H556" s="267">
        <v>6654</v>
      </c>
      <c r="I556" s="267">
        <v>6483</v>
      </c>
      <c r="J556" s="267">
        <v>171</v>
      </c>
      <c r="K556" s="267">
        <v>6155</v>
      </c>
      <c r="L556" s="267">
        <v>6084</v>
      </c>
      <c r="M556" s="267">
        <v>71</v>
      </c>
      <c r="N556" s="297">
        <v>0.93</v>
      </c>
      <c r="O556" s="269">
        <v>187353</v>
      </c>
      <c r="P556" s="269">
        <v>185185</v>
      </c>
      <c r="Q556" s="269">
        <v>2168</v>
      </c>
      <c r="R556" s="270">
        <v>0.988428261090028</v>
      </c>
      <c r="S556" s="270">
        <v>0.97857031127796</v>
      </c>
      <c r="T556" s="270">
        <v>0.974301172227232</v>
      </c>
      <c r="U556" s="270">
        <v>0.988464662875711</v>
      </c>
      <c r="V556" s="298">
        <v>0.00426913905072845</v>
      </c>
      <c r="W556" s="274">
        <v>43860</v>
      </c>
      <c r="X556" s="274">
        <v>43332</v>
      </c>
      <c r="Y556" s="274">
        <v>46278</v>
      </c>
      <c r="Z556" s="274">
        <v>45816</v>
      </c>
      <c r="AA556" s="271">
        <v>0.987961696306429</v>
      </c>
      <c r="AB556" s="271">
        <v>0.990016854660962</v>
      </c>
      <c r="AC556" s="298">
        <v>-0.00205515835453252</v>
      </c>
    </row>
    <row r="557" spans="1:29">
      <c r="A557" s="300" t="s">
        <v>719</v>
      </c>
      <c r="B557" s="301" t="s">
        <v>3347</v>
      </c>
      <c r="C557" s="296" t="s">
        <v>973</v>
      </c>
      <c r="D557" s="301" t="s">
        <v>973</v>
      </c>
      <c r="E557" s="266">
        <v>985</v>
      </c>
      <c r="F557" s="269">
        <v>943</v>
      </c>
      <c r="G557" s="269">
        <v>42</v>
      </c>
      <c r="H557" s="267">
        <v>1669</v>
      </c>
      <c r="I557" s="267">
        <v>1528</v>
      </c>
      <c r="J557" s="267">
        <v>141</v>
      </c>
      <c r="K557" s="267">
        <v>1537</v>
      </c>
      <c r="L557" s="267">
        <v>1492</v>
      </c>
      <c r="M557" s="267">
        <v>45</v>
      </c>
      <c r="N557" s="297">
        <v>0.93</v>
      </c>
      <c r="O557" s="269">
        <v>43923</v>
      </c>
      <c r="P557" s="269">
        <v>42089</v>
      </c>
      <c r="Q557" s="269">
        <v>1834</v>
      </c>
      <c r="R557" s="270">
        <v>0.958245110762015</v>
      </c>
      <c r="S557" s="270">
        <v>0.957360406091371</v>
      </c>
      <c r="T557" s="270">
        <v>0.915518274415818</v>
      </c>
      <c r="U557" s="270">
        <v>0.970722186076773</v>
      </c>
      <c r="V557" s="298">
        <v>0.0418421316755526</v>
      </c>
      <c r="W557" s="274">
        <v>11028</v>
      </c>
      <c r="X557" s="274">
        <v>10519</v>
      </c>
      <c r="Y557" s="274">
        <v>10828</v>
      </c>
      <c r="Z557" s="274">
        <v>10405</v>
      </c>
      <c r="AA557" s="271">
        <v>0.953844758795793</v>
      </c>
      <c r="AB557" s="271">
        <v>0.960934613963798</v>
      </c>
      <c r="AC557" s="298">
        <v>-0.00708985516800498</v>
      </c>
    </row>
    <row r="558" spans="1:29">
      <c r="A558" s="300" t="s">
        <v>719</v>
      </c>
      <c r="B558" s="301" t="s">
        <v>3347</v>
      </c>
      <c r="C558" s="296" t="s">
        <v>974</v>
      </c>
      <c r="D558" s="301" t="s">
        <v>975</v>
      </c>
      <c r="E558" s="266">
        <v>2956</v>
      </c>
      <c r="F558" s="269">
        <v>2767</v>
      </c>
      <c r="G558" s="269">
        <v>189</v>
      </c>
      <c r="H558" s="267">
        <v>5425</v>
      </c>
      <c r="I558" s="267">
        <v>4942</v>
      </c>
      <c r="J558" s="267">
        <v>483</v>
      </c>
      <c r="K558" s="267">
        <v>4894</v>
      </c>
      <c r="L558" s="267">
        <v>4459</v>
      </c>
      <c r="M558" s="267">
        <v>435</v>
      </c>
      <c r="N558" s="297">
        <v>0.93</v>
      </c>
      <c r="O558" s="269">
        <v>143744</v>
      </c>
      <c r="P558" s="269">
        <v>136334</v>
      </c>
      <c r="Q558" s="269">
        <v>7410</v>
      </c>
      <c r="R558" s="270">
        <v>0.948450022261799</v>
      </c>
      <c r="S558" s="270">
        <v>0.936062246278755</v>
      </c>
      <c r="T558" s="270">
        <v>0.910967741935484</v>
      </c>
      <c r="U558" s="270">
        <v>0.911115651818553</v>
      </c>
      <c r="V558" s="298">
        <v>0.0250945043432712</v>
      </c>
      <c r="W558" s="274">
        <v>34708</v>
      </c>
      <c r="X558" s="274">
        <v>32561</v>
      </c>
      <c r="Y558" s="274">
        <v>35017</v>
      </c>
      <c r="Z558" s="274">
        <v>33159</v>
      </c>
      <c r="AA558" s="271">
        <v>0.938141062579232</v>
      </c>
      <c r="AB558" s="271">
        <v>0.946940057686267</v>
      </c>
      <c r="AC558" s="298">
        <v>-0.00879899510703419</v>
      </c>
    </row>
    <row r="559" spans="1:29">
      <c r="A559" s="300" t="s">
        <v>719</v>
      </c>
      <c r="B559" s="301" t="s">
        <v>3347</v>
      </c>
      <c r="C559" s="296" t="s">
        <v>976</v>
      </c>
      <c r="D559" s="301" t="s">
        <v>976</v>
      </c>
      <c r="E559" s="266">
        <v>1267</v>
      </c>
      <c r="F559" s="269">
        <v>1254</v>
      </c>
      <c r="G559" s="269">
        <v>13</v>
      </c>
      <c r="H559" s="267">
        <v>1451</v>
      </c>
      <c r="I559" s="267">
        <v>1449</v>
      </c>
      <c r="J559" s="267">
        <v>2</v>
      </c>
      <c r="K559" s="267">
        <v>1192</v>
      </c>
      <c r="L559" s="267">
        <v>1187</v>
      </c>
      <c r="M559" s="267">
        <v>5</v>
      </c>
      <c r="N559" s="297">
        <v>0.93</v>
      </c>
      <c r="O559" s="269">
        <v>39082</v>
      </c>
      <c r="P559" s="269">
        <v>38973</v>
      </c>
      <c r="Q559" s="269">
        <v>109</v>
      </c>
      <c r="R559" s="270">
        <v>0.997210992272658</v>
      </c>
      <c r="S559" s="270">
        <v>0.98973954222573</v>
      </c>
      <c r="T559" s="270">
        <v>0.998621640248105</v>
      </c>
      <c r="U559" s="270">
        <v>0.995805369127517</v>
      </c>
      <c r="V559" s="298">
        <v>-0.00888209802237472</v>
      </c>
      <c r="W559" s="274">
        <v>8994</v>
      </c>
      <c r="X559" s="274">
        <v>8963</v>
      </c>
      <c r="Y559" s="274">
        <v>9562</v>
      </c>
      <c r="Z559" s="274">
        <v>9548</v>
      </c>
      <c r="AA559" s="271">
        <v>0.996553257727374</v>
      </c>
      <c r="AB559" s="271">
        <v>0.998535871156662</v>
      </c>
      <c r="AC559" s="298">
        <v>-0.00198261342928796</v>
      </c>
    </row>
    <row r="560" spans="1:29">
      <c r="A560" s="300" t="s">
        <v>719</v>
      </c>
      <c r="B560" s="301" t="s">
        <v>3347</v>
      </c>
      <c r="C560" s="296" t="s">
        <v>977</v>
      </c>
      <c r="D560" s="301" t="s">
        <v>977</v>
      </c>
      <c r="E560" s="266">
        <v>2077</v>
      </c>
      <c r="F560" s="269">
        <v>2006</v>
      </c>
      <c r="G560" s="269">
        <v>71</v>
      </c>
      <c r="H560" s="267">
        <v>3796</v>
      </c>
      <c r="I560" s="267">
        <v>3689</v>
      </c>
      <c r="J560" s="267">
        <v>107</v>
      </c>
      <c r="K560" s="267">
        <v>3438</v>
      </c>
      <c r="L560" s="267">
        <v>3334</v>
      </c>
      <c r="M560" s="267">
        <v>104</v>
      </c>
      <c r="N560" s="297">
        <v>0.93</v>
      </c>
      <c r="O560" s="269">
        <v>106131</v>
      </c>
      <c r="P560" s="269">
        <v>103242</v>
      </c>
      <c r="Q560" s="269">
        <v>2889</v>
      </c>
      <c r="R560" s="270">
        <v>0.972778924159765</v>
      </c>
      <c r="S560" s="270">
        <v>0.965816080885893</v>
      </c>
      <c r="T560" s="270">
        <v>0.971812434141201</v>
      </c>
      <c r="U560" s="270">
        <v>0.969749854566608</v>
      </c>
      <c r="V560" s="298">
        <v>-0.00599635325530812</v>
      </c>
      <c r="W560" s="274">
        <v>23968</v>
      </c>
      <c r="X560" s="274">
        <v>23340</v>
      </c>
      <c r="Y560" s="274">
        <v>26082</v>
      </c>
      <c r="Z560" s="274">
        <v>25318</v>
      </c>
      <c r="AA560" s="271">
        <v>0.973798397863818</v>
      </c>
      <c r="AB560" s="271">
        <v>0.970707767809217</v>
      </c>
      <c r="AC560" s="298">
        <v>0.00309063005460131</v>
      </c>
    </row>
    <row r="561" spans="1:29">
      <c r="A561" s="300" t="s">
        <v>719</v>
      </c>
      <c r="B561" s="301" t="s">
        <v>3347</v>
      </c>
      <c r="C561" s="296" t="s">
        <v>978</v>
      </c>
      <c r="D561" s="301" t="s">
        <v>978</v>
      </c>
      <c r="E561" s="266">
        <v>1445</v>
      </c>
      <c r="F561" s="269">
        <v>1393</v>
      </c>
      <c r="G561" s="269">
        <v>52</v>
      </c>
      <c r="H561" s="267">
        <v>2678</v>
      </c>
      <c r="I561" s="267">
        <v>2556</v>
      </c>
      <c r="J561" s="267">
        <v>122</v>
      </c>
      <c r="K561" s="267">
        <v>2095</v>
      </c>
      <c r="L561" s="267">
        <v>2047</v>
      </c>
      <c r="M561" s="267">
        <v>48</v>
      </c>
      <c r="N561" s="297">
        <v>0.93</v>
      </c>
      <c r="O561" s="269">
        <v>70987</v>
      </c>
      <c r="P561" s="269">
        <v>68597</v>
      </c>
      <c r="Q561" s="269">
        <v>2390</v>
      </c>
      <c r="R561" s="270">
        <v>0.966331863580656</v>
      </c>
      <c r="S561" s="270">
        <v>0.96401384083045</v>
      </c>
      <c r="T561" s="270">
        <v>0.954443614637789</v>
      </c>
      <c r="U561" s="270">
        <v>0.97708830548926</v>
      </c>
      <c r="V561" s="298">
        <v>0.00957022619266046</v>
      </c>
      <c r="W561" s="274">
        <v>16026</v>
      </c>
      <c r="X561" s="274">
        <v>15456</v>
      </c>
      <c r="Y561" s="274">
        <v>17693</v>
      </c>
      <c r="Z561" s="274">
        <v>17024</v>
      </c>
      <c r="AA561" s="271">
        <v>0.964432796705354</v>
      </c>
      <c r="AB561" s="271">
        <v>0.962188436104674</v>
      </c>
      <c r="AC561" s="298">
        <v>0.00224436060067956</v>
      </c>
    </row>
    <row r="562" spans="1:29">
      <c r="A562" s="300" t="s">
        <v>719</v>
      </c>
      <c r="B562" s="301" t="s">
        <v>3347</v>
      </c>
      <c r="C562" s="296" t="s">
        <v>979</v>
      </c>
      <c r="D562" s="301" t="s">
        <v>980</v>
      </c>
      <c r="E562" s="266">
        <v>1836</v>
      </c>
      <c r="F562" s="269">
        <v>1782</v>
      </c>
      <c r="G562" s="269">
        <v>54</v>
      </c>
      <c r="H562" s="267">
        <v>3147</v>
      </c>
      <c r="I562" s="267">
        <v>2991</v>
      </c>
      <c r="J562" s="267">
        <v>156</v>
      </c>
      <c r="K562" s="267">
        <v>2662</v>
      </c>
      <c r="L562" s="267">
        <v>2562</v>
      </c>
      <c r="M562" s="267">
        <v>100</v>
      </c>
      <c r="N562" s="297">
        <v>0.93</v>
      </c>
      <c r="O562" s="269">
        <v>91173</v>
      </c>
      <c r="P562" s="269">
        <v>88069</v>
      </c>
      <c r="Q562" s="269">
        <v>3104</v>
      </c>
      <c r="R562" s="270">
        <v>0.965954833119454</v>
      </c>
      <c r="S562" s="270">
        <v>0.970588235294118</v>
      </c>
      <c r="T562" s="270">
        <v>0.950428979980934</v>
      </c>
      <c r="U562" s="270">
        <v>0.962434259954921</v>
      </c>
      <c r="V562" s="298">
        <v>0.0201592553131834</v>
      </c>
      <c r="W562" s="274">
        <v>20194</v>
      </c>
      <c r="X562" s="274">
        <v>19458</v>
      </c>
      <c r="Y562" s="274">
        <v>22555</v>
      </c>
      <c r="Z562" s="274">
        <v>21906</v>
      </c>
      <c r="AA562" s="271">
        <v>0.963553530751708</v>
      </c>
      <c r="AB562" s="271">
        <v>0.971225892263356</v>
      </c>
      <c r="AC562" s="298">
        <v>-0.00767236151164774</v>
      </c>
    </row>
    <row r="563" spans="1:29">
      <c r="A563" s="300" t="s">
        <v>719</v>
      </c>
      <c r="B563" s="301" t="s">
        <v>3347</v>
      </c>
      <c r="C563" s="296" t="s">
        <v>981</v>
      </c>
      <c r="D563" s="301" t="s">
        <v>982</v>
      </c>
      <c r="E563" s="266">
        <v>3026</v>
      </c>
      <c r="F563" s="269">
        <v>2899</v>
      </c>
      <c r="G563" s="269">
        <v>127</v>
      </c>
      <c r="H563" s="267">
        <v>5385</v>
      </c>
      <c r="I563" s="267">
        <v>4857</v>
      </c>
      <c r="J563" s="267">
        <v>528</v>
      </c>
      <c r="K563" s="267">
        <v>4468</v>
      </c>
      <c r="L563" s="267">
        <v>4239</v>
      </c>
      <c r="M563" s="267">
        <v>229</v>
      </c>
      <c r="N563" s="297">
        <v>0.93</v>
      </c>
      <c r="O563" s="269">
        <v>143939</v>
      </c>
      <c r="P563" s="269">
        <v>137567</v>
      </c>
      <c r="Q563" s="269">
        <v>6372</v>
      </c>
      <c r="R563" s="270">
        <v>0.955731247264466</v>
      </c>
      <c r="S563" s="270">
        <v>0.958030403172505</v>
      </c>
      <c r="T563" s="270">
        <v>0.901949860724234</v>
      </c>
      <c r="U563" s="270">
        <v>0.948746642793196</v>
      </c>
      <c r="V563" s="298">
        <v>0.056080542448271</v>
      </c>
      <c r="W563" s="274">
        <v>33051</v>
      </c>
      <c r="X563" s="274">
        <v>31463</v>
      </c>
      <c r="Y563" s="274">
        <v>35300</v>
      </c>
      <c r="Z563" s="274">
        <v>33674</v>
      </c>
      <c r="AA563" s="271">
        <v>0.95195304226801</v>
      </c>
      <c r="AB563" s="271">
        <v>0.953937677053824</v>
      </c>
      <c r="AC563" s="298">
        <v>-0.00198463478581434</v>
      </c>
    </row>
    <row r="564" spans="1:29">
      <c r="A564" s="300" t="s">
        <v>719</v>
      </c>
      <c r="B564" s="301" t="s">
        <v>3347</v>
      </c>
      <c r="C564" s="296" t="s">
        <v>983</v>
      </c>
      <c r="D564" s="301" t="s">
        <v>984</v>
      </c>
      <c r="E564" s="266">
        <v>1988</v>
      </c>
      <c r="F564" s="269">
        <v>1866</v>
      </c>
      <c r="G564" s="269">
        <v>122</v>
      </c>
      <c r="H564" s="267">
        <v>3563</v>
      </c>
      <c r="I564" s="267">
        <v>3395</v>
      </c>
      <c r="J564" s="267">
        <v>168</v>
      </c>
      <c r="K564" s="267">
        <v>3319</v>
      </c>
      <c r="L564" s="267">
        <v>3055</v>
      </c>
      <c r="M564" s="267">
        <v>264</v>
      </c>
      <c r="N564" s="297">
        <v>0.93</v>
      </c>
      <c r="O564" s="269">
        <v>96278</v>
      </c>
      <c r="P564" s="269">
        <v>92484</v>
      </c>
      <c r="Q564" s="269">
        <v>3794</v>
      </c>
      <c r="R564" s="270">
        <v>0.960593281954341</v>
      </c>
      <c r="S564" s="270">
        <v>0.938631790744467</v>
      </c>
      <c r="T564" s="270">
        <v>0.952848722986248</v>
      </c>
      <c r="U564" s="270">
        <v>0.920457969267852</v>
      </c>
      <c r="V564" s="298">
        <v>-0.0142169322417808</v>
      </c>
      <c r="W564" s="274">
        <v>23138</v>
      </c>
      <c r="X564" s="274">
        <v>22082</v>
      </c>
      <c r="Y564" s="274">
        <v>23616</v>
      </c>
      <c r="Z564" s="274">
        <v>22654</v>
      </c>
      <c r="AA564" s="271">
        <v>0.954360791771112</v>
      </c>
      <c r="AB564" s="271">
        <v>0.959264905149051</v>
      </c>
      <c r="AC564" s="298">
        <v>-0.00490411337793906</v>
      </c>
    </row>
    <row r="565" spans="1:29">
      <c r="A565" s="300" t="s">
        <v>719</v>
      </c>
      <c r="B565" s="301" t="s">
        <v>3347</v>
      </c>
      <c r="C565" s="296" t="s">
        <v>985</v>
      </c>
      <c r="D565" s="301" t="s">
        <v>986</v>
      </c>
      <c r="E565" s="266">
        <v>5176</v>
      </c>
      <c r="F565" s="269">
        <v>5083</v>
      </c>
      <c r="G565" s="269">
        <v>93</v>
      </c>
      <c r="H565" s="267">
        <v>5604</v>
      </c>
      <c r="I565" s="267">
        <v>5507</v>
      </c>
      <c r="J565" s="267">
        <v>97</v>
      </c>
      <c r="K565" s="267">
        <v>4900</v>
      </c>
      <c r="L565" s="267">
        <v>4846</v>
      </c>
      <c r="M565" s="267">
        <v>54</v>
      </c>
      <c r="N565" s="297">
        <v>0.93</v>
      </c>
      <c r="O565" s="269">
        <v>151613</v>
      </c>
      <c r="P565" s="269">
        <v>149874</v>
      </c>
      <c r="Q565" s="269">
        <v>1739</v>
      </c>
      <c r="R565" s="270">
        <v>0.988530007321272</v>
      </c>
      <c r="S565" s="270">
        <v>0.982032457496136</v>
      </c>
      <c r="T565" s="270">
        <v>0.982690935046395</v>
      </c>
      <c r="U565" s="270">
        <v>0.988979591836735</v>
      </c>
      <c r="V565" s="298">
        <v>-0.000658477550259495</v>
      </c>
      <c r="W565" s="274">
        <v>35622</v>
      </c>
      <c r="X565" s="274">
        <v>35232</v>
      </c>
      <c r="Y565" s="274">
        <v>37488</v>
      </c>
      <c r="Z565" s="274">
        <v>36945</v>
      </c>
      <c r="AA565" s="271">
        <v>0.989051709617652</v>
      </c>
      <c r="AB565" s="271">
        <v>0.985515364916773</v>
      </c>
      <c r="AC565" s="298">
        <v>0.0035363447008786</v>
      </c>
    </row>
    <row r="566" spans="1:29">
      <c r="A566" s="300" t="s">
        <v>719</v>
      </c>
      <c r="B566" s="301" t="s">
        <v>3347</v>
      </c>
      <c r="C566" s="296" t="s">
        <v>987</v>
      </c>
      <c r="D566" s="301" t="s">
        <v>988</v>
      </c>
      <c r="E566" s="266">
        <v>5652</v>
      </c>
      <c r="F566" s="269">
        <v>5509</v>
      </c>
      <c r="G566" s="269">
        <v>143</v>
      </c>
      <c r="H566" s="267">
        <v>6009</v>
      </c>
      <c r="I566" s="267">
        <v>5867</v>
      </c>
      <c r="J566" s="267">
        <v>142</v>
      </c>
      <c r="K566" s="267">
        <v>5295</v>
      </c>
      <c r="L566" s="267">
        <v>5183</v>
      </c>
      <c r="M566" s="267">
        <v>112</v>
      </c>
      <c r="N566" s="297">
        <v>0.93</v>
      </c>
      <c r="O566" s="269">
        <v>167496</v>
      </c>
      <c r="P566" s="269">
        <v>164556</v>
      </c>
      <c r="Q566" s="269">
        <v>2940</v>
      </c>
      <c r="R566" s="270">
        <v>0.982447342026078</v>
      </c>
      <c r="S566" s="270">
        <v>0.974699221514508</v>
      </c>
      <c r="T566" s="270">
        <v>0.976368780163089</v>
      </c>
      <c r="U566" s="270">
        <v>0.978847969782814</v>
      </c>
      <c r="V566" s="298">
        <v>-0.00166955864858054</v>
      </c>
      <c r="W566" s="274">
        <v>39337</v>
      </c>
      <c r="X566" s="274">
        <v>38609</v>
      </c>
      <c r="Y566" s="274">
        <v>40205</v>
      </c>
      <c r="Z566" s="274">
        <v>39468</v>
      </c>
      <c r="AA566" s="271">
        <v>0.981493250629179</v>
      </c>
      <c r="AB566" s="271">
        <v>0.981668946648427</v>
      </c>
      <c r="AC566" s="298">
        <v>-0.000175696019248273</v>
      </c>
    </row>
    <row r="567" spans="1:29">
      <c r="A567" s="300" t="s">
        <v>719</v>
      </c>
      <c r="B567" s="301" t="s">
        <v>3347</v>
      </c>
      <c r="C567" s="296" t="s">
        <v>989</v>
      </c>
      <c r="D567" s="301" t="s">
        <v>989</v>
      </c>
      <c r="E567" s="266">
        <v>4008</v>
      </c>
      <c r="F567" s="269">
        <v>3915</v>
      </c>
      <c r="G567" s="269">
        <v>93</v>
      </c>
      <c r="H567" s="267">
        <v>4112</v>
      </c>
      <c r="I567" s="267">
        <v>4030</v>
      </c>
      <c r="J567" s="267">
        <v>82</v>
      </c>
      <c r="K567" s="267">
        <v>3635</v>
      </c>
      <c r="L567" s="267">
        <v>3587</v>
      </c>
      <c r="M567" s="267">
        <v>48</v>
      </c>
      <c r="N567" s="297">
        <v>0.93</v>
      </c>
      <c r="O567" s="269">
        <v>112075</v>
      </c>
      <c r="P567" s="269">
        <v>110160</v>
      </c>
      <c r="Q567" s="269">
        <v>1915</v>
      </c>
      <c r="R567" s="270">
        <v>0.982913227749275</v>
      </c>
      <c r="S567" s="270">
        <v>0.976796407185629</v>
      </c>
      <c r="T567" s="270">
        <v>0.980058365758755</v>
      </c>
      <c r="U567" s="270">
        <v>0.986795048143054</v>
      </c>
      <c r="V567" s="298">
        <v>-0.00326195857312606</v>
      </c>
      <c r="W567" s="274">
        <v>25978</v>
      </c>
      <c r="X567" s="274">
        <v>25614</v>
      </c>
      <c r="Y567" s="274">
        <v>26943</v>
      </c>
      <c r="Z567" s="274">
        <v>26545</v>
      </c>
      <c r="AA567" s="271">
        <v>0.985988143813996</v>
      </c>
      <c r="AB567" s="271">
        <v>0.985228074082322</v>
      </c>
      <c r="AC567" s="298">
        <v>0.000760069731674529</v>
      </c>
    </row>
    <row r="568" spans="1:29">
      <c r="A568" s="300" t="s">
        <v>719</v>
      </c>
      <c r="B568" s="301" t="s">
        <v>3348</v>
      </c>
      <c r="C568" s="296" t="s">
        <v>990</v>
      </c>
      <c r="D568" s="301" t="s">
        <v>991</v>
      </c>
      <c r="E568" s="266">
        <v>5250</v>
      </c>
      <c r="F568" s="269">
        <v>5037</v>
      </c>
      <c r="G568" s="269">
        <v>213</v>
      </c>
      <c r="H568" s="267">
        <v>5063</v>
      </c>
      <c r="I568" s="267">
        <v>4895</v>
      </c>
      <c r="J568" s="267">
        <v>168</v>
      </c>
      <c r="K568" s="267">
        <v>4919</v>
      </c>
      <c r="L568" s="267">
        <v>4820</v>
      </c>
      <c r="M568" s="267">
        <v>99</v>
      </c>
      <c r="N568" s="297">
        <v>0.93</v>
      </c>
      <c r="O568" s="269">
        <v>156355</v>
      </c>
      <c r="P568" s="269">
        <v>152946</v>
      </c>
      <c r="Q568" s="269">
        <v>3409</v>
      </c>
      <c r="R568" s="270">
        <v>0.978197051581337</v>
      </c>
      <c r="S568" s="270">
        <v>0.959428571428571</v>
      </c>
      <c r="T568" s="270">
        <v>0.966818092040292</v>
      </c>
      <c r="U568" s="270">
        <v>0.979873958121569</v>
      </c>
      <c r="V568" s="298">
        <v>-0.00738952061172093</v>
      </c>
      <c r="W568" s="274">
        <v>35433</v>
      </c>
      <c r="X568" s="274">
        <v>34572</v>
      </c>
      <c r="Y568" s="274">
        <v>37459</v>
      </c>
      <c r="Z568" s="274">
        <v>36551</v>
      </c>
      <c r="AA568" s="271">
        <v>0.975700618067903</v>
      </c>
      <c r="AB568" s="271">
        <v>0.975760164446462</v>
      </c>
      <c r="AC568" s="298">
        <v>-5.95463785587613e-5</v>
      </c>
    </row>
    <row r="569" spans="1:29">
      <c r="A569" s="300" t="s">
        <v>719</v>
      </c>
      <c r="B569" s="301" t="s">
        <v>3348</v>
      </c>
      <c r="C569" s="296" t="s">
        <v>992</v>
      </c>
      <c r="D569" s="301" t="s">
        <v>992</v>
      </c>
      <c r="E569" s="266">
        <v>2282</v>
      </c>
      <c r="F569" s="269">
        <v>2194</v>
      </c>
      <c r="G569" s="269">
        <v>88</v>
      </c>
      <c r="H569" s="267">
        <v>2415</v>
      </c>
      <c r="I569" s="267">
        <v>2369</v>
      </c>
      <c r="J569" s="267">
        <v>46</v>
      </c>
      <c r="K569" s="267">
        <v>2044</v>
      </c>
      <c r="L569" s="267">
        <v>1972</v>
      </c>
      <c r="M569" s="267">
        <v>72</v>
      </c>
      <c r="N569" s="297">
        <v>0.93</v>
      </c>
      <c r="O569" s="269">
        <v>66735</v>
      </c>
      <c r="P569" s="269">
        <v>65418</v>
      </c>
      <c r="Q569" s="269">
        <v>1317</v>
      </c>
      <c r="R569" s="270">
        <v>0.980265228141155</v>
      </c>
      <c r="S569" s="270">
        <v>0.961437335670465</v>
      </c>
      <c r="T569" s="270">
        <v>0.980952380952381</v>
      </c>
      <c r="U569" s="270">
        <v>0.964774951076321</v>
      </c>
      <c r="V569" s="298">
        <v>-0.0195150452819164</v>
      </c>
      <c r="W569" s="274">
        <v>15799</v>
      </c>
      <c r="X569" s="274">
        <v>15424</v>
      </c>
      <c r="Y569" s="274">
        <v>16040</v>
      </c>
      <c r="Z569" s="274">
        <v>15749</v>
      </c>
      <c r="AA569" s="271">
        <v>0.976264320526616</v>
      </c>
      <c r="AB569" s="271">
        <v>0.981857855361596</v>
      </c>
      <c r="AC569" s="298">
        <v>-0.00559353483498037</v>
      </c>
    </row>
    <row r="570" spans="1:29">
      <c r="A570" s="300" t="s">
        <v>719</v>
      </c>
      <c r="B570" s="301" t="s">
        <v>3348</v>
      </c>
      <c r="C570" s="296" t="s">
        <v>993</v>
      </c>
      <c r="D570" s="301" t="s">
        <v>993</v>
      </c>
      <c r="E570" s="266">
        <v>2386</v>
      </c>
      <c r="F570" s="269">
        <v>2269</v>
      </c>
      <c r="G570" s="269">
        <v>117</v>
      </c>
      <c r="H570" s="267">
        <v>2469</v>
      </c>
      <c r="I570" s="267">
        <v>2299</v>
      </c>
      <c r="J570" s="267">
        <v>170</v>
      </c>
      <c r="K570" s="267">
        <v>2265</v>
      </c>
      <c r="L570" s="267">
        <v>2200</v>
      </c>
      <c r="M570" s="267">
        <v>65</v>
      </c>
      <c r="N570" s="297">
        <v>0.93</v>
      </c>
      <c r="O570" s="269">
        <v>73889</v>
      </c>
      <c r="P570" s="269">
        <v>71422</v>
      </c>
      <c r="Q570" s="269">
        <v>2467</v>
      </c>
      <c r="R570" s="270">
        <v>0.966612080282586</v>
      </c>
      <c r="S570" s="270">
        <v>0.950963956412406</v>
      </c>
      <c r="T570" s="270">
        <v>0.931146213041717</v>
      </c>
      <c r="U570" s="270">
        <v>0.971302428256071</v>
      </c>
      <c r="V570" s="298">
        <v>0.0198177433706884</v>
      </c>
      <c r="W570" s="274">
        <v>16983</v>
      </c>
      <c r="X570" s="274">
        <v>16343</v>
      </c>
      <c r="Y570" s="274">
        <v>18143</v>
      </c>
      <c r="Z570" s="274">
        <v>17629</v>
      </c>
      <c r="AA570" s="271">
        <v>0.962315256432903</v>
      </c>
      <c r="AB570" s="271">
        <v>0.971669514413272</v>
      </c>
      <c r="AC570" s="298">
        <v>-0.00935425798036882</v>
      </c>
    </row>
    <row r="571" spans="1:29">
      <c r="A571" s="300" t="s">
        <v>719</v>
      </c>
      <c r="B571" s="301" t="s">
        <v>3348</v>
      </c>
      <c r="C571" s="296" t="s">
        <v>994</v>
      </c>
      <c r="D571" s="301" t="s">
        <v>995</v>
      </c>
      <c r="E571" s="266">
        <v>5280</v>
      </c>
      <c r="F571" s="269">
        <v>5009</v>
      </c>
      <c r="G571" s="269">
        <v>271</v>
      </c>
      <c r="H571" s="267">
        <v>4862</v>
      </c>
      <c r="I571" s="267">
        <v>4664</v>
      </c>
      <c r="J571" s="267">
        <v>198</v>
      </c>
      <c r="K571" s="267">
        <v>4508</v>
      </c>
      <c r="L571" s="267">
        <v>4379</v>
      </c>
      <c r="M571" s="267">
        <v>129</v>
      </c>
      <c r="N571" s="297">
        <v>0.93</v>
      </c>
      <c r="O571" s="269">
        <v>148869</v>
      </c>
      <c r="P571" s="269">
        <v>143766</v>
      </c>
      <c r="Q571" s="269">
        <v>5103</v>
      </c>
      <c r="R571" s="270">
        <v>0.965721540414727</v>
      </c>
      <c r="S571" s="270">
        <v>0.948674242424242</v>
      </c>
      <c r="T571" s="270">
        <v>0.959276018099548</v>
      </c>
      <c r="U571" s="270">
        <v>0.971384205856256</v>
      </c>
      <c r="V571" s="298">
        <v>-0.0106017756753051</v>
      </c>
      <c r="W571" s="274">
        <v>33774</v>
      </c>
      <c r="X571" s="274">
        <v>32553</v>
      </c>
      <c r="Y571" s="274">
        <v>35565</v>
      </c>
      <c r="Z571" s="274">
        <v>34327</v>
      </c>
      <c r="AA571" s="271">
        <v>0.963847930360632</v>
      </c>
      <c r="AB571" s="271">
        <v>0.965190496274427</v>
      </c>
      <c r="AC571" s="298">
        <v>-0.00134256591379467</v>
      </c>
    </row>
    <row r="572" spans="1:29">
      <c r="A572" s="300" t="s">
        <v>719</v>
      </c>
      <c r="B572" s="301" t="s">
        <v>3348</v>
      </c>
      <c r="C572" s="296" t="s">
        <v>996</v>
      </c>
      <c r="D572" s="301" t="s">
        <v>996</v>
      </c>
      <c r="E572" s="266">
        <v>2851</v>
      </c>
      <c r="F572" s="269">
        <v>2733</v>
      </c>
      <c r="G572" s="269">
        <v>118</v>
      </c>
      <c r="H572" s="267">
        <v>2704</v>
      </c>
      <c r="I572" s="267">
        <v>2604</v>
      </c>
      <c r="J572" s="267">
        <v>100</v>
      </c>
      <c r="K572" s="267">
        <v>2404</v>
      </c>
      <c r="L572" s="267">
        <v>2313</v>
      </c>
      <c r="M572" s="267">
        <v>91</v>
      </c>
      <c r="N572" s="297">
        <v>0.93</v>
      </c>
      <c r="O572" s="269">
        <v>80049</v>
      </c>
      <c r="P572" s="269">
        <v>78009</v>
      </c>
      <c r="Q572" s="269">
        <v>2040</v>
      </c>
      <c r="R572" s="270">
        <v>0.974515609189372</v>
      </c>
      <c r="S572" s="270">
        <v>0.958611013679411</v>
      </c>
      <c r="T572" s="270">
        <v>0.96301775147929</v>
      </c>
      <c r="U572" s="270">
        <v>0.962146422628952</v>
      </c>
      <c r="V572" s="298">
        <v>-0.00440673779987921</v>
      </c>
      <c r="W572" s="274">
        <v>18398</v>
      </c>
      <c r="X572" s="274">
        <v>17831</v>
      </c>
      <c r="Y572" s="274">
        <v>18673</v>
      </c>
      <c r="Z572" s="274">
        <v>18115</v>
      </c>
      <c r="AA572" s="271">
        <v>0.969181432764431</v>
      </c>
      <c r="AB572" s="271">
        <v>0.970117281636588</v>
      </c>
      <c r="AC572" s="298">
        <v>-0.000935848872156697</v>
      </c>
    </row>
    <row r="573" spans="1:29">
      <c r="A573" s="300" t="s">
        <v>719</v>
      </c>
      <c r="B573" s="301" t="s">
        <v>3348</v>
      </c>
      <c r="C573" s="296" t="s">
        <v>997</v>
      </c>
      <c r="D573" s="301" t="s">
        <v>997</v>
      </c>
      <c r="E573" s="266">
        <v>4646</v>
      </c>
      <c r="F573" s="269">
        <v>4510</v>
      </c>
      <c r="G573" s="269">
        <v>136</v>
      </c>
      <c r="H573" s="267">
        <v>4599</v>
      </c>
      <c r="I573" s="267">
        <v>4500</v>
      </c>
      <c r="J573" s="267">
        <v>99</v>
      </c>
      <c r="K573" s="267">
        <v>4079</v>
      </c>
      <c r="L573" s="267">
        <v>4014</v>
      </c>
      <c r="M573" s="267">
        <v>65</v>
      </c>
      <c r="N573" s="297">
        <v>0.93</v>
      </c>
      <c r="O573" s="269">
        <v>144784</v>
      </c>
      <c r="P573" s="269">
        <v>142306</v>
      </c>
      <c r="Q573" s="269">
        <v>2478</v>
      </c>
      <c r="R573" s="270">
        <v>0.982884849154603</v>
      </c>
      <c r="S573" s="270">
        <v>0.970727507533362</v>
      </c>
      <c r="T573" s="270">
        <v>0.978473581213307</v>
      </c>
      <c r="U573" s="270">
        <v>0.984064721745526</v>
      </c>
      <c r="V573" s="298">
        <v>-0.00774607367994518</v>
      </c>
      <c r="W573" s="274">
        <v>30782</v>
      </c>
      <c r="X573" s="274">
        <v>30286</v>
      </c>
      <c r="Y573" s="274">
        <v>31797</v>
      </c>
      <c r="Z573" s="274">
        <v>31369</v>
      </c>
      <c r="AA573" s="271">
        <v>0.983886687024885</v>
      </c>
      <c r="AB573" s="271">
        <v>0.986539610655093</v>
      </c>
      <c r="AC573" s="298">
        <v>-0.00265292363020853</v>
      </c>
    </row>
    <row r="574" spans="1:29">
      <c r="A574" s="300" t="s">
        <v>719</v>
      </c>
      <c r="B574" s="301" t="s">
        <v>3348</v>
      </c>
      <c r="C574" s="296" t="s">
        <v>998</v>
      </c>
      <c r="D574" s="301" t="s">
        <v>998</v>
      </c>
      <c r="E574" s="266">
        <v>2935</v>
      </c>
      <c r="F574" s="269">
        <v>2852</v>
      </c>
      <c r="G574" s="269">
        <v>83</v>
      </c>
      <c r="H574" s="267">
        <v>3106</v>
      </c>
      <c r="I574" s="267">
        <v>3042</v>
      </c>
      <c r="J574" s="267">
        <v>64</v>
      </c>
      <c r="K574" s="267">
        <v>2680</v>
      </c>
      <c r="L574" s="267">
        <v>2599</v>
      </c>
      <c r="M574" s="267">
        <v>81</v>
      </c>
      <c r="N574" s="297">
        <v>0.93</v>
      </c>
      <c r="O574" s="269">
        <v>90976</v>
      </c>
      <c r="P574" s="269">
        <v>89469</v>
      </c>
      <c r="Q574" s="269">
        <v>1507</v>
      </c>
      <c r="R574" s="270">
        <v>0.98343519169891</v>
      </c>
      <c r="S574" s="270">
        <v>0.971720613287905</v>
      </c>
      <c r="T574" s="270">
        <v>0.979394719896974</v>
      </c>
      <c r="U574" s="270">
        <v>0.969776119402985</v>
      </c>
      <c r="V574" s="298">
        <v>-0.00767410660906898</v>
      </c>
      <c r="W574" s="274">
        <v>20876</v>
      </c>
      <c r="X574" s="274">
        <v>20463</v>
      </c>
      <c r="Y574" s="274">
        <v>21948</v>
      </c>
      <c r="Z574" s="274">
        <v>21600</v>
      </c>
      <c r="AA574" s="271">
        <v>0.980216516574056</v>
      </c>
      <c r="AB574" s="271">
        <v>0.984144341170038</v>
      </c>
      <c r="AC574" s="298">
        <v>-0.00392782459598195</v>
      </c>
    </row>
    <row r="575" spans="1:29">
      <c r="A575" s="300" t="s">
        <v>719</v>
      </c>
      <c r="B575" s="301" t="s">
        <v>3348</v>
      </c>
      <c r="C575" s="296" t="s">
        <v>999</v>
      </c>
      <c r="D575" s="301" t="s">
        <v>1000</v>
      </c>
      <c r="E575" s="266">
        <v>3085</v>
      </c>
      <c r="F575" s="269">
        <v>2939</v>
      </c>
      <c r="G575" s="269">
        <v>146</v>
      </c>
      <c r="H575" s="267">
        <v>2823</v>
      </c>
      <c r="I575" s="267">
        <v>2708</v>
      </c>
      <c r="J575" s="267">
        <v>115</v>
      </c>
      <c r="K575" s="267">
        <v>2643</v>
      </c>
      <c r="L575" s="267">
        <v>2550</v>
      </c>
      <c r="M575" s="267">
        <v>93</v>
      </c>
      <c r="N575" s="297">
        <v>0.93</v>
      </c>
      <c r="O575" s="269">
        <v>83868</v>
      </c>
      <c r="P575" s="269">
        <v>81526</v>
      </c>
      <c r="Q575" s="269">
        <v>2342</v>
      </c>
      <c r="R575" s="270">
        <v>0.972075165736634</v>
      </c>
      <c r="S575" s="270">
        <v>0.952674230145867</v>
      </c>
      <c r="T575" s="270">
        <v>0.95926319518243</v>
      </c>
      <c r="U575" s="270">
        <v>0.964812712826334</v>
      </c>
      <c r="V575" s="298">
        <v>-0.00658896503656303</v>
      </c>
      <c r="W575" s="274">
        <v>19392</v>
      </c>
      <c r="X575" s="274">
        <v>18717</v>
      </c>
      <c r="Y575" s="274">
        <v>20146</v>
      </c>
      <c r="Z575" s="274">
        <v>19549</v>
      </c>
      <c r="AA575" s="271">
        <v>0.965191831683168</v>
      </c>
      <c r="AB575" s="271">
        <v>0.970366325821503</v>
      </c>
      <c r="AC575" s="298">
        <v>-0.00517449413833471</v>
      </c>
    </row>
    <row r="576" spans="1:29">
      <c r="A576" s="300" t="s">
        <v>719</v>
      </c>
      <c r="B576" s="301" t="s">
        <v>3348</v>
      </c>
      <c r="C576" s="296" t="s">
        <v>1001</v>
      </c>
      <c r="D576" s="301" t="s">
        <v>1001</v>
      </c>
      <c r="E576" s="266">
        <v>3934</v>
      </c>
      <c r="F576" s="269">
        <v>3737</v>
      </c>
      <c r="G576" s="269">
        <v>197</v>
      </c>
      <c r="H576" s="267">
        <v>4184</v>
      </c>
      <c r="I576" s="267">
        <v>4019</v>
      </c>
      <c r="J576" s="267">
        <v>165</v>
      </c>
      <c r="K576" s="267">
        <v>3619</v>
      </c>
      <c r="L576" s="267">
        <v>3485</v>
      </c>
      <c r="M576" s="267">
        <v>134</v>
      </c>
      <c r="N576" s="297">
        <v>0.93</v>
      </c>
      <c r="O576" s="269">
        <v>117751</v>
      </c>
      <c r="P576" s="269">
        <v>112137</v>
      </c>
      <c r="Q576" s="269">
        <v>5614</v>
      </c>
      <c r="R576" s="270">
        <v>0.952323122521253</v>
      </c>
      <c r="S576" s="270">
        <v>0.949923741738688</v>
      </c>
      <c r="T576" s="270">
        <v>0.960564053537285</v>
      </c>
      <c r="U576" s="270">
        <v>0.96297319701575</v>
      </c>
      <c r="V576" s="298">
        <v>-0.0106403117985966</v>
      </c>
      <c r="W576" s="274">
        <v>27396</v>
      </c>
      <c r="X576" s="274">
        <v>26237</v>
      </c>
      <c r="Y576" s="274">
        <v>28479</v>
      </c>
      <c r="Z576" s="274">
        <v>27027</v>
      </c>
      <c r="AA576" s="271">
        <v>0.957694553949482</v>
      </c>
      <c r="AB576" s="271">
        <v>0.94901506373117</v>
      </c>
      <c r="AC576" s="298">
        <v>0.00867949021831138</v>
      </c>
    </row>
    <row r="577" spans="1:29">
      <c r="A577" s="300" t="s">
        <v>719</v>
      </c>
      <c r="B577" s="301" t="s">
        <v>3348</v>
      </c>
      <c r="C577" s="296" t="s">
        <v>1002</v>
      </c>
      <c r="D577" s="301" t="s">
        <v>1002</v>
      </c>
      <c r="E577" s="266">
        <v>2441</v>
      </c>
      <c r="F577" s="269">
        <v>2346</v>
      </c>
      <c r="G577" s="269">
        <v>95</v>
      </c>
      <c r="H577" s="267">
        <v>2189</v>
      </c>
      <c r="I577" s="267">
        <v>2114</v>
      </c>
      <c r="J577" s="267">
        <v>75</v>
      </c>
      <c r="K577" s="267">
        <v>2058</v>
      </c>
      <c r="L577" s="267">
        <v>2014</v>
      </c>
      <c r="M577" s="267">
        <v>44</v>
      </c>
      <c r="N577" s="297">
        <v>0.93</v>
      </c>
      <c r="O577" s="269">
        <v>67049</v>
      </c>
      <c r="P577" s="269">
        <v>65882</v>
      </c>
      <c r="Q577" s="269">
        <v>1167</v>
      </c>
      <c r="R577" s="270">
        <v>0.982594818714671</v>
      </c>
      <c r="S577" s="270">
        <v>0.961081523965588</v>
      </c>
      <c r="T577" s="270">
        <v>0.965737779808132</v>
      </c>
      <c r="U577" s="270">
        <v>0.978620019436346</v>
      </c>
      <c r="V577" s="298">
        <v>-0.0046562558425437</v>
      </c>
      <c r="W577" s="274">
        <v>15387</v>
      </c>
      <c r="X577" s="274">
        <v>15060</v>
      </c>
      <c r="Y577" s="274">
        <v>16022</v>
      </c>
      <c r="Z577" s="274">
        <v>15783</v>
      </c>
      <c r="AA577" s="271">
        <v>0.978748294014428</v>
      </c>
      <c r="AB577" s="271">
        <v>0.985083010860067</v>
      </c>
      <c r="AC577" s="298">
        <v>-0.00633471684563969</v>
      </c>
    </row>
    <row r="578" spans="1:29">
      <c r="A578" s="300" t="s">
        <v>719</v>
      </c>
      <c r="B578" s="301" t="s">
        <v>3348</v>
      </c>
      <c r="C578" s="296" t="s">
        <v>1003</v>
      </c>
      <c r="D578" s="301" t="s">
        <v>1004</v>
      </c>
      <c r="E578" s="266">
        <v>5346</v>
      </c>
      <c r="F578" s="269">
        <v>5152</v>
      </c>
      <c r="G578" s="269">
        <v>194</v>
      </c>
      <c r="H578" s="267">
        <v>5047</v>
      </c>
      <c r="I578" s="267">
        <v>4845</v>
      </c>
      <c r="J578" s="267">
        <v>202</v>
      </c>
      <c r="K578" s="267">
        <v>4791</v>
      </c>
      <c r="L578" s="267">
        <v>4681</v>
      </c>
      <c r="M578" s="267">
        <v>110</v>
      </c>
      <c r="N578" s="297">
        <v>0.93</v>
      </c>
      <c r="O578" s="269">
        <v>151170</v>
      </c>
      <c r="P578" s="269">
        <v>145649</v>
      </c>
      <c r="Q578" s="269">
        <v>5521</v>
      </c>
      <c r="R578" s="270">
        <v>0.963478203347225</v>
      </c>
      <c r="S578" s="270">
        <v>0.963711185933408</v>
      </c>
      <c r="T578" s="270">
        <v>0.959976223499108</v>
      </c>
      <c r="U578" s="270">
        <v>0.977040283865581</v>
      </c>
      <c r="V578" s="298">
        <v>0.00373496243429983</v>
      </c>
      <c r="W578" s="274">
        <v>34646</v>
      </c>
      <c r="X578" s="274">
        <v>33689</v>
      </c>
      <c r="Y578" s="274">
        <v>35638</v>
      </c>
      <c r="Z578" s="274">
        <v>34431</v>
      </c>
      <c r="AA578" s="271">
        <v>0.972377763666801</v>
      </c>
      <c r="AB578" s="271">
        <v>0.966131657219822</v>
      </c>
      <c r="AC578" s="298">
        <v>0.00624610644697987</v>
      </c>
    </row>
    <row r="579" spans="1:29">
      <c r="A579" s="300" t="s">
        <v>719</v>
      </c>
      <c r="B579" s="301" t="s">
        <v>3348</v>
      </c>
      <c r="C579" s="296" t="s">
        <v>1005</v>
      </c>
      <c r="D579" s="301" t="s">
        <v>1005</v>
      </c>
      <c r="E579" s="266">
        <v>2128</v>
      </c>
      <c r="F579" s="269">
        <v>2030</v>
      </c>
      <c r="G579" s="269">
        <v>98</v>
      </c>
      <c r="H579" s="267">
        <v>2205</v>
      </c>
      <c r="I579" s="267">
        <v>2154</v>
      </c>
      <c r="J579" s="267">
        <v>51</v>
      </c>
      <c r="K579" s="267">
        <v>1846</v>
      </c>
      <c r="L579" s="267">
        <v>1734</v>
      </c>
      <c r="M579" s="267">
        <v>112</v>
      </c>
      <c r="N579" s="297">
        <v>0.93</v>
      </c>
      <c r="O579" s="269">
        <v>60502</v>
      </c>
      <c r="P579" s="269">
        <v>58823</v>
      </c>
      <c r="Q579" s="269">
        <v>1679</v>
      </c>
      <c r="R579" s="270">
        <v>0.972248851277644</v>
      </c>
      <c r="S579" s="270">
        <v>0.953947368421053</v>
      </c>
      <c r="T579" s="270">
        <v>0.97687074829932</v>
      </c>
      <c r="U579" s="270">
        <v>0.939328277356446</v>
      </c>
      <c r="V579" s="298">
        <v>-0.0229233798782671</v>
      </c>
      <c r="W579" s="274">
        <v>14327</v>
      </c>
      <c r="X579" s="274">
        <v>13828</v>
      </c>
      <c r="Y579" s="274">
        <v>14836</v>
      </c>
      <c r="Z579" s="274">
        <v>14402</v>
      </c>
      <c r="AA579" s="271">
        <v>0.965170656801843</v>
      </c>
      <c r="AB579" s="271">
        <v>0.970746832030197</v>
      </c>
      <c r="AC579" s="298">
        <v>-0.00557617522835419</v>
      </c>
    </row>
    <row r="580" spans="1:29">
      <c r="A580" s="300" t="s">
        <v>719</v>
      </c>
      <c r="B580" s="301" t="s">
        <v>3348</v>
      </c>
      <c r="C580" s="296" t="s">
        <v>1006</v>
      </c>
      <c r="D580" s="301" t="s">
        <v>1006</v>
      </c>
      <c r="E580" s="266">
        <v>3284</v>
      </c>
      <c r="F580" s="269">
        <v>3118</v>
      </c>
      <c r="G580" s="269">
        <v>166</v>
      </c>
      <c r="H580" s="267">
        <v>3268</v>
      </c>
      <c r="I580" s="267">
        <v>3172</v>
      </c>
      <c r="J580" s="267">
        <v>96</v>
      </c>
      <c r="K580" s="267">
        <v>2823</v>
      </c>
      <c r="L580" s="267">
        <v>2743</v>
      </c>
      <c r="M580" s="267">
        <v>80</v>
      </c>
      <c r="N580" s="297">
        <v>0.93</v>
      </c>
      <c r="O580" s="269">
        <v>93786</v>
      </c>
      <c r="P580" s="269">
        <v>91248</v>
      </c>
      <c r="Q580" s="269">
        <v>2538</v>
      </c>
      <c r="R580" s="270">
        <v>0.972938391657603</v>
      </c>
      <c r="S580" s="270">
        <v>0.949451887941535</v>
      </c>
      <c r="T580" s="270">
        <v>0.97062423500612</v>
      </c>
      <c r="U580" s="270">
        <v>0.971661353170386</v>
      </c>
      <c r="V580" s="298">
        <v>-0.0211723470645853</v>
      </c>
      <c r="W580" s="274">
        <v>21671</v>
      </c>
      <c r="X580" s="274">
        <v>21049</v>
      </c>
      <c r="Y580" s="274">
        <v>22416</v>
      </c>
      <c r="Z580" s="274">
        <v>21841</v>
      </c>
      <c r="AA580" s="271">
        <v>0.971298048082691</v>
      </c>
      <c r="AB580" s="271">
        <v>0.974348679514632</v>
      </c>
      <c r="AC580" s="298">
        <v>-0.00305063143194129</v>
      </c>
    </row>
    <row r="581" spans="1:29">
      <c r="A581" s="300" t="s">
        <v>719</v>
      </c>
      <c r="B581" s="301" t="s">
        <v>3348</v>
      </c>
      <c r="C581" s="296" t="s">
        <v>1007</v>
      </c>
      <c r="D581" s="301" t="s">
        <v>1008</v>
      </c>
      <c r="E581" s="266">
        <v>4538</v>
      </c>
      <c r="F581" s="269">
        <v>4409</v>
      </c>
      <c r="G581" s="269">
        <v>129</v>
      </c>
      <c r="H581" s="267">
        <v>4544</v>
      </c>
      <c r="I581" s="267">
        <v>4367</v>
      </c>
      <c r="J581" s="267">
        <v>177</v>
      </c>
      <c r="K581" s="267">
        <v>4048</v>
      </c>
      <c r="L581" s="267">
        <v>3908</v>
      </c>
      <c r="M581" s="267">
        <v>140</v>
      </c>
      <c r="N581" s="297">
        <v>0.93</v>
      </c>
      <c r="O581" s="269">
        <v>130421</v>
      </c>
      <c r="P581" s="269">
        <v>124852</v>
      </c>
      <c r="Q581" s="269">
        <v>5569</v>
      </c>
      <c r="R581" s="270">
        <v>0.957299821347789</v>
      </c>
      <c r="S581" s="270">
        <v>0.971573380343764</v>
      </c>
      <c r="T581" s="270">
        <v>0.961047535211268</v>
      </c>
      <c r="U581" s="270">
        <v>0.965415019762846</v>
      </c>
      <c r="V581" s="298">
        <v>0.0105258451324961</v>
      </c>
      <c r="W581" s="274">
        <v>30282</v>
      </c>
      <c r="X581" s="274">
        <v>29148</v>
      </c>
      <c r="Y581" s="274">
        <v>31320</v>
      </c>
      <c r="Z581" s="274">
        <v>29324</v>
      </c>
      <c r="AA581" s="271">
        <v>0.9625520110957</v>
      </c>
      <c r="AB581" s="271">
        <v>0.936270753512133</v>
      </c>
      <c r="AC581" s="298">
        <v>0.0262812575835676</v>
      </c>
    </row>
    <row r="582" spans="1:29">
      <c r="A582" s="300" t="s">
        <v>719</v>
      </c>
      <c r="B582" s="301" t="s">
        <v>3348</v>
      </c>
      <c r="C582" s="296" t="s">
        <v>1009</v>
      </c>
      <c r="D582" s="301" t="s">
        <v>1010</v>
      </c>
      <c r="E582" s="266">
        <v>5744</v>
      </c>
      <c r="F582" s="269">
        <v>5544</v>
      </c>
      <c r="G582" s="269">
        <v>200</v>
      </c>
      <c r="H582" s="267">
        <v>5169</v>
      </c>
      <c r="I582" s="267">
        <v>5018</v>
      </c>
      <c r="J582" s="267">
        <v>151</v>
      </c>
      <c r="K582" s="267">
        <v>5128</v>
      </c>
      <c r="L582" s="267">
        <v>4992</v>
      </c>
      <c r="M582" s="267">
        <v>136</v>
      </c>
      <c r="N582" s="297">
        <v>0.93</v>
      </c>
      <c r="O582" s="269">
        <v>154395</v>
      </c>
      <c r="P582" s="269">
        <v>151381</v>
      </c>
      <c r="Q582" s="269">
        <v>3014</v>
      </c>
      <c r="R582" s="270">
        <v>0.980478642443084</v>
      </c>
      <c r="S582" s="270">
        <v>0.965181058495822</v>
      </c>
      <c r="T582" s="270">
        <v>0.970787386341652</v>
      </c>
      <c r="U582" s="270">
        <v>0.973478939157566</v>
      </c>
      <c r="V582" s="298">
        <v>-0.00560632784583048</v>
      </c>
      <c r="W582" s="274">
        <v>36200</v>
      </c>
      <c r="X582" s="274">
        <v>35467</v>
      </c>
      <c r="Y582" s="274">
        <v>37473</v>
      </c>
      <c r="Z582" s="274">
        <v>36800</v>
      </c>
      <c r="AA582" s="271">
        <v>0.97975138121547</v>
      </c>
      <c r="AB582" s="271">
        <v>0.982040402423078</v>
      </c>
      <c r="AC582" s="298">
        <v>-0.00228902120760843</v>
      </c>
    </row>
    <row r="583" spans="1:29">
      <c r="A583" s="300" t="s">
        <v>719</v>
      </c>
      <c r="B583" s="301" t="s">
        <v>3348</v>
      </c>
      <c r="C583" s="296" t="s">
        <v>1011</v>
      </c>
      <c r="D583" s="301" t="s">
        <v>1012</v>
      </c>
      <c r="E583" s="266">
        <v>6454</v>
      </c>
      <c r="F583" s="269">
        <v>6175</v>
      </c>
      <c r="G583" s="269">
        <v>279</v>
      </c>
      <c r="H583" s="267">
        <v>6127</v>
      </c>
      <c r="I583" s="267">
        <v>5929</v>
      </c>
      <c r="J583" s="267">
        <v>198</v>
      </c>
      <c r="K583" s="267">
        <v>5694</v>
      </c>
      <c r="L583" s="267">
        <v>5459</v>
      </c>
      <c r="M583" s="267">
        <v>235</v>
      </c>
      <c r="N583" s="297">
        <v>0.93</v>
      </c>
      <c r="O583" s="269">
        <v>179601</v>
      </c>
      <c r="P583" s="269">
        <v>174037</v>
      </c>
      <c r="Q583" s="269">
        <v>5564</v>
      </c>
      <c r="R583" s="270">
        <v>0.969020217036653</v>
      </c>
      <c r="S583" s="270">
        <v>0.956770994731949</v>
      </c>
      <c r="T583" s="270">
        <v>0.967684021543986</v>
      </c>
      <c r="U583" s="270">
        <v>0.958728486125746</v>
      </c>
      <c r="V583" s="298">
        <v>-0.0109130268120364</v>
      </c>
      <c r="W583" s="274">
        <v>42514</v>
      </c>
      <c r="X583" s="274">
        <v>41159</v>
      </c>
      <c r="Y583" s="274">
        <v>43412</v>
      </c>
      <c r="Z583" s="274">
        <v>42025</v>
      </c>
      <c r="AA583" s="271">
        <v>0.968128146022487</v>
      </c>
      <c r="AB583" s="271">
        <v>0.968050308670414</v>
      </c>
      <c r="AC583" s="298">
        <v>7.78373520730069e-5</v>
      </c>
    </row>
    <row r="584" spans="1:29">
      <c r="A584" s="300" t="s">
        <v>719</v>
      </c>
      <c r="B584" s="301" t="s">
        <v>3348</v>
      </c>
      <c r="C584" s="296" t="s">
        <v>1013</v>
      </c>
      <c r="D584" s="301" t="s">
        <v>1014</v>
      </c>
      <c r="E584" s="266">
        <v>2852</v>
      </c>
      <c r="F584" s="269">
        <v>2745</v>
      </c>
      <c r="G584" s="269">
        <v>107</v>
      </c>
      <c r="H584" s="267">
        <v>2792</v>
      </c>
      <c r="I584" s="267">
        <v>2708</v>
      </c>
      <c r="J584" s="267">
        <v>84</v>
      </c>
      <c r="K584" s="267">
        <v>2504</v>
      </c>
      <c r="L584" s="267">
        <v>2439</v>
      </c>
      <c r="M584" s="267">
        <v>65</v>
      </c>
      <c r="N584" s="297">
        <v>0.93</v>
      </c>
      <c r="O584" s="269">
        <v>78633</v>
      </c>
      <c r="P584" s="269">
        <v>76709</v>
      </c>
      <c r="Q584" s="269">
        <v>1924</v>
      </c>
      <c r="R584" s="270">
        <v>0.975531901364567</v>
      </c>
      <c r="S584" s="270">
        <v>0.962482468443198</v>
      </c>
      <c r="T584" s="270">
        <v>0.969914040114613</v>
      </c>
      <c r="U584" s="270">
        <v>0.974041533546326</v>
      </c>
      <c r="V584" s="298">
        <v>-0.00743157167141539</v>
      </c>
      <c r="W584" s="274">
        <v>18949</v>
      </c>
      <c r="X584" s="274">
        <v>18440</v>
      </c>
      <c r="Y584" s="274">
        <v>19096</v>
      </c>
      <c r="Z584" s="274">
        <v>18572</v>
      </c>
      <c r="AA584" s="271">
        <v>0.97313842419125</v>
      </c>
      <c r="AB584" s="271">
        <v>0.97255969836615</v>
      </c>
      <c r="AC584" s="298">
        <v>0.000578725825100213</v>
      </c>
    </row>
    <row r="585" spans="1:29">
      <c r="A585" s="300" t="s">
        <v>719</v>
      </c>
      <c r="B585" s="301" t="s">
        <v>3348</v>
      </c>
      <c r="C585" s="296" t="s">
        <v>1015</v>
      </c>
      <c r="D585" s="301" t="s">
        <v>1015</v>
      </c>
      <c r="E585" s="266">
        <v>3596</v>
      </c>
      <c r="F585" s="269">
        <v>3417</v>
      </c>
      <c r="G585" s="269">
        <v>179</v>
      </c>
      <c r="H585" s="267">
        <v>3801</v>
      </c>
      <c r="I585" s="267">
        <v>3663</v>
      </c>
      <c r="J585" s="267">
        <v>138</v>
      </c>
      <c r="K585" s="267">
        <v>3409</v>
      </c>
      <c r="L585" s="267">
        <v>3297</v>
      </c>
      <c r="M585" s="267">
        <v>112</v>
      </c>
      <c r="N585" s="297">
        <v>0.93</v>
      </c>
      <c r="O585" s="269">
        <v>105382</v>
      </c>
      <c r="P585" s="269">
        <v>102029</v>
      </c>
      <c r="Q585" s="269">
        <v>3353</v>
      </c>
      <c r="R585" s="270">
        <v>0.968182422045511</v>
      </c>
      <c r="S585" s="270">
        <v>0.950222469410456</v>
      </c>
      <c r="T585" s="270">
        <v>0.963693764798737</v>
      </c>
      <c r="U585" s="270">
        <v>0.967145790554415</v>
      </c>
      <c r="V585" s="298">
        <v>-0.0134712953882811</v>
      </c>
      <c r="W585" s="274">
        <v>25416</v>
      </c>
      <c r="X585" s="274">
        <v>24533</v>
      </c>
      <c r="Y585" s="274">
        <v>24810</v>
      </c>
      <c r="Z585" s="274">
        <v>24054</v>
      </c>
      <c r="AA585" s="271">
        <v>0.965258105130626</v>
      </c>
      <c r="AB585" s="271">
        <v>0.969528415961306</v>
      </c>
      <c r="AC585" s="298">
        <v>-0.00427031083067952</v>
      </c>
    </row>
    <row r="586" spans="1:29">
      <c r="A586" s="300" t="s">
        <v>719</v>
      </c>
      <c r="B586" s="301" t="s">
        <v>3348</v>
      </c>
      <c r="C586" s="296" t="s">
        <v>1016</v>
      </c>
      <c r="D586" s="301" t="s">
        <v>1016</v>
      </c>
      <c r="E586" s="266">
        <v>5141</v>
      </c>
      <c r="F586" s="269">
        <v>4922</v>
      </c>
      <c r="G586" s="269">
        <v>219</v>
      </c>
      <c r="H586" s="267">
        <v>5126</v>
      </c>
      <c r="I586" s="267">
        <v>4972</v>
      </c>
      <c r="J586" s="267">
        <v>154</v>
      </c>
      <c r="K586" s="267">
        <v>4473</v>
      </c>
      <c r="L586" s="267">
        <v>4388</v>
      </c>
      <c r="M586" s="267">
        <v>85</v>
      </c>
      <c r="N586" s="297">
        <v>0.93</v>
      </c>
      <c r="O586" s="269">
        <v>146078</v>
      </c>
      <c r="P586" s="269">
        <v>143087</v>
      </c>
      <c r="Q586" s="269">
        <v>2991</v>
      </c>
      <c r="R586" s="270">
        <v>0.97952463752242</v>
      </c>
      <c r="S586" s="270">
        <v>0.957401283796927</v>
      </c>
      <c r="T586" s="270">
        <v>0.969957081545064</v>
      </c>
      <c r="U586" s="270">
        <v>0.98099709367315</v>
      </c>
      <c r="V586" s="298">
        <v>-0.0125557977481376</v>
      </c>
      <c r="W586" s="274">
        <v>34240</v>
      </c>
      <c r="X586" s="274">
        <v>33410</v>
      </c>
      <c r="Y586" s="274">
        <v>34962</v>
      </c>
      <c r="Z586" s="274">
        <v>34285</v>
      </c>
      <c r="AA586" s="271">
        <v>0.975759345794392</v>
      </c>
      <c r="AB586" s="271">
        <v>0.980636119215148</v>
      </c>
      <c r="AC586" s="298">
        <v>-0.00487677342075543</v>
      </c>
    </row>
    <row r="587" spans="1:29">
      <c r="A587" s="300" t="s">
        <v>719</v>
      </c>
      <c r="B587" s="301" t="s">
        <v>3349</v>
      </c>
      <c r="C587" s="296" t="s">
        <v>1017</v>
      </c>
      <c r="D587" s="301" t="s">
        <v>1017</v>
      </c>
      <c r="E587" s="266">
        <v>2411</v>
      </c>
      <c r="F587" s="269">
        <v>2275</v>
      </c>
      <c r="G587" s="269">
        <v>136</v>
      </c>
      <c r="H587" s="267">
        <v>4493</v>
      </c>
      <c r="I587" s="267">
        <v>4212</v>
      </c>
      <c r="J587" s="267">
        <v>281</v>
      </c>
      <c r="K587" s="267">
        <v>4103</v>
      </c>
      <c r="L587" s="267">
        <v>3844</v>
      </c>
      <c r="M587" s="267">
        <v>259</v>
      </c>
      <c r="N587" s="297">
        <v>0.93</v>
      </c>
      <c r="O587" s="269">
        <v>120818</v>
      </c>
      <c r="P587" s="269">
        <v>116065</v>
      </c>
      <c r="Q587" s="269">
        <v>4753</v>
      </c>
      <c r="R587" s="270">
        <v>0.960659835454982</v>
      </c>
      <c r="S587" s="270">
        <v>0.943591870593115</v>
      </c>
      <c r="T587" s="270">
        <v>0.937458268417538</v>
      </c>
      <c r="U587" s="270">
        <v>0.936875456982696</v>
      </c>
      <c r="V587" s="298">
        <v>0.00613360217557646</v>
      </c>
      <c r="W587" s="274">
        <v>28382</v>
      </c>
      <c r="X587" s="274">
        <v>27157</v>
      </c>
      <c r="Y587" s="274">
        <v>29428</v>
      </c>
      <c r="Z587" s="274">
        <v>28268</v>
      </c>
      <c r="AA587" s="271">
        <v>0.956838841519273</v>
      </c>
      <c r="AB587" s="271">
        <v>0.960581758869104</v>
      </c>
      <c r="AC587" s="298">
        <v>-0.00374291734983145</v>
      </c>
    </row>
    <row r="588" spans="1:29">
      <c r="A588" s="300" t="s">
        <v>719</v>
      </c>
      <c r="B588" s="301" t="s">
        <v>3349</v>
      </c>
      <c r="C588" s="296" t="s">
        <v>1018</v>
      </c>
      <c r="D588" s="301" t="s">
        <v>1019</v>
      </c>
      <c r="E588" s="266">
        <v>3919</v>
      </c>
      <c r="F588" s="269">
        <v>3761</v>
      </c>
      <c r="G588" s="269">
        <v>158</v>
      </c>
      <c r="H588" s="267">
        <v>6507</v>
      </c>
      <c r="I588" s="267">
        <v>6306</v>
      </c>
      <c r="J588" s="267">
        <v>201</v>
      </c>
      <c r="K588" s="267">
        <v>6280</v>
      </c>
      <c r="L588" s="267">
        <v>6091</v>
      </c>
      <c r="M588" s="267">
        <v>189</v>
      </c>
      <c r="N588" s="297">
        <v>0.93</v>
      </c>
      <c r="O588" s="269">
        <v>184386</v>
      </c>
      <c r="P588" s="269">
        <v>178956</v>
      </c>
      <c r="Q588" s="269">
        <v>5430</v>
      </c>
      <c r="R588" s="270">
        <v>0.97055090950506</v>
      </c>
      <c r="S588" s="270">
        <v>0.959683592753253</v>
      </c>
      <c r="T588" s="270">
        <v>0.969110189027201</v>
      </c>
      <c r="U588" s="270">
        <v>0.969904458598726</v>
      </c>
      <c r="V588" s="298">
        <v>-0.00942659627394804</v>
      </c>
      <c r="W588" s="274">
        <v>43552</v>
      </c>
      <c r="X588" s="274">
        <v>42338</v>
      </c>
      <c r="Y588" s="274">
        <v>44058</v>
      </c>
      <c r="Z588" s="274">
        <v>42511</v>
      </c>
      <c r="AA588" s="271">
        <v>0.972125275532697</v>
      </c>
      <c r="AB588" s="271">
        <v>0.964887194153162</v>
      </c>
      <c r="AC588" s="298">
        <v>0.00723808137953486</v>
      </c>
    </row>
    <row r="589" spans="1:29">
      <c r="A589" s="300" t="s">
        <v>719</v>
      </c>
      <c r="B589" s="301" t="s">
        <v>3349</v>
      </c>
      <c r="C589" s="296" t="s">
        <v>1020</v>
      </c>
      <c r="D589" s="301" t="s">
        <v>1020</v>
      </c>
      <c r="E589" s="266">
        <v>2636</v>
      </c>
      <c r="F589" s="269">
        <v>2321</v>
      </c>
      <c r="G589" s="269">
        <v>315</v>
      </c>
      <c r="H589" s="267">
        <v>4731</v>
      </c>
      <c r="I589" s="267">
        <v>4162</v>
      </c>
      <c r="J589" s="267">
        <v>569</v>
      </c>
      <c r="K589" s="267">
        <v>4441</v>
      </c>
      <c r="L589" s="267">
        <v>3994</v>
      </c>
      <c r="M589" s="267">
        <v>447</v>
      </c>
      <c r="N589" s="297">
        <v>0.93</v>
      </c>
      <c r="O589" s="269">
        <v>131499</v>
      </c>
      <c r="P589" s="269">
        <v>118634</v>
      </c>
      <c r="Q589" s="269">
        <v>12865</v>
      </c>
      <c r="R589" s="270">
        <v>0.902166556399668</v>
      </c>
      <c r="S589" s="270">
        <v>0.880500758725341</v>
      </c>
      <c r="T589" s="270">
        <v>0.879729444092158</v>
      </c>
      <c r="U589" s="270">
        <v>0.899346993920288</v>
      </c>
      <c r="V589" s="298">
        <v>0.000771314633183251</v>
      </c>
      <c r="W589" s="274">
        <v>30505</v>
      </c>
      <c r="X589" s="274">
        <v>27382</v>
      </c>
      <c r="Y589" s="274">
        <v>31163</v>
      </c>
      <c r="Z589" s="274">
        <v>28100</v>
      </c>
      <c r="AA589" s="271">
        <v>0.897623340435994</v>
      </c>
      <c r="AB589" s="271">
        <v>0.901710361646825</v>
      </c>
      <c r="AC589" s="298">
        <v>-0.0040870212108306</v>
      </c>
    </row>
    <row r="590" spans="1:29">
      <c r="A590" s="300" t="s">
        <v>719</v>
      </c>
      <c r="B590" s="301" t="s">
        <v>3349</v>
      </c>
      <c r="C590" s="296" t="s">
        <v>1021</v>
      </c>
      <c r="D590" s="301" t="s">
        <v>1022</v>
      </c>
      <c r="E590" s="266">
        <v>4627</v>
      </c>
      <c r="F590" s="269">
        <v>4398</v>
      </c>
      <c r="G590" s="269">
        <v>229</v>
      </c>
      <c r="H590" s="267">
        <v>7554</v>
      </c>
      <c r="I590" s="267">
        <v>7180</v>
      </c>
      <c r="J590" s="267">
        <v>374</v>
      </c>
      <c r="K590" s="267">
        <v>7070</v>
      </c>
      <c r="L590" s="267">
        <v>6809</v>
      </c>
      <c r="M590" s="267">
        <v>261</v>
      </c>
      <c r="N590" s="297">
        <v>0.93</v>
      </c>
      <c r="O590" s="269">
        <v>210867</v>
      </c>
      <c r="P590" s="269">
        <v>203999</v>
      </c>
      <c r="Q590" s="269">
        <v>6868</v>
      </c>
      <c r="R590" s="270">
        <v>0.967429706876847</v>
      </c>
      <c r="S590" s="270">
        <v>0.950507888480657</v>
      </c>
      <c r="T590" s="270">
        <v>0.950489806724914</v>
      </c>
      <c r="U590" s="270">
        <v>0.963083451202263</v>
      </c>
      <c r="V590" s="298">
        <v>1.80817557431379e-5</v>
      </c>
      <c r="W590" s="274">
        <v>48432</v>
      </c>
      <c r="X590" s="274">
        <v>46677</v>
      </c>
      <c r="Y590" s="274">
        <v>49356</v>
      </c>
      <c r="Z590" s="274">
        <v>47808</v>
      </c>
      <c r="AA590" s="271">
        <v>0.963763627353816</v>
      </c>
      <c r="AB590" s="271">
        <v>0.968636032093362</v>
      </c>
      <c r="AC590" s="298">
        <v>-0.00487240473954675</v>
      </c>
    </row>
    <row r="591" spans="1:29">
      <c r="A591" s="300" t="s">
        <v>719</v>
      </c>
      <c r="B591" s="301" t="s">
        <v>3349</v>
      </c>
      <c r="C591" s="296" t="s">
        <v>1023</v>
      </c>
      <c r="D591" s="301" t="s">
        <v>1024</v>
      </c>
      <c r="E591" s="266">
        <v>5991</v>
      </c>
      <c r="F591" s="269">
        <v>5816</v>
      </c>
      <c r="G591" s="269">
        <v>175</v>
      </c>
      <c r="H591" s="267">
        <v>6677</v>
      </c>
      <c r="I591" s="267">
        <v>6470</v>
      </c>
      <c r="J591" s="267">
        <v>207</v>
      </c>
      <c r="K591" s="267">
        <v>5646</v>
      </c>
      <c r="L591" s="267">
        <v>5553</v>
      </c>
      <c r="M591" s="267">
        <v>93</v>
      </c>
      <c r="N591" s="297">
        <v>0.93</v>
      </c>
      <c r="O591" s="269">
        <v>175325</v>
      </c>
      <c r="P591" s="269">
        <v>170355</v>
      </c>
      <c r="Q591" s="269">
        <v>4970</v>
      </c>
      <c r="R591" s="270">
        <v>0.971652645087694</v>
      </c>
      <c r="S591" s="270">
        <v>0.970789517609748</v>
      </c>
      <c r="T591" s="270">
        <v>0.968998053017822</v>
      </c>
      <c r="U591" s="270">
        <v>0.983528161530287</v>
      </c>
      <c r="V591" s="298">
        <v>0.00179146459192558</v>
      </c>
      <c r="W591" s="274">
        <v>41455</v>
      </c>
      <c r="X591" s="274">
        <v>40672</v>
      </c>
      <c r="Y591" s="274">
        <v>42509</v>
      </c>
      <c r="Z591" s="274">
        <v>41197</v>
      </c>
      <c r="AA591" s="271">
        <v>0.981112049209987</v>
      </c>
      <c r="AB591" s="271">
        <v>0.969135947681667</v>
      </c>
      <c r="AC591" s="298">
        <v>0.0119761015283193</v>
      </c>
    </row>
    <row r="592" spans="1:29">
      <c r="A592" s="300" t="s">
        <v>719</v>
      </c>
      <c r="B592" s="301" t="s">
        <v>3349</v>
      </c>
      <c r="C592" s="296" t="s">
        <v>1025</v>
      </c>
      <c r="D592" s="301" t="s">
        <v>1025</v>
      </c>
      <c r="E592" s="266">
        <v>1326</v>
      </c>
      <c r="F592" s="269">
        <v>1279</v>
      </c>
      <c r="G592" s="269">
        <v>47</v>
      </c>
      <c r="H592" s="267">
        <v>4310</v>
      </c>
      <c r="I592" s="267">
        <v>4055</v>
      </c>
      <c r="J592" s="267">
        <v>255</v>
      </c>
      <c r="K592" s="267">
        <v>4058</v>
      </c>
      <c r="L592" s="267">
        <v>3932</v>
      </c>
      <c r="M592" s="267">
        <v>126</v>
      </c>
      <c r="N592" s="297">
        <v>0.93</v>
      </c>
      <c r="O592" s="269">
        <v>112890</v>
      </c>
      <c r="P592" s="269">
        <v>108772</v>
      </c>
      <c r="Q592" s="269">
        <v>4118</v>
      </c>
      <c r="R592" s="270">
        <v>0.963522012578616</v>
      </c>
      <c r="S592" s="270">
        <v>0.964555052790347</v>
      </c>
      <c r="T592" s="270">
        <v>0.940835266821346</v>
      </c>
      <c r="U592" s="270">
        <v>0.96895022178413</v>
      </c>
      <c r="V592" s="298">
        <v>0.0237197859690013</v>
      </c>
      <c r="W592" s="274">
        <v>26446</v>
      </c>
      <c r="X592" s="274">
        <v>25440</v>
      </c>
      <c r="Y592" s="274">
        <v>27733</v>
      </c>
      <c r="Z592" s="274">
        <v>26739</v>
      </c>
      <c r="AA592" s="271">
        <v>0.961960220827346</v>
      </c>
      <c r="AB592" s="271">
        <v>0.964158223055566</v>
      </c>
      <c r="AC592" s="298">
        <v>-0.0021980022282192</v>
      </c>
    </row>
    <row r="593" spans="1:29">
      <c r="A593" s="300" t="s">
        <v>719</v>
      </c>
      <c r="B593" s="301" t="s">
        <v>3349</v>
      </c>
      <c r="C593" s="296" t="s">
        <v>1026</v>
      </c>
      <c r="D593" s="301" t="s">
        <v>1026</v>
      </c>
      <c r="E593" s="266">
        <v>2120</v>
      </c>
      <c r="F593" s="269">
        <v>1918</v>
      </c>
      <c r="G593" s="269">
        <v>202</v>
      </c>
      <c r="H593" s="267">
        <v>3596</v>
      </c>
      <c r="I593" s="267">
        <v>3295</v>
      </c>
      <c r="J593" s="267">
        <v>301</v>
      </c>
      <c r="K593" s="267">
        <v>3304</v>
      </c>
      <c r="L593" s="267">
        <v>3024</v>
      </c>
      <c r="M593" s="267">
        <v>280</v>
      </c>
      <c r="N593" s="297">
        <v>0.93</v>
      </c>
      <c r="O593" s="269">
        <v>99783</v>
      </c>
      <c r="P593" s="269">
        <v>93800</v>
      </c>
      <c r="Q593" s="269">
        <v>5983</v>
      </c>
      <c r="R593" s="270">
        <v>0.940039886553822</v>
      </c>
      <c r="S593" s="270">
        <v>0.904716981132075</v>
      </c>
      <c r="T593" s="270">
        <v>0.916295884315907</v>
      </c>
      <c r="U593" s="270">
        <v>0.915254237288136</v>
      </c>
      <c r="V593" s="298">
        <v>-0.0115789031838311</v>
      </c>
      <c r="W593" s="274">
        <v>22555</v>
      </c>
      <c r="X593" s="274">
        <v>21082</v>
      </c>
      <c r="Y593" s="274">
        <v>23209</v>
      </c>
      <c r="Z593" s="274">
        <v>21959</v>
      </c>
      <c r="AA593" s="271">
        <v>0.934692972733319</v>
      </c>
      <c r="AB593" s="271">
        <v>0.946141583006592</v>
      </c>
      <c r="AC593" s="298">
        <v>-0.0114486102732737</v>
      </c>
    </row>
    <row r="594" spans="1:29">
      <c r="A594" s="300" t="s">
        <v>719</v>
      </c>
      <c r="B594" s="301" t="s">
        <v>3349</v>
      </c>
      <c r="C594" s="296" t="s">
        <v>1027</v>
      </c>
      <c r="D594" s="301" t="s">
        <v>1027</v>
      </c>
      <c r="E594" s="266">
        <v>1824</v>
      </c>
      <c r="F594" s="269">
        <v>1697</v>
      </c>
      <c r="G594" s="269">
        <v>127</v>
      </c>
      <c r="H594" s="267">
        <v>3456</v>
      </c>
      <c r="I594" s="267">
        <v>3219</v>
      </c>
      <c r="J594" s="267">
        <v>237</v>
      </c>
      <c r="K594" s="267">
        <v>3103</v>
      </c>
      <c r="L594" s="267">
        <v>2829</v>
      </c>
      <c r="M594" s="267">
        <v>274</v>
      </c>
      <c r="N594" s="297">
        <v>0.93</v>
      </c>
      <c r="O594" s="269">
        <v>90325</v>
      </c>
      <c r="P594" s="269">
        <v>85533</v>
      </c>
      <c r="Q594" s="269">
        <v>4792</v>
      </c>
      <c r="R594" s="270">
        <v>0.946947135344589</v>
      </c>
      <c r="S594" s="270">
        <v>0.930372807017544</v>
      </c>
      <c r="T594" s="270">
        <v>0.931423611111111</v>
      </c>
      <c r="U594" s="270">
        <v>0.911698356429262</v>
      </c>
      <c r="V594" s="298">
        <v>-0.00105080409356728</v>
      </c>
      <c r="W594" s="274">
        <v>21545</v>
      </c>
      <c r="X594" s="274">
        <v>20330</v>
      </c>
      <c r="Y594" s="274">
        <v>21827</v>
      </c>
      <c r="Z594" s="274">
        <v>20616</v>
      </c>
      <c r="AA594" s="271">
        <v>0.943606405198422</v>
      </c>
      <c r="AB594" s="271">
        <v>0.94451825720438</v>
      </c>
      <c r="AC594" s="298">
        <v>-0.000911852005958003</v>
      </c>
    </row>
    <row r="595" spans="1:29">
      <c r="A595" s="300" t="s">
        <v>719</v>
      </c>
      <c r="B595" s="301" t="s">
        <v>3349</v>
      </c>
      <c r="C595" s="296" t="s">
        <v>1028</v>
      </c>
      <c r="D595" s="301" t="s">
        <v>1028</v>
      </c>
      <c r="E595" s="266">
        <v>1263</v>
      </c>
      <c r="F595" s="269">
        <v>1174</v>
      </c>
      <c r="G595" s="269">
        <v>89</v>
      </c>
      <c r="H595" s="267">
        <v>2189</v>
      </c>
      <c r="I595" s="267">
        <v>2038</v>
      </c>
      <c r="J595" s="267">
        <v>151</v>
      </c>
      <c r="K595" s="267">
        <v>2044</v>
      </c>
      <c r="L595" s="267">
        <v>1953</v>
      </c>
      <c r="M595" s="267">
        <v>91</v>
      </c>
      <c r="N595" s="297">
        <v>0.93</v>
      </c>
      <c r="O595" s="269">
        <v>59397</v>
      </c>
      <c r="P595" s="269">
        <v>56905</v>
      </c>
      <c r="Q595" s="269">
        <v>2492</v>
      </c>
      <c r="R595" s="270">
        <v>0.958045019108709</v>
      </c>
      <c r="S595" s="270">
        <v>0.929532858273951</v>
      </c>
      <c r="T595" s="270">
        <v>0.931018730013705</v>
      </c>
      <c r="U595" s="270">
        <v>0.955479452054795</v>
      </c>
      <c r="V595" s="298">
        <v>-0.00148587173975401</v>
      </c>
      <c r="W595" s="274">
        <v>13960</v>
      </c>
      <c r="X595" s="274">
        <v>13333</v>
      </c>
      <c r="Y595" s="274">
        <v>14597</v>
      </c>
      <c r="Z595" s="274">
        <v>13910</v>
      </c>
      <c r="AA595" s="271">
        <v>0.955085959885387</v>
      </c>
      <c r="AB595" s="271">
        <v>0.952935534698911</v>
      </c>
      <c r="AC595" s="298">
        <v>0.00215042518647612</v>
      </c>
    </row>
    <row r="596" spans="1:29">
      <c r="A596" s="300" t="s">
        <v>719</v>
      </c>
      <c r="B596" s="301" t="s">
        <v>3349</v>
      </c>
      <c r="C596" s="296" t="s">
        <v>1029</v>
      </c>
      <c r="D596" s="301" t="s">
        <v>1029</v>
      </c>
      <c r="E596" s="266">
        <v>4302</v>
      </c>
      <c r="F596" s="269">
        <v>4214</v>
      </c>
      <c r="G596" s="269">
        <v>88</v>
      </c>
      <c r="H596" s="267">
        <v>7911</v>
      </c>
      <c r="I596" s="267">
        <v>7736</v>
      </c>
      <c r="J596" s="267">
        <v>175</v>
      </c>
      <c r="K596" s="267">
        <v>7157</v>
      </c>
      <c r="L596" s="267">
        <v>7044</v>
      </c>
      <c r="M596" s="267">
        <v>113</v>
      </c>
      <c r="N596" s="297">
        <v>0.93</v>
      </c>
      <c r="O596" s="269">
        <v>223500</v>
      </c>
      <c r="P596" s="269">
        <v>220146</v>
      </c>
      <c r="Q596" s="269">
        <v>3354</v>
      </c>
      <c r="R596" s="270">
        <v>0.984993288590604</v>
      </c>
      <c r="S596" s="270">
        <v>0.97954439795444</v>
      </c>
      <c r="T596" s="270">
        <v>0.977878902793579</v>
      </c>
      <c r="U596" s="270">
        <v>0.98421126170183</v>
      </c>
      <c r="V596" s="298">
        <v>0.00166549516086123</v>
      </c>
      <c r="W596" s="274">
        <v>50409</v>
      </c>
      <c r="X596" s="274">
        <v>49599</v>
      </c>
      <c r="Y596" s="274">
        <v>52919</v>
      </c>
      <c r="Z596" s="274">
        <v>52120</v>
      </c>
      <c r="AA596" s="271">
        <v>0.98393144081414</v>
      </c>
      <c r="AB596" s="271">
        <v>0.98490145316427</v>
      </c>
      <c r="AC596" s="298">
        <v>-0.000970012350129612</v>
      </c>
    </row>
    <row r="597" spans="1:29">
      <c r="A597" s="300" t="s">
        <v>719</v>
      </c>
      <c r="B597" s="301" t="s">
        <v>3349</v>
      </c>
      <c r="C597" s="296" t="s">
        <v>1030</v>
      </c>
      <c r="D597" s="301" t="s">
        <v>1030</v>
      </c>
      <c r="E597" s="266">
        <v>2911</v>
      </c>
      <c r="F597" s="269">
        <v>2815</v>
      </c>
      <c r="G597" s="269">
        <v>96</v>
      </c>
      <c r="H597" s="267">
        <v>5513</v>
      </c>
      <c r="I597" s="267">
        <v>5346</v>
      </c>
      <c r="J597" s="267">
        <v>167</v>
      </c>
      <c r="K597" s="267">
        <v>5054</v>
      </c>
      <c r="L597" s="267">
        <v>4956</v>
      </c>
      <c r="M597" s="267">
        <v>98</v>
      </c>
      <c r="N597" s="297">
        <v>0.93</v>
      </c>
      <c r="O597" s="269">
        <v>148553</v>
      </c>
      <c r="P597" s="269">
        <v>144762</v>
      </c>
      <c r="Q597" s="269">
        <v>3791</v>
      </c>
      <c r="R597" s="270">
        <v>0.974480488445201</v>
      </c>
      <c r="S597" s="270">
        <v>0.967021642047406</v>
      </c>
      <c r="T597" s="270">
        <v>0.969707962996554</v>
      </c>
      <c r="U597" s="270">
        <v>0.980609418282548</v>
      </c>
      <c r="V597" s="298">
        <v>-0.00268632094914723</v>
      </c>
      <c r="W597" s="274">
        <v>34696</v>
      </c>
      <c r="X597" s="274">
        <v>33868</v>
      </c>
      <c r="Y597" s="274">
        <v>35674</v>
      </c>
      <c r="Z597" s="274">
        <v>34827</v>
      </c>
      <c r="AA597" s="271">
        <v>0.976135577588195</v>
      </c>
      <c r="AB597" s="271">
        <v>0.976257218142064</v>
      </c>
      <c r="AC597" s="298">
        <v>-0.000121640553869651</v>
      </c>
    </row>
    <row r="598" spans="1:29">
      <c r="A598" s="300" t="s">
        <v>719</v>
      </c>
      <c r="B598" s="301" t="s">
        <v>3349</v>
      </c>
      <c r="C598" s="296" t="s">
        <v>1031</v>
      </c>
      <c r="D598" s="301" t="s">
        <v>1031</v>
      </c>
      <c r="E598" s="266">
        <v>1557</v>
      </c>
      <c r="F598" s="269">
        <v>1348</v>
      </c>
      <c r="G598" s="269">
        <v>209</v>
      </c>
      <c r="H598" s="267">
        <v>2753</v>
      </c>
      <c r="I598" s="267">
        <v>2450</v>
      </c>
      <c r="J598" s="267">
        <v>303</v>
      </c>
      <c r="K598" s="267">
        <v>2610</v>
      </c>
      <c r="L598" s="267">
        <v>2427</v>
      </c>
      <c r="M598" s="267">
        <v>183</v>
      </c>
      <c r="N598" s="297">
        <v>0.93</v>
      </c>
      <c r="O598" s="269">
        <v>74266</v>
      </c>
      <c r="P598" s="269">
        <v>68879</v>
      </c>
      <c r="Q598" s="269">
        <v>5387</v>
      </c>
      <c r="R598" s="270">
        <v>0.927463442221205</v>
      </c>
      <c r="S598" s="270">
        <v>0.865767501605652</v>
      </c>
      <c r="T598" s="270">
        <v>0.88993824918271</v>
      </c>
      <c r="U598" s="270">
        <v>0.929885057471264</v>
      </c>
      <c r="V598" s="298">
        <v>-0.0241707475770579</v>
      </c>
      <c r="W598" s="274">
        <v>17630</v>
      </c>
      <c r="X598" s="274">
        <v>16200</v>
      </c>
      <c r="Y598" s="274">
        <v>18075</v>
      </c>
      <c r="Z598" s="274">
        <v>17030</v>
      </c>
      <c r="AA598" s="271">
        <v>0.918888258650028</v>
      </c>
      <c r="AB598" s="271">
        <v>0.942185338865837</v>
      </c>
      <c r="AC598" s="298">
        <v>-0.0232970802158085</v>
      </c>
    </row>
    <row r="599" spans="1:29">
      <c r="A599" s="300" t="s">
        <v>719</v>
      </c>
      <c r="B599" s="301" t="s">
        <v>3349</v>
      </c>
      <c r="C599" s="296" t="s">
        <v>1032</v>
      </c>
      <c r="D599" s="301" t="s">
        <v>1032</v>
      </c>
      <c r="E599" s="266">
        <v>2915</v>
      </c>
      <c r="F599" s="269">
        <v>2842</v>
      </c>
      <c r="G599" s="269">
        <v>73</v>
      </c>
      <c r="H599" s="267">
        <v>5110</v>
      </c>
      <c r="I599" s="267">
        <v>4915</v>
      </c>
      <c r="J599" s="267">
        <v>195</v>
      </c>
      <c r="K599" s="267">
        <v>4615</v>
      </c>
      <c r="L599" s="267">
        <v>4509</v>
      </c>
      <c r="M599" s="267">
        <v>106</v>
      </c>
      <c r="N599" s="297">
        <v>0.93</v>
      </c>
      <c r="O599" s="269">
        <v>136537</v>
      </c>
      <c r="P599" s="269">
        <v>133006</v>
      </c>
      <c r="Q599" s="269">
        <v>3531</v>
      </c>
      <c r="R599" s="270">
        <v>0.974138878106301</v>
      </c>
      <c r="S599" s="270">
        <v>0.974957118353345</v>
      </c>
      <c r="T599" s="270">
        <v>0.961839530332681</v>
      </c>
      <c r="U599" s="270">
        <v>0.97703141928494</v>
      </c>
      <c r="V599" s="298">
        <v>0.0131175880206638</v>
      </c>
      <c r="W599" s="274">
        <v>31933</v>
      </c>
      <c r="X599" s="274">
        <v>31110</v>
      </c>
      <c r="Y599" s="274">
        <v>32277</v>
      </c>
      <c r="Z599" s="274">
        <v>31411</v>
      </c>
      <c r="AA599" s="271">
        <v>0.974227288385056</v>
      </c>
      <c r="AB599" s="271">
        <v>0.973169749357127</v>
      </c>
      <c r="AC599" s="298">
        <v>0.00105753902792882</v>
      </c>
    </row>
    <row r="600" spans="1:29">
      <c r="A600" s="300" t="s">
        <v>719</v>
      </c>
      <c r="B600" s="301" t="s">
        <v>3349</v>
      </c>
      <c r="C600" s="296" t="s">
        <v>1033</v>
      </c>
      <c r="D600" s="301" t="s">
        <v>1033</v>
      </c>
      <c r="E600" s="266">
        <v>3092</v>
      </c>
      <c r="F600" s="269">
        <v>2725</v>
      </c>
      <c r="G600" s="269">
        <v>367</v>
      </c>
      <c r="H600" s="267">
        <v>5008</v>
      </c>
      <c r="I600" s="267">
        <v>4303</v>
      </c>
      <c r="J600" s="267">
        <v>705</v>
      </c>
      <c r="K600" s="267">
        <v>4867</v>
      </c>
      <c r="L600" s="267">
        <v>4292</v>
      </c>
      <c r="M600" s="267">
        <v>575</v>
      </c>
      <c r="N600" s="297">
        <v>0.93</v>
      </c>
      <c r="O600" s="269">
        <v>141040</v>
      </c>
      <c r="P600" s="269">
        <v>129928</v>
      </c>
      <c r="Q600" s="269">
        <v>11112</v>
      </c>
      <c r="R600" s="270">
        <v>0.921213840045377</v>
      </c>
      <c r="S600" s="270">
        <v>0.88130659767141</v>
      </c>
      <c r="T600" s="270">
        <v>0.859225239616613</v>
      </c>
      <c r="U600" s="270">
        <v>0.881857407026916</v>
      </c>
      <c r="V600" s="298">
        <v>0.0220813580547966</v>
      </c>
      <c r="W600" s="274">
        <v>32964</v>
      </c>
      <c r="X600" s="274">
        <v>29990</v>
      </c>
      <c r="Y600" s="274">
        <v>33045</v>
      </c>
      <c r="Z600" s="274">
        <v>29973</v>
      </c>
      <c r="AA600" s="271">
        <v>0.909780366460381</v>
      </c>
      <c r="AB600" s="271">
        <v>0.907035860190649</v>
      </c>
      <c r="AC600" s="298">
        <v>0.00274450626973199</v>
      </c>
    </row>
    <row r="601" spans="1:29">
      <c r="A601" s="300" t="s">
        <v>719</v>
      </c>
      <c r="B601" s="301" t="s">
        <v>3349</v>
      </c>
      <c r="C601" s="296" t="s">
        <v>1034</v>
      </c>
      <c r="D601" s="301" t="s">
        <v>1035</v>
      </c>
      <c r="E601" s="266">
        <v>4945</v>
      </c>
      <c r="F601" s="269">
        <v>4584</v>
      </c>
      <c r="G601" s="269">
        <v>361</v>
      </c>
      <c r="H601" s="267">
        <v>7840</v>
      </c>
      <c r="I601" s="267">
        <v>7275</v>
      </c>
      <c r="J601" s="267">
        <v>565</v>
      </c>
      <c r="K601" s="267">
        <v>7462</v>
      </c>
      <c r="L601" s="267">
        <v>7079</v>
      </c>
      <c r="M601" s="267">
        <v>383</v>
      </c>
      <c r="N601" s="297">
        <v>0.93</v>
      </c>
      <c r="O601" s="269">
        <v>210254</v>
      </c>
      <c r="P601" s="269">
        <v>201372</v>
      </c>
      <c r="Q601" s="269">
        <v>8882</v>
      </c>
      <c r="R601" s="270">
        <v>0.95775585720129</v>
      </c>
      <c r="S601" s="270">
        <v>0.926996966632963</v>
      </c>
      <c r="T601" s="270">
        <v>0.927933673469388</v>
      </c>
      <c r="U601" s="270">
        <v>0.948673277941571</v>
      </c>
      <c r="V601" s="298">
        <v>-0.000936706836425105</v>
      </c>
      <c r="W601" s="274">
        <v>51108</v>
      </c>
      <c r="X601" s="274">
        <v>48607</v>
      </c>
      <c r="Y601" s="274">
        <v>49539</v>
      </c>
      <c r="Z601" s="274">
        <v>47595</v>
      </c>
      <c r="AA601" s="271">
        <v>0.95106441261642</v>
      </c>
      <c r="AB601" s="271">
        <v>0.960758190516563</v>
      </c>
      <c r="AC601" s="298">
        <v>-0.00969377790014259</v>
      </c>
    </row>
    <row r="602" spans="1:29">
      <c r="A602" s="300" t="s">
        <v>719</v>
      </c>
      <c r="B602" s="301" t="s">
        <v>3349</v>
      </c>
      <c r="C602" s="296" t="s">
        <v>1036</v>
      </c>
      <c r="D602" s="301" t="s">
        <v>1036</v>
      </c>
      <c r="E602" s="266">
        <v>2911</v>
      </c>
      <c r="F602" s="269">
        <v>2767</v>
      </c>
      <c r="G602" s="269">
        <v>144</v>
      </c>
      <c r="H602" s="267">
        <v>4772</v>
      </c>
      <c r="I602" s="267">
        <v>4524</v>
      </c>
      <c r="J602" s="267">
        <v>248</v>
      </c>
      <c r="K602" s="267">
        <v>4431</v>
      </c>
      <c r="L602" s="267">
        <v>4239</v>
      </c>
      <c r="M602" s="267">
        <v>192</v>
      </c>
      <c r="N602" s="297">
        <v>0.93</v>
      </c>
      <c r="O602" s="269">
        <v>131537</v>
      </c>
      <c r="P602" s="269">
        <v>126791</v>
      </c>
      <c r="Q602" s="269">
        <v>4746</v>
      </c>
      <c r="R602" s="270">
        <v>0.963918897344473</v>
      </c>
      <c r="S602" s="270">
        <v>0.95053246307111</v>
      </c>
      <c r="T602" s="270">
        <v>0.948030176026823</v>
      </c>
      <c r="U602" s="270">
        <v>0.956668923493568</v>
      </c>
      <c r="V602" s="298">
        <v>0.00250228704428646</v>
      </c>
      <c r="W602" s="274">
        <v>30788</v>
      </c>
      <c r="X602" s="274">
        <v>29591</v>
      </c>
      <c r="Y602" s="274">
        <v>30974</v>
      </c>
      <c r="Z602" s="274">
        <v>29831</v>
      </c>
      <c r="AA602" s="271">
        <v>0.961121216058204</v>
      </c>
      <c r="AB602" s="271">
        <v>0.963098082262543</v>
      </c>
      <c r="AC602" s="298">
        <v>-0.00197686620433835</v>
      </c>
    </row>
    <row r="603" spans="1:29">
      <c r="A603" s="300" t="s">
        <v>719</v>
      </c>
      <c r="B603" s="301" t="s">
        <v>3349</v>
      </c>
      <c r="C603" s="296" t="s">
        <v>1037</v>
      </c>
      <c r="D603" s="301" t="s">
        <v>1037</v>
      </c>
      <c r="E603" s="266">
        <v>1547</v>
      </c>
      <c r="F603" s="269">
        <v>1514</v>
      </c>
      <c r="G603" s="269">
        <v>33</v>
      </c>
      <c r="H603" s="267">
        <v>1860</v>
      </c>
      <c r="I603" s="267">
        <v>1830</v>
      </c>
      <c r="J603" s="267">
        <v>30</v>
      </c>
      <c r="K603" s="267">
        <v>1654</v>
      </c>
      <c r="L603" s="267">
        <v>1626</v>
      </c>
      <c r="M603" s="267">
        <v>28</v>
      </c>
      <c r="N603" s="297">
        <v>0.93</v>
      </c>
      <c r="O603" s="269">
        <v>49743</v>
      </c>
      <c r="P603" s="269">
        <v>48827</v>
      </c>
      <c r="Q603" s="269">
        <v>916</v>
      </c>
      <c r="R603" s="270">
        <v>0.981585348692278</v>
      </c>
      <c r="S603" s="270">
        <v>0.978668390433096</v>
      </c>
      <c r="T603" s="270">
        <v>0.983870967741935</v>
      </c>
      <c r="U603" s="270">
        <v>0.983071342200726</v>
      </c>
      <c r="V603" s="298">
        <v>-0.00520257730883922</v>
      </c>
      <c r="W603" s="274">
        <v>11623</v>
      </c>
      <c r="X603" s="274">
        <v>11383</v>
      </c>
      <c r="Y603" s="274">
        <v>12576</v>
      </c>
      <c r="Z603" s="274">
        <v>12321</v>
      </c>
      <c r="AA603" s="271">
        <v>0.979351286242794</v>
      </c>
      <c r="AB603" s="271">
        <v>0.979723282442748</v>
      </c>
      <c r="AC603" s="298">
        <v>-0.00037199619995365</v>
      </c>
    </row>
    <row r="604" spans="1:29">
      <c r="A604" s="300" t="s">
        <v>719</v>
      </c>
      <c r="B604" s="301" t="s">
        <v>3349</v>
      </c>
      <c r="C604" s="296" t="s">
        <v>1038</v>
      </c>
      <c r="D604" s="301" t="s">
        <v>1038</v>
      </c>
      <c r="E604" s="266">
        <v>2843</v>
      </c>
      <c r="F604" s="269">
        <v>2583</v>
      </c>
      <c r="G604" s="269">
        <v>260</v>
      </c>
      <c r="H604" s="267">
        <v>5148</v>
      </c>
      <c r="I604" s="267">
        <v>4609</v>
      </c>
      <c r="J604" s="267">
        <v>539</v>
      </c>
      <c r="K604" s="267">
        <v>4842</v>
      </c>
      <c r="L604" s="267">
        <v>4508</v>
      </c>
      <c r="M604" s="267">
        <v>334</v>
      </c>
      <c r="N604" s="297">
        <v>0.93</v>
      </c>
      <c r="O604" s="269">
        <v>142657</v>
      </c>
      <c r="P604" s="269">
        <v>135305</v>
      </c>
      <c r="Q604" s="269">
        <v>7352</v>
      </c>
      <c r="R604" s="270">
        <v>0.948463797780691</v>
      </c>
      <c r="S604" s="270">
        <v>0.908547309180443</v>
      </c>
      <c r="T604" s="270">
        <v>0.895299145299145</v>
      </c>
      <c r="U604" s="270">
        <v>0.931020239570425</v>
      </c>
      <c r="V604" s="298">
        <v>0.0132481638812979</v>
      </c>
      <c r="W604" s="274">
        <v>32839</v>
      </c>
      <c r="X604" s="274">
        <v>30827</v>
      </c>
      <c r="Y604" s="274">
        <v>33457</v>
      </c>
      <c r="Z604" s="274">
        <v>31815</v>
      </c>
      <c r="AA604" s="271">
        <v>0.93873138646122</v>
      </c>
      <c r="AB604" s="271">
        <v>0.950922079086589</v>
      </c>
      <c r="AC604" s="298">
        <v>-0.0121906926253689</v>
      </c>
    </row>
    <row r="605" spans="1:29">
      <c r="A605" s="300" t="s">
        <v>719</v>
      </c>
      <c r="B605" s="301" t="s">
        <v>3350</v>
      </c>
      <c r="C605" s="296" t="s">
        <v>1039</v>
      </c>
      <c r="D605" s="301" t="s">
        <v>1040</v>
      </c>
      <c r="E605" s="266">
        <v>4536</v>
      </c>
      <c r="F605" s="269">
        <v>4331</v>
      </c>
      <c r="G605" s="269">
        <v>205</v>
      </c>
      <c r="H605" s="267">
        <v>5418</v>
      </c>
      <c r="I605" s="267">
        <v>5127</v>
      </c>
      <c r="J605" s="267">
        <v>291</v>
      </c>
      <c r="K605" s="267">
        <v>4562</v>
      </c>
      <c r="L605" s="267">
        <v>4429</v>
      </c>
      <c r="M605" s="267">
        <v>133</v>
      </c>
      <c r="N605" s="297">
        <v>0.93</v>
      </c>
      <c r="O605" s="269">
        <v>136293</v>
      </c>
      <c r="P605" s="269">
        <v>132127</v>
      </c>
      <c r="Q605" s="269">
        <v>4166</v>
      </c>
      <c r="R605" s="270">
        <v>0.969433499886274</v>
      </c>
      <c r="S605" s="270">
        <v>0.954805996472663</v>
      </c>
      <c r="T605" s="270">
        <v>0.946290143964563</v>
      </c>
      <c r="U605" s="270">
        <v>0.970846120122753</v>
      </c>
      <c r="V605" s="298">
        <v>0.00851585250810061</v>
      </c>
      <c r="W605" s="274">
        <v>33579</v>
      </c>
      <c r="X605" s="274">
        <v>32502</v>
      </c>
      <c r="Y605" s="274">
        <v>32840</v>
      </c>
      <c r="Z605" s="274">
        <v>31817</v>
      </c>
      <c r="AA605" s="271">
        <v>0.967926382560529</v>
      </c>
      <c r="AB605" s="271">
        <v>0.968848964677223</v>
      </c>
      <c r="AC605" s="298">
        <v>-0.000922582116694048</v>
      </c>
    </row>
    <row r="606" spans="1:29">
      <c r="A606" s="300" t="s">
        <v>719</v>
      </c>
      <c r="B606" s="301" t="s">
        <v>3350</v>
      </c>
      <c r="C606" s="296" t="s">
        <v>1041</v>
      </c>
      <c r="D606" s="301" t="s">
        <v>1041</v>
      </c>
      <c r="E606" s="266">
        <v>1917</v>
      </c>
      <c r="F606" s="269">
        <v>1821</v>
      </c>
      <c r="G606" s="269">
        <v>96</v>
      </c>
      <c r="H606" s="267">
        <v>2205</v>
      </c>
      <c r="I606" s="267">
        <v>2070</v>
      </c>
      <c r="J606" s="267">
        <v>135</v>
      </c>
      <c r="K606" s="267">
        <v>2020</v>
      </c>
      <c r="L606" s="267">
        <v>1931</v>
      </c>
      <c r="M606" s="267">
        <v>89</v>
      </c>
      <c r="N606" s="297">
        <v>0.93</v>
      </c>
      <c r="O606" s="269">
        <v>61412</v>
      </c>
      <c r="P606" s="269">
        <v>59039</v>
      </c>
      <c r="Q606" s="269">
        <v>2373</v>
      </c>
      <c r="R606" s="270">
        <v>0.961359343450791</v>
      </c>
      <c r="S606" s="270">
        <v>0.949921752738654</v>
      </c>
      <c r="T606" s="270">
        <v>0.938775510204082</v>
      </c>
      <c r="U606" s="270">
        <v>0.955940594059406</v>
      </c>
      <c r="V606" s="298">
        <v>0.0111462425345725</v>
      </c>
      <c r="W606" s="274">
        <v>14353</v>
      </c>
      <c r="X606" s="274">
        <v>13622</v>
      </c>
      <c r="Y606" s="274">
        <v>14699</v>
      </c>
      <c r="Z606" s="274">
        <v>14099</v>
      </c>
      <c r="AA606" s="271">
        <v>0.949069880861144</v>
      </c>
      <c r="AB606" s="271">
        <v>0.959180896659637</v>
      </c>
      <c r="AC606" s="298">
        <v>-0.0101110157984927</v>
      </c>
    </row>
    <row r="607" spans="1:29">
      <c r="A607" s="300" t="s">
        <v>719</v>
      </c>
      <c r="B607" s="301" t="s">
        <v>3350</v>
      </c>
      <c r="C607" s="296" t="s">
        <v>1042</v>
      </c>
      <c r="D607" s="301" t="s">
        <v>1042</v>
      </c>
      <c r="E607" s="266">
        <v>2193</v>
      </c>
      <c r="F607" s="269">
        <v>2142</v>
      </c>
      <c r="G607" s="269">
        <v>51</v>
      </c>
      <c r="H607" s="267">
        <v>2427</v>
      </c>
      <c r="I607" s="267">
        <v>2362</v>
      </c>
      <c r="J607" s="267">
        <v>65</v>
      </c>
      <c r="K607" s="267">
        <v>2267</v>
      </c>
      <c r="L607" s="267">
        <v>2204</v>
      </c>
      <c r="M607" s="267">
        <v>63</v>
      </c>
      <c r="N607" s="297">
        <v>0.93</v>
      </c>
      <c r="O607" s="269">
        <v>64552</v>
      </c>
      <c r="P607" s="269">
        <v>62543</v>
      </c>
      <c r="Q607" s="269">
        <v>2009</v>
      </c>
      <c r="R607" s="270">
        <v>0.968877803941009</v>
      </c>
      <c r="S607" s="270">
        <v>0.976744186046512</v>
      </c>
      <c r="T607" s="270">
        <v>0.973217964565307</v>
      </c>
      <c r="U607" s="270">
        <v>0.972209969122188</v>
      </c>
      <c r="V607" s="298">
        <v>0.00352622148120463</v>
      </c>
      <c r="W607" s="274">
        <v>15949</v>
      </c>
      <c r="X607" s="274">
        <v>15446</v>
      </c>
      <c r="Y607" s="274">
        <v>15562</v>
      </c>
      <c r="Z607" s="274">
        <v>15131</v>
      </c>
      <c r="AA607" s="271">
        <v>0.968461972537463</v>
      </c>
      <c r="AB607" s="271">
        <v>0.972304331062845</v>
      </c>
      <c r="AC607" s="298">
        <v>-0.00384235852538228</v>
      </c>
    </row>
    <row r="608" spans="1:29">
      <c r="A608" s="300" t="s">
        <v>719</v>
      </c>
      <c r="B608" s="301" t="s">
        <v>3350</v>
      </c>
      <c r="C608" s="296" t="s">
        <v>1043</v>
      </c>
      <c r="D608" s="301" t="s">
        <v>1044</v>
      </c>
      <c r="E608" s="266">
        <v>3591</v>
      </c>
      <c r="F608" s="269">
        <v>3506</v>
      </c>
      <c r="G608" s="269">
        <v>85</v>
      </c>
      <c r="H608" s="267">
        <v>4120</v>
      </c>
      <c r="I608" s="267">
        <v>4019</v>
      </c>
      <c r="J608" s="267">
        <v>101</v>
      </c>
      <c r="K608" s="267">
        <v>3494</v>
      </c>
      <c r="L608" s="267">
        <v>3424</v>
      </c>
      <c r="M608" s="267">
        <v>70</v>
      </c>
      <c r="N608" s="297">
        <v>0.93</v>
      </c>
      <c r="O608" s="269">
        <v>109081</v>
      </c>
      <c r="P608" s="269">
        <v>106267</v>
      </c>
      <c r="Q608" s="269">
        <v>2814</v>
      </c>
      <c r="R608" s="270">
        <v>0.974202656741321</v>
      </c>
      <c r="S608" s="270">
        <v>0.976329713171818</v>
      </c>
      <c r="T608" s="270">
        <v>0.975485436893204</v>
      </c>
      <c r="U608" s="270">
        <v>0.979965655409273</v>
      </c>
      <c r="V608" s="298">
        <v>0.000844276278614497</v>
      </c>
      <c r="W608" s="274">
        <v>25763</v>
      </c>
      <c r="X608" s="274">
        <v>25129</v>
      </c>
      <c r="Y608" s="274">
        <v>26461</v>
      </c>
      <c r="Z608" s="274">
        <v>25767</v>
      </c>
      <c r="AA608" s="271">
        <v>0.975391064705197</v>
      </c>
      <c r="AB608" s="271">
        <v>0.973772722119345</v>
      </c>
      <c r="AC608" s="298">
        <v>0.00161834258585203</v>
      </c>
    </row>
    <row r="609" spans="1:29">
      <c r="A609" s="300" t="s">
        <v>719</v>
      </c>
      <c r="B609" s="301" t="s">
        <v>3350</v>
      </c>
      <c r="C609" s="296" t="s">
        <v>1045</v>
      </c>
      <c r="D609" s="301" t="s">
        <v>1045</v>
      </c>
      <c r="E609" s="266">
        <v>1392</v>
      </c>
      <c r="F609" s="269">
        <v>1290</v>
      </c>
      <c r="G609" s="269">
        <v>102</v>
      </c>
      <c r="H609" s="267">
        <v>1533</v>
      </c>
      <c r="I609" s="267">
        <v>1375</v>
      </c>
      <c r="J609" s="267">
        <v>158</v>
      </c>
      <c r="K609" s="267">
        <v>1387</v>
      </c>
      <c r="L609" s="267">
        <v>1308</v>
      </c>
      <c r="M609" s="267">
        <v>79</v>
      </c>
      <c r="N609" s="297">
        <v>0.93</v>
      </c>
      <c r="O609" s="269">
        <v>36064</v>
      </c>
      <c r="P609" s="269">
        <v>34247</v>
      </c>
      <c r="Q609" s="269">
        <v>1817</v>
      </c>
      <c r="R609" s="270">
        <v>0.949617346938776</v>
      </c>
      <c r="S609" s="270">
        <v>0.926724137931034</v>
      </c>
      <c r="T609" s="270">
        <v>0.896934116112198</v>
      </c>
      <c r="U609" s="270">
        <v>0.943042537851478</v>
      </c>
      <c r="V609" s="298">
        <v>0.0297900218188362</v>
      </c>
      <c r="W609" s="274">
        <v>9959</v>
      </c>
      <c r="X609" s="274">
        <v>9439</v>
      </c>
      <c r="Y609" s="274">
        <v>9080</v>
      </c>
      <c r="Z609" s="274">
        <v>8669</v>
      </c>
      <c r="AA609" s="271">
        <v>0.947785922281353</v>
      </c>
      <c r="AB609" s="271">
        <v>0.954735682819383</v>
      </c>
      <c r="AC609" s="298">
        <v>-0.00694976053802976</v>
      </c>
    </row>
    <row r="610" spans="1:29">
      <c r="A610" s="300" t="s">
        <v>719</v>
      </c>
      <c r="B610" s="301" t="s">
        <v>3350</v>
      </c>
      <c r="C610" s="296" t="s">
        <v>1046</v>
      </c>
      <c r="D610" s="301" t="s">
        <v>1047</v>
      </c>
      <c r="E610" s="266">
        <v>2152</v>
      </c>
      <c r="F610" s="269">
        <v>2090</v>
      </c>
      <c r="G610" s="269">
        <v>62</v>
      </c>
      <c r="H610" s="267">
        <v>2482</v>
      </c>
      <c r="I610" s="267">
        <v>2432</v>
      </c>
      <c r="J610" s="267">
        <v>50</v>
      </c>
      <c r="K610" s="267">
        <v>2280</v>
      </c>
      <c r="L610" s="267">
        <v>2239</v>
      </c>
      <c r="M610" s="267">
        <v>41</v>
      </c>
      <c r="N610" s="297">
        <v>0.93</v>
      </c>
      <c r="O610" s="269">
        <v>56406</v>
      </c>
      <c r="P610" s="269">
        <v>55334</v>
      </c>
      <c r="Q610" s="269">
        <v>1072</v>
      </c>
      <c r="R610" s="270">
        <v>0.980994929617417</v>
      </c>
      <c r="S610" s="270">
        <v>0.971189591078067</v>
      </c>
      <c r="T610" s="270">
        <v>0.979854955680903</v>
      </c>
      <c r="U610" s="270">
        <v>0.982017543859649</v>
      </c>
      <c r="V610" s="298">
        <v>-0.00866536460283562</v>
      </c>
      <c r="W610" s="274">
        <v>15865</v>
      </c>
      <c r="X610" s="274">
        <v>15546</v>
      </c>
      <c r="Y610" s="274">
        <v>14646</v>
      </c>
      <c r="Z610" s="274">
        <v>14418</v>
      </c>
      <c r="AA610" s="271">
        <v>0.979892845887173</v>
      </c>
      <c r="AB610" s="271">
        <v>0.984432609586235</v>
      </c>
      <c r="AC610" s="298">
        <v>-0.00453976369906206</v>
      </c>
    </row>
    <row r="611" spans="1:29">
      <c r="A611" s="300" t="s">
        <v>719</v>
      </c>
      <c r="B611" s="301" t="s">
        <v>3350</v>
      </c>
      <c r="C611" s="296" t="s">
        <v>1048</v>
      </c>
      <c r="D611" s="301" t="s">
        <v>1049</v>
      </c>
      <c r="E611" s="266">
        <v>4045</v>
      </c>
      <c r="F611" s="269">
        <v>3747</v>
      </c>
      <c r="G611" s="269">
        <v>298</v>
      </c>
      <c r="H611" s="267">
        <v>4644</v>
      </c>
      <c r="I611" s="267">
        <v>4287</v>
      </c>
      <c r="J611" s="267">
        <v>357</v>
      </c>
      <c r="K611" s="267">
        <v>4180</v>
      </c>
      <c r="L611" s="267">
        <v>3918</v>
      </c>
      <c r="M611" s="267">
        <v>262</v>
      </c>
      <c r="N611" s="297">
        <v>0.93</v>
      </c>
      <c r="O611" s="269">
        <v>121865</v>
      </c>
      <c r="P611" s="269">
        <v>114553</v>
      </c>
      <c r="Q611" s="269">
        <v>7312</v>
      </c>
      <c r="R611" s="270">
        <v>0.93999917941985</v>
      </c>
      <c r="S611" s="270">
        <v>0.926328800988875</v>
      </c>
      <c r="T611" s="270">
        <v>0.92312661498708</v>
      </c>
      <c r="U611" s="270">
        <v>0.937320574162679</v>
      </c>
      <c r="V611" s="298">
        <v>0.003202186001795</v>
      </c>
      <c r="W611" s="274">
        <v>30068</v>
      </c>
      <c r="X611" s="274">
        <v>28262</v>
      </c>
      <c r="Y611" s="274">
        <v>29810</v>
      </c>
      <c r="Z611" s="274">
        <v>28325</v>
      </c>
      <c r="AA611" s="271">
        <v>0.939936144738593</v>
      </c>
      <c r="AB611" s="271">
        <v>0.950184501845018</v>
      </c>
      <c r="AC611" s="298">
        <v>-0.0102483571064259</v>
      </c>
    </row>
    <row r="612" spans="1:29">
      <c r="A612" s="300" t="s">
        <v>719</v>
      </c>
      <c r="B612" s="301" t="s">
        <v>3350</v>
      </c>
      <c r="C612" s="296" t="s">
        <v>1050</v>
      </c>
      <c r="D612" s="301" t="s">
        <v>1051</v>
      </c>
      <c r="E612" s="266">
        <v>2366</v>
      </c>
      <c r="F612" s="269">
        <v>2243</v>
      </c>
      <c r="G612" s="269">
        <v>123</v>
      </c>
      <c r="H612" s="267">
        <v>2579</v>
      </c>
      <c r="I612" s="267">
        <v>2456</v>
      </c>
      <c r="J612" s="267">
        <v>123</v>
      </c>
      <c r="K612" s="267">
        <v>2369</v>
      </c>
      <c r="L612" s="267">
        <v>2295</v>
      </c>
      <c r="M612" s="267">
        <v>74</v>
      </c>
      <c r="N612" s="297">
        <v>0.93</v>
      </c>
      <c r="O612" s="269">
        <v>68523</v>
      </c>
      <c r="P612" s="269">
        <v>66350</v>
      </c>
      <c r="Q612" s="269">
        <v>2173</v>
      </c>
      <c r="R612" s="270">
        <v>0.968288020080849</v>
      </c>
      <c r="S612" s="270">
        <v>0.948013524936602</v>
      </c>
      <c r="T612" s="270">
        <v>0.952307095773556</v>
      </c>
      <c r="U612" s="270">
        <v>0.968763191219924</v>
      </c>
      <c r="V612" s="298">
        <v>-0.00429357083695381</v>
      </c>
      <c r="W612" s="274">
        <v>17128</v>
      </c>
      <c r="X612" s="274">
        <v>16402</v>
      </c>
      <c r="Y612" s="274">
        <v>16451</v>
      </c>
      <c r="Z612" s="274">
        <v>15965</v>
      </c>
      <c r="AA612" s="271">
        <v>0.957613264829519</v>
      </c>
      <c r="AB612" s="271">
        <v>0.970457722934776</v>
      </c>
      <c r="AC612" s="298">
        <v>-0.0128444581052571</v>
      </c>
    </row>
    <row r="613" spans="1:29">
      <c r="A613" s="300" t="s">
        <v>719</v>
      </c>
      <c r="B613" s="301" t="s">
        <v>3350</v>
      </c>
      <c r="C613" s="296" t="s">
        <v>1052</v>
      </c>
      <c r="D613" s="301" t="s">
        <v>1053</v>
      </c>
      <c r="E613" s="266">
        <v>3555</v>
      </c>
      <c r="F613" s="269">
        <v>3288</v>
      </c>
      <c r="G613" s="269">
        <v>267</v>
      </c>
      <c r="H613" s="267">
        <v>3629</v>
      </c>
      <c r="I613" s="267">
        <v>3373</v>
      </c>
      <c r="J613" s="267">
        <v>256</v>
      </c>
      <c r="K613" s="267">
        <v>3325</v>
      </c>
      <c r="L613" s="267">
        <v>2997</v>
      </c>
      <c r="M613" s="267">
        <v>328</v>
      </c>
      <c r="N613" s="297">
        <v>0.93</v>
      </c>
      <c r="O613" s="269">
        <v>98092</v>
      </c>
      <c r="P613" s="269">
        <v>92624</v>
      </c>
      <c r="Q613" s="269">
        <v>5468</v>
      </c>
      <c r="R613" s="270">
        <v>0.944256412347592</v>
      </c>
      <c r="S613" s="270">
        <v>0.924894514767932</v>
      </c>
      <c r="T613" s="270">
        <v>0.929457150730229</v>
      </c>
      <c r="U613" s="270">
        <v>0.901353383458647</v>
      </c>
      <c r="V613" s="298">
        <v>-0.00456263596229622</v>
      </c>
      <c r="W613" s="274">
        <v>24167</v>
      </c>
      <c r="X613" s="274">
        <v>22723</v>
      </c>
      <c r="Y613" s="274">
        <v>23965</v>
      </c>
      <c r="Z613" s="274">
        <v>22856</v>
      </c>
      <c r="AA613" s="271">
        <v>0.940249100012414</v>
      </c>
      <c r="AB613" s="271">
        <v>0.953724181097434</v>
      </c>
      <c r="AC613" s="298">
        <v>-0.0134750810850202</v>
      </c>
    </row>
    <row r="614" spans="1:29">
      <c r="A614" s="300" t="s">
        <v>719</v>
      </c>
      <c r="B614" s="301" t="s">
        <v>3350</v>
      </c>
      <c r="C614" s="296" t="s">
        <v>1054</v>
      </c>
      <c r="D614" s="301" t="s">
        <v>1055</v>
      </c>
      <c r="E614" s="266">
        <v>5304</v>
      </c>
      <c r="F614" s="269">
        <v>5023</v>
      </c>
      <c r="G614" s="269">
        <v>281</v>
      </c>
      <c r="H614" s="267">
        <v>6434</v>
      </c>
      <c r="I614" s="267">
        <v>5959</v>
      </c>
      <c r="J614" s="267">
        <v>475</v>
      </c>
      <c r="K614" s="267">
        <v>5634</v>
      </c>
      <c r="L614" s="267">
        <v>5273</v>
      </c>
      <c r="M614" s="267">
        <v>361</v>
      </c>
      <c r="N614" s="297">
        <v>0.93</v>
      </c>
      <c r="O614" s="269">
        <v>172725</v>
      </c>
      <c r="P614" s="269">
        <v>164437</v>
      </c>
      <c r="Q614" s="269">
        <v>8288</v>
      </c>
      <c r="R614" s="270">
        <v>0.952016210739615</v>
      </c>
      <c r="S614" s="270">
        <v>0.947021116138763</v>
      </c>
      <c r="T614" s="270">
        <v>0.926173453528132</v>
      </c>
      <c r="U614" s="270">
        <v>0.935924742634008</v>
      </c>
      <c r="V614" s="298">
        <v>0.0208476626106313</v>
      </c>
      <c r="W614" s="274">
        <v>41400</v>
      </c>
      <c r="X614" s="274">
        <v>39304</v>
      </c>
      <c r="Y614" s="274">
        <v>41743</v>
      </c>
      <c r="Z614" s="274">
        <v>40058</v>
      </c>
      <c r="AA614" s="271">
        <v>0.949371980676329</v>
      </c>
      <c r="AB614" s="271">
        <v>0.959633950602496</v>
      </c>
      <c r="AC614" s="298">
        <v>-0.0102619699261677</v>
      </c>
    </row>
    <row r="615" spans="1:29">
      <c r="A615" s="300" t="s">
        <v>719</v>
      </c>
      <c r="B615" s="301" t="s">
        <v>3350</v>
      </c>
      <c r="C615" s="296" t="s">
        <v>1056</v>
      </c>
      <c r="D615" s="301" t="s">
        <v>1057</v>
      </c>
      <c r="E615" s="266">
        <v>2295</v>
      </c>
      <c r="F615" s="269">
        <v>2207</v>
      </c>
      <c r="G615" s="269">
        <v>88</v>
      </c>
      <c r="H615" s="267">
        <v>2671</v>
      </c>
      <c r="I615" s="267">
        <v>2574</v>
      </c>
      <c r="J615" s="267">
        <v>97</v>
      </c>
      <c r="K615" s="267">
        <v>2322</v>
      </c>
      <c r="L615" s="267">
        <v>2252</v>
      </c>
      <c r="M615" s="267">
        <v>70</v>
      </c>
      <c r="N615" s="297">
        <v>0.93</v>
      </c>
      <c r="O615" s="269">
        <v>68965</v>
      </c>
      <c r="P615" s="269">
        <v>67227</v>
      </c>
      <c r="Q615" s="269">
        <v>1738</v>
      </c>
      <c r="R615" s="270">
        <v>0.974798810991082</v>
      </c>
      <c r="S615" s="270">
        <v>0.961655773420479</v>
      </c>
      <c r="T615" s="270">
        <v>0.963684013478098</v>
      </c>
      <c r="U615" s="270">
        <v>0.969853574504737</v>
      </c>
      <c r="V615" s="298">
        <v>-0.00202824005761881</v>
      </c>
      <c r="W615" s="274">
        <v>17079</v>
      </c>
      <c r="X615" s="274">
        <v>16600</v>
      </c>
      <c r="Y615" s="274">
        <v>16902</v>
      </c>
      <c r="Z615" s="274">
        <v>16490</v>
      </c>
      <c r="AA615" s="271">
        <v>0.971953861467299</v>
      </c>
      <c r="AB615" s="271">
        <v>0.975624186486806</v>
      </c>
      <c r="AC615" s="298">
        <v>-0.00367032501950726</v>
      </c>
    </row>
    <row r="616" spans="1:29">
      <c r="A616" s="300" t="s">
        <v>719</v>
      </c>
      <c r="B616" s="301" t="s">
        <v>3350</v>
      </c>
      <c r="C616" s="296" t="s">
        <v>1058</v>
      </c>
      <c r="D616" s="301" t="s">
        <v>1059</v>
      </c>
      <c r="E616" s="266">
        <v>3872</v>
      </c>
      <c r="F616" s="269">
        <v>3810</v>
      </c>
      <c r="G616" s="269">
        <v>62</v>
      </c>
      <c r="H616" s="267">
        <v>4358</v>
      </c>
      <c r="I616" s="267">
        <v>4237</v>
      </c>
      <c r="J616" s="267">
        <v>121</v>
      </c>
      <c r="K616" s="267">
        <v>4084</v>
      </c>
      <c r="L616" s="267">
        <v>4037</v>
      </c>
      <c r="M616" s="267">
        <v>47</v>
      </c>
      <c r="N616" s="297">
        <v>0.93</v>
      </c>
      <c r="O616" s="269">
        <v>112605</v>
      </c>
      <c r="P616" s="269">
        <v>110405</v>
      </c>
      <c r="Q616" s="269">
        <v>2200</v>
      </c>
      <c r="R616" s="270">
        <v>0.980462679277119</v>
      </c>
      <c r="S616" s="270">
        <v>0.983987603305785</v>
      </c>
      <c r="T616" s="270">
        <v>0.972234970169803</v>
      </c>
      <c r="U616" s="270">
        <v>0.988491674828599</v>
      </c>
      <c r="V616" s="298">
        <v>0.0117526331359825</v>
      </c>
      <c r="W616" s="274">
        <v>28667</v>
      </c>
      <c r="X616" s="274">
        <v>28190</v>
      </c>
      <c r="Y616" s="274">
        <v>27393</v>
      </c>
      <c r="Z616" s="274">
        <v>26832</v>
      </c>
      <c r="AA616" s="271">
        <v>0.983360658596993</v>
      </c>
      <c r="AB616" s="271">
        <v>0.979520315409046</v>
      </c>
      <c r="AC616" s="298">
        <v>0.0038403431879469</v>
      </c>
    </row>
    <row r="617" spans="1:29">
      <c r="A617" s="300" t="s">
        <v>719</v>
      </c>
      <c r="B617" s="301" t="s">
        <v>3350</v>
      </c>
      <c r="C617" s="296" t="s">
        <v>1060</v>
      </c>
      <c r="D617" s="301" t="s">
        <v>1061</v>
      </c>
      <c r="E617" s="266">
        <v>3760</v>
      </c>
      <c r="F617" s="269">
        <v>3672</v>
      </c>
      <c r="G617" s="269">
        <v>88</v>
      </c>
      <c r="H617" s="267">
        <v>4369</v>
      </c>
      <c r="I617" s="267">
        <v>4263</v>
      </c>
      <c r="J617" s="267">
        <v>106</v>
      </c>
      <c r="K617" s="267">
        <v>3889</v>
      </c>
      <c r="L617" s="267">
        <v>3837</v>
      </c>
      <c r="M617" s="267">
        <v>52</v>
      </c>
      <c r="N617" s="297">
        <v>0.93</v>
      </c>
      <c r="O617" s="269">
        <v>115024</v>
      </c>
      <c r="P617" s="269">
        <v>113701</v>
      </c>
      <c r="Q617" s="269">
        <v>1323</v>
      </c>
      <c r="R617" s="270">
        <v>0.988498052580331</v>
      </c>
      <c r="S617" s="270">
        <v>0.976595744680851</v>
      </c>
      <c r="T617" s="270">
        <v>0.975738155184253</v>
      </c>
      <c r="U617" s="270">
        <v>0.986628953458473</v>
      </c>
      <c r="V617" s="298">
        <v>0.000857589496598421</v>
      </c>
      <c r="W617" s="274">
        <v>27649</v>
      </c>
      <c r="X617" s="274">
        <v>27256</v>
      </c>
      <c r="Y617" s="274">
        <v>27445</v>
      </c>
      <c r="Z617" s="274">
        <v>27158</v>
      </c>
      <c r="AA617" s="271">
        <v>0.985786104379905</v>
      </c>
      <c r="AB617" s="271">
        <v>0.989542721807251</v>
      </c>
      <c r="AC617" s="298">
        <v>-0.00375661742734568</v>
      </c>
    </row>
    <row r="618" spans="1:29">
      <c r="A618" s="300" t="s">
        <v>719</v>
      </c>
      <c r="B618" s="301" t="s">
        <v>3350</v>
      </c>
      <c r="C618" s="296" t="s">
        <v>1062</v>
      </c>
      <c r="D618" s="301" t="s">
        <v>1063</v>
      </c>
      <c r="E618" s="266">
        <v>5063</v>
      </c>
      <c r="F618" s="269">
        <v>4756</v>
      </c>
      <c r="G618" s="269">
        <v>307</v>
      </c>
      <c r="H618" s="267">
        <v>5673</v>
      </c>
      <c r="I618" s="267">
        <v>5449</v>
      </c>
      <c r="J618" s="267">
        <v>224</v>
      </c>
      <c r="K618" s="267">
        <v>5085</v>
      </c>
      <c r="L618" s="267">
        <v>4610</v>
      </c>
      <c r="M618" s="267">
        <v>475</v>
      </c>
      <c r="N618" s="297">
        <v>0.93</v>
      </c>
      <c r="O618" s="269">
        <v>150984</v>
      </c>
      <c r="P618" s="269">
        <v>143222</v>
      </c>
      <c r="Q618" s="269">
        <v>7762</v>
      </c>
      <c r="R618" s="270">
        <v>0.948590579134213</v>
      </c>
      <c r="S618" s="270">
        <v>0.939364013430772</v>
      </c>
      <c r="T618" s="270">
        <v>0.960514718843645</v>
      </c>
      <c r="U618" s="270">
        <v>0.906588003933137</v>
      </c>
      <c r="V618" s="298">
        <v>-0.0211507054128731</v>
      </c>
      <c r="W618" s="274">
        <v>36282</v>
      </c>
      <c r="X618" s="274">
        <v>34351</v>
      </c>
      <c r="Y618" s="274">
        <v>37156</v>
      </c>
      <c r="Z618" s="274">
        <v>35148</v>
      </c>
      <c r="AA618" s="271">
        <v>0.946778016647373</v>
      </c>
      <c r="AB618" s="271">
        <v>0.945957584239423</v>
      </c>
      <c r="AC618" s="298">
        <v>0.000820432407950378</v>
      </c>
    </row>
    <row r="619" spans="1:29">
      <c r="A619" s="300" t="s">
        <v>719</v>
      </c>
      <c r="B619" s="301" t="s">
        <v>3350</v>
      </c>
      <c r="C619" s="296" t="s">
        <v>1064</v>
      </c>
      <c r="D619" s="301" t="s">
        <v>1065</v>
      </c>
      <c r="E619" s="266">
        <v>2318</v>
      </c>
      <c r="F619" s="269">
        <v>2273</v>
      </c>
      <c r="G619" s="269">
        <v>45</v>
      </c>
      <c r="H619" s="267">
        <v>2597</v>
      </c>
      <c r="I619" s="267">
        <v>2526</v>
      </c>
      <c r="J619" s="267">
        <v>71</v>
      </c>
      <c r="K619" s="267">
        <v>2483</v>
      </c>
      <c r="L619" s="267">
        <v>2463</v>
      </c>
      <c r="M619" s="267">
        <v>20</v>
      </c>
      <c r="N619" s="297">
        <v>0.93</v>
      </c>
      <c r="O619" s="269">
        <v>70499</v>
      </c>
      <c r="P619" s="269">
        <v>69584</v>
      </c>
      <c r="Q619" s="269">
        <v>915</v>
      </c>
      <c r="R619" s="270">
        <v>0.987021092497766</v>
      </c>
      <c r="S619" s="270">
        <v>0.980586712683348</v>
      </c>
      <c r="T619" s="270">
        <v>0.972660762418175</v>
      </c>
      <c r="U619" s="270">
        <v>0.991945227547322</v>
      </c>
      <c r="V619" s="298">
        <v>0.00792595026517295</v>
      </c>
      <c r="W619" s="274">
        <v>17444</v>
      </c>
      <c r="X619" s="274">
        <v>17223</v>
      </c>
      <c r="Y619" s="274">
        <v>17213</v>
      </c>
      <c r="Z619" s="274">
        <v>16987</v>
      </c>
      <c r="AA619" s="271">
        <v>0.987330887411144</v>
      </c>
      <c r="AB619" s="271">
        <v>0.986870388659734</v>
      </c>
      <c r="AC619" s="298">
        <v>0.000460498751410299</v>
      </c>
    </row>
    <row r="620" spans="1:29">
      <c r="A620" s="300" t="s">
        <v>719</v>
      </c>
      <c r="B620" s="301" t="s">
        <v>3350</v>
      </c>
      <c r="C620" s="296" t="s">
        <v>1066</v>
      </c>
      <c r="D620" s="301" t="s">
        <v>1066</v>
      </c>
      <c r="E620" s="266">
        <v>2883</v>
      </c>
      <c r="F620" s="269">
        <v>2615</v>
      </c>
      <c r="G620" s="269">
        <v>268</v>
      </c>
      <c r="H620" s="267">
        <v>3323</v>
      </c>
      <c r="I620" s="267">
        <v>3092</v>
      </c>
      <c r="J620" s="267">
        <v>231</v>
      </c>
      <c r="K620" s="267">
        <v>2711</v>
      </c>
      <c r="L620" s="267">
        <v>2492</v>
      </c>
      <c r="M620" s="267">
        <v>219</v>
      </c>
      <c r="N620" s="297">
        <v>0.93</v>
      </c>
      <c r="O620" s="269">
        <v>83588</v>
      </c>
      <c r="P620" s="269">
        <v>76325</v>
      </c>
      <c r="Q620" s="269">
        <v>7263</v>
      </c>
      <c r="R620" s="270">
        <v>0.913109537254151</v>
      </c>
      <c r="S620" s="270">
        <v>0.907041276448144</v>
      </c>
      <c r="T620" s="270">
        <v>0.930484501956064</v>
      </c>
      <c r="U620" s="270">
        <v>0.919218000737735</v>
      </c>
      <c r="V620" s="298">
        <v>-0.0234432255079196</v>
      </c>
      <c r="W620" s="274">
        <v>20385</v>
      </c>
      <c r="X620" s="274">
        <v>18607</v>
      </c>
      <c r="Y620" s="274">
        <v>20344</v>
      </c>
      <c r="Z620" s="274">
        <v>18485</v>
      </c>
      <c r="AA620" s="271">
        <v>0.912779004169733</v>
      </c>
      <c r="AB620" s="271">
        <v>0.908621706645694</v>
      </c>
      <c r="AC620" s="298">
        <v>0.00415729752403859</v>
      </c>
    </row>
    <row r="621" spans="1:29">
      <c r="A621" s="300" t="s">
        <v>719</v>
      </c>
      <c r="B621" s="301" t="s">
        <v>3350</v>
      </c>
      <c r="C621" s="296" t="s">
        <v>1067</v>
      </c>
      <c r="D621" s="301" t="s">
        <v>1067</v>
      </c>
      <c r="E621" s="266">
        <v>1858</v>
      </c>
      <c r="F621" s="269">
        <v>1765</v>
      </c>
      <c r="G621" s="269">
        <v>93</v>
      </c>
      <c r="H621" s="267">
        <v>2141</v>
      </c>
      <c r="I621" s="267">
        <v>2065</v>
      </c>
      <c r="J621" s="267">
        <v>76</v>
      </c>
      <c r="K621" s="267">
        <v>2148</v>
      </c>
      <c r="L621" s="267">
        <v>1979</v>
      </c>
      <c r="M621" s="267">
        <v>169</v>
      </c>
      <c r="N621" s="297">
        <v>0.93</v>
      </c>
      <c r="O621" s="269">
        <v>61892</v>
      </c>
      <c r="P621" s="269">
        <v>59222</v>
      </c>
      <c r="Q621" s="269">
        <v>2670</v>
      </c>
      <c r="R621" s="270">
        <v>0.956860337361856</v>
      </c>
      <c r="S621" s="270">
        <v>0.94994617868676</v>
      </c>
      <c r="T621" s="270">
        <v>0.964502568893041</v>
      </c>
      <c r="U621" s="270">
        <v>0.921322160148976</v>
      </c>
      <c r="V621" s="298">
        <v>-0.0145563902062806</v>
      </c>
      <c r="W621" s="274">
        <v>14819</v>
      </c>
      <c r="X621" s="274">
        <v>14131</v>
      </c>
      <c r="Y621" s="274">
        <v>15031</v>
      </c>
      <c r="Z621" s="274">
        <v>14418</v>
      </c>
      <c r="AA621" s="271">
        <v>0.953573115594844</v>
      </c>
      <c r="AB621" s="271">
        <v>0.959217616925022</v>
      </c>
      <c r="AC621" s="298">
        <v>-0.00564450133017713</v>
      </c>
    </row>
    <row r="622" spans="1:29">
      <c r="A622" s="300" t="s">
        <v>719</v>
      </c>
      <c r="B622" s="301" t="s">
        <v>3350</v>
      </c>
      <c r="C622" s="296" t="s">
        <v>1068</v>
      </c>
      <c r="D622" s="301" t="s">
        <v>1068</v>
      </c>
      <c r="E622" s="266">
        <v>3457</v>
      </c>
      <c r="F622" s="269">
        <v>3303</v>
      </c>
      <c r="G622" s="269">
        <v>154</v>
      </c>
      <c r="H622" s="267">
        <v>3819</v>
      </c>
      <c r="I622" s="267">
        <v>3348</v>
      </c>
      <c r="J622" s="267">
        <v>471</v>
      </c>
      <c r="K622" s="267">
        <v>3411</v>
      </c>
      <c r="L622" s="267">
        <v>3214</v>
      </c>
      <c r="M622" s="267">
        <v>197</v>
      </c>
      <c r="N622" s="297">
        <v>0.93</v>
      </c>
      <c r="O622" s="269">
        <v>99348</v>
      </c>
      <c r="P622" s="269">
        <v>94084</v>
      </c>
      <c r="Q622" s="269">
        <v>5264</v>
      </c>
      <c r="R622" s="270">
        <v>0.947014534766679</v>
      </c>
      <c r="S622" s="270">
        <v>0.955452704657217</v>
      </c>
      <c r="T622" s="270">
        <v>0.876669285153181</v>
      </c>
      <c r="U622" s="270">
        <v>0.942245675754911</v>
      </c>
      <c r="V622" s="298">
        <v>0.0787834195040358</v>
      </c>
      <c r="W622" s="274">
        <v>24385</v>
      </c>
      <c r="X622" s="274">
        <v>23091</v>
      </c>
      <c r="Y622" s="274">
        <v>24219</v>
      </c>
      <c r="Z622" s="274">
        <v>22709</v>
      </c>
      <c r="AA622" s="271">
        <v>0.946934590937051</v>
      </c>
      <c r="AB622" s="271">
        <v>0.937652256492836</v>
      </c>
      <c r="AC622" s="298">
        <v>0.00928233444421522</v>
      </c>
    </row>
    <row r="623" spans="1:29">
      <c r="A623" s="300" t="s">
        <v>719</v>
      </c>
      <c r="B623" s="301" t="s">
        <v>3350</v>
      </c>
      <c r="C623" s="296" t="s">
        <v>1069</v>
      </c>
      <c r="D623" s="301" t="s">
        <v>1070</v>
      </c>
      <c r="E623" s="266">
        <v>2541</v>
      </c>
      <c r="F623" s="269">
        <v>2421</v>
      </c>
      <c r="G623" s="269">
        <v>120</v>
      </c>
      <c r="H623" s="267">
        <v>2782</v>
      </c>
      <c r="I623" s="267">
        <v>2648</v>
      </c>
      <c r="J623" s="267">
        <v>134</v>
      </c>
      <c r="K623" s="267">
        <v>2667</v>
      </c>
      <c r="L623" s="267">
        <v>2612</v>
      </c>
      <c r="M623" s="267">
        <v>55</v>
      </c>
      <c r="N623" s="297">
        <v>0.93</v>
      </c>
      <c r="O623" s="269">
        <v>71247</v>
      </c>
      <c r="P623" s="269">
        <v>68649</v>
      </c>
      <c r="Q623" s="269">
        <v>2598</v>
      </c>
      <c r="R623" s="270">
        <v>0.963535306749758</v>
      </c>
      <c r="S623" s="270">
        <v>0.952774498229044</v>
      </c>
      <c r="T623" s="270">
        <v>0.951833213515456</v>
      </c>
      <c r="U623" s="270">
        <v>0.979377577802775</v>
      </c>
      <c r="V623" s="298">
        <v>0.000941284713587232</v>
      </c>
      <c r="W623" s="274">
        <v>18607</v>
      </c>
      <c r="X623" s="274">
        <v>18021</v>
      </c>
      <c r="Y623" s="274">
        <v>18019</v>
      </c>
      <c r="Z623" s="274">
        <v>17477</v>
      </c>
      <c r="AA623" s="271">
        <v>0.968506476057398</v>
      </c>
      <c r="AB623" s="271">
        <v>0.969920639325157</v>
      </c>
      <c r="AC623" s="298">
        <v>-0.00141416326775912</v>
      </c>
    </row>
    <row r="624" spans="1:29">
      <c r="A624" s="300" t="s">
        <v>719</v>
      </c>
      <c r="B624" s="301" t="s">
        <v>3350</v>
      </c>
      <c r="C624" s="296" t="s">
        <v>1071</v>
      </c>
      <c r="D624" s="301" t="s">
        <v>1072</v>
      </c>
      <c r="E624" s="266">
        <v>4081</v>
      </c>
      <c r="F624" s="269">
        <v>3873</v>
      </c>
      <c r="G624" s="269">
        <v>208</v>
      </c>
      <c r="H624" s="267">
        <v>4591</v>
      </c>
      <c r="I624" s="267">
        <v>4324</v>
      </c>
      <c r="J624" s="267">
        <v>267</v>
      </c>
      <c r="K624" s="267">
        <v>4174</v>
      </c>
      <c r="L624" s="267">
        <v>3947</v>
      </c>
      <c r="M624" s="267">
        <v>227</v>
      </c>
      <c r="N624" s="297">
        <v>0.93</v>
      </c>
      <c r="O624" s="269">
        <v>125096</v>
      </c>
      <c r="P624" s="269">
        <v>119185</v>
      </c>
      <c r="Q624" s="269">
        <v>5911</v>
      </c>
      <c r="R624" s="270">
        <v>0.952748289313807</v>
      </c>
      <c r="S624" s="270">
        <v>0.949032099975496</v>
      </c>
      <c r="T624" s="270">
        <v>0.94184273578741</v>
      </c>
      <c r="U624" s="270">
        <v>0.945615716339243</v>
      </c>
      <c r="V624" s="298">
        <v>0.00718936418808602</v>
      </c>
      <c r="W624" s="274">
        <v>30069</v>
      </c>
      <c r="X624" s="274">
        <v>28512</v>
      </c>
      <c r="Y624" s="274">
        <v>29562</v>
      </c>
      <c r="Z624" s="274">
        <v>28193</v>
      </c>
      <c r="AA624" s="271">
        <v>0.948219096079018</v>
      </c>
      <c r="AB624" s="271">
        <v>0.953690548677356</v>
      </c>
      <c r="AC624" s="298">
        <v>-0.00547145259833781</v>
      </c>
    </row>
    <row r="625" spans="1:29">
      <c r="A625" s="300" t="s">
        <v>719</v>
      </c>
      <c r="B625" s="301" t="s">
        <v>3350</v>
      </c>
      <c r="C625" s="296" t="s">
        <v>1073</v>
      </c>
      <c r="D625" s="301" t="s">
        <v>1074</v>
      </c>
      <c r="E625" s="266">
        <v>5116</v>
      </c>
      <c r="F625" s="269">
        <v>4977</v>
      </c>
      <c r="G625" s="269">
        <v>139</v>
      </c>
      <c r="H625" s="267">
        <v>5967</v>
      </c>
      <c r="I625" s="267">
        <v>5604</v>
      </c>
      <c r="J625" s="267">
        <v>363</v>
      </c>
      <c r="K625" s="267">
        <v>5265</v>
      </c>
      <c r="L625" s="267">
        <v>5172</v>
      </c>
      <c r="M625" s="267">
        <v>93</v>
      </c>
      <c r="N625" s="297">
        <v>0.93</v>
      </c>
      <c r="O625" s="269">
        <v>158112</v>
      </c>
      <c r="P625" s="269">
        <v>153618</v>
      </c>
      <c r="Q625" s="269">
        <v>4494</v>
      </c>
      <c r="R625" s="270">
        <v>0.971577109896782</v>
      </c>
      <c r="S625" s="270">
        <v>0.972830336200156</v>
      </c>
      <c r="T625" s="270">
        <v>0.939165409753645</v>
      </c>
      <c r="U625" s="270">
        <v>0.982336182336182</v>
      </c>
      <c r="V625" s="298">
        <v>0.0336649264465113</v>
      </c>
      <c r="W625" s="274">
        <v>38400</v>
      </c>
      <c r="X625" s="274">
        <v>37377</v>
      </c>
      <c r="Y625" s="274">
        <v>38051</v>
      </c>
      <c r="Z625" s="274">
        <v>37039</v>
      </c>
      <c r="AA625" s="271">
        <v>0.973359375</v>
      </c>
      <c r="AB625" s="271">
        <v>0.973404115529158</v>
      </c>
      <c r="AC625" s="298">
        <v>-4.47405291582603e-5</v>
      </c>
    </row>
    <row r="626" spans="1:29">
      <c r="A626" s="300" t="s">
        <v>719</v>
      </c>
      <c r="B626" s="301" t="s">
        <v>3350</v>
      </c>
      <c r="C626" s="296" t="s">
        <v>1075</v>
      </c>
      <c r="D626" s="301" t="s">
        <v>1075</v>
      </c>
      <c r="E626" s="266">
        <v>2834</v>
      </c>
      <c r="F626" s="269">
        <v>2657</v>
      </c>
      <c r="G626" s="269">
        <v>177</v>
      </c>
      <c r="H626" s="267">
        <v>3361</v>
      </c>
      <c r="I626" s="267">
        <v>3220</v>
      </c>
      <c r="J626" s="267">
        <v>141</v>
      </c>
      <c r="K626" s="267">
        <v>2799</v>
      </c>
      <c r="L626" s="267">
        <v>2693</v>
      </c>
      <c r="M626" s="267">
        <v>106</v>
      </c>
      <c r="N626" s="297">
        <v>0.93</v>
      </c>
      <c r="O626" s="269">
        <v>84586</v>
      </c>
      <c r="P626" s="269">
        <v>80802</v>
      </c>
      <c r="Q626" s="269">
        <v>3784</v>
      </c>
      <c r="R626" s="270">
        <v>0.955264464568605</v>
      </c>
      <c r="S626" s="270">
        <v>0.937544107268878</v>
      </c>
      <c r="T626" s="270">
        <v>0.958048199940494</v>
      </c>
      <c r="U626" s="270">
        <v>0.962129331904252</v>
      </c>
      <c r="V626" s="298">
        <v>-0.020504092671616</v>
      </c>
      <c r="W626" s="274">
        <v>20427</v>
      </c>
      <c r="X626" s="274">
        <v>19649</v>
      </c>
      <c r="Y626" s="274">
        <v>20286</v>
      </c>
      <c r="Z626" s="274">
        <v>19501</v>
      </c>
      <c r="AA626" s="271">
        <v>0.961913154158711</v>
      </c>
      <c r="AB626" s="271">
        <v>0.96130336192448</v>
      </c>
      <c r="AC626" s="298">
        <v>0.000609792234231521</v>
      </c>
    </row>
    <row r="627" spans="1:29">
      <c r="A627" s="300" t="s">
        <v>719</v>
      </c>
      <c r="B627" s="301" t="s">
        <v>3351</v>
      </c>
      <c r="C627" s="296" t="s">
        <v>1076</v>
      </c>
      <c r="D627" s="301" t="s">
        <v>1077</v>
      </c>
      <c r="E627" s="266">
        <v>3225</v>
      </c>
      <c r="F627" s="269">
        <v>2936</v>
      </c>
      <c r="G627" s="269">
        <v>289</v>
      </c>
      <c r="H627" s="267">
        <v>5192</v>
      </c>
      <c r="I627" s="267">
        <v>4855</v>
      </c>
      <c r="J627" s="267">
        <v>337</v>
      </c>
      <c r="K627" s="267">
        <v>4543</v>
      </c>
      <c r="L627" s="267">
        <v>4302</v>
      </c>
      <c r="M627" s="267">
        <v>241</v>
      </c>
      <c r="N627" s="297">
        <v>0.93</v>
      </c>
      <c r="O627" s="269">
        <v>135853</v>
      </c>
      <c r="P627" s="269">
        <v>128189</v>
      </c>
      <c r="Q627" s="269">
        <v>7664</v>
      </c>
      <c r="R627" s="270">
        <v>0.943586082015119</v>
      </c>
      <c r="S627" s="270">
        <v>0.910387596899225</v>
      </c>
      <c r="T627" s="270">
        <v>0.935092449922958</v>
      </c>
      <c r="U627" s="270">
        <v>0.946951353731015</v>
      </c>
      <c r="V627" s="298">
        <v>-0.0247048530237336</v>
      </c>
      <c r="W627" s="274">
        <v>33002</v>
      </c>
      <c r="X627" s="274">
        <v>31032</v>
      </c>
      <c r="Y627" s="274">
        <v>34359</v>
      </c>
      <c r="Z627" s="274">
        <v>32371</v>
      </c>
      <c r="AA627" s="271">
        <v>0.940306648081934</v>
      </c>
      <c r="AB627" s="271">
        <v>0.942140341686312</v>
      </c>
      <c r="AC627" s="298">
        <v>-0.0018336936043778</v>
      </c>
    </row>
    <row r="628" spans="1:29">
      <c r="A628" s="300" t="s">
        <v>719</v>
      </c>
      <c r="B628" s="301" t="s">
        <v>3351</v>
      </c>
      <c r="C628" s="296" t="s">
        <v>1078</v>
      </c>
      <c r="D628" s="301" t="s">
        <v>1079</v>
      </c>
      <c r="E628" s="266">
        <v>3553</v>
      </c>
      <c r="F628" s="269">
        <v>3474</v>
      </c>
      <c r="G628" s="269">
        <v>79</v>
      </c>
      <c r="H628" s="267">
        <v>7024</v>
      </c>
      <c r="I628" s="267">
        <v>6743</v>
      </c>
      <c r="J628" s="267">
        <v>281</v>
      </c>
      <c r="K628" s="267">
        <v>5959</v>
      </c>
      <c r="L628" s="267">
        <v>5849</v>
      </c>
      <c r="M628" s="267">
        <v>110</v>
      </c>
      <c r="N628" s="297">
        <v>0.93</v>
      </c>
      <c r="O628" s="269">
        <v>169019</v>
      </c>
      <c r="P628" s="269">
        <v>165557</v>
      </c>
      <c r="Q628" s="269">
        <v>3462</v>
      </c>
      <c r="R628" s="270">
        <v>0.979517095711133</v>
      </c>
      <c r="S628" s="270">
        <v>0.977765268786941</v>
      </c>
      <c r="T628" s="270">
        <v>0.95999430523918</v>
      </c>
      <c r="U628" s="270">
        <v>0.981540526934049</v>
      </c>
      <c r="V628" s="298">
        <v>0.0177709635477606</v>
      </c>
      <c r="W628" s="274">
        <v>41696</v>
      </c>
      <c r="X628" s="274">
        <v>40827</v>
      </c>
      <c r="Y628" s="274">
        <v>40463</v>
      </c>
      <c r="Z628" s="274">
        <v>39740</v>
      </c>
      <c r="AA628" s="271">
        <v>0.979158672294705</v>
      </c>
      <c r="AB628" s="271">
        <v>0.98213182413563</v>
      </c>
      <c r="AC628" s="298">
        <v>-0.0029731518409255</v>
      </c>
    </row>
    <row r="629" spans="1:29">
      <c r="A629" s="300" t="s">
        <v>719</v>
      </c>
      <c r="B629" s="301" t="s">
        <v>3337</v>
      </c>
      <c r="C629" s="296" t="s">
        <v>1080</v>
      </c>
      <c r="D629" s="301" t="s">
        <v>1081</v>
      </c>
      <c r="E629" s="266">
        <v>5482</v>
      </c>
      <c r="F629" s="269">
        <v>4462</v>
      </c>
      <c r="G629" s="269">
        <v>1020</v>
      </c>
      <c r="H629" s="267">
        <v>10055</v>
      </c>
      <c r="I629" s="267">
        <v>7479</v>
      </c>
      <c r="J629" s="267">
        <v>2576</v>
      </c>
      <c r="K629" s="267">
        <v>8447</v>
      </c>
      <c r="L629" s="267">
        <v>7394</v>
      </c>
      <c r="M629" s="267">
        <v>1053</v>
      </c>
      <c r="N629" s="297">
        <v>0.93</v>
      </c>
      <c r="O629" s="269">
        <v>261483</v>
      </c>
      <c r="P629" s="269">
        <v>230910</v>
      </c>
      <c r="Q629" s="269">
        <v>30573</v>
      </c>
      <c r="R629" s="270">
        <v>0.883078441045881</v>
      </c>
      <c r="S629" s="270">
        <v>0.813936519518424</v>
      </c>
      <c r="T629" s="270">
        <v>0.743809050223769</v>
      </c>
      <c r="U629" s="270">
        <v>0.875340357523381</v>
      </c>
      <c r="V629" s="298">
        <v>0.0701274692946546</v>
      </c>
      <c r="W629" s="274">
        <v>61602</v>
      </c>
      <c r="X629" s="274">
        <v>52288</v>
      </c>
      <c r="Y629" s="274">
        <v>62304</v>
      </c>
      <c r="Z629" s="274">
        <v>55764</v>
      </c>
      <c r="AA629" s="271">
        <v>0.848803610272394</v>
      </c>
      <c r="AB629" s="271">
        <v>0.895030816640986</v>
      </c>
      <c r="AC629" s="298">
        <v>-0.0462272063685925</v>
      </c>
    </row>
    <row r="630" spans="1:29">
      <c r="A630" s="300" t="s">
        <v>719</v>
      </c>
      <c r="B630" s="301" t="s">
        <v>3337</v>
      </c>
      <c r="C630" s="296" t="s">
        <v>1082</v>
      </c>
      <c r="D630" s="301" t="s">
        <v>1083</v>
      </c>
      <c r="E630" s="266">
        <v>0</v>
      </c>
      <c r="F630" s="269">
        <v>0</v>
      </c>
      <c r="G630" s="269">
        <v>0</v>
      </c>
      <c r="H630" s="267">
        <v>0</v>
      </c>
      <c r="I630" s="267">
        <v>0</v>
      </c>
      <c r="J630" s="267">
        <v>0</v>
      </c>
      <c r="K630" s="267">
        <v>0</v>
      </c>
      <c r="L630" s="267">
        <v>0</v>
      </c>
      <c r="M630" s="267">
        <v>0</v>
      </c>
      <c r="N630" s="297">
        <v>0.93</v>
      </c>
      <c r="O630" s="269">
        <v>0</v>
      </c>
      <c r="P630" s="269">
        <v>0</v>
      </c>
      <c r="Q630" s="269">
        <v>0</v>
      </c>
      <c r="R630" s="270">
        <v>0</v>
      </c>
      <c r="S630" s="270">
        <v>0</v>
      </c>
      <c r="T630" s="270">
        <v>0</v>
      </c>
      <c r="U630" s="270">
        <v>0</v>
      </c>
      <c r="V630" s="298">
        <v>0</v>
      </c>
      <c r="W630" s="274">
        <v>0</v>
      </c>
      <c r="X630" s="274">
        <v>0</v>
      </c>
      <c r="Y630" s="274">
        <v>0</v>
      </c>
      <c r="Z630" s="274">
        <v>0</v>
      </c>
      <c r="AA630" s="271">
        <v>0</v>
      </c>
      <c r="AB630" s="271">
        <v>0</v>
      </c>
      <c r="AC630" s="298">
        <v>0</v>
      </c>
    </row>
    <row r="631" spans="1:29">
      <c r="A631" s="300" t="s">
        <v>719</v>
      </c>
      <c r="B631" s="301" t="s">
        <v>3337</v>
      </c>
      <c r="C631" s="296" t="s">
        <v>1084</v>
      </c>
      <c r="D631" s="301" t="s">
        <v>1085</v>
      </c>
      <c r="E631" s="266">
        <v>5006</v>
      </c>
      <c r="F631" s="269">
        <v>4301</v>
      </c>
      <c r="G631" s="269">
        <v>705</v>
      </c>
      <c r="H631" s="267">
        <v>10589</v>
      </c>
      <c r="I631" s="267">
        <v>9064</v>
      </c>
      <c r="J631" s="267">
        <v>1525</v>
      </c>
      <c r="K631" s="267">
        <v>8552</v>
      </c>
      <c r="L631" s="267">
        <v>7958</v>
      </c>
      <c r="M631" s="267">
        <v>594</v>
      </c>
      <c r="N631" s="297">
        <v>0.93</v>
      </c>
      <c r="O631" s="269">
        <v>264092</v>
      </c>
      <c r="P631" s="269">
        <v>241558</v>
      </c>
      <c r="Q631" s="269">
        <v>22534</v>
      </c>
      <c r="R631" s="270">
        <v>0.914673674325614</v>
      </c>
      <c r="S631" s="270">
        <v>0.859168997203356</v>
      </c>
      <c r="T631" s="270">
        <v>0.855982623477193</v>
      </c>
      <c r="U631" s="270">
        <v>0.930542563143124</v>
      </c>
      <c r="V631" s="298">
        <v>0.00318637372616259</v>
      </c>
      <c r="W631" s="274">
        <v>62454</v>
      </c>
      <c r="X631" s="274">
        <v>55712</v>
      </c>
      <c r="Y631" s="274">
        <v>62163</v>
      </c>
      <c r="Z631" s="274">
        <v>56618</v>
      </c>
      <c r="AA631" s="271">
        <v>0.89204854773113</v>
      </c>
      <c r="AB631" s="271">
        <v>0.910799028360922</v>
      </c>
      <c r="AC631" s="298">
        <v>-0.018750480629792</v>
      </c>
    </row>
    <row r="632" spans="1:29">
      <c r="A632" s="300" t="s">
        <v>719</v>
      </c>
      <c r="B632" s="301" t="s">
        <v>3351</v>
      </c>
      <c r="C632" s="296" t="s">
        <v>1086</v>
      </c>
      <c r="D632" s="301" t="s">
        <v>1086</v>
      </c>
      <c r="E632" s="266">
        <v>4149</v>
      </c>
      <c r="F632" s="269">
        <v>3777</v>
      </c>
      <c r="G632" s="269">
        <v>372</v>
      </c>
      <c r="H632" s="267">
        <v>6201</v>
      </c>
      <c r="I632" s="267">
        <v>5892</v>
      </c>
      <c r="J632" s="267">
        <v>309</v>
      </c>
      <c r="K632" s="267">
        <v>5418</v>
      </c>
      <c r="L632" s="267">
        <v>5111</v>
      </c>
      <c r="M632" s="267">
        <v>307</v>
      </c>
      <c r="N632" s="297">
        <v>0.93</v>
      </c>
      <c r="O632" s="269">
        <v>162021</v>
      </c>
      <c r="P632" s="269">
        <v>153914</v>
      </c>
      <c r="Q632" s="269">
        <v>8107</v>
      </c>
      <c r="R632" s="270">
        <v>0.949963276365409</v>
      </c>
      <c r="S632" s="270">
        <v>0.910339840925524</v>
      </c>
      <c r="T632" s="270">
        <v>0.950169327527818</v>
      </c>
      <c r="U632" s="270">
        <v>0.943337024732374</v>
      </c>
      <c r="V632" s="298">
        <v>-0.0398294866022939</v>
      </c>
      <c r="W632" s="274">
        <v>40652</v>
      </c>
      <c r="X632" s="274">
        <v>38357</v>
      </c>
      <c r="Y632" s="274">
        <v>39675</v>
      </c>
      <c r="Z632" s="274">
        <v>37559</v>
      </c>
      <c r="AA632" s="271">
        <v>0.943545213027649</v>
      </c>
      <c r="AB632" s="271">
        <v>0.946666666666667</v>
      </c>
      <c r="AC632" s="298">
        <v>-0.00312145363901739</v>
      </c>
    </row>
    <row r="633" spans="1:29">
      <c r="A633" s="300" t="s">
        <v>719</v>
      </c>
      <c r="B633" s="301" t="s">
        <v>3351</v>
      </c>
      <c r="C633" s="296" t="s">
        <v>1087</v>
      </c>
      <c r="D633" s="301" t="s">
        <v>1088</v>
      </c>
      <c r="E633" s="266">
        <v>4572</v>
      </c>
      <c r="F633" s="269">
        <v>4446</v>
      </c>
      <c r="G633" s="269">
        <v>126</v>
      </c>
      <c r="H633" s="267">
        <v>9213</v>
      </c>
      <c r="I633" s="267">
        <v>8813</v>
      </c>
      <c r="J633" s="267">
        <v>400</v>
      </c>
      <c r="K633" s="267">
        <v>7441</v>
      </c>
      <c r="L633" s="267">
        <v>7275</v>
      </c>
      <c r="M633" s="267">
        <v>166</v>
      </c>
      <c r="N633" s="297">
        <v>0.93</v>
      </c>
      <c r="O633" s="269">
        <v>235806</v>
      </c>
      <c r="P633" s="269">
        <v>231095</v>
      </c>
      <c r="Q633" s="269">
        <v>4711</v>
      </c>
      <c r="R633" s="270">
        <v>0.980021712763882</v>
      </c>
      <c r="S633" s="270">
        <v>0.97244094488189</v>
      </c>
      <c r="T633" s="270">
        <v>0.95658308911321</v>
      </c>
      <c r="U633" s="270">
        <v>0.977691170541594</v>
      </c>
      <c r="V633" s="298">
        <v>0.0158578557686803</v>
      </c>
      <c r="W633" s="274">
        <v>55411</v>
      </c>
      <c r="X633" s="274">
        <v>54155</v>
      </c>
      <c r="Y633" s="274">
        <v>55965</v>
      </c>
      <c r="Z633" s="274">
        <v>54915</v>
      </c>
      <c r="AA633" s="271">
        <v>0.977333020519391</v>
      </c>
      <c r="AB633" s="271">
        <v>0.981238273921201</v>
      </c>
      <c r="AC633" s="298">
        <v>-0.00390525340180936</v>
      </c>
    </row>
    <row r="634" spans="1:29">
      <c r="A634" s="300" t="s">
        <v>719</v>
      </c>
      <c r="B634" s="301" t="s">
        <v>3351</v>
      </c>
      <c r="C634" s="296" t="s">
        <v>1089</v>
      </c>
      <c r="D634" s="301" t="s">
        <v>1090</v>
      </c>
      <c r="E634" s="266">
        <v>6581</v>
      </c>
      <c r="F634" s="269">
        <v>5962</v>
      </c>
      <c r="G634" s="269">
        <v>619</v>
      </c>
      <c r="H634" s="267">
        <v>11947</v>
      </c>
      <c r="I634" s="267">
        <v>11031</v>
      </c>
      <c r="J634" s="267">
        <v>916</v>
      </c>
      <c r="K634" s="267">
        <v>9777</v>
      </c>
      <c r="L634" s="267">
        <v>9250</v>
      </c>
      <c r="M634" s="267">
        <v>527</v>
      </c>
      <c r="N634" s="297">
        <v>0.93</v>
      </c>
      <c r="O634" s="269">
        <v>306538</v>
      </c>
      <c r="P634" s="269">
        <v>292912</v>
      </c>
      <c r="Q634" s="269">
        <v>13626</v>
      </c>
      <c r="R634" s="270">
        <v>0.955548741102245</v>
      </c>
      <c r="S634" s="270">
        <v>0.905941346299954</v>
      </c>
      <c r="T634" s="270">
        <v>0.92332803214196</v>
      </c>
      <c r="U634" s="270">
        <v>0.946097985066994</v>
      </c>
      <c r="V634" s="298">
        <v>-0.017386685842006</v>
      </c>
      <c r="W634" s="274">
        <v>73805</v>
      </c>
      <c r="X634" s="274">
        <v>69900</v>
      </c>
      <c r="Y634" s="274">
        <v>73384</v>
      </c>
      <c r="Z634" s="274">
        <v>70053</v>
      </c>
      <c r="AA634" s="271">
        <v>0.947090305534855</v>
      </c>
      <c r="AB634" s="271">
        <v>0.954608634034667</v>
      </c>
      <c r="AC634" s="298">
        <v>-0.0075183284998116</v>
      </c>
    </row>
    <row r="635" spans="1:29">
      <c r="A635" s="300" t="s">
        <v>719</v>
      </c>
      <c r="B635" s="301" t="s">
        <v>3351</v>
      </c>
      <c r="C635" s="296" t="s">
        <v>1091</v>
      </c>
      <c r="D635" s="301" t="s">
        <v>1091</v>
      </c>
      <c r="E635" s="266">
        <v>1987</v>
      </c>
      <c r="F635" s="269">
        <v>1810</v>
      </c>
      <c r="G635" s="269">
        <v>177</v>
      </c>
      <c r="H635" s="267">
        <v>2827</v>
      </c>
      <c r="I635" s="267">
        <v>2630</v>
      </c>
      <c r="J635" s="267">
        <v>197</v>
      </c>
      <c r="K635" s="267">
        <v>2072</v>
      </c>
      <c r="L635" s="267">
        <v>1883</v>
      </c>
      <c r="M635" s="267">
        <v>189</v>
      </c>
      <c r="N635" s="297">
        <v>0.93</v>
      </c>
      <c r="O635" s="269">
        <v>76883</v>
      </c>
      <c r="P635" s="269">
        <v>73055</v>
      </c>
      <c r="Q635" s="269">
        <v>3828</v>
      </c>
      <c r="R635" s="270">
        <v>0.950210059440969</v>
      </c>
      <c r="S635" s="270">
        <v>0.910920986411676</v>
      </c>
      <c r="T635" s="270">
        <v>0.930314821365405</v>
      </c>
      <c r="U635" s="270">
        <v>0.908783783783784</v>
      </c>
      <c r="V635" s="298">
        <v>-0.0193938349537291</v>
      </c>
      <c r="W635" s="274">
        <v>18303</v>
      </c>
      <c r="X635" s="274">
        <v>17225</v>
      </c>
      <c r="Y635" s="274">
        <v>18403</v>
      </c>
      <c r="Z635" s="274">
        <v>17392</v>
      </c>
      <c r="AA635" s="271">
        <v>0.941102551494291</v>
      </c>
      <c r="AB635" s="271">
        <v>0.945063304895941</v>
      </c>
      <c r="AC635" s="298">
        <v>-0.00396075340165036</v>
      </c>
    </row>
    <row r="636" spans="1:29">
      <c r="A636" s="300" t="s">
        <v>719</v>
      </c>
      <c r="B636" s="301" t="s">
        <v>3351</v>
      </c>
      <c r="C636" s="296" t="s">
        <v>1092</v>
      </c>
      <c r="D636" s="301" t="s">
        <v>1093</v>
      </c>
      <c r="E636" s="266">
        <v>2654</v>
      </c>
      <c r="F636" s="269">
        <v>2476</v>
      </c>
      <c r="G636" s="269">
        <v>178</v>
      </c>
      <c r="H636" s="267">
        <v>4659</v>
      </c>
      <c r="I636" s="267">
        <v>4124</v>
      </c>
      <c r="J636" s="267">
        <v>535</v>
      </c>
      <c r="K636" s="267">
        <v>4662</v>
      </c>
      <c r="L636" s="267">
        <v>4292</v>
      </c>
      <c r="M636" s="267">
        <v>370</v>
      </c>
      <c r="N636" s="297">
        <v>0.93</v>
      </c>
      <c r="O636" s="269">
        <v>125113</v>
      </c>
      <c r="P636" s="269">
        <v>116442</v>
      </c>
      <c r="Q636" s="269">
        <v>8671</v>
      </c>
      <c r="R636" s="270">
        <v>0.930694652034561</v>
      </c>
      <c r="S636" s="270">
        <v>0.93293142426526</v>
      </c>
      <c r="T636" s="270">
        <v>0.885168491092509</v>
      </c>
      <c r="U636" s="270">
        <v>0.920634920634921</v>
      </c>
      <c r="V636" s="298">
        <v>0.0477629331727508</v>
      </c>
      <c r="W636" s="274">
        <v>30874</v>
      </c>
      <c r="X636" s="274">
        <v>28298</v>
      </c>
      <c r="Y636" s="274">
        <v>31020</v>
      </c>
      <c r="Z636" s="274">
        <v>28889</v>
      </c>
      <c r="AA636" s="271">
        <v>0.916564099242081</v>
      </c>
      <c r="AB636" s="271">
        <v>0.931302385557705</v>
      </c>
      <c r="AC636" s="298">
        <v>-0.014738286315624</v>
      </c>
    </row>
    <row r="637" spans="1:29">
      <c r="A637" s="300" t="s">
        <v>719</v>
      </c>
      <c r="B637" s="301" t="s">
        <v>3337</v>
      </c>
      <c r="C637" s="296" t="s">
        <v>1094</v>
      </c>
      <c r="D637" s="301" t="s">
        <v>1095</v>
      </c>
      <c r="E637" s="266">
        <v>3889</v>
      </c>
      <c r="F637" s="269">
        <v>3588</v>
      </c>
      <c r="G637" s="269">
        <v>301</v>
      </c>
      <c r="H637" s="267">
        <v>6956</v>
      </c>
      <c r="I637" s="267">
        <v>6014</v>
      </c>
      <c r="J637" s="267">
        <v>942</v>
      </c>
      <c r="K637" s="267">
        <v>5704</v>
      </c>
      <c r="L637" s="267">
        <v>5285</v>
      </c>
      <c r="M637" s="267">
        <v>419</v>
      </c>
      <c r="N637" s="297">
        <v>0.93</v>
      </c>
      <c r="O637" s="269">
        <v>177251</v>
      </c>
      <c r="P637" s="269">
        <v>166973</v>
      </c>
      <c r="Q637" s="269">
        <v>10278</v>
      </c>
      <c r="R637" s="270">
        <v>0.942014431512375</v>
      </c>
      <c r="S637" s="270">
        <v>0.92260221136539</v>
      </c>
      <c r="T637" s="270">
        <v>0.864577343300748</v>
      </c>
      <c r="U637" s="270">
        <v>0.926542776998597</v>
      </c>
      <c r="V637" s="298">
        <v>0.058024868064642</v>
      </c>
      <c r="W637" s="274">
        <v>41803</v>
      </c>
      <c r="X637" s="274">
        <v>39038</v>
      </c>
      <c r="Y637" s="274">
        <v>42844</v>
      </c>
      <c r="Z637" s="274">
        <v>40022</v>
      </c>
      <c r="AA637" s="271">
        <v>0.93385642178791</v>
      </c>
      <c r="AB637" s="271">
        <v>0.934133134161143</v>
      </c>
      <c r="AC637" s="298">
        <v>-0.00027671237323279</v>
      </c>
    </row>
    <row r="638" spans="1:29">
      <c r="A638" s="300" t="s">
        <v>719</v>
      </c>
      <c r="B638" s="301" t="s">
        <v>3351</v>
      </c>
      <c r="C638" s="296" t="s">
        <v>1096</v>
      </c>
      <c r="D638" s="301" t="s">
        <v>1097</v>
      </c>
      <c r="E638" s="266">
        <v>3272</v>
      </c>
      <c r="F638" s="269">
        <v>3019</v>
      </c>
      <c r="G638" s="269">
        <v>253</v>
      </c>
      <c r="H638" s="267">
        <v>5715</v>
      </c>
      <c r="I638" s="267">
        <v>5349</v>
      </c>
      <c r="J638" s="267">
        <v>366</v>
      </c>
      <c r="K638" s="267">
        <v>4857</v>
      </c>
      <c r="L638" s="267">
        <v>4643</v>
      </c>
      <c r="M638" s="267">
        <v>214</v>
      </c>
      <c r="N638" s="297">
        <v>0.93</v>
      </c>
      <c r="O638" s="269">
        <v>154341</v>
      </c>
      <c r="P638" s="269">
        <v>147906</v>
      </c>
      <c r="Q638" s="269">
        <v>6435</v>
      </c>
      <c r="R638" s="270">
        <v>0.95830660679923</v>
      </c>
      <c r="S638" s="270">
        <v>0.922677261613692</v>
      </c>
      <c r="T638" s="270">
        <v>0.935958005249344</v>
      </c>
      <c r="U638" s="270">
        <v>0.955939880584723</v>
      </c>
      <c r="V638" s="298">
        <v>-0.0132807436356519</v>
      </c>
      <c r="W638" s="274">
        <v>34740</v>
      </c>
      <c r="X638" s="274">
        <v>33111</v>
      </c>
      <c r="Y638" s="274">
        <v>39026</v>
      </c>
      <c r="Z638" s="274">
        <v>37314</v>
      </c>
      <c r="AA638" s="271">
        <v>0.953108808290155</v>
      </c>
      <c r="AB638" s="271">
        <v>0.956131809562855</v>
      </c>
      <c r="AC638" s="298">
        <v>-0.00302300127270005</v>
      </c>
    </row>
    <row r="639" spans="1:29">
      <c r="A639" s="300" t="s">
        <v>719</v>
      </c>
      <c r="B639" s="301" t="s">
        <v>3337</v>
      </c>
      <c r="C639" s="296" t="s">
        <v>1098</v>
      </c>
      <c r="D639" s="301" t="s">
        <v>1099</v>
      </c>
      <c r="E639" s="266">
        <v>2193</v>
      </c>
      <c r="F639" s="269">
        <v>1953</v>
      </c>
      <c r="G639" s="269">
        <v>240</v>
      </c>
      <c r="H639" s="267">
        <v>4057</v>
      </c>
      <c r="I639" s="267">
        <v>3197</v>
      </c>
      <c r="J639" s="267">
        <v>860</v>
      </c>
      <c r="K639" s="267">
        <v>3523</v>
      </c>
      <c r="L639" s="267">
        <v>3181</v>
      </c>
      <c r="M639" s="267">
        <v>342</v>
      </c>
      <c r="N639" s="297">
        <v>0.93</v>
      </c>
      <c r="O639" s="269">
        <v>97632</v>
      </c>
      <c r="P639" s="269">
        <v>87107</v>
      </c>
      <c r="Q639" s="269">
        <v>10525</v>
      </c>
      <c r="R639" s="270">
        <v>0.892197230416257</v>
      </c>
      <c r="S639" s="270">
        <v>0.890560875512996</v>
      </c>
      <c r="T639" s="270">
        <v>0.7880207049544</v>
      </c>
      <c r="U639" s="270">
        <v>0.902923644621062</v>
      </c>
      <c r="V639" s="298">
        <v>0.102540170558596</v>
      </c>
      <c r="W639" s="274">
        <v>23614</v>
      </c>
      <c r="X639" s="274">
        <v>21449</v>
      </c>
      <c r="Y639" s="274">
        <v>24506</v>
      </c>
      <c r="Z639" s="274">
        <v>21844</v>
      </c>
      <c r="AA639" s="271">
        <v>0.908317100025409</v>
      </c>
      <c r="AB639" s="271">
        <v>0.89137354117359</v>
      </c>
      <c r="AC639" s="298">
        <v>0.0169435588518185</v>
      </c>
    </row>
    <row r="640" spans="1:29">
      <c r="A640" s="300" t="s">
        <v>719</v>
      </c>
      <c r="B640" s="301" t="s">
        <v>3337</v>
      </c>
      <c r="C640" s="296" t="s">
        <v>1100</v>
      </c>
      <c r="D640" s="301" t="s">
        <v>1101</v>
      </c>
      <c r="E640" s="266">
        <v>4250</v>
      </c>
      <c r="F640" s="269">
        <v>3959</v>
      </c>
      <c r="G640" s="269">
        <v>291</v>
      </c>
      <c r="H640" s="267">
        <v>7316</v>
      </c>
      <c r="I640" s="267">
        <v>6686</v>
      </c>
      <c r="J640" s="267">
        <v>630</v>
      </c>
      <c r="K640" s="267">
        <v>6393</v>
      </c>
      <c r="L640" s="267">
        <v>6134</v>
      </c>
      <c r="M640" s="267">
        <v>259</v>
      </c>
      <c r="N640" s="297">
        <v>0.93</v>
      </c>
      <c r="O640" s="269">
        <v>187154</v>
      </c>
      <c r="P640" s="269">
        <v>177981</v>
      </c>
      <c r="Q640" s="269">
        <v>9173</v>
      </c>
      <c r="R640" s="270">
        <v>0.950986887803627</v>
      </c>
      <c r="S640" s="270">
        <v>0.931529411764706</v>
      </c>
      <c r="T640" s="270">
        <v>0.913887370147622</v>
      </c>
      <c r="U640" s="270">
        <v>0.959486938839356</v>
      </c>
      <c r="V640" s="298">
        <v>0.0176420416170842</v>
      </c>
      <c r="W640" s="274">
        <v>45403</v>
      </c>
      <c r="X640" s="274">
        <v>43370</v>
      </c>
      <c r="Y640" s="274">
        <v>47027</v>
      </c>
      <c r="Z640" s="274">
        <v>44354</v>
      </c>
      <c r="AA640" s="271">
        <v>0.955223223135035</v>
      </c>
      <c r="AB640" s="271">
        <v>0.943160312161099</v>
      </c>
      <c r="AC640" s="298">
        <v>0.0120629109739362</v>
      </c>
    </row>
    <row r="641" spans="1:29">
      <c r="A641" s="300" t="s">
        <v>719</v>
      </c>
      <c r="B641" s="301" t="s">
        <v>3351</v>
      </c>
      <c r="C641" s="296" t="s">
        <v>1102</v>
      </c>
      <c r="D641" s="301" t="s">
        <v>1103</v>
      </c>
      <c r="E641" s="266">
        <v>5213</v>
      </c>
      <c r="F641" s="269">
        <v>4788</v>
      </c>
      <c r="G641" s="269">
        <v>425</v>
      </c>
      <c r="H641" s="267">
        <v>8516</v>
      </c>
      <c r="I641" s="267">
        <v>7935</v>
      </c>
      <c r="J641" s="267">
        <v>581</v>
      </c>
      <c r="K641" s="267">
        <v>7479</v>
      </c>
      <c r="L641" s="267">
        <v>7095</v>
      </c>
      <c r="M641" s="267">
        <v>384</v>
      </c>
      <c r="N641" s="297">
        <v>0.93</v>
      </c>
      <c r="O641" s="269">
        <v>215243</v>
      </c>
      <c r="P641" s="269">
        <v>205172</v>
      </c>
      <c r="Q641" s="269">
        <v>10071</v>
      </c>
      <c r="R641" s="270">
        <v>0.953211021961225</v>
      </c>
      <c r="S641" s="270">
        <v>0.918473048148859</v>
      </c>
      <c r="T641" s="270">
        <v>0.931775481446689</v>
      </c>
      <c r="U641" s="270">
        <v>0.948656237464902</v>
      </c>
      <c r="V641" s="298">
        <v>-0.0133024332978299</v>
      </c>
      <c r="W641" s="274">
        <v>54061</v>
      </c>
      <c r="X641" s="274">
        <v>51323</v>
      </c>
      <c r="Y641" s="274">
        <v>52648</v>
      </c>
      <c r="Z641" s="274">
        <v>50593</v>
      </c>
      <c r="AA641" s="271">
        <v>0.949353508074212</v>
      </c>
      <c r="AB641" s="271">
        <v>0.960967178240389</v>
      </c>
      <c r="AC641" s="298">
        <v>-0.0116136701661765</v>
      </c>
    </row>
    <row r="642" spans="1:29">
      <c r="A642" s="300" t="s">
        <v>719</v>
      </c>
      <c r="B642" s="301" t="s">
        <v>3352</v>
      </c>
      <c r="C642" s="296" t="s">
        <v>1104</v>
      </c>
      <c r="D642" s="301" t="s">
        <v>1105</v>
      </c>
      <c r="E642" s="266">
        <v>5608</v>
      </c>
      <c r="F642" s="269">
        <v>5419</v>
      </c>
      <c r="G642" s="269">
        <v>189</v>
      </c>
      <c r="H642" s="267">
        <v>7350</v>
      </c>
      <c r="I642" s="267">
        <v>6977</v>
      </c>
      <c r="J642" s="267">
        <v>373</v>
      </c>
      <c r="K642" s="267">
        <v>6383</v>
      </c>
      <c r="L642" s="267">
        <v>6210</v>
      </c>
      <c r="M642" s="267">
        <v>173</v>
      </c>
      <c r="N642" s="297">
        <v>0.93</v>
      </c>
      <c r="O642" s="269">
        <v>194267</v>
      </c>
      <c r="P642" s="269">
        <v>188597</v>
      </c>
      <c r="Q642" s="269">
        <v>5670</v>
      </c>
      <c r="R642" s="270">
        <v>0.970813365110904</v>
      </c>
      <c r="S642" s="270">
        <v>0.966298145506419</v>
      </c>
      <c r="T642" s="270">
        <v>0.949251700680272</v>
      </c>
      <c r="U642" s="270">
        <v>0.97289675701081</v>
      </c>
      <c r="V642" s="298">
        <v>0.0170464448261473</v>
      </c>
      <c r="W642" s="274">
        <v>46712</v>
      </c>
      <c r="X642" s="274">
        <v>45258</v>
      </c>
      <c r="Y642" s="274">
        <v>46707</v>
      </c>
      <c r="Z642" s="274">
        <v>45493</v>
      </c>
      <c r="AA642" s="271">
        <v>0.968873094707998</v>
      </c>
      <c r="AB642" s="271">
        <v>0.974008178645599</v>
      </c>
      <c r="AC642" s="298">
        <v>-0.0051350839376012</v>
      </c>
    </row>
    <row r="643" spans="1:29">
      <c r="A643" s="300" t="s">
        <v>719</v>
      </c>
      <c r="B643" s="301" t="s">
        <v>3352</v>
      </c>
      <c r="C643" s="296" t="s">
        <v>1106</v>
      </c>
      <c r="D643" s="301" t="s">
        <v>1107</v>
      </c>
      <c r="E643" s="266">
        <v>4529</v>
      </c>
      <c r="F643" s="269">
        <v>4429</v>
      </c>
      <c r="G643" s="269">
        <v>100</v>
      </c>
      <c r="H643" s="267">
        <v>5941</v>
      </c>
      <c r="I643" s="267">
        <v>5813</v>
      </c>
      <c r="J643" s="267">
        <v>128</v>
      </c>
      <c r="K643" s="267">
        <v>5089</v>
      </c>
      <c r="L643" s="267">
        <v>5012</v>
      </c>
      <c r="M643" s="267">
        <v>77</v>
      </c>
      <c r="N643" s="297">
        <v>0.93</v>
      </c>
      <c r="O643" s="269">
        <v>150752</v>
      </c>
      <c r="P643" s="269">
        <v>147890</v>
      </c>
      <c r="Q643" s="269">
        <v>2862</v>
      </c>
      <c r="R643" s="270">
        <v>0.981015177244746</v>
      </c>
      <c r="S643" s="270">
        <v>0.977920070655774</v>
      </c>
      <c r="T643" s="270">
        <v>0.978454805588285</v>
      </c>
      <c r="U643" s="270">
        <v>0.984869325997249</v>
      </c>
      <c r="V643" s="298">
        <v>-0.000534734932510883</v>
      </c>
      <c r="W643" s="274">
        <v>36899</v>
      </c>
      <c r="X643" s="274">
        <v>36202</v>
      </c>
      <c r="Y643" s="274">
        <v>36592</v>
      </c>
      <c r="Z643" s="274">
        <v>35972</v>
      </c>
      <c r="AA643" s="271">
        <v>0.98111059920323</v>
      </c>
      <c r="AB643" s="271">
        <v>0.983056405771753</v>
      </c>
      <c r="AC643" s="298">
        <v>-0.00194580656852295</v>
      </c>
    </row>
    <row r="644" spans="1:29">
      <c r="A644" s="300" t="s">
        <v>719</v>
      </c>
      <c r="B644" s="301" t="s">
        <v>3352</v>
      </c>
      <c r="C644" s="296" t="s">
        <v>1108</v>
      </c>
      <c r="D644" s="301" t="s">
        <v>1109</v>
      </c>
      <c r="E644" s="266">
        <v>3202</v>
      </c>
      <c r="F644" s="269">
        <v>3051</v>
      </c>
      <c r="G644" s="269">
        <v>151</v>
      </c>
      <c r="H644" s="267">
        <v>4462</v>
      </c>
      <c r="I644" s="267">
        <v>4338</v>
      </c>
      <c r="J644" s="267">
        <v>124</v>
      </c>
      <c r="K644" s="267">
        <v>3589</v>
      </c>
      <c r="L644" s="267">
        <v>3427</v>
      </c>
      <c r="M644" s="267">
        <v>162</v>
      </c>
      <c r="N644" s="297">
        <v>0.93</v>
      </c>
      <c r="O644" s="269">
        <v>118364</v>
      </c>
      <c r="P644" s="269">
        <v>113468</v>
      </c>
      <c r="Q644" s="269">
        <v>4896</v>
      </c>
      <c r="R644" s="270">
        <v>0.958636071778581</v>
      </c>
      <c r="S644" s="270">
        <v>0.952841973766396</v>
      </c>
      <c r="T644" s="270">
        <v>0.972209771402958</v>
      </c>
      <c r="U644" s="270">
        <v>0.954862078573419</v>
      </c>
      <c r="V644" s="298">
        <v>-0.0193677976365623</v>
      </c>
      <c r="W644" s="274">
        <v>27185</v>
      </c>
      <c r="X644" s="274">
        <v>25904</v>
      </c>
      <c r="Y644" s="274">
        <v>28126</v>
      </c>
      <c r="Z644" s="274">
        <v>27033</v>
      </c>
      <c r="AA644" s="271">
        <v>0.952878425602354</v>
      </c>
      <c r="AB644" s="271">
        <v>0.961139159496551</v>
      </c>
      <c r="AC644" s="298">
        <v>-0.00826073389419701</v>
      </c>
    </row>
    <row r="645" spans="1:29">
      <c r="A645" s="300" t="s">
        <v>719</v>
      </c>
      <c r="B645" s="301" t="s">
        <v>3352</v>
      </c>
      <c r="C645" s="296" t="s">
        <v>1110</v>
      </c>
      <c r="D645" s="301" t="s">
        <v>1110</v>
      </c>
      <c r="E645" s="266">
        <v>3196</v>
      </c>
      <c r="F645" s="269">
        <v>3097</v>
      </c>
      <c r="G645" s="269">
        <v>99</v>
      </c>
      <c r="H645" s="267">
        <v>4219</v>
      </c>
      <c r="I645" s="267">
        <v>4068</v>
      </c>
      <c r="J645" s="267">
        <v>151</v>
      </c>
      <c r="K645" s="267">
        <v>3285</v>
      </c>
      <c r="L645" s="267">
        <v>3213</v>
      </c>
      <c r="M645" s="267">
        <v>72</v>
      </c>
      <c r="N645" s="297">
        <v>0.93</v>
      </c>
      <c r="O645" s="269">
        <v>101096</v>
      </c>
      <c r="P645" s="269">
        <v>97901</v>
      </c>
      <c r="Q645" s="269">
        <v>3195</v>
      </c>
      <c r="R645" s="270">
        <v>0.968396375722086</v>
      </c>
      <c r="S645" s="270">
        <v>0.969023779724656</v>
      </c>
      <c r="T645" s="270">
        <v>0.964209528324247</v>
      </c>
      <c r="U645" s="270">
        <v>0.978082191780822</v>
      </c>
      <c r="V645" s="298">
        <v>0.00481425140040836</v>
      </c>
      <c r="W645" s="274">
        <v>24535</v>
      </c>
      <c r="X645" s="274">
        <v>23770</v>
      </c>
      <c r="Y645" s="274">
        <v>23859</v>
      </c>
      <c r="Z645" s="274">
        <v>23074</v>
      </c>
      <c r="AA645" s="271">
        <v>0.968820052985531</v>
      </c>
      <c r="AB645" s="271">
        <v>0.967098369587996</v>
      </c>
      <c r="AC645" s="298">
        <v>0.00172168339753476</v>
      </c>
    </row>
    <row r="646" spans="1:29">
      <c r="A646" s="300" t="s">
        <v>719</v>
      </c>
      <c r="B646" s="301" t="s">
        <v>3352</v>
      </c>
      <c r="C646" s="296" t="s">
        <v>1111</v>
      </c>
      <c r="D646" s="301" t="s">
        <v>1111</v>
      </c>
      <c r="E646" s="266">
        <v>2312</v>
      </c>
      <c r="F646" s="269">
        <v>2156</v>
      </c>
      <c r="G646" s="269">
        <v>156</v>
      </c>
      <c r="H646" s="267">
        <v>2502</v>
      </c>
      <c r="I646" s="267">
        <v>2258</v>
      </c>
      <c r="J646" s="267">
        <v>244</v>
      </c>
      <c r="K646" s="267">
        <v>2248</v>
      </c>
      <c r="L646" s="267">
        <v>2064</v>
      </c>
      <c r="M646" s="267">
        <v>184</v>
      </c>
      <c r="N646" s="297">
        <v>0.93</v>
      </c>
      <c r="O646" s="269">
        <v>70326</v>
      </c>
      <c r="P646" s="269">
        <v>66227</v>
      </c>
      <c r="Q646" s="269">
        <v>4099</v>
      </c>
      <c r="R646" s="270">
        <v>0.941714301965134</v>
      </c>
      <c r="S646" s="270">
        <v>0.932525951557093</v>
      </c>
      <c r="T646" s="270">
        <v>0.902478017585931</v>
      </c>
      <c r="U646" s="270">
        <v>0.918149466192171</v>
      </c>
      <c r="V646" s="298">
        <v>0.0300479339711621</v>
      </c>
      <c r="W646" s="274">
        <v>16482</v>
      </c>
      <c r="X646" s="274">
        <v>15651</v>
      </c>
      <c r="Y646" s="274">
        <v>16910</v>
      </c>
      <c r="Z646" s="274">
        <v>16017</v>
      </c>
      <c r="AA646" s="271">
        <v>0.949581361485257</v>
      </c>
      <c r="AB646" s="271">
        <v>0.947191011235955</v>
      </c>
      <c r="AC646" s="298">
        <v>0.00239035024930156</v>
      </c>
    </row>
    <row r="647" spans="1:29">
      <c r="A647" s="300" t="s">
        <v>719</v>
      </c>
      <c r="B647" s="301" t="s">
        <v>3352</v>
      </c>
      <c r="C647" s="296" t="s">
        <v>1112</v>
      </c>
      <c r="D647" s="301" t="s">
        <v>1113</v>
      </c>
      <c r="E647" s="266">
        <v>7097</v>
      </c>
      <c r="F647" s="269">
        <v>6694</v>
      </c>
      <c r="G647" s="269">
        <v>403</v>
      </c>
      <c r="H647" s="267">
        <v>7589</v>
      </c>
      <c r="I647" s="267">
        <v>7140</v>
      </c>
      <c r="J647" s="267">
        <v>449</v>
      </c>
      <c r="K647" s="267">
        <v>6544</v>
      </c>
      <c r="L647" s="267">
        <v>6294</v>
      </c>
      <c r="M647" s="267">
        <v>250</v>
      </c>
      <c r="N647" s="297">
        <v>0.93</v>
      </c>
      <c r="O647" s="269">
        <v>199458</v>
      </c>
      <c r="P647" s="269">
        <v>190073</v>
      </c>
      <c r="Q647" s="269">
        <v>9385</v>
      </c>
      <c r="R647" s="270">
        <v>0.952947487691644</v>
      </c>
      <c r="S647" s="270">
        <v>0.943215443144991</v>
      </c>
      <c r="T647" s="270">
        <v>0.940835419686388</v>
      </c>
      <c r="U647" s="270">
        <v>0.96179706601467</v>
      </c>
      <c r="V647" s="298">
        <v>0.00238002345860266</v>
      </c>
      <c r="W647" s="274">
        <v>47773</v>
      </c>
      <c r="X647" s="274">
        <v>45697</v>
      </c>
      <c r="Y647" s="274">
        <v>49314</v>
      </c>
      <c r="Z647" s="274">
        <v>47237</v>
      </c>
      <c r="AA647" s="271">
        <v>0.956544491658468</v>
      </c>
      <c r="AB647" s="271">
        <v>0.957882143001987</v>
      </c>
      <c r="AC647" s="298">
        <v>-0.00133765134351904</v>
      </c>
    </row>
    <row r="648" spans="1:29">
      <c r="A648" s="300" t="s">
        <v>719</v>
      </c>
      <c r="B648" s="301" t="s">
        <v>3352</v>
      </c>
      <c r="C648" s="296" t="s">
        <v>1114</v>
      </c>
      <c r="D648" s="301" t="s">
        <v>1114</v>
      </c>
      <c r="E648" s="266">
        <v>1481</v>
      </c>
      <c r="F648" s="269">
        <v>1428</v>
      </c>
      <c r="G648" s="269">
        <v>53</v>
      </c>
      <c r="H648" s="267">
        <v>1983</v>
      </c>
      <c r="I648" s="267">
        <v>1924</v>
      </c>
      <c r="J648" s="267">
        <v>59</v>
      </c>
      <c r="K648" s="267">
        <v>1702</v>
      </c>
      <c r="L648" s="267">
        <v>1655</v>
      </c>
      <c r="M648" s="267">
        <v>47</v>
      </c>
      <c r="N648" s="297">
        <v>0.93</v>
      </c>
      <c r="O648" s="269">
        <v>53447</v>
      </c>
      <c r="P648" s="269">
        <v>51892</v>
      </c>
      <c r="Q648" s="269">
        <v>1555</v>
      </c>
      <c r="R648" s="270">
        <v>0.97090575710517</v>
      </c>
      <c r="S648" s="270">
        <v>0.964213369345037</v>
      </c>
      <c r="T648" s="270">
        <v>0.970247100353001</v>
      </c>
      <c r="U648" s="270">
        <v>0.972385428907168</v>
      </c>
      <c r="V648" s="298">
        <v>-0.00603373100796345</v>
      </c>
      <c r="W648" s="274">
        <v>12454</v>
      </c>
      <c r="X648" s="274">
        <v>12088</v>
      </c>
      <c r="Y648" s="274">
        <v>12615</v>
      </c>
      <c r="Z648" s="274">
        <v>12261</v>
      </c>
      <c r="AA648" s="271">
        <v>0.970611851613939</v>
      </c>
      <c r="AB648" s="271">
        <v>0.971938168846611</v>
      </c>
      <c r="AC648" s="298">
        <v>-0.00132631723267196</v>
      </c>
    </row>
    <row r="649" spans="1:29">
      <c r="A649" s="300" t="s">
        <v>719</v>
      </c>
      <c r="B649" s="301" t="s">
        <v>3352</v>
      </c>
      <c r="C649" s="296" t="s">
        <v>1115</v>
      </c>
      <c r="D649" s="301" t="s">
        <v>1116</v>
      </c>
      <c r="E649" s="266">
        <v>8814</v>
      </c>
      <c r="F649" s="269">
        <v>8403</v>
      </c>
      <c r="G649" s="269">
        <v>411</v>
      </c>
      <c r="H649" s="267">
        <v>9934</v>
      </c>
      <c r="I649" s="267">
        <v>9522</v>
      </c>
      <c r="J649" s="267">
        <v>412</v>
      </c>
      <c r="K649" s="267">
        <v>8629</v>
      </c>
      <c r="L649" s="267">
        <v>8413</v>
      </c>
      <c r="M649" s="267">
        <v>216</v>
      </c>
      <c r="N649" s="297">
        <v>0.93</v>
      </c>
      <c r="O649" s="269">
        <v>250755</v>
      </c>
      <c r="P649" s="269">
        <v>244053</v>
      </c>
      <c r="Q649" s="269">
        <v>6702</v>
      </c>
      <c r="R649" s="270">
        <v>0.973272716396483</v>
      </c>
      <c r="S649" s="270">
        <v>0.953369639210347</v>
      </c>
      <c r="T649" s="270">
        <v>0.958526273404469</v>
      </c>
      <c r="U649" s="270">
        <v>0.974968130721984</v>
      </c>
      <c r="V649" s="298">
        <v>-0.00515663419412238</v>
      </c>
      <c r="W649" s="274">
        <v>62876</v>
      </c>
      <c r="X649" s="274">
        <v>61102</v>
      </c>
      <c r="Y649" s="274">
        <v>62418</v>
      </c>
      <c r="Z649" s="274">
        <v>60999</v>
      </c>
      <c r="AA649" s="271">
        <v>0.971785737006171</v>
      </c>
      <c r="AB649" s="271">
        <v>0.977266173219264</v>
      </c>
      <c r="AC649" s="298">
        <v>-0.0054804362130928</v>
      </c>
    </row>
    <row r="650" spans="1:29">
      <c r="A650" s="300" t="s">
        <v>719</v>
      </c>
      <c r="B650" s="301" t="s">
        <v>3353</v>
      </c>
      <c r="C650" s="296" t="s">
        <v>1117</v>
      </c>
      <c r="D650" s="301" t="s">
        <v>1117</v>
      </c>
      <c r="E650" s="266">
        <v>5142</v>
      </c>
      <c r="F650" s="269">
        <v>4898</v>
      </c>
      <c r="G650" s="269">
        <v>244</v>
      </c>
      <c r="H650" s="267">
        <v>10303</v>
      </c>
      <c r="I650" s="267">
        <v>9877</v>
      </c>
      <c r="J650" s="267">
        <v>426</v>
      </c>
      <c r="K650" s="267">
        <v>8358</v>
      </c>
      <c r="L650" s="267">
        <v>8193</v>
      </c>
      <c r="M650" s="267">
        <v>165</v>
      </c>
      <c r="N650" s="297">
        <v>0.93</v>
      </c>
      <c r="O650" s="269">
        <v>264314</v>
      </c>
      <c r="P650" s="269">
        <v>258950</v>
      </c>
      <c r="Q650" s="269">
        <v>5364</v>
      </c>
      <c r="R650" s="270">
        <v>0.979705955795001</v>
      </c>
      <c r="S650" s="270">
        <v>0.952547646830027</v>
      </c>
      <c r="T650" s="270">
        <v>0.958652819567116</v>
      </c>
      <c r="U650" s="270">
        <v>0.980258435032304</v>
      </c>
      <c r="V650" s="298">
        <v>-0.0061051727370891</v>
      </c>
      <c r="W650" s="274">
        <v>62300</v>
      </c>
      <c r="X650" s="274">
        <v>60767</v>
      </c>
      <c r="Y650" s="274">
        <v>63918</v>
      </c>
      <c r="Z650" s="274">
        <v>62690</v>
      </c>
      <c r="AA650" s="271">
        <v>0.975393258426966</v>
      </c>
      <c r="AB650" s="271">
        <v>0.980787884476986</v>
      </c>
      <c r="AC650" s="298">
        <v>-0.00539462605001984</v>
      </c>
    </row>
    <row r="651" spans="1:29">
      <c r="A651" s="300" t="s">
        <v>719</v>
      </c>
      <c r="B651" s="301" t="s">
        <v>3353</v>
      </c>
      <c r="C651" s="296" t="s">
        <v>1118</v>
      </c>
      <c r="D651" s="301" t="s">
        <v>1119</v>
      </c>
      <c r="E651" s="266">
        <v>3552</v>
      </c>
      <c r="F651" s="269">
        <v>3306</v>
      </c>
      <c r="G651" s="269">
        <v>246</v>
      </c>
      <c r="H651" s="267">
        <v>6373</v>
      </c>
      <c r="I651" s="267">
        <v>5452</v>
      </c>
      <c r="J651" s="267">
        <v>921</v>
      </c>
      <c r="K651" s="267">
        <v>5414</v>
      </c>
      <c r="L651" s="267">
        <v>5177</v>
      </c>
      <c r="M651" s="267">
        <v>237</v>
      </c>
      <c r="N651" s="297">
        <v>0.93</v>
      </c>
      <c r="O651" s="269">
        <v>156127</v>
      </c>
      <c r="P651" s="269">
        <v>148651</v>
      </c>
      <c r="Q651" s="269">
        <v>7476</v>
      </c>
      <c r="R651" s="270">
        <v>0.952115905640921</v>
      </c>
      <c r="S651" s="270">
        <v>0.930743243243243</v>
      </c>
      <c r="T651" s="270">
        <v>0.855484073434803</v>
      </c>
      <c r="U651" s="270">
        <v>0.956224602881419</v>
      </c>
      <c r="V651" s="298">
        <v>0.0752591698084402</v>
      </c>
      <c r="W651" s="274">
        <v>38191</v>
      </c>
      <c r="X651" s="274">
        <v>36097</v>
      </c>
      <c r="Y651" s="274">
        <v>38701</v>
      </c>
      <c r="Z651" s="274">
        <v>37185</v>
      </c>
      <c r="AA651" s="271">
        <v>0.945170328087769</v>
      </c>
      <c r="AB651" s="271">
        <v>0.960827885584352</v>
      </c>
      <c r="AC651" s="298">
        <v>-0.0156575574965825</v>
      </c>
    </row>
    <row r="652" spans="1:29">
      <c r="A652" s="300" t="s">
        <v>719</v>
      </c>
      <c r="B652" s="301" t="s">
        <v>3353</v>
      </c>
      <c r="C652" s="296" t="s">
        <v>1120</v>
      </c>
      <c r="D652" s="301" t="s">
        <v>1121</v>
      </c>
      <c r="E652" s="266">
        <v>5262</v>
      </c>
      <c r="F652" s="269">
        <v>4949</v>
      </c>
      <c r="G652" s="269">
        <v>313</v>
      </c>
      <c r="H652" s="267">
        <v>10195</v>
      </c>
      <c r="I652" s="267">
        <v>9382</v>
      </c>
      <c r="J652" s="267">
        <v>813</v>
      </c>
      <c r="K652" s="267">
        <v>8621</v>
      </c>
      <c r="L652" s="267">
        <v>8122</v>
      </c>
      <c r="M652" s="267">
        <v>499</v>
      </c>
      <c r="N652" s="297">
        <v>0.93</v>
      </c>
      <c r="O652" s="269">
        <v>255797</v>
      </c>
      <c r="P652" s="269">
        <v>244185</v>
      </c>
      <c r="Q652" s="269">
        <v>11612</v>
      </c>
      <c r="R652" s="270">
        <v>0.954604627888521</v>
      </c>
      <c r="S652" s="270">
        <v>0.940516913721019</v>
      </c>
      <c r="T652" s="270">
        <v>0.920255026974007</v>
      </c>
      <c r="U652" s="270">
        <v>0.942118083748985</v>
      </c>
      <c r="V652" s="298">
        <v>0.0202618867470118</v>
      </c>
      <c r="W652" s="274">
        <v>60503</v>
      </c>
      <c r="X652" s="274">
        <v>57546</v>
      </c>
      <c r="Y652" s="274">
        <v>61899</v>
      </c>
      <c r="Z652" s="274">
        <v>59134</v>
      </c>
      <c r="AA652" s="271">
        <v>0.951126390426921</v>
      </c>
      <c r="AB652" s="271">
        <v>0.955330457681061</v>
      </c>
      <c r="AC652" s="298">
        <v>-0.00420406725414013</v>
      </c>
    </row>
    <row r="653" spans="1:29">
      <c r="A653" s="300" t="s">
        <v>719</v>
      </c>
      <c r="B653" s="301" t="s">
        <v>3351</v>
      </c>
      <c r="C653" s="296" t="s">
        <v>1122</v>
      </c>
      <c r="D653" s="301" t="s">
        <v>1122</v>
      </c>
      <c r="E653" s="266">
        <v>2555</v>
      </c>
      <c r="F653" s="269">
        <v>2422</v>
      </c>
      <c r="G653" s="269">
        <v>133</v>
      </c>
      <c r="H653" s="267">
        <v>4414</v>
      </c>
      <c r="I653" s="267">
        <v>4079</v>
      </c>
      <c r="J653" s="267">
        <v>335</v>
      </c>
      <c r="K653" s="267">
        <v>3877</v>
      </c>
      <c r="L653" s="267">
        <v>3705</v>
      </c>
      <c r="M653" s="267">
        <v>172</v>
      </c>
      <c r="N653" s="297">
        <v>0.93</v>
      </c>
      <c r="O653" s="269">
        <v>106153</v>
      </c>
      <c r="P653" s="269">
        <v>101120</v>
      </c>
      <c r="Q653" s="269">
        <v>5033</v>
      </c>
      <c r="R653" s="270">
        <v>0.952587303232127</v>
      </c>
      <c r="S653" s="270">
        <v>0.947945205479452</v>
      </c>
      <c r="T653" s="270">
        <v>0.924105120072497</v>
      </c>
      <c r="U653" s="270">
        <v>0.955635800876967</v>
      </c>
      <c r="V653" s="298">
        <v>0.0238400854069555</v>
      </c>
      <c r="W653" s="274">
        <v>27463</v>
      </c>
      <c r="X653" s="274">
        <v>26210</v>
      </c>
      <c r="Y653" s="274">
        <v>26468</v>
      </c>
      <c r="Z653" s="274">
        <v>25087</v>
      </c>
      <c r="AA653" s="271">
        <v>0.954374977242108</v>
      </c>
      <c r="AB653" s="271">
        <v>0.94782378721475</v>
      </c>
      <c r="AC653" s="298">
        <v>0.0065511900273576</v>
      </c>
    </row>
    <row r="654" spans="1:29">
      <c r="A654" s="300" t="s">
        <v>719</v>
      </c>
      <c r="B654" s="301" t="s">
        <v>3351</v>
      </c>
      <c r="C654" s="296" t="s">
        <v>1123</v>
      </c>
      <c r="D654" s="301" t="s">
        <v>1123</v>
      </c>
      <c r="E654" s="266">
        <v>3204</v>
      </c>
      <c r="F654" s="269">
        <v>3037</v>
      </c>
      <c r="G654" s="269">
        <v>167</v>
      </c>
      <c r="H654" s="267">
        <v>5606</v>
      </c>
      <c r="I654" s="267">
        <v>5187</v>
      </c>
      <c r="J654" s="267">
        <v>419</v>
      </c>
      <c r="K654" s="267">
        <v>4927</v>
      </c>
      <c r="L654" s="267">
        <v>4696</v>
      </c>
      <c r="M654" s="267">
        <v>231</v>
      </c>
      <c r="N654" s="297">
        <v>0.93</v>
      </c>
      <c r="O654" s="269">
        <v>140102</v>
      </c>
      <c r="P654" s="269">
        <v>133110</v>
      </c>
      <c r="Q654" s="269">
        <v>6992</v>
      </c>
      <c r="R654" s="270">
        <v>0.950093503304735</v>
      </c>
      <c r="S654" s="270">
        <v>0.947877652933833</v>
      </c>
      <c r="T654" s="270">
        <v>0.925258651444881</v>
      </c>
      <c r="U654" s="270">
        <v>0.953115486097016</v>
      </c>
      <c r="V654" s="298">
        <v>0.0226190014889522</v>
      </c>
      <c r="W654" s="274">
        <v>34534</v>
      </c>
      <c r="X654" s="274">
        <v>32947</v>
      </c>
      <c r="Y654" s="274">
        <v>34630</v>
      </c>
      <c r="Z654" s="274">
        <v>33043</v>
      </c>
      <c r="AA654" s="271">
        <v>0.95404528870099</v>
      </c>
      <c r="AB654" s="271">
        <v>0.954172682645105</v>
      </c>
      <c r="AC654" s="298">
        <v>-0.000127393944114984</v>
      </c>
    </row>
    <row r="655" spans="1:29">
      <c r="A655" s="300" t="s">
        <v>719</v>
      </c>
      <c r="B655" s="301" t="s">
        <v>3353</v>
      </c>
      <c r="C655" s="296" t="s">
        <v>1124</v>
      </c>
      <c r="D655" s="301" t="s">
        <v>1125</v>
      </c>
      <c r="E655" s="266">
        <v>3652</v>
      </c>
      <c r="F655" s="269">
        <v>3464</v>
      </c>
      <c r="G655" s="269">
        <v>188</v>
      </c>
      <c r="H655" s="267">
        <v>6971</v>
      </c>
      <c r="I655" s="267">
        <v>6301</v>
      </c>
      <c r="J655" s="267">
        <v>670</v>
      </c>
      <c r="K655" s="267">
        <v>5886</v>
      </c>
      <c r="L655" s="267">
        <v>5703</v>
      </c>
      <c r="M655" s="267">
        <v>183</v>
      </c>
      <c r="N655" s="297">
        <v>0.93</v>
      </c>
      <c r="O655" s="269">
        <v>182601</v>
      </c>
      <c r="P655" s="269">
        <v>175506</v>
      </c>
      <c r="Q655" s="269">
        <v>7095</v>
      </c>
      <c r="R655" s="270">
        <v>0.961144791101911</v>
      </c>
      <c r="S655" s="270">
        <v>0.948521358159912</v>
      </c>
      <c r="T655" s="270">
        <v>0.903887534069717</v>
      </c>
      <c r="U655" s="270">
        <v>0.968909276248726</v>
      </c>
      <c r="V655" s="298">
        <v>0.0446338240901949</v>
      </c>
      <c r="W655" s="274">
        <v>42392</v>
      </c>
      <c r="X655" s="274">
        <v>40695</v>
      </c>
      <c r="Y655" s="274">
        <v>44135</v>
      </c>
      <c r="Z655" s="274">
        <v>42569</v>
      </c>
      <c r="AA655" s="271">
        <v>0.959968862049443</v>
      </c>
      <c r="AB655" s="271">
        <v>0.964517956270534</v>
      </c>
      <c r="AC655" s="298">
        <v>-0.00454909422109029</v>
      </c>
    </row>
    <row r="656" spans="1:29">
      <c r="A656" s="300" t="s">
        <v>719</v>
      </c>
      <c r="B656" s="301" t="s">
        <v>3353</v>
      </c>
      <c r="C656" s="296" t="s">
        <v>1126</v>
      </c>
      <c r="D656" s="301" t="s">
        <v>1127</v>
      </c>
      <c r="E656" s="266">
        <v>3078</v>
      </c>
      <c r="F656" s="269">
        <v>2990</v>
      </c>
      <c r="G656" s="269">
        <v>88</v>
      </c>
      <c r="H656" s="267">
        <v>5078</v>
      </c>
      <c r="I656" s="267">
        <v>4893</v>
      </c>
      <c r="J656" s="267">
        <v>185</v>
      </c>
      <c r="K656" s="267">
        <v>4652</v>
      </c>
      <c r="L656" s="267">
        <v>4585</v>
      </c>
      <c r="M656" s="267">
        <v>67</v>
      </c>
      <c r="N656" s="297">
        <v>0.93</v>
      </c>
      <c r="O656" s="269">
        <v>132330</v>
      </c>
      <c r="P656" s="269">
        <v>130449</v>
      </c>
      <c r="Q656" s="269">
        <v>1881</v>
      </c>
      <c r="R656" s="270">
        <v>0.985785536159601</v>
      </c>
      <c r="S656" s="270">
        <v>0.971410006497726</v>
      </c>
      <c r="T656" s="270">
        <v>0.96356833398976</v>
      </c>
      <c r="U656" s="270">
        <v>0.985597592433362</v>
      </c>
      <c r="V656" s="298">
        <v>0.00784167250796608</v>
      </c>
      <c r="W656" s="274">
        <v>31892</v>
      </c>
      <c r="X656" s="274">
        <v>31514</v>
      </c>
      <c r="Y656" s="274">
        <v>34200</v>
      </c>
      <c r="Z656" s="274">
        <v>33835</v>
      </c>
      <c r="AA656" s="271">
        <v>0.988147497805092</v>
      </c>
      <c r="AB656" s="271">
        <v>0.989327485380117</v>
      </c>
      <c r="AC656" s="298">
        <v>-0.0011799875750248</v>
      </c>
    </row>
    <row r="657" spans="1:29">
      <c r="A657" s="300" t="s">
        <v>719</v>
      </c>
      <c r="B657" s="301" t="s">
        <v>3353</v>
      </c>
      <c r="C657" s="296" t="s">
        <v>1128</v>
      </c>
      <c r="D657" s="301" t="s">
        <v>1128</v>
      </c>
      <c r="E657" s="266">
        <v>1745</v>
      </c>
      <c r="F657" s="269">
        <v>1696</v>
      </c>
      <c r="G657" s="269">
        <v>49</v>
      </c>
      <c r="H657" s="267">
        <v>3521</v>
      </c>
      <c r="I657" s="267">
        <v>3440</v>
      </c>
      <c r="J657" s="267">
        <v>81</v>
      </c>
      <c r="K657" s="267">
        <v>2869</v>
      </c>
      <c r="L657" s="267">
        <v>2827</v>
      </c>
      <c r="M657" s="267">
        <v>42</v>
      </c>
      <c r="N657" s="297">
        <v>0.93</v>
      </c>
      <c r="O657" s="269">
        <v>97726</v>
      </c>
      <c r="P657" s="269">
        <v>96587</v>
      </c>
      <c r="Q657" s="269">
        <v>1139</v>
      </c>
      <c r="R657" s="270">
        <v>0.988344964492561</v>
      </c>
      <c r="S657" s="270">
        <v>0.971919770773639</v>
      </c>
      <c r="T657" s="270">
        <v>0.976995171826186</v>
      </c>
      <c r="U657" s="270">
        <v>0.985360752875566</v>
      </c>
      <c r="V657" s="298">
        <v>-0.00507540105254678</v>
      </c>
      <c r="W657" s="274">
        <v>21291</v>
      </c>
      <c r="X657" s="274">
        <v>20970</v>
      </c>
      <c r="Y657" s="274">
        <v>23586</v>
      </c>
      <c r="Z657" s="274">
        <v>23364</v>
      </c>
      <c r="AA657" s="271">
        <v>0.984923206988868</v>
      </c>
      <c r="AB657" s="271">
        <v>0.990587636733656</v>
      </c>
      <c r="AC657" s="298">
        <v>-0.00566442974478709</v>
      </c>
    </row>
    <row r="658" spans="1:29">
      <c r="A658" s="300" t="s">
        <v>719</v>
      </c>
      <c r="B658" s="301" t="s">
        <v>3351</v>
      </c>
      <c r="C658" s="296" t="s">
        <v>1129</v>
      </c>
      <c r="D658" s="301" t="s">
        <v>1130</v>
      </c>
      <c r="E658" s="266">
        <v>4601</v>
      </c>
      <c r="F658" s="269">
        <v>4200</v>
      </c>
      <c r="G658" s="269">
        <v>401</v>
      </c>
      <c r="H658" s="267">
        <v>7688</v>
      </c>
      <c r="I658" s="267">
        <v>6923</v>
      </c>
      <c r="J658" s="267">
        <v>765</v>
      </c>
      <c r="K658" s="267">
        <v>7145</v>
      </c>
      <c r="L658" s="267">
        <v>6810</v>
      </c>
      <c r="M658" s="267">
        <v>335</v>
      </c>
      <c r="N658" s="297">
        <v>0.93</v>
      </c>
      <c r="O658" s="269">
        <v>188004</v>
      </c>
      <c r="P658" s="269">
        <v>174047</v>
      </c>
      <c r="Q658" s="269">
        <v>13957</v>
      </c>
      <c r="R658" s="270">
        <v>0.925762217825153</v>
      </c>
      <c r="S658" s="270">
        <v>0.912845033688329</v>
      </c>
      <c r="T658" s="270">
        <v>0.900494276795005</v>
      </c>
      <c r="U658" s="270">
        <v>0.953114065780266</v>
      </c>
      <c r="V658" s="298">
        <v>0.0123507568933234</v>
      </c>
      <c r="W658" s="274">
        <v>49120</v>
      </c>
      <c r="X658" s="274">
        <v>46393</v>
      </c>
      <c r="Y658" s="274">
        <v>47585</v>
      </c>
      <c r="Z658" s="274">
        <v>43742</v>
      </c>
      <c r="AA658" s="271">
        <v>0.944482899022801</v>
      </c>
      <c r="AB658" s="271">
        <v>0.919239256068089</v>
      </c>
      <c r="AC658" s="298">
        <v>0.0252436429547126</v>
      </c>
    </row>
    <row r="659" spans="1:29">
      <c r="A659" s="300" t="s">
        <v>719</v>
      </c>
      <c r="B659" s="301" t="s">
        <v>3353</v>
      </c>
      <c r="C659" s="296" t="s">
        <v>1131</v>
      </c>
      <c r="D659" s="301" t="s">
        <v>1132</v>
      </c>
      <c r="E659" s="266">
        <v>4760</v>
      </c>
      <c r="F659" s="269">
        <v>4440</v>
      </c>
      <c r="G659" s="269">
        <v>320</v>
      </c>
      <c r="H659" s="267">
        <v>7784</v>
      </c>
      <c r="I659" s="267">
        <v>6544</v>
      </c>
      <c r="J659" s="267">
        <v>1240</v>
      </c>
      <c r="K659" s="267">
        <v>6828</v>
      </c>
      <c r="L659" s="267">
        <v>6463</v>
      </c>
      <c r="M659" s="267">
        <v>365</v>
      </c>
      <c r="N659" s="297">
        <v>0.93</v>
      </c>
      <c r="O659" s="269">
        <v>193060</v>
      </c>
      <c r="P659" s="269">
        <v>179017</v>
      </c>
      <c r="Q659" s="269">
        <v>14043</v>
      </c>
      <c r="R659" s="270">
        <v>0.927260955143479</v>
      </c>
      <c r="S659" s="270">
        <v>0.932773109243697</v>
      </c>
      <c r="T659" s="270">
        <v>0.840698869475848</v>
      </c>
      <c r="U659" s="270">
        <v>0.946543643819566</v>
      </c>
      <c r="V659" s="298">
        <v>0.0920742397678496</v>
      </c>
      <c r="W659" s="274">
        <v>47953</v>
      </c>
      <c r="X659" s="274">
        <v>44786</v>
      </c>
      <c r="Y659" s="274">
        <v>47855</v>
      </c>
      <c r="Z659" s="274">
        <v>44861</v>
      </c>
      <c r="AA659" s="271">
        <v>0.933956165411966</v>
      </c>
      <c r="AB659" s="271">
        <v>0.937436004597221</v>
      </c>
      <c r="AC659" s="298">
        <v>-0.00347983918525485</v>
      </c>
    </row>
    <row r="660" spans="1:29">
      <c r="A660" s="300" t="s">
        <v>719</v>
      </c>
      <c r="B660" s="301" t="s">
        <v>3349</v>
      </c>
      <c r="C660" s="296" t="s">
        <v>1133</v>
      </c>
      <c r="D660" s="301" t="s">
        <v>1133</v>
      </c>
      <c r="E660" s="266">
        <v>2789</v>
      </c>
      <c r="F660" s="269">
        <v>2704</v>
      </c>
      <c r="G660" s="269">
        <v>85</v>
      </c>
      <c r="H660" s="267">
        <v>4212</v>
      </c>
      <c r="I660" s="267">
        <v>4097</v>
      </c>
      <c r="J660" s="267">
        <v>115</v>
      </c>
      <c r="K660" s="267">
        <v>3521</v>
      </c>
      <c r="L660" s="267">
        <v>3458</v>
      </c>
      <c r="M660" s="267">
        <v>63</v>
      </c>
      <c r="N660" s="297">
        <v>0.93</v>
      </c>
      <c r="O660" s="269">
        <v>114318</v>
      </c>
      <c r="P660" s="269">
        <v>112411</v>
      </c>
      <c r="Q660" s="269">
        <v>1907</v>
      </c>
      <c r="R660" s="270">
        <v>0.983318462534334</v>
      </c>
      <c r="S660" s="270">
        <v>0.969523126568663</v>
      </c>
      <c r="T660" s="270">
        <v>0.972697056030389</v>
      </c>
      <c r="U660" s="270">
        <v>0.982107355864811</v>
      </c>
      <c r="V660" s="298">
        <v>-0.00317392946172679</v>
      </c>
      <c r="W660" s="274">
        <v>26102</v>
      </c>
      <c r="X660" s="274">
        <v>25565</v>
      </c>
      <c r="Y660" s="274">
        <v>28352</v>
      </c>
      <c r="Z660" s="274">
        <v>27896</v>
      </c>
      <c r="AA660" s="271">
        <v>0.979426863841851</v>
      </c>
      <c r="AB660" s="271">
        <v>0.983916478555305</v>
      </c>
      <c r="AC660" s="298">
        <v>-0.00448961471345355</v>
      </c>
    </row>
    <row r="661" spans="1:29">
      <c r="A661" s="300" t="s">
        <v>719</v>
      </c>
      <c r="B661" s="301" t="s">
        <v>3349</v>
      </c>
      <c r="C661" s="296" t="s">
        <v>1134</v>
      </c>
      <c r="D661" s="301" t="s">
        <v>1134</v>
      </c>
      <c r="E661" s="266">
        <v>5518</v>
      </c>
      <c r="F661" s="269">
        <v>5271</v>
      </c>
      <c r="G661" s="269">
        <v>247</v>
      </c>
      <c r="H661" s="267">
        <v>7555</v>
      </c>
      <c r="I661" s="267">
        <v>7271</v>
      </c>
      <c r="J661" s="267">
        <v>284</v>
      </c>
      <c r="K661" s="267">
        <v>6627</v>
      </c>
      <c r="L661" s="267">
        <v>6438</v>
      </c>
      <c r="M661" s="267">
        <v>189</v>
      </c>
      <c r="N661" s="297">
        <v>0.93</v>
      </c>
      <c r="O661" s="269">
        <v>220547</v>
      </c>
      <c r="P661" s="269">
        <v>213987</v>
      </c>
      <c r="Q661" s="269">
        <v>6560</v>
      </c>
      <c r="R661" s="270">
        <v>0.97025577314586</v>
      </c>
      <c r="S661" s="270">
        <v>0.955237404856832</v>
      </c>
      <c r="T661" s="270">
        <v>0.962409000661813</v>
      </c>
      <c r="U661" s="270">
        <v>0.971480307831598</v>
      </c>
      <c r="V661" s="298">
        <v>-0.00717159580498117</v>
      </c>
      <c r="W661" s="274">
        <v>49645</v>
      </c>
      <c r="X661" s="274">
        <v>48109</v>
      </c>
      <c r="Y661" s="274">
        <v>54589</v>
      </c>
      <c r="Z661" s="274">
        <v>52982</v>
      </c>
      <c r="AA661" s="271">
        <v>0.969060328331151</v>
      </c>
      <c r="AB661" s="271">
        <v>0.970561834801883</v>
      </c>
      <c r="AC661" s="298">
        <v>-0.00150150647073199</v>
      </c>
    </row>
    <row r="662" spans="1:29">
      <c r="A662" s="300" t="s">
        <v>719</v>
      </c>
      <c r="B662" s="301" t="s">
        <v>3349</v>
      </c>
      <c r="C662" s="296" t="s">
        <v>1135</v>
      </c>
      <c r="D662" s="301" t="s">
        <v>1135</v>
      </c>
      <c r="E662" s="266">
        <v>5698</v>
      </c>
      <c r="F662" s="269">
        <v>5172</v>
      </c>
      <c r="G662" s="269">
        <v>526</v>
      </c>
      <c r="H662" s="267">
        <v>7832</v>
      </c>
      <c r="I662" s="267">
        <v>6517</v>
      </c>
      <c r="J662" s="267">
        <v>1315</v>
      </c>
      <c r="K662" s="267">
        <v>6326</v>
      </c>
      <c r="L662" s="267">
        <v>5764</v>
      </c>
      <c r="M662" s="267">
        <v>562</v>
      </c>
      <c r="N662" s="297">
        <v>0.93</v>
      </c>
      <c r="O662" s="269">
        <v>196650</v>
      </c>
      <c r="P662" s="269">
        <v>179224</v>
      </c>
      <c r="Q662" s="269">
        <v>17426</v>
      </c>
      <c r="R662" s="270">
        <v>0.911385710653445</v>
      </c>
      <c r="S662" s="270">
        <v>0.907686907686908</v>
      </c>
      <c r="T662" s="270">
        <v>0.832099080694586</v>
      </c>
      <c r="U662" s="270">
        <v>0.911160290863105</v>
      </c>
      <c r="V662" s="298">
        <v>0.0755878269923215</v>
      </c>
      <c r="W662" s="274">
        <v>47325</v>
      </c>
      <c r="X662" s="274">
        <v>43193</v>
      </c>
      <c r="Y662" s="274">
        <v>47561</v>
      </c>
      <c r="Z662" s="274">
        <v>43683</v>
      </c>
      <c r="AA662" s="271">
        <v>0.912688853671421</v>
      </c>
      <c r="AB662" s="271">
        <v>0.918462605916612</v>
      </c>
      <c r="AC662" s="298">
        <v>-0.00577375224519128</v>
      </c>
    </row>
    <row r="663" spans="1:29">
      <c r="A663" s="300" t="s">
        <v>719</v>
      </c>
      <c r="B663" s="301" t="s">
        <v>3349</v>
      </c>
      <c r="C663" s="296" t="s">
        <v>1136</v>
      </c>
      <c r="D663" s="301" t="s">
        <v>1136</v>
      </c>
      <c r="E663" s="266">
        <v>4584</v>
      </c>
      <c r="F663" s="269">
        <v>4265</v>
      </c>
      <c r="G663" s="269">
        <v>319</v>
      </c>
      <c r="H663" s="267">
        <v>6187</v>
      </c>
      <c r="I663" s="267">
        <v>5634</v>
      </c>
      <c r="J663" s="267">
        <v>553</v>
      </c>
      <c r="K663" s="267">
        <v>5187</v>
      </c>
      <c r="L663" s="267">
        <v>4937</v>
      </c>
      <c r="M663" s="267">
        <v>250</v>
      </c>
      <c r="N663" s="297">
        <v>0.93</v>
      </c>
      <c r="O663" s="269">
        <v>160276</v>
      </c>
      <c r="P663" s="269">
        <v>152376</v>
      </c>
      <c r="Q663" s="269">
        <v>7900</v>
      </c>
      <c r="R663" s="270">
        <v>0.950710025206519</v>
      </c>
      <c r="S663" s="270">
        <v>0.930410122164049</v>
      </c>
      <c r="T663" s="270">
        <v>0.910619039922418</v>
      </c>
      <c r="U663" s="270">
        <v>0.951802583381531</v>
      </c>
      <c r="V663" s="298">
        <v>0.0197910822416308</v>
      </c>
      <c r="W663" s="274">
        <v>38457</v>
      </c>
      <c r="X663" s="274">
        <v>36388</v>
      </c>
      <c r="Y663" s="274">
        <v>38550</v>
      </c>
      <c r="Z663" s="274">
        <v>36730</v>
      </c>
      <c r="AA663" s="271">
        <v>0.946199651558884</v>
      </c>
      <c r="AB663" s="271">
        <v>0.952788586251621</v>
      </c>
      <c r="AC663" s="298">
        <v>-0.00658893469273725</v>
      </c>
    </row>
    <row r="664" spans="1:29">
      <c r="A664" s="300" t="s">
        <v>719</v>
      </c>
      <c r="B664" s="301" t="s">
        <v>3349</v>
      </c>
      <c r="C664" s="296" t="s">
        <v>1137</v>
      </c>
      <c r="D664" s="301" t="s">
        <v>1137</v>
      </c>
      <c r="E664" s="266">
        <v>5773</v>
      </c>
      <c r="F664" s="269">
        <v>5595</v>
      </c>
      <c r="G664" s="269">
        <v>178</v>
      </c>
      <c r="H664" s="267">
        <v>8557</v>
      </c>
      <c r="I664" s="267">
        <v>8222</v>
      </c>
      <c r="J664" s="267">
        <v>335</v>
      </c>
      <c r="K664" s="267">
        <v>7016</v>
      </c>
      <c r="L664" s="267">
        <v>6821</v>
      </c>
      <c r="M664" s="267">
        <v>195</v>
      </c>
      <c r="N664" s="297">
        <v>0.93</v>
      </c>
      <c r="O664" s="269">
        <v>223561</v>
      </c>
      <c r="P664" s="269">
        <v>216927</v>
      </c>
      <c r="Q664" s="269">
        <v>6634</v>
      </c>
      <c r="R664" s="270">
        <v>0.970325772384271</v>
      </c>
      <c r="S664" s="270">
        <v>0.969166811016802</v>
      </c>
      <c r="T664" s="270">
        <v>0.960850765455183</v>
      </c>
      <c r="U664" s="270">
        <v>0.972206385404789</v>
      </c>
      <c r="V664" s="298">
        <v>0.00831604556161947</v>
      </c>
      <c r="W664" s="274">
        <v>51793</v>
      </c>
      <c r="X664" s="274">
        <v>50143</v>
      </c>
      <c r="Y664" s="274">
        <v>55519</v>
      </c>
      <c r="Z664" s="274">
        <v>53641</v>
      </c>
      <c r="AA664" s="271">
        <v>0.968142413067403</v>
      </c>
      <c r="AB664" s="271">
        <v>0.966173742322448</v>
      </c>
      <c r="AC664" s="298">
        <v>0.00196867074495477</v>
      </c>
    </row>
    <row r="665" spans="1:29">
      <c r="A665" s="300" t="s">
        <v>719</v>
      </c>
      <c r="B665" s="301" t="s">
        <v>3349</v>
      </c>
      <c r="C665" s="296" t="s">
        <v>1138</v>
      </c>
      <c r="D665" s="301" t="s">
        <v>1138</v>
      </c>
      <c r="E665" s="266">
        <v>2490</v>
      </c>
      <c r="F665" s="269">
        <v>2442</v>
      </c>
      <c r="G665" s="269">
        <v>48</v>
      </c>
      <c r="H665" s="267">
        <v>3645</v>
      </c>
      <c r="I665" s="267">
        <v>3599</v>
      </c>
      <c r="J665" s="267">
        <v>46</v>
      </c>
      <c r="K665" s="267">
        <v>3042</v>
      </c>
      <c r="L665" s="267">
        <v>3009</v>
      </c>
      <c r="M665" s="267">
        <v>33</v>
      </c>
      <c r="N665" s="297">
        <v>0.93</v>
      </c>
      <c r="O665" s="269">
        <v>97314</v>
      </c>
      <c r="P665" s="269">
        <v>95956</v>
      </c>
      <c r="Q665" s="269">
        <v>1358</v>
      </c>
      <c r="R665" s="270">
        <v>0.986045173356352</v>
      </c>
      <c r="S665" s="270">
        <v>0.980722891566265</v>
      </c>
      <c r="T665" s="270">
        <v>0.987379972565158</v>
      </c>
      <c r="U665" s="270">
        <v>0.989151873767258</v>
      </c>
      <c r="V665" s="298">
        <v>-0.00665708099889273</v>
      </c>
      <c r="W665" s="274">
        <v>22651</v>
      </c>
      <c r="X665" s="274">
        <v>22344</v>
      </c>
      <c r="Y665" s="274">
        <v>23403</v>
      </c>
      <c r="Z665" s="274">
        <v>23025</v>
      </c>
      <c r="AA665" s="271">
        <v>0.986446514502671</v>
      </c>
      <c r="AB665" s="271">
        <v>0.983848224586591</v>
      </c>
      <c r="AC665" s="298">
        <v>0.00259828991607947</v>
      </c>
    </row>
    <row r="666" spans="1:29">
      <c r="A666" s="300" t="s">
        <v>719</v>
      </c>
      <c r="B666" s="301" t="s">
        <v>3349</v>
      </c>
      <c r="C666" s="296" t="s">
        <v>1139</v>
      </c>
      <c r="D666" s="301" t="s">
        <v>1139</v>
      </c>
      <c r="E666" s="266">
        <v>6498</v>
      </c>
      <c r="F666" s="269">
        <v>5950</v>
      </c>
      <c r="G666" s="269">
        <v>548</v>
      </c>
      <c r="H666" s="267">
        <v>9610</v>
      </c>
      <c r="I666" s="267">
        <v>9125</v>
      </c>
      <c r="J666" s="267">
        <v>485</v>
      </c>
      <c r="K666" s="267">
        <v>7589</v>
      </c>
      <c r="L666" s="267">
        <v>7288</v>
      </c>
      <c r="M666" s="267">
        <v>301</v>
      </c>
      <c r="N666" s="297">
        <v>0.93</v>
      </c>
      <c r="O666" s="269">
        <v>253950</v>
      </c>
      <c r="P666" s="269">
        <v>243939</v>
      </c>
      <c r="Q666" s="269">
        <v>10011</v>
      </c>
      <c r="R666" s="270">
        <v>0.960578854105139</v>
      </c>
      <c r="S666" s="270">
        <v>0.915666358879655</v>
      </c>
      <c r="T666" s="270">
        <v>0.949531737773153</v>
      </c>
      <c r="U666" s="270">
        <v>0.960337330346554</v>
      </c>
      <c r="V666" s="298">
        <v>-0.0338653788934976</v>
      </c>
      <c r="W666" s="274">
        <v>59086</v>
      </c>
      <c r="X666" s="274">
        <v>56449</v>
      </c>
      <c r="Y666" s="274">
        <v>63097</v>
      </c>
      <c r="Z666" s="274">
        <v>60750</v>
      </c>
      <c r="AA666" s="271">
        <v>0.955370138442271</v>
      </c>
      <c r="AB666" s="271">
        <v>0.962803302851166</v>
      </c>
      <c r="AC666" s="298">
        <v>-0.00743316440889508</v>
      </c>
    </row>
    <row r="667" spans="1:29">
      <c r="A667" s="300" t="s">
        <v>719</v>
      </c>
      <c r="B667" s="301" t="s">
        <v>3349</v>
      </c>
      <c r="C667" s="296" t="s">
        <v>1140</v>
      </c>
      <c r="D667" s="301" t="s">
        <v>1140</v>
      </c>
      <c r="E667" s="266">
        <v>3197</v>
      </c>
      <c r="F667" s="269">
        <v>2903</v>
      </c>
      <c r="G667" s="269">
        <v>294</v>
      </c>
      <c r="H667" s="267">
        <v>3839</v>
      </c>
      <c r="I667" s="267">
        <v>3498</v>
      </c>
      <c r="J667" s="267">
        <v>341</v>
      </c>
      <c r="K667" s="267">
        <v>3509</v>
      </c>
      <c r="L667" s="267">
        <v>3306</v>
      </c>
      <c r="M667" s="267">
        <v>203</v>
      </c>
      <c r="N667" s="297">
        <v>0.93</v>
      </c>
      <c r="O667" s="269">
        <v>104780</v>
      </c>
      <c r="P667" s="269">
        <v>97467</v>
      </c>
      <c r="Q667" s="269">
        <v>7313</v>
      </c>
      <c r="R667" s="270">
        <v>0.930206146211109</v>
      </c>
      <c r="S667" s="270">
        <v>0.908038786362215</v>
      </c>
      <c r="T667" s="270">
        <v>0.911174785100286</v>
      </c>
      <c r="U667" s="270">
        <v>0.942148760330578</v>
      </c>
      <c r="V667" s="298">
        <v>-0.00313599873807191</v>
      </c>
      <c r="W667" s="274">
        <v>25179</v>
      </c>
      <c r="X667" s="274">
        <v>23426</v>
      </c>
      <c r="Y667" s="274">
        <v>25033</v>
      </c>
      <c r="Z667" s="274">
        <v>23313</v>
      </c>
      <c r="AA667" s="271">
        <v>0.930378490011518</v>
      </c>
      <c r="AB667" s="271">
        <v>0.931290696280909</v>
      </c>
      <c r="AC667" s="298">
        <v>-0.000912206269391702</v>
      </c>
    </row>
    <row r="668" spans="1:29">
      <c r="A668" s="300" t="s">
        <v>719</v>
      </c>
      <c r="B668" s="301" t="s">
        <v>3349</v>
      </c>
      <c r="C668" s="296" t="s">
        <v>1141</v>
      </c>
      <c r="D668" s="301" t="s">
        <v>1141</v>
      </c>
      <c r="E668" s="266">
        <v>6923</v>
      </c>
      <c r="F668" s="269">
        <v>6543</v>
      </c>
      <c r="G668" s="269">
        <v>380</v>
      </c>
      <c r="H668" s="267">
        <v>9711</v>
      </c>
      <c r="I668" s="267">
        <v>8777</v>
      </c>
      <c r="J668" s="267">
        <v>934</v>
      </c>
      <c r="K668" s="267">
        <v>8103</v>
      </c>
      <c r="L668" s="267">
        <v>7585</v>
      </c>
      <c r="M668" s="267">
        <v>518</v>
      </c>
      <c r="N668" s="297">
        <v>0.93</v>
      </c>
      <c r="O668" s="269">
        <v>248034</v>
      </c>
      <c r="P668" s="269">
        <v>232723</v>
      </c>
      <c r="Q668" s="269">
        <v>15311</v>
      </c>
      <c r="R668" s="270">
        <v>0.938270559681334</v>
      </c>
      <c r="S668" s="270">
        <v>0.945110501227791</v>
      </c>
      <c r="T668" s="270">
        <v>0.903820409844506</v>
      </c>
      <c r="U668" s="270">
        <v>0.936073059360731</v>
      </c>
      <c r="V668" s="298">
        <v>0.0412900913832852</v>
      </c>
      <c r="W668" s="274">
        <v>59764</v>
      </c>
      <c r="X668" s="274">
        <v>55609</v>
      </c>
      <c r="Y668" s="274">
        <v>61468</v>
      </c>
      <c r="Z668" s="274">
        <v>58690</v>
      </c>
      <c r="AA668" s="271">
        <v>0.930476541061509</v>
      </c>
      <c r="AB668" s="271">
        <v>0.954805752586712</v>
      </c>
      <c r="AC668" s="298">
        <v>-0.0243292115252032</v>
      </c>
    </row>
    <row r="669" spans="1:29">
      <c r="A669" s="300" t="s">
        <v>719</v>
      </c>
      <c r="B669" s="301" t="s">
        <v>3349</v>
      </c>
      <c r="C669" s="296" t="s">
        <v>1142</v>
      </c>
      <c r="D669" s="301" t="s">
        <v>1142</v>
      </c>
      <c r="E669" s="266">
        <v>7120</v>
      </c>
      <c r="F669" s="269">
        <v>6592</v>
      </c>
      <c r="G669" s="269">
        <v>528</v>
      </c>
      <c r="H669" s="267">
        <v>9792</v>
      </c>
      <c r="I669" s="267">
        <v>8670</v>
      </c>
      <c r="J669" s="267">
        <v>1122</v>
      </c>
      <c r="K669" s="267">
        <v>8216</v>
      </c>
      <c r="L669" s="267">
        <v>7574</v>
      </c>
      <c r="M669" s="267">
        <v>642</v>
      </c>
      <c r="N669" s="297">
        <v>0.93</v>
      </c>
      <c r="O669" s="269">
        <v>253345</v>
      </c>
      <c r="P669" s="269">
        <v>233342</v>
      </c>
      <c r="Q669" s="269">
        <v>20003</v>
      </c>
      <c r="R669" s="270">
        <v>0.921044425585664</v>
      </c>
      <c r="S669" s="270">
        <v>0.925842696629213</v>
      </c>
      <c r="T669" s="270">
        <v>0.885416666666667</v>
      </c>
      <c r="U669" s="270">
        <v>0.921859785783836</v>
      </c>
      <c r="V669" s="298">
        <v>0.0404260299625469</v>
      </c>
      <c r="W669" s="274">
        <v>60118</v>
      </c>
      <c r="X669" s="274">
        <v>55396</v>
      </c>
      <c r="Y669" s="274">
        <v>60786</v>
      </c>
      <c r="Z669" s="274">
        <v>56285</v>
      </c>
      <c r="AA669" s="271">
        <v>0.921454472870022</v>
      </c>
      <c r="AB669" s="271">
        <v>0.92595334452012</v>
      </c>
      <c r="AC669" s="298">
        <v>-0.00449887165009755</v>
      </c>
    </row>
    <row r="670" spans="1:29">
      <c r="A670" s="300" t="s">
        <v>719</v>
      </c>
      <c r="B670" s="301" t="s">
        <v>3349</v>
      </c>
      <c r="C670" s="296" t="s">
        <v>1143</v>
      </c>
      <c r="D670" s="301" t="s">
        <v>1143</v>
      </c>
      <c r="E670" s="266">
        <v>5877</v>
      </c>
      <c r="F670" s="269">
        <v>5306</v>
      </c>
      <c r="G670" s="269">
        <v>571</v>
      </c>
      <c r="H670" s="267">
        <v>8389</v>
      </c>
      <c r="I670" s="267">
        <v>7343</v>
      </c>
      <c r="J670" s="267">
        <v>1046</v>
      </c>
      <c r="K670" s="267">
        <v>6840</v>
      </c>
      <c r="L670" s="267">
        <v>6302</v>
      </c>
      <c r="M670" s="267">
        <v>538</v>
      </c>
      <c r="N670" s="297">
        <v>0.93</v>
      </c>
      <c r="O670" s="269">
        <v>209486</v>
      </c>
      <c r="P670" s="269">
        <v>191575</v>
      </c>
      <c r="Q670" s="269">
        <v>17911</v>
      </c>
      <c r="R670" s="270">
        <v>0.9145002530002</v>
      </c>
      <c r="S670" s="270">
        <v>0.902841585843117</v>
      </c>
      <c r="T670" s="270">
        <v>0.875312909762785</v>
      </c>
      <c r="U670" s="270">
        <v>0.921345029239766</v>
      </c>
      <c r="V670" s="298">
        <v>0.0275286760803326</v>
      </c>
      <c r="W670" s="274">
        <v>50959</v>
      </c>
      <c r="X670" s="274">
        <v>47083</v>
      </c>
      <c r="Y670" s="274">
        <v>50013</v>
      </c>
      <c r="Z670" s="274">
        <v>46214</v>
      </c>
      <c r="AA670" s="271">
        <v>0.923938852803234</v>
      </c>
      <c r="AB670" s="271">
        <v>0.924039749665087</v>
      </c>
      <c r="AC670" s="298">
        <v>-0.000100896861853106</v>
      </c>
    </row>
    <row r="671" spans="1:29">
      <c r="A671" s="300" t="s">
        <v>719</v>
      </c>
      <c r="B671" s="301" t="s">
        <v>3349</v>
      </c>
      <c r="C671" s="296" t="s">
        <v>1144</v>
      </c>
      <c r="D671" s="301" t="s">
        <v>1144</v>
      </c>
      <c r="E671" s="266">
        <v>6368</v>
      </c>
      <c r="F671" s="269">
        <v>5864</v>
      </c>
      <c r="G671" s="269">
        <v>504</v>
      </c>
      <c r="H671" s="267">
        <v>6499</v>
      </c>
      <c r="I671" s="267">
        <v>5856</v>
      </c>
      <c r="J671" s="267">
        <v>643</v>
      </c>
      <c r="K671" s="267">
        <v>5939</v>
      </c>
      <c r="L671" s="267">
        <v>5568</v>
      </c>
      <c r="M671" s="267">
        <v>371</v>
      </c>
      <c r="N671" s="297">
        <v>0.93</v>
      </c>
      <c r="O671" s="269">
        <v>181127</v>
      </c>
      <c r="P671" s="269">
        <v>164080</v>
      </c>
      <c r="Q671" s="269">
        <v>17047</v>
      </c>
      <c r="R671" s="270">
        <v>0.905883716949985</v>
      </c>
      <c r="S671" s="270">
        <v>0.920854271356784</v>
      </c>
      <c r="T671" s="270">
        <v>0.901061701800277</v>
      </c>
      <c r="U671" s="270">
        <v>0.937531570971544</v>
      </c>
      <c r="V671" s="298">
        <v>0.0197925695565069</v>
      </c>
      <c r="W671" s="274">
        <v>42674</v>
      </c>
      <c r="X671" s="274">
        <v>39844</v>
      </c>
      <c r="Y671" s="274">
        <v>43098</v>
      </c>
      <c r="Z671" s="274">
        <v>38578</v>
      </c>
      <c r="AA671" s="271">
        <v>0.933683273187421</v>
      </c>
      <c r="AB671" s="271">
        <v>0.89512274351478</v>
      </c>
      <c r="AC671" s="298">
        <v>0.0385605296726407</v>
      </c>
    </row>
    <row r="672" spans="1:29">
      <c r="A672" s="300" t="s">
        <v>719</v>
      </c>
      <c r="B672" s="301" t="s">
        <v>3349</v>
      </c>
      <c r="C672" s="296" t="s">
        <v>1145</v>
      </c>
      <c r="D672" s="301" t="s">
        <v>1146</v>
      </c>
      <c r="E672" s="266">
        <v>7725</v>
      </c>
      <c r="F672" s="269">
        <v>6862</v>
      </c>
      <c r="G672" s="269">
        <v>863</v>
      </c>
      <c r="H672" s="267">
        <v>8097</v>
      </c>
      <c r="I672" s="267">
        <v>7003</v>
      </c>
      <c r="J672" s="267">
        <v>1094</v>
      </c>
      <c r="K672" s="267">
        <v>7454</v>
      </c>
      <c r="L672" s="267">
        <v>6895</v>
      </c>
      <c r="M672" s="267">
        <v>559</v>
      </c>
      <c r="N672" s="297">
        <v>0.93</v>
      </c>
      <c r="O672" s="269">
        <v>202803</v>
      </c>
      <c r="P672" s="269">
        <v>183106</v>
      </c>
      <c r="Q672" s="269">
        <v>19697</v>
      </c>
      <c r="R672" s="270">
        <v>0.902876190194425</v>
      </c>
      <c r="S672" s="270">
        <v>0.888284789644013</v>
      </c>
      <c r="T672" s="270">
        <v>0.864888230208719</v>
      </c>
      <c r="U672" s="270">
        <v>0.925006707807888</v>
      </c>
      <c r="V672" s="298">
        <v>0.0233965594352936</v>
      </c>
      <c r="W672" s="274">
        <v>51900</v>
      </c>
      <c r="X672" s="274">
        <v>47403</v>
      </c>
      <c r="Y672" s="274">
        <v>49603</v>
      </c>
      <c r="Z672" s="274">
        <v>44931</v>
      </c>
      <c r="AA672" s="271">
        <v>0.913352601156069</v>
      </c>
      <c r="AB672" s="271">
        <v>0.905812148458763</v>
      </c>
      <c r="AC672" s="298">
        <v>0.00754045269730674</v>
      </c>
    </row>
    <row r="673" spans="1:29">
      <c r="A673" s="300" t="s">
        <v>719</v>
      </c>
      <c r="B673" s="301" t="s">
        <v>3349</v>
      </c>
      <c r="C673" s="296" t="s">
        <v>1147</v>
      </c>
      <c r="D673" s="301" t="s">
        <v>1147</v>
      </c>
      <c r="E673" s="266">
        <v>3788</v>
      </c>
      <c r="F673" s="269">
        <v>3610</v>
      </c>
      <c r="G673" s="269">
        <v>178</v>
      </c>
      <c r="H673" s="267">
        <v>5215</v>
      </c>
      <c r="I673" s="267">
        <v>4910</v>
      </c>
      <c r="J673" s="267">
        <v>305</v>
      </c>
      <c r="K673" s="267">
        <v>4352</v>
      </c>
      <c r="L673" s="267">
        <v>4189</v>
      </c>
      <c r="M673" s="267">
        <v>163</v>
      </c>
      <c r="N673" s="297">
        <v>0.93</v>
      </c>
      <c r="O673" s="269">
        <v>136723</v>
      </c>
      <c r="P673" s="269">
        <v>130954</v>
      </c>
      <c r="Q673" s="269">
        <v>5769</v>
      </c>
      <c r="R673" s="270">
        <v>0.957805197369865</v>
      </c>
      <c r="S673" s="270">
        <v>0.953009503695882</v>
      </c>
      <c r="T673" s="270">
        <v>0.941514860977948</v>
      </c>
      <c r="U673" s="270">
        <v>0.962545955882353</v>
      </c>
      <c r="V673" s="298">
        <v>0.0114946427179335</v>
      </c>
      <c r="W673" s="274">
        <v>31999</v>
      </c>
      <c r="X673" s="274">
        <v>30492</v>
      </c>
      <c r="Y673" s="274">
        <v>32289</v>
      </c>
      <c r="Z673" s="274">
        <v>31109</v>
      </c>
      <c r="AA673" s="271">
        <v>0.952904778274321</v>
      </c>
      <c r="AB673" s="271">
        <v>0.963455046610301</v>
      </c>
      <c r="AC673" s="298">
        <v>-0.0105502683359796</v>
      </c>
    </row>
    <row r="674" spans="1:29">
      <c r="A674" s="300" t="s">
        <v>719</v>
      </c>
      <c r="B674" s="301" t="s">
        <v>3349</v>
      </c>
      <c r="C674" s="296" t="s">
        <v>1148</v>
      </c>
      <c r="D674" s="301" t="s">
        <v>1148</v>
      </c>
      <c r="E674" s="266">
        <v>4470</v>
      </c>
      <c r="F674" s="269">
        <v>4049</v>
      </c>
      <c r="G674" s="269">
        <v>421</v>
      </c>
      <c r="H674" s="267">
        <v>6096</v>
      </c>
      <c r="I674" s="267">
        <v>5483</v>
      </c>
      <c r="J674" s="267">
        <v>613</v>
      </c>
      <c r="K674" s="267">
        <v>5226</v>
      </c>
      <c r="L674" s="267">
        <v>4898</v>
      </c>
      <c r="M674" s="267">
        <v>328</v>
      </c>
      <c r="N674" s="297">
        <v>0.93</v>
      </c>
      <c r="O674" s="269">
        <v>147974</v>
      </c>
      <c r="P674" s="269">
        <v>136982</v>
      </c>
      <c r="Q674" s="269">
        <v>10992</v>
      </c>
      <c r="R674" s="270">
        <v>0.92571667995729</v>
      </c>
      <c r="S674" s="270">
        <v>0.905816554809843</v>
      </c>
      <c r="T674" s="270">
        <v>0.899442257217848</v>
      </c>
      <c r="U674" s="270">
        <v>0.937236892460773</v>
      </c>
      <c r="V674" s="298">
        <v>0.00637429759199559</v>
      </c>
      <c r="W674" s="274">
        <v>37196</v>
      </c>
      <c r="X674" s="274">
        <v>34631</v>
      </c>
      <c r="Y674" s="274">
        <v>36679</v>
      </c>
      <c r="Z674" s="274">
        <v>33934</v>
      </c>
      <c r="AA674" s="271">
        <v>0.931040972147543</v>
      </c>
      <c r="AB674" s="271">
        <v>0.925161536574061</v>
      </c>
      <c r="AC674" s="298">
        <v>0.00587943557348136</v>
      </c>
    </row>
    <row r="675" spans="1:29">
      <c r="A675" s="300" t="s">
        <v>719</v>
      </c>
      <c r="B675" s="301" t="s">
        <v>3351</v>
      </c>
      <c r="C675" s="296" t="s">
        <v>1149</v>
      </c>
      <c r="D675" s="305" t="s">
        <v>1150</v>
      </c>
      <c r="E675" s="266">
        <v>2550</v>
      </c>
      <c r="F675" s="269">
        <v>2386</v>
      </c>
      <c r="G675" s="269">
        <v>164</v>
      </c>
      <c r="H675" s="267">
        <v>4072</v>
      </c>
      <c r="I675" s="267">
        <v>3936</v>
      </c>
      <c r="J675" s="267">
        <v>136</v>
      </c>
      <c r="K675" s="267">
        <v>3468</v>
      </c>
      <c r="L675" s="267">
        <v>3175</v>
      </c>
      <c r="M675" s="267">
        <v>293</v>
      </c>
      <c r="N675" s="297">
        <v>0.93</v>
      </c>
      <c r="O675" s="269">
        <v>113575</v>
      </c>
      <c r="P675" s="269">
        <v>109177</v>
      </c>
      <c r="Q675" s="269">
        <v>4398</v>
      </c>
      <c r="R675" s="270">
        <v>0.961276689412283</v>
      </c>
      <c r="S675" s="270">
        <v>0.935686274509804</v>
      </c>
      <c r="T675" s="270">
        <v>0.966601178781925</v>
      </c>
      <c r="U675" s="270">
        <v>0.915513264129181</v>
      </c>
      <c r="V675" s="298">
        <v>-0.0309149042721214</v>
      </c>
      <c r="W675" s="274">
        <v>26949</v>
      </c>
      <c r="X675" s="274">
        <v>25651</v>
      </c>
      <c r="Y675" s="274">
        <v>27341</v>
      </c>
      <c r="Z675" s="274">
        <v>26454</v>
      </c>
      <c r="AA675" s="271">
        <v>0.951834947493413</v>
      </c>
      <c r="AB675" s="271">
        <v>0.967557880106799</v>
      </c>
      <c r="AC675" s="298">
        <v>-0.0157229326133859</v>
      </c>
    </row>
    <row r="676" spans="1:29">
      <c r="A676" s="300" t="s">
        <v>719</v>
      </c>
      <c r="B676" s="301" t="s">
        <v>3346</v>
      </c>
      <c r="C676" s="296" t="s">
        <v>1151</v>
      </c>
      <c r="D676" s="305" t="s">
        <v>1151</v>
      </c>
      <c r="E676" s="266">
        <v>859</v>
      </c>
      <c r="F676" s="269">
        <v>844</v>
      </c>
      <c r="G676" s="269">
        <v>15</v>
      </c>
      <c r="H676" s="267">
        <v>1421</v>
      </c>
      <c r="I676" s="267">
        <v>1393</v>
      </c>
      <c r="J676" s="267">
        <v>28</v>
      </c>
      <c r="K676" s="267">
        <v>1347</v>
      </c>
      <c r="L676" s="267">
        <v>1330</v>
      </c>
      <c r="M676" s="267">
        <v>17</v>
      </c>
      <c r="N676" s="297">
        <v>0.93</v>
      </c>
      <c r="O676" s="269">
        <v>37811</v>
      </c>
      <c r="P676" s="269">
        <v>37273</v>
      </c>
      <c r="Q676" s="269">
        <v>538</v>
      </c>
      <c r="R676" s="270">
        <v>0.985771336383592</v>
      </c>
      <c r="S676" s="270">
        <v>0.982537834691502</v>
      </c>
      <c r="T676" s="270">
        <v>0.980295566502463</v>
      </c>
      <c r="U676" s="270">
        <v>0.987379361544172</v>
      </c>
      <c r="V676" s="298">
        <v>0.00224226818903872</v>
      </c>
      <c r="W676" s="274">
        <v>8959</v>
      </c>
      <c r="X676" s="274">
        <v>8816</v>
      </c>
      <c r="Y676" s="274">
        <v>9773</v>
      </c>
      <c r="Z676" s="274">
        <v>9579</v>
      </c>
      <c r="AA676" s="271">
        <v>0.984038397142538</v>
      </c>
      <c r="AB676" s="271">
        <v>0.980149391179781</v>
      </c>
      <c r="AC676" s="298">
        <v>0.00388900596275721</v>
      </c>
    </row>
    <row r="677" spans="1:29">
      <c r="A677" s="300" t="s">
        <v>719</v>
      </c>
      <c r="B677" s="301" t="s">
        <v>3346</v>
      </c>
      <c r="C677" s="296" t="s">
        <v>1152</v>
      </c>
      <c r="D677" s="305" t="s">
        <v>1153</v>
      </c>
      <c r="E677" s="266">
        <v>2160</v>
      </c>
      <c r="F677" s="269">
        <v>2070</v>
      </c>
      <c r="G677" s="269">
        <v>90</v>
      </c>
      <c r="H677" s="267">
        <v>2405</v>
      </c>
      <c r="I677" s="267">
        <v>2265</v>
      </c>
      <c r="J677" s="267">
        <v>140</v>
      </c>
      <c r="K677" s="267">
        <v>2131</v>
      </c>
      <c r="L677" s="267">
        <v>2048</v>
      </c>
      <c r="M677" s="267">
        <v>83</v>
      </c>
      <c r="N677" s="297">
        <v>0.93</v>
      </c>
      <c r="O677" s="269">
        <v>65472</v>
      </c>
      <c r="P677" s="269">
        <v>61470</v>
      </c>
      <c r="Q677" s="269">
        <v>4002</v>
      </c>
      <c r="R677" s="270">
        <v>0.938874633431085</v>
      </c>
      <c r="S677" s="270">
        <v>0.958333333333333</v>
      </c>
      <c r="T677" s="270">
        <v>0.941787941787942</v>
      </c>
      <c r="U677" s="270">
        <v>0.961051149694979</v>
      </c>
      <c r="V677" s="298">
        <v>0.0165453915453916</v>
      </c>
      <c r="W677" s="274">
        <v>15228</v>
      </c>
      <c r="X677" s="274">
        <v>14608</v>
      </c>
      <c r="Y677" s="274">
        <v>15983</v>
      </c>
      <c r="Z677" s="274">
        <v>15253</v>
      </c>
      <c r="AA677" s="271">
        <v>0.959285526661413</v>
      </c>
      <c r="AB677" s="271">
        <v>0.954326471876369</v>
      </c>
      <c r="AC677" s="298">
        <v>0.00495905478504455</v>
      </c>
    </row>
    <row r="678" spans="1:29">
      <c r="A678" s="300" t="s">
        <v>719</v>
      </c>
      <c r="B678" s="301" t="s">
        <v>3346</v>
      </c>
      <c r="C678" s="296" t="s">
        <v>1154</v>
      </c>
      <c r="D678" s="305" t="s">
        <v>1155</v>
      </c>
      <c r="E678" s="266">
        <v>1824</v>
      </c>
      <c r="F678" s="269">
        <v>1718</v>
      </c>
      <c r="G678" s="269">
        <v>106</v>
      </c>
      <c r="H678" s="267">
        <v>1886</v>
      </c>
      <c r="I678" s="267">
        <v>1794</v>
      </c>
      <c r="J678" s="267">
        <v>92</v>
      </c>
      <c r="K678" s="267">
        <v>1728</v>
      </c>
      <c r="L678" s="267">
        <v>1663</v>
      </c>
      <c r="M678" s="267">
        <v>65</v>
      </c>
      <c r="N678" s="297">
        <v>0.93</v>
      </c>
      <c r="O678" s="269">
        <v>55722</v>
      </c>
      <c r="P678" s="269">
        <v>53126</v>
      </c>
      <c r="Q678" s="269">
        <v>2596</v>
      </c>
      <c r="R678" s="270">
        <v>0.953411578909587</v>
      </c>
      <c r="S678" s="270">
        <v>0.941885964912281</v>
      </c>
      <c r="T678" s="270">
        <v>0.951219512195122</v>
      </c>
      <c r="U678" s="270">
        <v>0.962384259259259</v>
      </c>
      <c r="V678" s="298">
        <v>-0.00933354728284119</v>
      </c>
      <c r="W678" s="274">
        <v>12653</v>
      </c>
      <c r="X678" s="274">
        <v>11871</v>
      </c>
      <c r="Y678" s="274">
        <v>13649</v>
      </c>
      <c r="Z678" s="274">
        <v>13121</v>
      </c>
      <c r="AA678" s="271">
        <v>0.938196475144235</v>
      </c>
      <c r="AB678" s="271">
        <v>0.961315847314822</v>
      </c>
      <c r="AC678" s="298">
        <v>-0.023119372170587</v>
      </c>
    </row>
    <row r="679" spans="1:29">
      <c r="A679" s="300" t="s">
        <v>719</v>
      </c>
      <c r="B679" s="301" t="s">
        <v>3348</v>
      </c>
      <c r="C679" s="296" t="s">
        <v>1156</v>
      </c>
      <c r="D679" s="305" t="s">
        <v>1157</v>
      </c>
      <c r="E679" s="266">
        <v>877</v>
      </c>
      <c r="F679" s="269">
        <v>849</v>
      </c>
      <c r="G679" s="269">
        <v>28</v>
      </c>
      <c r="H679" s="267">
        <v>965</v>
      </c>
      <c r="I679" s="267">
        <v>930</v>
      </c>
      <c r="J679" s="267">
        <v>35</v>
      </c>
      <c r="K679" s="267">
        <v>807</v>
      </c>
      <c r="L679" s="267">
        <v>740</v>
      </c>
      <c r="M679" s="267">
        <v>67</v>
      </c>
      <c r="N679" s="297">
        <v>0.93</v>
      </c>
      <c r="O679" s="269">
        <v>12015</v>
      </c>
      <c r="P679" s="269">
        <v>10846</v>
      </c>
      <c r="Q679" s="269">
        <v>1169</v>
      </c>
      <c r="R679" s="270">
        <v>0.902704952143154</v>
      </c>
      <c r="S679" s="270">
        <v>0.968072976054732</v>
      </c>
      <c r="T679" s="270">
        <v>0.963730569948187</v>
      </c>
      <c r="U679" s="270">
        <v>0.916976456009913</v>
      </c>
      <c r="V679" s="298">
        <v>0.00434240610654557</v>
      </c>
      <c r="W679" s="274">
        <v>6288</v>
      </c>
      <c r="X679" s="274">
        <v>5917</v>
      </c>
      <c r="Y679" s="274">
        <v>5706</v>
      </c>
      <c r="Z679" s="274">
        <v>4929</v>
      </c>
      <c r="AA679" s="271">
        <v>0.940998727735369</v>
      </c>
      <c r="AB679" s="271">
        <v>0.863827549947424</v>
      </c>
      <c r="AC679" s="298">
        <v>0.0771711777879452</v>
      </c>
    </row>
    <row r="680" spans="1:29">
      <c r="A680" s="300" t="s">
        <v>1158</v>
      </c>
      <c r="B680" s="301" t="s">
        <v>3354</v>
      </c>
      <c r="C680" s="296" t="s">
        <v>1160</v>
      </c>
      <c r="D680" s="301" t="s">
        <v>1161</v>
      </c>
      <c r="E680" s="266">
        <v>2792</v>
      </c>
      <c r="F680" s="269">
        <v>2708</v>
      </c>
      <c r="G680" s="269">
        <v>84</v>
      </c>
      <c r="H680" s="267">
        <v>2734</v>
      </c>
      <c r="I680" s="267">
        <v>2619</v>
      </c>
      <c r="J680" s="267">
        <v>115</v>
      </c>
      <c r="K680" s="267">
        <v>2428</v>
      </c>
      <c r="L680" s="267">
        <v>2357</v>
      </c>
      <c r="M680" s="267">
        <v>71</v>
      </c>
      <c r="N680" s="297">
        <v>0.93</v>
      </c>
      <c r="O680" s="269">
        <v>78902</v>
      </c>
      <c r="P680" s="269">
        <v>76257</v>
      </c>
      <c r="Q680" s="269">
        <v>2645</v>
      </c>
      <c r="R680" s="270">
        <v>0.966477402347216</v>
      </c>
      <c r="S680" s="270">
        <v>0.969914040114613</v>
      </c>
      <c r="T680" s="270">
        <v>0.957937088514996</v>
      </c>
      <c r="U680" s="270">
        <v>0.970757825370675</v>
      </c>
      <c r="V680" s="298">
        <v>0.0119769515996168</v>
      </c>
      <c r="W680" s="274">
        <v>18546</v>
      </c>
      <c r="X680" s="274">
        <v>18024</v>
      </c>
      <c r="Y680" s="274">
        <v>19212</v>
      </c>
      <c r="Z680" s="274">
        <v>18514</v>
      </c>
      <c r="AA680" s="271">
        <v>0.971853769006794</v>
      </c>
      <c r="AB680" s="271">
        <v>0.963668540495524</v>
      </c>
      <c r="AC680" s="298">
        <v>0.00818522851127024</v>
      </c>
    </row>
    <row r="681" spans="1:29">
      <c r="A681" s="300" t="s">
        <v>1158</v>
      </c>
      <c r="B681" s="301" t="s">
        <v>3354</v>
      </c>
      <c r="C681" s="296" t="s">
        <v>1162</v>
      </c>
      <c r="D681" s="301" t="s">
        <v>1163</v>
      </c>
      <c r="E681" s="266">
        <v>2476</v>
      </c>
      <c r="F681" s="269">
        <v>2437</v>
      </c>
      <c r="G681" s="269">
        <v>39</v>
      </c>
      <c r="H681" s="267">
        <v>2267</v>
      </c>
      <c r="I681" s="267">
        <v>2232</v>
      </c>
      <c r="J681" s="267">
        <v>35</v>
      </c>
      <c r="K681" s="267">
        <v>2069</v>
      </c>
      <c r="L681" s="267">
        <v>2048</v>
      </c>
      <c r="M681" s="267">
        <v>21</v>
      </c>
      <c r="N681" s="297">
        <v>0.93</v>
      </c>
      <c r="O681" s="269">
        <v>65973</v>
      </c>
      <c r="P681" s="269">
        <v>64824</v>
      </c>
      <c r="Q681" s="269">
        <v>1149</v>
      </c>
      <c r="R681" s="270">
        <v>0.982583784275385</v>
      </c>
      <c r="S681" s="270">
        <v>0.984248788368336</v>
      </c>
      <c r="T681" s="270">
        <v>0.984561093956771</v>
      </c>
      <c r="U681" s="270">
        <v>0.989850169163847</v>
      </c>
      <c r="V681" s="298">
        <v>-0.00031230558843498</v>
      </c>
      <c r="W681" s="274">
        <v>15711</v>
      </c>
      <c r="X681" s="274">
        <v>15506</v>
      </c>
      <c r="Y681" s="274">
        <v>15790</v>
      </c>
      <c r="Z681" s="274">
        <v>15502</v>
      </c>
      <c r="AA681" s="271">
        <v>0.986951817198141</v>
      </c>
      <c r="AB681" s="271">
        <v>0.981760607979734</v>
      </c>
      <c r="AC681" s="298">
        <v>0.00519120921840743</v>
      </c>
    </row>
    <row r="682" spans="1:29">
      <c r="A682" s="300" t="s">
        <v>1158</v>
      </c>
      <c r="B682" s="301" t="s">
        <v>3354</v>
      </c>
      <c r="C682" s="296" t="s">
        <v>1164</v>
      </c>
      <c r="D682" s="301" t="s">
        <v>1165</v>
      </c>
      <c r="E682" s="266">
        <v>3724</v>
      </c>
      <c r="F682" s="269">
        <v>3508</v>
      </c>
      <c r="G682" s="269">
        <v>216</v>
      </c>
      <c r="H682" s="267">
        <v>3440</v>
      </c>
      <c r="I682" s="267">
        <v>3209</v>
      </c>
      <c r="J682" s="267">
        <v>231</v>
      </c>
      <c r="K682" s="267">
        <v>3341</v>
      </c>
      <c r="L682" s="267">
        <v>3171</v>
      </c>
      <c r="M682" s="267">
        <v>170</v>
      </c>
      <c r="N682" s="297">
        <v>0.93</v>
      </c>
      <c r="O682" s="269">
        <v>103466</v>
      </c>
      <c r="P682" s="269">
        <v>95054</v>
      </c>
      <c r="Q682" s="269">
        <v>8412</v>
      </c>
      <c r="R682" s="270">
        <v>0.918697929754702</v>
      </c>
      <c r="S682" s="270">
        <v>0.941997851772288</v>
      </c>
      <c r="T682" s="270">
        <v>0.932848837209302</v>
      </c>
      <c r="U682" s="270">
        <v>0.949117030829093</v>
      </c>
      <c r="V682" s="298">
        <v>0.00914901456298556</v>
      </c>
      <c r="W682" s="274">
        <v>24588</v>
      </c>
      <c r="X682" s="274">
        <v>23086</v>
      </c>
      <c r="Y682" s="274">
        <v>25433</v>
      </c>
      <c r="Z682" s="274">
        <v>23199</v>
      </c>
      <c r="AA682" s="271">
        <v>0.938913291036278</v>
      </c>
      <c r="AB682" s="271">
        <v>0.912161365155507</v>
      </c>
      <c r="AC682" s="298">
        <v>0.0267519258807712</v>
      </c>
    </row>
    <row r="683" spans="1:29">
      <c r="A683" s="300" t="s">
        <v>1158</v>
      </c>
      <c r="B683" s="301" t="s">
        <v>3354</v>
      </c>
      <c r="C683" s="296" t="s">
        <v>1166</v>
      </c>
      <c r="D683" s="301" t="s">
        <v>1167</v>
      </c>
      <c r="E683" s="266">
        <v>4106</v>
      </c>
      <c r="F683" s="269">
        <v>3975</v>
      </c>
      <c r="G683" s="269">
        <v>131</v>
      </c>
      <c r="H683" s="267">
        <v>3943</v>
      </c>
      <c r="I683" s="267">
        <v>3809</v>
      </c>
      <c r="J683" s="267">
        <v>134</v>
      </c>
      <c r="K683" s="267">
        <v>3573</v>
      </c>
      <c r="L683" s="267">
        <v>3456</v>
      </c>
      <c r="M683" s="267">
        <v>117</v>
      </c>
      <c r="N683" s="297">
        <v>0.93</v>
      </c>
      <c r="O683" s="269">
        <v>112771</v>
      </c>
      <c r="P683" s="269">
        <v>108770</v>
      </c>
      <c r="Q683" s="269">
        <v>4001</v>
      </c>
      <c r="R683" s="270">
        <v>0.964521020475122</v>
      </c>
      <c r="S683" s="270">
        <v>0.968095470043838</v>
      </c>
      <c r="T683" s="270">
        <v>0.966015724067969</v>
      </c>
      <c r="U683" s="270">
        <v>0.967254408060453</v>
      </c>
      <c r="V683" s="298">
        <v>0.0020797459758698</v>
      </c>
      <c r="W683" s="274">
        <v>26841</v>
      </c>
      <c r="X683" s="274">
        <v>26054</v>
      </c>
      <c r="Y683" s="274">
        <v>26712</v>
      </c>
      <c r="Z683" s="274">
        <v>25772</v>
      </c>
      <c r="AA683" s="271">
        <v>0.970679184829179</v>
      </c>
      <c r="AB683" s="271">
        <v>0.964809823300389</v>
      </c>
      <c r="AC683" s="298">
        <v>0.00586936152878992</v>
      </c>
    </row>
    <row r="684" spans="1:29">
      <c r="A684" s="300" t="s">
        <v>1158</v>
      </c>
      <c r="B684" s="301" t="s">
        <v>3354</v>
      </c>
      <c r="C684" s="296" t="s">
        <v>1168</v>
      </c>
      <c r="D684" s="301" t="s">
        <v>1169</v>
      </c>
      <c r="E684" s="266">
        <v>1701</v>
      </c>
      <c r="F684" s="269">
        <v>1673</v>
      </c>
      <c r="G684" s="269">
        <v>28</v>
      </c>
      <c r="H684" s="267">
        <v>1777</v>
      </c>
      <c r="I684" s="267">
        <v>1736</v>
      </c>
      <c r="J684" s="267">
        <v>41</v>
      </c>
      <c r="K684" s="267">
        <v>1486</v>
      </c>
      <c r="L684" s="267">
        <v>1460</v>
      </c>
      <c r="M684" s="267">
        <v>26</v>
      </c>
      <c r="N684" s="297">
        <v>0.93</v>
      </c>
      <c r="O684" s="269">
        <v>48365</v>
      </c>
      <c r="P684" s="269">
        <v>47576</v>
      </c>
      <c r="Q684" s="269">
        <v>789</v>
      </c>
      <c r="R684" s="270">
        <v>0.983686550191254</v>
      </c>
      <c r="S684" s="270">
        <v>0.983539094650206</v>
      </c>
      <c r="T684" s="270">
        <v>0.976927405740011</v>
      </c>
      <c r="U684" s="270">
        <v>0.982503364737551</v>
      </c>
      <c r="V684" s="298">
        <v>0.00661168891019448</v>
      </c>
      <c r="W684" s="274">
        <v>11279</v>
      </c>
      <c r="X684" s="274">
        <v>11102</v>
      </c>
      <c r="Y684" s="274">
        <v>11698</v>
      </c>
      <c r="Z684" s="274">
        <v>11512</v>
      </c>
      <c r="AA684" s="271">
        <v>0.984307119425481</v>
      </c>
      <c r="AB684" s="271">
        <v>0.984099846127543</v>
      </c>
      <c r="AC684" s="298">
        <v>0.000207273297937793</v>
      </c>
    </row>
    <row r="685" spans="1:29">
      <c r="A685" s="300" t="s">
        <v>1158</v>
      </c>
      <c r="B685" s="301" t="s">
        <v>3354</v>
      </c>
      <c r="C685" s="296" t="s">
        <v>1170</v>
      </c>
      <c r="D685" s="301" t="s">
        <v>1171</v>
      </c>
      <c r="E685" s="266">
        <v>2847</v>
      </c>
      <c r="F685" s="269">
        <v>2744</v>
      </c>
      <c r="G685" s="269">
        <v>103</v>
      </c>
      <c r="H685" s="267">
        <v>2813</v>
      </c>
      <c r="I685" s="267">
        <v>2711</v>
      </c>
      <c r="J685" s="267">
        <v>102</v>
      </c>
      <c r="K685" s="267">
        <v>2452</v>
      </c>
      <c r="L685" s="267">
        <v>2386</v>
      </c>
      <c r="M685" s="267">
        <v>66</v>
      </c>
      <c r="N685" s="297">
        <v>0.93</v>
      </c>
      <c r="O685" s="269">
        <v>76961</v>
      </c>
      <c r="P685" s="269">
        <v>75131</v>
      </c>
      <c r="Q685" s="269">
        <v>1830</v>
      </c>
      <c r="R685" s="270">
        <v>0.976221722690713</v>
      </c>
      <c r="S685" s="270">
        <v>0.963821566561293</v>
      </c>
      <c r="T685" s="270">
        <v>0.963739779594739</v>
      </c>
      <c r="U685" s="270">
        <v>0.973083197389886</v>
      </c>
      <c r="V685" s="298">
        <v>8.17869665539206e-5</v>
      </c>
      <c r="W685" s="274">
        <v>18373</v>
      </c>
      <c r="X685" s="274">
        <v>17934</v>
      </c>
      <c r="Y685" s="274">
        <v>18480</v>
      </c>
      <c r="Z685" s="274">
        <v>18067</v>
      </c>
      <c r="AA685" s="271">
        <v>0.976106242856365</v>
      </c>
      <c r="AB685" s="271">
        <v>0.977651515151515</v>
      </c>
      <c r="AC685" s="298">
        <v>-0.00154527229514989</v>
      </c>
    </row>
    <row r="686" spans="1:29">
      <c r="A686" s="300" t="s">
        <v>1158</v>
      </c>
      <c r="B686" s="301" t="s">
        <v>3354</v>
      </c>
      <c r="C686" s="296" t="s">
        <v>1172</v>
      </c>
      <c r="D686" s="301" t="s">
        <v>1173</v>
      </c>
      <c r="E686" s="266">
        <v>1994</v>
      </c>
      <c r="F686" s="269">
        <v>1946</v>
      </c>
      <c r="G686" s="269">
        <v>48</v>
      </c>
      <c r="H686" s="267">
        <v>1879</v>
      </c>
      <c r="I686" s="267">
        <v>1817</v>
      </c>
      <c r="J686" s="267">
        <v>62</v>
      </c>
      <c r="K686" s="267">
        <v>1760</v>
      </c>
      <c r="L686" s="267">
        <v>1684</v>
      </c>
      <c r="M686" s="267">
        <v>76</v>
      </c>
      <c r="N686" s="297">
        <v>0.93</v>
      </c>
      <c r="O686" s="269">
        <v>54244</v>
      </c>
      <c r="P686" s="269">
        <v>52349</v>
      </c>
      <c r="Q686" s="269">
        <v>1895</v>
      </c>
      <c r="R686" s="270">
        <v>0.965065260673992</v>
      </c>
      <c r="S686" s="270">
        <v>0.97592778335005</v>
      </c>
      <c r="T686" s="270">
        <v>0.967003725385844</v>
      </c>
      <c r="U686" s="270">
        <v>0.956818181818182</v>
      </c>
      <c r="V686" s="298">
        <v>0.00892405796420659</v>
      </c>
      <c r="W686" s="274">
        <v>13110</v>
      </c>
      <c r="X686" s="274">
        <v>12634</v>
      </c>
      <c r="Y686" s="274">
        <v>13193</v>
      </c>
      <c r="Z686" s="274">
        <v>12680</v>
      </c>
      <c r="AA686" s="271">
        <v>0.963691838291381</v>
      </c>
      <c r="AB686" s="271">
        <v>0.96111574319715</v>
      </c>
      <c r="AC686" s="298">
        <v>0.00257609509423062</v>
      </c>
    </row>
    <row r="687" spans="1:29">
      <c r="A687" s="300" t="s">
        <v>1158</v>
      </c>
      <c r="B687" s="301" t="s">
        <v>3354</v>
      </c>
      <c r="C687" s="296" t="s">
        <v>1174</v>
      </c>
      <c r="D687" s="301" t="s">
        <v>1175</v>
      </c>
      <c r="E687" s="266">
        <v>2682</v>
      </c>
      <c r="F687" s="269">
        <v>2618</v>
      </c>
      <c r="G687" s="269">
        <v>64</v>
      </c>
      <c r="H687" s="267">
        <v>2582</v>
      </c>
      <c r="I687" s="267">
        <v>2532</v>
      </c>
      <c r="J687" s="267">
        <v>50</v>
      </c>
      <c r="K687" s="267">
        <v>2413</v>
      </c>
      <c r="L687" s="267">
        <v>2381</v>
      </c>
      <c r="M687" s="267">
        <v>32</v>
      </c>
      <c r="N687" s="297">
        <v>0.93</v>
      </c>
      <c r="O687" s="269">
        <v>74509</v>
      </c>
      <c r="P687" s="269">
        <v>73215</v>
      </c>
      <c r="Q687" s="269">
        <v>1294</v>
      </c>
      <c r="R687" s="270">
        <v>0.982632970513629</v>
      </c>
      <c r="S687" s="270">
        <v>0.97613721103654</v>
      </c>
      <c r="T687" s="270">
        <v>0.980635166537568</v>
      </c>
      <c r="U687" s="270">
        <v>0.986738499792789</v>
      </c>
      <c r="V687" s="298">
        <v>-0.00449795550102783</v>
      </c>
      <c r="W687" s="274">
        <v>17582</v>
      </c>
      <c r="X687" s="274">
        <v>17333</v>
      </c>
      <c r="Y687" s="274">
        <v>17674</v>
      </c>
      <c r="Z687" s="274">
        <v>17351</v>
      </c>
      <c r="AA687" s="271">
        <v>0.98583778864748</v>
      </c>
      <c r="AB687" s="271">
        <v>0.981724567160801</v>
      </c>
      <c r="AC687" s="298">
        <v>0.00411322148667925</v>
      </c>
    </row>
    <row r="688" spans="1:29">
      <c r="A688" s="300" t="s">
        <v>1158</v>
      </c>
      <c r="B688" s="301" t="s">
        <v>3354</v>
      </c>
      <c r="C688" s="296" t="s">
        <v>1176</v>
      </c>
      <c r="D688" s="301" t="s">
        <v>1177</v>
      </c>
      <c r="E688" s="266">
        <v>3407</v>
      </c>
      <c r="F688" s="269">
        <v>3195</v>
      </c>
      <c r="G688" s="269">
        <v>212</v>
      </c>
      <c r="H688" s="267">
        <v>3240</v>
      </c>
      <c r="I688" s="267">
        <v>3045</v>
      </c>
      <c r="J688" s="267">
        <v>195</v>
      </c>
      <c r="K688" s="267">
        <v>2856</v>
      </c>
      <c r="L688" s="267">
        <v>2734</v>
      </c>
      <c r="M688" s="267">
        <v>122</v>
      </c>
      <c r="N688" s="297">
        <v>0.93</v>
      </c>
      <c r="O688" s="269">
        <v>90083</v>
      </c>
      <c r="P688" s="269">
        <v>84907</v>
      </c>
      <c r="Q688" s="269">
        <v>5176</v>
      </c>
      <c r="R688" s="270">
        <v>0.942541878045802</v>
      </c>
      <c r="S688" s="270">
        <v>0.937775168770179</v>
      </c>
      <c r="T688" s="270">
        <v>0.939814814814815</v>
      </c>
      <c r="U688" s="270">
        <v>0.957282913165266</v>
      </c>
      <c r="V688" s="298">
        <v>-0.00203964604463569</v>
      </c>
      <c r="W688" s="274">
        <v>21705</v>
      </c>
      <c r="X688" s="274">
        <v>20600</v>
      </c>
      <c r="Y688" s="274">
        <v>21900</v>
      </c>
      <c r="Z688" s="274">
        <v>20561</v>
      </c>
      <c r="AA688" s="271">
        <v>0.949090071412117</v>
      </c>
      <c r="AB688" s="271">
        <v>0.938858447488584</v>
      </c>
      <c r="AC688" s="298">
        <v>0.0102316239235325</v>
      </c>
    </row>
    <row r="689" spans="1:29">
      <c r="A689" s="300" t="s">
        <v>1158</v>
      </c>
      <c r="B689" s="301" t="s">
        <v>3355</v>
      </c>
      <c r="C689" s="296" t="s">
        <v>1178</v>
      </c>
      <c r="D689" s="301" t="s">
        <v>1179</v>
      </c>
      <c r="E689" s="266">
        <v>2293</v>
      </c>
      <c r="F689" s="269">
        <v>2199</v>
      </c>
      <c r="G689" s="269">
        <v>94</v>
      </c>
      <c r="H689" s="267">
        <v>2651</v>
      </c>
      <c r="I689" s="267">
        <v>2431</v>
      </c>
      <c r="J689" s="267">
        <v>220</v>
      </c>
      <c r="K689" s="267">
        <v>2301</v>
      </c>
      <c r="L689" s="267">
        <v>2154</v>
      </c>
      <c r="M689" s="267">
        <v>147</v>
      </c>
      <c r="N689" s="297">
        <v>0.93</v>
      </c>
      <c r="O689" s="269">
        <v>70093</v>
      </c>
      <c r="P689" s="269">
        <v>66317</v>
      </c>
      <c r="Q689" s="269">
        <v>3776</v>
      </c>
      <c r="R689" s="270">
        <v>0.946128714707603</v>
      </c>
      <c r="S689" s="270">
        <v>0.959005669428696</v>
      </c>
      <c r="T689" s="270">
        <v>0.91701244813278</v>
      </c>
      <c r="U689" s="270">
        <v>0.936114732724902</v>
      </c>
      <c r="V689" s="298">
        <v>0.041993221295916</v>
      </c>
      <c r="W689" s="274">
        <v>16991</v>
      </c>
      <c r="X689" s="274">
        <v>16075</v>
      </c>
      <c r="Y689" s="274">
        <v>17054</v>
      </c>
      <c r="Z689" s="274">
        <v>16136</v>
      </c>
      <c r="AA689" s="271">
        <v>0.946089105997293</v>
      </c>
      <c r="AB689" s="271">
        <v>0.946170986278879</v>
      </c>
      <c r="AC689" s="298">
        <v>-8.18802815861774e-5</v>
      </c>
    </row>
    <row r="690" spans="1:29">
      <c r="A690" s="300" t="s">
        <v>1158</v>
      </c>
      <c r="B690" s="301" t="s">
        <v>3355</v>
      </c>
      <c r="C690" s="296" t="s">
        <v>1180</v>
      </c>
      <c r="D690" s="301" t="s">
        <v>1181</v>
      </c>
      <c r="E690" s="266">
        <v>4701</v>
      </c>
      <c r="F690" s="269">
        <v>4625</v>
      </c>
      <c r="G690" s="269">
        <v>76</v>
      </c>
      <c r="H690" s="267">
        <v>5717</v>
      </c>
      <c r="I690" s="267">
        <v>5625</v>
      </c>
      <c r="J690" s="267">
        <v>92</v>
      </c>
      <c r="K690" s="267">
        <v>5044</v>
      </c>
      <c r="L690" s="267">
        <v>4977</v>
      </c>
      <c r="M690" s="267">
        <v>67</v>
      </c>
      <c r="N690" s="297">
        <v>0.93</v>
      </c>
      <c r="O690" s="269">
        <v>137554</v>
      </c>
      <c r="P690" s="269">
        <v>135663</v>
      </c>
      <c r="Q690" s="269">
        <v>1891</v>
      </c>
      <c r="R690" s="270">
        <v>0.986252671678032</v>
      </c>
      <c r="S690" s="270">
        <v>0.983833226972984</v>
      </c>
      <c r="T690" s="270">
        <v>0.983907643869162</v>
      </c>
      <c r="U690" s="270">
        <v>0.986716891356067</v>
      </c>
      <c r="V690" s="298">
        <v>-7.44168961777092e-5</v>
      </c>
      <c r="W690" s="274">
        <v>36107</v>
      </c>
      <c r="X690" s="274">
        <v>35630</v>
      </c>
      <c r="Y690" s="274">
        <v>35333</v>
      </c>
      <c r="Z690" s="274">
        <v>34902</v>
      </c>
      <c r="AA690" s="271">
        <v>0.986789265239427</v>
      </c>
      <c r="AB690" s="271">
        <v>0.987801771714828</v>
      </c>
      <c r="AC690" s="298">
        <v>-0.0010125064754003</v>
      </c>
    </row>
    <row r="691" spans="1:29">
      <c r="A691" s="300" t="s">
        <v>1158</v>
      </c>
      <c r="B691" s="301" t="s">
        <v>3355</v>
      </c>
      <c r="C691" s="296" t="s">
        <v>1182</v>
      </c>
      <c r="D691" s="301" t="s">
        <v>1183</v>
      </c>
      <c r="E691" s="266">
        <v>1629</v>
      </c>
      <c r="F691" s="269">
        <v>1518</v>
      </c>
      <c r="G691" s="269">
        <v>111</v>
      </c>
      <c r="H691" s="267">
        <v>1937</v>
      </c>
      <c r="I691" s="267">
        <v>1791</v>
      </c>
      <c r="J691" s="267">
        <v>146</v>
      </c>
      <c r="K691" s="267">
        <v>1810</v>
      </c>
      <c r="L691" s="267">
        <v>1648</v>
      </c>
      <c r="M691" s="267">
        <v>162</v>
      </c>
      <c r="N691" s="297">
        <v>0.93</v>
      </c>
      <c r="O691" s="269">
        <v>49593</v>
      </c>
      <c r="P691" s="269">
        <v>46334</v>
      </c>
      <c r="Q691" s="269">
        <v>3259</v>
      </c>
      <c r="R691" s="270">
        <v>0.934285080555724</v>
      </c>
      <c r="S691" s="270">
        <v>0.931860036832412</v>
      </c>
      <c r="T691" s="270">
        <v>0.924625709860609</v>
      </c>
      <c r="U691" s="270">
        <v>0.910497237569061</v>
      </c>
      <c r="V691" s="298">
        <v>0.00723432697180326</v>
      </c>
      <c r="W691" s="274">
        <v>12326</v>
      </c>
      <c r="X691" s="274">
        <v>11517</v>
      </c>
      <c r="Y691" s="274">
        <v>12066</v>
      </c>
      <c r="Z691" s="274">
        <v>11335</v>
      </c>
      <c r="AA691" s="271">
        <v>0.934366380009735</v>
      </c>
      <c r="AB691" s="271">
        <v>0.939416542350406</v>
      </c>
      <c r="AC691" s="298">
        <v>-0.00505016234067057</v>
      </c>
    </row>
    <row r="692" spans="1:29">
      <c r="A692" s="300" t="s">
        <v>1158</v>
      </c>
      <c r="B692" s="301" t="s">
        <v>3355</v>
      </c>
      <c r="C692" s="296" t="s">
        <v>1184</v>
      </c>
      <c r="D692" s="301" t="s">
        <v>1185</v>
      </c>
      <c r="E692" s="266">
        <v>4391</v>
      </c>
      <c r="F692" s="269">
        <v>4132</v>
      </c>
      <c r="G692" s="269">
        <v>259</v>
      </c>
      <c r="H692" s="267">
        <v>5104</v>
      </c>
      <c r="I692" s="267">
        <v>4702</v>
      </c>
      <c r="J692" s="267">
        <v>402</v>
      </c>
      <c r="K692" s="267">
        <v>4794</v>
      </c>
      <c r="L692" s="267">
        <v>4511</v>
      </c>
      <c r="M692" s="267">
        <v>283</v>
      </c>
      <c r="N692" s="297">
        <v>0.93</v>
      </c>
      <c r="O692" s="269">
        <v>115530</v>
      </c>
      <c r="P692" s="269">
        <v>107384</v>
      </c>
      <c r="Q692" s="269">
        <v>8146</v>
      </c>
      <c r="R692" s="270">
        <v>0.929490175711936</v>
      </c>
      <c r="S692" s="270">
        <v>0.941015713960374</v>
      </c>
      <c r="T692" s="270">
        <v>0.921238244514107</v>
      </c>
      <c r="U692" s="270">
        <v>0.940967876512307</v>
      </c>
      <c r="V692" s="298">
        <v>0.0197774694462669</v>
      </c>
      <c r="W692" s="274">
        <v>33364</v>
      </c>
      <c r="X692" s="274">
        <v>31191</v>
      </c>
      <c r="Y692" s="274">
        <v>30626</v>
      </c>
      <c r="Z692" s="274">
        <v>28601</v>
      </c>
      <c r="AA692" s="271">
        <v>0.9348699196739</v>
      </c>
      <c r="AB692" s="271">
        <v>0.933879710050284</v>
      </c>
      <c r="AC692" s="298">
        <v>0.000990209623615956</v>
      </c>
    </row>
    <row r="693" spans="1:29">
      <c r="A693" s="300" t="s">
        <v>1158</v>
      </c>
      <c r="B693" s="301" t="s">
        <v>3355</v>
      </c>
      <c r="C693" s="296" t="s">
        <v>1186</v>
      </c>
      <c r="D693" s="301" t="s">
        <v>1187</v>
      </c>
      <c r="E693" s="266">
        <v>892</v>
      </c>
      <c r="F693" s="269">
        <v>842</v>
      </c>
      <c r="G693" s="269">
        <v>50</v>
      </c>
      <c r="H693" s="267">
        <v>1125</v>
      </c>
      <c r="I693" s="267">
        <v>1066</v>
      </c>
      <c r="J693" s="267">
        <v>59</v>
      </c>
      <c r="K693" s="267">
        <v>911</v>
      </c>
      <c r="L693" s="267">
        <v>849</v>
      </c>
      <c r="M693" s="267">
        <v>62</v>
      </c>
      <c r="N693" s="297">
        <v>0.93</v>
      </c>
      <c r="O693" s="269">
        <v>30380</v>
      </c>
      <c r="P693" s="269">
        <v>28552</v>
      </c>
      <c r="Q693" s="269">
        <v>1828</v>
      </c>
      <c r="R693" s="270">
        <v>0.93982883475971</v>
      </c>
      <c r="S693" s="270">
        <v>0.943946188340807</v>
      </c>
      <c r="T693" s="270">
        <v>0.947555555555556</v>
      </c>
      <c r="U693" s="270">
        <v>0.931942919868277</v>
      </c>
      <c r="V693" s="298">
        <v>-0.00360936721474847</v>
      </c>
      <c r="W693" s="274">
        <v>6947</v>
      </c>
      <c r="X693" s="274">
        <v>6554</v>
      </c>
      <c r="Y693" s="274">
        <v>7401</v>
      </c>
      <c r="Z693" s="274">
        <v>6999</v>
      </c>
      <c r="AA693" s="271">
        <v>0.943428818194904</v>
      </c>
      <c r="AB693" s="271">
        <v>0.945683015808675</v>
      </c>
      <c r="AC693" s="298">
        <v>-0.00225419761377021</v>
      </c>
    </row>
    <row r="694" spans="1:29">
      <c r="A694" s="300" t="s">
        <v>1158</v>
      </c>
      <c r="B694" s="301" t="s">
        <v>3355</v>
      </c>
      <c r="C694" s="296" t="s">
        <v>1188</v>
      </c>
      <c r="D694" s="301" t="s">
        <v>1189</v>
      </c>
      <c r="E694" s="266">
        <v>2480</v>
      </c>
      <c r="F694" s="269">
        <v>2447</v>
      </c>
      <c r="G694" s="269">
        <v>33</v>
      </c>
      <c r="H694" s="267">
        <v>2883</v>
      </c>
      <c r="I694" s="267">
        <v>2831</v>
      </c>
      <c r="J694" s="267">
        <v>52</v>
      </c>
      <c r="K694" s="267">
        <v>2641</v>
      </c>
      <c r="L694" s="267">
        <v>2610</v>
      </c>
      <c r="M694" s="267">
        <v>31</v>
      </c>
      <c r="N694" s="297">
        <v>0.93</v>
      </c>
      <c r="O694" s="269">
        <v>69172</v>
      </c>
      <c r="P694" s="269">
        <v>67983</v>
      </c>
      <c r="Q694" s="269">
        <v>1189</v>
      </c>
      <c r="R694" s="270">
        <v>0.982810963973862</v>
      </c>
      <c r="S694" s="270">
        <v>0.986693548387097</v>
      </c>
      <c r="T694" s="270">
        <v>0.98196323274367</v>
      </c>
      <c r="U694" s="270">
        <v>0.988262021961378</v>
      </c>
      <c r="V694" s="298">
        <v>0.00473031564342696</v>
      </c>
      <c r="W694" s="274">
        <v>18619</v>
      </c>
      <c r="X694" s="274">
        <v>18350</v>
      </c>
      <c r="Y694" s="274">
        <v>17436</v>
      </c>
      <c r="Z694" s="274">
        <v>17150</v>
      </c>
      <c r="AA694" s="271">
        <v>0.985552392717117</v>
      </c>
      <c r="AB694" s="271">
        <v>0.983597155310851</v>
      </c>
      <c r="AC694" s="298">
        <v>0.0019552374062658</v>
      </c>
    </row>
    <row r="695" spans="1:29">
      <c r="A695" s="300" t="s">
        <v>1158</v>
      </c>
      <c r="B695" s="301" t="s">
        <v>3355</v>
      </c>
      <c r="C695" s="296" t="s">
        <v>1190</v>
      </c>
      <c r="D695" s="301" t="s">
        <v>1191</v>
      </c>
      <c r="E695" s="266">
        <v>2532</v>
      </c>
      <c r="F695" s="269">
        <v>2183</v>
      </c>
      <c r="G695" s="269">
        <v>349</v>
      </c>
      <c r="H695" s="267">
        <v>2989</v>
      </c>
      <c r="I695" s="267">
        <v>2381</v>
      </c>
      <c r="J695" s="267">
        <v>608</v>
      </c>
      <c r="K695" s="267">
        <v>2550</v>
      </c>
      <c r="L695" s="267">
        <v>1988</v>
      </c>
      <c r="M695" s="267">
        <v>562</v>
      </c>
      <c r="N695" s="297">
        <v>0.93</v>
      </c>
      <c r="O695" s="269">
        <v>73977</v>
      </c>
      <c r="P695" s="269">
        <v>59608</v>
      </c>
      <c r="Q695" s="269">
        <v>14369</v>
      </c>
      <c r="R695" s="270">
        <v>0.805763953661273</v>
      </c>
      <c r="S695" s="270">
        <v>0.86216429699842</v>
      </c>
      <c r="T695" s="270">
        <v>0.796587487453998</v>
      </c>
      <c r="U695" s="270">
        <v>0.779607843137255</v>
      </c>
      <c r="V695" s="298">
        <v>0.0655768095444222</v>
      </c>
      <c r="W695" s="274">
        <v>18241</v>
      </c>
      <c r="X695" s="274">
        <v>14899</v>
      </c>
      <c r="Y695" s="274">
        <v>17687</v>
      </c>
      <c r="Z695" s="274">
        <v>14262</v>
      </c>
      <c r="AA695" s="271">
        <v>0.816786360396908</v>
      </c>
      <c r="AB695" s="271">
        <v>0.80635494996325</v>
      </c>
      <c r="AC695" s="298">
        <v>0.0104314104336583</v>
      </c>
    </row>
    <row r="696" spans="1:29">
      <c r="A696" s="300" t="s">
        <v>1158</v>
      </c>
      <c r="B696" s="301" t="s">
        <v>3355</v>
      </c>
      <c r="C696" s="296" t="s">
        <v>1192</v>
      </c>
      <c r="D696" s="301" t="s">
        <v>1193</v>
      </c>
      <c r="E696" s="266">
        <v>2724</v>
      </c>
      <c r="F696" s="269">
        <v>2693</v>
      </c>
      <c r="G696" s="269">
        <v>31</v>
      </c>
      <c r="H696" s="267">
        <v>3326</v>
      </c>
      <c r="I696" s="267">
        <v>3284</v>
      </c>
      <c r="J696" s="267">
        <v>42</v>
      </c>
      <c r="K696" s="267">
        <v>3082</v>
      </c>
      <c r="L696" s="267">
        <v>3060</v>
      </c>
      <c r="M696" s="267">
        <v>22</v>
      </c>
      <c r="N696" s="297">
        <v>0.93</v>
      </c>
      <c r="O696" s="269">
        <v>69074</v>
      </c>
      <c r="P696" s="269">
        <v>68035</v>
      </c>
      <c r="Q696" s="269">
        <v>1039</v>
      </c>
      <c r="R696" s="270">
        <v>0.984958160813041</v>
      </c>
      <c r="S696" s="270">
        <v>0.988619676945668</v>
      </c>
      <c r="T696" s="270">
        <v>0.987372218881539</v>
      </c>
      <c r="U696" s="270">
        <v>0.992861778066191</v>
      </c>
      <c r="V696" s="298">
        <v>0.00124745806412874</v>
      </c>
      <c r="W696" s="274">
        <v>20903</v>
      </c>
      <c r="X696" s="274">
        <v>20666</v>
      </c>
      <c r="Y696" s="274">
        <v>18917</v>
      </c>
      <c r="Z696" s="274">
        <v>18690</v>
      </c>
      <c r="AA696" s="271">
        <v>0.988661914557719</v>
      </c>
      <c r="AB696" s="271">
        <v>0.988000211450018</v>
      </c>
      <c r="AC696" s="298">
        <v>0.000661703107700529</v>
      </c>
    </row>
    <row r="697" spans="1:29">
      <c r="A697" s="300" t="s">
        <v>1158</v>
      </c>
      <c r="B697" s="301" t="s">
        <v>3355</v>
      </c>
      <c r="C697" s="296" t="s">
        <v>1194</v>
      </c>
      <c r="D697" s="301" t="s">
        <v>1195</v>
      </c>
      <c r="E697" s="266">
        <v>6297</v>
      </c>
      <c r="F697" s="269">
        <v>6079</v>
      </c>
      <c r="G697" s="269">
        <v>218</v>
      </c>
      <c r="H697" s="267">
        <v>7461</v>
      </c>
      <c r="I697" s="267">
        <v>7017</v>
      </c>
      <c r="J697" s="267">
        <v>444</v>
      </c>
      <c r="K697" s="267">
        <v>7022</v>
      </c>
      <c r="L697" s="267">
        <v>6703</v>
      </c>
      <c r="M697" s="267">
        <v>319</v>
      </c>
      <c r="N697" s="297">
        <v>0.93</v>
      </c>
      <c r="O697" s="269">
        <v>159364</v>
      </c>
      <c r="P697" s="269">
        <v>150964</v>
      </c>
      <c r="Q697" s="269">
        <v>8400</v>
      </c>
      <c r="R697" s="270">
        <v>0.947290479656635</v>
      </c>
      <c r="S697" s="270">
        <v>0.96538033984437</v>
      </c>
      <c r="T697" s="270">
        <v>0.940490550864495</v>
      </c>
      <c r="U697" s="270">
        <v>0.954571347194532</v>
      </c>
      <c r="V697" s="298">
        <v>0.0248897889798749</v>
      </c>
      <c r="W697" s="274">
        <v>48184</v>
      </c>
      <c r="X697" s="274">
        <v>45980</v>
      </c>
      <c r="Y697" s="274">
        <v>43310</v>
      </c>
      <c r="Z697" s="274">
        <v>41385</v>
      </c>
      <c r="AA697" s="271">
        <v>0.954258675078864</v>
      </c>
      <c r="AB697" s="271">
        <v>0.955552990071577</v>
      </c>
      <c r="AC697" s="298">
        <v>-0.00129431499271271</v>
      </c>
    </row>
    <row r="698" spans="1:29">
      <c r="A698" s="300" t="s">
        <v>1158</v>
      </c>
      <c r="B698" s="301" t="s">
        <v>3355</v>
      </c>
      <c r="C698" s="296" t="s">
        <v>1196</v>
      </c>
      <c r="D698" s="301" t="s">
        <v>1197</v>
      </c>
      <c r="E698" s="266">
        <v>5855</v>
      </c>
      <c r="F698" s="269">
        <v>5725</v>
      </c>
      <c r="G698" s="269">
        <v>130</v>
      </c>
      <c r="H698" s="267">
        <v>6576</v>
      </c>
      <c r="I698" s="267">
        <v>6417</v>
      </c>
      <c r="J698" s="267">
        <v>159</v>
      </c>
      <c r="K698" s="267">
        <v>6780</v>
      </c>
      <c r="L698" s="267">
        <v>6626</v>
      </c>
      <c r="M698" s="267">
        <v>154</v>
      </c>
      <c r="N698" s="297">
        <v>0.93</v>
      </c>
      <c r="O698" s="269">
        <v>122198</v>
      </c>
      <c r="P698" s="269">
        <v>118255</v>
      </c>
      <c r="Q698" s="269">
        <v>3943</v>
      </c>
      <c r="R698" s="270">
        <v>0.967732696116139</v>
      </c>
      <c r="S698" s="270">
        <v>0.977796754910333</v>
      </c>
      <c r="T698" s="270">
        <v>0.975821167883212</v>
      </c>
      <c r="U698" s="270">
        <v>0.977286135693215</v>
      </c>
      <c r="V698" s="298">
        <v>0.00197558702712131</v>
      </c>
      <c r="W698" s="274">
        <v>43639</v>
      </c>
      <c r="X698" s="274">
        <v>42644</v>
      </c>
      <c r="Y698" s="274">
        <v>35472</v>
      </c>
      <c r="Z698" s="274">
        <v>34557</v>
      </c>
      <c r="AA698" s="271">
        <v>0.977199294209308</v>
      </c>
      <c r="AB698" s="271">
        <v>0.9742050067659</v>
      </c>
      <c r="AC698" s="298">
        <v>0.00299428744340835</v>
      </c>
    </row>
    <row r="699" spans="1:29">
      <c r="A699" s="300" t="s">
        <v>1158</v>
      </c>
      <c r="B699" s="301" t="s">
        <v>3354</v>
      </c>
      <c r="C699" s="296" t="s">
        <v>1198</v>
      </c>
      <c r="D699" s="301" t="s">
        <v>1199</v>
      </c>
      <c r="E699" s="266">
        <v>2597</v>
      </c>
      <c r="F699" s="269">
        <v>2502</v>
      </c>
      <c r="G699" s="269">
        <v>95</v>
      </c>
      <c r="H699" s="267">
        <v>3121</v>
      </c>
      <c r="I699" s="267">
        <v>2927</v>
      </c>
      <c r="J699" s="267">
        <v>194</v>
      </c>
      <c r="K699" s="267">
        <v>2575</v>
      </c>
      <c r="L699" s="267">
        <v>2482</v>
      </c>
      <c r="M699" s="267">
        <v>93</v>
      </c>
      <c r="N699" s="297">
        <v>0.93</v>
      </c>
      <c r="O699" s="269">
        <v>83071</v>
      </c>
      <c r="P699" s="269">
        <v>79835</v>
      </c>
      <c r="Q699" s="269">
        <v>3236</v>
      </c>
      <c r="R699" s="270">
        <v>0.961045370827365</v>
      </c>
      <c r="S699" s="270">
        <v>0.963419329996149</v>
      </c>
      <c r="T699" s="270">
        <v>0.93784043575777</v>
      </c>
      <c r="U699" s="270">
        <v>0.963883495145631</v>
      </c>
      <c r="V699" s="298">
        <v>0.0255788942383794</v>
      </c>
      <c r="W699" s="274">
        <v>19541</v>
      </c>
      <c r="X699" s="274">
        <v>18821</v>
      </c>
      <c r="Y699" s="274">
        <v>19920</v>
      </c>
      <c r="Z699" s="274">
        <v>19060</v>
      </c>
      <c r="AA699" s="271">
        <v>0.963154393326851</v>
      </c>
      <c r="AB699" s="271">
        <v>0.956827309236948</v>
      </c>
      <c r="AC699" s="298">
        <v>0.00632708408990346</v>
      </c>
    </row>
    <row r="700" spans="1:29">
      <c r="A700" s="300" t="s">
        <v>1158</v>
      </c>
      <c r="B700" s="301" t="s">
        <v>3354</v>
      </c>
      <c r="C700" s="296" t="s">
        <v>1200</v>
      </c>
      <c r="D700" s="301" t="s">
        <v>1201</v>
      </c>
      <c r="E700" s="266">
        <v>1616</v>
      </c>
      <c r="F700" s="269">
        <v>1568</v>
      </c>
      <c r="G700" s="269">
        <v>48</v>
      </c>
      <c r="H700" s="267">
        <v>1902</v>
      </c>
      <c r="I700" s="267">
        <v>1836</v>
      </c>
      <c r="J700" s="267">
        <v>66</v>
      </c>
      <c r="K700" s="267">
        <v>1734</v>
      </c>
      <c r="L700" s="267">
        <v>1687</v>
      </c>
      <c r="M700" s="267">
        <v>47</v>
      </c>
      <c r="N700" s="297">
        <v>0.93</v>
      </c>
      <c r="O700" s="269">
        <v>52625</v>
      </c>
      <c r="P700" s="269">
        <v>50998</v>
      </c>
      <c r="Q700" s="269">
        <v>1627</v>
      </c>
      <c r="R700" s="270">
        <v>0.969083135391924</v>
      </c>
      <c r="S700" s="270">
        <v>0.97029702970297</v>
      </c>
      <c r="T700" s="270">
        <v>0.965299684542587</v>
      </c>
      <c r="U700" s="270">
        <v>0.972895040369089</v>
      </c>
      <c r="V700" s="298">
        <v>0.00499734516038353</v>
      </c>
      <c r="W700" s="274">
        <v>12531</v>
      </c>
      <c r="X700" s="274">
        <v>12183</v>
      </c>
      <c r="Y700" s="274">
        <v>12802</v>
      </c>
      <c r="Z700" s="274">
        <v>12407</v>
      </c>
      <c r="AA700" s="271">
        <v>0.972228872396457</v>
      </c>
      <c r="AB700" s="271">
        <v>0.969145446024059</v>
      </c>
      <c r="AC700" s="298">
        <v>0.00308342637239811</v>
      </c>
    </row>
    <row r="701" spans="1:29">
      <c r="A701" s="300" t="s">
        <v>1158</v>
      </c>
      <c r="B701" s="301" t="s">
        <v>3354</v>
      </c>
      <c r="C701" s="296" t="s">
        <v>1202</v>
      </c>
      <c r="D701" s="301" t="s">
        <v>1203</v>
      </c>
      <c r="E701" s="266">
        <v>1684</v>
      </c>
      <c r="F701" s="269">
        <v>1573</v>
      </c>
      <c r="G701" s="269">
        <v>111</v>
      </c>
      <c r="H701" s="267">
        <v>1917</v>
      </c>
      <c r="I701" s="267">
        <v>1782</v>
      </c>
      <c r="J701" s="267">
        <v>135</v>
      </c>
      <c r="K701" s="267">
        <v>1662</v>
      </c>
      <c r="L701" s="267">
        <v>1574</v>
      </c>
      <c r="M701" s="267">
        <v>88</v>
      </c>
      <c r="N701" s="297">
        <v>0.93</v>
      </c>
      <c r="O701" s="269">
        <v>52854</v>
      </c>
      <c r="P701" s="269">
        <v>50289</v>
      </c>
      <c r="Q701" s="269">
        <v>2565</v>
      </c>
      <c r="R701" s="270">
        <v>0.951470087410603</v>
      </c>
      <c r="S701" s="270">
        <v>0.934085510688836</v>
      </c>
      <c r="T701" s="270">
        <v>0.929577464788732</v>
      </c>
      <c r="U701" s="270">
        <v>0.94705174488568</v>
      </c>
      <c r="V701" s="298">
        <v>0.00450804590010367</v>
      </c>
      <c r="W701" s="274">
        <v>12348</v>
      </c>
      <c r="X701" s="274">
        <v>11673</v>
      </c>
      <c r="Y701" s="274">
        <v>12899</v>
      </c>
      <c r="Z701" s="274">
        <v>12289</v>
      </c>
      <c r="AA701" s="271">
        <v>0.94533527696793</v>
      </c>
      <c r="AB701" s="271">
        <v>0.9527095123653</v>
      </c>
      <c r="AC701" s="298">
        <v>-0.00737423539736959</v>
      </c>
    </row>
    <row r="702" spans="1:29">
      <c r="A702" s="300" t="s">
        <v>1158</v>
      </c>
      <c r="B702" s="301" t="s">
        <v>3354</v>
      </c>
      <c r="C702" s="296" t="s">
        <v>1204</v>
      </c>
      <c r="D702" s="301" t="s">
        <v>1205</v>
      </c>
      <c r="E702" s="266">
        <v>2296</v>
      </c>
      <c r="F702" s="269">
        <v>2220</v>
      </c>
      <c r="G702" s="269">
        <v>76</v>
      </c>
      <c r="H702" s="267">
        <v>2578</v>
      </c>
      <c r="I702" s="267">
        <v>2463</v>
      </c>
      <c r="J702" s="267">
        <v>115</v>
      </c>
      <c r="K702" s="267">
        <v>2318</v>
      </c>
      <c r="L702" s="267">
        <v>2248</v>
      </c>
      <c r="M702" s="267">
        <v>70</v>
      </c>
      <c r="N702" s="297">
        <v>0.93</v>
      </c>
      <c r="O702" s="269">
        <v>69149</v>
      </c>
      <c r="P702" s="269">
        <v>66603</v>
      </c>
      <c r="Q702" s="269">
        <v>2546</v>
      </c>
      <c r="R702" s="270">
        <v>0.963180957063732</v>
      </c>
      <c r="S702" s="270">
        <v>0.966898954703833</v>
      </c>
      <c r="T702" s="270">
        <v>0.955391776570985</v>
      </c>
      <c r="U702" s="270">
        <v>0.969801553062985</v>
      </c>
      <c r="V702" s="298">
        <v>0.0115071781328475</v>
      </c>
      <c r="W702" s="274">
        <v>16867</v>
      </c>
      <c r="X702" s="274">
        <v>16342</v>
      </c>
      <c r="Y702" s="274">
        <v>16886</v>
      </c>
      <c r="Z702" s="274">
        <v>16254</v>
      </c>
      <c r="AA702" s="271">
        <v>0.968874132922274</v>
      </c>
      <c r="AB702" s="271">
        <v>0.962572545303802</v>
      </c>
      <c r="AC702" s="298">
        <v>0.00630158761847233</v>
      </c>
    </row>
    <row r="703" spans="1:29">
      <c r="A703" s="300" t="s">
        <v>1158</v>
      </c>
      <c r="B703" s="301" t="s">
        <v>3354</v>
      </c>
      <c r="C703" s="296" t="s">
        <v>1206</v>
      </c>
      <c r="D703" s="301" t="s">
        <v>1207</v>
      </c>
      <c r="E703" s="266">
        <v>2151</v>
      </c>
      <c r="F703" s="269">
        <v>2048</v>
      </c>
      <c r="G703" s="269">
        <v>103</v>
      </c>
      <c r="H703" s="267">
        <v>2599</v>
      </c>
      <c r="I703" s="267">
        <v>2489</v>
      </c>
      <c r="J703" s="267">
        <v>110</v>
      </c>
      <c r="K703" s="267">
        <v>2291</v>
      </c>
      <c r="L703" s="267">
        <v>2221</v>
      </c>
      <c r="M703" s="267">
        <v>70</v>
      </c>
      <c r="N703" s="297">
        <v>0.93</v>
      </c>
      <c r="O703" s="269">
        <v>68007</v>
      </c>
      <c r="P703" s="269">
        <v>65945</v>
      </c>
      <c r="Q703" s="269">
        <v>2062</v>
      </c>
      <c r="R703" s="270">
        <v>0.969679591806726</v>
      </c>
      <c r="S703" s="270">
        <v>0.952115295211529</v>
      </c>
      <c r="T703" s="270">
        <v>0.957676029242016</v>
      </c>
      <c r="U703" s="270">
        <v>0.969445656918376</v>
      </c>
      <c r="V703" s="298">
        <v>-0.00556073403048662</v>
      </c>
      <c r="W703" s="274">
        <v>16292</v>
      </c>
      <c r="X703" s="274">
        <v>15726</v>
      </c>
      <c r="Y703" s="274">
        <v>16271</v>
      </c>
      <c r="Z703" s="274">
        <v>15764</v>
      </c>
      <c r="AA703" s="271">
        <v>0.965259022833292</v>
      </c>
      <c r="AB703" s="271">
        <v>0.968840267961404</v>
      </c>
      <c r="AC703" s="298">
        <v>-0.00358124512811131</v>
      </c>
    </row>
    <row r="704" spans="1:29">
      <c r="A704" s="300" t="s">
        <v>1158</v>
      </c>
      <c r="B704" s="301" t="s">
        <v>3354</v>
      </c>
      <c r="C704" s="296" t="s">
        <v>1208</v>
      </c>
      <c r="D704" s="301" t="s">
        <v>1209</v>
      </c>
      <c r="E704" s="266">
        <v>2895</v>
      </c>
      <c r="F704" s="269">
        <v>2843</v>
      </c>
      <c r="G704" s="269">
        <v>52</v>
      </c>
      <c r="H704" s="267">
        <v>3507</v>
      </c>
      <c r="I704" s="267">
        <v>3446</v>
      </c>
      <c r="J704" s="267">
        <v>61</v>
      </c>
      <c r="K704" s="267">
        <v>3167</v>
      </c>
      <c r="L704" s="267">
        <v>3109</v>
      </c>
      <c r="M704" s="267">
        <v>58</v>
      </c>
      <c r="N704" s="297">
        <v>0.93</v>
      </c>
      <c r="O704" s="269">
        <v>90486</v>
      </c>
      <c r="P704" s="269">
        <v>89259</v>
      </c>
      <c r="Q704" s="269">
        <v>1227</v>
      </c>
      <c r="R704" s="270">
        <v>0.986439891253896</v>
      </c>
      <c r="S704" s="270">
        <v>0.982037996545769</v>
      </c>
      <c r="T704" s="270">
        <v>0.98260621613915</v>
      </c>
      <c r="U704" s="270">
        <v>0.981686138301231</v>
      </c>
      <c r="V704" s="298">
        <v>-0.000568219593381603</v>
      </c>
      <c r="W704" s="274">
        <v>22243</v>
      </c>
      <c r="X704" s="274">
        <v>21909</v>
      </c>
      <c r="Y704" s="274">
        <v>22036</v>
      </c>
      <c r="Z704" s="274">
        <v>21761</v>
      </c>
      <c r="AA704" s="271">
        <v>0.984984039922672</v>
      </c>
      <c r="AB704" s="271">
        <v>0.987520421129062</v>
      </c>
      <c r="AC704" s="298">
        <v>-0.00253638120638933</v>
      </c>
    </row>
    <row r="705" spans="1:29">
      <c r="A705" s="300" t="s">
        <v>1158</v>
      </c>
      <c r="B705" s="301" t="s">
        <v>3354</v>
      </c>
      <c r="C705" s="296" t="s">
        <v>1210</v>
      </c>
      <c r="D705" s="301" t="s">
        <v>1211</v>
      </c>
      <c r="E705" s="266">
        <v>2717</v>
      </c>
      <c r="F705" s="269">
        <v>2619</v>
      </c>
      <c r="G705" s="269">
        <v>98</v>
      </c>
      <c r="H705" s="267">
        <v>3305</v>
      </c>
      <c r="I705" s="267">
        <v>3204</v>
      </c>
      <c r="J705" s="267">
        <v>101</v>
      </c>
      <c r="K705" s="267">
        <v>2905</v>
      </c>
      <c r="L705" s="267">
        <v>2864</v>
      </c>
      <c r="M705" s="267">
        <v>41</v>
      </c>
      <c r="N705" s="297">
        <v>0.93</v>
      </c>
      <c r="O705" s="269">
        <v>90879</v>
      </c>
      <c r="P705" s="269">
        <v>88227</v>
      </c>
      <c r="Q705" s="269">
        <v>2652</v>
      </c>
      <c r="R705" s="270">
        <v>0.970818340870828</v>
      </c>
      <c r="S705" s="270">
        <v>0.963930806036069</v>
      </c>
      <c r="T705" s="270">
        <v>0.969440242057489</v>
      </c>
      <c r="U705" s="270">
        <v>0.985886402753873</v>
      </c>
      <c r="V705" s="298">
        <v>-0.00550943602141951</v>
      </c>
      <c r="W705" s="274">
        <v>21073</v>
      </c>
      <c r="X705" s="274">
        <v>20504</v>
      </c>
      <c r="Y705" s="274">
        <v>22136</v>
      </c>
      <c r="Z705" s="274">
        <v>21506</v>
      </c>
      <c r="AA705" s="271">
        <v>0.972998623831443</v>
      </c>
      <c r="AB705" s="271">
        <v>0.971539573545356</v>
      </c>
      <c r="AC705" s="298">
        <v>0.00145905028608706</v>
      </c>
    </row>
    <row r="706" spans="1:29">
      <c r="A706" s="300" t="s">
        <v>1158</v>
      </c>
      <c r="B706" s="301" t="s">
        <v>3354</v>
      </c>
      <c r="C706" s="296" t="s">
        <v>1212</v>
      </c>
      <c r="D706" s="301" t="s">
        <v>1213</v>
      </c>
      <c r="E706" s="266">
        <v>1110</v>
      </c>
      <c r="F706" s="269">
        <v>1071</v>
      </c>
      <c r="G706" s="269">
        <v>39</v>
      </c>
      <c r="H706" s="267">
        <v>1409</v>
      </c>
      <c r="I706" s="267">
        <v>1361</v>
      </c>
      <c r="J706" s="267">
        <v>48</v>
      </c>
      <c r="K706" s="267">
        <v>1269</v>
      </c>
      <c r="L706" s="267">
        <v>1246</v>
      </c>
      <c r="M706" s="267">
        <v>23</v>
      </c>
      <c r="N706" s="297">
        <v>0.93</v>
      </c>
      <c r="O706" s="269">
        <v>39279</v>
      </c>
      <c r="P706" s="269">
        <v>38273</v>
      </c>
      <c r="Q706" s="269">
        <v>1006</v>
      </c>
      <c r="R706" s="270">
        <v>0.974388350008911</v>
      </c>
      <c r="S706" s="270">
        <v>0.964864864864865</v>
      </c>
      <c r="T706" s="270">
        <v>0.965933286018453</v>
      </c>
      <c r="U706" s="270">
        <v>0.98187549251379</v>
      </c>
      <c r="V706" s="298">
        <v>-0.00106842115358796</v>
      </c>
      <c r="W706" s="274">
        <v>8967</v>
      </c>
      <c r="X706" s="274">
        <v>8773</v>
      </c>
      <c r="Y706" s="274">
        <v>9556</v>
      </c>
      <c r="Z706" s="274">
        <v>9294</v>
      </c>
      <c r="AA706" s="271">
        <v>0.978365116538419</v>
      </c>
      <c r="AB706" s="271">
        <v>0.972582670573462</v>
      </c>
      <c r="AC706" s="298">
        <v>0.00578244596495692</v>
      </c>
    </row>
    <row r="707" spans="1:29">
      <c r="A707" s="300" t="s">
        <v>1158</v>
      </c>
      <c r="B707" s="301" t="s">
        <v>40</v>
      </c>
      <c r="C707" s="296" t="e">
        <v>#N/A</v>
      </c>
      <c r="D707" s="301" t="s">
        <v>1214</v>
      </c>
      <c r="E707" s="266">
        <v>0</v>
      </c>
      <c r="F707" s="269">
        <v>0</v>
      </c>
      <c r="G707" s="269">
        <v>0</v>
      </c>
      <c r="H707" s="267">
        <v>0</v>
      </c>
      <c r="I707" s="267">
        <v>0</v>
      </c>
      <c r="J707" s="267">
        <v>0</v>
      </c>
      <c r="K707" s="267">
        <v>0</v>
      </c>
      <c r="L707" s="267">
        <v>0</v>
      </c>
      <c r="M707" s="267">
        <v>0</v>
      </c>
      <c r="N707" s="297">
        <v>0.93</v>
      </c>
      <c r="O707" s="269">
        <v>0</v>
      </c>
      <c r="P707" s="269">
        <v>0</v>
      </c>
      <c r="Q707" s="269">
        <v>0</v>
      </c>
      <c r="R707" s="270">
        <v>0</v>
      </c>
      <c r="S707" s="270">
        <v>0</v>
      </c>
      <c r="T707" s="270">
        <v>0</v>
      </c>
      <c r="U707" s="270">
        <v>0</v>
      </c>
      <c r="V707" s="298">
        <v>0</v>
      </c>
      <c r="W707" s="274">
        <v>0</v>
      </c>
      <c r="X707" s="274">
        <v>0</v>
      </c>
      <c r="Y707" s="274">
        <v>0</v>
      </c>
      <c r="Z707" s="274">
        <v>0</v>
      </c>
      <c r="AA707" s="271">
        <v>0</v>
      </c>
      <c r="AB707" s="271">
        <v>0</v>
      </c>
      <c r="AC707" s="298">
        <v>0</v>
      </c>
    </row>
    <row r="708" spans="1:29">
      <c r="A708" s="300" t="s">
        <v>1158</v>
      </c>
      <c r="B708" s="301" t="s">
        <v>3356</v>
      </c>
      <c r="C708" s="296" t="s">
        <v>1215</v>
      </c>
      <c r="D708" s="301" t="s">
        <v>1216</v>
      </c>
      <c r="E708" s="266">
        <v>2643</v>
      </c>
      <c r="F708" s="269">
        <v>2590</v>
      </c>
      <c r="G708" s="269">
        <v>53</v>
      </c>
      <c r="H708" s="267">
        <v>2715</v>
      </c>
      <c r="I708" s="267">
        <v>2661</v>
      </c>
      <c r="J708" s="267">
        <v>54</v>
      </c>
      <c r="K708" s="267">
        <v>2528</v>
      </c>
      <c r="L708" s="267">
        <v>2474</v>
      </c>
      <c r="M708" s="267">
        <v>54</v>
      </c>
      <c r="N708" s="297">
        <v>0.93</v>
      </c>
      <c r="O708" s="269">
        <v>74826</v>
      </c>
      <c r="P708" s="269">
        <v>73317</v>
      </c>
      <c r="Q708" s="269">
        <v>1509</v>
      </c>
      <c r="R708" s="270">
        <v>0.979833213054286</v>
      </c>
      <c r="S708" s="270">
        <v>0.979947029890276</v>
      </c>
      <c r="T708" s="270">
        <v>0.980110497237569</v>
      </c>
      <c r="U708" s="270">
        <v>0.978639240506329</v>
      </c>
      <c r="V708" s="298">
        <v>-0.000163467347292889</v>
      </c>
      <c r="W708" s="274">
        <v>18095</v>
      </c>
      <c r="X708" s="274">
        <v>17737</v>
      </c>
      <c r="Y708" s="274">
        <v>18106</v>
      </c>
      <c r="Z708" s="274">
        <v>17735</v>
      </c>
      <c r="AA708" s="271">
        <v>0.980215529151699</v>
      </c>
      <c r="AB708" s="271">
        <v>0.979509554843698</v>
      </c>
      <c r="AC708" s="298">
        <v>0.000705974308001234</v>
      </c>
    </row>
    <row r="709" spans="1:29">
      <c r="A709" s="300" t="s">
        <v>1158</v>
      </c>
      <c r="B709" s="301" t="s">
        <v>3356</v>
      </c>
      <c r="C709" s="296" t="s">
        <v>1217</v>
      </c>
      <c r="D709" s="301" t="s">
        <v>1218</v>
      </c>
      <c r="E709" s="266">
        <v>2568</v>
      </c>
      <c r="F709" s="269">
        <v>2472</v>
      </c>
      <c r="G709" s="269">
        <v>96</v>
      </c>
      <c r="H709" s="267">
        <v>2729</v>
      </c>
      <c r="I709" s="267">
        <v>2616</v>
      </c>
      <c r="J709" s="267">
        <v>113</v>
      </c>
      <c r="K709" s="267">
        <v>2465</v>
      </c>
      <c r="L709" s="267">
        <v>2379</v>
      </c>
      <c r="M709" s="267">
        <v>86</v>
      </c>
      <c r="N709" s="297">
        <v>0.93</v>
      </c>
      <c r="O709" s="269">
        <v>76533</v>
      </c>
      <c r="P709" s="269">
        <v>74058</v>
      </c>
      <c r="Q709" s="269">
        <v>2475</v>
      </c>
      <c r="R709" s="270">
        <v>0.96766100897652</v>
      </c>
      <c r="S709" s="270">
        <v>0.962616822429907</v>
      </c>
      <c r="T709" s="270">
        <v>0.958592891168926</v>
      </c>
      <c r="U709" s="270">
        <v>0.965111561866126</v>
      </c>
      <c r="V709" s="298">
        <v>0.00402393126098022</v>
      </c>
      <c r="W709" s="274">
        <v>18127</v>
      </c>
      <c r="X709" s="274">
        <v>17523</v>
      </c>
      <c r="Y709" s="274">
        <v>17923</v>
      </c>
      <c r="Z709" s="274">
        <v>17311</v>
      </c>
      <c r="AA709" s="271">
        <v>0.966679538809511</v>
      </c>
      <c r="AB709" s="271">
        <v>0.965853930703565</v>
      </c>
      <c r="AC709" s="298">
        <v>0.000825608105945341</v>
      </c>
    </row>
    <row r="710" spans="1:29">
      <c r="A710" s="300" t="s">
        <v>1158</v>
      </c>
      <c r="B710" s="301" t="s">
        <v>3356</v>
      </c>
      <c r="C710" s="296" t="s">
        <v>1219</v>
      </c>
      <c r="D710" s="301" t="s">
        <v>1220</v>
      </c>
      <c r="E710" s="266">
        <v>4383</v>
      </c>
      <c r="F710" s="269">
        <v>4210</v>
      </c>
      <c r="G710" s="269">
        <v>173</v>
      </c>
      <c r="H710" s="267">
        <v>4715</v>
      </c>
      <c r="I710" s="267">
        <v>4471</v>
      </c>
      <c r="J710" s="267">
        <v>244</v>
      </c>
      <c r="K710" s="267">
        <v>4577</v>
      </c>
      <c r="L710" s="267">
        <v>4428</v>
      </c>
      <c r="M710" s="267">
        <v>149</v>
      </c>
      <c r="N710" s="297">
        <v>0.93</v>
      </c>
      <c r="O710" s="269">
        <v>130485</v>
      </c>
      <c r="P710" s="269">
        <v>126072</v>
      </c>
      <c r="Q710" s="269">
        <v>4413</v>
      </c>
      <c r="R710" s="270">
        <v>0.966180020692034</v>
      </c>
      <c r="S710" s="270">
        <v>0.960529317818846</v>
      </c>
      <c r="T710" s="270">
        <v>0.948250265111347</v>
      </c>
      <c r="U710" s="270">
        <v>0.967445925278567</v>
      </c>
      <c r="V710" s="298">
        <v>0.0122790527074987</v>
      </c>
      <c r="W710" s="274">
        <v>31473</v>
      </c>
      <c r="X710" s="274">
        <v>30331</v>
      </c>
      <c r="Y710" s="274">
        <v>31886</v>
      </c>
      <c r="Z710" s="274">
        <v>30850</v>
      </c>
      <c r="AA710" s="271">
        <v>0.963714930257681</v>
      </c>
      <c r="AB710" s="271">
        <v>0.967509251709214</v>
      </c>
      <c r="AC710" s="298">
        <v>-0.00379432145153291</v>
      </c>
    </row>
    <row r="711" spans="1:29">
      <c r="A711" s="300" t="s">
        <v>1158</v>
      </c>
      <c r="B711" s="301" t="s">
        <v>3356</v>
      </c>
      <c r="C711" s="296" t="s">
        <v>1221</v>
      </c>
      <c r="D711" s="301" t="s">
        <v>1222</v>
      </c>
      <c r="E711" s="266">
        <v>2869</v>
      </c>
      <c r="F711" s="269">
        <v>2735</v>
      </c>
      <c r="G711" s="269">
        <v>134</v>
      </c>
      <c r="H711" s="267">
        <v>2980</v>
      </c>
      <c r="I711" s="267">
        <v>2801</v>
      </c>
      <c r="J711" s="267">
        <v>179</v>
      </c>
      <c r="K711" s="267">
        <v>2893</v>
      </c>
      <c r="L711" s="267">
        <v>2778</v>
      </c>
      <c r="M711" s="267">
        <v>115</v>
      </c>
      <c r="N711" s="297">
        <v>0.93</v>
      </c>
      <c r="O711" s="269">
        <v>84208</v>
      </c>
      <c r="P711" s="269">
        <v>80497</v>
      </c>
      <c r="Q711" s="269">
        <v>3711</v>
      </c>
      <c r="R711" s="270">
        <v>0.955930552916587</v>
      </c>
      <c r="S711" s="270">
        <v>0.953293830602998</v>
      </c>
      <c r="T711" s="270">
        <v>0.93993288590604</v>
      </c>
      <c r="U711" s="270">
        <v>0.960248876598687</v>
      </c>
      <c r="V711" s="298">
        <v>0.0133609446969573</v>
      </c>
      <c r="W711" s="274">
        <v>20018</v>
      </c>
      <c r="X711" s="274">
        <v>19198</v>
      </c>
      <c r="Y711" s="274">
        <v>20075</v>
      </c>
      <c r="Z711" s="274">
        <v>19284</v>
      </c>
      <c r="AA711" s="271">
        <v>0.959036866819862</v>
      </c>
      <c r="AB711" s="271">
        <v>0.960597758405978</v>
      </c>
      <c r="AC711" s="298">
        <v>-0.0015608915861155</v>
      </c>
    </row>
    <row r="712" spans="1:29">
      <c r="A712" s="300" t="s">
        <v>1158</v>
      </c>
      <c r="B712" s="301" t="s">
        <v>3356</v>
      </c>
      <c r="C712" s="296" t="s">
        <v>1223</v>
      </c>
      <c r="D712" s="301" t="s">
        <v>1224</v>
      </c>
      <c r="E712" s="266">
        <v>2071</v>
      </c>
      <c r="F712" s="269">
        <v>1993</v>
      </c>
      <c r="G712" s="269">
        <v>78</v>
      </c>
      <c r="H712" s="267">
        <v>2152</v>
      </c>
      <c r="I712" s="267">
        <v>2069</v>
      </c>
      <c r="J712" s="267">
        <v>83</v>
      </c>
      <c r="K712" s="267">
        <v>1955</v>
      </c>
      <c r="L712" s="267">
        <v>1899</v>
      </c>
      <c r="M712" s="267">
        <v>56</v>
      </c>
      <c r="N712" s="297">
        <v>0.93</v>
      </c>
      <c r="O712" s="269">
        <v>62083</v>
      </c>
      <c r="P712" s="269">
        <v>60246</v>
      </c>
      <c r="Q712" s="269">
        <v>1837</v>
      </c>
      <c r="R712" s="270">
        <v>0.970410579385661</v>
      </c>
      <c r="S712" s="270">
        <v>0.962337035248672</v>
      </c>
      <c r="T712" s="270">
        <v>0.961431226765799</v>
      </c>
      <c r="U712" s="270">
        <v>0.971355498721228</v>
      </c>
      <c r="V712" s="298">
        <v>0.000905808482872805</v>
      </c>
      <c r="W712" s="274">
        <v>14350</v>
      </c>
      <c r="X712" s="274">
        <v>13898</v>
      </c>
      <c r="Y712" s="274">
        <v>14812</v>
      </c>
      <c r="Z712" s="274">
        <v>14402</v>
      </c>
      <c r="AA712" s="271">
        <v>0.968501742160279</v>
      </c>
      <c r="AB712" s="271">
        <v>0.972319740750743</v>
      </c>
      <c r="AC712" s="298">
        <v>-0.00381799859046394</v>
      </c>
    </row>
    <row r="713" spans="1:29">
      <c r="A713" s="300" t="s">
        <v>1158</v>
      </c>
      <c r="B713" s="301" t="s">
        <v>3356</v>
      </c>
      <c r="C713" s="296" t="s">
        <v>1225</v>
      </c>
      <c r="D713" s="301" t="s">
        <v>1226</v>
      </c>
      <c r="E713" s="266">
        <v>2405</v>
      </c>
      <c r="F713" s="269">
        <v>2377</v>
      </c>
      <c r="G713" s="269">
        <v>28</v>
      </c>
      <c r="H713" s="267">
        <v>2533</v>
      </c>
      <c r="I713" s="267">
        <v>2503</v>
      </c>
      <c r="J713" s="267">
        <v>30</v>
      </c>
      <c r="K713" s="267">
        <v>2385</v>
      </c>
      <c r="L713" s="267">
        <v>2358</v>
      </c>
      <c r="M713" s="267">
        <v>27</v>
      </c>
      <c r="N713" s="297">
        <v>0.93</v>
      </c>
      <c r="O713" s="269">
        <v>71148</v>
      </c>
      <c r="P713" s="269">
        <v>70334</v>
      </c>
      <c r="Q713" s="269">
        <v>814</v>
      </c>
      <c r="R713" s="270">
        <v>0.988559059987631</v>
      </c>
      <c r="S713" s="270">
        <v>0.988357588357588</v>
      </c>
      <c r="T713" s="270">
        <v>0.988156336360047</v>
      </c>
      <c r="U713" s="270">
        <v>0.988679245283019</v>
      </c>
      <c r="V713" s="298">
        <v>0.000201251997540952</v>
      </c>
      <c r="W713" s="274">
        <v>16976</v>
      </c>
      <c r="X713" s="274">
        <v>16791</v>
      </c>
      <c r="Y713" s="274">
        <v>17067</v>
      </c>
      <c r="Z713" s="274">
        <v>16878</v>
      </c>
      <c r="AA713" s="271">
        <v>0.989102262016965</v>
      </c>
      <c r="AB713" s="271">
        <v>0.988925997539111</v>
      </c>
      <c r="AC713" s="298">
        <v>0.000176264477854571</v>
      </c>
    </row>
    <row r="714" spans="1:29">
      <c r="A714" s="300" t="s">
        <v>1158</v>
      </c>
      <c r="B714" s="301" t="s">
        <v>3356</v>
      </c>
      <c r="C714" s="296" t="s">
        <v>1227</v>
      </c>
      <c r="D714" s="301" t="s">
        <v>1228</v>
      </c>
      <c r="E714" s="266">
        <v>6476</v>
      </c>
      <c r="F714" s="269">
        <v>6129</v>
      </c>
      <c r="G714" s="269">
        <v>347</v>
      </c>
      <c r="H714" s="267">
        <v>6691</v>
      </c>
      <c r="I714" s="267">
        <v>6250</v>
      </c>
      <c r="J714" s="267">
        <v>441</v>
      </c>
      <c r="K714" s="267">
        <v>6553</v>
      </c>
      <c r="L714" s="267">
        <v>6245</v>
      </c>
      <c r="M714" s="267">
        <v>308</v>
      </c>
      <c r="N714" s="297">
        <v>0.93</v>
      </c>
      <c r="O714" s="269">
        <v>190973</v>
      </c>
      <c r="P714" s="269">
        <v>182988</v>
      </c>
      <c r="Q714" s="269">
        <v>7985</v>
      </c>
      <c r="R714" s="270">
        <v>0.958187806653297</v>
      </c>
      <c r="S714" s="270">
        <v>0.946417541692403</v>
      </c>
      <c r="T714" s="270">
        <v>0.934090569421611</v>
      </c>
      <c r="U714" s="270">
        <v>0.952998626583244</v>
      </c>
      <c r="V714" s="298">
        <v>0.0123269722707915</v>
      </c>
      <c r="W714" s="274">
        <v>45712</v>
      </c>
      <c r="X714" s="274">
        <v>43599</v>
      </c>
      <c r="Y714" s="274">
        <v>45356</v>
      </c>
      <c r="Z714" s="274">
        <v>43441</v>
      </c>
      <c r="AA714" s="271">
        <v>0.95377581379069</v>
      </c>
      <c r="AB714" s="271">
        <v>0.957778463709322</v>
      </c>
      <c r="AC714" s="298">
        <v>-0.00400264991863231</v>
      </c>
    </row>
    <row r="715" spans="1:29">
      <c r="A715" s="300" t="s">
        <v>1158</v>
      </c>
      <c r="B715" s="301" t="s">
        <v>3356</v>
      </c>
      <c r="C715" s="296" t="s">
        <v>1229</v>
      </c>
      <c r="D715" s="301" t="s">
        <v>1230</v>
      </c>
      <c r="E715" s="266">
        <v>1545</v>
      </c>
      <c r="F715" s="269">
        <v>1433</v>
      </c>
      <c r="G715" s="269">
        <v>112</v>
      </c>
      <c r="H715" s="267">
        <v>1459</v>
      </c>
      <c r="I715" s="267">
        <v>1387</v>
      </c>
      <c r="J715" s="267">
        <v>72</v>
      </c>
      <c r="K715" s="267">
        <v>1298</v>
      </c>
      <c r="L715" s="267">
        <v>1250</v>
      </c>
      <c r="M715" s="267">
        <v>48</v>
      </c>
      <c r="N715" s="297">
        <v>0.93</v>
      </c>
      <c r="O715" s="269">
        <v>41705</v>
      </c>
      <c r="P715" s="269">
        <v>39961</v>
      </c>
      <c r="Q715" s="269">
        <v>1744</v>
      </c>
      <c r="R715" s="270">
        <v>0.958182472125644</v>
      </c>
      <c r="S715" s="270">
        <v>0.927508090614887</v>
      </c>
      <c r="T715" s="270">
        <v>0.950651130911583</v>
      </c>
      <c r="U715" s="270">
        <v>0.963020030816641</v>
      </c>
      <c r="V715" s="298">
        <v>-0.0231430402966966</v>
      </c>
      <c r="W715" s="274">
        <v>10119</v>
      </c>
      <c r="X715" s="274">
        <v>9697</v>
      </c>
      <c r="Y715" s="274">
        <v>10113</v>
      </c>
      <c r="Z715" s="274">
        <v>9732</v>
      </c>
      <c r="AA715" s="271">
        <v>0.958296274335409</v>
      </c>
      <c r="AB715" s="271">
        <v>0.962325719371106</v>
      </c>
      <c r="AC715" s="298">
        <v>-0.0040294450356978</v>
      </c>
    </row>
    <row r="716" spans="1:29">
      <c r="A716" s="300" t="s">
        <v>1158</v>
      </c>
      <c r="B716" s="301" t="s">
        <v>3356</v>
      </c>
      <c r="C716" s="296" t="s">
        <v>1231</v>
      </c>
      <c r="D716" s="301" t="s">
        <v>1232</v>
      </c>
      <c r="E716" s="266">
        <v>1929</v>
      </c>
      <c r="F716" s="269">
        <v>1812</v>
      </c>
      <c r="G716" s="269">
        <v>117</v>
      </c>
      <c r="H716" s="267">
        <v>2001</v>
      </c>
      <c r="I716" s="267">
        <v>1877</v>
      </c>
      <c r="J716" s="267">
        <v>124</v>
      </c>
      <c r="K716" s="267">
        <v>1860</v>
      </c>
      <c r="L716" s="267">
        <v>1755</v>
      </c>
      <c r="M716" s="267">
        <v>105</v>
      </c>
      <c r="N716" s="297">
        <v>0.93</v>
      </c>
      <c r="O716" s="269">
        <v>56380</v>
      </c>
      <c r="P716" s="269">
        <v>53454</v>
      </c>
      <c r="Q716" s="269">
        <v>2926</v>
      </c>
      <c r="R716" s="270">
        <v>0.948102163887903</v>
      </c>
      <c r="S716" s="270">
        <v>0.939346811819596</v>
      </c>
      <c r="T716" s="270">
        <v>0.938030984507746</v>
      </c>
      <c r="U716" s="270">
        <v>0.943548387096774</v>
      </c>
      <c r="V716" s="298">
        <v>0.00131582731184954</v>
      </c>
      <c r="W716" s="274">
        <v>12967</v>
      </c>
      <c r="X716" s="274">
        <v>12212</v>
      </c>
      <c r="Y716" s="274">
        <v>13297</v>
      </c>
      <c r="Z716" s="274">
        <v>12633</v>
      </c>
      <c r="AA716" s="271">
        <v>0.941775275699853</v>
      </c>
      <c r="AB716" s="271">
        <v>0.950063924193427</v>
      </c>
      <c r="AC716" s="298">
        <v>-0.00828864849357369</v>
      </c>
    </row>
    <row r="717" spans="1:29">
      <c r="A717" s="300" t="s">
        <v>1158</v>
      </c>
      <c r="B717" s="301" t="s">
        <v>3357</v>
      </c>
      <c r="C717" s="296" t="s">
        <v>1233</v>
      </c>
      <c r="D717" s="301" t="s">
        <v>1234</v>
      </c>
      <c r="E717" s="266">
        <v>2205</v>
      </c>
      <c r="F717" s="269">
        <v>2058</v>
      </c>
      <c r="G717" s="269">
        <v>147</v>
      </c>
      <c r="H717" s="267">
        <v>2531</v>
      </c>
      <c r="I717" s="267">
        <v>2363</v>
      </c>
      <c r="J717" s="267">
        <v>168</v>
      </c>
      <c r="K717" s="267">
        <v>2329</v>
      </c>
      <c r="L717" s="267">
        <v>2210</v>
      </c>
      <c r="M717" s="267">
        <v>119</v>
      </c>
      <c r="N717" s="297">
        <v>0.93</v>
      </c>
      <c r="O717" s="269">
        <v>74005</v>
      </c>
      <c r="P717" s="269">
        <v>70800</v>
      </c>
      <c r="Q717" s="269">
        <v>3205</v>
      </c>
      <c r="R717" s="270">
        <v>0.956692115397608</v>
      </c>
      <c r="S717" s="270">
        <v>0.933333333333333</v>
      </c>
      <c r="T717" s="270">
        <v>0.93362307388384</v>
      </c>
      <c r="U717" s="270">
        <v>0.948905109489051</v>
      </c>
      <c r="V717" s="298">
        <v>-0.000289740550507012</v>
      </c>
      <c r="W717" s="274">
        <v>17145</v>
      </c>
      <c r="X717" s="274">
        <v>16290</v>
      </c>
      <c r="Y717" s="274">
        <v>17810</v>
      </c>
      <c r="Z717" s="274">
        <v>17012</v>
      </c>
      <c r="AA717" s="271">
        <v>0.950131233595801</v>
      </c>
      <c r="AB717" s="271">
        <v>0.955193711398091</v>
      </c>
      <c r="AC717" s="298">
        <v>-0.00506247780229041</v>
      </c>
    </row>
    <row r="718" spans="1:29">
      <c r="A718" s="300" t="s">
        <v>1158</v>
      </c>
      <c r="B718" s="301" t="s">
        <v>3357</v>
      </c>
      <c r="C718" s="296" t="s">
        <v>1235</v>
      </c>
      <c r="D718" s="301" t="s">
        <v>1236</v>
      </c>
      <c r="E718" s="266">
        <v>1375</v>
      </c>
      <c r="F718" s="269">
        <v>1297</v>
      </c>
      <c r="G718" s="269">
        <v>78</v>
      </c>
      <c r="H718" s="267">
        <v>1541</v>
      </c>
      <c r="I718" s="267">
        <v>1451</v>
      </c>
      <c r="J718" s="267">
        <v>90</v>
      </c>
      <c r="K718" s="267">
        <v>1376</v>
      </c>
      <c r="L718" s="267">
        <v>1317</v>
      </c>
      <c r="M718" s="267">
        <v>59</v>
      </c>
      <c r="N718" s="297">
        <v>0.93</v>
      </c>
      <c r="O718" s="269">
        <v>47130</v>
      </c>
      <c r="P718" s="269">
        <v>45526</v>
      </c>
      <c r="Q718" s="269">
        <v>1604</v>
      </c>
      <c r="R718" s="270">
        <v>0.965966475705495</v>
      </c>
      <c r="S718" s="270">
        <v>0.943272727272727</v>
      </c>
      <c r="T718" s="270">
        <v>0.941596365996106</v>
      </c>
      <c r="U718" s="270">
        <v>0.957122093023256</v>
      </c>
      <c r="V718" s="298">
        <v>0.00167636127662085</v>
      </c>
      <c r="W718" s="274">
        <v>10400</v>
      </c>
      <c r="X718" s="274">
        <v>9991</v>
      </c>
      <c r="Y718" s="274">
        <v>11172</v>
      </c>
      <c r="Z718" s="274">
        <v>10808</v>
      </c>
      <c r="AA718" s="271">
        <v>0.960673076923077</v>
      </c>
      <c r="AB718" s="271">
        <v>0.967418546365915</v>
      </c>
      <c r="AC718" s="298">
        <v>-0.00674546944283783</v>
      </c>
    </row>
    <row r="719" spans="1:29">
      <c r="A719" s="300" t="s">
        <v>1158</v>
      </c>
      <c r="B719" s="301" t="s">
        <v>3357</v>
      </c>
      <c r="C719" s="296" t="s">
        <v>1237</v>
      </c>
      <c r="D719" s="301" t="s">
        <v>1238</v>
      </c>
      <c r="E719" s="266">
        <v>3035</v>
      </c>
      <c r="F719" s="269">
        <v>2865</v>
      </c>
      <c r="G719" s="269">
        <v>170</v>
      </c>
      <c r="H719" s="267">
        <v>3638</v>
      </c>
      <c r="I719" s="267">
        <v>3339</v>
      </c>
      <c r="J719" s="267">
        <v>299</v>
      </c>
      <c r="K719" s="267">
        <v>3403</v>
      </c>
      <c r="L719" s="267">
        <v>3240</v>
      </c>
      <c r="M719" s="267">
        <v>163</v>
      </c>
      <c r="N719" s="297">
        <v>0.93</v>
      </c>
      <c r="O719" s="269">
        <v>99525</v>
      </c>
      <c r="P719" s="269">
        <v>95584</v>
      </c>
      <c r="Q719" s="269">
        <v>3941</v>
      </c>
      <c r="R719" s="270">
        <v>0.960401909068073</v>
      </c>
      <c r="S719" s="270">
        <v>0.943986820428336</v>
      </c>
      <c r="T719" s="270">
        <v>0.917811984606927</v>
      </c>
      <c r="U719" s="270">
        <v>0.952101087275933</v>
      </c>
      <c r="V719" s="298">
        <v>0.0261748358214091</v>
      </c>
      <c r="W719" s="274">
        <v>23700</v>
      </c>
      <c r="X719" s="274">
        <v>22633</v>
      </c>
      <c r="Y719" s="274">
        <v>23420</v>
      </c>
      <c r="Z719" s="274">
        <v>22490</v>
      </c>
      <c r="AA719" s="271">
        <v>0.954978902953586</v>
      </c>
      <c r="AB719" s="271">
        <v>0.960290350128096</v>
      </c>
      <c r="AC719" s="298">
        <v>-0.00531144717450915</v>
      </c>
    </row>
    <row r="720" spans="1:29">
      <c r="A720" s="300" t="s">
        <v>1158</v>
      </c>
      <c r="B720" s="301" t="s">
        <v>3357</v>
      </c>
      <c r="C720" s="296" t="s">
        <v>1239</v>
      </c>
      <c r="D720" s="301" t="s">
        <v>1240</v>
      </c>
      <c r="E720" s="266">
        <v>1722</v>
      </c>
      <c r="F720" s="269">
        <v>1603</v>
      </c>
      <c r="G720" s="269">
        <v>119</v>
      </c>
      <c r="H720" s="267">
        <v>1953</v>
      </c>
      <c r="I720" s="267">
        <v>1763</v>
      </c>
      <c r="J720" s="267">
        <v>190</v>
      </c>
      <c r="K720" s="267">
        <v>1669</v>
      </c>
      <c r="L720" s="267">
        <v>1577</v>
      </c>
      <c r="M720" s="267">
        <v>92</v>
      </c>
      <c r="N720" s="297">
        <v>0.93</v>
      </c>
      <c r="O720" s="269">
        <v>62756</v>
      </c>
      <c r="P720" s="269">
        <v>59835</v>
      </c>
      <c r="Q720" s="269">
        <v>2921</v>
      </c>
      <c r="R720" s="270">
        <v>0.953454649754605</v>
      </c>
      <c r="S720" s="270">
        <v>0.930894308943089</v>
      </c>
      <c r="T720" s="270">
        <v>0.902713773681516</v>
      </c>
      <c r="U720" s="270">
        <v>0.944877171959257</v>
      </c>
      <c r="V720" s="298">
        <v>0.0281805352615738</v>
      </c>
      <c r="W720" s="274">
        <v>13267</v>
      </c>
      <c r="X720" s="274">
        <v>12526</v>
      </c>
      <c r="Y720" s="274">
        <v>14280</v>
      </c>
      <c r="Z720" s="274">
        <v>13574</v>
      </c>
      <c r="AA720" s="271">
        <v>0.944147131981608</v>
      </c>
      <c r="AB720" s="271">
        <v>0.950560224089636</v>
      </c>
      <c r="AC720" s="298">
        <v>-0.00641309210802732</v>
      </c>
    </row>
    <row r="721" spans="1:29">
      <c r="A721" s="300" t="s">
        <v>1158</v>
      </c>
      <c r="B721" s="301" t="s">
        <v>3357</v>
      </c>
      <c r="C721" s="296" t="s">
        <v>1241</v>
      </c>
      <c r="D721" s="301" t="s">
        <v>1242</v>
      </c>
      <c r="E721" s="266">
        <v>1980</v>
      </c>
      <c r="F721" s="269">
        <v>1865</v>
      </c>
      <c r="G721" s="269">
        <v>115</v>
      </c>
      <c r="H721" s="267">
        <v>2300</v>
      </c>
      <c r="I721" s="267">
        <v>2129</v>
      </c>
      <c r="J721" s="267">
        <v>171</v>
      </c>
      <c r="K721" s="267">
        <v>2125</v>
      </c>
      <c r="L721" s="267">
        <v>2045</v>
      </c>
      <c r="M721" s="267">
        <v>80</v>
      </c>
      <c r="N721" s="297">
        <v>0.93</v>
      </c>
      <c r="O721" s="269">
        <v>76917</v>
      </c>
      <c r="P721" s="269">
        <v>74085</v>
      </c>
      <c r="Q721" s="269">
        <v>2832</v>
      </c>
      <c r="R721" s="270">
        <v>0.963181091306213</v>
      </c>
      <c r="S721" s="270">
        <v>0.941919191919192</v>
      </c>
      <c r="T721" s="270">
        <v>0.925652173913043</v>
      </c>
      <c r="U721" s="270">
        <v>0.962352941176471</v>
      </c>
      <c r="V721" s="298">
        <v>0.0162670180061485</v>
      </c>
      <c r="W721" s="274">
        <v>15913</v>
      </c>
      <c r="X721" s="274">
        <v>15270</v>
      </c>
      <c r="Y721" s="274">
        <v>17248</v>
      </c>
      <c r="Z721" s="274">
        <v>16532</v>
      </c>
      <c r="AA721" s="271">
        <v>0.959592785772639</v>
      </c>
      <c r="AB721" s="271">
        <v>0.958487940630798</v>
      </c>
      <c r="AC721" s="298">
        <v>0.00110484514184095</v>
      </c>
    </row>
    <row r="722" spans="1:29">
      <c r="A722" s="300" t="s">
        <v>1158</v>
      </c>
      <c r="B722" s="301" t="s">
        <v>3357</v>
      </c>
      <c r="C722" s="296" t="s">
        <v>1243</v>
      </c>
      <c r="D722" s="301" t="s">
        <v>1244</v>
      </c>
      <c r="E722" s="266">
        <v>1367</v>
      </c>
      <c r="F722" s="269">
        <v>1278</v>
      </c>
      <c r="G722" s="269">
        <v>89</v>
      </c>
      <c r="H722" s="267">
        <v>1713</v>
      </c>
      <c r="I722" s="267">
        <v>1606</v>
      </c>
      <c r="J722" s="267">
        <v>107</v>
      </c>
      <c r="K722" s="267">
        <v>1482</v>
      </c>
      <c r="L722" s="267">
        <v>1411</v>
      </c>
      <c r="M722" s="267">
        <v>71</v>
      </c>
      <c r="N722" s="297">
        <v>0.93</v>
      </c>
      <c r="O722" s="269">
        <v>49432</v>
      </c>
      <c r="P722" s="269">
        <v>47224</v>
      </c>
      <c r="Q722" s="269">
        <v>2208</v>
      </c>
      <c r="R722" s="270">
        <v>0.955332578087069</v>
      </c>
      <c r="S722" s="270">
        <v>0.934893928310168</v>
      </c>
      <c r="T722" s="270">
        <v>0.937536485697607</v>
      </c>
      <c r="U722" s="270">
        <v>0.952091767881242</v>
      </c>
      <c r="V722" s="298">
        <v>-0.00264255738743824</v>
      </c>
      <c r="W722" s="274">
        <v>11042</v>
      </c>
      <c r="X722" s="274">
        <v>10472</v>
      </c>
      <c r="Y722" s="274">
        <v>11523</v>
      </c>
      <c r="Z722" s="274">
        <v>10994</v>
      </c>
      <c r="AA722" s="271">
        <v>0.948378916862887</v>
      </c>
      <c r="AB722" s="271">
        <v>0.954091816367265</v>
      </c>
      <c r="AC722" s="298">
        <v>-0.00571289950437837</v>
      </c>
    </row>
    <row r="723" spans="1:29">
      <c r="A723" s="300" t="s">
        <v>1158</v>
      </c>
      <c r="B723" s="301" t="s">
        <v>3357</v>
      </c>
      <c r="C723" s="296" t="s">
        <v>1245</v>
      </c>
      <c r="D723" s="301" t="s">
        <v>1246</v>
      </c>
      <c r="E723" s="266">
        <v>3213</v>
      </c>
      <c r="F723" s="269">
        <v>3031</v>
      </c>
      <c r="G723" s="269">
        <v>182</v>
      </c>
      <c r="H723" s="267">
        <v>3845</v>
      </c>
      <c r="I723" s="267">
        <v>3604</v>
      </c>
      <c r="J723" s="267">
        <v>241</v>
      </c>
      <c r="K723" s="267">
        <v>3356</v>
      </c>
      <c r="L723" s="267">
        <v>3199</v>
      </c>
      <c r="M723" s="267">
        <v>157</v>
      </c>
      <c r="N723" s="297">
        <v>0.93</v>
      </c>
      <c r="O723" s="269">
        <v>106380</v>
      </c>
      <c r="P723" s="269">
        <v>102129</v>
      </c>
      <c r="Q723" s="269">
        <v>4251</v>
      </c>
      <c r="R723" s="270">
        <v>0.960039481105471</v>
      </c>
      <c r="S723" s="270">
        <v>0.943355119825708</v>
      </c>
      <c r="T723" s="270">
        <v>0.937321196358908</v>
      </c>
      <c r="U723" s="270">
        <v>0.953218116805721</v>
      </c>
      <c r="V723" s="298">
        <v>0.00603392346680043</v>
      </c>
      <c r="W723" s="274">
        <v>24359</v>
      </c>
      <c r="X723" s="274">
        <v>23310</v>
      </c>
      <c r="Y723" s="274">
        <v>25059</v>
      </c>
      <c r="Z723" s="274">
        <v>24067</v>
      </c>
      <c r="AA723" s="271">
        <v>0.956935834804384</v>
      </c>
      <c r="AB723" s="271">
        <v>0.960413424318608</v>
      </c>
      <c r="AC723" s="298">
        <v>-0.00347758951422372</v>
      </c>
    </row>
    <row r="724" spans="1:29">
      <c r="A724" s="300" t="s">
        <v>1158</v>
      </c>
      <c r="B724" s="301" t="s">
        <v>3357</v>
      </c>
      <c r="C724" s="296" t="s">
        <v>1247</v>
      </c>
      <c r="D724" s="301" t="s">
        <v>1248</v>
      </c>
      <c r="E724" s="266">
        <v>2092</v>
      </c>
      <c r="F724" s="269">
        <v>1975</v>
      </c>
      <c r="G724" s="269">
        <v>117</v>
      </c>
      <c r="H724" s="267">
        <v>2509</v>
      </c>
      <c r="I724" s="267">
        <v>2408</v>
      </c>
      <c r="J724" s="267">
        <v>101</v>
      </c>
      <c r="K724" s="267">
        <v>2207</v>
      </c>
      <c r="L724" s="267">
        <v>2122</v>
      </c>
      <c r="M724" s="267">
        <v>85</v>
      </c>
      <c r="N724" s="297">
        <v>0.93</v>
      </c>
      <c r="O724" s="269">
        <v>85415</v>
      </c>
      <c r="P724" s="269">
        <v>82920</v>
      </c>
      <c r="Q724" s="269">
        <v>2495</v>
      </c>
      <c r="R724" s="270">
        <v>0.970789673944857</v>
      </c>
      <c r="S724" s="270">
        <v>0.944072657743786</v>
      </c>
      <c r="T724" s="270">
        <v>0.959744918294141</v>
      </c>
      <c r="U724" s="270">
        <v>0.961486180335297</v>
      </c>
      <c r="V724" s="298">
        <v>-0.0156722605503552</v>
      </c>
      <c r="W724" s="274">
        <v>16984</v>
      </c>
      <c r="X724" s="274">
        <v>16427</v>
      </c>
      <c r="Y724" s="274">
        <v>18730</v>
      </c>
      <c r="Z724" s="274">
        <v>18206</v>
      </c>
      <c r="AA724" s="271">
        <v>0.967204427696656</v>
      </c>
      <c r="AB724" s="271">
        <v>0.972023491724506</v>
      </c>
      <c r="AC724" s="298">
        <v>-0.00481906402785048</v>
      </c>
    </row>
    <row r="725" spans="1:29">
      <c r="A725" s="300" t="s">
        <v>1158</v>
      </c>
      <c r="B725" s="301" t="s">
        <v>3357</v>
      </c>
      <c r="C725" s="296" t="s">
        <v>1249</v>
      </c>
      <c r="D725" s="301" t="s">
        <v>1250</v>
      </c>
      <c r="E725" s="266">
        <v>4722</v>
      </c>
      <c r="F725" s="269">
        <v>4415</v>
      </c>
      <c r="G725" s="269">
        <v>307</v>
      </c>
      <c r="H725" s="267">
        <v>5298</v>
      </c>
      <c r="I725" s="267">
        <v>4822</v>
      </c>
      <c r="J725" s="267">
        <v>476</v>
      </c>
      <c r="K725" s="267">
        <v>4747</v>
      </c>
      <c r="L725" s="267">
        <v>4487</v>
      </c>
      <c r="M725" s="267">
        <v>260</v>
      </c>
      <c r="N725" s="297">
        <v>0.93</v>
      </c>
      <c r="O725" s="269">
        <v>154015</v>
      </c>
      <c r="P725" s="269">
        <v>146917</v>
      </c>
      <c r="Q725" s="269">
        <v>7098</v>
      </c>
      <c r="R725" s="270">
        <v>0.953913579846119</v>
      </c>
      <c r="S725" s="270">
        <v>0.934985175772978</v>
      </c>
      <c r="T725" s="270">
        <v>0.910154775386938</v>
      </c>
      <c r="U725" s="270">
        <v>0.945228565409732</v>
      </c>
      <c r="V725" s="298">
        <v>0.0248304003860391</v>
      </c>
      <c r="W725" s="274">
        <v>35199</v>
      </c>
      <c r="X725" s="274">
        <v>33358</v>
      </c>
      <c r="Y725" s="274">
        <v>35795</v>
      </c>
      <c r="Z725" s="274">
        <v>34193</v>
      </c>
      <c r="AA725" s="271">
        <v>0.947697377766414</v>
      </c>
      <c r="AB725" s="271">
        <v>0.955245145970108</v>
      </c>
      <c r="AC725" s="298">
        <v>-0.00754776820369374</v>
      </c>
    </row>
    <row r="726" spans="1:29">
      <c r="A726" s="300" t="s">
        <v>1158</v>
      </c>
      <c r="B726" s="301" t="s">
        <v>3357</v>
      </c>
      <c r="C726" s="296" t="s">
        <v>1251</v>
      </c>
      <c r="D726" s="301" t="s">
        <v>1252</v>
      </c>
      <c r="E726" s="266">
        <v>2069</v>
      </c>
      <c r="F726" s="269">
        <v>1940</v>
      </c>
      <c r="G726" s="269">
        <v>129</v>
      </c>
      <c r="H726" s="267">
        <v>2376</v>
      </c>
      <c r="I726" s="267">
        <v>2231</v>
      </c>
      <c r="J726" s="267">
        <v>145</v>
      </c>
      <c r="K726" s="267">
        <v>2147</v>
      </c>
      <c r="L726" s="267">
        <v>2038</v>
      </c>
      <c r="M726" s="267">
        <v>109</v>
      </c>
      <c r="N726" s="297">
        <v>0.93</v>
      </c>
      <c r="O726" s="269">
        <v>71826</v>
      </c>
      <c r="P726" s="269">
        <v>68892</v>
      </c>
      <c r="Q726" s="269">
        <v>2934</v>
      </c>
      <c r="R726" s="270">
        <v>0.959151282265475</v>
      </c>
      <c r="S726" s="270">
        <v>0.937651039149348</v>
      </c>
      <c r="T726" s="270">
        <v>0.938973063973064</v>
      </c>
      <c r="U726" s="270">
        <v>0.949231485794131</v>
      </c>
      <c r="V726" s="298">
        <v>-0.00132202482371646</v>
      </c>
      <c r="W726" s="274">
        <v>16027</v>
      </c>
      <c r="X726" s="274">
        <v>15316</v>
      </c>
      <c r="Y726" s="274">
        <v>17170</v>
      </c>
      <c r="Z726" s="274">
        <v>16479</v>
      </c>
      <c r="AA726" s="271">
        <v>0.955637361951706</v>
      </c>
      <c r="AB726" s="271">
        <v>0.959755387303436</v>
      </c>
      <c r="AC726" s="298">
        <v>-0.00411802535172978</v>
      </c>
    </row>
    <row r="727" spans="1:29">
      <c r="A727" s="300" t="s">
        <v>1158</v>
      </c>
      <c r="B727" s="301" t="s">
        <v>3357</v>
      </c>
      <c r="C727" s="296" t="s">
        <v>1253</v>
      </c>
      <c r="D727" s="301" t="s">
        <v>1254</v>
      </c>
      <c r="E727" s="266">
        <v>2670</v>
      </c>
      <c r="F727" s="269">
        <v>2521</v>
      </c>
      <c r="G727" s="269">
        <v>149</v>
      </c>
      <c r="H727" s="267">
        <v>3204</v>
      </c>
      <c r="I727" s="267">
        <v>2884</v>
      </c>
      <c r="J727" s="267">
        <v>320</v>
      </c>
      <c r="K727" s="267">
        <v>2845</v>
      </c>
      <c r="L727" s="267">
        <v>2687</v>
      </c>
      <c r="M727" s="267">
        <v>158</v>
      </c>
      <c r="N727" s="297">
        <v>0.93</v>
      </c>
      <c r="O727" s="269">
        <v>91941</v>
      </c>
      <c r="P727" s="269">
        <v>86986</v>
      </c>
      <c r="Q727" s="269">
        <v>4955</v>
      </c>
      <c r="R727" s="270">
        <v>0.946106742367388</v>
      </c>
      <c r="S727" s="270">
        <v>0.944194756554307</v>
      </c>
      <c r="T727" s="270">
        <v>0.900124843945069</v>
      </c>
      <c r="U727" s="270">
        <v>0.944463971880492</v>
      </c>
      <c r="V727" s="298">
        <v>0.0440699126092384</v>
      </c>
      <c r="W727" s="274">
        <v>21005</v>
      </c>
      <c r="X727" s="274">
        <v>19801</v>
      </c>
      <c r="Y727" s="274">
        <v>21395</v>
      </c>
      <c r="Z727" s="274">
        <v>20160</v>
      </c>
      <c r="AA727" s="271">
        <v>0.942680314210902</v>
      </c>
      <c r="AB727" s="271">
        <v>0.942276232764665</v>
      </c>
      <c r="AC727" s="298">
        <v>0.000404081446237492</v>
      </c>
    </row>
    <row r="728" spans="1:29">
      <c r="A728" s="300" t="s">
        <v>1158</v>
      </c>
      <c r="B728" s="301" t="s">
        <v>3357</v>
      </c>
      <c r="C728" s="296" t="s">
        <v>1255</v>
      </c>
      <c r="D728" s="301" t="s">
        <v>1256</v>
      </c>
      <c r="E728" s="266">
        <v>2432</v>
      </c>
      <c r="F728" s="269">
        <v>2293</v>
      </c>
      <c r="G728" s="269">
        <v>139</v>
      </c>
      <c r="H728" s="267">
        <v>2746</v>
      </c>
      <c r="I728" s="267">
        <v>2533</v>
      </c>
      <c r="J728" s="267">
        <v>213</v>
      </c>
      <c r="K728" s="267">
        <v>2486</v>
      </c>
      <c r="L728" s="267">
        <v>2387</v>
      </c>
      <c r="M728" s="267">
        <v>99</v>
      </c>
      <c r="N728" s="297">
        <v>0.93</v>
      </c>
      <c r="O728" s="269">
        <v>79031</v>
      </c>
      <c r="P728" s="269">
        <v>75455</v>
      </c>
      <c r="Q728" s="269">
        <v>3576</v>
      </c>
      <c r="R728" s="270">
        <v>0.954751932785869</v>
      </c>
      <c r="S728" s="270">
        <v>0.942845394736842</v>
      </c>
      <c r="T728" s="270">
        <v>0.922432629278951</v>
      </c>
      <c r="U728" s="270">
        <v>0.960176991150443</v>
      </c>
      <c r="V728" s="298">
        <v>0.0204127654578909</v>
      </c>
      <c r="W728" s="274">
        <v>18064</v>
      </c>
      <c r="X728" s="274">
        <v>17211</v>
      </c>
      <c r="Y728" s="274">
        <v>18342</v>
      </c>
      <c r="Z728" s="274">
        <v>17598</v>
      </c>
      <c r="AA728" s="271">
        <v>0.952779007971656</v>
      </c>
      <c r="AB728" s="271">
        <v>0.959437356885836</v>
      </c>
      <c r="AC728" s="298">
        <v>-0.00665834891417938</v>
      </c>
    </row>
    <row r="729" spans="1:29">
      <c r="A729" s="300" t="s">
        <v>1158</v>
      </c>
      <c r="B729" s="301" t="s">
        <v>3357</v>
      </c>
      <c r="C729" s="296" t="s">
        <v>1257</v>
      </c>
      <c r="D729" s="301" t="s">
        <v>1258</v>
      </c>
      <c r="E729" s="266">
        <v>2219</v>
      </c>
      <c r="F729" s="269">
        <v>2092</v>
      </c>
      <c r="G729" s="269">
        <v>127</v>
      </c>
      <c r="H729" s="267">
        <v>2529</v>
      </c>
      <c r="I729" s="267">
        <v>2309</v>
      </c>
      <c r="J729" s="267">
        <v>220</v>
      </c>
      <c r="K729" s="267">
        <v>2193</v>
      </c>
      <c r="L729" s="267">
        <v>2070</v>
      </c>
      <c r="M729" s="267">
        <v>123</v>
      </c>
      <c r="N729" s="297">
        <v>0.93</v>
      </c>
      <c r="O729" s="269">
        <v>75253</v>
      </c>
      <c r="P729" s="269">
        <v>71464</v>
      </c>
      <c r="Q729" s="269">
        <v>3789</v>
      </c>
      <c r="R729" s="270">
        <v>0.949649847846597</v>
      </c>
      <c r="S729" s="270">
        <v>0.942767012167643</v>
      </c>
      <c r="T729" s="270">
        <v>0.913009094503756</v>
      </c>
      <c r="U729" s="270">
        <v>0.94391244870041</v>
      </c>
      <c r="V729" s="298">
        <v>0.0297579176638867</v>
      </c>
      <c r="W729" s="274">
        <v>16915</v>
      </c>
      <c r="X729" s="274">
        <v>15995</v>
      </c>
      <c r="Y729" s="274">
        <v>18023</v>
      </c>
      <c r="Z729" s="274">
        <v>17161</v>
      </c>
      <c r="AA729" s="271">
        <v>0.945610404966006</v>
      </c>
      <c r="AB729" s="271">
        <v>0.952172224379959</v>
      </c>
      <c r="AC729" s="298">
        <v>-0.00656181941395251</v>
      </c>
    </row>
    <row r="730" spans="1:29">
      <c r="A730" s="300" t="s">
        <v>1158</v>
      </c>
      <c r="B730" s="301" t="s">
        <v>3354</v>
      </c>
      <c r="C730" s="296" t="s">
        <v>1259</v>
      </c>
      <c r="D730" s="301" t="s">
        <v>1260</v>
      </c>
      <c r="E730" s="266">
        <v>2488</v>
      </c>
      <c r="F730" s="269">
        <v>2358</v>
      </c>
      <c r="G730" s="269">
        <v>130</v>
      </c>
      <c r="H730" s="267">
        <v>2591</v>
      </c>
      <c r="I730" s="267">
        <v>2443</v>
      </c>
      <c r="J730" s="267">
        <v>148</v>
      </c>
      <c r="K730" s="267">
        <v>2417</v>
      </c>
      <c r="L730" s="267">
        <v>2304</v>
      </c>
      <c r="M730" s="267">
        <v>113</v>
      </c>
      <c r="N730" s="297">
        <v>0.93</v>
      </c>
      <c r="O730" s="269">
        <v>72889</v>
      </c>
      <c r="P730" s="269">
        <v>69304</v>
      </c>
      <c r="Q730" s="269">
        <v>3585</v>
      </c>
      <c r="R730" s="270">
        <v>0.950815623756671</v>
      </c>
      <c r="S730" s="270">
        <v>0.947749196141479</v>
      </c>
      <c r="T730" s="270">
        <v>0.94287919722115</v>
      </c>
      <c r="U730" s="270">
        <v>0.953247827885809</v>
      </c>
      <c r="V730" s="298">
        <v>0.00486999892032902</v>
      </c>
      <c r="W730" s="274">
        <v>16977</v>
      </c>
      <c r="X730" s="274">
        <v>16233</v>
      </c>
      <c r="Y730" s="274">
        <v>17590</v>
      </c>
      <c r="Z730" s="274">
        <v>16746</v>
      </c>
      <c r="AA730" s="271">
        <v>0.956176002827355</v>
      </c>
      <c r="AB730" s="271">
        <v>0.952018192154633</v>
      </c>
      <c r="AC730" s="298">
        <v>0.00415781067272136</v>
      </c>
    </row>
    <row r="731" spans="1:29">
      <c r="A731" s="300" t="s">
        <v>1158</v>
      </c>
      <c r="B731" s="301" t="s">
        <v>3354</v>
      </c>
      <c r="C731" s="296" t="s">
        <v>1261</v>
      </c>
      <c r="D731" s="301" t="s">
        <v>1262</v>
      </c>
      <c r="E731" s="266">
        <v>4078</v>
      </c>
      <c r="F731" s="269">
        <v>3906</v>
      </c>
      <c r="G731" s="269">
        <v>172</v>
      </c>
      <c r="H731" s="267">
        <v>4221</v>
      </c>
      <c r="I731" s="267">
        <v>3928</v>
      </c>
      <c r="J731" s="267">
        <v>293</v>
      </c>
      <c r="K731" s="267">
        <v>3862</v>
      </c>
      <c r="L731" s="267">
        <v>3717</v>
      </c>
      <c r="M731" s="267">
        <v>145</v>
      </c>
      <c r="N731" s="297">
        <v>0.93</v>
      </c>
      <c r="O731" s="269">
        <v>119534</v>
      </c>
      <c r="P731" s="269">
        <v>113546</v>
      </c>
      <c r="Q731" s="269">
        <v>5988</v>
      </c>
      <c r="R731" s="270">
        <v>0.949905466227182</v>
      </c>
      <c r="S731" s="270">
        <v>0.957822461991172</v>
      </c>
      <c r="T731" s="270">
        <v>0.93058516939114</v>
      </c>
      <c r="U731" s="270">
        <v>0.962454686690834</v>
      </c>
      <c r="V731" s="298">
        <v>0.0272372926000326</v>
      </c>
      <c r="W731" s="274">
        <v>28020</v>
      </c>
      <c r="X731" s="274">
        <v>26898</v>
      </c>
      <c r="Y731" s="274">
        <v>28524</v>
      </c>
      <c r="Z731" s="274">
        <v>27064</v>
      </c>
      <c r="AA731" s="271">
        <v>0.959957173447538</v>
      </c>
      <c r="AB731" s="271">
        <v>0.948815032954705</v>
      </c>
      <c r="AC731" s="298">
        <v>0.0111421404928327</v>
      </c>
    </row>
    <row r="732" spans="1:29">
      <c r="A732" s="300" t="s">
        <v>1158</v>
      </c>
      <c r="B732" s="301" t="s">
        <v>3354</v>
      </c>
      <c r="C732" s="296" t="s">
        <v>1263</v>
      </c>
      <c r="D732" s="301" t="s">
        <v>1264</v>
      </c>
      <c r="E732" s="266">
        <v>1532</v>
      </c>
      <c r="F732" s="269">
        <v>1509</v>
      </c>
      <c r="G732" s="269">
        <v>23</v>
      </c>
      <c r="H732" s="267">
        <v>1530</v>
      </c>
      <c r="I732" s="267">
        <v>1501</v>
      </c>
      <c r="J732" s="267">
        <v>29</v>
      </c>
      <c r="K732" s="267">
        <v>1424</v>
      </c>
      <c r="L732" s="267">
        <v>1411</v>
      </c>
      <c r="M732" s="267">
        <v>13</v>
      </c>
      <c r="N732" s="297">
        <v>0.93</v>
      </c>
      <c r="O732" s="269">
        <v>43763</v>
      </c>
      <c r="P732" s="269">
        <v>43052</v>
      </c>
      <c r="Q732" s="269">
        <v>711</v>
      </c>
      <c r="R732" s="270">
        <v>0.983753398990014</v>
      </c>
      <c r="S732" s="270">
        <v>0.984986945169713</v>
      </c>
      <c r="T732" s="270">
        <v>0.981045751633987</v>
      </c>
      <c r="U732" s="270">
        <v>0.990870786516854</v>
      </c>
      <c r="V732" s="298">
        <v>0.00394119353572586</v>
      </c>
      <c r="W732" s="274">
        <v>10434</v>
      </c>
      <c r="X732" s="274">
        <v>10300</v>
      </c>
      <c r="Y732" s="274">
        <v>10465</v>
      </c>
      <c r="Z732" s="274">
        <v>10276</v>
      </c>
      <c r="AA732" s="271">
        <v>0.987157370136094</v>
      </c>
      <c r="AB732" s="271">
        <v>0.981939799331104</v>
      </c>
      <c r="AC732" s="298">
        <v>0.00521757080498986</v>
      </c>
    </row>
    <row r="733" spans="1:29">
      <c r="A733" s="300" t="s">
        <v>1158</v>
      </c>
      <c r="B733" s="301" t="s">
        <v>3354</v>
      </c>
      <c r="C733" s="296" t="s">
        <v>1265</v>
      </c>
      <c r="D733" s="301" t="s">
        <v>1266</v>
      </c>
      <c r="E733" s="266">
        <v>2218</v>
      </c>
      <c r="F733" s="269">
        <v>2179</v>
      </c>
      <c r="G733" s="269">
        <v>39</v>
      </c>
      <c r="H733" s="267">
        <v>2460</v>
      </c>
      <c r="I733" s="267">
        <v>2398</v>
      </c>
      <c r="J733" s="267">
        <v>62</v>
      </c>
      <c r="K733" s="267">
        <v>2174</v>
      </c>
      <c r="L733" s="267">
        <v>2156</v>
      </c>
      <c r="M733" s="267">
        <v>18</v>
      </c>
      <c r="N733" s="297">
        <v>0.93</v>
      </c>
      <c r="O733" s="269">
        <v>68233</v>
      </c>
      <c r="P733" s="269">
        <v>67190</v>
      </c>
      <c r="Q733" s="269">
        <v>1043</v>
      </c>
      <c r="R733" s="270">
        <v>0.984714141251301</v>
      </c>
      <c r="S733" s="270">
        <v>0.982416591523895</v>
      </c>
      <c r="T733" s="270">
        <v>0.97479674796748</v>
      </c>
      <c r="U733" s="270">
        <v>0.991720331186753</v>
      </c>
      <c r="V733" s="298">
        <v>0.00761984355641565</v>
      </c>
      <c r="W733" s="274">
        <v>16002</v>
      </c>
      <c r="X733" s="274">
        <v>15776</v>
      </c>
      <c r="Y733" s="274">
        <v>16566</v>
      </c>
      <c r="Z733" s="274">
        <v>16299</v>
      </c>
      <c r="AA733" s="271">
        <v>0.985876765404324</v>
      </c>
      <c r="AB733" s="271">
        <v>0.983882651213329</v>
      </c>
      <c r="AC733" s="298">
        <v>0.00199411419099593</v>
      </c>
    </row>
    <row r="734" spans="1:29">
      <c r="A734" s="300" t="s">
        <v>1158</v>
      </c>
      <c r="B734" s="301" t="s">
        <v>3354</v>
      </c>
      <c r="C734" s="296" t="s">
        <v>1267</v>
      </c>
      <c r="D734" s="301" t="s">
        <v>1268</v>
      </c>
      <c r="E734" s="266">
        <v>3202</v>
      </c>
      <c r="F734" s="269">
        <v>3108</v>
      </c>
      <c r="G734" s="269">
        <v>94</v>
      </c>
      <c r="H734" s="267">
        <v>3459</v>
      </c>
      <c r="I734" s="267">
        <v>3354</v>
      </c>
      <c r="J734" s="267">
        <v>105</v>
      </c>
      <c r="K734" s="267">
        <v>3222</v>
      </c>
      <c r="L734" s="267">
        <v>3145</v>
      </c>
      <c r="M734" s="267">
        <v>77</v>
      </c>
      <c r="N734" s="297">
        <v>0.93</v>
      </c>
      <c r="O734" s="269">
        <v>98585</v>
      </c>
      <c r="P734" s="269">
        <v>95751</v>
      </c>
      <c r="Q734" s="269">
        <v>2834</v>
      </c>
      <c r="R734" s="270">
        <v>0.971253233250495</v>
      </c>
      <c r="S734" s="270">
        <v>0.970643347907558</v>
      </c>
      <c r="T734" s="270">
        <v>0.969644405897658</v>
      </c>
      <c r="U734" s="270">
        <v>0.976101800124146</v>
      </c>
      <c r="V734" s="298">
        <v>0.000998942009899473</v>
      </c>
      <c r="W734" s="274">
        <v>22702</v>
      </c>
      <c r="X734" s="274">
        <v>22180</v>
      </c>
      <c r="Y734" s="274">
        <v>23240</v>
      </c>
      <c r="Z734" s="274">
        <v>22560</v>
      </c>
      <c r="AA734" s="271">
        <v>0.97700643115144</v>
      </c>
      <c r="AB734" s="271">
        <v>0.970740103270224</v>
      </c>
      <c r="AC734" s="298">
        <v>0.00626632788121662</v>
      </c>
    </row>
    <row r="735" spans="1:29">
      <c r="A735" s="300" t="s">
        <v>1158</v>
      </c>
      <c r="B735" s="301" t="s">
        <v>3354</v>
      </c>
      <c r="C735" s="296" t="s">
        <v>1269</v>
      </c>
      <c r="D735" s="301" t="s">
        <v>1270</v>
      </c>
      <c r="E735" s="266">
        <v>7491</v>
      </c>
      <c r="F735" s="269">
        <v>7129</v>
      </c>
      <c r="G735" s="269">
        <v>362</v>
      </c>
      <c r="H735" s="267">
        <v>7765</v>
      </c>
      <c r="I735" s="267">
        <v>7098</v>
      </c>
      <c r="J735" s="267">
        <v>667</v>
      </c>
      <c r="K735" s="267">
        <v>7142</v>
      </c>
      <c r="L735" s="267">
        <v>6824</v>
      </c>
      <c r="M735" s="267">
        <v>318</v>
      </c>
      <c r="N735" s="297">
        <v>0.93</v>
      </c>
      <c r="O735" s="269">
        <v>226581</v>
      </c>
      <c r="P735" s="269">
        <v>216229</v>
      </c>
      <c r="Q735" s="269">
        <v>10352</v>
      </c>
      <c r="R735" s="270">
        <v>0.954312144442826</v>
      </c>
      <c r="S735" s="270">
        <v>0.951675343745828</v>
      </c>
      <c r="T735" s="270">
        <v>0.914101738570509</v>
      </c>
      <c r="U735" s="270">
        <v>0.955474656958835</v>
      </c>
      <c r="V735" s="298">
        <v>0.0375736051753196</v>
      </c>
      <c r="W735" s="274">
        <v>52307</v>
      </c>
      <c r="X735" s="274">
        <v>50024</v>
      </c>
      <c r="Y735" s="274">
        <v>54386</v>
      </c>
      <c r="Z735" s="274">
        <v>51923</v>
      </c>
      <c r="AA735" s="271">
        <v>0.956353834094863</v>
      </c>
      <c r="AB735" s="271">
        <v>0.954712609862832</v>
      </c>
      <c r="AC735" s="298">
        <v>0.00164122423203072</v>
      </c>
    </row>
    <row r="736" spans="1:29">
      <c r="A736" s="300" t="s">
        <v>1158</v>
      </c>
      <c r="B736" s="301" t="s">
        <v>3354</v>
      </c>
      <c r="C736" s="296" t="s">
        <v>1271</v>
      </c>
      <c r="D736" s="301" t="s">
        <v>1272</v>
      </c>
      <c r="E736" s="266">
        <v>4557</v>
      </c>
      <c r="F736" s="269">
        <v>4402</v>
      </c>
      <c r="G736" s="269">
        <v>155</v>
      </c>
      <c r="H736" s="267">
        <v>4759</v>
      </c>
      <c r="I736" s="267">
        <v>4563</v>
      </c>
      <c r="J736" s="267">
        <v>196</v>
      </c>
      <c r="K736" s="267">
        <v>4269</v>
      </c>
      <c r="L736" s="267">
        <v>4185</v>
      </c>
      <c r="M736" s="267">
        <v>84</v>
      </c>
      <c r="N736" s="297">
        <v>0.93</v>
      </c>
      <c r="O736" s="269">
        <v>135925</v>
      </c>
      <c r="P736" s="269">
        <v>132254</v>
      </c>
      <c r="Q736" s="269">
        <v>3671</v>
      </c>
      <c r="R736" s="270">
        <v>0.972992459076697</v>
      </c>
      <c r="S736" s="270">
        <v>0.965986394557823</v>
      </c>
      <c r="T736" s="270">
        <v>0.958814877075016</v>
      </c>
      <c r="U736" s="270">
        <v>0.980323260716796</v>
      </c>
      <c r="V736" s="298">
        <v>0.00717151748280731</v>
      </c>
      <c r="W736" s="274">
        <v>31512</v>
      </c>
      <c r="X736" s="274">
        <v>30698</v>
      </c>
      <c r="Y736" s="274">
        <v>32662</v>
      </c>
      <c r="Z736" s="274">
        <v>31825</v>
      </c>
      <c r="AA736" s="271">
        <v>0.974168570703224</v>
      </c>
      <c r="AB736" s="271">
        <v>0.974373890147572</v>
      </c>
      <c r="AC736" s="298">
        <v>-0.000205319444347984</v>
      </c>
    </row>
    <row r="737" spans="1:29">
      <c r="A737" s="300" t="s">
        <v>1158</v>
      </c>
      <c r="B737" s="301" t="s">
        <v>3354</v>
      </c>
      <c r="C737" s="296" t="s">
        <v>1273</v>
      </c>
      <c r="D737" s="301" t="s">
        <v>1274</v>
      </c>
      <c r="E737" s="266">
        <v>3511</v>
      </c>
      <c r="F737" s="269">
        <v>3383</v>
      </c>
      <c r="G737" s="269">
        <v>128</v>
      </c>
      <c r="H737" s="267">
        <v>3534</v>
      </c>
      <c r="I737" s="267">
        <v>3426</v>
      </c>
      <c r="J737" s="267">
        <v>108</v>
      </c>
      <c r="K737" s="267">
        <v>3250</v>
      </c>
      <c r="L737" s="267">
        <v>3157</v>
      </c>
      <c r="M737" s="267">
        <v>93</v>
      </c>
      <c r="N737" s="297">
        <v>0.93</v>
      </c>
      <c r="O737" s="269">
        <v>98098</v>
      </c>
      <c r="P737" s="269">
        <v>95385</v>
      </c>
      <c r="Q737" s="269">
        <v>2713</v>
      </c>
      <c r="R737" s="270">
        <v>0.972343982548064</v>
      </c>
      <c r="S737" s="270">
        <v>0.963543150099687</v>
      </c>
      <c r="T737" s="270">
        <v>0.969439728353141</v>
      </c>
      <c r="U737" s="270">
        <v>0.971384615384615</v>
      </c>
      <c r="V737" s="298">
        <v>-0.00589657825345424</v>
      </c>
      <c r="W737" s="274">
        <v>23333</v>
      </c>
      <c r="X737" s="274">
        <v>22716</v>
      </c>
      <c r="Y737" s="274">
        <v>23703</v>
      </c>
      <c r="Z737" s="274">
        <v>23054</v>
      </c>
      <c r="AA737" s="271">
        <v>0.973556765096644</v>
      </c>
      <c r="AB737" s="271">
        <v>0.972619499641396</v>
      </c>
      <c r="AC737" s="298">
        <v>0.000937265455248637</v>
      </c>
    </row>
    <row r="738" spans="1:29">
      <c r="A738" s="300" t="s">
        <v>1158</v>
      </c>
      <c r="B738" s="301" t="s">
        <v>3354</v>
      </c>
      <c r="C738" s="296" t="s">
        <v>1275</v>
      </c>
      <c r="D738" s="301" t="s">
        <v>1276</v>
      </c>
      <c r="E738" s="266">
        <v>4230</v>
      </c>
      <c r="F738" s="269">
        <v>4076</v>
      </c>
      <c r="G738" s="269">
        <v>154</v>
      </c>
      <c r="H738" s="267">
        <v>4492</v>
      </c>
      <c r="I738" s="267">
        <v>4373</v>
      </c>
      <c r="J738" s="267">
        <v>119</v>
      </c>
      <c r="K738" s="267">
        <v>4144</v>
      </c>
      <c r="L738" s="267">
        <v>4073</v>
      </c>
      <c r="M738" s="267">
        <v>71</v>
      </c>
      <c r="N738" s="297">
        <v>0.93</v>
      </c>
      <c r="O738" s="269">
        <v>126237</v>
      </c>
      <c r="P738" s="269">
        <v>123826</v>
      </c>
      <c r="Q738" s="269">
        <v>2411</v>
      </c>
      <c r="R738" s="270">
        <v>0.980901003667704</v>
      </c>
      <c r="S738" s="270">
        <v>0.963593380614657</v>
      </c>
      <c r="T738" s="270">
        <v>0.973508459483526</v>
      </c>
      <c r="U738" s="270">
        <v>0.982866795366795</v>
      </c>
      <c r="V738" s="298">
        <v>-0.00991507886886911</v>
      </c>
      <c r="W738" s="274">
        <v>29672</v>
      </c>
      <c r="X738" s="274">
        <v>29091</v>
      </c>
      <c r="Y738" s="274">
        <v>30586</v>
      </c>
      <c r="Z738" s="274">
        <v>29999</v>
      </c>
      <c r="AA738" s="271">
        <v>0.980419250471825</v>
      </c>
      <c r="AB738" s="271">
        <v>0.980808212907866</v>
      </c>
      <c r="AC738" s="298">
        <v>-0.000388962436041029</v>
      </c>
    </row>
    <row r="739" spans="1:29">
      <c r="A739" s="300" t="s">
        <v>1158</v>
      </c>
      <c r="B739" s="301" t="s">
        <v>3354</v>
      </c>
      <c r="C739" s="296" t="s">
        <v>1277</v>
      </c>
      <c r="D739" s="301" t="s">
        <v>1278</v>
      </c>
      <c r="E739" s="266">
        <v>1960</v>
      </c>
      <c r="F739" s="269">
        <v>1925</v>
      </c>
      <c r="G739" s="269">
        <v>35</v>
      </c>
      <c r="H739" s="267">
        <v>1981</v>
      </c>
      <c r="I739" s="267">
        <v>1945</v>
      </c>
      <c r="J739" s="267">
        <v>36</v>
      </c>
      <c r="K739" s="267">
        <v>1852</v>
      </c>
      <c r="L739" s="267">
        <v>1834</v>
      </c>
      <c r="M739" s="267">
        <v>18</v>
      </c>
      <c r="N739" s="297">
        <v>0.93</v>
      </c>
      <c r="O739" s="269">
        <v>58699</v>
      </c>
      <c r="P739" s="269">
        <v>57910</v>
      </c>
      <c r="Q739" s="269">
        <v>789</v>
      </c>
      <c r="R739" s="270">
        <v>0.986558544438576</v>
      </c>
      <c r="S739" s="270">
        <v>0.982142857142857</v>
      </c>
      <c r="T739" s="270">
        <v>0.981827359919233</v>
      </c>
      <c r="U739" s="270">
        <v>0.990280777537797</v>
      </c>
      <c r="V739" s="298">
        <v>0.000315497223624339</v>
      </c>
      <c r="W739" s="274">
        <v>13663</v>
      </c>
      <c r="X739" s="274">
        <v>13490</v>
      </c>
      <c r="Y739" s="274">
        <v>14182</v>
      </c>
      <c r="Z739" s="274">
        <v>14001</v>
      </c>
      <c r="AA739" s="271">
        <v>0.987338066310473</v>
      </c>
      <c r="AB739" s="271">
        <v>0.987237343110986</v>
      </c>
      <c r="AC739" s="298">
        <v>0.000100723199487729</v>
      </c>
    </row>
    <row r="740" spans="1:29">
      <c r="A740" s="300" t="s">
        <v>1158</v>
      </c>
      <c r="B740" s="301" t="s">
        <v>3354</v>
      </c>
      <c r="C740" s="296" t="s">
        <v>1279</v>
      </c>
      <c r="D740" s="301" t="s">
        <v>1280</v>
      </c>
      <c r="E740" s="266">
        <v>4238</v>
      </c>
      <c r="F740" s="269">
        <v>4096</v>
      </c>
      <c r="G740" s="269">
        <v>142</v>
      </c>
      <c r="H740" s="267">
        <v>4360</v>
      </c>
      <c r="I740" s="267">
        <v>4142</v>
      </c>
      <c r="J740" s="267">
        <v>218</v>
      </c>
      <c r="K740" s="267">
        <v>4044</v>
      </c>
      <c r="L740" s="267">
        <v>3903</v>
      </c>
      <c r="M740" s="267">
        <v>141</v>
      </c>
      <c r="N740" s="297">
        <v>0.93</v>
      </c>
      <c r="O740" s="269">
        <v>130520</v>
      </c>
      <c r="P740" s="269">
        <v>125436</v>
      </c>
      <c r="Q740" s="269">
        <v>5084</v>
      </c>
      <c r="R740" s="270">
        <v>0.961048115231382</v>
      </c>
      <c r="S740" s="270">
        <v>0.966493629070316</v>
      </c>
      <c r="T740" s="270">
        <v>0.95</v>
      </c>
      <c r="U740" s="270">
        <v>0.96513353115727</v>
      </c>
      <c r="V740" s="298">
        <v>0.0164936290703163</v>
      </c>
      <c r="W740" s="274">
        <v>29120</v>
      </c>
      <c r="X740" s="274">
        <v>28122</v>
      </c>
      <c r="Y740" s="274">
        <v>30480</v>
      </c>
      <c r="Z740" s="274">
        <v>29265</v>
      </c>
      <c r="AA740" s="271">
        <v>0.965728021978022</v>
      </c>
      <c r="AB740" s="271">
        <v>0.960137795275591</v>
      </c>
      <c r="AC740" s="298">
        <v>0.00559022670243148</v>
      </c>
    </row>
    <row r="741" spans="1:29">
      <c r="A741" s="300" t="s">
        <v>1158</v>
      </c>
      <c r="B741" s="301" t="s">
        <v>3354</v>
      </c>
      <c r="C741" s="296" t="s">
        <v>1281</v>
      </c>
      <c r="D741" s="301" t="s">
        <v>1282</v>
      </c>
      <c r="E741" s="266">
        <v>2720</v>
      </c>
      <c r="F741" s="269">
        <v>2630</v>
      </c>
      <c r="G741" s="269">
        <v>90</v>
      </c>
      <c r="H741" s="267">
        <v>2958</v>
      </c>
      <c r="I741" s="267">
        <v>2833</v>
      </c>
      <c r="J741" s="267">
        <v>125</v>
      </c>
      <c r="K741" s="267">
        <v>2572</v>
      </c>
      <c r="L741" s="267">
        <v>2485</v>
      </c>
      <c r="M741" s="267">
        <v>87</v>
      </c>
      <c r="N741" s="297">
        <v>0.93</v>
      </c>
      <c r="O741" s="269">
        <v>80694</v>
      </c>
      <c r="P741" s="269">
        <v>77872</v>
      </c>
      <c r="Q741" s="269">
        <v>2822</v>
      </c>
      <c r="R741" s="270">
        <v>0.96502837881379</v>
      </c>
      <c r="S741" s="270">
        <v>0.966911764705882</v>
      </c>
      <c r="T741" s="270">
        <v>0.957741717376606</v>
      </c>
      <c r="U741" s="270">
        <v>0.966174183514774</v>
      </c>
      <c r="V741" s="298">
        <v>0.00917004732927651</v>
      </c>
      <c r="W741" s="274">
        <v>19153</v>
      </c>
      <c r="X741" s="274">
        <v>18540</v>
      </c>
      <c r="Y741" s="274">
        <v>19469</v>
      </c>
      <c r="Z741" s="274">
        <v>18790</v>
      </c>
      <c r="AA741" s="271">
        <v>0.967994570041247</v>
      </c>
      <c r="AB741" s="271">
        <v>0.965124043350968</v>
      </c>
      <c r="AC741" s="298">
        <v>0.00287052669027854</v>
      </c>
    </row>
    <row r="742" spans="1:29">
      <c r="A742" s="300" t="s">
        <v>1158</v>
      </c>
      <c r="B742" s="301" t="s">
        <v>3354</v>
      </c>
      <c r="C742" s="296" t="s">
        <v>1283</v>
      </c>
      <c r="D742" s="301" t="s">
        <v>1284</v>
      </c>
      <c r="E742" s="266">
        <v>2368</v>
      </c>
      <c r="F742" s="269">
        <v>2292</v>
      </c>
      <c r="G742" s="269">
        <v>76</v>
      </c>
      <c r="H742" s="267">
        <v>2531</v>
      </c>
      <c r="I742" s="267">
        <v>2464</v>
      </c>
      <c r="J742" s="267">
        <v>67</v>
      </c>
      <c r="K742" s="267">
        <v>2303</v>
      </c>
      <c r="L742" s="267">
        <v>2239</v>
      </c>
      <c r="M742" s="267">
        <v>64</v>
      </c>
      <c r="N742" s="297">
        <v>0.93</v>
      </c>
      <c r="O742" s="269">
        <v>69741</v>
      </c>
      <c r="P742" s="269">
        <v>67675</v>
      </c>
      <c r="Q742" s="269">
        <v>2066</v>
      </c>
      <c r="R742" s="270">
        <v>0.970376105877461</v>
      </c>
      <c r="S742" s="270">
        <v>0.967905405405405</v>
      </c>
      <c r="T742" s="270">
        <v>0.973528249703674</v>
      </c>
      <c r="U742" s="270">
        <v>0.972210160660009</v>
      </c>
      <c r="V742" s="298">
        <v>-0.00562284429826909</v>
      </c>
      <c r="W742" s="274">
        <v>16527</v>
      </c>
      <c r="X742" s="274">
        <v>16133</v>
      </c>
      <c r="Y742" s="274">
        <v>16928</v>
      </c>
      <c r="Z742" s="274">
        <v>16401</v>
      </c>
      <c r="AA742" s="271">
        <v>0.976160222665941</v>
      </c>
      <c r="AB742" s="271">
        <v>0.968868147448015</v>
      </c>
      <c r="AC742" s="298">
        <v>0.00729207521792552</v>
      </c>
    </row>
    <row r="743" spans="1:29">
      <c r="A743" s="300" t="s">
        <v>1158</v>
      </c>
      <c r="B743" s="301" t="s">
        <v>3354</v>
      </c>
      <c r="C743" s="296" t="s">
        <v>1285</v>
      </c>
      <c r="D743" s="301" t="s">
        <v>1286</v>
      </c>
      <c r="E743" s="266">
        <v>1565</v>
      </c>
      <c r="F743" s="269">
        <v>1544</v>
      </c>
      <c r="G743" s="269">
        <v>21</v>
      </c>
      <c r="H743" s="267">
        <v>1687</v>
      </c>
      <c r="I743" s="267">
        <v>1658</v>
      </c>
      <c r="J743" s="267">
        <v>29</v>
      </c>
      <c r="K743" s="267">
        <v>1531</v>
      </c>
      <c r="L743" s="267">
        <v>1509</v>
      </c>
      <c r="M743" s="267">
        <v>22</v>
      </c>
      <c r="N743" s="297">
        <v>0.93</v>
      </c>
      <c r="O743" s="269">
        <v>45766</v>
      </c>
      <c r="P743" s="269">
        <v>45225</v>
      </c>
      <c r="Q743" s="269">
        <v>541</v>
      </c>
      <c r="R743" s="270">
        <v>0.988178997509068</v>
      </c>
      <c r="S743" s="270">
        <v>0.986581469648562</v>
      </c>
      <c r="T743" s="270">
        <v>0.982809721398933</v>
      </c>
      <c r="U743" s="270">
        <v>0.985630306988896</v>
      </c>
      <c r="V743" s="298">
        <v>0.00377174824962934</v>
      </c>
      <c r="W743" s="274">
        <v>10864</v>
      </c>
      <c r="X743" s="274">
        <v>10731</v>
      </c>
      <c r="Y743" s="274">
        <v>11085</v>
      </c>
      <c r="Z743" s="274">
        <v>10964</v>
      </c>
      <c r="AA743" s="271">
        <v>0.987757731958763</v>
      </c>
      <c r="AB743" s="271">
        <v>0.989084348218313</v>
      </c>
      <c r="AC743" s="298">
        <v>-0.00132661625955011</v>
      </c>
    </row>
    <row r="744" spans="1:29">
      <c r="A744" s="300" t="s">
        <v>1158</v>
      </c>
      <c r="B744" s="301" t="s">
        <v>3356</v>
      </c>
      <c r="C744" s="296" t="s">
        <v>1287</v>
      </c>
      <c r="D744" s="301" t="s">
        <v>1288</v>
      </c>
      <c r="E744" s="266">
        <v>2753</v>
      </c>
      <c r="F744" s="269">
        <v>2666</v>
      </c>
      <c r="G744" s="269">
        <v>87</v>
      </c>
      <c r="H744" s="267">
        <v>3005</v>
      </c>
      <c r="I744" s="267">
        <v>2904</v>
      </c>
      <c r="J744" s="267">
        <v>101</v>
      </c>
      <c r="K744" s="267">
        <v>2824</v>
      </c>
      <c r="L744" s="267">
        <v>2750</v>
      </c>
      <c r="M744" s="267">
        <v>74</v>
      </c>
      <c r="N744" s="297">
        <v>0.93</v>
      </c>
      <c r="O744" s="269">
        <v>82778</v>
      </c>
      <c r="P744" s="269">
        <v>80568</v>
      </c>
      <c r="Q744" s="269">
        <v>2210</v>
      </c>
      <c r="R744" s="270">
        <v>0.973302085095074</v>
      </c>
      <c r="S744" s="270">
        <v>0.968398111151471</v>
      </c>
      <c r="T744" s="270">
        <v>0.966389351081531</v>
      </c>
      <c r="U744" s="270">
        <v>0.973796033994334</v>
      </c>
      <c r="V744" s="298">
        <v>0.00200876006994033</v>
      </c>
      <c r="W744" s="274">
        <v>19812</v>
      </c>
      <c r="X744" s="274">
        <v>19250</v>
      </c>
      <c r="Y744" s="274">
        <v>20123</v>
      </c>
      <c r="Z744" s="274">
        <v>19624</v>
      </c>
      <c r="AA744" s="271">
        <v>0.971633353523117</v>
      </c>
      <c r="AB744" s="271">
        <v>0.97520250459673</v>
      </c>
      <c r="AC744" s="298">
        <v>-0.00356915107361278</v>
      </c>
    </row>
    <row r="745" spans="1:29">
      <c r="A745" s="300" t="s">
        <v>1158</v>
      </c>
      <c r="B745" s="301" t="s">
        <v>3356</v>
      </c>
      <c r="C745" s="296" t="s">
        <v>1289</v>
      </c>
      <c r="D745" s="301" t="s">
        <v>1290</v>
      </c>
      <c r="E745" s="266">
        <v>5172</v>
      </c>
      <c r="F745" s="269">
        <v>4950</v>
      </c>
      <c r="G745" s="269">
        <v>222</v>
      </c>
      <c r="H745" s="267">
        <v>5483</v>
      </c>
      <c r="I745" s="267">
        <v>5207</v>
      </c>
      <c r="J745" s="267">
        <v>276</v>
      </c>
      <c r="K745" s="267">
        <v>5164</v>
      </c>
      <c r="L745" s="267">
        <v>4865</v>
      </c>
      <c r="M745" s="267">
        <v>299</v>
      </c>
      <c r="N745" s="297">
        <v>0.93</v>
      </c>
      <c r="O745" s="269">
        <v>158003</v>
      </c>
      <c r="P745" s="269">
        <v>152894</v>
      </c>
      <c r="Q745" s="269">
        <v>5109</v>
      </c>
      <c r="R745" s="270">
        <v>0.967665170914476</v>
      </c>
      <c r="S745" s="270">
        <v>0.95707656612529</v>
      </c>
      <c r="T745" s="270">
        <v>0.949662593470728</v>
      </c>
      <c r="U745" s="270">
        <v>0.942099147947328</v>
      </c>
      <c r="V745" s="298">
        <v>0.00741397265456234</v>
      </c>
      <c r="W745" s="274">
        <v>37096</v>
      </c>
      <c r="X745" s="274">
        <v>35659</v>
      </c>
      <c r="Y745" s="274">
        <v>38222</v>
      </c>
      <c r="Z745" s="274">
        <v>36990</v>
      </c>
      <c r="AA745" s="271">
        <v>0.961262669829631</v>
      </c>
      <c r="AB745" s="271">
        <v>0.967767254460782</v>
      </c>
      <c r="AC745" s="298">
        <v>-0.00650458463115045</v>
      </c>
    </row>
    <row r="746" spans="1:29">
      <c r="A746" s="300" t="s">
        <v>1158</v>
      </c>
      <c r="B746" s="301" t="s">
        <v>3356</v>
      </c>
      <c r="C746" s="296" t="s">
        <v>1291</v>
      </c>
      <c r="D746" s="301" t="s">
        <v>1292</v>
      </c>
      <c r="E746" s="266">
        <v>3982</v>
      </c>
      <c r="F746" s="269">
        <v>3800</v>
      </c>
      <c r="G746" s="269">
        <v>182</v>
      </c>
      <c r="H746" s="267">
        <v>4048</v>
      </c>
      <c r="I746" s="267">
        <v>3859</v>
      </c>
      <c r="J746" s="267">
        <v>189</v>
      </c>
      <c r="K746" s="267">
        <v>3997</v>
      </c>
      <c r="L746" s="267">
        <v>3824</v>
      </c>
      <c r="M746" s="267">
        <v>173</v>
      </c>
      <c r="N746" s="297">
        <v>0.93</v>
      </c>
      <c r="O746" s="269">
        <v>120434</v>
      </c>
      <c r="P746" s="269">
        <v>116633</v>
      </c>
      <c r="Q746" s="269">
        <v>3801</v>
      </c>
      <c r="R746" s="270">
        <v>0.968439145091918</v>
      </c>
      <c r="S746" s="270">
        <v>0.95429432446007</v>
      </c>
      <c r="T746" s="270">
        <v>0.953310276679842</v>
      </c>
      <c r="U746" s="270">
        <v>0.956717538153615</v>
      </c>
      <c r="V746" s="298">
        <v>0.000984047780228425</v>
      </c>
      <c r="W746" s="274">
        <v>28444</v>
      </c>
      <c r="X746" s="274">
        <v>27411</v>
      </c>
      <c r="Y746" s="274">
        <v>29480</v>
      </c>
      <c r="Z746" s="274">
        <v>28570</v>
      </c>
      <c r="AA746" s="271">
        <v>0.963683026297286</v>
      </c>
      <c r="AB746" s="271">
        <v>0.969131614654003</v>
      </c>
      <c r="AC746" s="298">
        <v>-0.0054485883567168</v>
      </c>
    </row>
    <row r="747" spans="1:29">
      <c r="A747" s="300" t="s">
        <v>1158</v>
      </c>
      <c r="B747" s="301" t="s">
        <v>3356</v>
      </c>
      <c r="C747" s="296" t="s">
        <v>1293</v>
      </c>
      <c r="D747" s="301" t="s">
        <v>1294</v>
      </c>
      <c r="E747" s="266">
        <v>5089</v>
      </c>
      <c r="F747" s="269">
        <v>4981</v>
      </c>
      <c r="G747" s="269">
        <v>108</v>
      </c>
      <c r="H747" s="267">
        <v>5189</v>
      </c>
      <c r="I747" s="267">
        <v>5086</v>
      </c>
      <c r="J747" s="267">
        <v>103</v>
      </c>
      <c r="K747" s="267">
        <v>4844</v>
      </c>
      <c r="L747" s="267">
        <v>4747</v>
      </c>
      <c r="M747" s="267">
        <v>97</v>
      </c>
      <c r="N747" s="297">
        <v>0.93</v>
      </c>
      <c r="O747" s="269">
        <v>145321</v>
      </c>
      <c r="P747" s="269">
        <v>142240</v>
      </c>
      <c r="Q747" s="269">
        <v>3081</v>
      </c>
      <c r="R747" s="270">
        <v>0.978798659519271</v>
      </c>
      <c r="S747" s="270">
        <v>0.978777755944193</v>
      </c>
      <c r="T747" s="270">
        <v>0.980150317980343</v>
      </c>
      <c r="U747" s="270">
        <v>0.979975227085054</v>
      </c>
      <c r="V747" s="298">
        <v>-0.00137256203614966</v>
      </c>
      <c r="W747" s="274">
        <v>35481</v>
      </c>
      <c r="X747" s="274">
        <v>34759</v>
      </c>
      <c r="Y747" s="274">
        <v>35424</v>
      </c>
      <c r="Z747" s="274">
        <v>34561</v>
      </c>
      <c r="AA747" s="271">
        <v>0.979651080860179</v>
      </c>
      <c r="AB747" s="271">
        <v>0.975637985546522</v>
      </c>
      <c r="AC747" s="298">
        <v>0.00401309531365657</v>
      </c>
    </row>
    <row r="748" spans="1:29">
      <c r="A748" s="300" t="s">
        <v>1158</v>
      </c>
      <c r="B748" s="301" t="s">
        <v>3356</v>
      </c>
      <c r="C748" s="296" t="s">
        <v>1295</v>
      </c>
      <c r="D748" s="301" t="s">
        <v>1296</v>
      </c>
      <c r="E748" s="266">
        <v>2887</v>
      </c>
      <c r="F748" s="269">
        <v>2754</v>
      </c>
      <c r="G748" s="269">
        <v>133</v>
      </c>
      <c r="H748" s="267">
        <v>2986</v>
      </c>
      <c r="I748" s="267">
        <v>2868</v>
      </c>
      <c r="J748" s="267">
        <v>118</v>
      </c>
      <c r="K748" s="267">
        <v>2901</v>
      </c>
      <c r="L748" s="267">
        <v>2828</v>
      </c>
      <c r="M748" s="267">
        <v>73</v>
      </c>
      <c r="N748" s="297">
        <v>0.93</v>
      </c>
      <c r="O748" s="269">
        <v>86747</v>
      </c>
      <c r="P748" s="269">
        <v>83243</v>
      </c>
      <c r="Q748" s="269">
        <v>3504</v>
      </c>
      <c r="R748" s="270">
        <v>0.959606672276851</v>
      </c>
      <c r="S748" s="270">
        <v>0.953931416695532</v>
      </c>
      <c r="T748" s="270">
        <v>0.960482250502344</v>
      </c>
      <c r="U748" s="270">
        <v>0.974836263357463</v>
      </c>
      <c r="V748" s="298">
        <v>-0.00655083380681254</v>
      </c>
      <c r="W748" s="274">
        <v>20271</v>
      </c>
      <c r="X748" s="274">
        <v>19442</v>
      </c>
      <c r="Y748" s="274">
        <v>20848</v>
      </c>
      <c r="Z748" s="274">
        <v>20081</v>
      </c>
      <c r="AA748" s="271">
        <v>0.959104138917666</v>
      </c>
      <c r="AB748" s="271">
        <v>0.963209900230238</v>
      </c>
      <c r="AC748" s="298">
        <v>-0.00410576131257223</v>
      </c>
    </row>
    <row r="749" spans="1:29">
      <c r="A749" s="300" t="s">
        <v>1158</v>
      </c>
      <c r="B749" s="301" t="s">
        <v>3356</v>
      </c>
      <c r="C749" s="296" t="s">
        <v>1297</v>
      </c>
      <c r="D749" s="301" t="s">
        <v>1298</v>
      </c>
      <c r="E749" s="266">
        <v>4097</v>
      </c>
      <c r="F749" s="269">
        <v>3972</v>
      </c>
      <c r="G749" s="269">
        <v>125</v>
      </c>
      <c r="H749" s="267">
        <v>4107</v>
      </c>
      <c r="I749" s="267">
        <v>3999</v>
      </c>
      <c r="J749" s="267">
        <v>108</v>
      </c>
      <c r="K749" s="267">
        <v>3952</v>
      </c>
      <c r="L749" s="267">
        <v>3856</v>
      </c>
      <c r="M749" s="267">
        <v>96</v>
      </c>
      <c r="N749" s="297">
        <v>0.93</v>
      </c>
      <c r="O749" s="269">
        <v>115005</v>
      </c>
      <c r="P749" s="269">
        <v>112159</v>
      </c>
      <c r="Q749" s="269">
        <v>2846</v>
      </c>
      <c r="R749" s="270">
        <v>0.975253249858702</v>
      </c>
      <c r="S749" s="270">
        <v>0.969489870637051</v>
      </c>
      <c r="T749" s="270">
        <v>0.973703433162893</v>
      </c>
      <c r="U749" s="270">
        <v>0.975708502024291</v>
      </c>
      <c r="V749" s="298">
        <v>-0.00421356252584115</v>
      </c>
      <c r="W749" s="274">
        <v>28020</v>
      </c>
      <c r="X749" s="274">
        <v>27329</v>
      </c>
      <c r="Y749" s="274">
        <v>27946</v>
      </c>
      <c r="Z749" s="274">
        <v>27333</v>
      </c>
      <c r="AA749" s="271">
        <v>0.975339043540328</v>
      </c>
      <c r="AB749" s="271">
        <v>0.978064839332999</v>
      </c>
      <c r="AC749" s="298">
        <v>-0.00272579579267107</v>
      </c>
    </row>
    <row r="750" spans="1:29">
      <c r="A750" s="300" t="s">
        <v>1158</v>
      </c>
      <c r="B750" s="301" t="s">
        <v>3356</v>
      </c>
      <c r="C750" s="296" t="s">
        <v>1299</v>
      </c>
      <c r="D750" s="301" t="s">
        <v>1300</v>
      </c>
      <c r="E750" s="266">
        <v>3534</v>
      </c>
      <c r="F750" s="269">
        <v>3405</v>
      </c>
      <c r="G750" s="269">
        <v>129</v>
      </c>
      <c r="H750" s="267">
        <v>3775</v>
      </c>
      <c r="I750" s="267">
        <v>3598</v>
      </c>
      <c r="J750" s="267">
        <v>177</v>
      </c>
      <c r="K750" s="267">
        <v>3657</v>
      </c>
      <c r="L750" s="267">
        <v>3556</v>
      </c>
      <c r="M750" s="267">
        <v>101</v>
      </c>
      <c r="N750" s="297">
        <v>0.93</v>
      </c>
      <c r="O750" s="269">
        <v>108118</v>
      </c>
      <c r="P750" s="269">
        <v>104999</v>
      </c>
      <c r="Q750" s="269">
        <v>3119</v>
      </c>
      <c r="R750" s="270">
        <v>0.971151889602101</v>
      </c>
      <c r="S750" s="270">
        <v>0.963497453310696</v>
      </c>
      <c r="T750" s="270">
        <v>0.953112582781457</v>
      </c>
      <c r="U750" s="270">
        <v>0.972381733661471</v>
      </c>
      <c r="V750" s="298">
        <v>0.0103848705292392</v>
      </c>
      <c r="W750" s="274">
        <v>25524</v>
      </c>
      <c r="X750" s="274">
        <v>24694</v>
      </c>
      <c r="Y750" s="274">
        <v>26583</v>
      </c>
      <c r="Z750" s="274">
        <v>25897</v>
      </c>
      <c r="AA750" s="271">
        <v>0.967481585958314</v>
      </c>
      <c r="AB750" s="271">
        <v>0.974194033780988</v>
      </c>
      <c r="AC750" s="298">
        <v>-0.00671244782267411</v>
      </c>
    </row>
    <row r="751" spans="1:29">
      <c r="A751" s="300" t="s">
        <v>1158</v>
      </c>
      <c r="B751" s="301" t="s">
        <v>3356</v>
      </c>
      <c r="C751" s="296" t="s">
        <v>1301</v>
      </c>
      <c r="D751" s="301" t="s">
        <v>1302</v>
      </c>
      <c r="E751" s="266">
        <v>3274</v>
      </c>
      <c r="F751" s="269">
        <v>3086</v>
      </c>
      <c r="G751" s="269">
        <v>188</v>
      </c>
      <c r="H751" s="267">
        <v>3476</v>
      </c>
      <c r="I751" s="267">
        <v>3225</v>
      </c>
      <c r="J751" s="267">
        <v>251</v>
      </c>
      <c r="K751" s="267">
        <v>3309</v>
      </c>
      <c r="L751" s="267">
        <v>3152</v>
      </c>
      <c r="M751" s="267">
        <v>157</v>
      </c>
      <c r="N751" s="297">
        <v>0.93</v>
      </c>
      <c r="O751" s="269">
        <v>101737</v>
      </c>
      <c r="P751" s="269">
        <v>93577</v>
      </c>
      <c r="Q751" s="269">
        <v>8160</v>
      </c>
      <c r="R751" s="270">
        <v>0.919793192250607</v>
      </c>
      <c r="S751" s="270">
        <v>0.94257788637752</v>
      </c>
      <c r="T751" s="270">
        <v>0.927790563866513</v>
      </c>
      <c r="U751" s="270">
        <v>0.95255364158356</v>
      </c>
      <c r="V751" s="298">
        <v>0.0147873225110066</v>
      </c>
      <c r="W751" s="274">
        <v>23497</v>
      </c>
      <c r="X751" s="274">
        <v>22020</v>
      </c>
      <c r="Y751" s="274">
        <v>24484</v>
      </c>
      <c r="Z751" s="274">
        <v>22999</v>
      </c>
      <c r="AA751" s="271">
        <v>0.937140911605737</v>
      </c>
      <c r="AB751" s="271">
        <v>0.939348145727822</v>
      </c>
      <c r="AC751" s="298">
        <v>-0.00220723412208534</v>
      </c>
    </row>
    <row r="752" spans="1:29">
      <c r="A752" s="300" t="s">
        <v>1158</v>
      </c>
      <c r="B752" s="301" t="s">
        <v>3356</v>
      </c>
      <c r="C752" s="296" t="s">
        <v>1303</v>
      </c>
      <c r="D752" s="301" t="s">
        <v>1304</v>
      </c>
      <c r="E752" s="266">
        <v>4414</v>
      </c>
      <c r="F752" s="269">
        <v>4295</v>
      </c>
      <c r="G752" s="269">
        <v>119</v>
      </c>
      <c r="H752" s="267">
        <v>4446</v>
      </c>
      <c r="I752" s="267">
        <v>4334</v>
      </c>
      <c r="J752" s="267">
        <v>112</v>
      </c>
      <c r="K752" s="267">
        <v>4420</v>
      </c>
      <c r="L752" s="267">
        <v>4346</v>
      </c>
      <c r="M752" s="267">
        <v>74</v>
      </c>
      <c r="N752" s="297">
        <v>0.93</v>
      </c>
      <c r="O752" s="269">
        <v>132121</v>
      </c>
      <c r="P752" s="269">
        <v>129063</v>
      </c>
      <c r="Q752" s="269">
        <v>3058</v>
      </c>
      <c r="R752" s="270">
        <v>0.976854549995837</v>
      </c>
      <c r="S752" s="270">
        <v>0.973040326234708</v>
      </c>
      <c r="T752" s="270">
        <v>0.97480881691408</v>
      </c>
      <c r="U752" s="270">
        <v>0.983257918552036</v>
      </c>
      <c r="V752" s="298">
        <v>-0.00176849067937235</v>
      </c>
      <c r="W752" s="274">
        <v>31201</v>
      </c>
      <c r="X752" s="274">
        <v>30516</v>
      </c>
      <c r="Y752" s="274">
        <v>32206</v>
      </c>
      <c r="Z752" s="274">
        <v>31461</v>
      </c>
      <c r="AA752" s="271">
        <v>0.978045575462325</v>
      </c>
      <c r="AB752" s="271">
        <v>0.976867664410358</v>
      </c>
      <c r="AC752" s="298">
        <v>0.00117791105196663</v>
      </c>
    </row>
    <row r="753" spans="1:29">
      <c r="A753" s="300" t="s">
        <v>1158</v>
      </c>
      <c r="B753" s="301" t="s">
        <v>3356</v>
      </c>
      <c r="C753" s="296" t="s">
        <v>1305</v>
      </c>
      <c r="D753" s="301" t="s">
        <v>1306</v>
      </c>
      <c r="E753" s="266">
        <v>1959</v>
      </c>
      <c r="F753" s="269">
        <v>1777</v>
      </c>
      <c r="G753" s="269">
        <v>182</v>
      </c>
      <c r="H753" s="267">
        <v>2045</v>
      </c>
      <c r="I753" s="267">
        <v>1900</v>
      </c>
      <c r="J753" s="267">
        <v>145</v>
      </c>
      <c r="K753" s="267">
        <v>1956</v>
      </c>
      <c r="L753" s="267">
        <v>1856</v>
      </c>
      <c r="M753" s="267">
        <v>100</v>
      </c>
      <c r="N753" s="297">
        <v>0.93</v>
      </c>
      <c r="O753" s="269">
        <v>57763</v>
      </c>
      <c r="P753" s="269">
        <v>54433</v>
      </c>
      <c r="Q753" s="269">
        <v>3330</v>
      </c>
      <c r="R753" s="270">
        <v>0.942350639682842</v>
      </c>
      <c r="S753" s="270">
        <v>0.907095456865748</v>
      </c>
      <c r="T753" s="270">
        <v>0.929095354523227</v>
      </c>
      <c r="U753" s="270">
        <v>0.948875255623722</v>
      </c>
      <c r="V753" s="298">
        <v>-0.0219998976574795</v>
      </c>
      <c r="W753" s="274">
        <v>13977</v>
      </c>
      <c r="X753" s="274">
        <v>13073</v>
      </c>
      <c r="Y753" s="274">
        <v>14199</v>
      </c>
      <c r="Z753" s="274">
        <v>13411</v>
      </c>
      <c r="AA753" s="271">
        <v>0.935322315232167</v>
      </c>
      <c r="AB753" s="271">
        <v>0.944503134023523</v>
      </c>
      <c r="AC753" s="298">
        <v>-0.00918081879135568</v>
      </c>
    </row>
    <row r="754" spans="1:29">
      <c r="A754" s="300" t="s">
        <v>1158</v>
      </c>
      <c r="B754" s="301" t="s">
        <v>3356</v>
      </c>
      <c r="C754" s="296" t="s">
        <v>1307</v>
      </c>
      <c r="D754" s="301" t="s">
        <v>1308</v>
      </c>
      <c r="E754" s="266">
        <v>1090</v>
      </c>
      <c r="F754" s="269">
        <v>982</v>
      </c>
      <c r="G754" s="269">
        <v>108</v>
      </c>
      <c r="H754" s="267">
        <v>1220</v>
      </c>
      <c r="I754" s="267">
        <v>1096</v>
      </c>
      <c r="J754" s="267">
        <v>124</v>
      </c>
      <c r="K754" s="267">
        <v>1076</v>
      </c>
      <c r="L754" s="267">
        <v>902</v>
      </c>
      <c r="M754" s="267">
        <v>174</v>
      </c>
      <c r="N754" s="297">
        <v>0.93</v>
      </c>
      <c r="O754" s="269">
        <v>34552</v>
      </c>
      <c r="P754" s="269">
        <v>30844</v>
      </c>
      <c r="Q754" s="269">
        <v>3708</v>
      </c>
      <c r="R754" s="270">
        <v>0.89268349154897</v>
      </c>
      <c r="S754" s="270">
        <v>0.900917431192661</v>
      </c>
      <c r="T754" s="270">
        <v>0.898360655737705</v>
      </c>
      <c r="U754" s="270">
        <v>0.838289962825279</v>
      </c>
      <c r="V754" s="298">
        <v>0.00255677545495558</v>
      </c>
      <c r="W754" s="274">
        <v>7914</v>
      </c>
      <c r="X754" s="274">
        <v>6897</v>
      </c>
      <c r="Y754" s="274">
        <v>8098</v>
      </c>
      <c r="Z754" s="274">
        <v>7422</v>
      </c>
      <c r="AA754" s="271">
        <v>0.871493555724033</v>
      </c>
      <c r="AB754" s="271">
        <v>0.916522598172388</v>
      </c>
      <c r="AC754" s="298">
        <v>-0.0450290424483549</v>
      </c>
    </row>
    <row r="755" spans="1:29">
      <c r="A755" s="300" t="s">
        <v>1158</v>
      </c>
      <c r="B755" s="301" t="s">
        <v>3356</v>
      </c>
      <c r="C755" s="296" t="s">
        <v>1309</v>
      </c>
      <c r="D755" s="301" t="s">
        <v>1310</v>
      </c>
      <c r="E755" s="266">
        <v>5211</v>
      </c>
      <c r="F755" s="269">
        <v>5013</v>
      </c>
      <c r="G755" s="269">
        <v>198</v>
      </c>
      <c r="H755" s="267">
        <v>5296</v>
      </c>
      <c r="I755" s="267">
        <v>5138</v>
      </c>
      <c r="J755" s="267">
        <v>158</v>
      </c>
      <c r="K755" s="267">
        <v>5090</v>
      </c>
      <c r="L755" s="267">
        <v>4976</v>
      </c>
      <c r="M755" s="267">
        <v>114</v>
      </c>
      <c r="N755" s="297">
        <v>0.93</v>
      </c>
      <c r="O755" s="269">
        <v>151026</v>
      </c>
      <c r="P755" s="269">
        <v>146989</v>
      </c>
      <c r="Q755" s="269">
        <v>4037</v>
      </c>
      <c r="R755" s="270">
        <v>0.973269503264339</v>
      </c>
      <c r="S755" s="270">
        <v>0.962003454231434</v>
      </c>
      <c r="T755" s="270">
        <v>0.970166163141994</v>
      </c>
      <c r="U755" s="270">
        <v>0.977603143418468</v>
      </c>
      <c r="V755" s="298">
        <v>-0.00816270891056048</v>
      </c>
      <c r="W755" s="274">
        <v>35974</v>
      </c>
      <c r="X755" s="274">
        <v>34833</v>
      </c>
      <c r="Y755" s="274">
        <v>36955</v>
      </c>
      <c r="Z755" s="274">
        <v>36135</v>
      </c>
      <c r="AA755" s="271">
        <v>0.96828264857953</v>
      </c>
      <c r="AB755" s="271">
        <v>0.977810851035043</v>
      </c>
      <c r="AC755" s="298">
        <v>-0.009528202455513</v>
      </c>
    </row>
    <row r="756" spans="1:29">
      <c r="A756" s="300" t="s">
        <v>1158</v>
      </c>
      <c r="B756" s="301" t="s">
        <v>3357</v>
      </c>
      <c r="C756" s="296" t="s">
        <v>1311</v>
      </c>
      <c r="D756" s="301" t="s">
        <v>1312</v>
      </c>
      <c r="E756" s="266">
        <v>3694</v>
      </c>
      <c r="F756" s="269">
        <v>3556</v>
      </c>
      <c r="G756" s="269">
        <v>138</v>
      </c>
      <c r="H756" s="267">
        <v>4253</v>
      </c>
      <c r="I756" s="267">
        <v>3990</v>
      </c>
      <c r="J756" s="267">
        <v>263</v>
      </c>
      <c r="K756" s="267">
        <v>3828</v>
      </c>
      <c r="L756" s="267">
        <v>3685</v>
      </c>
      <c r="M756" s="267">
        <v>143</v>
      </c>
      <c r="N756" s="297">
        <v>0.93</v>
      </c>
      <c r="O756" s="269">
        <v>115098</v>
      </c>
      <c r="P756" s="269">
        <v>110595</v>
      </c>
      <c r="Q756" s="269">
        <v>4503</v>
      </c>
      <c r="R756" s="270">
        <v>0.960876818015952</v>
      </c>
      <c r="S756" s="270">
        <v>0.962642122360585</v>
      </c>
      <c r="T756" s="270">
        <v>0.938161297907359</v>
      </c>
      <c r="U756" s="270">
        <v>0.96264367816092</v>
      </c>
      <c r="V756" s="298">
        <v>0.0244808244532253</v>
      </c>
      <c r="W756" s="274">
        <v>27579</v>
      </c>
      <c r="X756" s="274">
        <v>26523</v>
      </c>
      <c r="Y756" s="274">
        <v>28174</v>
      </c>
      <c r="Z756" s="274">
        <v>27045</v>
      </c>
      <c r="AA756" s="271">
        <v>0.961709996736647</v>
      </c>
      <c r="AB756" s="271">
        <v>0.959927592816072</v>
      </c>
      <c r="AC756" s="298">
        <v>0.00178240392057594</v>
      </c>
    </row>
    <row r="757" spans="1:29">
      <c r="A757" s="300" t="s">
        <v>1158</v>
      </c>
      <c r="B757" s="301" t="s">
        <v>3357</v>
      </c>
      <c r="C757" s="296" t="s">
        <v>1313</v>
      </c>
      <c r="D757" s="301" t="s">
        <v>1314</v>
      </c>
      <c r="E757" s="266">
        <v>6460</v>
      </c>
      <c r="F757" s="269">
        <v>6185</v>
      </c>
      <c r="G757" s="269">
        <v>275</v>
      </c>
      <c r="H757" s="267">
        <v>7471</v>
      </c>
      <c r="I757" s="267">
        <v>7076</v>
      </c>
      <c r="J757" s="267">
        <v>395</v>
      </c>
      <c r="K757" s="267">
        <v>6453</v>
      </c>
      <c r="L757" s="267">
        <v>6251</v>
      </c>
      <c r="M757" s="267">
        <v>202</v>
      </c>
      <c r="N757" s="297">
        <v>0.93</v>
      </c>
      <c r="O757" s="269">
        <v>206114</v>
      </c>
      <c r="P757" s="269">
        <v>200489</v>
      </c>
      <c r="Q757" s="269">
        <v>5625</v>
      </c>
      <c r="R757" s="270">
        <v>0.972709277390182</v>
      </c>
      <c r="S757" s="270">
        <v>0.957430340557275</v>
      </c>
      <c r="T757" s="270">
        <v>0.947128898407174</v>
      </c>
      <c r="U757" s="270">
        <v>0.968696730203006</v>
      </c>
      <c r="V757" s="298">
        <v>0.0103014421501011</v>
      </c>
      <c r="W757" s="274">
        <v>48151</v>
      </c>
      <c r="X757" s="274">
        <v>46629</v>
      </c>
      <c r="Y757" s="274">
        <v>49962</v>
      </c>
      <c r="Z757" s="274">
        <v>48630</v>
      </c>
      <c r="AA757" s="271">
        <v>0.968391102988515</v>
      </c>
      <c r="AB757" s="271">
        <v>0.973339738201033</v>
      </c>
      <c r="AC757" s="298">
        <v>-0.00494863521251754</v>
      </c>
    </row>
    <row r="758" spans="1:29">
      <c r="A758" s="300" t="s">
        <v>1158</v>
      </c>
      <c r="B758" s="301" t="s">
        <v>3357</v>
      </c>
      <c r="C758" s="296" t="s">
        <v>1315</v>
      </c>
      <c r="D758" s="301" t="s">
        <v>1316</v>
      </c>
      <c r="E758" s="266">
        <v>3354</v>
      </c>
      <c r="F758" s="269">
        <v>3196</v>
      </c>
      <c r="G758" s="269">
        <v>158</v>
      </c>
      <c r="H758" s="267">
        <v>3899</v>
      </c>
      <c r="I758" s="267">
        <v>3633</v>
      </c>
      <c r="J758" s="267">
        <v>266</v>
      </c>
      <c r="K758" s="267">
        <v>3366</v>
      </c>
      <c r="L758" s="267">
        <v>3211</v>
      </c>
      <c r="M758" s="267">
        <v>155</v>
      </c>
      <c r="N758" s="297">
        <v>0.93</v>
      </c>
      <c r="O758" s="269">
        <v>107056</v>
      </c>
      <c r="P758" s="269">
        <v>102018</v>
      </c>
      <c r="Q758" s="269">
        <v>5038</v>
      </c>
      <c r="R758" s="270">
        <v>0.952940517112539</v>
      </c>
      <c r="S758" s="270">
        <v>0.952892069171139</v>
      </c>
      <c r="T758" s="270">
        <v>0.931777378815081</v>
      </c>
      <c r="U758" s="270">
        <v>0.953951277480689</v>
      </c>
      <c r="V758" s="298">
        <v>0.0211146903560581</v>
      </c>
      <c r="W758" s="274">
        <v>25414</v>
      </c>
      <c r="X758" s="274">
        <v>24204</v>
      </c>
      <c r="Y758" s="274">
        <v>25915</v>
      </c>
      <c r="Z758" s="274">
        <v>24754</v>
      </c>
      <c r="AA758" s="271">
        <v>0.952388447312505</v>
      </c>
      <c r="AB758" s="271">
        <v>0.955199691298476</v>
      </c>
      <c r="AC758" s="298">
        <v>-0.00281124398597088</v>
      </c>
    </row>
    <row r="759" spans="1:29">
      <c r="A759" s="300" t="s">
        <v>1158</v>
      </c>
      <c r="B759" s="301" t="s">
        <v>3357</v>
      </c>
      <c r="C759" s="296" t="s">
        <v>1317</v>
      </c>
      <c r="D759" s="301" t="s">
        <v>1318</v>
      </c>
      <c r="E759" s="266">
        <v>3257</v>
      </c>
      <c r="F759" s="269">
        <v>3101</v>
      </c>
      <c r="G759" s="269">
        <v>156</v>
      </c>
      <c r="H759" s="267">
        <v>3896</v>
      </c>
      <c r="I759" s="267">
        <v>3727</v>
      </c>
      <c r="J759" s="267">
        <v>169</v>
      </c>
      <c r="K759" s="267">
        <v>3285</v>
      </c>
      <c r="L759" s="267">
        <v>3190</v>
      </c>
      <c r="M759" s="267">
        <v>95</v>
      </c>
      <c r="N759" s="297">
        <v>0.93</v>
      </c>
      <c r="O759" s="269">
        <v>105740</v>
      </c>
      <c r="P759" s="269">
        <v>102579</v>
      </c>
      <c r="Q759" s="269">
        <v>3161</v>
      </c>
      <c r="R759" s="270">
        <v>0.970105920181577</v>
      </c>
      <c r="S759" s="270">
        <v>0.952103162419404</v>
      </c>
      <c r="T759" s="270">
        <v>0.956622176591376</v>
      </c>
      <c r="U759" s="270">
        <v>0.971080669710807</v>
      </c>
      <c r="V759" s="298">
        <v>-0.00451901417197131</v>
      </c>
      <c r="W759" s="274">
        <v>24714</v>
      </c>
      <c r="X759" s="274">
        <v>23908</v>
      </c>
      <c r="Y759" s="274">
        <v>25029</v>
      </c>
      <c r="Z759" s="274">
        <v>24322</v>
      </c>
      <c r="AA759" s="271">
        <v>0.967386906207008</v>
      </c>
      <c r="AB759" s="271">
        <v>0.971752766790523</v>
      </c>
      <c r="AC759" s="298">
        <v>-0.00436586058351485</v>
      </c>
    </row>
    <row r="760" spans="1:29">
      <c r="A760" s="300" t="s">
        <v>1158</v>
      </c>
      <c r="B760" s="301" t="s">
        <v>3357</v>
      </c>
      <c r="C760" s="296" t="s">
        <v>1319</v>
      </c>
      <c r="D760" s="301" t="s">
        <v>1320</v>
      </c>
      <c r="E760" s="266">
        <v>2802</v>
      </c>
      <c r="F760" s="269">
        <v>2666</v>
      </c>
      <c r="G760" s="269">
        <v>136</v>
      </c>
      <c r="H760" s="267">
        <v>3464</v>
      </c>
      <c r="I760" s="267">
        <v>3244</v>
      </c>
      <c r="J760" s="267">
        <v>220</v>
      </c>
      <c r="K760" s="267">
        <v>3097</v>
      </c>
      <c r="L760" s="267">
        <v>2948</v>
      </c>
      <c r="M760" s="267">
        <v>149</v>
      </c>
      <c r="N760" s="297">
        <v>0.93</v>
      </c>
      <c r="O760" s="269">
        <v>92588</v>
      </c>
      <c r="P760" s="269">
        <v>88569</v>
      </c>
      <c r="Q760" s="269">
        <v>4019</v>
      </c>
      <c r="R760" s="270">
        <v>0.956592646995291</v>
      </c>
      <c r="S760" s="270">
        <v>0.95146324054247</v>
      </c>
      <c r="T760" s="270">
        <v>0.9364896073903</v>
      </c>
      <c r="U760" s="270">
        <v>0.951888924765902</v>
      </c>
      <c r="V760" s="298">
        <v>0.0149736331521695</v>
      </c>
      <c r="W760" s="274">
        <v>21805</v>
      </c>
      <c r="X760" s="274">
        <v>20785</v>
      </c>
      <c r="Y760" s="274">
        <v>22003</v>
      </c>
      <c r="Z760" s="274">
        <v>20976</v>
      </c>
      <c r="AA760" s="271">
        <v>0.953221738133456</v>
      </c>
      <c r="AB760" s="271">
        <v>0.953324546652729</v>
      </c>
      <c r="AC760" s="298">
        <v>-0.000102808519273467</v>
      </c>
    </row>
    <row r="761" spans="1:29">
      <c r="A761" s="300" t="s">
        <v>1158</v>
      </c>
      <c r="B761" s="301" t="s">
        <v>3357</v>
      </c>
      <c r="C761" s="296" t="s">
        <v>1321</v>
      </c>
      <c r="D761" s="301" t="s">
        <v>1322</v>
      </c>
      <c r="E761" s="266">
        <v>4673</v>
      </c>
      <c r="F761" s="269">
        <v>4320</v>
      </c>
      <c r="G761" s="269">
        <v>353</v>
      </c>
      <c r="H761" s="267">
        <v>5454</v>
      </c>
      <c r="I761" s="267">
        <v>5003</v>
      </c>
      <c r="J761" s="267">
        <v>451</v>
      </c>
      <c r="K761" s="267">
        <v>4681</v>
      </c>
      <c r="L761" s="267">
        <v>4371</v>
      </c>
      <c r="M761" s="267">
        <v>310</v>
      </c>
      <c r="N761" s="297">
        <v>0.93</v>
      </c>
      <c r="O761" s="269">
        <v>154040</v>
      </c>
      <c r="P761" s="269">
        <v>145509</v>
      </c>
      <c r="Q761" s="269">
        <v>8531</v>
      </c>
      <c r="R761" s="270">
        <v>0.944618280965983</v>
      </c>
      <c r="S761" s="270">
        <v>0.924459661887438</v>
      </c>
      <c r="T761" s="270">
        <v>0.917308397506417</v>
      </c>
      <c r="U761" s="270">
        <v>0.933774834437086</v>
      </c>
      <c r="V761" s="298">
        <v>0.00715126438102109</v>
      </c>
      <c r="W761" s="274">
        <v>35495</v>
      </c>
      <c r="X761" s="274">
        <v>33356</v>
      </c>
      <c r="Y761" s="274">
        <v>37471</v>
      </c>
      <c r="Z761" s="274">
        <v>35315</v>
      </c>
      <c r="AA761" s="271">
        <v>0.939737991266376</v>
      </c>
      <c r="AB761" s="271">
        <v>0.942462170745376</v>
      </c>
      <c r="AC761" s="298">
        <v>-0.00272417947900083</v>
      </c>
    </row>
    <row r="762" spans="1:29">
      <c r="A762" s="300" t="s">
        <v>1158</v>
      </c>
      <c r="B762" s="301" t="s">
        <v>3357</v>
      </c>
      <c r="C762" s="296" t="s">
        <v>1323</v>
      </c>
      <c r="D762" s="301" t="s">
        <v>1324</v>
      </c>
      <c r="E762" s="266">
        <v>2472</v>
      </c>
      <c r="F762" s="269">
        <v>2330</v>
      </c>
      <c r="G762" s="269">
        <v>142</v>
      </c>
      <c r="H762" s="267">
        <v>2786</v>
      </c>
      <c r="I762" s="267">
        <v>2628</v>
      </c>
      <c r="J762" s="267">
        <v>158</v>
      </c>
      <c r="K762" s="267">
        <v>2473</v>
      </c>
      <c r="L762" s="267">
        <v>2364</v>
      </c>
      <c r="M762" s="267">
        <v>109</v>
      </c>
      <c r="N762" s="297">
        <v>0.93</v>
      </c>
      <c r="O762" s="269">
        <v>80664</v>
      </c>
      <c r="P762" s="269">
        <v>77230</v>
      </c>
      <c r="Q762" s="269">
        <v>3434</v>
      </c>
      <c r="R762" s="270">
        <v>0.957428344738669</v>
      </c>
      <c r="S762" s="270">
        <v>0.942556634304207</v>
      </c>
      <c r="T762" s="270">
        <v>0.943287867910984</v>
      </c>
      <c r="U762" s="270">
        <v>0.955923978972907</v>
      </c>
      <c r="V762" s="298">
        <v>-0.000731233606776405</v>
      </c>
      <c r="W762" s="274">
        <v>18417</v>
      </c>
      <c r="X762" s="274">
        <v>17532</v>
      </c>
      <c r="Y762" s="274">
        <v>19520</v>
      </c>
      <c r="Z762" s="274">
        <v>18650</v>
      </c>
      <c r="AA762" s="271">
        <v>0.951946571102785</v>
      </c>
      <c r="AB762" s="271">
        <v>0.955430327868853</v>
      </c>
      <c r="AC762" s="298">
        <v>-0.00348375676606705</v>
      </c>
    </row>
    <row r="763" spans="1:29">
      <c r="A763" s="300" t="s">
        <v>1158</v>
      </c>
      <c r="B763" s="301" t="s">
        <v>3357</v>
      </c>
      <c r="C763" s="296" t="s">
        <v>1325</v>
      </c>
      <c r="D763" s="301" t="s">
        <v>1326</v>
      </c>
      <c r="E763" s="266">
        <v>3187</v>
      </c>
      <c r="F763" s="269">
        <v>2988</v>
      </c>
      <c r="G763" s="269">
        <v>199</v>
      </c>
      <c r="H763" s="267">
        <v>3737</v>
      </c>
      <c r="I763" s="267">
        <v>3508</v>
      </c>
      <c r="J763" s="267">
        <v>229</v>
      </c>
      <c r="K763" s="267">
        <v>3077</v>
      </c>
      <c r="L763" s="267">
        <v>2918</v>
      </c>
      <c r="M763" s="267">
        <v>159</v>
      </c>
      <c r="N763" s="297">
        <v>0.93</v>
      </c>
      <c r="O763" s="269">
        <v>99263</v>
      </c>
      <c r="P763" s="269">
        <v>94279</v>
      </c>
      <c r="Q763" s="269">
        <v>4984</v>
      </c>
      <c r="R763" s="270">
        <v>0.949789951945841</v>
      </c>
      <c r="S763" s="270">
        <v>0.93755883275808</v>
      </c>
      <c r="T763" s="270">
        <v>0.938720899116939</v>
      </c>
      <c r="U763" s="270">
        <v>0.948326291842704</v>
      </c>
      <c r="V763" s="298">
        <v>-0.00116206635885896</v>
      </c>
      <c r="W763" s="274">
        <v>23182</v>
      </c>
      <c r="X763" s="274">
        <v>21937</v>
      </c>
      <c r="Y763" s="274">
        <v>23585</v>
      </c>
      <c r="Z763" s="274">
        <v>22378</v>
      </c>
      <c r="AA763" s="271">
        <v>0.946294538866362</v>
      </c>
      <c r="AB763" s="271">
        <v>0.948823404706381</v>
      </c>
      <c r="AC763" s="298">
        <v>-0.00252886584001932</v>
      </c>
    </row>
    <row r="764" spans="1:29">
      <c r="A764" s="300" t="s">
        <v>1158</v>
      </c>
      <c r="B764" s="301" t="s">
        <v>3357</v>
      </c>
      <c r="C764" s="296" t="s">
        <v>1327</v>
      </c>
      <c r="D764" s="301" t="s">
        <v>1328</v>
      </c>
      <c r="E764" s="266">
        <v>1688</v>
      </c>
      <c r="F764" s="269">
        <v>1595</v>
      </c>
      <c r="G764" s="269">
        <v>93</v>
      </c>
      <c r="H764" s="267">
        <v>1884</v>
      </c>
      <c r="I764" s="267">
        <v>1767</v>
      </c>
      <c r="J764" s="267">
        <v>117</v>
      </c>
      <c r="K764" s="267">
        <v>1567</v>
      </c>
      <c r="L764" s="267">
        <v>1507</v>
      </c>
      <c r="M764" s="267">
        <v>60</v>
      </c>
      <c r="N764" s="297">
        <v>0.93</v>
      </c>
      <c r="O764" s="269">
        <v>50286</v>
      </c>
      <c r="P764" s="269">
        <v>47969</v>
      </c>
      <c r="Q764" s="269">
        <v>2317</v>
      </c>
      <c r="R764" s="270">
        <v>0.953923557252516</v>
      </c>
      <c r="S764" s="270">
        <v>0.944905213270142</v>
      </c>
      <c r="T764" s="270">
        <v>0.937898089171974</v>
      </c>
      <c r="U764" s="270">
        <v>0.9617102744097</v>
      </c>
      <c r="V764" s="298">
        <v>0.00700712409816773</v>
      </c>
      <c r="W764" s="274">
        <v>11693</v>
      </c>
      <c r="X764" s="274">
        <v>11166</v>
      </c>
      <c r="Y764" s="274">
        <v>11898</v>
      </c>
      <c r="Z764" s="274">
        <v>11301</v>
      </c>
      <c r="AA764" s="271">
        <v>0.954930300179595</v>
      </c>
      <c r="AB764" s="271">
        <v>0.949823499747857</v>
      </c>
      <c r="AC764" s="298">
        <v>0.00510680043173795</v>
      </c>
    </row>
    <row r="765" spans="1:29">
      <c r="A765" s="300" t="s">
        <v>1158</v>
      </c>
      <c r="B765" s="301" t="s">
        <v>3358</v>
      </c>
      <c r="C765" s="296" t="s">
        <v>1329</v>
      </c>
      <c r="D765" s="301" t="s">
        <v>1330</v>
      </c>
      <c r="E765" s="266">
        <v>2647</v>
      </c>
      <c r="F765" s="269">
        <v>2563</v>
      </c>
      <c r="G765" s="269">
        <v>84</v>
      </c>
      <c r="H765" s="267">
        <v>3055</v>
      </c>
      <c r="I765" s="267">
        <v>2952</v>
      </c>
      <c r="J765" s="267">
        <v>103</v>
      </c>
      <c r="K765" s="267">
        <v>2804</v>
      </c>
      <c r="L765" s="267">
        <v>2743</v>
      </c>
      <c r="M765" s="267">
        <v>61</v>
      </c>
      <c r="N765" s="297">
        <v>0.93</v>
      </c>
      <c r="O765" s="269">
        <v>84381</v>
      </c>
      <c r="P765" s="269">
        <v>82373</v>
      </c>
      <c r="Q765" s="269">
        <v>2008</v>
      </c>
      <c r="R765" s="270">
        <v>0.976203173700241</v>
      </c>
      <c r="S765" s="270">
        <v>0.96826596146581</v>
      </c>
      <c r="T765" s="270">
        <v>0.966284779050737</v>
      </c>
      <c r="U765" s="270">
        <v>0.978245363766049</v>
      </c>
      <c r="V765" s="298">
        <v>0.00198118241507383</v>
      </c>
      <c r="W765" s="274">
        <v>20432</v>
      </c>
      <c r="X765" s="274">
        <v>19936</v>
      </c>
      <c r="Y765" s="274">
        <v>20314</v>
      </c>
      <c r="Z765" s="274">
        <v>19869</v>
      </c>
      <c r="AA765" s="271">
        <v>0.975724353954581</v>
      </c>
      <c r="AB765" s="271">
        <v>0.978093925371665</v>
      </c>
      <c r="AC765" s="298">
        <v>-0.00236957141708383</v>
      </c>
    </row>
    <row r="766" spans="1:29">
      <c r="A766" s="300" t="s">
        <v>1158</v>
      </c>
      <c r="B766" s="301" t="s">
        <v>3358</v>
      </c>
      <c r="C766" s="296" t="s">
        <v>1331</v>
      </c>
      <c r="D766" s="301" t="s">
        <v>1332</v>
      </c>
      <c r="E766" s="266">
        <v>6783</v>
      </c>
      <c r="F766" s="269">
        <v>6588</v>
      </c>
      <c r="G766" s="269">
        <v>195</v>
      </c>
      <c r="H766" s="267">
        <v>7883</v>
      </c>
      <c r="I766" s="267">
        <v>7468</v>
      </c>
      <c r="J766" s="267">
        <v>415</v>
      </c>
      <c r="K766" s="267">
        <v>7336</v>
      </c>
      <c r="L766" s="267">
        <v>7112</v>
      </c>
      <c r="M766" s="267">
        <v>224</v>
      </c>
      <c r="N766" s="297">
        <v>0.93</v>
      </c>
      <c r="O766" s="269">
        <v>217725</v>
      </c>
      <c r="P766" s="269">
        <v>211713</v>
      </c>
      <c r="Q766" s="269">
        <v>6012</v>
      </c>
      <c r="R766" s="270">
        <v>0.972387185669997</v>
      </c>
      <c r="S766" s="270">
        <v>0.97125165855816</v>
      </c>
      <c r="T766" s="270">
        <v>0.947355067867563</v>
      </c>
      <c r="U766" s="270">
        <v>0.969465648854962</v>
      </c>
      <c r="V766" s="298">
        <v>0.023896590690597</v>
      </c>
      <c r="W766" s="274">
        <v>53083</v>
      </c>
      <c r="X766" s="274">
        <v>51519</v>
      </c>
      <c r="Y766" s="274">
        <v>52507</v>
      </c>
      <c r="Z766" s="274">
        <v>51042</v>
      </c>
      <c r="AA766" s="271">
        <v>0.970536706666918</v>
      </c>
      <c r="AB766" s="271">
        <v>0.97209895823414</v>
      </c>
      <c r="AC766" s="298">
        <v>-0.00156225156722234</v>
      </c>
    </row>
    <row r="767" spans="1:29">
      <c r="A767" s="300" t="s">
        <v>1158</v>
      </c>
      <c r="B767" s="301" t="s">
        <v>3358</v>
      </c>
      <c r="C767" s="296" t="s">
        <v>1333</v>
      </c>
      <c r="D767" s="301" t="s">
        <v>1334</v>
      </c>
      <c r="E767" s="266">
        <v>3842</v>
      </c>
      <c r="F767" s="269">
        <v>3752</v>
      </c>
      <c r="G767" s="269">
        <v>90</v>
      </c>
      <c r="H767" s="267">
        <v>4387</v>
      </c>
      <c r="I767" s="267">
        <v>4290</v>
      </c>
      <c r="J767" s="267">
        <v>97</v>
      </c>
      <c r="K767" s="267">
        <v>4255</v>
      </c>
      <c r="L767" s="267">
        <v>4182</v>
      </c>
      <c r="M767" s="267">
        <v>73</v>
      </c>
      <c r="N767" s="297">
        <v>0.93</v>
      </c>
      <c r="O767" s="269">
        <v>125881</v>
      </c>
      <c r="P767" s="269">
        <v>123899</v>
      </c>
      <c r="Q767" s="269">
        <v>1982</v>
      </c>
      <c r="R767" s="270">
        <v>0.984254970964641</v>
      </c>
      <c r="S767" s="270">
        <v>0.976574700676731</v>
      </c>
      <c r="T767" s="270">
        <v>0.977889218144518</v>
      </c>
      <c r="U767" s="270">
        <v>0.982843713278496</v>
      </c>
      <c r="V767" s="298">
        <v>-0.00131451746778699</v>
      </c>
      <c r="W767" s="274">
        <v>30367</v>
      </c>
      <c r="X767" s="274">
        <v>29837</v>
      </c>
      <c r="Y767" s="274">
        <v>30450</v>
      </c>
      <c r="Z767" s="274">
        <v>29973</v>
      </c>
      <c r="AA767" s="271">
        <v>0.982546843613133</v>
      </c>
      <c r="AB767" s="271">
        <v>0.984334975369458</v>
      </c>
      <c r="AC767" s="298">
        <v>-0.00178813175632542</v>
      </c>
    </row>
    <row r="768" spans="1:29">
      <c r="A768" s="300" t="s">
        <v>1158</v>
      </c>
      <c r="B768" s="301" t="s">
        <v>3358</v>
      </c>
      <c r="C768" s="296" t="s">
        <v>1335</v>
      </c>
      <c r="D768" s="301" t="s">
        <v>1336</v>
      </c>
      <c r="E768" s="266">
        <v>4757</v>
      </c>
      <c r="F768" s="269">
        <v>4588</v>
      </c>
      <c r="G768" s="269">
        <v>169</v>
      </c>
      <c r="H768" s="267">
        <v>5545</v>
      </c>
      <c r="I768" s="267">
        <v>5277</v>
      </c>
      <c r="J768" s="267">
        <v>268</v>
      </c>
      <c r="K768" s="267">
        <v>4961</v>
      </c>
      <c r="L768" s="267">
        <v>4788</v>
      </c>
      <c r="M768" s="267">
        <v>173</v>
      </c>
      <c r="N768" s="297">
        <v>0.93</v>
      </c>
      <c r="O768" s="269">
        <v>147858</v>
      </c>
      <c r="P768" s="269">
        <v>142544</v>
      </c>
      <c r="Q768" s="269">
        <v>5314</v>
      </c>
      <c r="R768" s="270">
        <v>0.964060111728821</v>
      </c>
      <c r="S768" s="270">
        <v>0.964473407609838</v>
      </c>
      <c r="T768" s="270">
        <v>0.951668169522092</v>
      </c>
      <c r="U768" s="270">
        <v>0.965127998387422</v>
      </c>
      <c r="V768" s="298">
        <v>0.0128052380877461</v>
      </c>
      <c r="W768" s="274">
        <v>36290</v>
      </c>
      <c r="X768" s="274">
        <v>34902</v>
      </c>
      <c r="Y768" s="274">
        <v>36197</v>
      </c>
      <c r="Z768" s="274">
        <v>35130</v>
      </c>
      <c r="AA768" s="271">
        <v>0.961752548911546</v>
      </c>
      <c r="AB768" s="271">
        <v>0.970522418984999</v>
      </c>
      <c r="AC768" s="298">
        <v>-0.00876987007345287</v>
      </c>
    </row>
    <row r="769" spans="1:29">
      <c r="A769" s="300" t="s">
        <v>1158</v>
      </c>
      <c r="B769" s="301" t="s">
        <v>3358</v>
      </c>
      <c r="C769" s="296" t="s">
        <v>1337</v>
      </c>
      <c r="D769" s="301" t="s">
        <v>1338</v>
      </c>
      <c r="E769" s="266">
        <v>2775</v>
      </c>
      <c r="F769" s="269">
        <v>2623</v>
      </c>
      <c r="G769" s="269">
        <v>152</v>
      </c>
      <c r="H769" s="267">
        <v>3086</v>
      </c>
      <c r="I769" s="267">
        <v>2973</v>
      </c>
      <c r="J769" s="267">
        <v>113</v>
      </c>
      <c r="K769" s="267">
        <v>2958</v>
      </c>
      <c r="L769" s="267">
        <v>2821</v>
      </c>
      <c r="M769" s="267">
        <v>137</v>
      </c>
      <c r="N769" s="297">
        <v>0.93</v>
      </c>
      <c r="O769" s="269">
        <v>72214</v>
      </c>
      <c r="P769" s="269">
        <v>69492</v>
      </c>
      <c r="Q769" s="269">
        <v>2722</v>
      </c>
      <c r="R769" s="270">
        <v>0.962306477968261</v>
      </c>
      <c r="S769" s="270">
        <v>0.945225225225225</v>
      </c>
      <c r="T769" s="270">
        <v>0.963383020090732</v>
      </c>
      <c r="U769" s="270">
        <v>0.95368492224476</v>
      </c>
      <c r="V769" s="298">
        <v>-0.0181577948655071</v>
      </c>
      <c r="W769" s="274">
        <v>20628</v>
      </c>
      <c r="X769" s="274">
        <v>19903</v>
      </c>
      <c r="Y769" s="274">
        <v>18650</v>
      </c>
      <c r="Z769" s="274">
        <v>18001</v>
      </c>
      <c r="AA769" s="271">
        <v>0.96485359705255</v>
      </c>
      <c r="AB769" s="271">
        <v>0.965201072386059</v>
      </c>
      <c r="AC769" s="298">
        <v>-0.000347475333509095</v>
      </c>
    </row>
    <row r="770" spans="1:29">
      <c r="A770" s="300" t="s">
        <v>1158</v>
      </c>
      <c r="B770" s="301" t="s">
        <v>3358</v>
      </c>
      <c r="C770" s="296" t="s">
        <v>1339</v>
      </c>
      <c r="D770" s="301" t="s">
        <v>1340</v>
      </c>
      <c r="E770" s="266">
        <v>2624</v>
      </c>
      <c r="F770" s="269">
        <v>2570</v>
      </c>
      <c r="G770" s="269">
        <v>54</v>
      </c>
      <c r="H770" s="267">
        <v>2986</v>
      </c>
      <c r="I770" s="267">
        <v>2927</v>
      </c>
      <c r="J770" s="267">
        <v>59</v>
      </c>
      <c r="K770" s="267">
        <v>2623</v>
      </c>
      <c r="L770" s="267">
        <v>2581</v>
      </c>
      <c r="M770" s="267">
        <v>42</v>
      </c>
      <c r="N770" s="297">
        <v>0.93</v>
      </c>
      <c r="O770" s="269">
        <v>83140</v>
      </c>
      <c r="P770" s="269">
        <v>81754</v>
      </c>
      <c r="Q770" s="269">
        <v>1386</v>
      </c>
      <c r="R770" s="270">
        <v>0.983329324031754</v>
      </c>
      <c r="S770" s="270">
        <v>0.979420731707317</v>
      </c>
      <c r="T770" s="270">
        <v>0.980241125251172</v>
      </c>
      <c r="U770" s="270">
        <v>0.983987800228746</v>
      </c>
      <c r="V770" s="298">
        <v>-0.000820393543855102</v>
      </c>
      <c r="W770" s="274">
        <v>19964</v>
      </c>
      <c r="X770" s="274">
        <v>19641</v>
      </c>
      <c r="Y770" s="274">
        <v>20614</v>
      </c>
      <c r="Z770" s="274">
        <v>20277</v>
      </c>
      <c r="AA770" s="271">
        <v>0.983820877579643</v>
      </c>
      <c r="AB770" s="271">
        <v>0.983651887067042</v>
      </c>
      <c r="AC770" s="298">
        <v>0.000168990512601552</v>
      </c>
    </row>
    <row r="771" spans="1:29">
      <c r="A771" s="300" t="s">
        <v>1158</v>
      </c>
      <c r="B771" s="301" t="s">
        <v>3358</v>
      </c>
      <c r="C771" s="296" t="s">
        <v>1341</v>
      </c>
      <c r="D771" s="301" t="s">
        <v>1342</v>
      </c>
      <c r="E771" s="266">
        <v>3633</v>
      </c>
      <c r="F771" s="269">
        <v>3482</v>
      </c>
      <c r="G771" s="269">
        <v>151</v>
      </c>
      <c r="H771" s="267">
        <v>4080</v>
      </c>
      <c r="I771" s="267">
        <v>3908</v>
      </c>
      <c r="J771" s="267">
        <v>172</v>
      </c>
      <c r="K771" s="267">
        <v>3785</v>
      </c>
      <c r="L771" s="267">
        <v>3700</v>
      </c>
      <c r="M771" s="267">
        <v>85</v>
      </c>
      <c r="N771" s="297">
        <v>0.93</v>
      </c>
      <c r="O771" s="269">
        <v>117722</v>
      </c>
      <c r="P771" s="269">
        <v>114103</v>
      </c>
      <c r="Q771" s="269">
        <v>3619</v>
      </c>
      <c r="R771" s="270">
        <v>0.969258082601383</v>
      </c>
      <c r="S771" s="270">
        <v>0.958436553812276</v>
      </c>
      <c r="T771" s="270">
        <v>0.957843137254902</v>
      </c>
      <c r="U771" s="270">
        <v>0.977542932628798</v>
      </c>
      <c r="V771" s="298">
        <v>0.000593416557374327</v>
      </c>
      <c r="W771" s="274">
        <v>27931</v>
      </c>
      <c r="X771" s="274">
        <v>27089</v>
      </c>
      <c r="Y771" s="274">
        <v>28375</v>
      </c>
      <c r="Z771" s="274">
        <v>27528</v>
      </c>
      <c r="AA771" s="271">
        <v>0.969854283770721</v>
      </c>
      <c r="AB771" s="271">
        <v>0.970149779735683</v>
      </c>
      <c r="AC771" s="298">
        <v>-0.000295495964962145</v>
      </c>
    </row>
    <row r="772" spans="1:29">
      <c r="A772" s="300" t="s">
        <v>1158</v>
      </c>
      <c r="B772" s="301" t="s">
        <v>3358</v>
      </c>
      <c r="C772" s="296" t="s">
        <v>1343</v>
      </c>
      <c r="D772" s="301" t="s">
        <v>1344</v>
      </c>
      <c r="E772" s="266">
        <v>3081</v>
      </c>
      <c r="F772" s="269">
        <v>2997</v>
      </c>
      <c r="G772" s="269">
        <v>84</v>
      </c>
      <c r="H772" s="267">
        <v>3557</v>
      </c>
      <c r="I772" s="267">
        <v>3424</v>
      </c>
      <c r="J772" s="267">
        <v>133</v>
      </c>
      <c r="K772" s="267">
        <v>3317</v>
      </c>
      <c r="L772" s="267">
        <v>3247</v>
      </c>
      <c r="M772" s="267">
        <v>70</v>
      </c>
      <c r="N772" s="297">
        <v>0.93</v>
      </c>
      <c r="O772" s="269">
        <v>98295</v>
      </c>
      <c r="P772" s="269">
        <v>96058</v>
      </c>
      <c r="Q772" s="269">
        <v>2237</v>
      </c>
      <c r="R772" s="270">
        <v>0.977241975685437</v>
      </c>
      <c r="S772" s="270">
        <v>0.972736124634859</v>
      </c>
      <c r="T772" s="270">
        <v>0.962608940118077</v>
      </c>
      <c r="U772" s="270">
        <v>0.978896593307205</v>
      </c>
      <c r="V772" s="298">
        <v>0.0101271845167817</v>
      </c>
      <c r="W772" s="274">
        <v>23716</v>
      </c>
      <c r="X772" s="274">
        <v>23116</v>
      </c>
      <c r="Y772" s="274">
        <v>24189</v>
      </c>
      <c r="Z772" s="274">
        <v>23632</v>
      </c>
      <c r="AA772" s="271">
        <v>0.974700624051273</v>
      </c>
      <c r="AB772" s="271">
        <v>0.976973004258134</v>
      </c>
      <c r="AC772" s="298">
        <v>-0.00227238020686038</v>
      </c>
    </row>
    <row r="773" spans="1:29">
      <c r="A773" s="300" t="s">
        <v>1158</v>
      </c>
      <c r="B773" s="301" t="s">
        <v>3358</v>
      </c>
      <c r="C773" s="296" t="s">
        <v>1345</v>
      </c>
      <c r="D773" s="301" t="s">
        <v>1346</v>
      </c>
      <c r="E773" s="266">
        <v>1740</v>
      </c>
      <c r="F773" s="269">
        <v>1685</v>
      </c>
      <c r="G773" s="269">
        <v>55</v>
      </c>
      <c r="H773" s="267">
        <v>2016</v>
      </c>
      <c r="I773" s="267">
        <v>1956</v>
      </c>
      <c r="J773" s="267">
        <v>60</v>
      </c>
      <c r="K773" s="267">
        <v>1911</v>
      </c>
      <c r="L773" s="267">
        <v>1856</v>
      </c>
      <c r="M773" s="267">
        <v>55</v>
      </c>
      <c r="N773" s="297">
        <v>0.93</v>
      </c>
      <c r="O773" s="269">
        <v>56413</v>
      </c>
      <c r="P773" s="269">
        <v>54853</v>
      </c>
      <c r="Q773" s="269">
        <v>1560</v>
      </c>
      <c r="R773" s="270">
        <v>0.97234679949657</v>
      </c>
      <c r="S773" s="270">
        <v>0.968390804597701</v>
      </c>
      <c r="T773" s="270">
        <v>0.970238095238095</v>
      </c>
      <c r="U773" s="270">
        <v>0.971219256933543</v>
      </c>
      <c r="V773" s="298">
        <v>-0.00184729064039413</v>
      </c>
      <c r="W773" s="274">
        <v>13602</v>
      </c>
      <c r="X773" s="274">
        <v>13255</v>
      </c>
      <c r="Y773" s="274">
        <v>13457</v>
      </c>
      <c r="Z773" s="274">
        <v>13108</v>
      </c>
      <c r="AA773" s="271">
        <v>0.974489045728569</v>
      </c>
      <c r="AB773" s="271">
        <v>0.97406554209705</v>
      </c>
      <c r="AC773" s="298">
        <v>0.00042350363151944</v>
      </c>
    </row>
    <row r="774" spans="1:29">
      <c r="A774" s="300" t="s">
        <v>1158</v>
      </c>
      <c r="B774" s="301" t="s">
        <v>3358</v>
      </c>
      <c r="C774" s="296" t="s">
        <v>1347</v>
      </c>
      <c r="D774" s="301" t="s">
        <v>1348</v>
      </c>
      <c r="E774" s="266">
        <v>1703</v>
      </c>
      <c r="F774" s="269">
        <v>1645</v>
      </c>
      <c r="G774" s="269">
        <v>58</v>
      </c>
      <c r="H774" s="267">
        <v>2016</v>
      </c>
      <c r="I774" s="267">
        <v>1947</v>
      </c>
      <c r="J774" s="267">
        <v>69</v>
      </c>
      <c r="K774" s="267">
        <v>1743</v>
      </c>
      <c r="L774" s="267">
        <v>1694</v>
      </c>
      <c r="M774" s="267">
        <v>49</v>
      </c>
      <c r="N774" s="297">
        <v>0.93</v>
      </c>
      <c r="O774" s="269">
        <v>56041</v>
      </c>
      <c r="P774" s="269">
        <v>54060</v>
      </c>
      <c r="Q774" s="269">
        <v>1981</v>
      </c>
      <c r="R774" s="270">
        <v>0.964650880605271</v>
      </c>
      <c r="S774" s="270">
        <v>0.965942454492073</v>
      </c>
      <c r="T774" s="270">
        <v>0.96577380952381</v>
      </c>
      <c r="U774" s="270">
        <v>0.971887550200803</v>
      </c>
      <c r="V774" s="298">
        <v>0.000168644968263298</v>
      </c>
      <c r="W774" s="274">
        <v>12736</v>
      </c>
      <c r="X774" s="274">
        <v>12337</v>
      </c>
      <c r="Y774" s="274">
        <v>13378</v>
      </c>
      <c r="Z774" s="274">
        <v>12914</v>
      </c>
      <c r="AA774" s="271">
        <v>0.96867148241206</v>
      </c>
      <c r="AB774" s="271">
        <v>0.965316190760951</v>
      </c>
      <c r="AC774" s="298">
        <v>0.00335529165110948</v>
      </c>
    </row>
    <row r="775" spans="1:29">
      <c r="A775" s="300" t="s">
        <v>1158</v>
      </c>
      <c r="B775" s="301" t="s">
        <v>3358</v>
      </c>
      <c r="C775" s="296" t="s">
        <v>1349</v>
      </c>
      <c r="D775" s="301" t="s">
        <v>1350</v>
      </c>
      <c r="E775" s="266">
        <v>3148</v>
      </c>
      <c r="F775" s="269">
        <v>3020</v>
      </c>
      <c r="G775" s="269">
        <v>128</v>
      </c>
      <c r="H775" s="267">
        <v>3769</v>
      </c>
      <c r="I775" s="267">
        <v>3514</v>
      </c>
      <c r="J775" s="267">
        <v>255</v>
      </c>
      <c r="K775" s="267">
        <v>3390</v>
      </c>
      <c r="L775" s="267">
        <v>3249</v>
      </c>
      <c r="M775" s="267">
        <v>141</v>
      </c>
      <c r="N775" s="297">
        <v>0.93</v>
      </c>
      <c r="O775" s="269">
        <v>102355</v>
      </c>
      <c r="P775" s="269">
        <v>98246</v>
      </c>
      <c r="Q775" s="269">
        <v>4109</v>
      </c>
      <c r="R775" s="270">
        <v>0.959855405207367</v>
      </c>
      <c r="S775" s="270">
        <v>0.959339263024142</v>
      </c>
      <c r="T775" s="270">
        <v>0.932342796497745</v>
      </c>
      <c r="U775" s="270">
        <v>0.958407079646018</v>
      </c>
      <c r="V775" s="298">
        <v>0.0269964665263975</v>
      </c>
      <c r="W775" s="274">
        <v>24207</v>
      </c>
      <c r="X775" s="274">
        <v>23234</v>
      </c>
      <c r="Y775" s="274">
        <v>24999</v>
      </c>
      <c r="Z775" s="274">
        <v>23934</v>
      </c>
      <c r="AA775" s="271">
        <v>0.959805015078283</v>
      </c>
      <c r="AB775" s="271">
        <v>0.957398295931837</v>
      </c>
      <c r="AC775" s="298">
        <v>0.00240671914644586</v>
      </c>
    </row>
    <row r="776" spans="1:29">
      <c r="A776" s="300" t="s">
        <v>1158</v>
      </c>
      <c r="B776" s="301" t="s">
        <v>3358</v>
      </c>
      <c r="C776" s="296" t="s">
        <v>1351</v>
      </c>
      <c r="D776" s="301" t="s">
        <v>1352</v>
      </c>
      <c r="E776" s="266">
        <v>5720</v>
      </c>
      <c r="F776" s="269">
        <v>5508</v>
      </c>
      <c r="G776" s="269">
        <v>212</v>
      </c>
      <c r="H776" s="267">
        <v>6864</v>
      </c>
      <c r="I776" s="267">
        <v>6607</v>
      </c>
      <c r="J776" s="267">
        <v>257</v>
      </c>
      <c r="K776" s="267">
        <v>5929</v>
      </c>
      <c r="L776" s="267">
        <v>5710</v>
      </c>
      <c r="M776" s="267">
        <v>219</v>
      </c>
      <c r="N776" s="297">
        <v>0.93</v>
      </c>
      <c r="O776" s="269">
        <v>164938</v>
      </c>
      <c r="P776" s="269">
        <v>158875</v>
      </c>
      <c r="Q776" s="269">
        <v>6063</v>
      </c>
      <c r="R776" s="270">
        <v>0.963240732881446</v>
      </c>
      <c r="S776" s="270">
        <v>0.962937062937063</v>
      </c>
      <c r="T776" s="270">
        <v>0.962558275058275</v>
      </c>
      <c r="U776" s="270">
        <v>0.963062911114859</v>
      </c>
      <c r="V776" s="298">
        <v>0.000378787878787867</v>
      </c>
      <c r="W776" s="274">
        <v>43180</v>
      </c>
      <c r="X776" s="274">
        <v>41721</v>
      </c>
      <c r="Y776" s="274">
        <v>40025</v>
      </c>
      <c r="Z776" s="274">
        <v>38537</v>
      </c>
      <c r="AA776" s="271">
        <v>0.966211208893006</v>
      </c>
      <c r="AB776" s="271">
        <v>0.962823235477826</v>
      </c>
      <c r="AC776" s="298">
        <v>0.00338797341517971</v>
      </c>
    </row>
    <row r="777" spans="1:29">
      <c r="A777" s="300" t="s">
        <v>1158</v>
      </c>
      <c r="B777" s="301" t="s">
        <v>3358</v>
      </c>
      <c r="C777" s="296" t="s">
        <v>1353</v>
      </c>
      <c r="D777" s="301" t="s">
        <v>1354</v>
      </c>
      <c r="E777" s="266">
        <v>2792</v>
      </c>
      <c r="F777" s="269">
        <v>2711</v>
      </c>
      <c r="G777" s="269">
        <v>81</v>
      </c>
      <c r="H777" s="267">
        <v>3220</v>
      </c>
      <c r="I777" s="267">
        <v>3143</v>
      </c>
      <c r="J777" s="267">
        <v>77</v>
      </c>
      <c r="K777" s="267">
        <v>2757</v>
      </c>
      <c r="L777" s="267">
        <v>2687</v>
      </c>
      <c r="M777" s="267">
        <v>70</v>
      </c>
      <c r="N777" s="297">
        <v>0.93</v>
      </c>
      <c r="O777" s="269">
        <v>86356</v>
      </c>
      <c r="P777" s="269">
        <v>84200</v>
      </c>
      <c r="Q777" s="269">
        <v>2156</v>
      </c>
      <c r="R777" s="270">
        <v>0.975033581916717</v>
      </c>
      <c r="S777" s="270">
        <v>0.970988538681948</v>
      </c>
      <c r="T777" s="270">
        <v>0.976086956521739</v>
      </c>
      <c r="U777" s="270">
        <v>0.974610083424012</v>
      </c>
      <c r="V777" s="298">
        <v>-0.0050984178397907</v>
      </c>
      <c r="W777" s="274">
        <v>20343</v>
      </c>
      <c r="X777" s="274">
        <v>19784</v>
      </c>
      <c r="Y777" s="274">
        <v>21109</v>
      </c>
      <c r="Z777" s="274">
        <v>20583</v>
      </c>
      <c r="AA777" s="271">
        <v>0.972521260384407</v>
      </c>
      <c r="AB777" s="271">
        <v>0.975081718698186</v>
      </c>
      <c r="AC777" s="298">
        <v>-0.00256045831377816</v>
      </c>
    </row>
    <row r="778" spans="1:29">
      <c r="A778" s="300" t="s">
        <v>1158</v>
      </c>
      <c r="B778" s="301" t="s">
        <v>3358</v>
      </c>
      <c r="C778" s="296" t="s">
        <v>1355</v>
      </c>
      <c r="D778" s="301" t="s">
        <v>1356</v>
      </c>
      <c r="E778" s="266">
        <v>4661</v>
      </c>
      <c r="F778" s="269">
        <v>4458</v>
      </c>
      <c r="G778" s="269">
        <v>203</v>
      </c>
      <c r="H778" s="267">
        <v>5580</v>
      </c>
      <c r="I778" s="267">
        <v>5341</v>
      </c>
      <c r="J778" s="267">
        <v>239</v>
      </c>
      <c r="K778" s="267">
        <v>4864</v>
      </c>
      <c r="L778" s="267">
        <v>4617</v>
      </c>
      <c r="M778" s="267">
        <v>247</v>
      </c>
      <c r="N778" s="297">
        <v>0.93</v>
      </c>
      <c r="O778" s="269">
        <v>142935</v>
      </c>
      <c r="P778" s="269">
        <v>137522</v>
      </c>
      <c r="Q778" s="269">
        <v>5413</v>
      </c>
      <c r="R778" s="270">
        <v>0.962129639346556</v>
      </c>
      <c r="S778" s="270">
        <v>0.956447114353143</v>
      </c>
      <c r="T778" s="270">
        <v>0.957168458781362</v>
      </c>
      <c r="U778" s="270">
        <v>0.94921875</v>
      </c>
      <c r="V778" s="298">
        <v>-0.000721344428218917</v>
      </c>
      <c r="W778" s="274">
        <v>34776</v>
      </c>
      <c r="X778" s="274">
        <v>33409</v>
      </c>
      <c r="Y778" s="274">
        <v>34447</v>
      </c>
      <c r="Z778" s="274">
        <v>33177</v>
      </c>
      <c r="AA778" s="271">
        <v>0.960691281343455</v>
      </c>
      <c r="AB778" s="271">
        <v>0.963131767643046</v>
      </c>
      <c r="AC778" s="298">
        <v>-0.00244048629959059</v>
      </c>
    </row>
    <row r="779" spans="1:29">
      <c r="A779" s="300" t="s">
        <v>1158</v>
      </c>
      <c r="B779" s="301" t="s">
        <v>3358</v>
      </c>
      <c r="C779" s="296" t="s">
        <v>1357</v>
      </c>
      <c r="D779" s="301" t="s">
        <v>1358</v>
      </c>
      <c r="E779" s="266">
        <v>3249</v>
      </c>
      <c r="F779" s="269">
        <v>3106</v>
      </c>
      <c r="G779" s="269">
        <v>143</v>
      </c>
      <c r="H779" s="267">
        <v>3618</v>
      </c>
      <c r="I779" s="267">
        <v>3480</v>
      </c>
      <c r="J779" s="267">
        <v>138</v>
      </c>
      <c r="K779" s="267">
        <v>3274</v>
      </c>
      <c r="L779" s="267">
        <v>3156</v>
      </c>
      <c r="M779" s="267">
        <v>118</v>
      </c>
      <c r="N779" s="297">
        <v>0.93</v>
      </c>
      <c r="O779" s="269">
        <v>111191</v>
      </c>
      <c r="P779" s="269">
        <v>107575</v>
      </c>
      <c r="Q779" s="269">
        <v>3616</v>
      </c>
      <c r="R779" s="270">
        <v>0.967479382324109</v>
      </c>
      <c r="S779" s="270">
        <v>0.955986457371499</v>
      </c>
      <c r="T779" s="270">
        <v>0.961857379767827</v>
      </c>
      <c r="U779" s="270">
        <v>0.963958460598656</v>
      </c>
      <c r="V779" s="298">
        <v>-0.00587092239632858</v>
      </c>
      <c r="W779" s="274">
        <v>24549</v>
      </c>
      <c r="X779" s="274">
        <v>23683</v>
      </c>
      <c r="Y779" s="274">
        <v>27255</v>
      </c>
      <c r="Z779" s="274">
        <v>26353</v>
      </c>
      <c r="AA779" s="271">
        <v>0.964723613996497</v>
      </c>
      <c r="AB779" s="271">
        <v>0.966905155017428</v>
      </c>
      <c r="AC779" s="298">
        <v>-0.00218154102093127</v>
      </c>
    </row>
    <row r="780" spans="1:29">
      <c r="A780" s="300" t="s">
        <v>1158</v>
      </c>
      <c r="B780" s="301" t="s">
        <v>3358</v>
      </c>
      <c r="C780" s="296" t="s">
        <v>1359</v>
      </c>
      <c r="D780" s="301" t="s">
        <v>1360</v>
      </c>
      <c r="E780" s="266">
        <v>2876</v>
      </c>
      <c r="F780" s="269">
        <v>2761</v>
      </c>
      <c r="G780" s="269">
        <v>115</v>
      </c>
      <c r="H780" s="267">
        <v>3437</v>
      </c>
      <c r="I780" s="267">
        <v>3265</v>
      </c>
      <c r="J780" s="267">
        <v>172</v>
      </c>
      <c r="K780" s="267">
        <v>3065</v>
      </c>
      <c r="L780" s="267">
        <v>2927</v>
      </c>
      <c r="M780" s="267">
        <v>138</v>
      </c>
      <c r="N780" s="297">
        <v>0.93</v>
      </c>
      <c r="O780" s="269">
        <v>93380</v>
      </c>
      <c r="P780" s="269">
        <v>89535</v>
      </c>
      <c r="Q780" s="269">
        <v>3845</v>
      </c>
      <c r="R780" s="270">
        <v>0.958824159348897</v>
      </c>
      <c r="S780" s="270">
        <v>0.960013908205841</v>
      </c>
      <c r="T780" s="270">
        <v>0.949956357288333</v>
      </c>
      <c r="U780" s="270">
        <v>0.954975530179445</v>
      </c>
      <c r="V780" s="298">
        <v>0.0100575509175086</v>
      </c>
      <c r="W780" s="274">
        <v>21821</v>
      </c>
      <c r="X780" s="274">
        <v>20919</v>
      </c>
      <c r="Y780" s="274">
        <v>22466</v>
      </c>
      <c r="Z780" s="274">
        <v>21543</v>
      </c>
      <c r="AA780" s="271">
        <v>0.958663672608955</v>
      </c>
      <c r="AB780" s="271">
        <v>0.95891569482774</v>
      </c>
      <c r="AC780" s="298">
        <v>-0.000252022218785064</v>
      </c>
    </row>
    <row r="781" spans="1:29">
      <c r="A781" s="300" t="s">
        <v>1158</v>
      </c>
      <c r="B781" s="301" t="s">
        <v>3358</v>
      </c>
      <c r="C781" s="296" t="s">
        <v>1361</v>
      </c>
      <c r="D781" s="301" t="s">
        <v>1362</v>
      </c>
      <c r="E781" s="266">
        <v>3661</v>
      </c>
      <c r="F781" s="269">
        <v>3411</v>
      </c>
      <c r="G781" s="269">
        <v>250</v>
      </c>
      <c r="H781" s="267">
        <v>4444</v>
      </c>
      <c r="I781" s="267">
        <v>3956</v>
      </c>
      <c r="J781" s="267">
        <v>488</v>
      </c>
      <c r="K781" s="267">
        <v>3622</v>
      </c>
      <c r="L781" s="267">
        <v>3389</v>
      </c>
      <c r="M781" s="267">
        <v>233</v>
      </c>
      <c r="N781" s="297">
        <v>0.93</v>
      </c>
      <c r="O781" s="269">
        <v>116256</v>
      </c>
      <c r="P781" s="269">
        <v>108738</v>
      </c>
      <c r="Q781" s="269">
        <v>7518</v>
      </c>
      <c r="R781" s="270">
        <v>0.935332369942196</v>
      </c>
      <c r="S781" s="270">
        <v>0.931712646817809</v>
      </c>
      <c r="T781" s="270">
        <v>0.89018901890189</v>
      </c>
      <c r="U781" s="270">
        <v>0.935670900055218</v>
      </c>
      <c r="V781" s="298">
        <v>0.0415236279159191</v>
      </c>
      <c r="W781" s="274">
        <v>27847</v>
      </c>
      <c r="X781" s="274">
        <v>26029</v>
      </c>
      <c r="Y781" s="274">
        <v>28567</v>
      </c>
      <c r="Z781" s="274">
        <v>26737</v>
      </c>
      <c r="AA781" s="271">
        <v>0.934714690990053</v>
      </c>
      <c r="AB781" s="271">
        <v>0.93594007071096</v>
      </c>
      <c r="AC781" s="298">
        <v>-0.00122537972090742</v>
      </c>
    </row>
    <row r="782" spans="1:29">
      <c r="A782" s="300" t="s">
        <v>1158</v>
      </c>
      <c r="B782" s="301" t="s">
        <v>3358</v>
      </c>
      <c r="C782" s="296" t="s">
        <v>1363</v>
      </c>
      <c r="D782" s="301" t="s">
        <v>1364</v>
      </c>
      <c r="E782" s="266">
        <v>2637</v>
      </c>
      <c r="F782" s="269">
        <v>2548</v>
      </c>
      <c r="G782" s="269">
        <v>89</v>
      </c>
      <c r="H782" s="267">
        <v>2859</v>
      </c>
      <c r="I782" s="267">
        <v>2721</v>
      </c>
      <c r="J782" s="267">
        <v>138</v>
      </c>
      <c r="K782" s="267">
        <v>2715</v>
      </c>
      <c r="L782" s="267">
        <v>2632</v>
      </c>
      <c r="M782" s="267">
        <v>83</v>
      </c>
      <c r="N782" s="297">
        <v>0.93</v>
      </c>
      <c r="O782" s="269">
        <v>68979</v>
      </c>
      <c r="P782" s="269">
        <v>66216</v>
      </c>
      <c r="Q782" s="269">
        <v>2763</v>
      </c>
      <c r="R782" s="270">
        <v>0.959944330883312</v>
      </c>
      <c r="S782" s="270">
        <v>0.966249525976488</v>
      </c>
      <c r="T782" s="270">
        <v>0.951731374606506</v>
      </c>
      <c r="U782" s="270">
        <v>0.969429097605893</v>
      </c>
      <c r="V782" s="298">
        <v>0.0145181513699826</v>
      </c>
      <c r="W782" s="274">
        <v>19000</v>
      </c>
      <c r="X782" s="274">
        <v>18353</v>
      </c>
      <c r="Y782" s="274">
        <v>18018</v>
      </c>
      <c r="Z782" s="274">
        <v>17277</v>
      </c>
      <c r="AA782" s="271">
        <v>0.965947368421053</v>
      </c>
      <c r="AB782" s="271">
        <v>0.958874458874459</v>
      </c>
      <c r="AC782" s="298">
        <v>0.00707290954659379</v>
      </c>
    </row>
    <row r="783" spans="1:29">
      <c r="A783" s="300" t="s">
        <v>1158</v>
      </c>
      <c r="B783" s="301" t="s">
        <v>3358</v>
      </c>
      <c r="C783" s="296" t="s">
        <v>1365</v>
      </c>
      <c r="D783" s="301" t="s">
        <v>1366</v>
      </c>
      <c r="E783" s="266">
        <v>2752</v>
      </c>
      <c r="F783" s="269">
        <v>2670</v>
      </c>
      <c r="G783" s="269">
        <v>82</v>
      </c>
      <c r="H783" s="267">
        <v>3232</v>
      </c>
      <c r="I783" s="267">
        <v>3050</v>
      </c>
      <c r="J783" s="267">
        <v>182</v>
      </c>
      <c r="K783" s="267">
        <v>2782</v>
      </c>
      <c r="L783" s="267">
        <v>2678</v>
      </c>
      <c r="M783" s="267">
        <v>104</v>
      </c>
      <c r="N783" s="297">
        <v>0.93</v>
      </c>
      <c r="O783" s="269">
        <v>80121</v>
      </c>
      <c r="P783" s="269">
        <v>77246</v>
      </c>
      <c r="Q783" s="269">
        <v>2875</v>
      </c>
      <c r="R783" s="270">
        <v>0.964116773380262</v>
      </c>
      <c r="S783" s="270">
        <v>0.970203488372093</v>
      </c>
      <c r="T783" s="270">
        <v>0.943688118811881</v>
      </c>
      <c r="U783" s="270">
        <v>0.962616822429907</v>
      </c>
      <c r="V783" s="298">
        <v>0.0265153695602118</v>
      </c>
      <c r="W783" s="274">
        <v>20279</v>
      </c>
      <c r="X783" s="274">
        <v>19603</v>
      </c>
      <c r="Y783" s="274">
        <v>20498</v>
      </c>
      <c r="Z783" s="274">
        <v>19806</v>
      </c>
      <c r="AA783" s="271">
        <v>0.966665022930125</v>
      </c>
      <c r="AB783" s="271">
        <v>0.966240608839887</v>
      </c>
      <c r="AC783" s="298">
        <v>0.000424414090237968</v>
      </c>
    </row>
    <row r="784" spans="1:29">
      <c r="A784" s="300" t="s">
        <v>1158</v>
      </c>
      <c r="B784" s="301" t="s">
        <v>3358</v>
      </c>
      <c r="C784" s="296" t="s">
        <v>1367</v>
      </c>
      <c r="D784" s="301" t="s">
        <v>1368</v>
      </c>
      <c r="E784" s="266">
        <v>2848</v>
      </c>
      <c r="F784" s="269">
        <v>2825</v>
      </c>
      <c r="G784" s="269">
        <v>23</v>
      </c>
      <c r="H784" s="267">
        <v>3260</v>
      </c>
      <c r="I784" s="267">
        <v>3235</v>
      </c>
      <c r="J784" s="267">
        <v>25</v>
      </c>
      <c r="K784" s="267">
        <v>2931</v>
      </c>
      <c r="L784" s="267">
        <v>2913</v>
      </c>
      <c r="M784" s="267">
        <v>18</v>
      </c>
      <c r="N784" s="297">
        <v>0.93</v>
      </c>
      <c r="O784" s="269">
        <v>88340</v>
      </c>
      <c r="P784" s="269">
        <v>87724</v>
      </c>
      <c r="Q784" s="269">
        <v>616</v>
      </c>
      <c r="R784" s="270">
        <v>0.993026941362916</v>
      </c>
      <c r="S784" s="270">
        <v>0.991924157303371</v>
      </c>
      <c r="T784" s="270">
        <v>0.992331288343558</v>
      </c>
      <c r="U784" s="270">
        <v>0.993858751279427</v>
      </c>
      <c r="V784" s="298">
        <v>-0.000407131040187525</v>
      </c>
      <c r="W784" s="274">
        <v>20987</v>
      </c>
      <c r="X784" s="274">
        <v>20866</v>
      </c>
      <c r="Y784" s="274">
        <v>21476</v>
      </c>
      <c r="Z784" s="274">
        <v>21348</v>
      </c>
      <c r="AA784" s="271">
        <v>0.994234526135227</v>
      </c>
      <c r="AB784" s="271">
        <v>0.994039858446638</v>
      </c>
      <c r="AC784" s="298">
        <v>0.000194667688588446</v>
      </c>
    </row>
    <row r="785" spans="1:29">
      <c r="A785" s="300" t="s">
        <v>1158</v>
      </c>
      <c r="B785" s="301" t="s">
        <v>3358</v>
      </c>
      <c r="C785" s="296" t="s">
        <v>1369</v>
      </c>
      <c r="D785" s="301" t="s">
        <v>1370</v>
      </c>
      <c r="E785" s="266">
        <v>2101</v>
      </c>
      <c r="F785" s="269">
        <v>2032</v>
      </c>
      <c r="G785" s="269">
        <v>69</v>
      </c>
      <c r="H785" s="267">
        <v>2432</v>
      </c>
      <c r="I785" s="267">
        <v>2304</v>
      </c>
      <c r="J785" s="267">
        <v>128</v>
      </c>
      <c r="K785" s="267">
        <v>2107</v>
      </c>
      <c r="L785" s="267">
        <v>2012</v>
      </c>
      <c r="M785" s="267">
        <v>95</v>
      </c>
      <c r="N785" s="297">
        <v>0.93</v>
      </c>
      <c r="O785" s="269">
        <v>65154</v>
      </c>
      <c r="P785" s="269">
        <v>62676</v>
      </c>
      <c r="Q785" s="269">
        <v>2478</v>
      </c>
      <c r="R785" s="270">
        <v>0.96196703195506</v>
      </c>
      <c r="S785" s="270">
        <v>0.967158495954307</v>
      </c>
      <c r="T785" s="270">
        <v>0.947368421052632</v>
      </c>
      <c r="U785" s="270">
        <v>0.954912197437114</v>
      </c>
      <c r="V785" s="298">
        <v>0.0197900749016759</v>
      </c>
      <c r="W785" s="274">
        <v>15343</v>
      </c>
      <c r="X785" s="274">
        <v>14739</v>
      </c>
      <c r="Y785" s="274">
        <v>15989</v>
      </c>
      <c r="Z785" s="274">
        <v>15404</v>
      </c>
      <c r="AA785" s="271">
        <v>0.960633513654435</v>
      </c>
      <c r="AB785" s="271">
        <v>0.963412345987867</v>
      </c>
      <c r="AC785" s="298">
        <v>-0.00277883233343135</v>
      </c>
    </row>
    <row r="786" spans="1:29">
      <c r="A786" s="300" t="s">
        <v>1158</v>
      </c>
      <c r="B786" s="301" t="s">
        <v>3355</v>
      </c>
      <c r="C786" s="296" t="s">
        <v>1371</v>
      </c>
      <c r="D786" s="301" t="s">
        <v>1372</v>
      </c>
      <c r="E786" s="266">
        <v>2904</v>
      </c>
      <c r="F786" s="269">
        <v>2793</v>
      </c>
      <c r="G786" s="269">
        <v>111</v>
      </c>
      <c r="H786" s="267">
        <v>3389</v>
      </c>
      <c r="I786" s="267">
        <v>3267</v>
      </c>
      <c r="J786" s="267">
        <v>122</v>
      </c>
      <c r="K786" s="267">
        <v>3004</v>
      </c>
      <c r="L786" s="267">
        <v>2906</v>
      </c>
      <c r="M786" s="267">
        <v>98</v>
      </c>
      <c r="N786" s="297">
        <v>0.93</v>
      </c>
      <c r="O786" s="269">
        <v>96771</v>
      </c>
      <c r="P786" s="269">
        <v>93865</v>
      </c>
      <c r="Q786" s="269">
        <v>2906</v>
      </c>
      <c r="R786" s="270">
        <v>0.969970342354631</v>
      </c>
      <c r="S786" s="270">
        <v>0.961776859504132</v>
      </c>
      <c r="T786" s="270">
        <v>0.964001180289171</v>
      </c>
      <c r="U786" s="270">
        <v>0.967376830892144</v>
      </c>
      <c r="V786" s="298">
        <v>-0.00222432078503854</v>
      </c>
      <c r="W786" s="274">
        <v>22327</v>
      </c>
      <c r="X786" s="274">
        <v>21660</v>
      </c>
      <c r="Y786" s="274">
        <v>24079</v>
      </c>
      <c r="Z786" s="274">
        <v>23305</v>
      </c>
      <c r="AA786" s="271">
        <v>0.970125856586196</v>
      </c>
      <c r="AB786" s="271">
        <v>0.967855807965447</v>
      </c>
      <c r="AC786" s="298">
        <v>0.00227004862074898</v>
      </c>
    </row>
    <row r="787" spans="1:29">
      <c r="A787" s="300" t="s">
        <v>1158</v>
      </c>
      <c r="B787" s="301" t="s">
        <v>3355</v>
      </c>
      <c r="C787" s="296" t="s">
        <v>1373</v>
      </c>
      <c r="D787" s="301" t="s">
        <v>1374</v>
      </c>
      <c r="E787" s="266">
        <v>2752</v>
      </c>
      <c r="F787" s="269">
        <v>2647</v>
      </c>
      <c r="G787" s="269">
        <v>105</v>
      </c>
      <c r="H787" s="267">
        <v>3322</v>
      </c>
      <c r="I787" s="267">
        <v>3124</v>
      </c>
      <c r="J787" s="267">
        <v>198</v>
      </c>
      <c r="K787" s="267">
        <v>2905</v>
      </c>
      <c r="L787" s="267">
        <v>2808</v>
      </c>
      <c r="M787" s="267">
        <v>97</v>
      </c>
      <c r="N787" s="297">
        <v>0.93</v>
      </c>
      <c r="O787" s="269">
        <v>87344</v>
      </c>
      <c r="P787" s="269">
        <v>83818</v>
      </c>
      <c r="Q787" s="269">
        <v>3526</v>
      </c>
      <c r="R787" s="270">
        <v>0.959630884777432</v>
      </c>
      <c r="S787" s="270">
        <v>0.961845930232558</v>
      </c>
      <c r="T787" s="270">
        <v>0.940397350993378</v>
      </c>
      <c r="U787" s="270">
        <v>0.966609294320138</v>
      </c>
      <c r="V787" s="298">
        <v>0.0214485792391806</v>
      </c>
      <c r="W787" s="274">
        <v>21180</v>
      </c>
      <c r="X787" s="274">
        <v>20282</v>
      </c>
      <c r="Y787" s="274">
        <v>21623</v>
      </c>
      <c r="Z787" s="274">
        <v>20718</v>
      </c>
      <c r="AA787" s="271">
        <v>0.957601510859301</v>
      </c>
      <c r="AB787" s="271">
        <v>0.958146418165842</v>
      </c>
      <c r="AC787" s="298">
        <v>-0.000544907306540665</v>
      </c>
    </row>
    <row r="788" spans="1:29">
      <c r="A788" s="300" t="s">
        <v>1158</v>
      </c>
      <c r="B788" s="301" t="s">
        <v>3355</v>
      </c>
      <c r="C788" s="296" t="s">
        <v>1375</v>
      </c>
      <c r="D788" s="301" t="s">
        <v>1376</v>
      </c>
      <c r="E788" s="266">
        <v>2595</v>
      </c>
      <c r="F788" s="269">
        <v>2530</v>
      </c>
      <c r="G788" s="269">
        <v>65</v>
      </c>
      <c r="H788" s="267">
        <v>2967</v>
      </c>
      <c r="I788" s="267">
        <v>2903</v>
      </c>
      <c r="J788" s="267">
        <v>64</v>
      </c>
      <c r="K788" s="267">
        <v>2397</v>
      </c>
      <c r="L788" s="267">
        <v>2351</v>
      </c>
      <c r="M788" s="267">
        <v>46</v>
      </c>
      <c r="N788" s="297">
        <v>0.93</v>
      </c>
      <c r="O788" s="269">
        <v>84251</v>
      </c>
      <c r="P788" s="269">
        <v>82568</v>
      </c>
      <c r="Q788" s="269">
        <v>1683</v>
      </c>
      <c r="R788" s="270">
        <v>0.980023975976546</v>
      </c>
      <c r="S788" s="270">
        <v>0.97495183044316</v>
      </c>
      <c r="T788" s="270">
        <v>0.978429389956185</v>
      </c>
      <c r="U788" s="270">
        <v>0.980809345014602</v>
      </c>
      <c r="V788" s="298">
        <v>-0.00347755951302475</v>
      </c>
      <c r="W788" s="274">
        <v>19467</v>
      </c>
      <c r="X788" s="274">
        <v>19096</v>
      </c>
      <c r="Y788" s="274">
        <v>20345</v>
      </c>
      <c r="Z788" s="274">
        <v>19912</v>
      </c>
      <c r="AA788" s="271">
        <v>0.980942107155699</v>
      </c>
      <c r="AB788" s="271">
        <v>0.978717129515852</v>
      </c>
      <c r="AC788" s="298">
        <v>0.00222497763984786</v>
      </c>
    </row>
    <row r="789" spans="1:29">
      <c r="A789" s="300" t="s">
        <v>1158</v>
      </c>
      <c r="B789" s="301" t="s">
        <v>3355</v>
      </c>
      <c r="C789" s="296" t="s">
        <v>1377</v>
      </c>
      <c r="D789" s="301" t="s">
        <v>1378</v>
      </c>
      <c r="E789" s="266">
        <v>2344</v>
      </c>
      <c r="F789" s="269">
        <v>2279</v>
      </c>
      <c r="G789" s="269">
        <v>65</v>
      </c>
      <c r="H789" s="267">
        <v>2780</v>
      </c>
      <c r="I789" s="267">
        <v>2643</v>
      </c>
      <c r="J789" s="267">
        <v>137</v>
      </c>
      <c r="K789" s="267">
        <v>2369</v>
      </c>
      <c r="L789" s="267">
        <v>2304</v>
      </c>
      <c r="M789" s="267">
        <v>65</v>
      </c>
      <c r="N789" s="297">
        <v>0.93</v>
      </c>
      <c r="O789" s="269">
        <v>77260</v>
      </c>
      <c r="P789" s="269">
        <v>75295</v>
      </c>
      <c r="Q789" s="269">
        <v>1965</v>
      </c>
      <c r="R789" s="270">
        <v>0.974566399171628</v>
      </c>
      <c r="S789" s="270">
        <v>0.972269624573379</v>
      </c>
      <c r="T789" s="270">
        <v>0.950719424460432</v>
      </c>
      <c r="U789" s="270">
        <v>0.972562262558041</v>
      </c>
      <c r="V789" s="298">
        <v>0.0215502001129472</v>
      </c>
      <c r="W789" s="274">
        <v>17949</v>
      </c>
      <c r="X789" s="274">
        <v>17378</v>
      </c>
      <c r="Y789" s="274">
        <v>18825</v>
      </c>
      <c r="Z789" s="274">
        <v>18405</v>
      </c>
      <c r="AA789" s="271">
        <v>0.968187642765614</v>
      </c>
      <c r="AB789" s="271">
        <v>0.977689243027888</v>
      </c>
      <c r="AC789" s="298">
        <v>-0.00950160026227476</v>
      </c>
    </row>
    <row r="790" spans="1:29">
      <c r="A790" s="300" t="s">
        <v>1158</v>
      </c>
      <c r="B790" s="301" t="s">
        <v>3355</v>
      </c>
      <c r="C790" s="296" t="s">
        <v>1379</v>
      </c>
      <c r="D790" s="301" t="s">
        <v>1380</v>
      </c>
      <c r="E790" s="266">
        <v>2514</v>
      </c>
      <c r="F790" s="269">
        <v>2356</v>
      </c>
      <c r="G790" s="269">
        <v>158</v>
      </c>
      <c r="H790" s="267">
        <v>2957</v>
      </c>
      <c r="I790" s="267">
        <v>2789</v>
      </c>
      <c r="J790" s="267">
        <v>168</v>
      </c>
      <c r="K790" s="267">
        <v>2416</v>
      </c>
      <c r="L790" s="267">
        <v>2340</v>
      </c>
      <c r="M790" s="267">
        <v>76</v>
      </c>
      <c r="N790" s="297">
        <v>0.93</v>
      </c>
      <c r="O790" s="269">
        <v>75445</v>
      </c>
      <c r="P790" s="269">
        <v>72658</v>
      </c>
      <c r="Q790" s="269">
        <v>2787</v>
      </c>
      <c r="R790" s="270">
        <v>0.963059182185698</v>
      </c>
      <c r="S790" s="270">
        <v>0.937151949085123</v>
      </c>
      <c r="T790" s="270">
        <v>0.94318566114305</v>
      </c>
      <c r="U790" s="270">
        <v>0.968543046357616</v>
      </c>
      <c r="V790" s="298">
        <v>-0.00603371205792702</v>
      </c>
      <c r="W790" s="274">
        <v>18592</v>
      </c>
      <c r="X790" s="274">
        <v>17851</v>
      </c>
      <c r="Y790" s="274">
        <v>18912</v>
      </c>
      <c r="Z790" s="274">
        <v>18199</v>
      </c>
      <c r="AA790" s="271">
        <v>0.960144148020654</v>
      </c>
      <c r="AB790" s="271">
        <v>0.962299069373942</v>
      </c>
      <c r="AC790" s="298">
        <v>-0.00215492135328843</v>
      </c>
    </row>
    <row r="791" spans="1:29">
      <c r="A791" s="300" t="s">
        <v>1158</v>
      </c>
      <c r="B791" s="301" t="s">
        <v>3355</v>
      </c>
      <c r="C791" s="296" t="s">
        <v>1381</v>
      </c>
      <c r="D791" s="301" t="s">
        <v>1382</v>
      </c>
      <c r="E791" s="266">
        <v>3011</v>
      </c>
      <c r="F791" s="269">
        <v>2854</v>
      </c>
      <c r="G791" s="269">
        <v>157</v>
      </c>
      <c r="H791" s="267">
        <v>3265</v>
      </c>
      <c r="I791" s="267">
        <v>3096</v>
      </c>
      <c r="J791" s="267">
        <v>169</v>
      </c>
      <c r="K791" s="267">
        <v>3038</v>
      </c>
      <c r="L791" s="267">
        <v>2942</v>
      </c>
      <c r="M791" s="267">
        <v>96</v>
      </c>
      <c r="N791" s="297">
        <v>0.93</v>
      </c>
      <c r="O791" s="269">
        <v>83842</v>
      </c>
      <c r="P791" s="269">
        <v>80962</v>
      </c>
      <c r="Q791" s="269">
        <v>2880</v>
      </c>
      <c r="R791" s="270">
        <v>0.965649674387538</v>
      </c>
      <c r="S791" s="270">
        <v>0.947857854533378</v>
      </c>
      <c r="T791" s="270">
        <v>0.948238897396631</v>
      </c>
      <c r="U791" s="270">
        <v>0.968400263331139</v>
      </c>
      <c r="V791" s="298">
        <v>-0.000381042863253356</v>
      </c>
      <c r="W791" s="274">
        <v>21739</v>
      </c>
      <c r="X791" s="274">
        <v>20952</v>
      </c>
      <c r="Y791" s="274">
        <v>21126</v>
      </c>
      <c r="Z791" s="274">
        <v>20452</v>
      </c>
      <c r="AA791" s="271">
        <v>0.963797782786697</v>
      </c>
      <c r="AB791" s="271">
        <v>0.968096184795986</v>
      </c>
      <c r="AC791" s="298">
        <v>-0.00429840200928933</v>
      </c>
    </row>
    <row r="792" spans="1:29">
      <c r="A792" s="300" t="s">
        <v>1158</v>
      </c>
      <c r="B792" s="301" t="s">
        <v>3355</v>
      </c>
      <c r="C792" s="296" t="s">
        <v>1383</v>
      </c>
      <c r="D792" s="301" t="s">
        <v>1384</v>
      </c>
      <c r="E792" s="266">
        <v>2978</v>
      </c>
      <c r="F792" s="269">
        <v>2904</v>
      </c>
      <c r="G792" s="269">
        <v>74</v>
      </c>
      <c r="H792" s="267">
        <v>3636</v>
      </c>
      <c r="I792" s="267">
        <v>3520</v>
      </c>
      <c r="J792" s="267">
        <v>116</v>
      </c>
      <c r="K792" s="267">
        <v>3193</v>
      </c>
      <c r="L792" s="267">
        <v>3094</v>
      </c>
      <c r="M792" s="267">
        <v>99</v>
      </c>
      <c r="N792" s="297">
        <v>0.93</v>
      </c>
      <c r="O792" s="269">
        <v>100716</v>
      </c>
      <c r="P792" s="269">
        <v>98041</v>
      </c>
      <c r="Q792" s="269">
        <v>2675</v>
      </c>
      <c r="R792" s="270">
        <v>0.973440168394297</v>
      </c>
      <c r="S792" s="270">
        <v>0.975151108126259</v>
      </c>
      <c r="T792" s="270">
        <v>0.968096809680968</v>
      </c>
      <c r="U792" s="270">
        <v>0.968994675853429</v>
      </c>
      <c r="V792" s="298">
        <v>0.00705429844529115</v>
      </c>
      <c r="W792" s="274">
        <v>23732</v>
      </c>
      <c r="X792" s="274">
        <v>23132</v>
      </c>
      <c r="Y792" s="274">
        <v>24629</v>
      </c>
      <c r="Z792" s="274">
        <v>23964</v>
      </c>
      <c r="AA792" s="271">
        <v>0.974717680768582</v>
      </c>
      <c r="AB792" s="271">
        <v>0.972999309756791</v>
      </c>
      <c r="AC792" s="298">
        <v>0.00171837101179173</v>
      </c>
    </row>
    <row r="793" spans="1:29">
      <c r="A793" s="300" t="s">
        <v>1158</v>
      </c>
      <c r="B793" s="301" t="s">
        <v>3355</v>
      </c>
      <c r="C793" s="296" t="s">
        <v>1385</v>
      </c>
      <c r="D793" s="301" t="s">
        <v>1386</v>
      </c>
      <c r="E793" s="266">
        <v>2994</v>
      </c>
      <c r="F793" s="269">
        <v>2853</v>
      </c>
      <c r="G793" s="269">
        <v>141</v>
      </c>
      <c r="H793" s="267">
        <v>3481</v>
      </c>
      <c r="I793" s="267">
        <v>3234</v>
      </c>
      <c r="J793" s="267">
        <v>247</v>
      </c>
      <c r="K793" s="267">
        <v>3018</v>
      </c>
      <c r="L793" s="267">
        <v>2885</v>
      </c>
      <c r="M793" s="267">
        <v>133</v>
      </c>
      <c r="N793" s="297">
        <v>0.93</v>
      </c>
      <c r="O793" s="269">
        <v>98055</v>
      </c>
      <c r="P793" s="269">
        <v>94184</v>
      </c>
      <c r="Q793" s="269">
        <v>3871</v>
      </c>
      <c r="R793" s="270">
        <v>0.960522155932895</v>
      </c>
      <c r="S793" s="270">
        <v>0.952905811623247</v>
      </c>
      <c r="T793" s="270">
        <v>0.929043378339558</v>
      </c>
      <c r="U793" s="270">
        <v>0.955931080185553</v>
      </c>
      <c r="V793" s="298">
        <v>0.0238624332836889</v>
      </c>
      <c r="W793" s="274">
        <v>22670</v>
      </c>
      <c r="X793" s="274">
        <v>21580</v>
      </c>
      <c r="Y793" s="274">
        <v>23849</v>
      </c>
      <c r="Z793" s="274">
        <v>22933</v>
      </c>
      <c r="AA793" s="271">
        <v>0.951918835465373</v>
      </c>
      <c r="AB793" s="271">
        <v>0.961591680992914</v>
      </c>
      <c r="AC793" s="298">
        <v>-0.009672845527541</v>
      </c>
    </row>
    <row r="794" spans="1:29">
      <c r="A794" s="300" t="s">
        <v>1158</v>
      </c>
      <c r="B794" s="301" t="s">
        <v>3355</v>
      </c>
      <c r="C794" s="296" t="s">
        <v>1387</v>
      </c>
      <c r="D794" s="301" t="s">
        <v>1388</v>
      </c>
      <c r="E794" s="266">
        <v>1710</v>
      </c>
      <c r="F794" s="269">
        <v>1640</v>
      </c>
      <c r="G794" s="269">
        <v>70</v>
      </c>
      <c r="H794" s="267">
        <v>2159</v>
      </c>
      <c r="I794" s="267">
        <v>2037</v>
      </c>
      <c r="J794" s="267">
        <v>122</v>
      </c>
      <c r="K794" s="267">
        <v>1801</v>
      </c>
      <c r="L794" s="267">
        <v>1727</v>
      </c>
      <c r="M794" s="267">
        <v>74</v>
      </c>
      <c r="N794" s="297">
        <v>0.93</v>
      </c>
      <c r="O794" s="269">
        <v>59919</v>
      </c>
      <c r="P794" s="269">
        <v>57818</v>
      </c>
      <c r="Q794" s="269">
        <v>2101</v>
      </c>
      <c r="R794" s="270">
        <v>0.964935996929188</v>
      </c>
      <c r="S794" s="270">
        <v>0.95906432748538</v>
      </c>
      <c r="T794" s="270">
        <v>0.94349235757295</v>
      </c>
      <c r="U794" s="270">
        <v>0.958911715713493</v>
      </c>
      <c r="V794" s="298">
        <v>0.0155719699124296</v>
      </c>
      <c r="W794" s="274">
        <v>13928</v>
      </c>
      <c r="X794" s="274">
        <v>13395</v>
      </c>
      <c r="Y794" s="274">
        <v>14567</v>
      </c>
      <c r="Z794" s="274">
        <v>14097</v>
      </c>
      <c r="AA794" s="271">
        <v>0.961731763354394</v>
      </c>
      <c r="AB794" s="271">
        <v>0.967735292098579</v>
      </c>
      <c r="AC794" s="298">
        <v>-0.00600352874418497</v>
      </c>
    </row>
    <row r="795" spans="1:29">
      <c r="A795" s="300" t="s">
        <v>1158</v>
      </c>
      <c r="B795" s="301" t="s">
        <v>3355</v>
      </c>
      <c r="C795" s="296" t="s">
        <v>1389</v>
      </c>
      <c r="D795" s="301" t="s">
        <v>1390</v>
      </c>
      <c r="E795" s="266">
        <v>977</v>
      </c>
      <c r="F795" s="269">
        <v>931</v>
      </c>
      <c r="G795" s="269">
        <v>46</v>
      </c>
      <c r="H795" s="267">
        <v>1153</v>
      </c>
      <c r="I795" s="267">
        <v>1112</v>
      </c>
      <c r="J795" s="267">
        <v>41</v>
      </c>
      <c r="K795" s="267">
        <v>1039</v>
      </c>
      <c r="L795" s="267">
        <v>1019</v>
      </c>
      <c r="M795" s="267">
        <v>20</v>
      </c>
      <c r="N795" s="297">
        <v>0.93</v>
      </c>
      <c r="O795" s="269">
        <v>33003</v>
      </c>
      <c r="P795" s="269">
        <v>32166</v>
      </c>
      <c r="Q795" s="269">
        <v>837</v>
      </c>
      <c r="R795" s="270">
        <v>0.97463866921189</v>
      </c>
      <c r="S795" s="270">
        <v>0.952917093142272</v>
      </c>
      <c r="T795" s="270">
        <v>0.964440589765828</v>
      </c>
      <c r="U795" s="270">
        <v>0.980750721847931</v>
      </c>
      <c r="V795" s="298">
        <v>-0.011523496623556</v>
      </c>
      <c r="W795" s="274">
        <v>7581</v>
      </c>
      <c r="X795" s="274">
        <v>7344</v>
      </c>
      <c r="Y795" s="274">
        <v>8009</v>
      </c>
      <c r="Z795" s="274">
        <v>7719</v>
      </c>
      <c r="AA795" s="271">
        <v>0.968737633557578</v>
      </c>
      <c r="AB795" s="271">
        <v>0.963790735422649</v>
      </c>
      <c r="AC795" s="298">
        <v>0.00494689813492866</v>
      </c>
    </row>
    <row r="796" spans="1:29">
      <c r="A796" s="300" t="s">
        <v>1158</v>
      </c>
      <c r="B796" s="301" t="s">
        <v>3355</v>
      </c>
      <c r="C796" s="296" t="s">
        <v>1391</v>
      </c>
      <c r="D796" s="301" t="s">
        <v>1392</v>
      </c>
      <c r="E796" s="266">
        <v>1221</v>
      </c>
      <c r="F796" s="269">
        <v>1187</v>
      </c>
      <c r="G796" s="269">
        <v>34</v>
      </c>
      <c r="H796" s="267">
        <v>1443</v>
      </c>
      <c r="I796" s="267">
        <v>1397</v>
      </c>
      <c r="J796" s="267">
        <v>46</v>
      </c>
      <c r="K796" s="267">
        <v>1191</v>
      </c>
      <c r="L796" s="267">
        <v>1163</v>
      </c>
      <c r="M796" s="267">
        <v>28</v>
      </c>
      <c r="N796" s="297">
        <v>0.93</v>
      </c>
      <c r="O796" s="269">
        <v>39512</v>
      </c>
      <c r="P796" s="269">
        <v>38849</v>
      </c>
      <c r="Q796" s="269">
        <v>663</v>
      </c>
      <c r="R796" s="270">
        <v>0.983220287507593</v>
      </c>
      <c r="S796" s="270">
        <v>0.972153972153972</v>
      </c>
      <c r="T796" s="270">
        <v>0.968121968121968</v>
      </c>
      <c r="U796" s="270">
        <v>0.976490344248531</v>
      </c>
      <c r="V796" s="298">
        <v>0.00403200403200399</v>
      </c>
      <c r="W796" s="274">
        <v>9119</v>
      </c>
      <c r="X796" s="274">
        <v>8923</v>
      </c>
      <c r="Y796" s="274">
        <v>9756</v>
      </c>
      <c r="Z796" s="274">
        <v>9582</v>
      </c>
      <c r="AA796" s="271">
        <v>0.978506415177103</v>
      </c>
      <c r="AB796" s="271">
        <v>0.982164821648217</v>
      </c>
      <c r="AC796" s="298">
        <v>-0.00365840647111371</v>
      </c>
    </row>
    <row r="797" spans="1:29">
      <c r="A797" s="300" t="s">
        <v>1158</v>
      </c>
      <c r="B797" s="301" t="s">
        <v>3355</v>
      </c>
      <c r="C797" s="296" t="s">
        <v>1393</v>
      </c>
      <c r="D797" s="301" t="s">
        <v>1394</v>
      </c>
      <c r="E797" s="266">
        <v>2502</v>
      </c>
      <c r="F797" s="269">
        <v>2371</v>
      </c>
      <c r="G797" s="269">
        <v>131</v>
      </c>
      <c r="H797" s="267">
        <v>2867</v>
      </c>
      <c r="I797" s="267">
        <v>2519</v>
      </c>
      <c r="J797" s="267">
        <v>348</v>
      </c>
      <c r="K797" s="267">
        <v>2536</v>
      </c>
      <c r="L797" s="267">
        <v>2383</v>
      </c>
      <c r="M797" s="267">
        <v>153</v>
      </c>
      <c r="N797" s="297">
        <v>0.93</v>
      </c>
      <c r="O797" s="269">
        <v>69036</v>
      </c>
      <c r="P797" s="269">
        <v>64509</v>
      </c>
      <c r="Q797" s="269">
        <v>4527</v>
      </c>
      <c r="R797" s="270">
        <v>0.934425517121502</v>
      </c>
      <c r="S797" s="270">
        <v>0.947641886490807</v>
      </c>
      <c r="T797" s="270">
        <v>0.878618765259853</v>
      </c>
      <c r="U797" s="270">
        <v>0.939668769716088</v>
      </c>
      <c r="V797" s="298">
        <v>0.0690231212309539</v>
      </c>
      <c r="W797" s="274">
        <v>18405</v>
      </c>
      <c r="X797" s="274">
        <v>17283</v>
      </c>
      <c r="Y797" s="274">
        <v>17824</v>
      </c>
      <c r="Z797" s="274">
        <v>16631</v>
      </c>
      <c r="AA797" s="271">
        <v>0.939038304808476</v>
      </c>
      <c r="AB797" s="271">
        <v>0.933067773788151</v>
      </c>
      <c r="AC797" s="298">
        <v>0.00597053102032519</v>
      </c>
    </row>
    <row r="798" spans="1:29">
      <c r="A798" s="300" t="s">
        <v>1158</v>
      </c>
      <c r="B798" s="301" t="s">
        <v>3355</v>
      </c>
      <c r="C798" s="296" t="s">
        <v>1395</v>
      </c>
      <c r="D798" s="301" t="s">
        <v>1396</v>
      </c>
      <c r="E798" s="266">
        <v>2173</v>
      </c>
      <c r="F798" s="269">
        <v>2130</v>
      </c>
      <c r="G798" s="269">
        <v>43</v>
      </c>
      <c r="H798" s="267">
        <v>2634</v>
      </c>
      <c r="I798" s="267">
        <v>2591</v>
      </c>
      <c r="J798" s="267">
        <v>43</v>
      </c>
      <c r="K798" s="267">
        <v>2437</v>
      </c>
      <c r="L798" s="267">
        <v>2400</v>
      </c>
      <c r="M798" s="267">
        <v>37</v>
      </c>
      <c r="N798" s="297">
        <v>0.93</v>
      </c>
      <c r="O798" s="269">
        <v>62330</v>
      </c>
      <c r="P798" s="269">
        <v>60664</v>
      </c>
      <c r="Q798" s="269">
        <v>1666</v>
      </c>
      <c r="R798" s="270">
        <v>0.973271297930371</v>
      </c>
      <c r="S798" s="270">
        <v>0.980211688909342</v>
      </c>
      <c r="T798" s="270">
        <v>0.983675018982536</v>
      </c>
      <c r="U798" s="270">
        <v>0.984817398440706</v>
      </c>
      <c r="V798" s="298">
        <v>-0.0034633300731941</v>
      </c>
      <c r="W798" s="274">
        <v>17035</v>
      </c>
      <c r="X798" s="274">
        <v>16742</v>
      </c>
      <c r="Y798" s="274">
        <v>15843</v>
      </c>
      <c r="Z798" s="274">
        <v>15530</v>
      </c>
      <c r="AA798" s="271">
        <v>0.982800117405342</v>
      </c>
      <c r="AB798" s="271">
        <v>0.98024364072461</v>
      </c>
      <c r="AC798" s="298">
        <v>0.00255647668073167</v>
      </c>
    </row>
    <row r="799" spans="1:29">
      <c r="A799" s="300" t="s">
        <v>1158</v>
      </c>
      <c r="B799" s="301" t="s">
        <v>3355</v>
      </c>
      <c r="C799" s="296" t="s">
        <v>1397</v>
      </c>
      <c r="D799" s="301" t="s">
        <v>1398</v>
      </c>
      <c r="E799" s="266">
        <v>5299</v>
      </c>
      <c r="F799" s="269">
        <v>5215</v>
      </c>
      <c r="G799" s="269">
        <v>84</v>
      </c>
      <c r="H799" s="267">
        <v>5811</v>
      </c>
      <c r="I799" s="267">
        <v>5701</v>
      </c>
      <c r="J799" s="267">
        <v>110</v>
      </c>
      <c r="K799" s="267">
        <v>5876</v>
      </c>
      <c r="L799" s="267">
        <v>5786</v>
      </c>
      <c r="M799" s="267">
        <v>90</v>
      </c>
      <c r="N799" s="297">
        <v>0.93</v>
      </c>
      <c r="O799" s="269">
        <v>120558</v>
      </c>
      <c r="P799" s="269">
        <v>118283</v>
      </c>
      <c r="Q799" s="269">
        <v>2275</v>
      </c>
      <c r="R799" s="270">
        <v>0.98112941488744</v>
      </c>
      <c r="S799" s="270">
        <v>0.984147952443857</v>
      </c>
      <c r="T799" s="270">
        <v>0.981070383754947</v>
      </c>
      <c r="U799" s="270">
        <v>0.984683458134786</v>
      </c>
      <c r="V799" s="298">
        <v>0.00307756868890985</v>
      </c>
      <c r="W799" s="274">
        <v>39296</v>
      </c>
      <c r="X799" s="274">
        <v>38693</v>
      </c>
      <c r="Y799" s="274">
        <v>34017</v>
      </c>
      <c r="Z799" s="274">
        <v>33425</v>
      </c>
      <c r="AA799" s="271">
        <v>0.984654926710098</v>
      </c>
      <c r="AB799" s="271">
        <v>0.982596936825705</v>
      </c>
      <c r="AC799" s="298">
        <v>0.00205798988439287</v>
      </c>
    </row>
    <row r="800" spans="1:29">
      <c r="A800" s="300" t="s">
        <v>1158</v>
      </c>
      <c r="B800" s="301" t="s">
        <v>3355</v>
      </c>
      <c r="C800" s="296" t="s">
        <v>1399</v>
      </c>
      <c r="D800" s="301" t="s">
        <v>1400</v>
      </c>
      <c r="E800" s="266">
        <v>1728</v>
      </c>
      <c r="F800" s="269">
        <v>1702</v>
      </c>
      <c r="G800" s="269">
        <v>26</v>
      </c>
      <c r="H800" s="267">
        <v>2005</v>
      </c>
      <c r="I800" s="267">
        <v>1971</v>
      </c>
      <c r="J800" s="267">
        <v>34</v>
      </c>
      <c r="K800" s="267">
        <v>1901</v>
      </c>
      <c r="L800" s="267">
        <v>1867</v>
      </c>
      <c r="M800" s="267">
        <v>34</v>
      </c>
      <c r="N800" s="297">
        <v>0.93</v>
      </c>
      <c r="O800" s="269">
        <v>40850</v>
      </c>
      <c r="P800" s="269">
        <v>40036</v>
      </c>
      <c r="Q800" s="269">
        <v>814</v>
      </c>
      <c r="R800" s="270">
        <v>0.980073439412485</v>
      </c>
      <c r="S800" s="270">
        <v>0.984953703703704</v>
      </c>
      <c r="T800" s="270">
        <v>0.983042394014963</v>
      </c>
      <c r="U800" s="270">
        <v>0.98211467648606</v>
      </c>
      <c r="V800" s="298">
        <v>0.00191130968874109</v>
      </c>
      <c r="W800" s="274">
        <v>13074</v>
      </c>
      <c r="X800" s="274">
        <v>12860</v>
      </c>
      <c r="Y800" s="274">
        <v>11487</v>
      </c>
      <c r="Z800" s="274">
        <v>11298</v>
      </c>
      <c r="AA800" s="271">
        <v>0.983631635306716</v>
      </c>
      <c r="AB800" s="271">
        <v>0.983546617915905</v>
      </c>
      <c r="AC800" s="298">
        <v>8.50173908106822e-5</v>
      </c>
    </row>
    <row r="801" spans="1:29">
      <c r="A801" s="300" t="s">
        <v>1158</v>
      </c>
      <c r="B801" s="301" t="s">
        <v>3355</v>
      </c>
      <c r="C801" s="296" t="s">
        <v>1401</v>
      </c>
      <c r="D801" s="301" t="s">
        <v>1402</v>
      </c>
      <c r="E801" s="266">
        <v>2541</v>
      </c>
      <c r="F801" s="269">
        <v>2500</v>
      </c>
      <c r="G801" s="269">
        <v>41</v>
      </c>
      <c r="H801" s="267">
        <v>2924</v>
      </c>
      <c r="I801" s="267">
        <v>2850</v>
      </c>
      <c r="J801" s="267">
        <v>74</v>
      </c>
      <c r="K801" s="267">
        <v>2511</v>
      </c>
      <c r="L801" s="267">
        <v>2458</v>
      </c>
      <c r="M801" s="267">
        <v>53</v>
      </c>
      <c r="N801" s="297">
        <v>0.93</v>
      </c>
      <c r="O801" s="269">
        <v>71510</v>
      </c>
      <c r="P801" s="269">
        <v>69930</v>
      </c>
      <c r="Q801" s="269">
        <v>1580</v>
      </c>
      <c r="R801" s="270">
        <v>0.977905188085582</v>
      </c>
      <c r="S801" s="270">
        <v>0.983864620228257</v>
      </c>
      <c r="T801" s="270">
        <v>0.97469220246238</v>
      </c>
      <c r="U801" s="270">
        <v>0.97889287136599</v>
      </c>
      <c r="V801" s="298">
        <v>0.0091724177658763</v>
      </c>
      <c r="W801" s="274">
        <v>18282</v>
      </c>
      <c r="X801" s="274">
        <v>17951</v>
      </c>
      <c r="Y801" s="274">
        <v>17751</v>
      </c>
      <c r="Z801" s="274">
        <v>17401</v>
      </c>
      <c r="AA801" s="271">
        <v>0.981894759873099</v>
      </c>
      <c r="AB801" s="271">
        <v>0.980282800968959</v>
      </c>
      <c r="AC801" s="298">
        <v>0.00161195890413979</v>
      </c>
    </row>
    <row r="802" spans="1:29">
      <c r="A802" s="300" t="s">
        <v>1158</v>
      </c>
      <c r="B802" s="301" t="s">
        <v>3355</v>
      </c>
      <c r="C802" s="296" t="s">
        <v>1403</v>
      </c>
      <c r="D802" s="301" t="s">
        <v>1404</v>
      </c>
      <c r="E802" s="266">
        <v>1970</v>
      </c>
      <c r="F802" s="269">
        <v>1877</v>
      </c>
      <c r="G802" s="269">
        <v>93</v>
      </c>
      <c r="H802" s="267">
        <v>2188</v>
      </c>
      <c r="I802" s="267">
        <v>2060</v>
      </c>
      <c r="J802" s="267">
        <v>128</v>
      </c>
      <c r="K802" s="267">
        <v>1889</v>
      </c>
      <c r="L802" s="267">
        <v>1796</v>
      </c>
      <c r="M802" s="267">
        <v>93</v>
      </c>
      <c r="N802" s="297">
        <v>0.93</v>
      </c>
      <c r="O802" s="269">
        <v>55699</v>
      </c>
      <c r="P802" s="269">
        <v>53295</v>
      </c>
      <c r="Q802" s="269">
        <v>2404</v>
      </c>
      <c r="R802" s="270">
        <v>0.956839440564463</v>
      </c>
      <c r="S802" s="270">
        <v>0.952791878172589</v>
      </c>
      <c r="T802" s="270">
        <v>0.941499085923218</v>
      </c>
      <c r="U802" s="270">
        <v>0.95076760190577</v>
      </c>
      <c r="V802" s="298">
        <v>0.0112927922493713</v>
      </c>
      <c r="W802" s="274">
        <v>13829</v>
      </c>
      <c r="X802" s="274">
        <v>13238</v>
      </c>
      <c r="Y802" s="274">
        <v>13541</v>
      </c>
      <c r="Z802" s="274">
        <v>12934</v>
      </c>
      <c r="AA802" s="271">
        <v>0.957263721165666</v>
      </c>
      <c r="AB802" s="271">
        <v>0.955173177756443</v>
      </c>
      <c r="AC802" s="298">
        <v>0.00209054340922299</v>
      </c>
    </row>
    <row r="803" spans="1:29">
      <c r="A803" s="300" t="s">
        <v>1158</v>
      </c>
      <c r="B803" s="301" t="s">
        <v>3355</v>
      </c>
      <c r="C803" s="296" t="s">
        <v>1405</v>
      </c>
      <c r="D803" s="301" t="s">
        <v>1406</v>
      </c>
      <c r="E803" s="266">
        <v>3976</v>
      </c>
      <c r="F803" s="269">
        <v>3877</v>
      </c>
      <c r="G803" s="269">
        <v>99</v>
      </c>
      <c r="H803" s="267">
        <v>4539</v>
      </c>
      <c r="I803" s="267">
        <v>4409</v>
      </c>
      <c r="J803" s="267">
        <v>130</v>
      </c>
      <c r="K803" s="267">
        <v>4132</v>
      </c>
      <c r="L803" s="267">
        <v>4043</v>
      </c>
      <c r="M803" s="267">
        <v>89</v>
      </c>
      <c r="N803" s="297">
        <v>0.93</v>
      </c>
      <c r="O803" s="269">
        <v>97598</v>
      </c>
      <c r="P803" s="269">
        <v>94573</v>
      </c>
      <c r="Q803" s="269">
        <v>3025</v>
      </c>
      <c r="R803" s="270">
        <v>0.969005512408041</v>
      </c>
      <c r="S803" s="270">
        <v>0.97510060362173</v>
      </c>
      <c r="T803" s="270">
        <v>0.971359330248953</v>
      </c>
      <c r="U803" s="270">
        <v>0.978460793804453</v>
      </c>
      <c r="V803" s="298">
        <v>0.00374127337277685</v>
      </c>
      <c r="W803" s="274">
        <v>29321</v>
      </c>
      <c r="X803" s="274">
        <v>28561</v>
      </c>
      <c r="Y803" s="274">
        <v>26209</v>
      </c>
      <c r="Z803" s="274">
        <v>25470</v>
      </c>
      <c r="AA803" s="271">
        <v>0.97408001091368</v>
      </c>
      <c r="AB803" s="271">
        <v>0.971803578923271</v>
      </c>
      <c r="AC803" s="298">
        <v>0.00227643199040894</v>
      </c>
    </row>
    <row r="804" spans="1:29">
      <c r="A804" s="300" t="s">
        <v>1158</v>
      </c>
      <c r="B804" s="301" t="s">
        <v>40</v>
      </c>
      <c r="C804" s="296" t="s">
        <v>1407</v>
      </c>
      <c r="D804" s="301" t="s">
        <v>1408</v>
      </c>
      <c r="E804" s="266">
        <v>0</v>
      </c>
      <c r="F804" s="269">
        <v>0</v>
      </c>
      <c r="G804" s="269">
        <v>0</v>
      </c>
      <c r="H804" s="267">
        <v>0</v>
      </c>
      <c r="I804" s="267">
        <v>0</v>
      </c>
      <c r="J804" s="267">
        <v>0</v>
      </c>
      <c r="K804" s="267">
        <v>0</v>
      </c>
      <c r="L804" s="267">
        <v>0</v>
      </c>
      <c r="M804" s="267">
        <v>0</v>
      </c>
      <c r="N804" s="297">
        <v>0.93</v>
      </c>
      <c r="O804" s="269">
        <v>0</v>
      </c>
      <c r="P804" s="269">
        <v>0</v>
      </c>
      <c r="Q804" s="269">
        <v>0</v>
      </c>
      <c r="R804" s="270">
        <v>0</v>
      </c>
      <c r="S804" s="270">
        <v>0</v>
      </c>
      <c r="T804" s="270">
        <v>0</v>
      </c>
      <c r="U804" s="270">
        <v>0</v>
      </c>
      <c r="V804" s="298">
        <v>0</v>
      </c>
      <c r="W804" s="274">
        <v>0</v>
      </c>
      <c r="X804" s="274">
        <v>0</v>
      </c>
      <c r="Y804" s="274">
        <v>0</v>
      </c>
      <c r="Z804" s="274">
        <v>0</v>
      </c>
      <c r="AA804" s="271">
        <v>0</v>
      </c>
      <c r="AB804" s="271">
        <v>0</v>
      </c>
      <c r="AC804" s="298">
        <v>0</v>
      </c>
    </row>
    <row r="805" spans="1:29">
      <c r="A805" s="300" t="s">
        <v>1158</v>
      </c>
      <c r="B805" s="301" t="s">
        <v>3355</v>
      </c>
      <c r="C805" s="296" t="s">
        <v>1409</v>
      </c>
      <c r="D805" s="301" t="s">
        <v>1410</v>
      </c>
      <c r="E805" s="266">
        <v>1307</v>
      </c>
      <c r="F805" s="269">
        <v>1271</v>
      </c>
      <c r="G805" s="269">
        <v>36</v>
      </c>
      <c r="H805" s="267">
        <v>1416</v>
      </c>
      <c r="I805" s="267">
        <v>1355</v>
      </c>
      <c r="J805" s="267">
        <v>61</v>
      </c>
      <c r="K805" s="267">
        <v>1267</v>
      </c>
      <c r="L805" s="267">
        <v>1234</v>
      </c>
      <c r="M805" s="267">
        <v>33</v>
      </c>
      <c r="N805" s="297">
        <v>0.93</v>
      </c>
      <c r="O805" s="269">
        <v>37500</v>
      </c>
      <c r="P805" s="269">
        <v>36459</v>
      </c>
      <c r="Q805" s="269">
        <v>1041</v>
      </c>
      <c r="R805" s="270">
        <v>0.97224</v>
      </c>
      <c r="S805" s="270">
        <v>0.972456006120888</v>
      </c>
      <c r="T805" s="270">
        <v>0.956920903954802</v>
      </c>
      <c r="U805" s="270">
        <v>0.973954222573007</v>
      </c>
      <c r="V805" s="298">
        <v>0.0155351021660853</v>
      </c>
      <c r="W805" s="274">
        <v>9278</v>
      </c>
      <c r="X805" s="274">
        <v>8990</v>
      </c>
      <c r="Y805" s="274">
        <v>9162</v>
      </c>
      <c r="Z805" s="274">
        <v>8941</v>
      </c>
      <c r="AA805" s="271">
        <v>0.968958827333477</v>
      </c>
      <c r="AB805" s="271">
        <v>0.975878629120279</v>
      </c>
      <c r="AC805" s="298">
        <v>-0.0069198017868024</v>
      </c>
    </row>
    <row r="806" spans="1:29">
      <c r="A806" s="300" t="s">
        <v>1158</v>
      </c>
      <c r="B806" s="301" t="s">
        <v>3357</v>
      </c>
      <c r="C806" s="296" t="s">
        <v>1411</v>
      </c>
      <c r="D806" s="301" t="s">
        <v>1412</v>
      </c>
      <c r="E806" s="266">
        <v>1634</v>
      </c>
      <c r="F806" s="269">
        <v>1513</v>
      </c>
      <c r="G806" s="269">
        <v>121</v>
      </c>
      <c r="H806" s="267">
        <v>1716</v>
      </c>
      <c r="I806" s="267">
        <v>1524</v>
      </c>
      <c r="J806" s="267">
        <v>192</v>
      </c>
      <c r="K806" s="267">
        <v>1588</v>
      </c>
      <c r="L806" s="267">
        <v>1460</v>
      </c>
      <c r="M806" s="267">
        <v>128</v>
      </c>
      <c r="N806" s="297">
        <v>0.93</v>
      </c>
      <c r="O806" s="269">
        <v>54776</v>
      </c>
      <c r="P806" s="269">
        <v>51562</v>
      </c>
      <c r="Q806" s="269">
        <v>3214</v>
      </c>
      <c r="R806" s="270">
        <v>0.941324667737695</v>
      </c>
      <c r="S806" s="270">
        <v>0.925948592411261</v>
      </c>
      <c r="T806" s="270">
        <v>0.888111888111888</v>
      </c>
      <c r="U806" s="270">
        <v>0.919395465994962</v>
      </c>
      <c r="V806" s="298">
        <v>0.0378367042993726</v>
      </c>
      <c r="W806" s="274">
        <v>11976</v>
      </c>
      <c r="X806" s="274">
        <v>11180</v>
      </c>
      <c r="Y806" s="274">
        <v>12600</v>
      </c>
      <c r="Z806" s="274">
        <v>11863</v>
      </c>
      <c r="AA806" s="271">
        <v>0.933533734134937</v>
      </c>
      <c r="AB806" s="271">
        <v>0.941507936507937</v>
      </c>
      <c r="AC806" s="298">
        <v>-0.00797420237299995</v>
      </c>
    </row>
    <row r="807" spans="1:29">
      <c r="A807" s="300" t="s">
        <v>1158</v>
      </c>
      <c r="B807" s="301" t="s">
        <v>3357</v>
      </c>
      <c r="C807" s="296" t="s">
        <v>1413</v>
      </c>
      <c r="D807" s="301" t="s">
        <v>1414</v>
      </c>
      <c r="E807" s="266">
        <v>1296</v>
      </c>
      <c r="F807" s="269">
        <v>1115</v>
      </c>
      <c r="G807" s="269">
        <v>181</v>
      </c>
      <c r="H807" s="267">
        <v>1345</v>
      </c>
      <c r="I807" s="267">
        <v>1054</v>
      </c>
      <c r="J807" s="267">
        <v>291</v>
      </c>
      <c r="K807" s="267">
        <v>1414</v>
      </c>
      <c r="L807" s="267">
        <v>1072</v>
      </c>
      <c r="M807" s="267">
        <v>342</v>
      </c>
      <c r="N807" s="297">
        <v>0.93</v>
      </c>
      <c r="O807" s="269">
        <v>43915</v>
      </c>
      <c r="P807" s="269">
        <v>36516</v>
      </c>
      <c r="Q807" s="269">
        <v>7399</v>
      </c>
      <c r="R807" s="270">
        <v>0.831515427530457</v>
      </c>
      <c r="S807" s="270">
        <v>0.860339506172839</v>
      </c>
      <c r="T807" s="270">
        <v>0.78364312267658</v>
      </c>
      <c r="U807" s="270">
        <v>0.758132956152758</v>
      </c>
      <c r="V807" s="298">
        <v>0.0766963834962596</v>
      </c>
      <c r="W807" s="274">
        <v>9809</v>
      </c>
      <c r="X807" s="274">
        <v>8286</v>
      </c>
      <c r="Y807" s="274">
        <v>9942</v>
      </c>
      <c r="Z807" s="274">
        <v>8202</v>
      </c>
      <c r="AA807" s="271">
        <v>0.844734427566521</v>
      </c>
      <c r="AB807" s="271">
        <v>0.824984912492456</v>
      </c>
      <c r="AC807" s="298">
        <v>0.0197495150740643</v>
      </c>
    </row>
    <row r="808" spans="1:29">
      <c r="A808" s="300" t="s">
        <v>1158</v>
      </c>
      <c r="B808" s="301" t="s">
        <v>3357</v>
      </c>
      <c r="C808" s="296" t="s">
        <v>1415</v>
      </c>
      <c r="D808" s="301" t="s">
        <v>1416</v>
      </c>
      <c r="E808" s="266">
        <v>3046</v>
      </c>
      <c r="F808" s="269">
        <v>2825</v>
      </c>
      <c r="G808" s="269">
        <v>221</v>
      </c>
      <c r="H808" s="267">
        <v>3386</v>
      </c>
      <c r="I808" s="267">
        <v>3080</v>
      </c>
      <c r="J808" s="267">
        <v>306</v>
      </c>
      <c r="K808" s="267">
        <v>3170</v>
      </c>
      <c r="L808" s="267">
        <v>2991</v>
      </c>
      <c r="M808" s="267">
        <v>179</v>
      </c>
      <c r="N808" s="297">
        <v>0.93</v>
      </c>
      <c r="O808" s="269">
        <v>97479</v>
      </c>
      <c r="P808" s="269">
        <v>92513</v>
      </c>
      <c r="Q808" s="269">
        <v>4966</v>
      </c>
      <c r="R808" s="270">
        <v>0.949055694046923</v>
      </c>
      <c r="S808" s="270">
        <v>0.927445830597505</v>
      </c>
      <c r="T808" s="270">
        <v>0.909627879503839</v>
      </c>
      <c r="U808" s="270">
        <v>0.943533123028391</v>
      </c>
      <c r="V808" s="298">
        <v>0.0178179510936656</v>
      </c>
      <c r="W808" s="274">
        <v>23097</v>
      </c>
      <c r="X808" s="274">
        <v>21788</v>
      </c>
      <c r="Y808" s="274">
        <v>22699</v>
      </c>
      <c r="Z808" s="274">
        <v>21569</v>
      </c>
      <c r="AA808" s="271">
        <v>0.943325973070096</v>
      </c>
      <c r="AB808" s="271">
        <v>0.950218071280673</v>
      </c>
      <c r="AC808" s="298">
        <v>-0.00689209821057746</v>
      </c>
    </row>
    <row r="809" spans="1:29">
      <c r="A809" s="300" t="s">
        <v>1158</v>
      </c>
      <c r="B809" s="301" t="s">
        <v>3357</v>
      </c>
      <c r="C809" s="296" t="s">
        <v>1417</v>
      </c>
      <c r="D809" s="301" t="s">
        <v>1418</v>
      </c>
      <c r="E809" s="266">
        <v>2333</v>
      </c>
      <c r="F809" s="269">
        <v>2176</v>
      </c>
      <c r="G809" s="269">
        <v>157</v>
      </c>
      <c r="H809" s="267">
        <v>2427</v>
      </c>
      <c r="I809" s="267">
        <v>2196</v>
      </c>
      <c r="J809" s="267">
        <v>231</v>
      </c>
      <c r="K809" s="267">
        <v>2228</v>
      </c>
      <c r="L809" s="267">
        <v>2106</v>
      </c>
      <c r="M809" s="267">
        <v>122</v>
      </c>
      <c r="N809" s="297">
        <v>0.93</v>
      </c>
      <c r="O809" s="269">
        <v>73845</v>
      </c>
      <c r="P809" s="269">
        <v>68797</v>
      </c>
      <c r="Q809" s="269">
        <v>5048</v>
      </c>
      <c r="R809" s="270">
        <v>0.931640598551019</v>
      </c>
      <c r="S809" s="270">
        <v>0.932704672096014</v>
      </c>
      <c r="T809" s="270">
        <v>0.904820766378245</v>
      </c>
      <c r="U809" s="270">
        <v>0.94524236983842</v>
      </c>
      <c r="V809" s="298">
        <v>0.027883905717769</v>
      </c>
      <c r="W809" s="274">
        <v>16887</v>
      </c>
      <c r="X809" s="274">
        <v>15857</v>
      </c>
      <c r="Y809" s="274">
        <v>17273</v>
      </c>
      <c r="Z809" s="274">
        <v>16239</v>
      </c>
      <c r="AA809" s="271">
        <v>0.939006336234974</v>
      </c>
      <c r="AB809" s="271">
        <v>0.940137787298095</v>
      </c>
      <c r="AC809" s="298">
        <v>-0.00113145106312162</v>
      </c>
    </row>
    <row r="810" spans="1:29">
      <c r="A810" s="300" t="s">
        <v>1158</v>
      </c>
      <c r="B810" s="301" t="s">
        <v>3357</v>
      </c>
      <c r="C810" s="296" t="s">
        <v>1419</v>
      </c>
      <c r="D810" s="301" t="s">
        <v>1420</v>
      </c>
      <c r="E810" s="266">
        <v>3198</v>
      </c>
      <c r="F810" s="269">
        <v>2906</v>
      </c>
      <c r="G810" s="269">
        <v>292</v>
      </c>
      <c r="H810" s="267">
        <v>3394</v>
      </c>
      <c r="I810" s="267">
        <v>2791</v>
      </c>
      <c r="J810" s="267">
        <v>603</v>
      </c>
      <c r="K810" s="267">
        <v>3182</v>
      </c>
      <c r="L810" s="267">
        <v>2863</v>
      </c>
      <c r="M810" s="267">
        <v>319</v>
      </c>
      <c r="N810" s="297">
        <v>0.93</v>
      </c>
      <c r="O810" s="269">
        <v>100510</v>
      </c>
      <c r="P810" s="269">
        <v>93235</v>
      </c>
      <c r="Q810" s="269">
        <v>7275</v>
      </c>
      <c r="R810" s="270">
        <v>0.927619142373893</v>
      </c>
      <c r="S810" s="270">
        <v>0.908692933083177</v>
      </c>
      <c r="T810" s="270">
        <v>0.822333529758397</v>
      </c>
      <c r="U810" s="270">
        <v>0.899748585795097</v>
      </c>
      <c r="V810" s="298">
        <v>0.0863594033247799</v>
      </c>
      <c r="W810" s="274">
        <v>22792</v>
      </c>
      <c r="X810" s="274">
        <v>20778</v>
      </c>
      <c r="Y810" s="274">
        <v>23055</v>
      </c>
      <c r="Z810" s="274">
        <v>21274</v>
      </c>
      <c r="AA810" s="271">
        <v>0.911635661635662</v>
      </c>
      <c r="AB810" s="271">
        <v>0.922749945781826</v>
      </c>
      <c r="AC810" s="298">
        <v>-0.0111142841461644</v>
      </c>
    </row>
    <row r="811" spans="1:29">
      <c r="A811" s="300" t="s">
        <v>1158</v>
      </c>
      <c r="B811" s="301" t="s">
        <v>3357</v>
      </c>
      <c r="C811" s="296" t="s">
        <v>1421</v>
      </c>
      <c r="D811" s="301" t="s">
        <v>1422</v>
      </c>
      <c r="E811" s="266">
        <v>2772</v>
      </c>
      <c r="F811" s="269">
        <v>2536</v>
      </c>
      <c r="G811" s="269">
        <v>236</v>
      </c>
      <c r="H811" s="267">
        <v>2978</v>
      </c>
      <c r="I811" s="267">
        <v>2659</v>
      </c>
      <c r="J811" s="267">
        <v>319</v>
      </c>
      <c r="K811" s="267">
        <v>2625</v>
      </c>
      <c r="L811" s="267">
        <v>2296</v>
      </c>
      <c r="M811" s="267">
        <v>329</v>
      </c>
      <c r="N811" s="297">
        <v>0.93</v>
      </c>
      <c r="O811" s="269">
        <v>88730</v>
      </c>
      <c r="P811" s="269">
        <v>82550</v>
      </c>
      <c r="Q811" s="269">
        <v>6180</v>
      </c>
      <c r="R811" s="270">
        <v>0.93035050152147</v>
      </c>
      <c r="S811" s="270">
        <v>0.914862914862915</v>
      </c>
      <c r="T811" s="270">
        <v>0.892881128274009</v>
      </c>
      <c r="U811" s="270">
        <v>0.874666666666667</v>
      </c>
      <c r="V811" s="298">
        <v>0.0219817865889054</v>
      </c>
      <c r="W811" s="274">
        <v>19962</v>
      </c>
      <c r="X811" s="274">
        <v>18435</v>
      </c>
      <c r="Y811" s="274">
        <v>20810</v>
      </c>
      <c r="Z811" s="274">
        <v>19186</v>
      </c>
      <c r="AA811" s="271">
        <v>0.923504658851818</v>
      </c>
      <c r="AB811" s="271">
        <v>0.921960595867371</v>
      </c>
      <c r="AC811" s="298">
        <v>0.00154406298444698</v>
      </c>
    </row>
    <row r="812" spans="1:29">
      <c r="A812" s="300" t="s">
        <v>1158</v>
      </c>
      <c r="B812" s="301" t="s">
        <v>3357</v>
      </c>
      <c r="C812" s="296" t="s">
        <v>1423</v>
      </c>
      <c r="D812" s="301" t="s">
        <v>1424</v>
      </c>
      <c r="E812" s="266">
        <v>2266</v>
      </c>
      <c r="F812" s="269">
        <v>2211</v>
      </c>
      <c r="G812" s="269">
        <v>55</v>
      </c>
      <c r="H812" s="267">
        <v>2437</v>
      </c>
      <c r="I812" s="267">
        <v>2145</v>
      </c>
      <c r="J812" s="267">
        <v>292</v>
      </c>
      <c r="K812" s="267">
        <v>2259</v>
      </c>
      <c r="L812" s="267">
        <v>2193</v>
      </c>
      <c r="M812" s="267">
        <v>66</v>
      </c>
      <c r="N812" s="297">
        <v>0.93</v>
      </c>
      <c r="O812" s="269">
        <v>74051</v>
      </c>
      <c r="P812" s="269">
        <v>71687</v>
      </c>
      <c r="Q812" s="269">
        <v>2364</v>
      </c>
      <c r="R812" s="270">
        <v>0.968076055691348</v>
      </c>
      <c r="S812" s="270">
        <v>0.975728155339806</v>
      </c>
      <c r="T812" s="270">
        <v>0.880180549856381</v>
      </c>
      <c r="U812" s="270">
        <v>0.970783532536521</v>
      </c>
      <c r="V812" s="298">
        <v>0.095547605483425</v>
      </c>
      <c r="W812" s="274">
        <v>16505</v>
      </c>
      <c r="X812" s="274">
        <v>15944</v>
      </c>
      <c r="Y812" s="274">
        <v>17557</v>
      </c>
      <c r="Z812" s="274">
        <v>17041</v>
      </c>
      <c r="AA812" s="271">
        <v>0.966010299909118</v>
      </c>
      <c r="AB812" s="271">
        <v>0.970610013100188</v>
      </c>
      <c r="AC812" s="298">
        <v>-0.00459971319106944</v>
      </c>
    </row>
    <row r="813" spans="1:29">
      <c r="A813" s="300" t="s">
        <v>1158</v>
      </c>
      <c r="B813" s="301" t="s">
        <v>3357</v>
      </c>
      <c r="C813" s="296" t="s">
        <v>1425</v>
      </c>
      <c r="D813" s="301" t="s">
        <v>1426</v>
      </c>
      <c r="E813" s="266">
        <v>2836</v>
      </c>
      <c r="F813" s="269">
        <v>2747</v>
      </c>
      <c r="G813" s="269">
        <v>89</v>
      </c>
      <c r="H813" s="267">
        <v>2985</v>
      </c>
      <c r="I813" s="267">
        <v>2826</v>
      </c>
      <c r="J813" s="267">
        <v>159</v>
      </c>
      <c r="K813" s="267">
        <v>2863</v>
      </c>
      <c r="L813" s="267">
        <v>2770</v>
      </c>
      <c r="M813" s="267">
        <v>93</v>
      </c>
      <c r="N813" s="297">
        <v>0.93</v>
      </c>
      <c r="O813" s="269">
        <v>87911</v>
      </c>
      <c r="P813" s="269">
        <v>85474</v>
      </c>
      <c r="Q813" s="269">
        <v>2437</v>
      </c>
      <c r="R813" s="270">
        <v>0.972278781949927</v>
      </c>
      <c r="S813" s="270">
        <v>0.968617771509168</v>
      </c>
      <c r="T813" s="270">
        <v>0.946733668341709</v>
      </c>
      <c r="U813" s="270">
        <v>0.967516590988474</v>
      </c>
      <c r="V813" s="298">
        <v>0.0218841031674593</v>
      </c>
      <c r="W813" s="274">
        <v>20437</v>
      </c>
      <c r="X813" s="274">
        <v>19806</v>
      </c>
      <c r="Y813" s="274">
        <v>20486</v>
      </c>
      <c r="Z813" s="274">
        <v>19998</v>
      </c>
      <c r="AA813" s="271">
        <v>0.969124626902187</v>
      </c>
      <c r="AB813" s="271">
        <v>0.976178853851411</v>
      </c>
      <c r="AC813" s="298">
        <v>-0.00705422694922342</v>
      </c>
    </row>
    <row r="814" spans="1:29">
      <c r="A814" s="300" t="s">
        <v>1158</v>
      </c>
      <c r="B814" s="301" t="s">
        <v>3357</v>
      </c>
      <c r="C814" s="296" t="s">
        <v>1427</v>
      </c>
      <c r="D814" s="301" t="s">
        <v>1428</v>
      </c>
      <c r="E814" s="266">
        <v>4683</v>
      </c>
      <c r="F814" s="269">
        <v>4168</v>
      </c>
      <c r="G814" s="269">
        <v>515</v>
      </c>
      <c r="H814" s="267">
        <v>5130</v>
      </c>
      <c r="I814" s="267">
        <v>4066</v>
      </c>
      <c r="J814" s="267">
        <v>1064</v>
      </c>
      <c r="K814" s="267">
        <v>4891</v>
      </c>
      <c r="L814" s="267">
        <v>4365</v>
      </c>
      <c r="M814" s="267">
        <v>526</v>
      </c>
      <c r="N814" s="297">
        <v>0.93</v>
      </c>
      <c r="O814" s="269">
        <v>147992</v>
      </c>
      <c r="P814" s="269">
        <v>136369</v>
      </c>
      <c r="Q814" s="269">
        <v>11623</v>
      </c>
      <c r="R814" s="270">
        <v>0.921461970917347</v>
      </c>
      <c r="S814" s="270">
        <v>0.890027759982917</v>
      </c>
      <c r="T814" s="270">
        <v>0.792592592592593</v>
      </c>
      <c r="U814" s="270">
        <v>0.892455530566346</v>
      </c>
      <c r="V814" s="298">
        <v>0.0974351673903243</v>
      </c>
      <c r="W814" s="274">
        <v>34318</v>
      </c>
      <c r="X814" s="274">
        <v>30797</v>
      </c>
      <c r="Y814" s="274">
        <v>34244</v>
      </c>
      <c r="Z814" s="274">
        <v>31883</v>
      </c>
      <c r="AA814" s="271">
        <v>0.89740078093129</v>
      </c>
      <c r="AB814" s="271">
        <v>0.931053615231865</v>
      </c>
      <c r="AC814" s="298">
        <v>-0.0336528343005758</v>
      </c>
    </row>
    <row r="815" spans="1:29">
      <c r="A815" s="300" t="s">
        <v>1158</v>
      </c>
      <c r="B815" s="301" t="s">
        <v>3357</v>
      </c>
      <c r="C815" s="296" t="s">
        <v>1429</v>
      </c>
      <c r="D815" s="301" t="s">
        <v>1430</v>
      </c>
      <c r="E815" s="266">
        <v>2189</v>
      </c>
      <c r="F815" s="269">
        <v>2037</v>
      </c>
      <c r="G815" s="269">
        <v>152</v>
      </c>
      <c r="H815" s="267">
        <v>2515</v>
      </c>
      <c r="I815" s="267">
        <v>2294</v>
      </c>
      <c r="J815" s="267">
        <v>221</v>
      </c>
      <c r="K815" s="267">
        <v>2283</v>
      </c>
      <c r="L815" s="267">
        <v>2181</v>
      </c>
      <c r="M815" s="267">
        <v>102</v>
      </c>
      <c r="N815" s="297">
        <v>0.93</v>
      </c>
      <c r="O815" s="269">
        <v>71867</v>
      </c>
      <c r="P815" s="269">
        <v>68580</v>
      </c>
      <c r="Q815" s="269">
        <v>3287</v>
      </c>
      <c r="R815" s="270">
        <v>0.954262735330541</v>
      </c>
      <c r="S815" s="270">
        <v>0.930561900411147</v>
      </c>
      <c r="T815" s="270">
        <v>0.912127236580517</v>
      </c>
      <c r="U815" s="270">
        <v>0.955321944809461</v>
      </c>
      <c r="V815" s="298">
        <v>0.0184346638306297</v>
      </c>
      <c r="W815" s="274">
        <v>16529</v>
      </c>
      <c r="X815" s="274">
        <v>15652</v>
      </c>
      <c r="Y815" s="274">
        <v>16514</v>
      </c>
      <c r="Z815" s="274">
        <v>15737</v>
      </c>
      <c r="AA815" s="271">
        <v>0.946941738762176</v>
      </c>
      <c r="AB815" s="271">
        <v>0.952949012958702</v>
      </c>
      <c r="AC815" s="298">
        <v>-0.00600727419652614</v>
      </c>
    </row>
    <row r="816" spans="1:29">
      <c r="A816" s="300" t="s">
        <v>1158</v>
      </c>
      <c r="B816" s="301" t="s">
        <v>3357</v>
      </c>
      <c r="C816" s="296" t="s">
        <v>1431</v>
      </c>
      <c r="D816" s="301" t="s">
        <v>1432</v>
      </c>
      <c r="E816" s="266">
        <v>8</v>
      </c>
      <c r="F816" s="269">
        <v>8</v>
      </c>
      <c r="G816" s="269">
        <v>0</v>
      </c>
      <c r="H816" s="267">
        <v>7</v>
      </c>
      <c r="I816" s="267">
        <v>7</v>
      </c>
      <c r="J816" s="267">
        <v>0</v>
      </c>
      <c r="K816" s="267">
        <v>3</v>
      </c>
      <c r="L816" s="267">
        <v>3</v>
      </c>
      <c r="M816" s="267">
        <v>0</v>
      </c>
      <c r="N816" s="297">
        <v>0.93</v>
      </c>
      <c r="O816" s="269">
        <v>104</v>
      </c>
      <c r="P816" s="269">
        <v>99</v>
      </c>
      <c r="Q816" s="269">
        <v>5</v>
      </c>
      <c r="R816" s="270">
        <v>0.951923076923077</v>
      </c>
      <c r="S816" s="270">
        <v>1</v>
      </c>
      <c r="T816" s="270">
        <v>1</v>
      </c>
      <c r="U816" s="270">
        <v>1</v>
      </c>
      <c r="V816" s="298">
        <v>0</v>
      </c>
      <c r="W816" s="274">
        <v>49</v>
      </c>
      <c r="X816" s="274">
        <v>49</v>
      </c>
      <c r="Y816" s="274">
        <v>37</v>
      </c>
      <c r="Z816" s="274">
        <v>36</v>
      </c>
      <c r="AA816" s="271">
        <v>1</v>
      </c>
      <c r="AB816" s="271">
        <v>0.972972972972973</v>
      </c>
      <c r="AC816" s="298">
        <v>0.027027027027027</v>
      </c>
    </row>
    <row r="817" spans="1:29">
      <c r="A817" s="300" t="s">
        <v>1158</v>
      </c>
      <c r="B817" s="301" t="s">
        <v>3357</v>
      </c>
      <c r="C817" s="296" t="s">
        <v>1433</v>
      </c>
      <c r="D817" s="301" t="s">
        <v>1434</v>
      </c>
      <c r="E817" s="266">
        <v>7</v>
      </c>
      <c r="F817" s="269">
        <v>7</v>
      </c>
      <c r="G817" s="269">
        <v>0</v>
      </c>
      <c r="H817" s="267">
        <v>6</v>
      </c>
      <c r="I817" s="267">
        <v>6</v>
      </c>
      <c r="J817" s="267">
        <v>0</v>
      </c>
      <c r="K817" s="267">
        <v>11</v>
      </c>
      <c r="L817" s="267">
        <v>11</v>
      </c>
      <c r="M817" s="267">
        <v>0</v>
      </c>
      <c r="N817" s="297">
        <v>0.93</v>
      </c>
      <c r="O817" s="269">
        <v>139</v>
      </c>
      <c r="P817" s="269">
        <v>136</v>
      </c>
      <c r="Q817" s="269">
        <v>3</v>
      </c>
      <c r="R817" s="270">
        <v>0.97841726618705</v>
      </c>
      <c r="S817" s="270">
        <v>1</v>
      </c>
      <c r="T817" s="270">
        <v>1</v>
      </c>
      <c r="U817" s="270">
        <v>1</v>
      </c>
      <c r="V817" s="298">
        <v>0</v>
      </c>
      <c r="W817" s="274">
        <v>60</v>
      </c>
      <c r="X817" s="274">
        <v>59</v>
      </c>
      <c r="Y817" s="274">
        <v>51</v>
      </c>
      <c r="Z817" s="274">
        <v>50</v>
      </c>
      <c r="AA817" s="271">
        <v>0.983333333333333</v>
      </c>
      <c r="AB817" s="271">
        <v>0.980392156862745</v>
      </c>
      <c r="AC817" s="298">
        <v>0.00294117647058822</v>
      </c>
    </row>
    <row r="818" spans="1:29">
      <c r="A818" s="300" t="s">
        <v>1158</v>
      </c>
      <c r="B818" s="301" t="s">
        <v>3356</v>
      </c>
      <c r="C818" s="296" t="s">
        <v>1435</v>
      </c>
      <c r="D818" s="301" t="s">
        <v>1436</v>
      </c>
      <c r="E818" s="266">
        <v>6228</v>
      </c>
      <c r="F818" s="269">
        <v>5979</v>
      </c>
      <c r="G818" s="269">
        <v>249</v>
      </c>
      <c r="H818" s="267">
        <v>6207</v>
      </c>
      <c r="I818" s="267">
        <v>5877</v>
      </c>
      <c r="J818" s="267">
        <v>330</v>
      </c>
      <c r="K818" s="267">
        <v>6084</v>
      </c>
      <c r="L818" s="267">
        <v>5830</v>
      </c>
      <c r="M818" s="267">
        <v>254</v>
      </c>
      <c r="N818" s="297">
        <v>0.93</v>
      </c>
      <c r="O818" s="269">
        <v>177376</v>
      </c>
      <c r="P818" s="269">
        <v>169946</v>
      </c>
      <c r="Q818" s="269">
        <v>7430</v>
      </c>
      <c r="R818" s="270">
        <v>0.958111582175717</v>
      </c>
      <c r="S818" s="270">
        <v>0.960019267822736</v>
      </c>
      <c r="T818" s="270">
        <v>0.946834219429676</v>
      </c>
      <c r="U818" s="270">
        <v>0.958251150558843</v>
      </c>
      <c r="V818" s="298">
        <v>0.0131850483930599</v>
      </c>
      <c r="W818" s="274">
        <v>42049</v>
      </c>
      <c r="X818" s="274">
        <v>40311</v>
      </c>
      <c r="Y818" s="274">
        <v>42035</v>
      </c>
      <c r="Z818" s="274">
        <v>40410</v>
      </c>
      <c r="AA818" s="271">
        <v>0.958667269138386</v>
      </c>
      <c r="AB818" s="271">
        <v>0.961341739027001</v>
      </c>
      <c r="AC818" s="298">
        <v>-0.00267446988861508</v>
      </c>
    </row>
    <row r="819" spans="1:29">
      <c r="A819" s="300" t="s">
        <v>1158</v>
      </c>
      <c r="B819" s="301" t="s">
        <v>3356</v>
      </c>
      <c r="C819" s="296" t="s">
        <v>1437</v>
      </c>
      <c r="D819" s="301" t="s">
        <v>1438</v>
      </c>
      <c r="E819" s="266">
        <v>3335</v>
      </c>
      <c r="F819" s="269">
        <v>3129</v>
      </c>
      <c r="G819" s="269">
        <v>206</v>
      </c>
      <c r="H819" s="267">
        <v>3193</v>
      </c>
      <c r="I819" s="267">
        <v>3014</v>
      </c>
      <c r="J819" s="267">
        <v>179</v>
      </c>
      <c r="K819" s="267">
        <v>3114</v>
      </c>
      <c r="L819" s="267">
        <v>3018</v>
      </c>
      <c r="M819" s="267">
        <v>96</v>
      </c>
      <c r="N819" s="297">
        <v>0.93</v>
      </c>
      <c r="O819" s="269">
        <v>88062</v>
      </c>
      <c r="P819" s="269">
        <v>85015</v>
      </c>
      <c r="Q819" s="269">
        <v>3047</v>
      </c>
      <c r="R819" s="270">
        <v>0.965399377711158</v>
      </c>
      <c r="S819" s="270">
        <v>0.938230884557721</v>
      </c>
      <c r="T819" s="270">
        <v>0.943939868462261</v>
      </c>
      <c r="U819" s="270">
        <v>0.969171483622351</v>
      </c>
      <c r="V819" s="298">
        <v>-0.00570898390454</v>
      </c>
      <c r="W819" s="274">
        <v>21680</v>
      </c>
      <c r="X819" s="274">
        <v>20856</v>
      </c>
      <c r="Y819" s="274">
        <v>21462</v>
      </c>
      <c r="Z819" s="274">
        <v>20736</v>
      </c>
      <c r="AA819" s="271">
        <v>0.961992619926199</v>
      </c>
      <c r="AB819" s="271">
        <v>0.966172770478054</v>
      </c>
      <c r="AC819" s="298">
        <v>-0.00418015055185506</v>
      </c>
    </row>
    <row r="820" spans="1:29">
      <c r="A820" s="300" t="s">
        <v>1158</v>
      </c>
      <c r="B820" s="301" t="s">
        <v>3356</v>
      </c>
      <c r="C820" s="296" t="s">
        <v>1439</v>
      </c>
      <c r="D820" s="301" t="s">
        <v>1440</v>
      </c>
      <c r="E820" s="266">
        <v>2450</v>
      </c>
      <c r="F820" s="269">
        <v>2383</v>
      </c>
      <c r="G820" s="269">
        <v>67</v>
      </c>
      <c r="H820" s="267">
        <v>2647</v>
      </c>
      <c r="I820" s="267">
        <v>2562</v>
      </c>
      <c r="J820" s="267">
        <v>85</v>
      </c>
      <c r="K820" s="267">
        <v>2529</v>
      </c>
      <c r="L820" s="267">
        <v>2471</v>
      </c>
      <c r="M820" s="267">
        <v>58</v>
      </c>
      <c r="N820" s="297">
        <v>0.93</v>
      </c>
      <c r="O820" s="269">
        <v>70682</v>
      </c>
      <c r="P820" s="269">
        <v>68514</v>
      </c>
      <c r="Q820" s="269">
        <v>2168</v>
      </c>
      <c r="R820" s="270">
        <v>0.969327410090263</v>
      </c>
      <c r="S820" s="270">
        <v>0.97265306122449</v>
      </c>
      <c r="T820" s="270">
        <v>0.967888175292784</v>
      </c>
      <c r="U820" s="270">
        <v>0.977066034005536</v>
      </c>
      <c r="V820" s="298">
        <v>0.00476488593170554</v>
      </c>
      <c r="W820" s="274">
        <v>17423</v>
      </c>
      <c r="X820" s="274">
        <v>16981</v>
      </c>
      <c r="Y820" s="274">
        <v>17311</v>
      </c>
      <c r="Z820" s="274">
        <v>16774</v>
      </c>
      <c r="AA820" s="271">
        <v>0.974631234574987</v>
      </c>
      <c r="AB820" s="271">
        <v>0.96897926174109</v>
      </c>
      <c r="AC820" s="298">
        <v>0.00565197283389762</v>
      </c>
    </row>
    <row r="821" spans="1:29">
      <c r="A821" s="300" t="s">
        <v>1158</v>
      </c>
      <c r="B821" s="301" t="s">
        <v>3356</v>
      </c>
      <c r="C821" s="296" t="s">
        <v>1441</v>
      </c>
      <c r="D821" s="301" t="s">
        <v>1442</v>
      </c>
      <c r="E821" s="266">
        <v>4417</v>
      </c>
      <c r="F821" s="269">
        <v>4224</v>
      </c>
      <c r="G821" s="269">
        <v>193</v>
      </c>
      <c r="H821" s="267">
        <v>4536</v>
      </c>
      <c r="I821" s="267">
        <v>4330</v>
      </c>
      <c r="J821" s="267">
        <v>206</v>
      </c>
      <c r="K821" s="267">
        <v>4339</v>
      </c>
      <c r="L821" s="267">
        <v>4190</v>
      </c>
      <c r="M821" s="267">
        <v>149</v>
      </c>
      <c r="N821" s="297">
        <v>0.93</v>
      </c>
      <c r="O821" s="269">
        <v>123397</v>
      </c>
      <c r="P821" s="269">
        <v>118893</v>
      </c>
      <c r="Q821" s="269">
        <v>4504</v>
      </c>
      <c r="R821" s="270">
        <v>0.963499923012715</v>
      </c>
      <c r="S821" s="270">
        <v>0.956305184514376</v>
      </c>
      <c r="T821" s="270">
        <v>0.954585537918871</v>
      </c>
      <c r="U821" s="270">
        <v>0.965660290389491</v>
      </c>
      <c r="V821" s="298">
        <v>0.00171964659550505</v>
      </c>
      <c r="W821" s="274">
        <v>29992</v>
      </c>
      <c r="X821" s="274">
        <v>28900</v>
      </c>
      <c r="Y821" s="274">
        <v>30469</v>
      </c>
      <c r="Z821" s="274">
        <v>29463</v>
      </c>
      <c r="AA821" s="271">
        <v>0.963590290744198</v>
      </c>
      <c r="AB821" s="271">
        <v>0.966982835012636</v>
      </c>
      <c r="AC821" s="298">
        <v>-0.00339254426843738</v>
      </c>
    </row>
    <row r="822" spans="1:29">
      <c r="A822" s="300" t="s">
        <v>1158</v>
      </c>
      <c r="B822" s="301" t="s">
        <v>3356</v>
      </c>
      <c r="C822" s="296" t="s">
        <v>1443</v>
      </c>
      <c r="D822" s="301" t="s">
        <v>1444</v>
      </c>
      <c r="E822" s="266">
        <v>2683</v>
      </c>
      <c r="F822" s="269">
        <v>2569</v>
      </c>
      <c r="G822" s="269">
        <v>114</v>
      </c>
      <c r="H822" s="267">
        <v>2783</v>
      </c>
      <c r="I822" s="267">
        <v>2636</v>
      </c>
      <c r="J822" s="267">
        <v>147</v>
      </c>
      <c r="K822" s="267">
        <v>2721</v>
      </c>
      <c r="L822" s="267">
        <v>2592</v>
      </c>
      <c r="M822" s="267">
        <v>129</v>
      </c>
      <c r="N822" s="297">
        <v>0.93</v>
      </c>
      <c r="O822" s="269">
        <v>76639</v>
      </c>
      <c r="P822" s="269">
        <v>73364</v>
      </c>
      <c r="Q822" s="269">
        <v>3275</v>
      </c>
      <c r="R822" s="270">
        <v>0.957267187724266</v>
      </c>
      <c r="S822" s="270">
        <v>0.957510249720462</v>
      </c>
      <c r="T822" s="270">
        <v>0.947179302910528</v>
      </c>
      <c r="U822" s="270">
        <v>0.952590959206174</v>
      </c>
      <c r="V822" s="298">
        <v>0.010330946809934</v>
      </c>
      <c r="W822" s="274">
        <v>18656</v>
      </c>
      <c r="X822" s="274">
        <v>17835</v>
      </c>
      <c r="Y822" s="274">
        <v>18755</v>
      </c>
      <c r="Z822" s="274">
        <v>18011</v>
      </c>
      <c r="AA822" s="271">
        <v>0.955992710120069</v>
      </c>
      <c r="AB822" s="271">
        <v>0.960330578512397</v>
      </c>
      <c r="AC822" s="298">
        <v>-0.00433786839232808</v>
      </c>
    </row>
    <row r="823" spans="1:29">
      <c r="A823" s="300" t="s">
        <v>1158</v>
      </c>
      <c r="B823" s="301" t="s">
        <v>3356</v>
      </c>
      <c r="C823" s="296" t="s">
        <v>1445</v>
      </c>
      <c r="D823" s="301" t="s">
        <v>1446</v>
      </c>
      <c r="E823" s="266">
        <v>3941</v>
      </c>
      <c r="F823" s="269">
        <v>3786</v>
      </c>
      <c r="G823" s="269">
        <v>155</v>
      </c>
      <c r="H823" s="267">
        <v>4355</v>
      </c>
      <c r="I823" s="267">
        <v>4136</v>
      </c>
      <c r="J823" s="267">
        <v>219</v>
      </c>
      <c r="K823" s="267">
        <v>4056</v>
      </c>
      <c r="L823" s="267">
        <v>3874</v>
      </c>
      <c r="M823" s="267">
        <v>182</v>
      </c>
      <c r="N823" s="297">
        <v>0.93</v>
      </c>
      <c r="O823" s="269">
        <v>114234</v>
      </c>
      <c r="P823" s="269">
        <v>109583</v>
      </c>
      <c r="Q823" s="269">
        <v>4651</v>
      </c>
      <c r="R823" s="270">
        <v>0.959285326610291</v>
      </c>
      <c r="S823" s="270">
        <v>0.960669880740929</v>
      </c>
      <c r="T823" s="270">
        <v>0.949712973593571</v>
      </c>
      <c r="U823" s="270">
        <v>0.955128205128205</v>
      </c>
      <c r="V823" s="298">
        <v>0.0109569071473581</v>
      </c>
      <c r="W823" s="274">
        <v>29389</v>
      </c>
      <c r="X823" s="274">
        <v>28259</v>
      </c>
      <c r="Y823" s="274">
        <v>27956</v>
      </c>
      <c r="Z823" s="274">
        <v>26920</v>
      </c>
      <c r="AA823" s="271">
        <v>0.961550239885672</v>
      </c>
      <c r="AB823" s="271">
        <v>0.962941765631707</v>
      </c>
      <c r="AC823" s="298">
        <v>-0.0013915257460354</v>
      </c>
    </row>
    <row r="824" spans="1:29">
      <c r="A824" s="300" t="s">
        <v>1158</v>
      </c>
      <c r="B824" s="301" t="s">
        <v>3356</v>
      </c>
      <c r="C824" s="296" t="s">
        <v>1447</v>
      </c>
      <c r="D824" s="301" t="s">
        <v>1448</v>
      </c>
      <c r="E824" s="266">
        <v>3209</v>
      </c>
      <c r="F824" s="269">
        <v>3016</v>
      </c>
      <c r="G824" s="269">
        <v>193</v>
      </c>
      <c r="H824" s="267">
        <v>3104</v>
      </c>
      <c r="I824" s="267">
        <v>2973</v>
      </c>
      <c r="J824" s="267">
        <v>131</v>
      </c>
      <c r="K824" s="267">
        <v>3107</v>
      </c>
      <c r="L824" s="267">
        <v>2987</v>
      </c>
      <c r="M824" s="267">
        <v>120</v>
      </c>
      <c r="N824" s="297">
        <v>0.93</v>
      </c>
      <c r="O824" s="269">
        <v>89512</v>
      </c>
      <c r="P824" s="269">
        <v>86263</v>
      </c>
      <c r="Q824" s="269">
        <v>3249</v>
      </c>
      <c r="R824" s="270">
        <v>0.963703190633658</v>
      </c>
      <c r="S824" s="270">
        <v>0.939856653162979</v>
      </c>
      <c r="T824" s="270">
        <v>0.957796391752577</v>
      </c>
      <c r="U824" s="270">
        <v>0.961377534599292</v>
      </c>
      <c r="V824" s="298">
        <v>-0.0179397385895982</v>
      </c>
      <c r="W824" s="274">
        <v>21212</v>
      </c>
      <c r="X824" s="274">
        <v>20416</v>
      </c>
      <c r="Y824" s="274">
        <v>21759</v>
      </c>
      <c r="Z824" s="274">
        <v>20986</v>
      </c>
      <c r="AA824" s="271">
        <v>0.962474071280407</v>
      </c>
      <c r="AB824" s="271">
        <v>0.964474470334115</v>
      </c>
      <c r="AC824" s="298">
        <v>-0.0020003990537073</v>
      </c>
    </row>
    <row r="825" spans="1:29">
      <c r="A825" s="300" t="s">
        <v>1158</v>
      </c>
      <c r="B825" s="301" t="s">
        <v>3356</v>
      </c>
      <c r="C825" s="296" t="s">
        <v>1449</v>
      </c>
      <c r="D825" s="301" t="s">
        <v>1450</v>
      </c>
      <c r="E825" s="266">
        <v>2308</v>
      </c>
      <c r="F825" s="269">
        <v>2186</v>
      </c>
      <c r="G825" s="269">
        <v>122</v>
      </c>
      <c r="H825" s="267">
        <v>2338</v>
      </c>
      <c r="I825" s="267">
        <v>2253</v>
      </c>
      <c r="J825" s="267">
        <v>85</v>
      </c>
      <c r="K825" s="267">
        <v>2157</v>
      </c>
      <c r="L825" s="267">
        <v>2080</v>
      </c>
      <c r="M825" s="267">
        <v>77</v>
      </c>
      <c r="N825" s="297">
        <v>0.93</v>
      </c>
      <c r="O825" s="269">
        <v>64197</v>
      </c>
      <c r="P825" s="269">
        <v>61700</v>
      </c>
      <c r="Q825" s="269">
        <v>2497</v>
      </c>
      <c r="R825" s="270">
        <v>0.961104101437762</v>
      </c>
      <c r="S825" s="270">
        <v>0.947140381282496</v>
      </c>
      <c r="T825" s="270">
        <v>0.963644140290847</v>
      </c>
      <c r="U825" s="270">
        <v>0.964302271673621</v>
      </c>
      <c r="V825" s="298">
        <v>-0.0165037590083512</v>
      </c>
      <c r="W825" s="274">
        <v>15700</v>
      </c>
      <c r="X825" s="274">
        <v>15084</v>
      </c>
      <c r="Y825" s="274">
        <v>15286</v>
      </c>
      <c r="Z825" s="274">
        <v>14767</v>
      </c>
      <c r="AA825" s="271">
        <v>0.960764331210191</v>
      </c>
      <c r="AB825" s="271">
        <v>0.96604736360068</v>
      </c>
      <c r="AC825" s="298">
        <v>-0.00528303239048922</v>
      </c>
    </row>
    <row r="826" spans="1:29">
      <c r="A826" s="300" t="s">
        <v>1158</v>
      </c>
      <c r="B826" s="301" t="s">
        <v>3356</v>
      </c>
      <c r="C826" s="296" t="s">
        <v>1451</v>
      </c>
      <c r="D826" s="301" t="s">
        <v>1452</v>
      </c>
      <c r="E826" s="266">
        <v>3744</v>
      </c>
      <c r="F826" s="269">
        <v>3367</v>
      </c>
      <c r="G826" s="269">
        <v>377</v>
      </c>
      <c r="H826" s="267">
        <v>4228</v>
      </c>
      <c r="I826" s="267">
        <v>4062</v>
      </c>
      <c r="J826" s="267">
        <v>166</v>
      </c>
      <c r="K826" s="267">
        <v>3413</v>
      </c>
      <c r="L826" s="267">
        <v>3316</v>
      </c>
      <c r="M826" s="267">
        <v>97</v>
      </c>
      <c r="N826" s="297">
        <v>0.93</v>
      </c>
      <c r="O826" s="269">
        <v>102867</v>
      </c>
      <c r="P826" s="269">
        <v>99519</v>
      </c>
      <c r="Q826" s="269">
        <v>3348</v>
      </c>
      <c r="R826" s="270">
        <v>0.967453119076089</v>
      </c>
      <c r="S826" s="270">
        <v>0.899305555555556</v>
      </c>
      <c r="T826" s="270">
        <v>0.96073793755913</v>
      </c>
      <c r="U826" s="270">
        <v>0.971579255786698</v>
      </c>
      <c r="V826" s="298">
        <v>-0.061432382003574</v>
      </c>
      <c r="W826" s="274">
        <v>24654</v>
      </c>
      <c r="X826" s="274">
        <v>23666</v>
      </c>
      <c r="Y826" s="274">
        <v>24161</v>
      </c>
      <c r="Z826" s="274">
        <v>23467</v>
      </c>
      <c r="AA826" s="271">
        <v>0.959925367080393</v>
      </c>
      <c r="AB826" s="271">
        <v>0.971276023343405</v>
      </c>
      <c r="AC826" s="298">
        <v>-0.011350656263012</v>
      </c>
    </row>
    <row r="827" spans="1:29">
      <c r="A827" s="300" t="s">
        <v>1158</v>
      </c>
      <c r="B827" s="301" t="s">
        <v>3356</v>
      </c>
      <c r="C827" s="296" t="s">
        <v>1453</v>
      </c>
      <c r="D827" s="301" t="s">
        <v>1454</v>
      </c>
      <c r="E827" s="266">
        <v>3619</v>
      </c>
      <c r="F827" s="269">
        <v>3429</v>
      </c>
      <c r="G827" s="269">
        <v>190</v>
      </c>
      <c r="H827" s="267">
        <v>3845</v>
      </c>
      <c r="I827" s="267">
        <v>3500</v>
      </c>
      <c r="J827" s="267">
        <v>345</v>
      </c>
      <c r="K827" s="267">
        <v>3578</v>
      </c>
      <c r="L827" s="267">
        <v>3358</v>
      </c>
      <c r="M827" s="267">
        <v>220</v>
      </c>
      <c r="N827" s="297">
        <v>0.93</v>
      </c>
      <c r="O827" s="269">
        <v>103191</v>
      </c>
      <c r="P827" s="269">
        <v>96277</v>
      </c>
      <c r="Q827" s="269">
        <v>6914</v>
      </c>
      <c r="R827" s="270">
        <v>0.932998032774176</v>
      </c>
      <c r="S827" s="270">
        <v>0.947499309201437</v>
      </c>
      <c r="T827" s="270">
        <v>0.910273081924577</v>
      </c>
      <c r="U827" s="270">
        <v>0.938513135830073</v>
      </c>
      <c r="V827" s="298">
        <v>0.0372262272768595</v>
      </c>
      <c r="W827" s="274">
        <v>24732</v>
      </c>
      <c r="X827" s="274">
        <v>23205</v>
      </c>
      <c r="Y827" s="274">
        <v>24841</v>
      </c>
      <c r="Z827" s="274">
        <v>22964</v>
      </c>
      <c r="AA827" s="271">
        <v>0.938258127122756</v>
      </c>
      <c r="AB827" s="271">
        <v>0.924439434805362</v>
      </c>
      <c r="AC827" s="298">
        <v>0.0138186923173939</v>
      </c>
    </row>
    <row r="828" spans="1:29">
      <c r="A828" s="300" t="s">
        <v>1158</v>
      </c>
      <c r="B828" s="301" t="s">
        <v>3356</v>
      </c>
      <c r="C828" s="296" t="s">
        <v>1455</v>
      </c>
      <c r="D828" s="301" t="s">
        <v>1456</v>
      </c>
      <c r="E828" s="266">
        <v>2913</v>
      </c>
      <c r="F828" s="269">
        <v>2789</v>
      </c>
      <c r="G828" s="269">
        <v>124</v>
      </c>
      <c r="H828" s="267">
        <v>2983</v>
      </c>
      <c r="I828" s="267">
        <v>2877</v>
      </c>
      <c r="J828" s="267">
        <v>106</v>
      </c>
      <c r="K828" s="267">
        <v>2846</v>
      </c>
      <c r="L828" s="267">
        <v>2716</v>
      </c>
      <c r="M828" s="267">
        <v>130</v>
      </c>
      <c r="N828" s="297">
        <v>0.93</v>
      </c>
      <c r="O828" s="269">
        <v>75562</v>
      </c>
      <c r="P828" s="269">
        <v>72709</v>
      </c>
      <c r="Q828" s="269">
        <v>2853</v>
      </c>
      <c r="R828" s="270">
        <v>0.962242926338636</v>
      </c>
      <c r="S828" s="270">
        <v>0.957432200480604</v>
      </c>
      <c r="T828" s="270">
        <v>0.964465303385853</v>
      </c>
      <c r="U828" s="270">
        <v>0.954321855235418</v>
      </c>
      <c r="V828" s="298">
        <v>-0.00703310290524894</v>
      </c>
      <c r="W828" s="274">
        <v>19931</v>
      </c>
      <c r="X828" s="274">
        <v>19184</v>
      </c>
      <c r="Y828" s="274">
        <v>18772</v>
      </c>
      <c r="Z828" s="274">
        <v>18073</v>
      </c>
      <c r="AA828" s="271">
        <v>0.962520696402589</v>
      </c>
      <c r="AB828" s="271">
        <v>0.962763690603026</v>
      </c>
      <c r="AC828" s="298">
        <v>-0.00024299420043683</v>
      </c>
    </row>
    <row r="829" spans="1:29">
      <c r="A829" s="300" t="s">
        <v>1158</v>
      </c>
      <c r="B829" s="301" t="s">
        <v>3356</v>
      </c>
      <c r="C829" s="296" t="s">
        <v>1457</v>
      </c>
      <c r="D829" s="301" t="s">
        <v>1458</v>
      </c>
      <c r="E829" s="266">
        <v>2130</v>
      </c>
      <c r="F829" s="269">
        <v>2015</v>
      </c>
      <c r="G829" s="269">
        <v>115</v>
      </c>
      <c r="H829" s="267">
        <v>2256</v>
      </c>
      <c r="I829" s="267">
        <v>2122</v>
      </c>
      <c r="J829" s="267">
        <v>134</v>
      </c>
      <c r="K829" s="267">
        <v>2043</v>
      </c>
      <c r="L829" s="267">
        <v>1967</v>
      </c>
      <c r="M829" s="267">
        <v>76</v>
      </c>
      <c r="N829" s="297">
        <v>0.93</v>
      </c>
      <c r="O829" s="269">
        <v>60729</v>
      </c>
      <c r="P829" s="269">
        <v>58097</v>
      </c>
      <c r="Q829" s="269">
        <v>2632</v>
      </c>
      <c r="R829" s="270">
        <v>0.956659915361689</v>
      </c>
      <c r="S829" s="270">
        <v>0.946009389671361</v>
      </c>
      <c r="T829" s="270">
        <v>0.940602836879433</v>
      </c>
      <c r="U829" s="270">
        <v>0.962799804209496</v>
      </c>
      <c r="V829" s="298">
        <v>0.00540655279192892</v>
      </c>
      <c r="W829" s="274">
        <v>14545</v>
      </c>
      <c r="X829" s="274">
        <v>13900</v>
      </c>
      <c r="Y829" s="274">
        <v>14625</v>
      </c>
      <c r="Z829" s="274">
        <v>13997</v>
      </c>
      <c r="AA829" s="271">
        <v>0.955654864214507</v>
      </c>
      <c r="AB829" s="271">
        <v>0.957059829059829</v>
      </c>
      <c r="AC829" s="298">
        <v>-0.00140496484532238</v>
      </c>
    </row>
    <row r="830" spans="1:29">
      <c r="A830" s="300" t="s">
        <v>1158</v>
      </c>
      <c r="B830" s="301" t="s">
        <v>3356</v>
      </c>
      <c r="C830" s="296" t="s">
        <v>1459</v>
      </c>
      <c r="D830" s="301" t="s">
        <v>1460</v>
      </c>
      <c r="E830" s="266">
        <v>2302</v>
      </c>
      <c r="F830" s="269">
        <v>2207</v>
      </c>
      <c r="G830" s="269">
        <v>95</v>
      </c>
      <c r="H830" s="267">
        <v>2167</v>
      </c>
      <c r="I830" s="267">
        <v>1993</v>
      </c>
      <c r="J830" s="267">
        <v>174</v>
      </c>
      <c r="K830" s="267">
        <v>2268</v>
      </c>
      <c r="L830" s="267">
        <v>2147</v>
      </c>
      <c r="M830" s="267">
        <v>121</v>
      </c>
      <c r="N830" s="297">
        <v>0.93</v>
      </c>
      <c r="O830" s="269">
        <v>63484</v>
      </c>
      <c r="P830" s="269">
        <v>59964</v>
      </c>
      <c r="Q830" s="269">
        <v>3520</v>
      </c>
      <c r="R830" s="270">
        <v>0.944552958225695</v>
      </c>
      <c r="S830" s="270">
        <v>0.958731537793223</v>
      </c>
      <c r="T830" s="270">
        <v>0.919704660821412</v>
      </c>
      <c r="U830" s="270">
        <v>0.946649029982363</v>
      </c>
      <c r="V830" s="298">
        <v>0.0390268769718112</v>
      </c>
      <c r="W830" s="274">
        <v>15420</v>
      </c>
      <c r="X830" s="274">
        <v>14668</v>
      </c>
      <c r="Y830" s="274">
        <v>15392</v>
      </c>
      <c r="Z830" s="274">
        <v>14419</v>
      </c>
      <c r="AA830" s="271">
        <v>0.951232166018158</v>
      </c>
      <c r="AB830" s="271">
        <v>0.936785343035343</v>
      </c>
      <c r="AC830" s="298">
        <v>0.0144468229828152</v>
      </c>
    </row>
    <row r="831" spans="1:29">
      <c r="A831" s="300" t="s">
        <v>1158</v>
      </c>
      <c r="B831" s="301" t="s">
        <v>3356</v>
      </c>
      <c r="C831" s="296" t="s">
        <v>1461</v>
      </c>
      <c r="D831" s="301" t="s">
        <v>1462</v>
      </c>
      <c r="E831" s="266">
        <v>3116</v>
      </c>
      <c r="F831" s="269">
        <v>2991</v>
      </c>
      <c r="G831" s="269">
        <v>125</v>
      </c>
      <c r="H831" s="267">
        <v>2956</v>
      </c>
      <c r="I831" s="267">
        <v>2836</v>
      </c>
      <c r="J831" s="267">
        <v>120</v>
      </c>
      <c r="K831" s="267">
        <v>2866</v>
      </c>
      <c r="L831" s="267">
        <v>2767</v>
      </c>
      <c r="M831" s="267">
        <v>99</v>
      </c>
      <c r="N831" s="297">
        <v>0.93</v>
      </c>
      <c r="O831" s="269">
        <v>85743</v>
      </c>
      <c r="P831" s="269">
        <v>82364</v>
      </c>
      <c r="Q831" s="269">
        <v>3379</v>
      </c>
      <c r="R831" s="270">
        <v>0.960591535169052</v>
      </c>
      <c r="S831" s="270">
        <v>0.959884467265725</v>
      </c>
      <c r="T831" s="270">
        <v>0.959404600811908</v>
      </c>
      <c r="U831" s="270">
        <v>0.965457083042568</v>
      </c>
      <c r="V831" s="298">
        <v>0.000479866453817257</v>
      </c>
      <c r="W831" s="274">
        <v>20111</v>
      </c>
      <c r="X831" s="274">
        <v>19346</v>
      </c>
      <c r="Y831" s="274">
        <v>20453</v>
      </c>
      <c r="Z831" s="274">
        <v>19657</v>
      </c>
      <c r="AA831" s="271">
        <v>0.96196111580727</v>
      </c>
      <c r="AB831" s="271">
        <v>0.961081503935853</v>
      </c>
      <c r="AC831" s="298">
        <v>0.000879611871416719</v>
      </c>
    </row>
    <row r="832" spans="1:29">
      <c r="A832" s="300" t="s">
        <v>1158</v>
      </c>
      <c r="B832" s="301" t="s">
        <v>3356</v>
      </c>
      <c r="C832" s="296" t="s">
        <v>1463</v>
      </c>
      <c r="D832" s="301" t="s">
        <v>1464</v>
      </c>
      <c r="E832" s="266">
        <v>2543</v>
      </c>
      <c r="F832" s="269">
        <v>2418</v>
      </c>
      <c r="G832" s="269">
        <v>125</v>
      </c>
      <c r="H832" s="267">
        <v>2440</v>
      </c>
      <c r="I832" s="267">
        <v>2321</v>
      </c>
      <c r="J832" s="267">
        <v>119</v>
      </c>
      <c r="K832" s="267">
        <v>2334</v>
      </c>
      <c r="L832" s="267">
        <v>2249</v>
      </c>
      <c r="M832" s="267">
        <v>85</v>
      </c>
      <c r="N832" s="297">
        <v>0.93</v>
      </c>
      <c r="O832" s="269">
        <v>66620</v>
      </c>
      <c r="P832" s="269">
        <v>63527</v>
      </c>
      <c r="Q832" s="269">
        <v>3093</v>
      </c>
      <c r="R832" s="270">
        <v>0.953572500750525</v>
      </c>
      <c r="S832" s="270">
        <v>0.95084545812033</v>
      </c>
      <c r="T832" s="270">
        <v>0.951229508196721</v>
      </c>
      <c r="U832" s="270">
        <v>0.963581833761782</v>
      </c>
      <c r="V832" s="298">
        <v>-0.000384050076391085</v>
      </c>
      <c r="W832" s="274">
        <v>16439</v>
      </c>
      <c r="X832" s="274">
        <v>15741</v>
      </c>
      <c r="Y832" s="274">
        <v>16105</v>
      </c>
      <c r="Z832" s="274">
        <v>15337</v>
      </c>
      <c r="AA832" s="271">
        <v>0.957539996350143</v>
      </c>
      <c r="AB832" s="271">
        <v>0.952312946289972</v>
      </c>
      <c r="AC832" s="298">
        <v>0.00522705006017088</v>
      </c>
    </row>
    <row r="833" spans="1:29">
      <c r="A833" s="300" t="s">
        <v>1158</v>
      </c>
      <c r="B833" s="301" t="s">
        <v>3356</v>
      </c>
      <c r="C833" s="296" t="s">
        <v>1465</v>
      </c>
      <c r="D833" s="301" t="s">
        <v>1466</v>
      </c>
      <c r="E833" s="266">
        <v>2664</v>
      </c>
      <c r="F833" s="269">
        <v>2515</v>
      </c>
      <c r="G833" s="269">
        <v>149</v>
      </c>
      <c r="H833" s="267">
        <v>2432</v>
      </c>
      <c r="I833" s="267">
        <v>2341</v>
      </c>
      <c r="J833" s="267">
        <v>91</v>
      </c>
      <c r="K833" s="267">
        <v>2326</v>
      </c>
      <c r="L833" s="267">
        <v>2241</v>
      </c>
      <c r="M833" s="267">
        <v>85</v>
      </c>
      <c r="N833" s="297">
        <v>0.93</v>
      </c>
      <c r="O833" s="269">
        <v>67073</v>
      </c>
      <c r="P833" s="269">
        <v>64590</v>
      </c>
      <c r="Q833" s="269">
        <v>2483</v>
      </c>
      <c r="R833" s="270">
        <v>0.962980633041611</v>
      </c>
      <c r="S833" s="270">
        <v>0.944069069069069</v>
      </c>
      <c r="T833" s="270">
        <v>0.962582236842105</v>
      </c>
      <c r="U833" s="270">
        <v>0.963456577815993</v>
      </c>
      <c r="V833" s="298">
        <v>-0.0185131677730362</v>
      </c>
      <c r="W833" s="274">
        <v>16568</v>
      </c>
      <c r="X833" s="274">
        <v>15902</v>
      </c>
      <c r="Y833" s="274">
        <v>16104</v>
      </c>
      <c r="Z833" s="274">
        <v>15582</v>
      </c>
      <c r="AA833" s="271">
        <v>0.959802028005794</v>
      </c>
      <c r="AB833" s="271">
        <v>0.967585692995529</v>
      </c>
      <c r="AC833" s="298">
        <v>-0.00778366498973482</v>
      </c>
    </row>
    <row r="834" spans="1:29">
      <c r="A834" s="300" t="s">
        <v>1158</v>
      </c>
      <c r="B834" s="301" t="s">
        <v>3356</v>
      </c>
      <c r="C834" s="296" t="s">
        <v>1467</v>
      </c>
      <c r="D834" s="301" t="s">
        <v>1468</v>
      </c>
      <c r="E834" s="266">
        <v>1573</v>
      </c>
      <c r="F834" s="269">
        <v>1475</v>
      </c>
      <c r="G834" s="269">
        <v>98</v>
      </c>
      <c r="H834" s="267">
        <v>1657</v>
      </c>
      <c r="I834" s="267">
        <v>1575</v>
      </c>
      <c r="J834" s="267">
        <v>82</v>
      </c>
      <c r="K834" s="267">
        <v>1626</v>
      </c>
      <c r="L834" s="267">
        <v>1561</v>
      </c>
      <c r="M834" s="267">
        <v>65</v>
      </c>
      <c r="N834" s="297">
        <v>0.93</v>
      </c>
      <c r="O834" s="269">
        <v>45236</v>
      </c>
      <c r="P834" s="269">
        <v>43166</v>
      </c>
      <c r="Q834" s="269">
        <v>2070</v>
      </c>
      <c r="R834" s="270">
        <v>0.954239985851976</v>
      </c>
      <c r="S834" s="270">
        <v>0.937698664971392</v>
      </c>
      <c r="T834" s="270">
        <v>0.950512975256488</v>
      </c>
      <c r="U834" s="270">
        <v>0.960024600246002</v>
      </c>
      <c r="V834" s="298">
        <v>-0.0128143102850954</v>
      </c>
      <c r="W834" s="274">
        <v>10915</v>
      </c>
      <c r="X834" s="274">
        <v>10452</v>
      </c>
      <c r="Y834" s="274">
        <v>10792</v>
      </c>
      <c r="Z834" s="274">
        <v>10313</v>
      </c>
      <c r="AA834" s="271">
        <v>0.957581310123683</v>
      </c>
      <c r="AB834" s="271">
        <v>0.955615270570793</v>
      </c>
      <c r="AC834" s="298">
        <v>0.00196603955288976</v>
      </c>
    </row>
    <row r="835" spans="1:29">
      <c r="A835" s="300" t="s">
        <v>1158</v>
      </c>
      <c r="B835" s="301" t="s">
        <v>3356</v>
      </c>
      <c r="C835" s="296" t="s">
        <v>1469</v>
      </c>
      <c r="D835" s="301" t="s">
        <v>1470</v>
      </c>
      <c r="E835" s="266">
        <v>1680</v>
      </c>
      <c r="F835" s="269">
        <v>1612</v>
      </c>
      <c r="G835" s="269">
        <v>68</v>
      </c>
      <c r="H835" s="267">
        <v>1716</v>
      </c>
      <c r="I835" s="267">
        <v>1647</v>
      </c>
      <c r="J835" s="267">
        <v>69</v>
      </c>
      <c r="K835" s="267">
        <v>1604</v>
      </c>
      <c r="L835" s="267">
        <v>1544</v>
      </c>
      <c r="M835" s="267">
        <v>60</v>
      </c>
      <c r="N835" s="297">
        <v>0.93</v>
      </c>
      <c r="O835" s="269">
        <v>46068</v>
      </c>
      <c r="P835" s="269">
        <v>44808</v>
      </c>
      <c r="Q835" s="269">
        <v>1260</v>
      </c>
      <c r="R835" s="270">
        <v>0.972649127376921</v>
      </c>
      <c r="S835" s="270">
        <v>0.95952380952381</v>
      </c>
      <c r="T835" s="270">
        <v>0.95979020979021</v>
      </c>
      <c r="U835" s="270">
        <v>0.962593516209476</v>
      </c>
      <c r="V835" s="298">
        <v>-0.000266400266400235</v>
      </c>
      <c r="W835" s="274">
        <v>11438</v>
      </c>
      <c r="X835" s="274">
        <v>11100</v>
      </c>
      <c r="Y835" s="274">
        <v>10985</v>
      </c>
      <c r="Z835" s="274">
        <v>10741</v>
      </c>
      <c r="AA835" s="271">
        <v>0.970449379262109</v>
      </c>
      <c r="AB835" s="271">
        <v>0.977787892580792</v>
      </c>
      <c r="AC835" s="298">
        <v>-0.00733851331868329</v>
      </c>
    </row>
    <row r="836" spans="1:29">
      <c r="A836" s="300" t="s">
        <v>1158</v>
      </c>
      <c r="B836" s="301" t="s">
        <v>3356</v>
      </c>
      <c r="C836" s="296" t="s">
        <v>1471</v>
      </c>
      <c r="D836" s="301" t="s">
        <v>1472</v>
      </c>
      <c r="E836" s="266">
        <v>7287</v>
      </c>
      <c r="F836" s="269">
        <v>6822</v>
      </c>
      <c r="G836" s="269">
        <v>465</v>
      </c>
      <c r="H836" s="267">
        <v>7247</v>
      </c>
      <c r="I836" s="267">
        <v>6768</v>
      </c>
      <c r="J836" s="267">
        <v>479</v>
      </c>
      <c r="K836" s="267">
        <v>6890</v>
      </c>
      <c r="L836" s="267">
        <v>6552</v>
      </c>
      <c r="M836" s="267">
        <v>338</v>
      </c>
      <c r="N836" s="297">
        <v>0.93</v>
      </c>
      <c r="O836" s="269">
        <v>206662</v>
      </c>
      <c r="P836" s="269">
        <v>198040</v>
      </c>
      <c r="Q836" s="269">
        <v>8622</v>
      </c>
      <c r="R836" s="270">
        <v>0.95827970309007</v>
      </c>
      <c r="S836" s="270">
        <v>0.936187731576781</v>
      </c>
      <c r="T836" s="270">
        <v>0.933903684283152</v>
      </c>
      <c r="U836" s="270">
        <v>0.950943396226415</v>
      </c>
      <c r="V836" s="298">
        <v>0.00228404729362897</v>
      </c>
      <c r="W836" s="274">
        <v>48861</v>
      </c>
      <c r="X836" s="274">
        <v>46561</v>
      </c>
      <c r="Y836" s="274">
        <v>49388</v>
      </c>
      <c r="Z836" s="274">
        <v>47120</v>
      </c>
      <c r="AA836" s="271">
        <v>0.952927692842963</v>
      </c>
      <c r="AB836" s="271">
        <v>0.954077913663238</v>
      </c>
      <c r="AC836" s="298">
        <v>-0.00115022082027538</v>
      </c>
    </row>
    <row r="837" spans="1:29">
      <c r="A837" s="300" t="s">
        <v>1158</v>
      </c>
      <c r="B837" s="301" t="s">
        <v>3356</v>
      </c>
      <c r="C837" s="296" t="s">
        <v>1473</v>
      </c>
      <c r="D837" s="301" t="s">
        <v>1474</v>
      </c>
      <c r="E837" s="266">
        <v>1982</v>
      </c>
      <c r="F837" s="269">
        <v>1904</v>
      </c>
      <c r="G837" s="269">
        <v>78</v>
      </c>
      <c r="H837" s="267">
        <v>2167</v>
      </c>
      <c r="I837" s="267">
        <v>2064</v>
      </c>
      <c r="J837" s="267">
        <v>103</v>
      </c>
      <c r="K837" s="267">
        <v>2015</v>
      </c>
      <c r="L837" s="267">
        <v>1925</v>
      </c>
      <c r="M837" s="267">
        <v>90</v>
      </c>
      <c r="N837" s="297">
        <v>0.93</v>
      </c>
      <c r="O837" s="269">
        <v>62390</v>
      </c>
      <c r="P837" s="269">
        <v>60044</v>
      </c>
      <c r="Q837" s="269">
        <v>2346</v>
      </c>
      <c r="R837" s="270">
        <v>0.962397820163488</v>
      </c>
      <c r="S837" s="270">
        <v>0.960645812310797</v>
      </c>
      <c r="T837" s="270">
        <v>0.952468850946008</v>
      </c>
      <c r="U837" s="270">
        <v>0.955334987593052</v>
      </c>
      <c r="V837" s="298">
        <v>0.00817696136478885</v>
      </c>
      <c r="W837" s="274">
        <v>14581</v>
      </c>
      <c r="X837" s="274">
        <v>14004</v>
      </c>
      <c r="Y837" s="274">
        <v>15032</v>
      </c>
      <c r="Z837" s="274">
        <v>14465</v>
      </c>
      <c r="AA837" s="271">
        <v>0.960427954186956</v>
      </c>
      <c r="AB837" s="271">
        <v>0.96228046833422</v>
      </c>
      <c r="AC837" s="298">
        <v>-0.00185251414726473</v>
      </c>
    </row>
    <row r="838" spans="1:29">
      <c r="A838" s="300" t="s">
        <v>1158</v>
      </c>
      <c r="B838" s="301" t="s">
        <v>3356</v>
      </c>
      <c r="C838" s="296" t="s">
        <v>1475</v>
      </c>
      <c r="D838" s="301" t="s">
        <v>1476</v>
      </c>
      <c r="E838" s="266">
        <v>2587</v>
      </c>
      <c r="F838" s="269">
        <v>2358</v>
      </c>
      <c r="G838" s="269">
        <v>229</v>
      </c>
      <c r="H838" s="267">
        <v>2667</v>
      </c>
      <c r="I838" s="267">
        <v>2512</v>
      </c>
      <c r="J838" s="267">
        <v>155</v>
      </c>
      <c r="K838" s="267">
        <v>2596</v>
      </c>
      <c r="L838" s="267">
        <v>2481</v>
      </c>
      <c r="M838" s="267">
        <v>115</v>
      </c>
      <c r="N838" s="297">
        <v>0.93</v>
      </c>
      <c r="O838" s="269">
        <v>73357</v>
      </c>
      <c r="P838" s="269">
        <v>69039</v>
      </c>
      <c r="Q838" s="269">
        <v>4318</v>
      </c>
      <c r="R838" s="270">
        <v>0.941137178456044</v>
      </c>
      <c r="S838" s="270">
        <v>0.911480479319675</v>
      </c>
      <c r="T838" s="270">
        <v>0.94188226471691</v>
      </c>
      <c r="U838" s="270">
        <v>0.955701078582434</v>
      </c>
      <c r="V838" s="298">
        <v>-0.030401785397235</v>
      </c>
      <c r="W838" s="274">
        <v>17913</v>
      </c>
      <c r="X838" s="274">
        <v>16920</v>
      </c>
      <c r="Y838" s="274">
        <v>17847</v>
      </c>
      <c r="Z838" s="274">
        <v>16585</v>
      </c>
      <c r="AA838" s="271">
        <v>0.944565399430581</v>
      </c>
      <c r="AB838" s="271">
        <v>0.929287835490559</v>
      </c>
      <c r="AC838" s="298">
        <v>0.0152775639400226</v>
      </c>
    </row>
    <row r="839" spans="1:29">
      <c r="A839" s="300" t="s">
        <v>1158</v>
      </c>
      <c r="B839" s="301" t="s">
        <v>3356</v>
      </c>
      <c r="C839" s="296" t="s">
        <v>1477</v>
      </c>
      <c r="D839" s="301" t="s">
        <v>1478</v>
      </c>
      <c r="E839" s="266">
        <v>2528</v>
      </c>
      <c r="F839" s="269">
        <v>2234</v>
      </c>
      <c r="G839" s="269">
        <v>294</v>
      </c>
      <c r="H839" s="267">
        <v>2541</v>
      </c>
      <c r="I839" s="267">
        <v>2333</v>
      </c>
      <c r="J839" s="267">
        <v>208</v>
      </c>
      <c r="K839" s="267">
        <v>2439</v>
      </c>
      <c r="L839" s="267">
        <v>2217</v>
      </c>
      <c r="M839" s="267">
        <v>222</v>
      </c>
      <c r="N839" s="297">
        <v>0.93</v>
      </c>
      <c r="O839" s="269">
        <v>73635</v>
      </c>
      <c r="P839" s="269">
        <v>68603</v>
      </c>
      <c r="Q839" s="269">
        <v>5032</v>
      </c>
      <c r="R839" s="270">
        <v>0.931662932029605</v>
      </c>
      <c r="S839" s="270">
        <v>0.88370253164557</v>
      </c>
      <c r="T839" s="270">
        <v>0.918142463597009</v>
      </c>
      <c r="U839" s="270">
        <v>0.908979089790898</v>
      </c>
      <c r="V839" s="298">
        <v>-0.0344399319514394</v>
      </c>
      <c r="W839" s="274">
        <v>17074</v>
      </c>
      <c r="X839" s="274">
        <v>15699</v>
      </c>
      <c r="Y839" s="274">
        <v>17768</v>
      </c>
      <c r="Z839" s="274">
        <v>16460</v>
      </c>
      <c r="AA839" s="271">
        <v>0.91946819725899</v>
      </c>
      <c r="AB839" s="271">
        <v>0.926384511481315</v>
      </c>
      <c r="AC839" s="298">
        <v>-0.00691631422232442</v>
      </c>
    </row>
    <row r="840" spans="1:29">
      <c r="A840" s="300" t="s">
        <v>1158</v>
      </c>
      <c r="B840" s="301" t="s">
        <v>3356</v>
      </c>
      <c r="C840" s="296" t="s">
        <v>1479</v>
      </c>
      <c r="D840" s="301" t="s">
        <v>1480</v>
      </c>
      <c r="E840" s="266">
        <v>2992</v>
      </c>
      <c r="F840" s="269">
        <v>2862</v>
      </c>
      <c r="G840" s="269">
        <v>130</v>
      </c>
      <c r="H840" s="267">
        <v>3115</v>
      </c>
      <c r="I840" s="267">
        <v>2969</v>
      </c>
      <c r="J840" s="267">
        <v>146</v>
      </c>
      <c r="K840" s="267">
        <v>2886</v>
      </c>
      <c r="L840" s="267">
        <v>2808</v>
      </c>
      <c r="M840" s="267">
        <v>78</v>
      </c>
      <c r="N840" s="297">
        <v>0.93</v>
      </c>
      <c r="O840" s="269">
        <v>86662</v>
      </c>
      <c r="P840" s="269">
        <v>83407</v>
      </c>
      <c r="Q840" s="269">
        <v>3255</v>
      </c>
      <c r="R840" s="270">
        <v>0.962440285246129</v>
      </c>
      <c r="S840" s="270">
        <v>0.956550802139037</v>
      </c>
      <c r="T840" s="270">
        <v>0.953130016051364</v>
      </c>
      <c r="U840" s="270">
        <v>0.972972972972973</v>
      </c>
      <c r="V840" s="298">
        <v>0.00342078608767304</v>
      </c>
      <c r="W840" s="274">
        <v>20367</v>
      </c>
      <c r="X840" s="274">
        <v>19641</v>
      </c>
      <c r="Y840" s="274">
        <v>21002</v>
      </c>
      <c r="Z840" s="274">
        <v>20099</v>
      </c>
      <c r="AA840" s="271">
        <v>0.964354102224186</v>
      </c>
      <c r="AB840" s="271">
        <v>0.95700409484811</v>
      </c>
      <c r="AC840" s="298">
        <v>0.0073500073760765</v>
      </c>
    </row>
    <row r="841" spans="1:29">
      <c r="A841" s="300" t="s">
        <v>1158</v>
      </c>
      <c r="B841" s="301" t="s">
        <v>3356</v>
      </c>
      <c r="C841" s="296" t="s">
        <v>1481</v>
      </c>
      <c r="D841" s="301" t="s">
        <v>1482</v>
      </c>
      <c r="E841" s="266">
        <v>2126</v>
      </c>
      <c r="F841" s="269">
        <v>1853</v>
      </c>
      <c r="G841" s="269">
        <v>273</v>
      </c>
      <c r="H841" s="267">
        <v>2336</v>
      </c>
      <c r="I841" s="267">
        <v>2012</v>
      </c>
      <c r="J841" s="267">
        <v>324</v>
      </c>
      <c r="K841" s="267">
        <v>2074</v>
      </c>
      <c r="L841" s="267">
        <v>1914</v>
      </c>
      <c r="M841" s="267">
        <v>160</v>
      </c>
      <c r="N841" s="297">
        <v>0.93</v>
      </c>
      <c r="O841" s="269">
        <v>63973</v>
      </c>
      <c r="P841" s="269">
        <v>59177</v>
      </c>
      <c r="Q841" s="269">
        <v>4796</v>
      </c>
      <c r="R841" s="270">
        <v>0.925030872399293</v>
      </c>
      <c r="S841" s="270">
        <v>0.871589840075259</v>
      </c>
      <c r="T841" s="270">
        <v>0.861301369863014</v>
      </c>
      <c r="U841" s="270">
        <v>0.922854387656702</v>
      </c>
      <c r="V841" s="298">
        <v>0.0102884702122451</v>
      </c>
      <c r="W841" s="274">
        <v>15048</v>
      </c>
      <c r="X841" s="274">
        <v>13704</v>
      </c>
      <c r="Y841" s="274">
        <v>15536</v>
      </c>
      <c r="Z841" s="274">
        <v>14171</v>
      </c>
      <c r="AA841" s="271">
        <v>0.910685805422648</v>
      </c>
      <c r="AB841" s="271">
        <v>0.912139546858908</v>
      </c>
      <c r="AC841" s="298">
        <v>-0.00145374143626076</v>
      </c>
    </row>
    <row r="842" spans="1:29">
      <c r="A842" s="300" t="s">
        <v>1158</v>
      </c>
      <c r="B842" s="301" t="s">
        <v>3356</v>
      </c>
      <c r="C842" s="296" t="s">
        <v>1483</v>
      </c>
      <c r="D842" s="301" t="s">
        <v>1484</v>
      </c>
      <c r="E842" s="266">
        <v>1023</v>
      </c>
      <c r="F842" s="269">
        <v>986</v>
      </c>
      <c r="G842" s="269">
        <v>37</v>
      </c>
      <c r="H842" s="267">
        <v>1029</v>
      </c>
      <c r="I842" s="267">
        <v>995</v>
      </c>
      <c r="J842" s="267">
        <v>34</v>
      </c>
      <c r="K842" s="267">
        <v>1009</v>
      </c>
      <c r="L842" s="267">
        <v>979</v>
      </c>
      <c r="M842" s="267">
        <v>30</v>
      </c>
      <c r="N842" s="297">
        <v>0.93</v>
      </c>
      <c r="O842" s="269">
        <v>30463</v>
      </c>
      <c r="P842" s="269">
        <v>29424</v>
      </c>
      <c r="Q842" s="269">
        <v>1039</v>
      </c>
      <c r="R842" s="270">
        <v>0.965893050585957</v>
      </c>
      <c r="S842" s="270">
        <v>0.963831867057674</v>
      </c>
      <c r="T842" s="270">
        <v>0.966958211856171</v>
      </c>
      <c r="U842" s="270">
        <v>0.970267591674926</v>
      </c>
      <c r="V842" s="298">
        <v>-0.00312634479849749</v>
      </c>
      <c r="W842" s="274">
        <v>7057</v>
      </c>
      <c r="X842" s="274">
        <v>6828</v>
      </c>
      <c r="Y842" s="274">
        <v>7273</v>
      </c>
      <c r="Z842" s="274">
        <v>7004</v>
      </c>
      <c r="AA842" s="271">
        <v>0.967549950403854</v>
      </c>
      <c r="AB842" s="271">
        <v>0.963013886979238</v>
      </c>
      <c r="AC842" s="298">
        <v>0.00453606342461599</v>
      </c>
    </row>
    <row r="843" spans="1:29">
      <c r="A843" s="300" t="s">
        <v>1158</v>
      </c>
      <c r="B843" s="301" t="s">
        <v>3356</v>
      </c>
      <c r="C843" s="296" t="s">
        <v>1485</v>
      </c>
      <c r="D843" s="301" t="s">
        <v>1486</v>
      </c>
      <c r="E843" s="266">
        <v>2029</v>
      </c>
      <c r="F843" s="269">
        <v>1902</v>
      </c>
      <c r="G843" s="269">
        <v>127</v>
      </c>
      <c r="H843" s="267">
        <v>2137</v>
      </c>
      <c r="I843" s="267">
        <v>1965</v>
      </c>
      <c r="J843" s="267">
        <v>172</v>
      </c>
      <c r="K843" s="267">
        <v>2075</v>
      </c>
      <c r="L843" s="267">
        <v>1947</v>
      </c>
      <c r="M843" s="267">
        <v>128</v>
      </c>
      <c r="N843" s="297">
        <v>0.93</v>
      </c>
      <c r="O843" s="269">
        <v>58506</v>
      </c>
      <c r="P843" s="269">
        <v>55308</v>
      </c>
      <c r="Q843" s="269">
        <v>3198</v>
      </c>
      <c r="R843" s="270">
        <v>0.945338939595939</v>
      </c>
      <c r="S843" s="270">
        <v>0.937407589945786</v>
      </c>
      <c r="T843" s="270">
        <v>0.919513336452972</v>
      </c>
      <c r="U843" s="270">
        <v>0.938313253012048</v>
      </c>
      <c r="V843" s="298">
        <v>0.0178942534928146</v>
      </c>
      <c r="W843" s="274">
        <v>14093</v>
      </c>
      <c r="X843" s="274">
        <v>13250</v>
      </c>
      <c r="Y843" s="274">
        <v>13736</v>
      </c>
      <c r="Z843" s="274">
        <v>12981</v>
      </c>
      <c r="AA843" s="271">
        <v>0.940183069609026</v>
      </c>
      <c r="AB843" s="271">
        <v>0.945034944670938</v>
      </c>
      <c r="AC843" s="298">
        <v>-0.00485187506191187</v>
      </c>
    </row>
    <row r="844" spans="1:29">
      <c r="A844" s="300" t="s">
        <v>1158</v>
      </c>
      <c r="B844" s="301" t="s">
        <v>3356</v>
      </c>
      <c r="C844" s="296" t="s">
        <v>1487</v>
      </c>
      <c r="D844" s="301" t="s">
        <v>1488</v>
      </c>
      <c r="E844" s="266">
        <v>1159</v>
      </c>
      <c r="F844" s="269">
        <v>1099</v>
      </c>
      <c r="G844" s="269">
        <v>60</v>
      </c>
      <c r="H844" s="267">
        <v>1132</v>
      </c>
      <c r="I844" s="267">
        <v>1110</v>
      </c>
      <c r="J844" s="267">
        <v>22</v>
      </c>
      <c r="K844" s="267">
        <v>1088</v>
      </c>
      <c r="L844" s="267">
        <v>1075</v>
      </c>
      <c r="M844" s="267">
        <v>13</v>
      </c>
      <c r="N844" s="297">
        <v>0.93</v>
      </c>
      <c r="O844" s="269">
        <v>35504</v>
      </c>
      <c r="P844" s="269">
        <v>34766</v>
      </c>
      <c r="Q844" s="269">
        <v>738</v>
      </c>
      <c r="R844" s="270">
        <v>0.979213609734114</v>
      </c>
      <c r="S844" s="270">
        <v>0.948231233822261</v>
      </c>
      <c r="T844" s="270">
        <v>0.980565371024735</v>
      </c>
      <c r="U844" s="270">
        <v>0.988051470588235</v>
      </c>
      <c r="V844" s="298">
        <v>-0.0323341372024744</v>
      </c>
      <c r="W844" s="274">
        <v>8000</v>
      </c>
      <c r="X844" s="274">
        <v>7800</v>
      </c>
      <c r="Y844" s="274">
        <v>8643</v>
      </c>
      <c r="Z844" s="274">
        <v>8486</v>
      </c>
      <c r="AA844" s="271">
        <v>0.975</v>
      </c>
      <c r="AB844" s="271">
        <v>0.981835010991554</v>
      </c>
      <c r="AC844" s="298">
        <v>-0.00683501099155392</v>
      </c>
    </row>
    <row r="845" spans="1:29">
      <c r="A845" s="300" t="s">
        <v>1158</v>
      </c>
      <c r="B845" s="301" t="s">
        <v>3357</v>
      </c>
      <c r="C845" s="296" t="s">
        <v>1489</v>
      </c>
      <c r="D845" s="301" t="s">
        <v>1490</v>
      </c>
      <c r="E845" s="266">
        <v>4546</v>
      </c>
      <c r="F845" s="269">
        <v>4331</v>
      </c>
      <c r="G845" s="269">
        <v>215</v>
      </c>
      <c r="H845" s="267">
        <v>5034</v>
      </c>
      <c r="I845" s="267">
        <v>4783</v>
      </c>
      <c r="J845" s="267">
        <v>251</v>
      </c>
      <c r="K845" s="267">
        <v>4634</v>
      </c>
      <c r="L845" s="267">
        <v>4461</v>
      </c>
      <c r="M845" s="267">
        <v>173</v>
      </c>
      <c r="N845" s="297">
        <v>0.93</v>
      </c>
      <c r="O845" s="269">
        <v>149859</v>
      </c>
      <c r="P845" s="269">
        <v>146213</v>
      </c>
      <c r="Q845" s="269">
        <v>3646</v>
      </c>
      <c r="R845" s="270">
        <v>0.975670463569088</v>
      </c>
      <c r="S845" s="270">
        <v>0.952705675318962</v>
      </c>
      <c r="T845" s="270">
        <v>0.950139054429877</v>
      </c>
      <c r="U845" s="270">
        <v>0.962667242123435</v>
      </c>
      <c r="V845" s="298">
        <v>0.00256662088908499</v>
      </c>
      <c r="W845" s="274">
        <v>33693</v>
      </c>
      <c r="X845" s="274">
        <v>32652</v>
      </c>
      <c r="Y845" s="274">
        <v>34270</v>
      </c>
      <c r="Z845" s="274">
        <v>33561</v>
      </c>
      <c r="AA845" s="271">
        <v>0.969103374588193</v>
      </c>
      <c r="AB845" s="271">
        <v>0.979311351035891</v>
      </c>
      <c r="AC845" s="298">
        <v>-0.010207976447698</v>
      </c>
    </row>
    <row r="846" spans="1:29">
      <c r="A846" s="300" t="s">
        <v>1158</v>
      </c>
      <c r="B846" s="301" t="s">
        <v>3357</v>
      </c>
      <c r="C846" s="296" t="s">
        <v>1491</v>
      </c>
      <c r="D846" s="301" t="s">
        <v>1492</v>
      </c>
      <c r="E846" s="266">
        <v>1895</v>
      </c>
      <c r="F846" s="269">
        <v>1816</v>
      </c>
      <c r="G846" s="269">
        <v>79</v>
      </c>
      <c r="H846" s="267">
        <v>2190</v>
      </c>
      <c r="I846" s="267">
        <v>1993</v>
      </c>
      <c r="J846" s="267">
        <v>197</v>
      </c>
      <c r="K846" s="267">
        <v>2057</v>
      </c>
      <c r="L846" s="267">
        <v>1982</v>
      </c>
      <c r="M846" s="267">
        <v>75</v>
      </c>
      <c r="N846" s="297">
        <v>0.93</v>
      </c>
      <c r="O846" s="269">
        <v>64050</v>
      </c>
      <c r="P846" s="269">
        <v>62110</v>
      </c>
      <c r="Q846" s="269">
        <v>1940</v>
      </c>
      <c r="R846" s="270">
        <v>0.969711163153786</v>
      </c>
      <c r="S846" s="270">
        <v>0.958311345646438</v>
      </c>
      <c r="T846" s="270">
        <v>0.910045662100457</v>
      </c>
      <c r="U846" s="270">
        <v>0.963539134662129</v>
      </c>
      <c r="V846" s="298">
        <v>0.0482656835459813</v>
      </c>
      <c r="W846" s="274">
        <v>14699</v>
      </c>
      <c r="X846" s="274">
        <v>14152</v>
      </c>
      <c r="Y846" s="274">
        <v>14635</v>
      </c>
      <c r="Z846" s="274">
        <v>14266</v>
      </c>
      <c r="AA846" s="271">
        <v>0.962786584121369</v>
      </c>
      <c r="AB846" s="271">
        <v>0.974786470789204</v>
      </c>
      <c r="AC846" s="298">
        <v>-0.0119998866678352</v>
      </c>
    </row>
    <row r="847" spans="1:29">
      <c r="A847" s="300" t="s">
        <v>1158</v>
      </c>
      <c r="B847" s="301" t="s">
        <v>3357</v>
      </c>
      <c r="C847" s="296" t="s">
        <v>1493</v>
      </c>
      <c r="D847" s="301" t="s">
        <v>1494</v>
      </c>
      <c r="E847" s="266">
        <v>2036</v>
      </c>
      <c r="F847" s="269">
        <v>1936</v>
      </c>
      <c r="G847" s="269">
        <v>100</v>
      </c>
      <c r="H847" s="267">
        <v>2108</v>
      </c>
      <c r="I847" s="267">
        <v>1983</v>
      </c>
      <c r="J847" s="267">
        <v>125</v>
      </c>
      <c r="K847" s="267">
        <v>2124</v>
      </c>
      <c r="L847" s="267">
        <v>2064</v>
      </c>
      <c r="M847" s="267">
        <v>60</v>
      </c>
      <c r="N847" s="297">
        <v>0.93</v>
      </c>
      <c r="O847" s="269">
        <v>65444</v>
      </c>
      <c r="P847" s="269">
        <v>63520</v>
      </c>
      <c r="Q847" s="269">
        <v>1924</v>
      </c>
      <c r="R847" s="270">
        <v>0.970600819020842</v>
      </c>
      <c r="S847" s="270">
        <v>0.950884086444008</v>
      </c>
      <c r="T847" s="270">
        <v>0.940702087286527</v>
      </c>
      <c r="U847" s="270">
        <v>0.971751412429379</v>
      </c>
      <c r="V847" s="298">
        <v>0.0101819991574804</v>
      </c>
      <c r="W847" s="274">
        <v>14658</v>
      </c>
      <c r="X847" s="274">
        <v>14166</v>
      </c>
      <c r="Y847" s="274">
        <v>14984</v>
      </c>
      <c r="Z847" s="274">
        <v>14572</v>
      </c>
      <c r="AA847" s="271">
        <v>0.966434711420385</v>
      </c>
      <c r="AB847" s="271">
        <v>0.972504004271223</v>
      </c>
      <c r="AC847" s="298">
        <v>-0.0060692928508379</v>
      </c>
    </row>
    <row r="848" spans="1:29">
      <c r="A848" s="300" t="s">
        <v>1158</v>
      </c>
      <c r="B848" s="301" t="s">
        <v>3357</v>
      </c>
      <c r="C848" s="296" t="s">
        <v>1495</v>
      </c>
      <c r="D848" s="301" t="s">
        <v>1496</v>
      </c>
      <c r="E848" s="266">
        <v>4352</v>
      </c>
      <c r="F848" s="269">
        <v>4212</v>
      </c>
      <c r="G848" s="269">
        <v>140</v>
      </c>
      <c r="H848" s="267">
        <v>4670</v>
      </c>
      <c r="I848" s="267">
        <v>4476</v>
      </c>
      <c r="J848" s="267">
        <v>194</v>
      </c>
      <c r="K848" s="267">
        <v>4444</v>
      </c>
      <c r="L848" s="267">
        <v>4326</v>
      </c>
      <c r="M848" s="267">
        <v>118</v>
      </c>
      <c r="N848" s="297">
        <v>0.93</v>
      </c>
      <c r="O848" s="269">
        <v>145083</v>
      </c>
      <c r="P848" s="269">
        <v>142384</v>
      </c>
      <c r="Q848" s="269">
        <v>2699</v>
      </c>
      <c r="R848" s="270">
        <v>0.981396855593005</v>
      </c>
      <c r="S848" s="270">
        <v>0.967830882352941</v>
      </c>
      <c r="T848" s="270">
        <v>0.958458244111349</v>
      </c>
      <c r="U848" s="270">
        <v>0.973447344734473</v>
      </c>
      <c r="V848" s="298">
        <v>0.00937263824159207</v>
      </c>
      <c r="W848" s="274">
        <v>33032</v>
      </c>
      <c r="X848" s="274">
        <v>32247</v>
      </c>
      <c r="Y848" s="274">
        <v>33556</v>
      </c>
      <c r="Z848" s="274">
        <v>32980</v>
      </c>
      <c r="AA848" s="271">
        <v>0.976235165899734</v>
      </c>
      <c r="AB848" s="271">
        <v>0.982834664441531</v>
      </c>
      <c r="AC848" s="298">
        <v>-0.00659949854179698</v>
      </c>
    </row>
    <row r="849" spans="1:29">
      <c r="A849" s="300" t="s">
        <v>1158</v>
      </c>
      <c r="B849" s="301" t="s">
        <v>3357</v>
      </c>
      <c r="C849" s="296" t="s">
        <v>1497</v>
      </c>
      <c r="D849" s="301" t="s">
        <v>1498</v>
      </c>
      <c r="E849" s="266">
        <v>3198</v>
      </c>
      <c r="F849" s="269">
        <v>3016</v>
      </c>
      <c r="G849" s="269">
        <v>182</v>
      </c>
      <c r="H849" s="267">
        <v>3408</v>
      </c>
      <c r="I849" s="267">
        <v>3210</v>
      </c>
      <c r="J849" s="267">
        <v>198</v>
      </c>
      <c r="K849" s="267">
        <v>3311</v>
      </c>
      <c r="L849" s="267">
        <v>3191</v>
      </c>
      <c r="M849" s="267">
        <v>120</v>
      </c>
      <c r="N849" s="297">
        <v>0.93</v>
      </c>
      <c r="O849" s="269">
        <v>99894</v>
      </c>
      <c r="P849" s="269">
        <v>95939</v>
      </c>
      <c r="Q849" s="269">
        <v>3955</v>
      </c>
      <c r="R849" s="270">
        <v>0.960408032514465</v>
      </c>
      <c r="S849" s="270">
        <v>0.943089430894309</v>
      </c>
      <c r="T849" s="270">
        <v>0.941901408450704</v>
      </c>
      <c r="U849" s="270">
        <v>0.963757173059499</v>
      </c>
      <c r="V849" s="298">
        <v>0.00118802244360472</v>
      </c>
      <c r="W849" s="274">
        <v>23361</v>
      </c>
      <c r="X849" s="274">
        <v>22383</v>
      </c>
      <c r="Y849" s="274">
        <v>23216</v>
      </c>
      <c r="Z849" s="274">
        <v>22330</v>
      </c>
      <c r="AA849" s="271">
        <v>0.958135353794786</v>
      </c>
      <c r="AB849" s="271">
        <v>0.9618366643694</v>
      </c>
      <c r="AC849" s="298">
        <v>-0.0037013105746142</v>
      </c>
    </row>
    <row r="850" spans="1:29">
      <c r="A850" s="300" t="s">
        <v>1158</v>
      </c>
      <c r="B850" s="301" t="s">
        <v>3357</v>
      </c>
      <c r="C850" s="296" t="s">
        <v>1499</v>
      </c>
      <c r="D850" s="301" t="s">
        <v>1500</v>
      </c>
      <c r="E850" s="266">
        <v>3595</v>
      </c>
      <c r="F850" s="269">
        <v>3399</v>
      </c>
      <c r="G850" s="269">
        <v>196</v>
      </c>
      <c r="H850" s="267">
        <v>3586</v>
      </c>
      <c r="I850" s="267">
        <v>3239</v>
      </c>
      <c r="J850" s="267">
        <v>347</v>
      </c>
      <c r="K850" s="267">
        <v>3499</v>
      </c>
      <c r="L850" s="267">
        <v>3295</v>
      </c>
      <c r="M850" s="267">
        <v>204</v>
      </c>
      <c r="N850" s="297">
        <v>0.93</v>
      </c>
      <c r="O850" s="269">
        <v>100529</v>
      </c>
      <c r="P850" s="269">
        <v>96149</v>
      </c>
      <c r="Q850" s="269">
        <v>4380</v>
      </c>
      <c r="R850" s="270">
        <v>0.956430482746272</v>
      </c>
      <c r="S850" s="270">
        <v>0.94547983310153</v>
      </c>
      <c r="T850" s="270">
        <v>0.903234802007808</v>
      </c>
      <c r="U850" s="270">
        <v>0.941697627893684</v>
      </c>
      <c r="V850" s="298">
        <v>0.0422450310937218</v>
      </c>
      <c r="W850" s="274">
        <v>25123</v>
      </c>
      <c r="X850" s="274">
        <v>23910</v>
      </c>
      <c r="Y850" s="274">
        <v>23735</v>
      </c>
      <c r="Z850" s="274">
        <v>22835</v>
      </c>
      <c r="AA850" s="271">
        <v>0.951717549655694</v>
      </c>
      <c r="AB850" s="271">
        <v>0.96208131451443</v>
      </c>
      <c r="AC850" s="298">
        <v>-0.0103637648587361</v>
      </c>
    </row>
    <row r="851" spans="1:29">
      <c r="A851" s="300" t="s">
        <v>1158</v>
      </c>
      <c r="B851" s="301" t="s">
        <v>3357</v>
      </c>
      <c r="C851" s="296" t="s">
        <v>1501</v>
      </c>
      <c r="D851" s="301" t="s">
        <v>1502</v>
      </c>
      <c r="E851" s="266">
        <v>2163</v>
      </c>
      <c r="F851" s="269">
        <v>2063</v>
      </c>
      <c r="G851" s="269">
        <v>100</v>
      </c>
      <c r="H851" s="267">
        <v>2350</v>
      </c>
      <c r="I851" s="267">
        <v>2174</v>
      </c>
      <c r="J851" s="267">
        <v>176</v>
      </c>
      <c r="K851" s="267">
        <v>2307</v>
      </c>
      <c r="L851" s="267">
        <v>2247</v>
      </c>
      <c r="M851" s="267">
        <v>60</v>
      </c>
      <c r="N851" s="297">
        <v>0.93</v>
      </c>
      <c r="O851" s="269">
        <v>64272</v>
      </c>
      <c r="P851" s="269">
        <v>62299</v>
      </c>
      <c r="Q851" s="269">
        <v>1973</v>
      </c>
      <c r="R851" s="270">
        <v>0.969302340054767</v>
      </c>
      <c r="S851" s="270">
        <v>0.953767914932963</v>
      </c>
      <c r="T851" s="270">
        <v>0.925106382978723</v>
      </c>
      <c r="U851" s="270">
        <v>0.973992197659298</v>
      </c>
      <c r="V851" s="298">
        <v>0.02866153195424</v>
      </c>
      <c r="W851" s="274">
        <v>16309</v>
      </c>
      <c r="X851" s="274">
        <v>15775</v>
      </c>
      <c r="Y851" s="274">
        <v>15239</v>
      </c>
      <c r="Z851" s="274">
        <v>14808</v>
      </c>
      <c r="AA851" s="271">
        <v>0.967257342571586</v>
      </c>
      <c r="AB851" s="271">
        <v>0.971717304285058</v>
      </c>
      <c r="AC851" s="298">
        <v>-0.00445996171347185</v>
      </c>
    </row>
    <row r="852" spans="1:29">
      <c r="A852" s="300" t="s">
        <v>1158</v>
      </c>
      <c r="B852" s="301" t="s">
        <v>3357</v>
      </c>
      <c r="C852" s="296" t="s">
        <v>1503</v>
      </c>
      <c r="D852" s="301" t="s">
        <v>1504</v>
      </c>
      <c r="E852" s="266">
        <v>1108</v>
      </c>
      <c r="F852" s="269">
        <v>1042</v>
      </c>
      <c r="G852" s="269">
        <v>66</v>
      </c>
      <c r="H852" s="267">
        <v>1245</v>
      </c>
      <c r="I852" s="267">
        <v>1130</v>
      </c>
      <c r="J852" s="267">
        <v>115</v>
      </c>
      <c r="K852" s="267">
        <v>1196</v>
      </c>
      <c r="L852" s="267">
        <v>1144</v>
      </c>
      <c r="M852" s="267">
        <v>52</v>
      </c>
      <c r="N852" s="297">
        <v>0.93</v>
      </c>
      <c r="O852" s="269">
        <v>34767</v>
      </c>
      <c r="P852" s="269">
        <v>33173</v>
      </c>
      <c r="Q852" s="269">
        <v>1594</v>
      </c>
      <c r="R852" s="270">
        <v>0.954151925676647</v>
      </c>
      <c r="S852" s="270">
        <v>0.94043321299639</v>
      </c>
      <c r="T852" s="270">
        <v>0.907630522088353</v>
      </c>
      <c r="U852" s="270">
        <v>0.956521739130435</v>
      </c>
      <c r="V852" s="298">
        <v>0.0328026909080366</v>
      </c>
      <c r="W852" s="274">
        <v>8291</v>
      </c>
      <c r="X852" s="274">
        <v>7848</v>
      </c>
      <c r="Y852" s="274">
        <v>8134</v>
      </c>
      <c r="Z852" s="274">
        <v>7791</v>
      </c>
      <c r="AA852" s="271">
        <v>0.946568568327102</v>
      </c>
      <c r="AB852" s="271">
        <v>0.957831325301205</v>
      </c>
      <c r="AC852" s="298">
        <v>-0.0112627569741032</v>
      </c>
    </row>
    <row r="853" spans="1:29">
      <c r="A853" s="300" t="s">
        <v>1158</v>
      </c>
      <c r="B853" s="301" t="s">
        <v>3357</v>
      </c>
      <c r="C853" s="296" t="s">
        <v>1505</v>
      </c>
      <c r="D853" s="301" t="s">
        <v>1506</v>
      </c>
      <c r="E853" s="266">
        <v>3842</v>
      </c>
      <c r="F853" s="269">
        <v>3694</v>
      </c>
      <c r="G853" s="269">
        <v>148</v>
      </c>
      <c r="H853" s="267">
        <v>4466</v>
      </c>
      <c r="I853" s="267">
        <v>4095</v>
      </c>
      <c r="J853" s="267">
        <v>371</v>
      </c>
      <c r="K853" s="267">
        <v>4164</v>
      </c>
      <c r="L853" s="267">
        <v>4027</v>
      </c>
      <c r="M853" s="267">
        <v>137</v>
      </c>
      <c r="N853" s="297">
        <v>0.93</v>
      </c>
      <c r="O853" s="269">
        <v>126609</v>
      </c>
      <c r="P853" s="269">
        <v>123116</v>
      </c>
      <c r="Q853" s="269">
        <v>3493</v>
      </c>
      <c r="R853" s="270">
        <v>0.972411124011721</v>
      </c>
      <c r="S853" s="270">
        <v>0.961478396668402</v>
      </c>
      <c r="T853" s="270">
        <v>0.91692789968652</v>
      </c>
      <c r="U853" s="270">
        <v>0.967098943323727</v>
      </c>
      <c r="V853" s="298">
        <v>0.0445504969818815</v>
      </c>
      <c r="W853" s="274">
        <v>29571</v>
      </c>
      <c r="X853" s="274">
        <v>28633</v>
      </c>
      <c r="Y853" s="274">
        <v>29602</v>
      </c>
      <c r="Z853" s="274">
        <v>28843</v>
      </c>
      <c r="AA853" s="271">
        <v>0.968279733522708</v>
      </c>
      <c r="AB853" s="271">
        <v>0.974359840551314</v>
      </c>
      <c r="AC853" s="298">
        <v>-0.00608010702860606</v>
      </c>
    </row>
    <row r="854" spans="1:29">
      <c r="A854" s="300" t="s">
        <v>1158</v>
      </c>
      <c r="B854" s="301" t="s">
        <v>3357</v>
      </c>
      <c r="C854" s="296" t="s">
        <v>1507</v>
      </c>
      <c r="D854" s="301" t="s">
        <v>1508</v>
      </c>
      <c r="E854" s="266">
        <v>4941</v>
      </c>
      <c r="F854" s="269">
        <v>4675</v>
      </c>
      <c r="G854" s="269">
        <v>266</v>
      </c>
      <c r="H854" s="267">
        <v>5320</v>
      </c>
      <c r="I854" s="267">
        <v>4824</v>
      </c>
      <c r="J854" s="267">
        <v>496</v>
      </c>
      <c r="K854" s="267">
        <v>5013</v>
      </c>
      <c r="L854" s="267">
        <v>4767</v>
      </c>
      <c r="M854" s="267">
        <v>246</v>
      </c>
      <c r="N854" s="297">
        <v>0.93</v>
      </c>
      <c r="O854" s="269">
        <v>148906</v>
      </c>
      <c r="P854" s="269">
        <v>142265</v>
      </c>
      <c r="Q854" s="269">
        <v>6641</v>
      </c>
      <c r="R854" s="270">
        <v>0.955401394168133</v>
      </c>
      <c r="S854" s="270">
        <v>0.946164743978952</v>
      </c>
      <c r="T854" s="270">
        <v>0.906766917293233</v>
      </c>
      <c r="U854" s="270">
        <v>0.950927588270497</v>
      </c>
      <c r="V854" s="298">
        <v>0.0393978266857186</v>
      </c>
      <c r="W854" s="274">
        <v>35525</v>
      </c>
      <c r="X854" s="274">
        <v>33814</v>
      </c>
      <c r="Y854" s="274">
        <v>35155</v>
      </c>
      <c r="Z854" s="274">
        <v>33550</v>
      </c>
      <c r="AA854" s="271">
        <v>0.951836734693878</v>
      </c>
      <c r="AB854" s="271">
        <v>0.95434504337932</v>
      </c>
      <c r="AC854" s="298">
        <v>-0.00250830868544261</v>
      </c>
    </row>
    <row r="855" spans="1:29">
      <c r="A855" s="300" t="s">
        <v>1158</v>
      </c>
      <c r="B855" s="301" t="s">
        <v>3354</v>
      </c>
      <c r="C855" s="296" t="s">
        <v>1509</v>
      </c>
      <c r="D855" s="301" t="s">
        <v>1510</v>
      </c>
      <c r="E855" s="266">
        <v>3148</v>
      </c>
      <c r="F855" s="269">
        <v>3039</v>
      </c>
      <c r="G855" s="269">
        <v>109</v>
      </c>
      <c r="H855" s="267">
        <v>3690</v>
      </c>
      <c r="I855" s="267">
        <v>3602</v>
      </c>
      <c r="J855" s="267">
        <v>88</v>
      </c>
      <c r="K855" s="267">
        <v>3183</v>
      </c>
      <c r="L855" s="267">
        <v>3108</v>
      </c>
      <c r="M855" s="267">
        <v>75</v>
      </c>
      <c r="N855" s="297">
        <v>0.93</v>
      </c>
      <c r="O855" s="269">
        <v>86343</v>
      </c>
      <c r="P855" s="269">
        <v>84335</v>
      </c>
      <c r="Q855" s="269">
        <v>2008</v>
      </c>
      <c r="R855" s="270">
        <v>0.976743916704307</v>
      </c>
      <c r="S855" s="270">
        <v>0.965374841168996</v>
      </c>
      <c r="T855" s="270">
        <v>0.976151761517615</v>
      </c>
      <c r="U855" s="270">
        <v>0.976437323279925</v>
      </c>
      <c r="V855" s="298">
        <v>-0.010776920348619</v>
      </c>
      <c r="W855" s="274">
        <v>21615</v>
      </c>
      <c r="X855" s="274">
        <v>21125</v>
      </c>
      <c r="Y855" s="274">
        <v>20360</v>
      </c>
      <c r="Z855" s="274">
        <v>19822</v>
      </c>
      <c r="AA855" s="271">
        <v>0.977330557483229</v>
      </c>
      <c r="AB855" s="271">
        <v>0.973575638506876</v>
      </c>
      <c r="AC855" s="298">
        <v>0.00375491897635305</v>
      </c>
    </row>
    <row r="856" spans="1:29">
      <c r="A856" s="300" t="s">
        <v>1158</v>
      </c>
      <c r="B856" s="301" t="s">
        <v>3354</v>
      </c>
      <c r="C856" s="296" t="s">
        <v>1511</v>
      </c>
      <c r="D856" s="301" t="s">
        <v>1512</v>
      </c>
      <c r="E856" s="266">
        <v>2133</v>
      </c>
      <c r="F856" s="269">
        <v>2047</v>
      </c>
      <c r="G856" s="269">
        <v>86</v>
      </c>
      <c r="H856" s="267">
        <v>2149</v>
      </c>
      <c r="I856" s="267">
        <v>2062</v>
      </c>
      <c r="J856" s="267">
        <v>87</v>
      </c>
      <c r="K856" s="267">
        <v>2056</v>
      </c>
      <c r="L856" s="267">
        <v>2012</v>
      </c>
      <c r="M856" s="267">
        <v>44</v>
      </c>
      <c r="N856" s="297">
        <v>0.93</v>
      </c>
      <c r="O856" s="269">
        <v>59954</v>
      </c>
      <c r="P856" s="269">
        <v>58260</v>
      </c>
      <c r="Q856" s="269">
        <v>1694</v>
      </c>
      <c r="R856" s="270">
        <v>0.971745004503453</v>
      </c>
      <c r="S856" s="270">
        <v>0.959681200187529</v>
      </c>
      <c r="T856" s="270">
        <v>0.959516053978595</v>
      </c>
      <c r="U856" s="270">
        <v>0.978599221789883</v>
      </c>
      <c r="V856" s="298">
        <v>0.000165146208934597</v>
      </c>
      <c r="W856" s="274">
        <v>14501</v>
      </c>
      <c r="X856" s="274">
        <v>14124</v>
      </c>
      <c r="Y856" s="274">
        <v>14482</v>
      </c>
      <c r="Z856" s="274">
        <v>14155</v>
      </c>
      <c r="AA856" s="271">
        <v>0.974001792979795</v>
      </c>
      <c r="AB856" s="271">
        <v>0.9774202458224</v>
      </c>
      <c r="AC856" s="298">
        <v>-0.00341845284260567</v>
      </c>
    </row>
    <row r="857" spans="1:29">
      <c r="A857" s="300" t="s">
        <v>1158</v>
      </c>
      <c r="B857" s="301" t="s">
        <v>3354</v>
      </c>
      <c r="C857" s="296" t="s">
        <v>1513</v>
      </c>
      <c r="D857" s="301" t="s">
        <v>1514</v>
      </c>
      <c r="E857" s="266">
        <v>3609</v>
      </c>
      <c r="F857" s="269">
        <v>3443</v>
      </c>
      <c r="G857" s="269">
        <v>166</v>
      </c>
      <c r="H857" s="267">
        <v>3825</v>
      </c>
      <c r="I857" s="267">
        <v>3644</v>
      </c>
      <c r="J857" s="267">
        <v>181</v>
      </c>
      <c r="K857" s="267">
        <v>3454</v>
      </c>
      <c r="L857" s="267">
        <v>3310</v>
      </c>
      <c r="M857" s="267">
        <v>144</v>
      </c>
      <c r="N857" s="297">
        <v>0.93</v>
      </c>
      <c r="O857" s="269">
        <v>104131</v>
      </c>
      <c r="P857" s="269">
        <v>100287</v>
      </c>
      <c r="Q857" s="269">
        <v>3844</v>
      </c>
      <c r="R857" s="270">
        <v>0.963084960290403</v>
      </c>
      <c r="S857" s="270">
        <v>0.954003879190912</v>
      </c>
      <c r="T857" s="270">
        <v>0.952679738562092</v>
      </c>
      <c r="U857" s="270">
        <v>0.95830920671685</v>
      </c>
      <c r="V857" s="298">
        <v>0.00132414062882003</v>
      </c>
      <c r="W857" s="274">
        <v>25331</v>
      </c>
      <c r="X857" s="274">
        <v>24431</v>
      </c>
      <c r="Y857" s="274">
        <v>24972</v>
      </c>
      <c r="Z857" s="274">
        <v>24117</v>
      </c>
      <c r="AA857" s="271">
        <v>0.96447041174845</v>
      </c>
      <c r="AB857" s="271">
        <v>0.965761653051418</v>
      </c>
      <c r="AC857" s="298">
        <v>-0.00129124130296709</v>
      </c>
    </row>
    <row r="858" spans="1:29">
      <c r="A858" s="300" t="s">
        <v>1158</v>
      </c>
      <c r="B858" s="301" t="s">
        <v>3354</v>
      </c>
      <c r="C858" s="296" t="s">
        <v>1515</v>
      </c>
      <c r="D858" s="301" t="s">
        <v>1516</v>
      </c>
      <c r="E858" s="266">
        <v>3407</v>
      </c>
      <c r="F858" s="269">
        <v>3322</v>
      </c>
      <c r="G858" s="269">
        <v>85</v>
      </c>
      <c r="H858" s="267">
        <v>3589</v>
      </c>
      <c r="I858" s="267">
        <v>3500</v>
      </c>
      <c r="J858" s="267">
        <v>89</v>
      </c>
      <c r="K858" s="267">
        <v>3292</v>
      </c>
      <c r="L858" s="267">
        <v>3221</v>
      </c>
      <c r="M858" s="267">
        <v>71</v>
      </c>
      <c r="N858" s="297">
        <v>0.93</v>
      </c>
      <c r="O858" s="269">
        <v>96189</v>
      </c>
      <c r="P858" s="269">
        <v>94126</v>
      </c>
      <c r="Q858" s="269">
        <v>2063</v>
      </c>
      <c r="R858" s="270">
        <v>0.978552641154394</v>
      </c>
      <c r="S858" s="270">
        <v>0.9750513648371</v>
      </c>
      <c r="T858" s="270">
        <v>0.975202006129841</v>
      </c>
      <c r="U858" s="270">
        <v>0.978432563791009</v>
      </c>
      <c r="V858" s="298">
        <v>-0.000150641292741116</v>
      </c>
      <c r="W858" s="274">
        <v>23554</v>
      </c>
      <c r="X858" s="274">
        <v>23096</v>
      </c>
      <c r="Y858" s="274">
        <v>23798</v>
      </c>
      <c r="Z858" s="274">
        <v>23288</v>
      </c>
      <c r="AA858" s="271">
        <v>0.980555319690923</v>
      </c>
      <c r="AB858" s="271">
        <v>0.978569627699807</v>
      </c>
      <c r="AC858" s="298">
        <v>0.00198569199111631</v>
      </c>
    </row>
    <row r="859" spans="1:29">
      <c r="A859" s="300" t="s">
        <v>1158</v>
      </c>
      <c r="B859" s="301" t="s">
        <v>3354</v>
      </c>
      <c r="C859" s="296" t="s">
        <v>1517</v>
      </c>
      <c r="D859" s="301" t="s">
        <v>1518</v>
      </c>
      <c r="E859" s="266">
        <v>3344</v>
      </c>
      <c r="F859" s="269">
        <v>3284</v>
      </c>
      <c r="G859" s="269">
        <v>60</v>
      </c>
      <c r="H859" s="267">
        <v>3627</v>
      </c>
      <c r="I859" s="267">
        <v>3443</v>
      </c>
      <c r="J859" s="267">
        <v>184</v>
      </c>
      <c r="K859" s="267">
        <v>3254</v>
      </c>
      <c r="L859" s="267">
        <v>3187</v>
      </c>
      <c r="M859" s="267">
        <v>67</v>
      </c>
      <c r="N859" s="297">
        <v>0.93</v>
      </c>
      <c r="O859" s="269">
        <v>98519</v>
      </c>
      <c r="P859" s="269">
        <v>96553</v>
      </c>
      <c r="Q859" s="269">
        <v>1966</v>
      </c>
      <c r="R859" s="270">
        <v>0.980044458429339</v>
      </c>
      <c r="S859" s="270">
        <v>0.982057416267943</v>
      </c>
      <c r="T859" s="270">
        <v>0.949269368624207</v>
      </c>
      <c r="U859" s="270">
        <v>0.97940995697603</v>
      </c>
      <c r="V859" s="298">
        <v>0.0327880476437353</v>
      </c>
      <c r="W859" s="274">
        <v>23406</v>
      </c>
      <c r="X859" s="274">
        <v>22866</v>
      </c>
      <c r="Y859" s="274">
        <v>24162</v>
      </c>
      <c r="Z859" s="274">
        <v>23766</v>
      </c>
      <c r="AA859" s="271">
        <v>0.976928992566009</v>
      </c>
      <c r="AB859" s="271">
        <v>0.98361062825925</v>
      </c>
      <c r="AC859" s="298">
        <v>-0.00668163569324132</v>
      </c>
    </row>
    <row r="860" spans="1:29">
      <c r="A860" s="300" t="s">
        <v>1158</v>
      </c>
      <c r="B860" s="301" t="s">
        <v>3354</v>
      </c>
      <c r="C860" s="296" t="s">
        <v>1519</v>
      </c>
      <c r="D860" s="301" t="s">
        <v>1520</v>
      </c>
      <c r="E860" s="266">
        <v>3804</v>
      </c>
      <c r="F860" s="269">
        <v>3667</v>
      </c>
      <c r="G860" s="269">
        <v>137</v>
      </c>
      <c r="H860" s="267">
        <v>3756</v>
      </c>
      <c r="I860" s="267">
        <v>3532</v>
      </c>
      <c r="J860" s="267">
        <v>224</v>
      </c>
      <c r="K860" s="267">
        <v>3630</v>
      </c>
      <c r="L860" s="267">
        <v>3513</v>
      </c>
      <c r="M860" s="267">
        <v>117</v>
      </c>
      <c r="N860" s="297">
        <v>0.93</v>
      </c>
      <c r="O860" s="269">
        <v>109106</v>
      </c>
      <c r="P860" s="269">
        <v>105511</v>
      </c>
      <c r="Q860" s="269">
        <v>3595</v>
      </c>
      <c r="R860" s="270">
        <v>0.967050391362528</v>
      </c>
      <c r="S860" s="270">
        <v>0.963985278654048</v>
      </c>
      <c r="T860" s="270">
        <v>0.940362087326944</v>
      </c>
      <c r="U860" s="270">
        <v>0.967768595041322</v>
      </c>
      <c r="V860" s="298">
        <v>0.0236231913271048</v>
      </c>
      <c r="W860" s="274">
        <v>26387</v>
      </c>
      <c r="X860" s="274">
        <v>25536</v>
      </c>
      <c r="Y860" s="274">
        <v>26658</v>
      </c>
      <c r="Z860" s="274">
        <v>25733</v>
      </c>
      <c r="AA860" s="271">
        <v>0.967749270474097</v>
      </c>
      <c r="AB860" s="271">
        <v>0.965301222897442</v>
      </c>
      <c r="AC860" s="298">
        <v>0.0024480475766554</v>
      </c>
    </row>
    <row r="861" spans="1:29">
      <c r="A861" s="300" t="s">
        <v>1158</v>
      </c>
      <c r="B861" s="301" t="s">
        <v>3354</v>
      </c>
      <c r="C861" s="296" t="s">
        <v>1521</v>
      </c>
      <c r="D861" s="301" t="s">
        <v>1522</v>
      </c>
      <c r="E861" s="266">
        <v>3337</v>
      </c>
      <c r="F861" s="269">
        <v>3154</v>
      </c>
      <c r="G861" s="269">
        <v>183</v>
      </c>
      <c r="H861" s="267">
        <v>3537</v>
      </c>
      <c r="I861" s="267">
        <v>3357</v>
      </c>
      <c r="J861" s="267">
        <v>180</v>
      </c>
      <c r="K861" s="267">
        <v>3192</v>
      </c>
      <c r="L861" s="267">
        <v>2991</v>
      </c>
      <c r="M861" s="267">
        <v>201</v>
      </c>
      <c r="N861" s="297">
        <v>0.93</v>
      </c>
      <c r="O861" s="269">
        <v>98184</v>
      </c>
      <c r="P861" s="269">
        <v>93530</v>
      </c>
      <c r="Q861" s="269">
        <v>4654</v>
      </c>
      <c r="R861" s="270">
        <v>0.952599201499226</v>
      </c>
      <c r="S861" s="270">
        <v>0.945160323643992</v>
      </c>
      <c r="T861" s="270">
        <v>0.94910941475827</v>
      </c>
      <c r="U861" s="270">
        <v>0.93703007518797</v>
      </c>
      <c r="V861" s="298">
        <v>-0.0039490911142781</v>
      </c>
      <c r="W861" s="274">
        <v>23181</v>
      </c>
      <c r="X861" s="274">
        <v>22151</v>
      </c>
      <c r="Y861" s="274">
        <v>23759</v>
      </c>
      <c r="Z861" s="274">
        <v>22589</v>
      </c>
      <c r="AA861" s="271">
        <v>0.955567059229541</v>
      </c>
      <c r="AB861" s="271">
        <v>0.950755503177743</v>
      </c>
      <c r="AC861" s="298">
        <v>0.00481155605179828</v>
      </c>
    </row>
    <row r="862" spans="1:29">
      <c r="A862" s="300" t="s">
        <v>1158</v>
      </c>
      <c r="B862" s="301" t="s">
        <v>3354</v>
      </c>
      <c r="C862" s="296" t="s">
        <v>1523</v>
      </c>
      <c r="D862" s="301" t="s">
        <v>1524</v>
      </c>
      <c r="E862" s="266">
        <v>1913</v>
      </c>
      <c r="F862" s="269">
        <v>1827</v>
      </c>
      <c r="G862" s="269">
        <v>86</v>
      </c>
      <c r="H862" s="267">
        <v>1933</v>
      </c>
      <c r="I862" s="267">
        <v>1835</v>
      </c>
      <c r="J862" s="267">
        <v>98</v>
      </c>
      <c r="K862" s="267">
        <v>1965</v>
      </c>
      <c r="L862" s="267">
        <v>1885</v>
      </c>
      <c r="M862" s="267">
        <v>80</v>
      </c>
      <c r="N862" s="297">
        <v>0.93</v>
      </c>
      <c r="O862" s="269">
        <v>53820</v>
      </c>
      <c r="P862" s="269">
        <v>51718</v>
      </c>
      <c r="Q862" s="269">
        <v>2102</v>
      </c>
      <c r="R862" s="270">
        <v>0.960943887030844</v>
      </c>
      <c r="S862" s="270">
        <v>0.955044432828019</v>
      </c>
      <c r="T862" s="270">
        <v>0.94930160372478</v>
      </c>
      <c r="U862" s="270">
        <v>0.959287531806616</v>
      </c>
      <c r="V862" s="298">
        <v>0.00574282910323864</v>
      </c>
      <c r="W862" s="274">
        <v>13173</v>
      </c>
      <c r="X862" s="274">
        <v>12674</v>
      </c>
      <c r="Y862" s="274">
        <v>12714</v>
      </c>
      <c r="Z862" s="274">
        <v>12189</v>
      </c>
      <c r="AA862" s="271">
        <v>0.96211948682912</v>
      </c>
      <c r="AB862" s="271">
        <v>0.958706937234545</v>
      </c>
      <c r="AC862" s="298">
        <v>0.0034125495945756</v>
      </c>
    </row>
    <row r="863" spans="1:29">
      <c r="A863" s="300" t="s">
        <v>1158</v>
      </c>
      <c r="B863" s="301" t="s">
        <v>3354</v>
      </c>
      <c r="C863" s="296" t="s">
        <v>1525</v>
      </c>
      <c r="D863" s="301" t="s">
        <v>1526</v>
      </c>
      <c r="E863" s="266">
        <v>3082</v>
      </c>
      <c r="F863" s="269">
        <v>2888</v>
      </c>
      <c r="G863" s="269">
        <v>194</v>
      </c>
      <c r="H863" s="267">
        <v>3166</v>
      </c>
      <c r="I863" s="267">
        <v>3036</v>
      </c>
      <c r="J863" s="267">
        <v>130</v>
      </c>
      <c r="K863" s="267">
        <v>2744</v>
      </c>
      <c r="L863" s="267">
        <v>2659</v>
      </c>
      <c r="M863" s="267">
        <v>85</v>
      </c>
      <c r="N863" s="297">
        <v>0.93</v>
      </c>
      <c r="O863" s="269">
        <v>88521</v>
      </c>
      <c r="P863" s="269">
        <v>85195</v>
      </c>
      <c r="Q863" s="269">
        <v>3326</v>
      </c>
      <c r="R863" s="270">
        <v>0.962426994724416</v>
      </c>
      <c r="S863" s="270">
        <v>0.937053861129137</v>
      </c>
      <c r="T863" s="270">
        <v>0.958938723941883</v>
      </c>
      <c r="U863" s="270">
        <v>0.96902332361516</v>
      </c>
      <c r="V863" s="298">
        <v>-0.0218848628127456</v>
      </c>
      <c r="W863" s="274">
        <v>20678</v>
      </c>
      <c r="X863" s="274">
        <v>19899</v>
      </c>
      <c r="Y863" s="274">
        <v>21615</v>
      </c>
      <c r="Z863" s="274">
        <v>20835</v>
      </c>
      <c r="AA863" s="271">
        <v>0.962327110939162</v>
      </c>
      <c r="AB863" s="271">
        <v>0.963913948646773</v>
      </c>
      <c r="AC863" s="298">
        <v>-0.0015868377076107</v>
      </c>
    </row>
    <row r="864" spans="1:29">
      <c r="A864" s="300" t="s">
        <v>1158</v>
      </c>
      <c r="B864" s="301" t="s">
        <v>3354</v>
      </c>
      <c r="C864" s="296" t="s">
        <v>1527</v>
      </c>
      <c r="D864" s="301" t="s">
        <v>1528</v>
      </c>
      <c r="E864" s="266">
        <v>2216</v>
      </c>
      <c r="F864" s="269">
        <v>2093</v>
      </c>
      <c r="G864" s="269">
        <v>123</v>
      </c>
      <c r="H864" s="267">
        <v>2281</v>
      </c>
      <c r="I864" s="267">
        <v>2136</v>
      </c>
      <c r="J864" s="267">
        <v>145</v>
      </c>
      <c r="K864" s="267">
        <v>2035</v>
      </c>
      <c r="L864" s="267">
        <v>1949</v>
      </c>
      <c r="M864" s="267">
        <v>86</v>
      </c>
      <c r="N864" s="297">
        <v>0.93</v>
      </c>
      <c r="O864" s="269">
        <v>63293</v>
      </c>
      <c r="P864" s="269">
        <v>60659</v>
      </c>
      <c r="Q864" s="269">
        <v>2634</v>
      </c>
      <c r="R864" s="270">
        <v>0.958384023509709</v>
      </c>
      <c r="S864" s="270">
        <v>0.944494584837545</v>
      </c>
      <c r="T864" s="270">
        <v>0.936431389741342</v>
      </c>
      <c r="U864" s="270">
        <v>0.957739557739558</v>
      </c>
      <c r="V864" s="298">
        <v>0.00806319509620357</v>
      </c>
      <c r="W864" s="274">
        <v>14901</v>
      </c>
      <c r="X864" s="274">
        <v>14216</v>
      </c>
      <c r="Y864" s="274">
        <v>15414</v>
      </c>
      <c r="Z864" s="274">
        <v>14780</v>
      </c>
      <c r="AA864" s="271">
        <v>0.954029930877122</v>
      </c>
      <c r="AB864" s="271">
        <v>0.958868561048398</v>
      </c>
      <c r="AC864" s="298">
        <v>-0.00483863017127528</v>
      </c>
    </row>
    <row r="865" spans="1:29">
      <c r="A865" s="300" t="s">
        <v>1158</v>
      </c>
      <c r="B865" s="301" t="s">
        <v>3354</v>
      </c>
      <c r="C865" s="296" t="s">
        <v>1529</v>
      </c>
      <c r="D865" s="301" t="s">
        <v>1530</v>
      </c>
      <c r="E865" s="266">
        <v>2322</v>
      </c>
      <c r="F865" s="269">
        <v>2102</v>
      </c>
      <c r="G865" s="269">
        <v>220</v>
      </c>
      <c r="H865" s="267">
        <v>2433</v>
      </c>
      <c r="I865" s="267">
        <v>2201</v>
      </c>
      <c r="J865" s="267">
        <v>232</v>
      </c>
      <c r="K865" s="267">
        <v>2118</v>
      </c>
      <c r="L865" s="267">
        <v>1958</v>
      </c>
      <c r="M865" s="267">
        <v>160</v>
      </c>
      <c r="N865" s="297">
        <v>0.93</v>
      </c>
      <c r="O865" s="269">
        <v>66809</v>
      </c>
      <c r="P865" s="269">
        <v>61431</v>
      </c>
      <c r="Q865" s="269">
        <v>5378</v>
      </c>
      <c r="R865" s="270">
        <v>0.919501863521382</v>
      </c>
      <c r="S865" s="270">
        <v>0.905254091300603</v>
      </c>
      <c r="T865" s="270">
        <v>0.904644471845458</v>
      </c>
      <c r="U865" s="270">
        <v>0.924457034938621</v>
      </c>
      <c r="V865" s="298">
        <v>0.000609619455144705</v>
      </c>
      <c r="W865" s="274">
        <v>15857</v>
      </c>
      <c r="X865" s="274">
        <v>14696</v>
      </c>
      <c r="Y865" s="274">
        <v>16517</v>
      </c>
      <c r="Z865" s="274">
        <v>15258</v>
      </c>
      <c r="AA865" s="271">
        <v>0.92678312417229</v>
      </c>
      <c r="AB865" s="271">
        <v>0.923775504026155</v>
      </c>
      <c r="AC865" s="298">
        <v>0.00300762014613498</v>
      </c>
    </row>
    <row r="866" spans="1:29">
      <c r="A866" s="300" t="s">
        <v>1158</v>
      </c>
      <c r="B866" s="301" t="s">
        <v>3354</v>
      </c>
      <c r="C866" s="296" t="s">
        <v>1531</v>
      </c>
      <c r="D866" s="301" t="s">
        <v>1532</v>
      </c>
      <c r="E866" s="266">
        <v>3801</v>
      </c>
      <c r="F866" s="269">
        <v>3466</v>
      </c>
      <c r="G866" s="269">
        <v>335</v>
      </c>
      <c r="H866" s="267">
        <v>4080</v>
      </c>
      <c r="I866" s="267">
        <v>3541</v>
      </c>
      <c r="J866" s="267">
        <v>539</v>
      </c>
      <c r="K866" s="267">
        <v>3551</v>
      </c>
      <c r="L866" s="267">
        <v>3241</v>
      </c>
      <c r="M866" s="267">
        <v>310</v>
      </c>
      <c r="N866" s="297">
        <v>0.93</v>
      </c>
      <c r="O866" s="269">
        <v>108160</v>
      </c>
      <c r="P866" s="269">
        <v>99256</v>
      </c>
      <c r="Q866" s="269">
        <v>8904</v>
      </c>
      <c r="R866" s="270">
        <v>0.917677514792899</v>
      </c>
      <c r="S866" s="270">
        <v>0.91186529860563</v>
      </c>
      <c r="T866" s="270">
        <v>0.867892156862745</v>
      </c>
      <c r="U866" s="270">
        <v>0.912700647704872</v>
      </c>
      <c r="V866" s="298">
        <v>0.043973141742885</v>
      </c>
      <c r="W866" s="274">
        <v>25863</v>
      </c>
      <c r="X866" s="274">
        <v>23399</v>
      </c>
      <c r="Y866" s="274">
        <v>25840</v>
      </c>
      <c r="Z866" s="274">
        <v>23429</v>
      </c>
      <c r="AA866" s="271">
        <v>0.904728763097862</v>
      </c>
      <c r="AB866" s="271">
        <v>0.906695046439629</v>
      </c>
      <c r="AC866" s="298">
        <v>-0.00196628334176674</v>
      </c>
    </row>
    <row r="867" spans="1:29">
      <c r="A867" s="300" t="s">
        <v>1158</v>
      </c>
      <c r="B867" s="301" t="s">
        <v>3354</v>
      </c>
      <c r="C867" s="296" t="s">
        <v>1533</v>
      </c>
      <c r="D867" s="301" t="s">
        <v>1534</v>
      </c>
      <c r="E867" s="266">
        <v>2770</v>
      </c>
      <c r="F867" s="269">
        <v>2602</v>
      </c>
      <c r="G867" s="269">
        <v>168</v>
      </c>
      <c r="H867" s="267">
        <v>2669</v>
      </c>
      <c r="I867" s="267">
        <v>2511</v>
      </c>
      <c r="J867" s="267">
        <v>158</v>
      </c>
      <c r="K867" s="267">
        <v>2464</v>
      </c>
      <c r="L867" s="267">
        <v>2359</v>
      </c>
      <c r="M867" s="267">
        <v>105</v>
      </c>
      <c r="N867" s="297">
        <v>0.93</v>
      </c>
      <c r="O867" s="269">
        <v>75869</v>
      </c>
      <c r="P867" s="269">
        <v>71868</v>
      </c>
      <c r="Q867" s="269">
        <v>4001</v>
      </c>
      <c r="R867" s="270">
        <v>0.947264363574055</v>
      </c>
      <c r="S867" s="270">
        <v>0.939350180505415</v>
      </c>
      <c r="T867" s="270">
        <v>0.940801798426377</v>
      </c>
      <c r="U867" s="270">
        <v>0.957386363636364</v>
      </c>
      <c r="V867" s="298">
        <v>-0.00145161792096171</v>
      </c>
      <c r="W867" s="274">
        <v>17926</v>
      </c>
      <c r="X867" s="274">
        <v>17083</v>
      </c>
      <c r="Y867" s="274">
        <v>18715</v>
      </c>
      <c r="Z867" s="274">
        <v>17670</v>
      </c>
      <c r="AA867" s="271">
        <v>0.95297333482093</v>
      </c>
      <c r="AB867" s="271">
        <v>0.944162436548223</v>
      </c>
      <c r="AC867" s="298">
        <v>0.00881089827270709</v>
      </c>
    </row>
    <row r="868" spans="1:29">
      <c r="A868" s="300" t="s">
        <v>1158</v>
      </c>
      <c r="B868" s="301" t="s">
        <v>3354</v>
      </c>
      <c r="C868" s="296" t="s">
        <v>1535</v>
      </c>
      <c r="D868" s="301" t="s">
        <v>1536</v>
      </c>
      <c r="E868" s="266">
        <v>2847</v>
      </c>
      <c r="F868" s="269">
        <v>2702</v>
      </c>
      <c r="G868" s="269">
        <v>145</v>
      </c>
      <c r="H868" s="267">
        <v>3053</v>
      </c>
      <c r="I868" s="267">
        <v>2874</v>
      </c>
      <c r="J868" s="267">
        <v>179</v>
      </c>
      <c r="K868" s="267">
        <v>2568</v>
      </c>
      <c r="L868" s="267">
        <v>2458</v>
      </c>
      <c r="M868" s="267">
        <v>110</v>
      </c>
      <c r="N868" s="297">
        <v>0.93</v>
      </c>
      <c r="O868" s="269">
        <v>83708</v>
      </c>
      <c r="P868" s="269">
        <v>79795</v>
      </c>
      <c r="Q868" s="269">
        <v>3913</v>
      </c>
      <c r="R868" s="270">
        <v>0.953254169255029</v>
      </c>
      <c r="S868" s="270">
        <v>0.949069195644538</v>
      </c>
      <c r="T868" s="270">
        <v>0.941369145103177</v>
      </c>
      <c r="U868" s="270">
        <v>0.957165109034268</v>
      </c>
      <c r="V868" s="298">
        <v>0.00770005054136091</v>
      </c>
      <c r="W868" s="274">
        <v>19863</v>
      </c>
      <c r="X868" s="274">
        <v>19028</v>
      </c>
      <c r="Y868" s="274">
        <v>20289</v>
      </c>
      <c r="Z868" s="274">
        <v>19387</v>
      </c>
      <c r="AA868" s="271">
        <v>0.957962039973821</v>
      </c>
      <c r="AB868" s="271">
        <v>0.955542412144512</v>
      </c>
      <c r="AC868" s="298">
        <v>0.00241962782930882</v>
      </c>
    </row>
    <row r="869" spans="1:29">
      <c r="A869" s="300" t="s">
        <v>1158</v>
      </c>
      <c r="B869" s="301" t="s">
        <v>3354</v>
      </c>
      <c r="C869" s="296" t="s">
        <v>1537</v>
      </c>
      <c r="D869" s="301" t="s">
        <v>1538</v>
      </c>
      <c r="E869" s="266">
        <v>3425</v>
      </c>
      <c r="F869" s="269">
        <v>3217</v>
      </c>
      <c r="G869" s="269">
        <v>208</v>
      </c>
      <c r="H869" s="267">
        <v>3453</v>
      </c>
      <c r="I869" s="267">
        <v>3248</v>
      </c>
      <c r="J869" s="267">
        <v>205</v>
      </c>
      <c r="K869" s="267">
        <v>3155</v>
      </c>
      <c r="L869" s="267">
        <v>2998</v>
      </c>
      <c r="M869" s="267">
        <v>157</v>
      </c>
      <c r="N869" s="297">
        <v>0.93</v>
      </c>
      <c r="O869" s="269">
        <v>95435</v>
      </c>
      <c r="P869" s="269">
        <v>90453</v>
      </c>
      <c r="Q869" s="269">
        <v>4982</v>
      </c>
      <c r="R869" s="270">
        <v>0.94779692984754</v>
      </c>
      <c r="S869" s="270">
        <v>0.939270072992701</v>
      </c>
      <c r="T869" s="270">
        <v>0.940631335070953</v>
      </c>
      <c r="U869" s="270">
        <v>0.950237717908082</v>
      </c>
      <c r="V869" s="298">
        <v>-0.00136126207825205</v>
      </c>
      <c r="W869" s="274">
        <v>22817</v>
      </c>
      <c r="X869" s="274">
        <v>21671</v>
      </c>
      <c r="Y869" s="274">
        <v>23456</v>
      </c>
      <c r="Z869" s="274">
        <v>22253</v>
      </c>
      <c r="AA869" s="271">
        <v>0.949774291098742</v>
      </c>
      <c r="AB869" s="271">
        <v>0.948712482946794</v>
      </c>
      <c r="AC869" s="298">
        <v>0.00106180815194812</v>
      </c>
    </row>
    <row r="870" spans="1:29">
      <c r="A870" s="300" t="s">
        <v>1158</v>
      </c>
      <c r="B870" s="301" t="s">
        <v>3359</v>
      </c>
      <c r="C870" s="296" t="s">
        <v>1539</v>
      </c>
      <c r="D870" s="301" t="s">
        <v>1540</v>
      </c>
      <c r="E870" s="266">
        <v>7285</v>
      </c>
      <c r="F870" s="269">
        <v>6847</v>
      </c>
      <c r="G870" s="269">
        <v>438</v>
      </c>
      <c r="H870" s="267">
        <v>7308</v>
      </c>
      <c r="I870" s="267">
        <v>6885</v>
      </c>
      <c r="J870" s="267">
        <v>423</v>
      </c>
      <c r="K870" s="267">
        <v>6576</v>
      </c>
      <c r="L870" s="267">
        <v>6318</v>
      </c>
      <c r="M870" s="267">
        <v>258</v>
      </c>
      <c r="N870" s="297">
        <v>0.93</v>
      </c>
      <c r="O870" s="269">
        <v>193921</v>
      </c>
      <c r="P870" s="269">
        <v>186762</v>
      </c>
      <c r="Q870" s="269">
        <v>7159</v>
      </c>
      <c r="R870" s="270">
        <v>0.963082904894261</v>
      </c>
      <c r="S870" s="270">
        <v>0.939876458476321</v>
      </c>
      <c r="T870" s="270">
        <v>0.942118226600985</v>
      </c>
      <c r="U870" s="270">
        <v>0.960766423357664</v>
      </c>
      <c r="V870" s="298">
        <v>-0.00224176812466403</v>
      </c>
      <c r="W870" s="274">
        <v>47847</v>
      </c>
      <c r="X870" s="274">
        <v>45817</v>
      </c>
      <c r="Y870" s="274">
        <v>47546</v>
      </c>
      <c r="Z870" s="274">
        <v>45839</v>
      </c>
      <c r="AA870" s="271">
        <v>0.957573097581876</v>
      </c>
      <c r="AB870" s="271">
        <v>0.96409792621882</v>
      </c>
      <c r="AC870" s="298">
        <v>-0.00652482863694404</v>
      </c>
    </row>
    <row r="871" spans="1:29">
      <c r="A871" s="300" t="s">
        <v>1158</v>
      </c>
      <c r="B871" s="301" t="s">
        <v>3359</v>
      </c>
      <c r="C871" s="296" t="s">
        <v>1541</v>
      </c>
      <c r="D871" s="301" t="s">
        <v>1542</v>
      </c>
      <c r="E871" s="266">
        <v>4418</v>
      </c>
      <c r="F871" s="269">
        <v>4214</v>
      </c>
      <c r="G871" s="269">
        <v>204</v>
      </c>
      <c r="H871" s="267">
        <v>4787</v>
      </c>
      <c r="I871" s="267">
        <v>4618</v>
      </c>
      <c r="J871" s="267">
        <v>169</v>
      </c>
      <c r="K871" s="267">
        <v>4403</v>
      </c>
      <c r="L871" s="267">
        <v>4278</v>
      </c>
      <c r="M871" s="267">
        <v>125</v>
      </c>
      <c r="N871" s="297">
        <v>0.93</v>
      </c>
      <c r="O871" s="269">
        <v>136039</v>
      </c>
      <c r="P871" s="269">
        <v>131876</v>
      </c>
      <c r="Q871" s="269">
        <v>4163</v>
      </c>
      <c r="R871" s="270">
        <v>0.969398481317857</v>
      </c>
      <c r="S871" s="270">
        <v>0.953825260298778</v>
      </c>
      <c r="T871" s="270">
        <v>0.964696051806977</v>
      </c>
      <c r="U871" s="270">
        <v>0.971610265727913</v>
      </c>
      <c r="V871" s="298">
        <v>-0.0108707915081996</v>
      </c>
      <c r="W871" s="274">
        <v>31531</v>
      </c>
      <c r="X871" s="274">
        <v>30504</v>
      </c>
      <c r="Y871" s="274">
        <v>33223</v>
      </c>
      <c r="Z871" s="274">
        <v>32198</v>
      </c>
      <c r="AA871" s="271">
        <v>0.967428879515398</v>
      </c>
      <c r="AB871" s="271">
        <v>0.969147879481082</v>
      </c>
      <c r="AC871" s="298">
        <v>-0.00171899996568481</v>
      </c>
    </row>
    <row r="872" spans="1:29">
      <c r="A872" s="300" t="s">
        <v>1158</v>
      </c>
      <c r="B872" s="301" t="s">
        <v>3359</v>
      </c>
      <c r="C872" s="296" t="s">
        <v>1543</v>
      </c>
      <c r="D872" s="301" t="s">
        <v>1544</v>
      </c>
      <c r="E872" s="266">
        <v>2089</v>
      </c>
      <c r="F872" s="269">
        <v>2012</v>
      </c>
      <c r="G872" s="269">
        <v>77</v>
      </c>
      <c r="H872" s="267">
        <v>2230</v>
      </c>
      <c r="I872" s="267">
        <v>2180</v>
      </c>
      <c r="J872" s="267">
        <v>50</v>
      </c>
      <c r="K872" s="267">
        <v>1945</v>
      </c>
      <c r="L872" s="267">
        <v>1919</v>
      </c>
      <c r="M872" s="267">
        <v>26</v>
      </c>
      <c r="N872" s="297">
        <v>0.93</v>
      </c>
      <c r="O872" s="269">
        <v>60982</v>
      </c>
      <c r="P872" s="269">
        <v>59941</v>
      </c>
      <c r="Q872" s="269">
        <v>1041</v>
      </c>
      <c r="R872" s="270">
        <v>0.982929389000033</v>
      </c>
      <c r="S872" s="270">
        <v>0.963140258496888</v>
      </c>
      <c r="T872" s="270">
        <v>0.977578475336323</v>
      </c>
      <c r="U872" s="270">
        <v>0.986632390745501</v>
      </c>
      <c r="V872" s="298">
        <v>-0.0144382168394345</v>
      </c>
      <c r="W872" s="274">
        <v>14491</v>
      </c>
      <c r="X872" s="274">
        <v>14198</v>
      </c>
      <c r="Y872" s="274">
        <v>14966</v>
      </c>
      <c r="Z872" s="274">
        <v>14690</v>
      </c>
      <c r="AA872" s="271">
        <v>0.979780553446967</v>
      </c>
      <c r="AB872" s="271">
        <v>0.981558198583456</v>
      </c>
      <c r="AC872" s="298">
        <v>-0.0017776451364887</v>
      </c>
    </row>
    <row r="873" spans="1:29">
      <c r="A873" s="300" t="s">
        <v>1158</v>
      </c>
      <c r="B873" s="301" t="s">
        <v>3359</v>
      </c>
      <c r="C873" s="296" t="s">
        <v>1545</v>
      </c>
      <c r="D873" s="301" t="s">
        <v>1546</v>
      </c>
      <c r="E873" s="266">
        <v>3815</v>
      </c>
      <c r="F873" s="269">
        <v>3750</v>
      </c>
      <c r="G873" s="269">
        <v>65</v>
      </c>
      <c r="H873" s="267">
        <v>3816</v>
      </c>
      <c r="I873" s="267">
        <v>3733</v>
      </c>
      <c r="J873" s="267">
        <v>83</v>
      </c>
      <c r="K873" s="267">
        <v>3479</v>
      </c>
      <c r="L873" s="267">
        <v>3438</v>
      </c>
      <c r="M873" s="267">
        <v>41</v>
      </c>
      <c r="N873" s="297">
        <v>0.93</v>
      </c>
      <c r="O873" s="269">
        <v>108191</v>
      </c>
      <c r="P873" s="269">
        <v>106504</v>
      </c>
      <c r="Q873" s="269">
        <v>1687</v>
      </c>
      <c r="R873" s="270">
        <v>0.984407205774972</v>
      </c>
      <c r="S873" s="270">
        <v>0.982961992136304</v>
      </c>
      <c r="T873" s="270">
        <v>0.978249475890985</v>
      </c>
      <c r="U873" s="270">
        <v>0.988215004311584</v>
      </c>
      <c r="V873" s="298">
        <v>0.00471251624531877</v>
      </c>
      <c r="W873" s="274">
        <v>25419</v>
      </c>
      <c r="X873" s="274">
        <v>25052</v>
      </c>
      <c r="Y873" s="274">
        <v>26304</v>
      </c>
      <c r="Z873" s="274">
        <v>25920</v>
      </c>
      <c r="AA873" s="271">
        <v>0.985561981195169</v>
      </c>
      <c r="AB873" s="271">
        <v>0.985401459854015</v>
      </c>
      <c r="AC873" s="298">
        <v>0.000160521341154407</v>
      </c>
    </row>
    <row r="874" spans="1:29">
      <c r="A874" s="300" t="s">
        <v>1158</v>
      </c>
      <c r="B874" s="301" t="s">
        <v>3359</v>
      </c>
      <c r="C874" s="296" t="s">
        <v>1547</v>
      </c>
      <c r="D874" s="301" t="s">
        <v>1548</v>
      </c>
      <c r="E874" s="266">
        <v>4317</v>
      </c>
      <c r="F874" s="269">
        <v>4038</v>
      </c>
      <c r="G874" s="269">
        <v>279</v>
      </c>
      <c r="H874" s="267">
        <v>4538</v>
      </c>
      <c r="I874" s="267">
        <v>4269</v>
      </c>
      <c r="J874" s="267">
        <v>269</v>
      </c>
      <c r="K874" s="267">
        <v>4227</v>
      </c>
      <c r="L874" s="267">
        <v>4034</v>
      </c>
      <c r="M874" s="267">
        <v>193</v>
      </c>
      <c r="N874" s="297">
        <v>0.93</v>
      </c>
      <c r="O874" s="269">
        <v>133847</v>
      </c>
      <c r="P874" s="269">
        <v>126599</v>
      </c>
      <c r="Q874" s="269">
        <v>7248</v>
      </c>
      <c r="R874" s="270">
        <v>0.945848618198391</v>
      </c>
      <c r="S874" s="270">
        <v>0.935371785962474</v>
      </c>
      <c r="T874" s="270">
        <v>0.940722785368004</v>
      </c>
      <c r="U874" s="270">
        <v>0.954341140288621</v>
      </c>
      <c r="V874" s="298">
        <v>-0.00535099940552963</v>
      </c>
      <c r="W874" s="274">
        <v>30421</v>
      </c>
      <c r="X874" s="274">
        <v>28686</v>
      </c>
      <c r="Y874" s="274">
        <v>33350</v>
      </c>
      <c r="Z874" s="274">
        <v>31502</v>
      </c>
      <c r="AA874" s="271">
        <v>0.942967029354722</v>
      </c>
      <c r="AB874" s="271">
        <v>0.944587706146927</v>
      </c>
      <c r="AC874" s="298">
        <v>-0.00162067679220446</v>
      </c>
    </row>
    <row r="875" spans="1:29">
      <c r="A875" s="300" t="s">
        <v>1158</v>
      </c>
      <c r="B875" s="301" t="s">
        <v>3359</v>
      </c>
      <c r="C875" s="296" t="s">
        <v>1549</v>
      </c>
      <c r="D875" s="301" t="s">
        <v>1550</v>
      </c>
      <c r="E875" s="266">
        <v>4154</v>
      </c>
      <c r="F875" s="269">
        <v>3956</v>
      </c>
      <c r="G875" s="269">
        <v>198</v>
      </c>
      <c r="H875" s="267">
        <v>4482</v>
      </c>
      <c r="I875" s="267">
        <v>4277</v>
      </c>
      <c r="J875" s="267">
        <v>205</v>
      </c>
      <c r="K875" s="267">
        <v>3988</v>
      </c>
      <c r="L875" s="267">
        <v>3842</v>
      </c>
      <c r="M875" s="267">
        <v>146</v>
      </c>
      <c r="N875" s="297">
        <v>0.93</v>
      </c>
      <c r="O875" s="269">
        <v>120177</v>
      </c>
      <c r="P875" s="269">
        <v>115604</v>
      </c>
      <c r="Q875" s="269">
        <v>4573</v>
      </c>
      <c r="R875" s="270">
        <v>0.961947793671002</v>
      </c>
      <c r="S875" s="270">
        <v>0.952335098700048</v>
      </c>
      <c r="T875" s="270">
        <v>0.954261490406069</v>
      </c>
      <c r="U875" s="270">
        <v>0.963390170511535</v>
      </c>
      <c r="V875" s="298">
        <v>-0.00192639170602049</v>
      </c>
      <c r="W875" s="274">
        <v>28897</v>
      </c>
      <c r="X875" s="274">
        <v>27797</v>
      </c>
      <c r="Y875" s="274">
        <v>29070</v>
      </c>
      <c r="Z875" s="274">
        <v>28019</v>
      </c>
      <c r="AA875" s="271">
        <v>0.961933764750666</v>
      </c>
      <c r="AB875" s="271">
        <v>0.963845889232886</v>
      </c>
      <c r="AC875" s="298">
        <v>-0.00191212448222</v>
      </c>
    </row>
    <row r="876" spans="1:29">
      <c r="A876" s="300" t="s">
        <v>1158</v>
      </c>
      <c r="B876" s="301" t="s">
        <v>3359</v>
      </c>
      <c r="C876" s="296" t="s">
        <v>1551</v>
      </c>
      <c r="D876" s="301" t="s">
        <v>1552</v>
      </c>
      <c r="E876" s="266">
        <v>4297</v>
      </c>
      <c r="F876" s="269">
        <v>4061</v>
      </c>
      <c r="G876" s="269">
        <v>236</v>
      </c>
      <c r="H876" s="267">
        <v>4322</v>
      </c>
      <c r="I876" s="267">
        <v>4191</v>
      </c>
      <c r="J876" s="267">
        <v>131</v>
      </c>
      <c r="K876" s="267">
        <v>3805</v>
      </c>
      <c r="L876" s="267">
        <v>3698</v>
      </c>
      <c r="M876" s="267">
        <v>107</v>
      </c>
      <c r="N876" s="297">
        <v>0.93</v>
      </c>
      <c r="O876" s="269">
        <v>125086</v>
      </c>
      <c r="P876" s="269">
        <v>121083</v>
      </c>
      <c r="Q876" s="269">
        <v>4003</v>
      </c>
      <c r="R876" s="270">
        <v>0.967998017364054</v>
      </c>
      <c r="S876" s="270">
        <v>0.945077961368397</v>
      </c>
      <c r="T876" s="270">
        <v>0.969689958352615</v>
      </c>
      <c r="U876" s="270">
        <v>0.971879106438896</v>
      </c>
      <c r="V876" s="298">
        <v>-0.024611996984218</v>
      </c>
      <c r="W876" s="274">
        <v>28498</v>
      </c>
      <c r="X876" s="274">
        <v>27662</v>
      </c>
      <c r="Y876" s="274">
        <v>30510</v>
      </c>
      <c r="Z876" s="274">
        <v>29567</v>
      </c>
      <c r="AA876" s="271">
        <v>0.97066460804267</v>
      </c>
      <c r="AB876" s="271">
        <v>0.969092100950508</v>
      </c>
      <c r="AC876" s="298">
        <v>0.00157250709216161</v>
      </c>
    </row>
    <row r="877" spans="1:29">
      <c r="A877" s="300" t="s">
        <v>1158</v>
      </c>
      <c r="B877" s="301" t="s">
        <v>3359</v>
      </c>
      <c r="C877" s="296" t="s">
        <v>1553</v>
      </c>
      <c r="D877" s="301" t="s">
        <v>1554</v>
      </c>
      <c r="E877" s="266">
        <v>3238</v>
      </c>
      <c r="F877" s="269">
        <v>3155</v>
      </c>
      <c r="G877" s="269">
        <v>83</v>
      </c>
      <c r="H877" s="267">
        <v>3309</v>
      </c>
      <c r="I877" s="267">
        <v>3190</v>
      </c>
      <c r="J877" s="267">
        <v>119</v>
      </c>
      <c r="K877" s="267">
        <v>3020</v>
      </c>
      <c r="L877" s="267">
        <v>2937</v>
      </c>
      <c r="M877" s="267">
        <v>83</v>
      </c>
      <c r="N877" s="297">
        <v>0.93</v>
      </c>
      <c r="O877" s="269">
        <v>85209</v>
      </c>
      <c r="P877" s="269">
        <v>83143</v>
      </c>
      <c r="Q877" s="269">
        <v>2066</v>
      </c>
      <c r="R877" s="270">
        <v>0.975753734934103</v>
      </c>
      <c r="S877" s="270">
        <v>0.974366893143916</v>
      </c>
      <c r="T877" s="270">
        <v>0.964037473556966</v>
      </c>
      <c r="U877" s="270">
        <v>0.972516556291391</v>
      </c>
      <c r="V877" s="298">
        <v>0.0103294195869501</v>
      </c>
      <c r="W877" s="274">
        <v>21907</v>
      </c>
      <c r="X877" s="274">
        <v>21372</v>
      </c>
      <c r="Y877" s="274">
        <v>21183</v>
      </c>
      <c r="Z877" s="274">
        <v>20705</v>
      </c>
      <c r="AA877" s="271">
        <v>0.975578582188342</v>
      </c>
      <c r="AB877" s="271">
        <v>0.977434735401029</v>
      </c>
      <c r="AC877" s="298">
        <v>-0.00185615321268751</v>
      </c>
    </row>
    <row r="878" spans="1:29">
      <c r="A878" s="300" t="s">
        <v>1158</v>
      </c>
      <c r="B878" s="301" t="s">
        <v>3359</v>
      </c>
      <c r="C878" s="296" t="s">
        <v>1555</v>
      </c>
      <c r="D878" s="301" t="s">
        <v>1556</v>
      </c>
      <c r="E878" s="266">
        <v>2098</v>
      </c>
      <c r="F878" s="269">
        <v>2054</v>
      </c>
      <c r="G878" s="269">
        <v>44</v>
      </c>
      <c r="H878" s="267">
        <v>2163</v>
      </c>
      <c r="I878" s="267">
        <v>2124</v>
      </c>
      <c r="J878" s="267">
        <v>39</v>
      </c>
      <c r="K878" s="267">
        <v>2056</v>
      </c>
      <c r="L878" s="267">
        <v>2002</v>
      </c>
      <c r="M878" s="267">
        <v>54</v>
      </c>
      <c r="N878" s="297">
        <v>0.93</v>
      </c>
      <c r="O878" s="269">
        <v>62082</v>
      </c>
      <c r="P878" s="269">
        <v>61104</v>
      </c>
      <c r="Q878" s="269">
        <v>978</v>
      </c>
      <c r="R878" s="270">
        <v>0.98424664153861</v>
      </c>
      <c r="S878" s="270">
        <v>0.979027645376549</v>
      </c>
      <c r="T878" s="270">
        <v>0.981969486823856</v>
      </c>
      <c r="U878" s="270">
        <v>0.973735408560311</v>
      </c>
      <c r="V878" s="298">
        <v>-0.00294184144730669</v>
      </c>
      <c r="W878" s="274">
        <v>14875</v>
      </c>
      <c r="X878" s="274">
        <v>14613</v>
      </c>
      <c r="Y878" s="274">
        <v>15001</v>
      </c>
      <c r="Z878" s="274">
        <v>14792</v>
      </c>
      <c r="AA878" s="271">
        <v>0.982386554621849</v>
      </c>
      <c r="AB878" s="271">
        <v>0.986067595493634</v>
      </c>
      <c r="AC878" s="298">
        <v>-0.003681040871785</v>
      </c>
    </row>
    <row r="879" spans="1:29">
      <c r="A879" s="300" t="s">
        <v>1158</v>
      </c>
      <c r="B879" s="301" t="s">
        <v>3359</v>
      </c>
      <c r="C879" s="296" t="s">
        <v>1557</v>
      </c>
      <c r="D879" s="301" t="s">
        <v>1558</v>
      </c>
      <c r="E879" s="266">
        <v>1846</v>
      </c>
      <c r="F879" s="269">
        <v>1773</v>
      </c>
      <c r="G879" s="269">
        <v>73</v>
      </c>
      <c r="H879" s="267">
        <v>1954</v>
      </c>
      <c r="I879" s="267">
        <v>1857</v>
      </c>
      <c r="J879" s="267">
        <v>97</v>
      </c>
      <c r="K879" s="267">
        <v>1709</v>
      </c>
      <c r="L879" s="267">
        <v>1679</v>
      </c>
      <c r="M879" s="267">
        <v>30</v>
      </c>
      <c r="N879" s="297">
        <v>0.93</v>
      </c>
      <c r="O879" s="269">
        <v>52921</v>
      </c>
      <c r="P879" s="269">
        <v>51345</v>
      </c>
      <c r="Q879" s="269">
        <v>1576</v>
      </c>
      <c r="R879" s="270">
        <v>0.970219761531339</v>
      </c>
      <c r="S879" s="270">
        <v>0.960455037919827</v>
      </c>
      <c r="T879" s="270">
        <v>0.9503582395087</v>
      </c>
      <c r="U879" s="270">
        <v>0.982445874780573</v>
      </c>
      <c r="V879" s="298">
        <v>0.0100967984111265</v>
      </c>
      <c r="W879" s="274">
        <v>12500</v>
      </c>
      <c r="X879" s="274">
        <v>12128</v>
      </c>
      <c r="Y879" s="274">
        <v>12634</v>
      </c>
      <c r="Z879" s="274">
        <v>12208</v>
      </c>
      <c r="AA879" s="271">
        <v>0.97024</v>
      </c>
      <c r="AB879" s="271">
        <v>0.966281462719645</v>
      </c>
      <c r="AC879" s="298">
        <v>0.00395853728035456</v>
      </c>
    </row>
    <row r="880" spans="1:29">
      <c r="A880" s="300" t="s">
        <v>1158</v>
      </c>
      <c r="B880" s="301" t="s">
        <v>3359</v>
      </c>
      <c r="C880" s="296" t="s">
        <v>1559</v>
      </c>
      <c r="D880" s="301" t="s">
        <v>1560</v>
      </c>
      <c r="E880" s="266">
        <v>1281</v>
      </c>
      <c r="F880" s="269">
        <v>1233</v>
      </c>
      <c r="G880" s="269">
        <v>48</v>
      </c>
      <c r="H880" s="267">
        <v>1371</v>
      </c>
      <c r="I880" s="267">
        <v>1306</v>
      </c>
      <c r="J880" s="267">
        <v>65</v>
      </c>
      <c r="K880" s="267">
        <v>1150</v>
      </c>
      <c r="L880" s="267">
        <v>1096</v>
      </c>
      <c r="M880" s="267">
        <v>54</v>
      </c>
      <c r="N880" s="297">
        <v>0.93</v>
      </c>
      <c r="O880" s="269">
        <v>36340</v>
      </c>
      <c r="P880" s="269">
        <v>34777</v>
      </c>
      <c r="Q880" s="269">
        <v>1563</v>
      </c>
      <c r="R880" s="270">
        <v>0.956989543203082</v>
      </c>
      <c r="S880" s="270">
        <v>0.962529274004684</v>
      </c>
      <c r="T880" s="270">
        <v>0.952589350838804</v>
      </c>
      <c r="U880" s="270">
        <v>0.95304347826087</v>
      </c>
      <c r="V880" s="298">
        <v>0.00993992316587999</v>
      </c>
      <c r="W880" s="274">
        <v>8733</v>
      </c>
      <c r="X880" s="274">
        <v>8309</v>
      </c>
      <c r="Y880" s="274">
        <v>8853</v>
      </c>
      <c r="Z880" s="274">
        <v>8486</v>
      </c>
      <c r="AA880" s="271">
        <v>0.951448528569793</v>
      </c>
      <c r="AB880" s="271">
        <v>0.958545125946007</v>
      </c>
      <c r="AC880" s="298">
        <v>-0.00709659737621426</v>
      </c>
    </row>
    <row r="881" spans="1:29">
      <c r="A881" s="300" t="s">
        <v>1158</v>
      </c>
      <c r="B881" s="301" t="s">
        <v>3359</v>
      </c>
      <c r="C881" s="296" t="s">
        <v>1561</v>
      </c>
      <c r="D881" s="301" t="s">
        <v>1562</v>
      </c>
      <c r="E881" s="266">
        <v>2538</v>
      </c>
      <c r="F881" s="269">
        <v>2392</v>
      </c>
      <c r="G881" s="269">
        <v>146</v>
      </c>
      <c r="H881" s="267">
        <v>2512</v>
      </c>
      <c r="I881" s="267">
        <v>2384</v>
      </c>
      <c r="J881" s="267">
        <v>128</v>
      </c>
      <c r="K881" s="267">
        <v>2196</v>
      </c>
      <c r="L881" s="267">
        <v>2112</v>
      </c>
      <c r="M881" s="267">
        <v>84</v>
      </c>
      <c r="N881" s="297">
        <v>0.93</v>
      </c>
      <c r="O881" s="269">
        <v>68877</v>
      </c>
      <c r="P881" s="269">
        <v>65558</v>
      </c>
      <c r="Q881" s="269">
        <v>3319</v>
      </c>
      <c r="R881" s="270">
        <v>0.951812651538249</v>
      </c>
      <c r="S881" s="270">
        <v>0.9424743892829</v>
      </c>
      <c r="T881" s="270">
        <v>0.949044585987261</v>
      </c>
      <c r="U881" s="270">
        <v>0.961748633879781</v>
      </c>
      <c r="V881" s="298">
        <v>-0.00657019670436121</v>
      </c>
      <c r="W881" s="274">
        <v>16388</v>
      </c>
      <c r="X881" s="274">
        <v>15595</v>
      </c>
      <c r="Y881" s="274">
        <v>16835</v>
      </c>
      <c r="Z881" s="274">
        <v>15910</v>
      </c>
      <c r="AA881" s="271">
        <v>0.951610934830364</v>
      </c>
      <c r="AB881" s="271">
        <v>0.945054945054945</v>
      </c>
      <c r="AC881" s="298">
        <v>0.0065559897754186</v>
      </c>
    </row>
    <row r="882" spans="1:29">
      <c r="A882" s="300" t="s">
        <v>1158</v>
      </c>
      <c r="B882" s="301" t="s">
        <v>3358</v>
      </c>
      <c r="C882" s="296" t="s">
        <v>1563</v>
      </c>
      <c r="D882" s="301" t="s">
        <v>1564</v>
      </c>
      <c r="E882" s="266">
        <v>3421</v>
      </c>
      <c r="F882" s="269">
        <v>3224</v>
      </c>
      <c r="G882" s="269">
        <v>197</v>
      </c>
      <c r="H882" s="267">
        <v>3575</v>
      </c>
      <c r="I882" s="267">
        <v>3300</v>
      </c>
      <c r="J882" s="267">
        <v>275</v>
      </c>
      <c r="K882" s="267">
        <v>3413</v>
      </c>
      <c r="L882" s="267">
        <v>3304</v>
      </c>
      <c r="M882" s="267">
        <v>109</v>
      </c>
      <c r="N882" s="297">
        <v>0.93</v>
      </c>
      <c r="O882" s="269">
        <v>109210</v>
      </c>
      <c r="P882" s="269">
        <v>104925</v>
      </c>
      <c r="Q882" s="269">
        <v>4285</v>
      </c>
      <c r="R882" s="270">
        <v>0.960763666330922</v>
      </c>
      <c r="S882" s="270">
        <v>0.942414498684595</v>
      </c>
      <c r="T882" s="270">
        <v>0.923076923076923</v>
      </c>
      <c r="U882" s="270">
        <v>0.968063287430413</v>
      </c>
      <c r="V882" s="298">
        <v>0.019337575607672</v>
      </c>
      <c r="W882" s="274">
        <v>24940</v>
      </c>
      <c r="X882" s="274">
        <v>23829</v>
      </c>
      <c r="Y882" s="274">
        <v>26363</v>
      </c>
      <c r="Z882" s="274">
        <v>25408</v>
      </c>
      <c r="AA882" s="271">
        <v>0.955453087409784</v>
      </c>
      <c r="AB882" s="271">
        <v>0.963774987672116</v>
      </c>
      <c r="AC882" s="298">
        <v>-0.0083219002623327</v>
      </c>
    </row>
    <row r="883" spans="1:29">
      <c r="A883" s="300" t="s">
        <v>1158</v>
      </c>
      <c r="B883" s="301" t="s">
        <v>3358</v>
      </c>
      <c r="C883" s="296" t="s">
        <v>1565</v>
      </c>
      <c r="D883" s="301" t="s">
        <v>1566</v>
      </c>
      <c r="E883" s="266">
        <v>2756</v>
      </c>
      <c r="F883" s="269">
        <v>2583</v>
      </c>
      <c r="G883" s="269">
        <v>173</v>
      </c>
      <c r="H883" s="267">
        <v>2858</v>
      </c>
      <c r="I883" s="267">
        <v>2648</v>
      </c>
      <c r="J883" s="267">
        <v>210</v>
      </c>
      <c r="K883" s="267">
        <v>2716</v>
      </c>
      <c r="L883" s="267">
        <v>2571</v>
      </c>
      <c r="M883" s="267">
        <v>145</v>
      </c>
      <c r="N883" s="297">
        <v>0.93</v>
      </c>
      <c r="O883" s="269">
        <v>85610</v>
      </c>
      <c r="P883" s="269">
        <v>80959</v>
      </c>
      <c r="Q883" s="269">
        <v>4651</v>
      </c>
      <c r="R883" s="270">
        <v>0.945672234552038</v>
      </c>
      <c r="S883" s="270">
        <v>0.937227866473149</v>
      </c>
      <c r="T883" s="270">
        <v>0.926522043386984</v>
      </c>
      <c r="U883" s="270">
        <v>0.946612665684831</v>
      </c>
      <c r="V883" s="298">
        <v>0.0107058230861656</v>
      </c>
      <c r="W883" s="274">
        <v>19767</v>
      </c>
      <c r="X883" s="274">
        <v>18633</v>
      </c>
      <c r="Y883" s="274">
        <v>20412</v>
      </c>
      <c r="Z883" s="274">
        <v>19217</v>
      </c>
      <c r="AA883" s="271">
        <v>0.942631658825315</v>
      </c>
      <c r="AB883" s="271">
        <v>0.941456006270821</v>
      </c>
      <c r="AC883" s="298">
        <v>0.00117565255449392</v>
      </c>
    </row>
    <row r="884" spans="1:29">
      <c r="A884" s="300" t="s">
        <v>1158</v>
      </c>
      <c r="B884" s="301" t="s">
        <v>3358</v>
      </c>
      <c r="C884" s="296" t="s">
        <v>1567</v>
      </c>
      <c r="D884" s="301" t="s">
        <v>1568</v>
      </c>
      <c r="E884" s="266">
        <v>4032</v>
      </c>
      <c r="F884" s="269">
        <v>3788</v>
      </c>
      <c r="G884" s="269">
        <v>244</v>
      </c>
      <c r="H884" s="267">
        <v>4491</v>
      </c>
      <c r="I884" s="267">
        <v>4215</v>
      </c>
      <c r="J884" s="267">
        <v>276</v>
      </c>
      <c r="K884" s="267">
        <v>3908</v>
      </c>
      <c r="L884" s="267">
        <v>3726</v>
      </c>
      <c r="M884" s="267">
        <v>182</v>
      </c>
      <c r="N884" s="297">
        <v>0.93</v>
      </c>
      <c r="O884" s="269">
        <v>123755</v>
      </c>
      <c r="P884" s="269">
        <v>118229</v>
      </c>
      <c r="Q884" s="269">
        <v>5526</v>
      </c>
      <c r="R884" s="270">
        <v>0.955347258696618</v>
      </c>
      <c r="S884" s="270">
        <v>0.939484126984127</v>
      </c>
      <c r="T884" s="270">
        <v>0.938543754175017</v>
      </c>
      <c r="U884" s="270">
        <v>0.953428863868987</v>
      </c>
      <c r="V884" s="298">
        <v>0.000940372809110301</v>
      </c>
      <c r="W884" s="274">
        <v>28983</v>
      </c>
      <c r="X884" s="274">
        <v>27700</v>
      </c>
      <c r="Y884" s="274">
        <v>29065</v>
      </c>
      <c r="Z884" s="274">
        <v>27663</v>
      </c>
      <c r="AA884" s="271">
        <v>0.955732670876031</v>
      </c>
      <c r="AB884" s="271">
        <v>0.951763289179425</v>
      </c>
      <c r="AC884" s="298">
        <v>0.00396938169660532</v>
      </c>
    </row>
    <row r="885" spans="1:29">
      <c r="A885" s="300" t="s">
        <v>1158</v>
      </c>
      <c r="B885" s="301" t="s">
        <v>3358</v>
      </c>
      <c r="C885" s="296" t="s">
        <v>1569</v>
      </c>
      <c r="D885" s="301" t="s">
        <v>1570</v>
      </c>
      <c r="E885" s="266">
        <v>2988</v>
      </c>
      <c r="F885" s="269">
        <v>2925</v>
      </c>
      <c r="G885" s="269">
        <v>63</v>
      </c>
      <c r="H885" s="267">
        <v>3510</v>
      </c>
      <c r="I885" s="267">
        <v>3444</v>
      </c>
      <c r="J885" s="267">
        <v>66</v>
      </c>
      <c r="K885" s="267">
        <v>3032</v>
      </c>
      <c r="L885" s="267">
        <v>2991</v>
      </c>
      <c r="M885" s="267">
        <v>41</v>
      </c>
      <c r="N885" s="297">
        <v>0.93</v>
      </c>
      <c r="O885" s="269">
        <v>94368</v>
      </c>
      <c r="P885" s="269">
        <v>93012</v>
      </c>
      <c r="Q885" s="269">
        <v>1356</v>
      </c>
      <c r="R885" s="270">
        <v>0.985630722278739</v>
      </c>
      <c r="S885" s="270">
        <v>0.978915662650602</v>
      </c>
      <c r="T885" s="270">
        <v>0.981196581196581</v>
      </c>
      <c r="U885" s="270">
        <v>0.986477572559367</v>
      </c>
      <c r="V885" s="298">
        <v>-0.00228091854597878</v>
      </c>
      <c r="W885" s="274">
        <v>22205</v>
      </c>
      <c r="X885" s="274">
        <v>21874</v>
      </c>
      <c r="Y885" s="274">
        <v>22760</v>
      </c>
      <c r="Z885" s="274">
        <v>22416</v>
      </c>
      <c r="AA885" s="271">
        <v>0.985093447421752</v>
      </c>
      <c r="AB885" s="271">
        <v>0.984885764499121</v>
      </c>
      <c r="AC885" s="298">
        <v>0.000207682922630625</v>
      </c>
    </row>
    <row r="886" spans="1:29">
      <c r="A886" s="300" t="s">
        <v>1158</v>
      </c>
      <c r="B886" s="301" t="s">
        <v>3358</v>
      </c>
      <c r="C886" s="296" t="s">
        <v>1571</v>
      </c>
      <c r="D886" s="301" t="s">
        <v>1572</v>
      </c>
      <c r="E886" s="266">
        <v>1661</v>
      </c>
      <c r="F886" s="269">
        <v>1566</v>
      </c>
      <c r="G886" s="269">
        <v>95</v>
      </c>
      <c r="H886" s="267">
        <v>2087</v>
      </c>
      <c r="I886" s="267">
        <v>1981</v>
      </c>
      <c r="J886" s="267">
        <v>106</v>
      </c>
      <c r="K886" s="267">
        <v>1779</v>
      </c>
      <c r="L886" s="267">
        <v>1703</v>
      </c>
      <c r="M886" s="267">
        <v>76</v>
      </c>
      <c r="N886" s="297">
        <v>0.93</v>
      </c>
      <c r="O886" s="269">
        <v>56148</v>
      </c>
      <c r="P886" s="269">
        <v>53914</v>
      </c>
      <c r="Q886" s="269">
        <v>2234</v>
      </c>
      <c r="R886" s="270">
        <v>0.96021229607466</v>
      </c>
      <c r="S886" s="270">
        <v>0.942805538832029</v>
      </c>
      <c r="T886" s="270">
        <v>0.949209391471011</v>
      </c>
      <c r="U886" s="270">
        <v>0.957279370432827</v>
      </c>
      <c r="V886" s="298">
        <v>-0.00640385263898213</v>
      </c>
      <c r="W886" s="274">
        <v>13005</v>
      </c>
      <c r="X886" s="274">
        <v>12446</v>
      </c>
      <c r="Y886" s="274">
        <v>13570</v>
      </c>
      <c r="Z886" s="274">
        <v>13017</v>
      </c>
      <c r="AA886" s="271">
        <v>0.957016532103037</v>
      </c>
      <c r="AB886" s="271">
        <v>0.959248341930729</v>
      </c>
      <c r="AC886" s="298">
        <v>-0.00223180982769222</v>
      </c>
    </row>
    <row r="887" spans="1:29">
      <c r="A887" s="300" t="s">
        <v>1158</v>
      </c>
      <c r="B887" s="301" t="s">
        <v>3358</v>
      </c>
      <c r="C887" s="296" t="s">
        <v>1573</v>
      </c>
      <c r="D887" s="301" t="s">
        <v>1574</v>
      </c>
      <c r="E887" s="266">
        <v>2850</v>
      </c>
      <c r="F887" s="269">
        <v>2736</v>
      </c>
      <c r="G887" s="269">
        <v>114</v>
      </c>
      <c r="H887" s="267">
        <v>3368</v>
      </c>
      <c r="I887" s="267">
        <v>3234</v>
      </c>
      <c r="J887" s="267">
        <v>134</v>
      </c>
      <c r="K887" s="267">
        <v>2967</v>
      </c>
      <c r="L887" s="267">
        <v>2824</v>
      </c>
      <c r="M887" s="267">
        <v>143</v>
      </c>
      <c r="N887" s="297">
        <v>0.93</v>
      </c>
      <c r="O887" s="269">
        <v>90352</v>
      </c>
      <c r="P887" s="269">
        <v>86938</v>
      </c>
      <c r="Q887" s="269">
        <v>3414</v>
      </c>
      <c r="R887" s="270">
        <v>0.962214450150522</v>
      </c>
      <c r="S887" s="270">
        <v>0.96</v>
      </c>
      <c r="T887" s="270">
        <v>0.96021377672209</v>
      </c>
      <c r="U887" s="270">
        <v>0.95180316818335</v>
      </c>
      <c r="V887" s="298">
        <v>-0.000213776722090331</v>
      </c>
      <c r="W887" s="274">
        <v>21632</v>
      </c>
      <c r="X887" s="274">
        <v>20868</v>
      </c>
      <c r="Y887" s="274">
        <v>22016</v>
      </c>
      <c r="Z887" s="274">
        <v>21357</v>
      </c>
      <c r="AA887" s="271">
        <v>0.964681952662722</v>
      </c>
      <c r="AB887" s="271">
        <v>0.970067223837209</v>
      </c>
      <c r="AC887" s="298">
        <v>-0.00538527117448739</v>
      </c>
    </row>
    <row r="888" spans="1:29">
      <c r="A888" s="300" t="s">
        <v>1158</v>
      </c>
      <c r="B888" s="301" t="s">
        <v>3358</v>
      </c>
      <c r="C888" s="296" t="s">
        <v>1575</v>
      </c>
      <c r="D888" s="301" t="s">
        <v>1576</v>
      </c>
      <c r="E888" s="266">
        <v>3608</v>
      </c>
      <c r="F888" s="269">
        <v>2956</v>
      </c>
      <c r="G888" s="269">
        <v>652</v>
      </c>
      <c r="H888" s="267">
        <v>4164</v>
      </c>
      <c r="I888" s="267">
        <v>2434</v>
      </c>
      <c r="J888" s="267">
        <v>1730</v>
      </c>
      <c r="K888" s="267">
        <v>3667</v>
      </c>
      <c r="L888" s="267">
        <v>2787</v>
      </c>
      <c r="M888" s="267">
        <v>880</v>
      </c>
      <c r="N888" s="297">
        <v>0.93</v>
      </c>
      <c r="O888" s="269">
        <v>115258</v>
      </c>
      <c r="P888" s="269">
        <v>92087</v>
      </c>
      <c r="Q888" s="269">
        <v>23171</v>
      </c>
      <c r="R888" s="270">
        <v>0.798964063232053</v>
      </c>
      <c r="S888" s="270">
        <v>0.819290465631929</v>
      </c>
      <c r="T888" s="270">
        <v>0.584534101825168</v>
      </c>
      <c r="U888" s="270">
        <v>0.760021816198527</v>
      </c>
      <c r="V888" s="298">
        <v>0.234756363806761</v>
      </c>
      <c r="W888" s="274">
        <v>26815</v>
      </c>
      <c r="X888" s="274">
        <v>19853</v>
      </c>
      <c r="Y888" s="274">
        <v>27813</v>
      </c>
      <c r="Z888" s="274">
        <v>22620</v>
      </c>
      <c r="AA888" s="271">
        <v>0.740369196345329</v>
      </c>
      <c r="AB888" s="271">
        <v>0.813288749865171</v>
      </c>
      <c r="AC888" s="298">
        <v>-0.0729195535198418</v>
      </c>
    </row>
    <row r="889" spans="1:29">
      <c r="A889" s="300" t="s">
        <v>1158</v>
      </c>
      <c r="B889" s="301" t="s">
        <v>40</v>
      </c>
      <c r="C889" s="296" t="s">
        <v>1577</v>
      </c>
      <c r="D889" s="301" t="s">
        <v>1578</v>
      </c>
      <c r="E889" s="266">
        <v>0</v>
      </c>
      <c r="F889" s="269">
        <v>0</v>
      </c>
      <c r="G889" s="269">
        <v>0</v>
      </c>
      <c r="H889" s="267">
        <v>0</v>
      </c>
      <c r="I889" s="267">
        <v>0</v>
      </c>
      <c r="J889" s="267">
        <v>0</v>
      </c>
      <c r="K889" s="267">
        <v>0</v>
      </c>
      <c r="L889" s="267">
        <v>0</v>
      </c>
      <c r="M889" s="267">
        <v>0</v>
      </c>
      <c r="N889" s="297">
        <v>0.93</v>
      </c>
      <c r="O889" s="269">
        <v>0</v>
      </c>
      <c r="P889" s="269">
        <v>0</v>
      </c>
      <c r="Q889" s="269">
        <v>0</v>
      </c>
      <c r="R889" s="270">
        <v>0</v>
      </c>
      <c r="S889" s="270">
        <v>0</v>
      </c>
      <c r="T889" s="270">
        <v>0</v>
      </c>
      <c r="U889" s="270">
        <v>0</v>
      </c>
      <c r="V889" s="298">
        <v>0</v>
      </c>
      <c r="W889" s="274">
        <v>0</v>
      </c>
      <c r="X889" s="274">
        <v>0</v>
      </c>
      <c r="Y889" s="274">
        <v>0</v>
      </c>
      <c r="Z889" s="274">
        <v>0</v>
      </c>
      <c r="AA889" s="271">
        <v>0</v>
      </c>
      <c r="AB889" s="271">
        <v>0</v>
      </c>
      <c r="AC889" s="298">
        <v>0</v>
      </c>
    </row>
    <row r="890" spans="1:29">
      <c r="A890" s="300" t="s">
        <v>1158</v>
      </c>
      <c r="B890" s="301" t="s">
        <v>3358</v>
      </c>
      <c r="C890" s="296" t="s">
        <v>1579</v>
      </c>
      <c r="D890" s="301" t="s">
        <v>1580</v>
      </c>
      <c r="E890" s="266">
        <v>4389</v>
      </c>
      <c r="F890" s="269">
        <v>4161</v>
      </c>
      <c r="G890" s="269">
        <v>228</v>
      </c>
      <c r="H890" s="267">
        <v>4419</v>
      </c>
      <c r="I890" s="267">
        <v>4188</v>
      </c>
      <c r="J890" s="267">
        <v>231</v>
      </c>
      <c r="K890" s="267">
        <v>3936</v>
      </c>
      <c r="L890" s="267">
        <v>3749</v>
      </c>
      <c r="M890" s="267">
        <v>187</v>
      </c>
      <c r="N890" s="297">
        <v>0.93</v>
      </c>
      <c r="O890" s="269">
        <v>133203</v>
      </c>
      <c r="P890" s="269">
        <v>126983</v>
      </c>
      <c r="Q890" s="269">
        <v>6220</v>
      </c>
      <c r="R890" s="270">
        <v>0.953304355007019</v>
      </c>
      <c r="S890" s="270">
        <v>0.948051948051948</v>
      </c>
      <c r="T890" s="270">
        <v>0.947725729803123</v>
      </c>
      <c r="U890" s="270">
        <v>0.952489837398374</v>
      </c>
      <c r="V890" s="298">
        <v>0.000326218248825172</v>
      </c>
      <c r="W890" s="274">
        <v>29160</v>
      </c>
      <c r="X890" s="274">
        <v>27874</v>
      </c>
      <c r="Y890" s="274">
        <v>31797</v>
      </c>
      <c r="Z890" s="274">
        <v>30215</v>
      </c>
      <c r="AA890" s="271">
        <v>0.955898491083676</v>
      </c>
      <c r="AB890" s="271">
        <v>0.950246878636349</v>
      </c>
      <c r="AC890" s="298">
        <v>0.00565161244732693</v>
      </c>
    </row>
    <row r="891" spans="1:29">
      <c r="A891" s="300" t="s">
        <v>1158</v>
      </c>
      <c r="B891" s="301" t="s">
        <v>3358</v>
      </c>
      <c r="C891" s="296" t="s">
        <v>1581</v>
      </c>
      <c r="D891" s="301" t="s">
        <v>1582</v>
      </c>
      <c r="E891" s="266">
        <v>2362</v>
      </c>
      <c r="F891" s="269">
        <v>2249</v>
      </c>
      <c r="G891" s="269">
        <v>113</v>
      </c>
      <c r="H891" s="267">
        <v>2769</v>
      </c>
      <c r="I891" s="267">
        <v>2646</v>
      </c>
      <c r="J891" s="267">
        <v>123</v>
      </c>
      <c r="K891" s="267">
        <v>2308</v>
      </c>
      <c r="L891" s="267">
        <v>2235</v>
      </c>
      <c r="M891" s="267">
        <v>73</v>
      </c>
      <c r="N891" s="297">
        <v>0.93</v>
      </c>
      <c r="O891" s="269">
        <v>78874</v>
      </c>
      <c r="P891" s="269">
        <v>76273</v>
      </c>
      <c r="Q891" s="269">
        <v>2601</v>
      </c>
      <c r="R891" s="270">
        <v>0.967023353703375</v>
      </c>
      <c r="S891" s="270">
        <v>0.952159187129551</v>
      </c>
      <c r="T891" s="270">
        <v>0.95557963163597</v>
      </c>
      <c r="U891" s="270">
        <v>0.968370883882149</v>
      </c>
      <c r="V891" s="298">
        <v>-0.00342044450641843</v>
      </c>
      <c r="W891" s="274">
        <v>17477</v>
      </c>
      <c r="X891" s="274">
        <v>16859</v>
      </c>
      <c r="Y891" s="274">
        <v>19035</v>
      </c>
      <c r="Z891" s="274">
        <v>18377</v>
      </c>
      <c r="AA891" s="271">
        <v>0.96463924014419</v>
      </c>
      <c r="AB891" s="271">
        <v>0.965432098765432</v>
      </c>
      <c r="AC891" s="298">
        <v>-0.000792858621242565</v>
      </c>
    </row>
    <row r="892" spans="1:29">
      <c r="A892" s="300" t="s">
        <v>1158</v>
      </c>
      <c r="B892" s="301" t="s">
        <v>3358</v>
      </c>
      <c r="C892" s="296" t="s">
        <v>1583</v>
      </c>
      <c r="D892" s="301" t="s">
        <v>1584</v>
      </c>
      <c r="E892" s="266">
        <v>2402</v>
      </c>
      <c r="F892" s="269">
        <v>2267</v>
      </c>
      <c r="G892" s="269">
        <v>135</v>
      </c>
      <c r="H892" s="267">
        <v>2834</v>
      </c>
      <c r="I892" s="267">
        <v>2722</v>
      </c>
      <c r="J892" s="267">
        <v>112</v>
      </c>
      <c r="K892" s="267">
        <v>2420</v>
      </c>
      <c r="L892" s="267">
        <v>2323</v>
      </c>
      <c r="M892" s="267">
        <v>97</v>
      </c>
      <c r="N892" s="297">
        <v>0.93</v>
      </c>
      <c r="O892" s="269">
        <v>75946</v>
      </c>
      <c r="P892" s="269">
        <v>72953</v>
      </c>
      <c r="Q892" s="269">
        <v>2993</v>
      </c>
      <c r="R892" s="270">
        <v>0.960590419508598</v>
      </c>
      <c r="S892" s="270">
        <v>0.943796835970025</v>
      </c>
      <c r="T892" s="270">
        <v>0.960479887085392</v>
      </c>
      <c r="U892" s="270">
        <v>0.959917355371901</v>
      </c>
      <c r="V892" s="298">
        <v>-0.0166830511153667</v>
      </c>
      <c r="W892" s="274">
        <v>18126</v>
      </c>
      <c r="X892" s="274">
        <v>17326</v>
      </c>
      <c r="Y892" s="274">
        <v>18621</v>
      </c>
      <c r="Z892" s="274">
        <v>17855</v>
      </c>
      <c r="AA892" s="271">
        <v>0.955864504027364</v>
      </c>
      <c r="AB892" s="271">
        <v>0.95886364856882</v>
      </c>
      <c r="AC892" s="298">
        <v>-0.00299914454145611</v>
      </c>
    </row>
    <row r="893" spans="1:29">
      <c r="A893" s="300" t="s">
        <v>1158</v>
      </c>
      <c r="B893" s="301" t="s">
        <v>3359</v>
      </c>
      <c r="C893" s="296" t="s">
        <v>1585</v>
      </c>
      <c r="D893" s="301" t="s">
        <v>1586</v>
      </c>
      <c r="E893" s="266">
        <v>5163</v>
      </c>
      <c r="F893" s="269">
        <v>4918</v>
      </c>
      <c r="G893" s="269">
        <v>245</v>
      </c>
      <c r="H893" s="267">
        <v>5236</v>
      </c>
      <c r="I893" s="267">
        <v>4837</v>
      </c>
      <c r="J893" s="267">
        <v>399</v>
      </c>
      <c r="K893" s="267">
        <v>4880</v>
      </c>
      <c r="L893" s="267">
        <v>4678</v>
      </c>
      <c r="M893" s="267">
        <v>202</v>
      </c>
      <c r="N893" s="297">
        <v>0.93</v>
      </c>
      <c r="O893" s="269">
        <v>148359</v>
      </c>
      <c r="P893" s="269">
        <v>141969</v>
      </c>
      <c r="Q893" s="269">
        <v>6390</v>
      </c>
      <c r="R893" s="270">
        <v>0.956928801083857</v>
      </c>
      <c r="S893" s="270">
        <v>0.95254696881658</v>
      </c>
      <c r="T893" s="270">
        <v>0.92379679144385</v>
      </c>
      <c r="U893" s="270">
        <v>0.958606557377049</v>
      </c>
      <c r="V893" s="298">
        <v>0.0287501773727292</v>
      </c>
      <c r="W893" s="274">
        <v>35546</v>
      </c>
      <c r="X893" s="274">
        <v>33890</v>
      </c>
      <c r="Y893" s="274">
        <v>36030</v>
      </c>
      <c r="Z893" s="274">
        <v>34530</v>
      </c>
      <c r="AA893" s="271">
        <v>0.953412479603894</v>
      </c>
      <c r="AB893" s="271">
        <v>0.958368026644463</v>
      </c>
      <c r="AC893" s="298">
        <v>-0.00495554704056944</v>
      </c>
    </row>
    <row r="894" spans="1:29">
      <c r="A894" s="300" t="s">
        <v>1158</v>
      </c>
      <c r="B894" s="301" t="s">
        <v>3359</v>
      </c>
      <c r="C894" s="296" t="s">
        <v>1587</v>
      </c>
      <c r="D894" s="301" t="s">
        <v>1588</v>
      </c>
      <c r="E894" s="266">
        <v>2576</v>
      </c>
      <c r="F894" s="269">
        <v>2450</v>
      </c>
      <c r="G894" s="269">
        <v>126</v>
      </c>
      <c r="H894" s="267">
        <v>2668</v>
      </c>
      <c r="I894" s="267">
        <v>2452</v>
      </c>
      <c r="J894" s="267">
        <v>216</v>
      </c>
      <c r="K894" s="267">
        <v>2440</v>
      </c>
      <c r="L894" s="267">
        <v>2210</v>
      </c>
      <c r="M894" s="267">
        <v>230</v>
      </c>
      <c r="N894" s="297">
        <v>0.93</v>
      </c>
      <c r="O894" s="269">
        <v>75836</v>
      </c>
      <c r="P894" s="269">
        <v>72012</v>
      </c>
      <c r="Q894" s="269">
        <v>3824</v>
      </c>
      <c r="R894" s="270">
        <v>0.94957539954639</v>
      </c>
      <c r="S894" s="270">
        <v>0.951086956521739</v>
      </c>
      <c r="T894" s="270">
        <v>0.91904047976012</v>
      </c>
      <c r="U894" s="270">
        <v>0.905737704918033</v>
      </c>
      <c r="V894" s="298">
        <v>0.0320464767616192</v>
      </c>
      <c r="W894" s="274">
        <v>17575</v>
      </c>
      <c r="X894" s="274">
        <v>16507</v>
      </c>
      <c r="Y894" s="274">
        <v>18603</v>
      </c>
      <c r="Z894" s="274">
        <v>17709</v>
      </c>
      <c r="AA894" s="271">
        <v>0.93923186344239</v>
      </c>
      <c r="AB894" s="271">
        <v>0.951943234962103</v>
      </c>
      <c r="AC894" s="298">
        <v>-0.0127113715197131</v>
      </c>
    </row>
    <row r="895" spans="1:29">
      <c r="A895" s="300" t="s">
        <v>1158</v>
      </c>
      <c r="B895" s="301" t="s">
        <v>3359</v>
      </c>
      <c r="C895" s="296" t="s">
        <v>1589</v>
      </c>
      <c r="D895" s="301" t="s">
        <v>1590</v>
      </c>
      <c r="E895" s="266">
        <v>3671</v>
      </c>
      <c r="F895" s="269">
        <v>2967</v>
      </c>
      <c r="G895" s="269">
        <v>704</v>
      </c>
      <c r="H895" s="267">
        <v>3703</v>
      </c>
      <c r="I895" s="267">
        <v>2905</v>
      </c>
      <c r="J895" s="267">
        <v>798</v>
      </c>
      <c r="K895" s="267">
        <v>3384</v>
      </c>
      <c r="L895" s="267">
        <v>2952</v>
      </c>
      <c r="M895" s="267">
        <v>432</v>
      </c>
      <c r="N895" s="297">
        <v>0.93</v>
      </c>
      <c r="O895" s="269">
        <v>105937</v>
      </c>
      <c r="P895" s="269">
        <v>93705</v>
      </c>
      <c r="Q895" s="269">
        <v>12232</v>
      </c>
      <c r="R895" s="270">
        <v>0.884535148248487</v>
      </c>
      <c r="S895" s="270">
        <v>0.808226641242168</v>
      </c>
      <c r="T895" s="270">
        <v>0.784499054820416</v>
      </c>
      <c r="U895" s="270">
        <v>0.872340425531915</v>
      </c>
      <c r="V895" s="298">
        <v>0.0237275864217524</v>
      </c>
      <c r="W895" s="274">
        <v>24720</v>
      </c>
      <c r="X895" s="274">
        <v>20899</v>
      </c>
      <c r="Y895" s="274">
        <v>25296</v>
      </c>
      <c r="Z895" s="274">
        <v>22479</v>
      </c>
      <c r="AA895" s="271">
        <v>0.845428802588997</v>
      </c>
      <c r="AB895" s="271">
        <v>0.888638519924099</v>
      </c>
      <c r="AC895" s="298">
        <v>-0.0432097173351019</v>
      </c>
    </row>
    <row r="896" spans="1:29">
      <c r="A896" s="300" t="s">
        <v>1158</v>
      </c>
      <c r="B896" s="301" t="s">
        <v>3359</v>
      </c>
      <c r="C896" s="296" t="s">
        <v>1591</v>
      </c>
      <c r="D896" s="301" t="s">
        <v>1592</v>
      </c>
      <c r="E896" s="266">
        <v>3829</v>
      </c>
      <c r="F896" s="269">
        <v>3690</v>
      </c>
      <c r="G896" s="269">
        <v>139</v>
      </c>
      <c r="H896" s="267">
        <v>3693</v>
      </c>
      <c r="I896" s="267">
        <v>3544</v>
      </c>
      <c r="J896" s="267">
        <v>149</v>
      </c>
      <c r="K896" s="267">
        <v>3482</v>
      </c>
      <c r="L896" s="267">
        <v>3361</v>
      </c>
      <c r="M896" s="267">
        <v>121</v>
      </c>
      <c r="N896" s="297">
        <v>0.93</v>
      </c>
      <c r="O896" s="269">
        <v>109581</v>
      </c>
      <c r="P896" s="269">
        <v>106187</v>
      </c>
      <c r="Q896" s="269">
        <v>3394</v>
      </c>
      <c r="R896" s="270">
        <v>0.969027477391154</v>
      </c>
      <c r="S896" s="270">
        <v>0.963698093496997</v>
      </c>
      <c r="T896" s="270">
        <v>0.959653398321148</v>
      </c>
      <c r="U896" s="270">
        <v>0.965249856404365</v>
      </c>
      <c r="V896" s="298">
        <v>0.00404469517584849</v>
      </c>
      <c r="W896" s="274">
        <v>25174</v>
      </c>
      <c r="X896" s="274">
        <v>24338</v>
      </c>
      <c r="Y896" s="274">
        <v>27462</v>
      </c>
      <c r="Z896" s="274">
        <v>26680</v>
      </c>
      <c r="AA896" s="271">
        <v>0.966791133709383</v>
      </c>
      <c r="AB896" s="271">
        <v>0.971524288107203</v>
      </c>
      <c r="AC896" s="298">
        <v>-0.00473315439781996</v>
      </c>
    </row>
    <row r="897" spans="1:29">
      <c r="A897" s="300" t="s">
        <v>1158</v>
      </c>
      <c r="B897" s="301" t="s">
        <v>3359</v>
      </c>
      <c r="C897" s="296" t="s">
        <v>1593</v>
      </c>
      <c r="D897" s="301" t="s">
        <v>1594</v>
      </c>
      <c r="E897" s="266">
        <v>4403</v>
      </c>
      <c r="F897" s="269">
        <v>4191</v>
      </c>
      <c r="G897" s="269">
        <v>212</v>
      </c>
      <c r="H897" s="267">
        <v>4335</v>
      </c>
      <c r="I897" s="267">
        <v>4135</v>
      </c>
      <c r="J897" s="267">
        <v>200</v>
      </c>
      <c r="K897" s="267">
        <v>4055</v>
      </c>
      <c r="L897" s="267">
        <v>3894</v>
      </c>
      <c r="M897" s="267">
        <v>161</v>
      </c>
      <c r="N897" s="297">
        <v>0.93</v>
      </c>
      <c r="O897" s="269">
        <v>124207</v>
      </c>
      <c r="P897" s="269">
        <v>119665</v>
      </c>
      <c r="Q897" s="269">
        <v>4542</v>
      </c>
      <c r="R897" s="270">
        <v>0.963432012688496</v>
      </c>
      <c r="S897" s="270">
        <v>0.95185101067454</v>
      </c>
      <c r="T897" s="270">
        <v>0.953863898500577</v>
      </c>
      <c r="U897" s="270">
        <v>0.960295930949445</v>
      </c>
      <c r="V897" s="298">
        <v>-0.0020128878260367</v>
      </c>
      <c r="W897" s="274">
        <v>29293</v>
      </c>
      <c r="X897" s="274">
        <v>28069</v>
      </c>
      <c r="Y897" s="274">
        <v>30444</v>
      </c>
      <c r="Z897" s="274">
        <v>29182</v>
      </c>
      <c r="AA897" s="271">
        <v>0.958215273273478</v>
      </c>
      <c r="AB897" s="271">
        <v>0.958546840099855</v>
      </c>
      <c r="AC897" s="298">
        <v>-0.000331566826377139</v>
      </c>
    </row>
    <row r="898" spans="1:29">
      <c r="A898" s="300" t="s">
        <v>1158</v>
      </c>
      <c r="B898" s="301" t="s">
        <v>3359</v>
      </c>
      <c r="C898" s="296" t="s">
        <v>1595</v>
      </c>
      <c r="D898" s="301" t="s">
        <v>1596</v>
      </c>
      <c r="E898" s="266">
        <v>4798</v>
      </c>
      <c r="F898" s="269">
        <v>4551</v>
      </c>
      <c r="G898" s="269">
        <v>247</v>
      </c>
      <c r="H898" s="267">
        <v>4722</v>
      </c>
      <c r="I898" s="267">
        <v>4478</v>
      </c>
      <c r="J898" s="267">
        <v>244</v>
      </c>
      <c r="K898" s="267">
        <v>4507</v>
      </c>
      <c r="L898" s="267">
        <v>4336</v>
      </c>
      <c r="M898" s="267">
        <v>171</v>
      </c>
      <c r="N898" s="297">
        <v>0.93</v>
      </c>
      <c r="O898" s="269">
        <v>141970</v>
      </c>
      <c r="P898" s="269">
        <v>135826</v>
      </c>
      <c r="Q898" s="269">
        <v>6144</v>
      </c>
      <c r="R898" s="270">
        <v>0.956723251391139</v>
      </c>
      <c r="S898" s="270">
        <v>0.948520216756982</v>
      </c>
      <c r="T898" s="270">
        <v>0.948326980093181</v>
      </c>
      <c r="U898" s="270">
        <v>0.962059019303306</v>
      </c>
      <c r="V898" s="298">
        <v>0.000193236663801222</v>
      </c>
      <c r="W898" s="274">
        <v>32459</v>
      </c>
      <c r="X898" s="274">
        <v>31092</v>
      </c>
      <c r="Y898" s="274">
        <v>33819</v>
      </c>
      <c r="Z898" s="274">
        <v>32380</v>
      </c>
      <c r="AA898" s="271">
        <v>0.957885332265319</v>
      </c>
      <c r="AB898" s="271">
        <v>0.957449954167776</v>
      </c>
      <c r="AC898" s="298">
        <v>0.000435378097543793</v>
      </c>
    </row>
    <row r="899" spans="1:29">
      <c r="A899" s="300" t="s">
        <v>1158</v>
      </c>
      <c r="B899" s="301" t="s">
        <v>3359</v>
      </c>
      <c r="C899" s="296" t="s">
        <v>1597</v>
      </c>
      <c r="D899" s="301" t="s">
        <v>1598</v>
      </c>
      <c r="E899" s="266">
        <v>3759</v>
      </c>
      <c r="F899" s="269">
        <v>3577</v>
      </c>
      <c r="G899" s="269">
        <v>182</v>
      </c>
      <c r="H899" s="267">
        <v>3874</v>
      </c>
      <c r="I899" s="267">
        <v>3714</v>
      </c>
      <c r="J899" s="267">
        <v>160</v>
      </c>
      <c r="K899" s="267">
        <v>3462</v>
      </c>
      <c r="L899" s="267">
        <v>3340</v>
      </c>
      <c r="M899" s="267">
        <v>122</v>
      </c>
      <c r="N899" s="297">
        <v>0.93</v>
      </c>
      <c r="O899" s="269">
        <v>108864</v>
      </c>
      <c r="P899" s="269">
        <v>105141</v>
      </c>
      <c r="Q899" s="269">
        <v>3723</v>
      </c>
      <c r="R899" s="270">
        <v>0.965801366843034</v>
      </c>
      <c r="S899" s="270">
        <v>0.951582867783985</v>
      </c>
      <c r="T899" s="270">
        <v>0.958699019101704</v>
      </c>
      <c r="U899" s="270">
        <v>0.96476025418833</v>
      </c>
      <c r="V899" s="298">
        <v>-0.00711615131771848</v>
      </c>
      <c r="W899" s="274">
        <v>25519</v>
      </c>
      <c r="X899" s="274">
        <v>24604</v>
      </c>
      <c r="Y899" s="274">
        <v>26052</v>
      </c>
      <c r="Z899" s="274">
        <v>25193</v>
      </c>
      <c r="AA899" s="271">
        <v>0.964144363023629</v>
      </c>
      <c r="AB899" s="271">
        <v>0.967027483494549</v>
      </c>
      <c r="AC899" s="298">
        <v>-0.00288312047091988</v>
      </c>
    </row>
    <row r="900" spans="1:29">
      <c r="A900" s="300" t="s">
        <v>1158</v>
      </c>
      <c r="B900" s="301" t="s">
        <v>3359</v>
      </c>
      <c r="C900" s="296" t="s">
        <v>1599</v>
      </c>
      <c r="D900" s="301" t="s">
        <v>1600</v>
      </c>
      <c r="E900" s="266">
        <v>4533</v>
      </c>
      <c r="F900" s="269">
        <v>4282</v>
      </c>
      <c r="G900" s="269">
        <v>251</v>
      </c>
      <c r="H900" s="267">
        <v>4692</v>
      </c>
      <c r="I900" s="267">
        <v>4437</v>
      </c>
      <c r="J900" s="267">
        <v>255</v>
      </c>
      <c r="K900" s="267">
        <v>4284</v>
      </c>
      <c r="L900" s="267">
        <v>4101</v>
      </c>
      <c r="M900" s="267">
        <v>183</v>
      </c>
      <c r="N900" s="297">
        <v>0.93</v>
      </c>
      <c r="O900" s="269">
        <v>132118</v>
      </c>
      <c r="P900" s="269">
        <v>127065</v>
      </c>
      <c r="Q900" s="269">
        <v>5053</v>
      </c>
      <c r="R900" s="270">
        <v>0.961753886677061</v>
      </c>
      <c r="S900" s="270">
        <v>0.944628281491286</v>
      </c>
      <c r="T900" s="270">
        <v>0.945652173913043</v>
      </c>
      <c r="U900" s="270">
        <v>0.957282913165266</v>
      </c>
      <c r="V900" s="298">
        <v>-0.00102389242175738</v>
      </c>
      <c r="W900" s="274">
        <v>31094</v>
      </c>
      <c r="X900" s="274">
        <v>29751</v>
      </c>
      <c r="Y900" s="274">
        <v>31606</v>
      </c>
      <c r="Z900" s="274">
        <v>30414</v>
      </c>
      <c r="AA900" s="271">
        <v>0.956808387470252</v>
      </c>
      <c r="AB900" s="271">
        <v>0.962285641966715</v>
      </c>
      <c r="AC900" s="298">
        <v>-0.00547725449646363</v>
      </c>
    </row>
    <row r="901" spans="1:29">
      <c r="A901" s="300" t="s">
        <v>1158</v>
      </c>
      <c r="B901" s="301" t="s">
        <v>3359</v>
      </c>
      <c r="C901" s="296" t="s">
        <v>1601</v>
      </c>
      <c r="D901" s="301" t="s">
        <v>1602</v>
      </c>
      <c r="E901" s="266">
        <v>5347</v>
      </c>
      <c r="F901" s="269">
        <v>5066</v>
      </c>
      <c r="G901" s="269">
        <v>281</v>
      </c>
      <c r="H901" s="267">
        <v>5475</v>
      </c>
      <c r="I901" s="267">
        <v>5213</v>
      </c>
      <c r="J901" s="267">
        <v>262</v>
      </c>
      <c r="K901" s="267">
        <v>4745</v>
      </c>
      <c r="L901" s="267">
        <v>4574</v>
      </c>
      <c r="M901" s="267">
        <v>171</v>
      </c>
      <c r="N901" s="297">
        <v>0.93</v>
      </c>
      <c r="O901" s="269">
        <v>152921</v>
      </c>
      <c r="P901" s="269">
        <v>145710</v>
      </c>
      <c r="Q901" s="269">
        <v>7211</v>
      </c>
      <c r="R901" s="270">
        <v>0.952844933004623</v>
      </c>
      <c r="S901" s="270">
        <v>0.947447166635497</v>
      </c>
      <c r="T901" s="270">
        <v>0.952146118721461</v>
      </c>
      <c r="U901" s="270">
        <v>0.963962065331928</v>
      </c>
      <c r="V901" s="298">
        <v>-0.0046989520859646</v>
      </c>
      <c r="W901" s="274">
        <v>35348</v>
      </c>
      <c r="X901" s="274">
        <v>33614</v>
      </c>
      <c r="Y901" s="274">
        <v>36744</v>
      </c>
      <c r="Z901" s="274">
        <v>34963</v>
      </c>
      <c r="AA901" s="271">
        <v>0.950944890800045</v>
      </c>
      <c r="AB901" s="271">
        <v>0.951529501415197</v>
      </c>
      <c r="AC901" s="298">
        <v>-0.000584610615151693</v>
      </c>
    </row>
    <row r="902" spans="1:29">
      <c r="A902" s="300" t="s">
        <v>1158</v>
      </c>
      <c r="B902" s="301" t="s">
        <v>3359</v>
      </c>
      <c r="C902" s="296" t="s">
        <v>1603</v>
      </c>
      <c r="D902" s="301" t="s">
        <v>1604</v>
      </c>
      <c r="E902" s="266">
        <v>1743</v>
      </c>
      <c r="F902" s="269">
        <v>1663</v>
      </c>
      <c r="G902" s="269">
        <v>80</v>
      </c>
      <c r="H902" s="267">
        <v>1811</v>
      </c>
      <c r="I902" s="267">
        <v>1730</v>
      </c>
      <c r="J902" s="267">
        <v>81</v>
      </c>
      <c r="K902" s="267">
        <v>1648</v>
      </c>
      <c r="L902" s="267">
        <v>1583</v>
      </c>
      <c r="M902" s="267">
        <v>65</v>
      </c>
      <c r="N902" s="297">
        <v>0.93</v>
      </c>
      <c r="O902" s="269">
        <v>50321</v>
      </c>
      <c r="P902" s="269">
        <v>48313</v>
      </c>
      <c r="Q902" s="269">
        <v>2008</v>
      </c>
      <c r="R902" s="270">
        <v>0.960096182508297</v>
      </c>
      <c r="S902" s="270">
        <v>0.954102122776822</v>
      </c>
      <c r="T902" s="270">
        <v>0.955273329652126</v>
      </c>
      <c r="U902" s="270">
        <v>0.960558252427185</v>
      </c>
      <c r="V902" s="298">
        <v>-0.00117120687530425</v>
      </c>
      <c r="W902" s="274">
        <v>11867</v>
      </c>
      <c r="X902" s="274">
        <v>11363</v>
      </c>
      <c r="Y902" s="274">
        <v>12269</v>
      </c>
      <c r="Z902" s="274">
        <v>11806</v>
      </c>
      <c r="AA902" s="271">
        <v>0.957529282885312</v>
      </c>
      <c r="AB902" s="271">
        <v>0.962262613089901</v>
      </c>
      <c r="AC902" s="298">
        <v>-0.0047333302045891</v>
      </c>
    </row>
    <row r="903" spans="1:29">
      <c r="A903" s="300" t="s">
        <v>1158</v>
      </c>
      <c r="B903" s="301" t="s">
        <v>3359</v>
      </c>
      <c r="C903" s="296" t="s">
        <v>1605</v>
      </c>
      <c r="D903" s="301" t="s">
        <v>1606</v>
      </c>
      <c r="E903" s="266">
        <v>1936</v>
      </c>
      <c r="F903" s="269">
        <v>1853</v>
      </c>
      <c r="G903" s="269">
        <v>83</v>
      </c>
      <c r="H903" s="267">
        <v>2105</v>
      </c>
      <c r="I903" s="267">
        <v>2030</v>
      </c>
      <c r="J903" s="267">
        <v>75</v>
      </c>
      <c r="K903" s="267">
        <v>1980</v>
      </c>
      <c r="L903" s="267">
        <v>1917</v>
      </c>
      <c r="M903" s="267">
        <v>63</v>
      </c>
      <c r="N903" s="297">
        <v>0.93</v>
      </c>
      <c r="O903" s="269">
        <v>56687</v>
      </c>
      <c r="P903" s="269">
        <v>54663</v>
      </c>
      <c r="Q903" s="269">
        <v>2024</v>
      </c>
      <c r="R903" s="270">
        <v>0.964295164676204</v>
      </c>
      <c r="S903" s="270">
        <v>0.957128099173554</v>
      </c>
      <c r="T903" s="270">
        <v>0.96437054631829</v>
      </c>
      <c r="U903" s="270">
        <v>0.968181818181818</v>
      </c>
      <c r="V903" s="298">
        <v>-0.0072424471447361</v>
      </c>
      <c r="W903" s="274">
        <v>14063</v>
      </c>
      <c r="X903" s="274">
        <v>13593</v>
      </c>
      <c r="Y903" s="274">
        <v>13592</v>
      </c>
      <c r="Z903" s="274">
        <v>13224</v>
      </c>
      <c r="AA903" s="271">
        <v>0.966578966081206</v>
      </c>
      <c r="AB903" s="271">
        <v>0.972925250147145</v>
      </c>
      <c r="AC903" s="298">
        <v>-0.0063462840659394</v>
      </c>
    </row>
    <row r="904" spans="1:29">
      <c r="A904" s="300" t="s">
        <v>1158</v>
      </c>
      <c r="B904" s="301" t="s">
        <v>3359</v>
      </c>
      <c r="C904" s="296" t="s">
        <v>1607</v>
      </c>
      <c r="D904" s="301" t="s">
        <v>1608</v>
      </c>
      <c r="E904" s="266">
        <v>2344</v>
      </c>
      <c r="F904" s="269">
        <v>2232</v>
      </c>
      <c r="G904" s="269">
        <v>112</v>
      </c>
      <c r="H904" s="267">
        <v>2373</v>
      </c>
      <c r="I904" s="267">
        <v>2287</v>
      </c>
      <c r="J904" s="267">
        <v>86</v>
      </c>
      <c r="K904" s="267">
        <v>2179</v>
      </c>
      <c r="L904" s="267">
        <v>2089</v>
      </c>
      <c r="M904" s="267">
        <v>90</v>
      </c>
      <c r="N904" s="297">
        <v>0.93</v>
      </c>
      <c r="O904" s="269">
        <v>65704</v>
      </c>
      <c r="P904" s="269">
        <v>63631</v>
      </c>
      <c r="Q904" s="269">
        <v>2073</v>
      </c>
      <c r="R904" s="270">
        <v>0.968449409472787</v>
      </c>
      <c r="S904" s="270">
        <v>0.95221843003413</v>
      </c>
      <c r="T904" s="270">
        <v>0.963758954909397</v>
      </c>
      <c r="U904" s="270">
        <v>0.958696649839376</v>
      </c>
      <c r="V904" s="298">
        <v>-0.0115405248752677</v>
      </c>
      <c r="W904" s="274">
        <v>15792</v>
      </c>
      <c r="X904" s="274">
        <v>15267</v>
      </c>
      <c r="Y904" s="274">
        <v>15766</v>
      </c>
      <c r="Z904" s="274">
        <v>15272</v>
      </c>
      <c r="AA904" s="271">
        <v>0.966755319148936</v>
      </c>
      <c r="AB904" s="271">
        <v>0.968666751236839</v>
      </c>
      <c r="AC904" s="298">
        <v>-0.00191143208790256</v>
      </c>
    </row>
    <row r="905" spans="1:29">
      <c r="A905" s="300" t="s">
        <v>1158</v>
      </c>
      <c r="B905" s="301" t="s">
        <v>3359</v>
      </c>
      <c r="C905" s="296" t="s">
        <v>1609</v>
      </c>
      <c r="D905" s="301" t="s">
        <v>1610</v>
      </c>
      <c r="E905" s="266">
        <v>2501</v>
      </c>
      <c r="F905" s="269">
        <v>2390</v>
      </c>
      <c r="G905" s="269">
        <v>111</v>
      </c>
      <c r="H905" s="267">
        <v>2662</v>
      </c>
      <c r="I905" s="267">
        <v>2539</v>
      </c>
      <c r="J905" s="267">
        <v>123</v>
      </c>
      <c r="K905" s="267">
        <v>2465</v>
      </c>
      <c r="L905" s="267">
        <v>2377</v>
      </c>
      <c r="M905" s="267">
        <v>88</v>
      </c>
      <c r="N905" s="297">
        <v>0.93</v>
      </c>
      <c r="O905" s="269">
        <v>72395</v>
      </c>
      <c r="P905" s="269">
        <v>69061</v>
      </c>
      <c r="Q905" s="269">
        <v>3334</v>
      </c>
      <c r="R905" s="270">
        <v>0.953947095793908</v>
      </c>
      <c r="S905" s="270">
        <v>0.95561775289884</v>
      </c>
      <c r="T905" s="270">
        <v>0.953794139744553</v>
      </c>
      <c r="U905" s="270">
        <v>0.964300202839757</v>
      </c>
      <c r="V905" s="298">
        <v>0.00182361315428747</v>
      </c>
      <c r="W905" s="274">
        <v>17483</v>
      </c>
      <c r="X905" s="274">
        <v>16673</v>
      </c>
      <c r="Y905" s="274">
        <v>17459</v>
      </c>
      <c r="Z905" s="274">
        <v>16700</v>
      </c>
      <c r="AA905" s="271">
        <v>0.953669278727907</v>
      </c>
      <c r="AB905" s="271">
        <v>0.956526719743399</v>
      </c>
      <c r="AC905" s="298">
        <v>-0.00285744101549179</v>
      </c>
    </row>
    <row r="906" spans="1:29">
      <c r="A906" s="300" t="s">
        <v>1158</v>
      </c>
      <c r="B906" s="301" t="s">
        <v>3359</v>
      </c>
      <c r="C906" s="296" t="s">
        <v>1611</v>
      </c>
      <c r="D906" s="301" t="s">
        <v>1612</v>
      </c>
      <c r="E906" s="266">
        <v>3427</v>
      </c>
      <c r="F906" s="269">
        <v>3217</v>
      </c>
      <c r="G906" s="269">
        <v>210</v>
      </c>
      <c r="H906" s="267">
        <v>3163</v>
      </c>
      <c r="I906" s="267">
        <v>3052</v>
      </c>
      <c r="J906" s="267">
        <v>111</v>
      </c>
      <c r="K906" s="267">
        <v>2943</v>
      </c>
      <c r="L906" s="267">
        <v>2827</v>
      </c>
      <c r="M906" s="267">
        <v>116</v>
      </c>
      <c r="N906" s="297">
        <v>0.93</v>
      </c>
      <c r="O906" s="269">
        <v>100643</v>
      </c>
      <c r="P906" s="269">
        <v>97500</v>
      </c>
      <c r="Q906" s="269">
        <v>3143</v>
      </c>
      <c r="R906" s="270">
        <v>0.968770803732003</v>
      </c>
      <c r="S906" s="270">
        <v>0.93872191421068</v>
      </c>
      <c r="T906" s="270">
        <v>0.964906734113184</v>
      </c>
      <c r="U906" s="270">
        <v>0.960584437648658</v>
      </c>
      <c r="V906" s="298">
        <v>-0.0261848199025039</v>
      </c>
      <c r="W906" s="274">
        <v>22465</v>
      </c>
      <c r="X906" s="274">
        <v>21628</v>
      </c>
      <c r="Y906" s="274">
        <v>24721</v>
      </c>
      <c r="Z906" s="274">
        <v>23966</v>
      </c>
      <c r="AA906" s="271">
        <v>0.962742043178277</v>
      </c>
      <c r="AB906" s="271">
        <v>0.96945916427329</v>
      </c>
      <c r="AC906" s="298">
        <v>-0.00671712109501266</v>
      </c>
    </row>
    <row r="907" spans="1:29">
      <c r="A907" s="300" t="s">
        <v>1158</v>
      </c>
      <c r="B907" s="301" t="s">
        <v>3359</v>
      </c>
      <c r="C907" s="296" t="s">
        <v>1613</v>
      </c>
      <c r="D907" s="301" t="s">
        <v>1614</v>
      </c>
      <c r="E907" s="266">
        <v>1746</v>
      </c>
      <c r="F907" s="269">
        <v>1697</v>
      </c>
      <c r="G907" s="269">
        <v>49</v>
      </c>
      <c r="H907" s="267">
        <v>1938</v>
      </c>
      <c r="I907" s="267">
        <v>1825</v>
      </c>
      <c r="J907" s="267">
        <v>113</v>
      </c>
      <c r="K907" s="267">
        <v>1735</v>
      </c>
      <c r="L907" s="267">
        <v>1661</v>
      </c>
      <c r="M907" s="267">
        <v>74</v>
      </c>
      <c r="N907" s="297">
        <v>0.93</v>
      </c>
      <c r="O907" s="269">
        <v>51976</v>
      </c>
      <c r="P907" s="269">
        <v>50626</v>
      </c>
      <c r="Q907" s="269">
        <v>1350</v>
      </c>
      <c r="R907" s="270">
        <v>0.974026473757119</v>
      </c>
      <c r="S907" s="270">
        <v>0.971935853379152</v>
      </c>
      <c r="T907" s="270">
        <v>0.941692466460268</v>
      </c>
      <c r="U907" s="270">
        <v>0.957348703170029</v>
      </c>
      <c r="V907" s="298">
        <v>0.0302433869188841</v>
      </c>
      <c r="W907" s="274">
        <v>12458</v>
      </c>
      <c r="X907" s="274">
        <v>12075</v>
      </c>
      <c r="Y907" s="274">
        <v>12793</v>
      </c>
      <c r="Z907" s="274">
        <v>12454</v>
      </c>
      <c r="AA907" s="271">
        <v>0.969256702520469</v>
      </c>
      <c r="AB907" s="271">
        <v>0.973501133432346</v>
      </c>
      <c r="AC907" s="298">
        <v>-0.00424443091187698</v>
      </c>
    </row>
    <row r="908" spans="1:29">
      <c r="A908" s="300" t="s">
        <v>1158</v>
      </c>
      <c r="B908" s="301" t="s">
        <v>3355</v>
      </c>
      <c r="C908" s="296" t="s">
        <v>1615</v>
      </c>
      <c r="D908" s="301" t="s">
        <v>1616</v>
      </c>
      <c r="E908" s="266">
        <v>3669</v>
      </c>
      <c r="F908" s="269">
        <v>3512</v>
      </c>
      <c r="G908" s="269">
        <v>157</v>
      </c>
      <c r="H908" s="267">
        <v>3925</v>
      </c>
      <c r="I908" s="267">
        <v>3717</v>
      </c>
      <c r="J908" s="267">
        <v>208</v>
      </c>
      <c r="K908" s="267">
        <v>3595</v>
      </c>
      <c r="L908" s="267">
        <v>3476</v>
      </c>
      <c r="M908" s="267">
        <v>119</v>
      </c>
      <c r="N908" s="297">
        <v>0.93</v>
      </c>
      <c r="O908" s="269">
        <v>111235</v>
      </c>
      <c r="P908" s="269">
        <v>107765</v>
      </c>
      <c r="Q908" s="269">
        <v>3470</v>
      </c>
      <c r="R908" s="270">
        <v>0.968804782667326</v>
      </c>
      <c r="S908" s="270">
        <v>0.957209048787135</v>
      </c>
      <c r="T908" s="270">
        <v>0.947006369426752</v>
      </c>
      <c r="U908" s="270">
        <v>0.966898470097357</v>
      </c>
      <c r="V908" s="298">
        <v>0.0102026793603839</v>
      </c>
      <c r="W908" s="274">
        <v>26227</v>
      </c>
      <c r="X908" s="274">
        <v>25418</v>
      </c>
      <c r="Y908" s="274">
        <v>27155</v>
      </c>
      <c r="Z908" s="274">
        <v>26370</v>
      </c>
      <c r="AA908" s="271">
        <v>0.969153925344111</v>
      </c>
      <c r="AB908" s="271">
        <v>0.971091879948444</v>
      </c>
      <c r="AC908" s="298">
        <v>-0.0019379546043331</v>
      </c>
    </row>
    <row r="909" spans="1:29">
      <c r="A909" s="300" t="s">
        <v>1158</v>
      </c>
      <c r="B909" s="301" t="s">
        <v>3355</v>
      </c>
      <c r="C909" s="296" t="s">
        <v>1617</v>
      </c>
      <c r="D909" s="301" t="s">
        <v>1618</v>
      </c>
      <c r="E909" s="266">
        <v>3823</v>
      </c>
      <c r="F909" s="269">
        <v>3699</v>
      </c>
      <c r="G909" s="269">
        <v>124</v>
      </c>
      <c r="H909" s="267">
        <v>3998</v>
      </c>
      <c r="I909" s="267">
        <v>3848</v>
      </c>
      <c r="J909" s="267">
        <v>150</v>
      </c>
      <c r="K909" s="267">
        <v>3664</v>
      </c>
      <c r="L909" s="267">
        <v>3565</v>
      </c>
      <c r="M909" s="267">
        <v>99</v>
      </c>
      <c r="N909" s="297">
        <v>0.93</v>
      </c>
      <c r="O909" s="269">
        <v>109407</v>
      </c>
      <c r="P909" s="269">
        <v>106410</v>
      </c>
      <c r="Q909" s="269">
        <v>2997</v>
      </c>
      <c r="R909" s="270">
        <v>0.972606871589569</v>
      </c>
      <c r="S909" s="270">
        <v>0.967564739733194</v>
      </c>
      <c r="T909" s="270">
        <v>0.96248124062031</v>
      </c>
      <c r="U909" s="270">
        <v>0.972980349344978</v>
      </c>
      <c r="V909" s="298">
        <v>0.00508349911288364</v>
      </c>
      <c r="W909" s="274">
        <v>26614</v>
      </c>
      <c r="X909" s="274">
        <v>25871</v>
      </c>
      <c r="Y909" s="274">
        <v>26790</v>
      </c>
      <c r="Z909" s="274">
        <v>26134</v>
      </c>
      <c r="AA909" s="271">
        <v>0.972082362666266</v>
      </c>
      <c r="AB909" s="271">
        <v>0.975513251213139</v>
      </c>
      <c r="AC909" s="298">
        <v>-0.00343088854687335</v>
      </c>
    </row>
    <row r="910" spans="1:29">
      <c r="A910" s="300" t="s">
        <v>1158</v>
      </c>
      <c r="B910" s="301" t="s">
        <v>3355</v>
      </c>
      <c r="C910" s="296" t="s">
        <v>1619</v>
      </c>
      <c r="D910" s="301" t="s">
        <v>1620</v>
      </c>
      <c r="E910" s="266">
        <v>4415</v>
      </c>
      <c r="F910" s="269">
        <v>4305</v>
      </c>
      <c r="G910" s="269">
        <v>110</v>
      </c>
      <c r="H910" s="267">
        <v>4705</v>
      </c>
      <c r="I910" s="267">
        <v>4534</v>
      </c>
      <c r="J910" s="267">
        <v>171</v>
      </c>
      <c r="K910" s="267">
        <v>4250</v>
      </c>
      <c r="L910" s="267">
        <v>4144</v>
      </c>
      <c r="M910" s="267">
        <v>106</v>
      </c>
      <c r="N910" s="297">
        <v>0.93</v>
      </c>
      <c r="O910" s="269">
        <v>122422</v>
      </c>
      <c r="P910" s="269">
        <v>119154</v>
      </c>
      <c r="Q910" s="269">
        <v>3268</v>
      </c>
      <c r="R910" s="270">
        <v>0.97330545163451</v>
      </c>
      <c r="S910" s="270">
        <v>0.975084937712344</v>
      </c>
      <c r="T910" s="270">
        <v>0.96365568544102</v>
      </c>
      <c r="U910" s="270">
        <v>0.975058823529412</v>
      </c>
      <c r="V910" s="298">
        <v>0.0114292522713241</v>
      </c>
      <c r="W910" s="274">
        <v>30715</v>
      </c>
      <c r="X910" s="274">
        <v>29931</v>
      </c>
      <c r="Y910" s="274">
        <v>29566</v>
      </c>
      <c r="Z910" s="274">
        <v>28798</v>
      </c>
      <c r="AA910" s="271">
        <v>0.974475012209018</v>
      </c>
      <c r="AB910" s="271">
        <v>0.97402421700602</v>
      </c>
      <c r="AC910" s="298">
        <v>0.000450795202998067</v>
      </c>
    </row>
    <row r="911" spans="1:29">
      <c r="A911" s="300" t="s">
        <v>1158</v>
      </c>
      <c r="B911" s="301" t="s">
        <v>3355</v>
      </c>
      <c r="C911" s="296" t="s">
        <v>1621</v>
      </c>
      <c r="D911" s="301" t="s">
        <v>1622</v>
      </c>
      <c r="E911" s="266">
        <v>4310</v>
      </c>
      <c r="F911" s="269">
        <v>4238</v>
      </c>
      <c r="G911" s="269">
        <v>72</v>
      </c>
      <c r="H911" s="267">
        <v>4494</v>
      </c>
      <c r="I911" s="267">
        <v>4378</v>
      </c>
      <c r="J911" s="267">
        <v>116</v>
      </c>
      <c r="K911" s="267">
        <v>4205</v>
      </c>
      <c r="L911" s="267">
        <v>4141</v>
      </c>
      <c r="M911" s="267">
        <v>64</v>
      </c>
      <c r="N911" s="297">
        <v>0.93</v>
      </c>
      <c r="O911" s="269">
        <v>112089</v>
      </c>
      <c r="P911" s="269">
        <v>109852</v>
      </c>
      <c r="Q911" s="269">
        <v>2237</v>
      </c>
      <c r="R911" s="270">
        <v>0.980042644684135</v>
      </c>
      <c r="S911" s="270">
        <v>0.983294663573086</v>
      </c>
      <c r="T911" s="270">
        <v>0.974187805963507</v>
      </c>
      <c r="U911" s="270">
        <v>0.984780023781213</v>
      </c>
      <c r="V911" s="298">
        <v>0.00910685760957897</v>
      </c>
      <c r="W911" s="274">
        <v>29736</v>
      </c>
      <c r="X911" s="274">
        <v>29250</v>
      </c>
      <c r="Y911" s="274">
        <v>28425</v>
      </c>
      <c r="Z911" s="274">
        <v>27947</v>
      </c>
      <c r="AA911" s="271">
        <v>0.98365617433414</v>
      </c>
      <c r="AB911" s="271">
        <v>0.983183817062445</v>
      </c>
      <c r="AC911" s="298">
        <v>0.000472357271695367</v>
      </c>
    </row>
    <row r="912" spans="1:29">
      <c r="A912" s="300" t="s">
        <v>1158</v>
      </c>
      <c r="B912" s="301" t="s">
        <v>3355</v>
      </c>
      <c r="C912" s="296" t="s">
        <v>1623</v>
      </c>
      <c r="D912" s="301" t="s">
        <v>1624</v>
      </c>
      <c r="E912" s="266">
        <v>3144</v>
      </c>
      <c r="F912" s="269">
        <v>3033</v>
      </c>
      <c r="G912" s="269">
        <v>111</v>
      </c>
      <c r="H912" s="267">
        <v>3333</v>
      </c>
      <c r="I912" s="267">
        <v>3228</v>
      </c>
      <c r="J912" s="267">
        <v>105</v>
      </c>
      <c r="K912" s="267">
        <v>2920</v>
      </c>
      <c r="L912" s="267">
        <v>2853</v>
      </c>
      <c r="M912" s="267">
        <v>67</v>
      </c>
      <c r="N912" s="297">
        <v>0.93</v>
      </c>
      <c r="O912" s="269">
        <v>95117</v>
      </c>
      <c r="P912" s="269">
        <v>92508</v>
      </c>
      <c r="Q912" s="269">
        <v>2609</v>
      </c>
      <c r="R912" s="270">
        <v>0.972570623547841</v>
      </c>
      <c r="S912" s="270">
        <v>0.96469465648855</v>
      </c>
      <c r="T912" s="270">
        <v>0.968496849684969</v>
      </c>
      <c r="U912" s="270">
        <v>0.977054794520548</v>
      </c>
      <c r="V912" s="298">
        <v>-0.00380219319641895</v>
      </c>
      <c r="W912" s="274">
        <v>22138</v>
      </c>
      <c r="X912" s="274">
        <v>21567</v>
      </c>
      <c r="Y912" s="274">
        <v>22951</v>
      </c>
      <c r="Z912" s="274">
        <v>22377</v>
      </c>
      <c r="AA912" s="271">
        <v>0.974207245460294</v>
      </c>
      <c r="AB912" s="271">
        <v>0.974990196505599</v>
      </c>
      <c r="AC912" s="298">
        <v>-0.000782951045304459</v>
      </c>
    </row>
    <row r="913" spans="1:29">
      <c r="A913" s="300" t="s">
        <v>1158</v>
      </c>
      <c r="B913" s="301" t="s">
        <v>3355</v>
      </c>
      <c r="C913" s="296" t="s">
        <v>1625</v>
      </c>
      <c r="D913" s="301" t="s">
        <v>1626</v>
      </c>
      <c r="E913" s="266">
        <v>5244</v>
      </c>
      <c r="F913" s="269">
        <v>5076</v>
      </c>
      <c r="G913" s="269">
        <v>168</v>
      </c>
      <c r="H913" s="267">
        <v>5752</v>
      </c>
      <c r="I913" s="267">
        <v>5484</v>
      </c>
      <c r="J913" s="267">
        <v>268</v>
      </c>
      <c r="K913" s="267">
        <v>5140</v>
      </c>
      <c r="L913" s="267">
        <v>4961</v>
      </c>
      <c r="M913" s="267">
        <v>179</v>
      </c>
      <c r="N913" s="297">
        <v>0.93</v>
      </c>
      <c r="O913" s="269">
        <v>161946</v>
      </c>
      <c r="P913" s="269">
        <v>156617</v>
      </c>
      <c r="Q913" s="269">
        <v>5329</v>
      </c>
      <c r="R913" s="270">
        <v>0.967093969594803</v>
      </c>
      <c r="S913" s="270">
        <v>0.967963386727689</v>
      </c>
      <c r="T913" s="270">
        <v>0.953407510431154</v>
      </c>
      <c r="U913" s="270">
        <v>0.965175097276265</v>
      </c>
      <c r="V913" s="298">
        <v>0.0145558762965344</v>
      </c>
      <c r="W913" s="274">
        <v>37594</v>
      </c>
      <c r="X913" s="274">
        <v>36302</v>
      </c>
      <c r="Y913" s="274">
        <v>39146</v>
      </c>
      <c r="Z913" s="274">
        <v>37928</v>
      </c>
      <c r="AA913" s="271">
        <v>0.965632813746874</v>
      </c>
      <c r="AB913" s="271">
        <v>0.968885709906504</v>
      </c>
      <c r="AC913" s="298">
        <v>-0.00325289615962943</v>
      </c>
    </row>
    <row r="914" spans="1:29">
      <c r="A914" s="300" t="s">
        <v>1158</v>
      </c>
      <c r="B914" s="301" t="s">
        <v>3355</v>
      </c>
      <c r="C914" s="296" t="s">
        <v>1627</v>
      </c>
      <c r="D914" s="301" t="s">
        <v>1628</v>
      </c>
      <c r="E914" s="266">
        <v>4108</v>
      </c>
      <c r="F914" s="269">
        <v>3987</v>
      </c>
      <c r="G914" s="269">
        <v>121</v>
      </c>
      <c r="H914" s="267">
        <v>4536</v>
      </c>
      <c r="I914" s="267">
        <v>4390</v>
      </c>
      <c r="J914" s="267">
        <v>146</v>
      </c>
      <c r="K914" s="267">
        <v>4071</v>
      </c>
      <c r="L914" s="267">
        <v>3965</v>
      </c>
      <c r="M914" s="267">
        <v>106</v>
      </c>
      <c r="N914" s="297">
        <v>0.93</v>
      </c>
      <c r="O914" s="269">
        <v>128193</v>
      </c>
      <c r="P914" s="269">
        <v>124546</v>
      </c>
      <c r="Q914" s="269">
        <v>3647</v>
      </c>
      <c r="R914" s="270">
        <v>0.971550708697043</v>
      </c>
      <c r="S914" s="270">
        <v>0.970545277507303</v>
      </c>
      <c r="T914" s="270">
        <v>0.967813051146384</v>
      </c>
      <c r="U914" s="270">
        <v>0.973962171456645</v>
      </c>
      <c r="V914" s="298">
        <v>0.0027322263609183</v>
      </c>
      <c r="W914" s="274">
        <v>29912</v>
      </c>
      <c r="X914" s="274">
        <v>29107</v>
      </c>
      <c r="Y914" s="274">
        <v>30735</v>
      </c>
      <c r="Z914" s="274">
        <v>29887</v>
      </c>
      <c r="AA914" s="271">
        <v>0.973087723990372</v>
      </c>
      <c r="AB914" s="271">
        <v>0.972409305352204</v>
      </c>
      <c r="AC914" s="298">
        <v>0.000678418638167422</v>
      </c>
    </row>
    <row r="915" spans="1:29">
      <c r="A915" s="300" t="s">
        <v>1158</v>
      </c>
      <c r="B915" s="301" t="s">
        <v>3355</v>
      </c>
      <c r="C915" s="296" t="s">
        <v>1629</v>
      </c>
      <c r="D915" s="301" t="s">
        <v>1630</v>
      </c>
      <c r="E915" s="266">
        <v>1382</v>
      </c>
      <c r="F915" s="269">
        <v>1350</v>
      </c>
      <c r="G915" s="269">
        <v>32</v>
      </c>
      <c r="H915" s="267">
        <v>1491</v>
      </c>
      <c r="I915" s="267">
        <v>1446</v>
      </c>
      <c r="J915" s="267">
        <v>45</v>
      </c>
      <c r="K915" s="267">
        <v>1324</v>
      </c>
      <c r="L915" s="267">
        <v>1286</v>
      </c>
      <c r="M915" s="267">
        <v>38</v>
      </c>
      <c r="N915" s="297">
        <v>0.93</v>
      </c>
      <c r="O915" s="269">
        <v>41291</v>
      </c>
      <c r="P915" s="269">
        <v>40279</v>
      </c>
      <c r="Q915" s="269">
        <v>1012</v>
      </c>
      <c r="R915" s="270">
        <v>0.975491027100337</v>
      </c>
      <c r="S915" s="270">
        <v>0.97684515195369</v>
      </c>
      <c r="T915" s="270">
        <v>0.969818913480885</v>
      </c>
      <c r="U915" s="270">
        <v>0.971299093655589</v>
      </c>
      <c r="V915" s="298">
        <v>0.00702623847280492</v>
      </c>
      <c r="W915" s="274">
        <v>9691</v>
      </c>
      <c r="X915" s="274">
        <v>9468</v>
      </c>
      <c r="Y915" s="274">
        <v>9981</v>
      </c>
      <c r="Z915" s="274">
        <v>9718</v>
      </c>
      <c r="AA915" s="271">
        <v>0.976988958827778</v>
      </c>
      <c r="AB915" s="271">
        <v>0.973649934876265</v>
      </c>
      <c r="AC915" s="298">
        <v>0.00333902395151342</v>
      </c>
    </row>
    <row r="916" spans="1:29">
      <c r="A916" s="300" t="s">
        <v>1158</v>
      </c>
      <c r="B916" s="301" t="s">
        <v>3355</v>
      </c>
      <c r="C916" s="296" t="s">
        <v>1631</v>
      </c>
      <c r="D916" s="301" t="s">
        <v>1632</v>
      </c>
      <c r="E916" s="266">
        <v>3019</v>
      </c>
      <c r="F916" s="269">
        <v>2954</v>
      </c>
      <c r="G916" s="269">
        <v>65</v>
      </c>
      <c r="H916" s="267">
        <v>3315</v>
      </c>
      <c r="I916" s="267">
        <v>3275</v>
      </c>
      <c r="J916" s="267">
        <v>40</v>
      </c>
      <c r="K916" s="267">
        <v>2730</v>
      </c>
      <c r="L916" s="267">
        <v>2705</v>
      </c>
      <c r="M916" s="267">
        <v>25</v>
      </c>
      <c r="N916" s="297">
        <v>0.93</v>
      </c>
      <c r="O916" s="269">
        <v>90024</v>
      </c>
      <c r="P916" s="269">
        <v>88928</v>
      </c>
      <c r="Q916" s="269">
        <v>1096</v>
      </c>
      <c r="R916" s="270">
        <v>0.987825468763885</v>
      </c>
      <c r="S916" s="270">
        <v>0.978469691950977</v>
      </c>
      <c r="T916" s="270">
        <v>0.987933634992459</v>
      </c>
      <c r="U916" s="270">
        <v>0.990842490842491</v>
      </c>
      <c r="V916" s="298">
        <v>-0.00946394304148146</v>
      </c>
      <c r="W916" s="274">
        <v>21280</v>
      </c>
      <c r="X916" s="274">
        <v>21042</v>
      </c>
      <c r="Y916" s="274">
        <v>22325</v>
      </c>
      <c r="Z916" s="274">
        <v>22095</v>
      </c>
      <c r="AA916" s="271">
        <v>0.988815789473684</v>
      </c>
      <c r="AB916" s="271">
        <v>0.98969764837626</v>
      </c>
      <c r="AC916" s="298">
        <v>-0.000881858902575638</v>
      </c>
    </row>
    <row r="917" spans="1:29">
      <c r="A917" s="300" t="s">
        <v>1158</v>
      </c>
      <c r="B917" s="301" t="s">
        <v>3355</v>
      </c>
      <c r="C917" s="296" t="s">
        <v>1633</v>
      </c>
      <c r="D917" s="301" t="s">
        <v>1634</v>
      </c>
      <c r="E917" s="266">
        <v>1851</v>
      </c>
      <c r="F917" s="269">
        <v>1798</v>
      </c>
      <c r="G917" s="269">
        <v>53</v>
      </c>
      <c r="H917" s="267">
        <v>2011</v>
      </c>
      <c r="I917" s="267">
        <v>1969</v>
      </c>
      <c r="J917" s="267">
        <v>42</v>
      </c>
      <c r="K917" s="267">
        <v>1762</v>
      </c>
      <c r="L917" s="267">
        <v>1728</v>
      </c>
      <c r="M917" s="267">
        <v>34</v>
      </c>
      <c r="N917" s="297">
        <v>0.93</v>
      </c>
      <c r="O917" s="269">
        <v>54965</v>
      </c>
      <c r="P917" s="269">
        <v>53712</v>
      </c>
      <c r="Q917" s="269">
        <v>1253</v>
      </c>
      <c r="R917" s="270">
        <v>0.977203675065951</v>
      </c>
      <c r="S917" s="270">
        <v>0.971366828741221</v>
      </c>
      <c r="T917" s="270">
        <v>0.979114868224764</v>
      </c>
      <c r="U917" s="270">
        <v>0.980703745743473</v>
      </c>
      <c r="V917" s="298">
        <v>-0.00774803948354286</v>
      </c>
      <c r="W917" s="274">
        <v>13185</v>
      </c>
      <c r="X917" s="274">
        <v>12908</v>
      </c>
      <c r="Y917" s="274">
        <v>13538</v>
      </c>
      <c r="Z917" s="274">
        <v>13232</v>
      </c>
      <c r="AA917" s="271">
        <v>0.978991277967387</v>
      </c>
      <c r="AB917" s="271">
        <v>0.977396956714433</v>
      </c>
      <c r="AC917" s="298">
        <v>0.00159432125295367</v>
      </c>
    </row>
    <row r="918" spans="1:29">
      <c r="A918" s="300" t="s">
        <v>1158</v>
      </c>
      <c r="B918" s="301" t="s">
        <v>3355</v>
      </c>
      <c r="C918" s="296" t="s">
        <v>1635</v>
      </c>
      <c r="D918" s="301" t="s">
        <v>1636</v>
      </c>
      <c r="E918" s="266">
        <v>1910</v>
      </c>
      <c r="F918" s="269">
        <v>1860</v>
      </c>
      <c r="G918" s="269">
        <v>50</v>
      </c>
      <c r="H918" s="267">
        <v>1963</v>
      </c>
      <c r="I918" s="267">
        <v>1925</v>
      </c>
      <c r="J918" s="267">
        <v>38</v>
      </c>
      <c r="K918" s="267">
        <v>1881</v>
      </c>
      <c r="L918" s="267">
        <v>1836</v>
      </c>
      <c r="M918" s="267">
        <v>45</v>
      </c>
      <c r="N918" s="297">
        <v>0.93</v>
      </c>
      <c r="O918" s="269">
        <v>58659</v>
      </c>
      <c r="P918" s="269">
        <v>57295</v>
      </c>
      <c r="Q918" s="269">
        <v>1364</v>
      </c>
      <c r="R918" s="270">
        <v>0.976746961250618</v>
      </c>
      <c r="S918" s="270">
        <v>0.973821989528796</v>
      </c>
      <c r="T918" s="270">
        <v>0.98064187468161</v>
      </c>
      <c r="U918" s="270">
        <v>0.976076555023923</v>
      </c>
      <c r="V918" s="298">
        <v>-0.00681988515281395</v>
      </c>
      <c r="W918" s="274">
        <v>13381</v>
      </c>
      <c r="X918" s="274">
        <v>13096</v>
      </c>
      <c r="Y918" s="274">
        <v>14210</v>
      </c>
      <c r="Z918" s="274">
        <v>13873</v>
      </c>
      <c r="AA918" s="271">
        <v>0.978701143412301</v>
      </c>
      <c r="AB918" s="271">
        <v>0.976284306826179</v>
      </c>
      <c r="AC918" s="298">
        <v>0.00241683658612235</v>
      </c>
    </row>
    <row r="919" spans="1:29">
      <c r="A919" s="300" t="s">
        <v>1158</v>
      </c>
      <c r="B919" s="301" t="s">
        <v>3355</v>
      </c>
      <c r="C919" s="296" t="s">
        <v>1637</v>
      </c>
      <c r="D919" s="301" t="s">
        <v>1638</v>
      </c>
      <c r="E919" s="266">
        <v>2609</v>
      </c>
      <c r="F919" s="269">
        <v>2486</v>
      </c>
      <c r="G919" s="269">
        <v>123</v>
      </c>
      <c r="H919" s="267">
        <v>2903</v>
      </c>
      <c r="I919" s="267">
        <v>2731</v>
      </c>
      <c r="J919" s="267">
        <v>172</v>
      </c>
      <c r="K919" s="267">
        <v>2510</v>
      </c>
      <c r="L919" s="267">
        <v>2414</v>
      </c>
      <c r="M919" s="267">
        <v>96</v>
      </c>
      <c r="N919" s="297">
        <v>0.93</v>
      </c>
      <c r="O919" s="269">
        <v>80681</v>
      </c>
      <c r="P919" s="269">
        <v>77610</v>
      </c>
      <c r="Q919" s="269">
        <v>3071</v>
      </c>
      <c r="R919" s="270">
        <v>0.961936515412551</v>
      </c>
      <c r="S919" s="270">
        <v>0.952855500191644</v>
      </c>
      <c r="T919" s="270">
        <v>0.940750947295901</v>
      </c>
      <c r="U919" s="270">
        <v>0.961752988047809</v>
      </c>
      <c r="V919" s="298">
        <v>0.0121045528957435</v>
      </c>
      <c r="W919" s="274">
        <v>18836</v>
      </c>
      <c r="X919" s="274">
        <v>18078</v>
      </c>
      <c r="Y919" s="274">
        <v>19319</v>
      </c>
      <c r="Z919" s="274">
        <v>18612</v>
      </c>
      <c r="AA919" s="271">
        <v>0.95975791038437</v>
      </c>
      <c r="AB919" s="271">
        <v>0.963403902893525</v>
      </c>
      <c r="AC919" s="298">
        <v>-0.00364599250915421</v>
      </c>
    </row>
    <row r="920" spans="1:29">
      <c r="A920" s="300" t="s">
        <v>1158</v>
      </c>
      <c r="B920" s="301" t="s">
        <v>3359</v>
      </c>
      <c r="C920" s="296" t="s">
        <v>1639</v>
      </c>
      <c r="D920" s="301" t="s">
        <v>1640</v>
      </c>
      <c r="E920" s="266">
        <v>5083</v>
      </c>
      <c r="F920" s="269">
        <v>4907</v>
      </c>
      <c r="G920" s="269">
        <v>176</v>
      </c>
      <c r="H920" s="267">
        <v>5973</v>
      </c>
      <c r="I920" s="267">
        <v>5671</v>
      </c>
      <c r="J920" s="267">
        <v>302</v>
      </c>
      <c r="K920" s="267">
        <v>5614</v>
      </c>
      <c r="L920" s="267">
        <v>5470</v>
      </c>
      <c r="M920" s="267">
        <v>144</v>
      </c>
      <c r="N920" s="297">
        <v>0.93</v>
      </c>
      <c r="O920" s="269">
        <v>170424</v>
      </c>
      <c r="P920" s="269">
        <v>165622</v>
      </c>
      <c r="Q920" s="269">
        <v>4802</v>
      </c>
      <c r="R920" s="270">
        <v>0.971823217387222</v>
      </c>
      <c r="S920" s="270">
        <v>0.965374778674011</v>
      </c>
      <c r="T920" s="270">
        <v>0.949439142809309</v>
      </c>
      <c r="U920" s="270">
        <v>0.974349839686498</v>
      </c>
      <c r="V920" s="298">
        <v>0.0159356358647029</v>
      </c>
      <c r="W920" s="274">
        <v>40184</v>
      </c>
      <c r="X920" s="274">
        <v>39022</v>
      </c>
      <c r="Y920" s="274">
        <v>41471</v>
      </c>
      <c r="Z920" s="274">
        <v>40279</v>
      </c>
      <c r="AA920" s="271">
        <v>0.971083018116663</v>
      </c>
      <c r="AB920" s="271">
        <v>0.971257022979914</v>
      </c>
      <c r="AC920" s="298">
        <v>-0.000174004863250365</v>
      </c>
    </row>
    <row r="921" spans="1:29">
      <c r="A921" s="300" t="s">
        <v>1158</v>
      </c>
      <c r="B921" s="301" t="s">
        <v>40</v>
      </c>
      <c r="C921" s="296" t="s">
        <v>1641</v>
      </c>
      <c r="D921" s="301" t="s">
        <v>1642</v>
      </c>
      <c r="E921" s="266">
        <v>0</v>
      </c>
      <c r="F921" s="269">
        <v>0</v>
      </c>
      <c r="G921" s="269">
        <v>0</v>
      </c>
      <c r="H921" s="267">
        <v>0</v>
      </c>
      <c r="I921" s="267">
        <v>0</v>
      </c>
      <c r="J921" s="267">
        <v>0</v>
      </c>
      <c r="K921" s="267">
        <v>0</v>
      </c>
      <c r="L921" s="267">
        <v>0</v>
      </c>
      <c r="M921" s="267">
        <v>0</v>
      </c>
      <c r="N921" s="297">
        <v>0.93</v>
      </c>
      <c r="O921" s="269">
        <v>0</v>
      </c>
      <c r="P921" s="269">
        <v>0</v>
      </c>
      <c r="Q921" s="269">
        <v>0</v>
      </c>
      <c r="R921" s="270">
        <v>0</v>
      </c>
      <c r="S921" s="270">
        <v>0</v>
      </c>
      <c r="T921" s="270">
        <v>0</v>
      </c>
      <c r="U921" s="270">
        <v>0</v>
      </c>
      <c r="V921" s="298">
        <v>0</v>
      </c>
      <c r="W921" s="274">
        <v>0</v>
      </c>
      <c r="X921" s="274">
        <v>0</v>
      </c>
      <c r="Y921" s="274">
        <v>0</v>
      </c>
      <c r="Z921" s="274">
        <v>0</v>
      </c>
      <c r="AA921" s="271">
        <v>0</v>
      </c>
      <c r="AB921" s="271">
        <v>0</v>
      </c>
      <c r="AC921" s="298">
        <v>0</v>
      </c>
    </row>
    <row r="922" spans="1:29">
      <c r="A922" s="300" t="s">
        <v>1158</v>
      </c>
      <c r="B922" s="301" t="s">
        <v>3359</v>
      </c>
      <c r="C922" s="296" t="s">
        <v>1643</v>
      </c>
      <c r="D922" s="301" t="s">
        <v>1644</v>
      </c>
      <c r="E922" s="266">
        <v>1476</v>
      </c>
      <c r="F922" s="269">
        <v>1420</v>
      </c>
      <c r="G922" s="269">
        <v>56</v>
      </c>
      <c r="H922" s="267">
        <v>1885</v>
      </c>
      <c r="I922" s="267">
        <v>1814</v>
      </c>
      <c r="J922" s="267">
        <v>71</v>
      </c>
      <c r="K922" s="267">
        <v>1777</v>
      </c>
      <c r="L922" s="267">
        <v>1736</v>
      </c>
      <c r="M922" s="267">
        <v>41</v>
      </c>
      <c r="N922" s="297">
        <v>0.93</v>
      </c>
      <c r="O922" s="269">
        <v>52407</v>
      </c>
      <c r="P922" s="269">
        <v>50981</v>
      </c>
      <c r="Q922" s="269">
        <v>1426</v>
      </c>
      <c r="R922" s="270">
        <v>0.972789894479745</v>
      </c>
      <c r="S922" s="270">
        <v>0.962059620596206</v>
      </c>
      <c r="T922" s="270">
        <v>0.962334217506631</v>
      </c>
      <c r="U922" s="270">
        <v>0.976927405740011</v>
      </c>
      <c r="V922" s="298">
        <v>-0.000274596910425307</v>
      </c>
      <c r="W922" s="274">
        <v>12474</v>
      </c>
      <c r="X922" s="274">
        <v>12119</v>
      </c>
      <c r="Y922" s="274">
        <v>12722</v>
      </c>
      <c r="Z922" s="274">
        <v>12337</v>
      </c>
      <c r="AA922" s="271">
        <v>0.971540804874138</v>
      </c>
      <c r="AB922" s="271">
        <v>0.969737462663103</v>
      </c>
      <c r="AC922" s="298">
        <v>0.00180334221103495</v>
      </c>
    </row>
    <row r="923" spans="1:29">
      <c r="A923" s="300" t="s">
        <v>1158</v>
      </c>
      <c r="B923" s="301" t="s">
        <v>3359</v>
      </c>
      <c r="C923" s="296" t="s">
        <v>1645</v>
      </c>
      <c r="D923" s="301" t="s">
        <v>1646</v>
      </c>
      <c r="E923" s="266">
        <v>3635</v>
      </c>
      <c r="F923" s="269">
        <v>3467</v>
      </c>
      <c r="G923" s="269">
        <v>168</v>
      </c>
      <c r="H923" s="267">
        <v>4653</v>
      </c>
      <c r="I923" s="267">
        <v>4445</v>
      </c>
      <c r="J923" s="267">
        <v>208</v>
      </c>
      <c r="K923" s="267">
        <v>4155</v>
      </c>
      <c r="L923" s="267">
        <v>3999</v>
      </c>
      <c r="M923" s="267">
        <v>156</v>
      </c>
      <c r="N923" s="297">
        <v>0.93</v>
      </c>
      <c r="O923" s="269">
        <v>128297</v>
      </c>
      <c r="P923" s="269">
        <v>123859</v>
      </c>
      <c r="Q923" s="269">
        <v>4438</v>
      </c>
      <c r="R923" s="270">
        <v>0.965408388348909</v>
      </c>
      <c r="S923" s="270">
        <v>0.953782668500688</v>
      </c>
      <c r="T923" s="270">
        <v>0.955297657425317</v>
      </c>
      <c r="U923" s="270">
        <v>0.962454873646209</v>
      </c>
      <c r="V923" s="298">
        <v>-0.00151498892462931</v>
      </c>
      <c r="W923" s="274">
        <v>30169</v>
      </c>
      <c r="X923" s="274">
        <v>29046</v>
      </c>
      <c r="Y923" s="274">
        <v>30491</v>
      </c>
      <c r="Z923" s="274">
        <v>29382</v>
      </c>
      <c r="AA923" s="271">
        <v>0.96277635983957</v>
      </c>
      <c r="AB923" s="271">
        <v>0.963628611721492</v>
      </c>
      <c r="AC923" s="298">
        <v>-0.000852251881921173</v>
      </c>
    </row>
    <row r="924" spans="1:29">
      <c r="A924" s="300" t="s">
        <v>1158</v>
      </c>
      <c r="B924" s="301" t="s">
        <v>3354</v>
      </c>
      <c r="C924" s="296" t="s">
        <v>1647</v>
      </c>
      <c r="D924" s="301" t="s">
        <v>1648</v>
      </c>
      <c r="E924" s="266">
        <v>0</v>
      </c>
      <c r="F924" s="269">
        <v>0</v>
      </c>
      <c r="G924" s="269">
        <v>0</v>
      </c>
      <c r="H924" s="267">
        <v>0</v>
      </c>
      <c r="I924" s="267">
        <v>0</v>
      </c>
      <c r="J924" s="267">
        <v>0</v>
      </c>
      <c r="K924" s="267">
        <v>0</v>
      </c>
      <c r="L924" s="267">
        <v>0</v>
      </c>
      <c r="M924" s="267">
        <v>0</v>
      </c>
      <c r="N924" s="297">
        <v>0.93</v>
      </c>
      <c r="O924" s="269">
        <v>7</v>
      </c>
      <c r="P924" s="269">
        <v>7</v>
      </c>
      <c r="Q924" s="269">
        <v>0</v>
      </c>
      <c r="R924" s="270">
        <v>1</v>
      </c>
      <c r="S924" s="270">
        <v>0</v>
      </c>
      <c r="T924" s="270">
        <v>0</v>
      </c>
      <c r="U924" s="270">
        <v>0</v>
      </c>
      <c r="V924" s="298">
        <v>0</v>
      </c>
      <c r="W924" s="274">
        <v>0</v>
      </c>
      <c r="X924" s="274">
        <v>0</v>
      </c>
      <c r="Y924" s="274">
        <v>1</v>
      </c>
      <c r="Z924" s="274">
        <v>1</v>
      </c>
      <c r="AA924" s="271">
        <v>0</v>
      </c>
      <c r="AB924" s="271">
        <v>1</v>
      </c>
      <c r="AC924" s="298">
        <v>-1</v>
      </c>
    </row>
    <row r="925" spans="1:29">
      <c r="A925" s="300" t="s">
        <v>1158</v>
      </c>
      <c r="B925" s="301" t="s">
        <v>3354</v>
      </c>
      <c r="C925" s="296" t="s">
        <v>1649</v>
      </c>
      <c r="D925" s="301" t="s">
        <v>1650</v>
      </c>
      <c r="E925" s="266">
        <v>1</v>
      </c>
      <c r="F925" s="269">
        <v>1</v>
      </c>
      <c r="G925" s="269">
        <v>0</v>
      </c>
      <c r="H925" s="267">
        <v>0</v>
      </c>
      <c r="I925" s="267">
        <v>0</v>
      </c>
      <c r="J925" s="267">
        <v>0</v>
      </c>
      <c r="K925" s="267">
        <v>2</v>
      </c>
      <c r="L925" s="267">
        <v>2</v>
      </c>
      <c r="M925" s="267">
        <v>0</v>
      </c>
      <c r="N925" s="297">
        <v>0.93</v>
      </c>
      <c r="O925" s="269">
        <v>13</v>
      </c>
      <c r="P925" s="269">
        <v>13</v>
      </c>
      <c r="Q925" s="269">
        <v>0</v>
      </c>
      <c r="R925" s="270">
        <v>1</v>
      </c>
      <c r="S925" s="270">
        <v>1</v>
      </c>
      <c r="T925" s="270">
        <v>0</v>
      </c>
      <c r="U925" s="270">
        <v>1</v>
      </c>
      <c r="V925" s="298">
        <v>1</v>
      </c>
      <c r="W925" s="274">
        <v>4</v>
      </c>
      <c r="X925" s="274">
        <v>4</v>
      </c>
      <c r="Y925" s="274">
        <v>1</v>
      </c>
      <c r="Z925" s="274">
        <v>1</v>
      </c>
      <c r="AA925" s="271">
        <v>1</v>
      </c>
      <c r="AB925" s="271">
        <v>1</v>
      </c>
      <c r="AC925" s="298">
        <v>0</v>
      </c>
    </row>
    <row r="926" spans="1:29">
      <c r="A926" s="300" t="s">
        <v>1158</v>
      </c>
      <c r="B926" s="301" t="s">
        <v>3357</v>
      </c>
      <c r="C926" s="296" t="s">
        <v>1651</v>
      </c>
      <c r="D926" s="301" t="s">
        <v>1652</v>
      </c>
      <c r="E926" s="266">
        <v>36</v>
      </c>
      <c r="F926" s="269">
        <v>35</v>
      </c>
      <c r="G926" s="269">
        <v>1</v>
      </c>
      <c r="H926" s="267">
        <v>43</v>
      </c>
      <c r="I926" s="267">
        <v>43</v>
      </c>
      <c r="J926" s="267">
        <v>0</v>
      </c>
      <c r="K926" s="267">
        <v>41</v>
      </c>
      <c r="L926" s="267">
        <v>38</v>
      </c>
      <c r="M926" s="267">
        <v>3</v>
      </c>
      <c r="N926" s="297">
        <v>0.93</v>
      </c>
      <c r="O926" s="269">
        <v>1520</v>
      </c>
      <c r="P926" s="269">
        <v>1499</v>
      </c>
      <c r="Q926" s="269">
        <v>21</v>
      </c>
      <c r="R926" s="270">
        <v>0.986184210526316</v>
      </c>
      <c r="S926" s="270">
        <v>0.972222222222222</v>
      </c>
      <c r="T926" s="270">
        <v>1</v>
      </c>
      <c r="U926" s="270">
        <v>0.926829268292683</v>
      </c>
      <c r="V926" s="298">
        <v>-0.0277777777777778</v>
      </c>
      <c r="W926" s="274">
        <v>280</v>
      </c>
      <c r="X926" s="274">
        <v>275</v>
      </c>
      <c r="Y926" s="274">
        <v>332</v>
      </c>
      <c r="Z926" s="274">
        <v>321</v>
      </c>
      <c r="AA926" s="271">
        <v>0.982142857142857</v>
      </c>
      <c r="AB926" s="271">
        <v>0.966867469879518</v>
      </c>
      <c r="AC926" s="298">
        <v>0.015275387263339</v>
      </c>
    </row>
    <row r="927" spans="1:29">
      <c r="A927" s="300" t="s">
        <v>1158</v>
      </c>
      <c r="B927" s="301" t="s">
        <v>40</v>
      </c>
      <c r="C927" s="296" t="s">
        <v>1653</v>
      </c>
      <c r="D927" s="301" t="s">
        <v>1654</v>
      </c>
      <c r="E927" s="266">
        <v>0</v>
      </c>
      <c r="F927" s="269">
        <v>0</v>
      </c>
      <c r="G927" s="269">
        <v>0</v>
      </c>
      <c r="H927" s="267">
        <v>0</v>
      </c>
      <c r="I927" s="267">
        <v>0</v>
      </c>
      <c r="J927" s="267">
        <v>0</v>
      </c>
      <c r="K927" s="267">
        <v>0</v>
      </c>
      <c r="L927" s="267">
        <v>0</v>
      </c>
      <c r="M927" s="267">
        <v>0</v>
      </c>
      <c r="N927" s="297">
        <v>0.93</v>
      </c>
      <c r="O927" s="269">
        <v>0</v>
      </c>
      <c r="P927" s="269">
        <v>0</v>
      </c>
      <c r="Q927" s="269">
        <v>0</v>
      </c>
      <c r="R927" s="270">
        <v>0</v>
      </c>
      <c r="S927" s="270">
        <v>0</v>
      </c>
      <c r="T927" s="270">
        <v>0</v>
      </c>
      <c r="U927" s="270">
        <v>0</v>
      </c>
      <c r="V927" s="298">
        <v>0</v>
      </c>
      <c r="W927" s="274">
        <v>0</v>
      </c>
      <c r="X927" s="274">
        <v>0</v>
      </c>
      <c r="Y927" s="274">
        <v>0</v>
      </c>
      <c r="Z927" s="274">
        <v>0</v>
      </c>
      <c r="AA927" s="271">
        <v>0</v>
      </c>
      <c r="AB927" s="271">
        <v>0</v>
      </c>
      <c r="AC927" s="298">
        <v>0</v>
      </c>
    </row>
    <row r="928" spans="1:29">
      <c r="A928" s="300" t="s">
        <v>1158</v>
      </c>
      <c r="B928" s="301" t="s">
        <v>3357</v>
      </c>
      <c r="C928" s="296" t="s">
        <v>1655</v>
      </c>
      <c r="D928" s="301" t="s">
        <v>1656</v>
      </c>
      <c r="E928" s="266">
        <v>4</v>
      </c>
      <c r="F928" s="269">
        <v>4</v>
      </c>
      <c r="G928" s="269">
        <v>0</v>
      </c>
      <c r="H928" s="267">
        <v>1</v>
      </c>
      <c r="I928" s="267">
        <v>1</v>
      </c>
      <c r="J928" s="267">
        <v>0</v>
      </c>
      <c r="K928" s="267">
        <v>1</v>
      </c>
      <c r="L928" s="267">
        <v>1</v>
      </c>
      <c r="M928" s="267">
        <v>0</v>
      </c>
      <c r="N928" s="297">
        <v>0.93</v>
      </c>
      <c r="O928" s="269">
        <v>45</v>
      </c>
      <c r="P928" s="269">
        <v>44</v>
      </c>
      <c r="Q928" s="269">
        <v>1</v>
      </c>
      <c r="R928" s="270">
        <v>0.977777777777778</v>
      </c>
      <c r="S928" s="270">
        <v>1</v>
      </c>
      <c r="T928" s="270">
        <v>1</v>
      </c>
      <c r="U928" s="270">
        <v>1</v>
      </c>
      <c r="V928" s="298">
        <v>0</v>
      </c>
      <c r="W928" s="274">
        <v>15</v>
      </c>
      <c r="X928" s="274">
        <v>15</v>
      </c>
      <c r="Y928" s="274">
        <v>21</v>
      </c>
      <c r="Z928" s="274">
        <v>21</v>
      </c>
      <c r="AA928" s="271">
        <v>1</v>
      </c>
      <c r="AB928" s="271">
        <v>1</v>
      </c>
      <c r="AC928" s="298">
        <v>0</v>
      </c>
    </row>
    <row r="929" spans="1:29">
      <c r="A929" s="300" t="s">
        <v>1158</v>
      </c>
      <c r="B929" s="301" t="s">
        <v>3357</v>
      </c>
      <c r="C929" s="296" t="s">
        <v>1657</v>
      </c>
      <c r="D929" s="301" t="s">
        <v>1658</v>
      </c>
      <c r="E929" s="266">
        <v>0</v>
      </c>
      <c r="F929" s="269">
        <v>0</v>
      </c>
      <c r="G929" s="269">
        <v>0</v>
      </c>
      <c r="H929" s="267">
        <v>0</v>
      </c>
      <c r="I929" s="267">
        <v>0</v>
      </c>
      <c r="J929" s="267">
        <v>0</v>
      </c>
      <c r="K929" s="267">
        <v>0</v>
      </c>
      <c r="L929" s="267">
        <v>0</v>
      </c>
      <c r="M929" s="267">
        <v>0</v>
      </c>
      <c r="N929" s="297">
        <v>0.93</v>
      </c>
      <c r="O929" s="269">
        <v>3</v>
      </c>
      <c r="P929" s="269">
        <v>3</v>
      </c>
      <c r="Q929" s="269">
        <v>0</v>
      </c>
      <c r="R929" s="270">
        <v>1</v>
      </c>
      <c r="S929" s="270">
        <v>0</v>
      </c>
      <c r="T929" s="270">
        <v>0</v>
      </c>
      <c r="U929" s="270">
        <v>0</v>
      </c>
      <c r="V929" s="298">
        <v>0</v>
      </c>
      <c r="W929" s="274">
        <v>0</v>
      </c>
      <c r="X929" s="274">
        <v>0</v>
      </c>
      <c r="Y929" s="274">
        <v>1</v>
      </c>
      <c r="Z929" s="274">
        <v>1</v>
      </c>
      <c r="AA929" s="271">
        <v>0</v>
      </c>
      <c r="AB929" s="271">
        <v>1</v>
      </c>
      <c r="AC929" s="298">
        <v>-1</v>
      </c>
    </row>
    <row r="930" spans="1:29">
      <c r="A930" s="300" t="s">
        <v>1158</v>
      </c>
      <c r="B930" s="301" t="s">
        <v>3357</v>
      </c>
      <c r="C930" s="296" t="s">
        <v>1659</v>
      </c>
      <c r="D930" s="301" t="s">
        <v>1660</v>
      </c>
      <c r="E930" s="266">
        <v>0</v>
      </c>
      <c r="F930" s="269">
        <v>0</v>
      </c>
      <c r="G930" s="269">
        <v>0</v>
      </c>
      <c r="H930" s="267">
        <v>1</v>
      </c>
      <c r="I930" s="267">
        <v>1</v>
      </c>
      <c r="J930" s="267">
        <v>0</v>
      </c>
      <c r="K930" s="267">
        <v>0</v>
      </c>
      <c r="L930" s="267">
        <v>0</v>
      </c>
      <c r="M930" s="267">
        <v>0</v>
      </c>
      <c r="N930" s="297">
        <v>0.93</v>
      </c>
      <c r="O930" s="269">
        <v>1</v>
      </c>
      <c r="P930" s="269">
        <v>1</v>
      </c>
      <c r="Q930" s="269">
        <v>0</v>
      </c>
      <c r="R930" s="270">
        <v>1</v>
      </c>
      <c r="S930" s="270">
        <v>0</v>
      </c>
      <c r="T930" s="270">
        <v>1</v>
      </c>
      <c r="U930" s="270">
        <v>0</v>
      </c>
      <c r="V930" s="298">
        <v>-1</v>
      </c>
      <c r="W930" s="274">
        <v>1</v>
      </c>
      <c r="X930" s="274">
        <v>1</v>
      </c>
      <c r="Y930" s="274">
        <v>0</v>
      </c>
      <c r="Z930" s="274">
        <v>0</v>
      </c>
      <c r="AA930" s="271">
        <v>1</v>
      </c>
      <c r="AB930" s="271">
        <v>0</v>
      </c>
      <c r="AC930" s="298">
        <v>1</v>
      </c>
    </row>
    <row r="931" spans="1:29">
      <c r="A931" s="300" t="s">
        <v>1158</v>
      </c>
      <c r="B931" s="301" t="s">
        <v>3357</v>
      </c>
      <c r="C931" s="296" t="s">
        <v>1661</v>
      </c>
      <c r="D931" s="301" t="s">
        <v>1662</v>
      </c>
      <c r="E931" s="266">
        <v>20</v>
      </c>
      <c r="F931" s="269">
        <v>20</v>
      </c>
      <c r="G931" s="269">
        <v>0</v>
      </c>
      <c r="H931" s="267">
        <v>10</v>
      </c>
      <c r="I931" s="267">
        <v>10</v>
      </c>
      <c r="J931" s="267">
        <v>0</v>
      </c>
      <c r="K931" s="267">
        <v>9</v>
      </c>
      <c r="L931" s="267">
        <v>9</v>
      </c>
      <c r="M931" s="267">
        <v>0</v>
      </c>
      <c r="N931" s="297">
        <v>0.93</v>
      </c>
      <c r="O931" s="269">
        <v>148</v>
      </c>
      <c r="P931" s="269">
        <v>148</v>
      </c>
      <c r="Q931" s="269">
        <v>0</v>
      </c>
      <c r="R931" s="270">
        <v>1</v>
      </c>
      <c r="S931" s="270">
        <v>1</v>
      </c>
      <c r="T931" s="270">
        <v>1</v>
      </c>
      <c r="U931" s="270">
        <v>1</v>
      </c>
      <c r="V931" s="298">
        <v>0</v>
      </c>
      <c r="W931" s="274">
        <v>76</v>
      </c>
      <c r="X931" s="274">
        <v>76</v>
      </c>
      <c r="Y931" s="274">
        <v>42</v>
      </c>
      <c r="Z931" s="274">
        <v>42</v>
      </c>
      <c r="AA931" s="271">
        <v>1</v>
      </c>
      <c r="AB931" s="271">
        <v>1</v>
      </c>
      <c r="AC931" s="298">
        <v>0</v>
      </c>
    </row>
    <row r="932" spans="1:29">
      <c r="A932" s="300" t="s">
        <v>1158</v>
      </c>
      <c r="B932" s="301" t="s">
        <v>40</v>
      </c>
      <c r="C932" s="296" t="e">
        <v>#N/A</v>
      </c>
      <c r="D932" s="301" t="s">
        <v>1664</v>
      </c>
      <c r="E932" s="266">
        <v>0</v>
      </c>
      <c r="F932" s="269">
        <v>0</v>
      </c>
      <c r="G932" s="269">
        <v>0</v>
      </c>
      <c r="H932" s="267">
        <v>0</v>
      </c>
      <c r="I932" s="267">
        <v>0</v>
      </c>
      <c r="J932" s="267">
        <v>0</v>
      </c>
      <c r="K932" s="267">
        <v>0</v>
      </c>
      <c r="L932" s="267">
        <v>0</v>
      </c>
      <c r="M932" s="267">
        <v>0</v>
      </c>
      <c r="N932" s="297">
        <v>0.93</v>
      </c>
      <c r="O932" s="269">
        <v>0</v>
      </c>
      <c r="P932" s="269">
        <v>0</v>
      </c>
      <c r="Q932" s="269">
        <v>0</v>
      </c>
      <c r="R932" s="270">
        <v>0</v>
      </c>
      <c r="S932" s="270">
        <v>0</v>
      </c>
      <c r="T932" s="270">
        <v>0</v>
      </c>
      <c r="U932" s="270">
        <v>0</v>
      </c>
      <c r="V932" s="298">
        <v>0</v>
      </c>
      <c r="W932" s="274">
        <v>0</v>
      </c>
      <c r="X932" s="274">
        <v>0</v>
      </c>
      <c r="Y932" s="274">
        <v>0</v>
      </c>
      <c r="Z932" s="274">
        <v>0</v>
      </c>
      <c r="AA932" s="271">
        <v>0</v>
      </c>
      <c r="AB932" s="271">
        <v>0</v>
      </c>
      <c r="AC932" s="298">
        <v>0</v>
      </c>
    </row>
    <row r="933" spans="1:29">
      <c r="A933" s="300" t="s">
        <v>1158</v>
      </c>
      <c r="B933" s="301" t="s">
        <v>40</v>
      </c>
      <c r="C933" s="296" t="e">
        <v>#N/A</v>
      </c>
      <c r="D933" s="301" t="s">
        <v>1665</v>
      </c>
      <c r="E933" s="266">
        <v>0</v>
      </c>
      <c r="F933" s="269">
        <v>0</v>
      </c>
      <c r="G933" s="269">
        <v>0</v>
      </c>
      <c r="H933" s="267">
        <v>0</v>
      </c>
      <c r="I933" s="267">
        <v>0</v>
      </c>
      <c r="J933" s="267">
        <v>0</v>
      </c>
      <c r="K933" s="267">
        <v>0</v>
      </c>
      <c r="L933" s="267">
        <v>0</v>
      </c>
      <c r="M933" s="267">
        <v>0</v>
      </c>
      <c r="N933" s="297">
        <v>0.93</v>
      </c>
      <c r="O933" s="269">
        <v>0</v>
      </c>
      <c r="P933" s="269">
        <v>0</v>
      </c>
      <c r="Q933" s="269">
        <v>0</v>
      </c>
      <c r="R933" s="270">
        <v>0</v>
      </c>
      <c r="S933" s="270">
        <v>0</v>
      </c>
      <c r="T933" s="270">
        <v>0</v>
      </c>
      <c r="U933" s="270">
        <v>0</v>
      </c>
      <c r="V933" s="298">
        <v>0</v>
      </c>
      <c r="W933" s="274">
        <v>0</v>
      </c>
      <c r="X933" s="274">
        <v>0</v>
      </c>
      <c r="Y933" s="274">
        <v>0</v>
      </c>
      <c r="Z933" s="274">
        <v>0</v>
      </c>
      <c r="AA933" s="271">
        <v>0</v>
      </c>
      <c r="AB933" s="271">
        <v>0</v>
      </c>
      <c r="AC933" s="298">
        <v>0</v>
      </c>
    </row>
    <row r="934" spans="1:29">
      <c r="A934" s="300" t="s">
        <v>1158</v>
      </c>
      <c r="B934" s="301" t="s">
        <v>40</v>
      </c>
      <c r="C934" s="296" t="e">
        <v>#N/A</v>
      </c>
      <c r="D934" s="301" t="s">
        <v>1666</v>
      </c>
      <c r="E934" s="266">
        <v>0</v>
      </c>
      <c r="F934" s="269">
        <v>0</v>
      </c>
      <c r="G934" s="269">
        <v>0</v>
      </c>
      <c r="H934" s="267">
        <v>0</v>
      </c>
      <c r="I934" s="267">
        <v>0</v>
      </c>
      <c r="J934" s="267">
        <v>0</v>
      </c>
      <c r="K934" s="267">
        <v>0</v>
      </c>
      <c r="L934" s="267">
        <v>0</v>
      </c>
      <c r="M934" s="267">
        <v>0</v>
      </c>
      <c r="N934" s="297">
        <v>0.93</v>
      </c>
      <c r="O934" s="269">
        <v>0</v>
      </c>
      <c r="P934" s="269">
        <v>0</v>
      </c>
      <c r="Q934" s="269">
        <v>0</v>
      </c>
      <c r="R934" s="270">
        <v>0</v>
      </c>
      <c r="S934" s="270">
        <v>0</v>
      </c>
      <c r="T934" s="270">
        <v>0</v>
      </c>
      <c r="U934" s="270">
        <v>0</v>
      </c>
      <c r="V934" s="298">
        <v>0</v>
      </c>
      <c r="W934" s="274">
        <v>0</v>
      </c>
      <c r="X934" s="274">
        <v>0</v>
      </c>
      <c r="Y934" s="274">
        <v>0</v>
      </c>
      <c r="Z934" s="274">
        <v>0</v>
      </c>
      <c r="AA934" s="271">
        <v>0</v>
      </c>
      <c r="AB934" s="271">
        <v>0</v>
      </c>
      <c r="AC934" s="298">
        <v>0</v>
      </c>
    </row>
    <row r="935" spans="1:29">
      <c r="A935" s="300" t="s">
        <v>1158</v>
      </c>
      <c r="B935" s="301" t="s">
        <v>3359</v>
      </c>
      <c r="C935" s="296" t="s">
        <v>1667</v>
      </c>
      <c r="D935" s="301" t="s">
        <v>1668</v>
      </c>
      <c r="E935" s="266">
        <v>0</v>
      </c>
      <c r="F935" s="269">
        <v>0</v>
      </c>
      <c r="G935" s="269">
        <v>0</v>
      </c>
      <c r="H935" s="267">
        <v>0</v>
      </c>
      <c r="I935" s="267">
        <v>0</v>
      </c>
      <c r="J935" s="267">
        <v>0</v>
      </c>
      <c r="K935" s="267">
        <v>0</v>
      </c>
      <c r="L935" s="267">
        <v>0</v>
      </c>
      <c r="M935" s="267">
        <v>0</v>
      </c>
      <c r="N935" s="297">
        <v>0.93</v>
      </c>
      <c r="O935" s="269">
        <v>0</v>
      </c>
      <c r="P935" s="269">
        <v>0</v>
      </c>
      <c r="Q935" s="269">
        <v>0</v>
      </c>
      <c r="R935" s="270">
        <v>0</v>
      </c>
      <c r="S935" s="270">
        <v>0</v>
      </c>
      <c r="T935" s="270">
        <v>0</v>
      </c>
      <c r="U935" s="270">
        <v>0</v>
      </c>
      <c r="V935" s="298">
        <v>0</v>
      </c>
      <c r="W935" s="274">
        <v>0</v>
      </c>
      <c r="X935" s="274">
        <v>0</v>
      </c>
      <c r="Y935" s="274">
        <v>0</v>
      </c>
      <c r="Z935" s="274">
        <v>0</v>
      </c>
      <c r="AA935" s="271">
        <v>0</v>
      </c>
      <c r="AB935" s="271">
        <v>0</v>
      </c>
      <c r="AC935" s="298">
        <v>0</v>
      </c>
    </row>
    <row r="936" spans="1:29">
      <c r="A936" s="300" t="s">
        <v>1669</v>
      </c>
      <c r="B936" s="302" t="s">
        <v>3360</v>
      </c>
      <c r="C936" s="296" t="s">
        <v>1671</v>
      </c>
      <c r="D936" s="302" t="s">
        <v>1672</v>
      </c>
      <c r="E936" s="266">
        <v>1489</v>
      </c>
      <c r="F936" s="269">
        <v>1425</v>
      </c>
      <c r="G936" s="269">
        <v>64</v>
      </c>
      <c r="H936" s="267">
        <v>1394</v>
      </c>
      <c r="I936" s="267">
        <v>1337</v>
      </c>
      <c r="J936" s="267">
        <v>57</v>
      </c>
      <c r="K936" s="267">
        <v>1343</v>
      </c>
      <c r="L936" s="267">
        <v>1304</v>
      </c>
      <c r="M936" s="267">
        <v>39</v>
      </c>
      <c r="N936" s="297">
        <v>0.93</v>
      </c>
      <c r="O936" s="269">
        <v>37792</v>
      </c>
      <c r="P936" s="269">
        <v>36676</v>
      </c>
      <c r="Q936" s="269">
        <v>1116</v>
      </c>
      <c r="R936" s="270">
        <v>0.970469940728196</v>
      </c>
      <c r="S936" s="270">
        <v>0.957018132975151</v>
      </c>
      <c r="T936" s="270">
        <v>0.959110473457676</v>
      </c>
      <c r="U936" s="270">
        <v>0.970960536113179</v>
      </c>
      <c r="V936" s="298">
        <v>-0.0020923404825246</v>
      </c>
      <c r="W936" s="274">
        <v>9745</v>
      </c>
      <c r="X936" s="274">
        <v>9437</v>
      </c>
      <c r="Y936" s="274">
        <v>9243</v>
      </c>
      <c r="Z936" s="274">
        <v>8983</v>
      </c>
      <c r="AA936" s="271">
        <v>0.968394048229861</v>
      </c>
      <c r="AB936" s="271">
        <v>0.971870604781997</v>
      </c>
      <c r="AC936" s="298">
        <v>-0.00347655655213575</v>
      </c>
    </row>
    <row r="937" spans="1:29">
      <c r="A937" s="300" t="s">
        <v>1669</v>
      </c>
      <c r="B937" s="302" t="s">
        <v>3360</v>
      </c>
      <c r="C937" s="296" t="s">
        <v>1673</v>
      </c>
      <c r="D937" s="302" t="s">
        <v>1674</v>
      </c>
      <c r="E937" s="266">
        <v>5128</v>
      </c>
      <c r="F937" s="269">
        <v>4503</v>
      </c>
      <c r="G937" s="269">
        <v>625</v>
      </c>
      <c r="H937" s="267">
        <v>4407</v>
      </c>
      <c r="I937" s="267">
        <v>3817</v>
      </c>
      <c r="J937" s="267">
        <v>590</v>
      </c>
      <c r="K937" s="267">
        <v>4889</v>
      </c>
      <c r="L937" s="267">
        <v>4517</v>
      </c>
      <c r="M937" s="267">
        <v>372</v>
      </c>
      <c r="N937" s="297">
        <v>0.93</v>
      </c>
      <c r="O937" s="269">
        <v>140070</v>
      </c>
      <c r="P937" s="269">
        <v>130350</v>
      </c>
      <c r="Q937" s="269">
        <v>9720</v>
      </c>
      <c r="R937" s="270">
        <v>0.930606125508674</v>
      </c>
      <c r="S937" s="270">
        <v>0.878120124804992</v>
      </c>
      <c r="T937" s="270">
        <v>0.866122078511459</v>
      </c>
      <c r="U937" s="270">
        <v>0.923910820208632</v>
      </c>
      <c r="V937" s="298">
        <v>0.0119980462935332</v>
      </c>
      <c r="W937" s="274">
        <v>34421</v>
      </c>
      <c r="X937" s="274">
        <v>31507</v>
      </c>
      <c r="Y937" s="274">
        <v>33342</v>
      </c>
      <c r="Z937" s="274">
        <v>31315</v>
      </c>
      <c r="AA937" s="271">
        <v>0.915342378199355</v>
      </c>
      <c r="AB937" s="271">
        <v>0.939205806490312</v>
      </c>
      <c r="AC937" s="298">
        <v>-0.0238634282909574</v>
      </c>
    </row>
    <row r="938" spans="1:29">
      <c r="A938" s="300" t="s">
        <v>1669</v>
      </c>
      <c r="B938" s="302" t="s">
        <v>3360</v>
      </c>
      <c r="C938" s="296" t="s">
        <v>1675</v>
      </c>
      <c r="D938" s="302" t="s">
        <v>1676</v>
      </c>
      <c r="E938" s="266">
        <v>3648</v>
      </c>
      <c r="F938" s="269">
        <v>3442</v>
      </c>
      <c r="G938" s="269">
        <v>206</v>
      </c>
      <c r="H938" s="267">
        <v>3183</v>
      </c>
      <c r="I938" s="267">
        <v>2822</v>
      </c>
      <c r="J938" s="267">
        <v>361</v>
      </c>
      <c r="K938" s="267">
        <v>3431</v>
      </c>
      <c r="L938" s="267">
        <v>3267</v>
      </c>
      <c r="M938" s="267">
        <v>164</v>
      </c>
      <c r="N938" s="297">
        <v>0.93</v>
      </c>
      <c r="O938" s="269">
        <v>96876</v>
      </c>
      <c r="P938" s="269">
        <v>91522</v>
      </c>
      <c r="Q938" s="269">
        <v>5354</v>
      </c>
      <c r="R938" s="270">
        <v>0.944733473718981</v>
      </c>
      <c r="S938" s="270">
        <v>0.943530701754386</v>
      </c>
      <c r="T938" s="270">
        <v>0.886584982720704</v>
      </c>
      <c r="U938" s="270">
        <v>0.952200524628388</v>
      </c>
      <c r="V938" s="298">
        <v>0.0569457190336822</v>
      </c>
      <c r="W938" s="274">
        <v>23893</v>
      </c>
      <c r="X938" s="274">
        <v>22591</v>
      </c>
      <c r="Y938" s="274">
        <v>22724</v>
      </c>
      <c r="Z938" s="274">
        <v>21535</v>
      </c>
      <c r="AA938" s="271">
        <v>0.945507052274725</v>
      </c>
      <c r="AB938" s="271">
        <v>0.947676465411019</v>
      </c>
      <c r="AC938" s="298">
        <v>-0.00216941313629437</v>
      </c>
    </row>
    <row r="939" spans="1:29">
      <c r="A939" s="300" t="s">
        <v>1669</v>
      </c>
      <c r="B939" s="302" t="s">
        <v>3360</v>
      </c>
      <c r="C939" s="296" t="s">
        <v>1677</v>
      </c>
      <c r="D939" s="302" t="s">
        <v>1678</v>
      </c>
      <c r="E939" s="266">
        <v>4118</v>
      </c>
      <c r="F939" s="269">
        <v>3967</v>
      </c>
      <c r="G939" s="269">
        <v>151</v>
      </c>
      <c r="H939" s="267">
        <v>3768</v>
      </c>
      <c r="I939" s="267">
        <v>3646</v>
      </c>
      <c r="J939" s="267">
        <v>122</v>
      </c>
      <c r="K939" s="267">
        <v>4154</v>
      </c>
      <c r="L939" s="267">
        <v>4059</v>
      </c>
      <c r="M939" s="267">
        <v>95</v>
      </c>
      <c r="N939" s="297">
        <v>0.93</v>
      </c>
      <c r="O939" s="269">
        <v>93794</v>
      </c>
      <c r="P939" s="269">
        <v>90926</v>
      </c>
      <c r="Q939" s="269">
        <v>2868</v>
      </c>
      <c r="R939" s="270">
        <v>0.969422351109879</v>
      </c>
      <c r="S939" s="270">
        <v>0.963331714424478</v>
      </c>
      <c r="T939" s="270">
        <v>0.967622080679405</v>
      </c>
      <c r="U939" s="270">
        <v>0.977130476649013</v>
      </c>
      <c r="V939" s="298">
        <v>-0.00429036625492762</v>
      </c>
      <c r="W939" s="274">
        <v>27136</v>
      </c>
      <c r="X939" s="274">
        <v>26356</v>
      </c>
      <c r="Y939" s="274">
        <v>22376</v>
      </c>
      <c r="Z939" s="274">
        <v>21698</v>
      </c>
      <c r="AA939" s="271">
        <v>0.971255896226415</v>
      </c>
      <c r="AB939" s="271">
        <v>0.969699678226671</v>
      </c>
      <c r="AC939" s="298">
        <v>0.00155621799974359</v>
      </c>
    </row>
    <row r="940" spans="1:29">
      <c r="A940" s="300" t="s">
        <v>1669</v>
      </c>
      <c r="B940" s="302" t="s">
        <v>3360</v>
      </c>
      <c r="C940" s="296" t="s">
        <v>1679</v>
      </c>
      <c r="D940" s="302" t="s">
        <v>1680</v>
      </c>
      <c r="E940" s="266">
        <v>3030</v>
      </c>
      <c r="F940" s="269">
        <v>2848</v>
      </c>
      <c r="G940" s="269">
        <v>182</v>
      </c>
      <c r="H940" s="267">
        <v>2948</v>
      </c>
      <c r="I940" s="267">
        <v>2811</v>
      </c>
      <c r="J940" s="267">
        <v>137</v>
      </c>
      <c r="K940" s="267">
        <v>3144</v>
      </c>
      <c r="L940" s="267">
        <v>2937</v>
      </c>
      <c r="M940" s="267">
        <v>207</v>
      </c>
      <c r="N940" s="297">
        <v>0.93</v>
      </c>
      <c r="O940" s="269">
        <v>88632</v>
      </c>
      <c r="P940" s="269">
        <v>85949</v>
      </c>
      <c r="Q940" s="269">
        <v>2683</v>
      </c>
      <c r="R940" s="270">
        <v>0.969728766134128</v>
      </c>
      <c r="S940" s="270">
        <v>0.93993399339934</v>
      </c>
      <c r="T940" s="270">
        <v>0.953527815468114</v>
      </c>
      <c r="U940" s="270">
        <v>0.934160305343511</v>
      </c>
      <c r="V940" s="298">
        <v>-0.013593822068774</v>
      </c>
      <c r="W940" s="274">
        <v>21786</v>
      </c>
      <c r="X940" s="274">
        <v>20823</v>
      </c>
      <c r="Y940" s="274">
        <v>20672</v>
      </c>
      <c r="Z940" s="274">
        <v>20189</v>
      </c>
      <c r="AA940" s="271">
        <v>0.955797301019003</v>
      </c>
      <c r="AB940" s="271">
        <v>0.976635061919505</v>
      </c>
      <c r="AC940" s="298">
        <v>-0.0208377609005016</v>
      </c>
    </row>
    <row r="941" spans="1:29">
      <c r="A941" s="300" t="s">
        <v>1669</v>
      </c>
      <c r="B941" s="302" t="s">
        <v>3360</v>
      </c>
      <c r="C941" s="296" t="s">
        <v>1681</v>
      </c>
      <c r="D941" s="302" t="s">
        <v>1682</v>
      </c>
      <c r="E941" s="266">
        <v>1</v>
      </c>
      <c r="F941" s="269">
        <v>1</v>
      </c>
      <c r="G941" s="269">
        <v>0</v>
      </c>
      <c r="H941" s="267">
        <v>0</v>
      </c>
      <c r="I941" s="267">
        <v>0</v>
      </c>
      <c r="J941" s="267">
        <v>0</v>
      </c>
      <c r="K941" s="267">
        <v>0</v>
      </c>
      <c r="L941" s="267">
        <v>0</v>
      </c>
      <c r="M941" s="267">
        <v>0</v>
      </c>
      <c r="N941" s="297">
        <v>0.93</v>
      </c>
      <c r="O941" s="269">
        <v>11</v>
      </c>
      <c r="P941" s="269">
        <v>11</v>
      </c>
      <c r="Q941" s="269">
        <v>0</v>
      </c>
      <c r="R941" s="270">
        <v>1</v>
      </c>
      <c r="S941" s="270">
        <v>1</v>
      </c>
      <c r="T941" s="270">
        <v>0</v>
      </c>
      <c r="U941" s="270">
        <v>0</v>
      </c>
      <c r="V941" s="298">
        <v>1</v>
      </c>
      <c r="W941" s="274">
        <v>3</v>
      </c>
      <c r="X941" s="274">
        <v>3</v>
      </c>
      <c r="Y941" s="274">
        <v>2</v>
      </c>
      <c r="Z941" s="274">
        <v>2</v>
      </c>
      <c r="AA941" s="271">
        <v>1</v>
      </c>
      <c r="AB941" s="271">
        <v>1</v>
      </c>
      <c r="AC941" s="298">
        <v>0</v>
      </c>
    </row>
    <row r="942" spans="1:29">
      <c r="A942" s="300" t="s">
        <v>1669</v>
      </c>
      <c r="B942" s="302" t="s">
        <v>3360</v>
      </c>
      <c r="C942" s="296" t="s">
        <v>1683</v>
      </c>
      <c r="D942" s="302" t="s">
        <v>1684</v>
      </c>
      <c r="E942" s="266">
        <v>4470</v>
      </c>
      <c r="F942" s="269">
        <v>4034</v>
      </c>
      <c r="G942" s="269">
        <v>436</v>
      </c>
      <c r="H942" s="267">
        <v>4148</v>
      </c>
      <c r="I942" s="267">
        <v>3411</v>
      </c>
      <c r="J942" s="267">
        <v>737</v>
      </c>
      <c r="K942" s="267">
        <v>4143</v>
      </c>
      <c r="L942" s="267">
        <v>3633</v>
      </c>
      <c r="M942" s="267">
        <v>510</v>
      </c>
      <c r="N942" s="297">
        <v>0.93</v>
      </c>
      <c r="O942" s="269">
        <v>118150</v>
      </c>
      <c r="P942" s="269">
        <v>107076</v>
      </c>
      <c r="Q942" s="269">
        <v>11074</v>
      </c>
      <c r="R942" s="270">
        <v>0.906271688531528</v>
      </c>
      <c r="S942" s="270">
        <v>0.902460850111857</v>
      </c>
      <c r="T942" s="270">
        <v>0.822324011571842</v>
      </c>
      <c r="U942" s="270">
        <v>0.876900796524258</v>
      </c>
      <c r="V942" s="298">
        <v>0.080136838540015</v>
      </c>
      <c r="W942" s="274">
        <v>29085</v>
      </c>
      <c r="X942" s="274">
        <v>26284</v>
      </c>
      <c r="Y942" s="274">
        <v>27285</v>
      </c>
      <c r="Z942" s="274">
        <v>24717</v>
      </c>
      <c r="AA942" s="271">
        <v>0.90369606326285</v>
      </c>
      <c r="AB942" s="271">
        <v>0.905882352941176</v>
      </c>
      <c r="AC942" s="298">
        <v>-0.00218628967832624</v>
      </c>
    </row>
    <row r="943" spans="1:29">
      <c r="A943" s="300" t="s">
        <v>1669</v>
      </c>
      <c r="B943" s="302" t="s">
        <v>3360</v>
      </c>
      <c r="C943" s="296" t="s">
        <v>1685</v>
      </c>
      <c r="D943" s="302" t="s">
        <v>1686</v>
      </c>
      <c r="E943" s="266">
        <v>0</v>
      </c>
      <c r="F943" s="269">
        <v>0</v>
      </c>
      <c r="G943" s="269">
        <v>0</v>
      </c>
      <c r="H943" s="267">
        <v>0</v>
      </c>
      <c r="I943" s="267">
        <v>0</v>
      </c>
      <c r="J943" s="267">
        <v>0</v>
      </c>
      <c r="K943" s="267">
        <v>0</v>
      </c>
      <c r="L943" s="267">
        <v>0</v>
      </c>
      <c r="M943" s="267">
        <v>0</v>
      </c>
      <c r="N943" s="297">
        <v>0.93</v>
      </c>
      <c r="O943" s="269">
        <v>1</v>
      </c>
      <c r="P943" s="269">
        <v>1</v>
      </c>
      <c r="Q943" s="269">
        <v>0</v>
      </c>
      <c r="R943" s="270">
        <v>1</v>
      </c>
      <c r="S943" s="270">
        <v>0</v>
      </c>
      <c r="T943" s="270">
        <v>0</v>
      </c>
      <c r="U943" s="270">
        <v>0</v>
      </c>
      <c r="V943" s="298">
        <v>0</v>
      </c>
      <c r="W943" s="274">
        <v>0</v>
      </c>
      <c r="X943" s="274">
        <v>0</v>
      </c>
      <c r="Y943" s="274">
        <v>0</v>
      </c>
      <c r="Z943" s="274">
        <v>0</v>
      </c>
      <c r="AA943" s="271">
        <v>0</v>
      </c>
      <c r="AB943" s="271">
        <v>0</v>
      </c>
      <c r="AC943" s="298">
        <v>0</v>
      </c>
    </row>
    <row r="944" spans="1:29">
      <c r="A944" s="300" t="s">
        <v>1669</v>
      </c>
      <c r="B944" s="302" t="s">
        <v>3360</v>
      </c>
      <c r="C944" s="296" t="s">
        <v>1687</v>
      </c>
      <c r="D944" s="302" t="s">
        <v>1688</v>
      </c>
      <c r="E944" s="266">
        <v>2259</v>
      </c>
      <c r="F944" s="269">
        <v>2144</v>
      </c>
      <c r="G944" s="269">
        <v>115</v>
      </c>
      <c r="H944" s="267">
        <v>2148</v>
      </c>
      <c r="I944" s="267">
        <v>1964</v>
      </c>
      <c r="J944" s="267">
        <v>184</v>
      </c>
      <c r="K944" s="267">
        <v>2088</v>
      </c>
      <c r="L944" s="267">
        <v>2002</v>
      </c>
      <c r="M944" s="267">
        <v>86</v>
      </c>
      <c r="N944" s="297">
        <v>0.93</v>
      </c>
      <c r="O944" s="269">
        <v>60893</v>
      </c>
      <c r="P944" s="269">
        <v>57676</v>
      </c>
      <c r="Q944" s="269">
        <v>3217</v>
      </c>
      <c r="R944" s="270">
        <v>0.947169625408503</v>
      </c>
      <c r="S944" s="270">
        <v>0.949092518813634</v>
      </c>
      <c r="T944" s="270">
        <v>0.914338919925512</v>
      </c>
      <c r="U944" s="270">
        <v>0.958812260536398</v>
      </c>
      <c r="V944" s="298">
        <v>0.0347535988881222</v>
      </c>
      <c r="W944" s="274">
        <v>15258</v>
      </c>
      <c r="X944" s="274">
        <v>14494</v>
      </c>
      <c r="Y944" s="274">
        <v>14706</v>
      </c>
      <c r="Z944" s="274">
        <v>14017</v>
      </c>
      <c r="AA944" s="271">
        <v>0.94992790667191</v>
      </c>
      <c r="AB944" s="271">
        <v>0.953148374813002</v>
      </c>
      <c r="AC944" s="298">
        <v>-0.00322046814109167</v>
      </c>
    </row>
    <row r="945" spans="1:29">
      <c r="A945" s="300" t="s">
        <v>1669</v>
      </c>
      <c r="B945" s="302" t="s">
        <v>3361</v>
      </c>
      <c r="C945" s="296" t="s">
        <v>1689</v>
      </c>
      <c r="D945" s="302" t="s">
        <v>1690</v>
      </c>
      <c r="E945" s="266">
        <v>0</v>
      </c>
      <c r="F945" s="269">
        <v>0</v>
      </c>
      <c r="G945" s="269">
        <v>0</v>
      </c>
      <c r="H945" s="267">
        <v>0</v>
      </c>
      <c r="I945" s="267">
        <v>0</v>
      </c>
      <c r="J945" s="267">
        <v>0</v>
      </c>
      <c r="K945" s="267">
        <v>0</v>
      </c>
      <c r="L945" s="267">
        <v>0</v>
      </c>
      <c r="M945" s="267">
        <v>0</v>
      </c>
      <c r="N945" s="297">
        <v>0.93</v>
      </c>
      <c r="O945" s="269">
        <v>1</v>
      </c>
      <c r="P945" s="269">
        <v>0</v>
      </c>
      <c r="Q945" s="269">
        <v>1</v>
      </c>
      <c r="R945" s="270">
        <v>0</v>
      </c>
      <c r="S945" s="270">
        <v>0</v>
      </c>
      <c r="T945" s="270">
        <v>0</v>
      </c>
      <c r="U945" s="270">
        <v>0</v>
      </c>
      <c r="V945" s="298">
        <v>0</v>
      </c>
      <c r="W945" s="274">
        <v>0</v>
      </c>
      <c r="X945" s="274">
        <v>0</v>
      </c>
      <c r="Y945" s="274">
        <v>1</v>
      </c>
      <c r="Z945" s="274">
        <v>0</v>
      </c>
      <c r="AA945" s="271">
        <v>0</v>
      </c>
      <c r="AB945" s="271">
        <v>0</v>
      </c>
      <c r="AC945" s="298">
        <v>0</v>
      </c>
    </row>
    <row r="946" spans="1:29">
      <c r="A946" s="300" t="s">
        <v>1669</v>
      </c>
      <c r="B946" s="302" t="s">
        <v>3361</v>
      </c>
      <c r="C946" s="296" t="s">
        <v>1691</v>
      </c>
      <c r="D946" s="302" t="s">
        <v>1692</v>
      </c>
      <c r="E946" s="266">
        <v>2536</v>
      </c>
      <c r="F946" s="269">
        <v>2407</v>
      </c>
      <c r="G946" s="269">
        <v>129</v>
      </c>
      <c r="H946" s="267">
        <v>4012</v>
      </c>
      <c r="I946" s="267">
        <v>3565</v>
      </c>
      <c r="J946" s="267">
        <v>447</v>
      </c>
      <c r="K946" s="267">
        <v>2094</v>
      </c>
      <c r="L946" s="267">
        <v>2006</v>
      </c>
      <c r="M946" s="267">
        <v>88</v>
      </c>
      <c r="N946" s="297">
        <v>0.93</v>
      </c>
      <c r="O946" s="269">
        <v>74205</v>
      </c>
      <c r="P946" s="269">
        <v>68349</v>
      </c>
      <c r="Q946" s="269">
        <v>5856</v>
      </c>
      <c r="R946" s="270">
        <v>0.921083484940368</v>
      </c>
      <c r="S946" s="270">
        <v>0.949132492113565</v>
      </c>
      <c r="T946" s="270">
        <v>0.888584247258225</v>
      </c>
      <c r="U946" s="270">
        <v>0.957975167144222</v>
      </c>
      <c r="V946" s="298">
        <v>0.0605482448553393</v>
      </c>
      <c r="W946" s="274">
        <v>17335</v>
      </c>
      <c r="X946" s="274">
        <v>16292</v>
      </c>
      <c r="Y946" s="274">
        <v>16169</v>
      </c>
      <c r="Z946" s="274">
        <v>14901</v>
      </c>
      <c r="AA946" s="271">
        <v>0.939832708393424</v>
      </c>
      <c r="AB946" s="271">
        <v>0.921578328900983</v>
      </c>
      <c r="AC946" s="298">
        <v>0.0182543794924404</v>
      </c>
    </row>
    <row r="947" spans="1:29">
      <c r="A947" s="300" t="s">
        <v>1669</v>
      </c>
      <c r="B947" s="302" t="s">
        <v>3361</v>
      </c>
      <c r="C947" s="296" t="s">
        <v>1693</v>
      </c>
      <c r="D947" s="302" t="s">
        <v>1694</v>
      </c>
      <c r="E947" s="266">
        <v>2729</v>
      </c>
      <c r="F947" s="269">
        <v>2583</v>
      </c>
      <c r="G947" s="269">
        <v>146</v>
      </c>
      <c r="H947" s="267">
        <v>2795</v>
      </c>
      <c r="I947" s="267">
        <v>2579</v>
      </c>
      <c r="J947" s="267">
        <v>216</v>
      </c>
      <c r="K947" s="267">
        <v>2770</v>
      </c>
      <c r="L947" s="267">
        <v>2648</v>
      </c>
      <c r="M947" s="267">
        <v>122</v>
      </c>
      <c r="N947" s="297">
        <v>0.93</v>
      </c>
      <c r="O947" s="269">
        <v>84992</v>
      </c>
      <c r="P947" s="269">
        <v>81524</v>
      </c>
      <c r="Q947" s="269">
        <v>3468</v>
      </c>
      <c r="R947" s="270">
        <v>0.959196159638554</v>
      </c>
      <c r="S947" s="270">
        <v>0.946500549651887</v>
      </c>
      <c r="T947" s="270">
        <v>0.922719141323793</v>
      </c>
      <c r="U947" s="270">
        <v>0.955956678700361</v>
      </c>
      <c r="V947" s="298">
        <v>0.0237814083280946</v>
      </c>
      <c r="W947" s="274">
        <v>19661</v>
      </c>
      <c r="X947" s="274">
        <v>18794</v>
      </c>
      <c r="Y947" s="274">
        <v>20883</v>
      </c>
      <c r="Z947" s="274">
        <v>20015</v>
      </c>
      <c r="AA947" s="271">
        <v>0.955902548191852</v>
      </c>
      <c r="AB947" s="271">
        <v>0.958435090743667</v>
      </c>
      <c r="AC947" s="298">
        <v>-0.00253254255181512</v>
      </c>
    </row>
    <row r="948" spans="1:29">
      <c r="A948" s="300" t="s">
        <v>1669</v>
      </c>
      <c r="B948" s="306" t="s">
        <v>3361</v>
      </c>
      <c r="C948" s="296" t="s">
        <v>1695</v>
      </c>
      <c r="D948" s="306" t="s">
        <v>1695</v>
      </c>
      <c r="E948" s="266">
        <v>1735</v>
      </c>
      <c r="F948" s="269">
        <v>1652</v>
      </c>
      <c r="G948" s="269">
        <v>83</v>
      </c>
      <c r="H948" s="267">
        <v>1956</v>
      </c>
      <c r="I948" s="267">
        <v>1836</v>
      </c>
      <c r="J948" s="267">
        <v>120</v>
      </c>
      <c r="K948" s="267">
        <v>1733</v>
      </c>
      <c r="L948" s="267">
        <v>1663</v>
      </c>
      <c r="M948" s="267">
        <v>70</v>
      </c>
      <c r="N948" s="297">
        <v>0.93</v>
      </c>
      <c r="O948" s="269">
        <v>53475</v>
      </c>
      <c r="P948" s="269">
        <v>50771</v>
      </c>
      <c r="Q948" s="269">
        <v>2704</v>
      </c>
      <c r="R948" s="270">
        <v>0.949434315100514</v>
      </c>
      <c r="S948" s="270">
        <v>0.952161383285303</v>
      </c>
      <c r="T948" s="270">
        <v>0.938650306748466</v>
      </c>
      <c r="U948" s="270">
        <v>0.959607616849394</v>
      </c>
      <c r="V948" s="298">
        <v>0.0135110765368364</v>
      </c>
      <c r="W948" s="274">
        <v>12685</v>
      </c>
      <c r="X948" s="274">
        <v>12097</v>
      </c>
      <c r="Y948" s="274">
        <v>13419</v>
      </c>
      <c r="Z948" s="274">
        <v>12759</v>
      </c>
      <c r="AA948" s="271">
        <v>0.953646038628301</v>
      </c>
      <c r="AB948" s="271">
        <v>0.950816007154035</v>
      </c>
      <c r="AC948" s="298">
        <v>0.00283003147426575</v>
      </c>
    </row>
    <row r="949" spans="1:29">
      <c r="A949" s="300" t="s">
        <v>1669</v>
      </c>
      <c r="B949" s="302" t="s">
        <v>3361</v>
      </c>
      <c r="C949" s="296" t="s">
        <v>1696</v>
      </c>
      <c r="D949" s="302" t="s">
        <v>1697</v>
      </c>
      <c r="E949" s="266">
        <v>2845</v>
      </c>
      <c r="F949" s="269">
        <v>2738</v>
      </c>
      <c r="G949" s="269">
        <v>107</v>
      </c>
      <c r="H949" s="267">
        <v>3087</v>
      </c>
      <c r="I949" s="267">
        <v>2911</v>
      </c>
      <c r="J949" s="267">
        <v>176</v>
      </c>
      <c r="K949" s="267">
        <v>3098</v>
      </c>
      <c r="L949" s="267">
        <v>2987</v>
      </c>
      <c r="M949" s="267">
        <v>111</v>
      </c>
      <c r="N949" s="297">
        <v>0.93</v>
      </c>
      <c r="O949" s="269">
        <v>95954</v>
      </c>
      <c r="P949" s="269">
        <v>92900</v>
      </c>
      <c r="Q949" s="269">
        <v>3054</v>
      </c>
      <c r="R949" s="270">
        <v>0.968172249202743</v>
      </c>
      <c r="S949" s="270">
        <v>0.962390158172232</v>
      </c>
      <c r="T949" s="270">
        <v>0.942986718496923</v>
      </c>
      <c r="U949" s="270">
        <v>0.964170432537121</v>
      </c>
      <c r="V949" s="298">
        <v>0.0194034396753093</v>
      </c>
      <c r="W949" s="274">
        <v>21709</v>
      </c>
      <c r="X949" s="274">
        <v>20838</v>
      </c>
      <c r="Y949" s="274">
        <v>22999</v>
      </c>
      <c r="Z949" s="274">
        <v>22273</v>
      </c>
      <c r="AA949" s="271">
        <v>0.95987839145055</v>
      </c>
      <c r="AB949" s="271">
        <v>0.968433410148267</v>
      </c>
      <c r="AC949" s="298">
        <v>-0.00855501869771691</v>
      </c>
    </row>
    <row r="950" spans="1:29">
      <c r="A950" s="300" t="s">
        <v>1669</v>
      </c>
      <c r="B950" s="306" t="s">
        <v>3361</v>
      </c>
      <c r="C950" s="296" t="s">
        <v>1698</v>
      </c>
      <c r="D950" s="306" t="s">
        <v>1698</v>
      </c>
      <c r="E950" s="266">
        <v>1238</v>
      </c>
      <c r="F950" s="269">
        <v>1084</v>
      </c>
      <c r="G950" s="269">
        <v>154</v>
      </c>
      <c r="H950" s="267">
        <v>1462</v>
      </c>
      <c r="I950" s="267">
        <v>1387</v>
      </c>
      <c r="J950" s="267">
        <v>75</v>
      </c>
      <c r="K950" s="267">
        <v>1330</v>
      </c>
      <c r="L950" s="267">
        <v>1179</v>
      </c>
      <c r="M950" s="267">
        <v>151</v>
      </c>
      <c r="N950" s="297">
        <v>0.93</v>
      </c>
      <c r="O950" s="269">
        <v>42720</v>
      </c>
      <c r="P950" s="269">
        <v>40394</v>
      </c>
      <c r="Q950" s="269">
        <v>2326</v>
      </c>
      <c r="R950" s="270">
        <v>0.945552434456929</v>
      </c>
      <c r="S950" s="270">
        <v>0.875605815831987</v>
      </c>
      <c r="T950" s="270">
        <v>0.948700410396717</v>
      </c>
      <c r="U950" s="270">
        <v>0.886466165413534</v>
      </c>
      <c r="V950" s="298">
        <v>-0.0730945945647298</v>
      </c>
      <c r="W950" s="274">
        <v>9693</v>
      </c>
      <c r="X950" s="274">
        <v>9023</v>
      </c>
      <c r="Y950" s="274">
        <v>10238</v>
      </c>
      <c r="Z950" s="274">
        <v>9662</v>
      </c>
      <c r="AA950" s="271">
        <v>0.930877953162076</v>
      </c>
      <c r="AB950" s="271">
        <v>0.943739011525689</v>
      </c>
      <c r="AC950" s="298">
        <v>-0.0128610583636128</v>
      </c>
    </row>
    <row r="951" spans="1:29">
      <c r="A951" s="300" t="s">
        <v>1669</v>
      </c>
      <c r="B951" s="302" t="s">
        <v>3361</v>
      </c>
      <c r="C951" s="296" t="s">
        <v>1699</v>
      </c>
      <c r="D951" s="302" t="s">
        <v>1700</v>
      </c>
      <c r="E951" s="266">
        <v>2115</v>
      </c>
      <c r="F951" s="269">
        <v>1963</v>
      </c>
      <c r="G951" s="269">
        <v>152</v>
      </c>
      <c r="H951" s="267">
        <v>2005</v>
      </c>
      <c r="I951" s="267">
        <v>1821</v>
      </c>
      <c r="J951" s="267">
        <v>184</v>
      </c>
      <c r="K951" s="267">
        <v>2093</v>
      </c>
      <c r="L951" s="267">
        <v>1966</v>
      </c>
      <c r="M951" s="267">
        <v>127</v>
      </c>
      <c r="N951" s="297">
        <v>0.93</v>
      </c>
      <c r="O951" s="269">
        <v>60098</v>
      </c>
      <c r="P951" s="269">
        <v>56740</v>
      </c>
      <c r="Q951" s="269">
        <v>3358</v>
      </c>
      <c r="R951" s="270">
        <v>0.944124596492396</v>
      </c>
      <c r="S951" s="270">
        <v>0.928132387706856</v>
      </c>
      <c r="T951" s="270">
        <v>0.908229426433915</v>
      </c>
      <c r="U951" s="270">
        <v>0.9393215480172</v>
      </c>
      <c r="V951" s="298">
        <v>0.0199029612729406</v>
      </c>
      <c r="W951" s="274">
        <v>14046</v>
      </c>
      <c r="X951" s="274">
        <v>13220</v>
      </c>
      <c r="Y951" s="274">
        <v>14226</v>
      </c>
      <c r="Z951" s="274">
        <v>13420</v>
      </c>
      <c r="AA951" s="271">
        <v>0.941193222269685</v>
      </c>
      <c r="AB951" s="271">
        <v>0.943343174469282</v>
      </c>
      <c r="AC951" s="298">
        <v>-0.00214995219959635</v>
      </c>
    </row>
    <row r="952" spans="1:29">
      <c r="A952" s="300" t="s">
        <v>1669</v>
      </c>
      <c r="B952" s="302" t="s">
        <v>3361</v>
      </c>
      <c r="C952" s="296" t="s">
        <v>1701</v>
      </c>
      <c r="D952" s="302" t="s">
        <v>1702</v>
      </c>
      <c r="E952" s="266">
        <v>3272</v>
      </c>
      <c r="F952" s="269">
        <v>3063</v>
      </c>
      <c r="G952" s="269">
        <v>209</v>
      </c>
      <c r="H952" s="267">
        <v>3289</v>
      </c>
      <c r="I952" s="267">
        <v>2960</v>
      </c>
      <c r="J952" s="267">
        <v>329</v>
      </c>
      <c r="K952" s="267">
        <v>3309</v>
      </c>
      <c r="L952" s="267">
        <v>3067</v>
      </c>
      <c r="M952" s="267">
        <v>242</v>
      </c>
      <c r="N952" s="297">
        <v>0.93</v>
      </c>
      <c r="O952" s="269">
        <v>102601</v>
      </c>
      <c r="P952" s="269">
        <v>97796</v>
      </c>
      <c r="Q952" s="269">
        <v>4805</v>
      </c>
      <c r="R952" s="270">
        <v>0.953168097776825</v>
      </c>
      <c r="S952" s="270">
        <v>0.936124694376528</v>
      </c>
      <c r="T952" s="270">
        <v>0.899969595621769</v>
      </c>
      <c r="U952" s="270">
        <v>0.926866122695678</v>
      </c>
      <c r="V952" s="298">
        <v>0.0361550987547586</v>
      </c>
      <c r="W952" s="274">
        <v>22922</v>
      </c>
      <c r="X952" s="274">
        <v>21603</v>
      </c>
      <c r="Y952" s="274">
        <v>24245</v>
      </c>
      <c r="Z952" s="274">
        <v>23204</v>
      </c>
      <c r="AA952" s="271">
        <v>0.942457028182532</v>
      </c>
      <c r="AB952" s="271">
        <v>0.957063312023098</v>
      </c>
      <c r="AC952" s="298">
        <v>-0.0146062838405655</v>
      </c>
    </row>
    <row r="953" spans="1:29">
      <c r="A953" s="300" t="s">
        <v>1669</v>
      </c>
      <c r="B953" s="302" t="s">
        <v>3361</v>
      </c>
      <c r="C953" s="296" t="s">
        <v>1703</v>
      </c>
      <c r="D953" s="302" t="s">
        <v>1704</v>
      </c>
      <c r="E953" s="266">
        <v>3122</v>
      </c>
      <c r="F953" s="269">
        <v>2951</v>
      </c>
      <c r="G953" s="269">
        <v>171</v>
      </c>
      <c r="H953" s="267">
        <v>3748</v>
      </c>
      <c r="I953" s="267">
        <v>3583</v>
      </c>
      <c r="J953" s="267">
        <v>165</v>
      </c>
      <c r="K953" s="267">
        <v>3292</v>
      </c>
      <c r="L953" s="267">
        <v>3152</v>
      </c>
      <c r="M953" s="267">
        <v>140</v>
      </c>
      <c r="N953" s="297">
        <v>0.93</v>
      </c>
      <c r="O953" s="269">
        <v>95530</v>
      </c>
      <c r="P953" s="269">
        <v>91566</v>
      </c>
      <c r="Q953" s="269">
        <v>3964</v>
      </c>
      <c r="R953" s="270">
        <v>0.95850518161834</v>
      </c>
      <c r="S953" s="270">
        <v>0.945227418321589</v>
      </c>
      <c r="T953" s="270">
        <v>0.955976520811099</v>
      </c>
      <c r="U953" s="270">
        <v>0.957472660996355</v>
      </c>
      <c r="V953" s="298">
        <v>-0.0107491024895106</v>
      </c>
      <c r="W953" s="274">
        <v>23507</v>
      </c>
      <c r="X953" s="274">
        <v>22541</v>
      </c>
      <c r="Y953" s="274">
        <v>23326</v>
      </c>
      <c r="Z953" s="274">
        <v>22251</v>
      </c>
      <c r="AA953" s="271">
        <v>0.958905857829583</v>
      </c>
      <c r="AB953" s="271">
        <v>0.953914087284575</v>
      </c>
      <c r="AC953" s="298">
        <v>0.00499177054500755</v>
      </c>
    </row>
    <row r="954" spans="1:29">
      <c r="A954" s="300" t="s">
        <v>1669</v>
      </c>
      <c r="B954" s="302" t="s">
        <v>3361</v>
      </c>
      <c r="C954" s="296" t="s">
        <v>1705</v>
      </c>
      <c r="D954" s="302" t="s">
        <v>1706</v>
      </c>
      <c r="E954" s="266">
        <v>488</v>
      </c>
      <c r="F954" s="269">
        <v>463</v>
      </c>
      <c r="G954" s="269">
        <v>25</v>
      </c>
      <c r="H954" s="267">
        <v>556</v>
      </c>
      <c r="I954" s="267">
        <v>516</v>
      </c>
      <c r="J954" s="267">
        <v>40</v>
      </c>
      <c r="K954" s="267">
        <v>543</v>
      </c>
      <c r="L954" s="267">
        <v>518</v>
      </c>
      <c r="M954" s="267">
        <v>25</v>
      </c>
      <c r="N954" s="297">
        <v>0.93</v>
      </c>
      <c r="O954" s="269">
        <v>16661</v>
      </c>
      <c r="P954" s="269">
        <v>15622</v>
      </c>
      <c r="Q954" s="269">
        <v>1039</v>
      </c>
      <c r="R954" s="270">
        <v>0.937638797191045</v>
      </c>
      <c r="S954" s="270">
        <v>0.948770491803279</v>
      </c>
      <c r="T954" s="270">
        <v>0.928057553956835</v>
      </c>
      <c r="U954" s="270">
        <v>0.953959484346225</v>
      </c>
      <c r="V954" s="298">
        <v>0.0207129378464441</v>
      </c>
      <c r="W954" s="274">
        <v>3824</v>
      </c>
      <c r="X954" s="274">
        <v>3611</v>
      </c>
      <c r="Y954" s="274">
        <v>3871</v>
      </c>
      <c r="Z954" s="274">
        <v>3565</v>
      </c>
      <c r="AA954" s="271">
        <v>0.944299163179916</v>
      </c>
      <c r="AB954" s="271">
        <v>0.92095065874451</v>
      </c>
      <c r="AC954" s="298">
        <v>0.0233485044354059</v>
      </c>
    </row>
    <row r="955" spans="1:29">
      <c r="A955" s="300" t="s">
        <v>1669</v>
      </c>
      <c r="B955" s="302" t="s">
        <v>3361</v>
      </c>
      <c r="C955" s="296" t="s">
        <v>1707</v>
      </c>
      <c r="D955" s="302" t="s">
        <v>1708</v>
      </c>
      <c r="E955" s="266">
        <v>2535</v>
      </c>
      <c r="F955" s="269">
        <v>2364</v>
      </c>
      <c r="G955" s="269">
        <v>171</v>
      </c>
      <c r="H955" s="267">
        <v>2771</v>
      </c>
      <c r="I955" s="267">
        <v>2583</v>
      </c>
      <c r="J955" s="267">
        <v>188</v>
      </c>
      <c r="K955" s="267">
        <v>2759</v>
      </c>
      <c r="L955" s="267">
        <v>2593</v>
      </c>
      <c r="M955" s="267">
        <v>166</v>
      </c>
      <c r="N955" s="297">
        <v>0.93</v>
      </c>
      <c r="O955" s="269">
        <v>82005</v>
      </c>
      <c r="P955" s="269">
        <v>77693</v>
      </c>
      <c r="Q955" s="269">
        <v>4312</v>
      </c>
      <c r="R955" s="270">
        <v>0.947417840375587</v>
      </c>
      <c r="S955" s="270">
        <v>0.932544378698225</v>
      </c>
      <c r="T955" s="270">
        <v>0.932154456874774</v>
      </c>
      <c r="U955" s="270">
        <v>0.939833272924973</v>
      </c>
      <c r="V955" s="298">
        <v>0.000389921823450323</v>
      </c>
      <c r="W955" s="274">
        <v>19055</v>
      </c>
      <c r="X955" s="274">
        <v>17951</v>
      </c>
      <c r="Y955" s="274">
        <v>19589</v>
      </c>
      <c r="Z955" s="274">
        <v>18606</v>
      </c>
      <c r="AA955" s="271">
        <v>0.942062450800315</v>
      </c>
      <c r="AB955" s="271">
        <v>0.949818775843586</v>
      </c>
      <c r="AC955" s="298">
        <v>-0.00775632504327073</v>
      </c>
    </row>
    <row r="956" spans="1:29">
      <c r="A956" s="300" t="s">
        <v>1669</v>
      </c>
      <c r="B956" s="306" t="s">
        <v>3361</v>
      </c>
      <c r="C956" s="296" t="s">
        <v>1709</v>
      </c>
      <c r="D956" s="306" t="s">
        <v>1709</v>
      </c>
      <c r="E956" s="266">
        <v>1688</v>
      </c>
      <c r="F956" s="269">
        <v>1514</v>
      </c>
      <c r="G956" s="269">
        <v>174</v>
      </c>
      <c r="H956" s="267">
        <v>1732</v>
      </c>
      <c r="I956" s="267">
        <v>1610</v>
      </c>
      <c r="J956" s="267">
        <v>122</v>
      </c>
      <c r="K956" s="267">
        <v>1709</v>
      </c>
      <c r="L956" s="267">
        <v>1590</v>
      </c>
      <c r="M956" s="267">
        <v>119</v>
      </c>
      <c r="N956" s="297">
        <v>0.93</v>
      </c>
      <c r="O956" s="269">
        <v>51505</v>
      </c>
      <c r="P956" s="269">
        <v>48406</v>
      </c>
      <c r="Q956" s="269">
        <v>3099</v>
      </c>
      <c r="R956" s="270">
        <v>0.939831084360742</v>
      </c>
      <c r="S956" s="270">
        <v>0.896919431279621</v>
      </c>
      <c r="T956" s="270">
        <v>0.929561200923788</v>
      </c>
      <c r="U956" s="270">
        <v>0.930368636629608</v>
      </c>
      <c r="V956" s="298">
        <v>-0.0326417696441668</v>
      </c>
      <c r="W956" s="274">
        <v>12094</v>
      </c>
      <c r="X956" s="274">
        <v>11261</v>
      </c>
      <c r="Y956" s="274">
        <v>12439</v>
      </c>
      <c r="Z956" s="274">
        <v>11646</v>
      </c>
      <c r="AA956" s="271">
        <v>0.931122870845047</v>
      </c>
      <c r="AB956" s="271">
        <v>0.936248894605676</v>
      </c>
      <c r="AC956" s="298">
        <v>-0.00512602376062865</v>
      </c>
    </row>
    <row r="957" spans="1:29">
      <c r="A957" s="300" t="s">
        <v>1669</v>
      </c>
      <c r="B957" s="302" t="s">
        <v>3362</v>
      </c>
      <c r="C957" s="296" t="s">
        <v>1710</v>
      </c>
      <c r="D957" s="302" t="s">
        <v>1711</v>
      </c>
      <c r="E957" s="266">
        <v>5706</v>
      </c>
      <c r="F957" s="269">
        <v>5303</v>
      </c>
      <c r="G957" s="269">
        <v>403</v>
      </c>
      <c r="H957" s="267">
        <v>5920</v>
      </c>
      <c r="I957" s="267">
        <v>5315</v>
      </c>
      <c r="J957" s="267">
        <v>605</v>
      </c>
      <c r="K957" s="267">
        <v>5360</v>
      </c>
      <c r="L957" s="267">
        <v>5066</v>
      </c>
      <c r="M957" s="267">
        <v>294</v>
      </c>
      <c r="N957" s="297">
        <v>0.93</v>
      </c>
      <c r="O957" s="269">
        <v>167284</v>
      </c>
      <c r="P957" s="269">
        <v>157913</v>
      </c>
      <c r="Q957" s="269">
        <v>9371</v>
      </c>
      <c r="R957" s="270">
        <v>0.943981492551589</v>
      </c>
      <c r="S957" s="270">
        <v>0.929372590255871</v>
      </c>
      <c r="T957" s="270">
        <v>0.897804054054054</v>
      </c>
      <c r="U957" s="270">
        <v>0.945149253731343</v>
      </c>
      <c r="V957" s="298">
        <v>0.031568536201817</v>
      </c>
      <c r="W957" s="274">
        <v>39340</v>
      </c>
      <c r="X957" s="274">
        <v>36927</v>
      </c>
      <c r="Y957" s="274">
        <v>40217</v>
      </c>
      <c r="Z957" s="274">
        <v>37930</v>
      </c>
      <c r="AA957" s="271">
        <v>0.938662938485003</v>
      </c>
      <c r="AB957" s="271">
        <v>0.943133500758386</v>
      </c>
      <c r="AC957" s="298">
        <v>-0.00447056227338316</v>
      </c>
    </row>
    <row r="958" spans="1:29">
      <c r="A958" s="300" t="s">
        <v>1669</v>
      </c>
      <c r="B958" s="302" t="s">
        <v>3362</v>
      </c>
      <c r="C958" s="296" t="s">
        <v>1712</v>
      </c>
      <c r="D958" s="302" t="s">
        <v>1713</v>
      </c>
      <c r="E958" s="266">
        <v>3857</v>
      </c>
      <c r="F958" s="269">
        <v>3760</v>
      </c>
      <c r="G958" s="269">
        <v>97</v>
      </c>
      <c r="H958" s="267">
        <v>4240</v>
      </c>
      <c r="I958" s="267">
        <v>4135</v>
      </c>
      <c r="J958" s="267">
        <v>105</v>
      </c>
      <c r="K958" s="267">
        <v>3823</v>
      </c>
      <c r="L958" s="267">
        <v>3744</v>
      </c>
      <c r="M958" s="267">
        <v>79</v>
      </c>
      <c r="N958" s="297">
        <v>0.93</v>
      </c>
      <c r="O958" s="269">
        <v>118729</v>
      </c>
      <c r="P958" s="269">
        <v>116634</v>
      </c>
      <c r="Q958" s="269">
        <v>2095</v>
      </c>
      <c r="R958" s="270">
        <v>0.982354774317985</v>
      </c>
      <c r="S958" s="270">
        <v>0.974850920404459</v>
      </c>
      <c r="T958" s="270">
        <v>0.975235849056604</v>
      </c>
      <c r="U958" s="270">
        <v>0.97933560031389</v>
      </c>
      <c r="V958" s="298">
        <v>-0.000384928652144345</v>
      </c>
      <c r="W958" s="274">
        <v>28025</v>
      </c>
      <c r="X958" s="274">
        <v>27542</v>
      </c>
      <c r="Y958" s="274">
        <v>28763</v>
      </c>
      <c r="Z958" s="274">
        <v>28320</v>
      </c>
      <c r="AA958" s="271">
        <v>0.982765388046387</v>
      </c>
      <c r="AB958" s="271">
        <v>0.984598268608977</v>
      </c>
      <c r="AC958" s="298">
        <v>-0.00183288056258968</v>
      </c>
    </row>
    <row r="959" spans="1:29">
      <c r="A959" s="300" t="s">
        <v>1669</v>
      </c>
      <c r="B959" s="302" t="s">
        <v>3362</v>
      </c>
      <c r="C959" s="296" t="s">
        <v>1714</v>
      </c>
      <c r="D959" s="302" t="s">
        <v>1715</v>
      </c>
      <c r="E959" s="266">
        <v>3259</v>
      </c>
      <c r="F959" s="269">
        <v>3098</v>
      </c>
      <c r="G959" s="269">
        <v>161</v>
      </c>
      <c r="H959" s="267">
        <v>3455</v>
      </c>
      <c r="I959" s="267">
        <v>3246</v>
      </c>
      <c r="J959" s="267">
        <v>209</v>
      </c>
      <c r="K959" s="267">
        <v>3133</v>
      </c>
      <c r="L959" s="267">
        <v>2968</v>
      </c>
      <c r="M959" s="267">
        <v>165</v>
      </c>
      <c r="N959" s="297">
        <v>0.93</v>
      </c>
      <c r="O959" s="269">
        <v>94219</v>
      </c>
      <c r="P959" s="269">
        <v>89807</v>
      </c>
      <c r="Q959" s="269">
        <v>4412</v>
      </c>
      <c r="R959" s="270">
        <v>0.95317292690434</v>
      </c>
      <c r="S959" s="270">
        <v>0.950598343050015</v>
      </c>
      <c r="T959" s="270">
        <v>0.939507959479016</v>
      </c>
      <c r="U959" s="270">
        <v>0.947334822853495</v>
      </c>
      <c r="V959" s="298">
        <v>0.0110903835709995</v>
      </c>
      <c r="W959" s="274">
        <v>22842</v>
      </c>
      <c r="X959" s="274">
        <v>21676</v>
      </c>
      <c r="Y959" s="274">
        <v>22549</v>
      </c>
      <c r="Z959" s="274">
        <v>21494</v>
      </c>
      <c r="AA959" s="271">
        <v>0.948953681814202</v>
      </c>
      <c r="AB959" s="271">
        <v>0.953213002793916</v>
      </c>
      <c r="AC959" s="298">
        <v>-0.0042593209797136</v>
      </c>
    </row>
    <row r="960" spans="1:29">
      <c r="A960" s="300" t="s">
        <v>1669</v>
      </c>
      <c r="B960" s="306" t="s">
        <v>3362</v>
      </c>
      <c r="C960" s="296" t="s">
        <v>1716</v>
      </c>
      <c r="D960" s="306" t="s">
        <v>1716</v>
      </c>
      <c r="E960" s="266">
        <v>3577</v>
      </c>
      <c r="F960" s="269">
        <v>3448</v>
      </c>
      <c r="G960" s="269">
        <v>129</v>
      </c>
      <c r="H960" s="267">
        <v>3625</v>
      </c>
      <c r="I960" s="267">
        <v>3378</v>
      </c>
      <c r="J960" s="267">
        <v>247</v>
      </c>
      <c r="K960" s="267">
        <v>3311</v>
      </c>
      <c r="L960" s="267">
        <v>3177</v>
      </c>
      <c r="M960" s="267">
        <v>134</v>
      </c>
      <c r="N960" s="297">
        <v>0.93</v>
      </c>
      <c r="O960" s="269">
        <v>101570</v>
      </c>
      <c r="P960" s="269">
        <v>98185</v>
      </c>
      <c r="Q960" s="269">
        <v>3385</v>
      </c>
      <c r="R960" s="270">
        <v>0.966673230284533</v>
      </c>
      <c r="S960" s="270">
        <v>0.963936259435281</v>
      </c>
      <c r="T960" s="270">
        <v>0.931862068965517</v>
      </c>
      <c r="U960" s="270">
        <v>0.959528843249773</v>
      </c>
      <c r="V960" s="298">
        <v>0.0320741904697637</v>
      </c>
      <c r="W960" s="274">
        <v>24480</v>
      </c>
      <c r="X960" s="274">
        <v>23565</v>
      </c>
      <c r="Y960" s="274">
        <v>24184</v>
      </c>
      <c r="Z960" s="274">
        <v>23434</v>
      </c>
      <c r="AA960" s="271">
        <v>0.962622549019608</v>
      </c>
      <c r="AB960" s="271">
        <v>0.968987760502812</v>
      </c>
      <c r="AC960" s="298">
        <v>-0.0063652114832039</v>
      </c>
    </row>
    <row r="961" spans="1:29">
      <c r="A961" s="300" t="s">
        <v>1669</v>
      </c>
      <c r="B961" s="302" t="s">
        <v>3362</v>
      </c>
      <c r="C961" s="296" t="s">
        <v>1717</v>
      </c>
      <c r="D961" s="302" t="s">
        <v>1718</v>
      </c>
      <c r="E961" s="266">
        <v>5756</v>
      </c>
      <c r="F961" s="269">
        <v>5666</v>
      </c>
      <c r="G961" s="269">
        <v>90</v>
      </c>
      <c r="H961" s="267">
        <v>6503</v>
      </c>
      <c r="I961" s="267">
        <v>6390</v>
      </c>
      <c r="J961" s="267">
        <v>113</v>
      </c>
      <c r="K961" s="267">
        <v>6038</v>
      </c>
      <c r="L961" s="267">
        <v>5964</v>
      </c>
      <c r="M961" s="267">
        <v>74</v>
      </c>
      <c r="N961" s="297">
        <v>0.93</v>
      </c>
      <c r="O961" s="269">
        <v>177919</v>
      </c>
      <c r="P961" s="269">
        <v>175475</v>
      </c>
      <c r="Q961" s="269">
        <v>2444</v>
      </c>
      <c r="R961" s="270">
        <v>0.986263412002091</v>
      </c>
      <c r="S961" s="270">
        <v>0.984364141765115</v>
      </c>
      <c r="T961" s="270">
        <v>0.9826234045825</v>
      </c>
      <c r="U961" s="270">
        <v>0.987744286187479</v>
      </c>
      <c r="V961" s="298">
        <v>0.00174073718261425</v>
      </c>
      <c r="W961" s="274">
        <v>42548</v>
      </c>
      <c r="X961" s="274">
        <v>41930</v>
      </c>
      <c r="Y961" s="274">
        <v>42758</v>
      </c>
      <c r="Z961" s="274">
        <v>42156</v>
      </c>
      <c r="AA961" s="271">
        <v>0.985475227977813</v>
      </c>
      <c r="AB961" s="271">
        <v>0.98592076336592</v>
      </c>
      <c r="AC961" s="298">
        <v>-0.000445535388106544</v>
      </c>
    </row>
    <row r="962" spans="1:29">
      <c r="A962" s="300" t="s">
        <v>1669</v>
      </c>
      <c r="B962" s="302" t="s">
        <v>3362</v>
      </c>
      <c r="C962" s="296" t="s">
        <v>1719</v>
      </c>
      <c r="D962" s="302" t="s">
        <v>1720</v>
      </c>
      <c r="E962" s="266">
        <v>5066</v>
      </c>
      <c r="F962" s="269">
        <v>4962</v>
      </c>
      <c r="G962" s="269">
        <v>104</v>
      </c>
      <c r="H962" s="267">
        <v>5000</v>
      </c>
      <c r="I962" s="267">
        <v>4897</v>
      </c>
      <c r="J962" s="267">
        <v>103</v>
      </c>
      <c r="K962" s="267">
        <v>4723</v>
      </c>
      <c r="L962" s="267">
        <v>4658</v>
      </c>
      <c r="M962" s="267">
        <v>65</v>
      </c>
      <c r="N962" s="297">
        <v>0.93</v>
      </c>
      <c r="O962" s="269">
        <v>139374</v>
      </c>
      <c r="P962" s="269">
        <v>137222</v>
      </c>
      <c r="Q962" s="269">
        <v>2152</v>
      </c>
      <c r="R962" s="270">
        <v>0.984559530471968</v>
      </c>
      <c r="S962" s="270">
        <v>0.979470983024082</v>
      </c>
      <c r="T962" s="270">
        <v>0.9794</v>
      </c>
      <c r="U962" s="270">
        <v>0.986237560872327</v>
      </c>
      <c r="V962" s="298">
        <v>7.09830240820386e-5</v>
      </c>
      <c r="W962" s="274">
        <v>34454</v>
      </c>
      <c r="X962" s="274">
        <v>33921</v>
      </c>
      <c r="Y962" s="274">
        <v>34130</v>
      </c>
      <c r="Z962" s="274">
        <v>33648</v>
      </c>
      <c r="AA962" s="271">
        <v>0.984530098101817</v>
      </c>
      <c r="AB962" s="271">
        <v>0.985877527102256</v>
      </c>
      <c r="AC962" s="298">
        <v>-0.00134742900043916</v>
      </c>
    </row>
    <row r="963" spans="1:29">
      <c r="A963" s="300" t="s">
        <v>1669</v>
      </c>
      <c r="B963" s="302" t="s">
        <v>3362</v>
      </c>
      <c r="C963" s="296" t="s">
        <v>1721</v>
      </c>
      <c r="D963" s="302" t="s">
        <v>1722</v>
      </c>
      <c r="E963" s="266">
        <v>4006</v>
      </c>
      <c r="F963" s="269">
        <v>3943</v>
      </c>
      <c r="G963" s="269">
        <v>63</v>
      </c>
      <c r="H963" s="267">
        <v>4573</v>
      </c>
      <c r="I963" s="267">
        <v>4503</v>
      </c>
      <c r="J963" s="267">
        <v>70</v>
      </c>
      <c r="K963" s="267">
        <v>4153</v>
      </c>
      <c r="L963" s="267">
        <v>4118</v>
      </c>
      <c r="M963" s="267">
        <v>35</v>
      </c>
      <c r="N963" s="297">
        <v>0.93</v>
      </c>
      <c r="O963" s="269">
        <v>121511</v>
      </c>
      <c r="P963" s="269">
        <v>120337</v>
      </c>
      <c r="Q963" s="269">
        <v>1174</v>
      </c>
      <c r="R963" s="270">
        <v>0.990338323279374</v>
      </c>
      <c r="S963" s="270">
        <v>0.984273589615577</v>
      </c>
      <c r="T963" s="270">
        <v>0.98469276186311</v>
      </c>
      <c r="U963" s="270">
        <v>0.991572357332049</v>
      </c>
      <c r="V963" s="298">
        <v>-0.000419172247532962</v>
      </c>
      <c r="W963" s="274">
        <v>29417</v>
      </c>
      <c r="X963" s="274">
        <v>29115</v>
      </c>
      <c r="Y963" s="274">
        <v>29793</v>
      </c>
      <c r="Z963" s="274">
        <v>29509</v>
      </c>
      <c r="AA963" s="271">
        <v>0.989733827378727</v>
      </c>
      <c r="AB963" s="271">
        <v>0.990467559493841</v>
      </c>
      <c r="AC963" s="298">
        <v>-0.000733732115114183</v>
      </c>
    </row>
    <row r="964" spans="1:29">
      <c r="A964" s="300" t="s">
        <v>1669</v>
      </c>
      <c r="B964" s="302" t="s">
        <v>3362</v>
      </c>
      <c r="C964" s="296" t="s">
        <v>1723</v>
      </c>
      <c r="D964" s="302" t="s">
        <v>1724</v>
      </c>
      <c r="E964" s="266">
        <v>3379</v>
      </c>
      <c r="F964" s="269">
        <v>3205</v>
      </c>
      <c r="G964" s="269">
        <v>174</v>
      </c>
      <c r="H964" s="267">
        <v>3798</v>
      </c>
      <c r="I964" s="267">
        <v>3626</v>
      </c>
      <c r="J964" s="267">
        <v>172</v>
      </c>
      <c r="K964" s="267">
        <v>3471</v>
      </c>
      <c r="L964" s="267">
        <v>3318</v>
      </c>
      <c r="M964" s="267">
        <v>153</v>
      </c>
      <c r="N964" s="297">
        <v>0.93</v>
      </c>
      <c r="O964" s="269">
        <v>103672</v>
      </c>
      <c r="P964" s="269">
        <v>99675</v>
      </c>
      <c r="Q964" s="269">
        <v>3997</v>
      </c>
      <c r="R964" s="270">
        <v>0.961445713403812</v>
      </c>
      <c r="S964" s="270">
        <v>0.948505474992601</v>
      </c>
      <c r="T964" s="270">
        <v>0.954713006845708</v>
      </c>
      <c r="U964" s="270">
        <v>0.955920484010372</v>
      </c>
      <c r="V964" s="298">
        <v>-0.00620753185310685</v>
      </c>
      <c r="W964" s="274">
        <v>24513</v>
      </c>
      <c r="X964" s="274">
        <v>23488</v>
      </c>
      <c r="Y964" s="274">
        <v>24598</v>
      </c>
      <c r="Z964" s="274">
        <v>23594</v>
      </c>
      <c r="AA964" s="271">
        <v>0.958185452616979</v>
      </c>
      <c r="AB964" s="271">
        <v>0.959183673469388</v>
      </c>
      <c r="AC964" s="298">
        <v>-0.000998220852408971</v>
      </c>
    </row>
    <row r="965" spans="1:29">
      <c r="A965" s="300" t="s">
        <v>1669</v>
      </c>
      <c r="B965" s="302" t="s">
        <v>3362</v>
      </c>
      <c r="C965" s="296" t="s">
        <v>1725</v>
      </c>
      <c r="D965" s="302" t="s">
        <v>1726</v>
      </c>
      <c r="E965" s="266">
        <v>3614</v>
      </c>
      <c r="F965" s="269">
        <v>3494</v>
      </c>
      <c r="G965" s="269">
        <v>120</v>
      </c>
      <c r="H965" s="267">
        <v>3731</v>
      </c>
      <c r="I965" s="267">
        <v>3623</v>
      </c>
      <c r="J965" s="267">
        <v>108</v>
      </c>
      <c r="K965" s="267">
        <v>3608</v>
      </c>
      <c r="L965" s="267">
        <v>3524</v>
      </c>
      <c r="M965" s="267">
        <v>84</v>
      </c>
      <c r="N965" s="297">
        <v>0.93</v>
      </c>
      <c r="O965" s="269">
        <v>103069</v>
      </c>
      <c r="P965" s="269">
        <v>100576</v>
      </c>
      <c r="Q965" s="269">
        <v>2493</v>
      </c>
      <c r="R965" s="270">
        <v>0.975812319902201</v>
      </c>
      <c r="S965" s="270">
        <v>0.966795794133924</v>
      </c>
      <c r="T965" s="270">
        <v>0.971053336906995</v>
      </c>
      <c r="U965" s="270">
        <v>0.976718403547672</v>
      </c>
      <c r="V965" s="298">
        <v>-0.00425754277307189</v>
      </c>
      <c r="W965" s="274">
        <v>25778</v>
      </c>
      <c r="X965" s="274">
        <v>25151</v>
      </c>
      <c r="Y965" s="274">
        <v>24665</v>
      </c>
      <c r="Z965" s="274">
        <v>24126</v>
      </c>
      <c r="AA965" s="271">
        <v>0.975676933819536</v>
      </c>
      <c r="AB965" s="271">
        <v>0.978147172106223</v>
      </c>
      <c r="AC965" s="298">
        <v>-0.00247023828668735</v>
      </c>
    </row>
    <row r="966" spans="1:29">
      <c r="A966" s="300" t="s">
        <v>1669</v>
      </c>
      <c r="B966" s="302" t="s">
        <v>3362</v>
      </c>
      <c r="C966" s="296" t="s">
        <v>1727</v>
      </c>
      <c r="D966" s="302" t="s">
        <v>1728</v>
      </c>
      <c r="E966" s="266">
        <v>2480</v>
      </c>
      <c r="F966" s="269">
        <v>2336</v>
      </c>
      <c r="G966" s="269">
        <v>144</v>
      </c>
      <c r="H966" s="267">
        <v>2371</v>
      </c>
      <c r="I966" s="267">
        <v>2252</v>
      </c>
      <c r="J966" s="267">
        <v>119</v>
      </c>
      <c r="K966" s="267">
        <v>2328</v>
      </c>
      <c r="L966" s="267">
        <v>2191</v>
      </c>
      <c r="M966" s="267">
        <v>137</v>
      </c>
      <c r="N966" s="297">
        <v>0.93</v>
      </c>
      <c r="O966" s="269">
        <v>67303</v>
      </c>
      <c r="P966" s="269">
        <v>64173</v>
      </c>
      <c r="Q966" s="269">
        <v>3130</v>
      </c>
      <c r="R966" s="270">
        <v>0.95349390071765</v>
      </c>
      <c r="S966" s="270">
        <v>0.941935483870968</v>
      </c>
      <c r="T966" s="270">
        <v>0.949810206663855</v>
      </c>
      <c r="U966" s="270">
        <v>0.941151202749141</v>
      </c>
      <c r="V966" s="298">
        <v>-0.00787472279288726</v>
      </c>
      <c r="W966" s="274">
        <v>15901</v>
      </c>
      <c r="X966" s="274">
        <v>15160</v>
      </c>
      <c r="Y966" s="274">
        <v>16184</v>
      </c>
      <c r="Z966" s="274">
        <v>15461</v>
      </c>
      <c r="AA966" s="271">
        <v>0.953399157285705</v>
      </c>
      <c r="AB966" s="271">
        <v>0.955326248146317</v>
      </c>
      <c r="AC966" s="298">
        <v>-0.00192709086061205</v>
      </c>
    </row>
    <row r="967" spans="1:29">
      <c r="A967" s="300" t="s">
        <v>1669</v>
      </c>
      <c r="B967" s="302" t="s">
        <v>3362</v>
      </c>
      <c r="C967" s="296" t="s">
        <v>1729</v>
      </c>
      <c r="D967" s="302" t="s">
        <v>1730</v>
      </c>
      <c r="E967" s="266">
        <v>4291</v>
      </c>
      <c r="F967" s="269">
        <v>4115</v>
      </c>
      <c r="G967" s="269">
        <v>176</v>
      </c>
      <c r="H967" s="267">
        <v>4386</v>
      </c>
      <c r="I967" s="267">
        <v>4107</v>
      </c>
      <c r="J967" s="267">
        <v>279</v>
      </c>
      <c r="K967" s="267">
        <v>4048</v>
      </c>
      <c r="L967" s="267">
        <v>3900</v>
      </c>
      <c r="M967" s="267">
        <v>148</v>
      </c>
      <c r="N967" s="297">
        <v>0.93</v>
      </c>
      <c r="O967" s="269">
        <v>117674</v>
      </c>
      <c r="P967" s="269">
        <v>113134</v>
      </c>
      <c r="Q967" s="269">
        <v>4540</v>
      </c>
      <c r="R967" s="270">
        <v>0.961418835086765</v>
      </c>
      <c r="S967" s="270">
        <v>0.958983919832207</v>
      </c>
      <c r="T967" s="270">
        <v>0.936388508891929</v>
      </c>
      <c r="U967" s="270">
        <v>0.963438735177866</v>
      </c>
      <c r="V967" s="298">
        <v>0.0225954109402782</v>
      </c>
      <c r="W967" s="274">
        <v>29498</v>
      </c>
      <c r="X967" s="274">
        <v>28294</v>
      </c>
      <c r="Y967" s="274">
        <v>28631</v>
      </c>
      <c r="Z967" s="274">
        <v>27541</v>
      </c>
      <c r="AA967" s="271">
        <v>0.959183673469388</v>
      </c>
      <c r="AB967" s="271">
        <v>0.961929377248437</v>
      </c>
      <c r="AC967" s="298">
        <v>-0.00274570377904926</v>
      </c>
    </row>
    <row r="968" spans="1:29">
      <c r="A968" s="300" t="s">
        <v>1669</v>
      </c>
      <c r="B968" s="306" t="s">
        <v>3362</v>
      </c>
      <c r="C968" s="296" t="s">
        <v>1731</v>
      </c>
      <c r="D968" s="306" t="s">
        <v>1731</v>
      </c>
      <c r="E968" s="266">
        <v>2987</v>
      </c>
      <c r="F968" s="269">
        <v>2901</v>
      </c>
      <c r="G968" s="269">
        <v>86</v>
      </c>
      <c r="H968" s="267">
        <v>2094</v>
      </c>
      <c r="I968" s="267">
        <v>2042</v>
      </c>
      <c r="J968" s="267">
        <v>52</v>
      </c>
      <c r="K968" s="267">
        <v>2843</v>
      </c>
      <c r="L968" s="267">
        <v>2809</v>
      </c>
      <c r="M968" s="267">
        <v>34</v>
      </c>
      <c r="N968" s="297">
        <v>0.93</v>
      </c>
      <c r="O968" s="269">
        <v>69873</v>
      </c>
      <c r="P968" s="269">
        <v>68263</v>
      </c>
      <c r="Q968" s="269">
        <v>1610</v>
      </c>
      <c r="R968" s="270">
        <v>0.976958195583416</v>
      </c>
      <c r="S968" s="270">
        <v>0.971208570472046</v>
      </c>
      <c r="T968" s="270">
        <v>0.975167144221585</v>
      </c>
      <c r="U968" s="270">
        <v>0.98804080196975</v>
      </c>
      <c r="V968" s="298">
        <v>-0.0039585737495399</v>
      </c>
      <c r="W968" s="274">
        <v>16945</v>
      </c>
      <c r="X968" s="274">
        <v>16591</v>
      </c>
      <c r="Y968" s="274">
        <v>16615</v>
      </c>
      <c r="Z968" s="274">
        <v>16218</v>
      </c>
      <c r="AA968" s="271">
        <v>0.979108881676011</v>
      </c>
      <c r="AB968" s="271">
        <v>0.976105928377972</v>
      </c>
      <c r="AC968" s="298">
        <v>0.0030029532980389</v>
      </c>
    </row>
    <row r="969" spans="1:29">
      <c r="A969" s="300" t="s">
        <v>1669</v>
      </c>
      <c r="B969" s="302" t="s">
        <v>3362</v>
      </c>
      <c r="C969" s="296" t="s">
        <v>1732</v>
      </c>
      <c r="D969" s="302" t="s">
        <v>1733</v>
      </c>
      <c r="E969" s="266">
        <v>4002</v>
      </c>
      <c r="F969" s="269">
        <v>3755</v>
      </c>
      <c r="G969" s="269">
        <v>247</v>
      </c>
      <c r="H969" s="267">
        <v>4531</v>
      </c>
      <c r="I969" s="267">
        <v>4290</v>
      </c>
      <c r="J969" s="267">
        <v>241</v>
      </c>
      <c r="K969" s="267">
        <v>4071</v>
      </c>
      <c r="L969" s="267">
        <v>3879</v>
      </c>
      <c r="M969" s="267">
        <v>192</v>
      </c>
      <c r="N969" s="297">
        <v>0.93</v>
      </c>
      <c r="O969" s="269">
        <v>120171</v>
      </c>
      <c r="P969" s="269">
        <v>114626</v>
      </c>
      <c r="Q969" s="269">
        <v>5545</v>
      </c>
      <c r="R969" s="270">
        <v>0.95385741984339</v>
      </c>
      <c r="S969" s="270">
        <v>0.938280859570215</v>
      </c>
      <c r="T969" s="270">
        <v>0.946810858530126</v>
      </c>
      <c r="U969" s="270">
        <v>0.952837140751658</v>
      </c>
      <c r="V969" s="298">
        <v>-0.00852999895991091</v>
      </c>
      <c r="W969" s="274">
        <v>29058</v>
      </c>
      <c r="X969" s="274">
        <v>27468</v>
      </c>
      <c r="Y969" s="274">
        <v>28660</v>
      </c>
      <c r="Z969" s="274">
        <v>27402</v>
      </c>
      <c r="AA969" s="271">
        <v>0.945281850092918</v>
      </c>
      <c r="AB969" s="271">
        <v>0.956106071179344</v>
      </c>
      <c r="AC969" s="298">
        <v>-0.0108242210864263</v>
      </c>
    </row>
    <row r="970" spans="1:29">
      <c r="A970" s="300" t="s">
        <v>1669</v>
      </c>
      <c r="B970" s="302" t="s">
        <v>3360</v>
      </c>
      <c r="C970" s="296" t="s">
        <v>1734</v>
      </c>
      <c r="D970" s="302" t="s">
        <v>1735</v>
      </c>
      <c r="E970" s="266">
        <v>3275</v>
      </c>
      <c r="F970" s="269">
        <v>3002</v>
      </c>
      <c r="G970" s="269">
        <v>273</v>
      </c>
      <c r="H970" s="267">
        <v>3237</v>
      </c>
      <c r="I970" s="267">
        <v>2774</v>
      </c>
      <c r="J970" s="267">
        <v>463</v>
      </c>
      <c r="K970" s="267">
        <v>2961</v>
      </c>
      <c r="L970" s="267">
        <v>2814</v>
      </c>
      <c r="M970" s="267">
        <v>147</v>
      </c>
      <c r="N970" s="297">
        <v>0.93</v>
      </c>
      <c r="O970" s="269">
        <v>87787</v>
      </c>
      <c r="P970" s="269">
        <v>82436</v>
      </c>
      <c r="Q970" s="269">
        <v>5351</v>
      </c>
      <c r="R970" s="270">
        <v>0.93904564457152</v>
      </c>
      <c r="S970" s="270">
        <v>0.916641221374046</v>
      </c>
      <c r="T970" s="270">
        <v>0.856966326845845</v>
      </c>
      <c r="U970" s="270">
        <v>0.950354609929078</v>
      </c>
      <c r="V970" s="298">
        <v>0.0596748945282009</v>
      </c>
      <c r="W970" s="274">
        <v>21324</v>
      </c>
      <c r="X970" s="274">
        <v>19889</v>
      </c>
      <c r="Y970" s="274">
        <v>20111</v>
      </c>
      <c r="Z970" s="274">
        <v>18970</v>
      </c>
      <c r="AA970" s="271">
        <v>0.932704933408366</v>
      </c>
      <c r="AB970" s="271">
        <v>0.943264879916464</v>
      </c>
      <c r="AC970" s="298">
        <v>-0.0105599465080974</v>
      </c>
    </row>
    <row r="971" spans="1:29">
      <c r="A971" s="300" t="s">
        <v>1669</v>
      </c>
      <c r="B971" s="302" t="s">
        <v>3360</v>
      </c>
      <c r="C971" s="296" t="s">
        <v>1736</v>
      </c>
      <c r="D971" s="302" t="s">
        <v>1737</v>
      </c>
      <c r="E971" s="266">
        <v>1847</v>
      </c>
      <c r="F971" s="269">
        <v>1714</v>
      </c>
      <c r="G971" s="269">
        <v>133</v>
      </c>
      <c r="H971" s="267">
        <v>2162</v>
      </c>
      <c r="I971" s="267">
        <v>1856</v>
      </c>
      <c r="J971" s="267">
        <v>306</v>
      </c>
      <c r="K971" s="267">
        <v>2027</v>
      </c>
      <c r="L971" s="267">
        <v>1906</v>
      </c>
      <c r="M971" s="267">
        <v>121</v>
      </c>
      <c r="N971" s="297">
        <v>0.93</v>
      </c>
      <c r="O971" s="269">
        <v>54206</v>
      </c>
      <c r="P971" s="269">
        <v>50566</v>
      </c>
      <c r="Q971" s="269">
        <v>3640</v>
      </c>
      <c r="R971" s="270">
        <v>0.932848762129654</v>
      </c>
      <c r="S971" s="270">
        <v>0.927991337303736</v>
      </c>
      <c r="T971" s="270">
        <v>0.858464384828862</v>
      </c>
      <c r="U971" s="270">
        <v>0.940305870744943</v>
      </c>
      <c r="V971" s="298">
        <v>0.0695269524748737</v>
      </c>
      <c r="W971" s="274">
        <v>13305</v>
      </c>
      <c r="X971" s="274">
        <v>12431</v>
      </c>
      <c r="Y971" s="274">
        <v>12220</v>
      </c>
      <c r="Z971" s="274">
        <v>11496</v>
      </c>
      <c r="AA971" s="271">
        <v>0.934310409620443</v>
      </c>
      <c r="AB971" s="271">
        <v>0.940752864157119</v>
      </c>
      <c r="AC971" s="298">
        <v>-0.00644245453667602</v>
      </c>
    </row>
    <row r="972" spans="1:29">
      <c r="A972" s="300" t="s">
        <v>1669</v>
      </c>
      <c r="B972" s="302" t="s">
        <v>3360</v>
      </c>
      <c r="C972" s="296" t="s">
        <v>1738</v>
      </c>
      <c r="D972" s="302" t="s">
        <v>1739</v>
      </c>
      <c r="E972" s="266">
        <v>1</v>
      </c>
      <c r="F972" s="269">
        <v>1</v>
      </c>
      <c r="G972" s="269">
        <v>0</v>
      </c>
      <c r="H972" s="267">
        <v>0</v>
      </c>
      <c r="I972" s="267">
        <v>0</v>
      </c>
      <c r="J972" s="267">
        <v>0</v>
      </c>
      <c r="K972" s="267">
        <v>0</v>
      </c>
      <c r="L972" s="267">
        <v>0</v>
      </c>
      <c r="M972" s="267">
        <v>0</v>
      </c>
      <c r="N972" s="297">
        <v>0.93</v>
      </c>
      <c r="O972" s="269">
        <v>5</v>
      </c>
      <c r="P972" s="269">
        <v>5</v>
      </c>
      <c r="Q972" s="269">
        <v>0</v>
      </c>
      <c r="R972" s="270">
        <v>1</v>
      </c>
      <c r="S972" s="270">
        <v>1</v>
      </c>
      <c r="T972" s="270">
        <v>0</v>
      </c>
      <c r="U972" s="270">
        <v>0</v>
      </c>
      <c r="V972" s="298">
        <v>1</v>
      </c>
      <c r="W972" s="274">
        <v>1</v>
      </c>
      <c r="X972" s="274">
        <v>1</v>
      </c>
      <c r="Y972" s="274">
        <v>1</v>
      </c>
      <c r="Z972" s="274">
        <v>1</v>
      </c>
      <c r="AA972" s="271">
        <v>1</v>
      </c>
      <c r="AB972" s="271">
        <v>1</v>
      </c>
      <c r="AC972" s="298">
        <v>0</v>
      </c>
    </row>
    <row r="973" spans="1:29">
      <c r="A973" s="300" t="s">
        <v>1669</v>
      </c>
      <c r="B973" s="306" t="s">
        <v>3360</v>
      </c>
      <c r="C973" s="296" t="s">
        <v>1740</v>
      </c>
      <c r="D973" s="306" t="s">
        <v>1741</v>
      </c>
      <c r="E973" s="266">
        <v>3434</v>
      </c>
      <c r="F973" s="269">
        <v>3241</v>
      </c>
      <c r="G973" s="269">
        <v>193</v>
      </c>
      <c r="H973" s="267">
        <v>3666</v>
      </c>
      <c r="I973" s="267">
        <v>3047</v>
      </c>
      <c r="J973" s="267">
        <v>619</v>
      </c>
      <c r="K973" s="267">
        <v>3444</v>
      </c>
      <c r="L973" s="267">
        <v>3166</v>
      </c>
      <c r="M973" s="267">
        <v>278</v>
      </c>
      <c r="N973" s="297">
        <v>0.93</v>
      </c>
      <c r="O973" s="269">
        <v>87886</v>
      </c>
      <c r="P973" s="269">
        <v>81505</v>
      </c>
      <c r="Q973" s="269">
        <v>6381</v>
      </c>
      <c r="R973" s="270">
        <v>0.92739457934142</v>
      </c>
      <c r="S973" s="270">
        <v>0.943797320908561</v>
      </c>
      <c r="T973" s="270">
        <v>0.831151118385161</v>
      </c>
      <c r="U973" s="270">
        <v>0.919279907084785</v>
      </c>
      <c r="V973" s="298">
        <v>0.112646202523401</v>
      </c>
      <c r="W973" s="274">
        <v>24073</v>
      </c>
      <c r="X973" s="274">
        <v>22352</v>
      </c>
      <c r="Y973" s="274">
        <v>21044</v>
      </c>
      <c r="Z973" s="274">
        <v>19532</v>
      </c>
      <c r="AA973" s="271">
        <v>0.928509118099115</v>
      </c>
      <c r="AB973" s="271">
        <v>0.928150541722106</v>
      </c>
      <c r="AC973" s="298">
        <v>0.00035857637700909</v>
      </c>
    </row>
    <row r="974" spans="1:29">
      <c r="A974" s="300" t="s">
        <v>1669</v>
      </c>
      <c r="B974" s="306" t="s">
        <v>3360</v>
      </c>
      <c r="C974" s="296" t="s">
        <v>1742</v>
      </c>
      <c r="D974" s="306" t="s">
        <v>1743</v>
      </c>
      <c r="E974" s="266">
        <v>2481</v>
      </c>
      <c r="F974" s="269">
        <v>2335</v>
      </c>
      <c r="G974" s="269">
        <v>146</v>
      </c>
      <c r="H974" s="267">
        <v>2339</v>
      </c>
      <c r="I974" s="267">
        <v>2054</v>
      </c>
      <c r="J974" s="267">
        <v>285</v>
      </c>
      <c r="K974" s="267">
        <v>2093</v>
      </c>
      <c r="L974" s="267">
        <v>1975</v>
      </c>
      <c r="M974" s="267">
        <v>118</v>
      </c>
      <c r="N974" s="297">
        <v>0.93</v>
      </c>
      <c r="O974" s="269">
        <v>60499</v>
      </c>
      <c r="P974" s="269">
        <v>56564</v>
      </c>
      <c r="Q974" s="269">
        <v>3935</v>
      </c>
      <c r="R974" s="270">
        <v>0.934957602605002</v>
      </c>
      <c r="S974" s="270">
        <v>0.941152760983474</v>
      </c>
      <c r="T974" s="270">
        <v>0.878153056861907</v>
      </c>
      <c r="U974" s="270">
        <v>0.943621595795509</v>
      </c>
      <c r="V974" s="298">
        <v>0.0629997041215676</v>
      </c>
      <c r="W974" s="274">
        <v>15608</v>
      </c>
      <c r="X974" s="274">
        <v>14495</v>
      </c>
      <c r="Y974" s="274">
        <v>13593</v>
      </c>
      <c r="Z974" s="274">
        <v>12598</v>
      </c>
      <c r="AA974" s="271">
        <v>0.928690415171707</v>
      </c>
      <c r="AB974" s="271">
        <v>0.926800559111307</v>
      </c>
      <c r="AC974" s="298">
        <v>0.00188985606039949</v>
      </c>
    </row>
    <row r="975" spans="1:29">
      <c r="A975" s="300" t="s">
        <v>1669</v>
      </c>
      <c r="B975" s="302" t="s">
        <v>3360</v>
      </c>
      <c r="C975" s="296" t="s">
        <v>1744</v>
      </c>
      <c r="D975" s="302" t="s">
        <v>1745</v>
      </c>
      <c r="E975" s="266">
        <v>0</v>
      </c>
      <c r="F975" s="269">
        <v>0</v>
      </c>
      <c r="G975" s="269">
        <v>0</v>
      </c>
      <c r="H975" s="267">
        <v>0</v>
      </c>
      <c r="I975" s="267">
        <v>0</v>
      </c>
      <c r="J975" s="267">
        <v>0</v>
      </c>
      <c r="K975" s="267">
        <v>0</v>
      </c>
      <c r="L975" s="267">
        <v>0</v>
      </c>
      <c r="M975" s="267">
        <v>0</v>
      </c>
      <c r="N975" s="297">
        <v>0.93</v>
      </c>
      <c r="O975" s="269">
        <v>0</v>
      </c>
      <c r="P975" s="269">
        <v>0</v>
      </c>
      <c r="Q975" s="269">
        <v>0</v>
      </c>
      <c r="R975" s="270">
        <v>0</v>
      </c>
      <c r="S975" s="270">
        <v>0</v>
      </c>
      <c r="T975" s="270">
        <v>0</v>
      </c>
      <c r="U975" s="270">
        <v>0</v>
      </c>
      <c r="V975" s="298">
        <v>0</v>
      </c>
      <c r="W975" s="274">
        <v>0</v>
      </c>
      <c r="X975" s="274">
        <v>0</v>
      </c>
      <c r="Y975" s="274">
        <v>0</v>
      </c>
      <c r="Z975" s="274">
        <v>0</v>
      </c>
      <c r="AA975" s="271">
        <v>0</v>
      </c>
      <c r="AB975" s="271">
        <v>0</v>
      </c>
      <c r="AC975" s="298">
        <v>0</v>
      </c>
    </row>
    <row r="976" spans="1:29">
      <c r="A976" s="300" t="s">
        <v>1669</v>
      </c>
      <c r="B976" s="302" t="s">
        <v>3361</v>
      </c>
      <c r="C976" s="296" t="s">
        <v>1746</v>
      </c>
      <c r="D976" s="302" t="s">
        <v>1747</v>
      </c>
      <c r="E976" s="266">
        <v>0</v>
      </c>
      <c r="F976" s="269">
        <v>0</v>
      </c>
      <c r="G976" s="269">
        <v>0</v>
      </c>
      <c r="H976" s="267">
        <v>0</v>
      </c>
      <c r="I976" s="267">
        <v>0</v>
      </c>
      <c r="J976" s="267">
        <v>0</v>
      </c>
      <c r="K976" s="267">
        <v>0</v>
      </c>
      <c r="L976" s="267">
        <v>0</v>
      </c>
      <c r="M976" s="267">
        <v>0</v>
      </c>
      <c r="N976" s="297">
        <v>0.93</v>
      </c>
      <c r="O976" s="269">
        <v>0</v>
      </c>
      <c r="P976" s="269">
        <v>0</v>
      </c>
      <c r="Q976" s="269">
        <v>0</v>
      </c>
      <c r="R976" s="270">
        <v>0</v>
      </c>
      <c r="S976" s="270">
        <v>0</v>
      </c>
      <c r="T976" s="270">
        <v>0</v>
      </c>
      <c r="U976" s="270">
        <v>0</v>
      </c>
      <c r="V976" s="298">
        <v>0</v>
      </c>
      <c r="W976" s="274">
        <v>0</v>
      </c>
      <c r="X976" s="274">
        <v>0</v>
      </c>
      <c r="Y976" s="274">
        <v>0</v>
      </c>
      <c r="Z976" s="274">
        <v>0</v>
      </c>
      <c r="AA976" s="271">
        <v>0</v>
      </c>
      <c r="AB976" s="271">
        <v>0</v>
      </c>
      <c r="AC976" s="298">
        <v>0</v>
      </c>
    </row>
    <row r="977" spans="1:29">
      <c r="A977" s="300" t="s">
        <v>1669</v>
      </c>
      <c r="B977" s="302" t="s">
        <v>3361</v>
      </c>
      <c r="C977" s="296" t="s">
        <v>1748</v>
      </c>
      <c r="D977" s="302" t="s">
        <v>1749</v>
      </c>
      <c r="E977" s="266">
        <v>1712</v>
      </c>
      <c r="F977" s="269">
        <v>1639</v>
      </c>
      <c r="G977" s="269">
        <v>73</v>
      </c>
      <c r="H977" s="267">
        <v>2072</v>
      </c>
      <c r="I977" s="267">
        <v>1978</v>
      </c>
      <c r="J977" s="267">
        <v>94</v>
      </c>
      <c r="K977" s="267">
        <v>1813</v>
      </c>
      <c r="L977" s="267">
        <v>1744</v>
      </c>
      <c r="M977" s="267">
        <v>69</v>
      </c>
      <c r="N977" s="297">
        <v>0.93</v>
      </c>
      <c r="O977" s="269">
        <v>56683</v>
      </c>
      <c r="P977" s="269">
        <v>54914</v>
      </c>
      <c r="Q977" s="269">
        <v>1769</v>
      </c>
      <c r="R977" s="270">
        <v>0.968791348376056</v>
      </c>
      <c r="S977" s="270">
        <v>0.957359813084112</v>
      </c>
      <c r="T977" s="270">
        <v>0.954633204633205</v>
      </c>
      <c r="U977" s="270">
        <v>0.961941533370105</v>
      </c>
      <c r="V977" s="298">
        <v>0.00272660845090744</v>
      </c>
      <c r="W977" s="274">
        <v>13254</v>
      </c>
      <c r="X977" s="274">
        <v>12801</v>
      </c>
      <c r="Y977" s="274">
        <v>13945</v>
      </c>
      <c r="Z977" s="274">
        <v>13515</v>
      </c>
      <c r="AA977" s="271">
        <v>0.965821638750566</v>
      </c>
      <c r="AB977" s="271">
        <v>0.969164575116529</v>
      </c>
      <c r="AC977" s="298">
        <v>-0.00334293636596339</v>
      </c>
    </row>
    <row r="978" spans="1:29">
      <c r="A978" s="300" t="s">
        <v>1669</v>
      </c>
      <c r="B978" s="302" t="s">
        <v>3361</v>
      </c>
      <c r="C978" s="296" t="s">
        <v>1750</v>
      </c>
      <c r="D978" s="302" t="s">
        <v>1751</v>
      </c>
      <c r="E978" s="266">
        <v>3017</v>
      </c>
      <c r="F978" s="269">
        <v>2937</v>
      </c>
      <c r="G978" s="269">
        <v>80</v>
      </c>
      <c r="H978" s="267">
        <v>3581</v>
      </c>
      <c r="I978" s="267">
        <v>3466</v>
      </c>
      <c r="J978" s="267">
        <v>115</v>
      </c>
      <c r="K978" s="267">
        <v>3251</v>
      </c>
      <c r="L978" s="267">
        <v>3183</v>
      </c>
      <c r="M978" s="267">
        <v>68</v>
      </c>
      <c r="N978" s="297">
        <v>0.93</v>
      </c>
      <c r="O978" s="269">
        <v>95147</v>
      </c>
      <c r="P978" s="269">
        <v>92932</v>
      </c>
      <c r="Q978" s="269">
        <v>2215</v>
      </c>
      <c r="R978" s="270">
        <v>0.976720232902772</v>
      </c>
      <c r="S978" s="270">
        <v>0.973483592973152</v>
      </c>
      <c r="T978" s="270">
        <v>0.967886065344876</v>
      </c>
      <c r="U978" s="270">
        <v>0.979083358966472</v>
      </c>
      <c r="V978" s="298">
        <v>0.00559752762827637</v>
      </c>
      <c r="W978" s="274">
        <v>23088</v>
      </c>
      <c r="X978" s="274">
        <v>22592</v>
      </c>
      <c r="Y978" s="274">
        <v>22688</v>
      </c>
      <c r="Z978" s="274">
        <v>22257</v>
      </c>
      <c r="AA978" s="271">
        <v>0.978516978516978</v>
      </c>
      <c r="AB978" s="271">
        <v>0.98100317348378</v>
      </c>
      <c r="AC978" s="298">
        <v>-0.00248619496680147</v>
      </c>
    </row>
    <row r="979" spans="1:29">
      <c r="A979" s="300" t="s">
        <v>1669</v>
      </c>
      <c r="B979" s="302" t="s">
        <v>3361</v>
      </c>
      <c r="C979" s="296" t="s">
        <v>1752</v>
      </c>
      <c r="D979" s="302" t="s">
        <v>1753</v>
      </c>
      <c r="E979" s="266">
        <v>3479</v>
      </c>
      <c r="F979" s="269">
        <v>3180</v>
      </c>
      <c r="G979" s="269">
        <v>299</v>
      </c>
      <c r="H979" s="267">
        <v>4487</v>
      </c>
      <c r="I979" s="267">
        <v>3983</v>
      </c>
      <c r="J979" s="267">
        <v>504</v>
      </c>
      <c r="K979" s="267">
        <v>4142</v>
      </c>
      <c r="L979" s="267">
        <v>3813</v>
      </c>
      <c r="M979" s="267">
        <v>329</v>
      </c>
      <c r="N979" s="297">
        <v>0.93</v>
      </c>
      <c r="O979" s="269">
        <v>121402</v>
      </c>
      <c r="P979" s="269">
        <v>113075</v>
      </c>
      <c r="Q979" s="269">
        <v>8327</v>
      </c>
      <c r="R979" s="270">
        <v>0.931409696710104</v>
      </c>
      <c r="S979" s="270">
        <v>0.914055763150331</v>
      </c>
      <c r="T979" s="270">
        <v>0.887675507020281</v>
      </c>
      <c r="U979" s="270">
        <v>0.920569773056494</v>
      </c>
      <c r="V979" s="298">
        <v>0.0263802561300497</v>
      </c>
      <c r="W979" s="274">
        <v>28711</v>
      </c>
      <c r="X979" s="274">
        <v>26351</v>
      </c>
      <c r="Y979" s="274">
        <v>29466</v>
      </c>
      <c r="Z979" s="274">
        <v>27382</v>
      </c>
      <c r="AA979" s="271">
        <v>0.917801539479642</v>
      </c>
      <c r="AB979" s="271">
        <v>0.929274417973257</v>
      </c>
      <c r="AC979" s="298">
        <v>-0.0114728784936153</v>
      </c>
    </row>
    <row r="980" spans="1:29">
      <c r="A980" s="300" t="s">
        <v>1669</v>
      </c>
      <c r="B980" s="302" t="s">
        <v>3361</v>
      </c>
      <c r="C980" s="296" t="s">
        <v>1754</v>
      </c>
      <c r="D980" s="302" t="s">
        <v>1755</v>
      </c>
      <c r="E980" s="266">
        <v>1841</v>
      </c>
      <c r="F980" s="269">
        <v>1736</v>
      </c>
      <c r="G980" s="269">
        <v>105</v>
      </c>
      <c r="H980" s="267">
        <v>2182</v>
      </c>
      <c r="I980" s="267">
        <v>2005</v>
      </c>
      <c r="J980" s="267">
        <v>177</v>
      </c>
      <c r="K980" s="267">
        <v>1993</v>
      </c>
      <c r="L980" s="267">
        <v>1883</v>
      </c>
      <c r="M980" s="267">
        <v>110</v>
      </c>
      <c r="N980" s="297">
        <v>0.93</v>
      </c>
      <c r="O980" s="269">
        <v>57364</v>
      </c>
      <c r="P980" s="269">
        <v>53739</v>
      </c>
      <c r="Q980" s="269">
        <v>3625</v>
      </c>
      <c r="R980" s="270">
        <v>0.936807056690607</v>
      </c>
      <c r="S980" s="270">
        <v>0.942965779467681</v>
      </c>
      <c r="T980" s="270">
        <v>0.918881759853346</v>
      </c>
      <c r="U980" s="270">
        <v>0.944806823883593</v>
      </c>
      <c r="V980" s="298">
        <v>0.024084019614335</v>
      </c>
      <c r="W980" s="274">
        <v>14133</v>
      </c>
      <c r="X980" s="274">
        <v>13294</v>
      </c>
      <c r="Y980" s="274">
        <v>13723</v>
      </c>
      <c r="Z980" s="274">
        <v>12970</v>
      </c>
      <c r="AA980" s="271">
        <v>0.940635392344159</v>
      </c>
      <c r="AB980" s="271">
        <v>0.945128616191795</v>
      </c>
      <c r="AC980" s="298">
        <v>-0.00449322384763573</v>
      </c>
    </row>
    <row r="981" spans="1:29">
      <c r="A981" s="300" t="s">
        <v>1669</v>
      </c>
      <c r="B981" s="302" t="s">
        <v>3361</v>
      </c>
      <c r="C981" s="296" t="s">
        <v>1756</v>
      </c>
      <c r="D981" s="302" t="s">
        <v>1757</v>
      </c>
      <c r="E981" s="266">
        <v>3461</v>
      </c>
      <c r="F981" s="269">
        <v>3335</v>
      </c>
      <c r="G981" s="269">
        <v>126</v>
      </c>
      <c r="H981" s="267">
        <v>4155</v>
      </c>
      <c r="I981" s="267">
        <v>3920</v>
      </c>
      <c r="J981" s="267">
        <v>235</v>
      </c>
      <c r="K981" s="267">
        <v>3710</v>
      </c>
      <c r="L981" s="267">
        <v>3566</v>
      </c>
      <c r="M981" s="267">
        <v>144</v>
      </c>
      <c r="N981" s="297">
        <v>0.93</v>
      </c>
      <c r="O981" s="269">
        <v>112156</v>
      </c>
      <c r="P981" s="269">
        <v>106942</v>
      </c>
      <c r="Q981" s="269">
        <v>5214</v>
      </c>
      <c r="R981" s="270">
        <v>0.953511180855237</v>
      </c>
      <c r="S981" s="270">
        <v>0.963594336896851</v>
      </c>
      <c r="T981" s="270">
        <v>0.943441636582431</v>
      </c>
      <c r="U981" s="270">
        <v>0.961185983827493</v>
      </c>
      <c r="V981" s="298">
        <v>0.0201527003144197</v>
      </c>
      <c r="W981" s="274">
        <v>26239</v>
      </c>
      <c r="X981" s="274">
        <v>25233</v>
      </c>
      <c r="Y981" s="274">
        <v>26624</v>
      </c>
      <c r="Z981" s="274">
        <v>25285</v>
      </c>
      <c r="AA981" s="271">
        <v>0.96166012424254</v>
      </c>
      <c r="AB981" s="271">
        <v>0.94970703125</v>
      </c>
      <c r="AC981" s="298">
        <v>0.0119530929925398</v>
      </c>
    </row>
    <row r="982" spans="1:29">
      <c r="A982" s="300" t="s">
        <v>1669</v>
      </c>
      <c r="B982" s="302" t="s">
        <v>3361</v>
      </c>
      <c r="C982" s="296" t="s">
        <v>1758</v>
      </c>
      <c r="D982" s="302" t="s">
        <v>1759</v>
      </c>
      <c r="E982" s="266">
        <v>2629</v>
      </c>
      <c r="F982" s="269">
        <v>2577</v>
      </c>
      <c r="G982" s="269">
        <v>52</v>
      </c>
      <c r="H982" s="267">
        <v>3216</v>
      </c>
      <c r="I982" s="267">
        <v>3142</v>
      </c>
      <c r="J982" s="267">
        <v>74</v>
      </c>
      <c r="K982" s="267">
        <v>2799</v>
      </c>
      <c r="L982" s="267">
        <v>2758</v>
      </c>
      <c r="M982" s="267">
        <v>41</v>
      </c>
      <c r="N982" s="297">
        <v>0.93</v>
      </c>
      <c r="O982" s="269">
        <v>84974</v>
      </c>
      <c r="P982" s="269">
        <v>83962</v>
      </c>
      <c r="Q982" s="269">
        <v>1012</v>
      </c>
      <c r="R982" s="270">
        <v>0.988090474733448</v>
      </c>
      <c r="S982" s="270">
        <v>0.98022061620388</v>
      </c>
      <c r="T982" s="270">
        <v>0.976990049751244</v>
      </c>
      <c r="U982" s="270">
        <v>0.985351911396927</v>
      </c>
      <c r="V982" s="298">
        <v>0.00323056645263597</v>
      </c>
      <c r="W982" s="274">
        <v>20091</v>
      </c>
      <c r="X982" s="274">
        <v>19812</v>
      </c>
      <c r="Y982" s="274">
        <v>20102</v>
      </c>
      <c r="Z982" s="274">
        <v>19876</v>
      </c>
      <c r="AA982" s="271">
        <v>0.986113185008213</v>
      </c>
      <c r="AB982" s="271">
        <v>0.98875733757835</v>
      </c>
      <c r="AC982" s="298">
        <v>-0.00264415257013773</v>
      </c>
    </row>
    <row r="983" spans="1:29">
      <c r="A983" s="300" t="s">
        <v>1669</v>
      </c>
      <c r="B983" s="302" t="s">
        <v>3361</v>
      </c>
      <c r="C983" s="296" t="s">
        <v>1760</v>
      </c>
      <c r="D983" s="302" t="s">
        <v>1761</v>
      </c>
      <c r="E983" s="266">
        <v>2344</v>
      </c>
      <c r="F983" s="269">
        <v>2237</v>
      </c>
      <c r="G983" s="269">
        <v>107</v>
      </c>
      <c r="H983" s="267">
        <v>2704</v>
      </c>
      <c r="I983" s="267">
        <v>2576</v>
      </c>
      <c r="J983" s="267">
        <v>128</v>
      </c>
      <c r="K983" s="267">
        <v>2615</v>
      </c>
      <c r="L983" s="267">
        <v>2523</v>
      </c>
      <c r="M983" s="267">
        <v>92</v>
      </c>
      <c r="N983" s="297">
        <v>0.93</v>
      </c>
      <c r="O983" s="269">
        <v>79680</v>
      </c>
      <c r="P983" s="269">
        <v>76435</v>
      </c>
      <c r="Q983" s="269">
        <v>3245</v>
      </c>
      <c r="R983" s="270">
        <v>0.959274598393574</v>
      </c>
      <c r="S983" s="270">
        <v>0.954351535836177</v>
      </c>
      <c r="T983" s="270">
        <v>0.952662721893491</v>
      </c>
      <c r="U983" s="270">
        <v>0.964818355640535</v>
      </c>
      <c r="V983" s="298">
        <v>0.00168881394268638</v>
      </c>
      <c r="W983" s="274">
        <v>18199</v>
      </c>
      <c r="X983" s="274">
        <v>17502</v>
      </c>
      <c r="Y983" s="274">
        <v>19103</v>
      </c>
      <c r="Z983" s="274">
        <v>18257</v>
      </c>
      <c r="AA983" s="271">
        <v>0.961701192373207</v>
      </c>
      <c r="AB983" s="271">
        <v>0.955713762236298</v>
      </c>
      <c r="AC983" s="298">
        <v>0.00598743013690928</v>
      </c>
    </row>
    <row r="984" spans="1:29">
      <c r="A984" s="300" t="s">
        <v>1669</v>
      </c>
      <c r="B984" s="302" t="s">
        <v>3361</v>
      </c>
      <c r="C984" s="296" t="s">
        <v>1762</v>
      </c>
      <c r="D984" s="302" t="s">
        <v>1763</v>
      </c>
      <c r="E984" s="266">
        <v>3319</v>
      </c>
      <c r="F984" s="269">
        <v>3163</v>
      </c>
      <c r="G984" s="269">
        <v>156</v>
      </c>
      <c r="H984" s="267">
        <v>3995</v>
      </c>
      <c r="I984" s="267">
        <v>3741</v>
      </c>
      <c r="J984" s="267">
        <v>254</v>
      </c>
      <c r="K984" s="267">
        <v>3524</v>
      </c>
      <c r="L984" s="267">
        <v>3322</v>
      </c>
      <c r="M984" s="267">
        <v>202</v>
      </c>
      <c r="N984" s="297">
        <v>0.93</v>
      </c>
      <c r="O984" s="269">
        <v>102651</v>
      </c>
      <c r="P984" s="269">
        <v>97825</v>
      </c>
      <c r="Q984" s="269">
        <v>4826</v>
      </c>
      <c r="R984" s="270">
        <v>0.952986332329933</v>
      </c>
      <c r="S984" s="270">
        <v>0.952997890931003</v>
      </c>
      <c r="T984" s="270">
        <v>0.936420525657071</v>
      </c>
      <c r="U984" s="270">
        <v>0.942678774120318</v>
      </c>
      <c r="V984" s="298">
        <v>0.0165773652739319</v>
      </c>
      <c r="W984" s="274">
        <v>25573</v>
      </c>
      <c r="X984" s="274">
        <v>24383</v>
      </c>
      <c r="Y984" s="274">
        <v>24891</v>
      </c>
      <c r="Z984" s="274">
        <v>23686</v>
      </c>
      <c r="AA984" s="271">
        <v>0.953466546748524</v>
      </c>
      <c r="AB984" s="271">
        <v>0.95158892772488</v>
      </c>
      <c r="AC984" s="298">
        <v>0.00187761902364336</v>
      </c>
    </row>
    <row r="985" spans="1:29">
      <c r="A985" s="300" t="s">
        <v>1669</v>
      </c>
      <c r="B985" s="302" t="s">
        <v>3361</v>
      </c>
      <c r="C985" s="296" t="s">
        <v>1764</v>
      </c>
      <c r="D985" s="302" t="s">
        <v>1765</v>
      </c>
      <c r="E985" s="266">
        <v>1380</v>
      </c>
      <c r="F985" s="269">
        <v>1313</v>
      </c>
      <c r="G985" s="269">
        <v>67</v>
      </c>
      <c r="H985" s="267">
        <v>1650</v>
      </c>
      <c r="I985" s="267">
        <v>1568</v>
      </c>
      <c r="J985" s="267">
        <v>82</v>
      </c>
      <c r="K985" s="267">
        <v>1605</v>
      </c>
      <c r="L985" s="267">
        <v>1539</v>
      </c>
      <c r="M985" s="267">
        <v>66</v>
      </c>
      <c r="N985" s="297">
        <v>0.93</v>
      </c>
      <c r="O985" s="269">
        <v>48220</v>
      </c>
      <c r="P985" s="269">
        <v>46550</v>
      </c>
      <c r="Q985" s="269">
        <v>1670</v>
      </c>
      <c r="R985" s="270">
        <v>0.965367067606802</v>
      </c>
      <c r="S985" s="270">
        <v>0.951449275362319</v>
      </c>
      <c r="T985" s="270">
        <v>0.95030303030303</v>
      </c>
      <c r="U985" s="270">
        <v>0.958878504672897</v>
      </c>
      <c r="V985" s="298">
        <v>0.00114624505928851</v>
      </c>
      <c r="W985" s="274">
        <v>11364</v>
      </c>
      <c r="X985" s="274">
        <v>10942</v>
      </c>
      <c r="Y985" s="274">
        <v>11333</v>
      </c>
      <c r="Z985" s="274">
        <v>10952</v>
      </c>
      <c r="AA985" s="271">
        <v>0.962865188313974</v>
      </c>
      <c r="AB985" s="271">
        <v>0.966381364157769</v>
      </c>
      <c r="AC985" s="298">
        <v>-0.00351617584379538</v>
      </c>
    </row>
    <row r="986" spans="1:29">
      <c r="A986" s="300" t="s">
        <v>1669</v>
      </c>
      <c r="B986" s="302" t="s">
        <v>3361</v>
      </c>
      <c r="C986" s="296" t="s">
        <v>1766</v>
      </c>
      <c r="D986" s="302" t="s">
        <v>1767</v>
      </c>
      <c r="E986" s="266">
        <v>1886</v>
      </c>
      <c r="F986" s="269">
        <v>1845</v>
      </c>
      <c r="G986" s="269">
        <v>41</v>
      </c>
      <c r="H986" s="267">
        <v>2179</v>
      </c>
      <c r="I986" s="267">
        <v>2112</v>
      </c>
      <c r="J986" s="267">
        <v>67</v>
      </c>
      <c r="K986" s="267">
        <v>1932</v>
      </c>
      <c r="L986" s="267">
        <v>1896</v>
      </c>
      <c r="M986" s="267">
        <v>36</v>
      </c>
      <c r="N986" s="297">
        <v>0.93</v>
      </c>
      <c r="O986" s="269">
        <v>57356</v>
      </c>
      <c r="P986" s="269">
        <v>56354</v>
      </c>
      <c r="Q986" s="269">
        <v>1002</v>
      </c>
      <c r="R986" s="270">
        <v>0.982530162493898</v>
      </c>
      <c r="S986" s="270">
        <v>0.978260869565217</v>
      </c>
      <c r="T986" s="270">
        <v>0.96925195043598</v>
      </c>
      <c r="U986" s="270">
        <v>0.981366459627329</v>
      </c>
      <c r="V986" s="298">
        <v>0.00900891912923762</v>
      </c>
      <c r="W986" s="274">
        <v>13869</v>
      </c>
      <c r="X986" s="274">
        <v>13610</v>
      </c>
      <c r="Y986" s="274">
        <v>13781</v>
      </c>
      <c r="Z986" s="274">
        <v>13542</v>
      </c>
      <c r="AA986" s="271">
        <v>0.981325257769125</v>
      </c>
      <c r="AB986" s="271">
        <v>0.982657281764749</v>
      </c>
      <c r="AC986" s="298">
        <v>-0.00133202399562315</v>
      </c>
    </row>
    <row r="987" spans="1:29">
      <c r="A987" s="300" t="s">
        <v>1669</v>
      </c>
      <c r="B987" s="302" t="s">
        <v>3362</v>
      </c>
      <c r="C987" s="296" t="s">
        <v>1768</v>
      </c>
      <c r="D987" s="302" t="s">
        <v>1769</v>
      </c>
      <c r="E987" s="266">
        <v>2755</v>
      </c>
      <c r="F987" s="269">
        <v>2579</v>
      </c>
      <c r="G987" s="269">
        <v>176</v>
      </c>
      <c r="H987" s="267">
        <v>2812</v>
      </c>
      <c r="I987" s="267">
        <v>2334</v>
      </c>
      <c r="J987" s="267">
        <v>478</v>
      </c>
      <c r="K987" s="267">
        <v>2957</v>
      </c>
      <c r="L987" s="267">
        <v>2580</v>
      </c>
      <c r="M987" s="267">
        <v>377</v>
      </c>
      <c r="N987" s="297">
        <v>0.93</v>
      </c>
      <c r="O987" s="269">
        <v>80800</v>
      </c>
      <c r="P987" s="269">
        <v>73547</v>
      </c>
      <c r="Q987" s="269">
        <v>7253</v>
      </c>
      <c r="R987" s="270">
        <v>0.910235148514851</v>
      </c>
      <c r="S987" s="270">
        <v>0.936116152450091</v>
      </c>
      <c r="T987" s="270">
        <v>0.830014224751067</v>
      </c>
      <c r="U987" s="270">
        <v>0.872505918160298</v>
      </c>
      <c r="V987" s="298">
        <v>0.106101927699024</v>
      </c>
      <c r="W987" s="274">
        <v>19569</v>
      </c>
      <c r="X987" s="274">
        <v>17434</v>
      </c>
      <c r="Y987" s="274">
        <v>19505</v>
      </c>
      <c r="Z987" s="274">
        <v>17657</v>
      </c>
      <c r="AA987" s="271">
        <v>0.890898870662783</v>
      </c>
      <c r="AB987" s="271">
        <v>0.905255062804409</v>
      </c>
      <c r="AC987" s="298">
        <v>-0.0143561921416262</v>
      </c>
    </row>
    <row r="988" spans="1:29">
      <c r="A988" s="300" t="s">
        <v>1669</v>
      </c>
      <c r="B988" s="307" t="s">
        <v>3362</v>
      </c>
      <c r="C988" s="296" t="s">
        <v>1770</v>
      </c>
      <c r="D988" s="307" t="s">
        <v>1770</v>
      </c>
      <c r="E988" s="266">
        <v>1255</v>
      </c>
      <c r="F988" s="269">
        <v>1144</v>
      </c>
      <c r="G988" s="269">
        <v>111</v>
      </c>
      <c r="H988" s="267">
        <v>1291</v>
      </c>
      <c r="I988" s="267">
        <v>1207</v>
      </c>
      <c r="J988" s="267">
        <v>84</v>
      </c>
      <c r="K988" s="267">
        <v>1345</v>
      </c>
      <c r="L988" s="267">
        <v>1262</v>
      </c>
      <c r="M988" s="267">
        <v>83</v>
      </c>
      <c r="N988" s="297">
        <v>0.93</v>
      </c>
      <c r="O988" s="269">
        <v>38668</v>
      </c>
      <c r="P988" s="269">
        <v>36303</v>
      </c>
      <c r="Q988" s="269">
        <v>2365</v>
      </c>
      <c r="R988" s="270">
        <v>0.938838315920141</v>
      </c>
      <c r="S988" s="270">
        <v>0.911553784860558</v>
      </c>
      <c r="T988" s="270">
        <v>0.934934159566228</v>
      </c>
      <c r="U988" s="270">
        <v>0.938289962825279</v>
      </c>
      <c r="V988" s="298">
        <v>-0.02338037470567</v>
      </c>
      <c r="W988" s="274">
        <v>9096</v>
      </c>
      <c r="X988" s="274">
        <v>8581</v>
      </c>
      <c r="Y988" s="274">
        <v>9429</v>
      </c>
      <c r="Z988" s="274">
        <v>8826</v>
      </c>
      <c r="AA988" s="271">
        <v>0.943381706244503</v>
      </c>
      <c r="AB988" s="271">
        <v>0.936048361438116</v>
      </c>
      <c r="AC988" s="298">
        <v>0.0073333448063867</v>
      </c>
    </row>
    <row r="989" spans="1:29">
      <c r="A989" s="300" t="s">
        <v>1669</v>
      </c>
      <c r="B989" s="302" t="s">
        <v>3362</v>
      </c>
      <c r="C989" s="296" t="s">
        <v>1771</v>
      </c>
      <c r="D989" s="302" t="s">
        <v>1772</v>
      </c>
      <c r="E989" s="266">
        <v>2182</v>
      </c>
      <c r="F989" s="269">
        <v>2093</v>
      </c>
      <c r="G989" s="269">
        <v>89</v>
      </c>
      <c r="H989" s="267">
        <v>2296</v>
      </c>
      <c r="I989" s="267">
        <v>2171</v>
      </c>
      <c r="J989" s="267">
        <v>125</v>
      </c>
      <c r="K989" s="267">
        <v>2221</v>
      </c>
      <c r="L989" s="267">
        <v>2155</v>
      </c>
      <c r="M989" s="267">
        <v>66</v>
      </c>
      <c r="N989" s="297">
        <v>0.93</v>
      </c>
      <c r="O989" s="269">
        <v>61844</v>
      </c>
      <c r="P989" s="269">
        <v>59931</v>
      </c>
      <c r="Q989" s="269">
        <v>1913</v>
      </c>
      <c r="R989" s="270">
        <v>0.969067330703059</v>
      </c>
      <c r="S989" s="270">
        <v>0.959211732355637</v>
      </c>
      <c r="T989" s="270">
        <v>0.945557491289199</v>
      </c>
      <c r="U989" s="270">
        <v>0.970283656010806</v>
      </c>
      <c r="V989" s="298">
        <v>0.0136542410664384</v>
      </c>
      <c r="W989" s="274">
        <v>15190</v>
      </c>
      <c r="X989" s="274">
        <v>14649</v>
      </c>
      <c r="Y989" s="274">
        <v>15294</v>
      </c>
      <c r="Z989" s="274">
        <v>14864</v>
      </c>
      <c r="AA989" s="271">
        <v>0.964384463462804</v>
      </c>
      <c r="AB989" s="271">
        <v>0.971884399110762</v>
      </c>
      <c r="AC989" s="298">
        <v>-0.00749993564795792</v>
      </c>
    </row>
    <row r="990" spans="1:29">
      <c r="A990" s="300" t="s">
        <v>1669</v>
      </c>
      <c r="B990" s="302" t="s">
        <v>3362</v>
      </c>
      <c r="C990" s="296" t="s">
        <v>1773</v>
      </c>
      <c r="D990" s="302" t="s">
        <v>1774</v>
      </c>
      <c r="E990" s="266">
        <v>4877</v>
      </c>
      <c r="F990" s="269">
        <v>4428</v>
      </c>
      <c r="G990" s="269">
        <v>449</v>
      </c>
      <c r="H990" s="267">
        <v>4734</v>
      </c>
      <c r="I990" s="267">
        <v>4234</v>
      </c>
      <c r="J990" s="267">
        <v>500</v>
      </c>
      <c r="K990" s="267">
        <v>5229</v>
      </c>
      <c r="L990" s="267">
        <v>4851</v>
      </c>
      <c r="M990" s="267">
        <v>378</v>
      </c>
      <c r="N990" s="297">
        <v>0.93</v>
      </c>
      <c r="O990" s="269">
        <v>137542</v>
      </c>
      <c r="P990" s="269">
        <v>128994</v>
      </c>
      <c r="Q990" s="269">
        <v>8548</v>
      </c>
      <c r="R990" s="270">
        <v>0.937851710750171</v>
      </c>
      <c r="S990" s="270">
        <v>0.907935206069305</v>
      </c>
      <c r="T990" s="270">
        <v>0.894381073088297</v>
      </c>
      <c r="U990" s="270">
        <v>0.927710843373494</v>
      </c>
      <c r="V990" s="298">
        <v>0.0135541329810075</v>
      </c>
      <c r="W990" s="274">
        <v>34155</v>
      </c>
      <c r="X990" s="274">
        <v>31647</v>
      </c>
      <c r="Y990" s="274">
        <v>33225</v>
      </c>
      <c r="Z990" s="274">
        <v>31063</v>
      </c>
      <c r="AA990" s="271">
        <v>0.926570048309179</v>
      </c>
      <c r="AB990" s="271">
        <v>0.934928517682468</v>
      </c>
      <c r="AC990" s="298">
        <v>-0.00835846937328921</v>
      </c>
    </row>
    <row r="991" spans="1:29">
      <c r="A991" s="300" t="s">
        <v>1669</v>
      </c>
      <c r="B991" s="302" t="s">
        <v>3362</v>
      </c>
      <c r="C991" s="296" t="s">
        <v>1775</v>
      </c>
      <c r="D991" s="302" t="s">
        <v>1776</v>
      </c>
      <c r="E991" s="266">
        <v>2731</v>
      </c>
      <c r="F991" s="269">
        <v>2623</v>
      </c>
      <c r="G991" s="269">
        <v>108</v>
      </c>
      <c r="H991" s="267">
        <v>2754</v>
      </c>
      <c r="I991" s="267">
        <v>2619</v>
      </c>
      <c r="J991" s="267">
        <v>135</v>
      </c>
      <c r="K991" s="267">
        <v>2845</v>
      </c>
      <c r="L991" s="267">
        <v>2763</v>
      </c>
      <c r="M991" s="267">
        <v>82</v>
      </c>
      <c r="N991" s="297">
        <v>0.93</v>
      </c>
      <c r="O991" s="269">
        <v>76470</v>
      </c>
      <c r="P991" s="269">
        <v>73878</v>
      </c>
      <c r="Q991" s="269">
        <v>2592</v>
      </c>
      <c r="R991" s="270">
        <v>0.966104354648882</v>
      </c>
      <c r="S991" s="270">
        <v>0.960454046136946</v>
      </c>
      <c r="T991" s="270">
        <v>0.950980392156863</v>
      </c>
      <c r="U991" s="270">
        <v>0.971177504393673</v>
      </c>
      <c r="V991" s="298">
        <v>0.00947365398008349</v>
      </c>
      <c r="W991" s="274">
        <v>18862</v>
      </c>
      <c r="X991" s="274">
        <v>18193</v>
      </c>
      <c r="Y991" s="274">
        <v>18678</v>
      </c>
      <c r="Z991" s="274">
        <v>17993</v>
      </c>
      <c r="AA991" s="271">
        <v>0.964531863004984</v>
      </c>
      <c r="AB991" s="271">
        <v>0.963325837884142</v>
      </c>
      <c r="AC991" s="298">
        <v>0.00120602512084189</v>
      </c>
    </row>
    <row r="992" spans="1:29">
      <c r="A992" s="300" t="s">
        <v>1669</v>
      </c>
      <c r="B992" s="302" t="s">
        <v>3362</v>
      </c>
      <c r="C992" s="296" t="s">
        <v>1777</v>
      </c>
      <c r="D992" s="302" t="s">
        <v>1778</v>
      </c>
      <c r="E992" s="266">
        <v>3379</v>
      </c>
      <c r="F992" s="269">
        <v>3119</v>
      </c>
      <c r="G992" s="269">
        <v>260</v>
      </c>
      <c r="H992" s="267">
        <v>3377</v>
      </c>
      <c r="I992" s="267">
        <v>3179</v>
      </c>
      <c r="J992" s="267">
        <v>198</v>
      </c>
      <c r="K992" s="267">
        <v>3238</v>
      </c>
      <c r="L992" s="267">
        <v>3051</v>
      </c>
      <c r="M992" s="267">
        <v>187</v>
      </c>
      <c r="N992" s="297">
        <v>0.93</v>
      </c>
      <c r="O992" s="269">
        <v>95121</v>
      </c>
      <c r="P992" s="269">
        <v>90712</v>
      </c>
      <c r="Q992" s="269">
        <v>4409</v>
      </c>
      <c r="R992" s="270">
        <v>0.953648510844083</v>
      </c>
      <c r="S992" s="270">
        <v>0.923054158034922</v>
      </c>
      <c r="T992" s="270">
        <v>0.941368078175896</v>
      </c>
      <c r="U992" s="270">
        <v>0.94224830142063</v>
      </c>
      <c r="V992" s="298">
        <v>-0.0183139201409742</v>
      </c>
      <c r="W992" s="274">
        <v>23120</v>
      </c>
      <c r="X992" s="274">
        <v>21823</v>
      </c>
      <c r="Y992" s="274">
        <v>23129</v>
      </c>
      <c r="Z992" s="274">
        <v>22052</v>
      </c>
      <c r="AA992" s="271">
        <v>0.943901384083045</v>
      </c>
      <c r="AB992" s="271">
        <v>0.953435081499416</v>
      </c>
      <c r="AC992" s="298">
        <v>-0.00953369741637133</v>
      </c>
    </row>
    <row r="993" spans="1:29">
      <c r="A993" s="300" t="s">
        <v>1669</v>
      </c>
      <c r="B993" s="302" t="s">
        <v>3362</v>
      </c>
      <c r="C993" s="296" t="s">
        <v>1779</v>
      </c>
      <c r="D993" s="302" t="s">
        <v>1780</v>
      </c>
      <c r="E993" s="266">
        <v>4254</v>
      </c>
      <c r="F993" s="269">
        <v>3968</v>
      </c>
      <c r="G993" s="269">
        <v>286</v>
      </c>
      <c r="H993" s="267">
        <v>4403</v>
      </c>
      <c r="I993" s="267">
        <v>4094</v>
      </c>
      <c r="J993" s="267">
        <v>309</v>
      </c>
      <c r="K993" s="267">
        <v>4306</v>
      </c>
      <c r="L993" s="267">
        <v>4095</v>
      </c>
      <c r="M993" s="267">
        <v>211</v>
      </c>
      <c r="N993" s="297">
        <v>0.93</v>
      </c>
      <c r="O993" s="269">
        <v>119793</v>
      </c>
      <c r="P993" s="269">
        <v>113266</v>
      </c>
      <c r="Q993" s="269">
        <v>6527</v>
      </c>
      <c r="R993" s="270">
        <v>0.945514345579458</v>
      </c>
      <c r="S993" s="270">
        <v>0.932769158439116</v>
      </c>
      <c r="T993" s="270">
        <v>0.9298205768794</v>
      </c>
      <c r="U993" s="270">
        <v>0.950998606595448</v>
      </c>
      <c r="V993" s="298">
        <v>0.00294858155971567</v>
      </c>
      <c r="W993" s="274">
        <v>29162</v>
      </c>
      <c r="X993" s="274">
        <v>27624</v>
      </c>
      <c r="Y993" s="274">
        <v>29032</v>
      </c>
      <c r="Z993" s="274">
        <v>27303</v>
      </c>
      <c r="AA993" s="271">
        <v>0.947260133049859</v>
      </c>
      <c r="AB993" s="271">
        <v>0.940445026178011</v>
      </c>
      <c r="AC993" s="298">
        <v>0.00681510687184894</v>
      </c>
    </row>
    <row r="994" spans="1:29">
      <c r="A994" s="300" t="s">
        <v>1669</v>
      </c>
      <c r="B994" s="302" t="s">
        <v>3362</v>
      </c>
      <c r="C994" s="296" t="s">
        <v>1781</v>
      </c>
      <c r="D994" s="302" t="s">
        <v>1782</v>
      </c>
      <c r="E994" s="266">
        <v>2894</v>
      </c>
      <c r="F994" s="269">
        <v>2759</v>
      </c>
      <c r="G994" s="269">
        <v>135</v>
      </c>
      <c r="H994" s="267">
        <v>2957</v>
      </c>
      <c r="I994" s="267">
        <v>2787</v>
      </c>
      <c r="J994" s="267">
        <v>170</v>
      </c>
      <c r="K994" s="267">
        <v>3142</v>
      </c>
      <c r="L994" s="267">
        <v>3024</v>
      </c>
      <c r="M994" s="267">
        <v>118</v>
      </c>
      <c r="N994" s="297">
        <v>0.93</v>
      </c>
      <c r="O994" s="269">
        <v>85272</v>
      </c>
      <c r="P994" s="269">
        <v>81801</v>
      </c>
      <c r="Q994" s="269">
        <v>3471</v>
      </c>
      <c r="R994" s="270">
        <v>0.95929496200394</v>
      </c>
      <c r="S994" s="270">
        <v>0.953351762266759</v>
      </c>
      <c r="T994" s="270">
        <v>0.942509299966182</v>
      </c>
      <c r="U994" s="270">
        <v>0.962444302991725</v>
      </c>
      <c r="V994" s="298">
        <v>0.0108424623005768</v>
      </c>
      <c r="W994" s="274">
        <v>20477</v>
      </c>
      <c r="X994" s="274">
        <v>19609</v>
      </c>
      <c r="Y994" s="274">
        <v>20648</v>
      </c>
      <c r="Z994" s="274">
        <v>19828</v>
      </c>
      <c r="AA994" s="271">
        <v>0.95761097817063</v>
      </c>
      <c r="AB994" s="271">
        <v>0.960286710577296</v>
      </c>
      <c r="AC994" s="298">
        <v>-0.00267573240666519</v>
      </c>
    </row>
    <row r="995" spans="1:29">
      <c r="A995" s="300" t="s">
        <v>1669</v>
      </c>
      <c r="B995" s="306" t="s">
        <v>3362</v>
      </c>
      <c r="C995" s="296" t="s">
        <v>1783</v>
      </c>
      <c r="D995" s="306" t="s">
        <v>1783</v>
      </c>
      <c r="E995" s="266">
        <v>3171</v>
      </c>
      <c r="F995" s="269">
        <v>2996</v>
      </c>
      <c r="G995" s="269">
        <v>175</v>
      </c>
      <c r="H995" s="267">
        <v>3477</v>
      </c>
      <c r="I995" s="267">
        <v>3214</v>
      </c>
      <c r="J995" s="267">
        <v>263</v>
      </c>
      <c r="K995" s="267">
        <v>3242</v>
      </c>
      <c r="L995" s="267">
        <v>3133</v>
      </c>
      <c r="M995" s="267">
        <v>109</v>
      </c>
      <c r="N995" s="297">
        <v>0.93</v>
      </c>
      <c r="O995" s="269">
        <v>90022</v>
      </c>
      <c r="P995" s="269">
        <v>86355</v>
      </c>
      <c r="Q995" s="269">
        <v>3667</v>
      </c>
      <c r="R995" s="270">
        <v>0.959265512874631</v>
      </c>
      <c r="S995" s="270">
        <v>0.944812362030905</v>
      </c>
      <c r="T995" s="270">
        <v>0.924360080529192</v>
      </c>
      <c r="U995" s="270">
        <v>0.966378778531771</v>
      </c>
      <c r="V995" s="298">
        <v>0.0204522815017133</v>
      </c>
      <c r="W995" s="274">
        <v>22681</v>
      </c>
      <c r="X995" s="274">
        <v>21542</v>
      </c>
      <c r="Y995" s="274">
        <v>21775</v>
      </c>
      <c r="Z995" s="274">
        <v>21086</v>
      </c>
      <c r="AA995" s="271">
        <v>0.949781755654513</v>
      </c>
      <c r="AB995" s="271">
        <v>0.968358208955224</v>
      </c>
      <c r="AC995" s="298">
        <v>-0.0185764533007112</v>
      </c>
    </row>
    <row r="996" spans="1:29">
      <c r="A996" s="300" t="s">
        <v>1669</v>
      </c>
      <c r="B996" s="302" t="s">
        <v>3360</v>
      </c>
      <c r="C996" s="296" t="s">
        <v>1784</v>
      </c>
      <c r="D996" s="302" t="s">
        <v>1785</v>
      </c>
      <c r="E996" s="266">
        <v>2013</v>
      </c>
      <c r="F996" s="269">
        <v>1926</v>
      </c>
      <c r="G996" s="269">
        <v>87</v>
      </c>
      <c r="H996" s="267">
        <v>2015</v>
      </c>
      <c r="I996" s="267">
        <v>1876</v>
      </c>
      <c r="J996" s="267">
        <v>139</v>
      </c>
      <c r="K996" s="267">
        <v>2078</v>
      </c>
      <c r="L996" s="267">
        <v>1983</v>
      </c>
      <c r="M996" s="267">
        <v>95</v>
      </c>
      <c r="N996" s="297">
        <v>0.93</v>
      </c>
      <c r="O996" s="269">
        <v>54428</v>
      </c>
      <c r="P996" s="269">
        <v>52116</v>
      </c>
      <c r="Q996" s="269">
        <v>2312</v>
      </c>
      <c r="R996" s="270">
        <v>0.957521863746601</v>
      </c>
      <c r="S996" s="270">
        <v>0.956780923994039</v>
      </c>
      <c r="T996" s="270">
        <v>0.931017369727047</v>
      </c>
      <c r="U996" s="270">
        <v>0.954282964388835</v>
      </c>
      <c r="V996" s="298">
        <v>0.0257635542669916</v>
      </c>
      <c r="W996" s="274">
        <v>14079</v>
      </c>
      <c r="X996" s="274">
        <v>13492</v>
      </c>
      <c r="Y996" s="274">
        <v>13277</v>
      </c>
      <c r="Z996" s="274">
        <v>12749</v>
      </c>
      <c r="AA996" s="271">
        <v>0.958306697918886</v>
      </c>
      <c r="AB996" s="271">
        <v>0.96023198011599</v>
      </c>
      <c r="AC996" s="298">
        <v>-0.00192528219710386</v>
      </c>
    </row>
    <row r="997" spans="1:29">
      <c r="A997" s="300" t="s">
        <v>1669</v>
      </c>
      <c r="B997" s="302" t="s">
        <v>3360</v>
      </c>
      <c r="C997" s="296" t="s">
        <v>1786</v>
      </c>
      <c r="D997" s="302" t="s">
        <v>1787</v>
      </c>
      <c r="E997" s="266">
        <v>1887</v>
      </c>
      <c r="F997" s="269">
        <v>1811</v>
      </c>
      <c r="G997" s="269">
        <v>76</v>
      </c>
      <c r="H997" s="267">
        <v>1923</v>
      </c>
      <c r="I997" s="267">
        <v>1871</v>
      </c>
      <c r="J997" s="267">
        <v>52</v>
      </c>
      <c r="K997" s="267">
        <v>2129</v>
      </c>
      <c r="L997" s="267">
        <v>2078</v>
      </c>
      <c r="M997" s="267">
        <v>51</v>
      </c>
      <c r="N997" s="297">
        <v>0.93</v>
      </c>
      <c r="O997" s="269">
        <v>50174</v>
      </c>
      <c r="P997" s="269">
        <v>48903</v>
      </c>
      <c r="Q997" s="269">
        <v>1271</v>
      </c>
      <c r="R997" s="270">
        <v>0.974668154821222</v>
      </c>
      <c r="S997" s="270">
        <v>0.959724430312666</v>
      </c>
      <c r="T997" s="270">
        <v>0.972958918356734</v>
      </c>
      <c r="U997" s="270">
        <v>0.976045091592297</v>
      </c>
      <c r="V997" s="298">
        <v>-0.0132344880440687</v>
      </c>
      <c r="W997" s="274">
        <v>12916</v>
      </c>
      <c r="X997" s="274">
        <v>12592</v>
      </c>
      <c r="Y997" s="274">
        <v>11467</v>
      </c>
      <c r="Z997" s="274">
        <v>11167</v>
      </c>
      <c r="AA997" s="271">
        <v>0.974914834314029</v>
      </c>
      <c r="AB997" s="271">
        <v>0.973837969826459</v>
      </c>
      <c r="AC997" s="298">
        <v>0.00107686448757061</v>
      </c>
    </row>
    <row r="998" spans="1:29">
      <c r="A998" s="300" t="s">
        <v>1669</v>
      </c>
      <c r="B998" s="302" t="s">
        <v>3360</v>
      </c>
      <c r="C998" s="296" t="s">
        <v>1788</v>
      </c>
      <c r="D998" s="302" t="s">
        <v>1789</v>
      </c>
      <c r="E998" s="266">
        <v>4136</v>
      </c>
      <c r="F998" s="269">
        <v>3916</v>
      </c>
      <c r="G998" s="269">
        <v>220</v>
      </c>
      <c r="H998" s="267">
        <v>4707</v>
      </c>
      <c r="I998" s="267">
        <v>4482</v>
      </c>
      <c r="J998" s="267">
        <v>225</v>
      </c>
      <c r="K998" s="267">
        <v>4876</v>
      </c>
      <c r="L998" s="267">
        <v>4684</v>
      </c>
      <c r="M998" s="267">
        <v>192</v>
      </c>
      <c r="N998" s="297">
        <v>0.93</v>
      </c>
      <c r="O998" s="269">
        <v>116381</v>
      </c>
      <c r="P998" s="269">
        <v>111716</v>
      </c>
      <c r="Q998" s="269">
        <v>4665</v>
      </c>
      <c r="R998" s="270">
        <v>0.959916137513855</v>
      </c>
      <c r="S998" s="270">
        <v>0.946808510638298</v>
      </c>
      <c r="T998" s="270">
        <v>0.952198852772467</v>
      </c>
      <c r="U998" s="270">
        <v>0.960623461853979</v>
      </c>
      <c r="V998" s="298">
        <v>-0.00539034213416867</v>
      </c>
      <c r="W998" s="274">
        <v>30155</v>
      </c>
      <c r="X998" s="274">
        <v>28884</v>
      </c>
      <c r="Y998" s="274">
        <v>28262</v>
      </c>
      <c r="Z998" s="274">
        <v>27210</v>
      </c>
      <c r="AA998" s="271">
        <v>0.957851102636379</v>
      </c>
      <c r="AB998" s="271">
        <v>0.962776873540443</v>
      </c>
      <c r="AC998" s="298">
        <v>-0.00492577090406421</v>
      </c>
    </row>
    <row r="999" spans="1:29">
      <c r="A999" s="300" t="s">
        <v>1669</v>
      </c>
      <c r="B999" s="302" t="s">
        <v>3360</v>
      </c>
      <c r="C999" s="296" t="s">
        <v>1790</v>
      </c>
      <c r="D999" s="302" t="s">
        <v>1791</v>
      </c>
      <c r="E999" s="266">
        <v>1427</v>
      </c>
      <c r="F999" s="269">
        <v>1302</v>
      </c>
      <c r="G999" s="269">
        <v>125</v>
      </c>
      <c r="H999" s="267">
        <v>1392</v>
      </c>
      <c r="I999" s="267">
        <v>1274</v>
      </c>
      <c r="J999" s="267">
        <v>118</v>
      </c>
      <c r="K999" s="267">
        <v>1399</v>
      </c>
      <c r="L999" s="267">
        <v>1374</v>
      </c>
      <c r="M999" s="267">
        <v>25</v>
      </c>
      <c r="N999" s="297">
        <v>0.93</v>
      </c>
      <c r="O999" s="269">
        <v>36410</v>
      </c>
      <c r="P999" s="269">
        <v>35167</v>
      </c>
      <c r="Q999" s="269">
        <v>1243</v>
      </c>
      <c r="R999" s="270">
        <v>0.965861027190332</v>
      </c>
      <c r="S999" s="270">
        <v>0.912403644008409</v>
      </c>
      <c r="T999" s="270">
        <v>0.915229885057471</v>
      </c>
      <c r="U999" s="270">
        <v>0.982130092923517</v>
      </c>
      <c r="V999" s="298">
        <v>-0.00282624104906204</v>
      </c>
      <c r="W999" s="274">
        <v>9250</v>
      </c>
      <c r="X999" s="274">
        <v>8864</v>
      </c>
      <c r="Y999" s="274">
        <v>8741</v>
      </c>
      <c r="Z999" s="274">
        <v>8414</v>
      </c>
      <c r="AA999" s="271">
        <v>0.95827027027027</v>
      </c>
      <c r="AB999" s="271">
        <v>0.962590092666743</v>
      </c>
      <c r="AC999" s="298">
        <v>-0.00431982239647266</v>
      </c>
    </row>
    <row r="1000" spans="1:29">
      <c r="A1000" s="300" t="s">
        <v>1669</v>
      </c>
      <c r="B1000" s="302" t="s">
        <v>3361</v>
      </c>
      <c r="C1000" s="296" t="s">
        <v>1792</v>
      </c>
      <c r="D1000" s="302" t="s">
        <v>1793</v>
      </c>
      <c r="E1000" s="266">
        <v>2994</v>
      </c>
      <c r="F1000" s="269">
        <v>2832</v>
      </c>
      <c r="G1000" s="269">
        <v>162</v>
      </c>
      <c r="H1000" s="267">
        <v>3343</v>
      </c>
      <c r="I1000" s="267">
        <v>3142</v>
      </c>
      <c r="J1000" s="267">
        <v>201</v>
      </c>
      <c r="K1000" s="267">
        <v>3192</v>
      </c>
      <c r="L1000" s="267">
        <v>3075</v>
      </c>
      <c r="M1000" s="267">
        <v>117</v>
      </c>
      <c r="N1000" s="297">
        <v>0.93</v>
      </c>
      <c r="O1000" s="269">
        <v>94589</v>
      </c>
      <c r="P1000" s="269">
        <v>91140</v>
      </c>
      <c r="Q1000" s="269">
        <v>3449</v>
      </c>
      <c r="R1000" s="270">
        <v>0.963536986330334</v>
      </c>
      <c r="S1000" s="270">
        <v>0.945891783567134</v>
      </c>
      <c r="T1000" s="270">
        <v>0.939874364343404</v>
      </c>
      <c r="U1000" s="270">
        <v>0.963345864661654</v>
      </c>
      <c r="V1000" s="298">
        <v>0.00601741922373011</v>
      </c>
      <c r="W1000" s="274">
        <v>22368</v>
      </c>
      <c r="X1000" s="274">
        <v>21511</v>
      </c>
      <c r="Y1000" s="274">
        <v>22673</v>
      </c>
      <c r="Z1000" s="274">
        <v>21865</v>
      </c>
      <c r="AA1000" s="271">
        <v>0.961686337625179</v>
      </c>
      <c r="AB1000" s="271">
        <v>0.964362898601861</v>
      </c>
      <c r="AC1000" s="298">
        <v>-0.00267656097668234</v>
      </c>
    </row>
    <row r="1001" spans="1:29">
      <c r="A1001" s="300" t="s">
        <v>1669</v>
      </c>
      <c r="B1001" s="302" t="s">
        <v>3361</v>
      </c>
      <c r="C1001" s="296" t="s">
        <v>1794</v>
      </c>
      <c r="D1001" s="302" t="s">
        <v>1795</v>
      </c>
      <c r="E1001" s="266">
        <v>3414</v>
      </c>
      <c r="F1001" s="269">
        <v>3231</v>
      </c>
      <c r="G1001" s="269">
        <v>183</v>
      </c>
      <c r="H1001" s="267">
        <v>4274</v>
      </c>
      <c r="I1001" s="267">
        <v>3921</v>
      </c>
      <c r="J1001" s="267">
        <v>353</v>
      </c>
      <c r="K1001" s="267">
        <v>3964</v>
      </c>
      <c r="L1001" s="267">
        <v>3749</v>
      </c>
      <c r="M1001" s="267">
        <v>215</v>
      </c>
      <c r="N1001" s="297">
        <v>0.93</v>
      </c>
      <c r="O1001" s="269">
        <v>117038</v>
      </c>
      <c r="P1001" s="269">
        <v>110962</v>
      </c>
      <c r="Q1001" s="269">
        <v>6076</v>
      </c>
      <c r="R1001" s="270">
        <v>0.948085237273364</v>
      </c>
      <c r="S1001" s="270">
        <v>0.946397188049209</v>
      </c>
      <c r="T1001" s="270">
        <v>0.917407580720636</v>
      </c>
      <c r="U1001" s="270">
        <v>0.945761856710394</v>
      </c>
      <c r="V1001" s="298">
        <v>0.0289896073285727</v>
      </c>
      <c r="W1001" s="274">
        <v>27774</v>
      </c>
      <c r="X1001" s="274">
        <v>26383</v>
      </c>
      <c r="Y1001" s="274">
        <v>28119</v>
      </c>
      <c r="Z1001" s="274">
        <v>26651</v>
      </c>
      <c r="AA1001" s="271">
        <v>0.949917188737668</v>
      </c>
      <c r="AB1001" s="271">
        <v>0.947793307016608</v>
      </c>
      <c r="AC1001" s="298">
        <v>0.00212388172106026</v>
      </c>
    </row>
    <row r="1002" spans="1:29">
      <c r="A1002" s="300" t="s">
        <v>1669</v>
      </c>
      <c r="B1002" s="302" t="s">
        <v>3361</v>
      </c>
      <c r="C1002" s="296" t="s">
        <v>1796</v>
      </c>
      <c r="D1002" s="302" t="s">
        <v>1797</v>
      </c>
      <c r="E1002" s="266">
        <v>1868</v>
      </c>
      <c r="F1002" s="269">
        <v>1796</v>
      </c>
      <c r="G1002" s="269">
        <v>72</v>
      </c>
      <c r="H1002" s="267">
        <v>2226</v>
      </c>
      <c r="I1002" s="267">
        <v>2038</v>
      </c>
      <c r="J1002" s="267">
        <v>188</v>
      </c>
      <c r="K1002" s="267">
        <v>2022</v>
      </c>
      <c r="L1002" s="267">
        <v>1956</v>
      </c>
      <c r="M1002" s="267">
        <v>66</v>
      </c>
      <c r="N1002" s="297">
        <v>0.93</v>
      </c>
      <c r="O1002" s="269">
        <v>57787</v>
      </c>
      <c r="P1002" s="269">
        <v>55730</v>
      </c>
      <c r="Q1002" s="269">
        <v>2057</v>
      </c>
      <c r="R1002" s="270">
        <v>0.964403758630834</v>
      </c>
      <c r="S1002" s="270">
        <v>0.961456102783726</v>
      </c>
      <c r="T1002" s="270">
        <v>0.915543575920934</v>
      </c>
      <c r="U1002" s="270">
        <v>0.967359050445104</v>
      </c>
      <c r="V1002" s="298">
        <v>0.0459125268627916</v>
      </c>
      <c r="W1002" s="274">
        <v>14159</v>
      </c>
      <c r="X1002" s="274">
        <v>13581</v>
      </c>
      <c r="Y1002" s="274">
        <v>13832</v>
      </c>
      <c r="Z1002" s="274">
        <v>13332</v>
      </c>
      <c r="AA1002" s="271">
        <v>0.959177908044353</v>
      </c>
      <c r="AB1002" s="271">
        <v>0.963851937536148</v>
      </c>
      <c r="AC1002" s="298">
        <v>-0.00467402949179463</v>
      </c>
    </row>
    <row r="1003" spans="1:29">
      <c r="A1003" s="300" t="s">
        <v>1669</v>
      </c>
      <c r="B1003" s="302" t="s">
        <v>3361</v>
      </c>
      <c r="C1003" s="296" t="s">
        <v>1798</v>
      </c>
      <c r="D1003" s="302" t="s">
        <v>1799</v>
      </c>
      <c r="E1003" s="266">
        <v>2931</v>
      </c>
      <c r="F1003" s="269">
        <v>2744</v>
      </c>
      <c r="G1003" s="269">
        <v>187</v>
      </c>
      <c r="H1003" s="267">
        <v>3281</v>
      </c>
      <c r="I1003" s="267">
        <v>3055</v>
      </c>
      <c r="J1003" s="267">
        <v>226</v>
      </c>
      <c r="K1003" s="267">
        <v>3075</v>
      </c>
      <c r="L1003" s="267">
        <v>2900</v>
      </c>
      <c r="M1003" s="267">
        <v>175</v>
      </c>
      <c r="N1003" s="297">
        <v>0.93</v>
      </c>
      <c r="O1003" s="269">
        <v>91723</v>
      </c>
      <c r="P1003" s="269">
        <v>87110</v>
      </c>
      <c r="Q1003" s="269">
        <v>4613</v>
      </c>
      <c r="R1003" s="270">
        <v>0.949707270804487</v>
      </c>
      <c r="S1003" s="270">
        <v>0.936199249402934</v>
      </c>
      <c r="T1003" s="270">
        <v>0.931118561414203</v>
      </c>
      <c r="U1003" s="270">
        <v>0.943089430894309</v>
      </c>
      <c r="V1003" s="298">
        <v>0.00508068798873118</v>
      </c>
      <c r="W1003" s="274">
        <v>21862</v>
      </c>
      <c r="X1003" s="274">
        <v>20761</v>
      </c>
      <c r="Y1003" s="274">
        <v>22121</v>
      </c>
      <c r="Z1003" s="274">
        <v>20919</v>
      </c>
      <c r="AA1003" s="271">
        <v>0.949638642393194</v>
      </c>
      <c r="AB1003" s="271">
        <v>0.945662492654039</v>
      </c>
      <c r="AC1003" s="298">
        <v>0.0039761497391545</v>
      </c>
    </row>
    <row r="1004" spans="1:29">
      <c r="A1004" s="300" t="s">
        <v>1669</v>
      </c>
      <c r="B1004" s="302" t="s">
        <v>3361</v>
      </c>
      <c r="C1004" s="296" t="s">
        <v>1800</v>
      </c>
      <c r="D1004" s="302" t="s">
        <v>1801</v>
      </c>
      <c r="E1004" s="266">
        <v>2346</v>
      </c>
      <c r="F1004" s="269">
        <v>2266</v>
      </c>
      <c r="G1004" s="269">
        <v>80</v>
      </c>
      <c r="H1004" s="267">
        <v>2734</v>
      </c>
      <c r="I1004" s="267">
        <v>2630</v>
      </c>
      <c r="J1004" s="267">
        <v>104</v>
      </c>
      <c r="K1004" s="267">
        <v>2548</v>
      </c>
      <c r="L1004" s="267">
        <v>2498</v>
      </c>
      <c r="M1004" s="267">
        <v>50</v>
      </c>
      <c r="N1004" s="297">
        <v>0.93</v>
      </c>
      <c r="O1004" s="269">
        <v>71102</v>
      </c>
      <c r="P1004" s="269">
        <v>69423</v>
      </c>
      <c r="Q1004" s="269">
        <v>1679</v>
      </c>
      <c r="R1004" s="270">
        <v>0.976386036960986</v>
      </c>
      <c r="S1004" s="270">
        <v>0.965899403239557</v>
      </c>
      <c r="T1004" s="270">
        <v>0.961960497439649</v>
      </c>
      <c r="U1004" s="270">
        <v>0.980376766091052</v>
      </c>
      <c r="V1004" s="298">
        <v>0.00393890579990785</v>
      </c>
      <c r="W1004" s="274">
        <v>17894</v>
      </c>
      <c r="X1004" s="274">
        <v>17453</v>
      </c>
      <c r="Y1004" s="274">
        <v>18004</v>
      </c>
      <c r="Z1004" s="274">
        <v>17553</v>
      </c>
      <c r="AA1004" s="271">
        <v>0.97535486755337</v>
      </c>
      <c r="AB1004" s="271">
        <v>0.974950011108643</v>
      </c>
      <c r="AC1004" s="298">
        <v>0.00040485644472732</v>
      </c>
    </row>
    <row r="1005" spans="1:29">
      <c r="A1005" s="300" t="s">
        <v>1669</v>
      </c>
      <c r="B1005" s="302" t="s">
        <v>3361</v>
      </c>
      <c r="C1005" s="296" t="s">
        <v>1802</v>
      </c>
      <c r="D1005" s="302" t="s">
        <v>1803</v>
      </c>
      <c r="E1005" s="266">
        <v>0</v>
      </c>
      <c r="F1005" s="269">
        <v>0</v>
      </c>
      <c r="G1005" s="269">
        <v>0</v>
      </c>
      <c r="H1005" s="267">
        <v>0</v>
      </c>
      <c r="I1005" s="267">
        <v>0</v>
      </c>
      <c r="J1005" s="267">
        <v>0</v>
      </c>
      <c r="K1005" s="267">
        <v>0</v>
      </c>
      <c r="L1005" s="267">
        <v>0</v>
      </c>
      <c r="M1005" s="267">
        <v>0</v>
      </c>
      <c r="N1005" s="297">
        <v>0.93</v>
      </c>
      <c r="O1005" s="269">
        <v>0</v>
      </c>
      <c r="P1005" s="269">
        <v>0</v>
      </c>
      <c r="Q1005" s="269">
        <v>0</v>
      </c>
      <c r="R1005" s="270">
        <v>0</v>
      </c>
      <c r="S1005" s="270">
        <v>0</v>
      </c>
      <c r="T1005" s="270">
        <v>0</v>
      </c>
      <c r="U1005" s="270">
        <v>0</v>
      </c>
      <c r="V1005" s="298">
        <v>0</v>
      </c>
      <c r="W1005" s="274">
        <v>0</v>
      </c>
      <c r="X1005" s="274">
        <v>0</v>
      </c>
      <c r="Y1005" s="274">
        <v>0</v>
      </c>
      <c r="Z1005" s="274">
        <v>0</v>
      </c>
      <c r="AA1005" s="271">
        <v>0</v>
      </c>
      <c r="AB1005" s="271">
        <v>0</v>
      </c>
      <c r="AC1005" s="298">
        <v>0</v>
      </c>
    </row>
    <row r="1006" spans="1:29">
      <c r="A1006" s="300" t="s">
        <v>1669</v>
      </c>
      <c r="B1006" s="302" t="s">
        <v>3361</v>
      </c>
      <c r="C1006" s="296" t="s">
        <v>1804</v>
      </c>
      <c r="D1006" s="302" t="s">
        <v>1805</v>
      </c>
      <c r="E1006" s="266">
        <v>2442</v>
      </c>
      <c r="F1006" s="269">
        <v>2389</v>
      </c>
      <c r="G1006" s="269">
        <v>53</v>
      </c>
      <c r="H1006" s="267">
        <v>2912</v>
      </c>
      <c r="I1006" s="267">
        <v>2828</v>
      </c>
      <c r="J1006" s="267">
        <v>84</v>
      </c>
      <c r="K1006" s="267">
        <v>2802</v>
      </c>
      <c r="L1006" s="267">
        <v>2750</v>
      </c>
      <c r="M1006" s="267">
        <v>52</v>
      </c>
      <c r="N1006" s="297">
        <v>0.93</v>
      </c>
      <c r="O1006" s="269">
        <v>77134</v>
      </c>
      <c r="P1006" s="269">
        <v>75356</v>
      </c>
      <c r="Q1006" s="269">
        <v>1778</v>
      </c>
      <c r="R1006" s="270">
        <v>0.976949205279125</v>
      </c>
      <c r="S1006" s="270">
        <v>0.978296478296478</v>
      </c>
      <c r="T1006" s="270">
        <v>0.971153846153846</v>
      </c>
      <c r="U1006" s="270">
        <v>0.981441827266238</v>
      </c>
      <c r="V1006" s="298">
        <v>0.00714263214263211</v>
      </c>
      <c r="W1006" s="274">
        <v>19044</v>
      </c>
      <c r="X1006" s="274">
        <v>18673</v>
      </c>
      <c r="Y1006" s="274">
        <v>19111</v>
      </c>
      <c r="Z1006" s="274">
        <v>18704</v>
      </c>
      <c r="AA1006" s="271">
        <v>0.980518798571729</v>
      </c>
      <c r="AB1006" s="271">
        <v>0.978703364554445</v>
      </c>
      <c r="AC1006" s="298">
        <v>0.00181543401728357</v>
      </c>
    </row>
    <row r="1007" spans="1:29">
      <c r="A1007" s="300" t="s">
        <v>1669</v>
      </c>
      <c r="B1007" s="302" t="s">
        <v>3361</v>
      </c>
      <c r="C1007" s="296" t="s">
        <v>1806</v>
      </c>
      <c r="D1007" s="302" t="s">
        <v>1807</v>
      </c>
      <c r="E1007" s="266">
        <v>0</v>
      </c>
      <c r="F1007" s="269">
        <v>0</v>
      </c>
      <c r="G1007" s="269">
        <v>0</v>
      </c>
      <c r="H1007" s="267">
        <v>0</v>
      </c>
      <c r="I1007" s="267">
        <v>0</v>
      </c>
      <c r="J1007" s="267">
        <v>0</v>
      </c>
      <c r="K1007" s="267">
        <v>0</v>
      </c>
      <c r="L1007" s="267">
        <v>0</v>
      </c>
      <c r="M1007" s="267">
        <v>0</v>
      </c>
      <c r="N1007" s="297">
        <v>0.93</v>
      </c>
      <c r="O1007" s="269">
        <v>0</v>
      </c>
      <c r="P1007" s="269">
        <v>0</v>
      </c>
      <c r="Q1007" s="269">
        <v>0</v>
      </c>
      <c r="R1007" s="270">
        <v>0</v>
      </c>
      <c r="S1007" s="270">
        <v>0</v>
      </c>
      <c r="T1007" s="270">
        <v>0</v>
      </c>
      <c r="U1007" s="270">
        <v>0</v>
      </c>
      <c r="V1007" s="298">
        <v>0</v>
      </c>
      <c r="W1007" s="274">
        <v>0</v>
      </c>
      <c r="X1007" s="274">
        <v>0</v>
      </c>
      <c r="Y1007" s="274">
        <v>0</v>
      </c>
      <c r="Z1007" s="274">
        <v>0</v>
      </c>
      <c r="AA1007" s="271">
        <v>0</v>
      </c>
      <c r="AB1007" s="271">
        <v>0</v>
      </c>
      <c r="AC1007" s="298">
        <v>0</v>
      </c>
    </row>
    <row r="1008" spans="1:29">
      <c r="A1008" s="300" t="s">
        <v>1669</v>
      </c>
      <c r="B1008" s="302" t="s">
        <v>3361</v>
      </c>
      <c r="C1008" s="296" t="s">
        <v>1808</v>
      </c>
      <c r="D1008" s="302" t="s">
        <v>1809</v>
      </c>
      <c r="E1008" s="266">
        <v>2317</v>
      </c>
      <c r="F1008" s="269">
        <v>2146</v>
      </c>
      <c r="G1008" s="269">
        <v>171</v>
      </c>
      <c r="H1008" s="267">
        <v>2795</v>
      </c>
      <c r="I1008" s="267">
        <v>2597</v>
      </c>
      <c r="J1008" s="267">
        <v>198</v>
      </c>
      <c r="K1008" s="267">
        <v>2609</v>
      </c>
      <c r="L1008" s="267">
        <v>2464</v>
      </c>
      <c r="M1008" s="267">
        <v>145</v>
      </c>
      <c r="N1008" s="297">
        <v>0.93</v>
      </c>
      <c r="O1008" s="269">
        <v>73326</v>
      </c>
      <c r="P1008" s="269">
        <v>69187</v>
      </c>
      <c r="Q1008" s="269">
        <v>4139</v>
      </c>
      <c r="R1008" s="270">
        <v>0.943553446253716</v>
      </c>
      <c r="S1008" s="270">
        <v>0.926197669400086</v>
      </c>
      <c r="T1008" s="270">
        <v>0.929159212880143</v>
      </c>
      <c r="U1008" s="270">
        <v>0.944423150632426</v>
      </c>
      <c r="V1008" s="298">
        <v>-0.00296154348005684</v>
      </c>
      <c r="W1008" s="274">
        <v>18033</v>
      </c>
      <c r="X1008" s="274">
        <v>17095</v>
      </c>
      <c r="Y1008" s="274">
        <v>17287</v>
      </c>
      <c r="Z1008" s="274">
        <v>16428</v>
      </c>
      <c r="AA1008" s="271">
        <v>0.947984251095214</v>
      </c>
      <c r="AB1008" s="271">
        <v>0.950309481112975</v>
      </c>
      <c r="AC1008" s="298">
        <v>-0.00232523001776075</v>
      </c>
    </row>
    <row r="1009" spans="1:29">
      <c r="A1009" s="300" t="s">
        <v>1669</v>
      </c>
      <c r="B1009" s="302" t="s">
        <v>3361</v>
      </c>
      <c r="C1009" s="296" t="s">
        <v>1810</v>
      </c>
      <c r="D1009" s="302" t="s">
        <v>1811</v>
      </c>
      <c r="E1009" s="266">
        <v>1595</v>
      </c>
      <c r="F1009" s="269">
        <v>1516</v>
      </c>
      <c r="G1009" s="269">
        <v>79</v>
      </c>
      <c r="H1009" s="267">
        <v>1834</v>
      </c>
      <c r="I1009" s="267">
        <v>1673</v>
      </c>
      <c r="J1009" s="267">
        <v>161</v>
      </c>
      <c r="K1009" s="267">
        <v>1698</v>
      </c>
      <c r="L1009" s="267">
        <v>1644</v>
      </c>
      <c r="M1009" s="267">
        <v>54</v>
      </c>
      <c r="N1009" s="297">
        <v>0.93</v>
      </c>
      <c r="O1009" s="269">
        <v>51429</v>
      </c>
      <c r="P1009" s="269">
        <v>49027</v>
      </c>
      <c r="Q1009" s="269">
        <v>2402</v>
      </c>
      <c r="R1009" s="270">
        <v>0.953294833654164</v>
      </c>
      <c r="S1009" s="270">
        <v>0.950470219435737</v>
      </c>
      <c r="T1009" s="270">
        <v>0.912213740458015</v>
      </c>
      <c r="U1009" s="270">
        <v>0.968197879858657</v>
      </c>
      <c r="V1009" s="298">
        <v>0.0382564789777214</v>
      </c>
      <c r="W1009" s="274">
        <v>12076</v>
      </c>
      <c r="X1009" s="274">
        <v>11544</v>
      </c>
      <c r="Y1009" s="274">
        <v>12544</v>
      </c>
      <c r="Z1009" s="274">
        <v>11937</v>
      </c>
      <c r="AA1009" s="271">
        <v>0.955945677376615</v>
      </c>
      <c r="AB1009" s="271">
        <v>0.951610331632653</v>
      </c>
      <c r="AC1009" s="298">
        <v>0.00433534574396166</v>
      </c>
    </row>
    <row r="1010" spans="1:29">
      <c r="A1010" s="300" t="s">
        <v>1669</v>
      </c>
      <c r="B1010" s="302" t="s">
        <v>3361</v>
      </c>
      <c r="C1010" s="296" t="s">
        <v>1812</v>
      </c>
      <c r="D1010" s="302" t="s">
        <v>1813</v>
      </c>
      <c r="E1010" s="266">
        <v>1212</v>
      </c>
      <c r="F1010" s="269">
        <v>1156</v>
      </c>
      <c r="G1010" s="269">
        <v>56</v>
      </c>
      <c r="H1010" s="267">
        <v>1382</v>
      </c>
      <c r="I1010" s="267">
        <v>1311</v>
      </c>
      <c r="J1010" s="267">
        <v>71</v>
      </c>
      <c r="K1010" s="267">
        <v>1369</v>
      </c>
      <c r="L1010" s="267">
        <v>1336</v>
      </c>
      <c r="M1010" s="267">
        <v>33</v>
      </c>
      <c r="N1010" s="297">
        <v>0.93</v>
      </c>
      <c r="O1010" s="269">
        <v>43238</v>
      </c>
      <c r="P1010" s="269">
        <v>41977</v>
      </c>
      <c r="Q1010" s="269">
        <v>1261</v>
      </c>
      <c r="R1010" s="270">
        <v>0.97083583884546</v>
      </c>
      <c r="S1010" s="270">
        <v>0.953795379537954</v>
      </c>
      <c r="T1010" s="270">
        <v>0.94862518089725</v>
      </c>
      <c r="U1010" s="270">
        <v>0.975894813732652</v>
      </c>
      <c r="V1010" s="298">
        <v>0.00517019864070345</v>
      </c>
      <c r="W1010" s="274">
        <v>9699</v>
      </c>
      <c r="X1010" s="274">
        <v>9391</v>
      </c>
      <c r="Y1010" s="274">
        <v>10185</v>
      </c>
      <c r="Z1010" s="274">
        <v>9899</v>
      </c>
      <c r="AA1010" s="271">
        <v>0.968244148881328</v>
      </c>
      <c r="AB1010" s="271">
        <v>0.971919489445263</v>
      </c>
      <c r="AC1010" s="298">
        <v>-0.0036753405639347</v>
      </c>
    </row>
    <row r="1011" spans="1:29">
      <c r="A1011" s="300" t="s">
        <v>1669</v>
      </c>
      <c r="B1011" s="306" t="s">
        <v>3361</v>
      </c>
      <c r="C1011" s="296" t="s">
        <v>1814</v>
      </c>
      <c r="D1011" s="306" t="s">
        <v>1814</v>
      </c>
      <c r="E1011" s="266">
        <v>1183</v>
      </c>
      <c r="F1011" s="269">
        <v>1120</v>
      </c>
      <c r="G1011" s="269">
        <v>63</v>
      </c>
      <c r="H1011" s="267">
        <v>1365</v>
      </c>
      <c r="I1011" s="267">
        <v>1284</v>
      </c>
      <c r="J1011" s="267">
        <v>81</v>
      </c>
      <c r="K1011" s="267">
        <v>1350</v>
      </c>
      <c r="L1011" s="267">
        <v>1293</v>
      </c>
      <c r="M1011" s="267">
        <v>57</v>
      </c>
      <c r="N1011" s="297">
        <v>0.93</v>
      </c>
      <c r="O1011" s="269">
        <v>40052</v>
      </c>
      <c r="P1011" s="269">
        <v>38564</v>
      </c>
      <c r="Q1011" s="269">
        <v>1488</v>
      </c>
      <c r="R1011" s="270">
        <v>0.962848297213622</v>
      </c>
      <c r="S1011" s="270">
        <v>0.946745562130177</v>
      </c>
      <c r="T1011" s="270">
        <v>0.940659340659341</v>
      </c>
      <c r="U1011" s="270">
        <v>0.957777777777778</v>
      </c>
      <c r="V1011" s="298">
        <v>0.00608622147083682</v>
      </c>
      <c r="W1011" s="274">
        <v>9416</v>
      </c>
      <c r="X1011" s="274">
        <v>9053</v>
      </c>
      <c r="Y1011" s="274">
        <v>9309</v>
      </c>
      <c r="Z1011" s="274">
        <v>8942</v>
      </c>
      <c r="AA1011" s="271">
        <v>0.961448598130841</v>
      </c>
      <c r="AB1011" s="271">
        <v>0.960575786872919</v>
      </c>
      <c r="AC1011" s="298">
        <v>0.00087281125792249</v>
      </c>
    </row>
    <row r="1012" spans="1:29">
      <c r="A1012" s="300" t="s">
        <v>1669</v>
      </c>
      <c r="B1012" s="302" t="s">
        <v>3360</v>
      </c>
      <c r="C1012" s="296" t="s">
        <v>1815</v>
      </c>
      <c r="D1012" s="302" t="s">
        <v>1816</v>
      </c>
      <c r="E1012" s="266">
        <v>3774</v>
      </c>
      <c r="F1012" s="269">
        <v>3486</v>
      </c>
      <c r="G1012" s="269">
        <v>288</v>
      </c>
      <c r="H1012" s="267">
        <v>3810</v>
      </c>
      <c r="I1012" s="267">
        <v>3231</v>
      </c>
      <c r="J1012" s="267">
        <v>579</v>
      </c>
      <c r="K1012" s="267">
        <v>4000</v>
      </c>
      <c r="L1012" s="267">
        <v>3710</v>
      </c>
      <c r="M1012" s="267">
        <v>290</v>
      </c>
      <c r="N1012" s="297">
        <v>0.93</v>
      </c>
      <c r="O1012" s="269">
        <v>107517</v>
      </c>
      <c r="P1012" s="269">
        <v>99133</v>
      </c>
      <c r="Q1012" s="269">
        <v>8384</v>
      </c>
      <c r="R1012" s="270">
        <v>0.922021633788145</v>
      </c>
      <c r="S1012" s="270">
        <v>0.92368839427663</v>
      </c>
      <c r="T1012" s="270">
        <v>0.848031496062992</v>
      </c>
      <c r="U1012" s="270">
        <v>0.9275</v>
      </c>
      <c r="V1012" s="298">
        <v>0.0756568982136374</v>
      </c>
      <c r="W1012" s="274">
        <v>25368</v>
      </c>
      <c r="X1012" s="274">
        <v>23490</v>
      </c>
      <c r="Y1012" s="274">
        <v>25813</v>
      </c>
      <c r="Z1012" s="274">
        <v>23933</v>
      </c>
      <c r="AA1012" s="271">
        <v>0.9259697256386</v>
      </c>
      <c r="AB1012" s="271">
        <v>0.927168480997947</v>
      </c>
      <c r="AC1012" s="298">
        <v>-0.00119875535934699</v>
      </c>
    </row>
    <row r="1013" spans="1:29">
      <c r="A1013" s="300" t="s">
        <v>1669</v>
      </c>
      <c r="B1013" s="302" t="s">
        <v>3360</v>
      </c>
      <c r="C1013" s="296" t="s">
        <v>1817</v>
      </c>
      <c r="D1013" s="302" t="s">
        <v>1818</v>
      </c>
      <c r="E1013" s="266">
        <v>3745</v>
      </c>
      <c r="F1013" s="269">
        <v>3522</v>
      </c>
      <c r="G1013" s="269">
        <v>223</v>
      </c>
      <c r="H1013" s="267">
        <v>3856</v>
      </c>
      <c r="I1013" s="267">
        <v>3619</v>
      </c>
      <c r="J1013" s="267">
        <v>237</v>
      </c>
      <c r="K1013" s="267">
        <v>4008</v>
      </c>
      <c r="L1013" s="267">
        <v>3828</v>
      </c>
      <c r="M1013" s="267">
        <v>180</v>
      </c>
      <c r="N1013" s="297">
        <v>0.93</v>
      </c>
      <c r="O1013" s="269">
        <v>104182</v>
      </c>
      <c r="P1013" s="269">
        <v>99075</v>
      </c>
      <c r="Q1013" s="269">
        <v>5107</v>
      </c>
      <c r="R1013" s="270">
        <v>0.950980015741683</v>
      </c>
      <c r="S1013" s="270">
        <v>0.94045393858478</v>
      </c>
      <c r="T1013" s="270">
        <v>0.93853734439834</v>
      </c>
      <c r="U1013" s="270">
        <v>0.955089820359281</v>
      </c>
      <c r="V1013" s="298">
        <v>0.00191659418643941</v>
      </c>
      <c r="W1013" s="274">
        <v>25428</v>
      </c>
      <c r="X1013" s="274">
        <v>24171</v>
      </c>
      <c r="Y1013" s="274">
        <v>25068</v>
      </c>
      <c r="Z1013" s="274">
        <v>23935</v>
      </c>
      <c r="AA1013" s="271">
        <v>0.950566304860783</v>
      </c>
      <c r="AB1013" s="271">
        <v>0.954802936014042</v>
      </c>
      <c r="AC1013" s="298">
        <v>-0.00423663115325834</v>
      </c>
    </row>
    <row r="1014" spans="1:29">
      <c r="A1014" s="300" t="s">
        <v>1669</v>
      </c>
      <c r="B1014" s="302" t="s">
        <v>3360</v>
      </c>
      <c r="C1014" s="296" t="s">
        <v>1819</v>
      </c>
      <c r="D1014" s="302" t="s">
        <v>1820</v>
      </c>
      <c r="E1014" s="266">
        <v>4486</v>
      </c>
      <c r="F1014" s="269">
        <v>4167</v>
      </c>
      <c r="G1014" s="269">
        <v>319</v>
      </c>
      <c r="H1014" s="267">
        <v>4544</v>
      </c>
      <c r="I1014" s="267">
        <v>4170</v>
      </c>
      <c r="J1014" s="267">
        <v>374</v>
      </c>
      <c r="K1014" s="267">
        <v>4631</v>
      </c>
      <c r="L1014" s="267">
        <v>4311</v>
      </c>
      <c r="M1014" s="267">
        <v>320</v>
      </c>
      <c r="N1014" s="297">
        <v>0.93</v>
      </c>
      <c r="O1014" s="269">
        <v>127916</v>
      </c>
      <c r="P1014" s="269">
        <v>120048</v>
      </c>
      <c r="Q1014" s="269">
        <v>7868</v>
      </c>
      <c r="R1014" s="270">
        <v>0.938490884643047</v>
      </c>
      <c r="S1014" s="270">
        <v>0.928889879625502</v>
      </c>
      <c r="T1014" s="270">
        <v>0.917693661971831</v>
      </c>
      <c r="U1014" s="270">
        <v>0.930900453465774</v>
      </c>
      <c r="V1014" s="298">
        <v>0.0111962176536705</v>
      </c>
      <c r="W1014" s="274">
        <v>30503</v>
      </c>
      <c r="X1014" s="274">
        <v>28550</v>
      </c>
      <c r="Y1014" s="274">
        <v>30308</v>
      </c>
      <c r="Z1014" s="274">
        <v>28614</v>
      </c>
      <c r="AA1014" s="271">
        <v>0.935973510802216</v>
      </c>
      <c r="AB1014" s="271">
        <v>0.944107166424706</v>
      </c>
      <c r="AC1014" s="298">
        <v>-0.00813365562249024</v>
      </c>
    </row>
    <row r="1015" spans="1:29">
      <c r="A1015" s="300" t="s">
        <v>1669</v>
      </c>
      <c r="B1015" s="302" t="s">
        <v>3360</v>
      </c>
      <c r="C1015" s="296" t="s">
        <v>1821</v>
      </c>
      <c r="D1015" s="302" t="s">
        <v>1822</v>
      </c>
      <c r="E1015" s="266">
        <v>2928</v>
      </c>
      <c r="F1015" s="269">
        <v>2830</v>
      </c>
      <c r="G1015" s="269">
        <v>98</v>
      </c>
      <c r="H1015" s="267">
        <v>2904</v>
      </c>
      <c r="I1015" s="267">
        <v>2775</v>
      </c>
      <c r="J1015" s="267">
        <v>129</v>
      </c>
      <c r="K1015" s="267">
        <v>2974</v>
      </c>
      <c r="L1015" s="267">
        <v>2878</v>
      </c>
      <c r="M1015" s="267">
        <v>96</v>
      </c>
      <c r="N1015" s="297">
        <v>0.93</v>
      </c>
      <c r="O1015" s="269">
        <v>82022</v>
      </c>
      <c r="P1015" s="269">
        <v>78713</v>
      </c>
      <c r="Q1015" s="269">
        <v>3309</v>
      </c>
      <c r="R1015" s="270">
        <v>0.959657165150813</v>
      </c>
      <c r="S1015" s="270">
        <v>0.966530054644809</v>
      </c>
      <c r="T1015" s="270">
        <v>0.955578512396694</v>
      </c>
      <c r="U1015" s="270">
        <v>0.967720242098184</v>
      </c>
      <c r="V1015" s="298">
        <v>0.0109515422481146</v>
      </c>
      <c r="W1015" s="274">
        <v>19859</v>
      </c>
      <c r="X1015" s="274">
        <v>19126</v>
      </c>
      <c r="Y1015" s="274">
        <v>19455</v>
      </c>
      <c r="Z1015" s="274">
        <v>18698</v>
      </c>
      <c r="AA1015" s="271">
        <v>0.963089782969938</v>
      </c>
      <c r="AB1015" s="271">
        <v>0.961089694166024</v>
      </c>
      <c r="AC1015" s="298">
        <v>0.00200008880391389</v>
      </c>
    </row>
    <row r="1016" spans="1:29">
      <c r="A1016" s="300" t="s">
        <v>1669</v>
      </c>
      <c r="B1016" s="302" t="s">
        <v>3360</v>
      </c>
      <c r="C1016" s="296" t="s">
        <v>1823</v>
      </c>
      <c r="D1016" s="302" t="s">
        <v>1824</v>
      </c>
      <c r="E1016" s="266">
        <v>3027</v>
      </c>
      <c r="F1016" s="269">
        <v>2858</v>
      </c>
      <c r="G1016" s="269">
        <v>169</v>
      </c>
      <c r="H1016" s="267">
        <v>3161</v>
      </c>
      <c r="I1016" s="267">
        <v>2990</v>
      </c>
      <c r="J1016" s="267">
        <v>171</v>
      </c>
      <c r="K1016" s="267">
        <v>3089</v>
      </c>
      <c r="L1016" s="267">
        <v>2950</v>
      </c>
      <c r="M1016" s="267">
        <v>139</v>
      </c>
      <c r="N1016" s="297">
        <v>0.93</v>
      </c>
      <c r="O1016" s="269">
        <v>87093</v>
      </c>
      <c r="P1016" s="269">
        <v>82858</v>
      </c>
      <c r="Q1016" s="269">
        <v>4235</v>
      </c>
      <c r="R1016" s="270">
        <v>0.951373818791407</v>
      </c>
      <c r="S1016" s="270">
        <v>0.94416914436736</v>
      </c>
      <c r="T1016" s="270">
        <v>0.945903195191395</v>
      </c>
      <c r="U1016" s="270">
        <v>0.955001618646811</v>
      </c>
      <c r="V1016" s="298">
        <v>-0.00173405082403466</v>
      </c>
      <c r="W1016" s="274">
        <v>20822</v>
      </c>
      <c r="X1016" s="274">
        <v>19788</v>
      </c>
      <c r="Y1016" s="274">
        <v>20872</v>
      </c>
      <c r="Z1016" s="274">
        <v>19871</v>
      </c>
      <c r="AA1016" s="271">
        <v>0.95034098549611</v>
      </c>
      <c r="AB1016" s="271">
        <v>0.952041011881947</v>
      </c>
      <c r="AC1016" s="298">
        <v>-0.00170002638583722</v>
      </c>
    </row>
    <row r="1017" spans="1:29">
      <c r="A1017" s="300" t="s">
        <v>1669</v>
      </c>
      <c r="B1017" s="302" t="s">
        <v>3360</v>
      </c>
      <c r="C1017" s="296" t="s">
        <v>1825</v>
      </c>
      <c r="D1017" s="302" t="s">
        <v>1826</v>
      </c>
      <c r="E1017" s="266">
        <v>3027</v>
      </c>
      <c r="F1017" s="269">
        <v>2859</v>
      </c>
      <c r="G1017" s="269">
        <v>168</v>
      </c>
      <c r="H1017" s="267">
        <v>3193</v>
      </c>
      <c r="I1017" s="267">
        <v>2958</v>
      </c>
      <c r="J1017" s="267">
        <v>235</v>
      </c>
      <c r="K1017" s="267">
        <v>3138</v>
      </c>
      <c r="L1017" s="267">
        <v>2991</v>
      </c>
      <c r="M1017" s="267">
        <v>147</v>
      </c>
      <c r="N1017" s="297">
        <v>0.93</v>
      </c>
      <c r="O1017" s="269">
        <v>88049</v>
      </c>
      <c r="P1017" s="269">
        <v>83733</v>
      </c>
      <c r="Q1017" s="269">
        <v>4316</v>
      </c>
      <c r="R1017" s="270">
        <v>0.950981839657463</v>
      </c>
      <c r="S1017" s="270">
        <v>0.944499504459861</v>
      </c>
      <c r="T1017" s="270">
        <v>0.926401503288444</v>
      </c>
      <c r="U1017" s="270">
        <v>0.953154875717017</v>
      </c>
      <c r="V1017" s="298">
        <v>0.0180980011714177</v>
      </c>
      <c r="W1017" s="274">
        <v>21078</v>
      </c>
      <c r="X1017" s="274">
        <v>19960</v>
      </c>
      <c r="Y1017" s="274">
        <v>20904</v>
      </c>
      <c r="Z1017" s="274">
        <v>19863</v>
      </c>
      <c r="AA1017" s="271">
        <v>0.946958914508018</v>
      </c>
      <c r="AB1017" s="271">
        <v>0.950200918484501</v>
      </c>
      <c r="AC1017" s="298">
        <v>-0.00324200397648278</v>
      </c>
    </row>
    <row r="1018" spans="1:29">
      <c r="A1018" s="300" t="s">
        <v>1669</v>
      </c>
      <c r="B1018" s="302" t="s">
        <v>3360</v>
      </c>
      <c r="C1018" s="296" t="s">
        <v>1827</v>
      </c>
      <c r="D1018" s="302" t="s">
        <v>1828</v>
      </c>
      <c r="E1018" s="266">
        <v>0</v>
      </c>
      <c r="F1018" s="269">
        <v>0</v>
      </c>
      <c r="G1018" s="269">
        <v>0</v>
      </c>
      <c r="H1018" s="267">
        <v>0</v>
      </c>
      <c r="I1018" s="267">
        <v>0</v>
      </c>
      <c r="J1018" s="267">
        <v>0</v>
      </c>
      <c r="K1018" s="267">
        <v>2</v>
      </c>
      <c r="L1018" s="267">
        <v>1</v>
      </c>
      <c r="M1018" s="267">
        <v>1</v>
      </c>
      <c r="N1018" s="297">
        <v>0.93</v>
      </c>
      <c r="O1018" s="269">
        <v>4</v>
      </c>
      <c r="P1018" s="269">
        <v>3</v>
      </c>
      <c r="Q1018" s="269">
        <v>1</v>
      </c>
      <c r="R1018" s="270">
        <v>0.75</v>
      </c>
      <c r="S1018" s="270">
        <v>0</v>
      </c>
      <c r="T1018" s="270">
        <v>0</v>
      </c>
      <c r="U1018" s="270">
        <v>0.5</v>
      </c>
      <c r="V1018" s="298">
        <v>0</v>
      </c>
      <c r="W1018" s="274">
        <v>2</v>
      </c>
      <c r="X1018" s="274">
        <v>1</v>
      </c>
      <c r="Y1018" s="274">
        <v>0</v>
      </c>
      <c r="Z1018" s="274">
        <v>0</v>
      </c>
      <c r="AA1018" s="271">
        <v>0.5</v>
      </c>
      <c r="AB1018" s="271">
        <v>0</v>
      </c>
      <c r="AC1018" s="298">
        <v>0.5</v>
      </c>
    </row>
    <row r="1019" spans="1:29">
      <c r="A1019" s="300" t="s">
        <v>1669</v>
      </c>
      <c r="B1019" s="302" t="s">
        <v>3360</v>
      </c>
      <c r="C1019" s="296" t="s">
        <v>1829</v>
      </c>
      <c r="D1019" s="302" t="s">
        <v>1830</v>
      </c>
      <c r="E1019" s="266">
        <v>3192</v>
      </c>
      <c r="F1019" s="269">
        <v>3037</v>
      </c>
      <c r="G1019" s="269">
        <v>155</v>
      </c>
      <c r="H1019" s="267">
        <v>3298</v>
      </c>
      <c r="I1019" s="267">
        <v>3075</v>
      </c>
      <c r="J1019" s="267">
        <v>223</v>
      </c>
      <c r="K1019" s="267">
        <v>3384</v>
      </c>
      <c r="L1019" s="267">
        <v>3211</v>
      </c>
      <c r="M1019" s="267">
        <v>173</v>
      </c>
      <c r="N1019" s="297">
        <v>0.93</v>
      </c>
      <c r="O1019" s="269">
        <v>90883</v>
      </c>
      <c r="P1019" s="269">
        <v>87125</v>
      </c>
      <c r="Q1019" s="269">
        <v>3758</v>
      </c>
      <c r="R1019" s="270">
        <v>0.958650132588053</v>
      </c>
      <c r="S1019" s="270">
        <v>0.951441102756892</v>
      </c>
      <c r="T1019" s="270">
        <v>0.932383262583384</v>
      </c>
      <c r="U1019" s="270">
        <v>0.94887706855792</v>
      </c>
      <c r="V1019" s="298">
        <v>0.0190578401735083</v>
      </c>
      <c r="W1019" s="274">
        <v>21836</v>
      </c>
      <c r="X1019" s="274">
        <v>20936</v>
      </c>
      <c r="Y1019" s="274">
        <v>21742</v>
      </c>
      <c r="Z1019" s="274">
        <v>20846</v>
      </c>
      <c r="AA1019" s="271">
        <v>0.958783660010991</v>
      </c>
      <c r="AB1019" s="271">
        <v>0.958789439793947</v>
      </c>
      <c r="AC1019" s="298">
        <v>-5.77978295612791e-6</v>
      </c>
    </row>
    <row r="1020" spans="1:29">
      <c r="A1020" s="300" t="s">
        <v>1669</v>
      </c>
      <c r="B1020" s="302" t="s">
        <v>3360</v>
      </c>
      <c r="C1020" s="296" t="s">
        <v>1831</v>
      </c>
      <c r="D1020" s="302" t="s">
        <v>1832</v>
      </c>
      <c r="E1020" s="266">
        <v>4820</v>
      </c>
      <c r="F1020" s="269">
        <v>4648</v>
      </c>
      <c r="G1020" s="269">
        <v>172</v>
      </c>
      <c r="H1020" s="267">
        <v>4792</v>
      </c>
      <c r="I1020" s="267">
        <v>4525</v>
      </c>
      <c r="J1020" s="267">
        <v>267</v>
      </c>
      <c r="K1020" s="267">
        <v>5137</v>
      </c>
      <c r="L1020" s="267">
        <v>5017</v>
      </c>
      <c r="M1020" s="267">
        <v>120</v>
      </c>
      <c r="N1020" s="297">
        <v>0.93</v>
      </c>
      <c r="O1020" s="269">
        <v>134725</v>
      </c>
      <c r="P1020" s="269">
        <v>131106</v>
      </c>
      <c r="Q1020" s="269">
        <v>3619</v>
      </c>
      <c r="R1020" s="270">
        <v>0.973137873445908</v>
      </c>
      <c r="S1020" s="270">
        <v>0.964315352697095</v>
      </c>
      <c r="T1020" s="270">
        <v>0.944282136894825</v>
      </c>
      <c r="U1020" s="270">
        <v>0.976640062293167</v>
      </c>
      <c r="V1020" s="298">
        <v>0.0200332158022708</v>
      </c>
      <c r="W1020" s="274">
        <v>32468</v>
      </c>
      <c r="X1020" s="274">
        <v>31527</v>
      </c>
      <c r="Y1020" s="274">
        <v>31770</v>
      </c>
      <c r="Z1020" s="274">
        <v>30917</v>
      </c>
      <c r="AA1020" s="271">
        <v>0.97101761734631</v>
      </c>
      <c r="AB1020" s="271">
        <v>0.973150771167768</v>
      </c>
      <c r="AC1020" s="298">
        <v>-0.00213315382145818</v>
      </c>
    </row>
    <row r="1021" spans="1:29">
      <c r="A1021" s="300" t="s">
        <v>1669</v>
      </c>
      <c r="B1021" s="302" t="s">
        <v>3360</v>
      </c>
      <c r="C1021" s="296" t="s">
        <v>1833</v>
      </c>
      <c r="D1021" s="302" t="s">
        <v>1834</v>
      </c>
      <c r="E1021" s="266">
        <v>2267</v>
      </c>
      <c r="F1021" s="269">
        <v>2172</v>
      </c>
      <c r="G1021" s="269">
        <v>95</v>
      </c>
      <c r="H1021" s="267">
        <v>2406</v>
      </c>
      <c r="I1021" s="267">
        <v>2243</v>
      </c>
      <c r="J1021" s="267">
        <v>163</v>
      </c>
      <c r="K1021" s="267">
        <v>2406</v>
      </c>
      <c r="L1021" s="267">
        <v>2326</v>
      </c>
      <c r="M1021" s="267">
        <v>80</v>
      </c>
      <c r="N1021" s="297">
        <v>0.93</v>
      </c>
      <c r="O1021" s="269">
        <v>66318</v>
      </c>
      <c r="P1021" s="269">
        <v>63989</v>
      </c>
      <c r="Q1021" s="269">
        <v>2329</v>
      </c>
      <c r="R1021" s="270">
        <v>0.964881329352514</v>
      </c>
      <c r="S1021" s="270">
        <v>0.958094397882664</v>
      </c>
      <c r="T1021" s="270">
        <v>0.932252701579385</v>
      </c>
      <c r="U1021" s="270">
        <v>0.966749792186201</v>
      </c>
      <c r="V1021" s="298">
        <v>0.0258416963032794</v>
      </c>
      <c r="W1021" s="274">
        <v>15699</v>
      </c>
      <c r="X1021" s="274">
        <v>15082</v>
      </c>
      <c r="Y1021" s="274">
        <v>15858</v>
      </c>
      <c r="Z1021" s="274">
        <v>15362</v>
      </c>
      <c r="AA1021" s="271">
        <v>0.960698133639085</v>
      </c>
      <c r="AB1021" s="271">
        <v>0.968722411401186</v>
      </c>
      <c r="AC1021" s="298">
        <v>-0.00802427776210024</v>
      </c>
    </row>
    <row r="1022" spans="1:29">
      <c r="A1022" s="300" t="s">
        <v>1669</v>
      </c>
      <c r="B1022" s="302" t="s">
        <v>3360</v>
      </c>
      <c r="C1022" s="296" t="s">
        <v>1835</v>
      </c>
      <c r="D1022" s="302" t="s">
        <v>1836</v>
      </c>
      <c r="E1022" s="266">
        <v>3061</v>
      </c>
      <c r="F1022" s="269">
        <v>2931</v>
      </c>
      <c r="G1022" s="269">
        <v>130</v>
      </c>
      <c r="H1022" s="267">
        <v>2969</v>
      </c>
      <c r="I1022" s="267">
        <v>2835</v>
      </c>
      <c r="J1022" s="267">
        <v>134</v>
      </c>
      <c r="K1022" s="267">
        <v>3239</v>
      </c>
      <c r="L1022" s="267">
        <v>3119</v>
      </c>
      <c r="M1022" s="267">
        <v>120</v>
      </c>
      <c r="N1022" s="297">
        <v>0.93</v>
      </c>
      <c r="O1022" s="269">
        <v>87102</v>
      </c>
      <c r="P1022" s="269">
        <v>83499</v>
      </c>
      <c r="Q1022" s="269">
        <v>3603</v>
      </c>
      <c r="R1022" s="270">
        <v>0.958634704139974</v>
      </c>
      <c r="S1022" s="270">
        <v>0.957530218882718</v>
      </c>
      <c r="T1022" s="270">
        <v>0.95486695857191</v>
      </c>
      <c r="U1022" s="270">
        <v>0.96295152824946</v>
      </c>
      <c r="V1022" s="298">
        <v>0.00266326031080832</v>
      </c>
      <c r="W1022" s="274">
        <v>20223</v>
      </c>
      <c r="X1022" s="274">
        <v>19362</v>
      </c>
      <c r="Y1022" s="274">
        <v>20320</v>
      </c>
      <c r="Z1022" s="274">
        <v>19461</v>
      </c>
      <c r="AA1022" s="271">
        <v>0.95742471443406</v>
      </c>
      <c r="AB1022" s="271">
        <v>0.957726377952756</v>
      </c>
      <c r="AC1022" s="298">
        <v>-0.000301663518695761</v>
      </c>
    </row>
    <row r="1023" spans="1:29">
      <c r="A1023" s="300" t="s">
        <v>1669</v>
      </c>
      <c r="B1023" s="302" t="s">
        <v>3362</v>
      </c>
      <c r="C1023" s="296" t="s">
        <v>1837</v>
      </c>
      <c r="D1023" s="302" t="s">
        <v>1838</v>
      </c>
      <c r="E1023" s="266">
        <v>2873</v>
      </c>
      <c r="F1023" s="269">
        <v>2725</v>
      </c>
      <c r="G1023" s="269">
        <v>148</v>
      </c>
      <c r="H1023" s="267">
        <v>2860</v>
      </c>
      <c r="I1023" s="267">
        <v>2672</v>
      </c>
      <c r="J1023" s="267">
        <v>188</v>
      </c>
      <c r="K1023" s="267">
        <v>2770</v>
      </c>
      <c r="L1023" s="267">
        <v>2654</v>
      </c>
      <c r="M1023" s="267">
        <v>116</v>
      </c>
      <c r="N1023" s="297">
        <v>0.93</v>
      </c>
      <c r="O1023" s="269">
        <v>80536</v>
      </c>
      <c r="P1023" s="269">
        <v>76597</v>
      </c>
      <c r="Q1023" s="269">
        <v>3939</v>
      </c>
      <c r="R1023" s="270">
        <v>0.951090195688884</v>
      </c>
      <c r="S1023" s="270">
        <v>0.948485903237034</v>
      </c>
      <c r="T1023" s="270">
        <v>0.934265734265734</v>
      </c>
      <c r="U1023" s="270">
        <v>0.95812274368231</v>
      </c>
      <c r="V1023" s="298">
        <v>0.0142201689713002</v>
      </c>
      <c r="W1023" s="274">
        <v>19031</v>
      </c>
      <c r="X1023" s="274">
        <v>18031</v>
      </c>
      <c r="Y1023" s="274">
        <v>19587</v>
      </c>
      <c r="Z1023" s="274">
        <v>18729</v>
      </c>
      <c r="AA1023" s="271">
        <v>0.947454153749146</v>
      </c>
      <c r="AB1023" s="271">
        <v>0.9561954357482</v>
      </c>
      <c r="AC1023" s="298">
        <v>-0.00874128199905422</v>
      </c>
    </row>
    <row r="1024" spans="1:29">
      <c r="A1024" s="300" t="s">
        <v>1669</v>
      </c>
      <c r="B1024" s="302" t="s">
        <v>3362</v>
      </c>
      <c r="C1024" s="296" t="s">
        <v>1839</v>
      </c>
      <c r="D1024" s="302" t="s">
        <v>1840</v>
      </c>
      <c r="E1024" s="266">
        <v>1679</v>
      </c>
      <c r="F1024" s="269">
        <v>1565</v>
      </c>
      <c r="G1024" s="269">
        <v>114</v>
      </c>
      <c r="H1024" s="267">
        <v>1876</v>
      </c>
      <c r="I1024" s="267">
        <v>1786</v>
      </c>
      <c r="J1024" s="267">
        <v>90</v>
      </c>
      <c r="K1024" s="267">
        <v>1876</v>
      </c>
      <c r="L1024" s="267">
        <v>1797</v>
      </c>
      <c r="M1024" s="267">
        <v>79</v>
      </c>
      <c r="N1024" s="297">
        <v>0.93</v>
      </c>
      <c r="O1024" s="269">
        <v>50578</v>
      </c>
      <c r="P1024" s="269">
        <v>48425</v>
      </c>
      <c r="Q1024" s="269">
        <v>2153</v>
      </c>
      <c r="R1024" s="270">
        <v>0.957432085096287</v>
      </c>
      <c r="S1024" s="270">
        <v>0.93210244192972</v>
      </c>
      <c r="T1024" s="270">
        <v>0.952025586353945</v>
      </c>
      <c r="U1024" s="270">
        <v>0.957889125799574</v>
      </c>
      <c r="V1024" s="298">
        <v>-0.0199231444242245</v>
      </c>
      <c r="W1024" s="274">
        <v>12099</v>
      </c>
      <c r="X1024" s="274">
        <v>11557</v>
      </c>
      <c r="Y1024" s="274">
        <v>12179</v>
      </c>
      <c r="Z1024" s="274">
        <v>11715</v>
      </c>
      <c r="AA1024" s="271">
        <v>0.95520290933135</v>
      </c>
      <c r="AB1024" s="271">
        <v>0.961901633960095</v>
      </c>
      <c r="AC1024" s="298">
        <v>-0.00669872462874554</v>
      </c>
    </row>
    <row r="1025" spans="1:29">
      <c r="A1025" s="300" t="s">
        <v>1669</v>
      </c>
      <c r="B1025" s="302" t="s">
        <v>3362</v>
      </c>
      <c r="C1025" s="296" t="s">
        <v>1841</v>
      </c>
      <c r="D1025" s="302" t="s">
        <v>1842</v>
      </c>
      <c r="E1025" s="266">
        <v>2374</v>
      </c>
      <c r="F1025" s="269">
        <v>2221</v>
      </c>
      <c r="G1025" s="269">
        <v>153</v>
      </c>
      <c r="H1025" s="267">
        <v>2666</v>
      </c>
      <c r="I1025" s="267">
        <v>2517</v>
      </c>
      <c r="J1025" s="267">
        <v>149</v>
      </c>
      <c r="K1025" s="267">
        <v>2600</v>
      </c>
      <c r="L1025" s="267">
        <v>2380</v>
      </c>
      <c r="M1025" s="267">
        <v>220</v>
      </c>
      <c r="N1025" s="297">
        <v>0.93</v>
      </c>
      <c r="O1025" s="269">
        <v>73603</v>
      </c>
      <c r="P1025" s="269">
        <v>70020</v>
      </c>
      <c r="Q1025" s="269">
        <v>3583</v>
      </c>
      <c r="R1025" s="270">
        <v>0.95131991902504</v>
      </c>
      <c r="S1025" s="270">
        <v>0.935551811288964</v>
      </c>
      <c r="T1025" s="270">
        <v>0.944111027756939</v>
      </c>
      <c r="U1025" s="270">
        <v>0.915384615384615</v>
      </c>
      <c r="V1025" s="298">
        <v>-0.00855921646797542</v>
      </c>
      <c r="W1025" s="274">
        <v>17605</v>
      </c>
      <c r="X1025" s="274">
        <v>16630</v>
      </c>
      <c r="Y1025" s="274">
        <v>17932</v>
      </c>
      <c r="Z1025" s="274">
        <v>17131</v>
      </c>
      <c r="AA1025" s="271">
        <v>0.944618006248225</v>
      </c>
      <c r="AB1025" s="271">
        <v>0.955331251394156</v>
      </c>
      <c r="AC1025" s="298">
        <v>-0.0107132451459307</v>
      </c>
    </row>
    <row r="1026" spans="1:29">
      <c r="A1026" s="300" t="s">
        <v>1669</v>
      </c>
      <c r="B1026" s="306" t="s">
        <v>3362</v>
      </c>
      <c r="C1026" s="296" t="s">
        <v>1843</v>
      </c>
      <c r="D1026" s="306" t="s">
        <v>1844</v>
      </c>
      <c r="E1026" s="266">
        <v>2265</v>
      </c>
      <c r="F1026" s="269">
        <v>2153</v>
      </c>
      <c r="G1026" s="269">
        <v>112</v>
      </c>
      <c r="H1026" s="267">
        <v>2179</v>
      </c>
      <c r="I1026" s="267">
        <v>2071</v>
      </c>
      <c r="J1026" s="267">
        <v>108</v>
      </c>
      <c r="K1026" s="267">
        <v>2264</v>
      </c>
      <c r="L1026" s="267">
        <v>2173</v>
      </c>
      <c r="M1026" s="267">
        <v>91</v>
      </c>
      <c r="N1026" s="297">
        <v>0.93</v>
      </c>
      <c r="O1026" s="269">
        <v>64082</v>
      </c>
      <c r="P1026" s="269">
        <v>61587</v>
      </c>
      <c r="Q1026" s="269">
        <v>2495</v>
      </c>
      <c r="R1026" s="270">
        <v>0.961065509815549</v>
      </c>
      <c r="S1026" s="270">
        <v>0.950551876379691</v>
      </c>
      <c r="T1026" s="270">
        <v>0.950435979807251</v>
      </c>
      <c r="U1026" s="270">
        <v>0.959805653710247</v>
      </c>
      <c r="V1026" s="298">
        <v>0.000115896572439933</v>
      </c>
      <c r="W1026" s="274">
        <v>15340</v>
      </c>
      <c r="X1026" s="274">
        <v>14720</v>
      </c>
      <c r="Y1026" s="274">
        <v>15506</v>
      </c>
      <c r="Z1026" s="274">
        <v>14897</v>
      </c>
      <c r="AA1026" s="271">
        <v>0.959582790091265</v>
      </c>
      <c r="AB1026" s="271">
        <v>0.960724880691345</v>
      </c>
      <c r="AC1026" s="298">
        <v>-0.00114209060008064</v>
      </c>
    </row>
    <row r="1027" spans="1:29">
      <c r="A1027" s="300" t="s">
        <v>1669</v>
      </c>
      <c r="B1027" s="302" t="s">
        <v>3362</v>
      </c>
      <c r="C1027" s="296" t="s">
        <v>1845</v>
      </c>
      <c r="D1027" s="302" t="s">
        <v>1846</v>
      </c>
      <c r="E1027" s="266">
        <v>2392</v>
      </c>
      <c r="F1027" s="269">
        <v>2105</v>
      </c>
      <c r="G1027" s="269">
        <v>287</v>
      </c>
      <c r="H1027" s="267">
        <v>2442</v>
      </c>
      <c r="I1027" s="267">
        <v>2107</v>
      </c>
      <c r="J1027" s="267">
        <v>335</v>
      </c>
      <c r="K1027" s="267">
        <v>2395</v>
      </c>
      <c r="L1027" s="267">
        <v>2240</v>
      </c>
      <c r="M1027" s="267">
        <v>155</v>
      </c>
      <c r="N1027" s="297">
        <v>0.93</v>
      </c>
      <c r="O1027" s="269">
        <v>67482</v>
      </c>
      <c r="P1027" s="269">
        <v>59021</v>
      </c>
      <c r="Q1027" s="269">
        <v>8461</v>
      </c>
      <c r="R1027" s="270">
        <v>0.874618416762989</v>
      </c>
      <c r="S1027" s="270">
        <v>0.880016722408027</v>
      </c>
      <c r="T1027" s="270">
        <v>0.862817362817363</v>
      </c>
      <c r="U1027" s="270">
        <v>0.935281837160752</v>
      </c>
      <c r="V1027" s="298">
        <v>0.017199359590664</v>
      </c>
      <c r="W1027" s="274">
        <v>16349</v>
      </c>
      <c r="X1027" s="274">
        <v>14953</v>
      </c>
      <c r="Y1027" s="274">
        <v>16371</v>
      </c>
      <c r="Z1027" s="274">
        <v>14058</v>
      </c>
      <c r="AA1027" s="271">
        <v>0.914612514526882</v>
      </c>
      <c r="AB1027" s="271">
        <v>0.8587135788895</v>
      </c>
      <c r="AC1027" s="298">
        <v>0.0558989356373827</v>
      </c>
    </row>
    <row r="1028" spans="1:29">
      <c r="A1028" s="300" t="s">
        <v>1669</v>
      </c>
      <c r="B1028" s="306" t="s">
        <v>3362</v>
      </c>
      <c r="C1028" s="296" t="s">
        <v>1847</v>
      </c>
      <c r="D1028" s="306" t="s">
        <v>1848</v>
      </c>
      <c r="E1028" s="266">
        <v>4158</v>
      </c>
      <c r="F1028" s="269">
        <v>3966</v>
      </c>
      <c r="G1028" s="269">
        <v>192</v>
      </c>
      <c r="H1028" s="267">
        <v>4058</v>
      </c>
      <c r="I1028" s="267">
        <v>3838</v>
      </c>
      <c r="J1028" s="267">
        <v>220</v>
      </c>
      <c r="K1028" s="267">
        <v>4303</v>
      </c>
      <c r="L1028" s="267">
        <v>4127</v>
      </c>
      <c r="M1028" s="267">
        <v>176</v>
      </c>
      <c r="N1028" s="297">
        <v>0.93</v>
      </c>
      <c r="O1028" s="269">
        <v>118932</v>
      </c>
      <c r="P1028" s="269">
        <v>114319</v>
      </c>
      <c r="Q1028" s="269">
        <v>4613</v>
      </c>
      <c r="R1028" s="270">
        <v>0.961213130192042</v>
      </c>
      <c r="S1028" s="270">
        <v>0.953823953823954</v>
      </c>
      <c r="T1028" s="270">
        <v>0.945786101527846</v>
      </c>
      <c r="U1028" s="270">
        <v>0.95909830350918</v>
      </c>
      <c r="V1028" s="298">
        <v>0.00803785229610754</v>
      </c>
      <c r="W1028" s="274">
        <v>28150</v>
      </c>
      <c r="X1028" s="274">
        <v>27042</v>
      </c>
      <c r="Y1028" s="274">
        <v>28765</v>
      </c>
      <c r="Z1028" s="274">
        <v>27756</v>
      </c>
      <c r="AA1028" s="271">
        <v>0.960639431616341</v>
      </c>
      <c r="AB1028" s="271">
        <v>0.964922649052668</v>
      </c>
      <c r="AC1028" s="298">
        <v>-0.0042832174363272</v>
      </c>
    </row>
    <row r="1029" spans="1:29">
      <c r="A1029" s="300" t="s">
        <v>1669</v>
      </c>
      <c r="B1029" s="306" t="s">
        <v>3360</v>
      </c>
      <c r="C1029" s="296" t="s">
        <v>1849</v>
      </c>
      <c r="D1029" s="306" t="s">
        <v>1850</v>
      </c>
      <c r="E1029" s="266">
        <v>3774</v>
      </c>
      <c r="F1029" s="269">
        <v>3669</v>
      </c>
      <c r="G1029" s="269">
        <v>105</v>
      </c>
      <c r="H1029" s="267">
        <v>3963</v>
      </c>
      <c r="I1029" s="267">
        <v>3752</v>
      </c>
      <c r="J1029" s="267">
        <v>211</v>
      </c>
      <c r="K1029" s="267">
        <v>3758</v>
      </c>
      <c r="L1029" s="267">
        <v>3655</v>
      </c>
      <c r="M1029" s="267">
        <v>103</v>
      </c>
      <c r="N1029" s="297">
        <v>0.93</v>
      </c>
      <c r="O1029" s="269">
        <v>109635</v>
      </c>
      <c r="P1029" s="269">
        <v>106640</v>
      </c>
      <c r="Q1029" s="269">
        <v>2995</v>
      </c>
      <c r="R1029" s="270">
        <v>0.972682081452091</v>
      </c>
      <c r="S1029" s="270">
        <v>0.972178060413355</v>
      </c>
      <c r="T1029" s="270">
        <v>0.946757506939187</v>
      </c>
      <c r="U1029" s="270">
        <v>0.972591804151144</v>
      </c>
      <c r="V1029" s="298">
        <v>0.0254205534741671</v>
      </c>
      <c r="W1029" s="274">
        <v>26759</v>
      </c>
      <c r="X1029" s="274">
        <v>25914</v>
      </c>
      <c r="Y1029" s="274">
        <v>26345</v>
      </c>
      <c r="Z1029" s="274">
        <v>25725</v>
      </c>
      <c r="AA1029" s="271">
        <v>0.968421839381143</v>
      </c>
      <c r="AB1029" s="271">
        <v>0.97646612260391</v>
      </c>
      <c r="AC1029" s="298">
        <v>-0.00804428322276685</v>
      </c>
    </row>
    <row r="1030" spans="1:29">
      <c r="A1030" s="300" t="s">
        <v>1669</v>
      </c>
      <c r="B1030" s="302" t="s">
        <v>3360</v>
      </c>
      <c r="C1030" s="296" t="s">
        <v>1851</v>
      </c>
      <c r="D1030" s="302" t="s">
        <v>1852</v>
      </c>
      <c r="E1030" s="266">
        <v>2077</v>
      </c>
      <c r="F1030" s="269">
        <v>1943</v>
      </c>
      <c r="G1030" s="269">
        <v>134</v>
      </c>
      <c r="H1030" s="267">
        <v>2247</v>
      </c>
      <c r="I1030" s="267">
        <v>2016</v>
      </c>
      <c r="J1030" s="267">
        <v>231</v>
      </c>
      <c r="K1030" s="267">
        <v>2332</v>
      </c>
      <c r="L1030" s="267">
        <v>2228</v>
      </c>
      <c r="M1030" s="267">
        <v>104</v>
      </c>
      <c r="N1030" s="297">
        <v>0.93</v>
      </c>
      <c r="O1030" s="269">
        <v>63816</v>
      </c>
      <c r="P1030" s="269">
        <v>59097</v>
      </c>
      <c r="Q1030" s="269">
        <v>4719</v>
      </c>
      <c r="R1030" s="270">
        <v>0.92605302745393</v>
      </c>
      <c r="S1030" s="270">
        <v>0.935483870967742</v>
      </c>
      <c r="T1030" s="270">
        <v>0.897196261682243</v>
      </c>
      <c r="U1030" s="270">
        <v>0.955403087478559</v>
      </c>
      <c r="V1030" s="298">
        <v>0.0382876092854989</v>
      </c>
      <c r="W1030" s="274">
        <v>15482</v>
      </c>
      <c r="X1030" s="274">
        <v>14703</v>
      </c>
      <c r="Y1030" s="274">
        <v>15150</v>
      </c>
      <c r="Z1030" s="274">
        <v>14082</v>
      </c>
      <c r="AA1030" s="271">
        <v>0.94968350342333</v>
      </c>
      <c r="AB1030" s="271">
        <v>0.92950495049505</v>
      </c>
      <c r="AC1030" s="298">
        <v>0.0201785529282807</v>
      </c>
    </row>
    <row r="1031" spans="1:29">
      <c r="A1031" s="300" t="s">
        <v>1669</v>
      </c>
      <c r="B1031" s="302" t="s">
        <v>3360</v>
      </c>
      <c r="C1031" s="296" t="s">
        <v>1853</v>
      </c>
      <c r="D1031" s="302" t="s">
        <v>1854</v>
      </c>
      <c r="E1031" s="266">
        <v>2273</v>
      </c>
      <c r="F1031" s="269">
        <v>2144</v>
      </c>
      <c r="G1031" s="269">
        <v>129</v>
      </c>
      <c r="H1031" s="267">
        <v>2338</v>
      </c>
      <c r="I1031" s="267">
        <v>2209</v>
      </c>
      <c r="J1031" s="267">
        <v>129</v>
      </c>
      <c r="K1031" s="267">
        <v>2258</v>
      </c>
      <c r="L1031" s="267">
        <v>2182</v>
      </c>
      <c r="M1031" s="267">
        <v>76</v>
      </c>
      <c r="N1031" s="297">
        <v>0.93</v>
      </c>
      <c r="O1031" s="269">
        <v>63308</v>
      </c>
      <c r="P1031" s="269">
        <v>61113</v>
      </c>
      <c r="Q1031" s="269">
        <v>2195</v>
      </c>
      <c r="R1031" s="270">
        <v>0.965328236557781</v>
      </c>
      <c r="S1031" s="270">
        <v>0.943246810382754</v>
      </c>
      <c r="T1031" s="270">
        <v>0.944824636441403</v>
      </c>
      <c r="U1031" s="270">
        <v>0.966341895482728</v>
      </c>
      <c r="V1031" s="298">
        <v>-0.00157782605864887</v>
      </c>
      <c r="W1031" s="274">
        <v>15985</v>
      </c>
      <c r="X1031" s="274">
        <v>15299</v>
      </c>
      <c r="Y1031" s="274">
        <v>15557</v>
      </c>
      <c r="Z1031" s="274">
        <v>15087</v>
      </c>
      <c r="AA1031" s="271">
        <v>0.957084766969033</v>
      </c>
      <c r="AB1031" s="271">
        <v>0.969788519637462</v>
      </c>
      <c r="AC1031" s="298">
        <v>-0.0127037526684288</v>
      </c>
    </row>
    <row r="1032" spans="1:29">
      <c r="A1032" s="300" t="s">
        <v>1669</v>
      </c>
      <c r="B1032" s="306" t="s">
        <v>3360</v>
      </c>
      <c r="C1032" s="296" t="s">
        <v>1855</v>
      </c>
      <c r="D1032" s="306" t="s">
        <v>1855</v>
      </c>
      <c r="E1032" s="266">
        <v>1404</v>
      </c>
      <c r="F1032" s="269">
        <v>1296</v>
      </c>
      <c r="G1032" s="269">
        <v>108</v>
      </c>
      <c r="H1032" s="267">
        <v>1396</v>
      </c>
      <c r="I1032" s="267">
        <v>1242</v>
      </c>
      <c r="J1032" s="267">
        <v>154</v>
      </c>
      <c r="K1032" s="267">
        <v>1289</v>
      </c>
      <c r="L1032" s="267">
        <v>1227</v>
      </c>
      <c r="M1032" s="267">
        <v>62</v>
      </c>
      <c r="N1032" s="297">
        <v>0.93</v>
      </c>
      <c r="O1032" s="269">
        <v>39287</v>
      </c>
      <c r="P1032" s="269">
        <v>36162</v>
      </c>
      <c r="Q1032" s="269">
        <v>3125</v>
      </c>
      <c r="R1032" s="270">
        <v>0.920457148675134</v>
      </c>
      <c r="S1032" s="270">
        <v>0.923076923076923</v>
      </c>
      <c r="T1032" s="270">
        <v>0.889684813753582</v>
      </c>
      <c r="U1032" s="270">
        <v>0.951900698215671</v>
      </c>
      <c r="V1032" s="298">
        <v>0.0333921093233415</v>
      </c>
      <c r="W1032" s="274">
        <v>9615</v>
      </c>
      <c r="X1032" s="274">
        <v>9040</v>
      </c>
      <c r="Y1032" s="274">
        <v>9599</v>
      </c>
      <c r="Z1032" s="274">
        <v>8723</v>
      </c>
      <c r="AA1032" s="271">
        <v>0.940197607904316</v>
      </c>
      <c r="AB1032" s="271">
        <v>0.908740493801438</v>
      </c>
      <c r="AC1032" s="298">
        <v>0.0314571141028785</v>
      </c>
    </row>
    <row r="1033" spans="1:29">
      <c r="A1033" s="300" t="s">
        <v>1669</v>
      </c>
      <c r="B1033" s="302" t="s">
        <v>3360</v>
      </c>
      <c r="C1033" s="296" t="s">
        <v>1856</v>
      </c>
      <c r="D1033" s="302" t="s">
        <v>1857</v>
      </c>
      <c r="E1033" s="266">
        <v>0</v>
      </c>
      <c r="F1033" s="269">
        <v>0</v>
      </c>
      <c r="G1033" s="269">
        <v>0</v>
      </c>
      <c r="H1033" s="267">
        <v>0</v>
      </c>
      <c r="I1033" s="267">
        <v>0</v>
      </c>
      <c r="J1033" s="267">
        <v>0</v>
      </c>
      <c r="K1033" s="267">
        <v>0</v>
      </c>
      <c r="L1033" s="267">
        <v>0</v>
      </c>
      <c r="M1033" s="267">
        <v>0</v>
      </c>
      <c r="N1033" s="297">
        <v>0.93</v>
      </c>
      <c r="O1033" s="269">
        <v>0</v>
      </c>
      <c r="P1033" s="269">
        <v>0</v>
      </c>
      <c r="Q1033" s="269">
        <v>0</v>
      </c>
      <c r="R1033" s="270">
        <v>0</v>
      </c>
      <c r="S1033" s="270">
        <v>0</v>
      </c>
      <c r="T1033" s="270">
        <v>0</v>
      </c>
      <c r="U1033" s="270">
        <v>0</v>
      </c>
      <c r="V1033" s="298">
        <v>0</v>
      </c>
      <c r="W1033" s="274">
        <v>0</v>
      </c>
      <c r="X1033" s="274">
        <v>0</v>
      </c>
      <c r="Y1033" s="274">
        <v>0</v>
      </c>
      <c r="Z1033" s="274">
        <v>0</v>
      </c>
      <c r="AA1033" s="271">
        <v>0</v>
      </c>
      <c r="AB1033" s="271">
        <v>0</v>
      </c>
      <c r="AC1033" s="298">
        <v>0</v>
      </c>
    </row>
    <row r="1034" spans="1:29">
      <c r="A1034" s="300" t="s">
        <v>1669</v>
      </c>
      <c r="B1034" s="302" t="s">
        <v>3360</v>
      </c>
      <c r="C1034" s="296" t="s">
        <v>1858</v>
      </c>
      <c r="D1034" s="302" t="s">
        <v>1859</v>
      </c>
      <c r="E1034" s="266">
        <v>4226</v>
      </c>
      <c r="F1034" s="269">
        <v>3825</v>
      </c>
      <c r="G1034" s="269">
        <v>401</v>
      </c>
      <c r="H1034" s="267">
        <v>4423</v>
      </c>
      <c r="I1034" s="267">
        <v>3945</v>
      </c>
      <c r="J1034" s="267">
        <v>478</v>
      </c>
      <c r="K1034" s="267">
        <v>4064</v>
      </c>
      <c r="L1034" s="267">
        <v>3779</v>
      </c>
      <c r="M1034" s="267">
        <v>285</v>
      </c>
      <c r="N1034" s="297">
        <v>0.93</v>
      </c>
      <c r="O1034" s="269">
        <v>123654</v>
      </c>
      <c r="P1034" s="269">
        <v>116331</v>
      </c>
      <c r="Q1034" s="269">
        <v>7323</v>
      </c>
      <c r="R1034" s="270">
        <v>0.940778300742394</v>
      </c>
      <c r="S1034" s="270">
        <v>0.90511121628017</v>
      </c>
      <c r="T1034" s="270">
        <v>0.891928555279222</v>
      </c>
      <c r="U1034" s="270">
        <v>0.929872047244094</v>
      </c>
      <c r="V1034" s="298">
        <v>0.0131826610009481</v>
      </c>
      <c r="W1034" s="274">
        <v>30105</v>
      </c>
      <c r="X1034" s="274">
        <v>28134</v>
      </c>
      <c r="Y1034" s="274">
        <v>29616</v>
      </c>
      <c r="Z1034" s="274">
        <v>28171</v>
      </c>
      <c r="AA1034" s="271">
        <v>0.934529147982063</v>
      </c>
      <c r="AB1034" s="271">
        <v>0.951208806050783</v>
      </c>
      <c r="AC1034" s="298">
        <v>-0.0166796580687206</v>
      </c>
    </row>
    <row r="1035" spans="1:29">
      <c r="A1035" s="300" t="s">
        <v>1669</v>
      </c>
      <c r="B1035" s="302" t="s">
        <v>3360</v>
      </c>
      <c r="C1035" s="296" t="s">
        <v>1860</v>
      </c>
      <c r="D1035" s="302" t="s">
        <v>1861</v>
      </c>
      <c r="E1035" s="266">
        <v>1</v>
      </c>
      <c r="F1035" s="269">
        <v>1</v>
      </c>
      <c r="G1035" s="269">
        <v>0</v>
      </c>
      <c r="H1035" s="267">
        <v>0</v>
      </c>
      <c r="I1035" s="267">
        <v>0</v>
      </c>
      <c r="J1035" s="267">
        <v>0</v>
      </c>
      <c r="K1035" s="267">
        <v>0</v>
      </c>
      <c r="L1035" s="267">
        <v>0</v>
      </c>
      <c r="M1035" s="267">
        <v>0</v>
      </c>
      <c r="N1035" s="297">
        <v>0.93</v>
      </c>
      <c r="O1035" s="269">
        <v>5</v>
      </c>
      <c r="P1035" s="269">
        <v>5</v>
      </c>
      <c r="Q1035" s="269">
        <v>0</v>
      </c>
      <c r="R1035" s="270">
        <v>1</v>
      </c>
      <c r="S1035" s="270">
        <v>1</v>
      </c>
      <c r="T1035" s="270">
        <v>0</v>
      </c>
      <c r="U1035" s="270">
        <v>0</v>
      </c>
      <c r="V1035" s="298">
        <v>1</v>
      </c>
      <c r="W1035" s="274">
        <v>1</v>
      </c>
      <c r="X1035" s="274">
        <v>1</v>
      </c>
      <c r="Y1035" s="274">
        <v>0</v>
      </c>
      <c r="Z1035" s="274">
        <v>0</v>
      </c>
      <c r="AA1035" s="271">
        <v>1</v>
      </c>
      <c r="AB1035" s="271">
        <v>0</v>
      </c>
      <c r="AC1035" s="298">
        <v>1</v>
      </c>
    </row>
    <row r="1036" spans="1:29">
      <c r="A1036" s="300" t="s">
        <v>1669</v>
      </c>
      <c r="B1036" s="302" t="s">
        <v>3360</v>
      </c>
      <c r="C1036" s="296" t="s">
        <v>1862</v>
      </c>
      <c r="D1036" s="302" t="s">
        <v>1863</v>
      </c>
      <c r="E1036" s="266">
        <v>0</v>
      </c>
      <c r="F1036" s="269">
        <v>0</v>
      </c>
      <c r="G1036" s="269">
        <v>0</v>
      </c>
      <c r="H1036" s="267">
        <v>0</v>
      </c>
      <c r="I1036" s="267">
        <v>0</v>
      </c>
      <c r="J1036" s="267">
        <v>0</v>
      </c>
      <c r="K1036" s="267">
        <v>1</v>
      </c>
      <c r="L1036" s="267">
        <v>1</v>
      </c>
      <c r="M1036" s="267">
        <v>0</v>
      </c>
      <c r="N1036" s="297">
        <v>0.93</v>
      </c>
      <c r="O1036" s="269">
        <v>4</v>
      </c>
      <c r="P1036" s="269">
        <v>4</v>
      </c>
      <c r="Q1036" s="269">
        <v>0</v>
      </c>
      <c r="R1036" s="270">
        <v>1</v>
      </c>
      <c r="S1036" s="270">
        <v>0</v>
      </c>
      <c r="T1036" s="270">
        <v>0</v>
      </c>
      <c r="U1036" s="270">
        <v>1</v>
      </c>
      <c r="V1036" s="298">
        <v>0</v>
      </c>
      <c r="W1036" s="274">
        <v>1</v>
      </c>
      <c r="X1036" s="274">
        <v>1</v>
      </c>
      <c r="Y1036" s="274">
        <v>1</v>
      </c>
      <c r="Z1036" s="274">
        <v>1</v>
      </c>
      <c r="AA1036" s="271">
        <v>1</v>
      </c>
      <c r="AB1036" s="271">
        <v>1</v>
      </c>
      <c r="AC1036" s="298">
        <v>0</v>
      </c>
    </row>
    <row r="1037" spans="1:29">
      <c r="A1037" s="300" t="s">
        <v>1669</v>
      </c>
      <c r="B1037" s="302" t="s">
        <v>3360</v>
      </c>
      <c r="C1037" s="296" t="s">
        <v>1864</v>
      </c>
      <c r="D1037" s="302" t="s">
        <v>1865</v>
      </c>
      <c r="E1037" s="266">
        <v>2894</v>
      </c>
      <c r="F1037" s="269">
        <v>2764</v>
      </c>
      <c r="G1037" s="269">
        <v>130</v>
      </c>
      <c r="H1037" s="267">
        <v>3084</v>
      </c>
      <c r="I1037" s="267">
        <v>2924</v>
      </c>
      <c r="J1037" s="267">
        <v>160</v>
      </c>
      <c r="K1037" s="267">
        <v>2876</v>
      </c>
      <c r="L1037" s="267">
        <v>2796</v>
      </c>
      <c r="M1037" s="267">
        <v>80</v>
      </c>
      <c r="N1037" s="297">
        <v>0.93</v>
      </c>
      <c r="O1037" s="269">
        <v>74390</v>
      </c>
      <c r="P1037" s="269">
        <v>71947</v>
      </c>
      <c r="Q1037" s="269">
        <v>2443</v>
      </c>
      <c r="R1037" s="270">
        <v>0.967159564457588</v>
      </c>
      <c r="S1037" s="270">
        <v>0.955079474775397</v>
      </c>
      <c r="T1037" s="270">
        <v>0.948119325551232</v>
      </c>
      <c r="U1037" s="270">
        <v>0.972183588317107</v>
      </c>
      <c r="V1037" s="298">
        <v>0.00696014922416521</v>
      </c>
      <c r="W1037" s="274">
        <v>20198</v>
      </c>
      <c r="X1037" s="274">
        <v>19525</v>
      </c>
      <c r="Y1037" s="274">
        <v>17990</v>
      </c>
      <c r="Z1037" s="274">
        <v>17416</v>
      </c>
      <c r="AA1037" s="271">
        <v>0.96667986929399</v>
      </c>
      <c r="AB1037" s="271">
        <v>0.968093385214008</v>
      </c>
      <c r="AC1037" s="298">
        <v>-0.00141351592001826</v>
      </c>
    </row>
    <row r="1038" spans="1:29">
      <c r="A1038" s="300" t="s">
        <v>1669</v>
      </c>
      <c r="B1038" s="306" t="s">
        <v>3360</v>
      </c>
      <c r="C1038" s="296" t="s">
        <v>1866</v>
      </c>
      <c r="D1038" s="306" t="s">
        <v>1866</v>
      </c>
      <c r="E1038" s="266">
        <v>0</v>
      </c>
      <c r="F1038" s="269">
        <v>0</v>
      </c>
      <c r="G1038" s="269">
        <v>0</v>
      </c>
      <c r="H1038" s="267">
        <v>0</v>
      </c>
      <c r="I1038" s="267">
        <v>0</v>
      </c>
      <c r="J1038" s="267">
        <v>0</v>
      </c>
      <c r="K1038" s="267">
        <v>1</v>
      </c>
      <c r="L1038" s="267">
        <v>1</v>
      </c>
      <c r="M1038" s="267">
        <v>0</v>
      </c>
      <c r="N1038" s="297">
        <v>0.93</v>
      </c>
      <c r="O1038" s="269">
        <v>22</v>
      </c>
      <c r="P1038" s="269">
        <v>22</v>
      </c>
      <c r="Q1038" s="269">
        <v>0</v>
      </c>
      <c r="R1038" s="270">
        <v>1</v>
      </c>
      <c r="S1038" s="270">
        <v>0</v>
      </c>
      <c r="T1038" s="270">
        <v>0</v>
      </c>
      <c r="U1038" s="270">
        <v>1</v>
      </c>
      <c r="V1038" s="298">
        <v>0</v>
      </c>
      <c r="W1038" s="274">
        <v>5</v>
      </c>
      <c r="X1038" s="274">
        <v>5</v>
      </c>
      <c r="Y1038" s="274">
        <v>4</v>
      </c>
      <c r="Z1038" s="274">
        <v>4</v>
      </c>
      <c r="AA1038" s="271">
        <v>1</v>
      </c>
      <c r="AB1038" s="271">
        <v>1</v>
      </c>
      <c r="AC1038" s="298">
        <v>0</v>
      </c>
    </row>
    <row r="1039" spans="1:29">
      <c r="A1039" s="300" t="s">
        <v>1669</v>
      </c>
      <c r="B1039" s="306" t="s">
        <v>3360</v>
      </c>
      <c r="C1039" s="296" t="s">
        <v>1867</v>
      </c>
      <c r="D1039" s="306" t="s">
        <v>1868</v>
      </c>
      <c r="E1039" s="266">
        <v>1263</v>
      </c>
      <c r="F1039" s="269">
        <v>1149</v>
      </c>
      <c r="G1039" s="269">
        <v>114</v>
      </c>
      <c r="H1039" s="267">
        <v>1304</v>
      </c>
      <c r="I1039" s="267">
        <v>991</v>
      </c>
      <c r="J1039" s="267">
        <v>313</v>
      </c>
      <c r="K1039" s="267">
        <v>1244</v>
      </c>
      <c r="L1039" s="267">
        <v>1189</v>
      </c>
      <c r="M1039" s="267">
        <v>55</v>
      </c>
      <c r="N1039" s="297">
        <v>0.93</v>
      </c>
      <c r="O1039" s="269">
        <v>36798</v>
      </c>
      <c r="P1039" s="269">
        <v>34126</v>
      </c>
      <c r="Q1039" s="269">
        <v>2672</v>
      </c>
      <c r="R1039" s="270">
        <v>0.927387358008587</v>
      </c>
      <c r="S1039" s="270">
        <v>0.909738717339667</v>
      </c>
      <c r="T1039" s="270">
        <v>0.759969325153374</v>
      </c>
      <c r="U1039" s="270">
        <v>0.955787781350482</v>
      </c>
      <c r="V1039" s="298">
        <v>0.149769392186293</v>
      </c>
      <c r="W1039" s="274">
        <v>8994</v>
      </c>
      <c r="X1039" s="274">
        <v>8379</v>
      </c>
      <c r="Y1039" s="274">
        <v>8479</v>
      </c>
      <c r="Z1039" s="274">
        <v>7960</v>
      </c>
      <c r="AA1039" s="271">
        <v>0.93162108072048</v>
      </c>
      <c r="AB1039" s="271">
        <v>0.938789951645241</v>
      </c>
      <c r="AC1039" s="298">
        <v>-0.00716887092476082</v>
      </c>
    </row>
    <row r="1040" spans="1:29">
      <c r="A1040" s="300" t="s">
        <v>1669</v>
      </c>
      <c r="B1040" s="302" t="s">
        <v>3360</v>
      </c>
      <c r="C1040" s="296" t="s">
        <v>1869</v>
      </c>
      <c r="D1040" s="302" t="s">
        <v>1870</v>
      </c>
      <c r="E1040" s="266">
        <v>3445</v>
      </c>
      <c r="F1040" s="269">
        <v>3273</v>
      </c>
      <c r="G1040" s="269">
        <v>172</v>
      </c>
      <c r="H1040" s="267">
        <v>3728</v>
      </c>
      <c r="I1040" s="267">
        <v>3467</v>
      </c>
      <c r="J1040" s="267">
        <v>261</v>
      </c>
      <c r="K1040" s="267">
        <v>3513</v>
      </c>
      <c r="L1040" s="267">
        <v>3355</v>
      </c>
      <c r="M1040" s="267">
        <v>158</v>
      </c>
      <c r="N1040" s="297">
        <v>0.93</v>
      </c>
      <c r="O1040" s="269">
        <v>106531</v>
      </c>
      <c r="P1040" s="269">
        <v>101861</v>
      </c>
      <c r="Q1040" s="269">
        <v>4670</v>
      </c>
      <c r="R1040" s="270">
        <v>0.956162994809023</v>
      </c>
      <c r="S1040" s="270">
        <v>0.950072568940494</v>
      </c>
      <c r="T1040" s="270">
        <v>0.929989270386266</v>
      </c>
      <c r="U1040" s="270">
        <v>0.955024195844008</v>
      </c>
      <c r="V1040" s="298">
        <v>0.0200832985542274</v>
      </c>
      <c r="W1040" s="274">
        <v>25583</v>
      </c>
      <c r="X1040" s="274">
        <v>24435</v>
      </c>
      <c r="Y1040" s="274">
        <v>24736</v>
      </c>
      <c r="Z1040" s="274">
        <v>23742</v>
      </c>
      <c r="AA1040" s="271">
        <v>0.955126451158973</v>
      </c>
      <c r="AB1040" s="271">
        <v>0.959815653298836</v>
      </c>
      <c r="AC1040" s="298">
        <v>-0.0046892021398629</v>
      </c>
    </row>
    <row r="1041" spans="1:29">
      <c r="A1041" s="300" t="s">
        <v>1669</v>
      </c>
      <c r="B1041" s="302" t="s">
        <v>3360</v>
      </c>
      <c r="C1041" s="296" t="s">
        <v>1871</v>
      </c>
      <c r="D1041" s="302" t="s">
        <v>1872</v>
      </c>
      <c r="E1041" s="266">
        <v>1446</v>
      </c>
      <c r="F1041" s="269">
        <v>1379</v>
      </c>
      <c r="G1041" s="269">
        <v>67</v>
      </c>
      <c r="H1041" s="267">
        <v>1411</v>
      </c>
      <c r="I1041" s="267">
        <v>1342</v>
      </c>
      <c r="J1041" s="267">
        <v>69</v>
      </c>
      <c r="K1041" s="267">
        <v>1505</v>
      </c>
      <c r="L1041" s="267">
        <v>1464</v>
      </c>
      <c r="M1041" s="267">
        <v>41</v>
      </c>
      <c r="N1041" s="297">
        <v>0.93</v>
      </c>
      <c r="O1041" s="269">
        <v>41103</v>
      </c>
      <c r="P1041" s="269">
        <v>39643</v>
      </c>
      <c r="Q1041" s="269">
        <v>1460</v>
      </c>
      <c r="R1041" s="270">
        <v>0.964479478383573</v>
      </c>
      <c r="S1041" s="270">
        <v>0.953665283540802</v>
      </c>
      <c r="T1041" s="270">
        <v>0.951098511693834</v>
      </c>
      <c r="U1041" s="270">
        <v>0.972757475083056</v>
      </c>
      <c r="V1041" s="298">
        <v>0.00256677184696807</v>
      </c>
      <c r="W1041" s="274">
        <v>9806</v>
      </c>
      <c r="X1041" s="274">
        <v>9469</v>
      </c>
      <c r="Y1041" s="274">
        <v>9613</v>
      </c>
      <c r="Z1041" s="274">
        <v>9319</v>
      </c>
      <c r="AA1041" s="271">
        <v>0.965633285743422</v>
      </c>
      <c r="AB1041" s="271">
        <v>0.969416415270987</v>
      </c>
      <c r="AC1041" s="298">
        <v>-0.00378312952756477</v>
      </c>
    </row>
    <row r="1042" spans="1:29">
      <c r="A1042" s="300" t="s">
        <v>1669</v>
      </c>
      <c r="B1042" s="306" t="s">
        <v>3360</v>
      </c>
      <c r="C1042" s="296" t="s">
        <v>1873</v>
      </c>
      <c r="D1042" s="306" t="s">
        <v>1873</v>
      </c>
      <c r="E1042" s="266">
        <v>2629</v>
      </c>
      <c r="F1042" s="269">
        <v>2488</v>
      </c>
      <c r="G1042" s="269">
        <v>141</v>
      </c>
      <c r="H1042" s="267">
        <v>2795</v>
      </c>
      <c r="I1042" s="267">
        <v>2642</v>
      </c>
      <c r="J1042" s="267">
        <v>153</v>
      </c>
      <c r="K1042" s="267">
        <v>2671</v>
      </c>
      <c r="L1042" s="267">
        <v>2564</v>
      </c>
      <c r="M1042" s="267">
        <v>107</v>
      </c>
      <c r="N1042" s="297">
        <v>0.93</v>
      </c>
      <c r="O1042" s="269">
        <v>73657</v>
      </c>
      <c r="P1042" s="269">
        <v>70568</v>
      </c>
      <c r="Q1042" s="269">
        <v>3089</v>
      </c>
      <c r="R1042" s="270">
        <v>0.958062370175272</v>
      </c>
      <c r="S1042" s="270">
        <v>0.946367440091289</v>
      </c>
      <c r="T1042" s="270">
        <v>0.94525939177102</v>
      </c>
      <c r="U1042" s="270">
        <v>0.95994009734182</v>
      </c>
      <c r="V1042" s="298">
        <v>0.00110804832026978</v>
      </c>
      <c r="W1042" s="274">
        <v>18555</v>
      </c>
      <c r="X1042" s="274">
        <v>17682</v>
      </c>
      <c r="Y1042" s="274">
        <v>17629</v>
      </c>
      <c r="Z1042" s="274">
        <v>16988</v>
      </c>
      <c r="AA1042" s="271">
        <v>0.952950687146322</v>
      </c>
      <c r="AB1042" s="271">
        <v>0.963639457711725</v>
      </c>
      <c r="AC1042" s="298">
        <v>-0.0106887705654033</v>
      </c>
    </row>
    <row r="1043" spans="1:29">
      <c r="A1043" s="300" t="s">
        <v>1669</v>
      </c>
      <c r="B1043" s="302" t="s">
        <v>3360</v>
      </c>
      <c r="C1043" s="296" t="s">
        <v>1874</v>
      </c>
      <c r="D1043" s="302" t="s">
        <v>1875</v>
      </c>
      <c r="E1043" s="266">
        <v>3309</v>
      </c>
      <c r="F1043" s="269">
        <v>3021</v>
      </c>
      <c r="G1043" s="269">
        <v>288</v>
      </c>
      <c r="H1043" s="267">
        <v>3405</v>
      </c>
      <c r="I1043" s="267">
        <v>2741</v>
      </c>
      <c r="J1043" s="267">
        <v>664</v>
      </c>
      <c r="K1043" s="267">
        <v>3196</v>
      </c>
      <c r="L1043" s="267">
        <v>2965</v>
      </c>
      <c r="M1043" s="267">
        <v>231</v>
      </c>
      <c r="N1043" s="297">
        <v>0.93</v>
      </c>
      <c r="O1043" s="269">
        <v>95851</v>
      </c>
      <c r="P1043" s="269">
        <v>85089</v>
      </c>
      <c r="Q1043" s="269">
        <v>10762</v>
      </c>
      <c r="R1043" s="270">
        <v>0.887721567850101</v>
      </c>
      <c r="S1043" s="270">
        <v>0.912964641885766</v>
      </c>
      <c r="T1043" s="270">
        <v>0.804992657856094</v>
      </c>
      <c r="U1043" s="270">
        <v>0.927722152690864</v>
      </c>
      <c r="V1043" s="298">
        <v>0.107971984029672</v>
      </c>
      <c r="W1043" s="274">
        <v>23089</v>
      </c>
      <c r="X1043" s="274">
        <v>20996</v>
      </c>
      <c r="Y1043" s="274">
        <v>22431</v>
      </c>
      <c r="Z1043" s="274">
        <v>19649</v>
      </c>
      <c r="AA1043" s="271">
        <v>0.909350773095413</v>
      </c>
      <c r="AB1043" s="271">
        <v>0.875975212875039</v>
      </c>
      <c r="AC1043" s="298">
        <v>0.0333755602203744</v>
      </c>
    </row>
    <row r="1044" spans="1:29">
      <c r="A1044" s="300" t="s">
        <v>1669</v>
      </c>
      <c r="B1044" s="302" t="s">
        <v>3360</v>
      </c>
      <c r="C1044" s="296" t="s">
        <v>1876</v>
      </c>
      <c r="D1044" s="302" t="s">
        <v>1877</v>
      </c>
      <c r="E1044" s="266">
        <v>2523</v>
      </c>
      <c r="F1044" s="269">
        <v>2313</v>
      </c>
      <c r="G1044" s="269">
        <v>210</v>
      </c>
      <c r="H1044" s="267">
        <v>2499</v>
      </c>
      <c r="I1044" s="267">
        <v>1822</v>
      </c>
      <c r="J1044" s="267">
        <v>677</v>
      </c>
      <c r="K1044" s="267">
        <v>2459</v>
      </c>
      <c r="L1044" s="267">
        <v>2248</v>
      </c>
      <c r="M1044" s="267">
        <v>211</v>
      </c>
      <c r="N1044" s="297">
        <v>0.93</v>
      </c>
      <c r="O1044" s="269">
        <v>71080</v>
      </c>
      <c r="P1044" s="269">
        <v>63465</v>
      </c>
      <c r="Q1044" s="269">
        <v>7615</v>
      </c>
      <c r="R1044" s="270">
        <v>0.892867191896455</v>
      </c>
      <c r="S1044" s="270">
        <v>0.916765755053508</v>
      </c>
      <c r="T1044" s="270">
        <v>0.729091636654662</v>
      </c>
      <c r="U1044" s="270">
        <v>0.914192761285075</v>
      </c>
      <c r="V1044" s="298">
        <v>0.187674118398846</v>
      </c>
      <c r="W1044" s="274">
        <v>17163</v>
      </c>
      <c r="X1044" s="274">
        <v>15431</v>
      </c>
      <c r="Y1044" s="274">
        <v>16350</v>
      </c>
      <c r="Z1044" s="274">
        <v>14652</v>
      </c>
      <c r="AA1044" s="271">
        <v>0.899085241507895</v>
      </c>
      <c r="AB1044" s="271">
        <v>0.896146788990826</v>
      </c>
      <c r="AC1044" s="298">
        <v>0.00293845251706926</v>
      </c>
    </row>
    <row r="1045" spans="1:29">
      <c r="A1045" s="300" t="s">
        <v>1669</v>
      </c>
      <c r="B1045" s="302" t="s">
        <v>3360</v>
      </c>
      <c r="C1045" s="296" t="s">
        <v>1878</v>
      </c>
      <c r="D1045" s="302" t="s">
        <v>1879</v>
      </c>
      <c r="E1045" s="266">
        <v>1946</v>
      </c>
      <c r="F1045" s="269">
        <v>1813</v>
      </c>
      <c r="G1045" s="269">
        <v>133</v>
      </c>
      <c r="H1045" s="267">
        <v>2037</v>
      </c>
      <c r="I1045" s="267">
        <v>1487</v>
      </c>
      <c r="J1045" s="267">
        <v>550</v>
      </c>
      <c r="K1045" s="267">
        <v>1897</v>
      </c>
      <c r="L1045" s="267">
        <v>1777</v>
      </c>
      <c r="M1045" s="267">
        <v>120</v>
      </c>
      <c r="N1045" s="297">
        <v>0.93</v>
      </c>
      <c r="O1045" s="269">
        <v>56305</v>
      </c>
      <c r="P1045" s="269">
        <v>51229</v>
      </c>
      <c r="Q1045" s="269">
        <v>5076</v>
      </c>
      <c r="R1045" s="270">
        <v>0.909848148477045</v>
      </c>
      <c r="S1045" s="270">
        <v>0.931654676258993</v>
      </c>
      <c r="T1045" s="270">
        <v>0.729995090819833</v>
      </c>
      <c r="U1045" s="270">
        <v>0.936742224565103</v>
      </c>
      <c r="V1045" s="298">
        <v>0.20165958543916</v>
      </c>
      <c r="W1045" s="274">
        <v>13798</v>
      </c>
      <c r="X1045" s="274">
        <v>12628</v>
      </c>
      <c r="Y1045" s="274">
        <v>13585</v>
      </c>
      <c r="Z1045" s="274">
        <v>12354</v>
      </c>
      <c r="AA1045" s="271">
        <v>0.915205102188723</v>
      </c>
      <c r="AB1045" s="271">
        <v>0.909385351490615</v>
      </c>
      <c r="AC1045" s="298">
        <v>0.00581975069810836</v>
      </c>
    </row>
    <row r="1046" spans="1:29">
      <c r="A1046" s="300" t="s">
        <v>1669</v>
      </c>
      <c r="B1046" s="302" t="s">
        <v>3360</v>
      </c>
      <c r="C1046" s="296" t="s">
        <v>1880</v>
      </c>
      <c r="D1046" s="302" t="s">
        <v>1881</v>
      </c>
      <c r="E1046" s="266">
        <v>662</v>
      </c>
      <c r="F1046" s="269">
        <v>629</v>
      </c>
      <c r="G1046" s="269">
        <v>33</v>
      </c>
      <c r="H1046" s="267">
        <v>639</v>
      </c>
      <c r="I1046" s="267">
        <v>597</v>
      </c>
      <c r="J1046" s="267">
        <v>42</v>
      </c>
      <c r="K1046" s="267">
        <v>601</v>
      </c>
      <c r="L1046" s="267">
        <v>575</v>
      </c>
      <c r="M1046" s="267">
        <v>26</v>
      </c>
      <c r="N1046" s="297">
        <v>0.93</v>
      </c>
      <c r="O1046" s="269">
        <v>17908</v>
      </c>
      <c r="P1046" s="269">
        <v>17372</v>
      </c>
      <c r="Q1046" s="269">
        <v>536</v>
      </c>
      <c r="R1046" s="270">
        <v>0.970069242796516</v>
      </c>
      <c r="S1046" s="270">
        <v>0.950151057401813</v>
      </c>
      <c r="T1046" s="270">
        <v>0.934272300469484</v>
      </c>
      <c r="U1046" s="270">
        <v>0.956738768718802</v>
      </c>
      <c r="V1046" s="298">
        <v>0.0158787569323291</v>
      </c>
      <c r="W1046" s="274">
        <v>4251</v>
      </c>
      <c r="X1046" s="274">
        <v>4088</v>
      </c>
      <c r="Y1046" s="274">
        <v>4236</v>
      </c>
      <c r="Z1046" s="274">
        <v>4142</v>
      </c>
      <c r="AA1046" s="271">
        <v>0.961656080922136</v>
      </c>
      <c r="AB1046" s="271">
        <v>0.97780925401322</v>
      </c>
      <c r="AC1046" s="298">
        <v>-0.0161531730910841</v>
      </c>
    </row>
    <row r="1047" spans="1:29">
      <c r="A1047" s="300" t="s">
        <v>1669</v>
      </c>
      <c r="B1047" s="302" t="s">
        <v>3361</v>
      </c>
      <c r="C1047" s="296" t="s">
        <v>1882</v>
      </c>
      <c r="D1047" s="302" t="s">
        <v>1883</v>
      </c>
      <c r="E1047" s="266">
        <v>3601</v>
      </c>
      <c r="F1047" s="269">
        <v>3410</v>
      </c>
      <c r="G1047" s="269">
        <v>191</v>
      </c>
      <c r="H1047" s="267">
        <v>4828</v>
      </c>
      <c r="I1047" s="267">
        <v>4450</v>
      </c>
      <c r="J1047" s="267">
        <v>378</v>
      </c>
      <c r="K1047" s="267">
        <v>3716</v>
      </c>
      <c r="L1047" s="267">
        <v>3565</v>
      </c>
      <c r="M1047" s="267">
        <v>151</v>
      </c>
      <c r="N1047" s="297">
        <v>0.93</v>
      </c>
      <c r="O1047" s="269">
        <v>91020</v>
      </c>
      <c r="P1047" s="269">
        <v>86880</v>
      </c>
      <c r="Q1047" s="269">
        <v>4140</v>
      </c>
      <c r="R1047" s="270">
        <v>0.954515491100857</v>
      </c>
      <c r="S1047" s="270">
        <v>0.946959178006109</v>
      </c>
      <c r="T1047" s="270">
        <v>0.921706710853355</v>
      </c>
      <c r="U1047" s="270">
        <v>0.959364908503768</v>
      </c>
      <c r="V1047" s="298">
        <v>0.025252467152754</v>
      </c>
      <c r="W1047" s="274">
        <v>25894</v>
      </c>
      <c r="X1047" s="274">
        <v>24776</v>
      </c>
      <c r="Y1047" s="274">
        <v>22499</v>
      </c>
      <c r="Z1047" s="274">
        <v>21617</v>
      </c>
      <c r="AA1047" s="271">
        <v>0.956823974665946</v>
      </c>
      <c r="AB1047" s="271">
        <v>0.960798257700342</v>
      </c>
      <c r="AC1047" s="298">
        <v>-0.0039742830343964</v>
      </c>
    </row>
    <row r="1048" spans="1:29">
      <c r="A1048" s="300" t="s">
        <v>1669</v>
      </c>
      <c r="B1048" s="302" t="s">
        <v>3361</v>
      </c>
      <c r="C1048" s="296" t="s">
        <v>1884</v>
      </c>
      <c r="D1048" s="302" t="s">
        <v>1885</v>
      </c>
      <c r="E1048" s="266">
        <v>0</v>
      </c>
      <c r="F1048" s="269">
        <v>0</v>
      </c>
      <c r="G1048" s="269">
        <v>0</v>
      </c>
      <c r="H1048" s="267">
        <v>0</v>
      </c>
      <c r="I1048" s="267">
        <v>0</v>
      </c>
      <c r="J1048" s="267">
        <v>0</v>
      </c>
      <c r="K1048" s="267">
        <v>0</v>
      </c>
      <c r="L1048" s="267">
        <v>0</v>
      </c>
      <c r="M1048" s="267">
        <v>0</v>
      </c>
      <c r="N1048" s="297">
        <v>0.93</v>
      </c>
      <c r="O1048" s="269">
        <v>0</v>
      </c>
      <c r="P1048" s="269">
        <v>0</v>
      </c>
      <c r="Q1048" s="269">
        <v>0</v>
      </c>
      <c r="R1048" s="270">
        <v>0</v>
      </c>
      <c r="S1048" s="270">
        <v>0</v>
      </c>
      <c r="T1048" s="270">
        <v>0</v>
      </c>
      <c r="U1048" s="270">
        <v>0</v>
      </c>
      <c r="V1048" s="298">
        <v>0</v>
      </c>
      <c r="W1048" s="274">
        <v>0</v>
      </c>
      <c r="X1048" s="274">
        <v>0</v>
      </c>
      <c r="Y1048" s="274">
        <v>0</v>
      </c>
      <c r="Z1048" s="274">
        <v>0</v>
      </c>
      <c r="AA1048" s="271">
        <v>0</v>
      </c>
      <c r="AB1048" s="271">
        <v>0</v>
      </c>
      <c r="AC1048" s="298">
        <v>0</v>
      </c>
    </row>
    <row r="1049" spans="1:29">
      <c r="A1049" s="300" t="s">
        <v>1669</v>
      </c>
      <c r="B1049" s="302" t="s">
        <v>3361</v>
      </c>
      <c r="C1049" s="296" t="s">
        <v>1886</v>
      </c>
      <c r="D1049" s="302" t="s">
        <v>1887</v>
      </c>
      <c r="E1049" s="266">
        <v>0</v>
      </c>
      <c r="F1049" s="269">
        <v>0</v>
      </c>
      <c r="G1049" s="269">
        <v>0</v>
      </c>
      <c r="H1049" s="267">
        <v>0</v>
      </c>
      <c r="I1049" s="267">
        <v>0</v>
      </c>
      <c r="J1049" s="267">
        <v>0</v>
      </c>
      <c r="K1049" s="267">
        <v>0</v>
      </c>
      <c r="L1049" s="267">
        <v>0</v>
      </c>
      <c r="M1049" s="267">
        <v>0</v>
      </c>
      <c r="N1049" s="297">
        <v>0.93</v>
      </c>
      <c r="O1049" s="269">
        <v>1</v>
      </c>
      <c r="P1049" s="269">
        <v>1</v>
      </c>
      <c r="Q1049" s="269">
        <v>0</v>
      </c>
      <c r="R1049" s="270">
        <v>1</v>
      </c>
      <c r="S1049" s="270">
        <v>0</v>
      </c>
      <c r="T1049" s="270">
        <v>0</v>
      </c>
      <c r="U1049" s="270">
        <v>0</v>
      </c>
      <c r="V1049" s="298">
        <v>0</v>
      </c>
      <c r="W1049" s="274">
        <v>0</v>
      </c>
      <c r="X1049" s="274">
        <v>0</v>
      </c>
      <c r="Y1049" s="274">
        <v>0</v>
      </c>
      <c r="Z1049" s="274">
        <v>0</v>
      </c>
      <c r="AA1049" s="271">
        <v>0</v>
      </c>
      <c r="AB1049" s="271">
        <v>0</v>
      </c>
      <c r="AC1049" s="298">
        <v>0</v>
      </c>
    </row>
    <row r="1050" spans="1:29">
      <c r="A1050" s="300" t="s">
        <v>1669</v>
      </c>
      <c r="B1050" s="302" t="s">
        <v>3361</v>
      </c>
      <c r="C1050" s="296" t="s">
        <v>1888</v>
      </c>
      <c r="D1050" s="302" t="s">
        <v>1889</v>
      </c>
      <c r="E1050" s="266">
        <v>0</v>
      </c>
      <c r="F1050" s="269">
        <v>0</v>
      </c>
      <c r="G1050" s="269">
        <v>0</v>
      </c>
      <c r="H1050" s="267">
        <v>0</v>
      </c>
      <c r="I1050" s="267">
        <v>0</v>
      </c>
      <c r="J1050" s="267">
        <v>0</v>
      </c>
      <c r="K1050" s="267">
        <v>0</v>
      </c>
      <c r="L1050" s="267">
        <v>0</v>
      </c>
      <c r="M1050" s="267">
        <v>0</v>
      </c>
      <c r="N1050" s="297">
        <v>0.93</v>
      </c>
      <c r="O1050" s="269">
        <v>6</v>
      </c>
      <c r="P1050" s="269">
        <v>5</v>
      </c>
      <c r="Q1050" s="269">
        <v>1</v>
      </c>
      <c r="R1050" s="270">
        <v>0.833333333333333</v>
      </c>
      <c r="S1050" s="270">
        <v>0</v>
      </c>
      <c r="T1050" s="270">
        <v>0</v>
      </c>
      <c r="U1050" s="270">
        <v>0</v>
      </c>
      <c r="V1050" s="298">
        <v>0</v>
      </c>
      <c r="W1050" s="274">
        <v>0</v>
      </c>
      <c r="X1050" s="274">
        <v>0</v>
      </c>
      <c r="Y1050" s="274">
        <v>3</v>
      </c>
      <c r="Z1050" s="274">
        <v>2</v>
      </c>
      <c r="AA1050" s="271">
        <v>0</v>
      </c>
      <c r="AB1050" s="271">
        <v>0.666666666666667</v>
      </c>
      <c r="AC1050" s="298">
        <v>-0.666666666666667</v>
      </c>
    </row>
    <row r="1051" spans="1:29">
      <c r="A1051" s="300" t="s">
        <v>1669</v>
      </c>
      <c r="B1051" s="302" t="s">
        <v>3361</v>
      </c>
      <c r="C1051" s="296" t="s">
        <v>1890</v>
      </c>
      <c r="D1051" s="302" t="s">
        <v>1891</v>
      </c>
      <c r="E1051" s="266">
        <v>5132</v>
      </c>
      <c r="F1051" s="269">
        <v>4896</v>
      </c>
      <c r="G1051" s="269">
        <v>236</v>
      </c>
      <c r="H1051" s="267">
        <v>6045</v>
      </c>
      <c r="I1051" s="267">
        <v>5354</v>
      </c>
      <c r="J1051" s="267">
        <v>691</v>
      </c>
      <c r="K1051" s="267">
        <v>5223</v>
      </c>
      <c r="L1051" s="267">
        <v>4948</v>
      </c>
      <c r="M1051" s="267">
        <v>275</v>
      </c>
      <c r="N1051" s="297">
        <v>0.93</v>
      </c>
      <c r="O1051" s="269">
        <v>144308</v>
      </c>
      <c r="P1051" s="269">
        <v>135526</v>
      </c>
      <c r="Q1051" s="269">
        <v>8782</v>
      </c>
      <c r="R1051" s="270">
        <v>0.939144052997755</v>
      </c>
      <c r="S1051" s="270">
        <v>0.954014029618083</v>
      </c>
      <c r="T1051" s="270">
        <v>0.885690653432589</v>
      </c>
      <c r="U1051" s="270">
        <v>0.947348267279341</v>
      </c>
      <c r="V1051" s="298">
        <v>0.0683233761854937</v>
      </c>
      <c r="W1051" s="274">
        <v>37099</v>
      </c>
      <c r="X1051" s="274">
        <v>35098</v>
      </c>
      <c r="Y1051" s="274">
        <v>35422</v>
      </c>
      <c r="Z1051" s="274">
        <v>33563</v>
      </c>
      <c r="AA1051" s="271">
        <v>0.946063236205828</v>
      </c>
      <c r="AB1051" s="271">
        <v>0.94751849133307</v>
      </c>
      <c r="AC1051" s="298">
        <v>-0.00145525512724221</v>
      </c>
    </row>
    <row r="1052" spans="1:29">
      <c r="A1052" s="300" t="s">
        <v>1669</v>
      </c>
      <c r="B1052" s="302" t="s">
        <v>3361</v>
      </c>
      <c r="C1052" s="296" t="s">
        <v>1892</v>
      </c>
      <c r="D1052" s="302" t="s">
        <v>1893</v>
      </c>
      <c r="E1052" s="266">
        <v>0</v>
      </c>
      <c r="F1052" s="269">
        <v>0</v>
      </c>
      <c r="G1052" s="269">
        <v>0</v>
      </c>
      <c r="H1052" s="267">
        <v>0</v>
      </c>
      <c r="I1052" s="267">
        <v>0</v>
      </c>
      <c r="J1052" s="267">
        <v>0</v>
      </c>
      <c r="K1052" s="267">
        <v>1</v>
      </c>
      <c r="L1052" s="267">
        <v>1</v>
      </c>
      <c r="M1052" s="267">
        <v>0</v>
      </c>
      <c r="N1052" s="297">
        <v>0.93</v>
      </c>
      <c r="O1052" s="269">
        <v>3</v>
      </c>
      <c r="P1052" s="269">
        <v>3</v>
      </c>
      <c r="Q1052" s="269">
        <v>0</v>
      </c>
      <c r="R1052" s="270">
        <v>1</v>
      </c>
      <c r="S1052" s="270">
        <v>0</v>
      </c>
      <c r="T1052" s="270">
        <v>0</v>
      </c>
      <c r="U1052" s="270">
        <v>1</v>
      </c>
      <c r="V1052" s="298">
        <v>0</v>
      </c>
      <c r="W1052" s="274">
        <v>1</v>
      </c>
      <c r="X1052" s="274">
        <v>1</v>
      </c>
      <c r="Y1052" s="274">
        <v>0</v>
      </c>
      <c r="Z1052" s="274">
        <v>0</v>
      </c>
      <c r="AA1052" s="271">
        <v>1</v>
      </c>
      <c r="AB1052" s="271">
        <v>0</v>
      </c>
      <c r="AC1052" s="298">
        <v>1</v>
      </c>
    </row>
    <row r="1053" spans="1:29">
      <c r="A1053" s="300" t="s">
        <v>1669</v>
      </c>
      <c r="B1053" s="302" t="s">
        <v>3361</v>
      </c>
      <c r="C1053" s="296" t="s">
        <v>1894</v>
      </c>
      <c r="D1053" s="302" t="s">
        <v>1895</v>
      </c>
      <c r="E1053" s="266">
        <v>4398</v>
      </c>
      <c r="F1053" s="269">
        <v>4145</v>
      </c>
      <c r="G1053" s="269">
        <v>253</v>
      </c>
      <c r="H1053" s="267">
        <v>4872</v>
      </c>
      <c r="I1053" s="267">
        <v>4308</v>
      </c>
      <c r="J1053" s="267">
        <v>564</v>
      </c>
      <c r="K1053" s="267">
        <v>4509</v>
      </c>
      <c r="L1053" s="267">
        <v>4150</v>
      </c>
      <c r="M1053" s="267">
        <v>359</v>
      </c>
      <c r="N1053" s="297">
        <v>0.93</v>
      </c>
      <c r="O1053" s="269">
        <v>130088</v>
      </c>
      <c r="P1053" s="269">
        <v>120623</v>
      </c>
      <c r="Q1053" s="269">
        <v>9465</v>
      </c>
      <c r="R1053" s="270">
        <v>0.927241559559683</v>
      </c>
      <c r="S1053" s="270">
        <v>0.942473851750796</v>
      </c>
      <c r="T1053" s="270">
        <v>0.88423645320197</v>
      </c>
      <c r="U1053" s="270">
        <v>0.920381459303615</v>
      </c>
      <c r="V1053" s="298">
        <v>0.0582373985488254</v>
      </c>
      <c r="W1053" s="274">
        <v>32114</v>
      </c>
      <c r="X1053" s="274">
        <v>30145</v>
      </c>
      <c r="Y1053" s="274">
        <v>31417</v>
      </c>
      <c r="Z1053" s="274">
        <v>29310</v>
      </c>
      <c r="AA1053" s="271">
        <v>0.938687176932179</v>
      </c>
      <c r="AB1053" s="271">
        <v>0.93293439857402</v>
      </c>
      <c r="AC1053" s="298">
        <v>0.00575277835815868</v>
      </c>
    </row>
    <row r="1054" spans="1:29">
      <c r="A1054" s="300" t="s">
        <v>1669</v>
      </c>
      <c r="B1054" s="302" t="s">
        <v>3361</v>
      </c>
      <c r="C1054" s="296" t="s">
        <v>1896</v>
      </c>
      <c r="D1054" s="302" t="s">
        <v>1897</v>
      </c>
      <c r="E1054" s="266">
        <v>0</v>
      </c>
      <c r="F1054" s="269">
        <v>0</v>
      </c>
      <c r="G1054" s="269">
        <v>0</v>
      </c>
      <c r="H1054" s="267">
        <v>0</v>
      </c>
      <c r="I1054" s="267">
        <v>0</v>
      </c>
      <c r="J1054" s="267">
        <v>0</v>
      </c>
      <c r="K1054" s="267">
        <v>0</v>
      </c>
      <c r="L1054" s="267">
        <v>0</v>
      </c>
      <c r="M1054" s="267">
        <v>0</v>
      </c>
      <c r="N1054" s="297">
        <v>0.93</v>
      </c>
      <c r="O1054" s="269">
        <v>2</v>
      </c>
      <c r="P1054" s="269">
        <v>2</v>
      </c>
      <c r="Q1054" s="269">
        <v>0</v>
      </c>
      <c r="R1054" s="270">
        <v>1</v>
      </c>
      <c r="S1054" s="270">
        <v>0</v>
      </c>
      <c r="T1054" s="270">
        <v>0</v>
      </c>
      <c r="U1054" s="270">
        <v>0</v>
      </c>
      <c r="V1054" s="298">
        <v>0</v>
      </c>
      <c r="W1054" s="274">
        <v>0</v>
      </c>
      <c r="X1054" s="274">
        <v>0</v>
      </c>
      <c r="Y1054" s="274">
        <v>2</v>
      </c>
      <c r="Z1054" s="274">
        <v>2</v>
      </c>
      <c r="AA1054" s="271">
        <v>0</v>
      </c>
      <c r="AB1054" s="271">
        <v>1</v>
      </c>
      <c r="AC1054" s="298">
        <v>-1</v>
      </c>
    </row>
    <row r="1055" spans="1:29">
      <c r="A1055" s="300" t="s">
        <v>1669</v>
      </c>
      <c r="B1055" s="302" t="s">
        <v>3361</v>
      </c>
      <c r="C1055" s="296" t="s">
        <v>1898</v>
      </c>
      <c r="D1055" s="302" t="s">
        <v>1899</v>
      </c>
      <c r="E1055" s="266">
        <v>0</v>
      </c>
      <c r="F1055" s="269">
        <v>0</v>
      </c>
      <c r="G1055" s="269">
        <v>0</v>
      </c>
      <c r="H1055" s="267">
        <v>0</v>
      </c>
      <c r="I1055" s="267">
        <v>0</v>
      </c>
      <c r="J1055" s="267">
        <v>0</v>
      </c>
      <c r="K1055" s="267">
        <v>0</v>
      </c>
      <c r="L1055" s="267">
        <v>0</v>
      </c>
      <c r="M1055" s="267">
        <v>0</v>
      </c>
      <c r="N1055" s="297">
        <v>0.93</v>
      </c>
      <c r="O1055" s="269">
        <v>3</v>
      </c>
      <c r="P1055" s="269">
        <v>3</v>
      </c>
      <c r="Q1055" s="269">
        <v>0</v>
      </c>
      <c r="R1055" s="270">
        <v>1</v>
      </c>
      <c r="S1055" s="270">
        <v>0</v>
      </c>
      <c r="T1055" s="270">
        <v>0</v>
      </c>
      <c r="U1055" s="270">
        <v>0</v>
      </c>
      <c r="V1055" s="298">
        <v>0</v>
      </c>
      <c r="W1055" s="274">
        <v>1</v>
      </c>
      <c r="X1055" s="274">
        <v>1</v>
      </c>
      <c r="Y1055" s="274">
        <v>0</v>
      </c>
      <c r="Z1055" s="274">
        <v>0</v>
      </c>
      <c r="AA1055" s="271">
        <v>1</v>
      </c>
      <c r="AB1055" s="271">
        <v>0</v>
      </c>
      <c r="AC1055" s="298">
        <v>1</v>
      </c>
    </row>
    <row r="1056" spans="1:29">
      <c r="A1056" s="300" t="s">
        <v>1669</v>
      </c>
      <c r="B1056" s="302" t="s">
        <v>3361</v>
      </c>
      <c r="C1056" s="296" t="s">
        <v>1900</v>
      </c>
      <c r="D1056" s="302" t="s">
        <v>1901</v>
      </c>
      <c r="E1056" s="266">
        <v>0</v>
      </c>
      <c r="F1056" s="269">
        <v>0</v>
      </c>
      <c r="G1056" s="269">
        <v>0</v>
      </c>
      <c r="H1056" s="267">
        <v>0</v>
      </c>
      <c r="I1056" s="267">
        <v>0</v>
      </c>
      <c r="J1056" s="267">
        <v>0</v>
      </c>
      <c r="K1056" s="267">
        <v>0</v>
      </c>
      <c r="L1056" s="267">
        <v>0</v>
      </c>
      <c r="M1056" s="267">
        <v>0</v>
      </c>
      <c r="N1056" s="297">
        <v>0.93</v>
      </c>
      <c r="O1056" s="269">
        <v>0</v>
      </c>
      <c r="P1056" s="269">
        <v>0</v>
      </c>
      <c r="Q1056" s="269">
        <v>0</v>
      </c>
      <c r="R1056" s="270">
        <v>0</v>
      </c>
      <c r="S1056" s="270">
        <v>0</v>
      </c>
      <c r="T1056" s="270">
        <v>0</v>
      </c>
      <c r="U1056" s="270">
        <v>0</v>
      </c>
      <c r="V1056" s="298">
        <v>0</v>
      </c>
      <c r="W1056" s="274">
        <v>0</v>
      </c>
      <c r="X1056" s="274">
        <v>0</v>
      </c>
      <c r="Y1056" s="274">
        <v>0</v>
      </c>
      <c r="Z1056" s="274">
        <v>0</v>
      </c>
      <c r="AA1056" s="271">
        <v>0</v>
      </c>
      <c r="AB1056" s="271">
        <v>0</v>
      </c>
      <c r="AC1056" s="298">
        <v>0</v>
      </c>
    </row>
    <row r="1057" spans="1:29">
      <c r="A1057" s="300" t="s">
        <v>1669</v>
      </c>
      <c r="B1057" s="302" t="s">
        <v>3361</v>
      </c>
      <c r="C1057" s="296" t="s">
        <v>1902</v>
      </c>
      <c r="D1057" s="302" t="s">
        <v>1903</v>
      </c>
      <c r="E1057" s="266">
        <v>1498</v>
      </c>
      <c r="F1057" s="269">
        <v>1410</v>
      </c>
      <c r="G1057" s="269">
        <v>88</v>
      </c>
      <c r="H1057" s="267">
        <v>1803</v>
      </c>
      <c r="I1057" s="267">
        <v>1415</v>
      </c>
      <c r="J1057" s="267">
        <v>388</v>
      </c>
      <c r="K1057" s="267">
        <v>1569</v>
      </c>
      <c r="L1057" s="267">
        <v>1463</v>
      </c>
      <c r="M1057" s="267">
        <v>106</v>
      </c>
      <c r="N1057" s="297">
        <v>0.93</v>
      </c>
      <c r="O1057" s="269">
        <v>40212</v>
      </c>
      <c r="P1057" s="269">
        <v>36427</v>
      </c>
      <c r="Q1057" s="269">
        <v>3785</v>
      </c>
      <c r="R1057" s="270">
        <v>0.905873868496966</v>
      </c>
      <c r="S1057" s="270">
        <v>0.941255006675567</v>
      </c>
      <c r="T1057" s="270">
        <v>0.784803105934553</v>
      </c>
      <c r="U1057" s="270">
        <v>0.932441045251753</v>
      </c>
      <c r="V1057" s="298">
        <v>0.156451900741014</v>
      </c>
      <c r="W1057" s="274">
        <v>11088</v>
      </c>
      <c r="X1057" s="274">
        <v>10151</v>
      </c>
      <c r="Y1057" s="274">
        <v>10699</v>
      </c>
      <c r="Z1057" s="274">
        <v>9748</v>
      </c>
      <c r="AA1057" s="271">
        <v>0.915494227994228</v>
      </c>
      <c r="AB1057" s="271">
        <v>0.911113188148425</v>
      </c>
      <c r="AC1057" s="298">
        <v>0.00438103984580285</v>
      </c>
    </row>
    <row r="1058" spans="1:29">
      <c r="A1058" s="300" t="s">
        <v>1669</v>
      </c>
      <c r="B1058" s="302" t="s">
        <v>3361</v>
      </c>
      <c r="C1058" s="296" t="s">
        <v>1904</v>
      </c>
      <c r="D1058" s="302" t="s">
        <v>1905</v>
      </c>
      <c r="E1058" s="266">
        <v>6</v>
      </c>
      <c r="F1058" s="269">
        <v>6</v>
      </c>
      <c r="G1058" s="269">
        <v>0</v>
      </c>
      <c r="H1058" s="267">
        <v>0</v>
      </c>
      <c r="I1058" s="267">
        <v>0</v>
      </c>
      <c r="J1058" s="267">
        <v>0</v>
      </c>
      <c r="K1058" s="267">
        <v>0</v>
      </c>
      <c r="L1058" s="267">
        <v>0</v>
      </c>
      <c r="M1058" s="267">
        <v>0</v>
      </c>
      <c r="N1058" s="297">
        <v>0.93</v>
      </c>
      <c r="O1058" s="269">
        <v>9</v>
      </c>
      <c r="P1058" s="269">
        <v>9</v>
      </c>
      <c r="Q1058" s="269">
        <v>0</v>
      </c>
      <c r="R1058" s="270">
        <v>1</v>
      </c>
      <c r="S1058" s="270">
        <v>1</v>
      </c>
      <c r="T1058" s="270">
        <v>0</v>
      </c>
      <c r="U1058" s="270">
        <v>0</v>
      </c>
      <c r="V1058" s="298">
        <v>1</v>
      </c>
      <c r="W1058" s="274">
        <v>6</v>
      </c>
      <c r="X1058" s="274">
        <v>6</v>
      </c>
      <c r="Y1058" s="274">
        <v>3</v>
      </c>
      <c r="Z1058" s="274">
        <v>3</v>
      </c>
      <c r="AA1058" s="271">
        <v>1</v>
      </c>
      <c r="AB1058" s="271">
        <v>1</v>
      </c>
      <c r="AC1058" s="298">
        <v>0</v>
      </c>
    </row>
    <row r="1059" spans="1:29">
      <c r="A1059" s="300" t="s">
        <v>1669</v>
      </c>
      <c r="B1059" s="302" t="s">
        <v>3361</v>
      </c>
      <c r="C1059" s="296" t="s">
        <v>1906</v>
      </c>
      <c r="D1059" s="302" t="s">
        <v>1907</v>
      </c>
      <c r="E1059" s="266">
        <v>0</v>
      </c>
      <c r="F1059" s="269">
        <v>0</v>
      </c>
      <c r="G1059" s="269">
        <v>0</v>
      </c>
      <c r="H1059" s="267">
        <v>0</v>
      </c>
      <c r="I1059" s="267">
        <v>0</v>
      </c>
      <c r="J1059" s="267">
        <v>0</v>
      </c>
      <c r="K1059" s="267">
        <v>0</v>
      </c>
      <c r="L1059" s="267">
        <v>0</v>
      </c>
      <c r="M1059" s="267">
        <v>0</v>
      </c>
      <c r="N1059" s="297">
        <v>0.93</v>
      </c>
      <c r="O1059" s="269">
        <v>17</v>
      </c>
      <c r="P1059" s="269">
        <v>16</v>
      </c>
      <c r="Q1059" s="269">
        <v>1</v>
      </c>
      <c r="R1059" s="270">
        <v>0.941176470588235</v>
      </c>
      <c r="S1059" s="270">
        <v>0</v>
      </c>
      <c r="T1059" s="270">
        <v>0</v>
      </c>
      <c r="U1059" s="270">
        <v>0</v>
      </c>
      <c r="V1059" s="298">
        <v>0</v>
      </c>
      <c r="W1059" s="274">
        <v>0</v>
      </c>
      <c r="X1059" s="274">
        <v>0</v>
      </c>
      <c r="Y1059" s="274">
        <v>1</v>
      </c>
      <c r="Z1059" s="274">
        <v>1</v>
      </c>
      <c r="AA1059" s="271">
        <v>0</v>
      </c>
      <c r="AB1059" s="271">
        <v>1</v>
      </c>
      <c r="AC1059" s="298">
        <v>-1</v>
      </c>
    </row>
    <row r="1060" spans="1:29">
      <c r="A1060" s="300" t="s">
        <v>1669</v>
      </c>
      <c r="B1060" s="302" t="s">
        <v>3361</v>
      </c>
      <c r="C1060" s="296" t="s">
        <v>1908</v>
      </c>
      <c r="D1060" s="302" t="s">
        <v>1909</v>
      </c>
      <c r="E1060" s="266">
        <v>0</v>
      </c>
      <c r="F1060" s="269">
        <v>0</v>
      </c>
      <c r="G1060" s="269">
        <v>0</v>
      </c>
      <c r="H1060" s="267">
        <v>0</v>
      </c>
      <c r="I1060" s="267">
        <v>0</v>
      </c>
      <c r="J1060" s="267">
        <v>0</v>
      </c>
      <c r="K1060" s="267">
        <v>4</v>
      </c>
      <c r="L1060" s="267">
        <v>4</v>
      </c>
      <c r="M1060" s="267">
        <v>0</v>
      </c>
      <c r="N1060" s="297">
        <v>0.93</v>
      </c>
      <c r="O1060" s="269">
        <v>13</v>
      </c>
      <c r="P1060" s="269">
        <v>13</v>
      </c>
      <c r="Q1060" s="269">
        <v>0</v>
      </c>
      <c r="R1060" s="270">
        <v>1</v>
      </c>
      <c r="S1060" s="270">
        <v>0</v>
      </c>
      <c r="T1060" s="270">
        <v>0</v>
      </c>
      <c r="U1060" s="270">
        <v>1</v>
      </c>
      <c r="V1060" s="298">
        <v>0</v>
      </c>
      <c r="W1060" s="274">
        <v>4</v>
      </c>
      <c r="X1060" s="274">
        <v>4</v>
      </c>
      <c r="Y1060" s="274">
        <v>1</v>
      </c>
      <c r="Z1060" s="274">
        <v>1</v>
      </c>
      <c r="AA1060" s="271">
        <v>1</v>
      </c>
      <c r="AB1060" s="271">
        <v>1</v>
      </c>
      <c r="AC1060" s="298">
        <v>0</v>
      </c>
    </row>
    <row r="1061" spans="1:29">
      <c r="A1061" s="300" t="s">
        <v>1669</v>
      </c>
      <c r="B1061" s="302" t="s">
        <v>3361</v>
      </c>
      <c r="C1061" s="296" t="s">
        <v>1910</v>
      </c>
      <c r="D1061" s="302" t="s">
        <v>1911</v>
      </c>
      <c r="E1061" s="266">
        <v>0</v>
      </c>
      <c r="F1061" s="269">
        <v>0</v>
      </c>
      <c r="G1061" s="269">
        <v>0</v>
      </c>
      <c r="H1061" s="267">
        <v>0</v>
      </c>
      <c r="I1061" s="267">
        <v>0</v>
      </c>
      <c r="J1061" s="267">
        <v>0</v>
      </c>
      <c r="K1061" s="267">
        <v>0</v>
      </c>
      <c r="L1061" s="267">
        <v>0</v>
      </c>
      <c r="M1061" s="267">
        <v>0</v>
      </c>
      <c r="N1061" s="297">
        <v>0.93</v>
      </c>
      <c r="O1061" s="269">
        <v>1</v>
      </c>
      <c r="P1061" s="269">
        <v>1</v>
      </c>
      <c r="Q1061" s="269">
        <v>0</v>
      </c>
      <c r="R1061" s="270">
        <v>1</v>
      </c>
      <c r="S1061" s="270">
        <v>0</v>
      </c>
      <c r="T1061" s="270">
        <v>0</v>
      </c>
      <c r="U1061" s="270">
        <v>0</v>
      </c>
      <c r="V1061" s="298">
        <v>0</v>
      </c>
      <c r="W1061" s="274">
        <v>0</v>
      </c>
      <c r="X1061" s="274">
        <v>0</v>
      </c>
      <c r="Y1061" s="274">
        <v>0</v>
      </c>
      <c r="Z1061" s="274">
        <v>0</v>
      </c>
      <c r="AA1061" s="271">
        <v>0</v>
      </c>
      <c r="AB1061" s="271">
        <v>0</v>
      </c>
      <c r="AC1061" s="298">
        <v>0</v>
      </c>
    </row>
    <row r="1062" spans="1:29">
      <c r="A1062" s="300" t="s">
        <v>1669</v>
      </c>
      <c r="B1062" s="302" t="s">
        <v>3361</v>
      </c>
      <c r="C1062" s="296" t="s">
        <v>1912</v>
      </c>
      <c r="D1062" s="302" t="s">
        <v>1913</v>
      </c>
      <c r="E1062" s="266">
        <v>2232</v>
      </c>
      <c r="F1062" s="269">
        <v>2099</v>
      </c>
      <c r="G1062" s="269">
        <v>133</v>
      </c>
      <c r="H1062" s="267">
        <v>2593</v>
      </c>
      <c r="I1062" s="267">
        <v>2141</v>
      </c>
      <c r="J1062" s="267">
        <v>452</v>
      </c>
      <c r="K1062" s="267">
        <v>2353</v>
      </c>
      <c r="L1062" s="267">
        <v>2202</v>
      </c>
      <c r="M1062" s="267">
        <v>151</v>
      </c>
      <c r="N1062" s="297">
        <v>0.93</v>
      </c>
      <c r="O1062" s="269">
        <v>62461</v>
      </c>
      <c r="P1062" s="269">
        <v>57736</v>
      </c>
      <c r="Q1062" s="269">
        <v>4725</v>
      </c>
      <c r="R1062" s="270">
        <v>0.924352796144794</v>
      </c>
      <c r="S1062" s="270">
        <v>0.940412186379928</v>
      </c>
      <c r="T1062" s="270">
        <v>0.825684535287312</v>
      </c>
      <c r="U1062" s="270">
        <v>0.935826604334892</v>
      </c>
      <c r="V1062" s="298">
        <v>0.114727651092616</v>
      </c>
      <c r="W1062" s="274">
        <v>16395</v>
      </c>
      <c r="X1062" s="274">
        <v>15219</v>
      </c>
      <c r="Y1062" s="274">
        <v>15332</v>
      </c>
      <c r="Z1062" s="274">
        <v>14256</v>
      </c>
      <c r="AA1062" s="271">
        <v>0.928270814272644</v>
      </c>
      <c r="AB1062" s="271">
        <v>0.929819984346465</v>
      </c>
      <c r="AC1062" s="298">
        <v>-0.00154917007382083</v>
      </c>
    </row>
    <row r="1063" spans="1:29">
      <c r="A1063" s="300" t="s">
        <v>1669</v>
      </c>
      <c r="B1063" s="302" t="s">
        <v>3361</v>
      </c>
      <c r="C1063" s="296" t="s">
        <v>1914</v>
      </c>
      <c r="D1063" s="302" t="s">
        <v>1915</v>
      </c>
      <c r="E1063" s="266">
        <v>2530</v>
      </c>
      <c r="F1063" s="269">
        <v>2410</v>
      </c>
      <c r="G1063" s="269">
        <v>120</v>
      </c>
      <c r="H1063" s="267">
        <v>3075</v>
      </c>
      <c r="I1063" s="267">
        <v>2825</v>
      </c>
      <c r="J1063" s="267">
        <v>250</v>
      </c>
      <c r="K1063" s="267">
        <v>2836</v>
      </c>
      <c r="L1063" s="267">
        <v>2715</v>
      </c>
      <c r="M1063" s="267">
        <v>121</v>
      </c>
      <c r="N1063" s="297">
        <v>0.93</v>
      </c>
      <c r="O1063" s="269">
        <v>84509</v>
      </c>
      <c r="P1063" s="269">
        <v>81751</v>
      </c>
      <c r="Q1063" s="269">
        <v>2758</v>
      </c>
      <c r="R1063" s="270">
        <v>0.967364422724207</v>
      </c>
      <c r="S1063" s="270">
        <v>0.952569169960474</v>
      </c>
      <c r="T1063" s="270">
        <v>0.91869918699187</v>
      </c>
      <c r="U1063" s="270">
        <v>0.957334273624824</v>
      </c>
      <c r="V1063" s="298">
        <v>0.0338699829686044</v>
      </c>
      <c r="W1063" s="274">
        <v>20105</v>
      </c>
      <c r="X1063" s="274">
        <v>19288</v>
      </c>
      <c r="Y1063" s="274">
        <v>20288</v>
      </c>
      <c r="Z1063" s="274">
        <v>19713</v>
      </c>
      <c r="AA1063" s="271">
        <v>0.959363342452126</v>
      </c>
      <c r="AB1063" s="271">
        <v>0.971658123028391</v>
      </c>
      <c r="AC1063" s="298">
        <v>-0.0122947805762649</v>
      </c>
    </row>
    <row r="1064" spans="1:29">
      <c r="A1064" s="300" t="s">
        <v>1669</v>
      </c>
      <c r="B1064" s="302" t="s">
        <v>3361</v>
      </c>
      <c r="C1064" s="296" t="s">
        <v>1916</v>
      </c>
      <c r="D1064" s="302" t="s">
        <v>1917</v>
      </c>
      <c r="E1064" s="266">
        <v>3611</v>
      </c>
      <c r="F1064" s="269">
        <v>3149</v>
      </c>
      <c r="G1064" s="269">
        <v>462</v>
      </c>
      <c r="H1064" s="267">
        <v>4096</v>
      </c>
      <c r="I1064" s="267">
        <v>3445</v>
      </c>
      <c r="J1064" s="267">
        <v>651</v>
      </c>
      <c r="K1064" s="267">
        <v>3667</v>
      </c>
      <c r="L1064" s="267">
        <v>3078</v>
      </c>
      <c r="M1064" s="267">
        <v>589</v>
      </c>
      <c r="N1064" s="297">
        <v>0.93</v>
      </c>
      <c r="O1064" s="269">
        <v>105962</v>
      </c>
      <c r="P1064" s="269">
        <v>90130</v>
      </c>
      <c r="Q1064" s="269">
        <v>15832</v>
      </c>
      <c r="R1064" s="270">
        <v>0.850587946622374</v>
      </c>
      <c r="S1064" s="270">
        <v>0.872057601772362</v>
      </c>
      <c r="T1064" s="270">
        <v>0.841064453125</v>
      </c>
      <c r="U1064" s="270">
        <v>0.839378238341969</v>
      </c>
      <c r="V1064" s="298">
        <v>0.0309931486473622</v>
      </c>
      <c r="W1064" s="274">
        <v>25889</v>
      </c>
      <c r="X1064" s="274">
        <v>22399</v>
      </c>
      <c r="Y1064" s="274">
        <v>25841</v>
      </c>
      <c r="Z1064" s="274">
        <v>22186</v>
      </c>
      <c r="AA1064" s="271">
        <v>0.865193711614972</v>
      </c>
      <c r="AB1064" s="271">
        <v>0.858558105336481</v>
      </c>
      <c r="AC1064" s="298">
        <v>0.0066356062784908</v>
      </c>
    </row>
    <row r="1065" spans="1:29">
      <c r="A1065" s="300" t="s">
        <v>1669</v>
      </c>
      <c r="B1065" s="302" t="s">
        <v>3361</v>
      </c>
      <c r="C1065" s="296" t="s">
        <v>1918</v>
      </c>
      <c r="D1065" s="302" t="s">
        <v>1919</v>
      </c>
      <c r="E1065" s="266">
        <v>2588</v>
      </c>
      <c r="F1065" s="269">
        <v>2414</v>
      </c>
      <c r="G1065" s="269">
        <v>174</v>
      </c>
      <c r="H1065" s="267">
        <v>3095</v>
      </c>
      <c r="I1065" s="267">
        <v>2812</v>
      </c>
      <c r="J1065" s="267">
        <v>283</v>
      </c>
      <c r="K1065" s="267">
        <v>2945</v>
      </c>
      <c r="L1065" s="267">
        <v>2835</v>
      </c>
      <c r="M1065" s="267">
        <v>110</v>
      </c>
      <c r="N1065" s="297">
        <v>0.93</v>
      </c>
      <c r="O1065" s="269">
        <v>85038</v>
      </c>
      <c r="P1065" s="269">
        <v>80958</v>
      </c>
      <c r="Q1065" s="269">
        <v>4080</v>
      </c>
      <c r="R1065" s="270">
        <v>0.95202144923446</v>
      </c>
      <c r="S1065" s="270">
        <v>0.932766615146832</v>
      </c>
      <c r="T1065" s="270">
        <v>0.908562197092084</v>
      </c>
      <c r="U1065" s="270">
        <v>0.962648556876061</v>
      </c>
      <c r="V1065" s="298">
        <v>0.0242044180547476</v>
      </c>
      <c r="W1065" s="274">
        <v>20375</v>
      </c>
      <c r="X1065" s="274">
        <v>19272</v>
      </c>
      <c r="Y1065" s="274">
        <v>20292</v>
      </c>
      <c r="Z1065" s="274">
        <v>19396</v>
      </c>
      <c r="AA1065" s="271">
        <v>0.945865030674847</v>
      </c>
      <c r="AB1065" s="271">
        <v>0.955844667849399</v>
      </c>
      <c r="AC1065" s="298">
        <v>-0.00997963717455219</v>
      </c>
    </row>
    <row r="1066" spans="1:29">
      <c r="A1066" s="300" t="s">
        <v>1669</v>
      </c>
      <c r="B1066" s="302" t="s">
        <v>3361</v>
      </c>
      <c r="C1066" s="296" t="s">
        <v>1920</v>
      </c>
      <c r="D1066" s="302" t="s">
        <v>1921</v>
      </c>
      <c r="E1066" s="266">
        <v>3084</v>
      </c>
      <c r="F1066" s="269">
        <v>2977</v>
      </c>
      <c r="G1066" s="269">
        <v>107</v>
      </c>
      <c r="H1066" s="267">
        <v>3422</v>
      </c>
      <c r="I1066" s="267">
        <v>3294</v>
      </c>
      <c r="J1066" s="267">
        <v>128</v>
      </c>
      <c r="K1066" s="267">
        <v>3230</v>
      </c>
      <c r="L1066" s="267">
        <v>3139</v>
      </c>
      <c r="M1066" s="267">
        <v>91</v>
      </c>
      <c r="N1066" s="297">
        <v>0.93</v>
      </c>
      <c r="O1066" s="269">
        <v>99961</v>
      </c>
      <c r="P1066" s="269">
        <v>96890</v>
      </c>
      <c r="Q1066" s="269">
        <v>3071</v>
      </c>
      <c r="R1066" s="270">
        <v>0.969278018427187</v>
      </c>
      <c r="S1066" s="270">
        <v>0.965304798962387</v>
      </c>
      <c r="T1066" s="270">
        <v>0.962594973699591</v>
      </c>
      <c r="U1066" s="270">
        <v>0.971826625386997</v>
      </c>
      <c r="V1066" s="298">
        <v>0.00270982526279562</v>
      </c>
      <c r="W1066" s="274">
        <v>23355</v>
      </c>
      <c r="X1066" s="274">
        <v>22582</v>
      </c>
      <c r="Y1066" s="274">
        <v>23937</v>
      </c>
      <c r="Z1066" s="274">
        <v>23168</v>
      </c>
      <c r="AA1066" s="271">
        <v>0.966902162277885</v>
      </c>
      <c r="AB1066" s="271">
        <v>0.967874002590132</v>
      </c>
      <c r="AC1066" s="298">
        <v>-0.000971840312247618</v>
      </c>
    </row>
    <row r="1067" spans="1:29">
      <c r="A1067" s="300" t="s">
        <v>1669</v>
      </c>
      <c r="B1067" s="302" t="s">
        <v>3361</v>
      </c>
      <c r="C1067" s="296" t="s">
        <v>1922</v>
      </c>
      <c r="D1067" s="302" t="s">
        <v>1923</v>
      </c>
      <c r="E1067" s="266">
        <v>3962</v>
      </c>
      <c r="F1067" s="269">
        <v>3915</v>
      </c>
      <c r="G1067" s="269">
        <v>47</v>
      </c>
      <c r="H1067" s="267">
        <v>4347</v>
      </c>
      <c r="I1067" s="267">
        <v>4269</v>
      </c>
      <c r="J1067" s="267">
        <v>78</v>
      </c>
      <c r="K1067" s="267">
        <v>4104</v>
      </c>
      <c r="L1067" s="267">
        <v>4063</v>
      </c>
      <c r="M1067" s="267">
        <v>41</v>
      </c>
      <c r="N1067" s="297">
        <v>0.93</v>
      </c>
      <c r="O1067" s="269">
        <v>122972</v>
      </c>
      <c r="P1067" s="269">
        <v>121774</v>
      </c>
      <c r="Q1067" s="269">
        <v>1198</v>
      </c>
      <c r="R1067" s="270">
        <v>0.990257944898026</v>
      </c>
      <c r="S1067" s="270">
        <v>0.988137304391721</v>
      </c>
      <c r="T1067" s="270">
        <v>0.982056590752243</v>
      </c>
      <c r="U1067" s="270">
        <v>0.990009746588694</v>
      </c>
      <c r="V1067" s="298">
        <v>0.00608071363947837</v>
      </c>
      <c r="W1067" s="274">
        <v>29361</v>
      </c>
      <c r="X1067" s="274">
        <v>29060</v>
      </c>
      <c r="Y1067" s="274">
        <v>29508</v>
      </c>
      <c r="Z1067" s="274">
        <v>29262</v>
      </c>
      <c r="AA1067" s="271">
        <v>0.989748305575423</v>
      </c>
      <c r="AB1067" s="271">
        <v>0.991663277755185</v>
      </c>
      <c r="AC1067" s="298">
        <v>-0.00191497217976189</v>
      </c>
    </row>
    <row r="1068" spans="1:29">
      <c r="A1068" s="300" t="s">
        <v>1669</v>
      </c>
      <c r="B1068" s="302" t="s">
        <v>3361</v>
      </c>
      <c r="C1068" s="296" t="s">
        <v>1924</v>
      </c>
      <c r="D1068" s="302" t="s">
        <v>1925</v>
      </c>
      <c r="E1068" s="266">
        <v>3575</v>
      </c>
      <c r="F1068" s="269">
        <v>3373</v>
      </c>
      <c r="G1068" s="269">
        <v>202</v>
      </c>
      <c r="H1068" s="267">
        <v>3709</v>
      </c>
      <c r="I1068" s="267">
        <v>3493</v>
      </c>
      <c r="J1068" s="267">
        <v>216</v>
      </c>
      <c r="K1068" s="267">
        <v>3603</v>
      </c>
      <c r="L1068" s="267">
        <v>3441</v>
      </c>
      <c r="M1068" s="267">
        <v>162</v>
      </c>
      <c r="N1068" s="297">
        <v>0.93</v>
      </c>
      <c r="O1068" s="269">
        <v>104991</v>
      </c>
      <c r="P1068" s="269">
        <v>101312</v>
      </c>
      <c r="Q1068" s="269">
        <v>3679</v>
      </c>
      <c r="R1068" s="270">
        <v>0.964958901239154</v>
      </c>
      <c r="S1068" s="270">
        <v>0.943496503496503</v>
      </c>
      <c r="T1068" s="270">
        <v>0.941763278511728</v>
      </c>
      <c r="U1068" s="270">
        <v>0.95503746877602</v>
      </c>
      <c r="V1068" s="298">
        <v>0.00173322498477524</v>
      </c>
      <c r="W1068" s="274">
        <v>25427</v>
      </c>
      <c r="X1068" s="274">
        <v>24378</v>
      </c>
      <c r="Y1068" s="274">
        <v>25389</v>
      </c>
      <c r="Z1068" s="274">
        <v>24568</v>
      </c>
      <c r="AA1068" s="271">
        <v>0.958744641522791</v>
      </c>
      <c r="AB1068" s="271">
        <v>0.967663161211548</v>
      </c>
      <c r="AC1068" s="298">
        <v>-0.00891851968875756</v>
      </c>
    </row>
    <row r="1069" spans="1:29">
      <c r="A1069" s="300" t="s">
        <v>1669</v>
      </c>
      <c r="B1069" s="306" t="s">
        <v>3361</v>
      </c>
      <c r="C1069" s="296" t="s">
        <v>1926</v>
      </c>
      <c r="D1069" s="306" t="s">
        <v>1927</v>
      </c>
      <c r="E1069" s="266">
        <v>2594</v>
      </c>
      <c r="F1069" s="269">
        <v>2488</v>
      </c>
      <c r="G1069" s="269">
        <v>106</v>
      </c>
      <c r="H1069" s="267">
        <v>3178</v>
      </c>
      <c r="I1069" s="267">
        <v>3030</v>
      </c>
      <c r="J1069" s="267">
        <v>148</v>
      </c>
      <c r="K1069" s="267">
        <v>2808</v>
      </c>
      <c r="L1069" s="267">
        <v>2703</v>
      </c>
      <c r="M1069" s="267">
        <v>105</v>
      </c>
      <c r="N1069" s="297">
        <v>0.93</v>
      </c>
      <c r="O1069" s="269">
        <v>78067</v>
      </c>
      <c r="P1069" s="269">
        <v>74779</v>
      </c>
      <c r="Q1069" s="269">
        <v>3288</v>
      </c>
      <c r="R1069" s="270">
        <v>0.95788233184316</v>
      </c>
      <c r="S1069" s="270">
        <v>0.959136468774094</v>
      </c>
      <c r="T1069" s="270">
        <v>0.953429830081812</v>
      </c>
      <c r="U1069" s="270">
        <v>0.962606837606838</v>
      </c>
      <c r="V1069" s="298">
        <v>0.00570663869228161</v>
      </c>
      <c r="W1069" s="274">
        <v>19933</v>
      </c>
      <c r="X1069" s="274">
        <v>19121</v>
      </c>
      <c r="Y1069" s="274">
        <v>18873</v>
      </c>
      <c r="Z1069" s="274">
        <v>18083</v>
      </c>
      <c r="AA1069" s="271">
        <v>0.959263532834997</v>
      </c>
      <c r="AB1069" s="271">
        <v>0.95814126000106</v>
      </c>
      <c r="AC1069" s="298">
        <v>0.00112227283393751</v>
      </c>
    </row>
    <row r="1070" spans="1:29">
      <c r="A1070" s="300" t="s">
        <v>1669</v>
      </c>
      <c r="B1070" s="302" t="s">
        <v>3361</v>
      </c>
      <c r="C1070" s="296" t="s">
        <v>1928</v>
      </c>
      <c r="D1070" s="302" t="s">
        <v>1929</v>
      </c>
      <c r="E1070" s="266">
        <v>3736</v>
      </c>
      <c r="F1070" s="269">
        <v>3609</v>
      </c>
      <c r="G1070" s="269">
        <v>127</v>
      </c>
      <c r="H1070" s="267">
        <v>4079</v>
      </c>
      <c r="I1070" s="267">
        <v>3904</v>
      </c>
      <c r="J1070" s="267">
        <v>175</v>
      </c>
      <c r="K1070" s="267">
        <v>3805</v>
      </c>
      <c r="L1070" s="267">
        <v>3695</v>
      </c>
      <c r="M1070" s="267">
        <v>110</v>
      </c>
      <c r="N1070" s="297">
        <v>0.93</v>
      </c>
      <c r="O1070" s="269">
        <v>112006</v>
      </c>
      <c r="P1070" s="269">
        <v>109080</v>
      </c>
      <c r="Q1070" s="269">
        <v>2926</v>
      </c>
      <c r="R1070" s="270">
        <v>0.973876399478599</v>
      </c>
      <c r="S1070" s="270">
        <v>0.966006423982869</v>
      </c>
      <c r="T1070" s="270">
        <v>0.957097327776416</v>
      </c>
      <c r="U1070" s="270">
        <v>0.971090670170828</v>
      </c>
      <c r="V1070" s="298">
        <v>0.00890909620645364</v>
      </c>
      <c r="W1070" s="274">
        <v>27298</v>
      </c>
      <c r="X1070" s="274">
        <v>26529</v>
      </c>
      <c r="Y1070" s="274">
        <v>26799</v>
      </c>
      <c r="Z1070" s="274">
        <v>26093</v>
      </c>
      <c r="AA1070" s="271">
        <v>0.97182943805407</v>
      </c>
      <c r="AB1070" s="271">
        <v>0.973655733422889</v>
      </c>
      <c r="AC1070" s="298">
        <v>-0.00182629536881906</v>
      </c>
    </row>
    <row r="1071" spans="1:29">
      <c r="A1071" s="300" t="s">
        <v>1669</v>
      </c>
      <c r="B1071" s="302" t="s">
        <v>3361</v>
      </c>
      <c r="C1071" s="296" t="s">
        <v>1930</v>
      </c>
      <c r="D1071" s="302" t="s">
        <v>1931</v>
      </c>
      <c r="E1071" s="266">
        <v>0</v>
      </c>
      <c r="F1071" s="269">
        <v>0</v>
      </c>
      <c r="G1071" s="269">
        <v>0</v>
      </c>
      <c r="H1071" s="267">
        <v>0</v>
      </c>
      <c r="I1071" s="267">
        <v>0</v>
      </c>
      <c r="J1071" s="267">
        <v>0</v>
      </c>
      <c r="K1071" s="267">
        <v>0</v>
      </c>
      <c r="L1071" s="267">
        <v>0</v>
      </c>
      <c r="M1071" s="267">
        <v>0</v>
      </c>
      <c r="N1071" s="297">
        <v>0.93</v>
      </c>
      <c r="O1071" s="269">
        <v>19</v>
      </c>
      <c r="P1071" s="269">
        <v>19</v>
      </c>
      <c r="Q1071" s="269">
        <v>0</v>
      </c>
      <c r="R1071" s="270">
        <v>1</v>
      </c>
      <c r="S1071" s="270">
        <v>0</v>
      </c>
      <c r="T1071" s="270">
        <v>0</v>
      </c>
      <c r="U1071" s="270">
        <v>0</v>
      </c>
      <c r="V1071" s="298">
        <v>0</v>
      </c>
      <c r="W1071" s="274">
        <v>0</v>
      </c>
      <c r="X1071" s="274">
        <v>0</v>
      </c>
      <c r="Y1071" s="274">
        <v>6</v>
      </c>
      <c r="Z1071" s="274">
        <v>6</v>
      </c>
      <c r="AA1071" s="271">
        <v>0</v>
      </c>
      <c r="AB1071" s="271">
        <v>1</v>
      </c>
      <c r="AC1071" s="298">
        <v>-1</v>
      </c>
    </row>
    <row r="1072" spans="1:29">
      <c r="A1072" s="300" t="s">
        <v>1669</v>
      </c>
      <c r="B1072" s="302" t="s">
        <v>3361</v>
      </c>
      <c r="C1072" s="296" t="s">
        <v>1932</v>
      </c>
      <c r="D1072" s="302" t="s">
        <v>1933</v>
      </c>
      <c r="E1072" s="266">
        <v>1600</v>
      </c>
      <c r="F1072" s="269">
        <v>1549</v>
      </c>
      <c r="G1072" s="269">
        <v>51</v>
      </c>
      <c r="H1072" s="267">
        <v>2044</v>
      </c>
      <c r="I1072" s="267">
        <v>1988</v>
      </c>
      <c r="J1072" s="267">
        <v>56</v>
      </c>
      <c r="K1072" s="267">
        <v>1805</v>
      </c>
      <c r="L1072" s="267">
        <v>1768</v>
      </c>
      <c r="M1072" s="267">
        <v>37</v>
      </c>
      <c r="N1072" s="297">
        <v>0.93</v>
      </c>
      <c r="O1072" s="269">
        <v>49483</v>
      </c>
      <c r="P1072" s="269">
        <v>48348</v>
      </c>
      <c r="Q1072" s="269">
        <v>1135</v>
      </c>
      <c r="R1072" s="270">
        <v>0.977062829658671</v>
      </c>
      <c r="S1072" s="270">
        <v>0.968125</v>
      </c>
      <c r="T1072" s="270">
        <v>0.972602739726027</v>
      </c>
      <c r="U1072" s="270">
        <v>0.979501385041551</v>
      </c>
      <c r="V1072" s="298">
        <v>-0.00447773972602739</v>
      </c>
      <c r="W1072" s="274">
        <v>12903</v>
      </c>
      <c r="X1072" s="274">
        <v>12614</v>
      </c>
      <c r="Y1072" s="274">
        <v>11929</v>
      </c>
      <c r="Z1072" s="274">
        <v>11686</v>
      </c>
      <c r="AA1072" s="271">
        <v>0.977602108036891</v>
      </c>
      <c r="AB1072" s="271">
        <v>0.979629474390142</v>
      </c>
      <c r="AC1072" s="298">
        <v>-0.00202736635325107</v>
      </c>
    </row>
    <row r="1073" spans="1:29">
      <c r="A1073" s="300" t="s">
        <v>1669</v>
      </c>
      <c r="B1073" s="302" t="s">
        <v>3361</v>
      </c>
      <c r="C1073" s="296" t="s">
        <v>1934</v>
      </c>
      <c r="D1073" s="302" t="s">
        <v>1935</v>
      </c>
      <c r="E1073" s="266">
        <v>3547</v>
      </c>
      <c r="F1073" s="269">
        <v>3378</v>
      </c>
      <c r="G1073" s="269">
        <v>169</v>
      </c>
      <c r="H1073" s="267">
        <v>4013</v>
      </c>
      <c r="I1073" s="267">
        <v>3643</v>
      </c>
      <c r="J1073" s="267">
        <v>370</v>
      </c>
      <c r="K1073" s="267">
        <v>3677</v>
      </c>
      <c r="L1073" s="267">
        <v>3545</v>
      </c>
      <c r="M1073" s="267">
        <v>132</v>
      </c>
      <c r="N1073" s="297">
        <v>0.93</v>
      </c>
      <c r="O1073" s="269">
        <v>105574</v>
      </c>
      <c r="P1073" s="269">
        <v>100160</v>
      </c>
      <c r="Q1073" s="269">
        <v>5414</v>
      </c>
      <c r="R1073" s="270">
        <v>0.948718434463031</v>
      </c>
      <c r="S1073" s="270">
        <v>0.952354102058077</v>
      </c>
      <c r="T1073" s="270">
        <v>0.907799651133815</v>
      </c>
      <c r="U1073" s="270">
        <v>0.964101169431602</v>
      </c>
      <c r="V1073" s="298">
        <v>0.0445544509242621</v>
      </c>
      <c r="W1073" s="274">
        <v>26233</v>
      </c>
      <c r="X1073" s="274">
        <v>24995</v>
      </c>
      <c r="Y1073" s="274">
        <v>25491</v>
      </c>
      <c r="Z1073" s="274">
        <v>24231</v>
      </c>
      <c r="AA1073" s="271">
        <v>0.952807532497236</v>
      </c>
      <c r="AB1073" s="271">
        <v>0.950570789690479</v>
      </c>
      <c r="AC1073" s="298">
        <v>0.00223674280675723</v>
      </c>
    </row>
    <row r="1074" spans="1:29">
      <c r="A1074" s="300" t="s">
        <v>1669</v>
      </c>
      <c r="B1074" s="302" t="s">
        <v>3361</v>
      </c>
      <c r="C1074" s="296" t="s">
        <v>1936</v>
      </c>
      <c r="D1074" s="302" t="s">
        <v>1937</v>
      </c>
      <c r="E1074" s="266">
        <v>2242</v>
      </c>
      <c r="F1074" s="269">
        <v>2119</v>
      </c>
      <c r="G1074" s="269">
        <v>123</v>
      </c>
      <c r="H1074" s="267">
        <v>2880</v>
      </c>
      <c r="I1074" s="267">
        <v>2634</v>
      </c>
      <c r="J1074" s="267">
        <v>246</v>
      </c>
      <c r="K1074" s="267">
        <v>2534</v>
      </c>
      <c r="L1074" s="267">
        <v>2416</v>
      </c>
      <c r="M1074" s="267">
        <v>118</v>
      </c>
      <c r="N1074" s="297">
        <v>0.93</v>
      </c>
      <c r="O1074" s="269">
        <v>70621</v>
      </c>
      <c r="P1074" s="269">
        <v>65965</v>
      </c>
      <c r="Q1074" s="269">
        <v>4656</v>
      </c>
      <c r="R1074" s="270">
        <v>0.934070602228799</v>
      </c>
      <c r="S1074" s="270">
        <v>0.945138269402319</v>
      </c>
      <c r="T1074" s="270">
        <v>0.914583333333333</v>
      </c>
      <c r="U1074" s="270">
        <v>0.953433307024467</v>
      </c>
      <c r="V1074" s="298">
        <v>0.0305549360689861</v>
      </c>
      <c r="W1074" s="274">
        <v>18000</v>
      </c>
      <c r="X1074" s="274">
        <v>16875</v>
      </c>
      <c r="Y1074" s="274">
        <v>17345</v>
      </c>
      <c r="Z1074" s="274">
        <v>16413</v>
      </c>
      <c r="AA1074" s="271">
        <v>0.9375</v>
      </c>
      <c r="AB1074" s="271">
        <v>0.946266935716345</v>
      </c>
      <c r="AC1074" s="298">
        <v>-0.00876693571634479</v>
      </c>
    </row>
    <row r="1075" spans="1:29">
      <c r="A1075" s="300" t="s">
        <v>1669</v>
      </c>
      <c r="B1075" s="302" t="s">
        <v>3361</v>
      </c>
      <c r="C1075" s="296" t="s">
        <v>1938</v>
      </c>
      <c r="D1075" s="302" t="s">
        <v>1939</v>
      </c>
      <c r="E1075" s="266">
        <v>0</v>
      </c>
      <c r="F1075" s="269">
        <v>0</v>
      </c>
      <c r="G1075" s="269">
        <v>0</v>
      </c>
      <c r="H1075" s="267">
        <v>0</v>
      </c>
      <c r="I1075" s="267">
        <v>0</v>
      </c>
      <c r="J1075" s="267">
        <v>0</v>
      </c>
      <c r="K1075" s="267">
        <v>0</v>
      </c>
      <c r="L1075" s="267">
        <v>0</v>
      </c>
      <c r="M1075" s="267">
        <v>0</v>
      </c>
      <c r="N1075" s="297">
        <v>0.93</v>
      </c>
      <c r="O1075" s="269">
        <v>0</v>
      </c>
      <c r="P1075" s="269">
        <v>0</v>
      </c>
      <c r="Q1075" s="269">
        <v>0</v>
      </c>
      <c r="R1075" s="270">
        <v>0</v>
      </c>
      <c r="S1075" s="270">
        <v>0</v>
      </c>
      <c r="T1075" s="270">
        <v>0</v>
      </c>
      <c r="U1075" s="270">
        <v>0</v>
      </c>
      <c r="V1075" s="298">
        <v>0</v>
      </c>
      <c r="W1075" s="274">
        <v>0</v>
      </c>
      <c r="X1075" s="274">
        <v>0</v>
      </c>
      <c r="Y1075" s="274">
        <v>0</v>
      </c>
      <c r="Z1075" s="274">
        <v>0</v>
      </c>
      <c r="AA1075" s="271">
        <v>0</v>
      </c>
      <c r="AB1075" s="271">
        <v>0</v>
      </c>
      <c r="AC1075" s="298">
        <v>0</v>
      </c>
    </row>
    <row r="1076" spans="1:29">
      <c r="A1076" s="300" t="s">
        <v>1669</v>
      </c>
      <c r="B1076" s="302" t="s">
        <v>3361</v>
      </c>
      <c r="C1076" s="296" t="s">
        <v>1940</v>
      </c>
      <c r="D1076" s="302" t="s">
        <v>1941</v>
      </c>
      <c r="E1076" s="266">
        <v>4351</v>
      </c>
      <c r="F1076" s="269">
        <v>4037</v>
      </c>
      <c r="G1076" s="269">
        <v>314</v>
      </c>
      <c r="H1076" s="267">
        <v>4819</v>
      </c>
      <c r="I1076" s="267">
        <v>4238</v>
      </c>
      <c r="J1076" s="267">
        <v>581</v>
      </c>
      <c r="K1076" s="267">
        <v>4489</v>
      </c>
      <c r="L1076" s="267">
        <v>4228</v>
      </c>
      <c r="M1076" s="267">
        <v>261</v>
      </c>
      <c r="N1076" s="297">
        <v>0.93</v>
      </c>
      <c r="O1076" s="269">
        <v>130011</v>
      </c>
      <c r="P1076" s="269">
        <v>121730</v>
      </c>
      <c r="Q1076" s="269">
        <v>8281</v>
      </c>
      <c r="R1076" s="270">
        <v>0.936305389543962</v>
      </c>
      <c r="S1076" s="270">
        <v>0.927832682142036</v>
      </c>
      <c r="T1076" s="270">
        <v>0.879435567545134</v>
      </c>
      <c r="U1076" s="270">
        <v>0.941857874805079</v>
      </c>
      <c r="V1076" s="298">
        <v>0.0483971145969024</v>
      </c>
      <c r="W1076" s="274">
        <v>32170</v>
      </c>
      <c r="X1076" s="274">
        <v>30244</v>
      </c>
      <c r="Y1076" s="274">
        <v>31857</v>
      </c>
      <c r="Z1076" s="274">
        <v>29811</v>
      </c>
      <c r="AA1076" s="271">
        <v>0.940130556419024</v>
      </c>
      <c r="AB1076" s="271">
        <v>0.935775496751106</v>
      </c>
      <c r="AC1076" s="298">
        <v>0.00435505966791749</v>
      </c>
    </row>
    <row r="1077" spans="1:29">
      <c r="A1077" s="300" t="s">
        <v>1669</v>
      </c>
      <c r="B1077" s="302" t="s">
        <v>3361</v>
      </c>
      <c r="C1077" s="296" t="s">
        <v>1942</v>
      </c>
      <c r="D1077" s="302" t="s">
        <v>1943</v>
      </c>
      <c r="E1077" s="266">
        <v>2248</v>
      </c>
      <c r="F1077" s="269">
        <v>2144</v>
      </c>
      <c r="G1077" s="269">
        <v>104</v>
      </c>
      <c r="H1077" s="267">
        <v>2537</v>
      </c>
      <c r="I1077" s="267">
        <v>2388</v>
      </c>
      <c r="J1077" s="267">
        <v>149</v>
      </c>
      <c r="K1077" s="267">
        <v>2300</v>
      </c>
      <c r="L1077" s="267">
        <v>2219</v>
      </c>
      <c r="M1077" s="267">
        <v>81</v>
      </c>
      <c r="N1077" s="297">
        <v>0.93</v>
      </c>
      <c r="O1077" s="269">
        <v>68859</v>
      </c>
      <c r="P1077" s="269">
        <v>66362</v>
      </c>
      <c r="Q1077" s="269">
        <v>2497</v>
      </c>
      <c r="R1077" s="270">
        <v>0.963737492557255</v>
      </c>
      <c r="S1077" s="270">
        <v>0.953736654804271</v>
      </c>
      <c r="T1077" s="270">
        <v>0.941269215608987</v>
      </c>
      <c r="U1077" s="270">
        <v>0.964782608695652</v>
      </c>
      <c r="V1077" s="298">
        <v>0.0124674391952835</v>
      </c>
      <c r="W1077" s="274">
        <v>16574</v>
      </c>
      <c r="X1077" s="274">
        <v>16009</v>
      </c>
      <c r="Y1077" s="274">
        <v>16580</v>
      </c>
      <c r="Z1077" s="274">
        <v>16093</v>
      </c>
      <c r="AA1077" s="271">
        <v>0.965910462169663</v>
      </c>
      <c r="AB1077" s="271">
        <v>0.970627261761158</v>
      </c>
      <c r="AC1077" s="298">
        <v>-0.00471679959149462</v>
      </c>
    </row>
    <row r="1078" spans="1:29">
      <c r="A1078" s="300" t="s">
        <v>1669</v>
      </c>
      <c r="B1078" s="302" t="s">
        <v>3361</v>
      </c>
      <c r="C1078" s="296" t="s">
        <v>1944</v>
      </c>
      <c r="D1078" s="302" t="s">
        <v>1945</v>
      </c>
      <c r="E1078" s="266">
        <v>3953</v>
      </c>
      <c r="F1078" s="269">
        <v>3721</v>
      </c>
      <c r="G1078" s="269">
        <v>232</v>
      </c>
      <c r="H1078" s="267">
        <v>4658</v>
      </c>
      <c r="I1078" s="267">
        <v>4002</v>
      </c>
      <c r="J1078" s="267">
        <v>656</v>
      </c>
      <c r="K1078" s="267">
        <v>4275</v>
      </c>
      <c r="L1078" s="267">
        <v>4066</v>
      </c>
      <c r="M1078" s="267">
        <v>209</v>
      </c>
      <c r="N1078" s="297">
        <v>0.93</v>
      </c>
      <c r="O1078" s="269">
        <v>119311</v>
      </c>
      <c r="P1078" s="269">
        <v>111999</v>
      </c>
      <c r="Q1078" s="269">
        <v>7312</v>
      </c>
      <c r="R1078" s="270">
        <v>0.938714787404347</v>
      </c>
      <c r="S1078" s="270">
        <v>0.941310397166709</v>
      </c>
      <c r="T1078" s="270">
        <v>0.859167024474023</v>
      </c>
      <c r="U1078" s="270">
        <v>0.951111111111111</v>
      </c>
      <c r="V1078" s="298">
        <v>0.0821433726926857</v>
      </c>
      <c r="W1078" s="274">
        <v>30167</v>
      </c>
      <c r="X1078" s="274">
        <v>28351</v>
      </c>
      <c r="Y1078" s="274">
        <v>29289</v>
      </c>
      <c r="Z1078" s="274">
        <v>27736</v>
      </c>
      <c r="AA1078" s="271">
        <v>0.939801770146186</v>
      </c>
      <c r="AB1078" s="271">
        <v>0.946976680665096</v>
      </c>
      <c r="AC1078" s="298">
        <v>-0.00717491051890984</v>
      </c>
    </row>
    <row r="1079" spans="1:29">
      <c r="A1079" s="300" t="s">
        <v>1669</v>
      </c>
      <c r="B1079" s="302" t="s">
        <v>3361</v>
      </c>
      <c r="C1079" s="296" t="s">
        <v>1946</v>
      </c>
      <c r="D1079" s="302" t="s">
        <v>1947</v>
      </c>
      <c r="E1079" s="266">
        <v>3963</v>
      </c>
      <c r="F1079" s="269">
        <v>3623</v>
      </c>
      <c r="G1079" s="269">
        <v>340</v>
      </c>
      <c r="H1079" s="267">
        <v>4655</v>
      </c>
      <c r="I1079" s="267">
        <v>4189</v>
      </c>
      <c r="J1079" s="267">
        <v>466</v>
      </c>
      <c r="K1079" s="267">
        <v>4300</v>
      </c>
      <c r="L1079" s="267">
        <v>4154</v>
      </c>
      <c r="M1079" s="267">
        <v>146</v>
      </c>
      <c r="N1079" s="297">
        <v>0.93</v>
      </c>
      <c r="O1079" s="269">
        <v>127830</v>
      </c>
      <c r="P1079" s="269">
        <v>120899</v>
      </c>
      <c r="Q1079" s="269">
        <v>6931</v>
      </c>
      <c r="R1079" s="270">
        <v>0.945779550966127</v>
      </c>
      <c r="S1079" s="270">
        <v>0.914206409285894</v>
      </c>
      <c r="T1079" s="270">
        <v>0.899892588614393</v>
      </c>
      <c r="U1079" s="270">
        <v>0.966046511627907</v>
      </c>
      <c r="V1079" s="298">
        <v>0.0143138206715013</v>
      </c>
      <c r="W1079" s="274">
        <v>30967</v>
      </c>
      <c r="X1079" s="274">
        <v>29371</v>
      </c>
      <c r="Y1079" s="274">
        <v>30709</v>
      </c>
      <c r="Z1079" s="274">
        <v>28923</v>
      </c>
      <c r="AA1079" s="271">
        <v>0.948461265217812</v>
      </c>
      <c r="AB1079" s="271">
        <v>0.941841154059071</v>
      </c>
      <c r="AC1079" s="298">
        <v>0.00662011115874184</v>
      </c>
    </row>
    <row r="1080" spans="1:29">
      <c r="A1080" s="300" t="s">
        <v>1669</v>
      </c>
      <c r="B1080" s="302" t="s">
        <v>3361</v>
      </c>
      <c r="C1080" s="296" t="s">
        <v>1948</v>
      </c>
      <c r="D1080" s="302" t="s">
        <v>1949</v>
      </c>
      <c r="E1080" s="266">
        <v>1936</v>
      </c>
      <c r="F1080" s="269">
        <v>1846</v>
      </c>
      <c r="G1080" s="269">
        <v>90</v>
      </c>
      <c r="H1080" s="267">
        <v>2020</v>
      </c>
      <c r="I1080" s="267">
        <v>1934</v>
      </c>
      <c r="J1080" s="267">
        <v>86</v>
      </c>
      <c r="K1080" s="267">
        <v>2095</v>
      </c>
      <c r="L1080" s="267">
        <v>1985</v>
      </c>
      <c r="M1080" s="267">
        <v>110</v>
      </c>
      <c r="N1080" s="297">
        <v>0.93</v>
      </c>
      <c r="O1080" s="269">
        <v>60741</v>
      </c>
      <c r="P1080" s="269">
        <v>58063</v>
      </c>
      <c r="Q1080" s="269">
        <v>2678</v>
      </c>
      <c r="R1080" s="270">
        <v>0.955911163793813</v>
      </c>
      <c r="S1080" s="270">
        <v>0.953512396694215</v>
      </c>
      <c r="T1080" s="270">
        <v>0.957425742574257</v>
      </c>
      <c r="U1080" s="270">
        <v>0.947494033412888</v>
      </c>
      <c r="V1080" s="298">
        <v>-0.00391334588004255</v>
      </c>
      <c r="W1080" s="274">
        <v>14669</v>
      </c>
      <c r="X1080" s="274">
        <v>14041</v>
      </c>
      <c r="Y1080" s="274">
        <v>14317</v>
      </c>
      <c r="Z1080" s="274">
        <v>13755</v>
      </c>
      <c r="AA1080" s="271">
        <v>0.957188629081737</v>
      </c>
      <c r="AB1080" s="271">
        <v>0.960745966333729</v>
      </c>
      <c r="AC1080" s="298">
        <v>-0.00355733725199214</v>
      </c>
    </row>
    <row r="1081" spans="1:29">
      <c r="A1081" s="300" t="s">
        <v>1669</v>
      </c>
      <c r="B1081" s="302" t="s">
        <v>3361</v>
      </c>
      <c r="C1081" s="296" t="s">
        <v>1950</v>
      </c>
      <c r="D1081" s="302" t="s">
        <v>1951</v>
      </c>
      <c r="E1081" s="266">
        <v>2669</v>
      </c>
      <c r="F1081" s="269">
        <v>2559</v>
      </c>
      <c r="G1081" s="269">
        <v>110</v>
      </c>
      <c r="H1081" s="267">
        <v>2842</v>
      </c>
      <c r="I1081" s="267">
        <v>2697</v>
      </c>
      <c r="J1081" s="267">
        <v>145</v>
      </c>
      <c r="K1081" s="267">
        <v>2702</v>
      </c>
      <c r="L1081" s="267">
        <v>2625</v>
      </c>
      <c r="M1081" s="267">
        <v>77</v>
      </c>
      <c r="N1081" s="297">
        <v>0.93</v>
      </c>
      <c r="O1081" s="269">
        <v>78403</v>
      </c>
      <c r="P1081" s="269">
        <v>76065</v>
      </c>
      <c r="Q1081" s="269">
        <v>2338</v>
      </c>
      <c r="R1081" s="270">
        <v>0.970179712511001</v>
      </c>
      <c r="S1081" s="270">
        <v>0.958786062195579</v>
      </c>
      <c r="T1081" s="270">
        <v>0.948979591836735</v>
      </c>
      <c r="U1081" s="270">
        <v>0.971502590673575</v>
      </c>
      <c r="V1081" s="298">
        <v>0.00980647035884408</v>
      </c>
      <c r="W1081" s="274">
        <v>19243</v>
      </c>
      <c r="X1081" s="274">
        <v>18647</v>
      </c>
      <c r="Y1081" s="274">
        <v>18941</v>
      </c>
      <c r="Z1081" s="274">
        <v>18413</v>
      </c>
      <c r="AA1081" s="271">
        <v>0.969027698383828</v>
      </c>
      <c r="AB1081" s="271">
        <v>0.972123963887862</v>
      </c>
      <c r="AC1081" s="298">
        <v>-0.00309626550403441</v>
      </c>
    </row>
    <row r="1082" spans="1:29">
      <c r="A1082" s="300" t="s">
        <v>1669</v>
      </c>
      <c r="B1082" s="306" t="s">
        <v>3361</v>
      </c>
      <c r="C1082" s="296" t="s">
        <v>1952</v>
      </c>
      <c r="D1082" s="306" t="s">
        <v>1953</v>
      </c>
      <c r="E1082" s="266">
        <v>3390</v>
      </c>
      <c r="F1082" s="269">
        <v>3255</v>
      </c>
      <c r="G1082" s="269">
        <v>135</v>
      </c>
      <c r="H1082" s="267">
        <v>3517</v>
      </c>
      <c r="I1082" s="267">
        <v>3358</v>
      </c>
      <c r="J1082" s="267">
        <v>159</v>
      </c>
      <c r="K1082" s="267">
        <v>3474</v>
      </c>
      <c r="L1082" s="267">
        <v>3385</v>
      </c>
      <c r="M1082" s="267">
        <v>89</v>
      </c>
      <c r="N1082" s="297">
        <v>0.93</v>
      </c>
      <c r="O1082" s="269">
        <v>104507</v>
      </c>
      <c r="P1082" s="269">
        <v>101374</v>
      </c>
      <c r="Q1082" s="269">
        <v>3133</v>
      </c>
      <c r="R1082" s="270">
        <v>0.970021146908819</v>
      </c>
      <c r="S1082" s="270">
        <v>0.960176991150443</v>
      </c>
      <c r="T1082" s="270">
        <v>0.954791015069662</v>
      </c>
      <c r="U1082" s="270">
        <v>0.974381116868164</v>
      </c>
      <c r="V1082" s="298">
        <v>0.00538597608078084</v>
      </c>
      <c r="W1082" s="274">
        <v>24716</v>
      </c>
      <c r="X1082" s="274">
        <v>23961</v>
      </c>
      <c r="Y1082" s="274">
        <v>25664</v>
      </c>
      <c r="Z1082" s="274">
        <v>24899</v>
      </c>
      <c r="AA1082" s="271">
        <v>0.969452985920052</v>
      </c>
      <c r="AB1082" s="271">
        <v>0.970191708229426</v>
      </c>
      <c r="AC1082" s="298">
        <v>-0.000738722309374662</v>
      </c>
    </row>
    <row r="1083" spans="1:29">
      <c r="A1083" s="300" t="s">
        <v>1669</v>
      </c>
      <c r="B1083" s="302" t="s">
        <v>3361</v>
      </c>
      <c r="C1083" s="296" t="s">
        <v>1954</v>
      </c>
      <c r="D1083" s="302" t="s">
        <v>1955</v>
      </c>
      <c r="E1083" s="266">
        <v>1996</v>
      </c>
      <c r="F1083" s="269">
        <v>1938</v>
      </c>
      <c r="G1083" s="269">
        <v>58</v>
      </c>
      <c r="H1083" s="267">
        <v>2073</v>
      </c>
      <c r="I1083" s="267">
        <v>1890</v>
      </c>
      <c r="J1083" s="267">
        <v>183</v>
      </c>
      <c r="K1083" s="267">
        <v>1931</v>
      </c>
      <c r="L1083" s="267">
        <v>1856</v>
      </c>
      <c r="M1083" s="267">
        <v>75</v>
      </c>
      <c r="N1083" s="297">
        <v>0.93</v>
      </c>
      <c r="O1083" s="269">
        <v>58541</v>
      </c>
      <c r="P1083" s="269">
        <v>56495</v>
      </c>
      <c r="Q1083" s="269">
        <v>2046</v>
      </c>
      <c r="R1083" s="270">
        <v>0.965050135802258</v>
      </c>
      <c r="S1083" s="270">
        <v>0.970941883767535</v>
      </c>
      <c r="T1083" s="270">
        <v>0.911722141823444</v>
      </c>
      <c r="U1083" s="270">
        <v>0.961160020714656</v>
      </c>
      <c r="V1083" s="298">
        <v>0.0592197419440909</v>
      </c>
      <c r="W1083" s="274">
        <v>14428</v>
      </c>
      <c r="X1083" s="274">
        <v>13895</v>
      </c>
      <c r="Y1083" s="274">
        <v>13756</v>
      </c>
      <c r="Z1083" s="274">
        <v>13327</v>
      </c>
      <c r="AA1083" s="271">
        <v>0.963057942888827</v>
      </c>
      <c r="AB1083" s="271">
        <v>0.968813608607153</v>
      </c>
      <c r="AC1083" s="298">
        <v>-0.00575566571832598</v>
      </c>
    </row>
    <row r="1084" spans="1:29">
      <c r="A1084" s="300" t="s">
        <v>1669</v>
      </c>
      <c r="B1084" s="302" t="s">
        <v>3361</v>
      </c>
      <c r="C1084" s="296" t="s">
        <v>1956</v>
      </c>
      <c r="D1084" s="302" t="s">
        <v>1957</v>
      </c>
      <c r="E1084" s="266">
        <v>2049</v>
      </c>
      <c r="F1084" s="269">
        <v>1952</v>
      </c>
      <c r="G1084" s="269">
        <v>97</v>
      </c>
      <c r="H1084" s="267">
        <v>2266</v>
      </c>
      <c r="I1084" s="267">
        <v>2179</v>
      </c>
      <c r="J1084" s="267">
        <v>87</v>
      </c>
      <c r="K1084" s="267">
        <v>2177</v>
      </c>
      <c r="L1084" s="267">
        <v>2101</v>
      </c>
      <c r="M1084" s="267">
        <v>76</v>
      </c>
      <c r="N1084" s="297">
        <v>0.93</v>
      </c>
      <c r="O1084" s="269">
        <v>60453</v>
      </c>
      <c r="P1084" s="269">
        <v>58338</v>
      </c>
      <c r="Q1084" s="269">
        <v>2115</v>
      </c>
      <c r="R1084" s="270">
        <v>0.965014143218699</v>
      </c>
      <c r="S1084" s="270">
        <v>0.952659834065398</v>
      </c>
      <c r="T1084" s="270">
        <v>0.961606354810238</v>
      </c>
      <c r="U1084" s="270">
        <v>0.965089572806615</v>
      </c>
      <c r="V1084" s="298">
        <v>-0.00894652074484048</v>
      </c>
      <c r="W1084" s="274">
        <v>15155</v>
      </c>
      <c r="X1084" s="274">
        <v>14606</v>
      </c>
      <c r="Y1084" s="274">
        <v>14726</v>
      </c>
      <c r="Z1084" s="274">
        <v>14223</v>
      </c>
      <c r="AA1084" s="271">
        <v>0.963774331903662</v>
      </c>
      <c r="AB1084" s="271">
        <v>0.96584272714926</v>
      </c>
      <c r="AC1084" s="298">
        <v>-0.00206839524559765</v>
      </c>
    </row>
    <row r="1085" spans="1:29">
      <c r="A1085" s="300" t="s">
        <v>1669</v>
      </c>
      <c r="B1085" s="302" t="s">
        <v>3361</v>
      </c>
      <c r="C1085" s="296" t="s">
        <v>1958</v>
      </c>
      <c r="D1085" s="302" t="s">
        <v>1959</v>
      </c>
      <c r="E1085" s="266">
        <v>3599</v>
      </c>
      <c r="F1085" s="269">
        <v>3477</v>
      </c>
      <c r="G1085" s="269">
        <v>122</v>
      </c>
      <c r="H1085" s="267">
        <v>3949</v>
      </c>
      <c r="I1085" s="267">
        <v>3664</v>
      </c>
      <c r="J1085" s="267">
        <v>285</v>
      </c>
      <c r="K1085" s="267">
        <v>3774</v>
      </c>
      <c r="L1085" s="267">
        <v>3586</v>
      </c>
      <c r="M1085" s="267">
        <v>188</v>
      </c>
      <c r="N1085" s="297">
        <v>0.93</v>
      </c>
      <c r="O1085" s="269">
        <v>113925</v>
      </c>
      <c r="P1085" s="269">
        <v>109697</v>
      </c>
      <c r="Q1085" s="269">
        <v>4228</v>
      </c>
      <c r="R1085" s="270">
        <v>0.962887864823349</v>
      </c>
      <c r="S1085" s="270">
        <v>0.966101694915254</v>
      </c>
      <c r="T1085" s="270">
        <v>0.927829830336794</v>
      </c>
      <c r="U1085" s="270">
        <v>0.950185479597244</v>
      </c>
      <c r="V1085" s="298">
        <v>0.0382718645784601</v>
      </c>
      <c r="W1085" s="274">
        <v>26646</v>
      </c>
      <c r="X1085" s="274">
        <v>25649</v>
      </c>
      <c r="Y1085" s="274">
        <v>27048</v>
      </c>
      <c r="Z1085" s="274">
        <v>26207</v>
      </c>
      <c r="AA1085" s="271">
        <v>0.962583502214216</v>
      </c>
      <c r="AB1085" s="271">
        <v>0.968907128068619</v>
      </c>
      <c r="AC1085" s="298">
        <v>-0.00632362585440271</v>
      </c>
    </row>
    <row r="1086" spans="1:29">
      <c r="A1086" s="300" t="s">
        <v>1669</v>
      </c>
      <c r="B1086" s="302" t="s">
        <v>3361</v>
      </c>
      <c r="C1086" s="296" t="s">
        <v>1960</v>
      </c>
      <c r="D1086" s="302" t="s">
        <v>1961</v>
      </c>
      <c r="E1086" s="266">
        <v>2655</v>
      </c>
      <c r="F1086" s="269">
        <v>2547</v>
      </c>
      <c r="G1086" s="269">
        <v>108</v>
      </c>
      <c r="H1086" s="267">
        <v>2978</v>
      </c>
      <c r="I1086" s="267">
        <v>2845</v>
      </c>
      <c r="J1086" s="267">
        <v>133</v>
      </c>
      <c r="K1086" s="267">
        <v>2719</v>
      </c>
      <c r="L1086" s="267">
        <v>2630</v>
      </c>
      <c r="M1086" s="267">
        <v>89</v>
      </c>
      <c r="N1086" s="297">
        <v>0.93</v>
      </c>
      <c r="O1086" s="269">
        <v>79440</v>
      </c>
      <c r="P1086" s="269">
        <v>76600</v>
      </c>
      <c r="Q1086" s="269">
        <v>2840</v>
      </c>
      <c r="R1086" s="270">
        <v>0.964249748237664</v>
      </c>
      <c r="S1086" s="270">
        <v>0.959322033898305</v>
      </c>
      <c r="T1086" s="270">
        <v>0.955339153794493</v>
      </c>
      <c r="U1086" s="270">
        <v>0.967267377712394</v>
      </c>
      <c r="V1086" s="298">
        <v>0.00398288010381209</v>
      </c>
      <c r="W1086" s="274">
        <v>19651</v>
      </c>
      <c r="X1086" s="274">
        <v>18963</v>
      </c>
      <c r="Y1086" s="274">
        <v>19460</v>
      </c>
      <c r="Z1086" s="274">
        <v>18821</v>
      </c>
      <c r="AA1086" s="271">
        <v>0.964989059080963</v>
      </c>
      <c r="AB1086" s="271">
        <v>0.967163412127441</v>
      </c>
      <c r="AC1086" s="298">
        <v>-0.00217435304647817</v>
      </c>
    </row>
    <row r="1087" spans="1:29">
      <c r="A1087" s="300" t="s">
        <v>1669</v>
      </c>
      <c r="B1087" s="306" t="s">
        <v>3361</v>
      </c>
      <c r="C1087" s="296" t="s">
        <v>1962</v>
      </c>
      <c r="D1087" s="306" t="s">
        <v>1963</v>
      </c>
      <c r="E1087" s="266">
        <v>1742</v>
      </c>
      <c r="F1087" s="269">
        <v>1655</v>
      </c>
      <c r="G1087" s="269">
        <v>87</v>
      </c>
      <c r="H1087" s="267">
        <v>1801</v>
      </c>
      <c r="I1087" s="267">
        <v>1703</v>
      </c>
      <c r="J1087" s="267">
        <v>98</v>
      </c>
      <c r="K1087" s="267">
        <v>1680</v>
      </c>
      <c r="L1087" s="267">
        <v>1619</v>
      </c>
      <c r="M1087" s="267">
        <v>61</v>
      </c>
      <c r="N1087" s="297">
        <v>0.93</v>
      </c>
      <c r="O1087" s="269">
        <v>50016</v>
      </c>
      <c r="P1087" s="269">
        <v>47960</v>
      </c>
      <c r="Q1087" s="269">
        <v>2056</v>
      </c>
      <c r="R1087" s="270">
        <v>0.958893154190659</v>
      </c>
      <c r="S1087" s="270">
        <v>0.950057405281286</v>
      </c>
      <c r="T1087" s="270">
        <v>0.945585785674625</v>
      </c>
      <c r="U1087" s="270">
        <v>0.963690476190476</v>
      </c>
      <c r="V1087" s="298">
        <v>0.00447161960666065</v>
      </c>
      <c r="W1087" s="274">
        <v>12373</v>
      </c>
      <c r="X1087" s="274">
        <v>11881</v>
      </c>
      <c r="Y1087" s="274">
        <v>11863</v>
      </c>
      <c r="Z1087" s="274">
        <v>11331</v>
      </c>
      <c r="AA1087" s="271">
        <v>0.960235997737008</v>
      </c>
      <c r="AB1087" s="271">
        <v>0.955154682626654</v>
      </c>
      <c r="AC1087" s="298">
        <v>0.0050813151103537</v>
      </c>
    </row>
    <row r="1088" spans="1:29">
      <c r="A1088" s="300" t="s">
        <v>1669</v>
      </c>
      <c r="B1088" s="302" t="s">
        <v>3361</v>
      </c>
      <c r="C1088" s="296" t="s">
        <v>1964</v>
      </c>
      <c r="D1088" s="302" t="s">
        <v>1965</v>
      </c>
      <c r="E1088" s="266">
        <v>3319</v>
      </c>
      <c r="F1088" s="269">
        <v>3226</v>
      </c>
      <c r="G1088" s="269">
        <v>93</v>
      </c>
      <c r="H1088" s="267">
        <v>3232</v>
      </c>
      <c r="I1088" s="267">
        <v>3169</v>
      </c>
      <c r="J1088" s="267">
        <v>63</v>
      </c>
      <c r="K1088" s="267">
        <v>3330</v>
      </c>
      <c r="L1088" s="267">
        <v>3271</v>
      </c>
      <c r="M1088" s="267">
        <v>59</v>
      </c>
      <c r="N1088" s="297">
        <v>0.93</v>
      </c>
      <c r="O1088" s="269">
        <v>95333</v>
      </c>
      <c r="P1088" s="269">
        <v>93373</v>
      </c>
      <c r="Q1088" s="269">
        <v>1960</v>
      </c>
      <c r="R1088" s="270">
        <v>0.979440487554152</v>
      </c>
      <c r="S1088" s="270">
        <v>0.971979511901175</v>
      </c>
      <c r="T1088" s="270">
        <v>0.980507425742574</v>
      </c>
      <c r="U1088" s="270">
        <v>0.982282282282282</v>
      </c>
      <c r="V1088" s="298">
        <v>-0.00852791384139917</v>
      </c>
      <c r="W1088" s="274">
        <v>24700</v>
      </c>
      <c r="X1088" s="274">
        <v>24184</v>
      </c>
      <c r="Y1088" s="274">
        <v>22693</v>
      </c>
      <c r="Z1088" s="274">
        <v>22262</v>
      </c>
      <c r="AA1088" s="271">
        <v>0.979109311740891</v>
      </c>
      <c r="AB1088" s="271">
        <v>0.981007359097519</v>
      </c>
      <c r="AC1088" s="298">
        <v>-0.00189804735662835</v>
      </c>
    </row>
    <row r="1089" spans="1:29">
      <c r="A1089" s="300" t="s">
        <v>1669</v>
      </c>
      <c r="B1089" s="302" t="s">
        <v>3360</v>
      </c>
      <c r="C1089" s="296" t="s">
        <v>1966</v>
      </c>
      <c r="D1089" s="302" t="s">
        <v>1967</v>
      </c>
      <c r="E1089" s="266">
        <v>5668</v>
      </c>
      <c r="F1089" s="269">
        <v>5269</v>
      </c>
      <c r="G1089" s="269">
        <v>399</v>
      </c>
      <c r="H1089" s="267">
        <v>5816</v>
      </c>
      <c r="I1089" s="267">
        <v>5275</v>
      </c>
      <c r="J1089" s="267">
        <v>541</v>
      </c>
      <c r="K1089" s="267">
        <v>6620</v>
      </c>
      <c r="L1089" s="267">
        <v>6252</v>
      </c>
      <c r="M1089" s="267">
        <v>368</v>
      </c>
      <c r="N1089" s="297">
        <v>0.93</v>
      </c>
      <c r="O1089" s="269">
        <v>159705</v>
      </c>
      <c r="P1089" s="269">
        <v>149600</v>
      </c>
      <c r="Q1089" s="269">
        <v>10105</v>
      </c>
      <c r="R1089" s="270">
        <v>0.936727090573244</v>
      </c>
      <c r="S1089" s="270">
        <v>0.929604798870854</v>
      </c>
      <c r="T1089" s="270">
        <v>0.906980742778542</v>
      </c>
      <c r="U1089" s="270">
        <v>0.944410876132931</v>
      </c>
      <c r="V1089" s="298">
        <v>0.022624056092312</v>
      </c>
      <c r="W1089" s="274">
        <v>40472</v>
      </c>
      <c r="X1089" s="274">
        <v>38129</v>
      </c>
      <c r="Y1089" s="274">
        <v>38716</v>
      </c>
      <c r="Z1089" s="274">
        <v>36783</v>
      </c>
      <c r="AA1089" s="271">
        <v>0.942108124135205</v>
      </c>
      <c r="AB1089" s="271">
        <v>0.950072321520818</v>
      </c>
      <c r="AC1089" s="298">
        <v>-0.0079641973856136</v>
      </c>
    </row>
    <row r="1090" spans="1:29">
      <c r="A1090" s="300" t="s">
        <v>1669</v>
      </c>
      <c r="B1090" s="302" t="s">
        <v>3360</v>
      </c>
      <c r="C1090" s="296" t="s">
        <v>1968</v>
      </c>
      <c r="D1090" s="302" t="s">
        <v>1969</v>
      </c>
      <c r="E1090" s="266">
        <v>4328</v>
      </c>
      <c r="F1090" s="269">
        <v>4156</v>
      </c>
      <c r="G1090" s="269">
        <v>172</v>
      </c>
      <c r="H1090" s="267">
        <v>4549</v>
      </c>
      <c r="I1090" s="267">
        <v>4280</v>
      </c>
      <c r="J1090" s="267">
        <v>269</v>
      </c>
      <c r="K1090" s="267">
        <v>5028</v>
      </c>
      <c r="L1090" s="267">
        <v>4802</v>
      </c>
      <c r="M1090" s="267">
        <v>226</v>
      </c>
      <c r="N1090" s="297">
        <v>0.93</v>
      </c>
      <c r="O1090" s="269">
        <v>124947</v>
      </c>
      <c r="P1090" s="269">
        <v>119812</v>
      </c>
      <c r="Q1090" s="269">
        <v>5135</v>
      </c>
      <c r="R1090" s="270">
        <v>0.958902574691669</v>
      </c>
      <c r="S1090" s="270">
        <v>0.960258780036969</v>
      </c>
      <c r="T1090" s="270">
        <v>0.94086612442295</v>
      </c>
      <c r="U1090" s="270">
        <v>0.955051710421639</v>
      </c>
      <c r="V1090" s="298">
        <v>0.0193926556140185</v>
      </c>
      <c r="W1090" s="274">
        <v>31388</v>
      </c>
      <c r="X1090" s="274">
        <v>30086</v>
      </c>
      <c r="Y1090" s="274">
        <v>30017</v>
      </c>
      <c r="Z1090" s="274">
        <v>28773</v>
      </c>
      <c r="AA1090" s="271">
        <v>0.958519179304193</v>
      </c>
      <c r="AB1090" s="271">
        <v>0.958556817803245</v>
      </c>
      <c r="AC1090" s="298">
        <v>-3.76384990521395e-5</v>
      </c>
    </row>
    <row r="1091" spans="1:29">
      <c r="A1091" s="300" t="s">
        <v>1669</v>
      </c>
      <c r="B1091" s="302" t="s">
        <v>3360</v>
      </c>
      <c r="C1091" s="296" t="s">
        <v>1970</v>
      </c>
      <c r="D1091" s="302" t="s">
        <v>1971</v>
      </c>
      <c r="E1091" s="266">
        <v>2540</v>
      </c>
      <c r="F1091" s="269">
        <v>2408</v>
      </c>
      <c r="G1091" s="269">
        <v>132</v>
      </c>
      <c r="H1091" s="267">
        <v>2627</v>
      </c>
      <c r="I1091" s="267">
        <v>2514</v>
      </c>
      <c r="J1091" s="267">
        <v>113</v>
      </c>
      <c r="K1091" s="267">
        <v>2857</v>
      </c>
      <c r="L1091" s="267">
        <v>2765</v>
      </c>
      <c r="M1091" s="267">
        <v>92</v>
      </c>
      <c r="N1091" s="297">
        <v>0.93</v>
      </c>
      <c r="O1091" s="269">
        <v>73260</v>
      </c>
      <c r="P1091" s="269">
        <v>70872</v>
      </c>
      <c r="Q1091" s="269">
        <v>2388</v>
      </c>
      <c r="R1091" s="270">
        <v>0.967403767403767</v>
      </c>
      <c r="S1091" s="270">
        <v>0.948031496062992</v>
      </c>
      <c r="T1091" s="270">
        <v>0.956985154168253</v>
      </c>
      <c r="U1091" s="270">
        <v>0.967798389919496</v>
      </c>
      <c r="V1091" s="298">
        <v>-0.00895365810526072</v>
      </c>
      <c r="W1091" s="274">
        <v>18131</v>
      </c>
      <c r="X1091" s="274">
        <v>17486</v>
      </c>
      <c r="Y1091" s="274">
        <v>17912</v>
      </c>
      <c r="Z1091" s="274">
        <v>17340</v>
      </c>
      <c r="AA1091" s="271">
        <v>0.964425569466659</v>
      </c>
      <c r="AB1091" s="271">
        <v>0.968066100937919</v>
      </c>
      <c r="AC1091" s="298">
        <v>-0.00364053147125931</v>
      </c>
    </row>
    <row r="1092" spans="1:29">
      <c r="A1092" s="300" t="s">
        <v>1972</v>
      </c>
      <c r="B1092" s="308" t="s">
        <v>3363</v>
      </c>
      <c r="C1092" s="296" t="s">
        <v>1974</v>
      </c>
      <c r="D1092" s="308" t="s">
        <v>1975</v>
      </c>
      <c r="E1092" s="266">
        <v>2540</v>
      </c>
      <c r="F1092" s="269">
        <v>2471</v>
      </c>
      <c r="G1092" s="269">
        <v>69</v>
      </c>
      <c r="H1092" s="267">
        <v>2631</v>
      </c>
      <c r="I1092" s="267">
        <v>2543</v>
      </c>
      <c r="J1092" s="267">
        <v>88</v>
      </c>
      <c r="K1092" s="267">
        <v>2463</v>
      </c>
      <c r="L1092" s="267">
        <v>2405</v>
      </c>
      <c r="M1092" s="267">
        <v>58</v>
      </c>
      <c r="N1092" s="297">
        <v>0.93</v>
      </c>
      <c r="O1092" s="269">
        <v>77034</v>
      </c>
      <c r="P1092" s="269">
        <v>75416</v>
      </c>
      <c r="Q1092" s="269">
        <v>1618</v>
      </c>
      <c r="R1092" s="270">
        <v>0.978996287353636</v>
      </c>
      <c r="S1092" s="270">
        <v>0.972834645669291</v>
      </c>
      <c r="T1092" s="270">
        <v>0.966552641581148</v>
      </c>
      <c r="U1092" s="270">
        <v>0.976451481932603</v>
      </c>
      <c r="V1092" s="298">
        <v>0.0062820040881435</v>
      </c>
      <c r="W1092" s="274">
        <v>18539</v>
      </c>
      <c r="X1092" s="274">
        <v>18108</v>
      </c>
      <c r="Y1092" s="274">
        <v>18286</v>
      </c>
      <c r="Z1092" s="274">
        <v>17911</v>
      </c>
      <c r="AA1092" s="271">
        <v>0.976751712605858</v>
      </c>
      <c r="AB1092" s="271">
        <v>0.979492507929564</v>
      </c>
      <c r="AC1092" s="298">
        <v>-0.00274079532370564</v>
      </c>
    </row>
    <row r="1093" spans="1:29">
      <c r="A1093" s="300" t="s">
        <v>1972</v>
      </c>
      <c r="B1093" s="308" t="s">
        <v>3363</v>
      </c>
      <c r="C1093" s="296" t="s">
        <v>1976</v>
      </c>
      <c r="D1093" s="308" t="s">
        <v>1977</v>
      </c>
      <c r="E1093" s="266">
        <v>3892</v>
      </c>
      <c r="F1093" s="269">
        <v>3781</v>
      </c>
      <c r="G1093" s="269">
        <v>111</v>
      </c>
      <c r="H1093" s="267">
        <v>3915</v>
      </c>
      <c r="I1093" s="267">
        <v>3758</v>
      </c>
      <c r="J1093" s="267">
        <v>157</v>
      </c>
      <c r="K1093" s="267">
        <v>3932</v>
      </c>
      <c r="L1093" s="267">
        <v>3830</v>
      </c>
      <c r="M1093" s="267">
        <v>102</v>
      </c>
      <c r="N1093" s="297">
        <v>0.93</v>
      </c>
      <c r="O1093" s="269">
        <v>115097</v>
      </c>
      <c r="P1093" s="269">
        <v>111626</v>
      </c>
      <c r="Q1093" s="269">
        <v>3471</v>
      </c>
      <c r="R1093" s="270">
        <v>0.969842828223151</v>
      </c>
      <c r="S1093" s="270">
        <v>0.971479958890031</v>
      </c>
      <c r="T1093" s="270">
        <v>0.959897828863346</v>
      </c>
      <c r="U1093" s="270">
        <v>0.974059003051882</v>
      </c>
      <c r="V1093" s="298">
        <v>0.0115821300266847</v>
      </c>
      <c r="W1093" s="274">
        <v>28631</v>
      </c>
      <c r="X1093" s="274">
        <v>27797</v>
      </c>
      <c r="Y1093" s="274">
        <v>27466</v>
      </c>
      <c r="Z1093" s="274">
        <v>26517</v>
      </c>
      <c r="AA1093" s="271">
        <v>0.970870734518529</v>
      </c>
      <c r="AB1093" s="271">
        <v>0.96544819049006</v>
      </c>
      <c r="AC1093" s="298">
        <v>0.00542254402846842</v>
      </c>
    </row>
    <row r="1094" spans="1:29">
      <c r="A1094" s="300" t="s">
        <v>1972</v>
      </c>
      <c r="B1094" s="308" t="s">
        <v>3363</v>
      </c>
      <c r="C1094" s="296" t="s">
        <v>1978</v>
      </c>
      <c r="D1094" s="308" t="s">
        <v>1979</v>
      </c>
      <c r="E1094" s="266">
        <v>3861</v>
      </c>
      <c r="F1094" s="269">
        <v>3740</v>
      </c>
      <c r="G1094" s="269">
        <v>121</v>
      </c>
      <c r="H1094" s="267">
        <v>4013</v>
      </c>
      <c r="I1094" s="267">
        <v>3891</v>
      </c>
      <c r="J1094" s="267">
        <v>122</v>
      </c>
      <c r="K1094" s="267">
        <v>3628</v>
      </c>
      <c r="L1094" s="267">
        <v>3555</v>
      </c>
      <c r="M1094" s="267">
        <v>73</v>
      </c>
      <c r="N1094" s="297">
        <v>0.93</v>
      </c>
      <c r="O1094" s="269">
        <v>108175</v>
      </c>
      <c r="P1094" s="269">
        <v>105693</v>
      </c>
      <c r="Q1094" s="269">
        <v>2482</v>
      </c>
      <c r="R1094" s="270">
        <v>0.977055696787613</v>
      </c>
      <c r="S1094" s="270">
        <v>0.968660968660969</v>
      </c>
      <c r="T1094" s="270">
        <v>0.969598803887366</v>
      </c>
      <c r="U1094" s="270">
        <v>0.979878721058434</v>
      </c>
      <c r="V1094" s="298">
        <v>-0.000937835226397454</v>
      </c>
      <c r="W1094" s="274">
        <v>26833</v>
      </c>
      <c r="X1094" s="274">
        <v>26189</v>
      </c>
      <c r="Y1094" s="274">
        <v>25891</v>
      </c>
      <c r="Z1094" s="274">
        <v>25315</v>
      </c>
      <c r="AA1094" s="271">
        <v>0.97599970185965</v>
      </c>
      <c r="AB1094" s="271">
        <v>0.977752887103627</v>
      </c>
      <c r="AC1094" s="298">
        <v>-0.00175318524397627</v>
      </c>
    </row>
    <row r="1095" spans="1:29">
      <c r="A1095" s="300" t="s">
        <v>1972</v>
      </c>
      <c r="B1095" s="308" t="s">
        <v>3363</v>
      </c>
      <c r="C1095" s="296" t="s">
        <v>1980</v>
      </c>
      <c r="D1095" s="308" t="s">
        <v>1981</v>
      </c>
      <c r="E1095" s="266">
        <v>4916</v>
      </c>
      <c r="F1095" s="269">
        <v>4690</v>
      </c>
      <c r="G1095" s="269">
        <v>226</v>
      </c>
      <c r="H1095" s="267">
        <v>4746</v>
      </c>
      <c r="I1095" s="267">
        <v>4562</v>
      </c>
      <c r="J1095" s="267">
        <v>184</v>
      </c>
      <c r="K1095" s="267">
        <v>4594</v>
      </c>
      <c r="L1095" s="267">
        <v>4488</v>
      </c>
      <c r="M1095" s="267">
        <v>106</v>
      </c>
      <c r="N1095" s="297">
        <v>0.93</v>
      </c>
      <c r="O1095" s="269">
        <v>133024</v>
      </c>
      <c r="P1095" s="269">
        <v>129773</v>
      </c>
      <c r="Q1095" s="269">
        <v>3251</v>
      </c>
      <c r="R1095" s="270">
        <v>0.975560801058456</v>
      </c>
      <c r="S1095" s="270">
        <v>0.954027664768104</v>
      </c>
      <c r="T1095" s="270">
        <v>0.961230509903076</v>
      </c>
      <c r="U1095" s="270">
        <v>0.976926425772747</v>
      </c>
      <c r="V1095" s="298">
        <v>-0.00720284513497205</v>
      </c>
      <c r="W1095" s="274">
        <v>33844</v>
      </c>
      <c r="X1095" s="274">
        <v>32867</v>
      </c>
      <c r="Y1095" s="274">
        <v>32082</v>
      </c>
      <c r="Z1095" s="274">
        <v>31354</v>
      </c>
      <c r="AA1095" s="271">
        <v>0.971132253870701</v>
      </c>
      <c r="AB1095" s="271">
        <v>0.97730814787108</v>
      </c>
      <c r="AC1095" s="298">
        <v>-0.00617589400037943</v>
      </c>
    </row>
    <row r="1096" spans="1:29">
      <c r="A1096" s="300" t="s">
        <v>1972</v>
      </c>
      <c r="B1096" s="308" t="s">
        <v>3363</v>
      </c>
      <c r="C1096" s="296" t="s">
        <v>1982</v>
      </c>
      <c r="D1096" s="308" t="s">
        <v>1983</v>
      </c>
      <c r="E1096" s="266">
        <v>5230</v>
      </c>
      <c r="F1096" s="269">
        <v>4931</v>
      </c>
      <c r="G1096" s="269">
        <v>299</v>
      </c>
      <c r="H1096" s="267">
        <v>5078</v>
      </c>
      <c r="I1096" s="267">
        <v>4657</v>
      </c>
      <c r="J1096" s="267">
        <v>421</v>
      </c>
      <c r="K1096" s="267">
        <v>4871</v>
      </c>
      <c r="L1096" s="267">
        <v>4689</v>
      </c>
      <c r="M1096" s="267">
        <v>182</v>
      </c>
      <c r="N1096" s="297">
        <v>0.93</v>
      </c>
      <c r="O1096" s="269">
        <v>150439</v>
      </c>
      <c r="P1096" s="269">
        <v>144771</v>
      </c>
      <c r="Q1096" s="269">
        <v>5668</v>
      </c>
      <c r="R1096" s="270">
        <v>0.962323599598508</v>
      </c>
      <c r="S1096" s="270">
        <v>0.94282982791587</v>
      </c>
      <c r="T1096" s="270">
        <v>0.917093343836156</v>
      </c>
      <c r="U1096" s="270">
        <v>0.962636009033053</v>
      </c>
      <c r="V1096" s="298">
        <v>0.0257364840797141</v>
      </c>
      <c r="W1096" s="274">
        <v>36365</v>
      </c>
      <c r="X1096" s="274">
        <v>34846</v>
      </c>
      <c r="Y1096" s="274">
        <v>35344</v>
      </c>
      <c r="Z1096" s="274">
        <v>34028</v>
      </c>
      <c r="AA1096" s="271">
        <v>0.95822906641001</v>
      </c>
      <c r="AB1096" s="271">
        <v>0.962765957446808</v>
      </c>
      <c r="AC1096" s="298">
        <v>-0.00453689103679888</v>
      </c>
    </row>
    <row r="1097" spans="1:29">
      <c r="A1097" s="300" t="s">
        <v>1972</v>
      </c>
      <c r="B1097" s="308" t="s">
        <v>3363</v>
      </c>
      <c r="C1097" s="296" t="s">
        <v>1984</v>
      </c>
      <c r="D1097" s="308" t="s">
        <v>1985</v>
      </c>
      <c r="E1097" s="266">
        <v>1959</v>
      </c>
      <c r="F1097" s="269">
        <v>1895</v>
      </c>
      <c r="G1097" s="269">
        <v>64</v>
      </c>
      <c r="H1097" s="267">
        <v>2021</v>
      </c>
      <c r="I1097" s="267">
        <v>1949</v>
      </c>
      <c r="J1097" s="267">
        <v>72</v>
      </c>
      <c r="K1097" s="267">
        <v>2014</v>
      </c>
      <c r="L1097" s="267">
        <v>1968</v>
      </c>
      <c r="M1097" s="267">
        <v>46</v>
      </c>
      <c r="N1097" s="297">
        <v>0.93</v>
      </c>
      <c r="O1097" s="269">
        <v>60764</v>
      </c>
      <c r="P1097" s="269">
        <v>59430</v>
      </c>
      <c r="Q1097" s="269">
        <v>1334</v>
      </c>
      <c r="R1097" s="270">
        <v>0.978046211572642</v>
      </c>
      <c r="S1097" s="270">
        <v>0.967330270546197</v>
      </c>
      <c r="T1097" s="270">
        <v>0.964374072241465</v>
      </c>
      <c r="U1097" s="270">
        <v>0.977159880834161</v>
      </c>
      <c r="V1097" s="298">
        <v>0.00295619830473237</v>
      </c>
      <c r="W1097" s="274">
        <v>14995</v>
      </c>
      <c r="X1097" s="274">
        <v>14625</v>
      </c>
      <c r="Y1097" s="274">
        <v>14493</v>
      </c>
      <c r="Z1097" s="274">
        <v>14231</v>
      </c>
      <c r="AA1097" s="271">
        <v>0.975325108369457</v>
      </c>
      <c r="AB1097" s="271">
        <v>0.981922307320776</v>
      </c>
      <c r="AC1097" s="298">
        <v>-0.00659719895131905</v>
      </c>
    </row>
    <row r="1098" spans="1:29">
      <c r="A1098" s="300" t="s">
        <v>1972</v>
      </c>
      <c r="B1098" s="308" t="s">
        <v>3363</v>
      </c>
      <c r="C1098" s="296" t="s">
        <v>1986</v>
      </c>
      <c r="D1098" s="308" t="s">
        <v>1987</v>
      </c>
      <c r="E1098" s="266">
        <v>3091</v>
      </c>
      <c r="F1098" s="269">
        <v>3003</v>
      </c>
      <c r="G1098" s="269">
        <v>88</v>
      </c>
      <c r="H1098" s="267">
        <v>3238</v>
      </c>
      <c r="I1098" s="267">
        <v>3173</v>
      </c>
      <c r="J1098" s="267">
        <v>65</v>
      </c>
      <c r="K1098" s="267">
        <v>3168</v>
      </c>
      <c r="L1098" s="267">
        <v>3105</v>
      </c>
      <c r="M1098" s="267">
        <v>63</v>
      </c>
      <c r="N1098" s="297">
        <v>0.93</v>
      </c>
      <c r="O1098" s="269">
        <v>91900</v>
      </c>
      <c r="P1098" s="269">
        <v>90462</v>
      </c>
      <c r="Q1098" s="269">
        <v>1438</v>
      </c>
      <c r="R1098" s="270">
        <v>0.984352557127312</v>
      </c>
      <c r="S1098" s="270">
        <v>0.97153024911032</v>
      </c>
      <c r="T1098" s="270">
        <v>0.979925880172946</v>
      </c>
      <c r="U1098" s="270">
        <v>0.980113636363636</v>
      </c>
      <c r="V1098" s="298">
        <v>-0.00839563106262597</v>
      </c>
      <c r="W1098" s="274">
        <v>22578</v>
      </c>
      <c r="X1098" s="274">
        <v>22166</v>
      </c>
      <c r="Y1098" s="274">
        <v>21814</v>
      </c>
      <c r="Z1098" s="274">
        <v>21490</v>
      </c>
      <c r="AA1098" s="271">
        <v>0.981752148108778</v>
      </c>
      <c r="AB1098" s="271">
        <v>0.985147153204364</v>
      </c>
      <c r="AC1098" s="298">
        <v>-0.00339500509558577</v>
      </c>
    </row>
    <row r="1099" spans="1:29">
      <c r="A1099" s="300" t="s">
        <v>1972</v>
      </c>
      <c r="B1099" s="308" t="s">
        <v>3363</v>
      </c>
      <c r="C1099" s="296" t="s">
        <v>1988</v>
      </c>
      <c r="D1099" s="308" t="s">
        <v>1989</v>
      </c>
      <c r="E1099" s="266">
        <v>6773</v>
      </c>
      <c r="F1099" s="269">
        <v>6441</v>
      </c>
      <c r="G1099" s="269">
        <v>332</v>
      </c>
      <c r="H1099" s="267">
        <v>7188</v>
      </c>
      <c r="I1099" s="267">
        <v>6828</v>
      </c>
      <c r="J1099" s="267">
        <v>360</v>
      </c>
      <c r="K1099" s="267">
        <v>6253</v>
      </c>
      <c r="L1099" s="267">
        <v>5944</v>
      </c>
      <c r="M1099" s="267">
        <v>309</v>
      </c>
      <c r="N1099" s="297">
        <v>0.93</v>
      </c>
      <c r="O1099" s="269">
        <v>187224</v>
      </c>
      <c r="P1099" s="269">
        <v>179689</v>
      </c>
      <c r="Q1099" s="269">
        <v>7535</v>
      </c>
      <c r="R1099" s="270">
        <v>0.959754091355809</v>
      </c>
      <c r="S1099" s="270">
        <v>0.950981839657463</v>
      </c>
      <c r="T1099" s="270">
        <v>0.94991652754591</v>
      </c>
      <c r="U1099" s="270">
        <v>0.950583719814489</v>
      </c>
      <c r="V1099" s="298">
        <v>0.00106531211155358</v>
      </c>
      <c r="W1099" s="274">
        <v>46085</v>
      </c>
      <c r="X1099" s="274">
        <v>44046</v>
      </c>
      <c r="Y1099" s="274">
        <v>44258</v>
      </c>
      <c r="Z1099" s="274">
        <v>42461</v>
      </c>
      <c r="AA1099" s="271">
        <v>0.955755668872735</v>
      </c>
      <c r="AB1099" s="271">
        <v>0.959397171132903</v>
      </c>
      <c r="AC1099" s="298">
        <v>-0.00364150226016746</v>
      </c>
    </row>
    <row r="1100" spans="1:29">
      <c r="A1100" s="300" t="s">
        <v>1972</v>
      </c>
      <c r="B1100" s="308" t="s">
        <v>3363</v>
      </c>
      <c r="C1100" s="296" t="s">
        <v>1990</v>
      </c>
      <c r="D1100" s="308" t="s">
        <v>1991</v>
      </c>
      <c r="E1100" s="266">
        <v>4993</v>
      </c>
      <c r="F1100" s="269">
        <v>4818</v>
      </c>
      <c r="G1100" s="269">
        <v>175</v>
      </c>
      <c r="H1100" s="267">
        <v>5065</v>
      </c>
      <c r="I1100" s="267">
        <v>4936</v>
      </c>
      <c r="J1100" s="267">
        <v>129</v>
      </c>
      <c r="K1100" s="267">
        <v>4849</v>
      </c>
      <c r="L1100" s="267">
        <v>4739</v>
      </c>
      <c r="M1100" s="267">
        <v>110</v>
      </c>
      <c r="N1100" s="297">
        <v>0.93</v>
      </c>
      <c r="O1100" s="269">
        <v>145011</v>
      </c>
      <c r="P1100" s="269">
        <v>141803</v>
      </c>
      <c r="Q1100" s="269">
        <v>3208</v>
      </c>
      <c r="R1100" s="270">
        <v>0.977877540324527</v>
      </c>
      <c r="S1100" s="270">
        <v>0.964950931303825</v>
      </c>
      <c r="T1100" s="270">
        <v>0.974531095755183</v>
      </c>
      <c r="U1100" s="270">
        <v>0.977314910290782</v>
      </c>
      <c r="V1100" s="298">
        <v>-0.00958016445135723</v>
      </c>
      <c r="W1100" s="274">
        <v>35577</v>
      </c>
      <c r="X1100" s="274">
        <v>34726</v>
      </c>
      <c r="Y1100" s="274">
        <v>34429</v>
      </c>
      <c r="Z1100" s="274">
        <v>33662</v>
      </c>
      <c r="AA1100" s="271">
        <v>0.976080051718807</v>
      </c>
      <c r="AB1100" s="271">
        <v>0.977722269017398</v>
      </c>
      <c r="AC1100" s="298">
        <v>-0.00164221729859104</v>
      </c>
    </row>
    <row r="1101" spans="1:29">
      <c r="A1101" s="300" t="s">
        <v>1972</v>
      </c>
      <c r="B1101" s="308" t="s">
        <v>3363</v>
      </c>
      <c r="C1101" s="296" t="s">
        <v>1992</v>
      </c>
      <c r="D1101" s="308" t="s">
        <v>1993</v>
      </c>
      <c r="E1101" s="266">
        <v>3785</v>
      </c>
      <c r="F1101" s="269">
        <v>3705</v>
      </c>
      <c r="G1101" s="269">
        <v>80</v>
      </c>
      <c r="H1101" s="267">
        <v>3999</v>
      </c>
      <c r="I1101" s="267">
        <v>3912</v>
      </c>
      <c r="J1101" s="267">
        <v>87</v>
      </c>
      <c r="K1101" s="267">
        <v>3884</v>
      </c>
      <c r="L1101" s="267">
        <v>3826</v>
      </c>
      <c r="M1101" s="267">
        <v>58</v>
      </c>
      <c r="N1101" s="297">
        <v>0.93</v>
      </c>
      <c r="O1101" s="269">
        <v>112517</v>
      </c>
      <c r="P1101" s="269">
        <v>110287</v>
      </c>
      <c r="Q1101" s="269">
        <v>2230</v>
      </c>
      <c r="R1101" s="270">
        <v>0.980180772683239</v>
      </c>
      <c r="S1101" s="270">
        <v>0.97886393659181</v>
      </c>
      <c r="T1101" s="270">
        <v>0.978244561140285</v>
      </c>
      <c r="U1101" s="270">
        <v>0.985066941297631</v>
      </c>
      <c r="V1101" s="298">
        <v>0.000619375451524795</v>
      </c>
      <c r="W1101" s="274">
        <v>28264</v>
      </c>
      <c r="X1101" s="274">
        <v>27702</v>
      </c>
      <c r="Y1101" s="274">
        <v>27192</v>
      </c>
      <c r="Z1101" s="274">
        <v>26763</v>
      </c>
      <c r="AA1101" s="271">
        <v>0.980116048683838</v>
      </c>
      <c r="AB1101" s="271">
        <v>0.984223300970874</v>
      </c>
      <c r="AC1101" s="298">
        <v>-0.00410725228703568</v>
      </c>
    </row>
    <row r="1102" spans="1:29">
      <c r="A1102" s="300" t="s">
        <v>1972</v>
      </c>
      <c r="B1102" s="308" t="s">
        <v>3363</v>
      </c>
      <c r="C1102" s="296" t="s">
        <v>1994</v>
      </c>
      <c r="D1102" s="308" t="s">
        <v>1995</v>
      </c>
      <c r="E1102" s="266">
        <v>3577</v>
      </c>
      <c r="F1102" s="269">
        <v>3446</v>
      </c>
      <c r="G1102" s="269">
        <v>131</v>
      </c>
      <c r="H1102" s="267">
        <v>3899</v>
      </c>
      <c r="I1102" s="267">
        <v>3715</v>
      </c>
      <c r="J1102" s="267">
        <v>184</v>
      </c>
      <c r="K1102" s="267">
        <v>3502</v>
      </c>
      <c r="L1102" s="267">
        <v>3428</v>
      </c>
      <c r="M1102" s="267">
        <v>74</v>
      </c>
      <c r="N1102" s="297">
        <v>0.93</v>
      </c>
      <c r="O1102" s="269">
        <v>107224</v>
      </c>
      <c r="P1102" s="269">
        <v>104061</v>
      </c>
      <c r="Q1102" s="269">
        <v>3163</v>
      </c>
      <c r="R1102" s="270">
        <v>0.970501007237186</v>
      </c>
      <c r="S1102" s="270">
        <v>0.963377131674588</v>
      </c>
      <c r="T1102" s="270">
        <v>0.952808412413439</v>
      </c>
      <c r="U1102" s="270">
        <v>0.978869217589949</v>
      </c>
      <c r="V1102" s="298">
        <v>0.0105687192611482</v>
      </c>
      <c r="W1102" s="274">
        <v>25560</v>
      </c>
      <c r="X1102" s="274">
        <v>24815</v>
      </c>
      <c r="Y1102" s="274">
        <v>25520</v>
      </c>
      <c r="Z1102" s="274">
        <v>24728</v>
      </c>
      <c r="AA1102" s="271">
        <v>0.97085289514867</v>
      </c>
      <c r="AB1102" s="271">
        <v>0.968965517241379</v>
      </c>
      <c r="AC1102" s="298">
        <v>0.00188737790729043</v>
      </c>
    </row>
    <row r="1103" spans="1:29">
      <c r="A1103" s="300" t="s">
        <v>1972</v>
      </c>
      <c r="B1103" s="308" t="s">
        <v>3363</v>
      </c>
      <c r="C1103" s="296" t="s">
        <v>1996</v>
      </c>
      <c r="D1103" s="308" t="s">
        <v>1997</v>
      </c>
      <c r="E1103" s="266">
        <v>4364</v>
      </c>
      <c r="F1103" s="269">
        <v>4284</v>
      </c>
      <c r="G1103" s="269">
        <v>80</v>
      </c>
      <c r="H1103" s="267">
        <v>4558</v>
      </c>
      <c r="I1103" s="267">
        <v>4447</v>
      </c>
      <c r="J1103" s="267">
        <v>111</v>
      </c>
      <c r="K1103" s="267">
        <v>4263</v>
      </c>
      <c r="L1103" s="267">
        <v>4190</v>
      </c>
      <c r="M1103" s="267">
        <v>73</v>
      </c>
      <c r="N1103" s="297">
        <v>0.93</v>
      </c>
      <c r="O1103" s="269">
        <v>128472</v>
      </c>
      <c r="P1103" s="269">
        <v>126189</v>
      </c>
      <c r="Q1103" s="269">
        <v>2283</v>
      </c>
      <c r="R1103" s="270">
        <v>0.982229590883617</v>
      </c>
      <c r="S1103" s="270">
        <v>0.98166819431714</v>
      </c>
      <c r="T1103" s="270">
        <v>0.975647213690215</v>
      </c>
      <c r="U1103" s="270">
        <v>0.982875908984283</v>
      </c>
      <c r="V1103" s="298">
        <v>0.00602098062692524</v>
      </c>
      <c r="W1103" s="274">
        <v>31375</v>
      </c>
      <c r="X1103" s="274">
        <v>30818</v>
      </c>
      <c r="Y1103" s="274">
        <v>30405</v>
      </c>
      <c r="Z1103" s="274">
        <v>29858</v>
      </c>
      <c r="AA1103" s="271">
        <v>0.982247011952191</v>
      </c>
      <c r="AB1103" s="271">
        <v>0.98200953790495</v>
      </c>
      <c r="AC1103" s="298">
        <v>0.000237474047241393</v>
      </c>
    </row>
    <row r="1104" spans="1:29">
      <c r="A1104" s="300" t="s">
        <v>1972</v>
      </c>
      <c r="B1104" s="308" t="s">
        <v>3363</v>
      </c>
      <c r="C1104" s="296" t="s">
        <v>1998</v>
      </c>
      <c r="D1104" s="308" t="s">
        <v>1999</v>
      </c>
      <c r="E1104" s="266">
        <v>2744</v>
      </c>
      <c r="F1104" s="269">
        <v>2702</v>
      </c>
      <c r="G1104" s="269">
        <v>42</v>
      </c>
      <c r="H1104" s="267">
        <v>2856</v>
      </c>
      <c r="I1104" s="267">
        <v>2807</v>
      </c>
      <c r="J1104" s="267">
        <v>49</v>
      </c>
      <c r="K1104" s="267">
        <v>2624</v>
      </c>
      <c r="L1104" s="267">
        <v>2581</v>
      </c>
      <c r="M1104" s="267">
        <v>43</v>
      </c>
      <c r="N1104" s="297">
        <v>0.93</v>
      </c>
      <c r="O1104" s="269">
        <v>80862</v>
      </c>
      <c r="P1104" s="269">
        <v>79551</v>
      </c>
      <c r="Q1104" s="269">
        <v>1311</v>
      </c>
      <c r="R1104" s="270">
        <v>0.983787192995474</v>
      </c>
      <c r="S1104" s="270">
        <v>0.98469387755102</v>
      </c>
      <c r="T1104" s="270">
        <v>0.982843137254902</v>
      </c>
      <c r="U1104" s="270">
        <v>0.983612804878049</v>
      </c>
      <c r="V1104" s="298">
        <v>0.00185074029611854</v>
      </c>
      <c r="W1104" s="274">
        <v>19643</v>
      </c>
      <c r="X1104" s="274">
        <v>19352</v>
      </c>
      <c r="Y1104" s="274">
        <v>18952</v>
      </c>
      <c r="Z1104" s="274">
        <v>18584</v>
      </c>
      <c r="AA1104" s="271">
        <v>0.98518556228682</v>
      </c>
      <c r="AB1104" s="271">
        <v>0.980582524271845</v>
      </c>
      <c r="AC1104" s="298">
        <v>0.00460303801497508</v>
      </c>
    </row>
    <row r="1105" spans="1:29">
      <c r="A1105" s="300" t="s">
        <v>1972</v>
      </c>
      <c r="B1105" s="308" t="s">
        <v>3363</v>
      </c>
      <c r="C1105" s="296" t="s">
        <v>2000</v>
      </c>
      <c r="D1105" s="308" t="s">
        <v>2001</v>
      </c>
      <c r="E1105" s="266">
        <v>3869</v>
      </c>
      <c r="F1105" s="269">
        <v>3754</v>
      </c>
      <c r="G1105" s="269">
        <v>115</v>
      </c>
      <c r="H1105" s="267">
        <v>4216</v>
      </c>
      <c r="I1105" s="267">
        <v>4120</v>
      </c>
      <c r="J1105" s="267">
        <v>96</v>
      </c>
      <c r="K1105" s="267">
        <v>3954</v>
      </c>
      <c r="L1105" s="267">
        <v>3890</v>
      </c>
      <c r="M1105" s="267">
        <v>64</v>
      </c>
      <c r="N1105" s="297">
        <v>0.93</v>
      </c>
      <c r="O1105" s="269">
        <v>111154</v>
      </c>
      <c r="P1105" s="269">
        <v>109054</v>
      </c>
      <c r="Q1105" s="269">
        <v>2100</v>
      </c>
      <c r="R1105" s="270">
        <v>0.981107292585062</v>
      </c>
      <c r="S1105" s="270">
        <v>0.970276557249935</v>
      </c>
      <c r="T1105" s="270">
        <v>0.977229601518027</v>
      </c>
      <c r="U1105" s="270">
        <v>0.983813859382903</v>
      </c>
      <c r="V1105" s="298">
        <v>-0.00695304426809118</v>
      </c>
      <c r="W1105" s="274">
        <v>28400</v>
      </c>
      <c r="X1105" s="274">
        <v>27825</v>
      </c>
      <c r="Y1105" s="274">
        <v>27097</v>
      </c>
      <c r="Z1105" s="274">
        <v>26569</v>
      </c>
      <c r="AA1105" s="271">
        <v>0.979753521126761</v>
      </c>
      <c r="AB1105" s="271">
        <v>0.980514448093885</v>
      </c>
      <c r="AC1105" s="298">
        <v>-0.000760926967124265</v>
      </c>
    </row>
    <row r="1106" spans="1:29">
      <c r="A1106" s="300" t="s">
        <v>1972</v>
      </c>
      <c r="B1106" s="308" t="s">
        <v>3363</v>
      </c>
      <c r="C1106" s="296" t="s">
        <v>2002</v>
      </c>
      <c r="D1106" s="308" t="s">
        <v>2003</v>
      </c>
      <c r="E1106" s="266">
        <v>2368</v>
      </c>
      <c r="F1106" s="269">
        <v>2298</v>
      </c>
      <c r="G1106" s="269">
        <v>70</v>
      </c>
      <c r="H1106" s="267">
        <v>2878</v>
      </c>
      <c r="I1106" s="267">
        <v>2803</v>
      </c>
      <c r="J1106" s="267">
        <v>75</v>
      </c>
      <c r="K1106" s="267">
        <v>2647</v>
      </c>
      <c r="L1106" s="267">
        <v>2595</v>
      </c>
      <c r="M1106" s="267">
        <v>52</v>
      </c>
      <c r="N1106" s="297">
        <v>0.93</v>
      </c>
      <c r="O1106" s="269">
        <v>73723</v>
      </c>
      <c r="P1106" s="269">
        <v>72109</v>
      </c>
      <c r="Q1106" s="269">
        <v>1614</v>
      </c>
      <c r="R1106" s="270">
        <v>0.978107239260475</v>
      </c>
      <c r="S1106" s="270">
        <v>0.970439189189189</v>
      </c>
      <c r="T1106" s="270">
        <v>0.973940236275191</v>
      </c>
      <c r="U1106" s="270">
        <v>0.980355119002644</v>
      </c>
      <c r="V1106" s="298">
        <v>-0.00350104708600196</v>
      </c>
      <c r="W1106" s="274">
        <v>18421</v>
      </c>
      <c r="X1106" s="274">
        <v>18031</v>
      </c>
      <c r="Y1106" s="274">
        <v>17357</v>
      </c>
      <c r="Z1106" s="274">
        <v>16896</v>
      </c>
      <c r="AA1106" s="271">
        <v>0.978828510938603</v>
      </c>
      <c r="AB1106" s="271">
        <v>0.973440110618194</v>
      </c>
      <c r="AC1106" s="298">
        <v>0.00538840032040833</v>
      </c>
    </row>
    <row r="1107" spans="1:29">
      <c r="A1107" s="300" t="s">
        <v>1972</v>
      </c>
      <c r="B1107" s="308" t="s">
        <v>3363</v>
      </c>
      <c r="C1107" s="296" t="s">
        <v>2004</v>
      </c>
      <c r="D1107" s="308" t="s">
        <v>2005</v>
      </c>
      <c r="E1107" s="266">
        <v>2648</v>
      </c>
      <c r="F1107" s="269">
        <v>2585</v>
      </c>
      <c r="G1107" s="269">
        <v>63</v>
      </c>
      <c r="H1107" s="267">
        <v>3055</v>
      </c>
      <c r="I1107" s="267">
        <v>2922</v>
      </c>
      <c r="J1107" s="267">
        <v>133</v>
      </c>
      <c r="K1107" s="267">
        <v>2790</v>
      </c>
      <c r="L1107" s="267">
        <v>2739</v>
      </c>
      <c r="M1107" s="267">
        <v>51</v>
      </c>
      <c r="N1107" s="297">
        <v>0.93</v>
      </c>
      <c r="O1107" s="269">
        <v>82450</v>
      </c>
      <c r="P1107" s="269">
        <v>80895</v>
      </c>
      <c r="Q1107" s="269">
        <v>1555</v>
      </c>
      <c r="R1107" s="270">
        <v>0.981140084899939</v>
      </c>
      <c r="S1107" s="270">
        <v>0.976208459214502</v>
      </c>
      <c r="T1107" s="270">
        <v>0.956464811783961</v>
      </c>
      <c r="U1107" s="270">
        <v>0.981720430107527</v>
      </c>
      <c r="V1107" s="298">
        <v>0.0197436474305408</v>
      </c>
      <c r="W1107" s="274">
        <v>19886</v>
      </c>
      <c r="X1107" s="274">
        <v>19431</v>
      </c>
      <c r="Y1107" s="274">
        <v>19913</v>
      </c>
      <c r="Z1107" s="274">
        <v>19528</v>
      </c>
      <c r="AA1107" s="271">
        <v>0.977119581615207</v>
      </c>
      <c r="AB1107" s="271">
        <v>0.980665896650429</v>
      </c>
      <c r="AC1107" s="298">
        <v>-0.00354631503522274</v>
      </c>
    </row>
    <row r="1108" spans="1:29">
      <c r="A1108" s="300" t="s">
        <v>1972</v>
      </c>
      <c r="B1108" s="308" t="s">
        <v>3363</v>
      </c>
      <c r="C1108" s="296" t="s">
        <v>2006</v>
      </c>
      <c r="D1108" s="308" t="s">
        <v>2007</v>
      </c>
      <c r="E1108" s="266">
        <v>4700</v>
      </c>
      <c r="F1108" s="269">
        <v>4551</v>
      </c>
      <c r="G1108" s="269">
        <v>149</v>
      </c>
      <c r="H1108" s="267">
        <v>4918</v>
      </c>
      <c r="I1108" s="267">
        <v>4787</v>
      </c>
      <c r="J1108" s="267">
        <v>131</v>
      </c>
      <c r="K1108" s="267">
        <v>5027</v>
      </c>
      <c r="L1108" s="267">
        <v>4931</v>
      </c>
      <c r="M1108" s="267">
        <v>96</v>
      </c>
      <c r="N1108" s="297">
        <v>0.93</v>
      </c>
      <c r="O1108" s="269">
        <v>138389</v>
      </c>
      <c r="P1108" s="269">
        <v>135395</v>
      </c>
      <c r="Q1108" s="269">
        <v>2994</v>
      </c>
      <c r="R1108" s="270">
        <v>0.978365332504751</v>
      </c>
      <c r="S1108" s="270">
        <v>0.968297872340426</v>
      </c>
      <c r="T1108" s="270">
        <v>0.973363155754372</v>
      </c>
      <c r="U1108" s="270">
        <v>0.980903123135071</v>
      </c>
      <c r="V1108" s="298">
        <v>-0.00506528341394619</v>
      </c>
      <c r="W1108" s="274">
        <v>34545</v>
      </c>
      <c r="X1108" s="274">
        <v>33771</v>
      </c>
      <c r="Y1108" s="274">
        <v>32728</v>
      </c>
      <c r="Z1108" s="274">
        <v>31946</v>
      </c>
      <c r="AA1108" s="271">
        <v>0.977594442032132</v>
      </c>
      <c r="AB1108" s="271">
        <v>0.97610608653141</v>
      </c>
      <c r="AC1108" s="298">
        <v>0.00148835550072157</v>
      </c>
    </row>
    <row r="1109" spans="1:29">
      <c r="A1109" s="300" t="s">
        <v>1972</v>
      </c>
      <c r="B1109" s="308" t="s">
        <v>3363</v>
      </c>
      <c r="C1109" s="296" t="s">
        <v>2008</v>
      </c>
      <c r="D1109" s="308" t="s">
        <v>2009</v>
      </c>
      <c r="E1109" s="266">
        <v>3518</v>
      </c>
      <c r="F1109" s="269">
        <v>3399</v>
      </c>
      <c r="G1109" s="269">
        <v>119</v>
      </c>
      <c r="H1109" s="267">
        <v>3676</v>
      </c>
      <c r="I1109" s="267">
        <v>3571</v>
      </c>
      <c r="J1109" s="267">
        <v>105</v>
      </c>
      <c r="K1109" s="267">
        <v>3527</v>
      </c>
      <c r="L1109" s="267">
        <v>3461</v>
      </c>
      <c r="M1109" s="267">
        <v>66</v>
      </c>
      <c r="N1109" s="297">
        <v>0.93</v>
      </c>
      <c r="O1109" s="269">
        <v>104644</v>
      </c>
      <c r="P1109" s="269">
        <v>102597</v>
      </c>
      <c r="Q1109" s="269">
        <v>2047</v>
      </c>
      <c r="R1109" s="270">
        <v>0.980438438897596</v>
      </c>
      <c r="S1109" s="270">
        <v>0.966173962478681</v>
      </c>
      <c r="T1109" s="270">
        <v>0.971436343852013</v>
      </c>
      <c r="U1109" s="270">
        <v>0.981287212928835</v>
      </c>
      <c r="V1109" s="298">
        <v>-0.00526238137333201</v>
      </c>
      <c r="W1109" s="274">
        <v>25396</v>
      </c>
      <c r="X1109" s="274">
        <v>24849</v>
      </c>
      <c r="Y1109" s="274">
        <v>24968</v>
      </c>
      <c r="Z1109" s="274">
        <v>24507</v>
      </c>
      <c r="AA1109" s="271">
        <v>0.978461174988187</v>
      </c>
      <c r="AB1109" s="271">
        <v>0.981536366549183</v>
      </c>
      <c r="AC1109" s="298">
        <v>-0.00307519156099589</v>
      </c>
    </row>
    <row r="1110" spans="1:29">
      <c r="A1110" s="300" t="s">
        <v>1972</v>
      </c>
      <c r="B1110" s="308" t="s">
        <v>3363</v>
      </c>
      <c r="C1110" s="296" t="s">
        <v>2010</v>
      </c>
      <c r="D1110" s="308" t="s">
        <v>2011</v>
      </c>
      <c r="E1110" s="266">
        <v>3044</v>
      </c>
      <c r="F1110" s="269">
        <v>2959</v>
      </c>
      <c r="G1110" s="269">
        <v>85</v>
      </c>
      <c r="H1110" s="267">
        <v>3159</v>
      </c>
      <c r="I1110" s="267">
        <v>3036</v>
      </c>
      <c r="J1110" s="267">
        <v>123</v>
      </c>
      <c r="K1110" s="267">
        <v>2996</v>
      </c>
      <c r="L1110" s="267">
        <v>2943</v>
      </c>
      <c r="M1110" s="267">
        <v>53</v>
      </c>
      <c r="N1110" s="297">
        <v>0.93</v>
      </c>
      <c r="O1110" s="269">
        <v>90289</v>
      </c>
      <c r="P1110" s="269">
        <v>88834</v>
      </c>
      <c r="Q1110" s="269">
        <v>1455</v>
      </c>
      <c r="R1110" s="270">
        <v>0.983885080131577</v>
      </c>
      <c r="S1110" s="270">
        <v>0.972076215505913</v>
      </c>
      <c r="T1110" s="270">
        <v>0.961063627730294</v>
      </c>
      <c r="U1110" s="270">
        <v>0.982309746328438</v>
      </c>
      <c r="V1110" s="298">
        <v>0.0110125877756189</v>
      </c>
      <c r="W1110" s="274">
        <v>21809</v>
      </c>
      <c r="X1110" s="274">
        <v>21378</v>
      </c>
      <c r="Y1110" s="274">
        <v>21372</v>
      </c>
      <c r="Z1110" s="274">
        <v>21045</v>
      </c>
      <c r="AA1110" s="271">
        <v>0.980237516621578</v>
      </c>
      <c r="AB1110" s="271">
        <v>0.984699606962381</v>
      </c>
      <c r="AC1110" s="298">
        <v>-0.00446209034080247</v>
      </c>
    </row>
    <row r="1111" spans="1:29">
      <c r="A1111" s="300" t="s">
        <v>1972</v>
      </c>
      <c r="B1111" s="308" t="s">
        <v>3363</v>
      </c>
      <c r="C1111" s="296" t="s">
        <v>2012</v>
      </c>
      <c r="D1111" s="308" t="s">
        <v>2013</v>
      </c>
      <c r="E1111" s="266">
        <v>2501</v>
      </c>
      <c r="F1111" s="269">
        <v>2388</v>
      </c>
      <c r="G1111" s="269">
        <v>113</v>
      </c>
      <c r="H1111" s="267">
        <v>2739</v>
      </c>
      <c r="I1111" s="267">
        <v>2589</v>
      </c>
      <c r="J1111" s="267">
        <v>150</v>
      </c>
      <c r="K1111" s="267">
        <v>2497</v>
      </c>
      <c r="L1111" s="267">
        <v>2392</v>
      </c>
      <c r="M1111" s="267">
        <v>105</v>
      </c>
      <c r="N1111" s="297">
        <v>0.93</v>
      </c>
      <c r="O1111" s="269">
        <v>73836</v>
      </c>
      <c r="P1111" s="269">
        <v>71383</v>
      </c>
      <c r="Q1111" s="269">
        <v>2453</v>
      </c>
      <c r="R1111" s="270">
        <v>0.966777723603662</v>
      </c>
      <c r="S1111" s="270">
        <v>0.954818072770892</v>
      </c>
      <c r="T1111" s="270">
        <v>0.945235487404162</v>
      </c>
      <c r="U1111" s="270">
        <v>0.957949539447337</v>
      </c>
      <c r="V1111" s="298">
        <v>0.00958258536672951</v>
      </c>
      <c r="W1111" s="274">
        <v>18104</v>
      </c>
      <c r="X1111" s="274">
        <v>17408</v>
      </c>
      <c r="Y1111" s="274">
        <v>17892</v>
      </c>
      <c r="Z1111" s="274">
        <v>17309</v>
      </c>
      <c r="AA1111" s="271">
        <v>0.96155545735749</v>
      </c>
      <c r="AB1111" s="271">
        <v>0.967415604739548</v>
      </c>
      <c r="AC1111" s="298">
        <v>-0.00586014738205831</v>
      </c>
    </row>
    <row r="1112" spans="1:29">
      <c r="A1112" s="300" t="s">
        <v>1972</v>
      </c>
      <c r="B1112" s="308" t="s">
        <v>3364</v>
      </c>
      <c r="C1112" s="296" t="s">
        <v>2014</v>
      </c>
      <c r="D1112" s="308" t="s">
        <v>2015</v>
      </c>
      <c r="E1112" s="266">
        <v>5712</v>
      </c>
      <c r="F1112" s="269">
        <v>5479</v>
      </c>
      <c r="G1112" s="269">
        <v>233</v>
      </c>
      <c r="H1112" s="267">
        <v>6984</v>
      </c>
      <c r="I1112" s="267">
        <v>6527</v>
      </c>
      <c r="J1112" s="267">
        <v>457</v>
      </c>
      <c r="K1112" s="267">
        <v>6488</v>
      </c>
      <c r="L1112" s="267">
        <v>6142</v>
      </c>
      <c r="M1112" s="267">
        <v>346</v>
      </c>
      <c r="N1112" s="297">
        <v>0.93</v>
      </c>
      <c r="O1112" s="269">
        <v>196857</v>
      </c>
      <c r="P1112" s="269">
        <v>189549</v>
      </c>
      <c r="Q1112" s="269">
        <v>7308</v>
      </c>
      <c r="R1112" s="270">
        <v>0.962876605861107</v>
      </c>
      <c r="S1112" s="270">
        <v>0.959208683473389</v>
      </c>
      <c r="T1112" s="270">
        <v>0.934564719358534</v>
      </c>
      <c r="U1112" s="270">
        <v>0.946670776818742</v>
      </c>
      <c r="V1112" s="298">
        <v>0.0246439641148556</v>
      </c>
      <c r="W1112" s="274">
        <v>45912</v>
      </c>
      <c r="X1112" s="274">
        <v>44088</v>
      </c>
      <c r="Y1112" s="274">
        <v>47073</v>
      </c>
      <c r="Z1112" s="274">
        <v>45354</v>
      </c>
      <c r="AA1112" s="271">
        <v>0.960271824359645</v>
      </c>
      <c r="AB1112" s="271">
        <v>0.963482250971895</v>
      </c>
      <c r="AC1112" s="298">
        <v>-0.00321042661225024</v>
      </c>
    </row>
    <row r="1113" spans="1:29">
      <c r="A1113" s="300" t="s">
        <v>1972</v>
      </c>
      <c r="B1113" s="308" t="s">
        <v>3364</v>
      </c>
      <c r="C1113" s="296" t="s">
        <v>2016</v>
      </c>
      <c r="D1113" s="308" t="s">
        <v>2017</v>
      </c>
      <c r="E1113" s="266">
        <v>2864</v>
      </c>
      <c r="F1113" s="269">
        <v>2776</v>
      </c>
      <c r="G1113" s="269">
        <v>88</v>
      </c>
      <c r="H1113" s="267">
        <v>3475</v>
      </c>
      <c r="I1113" s="267">
        <v>3398</v>
      </c>
      <c r="J1113" s="267">
        <v>77</v>
      </c>
      <c r="K1113" s="267">
        <v>3343</v>
      </c>
      <c r="L1113" s="267">
        <v>3284</v>
      </c>
      <c r="M1113" s="267">
        <v>59</v>
      </c>
      <c r="N1113" s="297">
        <v>0.93</v>
      </c>
      <c r="O1113" s="269">
        <v>94162</v>
      </c>
      <c r="P1113" s="269">
        <v>92584</v>
      </c>
      <c r="Q1113" s="269">
        <v>1578</v>
      </c>
      <c r="R1113" s="270">
        <v>0.983241647373675</v>
      </c>
      <c r="S1113" s="270">
        <v>0.96927374301676</v>
      </c>
      <c r="T1113" s="270">
        <v>0.977841726618705</v>
      </c>
      <c r="U1113" s="270">
        <v>0.982351181573437</v>
      </c>
      <c r="V1113" s="298">
        <v>-0.00856798360194533</v>
      </c>
      <c r="W1113" s="274">
        <v>23145</v>
      </c>
      <c r="X1113" s="274">
        <v>22748</v>
      </c>
      <c r="Y1113" s="274">
        <v>23178</v>
      </c>
      <c r="Z1113" s="274">
        <v>22796</v>
      </c>
      <c r="AA1113" s="271">
        <v>0.982847267228343</v>
      </c>
      <c r="AB1113" s="271">
        <v>0.983518854085771</v>
      </c>
      <c r="AC1113" s="298">
        <v>-0.000671586857427964</v>
      </c>
    </row>
    <row r="1114" spans="1:29">
      <c r="A1114" s="300" t="s">
        <v>1972</v>
      </c>
      <c r="B1114" s="308" t="s">
        <v>3364</v>
      </c>
      <c r="C1114" s="296" t="s">
        <v>2018</v>
      </c>
      <c r="D1114" s="308" t="s">
        <v>2019</v>
      </c>
      <c r="E1114" s="266">
        <v>5918</v>
      </c>
      <c r="F1114" s="269">
        <v>5598</v>
      </c>
      <c r="G1114" s="269">
        <v>320</v>
      </c>
      <c r="H1114" s="267">
        <v>7436</v>
      </c>
      <c r="I1114" s="267">
        <v>7024</v>
      </c>
      <c r="J1114" s="267">
        <v>412</v>
      </c>
      <c r="K1114" s="267">
        <v>6608</v>
      </c>
      <c r="L1114" s="267">
        <v>6321</v>
      </c>
      <c r="M1114" s="267">
        <v>287</v>
      </c>
      <c r="N1114" s="297">
        <v>0.93</v>
      </c>
      <c r="O1114" s="269">
        <v>188112</v>
      </c>
      <c r="P1114" s="269">
        <v>180135</v>
      </c>
      <c r="Q1114" s="269">
        <v>7977</v>
      </c>
      <c r="R1114" s="270">
        <v>0.957594411839755</v>
      </c>
      <c r="S1114" s="270">
        <v>0.945927678269686</v>
      </c>
      <c r="T1114" s="270">
        <v>0.944593867670791</v>
      </c>
      <c r="U1114" s="270">
        <v>0.956567796610169</v>
      </c>
      <c r="V1114" s="298">
        <v>0.00133381059889492</v>
      </c>
      <c r="W1114" s="274">
        <v>45938</v>
      </c>
      <c r="X1114" s="274">
        <v>43775</v>
      </c>
      <c r="Y1114" s="274">
        <v>44581</v>
      </c>
      <c r="Z1114" s="274">
        <v>42710</v>
      </c>
      <c r="AA1114" s="271">
        <v>0.952914798206278</v>
      </c>
      <c r="AB1114" s="271">
        <v>0.958031448374868</v>
      </c>
      <c r="AC1114" s="298">
        <v>-0.0051166501685902</v>
      </c>
    </row>
    <row r="1115" spans="1:29">
      <c r="A1115" s="300" t="s">
        <v>1972</v>
      </c>
      <c r="B1115" s="308" t="s">
        <v>3364</v>
      </c>
      <c r="C1115" s="296" t="s">
        <v>2020</v>
      </c>
      <c r="D1115" s="308" t="s">
        <v>2021</v>
      </c>
      <c r="E1115" s="266">
        <v>2864</v>
      </c>
      <c r="F1115" s="269">
        <v>48</v>
      </c>
      <c r="G1115" s="269">
        <v>2816</v>
      </c>
      <c r="H1115" s="267">
        <v>3220</v>
      </c>
      <c r="I1115" s="267">
        <v>74</v>
      </c>
      <c r="J1115" s="267">
        <v>3146</v>
      </c>
      <c r="K1115" s="267">
        <v>3423</v>
      </c>
      <c r="L1115" s="267">
        <v>158</v>
      </c>
      <c r="M1115" s="267">
        <v>3265</v>
      </c>
      <c r="N1115" s="297">
        <v>0.93</v>
      </c>
      <c r="O1115" s="269">
        <v>86506</v>
      </c>
      <c r="P1115" s="269">
        <v>8061</v>
      </c>
      <c r="Q1115" s="269">
        <v>78445</v>
      </c>
      <c r="R1115" s="270">
        <v>0.0931842877950662</v>
      </c>
      <c r="S1115" s="270">
        <v>0.0167597765363128</v>
      </c>
      <c r="T1115" s="270">
        <v>0.0229813664596273</v>
      </c>
      <c r="U1115" s="270">
        <v>0.0461583406368682</v>
      </c>
      <c r="V1115" s="298">
        <v>-0.00622158992331448</v>
      </c>
      <c r="W1115" s="274">
        <v>22123</v>
      </c>
      <c r="X1115" s="274">
        <v>1347</v>
      </c>
      <c r="Y1115" s="274">
        <v>20181</v>
      </c>
      <c r="Z1115" s="274">
        <v>1581</v>
      </c>
      <c r="AA1115" s="271">
        <v>0.0608868598291371</v>
      </c>
      <c r="AB1115" s="271">
        <v>0.0783410138248848</v>
      </c>
      <c r="AC1115" s="298">
        <v>-0.0174541539957477</v>
      </c>
    </row>
    <row r="1116" spans="1:29">
      <c r="A1116" s="300" t="s">
        <v>1972</v>
      </c>
      <c r="B1116" s="308" t="s">
        <v>3364</v>
      </c>
      <c r="C1116" s="296" t="s">
        <v>2022</v>
      </c>
      <c r="D1116" s="308" t="s">
        <v>2023</v>
      </c>
      <c r="E1116" s="266">
        <v>2782</v>
      </c>
      <c r="F1116" s="269">
        <v>2696</v>
      </c>
      <c r="G1116" s="269">
        <v>86</v>
      </c>
      <c r="H1116" s="267">
        <v>3586</v>
      </c>
      <c r="I1116" s="267">
        <v>3477</v>
      </c>
      <c r="J1116" s="267">
        <v>109</v>
      </c>
      <c r="K1116" s="267">
        <v>2978</v>
      </c>
      <c r="L1116" s="267">
        <v>2942</v>
      </c>
      <c r="M1116" s="267">
        <v>36</v>
      </c>
      <c r="N1116" s="297">
        <v>0.93</v>
      </c>
      <c r="O1116" s="269">
        <v>88139</v>
      </c>
      <c r="P1116" s="269">
        <v>85597</v>
      </c>
      <c r="Q1116" s="269">
        <v>2542</v>
      </c>
      <c r="R1116" s="270">
        <v>0.971159191731243</v>
      </c>
      <c r="S1116" s="270">
        <v>0.969086987778577</v>
      </c>
      <c r="T1116" s="270">
        <v>0.969604015616286</v>
      </c>
      <c r="U1116" s="270">
        <v>0.987911349899261</v>
      </c>
      <c r="V1116" s="298">
        <v>-0.000517027837708905</v>
      </c>
      <c r="W1116" s="274">
        <v>22058</v>
      </c>
      <c r="X1116" s="274">
        <v>21667</v>
      </c>
      <c r="Y1116" s="274">
        <v>21075</v>
      </c>
      <c r="Z1116" s="274">
        <v>20667</v>
      </c>
      <c r="AA1116" s="271">
        <v>0.982274004896183</v>
      </c>
      <c r="AB1116" s="271">
        <v>0.980640569395018</v>
      </c>
      <c r="AC1116" s="298">
        <v>0.00163343550116501</v>
      </c>
    </row>
    <row r="1117" spans="1:29">
      <c r="A1117" s="300" t="s">
        <v>1972</v>
      </c>
      <c r="B1117" s="308" t="s">
        <v>3364</v>
      </c>
      <c r="C1117" s="296" t="s">
        <v>2024</v>
      </c>
      <c r="D1117" s="308" t="s">
        <v>2025</v>
      </c>
      <c r="E1117" s="266">
        <v>2300</v>
      </c>
      <c r="F1117" s="269">
        <v>2203</v>
      </c>
      <c r="G1117" s="269">
        <v>97</v>
      </c>
      <c r="H1117" s="267">
        <v>2820</v>
      </c>
      <c r="I1117" s="267">
        <v>2681</v>
      </c>
      <c r="J1117" s="267">
        <v>139</v>
      </c>
      <c r="K1117" s="267">
        <v>2536</v>
      </c>
      <c r="L1117" s="267">
        <v>2473</v>
      </c>
      <c r="M1117" s="267">
        <v>63</v>
      </c>
      <c r="N1117" s="297">
        <v>0.93</v>
      </c>
      <c r="O1117" s="269">
        <v>74621</v>
      </c>
      <c r="P1117" s="269">
        <v>73152</v>
      </c>
      <c r="Q1117" s="269">
        <v>1469</v>
      </c>
      <c r="R1117" s="270">
        <v>0.98031385266882</v>
      </c>
      <c r="S1117" s="270">
        <v>0.957826086956522</v>
      </c>
      <c r="T1117" s="270">
        <v>0.950709219858156</v>
      </c>
      <c r="U1117" s="270">
        <v>0.975157728706625</v>
      </c>
      <c r="V1117" s="298">
        <v>0.00711686709836568</v>
      </c>
      <c r="W1117" s="274">
        <v>17933</v>
      </c>
      <c r="X1117" s="274">
        <v>17483</v>
      </c>
      <c r="Y1117" s="274">
        <v>17410</v>
      </c>
      <c r="Z1117" s="274">
        <v>17050</v>
      </c>
      <c r="AA1117" s="271">
        <v>0.974906596776892</v>
      </c>
      <c r="AB1117" s="271">
        <v>0.97932222860425</v>
      </c>
      <c r="AC1117" s="298">
        <v>-0.00441563182735871</v>
      </c>
    </row>
    <row r="1118" spans="1:29">
      <c r="A1118" s="300" t="s">
        <v>1972</v>
      </c>
      <c r="B1118" s="308" t="s">
        <v>3364</v>
      </c>
      <c r="C1118" s="296" t="s">
        <v>2026</v>
      </c>
      <c r="D1118" s="308" t="s">
        <v>2027</v>
      </c>
      <c r="E1118" s="266">
        <v>7129</v>
      </c>
      <c r="F1118" s="269">
        <v>6880</v>
      </c>
      <c r="G1118" s="269">
        <v>249</v>
      </c>
      <c r="H1118" s="267">
        <v>8821</v>
      </c>
      <c r="I1118" s="267">
        <v>8465</v>
      </c>
      <c r="J1118" s="267">
        <v>356</v>
      </c>
      <c r="K1118" s="267">
        <v>8101</v>
      </c>
      <c r="L1118" s="267">
        <v>7939</v>
      </c>
      <c r="M1118" s="267">
        <v>162</v>
      </c>
      <c r="N1118" s="297">
        <v>0.93</v>
      </c>
      <c r="O1118" s="269">
        <v>245050</v>
      </c>
      <c r="P1118" s="269">
        <v>238989</v>
      </c>
      <c r="Q1118" s="269">
        <v>6061</v>
      </c>
      <c r="R1118" s="270">
        <v>0.975266272189349</v>
      </c>
      <c r="S1118" s="270">
        <v>0.965072240145883</v>
      </c>
      <c r="T1118" s="270">
        <v>0.959641763972339</v>
      </c>
      <c r="U1118" s="270">
        <v>0.980002468831008</v>
      </c>
      <c r="V1118" s="298">
        <v>0.00543047617354431</v>
      </c>
      <c r="W1118" s="274">
        <v>57465</v>
      </c>
      <c r="X1118" s="274">
        <v>55923</v>
      </c>
      <c r="Y1118" s="274">
        <v>59406</v>
      </c>
      <c r="Z1118" s="274">
        <v>57875</v>
      </c>
      <c r="AA1118" s="271">
        <v>0.973166275123989</v>
      </c>
      <c r="AB1118" s="271">
        <v>0.974228192438474</v>
      </c>
      <c r="AC1118" s="298">
        <v>-0.00106191731448568</v>
      </c>
    </row>
    <row r="1119" spans="1:29">
      <c r="A1119" s="300" t="s">
        <v>1972</v>
      </c>
      <c r="B1119" s="308" t="s">
        <v>3364</v>
      </c>
      <c r="C1119" s="296" t="s">
        <v>2028</v>
      </c>
      <c r="D1119" s="308" t="s">
        <v>2029</v>
      </c>
      <c r="E1119" s="266">
        <v>1951</v>
      </c>
      <c r="F1119" s="269">
        <v>1895</v>
      </c>
      <c r="G1119" s="269">
        <v>56</v>
      </c>
      <c r="H1119" s="267">
        <v>2485</v>
      </c>
      <c r="I1119" s="267">
        <v>2397</v>
      </c>
      <c r="J1119" s="267">
        <v>88</v>
      </c>
      <c r="K1119" s="267">
        <v>2298</v>
      </c>
      <c r="L1119" s="267">
        <v>2252</v>
      </c>
      <c r="M1119" s="267">
        <v>46</v>
      </c>
      <c r="N1119" s="297">
        <v>0.93</v>
      </c>
      <c r="O1119" s="269">
        <v>68889</v>
      </c>
      <c r="P1119" s="269">
        <v>67349</v>
      </c>
      <c r="Q1119" s="269">
        <v>1540</v>
      </c>
      <c r="R1119" s="270">
        <v>0.977645197346456</v>
      </c>
      <c r="S1119" s="270">
        <v>0.971296770886725</v>
      </c>
      <c r="T1119" s="270">
        <v>0.964587525150905</v>
      </c>
      <c r="U1119" s="270">
        <v>0.979982593559617</v>
      </c>
      <c r="V1119" s="298">
        <v>0.00670924573581932</v>
      </c>
      <c r="W1119" s="274">
        <v>16342</v>
      </c>
      <c r="X1119" s="274">
        <v>15953</v>
      </c>
      <c r="Y1119" s="274">
        <v>16492</v>
      </c>
      <c r="Z1119" s="274">
        <v>16034</v>
      </c>
      <c r="AA1119" s="271">
        <v>0.976196304001958</v>
      </c>
      <c r="AB1119" s="271">
        <v>0.972228959495513</v>
      </c>
      <c r="AC1119" s="298">
        <v>0.00396734450644509</v>
      </c>
    </row>
    <row r="1120" spans="1:29">
      <c r="A1120" s="300" t="s">
        <v>1972</v>
      </c>
      <c r="B1120" s="308" t="s">
        <v>3364</v>
      </c>
      <c r="C1120" s="296" t="s">
        <v>2030</v>
      </c>
      <c r="D1120" s="308" t="s">
        <v>2031</v>
      </c>
      <c r="E1120" s="266">
        <v>0</v>
      </c>
      <c r="F1120" s="269">
        <v>0</v>
      </c>
      <c r="G1120" s="269">
        <v>0</v>
      </c>
      <c r="H1120" s="267">
        <v>0</v>
      </c>
      <c r="I1120" s="267">
        <v>0</v>
      </c>
      <c r="J1120" s="267">
        <v>0</v>
      </c>
      <c r="K1120" s="267">
        <v>0</v>
      </c>
      <c r="L1120" s="267">
        <v>0</v>
      </c>
      <c r="M1120" s="267">
        <v>0</v>
      </c>
      <c r="N1120" s="297">
        <v>0.93</v>
      </c>
      <c r="O1120" s="269">
        <v>20</v>
      </c>
      <c r="P1120" s="269">
        <v>20</v>
      </c>
      <c r="Q1120" s="269">
        <v>0</v>
      </c>
      <c r="R1120" s="270">
        <v>1</v>
      </c>
      <c r="S1120" s="270">
        <v>0</v>
      </c>
      <c r="T1120" s="270">
        <v>0</v>
      </c>
      <c r="U1120" s="270">
        <v>0</v>
      </c>
      <c r="V1120" s="298">
        <v>0</v>
      </c>
      <c r="W1120" s="274">
        <v>0</v>
      </c>
      <c r="X1120" s="274">
        <v>0</v>
      </c>
      <c r="Y1120" s="274">
        <v>0</v>
      </c>
      <c r="Z1120" s="274">
        <v>0</v>
      </c>
      <c r="AA1120" s="271">
        <v>0</v>
      </c>
      <c r="AB1120" s="271">
        <v>0</v>
      </c>
      <c r="AC1120" s="298">
        <v>0</v>
      </c>
    </row>
    <row r="1121" spans="1:29">
      <c r="A1121" s="300" t="s">
        <v>1972</v>
      </c>
      <c r="B1121" s="308" t="s">
        <v>3364</v>
      </c>
      <c r="C1121" s="296" t="s">
        <v>2032</v>
      </c>
      <c r="D1121" s="308" t="s">
        <v>2033</v>
      </c>
      <c r="E1121" s="266">
        <v>3008</v>
      </c>
      <c r="F1121" s="269">
        <v>2924</v>
      </c>
      <c r="G1121" s="269">
        <v>84</v>
      </c>
      <c r="H1121" s="267">
        <v>3678</v>
      </c>
      <c r="I1121" s="267">
        <v>3564</v>
      </c>
      <c r="J1121" s="267">
        <v>114</v>
      </c>
      <c r="K1121" s="267">
        <v>3607</v>
      </c>
      <c r="L1121" s="267">
        <v>3546</v>
      </c>
      <c r="M1121" s="267">
        <v>61</v>
      </c>
      <c r="N1121" s="297">
        <v>0.93</v>
      </c>
      <c r="O1121" s="269">
        <v>97392</v>
      </c>
      <c r="P1121" s="269">
        <v>95167</v>
      </c>
      <c r="Q1121" s="269">
        <v>2225</v>
      </c>
      <c r="R1121" s="270">
        <v>0.977154181041564</v>
      </c>
      <c r="S1121" s="270">
        <v>0.972074468085106</v>
      </c>
      <c r="T1121" s="270">
        <v>0.969004893964111</v>
      </c>
      <c r="U1121" s="270">
        <v>0.983088439146105</v>
      </c>
      <c r="V1121" s="298">
        <v>0.0030695741209954</v>
      </c>
      <c r="W1121" s="274">
        <v>24794</v>
      </c>
      <c r="X1121" s="274">
        <v>24244</v>
      </c>
      <c r="Y1121" s="274">
        <v>24388</v>
      </c>
      <c r="Z1121" s="274">
        <v>23826</v>
      </c>
      <c r="AA1121" s="271">
        <v>0.977817213842059</v>
      </c>
      <c r="AB1121" s="271">
        <v>0.976955879940955</v>
      </c>
      <c r="AC1121" s="298">
        <v>0.000861333901103989</v>
      </c>
    </row>
    <row r="1122" spans="1:29">
      <c r="A1122" s="300" t="s">
        <v>1972</v>
      </c>
      <c r="B1122" s="308" t="s">
        <v>3364</v>
      </c>
      <c r="C1122" s="296" t="s">
        <v>2034</v>
      </c>
      <c r="D1122" s="308" t="s">
        <v>2035</v>
      </c>
      <c r="E1122" s="266">
        <v>2719</v>
      </c>
      <c r="F1122" s="269">
        <v>2604</v>
      </c>
      <c r="G1122" s="269">
        <v>115</v>
      </c>
      <c r="H1122" s="267">
        <v>3167</v>
      </c>
      <c r="I1122" s="267">
        <v>2968</v>
      </c>
      <c r="J1122" s="267">
        <v>199</v>
      </c>
      <c r="K1122" s="267">
        <v>3099</v>
      </c>
      <c r="L1122" s="267">
        <v>2947</v>
      </c>
      <c r="M1122" s="267">
        <v>152</v>
      </c>
      <c r="N1122" s="297">
        <v>0.93</v>
      </c>
      <c r="O1122" s="269">
        <v>93580</v>
      </c>
      <c r="P1122" s="269">
        <v>89893</v>
      </c>
      <c r="Q1122" s="269">
        <v>3687</v>
      </c>
      <c r="R1122" s="270">
        <v>0.960600555674289</v>
      </c>
      <c r="S1122" s="270">
        <v>0.957705038617139</v>
      </c>
      <c r="T1122" s="270">
        <v>0.937164508999053</v>
      </c>
      <c r="U1122" s="270">
        <v>0.950951919974185</v>
      </c>
      <c r="V1122" s="298">
        <v>0.0205405296180859</v>
      </c>
      <c r="W1122" s="274">
        <v>21924</v>
      </c>
      <c r="X1122" s="274">
        <v>20954</v>
      </c>
      <c r="Y1122" s="274">
        <v>22572</v>
      </c>
      <c r="Z1122" s="274">
        <v>21705</v>
      </c>
      <c r="AA1122" s="271">
        <v>0.955756248859697</v>
      </c>
      <c r="AB1122" s="271">
        <v>0.961589580010633</v>
      </c>
      <c r="AC1122" s="298">
        <v>-0.00583333115093554</v>
      </c>
    </row>
    <row r="1123" spans="1:29">
      <c r="A1123" s="300" t="s">
        <v>1972</v>
      </c>
      <c r="B1123" s="308" t="s">
        <v>3364</v>
      </c>
      <c r="C1123" s="296" t="s">
        <v>2036</v>
      </c>
      <c r="D1123" s="308" t="s">
        <v>2037</v>
      </c>
      <c r="E1123" s="266">
        <v>4740</v>
      </c>
      <c r="F1123" s="269">
        <v>4489</v>
      </c>
      <c r="G1123" s="269">
        <v>251</v>
      </c>
      <c r="H1123" s="267">
        <v>5845</v>
      </c>
      <c r="I1123" s="267">
        <v>5592</v>
      </c>
      <c r="J1123" s="267">
        <v>253</v>
      </c>
      <c r="K1123" s="267">
        <v>5204</v>
      </c>
      <c r="L1123" s="267">
        <v>5014</v>
      </c>
      <c r="M1123" s="267">
        <v>190</v>
      </c>
      <c r="N1123" s="297">
        <v>0.93</v>
      </c>
      <c r="O1123" s="269">
        <v>143140</v>
      </c>
      <c r="P1123" s="269">
        <v>138573</v>
      </c>
      <c r="Q1123" s="269">
        <v>4567</v>
      </c>
      <c r="R1123" s="270">
        <v>0.968094173536398</v>
      </c>
      <c r="S1123" s="270">
        <v>0.94704641350211</v>
      </c>
      <c r="T1123" s="270">
        <v>0.956715141146279</v>
      </c>
      <c r="U1123" s="270">
        <v>0.963489623366641</v>
      </c>
      <c r="V1123" s="298">
        <v>-0.00966872764416915</v>
      </c>
      <c r="W1123" s="274">
        <v>36110</v>
      </c>
      <c r="X1123" s="274">
        <v>34885</v>
      </c>
      <c r="Y1123" s="274">
        <v>33357</v>
      </c>
      <c r="Z1123" s="274">
        <v>32451</v>
      </c>
      <c r="AA1123" s="271">
        <v>0.966075879257823</v>
      </c>
      <c r="AB1123" s="271">
        <v>0.972839284108283</v>
      </c>
      <c r="AC1123" s="298">
        <v>-0.00676340485045979</v>
      </c>
    </row>
    <row r="1124" spans="1:29">
      <c r="A1124" s="300" t="s">
        <v>1972</v>
      </c>
      <c r="B1124" s="308" t="s">
        <v>3364</v>
      </c>
      <c r="C1124" s="296" t="s">
        <v>2038</v>
      </c>
      <c r="D1124" s="308" t="s">
        <v>2039</v>
      </c>
      <c r="E1124" s="266">
        <v>3399</v>
      </c>
      <c r="F1124" s="269">
        <v>3293</v>
      </c>
      <c r="G1124" s="269">
        <v>106</v>
      </c>
      <c r="H1124" s="267">
        <v>4343</v>
      </c>
      <c r="I1124" s="267">
        <v>4238</v>
      </c>
      <c r="J1124" s="267">
        <v>105</v>
      </c>
      <c r="K1124" s="267">
        <v>4001</v>
      </c>
      <c r="L1124" s="267">
        <v>3930</v>
      </c>
      <c r="M1124" s="267">
        <v>71</v>
      </c>
      <c r="N1124" s="297">
        <v>0.93</v>
      </c>
      <c r="O1124" s="269">
        <v>118463</v>
      </c>
      <c r="P1124" s="269">
        <v>115849</v>
      </c>
      <c r="Q1124" s="269">
        <v>2614</v>
      </c>
      <c r="R1124" s="270">
        <v>0.977934038476149</v>
      </c>
      <c r="S1124" s="270">
        <v>0.968814357163872</v>
      </c>
      <c r="T1124" s="270">
        <v>0.97582316371172</v>
      </c>
      <c r="U1124" s="270">
        <v>0.982254436390902</v>
      </c>
      <c r="V1124" s="298">
        <v>-0.00700880654784819</v>
      </c>
      <c r="W1124" s="274">
        <v>28479</v>
      </c>
      <c r="X1124" s="274">
        <v>27900</v>
      </c>
      <c r="Y1124" s="274">
        <v>28761</v>
      </c>
      <c r="Z1124" s="274">
        <v>28168</v>
      </c>
      <c r="AA1124" s="271">
        <v>0.979669229958917</v>
      </c>
      <c r="AB1124" s="271">
        <v>0.979381801745419</v>
      </c>
      <c r="AC1124" s="298">
        <v>0.000287428213498031</v>
      </c>
    </row>
    <row r="1125" spans="1:29">
      <c r="A1125" s="300" t="s">
        <v>1972</v>
      </c>
      <c r="B1125" s="308" t="s">
        <v>3364</v>
      </c>
      <c r="C1125" s="296" t="s">
        <v>2040</v>
      </c>
      <c r="D1125" s="308" t="s">
        <v>2041</v>
      </c>
      <c r="E1125" s="266">
        <v>1231</v>
      </c>
      <c r="F1125" s="269">
        <v>1198</v>
      </c>
      <c r="G1125" s="269">
        <v>33</v>
      </c>
      <c r="H1125" s="267">
        <v>1546</v>
      </c>
      <c r="I1125" s="267">
        <v>1505</v>
      </c>
      <c r="J1125" s="267">
        <v>41</v>
      </c>
      <c r="K1125" s="267">
        <v>1465</v>
      </c>
      <c r="L1125" s="267">
        <v>1432</v>
      </c>
      <c r="M1125" s="267">
        <v>33</v>
      </c>
      <c r="N1125" s="297">
        <v>0.93</v>
      </c>
      <c r="O1125" s="269">
        <v>45702</v>
      </c>
      <c r="P1125" s="269">
        <v>44638</v>
      </c>
      <c r="Q1125" s="269">
        <v>1064</v>
      </c>
      <c r="R1125" s="270">
        <v>0.976718743162225</v>
      </c>
      <c r="S1125" s="270">
        <v>0.9731925264013</v>
      </c>
      <c r="T1125" s="270">
        <v>0.973479948253558</v>
      </c>
      <c r="U1125" s="270">
        <v>0.977474402730375</v>
      </c>
      <c r="V1125" s="298">
        <v>-0.00028742185225783</v>
      </c>
      <c r="W1125" s="274">
        <v>10568</v>
      </c>
      <c r="X1125" s="274">
        <v>10326</v>
      </c>
      <c r="Y1125" s="274">
        <v>11018</v>
      </c>
      <c r="Z1125" s="274">
        <v>10716</v>
      </c>
      <c r="AA1125" s="271">
        <v>0.977100681302044</v>
      </c>
      <c r="AB1125" s="271">
        <v>0.972590306770739</v>
      </c>
      <c r="AC1125" s="298">
        <v>0.00451037453130509</v>
      </c>
    </row>
    <row r="1126" spans="1:29">
      <c r="A1126" s="300" t="s">
        <v>1972</v>
      </c>
      <c r="B1126" s="308" t="s">
        <v>3364</v>
      </c>
      <c r="C1126" s="296" t="s">
        <v>2042</v>
      </c>
      <c r="D1126" s="308" t="s">
        <v>2043</v>
      </c>
      <c r="E1126" s="266">
        <v>2544</v>
      </c>
      <c r="F1126" s="269">
        <v>2373</v>
      </c>
      <c r="G1126" s="269">
        <v>171</v>
      </c>
      <c r="H1126" s="267">
        <v>2689</v>
      </c>
      <c r="I1126" s="267">
        <v>2517</v>
      </c>
      <c r="J1126" s="267">
        <v>172</v>
      </c>
      <c r="K1126" s="267">
        <v>2591</v>
      </c>
      <c r="L1126" s="267">
        <v>2491</v>
      </c>
      <c r="M1126" s="267">
        <v>100</v>
      </c>
      <c r="N1126" s="297">
        <v>0.93</v>
      </c>
      <c r="O1126" s="269">
        <v>76201</v>
      </c>
      <c r="P1126" s="269">
        <v>72322</v>
      </c>
      <c r="Q1126" s="269">
        <v>3879</v>
      </c>
      <c r="R1126" s="270">
        <v>0.949095156231545</v>
      </c>
      <c r="S1126" s="270">
        <v>0.932783018867924</v>
      </c>
      <c r="T1126" s="270">
        <v>0.936035701004091</v>
      </c>
      <c r="U1126" s="270">
        <v>0.961404862987264</v>
      </c>
      <c r="V1126" s="298">
        <v>-0.00325268213616625</v>
      </c>
      <c r="W1126" s="274">
        <v>18567</v>
      </c>
      <c r="X1126" s="274">
        <v>17546</v>
      </c>
      <c r="Y1126" s="274">
        <v>18043</v>
      </c>
      <c r="Z1126" s="274">
        <v>16946</v>
      </c>
      <c r="AA1126" s="271">
        <v>0.945009963914472</v>
      </c>
      <c r="AB1126" s="271">
        <v>0.939200798093443</v>
      </c>
      <c r="AC1126" s="298">
        <v>0.00580916582102842</v>
      </c>
    </row>
    <row r="1127" spans="1:29">
      <c r="A1127" s="300" t="s">
        <v>1972</v>
      </c>
      <c r="B1127" s="308" t="s">
        <v>3364</v>
      </c>
      <c r="C1127" s="296" t="s">
        <v>2044</v>
      </c>
      <c r="D1127" s="308" t="s">
        <v>2045</v>
      </c>
      <c r="E1127" s="266">
        <v>2923</v>
      </c>
      <c r="F1127" s="269">
        <v>2804</v>
      </c>
      <c r="G1127" s="269">
        <v>119</v>
      </c>
      <c r="H1127" s="267">
        <v>3115</v>
      </c>
      <c r="I1127" s="267">
        <v>3009</v>
      </c>
      <c r="J1127" s="267">
        <v>106</v>
      </c>
      <c r="K1127" s="267">
        <v>2957</v>
      </c>
      <c r="L1127" s="267">
        <v>2847</v>
      </c>
      <c r="M1127" s="267">
        <v>110</v>
      </c>
      <c r="N1127" s="297">
        <v>0.93</v>
      </c>
      <c r="O1127" s="269">
        <v>89973</v>
      </c>
      <c r="P1127" s="269">
        <v>86981</v>
      </c>
      <c r="Q1127" s="269">
        <v>2992</v>
      </c>
      <c r="R1127" s="270">
        <v>0.966745579229324</v>
      </c>
      <c r="S1127" s="270">
        <v>0.959288402326377</v>
      </c>
      <c r="T1127" s="270">
        <v>0.965971107544141</v>
      </c>
      <c r="U1127" s="270">
        <v>0.962800135272235</v>
      </c>
      <c r="V1127" s="298">
        <v>-0.00668270521776426</v>
      </c>
      <c r="W1127" s="274">
        <v>22037</v>
      </c>
      <c r="X1127" s="274">
        <v>21115</v>
      </c>
      <c r="Y1127" s="274">
        <v>21376</v>
      </c>
      <c r="Z1127" s="274">
        <v>20707</v>
      </c>
      <c r="AA1127" s="271">
        <v>0.958161274220629</v>
      </c>
      <c r="AB1127" s="271">
        <v>0.968703218562874</v>
      </c>
      <c r="AC1127" s="298">
        <v>-0.0105419443422453</v>
      </c>
    </row>
    <row r="1128" spans="1:29">
      <c r="A1128" s="300" t="s">
        <v>1972</v>
      </c>
      <c r="B1128" s="308" t="s">
        <v>3364</v>
      </c>
      <c r="C1128" s="296" t="s">
        <v>2046</v>
      </c>
      <c r="D1128" s="308" t="s">
        <v>2047</v>
      </c>
      <c r="E1128" s="266">
        <v>3148</v>
      </c>
      <c r="F1128" s="269">
        <v>2951</v>
      </c>
      <c r="G1128" s="269">
        <v>197</v>
      </c>
      <c r="H1128" s="267">
        <v>3287</v>
      </c>
      <c r="I1128" s="267">
        <v>3110</v>
      </c>
      <c r="J1128" s="267">
        <v>177</v>
      </c>
      <c r="K1128" s="267">
        <v>3081</v>
      </c>
      <c r="L1128" s="267">
        <v>2953</v>
      </c>
      <c r="M1128" s="267">
        <v>128</v>
      </c>
      <c r="N1128" s="297">
        <v>0.93</v>
      </c>
      <c r="O1128" s="269">
        <v>90562</v>
      </c>
      <c r="P1128" s="269">
        <v>86588</v>
      </c>
      <c r="Q1128" s="269">
        <v>3974</v>
      </c>
      <c r="R1128" s="270">
        <v>0.956118460281354</v>
      </c>
      <c r="S1128" s="270">
        <v>0.937420584498094</v>
      </c>
      <c r="T1128" s="270">
        <v>0.946151505932461</v>
      </c>
      <c r="U1128" s="270">
        <v>0.958455047062642</v>
      </c>
      <c r="V1128" s="298">
        <v>-0.00873092143436716</v>
      </c>
      <c r="W1128" s="274">
        <v>22533</v>
      </c>
      <c r="X1128" s="274">
        <v>21525</v>
      </c>
      <c r="Y1128" s="274">
        <v>21814</v>
      </c>
      <c r="Z1128" s="274">
        <v>20574</v>
      </c>
      <c r="AA1128" s="271">
        <v>0.955265610438024</v>
      </c>
      <c r="AB1128" s="271">
        <v>0.943155771522875</v>
      </c>
      <c r="AC1128" s="298">
        <v>0.0121098389151491</v>
      </c>
    </row>
    <row r="1129" spans="1:29">
      <c r="A1129" s="300" t="s">
        <v>1972</v>
      </c>
      <c r="B1129" s="308" t="s">
        <v>3364</v>
      </c>
      <c r="C1129" s="296" t="s">
        <v>2048</v>
      </c>
      <c r="D1129" s="308" t="s">
        <v>2049</v>
      </c>
      <c r="E1129" s="266">
        <v>2439</v>
      </c>
      <c r="F1129" s="269">
        <v>2380</v>
      </c>
      <c r="G1129" s="269">
        <v>59</v>
      </c>
      <c r="H1129" s="267">
        <v>2644</v>
      </c>
      <c r="I1129" s="267">
        <v>2570</v>
      </c>
      <c r="J1129" s="267">
        <v>74</v>
      </c>
      <c r="K1129" s="267">
        <v>2475</v>
      </c>
      <c r="L1129" s="267">
        <v>2442</v>
      </c>
      <c r="M1129" s="267">
        <v>33</v>
      </c>
      <c r="N1129" s="297">
        <v>0.93</v>
      </c>
      <c r="O1129" s="269">
        <v>75156</v>
      </c>
      <c r="P1129" s="269">
        <v>74005</v>
      </c>
      <c r="Q1129" s="269">
        <v>1151</v>
      </c>
      <c r="R1129" s="270">
        <v>0.984685188141998</v>
      </c>
      <c r="S1129" s="270">
        <v>0.975809758097581</v>
      </c>
      <c r="T1129" s="270">
        <v>0.972012102874433</v>
      </c>
      <c r="U1129" s="270">
        <v>0.986666666666667</v>
      </c>
      <c r="V1129" s="298">
        <v>0.00379765522314834</v>
      </c>
      <c r="W1129" s="274">
        <v>18284</v>
      </c>
      <c r="X1129" s="274">
        <v>17948</v>
      </c>
      <c r="Y1129" s="274">
        <v>18086</v>
      </c>
      <c r="Z1129" s="274">
        <v>17785</v>
      </c>
      <c r="AA1129" s="271">
        <v>0.981623277182236</v>
      </c>
      <c r="AB1129" s="271">
        <v>0.983357292933761</v>
      </c>
      <c r="AC1129" s="298">
        <v>-0.0017340157515251</v>
      </c>
    </row>
    <row r="1130" spans="1:29">
      <c r="A1130" s="300" t="s">
        <v>1972</v>
      </c>
      <c r="B1130" s="308" t="s">
        <v>3364</v>
      </c>
      <c r="C1130" s="296" t="s">
        <v>2050</v>
      </c>
      <c r="D1130" s="308" t="s">
        <v>2051</v>
      </c>
      <c r="E1130" s="266">
        <v>2606</v>
      </c>
      <c r="F1130" s="269">
        <v>2517</v>
      </c>
      <c r="G1130" s="269">
        <v>89</v>
      </c>
      <c r="H1130" s="267">
        <v>2744</v>
      </c>
      <c r="I1130" s="267">
        <v>2602</v>
      </c>
      <c r="J1130" s="267">
        <v>142</v>
      </c>
      <c r="K1130" s="267">
        <v>2625</v>
      </c>
      <c r="L1130" s="267">
        <v>2557</v>
      </c>
      <c r="M1130" s="267">
        <v>68</v>
      </c>
      <c r="N1130" s="297">
        <v>0.93</v>
      </c>
      <c r="O1130" s="269">
        <v>76231</v>
      </c>
      <c r="P1130" s="269">
        <v>74022</v>
      </c>
      <c r="Q1130" s="269">
        <v>2209</v>
      </c>
      <c r="R1130" s="270">
        <v>0.971022287520825</v>
      </c>
      <c r="S1130" s="270">
        <v>0.965848042977744</v>
      </c>
      <c r="T1130" s="270">
        <v>0.948250728862974</v>
      </c>
      <c r="U1130" s="270">
        <v>0.974095238095238</v>
      </c>
      <c r="V1130" s="298">
        <v>0.0175973141147698</v>
      </c>
      <c r="W1130" s="274">
        <v>18670</v>
      </c>
      <c r="X1130" s="274">
        <v>18116</v>
      </c>
      <c r="Y1130" s="274">
        <v>18142</v>
      </c>
      <c r="Z1130" s="274">
        <v>17326</v>
      </c>
      <c r="AA1130" s="271">
        <v>0.970326727370112</v>
      </c>
      <c r="AB1130" s="271">
        <v>0.955021497078602</v>
      </c>
      <c r="AC1130" s="298">
        <v>0.0153052302915103</v>
      </c>
    </row>
    <row r="1131" spans="1:29">
      <c r="A1131" s="300" t="s">
        <v>1972</v>
      </c>
      <c r="B1131" s="308" t="s">
        <v>3364</v>
      </c>
      <c r="C1131" s="296" t="s">
        <v>2052</v>
      </c>
      <c r="D1131" s="308" t="s">
        <v>2053</v>
      </c>
      <c r="E1131" s="266">
        <v>4441</v>
      </c>
      <c r="F1131" s="269">
        <v>4300</v>
      </c>
      <c r="G1131" s="269">
        <v>141</v>
      </c>
      <c r="H1131" s="267">
        <v>4662</v>
      </c>
      <c r="I1131" s="267">
        <v>4341</v>
      </c>
      <c r="J1131" s="267">
        <v>321</v>
      </c>
      <c r="K1131" s="267">
        <v>4463</v>
      </c>
      <c r="L1131" s="267">
        <v>4328</v>
      </c>
      <c r="M1131" s="267">
        <v>135</v>
      </c>
      <c r="N1131" s="297">
        <v>0.93</v>
      </c>
      <c r="O1131" s="269">
        <v>134474</v>
      </c>
      <c r="P1131" s="269">
        <v>130580</v>
      </c>
      <c r="Q1131" s="269">
        <v>3894</v>
      </c>
      <c r="R1131" s="270">
        <v>0.971042729449559</v>
      </c>
      <c r="S1131" s="270">
        <v>0.968250394055393</v>
      </c>
      <c r="T1131" s="270">
        <v>0.931145431145431</v>
      </c>
      <c r="U1131" s="270">
        <v>0.969751288371051</v>
      </c>
      <c r="V1131" s="298">
        <v>0.0371049629099618</v>
      </c>
      <c r="W1131" s="274">
        <v>32618</v>
      </c>
      <c r="X1131" s="274">
        <v>31650</v>
      </c>
      <c r="Y1131" s="274">
        <v>32171</v>
      </c>
      <c r="Z1131" s="274">
        <v>31157</v>
      </c>
      <c r="AA1131" s="271">
        <v>0.970323134465632</v>
      </c>
      <c r="AB1131" s="271">
        <v>0.968480930030151</v>
      </c>
      <c r="AC1131" s="298">
        <v>0.00184220443548111</v>
      </c>
    </row>
    <row r="1132" spans="1:29">
      <c r="A1132" s="300" t="s">
        <v>1972</v>
      </c>
      <c r="B1132" s="308" t="s">
        <v>3364</v>
      </c>
      <c r="C1132" s="296" t="s">
        <v>2054</v>
      </c>
      <c r="D1132" s="308" t="s">
        <v>2055</v>
      </c>
      <c r="E1132" s="266">
        <v>4152</v>
      </c>
      <c r="F1132" s="269">
        <v>3968</v>
      </c>
      <c r="G1132" s="269">
        <v>184</v>
      </c>
      <c r="H1132" s="267">
        <v>4207</v>
      </c>
      <c r="I1132" s="267">
        <v>4062</v>
      </c>
      <c r="J1132" s="267">
        <v>145</v>
      </c>
      <c r="K1132" s="267">
        <v>3990</v>
      </c>
      <c r="L1132" s="267">
        <v>3871</v>
      </c>
      <c r="M1132" s="267">
        <v>119</v>
      </c>
      <c r="N1132" s="297">
        <v>0.93</v>
      </c>
      <c r="O1132" s="269">
        <v>118549</v>
      </c>
      <c r="P1132" s="269">
        <v>115851</v>
      </c>
      <c r="Q1132" s="269">
        <v>2698</v>
      </c>
      <c r="R1132" s="270">
        <v>0.977241478207324</v>
      </c>
      <c r="S1132" s="270">
        <v>0.955684007707129</v>
      </c>
      <c r="T1132" s="270">
        <v>0.965533634418826</v>
      </c>
      <c r="U1132" s="270">
        <v>0.970175438596491</v>
      </c>
      <c r="V1132" s="298">
        <v>-0.00984962671169665</v>
      </c>
      <c r="W1132" s="274">
        <v>29041</v>
      </c>
      <c r="X1132" s="274">
        <v>28170</v>
      </c>
      <c r="Y1132" s="274">
        <v>28536</v>
      </c>
      <c r="Z1132" s="274">
        <v>27923</v>
      </c>
      <c r="AA1132" s="271">
        <v>0.970007919837471</v>
      </c>
      <c r="AB1132" s="271">
        <v>0.978518362769835</v>
      </c>
      <c r="AC1132" s="298">
        <v>-0.00851044293236347</v>
      </c>
    </row>
    <row r="1133" spans="1:29">
      <c r="A1133" s="300" t="s">
        <v>1972</v>
      </c>
      <c r="B1133" s="308" t="s">
        <v>3364</v>
      </c>
      <c r="C1133" s="296" t="s">
        <v>2056</v>
      </c>
      <c r="D1133" s="308" t="s">
        <v>2057</v>
      </c>
      <c r="E1133" s="266">
        <v>1983</v>
      </c>
      <c r="F1133" s="269">
        <v>1935</v>
      </c>
      <c r="G1133" s="269">
        <v>48</v>
      </c>
      <c r="H1133" s="267">
        <v>2116</v>
      </c>
      <c r="I1133" s="267">
        <v>2070</v>
      </c>
      <c r="J1133" s="267">
        <v>46</v>
      </c>
      <c r="K1133" s="267">
        <v>2030</v>
      </c>
      <c r="L1133" s="267">
        <v>1998</v>
      </c>
      <c r="M1133" s="267">
        <v>32</v>
      </c>
      <c r="N1133" s="297">
        <v>0.93</v>
      </c>
      <c r="O1133" s="269">
        <v>60337</v>
      </c>
      <c r="P1133" s="269">
        <v>59280</v>
      </c>
      <c r="Q1133" s="269">
        <v>1057</v>
      </c>
      <c r="R1133" s="270">
        <v>0.982481727629813</v>
      </c>
      <c r="S1133" s="270">
        <v>0.975794251134644</v>
      </c>
      <c r="T1133" s="270">
        <v>0.978260869565217</v>
      </c>
      <c r="U1133" s="270">
        <v>0.98423645320197</v>
      </c>
      <c r="V1133" s="298">
        <v>-0.00246661843057294</v>
      </c>
      <c r="W1133" s="274">
        <v>14634</v>
      </c>
      <c r="X1133" s="274">
        <v>14378</v>
      </c>
      <c r="Y1133" s="274">
        <v>14396</v>
      </c>
      <c r="Z1133" s="274">
        <v>14167</v>
      </c>
      <c r="AA1133" s="271">
        <v>0.982506491731584</v>
      </c>
      <c r="AB1133" s="271">
        <v>0.984092803556543</v>
      </c>
      <c r="AC1133" s="298">
        <v>-0.0015863118249595</v>
      </c>
    </row>
    <row r="1134" spans="1:29">
      <c r="A1134" s="300" t="s">
        <v>1972</v>
      </c>
      <c r="B1134" s="308" t="s">
        <v>3364</v>
      </c>
      <c r="C1134" s="296" t="s">
        <v>2058</v>
      </c>
      <c r="D1134" s="308" t="s">
        <v>2059</v>
      </c>
      <c r="E1134" s="266">
        <v>4119</v>
      </c>
      <c r="F1134" s="269">
        <v>3936</v>
      </c>
      <c r="G1134" s="269">
        <v>183</v>
      </c>
      <c r="H1134" s="267">
        <v>4378</v>
      </c>
      <c r="I1134" s="267">
        <v>4145</v>
      </c>
      <c r="J1134" s="267">
        <v>233</v>
      </c>
      <c r="K1134" s="267">
        <v>4193</v>
      </c>
      <c r="L1134" s="267">
        <v>4081</v>
      </c>
      <c r="M1134" s="267">
        <v>112</v>
      </c>
      <c r="N1134" s="297">
        <v>0.93</v>
      </c>
      <c r="O1134" s="269">
        <v>119989</v>
      </c>
      <c r="P1134" s="269">
        <v>115606</v>
      </c>
      <c r="Q1134" s="269">
        <v>4383</v>
      </c>
      <c r="R1134" s="270">
        <v>0.96347165156806</v>
      </c>
      <c r="S1134" s="270">
        <v>0.955571740713765</v>
      </c>
      <c r="T1134" s="270">
        <v>0.946779351301964</v>
      </c>
      <c r="U1134" s="270">
        <v>0.973288814691152</v>
      </c>
      <c r="V1134" s="298">
        <v>0.00879238941180116</v>
      </c>
      <c r="W1134" s="274">
        <v>30389</v>
      </c>
      <c r="X1134" s="274">
        <v>29229</v>
      </c>
      <c r="Y1134" s="274">
        <v>29110</v>
      </c>
      <c r="Z1134" s="274">
        <v>28194</v>
      </c>
      <c r="AA1134" s="271">
        <v>0.961828293132383</v>
      </c>
      <c r="AB1134" s="271">
        <v>0.968533150120234</v>
      </c>
      <c r="AC1134" s="298">
        <v>-0.00670485698785017</v>
      </c>
    </row>
    <row r="1135" spans="1:29">
      <c r="A1135" s="300" t="s">
        <v>1972</v>
      </c>
      <c r="B1135" s="308" t="s">
        <v>3364</v>
      </c>
      <c r="C1135" s="296" t="s">
        <v>2060</v>
      </c>
      <c r="D1135" s="308" t="s">
        <v>2061</v>
      </c>
      <c r="E1135" s="266">
        <v>3140</v>
      </c>
      <c r="F1135" s="269">
        <v>3021</v>
      </c>
      <c r="G1135" s="269">
        <v>119</v>
      </c>
      <c r="H1135" s="267">
        <v>3019</v>
      </c>
      <c r="I1135" s="267">
        <v>2870</v>
      </c>
      <c r="J1135" s="267">
        <v>149</v>
      </c>
      <c r="K1135" s="267">
        <v>2920</v>
      </c>
      <c r="L1135" s="267">
        <v>2844</v>
      </c>
      <c r="M1135" s="267">
        <v>76</v>
      </c>
      <c r="N1135" s="297">
        <v>0.93</v>
      </c>
      <c r="O1135" s="269">
        <v>90711</v>
      </c>
      <c r="P1135" s="269">
        <v>86962</v>
      </c>
      <c r="Q1135" s="269">
        <v>3749</v>
      </c>
      <c r="R1135" s="270">
        <v>0.958670943986948</v>
      </c>
      <c r="S1135" s="270">
        <v>0.962101910828025</v>
      </c>
      <c r="T1135" s="270">
        <v>0.950645909241471</v>
      </c>
      <c r="U1135" s="270">
        <v>0.973972602739726</v>
      </c>
      <c r="V1135" s="298">
        <v>0.0114560015865548</v>
      </c>
      <c r="W1135" s="274">
        <v>21753</v>
      </c>
      <c r="X1135" s="274">
        <v>21063</v>
      </c>
      <c r="Y1135" s="274">
        <v>21343</v>
      </c>
      <c r="Z1135" s="274">
        <v>20608</v>
      </c>
      <c r="AA1135" s="271">
        <v>0.968280237208661</v>
      </c>
      <c r="AB1135" s="271">
        <v>0.965562479501476</v>
      </c>
      <c r="AC1135" s="298">
        <v>0.00271775770718496</v>
      </c>
    </row>
    <row r="1136" spans="1:29">
      <c r="A1136" s="300" t="s">
        <v>1972</v>
      </c>
      <c r="B1136" s="308" t="s">
        <v>3364</v>
      </c>
      <c r="C1136" s="296" t="s">
        <v>2062</v>
      </c>
      <c r="D1136" s="308" t="s">
        <v>2063</v>
      </c>
      <c r="E1136" s="266">
        <v>2929</v>
      </c>
      <c r="F1136" s="269">
        <v>2827</v>
      </c>
      <c r="G1136" s="269">
        <v>102</v>
      </c>
      <c r="H1136" s="267">
        <v>3164</v>
      </c>
      <c r="I1136" s="267">
        <v>3041</v>
      </c>
      <c r="J1136" s="267">
        <v>123</v>
      </c>
      <c r="K1136" s="267">
        <v>2941</v>
      </c>
      <c r="L1136" s="267">
        <v>2827</v>
      </c>
      <c r="M1136" s="267">
        <v>114</v>
      </c>
      <c r="N1136" s="297">
        <v>0.93</v>
      </c>
      <c r="O1136" s="269">
        <v>90029</v>
      </c>
      <c r="P1136" s="269">
        <v>87314</v>
      </c>
      <c r="Q1136" s="269">
        <v>2715</v>
      </c>
      <c r="R1136" s="270">
        <v>0.969843050572593</v>
      </c>
      <c r="S1136" s="270">
        <v>0.96517582792762</v>
      </c>
      <c r="T1136" s="270">
        <v>0.961125158027813</v>
      </c>
      <c r="U1136" s="270">
        <v>0.961237674260456</v>
      </c>
      <c r="V1136" s="298">
        <v>0.00405066989980751</v>
      </c>
      <c r="W1136" s="274">
        <v>21573</v>
      </c>
      <c r="X1136" s="274">
        <v>20937</v>
      </c>
      <c r="Y1136" s="274">
        <v>21270</v>
      </c>
      <c r="Z1136" s="274">
        <v>20652</v>
      </c>
      <c r="AA1136" s="271">
        <v>0.970518703935475</v>
      </c>
      <c r="AB1136" s="271">
        <v>0.970944992947814</v>
      </c>
      <c r="AC1136" s="298">
        <v>-0.000426289012338876</v>
      </c>
    </row>
    <row r="1137" spans="1:29">
      <c r="A1137" s="300" t="s">
        <v>1972</v>
      </c>
      <c r="B1137" s="308" t="s">
        <v>3364</v>
      </c>
      <c r="C1137" s="296" t="s">
        <v>2064</v>
      </c>
      <c r="D1137" s="308" t="s">
        <v>2065</v>
      </c>
      <c r="E1137" s="266">
        <v>2025</v>
      </c>
      <c r="F1137" s="269">
        <v>1957</v>
      </c>
      <c r="G1137" s="269">
        <v>68</v>
      </c>
      <c r="H1137" s="267">
        <v>1924</v>
      </c>
      <c r="I1137" s="267">
        <v>1849</v>
      </c>
      <c r="J1137" s="267">
        <v>75</v>
      </c>
      <c r="K1137" s="267">
        <v>1948</v>
      </c>
      <c r="L1137" s="267">
        <v>1892</v>
      </c>
      <c r="M1137" s="267">
        <v>56</v>
      </c>
      <c r="N1137" s="297">
        <v>0.93</v>
      </c>
      <c r="O1137" s="269">
        <v>60976</v>
      </c>
      <c r="P1137" s="269">
        <v>59219</v>
      </c>
      <c r="Q1137" s="269">
        <v>1757</v>
      </c>
      <c r="R1137" s="270">
        <v>0.97118538441354</v>
      </c>
      <c r="S1137" s="270">
        <v>0.96641975308642</v>
      </c>
      <c r="T1137" s="270">
        <v>0.961018711018711</v>
      </c>
      <c r="U1137" s="270">
        <v>0.971252566735113</v>
      </c>
      <c r="V1137" s="298">
        <v>0.00540104206770875</v>
      </c>
      <c r="W1137" s="274">
        <v>14327</v>
      </c>
      <c r="X1137" s="274">
        <v>13878</v>
      </c>
      <c r="Y1137" s="274">
        <v>14393</v>
      </c>
      <c r="Z1137" s="274">
        <v>13998</v>
      </c>
      <c r="AA1137" s="271">
        <v>0.968660570949955</v>
      </c>
      <c r="AB1137" s="271">
        <v>0.972556103661502</v>
      </c>
      <c r="AC1137" s="298">
        <v>-0.00389553271154752</v>
      </c>
    </row>
    <row r="1138" spans="1:29">
      <c r="A1138" s="300" t="s">
        <v>1972</v>
      </c>
      <c r="B1138" s="308" t="s">
        <v>3365</v>
      </c>
      <c r="C1138" s="296" t="s">
        <v>2066</v>
      </c>
      <c r="D1138" s="308" t="s">
        <v>2067</v>
      </c>
      <c r="E1138" s="266">
        <v>2241</v>
      </c>
      <c r="F1138" s="269">
        <v>2157</v>
      </c>
      <c r="G1138" s="269">
        <v>84</v>
      </c>
      <c r="H1138" s="267">
        <v>2053</v>
      </c>
      <c r="I1138" s="267">
        <v>1979</v>
      </c>
      <c r="J1138" s="267">
        <v>74</v>
      </c>
      <c r="K1138" s="267">
        <v>2202</v>
      </c>
      <c r="L1138" s="267">
        <v>2149</v>
      </c>
      <c r="M1138" s="267">
        <v>53</v>
      </c>
      <c r="N1138" s="297">
        <v>0.93</v>
      </c>
      <c r="O1138" s="269">
        <v>64023</v>
      </c>
      <c r="P1138" s="269">
        <v>62469</v>
      </c>
      <c r="Q1138" s="269">
        <v>1554</v>
      </c>
      <c r="R1138" s="270">
        <v>0.975727472939412</v>
      </c>
      <c r="S1138" s="270">
        <v>0.962516733601071</v>
      </c>
      <c r="T1138" s="270">
        <v>0.963955187530443</v>
      </c>
      <c r="U1138" s="270">
        <v>0.975930971843778</v>
      </c>
      <c r="V1138" s="298">
        <v>-0.00143845392937236</v>
      </c>
      <c r="W1138" s="274">
        <v>14885</v>
      </c>
      <c r="X1138" s="274">
        <v>14478</v>
      </c>
      <c r="Y1138" s="274">
        <v>15381</v>
      </c>
      <c r="Z1138" s="274">
        <v>15072</v>
      </c>
      <c r="AA1138" s="271">
        <v>0.972657037285858</v>
      </c>
      <c r="AB1138" s="271">
        <v>0.979910278915545</v>
      </c>
      <c r="AC1138" s="298">
        <v>-0.00725324162968688</v>
      </c>
    </row>
    <row r="1139" spans="1:29">
      <c r="A1139" s="300" t="s">
        <v>1972</v>
      </c>
      <c r="B1139" s="308" t="s">
        <v>3365</v>
      </c>
      <c r="C1139" s="296" t="s">
        <v>2068</v>
      </c>
      <c r="D1139" s="308" t="s">
        <v>2069</v>
      </c>
      <c r="E1139" s="266">
        <v>3819</v>
      </c>
      <c r="F1139" s="269">
        <v>3666</v>
      </c>
      <c r="G1139" s="269">
        <v>153</v>
      </c>
      <c r="H1139" s="267">
        <v>3505</v>
      </c>
      <c r="I1139" s="267">
        <v>3392</v>
      </c>
      <c r="J1139" s="267">
        <v>113</v>
      </c>
      <c r="K1139" s="267">
        <v>3413</v>
      </c>
      <c r="L1139" s="267">
        <v>3297</v>
      </c>
      <c r="M1139" s="267">
        <v>116</v>
      </c>
      <c r="N1139" s="297">
        <v>0.93</v>
      </c>
      <c r="O1139" s="269">
        <v>105063</v>
      </c>
      <c r="P1139" s="269">
        <v>101295</v>
      </c>
      <c r="Q1139" s="269">
        <v>3768</v>
      </c>
      <c r="R1139" s="270">
        <v>0.964135804231747</v>
      </c>
      <c r="S1139" s="270">
        <v>0.959937156323645</v>
      </c>
      <c r="T1139" s="270">
        <v>0.967760342368046</v>
      </c>
      <c r="U1139" s="270">
        <v>0.966012305889247</v>
      </c>
      <c r="V1139" s="298">
        <v>-0.00782318604440069</v>
      </c>
      <c r="W1139" s="274">
        <v>24437</v>
      </c>
      <c r="X1139" s="274">
        <v>23567</v>
      </c>
      <c r="Y1139" s="274">
        <v>25123</v>
      </c>
      <c r="Z1139" s="274">
        <v>24235</v>
      </c>
      <c r="AA1139" s="271">
        <v>0.964398248557515</v>
      </c>
      <c r="AB1139" s="271">
        <v>0.964653902798233</v>
      </c>
      <c r="AC1139" s="298">
        <v>-0.000255654240717496</v>
      </c>
    </row>
    <row r="1140" spans="1:29">
      <c r="A1140" s="300" t="s">
        <v>1972</v>
      </c>
      <c r="B1140" s="308" t="s">
        <v>3365</v>
      </c>
      <c r="C1140" s="296" t="s">
        <v>2070</v>
      </c>
      <c r="D1140" s="308" t="s">
        <v>2071</v>
      </c>
      <c r="E1140" s="266">
        <v>5502</v>
      </c>
      <c r="F1140" s="269">
        <v>5332</v>
      </c>
      <c r="G1140" s="269">
        <v>170</v>
      </c>
      <c r="H1140" s="267">
        <v>4845</v>
      </c>
      <c r="I1140" s="267">
        <v>4684</v>
      </c>
      <c r="J1140" s="267">
        <v>161</v>
      </c>
      <c r="K1140" s="267">
        <v>4811</v>
      </c>
      <c r="L1140" s="267">
        <v>4751</v>
      </c>
      <c r="M1140" s="267">
        <v>60</v>
      </c>
      <c r="N1140" s="297">
        <v>0.93</v>
      </c>
      <c r="O1140" s="269">
        <v>145284</v>
      </c>
      <c r="P1140" s="269">
        <v>142972</v>
      </c>
      <c r="Q1140" s="269">
        <v>2312</v>
      </c>
      <c r="R1140" s="270">
        <v>0.984086341235098</v>
      </c>
      <c r="S1140" s="270">
        <v>0.969102144674664</v>
      </c>
      <c r="T1140" s="270">
        <v>0.966769865841073</v>
      </c>
      <c r="U1140" s="270">
        <v>0.987528580336728</v>
      </c>
      <c r="V1140" s="298">
        <v>0.00233227883359044</v>
      </c>
      <c r="W1140" s="274">
        <v>34709</v>
      </c>
      <c r="X1140" s="274">
        <v>34096</v>
      </c>
      <c r="Y1140" s="274">
        <v>35230</v>
      </c>
      <c r="Z1140" s="274">
        <v>34674</v>
      </c>
      <c r="AA1140" s="271">
        <v>0.982338874643464</v>
      </c>
      <c r="AB1140" s="271">
        <v>0.984217996026114</v>
      </c>
      <c r="AC1140" s="298">
        <v>-0.0018791213826499</v>
      </c>
    </row>
    <row r="1141" spans="1:29">
      <c r="A1141" s="300" t="s">
        <v>1972</v>
      </c>
      <c r="B1141" s="308" t="s">
        <v>3365</v>
      </c>
      <c r="C1141" s="296" t="s">
        <v>2072</v>
      </c>
      <c r="D1141" s="308" t="s">
        <v>2073</v>
      </c>
      <c r="E1141" s="266">
        <v>5492</v>
      </c>
      <c r="F1141" s="269">
        <v>5120</v>
      </c>
      <c r="G1141" s="269">
        <v>372</v>
      </c>
      <c r="H1141" s="267">
        <v>4638</v>
      </c>
      <c r="I1141" s="267">
        <v>4357</v>
      </c>
      <c r="J1141" s="267">
        <v>281</v>
      </c>
      <c r="K1141" s="267">
        <v>4749</v>
      </c>
      <c r="L1141" s="267">
        <v>4559</v>
      </c>
      <c r="M1141" s="267">
        <v>190</v>
      </c>
      <c r="N1141" s="297">
        <v>0.93</v>
      </c>
      <c r="O1141" s="269">
        <v>146060</v>
      </c>
      <c r="P1141" s="269">
        <v>138831</v>
      </c>
      <c r="Q1141" s="269">
        <v>7229</v>
      </c>
      <c r="R1141" s="270">
        <v>0.950506641106395</v>
      </c>
      <c r="S1141" s="270">
        <v>0.932265112891479</v>
      </c>
      <c r="T1141" s="270">
        <v>0.939413540319103</v>
      </c>
      <c r="U1141" s="270">
        <v>0.959991577174142</v>
      </c>
      <c r="V1141" s="298">
        <v>-0.00714842742762456</v>
      </c>
      <c r="W1141" s="274">
        <v>34777</v>
      </c>
      <c r="X1141" s="274">
        <v>33164</v>
      </c>
      <c r="Y1141" s="274">
        <v>35294</v>
      </c>
      <c r="Z1141" s="274">
        <v>33891</v>
      </c>
      <c r="AA1141" s="271">
        <v>0.953618771026828</v>
      </c>
      <c r="AB1141" s="271">
        <v>0.960248200827336</v>
      </c>
      <c r="AC1141" s="298">
        <v>-0.00662942980050796</v>
      </c>
    </row>
    <row r="1142" spans="1:29">
      <c r="A1142" s="300" t="s">
        <v>1972</v>
      </c>
      <c r="B1142" s="308" t="s">
        <v>3365</v>
      </c>
      <c r="C1142" s="296" t="s">
        <v>2074</v>
      </c>
      <c r="D1142" s="308" t="s">
        <v>2075</v>
      </c>
      <c r="E1142" s="266">
        <v>3562</v>
      </c>
      <c r="F1142" s="269">
        <v>3265</v>
      </c>
      <c r="G1142" s="269">
        <v>297</v>
      </c>
      <c r="H1142" s="267">
        <v>3251</v>
      </c>
      <c r="I1142" s="267">
        <v>3063</v>
      </c>
      <c r="J1142" s="267">
        <v>188</v>
      </c>
      <c r="K1142" s="267">
        <v>3242</v>
      </c>
      <c r="L1142" s="267">
        <v>3117</v>
      </c>
      <c r="M1142" s="267">
        <v>125</v>
      </c>
      <c r="N1142" s="297">
        <v>0.93</v>
      </c>
      <c r="O1142" s="269">
        <v>97372</v>
      </c>
      <c r="P1142" s="269">
        <v>93323</v>
      </c>
      <c r="Q1142" s="269">
        <v>4049</v>
      </c>
      <c r="R1142" s="270">
        <v>0.958417204124389</v>
      </c>
      <c r="S1142" s="270">
        <v>0.916619876473891</v>
      </c>
      <c r="T1142" s="270">
        <v>0.94217163949554</v>
      </c>
      <c r="U1142" s="270">
        <v>0.961443553362122</v>
      </c>
      <c r="V1142" s="298">
        <v>-0.0255517630216487</v>
      </c>
      <c r="W1142" s="274">
        <v>22515</v>
      </c>
      <c r="X1142" s="274">
        <v>21497</v>
      </c>
      <c r="Y1142" s="274">
        <v>22899</v>
      </c>
      <c r="Z1142" s="274">
        <v>21865</v>
      </c>
      <c r="AA1142" s="271">
        <v>0.954785698423273</v>
      </c>
      <c r="AB1142" s="271">
        <v>0.954845189746277</v>
      </c>
      <c r="AC1142" s="298">
        <v>-5.94913230037575e-5</v>
      </c>
    </row>
    <row r="1143" spans="1:29">
      <c r="A1143" s="300" t="s">
        <v>1972</v>
      </c>
      <c r="B1143" s="308" t="s">
        <v>3365</v>
      </c>
      <c r="C1143" s="296" t="s">
        <v>2076</v>
      </c>
      <c r="D1143" s="308" t="s">
        <v>2077</v>
      </c>
      <c r="E1143" s="266">
        <v>4114</v>
      </c>
      <c r="F1143" s="269">
        <v>3820</v>
      </c>
      <c r="G1143" s="269">
        <v>294</v>
      </c>
      <c r="H1143" s="267">
        <v>3586</v>
      </c>
      <c r="I1143" s="267">
        <v>3355</v>
      </c>
      <c r="J1143" s="267">
        <v>231</v>
      </c>
      <c r="K1143" s="267">
        <v>3829</v>
      </c>
      <c r="L1143" s="267">
        <v>3671</v>
      </c>
      <c r="M1143" s="267">
        <v>158</v>
      </c>
      <c r="N1143" s="297">
        <v>0.93</v>
      </c>
      <c r="O1143" s="269">
        <v>108622</v>
      </c>
      <c r="P1143" s="269">
        <v>104088</v>
      </c>
      <c r="Q1143" s="269">
        <v>4534</v>
      </c>
      <c r="R1143" s="270">
        <v>0.958258916241645</v>
      </c>
      <c r="S1143" s="270">
        <v>0.928536703937773</v>
      </c>
      <c r="T1143" s="270">
        <v>0.93558282208589</v>
      </c>
      <c r="U1143" s="270">
        <v>0.95873596239227</v>
      </c>
      <c r="V1143" s="298">
        <v>-0.00704611814811618</v>
      </c>
      <c r="W1143" s="274">
        <v>25661</v>
      </c>
      <c r="X1143" s="274">
        <v>24483</v>
      </c>
      <c r="Y1143" s="274">
        <v>25787</v>
      </c>
      <c r="Z1143" s="274">
        <v>24856</v>
      </c>
      <c r="AA1143" s="271">
        <v>0.954093760960212</v>
      </c>
      <c r="AB1143" s="271">
        <v>0.963896537014775</v>
      </c>
      <c r="AC1143" s="298">
        <v>-0.00980277605456281</v>
      </c>
    </row>
    <row r="1144" spans="1:29">
      <c r="A1144" s="300" t="s">
        <v>1972</v>
      </c>
      <c r="B1144" s="308" t="s">
        <v>3365</v>
      </c>
      <c r="C1144" s="296" t="s">
        <v>2078</v>
      </c>
      <c r="D1144" s="308" t="s">
        <v>2079</v>
      </c>
      <c r="E1144" s="266">
        <v>4152</v>
      </c>
      <c r="F1144" s="269">
        <v>3514</v>
      </c>
      <c r="G1144" s="269">
        <v>638</v>
      </c>
      <c r="H1144" s="267">
        <v>3556</v>
      </c>
      <c r="I1144" s="267">
        <v>3212</v>
      </c>
      <c r="J1144" s="267">
        <v>344</v>
      </c>
      <c r="K1144" s="267">
        <v>3456</v>
      </c>
      <c r="L1144" s="267">
        <v>3082</v>
      </c>
      <c r="M1144" s="267">
        <v>374</v>
      </c>
      <c r="N1144" s="297">
        <v>0.93</v>
      </c>
      <c r="O1144" s="269">
        <v>103008</v>
      </c>
      <c r="P1144" s="269">
        <v>94490</v>
      </c>
      <c r="Q1144" s="269">
        <v>8518</v>
      </c>
      <c r="R1144" s="270">
        <v>0.917307393600497</v>
      </c>
      <c r="S1144" s="270">
        <v>0.846339113680154</v>
      </c>
      <c r="T1144" s="270">
        <v>0.90326209223847</v>
      </c>
      <c r="U1144" s="270">
        <v>0.891782407407407</v>
      </c>
      <c r="V1144" s="298">
        <v>-0.0569229785583161</v>
      </c>
      <c r="W1144" s="274">
        <v>24577</v>
      </c>
      <c r="X1144" s="274">
        <v>22030</v>
      </c>
      <c r="Y1144" s="274">
        <v>24454</v>
      </c>
      <c r="Z1144" s="274">
        <v>22713</v>
      </c>
      <c r="AA1144" s="271">
        <v>0.896366521544534</v>
      </c>
      <c r="AB1144" s="271">
        <v>0.928805103459557</v>
      </c>
      <c r="AC1144" s="298">
        <v>-0.0324385819150231</v>
      </c>
    </row>
    <row r="1145" spans="1:29">
      <c r="A1145" s="300" t="s">
        <v>1972</v>
      </c>
      <c r="B1145" s="308" t="s">
        <v>3365</v>
      </c>
      <c r="C1145" s="296" t="s">
        <v>2080</v>
      </c>
      <c r="D1145" s="308" t="s">
        <v>2081</v>
      </c>
      <c r="E1145" s="266">
        <v>3878</v>
      </c>
      <c r="F1145" s="269">
        <v>3766</v>
      </c>
      <c r="G1145" s="269">
        <v>112</v>
      </c>
      <c r="H1145" s="267">
        <v>3329</v>
      </c>
      <c r="I1145" s="267">
        <v>3199</v>
      </c>
      <c r="J1145" s="267">
        <v>130</v>
      </c>
      <c r="K1145" s="267">
        <v>3707</v>
      </c>
      <c r="L1145" s="267">
        <v>3614</v>
      </c>
      <c r="M1145" s="267">
        <v>93</v>
      </c>
      <c r="N1145" s="297">
        <v>0.93</v>
      </c>
      <c r="O1145" s="269">
        <v>110879</v>
      </c>
      <c r="P1145" s="269">
        <v>107976</v>
      </c>
      <c r="Q1145" s="269">
        <v>2903</v>
      </c>
      <c r="R1145" s="270">
        <v>0.973818306442158</v>
      </c>
      <c r="S1145" s="270">
        <v>0.971119133574007</v>
      </c>
      <c r="T1145" s="270">
        <v>0.960949234004206</v>
      </c>
      <c r="U1145" s="270">
        <v>0.974912328028055</v>
      </c>
      <c r="V1145" s="298">
        <v>0.0101698995698017</v>
      </c>
      <c r="W1145" s="274">
        <v>25439</v>
      </c>
      <c r="X1145" s="274">
        <v>24739</v>
      </c>
      <c r="Y1145" s="274">
        <v>26636</v>
      </c>
      <c r="Z1145" s="274">
        <v>25958</v>
      </c>
      <c r="AA1145" s="271">
        <v>0.972483195094147</v>
      </c>
      <c r="AB1145" s="271">
        <v>0.974545727586725</v>
      </c>
      <c r="AC1145" s="298">
        <v>-0.00206253249257793</v>
      </c>
    </row>
    <row r="1146" spans="1:29">
      <c r="A1146" s="300" t="s">
        <v>1972</v>
      </c>
      <c r="B1146" s="308" t="s">
        <v>3365</v>
      </c>
      <c r="C1146" s="296" t="s">
        <v>2082</v>
      </c>
      <c r="D1146" s="308" t="s">
        <v>2083</v>
      </c>
      <c r="E1146" s="266">
        <v>2076</v>
      </c>
      <c r="F1146" s="269">
        <v>1886</v>
      </c>
      <c r="G1146" s="269">
        <v>190</v>
      </c>
      <c r="H1146" s="267">
        <v>1801</v>
      </c>
      <c r="I1146" s="267">
        <v>1656</v>
      </c>
      <c r="J1146" s="267">
        <v>145</v>
      </c>
      <c r="K1146" s="267">
        <v>1985</v>
      </c>
      <c r="L1146" s="267">
        <v>1909</v>
      </c>
      <c r="M1146" s="267">
        <v>76</v>
      </c>
      <c r="N1146" s="297">
        <v>0.93</v>
      </c>
      <c r="O1146" s="269">
        <v>55961</v>
      </c>
      <c r="P1146" s="269">
        <v>53394</v>
      </c>
      <c r="Q1146" s="269">
        <v>2567</v>
      </c>
      <c r="R1146" s="270">
        <v>0.954128768249316</v>
      </c>
      <c r="S1146" s="270">
        <v>0.908477842003854</v>
      </c>
      <c r="T1146" s="270">
        <v>0.919489172681843</v>
      </c>
      <c r="U1146" s="270">
        <v>0.961712846347607</v>
      </c>
      <c r="V1146" s="298">
        <v>-0.0110113306779898</v>
      </c>
      <c r="W1146" s="274">
        <v>13196</v>
      </c>
      <c r="X1146" s="274">
        <v>12461</v>
      </c>
      <c r="Y1146" s="274">
        <v>13352</v>
      </c>
      <c r="Z1146" s="274">
        <v>12740</v>
      </c>
      <c r="AA1146" s="271">
        <v>0.94430130342528</v>
      </c>
      <c r="AB1146" s="271">
        <v>0.954164170161773</v>
      </c>
      <c r="AC1146" s="298">
        <v>-0.00986286673649306</v>
      </c>
    </row>
    <row r="1147" spans="1:29">
      <c r="A1147" s="300" t="s">
        <v>1972</v>
      </c>
      <c r="B1147" s="308" t="s">
        <v>3365</v>
      </c>
      <c r="C1147" s="296" t="s">
        <v>2084</v>
      </c>
      <c r="D1147" s="308" t="s">
        <v>2085</v>
      </c>
      <c r="E1147" s="266">
        <v>2389</v>
      </c>
      <c r="F1147" s="269">
        <v>2258</v>
      </c>
      <c r="G1147" s="269">
        <v>131</v>
      </c>
      <c r="H1147" s="267">
        <v>2133</v>
      </c>
      <c r="I1147" s="267">
        <v>2051</v>
      </c>
      <c r="J1147" s="267">
        <v>82</v>
      </c>
      <c r="K1147" s="267">
        <v>2129</v>
      </c>
      <c r="L1147" s="267">
        <v>2063</v>
      </c>
      <c r="M1147" s="267">
        <v>66</v>
      </c>
      <c r="N1147" s="297">
        <v>0.93</v>
      </c>
      <c r="O1147" s="269">
        <v>64897</v>
      </c>
      <c r="P1147" s="269">
        <v>62456</v>
      </c>
      <c r="Q1147" s="269">
        <v>2441</v>
      </c>
      <c r="R1147" s="270">
        <v>0.962386550996194</v>
      </c>
      <c r="S1147" s="270">
        <v>0.945165341146923</v>
      </c>
      <c r="T1147" s="270">
        <v>0.961556493202063</v>
      </c>
      <c r="U1147" s="270">
        <v>0.968999530295914</v>
      </c>
      <c r="V1147" s="298">
        <v>-0.0163911520551394</v>
      </c>
      <c r="W1147" s="274">
        <v>14922</v>
      </c>
      <c r="X1147" s="274">
        <v>14349</v>
      </c>
      <c r="Y1147" s="274">
        <v>15490</v>
      </c>
      <c r="Z1147" s="274">
        <v>14977</v>
      </c>
      <c r="AA1147" s="271">
        <v>0.961600321672698</v>
      </c>
      <c r="AB1147" s="271">
        <v>0.966881859264041</v>
      </c>
      <c r="AC1147" s="298">
        <v>-0.00528153759134331</v>
      </c>
    </row>
    <row r="1148" spans="1:29">
      <c r="A1148" s="300" t="s">
        <v>1972</v>
      </c>
      <c r="B1148" s="308" t="s">
        <v>3366</v>
      </c>
      <c r="C1148" s="296" t="s">
        <v>2086</v>
      </c>
      <c r="D1148" s="308" t="s">
        <v>2087</v>
      </c>
      <c r="E1148" s="266">
        <v>12619</v>
      </c>
      <c r="F1148" s="269">
        <v>11326</v>
      </c>
      <c r="G1148" s="269">
        <v>1293</v>
      </c>
      <c r="H1148" s="267">
        <v>11174</v>
      </c>
      <c r="I1148" s="267">
        <v>10175</v>
      </c>
      <c r="J1148" s="267">
        <v>999</v>
      </c>
      <c r="K1148" s="267">
        <v>11481</v>
      </c>
      <c r="L1148" s="267">
        <v>10645</v>
      </c>
      <c r="M1148" s="267">
        <v>836</v>
      </c>
      <c r="N1148" s="297">
        <v>0.93</v>
      </c>
      <c r="O1148" s="269">
        <v>323400</v>
      </c>
      <c r="P1148" s="269">
        <v>303355</v>
      </c>
      <c r="Q1148" s="269">
        <v>20045</v>
      </c>
      <c r="R1148" s="270">
        <v>0.938017934446506</v>
      </c>
      <c r="S1148" s="270">
        <v>0.897535462397971</v>
      </c>
      <c r="T1148" s="270">
        <v>0.910596026490066</v>
      </c>
      <c r="U1148" s="270">
        <v>0.927184043201812</v>
      </c>
      <c r="V1148" s="298">
        <v>-0.0130605640920949</v>
      </c>
      <c r="W1148" s="274">
        <v>79228</v>
      </c>
      <c r="X1148" s="274">
        <v>73931</v>
      </c>
      <c r="Y1148" s="274">
        <v>78392</v>
      </c>
      <c r="Z1148" s="274">
        <v>74014</v>
      </c>
      <c r="AA1148" s="271">
        <v>0.933142323421013</v>
      </c>
      <c r="AB1148" s="271">
        <v>0.944152464537198</v>
      </c>
      <c r="AC1148" s="298">
        <v>-0.0110101411161849</v>
      </c>
    </row>
    <row r="1149" spans="1:29">
      <c r="A1149" s="300" t="s">
        <v>1972</v>
      </c>
      <c r="B1149" s="308" t="s">
        <v>3366</v>
      </c>
      <c r="C1149" s="296" t="s">
        <v>2088</v>
      </c>
      <c r="D1149" s="308" t="s">
        <v>2089</v>
      </c>
      <c r="E1149" s="266">
        <v>3845</v>
      </c>
      <c r="F1149" s="269">
        <v>3223</v>
      </c>
      <c r="G1149" s="269">
        <v>622</v>
      </c>
      <c r="H1149" s="267">
        <v>3271</v>
      </c>
      <c r="I1149" s="267">
        <v>2756</v>
      </c>
      <c r="J1149" s="267">
        <v>515</v>
      </c>
      <c r="K1149" s="267">
        <v>3325</v>
      </c>
      <c r="L1149" s="267">
        <v>2991</v>
      </c>
      <c r="M1149" s="267">
        <v>334</v>
      </c>
      <c r="N1149" s="297">
        <v>0.93</v>
      </c>
      <c r="O1149" s="269">
        <v>96315</v>
      </c>
      <c r="P1149" s="269">
        <v>84474</v>
      </c>
      <c r="Q1149" s="269">
        <v>11841</v>
      </c>
      <c r="R1149" s="270">
        <v>0.877059648029902</v>
      </c>
      <c r="S1149" s="270">
        <v>0.838231469440832</v>
      </c>
      <c r="T1149" s="270">
        <v>0.842555793335371</v>
      </c>
      <c r="U1149" s="270">
        <v>0.899548872180451</v>
      </c>
      <c r="V1149" s="298">
        <v>-0.00432432389453918</v>
      </c>
      <c r="W1149" s="274">
        <v>23566</v>
      </c>
      <c r="X1149" s="274">
        <v>20436</v>
      </c>
      <c r="Y1149" s="274">
        <v>23367</v>
      </c>
      <c r="Z1149" s="274">
        <v>20788</v>
      </c>
      <c r="AA1149" s="271">
        <v>0.867181532716626</v>
      </c>
      <c r="AB1149" s="271">
        <v>0.88963067573929</v>
      </c>
      <c r="AC1149" s="298">
        <v>-0.0224491430226648</v>
      </c>
    </row>
    <row r="1150" spans="1:29">
      <c r="A1150" s="300" t="s">
        <v>1972</v>
      </c>
      <c r="B1150" s="308" t="s">
        <v>3366</v>
      </c>
      <c r="C1150" s="296" t="s">
        <v>2090</v>
      </c>
      <c r="D1150" s="308" t="s">
        <v>2091</v>
      </c>
      <c r="E1150" s="266">
        <v>4833</v>
      </c>
      <c r="F1150" s="269">
        <v>4570</v>
      </c>
      <c r="G1150" s="269">
        <v>263</v>
      </c>
      <c r="H1150" s="267">
        <v>4283</v>
      </c>
      <c r="I1150" s="267">
        <v>4115</v>
      </c>
      <c r="J1150" s="267">
        <v>168</v>
      </c>
      <c r="K1150" s="267">
        <v>4216</v>
      </c>
      <c r="L1150" s="267">
        <v>4143</v>
      </c>
      <c r="M1150" s="267">
        <v>73</v>
      </c>
      <c r="N1150" s="297">
        <v>0.93</v>
      </c>
      <c r="O1150" s="269">
        <v>121989</v>
      </c>
      <c r="P1150" s="269">
        <v>119415</v>
      </c>
      <c r="Q1150" s="269">
        <v>2574</v>
      </c>
      <c r="R1150" s="270">
        <v>0.97889973686152</v>
      </c>
      <c r="S1150" s="270">
        <v>0.945582453962342</v>
      </c>
      <c r="T1150" s="270">
        <v>0.960775157599813</v>
      </c>
      <c r="U1150" s="270">
        <v>0.982685009487666</v>
      </c>
      <c r="V1150" s="298">
        <v>-0.015192703637471</v>
      </c>
      <c r="W1150" s="274">
        <v>30311</v>
      </c>
      <c r="X1150" s="274">
        <v>29499</v>
      </c>
      <c r="Y1150" s="274">
        <v>29674</v>
      </c>
      <c r="Z1150" s="274">
        <v>29137</v>
      </c>
      <c r="AA1150" s="271">
        <v>0.973211045495035</v>
      </c>
      <c r="AB1150" s="271">
        <v>0.981903349733774</v>
      </c>
      <c r="AC1150" s="298">
        <v>-0.0086923042387389</v>
      </c>
    </row>
    <row r="1151" spans="1:29">
      <c r="A1151" s="300" t="s">
        <v>1972</v>
      </c>
      <c r="B1151" s="308" t="s">
        <v>3366</v>
      </c>
      <c r="C1151" s="296" t="s">
        <v>2092</v>
      </c>
      <c r="D1151" s="308" t="s">
        <v>2093</v>
      </c>
      <c r="E1151" s="266">
        <v>6395</v>
      </c>
      <c r="F1151" s="269">
        <v>6023</v>
      </c>
      <c r="G1151" s="269">
        <v>372</v>
      </c>
      <c r="H1151" s="267">
        <v>5592</v>
      </c>
      <c r="I1151" s="267">
        <v>4982</v>
      </c>
      <c r="J1151" s="267">
        <v>610</v>
      </c>
      <c r="K1151" s="267">
        <v>5569</v>
      </c>
      <c r="L1151" s="267">
        <v>5064</v>
      </c>
      <c r="M1151" s="267">
        <v>505</v>
      </c>
      <c r="N1151" s="297">
        <v>0.93</v>
      </c>
      <c r="O1151" s="269">
        <v>158460</v>
      </c>
      <c r="P1151" s="269">
        <v>148508</v>
      </c>
      <c r="Q1151" s="269">
        <v>9952</v>
      </c>
      <c r="R1151" s="270">
        <v>0.937195506752493</v>
      </c>
      <c r="S1151" s="270">
        <v>0.941829554339328</v>
      </c>
      <c r="T1151" s="270">
        <v>0.890915593705293</v>
      </c>
      <c r="U1151" s="270">
        <v>0.909319446938409</v>
      </c>
      <c r="V1151" s="298">
        <v>0.0509139606340343</v>
      </c>
      <c r="W1151" s="274">
        <v>39365</v>
      </c>
      <c r="X1151" s="274">
        <v>36925</v>
      </c>
      <c r="Y1151" s="274">
        <v>38873</v>
      </c>
      <c r="Z1151" s="274">
        <v>36542</v>
      </c>
      <c r="AA1151" s="271">
        <v>0.938016004064524</v>
      </c>
      <c r="AB1151" s="271">
        <v>0.940035500218661</v>
      </c>
      <c r="AC1151" s="298">
        <v>-0.00201949615413644</v>
      </c>
    </row>
    <row r="1152" spans="1:29">
      <c r="A1152" s="300" t="s">
        <v>1972</v>
      </c>
      <c r="B1152" s="308" t="s">
        <v>3366</v>
      </c>
      <c r="C1152" s="296" t="s">
        <v>2094</v>
      </c>
      <c r="D1152" s="308" t="s">
        <v>2095</v>
      </c>
      <c r="E1152" s="266">
        <v>4355</v>
      </c>
      <c r="F1152" s="269">
        <v>3744</v>
      </c>
      <c r="G1152" s="269">
        <v>611</v>
      </c>
      <c r="H1152" s="267">
        <v>3773</v>
      </c>
      <c r="I1152" s="267">
        <v>3193</v>
      </c>
      <c r="J1152" s="267">
        <v>580</v>
      </c>
      <c r="K1152" s="267">
        <v>3758</v>
      </c>
      <c r="L1152" s="267">
        <v>3267</v>
      </c>
      <c r="M1152" s="267">
        <v>491</v>
      </c>
      <c r="N1152" s="297">
        <v>0.93</v>
      </c>
      <c r="O1152" s="269">
        <v>108117</v>
      </c>
      <c r="P1152" s="269">
        <v>95173</v>
      </c>
      <c r="Q1152" s="269">
        <v>12944</v>
      </c>
      <c r="R1152" s="270">
        <v>0.880277847147072</v>
      </c>
      <c r="S1152" s="270">
        <v>0.859701492537313</v>
      </c>
      <c r="T1152" s="270">
        <v>0.846276172806785</v>
      </c>
      <c r="U1152" s="270">
        <v>0.869345396487493</v>
      </c>
      <c r="V1152" s="298">
        <v>0.0134253197305284</v>
      </c>
      <c r="W1152" s="274">
        <v>26453</v>
      </c>
      <c r="X1152" s="274">
        <v>23011</v>
      </c>
      <c r="Y1152" s="274">
        <v>26227</v>
      </c>
      <c r="Z1152" s="274">
        <v>22762</v>
      </c>
      <c r="AA1152" s="271">
        <v>0.869882432994367</v>
      </c>
      <c r="AB1152" s="271">
        <v>0.867884241430587</v>
      </c>
      <c r="AC1152" s="298">
        <v>0.00199819156378056</v>
      </c>
    </row>
    <row r="1153" spans="1:29">
      <c r="A1153" s="300" t="s">
        <v>1972</v>
      </c>
      <c r="B1153" s="308" t="s">
        <v>3366</v>
      </c>
      <c r="C1153" s="296" t="s">
        <v>2096</v>
      </c>
      <c r="D1153" s="308" t="s">
        <v>2097</v>
      </c>
      <c r="E1153" s="266">
        <v>3352</v>
      </c>
      <c r="F1153" s="269">
        <v>2425</v>
      </c>
      <c r="G1153" s="269">
        <v>927</v>
      </c>
      <c r="H1153" s="267">
        <v>2858</v>
      </c>
      <c r="I1153" s="267">
        <v>2410</v>
      </c>
      <c r="J1153" s="267">
        <v>448</v>
      </c>
      <c r="K1153" s="267">
        <v>3061</v>
      </c>
      <c r="L1153" s="267">
        <v>2423</v>
      </c>
      <c r="M1153" s="267">
        <v>638</v>
      </c>
      <c r="N1153" s="297">
        <v>0.93</v>
      </c>
      <c r="O1153" s="269">
        <v>82931</v>
      </c>
      <c r="P1153" s="269">
        <v>69895</v>
      </c>
      <c r="Q1153" s="269">
        <v>13036</v>
      </c>
      <c r="R1153" s="270">
        <v>0.842809082249099</v>
      </c>
      <c r="S1153" s="270">
        <v>0.723448687350835</v>
      </c>
      <c r="T1153" s="270">
        <v>0.843247025892232</v>
      </c>
      <c r="U1153" s="270">
        <v>0.791571381901339</v>
      </c>
      <c r="V1153" s="298">
        <v>-0.119798338541397</v>
      </c>
      <c r="W1153" s="274">
        <v>20494</v>
      </c>
      <c r="X1153" s="274">
        <v>16787</v>
      </c>
      <c r="Y1153" s="274">
        <v>19616</v>
      </c>
      <c r="Z1153" s="274">
        <v>16692</v>
      </c>
      <c r="AA1153" s="271">
        <v>0.819117790572851</v>
      </c>
      <c r="AB1153" s="271">
        <v>0.850938009787928</v>
      </c>
      <c r="AC1153" s="298">
        <v>-0.0318202192150776</v>
      </c>
    </row>
    <row r="1154" spans="1:29">
      <c r="A1154" s="300" t="s">
        <v>1972</v>
      </c>
      <c r="B1154" s="308" t="s">
        <v>3366</v>
      </c>
      <c r="C1154" s="296" t="s">
        <v>2098</v>
      </c>
      <c r="D1154" s="308" t="s">
        <v>2099</v>
      </c>
      <c r="E1154" s="266">
        <v>6707</v>
      </c>
      <c r="F1154" s="269">
        <v>6309</v>
      </c>
      <c r="G1154" s="269">
        <v>398</v>
      </c>
      <c r="H1154" s="267">
        <v>6039</v>
      </c>
      <c r="I1154" s="267">
        <v>5673</v>
      </c>
      <c r="J1154" s="267">
        <v>366</v>
      </c>
      <c r="K1154" s="267">
        <v>6169</v>
      </c>
      <c r="L1154" s="267">
        <v>5843</v>
      </c>
      <c r="M1154" s="267">
        <v>326</v>
      </c>
      <c r="N1154" s="297">
        <v>0.93</v>
      </c>
      <c r="O1154" s="269">
        <v>172042</v>
      </c>
      <c r="P1154" s="269">
        <v>163490</v>
      </c>
      <c r="Q1154" s="269">
        <v>8552</v>
      </c>
      <c r="R1154" s="270">
        <v>0.950291207960847</v>
      </c>
      <c r="S1154" s="270">
        <v>0.940659012971522</v>
      </c>
      <c r="T1154" s="270">
        <v>0.939393939393939</v>
      </c>
      <c r="U1154" s="270">
        <v>0.947155130491166</v>
      </c>
      <c r="V1154" s="298">
        <v>0.00126507357758288</v>
      </c>
      <c r="W1154" s="274">
        <v>42735</v>
      </c>
      <c r="X1154" s="274">
        <v>40234</v>
      </c>
      <c r="Y1154" s="274">
        <v>41404</v>
      </c>
      <c r="Z1154" s="274">
        <v>39601</v>
      </c>
      <c r="AA1154" s="271">
        <v>0.941476541476541</v>
      </c>
      <c r="AB1154" s="271">
        <v>0.956453482755289</v>
      </c>
      <c r="AC1154" s="298">
        <v>-0.0149769412787478</v>
      </c>
    </row>
    <row r="1155" spans="1:29">
      <c r="A1155" s="300" t="s">
        <v>1972</v>
      </c>
      <c r="B1155" s="308" t="s">
        <v>3366</v>
      </c>
      <c r="C1155" s="296" t="s">
        <v>2100</v>
      </c>
      <c r="D1155" s="308" t="s">
        <v>2101</v>
      </c>
      <c r="E1155" s="266">
        <v>7816</v>
      </c>
      <c r="F1155" s="269">
        <v>6829</v>
      </c>
      <c r="G1155" s="269">
        <v>987</v>
      </c>
      <c r="H1155" s="267">
        <v>6904</v>
      </c>
      <c r="I1155" s="267">
        <v>6195</v>
      </c>
      <c r="J1155" s="267">
        <v>709</v>
      </c>
      <c r="K1155" s="267">
        <v>7007</v>
      </c>
      <c r="L1155" s="267">
        <v>6496</v>
      </c>
      <c r="M1155" s="267">
        <v>511</v>
      </c>
      <c r="N1155" s="297">
        <v>0.93</v>
      </c>
      <c r="O1155" s="269">
        <v>192979</v>
      </c>
      <c r="P1155" s="269">
        <v>178682</v>
      </c>
      <c r="Q1155" s="269">
        <v>14297</v>
      </c>
      <c r="R1155" s="270">
        <v>0.925914218645552</v>
      </c>
      <c r="S1155" s="270">
        <v>0.873720573183214</v>
      </c>
      <c r="T1155" s="270">
        <v>0.897305909617613</v>
      </c>
      <c r="U1155" s="270">
        <v>0.927072927072927</v>
      </c>
      <c r="V1155" s="298">
        <v>-0.0235853364343991</v>
      </c>
      <c r="W1155" s="274">
        <v>48277</v>
      </c>
      <c r="X1155" s="274">
        <v>44278</v>
      </c>
      <c r="Y1155" s="274">
        <v>46403</v>
      </c>
      <c r="Z1155" s="274">
        <v>43013</v>
      </c>
      <c r="AA1155" s="271">
        <v>0.917165523955507</v>
      </c>
      <c r="AB1155" s="271">
        <v>0.926944378596211</v>
      </c>
      <c r="AC1155" s="298">
        <v>-0.00977885464070471</v>
      </c>
    </row>
    <row r="1156" spans="1:29">
      <c r="A1156" s="300" t="s">
        <v>1972</v>
      </c>
      <c r="B1156" s="308" t="s">
        <v>3366</v>
      </c>
      <c r="C1156" s="296" t="s">
        <v>2102</v>
      </c>
      <c r="D1156" s="308" t="s">
        <v>2103</v>
      </c>
      <c r="E1156" s="266">
        <v>1477</v>
      </c>
      <c r="F1156" s="269">
        <v>66</v>
      </c>
      <c r="G1156" s="269">
        <v>1411</v>
      </c>
      <c r="H1156" s="267">
        <v>1286</v>
      </c>
      <c r="I1156" s="267">
        <v>23</v>
      </c>
      <c r="J1156" s="267">
        <v>1263</v>
      </c>
      <c r="K1156" s="267">
        <v>1456</v>
      </c>
      <c r="L1156" s="267">
        <v>39</v>
      </c>
      <c r="M1156" s="267">
        <v>1417</v>
      </c>
      <c r="N1156" s="297">
        <v>0.93</v>
      </c>
      <c r="O1156" s="269">
        <v>33643</v>
      </c>
      <c r="P1156" s="269">
        <v>1215</v>
      </c>
      <c r="Q1156" s="269">
        <v>32428</v>
      </c>
      <c r="R1156" s="270">
        <v>0.0361144963291026</v>
      </c>
      <c r="S1156" s="270">
        <v>0.044685172647258</v>
      </c>
      <c r="T1156" s="270">
        <v>0.0178849144634526</v>
      </c>
      <c r="U1156" s="270">
        <v>0.0267857142857143</v>
      </c>
      <c r="V1156" s="298">
        <v>0.0268002581838054</v>
      </c>
      <c r="W1156" s="274">
        <v>9686</v>
      </c>
      <c r="X1156" s="274">
        <v>377</v>
      </c>
      <c r="Y1156" s="274">
        <v>8168</v>
      </c>
      <c r="Z1156" s="274">
        <v>278</v>
      </c>
      <c r="AA1156" s="271">
        <v>0.0389221556886228</v>
      </c>
      <c r="AB1156" s="271">
        <v>0.0340352595494613</v>
      </c>
      <c r="AC1156" s="298">
        <v>0.00488689613916144</v>
      </c>
    </row>
    <row r="1157" spans="1:29">
      <c r="A1157" s="300" t="s">
        <v>1972</v>
      </c>
      <c r="B1157" s="308" t="s">
        <v>3366</v>
      </c>
      <c r="C1157" s="296" t="s">
        <v>2104</v>
      </c>
      <c r="D1157" s="308" t="s">
        <v>2105</v>
      </c>
      <c r="E1157" s="266">
        <v>6213</v>
      </c>
      <c r="F1157" s="269">
        <v>5317</v>
      </c>
      <c r="G1157" s="269">
        <v>896</v>
      </c>
      <c r="H1157" s="267">
        <v>5694</v>
      </c>
      <c r="I1157" s="267">
        <v>4823</v>
      </c>
      <c r="J1157" s="267">
        <v>871</v>
      </c>
      <c r="K1157" s="267">
        <v>5802</v>
      </c>
      <c r="L1157" s="267">
        <v>5333</v>
      </c>
      <c r="M1157" s="267">
        <v>469</v>
      </c>
      <c r="N1157" s="297">
        <v>0.93</v>
      </c>
      <c r="O1157" s="269">
        <v>158874</v>
      </c>
      <c r="P1157" s="269">
        <v>141666</v>
      </c>
      <c r="Q1157" s="269">
        <v>17208</v>
      </c>
      <c r="R1157" s="270">
        <v>0.891687752558631</v>
      </c>
      <c r="S1157" s="270">
        <v>0.855786254627394</v>
      </c>
      <c r="T1157" s="270">
        <v>0.84703196347032</v>
      </c>
      <c r="U1157" s="270">
        <v>0.919165804894864</v>
      </c>
      <c r="V1157" s="298">
        <v>0.0087542911570746</v>
      </c>
      <c r="W1157" s="274">
        <v>40016</v>
      </c>
      <c r="X1157" s="274">
        <v>35622</v>
      </c>
      <c r="Y1157" s="274">
        <v>39441</v>
      </c>
      <c r="Z1157" s="274">
        <v>35170</v>
      </c>
      <c r="AA1157" s="271">
        <v>0.890193922431028</v>
      </c>
      <c r="AB1157" s="271">
        <v>0.891711670596587</v>
      </c>
      <c r="AC1157" s="298">
        <v>-0.00151774816555972</v>
      </c>
    </row>
    <row r="1158" spans="1:29">
      <c r="A1158" s="300" t="s">
        <v>1972</v>
      </c>
      <c r="B1158" s="308" t="s">
        <v>3366</v>
      </c>
      <c r="C1158" s="296" t="s">
        <v>2106</v>
      </c>
      <c r="D1158" s="308" t="s">
        <v>2107</v>
      </c>
      <c r="E1158" s="266">
        <v>5244</v>
      </c>
      <c r="F1158" s="269">
        <v>4596</v>
      </c>
      <c r="G1158" s="269">
        <v>648</v>
      </c>
      <c r="H1158" s="267">
        <v>4557</v>
      </c>
      <c r="I1158" s="267">
        <v>4155</v>
      </c>
      <c r="J1158" s="267">
        <v>402</v>
      </c>
      <c r="K1158" s="267">
        <v>4748</v>
      </c>
      <c r="L1158" s="267">
        <v>4491</v>
      </c>
      <c r="M1158" s="267">
        <v>257</v>
      </c>
      <c r="N1158" s="297">
        <v>0.93</v>
      </c>
      <c r="O1158" s="269">
        <v>132705</v>
      </c>
      <c r="P1158" s="269">
        <v>122723</v>
      </c>
      <c r="Q1158" s="269">
        <v>9982</v>
      </c>
      <c r="R1158" s="270">
        <v>0.924780528239328</v>
      </c>
      <c r="S1158" s="270">
        <v>0.876430205949657</v>
      </c>
      <c r="T1158" s="270">
        <v>0.911784068466096</v>
      </c>
      <c r="U1158" s="270">
        <v>0.945871946082561</v>
      </c>
      <c r="V1158" s="298">
        <v>-0.0353538625164395</v>
      </c>
      <c r="W1158" s="274">
        <v>33085</v>
      </c>
      <c r="X1158" s="274">
        <v>30485</v>
      </c>
      <c r="Y1158" s="274">
        <v>32761</v>
      </c>
      <c r="Z1158" s="274">
        <v>30366</v>
      </c>
      <c r="AA1158" s="271">
        <v>0.921414538310413</v>
      </c>
      <c r="AB1158" s="271">
        <v>0.926894783431519</v>
      </c>
      <c r="AC1158" s="298">
        <v>-0.00548024512110667</v>
      </c>
    </row>
    <row r="1159" spans="1:29">
      <c r="A1159" s="300" t="s">
        <v>1972</v>
      </c>
      <c r="B1159" s="308" t="s">
        <v>3366</v>
      </c>
      <c r="C1159" s="296" t="s">
        <v>2108</v>
      </c>
      <c r="D1159" s="308" t="s">
        <v>2109</v>
      </c>
      <c r="E1159" s="266">
        <v>3886</v>
      </c>
      <c r="F1159" s="269">
        <v>3689</v>
      </c>
      <c r="G1159" s="269">
        <v>197</v>
      </c>
      <c r="H1159" s="267">
        <v>3259</v>
      </c>
      <c r="I1159" s="267">
        <v>3049</v>
      </c>
      <c r="J1159" s="267">
        <v>210</v>
      </c>
      <c r="K1159" s="267">
        <v>3448</v>
      </c>
      <c r="L1159" s="267">
        <v>3272</v>
      </c>
      <c r="M1159" s="267">
        <v>176</v>
      </c>
      <c r="N1159" s="297">
        <v>0.93</v>
      </c>
      <c r="O1159" s="269">
        <v>100459</v>
      </c>
      <c r="P1159" s="269">
        <v>95817</v>
      </c>
      <c r="Q1159" s="269">
        <v>4642</v>
      </c>
      <c r="R1159" s="270">
        <v>0.953792094287222</v>
      </c>
      <c r="S1159" s="270">
        <v>0.949305198147195</v>
      </c>
      <c r="T1159" s="270">
        <v>0.935563056152194</v>
      </c>
      <c r="U1159" s="270">
        <v>0.948955916473318</v>
      </c>
      <c r="V1159" s="298">
        <v>0.0137421419950011</v>
      </c>
      <c r="W1159" s="274">
        <v>24299</v>
      </c>
      <c r="X1159" s="274">
        <v>23138</v>
      </c>
      <c r="Y1159" s="274">
        <v>24515</v>
      </c>
      <c r="Z1159" s="274">
        <v>23418</v>
      </c>
      <c r="AA1159" s="271">
        <v>0.952220255977612</v>
      </c>
      <c r="AB1159" s="271">
        <v>0.955251886600041</v>
      </c>
      <c r="AC1159" s="298">
        <v>-0.00303163062242851</v>
      </c>
    </row>
    <row r="1160" spans="1:29">
      <c r="A1160" s="300" t="s">
        <v>1972</v>
      </c>
      <c r="B1160" s="308" t="s">
        <v>3366</v>
      </c>
      <c r="C1160" s="296" t="s">
        <v>2110</v>
      </c>
      <c r="D1160" s="308" t="s">
        <v>2111</v>
      </c>
      <c r="E1160" s="266">
        <v>4599</v>
      </c>
      <c r="F1160" s="269">
        <v>4134</v>
      </c>
      <c r="G1160" s="269">
        <v>465</v>
      </c>
      <c r="H1160" s="267">
        <v>4067</v>
      </c>
      <c r="I1160" s="267">
        <v>3536</v>
      </c>
      <c r="J1160" s="267">
        <v>531</v>
      </c>
      <c r="K1160" s="267">
        <v>4263</v>
      </c>
      <c r="L1160" s="267">
        <v>3925</v>
      </c>
      <c r="M1160" s="267">
        <v>338</v>
      </c>
      <c r="N1160" s="297">
        <v>0.93</v>
      </c>
      <c r="O1160" s="269">
        <v>114223</v>
      </c>
      <c r="P1160" s="269">
        <v>103400</v>
      </c>
      <c r="Q1160" s="269">
        <v>10823</v>
      </c>
      <c r="R1160" s="270">
        <v>0.905246754156343</v>
      </c>
      <c r="S1160" s="270">
        <v>0.898891063274625</v>
      </c>
      <c r="T1160" s="270">
        <v>0.869436931399066</v>
      </c>
      <c r="U1160" s="270">
        <v>0.920713112831339</v>
      </c>
      <c r="V1160" s="298">
        <v>0.0294541318755592</v>
      </c>
      <c r="W1160" s="274">
        <v>29028</v>
      </c>
      <c r="X1160" s="274">
        <v>26077</v>
      </c>
      <c r="Y1160" s="274">
        <v>27642</v>
      </c>
      <c r="Z1160" s="274">
        <v>25080</v>
      </c>
      <c r="AA1160" s="271">
        <v>0.8983395342428</v>
      </c>
      <c r="AB1160" s="271">
        <v>0.907314955502496</v>
      </c>
      <c r="AC1160" s="298">
        <v>-0.00897542125969608</v>
      </c>
    </row>
    <row r="1161" spans="1:29">
      <c r="A1161" s="300" t="s">
        <v>1972</v>
      </c>
      <c r="B1161" s="308" t="s">
        <v>3366</v>
      </c>
      <c r="C1161" s="296" t="s">
        <v>2112</v>
      </c>
      <c r="D1161" s="308" t="s">
        <v>2113</v>
      </c>
      <c r="E1161" s="266">
        <v>4863</v>
      </c>
      <c r="F1161" s="269">
        <v>4451</v>
      </c>
      <c r="G1161" s="269">
        <v>412</v>
      </c>
      <c r="H1161" s="267">
        <v>4127</v>
      </c>
      <c r="I1161" s="267">
        <v>3845</v>
      </c>
      <c r="J1161" s="267">
        <v>282</v>
      </c>
      <c r="K1161" s="267">
        <v>4315</v>
      </c>
      <c r="L1161" s="267">
        <v>4154</v>
      </c>
      <c r="M1161" s="267">
        <v>161</v>
      </c>
      <c r="N1161" s="297">
        <v>0.93</v>
      </c>
      <c r="O1161" s="269">
        <v>120538</v>
      </c>
      <c r="P1161" s="269">
        <v>114419</v>
      </c>
      <c r="Q1161" s="269">
        <v>6119</v>
      </c>
      <c r="R1161" s="270">
        <v>0.949235925600226</v>
      </c>
      <c r="S1161" s="270">
        <v>0.915278634587703</v>
      </c>
      <c r="T1161" s="270">
        <v>0.931669493578871</v>
      </c>
      <c r="U1161" s="270">
        <v>0.962688296639629</v>
      </c>
      <c r="V1161" s="298">
        <v>-0.0163908589911678</v>
      </c>
      <c r="W1161" s="274">
        <v>30576</v>
      </c>
      <c r="X1161" s="274">
        <v>28840</v>
      </c>
      <c r="Y1161" s="274">
        <v>28818</v>
      </c>
      <c r="Z1161" s="274">
        <v>27490</v>
      </c>
      <c r="AA1161" s="271">
        <v>0.943223443223443</v>
      </c>
      <c r="AB1161" s="271">
        <v>0.953917690332431</v>
      </c>
      <c r="AC1161" s="298">
        <v>-0.0106942471089879</v>
      </c>
    </row>
    <row r="1162" spans="1:29">
      <c r="A1162" s="300" t="s">
        <v>1972</v>
      </c>
      <c r="B1162" s="308" t="s">
        <v>3366</v>
      </c>
      <c r="C1162" s="296" t="s">
        <v>2114</v>
      </c>
      <c r="D1162" s="308" t="s">
        <v>2115</v>
      </c>
      <c r="E1162" s="266">
        <v>4157</v>
      </c>
      <c r="F1162" s="269">
        <v>3939</v>
      </c>
      <c r="G1162" s="269">
        <v>218</v>
      </c>
      <c r="H1162" s="267">
        <v>3934</v>
      </c>
      <c r="I1162" s="267">
        <v>3776</v>
      </c>
      <c r="J1162" s="267">
        <v>158</v>
      </c>
      <c r="K1162" s="267">
        <v>3874</v>
      </c>
      <c r="L1162" s="267">
        <v>3690</v>
      </c>
      <c r="M1162" s="267">
        <v>184</v>
      </c>
      <c r="N1162" s="297">
        <v>0.93</v>
      </c>
      <c r="O1162" s="269">
        <v>107082</v>
      </c>
      <c r="P1162" s="269">
        <v>102947</v>
      </c>
      <c r="Q1162" s="269">
        <v>4135</v>
      </c>
      <c r="R1162" s="270">
        <v>0.961384733195122</v>
      </c>
      <c r="S1162" s="270">
        <v>0.947558335337984</v>
      </c>
      <c r="T1162" s="270">
        <v>0.959837315709202</v>
      </c>
      <c r="U1162" s="270">
        <v>0.952503871966959</v>
      </c>
      <c r="V1162" s="298">
        <v>-0.0122789803712177</v>
      </c>
      <c r="W1162" s="274">
        <v>27015</v>
      </c>
      <c r="X1162" s="274">
        <v>25772</v>
      </c>
      <c r="Y1162" s="274">
        <v>26466</v>
      </c>
      <c r="Z1162" s="274">
        <v>25417</v>
      </c>
      <c r="AA1162" s="271">
        <v>0.953988524893578</v>
      </c>
      <c r="AB1162" s="271">
        <v>0.960364240912869</v>
      </c>
      <c r="AC1162" s="298">
        <v>-0.00637571601929166</v>
      </c>
    </row>
    <row r="1163" spans="1:29">
      <c r="A1163" s="300" t="s">
        <v>1972</v>
      </c>
      <c r="B1163" s="308" t="s">
        <v>3366</v>
      </c>
      <c r="C1163" s="296" t="s">
        <v>2116</v>
      </c>
      <c r="D1163" s="308" t="s">
        <v>2117</v>
      </c>
      <c r="E1163" s="266">
        <v>3462</v>
      </c>
      <c r="F1163" s="269">
        <v>2781</v>
      </c>
      <c r="G1163" s="269">
        <v>681</v>
      </c>
      <c r="H1163" s="267">
        <v>2842</v>
      </c>
      <c r="I1163" s="267">
        <v>2293</v>
      </c>
      <c r="J1163" s="267">
        <v>549</v>
      </c>
      <c r="K1163" s="267">
        <v>2821</v>
      </c>
      <c r="L1163" s="267">
        <v>2571</v>
      </c>
      <c r="M1163" s="267">
        <v>250</v>
      </c>
      <c r="N1163" s="297">
        <v>0.93</v>
      </c>
      <c r="O1163" s="269">
        <v>79731</v>
      </c>
      <c r="P1163" s="269">
        <v>70134</v>
      </c>
      <c r="Q1163" s="269">
        <v>9597</v>
      </c>
      <c r="R1163" s="270">
        <v>0.879632765172894</v>
      </c>
      <c r="S1163" s="270">
        <v>0.803292894280763</v>
      </c>
      <c r="T1163" s="270">
        <v>0.806826178747361</v>
      </c>
      <c r="U1163" s="270">
        <v>0.911378943637008</v>
      </c>
      <c r="V1163" s="298">
        <v>-0.00353328446659851</v>
      </c>
      <c r="W1163" s="274">
        <v>20268</v>
      </c>
      <c r="X1163" s="274">
        <v>17104</v>
      </c>
      <c r="Y1163" s="274">
        <v>19786</v>
      </c>
      <c r="Z1163" s="274">
        <v>17484</v>
      </c>
      <c r="AA1163" s="271">
        <v>0.843891849220446</v>
      </c>
      <c r="AB1163" s="271">
        <v>0.883655109673506</v>
      </c>
      <c r="AC1163" s="298">
        <v>-0.0397632604530604</v>
      </c>
    </row>
    <row r="1164" spans="1:29">
      <c r="A1164" s="300" t="s">
        <v>1972</v>
      </c>
      <c r="B1164" s="308" t="s">
        <v>3365</v>
      </c>
      <c r="C1164" s="296" t="s">
        <v>2118</v>
      </c>
      <c r="D1164" s="308" t="s">
        <v>2119</v>
      </c>
      <c r="E1164" s="266">
        <v>7610</v>
      </c>
      <c r="F1164" s="269">
        <v>6922</v>
      </c>
      <c r="G1164" s="269">
        <v>688</v>
      </c>
      <c r="H1164" s="267">
        <v>6610</v>
      </c>
      <c r="I1164" s="267">
        <v>6022</v>
      </c>
      <c r="J1164" s="267">
        <v>588</v>
      </c>
      <c r="K1164" s="267">
        <v>7001</v>
      </c>
      <c r="L1164" s="267">
        <v>6571</v>
      </c>
      <c r="M1164" s="267">
        <v>430</v>
      </c>
      <c r="N1164" s="297">
        <v>0.93</v>
      </c>
      <c r="O1164" s="269">
        <v>192793</v>
      </c>
      <c r="P1164" s="269">
        <v>181734</v>
      </c>
      <c r="Q1164" s="269">
        <v>11059</v>
      </c>
      <c r="R1164" s="270">
        <v>0.942637958847054</v>
      </c>
      <c r="S1164" s="270">
        <v>0.909592641261498</v>
      </c>
      <c r="T1164" s="270">
        <v>0.911043872919818</v>
      </c>
      <c r="U1164" s="270">
        <v>0.938580202828167</v>
      </c>
      <c r="V1164" s="298">
        <v>-0.0014512316583204</v>
      </c>
      <c r="W1164" s="274">
        <v>47219</v>
      </c>
      <c r="X1164" s="274">
        <v>44151</v>
      </c>
      <c r="Y1164" s="274">
        <v>46122</v>
      </c>
      <c r="Z1164" s="274">
        <v>43418</v>
      </c>
      <c r="AA1164" s="271">
        <v>0.935026154725852</v>
      </c>
      <c r="AB1164" s="271">
        <v>0.941372880620962</v>
      </c>
      <c r="AC1164" s="298">
        <v>-0.00634672589510987</v>
      </c>
    </row>
    <row r="1165" spans="1:29">
      <c r="A1165" s="300" t="s">
        <v>1972</v>
      </c>
      <c r="B1165" s="308" t="s">
        <v>3365</v>
      </c>
      <c r="C1165" s="296" t="s">
        <v>2120</v>
      </c>
      <c r="D1165" s="308" t="s">
        <v>2121</v>
      </c>
      <c r="E1165" s="266">
        <v>3493</v>
      </c>
      <c r="F1165" s="269">
        <v>2897</v>
      </c>
      <c r="G1165" s="269">
        <v>596</v>
      </c>
      <c r="H1165" s="267">
        <v>3088</v>
      </c>
      <c r="I1165" s="267">
        <v>2517</v>
      </c>
      <c r="J1165" s="267">
        <v>571</v>
      </c>
      <c r="K1165" s="267">
        <v>3135</v>
      </c>
      <c r="L1165" s="267">
        <v>2780</v>
      </c>
      <c r="M1165" s="267">
        <v>355</v>
      </c>
      <c r="N1165" s="297">
        <v>0.93</v>
      </c>
      <c r="O1165" s="269">
        <v>87733</v>
      </c>
      <c r="P1165" s="269">
        <v>76239</v>
      </c>
      <c r="Q1165" s="269">
        <v>11494</v>
      </c>
      <c r="R1165" s="270">
        <v>0.868988863939453</v>
      </c>
      <c r="S1165" s="270">
        <v>0.829373031777841</v>
      </c>
      <c r="T1165" s="270">
        <v>0.81509067357513</v>
      </c>
      <c r="U1165" s="270">
        <v>0.886762360446571</v>
      </c>
      <c r="V1165" s="298">
        <v>0.0142823582027118</v>
      </c>
      <c r="W1165" s="274">
        <v>21537</v>
      </c>
      <c r="X1165" s="274">
        <v>18591</v>
      </c>
      <c r="Y1165" s="274">
        <v>21303</v>
      </c>
      <c r="Z1165" s="274">
        <v>19095</v>
      </c>
      <c r="AA1165" s="271">
        <v>0.863212146538515</v>
      </c>
      <c r="AB1165" s="271">
        <v>0.896352626390649</v>
      </c>
      <c r="AC1165" s="298">
        <v>-0.0331404798521341</v>
      </c>
    </row>
    <row r="1166" spans="1:29">
      <c r="A1166" s="300" t="s">
        <v>1972</v>
      </c>
      <c r="B1166" s="308" t="s">
        <v>3365</v>
      </c>
      <c r="C1166" s="296" t="s">
        <v>2122</v>
      </c>
      <c r="D1166" s="308" t="s">
        <v>2123</v>
      </c>
      <c r="E1166" s="266">
        <v>2845</v>
      </c>
      <c r="F1166" s="269">
        <v>2624</v>
      </c>
      <c r="G1166" s="269">
        <v>221</v>
      </c>
      <c r="H1166" s="267">
        <v>2601</v>
      </c>
      <c r="I1166" s="267">
        <v>2390</v>
      </c>
      <c r="J1166" s="267">
        <v>211</v>
      </c>
      <c r="K1166" s="267">
        <v>2435</v>
      </c>
      <c r="L1166" s="267">
        <v>2332</v>
      </c>
      <c r="M1166" s="267">
        <v>103</v>
      </c>
      <c r="N1166" s="297">
        <v>0.93</v>
      </c>
      <c r="O1166" s="269">
        <v>75506</v>
      </c>
      <c r="P1166" s="269">
        <v>69723</v>
      </c>
      <c r="Q1166" s="269">
        <v>5783</v>
      </c>
      <c r="R1166" s="270">
        <v>0.923410060127672</v>
      </c>
      <c r="S1166" s="270">
        <v>0.92231985940246</v>
      </c>
      <c r="T1166" s="270">
        <v>0.918877354863514</v>
      </c>
      <c r="U1166" s="270">
        <v>0.957700205338809</v>
      </c>
      <c r="V1166" s="298">
        <v>0.00344250453894634</v>
      </c>
      <c r="W1166" s="274">
        <v>17791</v>
      </c>
      <c r="X1166" s="274">
        <v>16674</v>
      </c>
      <c r="Y1166" s="274">
        <v>18176</v>
      </c>
      <c r="Z1166" s="274">
        <v>16810</v>
      </c>
      <c r="AA1166" s="271">
        <v>0.937215446012029</v>
      </c>
      <c r="AB1166" s="271">
        <v>0.924845950704225</v>
      </c>
      <c r="AC1166" s="298">
        <v>0.0123694953078032</v>
      </c>
    </row>
    <row r="1167" spans="1:29">
      <c r="A1167" s="300" t="s">
        <v>1972</v>
      </c>
      <c r="B1167" s="308" t="s">
        <v>3365</v>
      </c>
      <c r="C1167" s="296" t="s">
        <v>2124</v>
      </c>
      <c r="D1167" s="308" t="s">
        <v>2125</v>
      </c>
      <c r="E1167" s="266">
        <v>5623</v>
      </c>
      <c r="F1167" s="269">
        <v>5319</v>
      </c>
      <c r="G1167" s="269">
        <v>304</v>
      </c>
      <c r="H1167" s="267">
        <v>4111</v>
      </c>
      <c r="I1167" s="267">
        <v>3934</v>
      </c>
      <c r="J1167" s="267">
        <v>177</v>
      </c>
      <c r="K1167" s="267">
        <v>4509</v>
      </c>
      <c r="L1167" s="267">
        <v>4372</v>
      </c>
      <c r="M1167" s="267">
        <v>137</v>
      </c>
      <c r="N1167" s="297">
        <v>0.93</v>
      </c>
      <c r="O1167" s="269">
        <v>134265</v>
      </c>
      <c r="P1167" s="269">
        <v>129041</v>
      </c>
      <c r="Q1167" s="269">
        <v>5224</v>
      </c>
      <c r="R1167" s="270">
        <v>0.9610918705545</v>
      </c>
      <c r="S1167" s="270">
        <v>0.945936332918371</v>
      </c>
      <c r="T1167" s="270">
        <v>0.956944782291413</v>
      </c>
      <c r="U1167" s="270">
        <v>0.969616322909736</v>
      </c>
      <c r="V1167" s="298">
        <v>-0.0110084493730424</v>
      </c>
      <c r="W1167" s="274">
        <v>32402</v>
      </c>
      <c r="X1167" s="274">
        <v>31092</v>
      </c>
      <c r="Y1167" s="274">
        <v>32310</v>
      </c>
      <c r="Z1167" s="274">
        <v>31226</v>
      </c>
      <c r="AA1167" s="271">
        <v>0.959570396889081</v>
      </c>
      <c r="AB1167" s="271">
        <v>0.966450015475085</v>
      </c>
      <c r="AC1167" s="298">
        <v>-0.00687961858600417</v>
      </c>
    </row>
    <row r="1168" spans="1:29">
      <c r="A1168" s="300" t="s">
        <v>1972</v>
      </c>
      <c r="B1168" s="308" t="s">
        <v>3365</v>
      </c>
      <c r="C1168" s="296" t="s">
        <v>2126</v>
      </c>
      <c r="D1168" s="308" t="s">
        <v>2127</v>
      </c>
      <c r="E1168" s="266">
        <v>4974</v>
      </c>
      <c r="F1168" s="269">
        <v>4342</v>
      </c>
      <c r="G1168" s="269">
        <v>632</v>
      </c>
      <c r="H1168" s="267">
        <v>3746</v>
      </c>
      <c r="I1168" s="267">
        <v>3371</v>
      </c>
      <c r="J1168" s="267">
        <v>375</v>
      </c>
      <c r="K1168" s="267">
        <v>4130</v>
      </c>
      <c r="L1168" s="267">
        <v>3902</v>
      </c>
      <c r="M1168" s="267">
        <v>228</v>
      </c>
      <c r="N1168" s="297">
        <v>0.93</v>
      </c>
      <c r="O1168" s="269">
        <v>116144</v>
      </c>
      <c r="P1168" s="269">
        <v>108897</v>
      </c>
      <c r="Q1168" s="269">
        <v>7247</v>
      </c>
      <c r="R1168" s="270">
        <v>0.937603320016531</v>
      </c>
      <c r="S1168" s="270">
        <v>0.872939284278247</v>
      </c>
      <c r="T1168" s="270">
        <v>0.899893219434063</v>
      </c>
      <c r="U1168" s="270">
        <v>0.944794188861986</v>
      </c>
      <c r="V1168" s="298">
        <v>-0.0269539351558161</v>
      </c>
      <c r="W1168" s="274">
        <v>28670</v>
      </c>
      <c r="X1168" s="274">
        <v>26549</v>
      </c>
      <c r="Y1168" s="274">
        <v>27618</v>
      </c>
      <c r="Z1168" s="274">
        <v>25963</v>
      </c>
      <c r="AA1168" s="271">
        <v>0.92602023020579</v>
      </c>
      <c r="AB1168" s="271">
        <v>0.940075313201535</v>
      </c>
      <c r="AC1168" s="298">
        <v>-0.0140550829957452</v>
      </c>
    </row>
    <row r="1169" spans="1:29">
      <c r="A1169" s="300" t="s">
        <v>1972</v>
      </c>
      <c r="B1169" s="308" t="s">
        <v>3365</v>
      </c>
      <c r="C1169" s="296" t="s">
        <v>2128</v>
      </c>
      <c r="D1169" s="308" t="s">
        <v>2129</v>
      </c>
      <c r="E1169" s="266">
        <v>4027</v>
      </c>
      <c r="F1169" s="269">
        <v>3787</v>
      </c>
      <c r="G1169" s="269">
        <v>240</v>
      </c>
      <c r="H1169" s="267">
        <v>3565</v>
      </c>
      <c r="I1169" s="267">
        <v>3364</v>
      </c>
      <c r="J1169" s="267">
        <v>201</v>
      </c>
      <c r="K1169" s="267">
        <v>3624</v>
      </c>
      <c r="L1169" s="267">
        <v>3474</v>
      </c>
      <c r="M1169" s="267">
        <v>150</v>
      </c>
      <c r="N1169" s="297">
        <v>0.93</v>
      </c>
      <c r="O1169" s="269">
        <v>102446</v>
      </c>
      <c r="P1169" s="269">
        <v>98511</v>
      </c>
      <c r="Q1169" s="269">
        <v>3935</v>
      </c>
      <c r="R1169" s="270">
        <v>0.961589520332663</v>
      </c>
      <c r="S1169" s="270">
        <v>0.940402284579091</v>
      </c>
      <c r="T1169" s="270">
        <v>0.943618513323983</v>
      </c>
      <c r="U1169" s="270">
        <v>0.958609271523179</v>
      </c>
      <c r="V1169" s="298">
        <v>-0.00321622874489202</v>
      </c>
      <c r="W1169" s="274">
        <v>25075</v>
      </c>
      <c r="X1169" s="274">
        <v>24046</v>
      </c>
      <c r="Y1169" s="274">
        <v>25116</v>
      </c>
      <c r="Z1169" s="274">
        <v>24259</v>
      </c>
      <c r="AA1169" s="271">
        <v>0.958963110667996</v>
      </c>
      <c r="AB1169" s="271">
        <v>0.965878324573977</v>
      </c>
      <c r="AC1169" s="298">
        <v>-0.00691521390598071</v>
      </c>
    </row>
    <row r="1170" spans="1:29">
      <c r="A1170" s="300" t="s">
        <v>1972</v>
      </c>
      <c r="B1170" s="308" t="s">
        <v>3365</v>
      </c>
      <c r="C1170" s="296" t="s">
        <v>2130</v>
      </c>
      <c r="D1170" s="308" t="s">
        <v>2131</v>
      </c>
      <c r="E1170" s="266">
        <v>3131</v>
      </c>
      <c r="F1170" s="269">
        <v>2897</v>
      </c>
      <c r="G1170" s="269">
        <v>234</v>
      </c>
      <c r="H1170" s="267">
        <v>2715</v>
      </c>
      <c r="I1170" s="267">
        <v>2595</v>
      </c>
      <c r="J1170" s="267">
        <v>120</v>
      </c>
      <c r="K1170" s="267">
        <v>2840</v>
      </c>
      <c r="L1170" s="267">
        <v>2685</v>
      </c>
      <c r="M1170" s="267">
        <v>155</v>
      </c>
      <c r="N1170" s="297">
        <v>0.93</v>
      </c>
      <c r="O1170" s="269">
        <v>79376</v>
      </c>
      <c r="P1170" s="269">
        <v>74352</v>
      </c>
      <c r="Q1170" s="269">
        <v>5024</v>
      </c>
      <c r="R1170" s="270">
        <v>0.936706309211852</v>
      </c>
      <c r="S1170" s="270">
        <v>0.925263494091345</v>
      </c>
      <c r="T1170" s="270">
        <v>0.955801104972376</v>
      </c>
      <c r="U1170" s="270">
        <v>0.945422535211268</v>
      </c>
      <c r="V1170" s="298">
        <v>-0.030537610881031</v>
      </c>
      <c r="W1170" s="274">
        <v>19511</v>
      </c>
      <c r="X1170" s="274">
        <v>18501</v>
      </c>
      <c r="Y1170" s="274">
        <v>19079</v>
      </c>
      <c r="Z1170" s="274">
        <v>18051</v>
      </c>
      <c r="AA1170" s="271">
        <v>0.948234329352673</v>
      </c>
      <c r="AB1170" s="271">
        <v>0.946118769327533</v>
      </c>
      <c r="AC1170" s="298">
        <v>0.00211556002513991</v>
      </c>
    </row>
    <row r="1171" spans="1:29">
      <c r="A1171" s="300" t="s">
        <v>1972</v>
      </c>
      <c r="B1171" s="308" t="s">
        <v>3365</v>
      </c>
      <c r="C1171" s="296" t="s">
        <v>2132</v>
      </c>
      <c r="D1171" s="308" t="s">
        <v>2133</v>
      </c>
      <c r="E1171" s="266">
        <v>1929</v>
      </c>
      <c r="F1171" s="269">
        <v>1837</v>
      </c>
      <c r="G1171" s="269">
        <v>92</v>
      </c>
      <c r="H1171" s="267">
        <v>1670</v>
      </c>
      <c r="I1171" s="267">
        <v>1577</v>
      </c>
      <c r="J1171" s="267">
        <v>93</v>
      </c>
      <c r="K1171" s="267">
        <v>1824</v>
      </c>
      <c r="L1171" s="267">
        <v>1784</v>
      </c>
      <c r="M1171" s="267">
        <v>40</v>
      </c>
      <c r="N1171" s="297">
        <v>0.93</v>
      </c>
      <c r="O1171" s="269">
        <v>49830</v>
      </c>
      <c r="P1171" s="269">
        <v>47429</v>
      </c>
      <c r="Q1171" s="269">
        <v>2401</v>
      </c>
      <c r="R1171" s="270">
        <v>0.951816174994983</v>
      </c>
      <c r="S1171" s="270">
        <v>0.952306894764126</v>
      </c>
      <c r="T1171" s="270">
        <v>0.944311377245509</v>
      </c>
      <c r="U1171" s="270">
        <v>0.978070175438597</v>
      </c>
      <c r="V1171" s="298">
        <v>0.00799551751861749</v>
      </c>
      <c r="W1171" s="274">
        <v>12231</v>
      </c>
      <c r="X1171" s="274">
        <v>11671</v>
      </c>
      <c r="Y1171" s="274">
        <v>11882</v>
      </c>
      <c r="Z1171" s="274">
        <v>11317</v>
      </c>
      <c r="AA1171" s="271">
        <v>0.954214700351566</v>
      </c>
      <c r="AB1171" s="271">
        <v>0.952449082646019</v>
      </c>
      <c r="AC1171" s="298">
        <v>0.00176561770554651</v>
      </c>
    </row>
    <row r="1172" spans="1:29">
      <c r="A1172" s="300" t="s">
        <v>1972</v>
      </c>
      <c r="B1172" s="308" t="s">
        <v>3365</v>
      </c>
      <c r="C1172" s="296" t="s">
        <v>2134</v>
      </c>
      <c r="D1172" s="308" t="s">
        <v>2135</v>
      </c>
      <c r="E1172" s="266">
        <v>3357</v>
      </c>
      <c r="F1172" s="269">
        <v>3111</v>
      </c>
      <c r="G1172" s="269">
        <v>246</v>
      </c>
      <c r="H1172" s="267">
        <v>2628</v>
      </c>
      <c r="I1172" s="267">
        <v>2488</v>
      </c>
      <c r="J1172" s="267">
        <v>140</v>
      </c>
      <c r="K1172" s="267">
        <v>2875</v>
      </c>
      <c r="L1172" s="267">
        <v>2774</v>
      </c>
      <c r="M1172" s="267">
        <v>101</v>
      </c>
      <c r="N1172" s="297">
        <v>0.93</v>
      </c>
      <c r="O1172" s="269">
        <v>83449</v>
      </c>
      <c r="P1172" s="269">
        <v>79547</v>
      </c>
      <c r="Q1172" s="269">
        <v>3902</v>
      </c>
      <c r="R1172" s="270">
        <v>0.95324090162854</v>
      </c>
      <c r="S1172" s="270">
        <v>0.926720285969616</v>
      </c>
      <c r="T1172" s="270">
        <v>0.946727549467275</v>
      </c>
      <c r="U1172" s="270">
        <v>0.964869565217391</v>
      </c>
      <c r="V1172" s="298">
        <v>-0.0200072634976597</v>
      </c>
      <c r="W1172" s="274">
        <v>19963</v>
      </c>
      <c r="X1172" s="274">
        <v>18986</v>
      </c>
      <c r="Y1172" s="274">
        <v>19658</v>
      </c>
      <c r="Z1172" s="274">
        <v>18773</v>
      </c>
      <c r="AA1172" s="271">
        <v>0.951059460001002</v>
      </c>
      <c r="AB1172" s="271">
        <v>0.954980160748805</v>
      </c>
      <c r="AC1172" s="298">
        <v>-0.00392070074780271</v>
      </c>
    </row>
    <row r="1173" spans="1:29">
      <c r="A1173" s="300" t="s">
        <v>1972</v>
      </c>
      <c r="B1173" s="308" t="s">
        <v>3365</v>
      </c>
      <c r="C1173" s="296" t="s">
        <v>2136</v>
      </c>
      <c r="D1173" s="308" t="s">
        <v>2137</v>
      </c>
      <c r="E1173" s="266">
        <v>2842</v>
      </c>
      <c r="F1173" s="269">
        <v>2598</v>
      </c>
      <c r="G1173" s="269">
        <v>244</v>
      </c>
      <c r="H1173" s="267">
        <v>2290</v>
      </c>
      <c r="I1173" s="267">
        <v>2151</v>
      </c>
      <c r="J1173" s="267">
        <v>139</v>
      </c>
      <c r="K1173" s="267">
        <v>2486</v>
      </c>
      <c r="L1173" s="267">
        <v>2273</v>
      </c>
      <c r="M1173" s="267">
        <v>213</v>
      </c>
      <c r="N1173" s="297">
        <v>0.93</v>
      </c>
      <c r="O1173" s="269">
        <v>72475</v>
      </c>
      <c r="P1173" s="269">
        <v>67727</v>
      </c>
      <c r="Q1173" s="269">
        <v>4748</v>
      </c>
      <c r="R1173" s="270">
        <v>0.934487754398068</v>
      </c>
      <c r="S1173" s="270">
        <v>0.91414496833216</v>
      </c>
      <c r="T1173" s="270">
        <v>0.939301310043668</v>
      </c>
      <c r="U1173" s="270">
        <v>0.914320193081255</v>
      </c>
      <c r="V1173" s="298">
        <v>-0.0251563417115077</v>
      </c>
      <c r="W1173" s="274">
        <v>17319</v>
      </c>
      <c r="X1173" s="274">
        <v>16033</v>
      </c>
      <c r="Y1173" s="274">
        <v>17460</v>
      </c>
      <c r="Z1173" s="274">
        <v>16452</v>
      </c>
      <c r="AA1173" s="271">
        <v>0.925746290201513</v>
      </c>
      <c r="AB1173" s="271">
        <v>0.942268041237113</v>
      </c>
      <c r="AC1173" s="298">
        <v>-0.0165217510356006</v>
      </c>
    </row>
    <row r="1174" spans="1:29">
      <c r="A1174" s="300" t="s">
        <v>1972</v>
      </c>
      <c r="B1174" s="308" t="s">
        <v>3365</v>
      </c>
      <c r="C1174" s="296" t="s">
        <v>2138</v>
      </c>
      <c r="D1174" s="308" t="s">
        <v>2139</v>
      </c>
      <c r="E1174" s="266">
        <v>1704</v>
      </c>
      <c r="F1174" s="269">
        <v>1572</v>
      </c>
      <c r="G1174" s="269">
        <v>132</v>
      </c>
      <c r="H1174" s="267">
        <v>1482</v>
      </c>
      <c r="I1174" s="267">
        <v>1368</v>
      </c>
      <c r="J1174" s="267">
        <v>114</v>
      </c>
      <c r="K1174" s="267">
        <v>1428</v>
      </c>
      <c r="L1174" s="267">
        <v>1378</v>
      </c>
      <c r="M1174" s="267">
        <v>50</v>
      </c>
      <c r="N1174" s="297">
        <v>0.93</v>
      </c>
      <c r="O1174" s="269">
        <v>44095</v>
      </c>
      <c r="P1174" s="269">
        <v>40990</v>
      </c>
      <c r="Q1174" s="269">
        <v>3105</v>
      </c>
      <c r="R1174" s="270">
        <v>0.929583853044563</v>
      </c>
      <c r="S1174" s="270">
        <v>0.922535211267606</v>
      </c>
      <c r="T1174" s="270">
        <v>0.923076923076923</v>
      </c>
      <c r="U1174" s="270">
        <v>0.964985994397759</v>
      </c>
      <c r="V1174" s="298">
        <v>-0.000541711809317502</v>
      </c>
      <c r="W1174" s="274">
        <v>10571</v>
      </c>
      <c r="X1174" s="274">
        <v>9966</v>
      </c>
      <c r="Y1174" s="274">
        <v>10463</v>
      </c>
      <c r="Z1174" s="274">
        <v>9586</v>
      </c>
      <c r="AA1174" s="271">
        <v>0.942767950052029</v>
      </c>
      <c r="AB1174" s="271">
        <v>0.916180827678486</v>
      </c>
      <c r="AC1174" s="298">
        <v>0.0265871223735431</v>
      </c>
    </row>
    <row r="1175" spans="1:29">
      <c r="A1175" s="300" t="s">
        <v>1972</v>
      </c>
      <c r="B1175" s="308" t="s">
        <v>3367</v>
      </c>
      <c r="C1175" s="296" t="s">
        <v>2140</v>
      </c>
      <c r="D1175" s="308" t="s">
        <v>2141</v>
      </c>
      <c r="E1175" s="266">
        <v>1267</v>
      </c>
      <c r="F1175" s="269">
        <v>1238</v>
      </c>
      <c r="G1175" s="269">
        <v>29</v>
      </c>
      <c r="H1175" s="267">
        <v>1597</v>
      </c>
      <c r="I1175" s="267">
        <v>1550</v>
      </c>
      <c r="J1175" s="267">
        <v>47</v>
      </c>
      <c r="K1175" s="267">
        <v>1391</v>
      </c>
      <c r="L1175" s="267">
        <v>1369</v>
      </c>
      <c r="M1175" s="267">
        <v>22</v>
      </c>
      <c r="N1175" s="297">
        <v>0.93</v>
      </c>
      <c r="O1175" s="269">
        <v>42436</v>
      </c>
      <c r="P1175" s="269">
        <v>41742</v>
      </c>
      <c r="Q1175" s="269">
        <v>694</v>
      </c>
      <c r="R1175" s="270">
        <v>0.983645960976529</v>
      </c>
      <c r="S1175" s="270">
        <v>0.977111286503552</v>
      </c>
      <c r="T1175" s="270">
        <v>0.970569818409518</v>
      </c>
      <c r="U1175" s="270">
        <v>0.984184040258807</v>
      </c>
      <c r="V1175" s="298">
        <v>0.00654146809403389</v>
      </c>
      <c r="W1175" s="274">
        <v>10247</v>
      </c>
      <c r="X1175" s="274">
        <v>10090</v>
      </c>
      <c r="Y1175" s="274">
        <v>10084</v>
      </c>
      <c r="Z1175" s="274">
        <v>9949</v>
      </c>
      <c r="AA1175" s="271">
        <v>0.984678442470967</v>
      </c>
      <c r="AB1175" s="271">
        <v>0.986612455374851</v>
      </c>
      <c r="AC1175" s="298">
        <v>-0.00193401290388406</v>
      </c>
    </row>
    <row r="1176" spans="1:29">
      <c r="A1176" s="300" t="s">
        <v>1972</v>
      </c>
      <c r="B1176" s="308" t="s">
        <v>3367</v>
      </c>
      <c r="C1176" s="296" t="s">
        <v>2142</v>
      </c>
      <c r="D1176" s="308" t="s">
        <v>2143</v>
      </c>
      <c r="E1176" s="266">
        <v>4510</v>
      </c>
      <c r="F1176" s="269">
        <v>4388</v>
      </c>
      <c r="G1176" s="269">
        <v>122</v>
      </c>
      <c r="H1176" s="267">
        <v>6154</v>
      </c>
      <c r="I1176" s="267">
        <v>5973</v>
      </c>
      <c r="J1176" s="267">
        <v>181</v>
      </c>
      <c r="K1176" s="267">
        <v>5502</v>
      </c>
      <c r="L1176" s="267">
        <v>5401</v>
      </c>
      <c r="M1176" s="267">
        <v>101</v>
      </c>
      <c r="N1176" s="297">
        <v>0.93</v>
      </c>
      <c r="O1176" s="269">
        <v>163717</v>
      </c>
      <c r="P1176" s="269">
        <v>159779</v>
      </c>
      <c r="Q1176" s="269">
        <v>3938</v>
      </c>
      <c r="R1176" s="270">
        <v>0.975946297574473</v>
      </c>
      <c r="S1176" s="270">
        <v>0.972949002217295</v>
      </c>
      <c r="T1176" s="270">
        <v>0.970588235294118</v>
      </c>
      <c r="U1176" s="270">
        <v>0.981643038894947</v>
      </c>
      <c r="V1176" s="298">
        <v>0.00236076692317722</v>
      </c>
      <c r="W1176" s="274">
        <v>39338</v>
      </c>
      <c r="X1176" s="274">
        <v>38448</v>
      </c>
      <c r="Y1176" s="274">
        <v>40107</v>
      </c>
      <c r="Z1176" s="274">
        <v>39154</v>
      </c>
      <c r="AA1176" s="271">
        <v>0.97737556561086</v>
      </c>
      <c r="AB1176" s="271">
        <v>0.976238561847059</v>
      </c>
      <c r="AC1176" s="298">
        <v>0.00113700376380055</v>
      </c>
    </row>
    <row r="1177" spans="1:29">
      <c r="A1177" s="300" t="s">
        <v>1972</v>
      </c>
      <c r="B1177" s="308" t="s">
        <v>3367</v>
      </c>
      <c r="C1177" s="296" t="s">
        <v>2144</v>
      </c>
      <c r="D1177" s="308" t="s">
        <v>2145</v>
      </c>
      <c r="E1177" s="266">
        <v>4772</v>
      </c>
      <c r="F1177" s="269">
        <v>4606</v>
      </c>
      <c r="G1177" s="269">
        <v>166</v>
      </c>
      <c r="H1177" s="267">
        <v>6243</v>
      </c>
      <c r="I1177" s="267">
        <v>6000</v>
      </c>
      <c r="J1177" s="267">
        <v>243</v>
      </c>
      <c r="K1177" s="267">
        <v>5502</v>
      </c>
      <c r="L1177" s="267">
        <v>5394</v>
      </c>
      <c r="M1177" s="267">
        <v>108</v>
      </c>
      <c r="N1177" s="297">
        <v>0.93</v>
      </c>
      <c r="O1177" s="269">
        <v>170456</v>
      </c>
      <c r="P1177" s="269">
        <v>166728</v>
      </c>
      <c r="Q1177" s="269">
        <v>3728</v>
      </c>
      <c r="R1177" s="270">
        <v>0.978129253297038</v>
      </c>
      <c r="S1177" s="270">
        <v>0.965213746856664</v>
      </c>
      <c r="T1177" s="270">
        <v>0.961076405574243</v>
      </c>
      <c r="U1177" s="270">
        <v>0.980370774263904</v>
      </c>
      <c r="V1177" s="298">
        <v>0.00413734128242071</v>
      </c>
      <c r="W1177" s="274">
        <v>40536</v>
      </c>
      <c r="X1177" s="274">
        <v>39566</v>
      </c>
      <c r="Y1177" s="274">
        <v>41230</v>
      </c>
      <c r="Z1177" s="274">
        <v>40115</v>
      </c>
      <c r="AA1177" s="271">
        <v>0.976070653246497</v>
      </c>
      <c r="AB1177" s="271">
        <v>0.972956585010914</v>
      </c>
      <c r="AC1177" s="298">
        <v>0.00311406823558247</v>
      </c>
    </row>
    <row r="1178" spans="1:29">
      <c r="A1178" s="300" t="s">
        <v>1972</v>
      </c>
      <c r="B1178" s="308" t="s">
        <v>3367</v>
      </c>
      <c r="C1178" s="296" t="s">
        <v>2146</v>
      </c>
      <c r="D1178" s="308" t="s">
        <v>2147</v>
      </c>
      <c r="E1178" s="266">
        <v>3382</v>
      </c>
      <c r="F1178" s="269">
        <v>3309</v>
      </c>
      <c r="G1178" s="269">
        <v>73</v>
      </c>
      <c r="H1178" s="267">
        <v>4489</v>
      </c>
      <c r="I1178" s="267">
        <v>4347</v>
      </c>
      <c r="J1178" s="267">
        <v>142</v>
      </c>
      <c r="K1178" s="267">
        <v>3911</v>
      </c>
      <c r="L1178" s="267">
        <v>3842</v>
      </c>
      <c r="M1178" s="267">
        <v>69</v>
      </c>
      <c r="N1178" s="297">
        <v>0.93</v>
      </c>
      <c r="O1178" s="269">
        <v>124911</v>
      </c>
      <c r="P1178" s="269">
        <v>122964</v>
      </c>
      <c r="Q1178" s="269">
        <v>1947</v>
      </c>
      <c r="R1178" s="270">
        <v>0.984412901986214</v>
      </c>
      <c r="S1178" s="270">
        <v>0.978415138971023</v>
      </c>
      <c r="T1178" s="270">
        <v>0.968367119625752</v>
      </c>
      <c r="U1178" s="270">
        <v>0.982357453336743</v>
      </c>
      <c r="V1178" s="298">
        <v>0.0100480193452712</v>
      </c>
      <c r="W1178" s="274">
        <v>28992</v>
      </c>
      <c r="X1178" s="274">
        <v>28475</v>
      </c>
      <c r="Y1178" s="274">
        <v>29995</v>
      </c>
      <c r="Z1178" s="274">
        <v>29566</v>
      </c>
      <c r="AA1178" s="271">
        <v>0.982167494481236</v>
      </c>
      <c r="AB1178" s="271">
        <v>0.985697616269378</v>
      </c>
      <c r="AC1178" s="298">
        <v>-0.00353012178814205</v>
      </c>
    </row>
    <row r="1179" spans="1:29">
      <c r="A1179" s="300" t="s">
        <v>1972</v>
      </c>
      <c r="B1179" s="308" t="s">
        <v>3367</v>
      </c>
      <c r="C1179" s="296" t="s">
        <v>2148</v>
      </c>
      <c r="D1179" s="308" t="s">
        <v>2149</v>
      </c>
      <c r="E1179" s="266">
        <v>1573</v>
      </c>
      <c r="F1179" s="269">
        <v>1505</v>
      </c>
      <c r="G1179" s="269">
        <v>68</v>
      </c>
      <c r="H1179" s="267">
        <v>2121</v>
      </c>
      <c r="I1179" s="267">
        <v>2035</v>
      </c>
      <c r="J1179" s="267">
        <v>86</v>
      </c>
      <c r="K1179" s="267">
        <v>1776</v>
      </c>
      <c r="L1179" s="267">
        <v>1704</v>
      </c>
      <c r="M1179" s="267">
        <v>72</v>
      </c>
      <c r="N1179" s="297">
        <v>0.93</v>
      </c>
      <c r="O1179" s="269">
        <v>55805</v>
      </c>
      <c r="P1179" s="269">
        <v>54113</v>
      </c>
      <c r="Q1179" s="269">
        <v>1692</v>
      </c>
      <c r="R1179" s="270">
        <v>0.969680136188514</v>
      </c>
      <c r="S1179" s="270">
        <v>0.956770502225048</v>
      </c>
      <c r="T1179" s="270">
        <v>0.959453088165959</v>
      </c>
      <c r="U1179" s="270">
        <v>0.959459459459459</v>
      </c>
      <c r="V1179" s="298">
        <v>-0.00268258594091175</v>
      </c>
      <c r="W1179" s="274">
        <v>13350</v>
      </c>
      <c r="X1179" s="274">
        <v>12881</v>
      </c>
      <c r="Y1179" s="274">
        <v>13422</v>
      </c>
      <c r="Z1179" s="274">
        <v>13017</v>
      </c>
      <c r="AA1179" s="271">
        <v>0.964868913857678</v>
      </c>
      <c r="AB1179" s="271">
        <v>0.969825659365221</v>
      </c>
      <c r="AC1179" s="298">
        <v>-0.00495674550754333</v>
      </c>
    </row>
    <row r="1180" spans="1:29">
      <c r="A1180" s="300" t="s">
        <v>1972</v>
      </c>
      <c r="B1180" s="308" t="s">
        <v>3367</v>
      </c>
      <c r="C1180" s="296" t="s">
        <v>2150</v>
      </c>
      <c r="D1180" s="308" t="s">
        <v>2151</v>
      </c>
      <c r="E1180" s="266">
        <v>2086</v>
      </c>
      <c r="F1180" s="269">
        <v>2037</v>
      </c>
      <c r="G1180" s="269">
        <v>49</v>
      </c>
      <c r="H1180" s="267">
        <v>2726</v>
      </c>
      <c r="I1180" s="267">
        <v>2648</v>
      </c>
      <c r="J1180" s="267">
        <v>78</v>
      </c>
      <c r="K1180" s="267">
        <v>2406</v>
      </c>
      <c r="L1180" s="267">
        <v>2352</v>
      </c>
      <c r="M1180" s="267">
        <v>54</v>
      </c>
      <c r="N1180" s="297">
        <v>0.93</v>
      </c>
      <c r="O1180" s="269">
        <v>74259</v>
      </c>
      <c r="P1180" s="269">
        <v>72911</v>
      </c>
      <c r="Q1180" s="269">
        <v>1348</v>
      </c>
      <c r="R1180" s="270">
        <v>0.981847318170188</v>
      </c>
      <c r="S1180" s="270">
        <v>0.976510067114094</v>
      </c>
      <c r="T1180" s="270">
        <v>0.971386647101981</v>
      </c>
      <c r="U1180" s="270">
        <v>0.977556109725686</v>
      </c>
      <c r="V1180" s="298">
        <v>0.00512342001211297</v>
      </c>
      <c r="W1180" s="274">
        <v>17768</v>
      </c>
      <c r="X1180" s="274">
        <v>17389</v>
      </c>
      <c r="Y1180" s="274">
        <v>18128</v>
      </c>
      <c r="Z1180" s="274">
        <v>17824</v>
      </c>
      <c r="AA1180" s="271">
        <v>0.978669518235029</v>
      </c>
      <c r="AB1180" s="271">
        <v>0.983230361871139</v>
      </c>
      <c r="AC1180" s="298">
        <v>-0.00456084363610931</v>
      </c>
    </row>
    <row r="1181" spans="1:29">
      <c r="A1181" s="300" t="s">
        <v>1972</v>
      </c>
      <c r="B1181" s="308" t="s">
        <v>3367</v>
      </c>
      <c r="C1181" s="296" t="s">
        <v>2152</v>
      </c>
      <c r="D1181" s="308" t="s">
        <v>2153</v>
      </c>
      <c r="E1181" s="266">
        <v>4940</v>
      </c>
      <c r="F1181" s="269">
        <v>4589</v>
      </c>
      <c r="G1181" s="269">
        <v>351</v>
      </c>
      <c r="H1181" s="267">
        <v>6430</v>
      </c>
      <c r="I1181" s="267">
        <v>5959</v>
      </c>
      <c r="J1181" s="267">
        <v>471</v>
      </c>
      <c r="K1181" s="267">
        <v>5618</v>
      </c>
      <c r="L1181" s="267">
        <v>5365</v>
      </c>
      <c r="M1181" s="267">
        <v>253</v>
      </c>
      <c r="N1181" s="297">
        <v>0.93</v>
      </c>
      <c r="O1181" s="269">
        <v>177019</v>
      </c>
      <c r="P1181" s="269">
        <v>170779</v>
      </c>
      <c r="Q1181" s="269">
        <v>6240</v>
      </c>
      <c r="R1181" s="270">
        <v>0.964749546658833</v>
      </c>
      <c r="S1181" s="270">
        <v>0.928947368421053</v>
      </c>
      <c r="T1181" s="270">
        <v>0.926749611197512</v>
      </c>
      <c r="U1181" s="270">
        <v>0.954966180135279</v>
      </c>
      <c r="V1181" s="298">
        <v>0.00219775722354099</v>
      </c>
      <c r="W1181" s="274">
        <v>41430</v>
      </c>
      <c r="X1181" s="274">
        <v>39584</v>
      </c>
      <c r="Y1181" s="274">
        <v>42446</v>
      </c>
      <c r="Z1181" s="274">
        <v>41008</v>
      </c>
      <c r="AA1181" s="271">
        <v>0.955442915761526</v>
      </c>
      <c r="AB1181" s="271">
        <v>0.966121660462706</v>
      </c>
      <c r="AC1181" s="298">
        <v>-0.01067874470118</v>
      </c>
    </row>
    <row r="1182" spans="1:29">
      <c r="A1182" s="300" t="s">
        <v>1972</v>
      </c>
      <c r="B1182" s="308" t="s">
        <v>3367</v>
      </c>
      <c r="C1182" s="296" t="s">
        <v>2154</v>
      </c>
      <c r="D1182" s="308" t="s">
        <v>2155</v>
      </c>
      <c r="E1182" s="266">
        <v>3923</v>
      </c>
      <c r="F1182" s="269">
        <v>3854</v>
      </c>
      <c r="G1182" s="269">
        <v>69</v>
      </c>
      <c r="H1182" s="267">
        <v>5300</v>
      </c>
      <c r="I1182" s="267">
        <v>5163</v>
      </c>
      <c r="J1182" s="267">
        <v>137</v>
      </c>
      <c r="K1182" s="267">
        <v>4527</v>
      </c>
      <c r="L1182" s="267">
        <v>4462</v>
      </c>
      <c r="M1182" s="267">
        <v>65</v>
      </c>
      <c r="N1182" s="297">
        <v>0.93</v>
      </c>
      <c r="O1182" s="269">
        <v>140276</v>
      </c>
      <c r="P1182" s="269">
        <v>138589</v>
      </c>
      <c r="Q1182" s="269">
        <v>1687</v>
      </c>
      <c r="R1182" s="270">
        <v>0.987973708973737</v>
      </c>
      <c r="S1182" s="270">
        <v>0.982411419831761</v>
      </c>
      <c r="T1182" s="270">
        <v>0.974150943396226</v>
      </c>
      <c r="U1182" s="270">
        <v>0.985641705323614</v>
      </c>
      <c r="V1182" s="298">
        <v>0.00826047643553496</v>
      </c>
      <c r="W1182" s="274">
        <v>33633</v>
      </c>
      <c r="X1182" s="274">
        <v>33126</v>
      </c>
      <c r="Y1182" s="274">
        <v>33889</v>
      </c>
      <c r="Z1182" s="274">
        <v>33459</v>
      </c>
      <c r="AA1182" s="271">
        <v>0.984925519578985</v>
      </c>
      <c r="AB1182" s="271">
        <v>0.98731151701142</v>
      </c>
      <c r="AC1182" s="298">
        <v>-0.00238599743243473</v>
      </c>
    </row>
    <row r="1183" spans="1:29">
      <c r="A1183" s="300" t="s">
        <v>1972</v>
      </c>
      <c r="B1183" s="308" t="s">
        <v>3367</v>
      </c>
      <c r="C1183" s="296" t="s">
        <v>2156</v>
      </c>
      <c r="D1183" s="308" t="s">
        <v>2157</v>
      </c>
      <c r="E1183" s="266">
        <v>4538</v>
      </c>
      <c r="F1183" s="269">
        <v>4413</v>
      </c>
      <c r="G1183" s="269">
        <v>125</v>
      </c>
      <c r="H1183" s="267">
        <v>5913</v>
      </c>
      <c r="I1183" s="267">
        <v>5789</v>
      </c>
      <c r="J1183" s="267">
        <v>124</v>
      </c>
      <c r="K1183" s="267">
        <v>4991</v>
      </c>
      <c r="L1183" s="267">
        <v>4901</v>
      </c>
      <c r="M1183" s="267">
        <v>90</v>
      </c>
      <c r="N1183" s="297">
        <v>0.93</v>
      </c>
      <c r="O1183" s="269">
        <v>157341</v>
      </c>
      <c r="P1183" s="269">
        <v>155027</v>
      </c>
      <c r="Q1183" s="269">
        <v>2314</v>
      </c>
      <c r="R1183" s="270">
        <v>0.985293089531654</v>
      </c>
      <c r="S1183" s="270">
        <v>0.9724548259145</v>
      </c>
      <c r="T1183" s="270">
        <v>0.97902925756807</v>
      </c>
      <c r="U1183" s="270">
        <v>0.981967541574835</v>
      </c>
      <c r="V1183" s="298">
        <v>-0.00657443165357052</v>
      </c>
      <c r="W1183" s="274">
        <v>37031</v>
      </c>
      <c r="X1183" s="274">
        <v>36423</v>
      </c>
      <c r="Y1183" s="274">
        <v>37697</v>
      </c>
      <c r="Z1183" s="274">
        <v>37141</v>
      </c>
      <c r="AA1183" s="271">
        <v>0.983581323755772</v>
      </c>
      <c r="AB1183" s="271">
        <v>0.985250815714778</v>
      </c>
      <c r="AC1183" s="298">
        <v>-0.00166949195900612</v>
      </c>
    </row>
    <row r="1184" spans="1:29">
      <c r="A1184" s="300" t="s">
        <v>1972</v>
      </c>
      <c r="B1184" s="308" t="s">
        <v>3367</v>
      </c>
      <c r="C1184" s="296" t="s">
        <v>2158</v>
      </c>
      <c r="D1184" s="308" t="s">
        <v>2159</v>
      </c>
      <c r="E1184" s="266">
        <v>3593</v>
      </c>
      <c r="F1184" s="269">
        <v>3553</v>
      </c>
      <c r="G1184" s="269">
        <v>40</v>
      </c>
      <c r="H1184" s="267">
        <v>4703</v>
      </c>
      <c r="I1184" s="267">
        <v>4657</v>
      </c>
      <c r="J1184" s="267">
        <v>46</v>
      </c>
      <c r="K1184" s="267">
        <v>4026</v>
      </c>
      <c r="L1184" s="267">
        <v>4002</v>
      </c>
      <c r="M1184" s="267">
        <v>24</v>
      </c>
      <c r="N1184" s="297">
        <v>0.93</v>
      </c>
      <c r="O1184" s="269">
        <v>127796</v>
      </c>
      <c r="P1184" s="269">
        <v>126939</v>
      </c>
      <c r="Q1184" s="269">
        <v>857</v>
      </c>
      <c r="R1184" s="270">
        <v>0.993293999812201</v>
      </c>
      <c r="S1184" s="270">
        <v>0.988867241859171</v>
      </c>
      <c r="T1184" s="270">
        <v>0.9902190091431</v>
      </c>
      <c r="U1184" s="270">
        <v>0.994038748137109</v>
      </c>
      <c r="V1184" s="298">
        <v>-0.00135176728392949</v>
      </c>
      <c r="W1184" s="274">
        <v>30266</v>
      </c>
      <c r="X1184" s="274">
        <v>30076</v>
      </c>
      <c r="Y1184" s="274">
        <v>30392</v>
      </c>
      <c r="Z1184" s="274">
        <v>30226</v>
      </c>
      <c r="AA1184" s="271">
        <v>0.993722328685654</v>
      </c>
      <c r="AB1184" s="271">
        <v>0.994538036325349</v>
      </c>
      <c r="AC1184" s="298">
        <v>-0.000815707639694851</v>
      </c>
    </row>
    <row r="1185" spans="1:29">
      <c r="A1185" s="300" t="s">
        <v>1972</v>
      </c>
      <c r="B1185" s="308" t="s">
        <v>3367</v>
      </c>
      <c r="C1185" s="296" t="s">
        <v>2160</v>
      </c>
      <c r="D1185" s="308" t="s">
        <v>2161</v>
      </c>
      <c r="E1185" s="266">
        <v>2144</v>
      </c>
      <c r="F1185" s="269">
        <v>2066</v>
      </c>
      <c r="G1185" s="269">
        <v>78</v>
      </c>
      <c r="H1185" s="267">
        <v>2811</v>
      </c>
      <c r="I1185" s="267">
        <v>2768</v>
      </c>
      <c r="J1185" s="267">
        <v>43</v>
      </c>
      <c r="K1185" s="267">
        <v>2448</v>
      </c>
      <c r="L1185" s="267">
        <v>2407</v>
      </c>
      <c r="M1185" s="267">
        <v>41</v>
      </c>
      <c r="N1185" s="297">
        <v>0.93</v>
      </c>
      <c r="O1185" s="269">
        <v>74052</v>
      </c>
      <c r="P1185" s="269">
        <v>72865</v>
      </c>
      <c r="Q1185" s="269">
        <v>1187</v>
      </c>
      <c r="R1185" s="270">
        <v>0.983970723275536</v>
      </c>
      <c r="S1185" s="270">
        <v>0.963619402985075</v>
      </c>
      <c r="T1185" s="270">
        <v>0.984702952685877</v>
      </c>
      <c r="U1185" s="270">
        <v>0.983251633986928</v>
      </c>
      <c r="V1185" s="298">
        <v>-0.0210835497008023</v>
      </c>
      <c r="W1185" s="274">
        <v>18195</v>
      </c>
      <c r="X1185" s="274">
        <v>17888</v>
      </c>
      <c r="Y1185" s="274">
        <v>17977</v>
      </c>
      <c r="Z1185" s="274">
        <v>17744</v>
      </c>
      <c r="AA1185" s="271">
        <v>0.983127232756252</v>
      </c>
      <c r="AB1185" s="271">
        <v>0.987038994270457</v>
      </c>
      <c r="AC1185" s="298">
        <v>-0.00391176151420503</v>
      </c>
    </row>
    <row r="1186" spans="1:29">
      <c r="A1186" s="300" t="s">
        <v>1972</v>
      </c>
      <c r="B1186" s="308" t="s">
        <v>3367</v>
      </c>
      <c r="C1186" s="296" t="s">
        <v>2162</v>
      </c>
      <c r="D1186" s="308" t="s">
        <v>2163</v>
      </c>
      <c r="E1186" s="266">
        <v>5708</v>
      </c>
      <c r="F1186" s="269">
        <v>5519</v>
      </c>
      <c r="G1186" s="269">
        <v>189</v>
      </c>
      <c r="H1186" s="267">
        <v>7479</v>
      </c>
      <c r="I1186" s="267">
        <v>7190</v>
      </c>
      <c r="J1186" s="267">
        <v>289</v>
      </c>
      <c r="K1186" s="267">
        <v>6597</v>
      </c>
      <c r="L1186" s="267">
        <v>6406</v>
      </c>
      <c r="M1186" s="267">
        <v>191</v>
      </c>
      <c r="N1186" s="297">
        <v>0.93</v>
      </c>
      <c r="O1186" s="269">
        <v>205852</v>
      </c>
      <c r="P1186" s="269">
        <v>201115</v>
      </c>
      <c r="Q1186" s="269">
        <v>4737</v>
      </c>
      <c r="R1186" s="270">
        <v>0.976988321706857</v>
      </c>
      <c r="S1186" s="270">
        <v>0.966888577435179</v>
      </c>
      <c r="T1186" s="270">
        <v>0.961358470383741</v>
      </c>
      <c r="U1186" s="270">
        <v>0.971047445808701</v>
      </c>
      <c r="V1186" s="298">
        <v>0.00553010705143753</v>
      </c>
      <c r="W1186" s="274">
        <v>48616</v>
      </c>
      <c r="X1186" s="274">
        <v>47450</v>
      </c>
      <c r="Y1186" s="274">
        <v>49749</v>
      </c>
      <c r="Z1186" s="274">
        <v>48503</v>
      </c>
      <c r="AA1186" s="271">
        <v>0.976016126378147</v>
      </c>
      <c r="AB1186" s="271">
        <v>0.974954270437597</v>
      </c>
      <c r="AC1186" s="298">
        <v>0.00106185594055042</v>
      </c>
    </row>
    <row r="1187" spans="1:29">
      <c r="A1187" s="300" t="s">
        <v>1972</v>
      </c>
      <c r="B1187" s="308" t="s">
        <v>3367</v>
      </c>
      <c r="C1187" s="296" t="s">
        <v>2164</v>
      </c>
      <c r="D1187" s="308" t="s">
        <v>2165</v>
      </c>
      <c r="E1187" s="266">
        <v>4397</v>
      </c>
      <c r="F1187" s="269">
        <v>4038</v>
      </c>
      <c r="G1187" s="269">
        <v>359</v>
      </c>
      <c r="H1187" s="267">
        <v>5263</v>
      </c>
      <c r="I1187" s="267">
        <v>5025</v>
      </c>
      <c r="J1187" s="267">
        <v>238</v>
      </c>
      <c r="K1187" s="267">
        <v>4557</v>
      </c>
      <c r="L1187" s="267">
        <v>4382</v>
      </c>
      <c r="M1187" s="267">
        <v>175</v>
      </c>
      <c r="N1187" s="297">
        <v>0.93</v>
      </c>
      <c r="O1187" s="269">
        <v>150880</v>
      </c>
      <c r="P1187" s="269">
        <v>144855</v>
      </c>
      <c r="Q1187" s="269">
        <v>6025</v>
      </c>
      <c r="R1187" s="270">
        <v>0.960067603393425</v>
      </c>
      <c r="S1187" s="270">
        <v>0.918353422788265</v>
      </c>
      <c r="T1187" s="270">
        <v>0.954778643359301</v>
      </c>
      <c r="U1187" s="270">
        <v>0.961597542242704</v>
      </c>
      <c r="V1187" s="298">
        <v>-0.036425220571036</v>
      </c>
      <c r="W1187" s="274">
        <v>34906</v>
      </c>
      <c r="X1187" s="274">
        <v>33407</v>
      </c>
      <c r="Y1187" s="274">
        <v>36500</v>
      </c>
      <c r="Z1187" s="274">
        <v>35139</v>
      </c>
      <c r="AA1187" s="271">
        <v>0.957056093508279</v>
      </c>
      <c r="AB1187" s="271">
        <v>0.962712328767123</v>
      </c>
      <c r="AC1187" s="298">
        <v>-0.00565623525884396</v>
      </c>
    </row>
    <row r="1188" spans="1:29">
      <c r="A1188" s="300" t="s">
        <v>1972</v>
      </c>
      <c r="B1188" s="308" t="s">
        <v>3367</v>
      </c>
      <c r="C1188" s="296" t="s">
        <v>2166</v>
      </c>
      <c r="D1188" s="308" t="s">
        <v>2167</v>
      </c>
      <c r="E1188" s="266">
        <v>3158</v>
      </c>
      <c r="F1188" s="269">
        <v>3003</v>
      </c>
      <c r="G1188" s="269">
        <v>155</v>
      </c>
      <c r="H1188" s="267">
        <v>4386</v>
      </c>
      <c r="I1188" s="267">
        <v>4294</v>
      </c>
      <c r="J1188" s="267">
        <v>92</v>
      </c>
      <c r="K1188" s="267">
        <v>3805</v>
      </c>
      <c r="L1188" s="267">
        <v>3704</v>
      </c>
      <c r="M1188" s="267">
        <v>101</v>
      </c>
      <c r="N1188" s="297">
        <v>0.93</v>
      </c>
      <c r="O1188" s="269">
        <v>115727</v>
      </c>
      <c r="P1188" s="269">
        <v>112851</v>
      </c>
      <c r="Q1188" s="269">
        <v>2876</v>
      </c>
      <c r="R1188" s="270">
        <v>0.97514840961919</v>
      </c>
      <c r="S1188" s="270">
        <v>0.950918302723243</v>
      </c>
      <c r="T1188" s="270">
        <v>0.979024167806658</v>
      </c>
      <c r="U1188" s="270">
        <v>0.973455978975033</v>
      </c>
      <c r="V1188" s="298">
        <v>-0.0281058650834151</v>
      </c>
      <c r="W1188" s="274">
        <v>27893</v>
      </c>
      <c r="X1188" s="274">
        <v>27131</v>
      </c>
      <c r="Y1188" s="274">
        <v>27954</v>
      </c>
      <c r="Z1188" s="274">
        <v>27133</v>
      </c>
      <c r="AA1188" s="271">
        <v>0.972681317893378</v>
      </c>
      <c r="AB1188" s="271">
        <v>0.970630321242041</v>
      </c>
      <c r="AC1188" s="298">
        <v>0.00205099665133779</v>
      </c>
    </row>
    <row r="1189" spans="1:29">
      <c r="A1189" s="300" t="s">
        <v>1972</v>
      </c>
      <c r="B1189" s="308" t="s">
        <v>3367</v>
      </c>
      <c r="C1189" s="296" t="s">
        <v>2168</v>
      </c>
      <c r="D1189" s="308" t="s">
        <v>2169</v>
      </c>
      <c r="E1189" s="266">
        <v>4626</v>
      </c>
      <c r="F1189" s="269">
        <v>4432</v>
      </c>
      <c r="G1189" s="269">
        <v>194</v>
      </c>
      <c r="H1189" s="267">
        <v>6163</v>
      </c>
      <c r="I1189" s="267">
        <v>5911</v>
      </c>
      <c r="J1189" s="267">
        <v>252</v>
      </c>
      <c r="K1189" s="267">
        <v>5509</v>
      </c>
      <c r="L1189" s="267">
        <v>5337</v>
      </c>
      <c r="M1189" s="267">
        <v>172</v>
      </c>
      <c r="N1189" s="297">
        <v>0.93</v>
      </c>
      <c r="O1189" s="269">
        <v>171201</v>
      </c>
      <c r="P1189" s="269">
        <v>166056</v>
      </c>
      <c r="Q1189" s="269">
        <v>5145</v>
      </c>
      <c r="R1189" s="270">
        <v>0.96994760544623</v>
      </c>
      <c r="S1189" s="270">
        <v>0.958063121487246</v>
      </c>
      <c r="T1189" s="270">
        <v>0.959110822651306</v>
      </c>
      <c r="U1189" s="270">
        <v>0.968778362679252</v>
      </c>
      <c r="V1189" s="298">
        <v>-0.00104770116406017</v>
      </c>
      <c r="W1189" s="274">
        <v>40161</v>
      </c>
      <c r="X1189" s="274">
        <v>38762</v>
      </c>
      <c r="Y1189" s="274">
        <v>41224</v>
      </c>
      <c r="Z1189" s="274">
        <v>40040</v>
      </c>
      <c r="AA1189" s="271">
        <v>0.965165210029631</v>
      </c>
      <c r="AB1189" s="271">
        <v>0.971278866679604</v>
      </c>
      <c r="AC1189" s="298">
        <v>-0.00611365664997343</v>
      </c>
    </row>
    <row r="1190" spans="1:29">
      <c r="A1190" s="300" t="s">
        <v>1972</v>
      </c>
      <c r="B1190" s="308" t="s">
        <v>3367</v>
      </c>
      <c r="C1190" s="296" t="s">
        <v>2170</v>
      </c>
      <c r="D1190" s="308" t="s">
        <v>2171</v>
      </c>
      <c r="E1190" s="266">
        <v>4256</v>
      </c>
      <c r="F1190" s="269">
        <v>4063</v>
      </c>
      <c r="G1190" s="269">
        <v>193</v>
      </c>
      <c r="H1190" s="267">
        <v>4365</v>
      </c>
      <c r="I1190" s="267">
        <v>4233</v>
      </c>
      <c r="J1190" s="267">
        <v>132</v>
      </c>
      <c r="K1190" s="267">
        <v>4002</v>
      </c>
      <c r="L1190" s="267">
        <v>3899</v>
      </c>
      <c r="M1190" s="267">
        <v>103</v>
      </c>
      <c r="N1190" s="297">
        <v>0.93</v>
      </c>
      <c r="O1190" s="269">
        <v>117815</v>
      </c>
      <c r="P1190" s="269">
        <v>115809</v>
      </c>
      <c r="Q1190" s="269">
        <v>2006</v>
      </c>
      <c r="R1190" s="270">
        <v>0.982973305606247</v>
      </c>
      <c r="S1190" s="270">
        <v>0.954652255639098</v>
      </c>
      <c r="T1190" s="270">
        <v>0.969759450171821</v>
      </c>
      <c r="U1190" s="270">
        <v>0.974262868565717</v>
      </c>
      <c r="V1190" s="298">
        <v>-0.0151071945327236</v>
      </c>
      <c r="W1190" s="274">
        <v>28838</v>
      </c>
      <c r="X1190" s="274">
        <v>28172</v>
      </c>
      <c r="Y1190" s="274">
        <v>27949</v>
      </c>
      <c r="Z1190" s="274">
        <v>27519</v>
      </c>
      <c r="AA1190" s="271">
        <v>0.976905471946737</v>
      </c>
      <c r="AB1190" s="271">
        <v>0.984614834162224</v>
      </c>
      <c r="AC1190" s="298">
        <v>-0.00770936221548713</v>
      </c>
    </row>
    <row r="1191" spans="1:29">
      <c r="A1191" s="300" t="s">
        <v>1972</v>
      </c>
      <c r="B1191" s="308" t="s">
        <v>3367</v>
      </c>
      <c r="C1191" s="296" t="s">
        <v>2172</v>
      </c>
      <c r="D1191" s="308" t="s">
        <v>2173</v>
      </c>
      <c r="E1191" s="266">
        <v>1942</v>
      </c>
      <c r="F1191" s="269">
        <v>1834</v>
      </c>
      <c r="G1191" s="269">
        <v>108</v>
      </c>
      <c r="H1191" s="267">
        <v>2274</v>
      </c>
      <c r="I1191" s="267">
        <v>2165</v>
      </c>
      <c r="J1191" s="267">
        <v>109</v>
      </c>
      <c r="K1191" s="267">
        <v>1772</v>
      </c>
      <c r="L1191" s="267">
        <v>1724</v>
      </c>
      <c r="M1191" s="267">
        <v>48</v>
      </c>
      <c r="N1191" s="297">
        <v>0.93</v>
      </c>
      <c r="O1191" s="269">
        <v>58625</v>
      </c>
      <c r="P1191" s="269">
        <v>56704</v>
      </c>
      <c r="Q1191" s="269">
        <v>1921</v>
      </c>
      <c r="R1191" s="270">
        <v>0.967232409381663</v>
      </c>
      <c r="S1191" s="270">
        <v>0.944387229660144</v>
      </c>
      <c r="T1191" s="270">
        <v>0.952066842568162</v>
      </c>
      <c r="U1191" s="270">
        <v>0.972911963882618</v>
      </c>
      <c r="V1191" s="298">
        <v>-0.00767961290801766</v>
      </c>
      <c r="W1191" s="274">
        <v>13938</v>
      </c>
      <c r="X1191" s="274">
        <v>13221</v>
      </c>
      <c r="Y1191" s="274">
        <v>14192</v>
      </c>
      <c r="Z1191" s="274">
        <v>13797</v>
      </c>
      <c r="AA1191" s="271">
        <v>0.948557899268188</v>
      </c>
      <c r="AB1191" s="271">
        <v>0.972167418263811</v>
      </c>
      <c r="AC1191" s="298">
        <v>-0.0236095189956229</v>
      </c>
    </row>
    <row r="1192" spans="1:29">
      <c r="A1192" s="300" t="s">
        <v>1972</v>
      </c>
      <c r="B1192" s="308" t="s">
        <v>3367</v>
      </c>
      <c r="C1192" s="296" t="s">
        <v>2174</v>
      </c>
      <c r="D1192" s="308" t="s">
        <v>2175</v>
      </c>
      <c r="E1192" s="266">
        <v>3102</v>
      </c>
      <c r="F1192" s="269">
        <v>2942</v>
      </c>
      <c r="G1192" s="269">
        <v>160</v>
      </c>
      <c r="H1192" s="267">
        <v>3455</v>
      </c>
      <c r="I1192" s="267">
        <v>3334</v>
      </c>
      <c r="J1192" s="267">
        <v>121</v>
      </c>
      <c r="K1192" s="267">
        <v>3150</v>
      </c>
      <c r="L1192" s="267">
        <v>3043</v>
      </c>
      <c r="M1192" s="267">
        <v>107</v>
      </c>
      <c r="N1192" s="297">
        <v>0.93</v>
      </c>
      <c r="O1192" s="269">
        <v>93119</v>
      </c>
      <c r="P1192" s="269">
        <v>90793</v>
      </c>
      <c r="Q1192" s="269">
        <v>2326</v>
      </c>
      <c r="R1192" s="270">
        <v>0.975021209420204</v>
      </c>
      <c r="S1192" s="270">
        <v>0.948420373952289</v>
      </c>
      <c r="T1192" s="270">
        <v>0.964978292329957</v>
      </c>
      <c r="U1192" s="270">
        <v>0.966031746031746</v>
      </c>
      <c r="V1192" s="298">
        <v>-0.0165579183776677</v>
      </c>
      <c r="W1192" s="274">
        <v>22279</v>
      </c>
      <c r="X1192" s="274">
        <v>21640</v>
      </c>
      <c r="Y1192" s="274">
        <v>22291</v>
      </c>
      <c r="Z1192" s="274">
        <v>21756</v>
      </c>
      <c r="AA1192" s="271">
        <v>0.971318281790026</v>
      </c>
      <c r="AB1192" s="271">
        <v>0.975999282221524</v>
      </c>
      <c r="AC1192" s="298">
        <v>-0.00468100043149799</v>
      </c>
    </row>
    <row r="1193" spans="1:29">
      <c r="A1193" s="300" t="s">
        <v>1972</v>
      </c>
      <c r="B1193" s="308" t="s">
        <v>3367</v>
      </c>
      <c r="C1193" s="296" t="s">
        <v>2176</v>
      </c>
      <c r="D1193" s="308" t="s">
        <v>2177</v>
      </c>
      <c r="E1193" s="266">
        <v>3210</v>
      </c>
      <c r="F1193" s="269">
        <v>2982</v>
      </c>
      <c r="G1193" s="269">
        <v>228</v>
      </c>
      <c r="H1193" s="267">
        <v>3395</v>
      </c>
      <c r="I1193" s="267">
        <v>3229</v>
      </c>
      <c r="J1193" s="267">
        <v>166</v>
      </c>
      <c r="K1193" s="267">
        <v>3057</v>
      </c>
      <c r="L1193" s="267">
        <v>2968</v>
      </c>
      <c r="M1193" s="267">
        <v>89</v>
      </c>
      <c r="N1193" s="297">
        <v>0.93</v>
      </c>
      <c r="O1193" s="269">
        <v>92951</v>
      </c>
      <c r="P1193" s="269">
        <v>89339</v>
      </c>
      <c r="Q1193" s="269">
        <v>3612</v>
      </c>
      <c r="R1193" s="270">
        <v>0.961140816128928</v>
      </c>
      <c r="S1193" s="270">
        <v>0.928971962616822</v>
      </c>
      <c r="T1193" s="270">
        <v>0.951104565537555</v>
      </c>
      <c r="U1193" s="270">
        <v>0.970886490022898</v>
      </c>
      <c r="V1193" s="298">
        <v>-0.0221326029207327</v>
      </c>
      <c r="W1193" s="274">
        <v>22561</v>
      </c>
      <c r="X1193" s="274">
        <v>21650</v>
      </c>
      <c r="Y1193" s="274">
        <v>22696</v>
      </c>
      <c r="Z1193" s="274">
        <v>21871</v>
      </c>
      <c r="AA1193" s="271">
        <v>0.959620584193963</v>
      </c>
      <c r="AB1193" s="271">
        <v>0.963649982375749</v>
      </c>
      <c r="AC1193" s="298">
        <v>-0.00402939818178605</v>
      </c>
    </row>
    <row r="1194" spans="1:29">
      <c r="A1194" s="300" t="s">
        <v>1972</v>
      </c>
      <c r="B1194" s="308" t="s">
        <v>3367</v>
      </c>
      <c r="C1194" s="296" t="s">
        <v>2178</v>
      </c>
      <c r="D1194" s="308" t="s">
        <v>2179</v>
      </c>
      <c r="E1194" s="266">
        <v>5213</v>
      </c>
      <c r="F1194" s="269">
        <v>5016</v>
      </c>
      <c r="G1194" s="269">
        <v>197</v>
      </c>
      <c r="H1194" s="267">
        <v>6921</v>
      </c>
      <c r="I1194" s="267">
        <v>6623</v>
      </c>
      <c r="J1194" s="267">
        <v>298</v>
      </c>
      <c r="K1194" s="267">
        <v>6113</v>
      </c>
      <c r="L1194" s="267">
        <v>5953</v>
      </c>
      <c r="M1194" s="267">
        <v>160</v>
      </c>
      <c r="N1194" s="297">
        <v>0.93</v>
      </c>
      <c r="O1194" s="269">
        <v>185861</v>
      </c>
      <c r="P1194" s="269">
        <v>180889</v>
      </c>
      <c r="Q1194" s="269">
        <v>4972</v>
      </c>
      <c r="R1194" s="270">
        <v>0.973248825735361</v>
      </c>
      <c r="S1194" s="270">
        <v>0.962209859965471</v>
      </c>
      <c r="T1194" s="270">
        <v>0.95694263834706</v>
      </c>
      <c r="U1194" s="270">
        <v>0.973826271879601</v>
      </c>
      <c r="V1194" s="298">
        <v>0.0052672216184112</v>
      </c>
      <c r="W1194" s="274">
        <v>44522</v>
      </c>
      <c r="X1194" s="274">
        <v>43326</v>
      </c>
      <c r="Y1194" s="274">
        <v>44856</v>
      </c>
      <c r="Z1194" s="274">
        <v>43587</v>
      </c>
      <c r="AA1194" s="271">
        <v>0.973136876151116</v>
      </c>
      <c r="AB1194" s="271">
        <v>0.971709470304976</v>
      </c>
      <c r="AC1194" s="298">
        <v>0.00142740584614043</v>
      </c>
    </row>
    <row r="1195" spans="1:29">
      <c r="A1195" s="300" t="s">
        <v>1972</v>
      </c>
      <c r="B1195" s="308" t="s">
        <v>3367</v>
      </c>
      <c r="C1195" s="296" t="s">
        <v>2180</v>
      </c>
      <c r="D1195" s="308" t="s">
        <v>2181</v>
      </c>
      <c r="E1195" s="266">
        <v>4436</v>
      </c>
      <c r="F1195" s="269">
        <v>4309</v>
      </c>
      <c r="G1195" s="269">
        <v>127</v>
      </c>
      <c r="H1195" s="267">
        <v>5491</v>
      </c>
      <c r="I1195" s="267">
        <v>5328</v>
      </c>
      <c r="J1195" s="267">
        <v>163</v>
      </c>
      <c r="K1195" s="267">
        <v>4535</v>
      </c>
      <c r="L1195" s="267">
        <v>4457</v>
      </c>
      <c r="M1195" s="267">
        <v>78</v>
      </c>
      <c r="N1195" s="297">
        <v>0.93</v>
      </c>
      <c r="O1195" s="269">
        <v>141166</v>
      </c>
      <c r="P1195" s="269">
        <v>138374</v>
      </c>
      <c r="Q1195" s="269">
        <v>2792</v>
      </c>
      <c r="R1195" s="270">
        <v>0.980221866455095</v>
      </c>
      <c r="S1195" s="270">
        <v>0.971370604147881</v>
      </c>
      <c r="T1195" s="270">
        <v>0.970315061008924</v>
      </c>
      <c r="U1195" s="270">
        <v>0.982800441014333</v>
      </c>
      <c r="V1195" s="298">
        <v>0.00105554313895728</v>
      </c>
      <c r="W1195" s="274">
        <v>34161</v>
      </c>
      <c r="X1195" s="274">
        <v>33485</v>
      </c>
      <c r="Y1195" s="274">
        <v>34584</v>
      </c>
      <c r="Z1195" s="274">
        <v>33900</v>
      </c>
      <c r="AA1195" s="271">
        <v>0.980211352126694</v>
      </c>
      <c r="AB1195" s="271">
        <v>0.980222068008328</v>
      </c>
      <c r="AC1195" s="298">
        <v>-1.07158816333719e-5</v>
      </c>
    </row>
    <row r="1196" spans="1:29">
      <c r="A1196" s="300" t="s">
        <v>1972</v>
      </c>
      <c r="B1196" s="308" t="s">
        <v>3367</v>
      </c>
      <c r="C1196" s="296" t="s">
        <v>2182</v>
      </c>
      <c r="D1196" s="308" t="s">
        <v>2183</v>
      </c>
      <c r="E1196" s="266">
        <v>3960</v>
      </c>
      <c r="F1196" s="269">
        <v>3674</v>
      </c>
      <c r="G1196" s="269">
        <v>286</v>
      </c>
      <c r="H1196" s="267">
        <v>5465</v>
      </c>
      <c r="I1196" s="267">
        <v>5152</v>
      </c>
      <c r="J1196" s="267">
        <v>313</v>
      </c>
      <c r="K1196" s="267">
        <v>4566</v>
      </c>
      <c r="L1196" s="267">
        <v>4344</v>
      </c>
      <c r="M1196" s="267">
        <v>222</v>
      </c>
      <c r="N1196" s="297">
        <v>0.93</v>
      </c>
      <c r="O1196" s="269">
        <v>137276</v>
      </c>
      <c r="P1196" s="269">
        <v>130382</v>
      </c>
      <c r="Q1196" s="269">
        <v>6894</v>
      </c>
      <c r="R1196" s="270">
        <v>0.949780005244908</v>
      </c>
      <c r="S1196" s="270">
        <v>0.927777777777778</v>
      </c>
      <c r="T1196" s="270">
        <v>0.942726440988106</v>
      </c>
      <c r="U1196" s="270">
        <v>0.95137976346912</v>
      </c>
      <c r="V1196" s="298">
        <v>-0.0149486632103283</v>
      </c>
      <c r="W1196" s="274">
        <v>33207</v>
      </c>
      <c r="X1196" s="274">
        <v>31540</v>
      </c>
      <c r="Y1196" s="274">
        <v>33459</v>
      </c>
      <c r="Z1196" s="274">
        <v>31797</v>
      </c>
      <c r="AA1196" s="271">
        <v>0.94979974101846</v>
      </c>
      <c r="AB1196" s="271">
        <v>0.950327266206402</v>
      </c>
      <c r="AC1196" s="298">
        <v>-0.000527525187941857</v>
      </c>
    </row>
    <row r="1197" spans="1:29">
      <c r="A1197" s="300" t="s">
        <v>1972</v>
      </c>
      <c r="B1197" s="308" t="s">
        <v>3367</v>
      </c>
      <c r="C1197" s="296" t="s">
        <v>2184</v>
      </c>
      <c r="D1197" s="308" t="s">
        <v>2185</v>
      </c>
      <c r="E1197" s="266">
        <v>3128</v>
      </c>
      <c r="F1197" s="269">
        <v>2970</v>
      </c>
      <c r="G1197" s="269">
        <v>158</v>
      </c>
      <c r="H1197" s="267">
        <v>4195</v>
      </c>
      <c r="I1197" s="267">
        <v>3995</v>
      </c>
      <c r="J1197" s="267">
        <v>200</v>
      </c>
      <c r="K1197" s="267">
        <v>3641</v>
      </c>
      <c r="L1197" s="267">
        <v>3552</v>
      </c>
      <c r="M1197" s="267">
        <v>89</v>
      </c>
      <c r="N1197" s="297">
        <v>0.93</v>
      </c>
      <c r="O1197" s="269">
        <v>112350</v>
      </c>
      <c r="P1197" s="269">
        <v>108981</v>
      </c>
      <c r="Q1197" s="269">
        <v>3369</v>
      </c>
      <c r="R1197" s="270">
        <v>0.970013351134846</v>
      </c>
      <c r="S1197" s="270">
        <v>0.949488491048593</v>
      </c>
      <c r="T1197" s="270">
        <v>0.952324195470799</v>
      </c>
      <c r="U1197" s="270">
        <v>0.975556165888492</v>
      </c>
      <c r="V1197" s="298">
        <v>-0.00283570442220527</v>
      </c>
      <c r="W1197" s="274">
        <v>26962</v>
      </c>
      <c r="X1197" s="274">
        <v>26110</v>
      </c>
      <c r="Y1197" s="274">
        <v>27207</v>
      </c>
      <c r="Z1197" s="274">
        <v>26421</v>
      </c>
      <c r="AA1197" s="271">
        <v>0.968399970328611</v>
      </c>
      <c r="AB1197" s="271">
        <v>0.971110376006175</v>
      </c>
      <c r="AC1197" s="298">
        <v>-0.00271040567756431</v>
      </c>
    </row>
    <row r="1198" spans="1:29">
      <c r="A1198" s="300" t="s">
        <v>1972</v>
      </c>
      <c r="B1198" s="308" t="s">
        <v>3367</v>
      </c>
      <c r="C1198" s="296" t="s">
        <v>2186</v>
      </c>
      <c r="D1198" s="308" t="s">
        <v>2187</v>
      </c>
      <c r="E1198" s="266">
        <v>2467</v>
      </c>
      <c r="F1198" s="269">
        <v>2419</v>
      </c>
      <c r="G1198" s="269">
        <v>48</v>
      </c>
      <c r="H1198" s="267">
        <v>3498</v>
      </c>
      <c r="I1198" s="267">
        <v>3451</v>
      </c>
      <c r="J1198" s="267">
        <v>47</v>
      </c>
      <c r="K1198" s="267">
        <v>2907</v>
      </c>
      <c r="L1198" s="267">
        <v>2879</v>
      </c>
      <c r="M1198" s="267">
        <v>28</v>
      </c>
      <c r="N1198" s="297">
        <v>0.93</v>
      </c>
      <c r="O1198" s="269">
        <v>90538</v>
      </c>
      <c r="P1198" s="269">
        <v>89632</v>
      </c>
      <c r="Q1198" s="269">
        <v>906</v>
      </c>
      <c r="R1198" s="270">
        <v>0.989993152046654</v>
      </c>
      <c r="S1198" s="270">
        <v>0.980543169841913</v>
      </c>
      <c r="T1198" s="270">
        <v>0.986563750714694</v>
      </c>
      <c r="U1198" s="270">
        <v>0.990368077055384</v>
      </c>
      <c r="V1198" s="298">
        <v>-0.0060205808727809</v>
      </c>
      <c r="W1198" s="274">
        <v>21954</v>
      </c>
      <c r="X1198" s="274">
        <v>21729</v>
      </c>
      <c r="Y1198" s="274">
        <v>21832</v>
      </c>
      <c r="Z1198" s="274">
        <v>21596</v>
      </c>
      <c r="AA1198" s="271">
        <v>0.989751298168899</v>
      </c>
      <c r="AB1198" s="271">
        <v>0.98919017955295</v>
      </c>
      <c r="AC1198" s="298">
        <v>0.000561118615948875</v>
      </c>
    </row>
    <row r="1199" spans="1:29">
      <c r="A1199" s="300" t="s">
        <v>1972</v>
      </c>
      <c r="B1199" s="308" t="s">
        <v>3368</v>
      </c>
      <c r="C1199" s="296" t="s">
        <v>2188</v>
      </c>
      <c r="D1199" s="308" t="s">
        <v>2189</v>
      </c>
      <c r="E1199" s="266">
        <v>3124</v>
      </c>
      <c r="F1199" s="269">
        <v>2975</v>
      </c>
      <c r="G1199" s="269">
        <v>149</v>
      </c>
      <c r="H1199" s="267">
        <v>3770</v>
      </c>
      <c r="I1199" s="267">
        <v>3535</v>
      </c>
      <c r="J1199" s="267">
        <v>235</v>
      </c>
      <c r="K1199" s="267">
        <v>3401</v>
      </c>
      <c r="L1199" s="267">
        <v>3285</v>
      </c>
      <c r="M1199" s="267">
        <v>116</v>
      </c>
      <c r="N1199" s="297">
        <v>0.93</v>
      </c>
      <c r="O1199" s="269">
        <v>106452</v>
      </c>
      <c r="P1199" s="269">
        <v>102982</v>
      </c>
      <c r="Q1199" s="269">
        <v>3470</v>
      </c>
      <c r="R1199" s="270">
        <v>0.967403148837034</v>
      </c>
      <c r="S1199" s="270">
        <v>0.952304737516005</v>
      </c>
      <c r="T1199" s="270">
        <v>0.937665782493369</v>
      </c>
      <c r="U1199" s="270">
        <v>0.965892384592767</v>
      </c>
      <c r="V1199" s="298">
        <v>0.0146389550226363</v>
      </c>
      <c r="W1199" s="274">
        <v>25498</v>
      </c>
      <c r="X1199" s="274">
        <v>24565</v>
      </c>
      <c r="Y1199" s="274">
        <v>26001</v>
      </c>
      <c r="Z1199" s="274">
        <v>25160</v>
      </c>
      <c r="AA1199" s="271">
        <v>0.96340889481528</v>
      </c>
      <c r="AB1199" s="271">
        <v>0.967655090188839</v>
      </c>
      <c r="AC1199" s="298">
        <v>-0.0042461953735593</v>
      </c>
    </row>
    <row r="1200" spans="1:29">
      <c r="A1200" s="300" t="s">
        <v>1972</v>
      </c>
      <c r="B1200" s="308" t="s">
        <v>3368</v>
      </c>
      <c r="C1200" s="296" t="s">
        <v>2190</v>
      </c>
      <c r="D1200" s="308" t="s">
        <v>2191</v>
      </c>
      <c r="E1200" s="266">
        <v>3712</v>
      </c>
      <c r="F1200" s="269">
        <v>3569</v>
      </c>
      <c r="G1200" s="269">
        <v>143</v>
      </c>
      <c r="H1200" s="267">
        <v>5054</v>
      </c>
      <c r="I1200" s="267">
        <v>4933</v>
      </c>
      <c r="J1200" s="267">
        <v>121</v>
      </c>
      <c r="K1200" s="267">
        <v>4431</v>
      </c>
      <c r="L1200" s="267">
        <v>4302</v>
      </c>
      <c r="M1200" s="267">
        <v>129</v>
      </c>
      <c r="N1200" s="297">
        <v>0.93</v>
      </c>
      <c r="O1200" s="269">
        <v>136167</v>
      </c>
      <c r="P1200" s="269">
        <v>132170</v>
      </c>
      <c r="Q1200" s="269">
        <v>3997</v>
      </c>
      <c r="R1200" s="270">
        <v>0.970646338687053</v>
      </c>
      <c r="S1200" s="270">
        <v>0.961476293103448</v>
      </c>
      <c r="T1200" s="270">
        <v>0.97605856747131</v>
      </c>
      <c r="U1200" s="270">
        <v>0.970886932972241</v>
      </c>
      <c r="V1200" s="298">
        <v>-0.0145822743678615</v>
      </c>
      <c r="W1200" s="274">
        <v>32310</v>
      </c>
      <c r="X1200" s="274">
        <v>31425</v>
      </c>
      <c r="Y1200" s="274">
        <v>33605</v>
      </c>
      <c r="Z1200" s="274">
        <v>32744</v>
      </c>
      <c r="AA1200" s="271">
        <v>0.972609099350046</v>
      </c>
      <c r="AB1200" s="271">
        <v>0.974378812676685</v>
      </c>
      <c r="AC1200" s="298">
        <v>-0.00176971332663856</v>
      </c>
    </row>
    <row r="1201" spans="1:29">
      <c r="A1201" s="300" t="s">
        <v>1972</v>
      </c>
      <c r="B1201" s="308" t="s">
        <v>3368</v>
      </c>
      <c r="C1201" s="296" t="s">
        <v>2192</v>
      </c>
      <c r="D1201" s="308" t="s">
        <v>2193</v>
      </c>
      <c r="E1201" s="266">
        <v>2146</v>
      </c>
      <c r="F1201" s="269">
        <v>2042</v>
      </c>
      <c r="G1201" s="269">
        <v>104</v>
      </c>
      <c r="H1201" s="267">
        <v>2645</v>
      </c>
      <c r="I1201" s="267">
        <v>2463</v>
      </c>
      <c r="J1201" s="267">
        <v>182</v>
      </c>
      <c r="K1201" s="267">
        <v>2344</v>
      </c>
      <c r="L1201" s="267">
        <v>2256</v>
      </c>
      <c r="M1201" s="267">
        <v>88</v>
      </c>
      <c r="N1201" s="297">
        <v>0.93</v>
      </c>
      <c r="O1201" s="269">
        <v>74585</v>
      </c>
      <c r="P1201" s="269">
        <v>72021</v>
      </c>
      <c r="Q1201" s="269">
        <v>2564</v>
      </c>
      <c r="R1201" s="270">
        <v>0.965623114567272</v>
      </c>
      <c r="S1201" s="270">
        <v>0.951537744641193</v>
      </c>
      <c r="T1201" s="270">
        <v>0.931190926275992</v>
      </c>
      <c r="U1201" s="270">
        <v>0.962457337883959</v>
      </c>
      <c r="V1201" s="298">
        <v>0.0203468183652005</v>
      </c>
      <c r="W1201" s="274">
        <v>17592</v>
      </c>
      <c r="X1201" s="274">
        <v>17002</v>
      </c>
      <c r="Y1201" s="274">
        <v>18113</v>
      </c>
      <c r="Z1201" s="274">
        <v>17488</v>
      </c>
      <c r="AA1201" s="271">
        <v>0.966462028194634</v>
      </c>
      <c r="AB1201" s="271">
        <v>0.965494396289957</v>
      </c>
      <c r="AC1201" s="298">
        <v>0.000967631904676414</v>
      </c>
    </row>
    <row r="1202" spans="1:29">
      <c r="A1202" s="300" t="s">
        <v>1972</v>
      </c>
      <c r="B1202" s="308" t="s">
        <v>3368</v>
      </c>
      <c r="C1202" s="296" t="s">
        <v>2194</v>
      </c>
      <c r="D1202" s="308" t="s">
        <v>2195</v>
      </c>
      <c r="E1202" s="266">
        <v>2873</v>
      </c>
      <c r="F1202" s="269">
        <v>2758</v>
      </c>
      <c r="G1202" s="269">
        <v>115</v>
      </c>
      <c r="H1202" s="267">
        <v>4147</v>
      </c>
      <c r="I1202" s="267">
        <v>4042</v>
      </c>
      <c r="J1202" s="267">
        <v>105</v>
      </c>
      <c r="K1202" s="267">
        <v>3553</v>
      </c>
      <c r="L1202" s="267">
        <v>3462</v>
      </c>
      <c r="M1202" s="267">
        <v>91</v>
      </c>
      <c r="N1202" s="297">
        <v>0.93</v>
      </c>
      <c r="O1202" s="269">
        <v>100767</v>
      </c>
      <c r="P1202" s="269">
        <v>98353</v>
      </c>
      <c r="Q1202" s="269">
        <v>2414</v>
      </c>
      <c r="R1202" s="270">
        <v>0.97604374447984</v>
      </c>
      <c r="S1202" s="270">
        <v>0.95997215454229</v>
      </c>
      <c r="T1202" s="270">
        <v>0.974680491921871</v>
      </c>
      <c r="U1202" s="270">
        <v>0.974387841260906</v>
      </c>
      <c r="V1202" s="298">
        <v>-0.014708337379581</v>
      </c>
      <c r="W1202" s="274">
        <v>25024</v>
      </c>
      <c r="X1202" s="274">
        <v>24387</v>
      </c>
      <c r="Y1202" s="274">
        <v>24682</v>
      </c>
      <c r="Z1202" s="274">
        <v>24163</v>
      </c>
      <c r="AA1202" s="271">
        <v>0.974544437340154</v>
      </c>
      <c r="AB1202" s="271">
        <v>0.978972530589093</v>
      </c>
      <c r="AC1202" s="298">
        <v>-0.00442809324893978</v>
      </c>
    </row>
    <row r="1203" spans="1:29">
      <c r="A1203" s="300" t="s">
        <v>1972</v>
      </c>
      <c r="B1203" s="308" t="s">
        <v>3368</v>
      </c>
      <c r="C1203" s="296" t="s">
        <v>2196</v>
      </c>
      <c r="D1203" s="308" t="s">
        <v>2197</v>
      </c>
      <c r="E1203" s="266">
        <v>2225</v>
      </c>
      <c r="F1203" s="269">
        <v>2082</v>
      </c>
      <c r="G1203" s="269">
        <v>143</v>
      </c>
      <c r="H1203" s="267">
        <v>2550</v>
      </c>
      <c r="I1203" s="267">
        <v>2330</v>
      </c>
      <c r="J1203" s="267">
        <v>220</v>
      </c>
      <c r="K1203" s="267">
        <v>2624</v>
      </c>
      <c r="L1203" s="267">
        <v>2516</v>
      </c>
      <c r="M1203" s="267">
        <v>108</v>
      </c>
      <c r="N1203" s="297">
        <v>0.93</v>
      </c>
      <c r="O1203" s="269">
        <v>80801</v>
      </c>
      <c r="P1203" s="269">
        <v>78225</v>
      </c>
      <c r="Q1203" s="269">
        <v>2576</v>
      </c>
      <c r="R1203" s="270">
        <v>0.968119206445465</v>
      </c>
      <c r="S1203" s="270">
        <v>0.935730337078652</v>
      </c>
      <c r="T1203" s="270">
        <v>0.913725490196078</v>
      </c>
      <c r="U1203" s="270">
        <v>0.958841463414634</v>
      </c>
      <c r="V1203" s="298">
        <v>0.0220048468825733</v>
      </c>
      <c r="W1203" s="274">
        <v>18660</v>
      </c>
      <c r="X1203" s="274">
        <v>17935</v>
      </c>
      <c r="Y1203" s="274">
        <v>19182</v>
      </c>
      <c r="Z1203" s="274">
        <v>18610</v>
      </c>
      <c r="AA1203" s="271">
        <v>0.961146838156484</v>
      </c>
      <c r="AB1203" s="271">
        <v>0.970180377437181</v>
      </c>
      <c r="AC1203" s="298">
        <v>-0.00903353928069617</v>
      </c>
    </row>
    <row r="1204" spans="1:29">
      <c r="A1204" s="300" t="s">
        <v>1972</v>
      </c>
      <c r="B1204" s="308" t="s">
        <v>3368</v>
      </c>
      <c r="C1204" s="296" t="s">
        <v>2198</v>
      </c>
      <c r="D1204" s="308" t="s">
        <v>2199</v>
      </c>
      <c r="E1204" s="266">
        <v>3979</v>
      </c>
      <c r="F1204" s="269">
        <v>3859</v>
      </c>
      <c r="G1204" s="269">
        <v>120</v>
      </c>
      <c r="H1204" s="267">
        <v>5688</v>
      </c>
      <c r="I1204" s="267">
        <v>5524</v>
      </c>
      <c r="J1204" s="267">
        <v>164</v>
      </c>
      <c r="K1204" s="267">
        <v>5019</v>
      </c>
      <c r="L1204" s="267">
        <v>4858</v>
      </c>
      <c r="M1204" s="267">
        <v>161</v>
      </c>
      <c r="N1204" s="297">
        <v>0.93</v>
      </c>
      <c r="O1204" s="269">
        <v>142561</v>
      </c>
      <c r="P1204" s="269">
        <v>139009</v>
      </c>
      <c r="Q1204" s="269">
        <v>3552</v>
      </c>
      <c r="R1204" s="270">
        <v>0.975084349857254</v>
      </c>
      <c r="S1204" s="270">
        <v>0.969841668760995</v>
      </c>
      <c r="T1204" s="270">
        <v>0.971167369901547</v>
      </c>
      <c r="U1204" s="270">
        <v>0.96792189679219</v>
      </c>
      <c r="V1204" s="298">
        <v>-0.00132570114055186</v>
      </c>
      <c r="W1204" s="274">
        <v>34639</v>
      </c>
      <c r="X1204" s="274">
        <v>33740</v>
      </c>
      <c r="Y1204" s="274">
        <v>34566</v>
      </c>
      <c r="Z1204" s="274">
        <v>33649</v>
      </c>
      <c r="AA1204" s="271">
        <v>0.974046594878605</v>
      </c>
      <c r="AB1204" s="271">
        <v>0.97347104090725</v>
      </c>
      <c r="AC1204" s="298">
        <v>0.000575553971355114</v>
      </c>
    </row>
    <row r="1205" spans="1:29">
      <c r="A1205" s="300" t="s">
        <v>1972</v>
      </c>
      <c r="B1205" s="308" t="s">
        <v>3368</v>
      </c>
      <c r="C1205" s="296" t="s">
        <v>2200</v>
      </c>
      <c r="D1205" s="308" t="s">
        <v>2201</v>
      </c>
      <c r="E1205" s="266">
        <v>2689</v>
      </c>
      <c r="F1205" s="269">
        <v>2564</v>
      </c>
      <c r="G1205" s="269">
        <v>125</v>
      </c>
      <c r="H1205" s="267">
        <v>3561</v>
      </c>
      <c r="I1205" s="267">
        <v>3322</v>
      </c>
      <c r="J1205" s="267">
        <v>239</v>
      </c>
      <c r="K1205" s="267">
        <v>3082</v>
      </c>
      <c r="L1205" s="267">
        <v>2972</v>
      </c>
      <c r="M1205" s="267">
        <v>110</v>
      </c>
      <c r="N1205" s="297">
        <v>0.93</v>
      </c>
      <c r="O1205" s="269">
        <v>86947</v>
      </c>
      <c r="P1205" s="269">
        <v>83945</v>
      </c>
      <c r="Q1205" s="269">
        <v>3002</v>
      </c>
      <c r="R1205" s="270">
        <v>0.965473219317515</v>
      </c>
      <c r="S1205" s="270">
        <v>0.953514317590182</v>
      </c>
      <c r="T1205" s="270">
        <v>0.93288402134232</v>
      </c>
      <c r="U1205" s="270">
        <v>0.964308890330954</v>
      </c>
      <c r="V1205" s="298">
        <v>0.0206302962478626</v>
      </c>
      <c r="W1205" s="274">
        <v>21973</v>
      </c>
      <c r="X1205" s="274">
        <v>21131</v>
      </c>
      <c r="Y1205" s="274">
        <v>21269</v>
      </c>
      <c r="Z1205" s="274">
        <v>20629</v>
      </c>
      <c r="AA1205" s="271">
        <v>0.961680243935739</v>
      </c>
      <c r="AB1205" s="271">
        <v>0.969909257604965</v>
      </c>
      <c r="AC1205" s="298">
        <v>-0.00822901366922557</v>
      </c>
    </row>
    <row r="1206" spans="1:29">
      <c r="A1206" s="300" t="s">
        <v>1972</v>
      </c>
      <c r="B1206" s="308" t="s">
        <v>3368</v>
      </c>
      <c r="C1206" s="296" t="s">
        <v>2202</v>
      </c>
      <c r="D1206" s="308" t="s">
        <v>2203</v>
      </c>
      <c r="E1206" s="266">
        <v>3565</v>
      </c>
      <c r="F1206" s="269">
        <v>3415</v>
      </c>
      <c r="G1206" s="269">
        <v>150</v>
      </c>
      <c r="H1206" s="267">
        <v>4945</v>
      </c>
      <c r="I1206" s="267">
        <v>4764</v>
      </c>
      <c r="J1206" s="267">
        <v>181</v>
      </c>
      <c r="K1206" s="267">
        <v>4256</v>
      </c>
      <c r="L1206" s="267">
        <v>4056</v>
      </c>
      <c r="M1206" s="267">
        <v>200</v>
      </c>
      <c r="N1206" s="297">
        <v>0.93</v>
      </c>
      <c r="O1206" s="269">
        <v>124922</v>
      </c>
      <c r="P1206" s="269">
        <v>121944</v>
      </c>
      <c r="Q1206" s="269">
        <v>2978</v>
      </c>
      <c r="R1206" s="270">
        <v>0.976161124541714</v>
      </c>
      <c r="S1206" s="270">
        <v>0.957924263674614</v>
      </c>
      <c r="T1206" s="270">
        <v>0.963397371081901</v>
      </c>
      <c r="U1206" s="270">
        <v>0.953007518796993</v>
      </c>
      <c r="V1206" s="298">
        <v>-0.00547310740728668</v>
      </c>
      <c r="W1206" s="274">
        <v>30512</v>
      </c>
      <c r="X1206" s="274">
        <v>29655</v>
      </c>
      <c r="Y1206" s="274">
        <v>29837</v>
      </c>
      <c r="Z1206" s="274">
        <v>29251</v>
      </c>
      <c r="AA1206" s="271">
        <v>0.971912690089145</v>
      </c>
      <c r="AB1206" s="271">
        <v>0.980359955759627</v>
      </c>
      <c r="AC1206" s="298">
        <v>-0.00844726567048204</v>
      </c>
    </row>
    <row r="1207" spans="1:29">
      <c r="A1207" s="300" t="s">
        <v>1972</v>
      </c>
      <c r="B1207" s="308" t="s">
        <v>3368</v>
      </c>
      <c r="C1207" s="296" t="s">
        <v>2204</v>
      </c>
      <c r="D1207" s="308" t="s">
        <v>2205</v>
      </c>
      <c r="E1207" s="266">
        <v>2</v>
      </c>
      <c r="F1207" s="269">
        <v>2</v>
      </c>
      <c r="G1207" s="269">
        <v>0</v>
      </c>
      <c r="H1207" s="267">
        <v>5</v>
      </c>
      <c r="I1207" s="267">
        <v>4</v>
      </c>
      <c r="J1207" s="267">
        <v>1</v>
      </c>
      <c r="K1207" s="267">
        <v>4</v>
      </c>
      <c r="L1207" s="267">
        <v>4</v>
      </c>
      <c r="M1207" s="267">
        <v>0</v>
      </c>
      <c r="N1207" s="297">
        <v>0.93</v>
      </c>
      <c r="O1207" s="269">
        <v>160</v>
      </c>
      <c r="P1207" s="269">
        <v>154</v>
      </c>
      <c r="Q1207" s="269">
        <v>6</v>
      </c>
      <c r="R1207" s="270">
        <v>0.9625</v>
      </c>
      <c r="S1207" s="270">
        <v>1</v>
      </c>
      <c r="T1207" s="270">
        <v>0.8</v>
      </c>
      <c r="U1207" s="270">
        <v>1</v>
      </c>
      <c r="V1207" s="298">
        <v>0.2</v>
      </c>
      <c r="W1207" s="274">
        <v>32</v>
      </c>
      <c r="X1207" s="274">
        <v>30</v>
      </c>
      <c r="Y1207" s="274">
        <v>26</v>
      </c>
      <c r="Z1207" s="274">
        <v>25</v>
      </c>
      <c r="AA1207" s="271">
        <v>0.9375</v>
      </c>
      <c r="AB1207" s="271">
        <v>0.961538461538462</v>
      </c>
      <c r="AC1207" s="298">
        <v>-0.0240384615384616</v>
      </c>
    </row>
    <row r="1208" spans="1:29">
      <c r="A1208" s="300" t="s">
        <v>1972</v>
      </c>
      <c r="B1208" s="308" t="s">
        <v>3368</v>
      </c>
      <c r="C1208" s="296" t="s">
        <v>2206</v>
      </c>
      <c r="D1208" s="308" t="s">
        <v>2207</v>
      </c>
      <c r="E1208" s="266">
        <v>3352</v>
      </c>
      <c r="F1208" s="269">
        <v>3204</v>
      </c>
      <c r="G1208" s="269">
        <v>148</v>
      </c>
      <c r="H1208" s="267">
        <v>4295</v>
      </c>
      <c r="I1208" s="267">
        <v>3969</v>
      </c>
      <c r="J1208" s="267">
        <v>326</v>
      </c>
      <c r="K1208" s="267">
        <v>3849</v>
      </c>
      <c r="L1208" s="267">
        <v>3735</v>
      </c>
      <c r="M1208" s="267">
        <v>114</v>
      </c>
      <c r="N1208" s="297">
        <v>0.93</v>
      </c>
      <c r="O1208" s="269">
        <v>117264</v>
      </c>
      <c r="P1208" s="269">
        <v>113889</v>
      </c>
      <c r="Q1208" s="269">
        <v>3375</v>
      </c>
      <c r="R1208" s="270">
        <v>0.971218788374949</v>
      </c>
      <c r="S1208" s="270">
        <v>0.955847255369928</v>
      </c>
      <c r="T1208" s="270">
        <v>0.924097788125728</v>
      </c>
      <c r="U1208" s="270">
        <v>0.970381917381138</v>
      </c>
      <c r="V1208" s="298">
        <v>0.0317494672442008</v>
      </c>
      <c r="W1208" s="274">
        <v>28341</v>
      </c>
      <c r="X1208" s="274">
        <v>27358</v>
      </c>
      <c r="Y1208" s="274">
        <v>28652</v>
      </c>
      <c r="Z1208" s="274">
        <v>27920</v>
      </c>
      <c r="AA1208" s="271">
        <v>0.965315267633464</v>
      </c>
      <c r="AB1208" s="271">
        <v>0.974452045232445</v>
      </c>
      <c r="AC1208" s="298">
        <v>-0.00913677759898068</v>
      </c>
    </row>
    <row r="1209" spans="1:29">
      <c r="A1209" s="300" t="s">
        <v>1972</v>
      </c>
      <c r="B1209" s="308" t="s">
        <v>3368</v>
      </c>
      <c r="C1209" s="296" t="s">
        <v>2208</v>
      </c>
      <c r="D1209" s="308" t="s">
        <v>2209</v>
      </c>
      <c r="E1209" s="266">
        <v>3541</v>
      </c>
      <c r="F1209" s="269">
        <v>3378</v>
      </c>
      <c r="G1209" s="269">
        <v>163</v>
      </c>
      <c r="H1209" s="267">
        <v>5149</v>
      </c>
      <c r="I1209" s="267">
        <v>4990</v>
      </c>
      <c r="J1209" s="267">
        <v>159</v>
      </c>
      <c r="K1209" s="267">
        <v>4298</v>
      </c>
      <c r="L1209" s="267">
        <v>4201</v>
      </c>
      <c r="M1209" s="267">
        <v>97</v>
      </c>
      <c r="N1209" s="297">
        <v>0.93</v>
      </c>
      <c r="O1209" s="269">
        <v>126969</v>
      </c>
      <c r="P1209" s="269">
        <v>123831</v>
      </c>
      <c r="Q1209" s="269">
        <v>3138</v>
      </c>
      <c r="R1209" s="270">
        <v>0.975285305862061</v>
      </c>
      <c r="S1209" s="270">
        <v>0.953967805704603</v>
      </c>
      <c r="T1209" s="270">
        <v>0.969120217517965</v>
      </c>
      <c r="U1209" s="270">
        <v>0.977431363424849</v>
      </c>
      <c r="V1209" s="298">
        <v>-0.0151524118133614</v>
      </c>
      <c r="W1209" s="274">
        <v>31125</v>
      </c>
      <c r="X1209" s="274">
        <v>30171</v>
      </c>
      <c r="Y1209" s="274">
        <v>30526</v>
      </c>
      <c r="Z1209" s="274">
        <v>29882</v>
      </c>
      <c r="AA1209" s="271">
        <v>0.969349397590361</v>
      </c>
      <c r="AB1209" s="271">
        <v>0.978903230033414</v>
      </c>
      <c r="AC1209" s="298">
        <v>-0.00955383244305275</v>
      </c>
    </row>
    <row r="1210" spans="1:29">
      <c r="A1210" s="300" t="s">
        <v>1972</v>
      </c>
      <c r="B1210" s="308" t="s">
        <v>3368</v>
      </c>
      <c r="C1210" s="296" t="s">
        <v>2210</v>
      </c>
      <c r="D1210" s="308" t="s">
        <v>2211</v>
      </c>
      <c r="E1210" s="266">
        <v>2447</v>
      </c>
      <c r="F1210" s="269">
        <v>2369</v>
      </c>
      <c r="G1210" s="269">
        <v>78</v>
      </c>
      <c r="H1210" s="267">
        <v>3380</v>
      </c>
      <c r="I1210" s="267">
        <v>3281</v>
      </c>
      <c r="J1210" s="267">
        <v>99</v>
      </c>
      <c r="K1210" s="267">
        <v>2952</v>
      </c>
      <c r="L1210" s="267">
        <v>2903</v>
      </c>
      <c r="M1210" s="267">
        <v>49</v>
      </c>
      <c r="N1210" s="297">
        <v>0.93</v>
      </c>
      <c r="O1210" s="269">
        <v>84300</v>
      </c>
      <c r="P1210" s="269">
        <v>82347</v>
      </c>
      <c r="Q1210" s="269">
        <v>1953</v>
      </c>
      <c r="R1210" s="270">
        <v>0.976832740213523</v>
      </c>
      <c r="S1210" s="270">
        <v>0.968124233755619</v>
      </c>
      <c r="T1210" s="270">
        <v>0.970710059171598</v>
      </c>
      <c r="U1210" s="270">
        <v>0.98340108401084</v>
      </c>
      <c r="V1210" s="298">
        <v>-0.0025858254159784</v>
      </c>
      <c r="W1210" s="274">
        <v>21065</v>
      </c>
      <c r="X1210" s="274">
        <v>20588</v>
      </c>
      <c r="Y1210" s="274">
        <v>21061</v>
      </c>
      <c r="Z1210" s="274">
        <v>20641</v>
      </c>
      <c r="AA1210" s="271">
        <v>0.977355803465464</v>
      </c>
      <c r="AB1210" s="271">
        <v>0.980057926974028</v>
      </c>
      <c r="AC1210" s="298">
        <v>-0.0027021235085638</v>
      </c>
    </row>
    <row r="1211" spans="1:29">
      <c r="A1211" s="300" t="s">
        <v>1972</v>
      </c>
      <c r="B1211" s="308" t="s">
        <v>3368</v>
      </c>
      <c r="C1211" s="296" t="s">
        <v>2212</v>
      </c>
      <c r="D1211" s="308" t="s">
        <v>2213</v>
      </c>
      <c r="E1211" s="266">
        <v>4057</v>
      </c>
      <c r="F1211" s="269">
        <v>3885</v>
      </c>
      <c r="G1211" s="269">
        <v>172</v>
      </c>
      <c r="H1211" s="267">
        <v>5858</v>
      </c>
      <c r="I1211" s="267">
        <v>5570</v>
      </c>
      <c r="J1211" s="267">
        <v>288</v>
      </c>
      <c r="K1211" s="267">
        <v>4980</v>
      </c>
      <c r="L1211" s="267">
        <v>4817</v>
      </c>
      <c r="M1211" s="267">
        <v>163</v>
      </c>
      <c r="N1211" s="297">
        <v>0.93</v>
      </c>
      <c r="O1211" s="269">
        <v>147011</v>
      </c>
      <c r="P1211" s="269">
        <v>142075</v>
      </c>
      <c r="Q1211" s="269">
        <v>4936</v>
      </c>
      <c r="R1211" s="270">
        <v>0.966424281176238</v>
      </c>
      <c r="S1211" s="270">
        <v>0.95760414099088</v>
      </c>
      <c r="T1211" s="270">
        <v>0.95083646295664</v>
      </c>
      <c r="U1211" s="270">
        <v>0.967269076305221</v>
      </c>
      <c r="V1211" s="298">
        <v>0.0067676780342395</v>
      </c>
      <c r="W1211" s="274">
        <v>35889</v>
      </c>
      <c r="X1211" s="274">
        <v>34590</v>
      </c>
      <c r="Y1211" s="274">
        <v>34936</v>
      </c>
      <c r="Z1211" s="274">
        <v>33830</v>
      </c>
      <c r="AA1211" s="271">
        <v>0.963805065618992</v>
      </c>
      <c r="AB1211" s="271">
        <v>0.968342111289215</v>
      </c>
      <c r="AC1211" s="298">
        <v>-0.00453704567022262</v>
      </c>
    </row>
    <row r="1212" spans="1:29">
      <c r="A1212" s="300" t="s">
        <v>1972</v>
      </c>
      <c r="B1212" s="308" t="s">
        <v>3368</v>
      </c>
      <c r="C1212" s="296" t="s">
        <v>2214</v>
      </c>
      <c r="D1212" s="308" t="s">
        <v>2215</v>
      </c>
      <c r="E1212" s="266">
        <v>3794</v>
      </c>
      <c r="F1212" s="269">
        <v>3544</v>
      </c>
      <c r="G1212" s="269">
        <v>250</v>
      </c>
      <c r="H1212" s="267">
        <v>5556</v>
      </c>
      <c r="I1212" s="267">
        <v>5251</v>
      </c>
      <c r="J1212" s="267">
        <v>305</v>
      </c>
      <c r="K1212" s="267">
        <v>4874</v>
      </c>
      <c r="L1212" s="267">
        <v>4650</v>
      </c>
      <c r="M1212" s="267">
        <v>224</v>
      </c>
      <c r="N1212" s="297">
        <v>0.93</v>
      </c>
      <c r="O1212" s="269">
        <v>142336</v>
      </c>
      <c r="P1212" s="269">
        <v>137382</v>
      </c>
      <c r="Q1212" s="269">
        <v>4954</v>
      </c>
      <c r="R1212" s="270">
        <v>0.96519503147482</v>
      </c>
      <c r="S1212" s="270">
        <v>0.934106483921982</v>
      </c>
      <c r="T1212" s="270">
        <v>0.945104391648668</v>
      </c>
      <c r="U1212" s="270">
        <v>0.954041854739434</v>
      </c>
      <c r="V1212" s="298">
        <v>-0.0109979077266861</v>
      </c>
      <c r="W1212" s="274">
        <v>33945</v>
      </c>
      <c r="X1212" s="274">
        <v>32462</v>
      </c>
      <c r="Y1212" s="274">
        <v>34415</v>
      </c>
      <c r="Z1212" s="274">
        <v>33292</v>
      </c>
      <c r="AA1212" s="271">
        <v>0.956311680659891</v>
      </c>
      <c r="AB1212" s="271">
        <v>0.967368879848903</v>
      </c>
      <c r="AC1212" s="298">
        <v>-0.011057199189012</v>
      </c>
    </row>
    <row r="1213" spans="1:29">
      <c r="A1213" s="300" t="s">
        <v>1972</v>
      </c>
      <c r="B1213" s="308" t="s">
        <v>3369</v>
      </c>
      <c r="C1213" s="296" t="s">
        <v>2216</v>
      </c>
      <c r="D1213" s="308" t="s">
        <v>2217</v>
      </c>
      <c r="E1213" s="266">
        <v>5831</v>
      </c>
      <c r="F1213" s="269">
        <v>5519</v>
      </c>
      <c r="G1213" s="269">
        <v>312</v>
      </c>
      <c r="H1213" s="267">
        <v>6741</v>
      </c>
      <c r="I1213" s="267">
        <v>6345</v>
      </c>
      <c r="J1213" s="267">
        <v>396</v>
      </c>
      <c r="K1213" s="267">
        <v>5891</v>
      </c>
      <c r="L1213" s="267">
        <v>5642</v>
      </c>
      <c r="M1213" s="267">
        <v>249</v>
      </c>
      <c r="N1213" s="297">
        <v>0.93</v>
      </c>
      <c r="O1213" s="269">
        <v>180271</v>
      </c>
      <c r="P1213" s="269">
        <v>174298</v>
      </c>
      <c r="Q1213" s="269">
        <v>5973</v>
      </c>
      <c r="R1213" s="270">
        <v>0.966866550915011</v>
      </c>
      <c r="S1213" s="270">
        <v>0.946492882867433</v>
      </c>
      <c r="T1213" s="270">
        <v>0.941255006675567</v>
      </c>
      <c r="U1213" s="270">
        <v>0.957732133763368</v>
      </c>
      <c r="V1213" s="298">
        <v>0.00523787619186533</v>
      </c>
      <c r="W1213" s="274">
        <v>43797</v>
      </c>
      <c r="X1213" s="274">
        <v>42251</v>
      </c>
      <c r="Y1213" s="274">
        <v>42991</v>
      </c>
      <c r="Z1213" s="274">
        <v>41756</v>
      </c>
      <c r="AA1213" s="271">
        <v>0.964700778592141</v>
      </c>
      <c r="AB1213" s="271">
        <v>0.971273057151497</v>
      </c>
      <c r="AC1213" s="298">
        <v>-0.00657227855935583</v>
      </c>
    </row>
    <row r="1214" spans="1:29">
      <c r="A1214" s="300" t="s">
        <v>1972</v>
      </c>
      <c r="B1214" s="308" t="s">
        <v>3369</v>
      </c>
      <c r="C1214" s="296" t="s">
        <v>2218</v>
      </c>
      <c r="D1214" s="308" t="s">
        <v>2219</v>
      </c>
      <c r="E1214" s="266">
        <v>3584</v>
      </c>
      <c r="F1214" s="269">
        <v>3440</v>
      </c>
      <c r="G1214" s="269">
        <v>144</v>
      </c>
      <c r="H1214" s="267">
        <v>4687</v>
      </c>
      <c r="I1214" s="267">
        <v>4561</v>
      </c>
      <c r="J1214" s="267">
        <v>126</v>
      </c>
      <c r="K1214" s="267">
        <v>4149</v>
      </c>
      <c r="L1214" s="267">
        <v>4026</v>
      </c>
      <c r="M1214" s="267">
        <v>123</v>
      </c>
      <c r="N1214" s="297">
        <v>0.93</v>
      </c>
      <c r="O1214" s="269">
        <v>118651</v>
      </c>
      <c r="P1214" s="269">
        <v>115669</v>
      </c>
      <c r="Q1214" s="269">
        <v>2982</v>
      </c>
      <c r="R1214" s="270">
        <v>0.974867468457914</v>
      </c>
      <c r="S1214" s="270">
        <v>0.959821428571429</v>
      </c>
      <c r="T1214" s="270">
        <v>0.973117132494133</v>
      </c>
      <c r="U1214" s="270">
        <v>0.970354302241504</v>
      </c>
      <c r="V1214" s="298">
        <v>-0.0132957039227041</v>
      </c>
      <c r="W1214" s="274">
        <v>29269</v>
      </c>
      <c r="X1214" s="274">
        <v>28463</v>
      </c>
      <c r="Y1214" s="274">
        <v>28817</v>
      </c>
      <c r="Z1214" s="274">
        <v>28097</v>
      </c>
      <c r="AA1214" s="271">
        <v>0.972462332160306</v>
      </c>
      <c r="AB1214" s="271">
        <v>0.975014748238887</v>
      </c>
      <c r="AC1214" s="298">
        <v>-0.0025524160785807</v>
      </c>
    </row>
    <row r="1215" spans="1:29">
      <c r="A1215" s="300" t="s">
        <v>1972</v>
      </c>
      <c r="B1215" s="308" t="s">
        <v>3369</v>
      </c>
      <c r="C1215" s="296" t="s">
        <v>2220</v>
      </c>
      <c r="D1215" s="308" t="s">
        <v>2221</v>
      </c>
      <c r="E1215" s="266">
        <v>6883</v>
      </c>
      <c r="F1215" s="269">
        <v>6484</v>
      </c>
      <c r="G1215" s="269">
        <v>399</v>
      </c>
      <c r="H1215" s="267">
        <v>8398</v>
      </c>
      <c r="I1215" s="267">
        <v>8047</v>
      </c>
      <c r="J1215" s="267">
        <v>351</v>
      </c>
      <c r="K1215" s="267">
        <v>6962</v>
      </c>
      <c r="L1215" s="267">
        <v>6714</v>
      </c>
      <c r="M1215" s="267">
        <v>248</v>
      </c>
      <c r="N1215" s="297">
        <v>0.93</v>
      </c>
      <c r="O1215" s="269">
        <v>215021</v>
      </c>
      <c r="P1215" s="269">
        <v>207251</v>
      </c>
      <c r="Q1215" s="269">
        <v>7770</v>
      </c>
      <c r="R1215" s="270">
        <v>0.963863994679589</v>
      </c>
      <c r="S1215" s="270">
        <v>0.942031091094</v>
      </c>
      <c r="T1215" s="270">
        <v>0.958204334365325</v>
      </c>
      <c r="U1215" s="270">
        <v>0.964378052283826</v>
      </c>
      <c r="V1215" s="298">
        <v>-0.0161732432713253</v>
      </c>
      <c r="W1215" s="274">
        <v>52871</v>
      </c>
      <c r="X1215" s="274">
        <v>50807</v>
      </c>
      <c r="Y1215" s="274">
        <v>53188</v>
      </c>
      <c r="Z1215" s="274">
        <v>51550</v>
      </c>
      <c r="AA1215" s="271">
        <v>0.960961585746439</v>
      </c>
      <c r="AB1215" s="271">
        <v>0.969203579754832</v>
      </c>
      <c r="AC1215" s="298">
        <v>-0.00824199400839254</v>
      </c>
    </row>
    <row r="1216" spans="1:29">
      <c r="A1216" s="300" t="s">
        <v>1972</v>
      </c>
      <c r="B1216" s="308" t="s">
        <v>3369</v>
      </c>
      <c r="C1216" s="296" t="s">
        <v>2222</v>
      </c>
      <c r="D1216" s="308" t="s">
        <v>2223</v>
      </c>
      <c r="E1216" s="266">
        <v>1956</v>
      </c>
      <c r="F1216" s="269">
        <v>1862</v>
      </c>
      <c r="G1216" s="269">
        <v>94</v>
      </c>
      <c r="H1216" s="267">
        <v>2357</v>
      </c>
      <c r="I1216" s="267">
        <v>2297</v>
      </c>
      <c r="J1216" s="267">
        <v>60</v>
      </c>
      <c r="K1216" s="267">
        <v>2075</v>
      </c>
      <c r="L1216" s="267">
        <v>2025</v>
      </c>
      <c r="M1216" s="267">
        <v>50</v>
      </c>
      <c r="N1216" s="297">
        <v>0.93</v>
      </c>
      <c r="O1216" s="269">
        <v>65653</v>
      </c>
      <c r="P1216" s="269">
        <v>64045</v>
      </c>
      <c r="Q1216" s="269">
        <v>1608</v>
      </c>
      <c r="R1216" s="270">
        <v>0.975507592950817</v>
      </c>
      <c r="S1216" s="270">
        <v>0.951942740286299</v>
      </c>
      <c r="T1216" s="270">
        <v>0.974543911752227</v>
      </c>
      <c r="U1216" s="270">
        <v>0.975903614457831</v>
      </c>
      <c r="V1216" s="298">
        <v>-0.0226011714659289</v>
      </c>
      <c r="W1216" s="274">
        <v>15561</v>
      </c>
      <c r="X1216" s="274">
        <v>15144</v>
      </c>
      <c r="Y1216" s="274">
        <v>16075</v>
      </c>
      <c r="Z1216" s="274">
        <v>15737</v>
      </c>
      <c r="AA1216" s="271">
        <v>0.973202236360131</v>
      </c>
      <c r="AB1216" s="271">
        <v>0.978973561430793</v>
      </c>
      <c r="AC1216" s="298">
        <v>-0.00577132507066203</v>
      </c>
    </row>
    <row r="1217" spans="1:29">
      <c r="A1217" s="300" t="s">
        <v>1972</v>
      </c>
      <c r="B1217" s="308" t="s">
        <v>3369</v>
      </c>
      <c r="C1217" s="296" t="s">
        <v>2224</v>
      </c>
      <c r="D1217" s="308" t="s">
        <v>2225</v>
      </c>
      <c r="E1217" s="266">
        <v>3781</v>
      </c>
      <c r="F1217" s="269">
        <v>3589</v>
      </c>
      <c r="G1217" s="269">
        <v>192</v>
      </c>
      <c r="H1217" s="267">
        <v>4637</v>
      </c>
      <c r="I1217" s="267">
        <v>4467</v>
      </c>
      <c r="J1217" s="267">
        <v>170</v>
      </c>
      <c r="K1217" s="267">
        <v>4041</v>
      </c>
      <c r="L1217" s="267">
        <v>3930</v>
      </c>
      <c r="M1217" s="267">
        <v>111</v>
      </c>
      <c r="N1217" s="297">
        <v>0.93</v>
      </c>
      <c r="O1217" s="269">
        <v>123134</v>
      </c>
      <c r="P1217" s="269">
        <v>119817</v>
      </c>
      <c r="Q1217" s="269">
        <v>3317</v>
      </c>
      <c r="R1217" s="270">
        <v>0.97306186755892</v>
      </c>
      <c r="S1217" s="270">
        <v>0.949219783126157</v>
      </c>
      <c r="T1217" s="270">
        <v>0.963338365322407</v>
      </c>
      <c r="U1217" s="270">
        <v>0.97253155159614</v>
      </c>
      <c r="V1217" s="298">
        <v>-0.0141185821962496</v>
      </c>
      <c r="W1217" s="274">
        <v>29978</v>
      </c>
      <c r="X1217" s="274">
        <v>29071</v>
      </c>
      <c r="Y1217" s="274">
        <v>29891</v>
      </c>
      <c r="Z1217" s="274">
        <v>29129</v>
      </c>
      <c r="AA1217" s="271">
        <v>0.969744479284809</v>
      </c>
      <c r="AB1217" s="271">
        <v>0.974507376802382</v>
      </c>
      <c r="AC1217" s="298">
        <v>-0.00476289751757308</v>
      </c>
    </row>
    <row r="1218" spans="1:29">
      <c r="A1218" s="300" t="s">
        <v>1972</v>
      </c>
      <c r="B1218" s="308" t="s">
        <v>3369</v>
      </c>
      <c r="C1218" s="296" t="s">
        <v>2226</v>
      </c>
      <c r="D1218" s="308" t="s">
        <v>2227</v>
      </c>
      <c r="E1218" s="266">
        <v>2730</v>
      </c>
      <c r="F1218" s="269">
        <v>2536</v>
      </c>
      <c r="G1218" s="269">
        <v>194</v>
      </c>
      <c r="H1218" s="267">
        <v>3392</v>
      </c>
      <c r="I1218" s="267">
        <v>3245</v>
      </c>
      <c r="J1218" s="267">
        <v>147</v>
      </c>
      <c r="K1218" s="267">
        <v>2857</v>
      </c>
      <c r="L1218" s="267">
        <v>2792</v>
      </c>
      <c r="M1218" s="267">
        <v>65</v>
      </c>
      <c r="N1218" s="297">
        <v>0.93</v>
      </c>
      <c r="O1218" s="269">
        <v>87884</v>
      </c>
      <c r="P1218" s="269">
        <v>85671</v>
      </c>
      <c r="Q1218" s="269">
        <v>2213</v>
      </c>
      <c r="R1218" s="270">
        <v>0.974819079695963</v>
      </c>
      <c r="S1218" s="270">
        <v>0.928937728937729</v>
      </c>
      <c r="T1218" s="270">
        <v>0.956662735849057</v>
      </c>
      <c r="U1218" s="270">
        <v>0.977248862443122</v>
      </c>
      <c r="V1218" s="298">
        <v>-0.0277250069113276</v>
      </c>
      <c r="W1218" s="274">
        <v>21178</v>
      </c>
      <c r="X1218" s="274">
        <v>20474</v>
      </c>
      <c r="Y1218" s="274">
        <v>20932</v>
      </c>
      <c r="Z1218" s="274">
        <v>20545</v>
      </c>
      <c r="AA1218" s="271">
        <v>0.966757956369818</v>
      </c>
      <c r="AB1218" s="271">
        <v>0.981511561245939</v>
      </c>
      <c r="AC1218" s="298">
        <v>-0.0147536048761214</v>
      </c>
    </row>
    <row r="1219" spans="1:29">
      <c r="A1219" s="300" t="s">
        <v>1972</v>
      </c>
      <c r="B1219" s="308" t="s">
        <v>3369</v>
      </c>
      <c r="C1219" s="296" t="s">
        <v>2228</v>
      </c>
      <c r="D1219" s="308" t="s">
        <v>2229</v>
      </c>
      <c r="E1219" s="266">
        <v>1544</v>
      </c>
      <c r="F1219" s="269">
        <v>1504</v>
      </c>
      <c r="G1219" s="269">
        <v>40</v>
      </c>
      <c r="H1219" s="267">
        <v>1826</v>
      </c>
      <c r="I1219" s="267">
        <v>1801</v>
      </c>
      <c r="J1219" s="267">
        <v>25</v>
      </c>
      <c r="K1219" s="267">
        <v>1412</v>
      </c>
      <c r="L1219" s="267">
        <v>1392</v>
      </c>
      <c r="M1219" s="267">
        <v>20</v>
      </c>
      <c r="N1219" s="297">
        <v>0.93</v>
      </c>
      <c r="O1219" s="269">
        <v>46288</v>
      </c>
      <c r="P1219" s="269">
        <v>45439</v>
      </c>
      <c r="Q1219" s="269">
        <v>849</v>
      </c>
      <c r="R1219" s="270">
        <v>0.98165831316972</v>
      </c>
      <c r="S1219" s="270">
        <v>0.974093264248705</v>
      </c>
      <c r="T1219" s="270">
        <v>0.986308871851041</v>
      </c>
      <c r="U1219" s="270">
        <v>0.985835694050991</v>
      </c>
      <c r="V1219" s="298">
        <v>-0.0122156076023359</v>
      </c>
      <c r="W1219" s="274">
        <v>11488</v>
      </c>
      <c r="X1219" s="274">
        <v>11305</v>
      </c>
      <c r="Y1219" s="274">
        <v>11324</v>
      </c>
      <c r="Z1219" s="274">
        <v>11144</v>
      </c>
      <c r="AA1219" s="271">
        <v>0.984070334261838</v>
      </c>
      <c r="AB1219" s="271">
        <v>0.984104556693748</v>
      </c>
      <c r="AC1219" s="298">
        <v>-3.42224319093143e-5</v>
      </c>
    </row>
    <row r="1220" spans="1:29">
      <c r="A1220" s="300" t="s">
        <v>1972</v>
      </c>
      <c r="B1220" s="308" t="s">
        <v>3369</v>
      </c>
      <c r="C1220" s="296" t="s">
        <v>2230</v>
      </c>
      <c r="D1220" s="308" t="s">
        <v>2231</v>
      </c>
      <c r="E1220" s="266">
        <v>3809</v>
      </c>
      <c r="F1220" s="269">
        <v>3692</v>
      </c>
      <c r="G1220" s="269">
        <v>117</v>
      </c>
      <c r="H1220" s="267">
        <v>4490</v>
      </c>
      <c r="I1220" s="267">
        <v>4379</v>
      </c>
      <c r="J1220" s="267">
        <v>111</v>
      </c>
      <c r="K1220" s="267">
        <v>3895</v>
      </c>
      <c r="L1220" s="267">
        <v>3839</v>
      </c>
      <c r="M1220" s="267">
        <v>56</v>
      </c>
      <c r="N1220" s="297">
        <v>0.93</v>
      </c>
      <c r="O1220" s="269">
        <v>117047</v>
      </c>
      <c r="P1220" s="269">
        <v>115322</v>
      </c>
      <c r="Q1220" s="269">
        <v>1725</v>
      </c>
      <c r="R1220" s="270">
        <v>0.985262330516801</v>
      </c>
      <c r="S1220" s="270">
        <v>0.969283276450512</v>
      </c>
      <c r="T1220" s="270">
        <v>0.975278396436526</v>
      </c>
      <c r="U1220" s="270">
        <v>0.985622593068036</v>
      </c>
      <c r="V1220" s="298">
        <v>-0.00599511998601365</v>
      </c>
      <c r="W1220" s="274">
        <v>28365</v>
      </c>
      <c r="X1220" s="274">
        <v>27862</v>
      </c>
      <c r="Y1220" s="274">
        <v>27954</v>
      </c>
      <c r="Z1220" s="274">
        <v>27573</v>
      </c>
      <c r="AA1220" s="271">
        <v>0.982266878194959</v>
      </c>
      <c r="AB1220" s="271">
        <v>0.986370465765186</v>
      </c>
      <c r="AC1220" s="298">
        <v>-0.004103587570227</v>
      </c>
    </row>
    <row r="1221" spans="1:29">
      <c r="A1221" s="300" t="s">
        <v>1972</v>
      </c>
      <c r="B1221" s="308" t="s">
        <v>3369</v>
      </c>
      <c r="C1221" s="296" t="s">
        <v>2232</v>
      </c>
      <c r="D1221" s="308" t="s">
        <v>2233</v>
      </c>
      <c r="E1221" s="266">
        <v>6112</v>
      </c>
      <c r="F1221" s="269">
        <v>5742</v>
      </c>
      <c r="G1221" s="269">
        <v>370</v>
      </c>
      <c r="H1221" s="267">
        <v>6856</v>
      </c>
      <c r="I1221" s="267">
        <v>6492</v>
      </c>
      <c r="J1221" s="267">
        <v>364</v>
      </c>
      <c r="K1221" s="267">
        <v>6415</v>
      </c>
      <c r="L1221" s="267">
        <v>6183</v>
      </c>
      <c r="M1221" s="267">
        <v>232</v>
      </c>
      <c r="N1221" s="297">
        <v>0.93</v>
      </c>
      <c r="O1221" s="269">
        <v>184505</v>
      </c>
      <c r="P1221" s="269">
        <v>178287</v>
      </c>
      <c r="Q1221" s="269">
        <v>6218</v>
      </c>
      <c r="R1221" s="270">
        <v>0.966299016286821</v>
      </c>
      <c r="S1221" s="270">
        <v>0.93946335078534</v>
      </c>
      <c r="T1221" s="270">
        <v>0.946907817969662</v>
      </c>
      <c r="U1221" s="270">
        <v>0.963834762275916</v>
      </c>
      <c r="V1221" s="298">
        <v>-0.00744446718432135</v>
      </c>
      <c r="W1221" s="274">
        <v>44775</v>
      </c>
      <c r="X1221" s="274">
        <v>42948</v>
      </c>
      <c r="Y1221" s="274">
        <v>45156</v>
      </c>
      <c r="Z1221" s="274">
        <v>43645</v>
      </c>
      <c r="AA1221" s="271">
        <v>0.959195979899497</v>
      </c>
      <c r="AB1221" s="271">
        <v>0.966538223048986</v>
      </c>
      <c r="AC1221" s="298">
        <v>-0.00734224314948828</v>
      </c>
    </row>
    <row r="1222" spans="1:29">
      <c r="A1222" s="300" t="s">
        <v>1972</v>
      </c>
      <c r="B1222" s="308" t="s">
        <v>3369</v>
      </c>
      <c r="C1222" s="296" t="s">
        <v>2234</v>
      </c>
      <c r="D1222" s="308" t="s">
        <v>2235</v>
      </c>
      <c r="E1222" s="266">
        <v>2488</v>
      </c>
      <c r="F1222" s="269">
        <v>2445</v>
      </c>
      <c r="G1222" s="269">
        <v>43</v>
      </c>
      <c r="H1222" s="267">
        <v>2735</v>
      </c>
      <c r="I1222" s="267">
        <v>2694</v>
      </c>
      <c r="J1222" s="267">
        <v>41</v>
      </c>
      <c r="K1222" s="267">
        <v>2521</v>
      </c>
      <c r="L1222" s="267">
        <v>2500</v>
      </c>
      <c r="M1222" s="267">
        <v>21</v>
      </c>
      <c r="N1222" s="297">
        <v>0.93</v>
      </c>
      <c r="O1222" s="269">
        <v>73878</v>
      </c>
      <c r="P1222" s="269">
        <v>73206</v>
      </c>
      <c r="Q1222" s="269">
        <v>672</v>
      </c>
      <c r="R1222" s="270">
        <v>0.990903922683343</v>
      </c>
      <c r="S1222" s="270">
        <v>0.982717041800643</v>
      </c>
      <c r="T1222" s="270">
        <v>0.985009140767825</v>
      </c>
      <c r="U1222" s="270">
        <v>0.991669972233241</v>
      </c>
      <c r="V1222" s="298">
        <v>-0.00229209896718141</v>
      </c>
      <c r="W1222" s="274">
        <v>17976</v>
      </c>
      <c r="X1222" s="274">
        <v>17789</v>
      </c>
      <c r="Y1222" s="274">
        <v>17835</v>
      </c>
      <c r="Z1222" s="274">
        <v>17689</v>
      </c>
      <c r="AA1222" s="271">
        <v>0.989597240765465</v>
      </c>
      <c r="AB1222" s="271">
        <v>0.991813849172974</v>
      </c>
      <c r="AC1222" s="298">
        <v>-0.00221660840750937</v>
      </c>
    </row>
    <row r="1223" spans="1:29">
      <c r="A1223" s="300" t="s">
        <v>1972</v>
      </c>
      <c r="B1223" s="308" t="s">
        <v>3369</v>
      </c>
      <c r="C1223" s="296" t="s">
        <v>2236</v>
      </c>
      <c r="D1223" s="308" t="s">
        <v>2237</v>
      </c>
      <c r="E1223" s="266">
        <v>6175</v>
      </c>
      <c r="F1223" s="269">
        <v>5829</v>
      </c>
      <c r="G1223" s="269">
        <v>346</v>
      </c>
      <c r="H1223" s="267">
        <v>6718</v>
      </c>
      <c r="I1223" s="267">
        <v>6470</v>
      </c>
      <c r="J1223" s="267">
        <v>248</v>
      </c>
      <c r="K1223" s="267">
        <v>6349</v>
      </c>
      <c r="L1223" s="267">
        <v>6132</v>
      </c>
      <c r="M1223" s="267">
        <v>217</v>
      </c>
      <c r="N1223" s="297">
        <v>0.93</v>
      </c>
      <c r="O1223" s="269">
        <v>181783</v>
      </c>
      <c r="P1223" s="269">
        <v>176944</v>
      </c>
      <c r="Q1223" s="269">
        <v>4839</v>
      </c>
      <c r="R1223" s="270">
        <v>0.97338034909755</v>
      </c>
      <c r="S1223" s="270">
        <v>0.943967611336032</v>
      </c>
      <c r="T1223" s="270">
        <v>0.963084251265258</v>
      </c>
      <c r="U1223" s="270">
        <v>0.965821389195149</v>
      </c>
      <c r="V1223" s="298">
        <v>-0.0191166399292252</v>
      </c>
      <c r="W1223" s="274">
        <v>44453</v>
      </c>
      <c r="X1223" s="274">
        <v>43006</v>
      </c>
      <c r="Y1223" s="274">
        <v>43678</v>
      </c>
      <c r="Z1223" s="274">
        <v>42603</v>
      </c>
      <c r="AA1223" s="271">
        <v>0.967448766112523</v>
      </c>
      <c r="AB1223" s="271">
        <v>0.975388067219195</v>
      </c>
      <c r="AC1223" s="298">
        <v>-0.00793930110667174</v>
      </c>
    </row>
    <row r="1224" spans="1:29">
      <c r="A1224" s="300" t="s">
        <v>1972</v>
      </c>
      <c r="B1224" s="308" t="s">
        <v>3370</v>
      </c>
      <c r="C1224" s="296" t="s">
        <v>2238</v>
      </c>
      <c r="D1224" s="308" t="s">
        <v>2239</v>
      </c>
      <c r="E1224" s="266">
        <v>2035</v>
      </c>
      <c r="F1224" s="269">
        <v>1976</v>
      </c>
      <c r="G1224" s="269">
        <v>59</v>
      </c>
      <c r="H1224" s="267">
        <v>2610</v>
      </c>
      <c r="I1224" s="267">
        <v>2576</v>
      </c>
      <c r="J1224" s="267">
        <v>34</v>
      </c>
      <c r="K1224" s="267">
        <v>2379</v>
      </c>
      <c r="L1224" s="267">
        <v>2343</v>
      </c>
      <c r="M1224" s="267">
        <v>36</v>
      </c>
      <c r="N1224" s="297">
        <v>0.93</v>
      </c>
      <c r="O1224" s="269">
        <v>71391</v>
      </c>
      <c r="P1224" s="269">
        <v>70646</v>
      </c>
      <c r="Q1224" s="269">
        <v>745</v>
      </c>
      <c r="R1224" s="270">
        <v>0.989564510932751</v>
      </c>
      <c r="S1224" s="270">
        <v>0.971007371007371</v>
      </c>
      <c r="T1224" s="270">
        <v>0.986973180076628</v>
      </c>
      <c r="U1224" s="270">
        <v>0.984867591424968</v>
      </c>
      <c r="V1224" s="298">
        <v>-0.0159658090692574</v>
      </c>
      <c r="W1224" s="274">
        <v>17398</v>
      </c>
      <c r="X1224" s="274">
        <v>17186</v>
      </c>
      <c r="Y1224" s="274">
        <v>17012</v>
      </c>
      <c r="Z1224" s="274">
        <v>16867</v>
      </c>
      <c r="AA1224" s="271">
        <v>0.987814691343833</v>
      </c>
      <c r="AB1224" s="271">
        <v>0.991476604749589</v>
      </c>
      <c r="AC1224" s="298">
        <v>-0.00366191340575595</v>
      </c>
    </row>
    <row r="1225" spans="1:29">
      <c r="A1225" s="300" t="s">
        <v>1972</v>
      </c>
      <c r="B1225" s="308" t="s">
        <v>3370</v>
      </c>
      <c r="C1225" s="296" t="s">
        <v>2240</v>
      </c>
      <c r="D1225" s="308" t="s">
        <v>2241</v>
      </c>
      <c r="E1225" s="266">
        <v>5416</v>
      </c>
      <c r="F1225" s="269">
        <v>5155</v>
      </c>
      <c r="G1225" s="269">
        <v>261</v>
      </c>
      <c r="H1225" s="267">
        <v>7499</v>
      </c>
      <c r="I1225" s="267">
        <v>7068</v>
      </c>
      <c r="J1225" s="267">
        <v>431</v>
      </c>
      <c r="K1225" s="267">
        <v>6586</v>
      </c>
      <c r="L1225" s="267">
        <v>6341</v>
      </c>
      <c r="M1225" s="267">
        <v>245</v>
      </c>
      <c r="N1225" s="297">
        <v>0.93</v>
      </c>
      <c r="O1225" s="269">
        <v>190517</v>
      </c>
      <c r="P1225" s="269">
        <v>184117</v>
      </c>
      <c r="Q1225" s="269">
        <v>6400</v>
      </c>
      <c r="R1225" s="270">
        <v>0.966407197257988</v>
      </c>
      <c r="S1225" s="270">
        <v>0.951809453471196</v>
      </c>
      <c r="T1225" s="270">
        <v>0.942525670089345</v>
      </c>
      <c r="U1225" s="270">
        <v>0.962799878530216</v>
      </c>
      <c r="V1225" s="298">
        <v>0.00928378338185121</v>
      </c>
      <c r="W1225" s="274">
        <v>46810</v>
      </c>
      <c r="X1225" s="274">
        <v>44904</v>
      </c>
      <c r="Y1225" s="274">
        <v>46212</v>
      </c>
      <c r="Z1225" s="274">
        <v>44823</v>
      </c>
      <c r="AA1225" s="271">
        <v>0.959282204657125</v>
      </c>
      <c r="AB1225" s="271">
        <v>0.969942871981304</v>
      </c>
      <c r="AC1225" s="298">
        <v>-0.010660667324179</v>
      </c>
    </row>
    <row r="1226" spans="1:29">
      <c r="A1226" s="300" t="s">
        <v>1972</v>
      </c>
      <c r="B1226" s="308" t="s">
        <v>3370</v>
      </c>
      <c r="C1226" s="296" t="s">
        <v>2242</v>
      </c>
      <c r="D1226" s="308" t="s">
        <v>2243</v>
      </c>
      <c r="E1226" s="266">
        <v>2445</v>
      </c>
      <c r="F1226" s="269">
        <v>2366</v>
      </c>
      <c r="G1226" s="269">
        <v>79</v>
      </c>
      <c r="H1226" s="267">
        <v>3377</v>
      </c>
      <c r="I1226" s="267">
        <v>3263</v>
      </c>
      <c r="J1226" s="267">
        <v>114</v>
      </c>
      <c r="K1226" s="267">
        <v>2931</v>
      </c>
      <c r="L1226" s="267">
        <v>2855</v>
      </c>
      <c r="M1226" s="267">
        <v>76</v>
      </c>
      <c r="N1226" s="297">
        <v>0.93</v>
      </c>
      <c r="O1226" s="269">
        <v>92074</v>
      </c>
      <c r="P1226" s="269">
        <v>90247</v>
      </c>
      <c r="Q1226" s="269">
        <v>1827</v>
      </c>
      <c r="R1226" s="270">
        <v>0.980157264808741</v>
      </c>
      <c r="S1226" s="270">
        <v>0.967689161554192</v>
      </c>
      <c r="T1226" s="270">
        <v>0.966242226828546</v>
      </c>
      <c r="U1226" s="270">
        <v>0.974070283179802</v>
      </c>
      <c r="V1226" s="298">
        <v>0.00144693472564628</v>
      </c>
      <c r="W1226" s="274">
        <v>21558</v>
      </c>
      <c r="X1226" s="274">
        <v>21089</v>
      </c>
      <c r="Y1226" s="274">
        <v>22140</v>
      </c>
      <c r="Z1226" s="274">
        <v>21687</v>
      </c>
      <c r="AA1226" s="271">
        <v>0.978244735133129</v>
      </c>
      <c r="AB1226" s="271">
        <v>0.979539295392954</v>
      </c>
      <c r="AC1226" s="298">
        <v>-0.00129456025982466</v>
      </c>
    </row>
    <row r="1227" spans="1:29">
      <c r="A1227" s="300" t="s">
        <v>1972</v>
      </c>
      <c r="B1227" s="308" t="s">
        <v>3370</v>
      </c>
      <c r="C1227" s="296" t="s">
        <v>2244</v>
      </c>
      <c r="D1227" s="308" t="s">
        <v>2245</v>
      </c>
      <c r="E1227" s="266">
        <v>4840</v>
      </c>
      <c r="F1227" s="269">
        <v>4644</v>
      </c>
      <c r="G1227" s="269">
        <v>196</v>
      </c>
      <c r="H1227" s="267">
        <v>6008</v>
      </c>
      <c r="I1227" s="267">
        <v>5720</v>
      </c>
      <c r="J1227" s="267">
        <v>288</v>
      </c>
      <c r="K1227" s="267">
        <v>5327</v>
      </c>
      <c r="L1227" s="267">
        <v>5157</v>
      </c>
      <c r="M1227" s="267">
        <v>170</v>
      </c>
      <c r="N1227" s="297">
        <v>0.93</v>
      </c>
      <c r="O1227" s="269">
        <v>163070</v>
      </c>
      <c r="P1227" s="269">
        <v>158775</v>
      </c>
      <c r="Q1227" s="269">
        <v>4295</v>
      </c>
      <c r="R1227" s="270">
        <v>0.973661617710186</v>
      </c>
      <c r="S1227" s="270">
        <v>0.959504132231405</v>
      </c>
      <c r="T1227" s="270">
        <v>0.952063914780293</v>
      </c>
      <c r="U1227" s="270">
        <v>0.968087103435329</v>
      </c>
      <c r="V1227" s="298">
        <v>0.00744021745111201</v>
      </c>
      <c r="W1227" s="274">
        <v>38879</v>
      </c>
      <c r="X1227" s="274">
        <v>37734</v>
      </c>
      <c r="Y1227" s="274">
        <v>39636</v>
      </c>
      <c r="Z1227" s="274">
        <v>38646</v>
      </c>
      <c r="AA1227" s="271">
        <v>0.970549654054888</v>
      </c>
      <c r="AB1227" s="271">
        <v>0.975022706630336</v>
      </c>
      <c r="AC1227" s="298">
        <v>-0.00447305257544783</v>
      </c>
    </row>
    <row r="1228" spans="1:29">
      <c r="A1228" s="300" t="s">
        <v>1972</v>
      </c>
      <c r="B1228" s="308" t="s">
        <v>3370</v>
      </c>
      <c r="C1228" s="296" t="s">
        <v>2246</v>
      </c>
      <c r="D1228" s="308" t="s">
        <v>2247</v>
      </c>
      <c r="E1228" s="266">
        <v>1581</v>
      </c>
      <c r="F1228" s="269">
        <v>1494</v>
      </c>
      <c r="G1228" s="269">
        <v>87</v>
      </c>
      <c r="H1228" s="267">
        <v>2124</v>
      </c>
      <c r="I1228" s="267">
        <v>2053</v>
      </c>
      <c r="J1228" s="267">
        <v>71</v>
      </c>
      <c r="K1228" s="267">
        <v>1845</v>
      </c>
      <c r="L1228" s="267">
        <v>1804</v>
      </c>
      <c r="M1228" s="267">
        <v>41</v>
      </c>
      <c r="N1228" s="297">
        <v>0.93</v>
      </c>
      <c r="O1228" s="269">
        <v>56453</v>
      </c>
      <c r="P1228" s="269">
        <v>54923</v>
      </c>
      <c r="Q1228" s="269">
        <v>1530</v>
      </c>
      <c r="R1228" s="270">
        <v>0.972897808796698</v>
      </c>
      <c r="S1228" s="270">
        <v>0.944971537001898</v>
      </c>
      <c r="T1228" s="270">
        <v>0.966572504708098</v>
      </c>
      <c r="U1228" s="270">
        <v>0.977777777777778</v>
      </c>
      <c r="V1228" s="298">
        <v>-0.0216009677062005</v>
      </c>
      <c r="W1228" s="274">
        <v>13271</v>
      </c>
      <c r="X1228" s="274">
        <v>12906</v>
      </c>
      <c r="Y1228" s="274">
        <v>13234</v>
      </c>
      <c r="Z1228" s="274">
        <v>12803</v>
      </c>
      <c r="AA1228" s="271">
        <v>0.972496420767086</v>
      </c>
      <c r="AB1228" s="271">
        <v>0.967432371165181</v>
      </c>
      <c r="AC1228" s="298">
        <v>0.00506404960190554</v>
      </c>
    </row>
    <row r="1229" spans="1:29">
      <c r="A1229" s="300" t="s">
        <v>1972</v>
      </c>
      <c r="B1229" s="308" t="s">
        <v>3370</v>
      </c>
      <c r="C1229" s="296" t="s">
        <v>2248</v>
      </c>
      <c r="D1229" s="308" t="s">
        <v>2249</v>
      </c>
      <c r="E1229" s="266">
        <v>4259</v>
      </c>
      <c r="F1229" s="269">
        <v>3959</v>
      </c>
      <c r="G1229" s="269">
        <v>300</v>
      </c>
      <c r="H1229" s="267">
        <v>4699</v>
      </c>
      <c r="I1229" s="267">
        <v>4440</v>
      </c>
      <c r="J1229" s="267">
        <v>259</v>
      </c>
      <c r="K1229" s="267">
        <v>4013</v>
      </c>
      <c r="L1229" s="267">
        <v>3751</v>
      </c>
      <c r="M1229" s="267">
        <v>262</v>
      </c>
      <c r="N1229" s="297">
        <v>0.93</v>
      </c>
      <c r="O1229" s="269">
        <v>117740</v>
      </c>
      <c r="P1229" s="269">
        <v>111627</v>
      </c>
      <c r="Q1229" s="269">
        <v>6113</v>
      </c>
      <c r="R1229" s="270">
        <v>0.94808051639205</v>
      </c>
      <c r="S1229" s="270">
        <v>0.929560929795727</v>
      </c>
      <c r="T1229" s="270">
        <v>0.94488188976378</v>
      </c>
      <c r="U1229" s="270">
        <v>0.934712185397458</v>
      </c>
      <c r="V1229" s="298">
        <v>-0.0153209599680528</v>
      </c>
      <c r="W1229" s="274">
        <v>29466</v>
      </c>
      <c r="X1229" s="274">
        <v>27753</v>
      </c>
      <c r="Y1229" s="274">
        <v>27957</v>
      </c>
      <c r="Z1229" s="274">
        <v>26635</v>
      </c>
      <c r="AA1229" s="271">
        <v>0.941865200570149</v>
      </c>
      <c r="AB1229" s="271">
        <v>0.952713095110348</v>
      </c>
      <c r="AC1229" s="298">
        <v>-0.0108478945401994</v>
      </c>
    </row>
    <row r="1230" spans="1:29">
      <c r="A1230" s="300" t="s">
        <v>1972</v>
      </c>
      <c r="B1230" s="308" t="s">
        <v>3370</v>
      </c>
      <c r="C1230" s="296" t="s">
        <v>2250</v>
      </c>
      <c r="D1230" s="308" t="s">
        <v>2251</v>
      </c>
      <c r="E1230" s="266">
        <v>4583</v>
      </c>
      <c r="F1230" s="269">
        <v>4324</v>
      </c>
      <c r="G1230" s="269">
        <v>259</v>
      </c>
      <c r="H1230" s="267">
        <v>6325</v>
      </c>
      <c r="I1230" s="267">
        <v>6059</v>
      </c>
      <c r="J1230" s="267">
        <v>266</v>
      </c>
      <c r="K1230" s="267">
        <v>5412</v>
      </c>
      <c r="L1230" s="267">
        <v>5216</v>
      </c>
      <c r="M1230" s="267">
        <v>196</v>
      </c>
      <c r="N1230" s="297">
        <v>0.93</v>
      </c>
      <c r="O1230" s="269">
        <v>162391</v>
      </c>
      <c r="P1230" s="269">
        <v>156725</v>
      </c>
      <c r="Q1230" s="269">
        <v>5666</v>
      </c>
      <c r="R1230" s="270">
        <v>0.965108903818561</v>
      </c>
      <c r="S1230" s="270">
        <v>0.94348679903993</v>
      </c>
      <c r="T1230" s="270">
        <v>0.957944664031621</v>
      </c>
      <c r="U1230" s="270">
        <v>0.963784183296378</v>
      </c>
      <c r="V1230" s="298">
        <v>-0.0144578649916904</v>
      </c>
      <c r="W1230" s="274">
        <v>39268</v>
      </c>
      <c r="X1230" s="274">
        <v>37724</v>
      </c>
      <c r="Y1230" s="274">
        <v>39245</v>
      </c>
      <c r="Z1230" s="274">
        <v>37939</v>
      </c>
      <c r="AA1230" s="271">
        <v>0.960680452276663</v>
      </c>
      <c r="AB1230" s="271">
        <v>0.96672187539814</v>
      </c>
      <c r="AC1230" s="298">
        <v>-0.00604142312147704</v>
      </c>
    </row>
    <row r="1231" spans="1:29">
      <c r="A1231" s="300" t="s">
        <v>1972</v>
      </c>
      <c r="B1231" s="308" t="s">
        <v>3368</v>
      </c>
      <c r="C1231" s="296" t="s">
        <v>2252</v>
      </c>
      <c r="D1231" s="308" t="s">
        <v>2253</v>
      </c>
      <c r="E1231" s="266">
        <v>3332</v>
      </c>
      <c r="F1231" s="269">
        <v>3187</v>
      </c>
      <c r="G1231" s="269">
        <v>145</v>
      </c>
      <c r="H1231" s="267">
        <v>4530</v>
      </c>
      <c r="I1231" s="267">
        <v>4276</v>
      </c>
      <c r="J1231" s="267">
        <v>254</v>
      </c>
      <c r="K1231" s="267">
        <v>3875</v>
      </c>
      <c r="L1231" s="267">
        <v>3736</v>
      </c>
      <c r="M1231" s="267">
        <v>139</v>
      </c>
      <c r="N1231" s="297">
        <v>0.93</v>
      </c>
      <c r="O1231" s="269">
        <v>118605</v>
      </c>
      <c r="P1231" s="269">
        <v>114493</v>
      </c>
      <c r="Q1231" s="269">
        <v>4112</v>
      </c>
      <c r="R1231" s="270">
        <v>0.965330298048143</v>
      </c>
      <c r="S1231" s="270">
        <v>0.956482593037215</v>
      </c>
      <c r="T1231" s="270">
        <v>0.9439293598234</v>
      </c>
      <c r="U1231" s="270">
        <v>0.964129032258065</v>
      </c>
      <c r="V1231" s="298">
        <v>0.0125532332138153</v>
      </c>
      <c r="W1231" s="274">
        <v>29023</v>
      </c>
      <c r="X1231" s="274">
        <v>27868</v>
      </c>
      <c r="Y1231" s="274">
        <v>29100</v>
      </c>
      <c r="Z1231" s="274">
        <v>28120</v>
      </c>
      <c r="AA1231" s="271">
        <v>0.960203976156841</v>
      </c>
      <c r="AB1231" s="271">
        <v>0.966323024054983</v>
      </c>
      <c r="AC1231" s="298">
        <v>-0.00611904789814166</v>
      </c>
    </row>
    <row r="1232" spans="1:29">
      <c r="A1232" s="300" t="s">
        <v>1972</v>
      </c>
      <c r="B1232" s="308" t="s">
        <v>3368</v>
      </c>
      <c r="C1232" s="296" t="s">
        <v>2254</v>
      </c>
      <c r="D1232" s="308" t="s">
        <v>2255</v>
      </c>
      <c r="E1232" s="266">
        <v>4394</v>
      </c>
      <c r="F1232" s="269">
        <v>4291</v>
      </c>
      <c r="G1232" s="269">
        <v>103</v>
      </c>
      <c r="H1232" s="267">
        <v>6170</v>
      </c>
      <c r="I1232" s="267">
        <v>5909</v>
      </c>
      <c r="J1232" s="267">
        <v>261</v>
      </c>
      <c r="K1232" s="267">
        <v>5176</v>
      </c>
      <c r="L1232" s="267">
        <v>5080</v>
      </c>
      <c r="M1232" s="267">
        <v>96</v>
      </c>
      <c r="N1232" s="297">
        <v>0.93</v>
      </c>
      <c r="O1232" s="269">
        <v>161967</v>
      </c>
      <c r="P1232" s="269">
        <v>158215</v>
      </c>
      <c r="Q1232" s="269">
        <v>3752</v>
      </c>
      <c r="R1232" s="270">
        <v>0.976834787333222</v>
      </c>
      <c r="S1232" s="270">
        <v>0.976558944014565</v>
      </c>
      <c r="T1232" s="270">
        <v>0.957698541329011</v>
      </c>
      <c r="U1232" s="270">
        <v>0.98145285935085</v>
      </c>
      <c r="V1232" s="298">
        <v>0.018860402685554</v>
      </c>
      <c r="W1232" s="274">
        <v>38631</v>
      </c>
      <c r="X1232" s="274">
        <v>37703</v>
      </c>
      <c r="Y1232" s="274">
        <v>38930</v>
      </c>
      <c r="Z1232" s="274">
        <v>38131</v>
      </c>
      <c r="AA1232" s="271">
        <v>0.975977841629779</v>
      </c>
      <c r="AB1232" s="271">
        <v>0.979475982532751</v>
      </c>
      <c r="AC1232" s="298">
        <v>-0.00349814090297196</v>
      </c>
    </row>
    <row r="1233" spans="1:29">
      <c r="A1233" s="300" t="s">
        <v>1972</v>
      </c>
      <c r="B1233" s="308" t="s">
        <v>3368</v>
      </c>
      <c r="C1233" s="296" t="s">
        <v>2256</v>
      </c>
      <c r="D1233" s="308" t="s">
        <v>2257</v>
      </c>
      <c r="E1233" s="266">
        <v>5267</v>
      </c>
      <c r="F1233" s="269">
        <v>5010</v>
      </c>
      <c r="G1233" s="269">
        <v>257</v>
      </c>
      <c r="H1233" s="267">
        <v>7174</v>
      </c>
      <c r="I1233" s="267">
        <v>6978</v>
      </c>
      <c r="J1233" s="267">
        <v>196</v>
      </c>
      <c r="K1233" s="267">
        <v>6153</v>
      </c>
      <c r="L1233" s="267">
        <v>6051</v>
      </c>
      <c r="M1233" s="267">
        <v>102</v>
      </c>
      <c r="N1233" s="297">
        <v>0.93</v>
      </c>
      <c r="O1233" s="269">
        <v>190877</v>
      </c>
      <c r="P1233" s="269">
        <v>187148</v>
      </c>
      <c r="Q1233" s="269">
        <v>3729</v>
      </c>
      <c r="R1233" s="270">
        <v>0.980463858924857</v>
      </c>
      <c r="S1233" s="270">
        <v>0.951205619897475</v>
      </c>
      <c r="T1233" s="270">
        <v>0.972679119040981</v>
      </c>
      <c r="U1233" s="270">
        <v>0.983422720624086</v>
      </c>
      <c r="V1233" s="298">
        <v>-0.0214734991435065</v>
      </c>
      <c r="W1233" s="274">
        <v>45882</v>
      </c>
      <c r="X1233" s="274">
        <v>44740</v>
      </c>
      <c r="Y1233" s="274">
        <v>46573</v>
      </c>
      <c r="Z1233" s="274">
        <v>45726</v>
      </c>
      <c r="AA1233" s="271">
        <v>0.975110064949218</v>
      </c>
      <c r="AB1233" s="271">
        <v>0.981813497090589</v>
      </c>
      <c r="AC1233" s="298">
        <v>-0.00670343214137137</v>
      </c>
    </row>
    <row r="1234" spans="1:29">
      <c r="A1234" s="300" t="s">
        <v>1972</v>
      </c>
      <c r="B1234" s="308" t="s">
        <v>3368</v>
      </c>
      <c r="C1234" s="296" t="s">
        <v>2258</v>
      </c>
      <c r="D1234" s="308" t="s">
        <v>2259</v>
      </c>
      <c r="E1234" s="266">
        <v>2503</v>
      </c>
      <c r="F1234" s="269">
        <v>2411</v>
      </c>
      <c r="G1234" s="269">
        <v>92</v>
      </c>
      <c r="H1234" s="267">
        <v>3329</v>
      </c>
      <c r="I1234" s="267">
        <v>3185</v>
      </c>
      <c r="J1234" s="267">
        <v>144</v>
      </c>
      <c r="K1234" s="267">
        <v>2971</v>
      </c>
      <c r="L1234" s="267">
        <v>2853</v>
      </c>
      <c r="M1234" s="267">
        <v>118</v>
      </c>
      <c r="N1234" s="297">
        <v>0.93</v>
      </c>
      <c r="O1234" s="269">
        <v>91915</v>
      </c>
      <c r="P1234" s="269">
        <v>89192</v>
      </c>
      <c r="Q1234" s="269">
        <v>2723</v>
      </c>
      <c r="R1234" s="270">
        <v>0.970374802806941</v>
      </c>
      <c r="S1234" s="270">
        <v>0.963244107071514</v>
      </c>
      <c r="T1234" s="270">
        <v>0.956743766896966</v>
      </c>
      <c r="U1234" s="270">
        <v>0.960282733086503</v>
      </c>
      <c r="V1234" s="298">
        <v>0.00650034017454815</v>
      </c>
      <c r="W1234" s="274">
        <v>21778</v>
      </c>
      <c r="X1234" s="274">
        <v>21100</v>
      </c>
      <c r="Y1234" s="274">
        <v>22106</v>
      </c>
      <c r="Z1234" s="274">
        <v>21523</v>
      </c>
      <c r="AA1234" s="271">
        <v>0.968867664615667</v>
      </c>
      <c r="AB1234" s="271">
        <v>0.973627069573871</v>
      </c>
      <c r="AC1234" s="298">
        <v>-0.00475940495820415</v>
      </c>
    </row>
    <row r="1235" spans="1:29">
      <c r="A1235" s="300" t="s">
        <v>1972</v>
      </c>
      <c r="B1235" s="308" t="s">
        <v>3368</v>
      </c>
      <c r="C1235" s="296" t="s">
        <v>2260</v>
      </c>
      <c r="D1235" s="308" t="s">
        <v>2261</v>
      </c>
      <c r="E1235" s="266">
        <v>3262</v>
      </c>
      <c r="F1235" s="269">
        <v>3159</v>
      </c>
      <c r="G1235" s="269">
        <v>103</v>
      </c>
      <c r="H1235" s="267">
        <v>4353</v>
      </c>
      <c r="I1235" s="267">
        <v>4222</v>
      </c>
      <c r="J1235" s="267">
        <v>131</v>
      </c>
      <c r="K1235" s="267">
        <v>3823</v>
      </c>
      <c r="L1235" s="267">
        <v>3735</v>
      </c>
      <c r="M1235" s="267">
        <v>88</v>
      </c>
      <c r="N1235" s="297">
        <v>0.93</v>
      </c>
      <c r="O1235" s="269">
        <v>113190</v>
      </c>
      <c r="P1235" s="269">
        <v>110034</v>
      </c>
      <c r="Q1235" s="269">
        <v>3156</v>
      </c>
      <c r="R1235" s="270">
        <v>0.972117678240127</v>
      </c>
      <c r="S1235" s="270">
        <v>0.968424279583078</v>
      </c>
      <c r="T1235" s="270">
        <v>0.96990581208362</v>
      </c>
      <c r="U1235" s="270">
        <v>0.97698142819775</v>
      </c>
      <c r="V1235" s="298">
        <v>-0.00148153250054261</v>
      </c>
      <c r="W1235" s="274">
        <v>27844</v>
      </c>
      <c r="X1235" s="274">
        <v>27162</v>
      </c>
      <c r="Y1235" s="274">
        <v>27052</v>
      </c>
      <c r="Z1235" s="274">
        <v>26450</v>
      </c>
      <c r="AA1235" s="271">
        <v>0.975506392759661</v>
      </c>
      <c r="AB1235" s="271">
        <v>0.977746562176549</v>
      </c>
      <c r="AC1235" s="298">
        <v>-0.00224016941688787</v>
      </c>
    </row>
    <row r="1236" spans="1:29">
      <c r="A1236" s="300" t="s">
        <v>1972</v>
      </c>
      <c r="B1236" s="308" t="s">
        <v>3368</v>
      </c>
      <c r="C1236" s="296" t="s">
        <v>2262</v>
      </c>
      <c r="D1236" s="308" t="s">
        <v>2263</v>
      </c>
      <c r="E1236" s="266">
        <v>5776</v>
      </c>
      <c r="F1236" s="269">
        <v>5608</v>
      </c>
      <c r="G1236" s="269">
        <v>168</v>
      </c>
      <c r="H1236" s="267">
        <v>7838</v>
      </c>
      <c r="I1236" s="267">
        <v>7582</v>
      </c>
      <c r="J1236" s="267">
        <v>256</v>
      </c>
      <c r="K1236" s="267">
        <v>6639</v>
      </c>
      <c r="L1236" s="267">
        <v>6471</v>
      </c>
      <c r="M1236" s="267">
        <v>168</v>
      </c>
      <c r="N1236" s="297">
        <v>0.93</v>
      </c>
      <c r="O1236" s="269">
        <v>209879</v>
      </c>
      <c r="P1236" s="269">
        <v>204861</v>
      </c>
      <c r="Q1236" s="269">
        <v>5018</v>
      </c>
      <c r="R1236" s="270">
        <v>0.976090985758461</v>
      </c>
      <c r="S1236" s="270">
        <v>0.970914127423823</v>
      </c>
      <c r="T1236" s="270">
        <v>0.967338606787446</v>
      </c>
      <c r="U1236" s="270">
        <v>0.974694984184365</v>
      </c>
      <c r="V1236" s="298">
        <v>0.00357552063637689</v>
      </c>
      <c r="W1236" s="274">
        <v>50645</v>
      </c>
      <c r="X1236" s="274">
        <v>49388</v>
      </c>
      <c r="Y1236" s="274">
        <v>51385</v>
      </c>
      <c r="Z1236" s="274">
        <v>50181</v>
      </c>
      <c r="AA1236" s="271">
        <v>0.975180175733044</v>
      </c>
      <c r="AB1236" s="271">
        <v>0.976569037656904</v>
      </c>
      <c r="AC1236" s="298">
        <v>-0.00138886192386001</v>
      </c>
    </row>
    <row r="1237" spans="1:29">
      <c r="A1237" s="300" t="s">
        <v>1972</v>
      </c>
      <c r="B1237" s="308" t="s">
        <v>3370</v>
      </c>
      <c r="C1237" s="296" t="s">
        <v>2264</v>
      </c>
      <c r="D1237" s="308" t="s">
        <v>2265</v>
      </c>
      <c r="E1237" s="266">
        <v>4030</v>
      </c>
      <c r="F1237" s="269">
        <v>3930</v>
      </c>
      <c r="G1237" s="269">
        <v>100</v>
      </c>
      <c r="H1237" s="267">
        <v>5397</v>
      </c>
      <c r="I1237" s="267">
        <v>5261</v>
      </c>
      <c r="J1237" s="267">
        <v>136</v>
      </c>
      <c r="K1237" s="267">
        <v>4910</v>
      </c>
      <c r="L1237" s="267">
        <v>4830</v>
      </c>
      <c r="M1237" s="267">
        <v>80</v>
      </c>
      <c r="N1237" s="297">
        <v>0.93</v>
      </c>
      <c r="O1237" s="269">
        <v>150117</v>
      </c>
      <c r="P1237" s="269">
        <v>147614</v>
      </c>
      <c r="Q1237" s="269">
        <v>2503</v>
      </c>
      <c r="R1237" s="270">
        <v>0.983326338789078</v>
      </c>
      <c r="S1237" s="270">
        <v>0.975186104218362</v>
      </c>
      <c r="T1237" s="270">
        <v>0.974800815267741</v>
      </c>
      <c r="U1237" s="270">
        <v>0.983706720977597</v>
      </c>
      <c r="V1237" s="298">
        <v>0.000385288950620954</v>
      </c>
      <c r="W1237" s="274">
        <v>35274</v>
      </c>
      <c r="X1237" s="274">
        <v>34631</v>
      </c>
      <c r="Y1237" s="274">
        <v>35572</v>
      </c>
      <c r="Z1237" s="274">
        <v>34984</v>
      </c>
      <c r="AA1237" s="271">
        <v>0.981771276294154</v>
      </c>
      <c r="AB1237" s="271">
        <v>0.983470145057911</v>
      </c>
      <c r="AC1237" s="298">
        <v>-0.00169886876375647</v>
      </c>
    </row>
    <row r="1238" spans="1:29">
      <c r="A1238" s="300" t="s">
        <v>1972</v>
      </c>
      <c r="B1238" s="308" t="s">
        <v>3370</v>
      </c>
      <c r="C1238" s="296" t="s">
        <v>2266</v>
      </c>
      <c r="D1238" s="308" t="s">
        <v>2267</v>
      </c>
      <c r="E1238" s="266">
        <v>5420</v>
      </c>
      <c r="F1238" s="269">
        <v>5254</v>
      </c>
      <c r="G1238" s="269">
        <v>166</v>
      </c>
      <c r="H1238" s="267">
        <v>6704</v>
      </c>
      <c r="I1238" s="267">
        <v>6428</v>
      </c>
      <c r="J1238" s="267">
        <v>276</v>
      </c>
      <c r="K1238" s="267">
        <v>6180</v>
      </c>
      <c r="L1238" s="267">
        <v>6043</v>
      </c>
      <c r="M1238" s="267">
        <v>137</v>
      </c>
      <c r="N1238" s="297">
        <v>0.93</v>
      </c>
      <c r="O1238" s="269">
        <v>184028</v>
      </c>
      <c r="P1238" s="269">
        <v>179416</v>
      </c>
      <c r="Q1238" s="269">
        <v>4612</v>
      </c>
      <c r="R1238" s="270">
        <v>0.974938596300563</v>
      </c>
      <c r="S1238" s="270">
        <v>0.969372693726937</v>
      </c>
      <c r="T1238" s="270">
        <v>0.958830548926014</v>
      </c>
      <c r="U1238" s="270">
        <v>0.977831715210356</v>
      </c>
      <c r="V1238" s="298">
        <v>0.010542144800923</v>
      </c>
      <c r="W1238" s="274">
        <v>44949</v>
      </c>
      <c r="X1238" s="274">
        <v>43838</v>
      </c>
      <c r="Y1238" s="274">
        <v>44335</v>
      </c>
      <c r="Z1238" s="274">
        <v>43371</v>
      </c>
      <c r="AA1238" s="271">
        <v>0.975283098622884</v>
      </c>
      <c r="AB1238" s="271">
        <v>0.978256456524191</v>
      </c>
      <c r="AC1238" s="298">
        <v>-0.00297335790130704</v>
      </c>
    </row>
    <row r="1239" spans="1:29">
      <c r="A1239" s="300" t="s">
        <v>1972</v>
      </c>
      <c r="B1239" s="308" t="s">
        <v>3370</v>
      </c>
      <c r="C1239" s="296" t="s">
        <v>2268</v>
      </c>
      <c r="D1239" s="308" t="s">
        <v>2269</v>
      </c>
      <c r="E1239" s="266">
        <v>2398</v>
      </c>
      <c r="F1239" s="269">
        <v>2356</v>
      </c>
      <c r="G1239" s="269">
        <v>42</v>
      </c>
      <c r="H1239" s="267">
        <v>3092</v>
      </c>
      <c r="I1239" s="267">
        <v>3018</v>
      </c>
      <c r="J1239" s="267">
        <v>74</v>
      </c>
      <c r="K1239" s="267">
        <v>2722</v>
      </c>
      <c r="L1239" s="267">
        <v>2678</v>
      </c>
      <c r="M1239" s="267">
        <v>44</v>
      </c>
      <c r="N1239" s="297">
        <v>0.93</v>
      </c>
      <c r="O1239" s="269">
        <v>72507</v>
      </c>
      <c r="P1239" s="269">
        <v>71449</v>
      </c>
      <c r="Q1239" s="269">
        <v>1058</v>
      </c>
      <c r="R1239" s="270">
        <v>0.985408305404995</v>
      </c>
      <c r="S1239" s="270">
        <v>0.982485404503753</v>
      </c>
      <c r="T1239" s="270">
        <v>0.976067270375162</v>
      </c>
      <c r="U1239" s="270">
        <v>0.983835415135929</v>
      </c>
      <c r="V1239" s="298">
        <v>0.00641813412859138</v>
      </c>
      <c r="W1239" s="274">
        <v>19352</v>
      </c>
      <c r="X1239" s="274">
        <v>19085</v>
      </c>
      <c r="Y1239" s="274">
        <v>18274</v>
      </c>
      <c r="Z1239" s="274">
        <v>18016</v>
      </c>
      <c r="AA1239" s="271">
        <v>0.986202976436544</v>
      </c>
      <c r="AB1239" s="271">
        <v>0.985881580387436</v>
      </c>
      <c r="AC1239" s="298">
        <v>0.000321396049108302</v>
      </c>
    </row>
    <row r="1240" spans="1:29">
      <c r="A1240" s="300" t="s">
        <v>1972</v>
      </c>
      <c r="B1240" s="308" t="s">
        <v>3370</v>
      </c>
      <c r="C1240" s="296" t="s">
        <v>2270</v>
      </c>
      <c r="D1240" s="308" t="s">
        <v>2271</v>
      </c>
      <c r="E1240" s="266">
        <v>2568</v>
      </c>
      <c r="F1240" s="269">
        <v>2511</v>
      </c>
      <c r="G1240" s="269">
        <v>57</v>
      </c>
      <c r="H1240" s="267">
        <v>3298</v>
      </c>
      <c r="I1240" s="267">
        <v>3200</v>
      </c>
      <c r="J1240" s="267">
        <v>98</v>
      </c>
      <c r="K1240" s="267">
        <v>3045</v>
      </c>
      <c r="L1240" s="267">
        <v>2989</v>
      </c>
      <c r="M1240" s="267">
        <v>56</v>
      </c>
      <c r="N1240" s="297">
        <v>0.93</v>
      </c>
      <c r="O1240" s="269">
        <v>87363</v>
      </c>
      <c r="P1240" s="269">
        <v>85576</v>
      </c>
      <c r="Q1240" s="269">
        <v>1787</v>
      </c>
      <c r="R1240" s="270">
        <v>0.979545116353605</v>
      </c>
      <c r="S1240" s="270">
        <v>0.977803738317757</v>
      </c>
      <c r="T1240" s="270">
        <v>0.970285021224985</v>
      </c>
      <c r="U1240" s="270">
        <v>0.981609195402299</v>
      </c>
      <c r="V1240" s="298">
        <v>0.00751871709277219</v>
      </c>
      <c r="W1240" s="274">
        <v>21322</v>
      </c>
      <c r="X1240" s="274">
        <v>20861</v>
      </c>
      <c r="Y1240" s="274">
        <v>20945</v>
      </c>
      <c r="Z1240" s="274">
        <v>20505</v>
      </c>
      <c r="AA1240" s="271">
        <v>0.97837913891755</v>
      </c>
      <c r="AB1240" s="271">
        <v>0.978992599665791</v>
      </c>
      <c r="AC1240" s="298">
        <v>-0.000613460748241423</v>
      </c>
    </row>
    <row r="1241" spans="1:29">
      <c r="A1241" s="300" t="s">
        <v>1972</v>
      </c>
      <c r="B1241" s="308" t="s">
        <v>3370</v>
      </c>
      <c r="C1241" s="296" t="s">
        <v>2272</v>
      </c>
      <c r="D1241" s="308" t="s">
        <v>2273</v>
      </c>
      <c r="E1241" s="266">
        <v>3019</v>
      </c>
      <c r="F1241" s="269">
        <v>2941</v>
      </c>
      <c r="G1241" s="269">
        <v>78</v>
      </c>
      <c r="H1241" s="267">
        <v>3921</v>
      </c>
      <c r="I1241" s="267">
        <v>3836</v>
      </c>
      <c r="J1241" s="267">
        <v>85</v>
      </c>
      <c r="K1241" s="267">
        <v>3473</v>
      </c>
      <c r="L1241" s="267">
        <v>3412</v>
      </c>
      <c r="M1241" s="267">
        <v>61</v>
      </c>
      <c r="N1241" s="297">
        <v>0.93</v>
      </c>
      <c r="O1241" s="269">
        <v>101870</v>
      </c>
      <c r="P1241" s="269">
        <v>100163</v>
      </c>
      <c r="Q1241" s="269">
        <v>1707</v>
      </c>
      <c r="R1241" s="270">
        <v>0.98324334936684</v>
      </c>
      <c r="S1241" s="270">
        <v>0.974163630341173</v>
      </c>
      <c r="T1241" s="270">
        <v>0.978321856669217</v>
      </c>
      <c r="U1241" s="270">
        <v>0.982435934350705</v>
      </c>
      <c r="V1241" s="298">
        <v>-0.00415822632804441</v>
      </c>
      <c r="W1241" s="274">
        <v>25268</v>
      </c>
      <c r="X1241" s="274">
        <v>24816</v>
      </c>
      <c r="Y1241" s="274">
        <v>24845</v>
      </c>
      <c r="Z1241" s="274">
        <v>24459</v>
      </c>
      <c r="AA1241" s="271">
        <v>0.9821117619123</v>
      </c>
      <c r="AB1241" s="271">
        <v>0.984463674783659</v>
      </c>
      <c r="AC1241" s="298">
        <v>-0.00235191287135861</v>
      </c>
    </row>
    <row r="1242" spans="1:29">
      <c r="A1242" s="300" t="s">
        <v>1972</v>
      </c>
      <c r="B1242" s="308" t="s">
        <v>3370</v>
      </c>
      <c r="C1242" s="296" t="s">
        <v>2274</v>
      </c>
      <c r="D1242" s="308" t="s">
        <v>2275</v>
      </c>
      <c r="E1242" s="266">
        <v>2025</v>
      </c>
      <c r="F1242" s="269">
        <v>1942</v>
      </c>
      <c r="G1242" s="269">
        <v>83</v>
      </c>
      <c r="H1242" s="267">
        <v>2583</v>
      </c>
      <c r="I1242" s="267">
        <v>2467</v>
      </c>
      <c r="J1242" s="267">
        <v>116</v>
      </c>
      <c r="K1242" s="267">
        <v>2209</v>
      </c>
      <c r="L1242" s="267">
        <v>2143</v>
      </c>
      <c r="M1242" s="267">
        <v>66</v>
      </c>
      <c r="N1242" s="297">
        <v>0.93</v>
      </c>
      <c r="O1242" s="269">
        <v>70339</v>
      </c>
      <c r="P1242" s="269">
        <v>68244</v>
      </c>
      <c r="Q1242" s="269">
        <v>2095</v>
      </c>
      <c r="R1242" s="270">
        <v>0.970215669827549</v>
      </c>
      <c r="S1242" s="270">
        <v>0.959012345679012</v>
      </c>
      <c r="T1242" s="270">
        <v>0.955090979481223</v>
      </c>
      <c r="U1242" s="270">
        <v>0.97012222725215</v>
      </c>
      <c r="V1242" s="298">
        <v>0.00392136619778904</v>
      </c>
      <c r="W1242" s="274">
        <v>16951</v>
      </c>
      <c r="X1242" s="274">
        <v>16382</v>
      </c>
      <c r="Y1242" s="274">
        <v>16867</v>
      </c>
      <c r="Z1242" s="274">
        <v>16378</v>
      </c>
      <c r="AA1242" s="271">
        <v>0.966432658840186</v>
      </c>
      <c r="AB1242" s="271">
        <v>0.971008478093318</v>
      </c>
      <c r="AC1242" s="298">
        <v>-0.004575819253132</v>
      </c>
    </row>
    <row r="1243" spans="1:29">
      <c r="A1243" s="300" t="s">
        <v>1972</v>
      </c>
      <c r="B1243" s="308" t="s">
        <v>3370</v>
      </c>
      <c r="C1243" s="296" t="s">
        <v>2276</v>
      </c>
      <c r="D1243" s="308" t="s">
        <v>2277</v>
      </c>
      <c r="E1243" s="266">
        <v>3592</v>
      </c>
      <c r="F1243" s="269">
        <v>3443</v>
      </c>
      <c r="G1243" s="269">
        <v>149</v>
      </c>
      <c r="H1243" s="267">
        <v>4679</v>
      </c>
      <c r="I1243" s="267">
        <v>4472</v>
      </c>
      <c r="J1243" s="267">
        <v>207</v>
      </c>
      <c r="K1243" s="267">
        <v>4241</v>
      </c>
      <c r="L1243" s="267">
        <v>4094</v>
      </c>
      <c r="M1243" s="267">
        <v>147</v>
      </c>
      <c r="N1243" s="297">
        <v>0.93</v>
      </c>
      <c r="O1243" s="269">
        <v>126712</v>
      </c>
      <c r="P1243" s="269">
        <v>123338</v>
      </c>
      <c r="Q1243" s="269">
        <v>3374</v>
      </c>
      <c r="R1243" s="270">
        <v>0.973372687669676</v>
      </c>
      <c r="S1243" s="270">
        <v>0.958518930957684</v>
      </c>
      <c r="T1243" s="270">
        <v>0.955759777730284</v>
      </c>
      <c r="U1243" s="270">
        <v>0.965338363593492</v>
      </c>
      <c r="V1243" s="298">
        <v>0.0027591532273995</v>
      </c>
      <c r="W1243" s="274">
        <v>30370</v>
      </c>
      <c r="X1243" s="274">
        <v>29487</v>
      </c>
      <c r="Y1243" s="274">
        <v>30028</v>
      </c>
      <c r="Z1243" s="274">
        <v>29234</v>
      </c>
      <c r="AA1243" s="271">
        <v>0.970925255186039</v>
      </c>
      <c r="AB1243" s="271">
        <v>0.973558012521646</v>
      </c>
      <c r="AC1243" s="298">
        <v>-0.00263275733560753</v>
      </c>
    </row>
    <row r="1244" spans="1:29">
      <c r="A1244" s="300" t="s">
        <v>1972</v>
      </c>
      <c r="B1244" s="308" t="s">
        <v>3370</v>
      </c>
      <c r="C1244" s="296" t="s">
        <v>2278</v>
      </c>
      <c r="D1244" s="308" t="s">
        <v>2279</v>
      </c>
      <c r="E1244" s="266">
        <v>2379</v>
      </c>
      <c r="F1244" s="269">
        <v>2309</v>
      </c>
      <c r="G1244" s="269">
        <v>70</v>
      </c>
      <c r="H1244" s="267">
        <v>3181</v>
      </c>
      <c r="I1244" s="267">
        <v>3104</v>
      </c>
      <c r="J1244" s="267">
        <v>77</v>
      </c>
      <c r="K1244" s="267">
        <v>2800</v>
      </c>
      <c r="L1244" s="267">
        <v>2741</v>
      </c>
      <c r="M1244" s="267">
        <v>59</v>
      </c>
      <c r="N1244" s="297">
        <v>0.93</v>
      </c>
      <c r="O1244" s="269">
        <v>93649</v>
      </c>
      <c r="P1244" s="269">
        <v>92199</v>
      </c>
      <c r="Q1244" s="269">
        <v>1450</v>
      </c>
      <c r="R1244" s="270">
        <v>0.984516652607075</v>
      </c>
      <c r="S1244" s="270">
        <v>0.970575872215216</v>
      </c>
      <c r="T1244" s="270">
        <v>0.975793775542282</v>
      </c>
      <c r="U1244" s="270">
        <v>0.978928571428571</v>
      </c>
      <c r="V1244" s="298">
        <v>-0.00521790332706584</v>
      </c>
      <c r="W1244" s="274">
        <v>21574</v>
      </c>
      <c r="X1244" s="274">
        <v>21182</v>
      </c>
      <c r="Y1244" s="274">
        <v>21957</v>
      </c>
      <c r="Z1244" s="274">
        <v>21662</v>
      </c>
      <c r="AA1244" s="271">
        <v>0.981829980532122</v>
      </c>
      <c r="AB1244" s="271">
        <v>0.986564649086852</v>
      </c>
      <c r="AC1244" s="298">
        <v>-0.00473466855472959</v>
      </c>
    </row>
    <row r="1245" spans="1:29">
      <c r="A1245" s="300" t="s">
        <v>1972</v>
      </c>
      <c r="B1245" s="308" t="s">
        <v>3370</v>
      </c>
      <c r="C1245" s="296" t="s">
        <v>2280</v>
      </c>
      <c r="D1245" s="308" t="s">
        <v>2281</v>
      </c>
      <c r="E1245" s="266">
        <v>2325</v>
      </c>
      <c r="F1245" s="269">
        <v>2253</v>
      </c>
      <c r="G1245" s="269">
        <v>72</v>
      </c>
      <c r="H1245" s="267">
        <v>3012</v>
      </c>
      <c r="I1245" s="267">
        <v>2915</v>
      </c>
      <c r="J1245" s="267">
        <v>97</v>
      </c>
      <c r="K1245" s="267">
        <v>2844</v>
      </c>
      <c r="L1245" s="267">
        <v>2786</v>
      </c>
      <c r="M1245" s="267">
        <v>58</v>
      </c>
      <c r="N1245" s="297">
        <v>0.93</v>
      </c>
      <c r="O1245" s="269">
        <v>82993</v>
      </c>
      <c r="P1245" s="269">
        <v>81469</v>
      </c>
      <c r="Q1245" s="269">
        <v>1524</v>
      </c>
      <c r="R1245" s="270">
        <v>0.981637005530587</v>
      </c>
      <c r="S1245" s="270">
        <v>0.969032258064516</v>
      </c>
      <c r="T1245" s="270">
        <v>0.967795484727756</v>
      </c>
      <c r="U1245" s="270">
        <v>0.979606188466948</v>
      </c>
      <c r="V1245" s="298">
        <v>0.00123677333676042</v>
      </c>
      <c r="W1245" s="274">
        <v>19802</v>
      </c>
      <c r="X1245" s="274">
        <v>19385</v>
      </c>
      <c r="Y1245" s="274">
        <v>19210</v>
      </c>
      <c r="Z1245" s="274">
        <v>18838</v>
      </c>
      <c r="AA1245" s="271">
        <v>0.978941521058479</v>
      </c>
      <c r="AB1245" s="271">
        <v>0.980635085892764</v>
      </c>
      <c r="AC1245" s="298">
        <v>-0.00169356483428518</v>
      </c>
    </row>
    <row r="1246" spans="1:29">
      <c r="A1246" s="300" t="s">
        <v>1972</v>
      </c>
      <c r="B1246" s="308" t="s">
        <v>3370</v>
      </c>
      <c r="C1246" s="296" t="s">
        <v>2282</v>
      </c>
      <c r="D1246" s="308" t="s">
        <v>2283</v>
      </c>
      <c r="E1246" s="266">
        <v>3701</v>
      </c>
      <c r="F1246" s="269">
        <v>3578</v>
      </c>
      <c r="G1246" s="269">
        <v>123</v>
      </c>
      <c r="H1246" s="267">
        <v>5250</v>
      </c>
      <c r="I1246" s="267">
        <v>4994</v>
      </c>
      <c r="J1246" s="267">
        <v>256</v>
      </c>
      <c r="K1246" s="267">
        <v>4751</v>
      </c>
      <c r="L1246" s="267">
        <v>4601</v>
      </c>
      <c r="M1246" s="267">
        <v>150</v>
      </c>
      <c r="N1246" s="297">
        <v>0.93</v>
      </c>
      <c r="O1246" s="269">
        <v>145049</v>
      </c>
      <c r="P1246" s="269">
        <v>141197</v>
      </c>
      <c r="Q1246" s="269">
        <v>3852</v>
      </c>
      <c r="R1246" s="270">
        <v>0.973443457038656</v>
      </c>
      <c r="S1246" s="270">
        <v>0.966765738989462</v>
      </c>
      <c r="T1246" s="270">
        <v>0.951238095238095</v>
      </c>
      <c r="U1246" s="270">
        <v>0.968427699431699</v>
      </c>
      <c r="V1246" s="298">
        <v>0.0155276437513671</v>
      </c>
      <c r="W1246" s="274">
        <v>34330</v>
      </c>
      <c r="X1246" s="274">
        <v>33275</v>
      </c>
      <c r="Y1246" s="274">
        <v>34707</v>
      </c>
      <c r="Z1246" s="274">
        <v>33785</v>
      </c>
      <c r="AA1246" s="271">
        <v>0.969268861054471</v>
      </c>
      <c r="AB1246" s="271">
        <v>0.973434753796064</v>
      </c>
      <c r="AC1246" s="298">
        <v>-0.00416589274159285</v>
      </c>
    </row>
    <row r="1247" spans="1:29">
      <c r="A1247" s="300" t="s">
        <v>1972</v>
      </c>
      <c r="B1247" s="308" t="s">
        <v>3371</v>
      </c>
      <c r="C1247" s="296" t="s">
        <v>2284</v>
      </c>
      <c r="D1247" s="308" t="s">
        <v>2285</v>
      </c>
      <c r="E1247" s="266">
        <v>3086</v>
      </c>
      <c r="F1247" s="269">
        <v>2929</v>
      </c>
      <c r="G1247" s="269">
        <v>157</v>
      </c>
      <c r="H1247" s="267">
        <v>3829</v>
      </c>
      <c r="I1247" s="267">
        <v>3524</v>
      </c>
      <c r="J1247" s="267">
        <v>305</v>
      </c>
      <c r="K1247" s="267">
        <v>3414</v>
      </c>
      <c r="L1247" s="267">
        <v>3234</v>
      </c>
      <c r="M1247" s="267">
        <v>180</v>
      </c>
      <c r="N1247" s="297">
        <v>0.93</v>
      </c>
      <c r="O1247" s="269">
        <v>101243</v>
      </c>
      <c r="P1247" s="269">
        <v>97535</v>
      </c>
      <c r="Q1247" s="269">
        <v>3708</v>
      </c>
      <c r="R1247" s="270">
        <v>0.963375245695999</v>
      </c>
      <c r="S1247" s="270">
        <v>0.949125081011017</v>
      </c>
      <c r="T1247" s="270">
        <v>0.920344737529381</v>
      </c>
      <c r="U1247" s="270">
        <v>0.947275922671353</v>
      </c>
      <c r="V1247" s="298">
        <v>0.0287803434816364</v>
      </c>
      <c r="W1247" s="274">
        <v>24136</v>
      </c>
      <c r="X1247" s="274">
        <v>23095</v>
      </c>
      <c r="Y1247" s="274">
        <v>23763</v>
      </c>
      <c r="Z1247" s="274">
        <v>22902</v>
      </c>
      <c r="AA1247" s="271">
        <v>0.956869406695393</v>
      </c>
      <c r="AB1247" s="271">
        <v>0.963767201110971</v>
      </c>
      <c r="AC1247" s="298">
        <v>-0.00689779441557803</v>
      </c>
    </row>
    <row r="1248" spans="1:29">
      <c r="A1248" s="300" t="s">
        <v>1972</v>
      </c>
      <c r="B1248" s="308" t="s">
        <v>3371</v>
      </c>
      <c r="C1248" s="296" t="s">
        <v>2286</v>
      </c>
      <c r="D1248" s="308" t="s">
        <v>2287</v>
      </c>
      <c r="E1248" s="266">
        <v>3648</v>
      </c>
      <c r="F1248" s="269">
        <v>3211</v>
      </c>
      <c r="G1248" s="269">
        <v>437</v>
      </c>
      <c r="H1248" s="267">
        <v>4864</v>
      </c>
      <c r="I1248" s="267">
        <v>4040</v>
      </c>
      <c r="J1248" s="267">
        <v>824</v>
      </c>
      <c r="K1248" s="267">
        <v>4347</v>
      </c>
      <c r="L1248" s="267">
        <v>3986</v>
      </c>
      <c r="M1248" s="267">
        <v>361</v>
      </c>
      <c r="N1248" s="297">
        <v>0.93</v>
      </c>
      <c r="O1248" s="269">
        <v>127208</v>
      </c>
      <c r="P1248" s="269">
        <v>116247</v>
      </c>
      <c r="Q1248" s="269">
        <v>10961</v>
      </c>
      <c r="R1248" s="270">
        <v>0.913834035595246</v>
      </c>
      <c r="S1248" s="270">
        <v>0.880208333333333</v>
      </c>
      <c r="T1248" s="270">
        <v>0.830592105263158</v>
      </c>
      <c r="U1248" s="270">
        <v>0.916954221302047</v>
      </c>
      <c r="V1248" s="298">
        <v>0.0496162280701755</v>
      </c>
      <c r="W1248" s="274">
        <v>30064</v>
      </c>
      <c r="X1248" s="274">
        <v>27120</v>
      </c>
      <c r="Y1248" s="274">
        <v>30197</v>
      </c>
      <c r="Z1248" s="274">
        <v>27505</v>
      </c>
      <c r="AA1248" s="271">
        <v>0.902075572112826</v>
      </c>
      <c r="AB1248" s="271">
        <v>0.910852071397821</v>
      </c>
      <c r="AC1248" s="298">
        <v>-0.00877649928499502</v>
      </c>
    </row>
    <row r="1249" spans="1:29">
      <c r="A1249" s="300" t="s">
        <v>1972</v>
      </c>
      <c r="B1249" s="308" t="s">
        <v>3371</v>
      </c>
      <c r="C1249" s="296" t="s">
        <v>2288</v>
      </c>
      <c r="D1249" s="308" t="s">
        <v>2289</v>
      </c>
      <c r="E1249" s="266">
        <v>3508</v>
      </c>
      <c r="F1249" s="269">
        <v>3359</v>
      </c>
      <c r="G1249" s="269">
        <v>149</v>
      </c>
      <c r="H1249" s="267">
        <v>4542</v>
      </c>
      <c r="I1249" s="267">
        <v>4232</v>
      </c>
      <c r="J1249" s="267">
        <v>310</v>
      </c>
      <c r="K1249" s="267">
        <v>4041</v>
      </c>
      <c r="L1249" s="267">
        <v>3948</v>
      </c>
      <c r="M1249" s="267">
        <v>93</v>
      </c>
      <c r="N1249" s="297">
        <v>0.93</v>
      </c>
      <c r="O1249" s="269">
        <v>119339</v>
      </c>
      <c r="P1249" s="269">
        <v>115986</v>
      </c>
      <c r="Q1249" s="269">
        <v>3353</v>
      </c>
      <c r="R1249" s="270">
        <v>0.971903568824944</v>
      </c>
      <c r="S1249" s="270">
        <v>0.957525655644242</v>
      </c>
      <c r="T1249" s="270">
        <v>0.931748128577719</v>
      </c>
      <c r="U1249" s="270">
        <v>0.976985894580549</v>
      </c>
      <c r="V1249" s="298">
        <v>0.0257775270665227</v>
      </c>
      <c r="W1249" s="274">
        <v>28159</v>
      </c>
      <c r="X1249" s="274">
        <v>27298</v>
      </c>
      <c r="Y1249" s="274">
        <v>28271</v>
      </c>
      <c r="Z1249" s="274">
        <v>27441</v>
      </c>
      <c r="AA1249" s="271">
        <v>0.969423630100501</v>
      </c>
      <c r="AB1249" s="271">
        <v>0.970641293197977</v>
      </c>
      <c r="AC1249" s="298">
        <v>-0.00121766309747606</v>
      </c>
    </row>
    <row r="1250" spans="1:29">
      <c r="A1250" s="300" t="s">
        <v>1972</v>
      </c>
      <c r="B1250" s="308" t="s">
        <v>3371</v>
      </c>
      <c r="C1250" s="296" t="s">
        <v>2290</v>
      </c>
      <c r="D1250" s="308" t="s">
        <v>2291</v>
      </c>
      <c r="E1250" s="266">
        <v>0</v>
      </c>
      <c r="F1250" s="269">
        <v>0</v>
      </c>
      <c r="G1250" s="269">
        <v>0</v>
      </c>
      <c r="H1250" s="267">
        <v>1</v>
      </c>
      <c r="I1250" s="267">
        <v>1</v>
      </c>
      <c r="J1250" s="267">
        <v>0</v>
      </c>
      <c r="K1250" s="267">
        <v>0</v>
      </c>
      <c r="L1250" s="267">
        <v>0</v>
      </c>
      <c r="M1250" s="267">
        <v>0</v>
      </c>
      <c r="N1250" s="297">
        <v>0.93</v>
      </c>
      <c r="O1250" s="269">
        <v>20</v>
      </c>
      <c r="P1250" s="269">
        <v>20</v>
      </c>
      <c r="Q1250" s="269">
        <v>0</v>
      </c>
      <c r="R1250" s="270">
        <v>1</v>
      </c>
      <c r="S1250" s="270">
        <v>0</v>
      </c>
      <c r="T1250" s="270">
        <v>1</v>
      </c>
      <c r="U1250" s="270">
        <v>0</v>
      </c>
      <c r="V1250" s="298">
        <v>-1</v>
      </c>
      <c r="W1250" s="274">
        <v>3</v>
      </c>
      <c r="X1250" s="274">
        <v>3</v>
      </c>
      <c r="Y1250" s="274">
        <v>7</v>
      </c>
      <c r="Z1250" s="274">
        <v>7</v>
      </c>
      <c r="AA1250" s="271">
        <v>1</v>
      </c>
      <c r="AB1250" s="271">
        <v>1</v>
      </c>
      <c r="AC1250" s="298">
        <v>0</v>
      </c>
    </row>
    <row r="1251" spans="1:29">
      <c r="A1251" s="300" t="s">
        <v>1972</v>
      </c>
      <c r="B1251" s="308" t="s">
        <v>3371</v>
      </c>
      <c r="C1251" s="296" t="s">
        <v>2292</v>
      </c>
      <c r="D1251" s="308" t="s">
        <v>2293</v>
      </c>
      <c r="E1251" s="266">
        <v>4537</v>
      </c>
      <c r="F1251" s="269">
        <v>4285</v>
      </c>
      <c r="G1251" s="269">
        <v>252</v>
      </c>
      <c r="H1251" s="267">
        <v>5533</v>
      </c>
      <c r="I1251" s="267">
        <v>4906</v>
      </c>
      <c r="J1251" s="267">
        <v>627</v>
      </c>
      <c r="K1251" s="267">
        <v>4877</v>
      </c>
      <c r="L1251" s="267">
        <v>4640</v>
      </c>
      <c r="M1251" s="267">
        <v>237</v>
      </c>
      <c r="N1251" s="297">
        <v>0.93</v>
      </c>
      <c r="O1251" s="269">
        <v>145337</v>
      </c>
      <c r="P1251" s="269">
        <v>138577</v>
      </c>
      <c r="Q1251" s="269">
        <v>6760</v>
      </c>
      <c r="R1251" s="270">
        <v>0.953487412014834</v>
      </c>
      <c r="S1251" s="270">
        <v>0.944456689442363</v>
      </c>
      <c r="T1251" s="270">
        <v>0.886679920477137</v>
      </c>
      <c r="U1251" s="270">
        <v>0.951404551978675</v>
      </c>
      <c r="V1251" s="298">
        <v>0.0577767689652257</v>
      </c>
      <c r="W1251" s="274">
        <v>35027</v>
      </c>
      <c r="X1251" s="274">
        <v>33252</v>
      </c>
      <c r="Y1251" s="274">
        <v>34389</v>
      </c>
      <c r="Z1251" s="274">
        <v>32882</v>
      </c>
      <c r="AA1251" s="271">
        <v>0.949324806577783</v>
      </c>
      <c r="AB1251" s="271">
        <v>0.956177847567536</v>
      </c>
      <c r="AC1251" s="298">
        <v>-0.00685304098975326</v>
      </c>
    </row>
    <row r="1252" spans="1:29">
      <c r="A1252" s="300" t="s">
        <v>1972</v>
      </c>
      <c r="B1252" s="302" t="s">
        <v>3371</v>
      </c>
      <c r="C1252" s="296" t="s">
        <v>2294</v>
      </c>
      <c r="D1252" s="302" t="s">
        <v>2295</v>
      </c>
      <c r="E1252" s="266">
        <v>2270</v>
      </c>
      <c r="F1252" s="269">
        <v>2145</v>
      </c>
      <c r="G1252" s="269">
        <v>125</v>
      </c>
      <c r="H1252" s="267">
        <v>2813</v>
      </c>
      <c r="I1252" s="267">
        <v>2397</v>
      </c>
      <c r="J1252" s="267">
        <v>416</v>
      </c>
      <c r="K1252" s="267">
        <v>2626</v>
      </c>
      <c r="L1252" s="267">
        <v>2406</v>
      </c>
      <c r="M1252" s="267">
        <v>220</v>
      </c>
      <c r="N1252" s="297">
        <v>0.93</v>
      </c>
      <c r="O1252" s="269">
        <v>76734</v>
      </c>
      <c r="P1252" s="269">
        <v>72090</v>
      </c>
      <c r="Q1252" s="269">
        <v>4644</v>
      </c>
      <c r="R1252" s="270">
        <v>0.939479239971851</v>
      </c>
      <c r="S1252" s="270">
        <v>0.944933920704846</v>
      </c>
      <c r="T1252" s="270">
        <v>0.85211517952364</v>
      </c>
      <c r="U1252" s="270">
        <v>0.916222391469916</v>
      </c>
      <c r="V1252" s="298">
        <v>0.0928187411812056</v>
      </c>
      <c r="W1252" s="274">
        <v>18158</v>
      </c>
      <c r="X1252" s="274">
        <v>16975</v>
      </c>
      <c r="Y1252" s="274">
        <v>17888</v>
      </c>
      <c r="Z1252" s="274">
        <v>16898</v>
      </c>
      <c r="AA1252" s="271">
        <v>0.93484965304549</v>
      </c>
      <c r="AB1252" s="271">
        <v>0.944655635062612</v>
      </c>
      <c r="AC1252" s="298">
        <v>-0.00980598201712224</v>
      </c>
    </row>
    <row r="1253" spans="1:29">
      <c r="A1253" s="300" t="s">
        <v>1972</v>
      </c>
      <c r="B1253" s="308" t="s">
        <v>3371</v>
      </c>
      <c r="C1253" s="296" t="s">
        <v>2296</v>
      </c>
      <c r="D1253" s="308" t="s">
        <v>2297</v>
      </c>
      <c r="E1253" s="266">
        <v>3</v>
      </c>
      <c r="F1253" s="269">
        <v>2</v>
      </c>
      <c r="G1253" s="269">
        <v>1</v>
      </c>
      <c r="H1253" s="267">
        <v>1</v>
      </c>
      <c r="I1253" s="267">
        <v>0</v>
      </c>
      <c r="J1253" s="267">
        <v>1</v>
      </c>
      <c r="K1253" s="267">
        <v>1</v>
      </c>
      <c r="L1253" s="267">
        <v>1</v>
      </c>
      <c r="M1253" s="267">
        <v>0</v>
      </c>
      <c r="N1253" s="297">
        <v>0.93</v>
      </c>
      <c r="O1253" s="269">
        <v>72</v>
      </c>
      <c r="P1253" s="269">
        <v>70</v>
      </c>
      <c r="Q1253" s="269">
        <v>2</v>
      </c>
      <c r="R1253" s="270">
        <v>0.972222222222222</v>
      </c>
      <c r="S1253" s="270">
        <v>0.666666666666667</v>
      </c>
      <c r="T1253" s="270">
        <v>0</v>
      </c>
      <c r="U1253" s="270">
        <v>1</v>
      </c>
      <c r="V1253" s="298">
        <v>0.666666666666667</v>
      </c>
      <c r="W1253" s="274">
        <v>16</v>
      </c>
      <c r="X1253" s="274">
        <v>14</v>
      </c>
      <c r="Y1253" s="274">
        <v>18</v>
      </c>
      <c r="Z1253" s="274">
        <v>18</v>
      </c>
      <c r="AA1253" s="271">
        <v>0.875</v>
      </c>
      <c r="AB1253" s="271">
        <v>1</v>
      </c>
      <c r="AC1253" s="298">
        <v>-0.125</v>
      </c>
    </row>
    <row r="1254" spans="1:29">
      <c r="A1254" s="300" t="s">
        <v>1972</v>
      </c>
      <c r="B1254" s="308" t="s">
        <v>3371</v>
      </c>
      <c r="C1254" s="296" t="s">
        <v>2298</v>
      </c>
      <c r="D1254" s="308" t="s">
        <v>2299</v>
      </c>
      <c r="E1254" s="266">
        <v>579</v>
      </c>
      <c r="F1254" s="269">
        <v>578</v>
      </c>
      <c r="G1254" s="269">
        <v>1</v>
      </c>
      <c r="H1254" s="267">
        <v>604</v>
      </c>
      <c r="I1254" s="267">
        <v>602</v>
      </c>
      <c r="J1254" s="267">
        <v>2</v>
      </c>
      <c r="K1254" s="267">
        <v>663</v>
      </c>
      <c r="L1254" s="267">
        <v>662</v>
      </c>
      <c r="M1254" s="267">
        <v>1</v>
      </c>
      <c r="N1254" s="297">
        <v>0.93</v>
      </c>
      <c r="O1254" s="269">
        <v>7737</v>
      </c>
      <c r="P1254" s="269">
        <v>7708</v>
      </c>
      <c r="Q1254" s="269">
        <v>29</v>
      </c>
      <c r="R1254" s="270">
        <v>0.996251777174615</v>
      </c>
      <c r="S1254" s="270">
        <v>0.998272884283247</v>
      </c>
      <c r="T1254" s="270">
        <v>0.996688741721854</v>
      </c>
      <c r="U1254" s="270">
        <v>0.998491704374057</v>
      </c>
      <c r="V1254" s="298">
        <v>0.00158414256139272</v>
      </c>
      <c r="W1254" s="274">
        <v>3895</v>
      </c>
      <c r="X1254" s="274">
        <v>3884</v>
      </c>
      <c r="Y1254" s="274">
        <v>2770</v>
      </c>
      <c r="Z1254" s="274">
        <v>2756</v>
      </c>
      <c r="AA1254" s="271">
        <v>0.997175866495507</v>
      </c>
      <c r="AB1254" s="271">
        <v>0.994945848375451</v>
      </c>
      <c r="AC1254" s="298">
        <v>0.00223001812005574</v>
      </c>
    </row>
    <row r="1255" spans="1:29">
      <c r="A1255" s="300" t="s">
        <v>1972</v>
      </c>
      <c r="B1255" s="309" t="s">
        <v>3372</v>
      </c>
      <c r="C1255" s="296" t="s">
        <v>2300</v>
      </c>
      <c r="D1255" s="309" t="s">
        <v>2301</v>
      </c>
      <c r="E1255" s="266">
        <v>1694</v>
      </c>
      <c r="F1255" s="269">
        <v>1588</v>
      </c>
      <c r="G1255" s="269">
        <v>106</v>
      </c>
      <c r="H1255" s="267">
        <v>1977</v>
      </c>
      <c r="I1255" s="267">
        <v>1786</v>
      </c>
      <c r="J1255" s="267">
        <v>191</v>
      </c>
      <c r="K1255" s="267">
        <v>1815</v>
      </c>
      <c r="L1255" s="267">
        <v>1719</v>
      </c>
      <c r="M1255" s="267">
        <v>96</v>
      </c>
      <c r="N1255" s="297">
        <v>0.93</v>
      </c>
      <c r="O1255" s="269">
        <v>43661</v>
      </c>
      <c r="P1255" s="269">
        <v>41187</v>
      </c>
      <c r="Q1255" s="269">
        <v>2474</v>
      </c>
      <c r="R1255" s="270">
        <v>0.943336158127391</v>
      </c>
      <c r="S1255" s="270">
        <v>0.937426210153483</v>
      </c>
      <c r="T1255" s="270">
        <v>0.903388973191705</v>
      </c>
      <c r="U1255" s="270">
        <v>0.947107438016529</v>
      </c>
      <c r="V1255" s="298">
        <v>0.0340372369617783</v>
      </c>
      <c r="W1255" s="274">
        <v>12552</v>
      </c>
      <c r="X1255" s="274">
        <v>11817</v>
      </c>
      <c r="Y1255" s="274">
        <v>11338</v>
      </c>
      <c r="Z1255" s="274">
        <v>10859</v>
      </c>
      <c r="AA1255" s="271">
        <v>0.941443594646271</v>
      </c>
      <c r="AB1255" s="271">
        <v>0.957752690068795</v>
      </c>
      <c r="AC1255" s="298">
        <v>-0.0163090954225237</v>
      </c>
    </row>
    <row r="1256" spans="1:29">
      <c r="A1256" s="300" t="s">
        <v>1972</v>
      </c>
      <c r="B1256" s="308" t="s">
        <v>3372</v>
      </c>
      <c r="C1256" s="296" t="s">
        <v>2302</v>
      </c>
      <c r="D1256" s="308" t="s">
        <v>2303</v>
      </c>
      <c r="E1256" s="266">
        <v>0</v>
      </c>
      <c r="F1256" s="269">
        <v>0</v>
      </c>
      <c r="G1256" s="269">
        <v>0</v>
      </c>
      <c r="H1256" s="267">
        <v>0</v>
      </c>
      <c r="I1256" s="267">
        <v>0</v>
      </c>
      <c r="J1256" s="267">
        <v>0</v>
      </c>
      <c r="K1256" s="267">
        <v>0</v>
      </c>
      <c r="L1256" s="267">
        <v>0</v>
      </c>
      <c r="M1256" s="267">
        <v>0</v>
      </c>
      <c r="N1256" s="297">
        <v>0.93</v>
      </c>
      <c r="O1256" s="269">
        <v>16</v>
      </c>
      <c r="P1256" s="269">
        <v>15</v>
      </c>
      <c r="Q1256" s="269">
        <v>1</v>
      </c>
      <c r="R1256" s="270">
        <v>0.9375</v>
      </c>
      <c r="S1256" s="270">
        <v>0</v>
      </c>
      <c r="T1256" s="270">
        <v>0</v>
      </c>
      <c r="U1256" s="270">
        <v>0</v>
      </c>
      <c r="V1256" s="298">
        <v>0</v>
      </c>
      <c r="W1256" s="274">
        <v>0</v>
      </c>
      <c r="X1256" s="274">
        <v>0</v>
      </c>
      <c r="Y1256" s="274">
        <v>5</v>
      </c>
      <c r="Z1256" s="274">
        <v>4</v>
      </c>
      <c r="AA1256" s="271">
        <v>0</v>
      </c>
      <c r="AB1256" s="271">
        <v>0.8</v>
      </c>
      <c r="AC1256" s="298">
        <v>-0.8</v>
      </c>
    </row>
    <row r="1257" spans="1:29">
      <c r="A1257" s="300" t="s">
        <v>1972</v>
      </c>
      <c r="B1257" s="308" t="s">
        <v>3372</v>
      </c>
      <c r="C1257" s="296" t="s">
        <v>2304</v>
      </c>
      <c r="D1257" s="308" t="s">
        <v>2305</v>
      </c>
      <c r="E1257" s="266">
        <v>8406</v>
      </c>
      <c r="F1257" s="269">
        <v>8099</v>
      </c>
      <c r="G1257" s="269">
        <v>307</v>
      </c>
      <c r="H1257" s="267">
        <v>10026</v>
      </c>
      <c r="I1257" s="267">
        <v>9412</v>
      </c>
      <c r="J1257" s="267">
        <v>614</v>
      </c>
      <c r="K1257" s="267">
        <v>9266</v>
      </c>
      <c r="L1257" s="267">
        <v>8918</v>
      </c>
      <c r="M1257" s="267">
        <v>348</v>
      </c>
      <c r="N1257" s="297">
        <v>0.93</v>
      </c>
      <c r="O1257" s="269">
        <v>222249</v>
      </c>
      <c r="P1257" s="269">
        <v>214128</v>
      </c>
      <c r="Q1257" s="269">
        <v>8121</v>
      </c>
      <c r="R1257" s="270">
        <v>0.963459903081679</v>
      </c>
      <c r="S1257" s="270">
        <v>0.963478467761123</v>
      </c>
      <c r="T1257" s="270">
        <v>0.938759226012368</v>
      </c>
      <c r="U1257" s="270">
        <v>0.962443341247572</v>
      </c>
      <c r="V1257" s="298">
        <v>0.0247192417487552</v>
      </c>
      <c r="W1257" s="274">
        <v>62392</v>
      </c>
      <c r="X1257" s="274">
        <v>60380</v>
      </c>
      <c r="Y1257" s="274">
        <v>56577</v>
      </c>
      <c r="Z1257" s="274">
        <v>54852</v>
      </c>
      <c r="AA1257" s="271">
        <v>0.967752275932812</v>
      </c>
      <c r="AB1257" s="271">
        <v>0.969510578503632</v>
      </c>
      <c r="AC1257" s="298">
        <v>-0.00175830257082032</v>
      </c>
    </row>
    <row r="1258" spans="1:29">
      <c r="A1258" s="300" t="s">
        <v>1972</v>
      </c>
      <c r="B1258" s="308" t="s">
        <v>3372</v>
      </c>
      <c r="C1258" s="296" t="s">
        <v>2306</v>
      </c>
      <c r="D1258" s="308" t="s">
        <v>2307</v>
      </c>
      <c r="E1258" s="266">
        <v>5952</v>
      </c>
      <c r="F1258" s="269">
        <v>5607</v>
      </c>
      <c r="G1258" s="269">
        <v>345</v>
      </c>
      <c r="H1258" s="267">
        <v>7481</v>
      </c>
      <c r="I1258" s="267">
        <v>6981</v>
      </c>
      <c r="J1258" s="267">
        <v>500</v>
      </c>
      <c r="K1258" s="267">
        <v>6657</v>
      </c>
      <c r="L1258" s="267">
        <v>6362</v>
      </c>
      <c r="M1258" s="267">
        <v>295</v>
      </c>
      <c r="N1258" s="297">
        <v>0.93</v>
      </c>
      <c r="O1258" s="269">
        <v>188097</v>
      </c>
      <c r="P1258" s="269">
        <v>180599</v>
      </c>
      <c r="Q1258" s="269">
        <v>7498</v>
      </c>
      <c r="R1258" s="270">
        <v>0.960137588584613</v>
      </c>
      <c r="S1258" s="270">
        <v>0.942036290322581</v>
      </c>
      <c r="T1258" s="270">
        <v>0.933164015505948</v>
      </c>
      <c r="U1258" s="270">
        <v>0.955685744329277</v>
      </c>
      <c r="V1258" s="298">
        <v>0.00887227481663222</v>
      </c>
      <c r="W1258" s="274">
        <v>46276</v>
      </c>
      <c r="X1258" s="274">
        <v>44202</v>
      </c>
      <c r="Y1258" s="274">
        <v>45266</v>
      </c>
      <c r="Z1258" s="274">
        <v>43441</v>
      </c>
      <c r="AA1258" s="271">
        <v>0.955181951767655</v>
      </c>
      <c r="AB1258" s="271">
        <v>0.95968276410551</v>
      </c>
      <c r="AC1258" s="298">
        <v>-0.00450081233785471</v>
      </c>
    </row>
    <row r="1259" spans="1:29">
      <c r="A1259" s="300" t="s">
        <v>1972</v>
      </c>
      <c r="B1259" s="308" t="s">
        <v>3372</v>
      </c>
      <c r="C1259" s="296" t="s">
        <v>2308</v>
      </c>
      <c r="D1259" s="308" t="s">
        <v>2309</v>
      </c>
      <c r="E1259" s="266">
        <v>0</v>
      </c>
      <c r="F1259" s="269">
        <v>0</v>
      </c>
      <c r="G1259" s="269">
        <v>0</v>
      </c>
      <c r="H1259" s="267">
        <v>1</v>
      </c>
      <c r="I1259" s="267">
        <v>1</v>
      </c>
      <c r="J1259" s="267">
        <v>0</v>
      </c>
      <c r="K1259" s="267">
        <v>0</v>
      </c>
      <c r="L1259" s="267">
        <v>0</v>
      </c>
      <c r="M1259" s="267">
        <v>0</v>
      </c>
      <c r="N1259" s="297">
        <v>0.93</v>
      </c>
      <c r="O1259" s="269">
        <v>15</v>
      </c>
      <c r="P1259" s="269">
        <v>15</v>
      </c>
      <c r="Q1259" s="269">
        <v>0</v>
      </c>
      <c r="R1259" s="270">
        <v>1</v>
      </c>
      <c r="S1259" s="270">
        <v>0</v>
      </c>
      <c r="T1259" s="270">
        <v>1</v>
      </c>
      <c r="U1259" s="270">
        <v>0</v>
      </c>
      <c r="V1259" s="298">
        <v>-1</v>
      </c>
      <c r="W1259" s="274">
        <v>1</v>
      </c>
      <c r="X1259" s="274">
        <v>1</v>
      </c>
      <c r="Y1259" s="274">
        <v>7</v>
      </c>
      <c r="Z1259" s="274">
        <v>7</v>
      </c>
      <c r="AA1259" s="271">
        <v>1</v>
      </c>
      <c r="AB1259" s="271">
        <v>1</v>
      </c>
      <c r="AC1259" s="298">
        <v>0</v>
      </c>
    </row>
    <row r="1260" spans="1:29">
      <c r="A1260" s="300" t="s">
        <v>1972</v>
      </c>
      <c r="B1260" s="308" t="s">
        <v>3372</v>
      </c>
      <c r="C1260" s="296" t="s">
        <v>2310</v>
      </c>
      <c r="D1260" s="308" t="s">
        <v>2311</v>
      </c>
      <c r="E1260" s="266">
        <v>4713</v>
      </c>
      <c r="F1260" s="269">
        <v>4555</v>
      </c>
      <c r="G1260" s="269">
        <v>158</v>
      </c>
      <c r="H1260" s="267">
        <v>5738</v>
      </c>
      <c r="I1260" s="267">
        <v>5422</v>
      </c>
      <c r="J1260" s="267">
        <v>316</v>
      </c>
      <c r="K1260" s="267">
        <v>5300</v>
      </c>
      <c r="L1260" s="267">
        <v>5169</v>
      </c>
      <c r="M1260" s="267">
        <v>131</v>
      </c>
      <c r="N1260" s="297">
        <v>0.93</v>
      </c>
      <c r="O1260" s="269">
        <v>157659</v>
      </c>
      <c r="P1260" s="269">
        <v>153696</v>
      </c>
      <c r="Q1260" s="269">
        <v>3963</v>
      </c>
      <c r="R1260" s="270">
        <v>0.974863471162446</v>
      </c>
      <c r="S1260" s="270">
        <v>0.966475705495438</v>
      </c>
      <c r="T1260" s="270">
        <v>0.944928546531893</v>
      </c>
      <c r="U1260" s="270">
        <v>0.975283018867925</v>
      </c>
      <c r="V1260" s="298">
        <v>0.0215471589635455</v>
      </c>
      <c r="W1260" s="274">
        <v>37064</v>
      </c>
      <c r="X1260" s="274">
        <v>36018</v>
      </c>
      <c r="Y1260" s="274">
        <v>36867</v>
      </c>
      <c r="Z1260" s="274">
        <v>35942</v>
      </c>
      <c r="AA1260" s="271">
        <v>0.97177854521908</v>
      </c>
      <c r="AB1260" s="271">
        <v>0.974909810942035</v>
      </c>
      <c r="AC1260" s="298">
        <v>-0.00313126572295441</v>
      </c>
    </row>
    <row r="1261" spans="1:29">
      <c r="A1261" s="300" t="s">
        <v>1972</v>
      </c>
      <c r="B1261" s="308" t="s">
        <v>3372</v>
      </c>
      <c r="C1261" s="296" t="s">
        <v>2312</v>
      </c>
      <c r="D1261" s="308" t="s">
        <v>2313</v>
      </c>
      <c r="E1261" s="266">
        <v>0</v>
      </c>
      <c r="F1261" s="269">
        <v>0</v>
      </c>
      <c r="G1261" s="269">
        <v>0</v>
      </c>
      <c r="H1261" s="267">
        <v>2</v>
      </c>
      <c r="I1261" s="267">
        <v>1</v>
      </c>
      <c r="J1261" s="267">
        <v>1</v>
      </c>
      <c r="K1261" s="267">
        <v>3</v>
      </c>
      <c r="L1261" s="267">
        <v>3</v>
      </c>
      <c r="M1261" s="267">
        <v>0</v>
      </c>
      <c r="N1261" s="297">
        <v>0.93</v>
      </c>
      <c r="O1261" s="269">
        <v>123</v>
      </c>
      <c r="P1261" s="269">
        <v>117</v>
      </c>
      <c r="Q1261" s="269">
        <v>6</v>
      </c>
      <c r="R1261" s="270">
        <v>0.951219512195122</v>
      </c>
      <c r="S1261" s="270">
        <v>0</v>
      </c>
      <c r="T1261" s="270">
        <v>0.5</v>
      </c>
      <c r="U1261" s="270">
        <v>1</v>
      </c>
      <c r="V1261" s="298">
        <v>-0.5</v>
      </c>
      <c r="W1261" s="274">
        <v>8</v>
      </c>
      <c r="X1261" s="274">
        <v>6</v>
      </c>
      <c r="Y1261" s="274">
        <v>15</v>
      </c>
      <c r="Z1261" s="274">
        <v>15</v>
      </c>
      <c r="AA1261" s="271">
        <v>0.75</v>
      </c>
      <c r="AB1261" s="271">
        <v>1</v>
      </c>
      <c r="AC1261" s="298">
        <v>-0.25</v>
      </c>
    </row>
    <row r="1262" spans="1:29">
      <c r="A1262" s="300" t="s">
        <v>1972</v>
      </c>
      <c r="B1262" s="308" t="s">
        <v>3371</v>
      </c>
      <c r="C1262" s="296" t="s">
        <v>2314</v>
      </c>
      <c r="D1262" s="308" t="s">
        <v>2315</v>
      </c>
      <c r="E1262" s="266">
        <v>0</v>
      </c>
      <c r="F1262" s="269">
        <v>0</v>
      </c>
      <c r="G1262" s="269">
        <v>0</v>
      </c>
      <c r="H1262" s="267">
        <v>0</v>
      </c>
      <c r="I1262" s="267">
        <v>0</v>
      </c>
      <c r="J1262" s="267">
        <v>0</v>
      </c>
      <c r="K1262" s="267">
        <v>0</v>
      </c>
      <c r="L1262" s="267">
        <v>0</v>
      </c>
      <c r="M1262" s="267">
        <v>0</v>
      </c>
      <c r="N1262" s="297">
        <v>0.93</v>
      </c>
      <c r="O1262" s="269">
        <v>18</v>
      </c>
      <c r="P1262" s="269">
        <v>18</v>
      </c>
      <c r="Q1262" s="269">
        <v>0</v>
      </c>
      <c r="R1262" s="270">
        <v>1</v>
      </c>
      <c r="S1262" s="270">
        <v>0</v>
      </c>
      <c r="T1262" s="270">
        <v>0</v>
      </c>
      <c r="U1262" s="270">
        <v>0</v>
      </c>
      <c r="V1262" s="298">
        <v>0</v>
      </c>
      <c r="W1262" s="274">
        <v>3</v>
      </c>
      <c r="X1262" s="274">
        <v>3</v>
      </c>
      <c r="Y1262" s="274">
        <v>6</v>
      </c>
      <c r="Z1262" s="274">
        <v>6</v>
      </c>
      <c r="AA1262" s="271">
        <v>1</v>
      </c>
      <c r="AB1262" s="271">
        <v>1</v>
      </c>
      <c r="AC1262" s="298">
        <v>0</v>
      </c>
    </row>
    <row r="1263" spans="1:29">
      <c r="A1263" s="300" t="s">
        <v>1972</v>
      </c>
      <c r="B1263" s="308" t="s">
        <v>3371</v>
      </c>
      <c r="C1263" s="296" t="s">
        <v>2316</v>
      </c>
      <c r="D1263" s="308" t="s">
        <v>2317</v>
      </c>
      <c r="E1263" s="266">
        <v>2184</v>
      </c>
      <c r="F1263" s="269">
        <v>2072</v>
      </c>
      <c r="G1263" s="269">
        <v>112</v>
      </c>
      <c r="H1263" s="267">
        <v>2769</v>
      </c>
      <c r="I1263" s="267">
        <v>2591</v>
      </c>
      <c r="J1263" s="267">
        <v>178</v>
      </c>
      <c r="K1263" s="267">
        <v>2371</v>
      </c>
      <c r="L1263" s="267">
        <v>2287</v>
      </c>
      <c r="M1263" s="267">
        <v>84</v>
      </c>
      <c r="N1263" s="297">
        <v>0.93</v>
      </c>
      <c r="O1263" s="269">
        <v>72225</v>
      </c>
      <c r="P1263" s="269">
        <v>69671</v>
      </c>
      <c r="Q1263" s="269">
        <v>2554</v>
      </c>
      <c r="R1263" s="270">
        <v>0.964638283142956</v>
      </c>
      <c r="S1263" s="270">
        <v>0.948717948717949</v>
      </c>
      <c r="T1263" s="270">
        <v>0.93571686529433</v>
      </c>
      <c r="U1263" s="270">
        <v>0.964571910586251</v>
      </c>
      <c r="V1263" s="298">
        <v>0.0130010834236186</v>
      </c>
      <c r="W1263" s="274">
        <v>17139</v>
      </c>
      <c r="X1263" s="274">
        <v>16472</v>
      </c>
      <c r="Y1263" s="274">
        <v>16999</v>
      </c>
      <c r="Z1263" s="274">
        <v>16474</v>
      </c>
      <c r="AA1263" s="271">
        <v>0.961082910321489</v>
      </c>
      <c r="AB1263" s="271">
        <v>0.969115830342961</v>
      </c>
      <c r="AC1263" s="298">
        <v>-0.00803292002147238</v>
      </c>
    </row>
    <row r="1264" spans="1:29">
      <c r="A1264" s="300" t="s">
        <v>1972</v>
      </c>
      <c r="B1264" s="308" t="s">
        <v>3371</v>
      </c>
      <c r="C1264" s="296" t="s">
        <v>2318</v>
      </c>
      <c r="D1264" s="308" t="s">
        <v>2319</v>
      </c>
      <c r="E1264" s="266">
        <v>2773</v>
      </c>
      <c r="F1264" s="269">
        <v>2696</v>
      </c>
      <c r="G1264" s="269">
        <v>77</v>
      </c>
      <c r="H1264" s="267">
        <v>3352</v>
      </c>
      <c r="I1264" s="267">
        <v>3221</v>
      </c>
      <c r="J1264" s="267">
        <v>131</v>
      </c>
      <c r="K1264" s="267">
        <v>3246</v>
      </c>
      <c r="L1264" s="267">
        <v>3144</v>
      </c>
      <c r="M1264" s="267">
        <v>102</v>
      </c>
      <c r="N1264" s="297">
        <v>0.93</v>
      </c>
      <c r="O1264" s="269">
        <v>86237</v>
      </c>
      <c r="P1264" s="269">
        <v>84643</v>
      </c>
      <c r="Q1264" s="269">
        <v>1594</v>
      </c>
      <c r="R1264" s="270">
        <v>0.981516054593736</v>
      </c>
      <c r="S1264" s="270">
        <v>0.972232239451857</v>
      </c>
      <c r="T1264" s="270">
        <v>0.960918854415274</v>
      </c>
      <c r="U1264" s="270">
        <v>0.968576709796673</v>
      </c>
      <c r="V1264" s="298">
        <v>0.0113133850365827</v>
      </c>
      <c r="W1264" s="274">
        <v>21946</v>
      </c>
      <c r="X1264" s="274">
        <v>21436</v>
      </c>
      <c r="Y1264" s="274">
        <v>21005</v>
      </c>
      <c r="Z1264" s="274">
        <v>20649</v>
      </c>
      <c r="AA1264" s="271">
        <v>0.976761140982411</v>
      </c>
      <c r="AB1264" s="271">
        <v>0.983051654368008</v>
      </c>
      <c r="AC1264" s="298">
        <v>-0.00629051338559616</v>
      </c>
    </row>
    <row r="1265" spans="1:29">
      <c r="A1265" s="300" t="s">
        <v>1972</v>
      </c>
      <c r="B1265" s="308" t="s">
        <v>3371</v>
      </c>
      <c r="C1265" s="296" t="s">
        <v>2320</v>
      </c>
      <c r="D1265" s="308" t="s">
        <v>2321</v>
      </c>
      <c r="E1265" s="266">
        <v>6639</v>
      </c>
      <c r="F1265" s="269">
        <v>6270</v>
      </c>
      <c r="G1265" s="269">
        <v>369</v>
      </c>
      <c r="H1265" s="267">
        <v>8327</v>
      </c>
      <c r="I1265" s="267">
        <v>7474</v>
      </c>
      <c r="J1265" s="267">
        <v>853</v>
      </c>
      <c r="K1265" s="267">
        <v>7546</v>
      </c>
      <c r="L1265" s="267">
        <v>7170</v>
      </c>
      <c r="M1265" s="267">
        <v>376</v>
      </c>
      <c r="N1265" s="297">
        <v>0.93</v>
      </c>
      <c r="O1265" s="269">
        <v>226617</v>
      </c>
      <c r="P1265" s="269">
        <v>216523</v>
      </c>
      <c r="Q1265" s="269">
        <v>10094</v>
      </c>
      <c r="R1265" s="270">
        <v>0.955457887095849</v>
      </c>
      <c r="S1265" s="270">
        <v>0.944419340262088</v>
      </c>
      <c r="T1265" s="270">
        <v>0.897562147231896</v>
      </c>
      <c r="U1265" s="270">
        <v>0.950172276702889</v>
      </c>
      <c r="V1265" s="298">
        <v>0.0468571930301914</v>
      </c>
      <c r="W1265" s="274">
        <v>53799</v>
      </c>
      <c r="X1265" s="274">
        <v>51247</v>
      </c>
      <c r="Y1265" s="274">
        <v>52680</v>
      </c>
      <c r="Z1265" s="274">
        <v>50328</v>
      </c>
      <c r="AA1265" s="271">
        <v>0.95256417405528</v>
      </c>
      <c r="AB1265" s="271">
        <v>0.955353075170843</v>
      </c>
      <c r="AC1265" s="298">
        <v>-0.00278890111556296</v>
      </c>
    </row>
    <row r="1266" spans="1:29">
      <c r="A1266" s="300" t="s">
        <v>1972</v>
      </c>
      <c r="B1266" s="308" t="s">
        <v>3371</v>
      </c>
      <c r="C1266" s="296" t="s">
        <v>2322</v>
      </c>
      <c r="D1266" s="308" t="s">
        <v>2323</v>
      </c>
      <c r="E1266" s="266">
        <v>0</v>
      </c>
      <c r="F1266" s="269">
        <v>0</v>
      </c>
      <c r="G1266" s="269">
        <v>0</v>
      </c>
      <c r="H1266" s="267">
        <v>0</v>
      </c>
      <c r="I1266" s="267">
        <v>0</v>
      </c>
      <c r="J1266" s="267">
        <v>0</v>
      </c>
      <c r="K1266" s="267">
        <v>0</v>
      </c>
      <c r="L1266" s="267">
        <v>0</v>
      </c>
      <c r="M1266" s="267">
        <v>0</v>
      </c>
      <c r="N1266" s="297">
        <v>0.93</v>
      </c>
      <c r="O1266" s="269">
        <v>0</v>
      </c>
      <c r="P1266" s="269">
        <v>0</v>
      </c>
      <c r="Q1266" s="269">
        <v>0</v>
      </c>
      <c r="R1266" s="270">
        <v>0</v>
      </c>
      <c r="S1266" s="270">
        <v>0</v>
      </c>
      <c r="T1266" s="270">
        <v>0</v>
      </c>
      <c r="U1266" s="270">
        <v>0</v>
      </c>
      <c r="V1266" s="298">
        <v>0</v>
      </c>
      <c r="W1266" s="274">
        <v>0</v>
      </c>
      <c r="X1266" s="274">
        <v>0</v>
      </c>
      <c r="Y1266" s="274">
        <v>0</v>
      </c>
      <c r="Z1266" s="274">
        <v>0</v>
      </c>
      <c r="AA1266" s="271">
        <v>0</v>
      </c>
      <c r="AB1266" s="271">
        <v>0</v>
      </c>
      <c r="AC1266" s="298">
        <v>0</v>
      </c>
    </row>
    <row r="1267" spans="1:29">
      <c r="A1267" s="300" t="s">
        <v>1972</v>
      </c>
      <c r="B1267" s="308" t="s">
        <v>3371</v>
      </c>
      <c r="C1267" s="296" t="s">
        <v>2324</v>
      </c>
      <c r="D1267" s="308" t="s">
        <v>2325</v>
      </c>
      <c r="E1267" s="266">
        <v>3249</v>
      </c>
      <c r="F1267" s="269">
        <v>3120</v>
      </c>
      <c r="G1267" s="269">
        <v>129</v>
      </c>
      <c r="H1267" s="267">
        <v>3926</v>
      </c>
      <c r="I1267" s="267">
        <v>3612</v>
      </c>
      <c r="J1267" s="267">
        <v>314</v>
      </c>
      <c r="K1267" s="267">
        <v>3620</v>
      </c>
      <c r="L1267" s="267">
        <v>3486</v>
      </c>
      <c r="M1267" s="267">
        <v>134</v>
      </c>
      <c r="N1267" s="297">
        <v>0.93</v>
      </c>
      <c r="O1267" s="269">
        <v>107379</v>
      </c>
      <c r="P1267" s="269">
        <v>103835</v>
      </c>
      <c r="Q1267" s="269">
        <v>3544</v>
      </c>
      <c r="R1267" s="270">
        <v>0.966995408785703</v>
      </c>
      <c r="S1267" s="270">
        <v>0.960295475530933</v>
      </c>
      <c r="T1267" s="270">
        <v>0.920020376974019</v>
      </c>
      <c r="U1267" s="270">
        <v>0.962983425414365</v>
      </c>
      <c r="V1267" s="298">
        <v>0.0402750985569132</v>
      </c>
      <c r="W1267" s="274">
        <v>25554</v>
      </c>
      <c r="X1267" s="274">
        <v>24655</v>
      </c>
      <c r="Y1267" s="274">
        <v>25367</v>
      </c>
      <c r="Z1267" s="274">
        <v>24484</v>
      </c>
      <c r="AA1267" s="271">
        <v>0.964819597714644</v>
      </c>
      <c r="AB1267" s="271">
        <v>0.965190996176134</v>
      </c>
      <c r="AC1267" s="298">
        <v>-0.000371398461490813</v>
      </c>
    </row>
    <row r="1268" spans="1:29">
      <c r="A1268" s="300" t="s">
        <v>1972</v>
      </c>
      <c r="B1268" s="308" t="s">
        <v>3371</v>
      </c>
      <c r="C1268" s="296" t="s">
        <v>2326</v>
      </c>
      <c r="D1268" s="308" t="s">
        <v>2327</v>
      </c>
      <c r="E1268" s="266">
        <v>0</v>
      </c>
      <c r="F1268" s="269">
        <v>0</v>
      </c>
      <c r="G1268" s="269">
        <v>0</v>
      </c>
      <c r="H1268" s="267">
        <v>2</v>
      </c>
      <c r="I1268" s="267">
        <v>0</v>
      </c>
      <c r="J1268" s="267">
        <v>2</v>
      </c>
      <c r="K1268" s="267">
        <v>2</v>
      </c>
      <c r="L1268" s="267">
        <v>0</v>
      </c>
      <c r="M1268" s="267">
        <v>2</v>
      </c>
      <c r="N1268" s="297">
        <v>0.93</v>
      </c>
      <c r="O1268" s="269">
        <v>13</v>
      </c>
      <c r="P1268" s="269">
        <v>9</v>
      </c>
      <c r="Q1268" s="269">
        <v>4</v>
      </c>
      <c r="R1268" s="270">
        <v>0.692307692307692</v>
      </c>
      <c r="S1268" s="270">
        <v>0</v>
      </c>
      <c r="T1268" s="270">
        <v>0</v>
      </c>
      <c r="U1268" s="270">
        <v>0</v>
      </c>
      <c r="V1268" s="298">
        <v>0</v>
      </c>
      <c r="W1268" s="274">
        <v>4</v>
      </c>
      <c r="X1268" s="274">
        <v>0</v>
      </c>
      <c r="Y1268" s="274">
        <v>2</v>
      </c>
      <c r="Z1268" s="274">
        <v>2</v>
      </c>
      <c r="AA1268" s="271">
        <v>0</v>
      </c>
      <c r="AB1268" s="271">
        <v>1</v>
      </c>
      <c r="AC1268" s="298">
        <v>-1</v>
      </c>
    </row>
    <row r="1269" spans="1:29">
      <c r="A1269" s="300" t="s">
        <v>1972</v>
      </c>
      <c r="B1269" s="308" t="s">
        <v>3371</v>
      </c>
      <c r="C1269" s="296" t="s">
        <v>2328</v>
      </c>
      <c r="D1269" s="308" t="s">
        <v>2329</v>
      </c>
      <c r="E1269" s="266">
        <v>5879</v>
      </c>
      <c r="F1269" s="269">
        <v>5680</v>
      </c>
      <c r="G1269" s="269">
        <v>199</v>
      </c>
      <c r="H1269" s="267">
        <v>7402</v>
      </c>
      <c r="I1269" s="267">
        <v>6946</v>
      </c>
      <c r="J1269" s="267">
        <v>456</v>
      </c>
      <c r="K1269" s="267">
        <v>6782</v>
      </c>
      <c r="L1269" s="267">
        <v>6633</v>
      </c>
      <c r="M1269" s="267">
        <v>149</v>
      </c>
      <c r="N1269" s="297">
        <v>0.93</v>
      </c>
      <c r="O1269" s="269">
        <v>195243</v>
      </c>
      <c r="P1269" s="269">
        <v>190394</v>
      </c>
      <c r="Q1269" s="269">
        <v>4849</v>
      </c>
      <c r="R1269" s="270">
        <v>0.97516428245827</v>
      </c>
      <c r="S1269" s="270">
        <v>0.966150705902364</v>
      </c>
      <c r="T1269" s="270">
        <v>0.938395028370711</v>
      </c>
      <c r="U1269" s="270">
        <v>0.97803007962253</v>
      </c>
      <c r="V1269" s="298">
        <v>0.0277556775316536</v>
      </c>
      <c r="W1269" s="274">
        <v>47013</v>
      </c>
      <c r="X1269" s="274">
        <v>45708</v>
      </c>
      <c r="Y1269" s="274">
        <v>46265</v>
      </c>
      <c r="Z1269" s="274">
        <v>45154</v>
      </c>
      <c r="AA1269" s="271">
        <v>0.972241720375215</v>
      </c>
      <c r="AB1269" s="271">
        <v>0.975986166648654</v>
      </c>
      <c r="AC1269" s="298">
        <v>-0.00374444627343906</v>
      </c>
    </row>
    <row r="1270" spans="1:29">
      <c r="A1270" s="300" t="s">
        <v>1972</v>
      </c>
      <c r="B1270" s="308" t="s">
        <v>3371</v>
      </c>
      <c r="C1270" s="296" t="s">
        <v>2330</v>
      </c>
      <c r="D1270" s="308" t="s">
        <v>2331</v>
      </c>
      <c r="E1270" s="266">
        <v>3567</v>
      </c>
      <c r="F1270" s="269">
        <v>3420</v>
      </c>
      <c r="G1270" s="269">
        <v>147</v>
      </c>
      <c r="H1270" s="267">
        <v>4490</v>
      </c>
      <c r="I1270" s="267">
        <v>4233</v>
      </c>
      <c r="J1270" s="267">
        <v>257</v>
      </c>
      <c r="K1270" s="267">
        <v>3945</v>
      </c>
      <c r="L1270" s="267">
        <v>3828</v>
      </c>
      <c r="M1270" s="267">
        <v>117</v>
      </c>
      <c r="N1270" s="297">
        <v>0.93</v>
      </c>
      <c r="O1270" s="269">
        <v>114434</v>
      </c>
      <c r="P1270" s="269">
        <v>110959</v>
      </c>
      <c r="Q1270" s="269">
        <v>3475</v>
      </c>
      <c r="R1270" s="270">
        <v>0.969633150986595</v>
      </c>
      <c r="S1270" s="270">
        <v>0.95878889823381</v>
      </c>
      <c r="T1270" s="270">
        <v>0.942761692650334</v>
      </c>
      <c r="U1270" s="270">
        <v>0.970342205323194</v>
      </c>
      <c r="V1270" s="298">
        <v>0.0160272055834759</v>
      </c>
      <c r="W1270" s="274">
        <v>28191</v>
      </c>
      <c r="X1270" s="274">
        <v>27282</v>
      </c>
      <c r="Y1270" s="274">
        <v>27267</v>
      </c>
      <c r="Z1270" s="274">
        <v>26443</v>
      </c>
      <c r="AA1270" s="271">
        <v>0.967755666702139</v>
      </c>
      <c r="AB1270" s="271">
        <v>0.969780320533979</v>
      </c>
      <c r="AC1270" s="298">
        <v>-0.00202465383183981</v>
      </c>
    </row>
    <row r="1271" spans="1:29">
      <c r="A1271" s="300" t="s">
        <v>1972</v>
      </c>
      <c r="B1271" s="308" t="s">
        <v>3371</v>
      </c>
      <c r="C1271" s="296" t="s">
        <v>2332</v>
      </c>
      <c r="D1271" s="308" t="s">
        <v>2333</v>
      </c>
      <c r="E1271" s="266">
        <v>3</v>
      </c>
      <c r="F1271" s="269">
        <v>2</v>
      </c>
      <c r="G1271" s="269">
        <v>1</v>
      </c>
      <c r="H1271" s="267">
        <v>1</v>
      </c>
      <c r="I1271" s="267">
        <v>1</v>
      </c>
      <c r="J1271" s="267">
        <v>0</v>
      </c>
      <c r="K1271" s="267">
        <v>0</v>
      </c>
      <c r="L1271" s="267">
        <v>0</v>
      </c>
      <c r="M1271" s="267">
        <v>0</v>
      </c>
      <c r="N1271" s="297">
        <v>0.93</v>
      </c>
      <c r="O1271" s="269">
        <v>114</v>
      </c>
      <c r="P1271" s="269">
        <v>108</v>
      </c>
      <c r="Q1271" s="269">
        <v>6</v>
      </c>
      <c r="R1271" s="270">
        <v>0.947368421052632</v>
      </c>
      <c r="S1271" s="270">
        <v>0.666666666666667</v>
      </c>
      <c r="T1271" s="270">
        <v>1</v>
      </c>
      <c r="U1271" s="270">
        <v>0</v>
      </c>
      <c r="V1271" s="298">
        <v>-0.333333333333333</v>
      </c>
      <c r="W1271" s="274">
        <v>15</v>
      </c>
      <c r="X1271" s="274">
        <v>14</v>
      </c>
      <c r="Y1271" s="274">
        <v>29</v>
      </c>
      <c r="Z1271" s="274">
        <v>29</v>
      </c>
      <c r="AA1271" s="271">
        <v>0.933333333333333</v>
      </c>
      <c r="AB1271" s="271">
        <v>1</v>
      </c>
      <c r="AC1271" s="298">
        <v>-0.0666666666666667</v>
      </c>
    </row>
    <row r="1272" spans="1:29">
      <c r="A1272" s="300" t="s">
        <v>1972</v>
      </c>
      <c r="B1272" s="308" t="s">
        <v>3373</v>
      </c>
      <c r="C1272" s="296" t="s">
        <v>2334</v>
      </c>
      <c r="D1272" s="308" t="s">
        <v>2335</v>
      </c>
      <c r="E1272" s="266">
        <v>5794</v>
      </c>
      <c r="F1272" s="269">
        <v>5525</v>
      </c>
      <c r="G1272" s="269">
        <v>269</v>
      </c>
      <c r="H1272" s="267">
        <v>6956</v>
      </c>
      <c r="I1272" s="267">
        <v>6415</v>
      </c>
      <c r="J1272" s="267">
        <v>541</v>
      </c>
      <c r="K1272" s="267">
        <v>6241</v>
      </c>
      <c r="L1272" s="267">
        <v>5992</v>
      </c>
      <c r="M1272" s="267">
        <v>249</v>
      </c>
      <c r="N1272" s="297">
        <v>0.93</v>
      </c>
      <c r="O1272" s="269">
        <v>168052</v>
      </c>
      <c r="P1272" s="269">
        <v>161304</v>
      </c>
      <c r="Q1272" s="269">
        <v>6748</v>
      </c>
      <c r="R1272" s="270">
        <v>0.95984576202604</v>
      </c>
      <c r="S1272" s="270">
        <v>0.953572661373835</v>
      </c>
      <c r="T1272" s="270">
        <v>0.922225416906268</v>
      </c>
      <c r="U1272" s="270">
        <v>0.960102547668643</v>
      </c>
      <c r="V1272" s="298">
        <v>0.031347244467567</v>
      </c>
      <c r="W1272" s="274">
        <v>43299</v>
      </c>
      <c r="X1272" s="274">
        <v>41456</v>
      </c>
      <c r="Y1272" s="274">
        <v>40241</v>
      </c>
      <c r="Z1272" s="274">
        <v>38582</v>
      </c>
      <c r="AA1272" s="271">
        <v>0.957435506593686</v>
      </c>
      <c r="AB1272" s="271">
        <v>0.958773390323302</v>
      </c>
      <c r="AC1272" s="298">
        <v>-0.0013378837296163</v>
      </c>
    </row>
    <row r="1273" spans="1:29">
      <c r="A1273" s="300" t="s">
        <v>1972</v>
      </c>
      <c r="B1273" s="308" t="s">
        <v>3372</v>
      </c>
      <c r="C1273" s="296" t="s">
        <v>2336</v>
      </c>
      <c r="D1273" s="308" t="s">
        <v>2337</v>
      </c>
      <c r="E1273" s="266">
        <v>0</v>
      </c>
      <c r="F1273" s="269">
        <v>0</v>
      </c>
      <c r="G1273" s="269">
        <v>0</v>
      </c>
      <c r="H1273" s="267">
        <v>0</v>
      </c>
      <c r="I1273" s="267">
        <v>0</v>
      </c>
      <c r="J1273" s="267">
        <v>0</v>
      </c>
      <c r="K1273" s="267">
        <v>0</v>
      </c>
      <c r="L1273" s="267">
        <v>0</v>
      </c>
      <c r="M1273" s="267">
        <v>0</v>
      </c>
      <c r="N1273" s="297">
        <v>0.93</v>
      </c>
      <c r="O1273" s="269">
        <v>2</v>
      </c>
      <c r="P1273" s="269">
        <v>2</v>
      </c>
      <c r="Q1273" s="269">
        <v>0</v>
      </c>
      <c r="R1273" s="270">
        <v>1</v>
      </c>
      <c r="S1273" s="270">
        <v>0</v>
      </c>
      <c r="T1273" s="270">
        <v>0</v>
      </c>
      <c r="U1273" s="270">
        <v>0</v>
      </c>
      <c r="V1273" s="298">
        <v>0</v>
      </c>
      <c r="W1273" s="274">
        <v>0</v>
      </c>
      <c r="X1273" s="274">
        <v>0</v>
      </c>
      <c r="Y1273" s="274">
        <v>0</v>
      </c>
      <c r="Z1273" s="274">
        <v>0</v>
      </c>
      <c r="AA1273" s="271">
        <v>0</v>
      </c>
      <c r="AB1273" s="271">
        <v>0</v>
      </c>
      <c r="AC1273" s="298">
        <v>0</v>
      </c>
    </row>
    <row r="1274" spans="1:29">
      <c r="A1274" s="300" t="s">
        <v>1972</v>
      </c>
      <c r="B1274" s="308" t="s">
        <v>3372</v>
      </c>
      <c r="C1274" s="296" t="s">
        <v>2338</v>
      </c>
      <c r="D1274" s="308" t="s">
        <v>2339</v>
      </c>
      <c r="E1274" s="266">
        <v>5</v>
      </c>
      <c r="F1274" s="269">
        <v>5</v>
      </c>
      <c r="G1274" s="269">
        <v>0</v>
      </c>
      <c r="H1274" s="267">
        <v>2</v>
      </c>
      <c r="I1274" s="267">
        <v>1</v>
      </c>
      <c r="J1274" s="267">
        <v>1</v>
      </c>
      <c r="K1274" s="267">
        <v>7</v>
      </c>
      <c r="L1274" s="267">
        <v>7</v>
      </c>
      <c r="M1274" s="267">
        <v>0</v>
      </c>
      <c r="N1274" s="297">
        <v>0.93</v>
      </c>
      <c r="O1274" s="269">
        <v>121</v>
      </c>
      <c r="P1274" s="269">
        <v>120</v>
      </c>
      <c r="Q1274" s="269">
        <v>1</v>
      </c>
      <c r="R1274" s="270">
        <v>0.991735537190083</v>
      </c>
      <c r="S1274" s="270">
        <v>1</v>
      </c>
      <c r="T1274" s="270">
        <v>0.5</v>
      </c>
      <c r="U1274" s="270">
        <v>1</v>
      </c>
      <c r="V1274" s="298">
        <v>0.5</v>
      </c>
      <c r="W1274" s="274">
        <v>29</v>
      </c>
      <c r="X1274" s="274">
        <v>28</v>
      </c>
      <c r="Y1274" s="274">
        <v>23</v>
      </c>
      <c r="Z1274" s="274">
        <v>23</v>
      </c>
      <c r="AA1274" s="271">
        <v>0.96551724137931</v>
      </c>
      <c r="AB1274" s="271">
        <v>1</v>
      </c>
      <c r="AC1274" s="298">
        <v>-0.0344827586206896</v>
      </c>
    </row>
    <row r="1275" spans="1:29">
      <c r="A1275" s="300" t="s">
        <v>1972</v>
      </c>
      <c r="B1275" s="308" t="s">
        <v>3372</v>
      </c>
      <c r="C1275" s="296" t="s">
        <v>2340</v>
      </c>
      <c r="D1275" s="308" t="s">
        <v>2341</v>
      </c>
      <c r="E1275" s="266">
        <v>0</v>
      </c>
      <c r="F1275" s="269">
        <v>0</v>
      </c>
      <c r="G1275" s="269">
        <v>0</v>
      </c>
      <c r="H1275" s="267">
        <v>1</v>
      </c>
      <c r="I1275" s="267">
        <v>1</v>
      </c>
      <c r="J1275" s="267">
        <v>0</v>
      </c>
      <c r="K1275" s="267">
        <v>2</v>
      </c>
      <c r="L1275" s="267">
        <v>0</v>
      </c>
      <c r="M1275" s="267">
        <v>2</v>
      </c>
      <c r="N1275" s="297">
        <v>0.93</v>
      </c>
      <c r="O1275" s="269">
        <v>44</v>
      </c>
      <c r="P1275" s="269">
        <v>41</v>
      </c>
      <c r="Q1275" s="269">
        <v>3</v>
      </c>
      <c r="R1275" s="270">
        <v>0.931818181818182</v>
      </c>
      <c r="S1275" s="270">
        <v>0</v>
      </c>
      <c r="T1275" s="270">
        <v>1</v>
      </c>
      <c r="U1275" s="270">
        <v>0</v>
      </c>
      <c r="V1275" s="298">
        <v>-1</v>
      </c>
      <c r="W1275" s="274">
        <v>10</v>
      </c>
      <c r="X1275" s="274">
        <v>7</v>
      </c>
      <c r="Y1275" s="274">
        <v>11</v>
      </c>
      <c r="Z1275" s="274">
        <v>11</v>
      </c>
      <c r="AA1275" s="271">
        <v>0.7</v>
      </c>
      <c r="AB1275" s="271">
        <v>1</v>
      </c>
      <c r="AC1275" s="298">
        <v>-0.3</v>
      </c>
    </row>
    <row r="1276" spans="1:29">
      <c r="A1276" s="300" t="s">
        <v>1972</v>
      </c>
      <c r="B1276" s="308" t="s">
        <v>3372</v>
      </c>
      <c r="C1276" s="296" t="s">
        <v>2342</v>
      </c>
      <c r="D1276" s="308" t="s">
        <v>2343</v>
      </c>
      <c r="E1276" s="266">
        <v>7480</v>
      </c>
      <c r="F1276" s="269">
        <v>6960</v>
      </c>
      <c r="G1276" s="269">
        <v>520</v>
      </c>
      <c r="H1276" s="267">
        <v>9188</v>
      </c>
      <c r="I1276" s="267">
        <v>8071</v>
      </c>
      <c r="J1276" s="267">
        <v>1117</v>
      </c>
      <c r="K1276" s="267">
        <v>8291</v>
      </c>
      <c r="L1276" s="267">
        <v>7802</v>
      </c>
      <c r="M1276" s="267">
        <v>489</v>
      </c>
      <c r="N1276" s="297">
        <v>0.93</v>
      </c>
      <c r="O1276" s="269">
        <v>244958</v>
      </c>
      <c r="P1276" s="269">
        <v>233252</v>
      </c>
      <c r="Q1276" s="269">
        <v>11706</v>
      </c>
      <c r="R1276" s="270">
        <v>0.952212215971718</v>
      </c>
      <c r="S1276" s="270">
        <v>0.93048128342246</v>
      </c>
      <c r="T1276" s="270">
        <v>0.878428384849804</v>
      </c>
      <c r="U1276" s="270">
        <v>0.941020383548426</v>
      </c>
      <c r="V1276" s="298">
        <v>0.0520528985726558</v>
      </c>
      <c r="W1276" s="274">
        <v>58625</v>
      </c>
      <c r="X1276" s="274">
        <v>55159</v>
      </c>
      <c r="Y1276" s="274">
        <v>56897</v>
      </c>
      <c r="Z1276" s="274">
        <v>54271</v>
      </c>
      <c r="AA1276" s="271">
        <v>0.940878464818763</v>
      </c>
      <c r="AB1276" s="271">
        <v>0.953846424240294</v>
      </c>
      <c r="AC1276" s="298">
        <v>-0.0129679594215305</v>
      </c>
    </row>
    <row r="1277" spans="1:29">
      <c r="A1277" s="300" t="s">
        <v>1972</v>
      </c>
      <c r="B1277" s="302" t="s">
        <v>3372</v>
      </c>
      <c r="C1277" s="296" t="s">
        <v>2344</v>
      </c>
      <c r="D1277" s="302" t="s">
        <v>2345</v>
      </c>
      <c r="E1277" s="266">
        <v>70</v>
      </c>
      <c r="F1277" s="269">
        <v>70</v>
      </c>
      <c r="G1277" s="269">
        <v>0</v>
      </c>
      <c r="H1277" s="267">
        <v>85</v>
      </c>
      <c r="I1277" s="267">
        <v>85</v>
      </c>
      <c r="J1277" s="267">
        <v>0</v>
      </c>
      <c r="K1277" s="267">
        <v>106</v>
      </c>
      <c r="L1277" s="267">
        <v>106</v>
      </c>
      <c r="M1277" s="267">
        <v>0</v>
      </c>
      <c r="N1277" s="297">
        <v>0.93</v>
      </c>
      <c r="O1277" s="269">
        <v>1207</v>
      </c>
      <c r="P1277" s="269">
        <v>1205</v>
      </c>
      <c r="Q1277" s="269">
        <v>2</v>
      </c>
      <c r="R1277" s="270">
        <v>0.9983429991715</v>
      </c>
      <c r="S1277" s="270">
        <v>1</v>
      </c>
      <c r="T1277" s="270">
        <v>1</v>
      </c>
      <c r="U1277" s="270">
        <v>1</v>
      </c>
      <c r="V1277" s="298">
        <v>0</v>
      </c>
      <c r="W1277" s="274">
        <v>573</v>
      </c>
      <c r="X1277" s="274">
        <v>573</v>
      </c>
      <c r="Y1277" s="274">
        <v>393</v>
      </c>
      <c r="Z1277" s="274">
        <v>391</v>
      </c>
      <c r="AA1277" s="271">
        <v>1</v>
      </c>
      <c r="AB1277" s="271">
        <v>0.994910941475827</v>
      </c>
      <c r="AC1277" s="298">
        <v>0.00508905852417307</v>
      </c>
    </row>
    <row r="1278" spans="1:29">
      <c r="A1278" s="300" t="s">
        <v>1972</v>
      </c>
      <c r="B1278" s="308" t="s">
        <v>3373</v>
      </c>
      <c r="C1278" s="296" t="s">
        <v>2346</v>
      </c>
      <c r="D1278" s="308" t="s">
        <v>2347</v>
      </c>
      <c r="E1278" s="266">
        <v>4068</v>
      </c>
      <c r="F1278" s="269">
        <v>3905</v>
      </c>
      <c r="G1278" s="269">
        <v>163</v>
      </c>
      <c r="H1278" s="267">
        <v>4958</v>
      </c>
      <c r="I1278" s="267">
        <v>4238</v>
      </c>
      <c r="J1278" s="267">
        <v>720</v>
      </c>
      <c r="K1278" s="267">
        <v>4407</v>
      </c>
      <c r="L1278" s="267">
        <v>4266</v>
      </c>
      <c r="M1278" s="267">
        <v>141</v>
      </c>
      <c r="N1278" s="297">
        <v>0.93</v>
      </c>
      <c r="O1278" s="269">
        <v>116869</v>
      </c>
      <c r="P1278" s="269">
        <v>110786</v>
      </c>
      <c r="Q1278" s="269">
        <v>6083</v>
      </c>
      <c r="R1278" s="270">
        <v>0.947950269104724</v>
      </c>
      <c r="S1278" s="270">
        <v>0.959931170108161</v>
      </c>
      <c r="T1278" s="270">
        <v>0.854780153287616</v>
      </c>
      <c r="U1278" s="270">
        <v>0.968005445881552</v>
      </c>
      <c r="V1278" s="298">
        <v>0.105151016820545</v>
      </c>
      <c r="W1278" s="274">
        <v>30790</v>
      </c>
      <c r="X1278" s="274">
        <v>29320</v>
      </c>
      <c r="Y1278" s="274">
        <v>28367</v>
      </c>
      <c r="Z1278" s="274">
        <v>26857</v>
      </c>
      <c r="AA1278" s="271">
        <v>0.952257226372199</v>
      </c>
      <c r="AB1278" s="271">
        <v>0.946769133147672</v>
      </c>
      <c r="AC1278" s="298">
        <v>0.00548809322452715</v>
      </c>
    </row>
    <row r="1279" spans="1:29">
      <c r="A1279" s="300" t="s">
        <v>1972</v>
      </c>
      <c r="B1279" s="308" t="s">
        <v>3373</v>
      </c>
      <c r="C1279" s="296" t="s">
        <v>2348</v>
      </c>
      <c r="D1279" s="308" t="s">
        <v>2349</v>
      </c>
      <c r="E1279" s="266">
        <v>4572</v>
      </c>
      <c r="F1279" s="269">
        <v>4361</v>
      </c>
      <c r="G1279" s="269">
        <v>211</v>
      </c>
      <c r="H1279" s="267">
        <v>5642</v>
      </c>
      <c r="I1279" s="267">
        <v>5067</v>
      </c>
      <c r="J1279" s="267">
        <v>575</v>
      </c>
      <c r="K1279" s="267">
        <v>5309</v>
      </c>
      <c r="L1279" s="267">
        <v>5060</v>
      </c>
      <c r="M1279" s="267">
        <v>249</v>
      </c>
      <c r="N1279" s="297">
        <v>0.93</v>
      </c>
      <c r="O1279" s="269">
        <v>154346</v>
      </c>
      <c r="P1279" s="269">
        <v>147623</v>
      </c>
      <c r="Q1279" s="269">
        <v>6723</v>
      </c>
      <c r="R1279" s="270">
        <v>0.956442019877418</v>
      </c>
      <c r="S1279" s="270">
        <v>0.953849518810149</v>
      </c>
      <c r="T1279" s="270">
        <v>0.898085785182559</v>
      </c>
      <c r="U1279" s="270">
        <v>0.953098511960821</v>
      </c>
      <c r="V1279" s="298">
        <v>0.0557637336275894</v>
      </c>
      <c r="W1279" s="274">
        <v>37101</v>
      </c>
      <c r="X1279" s="274">
        <v>35365</v>
      </c>
      <c r="Y1279" s="274">
        <v>36464</v>
      </c>
      <c r="Z1279" s="274">
        <v>34871</v>
      </c>
      <c r="AA1279" s="271">
        <v>0.953208808387914</v>
      </c>
      <c r="AB1279" s="271">
        <v>0.956313075910487</v>
      </c>
      <c r="AC1279" s="298">
        <v>-0.00310426752257298</v>
      </c>
    </row>
    <row r="1280" spans="1:29">
      <c r="A1280" s="300" t="s">
        <v>1972</v>
      </c>
      <c r="B1280" s="308" t="s">
        <v>3373</v>
      </c>
      <c r="C1280" s="296" t="s">
        <v>2350</v>
      </c>
      <c r="D1280" s="308" t="s">
        <v>2351</v>
      </c>
      <c r="E1280" s="266">
        <v>2677</v>
      </c>
      <c r="F1280" s="269">
        <v>2567</v>
      </c>
      <c r="G1280" s="269">
        <v>110</v>
      </c>
      <c r="H1280" s="267">
        <v>3328</v>
      </c>
      <c r="I1280" s="267">
        <v>3147</v>
      </c>
      <c r="J1280" s="267">
        <v>181</v>
      </c>
      <c r="K1280" s="267">
        <v>3057</v>
      </c>
      <c r="L1280" s="267">
        <v>2963</v>
      </c>
      <c r="M1280" s="267">
        <v>94</v>
      </c>
      <c r="N1280" s="297">
        <v>0.93</v>
      </c>
      <c r="O1280" s="269">
        <v>87104</v>
      </c>
      <c r="P1280" s="269">
        <v>84160</v>
      </c>
      <c r="Q1280" s="269">
        <v>2944</v>
      </c>
      <c r="R1280" s="270">
        <v>0.966201322556943</v>
      </c>
      <c r="S1280" s="270">
        <v>0.958909226746358</v>
      </c>
      <c r="T1280" s="270">
        <v>0.945612980769231</v>
      </c>
      <c r="U1280" s="270">
        <v>0.969250899574747</v>
      </c>
      <c r="V1280" s="298">
        <v>0.0132962459771271</v>
      </c>
      <c r="W1280" s="274">
        <v>21344</v>
      </c>
      <c r="X1280" s="274">
        <v>20664</v>
      </c>
      <c r="Y1280" s="274">
        <v>20855</v>
      </c>
      <c r="Z1280" s="274">
        <v>20240</v>
      </c>
      <c r="AA1280" s="271">
        <v>0.968140929535232</v>
      </c>
      <c r="AB1280" s="271">
        <v>0.970510668904339</v>
      </c>
      <c r="AC1280" s="298">
        <v>-0.00236973936910712</v>
      </c>
    </row>
    <row r="1281" spans="1:29">
      <c r="A1281" s="300" t="s">
        <v>1972</v>
      </c>
      <c r="B1281" s="308" t="s">
        <v>3373</v>
      </c>
      <c r="C1281" s="296" t="s">
        <v>2352</v>
      </c>
      <c r="D1281" s="308" t="s">
        <v>2353</v>
      </c>
      <c r="E1281" s="266">
        <v>333</v>
      </c>
      <c r="F1281" s="269">
        <v>332</v>
      </c>
      <c r="G1281" s="269">
        <v>1</v>
      </c>
      <c r="H1281" s="267">
        <v>316</v>
      </c>
      <c r="I1281" s="267">
        <v>315</v>
      </c>
      <c r="J1281" s="267">
        <v>1</v>
      </c>
      <c r="K1281" s="267">
        <v>329</v>
      </c>
      <c r="L1281" s="267">
        <v>328</v>
      </c>
      <c r="M1281" s="267">
        <v>1</v>
      </c>
      <c r="N1281" s="297">
        <v>0.93</v>
      </c>
      <c r="O1281" s="269">
        <v>4092</v>
      </c>
      <c r="P1281" s="269">
        <v>4083</v>
      </c>
      <c r="Q1281" s="269">
        <v>9</v>
      </c>
      <c r="R1281" s="270">
        <v>0.997800586510264</v>
      </c>
      <c r="S1281" s="270">
        <v>0.996996996996997</v>
      </c>
      <c r="T1281" s="270">
        <v>0.996835443037975</v>
      </c>
      <c r="U1281" s="270">
        <v>0.996960486322188</v>
      </c>
      <c r="V1281" s="298">
        <v>0.000161553959022287</v>
      </c>
      <c r="W1281" s="274">
        <v>2022</v>
      </c>
      <c r="X1281" s="274">
        <v>2017</v>
      </c>
      <c r="Y1281" s="274">
        <v>1419</v>
      </c>
      <c r="Z1281" s="274">
        <v>1417</v>
      </c>
      <c r="AA1281" s="271">
        <v>0.997527200791296</v>
      </c>
      <c r="AB1281" s="271">
        <v>0.998590556730092</v>
      </c>
      <c r="AC1281" s="298">
        <v>-0.00106335593879581</v>
      </c>
    </row>
    <row r="1282" spans="1:29">
      <c r="A1282" s="300" t="s">
        <v>1972</v>
      </c>
      <c r="B1282" s="308" t="s">
        <v>3373</v>
      </c>
      <c r="C1282" s="296" t="s">
        <v>2354</v>
      </c>
      <c r="D1282" s="308" t="s">
        <v>2355</v>
      </c>
      <c r="E1282" s="266">
        <v>0</v>
      </c>
      <c r="F1282" s="269">
        <v>0</v>
      </c>
      <c r="G1282" s="269">
        <v>0</v>
      </c>
      <c r="H1282" s="267">
        <v>1</v>
      </c>
      <c r="I1282" s="267">
        <v>1</v>
      </c>
      <c r="J1282" s="267">
        <v>0</v>
      </c>
      <c r="K1282" s="267">
        <v>0</v>
      </c>
      <c r="L1282" s="267">
        <v>0</v>
      </c>
      <c r="M1282" s="267">
        <v>0</v>
      </c>
      <c r="N1282" s="297">
        <v>0.93</v>
      </c>
      <c r="O1282" s="269">
        <v>35</v>
      </c>
      <c r="P1282" s="269">
        <v>34</v>
      </c>
      <c r="Q1282" s="269">
        <v>1</v>
      </c>
      <c r="R1282" s="270">
        <v>0.971428571428571</v>
      </c>
      <c r="S1282" s="270">
        <v>0</v>
      </c>
      <c r="T1282" s="270">
        <v>1</v>
      </c>
      <c r="U1282" s="270">
        <v>0</v>
      </c>
      <c r="V1282" s="298">
        <v>-1</v>
      </c>
      <c r="W1282" s="274">
        <v>8</v>
      </c>
      <c r="X1282" s="274">
        <v>8</v>
      </c>
      <c r="Y1282" s="274">
        <v>12</v>
      </c>
      <c r="Z1282" s="274">
        <v>11</v>
      </c>
      <c r="AA1282" s="271">
        <v>1</v>
      </c>
      <c r="AB1282" s="271">
        <v>0.916666666666667</v>
      </c>
      <c r="AC1282" s="298">
        <v>0.0833333333333334</v>
      </c>
    </row>
    <row r="1283" spans="1:29">
      <c r="A1283" s="300" t="s">
        <v>1972</v>
      </c>
      <c r="B1283" s="308" t="s">
        <v>3373</v>
      </c>
      <c r="C1283" s="296" t="s">
        <v>2356</v>
      </c>
      <c r="D1283" s="308" t="s">
        <v>2357</v>
      </c>
      <c r="E1283" s="266">
        <v>5050</v>
      </c>
      <c r="F1283" s="269">
        <v>4782</v>
      </c>
      <c r="G1283" s="269">
        <v>268</v>
      </c>
      <c r="H1283" s="267">
        <v>6179</v>
      </c>
      <c r="I1283" s="267">
        <v>5534</v>
      </c>
      <c r="J1283" s="267">
        <v>645</v>
      </c>
      <c r="K1283" s="267">
        <v>5748</v>
      </c>
      <c r="L1283" s="267">
        <v>5402</v>
      </c>
      <c r="M1283" s="267">
        <v>346</v>
      </c>
      <c r="N1283" s="297">
        <v>0.93</v>
      </c>
      <c r="O1283" s="269">
        <v>140214</v>
      </c>
      <c r="P1283" s="269">
        <v>132622</v>
      </c>
      <c r="Q1283" s="269">
        <v>7592</v>
      </c>
      <c r="R1283" s="270">
        <v>0.945854194302994</v>
      </c>
      <c r="S1283" s="270">
        <v>0.946930693069307</v>
      </c>
      <c r="T1283" s="270">
        <v>0.895614177051303</v>
      </c>
      <c r="U1283" s="270">
        <v>0.939805149617258</v>
      </c>
      <c r="V1283" s="298">
        <v>0.0513165160180041</v>
      </c>
      <c r="W1283" s="274">
        <v>38364</v>
      </c>
      <c r="X1283" s="274">
        <v>36312</v>
      </c>
      <c r="Y1283" s="274">
        <v>34967</v>
      </c>
      <c r="Z1283" s="274">
        <v>33340</v>
      </c>
      <c r="AA1283" s="271">
        <v>0.946512355333125</v>
      </c>
      <c r="AB1283" s="271">
        <v>0.953470414962679</v>
      </c>
      <c r="AC1283" s="298">
        <v>-0.00695805962955431</v>
      </c>
    </row>
    <row r="1284" spans="1:29">
      <c r="A1284" s="300" t="s">
        <v>1972</v>
      </c>
      <c r="B1284" s="308" t="s">
        <v>3373</v>
      </c>
      <c r="C1284" s="296" t="s">
        <v>2358</v>
      </c>
      <c r="D1284" s="308" t="s">
        <v>2359</v>
      </c>
      <c r="E1284" s="266">
        <v>6</v>
      </c>
      <c r="F1284" s="269">
        <v>6</v>
      </c>
      <c r="G1284" s="269">
        <v>0</v>
      </c>
      <c r="H1284" s="267">
        <v>2</v>
      </c>
      <c r="I1284" s="267">
        <v>2</v>
      </c>
      <c r="J1284" s="267">
        <v>0</v>
      </c>
      <c r="K1284" s="267">
        <v>8</v>
      </c>
      <c r="L1284" s="267">
        <v>8</v>
      </c>
      <c r="M1284" s="267">
        <v>0</v>
      </c>
      <c r="N1284" s="297">
        <v>0.93</v>
      </c>
      <c r="O1284" s="269">
        <v>255</v>
      </c>
      <c r="P1284" s="269">
        <v>254</v>
      </c>
      <c r="Q1284" s="269">
        <v>1</v>
      </c>
      <c r="R1284" s="270">
        <v>0.996078431372549</v>
      </c>
      <c r="S1284" s="270">
        <v>1</v>
      </c>
      <c r="T1284" s="270">
        <v>1</v>
      </c>
      <c r="U1284" s="270">
        <v>1</v>
      </c>
      <c r="V1284" s="298">
        <v>0</v>
      </c>
      <c r="W1284" s="274">
        <v>40</v>
      </c>
      <c r="X1284" s="274">
        <v>40</v>
      </c>
      <c r="Y1284" s="274">
        <v>59</v>
      </c>
      <c r="Z1284" s="274">
        <v>58</v>
      </c>
      <c r="AA1284" s="271">
        <v>1</v>
      </c>
      <c r="AB1284" s="271">
        <v>0.983050847457627</v>
      </c>
      <c r="AC1284" s="298">
        <v>0.0169491525423728</v>
      </c>
    </row>
    <row r="1285" spans="1:29">
      <c r="A1285" s="300" t="s">
        <v>1972</v>
      </c>
      <c r="B1285" s="308" t="s">
        <v>3373</v>
      </c>
      <c r="C1285" s="296" t="s">
        <v>2360</v>
      </c>
      <c r="D1285" s="308" t="s">
        <v>2361</v>
      </c>
      <c r="E1285" s="266">
        <v>6619</v>
      </c>
      <c r="F1285" s="269">
        <v>6260</v>
      </c>
      <c r="G1285" s="269">
        <v>359</v>
      </c>
      <c r="H1285" s="267">
        <v>8500</v>
      </c>
      <c r="I1285" s="267">
        <v>6954</v>
      </c>
      <c r="J1285" s="267">
        <v>1546</v>
      </c>
      <c r="K1285" s="267">
        <v>7899</v>
      </c>
      <c r="L1285" s="267">
        <v>7563</v>
      </c>
      <c r="M1285" s="267">
        <v>336</v>
      </c>
      <c r="N1285" s="297">
        <v>0.93</v>
      </c>
      <c r="O1285" s="269">
        <v>213917</v>
      </c>
      <c r="P1285" s="269">
        <v>201229</v>
      </c>
      <c r="Q1285" s="269">
        <v>12688</v>
      </c>
      <c r="R1285" s="270">
        <v>0.940687275906076</v>
      </c>
      <c r="S1285" s="270">
        <v>0.945762199728056</v>
      </c>
      <c r="T1285" s="270">
        <v>0.818117647058824</v>
      </c>
      <c r="U1285" s="270">
        <v>0.957462969996202</v>
      </c>
      <c r="V1285" s="298">
        <v>0.127644552669232</v>
      </c>
      <c r="W1285" s="274">
        <v>53571</v>
      </c>
      <c r="X1285" s="274">
        <v>50210</v>
      </c>
      <c r="Y1285" s="274">
        <v>51537</v>
      </c>
      <c r="Z1285" s="274">
        <v>48454</v>
      </c>
      <c r="AA1285" s="271">
        <v>0.937260831419985</v>
      </c>
      <c r="AB1285" s="271">
        <v>0.940178900595689</v>
      </c>
      <c r="AC1285" s="298">
        <v>-0.00291806917570381</v>
      </c>
    </row>
    <row r="1286" spans="1:29">
      <c r="A1286" s="300" t="s">
        <v>1972</v>
      </c>
      <c r="B1286" s="308" t="s">
        <v>3373</v>
      </c>
      <c r="C1286" s="296" t="s">
        <v>2362</v>
      </c>
      <c r="D1286" s="308" t="s">
        <v>2363</v>
      </c>
      <c r="E1286" s="266">
        <v>5199</v>
      </c>
      <c r="F1286" s="269">
        <v>4501</v>
      </c>
      <c r="G1286" s="269">
        <v>698</v>
      </c>
      <c r="H1286" s="267">
        <v>6508</v>
      </c>
      <c r="I1286" s="267">
        <v>5200</v>
      </c>
      <c r="J1286" s="267">
        <v>1308</v>
      </c>
      <c r="K1286" s="267">
        <v>5881</v>
      </c>
      <c r="L1286" s="267">
        <v>5320</v>
      </c>
      <c r="M1286" s="267">
        <v>561</v>
      </c>
      <c r="N1286" s="297">
        <v>0.93</v>
      </c>
      <c r="O1286" s="269">
        <v>164144</v>
      </c>
      <c r="P1286" s="269">
        <v>146838</v>
      </c>
      <c r="Q1286" s="269">
        <v>17306</v>
      </c>
      <c r="R1286" s="270">
        <v>0.894568184033532</v>
      </c>
      <c r="S1286" s="270">
        <v>0.865743412194653</v>
      </c>
      <c r="T1286" s="270">
        <v>0.799016594960049</v>
      </c>
      <c r="U1286" s="270">
        <v>0.904608059853766</v>
      </c>
      <c r="V1286" s="298">
        <v>0.0667268172346036</v>
      </c>
      <c r="W1286" s="274">
        <v>40840</v>
      </c>
      <c r="X1286" s="274">
        <v>36738</v>
      </c>
      <c r="Y1286" s="274">
        <v>39536</v>
      </c>
      <c r="Z1286" s="274">
        <v>35811</v>
      </c>
      <c r="AA1286" s="271">
        <v>0.899559255631734</v>
      </c>
      <c r="AB1286" s="271">
        <v>0.905782072035613</v>
      </c>
      <c r="AC1286" s="298">
        <v>-0.00622281640387956</v>
      </c>
    </row>
    <row r="1287" spans="1:29">
      <c r="A1287" s="300" t="s">
        <v>1972</v>
      </c>
      <c r="B1287" s="308" t="s">
        <v>3372</v>
      </c>
      <c r="C1287" s="296" t="s">
        <v>2364</v>
      </c>
      <c r="D1287" s="308" t="s">
        <v>2365</v>
      </c>
      <c r="E1287" s="266">
        <v>2371</v>
      </c>
      <c r="F1287" s="269">
        <v>2254</v>
      </c>
      <c r="G1287" s="269">
        <v>117</v>
      </c>
      <c r="H1287" s="267">
        <v>2986</v>
      </c>
      <c r="I1287" s="267">
        <v>2481</v>
      </c>
      <c r="J1287" s="267">
        <v>505</v>
      </c>
      <c r="K1287" s="267">
        <v>2855</v>
      </c>
      <c r="L1287" s="267">
        <v>2728</v>
      </c>
      <c r="M1287" s="267">
        <v>127</v>
      </c>
      <c r="N1287" s="297">
        <v>0.93</v>
      </c>
      <c r="O1287" s="269">
        <v>77465</v>
      </c>
      <c r="P1287" s="269">
        <v>73322</v>
      </c>
      <c r="Q1287" s="269">
        <v>4143</v>
      </c>
      <c r="R1287" s="270">
        <v>0.94651778222423</v>
      </c>
      <c r="S1287" s="270">
        <v>0.950653732602277</v>
      </c>
      <c r="T1287" s="270">
        <v>0.830877427997321</v>
      </c>
      <c r="U1287" s="270">
        <v>0.955516637478109</v>
      </c>
      <c r="V1287" s="298">
        <v>0.119776304604957</v>
      </c>
      <c r="W1287" s="274">
        <v>19203</v>
      </c>
      <c r="X1287" s="274">
        <v>18141</v>
      </c>
      <c r="Y1287" s="274">
        <v>18604</v>
      </c>
      <c r="Z1287" s="274">
        <v>17636</v>
      </c>
      <c r="AA1287" s="271">
        <v>0.944696141227933</v>
      </c>
      <c r="AB1287" s="271">
        <v>0.947968178886261</v>
      </c>
      <c r="AC1287" s="298">
        <v>-0.00327203765832795</v>
      </c>
    </row>
    <row r="1288" spans="1:29">
      <c r="A1288" s="300" t="s">
        <v>1972</v>
      </c>
      <c r="B1288" s="308" t="s">
        <v>3372</v>
      </c>
      <c r="C1288" s="296" t="s">
        <v>2366</v>
      </c>
      <c r="D1288" s="308" t="s">
        <v>2367</v>
      </c>
      <c r="E1288" s="266">
        <v>5065</v>
      </c>
      <c r="F1288" s="269">
        <v>4769</v>
      </c>
      <c r="G1288" s="269">
        <v>296</v>
      </c>
      <c r="H1288" s="267">
        <v>6458</v>
      </c>
      <c r="I1288" s="267">
        <v>5439</v>
      </c>
      <c r="J1288" s="267">
        <v>1019</v>
      </c>
      <c r="K1288" s="267">
        <v>5806</v>
      </c>
      <c r="L1288" s="267">
        <v>5448</v>
      </c>
      <c r="M1288" s="267">
        <v>358</v>
      </c>
      <c r="N1288" s="297">
        <v>0.93</v>
      </c>
      <c r="O1288" s="269">
        <v>162034</v>
      </c>
      <c r="P1288" s="269">
        <v>153961</v>
      </c>
      <c r="Q1288" s="269">
        <v>8073</v>
      </c>
      <c r="R1288" s="270">
        <v>0.950177123319797</v>
      </c>
      <c r="S1288" s="270">
        <v>0.941559723593287</v>
      </c>
      <c r="T1288" s="270">
        <v>0.842211210901208</v>
      </c>
      <c r="U1288" s="270">
        <v>0.938339648639339</v>
      </c>
      <c r="V1288" s="298">
        <v>0.0993485126920794</v>
      </c>
      <c r="W1288" s="274">
        <v>39657</v>
      </c>
      <c r="X1288" s="274">
        <v>37219</v>
      </c>
      <c r="Y1288" s="274">
        <v>38133</v>
      </c>
      <c r="Z1288" s="274">
        <v>36240</v>
      </c>
      <c r="AA1288" s="271">
        <v>0.938522833295509</v>
      </c>
      <c r="AB1288" s="271">
        <v>0.950357957674455</v>
      </c>
      <c r="AC1288" s="298">
        <v>-0.0118351243789462</v>
      </c>
    </row>
    <row r="1289" spans="1:29">
      <c r="A1289" s="300" t="s">
        <v>1972</v>
      </c>
      <c r="B1289" s="308" t="s">
        <v>3372</v>
      </c>
      <c r="C1289" s="296" t="s">
        <v>2368</v>
      </c>
      <c r="D1289" s="308" t="s">
        <v>2369</v>
      </c>
      <c r="E1289" s="266">
        <v>2537</v>
      </c>
      <c r="F1289" s="269">
        <v>2454</v>
      </c>
      <c r="G1289" s="269">
        <v>83</v>
      </c>
      <c r="H1289" s="267">
        <v>3089</v>
      </c>
      <c r="I1289" s="267">
        <v>2736</v>
      </c>
      <c r="J1289" s="267">
        <v>353</v>
      </c>
      <c r="K1289" s="267">
        <v>2844</v>
      </c>
      <c r="L1289" s="267">
        <v>2747</v>
      </c>
      <c r="M1289" s="267">
        <v>97</v>
      </c>
      <c r="N1289" s="297">
        <v>0.93</v>
      </c>
      <c r="O1289" s="269">
        <v>77963</v>
      </c>
      <c r="P1289" s="269">
        <v>74946</v>
      </c>
      <c r="Q1289" s="269">
        <v>3017</v>
      </c>
      <c r="R1289" s="270">
        <v>0.961302156150995</v>
      </c>
      <c r="S1289" s="270">
        <v>0.967284193929838</v>
      </c>
      <c r="T1289" s="270">
        <v>0.885723535124636</v>
      </c>
      <c r="U1289" s="270">
        <v>0.965893108298172</v>
      </c>
      <c r="V1289" s="298">
        <v>0.0815606588052027</v>
      </c>
      <c r="W1289" s="274">
        <v>19345</v>
      </c>
      <c r="X1289" s="274">
        <v>18578</v>
      </c>
      <c r="Y1289" s="274">
        <v>19066</v>
      </c>
      <c r="Z1289" s="274">
        <v>18351</v>
      </c>
      <c r="AA1289" s="271">
        <v>0.960351512018609</v>
      </c>
      <c r="AB1289" s="271">
        <v>0.962498688765341</v>
      </c>
      <c r="AC1289" s="298">
        <v>-0.00214717674673193</v>
      </c>
    </row>
    <row r="1290" spans="1:29">
      <c r="A1290" s="300" t="s">
        <v>1972</v>
      </c>
      <c r="B1290" s="308" t="s">
        <v>3372</v>
      </c>
      <c r="C1290" s="296" t="s">
        <v>2370</v>
      </c>
      <c r="D1290" s="308" t="s">
        <v>2371</v>
      </c>
      <c r="E1290" s="266">
        <v>4767</v>
      </c>
      <c r="F1290" s="269">
        <v>4420</v>
      </c>
      <c r="G1290" s="269">
        <v>347</v>
      </c>
      <c r="H1290" s="267">
        <v>6402</v>
      </c>
      <c r="I1290" s="267">
        <v>5870</v>
      </c>
      <c r="J1290" s="267">
        <v>532</v>
      </c>
      <c r="K1290" s="267">
        <v>5725</v>
      </c>
      <c r="L1290" s="267">
        <v>5407</v>
      </c>
      <c r="M1290" s="267">
        <v>318</v>
      </c>
      <c r="N1290" s="297">
        <v>0.93</v>
      </c>
      <c r="O1290" s="269">
        <v>156933</v>
      </c>
      <c r="P1290" s="269">
        <v>151080</v>
      </c>
      <c r="Q1290" s="269">
        <v>5853</v>
      </c>
      <c r="R1290" s="270">
        <v>0.962703829022577</v>
      </c>
      <c r="S1290" s="270">
        <v>0.92720788756031</v>
      </c>
      <c r="T1290" s="270">
        <v>0.91690096844736</v>
      </c>
      <c r="U1290" s="270">
        <v>0.944454148471616</v>
      </c>
      <c r="V1290" s="298">
        <v>0.0103069191129502</v>
      </c>
      <c r="W1290" s="274">
        <v>38156</v>
      </c>
      <c r="X1290" s="274">
        <v>36291</v>
      </c>
      <c r="Y1290" s="274">
        <v>37348</v>
      </c>
      <c r="Z1290" s="274">
        <v>36024</v>
      </c>
      <c r="AA1290" s="271">
        <v>0.95112171087116</v>
      </c>
      <c r="AB1290" s="271">
        <v>0.964549641212381</v>
      </c>
      <c r="AC1290" s="298">
        <v>-0.0134279303412204</v>
      </c>
    </row>
    <row r="1291" spans="1:29">
      <c r="A1291" s="300" t="s">
        <v>1972</v>
      </c>
      <c r="B1291" s="308" t="s">
        <v>3372</v>
      </c>
      <c r="C1291" s="296" t="s">
        <v>2372</v>
      </c>
      <c r="D1291" s="308" t="s">
        <v>2373</v>
      </c>
      <c r="E1291" s="266">
        <v>2</v>
      </c>
      <c r="F1291" s="269">
        <v>2</v>
      </c>
      <c r="G1291" s="269">
        <v>0</v>
      </c>
      <c r="H1291" s="267">
        <v>1</v>
      </c>
      <c r="I1291" s="267">
        <v>0</v>
      </c>
      <c r="J1291" s="267">
        <v>1</v>
      </c>
      <c r="K1291" s="267">
        <v>3</v>
      </c>
      <c r="L1291" s="267">
        <v>2</v>
      </c>
      <c r="M1291" s="267">
        <v>1</v>
      </c>
      <c r="N1291" s="297">
        <v>0.93</v>
      </c>
      <c r="O1291" s="269">
        <v>71</v>
      </c>
      <c r="P1291" s="269">
        <v>69</v>
      </c>
      <c r="Q1291" s="269">
        <v>2</v>
      </c>
      <c r="R1291" s="270">
        <v>0.971830985915493</v>
      </c>
      <c r="S1291" s="270">
        <v>1</v>
      </c>
      <c r="T1291" s="270">
        <v>0</v>
      </c>
      <c r="U1291" s="270">
        <v>0.666666666666667</v>
      </c>
      <c r="V1291" s="298">
        <v>1</v>
      </c>
      <c r="W1291" s="274">
        <v>12</v>
      </c>
      <c r="X1291" s="274">
        <v>10</v>
      </c>
      <c r="Y1291" s="274">
        <v>9</v>
      </c>
      <c r="Z1291" s="274">
        <v>9</v>
      </c>
      <c r="AA1291" s="271">
        <v>0.833333333333333</v>
      </c>
      <c r="AB1291" s="271">
        <v>1</v>
      </c>
      <c r="AC1291" s="298">
        <v>-0.166666666666667</v>
      </c>
    </row>
    <row r="1292" spans="1:29">
      <c r="A1292" s="300" t="s">
        <v>1972</v>
      </c>
      <c r="B1292" s="308" t="s">
        <v>3374</v>
      </c>
      <c r="C1292" s="296" t="s">
        <v>2374</v>
      </c>
      <c r="D1292" s="308" t="s">
        <v>2375</v>
      </c>
      <c r="E1292" s="266">
        <v>3485</v>
      </c>
      <c r="F1292" s="269">
        <v>3408</v>
      </c>
      <c r="G1292" s="269">
        <v>77</v>
      </c>
      <c r="H1292" s="267">
        <v>3751</v>
      </c>
      <c r="I1292" s="267">
        <v>3657</v>
      </c>
      <c r="J1292" s="267">
        <v>94</v>
      </c>
      <c r="K1292" s="267">
        <v>3585</v>
      </c>
      <c r="L1292" s="267">
        <v>3528</v>
      </c>
      <c r="M1292" s="267">
        <v>57</v>
      </c>
      <c r="N1292" s="297">
        <v>0.93</v>
      </c>
      <c r="O1292" s="269">
        <v>105418</v>
      </c>
      <c r="P1292" s="269">
        <v>103922</v>
      </c>
      <c r="Q1292" s="269">
        <v>1496</v>
      </c>
      <c r="R1292" s="270">
        <v>0.985808875144662</v>
      </c>
      <c r="S1292" s="270">
        <v>0.977905308464849</v>
      </c>
      <c r="T1292" s="270">
        <v>0.974940015995734</v>
      </c>
      <c r="U1292" s="270">
        <v>0.984100418410042</v>
      </c>
      <c r="V1292" s="298">
        <v>0.00296529246911492</v>
      </c>
      <c r="W1292" s="274">
        <v>25601</v>
      </c>
      <c r="X1292" s="274">
        <v>25184</v>
      </c>
      <c r="Y1292" s="274">
        <v>26077</v>
      </c>
      <c r="Z1292" s="274">
        <v>25679</v>
      </c>
      <c r="AA1292" s="271">
        <v>0.98371157376665</v>
      </c>
      <c r="AB1292" s="271">
        <v>0.984737508148944</v>
      </c>
      <c r="AC1292" s="298">
        <v>-0.00102593438229381</v>
      </c>
    </row>
    <row r="1293" spans="1:29">
      <c r="A1293" s="300" t="s">
        <v>1972</v>
      </c>
      <c r="B1293" s="308" t="s">
        <v>3374</v>
      </c>
      <c r="C1293" s="296" t="s">
        <v>2376</v>
      </c>
      <c r="D1293" s="308" t="s">
        <v>2377</v>
      </c>
      <c r="E1293" s="266">
        <v>3723</v>
      </c>
      <c r="F1293" s="269">
        <v>3553</v>
      </c>
      <c r="G1293" s="269">
        <v>170</v>
      </c>
      <c r="H1293" s="267">
        <v>3930</v>
      </c>
      <c r="I1293" s="267">
        <v>3777</v>
      </c>
      <c r="J1293" s="267">
        <v>153</v>
      </c>
      <c r="K1293" s="267">
        <v>3879</v>
      </c>
      <c r="L1293" s="267">
        <v>3787</v>
      </c>
      <c r="M1293" s="267">
        <v>92</v>
      </c>
      <c r="N1293" s="297">
        <v>0.93</v>
      </c>
      <c r="O1293" s="269">
        <v>112235</v>
      </c>
      <c r="P1293" s="269">
        <v>109249</v>
      </c>
      <c r="Q1293" s="269">
        <v>2986</v>
      </c>
      <c r="R1293" s="270">
        <v>0.973395108477748</v>
      </c>
      <c r="S1293" s="270">
        <v>0.954337899543379</v>
      </c>
      <c r="T1293" s="270">
        <v>0.961068702290076</v>
      </c>
      <c r="U1293" s="270">
        <v>0.976282547048208</v>
      </c>
      <c r="V1293" s="298">
        <v>-0.00673080274669735</v>
      </c>
      <c r="W1293" s="274">
        <v>26757</v>
      </c>
      <c r="X1293" s="274">
        <v>25950</v>
      </c>
      <c r="Y1293" s="274">
        <v>27411</v>
      </c>
      <c r="Z1293" s="274">
        <v>26661</v>
      </c>
      <c r="AA1293" s="271">
        <v>0.969839668124229</v>
      </c>
      <c r="AB1293" s="271">
        <v>0.972638721681077</v>
      </c>
      <c r="AC1293" s="298">
        <v>-0.00279905355684773</v>
      </c>
    </row>
    <row r="1294" spans="1:29">
      <c r="A1294" s="300" t="s">
        <v>1972</v>
      </c>
      <c r="B1294" s="308" t="s">
        <v>3374</v>
      </c>
      <c r="C1294" s="296" t="s">
        <v>2378</v>
      </c>
      <c r="D1294" s="308" t="s">
        <v>2379</v>
      </c>
      <c r="E1294" s="266">
        <v>4012</v>
      </c>
      <c r="F1294" s="269">
        <v>3898</v>
      </c>
      <c r="G1294" s="269">
        <v>114</v>
      </c>
      <c r="H1294" s="267">
        <v>4387</v>
      </c>
      <c r="I1294" s="267">
        <v>4236</v>
      </c>
      <c r="J1294" s="267">
        <v>151</v>
      </c>
      <c r="K1294" s="267">
        <v>4200</v>
      </c>
      <c r="L1294" s="267">
        <v>4093</v>
      </c>
      <c r="M1294" s="267">
        <v>107</v>
      </c>
      <c r="N1294" s="297">
        <v>0.93</v>
      </c>
      <c r="O1294" s="269">
        <v>119777</v>
      </c>
      <c r="P1294" s="269">
        <v>116309</v>
      </c>
      <c r="Q1294" s="269">
        <v>3468</v>
      </c>
      <c r="R1294" s="270">
        <v>0.971046194177513</v>
      </c>
      <c r="S1294" s="270">
        <v>0.971585244267198</v>
      </c>
      <c r="T1294" s="270">
        <v>0.965580123090951</v>
      </c>
      <c r="U1294" s="270">
        <v>0.97452380952381</v>
      </c>
      <c r="V1294" s="298">
        <v>0.00600512117624785</v>
      </c>
      <c r="W1294" s="274">
        <v>28625</v>
      </c>
      <c r="X1294" s="274">
        <v>27851</v>
      </c>
      <c r="Y1294" s="274">
        <v>29435</v>
      </c>
      <c r="Z1294" s="274">
        <v>28624</v>
      </c>
      <c r="AA1294" s="271">
        <v>0.972960698689956</v>
      </c>
      <c r="AB1294" s="271">
        <v>0.972447766264651</v>
      </c>
      <c r="AC1294" s="298">
        <v>0.000512932425305479</v>
      </c>
    </row>
    <row r="1295" spans="1:29">
      <c r="A1295" s="300" t="s">
        <v>1972</v>
      </c>
      <c r="B1295" s="308" t="s">
        <v>3374</v>
      </c>
      <c r="C1295" s="296" t="s">
        <v>2380</v>
      </c>
      <c r="D1295" s="308" t="s">
        <v>2381</v>
      </c>
      <c r="E1295" s="266">
        <v>3895</v>
      </c>
      <c r="F1295" s="269">
        <v>3784</v>
      </c>
      <c r="G1295" s="269">
        <v>111</v>
      </c>
      <c r="H1295" s="267">
        <v>4364</v>
      </c>
      <c r="I1295" s="267">
        <v>4233</v>
      </c>
      <c r="J1295" s="267">
        <v>131</v>
      </c>
      <c r="K1295" s="267">
        <v>3979</v>
      </c>
      <c r="L1295" s="267">
        <v>3914</v>
      </c>
      <c r="M1295" s="267">
        <v>65</v>
      </c>
      <c r="N1295" s="297">
        <v>0.93</v>
      </c>
      <c r="O1295" s="269">
        <v>116020</v>
      </c>
      <c r="P1295" s="269">
        <v>113933</v>
      </c>
      <c r="Q1295" s="269">
        <v>2087</v>
      </c>
      <c r="R1295" s="270">
        <v>0.982011722116876</v>
      </c>
      <c r="S1295" s="270">
        <v>0.971501925545571</v>
      </c>
      <c r="T1295" s="270">
        <v>0.969981668194317</v>
      </c>
      <c r="U1295" s="270">
        <v>0.983664237245539</v>
      </c>
      <c r="V1295" s="298">
        <v>0.00152025735125405</v>
      </c>
      <c r="W1295" s="274">
        <v>28597</v>
      </c>
      <c r="X1295" s="274">
        <v>28033</v>
      </c>
      <c r="Y1295" s="274">
        <v>28482</v>
      </c>
      <c r="Z1295" s="274">
        <v>28038</v>
      </c>
      <c r="AA1295" s="271">
        <v>0.980277651501906</v>
      </c>
      <c r="AB1295" s="271">
        <v>0.984411207078155</v>
      </c>
      <c r="AC1295" s="298">
        <v>-0.00413355557624884</v>
      </c>
    </row>
    <row r="1296" spans="1:29">
      <c r="A1296" s="300" t="s">
        <v>1972</v>
      </c>
      <c r="B1296" s="308" t="s">
        <v>3374</v>
      </c>
      <c r="C1296" s="296" t="s">
        <v>2382</v>
      </c>
      <c r="D1296" s="308" t="s">
        <v>2383</v>
      </c>
      <c r="E1296" s="266">
        <v>2372</v>
      </c>
      <c r="F1296" s="269">
        <v>2295</v>
      </c>
      <c r="G1296" s="269">
        <v>77</v>
      </c>
      <c r="H1296" s="267">
        <v>2453</v>
      </c>
      <c r="I1296" s="267">
        <v>2364</v>
      </c>
      <c r="J1296" s="267">
        <v>89</v>
      </c>
      <c r="K1296" s="267">
        <v>2407</v>
      </c>
      <c r="L1296" s="267">
        <v>2344</v>
      </c>
      <c r="M1296" s="267">
        <v>63</v>
      </c>
      <c r="N1296" s="297">
        <v>0.93</v>
      </c>
      <c r="O1296" s="269">
        <v>71573</v>
      </c>
      <c r="P1296" s="269">
        <v>70032</v>
      </c>
      <c r="Q1296" s="269">
        <v>1541</v>
      </c>
      <c r="R1296" s="270">
        <v>0.978469534601037</v>
      </c>
      <c r="S1296" s="270">
        <v>0.967537942664418</v>
      </c>
      <c r="T1296" s="270">
        <v>0.963717896453323</v>
      </c>
      <c r="U1296" s="270">
        <v>0.973826339842127</v>
      </c>
      <c r="V1296" s="298">
        <v>0.00382004621109566</v>
      </c>
      <c r="W1296" s="274">
        <v>17296</v>
      </c>
      <c r="X1296" s="274">
        <v>16885</v>
      </c>
      <c r="Y1296" s="274">
        <v>17842</v>
      </c>
      <c r="Z1296" s="274">
        <v>17493</v>
      </c>
      <c r="AA1296" s="271">
        <v>0.976237280296022</v>
      </c>
      <c r="AB1296" s="271">
        <v>0.980439412621903</v>
      </c>
      <c r="AC1296" s="298">
        <v>-0.00420213232588118</v>
      </c>
    </row>
    <row r="1297" spans="1:29">
      <c r="A1297" s="300" t="s">
        <v>1972</v>
      </c>
      <c r="B1297" s="308" t="s">
        <v>3374</v>
      </c>
      <c r="C1297" s="296" t="s">
        <v>2384</v>
      </c>
      <c r="D1297" s="308" t="s">
        <v>2385</v>
      </c>
      <c r="E1297" s="266">
        <v>2951</v>
      </c>
      <c r="F1297" s="269">
        <v>2858</v>
      </c>
      <c r="G1297" s="269">
        <v>93</v>
      </c>
      <c r="H1297" s="267">
        <v>3368</v>
      </c>
      <c r="I1297" s="267">
        <v>3277</v>
      </c>
      <c r="J1297" s="267">
        <v>91</v>
      </c>
      <c r="K1297" s="267">
        <v>3298</v>
      </c>
      <c r="L1297" s="267">
        <v>2195</v>
      </c>
      <c r="M1297" s="267">
        <v>1103</v>
      </c>
      <c r="N1297" s="297">
        <v>0.93</v>
      </c>
      <c r="O1297" s="269">
        <v>97610</v>
      </c>
      <c r="P1297" s="269">
        <v>93693</v>
      </c>
      <c r="Q1297" s="269">
        <v>3917</v>
      </c>
      <c r="R1297" s="270">
        <v>0.95987091486528</v>
      </c>
      <c r="S1297" s="270">
        <v>0.968485259234158</v>
      </c>
      <c r="T1297" s="270">
        <v>0.972980997624703</v>
      </c>
      <c r="U1297" s="270">
        <v>0.665554881746513</v>
      </c>
      <c r="V1297" s="298">
        <v>-0.00449573839054518</v>
      </c>
      <c r="W1297" s="274">
        <v>23492</v>
      </c>
      <c r="X1297" s="274">
        <v>21987</v>
      </c>
      <c r="Y1297" s="274">
        <v>23535</v>
      </c>
      <c r="Z1297" s="274">
        <v>23114</v>
      </c>
      <c r="AA1297" s="271">
        <v>0.935935637663886</v>
      </c>
      <c r="AB1297" s="271">
        <v>0.982111748459741</v>
      </c>
      <c r="AC1297" s="298">
        <v>-0.0461761107958553</v>
      </c>
    </row>
    <row r="1298" spans="1:29">
      <c r="A1298" s="300" t="s">
        <v>1972</v>
      </c>
      <c r="B1298" s="308" t="s">
        <v>3374</v>
      </c>
      <c r="C1298" s="296" t="s">
        <v>2386</v>
      </c>
      <c r="D1298" s="308" t="s">
        <v>2387</v>
      </c>
      <c r="E1298" s="266">
        <v>3479</v>
      </c>
      <c r="F1298" s="269">
        <v>3372</v>
      </c>
      <c r="G1298" s="269">
        <v>107</v>
      </c>
      <c r="H1298" s="267">
        <v>3560</v>
      </c>
      <c r="I1298" s="267">
        <v>3456</v>
      </c>
      <c r="J1298" s="267">
        <v>104</v>
      </c>
      <c r="K1298" s="267">
        <v>3512</v>
      </c>
      <c r="L1298" s="267">
        <v>3457</v>
      </c>
      <c r="M1298" s="267">
        <v>55</v>
      </c>
      <c r="N1298" s="297">
        <v>0.93</v>
      </c>
      <c r="O1298" s="269">
        <v>102849</v>
      </c>
      <c r="P1298" s="269">
        <v>101111</v>
      </c>
      <c r="Q1298" s="269">
        <v>1738</v>
      </c>
      <c r="R1298" s="270">
        <v>0.983101439975109</v>
      </c>
      <c r="S1298" s="270">
        <v>0.969244035642426</v>
      </c>
      <c r="T1298" s="270">
        <v>0.970786516853933</v>
      </c>
      <c r="U1298" s="270">
        <v>0.984339407744875</v>
      </c>
      <c r="V1298" s="298">
        <v>-0.00154248121150657</v>
      </c>
      <c r="W1298" s="274">
        <v>24827</v>
      </c>
      <c r="X1298" s="274">
        <v>24354</v>
      </c>
      <c r="Y1298" s="274">
        <v>25484</v>
      </c>
      <c r="Z1298" s="274">
        <v>25109</v>
      </c>
      <c r="AA1298" s="271">
        <v>0.98094816127603</v>
      </c>
      <c r="AB1298" s="271">
        <v>0.985284884633496</v>
      </c>
      <c r="AC1298" s="298">
        <v>-0.00433672335746538</v>
      </c>
    </row>
    <row r="1299" spans="1:29">
      <c r="A1299" s="300" t="s">
        <v>1972</v>
      </c>
      <c r="B1299" s="308" t="s">
        <v>3374</v>
      </c>
      <c r="C1299" s="296" t="s">
        <v>2388</v>
      </c>
      <c r="D1299" s="308" t="s">
        <v>2389</v>
      </c>
      <c r="E1299" s="266">
        <v>1973</v>
      </c>
      <c r="F1299" s="269">
        <v>1933</v>
      </c>
      <c r="G1299" s="269">
        <v>40</v>
      </c>
      <c r="H1299" s="267">
        <v>1908</v>
      </c>
      <c r="I1299" s="267">
        <v>1877</v>
      </c>
      <c r="J1299" s="267">
        <v>31</v>
      </c>
      <c r="K1299" s="267">
        <v>1947</v>
      </c>
      <c r="L1299" s="267">
        <v>1926</v>
      </c>
      <c r="M1299" s="267">
        <v>21</v>
      </c>
      <c r="N1299" s="297">
        <v>0.93</v>
      </c>
      <c r="O1299" s="269">
        <v>58652</v>
      </c>
      <c r="P1299" s="269">
        <v>57831</v>
      </c>
      <c r="Q1299" s="269">
        <v>821</v>
      </c>
      <c r="R1299" s="270">
        <v>0.986002182363773</v>
      </c>
      <c r="S1299" s="270">
        <v>0.979726305119108</v>
      </c>
      <c r="T1299" s="270">
        <v>0.983752620545073</v>
      </c>
      <c r="U1299" s="270">
        <v>0.989214175654854</v>
      </c>
      <c r="V1299" s="298">
        <v>-0.00402631542596543</v>
      </c>
      <c r="W1299" s="274">
        <v>13687</v>
      </c>
      <c r="X1299" s="274">
        <v>13490</v>
      </c>
      <c r="Y1299" s="274">
        <v>14350</v>
      </c>
      <c r="Z1299" s="274">
        <v>14131</v>
      </c>
      <c r="AA1299" s="271">
        <v>0.985606780156353</v>
      </c>
      <c r="AB1299" s="271">
        <v>0.984738675958188</v>
      </c>
      <c r="AC1299" s="298">
        <v>0.000868104198164521</v>
      </c>
    </row>
    <row r="1300" spans="1:29">
      <c r="A1300" s="300" t="s">
        <v>1972</v>
      </c>
      <c r="B1300" s="308" t="s">
        <v>3374</v>
      </c>
      <c r="C1300" s="296" t="s">
        <v>2390</v>
      </c>
      <c r="D1300" s="308" t="s">
        <v>2391</v>
      </c>
      <c r="E1300" s="266">
        <v>3031</v>
      </c>
      <c r="F1300" s="269">
        <v>2892</v>
      </c>
      <c r="G1300" s="269">
        <v>139</v>
      </c>
      <c r="H1300" s="267">
        <v>3277</v>
      </c>
      <c r="I1300" s="267">
        <v>3090</v>
      </c>
      <c r="J1300" s="267">
        <v>187</v>
      </c>
      <c r="K1300" s="267">
        <v>3137</v>
      </c>
      <c r="L1300" s="267">
        <v>3021</v>
      </c>
      <c r="M1300" s="267">
        <v>116</v>
      </c>
      <c r="N1300" s="297">
        <v>0.93</v>
      </c>
      <c r="O1300" s="269">
        <v>94302</v>
      </c>
      <c r="P1300" s="269">
        <v>90900</v>
      </c>
      <c r="Q1300" s="269">
        <v>3402</v>
      </c>
      <c r="R1300" s="270">
        <v>0.963924413055927</v>
      </c>
      <c r="S1300" s="270">
        <v>0.954140547674035</v>
      </c>
      <c r="T1300" s="270">
        <v>0.942935611840098</v>
      </c>
      <c r="U1300" s="270">
        <v>0.963021995537137</v>
      </c>
      <c r="V1300" s="298">
        <v>0.0112049358339373</v>
      </c>
      <c r="W1300" s="274">
        <v>22448</v>
      </c>
      <c r="X1300" s="274">
        <v>21546</v>
      </c>
      <c r="Y1300" s="274">
        <v>22620</v>
      </c>
      <c r="Z1300" s="274">
        <v>21812</v>
      </c>
      <c r="AA1300" s="271">
        <v>0.959818246614398</v>
      </c>
      <c r="AB1300" s="271">
        <v>0.964279398762157</v>
      </c>
      <c r="AC1300" s="298">
        <v>-0.00446115214775966</v>
      </c>
    </row>
    <row r="1301" spans="1:29">
      <c r="A1301" s="300" t="s">
        <v>1972</v>
      </c>
      <c r="B1301" s="308" t="s">
        <v>3374</v>
      </c>
      <c r="C1301" s="296" t="s">
        <v>2392</v>
      </c>
      <c r="D1301" s="308" t="s">
        <v>2393</v>
      </c>
      <c r="E1301" s="266">
        <v>2342</v>
      </c>
      <c r="F1301" s="269">
        <v>2307</v>
      </c>
      <c r="G1301" s="269">
        <v>35</v>
      </c>
      <c r="H1301" s="267">
        <v>2616</v>
      </c>
      <c r="I1301" s="267">
        <v>2586</v>
      </c>
      <c r="J1301" s="267">
        <v>30</v>
      </c>
      <c r="K1301" s="267">
        <v>2445</v>
      </c>
      <c r="L1301" s="267">
        <v>2412</v>
      </c>
      <c r="M1301" s="267">
        <v>33</v>
      </c>
      <c r="N1301" s="297">
        <v>0.93</v>
      </c>
      <c r="O1301" s="269">
        <v>72161</v>
      </c>
      <c r="P1301" s="269">
        <v>70313</v>
      </c>
      <c r="Q1301" s="269">
        <v>1848</v>
      </c>
      <c r="R1301" s="270">
        <v>0.974390598799906</v>
      </c>
      <c r="S1301" s="270">
        <v>0.985055508112724</v>
      </c>
      <c r="T1301" s="270">
        <v>0.988532110091743</v>
      </c>
      <c r="U1301" s="270">
        <v>0.986503067484663</v>
      </c>
      <c r="V1301" s="298">
        <v>-0.003476601979019</v>
      </c>
      <c r="W1301" s="274">
        <v>17447</v>
      </c>
      <c r="X1301" s="274">
        <v>17264</v>
      </c>
      <c r="Y1301" s="274">
        <v>16861</v>
      </c>
      <c r="Z1301" s="274">
        <v>15487</v>
      </c>
      <c r="AA1301" s="271">
        <v>0.989511090731931</v>
      </c>
      <c r="AB1301" s="271">
        <v>0.918510171401459</v>
      </c>
      <c r="AC1301" s="298">
        <v>0.071000919330472</v>
      </c>
    </row>
    <row r="1302" spans="1:29">
      <c r="A1302" s="300" t="s">
        <v>1972</v>
      </c>
      <c r="B1302" s="308" t="s">
        <v>3374</v>
      </c>
      <c r="C1302" s="296" t="s">
        <v>2394</v>
      </c>
      <c r="D1302" s="308" t="s">
        <v>2395</v>
      </c>
      <c r="E1302" s="266">
        <v>2889</v>
      </c>
      <c r="F1302" s="269">
        <v>2715</v>
      </c>
      <c r="G1302" s="269">
        <v>174</v>
      </c>
      <c r="H1302" s="267">
        <v>3155</v>
      </c>
      <c r="I1302" s="267">
        <v>2846</v>
      </c>
      <c r="J1302" s="267">
        <v>309</v>
      </c>
      <c r="K1302" s="267">
        <v>2998</v>
      </c>
      <c r="L1302" s="267">
        <v>2759</v>
      </c>
      <c r="M1302" s="267">
        <v>239</v>
      </c>
      <c r="N1302" s="297">
        <v>0.93</v>
      </c>
      <c r="O1302" s="269">
        <v>92939</v>
      </c>
      <c r="P1302" s="269">
        <v>86619</v>
      </c>
      <c r="Q1302" s="269">
        <v>6320</v>
      </c>
      <c r="R1302" s="270">
        <v>0.931998407557645</v>
      </c>
      <c r="S1302" s="270">
        <v>0.939771547248183</v>
      </c>
      <c r="T1302" s="270">
        <v>0.902060221870048</v>
      </c>
      <c r="U1302" s="270">
        <v>0.920280186791194</v>
      </c>
      <c r="V1302" s="298">
        <v>0.0377113253781353</v>
      </c>
      <c r="W1302" s="274">
        <v>21725</v>
      </c>
      <c r="X1302" s="274">
        <v>20163</v>
      </c>
      <c r="Y1302" s="274">
        <v>22512</v>
      </c>
      <c r="Z1302" s="274">
        <v>20900</v>
      </c>
      <c r="AA1302" s="271">
        <v>0.928101265822785</v>
      </c>
      <c r="AB1302" s="271">
        <v>0.928393745557925</v>
      </c>
      <c r="AC1302" s="298">
        <v>-0.000292479735139795</v>
      </c>
    </row>
    <row r="1303" spans="1:29">
      <c r="A1303" s="300" t="s">
        <v>1972</v>
      </c>
      <c r="B1303" s="308" t="s">
        <v>3375</v>
      </c>
      <c r="C1303" s="296" t="s">
        <v>2396</v>
      </c>
      <c r="D1303" s="308" t="s">
        <v>2397</v>
      </c>
      <c r="E1303" s="266">
        <v>1952</v>
      </c>
      <c r="F1303" s="269">
        <v>1885</v>
      </c>
      <c r="G1303" s="269">
        <v>67</v>
      </c>
      <c r="H1303" s="267">
        <v>2059</v>
      </c>
      <c r="I1303" s="267">
        <v>1942</v>
      </c>
      <c r="J1303" s="267">
        <v>117</v>
      </c>
      <c r="K1303" s="267">
        <v>1885</v>
      </c>
      <c r="L1303" s="267">
        <v>1828</v>
      </c>
      <c r="M1303" s="267">
        <v>57</v>
      </c>
      <c r="N1303" s="297">
        <v>0.93</v>
      </c>
      <c r="O1303" s="269">
        <v>58928</v>
      </c>
      <c r="P1303" s="269">
        <v>57596</v>
      </c>
      <c r="Q1303" s="269">
        <v>1332</v>
      </c>
      <c r="R1303" s="270">
        <v>0.977396144447461</v>
      </c>
      <c r="S1303" s="270">
        <v>0.965676229508197</v>
      </c>
      <c r="T1303" s="270">
        <v>0.943176299174357</v>
      </c>
      <c r="U1303" s="270">
        <v>0.969761273209549</v>
      </c>
      <c r="V1303" s="298">
        <v>0.0224999303338402</v>
      </c>
      <c r="W1303" s="274">
        <v>13976</v>
      </c>
      <c r="X1303" s="274">
        <v>13596</v>
      </c>
      <c r="Y1303" s="274">
        <v>14253</v>
      </c>
      <c r="Z1303" s="274">
        <v>13937</v>
      </c>
      <c r="AA1303" s="271">
        <v>0.972810532341156</v>
      </c>
      <c r="AB1303" s="271">
        <v>0.977829228934259</v>
      </c>
      <c r="AC1303" s="298">
        <v>-0.00501869659310328</v>
      </c>
    </row>
    <row r="1304" spans="1:29">
      <c r="A1304" s="300" t="s">
        <v>1972</v>
      </c>
      <c r="B1304" s="308" t="s">
        <v>3375</v>
      </c>
      <c r="C1304" s="296" t="s">
        <v>2398</v>
      </c>
      <c r="D1304" s="308" t="s">
        <v>2399</v>
      </c>
      <c r="E1304" s="266">
        <v>1738</v>
      </c>
      <c r="F1304" s="269">
        <v>1573</v>
      </c>
      <c r="G1304" s="269">
        <v>165</v>
      </c>
      <c r="H1304" s="267">
        <v>1776</v>
      </c>
      <c r="I1304" s="267">
        <v>1758</v>
      </c>
      <c r="J1304" s="267">
        <v>18</v>
      </c>
      <c r="K1304" s="267">
        <v>1484</v>
      </c>
      <c r="L1304" s="267">
        <v>1462</v>
      </c>
      <c r="M1304" s="267">
        <v>22</v>
      </c>
      <c r="N1304" s="297">
        <v>0.93</v>
      </c>
      <c r="O1304" s="269">
        <v>43729</v>
      </c>
      <c r="P1304" s="269">
        <v>42867</v>
      </c>
      <c r="Q1304" s="269">
        <v>862</v>
      </c>
      <c r="R1304" s="270">
        <v>0.980287680943996</v>
      </c>
      <c r="S1304" s="270">
        <v>0.905063291139241</v>
      </c>
      <c r="T1304" s="270">
        <v>0.989864864864865</v>
      </c>
      <c r="U1304" s="270">
        <v>0.985175202156334</v>
      </c>
      <c r="V1304" s="298">
        <v>-0.0848015737256244</v>
      </c>
      <c r="W1304" s="274">
        <v>10242</v>
      </c>
      <c r="X1304" s="274">
        <v>9950</v>
      </c>
      <c r="Y1304" s="274">
        <v>11432</v>
      </c>
      <c r="Z1304" s="274">
        <v>11234</v>
      </c>
      <c r="AA1304" s="271">
        <v>0.971489943370435</v>
      </c>
      <c r="AB1304" s="271">
        <v>0.982680195941218</v>
      </c>
      <c r="AC1304" s="298">
        <v>-0.0111902525707821</v>
      </c>
    </row>
    <row r="1305" spans="1:29">
      <c r="A1305" s="300" t="s">
        <v>1972</v>
      </c>
      <c r="B1305" s="308" t="s">
        <v>3375</v>
      </c>
      <c r="C1305" s="296" t="s">
        <v>2400</v>
      </c>
      <c r="D1305" s="308" t="s">
        <v>2401</v>
      </c>
      <c r="E1305" s="266">
        <v>915</v>
      </c>
      <c r="F1305" s="269">
        <v>865</v>
      </c>
      <c r="G1305" s="269">
        <v>50</v>
      </c>
      <c r="H1305" s="267">
        <v>921</v>
      </c>
      <c r="I1305" s="267">
        <v>859</v>
      </c>
      <c r="J1305" s="267">
        <v>62</v>
      </c>
      <c r="K1305" s="267">
        <v>815</v>
      </c>
      <c r="L1305" s="267">
        <v>784</v>
      </c>
      <c r="M1305" s="267">
        <v>31</v>
      </c>
      <c r="N1305" s="297">
        <v>0.93</v>
      </c>
      <c r="O1305" s="269">
        <v>23834</v>
      </c>
      <c r="P1305" s="269">
        <v>22609</v>
      </c>
      <c r="Q1305" s="269">
        <v>1225</v>
      </c>
      <c r="R1305" s="270">
        <v>0.9486028362843</v>
      </c>
      <c r="S1305" s="270">
        <v>0.945355191256831</v>
      </c>
      <c r="T1305" s="270">
        <v>0.932681867535288</v>
      </c>
      <c r="U1305" s="270">
        <v>0.961963190184049</v>
      </c>
      <c r="V1305" s="298">
        <v>0.012673323721543</v>
      </c>
      <c r="W1305" s="274">
        <v>5840</v>
      </c>
      <c r="X1305" s="274">
        <v>5539</v>
      </c>
      <c r="Y1305" s="274">
        <v>5954</v>
      </c>
      <c r="Z1305" s="274">
        <v>5619</v>
      </c>
      <c r="AA1305" s="271">
        <v>0.948458904109589</v>
      </c>
      <c r="AB1305" s="271">
        <v>0.943735303997313</v>
      </c>
      <c r="AC1305" s="298">
        <v>0.00472360011227624</v>
      </c>
    </row>
    <row r="1306" spans="1:29">
      <c r="A1306" s="300" t="s">
        <v>1972</v>
      </c>
      <c r="B1306" s="308" t="s">
        <v>3375</v>
      </c>
      <c r="C1306" s="296" t="s">
        <v>2402</v>
      </c>
      <c r="D1306" s="308" t="s">
        <v>2403</v>
      </c>
      <c r="E1306" s="266">
        <v>3838</v>
      </c>
      <c r="F1306" s="269">
        <v>3664</v>
      </c>
      <c r="G1306" s="269">
        <v>174</v>
      </c>
      <c r="H1306" s="267">
        <v>4707</v>
      </c>
      <c r="I1306" s="267">
        <v>4425</v>
      </c>
      <c r="J1306" s="267">
        <v>282</v>
      </c>
      <c r="K1306" s="267">
        <v>4506</v>
      </c>
      <c r="L1306" s="267">
        <v>4314</v>
      </c>
      <c r="M1306" s="267">
        <v>192</v>
      </c>
      <c r="N1306" s="297">
        <v>0.93</v>
      </c>
      <c r="O1306" s="269">
        <v>130697</v>
      </c>
      <c r="P1306" s="269">
        <v>127271</v>
      </c>
      <c r="Q1306" s="269">
        <v>3426</v>
      </c>
      <c r="R1306" s="270">
        <v>0.973786697475841</v>
      </c>
      <c r="S1306" s="270">
        <v>0.954663887441376</v>
      </c>
      <c r="T1306" s="270">
        <v>0.940089228808158</v>
      </c>
      <c r="U1306" s="270">
        <v>0.957390146471372</v>
      </c>
      <c r="V1306" s="298">
        <v>0.0145746586332177</v>
      </c>
      <c r="W1306" s="274">
        <v>31636</v>
      </c>
      <c r="X1306" s="274">
        <v>30529</v>
      </c>
      <c r="Y1306" s="274">
        <v>32039</v>
      </c>
      <c r="Z1306" s="274">
        <v>31293</v>
      </c>
      <c r="AA1306" s="271">
        <v>0.96500821848527</v>
      </c>
      <c r="AB1306" s="271">
        <v>0.976715877524267</v>
      </c>
      <c r="AC1306" s="298">
        <v>-0.0117076590389973</v>
      </c>
    </row>
    <row r="1307" spans="1:29">
      <c r="A1307" s="300" t="s">
        <v>1972</v>
      </c>
      <c r="B1307" s="308" t="s">
        <v>3375</v>
      </c>
      <c r="C1307" s="296" t="s">
        <v>2404</v>
      </c>
      <c r="D1307" s="308" t="s">
        <v>2405</v>
      </c>
      <c r="E1307" s="266">
        <v>3756</v>
      </c>
      <c r="F1307" s="269">
        <v>3616</v>
      </c>
      <c r="G1307" s="269">
        <v>140</v>
      </c>
      <c r="H1307" s="267">
        <v>4765</v>
      </c>
      <c r="I1307" s="267">
        <v>4522</v>
      </c>
      <c r="J1307" s="267">
        <v>243</v>
      </c>
      <c r="K1307" s="267">
        <v>4406</v>
      </c>
      <c r="L1307" s="267">
        <v>4274</v>
      </c>
      <c r="M1307" s="267">
        <v>132</v>
      </c>
      <c r="N1307" s="297">
        <v>0.93</v>
      </c>
      <c r="O1307" s="269">
        <v>125641</v>
      </c>
      <c r="P1307" s="269">
        <v>122932</v>
      </c>
      <c r="Q1307" s="269">
        <v>2709</v>
      </c>
      <c r="R1307" s="270">
        <v>0.978438567028279</v>
      </c>
      <c r="S1307" s="270">
        <v>0.96272630457934</v>
      </c>
      <c r="T1307" s="270">
        <v>0.94900314795383</v>
      </c>
      <c r="U1307" s="270">
        <v>0.970040853381752</v>
      </c>
      <c r="V1307" s="298">
        <v>0.0137231566255097</v>
      </c>
      <c r="W1307" s="274">
        <v>30738</v>
      </c>
      <c r="X1307" s="274">
        <v>29935</v>
      </c>
      <c r="Y1307" s="274">
        <v>30762</v>
      </c>
      <c r="Z1307" s="274">
        <v>30133</v>
      </c>
      <c r="AA1307" s="271">
        <v>0.973875984123886</v>
      </c>
      <c r="AB1307" s="271">
        <v>0.979552694883298</v>
      </c>
      <c r="AC1307" s="298">
        <v>-0.00567671075941178</v>
      </c>
    </row>
    <row r="1308" spans="1:29">
      <c r="A1308" s="300" t="s">
        <v>1972</v>
      </c>
      <c r="B1308" s="308" t="s">
        <v>3375</v>
      </c>
      <c r="C1308" s="296" t="s">
        <v>2406</v>
      </c>
      <c r="D1308" s="308" t="s">
        <v>2407</v>
      </c>
      <c r="E1308" s="266">
        <v>2242</v>
      </c>
      <c r="F1308" s="269">
        <v>2153</v>
      </c>
      <c r="G1308" s="269">
        <v>89</v>
      </c>
      <c r="H1308" s="267">
        <v>2255</v>
      </c>
      <c r="I1308" s="267">
        <v>2157</v>
      </c>
      <c r="J1308" s="267">
        <v>98</v>
      </c>
      <c r="K1308" s="267">
        <v>2075</v>
      </c>
      <c r="L1308" s="267">
        <v>2028</v>
      </c>
      <c r="M1308" s="267">
        <v>47</v>
      </c>
      <c r="N1308" s="297">
        <v>0.93</v>
      </c>
      <c r="O1308" s="269">
        <v>63934</v>
      </c>
      <c r="P1308" s="269">
        <v>62662</v>
      </c>
      <c r="Q1308" s="269">
        <v>1272</v>
      </c>
      <c r="R1308" s="270">
        <v>0.980104482747834</v>
      </c>
      <c r="S1308" s="270">
        <v>0.960303300624442</v>
      </c>
      <c r="T1308" s="270">
        <v>0.956541019955654</v>
      </c>
      <c r="U1308" s="270">
        <v>0.977349397590361</v>
      </c>
      <c r="V1308" s="298">
        <v>0.00376228066878836</v>
      </c>
      <c r="W1308" s="274">
        <v>15234</v>
      </c>
      <c r="X1308" s="274">
        <v>14865</v>
      </c>
      <c r="Y1308" s="274">
        <v>16063</v>
      </c>
      <c r="Z1308" s="274">
        <v>15805</v>
      </c>
      <c r="AA1308" s="271">
        <v>0.9757778653013</v>
      </c>
      <c r="AB1308" s="271">
        <v>0.983938243167528</v>
      </c>
      <c r="AC1308" s="298">
        <v>-0.00816037786622814</v>
      </c>
    </row>
    <row r="1309" spans="1:29">
      <c r="A1309" s="300" t="s">
        <v>1972</v>
      </c>
      <c r="B1309" s="308" t="s">
        <v>3375</v>
      </c>
      <c r="C1309" s="296" t="s">
        <v>2408</v>
      </c>
      <c r="D1309" s="308" t="s">
        <v>2409</v>
      </c>
      <c r="E1309" s="266">
        <v>3259</v>
      </c>
      <c r="F1309" s="269">
        <v>3197</v>
      </c>
      <c r="G1309" s="269">
        <v>62</v>
      </c>
      <c r="H1309" s="267">
        <v>3389</v>
      </c>
      <c r="I1309" s="267">
        <v>3323</v>
      </c>
      <c r="J1309" s="267">
        <v>66</v>
      </c>
      <c r="K1309" s="267">
        <v>3071</v>
      </c>
      <c r="L1309" s="267">
        <v>3032</v>
      </c>
      <c r="M1309" s="267">
        <v>39</v>
      </c>
      <c r="N1309" s="297">
        <v>0.93</v>
      </c>
      <c r="O1309" s="269">
        <v>95406</v>
      </c>
      <c r="P1309" s="269">
        <v>94199</v>
      </c>
      <c r="Q1309" s="269">
        <v>1207</v>
      </c>
      <c r="R1309" s="270">
        <v>0.987348804058445</v>
      </c>
      <c r="S1309" s="270">
        <v>0.98097575943541</v>
      </c>
      <c r="T1309" s="270">
        <v>0.980525228681027</v>
      </c>
      <c r="U1309" s="270">
        <v>0.987300553565614</v>
      </c>
      <c r="V1309" s="298">
        <v>0.000450530754382727</v>
      </c>
      <c r="W1309" s="274">
        <v>23025</v>
      </c>
      <c r="X1309" s="274">
        <v>22708</v>
      </c>
      <c r="Y1309" s="274">
        <v>23361</v>
      </c>
      <c r="Z1309" s="274">
        <v>23097</v>
      </c>
      <c r="AA1309" s="271">
        <v>0.986232356134636</v>
      </c>
      <c r="AB1309" s="271">
        <v>0.988699113907795</v>
      </c>
      <c r="AC1309" s="298">
        <v>-0.00246675777315886</v>
      </c>
    </row>
    <row r="1310" spans="1:29">
      <c r="A1310" s="300" t="s">
        <v>1972</v>
      </c>
      <c r="B1310" s="308" t="s">
        <v>3375</v>
      </c>
      <c r="C1310" s="296" t="s">
        <v>2410</v>
      </c>
      <c r="D1310" s="308" t="s">
        <v>2411</v>
      </c>
      <c r="E1310" s="266">
        <v>2053</v>
      </c>
      <c r="F1310" s="269">
        <v>1947</v>
      </c>
      <c r="G1310" s="269">
        <v>106</v>
      </c>
      <c r="H1310" s="267">
        <v>2259</v>
      </c>
      <c r="I1310" s="267">
        <v>2103</v>
      </c>
      <c r="J1310" s="267">
        <v>156</v>
      </c>
      <c r="K1310" s="267">
        <v>2013</v>
      </c>
      <c r="L1310" s="267">
        <v>1928</v>
      </c>
      <c r="M1310" s="267">
        <v>85</v>
      </c>
      <c r="N1310" s="297">
        <v>0.93</v>
      </c>
      <c r="O1310" s="269">
        <v>62108</v>
      </c>
      <c r="P1310" s="269">
        <v>59452</v>
      </c>
      <c r="Q1310" s="269">
        <v>2656</v>
      </c>
      <c r="R1310" s="270">
        <v>0.957235782829909</v>
      </c>
      <c r="S1310" s="270">
        <v>0.948368241597662</v>
      </c>
      <c r="T1310" s="270">
        <v>0.930942895086321</v>
      </c>
      <c r="U1310" s="270">
        <v>0.957774465971187</v>
      </c>
      <c r="V1310" s="298">
        <v>0.0174253465113406</v>
      </c>
      <c r="W1310" s="274">
        <v>15080</v>
      </c>
      <c r="X1310" s="274">
        <v>14355</v>
      </c>
      <c r="Y1310" s="274">
        <v>15678</v>
      </c>
      <c r="Z1310" s="274">
        <v>14935</v>
      </c>
      <c r="AA1310" s="271">
        <v>0.951923076923077</v>
      </c>
      <c r="AB1310" s="271">
        <v>0.952608751116214</v>
      </c>
      <c r="AC1310" s="298">
        <v>-0.00068567419313692</v>
      </c>
    </row>
    <row r="1311" spans="1:29">
      <c r="A1311" s="300" t="s">
        <v>1972</v>
      </c>
      <c r="B1311" s="308" t="s">
        <v>3375</v>
      </c>
      <c r="C1311" s="296" t="s">
        <v>2412</v>
      </c>
      <c r="D1311" s="308" t="s">
        <v>2413</v>
      </c>
      <c r="E1311" s="266">
        <v>2443</v>
      </c>
      <c r="F1311" s="269">
        <v>2059</v>
      </c>
      <c r="G1311" s="269">
        <v>384</v>
      </c>
      <c r="H1311" s="267">
        <v>2325</v>
      </c>
      <c r="I1311" s="267">
        <v>2052</v>
      </c>
      <c r="J1311" s="267">
        <v>273</v>
      </c>
      <c r="K1311" s="267">
        <v>2218</v>
      </c>
      <c r="L1311" s="267">
        <v>2046</v>
      </c>
      <c r="M1311" s="267">
        <v>172</v>
      </c>
      <c r="N1311" s="297">
        <v>0.93</v>
      </c>
      <c r="O1311" s="269">
        <v>64184</v>
      </c>
      <c r="P1311" s="269">
        <v>57665</v>
      </c>
      <c r="Q1311" s="269">
        <v>6519</v>
      </c>
      <c r="R1311" s="270">
        <v>0.898432631185342</v>
      </c>
      <c r="S1311" s="270">
        <v>0.842816209578387</v>
      </c>
      <c r="T1311" s="270">
        <v>0.88258064516129</v>
      </c>
      <c r="U1311" s="270">
        <v>0.922452660054103</v>
      </c>
      <c r="V1311" s="298">
        <v>-0.0397644355829031</v>
      </c>
      <c r="W1311" s="274">
        <v>15611</v>
      </c>
      <c r="X1311" s="274">
        <v>14103</v>
      </c>
      <c r="Y1311" s="274">
        <v>15928</v>
      </c>
      <c r="Z1311" s="274">
        <v>14495</v>
      </c>
      <c r="AA1311" s="271">
        <v>0.903401447697137</v>
      </c>
      <c r="AB1311" s="271">
        <v>0.9100326469111</v>
      </c>
      <c r="AC1311" s="298">
        <v>-0.00663119921396338</v>
      </c>
    </row>
    <row r="1312" spans="1:29">
      <c r="A1312" s="300" t="s">
        <v>1972</v>
      </c>
      <c r="B1312" s="308" t="s">
        <v>3375</v>
      </c>
      <c r="C1312" s="296" t="s">
        <v>2414</v>
      </c>
      <c r="D1312" s="308" t="s">
        <v>2415</v>
      </c>
      <c r="E1312" s="266">
        <v>1716</v>
      </c>
      <c r="F1312" s="269">
        <v>1560</v>
      </c>
      <c r="G1312" s="269">
        <v>156</v>
      </c>
      <c r="H1312" s="267">
        <v>1610</v>
      </c>
      <c r="I1312" s="267">
        <v>1531</v>
      </c>
      <c r="J1312" s="267">
        <v>79</v>
      </c>
      <c r="K1312" s="267">
        <v>1611</v>
      </c>
      <c r="L1312" s="267">
        <v>1563</v>
      </c>
      <c r="M1312" s="267">
        <v>48</v>
      </c>
      <c r="N1312" s="297">
        <v>0.93</v>
      </c>
      <c r="O1312" s="269">
        <v>47638</v>
      </c>
      <c r="P1312" s="269">
        <v>46308</v>
      </c>
      <c r="Q1312" s="269">
        <v>1330</v>
      </c>
      <c r="R1312" s="270">
        <v>0.972081111717536</v>
      </c>
      <c r="S1312" s="270">
        <v>0.909090909090909</v>
      </c>
      <c r="T1312" s="270">
        <v>0.950931677018634</v>
      </c>
      <c r="U1312" s="270">
        <v>0.970204841713222</v>
      </c>
      <c r="V1312" s="298">
        <v>-0.0418407679277245</v>
      </c>
      <c r="W1312" s="274">
        <v>11360</v>
      </c>
      <c r="X1312" s="274">
        <v>10906</v>
      </c>
      <c r="Y1312" s="274">
        <v>11893</v>
      </c>
      <c r="Z1312" s="274">
        <v>11614</v>
      </c>
      <c r="AA1312" s="271">
        <v>0.960035211267606</v>
      </c>
      <c r="AB1312" s="271">
        <v>0.976540822332464</v>
      </c>
      <c r="AC1312" s="298">
        <v>-0.0165056110648588</v>
      </c>
    </row>
    <row r="1313" spans="1:29">
      <c r="A1313" s="300" t="s">
        <v>1972</v>
      </c>
      <c r="B1313" s="308" t="s">
        <v>3375</v>
      </c>
      <c r="C1313" s="296" t="s">
        <v>2416</v>
      </c>
      <c r="D1313" s="308" t="s">
        <v>2417</v>
      </c>
      <c r="E1313" s="266">
        <v>1644</v>
      </c>
      <c r="F1313" s="269">
        <v>1571</v>
      </c>
      <c r="G1313" s="269">
        <v>73</v>
      </c>
      <c r="H1313" s="267">
        <v>1723</v>
      </c>
      <c r="I1313" s="267">
        <v>1637</v>
      </c>
      <c r="J1313" s="267">
        <v>86</v>
      </c>
      <c r="K1313" s="267">
        <v>1546</v>
      </c>
      <c r="L1313" s="267">
        <v>1481</v>
      </c>
      <c r="M1313" s="267">
        <v>65</v>
      </c>
      <c r="N1313" s="297">
        <v>0.93</v>
      </c>
      <c r="O1313" s="269">
        <v>46752</v>
      </c>
      <c r="P1313" s="269">
        <v>45076</v>
      </c>
      <c r="Q1313" s="269">
        <v>1676</v>
      </c>
      <c r="R1313" s="270">
        <v>0.964151266255989</v>
      </c>
      <c r="S1313" s="270">
        <v>0.955596107055961</v>
      </c>
      <c r="T1313" s="270">
        <v>0.950087057457922</v>
      </c>
      <c r="U1313" s="270">
        <v>0.957956015523933</v>
      </c>
      <c r="V1313" s="298">
        <v>0.00550904959803888</v>
      </c>
      <c r="W1313" s="274">
        <v>11159</v>
      </c>
      <c r="X1313" s="274">
        <v>10678</v>
      </c>
      <c r="Y1313" s="274">
        <v>11188</v>
      </c>
      <c r="Z1313" s="274">
        <v>10789</v>
      </c>
      <c r="AA1313" s="271">
        <v>0.956895779191684</v>
      </c>
      <c r="AB1313" s="271">
        <v>0.964336789417233</v>
      </c>
      <c r="AC1313" s="298">
        <v>-0.00744101022554888</v>
      </c>
    </row>
    <row r="1314" spans="1:29">
      <c r="A1314" s="300" t="s">
        <v>1972</v>
      </c>
      <c r="B1314" s="308" t="s">
        <v>3375</v>
      </c>
      <c r="C1314" s="296" t="s">
        <v>2418</v>
      </c>
      <c r="D1314" s="308" t="s">
        <v>2419</v>
      </c>
      <c r="E1314" s="266">
        <v>1751</v>
      </c>
      <c r="F1314" s="269">
        <v>1677</v>
      </c>
      <c r="G1314" s="269">
        <v>74</v>
      </c>
      <c r="H1314" s="267">
        <v>1816</v>
      </c>
      <c r="I1314" s="267">
        <v>1746</v>
      </c>
      <c r="J1314" s="267">
        <v>70</v>
      </c>
      <c r="K1314" s="267">
        <v>1621</v>
      </c>
      <c r="L1314" s="267">
        <v>1589</v>
      </c>
      <c r="M1314" s="267">
        <v>32</v>
      </c>
      <c r="N1314" s="297">
        <v>0.93</v>
      </c>
      <c r="O1314" s="269">
        <v>50648</v>
      </c>
      <c r="P1314" s="269">
        <v>49663</v>
      </c>
      <c r="Q1314" s="269">
        <v>985</v>
      </c>
      <c r="R1314" s="270">
        <v>0.980552045490444</v>
      </c>
      <c r="S1314" s="270">
        <v>0.957738435179897</v>
      </c>
      <c r="T1314" s="270">
        <v>0.961453744493392</v>
      </c>
      <c r="U1314" s="270">
        <v>0.980259099321407</v>
      </c>
      <c r="V1314" s="298">
        <v>-0.00371530931349484</v>
      </c>
      <c r="W1314" s="274">
        <v>12013</v>
      </c>
      <c r="X1314" s="274">
        <v>11727</v>
      </c>
      <c r="Y1314" s="274">
        <v>12548</v>
      </c>
      <c r="Z1314" s="274">
        <v>12293</v>
      </c>
      <c r="AA1314" s="271">
        <v>0.976192458170316</v>
      </c>
      <c r="AB1314" s="271">
        <v>0.979678036340453</v>
      </c>
      <c r="AC1314" s="298">
        <v>-0.00348557817013717</v>
      </c>
    </row>
    <row r="1315" spans="1:29">
      <c r="A1315" s="300" t="s">
        <v>1972</v>
      </c>
      <c r="B1315" s="308" t="s">
        <v>3375</v>
      </c>
      <c r="C1315" s="296" t="s">
        <v>2420</v>
      </c>
      <c r="D1315" s="308" t="s">
        <v>2421</v>
      </c>
      <c r="E1315" s="266">
        <v>3800</v>
      </c>
      <c r="F1315" s="269">
        <v>3648</v>
      </c>
      <c r="G1315" s="269">
        <v>152</v>
      </c>
      <c r="H1315" s="267">
        <v>4670</v>
      </c>
      <c r="I1315" s="267">
        <v>4403</v>
      </c>
      <c r="J1315" s="267">
        <v>267</v>
      </c>
      <c r="K1315" s="267">
        <v>4113</v>
      </c>
      <c r="L1315" s="267">
        <v>3964</v>
      </c>
      <c r="M1315" s="267">
        <v>149</v>
      </c>
      <c r="N1315" s="297">
        <v>0.93</v>
      </c>
      <c r="O1315" s="269">
        <v>125517</v>
      </c>
      <c r="P1315" s="269">
        <v>120749</v>
      </c>
      <c r="Q1315" s="269">
        <v>4768</v>
      </c>
      <c r="R1315" s="270">
        <v>0.962013113761482</v>
      </c>
      <c r="S1315" s="270">
        <v>0.96</v>
      </c>
      <c r="T1315" s="270">
        <v>0.942826552462527</v>
      </c>
      <c r="U1315" s="270">
        <v>0.963773401410163</v>
      </c>
      <c r="V1315" s="298">
        <v>0.0171734475374732</v>
      </c>
      <c r="W1315" s="274">
        <v>30440</v>
      </c>
      <c r="X1315" s="274">
        <v>29243</v>
      </c>
      <c r="Y1315" s="274">
        <v>30230</v>
      </c>
      <c r="Z1315" s="274">
        <v>29083</v>
      </c>
      <c r="AA1315" s="271">
        <v>0.960676741130092</v>
      </c>
      <c r="AB1315" s="271">
        <v>0.962057558716507</v>
      </c>
      <c r="AC1315" s="298">
        <v>-0.00138081758641484</v>
      </c>
    </row>
    <row r="1316" spans="1:29">
      <c r="A1316" s="300" t="s">
        <v>1972</v>
      </c>
      <c r="B1316" s="308" t="s">
        <v>3375</v>
      </c>
      <c r="C1316" s="296" t="s">
        <v>2422</v>
      </c>
      <c r="D1316" s="308" t="s">
        <v>2423</v>
      </c>
      <c r="E1316" s="266">
        <v>5990</v>
      </c>
      <c r="F1316" s="269">
        <v>5693</v>
      </c>
      <c r="G1316" s="269">
        <v>297</v>
      </c>
      <c r="H1316" s="267">
        <v>7599</v>
      </c>
      <c r="I1316" s="267">
        <v>7253</v>
      </c>
      <c r="J1316" s="267">
        <v>346</v>
      </c>
      <c r="K1316" s="267">
        <v>6314</v>
      </c>
      <c r="L1316" s="267">
        <v>6142</v>
      </c>
      <c r="M1316" s="267">
        <v>172</v>
      </c>
      <c r="N1316" s="297">
        <v>0.93</v>
      </c>
      <c r="O1316" s="269">
        <v>198920</v>
      </c>
      <c r="P1316" s="269">
        <v>193434</v>
      </c>
      <c r="Q1316" s="269">
        <v>5486</v>
      </c>
      <c r="R1316" s="270">
        <v>0.972421073798512</v>
      </c>
      <c r="S1316" s="270">
        <v>0.950417362270451</v>
      </c>
      <c r="T1316" s="270">
        <v>0.954467693117515</v>
      </c>
      <c r="U1316" s="270">
        <v>0.972758948368704</v>
      </c>
      <c r="V1316" s="298">
        <v>-0.00405033084706474</v>
      </c>
      <c r="W1316" s="274">
        <v>47653</v>
      </c>
      <c r="X1316" s="274">
        <v>46198</v>
      </c>
      <c r="Y1316" s="274">
        <v>48200</v>
      </c>
      <c r="Z1316" s="274">
        <v>46916</v>
      </c>
      <c r="AA1316" s="271">
        <v>0.969466770192853</v>
      </c>
      <c r="AB1316" s="271">
        <v>0.973360995850622</v>
      </c>
      <c r="AC1316" s="298">
        <v>-0.00389422565776987</v>
      </c>
    </row>
    <row r="1317" spans="1:29">
      <c r="A1317" s="300" t="s">
        <v>1972</v>
      </c>
      <c r="B1317" s="308" t="s">
        <v>3375</v>
      </c>
      <c r="C1317" s="296" t="s">
        <v>2424</v>
      </c>
      <c r="D1317" s="308" t="s">
        <v>2425</v>
      </c>
      <c r="E1317" s="266">
        <v>2306</v>
      </c>
      <c r="F1317" s="269">
        <v>1985</v>
      </c>
      <c r="G1317" s="269">
        <v>321</v>
      </c>
      <c r="H1317" s="267">
        <v>2343</v>
      </c>
      <c r="I1317" s="267">
        <v>2169</v>
      </c>
      <c r="J1317" s="267">
        <v>174</v>
      </c>
      <c r="K1317" s="267">
        <v>2166</v>
      </c>
      <c r="L1317" s="267">
        <v>2052</v>
      </c>
      <c r="M1317" s="267">
        <v>114</v>
      </c>
      <c r="N1317" s="297">
        <v>0.93</v>
      </c>
      <c r="O1317" s="269">
        <v>67952</v>
      </c>
      <c r="P1317" s="269">
        <v>63965</v>
      </c>
      <c r="Q1317" s="269">
        <v>3987</v>
      </c>
      <c r="R1317" s="270">
        <v>0.941326230280198</v>
      </c>
      <c r="S1317" s="270">
        <v>0.860797918473547</v>
      </c>
      <c r="T1317" s="270">
        <v>0.925736235595391</v>
      </c>
      <c r="U1317" s="270">
        <v>0.947368421052632</v>
      </c>
      <c r="V1317" s="298">
        <v>-0.0649383171218433</v>
      </c>
      <c r="W1317" s="274">
        <v>16202</v>
      </c>
      <c r="X1317" s="274">
        <v>14906</v>
      </c>
      <c r="Y1317" s="274">
        <v>16819</v>
      </c>
      <c r="Z1317" s="274">
        <v>15729</v>
      </c>
      <c r="AA1317" s="271">
        <v>0.920009875324034</v>
      </c>
      <c r="AB1317" s="271">
        <v>0.935192341994173</v>
      </c>
      <c r="AC1317" s="298">
        <v>-0.0151824666701391</v>
      </c>
    </row>
    <row r="1318" spans="1:29">
      <c r="A1318" s="300" t="s">
        <v>1972</v>
      </c>
      <c r="B1318" s="308" t="s">
        <v>3375</v>
      </c>
      <c r="C1318" s="296" t="s">
        <v>2426</v>
      </c>
      <c r="D1318" s="308" t="s">
        <v>2427</v>
      </c>
      <c r="E1318" s="266">
        <v>3928</v>
      </c>
      <c r="F1318" s="269">
        <v>3610</v>
      </c>
      <c r="G1318" s="269">
        <v>318</v>
      </c>
      <c r="H1318" s="267">
        <v>5246</v>
      </c>
      <c r="I1318" s="267">
        <v>4874</v>
      </c>
      <c r="J1318" s="267">
        <v>372</v>
      </c>
      <c r="K1318" s="267">
        <v>4454</v>
      </c>
      <c r="L1318" s="267">
        <v>4219</v>
      </c>
      <c r="M1318" s="267">
        <v>235</v>
      </c>
      <c r="N1318" s="297">
        <v>0.93</v>
      </c>
      <c r="O1318" s="269">
        <v>137406</v>
      </c>
      <c r="P1318" s="269">
        <v>130279</v>
      </c>
      <c r="Q1318" s="269">
        <v>7127</v>
      </c>
      <c r="R1318" s="270">
        <v>0.948131813749036</v>
      </c>
      <c r="S1318" s="270">
        <v>0.919042769857434</v>
      </c>
      <c r="T1318" s="270">
        <v>0.929088829584445</v>
      </c>
      <c r="U1318" s="270">
        <v>0.947238437359677</v>
      </c>
      <c r="V1318" s="298">
        <v>-0.0100460597270114</v>
      </c>
      <c r="W1318" s="274">
        <v>33490</v>
      </c>
      <c r="X1318" s="274">
        <v>31680</v>
      </c>
      <c r="Y1318" s="274">
        <v>33988</v>
      </c>
      <c r="Z1318" s="274">
        <v>32319</v>
      </c>
      <c r="AA1318" s="271">
        <v>0.945954016124216</v>
      </c>
      <c r="AB1318" s="271">
        <v>0.95089443332941</v>
      </c>
      <c r="AC1318" s="298">
        <v>-0.00494041720519423</v>
      </c>
    </row>
    <row r="1319" spans="1:29">
      <c r="A1319" s="300" t="s">
        <v>1972</v>
      </c>
      <c r="B1319" s="308" t="s">
        <v>3375</v>
      </c>
      <c r="C1319" s="296" t="s">
        <v>2428</v>
      </c>
      <c r="D1319" s="308" t="s">
        <v>2429</v>
      </c>
      <c r="E1319" s="266">
        <v>2269</v>
      </c>
      <c r="F1319" s="269">
        <v>2227</v>
      </c>
      <c r="G1319" s="269">
        <v>42</v>
      </c>
      <c r="H1319" s="267">
        <v>2866</v>
      </c>
      <c r="I1319" s="267">
        <v>2805</v>
      </c>
      <c r="J1319" s="267">
        <v>61</v>
      </c>
      <c r="K1319" s="267">
        <v>2521</v>
      </c>
      <c r="L1319" s="267">
        <v>2497</v>
      </c>
      <c r="M1319" s="267">
        <v>24</v>
      </c>
      <c r="N1319" s="297">
        <v>0.93</v>
      </c>
      <c r="O1319" s="269">
        <v>75551</v>
      </c>
      <c r="P1319" s="269">
        <v>74731</v>
      </c>
      <c r="Q1319" s="269">
        <v>820</v>
      </c>
      <c r="R1319" s="270">
        <v>0.98914640441556</v>
      </c>
      <c r="S1319" s="270">
        <v>0.981489643014544</v>
      </c>
      <c r="T1319" s="270">
        <v>0.978715980460572</v>
      </c>
      <c r="U1319" s="270">
        <v>0.990479968266561</v>
      </c>
      <c r="V1319" s="298">
        <v>0.00277366255397171</v>
      </c>
      <c r="W1319" s="274">
        <v>18660</v>
      </c>
      <c r="X1319" s="274">
        <v>18431</v>
      </c>
      <c r="Y1319" s="274">
        <v>18668</v>
      </c>
      <c r="Z1319" s="274">
        <v>18492</v>
      </c>
      <c r="AA1319" s="271">
        <v>0.987727759914255</v>
      </c>
      <c r="AB1319" s="271">
        <v>0.990572101992715</v>
      </c>
      <c r="AC1319" s="298">
        <v>-0.00284434207845974</v>
      </c>
    </row>
    <row r="1320" spans="1:29">
      <c r="A1320" s="300" t="s">
        <v>1972</v>
      </c>
      <c r="B1320" s="308" t="s">
        <v>3375</v>
      </c>
      <c r="C1320" s="296" t="s">
        <v>2430</v>
      </c>
      <c r="D1320" s="308" t="s">
        <v>2431</v>
      </c>
      <c r="E1320" s="266">
        <v>4642</v>
      </c>
      <c r="F1320" s="269">
        <v>4516</v>
      </c>
      <c r="G1320" s="269">
        <v>126</v>
      </c>
      <c r="H1320" s="267">
        <v>5946</v>
      </c>
      <c r="I1320" s="267">
        <v>5657</v>
      </c>
      <c r="J1320" s="267">
        <v>289</v>
      </c>
      <c r="K1320" s="267">
        <v>5179</v>
      </c>
      <c r="L1320" s="267">
        <v>5005</v>
      </c>
      <c r="M1320" s="267">
        <v>174</v>
      </c>
      <c r="N1320" s="297">
        <v>0.93</v>
      </c>
      <c r="O1320" s="269">
        <v>154920</v>
      </c>
      <c r="P1320" s="269">
        <v>151109</v>
      </c>
      <c r="Q1320" s="269">
        <v>3811</v>
      </c>
      <c r="R1320" s="270">
        <v>0.975400206558224</v>
      </c>
      <c r="S1320" s="270">
        <v>0.972856527358897</v>
      </c>
      <c r="T1320" s="270">
        <v>0.951395896400942</v>
      </c>
      <c r="U1320" s="270">
        <v>0.966402780459548</v>
      </c>
      <c r="V1320" s="298">
        <v>0.0214606309579553</v>
      </c>
      <c r="W1320" s="274">
        <v>38872</v>
      </c>
      <c r="X1320" s="274">
        <v>37857</v>
      </c>
      <c r="Y1320" s="274">
        <v>38100</v>
      </c>
      <c r="Z1320" s="274">
        <v>37229</v>
      </c>
      <c r="AA1320" s="271">
        <v>0.973888660218152</v>
      </c>
      <c r="AB1320" s="271">
        <v>0.977139107611549</v>
      </c>
      <c r="AC1320" s="298">
        <v>-0.00325044739339664</v>
      </c>
    </row>
    <row r="1321" spans="1:29">
      <c r="A1321" s="300" t="s">
        <v>1972</v>
      </c>
      <c r="B1321" s="308" t="s">
        <v>3375</v>
      </c>
      <c r="C1321" s="296" t="s">
        <v>2432</v>
      </c>
      <c r="D1321" s="308" t="s">
        <v>2433</v>
      </c>
      <c r="E1321" s="266">
        <v>2690</v>
      </c>
      <c r="F1321" s="269">
        <v>2615</v>
      </c>
      <c r="G1321" s="269">
        <v>75</v>
      </c>
      <c r="H1321" s="267">
        <v>2941</v>
      </c>
      <c r="I1321" s="267">
        <v>2842</v>
      </c>
      <c r="J1321" s="267">
        <v>99</v>
      </c>
      <c r="K1321" s="267">
        <v>2848</v>
      </c>
      <c r="L1321" s="267">
        <v>2782</v>
      </c>
      <c r="M1321" s="267">
        <v>66</v>
      </c>
      <c r="N1321" s="297">
        <v>0.93</v>
      </c>
      <c r="O1321" s="269">
        <v>82598</v>
      </c>
      <c r="P1321" s="269">
        <v>80953</v>
      </c>
      <c r="Q1321" s="269">
        <v>1645</v>
      </c>
      <c r="R1321" s="270">
        <v>0.98008426354149</v>
      </c>
      <c r="S1321" s="270">
        <v>0.972118959107807</v>
      </c>
      <c r="T1321" s="270">
        <v>0.966337980278817</v>
      </c>
      <c r="U1321" s="270">
        <v>0.976825842696629</v>
      </c>
      <c r="V1321" s="298">
        <v>0.00578097882898998</v>
      </c>
      <c r="W1321" s="274">
        <v>20663</v>
      </c>
      <c r="X1321" s="274">
        <v>20224</v>
      </c>
      <c r="Y1321" s="274">
        <v>20771</v>
      </c>
      <c r="Z1321" s="274">
        <v>20403</v>
      </c>
      <c r="AA1321" s="271">
        <v>0.978754295116876</v>
      </c>
      <c r="AB1321" s="271">
        <v>0.982282990708199</v>
      </c>
      <c r="AC1321" s="298">
        <v>-0.00352869559132329</v>
      </c>
    </row>
    <row r="1322" spans="1:29">
      <c r="A1322" s="300" t="s">
        <v>1972</v>
      </c>
      <c r="B1322" s="308" t="s">
        <v>3375</v>
      </c>
      <c r="C1322" s="296" t="s">
        <v>2434</v>
      </c>
      <c r="D1322" s="308" t="s">
        <v>2435</v>
      </c>
      <c r="E1322" s="266">
        <v>2478</v>
      </c>
      <c r="F1322" s="269">
        <v>2431</v>
      </c>
      <c r="G1322" s="269">
        <v>47</v>
      </c>
      <c r="H1322" s="267">
        <v>2526</v>
      </c>
      <c r="I1322" s="267">
        <v>2450</v>
      </c>
      <c r="J1322" s="267">
        <v>76</v>
      </c>
      <c r="K1322" s="267">
        <v>2340</v>
      </c>
      <c r="L1322" s="267">
        <v>2299</v>
      </c>
      <c r="M1322" s="267">
        <v>41</v>
      </c>
      <c r="N1322" s="297">
        <v>0.93</v>
      </c>
      <c r="O1322" s="269">
        <v>73407</v>
      </c>
      <c r="P1322" s="269">
        <v>71951</v>
      </c>
      <c r="Q1322" s="269">
        <v>1456</v>
      </c>
      <c r="R1322" s="270">
        <v>0.980165379323498</v>
      </c>
      <c r="S1322" s="270">
        <v>0.981033091202583</v>
      </c>
      <c r="T1322" s="270">
        <v>0.969912905779889</v>
      </c>
      <c r="U1322" s="270">
        <v>0.982478632478632</v>
      </c>
      <c r="V1322" s="298">
        <v>0.0111201854226936</v>
      </c>
      <c r="W1322" s="274">
        <v>17088</v>
      </c>
      <c r="X1322" s="274">
        <v>16755</v>
      </c>
      <c r="Y1322" s="274">
        <v>17754</v>
      </c>
      <c r="Z1322" s="274">
        <v>17407</v>
      </c>
      <c r="AA1322" s="271">
        <v>0.980512640449438</v>
      </c>
      <c r="AB1322" s="271">
        <v>0.980455108707897</v>
      </c>
      <c r="AC1322" s="298">
        <v>5.75317415414389e-5</v>
      </c>
    </row>
    <row r="1323" spans="1:29">
      <c r="A1323" s="300" t="s">
        <v>1972</v>
      </c>
      <c r="B1323" s="308" t="s">
        <v>3375</v>
      </c>
      <c r="C1323" s="296" t="s">
        <v>2436</v>
      </c>
      <c r="D1323" s="308" t="s">
        <v>2437</v>
      </c>
      <c r="E1323" s="266">
        <v>3388</v>
      </c>
      <c r="F1323" s="269">
        <v>3279</v>
      </c>
      <c r="G1323" s="269">
        <v>109</v>
      </c>
      <c r="H1323" s="267">
        <v>4558</v>
      </c>
      <c r="I1323" s="267">
        <v>4350</v>
      </c>
      <c r="J1323" s="267">
        <v>208</v>
      </c>
      <c r="K1323" s="267">
        <v>3948</v>
      </c>
      <c r="L1323" s="267">
        <v>3777</v>
      </c>
      <c r="M1323" s="267">
        <v>171</v>
      </c>
      <c r="N1323" s="297">
        <v>0.93</v>
      </c>
      <c r="O1323" s="269">
        <v>117385</v>
      </c>
      <c r="P1323" s="269">
        <v>113827</v>
      </c>
      <c r="Q1323" s="269">
        <v>3558</v>
      </c>
      <c r="R1323" s="270">
        <v>0.969689483324104</v>
      </c>
      <c r="S1323" s="270">
        <v>0.967827626918536</v>
      </c>
      <c r="T1323" s="270">
        <v>0.954365949978061</v>
      </c>
      <c r="U1323" s="270">
        <v>0.956686930091185</v>
      </c>
      <c r="V1323" s="298">
        <v>0.0134616769404754</v>
      </c>
      <c r="W1323" s="274">
        <v>29051</v>
      </c>
      <c r="X1323" s="274">
        <v>28069</v>
      </c>
      <c r="Y1323" s="274">
        <v>29136</v>
      </c>
      <c r="Z1323" s="274">
        <v>28258</v>
      </c>
      <c r="AA1323" s="271">
        <v>0.966197377026608</v>
      </c>
      <c r="AB1323" s="271">
        <v>0.969865458539264</v>
      </c>
      <c r="AC1323" s="298">
        <v>-0.00366808151265574</v>
      </c>
    </row>
    <row r="1324" spans="1:29">
      <c r="A1324" s="300" t="s">
        <v>1972</v>
      </c>
      <c r="B1324" s="308" t="s">
        <v>3375</v>
      </c>
      <c r="C1324" s="296" t="s">
        <v>2438</v>
      </c>
      <c r="D1324" s="308" t="s">
        <v>2439</v>
      </c>
      <c r="E1324" s="266">
        <v>1836</v>
      </c>
      <c r="F1324" s="269">
        <v>1741</v>
      </c>
      <c r="G1324" s="269">
        <v>95</v>
      </c>
      <c r="H1324" s="267">
        <v>2449</v>
      </c>
      <c r="I1324" s="267">
        <v>2312</v>
      </c>
      <c r="J1324" s="267">
        <v>137</v>
      </c>
      <c r="K1324" s="267">
        <v>2167</v>
      </c>
      <c r="L1324" s="267">
        <v>2081</v>
      </c>
      <c r="M1324" s="267">
        <v>86</v>
      </c>
      <c r="N1324" s="297">
        <v>0.93</v>
      </c>
      <c r="O1324" s="269">
        <v>65694</v>
      </c>
      <c r="P1324" s="269">
        <v>63209</v>
      </c>
      <c r="Q1324" s="269">
        <v>2485</v>
      </c>
      <c r="R1324" s="270">
        <v>0.962173105610862</v>
      </c>
      <c r="S1324" s="270">
        <v>0.948257080610022</v>
      </c>
      <c r="T1324" s="270">
        <v>0.944058799510004</v>
      </c>
      <c r="U1324" s="270">
        <v>0.96031379787725</v>
      </c>
      <c r="V1324" s="298">
        <v>0.00419828110001774</v>
      </c>
      <c r="W1324" s="274">
        <v>15933</v>
      </c>
      <c r="X1324" s="274">
        <v>15237</v>
      </c>
      <c r="Y1324" s="274">
        <v>16150</v>
      </c>
      <c r="Z1324" s="274">
        <v>15491</v>
      </c>
      <c r="AA1324" s="271">
        <v>0.956317077763133</v>
      </c>
      <c r="AB1324" s="271">
        <v>0.959195046439628</v>
      </c>
      <c r="AC1324" s="298">
        <v>-0.00287796867649537</v>
      </c>
    </row>
    <row r="1325" spans="1:29">
      <c r="A1325" s="300" t="s">
        <v>1972</v>
      </c>
      <c r="B1325" s="308" t="s">
        <v>3375</v>
      </c>
      <c r="C1325" s="296" t="s">
        <v>2440</v>
      </c>
      <c r="D1325" s="308" t="s">
        <v>2441</v>
      </c>
      <c r="E1325" s="266">
        <v>3316</v>
      </c>
      <c r="F1325" s="269">
        <v>3174</v>
      </c>
      <c r="G1325" s="269">
        <v>142</v>
      </c>
      <c r="H1325" s="267">
        <v>3341</v>
      </c>
      <c r="I1325" s="267">
        <v>3198</v>
      </c>
      <c r="J1325" s="267">
        <v>143</v>
      </c>
      <c r="K1325" s="267">
        <v>2978</v>
      </c>
      <c r="L1325" s="267">
        <v>2910</v>
      </c>
      <c r="M1325" s="267">
        <v>68</v>
      </c>
      <c r="N1325" s="297">
        <v>0.93</v>
      </c>
      <c r="O1325" s="269">
        <v>98334</v>
      </c>
      <c r="P1325" s="269">
        <v>95477</v>
      </c>
      <c r="Q1325" s="269">
        <v>2857</v>
      </c>
      <c r="R1325" s="270">
        <v>0.970945959688409</v>
      </c>
      <c r="S1325" s="270">
        <v>0.957177322074789</v>
      </c>
      <c r="T1325" s="270">
        <v>0.957198443579767</v>
      </c>
      <c r="U1325" s="270">
        <v>0.977165883143049</v>
      </c>
      <c r="V1325" s="298">
        <v>-2.11215049776836e-5</v>
      </c>
      <c r="W1325" s="274">
        <v>22864</v>
      </c>
      <c r="X1325" s="274">
        <v>22138</v>
      </c>
      <c r="Y1325" s="274">
        <v>24142</v>
      </c>
      <c r="Z1325" s="274">
        <v>23342</v>
      </c>
      <c r="AA1325" s="271">
        <v>0.968247025892232</v>
      </c>
      <c r="AB1325" s="271">
        <v>0.966862728854279</v>
      </c>
      <c r="AC1325" s="298">
        <v>0.00138429703795351</v>
      </c>
    </row>
    <row r="1326" spans="1:29">
      <c r="A1326" s="300" t="s">
        <v>1972</v>
      </c>
      <c r="B1326" s="308" t="s">
        <v>3375</v>
      </c>
      <c r="C1326" s="296" t="s">
        <v>2442</v>
      </c>
      <c r="D1326" s="308" t="s">
        <v>2443</v>
      </c>
      <c r="E1326" s="266">
        <v>1444</v>
      </c>
      <c r="F1326" s="269">
        <v>1385</v>
      </c>
      <c r="G1326" s="269">
        <v>59</v>
      </c>
      <c r="H1326" s="267">
        <v>1817</v>
      </c>
      <c r="I1326" s="267">
        <v>1726</v>
      </c>
      <c r="J1326" s="267">
        <v>91</v>
      </c>
      <c r="K1326" s="267">
        <v>1677</v>
      </c>
      <c r="L1326" s="267">
        <v>1642</v>
      </c>
      <c r="M1326" s="267">
        <v>35</v>
      </c>
      <c r="N1326" s="297">
        <v>0.93</v>
      </c>
      <c r="O1326" s="269">
        <v>48218</v>
      </c>
      <c r="P1326" s="269">
        <v>47219</v>
      </c>
      <c r="Q1326" s="269">
        <v>999</v>
      </c>
      <c r="R1326" s="270">
        <v>0.97928159608445</v>
      </c>
      <c r="S1326" s="270">
        <v>0.959141274238227</v>
      </c>
      <c r="T1326" s="270">
        <v>0.949917446340121</v>
      </c>
      <c r="U1326" s="270">
        <v>0.979129397734049</v>
      </c>
      <c r="V1326" s="298">
        <v>0.00922382789810605</v>
      </c>
      <c r="W1326" s="274">
        <v>11815</v>
      </c>
      <c r="X1326" s="274">
        <v>11496</v>
      </c>
      <c r="Y1326" s="274">
        <v>12245</v>
      </c>
      <c r="Z1326" s="274">
        <v>12049</v>
      </c>
      <c r="AA1326" s="271">
        <v>0.973000423190859</v>
      </c>
      <c r="AB1326" s="271">
        <v>0.983993466721111</v>
      </c>
      <c r="AC1326" s="298">
        <v>-0.0109930435302515</v>
      </c>
    </row>
    <row r="1327" spans="1:29">
      <c r="A1327" s="300" t="s">
        <v>1972</v>
      </c>
      <c r="B1327" s="308" t="s">
        <v>3374</v>
      </c>
      <c r="C1327" s="296" t="s">
        <v>2444</v>
      </c>
      <c r="D1327" s="308" t="s">
        <v>2445</v>
      </c>
      <c r="E1327" s="266">
        <v>0</v>
      </c>
      <c r="F1327" s="269">
        <v>0</v>
      </c>
      <c r="G1327" s="269">
        <v>0</v>
      </c>
      <c r="H1327" s="267">
        <v>0</v>
      </c>
      <c r="I1327" s="267">
        <v>0</v>
      </c>
      <c r="J1327" s="267">
        <v>0</v>
      </c>
      <c r="K1327" s="267">
        <v>0</v>
      </c>
      <c r="L1327" s="267">
        <v>0</v>
      </c>
      <c r="M1327" s="267">
        <v>0</v>
      </c>
      <c r="N1327" s="297">
        <v>0.93</v>
      </c>
      <c r="O1327" s="269">
        <v>9</v>
      </c>
      <c r="P1327" s="269">
        <v>8</v>
      </c>
      <c r="Q1327" s="269">
        <v>1</v>
      </c>
      <c r="R1327" s="270">
        <v>0.888888888888889</v>
      </c>
      <c r="S1327" s="270">
        <v>0</v>
      </c>
      <c r="T1327" s="270">
        <v>0</v>
      </c>
      <c r="U1327" s="270">
        <v>0</v>
      </c>
      <c r="V1327" s="298">
        <v>0</v>
      </c>
      <c r="W1327" s="274">
        <v>0</v>
      </c>
      <c r="X1327" s="274">
        <v>0</v>
      </c>
      <c r="Y1327" s="274">
        <v>3</v>
      </c>
      <c r="Z1327" s="274">
        <v>3</v>
      </c>
      <c r="AA1327" s="271">
        <v>0</v>
      </c>
      <c r="AB1327" s="271">
        <v>1</v>
      </c>
      <c r="AC1327" s="298">
        <v>-1</v>
      </c>
    </row>
    <row r="1328" spans="1:29">
      <c r="A1328" s="300" t="s">
        <v>1972</v>
      </c>
      <c r="B1328" s="308" t="s">
        <v>3374</v>
      </c>
      <c r="C1328" s="296" t="s">
        <v>2446</v>
      </c>
      <c r="D1328" s="308" t="s">
        <v>2447</v>
      </c>
      <c r="E1328" s="266">
        <v>3873</v>
      </c>
      <c r="F1328" s="269">
        <v>3713</v>
      </c>
      <c r="G1328" s="269">
        <v>160</v>
      </c>
      <c r="H1328" s="267">
        <v>4385</v>
      </c>
      <c r="I1328" s="267">
        <v>4253</v>
      </c>
      <c r="J1328" s="267">
        <v>132</v>
      </c>
      <c r="K1328" s="267">
        <v>3955</v>
      </c>
      <c r="L1328" s="267">
        <v>3836</v>
      </c>
      <c r="M1328" s="267">
        <v>119</v>
      </c>
      <c r="N1328" s="297">
        <v>0.93</v>
      </c>
      <c r="O1328" s="269">
        <v>119697</v>
      </c>
      <c r="P1328" s="269">
        <v>116692</v>
      </c>
      <c r="Q1328" s="269">
        <v>3005</v>
      </c>
      <c r="R1328" s="270">
        <v>0.974894943064571</v>
      </c>
      <c r="S1328" s="270">
        <v>0.958688355280145</v>
      </c>
      <c r="T1328" s="270">
        <v>0.969897377423033</v>
      </c>
      <c r="U1328" s="270">
        <v>0.969911504424779</v>
      </c>
      <c r="V1328" s="298">
        <v>-0.0112090221428884</v>
      </c>
      <c r="W1328" s="274">
        <v>28244</v>
      </c>
      <c r="X1328" s="274">
        <v>27392</v>
      </c>
      <c r="Y1328" s="274">
        <v>29735</v>
      </c>
      <c r="Z1328" s="274">
        <v>28969</v>
      </c>
      <c r="AA1328" s="271">
        <v>0.969834301090497</v>
      </c>
      <c r="AB1328" s="271">
        <v>0.97423911215739</v>
      </c>
      <c r="AC1328" s="298">
        <v>-0.00440481106689317</v>
      </c>
    </row>
    <row r="1329" spans="1:29">
      <c r="A1329" s="300" t="s">
        <v>1972</v>
      </c>
      <c r="B1329" s="308" t="s">
        <v>3374</v>
      </c>
      <c r="C1329" s="296" t="s">
        <v>2448</v>
      </c>
      <c r="D1329" s="308" t="s">
        <v>2449</v>
      </c>
      <c r="E1329" s="266">
        <v>4563</v>
      </c>
      <c r="F1329" s="269">
        <v>4388</v>
      </c>
      <c r="G1329" s="269">
        <v>175</v>
      </c>
      <c r="H1329" s="267">
        <v>4869</v>
      </c>
      <c r="I1329" s="267">
        <v>4654</v>
      </c>
      <c r="J1329" s="267">
        <v>215</v>
      </c>
      <c r="K1329" s="267">
        <v>4556</v>
      </c>
      <c r="L1329" s="267">
        <v>4434</v>
      </c>
      <c r="M1329" s="267">
        <v>122</v>
      </c>
      <c r="N1329" s="297">
        <v>0.93</v>
      </c>
      <c r="O1329" s="269">
        <v>137127</v>
      </c>
      <c r="P1329" s="269">
        <v>133830</v>
      </c>
      <c r="Q1329" s="269">
        <v>3297</v>
      </c>
      <c r="R1329" s="270">
        <v>0.975956594981295</v>
      </c>
      <c r="S1329" s="270">
        <v>0.961648038571115</v>
      </c>
      <c r="T1329" s="270">
        <v>0.955843088929965</v>
      </c>
      <c r="U1329" s="270">
        <v>0.973222124670764</v>
      </c>
      <c r="V1329" s="298">
        <v>0.00580494964115041</v>
      </c>
      <c r="W1329" s="274">
        <v>32670</v>
      </c>
      <c r="X1329" s="274">
        <v>31718</v>
      </c>
      <c r="Y1329" s="274">
        <v>33351</v>
      </c>
      <c r="Z1329" s="274">
        <v>32605</v>
      </c>
      <c r="AA1329" s="271">
        <v>0.970860116314662</v>
      </c>
      <c r="AB1329" s="271">
        <v>0.977631855116788</v>
      </c>
      <c r="AC1329" s="298">
        <v>-0.00677173880212634</v>
      </c>
    </row>
    <row r="1330" spans="1:29">
      <c r="A1330" s="300" t="s">
        <v>1972</v>
      </c>
      <c r="B1330" s="308" t="s">
        <v>3374</v>
      </c>
      <c r="C1330" s="296" t="s">
        <v>2450</v>
      </c>
      <c r="D1330" s="308" t="s">
        <v>2451</v>
      </c>
      <c r="E1330" s="266">
        <v>7260</v>
      </c>
      <c r="F1330" s="269">
        <v>7063</v>
      </c>
      <c r="G1330" s="269">
        <v>197</v>
      </c>
      <c r="H1330" s="267">
        <v>8267</v>
      </c>
      <c r="I1330" s="267">
        <v>8002</v>
      </c>
      <c r="J1330" s="267">
        <v>265</v>
      </c>
      <c r="K1330" s="267">
        <v>7299</v>
      </c>
      <c r="L1330" s="267">
        <v>7181</v>
      </c>
      <c r="M1330" s="267">
        <v>118</v>
      </c>
      <c r="N1330" s="297">
        <v>0.93</v>
      </c>
      <c r="O1330" s="269">
        <v>236552</v>
      </c>
      <c r="P1330" s="269">
        <v>232511</v>
      </c>
      <c r="Q1330" s="269">
        <v>4041</v>
      </c>
      <c r="R1330" s="270">
        <v>0.982917075315364</v>
      </c>
      <c r="S1330" s="270">
        <v>0.972865013774105</v>
      </c>
      <c r="T1330" s="270">
        <v>0.967944840933833</v>
      </c>
      <c r="U1330" s="270">
        <v>0.983833401835868</v>
      </c>
      <c r="V1330" s="298">
        <v>0.00492017284027146</v>
      </c>
      <c r="W1330" s="274">
        <v>55158</v>
      </c>
      <c r="X1330" s="274">
        <v>54172</v>
      </c>
      <c r="Y1330" s="274">
        <v>57475</v>
      </c>
      <c r="Z1330" s="274">
        <v>56295</v>
      </c>
      <c r="AA1330" s="271">
        <v>0.982124079915878</v>
      </c>
      <c r="AB1330" s="271">
        <v>0.979469334493258</v>
      </c>
      <c r="AC1330" s="298">
        <v>0.00265474542262012</v>
      </c>
    </row>
    <row r="1331" spans="1:29">
      <c r="A1331" s="300" t="s">
        <v>1972</v>
      </c>
      <c r="B1331" s="308" t="s">
        <v>3374</v>
      </c>
      <c r="C1331" s="296" t="s">
        <v>2452</v>
      </c>
      <c r="D1331" s="308" t="s">
        <v>2453</v>
      </c>
      <c r="E1331" s="266">
        <v>6141</v>
      </c>
      <c r="F1331" s="269">
        <v>5919</v>
      </c>
      <c r="G1331" s="269">
        <v>222</v>
      </c>
      <c r="H1331" s="267">
        <v>6518</v>
      </c>
      <c r="I1331" s="267">
        <v>6300</v>
      </c>
      <c r="J1331" s="267">
        <v>218</v>
      </c>
      <c r="K1331" s="267">
        <v>5998</v>
      </c>
      <c r="L1331" s="267">
        <v>5865</v>
      </c>
      <c r="M1331" s="267">
        <v>133</v>
      </c>
      <c r="N1331" s="297">
        <v>0.93</v>
      </c>
      <c r="O1331" s="269">
        <v>189239</v>
      </c>
      <c r="P1331" s="269">
        <v>184439</v>
      </c>
      <c r="Q1331" s="269">
        <v>4800</v>
      </c>
      <c r="R1331" s="270">
        <v>0.974635249604997</v>
      </c>
      <c r="S1331" s="270">
        <v>0.963849535906204</v>
      </c>
      <c r="T1331" s="270">
        <v>0.966554157717091</v>
      </c>
      <c r="U1331" s="270">
        <v>0.97782594198066</v>
      </c>
      <c r="V1331" s="298">
        <v>-0.00270462181088693</v>
      </c>
      <c r="W1331" s="274">
        <v>43814</v>
      </c>
      <c r="X1331" s="274">
        <v>42762</v>
      </c>
      <c r="Y1331" s="274">
        <v>45122</v>
      </c>
      <c r="Z1331" s="274">
        <v>44031</v>
      </c>
      <c r="AA1331" s="271">
        <v>0.975989409777697</v>
      </c>
      <c r="AB1331" s="271">
        <v>0.975821107220425</v>
      </c>
      <c r="AC1331" s="298">
        <v>0.000168302557272071</v>
      </c>
    </row>
    <row r="1332" spans="1:29">
      <c r="A1332" s="300" t="s">
        <v>1972</v>
      </c>
      <c r="B1332" s="308" t="s">
        <v>3374</v>
      </c>
      <c r="C1332" s="296" t="s">
        <v>2454</v>
      </c>
      <c r="D1332" s="308" t="s">
        <v>2455</v>
      </c>
      <c r="E1332" s="266">
        <v>1839</v>
      </c>
      <c r="F1332" s="269">
        <v>1779</v>
      </c>
      <c r="G1332" s="269">
        <v>60</v>
      </c>
      <c r="H1332" s="267">
        <v>1656</v>
      </c>
      <c r="I1332" s="267">
        <v>1607</v>
      </c>
      <c r="J1332" s="267">
        <v>49</v>
      </c>
      <c r="K1332" s="267">
        <v>1816</v>
      </c>
      <c r="L1332" s="267">
        <v>1762</v>
      </c>
      <c r="M1332" s="267">
        <v>54</v>
      </c>
      <c r="N1332" s="297">
        <v>0.93</v>
      </c>
      <c r="O1332" s="269">
        <v>54639</v>
      </c>
      <c r="P1332" s="269">
        <v>53576</v>
      </c>
      <c r="Q1332" s="269">
        <v>1063</v>
      </c>
      <c r="R1332" s="270">
        <v>0.980545031936895</v>
      </c>
      <c r="S1332" s="270">
        <v>0.967373572593801</v>
      </c>
      <c r="T1332" s="270">
        <v>0.970410628019324</v>
      </c>
      <c r="U1332" s="270">
        <v>0.970264317180617</v>
      </c>
      <c r="V1332" s="298">
        <v>-0.00303705542552268</v>
      </c>
      <c r="W1332" s="274">
        <v>12797</v>
      </c>
      <c r="X1332" s="274">
        <v>12513</v>
      </c>
      <c r="Y1332" s="274">
        <v>13095</v>
      </c>
      <c r="Z1332" s="274">
        <v>12824</v>
      </c>
      <c r="AA1332" s="271">
        <v>0.977807298585606</v>
      </c>
      <c r="AB1332" s="271">
        <v>0.97930507827415</v>
      </c>
      <c r="AC1332" s="298">
        <v>-0.00149777968854448</v>
      </c>
    </row>
    <row r="1333" spans="1:29">
      <c r="A1333" s="300" t="s">
        <v>1972</v>
      </c>
      <c r="B1333" s="308" t="s">
        <v>3374</v>
      </c>
      <c r="C1333" s="296" t="s">
        <v>2456</v>
      </c>
      <c r="D1333" s="308" t="s">
        <v>2457</v>
      </c>
      <c r="E1333" s="266">
        <v>1381</v>
      </c>
      <c r="F1333" s="269">
        <v>1307</v>
      </c>
      <c r="G1333" s="269">
        <v>74</v>
      </c>
      <c r="H1333" s="267">
        <v>1452</v>
      </c>
      <c r="I1333" s="267">
        <v>1397</v>
      </c>
      <c r="J1333" s="267">
        <v>55</v>
      </c>
      <c r="K1333" s="267">
        <v>1422</v>
      </c>
      <c r="L1333" s="267">
        <v>1372</v>
      </c>
      <c r="M1333" s="267">
        <v>50</v>
      </c>
      <c r="N1333" s="297">
        <v>0.93</v>
      </c>
      <c r="O1333" s="269">
        <v>41608</v>
      </c>
      <c r="P1333" s="269">
        <v>40167</v>
      </c>
      <c r="Q1333" s="269">
        <v>1441</v>
      </c>
      <c r="R1333" s="270">
        <v>0.965367237069794</v>
      </c>
      <c r="S1333" s="270">
        <v>0.946415640839971</v>
      </c>
      <c r="T1333" s="270">
        <v>0.962121212121212</v>
      </c>
      <c r="U1333" s="270">
        <v>0.964838255977497</v>
      </c>
      <c r="V1333" s="298">
        <v>-0.0157055712812412</v>
      </c>
      <c r="W1333" s="274">
        <v>9796</v>
      </c>
      <c r="X1333" s="274">
        <v>9471</v>
      </c>
      <c r="Y1333" s="274">
        <v>10336</v>
      </c>
      <c r="Z1333" s="274">
        <v>10013</v>
      </c>
      <c r="AA1333" s="271">
        <v>0.966823193140057</v>
      </c>
      <c r="AB1333" s="271">
        <v>0.96875</v>
      </c>
      <c r="AC1333" s="298">
        <v>-0.00192680685994284</v>
      </c>
    </row>
    <row r="1334" spans="1:29">
      <c r="A1334" s="300" t="s">
        <v>1972</v>
      </c>
      <c r="B1334" s="308" t="s">
        <v>3374</v>
      </c>
      <c r="C1334" s="296" t="s">
        <v>2458</v>
      </c>
      <c r="D1334" s="308" t="s">
        <v>2459</v>
      </c>
      <c r="E1334" s="266">
        <v>1126</v>
      </c>
      <c r="F1334" s="269">
        <v>1081</v>
      </c>
      <c r="G1334" s="269">
        <v>45</v>
      </c>
      <c r="H1334" s="267">
        <v>1141</v>
      </c>
      <c r="I1334" s="267">
        <v>887</v>
      </c>
      <c r="J1334" s="267">
        <v>254</v>
      </c>
      <c r="K1334" s="267">
        <v>1201</v>
      </c>
      <c r="L1334" s="267">
        <v>1179</v>
      </c>
      <c r="M1334" s="267">
        <v>22</v>
      </c>
      <c r="N1334" s="297">
        <v>0.93</v>
      </c>
      <c r="O1334" s="269">
        <v>34627</v>
      </c>
      <c r="P1334" s="269">
        <v>33150</v>
      </c>
      <c r="Q1334" s="269">
        <v>1477</v>
      </c>
      <c r="R1334" s="270">
        <v>0.957345424091027</v>
      </c>
      <c r="S1334" s="270">
        <v>0.960035523978686</v>
      </c>
      <c r="T1334" s="270">
        <v>0.777388255915863</v>
      </c>
      <c r="U1334" s="270">
        <v>0.981681931723564</v>
      </c>
      <c r="V1334" s="298">
        <v>0.182647268062822</v>
      </c>
      <c r="W1334" s="274">
        <v>8173</v>
      </c>
      <c r="X1334" s="274">
        <v>7729</v>
      </c>
      <c r="Y1334" s="274">
        <v>8696</v>
      </c>
      <c r="Z1334" s="274">
        <v>8333</v>
      </c>
      <c r="AA1334" s="271">
        <v>0.945674782821485</v>
      </c>
      <c r="AB1334" s="271">
        <v>0.958256669733211</v>
      </c>
      <c r="AC1334" s="298">
        <v>-0.0125818869117252</v>
      </c>
    </row>
    <row r="1335" spans="1:29">
      <c r="A1335" s="300" t="s">
        <v>1972</v>
      </c>
      <c r="B1335" s="308" t="s">
        <v>3374</v>
      </c>
      <c r="C1335" s="296" t="s">
        <v>2460</v>
      </c>
      <c r="D1335" s="308" t="s">
        <v>2461</v>
      </c>
      <c r="E1335" s="266">
        <v>4198</v>
      </c>
      <c r="F1335" s="269">
        <v>4014</v>
      </c>
      <c r="G1335" s="269">
        <v>184</v>
      </c>
      <c r="H1335" s="267">
        <v>4625</v>
      </c>
      <c r="I1335" s="267">
        <v>4484</v>
      </c>
      <c r="J1335" s="267">
        <v>141</v>
      </c>
      <c r="K1335" s="267">
        <v>4464</v>
      </c>
      <c r="L1335" s="267">
        <v>4315</v>
      </c>
      <c r="M1335" s="267">
        <v>149</v>
      </c>
      <c r="N1335" s="297">
        <v>0.93</v>
      </c>
      <c r="O1335" s="269">
        <v>132477</v>
      </c>
      <c r="P1335" s="269">
        <v>129410</v>
      </c>
      <c r="Q1335" s="269">
        <v>3067</v>
      </c>
      <c r="R1335" s="270">
        <v>0.976848811491806</v>
      </c>
      <c r="S1335" s="270">
        <v>0.956169604573606</v>
      </c>
      <c r="T1335" s="270">
        <v>0.969513513513514</v>
      </c>
      <c r="U1335" s="270">
        <v>0.966621863799283</v>
      </c>
      <c r="V1335" s="298">
        <v>-0.0133439089399071</v>
      </c>
      <c r="W1335" s="274">
        <v>31520</v>
      </c>
      <c r="X1335" s="274">
        <v>30596</v>
      </c>
      <c r="Y1335" s="274">
        <v>32365</v>
      </c>
      <c r="Z1335" s="274">
        <v>31734</v>
      </c>
      <c r="AA1335" s="271">
        <v>0.970685279187817</v>
      </c>
      <c r="AB1335" s="271">
        <v>0.980503630465009</v>
      </c>
      <c r="AC1335" s="298">
        <v>-0.00981835127719133</v>
      </c>
    </row>
    <row r="1336" spans="1:29">
      <c r="A1336" s="300" t="s">
        <v>1972</v>
      </c>
      <c r="B1336" s="308" t="s">
        <v>3374</v>
      </c>
      <c r="C1336" s="296" t="s">
        <v>2462</v>
      </c>
      <c r="D1336" s="308" t="s">
        <v>2463</v>
      </c>
      <c r="E1336" s="266">
        <v>2806</v>
      </c>
      <c r="F1336" s="269">
        <v>2727</v>
      </c>
      <c r="G1336" s="269">
        <v>79</v>
      </c>
      <c r="H1336" s="267">
        <v>3103</v>
      </c>
      <c r="I1336" s="267">
        <v>3022</v>
      </c>
      <c r="J1336" s="267">
        <v>81</v>
      </c>
      <c r="K1336" s="267">
        <v>3003</v>
      </c>
      <c r="L1336" s="267">
        <v>2934</v>
      </c>
      <c r="M1336" s="267">
        <v>69</v>
      </c>
      <c r="N1336" s="297">
        <v>0.93</v>
      </c>
      <c r="O1336" s="269">
        <v>85635</v>
      </c>
      <c r="P1336" s="269">
        <v>83860</v>
      </c>
      <c r="Q1336" s="269">
        <v>1775</v>
      </c>
      <c r="R1336" s="270">
        <v>0.979272493723361</v>
      </c>
      <c r="S1336" s="270">
        <v>0.971846044191019</v>
      </c>
      <c r="T1336" s="270">
        <v>0.973896229455366</v>
      </c>
      <c r="U1336" s="270">
        <v>0.977022977022977</v>
      </c>
      <c r="V1336" s="298">
        <v>-0.00205018526434653</v>
      </c>
      <c r="W1336" s="274">
        <v>20913</v>
      </c>
      <c r="X1336" s="274">
        <v>20475</v>
      </c>
      <c r="Y1336" s="274">
        <v>21422</v>
      </c>
      <c r="Z1336" s="274">
        <v>21057</v>
      </c>
      <c r="AA1336" s="271">
        <v>0.9790560895137</v>
      </c>
      <c r="AB1336" s="271">
        <v>0.982961441508729</v>
      </c>
      <c r="AC1336" s="298">
        <v>-0.00390535199502973</v>
      </c>
    </row>
    <row r="1337" spans="1:29">
      <c r="A1337" s="300" t="s">
        <v>1972</v>
      </c>
      <c r="B1337" s="308" t="s">
        <v>3374</v>
      </c>
      <c r="C1337" s="296" t="s">
        <v>2464</v>
      </c>
      <c r="D1337" s="308" t="s">
        <v>2465</v>
      </c>
      <c r="E1337" s="266">
        <v>3250</v>
      </c>
      <c r="F1337" s="269">
        <v>3088</v>
      </c>
      <c r="G1337" s="269">
        <v>162</v>
      </c>
      <c r="H1337" s="267">
        <v>3418</v>
      </c>
      <c r="I1337" s="267">
        <v>3222</v>
      </c>
      <c r="J1337" s="267">
        <v>196</v>
      </c>
      <c r="K1337" s="267">
        <v>3281</v>
      </c>
      <c r="L1337" s="267">
        <v>3210</v>
      </c>
      <c r="M1337" s="267">
        <v>71</v>
      </c>
      <c r="N1337" s="297">
        <v>0.93</v>
      </c>
      <c r="O1337" s="269">
        <v>103818</v>
      </c>
      <c r="P1337" s="269">
        <v>101049</v>
      </c>
      <c r="Q1337" s="269">
        <v>2769</v>
      </c>
      <c r="R1337" s="270">
        <v>0.973328324567994</v>
      </c>
      <c r="S1337" s="270">
        <v>0.950153846153846</v>
      </c>
      <c r="T1337" s="270">
        <v>0.942656524283207</v>
      </c>
      <c r="U1337" s="270">
        <v>0.978360256019506</v>
      </c>
      <c r="V1337" s="298">
        <v>0.00749732187063956</v>
      </c>
      <c r="W1337" s="274">
        <v>23533</v>
      </c>
      <c r="X1337" s="274">
        <v>22706</v>
      </c>
      <c r="Y1337" s="274">
        <v>25539</v>
      </c>
      <c r="Z1337" s="274">
        <v>24944</v>
      </c>
      <c r="AA1337" s="271">
        <v>0.964857859176476</v>
      </c>
      <c r="AB1337" s="271">
        <v>0.976702298445515</v>
      </c>
      <c r="AC1337" s="298">
        <v>-0.0118444392690391</v>
      </c>
    </row>
    <row r="1338" spans="1:29">
      <c r="A1338" s="300" t="s">
        <v>1972</v>
      </c>
      <c r="B1338" s="308" t="s">
        <v>3374</v>
      </c>
      <c r="C1338" s="296" t="s">
        <v>2466</v>
      </c>
      <c r="D1338" s="308" t="s">
        <v>2467</v>
      </c>
      <c r="E1338" s="266">
        <v>0</v>
      </c>
      <c r="F1338" s="269">
        <v>0</v>
      </c>
      <c r="G1338" s="269">
        <v>0</v>
      </c>
      <c r="H1338" s="267">
        <v>0</v>
      </c>
      <c r="I1338" s="267">
        <v>0</v>
      </c>
      <c r="J1338" s="267">
        <v>0</v>
      </c>
      <c r="K1338" s="267">
        <v>0</v>
      </c>
      <c r="L1338" s="267">
        <v>0</v>
      </c>
      <c r="M1338" s="267">
        <v>0</v>
      </c>
      <c r="N1338" s="297">
        <v>0.93</v>
      </c>
      <c r="O1338" s="269">
        <v>4</v>
      </c>
      <c r="P1338" s="269">
        <v>4</v>
      </c>
      <c r="Q1338" s="269">
        <v>0</v>
      </c>
      <c r="R1338" s="270">
        <v>1</v>
      </c>
      <c r="S1338" s="270">
        <v>0</v>
      </c>
      <c r="T1338" s="270">
        <v>0</v>
      </c>
      <c r="U1338" s="270">
        <v>0</v>
      </c>
      <c r="V1338" s="298">
        <v>0</v>
      </c>
      <c r="W1338" s="274">
        <v>0</v>
      </c>
      <c r="X1338" s="274">
        <v>0</v>
      </c>
      <c r="Y1338" s="274">
        <v>3</v>
      </c>
      <c r="Z1338" s="274">
        <v>3</v>
      </c>
      <c r="AA1338" s="271">
        <v>0</v>
      </c>
      <c r="AB1338" s="271">
        <v>1</v>
      </c>
      <c r="AC1338" s="298">
        <v>-1</v>
      </c>
    </row>
    <row r="1339" spans="1:29">
      <c r="A1339" s="300" t="s">
        <v>1972</v>
      </c>
      <c r="B1339" s="308" t="s">
        <v>3374</v>
      </c>
      <c r="C1339" s="296" t="s">
        <v>2468</v>
      </c>
      <c r="D1339" s="308" t="s">
        <v>2469</v>
      </c>
      <c r="E1339" s="266">
        <v>1760</v>
      </c>
      <c r="F1339" s="269">
        <v>1722</v>
      </c>
      <c r="G1339" s="269">
        <v>38</v>
      </c>
      <c r="H1339" s="267">
        <v>1992</v>
      </c>
      <c r="I1339" s="267">
        <v>1949</v>
      </c>
      <c r="J1339" s="267">
        <v>43</v>
      </c>
      <c r="K1339" s="267">
        <v>1913</v>
      </c>
      <c r="L1339" s="267">
        <v>1871</v>
      </c>
      <c r="M1339" s="267">
        <v>42</v>
      </c>
      <c r="N1339" s="297">
        <v>0.93</v>
      </c>
      <c r="O1339" s="269">
        <v>55375</v>
      </c>
      <c r="P1339" s="269">
        <v>54427</v>
      </c>
      <c r="Q1339" s="269">
        <v>948</v>
      </c>
      <c r="R1339" s="270">
        <v>0.982880361173815</v>
      </c>
      <c r="S1339" s="270">
        <v>0.978409090909091</v>
      </c>
      <c r="T1339" s="270">
        <v>0.978413654618474</v>
      </c>
      <c r="U1339" s="270">
        <v>0.978044955567172</v>
      </c>
      <c r="V1339" s="298">
        <v>-4.56370938295425e-6</v>
      </c>
      <c r="W1339" s="274">
        <v>13122</v>
      </c>
      <c r="X1339" s="274">
        <v>12867</v>
      </c>
      <c r="Y1339" s="274">
        <v>13583</v>
      </c>
      <c r="Z1339" s="274">
        <v>13345</v>
      </c>
      <c r="AA1339" s="271">
        <v>0.980566986739826</v>
      </c>
      <c r="AB1339" s="271">
        <v>0.982478097622028</v>
      </c>
      <c r="AC1339" s="298">
        <v>-0.00191111088220131</v>
      </c>
    </row>
    <row r="1340" spans="1:29">
      <c r="A1340" s="300" t="s">
        <v>1972</v>
      </c>
      <c r="B1340" s="308" t="s">
        <v>3375</v>
      </c>
      <c r="C1340" s="296" t="s">
        <v>2470</v>
      </c>
      <c r="D1340" s="308" t="s">
        <v>2471</v>
      </c>
      <c r="E1340" s="266">
        <v>4730</v>
      </c>
      <c r="F1340" s="269">
        <v>4599</v>
      </c>
      <c r="G1340" s="269">
        <v>131</v>
      </c>
      <c r="H1340" s="267">
        <v>4596</v>
      </c>
      <c r="I1340" s="267">
        <v>4451</v>
      </c>
      <c r="J1340" s="267">
        <v>145</v>
      </c>
      <c r="K1340" s="267">
        <v>4549</v>
      </c>
      <c r="L1340" s="267">
        <v>4479</v>
      </c>
      <c r="M1340" s="267">
        <v>70</v>
      </c>
      <c r="N1340" s="297">
        <v>0.93</v>
      </c>
      <c r="O1340" s="269">
        <v>138961</v>
      </c>
      <c r="P1340" s="269">
        <v>136402</v>
      </c>
      <c r="Q1340" s="269">
        <v>2559</v>
      </c>
      <c r="R1340" s="270">
        <v>0.981584761191989</v>
      </c>
      <c r="S1340" s="270">
        <v>0.9723044397463</v>
      </c>
      <c r="T1340" s="270">
        <v>0.968450826805918</v>
      </c>
      <c r="U1340" s="270">
        <v>0.984612002637942</v>
      </c>
      <c r="V1340" s="298">
        <v>0.003853612940382</v>
      </c>
      <c r="W1340" s="274">
        <v>32818</v>
      </c>
      <c r="X1340" s="274">
        <v>32171</v>
      </c>
      <c r="Y1340" s="274">
        <v>34041</v>
      </c>
      <c r="Z1340" s="274">
        <v>33372</v>
      </c>
      <c r="AA1340" s="271">
        <v>0.98028520933634</v>
      </c>
      <c r="AB1340" s="271">
        <v>0.980347228342293</v>
      </c>
      <c r="AC1340" s="298">
        <v>-6.20190059533732e-5</v>
      </c>
    </row>
    <row r="1341" spans="1:29">
      <c r="A1341" s="300" t="s">
        <v>1972</v>
      </c>
      <c r="B1341" s="308" t="s">
        <v>3375</v>
      </c>
      <c r="C1341" s="296" t="s">
        <v>2472</v>
      </c>
      <c r="D1341" s="308" t="s">
        <v>2473</v>
      </c>
      <c r="E1341" s="266">
        <v>3373</v>
      </c>
      <c r="F1341" s="269">
        <v>3196</v>
      </c>
      <c r="G1341" s="269">
        <v>177</v>
      </c>
      <c r="H1341" s="267">
        <v>3379</v>
      </c>
      <c r="I1341" s="267">
        <v>3256</v>
      </c>
      <c r="J1341" s="267">
        <v>123</v>
      </c>
      <c r="K1341" s="267">
        <v>3223</v>
      </c>
      <c r="L1341" s="267">
        <v>3123</v>
      </c>
      <c r="M1341" s="267">
        <v>100</v>
      </c>
      <c r="N1341" s="297">
        <v>0.93</v>
      </c>
      <c r="O1341" s="269">
        <v>96971</v>
      </c>
      <c r="P1341" s="269">
        <v>94960</v>
      </c>
      <c r="Q1341" s="269">
        <v>2011</v>
      </c>
      <c r="R1341" s="270">
        <v>0.979261841169009</v>
      </c>
      <c r="S1341" s="270">
        <v>0.94752445893863</v>
      </c>
      <c r="T1341" s="270">
        <v>0.963598697839598</v>
      </c>
      <c r="U1341" s="270">
        <v>0.968973006515669</v>
      </c>
      <c r="V1341" s="298">
        <v>-0.0160742389009672</v>
      </c>
      <c r="W1341" s="274">
        <v>23566</v>
      </c>
      <c r="X1341" s="274">
        <v>22874</v>
      </c>
      <c r="Y1341" s="274">
        <v>23841</v>
      </c>
      <c r="Z1341" s="274">
        <v>23375</v>
      </c>
      <c r="AA1341" s="271">
        <v>0.970635661546296</v>
      </c>
      <c r="AB1341" s="271">
        <v>0.980453840023489</v>
      </c>
      <c r="AC1341" s="298">
        <v>-0.00981817847719335</v>
      </c>
    </row>
    <row r="1342" spans="1:29">
      <c r="A1342" s="300" t="s">
        <v>1972</v>
      </c>
      <c r="B1342" s="308" t="s">
        <v>3375</v>
      </c>
      <c r="C1342" s="296" t="s">
        <v>2474</v>
      </c>
      <c r="D1342" s="308" t="s">
        <v>2475</v>
      </c>
      <c r="E1342" s="266">
        <v>3465</v>
      </c>
      <c r="F1342" s="269">
        <v>3372</v>
      </c>
      <c r="G1342" s="269">
        <v>93</v>
      </c>
      <c r="H1342" s="267">
        <v>3303</v>
      </c>
      <c r="I1342" s="267">
        <v>3208</v>
      </c>
      <c r="J1342" s="267">
        <v>95</v>
      </c>
      <c r="K1342" s="267">
        <v>3346</v>
      </c>
      <c r="L1342" s="267">
        <v>3289</v>
      </c>
      <c r="M1342" s="267">
        <v>57</v>
      </c>
      <c r="N1342" s="297">
        <v>0.93</v>
      </c>
      <c r="O1342" s="269">
        <v>96661</v>
      </c>
      <c r="P1342" s="269">
        <v>95023</v>
      </c>
      <c r="Q1342" s="269">
        <v>1638</v>
      </c>
      <c r="R1342" s="270">
        <v>0.983054179038082</v>
      </c>
      <c r="S1342" s="270">
        <v>0.973160173160173</v>
      </c>
      <c r="T1342" s="270">
        <v>0.971238268240993</v>
      </c>
      <c r="U1342" s="270">
        <v>0.982964734010759</v>
      </c>
      <c r="V1342" s="298">
        <v>0.0019219049191801</v>
      </c>
      <c r="W1342" s="274">
        <v>24006</v>
      </c>
      <c r="X1342" s="274">
        <v>23503</v>
      </c>
      <c r="Y1342" s="274">
        <v>24050</v>
      </c>
      <c r="Z1342" s="274">
        <v>23682</v>
      </c>
      <c r="AA1342" s="271">
        <v>0.979046904940432</v>
      </c>
      <c r="AB1342" s="271">
        <v>0.984698544698545</v>
      </c>
      <c r="AC1342" s="298">
        <v>-0.00565163975811311</v>
      </c>
    </row>
    <row r="1343" spans="1:29">
      <c r="A1343" s="300" t="s">
        <v>1972</v>
      </c>
      <c r="B1343" s="308" t="s">
        <v>3375</v>
      </c>
      <c r="C1343" s="296" t="s">
        <v>2476</v>
      </c>
      <c r="D1343" s="308" t="s">
        <v>2477</v>
      </c>
      <c r="E1343" s="266">
        <v>2203</v>
      </c>
      <c r="F1343" s="269">
        <v>2082</v>
      </c>
      <c r="G1343" s="269">
        <v>121</v>
      </c>
      <c r="H1343" s="267">
        <v>2215</v>
      </c>
      <c r="I1343" s="267">
        <v>2077</v>
      </c>
      <c r="J1343" s="267">
        <v>138</v>
      </c>
      <c r="K1343" s="267">
        <v>2203</v>
      </c>
      <c r="L1343" s="267">
        <v>2125</v>
      </c>
      <c r="M1343" s="267">
        <v>78</v>
      </c>
      <c r="N1343" s="297">
        <v>0.93</v>
      </c>
      <c r="O1343" s="269">
        <v>64589</v>
      </c>
      <c r="P1343" s="269">
        <v>62481</v>
      </c>
      <c r="Q1343" s="269">
        <v>2108</v>
      </c>
      <c r="R1343" s="270">
        <v>0.967362863645512</v>
      </c>
      <c r="S1343" s="270">
        <v>0.945074897866546</v>
      </c>
      <c r="T1343" s="270">
        <v>0.937697516930023</v>
      </c>
      <c r="U1343" s="270">
        <v>0.964593735814798</v>
      </c>
      <c r="V1343" s="298">
        <v>0.00737738093652307</v>
      </c>
      <c r="W1343" s="274">
        <v>15548</v>
      </c>
      <c r="X1343" s="274">
        <v>14902</v>
      </c>
      <c r="Y1343" s="274">
        <v>16117</v>
      </c>
      <c r="Z1343" s="274">
        <v>15583</v>
      </c>
      <c r="AA1343" s="271">
        <v>0.958451247748907</v>
      </c>
      <c r="AB1343" s="271">
        <v>0.966867282993113</v>
      </c>
      <c r="AC1343" s="298">
        <v>-0.0084160352442062</v>
      </c>
    </row>
    <row r="1344" spans="1:29">
      <c r="A1344" s="300" t="s">
        <v>1972</v>
      </c>
      <c r="B1344" s="308" t="s">
        <v>3375</v>
      </c>
      <c r="C1344" s="296" t="s">
        <v>2478</v>
      </c>
      <c r="D1344" s="308" t="s">
        <v>2479</v>
      </c>
      <c r="E1344" s="266">
        <v>3116</v>
      </c>
      <c r="F1344" s="269">
        <v>2982</v>
      </c>
      <c r="G1344" s="269">
        <v>134</v>
      </c>
      <c r="H1344" s="267">
        <v>3005</v>
      </c>
      <c r="I1344" s="267">
        <v>2881</v>
      </c>
      <c r="J1344" s="267">
        <v>124</v>
      </c>
      <c r="K1344" s="267">
        <v>2833</v>
      </c>
      <c r="L1344" s="267">
        <v>2730</v>
      </c>
      <c r="M1344" s="267">
        <v>103</v>
      </c>
      <c r="N1344" s="297">
        <v>0.93</v>
      </c>
      <c r="O1344" s="269">
        <v>89104</v>
      </c>
      <c r="P1344" s="269">
        <v>86487</v>
      </c>
      <c r="Q1344" s="269">
        <v>2617</v>
      </c>
      <c r="R1344" s="270">
        <v>0.970629825821512</v>
      </c>
      <c r="S1344" s="270">
        <v>0.956996148908858</v>
      </c>
      <c r="T1344" s="270">
        <v>0.95873544093178</v>
      </c>
      <c r="U1344" s="270">
        <v>0.963642781503706</v>
      </c>
      <c r="V1344" s="298">
        <v>-0.00173929202292278</v>
      </c>
      <c r="W1344" s="274">
        <v>21493</v>
      </c>
      <c r="X1344" s="274">
        <v>20824</v>
      </c>
      <c r="Y1344" s="274">
        <v>22462</v>
      </c>
      <c r="Z1344" s="274">
        <v>21882</v>
      </c>
      <c r="AA1344" s="271">
        <v>0.968873586749174</v>
      </c>
      <c r="AB1344" s="271">
        <v>0.974178612768231</v>
      </c>
      <c r="AC1344" s="298">
        <v>-0.00530502601905669</v>
      </c>
    </row>
    <row r="1345" spans="1:29">
      <c r="A1345" s="300" t="s">
        <v>1972</v>
      </c>
      <c r="B1345" s="308" t="s">
        <v>3375</v>
      </c>
      <c r="C1345" s="296" t="s">
        <v>2480</v>
      </c>
      <c r="D1345" s="308" t="s">
        <v>2481</v>
      </c>
      <c r="E1345" s="266">
        <v>1678</v>
      </c>
      <c r="F1345" s="269">
        <v>1602</v>
      </c>
      <c r="G1345" s="269">
        <v>76</v>
      </c>
      <c r="H1345" s="267">
        <v>1584</v>
      </c>
      <c r="I1345" s="267">
        <v>1530</v>
      </c>
      <c r="J1345" s="267">
        <v>54</v>
      </c>
      <c r="K1345" s="267">
        <v>1638</v>
      </c>
      <c r="L1345" s="267">
        <v>1587</v>
      </c>
      <c r="M1345" s="267">
        <v>51</v>
      </c>
      <c r="N1345" s="297">
        <v>0.93</v>
      </c>
      <c r="O1345" s="269">
        <v>48820</v>
      </c>
      <c r="P1345" s="269">
        <v>47905</v>
      </c>
      <c r="Q1345" s="269">
        <v>915</v>
      </c>
      <c r="R1345" s="270">
        <v>0.981257681278165</v>
      </c>
      <c r="S1345" s="270">
        <v>0.954707985697259</v>
      </c>
      <c r="T1345" s="270">
        <v>0.965909090909091</v>
      </c>
      <c r="U1345" s="270">
        <v>0.968864468864469</v>
      </c>
      <c r="V1345" s="298">
        <v>-0.0112011052118323</v>
      </c>
      <c r="W1345" s="274">
        <v>11560</v>
      </c>
      <c r="X1345" s="274">
        <v>11258</v>
      </c>
      <c r="Y1345" s="274">
        <v>12222</v>
      </c>
      <c r="Z1345" s="274">
        <v>12016</v>
      </c>
      <c r="AA1345" s="271">
        <v>0.973875432525952</v>
      </c>
      <c r="AB1345" s="271">
        <v>0.983145148093602</v>
      </c>
      <c r="AC1345" s="298">
        <v>-0.00926971556765011</v>
      </c>
    </row>
    <row r="1346" spans="1:29">
      <c r="A1346" s="300" t="s">
        <v>1972</v>
      </c>
      <c r="B1346" s="308" t="s">
        <v>3375</v>
      </c>
      <c r="C1346" s="296" t="s">
        <v>2482</v>
      </c>
      <c r="D1346" s="308" t="s">
        <v>2483</v>
      </c>
      <c r="E1346" s="266">
        <v>1431</v>
      </c>
      <c r="F1346" s="269">
        <v>1400</v>
      </c>
      <c r="G1346" s="269">
        <v>31</v>
      </c>
      <c r="H1346" s="267">
        <v>1486</v>
      </c>
      <c r="I1346" s="267">
        <v>1448</v>
      </c>
      <c r="J1346" s="267">
        <v>38</v>
      </c>
      <c r="K1346" s="267">
        <v>1550</v>
      </c>
      <c r="L1346" s="267">
        <v>1523</v>
      </c>
      <c r="M1346" s="267">
        <v>27</v>
      </c>
      <c r="N1346" s="297">
        <v>0.93</v>
      </c>
      <c r="O1346" s="269">
        <v>43145</v>
      </c>
      <c r="P1346" s="269">
        <v>42448</v>
      </c>
      <c r="Q1346" s="269">
        <v>697</v>
      </c>
      <c r="R1346" s="270">
        <v>0.983845173252984</v>
      </c>
      <c r="S1346" s="270">
        <v>0.978336827393431</v>
      </c>
      <c r="T1346" s="270">
        <v>0.97442799461642</v>
      </c>
      <c r="U1346" s="270">
        <v>0.98258064516129</v>
      </c>
      <c r="V1346" s="298">
        <v>0.00390883277701126</v>
      </c>
      <c r="W1346" s="274">
        <v>10866</v>
      </c>
      <c r="X1346" s="274">
        <v>10669</v>
      </c>
      <c r="Y1346" s="274">
        <v>10668</v>
      </c>
      <c r="Z1346" s="274">
        <v>10505</v>
      </c>
      <c r="AA1346" s="271">
        <v>0.981870053377508</v>
      </c>
      <c r="AB1346" s="271">
        <v>0.98472065991751</v>
      </c>
      <c r="AC1346" s="298">
        <v>-0.00285060654000258</v>
      </c>
    </row>
    <row r="1347" spans="1:29">
      <c r="A1347" s="300" t="s">
        <v>1972</v>
      </c>
      <c r="B1347" s="308" t="s">
        <v>3375</v>
      </c>
      <c r="C1347" s="296" t="s">
        <v>2484</v>
      </c>
      <c r="D1347" s="308" t="s">
        <v>2485</v>
      </c>
      <c r="E1347" s="266">
        <v>2099</v>
      </c>
      <c r="F1347" s="269">
        <v>2018</v>
      </c>
      <c r="G1347" s="269">
        <v>81</v>
      </c>
      <c r="H1347" s="267">
        <v>2022</v>
      </c>
      <c r="I1347" s="267">
        <v>1941</v>
      </c>
      <c r="J1347" s="267">
        <v>81</v>
      </c>
      <c r="K1347" s="267">
        <v>2009</v>
      </c>
      <c r="L1347" s="267">
        <v>1898</v>
      </c>
      <c r="M1347" s="267">
        <v>111</v>
      </c>
      <c r="N1347" s="297">
        <v>0.93</v>
      </c>
      <c r="O1347" s="269">
        <v>61023</v>
      </c>
      <c r="P1347" s="269">
        <v>59502</v>
      </c>
      <c r="Q1347" s="269">
        <v>1521</v>
      </c>
      <c r="R1347" s="270">
        <v>0.97507497173197</v>
      </c>
      <c r="S1347" s="270">
        <v>0.96141019533111</v>
      </c>
      <c r="T1347" s="270">
        <v>0.959940652818991</v>
      </c>
      <c r="U1347" s="270">
        <v>0.944748631159781</v>
      </c>
      <c r="V1347" s="298">
        <v>0.00146954251211895</v>
      </c>
      <c r="W1347" s="274">
        <v>14614</v>
      </c>
      <c r="X1347" s="274">
        <v>14135</v>
      </c>
      <c r="Y1347" s="274">
        <v>15160</v>
      </c>
      <c r="Z1347" s="274">
        <v>14821</v>
      </c>
      <c r="AA1347" s="271">
        <v>0.967223210619953</v>
      </c>
      <c r="AB1347" s="271">
        <v>0.977638522427441</v>
      </c>
      <c r="AC1347" s="298">
        <v>-0.0104153118074872</v>
      </c>
    </row>
    <row r="1348" spans="1:29">
      <c r="A1348" s="300" t="s">
        <v>1972</v>
      </c>
      <c r="B1348" s="308" t="s">
        <v>3376</v>
      </c>
      <c r="C1348" s="296" t="s">
        <v>2486</v>
      </c>
      <c r="D1348" s="308" t="s">
        <v>2487</v>
      </c>
      <c r="E1348" s="266">
        <v>1900</v>
      </c>
      <c r="F1348" s="269">
        <v>1829</v>
      </c>
      <c r="G1348" s="269">
        <v>71</v>
      </c>
      <c r="H1348" s="267">
        <v>2375</v>
      </c>
      <c r="I1348" s="267">
        <v>2297</v>
      </c>
      <c r="J1348" s="267">
        <v>78</v>
      </c>
      <c r="K1348" s="267">
        <v>2046</v>
      </c>
      <c r="L1348" s="267">
        <v>1978</v>
      </c>
      <c r="M1348" s="267">
        <v>68</v>
      </c>
      <c r="N1348" s="297">
        <v>0.93</v>
      </c>
      <c r="O1348" s="269">
        <v>63511</v>
      </c>
      <c r="P1348" s="269">
        <v>61942</v>
      </c>
      <c r="Q1348" s="269">
        <v>1569</v>
      </c>
      <c r="R1348" s="270">
        <v>0.975295618081907</v>
      </c>
      <c r="S1348" s="270">
        <v>0.962631578947368</v>
      </c>
      <c r="T1348" s="270">
        <v>0.967157894736842</v>
      </c>
      <c r="U1348" s="270">
        <v>0.966764418377322</v>
      </c>
      <c r="V1348" s="298">
        <v>-0.00452631578947371</v>
      </c>
      <c r="W1348" s="274">
        <v>15142</v>
      </c>
      <c r="X1348" s="274">
        <v>14713</v>
      </c>
      <c r="Y1348" s="274">
        <v>15438</v>
      </c>
      <c r="Z1348" s="274">
        <v>15071</v>
      </c>
      <c r="AA1348" s="271">
        <v>0.971668207634394</v>
      </c>
      <c r="AB1348" s="271">
        <v>0.976227490607592</v>
      </c>
      <c r="AC1348" s="298">
        <v>-0.00455928297319719</v>
      </c>
    </row>
    <row r="1349" spans="1:29">
      <c r="A1349" s="300" t="s">
        <v>1972</v>
      </c>
      <c r="B1349" s="308" t="s">
        <v>3376</v>
      </c>
      <c r="C1349" s="296" t="s">
        <v>2488</v>
      </c>
      <c r="D1349" s="308" t="s">
        <v>2489</v>
      </c>
      <c r="E1349" s="266">
        <v>2440</v>
      </c>
      <c r="F1349" s="269">
        <v>2377</v>
      </c>
      <c r="G1349" s="269">
        <v>63</v>
      </c>
      <c r="H1349" s="267">
        <v>3309</v>
      </c>
      <c r="I1349" s="267">
        <v>3215</v>
      </c>
      <c r="J1349" s="267">
        <v>94</v>
      </c>
      <c r="K1349" s="267">
        <v>2930</v>
      </c>
      <c r="L1349" s="267">
        <v>2875</v>
      </c>
      <c r="M1349" s="267">
        <v>55</v>
      </c>
      <c r="N1349" s="297">
        <v>0.93</v>
      </c>
      <c r="O1349" s="269">
        <v>87237</v>
      </c>
      <c r="P1349" s="269">
        <v>85906</v>
      </c>
      <c r="Q1349" s="269">
        <v>1331</v>
      </c>
      <c r="R1349" s="270">
        <v>0.984742712381214</v>
      </c>
      <c r="S1349" s="270">
        <v>0.974180327868852</v>
      </c>
      <c r="T1349" s="270">
        <v>0.971592626171049</v>
      </c>
      <c r="U1349" s="270">
        <v>0.98122866894198</v>
      </c>
      <c r="V1349" s="298">
        <v>0.00258770169780376</v>
      </c>
      <c r="W1349" s="274">
        <v>20807</v>
      </c>
      <c r="X1349" s="274">
        <v>20406</v>
      </c>
      <c r="Y1349" s="274">
        <v>21503</v>
      </c>
      <c r="Z1349" s="274">
        <v>21196</v>
      </c>
      <c r="AA1349" s="271">
        <v>0.980727639736627</v>
      </c>
      <c r="AB1349" s="271">
        <v>0.985722922382923</v>
      </c>
      <c r="AC1349" s="298">
        <v>-0.00499528264629623</v>
      </c>
    </row>
    <row r="1350" spans="1:29">
      <c r="A1350" s="300" t="s">
        <v>1972</v>
      </c>
      <c r="B1350" s="308" t="s">
        <v>3376</v>
      </c>
      <c r="C1350" s="296" t="s">
        <v>2490</v>
      </c>
      <c r="D1350" s="308" t="s">
        <v>2491</v>
      </c>
      <c r="E1350" s="266">
        <v>3332</v>
      </c>
      <c r="F1350" s="269">
        <v>3206</v>
      </c>
      <c r="G1350" s="269">
        <v>126</v>
      </c>
      <c r="H1350" s="267">
        <v>4596</v>
      </c>
      <c r="I1350" s="267">
        <v>4446</v>
      </c>
      <c r="J1350" s="267">
        <v>150</v>
      </c>
      <c r="K1350" s="267">
        <v>3934</v>
      </c>
      <c r="L1350" s="267">
        <v>3819</v>
      </c>
      <c r="M1350" s="267">
        <v>115</v>
      </c>
      <c r="N1350" s="297">
        <v>0.93</v>
      </c>
      <c r="O1350" s="269">
        <v>123807</v>
      </c>
      <c r="P1350" s="269">
        <v>120281</v>
      </c>
      <c r="Q1350" s="269">
        <v>3526</v>
      </c>
      <c r="R1350" s="270">
        <v>0.971520188680769</v>
      </c>
      <c r="S1350" s="270">
        <v>0.96218487394958</v>
      </c>
      <c r="T1350" s="270">
        <v>0.967362924281984</v>
      </c>
      <c r="U1350" s="270">
        <v>0.970767666497204</v>
      </c>
      <c r="V1350" s="298">
        <v>-0.00517805033240448</v>
      </c>
      <c r="W1350" s="274">
        <v>29318</v>
      </c>
      <c r="X1350" s="274">
        <v>28410</v>
      </c>
      <c r="Y1350" s="274">
        <v>30448</v>
      </c>
      <c r="Z1350" s="274">
        <v>29574</v>
      </c>
      <c r="AA1350" s="271">
        <v>0.969029265297769</v>
      </c>
      <c r="AB1350" s="271">
        <v>0.971295323173936</v>
      </c>
      <c r="AC1350" s="298">
        <v>-0.00226605787616652</v>
      </c>
    </row>
    <row r="1351" spans="1:29">
      <c r="A1351" s="300" t="s">
        <v>1972</v>
      </c>
      <c r="B1351" s="308" t="s">
        <v>3376</v>
      </c>
      <c r="C1351" s="296" t="s">
        <v>2492</v>
      </c>
      <c r="D1351" s="308" t="s">
        <v>2493</v>
      </c>
      <c r="E1351" s="266">
        <v>2837</v>
      </c>
      <c r="F1351" s="269">
        <v>2710</v>
      </c>
      <c r="G1351" s="269">
        <v>127</v>
      </c>
      <c r="H1351" s="267">
        <v>3492</v>
      </c>
      <c r="I1351" s="267">
        <v>3328</v>
      </c>
      <c r="J1351" s="267">
        <v>164</v>
      </c>
      <c r="K1351" s="267">
        <v>3072</v>
      </c>
      <c r="L1351" s="267">
        <v>2951</v>
      </c>
      <c r="M1351" s="267">
        <v>121</v>
      </c>
      <c r="N1351" s="297">
        <v>0.93</v>
      </c>
      <c r="O1351" s="269">
        <v>93546</v>
      </c>
      <c r="P1351" s="269">
        <v>90153</v>
      </c>
      <c r="Q1351" s="269">
        <v>3393</v>
      </c>
      <c r="R1351" s="270">
        <v>0.963729074466038</v>
      </c>
      <c r="S1351" s="270">
        <v>0.955234402537892</v>
      </c>
      <c r="T1351" s="270">
        <v>0.953035509736541</v>
      </c>
      <c r="U1351" s="270">
        <v>0.960611979166667</v>
      </c>
      <c r="V1351" s="298">
        <v>0.00219889280135155</v>
      </c>
      <c r="W1351" s="274">
        <v>22126</v>
      </c>
      <c r="X1351" s="274">
        <v>21214</v>
      </c>
      <c r="Y1351" s="274">
        <v>22850</v>
      </c>
      <c r="Z1351" s="274">
        <v>22057</v>
      </c>
      <c r="AA1351" s="271">
        <v>0.958781523998915</v>
      </c>
      <c r="AB1351" s="271">
        <v>0.965295404814004</v>
      </c>
      <c r="AC1351" s="298">
        <v>-0.00651388081508908</v>
      </c>
    </row>
    <row r="1352" spans="1:29">
      <c r="A1352" s="300" t="s">
        <v>1972</v>
      </c>
      <c r="B1352" s="308" t="s">
        <v>3376</v>
      </c>
      <c r="C1352" s="296" t="s">
        <v>2494</v>
      </c>
      <c r="D1352" s="308" t="s">
        <v>2495</v>
      </c>
      <c r="E1352" s="266">
        <v>1255</v>
      </c>
      <c r="F1352" s="269">
        <v>1214</v>
      </c>
      <c r="G1352" s="269">
        <v>41</v>
      </c>
      <c r="H1352" s="267">
        <v>1366</v>
      </c>
      <c r="I1352" s="267">
        <v>1339</v>
      </c>
      <c r="J1352" s="267">
        <v>27</v>
      </c>
      <c r="K1352" s="267">
        <v>1213</v>
      </c>
      <c r="L1352" s="267">
        <v>1174</v>
      </c>
      <c r="M1352" s="267">
        <v>39</v>
      </c>
      <c r="N1352" s="297">
        <v>0.93</v>
      </c>
      <c r="O1352" s="269">
        <v>38037</v>
      </c>
      <c r="P1352" s="269">
        <v>37440</v>
      </c>
      <c r="Q1352" s="269">
        <v>597</v>
      </c>
      <c r="R1352" s="270">
        <v>0.984304755895575</v>
      </c>
      <c r="S1352" s="270">
        <v>0.967330677290837</v>
      </c>
      <c r="T1352" s="270">
        <v>0.980234260614934</v>
      </c>
      <c r="U1352" s="270">
        <v>0.967848309975268</v>
      </c>
      <c r="V1352" s="298">
        <v>-0.0129035833240975</v>
      </c>
      <c r="W1352" s="274">
        <v>9591</v>
      </c>
      <c r="X1352" s="274">
        <v>9361</v>
      </c>
      <c r="Y1352" s="274">
        <v>9492</v>
      </c>
      <c r="Z1352" s="274">
        <v>9362</v>
      </c>
      <c r="AA1352" s="271">
        <v>0.976019184652278</v>
      </c>
      <c r="AB1352" s="271">
        <v>0.986304256215761</v>
      </c>
      <c r="AC1352" s="298">
        <v>-0.0102850715634825</v>
      </c>
    </row>
    <row r="1353" spans="1:29">
      <c r="A1353" s="300" t="s">
        <v>1972</v>
      </c>
      <c r="B1353" s="308" t="s">
        <v>3376</v>
      </c>
      <c r="C1353" s="296" t="s">
        <v>2496</v>
      </c>
      <c r="D1353" s="308" t="s">
        <v>2497</v>
      </c>
      <c r="E1353" s="266">
        <v>4090</v>
      </c>
      <c r="F1353" s="269">
        <v>3933</v>
      </c>
      <c r="G1353" s="269">
        <v>157</v>
      </c>
      <c r="H1353" s="267">
        <v>5203</v>
      </c>
      <c r="I1353" s="267">
        <v>5031</v>
      </c>
      <c r="J1353" s="267">
        <v>172</v>
      </c>
      <c r="K1353" s="267">
        <v>4828</v>
      </c>
      <c r="L1353" s="267">
        <v>4715</v>
      </c>
      <c r="M1353" s="267">
        <v>113</v>
      </c>
      <c r="N1353" s="297">
        <v>0.93</v>
      </c>
      <c r="O1353" s="269">
        <v>144047</v>
      </c>
      <c r="P1353" s="269">
        <v>141077</v>
      </c>
      <c r="Q1353" s="269">
        <v>2970</v>
      </c>
      <c r="R1353" s="270">
        <v>0.979381729574375</v>
      </c>
      <c r="S1353" s="270">
        <v>0.96161369193154</v>
      </c>
      <c r="T1353" s="270">
        <v>0.966942148760331</v>
      </c>
      <c r="U1353" s="270">
        <v>0.976594863297432</v>
      </c>
      <c r="V1353" s="298">
        <v>-0.00532845682879024</v>
      </c>
      <c r="W1353" s="274">
        <v>33867</v>
      </c>
      <c r="X1353" s="274">
        <v>33045</v>
      </c>
      <c r="Y1353" s="274">
        <v>34960</v>
      </c>
      <c r="Z1353" s="274">
        <v>34244</v>
      </c>
      <c r="AA1353" s="271">
        <v>0.975728585348569</v>
      </c>
      <c r="AB1353" s="271">
        <v>0.979519450800915</v>
      </c>
      <c r="AC1353" s="298">
        <v>-0.00379086545234586</v>
      </c>
    </row>
    <row r="1354" spans="1:29">
      <c r="A1354" s="300" t="s">
        <v>1972</v>
      </c>
      <c r="B1354" s="308" t="s">
        <v>3376</v>
      </c>
      <c r="C1354" s="296" t="s">
        <v>2498</v>
      </c>
      <c r="D1354" s="308" t="s">
        <v>2499</v>
      </c>
      <c r="E1354" s="266">
        <v>2265</v>
      </c>
      <c r="F1354" s="269">
        <v>2208</v>
      </c>
      <c r="G1354" s="269">
        <v>57</v>
      </c>
      <c r="H1354" s="267">
        <v>2025</v>
      </c>
      <c r="I1354" s="267">
        <v>1978</v>
      </c>
      <c r="J1354" s="267">
        <v>47</v>
      </c>
      <c r="K1354" s="267">
        <v>1961</v>
      </c>
      <c r="L1354" s="267">
        <v>1908</v>
      </c>
      <c r="M1354" s="267">
        <v>53</v>
      </c>
      <c r="N1354" s="297">
        <v>0.93</v>
      </c>
      <c r="O1354" s="269">
        <v>60550</v>
      </c>
      <c r="P1354" s="269">
        <v>59398</v>
      </c>
      <c r="Q1354" s="269">
        <v>1152</v>
      </c>
      <c r="R1354" s="270">
        <v>0.980974401321222</v>
      </c>
      <c r="S1354" s="270">
        <v>0.974834437086093</v>
      </c>
      <c r="T1354" s="270">
        <v>0.97679012345679</v>
      </c>
      <c r="U1354" s="270">
        <v>0.972972972972973</v>
      </c>
      <c r="V1354" s="298">
        <v>-0.00195568637069743</v>
      </c>
      <c r="W1354" s="274">
        <v>14695</v>
      </c>
      <c r="X1354" s="274">
        <v>14386</v>
      </c>
      <c r="Y1354" s="274">
        <v>15150</v>
      </c>
      <c r="Z1354" s="274">
        <v>14867</v>
      </c>
      <c r="AA1354" s="271">
        <v>0.978972439605308</v>
      </c>
      <c r="AB1354" s="271">
        <v>0.981320132013201</v>
      </c>
      <c r="AC1354" s="298">
        <v>-0.00234769240789345</v>
      </c>
    </row>
    <row r="1355" spans="1:29">
      <c r="A1355" s="300" t="s">
        <v>1972</v>
      </c>
      <c r="B1355" s="308" t="s">
        <v>3376</v>
      </c>
      <c r="C1355" s="296" t="s">
        <v>2500</v>
      </c>
      <c r="D1355" s="308" t="s">
        <v>2501</v>
      </c>
      <c r="E1355" s="266">
        <v>1941</v>
      </c>
      <c r="F1355" s="269">
        <v>1888</v>
      </c>
      <c r="G1355" s="269">
        <v>53</v>
      </c>
      <c r="H1355" s="267">
        <v>1862</v>
      </c>
      <c r="I1355" s="267">
        <v>1803</v>
      </c>
      <c r="J1355" s="267">
        <v>59</v>
      </c>
      <c r="K1355" s="267">
        <v>1870</v>
      </c>
      <c r="L1355" s="267">
        <v>1826</v>
      </c>
      <c r="M1355" s="267">
        <v>44</v>
      </c>
      <c r="N1355" s="297">
        <v>0.93</v>
      </c>
      <c r="O1355" s="269">
        <v>55036</v>
      </c>
      <c r="P1355" s="269">
        <v>53686</v>
      </c>
      <c r="Q1355" s="269">
        <v>1350</v>
      </c>
      <c r="R1355" s="270">
        <v>0.975470601061124</v>
      </c>
      <c r="S1355" s="270">
        <v>0.97269448737764</v>
      </c>
      <c r="T1355" s="270">
        <v>0.968313641245972</v>
      </c>
      <c r="U1355" s="270">
        <v>0.976470588235294</v>
      </c>
      <c r="V1355" s="298">
        <v>0.00438084613166834</v>
      </c>
      <c r="W1355" s="274">
        <v>12818</v>
      </c>
      <c r="X1355" s="274">
        <v>12467</v>
      </c>
      <c r="Y1355" s="274">
        <v>13789</v>
      </c>
      <c r="Z1355" s="274">
        <v>13395</v>
      </c>
      <c r="AA1355" s="271">
        <v>0.972616632860041</v>
      </c>
      <c r="AB1355" s="271">
        <v>0.971426499383567</v>
      </c>
      <c r="AC1355" s="298">
        <v>0.0011901334764739</v>
      </c>
    </row>
    <row r="1356" spans="1:29">
      <c r="A1356" s="300" t="s">
        <v>1972</v>
      </c>
      <c r="B1356" s="308" t="s">
        <v>3376</v>
      </c>
      <c r="C1356" s="296" t="s">
        <v>2502</v>
      </c>
      <c r="D1356" s="308" t="s">
        <v>2503</v>
      </c>
      <c r="E1356" s="266">
        <v>2258</v>
      </c>
      <c r="F1356" s="269">
        <v>2205</v>
      </c>
      <c r="G1356" s="269">
        <v>53</v>
      </c>
      <c r="H1356" s="267">
        <v>2094</v>
      </c>
      <c r="I1356" s="267">
        <v>2051</v>
      </c>
      <c r="J1356" s="267">
        <v>43</v>
      </c>
      <c r="K1356" s="267">
        <v>2320</v>
      </c>
      <c r="L1356" s="267">
        <v>2275</v>
      </c>
      <c r="M1356" s="267">
        <v>45</v>
      </c>
      <c r="N1356" s="297">
        <v>0.93</v>
      </c>
      <c r="O1356" s="269">
        <v>62325</v>
      </c>
      <c r="P1356" s="269">
        <v>61385</v>
      </c>
      <c r="Q1356" s="269">
        <v>940</v>
      </c>
      <c r="R1356" s="270">
        <v>0.984917769755315</v>
      </c>
      <c r="S1356" s="270">
        <v>0.976527900797166</v>
      </c>
      <c r="T1356" s="270">
        <v>0.979465138490926</v>
      </c>
      <c r="U1356" s="270">
        <v>0.980603448275862</v>
      </c>
      <c r="V1356" s="298">
        <v>-0.00293723769376075</v>
      </c>
      <c r="W1356" s="274">
        <v>15370</v>
      </c>
      <c r="X1356" s="274">
        <v>15102</v>
      </c>
      <c r="Y1356" s="274">
        <v>15382</v>
      </c>
      <c r="Z1356" s="274">
        <v>15153</v>
      </c>
      <c r="AA1356" s="271">
        <v>0.9825634352635</v>
      </c>
      <c r="AB1356" s="271">
        <v>0.98511246911975</v>
      </c>
      <c r="AC1356" s="298">
        <v>-0.00254903385625005</v>
      </c>
    </row>
    <row r="1357" spans="1:29">
      <c r="A1357" s="300" t="s">
        <v>1972</v>
      </c>
      <c r="B1357" s="308" t="s">
        <v>3376</v>
      </c>
      <c r="C1357" s="296" t="s">
        <v>2504</v>
      </c>
      <c r="D1357" s="308" t="s">
        <v>2505</v>
      </c>
      <c r="E1357" s="266">
        <v>2365</v>
      </c>
      <c r="F1357" s="269">
        <v>2233</v>
      </c>
      <c r="G1357" s="269">
        <v>132</v>
      </c>
      <c r="H1357" s="267">
        <v>2066</v>
      </c>
      <c r="I1357" s="267">
        <v>1868</v>
      </c>
      <c r="J1357" s="267">
        <v>198</v>
      </c>
      <c r="K1357" s="267">
        <v>2334</v>
      </c>
      <c r="L1357" s="267">
        <v>2205</v>
      </c>
      <c r="M1357" s="267">
        <v>129</v>
      </c>
      <c r="N1357" s="297">
        <v>0.93</v>
      </c>
      <c r="O1357" s="269">
        <v>62971</v>
      </c>
      <c r="P1357" s="269">
        <v>59695</v>
      </c>
      <c r="Q1357" s="269">
        <v>3276</v>
      </c>
      <c r="R1357" s="270">
        <v>0.947976052468597</v>
      </c>
      <c r="S1357" s="270">
        <v>0.944186046511628</v>
      </c>
      <c r="T1357" s="270">
        <v>0.904162633107454</v>
      </c>
      <c r="U1357" s="270">
        <v>0.944730077120823</v>
      </c>
      <c r="V1357" s="298">
        <v>0.0400234134041738</v>
      </c>
      <c r="W1357" s="274">
        <v>15153</v>
      </c>
      <c r="X1357" s="274">
        <v>14236</v>
      </c>
      <c r="Y1357" s="274">
        <v>15280</v>
      </c>
      <c r="Z1357" s="274">
        <v>14560</v>
      </c>
      <c r="AA1357" s="271">
        <v>0.939483930574804</v>
      </c>
      <c r="AB1357" s="271">
        <v>0.952879581151832</v>
      </c>
      <c r="AC1357" s="298">
        <v>-0.0133956505770289</v>
      </c>
    </row>
    <row r="1358" spans="1:29">
      <c r="A1358" s="300" t="s">
        <v>1972</v>
      </c>
      <c r="B1358" s="308" t="s">
        <v>3376</v>
      </c>
      <c r="C1358" s="296" t="s">
        <v>2506</v>
      </c>
      <c r="D1358" s="308" t="s">
        <v>2507</v>
      </c>
      <c r="E1358" s="266">
        <v>5105</v>
      </c>
      <c r="F1358" s="269">
        <v>4892</v>
      </c>
      <c r="G1358" s="269">
        <v>213</v>
      </c>
      <c r="H1358" s="267">
        <v>5283</v>
      </c>
      <c r="I1358" s="267">
        <v>4936</v>
      </c>
      <c r="J1358" s="267">
        <v>347</v>
      </c>
      <c r="K1358" s="267">
        <v>5379</v>
      </c>
      <c r="L1358" s="267">
        <v>5128</v>
      </c>
      <c r="M1358" s="267">
        <v>251</v>
      </c>
      <c r="N1358" s="297">
        <v>0.93</v>
      </c>
      <c r="O1358" s="269">
        <v>156927</v>
      </c>
      <c r="P1358" s="269">
        <v>151155</v>
      </c>
      <c r="Q1358" s="269">
        <v>5772</v>
      </c>
      <c r="R1358" s="270">
        <v>0.963218566594659</v>
      </c>
      <c r="S1358" s="270">
        <v>0.958276199804114</v>
      </c>
      <c r="T1358" s="270">
        <v>0.934317622562938</v>
      </c>
      <c r="U1358" s="270">
        <v>0.953337051496561</v>
      </c>
      <c r="V1358" s="298">
        <v>0.0239585772411759</v>
      </c>
      <c r="W1358" s="274">
        <v>36998</v>
      </c>
      <c r="X1358" s="274">
        <v>35394</v>
      </c>
      <c r="Y1358" s="274">
        <v>38247</v>
      </c>
      <c r="Z1358" s="274">
        <v>36706</v>
      </c>
      <c r="AA1358" s="271">
        <v>0.956646305205687</v>
      </c>
      <c r="AB1358" s="271">
        <v>0.959709258242477</v>
      </c>
      <c r="AC1358" s="298">
        <v>-0.00306295303678972</v>
      </c>
    </row>
    <row r="1359" spans="1:29">
      <c r="A1359" s="300" t="s">
        <v>1972</v>
      </c>
      <c r="B1359" s="308" t="s">
        <v>3376</v>
      </c>
      <c r="C1359" s="296" t="s">
        <v>2508</v>
      </c>
      <c r="D1359" s="308" t="s">
        <v>2509</v>
      </c>
      <c r="E1359" s="266">
        <v>2996</v>
      </c>
      <c r="F1359" s="269">
        <v>2880</v>
      </c>
      <c r="G1359" s="269">
        <v>116</v>
      </c>
      <c r="H1359" s="267">
        <v>2676</v>
      </c>
      <c r="I1359" s="267">
        <v>2575</v>
      </c>
      <c r="J1359" s="267">
        <v>101</v>
      </c>
      <c r="K1359" s="267">
        <v>2975</v>
      </c>
      <c r="L1359" s="267">
        <v>2893</v>
      </c>
      <c r="M1359" s="267">
        <v>82</v>
      </c>
      <c r="N1359" s="297">
        <v>0.93</v>
      </c>
      <c r="O1359" s="269">
        <v>83589</v>
      </c>
      <c r="P1359" s="269">
        <v>81087</v>
      </c>
      <c r="Q1359" s="269">
        <v>2502</v>
      </c>
      <c r="R1359" s="270">
        <v>0.970067831891756</v>
      </c>
      <c r="S1359" s="270">
        <v>0.96128170894526</v>
      </c>
      <c r="T1359" s="270">
        <v>0.962257100149477</v>
      </c>
      <c r="U1359" s="270">
        <v>0.972436974789916</v>
      </c>
      <c r="V1359" s="298">
        <v>-0.000975391204216525</v>
      </c>
      <c r="W1359" s="274">
        <v>20141</v>
      </c>
      <c r="X1359" s="274">
        <v>19492</v>
      </c>
      <c r="Y1359" s="274">
        <v>20071</v>
      </c>
      <c r="Z1359" s="274">
        <v>19458</v>
      </c>
      <c r="AA1359" s="271">
        <v>0.967777170944839</v>
      </c>
      <c r="AB1359" s="271">
        <v>0.969458422599771</v>
      </c>
      <c r="AC1359" s="298">
        <v>-0.00168125165493194</v>
      </c>
    </row>
    <row r="1360" spans="1:29">
      <c r="A1360" s="300" t="s">
        <v>1972</v>
      </c>
      <c r="B1360" s="308" t="s">
        <v>3376</v>
      </c>
      <c r="C1360" s="296" t="s">
        <v>2510</v>
      </c>
      <c r="D1360" s="308" t="s">
        <v>2511</v>
      </c>
      <c r="E1360" s="266">
        <v>2254</v>
      </c>
      <c r="F1360" s="269">
        <v>2192</v>
      </c>
      <c r="G1360" s="269">
        <v>62</v>
      </c>
      <c r="H1360" s="267">
        <v>2063</v>
      </c>
      <c r="I1360" s="267">
        <v>1996</v>
      </c>
      <c r="J1360" s="267">
        <v>67</v>
      </c>
      <c r="K1360" s="267">
        <v>2113</v>
      </c>
      <c r="L1360" s="267">
        <v>2058</v>
      </c>
      <c r="M1360" s="267">
        <v>55</v>
      </c>
      <c r="N1360" s="297">
        <v>0.93</v>
      </c>
      <c r="O1360" s="269">
        <v>61404</v>
      </c>
      <c r="P1360" s="269">
        <v>60211</v>
      </c>
      <c r="Q1360" s="269">
        <v>1193</v>
      </c>
      <c r="R1360" s="270">
        <v>0.980571298286757</v>
      </c>
      <c r="S1360" s="270">
        <v>0.972493345164153</v>
      </c>
      <c r="T1360" s="270">
        <v>0.96752302472128</v>
      </c>
      <c r="U1360" s="270">
        <v>0.973970657832466</v>
      </c>
      <c r="V1360" s="298">
        <v>0.00497032044287293</v>
      </c>
      <c r="W1360" s="274">
        <v>14549</v>
      </c>
      <c r="X1360" s="274">
        <v>14198</v>
      </c>
      <c r="Y1360" s="274">
        <v>15018</v>
      </c>
      <c r="Z1360" s="274">
        <v>14730</v>
      </c>
      <c r="AA1360" s="271">
        <v>0.975874630558801</v>
      </c>
      <c r="AB1360" s="271">
        <v>0.980823012385138</v>
      </c>
      <c r="AC1360" s="298">
        <v>-0.0049483818263365</v>
      </c>
    </row>
    <row r="1361" spans="1:29">
      <c r="A1361" s="300" t="s">
        <v>1972</v>
      </c>
      <c r="B1361" s="308" t="s">
        <v>3376</v>
      </c>
      <c r="C1361" s="296" t="s">
        <v>2512</v>
      </c>
      <c r="D1361" s="308" t="s">
        <v>2513</v>
      </c>
      <c r="E1361" s="266">
        <v>2166</v>
      </c>
      <c r="F1361" s="269">
        <v>2098</v>
      </c>
      <c r="G1361" s="269">
        <v>68</v>
      </c>
      <c r="H1361" s="267">
        <v>1891</v>
      </c>
      <c r="I1361" s="267">
        <v>1834</v>
      </c>
      <c r="J1361" s="267">
        <v>57</v>
      </c>
      <c r="K1361" s="267">
        <v>1894</v>
      </c>
      <c r="L1361" s="267">
        <v>1865</v>
      </c>
      <c r="M1361" s="267">
        <v>29</v>
      </c>
      <c r="N1361" s="297">
        <v>0.93</v>
      </c>
      <c r="O1361" s="269">
        <v>58773</v>
      </c>
      <c r="P1361" s="269">
        <v>57541</v>
      </c>
      <c r="Q1361" s="269">
        <v>1232</v>
      </c>
      <c r="R1361" s="270">
        <v>0.979037993636534</v>
      </c>
      <c r="S1361" s="270">
        <v>0.968605724838412</v>
      </c>
      <c r="T1361" s="270">
        <v>0.969857218402961</v>
      </c>
      <c r="U1361" s="270">
        <v>0.984688489968321</v>
      </c>
      <c r="V1361" s="298">
        <v>-0.00125149356454957</v>
      </c>
      <c r="W1361" s="274">
        <v>13686</v>
      </c>
      <c r="X1361" s="274">
        <v>13365</v>
      </c>
      <c r="Y1361" s="274">
        <v>14167</v>
      </c>
      <c r="Z1361" s="274">
        <v>13854</v>
      </c>
      <c r="AA1361" s="271">
        <v>0.976545374835598</v>
      </c>
      <c r="AB1361" s="271">
        <v>0.977906402202301</v>
      </c>
      <c r="AC1361" s="298">
        <v>-0.00136102736670263</v>
      </c>
    </row>
    <row r="1362" spans="1:29">
      <c r="A1362" s="300" t="s">
        <v>1972</v>
      </c>
      <c r="B1362" s="308" t="s">
        <v>3376</v>
      </c>
      <c r="C1362" s="296" t="s">
        <v>2514</v>
      </c>
      <c r="D1362" s="308" t="s">
        <v>2515</v>
      </c>
      <c r="E1362" s="266">
        <v>4139</v>
      </c>
      <c r="F1362" s="269">
        <v>3914</v>
      </c>
      <c r="G1362" s="269">
        <v>225</v>
      </c>
      <c r="H1362" s="267">
        <v>3792</v>
      </c>
      <c r="I1362" s="267">
        <v>3583</v>
      </c>
      <c r="J1362" s="267">
        <v>209</v>
      </c>
      <c r="K1362" s="267">
        <v>4007</v>
      </c>
      <c r="L1362" s="267">
        <v>3850</v>
      </c>
      <c r="M1362" s="267">
        <v>157</v>
      </c>
      <c r="N1362" s="297">
        <v>0.93</v>
      </c>
      <c r="O1362" s="269">
        <v>113605</v>
      </c>
      <c r="P1362" s="269">
        <v>109336</v>
      </c>
      <c r="Q1362" s="269">
        <v>4269</v>
      </c>
      <c r="R1362" s="270">
        <v>0.962422428590291</v>
      </c>
      <c r="S1362" s="270">
        <v>0.945639043247161</v>
      </c>
      <c r="T1362" s="270">
        <v>0.944883966244726</v>
      </c>
      <c r="U1362" s="270">
        <v>0.960818567506863</v>
      </c>
      <c r="V1362" s="298">
        <v>0.000755077002435489</v>
      </c>
      <c r="W1362" s="274">
        <v>27136</v>
      </c>
      <c r="X1362" s="274">
        <v>25949</v>
      </c>
      <c r="Y1362" s="274">
        <v>27330</v>
      </c>
      <c r="Z1362" s="274">
        <v>26344</v>
      </c>
      <c r="AA1362" s="271">
        <v>0.956257370283019</v>
      </c>
      <c r="AB1362" s="271">
        <v>0.963922429564581</v>
      </c>
      <c r="AC1362" s="298">
        <v>-0.00766505928156225</v>
      </c>
    </row>
    <row r="1363" spans="1:29">
      <c r="A1363" s="300" t="s">
        <v>1972</v>
      </c>
      <c r="B1363" s="308" t="s">
        <v>3376</v>
      </c>
      <c r="C1363" s="296" t="s">
        <v>2516</v>
      </c>
      <c r="D1363" s="308" t="s">
        <v>2517</v>
      </c>
      <c r="E1363" s="266">
        <v>6358</v>
      </c>
      <c r="F1363" s="269">
        <v>6180</v>
      </c>
      <c r="G1363" s="269">
        <v>178</v>
      </c>
      <c r="H1363" s="267">
        <v>6832</v>
      </c>
      <c r="I1363" s="267">
        <v>6575</v>
      </c>
      <c r="J1363" s="267">
        <v>257</v>
      </c>
      <c r="K1363" s="267">
        <v>6641</v>
      </c>
      <c r="L1363" s="267">
        <v>6476</v>
      </c>
      <c r="M1363" s="267">
        <v>165</v>
      </c>
      <c r="N1363" s="297">
        <v>0.93</v>
      </c>
      <c r="O1363" s="269">
        <v>193021</v>
      </c>
      <c r="P1363" s="269">
        <v>186487</v>
      </c>
      <c r="Q1363" s="269">
        <v>6534</v>
      </c>
      <c r="R1363" s="270">
        <v>0.966148761015641</v>
      </c>
      <c r="S1363" s="270">
        <v>0.972003774771941</v>
      </c>
      <c r="T1363" s="270">
        <v>0.962382903981265</v>
      </c>
      <c r="U1363" s="270">
        <v>0.975154344225267</v>
      </c>
      <c r="V1363" s="298">
        <v>0.00962087079067619</v>
      </c>
      <c r="W1363" s="274">
        <v>46043</v>
      </c>
      <c r="X1363" s="274">
        <v>44783</v>
      </c>
      <c r="Y1363" s="274">
        <v>47487</v>
      </c>
      <c r="Z1363" s="274">
        <v>45950</v>
      </c>
      <c r="AA1363" s="271">
        <v>0.972634276654432</v>
      </c>
      <c r="AB1363" s="271">
        <v>0.967633246993914</v>
      </c>
      <c r="AC1363" s="298">
        <v>0.00500102966051752</v>
      </c>
    </row>
    <row r="1364" spans="1:29">
      <c r="A1364" s="300" t="s">
        <v>1972</v>
      </c>
      <c r="B1364" s="308" t="s">
        <v>3376</v>
      </c>
      <c r="C1364" s="296" t="s">
        <v>2518</v>
      </c>
      <c r="D1364" s="308" t="s">
        <v>2519</v>
      </c>
      <c r="E1364" s="266">
        <v>1602</v>
      </c>
      <c r="F1364" s="269">
        <v>1582</v>
      </c>
      <c r="G1364" s="269">
        <v>20</v>
      </c>
      <c r="H1364" s="267">
        <v>1388</v>
      </c>
      <c r="I1364" s="267">
        <v>1369</v>
      </c>
      <c r="J1364" s="267">
        <v>19</v>
      </c>
      <c r="K1364" s="267">
        <v>1605</v>
      </c>
      <c r="L1364" s="267">
        <v>1589</v>
      </c>
      <c r="M1364" s="267">
        <v>16</v>
      </c>
      <c r="N1364" s="297">
        <v>0.93</v>
      </c>
      <c r="O1364" s="269">
        <v>44103</v>
      </c>
      <c r="P1364" s="269">
        <v>43754</v>
      </c>
      <c r="Q1364" s="269">
        <v>349</v>
      </c>
      <c r="R1364" s="270">
        <v>0.992086706119765</v>
      </c>
      <c r="S1364" s="270">
        <v>0.987515605493134</v>
      </c>
      <c r="T1364" s="270">
        <v>0.986311239193084</v>
      </c>
      <c r="U1364" s="270">
        <v>0.990031152647975</v>
      </c>
      <c r="V1364" s="298">
        <v>0.00120436630004994</v>
      </c>
      <c r="W1364" s="274">
        <v>10704</v>
      </c>
      <c r="X1364" s="274">
        <v>10606</v>
      </c>
      <c r="Y1364" s="274">
        <v>10257</v>
      </c>
      <c r="Z1364" s="274">
        <v>10182</v>
      </c>
      <c r="AA1364" s="271">
        <v>0.990844544095665</v>
      </c>
      <c r="AB1364" s="271">
        <v>0.992687920444574</v>
      </c>
      <c r="AC1364" s="298">
        <v>-0.0018433763489093</v>
      </c>
    </row>
    <row r="1365" spans="1:29">
      <c r="A1365" s="300" t="s">
        <v>1972</v>
      </c>
      <c r="B1365" s="308" t="s">
        <v>3376</v>
      </c>
      <c r="C1365" s="296" t="s">
        <v>2520</v>
      </c>
      <c r="D1365" s="308" t="s">
        <v>2521</v>
      </c>
      <c r="E1365" s="266">
        <v>2312</v>
      </c>
      <c r="F1365" s="269">
        <v>2266</v>
      </c>
      <c r="G1365" s="269">
        <v>46</v>
      </c>
      <c r="H1365" s="267">
        <v>2161</v>
      </c>
      <c r="I1365" s="267">
        <v>2127</v>
      </c>
      <c r="J1365" s="267">
        <v>34</v>
      </c>
      <c r="K1365" s="267">
        <v>2389</v>
      </c>
      <c r="L1365" s="267">
        <v>2358</v>
      </c>
      <c r="M1365" s="267">
        <v>31</v>
      </c>
      <c r="N1365" s="297">
        <v>0.93</v>
      </c>
      <c r="O1365" s="269">
        <v>65529</v>
      </c>
      <c r="P1365" s="269">
        <v>64955</v>
      </c>
      <c r="Q1365" s="269">
        <v>574</v>
      </c>
      <c r="R1365" s="270">
        <v>0.991240519464665</v>
      </c>
      <c r="S1365" s="270">
        <v>0.980103806228374</v>
      </c>
      <c r="T1365" s="270">
        <v>0.984266543267006</v>
      </c>
      <c r="U1365" s="270">
        <v>0.987023859355379</v>
      </c>
      <c r="V1365" s="298">
        <v>-0.00416273703863235</v>
      </c>
      <c r="W1365" s="274">
        <v>15682</v>
      </c>
      <c r="X1365" s="274">
        <v>15508</v>
      </c>
      <c r="Y1365" s="274">
        <v>15694</v>
      </c>
      <c r="Z1365" s="274">
        <v>15572</v>
      </c>
      <c r="AA1365" s="271">
        <v>0.988904476469838</v>
      </c>
      <c r="AB1365" s="271">
        <v>0.992226328533197</v>
      </c>
      <c r="AC1365" s="298">
        <v>-0.00332185206335933</v>
      </c>
    </row>
    <row r="1366" spans="1:29">
      <c r="A1366" s="300" t="s">
        <v>1972</v>
      </c>
      <c r="B1366" s="308" t="s">
        <v>3376</v>
      </c>
      <c r="C1366" s="296" t="s">
        <v>2522</v>
      </c>
      <c r="D1366" s="308" t="s">
        <v>2523</v>
      </c>
      <c r="E1366" s="266">
        <v>3058</v>
      </c>
      <c r="F1366" s="269">
        <v>2981</v>
      </c>
      <c r="G1366" s="269">
        <v>77</v>
      </c>
      <c r="H1366" s="267">
        <v>2776</v>
      </c>
      <c r="I1366" s="267">
        <v>2705</v>
      </c>
      <c r="J1366" s="267">
        <v>71</v>
      </c>
      <c r="K1366" s="267">
        <v>2923</v>
      </c>
      <c r="L1366" s="267">
        <v>2872</v>
      </c>
      <c r="M1366" s="267">
        <v>51</v>
      </c>
      <c r="N1366" s="297">
        <v>0.93</v>
      </c>
      <c r="O1366" s="269">
        <v>86528</v>
      </c>
      <c r="P1366" s="269">
        <v>85081</v>
      </c>
      <c r="Q1366" s="269">
        <v>1447</v>
      </c>
      <c r="R1366" s="270">
        <v>0.983277089497041</v>
      </c>
      <c r="S1366" s="270">
        <v>0.974820143884892</v>
      </c>
      <c r="T1366" s="270">
        <v>0.974423631123919</v>
      </c>
      <c r="U1366" s="270">
        <v>0.98255217242559</v>
      </c>
      <c r="V1366" s="298">
        <v>0.000396512760972856</v>
      </c>
      <c r="W1366" s="274">
        <v>20493</v>
      </c>
      <c r="X1366" s="274">
        <v>20099</v>
      </c>
      <c r="Y1366" s="274">
        <v>21409</v>
      </c>
      <c r="Z1366" s="274">
        <v>21076</v>
      </c>
      <c r="AA1366" s="271">
        <v>0.980773922802908</v>
      </c>
      <c r="AB1366" s="271">
        <v>0.984445793825027</v>
      </c>
      <c r="AC1366" s="298">
        <v>-0.00367187102211852</v>
      </c>
    </row>
    <row r="1367" spans="1:29">
      <c r="A1367" s="300" t="s">
        <v>1972</v>
      </c>
      <c r="B1367" s="308" t="s">
        <v>3376</v>
      </c>
      <c r="C1367" s="296" t="s">
        <v>2524</v>
      </c>
      <c r="D1367" s="308" t="s">
        <v>2525</v>
      </c>
      <c r="E1367" s="266">
        <v>3405</v>
      </c>
      <c r="F1367" s="269">
        <v>3354</v>
      </c>
      <c r="G1367" s="269">
        <v>51</v>
      </c>
      <c r="H1367" s="267">
        <v>3135</v>
      </c>
      <c r="I1367" s="267">
        <v>3098</v>
      </c>
      <c r="J1367" s="267">
        <v>37</v>
      </c>
      <c r="K1367" s="267">
        <v>3299</v>
      </c>
      <c r="L1367" s="267">
        <v>3274</v>
      </c>
      <c r="M1367" s="267">
        <v>25</v>
      </c>
      <c r="N1367" s="297">
        <v>0.93</v>
      </c>
      <c r="O1367" s="269">
        <v>99104</v>
      </c>
      <c r="P1367" s="269">
        <v>98431</v>
      </c>
      <c r="Q1367" s="269">
        <v>673</v>
      </c>
      <c r="R1367" s="270">
        <v>0.993209154020019</v>
      </c>
      <c r="S1367" s="270">
        <v>0.985022026431718</v>
      </c>
      <c r="T1367" s="270">
        <v>0.988197767145136</v>
      </c>
      <c r="U1367" s="270">
        <v>0.992421946044256</v>
      </c>
      <c r="V1367" s="298">
        <v>-0.00317574071341742</v>
      </c>
      <c r="W1367" s="274">
        <v>23170</v>
      </c>
      <c r="X1367" s="274">
        <v>22981</v>
      </c>
      <c r="Y1367" s="274">
        <v>23793</v>
      </c>
      <c r="Z1367" s="274">
        <v>23641</v>
      </c>
      <c r="AA1367" s="271">
        <v>0.991842900302115</v>
      </c>
      <c r="AB1367" s="271">
        <v>0.9936115664271</v>
      </c>
      <c r="AC1367" s="298">
        <v>-0.00176866612498561</v>
      </c>
    </row>
    <row r="1368" spans="1:29">
      <c r="A1368" s="300" t="s">
        <v>1972</v>
      </c>
      <c r="B1368" s="308" t="s">
        <v>3376</v>
      </c>
      <c r="C1368" s="296" t="s">
        <v>2526</v>
      </c>
      <c r="D1368" s="308" t="s">
        <v>2527</v>
      </c>
      <c r="E1368" s="266">
        <v>5525</v>
      </c>
      <c r="F1368" s="269">
        <v>5288</v>
      </c>
      <c r="G1368" s="269">
        <v>237</v>
      </c>
      <c r="H1368" s="267">
        <v>6133</v>
      </c>
      <c r="I1368" s="267">
        <v>5805</v>
      </c>
      <c r="J1368" s="267">
        <v>328</v>
      </c>
      <c r="K1368" s="267">
        <v>5698</v>
      </c>
      <c r="L1368" s="267">
        <v>5518</v>
      </c>
      <c r="M1368" s="267">
        <v>180</v>
      </c>
      <c r="N1368" s="297">
        <v>0.93</v>
      </c>
      <c r="O1368" s="269">
        <v>170813</v>
      </c>
      <c r="P1368" s="269">
        <v>164315</v>
      </c>
      <c r="Q1368" s="269">
        <v>6498</v>
      </c>
      <c r="R1368" s="270">
        <v>0.9619583989509</v>
      </c>
      <c r="S1368" s="270">
        <v>0.95710407239819</v>
      </c>
      <c r="T1368" s="270">
        <v>0.946518832545247</v>
      </c>
      <c r="U1368" s="270">
        <v>0.968409968409968</v>
      </c>
      <c r="V1368" s="298">
        <v>0.010585239852943</v>
      </c>
      <c r="W1368" s="274">
        <v>40329</v>
      </c>
      <c r="X1368" s="274">
        <v>38737</v>
      </c>
      <c r="Y1368" s="274">
        <v>41722</v>
      </c>
      <c r="Z1368" s="274">
        <v>40366</v>
      </c>
      <c r="AA1368" s="271">
        <v>0.960524684470232</v>
      </c>
      <c r="AB1368" s="271">
        <v>0.967499161114041</v>
      </c>
      <c r="AC1368" s="298">
        <v>-0.00697447664380824</v>
      </c>
    </row>
    <row r="1369" spans="1:29">
      <c r="A1369" s="300" t="s">
        <v>1972</v>
      </c>
      <c r="B1369" s="308" t="s">
        <v>3376</v>
      </c>
      <c r="C1369" s="296" t="s">
        <v>2528</v>
      </c>
      <c r="D1369" s="308" t="s">
        <v>2529</v>
      </c>
      <c r="E1369" s="266">
        <v>2955</v>
      </c>
      <c r="F1369" s="269">
        <v>2866</v>
      </c>
      <c r="G1369" s="269">
        <v>89</v>
      </c>
      <c r="H1369" s="267">
        <v>2762</v>
      </c>
      <c r="I1369" s="267">
        <v>2670</v>
      </c>
      <c r="J1369" s="267">
        <v>92</v>
      </c>
      <c r="K1369" s="267">
        <v>2906</v>
      </c>
      <c r="L1369" s="267">
        <v>2799</v>
      </c>
      <c r="M1369" s="267">
        <v>107</v>
      </c>
      <c r="N1369" s="297">
        <v>0.93</v>
      </c>
      <c r="O1369" s="269">
        <v>85780</v>
      </c>
      <c r="P1369" s="269">
        <v>83344</v>
      </c>
      <c r="Q1369" s="269">
        <v>2436</v>
      </c>
      <c r="R1369" s="270">
        <v>0.971601771974819</v>
      </c>
      <c r="S1369" s="270">
        <v>0.969881556683587</v>
      </c>
      <c r="T1369" s="270">
        <v>0.966690803765387</v>
      </c>
      <c r="U1369" s="270">
        <v>0.963179628355127</v>
      </c>
      <c r="V1369" s="298">
        <v>0.0031907529181997</v>
      </c>
      <c r="W1369" s="274">
        <v>20411</v>
      </c>
      <c r="X1369" s="274">
        <v>19735</v>
      </c>
      <c r="Y1369" s="274">
        <v>20846</v>
      </c>
      <c r="Z1369" s="274">
        <v>20271</v>
      </c>
      <c r="AA1369" s="271">
        <v>0.9668806035961</v>
      </c>
      <c r="AB1369" s="271">
        <v>0.972416770603473</v>
      </c>
      <c r="AC1369" s="298">
        <v>-0.00553616700737292</v>
      </c>
    </row>
    <row r="1370" spans="1:29">
      <c r="A1370" s="300" t="s">
        <v>1972</v>
      </c>
      <c r="B1370" s="308" t="s">
        <v>3376</v>
      </c>
      <c r="C1370" s="296" t="s">
        <v>2530</v>
      </c>
      <c r="D1370" s="308" t="s">
        <v>2531</v>
      </c>
      <c r="E1370" s="266">
        <v>2392</v>
      </c>
      <c r="F1370" s="269">
        <v>2319</v>
      </c>
      <c r="G1370" s="269">
        <v>73</v>
      </c>
      <c r="H1370" s="267">
        <v>2136</v>
      </c>
      <c r="I1370" s="267">
        <v>2050</v>
      </c>
      <c r="J1370" s="267">
        <v>86</v>
      </c>
      <c r="K1370" s="267">
        <v>2354</v>
      </c>
      <c r="L1370" s="267">
        <v>2301</v>
      </c>
      <c r="M1370" s="267">
        <v>53</v>
      </c>
      <c r="N1370" s="297">
        <v>0.93</v>
      </c>
      <c r="O1370" s="269">
        <v>65291</v>
      </c>
      <c r="P1370" s="269">
        <v>64063</v>
      </c>
      <c r="Q1370" s="269">
        <v>1228</v>
      </c>
      <c r="R1370" s="270">
        <v>0.981191894748128</v>
      </c>
      <c r="S1370" s="270">
        <v>0.969481605351171</v>
      </c>
      <c r="T1370" s="270">
        <v>0.959737827715356</v>
      </c>
      <c r="U1370" s="270">
        <v>0.977485131690739</v>
      </c>
      <c r="V1370" s="298">
        <v>0.0097437776358148</v>
      </c>
      <c r="W1370" s="274">
        <v>15962</v>
      </c>
      <c r="X1370" s="274">
        <v>15598</v>
      </c>
      <c r="Y1370" s="274">
        <v>16195</v>
      </c>
      <c r="Z1370" s="274">
        <v>15906</v>
      </c>
      <c r="AA1370" s="271">
        <v>0.977195840120286</v>
      </c>
      <c r="AB1370" s="271">
        <v>0.982154986106823</v>
      </c>
      <c r="AC1370" s="298">
        <v>-0.00495914598653735</v>
      </c>
    </row>
    <row r="1371" spans="1:29">
      <c r="A1371" s="300" t="s">
        <v>1972</v>
      </c>
      <c r="B1371" s="308" t="s">
        <v>3376</v>
      </c>
      <c r="C1371" s="296" t="s">
        <v>2532</v>
      </c>
      <c r="D1371" s="308" t="s">
        <v>2533</v>
      </c>
      <c r="E1371" s="266">
        <v>1970</v>
      </c>
      <c r="F1371" s="269">
        <v>1873</v>
      </c>
      <c r="G1371" s="269">
        <v>97</v>
      </c>
      <c r="H1371" s="267">
        <v>1796</v>
      </c>
      <c r="I1371" s="267">
        <v>1734</v>
      </c>
      <c r="J1371" s="267">
        <v>62</v>
      </c>
      <c r="K1371" s="267">
        <v>1987</v>
      </c>
      <c r="L1371" s="267">
        <v>1951</v>
      </c>
      <c r="M1371" s="267">
        <v>36</v>
      </c>
      <c r="N1371" s="297">
        <v>0.93</v>
      </c>
      <c r="O1371" s="269">
        <v>55447</v>
      </c>
      <c r="P1371" s="269">
        <v>53998</v>
      </c>
      <c r="Q1371" s="269">
        <v>1449</v>
      </c>
      <c r="R1371" s="270">
        <v>0.97386693599293</v>
      </c>
      <c r="S1371" s="270">
        <v>0.950761421319797</v>
      </c>
      <c r="T1371" s="270">
        <v>0.965478841870824</v>
      </c>
      <c r="U1371" s="270">
        <v>0.981882234524409</v>
      </c>
      <c r="V1371" s="298">
        <v>-0.0147174205510271</v>
      </c>
      <c r="W1371" s="274">
        <v>13382</v>
      </c>
      <c r="X1371" s="274">
        <v>13066</v>
      </c>
      <c r="Y1371" s="274">
        <v>13506</v>
      </c>
      <c r="Z1371" s="274">
        <v>13086</v>
      </c>
      <c r="AA1371" s="271">
        <v>0.976386190405022</v>
      </c>
      <c r="AB1371" s="271">
        <v>0.968902709906708</v>
      </c>
      <c r="AC1371" s="298">
        <v>0.0074834804983136</v>
      </c>
    </row>
    <row r="1372" spans="1:29">
      <c r="A1372" s="300" t="s">
        <v>1972</v>
      </c>
      <c r="B1372" s="308" t="s">
        <v>3376</v>
      </c>
      <c r="C1372" s="296" t="s">
        <v>2534</v>
      </c>
      <c r="D1372" s="308" t="s">
        <v>2535</v>
      </c>
      <c r="E1372" s="266">
        <v>3291</v>
      </c>
      <c r="F1372" s="269">
        <v>3166</v>
      </c>
      <c r="G1372" s="269">
        <v>125</v>
      </c>
      <c r="H1372" s="267">
        <v>2998</v>
      </c>
      <c r="I1372" s="267">
        <v>2884</v>
      </c>
      <c r="J1372" s="267">
        <v>114</v>
      </c>
      <c r="K1372" s="267">
        <v>3309</v>
      </c>
      <c r="L1372" s="267">
        <v>3234</v>
      </c>
      <c r="M1372" s="267">
        <v>75</v>
      </c>
      <c r="N1372" s="297">
        <v>0.93</v>
      </c>
      <c r="O1372" s="269">
        <v>93477</v>
      </c>
      <c r="P1372" s="269">
        <v>90584</v>
      </c>
      <c r="Q1372" s="269">
        <v>2893</v>
      </c>
      <c r="R1372" s="270">
        <v>0.969051210458188</v>
      </c>
      <c r="S1372" s="270">
        <v>0.962017623822546</v>
      </c>
      <c r="T1372" s="270">
        <v>0.961974649766511</v>
      </c>
      <c r="U1372" s="270">
        <v>0.977334542157752</v>
      </c>
      <c r="V1372" s="298">
        <v>4.29740560352609e-5</v>
      </c>
      <c r="W1372" s="274">
        <v>22410</v>
      </c>
      <c r="X1372" s="274">
        <v>21786</v>
      </c>
      <c r="Y1372" s="274">
        <v>22554</v>
      </c>
      <c r="Z1372" s="274">
        <v>21822</v>
      </c>
      <c r="AA1372" s="271">
        <v>0.972155287817938</v>
      </c>
      <c r="AB1372" s="271">
        <v>0.967544559723331</v>
      </c>
      <c r="AC1372" s="298">
        <v>0.00461072809460783</v>
      </c>
    </row>
    <row r="1373" spans="1:29">
      <c r="A1373" s="300" t="s">
        <v>1972</v>
      </c>
      <c r="B1373" s="308" t="s">
        <v>3376</v>
      </c>
      <c r="C1373" s="296" t="s">
        <v>2536</v>
      </c>
      <c r="D1373" s="308" t="s">
        <v>2537</v>
      </c>
      <c r="E1373" s="266">
        <v>2</v>
      </c>
      <c r="F1373" s="269">
        <v>2</v>
      </c>
      <c r="G1373" s="269">
        <v>0</v>
      </c>
      <c r="H1373" s="267">
        <v>4</v>
      </c>
      <c r="I1373" s="267">
        <v>4</v>
      </c>
      <c r="J1373" s="267">
        <v>0</v>
      </c>
      <c r="K1373" s="267">
        <v>3</v>
      </c>
      <c r="L1373" s="267">
        <v>3</v>
      </c>
      <c r="M1373" s="267">
        <v>0</v>
      </c>
      <c r="N1373" s="297">
        <v>0.93</v>
      </c>
      <c r="O1373" s="269">
        <v>51</v>
      </c>
      <c r="P1373" s="269">
        <v>51</v>
      </c>
      <c r="Q1373" s="269">
        <v>0</v>
      </c>
      <c r="R1373" s="270">
        <v>1</v>
      </c>
      <c r="S1373" s="270">
        <v>1</v>
      </c>
      <c r="T1373" s="270">
        <v>1</v>
      </c>
      <c r="U1373" s="270">
        <v>1</v>
      </c>
      <c r="V1373" s="298">
        <v>0</v>
      </c>
      <c r="W1373" s="274">
        <v>25</v>
      </c>
      <c r="X1373" s="274">
        <v>25</v>
      </c>
      <c r="Y1373" s="274">
        <v>16</v>
      </c>
      <c r="Z1373" s="274">
        <v>16</v>
      </c>
      <c r="AA1373" s="271">
        <v>1</v>
      </c>
      <c r="AB1373" s="271">
        <v>1</v>
      </c>
      <c r="AC1373" s="298">
        <v>0</v>
      </c>
    </row>
    <row r="1374" spans="1:29">
      <c r="A1374" s="300" t="s">
        <v>1972</v>
      </c>
      <c r="B1374" s="308" t="s">
        <v>3376</v>
      </c>
      <c r="C1374" s="296" t="s">
        <v>2538</v>
      </c>
      <c r="D1374" s="308" t="s">
        <v>2539</v>
      </c>
      <c r="E1374" s="266">
        <v>2974</v>
      </c>
      <c r="F1374" s="269">
        <v>2886</v>
      </c>
      <c r="G1374" s="269">
        <v>88</v>
      </c>
      <c r="H1374" s="267">
        <v>3366</v>
      </c>
      <c r="I1374" s="267">
        <v>3231</v>
      </c>
      <c r="J1374" s="267">
        <v>135</v>
      </c>
      <c r="K1374" s="267">
        <v>3099</v>
      </c>
      <c r="L1374" s="267">
        <v>3023</v>
      </c>
      <c r="M1374" s="267">
        <v>76</v>
      </c>
      <c r="N1374" s="297">
        <v>0.93</v>
      </c>
      <c r="O1374" s="269">
        <v>90939</v>
      </c>
      <c r="P1374" s="269">
        <v>88749</v>
      </c>
      <c r="Q1374" s="269">
        <v>2190</v>
      </c>
      <c r="R1374" s="270">
        <v>0.975917923003332</v>
      </c>
      <c r="S1374" s="270">
        <v>0.970410221923336</v>
      </c>
      <c r="T1374" s="270">
        <v>0.959893048128342</v>
      </c>
      <c r="U1374" s="270">
        <v>0.975475959987093</v>
      </c>
      <c r="V1374" s="298">
        <v>0.0105171737949934</v>
      </c>
      <c r="W1374" s="274">
        <v>22261</v>
      </c>
      <c r="X1374" s="274">
        <v>21723</v>
      </c>
      <c r="Y1374" s="274">
        <v>22369</v>
      </c>
      <c r="Z1374" s="274">
        <v>21853</v>
      </c>
      <c r="AA1374" s="271">
        <v>0.975832172858362</v>
      </c>
      <c r="AB1374" s="271">
        <v>0.976932361750637</v>
      </c>
      <c r="AC1374" s="298">
        <v>-0.00110018889227481</v>
      </c>
    </row>
    <row r="1375" spans="1:29">
      <c r="A1375" s="300" t="s">
        <v>1972</v>
      </c>
      <c r="B1375" s="308" t="s">
        <v>3377</v>
      </c>
      <c r="C1375" s="296" t="s">
        <v>2540</v>
      </c>
      <c r="D1375" s="308" t="s">
        <v>2541</v>
      </c>
      <c r="E1375" s="266">
        <v>3312</v>
      </c>
      <c r="F1375" s="269">
        <v>3145</v>
      </c>
      <c r="G1375" s="269">
        <v>167</v>
      </c>
      <c r="H1375" s="267">
        <v>4431</v>
      </c>
      <c r="I1375" s="267">
        <v>4195</v>
      </c>
      <c r="J1375" s="267">
        <v>236</v>
      </c>
      <c r="K1375" s="267">
        <v>3745</v>
      </c>
      <c r="L1375" s="267">
        <v>3634</v>
      </c>
      <c r="M1375" s="267">
        <v>111</v>
      </c>
      <c r="N1375" s="297">
        <v>0.93</v>
      </c>
      <c r="O1375" s="269">
        <v>113676</v>
      </c>
      <c r="P1375" s="269">
        <v>110135</v>
      </c>
      <c r="Q1375" s="269">
        <v>3541</v>
      </c>
      <c r="R1375" s="270">
        <v>0.968850065097294</v>
      </c>
      <c r="S1375" s="270">
        <v>0.94957729468599</v>
      </c>
      <c r="T1375" s="270">
        <v>0.946738885127511</v>
      </c>
      <c r="U1375" s="270">
        <v>0.970360480640854</v>
      </c>
      <c r="V1375" s="298">
        <v>0.00283840955847969</v>
      </c>
      <c r="W1375" s="274">
        <v>27012</v>
      </c>
      <c r="X1375" s="274">
        <v>26091</v>
      </c>
      <c r="Y1375" s="274">
        <v>27205</v>
      </c>
      <c r="Z1375" s="274">
        <v>26496</v>
      </c>
      <c r="AA1375" s="271">
        <v>0.965904042647712</v>
      </c>
      <c r="AB1375" s="271">
        <v>0.973938614225326</v>
      </c>
      <c r="AC1375" s="298">
        <v>-0.00803457157761411</v>
      </c>
    </row>
    <row r="1376" spans="1:29">
      <c r="A1376" s="300" t="s">
        <v>1972</v>
      </c>
      <c r="B1376" s="308" t="s">
        <v>3377</v>
      </c>
      <c r="C1376" s="296" t="s">
        <v>2542</v>
      </c>
      <c r="D1376" s="308" t="s">
        <v>2543</v>
      </c>
      <c r="E1376" s="266">
        <v>2813</v>
      </c>
      <c r="F1376" s="269">
        <v>2680</v>
      </c>
      <c r="G1376" s="269">
        <v>133</v>
      </c>
      <c r="H1376" s="267">
        <v>3876</v>
      </c>
      <c r="I1376" s="267">
        <v>3580</v>
      </c>
      <c r="J1376" s="267">
        <v>296</v>
      </c>
      <c r="K1376" s="267">
        <v>3307</v>
      </c>
      <c r="L1376" s="267">
        <v>3200</v>
      </c>
      <c r="M1376" s="267">
        <v>107</v>
      </c>
      <c r="N1376" s="297">
        <v>0.93</v>
      </c>
      <c r="O1376" s="269">
        <v>100068</v>
      </c>
      <c r="P1376" s="269">
        <v>97090</v>
      </c>
      <c r="Q1376" s="269">
        <v>2978</v>
      </c>
      <c r="R1376" s="270">
        <v>0.970240236639085</v>
      </c>
      <c r="S1376" s="270">
        <v>0.952719516530395</v>
      </c>
      <c r="T1376" s="270">
        <v>0.923632610939113</v>
      </c>
      <c r="U1376" s="270">
        <v>0.967644390686423</v>
      </c>
      <c r="V1376" s="298">
        <v>0.029086905591282</v>
      </c>
      <c r="W1376" s="274">
        <v>23106</v>
      </c>
      <c r="X1376" s="274">
        <v>22326</v>
      </c>
      <c r="Y1376" s="274">
        <v>23152</v>
      </c>
      <c r="Z1376" s="274">
        <v>22426</v>
      </c>
      <c r="AA1376" s="271">
        <v>0.966242534406648</v>
      </c>
      <c r="AB1376" s="271">
        <v>0.96864201796821</v>
      </c>
      <c r="AC1376" s="298">
        <v>-0.0023994835615625</v>
      </c>
    </row>
    <row r="1377" spans="1:29">
      <c r="A1377" s="300" t="s">
        <v>1972</v>
      </c>
      <c r="B1377" s="308" t="s">
        <v>3377</v>
      </c>
      <c r="C1377" s="296" t="s">
        <v>2544</v>
      </c>
      <c r="D1377" s="308" t="s">
        <v>2545</v>
      </c>
      <c r="E1377" s="266">
        <v>3</v>
      </c>
      <c r="F1377" s="269">
        <v>2</v>
      </c>
      <c r="G1377" s="269">
        <v>1</v>
      </c>
      <c r="H1377" s="267">
        <v>3</v>
      </c>
      <c r="I1377" s="267">
        <v>3</v>
      </c>
      <c r="J1377" s="267">
        <v>0</v>
      </c>
      <c r="K1377" s="267">
        <v>3</v>
      </c>
      <c r="L1377" s="267">
        <v>3</v>
      </c>
      <c r="M1377" s="267">
        <v>0</v>
      </c>
      <c r="N1377" s="297">
        <v>0.93</v>
      </c>
      <c r="O1377" s="269">
        <v>100</v>
      </c>
      <c r="P1377" s="269">
        <v>99</v>
      </c>
      <c r="Q1377" s="269">
        <v>1</v>
      </c>
      <c r="R1377" s="270">
        <v>0.99</v>
      </c>
      <c r="S1377" s="270">
        <v>0.666666666666667</v>
      </c>
      <c r="T1377" s="270">
        <v>1</v>
      </c>
      <c r="U1377" s="270">
        <v>1</v>
      </c>
      <c r="V1377" s="298">
        <v>-0.333333333333333</v>
      </c>
      <c r="W1377" s="274">
        <v>28</v>
      </c>
      <c r="X1377" s="274">
        <v>27</v>
      </c>
      <c r="Y1377" s="274">
        <v>38</v>
      </c>
      <c r="Z1377" s="274">
        <v>38</v>
      </c>
      <c r="AA1377" s="271">
        <v>0.964285714285714</v>
      </c>
      <c r="AB1377" s="271">
        <v>1</v>
      </c>
      <c r="AC1377" s="298">
        <v>-0.0357142857142857</v>
      </c>
    </row>
    <row r="1378" spans="1:29">
      <c r="A1378" s="300" t="s">
        <v>1972</v>
      </c>
      <c r="B1378" s="308" t="s">
        <v>3377</v>
      </c>
      <c r="C1378" s="296" t="s">
        <v>2546</v>
      </c>
      <c r="D1378" s="308" t="s">
        <v>2547</v>
      </c>
      <c r="E1378" s="266">
        <v>1580</v>
      </c>
      <c r="F1378" s="269">
        <v>1486</v>
      </c>
      <c r="G1378" s="269">
        <v>94</v>
      </c>
      <c r="H1378" s="267">
        <v>1864</v>
      </c>
      <c r="I1378" s="267">
        <v>1696</v>
      </c>
      <c r="J1378" s="267">
        <v>168</v>
      </c>
      <c r="K1378" s="267">
        <v>1761</v>
      </c>
      <c r="L1378" s="267">
        <v>1673</v>
      </c>
      <c r="M1378" s="267">
        <v>88</v>
      </c>
      <c r="N1378" s="297">
        <v>0.93</v>
      </c>
      <c r="O1378" s="269">
        <v>50043</v>
      </c>
      <c r="P1378" s="269">
        <v>48067</v>
      </c>
      <c r="Q1378" s="269">
        <v>1976</v>
      </c>
      <c r="R1378" s="270">
        <v>0.960513957996123</v>
      </c>
      <c r="S1378" s="270">
        <v>0.940506329113924</v>
      </c>
      <c r="T1378" s="270">
        <v>0.909871244635193</v>
      </c>
      <c r="U1378" s="270">
        <v>0.950028392958546</v>
      </c>
      <c r="V1378" s="298">
        <v>0.030635084478731</v>
      </c>
      <c r="W1378" s="274">
        <v>12326</v>
      </c>
      <c r="X1378" s="274">
        <v>11746</v>
      </c>
      <c r="Y1378" s="274">
        <v>12208</v>
      </c>
      <c r="Z1378" s="274">
        <v>11833</v>
      </c>
      <c r="AA1378" s="271">
        <v>0.952944994320948</v>
      </c>
      <c r="AB1378" s="271">
        <v>0.969282437745741</v>
      </c>
      <c r="AC1378" s="298">
        <v>-0.0163374434247929</v>
      </c>
    </row>
    <row r="1379" spans="1:29">
      <c r="A1379" s="300" t="s">
        <v>1972</v>
      </c>
      <c r="B1379" s="308" t="s">
        <v>3377</v>
      </c>
      <c r="C1379" s="296" t="s">
        <v>2548</v>
      </c>
      <c r="D1379" s="308" t="s">
        <v>2549</v>
      </c>
      <c r="E1379" s="266">
        <v>2667</v>
      </c>
      <c r="F1379" s="269">
        <v>2555</v>
      </c>
      <c r="G1379" s="269">
        <v>112</v>
      </c>
      <c r="H1379" s="267">
        <v>3266</v>
      </c>
      <c r="I1379" s="267">
        <v>3069</v>
      </c>
      <c r="J1379" s="267">
        <v>197</v>
      </c>
      <c r="K1379" s="267">
        <v>2832</v>
      </c>
      <c r="L1379" s="267">
        <v>2737</v>
      </c>
      <c r="M1379" s="267">
        <v>95</v>
      </c>
      <c r="N1379" s="297">
        <v>0.93</v>
      </c>
      <c r="O1379" s="269">
        <v>88599</v>
      </c>
      <c r="P1379" s="269">
        <v>86165</v>
      </c>
      <c r="Q1379" s="269">
        <v>2434</v>
      </c>
      <c r="R1379" s="270">
        <v>0.972527906635515</v>
      </c>
      <c r="S1379" s="270">
        <v>0.958005249343832</v>
      </c>
      <c r="T1379" s="270">
        <v>0.939681567666871</v>
      </c>
      <c r="U1379" s="270">
        <v>0.966454802259887</v>
      </c>
      <c r="V1379" s="298">
        <v>0.0183236816769612</v>
      </c>
      <c r="W1379" s="274">
        <v>20682</v>
      </c>
      <c r="X1379" s="274">
        <v>20017</v>
      </c>
      <c r="Y1379" s="274">
        <v>20349</v>
      </c>
      <c r="Z1379" s="274">
        <v>19821</v>
      </c>
      <c r="AA1379" s="271">
        <v>0.967846436514844</v>
      </c>
      <c r="AB1379" s="271">
        <v>0.974052779006339</v>
      </c>
      <c r="AC1379" s="298">
        <v>-0.00620634249149554</v>
      </c>
    </row>
    <row r="1380" spans="1:29">
      <c r="A1380" s="300" t="s">
        <v>1972</v>
      </c>
      <c r="B1380" s="308" t="s">
        <v>3377</v>
      </c>
      <c r="C1380" s="296" t="s">
        <v>2550</v>
      </c>
      <c r="D1380" s="308" t="s">
        <v>2551</v>
      </c>
      <c r="E1380" s="266">
        <v>425</v>
      </c>
      <c r="F1380" s="269">
        <v>424</v>
      </c>
      <c r="G1380" s="269">
        <v>1</v>
      </c>
      <c r="H1380" s="267">
        <v>385</v>
      </c>
      <c r="I1380" s="267">
        <v>384</v>
      </c>
      <c r="J1380" s="267">
        <v>1</v>
      </c>
      <c r="K1380" s="267">
        <v>396</v>
      </c>
      <c r="L1380" s="267">
        <v>396</v>
      </c>
      <c r="M1380" s="267">
        <v>0</v>
      </c>
      <c r="N1380" s="297">
        <v>0.93</v>
      </c>
      <c r="O1380" s="269">
        <v>4966</v>
      </c>
      <c r="P1380" s="269">
        <v>4964</v>
      </c>
      <c r="Q1380" s="269">
        <v>2</v>
      </c>
      <c r="R1380" s="270">
        <v>0.999597261377366</v>
      </c>
      <c r="S1380" s="270">
        <v>0.997647058823529</v>
      </c>
      <c r="T1380" s="270">
        <v>0.997402597402597</v>
      </c>
      <c r="U1380" s="270">
        <v>1</v>
      </c>
      <c r="V1380" s="298">
        <v>0.000244461420932041</v>
      </c>
      <c r="W1380" s="274">
        <v>2615</v>
      </c>
      <c r="X1380" s="274">
        <v>2613</v>
      </c>
      <c r="Y1380" s="274">
        <v>1667</v>
      </c>
      <c r="Z1380" s="274">
        <v>1667</v>
      </c>
      <c r="AA1380" s="271">
        <v>0.999235181644359</v>
      </c>
      <c r="AB1380" s="271">
        <v>1</v>
      </c>
      <c r="AC1380" s="298">
        <v>-0.000764818355640573</v>
      </c>
    </row>
    <row r="1381" spans="1:29">
      <c r="A1381" s="300" t="s">
        <v>1972</v>
      </c>
      <c r="B1381" s="308" t="s">
        <v>3377</v>
      </c>
      <c r="C1381" s="296" t="s">
        <v>2552</v>
      </c>
      <c r="D1381" s="308" t="s">
        <v>2553</v>
      </c>
      <c r="E1381" s="266">
        <v>2118</v>
      </c>
      <c r="F1381" s="269">
        <v>2025</v>
      </c>
      <c r="G1381" s="269">
        <v>93</v>
      </c>
      <c r="H1381" s="267">
        <v>2751</v>
      </c>
      <c r="I1381" s="267">
        <v>2590</v>
      </c>
      <c r="J1381" s="267">
        <v>161</v>
      </c>
      <c r="K1381" s="267">
        <v>2388</v>
      </c>
      <c r="L1381" s="267">
        <v>2269</v>
      </c>
      <c r="M1381" s="267">
        <v>119</v>
      </c>
      <c r="N1381" s="297">
        <v>0.93</v>
      </c>
      <c r="O1381" s="269">
        <v>74435</v>
      </c>
      <c r="P1381" s="269">
        <v>72306</v>
      </c>
      <c r="Q1381" s="269">
        <v>2129</v>
      </c>
      <c r="R1381" s="270">
        <v>0.971397863908108</v>
      </c>
      <c r="S1381" s="270">
        <v>0.956090651558074</v>
      </c>
      <c r="T1381" s="270">
        <v>0.94147582697201</v>
      </c>
      <c r="U1381" s="270">
        <v>0.950167504187605</v>
      </c>
      <c r="V1381" s="298">
        <v>0.0146148245860634</v>
      </c>
      <c r="W1381" s="274">
        <v>17018</v>
      </c>
      <c r="X1381" s="274">
        <v>16315</v>
      </c>
      <c r="Y1381" s="274">
        <v>17639</v>
      </c>
      <c r="Z1381" s="274">
        <v>17121</v>
      </c>
      <c r="AA1381" s="271">
        <v>0.958690797978611</v>
      </c>
      <c r="AB1381" s="271">
        <v>0.970633255853506</v>
      </c>
      <c r="AC1381" s="298">
        <v>-0.0119424578748956</v>
      </c>
    </row>
    <row r="1382" spans="1:29">
      <c r="A1382" s="300" t="s">
        <v>1972</v>
      </c>
      <c r="B1382" s="308" t="s">
        <v>3377</v>
      </c>
      <c r="C1382" s="296" t="s">
        <v>2554</v>
      </c>
      <c r="D1382" s="308" t="s">
        <v>2555</v>
      </c>
      <c r="E1382" s="266">
        <v>4716</v>
      </c>
      <c r="F1382" s="269">
        <v>4477</v>
      </c>
      <c r="G1382" s="269">
        <v>239</v>
      </c>
      <c r="H1382" s="267">
        <v>6066</v>
      </c>
      <c r="I1382" s="267">
        <v>5715</v>
      </c>
      <c r="J1382" s="267">
        <v>351</v>
      </c>
      <c r="K1382" s="267">
        <v>5029</v>
      </c>
      <c r="L1382" s="267">
        <v>4873</v>
      </c>
      <c r="M1382" s="267">
        <v>156</v>
      </c>
      <c r="N1382" s="297">
        <v>0.93</v>
      </c>
      <c r="O1382" s="269">
        <v>163628</v>
      </c>
      <c r="P1382" s="269">
        <v>159104</v>
      </c>
      <c r="Q1382" s="269">
        <v>4524</v>
      </c>
      <c r="R1382" s="270">
        <v>0.972351920209255</v>
      </c>
      <c r="S1382" s="270">
        <v>0.949321458863444</v>
      </c>
      <c r="T1382" s="270">
        <v>0.94213649851632</v>
      </c>
      <c r="U1382" s="270">
        <v>0.968979916484391</v>
      </c>
      <c r="V1382" s="298">
        <v>0.00718496034712313</v>
      </c>
      <c r="W1382" s="274">
        <v>37211</v>
      </c>
      <c r="X1382" s="274">
        <v>36001</v>
      </c>
      <c r="Y1382" s="274">
        <v>37575</v>
      </c>
      <c r="Z1382" s="274">
        <v>36702</v>
      </c>
      <c r="AA1382" s="271">
        <v>0.967482733600279</v>
      </c>
      <c r="AB1382" s="271">
        <v>0.976766467065868</v>
      </c>
      <c r="AC1382" s="298">
        <v>-0.00928373346558875</v>
      </c>
    </row>
    <row r="1383" spans="1:29">
      <c r="A1383" s="300" t="s">
        <v>1972</v>
      </c>
      <c r="B1383" s="308" t="s">
        <v>3377</v>
      </c>
      <c r="C1383" s="296" t="s">
        <v>2556</v>
      </c>
      <c r="D1383" s="308" t="s">
        <v>2557</v>
      </c>
      <c r="E1383" s="266">
        <v>1897</v>
      </c>
      <c r="F1383" s="269">
        <v>1834</v>
      </c>
      <c r="G1383" s="269">
        <v>63</v>
      </c>
      <c r="H1383" s="267">
        <v>2509</v>
      </c>
      <c r="I1383" s="267">
        <v>2276</v>
      </c>
      <c r="J1383" s="267">
        <v>233</v>
      </c>
      <c r="K1383" s="267">
        <v>2383</v>
      </c>
      <c r="L1383" s="267">
        <v>2298</v>
      </c>
      <c r="M1383" s="267">
        <v>85</v>
      </c>
      <c r="N1383" s="297">
        <v>0.93</v>
      </c>
      <c r="O1383" s="269">
        <v>68971</v>
      </c>
      <c r="P1383" s="269">
        <v>66538</v>
      </c>
      <c r="Q1383" s="269">
        <v>2433</v>
      </c>
      <c r="R1383" s="270">
        <v>0.964724304417799</v>
      </c>
      <c r="S1383" s="270">
        <v>0.966789667896679</v>
      </c>
      <c r="T1383" s="270">
        <v>0.907134316460741</v>
      </c>
      <c r="U1383" s="270">
        <v>0.964330675618968</v>
      </c>
      <c r="V1383" s="298">
        <v>0.0596553514359376</v>
      </c>
      <c r="W1383" s="274">
        <v>15890</v>
      </c>
      <c r="X1383" s="274">
        <v>15315</v>
      </c>
      <c r="Y1383" s="274">
        <v>16014</v>
      </c>
      <c r="Z1383" s="274">
        <v>15439</v>
      </c>
      <c r="AA1383" s="271">
        <v>0.963813719320327</v>
      </c>
      <c r="AB1383" s="271">
        <v>0.964093917821906</v>
      </c>
      <c r="AC1383" s="298">
        <v>-0.000280198501578566</v>
      </c>
    </row>
    <row r="1384" spans="1:29">
      <c r="A1384" s="300" t="s">
        <v>1972</v>
      </c>
      <c r="B1384" s="308" t="s">
        <v>3377</v>
      </c>
      <c r="C1384" s="296" t="s">
        <v>2558</v>
      </c>
      <c r="D1384" s="308" t="s">
        <v>2559</v>
      </c>
      <c r="E1384" s="266">
        <v>2234</v>
      </c>
      <c r="F1384" s="269">
        <v>2187</v>
      </c>
      <c r="G1384" s="269">
        <v>47</v>
      </c>
      <c r="H1384" s="267">
        <v>2594</v>
      </c>
      <c r="I1384" s="267">
        <v>2527</v>
      </c>
      <c r="J1384" s="267">
        <v>67</v>
      </c>
      <c r="K1384" s="267">
        <v>2168</v>
      </c>
      <c r="L1384" s="267">
        <v>2138</v>
      </c>
      <c r="M1384" s="267">
        <v>30</v>
      </c>
      <c r="N1384" s="297">
        <v>0.93</v>
      </c>
      <c r="O1384" s="269">
        <v>69041</v>
      </c>
      <c r="P1384" s="269">
        <v>67995</v>
      </c>
      <c r="Q1384" s="269">
        <v>1046</v>
      </c>
      <c r="R1384" s="270">
        <v>0.984849582132356</v>
      </c>
      <c r="S1384" s="270">
        <v>0.978961504028648</v>
      </c>
      <c r="T1384" s="270">
        <v>0.974171164225135</v>
      </c>
      <c r="U1384" s="270">
        <v>0.986162361623616</v>
      </c>
      <c r="V1384" s="298">
        <v>0.00479033980351318</v>
      </c>
      <c r="W1384" s="274">
        <v>16211</v>
      </c>
      <c r="X1384" s="274">
        <v>15921</v>
      </c>
      <c r="Y1384" s="274">
        <v>16731</v>
      </c>
      <c r="Z1384" s="274">
        <v>16488</v>
      </c>
      <c r="AA1384" s="271">
        <v>0.98211091234347</v>
      </c>
      <c r="AB1384" s="271">
        <v>0.985476062399139</v>
      </c>
      <c r="AC1384" s="298">
        <v>-0.00336515005566884</v>
      </c>
    </row>
    <row r="1385" spans="1:29">
      <c r="A1385" s="300" t="s">
        <v>1972</v>
      </c>
      <c r="B1385" s="308" t="s">
        <v>3377</v>
      </c>
      <c r="C1385" s="296" t="s">
        <v>2560</v>
      </c>
      <c r="D1385" s="308" t="s">
        <v>2561</v>
      </c>
      <c r="E1385" s="266">
        <v>1328</v>
      </c>
      <c r="F1385" s="269">
        <v>1282</v>
      </c>
      <c r="G1385" s="269">
        <v>46</v>
      </c>
      <c r="H1385" s="267">
        <v>1706</v>
      </c>
      <c r="I1385" s="267">
        <v>1593</v>
      </c>
      <c r="J1385" s="267">
        <v>113</v>
      </c>
      <c r="K1385" s="267">
        <v>1444</v>
      </c>
      <c r="L1385" s="267">
        <v>1410</v>
      </c>
      <c r="M1385" s="267">
        <v>34</v>
      </c>
      <c r="N1385" s="297">
        <v>0.93</v>
      </c>
      <c r="O1385" s="269">
        <v>40394</v>
      </c>
      <c r="P1385" s="269">
        <v>39002</v>
      </c>
      <c r="Q1385" s="269">
        <v>1392</v>
      </c>
      <c r="R1385" s="270">
        <v>0.965539436549983</v>
      </c>
      <c r="S1385" s="270">
        <v>0.965361445783133</v>
      </c>
      <c r="T1385" s="270">
        <v>0.933763188745604</v>
      </c>
      <c r="U1385" s="270">
        <v>0.976454293628809</v>
      </c>
      <c r="V1385" s="298">
        <v>0.0315982570375288</v>
      </c>
      <c r="W1385" s="274">
        <v>10320</v>
      </c>
      <c r="X1385" s="274">
        <v>9994</v>
      </c>
      <c r="Y1385" s="274">
        <v>9400</v>
      </c>
      <c r="Z1385" s="274">
        <v>9109</v>
      </c>
      <c r="AA1385" s="271">
        <v>0.968410852713178</v>
      </c>
      <c r="AB1385" s="271">
        <v>0.969042553191489</v>
      </c>
      <c r="AC1385" s="298">
        <v>-0.00063170047831107</v>
      </c>
    </row>
    <row r="1386" spans="1:29">
      <c r="A1386" s="300" t="s">
        <v>1972</v>
      </c>
      <c r="B1386" s="308" t="s">
        <v>3377</v>
      </c>
      <c r="C1386" s="296" t="s">
        <v>2562</v>
      </c>
      <c r="D1386" s="308" t="s">
        <v>2563</v>
      </c>
      <c r="E1386" s="266">
        <v>2762</v>
      </c>
      <c r="F1386" s="269">
        <v>2646</v>
      </c>
      <c r="G1386" s="269">
        <v>116</v>
      </c>
      <c r="H1386" s="267">
        <v>3993</v>
      </c>
      <c r="I1386" s="267">
        <v>3828</v>
      </c>
      <c r="J1386" s="267">
        <v>165</v>
      </c>
      <c r="K1386" s="267">
        <v>3296</v>
      </c>
      <c r="L1386" s="267">
        <v>3171</v>
      </c>
      <c r="M1386" s="267">
        <v>125</v>
      </c>
      <c r="N1386" s="297">
        <v>0.93</v>
      </c>
      <c r="O1386" s="269">
        <v>100245</v>
      </c>
      <c r="P1386" s="269">
        <v>97397</v>
      </c>
      <c r="Q1386" s="269">
        <v>2848</v>
      </c>
      <c r="R1386" s="270">
        <v>0.971589605466607</v>
      </c>
      <c r="S1386" s="270">
        <v>0.958001448225923</v>
      </c>
      <c r="T1386" s="270">
        <v>0.958677685950413</v>
      </c>
      <c r="U1386" s="270">
        <v>0.962075242718447</v>
      </c>
      <c r="V1386" s="298">
        <v>-0.000676237724489992</v>
      </c>
      <c r="W1386" s="274">
        <v>23234</v>
      </c>
      <c r="X1386" s="274">
        <v>22453</v>
      </c>
      <c r="Y1386" s="274">
        <v>24014</v>
      </c>
      <c r="Z1386" s="274">
        <v>23292</v>
      </c>
      <c r="AA1386" s="271">
        <v>0.966385469570457</v>
      </c>
      <c r="AB1386" s="271">
        <v>0.969934205047056</v>
      </c>
      <c r="AC1386" s="298">
        <v>-0.00354873547659873</v>
      </c>
    </row>
    <row r="1387" spans="1:29">
      <c r="A1387" s="300" t="s">
        <v>1972</v>
      </c>
      <c r="B1387" s="308" t="s">
        <v>3377</v>
      </c>
      <c r="C1387" s="296" t="s">
        <v>2564</v>
      </c>
      <c r="D1387" s="308" t="s">
        <v>2565</v>
      </c>
      <c r="E1387" s="266">
        <v>3925</v>
      </c>
      <c r="F1387" s="269">
        <v>3743</v>
      </c>
      <c r="G1387" s="269">
        <v>182</v>
      </c>
      <c r="H1387" s="267">
        <v>5262</v>
      </c>
      <c r="I1387" s="267">
        <v>4991</v>
      </c>
      <c r="J1387" s="267">
        <v>271</v>
      </c>
      <c r="K1387" s="267">
        <v>4727</v>
      </c>
      <c r="L1387" s="267">
        <v>4572</v>
      </c>
      <c r="M1387" s="267">
        <v>155</v>
      </c>
      <c r="N1387" s="297">
        <v>0.93</v>
      </c>
      <c r="O1387" s="269">
        <v>141282</v>
      </c>
      <c r="P1387" s="269">
        <v>136968</v>
      </c>
      <c r="Q1387" s="269">
        <v>4314</v>
      </c>
      <c r="R1387" s="270">
        <v>0.969465324669809</v>
      </c>
      <c r="S1387" s="270">
        <v>0.953630573248408</v>
      </c>
      <c r="T1387" s="270">
        <v>0.948498669707336</v>
      </c>
      <c r="U1387" s="270">
        <v>0.967209646710387</v>
      </c>
      <c r="V1387" s="298">
        <v>0.00513190354107196</v>
      </c>
      <c r="W1387" s="274">
        <v>32752</v>
      </c>
      <c r="X1387" s="274">
        <v>31617</v>
      </c>
      <c r="Y1387" s="274">
        <v>33877</v>
      </c>
      <c r="Z1387" s="274">
        <v>32871</v>
      </c>
      <c r="AA1387" s="271">
        <v>0.965345627747924</v>
      </c>
      <c r="AB1387" s="271">
        <v>0.970304336275349</v>
      </c>
      <c r="AC1387" s="298">
        <v>-0.0049587085274253</v>
      </c>
    </row>
    <row r="1388" spans="1:29">
      <c r="A1388" s="300" t="s">
        <v>1972</v>
      </c>
      <c r="B1388" s="308" t="s">
        <v>3377</v>
      </c>
      <c r="C1388" s="296" t="s">
        <v>2566</v>
      </c>
      <c r="D1388" s="308" t="s">
        <v>2567</v>
      </c>
      <c r="E1388" s="266">
        <v>1867</v>
      </c>
      <c r="F1388" s="269">
        <v>1803</v>
      </c>
      <c r="G1388" s="269">
        <v>64</v>
      </c>
      <c r="H1388" s="267">
        <v>2536</v>
      </c>
      <c r="I1388" s="267">
        <v>2423</v>
      </c>
      <c r="J1388" s="267">
        <v>113</v>
      </c>
      <c r="K1388" s="267">
        <v>2137</v>
      </c>
      <c r="L1388" s="267">
        <v>2097</v>
      </c>
      <c r="M1388" s="267">
        <v>40</v>
      </c>
      <c r="N1388" s="297">
        <v>0.93</v>
      </c>
      <c r="O1388" s="269">
        <v>64056</v>
      </c>
      <c r="P1388" s="269">
        <v>63117</v>
      </c>
      <c r="Q1388" s="269">
        <v>939</v>
      </c>
      <c r="R1388" s="270">
        <v>0.985340951667291</v>
      </c>
      <c r="S1388" s="270">
        <v>0.965720407070166</v>
      </c>
      <c r="T1388" s="270">
        <v>0.955441640378549</v>
      </c>
      <c r="U1388" s="270">
        <v>0.981282171268133</v>
      </c>
      <c r="V1388" s="298">
        <v>0.0102787666916171</v>
      </c>
      <c r="W1388" s="274">
        <v>15177</v>
      </c>
      <c r="X1388" s="274">
        <v>14867</v>
      </c>
      <c r="Y1388" s="274">
        <v>15118</v>
      </c>
      <c r="Z1388" s="274">
        <v>14894</v>
      </c>
      <c r="AA1388" s="271">
        <v>0.97957435593332</v>
      </c>
      <c r="AB1388" s="271">
        <v>0.985183225294351</v>
      </c>
      <c r="AC1388" s="298">
        <v>-0.00560886936103089</v>
      </c>
    </row>
    <row r="1389" spans="1:29">
      <c r="A1389" s="300" t="s">
        <v>1972</v>
      </c>
      <c r="B1389" s="308" t="s">
        <v>3377</v>
      </c>
      <c r="C1389" s="296" t="s">
        <v>2568</v>
      </c>
      <c r="D1389" s="308" t="s">
        <v>2569</v>
      </c>
      <c r="E1389" s="266">
        <v>2598</v>
      </c>
      <c r="F1389" s="269">
        <v>2478</v>
      </c>
      <c r="G1389" s="269">
        <v>120</v>
      </c>
      <c r="H1389" s="267">
        <v>3507</v>
      </c>
      <c r="I1389" s="267">
        <v>3368</v>
      </c>
      <c r="J1389" s="267">
        <v>139</v>
      </c>
      <c r="K1389" s="267">
        <v>3160</v>
      </c>
      <c r="L1389" s="267">
        <v>3074</v>
      </c>
      <c r="M1389" s="267">
        <v>86</v>
      </c>
      <c r="N1389" s="297">
        <v>0.93</v>
      </c>
      <c r="O1389" s="269">
        <v>90763</v>
      </c>
      <c r="P1389" s="269">
        <v>88428</v>
      </c>
      <c r="Q1389" s="269">
        <v>2335</v>
      </c>
      <c r="R1389" s="270">
        <v>0.974273657768033</v>
      </c>
      <c r="S1389" s="270">
        <v>0.953810623556582</v>
      </c>
      <c r="T1389" s="270">
        <v>0.96036498431708</v>
      </c>
      <c r="U1389" s="270">
        <v>0.972784810126582</v>
      </c>
      <c r="V1389" s="298">
        <v>-0.0065543607604982</v>
      </c>
      <c r="W1389" s="274">
        <v>21968</v>
      </c>
      <c r="X1389" s="274">
        <v>21345</v>
      </c>
      <c r="Y1389" s="274">
        <v>21878</v>
      </c>
      <c r="Z1389" s="274">
        <v>21381</v>
      </c>
      <c r="AA1389" s="271">
        <v>0.971640568099053</v>
      </c>
      <c r="AB1389" s="271">
        <v>0.977283115458451</v>
      </c>
      <c r="AC1389" s="298">
        <v>-0.00564254735939818</v>
      </c>
    </row>
    <row r="1390" spans="1:29">
      <c r="A1390" s="300" t="s">
        <v>1972</v>
      </c>
      <c r="B1390" s="308" t="s">
        <v>3377</v>
      </c>
      <c r="C1390" s="296" t="s">
        <v>2570</v>
      </c>
      <c r="D1390" s="308" t="s">
        <v>2571</v>
      </c>
      <c r="E1390" s="266">
        <v>2021</v>
      </c>
      <c r="F1390" s="269">
        <v>1901</v>
      </c>
      <c r="G1390" s="269">
        <v>120</v>
      </c>
      <c r="H1390" s="267">
        <v>2891</v>
      </c>
      <c r="I1390" s="267">
        <v>2727</v>
      </c>
      <c r="J1390" s="267">
        <v>164</v>
      </c>
      <c r="K1390" s="267">
        <v>2512</v>
      </c>
      <c r="L1390" s="267">
        <v>2433</v>
      </c>
      <c r="M1390" s="267">
        <v>79</v>
      </c>
      <c r="N1390" s="297">
        <v>0.93</v>
      </c>
      <c r="O1390" s="269">
        <v>74288</v>
      </c>
      <c r="P1390" s="269">
        <v>71862</v>
      </c>
      <c r="Q1390" s="269">
        <v>2426</v>
      </c>
      <c r="R1390" s="270">
        <v>0.967343312513461</v>
      </c>
      <c r="S1390" s="270">
        <v>0.940623453735774</v>
      </c>
      <c r="T1390" s="270">
        <v>0.943272224143895</v>
      </c>
      <c r="U1390" s="270">
        <v>0.968550955414013</v>
      </c>
      <c r="V1390" s="298">
        <v>-0.0026487704081205</v>
      </c>
      <c r="W1390" s="274">
        <v>17550</v>
      </c>
      <c r="X1390" s="274">
        <v>16928</v>
      </c>
      <c r="Y1390" s="274">
        <v>17449</v>
      </c>
      <c r="Z1390" s="274">
        <v>16912</v>
      </c>
      <c r="AA1390" s="271">
        <v>0.964558404558405</v>
      </c>
      <c r="AB1390" s="271">
        <v>0.969224597398132</v>
      </c>
      <c r="AC1390" s="298">
        <v>-0.00466619283972713</v>
      </c>
    </row>
    <row r="1391" spans="1:29">
      <c r="A1391" s="300" t="s">
        <v>1972</v>
      </c>
      <c r="B1391" s="308" t="s">
        <v>3377</v>
      </c>
      <c r="C1391" s="296" t="s">
        <v>2572</v>
      </c>
      <c r="D1391" s="308" t="s">
        <v>2573</v>
      </c>
      <c r="E1391" s="266">
        <v>1562</v>
      </c>
      <c r="F1391" s="269">
        <v>1493</v>
      </c>
      <c r="G1391" s="269">
        <v>69</v>
      </c>
      <c r="H1391" s="267">
        <v>2264</v>
      </c>
      <c r="I1391" s="267">
        <v>2020</v>
      </c>
      <c r="J1391" s="267">
        <v>244</v>
      </c>
      <c r="K1391" s="267">
        <v>1938</v>
      </c>
      <c r="L1391" s="267">
        <v>1816</v>
      </c>
      <c r="M1391" s="267">
        <v>122</v>
      </c>
      <c r="N1391" s="297">
        <v>0.93</v>
      </c>
      <c r="O1391" s="269">
        <v>51633</v>
      </c>
      <c r="P1391" s="269">
        <v>49479</v>
      </c>
      <c r="Q1391" s="269">
        <v>2154</v>
      </c>
      <c r="R1391" s="270">
        <v>0.958282493753995</v>
      </c>
      <c r="S1391" s="270">
        <v>0.955825864276568</v>
      </c>
      <c r="T1391" s="270">
        <v>0.892226148409894</v>
      </c>
      <c r="U1391" s="270">
        <v>0.937048503611971</v>
      </c>
      <c r="V1391" s="298">
        <v>0.0635997158666745</v>
      </c>
      <c r="W1391" s="274">
        <v>13187</v>
      </c>
      <c r="X1391" s="274">
        <v>12423</v>
      </c>
      <c r="Y1391" s="274">
        <v>12500</v>
      </c>
      <c r="Z1391" s="274">
        <v>12085</v>
      </c>
      <c r="AA1391" s="271">
        <v>0.94206415409115</v>
      </c>
      <c r="AB1391" s="271">
        <v>0.9668</v>
      </c>
      <c r="AC1391" s="298">
        <v>-0.0247358459088496</v>
      </c>
    </row>
    <row r="1392" spans="1:29">
      <c r="A1392" s="300" t="s">
        <v>1972</v>
      </c>
      <c r="B1392" s="308" t="s">
        <v>3377</v>
      </c>
      <c r="C1392" s="296" t="s">
        <v>2574</v>
      </c>
      <c r="D1392" s="308" t="s">
        <v>2575</v>
      </c>
      <c r="E1392" s="266">
        <v>1318</v>
      </c>
      <c r="F1392" s="269">
        <v>1291</v>
      </c>
      <c r="G1392" s="269">
        <v>27</v>
      </c>
      <c r="H1392" s="267">
        <v>1831</v>
      </c>
      <c r="I1392" s="267">
        <v>1791</v>
      </c>
      <c r="J1392" s="267">
        <v>40</v>
      </c>
      <c r="K1392" s="267">
        <v>1663</v>
      </c>
      <c r="L1392" s="267">
        <v>1641</v>
      </c>
      <c r="M1392" s="267">
        <v>22</v>
      </c>
      <c r="N1392" s="297">
        <v>0.93</v>
      </c>
      <c r="O1392" s="269">
        <v>49398</v>
      </c>
      <c r="P1392" s="269">
        <v>48716</v>
      </c>
      <c r="Q1392" s="269">
        <v>682</v>
      </c>
      <c r="R1392" s="270">
        <v>0.986193773027248</v>
      </c>
      <c r="S1392" s="270">
        <v>0.979514415781487</v>
      </c>
      <c r="T1392" s="270">
        <v>0.978154014199891</v>
      </c>
      <c r="U1392" s="270">
        <v>0.986770895971137</v>
      </c>
      <c r="V1392" s="298">
        <v>0.00136040158159634</v>
      </c>
      <c r="W1392" s="274">
        <v>11545</v>
      </c>
      <c r="X1392" s="274">
        <v>11373</v>
      </c>
      <c r="Y1392" s="274">
        <v>12123</v>
      </c>
      <c r="Z1392" s="274">
        <v>11961</v>
      </c>
      <c r="AA1392" s="271">
        <v>0.985101775660459</v>
      </c>
      <c r="AB1392" s="271">
        <v>0.986636971046771</v>
      </c>
      <c r="AC1392" s="298">
        <v>-0.00153519538631153</v>
      </c>
    </row>
    <row r="1393" spans="1:29">
      <c r="A1393" s="300" t="s">
        <v>1972</v>
      </c>
      <c r="B1393" s="308" t="s">
        <v>3377</v>
      </c>
      <c r="C1393" s="296" t="s">
        <v>2576</v>
      </c>
      <c r="D1393" s="308" t="s">
        <v>2577</v>
      </c>
      <c r="E1393" s="266">
        <v>1855</v>
      </c>
      <c r="F1393" s="269">
        <v>1800</v>
      </c>
      <c r="G1393" s="269">
        <v>55</v>
      </c>
      <c r="H1393" s="267">
        <v>2673</v>
      </c>
      <c r="I1393" s="267">
        <v>2567</v>
      </c>
      <c r="J1393" s="267">
        <v>106</v>
      </c>
      <c r="K1393" s="267">
        <v>2286</v>
      </c>
      <c r="L1393" s="267">
        <v>2214</v>
      </c>
      <c r="M1393" s="267">
        <v>72</v>
      </c>
      <c r="N1393" s="297">
        <v>0.93</v>
      </c>
      <c r="O1393" s="269">
        <v>68014</v>
      </c>
      <c r="P1393" s="269">
        <v>66278</v>
      </c>
      <c r="Q1393" s="269">
        <v>1736</v>
      </c>
      <c r="R1393" s="270">
        <v>0.974475843208751</v>
      </c>
      <c r="S1393" s="270">
        <v>0.970350404312669</v>
      </c>
      <c r="T1393" s="270">
        <v>0.960344182566405</v>
      </c>
      <c r="U1393" s="270">
        <v>0.968503937007874</v>
      </c>
      <c r="V1393" s="298">
        <v>0.0100062217462638</v>
      </c>
      <c r="W1393" s="274">
        <v>16153</v>
      </c>
      <c r="X1393" s="274">
        <v>15687</v>
      </c>
      <c r="Y1393" s="274">
        <v>16428</v>
      </c>
      <c r="Z1393" s="274">
        <v>16044</v>
      </c>
      <c r="AA1393" s="271">
        <v>0.971150869807466</v>
      </c>
      <c r="AB1393" s="271">
        <v>0.976625273922571</v>
      </c>
      <c r="AC1393" s="298">
        <v>-0.00547440411510514</v>
      </c>
    </row>
    <row r="1394" spans="1:29">
      <c r="A1394" s="300" t="s">
        <v>1972</v>
      </c>
      <c r="B1394" s="308" t="s">
        <v>3377</v>
      </c>
      <c r="C1394" s="296" t="s">
        <v>2578</v>
      </c>
      <c r="D1394" s="308" t="s">
        <v>2579</v>
      </c>
      <c r="E1394" s="266">
        <v>1643</v>
      </c>
      <c r="F1394" s="269">
        <v>1549</v>
      </c>
      <c r="G1394" s="269">
        <v>94</v>
      </c>
      <c r="H1394" s="267">
        <v>2070</v>
      </c>
      <c r="I1394" s="267">
        <v>1883</v>
      </c>
      <c r="J1394" s="267">
        <v>187</v>
      </c>
      <c r="K1394" s="267">
        <v>1791</v>
      </c>
      <c r="L1394" s="267">
        <v>1735</v>
      </c>
      <c r="M1394" s="267">
        <v>56</v>
      </c>
      <c r="N1394" s="297">
        <v>0.93</v>
      </c>
      <c r="O1394" s="269">
        <v>50754</v>
      </c>
      <c r="P1394" s="269">
        <v>48279</v>
      </c>
      <c r="Q1394" s="269">
        <v>2475</v>
      </c>
      <c r="R1394" s="270">
        <v>0.951235370611183</v>
      </c>
      <c r="S1394" s="270">
        <v>0.942787583688375</v>
      </c>
      <c r="T1394" s="270">
        <v>0.909661835748792</v>
      </c>
      <c r="U1394" s="270">
        <v>0.968732551647124</v>
      </c>
      <c r="V1394" s="298">
        <v>0.0331257479395827</v>
      </c>
      <c r="W1394" s="274">
        <v>12454</v>
      </c>
      <c r="X1394" s="274">
        <v>11859</v>
      </c>
      <c r="Y1394" s="274">
        <v>12154</v>
      </c>
      <c r="Z1394" s="274">
        <v>11622</v>
      </c>
      <c r="AA1394" s="271">
        <v>0.952224185000803</v>
      </c>
      <c r="AB1394" s="271">
        <v>0.956228402172124</v>
      </c>
      <c r="AC1394" s="298">
        <v>-0.00400421717132149</v>
      </c>
    </row>
    <row r="1395" spans="1:29">
      <c r="A1395" s="300" t="s">
        <v>1972</v>
      </c>
      <c r="B1395" s="308" t="s">
        <v>3377</v>
      </c>
      <c r="C1395" s="296" t="s">
        <v>2580</v>
      </c>
      <c r="D1395" s="308" t="s">
        <v>2581</v>
      </c>
      <c r="E1395" s="266">
        <v>607</v>
      </c>
      <c r="F1395" s="269">
        <v>584</v>
      </c>
      <c r="G1395" s="269">
        <v>23</v>
      </c>
      <c r="H1395" s="267">
        <v>873</v>
      </c>
      <c r="I1395" s="267">
        <v>847</v>
      </c>
      <c r="J1395" s="267">
        <v>26</v>
      </c>
      <c r="K1395" s="267">
        <v>734</v>
      </c>
      <c r="L1395" s="267">
        <v>721</v>
      </c>
      <c r="M1395" s="267">
        <v>13</v>
      </c>
      <c r="N1395" s="297">
        <v>0.93</v>
      </c>
      <c r="O1395" s="269">
        <v>22504</v>
      </c>
      <c r="P1395" s="269">
        <v>21960</v>
      </c>
      <c r="Q1395" s="269">
        <v>544</v>
      </c>
      <c r="R1395" s="270">
        <v>0.975826519729826</v>
      </c>
      <c r="S1395" s="270">
        <v>0.962108731466227</v>
      </c>
      <c r="T1395" s="270">
        <v>0.970217640320733</v>
      </c>
      <c r="U1395" s="270">
        <v>0.982288828337875</v>
      </c>
      <c r="V1395" s="298">
        <v>-0.00810890885450577</v>
      </c>
      <c r="W1395" s="274">
        <v>5290</v>
      </c>
      <c r="X1395" s="274">
        <v>5167</v>
      </c>
      <c r="Y1395" s="274">
        <v>5399</v>
      </c>
      <c r="Z1395" s="274">
        <v>5273</v>
      </c>
      <c r="AA1395" s="271">
        <v>0.976748582230624</v>
      </c>
      <c r="AB1395" s="271">
        <v>0.976662344878681</v>
      </c>
      <c r="AC1395" s="298">
        <v>8.62373519425752e-5</v>
      </c>
    </row>
    <row r="1396" spans="1:29">
      <c r="A1396" s="300" t="s">
        <v>1972</v>
      </c>
      <c r="B1396" s="308" t="s">
        <v>3377</v>
      </c>
      <c r="C1396" s="296" t="s">
        <v>2582</v>
      </c>
      <c r="D1396" s="308" t="s">
        <v>2583</v>
      </c>
      <c r="E1396" s="266">
        <v>2641</v>
      </c>
      <c r="F1396" s="269">
        <v>2516</v>
      </c>
      <c r="G1396" s="269">
        <v>125</v>
      </c>
      <c r="H1396" s="267">
        <v>3555</v>
      </c>
      <c r="I1396" s="267">
        <v>3416</v>
      </c>
      <c r="J1396" s="267">
        <v>139</v>
      </c>
      <c r="K1396" s="267">
        <v>3024</v>
      </c>
      <c r="L1396" s="267">
        <v>2923</v>
      </c>
      <c r="M1396" s="267">
        <v>101</v>
      </c>
      <c r="N1396" s="297">
        <v>0.93</v>
      </c>
      <c r="O1396" s="269">
        <v>91120</v>
      </c>
      <c r="P1396" s="269">
        <v>88603</v>
      </c>
      <c r="Q1396" s="269">
        <v>2517</v>
      </c>
      <c r="R1396" s="270">
        <v>0.972377085162423</v>
      </c>
      <c r="S1396" s="270">
        <v>0.952669443392654</v>
      </c>
      <c r="T1396" s="270">
        <v>0.960900140646976</v>
      </c>
      <c r="U1396" s="270">
        <v>0.966600529100529</v>
      </c>
      <c r="V1396" s="298">
        <v>-0.00823069725432179</v>
      </c>
      <c r="W1396" s="274">
        <v>21609</v>
      </c>
      <c r="X1396" s="274">
        <v>20915</v>
      </c>
      <c r="Y1396" s="274">
        <v>21628</v>
      </c>
      <c r="Z1396" s="274">
        <v>20968</v>
      </c>
      <c r="AA1396" s="271">
        <v>0.967883752140312</v>
      </c>
      <c r="AB1396" s="271">
        <v>0.969484002219345</v>
      </c>
      <c r="AC1396" s="298">
        <v>-0.00160025007903342</v>
      </c>
    </row>
    <row r="1397" spans="1:29">
      <c r="A1397" s="300" t="s">
        <v>1972</v>
      </c>
      <c r="B1397" s="308" t="s">
        <v>3378</v>
      </c>
      <c r="C1397" s="296" t="s">
        <v>2584</v>
      </c>
      <c r="D1397" s="308" t="s">
        <v>2585</v>
      </c>
      <c r="E1397" s="266">
        <v>4136</v>
      </c>
      <c r="F1397" s="269">
        <v>3949</v>
      </c>
      <c r="G1397" s="269">
        <v>187</v>
      </c>
      <c r="H1397" s="267">
        <v>5574</v>
      </c>
      <c r="I1397" s="267">
        <v>5354</v>
      </c>
      <c r="J1397" s="267">
        <v>220</v>
      </c>
      <c r="K1397" s="267">
        <v>4975</v>
      </c>
      <c r="L1397" s="267">
        <v>4840</v>
      </c>
      <c r="M1397" s="267">
        <v>135</v>
      </c>
      <c r="N1397" s="297">
        <v>0.93</v>
      </c>
      <c r="O1397" s="269">
        <v>140190</v>
      </c>
      <c r="P1397" s="269">
        <v>136897</v>
      </c>
      <c r="Q1397" s="269">
        <v>3293</v>
      </c>
      <c r="R1397" s="270">
        <v>0.976510450103431</v>
      </c>
      <c r="S1397" s="270">
        <v>0.954787234042553</v>
      </c>
      <c r="T1397" s="270">
        <v>0.960531036957302</v>
      </c>
      <c r="U1397" s="270">
        <v>0.97286432160804</v>
      </c>
      <c r="V1397" s="298">
        <v>-0.00574380291474863</v>
      </c>
      <c r="W1397" s="274">
        <v>34095</v>
      </c>
      <c r="X1397" s="274">
        <v>33127</v>
      </c>
      <c r="Y1397" s="274">
        <v>33101</v>
      </c>
      <c r="Z1397" s="274">
        <v>32339</v>
      </c>
      <c r="AA1397" s="271">
        <v>0.971608740284499</v>
      </c>
      <c r="AB1397" s="271">
        <v>0.976979547445696</v>
      </c>
      <c r="AC1397" s="298">
        <v>-0.00537080716119731</v>
      </c>
    </row>
    <row r="1398" spans="1:29">
      <c r="A1398" s="300" t="s">
        <v>1972</v>
      </c>
      <c r="B1398" s="308" t="s">
        <v>3378</v>
      </c>
      <c r="C1398" s="296" t="s">
        <v>2586</v>
      </c>
      <c r="D1398" s="308" t="s">
        <v>2587</v>
      </c>
      <c r="E1398" s="266">
        <v>9843</v>
      </c>
      <c r="F1398" s="269">
        <v>9552</v>
      </c>
      <c r="G1398" s="269">
        <v>291</v>
      </c>
      <c r="H1398" s="267">
        <v>4157</v>
      </c>
      <c r="I1398" s="267">
        <v>4072</v>
      </c>
      <c r="J1398" s="267">
        <v>85</v>
      </c>
      <c r="K1398" s="267">
        <v>7068</v>
      </c>
      <c r="L1398" s="267">
        <v>6898</v>
      </c>
      <c r="M1398" s="267">
        <v>170</v>
      </c>
      <c r="N1398" s="297">
        <v>0.93</v>
      </c>
      <c r="O1398" s="269">
        <v>202466</v>
      </c>
      <c r="P1398" s="269">
        <v>197610</v>
      </c>
      <c r="Q1398" s="269">
        <v>4856</v>
      </c>
      <c r="R1398" s="270">
        <v>0.976015726097221</v>
      </c>
      <c r="S1398" s="270">
        <v>0.970435842730875</v>
      </c>
      <c r="T1398" s="270">
        <v>0.979552561943709</v>
      </c>
      <c r="U1398" s="270">
        <v>0.975947934352009</v>
      </c>
      <c r="V1398" s="298">
        <v>-0.00911671921283475</v>
      </c>
      <c r="W1398" s="274">
        <v>48860</v>
      </c>
      <c r="X1398" s="274">
        <v>47727</v>
      </c>
      <c r="Y1398" s="274">
        <v>48797</v>
      </c>
      <c r="Z1398" s="274">
        <v>47649</v>
      </c>
      <c r="AA1398" s="271">
        <v>0.976811297584937</v>
      </c>
      <c r="AB1398" s="271">
        <v>0.976473963563334</v>
      </c>
      <c r="AC1398" s="298">
        <v>0.000337334021602742</v>
      </c>
    </row>
    <row r="1399" spans="1:29">
      <c r="A1399" s="300" t="s">
        <v>1972</v>
      </c>
      <c r="B1399" s="308" t="s">
        <v>3378</v>
      </c>
      <c r="C1399" s="296" t="s">
        <v>2588</v>
      </c>
      <c r="D1399" s="308" t="s">
        <v>2589</v>
      </c>
      <c r="E1399" s="266">
        <v>1910</v>
      </c>
      <c r="F1399" s="269">
        <v>1854</v>
      </c>
      <c r="G1399" s="269">
        <v>56</v>
      </c>
      <c r="H1399" s="267">
        <v>2550</v>
      </c>
      <c r="I1399" s="267">
        <v>2439</v>
      </c>
      <c r="J1399" s="267">
        <v>111</v>
      </c>
      <c r="K1399" s="267">
        <v>2249</v>
      </c>
      <c r="L1399" s="267">
        <v>2208</v>
      </c>
      <c r="M1399" s="267">
        <v>41</v>
      </c>
      <c r="N1399" s="297">
        <v>0.93</v>
      </c>
      <c r="O1399" s="269">
        <v>63219</v>
      </c>
      <c r="P1399" s="269">
        <v>61884</v>
      </c>
      <c r="Q1399" s="269">
        <v>1335</v>
      </c>
      <c r="R1399" s="270">
        <v>0.978882930764485</v>
      </c>
      <c r="S1399" s="270">
        <v>0.970680628272251</v>
      </c>
      <c r="T1399" s="270">
        <v>0.956470588235294</v>
      </c>
      <c r="U1399" s="270">
        <v>0.981769675411294</v>
      </c>
      <c r="V1399" s="298">
        <v>0.0142100400369572</v>
      </c>
      <c r="W1399" s="274">
        <v>15516</v>
      </c>
      <c r="X1399" s="274">
        <v>15167</v>
      </c>
      <c r="Y1399" s="274">
        <v>15303</v>
      </c>
      <c r="Z1399" s="274">
        <v>15025</v>
      </c>
      <c r="AA1399" s="271">
        <v>0.977507089456045</v>
      </c>
      <c r="AB1399" s="271">
        <v>0.981833627393322</v>
      </c>
      <c r="AC1399" s="298">
        <v>-0.00432653793727622</v>
      </c>
    </row>
    <row r="1400" spans="1:29">
      <c r="A1400" s="300" t="s">
        <v>1972</v>
      </c>
      <c r="B1400" s="308" t="s">
        <v>3378</v>
      </c>
      <c r="C1400" s="296" t="s">
        <v>2590</v>
      </c>
      <c r="D1400" s="308" t="s">
        <v>2591</v>
      </c>
      <c r="E1400" s="266">
        <v>4586</v>
      </c>
      <c r="F1400" s="269">
        <v>4363</v>
      </c>
      <c r="G1400" s="269">
        <v>223</v>
      </c>
      <c r="H1400" s="267">
        <v>6510</v>
      </c>
      <c r="I1400" s="267">
        <v>5976</v>
      </c>
      <c r="J1400" s="267">
        <v>534</v>
      </c>
      <c r="K1400" s="267">
        <v>5449</v>
      </c>
      <c r="L1400" s="267">
        <v>5166</v>
      </c>
      <c r="M1400" s="267">
        <v>283</v>
      </c>
      <c r="N1400" s="297">
        <v>0.93</v>
      </c>
      <c r="O1400" s="269">
        <v>162878</v>
      </c>
      <c r="P1400" s="269">
        <v>156191</v>
      </c>
      <c r="Q1400" s="269">
        <v>6687</v>
      </c>
      <c r="R1400" s="270">
        <v>0.958944731639632</v>
      </c>
      <c r="S1400" s="270">
        <v>0.951373746184038</v>
      </c>
      <c r="T1400" s="270">
        <v>0.917972350230415</v>
      </c>
      <c r="U1400" s="270">
        <v>0.948063864929345</v>
      </c>
      <c r="V1400" s="298">
        <v>0.0334013959536236</v>
      </c>
      <c r="W1400" s="274">
        <v>39021</v>
      </c>
      <c r="X1400" s="274">
        <v>37171</v>
      </c>
      <c r="Y1400" s="274">
        <v>38906</v>
      </c>
      <c r="Z1400" s="274">
        <v>37083</v>
      </c>
      <c r="AA1400" s="271">
        <v>0.952589631224213</v>
      </c>
      <c r="AB1400" s="271">
        <v>0.953143474014291</v>
      </c>
      <c r="AC1400" s="298">
        <v>-0.000553842790078307</v>
      </c>
    </row>
    <row r="1401" spans="1:29">
      <c r="A1401" s="300" t="s">
        <v>1972</v>
      </c>
      <c r="B1401" s="308" t="s">
        <v>3378</v>
      </c>
      <c r="C1401" s="296" t="s">
        <v>2592</v>
      </c>
      <c r="D1401" s="308" t="s">
        <v>2593</v>
      </c>
      <c r="E1401" s="266">
        <v>8841</v>
      </c>
      <c r="F1401" s="269">
        <v>8097</v>
      </c>
      <c r="G1401" s="269">
        <v>744</v>
      </c>
      <c r="H1401" s="267">
        <v>3657</v>
      </c>
      <c r="I1401" s="267">
        <v>3388</v>
      </c>
      <c r="J1401" s="267">
        <v>269</v>
      </c>
      <c r="K1401" s="267">
        <v>6051</v>
      </c>
      <c r="L1401" s="267">
        <v>5270</v>
      </c>
      <c r="M1401" s="267">
        <v>781</v>
      </c>
      <c r="N1401" s="297">
        <v>0.93</v>
      </c>
      <c r="O1401" s="269">
        <v>182778</v>
      </c>
      <c r="P1401" s="269">
        <v>168392</v>
      </c>
      <c r="Q1401" s="269">
        <v>14386</v>
      </c>
      <c r="R1401" s="270">
        <v>0.921292496908818</v>
      </c>
      <c r="S1401" s="270">
        <v>0.915846623685103</v>
      </c>
      <c r="T1401" s="270">
        <v>0.92644243915778</v>
      </c>
      <c r="U1401" s="270">
        <v>0.870930424723186</v>
      </c>
      <c r="V1401" s="298">
        <v>-0.0105958154726761</v>
      </c>
      <c r="W1401" s="274">
        <v>44081</v>
      </c>
      <c r="X1401" s="274">
        <v>40094</v>
      </c>
      <c r="Y1401" s="274">
        <v>43544</v>
      </c>
      <c r="Z1401" s="274">
        <v>39946</v>
      </c>
      <c r="AA1401" s="271">
        <v>0.909552868582836</v>
      </c>
      <c r="AB1401" s="271">
        <v>0.917370935146059</v>
      </c>
      <c r="AC1401" s="298">
        <v>-0.00781806656322304</v>
      </c>
    </row>
    <row r="1402" spans="1:29">
      <c r="A1402" s="300" t="s">
        <v>1972</v>
      </c>
      <c r="B1402" s="308" t="s">
        <v>3378</v>
      </c>
      <c r="C1402" s="296" t="s">
        <v>2594</v>
      </c>
      <c r="D1402" s="308" t="s">
        <v>2595</v>
      </c>
      <c r="E1402" s="266">
        <v>3319</v>
      </c>
      <c r="F1402" s="269">
        <v>3205</v>
      </c>
      <c r="G1402" s="269">
        <v>114</v>
      </c>
      <c r="H1402" s="267">
        <v>4698</v>
      </c>
      <c r="I1402" s="267">
        <v>4539</v>
      </c>
      <c r="J1402" s="267">
        <v>159</v>
      </c>
      <c r="K1402" s="267">
        <v>4023</v>
      </c>
      <c r="L1402" s="267">
        <v>3946</v>
      </c>
      <c r="M1402" s="267">
        <v>77</v>
      </c>
      <c r="N1402" s="297">
        <v>0.93</v>
      </c>
      <c r="O1402" s="269">
        <v>112131</v>
      </c>
      <c r="P1402" s="269">
        <v>109476</v>
      </c>
      <c r="Q1402" s="269">
        <v>2655</v>
      </c>
      <c r="R1402" s="270">
        <v>0.976322337266233</v>
      </c>
      <c r="S1402" s="270">
        <v>0.965652304911118</v>
      </c>
      <c r="T1402" s="270">
        <v>0.966155810983397</v>
      </c>
      <c r="U1402" s="270">
        <v>0.980860054685558</v>
      </c>
      <c r="V1402" s="298">
        <v>-0.000503506072279447</v>
      </c>
      <c r="W1402" s="274">
        <v>28067</v>
      </c>
      <c r="X1402" s="274">
        <v>27358</v>
      </c>
      <c r="Y1402" s="274">
        <v>26855</v>
      </c>
      <c r="Z1402" s="274">
        <v>26246</v>
      </c>
      <c r="AA1402" s="271">
        <v>0.974739017351338</v>
      </c>
      <c r="AB1402" s="271">
        <v>0.97732265872277</v>
      </c>
      <c r="AC1402" s="298">
        <v>-0.00258364137143263</v>
      </c>
    </row>
    <row r="1403" spans="1:29">
      <c r="A1403" s="300" t="s">
        <v>1972</v>
      </c>
      <c r="B1403" s="308" t="s">
        <v>3378</v>
      </c>
      <c r="C1403" s="296" t="s">
        <v>2596</v>
      </c>
      <c r="D1403" s="308" t="s">
        <v>2597</v>
      </c>
      <c r="E1403" s="266">
        <v>3343</v>
      </c>
      <c r="F1403" s="269">
        <v>3270</v>
      </c>
      <c r="G1403" s="269">
        <v>73</v>
      </c>
      <c r="H1403" s="267">
        <v>4759</v>
      </c>
      <c r="I1403" s="267">
        <v>4652</v>
      </c>
      <c r="J1403" s="267">
        <v>107</v>
      </c>
      <c r="K1403" s="267">
        <v>4062</v>
      </c>
      <c r="L1403" s="267">
        <v>4014</v>
      </c>
      <c r="M1403" s="267">
        <v>48</v>
      </c>
      <c r="N1403" s="297">
        <v>0.93</v>
      </c>
      <c r="O1403" s="269">
        <v>120339</v>
      </c>
      <c r="P1403" s="269">
        <v>118712</v>
      </c>
      <c r="Q1403" s="269">
        <v>1627</v>
      </c>
      <c r="R1403" s="270">
        <v>0.986479861059175</v>
      </c>
      <c r="S1403" s="270">
        <v>0.978163326353575</v>
      </c>
      <c r="T1403" s="270">
        <v>0.97751628493381</v>
      </c>
      <c r="U1403" s="270">
        <v>0.988183161004431</v>
      </c>
      <c r="V1403" s="298">
        <v>0.000647041419765015</v>
      </c>
      <c r="W1403" s="274">
        <v>28981</v>
      </c>
      <c r="X1403" s="274">
        <v>28500</v>
      </c>
      <c r="Y1403" s="274">
        <v>29172</v>
      </c>
      <c r="Z1403" s="274">
        <v>28783</v>
      </c>
      <c r="AA1403" s="271">
        <v>0.983402919153928</v>
      </c>
      <c r="AB1403" s="271">
        <v>0.986665295488825</v>
      </c>
      <c r="AC1403" s="298">
        <v>-0.00326237633489646</v>
      </c>
    </row>
    <row r="1404" spans="1:29">
      <c r="A1404" s="300" t="s">
        <v>1972</v>
      </c>
      <c r="B1404" s="308" t="s">
        <v>3378</v>
      </c>
      <c r="C1404" s="296" t="s">
        <v>2598</v>
      </c>
      <c r="D1404" s="308" t="s">
        <v>2599</v>
      </c>
      <c r="E1404" s="266">
        <v>2988</v>
      </c>
      <c r="F1404" s="269">
        <v>2935</v>
      </c>
      <c r="G1404" s="269">
        <v>53</v>
      </c>
      <c r="H1404" s="267">
        <v>4209</v>
      </c>
      <c r="I1404" s="267">
        <v>4051</v>
      </c>
      <c r="J1404" s="267">
        <v>158</v>
      </c>
      <c r="K1404" s="267">
        <v>3633</v>
      </c>
      <c r="L1404" s="267">
        <v>3583</v>
      </c>
      <c r="M1404" s="267">
        <v>50</v>
      </c>
      <c r="N1404" s="297">
        <v>0.93</v>
      </c>
      <c r="O1404" s="269">
        <v>107958</v>
      </c>
      <c r="P1404" s="269">
        <v>106315</v>
      </c>
      <c r="Q1404" s="269">
        <v>1643</v>
      </c>
      <c r="R1404" s="270">
        <v>0.984781118583153</v>
      </c>
      <c r="S1404" s="270">
        <v>0.982262382864793</v>
      </c>
      <c r="T1404" s="270">
        <v>0.962461392254692</v>
      </c>
      <c r="U1404" s="270">
        <v>0.986237269474264</v>
      </c>
      <c r="V1404" s="298">
        <v>0.0198009906101002</v>
      </c>
      <c r="W1404" s="274">
        <v>25523</v>
      </c>
      <c r="X1404" s="274">
        <v>25087</v>
      </c>
      <c r="Y1404" s="274">
        <v>26117</v>
      </c>
      <c r="Z1404" s="274">
        <v>25717</v>
      </c>
      <c r="AA1404" s="271">
        <v>0.982917368647886</v>
      </c>
      <c r="AB1404" s="271">
        <v>0.984684305241797</v>
      </c>
      <c r="AC1404" s="298">
        <v>-0.00176693659391025</v>
      </c>
    </row>
    <row r="1405" spans="1:29">
      <c r="A1405" s="300" t="s">
        <v>1972</v>
      </c>
      <c r="B1405" s="308" t="s">
        <v>3378</v>
      </c>
      <c r="C1405" s="296" t="s">
        <v>2600</v>
      </c>
      <c r="D1405" s="308" t="s">
        <v>2601</v>
      </c>
      <c r="E1405" s="266">
        <v>3426</v>
      </c>
      <c r="F1405" s="269">
        <v>3356</v>
      </c>
      <c r="G1405" s="269">
        <v>70</v>
      </c>
      <c r="H1405" s="267">
        <v>3508</v>
      </c>
      <c r="I1405" s="267">
        <v>3414</v>
      </c>
      <c r="J1405" s="267">
        <v>94</v>
      </c>
      <c r="K1405" s="267">
        <v>2928</v>
      </c>
      <c r="L1405" s="267">
        <v>2886</v>
      </c>
      <c r="M1405" s="267">
        <v>42</v>
      </c>
      <c r="N1405" s="297">
        <v>0.93</v>
      </c>
      <c r="O1405" s="269">
        <v>96466</v>
      </c>
      <c r="P1405" s="269">
        <v>95109</v>
      </c>
      <c r="Q1405" s="269">
        <v>1357</v>
      </c>
      <c r="R1405" s="270">
        <v>0.985932867538822</v>
      </c>
      <c r="S1405" s="270">
        <v>0.979568009340339</v>
      </c>
      <c r="T1405" s="270">
        <v>0.973204104903079</v>
      </c>
      <c r="U1405" s="270">
        <v>0.985655737704918</v>
      </c>
      <c r="V1405" s="298">
        <v>0.00636390443725998</v>
      </c>
      <c r="W1405" s="274">
        <v>22745</v>
      </c>
      <c r="X1405" s="274">
        <v>22390</v>
      </c>
      <c r="Y1405" s="274">
        <v>23738</v>
      </c>
      <c r="Z1405" s="274">
        <v>23401</v>
      </c>
      <c r="AA1405" s="271">
        <v>0.984392174104199</v>
      </c>
      <c r="AB1405" s="271">
        <v>0.985803353273233</v>
      </c>
      <c r="AC1405" s="298">
        <v>-0.00141117916903399</v>
      </c>
    </row>
    <row r="1406" spans="1:29">
      <c r="A1406" s="300" t="s">
        <v>1972</v>
      </c>
      <c r="B1406" s="308" t="s">
        <v>3378</v>
      </c>
      <c r="C1406" s="296" t="s">
        <v>2602</v>
      </c>
      <c r="D1406" s="308" t="s">
        <v>2603</v>
      </c>
      <c r="E1406" s="266">
        <v>3016</v>
      </c>
      <c r="F1406" s="269">
        <v>2981</v>
      </c>
      <c r="G1406" s="269">
        <v>35</v>
      </c>
      <c r="H1406" s="267">
        <v>3282</v>
      </c>
      <c r="I1406" s="267">
        <v>3240</v>
      </c>
      <c r="J1406" s="267">
        <v>42</v>
      </c>
      <c r="K1406" s="267">
        <v>2760</v>
      </c>
      <c r="L1406" s="267">
        <v>2744</v>
      </c>
      <c r="M1406" s="267">
        <v>16</v>
      </c>
      <c r="N1406" s="297">
        <v>0.93</v>
      </c>
      <c r="O1406" s="269">
        <v>87872</v>
      </c>
      <c r="P1406" s="269">
        <v>86966</v>
      </c>
      <c r="Q1406" s="269">
        <v>906</v>
      </c>
      <c r="R1406" s="270">
        <v>0.989689548434086</v>
      </c>
      <c r="S1406" s="270">
        <v>0.988395225464191</v>
      </c>
      <c r="T1406" s="270">
        <v>0.987202925045704</v>
      </c>
      <c r="U1406" s="270">
        <v>0.994202898550725</v>
      </c>
      <c r="V1406" s="298">
        <v>0.00119230041848717</v>
      </c>
      <c r="W1406" s="274">
        <v>20845</v>
      </c>
      <c r="X1406" s="274">
        <v>20626</v>
      </c>
      <c r="Y1406" s="274">
        <v>21584</v>
      </c>
      <c r="Z1406" s="274">
        <v>21363</v>
      </c>
      <c r="AA1406" s="271">
        <v>0.989493883425282</v>
      </c>
      <c r="AB1406" s="271">
        <v>0.989760934025204</v>
      </c>
      <c r="AC1406" s="298">
        <v>-0.000267050599921936</v>
      </c>
    </row>
    <row r="1407" spans="1:29">
      <c r="A1407" s="300" t="s">
        <v>1972</v>
      </c>
      <c r="B1407" s="308" t="s">
        <v>3378</v>
      </c>
      <c r="C1407" s="296" t="s">
        <v>2604</v>
      </c>
      <c r="D1407" s="308" t="s">
        <v>2605</v>
      </c>
      <c r="E1407" s="266">
        <v>2565</v>
      </c>
      <c r="F1407" s="269">
        <v>2449</v>
      </c>
      <c r="G1407" s="269">
        <v>116</v>
      </c>
      <c r="H1407" s="267">
        <v>2827</v>
      </c>
      <c r="I1407" s="267">
        <v>2553</v>
      </c>
      <c r="J1407" s="267">
        <v>274</v>
      </c>
      <c r="K1407" s="267">
        <v>2525</v>
      </c>
      <c r="L1407" s="267">
        <v>2430</v>
      </c>
      <c r="M1407" s="267">
        <v>95</v>
      </c>
      <c r="N1407" s="297">
        <v>0.93</v>
      </c>
      <c r="O1407" s="269">
        <v>83859</v>
      </c>
      <c r="P1407" s="269">
        <v>80991</v>
      </c>
      <c r="Q1407" s="269">
        <v>2868</v>
      </c>
      <c r="R1407" s="270">
        <v>0.965799735269917</v>
      </c>
      <c r="S1407" s="270">
        <v>0.954775828460039</v>
      </c>
      <c r="T1407" s="270">
        <v>0.903077467279802</v>
      </c>
      <c r="U1407" s="270">
        <v>0.962376237623762</v>
      </c>
      <c r="V1407" s="298">
        <v>0.0516983611802371</v>
      </c>
      <c r="W1407" s="274">
        <v>19379</v>
      </c>
      <c r="X1407" s="274">
        <v>18512</v>
      </c>
      <c r="Y1407" s="274">
        <v>20293</v>
      </c>
      <c r="Z1407" s="274">
        <v>19695</v>
      </c>
      <c r="AA1407" s="271">
        <v>0.955260849373033</v>
      </c>
      <c r="AB1407" s="271">
        <v>0.970531710442024</v>
      </c>
      <c r="AC1407" s="298">
        <v>-0.0152708610689917</v>
      </c>
    </row>
    <row r="1408" spans="1:29">
      <c r="A1408" s="300" t="s">
        <v>1972</v>
      </c>
      <c r="B1408" s="308" t="s">
        <v>3378</v>
      </c>
      <c r="C1408" s="296" t="s">
        <v>2606</v>
      </c>
      <c r="D1408" s="308" t="s">
        <v>2607</v>
      </c>
      <c r="E1408" s="266">
        <v>1899</v>
      </c>
      <c r="F1408" s="269">
        <v>1867</v>
      </c>
      <c r="G1408" s="269">
        <v>32</v>
      </c>
      <c r="H1408" s="267">
        <v>2726</v>
      </c>
      <c r="I1408" s="267">
        <v>2685</v>
      </c>
      <c r="J1408" s="267">
        <v>41</v>
      </c>
      <c r="K1408" s="267">
        <v>2271</v>
      </c>
      <c r="L1408" s="267">
        <v>2250</v>
      </c>
      <c r="M1408" s="267">
        <v>21</v>
      </c>
      <c r="N1408" s="297">
        <v>0.93</v>
      </c>
      <c r="O1408" s="269">
        <v>67416</v>
      </c>
      <c r="P1408" s="269">
        <v>66693</v>
      </c>
      <c r="Q1408" s="269">
        <v>723</v>
      </c>
      <c r="R1408" s="270">
        <v>0.989275542897828</v>
      </c>
      <c r="S1408" s="270">
        <v>0.983149025803054</v>
      </c>
      <c r="T1408" s="270">
        <v>0.984959647835657</v>
      </c>
      <c r="U1408" s="270">
        <v>0.990752972258917</v>
      </c>
      <c r="V1408" s="298">
        <v>-0.0018106220326024</v>
      </c>
      <c r="W1408" s="274">
        <v>15802</v>
      </c>
      <c r="X1408" s="274">
        <v>15627</v>
      </c>
      <c r="Y1408" s="274">
        <v>15990</v>
      </c>
      <c r="Z1408" s="274">
        <v>15830</v>
      </c>
      <c r="AA1408" s="271">
        <v>0.98892545247437</v>
      </c>
      <c r="AB1408" s="271">
        <v>0.989993746091307</v>
      </c>
      <c r="AC1408" s="298">
        <v>-0.00106829361693672</v>
      </c>
    </row>
    <row r="1409" spans="1:29">
      <c r="A1409" s="300" t="s">
        <v>1972</v>
      </c>
      <c r="B1409" s="308" t="s">
        <v>3378</v>
      </c>
      <c r="C1409" s="296" t="s">
        <v>2608</v>
      </c>
      <c r="D1409" s="308" t="s">
        <v>2609</v>
      </c>
      <c r="E1409" s="266">
        <v>3093</v>
      </c>
      <c r="F1409" s="269">
        <v>3000</v>
      </c>
      <c r="G1409" s="269">
        <v>93</v>
      </c>
      <c r="H1409" s="267">
        <v>4551</v>
      </c>
      <c r="I1409" s="267">
        <v>4374</v>
      </c>
      <c r="J1409" s="267">
        <v>177</v>
      </c>
      <c r="K1409" s="267">
        <v>3940</v>
      </c>
      <c r="L1409" s="267">
        <v>3862</v>
      </c>
      <c r="M1409" s="267">
        <v>78</v>
      </c>
      <c r="N1409" s="297">
        <v>0.93</v>
      </c>
      <c r="O1409" s="269">
        <v>117307</v>
      </c>
      <c r="P1409" s="269">
        <v>114443</v>
      </c>
      <c r="Q1409" s="269">
        <v>2864</v>
      </c>
      <c r="R1409" s="270">
        <v>0.975585429684503</v>
      </c>
      <c r="S1409" s="270">
        <v>0.969932104752667</v>
      </c>
      <c r="T1409" s="270">
        <v>0.961107448912327</v>
      </c>
      <c r="U1409" s="270">
        <v>0.980203045685279</v>
      </c>
      <c r="V1409" s="298">
        <v>0.00882465584034042</v>
      </c>
      <c r="W1409" s="274">
        <v>27639</v>
      </c>
      <c r="X1409" s="274">
        <v>26903</v>
      </c>
      <c r="Y1409" s="274">
        <v>28041</v>
      </c>
      <c r="Z1409" s="274">
        <v>27366</v>
      </c>
      <c r="AA1409" s="271">
        <v>0.973370961322769</v>
      </c>
      <c r="AB1409" s="271">
        <v>0.97592810527442</v>
      </c>
      <c r="AC1409" s="298">
        <v>-0.00255714395165108</v>
      </c>
    </row>
    <row r="1410" spans="1:29">
      <c r="A1410" s="300" t="s">
        <v>1972</v>
      </c>
      <c r="B1410" s="308" t="s">
        <v>3378</v>
      </c>
      <c r="C1410" s="296" t="s">
        <v>2610</v>
      </c>
      <c r="D1410" s="308" t="s">
        <v>2611</v>
      </c>
      <c r="E1410" s="266">
        <v>1513</v>
      </c>
      <c r="F1410" s="269">
        <v>1415</v>
      </c>
      <c r="G1410" s="269">
        <v>98</v>
      </c>
      <c r="H1410" s="267">
        <v>1839</v>
      </c>
      <c r="I1410" s="267">
        <v>1710</v>
      </c>
      <c r="J1410" s="267">
        <v>129</v>
      </c>
      <c r="K1410" s="267">
        <v>1629</v>
      </c>
      <c r="L1410" s="267">
        <v>1557</v>
      </c>
      <c r="M1410" s="267">
        <v>72</v>
      </c>
      <c r="N1410" s="297">
        <v>0.93</v>
      </c>
      <c r="O1410" s="269">
        <v>47445</v>
      </c>
      <c r="P1410" s="269">
        <v>45628</v>
      </c>
      <c r="Q1410" s="269">
        <v>1817</v>
      </c>
      <c r="R1410" s="270">
        <v>0.961703024554748</v>
      </c>
      <c r="S1410" s="270">
        <v>0.935228023793787</v>
      </c>
      <c r="T1410" s="270">
        <v>0.929853181076672</v>
      </c>
      <c r="U1410" s="270">
        <v>0.955801104972376</v>
      </c>
      <c r="V1410" s="298">
        <v>0.00537484271711508</v>
      </c>
      <c r="W1410" s="274">
        <v>11583</v>
      </c>
      <c r="X1410" s="274">
        <v>11019</v>
      </c>
      <c r="Y1410" s="274">
        <v>11197</v>
      </c>
      <c r="Z1410" s="274">
        <v>10741</v>
      </c>
      <c r="AA1410" s="271">
        <v>0.951307951307951</v>
      </c>
      <c r="AB1410" s="271">
        <v>0.959274805751541</v>
      </c>
      <c r="AC1410" s="298">
        <v>-0.00796685444358924</v>
      </c>
    </row>
    <row r="1411" spans="1:29">
      <c r="A1411" s="300" t="s">
        <v>1972</v>
      </c>
      <c r="B1411" s="308" t="s">
        <v>3378</v>
      </c>
      <c r="C1411" s="296" t="s">
        <v>2612</v>
      </c>
      <c r="D1411" s="308" t="s">
        <v>2613</v>
      </c>
      <c r="E1411" s="266">
        <v>3139</v>
      </c>
      <c r="F1411" s="269">
        <v>2983</v>
      </c>
      <c r="G1411" s="269">
        <v>156</v>
      </c>
      <c r="H1411" s="267">
        <v>3380</v>
      </c>
      <c r="I1411" s="267">
        <v>3248</v>
      </c>
      <c r="J1411" s="267">
        <v>132</v>
      </c>
      <c r="K1411" s="267">
        <v>2871</v>
      </c>
      <c r="L1411" s="267">
        <v>2798</v>
      </c>
      <c r="M1411" s="267">
        <v>73</v>
      </c>
      <c r="N1411" s="297">
        <v>0.93</v>
      </c>
      <c r="O1411" s="269">
        <v>90801</v>
      </c>
      <c r="P1411" s="269">
        <v>88429</v>
      </c>
      <c r="Q1411" s="269">
        <v>2372</v>
      </c>
      <c r="R1411" s="270">
        <v>0.973876939681281</v>
      </c>
      <c r="S1411" s="270">
        <v>0.950302644154189</v>
      </c>
      <c r="T1411" s="270">
        <v>0.96094674556213</v>
      </c>
      <c r="U1411" s="270">
        <v>0.974573319400906</v>
      </c>
      <c r="V1411" s="298">
        <v>-0.010644101407941</v>
      </c>
      <c r="W1411" s="274">
        <v>21641</v>
      </c>
      <c r="X1411" s="274">
        <v>20901</v>
      </c>
      <c r="Y1411" s="274">
        <v>22062</v>
      </c>
      <c r="Z1411" s="274">
        <v>21522</v>
      </c>
      <c r="AA1411" s="271">
        <v>0.965805646689155</v>
      </c>
      <c r="AB1411" s="271">
        <v>0.975523524612456</v>
      </c>
      <c r="AC1411" s="298">
        <v>-0.00971787792330103</v>
      </c>
    </row>
    <row r="1412" spans="1:29">
      <c r="A1412" s="300" t="s">
        <v>1972</v>
      </c>
      <c r="B1412" s="308" t="s">
        <v>3378</v>
      </c>
      <c r="C1412" s="296" t="s">
        <v>2614</v>
      </c>
      <c r="D1412" s="308" t="s">
        <v>2615</v>
      </c>
      <c r="E1412" s="266">
        <v>2318</v>
      </c>
      <c r="F1412" s="269">
        <v>2239</v>
      </c>
      <c r="G1412" s="269">
        <v>79</v>
      </c>
      <c r="H1412" s="267">
        <v>3354</v>
      </c>
      <c r="I1412" s="267">
        <v>3248</v>
      </c>
      <c r="J1412" s="267">
        <v>106</v>
      </c>
      <c r="K1412" s="267">
        <v>2692</v>
      </c>
      <c r="L1412" s="267">
        <v>2617</v>
      </c>
      <c r="M1412" s="267">
        <v>75</v>
      </c>
      <c r="N1412" s="297">
        <v>0.93</v>
      </c>
      <c r="O1412" s="269">
        <v>83272</v>
      </c>
      <c r="P1412" s="269">
        <v>80725</v>
      </c>
      <c r="Q1412" s="269">
        <v>2547</v>
      </c>
      <c r="R1412" s="270">
        <v>0.969413488327409</v>
      </c>
      <c r="S1412" s="270">
        <v>0.965918895599655</v>
      </c>
      <c r="T1412" s="270">
        <v>0.968395945140131</v>
      </c>
      <c r="U1412" s="270">
        <v>0.972139673105498</v>
      </c>
      <c r="V1412" s="298">
        <v>-0.00247704954047634</v>
      </c>
      <c r="W1412" s="274">
        <v>19997</v>
      </c>
      <c r="X1412" s="274">
        <v>19430</v>
      </c>
      <c r="Y1412" s="274">
        <v>19901</v>
      </c>
      <c r="Z1412" s="274">
        <v>19304</v>
      </c>
      <c r="AA1412" s="271">
        <v>0.971645746862029</v>
      </c>
      <c r="AB1412" s="271">
        <v>0.970001507461937</v>
      </c>
      <c r="AC1412" s="298">
        <v>0.00164423940009273</v>
      </c>
    </row>
    <row r="1413" spans="1:29">
      <c r="A1413" s="300" t="s">
        <v>1972</v>
      </c>
      <c r="B1413" s="308" t="s">
        <v>3378</v>
      </c>
      <c r="C1413" s="296" t="s">
        <v>2616</v>
      </c>
      <c r="D1413" s="308" t="s">
        <v>2617</v>
      </c>
      <c r="E1413" s="266">
        <v>2768</v>
      </c>
      <c r="F1413" s="269">
        <v>2646</v>
      </c>
      <c r="G1413" s="269">
        <v>122</v>
      </c>
      <c r="H1413" s="267">
        <v>2918</v>
      </c>
      <c r="I1413" s="267">
        <v>2734</v>
      </c>
      <c r="J1413" s="267">
        <v>184</v>
      </c>
      <c r="K1413" s="267">
        <v>2540</v>
      </c>
      <c r="L1413" s="267">
        <v>2452</v>
      </c>
      <c r="M1413" s="267">
        <v>88</v>
      </c>
      <c r="N1413" s="297">
        <v>0.93</v>
      </c>
      <c r="O1413" s="269">
        <v>81121</v>
      </c>
      <c r="P1413" s="269">
        <v>77878</v>
      </c>
      <c r="Q1413" s="269">
        <v>3243</v>
      </c>
      <c r="R1413" s="270">
        <v>0.960022682166147</v>
      </c>
      <c r="S1413" s="270">
        <v>0.955924855491329</v>
      </c>
      <c r="T1413" s="270">
        <v>0.936943111720356</v>
      </c>
      <c r="U1413" s="270">
        <v>0.965354330708661</v>
      </c>
      <c r="V1413" s="298">
        <v>0.0189817437709731</v>
      </c>
      <c r="W1413" s="274">
        <v>19498</v>
      </c>
      <c r="X1413" s="274">
        <v>18682</v>
      </c>
      <c r="Y1413" s="274">
        <v>19595</v>
      </c>
      <c r="Z1413" s="274">
        <v>18869</v>
      </c>
      <c r="AA1413" s="271">
        <v>0.95814955380039</v>
      </c>
      <c r="AB1413" s="271">
        <v>0.962949732074509</v>
      </c>
      <c r="AC1413" s="298">
        <v>-0.00480017827411905</v>
      </c>
    </row>
    <row r="1414" spans="1:29">
      <c r="A1414" s="300" t="s">
        <v>1972</v>
      </c>
      <c r="B1414" s="308" t="s">
        <v>3378</v>
      </c>
      <c r="C1414" s="296" t="s">
        <v>2618</v>
      </c>
      <c r="D1414" s="308" t="s">
        <v>2619</v>
      </c>
      <c r="E1414" s="266">
        <v>2771</v>
      </c>
      <c r="F1414" s="269">
        <v>2638</v>
      </c>
      <c r="G1414" s="269">
        <v>133</v>
      </c>
      <c r="H1414" s="267">
        <v>2832</v>
      </c>
      <c r="I1414" s="267">
        <v>2707</v>
      </c>
      <c r="J1414" s="267">
        <v>125</v>
      </c>
      <c r="K1414" s="267">
        <v>2470</v>
      </c>
      <c r="L1414" s="267">
        <v>2362</v>
      </c>
      <c r="M1414" s="267">
        <v>108</v>
      </c>
      <c r="N1414" s="297">
        <v>0.93</v>
      </c>
      <c r="O1414" s="269">
        <v>77190</v>
      </c>
      <c r="P1414" s="269">
        <v>74362</v>
      </c>
      <c r="Q1414" s="269">
        <v>2828</v>
      </c>
      <c r="R1414" s="270">
        <v>0.963363129939111</v>
      </c>
      <c r="S1414" s="270">
        <v>0.952002887044388</v>
      </c>
      <c r="T1414" s="270">
        <v>0.955861581920904</v>
      </c>
      <c r="U1414" s="270">
        <v>0.956275303643725</v>
      </c>
      <c r="V1414" s="298">
        <v>-0.00385869487651569</v>
      </c>
      <c r="W1414" s="274">
        <v>18964</v>
      </c>
      <c r="X1414" s="274">
        <v>18279</v>
      </c>
      <c r="Y1414" s="274">
        <v>18570</v>
      </c>
      <c r="Z1414" s="274">
        <v>17992</v>
      </c>
      <c r="AA1414" s="271">
        <v>0.963878928496098</v>
      </c>
      <c r="AB1414" s="271">
        <v>0.968874528809908</v>
      </c>
      <c r="AC1414" s="298">
        <v>-0.00499560031381052</v>
      </c>
    </row>
    <row r="1415" spans="1:29">
      <c r="A1415" s="300" t="s">
        <v>1972</v>
      </c>
      <c r="B1415" s="308" t="s">
        <v>3378</v>
      </c>
      <c r="C1415" s="296" t="s">
        <v>2620</v>
      </c>
      <c r="D1415" s="308" t="s">
        <v>2621</v>
      </c>
      <c r="E1415" s="266">
        <v>2381</v>
      </c>
      <c r="F1415" s="269">
        <v>2304</v>
      </c>
      <c r="G1415" s="269">
        <v>77</v>
      </c>
      <c r="H1415" s="267">
        <v>2632</v>
      </c>
      <c r="I1415" s="267">
        <v>2539</v>
      </c>
      <c r="J1415" s="267">
        <v>93</v>
      </c>
      <c r="K1415" s="267">
        <v>2233</v>
      </c>
      <c r="L1415" s="267">
        <v>2182</v>
      </c>
      <c r="M1415" s="267">
        <v>51</v>
      </c>
      <c r="N1415" s="297">
        <v>0.93</v>
      </c>
      <c r="O1415" s="269">
        <v>70805</v>
      </c>
      <c r="P1415" s="269">
        <v>68782</v>
      </c>
      <c r="Q1415" s="269">
        <v>2023</v>
      </c>
      <c r="R1415" s="270">
        <v>0.971428571428571</v>
      </c>
      <c r="S1415" s="270">
        <v>0.967660646787064</v>
      </c>
      <c r="T1415" s="270">
        <v>0.964665653495441</v>
      </c>
      <c r="U1415" s="270">
        <v>0.977160770264219</v>
      </c>
      <c r="V1415" s="298">
        <v>0.00299499329162345</v>
      </c>
      <c r="W1415" s="274">
        <v>16778</v>
      </c>
      <c r="X1415" s="274">
        <v>16296</v>
      </c>
      <c r="Y1415" s="274">
        <v>17422</v>
      </c>
      <c r="Z1415" s="274">
        <v>16899</v>
      </c>
      <c r="AA1415" s="271">
        <v>0.971271903683395</v>
      </c>
      <c r="AB1415" s="271">
        <v>0.969980484444955</v>
      </c>
      <c r="AC1415" s="298">
        <v>0.00129141923844023</v>
      </c>
    </row>
    <row r="1416" spans="1:29">
      <c r="A1416" s="300" t="s">
        <v>1972</v>
      </c>
      <c r="B1416" s="308" t="s">
        <v>3378</v>
      </c>
      <c r="C1416" s="296" t="s">
        <v>2622</v>
      </c>
      <c r="D1416" s="308" t="s">
        <v>2623</v>
      </c>
      <c r="E1416" s="266">
        <v>1505</v>
      </c>
      <c r="F1416" s="269">
        <v>1451</v>
      </c>
      <c r="G1416" s="269">
        <v>54</v>
      </c>
      <c r="H1416" s="267">
        <v>2122</v>
      </c>
      <c r="I1416" s="267">
        <v>2055</v>
      </c>
      <c r="J1416" s="267">
        <v>67</v>
      </c>
      <c r="K1416" s="267">
        <v>1920</v>
      </c>
      <c r="L1416" s="267">
        <v>1890</v>
      </c>
      <c r="M1416" s="267">
        <v>30</v>
      </c>
      <c r="N1416" s="297">
        <v>0.93</v>
      </c>
      <c r="O1416" s="269">
        <v>56523</v>
      </c>
      <c r="P1416" s="269">
        <v>55343</v>
      </c>
      <c r="Q1416" s="269">
        <v>1180</v>
      </c>
      <c r="R1416" s="270">
        <v>0.979123542628664</v>
      </c>
      <c r="S1416" s="270">
        <v>0.964119601328904</v>
      </c>
      <c r="T1416" s="270">
        <v>0.968426013195099</v>
      </c>
      <c r="U1416" s="270">
        <v>0.984375</v>
      </c>
      <c r="V1416" s="298">
        <v>-0.00430641186619529</v>
      </c>
      <c r="W1416" s="274">
        <v>13358</v>
      </c>
      <c r="X1416" s="274">
        <v>13056</v>
      </c>
      <c r="Y1416" s="274">
        <v>13666</v>
      </c>
      <c r="Z1416" s="274">
        <v>13408</v>
      </c>
      <c r="AA1416" s="271">
        <v>0.977391825123522</v>
      </c>
      <c r="AB1416" s="271">
        <v>0.981121030294161</v>
      </c>
      <c r="AC1416" s="298">
        <v>-0.00372920517063913</v>
      </c>
    </row>
    <row r="1417" spans="1:29">
      <c r="A1417" s="300" t="s">
        <v>1972</v>
      </c>
      <c r="B1417" s="308" t="s">
        <v>3378</v>
      </c>
      <c r="C1417" s="296" t="s">
        <v>2624</v>
      </c>
      <c r="D1417" s="308" t="s">
        <v>2625</v>
      </c>
      <c r="E1417" s="266">
        <v>1078</v>
      </c>
      <c r="F1417" s="269">
        <v>1015</v>
      </c>
      <c r="G1417" s="269">
        <v>63</v>
      </c>
      <c r="H1417" s="267">
        <v>1473</v>
      </c>
      <c r="I1417" s="267">
        <v>1414</v>
      </c>
      <c r="J1417" s="267">
        <v>59</v>
      </c>
      <c r="K1417" s="267">
        <v>1324</v>
      </c>
      <c r="L1417" s="267">
        <v>1284</v>
      </c>
      <c r="M1417" s="267">
        <v>40</v>
      </c>
      <c r="N1417" s="297">
        <v>0.93</v>
      </c>
      <c r="O1417" s="269">
        <v>37253</v>
      </c>
      <c r="P1417" s="269">
        <v>36270</v>
      </c>
      <c r="Q1417" s="269">
        <v>983</v>
      </c>
      <c r="R1417" s="270">
        <v>0.973612863393552</v>
      </c>
      <c r="S1417" s="270">
        <v>0.941558441558442</v>
      </c>
      <c r="T1417" s="270">
        <v>0.959945689069925</v>
      </c>
      <c r="U1417" s="270">
        <v>0.969788519637462</v>
      </c>
      <c r="V1417" s="298">
        <v>-0.0183872475114837</v>
      </c>
      <c r="W1417" s="274">
        <v>8839</v>
      </c>
      <c r="X1417" s="274">
        <v>8530</v>
      </c>
      <c r="Y1417" s="274">
        <v>9025</v>
      </c>
      <c r="Z1417" s="274">
        <v>8789</v>
      </c>
      <c r="AA1417" s="271">
        <v>0.965041294264057</v>
      </c>
      <c r="AB1417" s="271">
        <v>0.973850415512465</v>
      </c>
      <c r="AC1417" s="298">
        <v>-0.00880912124840838</v>
      </c>
    </row>
    <row r="1418" spans="1:29">
      <c r="A1418" s="300" t="s">
        <v>1972</v>
      </c>
      <c r="B1418" s="308" t="s">
        <v>3378</v>
      </c>
      <c r="C1418" s="296" t="s">
        <v>2626</v>
      </c>
      <c r="D1418" s="308" t="s">
        <v>2627</v>
      </c>
      <c r="E1418" s="266">
        <v>4818</v>
      </c>
      <c r="F1418" s="269">
        <v>4664</v>
      </c>
      <c r="G1418" s="269">
        <v>154</v>
      </c>
      <c r="H1418" s="267">
        <v>5176</v>
      </c>
      <c r="I1418" s="267">
        <v>5016</v>
      </c>
      <c r="J1418" s="267">
        <v>160</v>
      </c>
      <c r="K1418" s="267">
        <v>4330</v>
      </c>
      <c r="L1418" s="267">
        <v>4248</v>
      </c>
      <c r="M1418" s="267">
        <v>82</v>
      </c>
      <c r="N1418" s="297">
        <v>0.93</v>
      </c>
      <c r="O1418" s="269">
        <v>134042</v>
      </c>
      <c r="P1418" s="269">
        <v>131306</v>
      </c>
      <c r="Q1418" s="269">
        <v>2736</v>
      </c>
      <c r="R1418" s="270">
        <v>0.979588487190582</v>
      </c>
      <c r="S1418" s="270">
        <v>0.968036529680365</v>
      </c>
      <c r="T1418" s="270">
        <v>0.969088098918083</v>
      </c>
      <c r="U1418" s="270">
        <v>0.981062355658199</v>
      </c>
      <c r="V1418" s="298">
        <v>-0.00105156923771821</v>
      </c>
      <c r="W1418" s="274">
        <v>32343</v>
      </c>
      <c r="X1418" s="274">
        <v>31647</v>
      </c>
      <c r="Y1418" s="274">
        <v>33106</v>
      </c>
      <c r="Z1418" s="274">
        <v>32558</v>
      </c>
      <c r="AA1418" s="271">
        <v>0.978480660421111</v>
      </c>
      <c r="AB1418" s="271">
        <v>0.983447109285326</v>
      </c>
      <c r="AC1418" s="298">
        <v>-0.00496644886421471</v>
      </c>
    </row>
    <row r="1419" spans="1:29">
      <c r="A1419" s="300" t="s">
        <v>1972</v>
      </c>
      <c r="B1419" s="308" t="s">
        <v>3378</v>
      </c>
      <c r="C1419" s="296" t="s">
        <v>2628</v>
      </c>
      <c r="D1419" s="308" t="s">
        <v>2629</v>
      </c>
      <c r="E1419" s="266">
        <v>5447</v>
      </c>
      <c r="F1419" s="269">
        <v>5091</v>
      </c>
      <c r="G1419" s="269">
        <v>356</v>
      </c>
      <c r="H1419" s="267">
        <v>7297</v>
      </c>
      <c r="I1419" s="267">
        <v>6800</v>
      </c>
      <c r="J1419" s="267">
        <v>497</v>
      </c>
      <c r="K1419" s="267">
        <v>6365</v>
      </c>
      <c r="L1419" s="267">
        <v>6101</v>
      </c>
      <c r="M1419" s="267">
        <v>264</v>
      </c>
      <c r="N1419" s="297">
        <v>0.93</v>
      </c>
      <c r="O1419" s="269">
        <v>188622</v>
      </c>
      <c r="P1419" s="269">
        <v>181019</v>
      </c>
      <c r="Q1419" s="269">
        <v>7603</v>
      </c>
      <c r="R1419" s="270">
        <v>0.959691870513514</v>
      </c>
      <c r="S1419" s="270">
        <v>0.934642922709748</v>
      </c>
      <c r="T1419" s="270">
        <v>0.931889817733315</v>
      </c>
      <c r="U1419" s="270">
        <v>0.958523173605656</v>
      </c>
      <c r="V1419" s="298">
        <v>0.00275310497643344</v>
      </c>
      <c r="W1419" s="274">
        <v>44083</v>
      </c>
      <c r="X1419" s="274">
        <v>42036</v>
      </c>
      <c r="Y1419" s="274">
        <v>44516</v>
      </c>
      <c r="Z1419" s="274">
        <v>42848</v>
      </c>
      <c r="AA1419" s="271">
        <v>0.953564866274981</v>
      </c>
      <c r="AB1419" s="271">
        <v>0.962530326174858</v>
      </c>
      <c r="AC1419" s="298">
        <v>-0.00896545989987718</v>
      </c>
    </row>
    <row r="1420" spans="1:29">
      <c r="A1420" s="300" t="s">
        <v>1972</v>
      </c>
      <c r="B1420" s="308" t="s">
        <v>3378</v>
      </c>
      <c r="C1420" s="296" t="s">
        <v>2630</v>
      </c>
      <c r="D1420" s="308" t="s">
        <v>2631</v>
      </c>
      <c r="E1420" s="266">
        <v>4976</v>
      </c>
      <c r="F1420" s="269">
        <v>4653</v>
      </c>
      <c r="G1420" s="269">
        <v>323</v>
      </c>
      <c r="H1420" s="267">
        <v>7070</v>
      </c>
      <c r="I1420" s="267">
        <v>6652</v>
      </c>
      <c r="J1420" s="267">
        <v>418</v>
      </c>
      <c r="K1420" s="267">
        <v>6254</v>
      </c>
      <c r="L1420" s="267">
        <v>5973</v>
      </c>
      <c r="M1420" s="267">
        <v>281</v>
      </c>
      <c r="N1420" s="297">
        <v>0.93</v>
      </c>
      <c r="O1420" s="269">
        <v>180405</v>
      </c>
      <c r="P1420" s="269">
        <v>169435</v>
      </c>
      <c r="Q1420" s="269">
        <v>10970</v>
      </c>
      <c r="R1420" s="270">
        <v>0.939192372716942</v>
      </c>
      <c r="S1420" s="270">
        <v>0.935088424437299</v>
      </c>
      <c r="T1420" s="270">
        <v>0.940876944837341</v>
      </c>
      <c r="U1420" s="270">
        <v>0.955068755996162</v>
      </c>
      <c r="V1420" s="298">
        <v>-0.00578852040004185</v>
      </c>
      <c r="W1420" s="274">
        <v>42719</v>
      </c>
      <c r="X1420" s="274">
        <v>40428</v>
      </c>
      <c r="Y1420" s="274">
        <v>42617</v>
      </c>
      <c r="Z1420" s="274">
        <v>40430</v>
      </c>
      <c r="AA1420" s="271">
        <v>0.94637046747349</v>
      </c>
      <c r="AB1420" s="271">
        <v>0.948682450665227</v>
      </c>
      <c r="AC1420" s="298">
        <v>-0.00231198319173798</v>
      </c>
    </row>
    <row r="1421" spans="1:29">
      <c r="A1421" s="300" t="s">
        <v>1972</v>
      </c>
      <c r="B1421" s="308" t="s">
        <v>3379</v>
      </c>
      <c r="C1421" s="296" t="s">
        <v>2632</v>
      </c>
      <c r="D1421" s="308" t="s">
        <v>2633</v>
      </c>
      <c r="E1421" s="266">
        <v>4024</v>
      </c>
      <c r="F1421" s="269">
        <v>3871</v>
      </c>
      <c r="G1421" s="269">
        <v>153</v>
      </c>
      <c r="H1421" s="267">
        <v>4906</v>
      </c>
      <c r="I1421" s="267">
        <v>4719</v>
      </c>
      <c r="J1421" s="267">
        <v>187</v>
      </c>
      <c r="K1421" s="267">
        <v>4630</v>
      </c>
      <c r="L1421" s="267">
        <v>4436</v>
      </c>
      <c r="M1421" s="267">
        <v>194</v>
      </c>
      <c r="N1421" s="297">
        <v>0.93</v>
      </c>
      <c r="O1421" s="269">
        <v>141243</v>
      </c>
      <c r="P1421" s="269">
        <v>137946</v>
      </c>
      <c r="Q1421" s="269">
        <v>3297</v>
      </c>
      <c r="R1421" s="270">
        <v>0.97665725027081</v>
      </c>
      <c r="S1421" s="270">
        <v>0.961978131212724</v>
      </c>
      <c r="T1421" s="270">
        <v>0.961883408071749</v>
      </c>
      <c r="U1421" s="270">
        <v>0.958099352051836</v>
      </c>
      <c r="V1421" s="298">
        <v>9.47231409748062e-5</v>
      </c>
      <c r="W1421" s="274">
        <v>32632</v>
      </c>
      <c r="X1421" s="274">
        <v>31635</v>
      </c>
      <c r="Y1421" s="274">
        <v>33944</v>
      </c>
      <c r="Z1421" s="274">
        <v>33263</v>
      </c>
      <c r="AA1421" s="271">
        <v>0.969447168423633</v>
      </c>
      <c r="AB1421" s="271">
        <v>0.979937544190431</v>
      </c>
      <c r="AC1421" s="298">
        <v>-0.0104903757667981</v>
      </c>
    </row>
    <row r="1422" spans="1:29">
      <c r="A1422" s="300" t="s">
        <v>1972</v>
      </c>
      <c r="B1422" s="308" t="s">
        <v>3379</v>
      </c>
      <c r="C1422" s="296" t="s">
        <v>2634</v>
      </c>
      <c r="D1422" s="308" t="s">
        <v>2635</v>
      </c>
      <c r="E1422" s="266">
        <v>2709</v>
      </c>
      <c r="F1422" s="269">
        <v>2634</v>
      </c>
      <c r="G1422" s="269">
        <v>75</v>
      </c>
      <c r="H1422" s="267">
        <v>3377</v>
      </c>
      <c r="I1422" s="267">
        <v>3304</v>
      </c>
      <c r="J1422" s="267">
        <v>73</v>
      </c>
      <c r="K1422" s="267">
        <v>3076</v>
      </c>
      <c r="L1422" s="267">
        <v>3029</v>
      </c>
      <c r="M1422" s="267">
        <v>47</v>
      </c>
      <c r="N1422" s="297">
        <v>0.93</v>
      </c>
      <c r="O1422" s="269">
        <v>91829</v>
      </c>
      <c r="P1422" s="269">
        <v>90535</v>
      </c>
      <c r="Q1422" s="269">
        <v>1294</v>
      </c>
      <c r="R1422" s="270">
        <v>0.985908590967995</v>
      </c>
      <c r="S1422" s="270">
        <v>0.972314507198228</v>
      </c>
      <c r="T1422" s="270">
        <v>0.978383180337578</v>
      </c>
      <c r="U1422" s="270">
        <v>0.984720416124837</v>
      </c>
      <c r="V1422" s="298">
        <v>-0.00606867313934967</v>
      </c>
      <c r="W1422" s="274">
        <v>21576</v>
      </c>
      <c r="X1422" s="274">
        <v>21219</v>
      </c>
      <c r="Y1422" s="274">
        <v>21697</v>
      </c>
      <c r="Z1422" s="274">
        <v>21444</v>
      </c>
      <c r="AA1422" s="271">
        <v>0.98345383759733</v>
      </c>
      <c r="AB1422" s="271">
        <v>0.988339401760612</v>
      </c>
      <c r="AC1422" s="298">
        <v>-0.00488556416328167</v>
      </c>
    </row>
    <row r="1423" spans="1:29">
      <c r="A1423" s="300" t="s">
        <v>1972</v>
      </c>
      <c r="B1423" s="308" t="s">
        <v>3379</v>
      </c>
      <c r="C1423" s="296" t="s">
        <v>2636</v>
      </c>
      <c r="D1423" s="308" t="s">
        <v>2637</v>
      </c>
      <c r="E1423" s="266">
        <v>2853</v>
      </c>
      <c r="F1423" s="269">
        <v>2770</v>
      </c>
      <c r="G1423" s="269">
        <v>83</v>
      </c>
      <c r="H1423" s="267">
        <v>3508</v>
      </c>
      <c r="I1423" s="267">
        <v>3407</v>
      </c>
      <c r="J1423" s="267">
        <v>101</v>
      </c>
      <c r="K1423" s="267">
        <v>3092</v>
      </c>
      <c r="L1423" s="267">
        <v>3031</v>
      </c>
      <c r="M1423" s="267">
        <v>61</v>
      </c>
      <c r="N1423" s="297">
        <v>0.93</v>
      </c>
      <c r="O1423" s="269">
        <v>92208</v>
      </c>
      <c r="P1423" s="269">
        <v>90698</v>
      </c>
      <c r="Q1423" s="269">
        <v>1510</v>
      </c>
      <c r="R1423" s="270">
        <v>0.983623980565678</v>
      </c>
      <c r="S1423" s="270">
        <v>0.970907816333684</v>
      </c>
      <c r="T1423" s="270">
        <v>0.971208665906499</v>
      </c>
      <c r="U1423" s="270">
        <v>0.980271668822768</v>
      </c>
      <c r="V1423" s="298">
        <v>-0.00030084957281562</v>
      </c>
      <c r="W1423" s="274">
        <v>21819</v>
      </c>
      <c r="X1423" s="274">
        <v>21417</v>
      </c>
      <c r="Y1423" s="274">
        <v>21657</v>
      </c>
      <c r="Z1423" s="274">
        <v>21311</v>
      </c>
      <c r="AA1423" s="271">
        <v>0.981575690911591</v>
      </c>
      <c r="AB1423" s="271">
        <v>0.984023641316895</v>
      </c>
      <c r="AC1423" s="298">
        <v>-0.00244795040530443</v>
      </c>
    </row>
    <row r="1424" spans="1:29">
      <c r="A1424" s="300" t="s">
        <v>1972</v>
      </c>
      <c r="B1424" s="308" t="s">
        <v>3379</v>
      </c>
      <c r="C1424" s="296" t="s">
        <v>2638</v>
      </c>
      <c r="D1424" s="308" t="s">
        <v>2639</v>
      </c>
      <c r="E1424" s="266">
        <v>2232</v>
      </c>
      <c r="F1424" s="269">
        <v>2126</v>
      </c>
      <c r="G1424" s="269">
        <v>106</v>
      </c>
      <c r="H1424" s="267">
        <v>2679</v>
      </c>
      <c r="I1424" s="267">
        <v>2538</v>
      </c>
      <c r="J1424" s="267">
        <v>141</v>
      </c>
      <c r="K1424" s="267">
        <v>2318</v>
      </c>
      <c r="L1424" s="267">
        <v>2255</v>
      </c>
      <c r="M1424" s="267">
        <v>63</v>
      </c>
      <c r="N1424" s="297">
        <v>0.93</v>
      </c>
      <c r="O1424" s="269">
        <v>70600</v>
      </c>
      <c r="P1424" s="269">
        <v>68491</v>
      </c>
      <c r="Q1424" s="269">
        <v>2109</v>
      </c>
      <c r="R1424" s="270">
        <v>0.970127478753541</v>
      </c>
      <c r="S1424" s="270">
        <v>0.952508960573477</v>
      </c>
      <c r="T1424" s="270">
        <v>0.947368421052632</v>
      </c>
      <c r="U1424" s="270">
        <v>0.972821397756687</v>
      </c>
      <c r="V1424" s="298">
        <v>0.00514053952084514</v>
      </c>
      <c r="W1424" s="274">
        <v>16642</v>
      </c>
      <c r="X1424" s="274">
        <v>16026</v>
      </c>
      <c r="Y1424" s="274">
        <v>16405</v>
      </c>
      <c r="Z1424" s="274">
        <v>15938</v>
      </c>
      <c r="AA1424" s="271">
        <v>0.962985218122822</v>
      </c>
      <c r="AB1424" s="271">
        <v>0.971533069186224</v>
      </c>
      <c r="AC1424" s="298">
        <v>-0.00854785106340195</v>
      </c>
    </row>
    <row r="1425" spans="1:29">
      <c r="A1425" s="300" t="s">
        <v>1972</v>
      </c>
      <c r="B1425" s="308" t="s">
        <v>3379</v>
      </c>
      <c r="C1425" s="296" t="s">
        <v>2640</v>
      </c>
      <c r="D1425" s="308" t="s">
        <v>2641</v>
      </c>
      <c r="E1425" s="266">
        <v>1706</v>
      </c>
      <c r="F1425" s="269">
        <v>1597</v>
      </c>
      <c r="G1425" s="269">
        <v>109</v>
      </c>
      <c r="H1425" s="267">
        <v>1606</v>
      </c>
      <c r="I1425" s="267">
        <v>1503</v>
      </c>
      <c r="J1425" s="267">
        <v>103</v>
      </c>
      <c r="K1425" s="267">
        <v>1491</v>
      </c>
      <c r="L1425" s="267">
        <v>1443</v>
      </c>
      <c r="M1425" s="267">
        <v>48</v>
      </c>
      <c r="N1425" s="297">
        <v>0.93</v>
      </c>
      <c r="O1425" s="269">
        <v>45544</v>
      </c>
      <c r="P1425" s="269">
        <v>43869</v>
      </c>
      <c r="Q1425" s="269">
        <v>1675</v>
      </c>
      <c r="R1425" s="270">
        <v>0.963222378359389</v>
      </c>
      <c r="S1425" s="270">
        <v>0.936107854630715</v>
      </c>
      <c r="T1425" s="270">
        <v>0.935865504358655</v>
      </c>
      <c r="U1425" s="270">
        <v>0.967806841046278</v>
      </c>
      <c r="V1425" s="298">
        <v>0.000242350272060099</v>
      </c>
      <c r="W1425" s="274">
        <v>10803</v>
      </c>
      <c r="X1425" s="274">
        <v>10318</v>
      </c>
      <c r="Y1425" s="274">
        <v>11103</v>
      </c>
      <c r="Z1425" s="274">
        <v>10728</v>
      </c>
      <c r="AA1425" s="271">
        <v>0.955105063408312</v>
      </c>
      <c r="AB1425" s="271">
        <v>0.966225344501486</v>
      </c>
      <c r="AC1425" s="298">
        <v>-0.0111202810931736</v>
      </c>
    </row>
    <row r="1426" spans="1:29">
      <c r="A1426" s="300" t="s">
        <v>1972</v>
      </c>
      <c r="B1426" s="308" t="s">
        <v>3379</v>
      </c>
      <c r="C1426" s="296" t="s">
        <v>2642</v>
      </c>
      <c r="D1426" s="308" t="s">
        <v>2643</v>
      </c>
      <c r="E1426" s="266">
        <v>2909</v>
      </c>
      <c r="F1426" s="269">
        <v>2714</v>
      </c>
      <c r="G1426" s="269">
        <v>195</v>
      </c>
      <c r="H1426" s="267">
        <v>3552</v>
      </c>
      <c r="I1426" s="267">
        <v>3295</v>
      </c>
      <c r="J1426" s="267">
        <v>257</v>
      </c>
      <c r="K1426" s="267">
        <v>3383</v>
      </c>
      <c r="L1426" s="267">
        <v>3207</v>
      </c>
      <c r="M1426" s="267">
        <v>176</v>
      </c>
      <c r="N1426" s="297">
        <v>0.93</v>
      </c>
      <c r="O1426" s="269">
        <v>98872</v>
      </c>
      <c r="P1426" s="269">
        <v>94039</v>
      </c>
      <c r="Q1426" s="269">
        <v>4833</v>
      </c>
      <c r="R1426" s="270">
        <v>0.951118618011166</v>
      </c>
      <c r="S1426" s="270">
        <v>0.932966655207975</v>
      </c>
      <c r="T1426" s="270">
        <v>0.927646396396396</v>
      </c>
      <c r="U1426" s="270">
        <v>0.947975169967484</v>
      </c>
      <c r="V1426" s="298">
        <v>0.00532025881157894</v>
      </c>
      <c r="W1426" s="274">
        <v>23253</v>
      </c>
      <c r="X1426" s="274">
        <v>21966</v>
      </c>
      <c r="Y1426" s="274">
        <v>23893</v>
      </c>
      <c r="Z1426" s="274">
        <v>22598</v>
      </c>
      <c r="AA1426" s="271">
        <v>0.944652302928654</v>
      </c>
      <c r="AB1426" s="271">
        <v>0.945800025111957</v>
      </c>
      <c r="AC1426" s="298">
        <v>-0.00114772218330317</v>
      </c>
    </row>
    <row r="1427" spans="1:29">
      <c r="A1427" s="300" t="s">
        <v>1972</v>
      </c>
      <c r="B1427" s="308" t="s">
        <v>3379</v>
      </c>
      <c r="C1427" s="296" t="s">
        <v>2644</v>
      </c>
      <c r="D1427" s="308" t="s">
        <v>2645</v>
      </c>
      <c r="E1427" s="266">
        <v>3571</v>
      </c>
      <c r="F1427" s="269">
        <v>3402</v>
      </c>
      <c r="G1427" s="269">
        <v>169</v>
      </c>
      <c r="H1427" s="267">
        <v>4454</v>
      </c>
      <c r="I1427" s="267">
        <v>4205</v>
      </c>
      <c r="J1427" s="267">
        <v>249</v>
      </c>
      <c r="K1427" s="267">
        <v>3627</v>
      </c>
      <c r="L1427" s="267">
        <v>3548</v>
      </c>
      <c r="M1427" s="267">
        <v>79</v>
      </c>
      <c r="N1427" s="297">
        <v>0.93</v>
      </c>
      <c r="O1427" s="269">
        <v>116448</v>
      </c>
      <c r="P1427" s="269">
        <v>113866</v>
      </c>
      <c r="Q1427" s="269">
        <v>2582</v>
      </c>
      <c r="R1427" s="270">
        <v>0.977827012915636</v>
      </c>
      <c r="S1427" s="270">
        <v>0.95267432091851</v>
      </c>
      <c r="T1427" s="270">
        <v>0.94409519533004</v>
      </c>
      <c r="U1427" s="270">
        <v>0.978218913702785</v>
      </c>
      <c r="V1427" s="298">
        <v>0.00857912558846985</v>
      </c>
      <c r="W1427" s="274">
        <v>27930</v>
      </c>
      <c r="X1427" s="274">
        <v>27140</v>
      </c>
      <c r="Y1427" s="274">
        <v>28031</v>
      </c>
      <c r="Z1427" s="274">
        <v>27476</v>
      </c>
      <c r="AA1427" s="271">
        <v>0.97171500179019</v>
      </c>
      <c r="AB1427" s="271">
        <v>0.980200492312083</v>
      </c>
      <c r="AC1427" s="298">
        <v>-0.00848549052189329</v>
      </c>
    </row>
    <row r="1428" spans="1:29">
      <c r="A1428" s="300" t="s">
        <v>1972</v>
      </c>
      <c r="B1428" s="308" t="s">
        <v>3379</v>
      </c>
      <c r="C1428" s="296" t="s">
        <v>2646</v>
      </c>
      <c r="D1428" s="308" t="s">
        <v>2647</v>
      </c>
      <c r="E1428" s="266">
        <v>2016</v>
      </c>
      <c r="F1428" s="269">
        <v>1958</v>
      </c>
      <c r="G1428" s="269">
        <v>58</v>
      </c>
      <c r="H1428" s="267">
        <v>2535</v>
      </c>
      <c r="I1428" s="267">
        <v>2467</v>
      </c>
      <c r="J1428" s="267">
        <v>68</v>
      </c>
      <c r="K1428" s="267">
        <v>2240</v>
      </c>
      <c r="L1428" s="267">
        <v>2213</v>
      </c>
      <c r="M1428" s="267">
        <v>27</v>
      </c>
      <c r="N1428" s="297">
        <v>0.93</v>
      </c>
      <c r="O1428" s="269">
        <v>68640</v>
      </c>
      <c r="P1428" s="269">
        <v>67484</v>
      </c>
      <c r="Q1428" s="269">
        <v>1156</v>
      </c>
      <c r="R1428" s="270">
        <v>0.983158508158508</v>
      </c>
      <c r="S1428" s="270">
        <v>0.971230158730159</v>
      </c>
      <c r="T1428" s="270">
        <v>0.973175542406312</v>
      </c>
      <c r="U1428" s="270">
        <v>0.987946428571429</v>
      </c>
      <c r="V1428" s="298">
        <v>-0.00194538367615293</v>
      </c>
      <c r="W1428" s="274">
        <v>16413</v>
      </c>
      <c r="X1428" s="274">
        <v>16078</v>
      </c>
      <c r="Y1428" s="274">
        <v>16706</v>
      </c>
      <c r="Z1428" s="274">
        <v>16453</v>
      </c>
      <c r="AA1428" s="271">
        <v>0.979589349905563</v>
      </c>
      <c r="AB1428" s="271">
        <v>0.984855740452532</v>
      </c>
      <c r="AC1428" s="298">
        <v>-0.00526639054696931</v>
      </c>
    </row>
    <row r="1429" spans="1:29">
      <c r="A1429" s="300" t="s">
        <v>1972</v>
      </c>
      <c r="B1429" s="308" t="s">
        <v>3379</v>
      </c>
      <c r="C1429" s="296" t="s">
        <v>2648</v>
      </c>
      <c r="D1429" s="308" t="s">
        <v>2649</v>
      </c>
      <c r="E1429" s="266">
        <v>4946</v>
      </c>
      <c r="F1429" s="269">
        <v>4816</v>
      </c>
      <c r="G1429" s="269">
        <v>130</v>
      </c>
      <c r="H1429" s="267">
        <v>5964</v>
      </c>
      <c r="I1429" s="267">
        <v>5785</v>
      </c>
      <c r="J1429" s="267">
        <v>179</v>
      </c>
      <c r="K1429" s="267">
        <v>5357</v>
      </c>
      <c r="L1429" s="267">
        <v>5218</v>
      </c>
      <c r="M1429" s="267">
        <v>139</v>
      </c>
      <c r="N1429" s="297">
        <v>0.93</v>
      </c>
      <c r="O1429" s="269">
        <v>165702</v>
      </c>
      <c r="P1429" s="269">
        <v>162532</v>
      </c>
      <c r="Q1429" s="269">
        <v>3170</v>
      </c>
      <c r="R1429" s="270">
        <v>0.980869271342531</v>
      </c>
      <c r="S1429" s="270">
        <v>0.973716134249899</v>
      </c>
      <c r="T1429" s="270">
        <v>0.969986586183769</v>
      </c>
      <c r="U1429" s="270">
        <v>0.974052641403771</v>
      </c>
      <c r="V1429" s="298">
        <v>0.00372954806612957</v>
      </c>
      <c r="W1429" s="274">
        <v>38834</v>
      </c>
      <c r="X1429" s="274">
        <v>38004</v>
      </c>
      <c r="Y1429" s="274">
        <v>38940</v>
      </c>
      <c r="Z1429" s="274">
        <v>38265</v>
      </c>
      <c r="AA1429" s="271">
        <v>0.978626976360921</v>
      </c>
      <c r="AB1429" s="271">
        <v>0.9826656394453</v>
      </c>
      <c r="AC1429" s="298">
        <v>-0.00403866308437961</v>
      </c>
    </row>
    <row r="1430" spans="1:29">
      <c r="A1430" s="300" t="s">
        <v>1972</v>
      </c>
      <c r="B1430" s="308" t="s">
        <v>3379</v>
      </c>
      <c r="C1430" s="296" t="s">
        <v>2650</v>
      </c>
      <c r="D1430" s="308" t="s">
        <v>2651</v>
      </c>
      <c r="E1430" s="266">
        <v>3057</v>
      </c>
      <c r="F1430" s="269">
        <v>2970</v>
      </c>
      <c r="G1430" s="269">
        <v>87</v>
      </c>
      <c r="H1430" s="267">
        <v>3809</v>
      </c>
      <c r="I1430" s="267">
        <v>3690</v>
      </c>
      <c r="J1430" s="267">
        <v>119</v>
      </c>
      <c r="K1430" s="267">
        <v>3116</v>
      </c>
      <c r="L1430" s="267">
        <v>3072</v>
      </c>
      <c r="M1430" s="267">
        <v>44</v>
      </c>
      <c r="N1430" s="297">
        <v>0.93</v>
      </c>
      <c r="O1430" s="269">
        <v>96904</v>
      </c>
      <c r="P1430" s="269">
        <v>95496</v>
      </c>
      <c r="Q1430" s="269">
        <v>1408</v>
      </c>
      <c r="R1430" s="270">
        <v>0.985470156030711</v>
      </c>
      <c r="S1430" s="270">
        <v>0.971540726202159</v>
      </c>
      <c r="T1430" s="270">
        <v>0.968758204253085</v>
      </c>
      <c r="U1430" s="270">
        <v>0.985879332477535</v>
      </c>
      <c r="V1430" s="298">
        <v>0.00278252194907425</v>
      </c>
      <c r="W1430" s="274">
        <v>23514</v>
      </c>
      <c r="X1430" s="274">
        <v>23122</v>
      </c>
      <c r="Y1430" s="274">
        <v>22839</v>
      </c>
      <c r="Z1430" s="274">
        <v>22515</v>
      </c>
      <c r="AA1430" s="271">
        <v>0.983329080547759</v>
      </c>
      <c r="AB1430" s="271">
        <v>0.985813739655852</v>
      </c>
      <c r="AC1430" s="298">
        <v>-0.00248465910809303</v>
      </c>
    </row>
    <row r="1431" spans="1:29">
      <c r="A1431" s="300" t="s">
        <v>1972</v>
      </c>
      <c r="B1431" s="308" t="s">
        <v>3379</v>
      </c>
      <c r="C1431" s="296" t="s">
        <v>2652</v>
      </c>
      <c r="D1431" s="308" t="s">
        <v>2653</v>
      </c>
      <c r="E1431" s="266">
        <v>2864</v>
      </c>
      <c r="F1431" s="269">
        <v>2718</v>
      </c>
      <c r="G1431" s="269">
        <v>146</v>
      </c>
      <c r="H1431" s="267">
        <v>3659</v>
      </c>
      <c r="I1431" s="267">
        <v>3470</v>
      </c>
      <c r="J1431" s="267">
        <v>189</v>
      </c>
      <c r="K1431" s="267">
        <v>3203</v>
      </c>
      <c r="L1431" s="267">
        <v>3092</v>
      </c>
      <c r="M1431" s="267">
        <v>111</v>
      </c>
      <c r="N1431" s="297">
        <v>0.93</v>
      </c>
      <c r="O1431" s="269">
        <v>99133</v>
      </c>
      <c r="P1431" s="269">
        <v>95912</v>
      </c>
      <c r="Q1431" s="269">
        <v>3221</v>
      </c>
      <c r="R1431" s="270">
        <v>0.967508296934421</v>
      </c>
      <c r="S1431" s="270">
        <v>0.949022346368715</v>
      </c>
      <c r="T1431" s="270">
        <v>0.948346542771249</v>
      </c>
      <c r="U1431" s="270">
        <v>0.965344989072744</v>
      </c>
      <c r="V1431" s="298">
        <v>0.000675803597466107</v>
      </c>
      <c r="W1431" s="274">
        <v>23533</v>
      </c>
      <c r="X1431" s="274">
        <v>22688</v>
      </c>
      <c r="Y1431" s="274">
        <v>23354</v>
      </c>
      <c r="Z1431" s="274">
        <v>22672</v>
      </c>
      <c r="AA1431" s="271">
        <v>0.964092975821187</v>
      </c>
      <c r="AB1431" s="271">
        <v>0.970797293825469</v>
      </c>
      <c r="AC1431" s="298">
        <v>-0.00670431800428162</v>
      </c>
    </row>
    <row r="1432" spans="1:29">
      <c r="A1432" s="300" t="s">
        <v>1972</v>
      </c>
      <c r="B1432" s="308" t="s">
        <v>3379</v>
      </c>
      <c r="C1432" s="296" t="s">
        <v>2654</v>
      </c>
      <c r="D1432" s="308" t="s">
        <v>2655</v>
      </c>
      <c r="E1432" s="266">
        <v>4956</v>
      </c>
      <c r="F1432" s="269">
        <v>4664</v>
      </c>
      <c r="G1432" s="269">
        <v>292</v>
      </c>
      <c r="H1432" s="267">
        <v>4907</v>
      </c>
      <c r="I1432" s="267">
        <v>4627</v>
      </c>
      <c r="J1432" s="267">
        <v>280</v>
      </c>
      <c r="K1432" s="267">
        <v>4478</v>
      </c>
      <c r="L1432" s="267">
        <v>4322</v>
      </c>
      <c r="M1432" s="267">
        <v>156</v>
      </c>
      <c r="N1432" s="297">
        <v>0.93</v>
      </c>
      <c r="O1432" s="269">
        <v>134363</v>
      </c>
      <c r="P1432" s="269">
        <v>129093</v>
      </c>
      <c r="Q1432" s="269">
        <v>5270</v>
      </c>
      <c r="R1432" s="270">
        <v>0.960777892723443</v>
      </c>
      <c r="S1432" s="270">
        <v>0.941081517352704</v>
      </c>
      <c r="T1432" s="270">
        <v>0.942938659058488</v>
      </c>
      <c r="U1432" s="270">
        <v>0.965163019205002</v>
      </c>
      <c r="V1432" s="298">
        <v>-0.00185714170578399</v>
      </c>
      <c r="W1432" s="274">
        <v>32077</v>
      </c>
      <c r="X1432" s="274">
        <v>30787</v>
      </c>
      <c r="Y1432" s="274">
        <v>32524</v>
      </c>
      <c r="Z1432" s="274">
        <v>31155</v>
      </c>
      <c r="AA1432" s="271">
        <v>0.959784269102472</v>
      </c>
      <c r="AB1432" s="271">
        <v>0.957908006395277</v>
      </c>
      <c r="AC1432" s="298">
        <v>0.00187626270719488</v>
      </c>
    </row>
    <row r="1433" spans="1:29">
      <c r="A1433" s="300" t="s">
        <v>1972</v>
      </c>
      <c r="B1433" s="308" t="s">
        <v>3379</v>
      </c>
      <c r="C1433" s="296" t="s">
        <v>2656</v>
      </c>
      <c r="D1433" s="308" t="s">
        <v>2657</v>
      </c>
      <c r="E1433" s="266">
        <v>3160</v>
      </c>
      <c r="F1433" s="269">
        <v>3053</v>
      </c>
      <c r="G1433" s="269">
        <v>107</v>
      </c>
      <c r="H1433" s="267">
        <v>3818</v>
      </c>
      <c r="I1433" s="267">
        <v>3710</v>
      </c>
      <c r="J1433" s="267">
        <v>108</v>
      </c>
      <c r="K1433" s="267">
        <v>3451</v>
      </c>
      <c r="L1433" s="267">
        <v>3335</v>
      </c>
      <c r="M1433" s="267">
        <v>116</v>
      </c>
      <c r="N1433" s="297">
        <v>0.93</v>
      </c>
      <c r="O1433" s="269">
        <v>105934</v>
      </c>
      <c r="P1433" s="269">
        <v>103059</v>
      </c>
      <c r="Q1433" s="269">
        <v>2875</v>
      </c>
      <c r="R1433" s="270">
        <v>0.972860460286594</v>
      </c>
      <c r="S1433" s="270">
        <v>0.966139240506329</v>
      </c>
      <c r="T1433" s="270">
        <v>0.971712938711367</v>
      </c>
      <c r="U1433" s="270">
        <v>0.966386554621849</v>
      </c>
      <c r="V1433" s="298">
        <v>-0.00557369820503806</v>
      </c>
      <c r="W1433" s="274">
        <v>24806</v>
      </c>
      <c r="X1433" s="274">
        <v>24203</v>
      </c>
      <c r="Y1433" s="274">
        <v>25141</v>
      </c>
      <c r="Z1433" s="274">
        <v>24512</v>
      </c>
      <c r="AA1433" s="271">
        <v>0.975691364992341</v>
      </c>
      <c r="AB1433" s="271">
        <v>0.974981106559007</v>
      </c>
      <c r="AC1433" s="298">
        <v>0.000710258433333388</v>
      </c>
    </row>
    <row r="1434" spans="1:29">
      <c r="A1434" s="300" t="s">
        <v>1972</v>
      </c>
      <c r="B1434" s="308" t="s">
        <v>3379</v>
      </c>
      <c r="C1434" s="296" t="s">
        <v>2658</v>
      </c>
      <c r="D1434" s="308" t="s">
        <v>2659</v>
      </c>
      <c r="E1434" s="266">
        <v>5714</v>
      </c>
      <c r="F1434" s="269">
        <v>5489</v>
      </c>
      <c r="G1434" s="269">
        <v>225</v>
      </c>
      <c r="H1434" s="267">
        <v>7509</v>
      </c>
      <c r="I1434" s="267">
        <v>7186</v>
      </c>
      <c r="J1434" s="267">
        <v>323</v>
      </c>
      <c r="K1434" s="267">
        <v>6557</v>
      </c>
      <c r="L1434" s="267">
        <v>6413</v>
      </c>
      <c r="M1434" s="267">
        <v>144</v>
      </c>
      <c r="N1434" s="297">
        <v>0.93</v>
      </c>
      <c r="O1434" s="269">
        <v>197502</v>
      </c>
      <c r="P1434" s="269">
        <v>192557</v>
      </c>
      <c r="Q1434" s="269">
        <v>4945</v>
      </c>
      <c r="R1434" s="270">
        <v>0.974962278862999</v>
      </c>
      <c r="S1434" s="270">
        <v>0.960623031151558</v>
      </c>
      <c r="T1434" s="270">
        <v>0.956984951391663</v>
      </c>
      <c r="U1434" s="270">
        <v>0.978038737227391</v>
      </c>
      <c r="V1434" s="298">
        <v>0.00363807975989427</v>
      </c>
      <c r="W1434" s="274">
        <v>47310</v>
      </c>
      <c r="X1434" s="274">
        <v>45973</v>
      </c>
      <c r="Y1434" s="274">
        <v>47188</v>
      </c>
      <c r="Z1434" s="274">
        <v>46084</v>
      </c>
      <c r="AA1434" s="271">
        <v>0.971739589938702</v>
      </c>
      <c r="AB1434" s="271">
        <v>0.976604221412223</v>
      </c>
      <c r="AC1434" s="298">
        <v>-0.00486463147352134</v>
      </c>
    </row>
    <row r="1435" spans="1:29">
      <c r="A1435" s="300" t="s">
        <v>1972</v>
      </c>
      <c r="B1435" s="308" t="s">
        <v>3379</v>
      </c>
      <c r="C1435" s="296" t="s">
        <v>2660</v>
      </c>
      <c r="D1435" s="308" t="s">
        <v>2661</v>
      </c>
      <c r="E1435" s="266">
        <v>1137</v>
      </c>
      <c r="F1435" s="269">
        <v>952</v>
      </c>
      <c r="G1435" s="269">
        <v>185</v>
      </c>
      <c r="H1435" s="267">
        <v>1144</v>
      </c>
      <c r="I1435" s="267">
        <v>1018</v>
      </c>
      <c r="J1435" s="267">
        <v>126</v>
      </c>
      <c r="K1435" s="267">
        <v>1002</v>
      </c>
      <c r="L1435" s="267">
        <v>806</v>
      </c>
      <c r="M1435" s="267">
        <v>196</v>
      </c>
      <c r="N1435" s="297">
        <v>0.93</v>
      </c>
      <c r="O1435" s="269">
        <v>32096</v>
      </c>
      <c r="P1435" s="269">
        <v>27903</v>
      </c>
      <c r="Q1435" s="269">
        <v>4193</v>
      </c>
      <c r="R1435" s="270">
        <v>0.869360667996012</v>
      </c>
      <c r="S1435" s="270">
        <v>0.837291116974494</v>
      </c>
      <c r="T1435" s="270">
        <v>0.88986013986014</v>
      </c>
      <c r="U1435" s="270">
        <v>0.80439121756487</v>
      </c>
      <c r="V1435" s="298">
        <v>-0.0525690228856456</v>
      </c>
      <c r="W1435" s="274">
        <v>7661</v>
      </c>
      <c r="X1435" s="274">
        <v>6558</v>
      </c>
      <c r="Y1435" s="274">
        <v>7788</v>
      </c>
      <c r="Z1435" s="274">
        <v>6845</v>
      </c>
      <c r="AA1435" s="271">
        <v>0.856024017752252</v>
      </c>
      <c r="AB1435" s="271">
        <v>0.878916281458654</v>
      </c>
      <c r="AC1435" s="298">
        <v>-0.0228922637064026</v>
      </c>
    </row>
    <row r="1436" spans="1:29">
      <c r="A1436" s="300" t="s">
        <v>1972</v>
      </c>
      <c r="B1436" s="308" t="s">
        <v>3379</v>
      </c>
      <c r="C1436" s="296" t="s">
        <v>2662</v>
      </c>
      <c r="D1436" s="308" t="s">
        <v>2663</v>
      </c>
      <c r="E1436" s="266">
        <v>3015</v>
      </c>
      <c r="F1436" s="269">
        <v>2923</v>
      </c>
      <c r="G1436" s="269">
        <v>92</v>
      </c>
      <c r="H1436" s="267">
        <v>3728</v>
      </c>
      <c r="I1436" s="267">
        <v>3589</v>
      </c>
      <c r="J1436" s="267">
        <v>139</v>
      </c>
      <c r="K1436" s="267">
        <v>3430</v>
      </c>
      <c r="L1436" s="267">
        <v>3328</v>
      </c>
      <c r="M1436" s="267">
        <v>102</v>
      </c>
      <c r="N1436" s="297">
        <v>0.93</v>
      </c>
      <c r="O1436" s="269">
        <v>99076</v>
      </c>
      <c r="P1436" s="269">
        <v>96865</v>
      </c>
      <c r="Q1436" s="269">
        <v>2211</v>
      </c>
      <c r="R1436" s="270">
        <v>0.977683798296257</v>
      </c>
      <c r="S1436" s="270">
        <v>0.969485903814262</v>
      </c>
      <c r="T1436" s="270">
        <v>0.962714592274678</v>
      </c>
      <c r="U1436" s="270">
        <v>0.970262390670554</v>
      </c>
      <c r="V1436" s="298">
        <v>0.00677131153958388</v>
      </c>
      <c r="W1436" s="274">
        <v>24234</v>
      </c>
      <c r="X1436" s="274">
        <v>23670</v>
      </c>
      <c r="Y1436" s="274">
        <v>23824</v>
      </c>
      <c r="Z1436" s="274">
        <v>23283</v>
      </c>
      <c r="AA1436" s="271">
        <v>0.976726912602129</v>
      </c>
      <c r="AB1436" s="271">
        <v>0.977291806581598</v>
      </c>
      <c r="AC1436" s="298">
        <v>-0.000564893979469128</v>
      </c>
    </row>
    <row r="1437" spans="1:29">
      <c r="A1437" s="300" t="s">
        <v>1972</v>
      </c>
      <c r="B1437" s="308" t="s">
        <v>3379</v>
      </c>
      <c r="C1437" s="296" t="s">
        <v>2664</v>
      </c>
      <c r="D1437" s="308" t="s">
        <v>2665</v>
      </c>
      <c r="E1437" s="266">
        <v>3115</v>
      </c>
      <c r="F1437" s="269">
        <v>2952</v>
      </c>
      <c r="G1437" s="269">
        <v>163</v>
      </c>
      <c r="H1437" s="267">
        <v>4069</v>
      </c>
      <c r="I1437" s="267">
        <v>3792</v>
      </c>
      <c r="J1437" s="267">
        <v>277</v>
      </c>
      <c r="K1437" s="267">
        <v>3356</v>
      </c>
      <c r="L1437" s="267">
        <v>3279</v>
      </c>
      <c r="M1437" s="267">
        <v>77</v>
      </c>
      <c r="N1437" s="297">
        <v>0.93</v>
      </c>
      <c r="O1437" s="269">
        <v>103507</v>
      </c>
      <c r="P1437" s="269">
        <v>100505</v>
      </c>
      <c r="Q1437" s="269">
        <v>3002</v>
      </c>
      <c r="R1437" s="270">
        <v>0.970997130628846</v>
      </c>
      <c r="S1437" s="270">
        <v>0.947672552166934</v>
      </c>
      <c r="T1437" s="270">
        <v>0.931924305726223</v>
      </c>
      <c r="U1437" s="270">
        <v>0.977056019070322</v>
      </c>
      <c r="V1437" s="298">
        <v>0.0157482464407115</v>
      </c>
      <c r="W1437" s="274">
        <v>24985</v>
      </c>
      <c r="X1437" s="274">
        <v>24007</v>
      </c>
      <c r="Y1437" s="274">
        <v>24687</v>
      </c>
      <c r="Z1437" s="274">
        <v>24024</v>
      </c>
      <c r="AA1437" s="271">
        <v>0.960856513908345</v>
      </c>
      <c r="AB1437" s="271">
        <v>0.973143759873618</v>
      </c>
      <c r="AC1437" s="298">
        <v>-0.0122872459652726</v>
      </c>
    </row>
    <row r="1438" spans="1:29">
      <c r="A1438" s="300" t="s">
        <v>1972</v>
      </c>
      <c r="B1438" s="308" t="s">
        <v>3380</v>
      </c>
      <c r="C1438" s="296" t="s">
        <v>2666</v>
      </c>
      <c r="D1438" s="308" t="s">
        <v>2667</v>
      </c>
      <c r="E1438" s="266">
        <v>3610</v>
      </c>
      <c r="F1438" s="269">
        <v>3517</v>
      </c>
      <c r="G1438" s="269">
        <v>93</v>
      </c>
      <c r="H1438" s="267">
        <v>4778</v>
      </c>
      <c r="I1438" s="267">
        <v>4664</v>
      </c>
      <c r="J1438" s="267">
        <v>114</v>
      </c>
      <c r="K1438" s="267">
        <v>4539</v>
      </c>
      <c r="L1438" s="267">
        <v>4463</v>
      </c>
      <c r="M1438" s="267">
        <v>76</v>
      </c>
      <c r="N1438" s="297">
        <v>0.93</v>
      </c>
      <c r="O1438" s="269">
        <v>121491</v>
      </c>
      <c r="P1438" s="269">
        <v>119439</v>
      </c>
      <c r="Q1438" s="269">
        <v>2052</v>
      </c>
      <c r="R1438" s="270">
        <v>0.983109859989629</v>
      </c>
      <c r="S1438" s="270">
        <v>0.974238227146814</v>
      </c>
      <c r="T1438" s="270">
        <v>0.97614064462118</v>
      </c>
      <c r="U1438" s="270">
        <v>0.98325622383785</v>
      </c>
      <c r="V1438" s="298">
        <v>-0.00190241747436604</v>
      </c>
      <c r="W1438" s="274">
        <v>30087</v>
      </c>
      <c r="X1438" s="274">
        <v>29556</v>
      </c>
      <c r="Y1438" s="274">
        <v>29011</v>
      </c>
      <c r="Z1438" s="274">
        <v>28459</v>
      </c>
      <c r="AA1438" s="271">
        <v>0.982351181573437</v>
      </c>
      <c r="AB1438" s="271">
        <v>0.980972734480025</v>
      </c>
      <c r="AC1438" s="298">
        <v>0.00137844709341217</v>
      </c>
    </row>
    <row r="1439" spans="1:29">
      <c r="A1439" s="300" t="s">
        <v>1972</v>
      </c>
      <c r="B1439" s="308" t="s">
        <v>3380</v>
      </c>
      <c r="C1439" s="296" t="s">
        <v>2668</v>
      </c>
      <c r="D1439" s="308" t="s">
        <v>2669</v>
      </c>
      <c r="E1439" s="266">
        <v>2702</v>
      </c>
      <c r="F1439" s="269">
        <v>2645</v>
      </c>
      <c r="G1439" s="269">
        <v>57</v>
      </c>
      <c r="H1439" s="267">
        <v>3273</v>
      </c>
      <c r="I1439" s="267">
        <v>3218</v>
      </c>
      <c r="J1439" s="267">
        <v>55</v>
      </c>
      <c r="K1439" s="267">
        <v>3025</v>
      </c>
      <c r="L1439" s="267">
        <v>2975</v>
      </c>
      <c r="M1439" s="267">
        <v>50</v>
      </c>
      <c r="N1439" s="297">
        <v>0.93</v>
      </c>
      <c r="O1439" s="269">
        <v>84726</v>
      </c>
      <c r="P1439" s="269">
        <v>83575</v>
      </c>
      <c r="Q1439" s="269">
        <v>1151</v>
      </c>
      <c r="R1439" s="270">
        <v>0.986415031985459</v>
      </c>
      <c r="S1439" s="270">
        <v>0.978904515173945</v>
      </c>
      <c r="T1439" s="270">
        <v>0.983195844790712</v>
      </c>
      <c r="U1439" s="270">
        <v>0.983471074380165</v>
      </c>
      <c r="V1439" s="298">
        <v>-0.00429132961676659</v>
      </c>
      <c r="W1439" s="274">
        <v>21125</v>
      </c>
      <c r="X1439" s="274">
        <v>20832</v>
      </c>
      <c r="Y1439" s="274">
        <v>20476</v>
      </c>
      <c r="Z1439" s="274">
        <v>20220</v>
      </c>
      <c r="AA1439" s="271">
        <v>0.986130177514793</v>
      </c>
      <c r="AB1439" s="271">
        <v>0.98749755811682</v>
      </c>
      <c r="AC1439" s="298">
        <v>-0.00136738060202679</v>
      </c>
    </row>
    <row r="1440" spans="1:29">
      <c r="A1440" s="300" t="s">
        <v>1972</v>
      </c>
      <c r="B1440" s="308" t="s">
        <v>3380</v>
      </c>
      <c r="C1440" s="296" t="s">
        <v>2670</v>
      </c>
      <c r="D1440" s="308" t="s">
        <v>2671</v>
      </c>
      <c r="E1440" s="266">
        <v>4</v>
      </c>
      <c r="F1440" s="269">
        <v>4</v>
      </c>
      <c r="G1440" s="269">
        <v>0</v>
      </c>
      <c r="H1440" s="267">
        <v>6</v>
      </c>
      <c r="I1440" s="267">
        <v>6</v>
      </c>
      <c r="J1440" s="267">
        <v>0</v>
      </c>
      <c r="K1440" s="267">
        <v>12</v>
      </c>
      <c r="L1440" s="267">
        <v>12</v>
      </c>
      <c r="M1440" s="267">
        <v>0</v>
      </c>
      <c r="N1440" s="297">
        <v>0.93</v>
      </c>
      <c r="O1440" s="269">
        <v>2320</v>
      </c>
      <c r="P1440" s="269">
        <v>2318</v>
      </c>
      <c r="Q1440" s="269">
        <v>2</v>
      </c>
      <c r="R1440" s="270">
        <v>0.999137931034483</v>
      </c>
      <c r="S1440" s="270">
        <v>1</v>
      </c>
      <c r="T1440" s="270">
        <v>1</v>
      </c>
      <c r="U1440" s="270">
        <v>1</v>
      </c>
      <c r="V1440" s="298">
        <v>0</v>
      </c>
      <c r="W1440" s="274">
        <v>86</v>
      </c>
      <c r="X1440" s="274">
        <v>86</v>
      </c>
      <c r="Y1440" s="274">
        <v>68</v>
      </c>
      <c r="Z1440" s="274">
        <v>68</v>
      </c>
      <c r="AA1440" s="271">
        <v>1</v>
      </c>
      <c r="AB1440" s="271">
        <v>1</v>
      </c>
      <c r="AC1440" s="298">
        <v>0</v>
      </c>
    </row>
    <row r="1441" spans="1:29">
      <c r="A1441" s="300" t="s">
        <v>1972</v>
      </c>
      <c r="B1441" s="308" t="s">
        <v>3380</v>
      </c>
      <c r="C1441" s="296" t="s">
        <v>2672</v>
      </c>
      <c r="D1441" s="308" t="s">
        <v>2673</v>
      </c>
      <c r="E1441" s="266">
        <v>2140</v>
      </c>
      <c r="F1441" s="269">
        <v>2096</v>
      </c>
      <c r="G1441" s="269">
        <v>44</v>
      </c>
      <c r="H1441" s="267">
        <v>2891</v>
      </c>
      <c r="I1441" s="267">
        <v>2810</v>
      </c>
      <c r="J1441" s="267">
        <v>81</v>
      </c>
      <c r="K1441" s="267">
        <v>2603</v>
      </c>
      <c r="L1441" s="267">
        <v>2555</v>
      </c>
      <c r="M1441" s="267">
        <v>48</v>
      </c>
      <c r="N1441" s="297">
        <v>0.93</v>
      </c>
      <c r="O1441" s="269">
        <v>71882</v>
      </c>
      <c r="P1441" s="269">
        <v>70679</v>
      </c>
      <c r="Q1441" s="269">
        <v>1203</v>
      </c>
      <c r="R1441" s="270">
        <v>0.983264238613283</v>
      </c>
      <c r="S1441" s="270">
        <v>0.979439252336449</v>
      </c>
      <c r="T1441" s="270">
        <v>0.971982013144241</v>
      </c>
      <c r="U1441" s="270">
        <v>0.981559738762966</v>
      </c>
      <c r="V1441" s="298">
        <v>0.00745723919220787</v>
      </c>
      <c r="W1441" s="274">
        <v>17706</v>
      </c>
      <c r="X1441" s="274">
        <v>17365</v>
      </c>
      <c r="Y1441" s="274">
        <v>16881</v>
      </c>
      <c r="Z1441" s="274">
        <v>16606</v>
      </c>
      <c r="AA1441" s="271">
        <v>0.980740991754208</v>
      </c>
      <c r="AB1441" s="271">
        <v>0.983709495882945</v>
      </c>
      <c r="AC1441" s="298">
        <v>-0.00296850412873773</v>
      </c>
    </row>
    <row r="1442" spans="1:29">
      <c r="A1442" s="300" t="s">
        <v>1972</v>
      </c>
      <c r="B1442" s="308" t="s">
        <v>3380</v>
      </c>
      <c r="C1442" s="296" t="s">
        <v>2674</v>
      </c>
      <c r="D1442" s="308" t="s">
        <v>2675</v>
      </c>
      <c r="E1442" s="266">
        <v>5943</v>
      </c>
      <c r="F1442" s="269">
        <v>5530</v>
      </c>
      <c r="G1442" s="269">
        <v>413</v>
      </c>
      <c r="H1442" s="267">
        <v>8255</v>
      </c>
      <c r="I1442" s="267">
        <v>7477</v>
      </c>
      <c r="J1442" s="267">
        <v>778</v>
      </c>
      <c r="K1442" s="267">
        <v>7651</v>
      </c>
      <c r="L1442" s="267">
        <v>7280</v>
      </c>
      <c r="M1442" s="267">
        <v>371</v>
      </c>
      <c r="N1442" s="297">
        <v>0.93</v>
      </c>
      <c r="O1442" s="269">
        <v>216617</v>
      </c>
      <c r="P1442" s="269">
        <v>207599</v>
      </c>
      <c r="Q1442" s="269">
        <v>9018</v>
      </c>
      <c r="R1442" s="270">
        <v>0.958368918413606</v>
      </c>
      <c r="S1442" s="270">
        <v>0.930506478209658</v>
      </c>
      <c r="T1442" s="270">
        <v>0.905754088431254</v>
      </c>
      <c r="U1442" s="270">
        <v>0.951509606587374</v>
      </c>
      <c r="V1442" s="298">
        <v>0.0247523897784045</v>
      </c>
      <c r="W1442" s="274">
        <v>52041</v>
      </c>
      <c r="X1442" s="274">
        <v>49436</v>
      </c>
      <c r="Y1442" s="274">
        <v>50925</v>
      </c>
      <c r="Z1442" s="274">
        <v>48757</v>
      </c>
      <c r="AA1442" s="271">
        <v>0.949943313925559</v>
      </c>
      <c r="AB1442" s="271">
        <v>0.957427589592538</v>
      </c>
      <c r="AC1442" s="298">
        <v>-0.0074842756669794</v>
      </c>
    </row>
    <row r="1443" spans="1:29">
      <c r="A1443" s="300" t="s">
        <v>1972</v>
      </c>
      <c r="B1443" s="308" t="s">
        <v>3380</v>
      </c>
      <c r="C1443" s="296" t="s">
        <v>2676</v>
      </c>
      <c r="D1443" s="308" t="s">
        <v>2677</v>
      </c>
      <c r="E1443" s="266">
        <v>1652</v>
      </c>
      <c r="F1443" s="269">
        <v>1606</v>
      </c>
      <c r="G1443" s="269">
        <v>46</v>
      </c>
      <c r="H1443" s="267">
        <v>2193</v>
      </c>
      <c r="I1443" s="267">
        <v>2120</v>
      </c>
      <c r="J1443" s="267">
        <v>73</v>
      </c>
      <c r="K1443" s="267">
        <v>2010</v>
      </c>
      <c r="L1443" s="267">
        <v>1980</v>
      </c>
      <c r="M1443" s="267">
        <v>30</v>
      </c>
      <c r="N1443" s="297">
        <v>0.93</v>
      </c>
      <c r="O1443" s="269">
        <v>55219</v>
      </c>
      <c r="P1443" s="269">
        <v>54071</v>
      </c>
      <c r="Q1443" s="269">
        <v>1148</v>
      </c>
      <c r="R1443" s="270">
        <v>0.979210054510223</v>
      </c>
      <c r="S1443" s="270">
        <v>0.972154963680387</v>
      </c>
      <c r="T1443" s="270">
        <v>0.96671226630187</v>
      </c>
      <c r="U1443" s="270">
        <v>0.985074626865672</v>
      </c>
      <c r="V1443" s="298">
        <v>0.00544269737851788</v>
      </c>
      <c r="W1443" s="274">
        <v>13765</v>
      </c>
      <c r="X1443" s="274">
        <v>13465</v>
      </c>
      <c r="Y1443" s="274">
        <v>13436</v>
      </c>
      <c r="Z1443" s="274">
        <v>13124</v>
      </c>
      <c r="AA1443" s="271">
        <v>0.978205593897566</v>
      </c>
      <c r="AB1443" s="271">
        <v>0.976778803215243</v>
      </c>
      <c r="AC1443" s="298">
        <v>0.00142679068232365</v>
      </c>
    </row>
    <row r="1444" spans="1:29">
      <c r="A1444" s="300" t="s">
        <v>1972</v>
      </c>
      <c r="B1444" s="308" t="s">
        <v>3380</v>
      </c>
      <c r="C1444" s="296" t="s">
        <v>2678</v>
      </c>
      <c r="D1444" s="308" t="s">
        <v>2679</v>
      </c>
      <c r="E1444" s="266">
        <v>4667</v>
      </c>
      <c r="F1444" s="269">
        <v>4533</v>
      </c>
      <c r="G1444" s="269">
        <v>134</v>
      </c>
      <c r="H1444" s="267">
        <v>6290</v>
      </c>
      <c r="I1444" s="267">
        <v>6065</v>
      </c>
      <c r="J1444" s="267">
        <v>225</v>
      </c>
      <c r="K1444" s="267">
        <v>5536</v>
      </c>
      <c r="L1444" s="267">
        <v>5412</v>
      </c>
      <c r="M1444" s="267">
        <v>124</v>
      </c>
      <c r="N1444" s="297">
        <v>0.93</v>
      </c>
      <c r="O1444" s="269">
        <v>154034</v>
      </c>
      <c r="P1444" s="269">
        <v>150360</v>
      </c>
      <c r="Q1444" s="269">
        <v>3674</v>
      </c>
      <c r="R1444" s="270">
        <v>0.976148123141644</v>
      </c>
      <c r="S1444" s="270">
        <v>0.971287765159631</v>
      </c>
      <c r="T1444" s="270">
        <v>0.96422893481717</v>
      </c>
      <c r="U1444" s="270">
        <v>0.977601156069364</v>
      </c>
      <c r="V1444" s="298">
        <v>0.00705883034246135</v>
      </c>
      <c r="W1444" s="274">
        <v>38124</v>
      </c>
      <c r="X1444" s="274">
        <v>37193</v>
      </c>
      <c r="Y1444" s="274">
        <v>36506</v>
      </c>
      <c r="Z1444" s="274">
        <v>35726</v>
      </c>
      <c r="AA1444" s="271">
        <v>0.975579687336061</v>
      </c>
      <c r="AB1444" s="271">
        <v>0.978633649263135</v>
      </c>
      <c r="AC1444" s="298">
        <v>-0.00305396192707352</v>
      </c>
    </row>
    <row r="1445" spans="1:29">
      <c r="A1445" s="300" t="s">
        <v>1972</v>
      </c>
      <c r="B1445" s="308" t="s">
        <v>3380</v>
      </c>
      <c r="C1445" s="296" t="s">
        <v>2680</v>
      </c>
      <c r="D1445" s="308" t="s">
        <v>2681</v>
      </c>
      <c r="E1445" s="266">
        <v>8255</v>
      </c>
      <c r="F1445" s="269">
        <v>7506</v>
      </c>
      <c r="G1445" s="269">
        <v>749</v>
      </c>
      <c r="H1445" s="267">
        <v>11056</v>
      </c>
      <c r="I1445" s="267">
        <v>10248</v>
      </c>
      <c r="J1445" s="267">
        <v>808</v>
      </c>
      <c r="K1445" s="267">
        <v>10186</v>
      </c>
      <c r="L1445" s="267">
        <v>9692</v>
      </c>
      <c r="M1445" s="267">
        <v>494</v>
      </c>
      <c r="N1445" s="297">
        <v>0.93</v>
      </c>
      <c r="O1445" s="269">
        <v>285511</v>
      </c>
      <c r="P1445" s="269">
        <v>272803</v>
      </c>
      <c r="Q1445" s="269">
        <v>12708</v>
      </c>
      <c r="R1445" s="270">
        <v>0.95549033137077</v>
      </c>
      <c r="S1445" s="270">
        <v>0.909267110841914</v>
      </c>
      <c r="T1445" s="270">
        <v>0.926917510853835</v>
      </c>
      <c r="U1445" s="270">
        <v>0.95150206165325</v>
      </c>
      <c r="V1445" s="298">
        <v>-0.017650400011921</v>
      </c>
      <c r="W1445" s="274">
        <v>69595</v>
      </c>
      <c r="X1445" s="274">
        <v>66050</v>
      </c>
      <c r="Y1445" s="274">
        <v>67873</v>
      </c>
      <c r="Z1445" s="274">
        <v>64552</v>
      </c>
      <c r="AA1445" s="271">
        <v>0.949062432646023</v>
      </c>
      <c r="AB1445" s="271">
        <v>0.951070381447704</v>
      </c>
      <c r="AC1445" s="298">
        <v>-0.00200794880168043</v>
      </c>
    </row>
    <row r="1446" spans="1:29">
      <c r="A1446" s="300" t="s">
        <v>1972</v>
      </c>
      <c r="B1446" s="308" t="s">
        <v>3381</v>
      </c>
      <c r="C1446" s="296" t="s">
        <v>2682</v>
      </c>
      <c r="D1446" s="308" t="s">
        <v>2683</v>
      </c>
      <c r="E1446" s="266">
        <v>5827</v>
      </c>
      <c r="F1446" s="269">
        <v>5458</v>
      </c>
      <c r="G1446" s="269">
        <v>369</v>
      </c>
      <c r="H1446" s="267">
        <v>7467</v>
      </c>
      <c r="I1446" s="267">
        <v>6712</v>
      </c>
      <c r="J1446" s="267">
        <v>755</v>
      </c>
      <c r="K1446" s="267">
        <v>7025</v>
      </c>
      <c r="L1446" s="267">
        <v>6718</v>
      </c>
      <c r="M1446" s="267">
        <v>307</v>
      </c>
      <c r="N1446" s="297">
        <v>0.93</v>
      </c>
      <c r="O1446" s="269">
        <v>191699</v>
      </c>
      <c r="P1446" s="269">
        <v>183231</v>
      </c>
      <c r="Q1446" s="269">
        <v>8468</v>
      </c>
      <c r="R1446" s="270">
        <v>0.955826582298291</v>
      </c>
      <c r="S1446" s="270">
        <v>0.936674103312167</v>
      </c>
      <c r="T1446" s="270">
        <v>0.898888442480246</v>
      </c>
      <c r="U1446" s="270">
        <v>0.956298932384342</v>
      </c>
      <c r="V1446" s="298">
        <v>0.037785660831921</v>
      </c>
      <c r="W1446" s="274">
        <v>47063</v>
      </c>
      <c r="X1446" s="274">
        <v>44881</v>
      </c>
      <c r="Y1446" s="274">
        <v>44994</v>
      </c>
      <c r="Z1446" s="274">
        <v>43034</v>
      </c>
      <c r="AA1446" s="271">
        <v>0.953636614750441</v>
      </c>
      <c r="AB1446" s="271">
        <v>0.956438636262613</v>
      </c>
      <c r="AC1446" s="298">
        <v>-0.0028020215121719</v>
      </c>
    </row>
    <row r="1447" spans="1:29">
      <c r="A1447" s="300" t="s">
        <v>1972</v>
      </c>
      <c r="B1447" s="308" t="s">
        <v>3381</v>
      </c>
      <c r="C1447" s="296" t="s">
        <v>2684</v>
      </c>
      <c r="D1447" s="308" t="s">
        <v>2685</v>
      </c>
      <c r="E1447" s="266">
        <v>5109</v>
      </c>
      <c r="F1447" s="269">
        <v>4864</v>
      </c>
      <c r="G1447" s="269">
        <v>245</v>
      </c>
      <c r="H1447" s="267">
        <v>7118</v>
      </c>
      <c r="I1447" s="267">
        <v>6740</v>
      </c>
      <c r="J1447" s="267">
        <v>378</v>
      </c>
      <c r="K1447" s="267">
        <v>6436</v>
      </c>
      <c r="L1447" s="267">
        <v>6194</v>
      </c>
      <c r="M1447" s="267">
        <v>242</v>
      </c>
      <c r="N1447" s="297">
        <v>0.93</v>
      </c>
      <c r="O1447" s="269">
        <v>176738</v>
      </c>
      <c r="P1447" s="269">
        <v>171093</v>
      </c>
      <c r="Q1447" s="269">
        <v>5645</v>
      </c>
      <c r="R1447" s="270">
        <v>0.968060066312847</v>
      </c>
      <c r="S1447" s="270">
        <v>0.952045410060677</v>
      </c>
      <c r="T1447" s="270">
        <v>0.946895195279573</v>
      </c>
      <c r="U1447" s="270">
        <v>0.962399005593536</v>
      </c>
      <c r="V1447" s="298">
        <v>0.00515021478110433</v>
      </c>
      <c r="W1447" s="274">
        <v>42875</v>
      </c>
      <c r="X1447" s="274">
        <v>41336</v>
      </c>
      <c r="Y1447" s="274">
        <v>42043</v>
      </c>
      <c r="Z1447" s="274">
        <v>40662</v>
      </c>
      <c r="AA1447" s="271">
        <v>0.964104956268222</v>
      </c>
      <c r="AB1447" s="271">
        <v>0.967152677021145</v>
      </c>
      <c r="AC1447" s="298">
        <v>-0.00304772075292348</v>
      </c>
    </row>
    <row r="1448" spans="1:29">
      <c r="A1448" s="300" t="s">
        <v>1972</v>
      </c>
      <c r="B1448" s="308" t="s">
        <v>3381</v>
      </c>
      <c r="C1448" s="296" t="s">
        <v>2686</v>
      </c>
      <c r="D1448" s="308" t="s">
        <v>2687</v>
      </c>
      <c r="E1448" s="266">
        <v>1730</v>
      </c>
      <c r="F1448" s="269">
        <v>1667</v>
      </c>
      <c r="G1448" s="269">
        <v>63</v>
      </c>
      <c r="H1448" s="267">
        <v>2142</v>
      </c>
      <c r="I1448" s="267">
        <v>2064</v>
      </c>
      <c r="J1448" s="267">
        <v>78</v>
      </c>
      <c r="K1448" s="267">
        <v>1941</v>
      </c>
      <c r="L1448" s="267">
        <v>1901</v>
      </c>
      <c r="M1448" s="267">
        <v>40</v>
      </c>
      <c r="N1448" s="297">
        <v>0.93</v>
      </c>
      <c r="O1448" s="269">
        <v>54856</v>
      </c>
      <c r="P1448" s="269">
        <v>53627</v>
      </c>
      <c r="Q1448" s="269">
        <v>1229</v>
      </c>
      <c r="R1448" s="270">
        <v>0.977595887414321</v>
      </c>
      <c r="S1448" s="270">
        <v>0.963583815028902</v>
      </c>
      <c r="T1448" s="270">
        <v>0.963585434173669</v>
      </c>
      <c r="U1448" s="270">
        <v>0.979392065945389</v>
      </c>
      <c r="V1448" s="298">
        <v>-1.61914476770608e-6</v>
      </c>
      <c r="W1448" s="274">
        <v>13504</v>
      </c>
      <c r="X1448" s="274">
        <v>13183</v>
      </c>
      <c r="Y1448" s="274">
        <v>12973</v>
      </c>
      <c r="Z1448" s="274">
        <v>12688</v>
      </c>
      <c r="AA1448" s="271">
        <v>0.976229265402844</v>
      </c>
      <c r="AB1448" s="271">
        <v>0.978031295768134</v>
      </c>
      <c r="AC1448" s="298">
        <v>-0.00180203036529025</v>
      </c>
    </row>
    <row r="1449" spans="1:29">
      <c r="A1449" s="300" t="s">
        <v>1972</v>
      </c>
      <c r="B1449" s="308" t="s">
        <v>3381</v>
      </c>
      <c r="C1449" s="296" t="s">
        <v>2688</v>
      </c>
      <c r="D1449" s="308" t="s">
        <v>2689</v>
      </c>
      <c r="E1449" s="266">
        <v>1968</v>
      </c>
      <c r="F1449" s="269">
        <v>1910</v>
      </c>
      <c r="G1449" s="269">
        <v>58</v>
      </c>
      <c r="H1449" s="267">
        <v>2438</v>
      </c>
      <c r="I1449" s="267">
        <v>2372</v>
      </c>
      <c r="J1449" s="267">
        <v>66</v>
      </c>
      <c r="K1449" s="267">
        <v>2220</v>
      </c>
      <c r="L1449" s="267">
        <v>2187</v>
      </c>
      <c r="M1449" s="267">
        <v>33</v>
      </c>
      <c r="N1449" s="297">
        <v>0.93</v>
      </c>
      <c r="O1449" s="269">
        <v>65916</v>
      </c>
      <c r="P1449" s="269">
        <v>64702</v>
      </c>
      <c r="Q1449" s="269">
        <v>1214</v>
      </c>
      <c r="R1449" s="270">
        <v>0.98158262030463</v>
      </c>
      <c r="S1449" s="270">
        <v>0.970528455284553</v>
      </c>
      <c r="T1449" s="270">
        <v>0.97292863002461</v>
      </c>
      <c r="U1449" s="270">
        <v>0.985135135135135</v>
      </c>
      <c r="V1449" s="298">
        <v>-0.00240017474005749</v>
      </c>
      <c r="W1449" s="274">
        <v>15437</v>
      </c>
      <c r="X1449" s="274">
        <v>15128</v>
      </c>
      <c r="Y1449" s="274">
        <v>15552</v>
      </c>
      <c r="Z1449" s="274">
        <v>15310</v>
      </c>
      <c r="AA1449" s="271">
        <v>0.979983157349226</v>
      </c>
      <c r="AB1449" s="271">
        <v>0.984439300411523</v>
      </c>
      <c r="AC1449" s="298">
        <v>-0.00445614306229669</v>
      </c>
    </row>
    <row r="1450" spans="1:29">
      <c r="A1450" s="300" t="s">
        <v>1972</v>
      </c>
      <c r="B1450" s="308" t="s">
        <v>3381</v>
      </c>
      <c r="C1450" s="296" t="s">
        <v>2690</v>
      </c>
      <c r="D1450" s="308" t="s">
        <v>2691</v>
      </c>
      <c r="E1450" s="266">
        <v>3684</v>
      </c>
      <c r="F1450" s="269">
        <v>3531</v>
      </c>
      <c r="G1450" s="269">
        <v>153</v>
      </c>
      <c r="H1450" s="267">
        <v>4541</v>
      </c>
      <c r="I1450" s="267">
        <v>4325</v>
      </c>
      <c r="J1450" s="267">
        <v>216</v>
      </c>
      <c r="K1450" s="267">
        <v>4124</v>
      </c>
      <c r="L1450" s="267">
        <v>4026</v>
      </c>
      <c r="M1450" s="267">
        <v>98</v>
      </c>
      <c r="N1450" s="297">
        <v>0.93</v>
      </c>
      <c r="O1450" s="269">
        <v>117993</v>
      </c>
      <c r="P1450" s="269">
        <v>114276</v>
      </c>
      <c r="Q1450" s="269">
        <v>3717</v>
      </c>
      <c r="R1450" s="270">
        <v>0.968498131245074</v>
      </c>
      <c r="S1450" s="270">
        <v>0.958469055374593</v>
      </c>
      <c r="T1450" s="270">
        <v>0.952433384717023</v>
      </c>
      <c r="U1450" s="270">
        <v>0.97623666343356</v>
      </c>
      <c r="V1450" s="298">
        <v>0.00603567065757016</v>
      </c>
      <c r="W1450" s="274">
        <v>28841</v>
      </c>
      <c r="X1450" s="274">
        <v>27997</v>
      </c>
      <c r="Y1450" s="274">
        <v>28143</v>
      </c>
      <c r="Z1450" s="274">
        <v>27228</v>
      </c>
      <c r="AA1450" s="271">
        <v>0.970736104850733</v>
      </c>
      <c r="AB1450" s="271">
        <v>0.96748747468287</v>
      </c>
      <c r="AC1450" s="298">
        <v>0.0032486301678637</v>
      </c>
    </row>
    <row r="1451" spans="1:29">
      <c r="A1451" s="300" t="s">
        <v>1972</v>
      </c>
      <c r="B1451" s="308" t="s">
        <v>3381</v>
      </c>
      <c r="C1451" s="296" t="s">
        <v>2692</v>
      </c>
      <c r="D1451" s="308" t="s">
        <v>2693</v>
      </c>
      <c r="E1451" s="266">
        <v>0</v>
      </c>
      <c r="F1451" s="269">
        <v>0</v>
      </c>
      <c r="G1451" s="269">
        <v>0</v>
      </c>
      <c r="H1451" s="267">
        <v>0</v>
      </c>
      <c r="I1451" s="267">
        <v>0</v>
      </c>
      <c r="J1451" s="267">
        <v>0</v>
      </c>
      <c r="K1451" s="267">
        <v>1</v>
      </c>
      <c r="L1451" s="267">
        <v>1</v>
      </c>
      <c r="M1451" s="267">
        <v>0</v>
      </c>
      <c r="N1451" s="297">
        <v>0.93</v>
      </c>
      <c r="O1451" s="269">
        <v>1</v>
      </c>
      <c r="P1451" s="269">
        <v>1</v>
      </c>
      <c r="Q1451" s="269">
        <v>0</v>
      </c>
      <c r="R1451" s="270">
        <v>1</v>
      </c>
      <c r="S1451" s="270">
        <v>0</v>
      </c>
      <c r="T1451" s="270">
        <v>0</v>
      </c>
      <c r="U1451" s="270">
        <v>1</v>
      </c>
      <c r="V1451" s="298">
        <v>0</v>
      </c>
      <c r="W1451" s="274">
        <v>1</v>
      </c>
      <c r="X1451" s="274">
        <v>1</v>
      </c>
      <c r="Y1451" s="274">
        <v>0</v>
      </c>
      <c r="Z1451" s="274">
        <v>0</v>
      </c>
      <c r="AA1451" s="271">
        <v>1</v>
      </c>
      <c r="AB1451" s="271">
        <v>0</v>
      </c>
      <c r="AC1451" s="298">
        <v>1</v>
      </c>
    </row>
    <row r="1452" spans="1:29">
      <c r="A1452" s="300" t="s">
        <v>1972</v>
      </c>
      <c r="B1452" s="308" t="s">
        <v>3381</v>
      </c>
      <c r="C1452" s="296" t="s">
        <v>2694</v>
      </c>
      <c r="D1452" s="308" t="s">
        <v>2695</v>
      </c>
      <c r="E1452" s="266">
        <v>6184</v>
      </c>
      <c r="F1452" s="269">
        <v>5866</v>
      </c>
      <c r="G1452" s="269">
        <v>318</v>
      </c>
      <c r="H1452" s="267">
        <v>7886</v>
      </c>
      <c r="I1452" s="267">
        <v>7023</v>
      </c>
      <c r="J1452" s="267">
        <v>863</v>
      </c>
      <c r="K1452" s="267">
        <v>7475</v>
      </c>
      <c r="L1452" s="267">
        <v>6993</v>
      </c>
      <c r="M1452" s="267">
        <v>482</v>
      </c>
      <c r="N1452" s="297">
        <v>0.93</v>
      </c>
      <c r="O1452" s="269">
        <v>178571</v>
      </c>
      <c r="P1452" s="269">
        <v>171354</v>
      </c>
      <c r="Q1452" s="269">
        <v>7217</v>
      </c>
      <c r="R1452" s="270">
        <v>0.959584703003287</v>
      </c>
      <c r="S1452" s="270">
        <v>0.948576972833118</v>
      </c>
      <c r="T1452" s="270">
        <v>0.890565559218869</v>
      </c>
      <c r="U1452" s="270">
        <v>0.935518394648829</v>
      </c>
      <c r="V1452" s="298">
        <v>0.0580114136142488</v>
      </c>
      <c r="W1452" s="274">
        <v>48260</v>
      </c>
      <c r="X1452" s="274">
        <v>45765</v>
      </c>
      <c r="Y1452" s="274">
        <v>42681</v>
      </c>
      <c r="Z1452" s="274">
        <v>41191</v>
      </c>
      <c r="AA1452" s="271">
        <v>0.948300870285951</v>
      </c>
      <c r="AB1452" s="271">
        <v>0.965089852627633</v>
      </c>
      <c r="AC1452" s="298">
        <v>-0.0167889823416818</v>
      </c>
    </row>
    <row r="1453" spans="1:29">
      <c r="A1453" s="300" t="s">
        <v>1972</v>
      </c>
      <c r="B1453" s="308" t="s">
        <v>3381</v>
      </c>
      <c r="C1453" s="296" t="s">
        <v>2696</v>
      </c>
      <c r="D1453" s="308" t="s">
        <v>2697</v>
      </c>
      <c r="E1453" s="266">
        <v>4568</v>
      </c>
      <c r="F1453" s="269">
        <v>4295</v>
      </c>
      <c r="G1453" s="269">
        <v>273</v>
      </c>
      <c r="H1453" s="267">
        <v>5547</v>
      </c>
      <c r="I1453" s="267">
        <v>5164</v>
      </c>
      <c r="J1453" s="267">
        <v>383</v>
      </c>
      <c r="K1453" s="267">
        <v>5180</v>
      </c>
      <c r="L1453" s="267">
        <v>4960</v>
      </c>
      <c r="M1453" s="267">
        <v>220</v>
      </c>
      <c r="N1453" s="297">
        <v>0.93</v>
      </c>
      <c r="O1453" s="269">
        <v>140208</v>
      </c>
      <c r="P1453" s="269">
        <v>134676</v>
      </c>
      <c r="Q1453" s="269">
        <v>5532</v>
      </c>
      <c r="R1453" s="270">
        <v>0.960544334132147</v>
      </c>
      <c r="S1453" s="270">
        <v>0.94023642732049</v>
      </c>
      <c r="T1453" s="270">
        <v>0.930953668649721</v>
      </c>
      <c r="U1453" s="270">
        <v>0.957528957528958</v>
      </c>
      <c r="V1453" s="298">
        <v>0.00928275867076978</v>
      </c>
      <c r="W1453" s="274">
        <v>35668</v>
      </c>
      <c r="X1453" s="274">
        <v>34075</v>
      </c>
      <c r="Y1453" s="274">
        <v>33758</v>
      </c>
      <c r="Z1453" s="274">
        <v>32568</v>
      </c>
      <c r="AA1453" s="271">
        <v>0.955338118201189</v>
      </c>
      <c r="AB1453" s="271">
        <v>0.964749096510457</v>
      </c>
      <c r="AC1453" s="298">
        <v>-0.00941097830926807</v>
      </c>
    </row>
    <row r="1454" spans="1:29">
      <c r="A1454" s="300" t="s">
        <v>1972</v>
      </c>
      <c r="B1454" s="308" t="s">
        <v>3381</v>
      </c>
      <c r="C1454" s="296" t="s">
        <v>2698</v>
      </c>
      <c r="D1454" s="308" t="s">
        <v>2699</v>
      </c>
      <c r="E1454" s="266">
        <v>4769</v>
      </c>
      <c r="F1454" s="269">
        <v>4567</v>
      </c>
      <c r="G1454" s="269">
        <v>202</v>
      </c>
      <c r="H1454" s="267">
        <v>6078</v>
      </c>
      <c r="I1454" s="267">
        <v>5737</v>
      </c>
      <c r="J1454" s="267">
        <v>341</v>
      </c>
      <c r="K1454" s="267">
        <v>5940</v>
      </c>
      <c r="L1454" s="267">
        <v>5753</v>
      </c>
      <c r="M1454" s="267">
        <v>187</v>
      </c>
      <c r="N1454" s="297">
        <v>0.93</v>
      </c>
      <c r="O1454" s="269">
        <v>153069</v>
      </c>
      <c r="P1454" s="269">
        <v>147636</v>
      </c>
      <c r="Q1454" s="269">
        <v>5433</v>
      </c>
      <c r="R1454" s="270">
        <v>0.964506203084883</v>
      </c>
      <c r="S1454" s="270">
        <v>0.957643111763472</v>
      </c>
      <c r="T1454" s="270">
        <v>0.943896018427114</v>
      </c>
      <c r="U1454" s="270">
        <v>0.968518518518519</v>
      </c>
      <c r="V1454" s="298">
        <v>0.0137470933363582</v>
      </c>
      <c r="W1454" s="274">
        <v>38117</v>
      </c>
      <c r="X1454" s="274">
        <v>36795</v>
      </c>
      <c r="Y1454" s="274">
        <v>35890</v>
      </c>
      <c r="Z1454" s="274">
        <v>34717</v>
      </c>
      <c r="AA1454" s="271">
        <v>0.965317312485243</v>
      </c>
      <c r="AB1454" s="271">
        <v>0.96731680133742</v>
      </c>
      <c r="AC1454" s="298">
        <v>-0.00199948885217716</v>
      </c>
    </row>
    <row r="1455" spans="1:29">
      <c r="A1455" s="300" t="s">
        <v>1972</v>
      </c>
      <c r="B1455" s="308" t="s">
        <v>3381</v>
      </c>
      <c r="C1455" s="296" t="s">
        <v>2700</v>
      </c>
      <c r="D1455" s="308" t="s">
        <v>2701</v>
      </c>
      <c r="E1455" s="266">
        <v>4660</v>
      </c>
      <c r="F1455" s="269">
        <v>4498</v>
      </c>
      <c r="G1455" s="269">
        <v>162</v>
      </c>
      <c r="H1455" s="267">
        <v>5741</v>
      </c>
      <c r="I1455" s="267">
        <v>5393</v>
      </c>
      <c r="J1455" s="267">
        <v>348</v>
      </c>
      <c r="K1455" s="267">
        <v>5397</v>
      </c>
      <c r="L1455" s="267">
        <v>5157</v>
      </c>
      <c r="M1455" s="267">
        <v>240</v>
      </c>
      <c r="N1455" s="297">
        <v>0.93</v>
      </c>
      <c r="O1455" s="269">
        <v>145395</v>
      </c>
      <c r="P1455" s="269">
        <v>140339</v>
      </c>
      <c r="Q1455" s="269">
        <v>5056</v>
      </c>
      <c r="R1455" s="270">
        <v>0.965225764297259</v>
      </c>
      <c r="S1455" s="270">
        <v>0.965236051502146</v>
      </c>
      <c r="T1455" s="270">
        <v>0.939383382685943</v>
      </c>
      <c r="U1455" s="270">
        <v>0.955530850472485</v>
      </c>
      <c r="V1455" s="298">
        <v>0.0258526688162027</v>
      </c>
      <c r="W1455" s="274">
        <v>36526</v>
      </c>
      <c r="X1455" s="274">
        <v>35109</v>
      </c>
      <c r="Y1455" s="274">
        <v>34879</v>
      </c>
      <c r="Z1455" s="274">
        <v>33844</v>
      </c>
      <c r="AA1455" s="271">
        <v>0.961205716475935</v>
      </c>
      <c r="AB1455" s="271">
        <v>0.970325984116517</v>
      </c>
      <c r="AC1455" s="298">
        <v>-0.00912026764058205</v>
      </c>
    </row>
    <row r="1456" spans="1:29">
      <c r="A1456" s="300" t="s">
        <v>1972</v>
      </c>
      <c r="B1456" s="308" t="s">
        <v>3381</v>
      </c>
      <c r="C1456" s="296" t="s">
        <v>2702</v>
      </c>
      <c r="D1456" s="308" t="s">
        <v>2703</v>
      </c>
      <c r="E1456" s="266">
        <v>3758</v>
      </c>
      <c r="F1456" s="269">
        <v>3612</v>
      </c>
      <c r="G1456" s="269">
        <v>146</v>
      </c>
      <c r="H1456" s="267">
        <v>4933</v>
      </c>
      <c r="I1456" s="267">
        <v>4608</v>
      </c>
      <c r="J1456" s="267">
        <v>325</v>
      </c>
      <c r="K1456" s="267">
        <v>4679</v>
      </c>
      <c r="L1456" s="267">
        <v>4514</v>
      </c>
      <c r="M1456" s="267">
        <v>165</v>
      </c>
      <c r="N1456" s="297">
        <v>0.93</v>
      </c>
      <c r="O1456" s="269">
        <v>131768</v>
      </c>
      <c r="P1456" s="269">
        <v>127915</v>
      </c>
      <c r="Q1456" s="269">
        <v>3853</v>
      </c>
      <c r="R1456" s="270">
        <v>0.970759213162528</v>
      </c>
      <c r="S1456" s="270">
        <v>0.961149547631719</v>
      </c>
      <c r="T1456" s="270">
        <v>0.934117170079059</v>
      </c>
      <c r="U1456" s="270">
        <v>0.964736054712545</v>
      </c>
      <c r="V1456" s="298">
        <v>0.0270323775526596</v>
      </c>
      <c r="W1456" s="274">
        <v>32111</v>
      </c>
      <c r="X1456" s="274">
        <v>31076</v>
      </c>
      <c r="Y1456" s="274">
        <v>31381</v>
      </c>
      <c r="Z1456" s="274">
        <v>30530</v>
      </c>
      <c r="AA1456" s="271">
        <v>0.967768054560742</v>
      </c>
      <c r="AB1456" s="271">
        <v>0.972881679997451</v>
      </c>
      <c r="AC1456" s="298">
        <v>-0.00511362543670824</v>
      </c>
    </row>
    <row r="1457" spans="1:29">
      <c r="A1457" s="300" t="s">
        <v>1972</v>
      </c>
      <c r="B1457" s="308" t="s">
        <v>40</v>
      </c>
      <c r="C1457" s="296" t="s">
        <v>2704</v>
      </c>
      <c r="D1457" s="308" t="s">
        <v>2704</v>
      </c>
      <c r="E1457" s="266">
        <v>0</v>
      </c>
      <c r="F1457" s="269">
        <v>0</v>
      </c>
      <c r="G1457" s="269">
        <v>0</v>
      </c>
      <c r="H1457" s="267">
        <v>0</v>
      </c>
      <c r="I1457" s="267">
        <v>0</v>
      </c>
      <c r="J1457" s="267">
        <v>0</v>
      </c>
      <c r="K1457" s="267">
        <v>0</v>
      </c>
      <c r="L1457" s="267">
        <v>0</v>
      </c>
      <c r="M1457" s="267">
        <v>0</v>
      </c>
      <c r="N1457" s="297">
        <v>0.93</v>
      </c>
      <c r="O1457" s="269">
        <v>0</v>
      </c>
      <c r="P1457" s="269">
        <v>0</v>
      </c>
      <c r="Q1457" s="269">
        <v>0</v>
      </c>
      <c r="R1457" s="270">
        <v>0</v>
      </c>
      <c r="S1457" s="270">
        <v>0</v>
      </c>
      <c r="T1457" s="270">
        <v>0</v>
      </c>
      <c r="U1457" s="270">
        <v>0</v>
      </c>
      <c r="V1457" s="298">
        <v>0</v>
      </c>
      <c r="W1457" s="274">
        <v>0</v>
      </c>
      <c r="X1457" s="274">
        <v>0</v>
      </c>
      <c r="Y1457" s="274">
        <v>0</v>
      </c>
      <c r="Z1457" s="274">
        <v>0</v>
      </c>
      <c r="AA1457" s="271">
        <v>0</v>
      </c>
      <c r="AB1457" s="271">
        <v>0</v>
      </c>
      <c r="AC1457" s="298">
        <v>0</v>
      </c>
    </row>
    <row r="1458" spans="1:29">
      <c r="A1458" s="300" t="s">
        <v>1972</v>
      </c>
      <c r="B1458" s="308" t="s">
        <v>40</v>
      </c>
      <c r="C1458" s="296" t="s">
        <v>2705</v>
      </c>
      <c r="D1458" s="308" t="s">
        <v>2705</v>
      </c>
      <c r="E1458" s="266">
        <v>0</v>
      </c>
      <c r="F1458" s="269">
        <v>0</v>
      </c>
      <c r="G1458" s="269">
        <v>0</v>
      </c>
      <c r="H1458" s="267">
        <v>0</v>
      </c>
      <c r="I1458" s="267">
        <v>0</v>
      </c>
      <c r="J1458" s="267">
        <v>0</v>
      </c>
      <c r="K1458" s="267">
        <v>0</v>
      </c>
      <c r="L1458" s="267">
        <v>0</v>
      </c>
      <c r="M1458" s="267">
        <v>0</v>
      </c>
      <c r="N1458" s="297">
        <v>0.93</v>
      </c>
      <c r="O1458" s="269">
        <v>0</v>
      </c>
      <c r="P1458" s="269">
        <v>0</v>
      </c>
      <c r="Q1458" s="269">
        <v>0</v>
      </c>
      <c r="R1458" s="270">
        <v>0</v>
      </c>
      <c r="S1458" s="270">
        <v>0</v>
      </c>
      <c r="T1458" s="270">
        <v>0</v>
      </c>
      <c r="U1458" s="270">
        <v>0</v>
      </c>
      <c r="V1458" s="298">
        <v>0</v>
      </c>
      <c r="W1458" s="274">
        <v>0</v>
      </c>
      <c r="X1458" s="274">
        <v>0</v>
      </c>
      <c r="Y1458" s="274">
        <v>0</v>
      </c>
      <c r="Z1458" s="274">
        <v>0</v>
      </c>
      <c r="AA1458" s="271">
        <v>0</v>
      </c>
      <c r="AB1458" s="271">
        <v>0</v>
      </c>
      <c r="AC1458" s="298">
        <v>0</v>
      </c>
    </row>
    <row r="1459" spans="1:29">
      <c r="A1459" s="300" t="s">
        <v>2706</v>
      </c>
      <c r="B1459" s="310" t="s">
        <v>3382</v>
      </c>
      <c r="C1459" s="296" t="s">
        <v>2708</v>
      </c>
      <c r="D1459" s="310" t="s">
        <v>2709</v>
      </c>
      <c r="E1459" s="266">
        <v>2</v>
      </c>
      <c r="F1459" s="269">
        <v>1</v>
      </c>
      <c r="G1459" s="269">
        <v>1</v>
      </c>
      <c r="H1459" s="267">
        <v>0</v>
      </c>
      <c r="I1459" s="267">
        <v>0</v>
      </c>
      <c r="J1459" s="267">
        <v>0</v>
      </c>
      <c r="K1459" s="267">
        <v>1</v>
      </c>
      <c r="L1459" s="267">
        <v>1</v>
      </c>
      <c r="M1459" s="267">
        <v>0</v>
      </c>
      <c r="N1459" s="297">
        <v>0.93</v>
      </c>
      <c r="O1459" s="269">
        <v>21</v>
      </c>
      <c r="P1459" s="269">
        <v>17</v>
      </c>
      <c r="Q1459" s="269">
        <v>4</v>
      </c>
      <c r="R1459" s="270">
        <v>0.80952380952381</v>
      </c>
      <c r="S1459" s="270">
        <v>0.5</v>
      </c>
      <c r="T1459" s="270">
        <v>0</v>
      </c>
      <c r="U1459" s="270">
        <v>1</v>
      </c>
      <c r="V1459" s="298">
        <v>0.5</v>
      </c>
      <c r="W1459" s="274">
        <v>5</v>
      </c>
      <c r="X1459" s="274">
        <v>4</v>
      </c>
      <c r="Y1459" s="274">
        <v>5</v>
      </c>
      <c r="Z1459" s="274">
        <v>5</v>
      </c>
      <c r="AA1459" s="271">
        <v>0.8</v>
      </c>
      <c r="AB1459" s="271">
        <v>1</v>
      </c>
      <c r="AC1459" s="298">
        <v>-0.2</v>
      </c>
    </row>
    <row r="1460" spans="1:29">
      <c r="A1460" s="300" t="s">
        <v>2706</v>
      </c>
      <c r="B1460" s="311" t="s">
        <v>3382</v>
      </c>
      <c r="C1460" s="296" t="s">
        <v>2710</v>
      </c>
      <c r="D1460" s="311" t="s">
        <v>2711</v>
      </c>
      <c r="E1460" s="266">
        <v>0</v>
      </c>
      <c r="F1460" s="269">
        <v>0</v>
      </c>
      <c r="G1460" s="269">
        <v>0</v>
      </c>
      <c r="H1460" s="267">
        <v>0</v>
      </c>
      <c r="I1460" s="267">
        <v>0</v>
      </c>
      <c r="J1460" s="267">
        <v>0</v>
      </c>
      <c r="K1460" s="267">
        <v>0</v>
      </c>
      <c r="L1460" s="267">
        <v>0</v>
      </c>
      <c r="M1460" s="267">
        <v>0</v>
      </c>
      <c r="N1460" s="297">
        <v>0.93</v>
      </c>
      <c r="O1460" s="269">
        <v>1</v>
      </c>
      <c r="P1460" s="269">
        <v>1</v>
      </c>
      <c r="Q1460" s="269">
        <v>0</v>
      </c>
      <c r="R1460" s="270">
        <v>1</v>
      </c>
      <c r="S1460" s="270">
        <v>0</v>
      </c>
      <c r="T1460" s="270">
        <v>0</v>
      </c>
      <c r="U1460" s="270">
        <v>0</v>
      </c>
      <c r="V1460" s="298">
        <v>0</v>
      </c>
      <c r="W1460" s="274">
        <v>0</v>
      </c>
      <c r="X1460" s="274">
        <v>0</v>
      </c>
      <c r="Y1460" s="274">
        <v>0</v>
      </c>
      <c r="Z1460" s="274">
        <v>0</v>
      </c>
      <c r="AA1460" s="271">
        <v>0</v>
      </c>
      <c r="AB1460" s="271">
        <v>0</v>
      </c>
      <c r="AC1460" s="298">
        <v>0</v>
      </c>
    </row>
    <row r="1461" spans="1:29">
      <c r="A1461" s="300" t="s">
        <v>2706</v>
      </c>
      <c r="B1461" s="310" t="s">
        <v>3383</v>
      </c>
      <c r="C1461" s="296" t="s">
        <v>2712</v>
      </c>
      <c r="D1461" s="310" t="s">
        <v>2713</v>
      </c>
      <c r="E1461" s="266">
        <v>0</v>
      </c>
      <c r="F1461" s="269">
        <v>0</v>
      </c>
      <c r="G1461" s="269">
        <v>0</v>
      </c>
      <c r="H1461" s="267">
        <v>0</v>
      </c>
      <c r="I1461" s="267">
        <v>0</v>
      </c>
      <c r="J1461" s="267">
        <v>0</v>
      </c>
      <c r="K1461" s="267">
        <v>0</v>
      </c>
      <c r="L1461" s="267">
        <v>0</v>
      </c>
      <c r="M1461" s="267">
        <v>0</v>
      </c>
      <c r="N1461" s="297">
        <v>0.93</v>
      </c>
      <c r="O1461" s="269">
        <v>0</v>
      </c>
      <c r="P1461" s="269">
        <v>0</v>
      </c>
      <c r="Q1461" s="269">
        <v>0</v>
      </c>
      <c r="R1461" s="270">
        <v>0</v>
      </c>
      <c r="S1461" s="270">
        <v>0</v>
      </c>
      <c r="T1461" s="270">
        <v>0</v>
      </c>
      <c r="U1461" s="270">
        <v>0</v>
      </c>
      <c r="V1461" s="298">
        <v>0</v>
      </c>
      <c r="W1461" s="274">
        <v>0</v>
      </c>
      <c r="X1461" s="274">
        <v>0</v>
      </c>
      <c r="Y1461" s="274">
        <v>0</v>
      </c>
      <c r="Z1461" s="274">
        <v>0</v>
      </c>
      <c r="AA1461" s="271">
        <v>0</v>
      </c>
      <c r="AB1461" s="271">
        <v>0</v>
      </c>
      <c r="AC1461" s="298">
        <v>0</v>
      </c>
    </row>
    <row r="1462" spans="1:29">
      <c r="A1462" s="300" t="s">
        <v>2706</v>
      </c>
      <c r="B1462" s="311" t="s">
        <v>3382</v>
      </c>
      <c r="C1462" s="296" t="s">
        <v>2714</v>
      </c>
      <c r="D1462" s="311" t="s">
        <v>2715</v>
      </c>
      <c r="E1462" s="266">
        <v>6</v>
      </c>
      <c r="F1462" s="269">
        <v>6</v>
      </c>
      <c r="G1462" s="269">
        <v>0</v>
      </c>
      <c r="H1462" s="267">
        <v>9</v>
      </c>
      <c r="I1462" s="267">
        <v>9</v>
      </c>
      <c r="J1462" s="267">
        <v>0</v>
      </c>
      <c r="K1462" s="267">
        <v>18</v>
      </c>
      <c r="L1462" s="267">
        <v>18</v>
      </c>
      <c r="M1462" s="267">
        <v>0</v>
      </c>
      <c r="N1462" s="297">
        <v>0.93</v>
      </c>
      <c r="O1462" s="269">
        <v>259</v>
      </c>
      <c r="P1462" s="269">
        <v>257</v>
      </c>
      <c r="Q1462" s="269">
        <v>2</v>
      </c>
      <c r="R1462" s="270">
        <v>0.992277992277992</v>
      </c>
      <c r="S1462" s="270">
        <v>1</v>
      </c>
      <c r="T1462" s="270">
        <v>1</v>
      </c>
      <c r="U1462" s="270">
        <v>1</v>
      </c>
      <c r="V1462" s="298">
        <v>0</v>
      </c>
      <c r="W1462" s="274">
        <v>79</v>
      </c>
      <c r="X1462" s="274">
        <v>77</v>
      </c>
      <c r="Y1462" s="274">
        <v>42</v>
      </c>
      <c r="Z1462" s="274">
        <v>42</v>
      </c>
      <c r="AA1462" s="271">
        <v>0.974683544303797</v>
      </c>
      <c r="AB1462" s="271">
        <v>1</v>
      </c>
      <c r="AC1462" s="298">
        <v>-0.0253164556962026</v>
      </c>
    </row>
    <row r="1463" spans="1:29">
      <c r="A1463" s="300" t="s">
        <v>2706</v>
      </c>
      <c r="B1463" s="311" t="s">
        <v>3382</v>
      </c>
      <c r="C1463" s="296" t="s">
        <v>2716</v>
      </c>
      <c r="D1463" s="311" t="s">
        <v>2717</v>
      </c>
      <c r="E1463" s="266">
        <v>0</v>
      </c>
      <c r="F1463" s="269">
        <v>0</v>
      </c>
      <c r="G1463" s="269">
        <v>0</v>
      </c>
      <c r="H1463" s="267">
        <v>3</v>
      </c>
      <c r="I1463" s="267">
        <v>1</v>
      </c>
      <c r="J1463" s="267">
        <v>2</v>
      </c>
      <c r="K1463" s="267">
        <v>0</v>
      </c>
      <c r="L1463" s="267">
        <v>0</v>
      </c>
      <c r="M1463" s="267">
        <v>0</v>
      </c>
      <c r="N1463" s="297">
        <v>0.93</v>
      </c>
      <c r="O1463" s="269">
        <v>8</v>
      </c>
      <c r="P1463" s="269">
        <v>6</v>
      </c>
      <c r="Q1463" s="269">
        <v>2</v>
      </c>
      <c r="R1463" s="270">
        <v>0.75</v>
      </c>
      <c r="S1463" s="270">
        <v>0</v>
      </c>
      <c r="T1463" s="270">
        <v>0.333333333333333</v>
      </c>
      <c r="U1463" s="270">
        <v>0</v>
      </c>
      <c r="V1463" s="298">
        <v>-0.333333333333333</v>
      </c>
      <c r="W1463" s="274">
        <v>3</v>
      </c>
      <c r="X1463" s="274">
        <v>1</v>
      </c>
      <c r="Y1463" s="274">
        <v>3</v>
      </c>
      <c r="Z1463" s="274">
        <v>3</v>
      </c>
      <c r="AA1463" s="271">
        <v>0.333333333333333</v>
      </c>
      <c r="AB1463" s="271">
        <v>1</v>
      </c>
      <c r="AC1463" s="298">
        <v>-0.666666666666667</v>
      </c>
    </row>
    <row r="1464" spans="1:29">
      <c r="A1464" s="300" t="s">
        <v>2706</v>
      </c>
      <c r="B1464" s="311" t="s">
        <v>3382</v>
      </c>
      <c r="C1464" s="296" t="s">
        <v>2718</v>
      </c>
      <c r="D1464" s="311" t="s">
        <v>2719</v>
      </c>
      <c r="E1464" s="266">
        <v>0</v>
      </c>
      <c r="F1464" s="269">
        <v>0</v>
      </c>
      <c r="G1464" s="269">
        <v>0</v>
      </c>
      <c r="H1464" s="267">
        <v>0</v>
      </c>
      <c r="I1464" s="267">
        <v>0</v>
      </c>
      <c r="J1464" s="267">
        <v>0</v>
      </c>
      <c r="K1464" s="267">
        <v>0</v>
      </c>
      <c r="L1464" s="267">
        <v>0</v>
      </c>
      <c r="M1464" s="267">
        <v>0</v>
      </c>
      <c r="N1464" s="297">
        <v>0.93</v>
      </c>
      <c r="O1464" s="269">
        <v>16</v>
      </c>
      <c r="P1464" s="269">
        <v>16</v>
      </c>
      <c r="Q1464" s="269">
        <v>0</v>
      </c>
      <c r="R1464" s="270">
        <v>1</v>
      </c>
      <c r="S1464" s="270">
        <v>0</v>
      </c>
      <c r="T1464" s="270">
        <v>0</v>
      </c>
      <c r="U1464" s="270">
        <v>0</v>
      </c>
      <c r="V1464" s="298">
        <v>0</v>
      </c>
      <c r="W1464" s="274">
        <v>3</v>
      </c>
      <c r="X1464" s="274">
        <v>3</v>
      </c>
      <c r="Y1464" s="274">
        <v>6</v>
      </c>
      <c r="Z1464" s="274">
        <v>6</v>
      </c>
      <c r="AA1464" s="271">
        <v>1</v>
      </c>
      <c r="AB1464" s="271">
        <v>1</v>
      </c>
      <c r="AC1464" s="298">
        <v>0</v>
      </c>
    </row>
    <row r="1465" spans="1:29">
      <c r="A1465" s="300" t="s">
        <v>2706</v>
      </c>
      <c r="B1465" s="311" t="s">
        <v>3382</v>
      </c>
      <c r="C1465" s="296" t="s">
        <v>2720</v>
      </c>
      <c r="D1465" s="311" t="s">
        <v>2721</v>
      </c>
      <c r="E1465" s="266">
        <v>0</v>
      </c>
      <c r="F1465" s="269">
        <v>0</v>
      </c>
      <c r="G1465" s="269">
        <v>0</v>
      </c>
      <c r="H1465" s="267">
        <v>0</v>
      </c>
      <c r="I1465" s="267">
        <v>0</v>
      </c>
      <c r="J1465" s="267">
        <v>0</v>
      </c>
      <c r="K1465" s="267">
        <v>1</v>
      </c>
      <c r="L1465" s="267">
        <v>1</v>
      </c>
      <c r="M1465" s="267">
        <v>0</v>
      </c>
      <c r="N1465" s="297">
        <v>0.93</v>
      </c>
      <c r="O1465" s="269">
        <v>5</v>
      </c>
      <c r="P1465" s="269">
        <v>5</v>
      </c>
      <c r="Q1465" s="269">
        <v>0</v>
      </c>
      <c r="R1465" s="270">
        <v>1</v>
      </c>
      <c r="S1465" s="270">
        <v>0</v>
      </c>
      <c r="T1465" s="270">
        <v>0</v>
      </c>
      <c r="U1465" s="270">
        <v>1</v>
      </c>
      <c r="V1465" s="298">
        <v>0</v>
      </c>
      <c r="W1465" s="274">
        <v>1</v>
      </c>
      <c r="X1465" s="274">
        <v>1</v>
      </c>
      <c r="Y1465" s="274">
        <v>3</v>
      </c>
      <c r="Z1465" s="274">
        <v>3</v>
      </c>
      <c r="AA1465" s="271">
        <v>1</v>
      </c>
      <c r="AB1465" s="271">
        <v>1</v>
      </c>
      <c r="AC1465" s="298">
        <v>0</v>
      </c>
    </row>
    <row r="1466" spans="1:29">
      <c r="A1466" s="300" t="s">
        <v>2706</v>
      </c>
      <c r="B1466" s="311" t="s">
        <v>3384</v>
      </c>
      <c r="C1466" s="296" t="s">
        <v>2722</v>
      </c>
      <c r="D1466" s="311" t="s">
        <v>2723</v>
      </c>
      <c r="E1466" s="266">
        <v>0</v>
      </c>
      <c r="F1466" s="269">
        <v>0</v>
      </c>
      <c r="G1466" s="269">
        <v>0</v>
      </c>
      <c r="H1466" s="267">
        <v>0</v>
      </c>
      <c r="I1466" s="267">
        <v>0</v>
      </c>
      <c r="J1466" s="267">
        <v>0</v>
      </c>
      <c r="K1466" s="267">
        <v>0</v>
      </c>
      <c r="L1466" s="267">
        <v>0</v>
      </c>
      <c r="M1466" s="267">
        <v>0</v>
      </c>
      <c r="N1466" s="297">
        <v>0.93</v>
      </c>
      <c r="O1466" s="269">
        <v>1</v>
      </c>
      <c r="P1466" s="269">
        <v>1</v>
      </c>
      <c r="Q1466" s="269">
        <v>0</v>
      </c>
      <c r="R1466" s="270">
        <v>1</v>
      </c>
      <c r="S1466" s="270">
        <v>0</v>
      </c>
      <c r="T1466" s="270">
        <v>0</v>
      </c>
      <c r="U1466" s="270">
        <v>0</v>
      </c>
      <c r="V1466" s="298">
        <v>0</v>
      </c>
      <c r="W1466" s="274">
        <v>0</v>
      </c>
      <c r="X1466" s="274">
        <v>0</v>
      </c>
      <c r="Y1466" s="274">
        <v>1</v>
      </c>
      <c r="Z1466" s="274">
        <v>1</v>
      </c>
      <c r="AA1466" s="271">
        <v>0</v>
      </c>
      <c r="AB1466" s="271">
        <v>1</v>
      </c>
      <c r="AC1466" s="298">
        <v>-1</v>
      </c>
    </row>
    <row r="1467" spans="1:29">
      <c r="A1467" s="300" t="s">
        <v>2706</v>
      </c>
      <c r="B1467" s="310" t="s">
        <v>3382</v>
      </c>
      <c r="C1467" s="296" t="s">
        <v>2724</v>
      </c>
      <c r="D1467" s="310" t="s">
        <v>2725</v>
      </c>
      <c r="E1467" s="266">
        <v>0</v>
      </c>
      <c r="F1467" s="269">
        <v>0</v>
      </c>
      <c r="G1467" s="269">
        <v>0</v>
      </c>
      <c r="H1467" s="267">
        <v>0</v>
      </c>
      <c r="I1467" s="267">
        <v>0</v>
      </c>
      <c r="J1467" s="267">
        <v>0</v>
      </c>
      <c r="K1467" s="267">
        <v>2</v>
      </c>
      <c r="L1467" s="267">
        <v>2</v>
      </c>
      <c r="M1467" s="267">
        <v>0</v>
      </c>
      <c r="N1467" s="297">
        <v>0.93</v>
      </c>
      <c r="O1467" s="269">
        <v>21</v>
      </c>
      <c r="P1467" s="269">
        <v>21</v>
      </c>
      <c r="Q1467" s="269">
        <v>0</v>
      </c>
      <c r="R1467" s="270">
        <v>1</v>
      </c>
      <c r="S1467" s="270">
        <v>0</v>
      </c>
      <c r="T1467" s="270">
        <v>0</v>
      </c>
      <c r="U1467" s="270">
        <v>1</v>
      </c>
      <c r="V1467" s="298">
        <v>0</v>
      </c>
      <c r="W1467" s="274">
        <v>8</v>
      </c>
      <c r="X1467" s="274">
        <v>8</v>
      </c>
      <c r="Y1467" s="274">
        <v>10</v>
      </c>
      <c r="Z1467" s="274">
        <v>10</v>
      </c>
      <c r="AA1467" s="271">
        <v>1</v>
      </c>
      <c r="AB1467" s="271">
        <v>1</v>
      </c>
      <c r="AC1467" s="298">
        <v>0</v>
      </c>
    </row>
    <row r="1468" spans="1:29">
      <c r="A1468" s="300" t="s">
        <v>2706</v>
      </c>
      <c r="B1468" s="311" t="s">
        <v>3385</v>
      </c>
      <c r="C1468" s="296" t="s">
        <v>2726</v>
      </c>
      <c r="D1468" s="311" t="s">
        <v>2727</v>
      </c>
      <c r="E1468" s="266">
        <v>0</v>
      </c>
      <c r="F1468" s="269">
        <v>0</v>
      </c>
      <c r="G1468" s="269">
        <v>0</v>
      </c>
      <c r="H1468" s="267">
        <v>0</v>
      </c>
      <c r="I1468" s="267">
        <v>0</v>
      </c>
      <c r="J1468" s="267">
        <v>0</v>
      </c>
      <c r="K1468" s="267">
        <v>0</v>
      </c>
      <c r="L1468" s="267">
        <v>0</v>
      </c>
      <c r="M1468" s="267">
        <v>0</v>
      </c>
      <c r="N1468" s="297">
        <v>0.93</v>
      </c>
      <c r="O1468" s="269">
        <v>1</v>
      </c>
      <c r="P1468" s="269">
        <v>1</v>
      </c>
      <c r="Q1468" s="269">
        <v>0</v>
      </c>
      <c r="R1468" s="270">
        <v>1</v>
      </c>
      <c r="S1468" s="270">
        <v>0</v>
      </c>
      <c r="T1468" s="270">
        <v>0</v>
      </c>
      <c r="U1468" s="270">
        <v>0</v>
      </c>
      <c r="V1468" s="298">
        <v>0</v>
      </c>
      <c r="W1468" s="274">
        <v>0</v>
      </c>
      <c r="X1468" s="274">
        <v>0</v>
      </c>
      <c r="Y1468" s="274">
        <v>0</v>
      </c>
      <c r="Z1468" s="274">
        <v>0</v>
      </c>
      <c r="AA1468" s="271">
        <v>0</v>
      </c>
      <c r="AB1468" s="271">
        <v>0</v>
      </c>
      <c r="AC1468" s="298">
        <v>0</v>
      </c>
    </row>
    <row r="1469" spans="1:29">
      <c r="A1469" s="300" t="s">
        <v>2706</v>
      </c>
      <c r="B1469" s="310" t="s">
        <v>3382</v>
      </c>
      <c r="C1469" s="296" t="s">
        <v>2728</v>
      </c>
      <c r="D1469" s="310" t="s">
        <v>2729</v>
      </c>
      <c r="E1469" s="266">
        <v>11</v>
      </c>
      <c r="F1469" s="269">
        <v>9</v>
      </c>
      <c r="G1469" s="269">
        <v>2</v>
      </c>
      <c r="H1469" s="267">
        <v>3</v>
      </c>
      <c r="I1469" s="267">
        <v>2</v>
      </c>
      <c r="J1469" s="267">
        <v>1</v>
      </c>
      <c r="K1469" s="267">
        <v>4</v>
      </c>
      <c r="L1469" s="267">
        <v>3</v>
      </c>
      <c r="M1469" s="267">
        <v>1</v>
      </c>
      <c r="N1469" s="297">
        <v>0.93</v>
      </c>
      <c r="O1469" s="269">
        <v>101</v>
      </c>
      <c r="P1469" s="269">
        <v>92</v>
      </c>
      <c r="Q1469" s="269">
        <v>9</v>
      </c>
      <c r="R1469" s="270">
        <v>0.910891089108911</v>
      </c>
      <c r="S1469" s="270">
        <v>0.818181818181818</v>
      </c>
      <c r="T1469" s="270">
        <v>0.666666666666667</v>
      </c>
      <c r="U1469" s="270">
        <v>0.75</v>
      </c>
      <c r="V1469" s="298">
        <v>0.151515151515152</v>
      </c>
      <c r="W1469" s="274">
        <v>32</v>
      </c>
      <c r="X1469" s="274">
        <v>27</v>
      </c>
      <c r="Y1469" s="274">
        <v>15</v>
      </c>
      <c r="Z1469" s="274">
        <v>15</v>
      </c>
      <c r="AA1469" s="271">
        <v>0.84375</v>
      </c>
      <c r="AB1469" s="271">
        <v>1</v>
      </c>
      <c r="AC1469" s="298">
        <v>-0.15625</v>
      </c>
    </row>
    <row r="1470" spans="1:29">
      <c r="A1470" s="300" t="s">
        <v>2706</v>
      </c>
      <c r="B1470" s="310" t="s">
        <v>3384</v>
      </c>
      <c r="C1470" s="296" t="s">
        <v>2730</v>
      </c>
      <c r="D1470" s="310" t="s">
        <v>2731</v>
      </c>
      <c r="E1470" s="266">
        <v>0</v>
      </c>
      <c r="F1470" s="269">
        <v>0</v>
      </c>
      <c r="G1470" s="269">
        <v>0</v>
      </c>
      <c r="H1470" s="267">
        <v>0</v>
      </c>
      <c r="I1470" s="267">
        <v>0</v>
      </c>
      <c r="J1470" s="267">
        <v>0</v>
      </c>
      <c r="K1470" s="267">
        <v>0</v>
      </c>
      <c r="L1470" s="267">
        <v>0</v>
      </c>
      <c r="M1470" s="267">
        <v>0</v>
      </c>
      <c r="N1470" s="297">
        <v>0.93</v>
      </c>
      <c r="O1470" s="269">
        <v>0</v>
      </c>
      <c r="P1470" s="269">
        <v>0</v>
      </c>
      <c r="Q1470" s="269">
        <v>0</v>
      </c>
      <c r="R1470" s="270">
        <v>0</v>
      </c>
      <c r="S1470" s="270">
        <v>0</v>
      </c>
      <c r="T1470" s="270">
        <v>0</v>
      </c>
      <c r="U1470" s="270">
        <v>0</v>
      </c>
      <c r="V1470" s="298">
        <v>0</v>
      </c>
      <c r="W1470" s="274">
        <v>0</v>
      </c>
      <c r="X1470" s="274">
        <v>0</v>
      </c>
      <c r="Y1470" s="274">
        <v>0</v>
      </c>
      <c r="Z1470" s="274">
        <v>0</v>
      </c>
      <c r="AA1470" s="271">
        <v>0</v>
      </c>
      <c r="AB1470" s="271">
        <v>0</v>
      </c>
      <c r="AC1470" s="298">
        <v>0</v>
      </c>
    </row>
    <row r="1471" spans="1:29">
      <c r="A1471" s="300" t="s">
        <v>2706</v>
      </c>
      <c r="B1471" s="311" t="s">
        <v>3382</v>
      </c>
      <c r="C1471" s="296" t="s">
        <v>2732</v>
      </c>
      <c r="D1471" s="311" t="s">
        <v>2733</v>
      </c>
      <c r="E1471" s="266">
        <v>0</v>
      </c>
      <c r="F1471" s="269">
        <v>0</v>
      </c>
      <c r="G1471" s="269">
        <v>0</v>
      </c>
      <c r="H1471" s="267">
        <v>1</v>
      </c>
      <c r="I1471" s="267">
        <v>1</v>
      </c>
      <c r="J1471" s="267">
        <v>0</v>
      </c>
      <c r="K1471" s="267">
        <v>1</v>
      </c>
      <c r="L1471" s="267">
        <v>1</v>
      </c>
      <c r="M1471" s="267">
        <v>0</v>
      </c>
      <c r="N1471" s="297">
        <v>0.93</v>
      </c>
      <c r="O1471" s="269">
        <v>12</v>
      </c>
      <c r="P1471" s="269">
        <v>12</v>
      </c>
      <c r="Q1471" s="269">
        <v>0</v>
      </c>
      <c r="R1471" s="270">
        <v>1</v>
      </c>
      <c r="S1471" s="270">
        <v>0</v>
      </c>
      <c r="T1471" s="270">
        <v>1</v>
      </c>
      <c r="U1471" s="270">
        <v>1</v>
      </c>
      <c r="V1471" s="298">
        <v>-1</v>
      </c>
      <c r="W1471" s="274">
        <v>4</v>
      </c>
      <c r="X1471" s="274">
        <v>4</v>
      </c>
      <c r="Y1471" s="274">
        <v>3</v>
      </c>
      <c r="Z1471" s="274">
        <v>3</v>
      </c>
      <c r="AA1471" s="271">
        <v>1</v>
      </c>
      <c r="AB1471" s="271">
        <v>1</v>
      </c>
      <c r="AC1471" s="298">
        <v>0</v>
      </c>
    </row>
    <row r="1472" spans="1:29">
      <c r="A1472" s="300" t="s">
        <v>2706</v>
      </c>
      <c r="B1472" s="311" t="s">
        <v>3382</v>
      </c>
      <c r="C1472" s="296" t="s">
        <v>2734</v>
      </c>
      <c r="D1472" s="311" t="s">
        <v>2735</v>
      </c>
      <c r="E1472" s="266">
        <v>4</v>
      </c>
      <c r="F1472" s="269">
        <v>4</v>
      </c>
      <c r="G1472" s="269">
        <v>0</v>
      </c>
      <c r="H1472" s="267">
        <v>1</v>
      </c>
      <c r="I1472" s="267">
        <v>1</v>
      </c>
      <c r="J1472" s="267">
        <v>0</v>
      </c>
      <c r="K1472" s="267">
        <v>0</v>
      </c>
      <c r="L1472" s="267">
        <v>0</v>
      </c>
      <c r="M1472" s="267">
        <v>0</v>
      </c>
      <c r="N1472" s="297">
        <v>0.93</v>
      </c>
      <c r="O1472" s="269">
        <v>19</v>
      </c>
      <c r="P1472" s="269">
        <v>19</v>
      </c>
      <c r="Q1472" s="269">
        <v>0</v>
      </c>
      <c r="R1472" s="270">
        <v>1</v>
      </c>
      <c r="S1472" s="270">
        <v>1</v>
      </c>
      <c r="T1472" s="270">
        <v>1</v>
      </c>
      <c r="U1472" s="270">
        <v>0</v>
      </c>
      <c r="V1472" s="298">
        <v>0</v>
      </c>
      <c r="W1472" s="274">
        <v>7</v>
      </c>
      <c r="X1472" s="274">
        <v>7</v>
      </c>
      <c r="Y1472" s="274">
        <v>2</v>
      </c>
      <c r="Z1472" s="274">
        <v>2</v>
      </c>
      <c r="AA1472" s="271">
        <v>1</v>
      </c>
      <c r="AB1472" s="271">
        <v>1</v>
      </c>
      <c r="AC1472" s="298">
        <v>0</v>
      </c>
    </row>
    <row r="1473" spans="1:29">
      <c r="A1473" s="300" t="s">
        <v>2706</v>
      </c>
      <c r="B1473" s="311" t="s">
        <v>3384</v>
      </c>
      <c r="C1473" s="296" t="s">
        <v>2736</v>
      </c>
      <c r="D1473" s="311" t="s">
        <v>2737</v>
      </c>
      <c r="E1473" s="266">
        <v>1</v>
      </c>
      <c r="F1473" s="269">
        <v>1</v>
      </c>
      <c r="G1473" s="269">
        <v>0</v>
      </c>
      <c r="H1473" s="267">
        <v>0</v>
      </c>
      <c r="I1473" s="267">
        <v>0</v>
      </c>
      <c r="J1473" s="267">
        <v>0</v>
      </c>
      <c r="K1473" s="267">
        <v>0</v>
      </c>
      <c r="L1473" s="267">
        <v>0</v>
      </c>
      <c r="M1473" s="267">
        <v>0</v>
      </c>
      <c r="N1473" s="297">
        <v>0.93</v>
      </c>
      <c r="O1473" s="269">
        <v>1</v>
      </c>
      <c r="P1473" s="269">
        <v>1</v>
      </c>
      <c r="Q1473" s="269">
        <v>0</v>
      </c>
      <c r="R1473" s="270">
        <v>1</v>
      </c>
      <c r="S1473" s="270">
        <v>1</v>
      </c>
      <c r="T1473" s="270">
        <v>0</v>
      </c>
      <c r="U1473" s="270">
        <v>0</v>
      </c>
      <c r="V1473" s="298">
        <v>1</v>
      </c>
      <c r="W1473" s="274">
        <v>1</v>
      </c>
      <c r="X1473" s="274">
        <v>1</v>
      </c>
      <c r="Y1473" s="274">
        <v>0</v>
      </c>
      <c r="Z1473" s="274">
        <v>0</v>
      </c>
      <c r="AA1473" s="271">
        <v>1</v>
      </c>
      <c r="AB1473" s="271">
        <v>0</v>
      </c>
      <c r="AC1473" s="298">
        <v>1</v>
      </c>
    </row>
    <row r="1474" spans="1:29">
      <c r="A1474" s="300" t="s">
        <v>2706</v>
      </c>
      <c r="B1474" s="311" t="s">
        <v>3383</v>
      </c>
      <c r="C1474" s="296" t="s">
        <v>2738</v>
      </c>
      <c r="D1474" s="311" t="s">
        <v>2739</v>
      </c>
      <c r="E1474" s="266">
        <v>0</v>
      </c>
      <c r="F1474" s="269">
        <v>0</v>
      </c>
      <c r="G1474" s="269">
        <v>0</v>
      </c>
      <c r="H1474" s="267">
        <v>1</v>
      </c>
      <c r="I1474" s="267">
        <v>1</v>
      </c>
      <c r="J1474" s="267">
        <v>0</v>
      </c>
      <c r="K1474" s="267">
        <v>0</v>
      </c>
      <c r="L1474" s="267">
        <v>0</v>
      </c>
      <c r="M1474" s="267">
        <v>0</v>
      </c>
      <c r="N1474" s="297">
        <v>0.93</v>
      </c>
      <c r="O1474" s="269">
        <v>1</v>
      </c>
      <c r="P1474" s="269">
        <v>1</v>
      </c>
      <c r="Q1474" s="269">
        <v>0</v>
      </c>
      <c r="R1474" s="270">
        <v>1</v>
      </c>
      <c r="S1474" s="270">
        <v>0</v>
      </c>
      <c r="T1474" s="270">
        <v>1</v>
      </c>
      <c r="U1474" s="270">
        <v>0</v>
      </c>
      <c r="V1474" s="298">
        <v>-1</v>
      </c>
      <c r="W1474" s="274">
        <v>1</v>
      </c>
      <c r="X1474" s="274">
        <v>1</v>
      </c>
      <c r="Y1474" s="274">
        <v>0</v>
      </c>
      <c r="Z1474" s="274">
        <v>0</v>
      </c>
      <c r="AA1474" s="271">
        <v>1</v>
      </c>
      <c r="AB1474" s="271">
        <v>0</v>
      </c>
      <c r="AC1474" s="298">
        <v>1</v>
      </c>
    </row>
    <row r="1475" spans="1:29">
      <c r="A1475" s="300" t="s">
        <v>2706</v>
      </c>
      <c r="B1475" s="311" t="s">
        <v>3382</v>
      </c>
      <c r="C1475" s="296" t="s">
        <v>2740</v>
      </c>
      <c r="D1475" s="311" t="s">
        <v>2741</v>
      </c>
      <c r="E1475" s="266">
        <v>1</v>
      </c>
      <c r="F1475" s="269">
        <v>1</v>
      </c>
      <c r="G1475" s="269">
        <v>0</v>
      </c>
      <c r="H1475" s="267">
        <v>2</v>
      </c>
      <c r="I1475" s="267">
        <v>2</v>
      </c>
      <c r="J1475" s="267">
        <v>0</v>
      </c>
      <c r="K1475" s="267">
        <v>2</v>
      </c>
      <c r="L1475" s="267">
        <v>2</v>
      </c>
      <c r="M1475" s="267">
        <v>0</v>
      </c>
      <c r="N1475" s="297">
        <v>0.93</v>
      </c>
      <c r="O1475" s="269">
        <v>65</v>
      </c>
      <c r="P1475" s="269">
        <v>65</v>
      </c>
      <c r="Q1475" s="269">
        <v>0</v>
      </c>
      <c r="R1475" s="270">
        <v>1</v>
      </c>
      <c r="S1475" s="270">
        <v>1</v>
      </c>
      <c r="T1475" s="270">
        <v>1</v>
      </c>
      <c r="U1475" s="270">
        <v>1</v>
      </c>
      <c r="V1475" s="298">
        <v>0</v>
      </c>
      <c r="W1475" s="274">
        <v>12</v>
      </c>
      <c r="X1475" s="274">
        <v>12</v>
      </c>
      <c r="Y1475" s="274">
        <v>13</v>
      </c>
      <c r="Z1475" s="274">
        <v>13</v>
      </c>
      <c r="AA1475" s="271">
        <v>1</v>
      </c>
      <c r="AB1475" s="271">
        <v>1</v>
      </c>
      <c r="AC1475" s="298">
        <v>0</v>
      </c>
    </row>
    <row r="1476" spans="1:29">
      <c r="A1476" s="300" t="s">
        <v>2706</v>
      </c>
      <c r="B1476" s="311" t="s">
        <v>3384</v>
      </c>
      <c r="C1476" s="296" t="s">
        <v>2742</v>
      </c>
      <c r="D1476" s="311" t="s">
        <v>2743</v>
      </c>
      <c r="E1476" s="266">
        <v>0</v>
      </c>
      <c r="F1476" s="269">
        <v>0</v>
      </c>
      <c r="G1476" s="269">
        <v>0</v>
      </c>
      <c r="H1476" s="267">
        <v>0</v>
      </c>
      <c r="I1476" s="267">
        <v>0</v>
      </c>
      <c r="J1476" s="267">
        <v>0</v>
      </c>
      <c r="K1476" s="267">
        <v>0</v>
      </c>
      <c r="L1476" s="267">
        <v>0</v>
      </c>
      <c r="M1476" s="267">
        <v>0</v>
      </c>
      <c r="N1476" s="297">
        <v>0.93</v>
      </c>
      <c r="O1476" s="269">
        <v>0</v>
      </c>
      <c r="P1476" s="269">
        <v>0</v>
      </c>
      <c r="Q1476" s="269">
        <v>0</v>
      </c>
      <c r="R1476" s="270">
        <v>0</v>
      </c>
      <c r="S1476" s="270">
        <v>0</v>
      </c>
      <c r="T1476" s="270">
        <v>0</v>
      </c>
      <c r="U1476" s="270">
        <v>0</v>
      </c>
      <c r="V1476" s="298">
        <v>0</v>
      </c>
      <c r="W1476" s="274">
        <v>0</v>
      </c>
      <c r="X1476" s="274">
        <v>0</v>
      </c>
      <c r="Y1476" s="274">
        <v>0</v>
      </c>
      <c r="Z1476" s="274">
        <v>0</v>
      </c>
      <c r="AA1476" s="271">
        <v>0</v>
      </c>
      <c r="AB1476" s="271">
        <v>0</v>
      </c>
      <c r="AC1476" s="298">
        <v>0</v>
      </c>
    </row>
    <row r="1477" spans="1:29">
      <c r="A1477" s="300" t="s">
        <v>2706</v>
      </c>
      <c r="B1477" s="310" t="s">
        <v>3382</v>
      </c>
      <c r="C1477" s="296" t="s">
        <v>2744</v>
      </c>
      <c r="D1477" s="310" t="s">
        <v>2745</v>
      </c>
      <c r="E1477" s="266">
        <v>0</v>
      </c>
      <c r="F1477" s="269">
        <v>0</v>
      </c>
      <c r="G1477" s="269">
        <v>0</v>
      </c>
      <c r="H1477" s="267">
        <v>0</v>
      </c>
      <c r="I1477" s="267">
        <v>0</v>
      </c>
      <c r="J1477" s="267">
        <v>0</v>
      </c>
      <c r="K1477" s="267">
        <v>0</v>
      </c>
      <c r="L1477" s="267">
        <v>0</v>
      </c>
      <c r="M1477" s="267">
        <v>0</v>
      </c>
      <c r="N1477" s="297">
        <v>0.93</v>
      </c>
      <c r="O1477" s="269">
        <v>5</v>
      </c>
      <c r="P1477" s="269">
        <v>5</v>
      </c>
      <c r="Q1477" s="269">
        <v>0</v>
      </c>
      <c r="R1477" s="270">
        <v>1</v>
      </c>
      <c r="S1477" s="270">
        <v>0</v>
      </c>
      <c r="T1477" s="270">
        <v>0</v>
      </c>
      <c r="U1477" s="270">
        <v>0</v>
      </c>
      <c r="V1477" s="298">
        <v>0</v>
      </c>
      <c r="W1477" s="274">
        <v>1</v>
      </c>
      <c r="X1477" s="274">
        <v>1</v>
      </c>
      <c r="Y1477" s="274">
        <v>2</v>
      </c>
      <c r="Z1477" s="274">
        <v>2</v>
      </c>
      <c r="AA1477" s="271">
        <v>1</v>
      </c>
      <c r="AB1477" s="271">
        <v>1</v>
      </c>
      <c r="AC1477" s="298">
        <v>0</v>
      </c>
    </row>
    <row r="1478" spans="1:29">
      <c r="A1478" s="300" t="s">
        <v>2706</v>
      </c>
      <c r="B1478" s="310" t="s">
        <v>3386</v>
      </c>
      <c r="C1478" s="296" t="s">
        <v>2746</v>
      </c>
      <c r="D1478" s="310" t="s">
        <v>2747</v>
      </c>
      <c r="E1478" s="266">
        <v>0</v>
      </c>
      <c r="F1478" s="269">
        <v>0</v>
      </c>
      <c r="G1478" s="269">
        <v>0</v>
      </c>
      <c r="H1478" s="267">
        <v>0</v>
      </c>
      <c r="I1478" s="267">
        <v>0</v>
      </c>
      <c r="J1478" s="267">
        <v>0</v>
      </c>
      <c r="K1478" s="267">
        <v>0</v>
      </c>
      <c r="L1478" s="267">
        <v>0</v>
      </c>
      <c r="M1478" s="267">
        <v>0</v>
      </c>
      <c r="N1478" s="297">
        <v>0.93</v>
      </c>
      <c r="O1478" s="269">
        <v>0</v>
      </c>
      <c r="P1478" s="269">
        <v>0</v>
      </c>
      <c r="Q1478" s="269">
        <v>0</v>
      </c>
      <c r="R1478" s="270">
        <v>0</v>
      </c>
      <c r="S1478" s="270">
        <v>0</v>
      </c>
      <c r="T1478" s="270">
        <v>0</v>
      </c>
      <c r="U1478" s="270">
        <v>0</v>
      </c>
      <c r="V1478" s="298">
        <v>0</v>
      </c>
      <c r="W1478" s="274">
        <v>0</v>
      </c>
      <c r="X1478" s="274">
        <v>0</v>
      </c>
      <c r="Y1478" s="274">
        <v>0</v>
      </c>
      <c r="Z1478" s="274">
        <v>0</v>
      </c>
      <c r="AA1478" s="271">
        <v>0</v>
      </c>
      <c r="AB1478" s="271">
        <v>0</v>
      </c>
      <c r="AC1478" s="298">
        <v>0</v>
      </c>
    </row>
    <row r="1479" spans="1:29">
      <c r="A1479" s="300" t="s">
        <v>2706</v>
      </c>
      <c r="B1479" s="310" t="s">
        <v>3383</v>
      </c>
      <c r="C1479" s="296" t="s">
        <v>2748</v>
      </c>
      <c r="D1479" s="310" t="s">
        <v>2749</v>
      </c>
      <c r="E1479" s="266">
        <v>0</v>
      </c>
      <c r="F1479" s="269">
        <v>0</v>
      </c>
      <c r="G1479" s="269">
        <v>0</v>
      </c>
      <c r="H1479" s="267">
        <v>0</v>
      </c>
      <c r="I1479" s="267">
        <v>0</v>
      </c>
      <c r="J1479" s="267">
        <v>0</v>
      </c>
      <c r="K1479" s="267">
        <v>0</v>
      </c>
      <c r="L1479" s="267">
        <v>0</v>
      </c>
      <c r="M1479" s="267">
        <v>0</v>
      </c>
      <c r="N1479" s="297">
        <v>0.93</v>
      </c>
      <c r="O1479" s="269">
        <v>0</v>
      </c>
      <c r="P1479" s="269">
        <v>0</v>
      </c>
      <c r="Q1479" s="269">
        <v>0</v>
      </c>
      <c r="R1479" s="270">
        <v>0</v>
      </c>
      <c r="S1479" s="270">
        <v>0</v>
      </c>
      <c r="T1479" s="270">
        <v>0</v>
      </c>
      <c r="U1479" s="270">
        <v>0</v>
      </c>
      <c r="V1479" s="298">
        <v>0</v>
      </c>
      <c r="W1479" s="274">
        <v>0</v>
      </c>
      <c r="X1479" s="274">
        <v>0</v>
      </c>
      <c r="Y1479" s="274">
        <v>0</v>
      </c>
      <c r="Z1479" s="274">
        <v>0</v>
      </c>
      <c r="AA1479" s="271">
        <v>0</v>
      </c>
      <c r="AB1479" s="271">
        <v>0</v>
      </c>
      <c r="AC1479" s="298">
        <v>0</v>
      </c>
    </row>
    <row r="1480" spans="1:29">
      <c r="A1480" s="300" t="s">
        <v>2706</v>
      </c>
      <c r="B1480" s="311" t="s">
        <v>3382</v>
      </c>
      <c r="C1480" s="296" t="s">
        <v>2750</v>
      </c>
      <c r="D1480" s="311" t="s">
        <v>2751</v>
      </c>
      <c r="E1480" s="266">
        <v>1</v>
      </c>
      <c r="F1480" s="269">
        <v>0</v>
      </c>
      <c r="G1480" s="269">
        <v>1</v>
      </c>
      <c r="H1480" s="267">
        <v>3</v>
      </c>
      <c r="I1480" s="267">
        <v>2</v>
      </c>
      <c r="J1480" s="267">
        <v>1</v>
      </c>
      <c r="K1480" s="267">
        <v>2</v>
      </c>
      <c r="L1480" s="267">
        <v>1</v>
      </c>
      <c r="M1480" s="267">
        <v>1</v>
      </c>
      <c r="N1480" s="297">
        <v>0.93</v>
      </c>
      <c r="O1480" s="269">
        <v>180</v>
      </c>
      <c r="P1480" s="269">
        <v>137</v>
      </c>
      <c r="Q1480" s="269">
        <v>43</v>
      </c>
      <c r="R1480" s="270">
        <v>0.761111111111111</v>
      </c>
      <c r="S1480" s="270">
        <v>0</v>
      </c>
      <c r="T1480" s="270">
        <v>0.666666666666667</v>
      </c>
      <c r="U1480" s="270">
        <v>0.5</v>
      </c>
      <c r="V1480" s="298">
        <v>-0.666666666666667</v>
      </c>
      <c r="W1480" s="274">
        <v>24</v>
      </c>
      <c r="X1480" s="274">
        <v>20</v>
      </c>
      <c r="Y1480" s="274">
        <v>38</v>
      </c>
      <c r="Z1480" s="274">
        <v>38</v>
      </c>
      <c r="AA1480" s="271">
        <v>0.833333333333333</v>
      </c>
      <c r="AB1480" s="271">
        <v>1</v>
      </c>
      <c r="AC1480" s="298">
        <v>-0.166666666666667</v>
      </c>
    </row>
    <row r="1481" spans="1:29">
      <c r="A1481" s="300" t="s">
        <v>2706</v>
      </c>
      <c r="B1481" s="311" t="s">
        <v>3384</v>
      </c>
      <c r="C1481" s="296" t="s">
        <v>2752</v>
      </c>
      <c r="D1481" s="311" t="s">
        <v>2753</v>
      </c>
      <c r="E1481" s="266">
        <v>0</v>
      </c>
      <c r="F1481" s="269">
        <v>0</v>
      </c>
      <c r="G1481" s="269">
        <v>0</v>
      </c>
      <c r="H1481" s="267">
        <v>0</v>
      </c>
      <c r="I1481" s="267">
        <v>0</v>
      </c>
      <c r="J1481" s="267">
        <v>0</v>
      </c>
      <c r="K1481" s="267">
        <v>0</v>
      </c>
      <c r="L1481" s="267">
        <v>0</v>
      </c>
      <c r="M1481" s="267">
        <v>0</v>
      </c>
      <c r="N1481" s="297">
        <v>0.93</v>
      </c>
      <c r="O1481" s="269">
        <v>0</v>
      </c>
      <c r="P1481" s="269">
        <v>0</v>
      </c>
      <c r="Q1481" s="269">
        <v>0</v>
      </c>
      <c r="R1481" s="270">
        <v>0</v>
      </c>
      <c r="S1481" s="270">
        <v>0</v>
      </c>
      <c r="T1481" s="270">
        <v>0</v>
      </c>
      <c r="U1481" s="270">
        <v>0</v>
      </c>
      <c r="V1481" s="298">
        <v>0</v>
      </c>
      <c r="W1481" s="274">
        <v>0</v>
      </c>
      <c r="X1481" s="274">
        <v>0</v>
      </c>
      <c r="Y1481" s="274">
        <v>0</v>
      </c>
      <c r="Z1481" s="274">
        <v>0</v>
      </c>
      <c r="AA1481" s="271">
        <v>0</v>
      </c>
      <c r="AB1481" s="271">
        <v>0</v>
      </c>
      <c r="AC1481" s="298">
        <v>0</v>
      </c>
    </row>
    <row r="1482" spans="1:29">
      <c r="A1482" s="300" t="s">
        <v>2706</v>
      </c>
      <c r="B1482" s="311" t="s">
        <v>3384</v>
      </c>
      <c r="C1482" s="296" t="s">
        <v>2754</v>
      </c>
      <c r="D1482" s="311" t="s">
        <v>2755</v>
      </c>
      <c r="E1482" s="266">
        <v>0</v>
      </c>
      <c r="F1482" s="269">
        <v>0</v>
      </c>
      <c r="G1482" s="269">
        <v>0</v>
      </c>
      <c r="H1482" s="267">
        <v>0</v>
      </c>
      <c r="I1482" s="267">
        <v>0</v>
      </c>
      <c r="J1482" s="267">
        <v>0</v>
      </c>
      <c r="K1482" s="267">
        <v>0</v>
      </c>
      <c r="L1482" s="267">
        <v>0</v>
      </c>
      <c r="M1482" s="267">
        <v>0</v>
      </c>
      <c r="N1482" s="297">
        <v>0.93</v>
      </c>
      <c r="O1482" s="269">
        <v>1</v>
      </c>
      <c r="P1482" s="269">
        <v>1</v>
      </c>
      <c r="Q1482" s="269">
        <v>0</v>
      </c>
      <c r="R1482" s="270">
        <v>1</v>
      </c>
      <c r="S1482" s="270">
        <v>0</v>
      </c>
      <c r="T1482" s="270">
        <v>0</v>
      </c>
      <c r="U1482" s="270">
        <v>0</v>
      </c>
      <c r="V1482" s="298">
        <v>0</v>
      </c>
      <c r="W1482" s="274">
        <v>0</v>
      </c>
      <c r="X1482" s="274">
        <v>0</v>
      </c>
      <c r="Y1482" s="274">
        <v>0</v>
      </c>
      <c r="Z1482" s="274">
        <v>0</v>
      </c>
      <c r="AA1482" s="271">
        <v>0</v>
      </c>
      <c r="AB1482" s="271">
        <v>0</v>
      </c>
      <c r="AC1482" s="298">
        <v>0</v>
      </c>
    </row>
    <row r="1483" spans="1:29">
      <c r="A1483" s="300" t="s">
        <v>2706</v>
      </c>
      <c r="B1483" s="310" t="s">
        <v>3386</v>
      </c>
      <c r="C1483" s="296" t="s">
        <v>2756</v>
      </c>
      <c r="D1483" s="310" t="s">
        <v>2757</v>
      </c>
      <c r="E1483" s="266">
        <v>0</v>
      </c>
      <c r="F1483" s="269">
        <v>0</v>
      </c>
      <c r="G1483" s="269">
        <v>0</v>
      </c>
      <c r="H1483" s="267">
        <v>0</v>
      </c>
      <c r="I1483" s="267">
        <v>0</v>
      </c>
      <c r="J1483" s="267">
        <v>0</v>
      </c>
      <c r="K1483" s="267">
        <v>0</v>
      </c>
      <c r="L1483" s="267">
        <v>0</v>
      </c>
      <c r="M1483" s="267">
        <v>0</v>
      </c>
      <c r="N1483" s="297">
        <v>0.93</v>
      </c>
      <c r="O1483" s="269">
        <v>3</v>
      </c>
      <c r="P1483" s="269">
        <v>3</v>
      </c>
      <c r="Q1483" s="269">
        <v>0</v>
      </c>
      <c r="R1483" s="270">
        <v>1</v>
      </c>
      <c r="S1483" s="270">
        <v>0</v>
      </c>
      <c r="T1483" s="270">
        <v>0</v>
      </c>
      <c r="U1483" s="270">
        <v>0</v>
      </c>
      <c r="V1483" s="298">
        <v>0</v>
      </c>
      <c r="W1483" s="274">
        <v>0</v>
      </c>
      <c r="X1483" s="274">
        <v>0</v>
      </c>
      <c r="Y1483" s="274">
        <v>0</v>
      </c>
      <c r="Z1483" s="274">
        <v>0</v>
      </c>
      <c r="AA1483" s="271">
        <v>0</v>
      </c>
      <c r="AB1483" s="271">
        <v>0</v>
      </c>
      <c r="AC1483" s="298">
        <v>0</v>
      </c>
    </row>
    <row r="1484" spans="1:29">
      <c r="A1484" s="300" t="s">
        <v>2706</v>
      </c>
      <c r="B1484" s="310" t="s">
        <v>3385</v>
      </c>
      <c r="C1484" s="296" t="s">
        <v>2758</v>
      </c>
      <c r="D1484" s="310" t="s">
        <v>2759</v>
      </c>
      <c r="E1484" s="266">
        <v>0</v>
      </c>
      <c r="F1484" s="269">
        <v>0</v>
      </c>
      <c r="G1484" s="269">
        <v>0</v>
      </c>
      <c r="H1484" s="267">
        <v>0</v>
      </c>
      <c r="I1484" s="267">
        <v>0</v>
      </c>
      <c r="J1484" s="267">
        <v>0</v>
      </c>
      <c r="K1484" s="267">
        <v>0</v>
      </c>
      <c r="L1484" s="267">
        <v>0</v>
      </c>
      <c r="M1484" s="267">
        <v>0</v>
      </c>
      <c r="N1484" s="297">
        <v>0.93</v>
      </c>
      <c r="O1484" s="269">
        <v>41</v>
      </c>
      <c r="P1484" s="269">
        <v>36</v>
      </c>
      <c r="Q1484" s="269">
        <v>5</v>
      </c>
      <c r="R1484" s="270">
        <v>0.878048780487805</v>
      </c>
      <c r="S1484" s="270">
        <v>0</v>
      </c>
      <c r="T1484" s="270">
        <v>0</v>
      </c>
      <c r="U1484" s="270">
        <v>0</v>
      </c>
      <c r="V1484" s="298">
        <v>0</v>
      </c>
      <c r="W1484" s="274">
        <v>2</v>
      </c>
      <c r="X1484" s="274">
        <v>1</v>
      </c>
      <c r="Y1484" s="274">
        <v>16</v>
      </c>
      <c r="Z1484" s="274">
        <v>16</v>
      </c>
      <c r="AA1484" s="271">
        <v>0.5</v>
      </c>
      <c r="AB1484" s="271">
        <v>1</v>
      </c>
      <c r="AC1484" s="298">
        <v>-0.5</v>
      </c>
    </row>
    <row r="1485" spans="1:29">
      <c r="A1485" s="300" t="s">
        <v>2706</v>
      </c>
      <c r="B1485" s="310" t="s">
        <v>3386</v>
      </c>
      <c r="C1485" s="296" t="s">
        <v>2760</v>
      </c>
      <c r="D1485" s="310" t="s">
        <v>2761</v>
      </c>
      <c r="E1485" s="266">
        <v>1</v>
      </c>
      <c r="F1485" s="269">
        <v>1</v>
      </c>
      <c r="G1485" s="269">
        <v>0</v>
      </c>
      <c r="H1485" s="267">
        <v>0</v>
      </c>
      <c r="I1485" s="267">
        <v>0</v>
      </c>
      <c r="J1485" s="267">
        <v>0</v>
      </c>
      <c r="K1485" s="267">
        <v>0</v>
      </c>
      <c r="L1485" s="267">
        <v>0</v>
      </c>
      <c r="M1485" s="267">
        <v>0</v>
      </c>
      <c r="N1485" s="297">
        <v>0.93</v>
      </c>
      <c r="O1485" s="269">
        <v>2</v>
      </c>
      <c r="P1485" s="269">
        <v>2</v>
      </c>
      <c r="Q1485" s="269">
        <v>0</v>
      </c>
      <c r="R1485" s="270">
        <v>1</v>
      </c>
      <c r="S1485" s="270">
        <v>1</v>
      </c>
      <c r="T1485" s="270">
        <v>0</v>
      </c>
      <c r="U1485" s="270">
        <v>0</v>
      </c>
      <c r="V1485" s="298">
        <v>1</v>
      </c>
      <c r="W1485" s="274">
        <v>1</v>
      </c>
      <c r="X1485" s="274">
        <v>1</v>
      </c>
      <c r="Y1485" s="274">
        <v>1</v>
      </c>
      <c r="Z1485" s="274">
        <v>1</v>
      </c>
      <c r="AA1485" s="271">
        <v>1</v>
      </c>
      <c r="AB1485" s="271">
        <v>1</v>
      </c>
      <c r="AC1485" s="298">
        <v>0</v>
      </c>
    </row>
    <row r="1486" spans="1:29">
      <c r="A1486" s="300" t="s">
        <v>2706</v>
      </c>
      <c r="B1486" s="310" t="s">
        <v>3382</v>
      </c>
      <c r="C1486" s="296" t="s">
        <v>2762</v>
      </c>
      <c r="D1486" s="310" t="s">
        <v>2763</v>
      </c>
      <c r="E1486" s="266">
        <v>0</v>
      </c>
      <c r="F1486" s="269">
        <v>0</v>
      </c>
      <c r="G1486" s="269">
        <v>0</v>
      </c>
      <c r="H1486" s="267">
        <v>0</v>
      </c>
      <c r="I1486" s="267">
        <v>0</v>
      </c>
      <c r="J1486" s="267">
        <v>0</v>
      </c>
      <c r="K1486" s="267">
        <v>0</v>
      </c>
      <c r="L1486" s="267">
        <v>0</v>
      </c>
      <c r="M1486" s="267">
        <v>0</v>
      </c>
      <c r="N1486" s="297">
        <v>0.93</v>
      </c>
      <c r="O1486" s="269">
        <v>4</v>
      </c>
      <c r="P1486" s="269">
        <v>4</v>
      </c>
      <c r="Q1486" s="269">
        <v>0</v>
      </c>
      <c r="R1486" s="270">
        <v>1</v>
      </c>
      <c r="S1486" s="270">
        <v>0</v>
      </c>
      <c r="T1486" s="270">
        <v>0</v>
      </c>
      <c r="U1486" s="270">
        <v>0</v>
      </c>
      <c r="V1486" s="298">
        <v>0</v>
      </c>
      <c r="W1486" s="274">
        <v>1</v>
      </c>
      <c r="X1486" s="274">
        <v>1</v>
      </c>
      <c r="Y1486" s="274">
        <v>1</v>
      </c>
      <c r="Z1486" s="274">
        <v>1</v>
      </c>
      <c r="AA1486" s="271">
        <v>1</v>
      </c>
      <c r="AB1486" s="271">
        <v>1</v>
      </c>
      <c r="AC1486" s="298">
        <v>0</v>
      </c>
    </row>
    <row r="1487" spans="1:29">
      <c r="A1487" s="300" t="s">
        <v>2706</v>
      </c>
      <c r="B1487" s="310" t="s">
        <v>3384</v>
      </c>
      <c r="C1487" s="296" t="s">
        <v>2764</v>
      </c>
      <c r="D1487" s="310" t="s">
        <v>2765</v>
      </c>
      <c r="E1487" s="266">
        <v>0</v>
      </c>
      <c r="F1487" s="269">
        <v>0</v>
      </c>
      <c r="G1487" s="269">
        <v>0</v>
      </c>
      <c r="H1487" s="267">
        <v>0</v>
      </c>
      <c r="I1487" s="267">
        <v>0</v>
      </c>
      <c r="J1487" s="267">
        <v>0</v>
      </c>
      <c r="K1487" s="267">
        <v>0</v>
      </c>
      <c r="L1487" s="267">
        <v>0</v>
      </c>
      <c r="M1487" s="267">
        <v>0</v>
      </c>
      <c r="N1487" s="297">
        <v>0.93</v>
      </c>
      <c r="O1487" s="269">
        <v>0</v>
      </c>
      <c r="P1487" s="269">
        <v>0</v>
      </c>
      <c r="Q1487" s="269">
        <v>0</v>
      </c>
      <c r="R1487" s="270">
        <v>0</v>
      </c>
      <c r="S1487" s="270">
        <v>0</v>
      </c>
      <c r="T1487" s="270">
        <v>0</v>
      </c>
      <c r="U1487" s="270">
        <v>0</v>
      </c>
      <c r="V1487" s="298">
        <v>0</v>
      </c>
      <c r="W1487" s="274">
        <v>0</v>
      </c>
      <c r="X1487" s="274">
        <v>0</v>
      </c>
      <c r="Y1487" s="274">
        <v>0</v>
      </c>
      <c r="Z1487" s="274">
        <v>0</v>
      </c>
      <c r="AA1487" s="271">
        <v>0</v>
      </c>
      <c r="AB1487" s="271">
        <v>0</v>
      </c>
      <c r="AC1487" s="298">
        <v>0</v>
      </c>
    </row>
    <row r="1488" spans="1:29">
      <c r="A1488" s="300" t="s">
        <v>2706</v>
      </c>
      <c r="B1488" s="310" t="s">
        <v>3382</v>
      </c>
      <c r="C1488" s="296" t="s">
        <v>2766</v>
      </c>
      <c r="D1488" s="310" t="s">
        <v>2767</v>
      </c>
      <c r="E1488" s="266">
        <v>7</v>
      </c>
      <c r="F1488" s="269">
        <v>7</v>
      </c>
      <c r="G1488" s="269">
        <v>0</v>
      </c>
      <c r="H1488" s="267">
        <v>10</v>
      </c>
      <c r="I1488" s="267">
        <v>7</v>
      </c>
      <c r="J1488" s="267">
        <v>3</v>
      </c>
      <c r="K1488" s="267">
        <v>11</v>
      </c>
      <c r="L1488" s="267">
        <v>8</v>
      </c>
      <c r="M1488" s="267">
        <v>3</v>
      </c>
      <c r="N1488" s="297">
        <v>0.93</v>
      </c>
      <c r="O1488" s="269">
        <v>365</v>
      </c>
      <c r="P1488" s="269">
        <v>357</v>
      </c>
      <c r="Q1488" s="269">
        <v>8</v>
      </c>
      <c r="R1488" s="270">
        <v>0.978082191780822</v>
      </c>
      <c r="S1488" s="270">
        <v>1</v>
      </c>
      <c r="T1488" s="270">
        <v>0.7</v>
      </c>
      <c r="U1488" s="270">
        <v>0.727272727272727</v>
      </c>
      <c r="V1488" s="298">
        <v>0.3</v>
      </c>
      <c r="W1488" s="274">
        <v>67</v>
      </c>
      <c r="X1488" s="274">
        <v>61</v>
      </c>
      <c r="Y1488" s="274">
        <v>87</v>
      </c>
      <c r="Z1488" s="274">
        <v>86</v>
      </c>
      <c r="AA1488" s="271">
        <v>0.91044776119403</v>
      </c>
      <c r="AB1488" s="271">
        <v>0.988505747126437</v>
      </c>
      <c r="AC1488" s="298">
        <v>-0.078057985932407</v>
      </c>
    </row>
    <row r="1489" spans="1:29">
      <c r="A1489" s="300" t="s">
        <v>2706</v>
      </c>
      <c r="B1489" s="310" t="s">
        <v>3382</v>
      </c>
      <c r="C1489" s="296" t="s">
        <v>2768</v>
      </c>
      <c r="D1489" s="310" t="s">
        <v>2769</v>
      </c>
      <c r="E1489" s="266">
        <v>0</v>
      </c>
      <c r="F1489" s="269">
        <v>0</v>
      </c>
      <c r="G1489" s="269">
        <v>0</v>
      </c>
      <c r="H1489" s="267">
        <v>0</v>
      </c>
      <c r="I1489" s="267">
        <v>0</v>
      </c>
      <c r="J1489" s="267">
        <v>0</v>
      </c>
      <c r="K1489" s="267">
        <v>0</v>
      </c>
      <c r="L1489" s="267">
        <v>0</v>
      </c>
      <c r="M1489" s="267">
        <v>0</v>
      </c>
      <c r="N1489" s="297">
        <v>0.93</v>
      </c>
      <c r="O1489" s="269">
        <v>6</v>
      </c>
      <c r="P1489" s="269">
        <v>6</v>
      </c>
      <c r="Q1489" s="269">
        <v>0</v>
      </c>
      <c r="R1489" s="270">
        <v>1</v>
      </c>
      <c r="S1489" s="270">
        <v>0</v>
      </c>
      <c r="T1489" s="270">
        <v>0</v>
      </c>
      <c r="U1489" s="270">
        <v>0</v>
      </c>
      <c r="V1489" s="298">
        <v>0</v>
      </c>
      <c r="W1489" s="274">
        <v>3</v>
      </c>
      <c r="X1489" s="274">
        <v>3</v>
      </c>
      <c r="Y1489" s="274">
        <v>1</v>
      </c>
      <c r="Z1489" s="274">
        <v>1</v>
      </c>
      <c r="AA1489" s="271">
        <v>1</v>
      </c>
      <c r="AB1489" s="271">
        <v>1</v>
      </c>
      <c r="AC1489" s="298">
        <v>0</v>
      </c>
    </row>
    <row r="1490" spans="1:29">
      <c r="A1490" s="300" t="s">
        <v>2706</v>
      </c>
      <c r="B1490" s="310" t="s">
        <v>3384</v>
      </c>
      <c r="C1490" s="296" t="s">
        <v>2770</v>
      </c>
      <c r="D1490" s="310" t="s">
        <v>2771</v>
      </c>
      <c r="E1490" s="266">
        <v>0</v>
      </c>
      <c r="F1490" s="269">
        <v>0</v>
      </c>
      <c r="G1490" s="269">
        <v>0</v>
      </c>
      <c r="H1490" s="267">
        <v>0</v>
      </c>
      <c r="I1490" s="267">
        <v>0</v>
      </c>
      <c r="J1490" s="267">
        <v>0</v>
      </c>
      <c r="K1490" s="267">
        <v>0</v>
      </c>
      <c r="L1490" s="267">
        <v>0</v>
      </c>
      <c r="M1490" s="267">
        <v>0</v>
      </c>
      <c r="N1490" s="297">
        <v>0.93</v>
      </c>
      <c r="O1490" s="269">
        <v>0</v>
      </c>
      <c r="P1490" s="269">
        <v>0</v>
      </c>
      <c r="Q1490" s="269">
        <v>0</v>
      </c>
      <c r="R1490" s="270">
        <v>0</v>
      </c>
      <c r="S1490" s="270">
        <v>0</v>
      </c>
      <c r="T1490" s="270">
        <v>0</v>
      </c>
      <c r="U1490" s="270">
        <v>0</v>
      </c>
      <c r="V1490" s="298">
        <v>0</v>
      </c>
      <c r="W1490" s="274">
        <v>0</v>
      </c>
      <c r="X1490" s="274">
        <v>0</v>
      </c>
      <c r="Y1490" s="274">
        <v>0</v>
      </c>
      <c r="Z1490" s="274">
        <v>0</v>
      </c>
      <c r="AA1490" s="271">
        <v>0</v>
      </c>
      <c r="AB1490" s="271">
        <v>0</v>
      </c>
      <c r="AC1490" s="298">
        <v>0</v>
      </c>
    </row>
    <row r="1491" spans="1:29">
      <c r="A1491" s="300" t="s">
        <v>2706</v>
      </c>
      <c r="B1491" s="312" t="s">
        <v>3384</v>
      </c>
      <c r="C1491" s="296" t="s">
        <v>2772</v>
      </c>
      <c r="D1491" s="312" t="s">
        <v>2773</v>
      </c>
      <c r="E1491" s="266">
        <v>0</v>
      </c>
      <c r="F1491" s="269">
        <v>0</v>
      </c>
      <c r="G1491" s="269">
        <v>0</v>
      </c>
      <c r="H1491" s="267">
        <v>0</v>
      </c>
      <c r="I1491" s="267">
        <v>0</v>
      </c>
      <c r="J1491" s="267">
        <v>0</v>
      </c>
      <c r="K1491" s="267">
        <v>0</v>
      </c>
      <c r="L1491" s="267">
        <v>0</v>
      </c>
      <c r="M1491" s="267">
        <v>0</v>
      </c>
      <c r="N1491" s="297">
        <v>0.93</v>
      </c>
      <c r="O1491" s="269">
        <v>0</v>
      </c>
      <c r="P1491" s="269">
        <v>0</v>
      </c>
      <c r="Q1491" s="269">
        <v>0</v>
      </c>
      <c r="R1491" s="270">
        <v>0</v>
      </c>
      <c r="S1491" s="270">
        <v>0</v>
      </c>
      <c r="T1491" s="270">
        <v>0</v>
      </c>
      <c r="U1491" s="270">
        <v>0</v>
      </c>
      <c r="V1491" s="298">
        <v>0</v>
      </c>
      <c r="W1491" s="274">
        <v>0</v>
      </c>
      <c r="X1491" s="274">
        <v>0</v>
      </c>
      <c r="Y1491" s="274">
        <v>0</v>
      </c>
      <c r="Z1491" s="274">
        <v>0</v>
      </c>
      <c r="AA1491" s="271">
        <v>0</v>
      </c>
      <c r="AB1491" s="271">
        <v>0</v>
      </c>
      <c r="AC1491" s="298">
        <v>0</v>
      </c>
    </row>
    <row r="1492" spans="1:29">
      <c r="A1492" s="300" t="s">
        <v>2706</v>
      </c>
      <c r="B1492" s="312" t="s">
        <v>3382</v>
      </c>
      <c r="C1492" s="296" t="s">
        <v>2774</v>
      </c>
      <c r="D1492" s="312" t="s">
        <v>2775</v>
      </c>
      <c r="E1492" s="266">
        <v>0</v>
      </c>
      <c r="F1492" s="269">
        <v>0</v>
      </c>
      <c r="G1492" s="269">
        <v>0</v>
      </c>
      <c r="H1492" s="267">
        <v>0</v>
      </c>
      <c r="I1492" s="267">
        <v>0</v>
      </c>
      <c r="J1492" s="267">
        <v>0</v>
      </c>
      <c r="K1492" s="267">
        <v>0</v>
      </c>
      <c r="L1492" s="267">
        <v>0</v>
      </c>
      <c r="M1492" s="267">
        <v>0</v>
      </c>
      <c r="N1492" s="297">
        <v>0.93</v>
      </c>
      <c r="O1492" s="269">
        <v>0</v>
      </c>
      <c r="P1492" s="269">
        <v>0</v>
      </c>
      <c r="Q1492" s="269">
        <v>0</v>
      </c>
      <c r="R1492" s="270">
        <v>0</v>
      </c>
      <c r="S1492" s="270">
        <v>0</v>
      </c>
      <c r="T1492" s="270">
        <v>0</v>
      </c>
      <c r="U1492" s="270">
        <v>0</v>
      </c>
      <c r="V1492" s="298">
        <v>0</v>
      </c>
      <c r="W1492" s="274">
        <v>0</v>
      </c>
      <c r="X1492" s="274">
        <v>0</v>
      </c>
      <c r="Y1492" s="274">
        <v>0</v>
      </c>
      <c r="Z1492" s="274">
        <v>0</v>
      </c>
      <c r="AA1492" s="271">
        <v>0</v>
      </c>
      <c r="AB1492" s="271">
        <v>0</v>
      </c>
      <c r="AC1492" s="298">
        <v>0</v>
      </c>
    </row>
    <row r="1493" spans="1:29">
      <c r="A1493" s="300" t="s">
        <v>2706</v>
      </c>
      <c r="B1493" s="310" t="s">
        <v>3382</v>
      </c>
      <c r="C1493" s="296" t="s">
        <v>2776</v>
      </c>
      <c r="D1493" s="310" t="s">
        <v>2777</v>
      </c>
      <c r="E1493" s="266">
        <v>0</v>
      </c>
      <c r="F1493" s="269">
        <v>0</v>
      </c>
      <c r="G1493" s="269">
        <v>0</v>
      </c>
      <c r="H1493" s="267">
        <v>4</v>
      </c>
      <c r="I1493" s="267">
        <v>4</v>
      </c>
      <c r="J1493" s="267">
        <v>0</v>
      </c>
      <c r="K1493" s="267">
        <v>2</v>
      </c>
      <c r="L1493" s="267">
        <v>2</v>
      </c>
      <c r="M1493" s="267">
        <v>0</v>
      </c>
      <c r="N1493" s="297">
        <v>0.93</v>
      </c>
      <c r="O1493" s="269">
        <v>49</v>
      </c>
      <c r="P1493" s="269">
        <v>49</v>
      </c>
      <c r="Q1493" s="269">
        <v>0</v>
      </c>
      <c r="R1493" s="270">
        <v>1</v>
      </c>
      <c r="S1493" s="270">
        <v>0</v>
      </c>
      <c r="T1493" s="270">
        <v>1</v>
      </c>
      <c r="U1493" s="270">
        <v>1</v>
      </c>
      <c r="V1493" s="298">
        <v>-1</v>
      </c>
      <c r="W1493" s="274">
        <v>10</v>
      </c>
      <c r="X1493" s="274">
        <v>10</v>
      </c>
      <c r="Y1493" s="274">
        <v>17</v>
      </c>
      <c r="Z1493" s="274">
        <v>17</v>
      </c>
      <c r="AA1493" s="271">
        <v>1</v>
      </c>
      <c r="AB1493" s="271">
        <v>1</v>
      </c>
      <c r="AC1493" s="298">
        <v>0</v>
      </c>
    </row>
    <row r="1494" spans="1:29">
      <c r="A1494" s="300" t="s">
        <v>2706</v>
      </c>
      <c r="B1494" s="304" t="s">
        <v>3386</v>
      </c>
      <c r="C1494" s="296" t="s">
        <v>2778</v>
      </c>
      <c r="D1494" s="304" t="s">
        <v>2779</v>
      </c>
      <c r="E1494" s="266">
        <v>1327</v>
      </c>
      <c r="F1494" s="269">
        <v>1274</v>
      </c>
      <c r="G1494" s="269">
        <v>53</v>
      </c>
      <c r="H1494" s="267">
        <v>1255</v>
      </c>
      <c r="I1494" s="267">
        <v>1238</v>
      </c>
      <c r="J1494" s="267">
        <v>17</v>
      </c>
      <c r="K1494" s="267">
        <v>1213</v>
      </c>
      <c r="L1494" s="267">
        <v>1203</v>
      </c>
      <c r="M1494" s="267">
        <v>10</v>
      </c>
      <c r="N1494" s="297">
        <v>0.93</v>
      </c>
      <c r="O1494" s="269">
        <v>32758</v>
      </c>
      <c r="P1494" s="269">
        <v>32355</v>
      </c>
      <c r="Q1494" s="269">
        <v>403</v>
      </c>
      <c r="R1494" s="270">
        <v>0.987697661639905</v>
      </c>
      <c r="S1494" s="270">
        <v>0.960060286360211</v>
      </c>
      <c r="T1494" s="270">
        <v>0.986454183266932</v>
      </c>
      <c r="U1494" s="270">
        <v>0.991755976916735</v>
      </c>
      <c r="V1494" s="298">
        <v>-0.0263938969067212</v>
      </c>
      <c r="W1494" s="274">
        <v>8681</v>
      </c>
      <c r="X1494" s="274">
        <v>8561</v>
      </c>
      <c r="Y1494" s="274">
        <v>7980</v>
      </c>
      <c r="Z1494" s="274">
        <v>7892</v>
      </c>
      <c r="AA1494" s="271">
        <v>0.986176707752563</v>
      </c>
      <c r="AB1494" s="271">
        <v>0.988972431077694</v>
      </c>
      <c r="AC1494" s="298">
        <v>-0.00279572332513123</v>
      </c>
    </row>
    <row r="1495" spans="1:29">
      <c r="A1495" s="300" t="s">
        <v>2706</v>
      </c>
      <c r="B1495" s="304" t="s">
        <v>3386</v>
      </c>
      <c r="C1495" s="296" t="s">
        <v>2780</v>
      </c>
      <c r="D1495" s="304" t="s">
        <v>2781</v>
      </c>
      <c r="E1495" s="266">
        <v>2889</v>
      </c>
      <c r="F1495" s="269">
        <v>2810</v>
      </c>
      <c r="G1495" s="269">
        <v>79</v>
      </c>
      <c r="H1495" s="267">
        <v>3619</v>
      </c>
      <c r="I1495" s="267">
        <v>3537</v>
      </c>
      <c r="J1495" s="267">
        <v>82</v>
      </c>
      <c r="K1495" s="267">
        <v>1852</v>
      </c>
      <c r="L1495" s="267">
        <v>1812</v>
      </c>
      <c r="M1495" s="267">
        <v>40</v>
      </c>
      <c r="N1495" s="297">
        <v>0.93</v>
      </c>
      <c r="O1495" s="269">
        <v>82235</v>
      </c>
      <c r="P1495" s="269">
        <v>81102</v>
      </c>
      <c r="Q1495" s="269">
        <v>1133</v>
      </c>
      <c r="R1495" s="270">
        <v>0.986222411382015</v>
      </c>
      <c r="S1495" s="270">
        <v>0.972654897888543</v>
      </c>
      <c r="T1495" s="270">
        <v>0.977341807129041</v>
      </c>
      <c r="U1495" s="270">
        <v>0.978401727861771</v>
      </c>
      <c r="V1495" s="298">
        <v>-0.00468690924049842</v>
      </c>
      <c r="W1495" s="274">
        <v>20521</v>
      </c>
      <c r="X1495" s="274">
        <v>20153</v>
      </c>
      <c r="Y1495" s="274">
        <v>21861</v>
      </c>
      <c r="Z1495" s="274">
        <v>21624</v>
      </c>
      <c r="AA1495" s="271">
        <v>0.982067150723649</v>
      </c>
      <c r="AB1495" s="271">
        <v>0.989158775902292</v>
      </c>
      <c r="AC1495" s="298">
        <v>-0.00709162517864281</v>
      </c>
    </row>
    <row r="1496" spans="1:29">
      <c r="A1496" s="300" t="s">
        <v>2706</v>
      </c>
      <c r="B1496" s="304" t="s">
        <v>3387</v>
      </c>
      <c r="C1496" s="296" t="s">
        <v>2782</v>
      </c>
      <c r="D1496" s="304" t="s">
        <v>2782</v>
      </c>
      <c r="E1496" s="266">
        <v>0</v>
      </c>
      <c r="F1496" s="269">
        <v>0</v>
      </c>
      <c r="G1496" s="269">
        <v>0</v>
      </c>
      <c r="H1496" s="267">
        <v>0</v>
      </c>
      <c r="I1496" s="267">
        <v>0</v>
      </c>
      <c r="J1496" s="267">
        <v>0</v>
      </c>
      <c r="K1496" s="267">
        <v>0</v>
      </c>
      <c r="L1496" s="267">
        <v>0</v>
      </c>
      <c r="M1496" s="267">
        <v>0</v>
      </c>
      <c r="N1496" s="297">
        <v>0.93</v>
      </c>
      <c r="O1496" s="269">
        <v>0</v>
      </c>
      <c r="P1496" s="269">
        <v>0</v>
      </c>
      <c r="Q1496" s="269">
        <v>0</v>
      </c>
      <c r="R1496" s="270">
        <v>0</v>
      </c>
      <c r="S1496" s="270">
        <v>0</v>
      </c>
      <c r="T1496" s="270">
        <v>0</v>
      </c>
      <c r="U1496" s="270">
        <v>0</v>
      </c>
      <c r="V1496" s="298">
        <v>0</v>
      </c>
      <c r="W1496" s="274">
        <v>0</v>
      </c>
      <c r="X1496" s="274">
        <v>0</v>
      </c>
      <c r="Y1496" s="274">
        <v>0</v>
      </c>
      <c r="Z1496" s="274">
        <v>0</v>
      </c>
      <c r="AA1496" s="271">
        <v>0</v>
      </c>
      <c r="AB1496" s="271">
        <v>0</v>
      </c>
      <c r="AC1496" s="298">
        <v>0</v>
      </c>
    </row>
    <row r="1497" spans="1:29">
      <c r="A1497" s="300" t="s">
        <v>2706</v>
      </c>
      <c r="B1497" s="304" t="s">
        <v>3387</v>
      </c>
      <c r="C1497" s="296" t="s">
        <v>2783</v>
      </c>
      <c r="D1497" s="304" t="s">
        <v>2784</v>
      </c>
      <c r="E1497" s="266">
        <v>148</v>
      </c>
      <c r="F1497" s="269">
        <v>139</v>
      </c>
      <c r="G1497" s="269">
        <v>9</v>
      </c>
      <c r="H1497" s="267">
        <v>97</v>
      </c>
      <c r="I1497" s="267">
        <v>96</v>
      </c>
      <c r="J1497" s="267">
        <v>1</v>
      </c>
      <c r="K1497" s="267">
        <v>36</v>
      </c>
      <c r="L1497" s="267">
        <v>31</v>
      </c>
      <c r="M1497" s="267">
        <v>5</v>
      </c>
      <c r="N1497" s="297">
        <v>0.93</v>
      </c>
      <c r="O1497" s="269">
        <v>8727</v>
      </c>
      <c r="P1497" s="269">
        <v>7147</v>
      </c>
      <c r="Q1497" s="269">
        <v>1580</v>
      </c>
      <c r="R1497" s="270">
        <v>0.818952675604446</v>
      </c>
      <c r="S1497" s="270">
        <v>0.939189189189189</v>
      </c>
      <c r="T1497" s="270">
        <v>0.989690721649485</v>
      </c>
      <c r="U1497" s="270">
        <v>0.861111111111111</v>
      </c>
      <c r="V1497" s="298">
        <v>-0.0505015324602954</v>
      </c>
      <c r="W1497" s="274">
        <v>1652</v>
      </c>
      <c r="X1497" s="274">
        <v>1356</v>
      </c>
      <c r="Y1497" s="274">
        <v>1470</v>
      </c>
      <c r="Z1497" s="274">
        <v>1236</v>
      </c>
      <c r="AA1497" s="271">
        <v>0.820823244552058</v>
      </c>
      <c r="AB1497" s="271">
        <v>0.840816326530612</v>
      </c>
      <c r="AC1497" s="298">
        <v>-0.0199930819785541</v>
      </c>
    </row>
    <row r="1498" spans="1:29">
      <c r="A1498" s="300" t="s">
        <v>2706</v>
      </c>
      <c r="B1498" s="304" t="s">
        <v>3388</v>
      </c>
      <c r="C1498" s="296" t="s">
        <v>2785</v>
      </c>
      <c r="D1498" s="304" t="s">
        <v>2786</v>
      </c>
      <c r="E1498" s="266">
        <v>486</v>
      </c>
      <c r="F1498" s="269">
        <v>406</v>
      </c>
      <c r="G1498" s="269">
        <v>80</v>
      </c>
      <c r="H1498" s="267">
        <v>536</v>
      </c>
      <c r="I1498" s="267">
        <v>446</v>
      </c>
      <c r="J1498" s="267">
        <v>90</v>
      </c>
      <c r="K1498" s="267">
        <v>335</v>
      </c>
      <c r="L1498" s="267">
        <v>306</v>
      </c>
      <c r="M1498" s="267">
        <v>29</v>
      </c>
      <c r="N1498" s="297">
        <v>0.93</v>
      </c>
      <c r="O1498" s="269">
        <v>12951</v>
      </c>
      <c r="P1498" s="269">
        <v>11608</v>
      </c>
      <c r="Q1498" s="269">
        <v>1343</v>
      </c>
      <c r="R1498" s="270">
        <v>0.896301443903946</v>
      </c>
      <c r="S1498" s="270">
        <v>0.835390946502058</v>
      </c>
      <c r="T1498" s="270">
        <v>0.832089552238806</v>
      </c>
      <c r="U1498" s="270">
        <v>0.913432835820896</v>
      </c>
      <c r="V1498" s="298">
        <v>0.0033013942632516</v>
      </c>
      <c r="W1498" s="274">
        <v>3237</v>
      </c>
      <c r="X1498" s="274">
        <v>2791</v>
      </c>
      <c r="Y1498" s="274">
        <v>3311</v>
      </c>
      <c r="Z1498" s="274">
        <v>3010</v>
      </c>
      <c r="AA1498" s="271">
        <v>0.862218103181959</v>
      </c>
      <c r="AB1498" s="271">
        <v>0.909090909090909</v>
      </c>
      <c r="AC1498" s="298">
        <v>-0.0468728059089505</v>
      </c>
    </row>
    <row r="1499" spans="1:29">
      <c r="A1499" s="300" t="s">
        <v>2706</v>
      </c>
      <c r="B1499" s="304" t="s">
        <v>3386</v>
      </c>
      <c r="C1499" s="296" t="s">
        <v>2787</v>
      </c>
      <c r="D1499" s="304" t="s">
        <v>2788</v>
      </c>
      <c r="E1499" s="266">
        <v>2215</v>
      </c>
      <c r="F1499" s="269">
        <v>1597</v>
      </c>
      <c r="G1499" s="269">
        <v>618</v>
      </c>
      <c r="H1499" s="267">
        <v>2248</v>
      </c>
      <c r="I1499" s="267">
        <v>1794</v>
      </c>
      <c r="J1499" s="267">
        <v>454</v>
      </c>
      <c r="K1499" s="267">
        <v>2112</v>
      </c>
      <c r="L1499" s="267">
        <v>1744</v>
      </c>
      <c r="M1499" s="267">
        <v>368</v>
      </c>
      <c r="N1499" s="297">
        <v>0.93</v>
      </c>
      <c r="O1499" s="269">
        <v>54491</v>
      </c>
      <c r="P1499" s="269">
        <v>44872</v>
      </c>
      <c r="Q1499" s="269">
        <v>9619</v>
      </c>
      <c r="R1499" s="270">
        <v>0.823475436310583</v>
      </c>
      <c r="S1499" s="270">
        <v>0.720993227990971</v>
      </c>
      <c r="T1499" s="270">
        <v>0.798042704626335</v>
      </c>
      <c r="U1499" s="270">
        <v>0.825757575757576</v>
      </c>
      <c r="V1499" s="298">
        <v>-0.0770494766353639</v>
      </c>
      <c r="W1499" s="274">
        <v>14217</v>
      </c>
      <c r="X1499" s="274">
        <v>11584</v>
      </c>
      <c r="Y1499" s="274">
        <v>13698</v>
      </c>
      <c r="Z1499" s="274">
        <v>11366</v>
      </c>
      <c r="AA1499" s="271">
        <v>0.814799184075403</v>
      </c>
      <c r="AB1499" s="271">
        <v>0.829756168783764</v>
      </c>
      <c r="AC1499" s="298">
        <v>-0.0149569847083614</v>
      </c>
    </row>
    <row r="1500" spans="1:29">
      <c r="A1500" s="300" t="s">
        <v>2706</v>
      </c>
      <c r="B1500" s="304" t="s">
        <v>3388</v>
      </c>
      <c r="C1500" s="296" t="s">
        <v>2789</v>
      </c>
      <c r="D1500" s="304" t="s">
        <v>2790</v>
      </c>
      <c r="E1500" s="266">
        <v>1088</v>
      </c>
      <c r="F1500" s="269">
        <v>800</v>
      </c>
      <c r="G1500" s="269">
        <v>288</v>
      </c>
      <c r="H1500" s="267">
        <v>1035</v>
      </c>
      <c r="I1500" s="267">
        <v>739</v>
      </c>
      <c r="J1500" s="267">
        <v>296</v>
      </c>
      <c r="K1500" s="267">
        <v>1044</v>
      </c>
      <c r="L1500" s="267">
        <v>984</v>
      </c>
      <c r="M1500" s="267">
        <v>60</v>
      </c>
      <c r="N1500" s="297">
        <v>0.93</v>
      </c>
      <c r="O1500" s="269">
        <v>24228</v>
      </c>
      <c r="P1500" s="269">
        <v>22333</v>
      </c>
      <c r="Q1500" s="269">
        <v>1895</v>
      </c>
      <c r="R1500" s="270">
        <v>0.921784711903583</v>
      </c>
      <c r="S1500" s="270">
        <v>0.735294117647059</v>
      </c>
      <c r="T1500" s="270">
        <v>0.714009661835749</v>
      </c>
      <c r="U1500" s="270">
        <v>0.942528735632184</v>
      </c>
      <c r="V1500" s="298">
        <v>0.0212844558113101</v>
      </c>
      <c r="W1500" s="274">
        <v>6316</v>
      </c>
      <c r="X1500" s="274">
        <v>5377</v>
      </c>
      <c r="Y1500" s="274">
        <v>6308</v>
      </c>
      <c r="Z1500" s="274">
        <v>5720</v>
      </c>
      <c r="AA1500" s="271">
        <v>0.851329955668144</v>
      </c>
      <c r="AB1500" s="271">
        <v>0.906785034876348</v>
      </c>
      <c r="AC1500" s="298">
        <v>-0.0554550792082031</v>
      </c>
    </row>
    <row r="1501" spans="1:29">
      <c r="A1501" s="300" t="s">
        <v>2706</v>
      </c>
      <c r="B1501" s="304" t="s">
        <v>3386</v>
      </c>
      <c r="C1501" s="296" t="s">
        <v>2791</v>
      </c>
      <c r="D1501" s="304" t="s">
        <v>2792</v>
      </c>
      <c r="E1501" s="266">
        <v>1416</v>
      </c>
      <c r="F1501" s="269">
        <v>1236</v>
      </c>
      <c r="G1501" s="269">
        <v>180</v>
      </c>
      <c r="H1501" s="267">
        <v>1575</v>
      </c>
      <c r="I1501" s="267">
        <v>1406</v>
      </c>
      <c r="J1501" s="267">
        <v>169</v>
      </c>
      <c r="K1501" s="267">
        <v>1724</v>
      </c>
      <c r="L1501" s="267">
        <v>1468</v>
      </c>
      <c r="M1501" s="267">
        <v>256</v>
      </c>
      <c r="N1501" s="297">
        <v>0.93</v>
      </c>
      <c r="O1501" s="269">
        <v>43180</v>
      </c>
      <c r="P1501" s="269">
        <v>39894</v>
      </c>
      <c r="Q1501" s="269">
        <v>3286</v>
      </c>
      <c r="R1501" s="270">
        <v>0.92389995368226</v>
      </c>
      <c r="S1501" s="270">
        <v>0.872881355932203</v>
      </c>
      <c r="T1501" s="270">
        <v>0.892698412698413</v>
      </c>
      <c r="U1501" s="270">
        <v>0.851508120649652</v>
      </c>
      <c r="V1501" s="298">
        <v>-0.0198170567662093</v>
      </c>
      <c r="W1501" s="274">
        <v>10427</v>
      </c>
      <c r="X1501" s="274">
        <v>9399</v>
      </c>
      <c r="Y1501" s="274">
        <v>10783</v>
      </c>
      <c r="Z1501" s="274">
        <v>10239</v>
      </c>
      <c r="AA1501" s="271">
        <v>0.901409801476935</v>
      </c>
      <c r="AB1501" s="271">
        <v>0.949550217935639</v>
      </c>
      <c r="AC1501" s="298">
        <v>-0.0481404164587046</v>
      </c>
    </row>
    <row r="1502" spans="1:29">
      <c r="A1502" s="300" t="s">
        <v>2706</v>
      </c>
      <c r="B1502" s="304" t="s">
        <v>3388</v>
      </c>
      <c r="C1502" s="296" t="s">
        <v>2793</v>
      </c>
      <c r="D1502" s="304" t="s">
        <v>2794</v>
      </c>
      <c r="E1502" s="266">
        <v>425</v>
      </c>
      <c r="F1502" s="269">
        <v>394</v>
      </c>
      <c r="G1502" s="269">
        <v>31</v>
      </c>
      <c r="H1502" s="267">
        <v>425</v>
      </c>
      <c r="I1502" s="267">
        <v>423</v>
      </c>
      <c r="J1502" s="267">
        <v>2</v>
      </c>
      <c r="K1502" s="267">
        <v>314</v>
      </c>
      <c r="L1502" s="267">
        <v>313</v>
      </c>
      <c r="M1502" s="267">
        <v>1</v>
      </c>
      <c r="N1502" s="297">
        <v>0.93</v>
      </c>
      <c r="O1502" s="269">
        <v>11344</v>
      </c>
      <c r="P1502" s="269">
        <v>11181</v>
      </c>
      <c r="Q1502" s="269">
        <v>163</v>
      </c>
      <c r="R1502" s="270">
        <v>0.985631170662906</v>
      </c>
      <c r="S1502" s="270">
        <v>0.927058823529412</v>
      </c>
      <c r="T1502" s="270">
        <v>0.995294117647059</v>
      </c>
      <c r="U1502" s="270">
        <v>0.996815286624204</v>
      </c>
      <c r="V1502" s="298">
        <v>-0.0682352941176471</v>
      </c>
      <c r="W1502" s="274">
        <v>2709</v>
      </c>
      <c r="X1502" s="274">
        <v>2651</v>
      </c>
      <c r="Y1502" s="274">
        <v>2753</v>
      </c>
      <c r="Z1502" s="274">
        <v>2712</v>
      </c>
      <c r="AA1502" s="271">
        <v>0.97858988556663</v>
      </c>
      <c r="AB1502" s="271">
        <v>0.985107155830004</v>
      </c>
      <c r="AC1502" s="298">
        <v>-0.0065172702633739</v>
      </c>
    </row>
    <row r="1503" spans="1:29">
      <c r="A1503" s="300" t="s">
        <v>2706</v>
      </c>
      <c r="B1503" s="304" t="s">
        <v>3388</v>
      </c>
      <c r="C1503" s="296" t="s">
        <v>2795</v>
      </c>
      <c r="D1503" s="304" t="s">
        <v>2796</v>
      </c>
      <c r="E1503" s="266">
        <v>1052</v>
      </c>
      <c r="F1503" s="269">
        <v>945</v>
      </c>
      <c r="G1503" s="269">
        <v>107</v>
      </c>
      <c r="H1503" s="267">
        <v>850</v>
      </c>
      <c r="I1503" s="267">
        <v>799</v>
      </c>
      <c r="J1503" s="267">
        <v>51</v>
      </c>
      <c r="K1503" s="267">
        <v>1063</v>
      </c>
      <c r="L1503" s="267">
        <v>1031</v>
      </c>
      <c r="M1503" s="267">
        <v>32</v>
      </c>
      <c r="N1503" s="297">
        <v>0.93</v>
      </c>
      <c r="O1503" s="269">
        <v>25753</v>
      </c>
      <c r="P1503" s="269">
        <v>24892</v>
      </c>
      <c r="Q1503" s="269">
        <v>861</v>
      </c>
      <c r="R1503" s="270">
        <v>0.966567001902691</v>
      </c>
      <c r="S1503" s="270">
        <v>0.89828897338403</v>
      </c>
      <c r="T1503" s="270">
        <v>0.94</v>
      </c>
      <c r="U1503" s="270">
        <v>0.969896519285042</v>
      </c>
      <c r="V1503" s="298">
        <v>-0.0417110266159695</v>
      </c>
      <c r="W1503" s="274">
        <v>6656</v>
      </c>
      <c r="X1503" s="274">
        <v>6368</v>
      </c>
      <c r="Y1503" s="274">
        <v>6522</v>
      </c>
      <c r="Z1503" s="274">
        <v>6369</v>
      </c>
      <c r="AA1503" s="271">
        <v>0.956730769230769</v>
      </c>
      <c r="AB1503" s="271">
        <v>0.976540938362465</v>
      </c>
      <c r="AC1503" s="298">
        <v>-0.0198101691316962</v>
      </c>
    </row>
    <row r="1504" spans="1:29">
      <c r="A1504" s="300" t="s">
        <v>2706</v>
      </c>
      <c r="B1504" s="304" t="s">
        <v>3386</v>
      </c>
      <c r="C1504" s="296" t="s">
        <v>2797</v>
      </c>
      <c r="D1504" s="304" t="s">
        <v>2798</v>
      </c>
      <c r="E1504" s="266">
        <v>2324</v>
      </c>
      <c r="F1504" s="269">
        <v>1731</v>
      </c>
      <c r="G1504" s="269">
        <v>593</v>
      </c>
      <c r="H1504" s="267">
        <v>2698</v>
      </c>
      <c r="I1504" s="267">
        <v>2152</v>
      </c>
      <c r="J1504" s="267">
        <v>546</v>
      </c>
      <c r="K1504" s="267">
        <v>1443</v>
      </c>
      <c r="L1504" s="267">
        <v>1330</v>
      </c>
      <c r="M1504" s="267">
        <v>113</v>
      </c>
      <c r="N1504" s="297">
        <v>0.93</v>
      </c>
      <c r="O1504" s="269">
        <v>57021</v>
      </c>
      <c r="P1504" s="269">
        <v>51621</v>
      </c>
      <c r="Q1504" s="269">
        <v>5400</v>
      </c>
      <c r="R1504" s="270">
        <v>0.905298048087547</v>
      </c>
      <c r="S1504" s="270">
        <v>0.744836488812392</v>
      </c>
      <c r="T1504" s="270">
        <v>0.797627872498147</v>
      </c>
      <c r="U1504" s="270">
        <v>0.921690921690922</v>
      </c>
      <c r="V1504" s="298">
        <v>-0.0527913836857544</v>
      </c>
      <c r="W1504" s="274">
        <v>15037</v>
      </c>
      <c r="X1504" s="274">
        <v>13289</v>
      </c>
      <c r="Y1504" s="274">
        <v>15054</v>
      </c>
      <c r="Z1504" s="274">
        <v>13937</v>
      </c>
      <c r="AA1504" s="271">
        <v>0.883753408259626</v>
      </c>
      <c r="AB1504" s="271">
        <v>0.925800451707187</v>
      </c>
      <c r="AC1504" s="298">
        <v>-0.0420470434475613</v>
      </c>
    </row>
    <row r="1505" spans="1:29">
      <c r="A1505" s="300" t="s">
        <v>2706</v>
      </c>
      <c r="B1505" s="304" t="s">
        <v>3386</v>
      </c>
      <c r="C1505" s="296" t="s">
        <v>2799</v>
      </c>
      <c r="D1505" s="304" t="s">
        <v>2800</v>
      </c>
      <c r="E1505" s="266">
        <v>2141</v>
      </c>
      <c r="F1505" s="269">
        <v>2009</v>
      </c>
      <c r="G1505" s="269">
        <v>132</v>
      </c>
      <c r="H1505" s="267">
        <v>2075</v>
      </c>
      <c r="I1505" s="267">
        <v>1837</v>
      </c>
      <c r="J1505" s="267">
        <v>238</v>
      </c>
      <c r="K1505" s="267">
        <v>2233</v>
      </c>
      <c r="L1505" s="267">
        <v>2102</v>
      </c>
      <c r="M1505" s="267">
        <v>131</v>
      </c>
      <c r="N1505" s="297">
        <v>0.93</v>
      </c>
      <c r="O1505" s="269">
        <v>62321</v>
      </c>
      <c r="P1505" s="269">
        <v>58232</v>
      </c>
      <c r="Q1505" s="269">
        <v>4089</v>
      </c>
      <c r="R1505" s="270">
        <v>0.93438808748255</v>
      </c>
      <c r="S1505" s="270">
        <v>0.938346567024755</v>
      </c>
      <c r="T1505" s="270">
        <v>0.885301204819277</v>
      </c>
      <c r="U1505" s="270">
        <v>0.941334527541424</v>
      </c>
      <c r="V1505" s="298">
        <v>0.0530453622054777</v>
      </c>
      <c r="W1505" s="274">
        <v>14662</v>
      </c>
      <c r="X1505" s="274">
        <v>13655</v>
      </c>
      <c r="Y1505" s="274">
        <v>15401</v>
      </c>
      <c r="Z1505" s="274">
        <v>14419</v>
      </c>
      <c r="AA1505" s="271">
        <v>0.931319056063293</v>
      </c>
      <c r="AB1505" s="271">
        <v>0.93623790662944</v>
      </c>
      <c r="AC1505" s="298">
        <v>-0.00491885056614672</v>
      </c>
    </row>
    <row r="1506" spans="1:29">
      <c r="A1506" s="300" t="s">
        <v>2706</v>
      </c>
      <c r="B1506" s="304" t="s">
        <v>3387</v>
      </c>
      <c r="C1506" s="296" t="s">
        <v>2801</v>
      </c>
      <c r="D1506" s="304" t="s">
        <v>2802</v>
      </c>
      <c r="E1506" s="266">
        <v>2778</v>
      </c>
      <c r="F1506" s="269">
        <v>1982</v>
      </c>
      <c r="G1506" s="269">
        <v>796</v>
      </c>
      <c r="H1506" s="267">
        <v>3883</v>
      </c>
      <c r="I1506" s="267">
        <v>2844</v>
      </c>
      <c r="J1506" s="267">
        <v>1039</v>
      </c>
      <c r="K1506" s="267">
        <v>3670</v>
      </c>
      <c r="L1506" s="267">
        <v>3121</v>
      </c>
      <c r="M1506" s="267">
        <v>549</v>
      </c>
      <c r="N1506" s="297">
        <v>0.93</v>
      </c>
      <c r="O1506" s="269">
        <v>46401</v>
      </c>
      <c r="P1506" s="269">
        <v>41302</v>
      </c>
      <c r="Q1506" s="269">
        <v>5099</v>
      </c>
      <c r="R1506" s="270">
        <v>0.890110126936919</v>
      </c>
      <c r="S1506" s="270">
        <v>0.713462922966163</v>
      </c>
      <c r="T1506" s="270">
        <v>0.732423383981458</v>
      </c>
      <c r="U1506" s="270">
        <v>0.850408719346049</v>
      </c>
      <c r="V1506" s="298">
        <v>-0.0189604610152949</v>
      </c>
      <c r="W1506" s="274">
        <v>18140</v>
      </c>
      <c r="X1506" s="274">
        <v>15032</v>
      </c>
      <c r="Y1506" s="274">
        <v>10641</v>
      </c>
      <c r="Z1506" s="274">
        <v>9937</v>
      </c>
      <c r="AA1506" s="271">
        <v>0.828665931642778</v>
      </c>
      <c r="AB1506" s="271">
        <v>0.933840804435673</v>
      </c>
      <c r="AC1506" s="298">
        <v>-0.105174872792895</v>
      </c>
    </row>
    <row r="1507" spans="1:29">
      <c r="A1507" s="300" t="s">
        <v>2706</v>
      </c>
      <c r="B1507" s="304" t="s">
        <v>3387</v>
      </c>
      <c r="C1507" s="296" t="s">
        <v>2803</v>
      </c>
      <c r="D1507" s="304" t="s">
        <v>2804</v>
      </c>
      <c r="E1507" s="266">
        <v>1587</v>
      </c>
      <c r="F1507" s="269">
        <v>898</v>
      </c>
      <c r="G1507" s="269">
        <v>689</v>
      </c>
      <c r="H1507" s="267">
        <v>1993</v>
      </c>
      <c r="I1507" s="267">
        <v>1151</v>
      </c>
      <c r="J1507" s="267">
        <v>842</v>
      </c>
      <c r="K1507" s="267">
        <v>2346</v>
      </c>
      <c r="L1507" s="267">
        <v>1588</v>
      </c>
      <c r="M1507" s="267">
        <v>758</v>
      </c>
      <c r="N1507" s="297">
        <v>0.93</v>
      </c>
      <c r="O1507" s="269">
        <v>26490</v>
      </c>
      <c r="P1507" s="269">
        <v>12519</v>
      </c>
      <c r="Q1507" s="269">
        <v>13971</v>
      </c>
      <c r="R1507" s="270">
        <v>0.472593431483579</v>
      </c>
      <c r="S1507" s="270">
        <v>0.565847511027095</v>
      </c>
      <c r="T1507" s="270">
        <v>0.577521324636227</v>
      </c>
      <c r="U1507" s="270">
        <v>0.6768968456948</v>
      </c>
      <c r="V1507" s="298">
        <v>-0.0116738136091316</v>
      </c>
      <c r="W1507" s="274">
        <v>8643</v>
      </c>
      <c r="X1507" s="274">
        <v>6014</v>
      </c>
      <c r="Y1507" s="274">
        <v>6271</v>
      </c>
      <c r="Z1507" s="274">
        <v>4917</v>
      </c>
      <c r="AA1507" s="271">
        <v>0.695823209533727</v>
      </c>
      <c r="AB1507" s="271">
        <v>0.784085472811354</v>
      </c>
      <c r="AC1507" s="298">
        <v>-0.0882622632776272</v>
      </c>
    </row>
    <row r="1508" spans="1:29">
      <c r="A1508" s="300" t="s">
        <v>2706</v>
      </c>
      <c r="B1508" s="304" t="s">
        <v>3387</v>
      </c>
      <c r="C1508" s="296" t="s">
        <v>2805</v>
      </c>
      <c r="D1508" s="304" t="s">
        <v>2806</v>
      </c>
      <c r="E1508" s="266">
        <v>138</v>
      </c>
      <c r="F1508" s="269">
        <v>60</v>
      </c>
      <c r="G1508" s="269">
        <v>78</v>
      </c>
      <c r="H1508" s="267">
        <v>213</v>
      </c>
      <c r="I1508" s="267">
        <v>77</v>
      </c>
      <c r="J1508" s="267">
        <v>136</v>
      </c>
      <c r="K1508" s="267">
        <v>53</v>
      </c>
      <c r="L1508" s="267">
        <v>24</v>
      </c>
      <c r="M1508" s="267">
        <v>29</v>
      </c>
      <c r="N1508" s="297">
        <v>0.93</v>
      </c>
      <c r="O1508" s="269">
        <v>4777</v>
      </c>
      <c r="P1508" s="269">
        <v>2857</v>
      </c>
      <c r="Q1508" s="269">
        <v>1920</v>
      </c>
      <c r="R1508" s="270">
        <v>0.598074105086875</v>
      </c>
      <c r="S1508" s="270">
        <v>0.434782608695652</v>
      </c>
      <c r="T1508" s="270">
        <v>0.36150234741784</v>
      </c>
      <c r="U1508" s="270">
        <v>0.452830188679245</v>
      </c>
      <c r="V1508" s="298">
        <v>0.0732802612778118</v>
      </c>
      <c r="W1508" s="274">
        <v>1115</v>
      </c>
      <c r="X1508" s="274">
        <v>535</v>
      </c>
      <c r="Y1508" s="274">
        <v>757</v>
      </c>
      <c r="Z1508" s="274">
        <v>345</v>
      </c>
      <c r="AA1508" s="271">
        <v>0.479820627802691</v>
      </c>
      <c r="AB1508" s="271">
        <v>0.455746367239102</v>
      </c>
      <c r="AC1508" s="298">
        <v>0.0240742605635889</v>
      </c>
    </row>
    <row r="1509" spans="1:29">
      <c r="A1509" s="300" t="s">
        <v>2706</v>
      </c>
      <c r="B1509" s="304" t="s">
        <v>3388</v>
      </c>
      <c r="C1509" s="296" t="s">
        <v>2807</v>
      </c>
      <c r="D1509" s="304" t="s">
        <v>2808</v>
      </c>
      <c r="E1509" s="266">
        <v>2344</v>
      </c>
      <c r="F1509" s="269">
        <v>1927</v>
      </c>
      <c r="G1509" s="269">
        <v>417</v>
      </c>
      <c r="H1509" s="267">
        <v>1652</v>
      </c>
      <c r="I1509" s="267">
        <v>1447</v>
      </c>
      <c r="J1509" s="267">
        <v>205</v>
      </c>
      <c r="K1509" s="267">
        <v>2217</v>
      </c>
      <c r="L1509" s="267">
        <v>1949</v>
      </c>
      <c r="M1509" s="267">
        <v>268</v>
      </c>
      <c r="N1509" s="297">
        <v>0.93</v>
      </c>
      <c r="O1509" s="269">
        <v>50950</v>
      </c>
      <c r="P1509" s="269">
        <v>47245</v>
      </c>
      <c r="Q1509" s="269">
        <v>3705</v>
      </c>
      <c r="R1509" s="270">
        <v>0.927281648675172</v>
      </c>
      <c r="S1509" s="270">
        <v>0.822098976109215</v>
      </c>
      <c r="T1509" s="270">
        <v>0.87590799031477</v>
      </c>
      <c r="U1509" s="270">
        <v>0.879115922417682</v>
      </c>
      <c r="V1509" s="298">
        <v>-0.053809014205555</v>
      </c>
      <c r="W1509" s="274">
        <v>13919</v>
      </c>
      <c r="X1509" s="274">
        <v>12482</v>
      </c>
      <c r="Y1509" s="274">
        <v>12696</v>
      </c>
      <c r="Z1509" s="274">
        <v>11736</v>
      </c>
      <c r="AA1509" s="271">
        <v>0.89675982470005</v>
      </c>
      <c r="AB1509" s="271">
        <v>0.924385633270321</v>
      </c>
      <c r="AC1509" s="298">
        <v>-0.0276258085702711</v>
      </c>
    </row>
    <row r="1510" spans="1:29">
      <c r="A1510" s="300" t="s">
        <v>2706</v>
      </c>
      <c r="B1510" s="304" t="s">
        <v>3387</v>
      </c>
      <c r="C1510" s="296" t="s">
        <v>2809</v>
      </c>
      <c r="D1510" s="304" t="s">
        <v>2810</v>
      </c>
      <c r="E1510" s="266">
        <v>1873</v>
      </c>
      <c r="F1510" s="269">
        <v>1322</v>
      </c>
      <c r="G1510" s="269">
        <v>551</v>
      </c>
      <c r="H1510" s="267">
        <v>1878</v>
      </c>
      <c r="I1510" s="267">
        <v>1539</v>
      </c>
      <c r="J1510" s="267">
        <v>339</v>
      </c>
      <c r="K1510" s="267">
        <v>1500</v>
      </c>
      <c r="L1510" s="267">
        <v>1382</v>
      </c>
      <c r="M1510" s="267">
        <v>118</v>
      </c>
      <c r="N1510" s="297">
        <v>0.93</v>
      </c>
      <c r="O1510" s="269">
        <v>22378</v>
      </c>
      <c r="P1510" s="269">
        <v>17346</v>
      </c>
      <c r="Q1510" s="269">
        <v>5032</v>
      </c>
      <c r="R1510" s="270">
        <v>0.775136294575029</v>
      </c>
      <c r="S1510" s="270">
        <v>0.705819540843566</v>
      </c>
      <c r="T1510" s="270">
        <v>0.819488817891374</v>
      </c>
      <c r="U1510" s="270">
        <v>0.921333333333333</v>
      </c>
      <c r="V1510" s="298">
        <v>-0.113669277047807</v>
      </c>
      <c r="W1510" s="274">
        <v>7067</v>
      </c>
      <c r="X1510" s="274">
        <v>5962</v>
      </c>
      <c r="Y1510" s="274">
        <v>4797</v>
      </c>
      <c r="Z1510" s="274">
        <v>4518</v>
      </c>
      <c r="AA1510" s="271">
        <v>0.843639450969294</v>
      </c>
      <c r="AB1510" s="271">
        <v>0.941838649155722</v>
      </c>
      <c r="AC1510" s="298">
        <v>-0.0981991981864284</v>
      </c>
    </row>
    <row r="1511" spans="1:29">
      <c r="A1511" s="300" t="s">
        <v>2706</v>
      </c>
      <c r="B1511" s="304" t="s">
        <v>3387</v>
      </c>
      <c r="C1511" s="296" t="s">
        <v>2811</v>
      </c>
      <c r="D1511" s="304" t="s">
        <v>2812</v>
      </c>
      <c r="E1511" s="266">
        <v>777</v>
      </c>
      <c r="F1511" s="269">
        <v>471</v>
      </c>
      <c r="G1511" s="269">
        <v>306</v>
      </c>
      <c r="H1511" s="267">
        <v>1003</v>
      </c>
      <c r="I1511" s="267">
        <v>529</v>
      </c>
      <c r="J1511" s="267">
        <v>474</v>
      </c>
      <c r="K1511" s="267">
        <v>1312</v>
      </c>
      <c r="L1511" s="267">
        <v>762</v>
      </c>
      <c r="M1511" s="267">
        <v>550</v>
      </c>
      <c r="N1511" s="297">
        <v>0.93</v>
      </c>
      <c r="O1511" s="269">
        <v>14303</v>
      </c>
      <c r="P1511" s="269">
        <v>10190</v>
      </c>
      <c r="Q1511" s="269">
        <v>4113</v>
      </c>
      <c r="R1511" s="270">
        <v>0.712437950080403</v>
      </c>
      <c r="S1511" s="270">
        <v>0.606177606177606</v>
      </c>
      <c r="T1511" s="270">
        <v>0.527417746759721</v>
      </c>
      <c r="U1511" s="270">
        <v>0.580792682926829</v>
      </c>
      <c r="V1511" s="298">
        <v>0.0787598594178853</v>
      </c>
      <c r="W1511" s="274">
        <v>4824</v>
      </c>
      <c r="X1511" s="274">
        <v>3062</v>
      </c>
      <c r="Y1511" s="274">
        <v>3295</v>
      </c>
      <c r="Z1511" s="274">
        <v>2504</v>
      </c>
      <c r="AA1511" s="271">
        <v>0.634742951907131</v>
      </c>
      <c r="AB1511" s="271">
        <v>0.759939301972686</v>
      </c>
      <c r="AC1511" s="298">
        <v>-0.125196350065555</v>
      </c>
    </row>
    <row r="1512" spans="1:29">
      <c r="A1512" s="300" t="s">
        <v>2706</v>
      </c>
      <c r="B1512" s="304" t="s">
        <v>3387</v>
      </c>
      <c r="C1512" s="296" t="s">
        <v>2813</v>
      </c>
      <c r="D1512" s="304" t="s">
        <v>2814</v>
      </c>
      <c r="E1512" s="266">
        <v>159</v>
      </c>
      <c r="F1512" s="269">
        <v>146</v>
      </c>
      <c r="G1512" s="269">
        <v>13</v>
      </c>
      <c r="H1512" s="267">
        <v>534</v>
      </c>
      <c r="I1512" s="267">
        <v>516</v>
      </c>
      <c r="J1512" s="267">
        <v>18</v>
      </c>
      <c r="K1512" s="267">
        <v>282</v>
      </c>
      <c r="L1512" s="267">
        <v>278</v>
      </c>
      <c r="M1512" s="267">
        <v>4</v>
      </c>
      <c r="N1512" s="297">
        <v>0.93</v>
      </c>
      <c r="O1512" s="269">
        <v>13136</v>
      </c>
      <c r="P1512" s="269">
        <v>12835</v>
      </c>
      <c r="Q1512" s="269">
        <v>301</v>
      </c>
      <c r="R1512" s="270">
        <v>0.97708587088916</v>
      </c>
      <c r="S1512" s="270">
        <v>0.918238993710692</v>
      </c>
      <c r="T1512" s="270">
        <v>0.966292134831461</v>
      </c>
      <c r="U1512" s="270">
        <v>0.985815602836879</v>
      </c>
      <c r="V1512" s="298">
        <v>-0.0480531411207689</v>
      </c>
      <c r="W1512" s="274">
        <v>2782</v>
      </c>
      <c r="X1512" s="274">
        <v>2678</v>
      </c>
      <c r="Y1512" s="274">
        <v>1569</v>
      </c>
      <c r="Z1512" s="274">
        <v>1513</v>
      </c>
      <c r="AA1512" s="271">
        <v>0.962616822429907</v>
      </c>
      <c r="AB1512" s="271">
        <v>0.964308476736775</v>
      </c>
      <c r="AC1512" s="298">
        <v>-0.00169165430686846</v>
      </c>
    </row>
    <row r="1513" spans="1:29">
      <c r="A1513" s="300" t="s">
        <v>2706</v>
      </c>
      <c r="B1513" s="304" t="s">
        <v>3386</v>
      </c>
      <c r="C1513" s="296" t="s">
        <v>2815</v>
      </c>
      <c r="D1513" s="304" t="s">
        <v>2816</v>
      </c>
      <c r="E1513" s="266">
        <v>3010</v>
      </c>
      <c r="F1513" s="269">
        <v>2943</v>
      </c>
      <c r="G1513" s="269">
        <v>67</v>
      </c>
      <c r="H1513" s="267">
        <v>3782</v>
      </c>
      <c r="I1513" s="267">
        <v>3636</v>
      </c>
      <c r="J1513" s="267">
        <v>146</v>
      </c>
      <c r="K1513" s="267">
        <v>2002</v>
      </c>
      <c r="L1513" s="267">
        <v>1974</v>
      </c>
      <c r="M1513" s="267">
        <v>28</v>
      </c>
      <c r="N1513" s="297">
        <v>0.93</v>
      </c>
      <c r="O1513" s="269">
        <v>86396</v>
      </c>
      <c r="P1513" s="269">
        <v>85006</v>
      </c>
      <c r="Q1513" s="269">
        <v>1390</v>
      </c>
      <c r="R1513" s="270">
        <v>0.983911292189453</v>
      </c>
      <c r="S1513" s="270">
        <v>0.977740863787375</v>
      </c>
      <c r="T1513" s="270">
        <v>0.9613960867266</v>
      </c>
      <c r="U1513" s="270">
        <v>0.986013986013986</v>
      </c>
      <c r="V1513" s="298">
        <v>0.0163447770607758</v>
      </c>
      <c r="W1513" s="274">
        <v>21618</v>
      </c>
      <c r="X1513" s="274">
        <v>21254</v>
      </c>
      <c r="Y1513" s="274">
        <v>22409</v>
      </c>
      <c r="Z1513" s="274">
        <v>22103</v>
      </c>
      <c r="AA1513" s="271">
        <v>0.983162179665094</v>
      </c>
      <c r="AB1513" s="271">
        <v>0.986344772189745</v>
      </c>
      <c r="AC1513" s="298">
        <v>-0.00318259252465125</v>
      </c>
    </row>
    <row r="1514" spans="1:29">
      <c r="A1514" s="300" t="s">
        <v>2706</v>
      </c>
      <c r="B1514" s="304" t="s">
        <v>3387</v>
      </c>
      <c r="C1514" s="296" t="s">
        <v>2817</v>
      </c>
      <c r="D1514" s="304" t="s">
        <v>2818</v>
      </c>
      <c r="E1514" s="266">
        <v>1521</v>
      </c>
      <c r="F1514" s="269">
        <v>1275</v>
      </c>
      <c r="G1514" s="269">
        <v>246</v>
      </c>
      <c r="H1514" s="267">
        <v>1757</v>
      </c>
      <c r="I1514" s="267">
        <v>1612</v>
      </c>
      <c r="J1514" s="267">
        <v>145</v>
      </c>
      <c r="K1514" s="267">
        <v>935</v>
      </c>
      <c r="L1514" s="267">
        <v>870</v>
      </c>
      <c r="M1514" s="267">
        <v>65</v>
      </c>
      <c r="N1514" s="297">
        <v>0.93</v>
      </c>
      <c r="O1514" s="269">
        <v>19968</v>
      </c>
      <c r="P1514" s="269">
        <v>19076</v>
      </c>
      <c r="Q1514" s="269">
        <v>892</v>
      </c>
      <c r="R1514" s="270">
        <v>0.955328525641026</v>
      </c>
      <c r="S1514" s="270">
        <v>0.838264299802761</v>
      </c>
      <c r="T1514" s="270">
        <v>0.91747296528173</v>
      </c>
      <c r="U1514" s="270">
        <v>0.93048128342246</v>
      </c>
      <c r="V1514" s="298">
        <v>-0.0792086654789689</v>
      </c>
      <c r="W1514" s="274">
        <v>5732</v>
      </c>
      <c r="X1514" s="274">
        <v>5224</v>
      </c>
      <c r="Y1514" s="274">
        <v>3940</v>
      </c>
      <c r="Z1514" s="274">
        <v>3837</v>
      </c>
      <c r="AA1514" s="271">
        <v>0.911374738311235</v>
      </c>
      <c r="AB1514" s="271">
        <v>0.973857868020305</v>
      </c>
      <c r="AC1514" s="298">
        <v>-0.0624831297090694</v>
      </c>
    </row>
    <row r="1515" spans="1:29">
      <c r="A1515" s="300" t="s">
        <v>2706</v>
      </c>
      <c r="B1515" s="304" t="s">
        <v>3387</v>
      </c>
      <c r="C1515" s="296" t="s">
        <v>2819</v>
      </c>
      <c r="D1515" s="304" t="s">
        <v>2820</v>
      </c>
      <c r="E1515" s="266">
        <v>2654</v>
      </c>
      <c r="F1515" s="269">
        <v>1695</v>
      </c>
      <c r="G1515" s="269">
        <v>959</v>
      </c>
      <c r="H1515" s="267">
        <v>3669</v>
      </c>
      <c r="I1515" s="267">
        <v>2595</v>
      </c>
      <c r="J1515" s="267">
        <v>1074</v>
      </c>
      <c r="K1515" s="267">
        <v>3587</v>
      </c>
      <c r="L1515" s="267">
        <v>2846</v>
      </c>
      <c r="M1515" s="267">
        <v>741</v>
      </c>
      <c r="N1515" s="297">
        <v>0.93</v>
      </c>
      <c r="O1515" s="269">
        <v>40578</v>
      </c>
      <c r="P1515" s="269">
        <v>33887</v>
      </c>
      <c r="Q1515" s="269">
        <v>6691</v>
      </c>
      <c r="R1515" s="270">
        <v>0.83510769382424</v>
      </c>
      <c r="S1515" s="270">
        <v>0.638658628485305</v>
      </c>
      <c r="T1515" s="270">
        <v>0.707277187244481</v>
      </c>
      <c r="U1515" s="270">
        <v>0.793420685809869</v>
      </c>
      <c r="V1515" s="298">
        <v>-0.0686185587591756</v>
      </c>
      <c r="W1515" s="274">
        <v>16821</v>
      </c>
      <c r="X1515" s="274">
        <v>13254</v>
      </c>
      <c r="Y1515" s="274">
        <v>9073</v>
      </c>
      <c r="Z1515" s="274">
        <v>8071</v>
      </c>
      <c r="AA1515" s="271">
        <v>0.787943641876226</v>
      </c>
      <c r="AB1515" s="271">
        <v>0.889562438002866</v>
      </c>
      <c r="AC1515" s="298">
        <v>-0.101618796126639</v>
      </c>
    </row>
    <row r="1516" spans="1:29">
      <c r="A1516" s="300" t="s">
        <v>2706</v>
      </c>
      <c r="B1516" s="304" t="s">
        <v>3387</v>
      </c>
      <c r="C1516" s="296" t="s">
        <v>2821</v>
      </c>
      <c r="D1516" s="304" t="s">
        <v>2822</v>
      </c>
      <c r="E1516" s="266">
        <v>2887</v>
      </c>
      <c r="F1516" s="269">
        <v>1935</v>
      </c>
      <c r="G1516" s="269">
        <v>952</v>
      </c>
      <c r="H1516" s="267">
        <v>3853</v>
      </c>
      <c r="I1516" s="267">
        <v>2753</v>
      </c>
      <c r="J1516" s="267">
        <v>1100</v>
      </c>
      <c r="K1516" s="267">
        <v>3814</v>
      </c>
      <c r="L1516" s="267">
        <v>3069</v>
      </c>
      <c r="M1516" s="267">
        <v>745</v>
      </c>
      <c r="N1516" s="297">
        <v>0.93</v>
      </c>
      <c r="O1516" s="269">
        <v>46557</v>
      </c>
      <c r="P1516" s="269">
        <v>41015</v>
      </c>
      <c r="Q1516" s="269">
        <v>5542</v>
      </c>
      <c r="R1516" s="270">
        <v>0.880963120475976</v>
      </c>
      <c r="S1516" s="270">
        <v>0.670245930031174</v>
      </c>
      <c r="T1516" s="270">
        <v>0.714508175447703</v>
      </c>
      <c r="U1516" s="270">
        <v>0.804667016255899</v>
      </c>
      <c r="V1516" s="298">
        <v>-0.0442622454165288</v>
      </c>
      <c r="W1516" s="274">
        <v>18225</v>
      </c>
      <c r="X1516" s="274">
        <v>14773</v>
      </c>
      <c r="Y1516" s="274">
        <v>10340</v>
      </c>
      <c r="Z1516" s="274">
        <v>9770</v>
      </c>
      <c r="AA1516" s="271">
        <v>0.810589849108368</v>
      </c>
      <c r="AB1516" s="271">
        <v>0.944874274661509</v>
      </c>
      <c r="AC1516" s="298">
        <v>-0.134284425553141</v>
      </c>
    </row>
    <row r="1517" spans="1:29">
      <c r="A1517" s="300" t="s">
        <v>2706</v>
      </c>
      <c r="B1517" s="304" t="s">
        <v>3386</v>
      </c>
      <c r="C1517" s="296" t="s">
        <v>2823</v>
      </c>
      <c r="D1517" s="304" t="s">
        <v>2824</v>
      </c>
      <c r="E1517" s="266">
        <v>0</v>
      </c>
      <c r="F1517" s="269">
        <v>0</v>
      </c>
      <c r="G1517" s="269">
        <v>0</v>
      </c>
      <c r="H1517" s="267">
        <v>0</v>
      </c>
      <c r="I1517" s="267">
        <v>0</v>
      </c>
      <c r="J1517" s="267">
        <v>0</v>
      </c>
      <c r="K1517" s="267">
        <v>0</v>
      </c>
      <c r="L1517" s="267">
        <v>0</v>
      </c>
      <c r="M1517" s="267">
        <v>0</v>
      </c>
      <c r="N1517" s="297">
        <v>0.93</v>
      </c>
      <c r="O1517" s="269">
        <v>0</v>
      </c>
      <c r="P1517" s="269">
        <v>0</v>
      </c>
      <c r="Q1517" s="269">
        <v>0</v>
      </c>
      <c r="R1517" s="270">
        <v>0</v>
      </c>
      <c r="S1517" s="270">
        <v>0</v>
      </c>
      <c r="T1517" s="270">
        <v>0</v>
      </c>
      <c r="U1517" s="270">
        <v>0</v>
      </c>
      <c r="V1517" s="298">
        <v>0</v>
      </c>
      <c r="W1517" s="274">
        <v>0</v>
      </c>
      <c r="X1517" s="274">
        <v>0</v>
      </c>
      <c r="Y1517" s="274">
        <v>0</v>
      </c>
      <c r="Z1517" s="274">
        <v>0</v>
      </c>
      <c r="AA1517" s="271">
        <v>0</v>
      </c>
      <c r="AB1517" s="271">
        <v>0</v>
      </c>
      <c r="AC1517" s="298">
        <v>0</v>
      </c>
    </row>
    <row r="1518" spans="1:29">
      <c r="A1518" s="300" t="s">
        <v>2706</v>
      </c>
      <c r="B1518" s="304" t="s">
        <v>3386</v>
      </c>
      <c r="C1518" s="296" t="s">
        <v>2825</v>
      </c>
      <c r="D1518" s="304" t="s">
        <v>2826</v>
      </c>
      <c r="E1518" s="266">
        <v>2094</v>
      </c>
      <c r="F1518" s="269">
        <v>1831</v>
      </c>
      <c r="G1518" s="269">
        <v>263</v>
      </c>
      <c r="H1518" s="267">
        <v>2178</v>
      </c>
      <c r="I1518" s="267">
        <v>1863</v>
      </c>
      <c r="J1518" s="267">
        <v>315</v>
      </c>
      <c r="K1518" s="267">
        <v>2147</v>
      </c>
      <c r="L1518" s="267">
        <v>2006</v>
      </c>
      <c r="M1518" s="267">
        <v>141</v>
      </c>
      <c r="N1518" s="297">
        <v>0.93</v>
      </c>
      <c r="O1518" s="269">
        <v>60532</v>
      </c>
      <c r="P1518" s="269">
        <v>54237</v>
      </c>
      <c r="Q1518" s="269">
        <v>6295</v>
      </c>
      <c r="R1518" s="270">
        <v>0.896005418621556</v>
      </c>
      <c r="S1518" s="270">
        <v>0.87440305635148</v>
      </c>
      <c r="T1518" s="270">
        <v>0.855371900826446</v>
      </c>
      <c r="U1518" s="270">
        <v>0.934326967862133</v>
      </c>
      <c r="V1518" s="298">
        <v>0.0190311555250341</v>
      </c>
      <c r="W1518" s="274">
        <v>14612</v>
      </c>
      <c r="X1518" s="274">
        <v>13125</v>
      </c>
      <c r="Y1518" s="274">
        <v>14948</v>
      </c>
      <c r="Z1518" s="274">
        <v>13470</v>
      </c>
      <c r="AA1518" s="271">
        <v>0.89823432794963</v>
      </c>
      <c r="AB1518" s="271">
        <v>0.901123896173401</v>
      </c>
      <c r="AC1518" s="298">
        <v>-0.00288956822377073</v>
      </c>
    </row>
    <row r="1519" spans="1:29">
      <c r="A1519" s="300" t="s">
        <v>2706</v>
      </c>
      <c r="B1519" s="304" t="s">
        <v>3386</v>
      </c>
      <c r="C1519" s="296" t="s">
        <v>2827</v>
      </c>
      <c r="D1519" s="304" t="s">
        <v>2828</v>
      </c>
      <c r="E1519" s="266">
        <v>2118</v>
      </c>
      <c r="F1519" s="269">
        <v>1965</v>
      </c>
      <c r="G1519" s="269">
        <v>153</v>
      </c>
      <c r="H1519" s="267">
        <v>2019</v>
      </c>
      <c r="I1519" s="267">
        <v>1848</v>
      </c>
      <c r="J1519" s="267">
        <v>171</v>
      </c>
      <c r="K1519" s="267">
        <v>2414</v>
      </c>
      <c r="L1519" s="267">
        <v>2308</v>
      </c>
      <c r="M1519" s="267">
        <v>106</v>
      </c>
      <c r="N1519" s="297">
        <v>0.93</v>
      </c>
      <c r="O1519" s="269">
        <v>61970</v>
      </c>
      <c r="P1519" s="269">
        <v>59046</v>
      </c>
      <c r="Q1519" s="269">
        <v>2924</v>
      </c>
      <c r="R1519" s="270">
        <v>0.95281587865096</v>
      </c>
      <c r="S1519" s="270">
        <v>0.927762039660057</v>
      </c>
      <c r="T1519" s="270">
        <v>0.915304606240713</v>
      </c>
      <c r="U1519" s="270">
        <v>0.956089478044739</v>
      </c>
      <c r="V1519" s="298">
        <v>0.0124574334193435</v>
      </c>
      <c r="W1519" s="274">
        <v>14877</v>
      </c>
      <c r="X1519" s="274">
        <v>14026</v>
      </c>
      <c r="Y1519" s="274">
        <v>15361</v>
      </c>
      <c r="Z1519" s="274">
        <v>14680</v>
      </c>
      <c r="AA1519" s="271">
        <v>0.942797607044431</v>
      </c>
      <c r="AB1519" s="271">
        <v>0.955666948766356</v>
      </c>
      <c r="AC1519" s="298">
        <v>-0.0128693417219253</v>
      </c>
    </row>
    <row r="1520" spans="1:29">
      <c r="A1520" s="300" t="s">
        <v>2706</v>
      </c>
      <c r="B1520" s="304" t="s">
        <v>3387</v>
      </c>
      <c r="C1520" s="296" t="s">
        <v>2829</v>
      </c>
      <c r="D1520" s="304" t="s">
        <v>2830</v>
      </c>
      <c r="E1520" s="266">
        <v>137</v>
      </c>
      <c r="F1520" s="269">
        <v>61</v>
      </c>
      <c r="G1520" s="269">
        <v>76</v>
      </c>
      <c r="H1520" s="267">
        <v>78</v>
      </c>
      <c r="I1520" s="267">
        <v>1</v>
      </c>
      <c r="J1520" s="267">
        <v>77</v>
      </c>
      <c r="K1520" s="267">
        <v>52</v>
      </c>
      <c r="L1520" s="267">
        <v>0</v>
      </c>
      <c r="M1520" s="267">
        <v>52</v>
      </c>
      <c r="N1520" s="297">
        <v>0.93</v>
      </c>
      <c r="O1520" s="269">
        <v>8331</v>
      </c>
      <c r="P1520" s="269">
        <v>596</v>
      </c>
      <c r="Q1520" s="269">
        <v>7735</v>
      </c>
      <c r="R1520" s="270">
        <v>0.0715400312087384</v>
      </c>
      <c r="S1520" s="270">
        <v>0.445255474452555</v>
      </c>
      <c r="T1520" s="270">
        <v>0.0128205128205128</v>
      </c>
      <c r="U1520" s="270">
        <v>0</v>
      </c>
      <c r="V1520" s="298">
        <v>0.432434961632042</v>
      </c>
      <c r="W1520" s="274">
        <v>1885</v>
      </c>
      <c r="X1520" s="274">
        <v>166</v>
      </c>
      <c r="Y1520" s="274">
        <v>1978</v>
      </c>
      <c r="Z1520" s="274">
        <v>78</v>
      </c>
      <c r="AA1520" s="271">
        <v>0.0880636604774536</v>
      </c>
      <c r="AB1520" s="271">
        <v>0.0394337714863498</v>
      </c>
      <c r="AC1520" s="298">
        <v>0.0486298889911037</v>
      </c>
    </row>
    <row r="1521" spans="1:29">
      <c r="A1521" s="300" t="s">
        <v>2706</v>
      </c>
      <c r="B1521" s="304" t="s">
        <v>3387</v>
      </c>
      <c r="C1521" s="296" t="s">
        <v>2831</v>
      </c>
      <c r="D1521" s="304" t="s">
        <v>2832</v>
      </c>
      <c r="E1521" s="266">
        <v>0</v>
      </c>
      <c r="F1521" s="269">
        <v>0</v>
      </c>
      <c r="G1521" s="269">
        <v>0</v>
      </c>
      <c r="H1521" s="267">
        <v>0</v>
      </c>
      <c r="I1521" s="267">
        <v>0</v>
      </c>
      <c r="J1521" s="267">
        <v>0</v>
      </c>
      <c r="K1521" s="267">
        <v>0</v>
      </c>
      <c r="L1521" s="267">
        <v>0</v>
      </c>
      <c r="M1521" s="267">
        <v>0</v>
      </c>
      <c r="N1521" s="297">
        <v>0.93</v>
      </c>
      <c r="O1521" s="269">
        <v>1</v>
      </c>
      <c r="P1521" s="269">
        <v>1</v>
      </c>
      <c r="Q1521" s="269">
        <v>0</v>
      </c>
      <c r="R1521" s="270">
        <v>1</v>
      </c>
      <c r="S1521" s="270">
        <v>0</v>
      </c>
      <c r="T1521" s="270">
        <v>0</v>
      </c>
      <c r="U1521" s="270">
        <v>0</v>
      </c>
      <c r="V1521" s="298">
        <v>0</v>
      </c>
      <c r="W1521" s="274">
        <v>1</v>
      </c>
      <c r="X1521" s="274">
        <v>1</v>
      </c>
      <c r="Y1521" s="274">
        <v>0</v>
      </c>
      <c r="Z1521" s="274">
        <v>0</v>
      </c>
      <c r="AA1521" s="271">
        <v>1</v>
      </c>
      <c r="AB1521" s="271">
        <v>0</v>
      </c>
      <c r="AC1521" s="298">
        <v>1</v>
      </c>
    </row>
    <row r="1522" spans="1:29">
      <c r="A1522" s="300" t="s">
        <v>2706</v>
      </c>
      <c r="B1522" s="304" t="s">
        <v>3387</v>
      </c>
      <c r="C1522" s="296" t="s">
        <v>2833</v>
      </c>
      <c r="D1522" s="304" t="s">
        <v>2834</v>
      </c>
      <c r="E1522" s="266">
        <v>2422</v>
      </c>
      <c r="F1522" s="269">
        <v>1947</v>
      </c>
      <c r="G1522" s="269">
        <v>475</v>
      </c>
      <c r="H1522" s="267">
        <v>3397</v>
      </c>
      <c r="I1522" s="267">
        <v>2641</v>
      </c>
      <c r="J1522" s="267">
        <v>756</v>
      </c>
      <c r="K1522" s="267">
        <v>3405</v>
      </c>
      <c r="L1522" s="267">
        <v>2993</v>
      </c>
      <c r="M1522" s="267">
        <v>412</v>
      </c>
      <c r="N1522" s="297">
        <v>0.93</v>
      </c>
      <c r="O1522" s="269">
        <v>43545</v>
      </c>
      <c r="P1522" s="269">
        <v>39473</v>
      </c>
      <c r="Q1522" s="269">
        <v>4072</v>
      </c>
      <c r="R1522" s="270">
        <v>0.906487541623608</v>
      </c>
      <c r="S1522" s="270">
        <v>0.803881090008258</v>
      </c>
      <c r="T1522" s="270">
        <v>0.777450691786871</v>
      </c>
      <c r="U1522" s="270">
        <v>0.879001468428781</v>
      </c>
      <c r="V1522" s="298">
        <v>0.0264303982213869</v>
      </c>
      <c r="W1522" s="274">
        <v>16681</v>
      </c>
      <c r="X1522" s="274">
        <v>14651</v>
      </c>
      <c r="Y1522" s="274">
        <v>10097</v>
      </c>
      <c r="Z1522" s="274">
        <v>9630</v>
      </c>
      <c r="AA1522" s="271">
        <v>0.878304657994125</v>
      </c>
      <c r="AB1522" s="271">
        <v>0.953748638209369</v>
      </c>
      <c r="AC1522" s="298">
        <v>-0.0754439802152441</v>
      </c>
    </row>
    <row r="1523" spans="1:29">
      <c r="A1523" s="300" t="s">
        <v>2706</v>
      </c>
      <c r="B1523" s="304" t="s">
        <v>3386</v>
      </c>
      <c r="C1523" s="296" t="s">
        <v>2835</v>
      </c>
      <c r="D1523" s="304" t="s">
        <v>2836</v>
      </c>
      <c r="E1523" s="266">
        <v>2228</v>
      </c>
      <c r="F1523" s="269">
        <v>2025</v>
      </c>
      <c r="G1523" s="269">
        <v>203</v>
      </c>
      <c r="H1523" s="267">
        <v>2049</v>
      </c>
      <c r="I1523" s="267">
        <v>1726</v>
      </c>
      <c r="J1523" s="267">
        <v>323</v>
      </c>
      <c r="K1523" s="267">
        <v>2283</v>
      </c>
      <c r="L1523" s="267">
        <v>2089</v>
      </c>
      <c r="M1523" s="267">
        <v>194</v>
      </c>
      <c r="N1523" s="297">
        <v>0.93</v>
      </c>
      <c r="O1523" s="269">
        <v>63138</v>
      </c>
      <c r="P1523" s="269">
        <v>57769</v>
      </c>
      <c r="Q1523" s="269">
        <v>5369</v>
      </c>
      <c r="R1523" s="270">
        <v>0.914964047008141</v>
      </c>
      <c r="S1523" s="270">
        <v>0.908886894075404</v>
      </c>
      <c r="T1523" s="270">
        <v>0.842362127867252</v>
      </c>
      <c r="U1523" s="270">
        <v>0.915024091108191</v>
      </c>
      <c r="V1523" s="298">
        <v>0.0665247662081516</v>
      </c>
      <c r="W1523" s="274">
        <v>15023</v>
      </c>
      <c r="X1523" s="274">
        <v>13641</v>
      </c>
      <c r="Y1523" s="274">
        <v>15557</v>
      </c>
      <c r="Z1523" s="274">
        <v>14199</v>
      </c>
      <c r="AA1523" s="271">
        <v>0.90800772149371</v>
      </c>
      <c r="AB1523" s="271">
        <v>0.912708105675902</v>
      </c>
      <c r="AC1523" s="298">
        <v>-0.00470038418219187</v>
      </c>
    </row>
    <row r="1524" spans="1:29">
      <c r="A1524" s="300" t="s">
        <v>2706</v>
      </c>
      <c r="B1524" s="304" t="s">
        <v>3387</v>
      </c>
      <c r="C1524" s="296" t="s">
        <v>2837</v>
      </c>
      <c r="D1524" s="304" t="s">
        <v>2838</v>
      </c>
      <c r="E1524" s="266">
        <v>1845</v>
      </c>
      <c r="F1524" s="269">
        <v>1303</v>
      </c>
      <c r="G1524" s="269">
        <v>542</v>
      </c>
      <c r="H1524" s="267">
        <v>237</v>
      </c>
      <c r="I1524" s="267">
        <v>208</v>
      </c>
      <c r="J1524" s="267">
        <v>29</v>
      </c>
      <c r="K1524" s="267">
        <v>46</v>
      </c>
      <c r="L1524" s="267">
        <v>41</v>
      </c>
      <c r="M1524" s="267">
        <v>5</v>
      </c>
      <c r="N1524" s="297">
        <v>0.93</v>
      </c>
      <c r="O1524" s="269">
        <v>15525</v>
      </c>
      <c r="P1524" s="269">
        <v>13441</v>
      </c>
      <c r="Q1524" s="269">
        <v>2084</v>
      </c>
      <c r="R1524" s="270">
        <v>0.865764895330113</v>
      </c>
      <c r="S1524" s="270">
        <v>0.706233062330623</v>
      </c>
      <c r="T1524" s="270">
        <v>0.877637130801688</v>
      </c>
      <c r="U1524" s="270">
        <v>0.891304347826087</v>
      </c>
      <c r="V1524" s="298">
        <v>-0.171404068471064</v>
      </c>
      <c r="W1524" s="274">
        <v>3199</v>
      </c>
      <c r="X1524" s="274">
        <v>2598</v>
      </c>
      <c r="Y1524" s="274">
        <v>3160</v>
      </c>
      <c r="Z1524" s="274">
        <v>2915</v>
      </c>
      <c r="AA1524" s="271">
        <v>0.812128790246952</v>
      </c>
      <c r="AB1524" s="271">
        <v>0.92246835443038</v>
      </c>
      <c r="AC1524" s="298">
        <v>-0.110339564183428</v>
      </c>
    </row>
    <row r="1525" spans="1:29">
      <c r="A1525" s="300" t="s">
        <v>2706</v>
      </c>
      <c r="B1525" s="304" t="s">
        <v>3387</v>
      </c>
      <c r="C1525" s="296" t="s">
        <v>2839</v>
      </c>
      <c r="D1525" s="304" t="s">
        <v>2840</v>
      </c>
      <c r="E1525" s="266">
        <v>253</v>
      </c>
      <c r="F1525" s="269">
        <v>250</v>
      </c>
      <c r="G1525" s="269">
        <v>3</v>
      </c>
      <c r="H1525" s="267">
        <v>1010</v>
      </c>
      <c r="I1525" s="267">
        <v>1002</v>
      </c>
      <c r="J1525" s="267">
        <v>8</v>
      </c>
      <c r="K1525" s="267">
        <v>788</v>
      </c>
      <c r="L1525" s="267">
        <v>771</v>
      </c>
      <c r="M1525" s="267">
        <v>17</v>
      </c>
      <c r="N1525" s="297">
        <v>0.93</v>
      </c>
      <c r="O1525" s="269">
        <v>28206</v>
      </c>
      <c r="P1525" s="269">
        <v>25050</v>
      </c>
      <c r="Q1525" s="269">
        <v>3156</v>
      </c>
      <c r="R1525" s="270">
        <v>0.888108912997235</v>
      </c>
      <c r="S1525" s="270">
        <v>0.988142292490119</v>
      </c>
      <c r="T1525" s="270">
        <v>0.992079207920792</v>
      </c>
      <c r="U1525" s="270">
        <v>0.978426395939086</v>
      </c>
      <c r="V1525" s="298">
        <v>-0.00393691543067354</v>
      </c>
      <c r="W1525" s="274">
        <v>3955</v>
      </c>
      <c r="X1525" s="274">
        <v>3918</v>
      </c>
      <c r="Y1525" s="274">
        <v>5933</v>
      </c>
      <c r="Z1525" s="274">
        <v>5772</v>
      </c>
      <c r="AA1525" s="271">
        <v>0.990644753476612</v>
      </c>
      <c r="AB1525" s="271">
        <v>0.972863644024945</v>
      </c>
      <c r="AC1525" s="298">
        <v>0.0177811094516667</v>
      </c>
    </row>
    <row r="1526" spans="1:29">
      <c r="A1526" s="300" t="s">
        <v>2706</v>
      </c>
      <c r="B1526" s="304" t="s">
        <v>3387</v>
      </c>
      <c r="C1526" s="296" t="s">
        <v>2841</v>
      </c>
      <c r="D1526" s="304" t="s">
        <v>2842</v>
      </c>
      <c r="E1526" s="266">
        <v>1593</v>
      </c>
      <c r="F1526" s="269">
        <v>1047</v>
      </c>
      <c r="G1526" s="269">
        <v>546</v>
      </c>
      <c r="H1526" s="267">
        <v>1534</v>
      </c>
      <c r="I1526" s="267">
        <v>1064</v>
      </c>
      <c r="J1526" s="267">
        <v>470</v>
      </c>
      <c r="K1526" s="267">
        <v>1497</v>
      </c>
      <c r="L1526" s="267">
        <v>1177</v>
      </c>
      <c r="M1526" s="267">
        <v>320</v>
      </c>
      <c r="N1526" s="297">
        <v>0.93</v>
      </c>
      <c r="O1526" s="269">
        <v>18301</v>
      </c>
      <c r="P1526" s="269">
        <v>15986</v>
      </c>
      <c r="Q1526" s="269">
        <v>2315</v>
      </c>
      <c r="R1526" s="270">
        <v>0.873504180099448</v>
      </c>
      <c r="S1526" s="270">
        <v>0.657250470809793</v>
      </c>
      <c r="T1526" s="270">
        <v>0.69361147327249</v>
      </c>
      <c r="U1526" s="270">
        <v>0.78623914495658</v>
      </c>
      <c r="V1526" s="298">
        <v>-0.0363610024626974</v>
      </c>
      <c r="W1526" s="274">
        <v>6139</v>
      </c>
      <c r="X1526" s="274">
        <v>4758</v>
      </c>
      <c r="Y1526" s="274">
        <v>4025</v>
      </c>
      <c r="Z1526" s="274">
        <v>3716</v>
      </c>
      <c r="AA1526" s="271">
        <v>0.775044795569311</v>
      </c>
      <c r="AB1526" s="271">
        <v>0.923229813664596</v>
      </c>
      <c r="AC1526" s="298">
        <v>-0.148185018095285</v>
      </c>
    </row>
    <row r="1527" spans="1:29">
      <c r="A1527" s="300" t="s">
        <v>2706</v>
      </c>
      <c r="B1527" s="304" t="s">
        <v>3386</v>
      </c>
      <c r="C1527" s="296" t="s">
        <v>2843</v>
      </c>
      <c r="D1527" s="304" t="s">
        <v>2844</v>
      </c>
      <c r="E1527" s="266">
        <v>0</v>
      </c>
      <c r="F1527" s="269">
        <v>0</v>
      </c>
      <c r="G1527" s="269">
        <v>0</v>
      </c>
      <c r="H1527" s="267">
        <v>0</v>
      </c>
      <c r="I1527" s="267">
        <v>0</v>
      </c>
      <c r="J1527" s="267">
        <v>0</v>
      </c>
      <c r="K1527" s="267">
        <v>0</v>
      </c>
      <c r="L1527" s="267">
        <v>0</v>
      </c>
      <c r="M1527" s="267">
        <v>0</v>
      </c>
      <c r="N1527" s="297">
        <v>0.93</v>
      </c>
      <c r="O1527" s="269">
        <v>72</v>
      </c>
      <c r="P1527" s="269">
        <v>2</v>
      </c>
      <c r="Q1527" s="269">
        <v>70</v>
      </c>
      <c r="R1527" s="270">
        <v>0.0277777777777778</v>
      </c>
      <c r="S1527" s="270">
        <v>0</v>
      </c>
      <c r="T1527" s="270">
        <v>0</v>
      </c>
      <c r="U1527" s="270">
        <v>0</v>
      </c>
      <c r="V1527" s="298">
        <v>0</v>
      </c>
      <c r="W1527" s="274">
        <v>6</v>
      </c>
      <c r="X1527" s="274">
        <v>1</v>
      </c>
      <c r="Y1527" s="274">
        <v>29</v>
      </c>
      <c r="Z1527" s="274">
        <v>0</v>
      </c>
      <c r="AA1527" s="271">
        <v>0.166666666666667</v>
      </c>
      <c r="AB1527" s="271">
        <v>0</v>
      </c>
      <c r="AC1527" s="298">
        <v>0.166666666666667</v>
      </c>
    </row>
    <row r="1528" spans="1:29">
      <c r="A1528" s="300" t="s">
        <v>2706</v>
      </c>
      <c r="B1528" s="304" t="s">
        <v>3387</v>
      </c>
      <c r="C1528" s="296" t="s">
        <v>2845</v>
      </c>
      <c r="D1528" s="304" t="s">
        <v>2846</v>
      </c>
      <c r="E1528" s="266">
        <v>2248</v>
      </c>
      <c r="F1528" s="269">
        <v>1742</v>
      </c>
      <c r="G1528" s="269">
        <v>506</v>
      </c>
      <c r="H1528" s="267">
        <v>3204</v>
      </c>
      <c r="I1528" s="267">
        <v>2564</v>
      </c>
      <c r="J1528" s="267">
        <v>640</v>
      </c>
      <c r="K1528" s="267">
        <v>3095</v>
      </c>
      <c r="L1528" s="267">
        <v>2829</v>
      </c>
      <c r="M1528" s="267">
        <v>266</v>
      </c>
      <c r="N1528" s="297">
        <v>0.93</v>
      </c>
      <c r="O1528" s="269">
        <v>39207</v>
      </c>
      <c r="P1528" s="269">
        <v>35593</v>
      </c>
      <c r="Q1528" s="269">
        <v>3614</v>
      </c>
      <c r="R1528" s="270">
        <v>0.907822582702069</v>
      </c>
      <c r="S1528" s="270">
        <v>0.77491103202847</v>
      </c>
      <c r="T1528" s="270">
        <v>0.800249687890137</v>
      </c>
      <c r="U1528" s="270">
        <v>0.9140549273021</v>
      </c>
      <c r="V1528" s="298">
        <v>-0.0253386558616675</v>
      </c>
      <c r="W1528" s="274">
        <v>15383</v>
      </c>
      <c r="X1528" s="274">
        <v>13431</v>
      </c>
      <c r="Y1528" s="274">
        <v>8937</v>
      </c>
      <c r="Z1528" s="274">
        <v>8447</v>
      </c>
      <c r="AA1528" s="271">
        <v>0.873106676201001</v>
      </c>
      <c r="AB1528" s="271">
        <v>0.94517175786058</v>
      </c>
      <c r="AC1528" s="298">
        <v>-0.0720650816595785</v>
      </c>
    </row>
    <row r="1529" spans="1:29">
      <c r="A1529" s="300" t="s">
        <v>2706</v>
      </c>
      <c r="B1529" s="304" t="s">
        <v>3388</v>
      </c>
      <c r="C1529" s="296" t="s">
        <v>2847</v>
      </c>
      <c r="D1529" s="304" t="s">
        <v>2848</v>
      </c>
      <c r="E1529" s="266">
        <v>2044</v>
      </c>
      <c r="F1529" s="269">
        <v>1299</v>
      </c>
      <c r="G1529" s="269">
        <v>745</v>
      </c>
      <c r="H1529" s="267">
        <v>1564</v>
      </c>
      <c r="I1529" s="267">
        <v>1233</v>
      </c>
      <c r="J1529" s="267">
        <v>331</v>
      </c>
      <c r="K1529" s="267">
        <v>1867</v>
      </c>
      <c r="L1529" s="267">
        <v>1499</v>
      </c>
      <c r="M1529" s="267">
        <v>368</v>
      </c>
      <c r="N1529" s="297">
        <v>0.93</v>
      </c>
      <c r="O1529" s="269">
        <v>49306</v>
      </c>
      <c r="P1529" s="269">
        <v>39377</v>
      </c>
      <c r="Q1529" s="269">
        <v>9929</v>
      </c>
      <c r="R1529" s="270">
        <v>0.798624913803594</v>
      </c>
      <c r="S1529" s="270">
        <v>0.635518590998043</v>
      </c>
      <c r="T1529" s="270">
        <v>0.788363171355499</v>
      </c>
      <c r="U1529" s="270">
        <v>0.802892340653455</v>
      </c>
      <c r="V1529" s="298">
        <v>-0.152844580357456</v>
      </c>
      <c r="W1529" s="274">
        <v>12823</v>
      </c>
      <c r="X1529" s="274">
        <v>9555</v>
      </c>
      <c r="Y1529" s="274">
        <v>12086</v>
      </c>
      <c r="Z1529" s="274">
        <v>9590</v>
      </c>
      <c r="AA1529" s="271">
        <v>0.745145441784294</v>
      </c>
      <c r="AB1529" s="271">
        <v>0.79348005957306</v>
      </c>
      <c r="AC1529" s="298">
        <v>-0.0483346177887659</v>
      </c>
    </row>
    <row r="1530" spans="1:29">
      <c r="A1530" s="300" t="s">
        <v>2706</v>
      </c>
      <c r="B1530" s="304" t="s">
        <v>3387</v>
      </c>
      <c r="C1530" s="296" t="s">
        <v>2849</v>
      </c>
      <c r="D1530" s="304" t="s">
        <v>2850</v>
      </c>
      <c r="E1530" s="266">
        <v>2</v>
      </c>
      <c r="F1530" s="269">
        <v>1</v>
      </c>
      <c r="G1530" s="269">
        <v>1</v>
      </c>
      <c r="H1530" s="267">
        <v>7</v>
      </c>
      <c r="I1530" s="267">
        <v>7</v>
      </c>
      <c r="J1530" s="267">
        <v>0</v>
      </c>
      <c r="K1530" s="267">
        <v>3146</v>
      </c>
      <c r="L1530" s="267">
        <v>2708</v>
      </c>
      <c r="M1530" s="267">
        <v>438</v>
      </c>
      <c r="N1530" s="297">
        <v>0.93</v>
      </c>
      <c r="O1530" s="269">
        <v>21003</v>
      </c>
      <c r="P1530" s="269">
        <v>19797</v>
      </c>
      <c r="Q1530" s="269">
        <v>1206</v>
      </c>
      <c r="R1530" s="270">
        <v>0.942579631481217</v>
      </c>
      <c r="S1530" s="270">
        <v>0.5</v>
      </c>
      <c r="T1530" s="270">
        <v>1</v>
      </c>
      <c r="U1530" s="270">
        <v>0.860775588048315</v>
      </c>
      <c r="V1530" s="298">
        <v>-0.5</v>
      </c>
      <c r="W1530" s="274">
        <v>4931</v>
      </c>
      <c r="X1530" s="274">
        <v>4441</v>
      </c>
      <c r="Y1530" s="274">
        <v>4377</v>
      </c>
      <c r="Z1530" s="274">
        <v>4240</v>
      </c>
      <c r="AA1530" s="271">
        <v>0.900628675725005</v>
      </c>
      <c r="AB1530" s="271">
        <v>0.968700022846699</v>
      </c>
      <c r="AC1530" s="298">
        <v>-0.0680713471216936</v>
      </c>
    </row>
    <row r="1531" spans="1:29">
      <c r="A1531" s="300" t="s">
        <v>2706</v>
      </c>
      <c r="B1531" s="304" t="s">
        <v>3387</v>
      </c>
      <c r="C1531" s="296" t="s">
        <v>2851</v>
      </c>
      <c r="D1531" s="304" t="s">
        <v>2852</v>
      </c>
      <c r="E1531" s="266">
        <v>2534</v>
      </c>
      <c r="F1531" s="269">
        <v>1948</v>
      </c>
      <c r="G1531" s="269">
        <v>586</v>
      </c>
      <c r="H1531" s="267">
        <v>3584</v>
      </c>
      <c r="I1531" s="267">
        <v>2909</v>
      </c>
      <c r="J1531" s="267">
        <v>675</v>
      </c>
      <c r="K1531" s="267">
        <v>3378</v>
      </c>
      <c r="L1531" s="267">
        <v>3071</v>
      </c>
      <c r="M1531" s="267">
        <v>307</v>
      </c>
      <c r="N1531" s="297">
        <v>0.93</v>
      </c>
      <c r="O1531" s="269">
        <v>43037</v>
      </c>
      <c r="P1531" s="269">
        <v>39105</v>
      </c>
      <c r="Q1531" s="269">
        <v>3932</v>
      </c>
      <c r="R1531" s="270">
        <v>0.908636754420615</v>
      </c>
      <c r="S1531" s="270">
        <v>0.768745067087608</v>
      </c>
      <c r="T1531" s="270">
        <v>0.811662946428571</v>
      </c>
      <c r="U1531" s="270">
        <v>0.909117821195974</v>
      </c>
      <c r="V1531" s="298">
        <v>-0.0429178793409629</v>
      </c>
      <c r="W1531" s="274">
        <v>16897</v>
      </c>
      <c r="X1531" s="274">
        <v>14954</v>
      </c>
      <c r="Y1531" s="274">
        <v>9687</v>
      </c>
      <c r="Z1531" s="274">
        <v>9081</v>
      </c>
      <c r="AA1531" s="271">
        <v>0.885009173226016</v>
      </c>
      <c r="AB1531" s="271">
        <v>0.937441932486838</v>
      </c>
      <c r="AC1531" s="298">
        <v>-0.0524327592608216</v>
      </c>
    </row>
    <row r="1532" spans="1:29">
      <c r="A1532" s="300" t="s">
        <v>2706</v>
      </c>
      <c r="B1532" s="304" t="s">
        <v>3387</v>
      </c>
      <c r="C1532" s="296" t="s">
        <v>2853</v>
      </c>
      <c r="D1532" s="304" t="s">
        <v>2854</v>
      </c>
      <c r="E1532" s="266">
        <v>437</v>
      </c>
      <c r="F1532" s="269">
        <v>352</v>
      </c>
      <c r="G1532" s="269">
        <v>85</v>
      </c>
      <c r="H1532" s="267">
        <v>682</v>
      </c>
      <c r="I1532" s="267">
        <v>544</v>
      </c>
      <c r="J1532" s="267">
        <v>138</v>
      </c>
      <c r="K1532" s="267">
        <v>1187</v>
      </c>
      <c r="L1532" s="267">
        <v>811</v>
      </c>
      <c r="M1532" s="267">
        <v>376</v>
      </c>
      <c r="N1532" s="297">
        <v>0.93</v>
      </c>
      <c r="O1532" s="269">
        <v>16706</v>
      </c>
      <c r="P1532" s="269">
        <v>10421</v>
      </c>
      <c r="Q1532" s="269">
        <v>6285</v>
      </c>
      <c r="R1532" s="270">
        <v>0.623787860648869</v>
      </c>
      <c r="S1532" s="270">
        <v>0.805491990846682</v>
      </c>
      <c r="T1532" s="270">
        <v>0.797653958944281</v>
      </c>
      <c r="U1532" s="270">
        <v>0.683235046335299</v>
      </c>
      <c r="V1532" s="298">
        <v>0.0078380319024004</v>
      </c>
      <c r="W1532" s="274">
        <v>3964</v>
      </c>
      <c r="X1532" s="274">
        <v>3087</v>
      </c>
      <c r="Y1532" s="274">
        <v>2896</v>
      </c>
      <c r="Z1532" s="274">
        <v>1720</v>
      </c>
      <c r="AA1532" s="271">
        <v>0.778758829465187</v>
      </c>
      <c r="AB1532" s="271">
        <v>0.593922651933702</v>
      </c>
      <c r="AC1532" s="298">
        <v>0.184836177531485</v>
      </c>
    </row>
    <row r="1533" spans="1:29">
      <c r="A1533" s="300" t="s">
        <v>2706</v>
      </c>
      <c r="B1533" s="304" t="s">
        <v>3387</v>
      </c>
      <c r="C1533" s="296" t="s">
        <v>2855</v>
      </c>
      <c r="D1533" s="304" t="s">
        <v>2856</v>
      </c>
      <c r="E1533" s="266">
        <v>116</v>
      </c>
      <c r="F1533" s="269">
        <v>111</v>
      </c>
      <c r="G1533" s="269">
        <v>5</v>
      </c>
      <c r="H1533" s="267">
        <v>52</v>
      </c>
      <c r="I1533" s="267">
        <v>50</v>
      </c>
      <c r="J1533" s="267">
        <v>2</v>
      </c>
      <c r="K1533" s="267">
        <v>94</v>
      </c>
      <c r="L1533" s="267">
        <v>93</v>
      </c>
      <c r="M1533" s="267">
        <v>1</v>
      </c>
      <c r="N1533" s="297">
        <v>0.93</v>
      </c>
      <c r="O1533" s="269">
        <v>4741</v>
      </c>
      <c r="P1533" s="269">
        <v>4517</v>
      </c>
      <c r="Q1533" s="269">
        <v>224</v>
      </c>
      <c r="R1533" s="270">
        <v>0.952752583843071</v>
      </c>
      <c r="S1533" s="270">
        <v>0.956896551724138</v>
      </c>
      <c r="T1533" s="270">
        <v>0.961538461538462</v>
      </c>
      <c r="U1533" s="270">
        <v>0.98936170212766</v>
      </c>
      <c r="V1533" s="298">
        <v>-0.00464190981432366</v>
      </c>
      <c r="W1533" s="274">
        <v>1000</v>
      </c>
      <c r="X1533" s="274">
        <v>914</v>
      </c>
      <c r="Y1533" s="274">
        <v>818</v>
      </c>
      <c r="Z1533" s="274">
        <v>782</v>
      </c>
      <c r="AA1533" s="271">
        <v>0.914</v>
      </c>
      <c r="AB1533" s="271">
        <v>0.9559902200489</v>
      </c>
      <c r="AC1533" s="298">
        <v>-0.0419902200488997</v>
      </c>
    </row>
    <row r="1534" spans="1:29">
      <c r="A1534" s="300" t="s">
        <v>2706</v>
      </c>
      <c r="B1534" s="304" t="s">
        <v>3387</v>
      </c>
      <c r="C1534" s="296" t="s">
        <v>2857</v>
      </c>
      <c r="D1534" s="304" t="s">
        <v>2858</v>
      </c>
      <c r="E1534" s="266">
        <v>106</v>
      </c>
      <c r="F1534" s="269">
        <v>57</v>
      </c>
      <c r="G1534" s="269">
        <v>49</v>
      </c>
      <c r="H1534" s="267">
        <v>236</v>
      </c>
      <c r="I1534" s="267">
        <v>94</v>
      </c>
      <c r="J1534" s="267">
        <v>142</v>
      </c>
      <c r="K1534" s="267">
        <v>53</v>
      </c>
      <c r="L1534" s="267">
        <v>38</v>
      </c>
      <c r="M1534" s="267">
        <v>15</v>
      </c>
      <c r="N1534" s="297">
        <v>0.93</v>
      </c>
      <c r="O1534" s="269">
        <v>8290</v>
      </c>
      <c r="P1534" s="269">
        <v>5728</v>
      </c>
      <c r="Q1534" s="269">
        <v>2562</v>
      </c>
      <c r="R1534" s="270">
        <v>0.690952955367913</v>
      </c>
      <c r="S1534" s="270">
        <v>0.537735849056604</v>
      </c>
      <c r="T1534" s="270">
        <v>0.398305084745763</v>
      </c>
      <c r="U1534" s="270">
        <v>0.716981132075472</v>
      </c>
      <c r="V1534" s="298">
        <v>0.139430764310841</v>
      </c>
      <c r="W1534" s="274">
        <v>957</v>
      </c>
      <c r="X1534" s="274">
        <v>630</v>
      </c>
      <c r="Y1534" s="274">
        <v>1480</v>
      </c>
      <c r="Z1534" s="274">
        <v>1054</v>
      </c>
      <c r="AA1534" s="271">
        <v>0.658307210031348</v>
      </c>
      <c r="AB1534" s="271">
        <v>0.712162162162162</v>
      </c>
      <c r="AC1534" s="298">
        <v>-0.0538549521308143</v>
      </c>
    </row>
    <row r="1535" spans="1:29">
      <c r="A1535" s="300" t="s">
        <v>2706</v>
      </c>
      <c r="B1535" s="304" t="s">
        <v>3387</v>
      </c>
      <c r="C1535" s="296" t="s">
        <v>2859</v>
      </c>
      <c r="D1535" s="304" t="s">
        <v>2860</v>
      </c>
      <c r="E1535" s="266">
        <v>333</v>
      </c>
      <c r="F1535" s="269">
        <v>328</v>
      </c>
      <c r="G1535" s="269">
        <v>5</v>
      </c>
      <c r="H1535" s="267">
        <v>539</v>
      </c>
      <c r="I1535" s="267">
        <v>529</v>
      </c>
      <c r="J1535" s="267">
        <v>10</v>
      </c>
      <c r="K1535" s="267">
        <v>301</v>
      </c>
      <c r="L1535" s="267">
        <v>94</v>
      </c>
      <c r="M1535" s="267">
        <v>207</v>
      </c>
      <c r="N1535" s="297">
        <v>0.93</v>
      </c>
      <c r="O1535" s="269">
        <v>8628</v>
      </c>
      <c r="P1535" s="269">
        <v>3872</v>
      </c>
      <c r="Q1535" s="269">
        <v>4756</v>
      </c>
      <c r="R1535" s="270">
        <v>0.448771441817339</v>
      </c>
      <c r="S1535" s="270">
        <v>0.984984984984985</v>
      </c>
      <c r="T1535" s="270">
        <v>0.981447124304267</v>
      </c>
      <c r="U1535" s="270">
        <v>0.312292358803987</v>
      </c>
      <c r="V1535" s="298">
        <v>0.00353786068071782</v>
      </c>
      <c r="W1535" s="274">
        <v>3464</v>
      </c>
      <c r="X1535" s="274">
        <v>2559</v>
      </c>
      <c r="Y1535" s="274">
        <v>2565</v>
      </c>
      <c r="Z1535" s="274">
        <v>948</v>
      </c>
      <c r="AA1535" s="271">
        <v>0.738741339491917</v>
      </c>
      <c r="AB1535" s="271">
        <v>0.369590643274854</v>
      </c>
      <c r="AC1535" s="298">
        <v>0.369150696217063</v>
      </c>
    </row>
    <row r="1536" spans="1:29">
      <c r="A1536" s="300" t="s">
        <v>2706</v>
      </c>
      <c r="B1536" s="304" t="s">
        <v>3387</v>
      </c>
      <c r="C1536" s="296" t="s">
        <v>2861</v>
      </c>
      <c r="D1536" s="304" t="s">
        <v>2862</v>
      </c>
      <c r="E1536" s="266">
        <v>367</v>
      </c>
      <c r="F1536" s="269">
        <v>320</v>
      </c>
      <c r="G1536" s="269">
        <v>47</v>
      </c>
      <c r="H1536" s="267">
        <v>421</v>
      </c>
      <c r="I1536" s="267">
        <v>386</v>
      </c>
      <c r="J1536" s="267">
        <v>35</v>
      </c>
      <c r="K1536" s="267">
        <v>107</v>
      </c>
      <c r="L1536" s="267">
        <v>101</v>
      </c>
      <c r="M1536" s="267">
        <v>6</v>
      </c>
      <c r="N1536" s="297">
        <v>0.93</v>
      </c>
      <c r="O1536" s="269">
        <v>8216</v>
      </c>
      <c r="P1536" s="269">
        <v>7333</v>
      </c>
      <c r="Q1536" s="269">
        <v>883</v>
      </c>
      <c r="R1536" s="270">
        <v>0.892526777020448</v>
      </c>
      <c r="S1536" s="270">
        <v>0.871934604904632</v>
      </c>
      <c r="T1536" s="270">
        <v>0.916864608076009</v>
      </c>
      <c r="U1536" s="270">
        <v>0.94392523364486</v>
      </c>
      <c r="V1536" s="298">
        <v>-0.0449300031713773</v>
      </c>
      <c r="W1536" s="274">
        <v>2166</v>
      </c>
      <c r="X1536" s="274">
        <v>1992</v>
      </c>
      <c r="Y1536" s="274">
        <v>1464</v>
      </c>
      <c r="Z1536" s="274">
        <v>1311</v>
      </c>
      <c r="AA1536" s="271">
        <v>0.919667590027701</v>
      </c>
      <c r="AB1536" s="271">
        <v>0.895491803278688</v>
      </c>
      <c r="AC1536" s="298">
        <v>0.0241757867490123</v>
      </c>
    </row>
    <row r="1537" spans="1:29">
      <c r="A1537" s="300" t="s">
        <v>2706</v>
      </c>
      <c r="B1537" s="304" t="s">
        <v>3387</v>
      </c>
      <c r="C1537" s="296" t="s">
        <v>2863</v>
      </c>
      <c r="D1537" s="304" t="s">
        <v>2864</v>
      </c>
      <c r="E1537" s="266">
        <v>1538</v>
      </c>
      <c r="F1537" s="269">
        <v>1060</v>
      </c>
      <c r="G1537" s="269">
        <v>478</v>
      </c>
      <c r="H1537" s="267">
        <v>79</v>
      </c>
      <c r="I1537" s="267">
        <v>79</v>
      </c>
      <c r="J1537" s="267">
        <v>0</v>
      </c>
      <c r="K1537" s="267">
        <v>979</v>
      </c>
      <c r="L1537" s="267">
        <v>922</v>
      </c>
      <c r="M1537" s="267">
        <v>57</v>
      </c>
      <c r="N1537" s="297">
        <v>0.93</v>
      </c>
      <c r="O1537" s="269">
        <v>14998</v>
      </c>
      <c r="P1537" s="269">
        <v>13674</v>
      </c>
      <c r="Q1537" s="269">
        <v>1324</v>
      </c>
      <c r="R1537" s="270">
        <v>0.91172156287505</v>
      </c>
      <c r="S1537" s="270">
        <v>0.689206762028609</v>
      </c>
      <c r="T1537" s="270">
        <v>1</v>
      </c>
      <c r="U1537" s="270">
        <v>0.941777323799796</v>
      </c>
      <c r="V1537" s="298">
        <v>-0.310793237971391</v>
      </c>
      <c r="W1537" s="274">
        <v>4766</v>
      </c>
      <c r="X1537" s="274">
        <v>3959</v>
      </c>
      <c r="Y1537" s="274">
        <v>1530</v>
      </c>
      <c r="Z1537" s="274">
        <v>1444</v>
      </c>
      <c r="AA1537" s="271">
        <v>0.830675618967688</v>
      </c>
      <c r="AB1537" s="271">
        <v>0.943790849673203</v>
      </c>
      <c r="AC1537" s="298">
        <v>-0.113115230705515</v>
      </c>
    </row>
    <row r="1538" spans="1:29">
      <c r="A1538" s="300" t="s">
        <v>2706</v>
      </c>
      <c r="B1538" s="304" t="s">
        <v>3387</v>
      </c>
      <c r="C1538" s="296" t="s">
        <v>2865</v>
      </c>
      <c r="D1538" s="304" t="s">
        <v>2866</v>
      </c>
      <c r="E1538" s="266">
        <v>15</v>
      </c>
      <c r="F1538" s="269">
        <v>12</v>
      </c>
      <c r="G1538" s="269">
        <v>3</v>
      </c>
      <c r="H1538" s="267">
        <v>79</v>
      </c>
      <c r="I1538" s="267">
        <v>73</v>
      </c>
      <c r="J1538" s="267">
        <v>6</v>
      </c>
      <c r="K1538" s="267">
        <v>113</v>
      </c>
      <c r="L1538" s="267">
        <v>110</v>
      </c>
      <c r="M1538" s="267">
        <v>3</v>
      </c>
      <c r="N1538" s="297">
        <v>0.93</v>
      </c>
      <c r="O1538" s="269">
        <v>5704</v>
      </c>
      <c r="P1538" s="269">
        <v>4899</v>
      </c>
      <c r="Q1538" s="269">
        <v>805</v>
      </c>
      <c r="R1538" s="270">
        <v>0.858870967741935</v>
      </c>
      <c r="S1538" s="270">
        <v>0.8</v>
      </c>
      <c r="T1538" s="270">
        <v>0.924050632911392</v>
      </c>
      <c r="U1538" s="270">
        <v>0.973451327433628</v>
      </c>
      <c r="V1538" s="298">
        <v>-0.124050632911392</v>
      </c>
      <c r="W1538" s="274">
        <v>1369</v>
      </c>
      <c r="X1538" s="274">
        <v>1351</v>
      </c>
      <c r="Y1538" s="274">
        <v>857</v>
      </c>
      <c r="Z1538" s="274">
        <v>821</v>
      </c>
      <c r="AA1538" s="271">
        <v>0.986851716581446</v>
      </c>
      <c r="AB1538" s="271">
        <v>0.957992998833139</v>
      </c>
      <c r="AC1538" s="298">
        <v>0.0288587177483075</v>
      </c>
    </row>
    <row r="1539" spans="1:29">
      <c r="A1539" s="300" t="s">
        <v>2706</v>
      </c>
      <c r="B1539" s="304" t="s">
        <v>3388</v>
      </c>
      <c r="C1539" s="296" t="s">
        <v>2867</v>
      </c>
      <c r="D1539" s="304" t="s">
        <v>2868</v>
      </c>
      <c r="E1539" s="266">
        <v>1604</v>
      </c>
      <c r="F1539" s="269">
        <v>1051</v>
      </c>
      <c r="G1539" s="269">
        <v>553</v>
      </c>
      <c r="H1539" s="267">
        <v>1463</v>
      </c>
      <c r="I1539" s="267">
        <v>836</v>
      </c>
      <c r="J1539" s="267">
        <v>627</v>
      </c>
      <c r="K1539" s="267">
        <v>1146</v>
      </c>
      <c r="L1539" s="267">
        <v>839</v>
      </c>
      <c r="M1539" s="267">
        <v>307</v>
      </c>
      <c r="N1539" s="297">
        <v>0.93</v>
      </c>
      <c r="O1539" s="269">
        <v>32790</v>
      </c>
      <c r="P1539" s="269">
        <v>23563</v>
      </c>
      <c r="Q1539" s="269">
        <v>9227</v>
      </c>
      <c r="R1539" s="270">
        <v>0.718603232692894</v>
      </c>
      <c r="S1539" s="270">
        <v>0.655236907730673</v>
      </c>
      <c r="T1539" s="270">
        <v>0.571428571428571</v>
      </c>
      <c r="U1539" s="270">
        <v>0.732111692844677</v>
      </c>
      <c r="V1539" s="298">
        <v>0.0838083363021019</v>
      </c>
      <c r="W1539" s="274">
        <v>9627</v>
      </c>
      <c r="X1539" s="274">
        <v>6693</v>
      </c>
      <c r="Y1539" s="274">
        <v>7710</v>
      </c>
      <c r="Z1539" s="274">
        <v>5278</v>
      </c>
      <c r="AA1539" s="271">
        <v>0.695232159551262</v>
      </c>
      <c r="AB1539" s="271">
        <v>0.684565499351492</v>
      </c>
      <c r="AC1539" s="298">
        <v>0.0106666601997705</v>
      </c>
    </row>
    <row r="1540" spans="1:29">
      <c r="A1540" s="300" t="s">
        <v>2706</v>
      </c>
      <c r="B1540" s="304" t="s">
        <v>3387</v>
      </c>
      <c r="C1540" s="296" t="s">
        <v>2869</v>
      </c>
      <c r="D1540" s="304" t="s">
        <v>2870</v>
      </c>
      <c r="E1540" s="266">
        <v>131</v>
      </c>
      <c r="F1540" s="269">
        <v>130</v>
      </c>
      <c r="G1540" s="269">
        <v>1</v>
      </c>
      <c r="H1540" s="267">
        <v>436</v>
      </c>
      <c r="I1540" s="267">
        <v>436</v>
      </c>
      <c r="J1540" s="267">
        <v>0</v>
      </c>
      <c r="K1540" s="267">
        <v>542</v>
      </c>
      <c r="L1540" s="267">
        <v>100</v>
      </c>
      <c r="M1540" s="267">
        <v>442</v>
      </c>
      <c r="N1540" s="297">
        <v>0.93</v>
      </c>
      <c r="O1540" s="269">
        <v>21038</v>
      </c>
      <c r="P1540" s="269">
        <v>14166</v>
      </c>
      <c r="Q1540" s="269">
        <v>6872</v>
      </c>
      <c r="R1540" s="270">
        <v>0.673352980321323</v>
      </c>
      <c r="S1540" s="270">
        <v>0.99236641221374</v>
      </c>
      <c r="T1540" s="270">
        <v>1</v>
      </c>
      <c r="U1540" s="270">
        <v>0.18450184501845</v>
      </c>
      <c r="V1540" s="298">
        <v>-0.00763358778625955</v>
      </c>
      <c r="W1540" s="274">
        <v>6052</v>
      </c>
      <c r="X1540" s="274">
        <v>2151</v>
      </c>
      <c r="Y1540" s="274">
        <v>3492</v>
      </c>
      <c r="Z1540" s="274">
        <v>2886</v>
      </c>
      <c r="AA1540" s="271">
        <v>0.355419695968275</v>
      </c>
      <c r="AB1540" s="271">
        <v>0.826460481099656</v>
      </c>
      <c r="AC1540" s="298">
        <v>-0.471040785131381</v>
      </c>
    </row>
    <row r="1541" spans="1:29">
      <c r="A1541" s="300" t="s">
        <v>2706</v>
      </c>
      <c r="B1541" s="304" t="s">
        <v>3387</v>
      </c>
      <c r="C1541" s="296" t="s">
        <v>2871</v>
      </c>
      <c r="D1541" s="304" t="s">
        <v>2872</v>
      </c>
      <c r="E1541" s="266">
        <v>385</v>
      </c>
      <c r="F1541" s="269">
        <v>271</v>
      </c>
      <c r="G1541" s="269">
        <v>114</v>
      </c>
      <c r="H1541" s="267">
        <v>1472</v>
      </c>
      <c r="I1541" s="267">
        <v>272</v>
      </c>
      <c r="J1541" s="267">
        <v>1200</v>
      </c>
      <c r="K1541" s="267">
        <v>693</v>
      </c>
      <c r="L1541" s="267">
        <v>181</v>
      </c>
      <c r="M1541" s="267">
        <v>512</v>
      </c>
      <c r="N1541" s="297">
        <v>0.93</v>
      </c>
      <c r="O1541" s="269">
        <v>14431</v>
      </c>
      <c r="P1541" s="269">
        <v>4293</v>
      </c>
      <c r="Q1541" s="269">
        <v>10138</v>
      </c>
      <c r="R1541" s="270">
        <v>0.297484581803063</v>
      </c>
      <c r="S1541" s="270">
        <v>0.703896103896104</v>
      </c>
      <c r="T1541" s="270">
        <v>0.184782608695652</v>
      </c>
      <c r="U1541" s="270">
        <v>0.261183261183261</v>
      </c>
      <c r="V1541" s="298">
        <v>0.519113495200452</v>
      </c>
      <c r="W1541" s="274">
        <v>4029</v>
      </c>
      <c r="X1541" s="274">
        <v>1340</v>
      </c>
      <c r="Y1541" s="274">
        <v>2040</v>
      </c>
      <c r="Z1541" s="274">
        <v>712</v>
      </c>
      <c r="AA1541" s="271">
        <v>0.33258873169521</v>
      </c>
      <c r="AB1541" s="271">
        <v>0.349019607843137</v>
      </c>
      <c r="AC1541" s="298">
        <v>-0.0164308761479275</v>
      </c>
    </row>
    <row r="1542" spans="1:29">
      <c r="A1542" s="300" t="s">
        <v>2706</v>
      </c>
      <c r="B1542" s="304" t="s">
        <v>3386</v>
      </c>
      <c r="C1542" s="296" t="s">
        <v>2873</v>
      </c>
      <c r="D1542" s="304" t="s">
        <v>2874</v>
      </c>
      <c r="E1542" s="266">
        <v>2016</v>
      </c>
      <c r="F1542" s="269">
        <v>1708</v>
      </c>
      <c r="G1542" s="269">
        <v>308</v>
      </c>
      <c r="H1542" s="267">
        <v>2311</v>
      </c>
      <c r="I1542" s="267">
        <v>1633</v>
      </c>
      <c r="J1542" s="267">
        <v>678</v>
      </c>
      <c r="K1542" s="267">
        <v>2020</v>
      </c>
      <c r="L1542" s="267">
        <v>1684</v>
      </c>
      <c r="M1542" s="267">
        <v>336</v>
      </c>
      <c r="N1542" s="297">
        <v>0.93</v>
      </c>
      <c r="O1542" s="269">
        <v>61427</v>
      </c>
      <c r="P1542" s="269">
        <v>53130</v>
      </c>
      <c r="Q1542" s="269">
        <v>8297</v>
      </c>
      <c r="R1542" s="270">
        <v>0.864929102837514</v>
      </c>
      <c r="S1542" s="270">
        <v>0.847222222222222</v>
      </c>
      <c r="T1542" s="270">
        <v>0.706620510601471</v>
      </c>
      <c r="U1542" s="270">
        <v>0.833663366336634</v>
      </c>
      <c r="V1542" s="298">
        <v>0.140601711620751</v>
      </c>
      <c r="W1542" s="274">
        <v>14764</v>
      </c>
      <c r="X1542" s="274">
        <v>12148</v>
      </c>
      <c r="Y1542" s="274">
        <v>15265</v>
      </c>
      <c r="Z1542" s="274">
        <v>13327</v>
      </c>
      <c r="AA1542" s="271">
        <v>0.822812246003793</v>
      </c>
      <c r="AB1542" s="271">
        <v>0.873042908614478</v>
      </c>
      <c r="AC1542" s="298">
        <v>-0.0502306626106845</v>
      </c>
    </row>
    <row r="1543" spans="1:29">
      <c r="A1543" s="300" t="s">
        <v>2706</v>
      </c>
      <c r="B1543" s="304" t="s">
        <v>3384</v>
      </c>
      <c r="C1543" s="296" t="s">
        <v>2875</v>
      </c>
      <c r="D1543" s="304" t="s">
        <v>2875</v>
      </c>
      <c r="E1543" s="266">
        <v>2496</v>
      </c>
      <c r="F1543" s="269">
        <v>2279</v>
      </c>
      <c r="G1543" s="269">
        <v>217</v>
      </c>
      <c r="H1543" s="267">
        <v>2528</v>
      </c>
      <c r="I1543" s="267">
        <v>2323</v>
      </c>
      <c r="J1543" s="267">
        <v>205</v>
      </c>
      <c r="K1543" s="267">
        <v>2568</v>
      </c>
      <c r="L1543" s="267">
        <v>2449</v>
      </c>
      <c r="M1543" s="267">
        <v>119</v>
      </c>
      <c r="N1543" s="297">
        <v>0.93</v>
      </c>
      <c r="O1543" s="269">
        <v>73443</v>
      </c>
      <c r="P1543" s="269">
        <v>68884</v>
      </c>
      <c r="Q1543" s="269">
        <v>4559</v>
      </c>
      <c r="R1543" s="270">
        <v>0.937924649047561</v>
      </c>
      <c r="S1543" s="270">
        <v>0.913060897435897</v>
      </c>
      <c r="T1543" s="270">
        <v>0.918908227848101</v>
      </c>
      <c r="U1543" s="270">
        <v>0.953660436137072</v>
      </c>
      <c r="V1543" s="298">
        <v>-0.00584733041220376</v>
      </c>
      <c r="W1543" s="274">
        <v>17811</v>
      </c>
      <c r="X1543" s="274">
        <v>16818</v>
      </c>
      <c r="Y1543" s="274">
        <v>17573</v>
      </c>
      <c r="Z1543" s="274">
        <v>16814</v>
      </c>
      <c r="AA1543" s="271">
        <v>0.944247936668351</v>
      </c>
      <c r="AB1543" s="271">
        <v>0.956808740681728</v>
      </c>
      <c r="AC1543" s="298">
        <v>-0.0125608040133766</v>
      </c>
    </row>
    <row r="1544" spans="1:29">
      <c r="A1544" s="300" t="s">
        <v>2706</v>
      </c>
      <c r="B1544" s="304" t="s">
        <v>3386</v>
      </c>
      <c r="C1544" s="296" t="s">
        <v>2876</v>
      </c>
      <c r="D1544" s="304" t="s">
        <v>2877</v>
      </c>
      <c r="E1544" s="266">
        <v>2151</v>
      </c>
      <c r="F1544" s="269">
        <v>1931</v>
      </c>
      <c r="G1544" s="269">
        <v>220</v>
      </c>
      <c r="H1544" s="267">
        <v>2004</v>
      </c>
      <c r="I1544" s="267">
        <v>1580</v>
      </c>
      <c r="J1544" s="267">
        <v>424</v>
      </c>
      <c r="K1544" s="267">
        <v>2362</v>
      </c>
      <c r="L1544" s="267">
        <v>2049</v>
      </c>
      <c r="M1544" s="267">
        <v>313</v>
      </c>
      <c r="N1544" s="297">
        <v>0.93</v>
      </c>
      <c r="O1544" s="269">
        <v>60846</v>
      </c>
      <c r="P1544" s="269">
        <v>53582</v>
      </c>
      <c r="Q1544" s="269">
        <v>7264</v>
      </c>
      <c r="R1544" s="270">
        <v>0.880616638727279</v>
      </c>
      <c r="S1544" s="270">
        <v>0.897721989772199</v>
      </c>
      <c r="T1544" s="270">
        <v>0.788423153692615</v>
      </c>
      <c r="U1544" s="270">
        <v>0.867485182049111</v>
      </c>
      <c r="V1544" s="298">
        <v>0.109298836079584</v>
      </c>
      <c r="W1544" s="274">
        <v>14670</v>
      </c>
      <c r="X1544" s="274">
        <v>13017</v>
      </c>
      <c r="Y1544" s="274">
        <v>14975</v>
      </c>
      <c r="Z1544" s="274">
        <v>13171</v>
      </c>
      <c r="AA1544" s="271">
        <v>0.887321063394683</v>
      </c>
      <c r="AB1544" s="271">
        <v>0.879532554257095</v>
      </c>
      <c r="AC1544" s="298">
        <v>0.00778850913758777</v>
      </c>
    </row>
    <row r="1545" spans="1:29">
      <c r="A1545" s="300" t="s">
        <v>2706</v>
      </c>
      <c r="B1545" s="304" t="s">
        <v>3384</v>
      </c>
      <c r="C1545" s="296" t="s">
        <v>2878</v>
      </c>
      <c r="D1545" s="304" t="s">
        <v>2879</v>
      </c>
      <c r="E1545" s="266">
        <v>1552</v>
      </c>
      <c r="F1545" s="269">
        <v>1403</v>
      </c>
      <c r="G1545" s="269">
        <v>149</v>
      </c>
      <c r="H1545" s="267">
        <v>1599</v>
      </c>
      <c r="I1545" s="267">
        <v>1456</v>
      </c>
      <c r="J1545" s="267">
        <v>143</v>
      </c>
      <c r="K1545" s="267">
        <v>1676</v>
      </c>
      <c r="L1545" s="267">
        <v>1542</v>
      </c>
      <c r="M1545" s="267">
        <v>134</v>
      </c>
      <c r="N1545" s="297">
        <v>0.93</v>
      </c>
      <c r="O1545" s="269">
        <v>48010</v>
      </c>
      <c r="P1545" s="269">
        <v>44731</v>
      </c>
      <c r="Q1545" s="269">
        <v>3279</v>
      </c>
      <c r="R1545" s="270">
        <v>0.931701728806499</v>
      </c>
      <c r="S1545" s="270">
        <v>0.903994845360825</v>
      </c>
      <c r="T1545" s="270">
        <v>0.910569105691057</v>
      </c>
      <c r="U1545" s="270">
        <v>0.920047732696897</v>
      </c>
      <c r="V1545" s="298">
        <v>-0.00657426033023212</v>
      </c>
      <c r="W1545" s="274">
        <v>11326</v>
      </c>
      <c r="X1545" s="274">
        <v>10472</v>
      </c>
      <c r="Y1545" s="274">
        <v>11402</v>
      </c>
      <c r="Z1545" s="274">
        <v>10764</v>
      </c>
      <c r="AA1545" s="271">
        <v>0.92459826946848</v>
      </c>
      <c r="AB1545" s="271">
        <v>0.944044904402736</v>
      </c>
      <c r="AC1545" s="298">
        <v>-0.0194466349342568</v>
      </c>
    </row>
    <row r="1546" spans="1:29">
      <c r="A1546" s="300" t="s">
        <v>2706</v>
      </c>
      <c r="B1546" s="304" t="s">
        <v>3386</v>
      </c>
      <c r="C1546" s="296" t="s">
        <v>2880</v>
      </c>
      <c r="D1546" s="304" t="s">
        <v>2881</v>
      </c>
      <c r="E1546" s="266">
        <v>1162</v>
      </c>
      <c r="F1546" s="269">
        <v>1140</v>
      </c>
      <c r="G1546" s="269">
        <v>22</v>
      </c>
      <c r="H1546" s="267">
        <v>1312</v>
      </c>
      <c r="I1546" s="267">
        <v>1292</v>
      </c>
      <c r="J1546" s="267">
        <v>20</v>
      </c>
      <c r="K1546" s="267">
        <v>1614</v>
      </c>
      <c r="L1546" s="267">
        <v>1607</v>
      </c>
      <c r="M1546" s="267">
        <v>7</v>
      </c>
      <c r="N1546" s="297">
        <v>0.93</v>
      </c>
      <c r="O1546" s="269">
        <v>38063</v>
      </c>
      <c r="P1546" s="269">
        <v>37441</v>
      </c>
      <c r="Q1546" s="269">
        <v>622</v>
      </c>
      <c r="R1546" s="270">
        <v>0.983658671150461</v>
      </c>
      <c r="S1546" s="270">
        <v>0.981067125645439</v>
      </c>
      <c r="T1546" s="270">
        <v>0.984756097560976</v>
      </c>
      <c r="U1546" s="270">
        <v>0.995662949194548</v>
      </c>
      <c r="V1546" s="298">
        <v>-0.00368897191553674</v>
      </c>
      <c r="W1546" s="274">
        <v>9153</v>
      </c>
      <c r="X1546" s="274">
        <v>9061</v>
      </c>
      <c r="Y1546" s="274">
        <v>9347</v>
      </c>
      <c r="Z1546" s="274">
        <v>9257</v>
      </c>
      <c r="AA1546" s="271">
        <v>0.989948650715612</v>
      </c>
      <c r="AB1546" s="271">
        <v>0.990371242109768</v>
      </c>
      <c r="AC1546" s="298">
        <v>-0.000422591394155458</v>
      </c>
    </row>
    <row r="1547" spans="1:29">
      <c r="A1547" s="300" t="s">
        <v>2706</v>
      </c>
      <c r="B1547" s="304" t="s">
        <v>3386</v>
      </c>
      <c r="C1547" s="296" t="s">
        <v>2882</v>
      </c>
      <c r="D1547" s="304" t="s">
        <v>2883</v>
      </c>
      <c r="E1547" s="266">
        <v>1237</v>
      </c>
      <c r="F1547" s="269">
        <v>1173</v>
      </c>
      <c r="G1547" s="269">
        <v>64</v>
      </c>
      <c r="H1547" s="267">
        <v>1429</v>
      </c>
      <c r="I1547" s="267">
        <v>1388</v>
      </c>
      <c r="J1547" s="267">
        <v>41</v>
      </c>
      <c r="K1547" s="267">
        <v>1796</v>
      </c>
      <c r="L1547" s="267">
        <v>1762</v>
      </c>
      <c r="M1547" s="267">
        <v>34</v>
      </c>
      <c r="N1547" s="297">
        <v>0.93</v>
      </c>
      <c r="O1547" s="269">
        <v>39216</v>
      </c>
      <c r="P1547" s="269">
        <v>37885</v>
      </c>
      <c r="Q1547" s="269">
        <v>1331</v>
      </c>
      <c r="R1547" s="270">
        <v>0.966059771521828</v>
      </c>
      <c r="S1547" s="270">
        <v>0.948261924009701</v>
      </c>
      <c r="T1547" s="270">
        <v>0.971308607417775</v>
      </c>
      <c r="U1547" s="270">
        <v>0.981069042316258</v>
      </c>
      <c r="V1547" s="298">
        <v>-0.0230466834080738</v>
      </c>
      <c r="W1547" s="274">
        <v>10037</v>
      </c>
      <c r="X1547" s="274">
        <v>9751</v>
      </c>
      <c r="Y1547" s="274">
        <v>9466</v>
      </c>
      <c r="Z1547" s="274">
        <v>9176</v>
      </c>
      <c r="AA1547" s="271">
        <v>0.971505429909335</v>
      </c>
      <c r="AB1547" s="271">
        <v>0.969364039721107</v>
      </c>
      <c r="AC1547" s="298">
        <v>0.00214139018822834</v>
      </c>
    </row>
    <row r="1548" spans="1:29">
      <c r="A1548" s="300" t="s">
        <v>2706</v>
      </c>
      <c r="B1548" s="304" t="s">
        <v>3384</v>
      </c>
      <c r="C1548" s="296" t="s">
        <v>2884</v>
      </c>
      <c r="D1548" s="304" t="s">
        <v>2885</v>
      </c>
      <c r="E1548" s="266">
        <v>3458</v>
      </c>
      <c r="F1548" s="269">
        <v>3029</v>
      </c>
      <c r="G1548" s="269">
        <v>429</v>
      </c>
      <c r="H1548" s="267">
        <v>3819</v>
      </c>
      <c r="I1548" s="267">
        <v>3330</v>
      </c>
      <c r="J1548" s="267">
        <v>489</v>
      </c>
      <c r="K1548" s="267">
        <v>3925</v>
      </c>
      <c r="L1548" s="267">
        <v>3592</v>
      </c>
      <c r="M1548" s="267">
        <v>333</v>
      </c>
      <c r="N1548" s="297">
        <v>0.93</v>
      </c>
      <c r="O1548" s="269">
        <v>109976</v>
      </c>
      <c r="P1548" s="269">
        <v>101330</v>
      </c>
      <c r="Q1548" s="269">
        <v>8646</v>
      </c>
      <c r="R1548" s="270">
        <v>0.921382847166655</v>
      </c>
      <c r="S1548" s="270">
        <v>0.87593984962406</v>
      </c>
      <c r="T1548" s="270">
        <v>0.871956009426551</v>
      </c>
      <c r="U1548" s="270">
        <v>0.91515923566879</v>
      </c>
      <c r="V1548" s="298">
        <v>0.00398384019750864</v>
      </c>
      <c r="W1548" s="274">
        <v>26323</v>
      </c>
      <c r="X1548" s="274">
        <v>23452</v>
      </c>
      <c r="Y1548" s="274">
        <v>26770</v>
      </c>
      <c r="Z1548" s="274">
        <v>25051</v>
      </c>
      <c r="AA1548" s="271">
        <v>0.890931884663602</v>
      </c>
      <c r="AB1548" s="271">
        <v>0.935786327979081</v>
      </c>
      <c r="AC1548" s="298">
        <v>-0.0448544433154788</v>
      </c>
    </row>
    <row r="1549" spans="1:29">
      <c r="A1549" s="300" t="s">
        <v>2706</v>
      </c>
      <c r="B1549" s="304" t="s">
        <v>3383</v>
      </c>
      <c r="C1549" s="296" t="s">
        <v>2886</v>
      </c>
      <c r="D1549" s="304" t="s">
        <v>2887</v>
      </c>
      <c r="E1549" s="266">
        <v>1443</v>
      </c>
      <c r="F1549" s="269">
        <v>1185</v>
      </c>
      <c r="G1549" s="269">
        <v>258</v>
      </c>
      <c r="H1549" s="267">
        <v>1566</v>
      </c>
      <c r="I1549" s="267">
        <v>1364</v>
      </c>
      <c r="J1549" s="267">
        <v>202</v>
      </c>
      <c r="K1549" s="267">
        <v>1604</v>
      </c>
      <c r="L1549" s="267">
        <v>1470</v>
      </c>
      <c r="M1549" s="267">
        <v>134</v>
      </c>
      <c r="N1549" s="297">
        <v>0.93</v>
      </c>
      <c r="O1549" s="269">
        <v>45497</v>
      </c>
      <c r="P1549" s="269">
        <v>39446</v>
      </c>
      <c r="Q1549" s="269">
        <v>6051</v>
      </c>
      <c r="R1549" s="270">
        <v>0.867002219926589</v>
      </c>
      <c r="S1549" s="270">
        <v>0.821205821205821</v>
      </c>
      <c r="T1549" s="270">
        <v>0.871008939974457</v>
      </c>
      <c r="U1549" s="270">
        <v>0.91645885286783</v>
      </c>
      <c r="V1549" s="298">
        <v>-0.049803118768636</v>
      </c>
      <c r="W1549" s="274">
        <v>10848</v>
      </c>
      <c r="X1549" s="274">
        <v>9453</v>
      </c>
      <c r="Y1549" s="274">
        <v>10412</v>
      </c>
      <c r="Z1549" s="274">
        <v>9076</v>
      </c>
      <c r="AA1549" s="271">
        <v>0.871404867256637</v>
      </c>
      <c r="AB1549" s="271">
        <v>0.87168651555897</v>
      </c>
      <c r="AC1549" s="298">
        <v>-0.000281648302333237</v>
      </c>
    </row>
    <row r="1550" spans="1:29">
      <c r="A1550" s="300" t="s">
        <v>2706</v>
      </c>
      <c r="B1550" s="304" t="s">
        <v>3385</v>
      </c>
      <c r="C1550" s="296" t="s">
        <v>2888</v>
      </c>
      <c r="D1550" s="304" t="s">
        <v>2889</v>
      </c>
      <c r="E1550" s="266">
        <v>1300</v>
      </c>
      <c r="F1550" s="269">
        <v>1271</v>
      </c>
      <c r="G1550" s="269">
        <v>29</v>
      </c>
      <c r="H1550" s="267">
        <v>1603</v>
      </c>
      <c r="I1550" s="267">
        <v>1572</v>
      </c>
      <c r="J1550" s="267">
        <v>31</v>
      </c>
      <c r="K1550" s="267">
        <v>1318</v>
      </c>
      <c r="L1550" s="267">
        <v>1313</v>
      </c>
      <c r="M1550" s="267">
        <v>5</v>
      </c>
      <c r="N1550" s="297">
        <v>0.93</v>
      </c>
      <c r="O1550" s="269">
        <v>41526</v>
      </c>
      <c r="P1550" s="269">
        <v>41020</v>
      </c>
      <c r="Q1550" s="269">
        <v>506</v>
      </c>
      <c r="R1550" s="270">
        <v>0.987814862977412</v>
      </c>
      <c r="S1550" s="270">
        <v>0.977692307692308</v>
      </c>
      <c r="T1550" s="270">
        <v>0.980661260137243</v>
      </c>
      <c r="U1550" s="270">
        <v>0.996206373292868</v>
      </c>
      <c r="V1550" s="298">
        <v>-0.002968952444935</v>
      </c>
      <c r="W1550" s="274">
        <v>10142</v>
      </c>
      <c r="X1550" s="274">
        <v>10000</v>
      </c>
      <c r="Y1550" s="274">
        <v>10136</v>
      </c>
      <c r="Z1550" s="274">
        <v>10028</v>
      </c>
      <c r="AA1550" s="271">
        <v>0.98599881680142</v>
      </c>
      <c r="AB1550" s="271">
        <v>0.989344909234412</v>
      </c>
      <c r="AC1550" s="298">
        <v>-0.00334609243299211</v>
      </c>
    </row>
    <row r="1551" spans="1:29">
      <c r="A1551" s="300" t="s">
        <v>2706</v>
      </c>
      <c r="B1551" s="304" t="s">
        <v>3383</v>
      </c>
      <c r="C1551" s="296" t="s">
        <v>2890</v>
      </c>
      <c r="D1551" s="304" t="s">
        <v>2891</v>
      </c>
      <c r="E1551" s="266">
        <v>1303</v>
      </c>
      <c r="F1551" s="269">
        <v>1243</v>
      </c>
      <c r="G1551" s="269">
        <v>60</v>
      </c>
      <c r="H1551" s="267">
        <v>1458</v>
      </c>
      <c r="I1551" s="267">
        <v>1401</v>
      </c>
      <c r="J1551" s="267">
        <v>57</v>
      </c>
      <c r="K1551" s="267">
        <v>1325</v>
      </c>
      <c r="L1551" s="267">
        <v>1289</v>
      </c>
      <c r="M1551" s="267">
        <v>36</v>
      </c>
      <c r="N1551" s="297">
        <v>0.93</v>
      </c>
      <c r="O1551" s="269">
        <v>39826</v>
      </c>
      <c r="P1551" s="269">
        <v>38660</v>
      </c>
      <c r="Q1551" s="269">
        <v>1166</v>
      </c>
      <c r="R1551" s="270">
        <v>0.970722643499222</v>
      </c>
      <c r="S1551" s="270">
        <v>0.953952417498081</v>
      </c>
      <c r="T1551" s="270">
        <v>0.960905349794239</v>
      </c>
      <c r="U1551" s="270">
        <v>0.972830188679245</v>
      </c>
      <c r="V1551" s="298">
        <v>-0.00695293229615734</v>
      </c>
      <c r="W1551" s="274">
        <v>10090</v>
      </c>
      <c r="X1551" s="274">
        <v>9747</v>
      </c>
      <c r="Y1551" s="274">
        <v>9501</v>
      </c>
      <c r="Z1551" s="274">
        <v>9246</v>
      </c>
      <c r="AA1551" s="271">
        <v>0.966005946481665</v>
      </c>
      <c r="AB1551" s="271">
        <v>0.973160719924218</v>
      </c>
      <c r="AC1551" s="298">
        <v>-0.00715477344255344</v>
      </c>
    </row>
    <row r="1552" spans="1:29">
      <c r="A1552" s="300" t="s">
        <v>2706</v>
      </c>
      <c r="B1552" s="304" t="s">
        <v>3383</v>
      </c>
      <c r="C1552" s="296" t="s">
        <v>2892</v>
      </c>
      <c r="D1552" s="304" t="s">
        <v>2893</v>
      </c>
      <c r="E1552" s="266">
        <v>2294</v>
      </c>
      <c r="F1552" s="269">
        <v>2281</v>
      </c>
      <c r="G1552" s="269">
        <v>13</v>
      </c>
      <c r="H1552" s="267">
        <v>2154</v>
      </c>
      <c r="I1552" s="267">
        <v>2142</v>
      </c>
      <c r="J1552" s="267">
        <v>12</v>
      </c>
      <c r="K1552" s="267">
        <v>2166</v>
      </c>
      <c r="L1552" s="267">
        <v>2160</v>
      </c>
      <c r="M1552" s="267">
        <v>6</v>
      </c>
      <c r="N1552" s="297">
        <v>0.93</v>
      </c>
      <c r="O1552" s="269">
        <v>62293</v>
      </c>
      <c r="P1552" s="269">
        <v>61994</v>
      </c>
      <c r="Q1552" s="269">
        <v>299</v>
      </c>
      <c r="R1552" s="270">
        <v>0.995200102740276</v>
      </c>
      <c r="S1552" s="270">
        <v>0.994333042720139</v>
      </c>
      <c r="T1552" s="270">
        <v>0.994428969359331</v>
      </c>
      <c r="U1552" s="270">
        <v>0.997229916897507</v>
      </c>
      <c r="V1552" s="298">
        <v>-9.59266391920011e-5</v>
      </c>
      <c r="W1552" s="274">
        <v>15527</v>
      </c>
      <c r="X1552" s="274">
        <v>15458</v>
      </c>
      <c r="Y1552" s="274">
        <v>15362</v>
      </c>
      <c r="Z1552" s="274">
        <v>15301</v>
      </c>
      <c r="AA1552" s="271">
        <v>0.995556128035036</v>
      </c>
      <c r="AB1552" s="271">
        <v>0.996029162869418</v>
      </c>
      <c r="AC1552" s="298">
        <v>-0.000473034834382213</v>
      </c>
    </row>
    <row r="1553" spans="1:29">
      <c r="A1553" s="300" t="s">
        <v>2706</v>
      </c>
      <c r="B1553" s="304" t="s">
        <v>3384</v>
      </c>
      <c r="C1553" s="296" t="s">
        <v>2894</v>
      </c>
      <c r="D1553" s="304" t="s">
        <v>2895</v>
      </c>
      <c r="E1553" s="266">
        <v>3358</v>
      </c>
      <c r="F1553" s="269">
        <v>3258</v>
      </c>
      <c r="G1553" s="269">
        <v>100</v>
      </c>
      <c r="H1553" s="267">
        <v>3808</v>
      </c>
      <c r="I1553" s="267">
        <v>3691</v>
      </c>
      <c r="J1553" s="267">
        <v>117</v>
      </c>
      <c r="K1553" s="267">
        <v>3878</v>
      </c>
      <c r="L1553" s="267">
        <v>3825</v>
      </c>
      <c r="M1553" s="267">
        <v>53</v>
      </c>
      <c r="N1553" s="297">
        <v>0.93</v>
      </c>
      <c r="O1553" s="269">
        <v>110130</v>
      </c>
      <c r="P1553" s="269">
        <v>108340</v>
      </c>
      <c r="Q1553" s="269">
        <v>1790</v>
      </c>
      <c r="R1553" s="270">
        <v>0.983746481431036</v>
      </c>
      <c r="S1553" s="270">
        <v>0.970220369267421</v>
      </c>
      <c r="T1553" s="270">
        <v>0.969275210084034</v>
      </c>
      <c r="U1553" s="270">
        <v>0.986333161423414</v>
      </c>
      <c r="V1553" s="298">
        <v>0.000945159183387445</v>
      </c>
      <c r="W1553" s="274">
        <v>26164</v>
      </c>
      <c r="X1553" s="274">
        <v>25675</v>
      </c>
      <c r="Y1553" s="274">
        <v>26331</v>
      </c>
      <c r="Z1553" s="274">
        <v>25870</v>
      </c>
      <c r="AA1553" s="271">
        <v>0.981310197217551</v>
      </c>
      <c r="AB1553" s="271">
        <v>0.982492119554897</v>
      </c>
      <c r="AC1553" s="298">
        <v>-0.00118192233734637</v>
      </c>
    </row>
    <row r="1554" spans="1:29">
      <c r="A1554" s="300" t="s">
        <v>2706</v>
      </c>
      <c r="B1554" s="304" t="s">
        <v>3384</v>
      </c>
      <c r="C1554" s="296" t="s">
        <v>2896</v>
      </c>
      <c r="D1554" s="304" t="s">
        <v>2897</v>
      </c>
      <c r="E1554" s="266">
        <v>1789</v>
      </c>
      <c r="F1554" s="269">
        <v>1702</v>
      </c>
      <c r="G1554" s="269">
        <v>87</v>
      </c>
      <c r="H1554" s="267">
        <v>2140</v>
      </c>
      <c r="I1554" s="267">
        <v>2062</v>
      </c>
      <c r="J1554" s="267">
        <v>78</v>
      </c>
      <c r="K1554" s="267">
        <v>1931</v>
      </c>
      <c r="L1554" s="267">
        <v>1876</v>
      </c>
      <c r="M1554" s="267">
        <v>55</v>
      </c>
      <c r="N1554" s="297">
        <v>0.93</v>
      </c>
      <c r="O1554" s="269">
        <v>55443</v>
      </c>
      <c r="P1554" s="269">
        <v>54060</v>
      </c>
      <c r="Q1554" s="269">
        <v>1383</v>
      </c>
      <c r="R1554" s="270">
        <v>0.975055462366755</v>
      </c>
      <c r="S1554" s="270">
        <v>0.951369480156512</v>
      </c>
      <c r="T1554" s="270">
        <v>0.963551401869159</v>
      </c>
      <c r="U1554" s="270">
        <v>0.971517348524081</v>
      </c>
      <c r="V1554" s="298">
        <v>-0.0121819217126469</v>
      </c>
      <c r="W1554" s="274">
        <v>13600</v>
      </c>
      <c r="X1554" s="274">
        <v>13201</v>
      </c>
      <c r="Y1554" s="274">
        <v>13202</v>
      </c>
      <c r="Z1554" s="274">
        <v>12869</v>
      </c>
      <c r="AA1554" s="271">
        <v>0.970661764705882</v>
      </c>
      <c r="AB1554" s="271">
        <v>0.974776549007726</v>
      </c>
      <c r="AC1554" s="298">
        <v>-0.00411478430184375</v>
      </c>
    </row>
    <row r="1555" spans="1:29">
      <c r="A1555" s="300" t="s">
        <v>2706</v>
      </c>
      <c r="B1555" s="304" t="s">
        <v>3383</v>
      </c>
      <c r="C1555" s="296" t="s">
        <v>2898</v>
      </c>
      <c r="D1555" s="304" t="s">
        <v>2899</v>
      </c>
      <c r="E1555" s="266">
        <v>1623</v>
      </c>
      <c r="F1555" s="269">
        <v>1531</v>
      </c>
      <c r="G1555" s="269">
        <v>92</v>
      </c>
      <c r="H1555" s="267">
        <v>1929</v>
      </c>
      <c r="I1555" s="267">
        <v>1830</v>
      </c>
      <c r="J1555" s="267">
        <v>99</v>
      </c>
      <c r="K1555" s="267">
        <v>1407</v>
      </c>
      <c r="L1555" s="267">
        <v>1342</v>
      </c>
      <c r="M1555" s="267">
        <v>65</v>
      </c>
      <c r="N1555" s="297">
        <v>0.93</v>
      </c>
      <c r="O1555" s="269">
        <v>50363</v>
      </c>
      <c r="P1555" s="269">
        <v>48801</v>
      </c>
      <c r="Q1555" s="269">
        <v>1562</v>
      </c>
      <c r="R1555" s="270">
        <v>0.968985167682624</v>
      </c>
      <c r="S1555" s="270">
        <v>0.943314849044978</v>
      </c>
      <c r="T1555" s="270">
        <v>0.948678071539658</v>
      </c>
      <c r="U1555" s="270">
        <v>0.953802416488984</v>
      </c>
      <c r="V1555" s="298">
        <v>-0.00536322249467946</v>
      </c>
      <c r="W1555" s="274">
        <v>12216</v>
      </c>
      <c r="X1555" s="274">
        <v>11799</v>
      </c>
      <c r="Y1555" s="274">
        <v>12543</v>
      </c>
      <c r="Z1555" s="274">
        <v>12212</v>
      </c>
      <c r="AA1555" s="271">
        <v>0.965864440078585</v>
      </c>
      <c r="AB1555" s="271">
        <v>0.973610778920513</v>
      </c>
      <c r="AC1555" s="298">
        <v>-0.00774633884192799</v>
      </c>
    </row>
    <row r="1556" spans="1:29">
      <c r="A1556" s="300" t="s">
        <v>2706</v>
      </c>
      <c r="B1556" s="304" t="s">
        <v>3383</v>
      </c>
      <c r="C1556" s="296" t="s">
        <v>2900</v>
      </c>
      <c r="D1556" s="304" t="s">
        <v>2901</v>
      </c>
      <c r="E1556" s="266">
        <v>1355</v>
      </c>
      <c r="F1556" s="269">
        <v>1275</v>
      </c>
      <c r="G1556" s="269">
        <v>80</v>
      </c>
      <c r="H1556" s="267">
        <v>1541</v>
      </c>
      <c r="I1556" s="267">
        <v>1486</v>
      </c>
      <c r="J1556" s="267">
        <v>55</v>
      </c>
      <c r="K1556" s="267">
        <v>1321</v>
      </c>
      <c r="L1556" s="267">
        <v>1292</v>
      </c>
      <c r="M1556" s="267">
        <v>29</v>
      </c>
      <c r="N1556" s="297">
        <v>0.93</v>
      </c>
      <c r="O1556" s="269">
        <v>42789</v>
      </c>
      <c r="P1556" s="269">
        <v>41639</v>
      </c>
      <c r="Q1556" s="269">
        <v>1150</v>
      </c>
      <c r="R1556" s="270">
        <v>0.973123933721283</v>
      </c>
      <c r="S1556" s="270">
        <v>0.940959409594096</v>
      </c>
      <c r="T1556" s="270">
        <v>0.964308890330954</v>
      </c>
      <c r="U1556" s="270">
        <v>0.978046934140802</v>
      </c>
      <c r="V1556" s="298">
        <v>-0.0233494807368579</v>
      </c>
      <c r="W1556" s="274">
        <v>10505</v>
      </c>
      <c r="X1556" s="274">
        <v>10220</v>
      </c>
      <c r="Y1556" s="274">
        <v>10310</v>
      </c>
      <c r="Z1556" s="274">
        <v>10000</v>
      </c>
      <c r="AA1556" s="271">
        <v>0.972870061875297</v>
      </c>
      <c r="AB1556" s="271">
        <v>0.969932104752667</v>
      </c>
      <c r="AC1556" s="298">
        <v>0.00293795712263012</v>
      </c>
    </row>
    <row r="1557" spans="1:29">
      <c r="A1557" s="300" t="s">
        <v>2706</v>
      </c>
      <c r="B1557" s="304" t="s">
        <v>3383</v>
      </c>
      <c r="C1557" s="296" t="s">
        <v>2902</v>
      </c>
      <c r="D1557" s="304" t="s">
        <v>2903</v>
      </c>
      <c r="E1557" s="266">
        <v>0</v>
      </c>
      <c r="F1557" s="269">
        <v>0</v>
      </c>
      <c r="G1557" s="269">
        <v>0</v>
      </c>
      <c r="H1557" s="267">
        <v>0</v>
      </c>
      <c r="I1557" s="267">
        <v>0</v>
      </c>
      <c r="J1557" s="267">
        <v>0</v>
      </c>
      <c r="K1557" s="267">
        <v>0</v>
      </c>
      <c r="L1557" s="267">
        <v>0</v>
      </c>
      <c r="M1557" s="267">
        <v>0</v>
      </c>
      <c r="N1557" s="297">
        <v>0.93</v>
      </c>
      <c r="O1557" s="269">
        <v>5</v>
      </c>
      <c r="P1557" s="269">
        <v>0</v>
      </c>
      <c r="Q1557" s="269">
        <v>5</v>
      </c>
      <c r="R1557" s="270">
        <v>0</v>
      </c>
      <c r="S1557" s="270">
        <v>0</v>
      </c>
      <c r="T1557" s="270">
        <v>0</v>
      </c>
      <c r="U1557" s="270">
        <v>0</v>
      </c>
      <c r="V1557" s="298">
        <v>0</v>
      </c>
      <c r="W1557" s="274">
        <v>3</v>
      </c>
      <c r="X1557" s="274">
        <v>0</v>
      </c>
      <c r="Y1557" s="274">
        <v>2</v>
      </c>
      <c r="Z1557" s="274">
        <v>0</v>
      </c>
      <c r="AA1557" s="271">
        <v>0</v>
      </c>
      <c r="AB1557" s="271">
        <v>0</v>
      </c>
      <c r="AC1557" s="298">
        <v>0</v>
      </c>
    </row>
    <row r="1558" spans="1:29">
      <c r="A1558" s="300" t="s">
        <v>2706</v>
      </c>
      <c r="B1558" s="304" t="s">
        <v>3383</v>
      </c>
      <c r="C1558" s="296" t="s">
        <v>2904</v>
      </c>
      <c r="D1558" s="304" t="s">
        <v>2905</v>
      </c>
      <c r="E1558" s="266">
        <v>4049</v>
      </c>
      <c r="F1558" s="269">
        <v>3910</v>
      </c>
      <c r="G1558" s="269">
        <v>139</v>
      </c>
      <c r="H1558" s="267">
        <v>4673</v>
      </c>
      <c r="I1558" s="267">
        <v>4474</v>
      </c>
      <c r="J1558" s="267">
        <v>199</v>
      </c>
      <c r="K1558" s="267">
        <v>4266</v>
      </c>
      <c r="L1558" s="267">
        <v>4162</v>
      </c>
      <c r="M1558" s="267">
        <v>104</v>
      </c>
      <c r="N1558" s="297">
        <v>0.93</v>
      </c>
      <c r="O1558" s="269">
        <v>133728</v>
      </c>
      <c r="P1558" s="269">
        <v>131370</v>
      </c>
      <c r="Q1558" s="269">
        <v>2358</v>
      </c>
      <c r="R1558" s="270">
        <v>0.982367193108399</v>
      </c>
      <c r="S1558" s="270">
        <v>0.965670535934799</v>
      </c>
      <c r="T1558" s="270">
        <v>0.957414936871389</v>
      </c>
      <c r="U1558" s="270">
        <v>0.975621190811064</v>
      </c>
      <c r="V1558" s="298">
        <v>0.00825559906340989</v>
      </c>
      <c r="W1558" s="274">
        <v>32380</v>
      </c>
      <c r="X1558" s="274">
        <v>31639</v>
      </c>
      <c r="Y1558" s="274">
        <v>34072</v>
      </c>
      <c r="Z1558" s="274">
        <v>33563</v>
      </c>
      <c r="AA1558" s="271">
        <v>0.977115503397159</v>
      </c>
      <c r="AB1558" s="271">
        <v>0.985061047194177</v>
      </c>
      <c r="AC1558" s="298">
        <v>-0.0079455437970184</v>
      </c>
    </row>
    <row r="1559" spans="1:29">
      <c r="A1559" s="300" t="s">
        <v>2706</v>
      </c>
      <c r="B1559" s="304" t="s">
        <v>3384</v>
      </c>
      <c r="C1559" s="296" t="s">
        <v>2906</v>
      </c>
      <c r="D1559" s="304" t="s">
        <v>2907</v>
      </c>
      <c r="E1559" s="266">
        <v>1681</v>
      </c>
      <c r="F1559" s="269">
        <v>1494</v>
      </c>
      <c r="G1559" s="269">
        <v>187</v>
      </c>
      <c r="H1559" s="267">
        <v>2092</v>
      </c>
      <c r="I1559" s="267">
        <v>1976</v>
      </c>
      <c r="J1559" s="267">
        <v>116</v>
      </c>
      <c r="K1559" s="267">
        <v>1903</v>
      </c>
      <c r="L1559" s="267">
        <v>1822</v>
      </c>
      <c r="M1559" s="267">
        <v>81</v>
      </c>
      <c r="N1559" s="297">
        <v>0.93</v>
      </c>
      <c r="O1559" s="269">
        <v>57521</v>
      </c>
      <c r="P1559" s="269">
        <v>53663</v>
      </c>
      <c r="Q1559" s="269">
        <v>3858</v>
      </c>
      <c r="R1559" s="270">
        <v>0.93292884337894</v>
      </c>
      <c r="S1559" s="270">
        <v>0.888756692444973</v>
      </c>
      <c r="T1559" s="270">
        <v>0.944550669216061</v>
      </c>
      <c r="U1559" s="270">
        <v>0.957435627955859</v>
      </c>
      <c r="V1559" s="298">
        <v>-0.055793976771088</v>
      </c>
      <c r="W1559" s="274">
        <v>13567</v>
      </c>
      <c r="X1559" s="274">
        <v>12816</v>
      </c>
      <c r="Y1559" s="274">
        <v>13700</v>
      </c>
      <c r="Z1559" s="274">
        <v>12894</v>
      </c>
      <c r="AA1559" s="271">
        <v>0.944645094715118</v>
      </c>
      <c r="AB1559" s="271">
        <v>0.941167883211679</v>
      </c>
      <c r="AC1559" s="298">
        <v>0.00347721150343872</v>
      </c>
    </row>
    <row r="1560" spans="1:29">
      <c r="A1560" s="300" t="s">
        <v>2706</v>
      </c>
      <c r="B1560" s="304" t="s">
        <v>3383</v>
      </c>
      <c r="C1560" s="296" t="s">
        <v>2908</v>
      </c>
      <c r="D1560" s="304" t="s">
        <v>2909</v>
      </c>
      <c r="E1560" s="266">
        <v>3535</v>
      </c>
      <c r="F1560" s="269">
        <v>3479</v>
      </c>
      <c r="G1560" s="269">
        <v>56</v>
      </c>
      <c r="H1560" s="267">
        <v>3565</v>
      </c>
      <c r="I1560" s="267">
        <v>3501</v>
      </c>
      <c r="J1560" s="267">
        <v>64</v>
      </c>
      <c r="K1560" s="267">
        <v>3367</v>
      </c>
      <c r="L1560" s="267">
        <v>3330</v>
      </c>
      <c r="M1560" s="267">
        <v>37</v>
      </c>
      <c r="N1560" s="297">
        <v>0.93</v>
      </c>
      <c r="O1560" s="269">
        <v>99015</v>
      </c>
      <c r="P1560" s="269">
        <v>97884</v>
      </c>
      <c r="Q1560" s="269">
        <v>1131</v>
      </c>
      <c r="R1560" s="270">
        <v>0.988577488259355</v>
      </c>
      <c r="S1560" s="270">
        <v>0.984158415841584</v>
      </c>
      <c r="T1560" s="270">
        <v>0.982047685834502</v>
      </c>
      <c r="U1560" s="270">
        <v>0.989010989010989</v>
      </c>
      <c r="V1560" s="298">
        <v>0.00211073000708206</v>
      </c>
      <c r="W1560" s="274">
        <v>25081</v>
      </c>
      <c r="X1560" s="274">
        <v>24752</v>
      </c>
      <c r="Y1560" s="274">
        <v>24707</v>
      </c>
      <c r="Z1560" s="274">
        <v>24451</v>
      </c>
      <c r="AA1560" s="271">
        <v>0.986882500697739</v>
      </c>
      <c r="AB1560" s="271">
        <v>0.989638563969725</v>
      </c>
      <c r="AC1560" s="298">
        <v>-0.00275606327198585</v>
      </c>
    </row>
    <row r="1561" spans="1:29">
      <c r="A1561" s="300" t="s">
        <v>2706</v>
      </c>
      <c r="B1561" s="304" t="s">
        <v>3384</v>
      </c>
      <c r="C1561" s="296" t="s">
        <v>2910</v>
      </c>
      <c r="D1561" s="304" t="s">
        <v>2911</v>
      </c>
      <c r="E1561" s="266">
        <v>3268</v>
      </c>
      <c r="F1561" s="269">
        <v>3079</v>
      </c>
      <c r="G1561" s="269">
        <v>189</v>
      </c>
      <c r="H1561" s="267">
        <v>3987</v>
      </c>
      <c r="I1561" s="267">
        <v>3760</v>
      </c>
      <c r="J1561" s="267">
        <v>227</v>
      </c>
      <c r="K1561" s="267">
        <v>3913</v>
      </c>
      <c r="L1561" s="267">
        <v>3746</v>
      </c>
      <c r="M1561" s="267">
        <v>167</v>
      </c>
      <c r="N1561" s="297">
        <v>0.93</v>
      </c>
      <c r="O1561" s="269">
        <v>115795</v>
      </c>
      <c r="P1561" s="269">
        <v>112254</v>
      </c>
      <c r="Q1561" s="269">
        <v>3541</v>
      </c>
      <c r="R1561" s="270">
        <v>0.969420095859061</v>
      </c>
      <c r="S1561" s="270">
        <v>0.942166462668299</v>
      </c>
      <c r="T1561" s="270">
        <v>0.943064961123652</v>
      </c>
      <c r="U1561" s="270">
        <v>0.957321748019422</v>
      </c>
      <c r="V1561" s="298">
        <v>-0.00089849845535328</v>
      </c>
      <c r="W1561" s="274">
        <v>27184</v>
      </c>
      <c r="X1561" s="274">
        <v>26170</v>
      </c>
      <c r="Y1561" s="274">
        <v>28399</v>
      </c>
      <c r="Z1561" s="274">
        <v>27795</v>
      </c>
      <c r="AA1561" s="271">
        <v>0.962698646262507</v>
      </c>
      <c r="AB1561" s="271">
        <v>0.978731645480475</v>
      </c>
      <c r="AC1561" s="298">
        <v>-0.0160329992179673</v>
      </c>
    </row>
    <row r="1562" spans="1:29">
      <c r="A1562" s="300" t="s">
        <v>2706</v>
      </c>
      <c r="B1562" s="304" t="s">
        <v>3383</v>
      </c>
      <c r="C1562" s="296" t="s">
        <v>2912</v>
      </c>
      <c r="D1562" s="304" t="s">
        <v>2913</v>
      </c>
      <c r="E1562" s="266">
        <v>1812</v>
      </c>
      <c r="F1562" s="269">
        <v>1746</v>
      </c>
      <c r="G1562" s="269">
        <v>66</v>
      </c>
      <c r="H1562" s="267">
        <v>2219</v>
      </c>
      <c r="I1562" s="267">
        <v>2167</v>
      </c>
      <c r="J1562" s="267">
        <v>52</v>
      </c>
      <c r="K1562" s="267">
        <v>1791</v>
      </c>
      <c r="L1562" s="267">
        <v>1765</v>
      </c>
      <c r="M1562" s="267">
        <v>26</v>
      </c>
      <c r="N1562" s="297">
        <v>0.93</v>
      </c>
      <c r="O1562" s="269">
        <v>61192</v>
      </c>
      <c r="P1562" s="269">
        <v>60091</v>
      </c>
      <c r="Q1562" s="269">
        <v>1101</v>
      </c>
      <c r="R1562" s="270">
        <v>0.982007451954504</v>
      </c>
      <c r="S1562" s="270">
        <v>0.963576158940397</v>
      </c>
      <c r="T1562" s="270">
        <v>0.976566020730059</v>
      </c>
      <c r="U1562" s="270">
        <v>0.985482970407593</v>
      </c>
      <c r="V1562" s="298">
        <v>-0.0129898617896612</v>
      </c>
      <c r="W1562" s="274">
        <v>14500</v>
      </c>
      <c r="X1562" s="274">
        <v>14204</v>
      </c>
      <c r="Y1562" s="274">
        <v>15160</v>
      </c>
      <c r="Z1562" s="274">
        <v>14946</v>
      </c>
      <c r="AA1562" s="271">
        <v>0.979586206896552</v>
      </c>
      <c r="AB1562" s="271">
        <v>0.985883905013193</v>
      </c>
      <c r="AC1562" s="298">
        <v>-0.00629769811664083</v>
      </c>
    </row>
    <row r="1563" spans="1:29">
      <c r="A1563" s="300" t="s">
        <v>2706</v>
      </c>
      <c r="B1563" s="304" t="s">
        <v>3384</v>
      </c>
      <c r="C1563" s="296" t="s">
        <v>2914</v>
      </c>
      <c r="D1563" s="304" t="s">
        <v>2915</v>
      </c>
      <c r="E1563" s="266">
        <v>1617</v>
      </c>
      <c r="F1563" s="269">
        <v>1499</v>
      </c>
      <c r="G1563" s="269">
        <v>118</v>
      </c>
      <c r="H1563" s="267">
        <v>1949</v>
      </c>
      <c r="I1563" s="267">
        <v>1815</v>
      </c>
      <c r="J1563" s="267">
        <v>134</v>
      </c>
      <c r="K1563" s="267">
        <v>1881</v>
      </c>
      <c r="L1563" s="267">
        <v>1799</v>
      </c>
      <c r="M1563" s="267">
        <v>82</v>
      </c>
      <c r="N1563" s="297">
        <v>0.93</v>
      </c>
      <c r="O1563" s="269">
        <v>49570</v>
      </c>
      <c r="P1563" s="269">
        <v>47098</v>
      </c>
      <c r="Q1563" s="269">
        <v>2472</v>
      </c>
      <c r="R1563" s="270">
        <v>0.950131127698205</v>
      </c>
      <c r="S1563" s="270">
        <v>0.927025355596784</v>
      </c>
      <c r="T1563" s="270">
        <v>0.931246793227296</v>
      </c>
      <c r="U1563" s="270">
        <v>0.956406166932483</v>
      </c>
      <c r="V1563" s="298">
        <v>-0.00422143763051197</v>
      </c>
      <c r="W1563" s="274">
        <v>12477</v>
      </c>
      <c r="X1563" s="274">
        <v>11758</v>
      </c>
      <c r="Y1563" s="274">
        <v>12030</v>
      </c>
      <c r="Z1563" s="274">
        <v>11514</v>
      </c>
      <c r="AA1563" s="271">
        <v>0.942373968101306</v>
      </c>
      <c r="AB1563" s="271">
        <v>0.9571072319202</v>
      </c>
      <c r="AC1563" s="298">
        <v>-0.0147332638188932</v>
      </c>
    </row>
    <row r="1564" spans="1:29">
      <c r="A1564" s="300" t="s">
        <v>2706</v>
      </c>
      <c r="B1564" s="304" t="s">
        <v>3383</v>
      </c>
      <c r="C1564" s="296" t="s">
        <v>2916</v>
      </c>
      <c r="D1564" s="304" t="s">
        <v>2917</v>
      </c>
      <c r="E1564" s="266">
        <v>1775</v>
      </c>
      <c r="F1564" s="269">
        <v>1698</v>
      </c>
      <c r="G1564" s="269">
        <v>77</v>
      </c>
      <c r="H1564" s="267">
        <v>1967</v>
      </c>
      <c r="I1564" s="267">
        <v>1880</v>
      </c>
      <c r="J1564" s="267">
        <v>87</v>
      </c>
      <c r="K1564" s="267">
        <v>1667</v>
      </c>
      <c r="L1564" s="267">
        <v>1612</v>
      </c>
      <c r="M1564" s="267">
        <v>55</v>
      </c>
      <c r="N1564" s="297">
        <v>0.93</v>
      </c>
      <c r="O1564" s="269">
        <v>54131</v>
      </c>
      <c r="P1564" s="269">
        <v>52879</v>
      </c>
      <c r="Q1564" s="269">
        <v>1252</v>
      </c>
      <c r="R1564" s="270">
        <v>0.976870924239345</v>
      </c>
      <c r="S1564" s="270">
        <v>0.956619718309859</v>
      </c>
      <c r="T1564" s="270">
        <v>0.955770208439248</v>
      </c>
      <c r="U1564" s="270">
        <v>0.967006598680264</v>
      </c>
      <c r="V1564" s="298">
        <v>0.000849509870611609</v>
      </c>
      <c r="W1564" s="274">
        <v>13038</v>
      </c>
      <c r="X1564" s="274">
        <v>12641</v>
      </c>
      <c r="Y1564" s="274">
        <v>13740</v>
      </c>
      <c r="Z1564" s="274">
        <v>13396</v>
      </c>
      <c r="AA1564" s="271">
        <v>0.969550544562049</v>
      </c>
      <c r="AB1564" s="271">
        <v>0.974963609898108</v>
      </c>
      <c r="AC1564" s="298">
        <v>-0.00541306533605834</v>
      </c>
    </row>
    <row r="1565" spans="1:29">
      <c r="A1565" s="300" t="s">
        <v>2706</v>
      </c>
      <c r="B1565" s="304" t="s">
        <v>3383</v>
      </c>
      <c r="C1565" s="296" t="s">
        <v>2918</v>
      </c>
      <c r="D1565" s="304" t="s">
        <v>2919</v>
      </c>
      <c r="E1565" s="266">
        <v>1864</v>
      </c>
      <c r="F1565" s="269">
        <v>1731</v>
      </c>
      <c r="G1565" s="269">
        <v>133</v>
      </c>
      <c r="H1565" s="267">
        <v>2083</v>
      </c>
      <c r="I1565" s="267">
        <v>1955</v>
      </c>
      <c r="J1565" s="267">
        <v>128</v>
      </c>
      <c r="K1565" s="267">
        <v>1855</v>
      </c>
      <c r="L1565" s="267">
        <v>1763</v>
      </c>
      <c r="M1565" s="267">
        <v>92</v>
      </c>
      <c r="N1565" s="297">
        <v>0.93</v>
      </c>
      <c r="O1565" s="269">
        <v>57108</v>
      </c>
      <c r="P1565" s="269">
        <v>54103</v>
      </c>
      <c r="Q1565" s="269">
        <v>3005</v>
      </c>
      <c r="R1565" s="270">
        <v>0.947380402045248</v>
      </c>
      <c r="S1565" s="270">
        <v>0.928648068669528</v>
      </c>
      <c r="T1565" s="270">
        <v>0.938550168026884</v>
      </c>
      <c r="U1565" s="270">
        <v>0.950404312668464</v>
      </c>
      <c r="V1565" s="298">
        <v>-0.00990209935735642</v>
      </c>
      <c r="W1565" s="274">
        <v>14010</v>
      </c>
      <c r="X1565" s="274">
        <v>13262</v>
      </c>
      <c r="Y1565" s="274">
        <v>14118</v>
      </c>
      <c r="Z1565" s="274">
        <v>13398</v>
      </c>
      <c r="AA1565" s="271">
        <v>0.946609564596717</v>
      </c>
      <c r="AB1565" s="271">
        <v>0.949001274968126</v>
      </c>
      <c r="AC1565" s="298">
        <v>-0.00239171037140917</v>
      </c>
    </row>
    <row r="1566" spans="1:29">
      <c r="A1566" s="300" t="s">
        <v>2706</v>
      </c>
      <c r="B1566" s="304" t="s">
        <v>3383</v>
      </c>
      <c r="C1566" s="296" t="s">
        <v>2920</v>
      </c>
      <c r="D1566" s="304" t="s">
        <v>2921</v>
      </c>
      <c r="E1566" s="266">
        <v>0</v>
      </c>
      <c r="F1566" s="269">
        <v>0</v>
      </c>
      <c r="G1566" s="269">
        <v>0</v>
      </c>
      <c r="H1566" s="267">
        <v>0</v>
      </c>
      <c r="I1566" s="267">
        <v>0</v>
      </c>
      <c r="J1566" s="267">
        <v>0</v>
      </c>
      <c r="K1566" s="267">
        <v>0</v>
      </c>
      <c r="L1566" s="267">
        <v>0</v>
      </c>
      <c r="M1566" s="267">
        <v>0</v>
      </c>
      <c r="N1566" s="297">
        <v>0.93</v>
      </c>
      <c r="O1566" s="269">
        <v>1</v>
      </c>
      <c r="P1566" s="269">
        <v>1</v>
      </c>
      <c r="Q1566" s="269">
        <v>0</v>
      </c>
      <c r="R1566" s="270">
        <v>1</v>
      </c>
      <c r="S1566" s="270">
        <v>0</v>
      </c>
      <c r="T1566" s="270">
        <v>0</v>
      </c>
      <c r="U1566" s="270">
        <v>0</v>
      </c>
      <c r="V1566" s="298">
        <v>0</v>
      </c>
      <c r="W1566" s="274">
        <v>0</v>
      </c>
      <c r="X1566" s="274">
        <v>0</v>
      </c>
      <c r="Y1566" s="274">
        <v>0</v>
      </c>
      <c r="Z1566" s="274">
        <v>0</v>
      </c>
      <c r="AA1566" s="271">
        <v>0</v>
      </c>
      <c r="AB1566" s="271">
        <v>0</v>
      </c>
      <c r="AC1566" s="298">
        <v>0</v>
      </c>
    </row>
    <row r="1567" spans="1:29">
      <c r="A1567" s="300" t="s">
        <v>2706</v>
      </c>
      <c r="B1567" s="304" t="s">
        <v>3383</v>
      </c>
      <c r="C1567" s="296" t="s">
        <v>2922</v>
      </c>
      <c r="D1567" s="304" t="s">
        <v>2923</v>
      </c>
      <c r="E1567" s="266">
        <v>5632</v>
      </c>
      <c r="F1567" s="269">
        <v>5269</v>
      </c>
      <c r="G1567" s="269">
        <v>363</v>
      </c>
      <c r="H1567" s="267">
        <v>7004</v>
      </c>
      <c r="I1567" s="267">
        <v>6503</v>
      </c>
      <c r="J1567" s="267">
        <v>501</v>
      </c>
      <c r="K1567" s="267">
        <v>5702</v>
      </c>
      <c r="L1567" s="267">
        <v>5521</v>
      </c>
      <c r="M1567" s="267">
        <v>181</v>
      </c>
      <c r="N1567" s="297">
        <v>0.93</v>
      </c>
      <c r="O1567" s="269">
        <v>185396</v>
      </c>
      <c r="P1567" s="269">
        <v>179840</v>
      </c>
      <c r="Q1567" s="269">
        <v>5556</v>
      </c>
      <c r="R1567" s="270">
        <v>0.970031715894626</v>
      </c>
      <c r="S1567" s="270">
        <v>0.935546875</v>
      </c>
      <c r="T1567" s="270">
        <v>0.928469446030839</v>
      </c>
      <c r="U1567" s="270">
        <v>0.968256752016836</v>
      </c>
      <c r="V1567" s="298">
        <v>0.00707742896916053</v>
      </c>
      <c r="W1567" s="274">
        <v>44129</v>
      </c>
      <c r="X1567" s="274">
        <v>42439</v>
      </c>
      <c r="Y1567" s="274">
        <v>45759</v>
      </c>
      <c r="Z1567" s="274">
        <v>44515</v>
      </c>
      <c r="AA1567" s="271">
        <v>0.961703188379524</v>
      </c>
      <c r="AB1567" s="271">
        <v>0.972814091217028</v>
      </c>
      <c r="AC1567" s="298">
        <v>-0.0111109028375047</v>
      </c>
    </row>
    <row r="1568" spans="1:29">
      <c r="A1568" s="300" t="s">
        <v>2706</v>
      </c>
      <c r="B1568" s="304" t="s">
        <v>3385</v>
      </c>
      <c r="C1568" s="296" t="s">
        <v>2924</v>
      </c>
      <c r="D1568" s="304" t="s">
        <v>2925</v>
      </c>
      <c r="E1568" s="266">
        <v>1152</v>
      </c>
      <c r="F1568" s="269">
        <v>1125</v>
      </c>
      <c r="G1568" s="269">
        <v>27</v>
      </c>
      <c r="H1568" s="267">
        <v>1334</v>
      </c>
      <c r="I1568" s="267">
        <v>1319</v>
      </c>
      <c r="J1568" s="267">
        <v>15</v>
      </c>
      <c r="K1568" s="267">
        <v>1082</v>
      </c>
      <c r="L1568" s="267">
        <v>1066</v>
      </c>
      <c r="M1568" s="267">
        <v>16</v>
      </c>
      <c r="N1568" s="297">
        <v>0.93</v>
      </c>
      <c r="O1568" s="269">
        <v>33140</v>
      </c>
      <c r="P1568" s="269">
        <v>32721</v>
      </c>
      <c r="Q1568" s="269">
        <v>419</v>
      </c>
      <c r="R1568" s="270">
        <v>0.987356668678334</v>
      </c>
      <c r="S1568" s="270">
        <v>0.9765625</v>
      </c>
      <c r="T1568" s="270">
        <v>0.988755622188906</v>
      </c>
      <c r="U1568" s="270">
        <v>0.985212569316081</v>
      </c>
      <c r="V1568" s="298">
        <v>-0.0121931221889056</v>
      </c>
      <c r="W1568" s="274">
        <v>8187</v>
      </c>
      <c r="X1568" s="274">
        <v>8072</v>
      </c>
      <c r="Y1568" s="274">
        <v>8137</v>
      </c>
      <c r="Z1568" s="274">
        <v>8048</v>
      </c>
      <c r="AA1568" s="271">
        <v>0.985953340662025</v>
      </c>
      <c r="AB1568" s="271">
        <v>0.989062307975913</v>
      </c>
      <c r="AC1568" s="298">
        <v>-0.00310896731388743</v>
      </c>
    </row>
    <row r="1569" spans="1:29">
      <c r="A1569" s="300" t="s">
        <v>2706</v>
      </c>
      <c r="B1569" s="304" t="s">
        <v>3383</v>
      </c>
      <c r="C1569" s="296" t="s">
        <v>2926</v>
      </c>
      <c r="D1569" s="304" t="s">
        <v>2927</v>
      </c>
      <c r="E1569" s="266">
        <v>1151</v>
      </c>
      <c r="F1569" s="269">
        <v>990</v>
      </c>
      <c r="G1569" s="269">
        <v>161</v>
      </c>
      <c r="H1569" s="267">
        <v>1381</v>
      </c>
      <c r="I1569" s="267">
        <v>1165</v>
      </c>
      <c r="J1569" s="267">
        <v>216</v>
      </c>
      <c r="K1569" s="267">
        <v>1213</v>
      </c>
      <c r="L1569" s="267">
        <v>1017</v>
      </c>
      <c r="M1569" s="267">
        <v>196</v>
      </c>
      <c r="N1569" s="297">
        <v>0.93</v>
      </c>
      <c r="O1569" s="269">
        <v>39843</v>
      </c>
      <c r="P1569" s="269">
        <v>33589</v>
      </c>
      <c r="Q1569" s="269">
        <v>6254</v>
      </c>
      <c r="R1569" s="270">
        <v>0.84303390808925</v>
      </c>
      <c r="S1569" s="270">
        <v>0.860121633362294</v>
      </c>
      <c r="T1569" s="270">
        <v>0.843591600289645</v>
      </c>
      <c r="U1569" s="270">
        <v>0.838417147568013</v>
      </c>
      <c r="V1569" s="298">
        <v>0.0165300330726484</v>
      </c>
      <c r="W1569" s="274">
        <v>9024</v>
      </c>
      <c r="X1569" s="274">
        <v>7720</v>
      </c>
      <c r="Y1569" s="274">
        <v>9793</v>
      </c>
      <c r="Z1569" s="274">
        <v>7915</v>
      </c>
      <c r="AA1569" s="271">
        <v>0.855496453900709</v>
      </c>
      <c r="AB1569" s="271">
        <v>0.808230368630655</v>
      </c>
      <c r="AC1569" s="298">
        <v>0.0472660852700547</v>
      </c>
    </row>
    <row r="1570" spans="1:29">
      <c r="A1570" s="300" t="s">
        <v>2706</v>
      </c>
      <c r="B1570" s="304" t="s">
        <v>3385</v>
      </c>
      <c r="C1570" s="296" t="s">
        <v>2928</v>
      </c>
      <c r="D1570" s="304" t="s">
        <v>2929</v>
      </c>
      <c r="E1570" s="266">
        <v>1963</v>
      </c>
      <c r="F1570" s="269">
        <v>1887</v>
      </c>
      <c r="G1570" s="269">
        <v>76</v>
      </c>
      <c r="H1570" s="267">
        <v>2097</v>
      </c>
      <c r="I1570" s="267">
        <v>2006</v>
      </c>
      <c r="J1570" s="267">
        <v>91</v>
      </c>
      <c r="K1570" s="267">
        <v>1973</v>
      </c>
      <c r="L1570" s="267">
        <v>1855</v>
      </c>
      <c r="M1570" s="267">
        <v>118</v>
      </c>
      <c r="N1570" s="297">
        <v>0.93</v>
      </c>
      <c r="O1570" s="269">
        <v>60580</v>
      </c>
      <c r="P1570" s="269">
        <v>58056</v>
      </c>
      <c r="Q1570" s="269">
        <v>2524</v>
      </c>
      <c r="R1570" s="270">
        <v>0.958336084516342</v>
      </c>
      <c r="S1570" s="270">
        <v>0.96128374936322</v>
      </c>
      <c r="T1570" s="270">
        <v>0.956604673342871</v>
      </c>
      <c r="U1570" s="270">
        <v>0.940192600101369</v>
      </c>
      <c r="V1570" s="298">
        <v>0.00467907602034878</v>
      </c>
      <c r="W1570" s="274">
        <v>14682</v>
      </c>
      <c r="X1570" s="274">
        <v>14025</v>
      </c>
      <c r="Y1570" s="274">
        <v>14824</v>
      </c>
      <c r="Z1570" s="274">
        <v>14126</v>
      </c>
      <c r="AA1570" s="271">
        <v>0.955251328156927</v>
      </c>
      <c r="AB1570" s="271">
        <v>0.952914193200216</v>
      </c>
      <c r="AC1570" s="298">
        <v>0.00233713495671095</v>
      </c>
    </row>
    <row r="1571" spans="1:29">
      <c r="A1571" s="300" t="s">
        <v>2706</v>
      </c>
      <c r="B1571" s="304" t="s">
        <v>3383</v>
      </c>
      <c r="C1571" s="296" t="s">
        <v>2930</v>
      </c>
      <c r="D1571" s="304" t="s">
        <v>2931</v>
      </c>
      <c r="E1571" s="266">
        <v>3459</v>
      </c>
      <c r="F1571" s="269">
        <v>3365</v>
      </c>
      <c r="G1571" s="269">
        <v>94</v>
      </c>
      <c r="H1571" s="267">
        <v>3855</v>
      </c>
      <c r="I1571" s="267">
        <v>3795</v>
      </c>
      <c r="J1571" s="267">
        <v>60</v>
      </c>
      <c r="K1571" s="267">
        <v>3440</v>
      </c>
      <c r="L1571" s="267">
        <v>3370</v>
      </c>
      <c r="M1571" s="267">
        <v>70</v>
      </c>
      <c r="N1571" s="297">
        <v>0.93</v>
      </c>
      <c r="O1571" s="269">
        <v>102713</v>
      </c>
      <c r="P1571" s="269">
        <v>101173</v>
      </c>
      <c r="Q1571" s="269">
        <v>1540</v>
      </c>
      <c r="R1571" s="270">
        <v>0.98500676642684</v>
      </c>
      <c r="S1571" s="270">
        <v>0.972824515755999</v>
      </c>
      <c r="T1571" s="270">
        <v>0.98443579766537</v>
      </c>
      <c r="U1571" s="270">
        <v>0.979651162790698</v>
      </c>
      <c r="V1571" s="298">
        <v>-0.0116112819093709</v>
      </c>
      <c r="W1571" s="274">
        <v>25487</v>
      </c>
      <c r="X1571" s="274">
        <v>25087</v>
      </c>
      <c r="Y1571" s="274">
        <v>25301</v>
      </c>
      <c r="Z1571" s="274">
        <v>25050</v>
      </c>
      <c r="AA1571" s="271">
        <v>0.984305724486993</v>
      </c>
      <c r="AB1571" s="271">
        <v>0.990079443500257</v>
      </c>
      <c r="AC1571" s="298">
        <v>-0.00577371901326351</v>
      </c>
    </row>
    <row r="1572" spans="1:29">
      <c r="A1572" s="300" t="s">
        <v>2706</v>
      </c>
      <c r="B1572" s="304" t="s">
        <v>3383</v>
      </c>
      <c r="C1572" s="296" t="s">
        <v>2932</v>
      </c>
      <c r="D1572" s="304" t="s">
        <v>2933</v>
      </c>
      <c r="E1572" s="266">
        <v>2558</v>
      </c>
      <c r="F1572" s="269">
        <v>2319</v>
      </c>
      <c r="G1572" s="269">
        <v>239</v>
      </c>
      <c r="H1572" s="267">
        <v>2829</v>
      </c>
      <c r="I1572" s="267">
        <v>2570</v>
      </c>
      <c r="J1572" s="267">
        <v>259</v>
      </c>
      <c r="K1572" s="267">
        <v>3299</v>
      </c>
      <c r="L1572" s="267">
        <v>2923</v>
      </c>
      <c r="M1572" s="267">
        <v>376</v>
      </c>
      <c r="N1572" s="297">
        <v>0.93</v>
      </c>
      <c r="O1572" s="269">
        <v>91669</v>
      </c>
      <c r="P1572" s="269">
        <v>84363</v>
      </c>
      <c r="Q1572" s="269">
        <v>7306</v>
      </c>
      <c r="R1572" s="270">
        <v>0.920300210540095</v>
      </c>
      <c r="S1572" s="270">
        <v>0.906567630961689</v>
      </c>
      <c r="T1572" s="270">
        <v>0.908448214916932</v>
      </c>
      <c r="U1572" s="270">
        <v>0.886026068505608</v>
      </c>
      <c r="V1572" s="298">
        <v>-0.00188058395524293</v>
      </c>
      <c r="W1572" s="274">
        <v>21998</v>
      </c>
      <c r="X1572" s="274">
        <v>20144</v>
      </c>
      <c r="Y1572" s="274">
        <v>22507</v>
      </c>
      <c r="Z1572" s="274">
        <v>20742</v>
      </c>
      <c r="AA1572" s="271">
        <v>0.915719610873716</v>
      </c>
      <c r="AB1572" s="271">
        <v>0.921579952903541</v>
      </c>
      <c r="AC1572" s="298">
        <v>-0.00586034202982533</v>
      </c>
    </row>
    <row r="1573" spans="1:29">
      <c r="A1573" s="300" t="s">
        <v>2706</v>
      </c>
      <c r="B1573" s="304" t="s">
        <v>3383</v>
      </c>
      <c r="C1573" s="296" t="s">
        <v>2934</v>
      </c>
      <c r="D1573" s="304" t="s">
        <v>2935</v>
      </c>
      <c r="E1573" s="266">
        <v>1056</v>
      </c>
      <c r="F1573" s="269">
        <v>968</v>
      </c>
      <c r="G1573" s="269">
        <v>88</v>
      </c>
      <c r="H1573" s="267">
        <v>1178</v>
      </c>
      <c r="I1573" s="267">
        <v>1102</v>
      </c>
      <c r="J1573" s="267">
        <v>76</v>
      </c>
      <c r="K1573" s="267">
        <v>1423</v>
      </c>
      <c r="L1573" s="267">
        <v>1330</v>
      </c>
      <c r="M1573" s="267">
        <v>93</v>
      </c>
      <c r="N1573" s="297">
        <v>0.93</v>
      </c>
      <c r="O1573" s="269">
        <v>38101</v>
      </c>
      <c r="P1573" s="269">
        <v>36224</v>
      </c>
      <c r="Q1573" s="269">
        <v>1877</v>
      </c>
      <c r="R1573" s="270">
        <v>0.950736201149576</v>
      </c>
      <c r="S1573" s="270">
        <v>0.916666666666667</v>
      </c>
      <c r="T1573" s="270">
        <v>0.935483870967742</v>
      </c>
      <c r="U1573" s="270">
        <v>0.934645115952214</v>
      </c>
      <c r="V1573" s="298">
        <v>-0.0188172043010753</v>
      </c>
      <c r="W1573" s="274">
        <v>8888</v>
      </c>
      <c r="X1573" s="274">
        <v>8382</v>
      </c>
      <c r="Y1573" s="274">
        <v>9557</v>
      </c>
      <c r="Z1573" s="274">
        <v>9083</v>
      </c>
      <c r="AA1573" s="271">
        <v>0.943069306930693</v>
      </c>
      <c r="AB1573" s="271">
        <v>0.950402846081406</v>
      </c>
      <c r="AC1573" s="298">
        <v>-0.00733353915071333</v>
      </c>
    </row>
    <row r="1574" spans="1:29">
      <c r="A1574" s="300" t="s">
        <v>2706</v>
      </c>
      <c r="B1574" s="304" t="s">
        <v>3385</v>
      </c>
      <c r="C1574" s="296" t="s">
        <v>2936</v>
      </c>
      <c r="D1574" s="304" t="s">
        <v>2937</v>
      </c>
      <c r="E1574" s="266">
        <v>3327</v>
      </c>
      <c r="F1574" s="269">
        <v>2967</v>
      </c>
      <c r="G1574" s="269">
        <v>360</v>
      </c>
      <c r="H1574" s="267">
        <v>3696</v>
      </c>
      <c r="I1574" s="267">
        <v>3190</v>
      </c>
      <c r="J1574" s="267">
        <v>506</v>
      </c>
      <c r="K1574" s="267">
        <v>3038</v>
      </c>
      <c r="L1574" s="267">
        <v>2640</v>
      </c>
      <c r="M1574" s="267">
        <v>398</v>
      </c>
      <c r="N1574" s="297">
        <v>0.93</v>
      </c>
      <c r="O1574" s="269">
        <v>103961</v>
      </c>
      <c r="P1574" s="269">
        <v>96809</v>
      </c>
      <c r="Q1574" s="269">
        <v>7152</v>
      </c>
      <c r="R1574" s="270">
        <v>0.93120497109493</v>
      </c>
      <c r="S1574" s="270">
        <v>0.891794409377818</v>
      </c>
      <c r="T1574" s="270">
        <v>0.863095238095238</v>
      </c>
      <c r="U1574" s="270">
        <v>0.86899275839368</v>
      </c>
      <c r="V1574" s="298">
        <v>0.0286991712825797</v>
      </c>
      <c r="W1574" s="274">
        <v>24075</v>
      </c>
      <c r="X1574" s="274">
        <v>21837</v>
      </c>
      <c r="Y1574" s="274">
        <v>24940</v>
      </c>
      <c r="Z1574" s="274">
        <v>23345</v>
      </c>
      <c r="AA1574" s="271">
        <v>0.907040498442368</v>
      </c>
      <c r="AB1574" s="271">
        <v>0.936046511627907</v>
      </c>
      <c r="AC1574" s="298">
        <v>-0.0290060131855394</v>
      </c>
    </row>
    <row r="1575" spans="1:29">
      <c r="A1575" s="300" t="s">
        <v>2706</v>
      </c>
      <c r="B1575" s="304" t="s">
        <v>3384</v>
      </c>
      <c r="C1575" s="296" t="s">
        <v>2938</v>
      </c>
      <c r="D1575" s="304" t="s">
        <v>2939</v>
      </c>
      <c r="E1575" s="266">
        <v>1</v>
      </c>
      <c r="F1575" s="269">
        <v>1</v>
      </c>
      <c r="G1575" s="269">
        <v>0</v>
      </c>
      <c r="H1575" s="267">
        <v>1</v>
      </c>
      <c r="I1575" s="267">
        <v>0</v>
      </c>
      <c r="J1575" s="267">
        <v>1</v>
      </c>
      <c r="K1575" s="267">
        <v>3</v>
      </c>
      <c r="L1575" s="267">
        <v>0</v>
      </c>
      <c r="M1575" s="267">
        <v>3</v>
      </c>
      <c r="N1575" s="297">
        <v>0.93</v>
      </c>
      <c r="O1575" s="269">
        <v>29</v>
      </c>
      <c r="P1575" s="269">
        <v>23</v>
      </c>
      <c r="Q1575" s="269">
        <v>6</v>
      </c>
      <c r="R1575" s="270">
        <v>0.793103448275862</v>
      </c>
      <c r="S1575" s="270">
        <v>1</v>
      </c>
      <c r="T1575" s="270">
        <v>0</v>
      </c>
      <c r="U1575" s="270">
        <v>0</v>
      </c>
      <c r="V1575" s="298">
        <v>1</v>
      </c>
      <c r="W1575" s="274">
        <v>10</v>
      </c>
      <c r="X1575" s="274">
        <v>5</v>
      </c>
      <c r="Y1575" s="274">
        <v>9</v>
      </c>
      <c r="Z1575" s="274">
        <v>8</v>
      </c>
      <c r="AA1575" s="271">
        <v>0.5</v>
      </c>
      <c r="AB1575" s="271">
        <v>0.888888888888889</v>
      </c>
      <c r="AC1575" s="298">
        <v>-0.388888888888889</v>
      </c>
    </row>
    <row r="1576" spans="1:29">
      <c r="A1576" s="300" t="s">
        <v>2706</v>
      </c>
      <c r="B1576" s="304" t="s">
        <v>3385</v>
      </c>
      <c r="C1576" s="296" t="s">
        <v>2940</v>
      </c>
      <c r="D1576" s="304" t="s">
        <v>2941</v>
      </c>
      <c r="E1576" s="266">
        <v>1</v>
      </c>
      <c r="F1576" s="269">
        <v>0</v>
      </c>
      <c r="G1576" s="269">
        <v>1</v>
      </c>
      <c r="H1576" s="267">
        <v>3</v>
      </c>
      <c r="I1576" s="267">
        <v>0</v>
      </c>
      <c r="J1576" s="267">
        <v>3</v>
      </c>
      <c r="K1576" s="267">
        <v>5</v>
      </c>
      <c r="L1576" s="267">
        <v>4</v>
      </c>
      <c r="M1576" s="267">
        <v>1</v>
      </c>
      <c r="N1576" s="297">
        <v>0.93</v>
      </c>
      <c r="O1576" s="269">
        <v>48</v>
      </c>
      <c r="P1576" s="269">
        <v>36</v>
      </c>
      <c r="Q1576" s="269">
        <v>12</v>
      </c>
      <c r="R1576" s="270">
        <v>0.75</v>
      </c>
      <c r="S1576" s="270">
        <v>0</v>
      </c>
      <c r="T1576" s="270">
        <v>0</v>
      </c>
      <c r="U1576" s="270">
        <v>0.8</v>
      </c>
      <c r="V1576" s="298">
        <v>0</v>
      </c>
      <c r="W1576" s="274">
        <v>33</v>
      </c>
      <c r="X1576" s="274">
        <v>24</v>
      </c>
      <c r="Y1576" s="274">
        <v>8</v>
      </c>
      <c r="Z1576" s="274">
        <v>6</v>
      </c>
      <c r="AA1576" s="271">
        <v>0.727272727272727</v>
      </c>
      <c r="AB1576" s="271">
        <v>0.75</v>
      </c>
      <c r="AC1576" s="298">
        <v>-0.0227272727272727</v>
      </c>
    </row>
    <row r="1577" spans="1:29">
      <c r="A1577" s="300" t="s">
        <v>2706</v>
      </c>
      <c r="B1577" s="304" t="s">
        <v>3385</v>
      </c>
      <c r="C1577" s="296" t="s">
        <v>2942</v>
      </c>
      <c r="D1577" s="304" t="s">
        <v>2943</v>
      </c>
      <c r="E1577" s="266">
        <v>0</v>
      </c>
      <c r="F1577" s="269">
        <v>0</v>
      </c>
      <c r="G1577" s="269">
        <v>0</v>
      </c>
      <c r="H1577" s="267">
        <v>1</v>
      </c>
      <c r="I1577" s="267">
        <v>1</v>
      </c>
      <c r="J1577" s="267">
        <v>0</v>
      </c>
      <c r="K1577" s="267">
        <v>0</v>
      </c>
      <c r="L1577" s="267">
        <v>0</v>
      </c>
      <c r="M1577" s="267">
        <v>0</v>
      </c>
      <c r="N1577" s="297">
        <v>0.93</v>
      </c>
      <c r="O1577" s="269">
        <v>2</v>
      </c>
      <c r="P1577" s="269">
        <v>2</v>
      </c>
      <c r="Q1577" s="269">
        <v>0</v>
      </c>
      <c r="R1577" s="270">
        <v>1</v>
      </c>
      <c r="S1577" s="270">
        <v>0</v>
      </c>
      <c r="T1577" s="270">
        <v>1</v>
      </c>
      <c r="U1577" s="270">
        <v>0</v>
      </c>
      <c r="V1577" s="298">
        <v>-1</v>
      </c>
      <c r="W1577" s="274">
        <v>1</v>
      </c>
      <c r="X1577" s="274">
        <v>1</v>
      </c>
      <c r="Y1577" s="274">
        <v>0</v>
      </c>
      <c r="Z1577" s="274">
        <v>0</v>
      </c>
      <c r="AA1577" s="271">
        <v>1</v>
      </c>
      <c r="AB1577" s="271">
        <v>0</v>
      </c>
      <c r="AC1577" s="298">
        <v>1</v>
      </c>
    </row>
    <row r="1578" spans="1:29">
      <c r="A1578" s="300" t="s">
        <v>2706</v>
      </c>
      <c r="B1578" s="304" t="s">
        <v>3385</v>
      </c>
      <c r="C1578" s="296" t="s">
        <v>2944</v>
      </c>
      <c r="D1578" s="304" t="s">
        <v>2945</v>
      </c>
      <c r="E1578" s="266">
        <v>3562</v>
      </c>
      <c r="F1578" s="269">
        <v>3377</v>
      </c>
      <c r="G1578" s="269">
        <v>185</v>
      </c>
      <c r="H1578" s="267">
        <v>4117</v>
      </c>
      <c r="I1578" s="267">
        <v>3967</v>
      </c>
      <c r="J1578" s="267">
        <v>150</v>
      </c>
      <c r="K1578" s="267">
        <v>3438</v>
      </c>
      <c r="L1578" s="267">
        <v>3348</v>
      </c>
      <c r="M1578" s="267">
        <v>90</v>
      </c>
      <c r="N1578" s="297">
        <v>0.93</v>
      </c>
      <c r="O1578" s="269">
        <v>114327</v>
      </c>
      <c r="P1578" s="269">
        <v>111329</v>
      </c>
      <c r="Q1578" s="269">
        <v>2998</v>
      </c>
      <c r="R1578" s="270">
        <v>0.973776973068479</v>
      </c>
      <c r="S1578" s="270">
        <v>0.94806288601909</v>
      </c>
      <c r="T1578" s="270">
        <v>0.963565703181929</v>
      </c>
      <c r="U1578" s="270">
        <v>0.973821989528796</v>
      </c>
      <c r="V1578" s="298">
        <v>-0.0155028171628382</v>
      </c>
      <c r="W1578" s="274">
        <v>26334</v>
      </c>
      <c r="X1578" s="274">
        <v>25546</v>
      </c>
      <c r="Y1578" s="274">
        <v>27849</v>
      </c>
      <c r="Z1578" s="274">
        <v>27373</v>
      </c>
      <c r="AA1578" s="271">
        <v>0.970076706918812</v>
      </c>
      <c r="AB1578" s="271">
        <v>0.982907824338396</v>
      </c>
      <c r="AC1578" s="298">
        <v>-0.0128311174195841</v>
      </c>
    </row>
    <row r="1579" spans="1:29">
      <c r="A1579" s="300" t="s">
        <v>2706</v>
      </c>
      <c r="B1579" s="304" t="s">
        <v>3385</v>
      </c>
      <c r="C1579" s="296" t="s">
        <v>2946</v>
      </c>
      <c r="D1579" s="304" t="s">
        <v>2947</v>
      </c>
      <c r="E1579" s="266">
        <v>1958</v>
      </c>
      <c r="F1579" s="269">
        <v>1810</v>
      </c>
      <c r="G1579" s="269">
        <v>148</v>
      </c>
      <c r="H1579" s="267">
        <v>3319</v>
      </c>
      <c r="I1579" s="267">
        <v>2959</v>
      </c>
      <c r="J1579" s="267">
        <v>360</v>
      </c>
      <c r="K1579" s="267">
        <v>3530</v>
      </c>
      <c r="L1579" s="267">
        <v>3423</v>
      </c>
      <c r="M1579" s="267">
        <v>107</v>
      </c>
      <c r="N1579" s="297">
        <v>0.93</v>
      </c>
      <c r="O1579" s="269">
        <v>98849</v>
      </c>
      <c r="P1579" s="269">
        <v>93754</v>
      </c>
      <c r="Q1579" s="269">
        <v>5095</v>
      </c>
      <c r="R1579" s="270">
        <v>0.948456737043369</v>
      </c>
      <c r="S1579" s="270">
        <v>0.9244126659857</v>
      </c>
      <c r="T1579" s="270">
        <v>0.891533594456162</v>
      </c>
      <c r="U1579" s="270">
        <v>0.969688385269122</v>
      </c>
      <c r="V1579" s="298">
        <v>0.0328790715295382</v>
      </c>
      <c r="W1579" s="274">
        <v>21692</v>
      </c>
      <c r="X1579" s="274">
        <v>20477</v>
      </c>
      <c r="Y1579" s="274">
        <v>24596</v>
      </c>
      <c r="Z1579" s="274">
        <v>23374</v>
      </c>
      <c r="AA1579" s="271">
        <v>0.943988567213719</v>
      </c>
      <c r="AB1579" s="271">
        <v>0.950317124735729</v>
      </c>
      <c r="AC1579" s="298">
        <v>-0.00632855752201</v>
      </c>
    </row>
    <row r="1580" spans="1:29">
      <c r="A1580" s="300" t="s">
        <v>2706</v>
      </c>
      <c r="B1580" s="304" t="s">
        <v>3383</v>
      </c>
      <c r="C1580" s="296" t="s">
        <v>2948</v>
      </c>
      <c r="D1580" s="304" t="s">
        <v>2949</v>
      </c>
      <c r="E1580" s="266">
        <v>1556</v>
      </c>
      <c r="F1580" s="269">
        <v>1526</v>
      </c>
      <c r="G1580" s="269">
        <v>30</v>
      </c>
      <c r="H1580" s="267">
        <v>1298</v>
      </c>
      <c r="I1580" s="267">
        <v>1272</v>
      </c>
      <c r="J1580" s="267">
        <v>26</v>
      </c>
      <c r="K1580" s="267">
        <v>1495</v>
      </c>
      <c r="L1580" s="267">
        <v>1467</v>
      </c>
      <c r="M1580" s="267">
        <v>28</v>
      </c>
      <c r="N1580" s="297">
        <v>0.93</v>
      </c>
      <c r="O1580" s="269">
        <v>40981</v>
      </c>
      <c r="P1580" s="269">
        <v>40461</v>
      </c>
      <c r="Q1580" s="269">
        <v>520</v>
      </c>
      <c r="R1580" s="270">
        <v>0.987311192991874</v>
      </c>
      <c r="S1580" s="270">
        <v>0.980719794344473</v>
      </c>
      <c r="T1580" s="270">
        <v>0.979969183359014</v>
      </c>
      <c r="U1580" s="270">
        <v>0.981270903010033</v>
      </c>
      <c r="V1580" s="298">
        <v>0.000750610985459144</v>
      </c>
      <c r="W1580" s="274">
        <v>10193</v>
      </c>
      <c r="X1580" s="274">
        <v>10039</v>
      </c>
      <c r="Y1580" s="274">
        <v>10007</v>
      </c>
      <c r="Z1580" s="274">
        <v>9914</v>
      </c>
      <c r="AA1580" s="271">
        <v>0.984891592269204</v>
      </c>
      <c r="AB1580" s="271">
        <v>0.990706505446188</v>
      </c>
      <c r="AC1580" s="298">
        <v>-0.00581491317698335</v>
      </c>
    </row>
    <row r="1581" spans="1:29">
      <c r="A1581" s="300" t="s">
        <v>2706</v>
      </c>
      <c r="B1581" s="304" t="s">
        <v>3386</v>
      </c>
      <c r="C1581" s="296" t="s">
        <v>2950</v>
      </c>
      <c r="D1581" s="304" t="s">
        <v>2951</v>
      </c>
      <c r="E1581" s="266">
        <v>2577</v>
      </c>
      <c r="F1581" s="269">
        <v>2093</v>
      </c>
      <c r="G1581" s="269">
        <v>484</v>
      </c>
      <c r="H1581" s="267">
        <v>2819</v>
      </c>
      <c r="I1581" s="267">
        <v>2452</v>
      </c>
      <c r="J1581" s="267">
        <v>367</v>
      </c>
      <c r="K1581" s="267">
        <v>1706</v>
      </c>
      <c r="L1581" s="267">
        <v>1523</v>
      </c>
      <c r="M1581" s="267">
        <v>183</v>
      </c>
      <c r="N1581" s="297">
        <v>0.93</v>
      </c>
      <c r="O1581" s="269">
        <v>63437</v>
      </c>
      <c r="P1581" s="269">
        <v>59282</v>
      </c>
      <c r="Q1581" s="269">
        <v>4155</v>
      </c>
      <c r="R1581" s="270">
        <v>0.934501946813374</v>
      </c>
      <c r="S1581" s="270">
        <v>0.812184710904152</v>
      </c>
      <c r="T1581" s="270">
        <v>0.8698119900674</v>
      </c>
      <c r="U1581" s="270">
        <v>0.892731535756155</v>
      </c>
      <c r="V1581" s="298">
        <v>-0.0576272791632476</v>
      </c>
      <c r="W1581" s="274">
        <v>16659</v>
      </c>
      <c r="X1581" s="274">
        <v>14903</v>
      </c>
      <c r="Y1581" s="274">
        <v>16385</v>
      </c>
      <c r="Z1581" s="274">
        <v>15376</v>
      </c>
      <c r="AA1581" s="271">
        <v>0.894591512095564</v>
      </c>
      <c r="AB1581" s="271">
        <v>0.938419285932255</v>
      </c>
      <c r="AC1581" s="298">
        <v>-0.0438277738366911</v>
      </c>
    </row>
    <row r="1582" spans="1:29">
      <c r="A1582" s="300" t="s">
        <v>2706</v>
      </c>
      <c r="B1582" s="304" t="s">
        <v>3384</v>
      </c>
      <c r="C1582" s="296" t="s">
        <v>2952</v>
      </c>
      <c r="D1582" s="304" t="s">
        <v>2953</v>
      </c>
      <c r="E1582" s="266">
        <v>1889</v>
      </c>
      <c r="F1582" s="269">
        <v>1805</v>
      </c>
      <c r="G1582" s="269">
        <v>84</v>
      </c>
      <c r="H1582" s="267">
        <v>2113</v>
      </c>
      <c r="I1582" s="267">
        <v>2040</v>
      </c>
      <c r="J1582" s="267">
        <v>73</v>
      </c>
      <c r="K1582" s="267">
        <v>2008</v>
      </c>
      <c r="L1582" s="267">
        <v>1969</v>
      </c>
      <c r="M1582" s="267">
        <v>39</v>
      </c>
      <c r="N1582" s="297">
        <v>0.93</v>
      </c>
      <c r="O1582" s="269">
        <v>59555</v>
      </c>
      <c r="P1582" s="269">
        <v>57975</v>
      </c>
      <c r="Q1582" s="269">
        <v>1580</v>
      </c>
      <c r="R1582" s="270">
        <v>0.973469901771472</v>
      </c>
      <c r="S1582" s="270">
        <v>0.955532027527793</v>
      </c>
      <c r="T1582" s="270">
        <v>0.965451964032182</v>
      </c>
      <c r="U1582" s="270">
        <v>0.980577689243028</v>
      </c>
      <c r="V1582" s="298">
        <v>-0.00991993650438916</v>
      </c>
      <c r="W1582" s="274">
        <v>14255</v>
      </c>
      <c r="X1582" s="274">
        <v>13860</v>
      </c>
      <c r="Y1582" s="274">
        <v>14350</v>
      </c>
      <c r="Z1582" s="274">
        <v>14021</v>
      </c>
      <c r="AA1582" s="271">
        <v>0.972290424412487</v>
      </c>
      <c r="AB1582" s="271">
        <v>0.977073170731707</v>
      </c>
      <c r="AC1582" s="298">
        <v>-0.00478274631922049</v>
      </c>
    </row>
    <row r="1583" spans="1:29">
      <c r="A1583" s="300" t="s">
        <v>2706</v>
      </c>
      <c r="B1583" s="304" t="s">
        <v>3383</v>
      </c>
      <c r="C1583" s="296" t="s">
        <v>2954</v>
      </c>
      <c r="D1583" s="304" t="s">
        <v>2955</v>
      </c>
      <c r="E1583" s="266">
        <v>1022</v>
      </c>
      <c r="F1583" s="269">
        <v>949</v>
      </c>
      <c r="G1583" s="269">
        <v>73</v>
      </c>
      <c r="H1583" s="267">
        <v>1179</v>
      </c>
      <c r="I1583" s="267">
        <v>1136</v>
      </c>
      <c r="J1583" s="267">
        <v>43</v>
      </c>
      <c r="K1583" s="267">
        <v>1378</v>
      </c>
      <c r="L1583" s="267">
        <v>1312</v>
      </c>
      <c r="M1583" s="267">
        <v>66</v>
      </c>
      <c r="N1583" s="297">
        <v>0.93</v>
      </c>
      <c r="O1583" s="269">
        <v>36075</v>
      </c>
      <c r="P1583" s="269">
        <v>34415</v>
      </c>
      <c r="Q1583" s="269">
        <v>1660</v>
      </c>
      <c r="R1583" s="270">
        <v>0.953984753984754</v>
      </c>
      <c r="S1583" s="270">
        <v>0.928571428571429</v>
      </c>
      <c r="T1583" s="270">
        <v>0.963528413910093</v>
      </c>
      <c r="U1583" s="270">
        <v>0.952104499274311</v>
      </c>
      <c r="V1583" s="298">
        <v>-0.0349569853386646</v>
      </c>
      <c r="W1583" s="274">
        <v>8639</v>
      </c>
      <c r="X1583" s="274">
        <v>8256</v>
      </c>
      <c r="Y1583" s="274">
        <v>9112</v>
      </c>
      <c r="Z1583" s="274">
        <v>8692</v>
      </c>
      <c r="AA1583" s="271">
        <v>0.955666165065401</v>
      </c>
      <c r="AB1583" s="271">
        <v>0.953906935908692</v>
      </c>
      <c r="AC1583" s="298">
        <v>0.00175922915670934</v>
      </c>
    </row>
    <row r="1584" spans="1:29">
      <c r="A1584" s="300" t="s">
        <v>2706</v>
      </c>
      <c r="B1584" s="304" t="s">
        <v>3383</v>
      </c>
      <c r="C1584" s="296" t="s">
        <v>2956</v>
      </c>
      <c r="D1584" s="304" t="s">
        <v>2957</v>
      </c>
      <c r="E1584" s="266">
        <v>1875</v>
      </c>
      <c r="F1584" s="269">
        <v>1655</v>
      </c>
      <c r="G1584" s="269">
        <v>220</v>
      </c>
      <c r="H1584" s="267">
        <v>2322</v>
      </c>
      <c r="I1584" s="267">
        <v>1992</v>
      </c>
      <c r="J1584" s="267">
        <v>330</v>
      </c>
      <c r="K1584" s="267">
        <v>2486</v>
      </c>
      <c r="L1584" s="267">
        <v>2052</v>
      </c>
      <c r="M1584" s="267">
        <v>434</v>
      </c>
      <c r="N1584" s="297">
        <v>0.93</v>
      </c>
      <c r="O1584" s="269">
        <v>66417</v>
      </c>
      <c r="P1584" s="269">
        <v>59751</v>
      </c>
      <c r="Q1584" s="269">
        <v>6666</v>
      </c>
      <c r="R1584" s="270">
        <v>0.899634129816162</v>
      </c>
      <c r="S1584" s="270">
        <v>0.882666666666667</v>
      </c>
      <c r="T1584" s="270">
        <v>0.857881136950904</v>
      </c>
      <c r="U1584" s="270">
        <v>0.825422365245374</v>
      </c>
      <c r="V1584" s="298">
        <v>0.0247855297157623</v>
      </c>
      <c r="W1584" s="274">
        <v>16007</v>
      </c>
      <c r="X1584" s="274">
        <v>14117</v>
      </c>
      <c r="Y1584" s="274">
        <v>16068</v>
      </c>
      <c r="Z1584" s="274">
        <v>14552</v>
      </c>
      <c r="AA1584" s="271">
        <v>0.881926657087524</v>
      </c>
      <c r="AB1584" s="271">
        <v>0.905650983320886</v>
      </c>
      <c r="AC1584" s="298">
        <v>-0.0237243262333621</v>
      </c>
    </row>
    <row r="1585" spans="1:29">
      <c r="A1585" s="300" t="s">
        <v>2706</v>
      </c>
      <c r="B1585" s="304" t="s">
        <v>3383</v>
      </c>
      <c r="C1585" s="296" t="s">
        <v>2958</v>
      </c>
      <c r="D1585" s="304" t="s">
        <v>2959</v>
      </c>
      <c r="E1585" s="266">
        <v>1849</v>
      </c>
      <c r="F1585" s="269">
        <v>1707</v>
      </c>
      <c r="G1585" s="269">
        <v>142</v>
      </c>
      <c r="H1585" s="267">
        <v>2075</v>
      </c>
      <c r="I1585" s="267">
        <v>2018</v>
      </c>
      <c r="J1585" s="267">
        <v>57</v>
      </c>
      <c r="K1585" s="267">
        <v>1638</v>
      </c>
      <c r="L1585" s="267">
        <v>1614</v>
      </c>
      <c r="M1585" s="267">
        <v>24</v>
      </c>
      <c r="N1585" s="297">
        <v>0.93</v>
      </c>
      <c r="O1585" s="269">
        <v>55686</v>
      </c>
      <c r="P1585" s="269">
        <v>54430</v>
      </c>
      <c r="Q1585" s="269">
        <v>1256</v>
      </c>
      <c r="R1585" s="270">
        <v>0.977444959235715</v>
      </c>
      <c r="S1585" s="270">
        <v>0.923201730665224</v>
      </c>
      <c r="T1585" s="270">
        <v>0.972530120481928</v>
      </c>
      <c r="U1585" s="270">
        <v>0.985347985347985</v>
      </c>
      <c r="V1585" s="298">
        <v>-0.0493283898167032</v>
      </c>
      <c r="W1585" s="274">
        <v>13523</v>
      </c>
      <c r="X1585" s="274">
        <v>13192</v>
      </c>
      <c r="Y1585" s="274">
        <v>12904</v>
      </c>
      <c r="Z1585" s="274">
        <v>12681</v>
      </c>
      <c r="AA1585" s="271">
        <v>0.975523182725727</v>
      </c>
      <c r="AB1585" s="271">
        <v>0.982718536887787</v>
      </c>
      <c r="AC1585" s="298">
        <v>-0.00719535416206019</v>
      </c>
    </row>
    <row r="1586" spans="1:29">
      <c r="A1586" s="300" t="s">
        <v>2706</v>
      </c>
      <c r="B1586" s="304" t="s">
        <v>3383</v>
      </c>
      <c r="C1586" s="296" t="s">
        <v>2960</v>
      </c>
      <c r="D1586" s="304" t="s">
        <v>2961</v>
      </c>
      <c r="E1586" s="266">
        <v>2949</v>
      </c>
      <c r="F1586" s="269">
        <v>2759</v>
      </c>
      <c r="G1586" s="269">
        <v>190</v>
      </c>
      <c r="H1586" s="267">
        <v>3463</v>
      </c>
      <c r="I1586" s="267">
        <v>3277</v>
      </c>
      <c r="J1586" s="267">
        <v>186</v>
      </c>
      <c r="K1586" s="267">
        <v>2938</v>
      </c>
      <c r="L1586" s="267">
        <v>2779</v>
      </c>
      <c r="M1586" s="267">
        <v>159</v>
      </c>
      <c r="N1586" s="297">
        <v>0.93</v>
      </c>
      <c r="O1586" s="269">
        <v>93247</v>
      </c>
      <c r="P1586" s="269">
        <v>90240</v>
      </c>
      <c r="Q1586" s="269">
        <v>3007</v>
      </c>
      <c r="R1586" s="270">
        <v>0.967752313747359</v>
      </c>
      <c r="S1586" s="270">
        <v>0.935571380128857</v>
      </c>
      <c r="T1586" s="270">
        <v>0.946289344498989</v>
      </c>
      <c r="U1586" s="270">
        <v>0.945881552076242</v>
      </c>
      <c r="V1586" s="298">
        <v>-0.0107179643701321</v>
      </c>
      <c r="W1586" s="274">
        <v>22642</v>
      </c>
      <c r="X1586" s="274">
        <v>21720</v>
      </c>
      <c r="Y1586" s="274">
        <v>22905</v>
      </c>
      <c r="Z1586" s="274">
        <v>22254</v>
      </c>
      <c r="AA1586" s="271">
        <v>0.959279215616995</v>
      </c>
      <c r="AB1586" s="271">
        <v>0.971578258022266</v>
      </c>
      <c r="AC1586" s="298">
        <v>-0.0122990424052709</v>
      </c>
    </row>
    <row r="1587" spans="1:29">
      <c r="A1587" s="300" t="s">
        <v>2706</v>
      </c>
      <c r="B1587" s="304" t="s">
        <v>3383</v>
      </c>
      <c r="C1587" s="296" t="e">
        <v>#N/A</v>
      </c>
      <c r="D1587" s="304" t="s">
        <v>2962</v>
      </c>
      <c r="E1587" s="266">
        <v>0</v>
      </c>
      <c r="F1587" s="269">
        <v>0</v>
      </c>
      <c r="G1587" s="269">
        <v>0</v>
      </c>
      <c r="H1587" s="267">
        <v>0</v>
      </c>
      <c r="I1587" s="267">
        <v>0</v>
      </c>
      <c r="J1587" s="267">
        <v>0</v>
      </c>
      <c r="K1587" s="267">
        <v>0</v>
      </c>
      <c r="L1587" s="267">
        <v>0</v>
      </c>
      <c r="M1587" s="267">
        <v>0</v>
      </c>
      <c r="N1587" s="297">
        <v>0.93</v>
      </c>
      <c r="O1587" s="269">
        <v>0</v>
      </c>
      <c r="P1587" s="269">
        <v>0</v>
      </c>
      <c r="Q1587" s="269">
        <v>0</v>
      </c>
      <c r="R1587" s="270">
        <v>0</v>
      </c>
      <c r="S1587" s="270">
        <v>0</v>
      </c>
      <c r="T1587" s="270">
        <v>0</v>
      </c>
      <c r="U1587" s="270">
        <v>0</v>
      </c>
      <c r="V1587" s="298">
        <v>0</v>
      </c>
      <c r="W1587" s="274">
        <v>0</v>
      </c>
      <c r="X1587" s="274">
        <v>0</v>
      </c>
      <c r="Y1587" s="274">
        <v>0</v>
      </c>
      <c r="Z1587" s="274">
        <v>0</v>
      </c>
      <c r="AA1587" s="271">
        <v>0</v>
      </c>
      <c r="AB1587" s="271">
        <v>0</v>
      </c>
      <c r="AC1587" s="298">
        <v>0</v>
      </c>
    </row>
    <row r="1588" spans="1:29">
      <c r="A1588" s="300" t="s">
        <v>2706</v>
      </c>
      <c r="B1588" s="304" t="s">
        <v>3386</v>
      </c>
      <c r="C1588" s="296" t="s">
        <v>2963</v>
      </c>
      <c r="D1588" s="304" t="s">
        <v>2964</v>
      </c>
      <c r="E1588" s="266">
        <v>1484</v>
      </c>
      <c r="F1588" s="269">
        <v>1316</v>
      </c>
      <c r="G1588" s="269">
        <v>168</v>
      </c>
      <c r="H1588" s="267">
        <v>1659</v>
      </c>
      <c r="I1588" s="267">
        <v>1457</v>
      </c>
      <c r="J1588" s="267">
        <v>202</v>
      </c>
      <c r="K1588" s="267">
        <v>1978</v>
      </c>
      <c r="L1588" s="267">
        <v>1784</v>
      </c>
      <c r="M1588" s="267">
        <v>194</v>
      </c>
      <c r="N1588" s="297">
        <v>0.93</v>
      </c>
      <c r="O1588" s="269">
        <v>45710</v>
      </c>
      <c r="P1588" s="269">
        <v>41373</v>
      </c>
      <c r="Q1588" s="269">
        <v>4337</v>
      </c>
      <c r="R1588" s="270">
        <v>0.905119229927806</v>
      </c>
      <c r="S1588" s="270">
        <v>0.886792452830189</v>
      </c>
      <c r="T1588" s="270">
        <v>0.878239903556359</v>
      </c>
      <c r="U1588" s="270">
        <v>0.901921132457027</v>
      </c>
      <c r="V1588" s="298">
        <v>0.00855254927382942</v>
      </c>
      <c r="W1588" s="274">
        <v>11132</v>
      </c>
      <c r="X1588" s="274">
        <v>9949</v>
      </c>
      <c r="Y1588" s="274">
        <v>11540</v>
      </c>
      <c r="Z1588" s="274">
        <v>10612</v>
      </c>
      <c r="AA1588" s="271">
        <v>0.893729787998563</v>
      </c>
      <c r="AB1588" s="271">
        <v>0.919584055459272</v>
      </c>
      <c r="AC1588" s="298">
        <v>-0.0258542674607094</v>
      </c>
    </row>
    <row r="1589" spans="1:29">
      <c r="A1589" s="300" t="s">
        <v>2706</v>
      </c>
      <c r="B1589" s="304" t="s">
        <v>3388</v>
      </c>
      <c r="C1589" s="296" t="s">
        <v>2965</v>
      </c>
      <c r="D1589" s="304" t="s">
        <v>2966</v>
      </c>
      <c r="E1589" s="266">
        <v>673</v>
      </c>
      <c r="F1589" s="269">
        <v>621</v>
      </c>
      <c r="G1589" s="269">
        <v>52</v>
      </c>
      <c r="H1589" s="267">
        <v>1489</v>
      </c>
      <c r="I1589" s="267">
        <v>1263</v>
      </c>
      <c r="J1589" s="267">
        <v>226</v>
      </c>
      <c r="K1589" s="267">
        <v>1115</v>
      </c>
      <c r="L1589" s="267">
        <v>984</v>
      </c>
      <c r="M1589" s="267">
        <v>131</v>
      </c>
      <c r="N1589" s="297">
        <v>0.93</v>
      </c>
      <c r="O1589" s="269">
        <v>32399</v>
      </c>
      <c r="P1589" s="269">
        <v>29369</v>
      </c>
      <c r="Q1589" s="269">
        <v>3030</v>
      </c>
      <c r="R1589" s="270">
        <v>0.906478595018365</v>
      </c>
      <c r="S1589" s="270">
        <v>0.922734026745914</v>
      </c>
      <c r="T1589" s="270">
        <v>0.848220282068502</v>
      </c>
      <c r="U1589" s="270">
        <v>0.882511210762332</v>
      </c>
      <c r="V1589" s="298">
        <v>0.0745137446774116</v>
      </c>
      <c r="W1589" s="274">
        <v>8284</v>
      </c>
      <c r="X1589" s="274">
        <v>7226</v>
      </c>
      <c r="Y1589" s="274">
        <v>8038</v>
      </c>
      <c r="Z1589" s="274">
        <v>7218</v>
      </c>
      <c r="AA1589" s="271">
        <v>0.872283920811202</v>
      </c>
      <c r="AB1589" s="271">
        <v>0.897984573276935</v>
      </c>
      <c r="AC1589" s="298">
        <v>-0.0257006524657323</v>
      </c>
    </row>
    <row r="1590" spans="1:29">
      <c r="A1590" s="300" t="s">
        <v>2706</v>
      </c>
      <c r="B1590" s="304" t="s">
        <v>3386</v>
      </c>
      <c r="C1590" s="296" t="s">
        <v>2967</v>
      </c>
      <c r="D1590" s="304" t="s">
        <v>2968</v>
      </c>
      <c r="E1590" s="266">
        <v>3296</v>
      </c>
      <c r="F1590" s="269">
        <v>3114</v>
      </c>
      <c r="G1590" s="269">
        <v>182</v>
      </c>
      <c r="H1590" s="267">
        <v>4069</v>
      </c>
      <c r="I1590" s="267">
        <v>3845</v>
      </c>
      <c r="J1590" s="267">
        <v>224</v>
      </c>
      <c r="K1590" s="267">
        <v>2493</v>
      </c>
      <c r="L1590" s="267">
        <v>2405</v>
      </c>
      <c r="M1590" s="267">
        <v>88</v>
      </c>
      <c r="N1590" s="297">
        <v>0.93</v>
      </c>
      <c r="O1590" s="269">
        <v>96822</v>
      </c>
      <c r="P1590" s="269">
        <v>93051</v>
      </c>
      <c r="Q1590" s="269">
        <v>3771</v>
      </c>
      <c r="R1590" s="270">
        <v>0.961052240193344</v>
      </c>
      <c r="S1590" s="270">
        <v>0.944781553398058</v>
      </c>
      <c r="T1590" s="270">
        <v>0.944949619071025</v>
      </c>
      <c r="U1590" s="270">
        <v>0.96470116325712</v>
      </c>
      <c r="V1590" s="298">
        <v>-0.000168065672966566</v>
      </c>
      <c r="W1590" s="274">
        <v>24107</v>
      </c>
      <c r="X1590" s="274">
        <v>23133</v>
      </c>
      <c r="Y1590" s="274">
        <v>25079</v>
      </c>
      <c r="Z1590" s="274">
        <v>24114</v>
      </c>
      <c r="AA1590" s="271">
        <v>0.959596797610653</v>
      </c>
      <c r="AB1590" s="271">
        <v>0.961521591770007</v>
      </c>
      <c r="AC1590" s="298">
        <v>-0.0019247941593542</v>
      </c>
    </row>
    <row r="1591" spans="1:29">
      <c r="A1591" s="300" t="s">
        <v>2706</v>
      </c>
      <c r="B1591" s="304" t="s">
        <v>3386</v>
      </c>
      <c r="C1591" s="296" t="s">
        <v>2969</v>
      </c>
      <c r="D1591" s="304" t="s">
        <v>2970</v>
      </c>
      <c r="E1591" s="266">
        <v>2376</v>
      </c>
      <c r="F1591" s="269">
        <v>2302</v>
      </c>
      <c r="G1591" s="269">
        <v>74</v>
      </c>
      <c r="H1591" s="267">
        <v>2559</v>
      </c>
      <c r="I1591" s="267">
        <v>2456</v>
      </c>
      <c r="J1591" s="267">
        <v>103</v>
      </c>
      <c r="K1591" s="267">
        <v>1823</v>
      </c>
      <c r="L1591" s="267">
        <v>1803</v>
      </c>
      <c r="M1591" s="267">
        <v>20</v>
      </c>
      <c r="N1591" s="297">
        <v>0.93</v>
      </c>
      <c r="O1591" s="269">
        <v>61091</v>
      </c>
      <c r="P1591" s="269">
        <v>59116</v>
      </c>
      <c r="Q1591" s="269">
        <v>1975</v>
      </c>
      <c r="R1591" s="270">
        <v>0.967671179060745</v>
      </c>
      <c r="S1591" s="270">
        <v>0.968855218855219</v>
      </c>
      <c r="T1591" s="270">
        <v>0.959749902305588</v>
      </c>
      <c r="U1591" s="270">
        <v>0.989029072956665</v>
      </c>
      <c r="V1591" s="298">
        <v>0.00910531654963076</v>
      </c>
      <c r="W1591" s="274">
        <v>16116</v>
      </c>
      <c r="X1591" s="274">
        <v>15506</v>
      </c>
      <c r="Y1591" s="274">
        <v>16230</v>
      </c>
      <c r="Z1591" s="274">
        <v>15733</v>
      </c>
      <c r="AA1591" s="271">
        <v>0.962149416728717</v>
      </c>
      <c r="AB1591" s="271">
        <v>0.969377695625385</v>
      </c>
      <c r="AC1591" s="298">
        <v>-0.00722827889666833</v>
      </c>
    </row>
    <row r="1592" spans="1:29">
      <c r="A1592" s="300" t="s">
        <v>2706</v>
      </c>
      <c r="B1592" s="304" t="s">
        <v>3383</v>
      </c>
      <c r="C1592" s="296" t="s">
        <v>2971</v>
      </c>
      <c r="D1592" s="304" t="s">
        <v>2972</v>
      </c>
      <c r="E1592" s="266">
        <v>1140</v>
      </c>
      <c r="F1592" s="269">
        <v>963</v>
      </c>
      <c r="G1592" s="269">
        <v>177</v>
      </c>
      <c r="H1592" s="267">
        <v>1366</v>
      </c>
      <c r="I1592" s="267">
        <v>1197</v>
      </c>
      <c r="J1592" s="267">
        <v>169</v>
      </c>
      <c r="K1592" s="267">
        <v>1511</v>
      </c>
      <c r="L1592" s="267">
        <v>1314</v>
      </c>
      <c r="M1592" s="267">
        <v>197</v>
      </c>
      <c r="N1592" s="297">
        <v>0.93</v>
      </c>
      <c r="O1592" s="269">
        <v>40636</v>
      </c>
      <c r="P1592" s="269">
        <v>36180</v>
      </c>
      <c r="Q1592" s="269">
        <v>4456</v>
      </c>
      <c r="R1592" s="270">
        <v>0.890343537749778</v>
      </c>
      <c r="S1592" s="270">
        <v>0.844736842105263</v>
      </c>
      <c r="T1592" s="270">
        <v>0.876281112737921</v>
      </c>
      <c r="U1592" s="270">
        <v>0.869622766379881</v>
      </c>
      <c r="V1592" s="298">
        <v>-0.0315442706326579</v>
      </c>
      <c r="W1592" s="274">
        <v>9859</v>
      </c>
      <c r="X1592" s="274">
        <v>8743</v>
      </c>
      <c r="Y1592" s="274">
        <v>9838</v>
      </c>
      <c r="Z1592" s="274">
        <v>8777</v>
      </c>
      <c r="AA1592" s="271">
        <v>0.886803935490415</v>
      </c>
      <c r="AB1592" s="271">
        <v>0.892152876600935</v>
      </c>
      <c r="AC1592" s="298">
        <v>-0.00534894111052031</v>
      </c>
    </row>
    <row r="1593" spans="1:29">
      <c r="A1593" s="300" t="s">
        <v>2706</v>
      </c>
      <c r="B1593" s="304" t="s">
        <v>3388</v>
      </c>
      <c r="C1593" s="296" t="s">
        <v>2973</v>
      </c>
      <c r="D1593" s="304" t="s">
        <v>2974</v>
      </c>
      <c r="E1593" s="266">
        <v>1072</v>
      </c>
      <c r="F1593" s="269">
        <v>738</v>
      </c>
      <c r="G1593" s="269">
        <v>334</v>
      </c>
      <c r="H1593" s="267">
        <v>943</v>
      </c>
      <c r="I1593" s="267">
        <v>703</v>
      </c>
      <c r="J1593" s="267">
        <v>240</v>
      </c>
      <c r="K1593" s="267">
        <v>813</v>
      </c>
      <c r="L1593" s="267">
        <v>649</v>
      </c>
      <c r="M1593" s="267">
        <v>164</v>
      </c>
      <c r="N1593" s="297">
        <v>0.93</v>
      </c>
      <c r="O1593" s="269">
        <v>24846</v>
      </c>
      <c r="P1593" s="269">
        <v>15344</v>
      </c>
      <c r="Q1593" s="269">
        <v>9502</v>
      </c>
      <c r="R1593" s="270">
        <v>0.617564195443935</v>
      </c>
      <c r="S1593" s="270">
        <v>0.688432835820896</v>
      </c>
      <c r="T1593" s="270">
        <v>0.745493107104984</v>
      </c>
      <c r="U1593" s="270">
        <v>0.798277982779828</v>
      </c>
      <c r="V1593" s="298">
        <v>-0.0570602712840885</v>
      </c>
      <c r="W1593" s="274">
        <v>6378</v>
      </c>
      <c r="X1593" s="274">
        <v>4843</v>
      </c>
      <c r="Y1593" s="274">
        <v>6146</v>
      </c>
      <c r="Z1593" s="274">
        <v>3898</v>
      </c>
      <c r="AA1593" s="271">
        <v>0.759328943242396</v>
      </c>
      <c r="AB1593" s="271">
        <v>0.634233647901074</v>
      </c>
      <c r="AC1593" s="298">
        <v>0.125095295341322</v>
      </c>
    </row>
    <row r="1594" spans="1:29">
      <c r="A1594" s="300" t="s">
        <v>2706</v>
      </c>
      <c r="B1594" s="304" t="s">
        <v>3388</v>
      </c>
      <c r="C1594" s="296" t="s">
        <v>2975</v>
      </c>
      <c r="D1594" s="304" t="s">
        <v>2976</v>
      </c>
      <c r="E1594" s="266">
        <v>252</v>
      </c>
      <c r="F1594" s="269">
        <v>235</v>
      </c>
      <c r="G1594" s="269">
        <v>17</v>
      </c>
      <c r="H1594" s="267">
        <v>2048</v>
      </c>
      <c r="I1594" s="267">
        <v>1525</v>
      </c>
      <c r="J1594" s="267">
        <v>523</v>
      </c>
      <c r="K1594" s="267">
        <v>1306</v>
      </c>
      <c r="L1594" s="267">
        <v>1046</v>
      </c>
      <c r="M1594" s="267">
        <v>260</v>
      </c>
      <c r="N1594" s="297">
        <v>0.93</v>
      </c>
      <c r="O1594" s="269">
        <v>40723</v>
      </c>
      <c r="P1594" s="269">
        <v>32958</v>
      </c>
      <c r="Q1594" s="269">
        <v>7765</v>
      </c>
      <c r="R1594" s="270">
        <v>0.80932151364094</v>
      </c>
      <c r="S1594" s="270">
        <v>0.932539682539683</v>
      </c>
      <c r="T1594" s="270">
        <v>0.74462890625</v>
      </c>
      <c r="U1594" s="270">
        <v>0.800918836140888</v>
      </c>
      <c r="V1594" s="298">
        <v>0.187910776289683</v>
      </c>
      <c r="W1594" s="274">
        <v>10229</v>
      </c>
      <c r="X1594" s="274">
        <v>8012</v>
      </c>
      <c r="Y1594" s="274">
        <v>10705</v>
      </c>
      <c r="Z1594" s="274">
        <v>8763</v>
      </c>
      <c r="AA1594" s="271">
        <v>0.783263271091993</v>
      </c>
      <c r="AB1594" s="271">
        <v>0.81858944418496</v>
      </c>
      <c r="AC1594" s="298">
        <v>-0.0353261730929669</v>
      </c>
    </row>
    <row r="1595" spans="1:29">
      <c r="A1595" s="300" t="s">
        <v>2706</v>
      </c>
      <c r="B1595" s="304" t="s">
        <v>3388</v>
      </c>
      <c r="C1595" s="296" t="s">
        <v>2977</v>
      </c>
      <c r="D1595" s="304" t="s">
        <v>2978</v>
      </c>
      <c r="E1595" s="266">
        <v>999</v>
      </c>
      <c r="F1595" s="269">
        <v>874</v>
      </c>
      <c r="G1595" s="269">
        <v>125</v>
      </c>
      <c r="H1595" s="267">
        <v>99</v>
      </c>
      <c r="I1595" s="267">
        <v>84</v>
      </c>
      <c r="J1595" s="267">
        <v>15</v>
      </c>
      <c r="K1595" s="267">
        <v>772</v>
      </c>
      <c r="L1595" s="267">
        <v>531</v>
      </c>
      <c r="M1595" s="267">
        <v>241</v>
      </c>
      <c r="N1595" s="297">
        <v>0.93</v>
      </c>
      <c r="O1595" s="269">
        <v>22475</v>
      </c>
      <c r="P1595" s="269">
        <v>18210</v>
      </c>
      <c r="Q1595" s="269">
        <v>4265</v>
      </c>
      <c r="R1595" s="270">
        <v>0.810233592880979</v>
      </c>
      <c r="S1595" s="270">
        <v>0.874874874874875</v>
      </c>
      <c r="T1595" s="270">
        <v>0.848484848484849</v>
      </c>
      <c r="U1595" s="270">
        <v>0.687823834196891</v>
      </c>
      <c r="V1595" s="298">
        <v>0.0263900263900264</v>
      </c>
      <c r="W1595" s="274">
        <v>5670</v>
      </c>
      <c r="X1595" s="274">
        <v>4056</v>
      </c>
      <c r="Y1595" s="274">
        <v>5106</v>
      </c>
      <c r="Z1595" s="274">
        <v>3182</v>
      </c>
      <c r="AA1595" s="271">
        <v>0.715343915343915</v>
      </c>
      <c r="AB1595" s="271">
        <v>0.623188405797101</v>
      </c>
      <c r="AC1595" s="298">
        <v>0.092155509546814</v>
      </c>
    </row>
    <row r="1596" spans="1:29">
      <c r="A1596" s="300" t="s">
        <v>2706</v>
      </c>
      <c r="B1596" s="304" t="s">
        <v>3388</v>
      </c>
      <c r="C1596" s="296" t="s">
        <v>2979</v>
      </c>
      <c r="D1596" s="304" t="s">
        <v>2980</v>
      </c>
      <c r="E1596" s="266">
        <v>1607</v>
      </c>
      <c r="F1596" s="269">
        <v>1583</v>
      </c>
      <c r="G1596" s="269">
        <v>24</v>
      </c>
      <c r="H1596" s="267">
        <v>12</v>
      </c>
      <c r="I1596" s="267">
        <v>11</v>
      </c>
      <c r="J1596" s="267">
        <v>1</v>
      </c>
      <c r="K1596" s="267">
        <v>878</v>
      </c>
      <c r="L1596" s="267">
        <v>874</v>
      </c>
      <c r="M1596" s="267">
        <v>4</v>
      </c>
      <c r="N1596" s="297">
        <v>0.93</v>
      </c>
      <c r="O1596" s="269">
        <v>23072</v>
      </c>
      <c r="P1596" s="269">
        <v>22649</v>
      </c>
      <c r="Q1596" s="269">
        <v>423</v>
      </c>
      <c r="R1596" s="270">
        <v>0.981666088765603</v>
      </c>
      <c r="S1596" s="270">
        <v>0.985065339141257</v>
      </c>
      <c r="T1596" s="270">
        <v>0.916666666666667</v>
      </c>
      <c r="U1596" s="270">
        <v>0.995444191343964</v>
      </c>
      <c r="V1596" s="298">
        <v>0.0683986724745904</v>
      </c>
      <c r="W1596" s="274">
        <v>6431</v>
      </c>
      <c r="X1596" s="274">
        <v>6098</v>
      </c>
      <c r="Y1596" s="274">
        <v>5263</v>
      </c>
      <c r="Z1596" s="274">
        <v>5220</v>
      </c>
      <c r="AA1596" s="271">
        <v>0.948219561498989</v>
      </c>
      <c r="AB1596" s="271">
        <v>0.991829754892647</v>
      </c>
      <c r="AC1596" s="298">
        <v>-0.0436101933936576</v>
      </c>
    </row>
    <row r="1597" spans="1:29">
      <c r="A1597" s="300" t="s">
        <v>2706</v>
      </c>
      <c r="B1597" s="304" t="s">
        <v>3388</v>
      </c>
      <c r="C1597" s="296" t="s">
        <v>2981</v>
      </c>
      <c r="D1597" s="304" t="s">
        <v>2982</v>
      </c>
      <c r="E1597" s="266">
        <v>1586</v>
      </c>
      <c r="F1597" s="269">
        <v>1112</v>
      </c>
      <c r="G1597" s="269">
        <v>474</v>
      </c>
      <c r="H1597" s="267">
        <v>1401</v>
      </c>
      <c r="I1597" s="267">
        <v>858</v>
      </c>
      <c r="J1597" s="267">
        <v>543</v>
      </c>
      <c r="K1597" s="267">
        <v>1306</v>
      </c>
      <c r="L1597" s="267">
        <v>916</v>
      </c>
      <c r="M1597" s="267">
        <v>390</v>
      </c>
      <c r="N1597" s="297">
        <v>0.93</v>
      </c>
      <c r="O1597" s="269">
        <v>33945</v>
      </c>
      <c r="P1597" s="269">
        <v>24339</v>
      </c>
      <c r="Q1597" s="269">
        <v>9606</v>
      </c>
      <c r="R1597" s="270">
        <v>0.717012814847548</v>
      </c>
      <c r="S1597" s="270">
        <v>0.701134930643127</v>
      </c>
      <c r="T1597" s="270">
        <v>0.612419700214133</v>
      </c>
      <c r="U1597" s="270">
        <v>0.701378254211332</v>
      </c>
      <c r="V1597" s="298">
        <v>0.0887152304289947</v>
      </c>
      <c r="W1597" s="274">
        <v>9130</v>
      </c>
      <c r="X1597" s="274">
        <v>6378</v>
      </c>
      <c r="Y1597" s="274">
        <v>8272</v>
      </c>
      <c r="Z1597" s="274">
        <v>5528</v>
      </c>
      <c r="AA1597" s="271">
        <v>0.698576122672508</v>
      </c>
      <c r="AB1597" s="271">
        <v>0.668278529980658</v>
      </c>
      <c r="AC1597" s="298">
        <v>0.0302975926918506</v>
      </c>
    </row>
    <row r="1598" spans="1:29">
      <c r="A1598" s="300" t="s">
        <v>2706</v>
      </c>
      <c r="B1598" s="304" t="s">
        <v>3386</v>
      </c>
      <c r="C1598" s="296" t="s">
        <v>2983</v>
      </c>
      <c r="D1598" s="304" t="s">
        <v>2984</v>
      </c>
      <c r="E1598" s="266">
        <v>2005</v>
      </c>
      <c r="F1598" s="269">
        <v>1957</v>
      </c>
      <c r="G1598" s="269">
        <v>48</v>
      </c>
      <c r="H1598" s="267">
        <v>2208</v>
      </c>
      <c r="I1598" s="267">
        <v>2170</v>
      </c>
      <c r="J1598" s="267">
        <v>38</v>
      </c>
      <c r="K1598" s="267">
        <v>1415</v>
      </c>
      <c r="L1598" s="267">
        <v>1402</v>
      </c>
      <c r="M1598" s="267">
        <v>13</v>
      </c>
      <c r="N1598" s="297">
        <v>0.93</v>
      </c>
      <c r="O1598" s="269">
        <v>57044</v>
      </c>
      <c r="P1598" s="269">
        <v>56268</v>
      </c>
      <c r="Q1598" s="269">
        <v>776</v>
      </c>
      <c r="R1598" s="270">
        <v>0.986396465885983</v>
      </c>
      <c r="S1598" s="270">
        <v>0.976059850374065</v>
      </c>
      <c r="T1598" s="270">
        <v>0.982789855072464</v>
      </c>
      <c r="U1598" s="270">
        <v>0.990812720848056</v>
      </c>
      <c r="V1598" s="298">
        <v>-0.00673000469839891</v>
      </c>
      <c r="W1598" s="274">
        <v>13957</v>
      </c>
      <c r="X1598" s="274">
        <v>13773</v>
      </c>
      <c r="Y1598" s="274">
        <v>15215</v>
      </c>
      <c r="Z1598" s="274">
        <v>15021</v>
      </c>
      <c r="AA1598" s="271">
        <v>0.986816651142796</v>
      </c>
      <c r="AB1598" s="271">
        <v>0.987249424909629</v>
      </c>
      <c r="AC1598" s="298">
        <v>-0.000432773766832928</v>
      </c>
    </row>
    <row r="1599" spans="1:29">
      <c r="A1599" s="300" t="s">
        <v>2706</v>
      </c>
      <c r="B1599" s="304" t="s">
        <v>3383</v>
      </c>
      <c r="C1599" s="296" t="s">
        <v>2985</v>
      </c>
      <c r="D1599" s="304" t="s">
        <v>2986</v>
      </c>
      <c r="E1599" s="266">
        <v>1444</v>
      </c>
      <c r="F1599" s="269">
        <v>1418</v>
      </c>
      <c r="G1599" s="269">
        <v>26</v>
      </c>
      <c r="H1599" s="267">
        <v>1287</v>
      </c>
      <c r="I1599" s="267">
        <v>1262</v>
      </c>
      <c r="J1599" s="267">
        <v>25</v>
      </c>
      <c r="K1599" s="267">
        <v>1398</v>
      </c>
      <c r="L1599" s="267">
        <v>1383</v>
      </c>
      <c r="M1599" s="267">
        <v>15</v>
      </c>
      <c r="N1599" s="297">
        <v>0.93</v>
      </c>
      <c r="O1599" s="269">
        <v>39221</v>
      </c>
      <c r="P1599" s="269">
        <v>38591</v>
      </c>
      <c r="Q1599" s="269">
        <v>630</v>
      </c>
      <c r="R1599" s="270">
        <v>0.983937176512583</v>
      </c>
      <c r="S1599" s="270">
        <v>0.981994459833795</v>
      </c>
      <c r="T1599" s="270">
        <v>0.980574980574981</v>
      </c>
      <c r="U1599" s="270">
        <v>0.989270386266094</v>
      </c>
      <c r="V1599" s="298">
        <v>0.00141947925881436</v>
      </c>
      <c r="W1599" s="274">
        <v>9821</v>
      </c>
      <c r="X1599" s="274">
        <v>9712</v>
      </c>
      <c r="Y1599" s="274">
        <v>9411</v>
      </c>
      <c r="Z1599" s="274">
        <v>9183</v>
      </c>
      <c r="AA1599" s="271">
        <v>0.988901333876387</v>
      </c>
      <c r="AB1599" s="271">
        <v>0.975773031558814</v>
      </c>
      <c r="AC1599" s="298">
        <v>0.0131283023175732</v>
      </c>
    </row>
    <row r="1600" spans="1:29">
      <c r="A1600" s="300" t="s">
        <v>2706</v>
      </c>
      <c r="B1600" s="304" t="s">
        <v>3388</v>
      </c>
      <c r="C1600" s="296" t="s">
        <v>2987</v>
      </c>
      <c r="D1600" s="304" t="s">
        <v>2988</v>
      </c>
      <c r="E1600" s="266">
        <v>831</v>
      </c>
      <c r="F1600" s="269">
        <v>682</v>
      </c>
      <c r="G1600" s="269">
        <v>149</v>
      </c>
      <c r="H1600" s="267">
        <v>1429</v>
      </c>
      <c r="I1600" s="267">
        <v>1301</v>
      </c>
      <c r="J1600" s="267">
        <v>128</v>
      </c>
      <c r="K1600" s="267">
        <v>24</v>
      </c>
      <c r="L1600" s="267">
        <v>24</v>
      </c>
      <c r="M1600" s="267">
        <v>0</v>
      </c>
      <c r="N1600" s="297">
        <v>0.93</v>
      </c>
      <c r="O1600" s="269">
        <v>22396</v>
      </c>
      <c r="P1600" s="269">
        <v>20900</v>
      </c>
      <c r="Q1600" s="269">
        <v>1496</v>
      </c>
      <c r="R1600" s="270">
        <v>0.933202357563851</v>
      </c>
      <c r="S1600" s="270">
        <v>0.820697954271961</v>
      </c>
      <c r="T1600" s="270">
        <v>0.910426871938418</v>
      </c>
      <c r="U1600" s="270">
        <v>1</v>
      </c>
      <c r="V1600" s="298">
        <v>-0.089728917666457</v>
      </c>
      <c r="W1600" s="274">
        <v>5272</v>
      </c>
      <c r="X1600" s="274">
        <v>4756</v>
      </c>
      <c r="Y1600" s="274">
        <v>5314</v>
      </c>
      <c r="Z1600" s="274">
        <v>4990</v>
      </c>
      <c r="AA1600" s="271">
        <v>0.902124430955994</v>
      </c>
      <c r="AB1600" s="271">
        <v>0.939028980052691</v>
      </c>
      <c r="AC1600" s="298">
        <v>-0.036904549096697</v>
      </c>
    </row>
    <row r="1601" spans="1:29">
      <c r="A1601" s="300" t="s">
        <v>2706</v>
      </c>
      <c r="B1601" s="304" t="s">
        <v>3388</v>
      </c>
      <c r="C1601" s="296" t="s">
        <v>2989</v>
      </c>
      <c r="D1601" s="304" t="s">
        <v>2990</v>
      </c>
      <c r="E1601" s="266">
        <v>1442</v>
      </c>
      <c r="F1601" s="269">
        <v>1313</v>
      </c>
      <c r="G1601" s="269">
        <v>129</v>
      </c>
      <c r="H1601" s="267">
        <v>994</v>
      </c>
      <c r="I1601" s="267">
        <v>947</v>
      </c>
      <c r="J1601" s="267">
        <v>47</v>
      </c>
      <c r="K1601" s="267">
        <v>1201</v>
      </c>
      <c r="L1601" s="267">
        <v>1154</v>
      </c>
      <c r="M1601" s="267">
        <v>47</v>
      </c>
      <c r="N1601" s="297">
        <v>0.93</v>
      </c>
      <c r="O1601" s="269">
        <v>33149</v>
      </c>
      <c r="P1601" s="269">
        <v>31645</v>
      </c>
      <c r="Q1601" s="269">
        <v>1504</v>
      </c>
      <c r="R1601" s="270">
        <v>0.954629098917011</v>
      </c>
      <c r="S1601" s="270">
        <v>0.910540915395284</v>
      </c>
      <c r="T1601" s="270">
        <v>0.95271629778672</v>
      </c>
      <c r="U1601" s="270">
        <v>0.960865945045795</v>
      </c>
      <c r="V1601" s="298">
        <v>-0.0421753823914359</v>
      </c>
      <c r="W1601" s="274">
        <v>8532</v>
      </c>
      <c r="X1601" s="274">
        <v>8105</v>
      </c>
      <c r="Y1601" s="274">
        <v>8490</v>
      </c>
      <c r="Z1601" s="274">
        <v>8139</v>
      </c>
      <c r="AA1601" s="271">
        <v>0.949953117674637</v>
      </c>
      <c r="AB1601" s="271">
        <v>0.958657243816254</v>
      </c>
      <c r="AC1601" s="298">
        <v>-0.00870412614161775</v>
      </c>
    </row>
    <row r="1602" spans="1:29">
      <c r="A1602" s="300" t="s">
        <v>2706</v>
      </c>
      <c r="B1602" s="304" t="s">
        <v>3383</v>
      </c>
      <c r="C1602" s="296" t="s">
        <v>2991</v>
      </c>
      <c r="D1602" s="304" t="s">
        <v>2992</v>
      </c>
      <c r="E1602" s="266">
        <v>1794</v>
      </c>
      <c r="F1602" s="269">
        <v>1708</v>
      </c>
      <c r="G1602" s="269">
        <v>86</v>
      </c>
      <c r="H1602" s="267">
        <v>1979</v>
      </c>
      <c r="I1602" s="267">
        <v>1923</v>
      </c>
      <c r="J1602" s="267">
        <v>56</v>
      </c>
      <c r="K1602" s="267">
        <v>1752</v>
      </c>
      <c r="L1602" s="267">
        <v>1732</v>
      </c>
      <c r="M1602" s="267">
        <v>20</v>
      </c>
      <c r="N1602" s="297">
        <v>0.93</v>
      </c>
      <c r="O1602" s="269">
        <v>54886</v>
      </c>
      <c r="P1602" s="269">
        <v>53370</v>
      </c>
      <c r="Q1602" s="269">
        <v>1516</v>
      </c>
      <c r="R1602" s="270">
        <v>0.972379113070728</v>
      </c>
      <c r="S1602" s="270">
        <v>0.9520624303233</v>
      </c>
      <c r="T1602" s="270">
        <v>0.971702880242547</v>
      </c>
      <c r="U1602" s="270">
        <v>0.988584474885845</v>
      </c>
      <c r="V1602" s="298">
        <v>-0.0196404499192468</v>
      </c>
      <c r="W1602" s="274">
        <v>13530</v>
      </c>
      <c r="X1602" s="274">
        <v>13236</v>
      </c>
      <c r="Y1602" s="274">
        <v>13350</v>
      </c>
      <c r="Z1602" s="274">
        <v>12990</v>
      </c>
      <c r="AA1602" s="271">
        <v>0.978270509977827</v>
      </c>
      <c r="AB1602" s="271">
        <v>0.973033707865169</v>
      </c>
      <c r="AC1602" s="298">
        <v>0.00523680211265853</v>
      </c>
    </row>
    <row r="1603" spans="1:29">
      <c r="A1603" s="300" t="s">
        <v>2706</v>
      </c>
      <c r="B1603" s="304" t="s">
        <v>3386</v>
      </c>
      <c r="C1603" s="296" t="s">
        <v>2993</v>
      </c>
      <c r="D1603" s="304" t="s">
        <v>2994</v>
      </c>
      <c r="E1603" s="266">
        <v>3113</v>
      </c>
      <c r="F1603" s="269">
        <v>2803</v>
      </c>
      <c r="G1603" s="269">
        <v>310</v>
      </c>
      <c r="H1603" s="267">
        <v>3714</v>
      </c>
      <c r="I1603" s="267">
        <v>3534</v>
      </c>
      <c r="J1603" s="267">
        <v>180</v>
      </c>
      <c r="K1603" s="267">
        <v>2153</v>
      </c>
      <c r="L1603" s="267">
        <v>2098</v>
      </c>
      <c r="M1603" s="267">
        <v>55</v>
      </c>
      <c r="N1603" s="297">
        <v>0.93</v>
      </c>
      <c r="O1603" s="269">
        <v>84054</v>
      </c>
      <c r="P1603" s="269">
        <v>81718</v>
      </c>
      <c r="Q1603" s="269">
        <v>2336</v>
      </c>
      <c r="R1603" s="270">
        <v>0.972208342256169</v>
      </c>
      <c r="S1603" s="270">
        <v>0.900417603597816</v>
      </c>
      <c r="T1603" s="270">
        <v>0.951534733441034</v>
      </c>
      <c r="U1603" s="270">
        <v>0.974454249883883</v>
      </c>
      <c r="V1603" s="298">
        <v>-0.0511171298432183</v>
      </c>
      <c r="W1603" s="274">
        <v>21936</v>
      </c>
      <c r="X1603" s="274">
        <v>21046</v>
      </c>
      <c r="Y1603" s="274">
        <v>22390</v>
      </c>
      <c r="Z1603" s="274">
        <v>21946</v>
      </c>
      <c r="AA1603" s="271">
        <v>0.959427425237053</v>
      </c>
      <c r="AB1603" s="271">
        <v>0.980169718624386</v>
      </c>
      <c r="AC1603" s="298">
        <v>-0.0207422933873326</v>
      </c>
    </row>
    <row r="1604" spans="1:29">
      <c r="A1604" s="300" t="s">
        <v>2706</v>
      </c>
      <c r="B1604" s="304" t="s">
        <v>3383</v>
      </c>
      <c r="C1604" s="296" t="s">
        <v>2995</v>
      </c>
      <c r="D1604" s="304" t="s">
        <v>2996</v>
      </c>
      <c r="E1604" s="266">
        <v>1983</v>
      </c>
      <c r="F1604" s="269">
        <v>1648</v>
      </c>
      <c r="G1604" s="269">
        <v>335</v>
      </c>
      <c r="H1604" s="267">
        <v>2107</v>
      </c>
      <c r="I1604" s="267">
        <v>1780</v>
      </c>
      <c r="J1604" s="267">
        <v>327</v>
      </c>
      <c r="K1604" s="267">
        <v>1869</v>
      </c>
      <c r="L1604" s="267">
        <v>1592</v>
      </c>
      <c r="M1604" s="267">
        <v>277</v>
      </c>
      <c r="N1604" s="297">
        <v>0.93</v>
      </c>
      <c r="O1604" s="269">
        <v>55107</v>
      </c>
      <c r="P1604" s="269">
        <v>48185</v>
      </c>
      <c r="Q1604" s="269">
        <v>6922</v>
      </c>
      <c r="R1604" s="270">
        <v>0.874389823434409</v>
      </c>
      <c r="S1604" s="270">
        <v>0.831064044377206</v>
      </c>
      <c r="T1604" s="270">
        <v>0.844803037494067</v>
      </c>
      <c r="U1604" s="270">
        <v>0.8517924023542</v>
      </c>
      <c r="V1604" s="298">
        <v>-0.0137389931168611</v>
      </c>
      <c r="W1604" s="274">
        <v>14332</v>
      </c>
      <c r="X1604" s="274">
        <v>12497</v>
      </c>
      <c r="Y1604" s="274">
        <v>13689</v>
      </c>
      <c r="Z1604" s="274">
        <v>12128</v>
      </c>
      <c r="AA1604" s="271">
        <v>0.871964833938041</v>
      </c>
      <c r="AB1604" s="271">
        <v>0.885966834684783</v>
      </c>
      <c r="AC1604" s="298">
        <v>-0.0140020007467427</v>
      </c>
    </row>
    <row r="1605" spans="1:29">
      <c r="A1605" s="300" t="s">
        <v>2706</v>
      </c>
      <c r="B1605" s="304" t="s">
        <v>3388</v>
      </c>
      <c r="C1605" s="296" t="s">
        <v>2997</v>
      </c>
      <c r="D1605" s="304" t="s">
        <v>2998</v>
      </c>
      <c r="E1605" s="266">
        <v>2647</v>
      </c>
      <c r="F1605" s="269">
        <v>2186</v>
      </c>
      <c r="G1605" s="269">
        <v>461</v>
      </c>
      <c r="H1605" s="267">
        <v>2895</v>
      </c>
      <c r="I1605" s="267">
        <v>2383</v>
      </c>
      <c r="J1605" s="267">
        <v>512</v>
      </c>
      <c r="K1605" s="267">
        <v>2225</v>
      </c>
      <c r="L1605" s="267">
        <v>1960</v>
      </c>
      <c r="M1605" s="267">
        <v>265</v>
      </c>
      <c r="N1605" s="297">
        <v>0.93</v>
      </c>
      <c r="O1605" s="269">
        <v>67937</v>
      </c>
      <c r="P1605" s="269">
        <v>61625</v>
      </c>
      <c r="Q1605" s="269">
        <v>6312</v>
      </c>
      <c r="R1605" s="270">
        <v>0.907090392569587</v>
      </c>
      <c r="S1605" s="270">
        <v>0.825840574234983</v>
      </c>
      <c r="T1605" s="270">
        <v>0.823143350604491</v>
      </c>
      <c r="U1605" s="270">
        <v>0.880898876404494</v>
      </c>
      <c r="V1605" s="298">
        <v>0.00269722363049252</v>
      </c>
      <c r="W1605" s="274">
        <v>18311</v>
      </c>
      <c r="X1605" s="274">
        <v>16187</v>
      </c>
      <c r="Y1605" s="274">
        <v>17239</v>
      </c>
      <c r="Z1605" s="274">
        <v>15770</v>
      </c>
      <c r="AA1605" s="271">
        <v>0.884004150510622</v>
      </c>
      <c r="AB1605" s="271">
        <v>0.914786240501189</v>
      </c>
      <c r="AC1605" s="298">
        <v>-0.0307820899905672</v>
      </c>
    </row>
    <row r="1606" spans="1:29">
      <c r="A1606" s="300" t="s">
        <v>2706</v>
      </c>
      <c r="B1606" s="304" t="s">
        <v>3388</v>
      </c>
      <c r="C1606" s="296" t="s">
        <v>2999</v>
      </c>
      <c r="D1606" s="304" t="s">
        <v>3000</v>
      </c>
      <c r="E1606" s="266">
        <v>1717</v>
      </c>
      <c r="F1606" s="269">
        <v>1699</v>
      </c>
      <c r="G1606" s="269">
        <v>18</v>
      </c>
      <c r="H1606" s="267">
        <v>34</v>
      </c>
      <c r="I1606" s="267">
        <v>34</v>
      </c>
      <c r="J1606" s="267">
        <v>0</v>
      </c>
      <c r="K1606" s="267">
        <v>985</v>
      </c>
      <c r="L1606" s="267">
        <v>968</v>
      </c>
      <c r="M1606" s="267">
        <v>17</v>
      </c>
      <c r="N1606" s="297">
        <v>0.93</v>
      </c>
      <c r="O1606" s="269">
        <v>26335</v>
      </c>
      <c r="P1606" s="269">
        <v>26021</v>
      </c>
      <c r="Q1606" s="269">
        <v>314</v>
      </c>
      <c r="R1606" s="270">
        <v>0.988076704006076</v>
      </c>
      <c r="S1606" s="270">
        <v>0.989516598718695</v>
      </c>
      <c r="T1606" s="270">
        <v>1</v>
      </c>
      <c r="U1606" s="270">
        <v>0.982741116751269</v>
      </c>
      <c r="V1606" s="298">
        <v>-0.0104834012813046</v>
      </c>
      <c r="W1606" s="274">
        <v>7144</v>
      </c>
      <c r="X1606" s="274">
        <v>7044</v>
      </c>
      <c r="Y1606" s="274">
        <v>6248</v>
      </c>
      <c r="Z1606" s="274">
        <v>6179</v>
      </c>
      <c r="AA1606" s="271">
        <v>0.986002239641657</v>
      </c>
      <c r="AB1606" s="271">
        <v>0.988956466069142</v>
      </c>
      <c r="AC1606" s="298">
        <v>-0.00295422642748477</v>
      </c>
    </row>
    <row r="1607" spans="1:29">
      <c r="A1607" s="300" t="s">
        <v>2706</v>
      </c>
      <c r="B1607" s="304" t="s">
        <v>3386</v>
      </c>
      <c r="C1607" s="296" t="s">
        <v>3001</v>
      </c>
      <c r="D1607" s="304" t="s">
        <v>3002</v>
      </c>
      <c r="E1607" s="266">
        <v>2949</v>
      </c>
      <c r="F1607" s="269">
        <v>2853</v>
      </c>
      <c r="G1607" s="269">
        <v>96</v>
      </c>
      <c r="H1607" s="267">
        <v>3643</v>
      </c>
      <c r="I1607" s="267">
        <v>3575</v>
      </c>
      <c r="J1607" s="267">
        <v>68</v>
      </c>
      <c r="K1607" s="267">
        <v>2229</v>
      </c>
      <c r="L1607" s="267">
        <v>2201</v>
      </c>
      <c r="M1607" s="267">
        <v>28</v>
      </c>
      <c r="N1607" s="297">
        <v>0.93</v>
      </c>
      <c r="O1607" s="269">
        <v>84247</v>
      </c>
      <c r="P1607" s="269">
        <v>82852</v>
      </c>
      <c r="Q1607" s="269">
        <v>1395</v>
      </c>
      <c r="R1607" s="270">
        <v>0.983441546880008</v>
      </c>
      <c r="S1607" s="270">
        <v>0.967446592065107</v>
      </c>
      <c r="T1607" s="270">
        <v>0.981334065330771</v>
      </c>
      <c r="U1607" s="270">
        <v>0.987438313144908</v>
      </c>
      <c r="V1607" s="298">
        <v>-0.0138874732656645</v>
      </c>
      <c r="W1607" s="274">
        <v>21524</v>
      </c>
      <c r="X1607" s="274">
        <v>21168</v>
      </c>
      <c r="Y1607" s="274">
        <v>22036</v>
      </c>
      <c r="Z1607" s="274">
        <v>21706</v>
      </c>
      <c r="AA1607" s="271">
        <v>0.98346032335997</v>
      </c>
      <c r="AB1607" s="271">
        <v>0.985024505354874</v>
      </c>
      <c r="AC1607" s="298">
        <v>-0.0015641819949036</v>
      </c>
    </row>
    <row r="1608" spans="1:29">
      <c r="A1608" s="300" t="s">
        <v>2706</v>
      </c>
      <c r="B1608" s="304" t="s">
        <v>3388</v>
      </c>
      <c r="C1608" s="296" t="s">
        <v>3003</v>
      </c>
      <c r="D1608" s="304" t="s">
        <v>3004</v>
      </c>
      <c r="E1608" s="266">
        <v>1429</v>
      </c>
      <c r="F1608" s="269">
        <v>1023</v>
      </c>
      <c r="G1608" s="269">
        <v>406</v>
      </c>
      <c r="H1608" s="267">
        <v>1320</v>
      </c>
      <c r="I1608" s="267">
        <v>771</v>
      </c>
      <c r="J1608" s="267">
        <v>549</v>
      </c>
      <c r="K1608" s="267">
        <v>1108</v>
      </c>
      <c r="L1608" s="267">
        <v>804</v>
      </c>
      <c r="M1608" s="267">
        <v>304</v>
      </c>
      <c r="N1608" s="297">
        <v>0.93</v>
      </c>
      <c r="O1608" s="269">
        <v>32698</v>
      </c>
      <c r="P1608" s="269">
        <v>23735</v>
      </c>
      <c r="Q1608" s="269">
        <v>8963</v>
      </c>
      <c r="R1608" s="270">
        <v>0.725885375252309</v>
      </c>
      <c r="S1608" s="270">
        <v>0.715885234429671</v>
      </c>
      <c r="T1608" s="270">
        <v>0.584090909090909</v>
      </c>
      <c r="U1608" s="270">
        <v>0.725631768953069</v>
      </c>
      <c r="V1608" s="298">
        <v>0.131794325338762</v>
      </c>
      <c r="W1608" s="274">
        <v>8588</v>
      </c>
      <c r="X1608" s="274">
        <v>6007</v>
      </c>
      <c r="Y1608" s="274">
        <v>7964</v>
      </c>
      <c r="Z1608" s="274">
        <v>5940</v>
      </c>
      <c r="AA1608" s="271">
        <v>0.699464368886819</v>
      </c>
      <c r="AB1608" s="271">
        <v>0.74585635359116</v>
      </c>
      <c r="AC1608" s="298">
        <v>-0.0463919847043414</v>
      </c>
    </row>
    <row r="1609" spans="1:29">
      <c r="A1609" s="300" t="s">
        <v>2706</v>
      </c>
      <c r="B1609" s="304" t="s">
        <v>3388</v>
      </c>
      <c r="C1609" s="296" t="s">
        <v>3005</v>
      </c>
      <c r="D1609" s="304" t="s">
        <v>3006</v>
      </c>
      <c r="E1609" s="266">
        <v>1374</v>
      </c>
      <c r="F1609" s="269">
        <v>1189</v>
      </c>
      <c r="G1609" s="269">
        <v>185</v>
      </c>
      <c r="H1609" s="267">
        <v>1477</v>
      </c>
      <c r="I1609" s="267">
        <v>1372</v>
      </c>
      <c r="J1609" s="267">
        <v>105</v>
      </c>
      <c r="K1609" s="267">
        <v>1027</v>
      </c>
      <c r="L1609" s="267">
        <v>934</v>
      </c>
      <c r="M1609" s="267">
        <v>93</v>
      </c>
      <c r="N1609" s="297">
        <v>0.93</v>
      </c>
      <c r="O1609" s="269">
        <v>36723</v>
      </c>
      <c r="P1609" s="269">
        <v>34383</v>
      </c>
      <c r="Q1609" s="269">
        <v>2340</v>
      </c>
      <c r="R1609" s="270">
        <v>0.936279715709501</v>
      </c>
      <c r="S1609" s="270">
        <v>0.865356622998544</v>
      </c>
      <c r="T1609" s="270">
        <v>0.928909952606635</v>
      </c>
      <c r="U1609" s="270">
        <v>0.909444985394352</v>
      </c>
      <c r="V1609" s="298">
        <v>-0.0635533296080907</v>
      </c>
      <c r="W1609" s="274">
        <v>9387</v>
      </c>
      <c r="X1609" s="274">
        <v>8705</v>
      </c>
      <c r="Y1609" s="274">
        <v>9059</v>
      </c>
      <c r="Z1609" s="274">
        <v>8617</v>
      </c>
      <c r="AA1609" s="271">
        <v>0.927346330030894</v>
      </c>
      <c r="AB1609" s="271">
        <v>0.951208742686831</v>
      </c>
      <c r="AC1609" s="298">
        <v>-0.0238624126559369</v>
      </c>
    </row>
    <row r="1610" spans="1:29">
      <c r="A1610" s="300" t="s">
        <v>2706</v>
      </c>
      <c r="B1610" s="304" t="s">
        <v>3388</v>
      </c>
      <c r="C1610" s="296" t="s">
        <v>3007</v>
      </c>
      <c r="D1610" s="304" t="s">
        <v>3008</v>
      </c>
      <c r="E1610" s="266">
        <v>629</v>
      </c>
      <c r="F1610" s="269">
        <v>577</v>
      </c>
      <c r="G1610" s="269">
        <v>52</v>
      </c>
      <c r="H1610" s="267">
        <v>717</v>
      </c>
      <c r="I1610" s="267">
        <v>662</v>
      </c>
      <c r="J1610" s="267">
        <v>55</v>
      </c>
      <c r="K1610" s="267">
        <v>532</v>
      </c>
      <c r="L1610" s="267">
        <v>505</v>
      </c>
      <c r="M1610" s="267">
        <v>27</v>
      </c>
      <c r="N1610" s="297">
        <v>0.93</v>
      </c>
      <c r="O1610" s="269">
        <v>16954</v>
      </c>
      <c r="P1610" s="269">
        <v>15567</v>
      </c>
      <c r="Q1610" s="269">
        <v>1387</v>
      </c>
      <c r="R1610" s="270">
        <v>0.918190397546302</v>
      </c>
      <c r="S1610" s="270">
        <v>0.917329093799682</v>
      </c>
      <c r="T1610" s="270">
        <v>0.923291492329149</v>
      </c>
      <c r="U1610" s="270">
        <v>0.949248120300752</v>
      </c>
      <c r="V1610" s="298">
        <v>-0.00596239852946712</v>
      </c>
      <c r="W1610" s="274">
        <v>4461</v>
      </c>
      <c r="X1610" s="274">
        <v>4029</v>
      </c>
      <c r="Y1610" s="274">
        <v>4468</v>
      </c>
      <c r="Z1610" s="274">
        <v>4093</v>
      </c>
      <c r="AA1610" s="271">
        <v>0.903160726294553</v>
      </c>
      <c r="AB1610" s="271">
        <v>0.916069829901522</v>
      </c>
      <c r="AC1610" s="298">
        <v>-0.0129091036069692</v>
      </c>
    </row>
    <row r="1611" spans="1:29">
      <c r="A1611" s="300" t="s">
        <v>2706</v>
      </c>
      <c r="B1611" s="304" t="s">
        <v>3388</v>
      </c>
      <c r="C1611" s="296" t="s">
        <v>3009</v>
      </c>
      <c r="D1611" s="304" t="s">
        <v>3010</v>
      </c>
      <c r="E1611" s="266">
        <v>1083</v>
      </c>
      <c r="F1611" s="269">
        <v>942</v>
      </c>
      <c r="G1611" s="269">
        <v>141</v>
      </c>
      <c r="H1611" s="267">
        <v>983</v>
      </c>
      <c r="I1611" s="267">
        <v>917</v>
      </c>
      <c r="J1611" s="267">
        <v>66</v>
      </c>
      <c r="K1611" s="267">
        <v>1073</v>
      </c>
      <c r="L1611" s="267">
        <v>1052</v>
      </c>
      <c r="M1611" s="267">
        <v>21</v>
      </c>
      <c r="N1611" s="297">
        <v>0.93</v>
      </c>
      <c r="O1611" s="269">
        <v>25712</v>
      </c>
      <c r="P1611" s="269">
        <v>24221</v>
      </c>
      <c r="Q1611" s="269">
        <v>1491</v>
      </c>
      <c r="R1611" s="270">
        <v>0.942011512134412</v>
      </c>
      <c r="S1611" s="270">
        <v>0.869806094182826</v>
      </c>
      <c r="T1611" s="270">
        <v>0.932858596134283</v>
      </c>
      <c r="U1611" s="270">
        <v>0.980428704566636</v>
      </c>
      <c r="V1611" s="298">
        <v>-0.0630525019514573</v>
      </c>
      <c r="W1611" s="274">
        <v>6816</v>
      </c>
      <c r="X1611" s="274">
        <v>6378</v>
      </c>
      <c r="Y1611" s="274">
        <v>6360</v>
      </c>
      <c r="Z1611" s="274">
        <v>5994</v>
      </c>
      <c r="AA1611" s="271">
        <v>0.935739436619718</v>
      </c>
      <c r="AB1611" s="271">
        <v>0.942452830188679</v>
      </c>
      <c r="AC1611" s="298">
        <v>-0.00671339356896095</v>
      </c>
    </row>
    <row r="1612" spans="1:29">
      <c r="A1612" s="300" t="s">
        <v>2706</v>
      </c>
      <c r="B1612" s="304" t="s">
        <v>3388</v>
      </c>
      <c r="C1612" s="296" t="s">
        <v>3011</v>
      </c>
      <c r="D1612" s="304" t="s">
        <v>3012</v>
      </c>
      <c r="E1612" s="266">
        <v>1512</v>
      </c>
      <c r="F1612" s="269">
        <v>1470</v>
      </c>
      <c r="G1612" s="269">
        <v>42</v>
      </c>
      <c r="H1612" s="267">
        <v>1095</v>
      </c>
      <c r="I1612" s="267">
        <v>1060</v>
      </c>
      <c r="J1612" s="267">
        <v>35</v>
      </c>
      <c r="K1612" s="267">
        <v>1553</v>
      </c>
      <c r="L1612" s="267">
        <v>1534</v>
      </c>
      <c r="M1612" s="267">
        <v>19</v>
      </c>
      <c r="N1612" s="297">
        <v>0.93</v>
      </c>
      <c r="O1612" s="269">
        <v>37616</v>
      </c>
      <c r="P1612" s="269">
        <v>37022</v>
      </c>
      <c r="Q1612" s="269">
        <v>594</v>
      </c>
      <c r="R1612" s="270">
        <v>0.984208847299022</v>
      </c>
      <c r="S1612" s="270">
        <v>0.972222222222222</v>
      </c>
      <c r="T1612" s="270">
        <v>0.968036529680365</v>
      </c>
      <c r="U1612" s="270">
        <v>0.987765614938828</v>
      </c>
      <c r="V1612" s="298">
        <v>0.00418569254185697</v>
      </c>
      <c r="W1612" s="274">
        <v>9836</v>
      </c>
      <c r="X1612" s="274">
        <v>9674</v>
      </c>
      <c r="Y1612" s="274">
        <v>9988</v>
      </c>
      <c r="Z1612" s="274">
        <v>9811</v>
      </c>
      <c r="AA1612" s="271">
        <v>0.983529890199268</v>
      </c>
      <c r="AB1612" s="271">
        <v>0.982278734481378</v>
      </c>
      <c r="AC1612" s="298">
        <v>0.00125115571789025</v>
      </c>
    </row>
    <row r="1613" spans="1:29">
      <c r="A1613" s="300" t="s">
        <v>2706</v>
      </c>
      <c r="B1613" s="304" t="s">
        <v>3386</v>
      </c>
      <c r="C1613" s="296" t="s">
        <v>3013</v>
      </c>
      <c r="D1613" s="304" t="s">
        <v>3014</v>
      </c>
      <c r="E1613" s="266">
        <v>2223</v>
      </c>
      <c r="F1613" s="269">
        <v>1919</v>
      </c>
      <c r="G1613" s="269">
        <v>304</v>
      </c>
      <c r="H1613" s="267">
        <v>2359</v>
      </c>
      <c r="I1613" s="267">
        <v>2156</v>
      </c>
      <c r="J1613" s="267">
        <v>203</v>
      </c>
      <c r="K1613" s="267">
        <v>2570</v>
      </c>
      <c r="L1613" s="267">
        <v>2363</v>
      </c>
      <c r="M1613" s="267">
        <v>207</v>
      </c>
      <c r="N1613" s="297">
        <v>0.93</v>
      </c>
      <c r="O1613" s="269">
        <v>65001</v>
      </c>
      <c r="P1613" s="269">
        <v>59127</v>
      </c>
      <c r="Q1613" s="269">
        <v>5874</v>
      </c>
      <c r="R1613" s="270">
        <v>0.909632159505238</v>
      </c>
      <c r="S1613" s="270">
        <v>0.863247863247863</v>
      </c>
      <c r="T1613" s="270">
        <v>0.913946587537092</v>
      </c>
      <c r="U1613" s="270">
        <v>0.919455252918288</v>
      </c>
      <c r="V1613" s="298">
        <v>-0.0506987242892287</v>
      </c>
      <c r="W1613" s="274">
        <v>16075</v>
      </c>
      <c r="X1613" s="274">
        <v>14623</v>
      </c>
      <c r="Y1613" s="274">
        <v>16533</v>
      </c>
      <c r="Z1613" s="274">
        <v>15182</v>
      </c>
      <c r="AA1613" s="271">
        <v>0.909673405909798</v>
      </c>
      <c r="AB1613" s="271">
        <v>0.918284642835541</v>
      </c>
      <c r="AC1613" s="298">
        <v>-0.00861123692574317</v>
      </c>
    </row>
    <row r="1614" spans="1:29">
      <c r="A1614" s="300" t="s">
        <v>2706</v>
      </c>
      <c r="B1614" s="304" t="s">
        <v>3386</v>
      </c>
      <c r="C1614" s="296" t="s">
        <v>3015</v>
      </c>
      <c r="D1614" s="304" t="s">
        <v>3016</v>
      </c>
      <c r="E1614" s="266">
        <v>2703</v>
      </c>
      <c r="F1614" s="269">
        <v>2435</v>
      </c>
      <c r="G1614" s="269">
        <v>268</v>
      </c>
      <c r="H1614" s="267">
        <v>3306</v>
      </c>
      <c r="I1614" s="267">
        <v>2812</v>
      </c>
      <c r="J1614" s="267">
        <v>494</v>
      </c>
      <c r="K1614" s="267">
        <v>3212</v>
      </c>
      <c r="L1614" s="267">
        <v>2877</v>
      </c>
      <c r="M1614" s="267">
        <v>335</v>
      </c>
      <c r="N1614" s="297">
        <v>0.93</v>
      </c>
      <c r="O1614" s="269">
        <v>85171</v>
      </c>
      <c r="P1614" s="269">
        <v>76700</v>
      </c>
      <c r="Q1614" s="269">
        <v>8471</v>
      </c>
      <c r="R1614" s="270">
        <v>0.900541264045274</v>
      </c>
      <c r="S1614" s="270">
        <v>0.900850906400296</v>
      </c>
      <c r="T1614" s="270">
        <v>0.850574712643678</v>
      </c>
      <c r="U1614" s="270">
        <v>0.895703611457036</v>
      </c>
      <c r="V1614" s="298">
        <v>0.0502761937566178</v>
      </c>
      <c r="W1614" s="274">
        <v>21110</v>
      </c>
      <c r="X1614" s="274">
        <v>18493</v>
      </c>
      <c r="Y1614" s="274">
        <v>21116</v>
      </c>
      <c r="Z1614" s="274">
        <v>18709</v>
      </c>
      <c r="AA1614" s="271">
        <v>0.876030317385125</v>
      </c>
      <c r="AB1614" s="271">
        <v>0.88601060806971</v>
      </c>
      <c r="AC1614" s="298">
        <v>-0.00998029068458472</v>
      </c>
    </row>
    <row r="1615" spans="1:29">
      <c r="A1615" s="300" t="s">
        <v>2706</v>
      </c>
      <c r="B1615" s="304" t="s">
        <v>3386</v>
      </c>
      <c r="C1615" s="296" t="s">
        <v>3017</v>
      </c>
      <c r="D1615" s="304" t="s">
        <v>3018</v>
      </c>
      <c r="E1615" s="266">
        <v>3361</v>
      </c>
      <c r="F1615" s="269">
        <v>3088</v>
      </c>
      <c r="G1615" s="269">
        <v>273</v>
      </c>
      <c r="H1615" s="267">
        <v>3436</v>
      </c>
      <c r="I1615" s="267">
        <v>3166</v>
      </c>
      <c r="J1615" s="267">
        <v>270</v>
      </c>
      <c r="K1615" s="267">
        <v>4275</v>
      </c>
      <c r="L1615" s="267">
        <v>4069</v>
      </c>
      <c r="M1615" s="267">
        <v>206</v>
      </c>
      <c r="N1615" s="297">
        <v>0.93</v>
      </c>
      <c r="O1615" s="269">
        <v>101381</v>
      </c>
      <c r="P1615" s="269">
        <v>96184</v>
      </c>
      <c r="Q1615" s="269">
        <v>5197</v>
      </c>
      <c r="R1615" s="270">
        <v>0.948737929197779</v>
      </c>
      <c r="S1615" s="270">
        <v>0.918774174352871</v>
      </c>
      <c r="T1615" s="270">
        <v>0.921420256111758</v>
      </c>
      <c r="U1615" s="270">
        <v>0.951812865497076</v>
      </c>
      <c r="V1615" s="298">
        <v>-0.0026460817588867</v>
      </c>
      <c r="W1615" s="274">
        <v>24147</v>
      </c>
      <c r="X1615" s="274">
        <v>22785</v>
      </c>
      <c r="Y1615" s="274">
        <v>24710</v>
      </c>
      <c r="Z1615" s="274">
        <v>23546</v>
      </c>
      <c r="AA1615" s="271">
        <v>0.943595477699093</v>
      </c>
      <c r="AB1615" s="271">
        <v>0.952893565358155</v>
      </c>
      <c r="AC1615" s="298">
        <v>-0.00929808765906159</v>
      </c>
    </row>
    <row r="1616" spans="1:29">
      <c r="A1616" s="300" t="s">
        <v>2706</v>
      </c>
      <c r="B1616" s="304" t="s">
        <v>3386</v>
      </c>
      <c r="C1616" s="296" t="s">
        <v>3019</v>
      </c>
      <c r="D1616" s="304" t="s">
        <v>3020</v>
      </c>
      <c r="E1616" s="266">
        <v>3265</v>
      </c>
      <c r="F1616" s="269">
        <v>3196</v>
      </c>
      <c r="G1616" s="269">
        <v>69</v>
      </c>
      <c r="H1616" s="267">
        <v>4153</v>
      </c>
      <c r="I1616" s="267">
        <v>4080</v>
      </c>
      <c r="J1616" s="267">
        <v>73</v>
      </c>
      <c r="K1616" s="267">
        <v>2370</v>
      </c>
      <c r="L1616" s="267">
        <v>2325</v>
      </c>
      <c r="M1616" s="267">
        <v>45</v>
      </c>
      <c r="N1616" s="297">
        <v>0.93</v>
      </c>
      <c r="O1616" s="269">
        <v>96941</v>
      </c>
      <c r="P1616" s="269">
        <v>95754</v>
      </c>
      <c r="Q1616" s="269">
        <v>1187</v>
      </c>
      <c r="R1616" s="270">
        <v>0.987755438875192</v>
      </c>
      <c r="S1616" s="270">
        <v>0.978866768759571</v>
      </c>
      <c r="T1616" s="270">
        <v>0.98242234529256</v>
      </c>
      <c r="U1616" s="270">
        <v>0.981012658227848</v>
      </c>
      <c r="V1616" s="298">
        <v>-0.00355557653298832</v>
      </c>
      <c r="W1616" s="274">
        <v>24407</v>
      </c>
      <c r="X1616" s="274">
        <v>24030</v>
      </c>
      <c r="Y1616" s="274">
        <v>25731</v>
      </c>
      <c r="Z1616" s="274">
        <v>25417</v>
      </c>
      <c r="AA1616" s="271">
        <v>0.984553611668784</v>
      </c>
      <c r="AB1616" s="271">
        <v>0.987796820955268</v>
      </c>
      <c r="AC1616" s="298">
        <v>-0.00324320928648447</v>
      </c>
    </row>
    <row r="1617" spans="1:29">
      <c r="A1617" s="300" t="s">
        <v>2706</v>
      </c>
      <c r="B1617" s="304" t="s">
        <v>3386</v>
      </c>
      <c r="C1617" s="296" t="s">
        <v>3021</v>
      </c>
      <c r="D1617" s="304" t="s">
        <v>3022</v>
      </c>
      <c r="E1617" s="266">
        <v>1755</v>
      </c>
      <c r="F1617" s="269">
        <v>1247</v>
      </c>
      <c r="G1617" s="269">
        <v>508</v>
      </c>
      <c r="H1617" s="267">
        <v>1864</v>
      </c>
      <c r="I1617" s="267">
        <v>1502</v>
      </c>
      <c r="J1617" s="267">
        <v>362</v>
      </c>
      <c r="K1617" s="267">
        <v>1394</v>
      </c>
      <c r="L1617" s="267">
        <v>1165</v>
      </c>
      <c r="M1617" s="267">
        <v>229</v>
      </c>
      <c r="N1617" s="297">
        <v>0.93</v>
      </c>
      <c r="O1617" s="269">
        <v>47044</v>
      </c>
      <c r="P1617" s="269">
        <v>38391</v>
      </c>
      <c r="Q1617" s="269">
        <v>8653</v>
      </c>
      <c r="R1617" s="270">
        <v>0.81606581073038</v>
      </c>
      <c r="S1617" s="270">
        <v>0.710541310541311</v>
      </c>
      <c r="T1617" s="270">
        <v>0.805793991416309</v>
      </c>
      <c r="U1617" s="270">
        <v>0.835724533715925</v>
      </c>
      <c r="V1617" s="298">
        <v>-0.0952526808749985</v>
      </c>
      <c r="W1617" s="274">
        <v>11830</v>
      </c>
      <c r="X1617" s="274">
        <v>9661</v>
      </c>
      <c r="Y1617" s="274">
        <v>11870</v>
      </c>
      <c r="Z1617" s="274">
        <v>9887</v>
      </c>
      <c r="AA1617" s="271">
        <v>0.81665257819104</v>
      </c>
      <c r="AB1617" s="271">
        <v>0.832940185341196</v>
      </c>
      <c r="AC1617" s="298">
        <v>-0.0162876071501565</v>
      </c>
    </row>
    <row r="1618" spans="1:29">
      <c r="A1618" s="300" t="s">
        <v>2706</v>
      </c>
      <c r="B1618" s="304" t="s">
        <v>3386</v>
      </c>
      <c r="C1618" s="296" t="s">
        <v>3023</v>
      </c>
      <c r="D1618" s="304" t="s">
        <v>3024</v>
      </c>
      <c r="E1618" s="266">
        <v>1931</v>
      </c>
      <c r="F1618" s="269">
        <v>1792</v>
      </c>
      <c r="G1618" s="269">
        <v>139</v>
      </c>
      <c r="H1618" s="267">
        <v>2235</v>
      </c>
      <c r="I1618" s="267">
        <v>1695</v>
      </c>
      <c r="J1618" s="267">
        <v>540</v>
      </c>
      <c r="K1618" s="267">
        <v>2030</v>
      </c>
      <c r="L1618" s="267">
        <v>1932</v>
      </c>
      <c r="M1618" s="267">
        <v>98</v>
      </c>
      <c r="N1618" s="297">
        <v>0.93</v>
      </c>
      <c r="O1618" s="269">
        <v>61577</v>
      </c>
      <c r="P1618" s="269">
        <v>56697</v>
      </c>
      <c r="Q1618" s="269">
        <v>4880</v>
      </c>
      <c r="R1618" s="270">
        <v>0.920749630543872</v>
      </c>
      <c r="S1618" s="270">
        <v>0.928016571724495</v>
      </c>
      <c r="T1618" s="270">
        <v>0.758389261744966</v>
      </c>
      <c r="U1618" s="270">
        <v>0.951724137931034</v>
      </c>
      <c r="V1618" s="298">
        <v>0.169627309979529</v>
      </c>
      <c r="W1618" s="274">
        <v>14475</v>
      </c>
      <c r="X1618" s="274">
        <v>13044</v>
      </c>
      <c r="Y1618" s="274">
        <v>15425</v>
      </c>
      <c r="Z1618" s="274">
        <v>14353</v>
      </c>
      <c r="AA1618" s="271">
        <v>0.901139896373057</v>
      </c>
      <c r="AB1618" s="271">
        <v>0.930502431118314</v>
      </c>
      <c r="AC1618" s="298">
        <v>-0.0293625347452574</v>
      </c>
    </row>
    <row r="1619" spans="1:29">
      <c r="A1619" s="300" t="s">
        <v>2706</v>
      </c>
      <c r="B1619" s="304" t="s">
        <v>3388</v>
      </c>
      <c r="C1619" s="296" t="s">
        <v>3025</v>
      </c>
      <c r="D1619" s="304" t="s">
        <v>3026</v>
      </c>
      <c r="E1619" s="266">
        <v>2096</v>
      </c>
      <c r="F1619" s="269">
        <v>1755</v>
      </c>
      <c r="G1619" s="269">
        <v>341</v>
      </c>
      <c r="H1619" s="267">
        <v>2156</v>
      </c>
      <c r="I1619" s="267">
        <v>1937</v>
      </c>
      <c r="J1619" s="267">
        <v>219</v>
      </c>
      <c r="K1619" s="267">
        <v>1463</v>
      </c>
      <c r="L1619" s="267">
        <v>1368</v>
      </c>
      <c r="M1619" s="267">
        <v>95</v>
      </c>
      <c r="N1619" s="297">
        <v>0.93</v>
      </c>
      <c r="O1619" s="269">
        <v>54049</v>
      </c>
      <c r="P1619" s="269">
        <v>49719</v>
      </c>
      <c r="Q1619" s="269">
        <v>4330</v>
      </c>
      <c r="R1619" s="270">
        <v>0.919887509482137</v>
      </c>
      <c r="S1619" s="270">
        <v>0.837309160305344</v>
      </c>
      <c r="T1619" s="270">
        <v>0.898423005565863</v>
      </c>
      <c r="U1619" s="270">
        <v>0.935064935064935</v>
      </c>
      <c r="V1619" s="298">
        <v>-0.0611138452605192</v>
      </c>
      <c r="W1619" s="274">
        <v>14045</v>
      </c>
      <c r="X1619" s="274">
        <v>12889</v>
      </c>
      <c r="Y1619" s="274">
        <v>13548</v>
      </c>
      <c r="Z1619" s="274">
        <v>12627</v>
      </c>
      <c r="AA1619" s="271">
        <v>0.917693129227483</v>
      </c>
      <c r="AB1619" s="271">
        <v>0.932019486271036</v>
      </c>
      <c r="AC1619" s="298">
        <v>-0.0143263570435532</v>
      </c>
    </row>
    <row r="1620" spans="1:29">
      <c r="A1620" s="300" t="s">
        <v>2706</v>
      </c>
      <c r="B1620" s="304" t="s">
        <v>3383</v>
      </c>
      <c r="C1620" s="296" t="s">
        <v>3027</v>
      </c>
      <c r="D1620" s="304" t="s">
        <v>3028</v>
      </c>
      <c r="E1620" s="266">
        <v>1494</v>
      </c>
      <c r="F1620" s="269">
        <v>1398</v>
      </c>
      <c r="G1620" s="269">
        <v>96</v>
      </c>
      <c r="H1620" s="267">
        <v>1738</v>
      </c>
      <c r="I1620" s="267">
        <v>1696</v>
      </c>
      <c r="J1620" s="267">
        <v>42</v>
      </c>
      <c r="K1620" s="267">
        <v>1517</v>
      </c>
      <c r="L1620" s="267">
        <v>1470</v>
      </c>
      <c r="M1620" s="267">
        <v>47</v>
      </c>
      <c r="N1620" s="297">
        <v>0.93</v>
      </c>
      <c r="O1620" s="269">
        <v>46344</v>
      </c>
      <c r="P1620" s="269">
        <v>45277</v>
      </c>
      <c r="Q1620" s="269">
        <v>1067</v>
      </c>
      <c r="R1620" s="270">
        <v>0.976976523390299</v>
      </c>
      <c r="S1620" s="270">
        <v>0.93574297188755</v>
      </c>
      <c r="T1620" s="270">
        <v>0.975834292289989</v>
      </c>
      <c r="U1620" s="270">
        <v>0.969017798286091</v>
      </c>
      <c r="V1620" s="298">
        <v>-0.0400913204024383</v>
      </c>
      <c r="W1620" s="274">
        <v>11409</v>
      </c>
      <c r="X1620" s="274">
        <v>11145</v>
      </c>
      <c r="Y1620" s="274">
        <v>11402</v>
      </c>
      <c r="Z1620" s="274">
        <v>11175</v>
      </c>
      <c r="AA1620" s="271">
        <v>0.976860373389429</v>
      </c>
      <c r="AB1620" s="271">
        <v>0.980091212068058</v>
      </c>
      <c r="AC1620" s="298">
        <v>-0.00323083867862883</v>
      </c>
    </row>
    <row r="1621" spans="1:29">
      <c r="A1621" s="300" t="s">
        <v>2706</v>
      </c>
      <c r="B1621" s="304" t="s">
        <v>3386</v>
      </c>
      <c r="C1621" s="296" t="s">
        <v>3029</v>
      </c>
      <c r="D1621" s="304" t="s">
        <v>3030</v>
      </c>
      <c r="E1621" s="266">
        <v>3780</v>
      </c>
      <c r="F1621" s="269">
        <v>3636</v>
      </c>
      <c r="G1621" s="269">
        <v>144</v>
      </c>
      <c r="H1621" s="267">
        <v>4586</v>
      </c>
      <c r="I1621" s="267">
        <v>4464</v>
      </c>
      <c r="J1621" s="267">
        <v>122</v>
      </c>
      <c r="K1621" s="267">
        <v>2641</v>
      </c>
      <c r="L1621" s="267">
        <v>2611</v>
      </c>
      <c r="M1621" s="267">
        <v>30</v>
      </c>
      <c r="N1621" s="297">
        <v>0.93</v>
      </c>
      <c r="O1621" s="269">
        <v>104710</v>
      </c>
      <c r="P1621" s="269">
        <v>103133</v>
      </c>
      <c r="Q1621" s="269">
        <v>1577</v>
      </c>
      <c r="R1621" s="270">
        <v>0.984939356317448</v>
      </c>
      <c r="S1621" s="270">
        <v>0.961904761904762</v>
      </c>
      <c r="T1621" s="270">
        <v>0.973397296118622</v>
      </c>
      <c r="U1621" s="270">
        <v>0.988640666414237</v>
      </c>
      <c r="V1621" s="298">
        <v>-0.01149253421386</v>
      </c>
      <c r="W1621" s="274">
        <v>26406</v>
      </c>
      <c r="X1621" s="274">
        <v>26005</v>
      </c>
      <c r="Y1621" s="274">
        <v>27552</v>
      </c>
      <c r="Z1621" s="274">
        <v>27276</v>
      </c>
      <c r="AA1621" s="271">
        <v>0.984814057411194</v>
      </c>
      <c r="AB1621" s="271">
        <v>0.989982578397213</v>
      </c>
      <c r="AC1621" s="298">
        <v>-0.00516852098601817</v>
      </c>
    </row>
    <row r="1622" spans="1:29">
      <c r="A1622" s="300" t="s">
        <v>2706</v>
      </c>
      <c r="B1622" s="304" t="s">
        <v>3388</v>
      </c>
      <c r="C1622" s="296" t="s">
        <v>3031</v>
      </c>
      <c r="D1622" s="304" t="s">
        <v>3032</v>
      </c>
      <c r="E1622" s="266">
        <v>2582</v>
      </c>
      <c r="F1622" s="269">
        <v>2504</v>
      </c>
      <c r="G1622" s="269">
        <v>78</v>
      </c>
      <c r="H1622" s="267">
        <v>180</v>
      </c>
      <c r="I1622" s="267">
        <v>156</v>
      </c>
      <c r="J1622" s="267">
        <v>24</v>
      </c>
      <c r="K1622" s="267">
        <v>1519</v>
      </c>
      <c r="L1622" s="267">
        <v>1456</v>
      </c>
      <c r="M1622" s="267">
        <v>63</v>
      </c>
      <c r="N1622" s="297">
        <v>0.93</v>
      </c>
      <c r="O1622" s="269">
        <v>42198</v>
      </c>
      <c r="P1622" s="269">
        <v>41400</v>
      </c>
      <c r="Q1622" s="269">
        <v>798</v>
      </c>
      <c r="R1622" s="270">
        <v>0.981089151144604</v>
      </c>
      <c r="S1622" s="270">
        <v>0.969790859798606</v>
      </c>
      <c r="T1622" s="270">
        <v>0.866666666666667</v>
      </c>
      <c r="U1622" s="270">
        <v>0.95852534562212</v>
      </c>
      <c r="V1622" s="298">
        <v>0.103124193131939</v>
      </c>
      <c r="W1622" s="274">
        <v>11567</v>
      </c>
      <c r="X1622" s="274">
        <v>11248</v>
      </c>
      <c r="Y1622" s="274">
        <v>9786</v>
      </c>
      <c r="Z1622" s="274">
        <v>9608</v>
      </c>
      <c r="AA1622" s="271">
        <v>0.972421544047722</v>
      </c>
      <c r="AB1622" s="271">
        <v>0.981810750051093</v>
      </c>
      <c r="AC1622" s="298">
        <v>-0.00938920600337145</v>
      </c>
    </row>
    <row r="1623" spans="1:29">
      <c r="A1623" s="300" t="s">
        <v>2706</v>
      </c>
      <c r="B1623" s="304" t="s">
        <v>3388</v>
      </c>
      <c r="C1623" s="296" t="s">
        <v>3033</v>
      </c>
      <c r="D1623" s="304" t="s">
        <v>3034</v>
      </c>
      <c r="E1623" s="266">
        <v>2605</v>
      </c>
      <c r="F1623" s="269">
        <v>2094</v>
      </c>
      <c r="G1623" s="269">
        <v>511</v>
      </c>
      <c r="H1623" s="267">
        <v>2421</v>
      </c>
      <c r="I1623" s="267">
        <v>1930</v>
      </c>
      <c r="J1623" s="267">
        <v>491</v>
      </c>
      <c r="K1623" s="267">
        <v>2677</v>
      </c>
      <c r="L1623" s="267">
        <v>2266</v>
      </c>
      <c r="M1623" s="267">
        <v>411</v>
      </c>
      <c r="N1623" s="297">
        <v>0.93</v>
      </c>
      <c r="O1623" s="269">
        <v>62786</v>
      </c>
      <c r="P1623" s="269">
        <v>54499</v>
      </c>
      <c r="Q1623" s="269">
        <v>8287</v>
      </c>
      <c r="R1623" s="270">
        <v>0.868011977192368</v>
      </c>
      <c r="S1623" s="270">
        <v>0.80383877159309</v>
      </c>
      <c r="T1623" s="270">
        <v>0.797191243287898</v>
      </c>
      <c r="U1623" s="270">
        <v>0.846469929025028</v>
      </c>
      <c r="V1623" s="298">
        <v>0.00664752830519266</v>
      </c>
      <c r="W1623" s="274">
        <v>16057</v>
      </c>
      <c r="X1623" s="274">
        <v>13620</v>
      </c>
      <c r="Y1623" s="274">
        <v>15569</v>
      </c>
      <c r="Z1623" s="274">
        <v>13833</v>
      </c>
      <c r="AA1623" s="271">
        <v>0.848228187083515</v>
      </c>
      <c r="AB1623" s="271">
        <v>0.888496370993641</v>
      </c>
      <c r="AC1623" s="298">
        <v>-0.0402681839101262</v>
      </c>
    </row>
    <row r="1624" spans="1:29">
      <c r="A1624" s="300" t="s">
        <v>2706</v>
      </c>
      <c r="B1624" s="304" t="s">
        <v>3383</v>
      </c>
      <c r="C1624" s="296" t="s">
        <v>3035</v>
      </c>
      <c r="D1624" s="304" t="s">
        <v>3036</v>
      </c>
      <c r="E1624" s="266">
        <v>2458</v>
      </c>
      <c r="F1624" s="269">
        <v>2359</v>
      </c>
      <c r="G1624" s="269">
        <v>99</v>
      </c>
      <c r="H1624" s="267">
        <v>3115</v>
      </c>
      <c r="I1624" s="267">
        <v>2983</v>
      </c>
      <c r="J1624" s="267">
        <v>132</v>
      </c>
      <c r="K1624" s="267">
        <v>2592</v>
      </c>
      <c r="L1624" s="267">
        <v>2510</v>
      </c>
      <c r="M1624" s="267">
        <v>82</v>
      </c>
      <c r="N1624" s="297">
        <v>0.93</v>
      </c>
      <c r="O1624" s="269">
        <v>82042</v>
      </c>
      <c r="P1624" s="269">
        <v>80142</v>
      </c>
      <c r="Q1624" s="269">
        <v>1900</v>
      </c>
      <c r="R1624" s="270">
        <v>0.976841130152849</v>
      </c>
      <c r="S1624" s="270">
        <v>0.959723352318959</v>
      </c>
      <c r="T1624" s="270">
        <v>0.957624398073836</v>
      </c>
      <c r="U1624" s="270">
        <v>0.968364197530864</v>
      </c>
      <c r="V1624" s="298">
        <v>0.0020989542451223</v>
      </c>
      <c r="W1624" s="274">
        <v>19707</v>
      </c>
      <c r="X1624" s="274">
        <v>19214</v>
      </c>
      <c r="Y1624" s="274">
        <v>20216</v>
      </c>
      <c r="Z1624" s="274">
        <v>19727</v>
      </c>
      <c r="AA1624" s="271">
        <v>0.974983508398031</v>
      </c>
      <c r="AB1624" s="271">
        <v>0.975811238622873</v>
      </c>
      <c r="AC1624" s="298">
        <v>-0.000827730224841838</v>
      </c>
    </row>
    <row r="1625" spans="1:29">
      <c r="A1625" s="300" t="s">
        <v>2706</v>
      </c>
      <c r="B1625" s="304" t="s">
        <v>3383</v>
      </c>
      <c r="C1625" s="296" t="s">
        <v>3037</v>
      </c>
      <c r="D1625" s="304" t="s">
        <v>3038</v>
      </c>
      <c r="E1625" s="266">
        <v>2213</v>
      </c>
      <c r="F1625" s="269">
        <v>2077</v>
      </c>
      <c r="G1625" s="269">
        <v>136</v>
      </c>
      <c r="H1625" s="267">
        <v>2513</v>
      </c>
      <c r="I1625" s="267">
        <v>2348</v>
      </c>
      <c r="J1625" s="267">
        <v>165</v>
      </c>
      <c r="K1625" s="267">
        <v>2202</v>
      </c>
      <c r="L1625" s="267">
        <v>2127</v>
      </c>
      <c r="M1625" s="267">
        <v>75</v>
      </c>
      <c r="N1625" s="297">
        <v>0.93</v>
      </c>
      <c r="O1625" s="269">
        <v>65713</v>
      </c>
      <c r="P1625" s="269">
        <v>62260</v>
      </c>
      <c r="Q1625" s="269">
        <v>3453</v>
      </c>
      <c r="R1625" s="270">
        <v>0.947453319738864</v>
      </c>
      <c r="S1625" s="270">
        <v>0.938544961590601</v>
      </c>
      <c r="T1625" s="270">
        <v>0.934341424592121</v>
      </c>
      <c r="U1625" s="270">
        <v>0.965940054495913</v>
      </c>
      <c r="V1625" s="298">
        <v>0.00420353699847997</v>
      </c>
      <c r="W1625" s="274">
        <v>16240</v>
      </c>
      <c r="X1625" s="274">
        <v>15586</v>
      </c>
      <c r="Y1625" s="274">
        <v>16035</v>
      </c>
      <c r="Z1625" s="274">
        <v>15187</v>
      </c>
      <c r="AA1625" s="271">
        <v>0.959729064039409</v>
      </c>
      <c r="AB1625" s="271">
        <v>0.947115684440287</v>
      </c>
      <c r="AC1625" s="298">
        <v>0.012613379599122</v>
      </c>
    </row>
    <row r="1626" spans="1:29">
      <c r="A1626" s="300" t="s">
        <v>2706</v>
      </c>
      <c r="B1626" s="304" t="s">
        <v>3386</v>
      </c>
      <c r="C1626" s="296" t="s">
        <v>3039</v>
      </c>
      <c r="D1626" s="304" t="s">
        <v>3040</v>
      </c>
      <c r="E1626" s="266">
        <v>4273</v>
      </c>
      <c r="F1626" s="269">
        <v>3890</v>
      </c>
      <c r="G1626" s="269">
        <v>383</v>
      </c>
      <c r="H1626" s="267">
        <v>4216</v>
      </c>
      <c r="I1626" s="267">
        <v>3718</v>
      </c>
      <c r="J1626" s="267">
        <v>498</v>
      </c>
      <c r="K1626" s="267">
        <v>4858</v>
      </c>
      <c r="L1626" s="267">
        <v>4523</v>
      </c>
      <c r="M1626" s="267">
        <v>335</v>
      </c>
      <c r="N1626" s="297">
        <v>0.93</v>
      </c>
      <c r="O1626" s="269">
        <v>129889</v>
      </c>
      <c r="P1626" s="269">
        <v>121216</v>
      </c>
      <c r="Q1626" s="269">
        <v>8673</v>
      </c>
      <c r="R1626" s="270">
        <v>0.933227602029425</v>
      </c>
      <c r="S1626" s="270">
        <v>0.910367423355956</v>
      </c>
      <c r="T1626" s="270">
        <v>0.881878557874763</v>
      </c>
      <c r="U1626" s="270">
        <v>0.931041580897489</v>
      </c>
      <c r="V1626" s="298">
        <v>0.0284888654811932</v>
      </c>
      <c r="W1626" s="274">
        <v>31052</v>
      </c>
      <c r="X1626" s="274">
        <v>28842</v>
      </c>
      <c r="Y1626" s="274">
        <v>32700</v>
      </c>
      <c r="Z1626" s="274">
        <v>30488</v>
      </c>
      <c r="AA1626" s="271">
        <v>0.928829060930053</v>
      </c>
      <c r="AB1626" s="271">
        <v>0.932354740061162</v>
      </c>
      <c r="AC1626" s="298">
        <v>-0.00352567913110924</v>
      </c>
    </row>
    <row r="1627" spans="1:29">
      <c r="A1627" s="300" t="s">
        <v>2706</v>
      </c>
      <c r="B1627" s="304" t="s">
        <v>3386</v>
      </c>
      <c r="C1627" s="296" t="s">
        <v>3041</v>
      </c>
      <c r="D1627" s="304" t="s">
        <v>3042</v>
      </c>
      <c r="E1627" s="266">
        <v>2045</v>
      </c>
      <c r="F1627" s="269">
        <v>1854</v>
      </c>
      <c r="G1627" s="269">
        <v>191</v>
      </c>
      <c r="H1627" s="267">
        <v>1794</v>
      </c>
      <c r="I1627" s="267">
        <v>1553</v>
      </c>
      <c r="J1627" s="267">
        <v>241</v>
      </c>
      <c r="K1627" s="267">
        <v>2245</v>
      </c>
      <c r="L1627" s="267">
        <v>2051</v>
      </c>
      <c r="M1627" s="267">
        <v>194</v>
      </c>
      <c r="N1627" s="297">
        <v>0.93</v>
      </c>
      <c r="O1627" s="269">
        <v>58421</v>
      </c>
      <c r="P1627" s="269">
        <v>53834</v>
      </c>
      <c r="Q1627" s="269">
        <v>4587</v>
      </c>
      <c r="R1627" s="270">
        <v>0.92148371304839</v>
      </c>
      <c r="S1627" s="270">
        <v>0.906601466992665</v>
      </c>
      <c r="T1627" s="270">
        <v>0.865663322185061</v>
      </c>
      <c r="U1627" s="270">
        <v>0.91358574610245</v>
      </c>
      <c r="V1627" s="298">
        <v>0.0409381448076037</v>
      </c>
      <c r="W1627" s="274">
        <v>13773</v>
      </c>
      <c r="X1627" s="274">
        <v>12632</v>
      </c>
      <c r="Y1627" s="274">
        <v>14392</v>
      </c>
      <c r="Z1627" s="274">
        <v>13204</v>
      </c>
      <c r="AA1627" s="271">
        <v>0.917156755971829</v>
      </c>
      <c r="AB1627" s="271">
        <v>0.91745414118955</v>
      </c>
      <c r="AC1627" s="298">
        <v>-0.000297385217720825</v>
      </c>
    </row>
    <row r="1628" spans="1:29">
      <c r="A1628" s="300" t="s">
        <v>2706</v>
      </c>
      <c r="B1628" s="304" t="s">
        <v>3386</v>
      </c>
      <c r="C1628" s="296" t="s">
        <v>3043</v>
      </c>
      <c r="D1628" s="304" t="s">
        <v>3044</v>
      </c>
      <c r="E1628" s="266">
        <v>2740</v>
      </c>
      <c r="F1628" s="269">
        <v>2512</v>
      </c>
      <c r="G1628" s="269">
        <v>228</v>
      </c>
      <c r="H1628" s="267">
        <v>3175</v>
      </c>
      <c r="I1628" s="267">
        <v>2969</v>
      </c>
      <c r="J1628" s="267">
        <v>206</v>
      </c>
      <c r="K1628" s="267">
        <v>2304</v>
      </c>
      <c r="L1628" s="267">
        <v>2122</v>
      </c>
      <c r="M1628" s="267">
        <v>182</v>
      </c>
      <c r="N1628" s="297">
        <v>0.93</v>
      </c>
      <c r="O1628" s="269">
        <v>78241</v>
      </c>
      <c r="P1628" s="269">
        <v>74535</v>
      </c>
      <c r="Q1628" s="269">
        <v>3706</v>
      </c>
      <c r="R1628" s="270">
        <v>0.952633529735049</v>
      </c>
      <c r="S1628" s="270">
        <v>0.916788321167883</v>
      </c>
      <c r="T1628" s="270">
        <v>0.93511811023622</v>
      </c>
      <c r="U1628" s="270">
        <v>0.921006944444444</v>
      </c>
      <c r="V1628" s="298">
        <v>-0.0183297890683373</v>
      </c>
      <c r="W1628" s="274">
        <v>19359</v>
      </c>
      <c r="X1628" s="274">
        <v>18146</v>
      </c>
      <c r="Y1628" s="274">
        <v>19859</v>
      </c>
      <c r="Z1628" s="274">
        <v>19173</v>
      </c>
      <c r="AA1628" s="271">
        <v>0.937341804845292</v>
      </c>
      <c r="AB1628" s="271">
        <v>0.965456468100106</v>
      </c>
      <c r="AC1628" s="298">
        <v>-0.0281146632548142</v>
      </c>
    </row>
    <row r="1629" spans="1:29">
      <c r="A1629" s="300" t="s">
        <v>2706</v>
      </c>
      <c r="B1629" s="304" t="s">
        <v>3385</v>
      </c>
      <c r="C1629" s="296" t="s">
        <v>3045</v>
      </c>
      <c r="D1629" s="304" t="s">
        <v>3046</v>
      </c>
      <c r="E1629" s="266">
        <v>1194</v>
      </c>
      <c r="F1629" s="269">
        <v>1160</v>
      </c>
      <c r="G1629" s="269">
        <v>34</v>
      </c>
      <c r="H1629" s="267">
        <v>1141</v>
      </c>
      <c r="I1629" s="267">
        <v>1119</v>
      </c>
      <c r="J1629" s="267">
        <v>22</v>
      </c>
      <c r="K1629" s="267">
        <v>1203</v>
      </c>
      <c r="L1629" s="267">
        <v>1182</v>
      </c>
      <c r="M1629" s="267">
        <v>21</v>
      </c>
      <c r="N1629" s="297">
        <v>0.93</v>
      </c>
      <c r="O1629" s="269">
        <v>34449</v>
      </c>
      <c r="P1629" s="269">
        <v>33501</v>
      </c>
      <c r="Q1629" s="269">
        <v>948</v>
      </c>
      <c r="R1629" s="270">
        <v>0.972481058956719</v>
      </c>
      <c r="S1629" s="270">
        <v>0.971524288107203</v>
      </c>
      <c r="T1629" s="270">
        <v>0.980718667835232</v>
      </c>
      <c r="U1629" s="270">
        <v>0.982543640897756</v>
      </c>
      <c r="V1629" s="298">
        <v>-0.0091943797280295</v>
      </c>
      <c r="W1629" s="274">
        <v>8744</v>
      </c>
      <c r="X1629" s="274">
        <v>8562</v>
      </c>
      <c r="Y1629" s="274">
        <v>8468</v>
      </c>
      <c r="Z1629" s="274">
        <v>8255</v>
      </c>
      <c r="AA1629" s="271">
        <v>0.979185727355901</v>
      </c>
      <c r="AB1629" s="271">
        <v>0.974846480869154</v>
      </c>
      <c r="AC1629" s="298">
        <v>0.00433924648674666</v>
      </c>
    </row>
    <row r="1630" spans="1:29">
      <c r="A1630" s="300" t="s">
        <v>2706</v>
      </c>
      <c r="B1630" s="304" t="s">
        <v>3385</v>
      </c>
      <c r="C1630" s="296" t="s">
        <v>3047</v>
      </c>
      <c r="D1630" s="304" t="s">
        <v>3048</v>
      </c>
      <c r="E1630" s="266">
        <v>1558</v>
      </c>
      <c r="F1630" s="269">
        <v>1397</v>
      </c>
      <c r="G1630" s="269">
        <v>161</v>
      </c>
      <c r="H1630" s="267">
        <v>2597</v>
      </c>
      <c r="I1630" s="267">
        <v>2330</v>
      </c>
      <c r="J1630" s="267">
        <v>267</v>
      </c>
      <c r="K1630" s="267">
        <v>2578</v>
      </c>
      <c r="L1630" s="267">
        <v>2406</v>
      </c>
      <c r="M1630" s="267">
        <v>172</v>
      </c>
      <c r="N1630" s="297">
        <v>0.93</v>
      </c>
      <c r="O1630" s="269">
        <v>71050</v>
      </c>
      <c r="P1630" s="269">
        <v>67174</v>
      </c>
      <c r="Q1630" s="269">
        <v>3876</v>
      </c>
      <c r="R1630" s="270">
        <v>0.945446868402533</v>
      </c>
      <c r="S1630" s="270">
        <v>0.896662387676508</v>
      </c>
      <c r="T1630" s="270">
        <v>0.897189064304967</v>
      </c>
      <c r="U1630" s="270">
        <v>0.933281613653995</v>
      </c>
      <c r="V1630" s="298">
        <v>-0.000526676628458955</v>
      </c>
      <c r="W1630" s="274">
        <v>16365</v>
      </c>
      <c r="X1630" s="274">
        <v>15134</v>
      </c>
      <c r="Y1630" s="274">
        <v>17719</v>
      </c>
      <c r="Z1630" s="274">
        <v>16934</v>
      </c>
      <c r="AA1630" s="271">
        <v>0.924778490681332</v>
      </c>
      <c r="AB1630" s="271">
        <v>0.955697274112535</v>
      </c>
      <c r="AC1630" s="298">
        <v>-0.0309187834312025</v>
      </c>
    </row>
    <row r="1631" spans="1:29">
      <c r="A1631" s="300" t="s">
        <v>2706</v>
      </c>
      <c r="B1631" s="304" t="s">
        <v>3384</v>
      </c>
      <c r="C1631" s="296" t="s">
        <v>3049</v>
      </c>
      <c r="D1631" s="304" t="s">
        <v>3050</v>
      </c>
      <c r="E1631" s="266">
        <v>4236</v>
      </c>
      <c r="F1631" s="269">
        <v>4036</v>
      </c>
      <c r="G1631" s="269">
        <v>200</v>
      </c>
      <c r="H1631" s="267">
        <v>3813</v>
      </c>
      <c r="I1631" s="267">
        <v>3668</v>
      </c>
      <c r="J1631" s="267">
        <v>145</v>
      </c>
      <c r="K1631" s="267">
        <v>3934</v>
      </c>
      <c r="L1631" s="267">
        <v>3850</v>
      </c>
      <c r="M1631" s="267">
        <v>84</v>
      </c>
      <c r="N1631" s="297">
        <v>0.93</v>
      </c>
      <c r="O1631" s="269">
        <v>124732</v>
      </c>
      <c r="P1631" s="269">
        <v>120735</v>
      </c>
      <c r="Q1631" s="269">
        <v>3997</v>
      </c>
      <c r="R1631" s="270">
        <v>0.967955296154956</v>
      </c>
      <c r="S1631" s="270">
        <v>0.952785646836638</v>
      </c>
      <c r="T1631" s="270">
        <v>0.961972200367165</v>
      </c>
      <c r="U1631" s="270">
        <v>0.97864768683274</v>
      </c>
      <c r="V1631" s="298">
        <v>-0.00918655353052655</v>
      </c>
      <c r="W1631" s="274">
        <v>28672</v>
      </c>
      <c r="X1631" s="274">
        <v>27876</v>
      </c>
      <c r="Y1631" s="274">
        <v>30121</v>
      </c>
      <c r="Z1631" s="274">
        <v>29291</v>
      </c>
      <c r="AA1631" s="271">
        <v>0.972237723214286</v>
      </c>
      <c r="AB1631" s="271">
        <v>0.972444473955048</v>
      </c>
      <c r="AC1631" s="298">
        <v>-0.000206750740762263</v>
      </c>
    </row>
    <row r="1632" spans="1:29">
      <c r="A1632" s="300" t="s">
        <v>2706</v>
      </c>
      <c r="B1632" s="304" t="s">
        <v>3385</v>
      </c>
      <c r="C1632" s="296" t="s">
        <v>3051</v>
      </c>
      <c r="D1632" s="304" t="s">
        <v>3052</v>
      </c>
      <c r="E1632" s="266">
        <v>2546</v>
      </c>
      <c r="F1632" s="269">
        <v>2085</v>
      </c>
      <c r="G1632" s="269">
        <v>461</v>
      </c>
      <c r="H1632" s="267">
        <v>3130</v>
      </c>
      <c r="I1632" s="267">
        <v>2617</v>
      </c>
      <c r="J1632" s="267">
        <v>513</v>
      </c>
      <c r="K1632" s="267">
        <v>3673</v>
      </c>
      <c r="L1632" s="267">
        <v>3154</v>
      </c>
      <c r="M1632" s="267">
        <v>519</v>
      </c>
      <c r="N1632" s="297">
        <v>0.93</v>
      </c>
      <c r="O1632" s="269">
        <v>98402</v>
      </c>
      <c r="P1632" s="269">
        <v>88401</v>
      </c>
      <c r="Q1632" s="269">
        <v>10001</v>
      </c>
      <c r="R1632" s="270">
        <v>0.898365886872218</v>
      </c>
      <c r="S1632" s="270">
        <v>0.818931657501964</v>
      </c>
      <c r="T1632" s="270">
        <v>0.836102236421725</v>
      </c>
      <c r="U1632" s="270">
        <v>0.858698611489246</v>
      </c>
      <c r="V1632" s="298">
        <v>-0.0171705789197614</v>
      </c>
      <c r="W1632" s="274">
        <v>22541</v>
      </c>
      <c r="X1632" s="274">
        <v>19605</v>
      </c>
      <c r="Y1632" s="274">
        <v>24349</v>
      </c>
      <c r="Z1632" s="274">
        <v>21897</v>
      </c>
      <c r="AA1632" s="271">
        <v>0.869748458364758</v>
      </c>
      <c r="AB1632" s="271">
        <v>0.899297712431722</v>
      </c>
      <c r="AC1632" s="298">
        <v>-0.0295492540669645</v>
      </c>
    </row>
    <row r="1633" spans="1:29">
      <c r="A1633" s="300" t="s">
        <v>2706</v>
      </c>
      <c r="B1633" s="304" t="s">
        <v>3385</v>
      </c>
      <c r="C1633" s="296" t="s">
        <v>3053</v>
      </c>
      <c r="D1633" s="304" t="s">
        <v>3054</v>
      </c>
      <c r="E1633" s="266">
        <v>0</v>
      </c>
      <c r="F1633" s="269">
        <v>0</v>
      </c>
      <c r="G1633" s="269">
        <v>0</v>
      </c>
      <c r="H1633" s="267">
        <v>0</v>
      </c>
      <c r="I1633" s="267">
        <v>0</v>
      </c>
      <c r="J1633" s="267">
        <v>0</v>
      </c>
      <c r="K1633" s="267">
        <v>0</v>
      </c>
      <c r="L1633" s="267">
        <v>0</v>
      </c>
      <c r="M1633" s="267">
        <v>0</v>
      </c>
      <c r="N1633" s="297">
        <v>0.93</v>
      </c>
      <c r="O1633" s="269">
        <v>7</v>
      </c>
      <c r="P1633" s="269">
        <v>7</v>
      </c>
      <c r="Q1633" s="269">
        <v>0</v>
      </c>
      <c r="R1633" s="270">
        <v>1</v>
      </c>
      <c r="S1633" s="270">
        <v>0</v>
      </c>
      <c r="T1633" s="270">
        <v>0</v>
      </c>
      <c r="U1633" s="270">
        <v>0</v>
      </c>
      <c r="V1633" s="298">
        <v>0</v>
      </c>
      <c r="W1633" s="274">
        <v>0</v>
      </c>
      <c r="X1633" s="274">
        <v>0</v>
      </c>
      <c r="Y1633" s="274">
        <v>5</v>
      </c>
      <c r="Z1633" s="274">
        <v>5</v>
      </c>
      <c r="AA1633" s="271">
        <v>0</v>
      </c>
      <c r="AB1633" s="271">
        <v>1</v>
      </c>
      <c r="AC1633" s="298">
        <v>-1</v>
      </c>
    </row>
    <row r="1634" spans="1:29">
      <c r="A1634" s="300" t="s">
        <v>2706</v>
      </c>
      <c r="B1634" s="304" t="s">
        <v>3385</v>
      </c>
      <c r="C1634" s="296" t="s">
        <v>3055</v>
      </c>
      <c r="D1634" s="304" t="s">
        <v>3056</v>
      </c>
      <c r="E1634" s="266">
        <v>2</v>
      </c>
      <c r="F1634" s="269">
        <v>2</v>
      </c>
      <c r="G1634" s="269">
        <v>0</v>
      </c>
      <c r="H1634" s="267">
        <v>0</v>
      </c>
      <c r="I1634" s="267">
        <v>0</v>
      </c>
      <c r="J1634" s="267">
        <v>0</v>
      </c>
      <c r="K1634" s="267">
        <v>0</v>
      </c>
      <c r="L1634" s="267">
        <v>0</v>
      </c>
      <c r="M1634" s="267">
        <v>0</v>
      </c>
      <c r="N1634" s="297">
        <v>0.93</v>
      </c>
      <c r="O1634" s="269">
        <v>10</v>
      </c>
      <c r="P1634" s="269">
        <v>10</v>
      </c>
      <c r="Q1634" s="269">
        <v>0</v>
      </c>
      <c r="R1634" s="270">
        <v>1</v>
      </c>
      <c r="S1634" s="270">
        <v>1</v>
      </c>
      <c r="T1634" s="270">
        <v>0</v>
      </c>
      <c r="U1634" s="270">
        <v>0</v>
      </c>
      <c r="V1634" s="298">
        <v>1</v>
      </c>
      <c r="W1634" s="274">
        <v>4</v>
      </c>
      <c r="X1634" s="274">
        <v>4</v>
      </c>
      <c r="Y1634" s="274">
        <v>4</v>
      </c>
      <c r="Z1634" s="274">
        <v>4</v>
      </c>
      <c r="AA1634" s="271">
        <v>1</v>
      </c>
      <c r="AB1634" s="271">
        <v>1</v>
      </c>
      <c r="AC1634" s="298">
        <v>0</v>
      </c>
    </row>
    <row r="1635" spans="1:29">
      <c r="A1635" s="300" t="s">
        <v>2706</v>
      </c>
      <c r="B1635" s="304" t="s">
        <v>3384</v>
      </c>
      <c r="C1635" s="296" t="s">
        <v>3057</v>
      </c>
      <c r="D1635" s="304" t="s">
        <v>3058</v>
      </c>
      <c r="E1635" s="266">
        <v>0</v>
      </c>
      <c r="F1635" s="269">
        <v>0</v>
      </c>
      <c r="G1635" s="269">
        <v>0</v>
      </c>
      <c r="H1635" s="267">
        <v>0</v>
      </c>
      <c r="I1635" s="267">
        <v>0</v>
      </c>
      <c r="J1635" s="267">
        <v>0</v>
      </c>
      <c r="K1635" s="267">
        <v>0</v>
      </c>
      <c r="L1635" s="267">
        <v>0</v>
      </c>
      <c r="M1635" s="267">
        <v>0</v>
      </c>
      <c r="N1635" s="297">
        <v>0.93</v>
      </c>
      <c r="O1635" s="269">
        <v>4</v>
      </c>
      <c r="P1635" s="269">
        <v>4</v>
      </c>
      <c r="Q1635" s="269">
        <v>0</v>
      </c>
      <c r="R1635" s="270">
        <v>1</v>
      </c>
      <c r="S1635" s="270">
        <v>0</v>
      </c>
      <c r="T1635" s="270">
        <v>0</v>
      </c>
      <c r="U1635" s="270">
        <v>0</v>
      </c>
      <c r="V1635" s="298">
        <v>0</v>
      </c>
      <c r="W1635" s="274">
        <v>1</v>
      </c>
      <c r="X1635" s="274">
        <v>1</v>
      </c>
      <c r="Y1635" s="274">
        <v>1</v>
      </c>
      <c r="Z1635" s="274">
        <v>1</v>
      </c>
      <c r="AA1635" s="271">
        <v>1</v>
      </c>
      <c r="AB1635" s="271">
        <v>1</v>
      </c>
      <c r="AC1635" s="298">
        <v>0</v>
      </c>
    </row>
    <row r="1636" spans="1:29">
      <c r="A1636" s="300" t="s">
        <v>2706</v>
      </c>
      <c r="B1636" s="304" t="s">
        <v>3384</v>
      </c>
      <c r="C1636" s="296" t="s">
        <v>3059</v>
      </c>
      <c r="D1636" s="304" t="s">
        <v>3060</v>
      </c>
      <c r="E1636" s="266">
        <v>0</v>
      </c>
      <c r="F1636" s="269">
        <v>0</v>
      </c>
      <c r="G1636" s="269">
        <v>0</v>
      </c>
      <c r="H1636" s="267">
        <v>0</v>
      </c>
      <c r="I1636" s="267">
        <v>0</v>
      </c>
      <c r="J1636" s="267">
        <v>0</v>
      </c>
      <c r="K1636" s="267">
        <v>0</v>
      </c>
      <c r="L1636" s="267">
        <v>0</v>
      </c>
      <c r="M1636" s="267">
        <v>0</v>
      </c>
      <c r="N1636" s="297">
        <v>0.93</v>
      </c>
      <c r="O1636" s="269">
        <v>0</v>
      </c>
      <c r="P1636" s="269">
        <v>0</v>
      </c>
      <c r="Q1636" s="269">
        <v>0</v>
      </c>
      <c r="R1636" s="270">
        <v>0</v>
      </c>
      <c r="S1636" s="270">
        <v>0</v>
      </c>
      <c r="T1636" s="270">
        <v>0</v>
      </c>
      <c r="U1636" s="270">
        <v>0</v>
      </c>
      <c r="V1636" s="298">
        <v>0</v>
      </c>
      <c r="W1636" s="274">
        <v>0</v>
      </c>
      <c r="X1636" s="274">
        <v>0</v>
      </c>
      <c r="Y1636" s="274">
        <v>0</v>
      </c>
      <c r="Z1636" s="274">
        <v>0</v>
      </c>
      <c r="AA1636" s="271">
        <v>0</v>
      </c>
      <c r="AB1636" s="271">
        <v>0</v>
      </c>
      <c r="AC1636" s="298">
        <v>0</v>
      </c>
    </row>
    <row r="1637" spans="1:29">
      <c r="A1637" s="300" t="s">
        <v>2706</v>
      </c>
      <c r="B1637" s="304" t="s">
        <v>3384</v>
      </c>
      <c r="C1637" s="296" t="s">
        <v>3061</v>
      </c>
      <c r="D1637" s="304" t="s">
        <v>3062</v>
      </c>
      <c r="E1637" s="266">
        <v>3184</v>
      </c>
      <c r="F1637" s="269">
        <v>3107</v>
      </c>
      <c r="G1637" s="269">
        <v>77</v>
      </c>
      <c r="H1637" s="267">
        <v>3838</v>
      </c>
      <c r="I1637" s="267">
        <v>3745</v>
      </c>
      <c r="J1637" s="267">
        <v>93</v>
      </c>
      <c r="K1637" s="267">
        <v>3142</v>
      </c>
      <c r="L1637" s="267">
        <v>3083</v>
      </c>
      <c r="M1637" s="267">
        <v>59</v>
      </c>
      <c r="N1637" s="297">
        <v>0.93</v>
      </c>
      <c r="O1637" s="269">
        <v>109399</v>
      </c>
      <c r="P1637" s="269">
        <v>107736</v>
      </c>
      <c r="Q1637" s="269">
        <v>1663</v>
      </c>
      <c r="R1637" s="270">
        <v>0.984798764156894</v>
      </c>
      <c r="S1637" s="270">
        <v>0.975816582914573</v>
      </c>
      <c r="T1637" s="270">
        <v>0.975768629494528</v>
      </c>
      <c r="U1637" s="270">
        <v>0.981222151495863</v>
      </c>
      <c r="V1637" s="298">
        <v>4.79534200444887e-5</v>
      </c>
      <c r="W1637" s="274">
        <v>25646</v>
      </c>
      <c r="X1637" s="274">
        <v>25197</v>
      </c>
      <c r="Y1637" s="274">
        <v>27970</v>
      </c>
      <c r="Z1637" s="274">
        <v>27523</v>
      </c>
      <c r="AA1637" s="271">
        <v>0.982492396475084</v>
      </c>
      <c r="AB1637" s="271">
        <v>0.984018591347873</v>
      </c>
      <c r="AC1637" s="298">
        <v>-0.00152619487278893</v>
      </c>
    </row>
    <row r="1638" spans="1:29">
      <c r="A1638" s="300" t="s">
        <v>2706</v>
      </c>
      <c r="B1638" s="304" t="s">
        <v>3384</v>
      </c>
      <c r="C1638" s="296" t="s">
        <v>3063</v>
      </c>
      <c r="D1638" s="304" t="s">
        <v>3064</v>
      </c>
      <c r="E1638" s="266">
        <v>0</v>
      </c>
      <c r="F1638" s="269">
        <v>0</v>
      </c>
      <c r="G1638" s="269">
        <v>0</v>
      </c>
      <c r="H1638" s="267">
        <v>0</v>
      </c>
      <c r="I1638" s="267">
        <v>0</v>
      </c>
      <c r="J1638" s="267">
        <v>0</v>
      </c>
      <c r="K1638" s="267">
        <v>0</v>
      </c>
      <c r="L1638" s="267">
        <v>0</v>
      </c>
      <c r="M1638" s="267">
        <v>0</v>
      </c>
      <c r="N1638" s="297">
        <v>0.93</v>
      </c>
      <c r="O1638" s="269">
        <v>0</v>
      </c>
      <c r="P1638" s="269">
        <v>0</v>
      </c>
      <c r="Q1638" s="269">
        <v>0</v>
      </c>
      <c r="R1638" s="270">
        <v>0</v>
      </c>
      <c r="S1638" s="270">
        <v>0</v>
      </c>
      <c r="T1638" s="270">
        <v>0</v>
      </c>
      <c r="U1638" s="270">
        <v>0</v>
      </c>
      <c r="V1638" s="298">
        <v>0</v>
      </c>
      <c r="W1638" s="274">
        <v>0</v>
      </c>
      <c r="X1638" s="274">
        <v>0</v>
      </c>
      <c r="Y1638" s="274">
        <v>0</v>
      </c>
      <c r="Z1638" s="274">
        <v>0</v>
      </c>
      <c r="AA1638" s="271">
        <v>0</v>
      </c>
      <c r="AB1638" s="271">
        <v>0</v>
      </c>
      <c r="AC1638" s="298">
        <v>0</v>
      </c>
    </row>
    <row r="1639" spans="1:29">
      <c r="A1639" s="300" t="s">
        <v>2706</v>
      </c>
      <c r="B1639" s="304" t="s">
        <v>3384</v>
      </c>
      <c r="C1639" s="296" t="s">
        <v>3065</v>
      </c>
      <c r="D1639" s="304" t="s">
        <v>3066</v>
      </c>
      <c r="E1639" s="266">
        <v>4154</v>
      </c>
      <c r="F1639" s="269">
        <v>3694</v>
      </c>
      <c r="G1639" s="269">
        <v>460</v>
      </c>
      <c r="H1639" s="267">
        <v>5484</v>
      </c>
      <c r="I1639" s="267">
        <v>4932</v>
      </c>
      <c r="J1639" s="267">
        <v>552</v>
      </c>
      <c r="K1639" s="267">
        <v>4291</v>
      </c>
      <c r="L1639" s="267">
        <v>4037</v>
      </c>
      <c r="M1639" s="267">
        <v>254</v>
      </c>
      <c r="N1639" s="297">
        <v>0.93</v>
      </c>
      <c r="O1639" s="269">
        <v>147077</v>
      </c>
      <c r="P1639" s="269">
        <v>135925</v>
      </c>
      <c r="Q1639" s="269">
        <v>11152</v>
      </c>
      <c r="R1639" s="270">
        <v>0.924175771874596</v>
      </c>
      <c r="S1639" s="270">
        <v>0.889263360616273</v>
      </c>
      <c r="T1639" s="270">
        <v>0.899343544857768</v>
      </c>
      <c r="U1639" s="270">
        <v>0.940806338848753</v>
      </c>
      <c r="V1639" s="298">
        <v>-0.0100801842414946</v>
      </c>
      <c r="W1639" s="274">
        <v>34402</v>
      </c>
      <c r="X1639" s="274">
        <v>31761</v>
      </c>
      <c r="Y1639" s="274">
        <v>35857</v>
      </c>
      <c r="Z1639" s="274">
        <v>32700</v>
      </c>
      <c r="AA1639" s="271">
        <v>0.923231207487937</v>
      </c>
      <c r="AB1639" s="271">
        <v>0.911955824525197</v>
      </c>
      <c r="AC1639" s="298">
        <v>0.0112753829627394</v>
      </c>
    </row>
    <row r="1640" spans="1:29">
      <c r="A1640" s="300" t="s">
        <v>2706</v>
      </c>
      <c r="B1640" s="304" t="s">
        <v>3382</v>
      </c>
      <c r="C1640" s="296" t="s">
        <v>3067</v>
      </c>
      <c r="D1640" s="304" t="s">
        <v>3068</v>
      </c>
      <c r="E1640" s="266">
        <v>3136</v>
      </c>
      <c r="F1640" s="269">
        <v>2814</v>
      </c>
      <c r="G1640" s="269">
        <v>322</v>
      </c>
      <c r="H1640" s="267">
        <v>2329</v>
      </c>
      <c r="I1640" s="267">
        <v>2025</v>
      </c>
      <c r="J1640" s="267">
        <v>304</v>
      </c>
      <c r="K1640" s="267">
        <v>3998</v>
      </c>
      <c r="L1640" s="267">
        <v>3612</v>
      </c>
      <c r="M1640" s="267">
        <v>386</v>
      </c>
      <c r="N1640" s="297">
        <v>0.93</v>
      </c>
      <c r="O1640" s="269">
        <v>120305</v>
      </c>
      <c r="P1640" s="269">
        <v>109693</v>
      </c>
      <c r="Q1640" s="269">
        <v>10612</v>
      </c>
      <c r="R1640" s="270">
        <v>0.911790864885084</v>
      </c>
      <c r="S1640" s="270">
        <v>0.897321428571429</v>
      </c>
      <c r="T1640" s="270">
        <v>0.869471876341778</v>
      </c>
      <c r="U1640" s="270">
        <v>0.903451725862931</v>
      </c>
      <c r="V1640" s="298">
        <v>0.027849552229651</v>
      </c>
      <c r="W1640" s="274">
        <v>25280</v>
      </c>
      <c r="X1640" s="274">
        <v>23199</v>
      </c>
      <c r="Y1640" s="274">
        <v>29093</v>
      </c>
      <c r="Z1640" s="274">
        <v>26826</v>
      </c>
      <c r="AA1640" s="271">
        <v>0.917681962025316</v>
      </c>
      <c r="AB1640" s="271">
        <v>0.922077475681435</v>
      </c>
      <c r="AC1640" s="298">
        <v>-0.0043955136561189</v>
      </c>
    </row>
    <row r="1641" spans="1:29">
      <c r="A1641" s="300" t="s">
        <v>2706</v>
      </c>
      <c r="B1641" s="304" t="s">
        <v>3382</v>
      </c>
      <c r="C1641" s="296" t="s">
        <v>3069</v>
      </c>
      <c r="D1641" s="304" t="s">
        <v>3070</v>
      </c>
      <c r="E1641" s="266">
        <v>1</v>
      </c>
      <c r="F1641" s="269">
        <v>0</v>
      </c>
      <c r="G1641" s="269">
        <v>1</v>
      </c>
      <c r="H1641" s="267">
        <v>0</v>
      </c>
      <c r="I1641" s="267">
        <v>0</v>
      </c>
      <c r="J1641" s="267">
        <v>0</v>
      </c>
      <c r="K1641" s="267">
        <v>0</v>
      </c>
      <c r="L1641" s="267">
        <v>0</v>
      </c>
      <c r="M1641" s="267">
        <v>0</v>
      </c>
      <c r="N1641" s="297">
        <v>0.93</v>
      </c>
      <c r="O1641" s="269">
        <v>2</v>
      </c>
      <c r="P1641" s="269">
        <v>0</v>
      </c>
      <c r="Q1641" s="269">
        <v>2</v>
      </c>
      <c r="R1641" s="270">
        <v>0</v>
      </c>
      <c r="S1641" s="270">
        <v>0</v>
      </c>
      <c r="T1641" s="270">
        <v>0</v>
      </c>
      <c r="U1641" s="270">
        <v>0</v>
      </c>
      <c r="V1641" s="298">
        <v>0</v>
      </c>
      <c r="W1641" s="274">
        <v>1</v>
      </c>
      <c r="X1641" s="274">
        <v>0</v>
      </c>
      <c r="Y1641" s="274">
        <v>0</v>
      </c>
      <c r="Z1641" s="274">
        <v>0</v>
      </c>
      <c r="AA1641" s="271">
        <v>0</v>
      </c>
      <c r="AB1641" s="271">
        <v>0</v>
      </c>
      <c r="AC1641" s="298">
        <v>0</v>
      </c>
    </row>
    <row r="1642" spans="1:29">
      <c r="A1642" s="300" t="s">
        <v>2706</v>
      </c>
      <c r="B1642" s="304" t="s">
        <v>3382</v>
      </c>
      <c r="C1642" s="296" t="s">
        <v>3071</v>
      </c>
      <c r="D1642" s="304" t="s">
        <v>3072</v>
      </c>
      <c r="E1642" s="266">
        <v>5</v>
      </c>
      <c r="F1642" s="269">
        <v>5</v>
      </c>
      <c r="G1642" s="269">
        <v>0</v>
      </c>
      <c r="H1642" s="267">
        <v>1</v>
      </c>
      <c r="I1642" s="267">
        <v>1</v>
      </c>
      <c r="J1642" s="267">
        <v>0</v>
      </c>
      <c r="K1642" s="267">
        <v>4</v>
      </c>
      <c r="L1642" s="267">
        <v>4</v>
      </c>
      <c r="M1642" s="267">
        <v>0</v>
      </c>
      <c r="N1642" s="297">
        <v>0.93</v>
      </c>
      <c r="O1642" s="269">
        <v>23</v>
      </c>
      <c r="P1642" s="269">
        <v>23</v>
      </c>
      <c r="Q1642" s="269">
        <v>0</v>
      </c>
      <c r="R1642" s="270">
        <v>1</v>
      </c>
      <c r="S1642" s="270">
        <v>1</v>
      </c>
      <c r="T1642" s="270">
        <v>1</v>
      </c>
      <c r="U1642" s="270">
        <v>1</v>
      </c>
      <c r="V1642" s="298">
        <v>0</v>
      </c>
      <c r="W1642" s="274">
        <v>11</v>
      </c>
      <c r="X1642" s="274">
        <v>11</v>
      </c>
      <c r="Y1642" s="274">
        <v>1</v>
      </c>
      <c r="Z1642" s="274">
        <v>1</v>
      </c>
      <c r="AA1642" s="271">
        <v>1</v>
      </c>
      <c r="AB1642" s="271">
        <v>1</v>
      </c>
      <c r="AC1642" s="298">
        <v>0</v>
      </c>
    </row>
    <row r="1643" spans="1:29">
      <c r="A1643" s="300" t="s">
        <v>2706</v>
      </c>
      <c r="B1643" s="304" t="s">
        <v>3382</v>
      </c>
      <c r="C1643" s="296" t="s">
        <v>3073</v>
      </c>
      <c r="D1643" s="304" t="s">
        <v>3074</v>
      </c>
      <c r="E1643" s="266">
        <v>1928</v>
      </c>
      <c r="F1643" s="269">
        <v>1777</v>
      </c>
      <c r="G1643" s="269">
        <v>151</v>
      </c>
      <c r="H1643" s="267">
        <v>1448</v>
      </c>
      <c r="I1643" s="267">
        <v>1342</v>
      </c>
      <c r="J1643" s="267">
        <v>106</v>
      </c>
      <c r="K1643" s="267">
        <v>2452</v>
      </c>
      <c r="L1643" s="267">
        <v>2327</v>
      </c>
      <c r="M1643" s="267">
        <v>125</v>
      </c>
      <c r="N1643" s="297">
        <v>0.93</v>
      </c>
      <c r="O1643" s="269">
        <v>72195</v>
      </c>
      <c r="P1643" s="269">
        <v>68603</v>
      </c>
      <c r="Q1643" s="269">
        <v>3592</v>
      </c>
      <c r="R1643" s="270">
        <v>0.950245861901794</v>
      </c>
      <c r="S1643" s="270">
        <v>0.921680497925311</v>
      </c>
      <c r="T1643" s="270">
        <v>0.926795580110497</v>
      </c>
      <c r="U1643" s="270">
        <v>0.949021207177814</v>
      </c>
      <c r="V1643" s="298">
        <v>-0.00511508218518608</v>
      </c>
      <c r="W1643" s="274">
        <v>15878</v>
      </c>
      <c r="X1643" s="274">
        <v>15028</v>
      </c>
      <c r="Y1643" s="274">
        <v>18236</v>
      </c>
      <c r="Z1643" s="274">
        <v>17338</v>
      </c>
      <c r="AA1643" s="271">
        <v>0.946466809421842</v>
      </c>
      <c r="AB1643" s="271">
        <v>0.950756744900197</v>
      </c>
      <c r="AC1643" s="298">
        <v>-0.00428993547835588</v>
      </c>
    </row>
    <row r="1644" spans="1:29">
      <c r="A1644" s="300" t="s">
        <v>2706</v>
      </c>
      <c r="B1644" s="304" t="s">
        <v>3382</v>
      </c>
      <c r="C1644" s="296" t="s">
        <v>3075</v>
      </c>
      <c r="D1644" s="304" t="s">
        <v>3076</v>
      </c>
      <c r="E1644" s="266">
        <v>5</v>
      </c>
      <c r="F1644" s="269">
        <v>4</v>
      </c>
      <c r="G1644" s="269">
        <v>1</v>
      </c>
      <c r="H1644" s="267">
        <v>0</v>
      </c>
      <c r="I1644" s="267">
        <v>0</v>
      </c>
      <c r="J1644" s="267">
        <v>0</v>
      </c>
      <c r="K1644" s="267">
        <v>3</v>
      </c>
      <c r="L1644" s="267">
        <v>0</v>
      </c>
      <c r="M1644" s="267">
        <v>3</v>
      </c>
      <c r="N1644" s="297">
        <v>0.93</v>
      </c>
      <c r="O1644" s="269">
        <v>32</v>
      </c>
      <c r="P1644" s="269">
        <v>28</v>
      </c>
      <c r="Q1644" s="269">
        <v>4</v>
      </c>
      <c r="R1644" s="270">
        <v>0.875</v>
      </c>
      <c r="S1644" s="270">
        <v>0.8</v>
      </c>
      <c r="T1644" s="270">
        <v>0</v>
      </c>
      <c r="U1644" s="270">
        <v>0</v>
      </c>
      <c r="V1644" s="298">
        <v>0.8</v>
      </c>
      <c r="W1644" s="274">
        <v>15</v>
      </c>
      <c r="X1644" s="274">
        <v>11</v>
      </c>
      <c r="Y1644" s="274">
        <v>7</v>
      </c>
      <c r="Z1644" s="274">
        <v>7</v>
      </c>
      <c r="AA1644" s="271">
        <v>0.733333333333333</v>
      </c>
      <c r="AB1644" s="271">
        <v>1</v>
      </c>
      <c r="AC1644" s="298">
        <v>-0.266666666666667</v>
      </c>
    </row>
    <row r="1645" spans="1:29">
      <c r="A1645" s="300" t="s">
        <v>2706</v>
      </c>
      <c r="B1645" s="304" t="s">
        <v>3382</v>
      </c>
      <c r="C1645" s="296" t="s">
        <v>3077</v>
      </c>
      <c r="D1645" s="304" t="s">
        <v>3078</v>
      </c>
      <c r="E1645" s="266">
        <v>0</v>
      </c>
      <c r="F1645" s="269">
        <v>0</v>
      </c>
      <c r="G1645" s="269">
        <v>0</v>
      </c>
      <c r="H1645" s="267">
        <v>0</v>
      </c>
      <c r="I1645" s="267">
        <v>0</v>
      </c>
      <c r="J1645" s="267">
        <v>0</v>
      </c>
      <c r="K1645" s="267">
        <v>0</v>
      </c>
      <c r="L1645" s="267">
        <v>0</v>
      </c>
      <c r="M1645" s="267">
        <v>0</v>
      </c>
      <c r="N1645" s="297">
        <v>0.93</v>
      </c>
      <c r="O1645" s="269">
        <v>4</v>
      </c>
      <c r="P1645" s="269">
        <v>4</v>
      </c>
      <c r="Q1645" s="269">
        <v>0</v>
      </c>
      <c r="R1645" s="270">
        <v>1</v>
      </c>
      <c r="S1645" s="270">
        <v>0</v>
      </c>
      <c r="T1645" s="270">
        <v>0</v>
      </c>
      <c r="U1645" s="270">
        <v>0</v>
      </c>
      <c r="V1645" s="298">
        <v>0</v>
      </c>
      <c r="W1645" s="274">
        <v>3</v>
      </c>
      <c r="X1645" s="274">
        <v>3</v>
      </c>
      <c r="Y1645" s="274">
        <v>0</v>
      </c>
      <c r="Z1645" s="274">
        <v>0</v>
      </c>
      <c r="AA1645" s="271">
        <v>1</v>
      </c>
      <c r="AB1645" s="271">
        <v>0</v>
      </c>
      <c r="AC1645" s="298">
        <v>1</v>
      </c>
    </row>
    <row r="1646" spans="1:29">
      <c r="A1646" s="300" t="s">
        <v>2706</v>
      </c>
      <c r="B1646" s="304" t="s">
        <v>3382</v>
      </c>
      <c r="C1646" s="296" t="s">
        <v>3079</v>
      </c>
      <c r="D1646" s="304" t="s">
        <v>3080</v>
      </c>
      <c r="E1646" s="266">
        <v>0</v>
      </c>
      <c r="F1646" s="269">
        <v>0</v>
      </c>
      <c r="G1646" s="269">
        <v>0</v>
      </c>
      <c r="H1646" s="267">
        <v>0</v>
      </c>
      <c r="I1646" s="267">
        <v>0</v>
      </c>
      <c r="J1646" s="267">
        <v>0</v>
      </c>
      <c r="K1646" s="267">
        <v>0</v>
      </c>
      <c r="L1646" s="267">
        <v>0</v>
      </c>
      <c r="M1646" s="267">
        <v>0</v>
      </c>
      <c r="N1646" s="297">
        <v>0.93</v>
      </c>
      <c r="O1646" s="269">
        <v>2</v>
      </c>
      <c r="P1646" s="269">
        <v>2</v>
      </c>
      <c r="Q1646" s="269">
        <v>0</v>
      </c>
      <c r="R1646" s="270">
        <v>1</v>
      </c>
      <c r="S1646" s="270">
        <v>0</v>
      </c>
      <c r="T1646" s="270">
        <v>0</v>
      </c>
      <c r="U1646" s="270">
        <v>0</v>
      </c>
      <c r="V1646" s="298">
        <v>0</v>
      </c>
      <c r="W1646" s="274">
        <v>0</v>
      </c>
      <c r="X1646" s="274">
        <v>0</v>
      </c>
      <c r="Y1646" s="274">
        <v>0</v>
      </c>
      <c r="Z1646" s="274">
        <v>0</v>
      </c>
      <c r="AA1646" s="271">
        <v>0</v>
      </c>
      <c r="AB1646" s="271">
        <v>0</v>
      </c>
      <c r="AC1646" s="298">
        <v>0</v>
      </c>
    </row>
    <row r="1647" spans="1:29">
      <c r="A1647" s="300" t="s">
        <v>2706</v>
      </c>
      <c r="B1647" s="304" t="s">
        <v>3382</v>
      </c>
      <c r="C1647" s="296" t="s">
        <v>3081</v>
      </c>
      <c r="D1647" s="304" t="s">
        <v>3082</v>
      </c>
      <c r="E1647" s="266">
        <v>1</v>
      </c>
      <c r="F1647" s="269">
        <v>0</v>
      </c>
      <c r="G1647" s="269">
        <v>1</v>
      </c>
      <c r="H1647" s="267">
        <v>0</v>
      </c>
      <c r="I1647" s="267">
        <v>0</v>
      </c>
      <c r="J1647" s="267">
        <v>0</v>
      </c>
      <c r="K1647" s="267">
        <v>0</v>
      </c>
      <c r="L1647" s="267">
        <v>0</v>
      </c>
      <c r="M1647" s="267">
        <v>0</v>
      </c>
      <c r="N1647" s="297">
        <v>0.93</v>
      </c>
      <c r="O1647" s="269">
        <v>6</v>
      </c>
      <c r="P1647" s="269">
        <v>3</v>
      </c>
      <c r="Q1647" s="269">
        <v>3</v>
      </c>
      <c r="R1647" s="270">
        <v>0.5</v>
      </c>
      <c r="S1647" s="270">
        <v>0</v>
      </c>
      <c r="T1647" s="270">
        <v>0</v>
      </c>
      <c r="U1647" s="270">
        <v>0</v>
      </c>
      <c r="V1647" s="298">
        <v>0</v>
      </c>
      <c r="W1647" s="274">
        <v>1</v>
      </c>
      <c r="X1647" s="274">
        <v>0</v>
      </c>
      <c r="Y1647" s="274">
        <v>1</v>
      </c>
      <c r="Z1647" s="274">
        <v>1</v>
      </c>
      <c r="AA1647" s="271">
        <v>0</v>
      </c>
      <c r="AB1647" s="271">
        <v>1</v>
      </c>
      <c r="AC1647" s="298">
        <v>-1</v>
      </c>
    </row>
    <row r="1648" spans="1:29">
      <c r="A1648" s="300" t="s">
        <v>2706</v>
      </c>
      <c r="B1648" s="304" t="s">
        <v>3382</v>
      </c>
      <c r="C1648" s="296" t="s">
        <v>3083</v>
      </c>
      <c r="D1648" s="304" t="s">
        <v>3084</v>
      </c>
      <c r="E1648" s="266">
        <v>1</v>
      </c>
      <c r="F1648" s="269">
        <v>1</v>
      </c>
      <c r="G1648" s="269">
        <v>0</v>
      </c>
      <c r="H1648" s="267">
        <v>1</v>
      </c>
      <c r="I1648" s="267">
        <v>1</v>
      </c>
      <c r="J1648" s="267">
        <v>0</v>
      </c>
      <c r="K1648" s="267">
        <v>0</v>
      </c>
      <c r="L1648" s="267">
        <v>0</v>
      </c>
      <c r="M1648" s="267">
        <v>0</v>
      </c>
      <c r="N1648" s="297">
        <v>0.93</v>
      </c>
      <c r="O1648" s="269">
        <v>2</v>
      </c>
      <c r="P1648" s="269">
        <v>2</v>
      </c>
      <c r="Q1648" s="269">
        <v>0</v>
      </c>
      <c r="R1648" s="270">
        <v>1</v>
      </c>
      <c r="S1648" s="270">
        <v>1</v>
      </c>
      <c r="T1648" s="270">
        <v>1</v>
      </c>
      <c r="U1648" s="270">
        <v>0</v>
      </c>
      <c r="V1648" s="298">
        <v>0</v>
      </c>
      <c r="W1648" s="274">
        <v>2</v>
      </c>
      <c r="X1648" s="274">
        <v>2</v>
      </c>
      <c r="Y1648" s="274">
        <v>0</v>
      </c>
      <c r="Z1648" s="274">
        <v>0</v>
      </c>
      <c r="AA1648" s="271">
        <v>1</v>
      </c>
      <c r="AB1648" s="271">
        <v>0</v>
      </c>
      <c r="AC1648" s="298">
        <v>1</v>
      </c>
    </row>
    <row r="1649" spans="1:29">
      <c r="A1649" s="300" t="s">
        <v>2706</v>
      </c>
      <c r="B1649" s="304" t="s">
        <v>3382</v>
      </c>
      <c r="C1649" s="296" t="s">
        <v>3085</v>
      </c>
      <c r="D1649" s="304" t="s">
        <v>3086</v>
      </c>
      <c r="E1649" s="266">
        <v>2</v>
      </c>
      <c r="F1649" s="269">
        <v>2</v>
      </c>
      <c r="G1649" s="269">
        <v>0</v>
      </c>
      <c r="H1649" s="267">
        <v>0</v>
      </c>
      <c r="I1649" s="267">
        <v>0</v>
      </c>
      <c r="J1649" s="267">
        <v>0</v>
      </c>
      <c r="K1649" s="267">
        <v>0</v>
      </c>
      <c r="L1649" s="267">
        <v>0</v>
      </c>
      <c r="M1649" s="267">
        <v>0</v>
      </c>
      <c r="N1649" s="297">
        <v>0.93</v>
      </c>
      <c r="O1649" s="269">
        <v>9</v>
      </c>
      <c r="P1649" s="269">
        <v>9</v>
      </c>
      <c r="Q1649" s="269">
        <v>0</v>
      </c>
      <c r="R1649" s="270">
        <v>1</v>
      </c>
      <c r="S1649" s="270">
        <v>1</v>
      </c>
      <c r="T1649" s="270">
        <v>0</v>
      </c>
      <c r="U1649" s="270">
        <v>0</v>
      </c>
      <c r="V1649" s="298">
        <v>1</v>
      </c>
      <c r="W1649" s="274">
        <v>6</v>
      </c>
      <c r="X1649" s="274">
        <v>6</v>
      </c>
      <c r="Y1649" s="274">
        <v>3</v>
      </c>
      <c r="Z1649" s="274">
        <v>3</v>
      </c>
      <c r="AA1649" s="271">
        <v>1</v>
      </c>
      <c r="AB1649" s="271">
        <v>1</v>
      </c>
      <c r="AC1649" s="298">
        <v>0</v>
      </c>
    </row>
    <row r="1650" spans="1:29">
      <c r="A1650" s="300" t="s">
        <v>2706</v>
      </c>
      <c r="B1650" s="304" t="s">
        <v>3382</v>
      </c>
      <c r="C1650" s="296" t="s">
        <v>3087</v>
      </c>
      <c r="D1650" s="304" t="s">
        <v>3088</v>
      </c>
      <c r="E1650" s="266">
        <v>0</v>
      </c>
      <c r="F1650" s="269">
        <v>0</v>
      </c>
      <c r="G1650" s="269">
        <v>0</v>
      </c>
      <c r="H1650" s="267">
        <v>0</v>
      </c>
      <c r="I1650" s="267">
        <v>0</v>
      </c>
      <c r="J1650" s="267">
        <v>0</v>
      </c>
      <c r="K1650" s="267">
        <v>1</v>
      </c>
      <c r="L1650" s="267">
        <v>1</v>
      </c>
      <c r="M1650" s="267">
        <v>0</v>
      </c>
      <c r="N1650" s="297">
        <v>0.93</v>
      </c>
      <c r="O1650" s="269">
        <v>7</v>
      </c>
      <c r="P1650" s="269">
        <v>5</v>
      </c>
      <c r="Q1650" s="269">
        <v>2</v>
      </c>
      <c r="R1650" s="270">
        <v>0.714285714285714</v>
      </c>
      <c r="S1650" s="270">
        <v>0</v>
      </c>
      <c r="T1650" s="270">
        <v>0</v>
      </c>
      <c r="U1650" s="270">
        <v>1</v>
      </c>
      <c r="V1650" s="298">
        <v>0</v>
      </c>
      <c r="W1650" s="274">
        <v>2</v>
      </c>
      <c r="X1650" s="274">
        <v>1</v>
      </c>
      <c r="Y1650" s="274">
        <v>2</v>
      </c>
      <c r="Z1650" s="274">
        <v>1</v>
      </c>
      <c r="AA1650" s="271">
        <v>0.5</v>
      </c>
      <c r="AB1650" s="271">
        <v>0.5</v>
      </c>
      <c r="AC1650" s="298">
        <v>0</v>
      </c>
    </row>
    <row r="1651" spans="1:29">
      <c r="A1651" s="300" t="s">
        <v>2706</v>
      </c>
      <c r="B1651" s="304" t="s">
        <v>3382</v>
      </c>
      <c r="C1651" s="296" t="s">
        <v>3089</v>
      </c>
      <c r="D1651" s="304" t="s">
        <v>3090</v>
      </c>
      <c r="E1651" s="266">
        <v>0</v>
      </c>
      <c r="F1651" s="269">
        <v>0</v>
      </c>
      <c r="G1651" s="269">
        <v>0</v>
      </c>
      <c r="H1651" s="267">
        <v>0</v>
      </c>
      <c r="I1651" s="267">
        <v>0</v>
      </c>
      <c r="J1651" s="267">
        <v>0</v>
      </c>
      <c r="K1651" s="267">
        <v>0</v>
      </c>
      <c r="L1651" s="267">
        <v>0</v>
      </c>
      <c r="M1651" s="267">
        <v>0</v>
      </c>
      <c r="N1651" s="297">
        <v>0.93</v>
      </c>
      <c r="O1651" s="269">
        <v>0</v>
      </c>
      <c r="P1651" s="269">
        <v>0</v>
      </c>
      <c r="Q1651" s="269">
        <v>0</v>
      </c>
      <c r="R1651" s="270">
        <v>0</v>
      </c>
      <c r="S1651" s="270">
        <v>0</v>
      </c>
      <c r="T1651" s="270">
        <v>0</v>
      </c>
      <c r="U1651" s="270">
        <v>0</v>
      </c>
      <c r="V1651" s="298">
        <v>0</v>
      </c>
      <c r="W1651" s="274">
        <v>0</v>
      </c>
      <c r="X1651" s="274">
        <v>0</v>
      </c>
      <c r="Y1651" s="274">
        <v>0</v>
      </c>
      <c r="Z1651" s="274">
        <v>0</v>
      </c>
      <c r="AA1651" s="271">
        <v>0</v>
      </c>
      <c r="AB1651" s="271">
        <v>0</v>
      </c>
      <c r="AC1651" s="298">
        <v>0</v>
      </c>
    </row>
    <row r="1652" spans="1:29">
      <c r="A1652" s="300" t="s">
        <v>2706</v>
      </c>
      <c r="B1652" s="304" t="s">
        <v>3382</v>
      </c>
      <c r="C1652" s="296" t="s">
        <v>3091</v>
      </c>
      <c r="D1652" s="304" t="s">
        <v>3092</v>
      </c>
      <c r="E1652" s="266">
        <v>0</v>
      </c>
      <c r="F1652" s="269">
        <v>0</v>
      </c>
      <c r="G1652" s="269">
        <v>0</v>
      </c>
      <c r="H1652" s="267">
        <v>0</v>
      </c>
      <c r="I1652" s="267">
        <v>0</v>
      </c>
      <c r="J1652" s="267">
        <v>0</v>
      </c>
      <c r="K1652" s="267">
        <v>1</v>
      </c>
      <c r="L1652" s="267">
        <v>1</v>
      </c>
      <c r="M1652" s="267">
        <v>0</v>
      </c>
      <c r="N1652" s="297">
        <v>0.93</v>
      </c>
      <c r="O1652" s="269">
        <v>5</v>
      </c>
      <c r="P1652" s="269">
        <v>5</v>
      </c>
      <c r="Q1652" s="269">
        <v>0</v>
      </c>
      <c r="R1652" s="270">
        <v>1</v>
      </c>
      <c r="S1652" s="270">
        <v>0</v>
      </c>
      <c r="T1652" s="270">
        <v>0</v>
      </c>
      <c r="U1652" s="270">
        <v>1</v>
      </c>
      <c r="V1652" s="298">
        <v>0</v>
      </c>
      <c r="W1652" s="274">
        <v>2</v>
      </c>
      <c r="X1652" s="274">
        <v>2</v>
      </c>
      <c r="Y1652" s="274">
        <v>1</v>
      </c>
      <c r="Z1652" s="274">
        <v>1</v>
      </c>
      <c r="AA1652" s="271">
        <v>1</v>
      </c>
      <c r="AB1652" s="271">
        <v>1</v>
      </c>
      <c r="AC1652" s="298">
        <v>0</v>
      </c>
    </row>
    <row r="1653" spans="1:29">
      <c r="A1653" s="300" t="s">
        <v>2706</v>
      </c>
      <c r="B1653" s="304" t="s">
        <v>3382</v>
      </c>
      <c r="C1653" s="296" t="s">
        <v>3093</v>
      </c>
      <c r="D1653" s="304" t="s">
        <v>3094</v>
      </c>
      <c r="E1653" s="266">
        <v>3385</v>
      </c>
      <c r="F1653" s="269">
        <v>3074</v>
      </c>
      <c r="G1653" s="269">
        <v>311</v>
      </c>
      <c r="H1653" s="267">
        <v>2276</v>
      </c>
      <c r="I1653" s="267">
        <v>1987</v>
      </c>
      <c r="J1653" s="267">
        <v>289</v>
      </c>
      <c r="K1653" s="267">
        <v>4236</v>
      </c>
      <c r="L1653" s="267">
        <v>3900</v>
      </c>
      <c r="M1653" s="267">
        <v>336</v>
      </c>
      <c r="N1653" s="297">
        <v>0.93</v>
      </c>
      <c r="O1653" s="269">
        <v>125342</v>
      </c>
      <c r="P1653" s="269">
        <v>115600</v>
      </c>
      <c r="Q1653" s="269">
        <v>9742</v>
      </c>
      <c r="R1653" s="270">
        <v>0.922276651082638</v>
      </c>
      <c r="S1653" s="270">
        <v>0.908124076809454</v>
      </c>
      <c r="T1653" s="270">
        <v>0.873022847100176</v>
      </c>
      <c r="U1653" s="270">
        <v>0.920679886685552</v>
      </c>
      <c r="V1653" s="298">
        <v>0.0351012297092778</v>
      </c>
      <c r="W1653" s="274">
        <v>26383</v>
      </c>
      <c r="X1653" s="274">
        <v>24232</v>
      </c>
      <c r="Y1653" s="274">
        <v>30621</v>
      </c>
      <c r="Z1653" s="274">
        <v>28545</v>
      </c>
      <c r="AA1653" s="271">
        <v>0.918470227040139</v>
      </c>
      <c r="AB1653" s="271">
        <v>0.932203389830508</v>
      </c>
      <c r="AC1653" s="298">
        <v>-0.013733162790369</v>
      </c>
    </row>
    <row r="1654" spans="1:29">
      <c r="A1654" s="300" t="s">
        <v>2706</v>
      </c>
      <c r="B1654" s="304" t="s">
        <v>3382</v>
      </c>
      <c r="C1654" s="296" t="s">
        <v>3095</v>
      </c>
      <c r="D1654" s="304" t="s">
        <v>3096</v>
      </c>
      <c r="E1654" s="266">
        <v>0</v>
      </c>
      <c r="F1654" s="269">
        <v>0</v>
      </c>
      <c r="G1654" s="269">
        <v>0</v>
      </c>
      <c r="H1654" s="267">
        <v>0</v>
      </c>
      <c r="I1654" s="267">
        <v>0</v>
      </c>
      <c r="J1654" s="267">
        <v>0</v>
      </c>
      <c r="K1654" s="267">
        <v>0</v>
      </c>
      <c r="L1654" s="267">
        <v>0</v>
      </c>
      <c r="M1654" s="267">
        <v>0</v>
      </c>
      <c r="N1654" s="297">
        <v>0.93</v>
      </c>
      <c r="O1654" s="269">
        <v>5</v>
      </c>
      <c r="P1654" s="269">
        <v>4</v>
      </c>
      <c r="Q1654" s="269">
        <v>1</v>
      </c>
      <c r="R1654" s="270">
        <v>0.8</v>
      </c>
      <c r="S1654" s="270">
        <v>0</v>
      </c>
      <c r="T1654" s="270">
        <v>0</v>
      </c>
      <c r="U1654" s="270">
        <v>0</v>
      </c>
      <c r="V1654" s="298">
        <v>0</v>
      </c>
      <c r="W1654" s="274">
        <v>2</v>
      </c>
      <c r="X1654" s="274">
        <v>2</v>
      </c>
      <c r="Y1654" s="274">
        <v>2</v>
      </c>
      <c r="Z1654" s="274">
        <v>1</v>
      </c>
      <c r="AA1654" s="271">
        <v>1</v>
      </c>
      <c r="AB1654" s="271">
        <v>0.5</v>
      </c>
      <c r="AC1654" s="298">
        <v>0.5</v>
      </c>
    </row>
    <row r="1655" spans="1:29">
      <c r="A1655" s="300" t="s">
        <v>2706</v>
      </c>
      <c r="B1655" s="304" t="s">
        <v>3382</v>
      </c>
      <c r="C1655" s="296" t="s">
        <v>3097</v>
      </c>
      <c r="D1655" s="304" t="s">
        <v>3098</v>
      </c>
      <c r="E1655" s="266">
        <v>0</v>
      </c>
      <c r="F1655" s="269">
        <v>0</v>
      </c>
      <c r="G1655" s="269">
        <v>0</v>
      </c>
      <c r="H1655" s="267">
        <v>1</v>
      </c>
      <c r="I1655" s="267">
        <v>1</v>
      </c>
      <c r="J1655" s="267">
        <v>0</v>
      </c>
      <c r="K1655" s="267">
        <v>0</v>
      </c>
      <c r="L1655" s="267">
        <v>0</v>
      </c>
      <c r="M1655" s="267">
        <v>0</v>
      </c>
      <c r="N1655" s="297">
        <v>0.93</v>
      </c>
      <c r="O1655" s="269">
        <v>1</v>
      </c>
      <c r="P1655" s="269">
        <v>1</v>
      </c>
      <c r="Q1655" s="269">
        <v>0</v>
      </c>
      <c r="R1655" s="270">
        <v>1</v>
      </c>
      <c r="S1655" s="270">
        <v>0</v>
      </c>
      <c r="T1655" s="270">
        <v>1</v>
      </c>
      <c r="U1655" s="270">
        <v>0</v>
      </c>
      <c r="V1655" s="298">
        <v>-1</v>
      </c>
      <c r="W1655" s="274">
        <v>1</v>
      </c>
      <c r="X1655" s="274">
        <v>1</v>
      </c>
      <c r="Y1655" s="274">
        <v>0</v>
      </c>
      <c r="Z1655" s="274">
        <v>0</v>
      </c>
      <c r="AA1655" s="271">
        <v>1</v>
      </c>
      <c r="AB1655" s="271">
        <v>0</v>
      </c>
      <c r="AC1655" s="298">
        <v>1</v>
      </c>
    </row>
    <row r="1656" spans="1:29">
      <c r="A1656" s="300" t="s">
        <v>2706</v>
      </c>
      <c r="B1656" s="304" t="s">
        <v>3382</v>
      </c>
      <c r="C1656" s="296" t="s">
        <v>3099</v>
      </c>
      <c r="D1656" s="304" t="s">
        <v>3100</v>
      </c>
      <c r="E1656" s="266">
        <v>0</v>
      </c>
      <c r="F1656" s="269">
        <v>0</v>
      </c>
      <c r="G1656" s="269">
        <v>0</v>
      </c>
      <c r="H1656" s="267">
        <v>0</v>
      </c>
      <c r="I1656" s="267">
        <v>0</v>
      </c>
      <c r="J1656" s="267">
        <v>0</v>
      </c>
      <c r="K1656" s="267">
        <v>1</v>
      </c>
      <c r="L1656" s="267">
        <v>0</v>
      </c>
      <c r="M1656" s="267">
        <v>1</v>
      </c>
      <c r="N1656" s="297">
        <v>0.93</v>
      </c>
      <c r="O1656" s="269">
        <v>20</v>
      </c>
      <c r="P1656" s="269">
        <v>16</v>
      </c>
      <c r="Q1656" s="269">
        <v>4</v>
      </c>
      <c r="R1656" s="270">
        <v>0.8</v>
      </c>
      <c r="S1656" s="270">
        <v>0</v>
      </c>
      <c r="T1656" s="270">
        <v>0</v>
      </c>
      <c r="U1656" s="270">
        <v>0</v>
      </c>
      <c r="V1656" s="298">
        <v>0</v>
      </c>
      <c r="W1656" s="274">
        <v>6</v>
      </c>
      <c r="X1656" s="274">
        <v>5</v>
      </c>
      <c r="Y1656" s="274">
        <v>6</v>
      </c>
      <c r="Z1656" s="274">
        <v>3</v>
      </c>
      <c r="AA1656" s="271">
        <v>0.833333333333333</v>
      </c>
      <c r="AB1656" s="271">
        <v>0.5</v>
      </c>
      <c r="AC1656" s="298">
        <v>0.333333333333333</v>
      </c>
    </row>
    <row r="1657" spans="1:29">
      <c r="A1657" s="300" t="s">
        <v>2706</v>
      </c>
      <c r="B1657" s="304" t="s">
        <v>3382</v>
      </c>
      <c r="C1657" s="296" t="s">
        <v>3101</v>
      </c>
      <c r="D1657" s="304" t="s">
        <v>3102</v>
      </c>
      <c r="E1657" s="266">
        <v>3731</v>
      </c>
      <c r="F1657" s="269">
        <v>3708</v>
      </c>
      <c r="G1657" s="269">
        <v>23</v>
      </c>
      <c r="H1657" s="267">
        <v>3217</v>
      </c>
      <c r="I1657" s="267">
        <v>3194</v>
      </c>
      <c r="J1657" s="267">
        <v>23</v>
      </c>
      <c r="K1657" s="267">
        <v>3997</v>
      </c>
      <c r="L1657" s="267">
        <v>3981</v>
      </c>
      <c r="M1657" s="267">
        <v>16</v>
      </c>
      <c r="N1657" s="297">
        <v>0.93</v>
      </c>
      <c r="O1657" s="269">
        <v>103199</v>
      </c>
      <c r="P1657" s="269">
        <v>102672</v>
      </c>
      <c r="Q1657" s="269">
        <v>527</v>
      </c>
      <c r="R1657" s="270">
        <v>0.994893361369781</v>
      </c>
      <c r="S1657" s="270">
        <v>0.993835432859823</v>
      </c>
      <c r="T1657" s="270">
        <v>0.992850481815356</v>
      </c>
      <c r="U1657" s="270">
        <v>0.995996997748311</v>
      </c>
      <c r="V1657" s="298">
        <v>0.000984951044467164</v>
      </c>
      <c r="W1657" s="274">
        <v>25377</v>
      </c>
      <c r="X1657" s="274">
        <v>25254</v>
      </c>
      <c r="Y1657" s="274">
        <v>25992</v>
      </c>
      <c r="Z1657" s="274">
        <v>25837</v>
      </c>
      <c r="AA1657" s="271">
        <v>0.99515309138196</v>
      </c>
      <c r="AB1657" s="271">
        <v>0.994036626654355</v>
      </c>
      <c r="AC1657" s="298">
        <v>0.00111646472760485</v>
      </c>
    </row>
    <row r="1658" spans="1:29">
      <c r="A1658" s="300" t="s">
        <v>2706</v>
      </c>
      <c r="B1658" s="304" t="s">
        <v>3382</v>
      </c>
      <c r="C1658" s="296" t="s">
        <v>3103</v>
      </c>
      <c r="D1658" s="304" t="s">
        <v>3104</v>
      </c>
      <c r="E1658" s="266">
        <v>0</v>
      </c>
      <c r="F1658" s="269">
        <v>0</v>
      </c>
      <c r="G1658" s="269">
        <v>0</v>
      </c>
      <c r="H1658" s="267">
        <v>1</v>
      </c>
      <c r="I1658" s="267">
        <v>1</v>
      </c>
      <c r="J1658" s="267">
        <v>0</v>
      </c>
      <c r="K1658" s="267">
        <v>0</v>
      </c>
      <c r="L1658" s="267">
        <v>0</v>
      </c>
      <c r="M1658" s="267">
        <v>0</v>
      </c>
      <c r="N1658" s="297">
        <v>0.93</v>
      </c>
      <c r="O1658" s="269">
        <v>7</v>
      </c>
      <c r="P1658" s="269">
        <v>7</v>
      </c>
      <c r="Q1658" s="269">
        <v>0</v>
      </c>
      <c r="R1658" s="270">
        <v>1</v>
      </c>
      <c r="S1658" s="270">
        <v>0</v>
      </c>
      <c r="T1658" s="270">
        <v>1</v>
      </c>
      <c r="U1658" s="270">
        <v>0</v>
      </c>
      <c r="V1658" s="298">
        <v>-1</v>
      </c>
      <c r="W1658" s="274">
        <v>3</v>
      </c>
      <c r="X1658" s="274">
        <v>3</v>
      </c>
      <c r="Y1658" s="274">
        <v>4</v>
      </c>
      <c r="Z1658" s="274">
        <v>4</v>
      </c>
      <c r="AA1658" s="271">
        <v>1</v>
      </c>
      <c r="AB1658" s="271">
        <v>1</v>
      </c>
      <c r="AC1658" s="298">
        <v>0</v>
      </c>
    </row>
    <row r="1659" spans="1:29">
      <c r="A1659" s="300" t="s">
        <v>2706</v>
      </c>
      <c r="B1659" s="304" t="s">
        <v>3382</v>
      </c>
      <c r="C1659" s="296" t="s">
        <v>3105</v>
      </c>
      <c r="D1659" s="304" t="s">
        <v>3106</v>
      </c>
      <c r="E1659" s="266">
        <v>0</v>
      </c>
      <c r="F1659" s="269">
        <v>0</v>
      </c>
      <c r="G1659" s="269">
        <v>0</v>
      </c>
      <c r="H1659" s="267">
        <v>3</v>
      </c>
      <c r="I1659" s="267">
        <v>2</v>
      </c>
      <c r="J1659" s="267">
        <v>1</v>
      </c>
      <c r="K1659" s="267">
        <v>3</v>
      </c>
      <c r="L1659" s="267">
        <v>3</v>
      </c>
      <c r="M1659" s="267">
        <v>0</v>
      </c>
      <c r="N1659" s="297">
        <v>0.93</v>
      </c>
      <c r="O1659" s="269">
        <v>43</v>
      </c>
      <c r="P1659" s="269">
        <v>42</v>
      </c>
      <c r="Q1659" s="269">
        <v>1</v>
      </c>
      <c r="R1659" s="270">
        <v>0.976744186046512</v>
      </c>
      <c r="S1659" s="270">
        <v>0</v>
      </c>
      <c r="T1659" s="270">
        <v>0.666666666666667</v>
      </c>
      <c r="U1659" s="270">
        <v>1</v>
      </c>
      <c r="V1659" s="298">
        <v>-0.666666666666667</v>
      </c>
      <c r="W1659" s="274">
        <v>9</v>
      </c>
      <c r="X1659" s="274">
        <v>8</v>
      </c>
      <c r="Y1659" s="274">
        <v>20</v>
      </c>
      <c r="Z1659" s="274">
        <v>20</v>
      </c>
      <c r="AA1659" s="271">
        <v>0.888888888888889</v>
      </c>
      <c r="AB1659" s="271">
        <v>1</v>
      </c>
      <c r="AC1659" s="298">
        <v>-0.111111111111111</v>
      </c>
    </row>
    <row r="1660" spans="1:29">
      <c r="A1660" s="300" t="s">
        <v>2706</v>
      </c>
      <c r="B1660" s="304" t="s">
        <v>3382</v>
      </c>
      <c r="C1660" s="296" t="s">
        <v>3107</v>
      </c>
      <c r="D1660" s="304" t="s">
        <v>3108</v>
      </c>
      <c r="E1660" s="266">
        <v>0</v>
      </c>
      <c r="F1660" s="269">
        <v>0</v>
      </c>
      <c r="G1660" s="269">
        <v>0</v>
      </c>
      <c r="H1660" s="267">
        <v>0</v>
      </c>
      <c r="I1660" s="267">
        <v>0</v>
      </c>
      <c r="J1660" s="267">
        <v>0</v>
      </c>
      <c r="K1660" s="267">
        <v>2</v>
      </c>
      <c r="L1660" s="267">
        <v>2</v>
      </c>
      <c r="M1660" s="267">
        <v>0</v>
      </c>
      <c r="N1660" s="297">
        <v>0.93</v>
      </c>
      <c r="O1660" s="269">
        <v>12</v>
      </c>
      <c r="P1660" s="269">
        <v>12</v>
      </c>
      <c r="Q1660" s="269">
        <v>0</v>
      </c>
      <c r="R1660" s="270">
        <v>1</v>
      </c>
      <c r="S1660" s="270">
        <v>0</v>
      </c>
      <c r="T1660" s="270">
        <v>0</v>
      </c>
      <c r="U1660" s="270">
        <v>1</v>
      </c>
      <c r="V1660" s="298">
        <v>0</v>
      </c>
      <c r="W1660" s="274">
        <v>4</v>
      </c>
      <c r="X1660" s="274">
        <v>4</v>
      </c>
      <c r="Y1660" s="274">
        <v>2</v>
      </c>
      <c r="Z1660" s="274">
        <v>2</v>
      </c>
      <c r="AA1660" s="271">
        <v>1</v>
      </c>
      <c r="AB1660" s="271">
        <v>1</v>
      </c>
      <c r="AC1660" s="298">
        <v>0</v>
      </c>
    </row>
    <row r="1661" spans="1:29">
      <c r="A1661" s="300" t="s">
        <v>2706</v>
      </c>
      <c r="B1661" s="304" t="s">
        <v>3382</v>
      </c>
      <c r="C1661" s="296" t="s">
        <v>3109</v>
      </c>
      <c r="D1661" s="304" t="s">
        <v>3110</v>
      </c>
      <c r="E1661" s="266">
        <v>0</v>
      </c>
      <c r="F1661" s="269">
        <v>0</v>
      </c>
      <c r="G1661" s="269">
        <v>0</v>
      </c>
      <c r="H1661" s="267">
        <v>0</v>
      </c>
      <c r="I1661" s="267">
        <v>0</v>
      </c>
      <c r="J1661" s="267">
        <v>0</v>
      </c>
      <c r="K1661" s="267">
        <v>0</v>
      </c>
      <c r="L1661" s="267">
        <v>0</v>
      </c>
      <c r="M1661" s="267">
        <v>0</v>
      </c>
      <c r="N1661" s="297">
        <v>0.93</v>
      </c>
      <c r="O1661" s="269">
        <v>6</v>
      </c>
      <c r="P1661" s="269">
        <v>6</v>
      </c>
      <c r="Q1661" s="269">
        <v>0</v>
      </c>
      <c r="R1661" s="270">
        <v>1</v>
      </c>
      <c r="S1661" s="270">
        <v>0</v>
      </c>
      <c r="T1661" s="270">
        <v>0</v>
      </c>
      <c r="U1661" s="270">
        <v>0</v>
      </c>
      <c r="V1661" s="298">
        <v>0</v>
      </c>
      <c r="W1661" s="274">
        <v>0</v>
      </c>
      <c r="X1661" s="274">
        <v>0</v>
      </c>
      <c r="Y1661" s="274">
        <v>3</v>
      </c>
      <c r="Z1661" s="274">
        <v>3</v>
      </c>
      <c r="AA1661" s="271">
        <v>0</v>
      </c>
      <c r="AB1661" s="271">
        <v>1</v>
      </c>
      <c r="AC1661" s="298">
        <v>-1</v>
      </c>
    </row>
    <row r="1662" spans="1:29">
      <c r="A1662" s="300" t="s">
        <v>2706</v>
      </c>
      <c r="B1662" s="304" t="s">
        <v>3382</v>
      </c>
      <c r="C1662" s="296" t="s">
        <v>3111</v>
      </c>
      <c r="D1662" s="304" t="s">
        <v>3112</v>
      </c>
      <c r="E1662" s="266">
        <v>0</v>
      </c>
      <c r="F1662" s="269">
        <v>0</v>
      </c>
      <c r="G1662" s="269">
        <v>0</v>
      </c>
      <c r="H1662" s="267">
        <v>1</v>
      </c>
      <c r="I1662" s="267">
        <v>1</v>
      </c>
      <c r="J1662" s="267">
        <v>0</v>
      </c>
      <c r="K1662" s="267">
        <v>2</v>
      </c>
      <c r="L1662" s="267">
        <v>2</v>
      </c>
      <c r="M1662" s="267">
        <v>0</v>
      </c>
      <c r="N1662" s="297">
        <v>0.93</v>
      </c>
      <c r="O1662" s="269">
        <v>15</v>
      </c>
      <c r="P1662" s="269">
        <v>12</v>
      </c>
      <c r="Q1662" s="269">
        <v>3</v>
      </c>
      <c r="R1662" s="270">
        <v>0.8</v>
      </c>
      <c r="S1662" s="270">
        <v>0</v>
      </c>
      <c r="T1662" s="270">
        <v>1</v>
      </c>
      <c r="U1662" s="270">
        <v>1</v>
      </c>
      <c r="V1662" s="298">
        <v>-1</v>
      </c>
      <c r="W1662" s="274">
        <v>5</v>
      </c>
      <c r="X1662" s="274">
        <v>5</v>
      </c>
      <c r="Y1662" s="274">
        <v>3</v>
      </c>
      <c r="Z1662" s="274">
        <v>3</v>
      </c>
      <c r="AA1662" s="271">
        <v>1</v>
      </c>
      <c r="AB1662" s="271">
        <v>1</v>
      </c>
      <c r="AC1662" s="298">
        <v>0</v>
      </c>
    </row>
    <row r="1663" spans="1:29">
      <c r="A1663" s="300" t="s">
        <v>2706</v>
      </c>
      <c r="B1663" s="304" t="s">
        <v>3382</v>
      </c>
      <c r="C1663" s="296" t="s">
        <v>3113</v>
      </c>
      <c r="D1663" s="304" t="s">
        <v>3114</v>
      </c>
      <c r="E1663" s="266">
        <v>2257</v>
      </c>
      <c r="F1663" s="269">
        <v>1599</v>
      </c>
      <c r="G1663" s="269">
        <v>658</v>
      </c>
      <c r="H1663" s="267">
        <v>1609</v>
      </c>
      <c r="I1663" s="267">
        <v>848</v>
      </c>
      <c r="J1663" s="267">
        <v>761</v>
      </c>
      <c r="K1663" s="267">
        <v>2644</v>
      </c>
      <c r="L1663" s="267">
        <v>2070</v>
      </c>
      <c r="M1663" s="267">
        <v>574</v>
      </c>
      <c r="N1663" s="297">
        <v>0.93</v>
      </c>
      <c r="O1663" s="269">
        <v>76657</v>
      </c>
      <c r="P1663" s="269">
        <v>58243</v>
      </c>
      <c r="Q1663" s="269">
        <v>18414</v>
      </c>
      <c r="R1663" s="270">
        <v>0.759787103591322</v>
      </c>
      <c r="S1663" s="270">
        <v>0.708462560921577</v>
      </c>
      <c r="T1663" s="270">
        <v>0.527035425730267</v>
      </c>
      <c r="U1663" s="270">
        <v>0.782904689863843</v>
      </c>
      <c r="V1663" s="298">
        <v>0.18142713519131</v>
      </c>
      <c r="W1663" s="274">
        <v>17049</v>
      </c>
      <c r="X1663" s="274">
        <v>12962</v>
      </c>
      <c r="Y1663" s="274">
        <v>19171</v>
      </c>
      <c r="Z1663" s="274">
        <v>15261</v>
      </c>
      <c r="AA1663" s="271">
        <v>0.760279195260719</v>
      </c>
      <c r="AB1663" s="271">
        <v>0.796046111313964</v>
      </c>
      <c r="AC1663" s="298">
        <v>-0.0357669160532447</v>
      </c>
    </row>
    <row r="1664" spans="1:29">
      <c r="A1664" s="300" t="s">
        <v>2706</v>
      </c>
      <c r="B1664" s="304" t="s">
        <v>3382</v>
      </c>
      <c r="C1664" s="296" t="s">
        <v>3115</v>
      </c>
      <c r="D1664" s="304" t="s">
        <v>3116</v>
      </c>
      <c r="E1664" s="266">
        <v>0</v>
      </c>
      <c r="F1664" s="269">
        <v>0</v>
      </c>
      <c r="G1664" s="269">
        <v>0</v>
      </c>
      <c r="H1664" s="267">
        <v>0</v>
      </c>
      <c r="I1664" s="267">
        <v>0</v>
      </c>
      <c r="J1664" s="267">
        <v>0</v>
      </c>
      <c r="K1664" s="267">
        <v>2</v>
      </c>
      <c r="L1664" s="267">
        <v>2</v>
      </c>
      <c r="M1664" s="267">
        <v>0</v>
      </c>
      <c r="N1664" s="297">
        <v>0.93</v>
      </c>
      <c r="O1664" s="269">
        <v>20</v>
      </c>
      <c r="P1664" s="269">
        <v>19</v>
      </c>
      <c r="Q1664" s="269">
        <v>1</v>
      </c>
      <c r="R1664" s="270">
        <v>0.95</v>
      </c>
      <c r="S1664" s="270">
        <v>0</v>
      </c>
      <c r="T1664" s="270">
        <v>0</v>
      </c>
      <c r="U1664" s="270">
        <v>1</v>
      </c>
      <c r="V1664" s="298">
        <v>0</v>
      </c>
      <c r="W1664" s="274">
        <v>2</v>
      </c>
      <c r="X1664" s="274">
        <v>2</v>
      </c>
      <c r="Y1664" s="274">
        <v>2</v>
      </c>
      <c r="Z1664" s="274">
        <v>2</v>
      </c>
      <c r="AA1664" s="271">
        <v>1</v>
      </c>
      <c r="AB1664" s="271">
        <v>1</v>
      </c>
      <c r="AC1664" s="298">
        <v>0</v>
      </c>
    </row>
    <row r="1665" spans="1:29">
      <c r="A1665" s="300" t="s">
        <v>2706</v>
      </c>
      <c r="B1665" s="304" t="s">
        <v>3385</v>
      </c>
      <c r="C1665" s="296" t="s">
        <v>3117</v>
      </c>
      <c r="D1665" s="304" t="s">
        <v>3118</v>
      </c>
      <c r="E1665" s="266">
        <v>1162</v>
      </c>
      <c r="F1665" s="269">
        <v>1110</v>
      </c>
      <c r="G1665" s="269">
        <v>52</v>
      </c>
      <c r="H1665" s="267">
        <v>1388</v>
      </c>
      <c r="I1665" s="267">
        <v>1345</v>
      </c>
      <c r="J1665" s="267">
        <v>43</v>
      </c>
      <c r="K1665" s="267">
        <v>1023</v>
      </c>
      <c r="L1665" s="267">
        <v>990</v>
      </c>
      <c r="M1665" s="267">
        <v>33</v>
      </c>
      <c r="N1665" s="297">
        <v>0.93</v>
      </c>
      <c r="O1665" s="269">
        <v>34278</v>
      </c>
      <c r="P1665" s="269">
        <v>33569</v>
      </c>
      <c r="Q1665" s="269">
        <v>709</v>
      </c>
      <c r="R1665" s="270">
        <v>0.979316179473715</v>
      </c>
      <c r="S1665" s="270">
        <v>0.955249569707401</v>
      </c>
      <c r="T1665" s="270">
        <v>0.969020172910663</v>
      </c>
      <c r="U1665" s="270">
        <v>0.967741935483871</v>
      </c>
      <c r="V1665" s="298">
        <v>-0.0137706032032617</v>
      </c>
      <c r="W1665" s="274">
        <v>8334</v>
      </c>
      <c r="X1665" s="274">
        <v>8113</v>
      </c>
      <c r="Y1665" s="274">
        <v>8296</v>
      </c>
      <c r="Z1665" s="274">
        <v>8096</v>
      </c>
      <c r="AA1665" s="271">
        <v>0.973482121430286</v>
      </c>
      <c r="AB1665" s="271">
        <v>0.975891996142719</v>
      </c>
      <c r="AC1665" s="298">
        <v>-0.00240987471243381</v>
      </c>
    </row>
    <row r="1666" spans="1:29">
      <c r="A1666" s="300" t="s">
        <v>2706</v>
      </c>
      <c r="B1666" s="304" t="s">
        <v>3382</v>
      </c>
      <c r="C1666" s="296" t="s">
        <v>3119</v>
      </c>
      <c r="D1666" s="304" t="s">
        <v>3120</v>
      </c>
      <c r="E1666" s="266">
        <v>2020</v>
      </c>
      <c r="F1666" s="269">
        <v>1872</v>
      </c>
      <c r="G1666" s="269">
        <v>148</v>
      </c>
      <c r="H1666" s="267">
        <v>1445</v>
      </c>
      <c r="I1666" s="267">
        <v>1309</v>
      </c>
      <c r="J1666" s="267">
        <v>136</v>
      </c>
      <c r="K1666" s="267">
        <v>2369</v>
      </c>
      <c r="L1666" s="267">
        <v>2172</v>
      </c>
      <c r="M1666" s="267">
        <v>197</v>
      </c>
      <c r="N1666" s="297">
        <v>0.93</v>
      </c>
      <c r="O1666" s="269">
        <v>71761</v>
      </c>
      <c r="P1666" s="269">
        <v>63676</v>
      </c>
      <c r="Q1666" s="269">
        <v>8085</v>
      </c>
      <c r="R1666" s="270">
        <v>0.88733434595393</v>
      </c>
      <c r="S1666" s="270">
        <v>0.926732673267327</v>
      </c>
      <c r="T1666" s="270">
        <v>0.905882352941176</v>
      </c>
      <c r="U1666" s="270">
        <v>0.916842549598987</v>
      </c>
      <c r="V1666" s="298">
        <v>0.0208503203261503</v>
      </c>
      <c r="W1666" s="274">
        <v>15439</v>
      </c>
      <c r="X1666" s="274">
        <v>14463</v>
      </c>
      <c r="Y1666" s="274">
        <v>17040</v>
      </c>
      <c r="Z1666" s="274">
        <v>16272</v>
      </c>
      <c r="AA1666" s="271">
        <v>0.936783470432023</v>
      </c>
      <c r="AB1666" s="271">
        <v>0.954929577464789</v>
      </c>
      <c r="AC1666" s="298">
        <v>-0.0181461070327659</v>
      </c>
    </row>
    <row r="1667" spans="1:29">
      <c r="A1667" s="300" t="s">
        <v>2706</v>
      </c>
      <c r="B1667" s="304" t="s">
        <v>3384</v>
      </c>
      <c r="C1667" s="296" t="s">
        <v>3121</v>
      </c>
      <c r="D1667" s="304" t="s">
        <v>3122</v>
      </c>
      <c r="E1667" s="266">
        <v>1636</v>
      </c>
      <c r="F1667" s="269">
        <v>1585</v>
      </c>
      <c r="G1667" s="269">
        <v>51</v>
      </c>
      <c r="H1667" s="267">
        <v>2637</v>
      </c>
      <c r="I1667" s="267">
        <v>2336</v>
      </c>
      <c r="J1667" s="267">
        <v>301</v>
      </c>
      <c r="K1667" s="267">
        <v>2596</v>
      </c>
      <c r="L1667" s="267">
        <v>2267</v>
      </c>
      <c r="M1667" s="267">
        <v>329</v>
      </c>
      <c r="N1667" s="297">
        <v>0.93</v>
      </c>
      <c r="O1667" s="269">
        <v>77700</v>
      </c>
      <c r="P1667" s="269">
        <v>69227</v>
      </c>
      <c r="Q1667" s="269">
        <v>8473</v>
      </c>
      <c r="R1667" s="270">
        <v>0.890952380952381</v>
      </c>
      <c r="S1667" s="270">
        <v>0.968826405867971</v>
      </c>
      <c r="T1667" s="270">
        <v>0.885855138414865</v>
      </c>
      <c r="U1667" s="270">
        <v>0.87326656394453</v>
      </c>
      <c r="V1667" s="298">
        <v>0.0829712674531052</v>
      </c>
      <c r="W1667" s="274">
        <v>17242</v>
      </c>
      <c r="X1667" s="274">
        <v>15416</v>
      </c>
      <c r="Y1667" s="274">
        <v>19973</v>
      </c>
      <c r="Z1667" s="274">
        <v>18172</v>
      </c>
      <c r="AA1667" s="271">
        <v>0.894095812550748</v>
      </c>
      <c r="AB1667" s="271">
        <v>0.909828268162019</v>
      </c>
      <c r="AC1667" s="298">
        <v>-0.0157324556112705</v>
      </c>
    </row>
    <row r="1668" spans="1:29">
      <c r="A1668" s="300" t="s">
        <v>2706</v>
      </c>
      <c r="B1668" s="304" t="s">
        <v>3384</v>
      </c>
      <c r="C1668" s="296" t="s">
        <v>3123</v>
      </c>
      <c r="D1668" s="304" t="s">
        <v>3124</v>
      </c>
      <c r="E1668" s="266">
        <v>2035</v>
      </c>
      <c r="F1668" s="269">
        <v>1928</v>
      </c>
      <c r="G1668" s="269">
        <v>107</v>
      </c>
      <c r="H1668" s="267">
        <v>2260</v>
      </c>
      <c r="I1668" s="267">
        <v>2162</v>
      </c>
      <c r="J1668" s="267">
        <v>98</v>
      </c>
      <c r="K1668" s="267">
        <v>1984</v>
      </c>
      <c r="L1668" s="267">
        <v>1937</v>
      </c>
      <c r="M1668" s="267">
        <v>47</v>
      </c>
      <c r="N1668" s="297">
        <v>0.93</v>
      </c>
      <c r="O1668" s="269">
        <v>64624</v>
      </c>
      <c r="P1668" s="269">
        <v>62912</v>
      </c>
      <c r="Q1668" s="269">
        <v>1712</v>
      </c>
      <c r="R1668" s="270">
        <v>0.973508294132211</v>
      </c>
      <c r="S1668" s="270">
        <v>0.947420147420147</v>
      </c>
      <c r="T1668" s="270">
        <v>0.956637168141593</v>
      </c>
      <c r="U1668" s="270">
        <v>0.976310483870968</v>
      </c>
      <c r="V1668" s="298">
        <v>-0.00921702072144548</v>
      </c>
      <c r="W1668" s="274">
        <v>15092</v>
      </c>
      <c r="X1668" s="274">
        <v>14641</v>
      </c>
      <c r="Y1668" s="274">
        <v>16222</v>
      </c>
      <c r="Z1668" s="274">
        <v>15802</v>
      </c>
      <c r="AA1668" s="271">
        <v>0.970116618075802</v>
      </c>
      <c r="AB1668" s="271">
        <v>0.974109234373074</v>
      </c>
      <c r="AC1668" s="298">
        <v>-0.00399261629727188</v>
      </c>
    </row>
    <row r="1669" spans="1:29">
      <c r="A1669" s="300" t="s">
        <v>2706</v>
      </c>
      <c r="B1669" s="304" t="s">
        <v>3385</v>
      </c>
      <c r="C1669" s="296" t="s">
        <v>3125</v>
      </c>
      <c r="D1669" s="304" t="s">
        <v>3126</v>
      </c>
      <c r="E1669" s="266">
        <v>2901</v>
      </c>
      <c r="F1669" s="269">
        <v>2803</v>
      </c>
      <c r="G1669" s="269">
        <v>98</v>
      </c>
      <c r="H1669" s="267">
        <v>3503</v>
      </c>
      <c r="I1669" s="267">
        <v>3409</v>
      </c>
      <c r="J1669" s="267">
        <v>94</v>
      </c>
      <c r="K1669" s="267">
        <v>2838</v>
      </c>
      <c r="L1669" s="267">
        <v>2779</v>
      </c>
      <c r="M1669" s="267">
        <v>59</v>
      </c>
      <c r="N1669" s="297">
        <v>0.93</v>
      </c>
      <c r="O1669" s="269">
        <v>101347</v>
      </c>
      <c r="P1669" s="269">
        <v>99918</v>
      </c>
      <c r="Q1669" s="269">
        <v>1429</v>
      </c>
      <c r="R1669" s="270">
        <v>0.985899927970241</v>
      </c>
      <c r="S1669" s="270">
        <v>0.966218545329197</v>
      </c>
      <c r="T1669" s="270">
        <v>0.97316585783614</v>
      </c>
      <c r="U1669" s="270">
        <v>0.979210711768851</v>
      </c>
      <c r="V1669" s="298">
        <v>-0.00694731250694358</v>
      </c>
      <c r="W1669" s="274">
        <v>22754</v>
      </c>
      <c r="X1669" s="274">
        <v>22356</v>
      </c>
      <c r="Y1669" s="274">
        <v>24679</v>
      </c>
      <c r="Z1669" s="274">
        <v>24343</v>
      </c>
      <c r="AA1669" s="271">
        <v>0.982508569921772</v>
      </c>
      <c r="AB1669" s="271">
        <v>0.986385185785486</v>
      </c>
      <c r="AC1669" s="298">
        <v>-0.00387661586371357</v>
      </c>
    </row>
    <row r="1670" spans="1:29">
      <c r="A1670" s="300" t="s">
        <v>2706</v>
      </c>
      <c r="B1670" s="304" t="s">
        <v>3382</v>
      </c>
      <c r="C1670" s="296" t="s">
        <v>3127</v>
      </c>
      <c r="D1670" s="304" t="s">
        <v>3128</v>
      </c>
      <c r="E1670" s="266">
        <v>1719</v>
      </c>
      <c r="F1670" s="269">
        <v>1585</v>
      </c>
      <c r="G1670" s="269">
        <v>134</v>
      </c>
      <c r="H1670" s="267">
        <v>1331</v>
      </c>
      <c r="I1670" s="267">
        <v>1178</v>
      </c>
      <c r="J1670" s="267">
        <v>153</v>
      </c>
      <c r="K1670" s="267">
        <v>2224</v>
      </c>
      <c r="L1670" s="267">
        <v>2105</v>
      </c>
      <c r="M1670" s="267">
        <v>119</v>
      </c>
      <c r="N1670" s="297">
        <v>0.93</v>
      </c>
      <c r="O1670" s="269">
        <v>67555</v>
      </c>
      <c r="P1670" s="269">
        <v>63891</v>
      </c>
      <c r="Q1670" s="269">
        <v>3664</v>
      </c>
      <c r="R1670" s="270">
        <v>0.945762711864407</v>
      </c>
      <c r="S1670" s="270">
        <v>0.922047702152414</v>
      </c>
      <c r="T1670" s="270">
        <v>0.885048835462059</v>
      </c>
      <c r="U1670" s="270">
        <v>0.946492805755396</v>
      </c>
      <c r="V1670" s="298">
        <v>0.0369988666903556</v>
      </c>
      <c r="W1670" s="274">
        <v>14560</v>
      </c>
      <c r="X1670" s="274">
        <v>13776</v>
      </c>
      <c r="Y1670" s="274">
        <v>16793</v>
      </c>
      <c r="Z1670" s="274">
        <v>16015</v>
      </c>
      <c r="AA1670" s="271">
        <v>0.946153846153846</v>
      </c>
      <c r="AB1670" s="271">
        <v>0.953671172512356</v>
      </c>
      <c r="AC1670" s="298">
        <v>-0.00751732635851021</v>
      </c>
    </row>
    <row r="1671" spans="1:29">
      <c r="A1671" s="300" t="s">
        <v>2706</v>
      </c>
      <c r="B1671" s="304" t="s">
        <v>3382</v>
      </c>
      <c r="C1671" s="296" t="s">
        <v>3129</v>
      </c>
      <c r="D1671" s="304" t="s">
        <v>3130</v>
      </c>
      <c r="E1671" s="266">
        <v>1444</v>
      </c>
      <c r="F1671" s="269">
        <v>1359</v>
      </c>
      <c r="G1671" s="269">
        <v>85</v>
      </c>
      <c r="H1671" s="267">
        <v>1971</v>
      </c>
      <c r="I1671" s="267">
        <v>1815</v>
      </c>
      <c r="J1671" s="267">
        <v>156</v>
      </c>
      <c r="K1671" s="267">
        <v>2494</v>
      </c>
      <c r="L1671" s="267">
        <v>2412</v>
      </c>
      <c r="M1671" s="267">
        <v>82</v>
      </c>
      <c r="N1671" s="297">
        <v>0.93</v>
      </c>
      <c r="O1671" s="269">
        <v>64255</v>
      </c>
      <c r="P1671" s="269">
        <v>61819</v>
      </c>
      <c r="Q1671" s="269">
        <v>2436</v>
      </c>
      <c r="R1671" s="270">
        <v>0.962088553419967</v>
      </c>
      <c r="S1671" s="270">
        <v>0.941135734072022</v>
      </c>
      <c r="T1671" s="270">
        <v>0.920852359208524</v>
      </c>
      <c r="U1671" s="270">
        <v>0.967121090617482</v>
      </c>
      <c r="V1671" s="298">
        <v>0.0202833748634985</v>
      </c>
      <c r="W1671" s="274">
        <v>14156</v>
      </c>
      <c r="X1671" s="274">
        <v>13530</v>
      </c>
      <c r="Y1671" s="274">
        <v>16213</v>
      </c>
      <c r="Z1671" s="274">
        <v>15626</v>
      </c>
      <c r="AA1671" s="271">
        <v>0.955778468493925</v>
      </c>
      <c r="AB1671" s="271">
        <v>0.963794485906371</v>
      </c>
      <c r="AC1671" s="298">
        <v>-0.00801601741244662</v>
      </c>
    </row>
    <row r="1672" spans="1:29">
      <c r="A1672" s="300" t="s">
        <v>2706</v>
      </c>
      <c r="B1672" s="304" t="s">
        <v>3385</v>
      </c>
      <c r="C1672" s="296" t="s">
        <v>3131</v>
      </c>
      <c r="D1672" s="304" t="s">
        <v>3132</v>
      </c>
      <c r="E1672" s="266">
        <v>1408</v>
      </c>
      <c r="F1672" s="269">
        <v>1341</v>
      </c>
      <c r="G1672" s="269">
        <v>67</v>
      </c>
      <c r="H1672" s="267">
        <v>1623</v>
      </c>
      <c r="I1672" s="267">
        <v>1560</v>
      </c>
      <c r="J1672" s="267">
        <v>63</v>
      </c>
      <c r="K1672" s="267">
        <v>1552</v>
      </c>
      <c r="L1672" s="267">
        <v>1483</v>
      </c>
      <c r="M1672" s="267">
        <v>69</v>
      </c>
      <c r="N1672" s="297">
        <v>0.93</v>
      </c>
      <c r="O1672" s="269">
        <v>45185</v>
      </c>
      <c r="P1672" s="269">
        <v>44167</v>
      </c>
      <c r="Q1672" s="269">
        <v>1018</v>
      </c>
      <c r="R1672" s="270">
        <v>0.97747039946885</v>
      </c>
      <c r="S1672" s="270">
        <v>0.952414772727273</v>
      </c>
      <c r="T1672" s="270">
        <v>0.961182994454713</v>
      </c>
      <c r="U1672" s="270">
        <v>0.955541237113402</v>
      </c>
      <c r="V1672" s="298">
        <v>-0.00876822172744074</v>
      </c>
      <c r="W1672" s="274">
        <v>11128</v>
      </c>
      <c r="X1672" s="274">
        <v>10763</v>
      </c>
      <c r="Y1672" s="274">
        <v>10877</v>
      </c>
      <c r="Z1672" s="274">
        <v>10679</v>
      </c>
      <c r="AA1672" s="271">
        <v>0.967199856218548</v>
      </c>
      <c r="AB1672" s="271">
        <v>0.98179645122736</v>
      </c>
      <c r="AC1672" s="298">
        <v>-0.0145965950088127</v>
      </c>
    </row>
    <row r="1673" spans="1:29">
      <c r="A1673" s="300" t="s">
        <v>2706</v>
      </c>
      <c r="B1673" s="304" t="s">
        <v>3385</v>
      </c>
      <c r="C1673" s="296" t="s">
        <v>3133</v>
      </c>
      <c r="D1673" s="304" t="s">
        <v>3134</v>
      </c>
      <c r="E1673" s="266">
        <v>3235</v>
      </c>
      <c r="F1673" s="269">
        <v>2988</v>
      </c>
      <c r="G1673" s="269">
        <v>247</v>
      </c>
      <c r="H1673" s="267">
        <v>3455</v>
      </c>
      <c r="I1673" s="267">
        <v>3128</v>
      </c>
      <c r="J1673" s="267">
        <v>327</v>
      </c>
      <c r="K1673" s="267">
        <v>3546</v>
      </c>
      <c r="L1673" s="267">
        <v>3340</v>
      </c>
      <c r="M1673" s="267">
        <v>206</v>
      </c>
      <c r="N1673" s="297">
        <v>0.93</v>
      </c>
      <c r="O1673" s="269">
        <v>103872</v>
      </c>
      <c r="P1673" s="269">
        <v>99558</v>
      </c>
      <c r="Q1673" s="269">
        <v>4314</v>
      </c>
      <c r="R1673" s="270">
        <v>0.958468114602588</v>
      </c>
      <c r="S1673" s="270">
        <v>0.923647604327666</v>
      </c>
      <c r="T1673" s="270">
        <v>0.905354558610709</v>
      </c>
      <c r="U1673" s="270">
        <v>0.941906373378455</v>
      </c>
      <c r="V1673" s="298">
        <v>0.018293045716957</v>
      </c>
      <c r="W1673" s="274">
        <v>24682</v>
      </c>
      <c r="X1673" s="274">
        <v>23307</v>
      </c>
      <c r="Y1673" s="274">
        <v>25557</v>
      </c>
      <c r="Z1673" s="274">
        <v>24496</v>
      </c>
      <c r="AA1673" s="271">
        <v>0.944291386435459</v>
      </c>
      <c r="AB1673" s="271">
        <v>0.958484955198184</v>
      </c>
      <c r="AC1673" s="298">
        <v>-0.0141935687627254</v>
      </c>
    </row>
    <row r="1674" spans="1:29">
      <c r="A1674" s="300" t="s">
        <v>2706</v>
      </c>
      <c r="B1674" s="304" t="s">
        <v>3385</v>
      </c>
      <c r="C1674" s="296" t="s">
        <v>3135</v>
      </c>
      <c r="D1674" s="304" t="s">
        <v>3136</v>
      </c>
      <c r="E1674" s="266">
        <v>2160</v>
      </c>
      <c r="F1674" s="269">
        <v>1860</v>
      </c>
      <c r="G1674" s="269">
        <v>300</v>
      </c>
      <c r="H1674" s="267">
        <v>2253</v>
      </c>
      <c r="I1674" s="267">
        <v>2077</v>
      </c>
      <c r="J1674" s="267">
        <v>176</v>
      </c>
      <c r="K1674" s="267">
        <v>2187</v>
      </c>
      <c r="L1674" s="267">
        <v>2032</v>
      </c>
      <c r="M1674" s="267">
        <v>155</v>
      </c>
      <c r="N1674" s="297">
        <v>0.93</v>
      </c>
      <c r="O1674" s="269">
        <v>67129</v>
      </c>
      <c r="P1674" s="269">
        <v>62810</v>
      </c>
      <c r="Q1674" s="269">
        <v>4319</v>
      </c>
      <c r="R1674" s="270">
        <v>0.935661189649779</v>
      </c>
      <c r="S1674" s="270">
        <v>0.861111111111111</v>
      </c>
      <c r="T1674" s="270">
        <v>0.921881935197514</v>
      </c>
      <c r="U1674" s="270">
        <v>0.929126657521719</v>
      </c>
      <c r="V1674" s="298">
        <v>-0.0607708240864032</v>
      </c>
      <c r="W1674" s="274">
        <v>15953</v>
      </c>
      <c r="X1674" s="274">
        <v>14709</v>
      </c>
      <c r="Y1674" s="274">
        <v>16391</v>
      </c>
      <c r="Z1674" s="274">
        <v>15440</v>
      </c>
      <c r="AA1674" s="271">
        <v>0.922020936500972</v>
      </c>
      <c r="AB1674" s="271">
        <v>0.941980355072906</v>
      </c>
      <c r="AC1674" s="298">
        <v>-0.0199594185719343</v>
      </c>
    </row>
    <row r="1675" spans="1:29">
      <c r="A1675" s="300" t="s">
        <v>2706</v>
      </c>
      <c r="B1675" s="304" t="s">
        <v>3382</v>
      </c>
      <c r="C1675" s="296" t="s">
        <v>3137</v>
      </c>
      <c r="D1675" s="304" t="s">
        <v>3138</v>
      </c>
      <c r="E1675" s="266">
        <v>1539</v>
      </c>
      <c r="F1675" s="269">
        <v>1370</v>
      </c>
      <c r="G1675" s="269">
        <v>169</v>
      </c>
      <c r="H1675" s="267">
        <v>1195</v>
      </c>
      <c r="I1675" s="267">
        <v>975</v>
      </c>
      <c r="J1675" s="267">
        <v>220</v>
      </c>
      <c r="K1675" s="267">
        <v>2008</v>
      </c>
      <c r="L1675" s="267">
        <v>1808</v>
      </c>
      <c r="M1675" s="267">
        <v>200</v>
      </c>
      <c r="N1675" s="297">
        <v>0.93</v>
      </c>
      <c r="O1675" s="269">
        <v>58434</v>
      </c>
      <c r="P1675" s="269">
        <v>52813</v>
      </c>
      <c r="Q1675" s="269">
        <v>5621</v>
      </c>
      <c r="R1675" s="270">
        <v>0.903806003354212</v>
      </c>
      <c r="S1675" s="270">
        <v>0.890188434048083</v>
      </c>
      <c r="T1675" s="270">
        <v>0.815899581589958</v>
      </c>
      <c r="U1675" s="270">
        <v>0.900398406374502</v>
      </c>
      <c r="V1675" s="298">
        <v>0.074288852458125</v>
      </c>
      <c r="W1675" s="274">
        <v>12902</v>
      </c>
      <c r="X1675" s="274">
        <v>11559</v>
      </c>
      <c r="Y1675" s="274">
        <v>14759</v>
      </c>
      <c r="Z1675" s="274">
        <v>13278</v>
      </c>
      <c r="AA1675" s="271">
        <v>0.895907611223066</v>
      </c>
      <c r="AB1675" s="271">
        <v>0.899654448133342</v>
      </c>
      <c r="AC1675" s="298">
        <v>-0.00374683691027622</v>
      </c>
    </row>
    <row r="1676" spans="1:29">
      <c r="A1676" s="300" t="s">
        <v>2706</v>
      </c>
      <c r="B1676" s="304" t="s">
        <v>3382</v>
      </c>
      <c r="C1676" s="296" t="s">
        <v>3139</v>
      </c>
      <c r="D1676" s="304" t="s">
        <v>3140</v>
      </c>
      <c r="E1676" s="266">
        <v>2724</v>
      </c>
      <c r="F1676" s="269">
        <v>2274</v>
      </c>
      <c r="G1676" s="269">
        <v>450</v>
      </c>
      <c r="H1676" s="267">
        <v>2136</v>
      </c>
      <c r="I1676" s="267">
        <v>1736</v>
      </c>
      <c r="J1676" s="267">
        <v>400</v>
      </c>
      <c r="K1676" s="267">
        <v>3647</v>
      </c>
      <c r="L1676" s="267">
        <v>3198</v>
      </c>
      <c r="M1676" s="267">
        <v>449</v>
      </c>
      <c r="N1676" s="297">
        <v>0.93</v>
      </c>
      <c r="O1676" s="269">
        <v>107083</v>
      </c>
      <c r="P1676" s="269">
        <v>90336</v>
      </c>
      <c r="Q1676" s="269">
        <v>16747</v>
      </c>
      <c r="R1676" s="270">
        <v>0.843607295275627</v>
      </c>
      <c r="S1676" s="270">
        <v>0.834801762114537</v>
      </c>
      <c r="T1676" s="270">
        <v>0.812734082397004</v>
      </c>
      <c r="U1676" s="270">
        <v>0.876885111050178</v>
      </c>
      <c r="V1676" s="298">
        <v>0.0220676797175338</v>
      </c>
      <c r="W1676" s="274">
        <v>22725</v>
      </c>
      <c r="X1676" s="274">
        <v>19766</v>
      </c>
      <c r="Y1676" s="274">
        <v>26460</v>
      </c>
      <c r="Z1676" s="274">
        <v>22666</v>
      </c>
      <c r="AA1676" s="271">
        <v>0.86979097909791</v>
      </c>
      <c r="AB1676" s="271">
        <v>0.856613756613757</v>
      </c>
      <c r="AC1676" s="298">
        <v>0.0131772224841532</v>
      </c>
    </row>
    <row r="1677" spans="1:29">
      <c r="A1677" s="300" t="s">
        <v>2706</v>
      </c>
      <c r="B1677" s="304" t="s">
        <v>3382</v>
      </c>
      <c r="C1677" s="296" t="s">
        <v>3141</v>
      </c>
      <c r="D1677" s="304" t="s">
        <v>3142</v>
      </c>
      <c r="E1677" s="266">
        <v>2095</v>
      </c>
      <c r="F1677" s="269">
        <v>2007</v>
      </c>
      <c r="G1677" s="269">
        <v>88</v>
      </c>
      <c r="H1677" s="267">
        <v>2939</v>
      </c>
      <c r="I1677" s="267">
        <v>2850</v>
      </c>
      <c r="J1677" s="267">
        <v>89</v>
      </c>
      <c r="K1677" s="267">
        <v>3680</v>
      </c>
      <c r="L1677" s="267">
        <v>3567</v>
      </c>
      <c r="M1677" s="267">
        <v>113</v>
      </c>
      <c r="N1677" s="297">
        <v>0.93</v>
      </c>
      <c r="O1677" s="269">
        <v>102664</v>
      </c>
      <c r="P1677" s="269">
        <v>99530</v>
      </c>
      <c r="Q1677" s="269">
        <v>3134</v>
      </c>
      <c r="R1677" s="270">
        <v>0.969473233070989</v>
      </c>
      <c r="S1677" s="270">
        <v>0.95799522673031</v>
      </c>
      <c r="T1677" s="270">
        <v>0.969717591017353</v>
      </c>
      <c r="U1677" s="270">
        <v>0.96929347826087</v>
      </c>
      <c r="V1677" s="298">
        <v>-0.0117223642870427</v>
      </c>
      <c r="W1677" s="274">
        <v>21666</v>
      </c>
      <c r="X1677" s="274">
        <v>21105</v>
      </c>
      <c r="Y1677" s="274">
        <v>24942</v>
      </c>
      <c r="Z1677" s="274">
        <v>24149</v>
      </c>
      <c r="AA1677" s="271">
        <v>0.974106895596788</v>
      </c>
      <c r="AB1677" s="271">
        <v>0.968206238473258</v>
      </c>
      <c r="AC1677" s="298">
        <v>0.00590065712352972</v>
      </c>
    </row>
    <row r="1678" spans="1:29">
      <c r="A1678" s="300" t="s">
        <v>2706</v>
      </c>
      <c r="B1678" s="304" t="s">
        <v>3385</v>
      </c>
      <c r="C1678" s="296" t="s">
        <v>3143</v>
      </c>
      <c r="D1678" s="304" t="s">
        <v>3144</v>
      </c>
      <c r="E1678" s="266">
        <v>3467</v>
      </c>
      <c r="F1678" s="269">
        <v>3005</v>
      </c>
      <c r="G1678" s="269">
        <v>462</v>
      </c>
      <c r="H1678" s="267">
        <v>3600</v>
      </c>
      <c r="I1678" s="267">
        <v>3302</v>
      </c>
      <c r="J1678" s="267">
        <v>298</v>
      </c>
      <c r="K1678" s="267">
        <v>3575</v>
      </c>
      <c r="L1678" s="267">
        <v>3380</v>
      </c>
      <c r="M1678" s="267">
        <v>195</v>
      </c>
      <c r="N1678" s="297">
        <v>0.93</v>
      </c>
      <c r="O1678" s="269">
        <v>107136</v>
      </c>
      <c r="P1678" s="269">
        <v>99425</v>
      </c>
      <c r="Q1678" s="269">
        <v>7711</v>
      </c>
      <c r="R1678" s="270">
        <v>0.928026060334528</v>
      </c>
      <c r="S1678" s="270">
        <v>0.866743582347851</v>
      </c>
      <c r="T1678" s="270">
        <v>0.917222222222222</v>
      </c>
      <c r="U1678" s="270">
        <v>0.945454545454545</v>
      </c>
      <c r="V1678" s="298">
        <v>-0.0504786398743711</v>
      </c>
      <c r="W1678" s="274">
        <v>25882</v>
      </c>
      <c r="X1678" s="274">
        <v>24070</v>
      </c>
      <c r="Y1678" s="274">
        <v>26515</v>
      </c>
      <c r="Z1678" s="274">
        <v>24856</v>
      </c>
      <c r="AA1678" s="271">
        <v>0.929989954408469</v>
      </c>
      <c r="AB1678" s="271">
        <v>0.937431642466528</v>
      </c>
      <c r="AC1678" s="298">
        <v>-0.00744168805805911</v>
      </c>
    </row>
    <row r="1679" spans="1:29">
      <c r="A1679" s="300" t="s">
        <v>2706</v>
      </c>
      <c r="B1679" s="304" t="s">
        <v>3382</v>
      </c>
      <c r="C1679" s="296" t="s">
        <v>3145</v>
      </c>
      <c r="D1679" s="304" t="s">
        <v>3146</v>
      </c>
      <c r="E1679" s="266">
        <v>1684</v>
      </c>
      <c r="F1679" s="269">
        <v>1578</v>
      </c>
      <c r="G1679" s="269">
        <v>106</v>
      </c>
      <c r="H1679" s="267">
        <v>2195</v>
      </c>
      <c r="I1679" s="267">
        <v>2063</v>
      </c>
      <c r="J1679" s="267">
        <v>132</v>
      </c>
      <c r="K1679" s="267">
        <v>2715</v>
      </c>
      <c r="L1679" s="267">
        <v>2603</v>
      </c>
      <c r="M1679" s="267">
        <v>112</v>
      </c>
      <c r="N1679" s="297">
        <v>0.93</v>
      </c>
      <c r="O1679" s="269">
        <v>76380</v>
      </c>
      <c r="P1679" s="269">
        <v>73547</v>
      </c>
      <c r="Q1679" s="269">
        <v>2833</v>
      </c>
      <c r="R1679" s="270">
        <v>0.962909138517937</v>
      </c>
      <c r="S1679" s="270">
        <v>0.937054631828979</v>
      </c>
      <c r="T1679" s="270">
        <v>0.939863325740319</v>
      </c>
      <c r="U1679" s="270">
        <v>0.958747697974217</v>
      </c>
      <c r="V1679" s="298">
        <v>-0.00280869391134031</v>
      </c>
      <c r="W1679" s="274">
        <v>16263</v>
      </c>
      <c r="X1679" s="274">
        <v>15530</v>
      </c>
      <c r="Y1679" s="274">
        <v>18876</v>
      </c>
      <c r="Z1679" s="274">
        <v>18211</v>
      </c>
      <c r="AA1679" s="271">
        <v>0.954928365000307</v>
      </c>
      <c r="AB1679" s="271">
        <v>0.964770078406442</v>
      </c>
      <c r="AC1679" s="298">
        <v>-0.0098417134061346</v>
      </c>
    </row>
    <row r="1680" spans="1:29">
      <c r="A1680" s="300" t="s">
        <v>2706</v>
      </c>
      <c r="B1680" s="304" t="s">
        <v>3382</v>
      </c>
      <c r="C1680" s="296" t="s">
        <v>3147</v>
      </c>
      <c r="D1680" s="304" t="s">
        <v>3148</v>
      </c>
      <c r="E1680" s="266">
        <v>1791</v>
      </c>
      <c r="F1680" s="269">
        <v>1557</v>
      </c>
      <c r="G1680" s="269">
        <v>234</v>
      </c>
      <c r="H1680" s="267">
        <v>1362</v>
      </c>
      <c r="I1680" s="267">
        <v>1181</v>
      </c>
      <c r="J1680" s="267">
        <v>181</v>
      </c>
      <c r="K1680" s="267">
        <v>2132</v>
      </c>
      <c r="L1680" s="267">
        <v>1931</v>
      </c>
      <c r="M1680" s="267">
        <v>201</v>
      </c>
      <c r="N1680" s="297">
        <v>0.93</v>
      </c>
      <c r="O1680" s="269">
        <v>65993</v>
      </c>
      <c r="P1680" s="269">
        <v>59589</v>
      </c>
      <c r="Q1680" s="269">
        <v>6404</v>
      </c>
      <c r="R1680" s="270">
        <v>0.902959404785356</v>
      </c>
      <c r="S1680" s="270">
        <v>0.869346733668342</v>
      </c>
      <c r="T1680" s="270">
        <v>0.867107195301028</v>
      </c>
      <c r="U1680" s="270">
        <v>0.905722326454034</v>
      </c>
      <c r="V1680" s="298">
        <v>0.00223953836731383</v>
      </c>
      <c r="W1680" s="274">
        <v>14527</v>
      </c>
      <c r="X1680" s="274">
        <v>13041</v>
      </c>
      <c r="Y1680" s="274">
        <v>16658</v>
      </c>
      <c r="Z1680" s="274">
        <v>14976</v>
      </c>
      <c r="AA1680" s="271">
        <v>0.897707716665519</v>
      </c>
      <c r="AB1680" s="271">
        <v>0.899027494297034</v>
      </c>
      <c r="AC1680" s="298">
        <v>-0.00131977763151503</v>
      </c>
    </row>
    <row r="1681" spans="1:29">
      <c r="A1681" s="300" t="s">
        <v>2706</v>
      </c>
      <c r="B1681" s="304" t="s">
        <v>3382</v>
      </c>
      <c r="C1681" s="296" t="s">
        <v>3149</v>
      </c>
      <c r="D1681" s="304" t="s">
        <v>3150</v>
      </c>
      <c r="E1681" s="266">
        <v>1971</v>
      </c>
      <c r="F1681" s="269">
        <v>1605</v>
      </c>
      <c r="G1681" s="269">
        <v>366</v>
      </c>
      <c r="H1681" s="267">
        <v>1634</v>
      </c>
      <c r="I1681" s="267">
        <v>1070</v>
      </c>
      <c r="J1681" s="267">
        <v>564</v>
      </c>
      <c r="K1681" s="267">
        <v>2399</v>
      </c>
      <c r="L1681" s="267">
        <v>2125</v>
      </c>
      <c r="M1681" s="267">
        <v>274</v>
      </c>
      <c r="N1681" s="297">
        <v>0.93</v>
      </c>
      <c r="O1681" s="269">
        <v>72363</v>
      </c>
      <c r="P1681" s="269">
        <v>60665</v>
      </c>
      <c r="Q1681" s="269">
        <v>11698</v>
      </c>
      <c r="R1681" s="270">
        <v>0.838342799496981</v>
      </c>
      <c r="S1681" s="270">
        <v>0.814307458143075</v>
      </c>
      <c r="T1681" s="270">
        <v>0.654834761321909</v>
      </c>
      <c r="U1681" s="270">
        <v>0.885785744060025</v>
      </c>
      <c r="V1681" s="298">
        <v>0.159472696821165</v>
      </c>
      <c r="W1681" s="274">
        <v>15896</v>
      </c>
      <c r="X1681" s="274">
        <v>13238</v>
      </c>
      <c r="Y1681" s="274">
        <v>17939</v>
      </c>
      <c r="Z1681" s="274">
        <v>15164</v>
      </c>
      <c r="AA1681" s="271">
        <v>0.832788122798188</v>
      </c>
      <c r="AB1681" s="271">
        <v>0.84530910307152</v>
      </c>
      <c r="AC1681" s="298">
        <v>-0.0125209802733319</v>
      </c>
    </row>
    <row r="1682" spans="1:29">
      <c r="A1682" s="300" t="s">
        <v>2706</v>
      </c>
      <c r="B1682" s="304" t="s">
        <v>3382</v>
      </c>
      <c r="C1682" s="296" t="s">
        <v>3151</v>
      </c>
      <c r="D1682" s="304" t="s">
        <v>3152</v>
      </c>
      <c r="E1682" s="266">
        <v>1812</v>
      </c>
      <c r="F1682" s="269">
        <v>1660</v>
      </c>
      <c r="G1682" s="269">
        <v>152</v>
      </c>
      <c r="H1682" s="267">
        <v>2408</v>
      </c>
      <c r="I1682" s="267">
        <v>2143</v>
      </c>
      <c r="J1682" s="267">
        <v>265</v>
      </c>
      <c r="K1682" s="267">
        <v>2986</v>
      </c>
      <c r="L1682" s="267">
        <v>2765</v>
      </c>
      <c r="M1682" s="267">
        <v>221</v>
      </c>
      <c r="N1682" s="297">
        <v>0.93</v>
      </c>
      <c r="O1682" s="269">
        <v>85485</v>
      </c>
      <c r="P1682" s="269">
        <v>78383</v>
      </c>
      <c r="Q1682" s="269">
        <v>7102</v>
      </c>
      <c r="R1682" s="270">
        <v>0.916921097268527</v>
      </c>
      <c r="S1682" s="270">
        <v>0.916114790286976</v>
      </c>
      <c r="T1682" s="270">
        <v>0.889950166112957</v>
      </c>
      <c r="U1682" s="270">
        <v>0.925987943737441</v>
      </c>
      <c r="V1682" s="298">
        <v>0.0261646241740189</v>
      </c>
      <c r="W1682" s="274">
        <v>18204</v>
      </c>
      <c r="X1682" s="274">
        <v>16887</v>
      </c>
      <c r="Y1682" s="274">
        <v>20735</v>
      </c>
      <c r="Z1682" s="274">
        <v>19293</v>
      </c>
      <c r="AA1682" s="271">
        <v>0.927653263019117</v>
      </c>
      <c r="AB1682" s="271">
        <v>0.930455751145406</v>
      </c>
      <c r="AC1682" s="298">
        <v>-0.00280248812628969</v>
      </c>
    </row>
    <row r="1683" spans="1:29">
      <c r="A1683" s="300" t="s">
        <v>2706</v>
      </c>
      <c r="B1683" s="304" t="s">
        <v>3382</v>
      </c>
      <c r="C1683" s="296" t="s">
        <v>3153</v>
      </c>
      <c r="D1683" s="304" t="s">
        <v>3154</v>
      </c>
      <c r="E1683" s="266">
        <v>2290</v>
      </c>
      <c r="F1683" s="269">
        <v>1917</v>
      </c>
      <c r="G1683" s="269">
        <v>373</v>
      </c>
      <c r="H1683" s="267">
        <v>1625</v>
      </c>
      <c r="I1683" s="267">
        <v>1431</v>
      </c>
      <c r="J1683" s="267">
        <v>194</v>
      </c>
      <c r="K1683" s="267">
        <v>2974</v>
      </c>
      <c r="L1683" s="267">
        <v>2499</v>
      </c>
      <c r="M1683" s="267">
        <v>475</v>
      </c>
      <c r="N1683" s="297">
        <v>0.93</v>
      </c>
      <c r="O1683" s="269">
        <v>92091</v>
      </c>
      <c r="P1683" s="269">
        <v>78274</v>
      </c>
      <c r="Q1683" s="269">
        <v>13817</v>
      </c>
      <c r="R1683" s="270">
        <v>0.849963622938181</v>
      </c>
      <c r="S1683" s="270">
        <v>0.837117903930131</v>
      </c>
      <c r="T1683" s="270">
        <v>0.880615384615385</v>
      </c>
      <c r="U1683" s="270">
        <v>0.840282447881641</v>
      </c>
      <c r="V1683" s="298">
        <v>-0.0434974806852536</v>
      </c>
      <c r="W1683" s="274">
        <v>18919</v>
      </c>
      <c r="X1683" s="274">
        <v>16729</v>
      </c>
      <c r="Y1683" s="274">
        <v>21838</v>
      </c>
      <c r="Z1683" s="274">
        <v>19123</v>
      </c>
      <c r="AA1683" s="271">
        <v>0.884243353242772</v>
      </c>
      <c r="AB1683" s="271">
        <v>0.875675428152761</v>
      </c>
      <c r="AC1683" s="298">
        <v>0.00856792509001059</v>
      </c>
    </row>
    <row r="1684" spans="1:29">
      <c r="A1684" s="300" t="s">
        <v>2706</v>
      </c>
      <c r="B1684" s="304" t="s">
        <v>3385</v>
      </c>
      <c r="C1684" s="296" t="s">
        <v>3155</v>
      </c>
      <c r="D1684" s="304" t="s">
        <v>3156</v>
      </c>
      <c r="E1684" s="266">
        <v>3412</v>
      </c>
      <c r="F1684" s="269">
        <v>3237</v>
      </c>
      <c r="G1684" s="269">
        <v>175</v>
      </c>
      <c r="H1684" s="267">
        <v>4060</v>
      </c>
      <c r="I1684" s="267">
        <v>3830</v>
      </c>
      <c r="J1684" s="267">
        <v>230</v>
      </c>
      <c r="K1684" s="267">
        <v>5256</v>
      </c>
      <c r="L1684" s="267">
        <v>5103</v>
      </c>
      <c r="M1684" s="267">
        <v>153</v>
      </c>
      <c r="N1684" s="297">
        <v>0.93</v>
      </c>
      <c r="O1684" s="269">
        <v>137585</v>
      </c>
      <c r="P1684" s="269">
        <v>132503</v>
      </c>
      <c r="Q1684" s="269">
        <v>5082</v>
      </c>
      <c r="R1684" s="270">
        <v>0.963062833884508</v>
      </c>
      <c r="S1684" s="270">
        <v>0.948710433763189</v>
      </c>
      <c r="T1684" s="270">
        <v>0.943349753694581</v>
      </c>
      <c r="U1684" s="270">
        <v>0.970890410958904</v>
      </c>
      <c r="V1684" s="298">
        <v>0.00536068006860746</v>
      </c>
      <c r="W1684" s="274">
        <v>29941</v>
      </c>
      <c r="X1684" s="274">
        <v>28738</v>
      </c>
      <c r="Y1684" s="274">
        <v>33864</v>
      </c>
      <c r="Z1684" s="274">
        <v>32533</v>
      </c>
      <c r="AA1684" s="271">
        <v>0.959820981263151</v>
      </c>
      <c r="AB1684" s="271">
        <v>0.960695724072762</v>
      </c>
      <c r="AC1684" s="298">
        <v>-0.000874742809610751</v>
      </c>
    </row>
    <row r="1685" spans="1:29">
      <c r="A1685" s="300" t="s">
        <v>2706</v>
      </c>
      <c r="B1685" s="304" t="s">
        <v>3384</v>
      </c>
      <c r="C1685" s="296" t="s">
        <v>3157</v>
      </c>
      <c r="D1685" s="304" t="s">
        <v>3158</v>
      </c>
      <c r="E1685" s="266">
        <v>4018</v>
      </c>
      <c r="F1685" s="269">
        <v>3721</v>
      </c>
      <c r="G1685" s="269">
        <v>297</v>
      </c>
      <c r="H1685" s="267">
        <v>4956</v>
      </c>
      <c r="I1685" s="267">
        <v>4742</v>
      </c>
      <c r="J1685" s="267">
        <v>214</v>
      </c>
      <c r="K1685" s="267">
        <v>4150</v>
      </c>
      <c r="L1685" s="267">
        <v>3992</v>
      </c>
      <c r="M1685" s="267">
        <v>158</v>
      </c>
      <c r="N1685" s="297">
        <v>0.93</v>
      </c>
      <c r="O1685" s="269">
        <v>141938</v>
      </c>
      <c r="P1685" s="269">
        <v>137545</v>
      </c>
      <c r="Q1685" s="269">
        <v>4393</v>
      </c>
      <c r="R1685" s="270">
        <v>0.96904986684327</v>
      </c>
      <c r="S1685" s="270">
        <v>0.926082628173221</v>
      </c>
      <c r="T1685" s="270">
        <v>0.95682001614205</v>
      </c>
      <c r="U1685" s="270">
        <v>0.961927710843373</v>
      </c>
      <c r="V1685" s="298">
        <v>-0.0307373879688295</v>
      </c>
      <c r="W1685" s="274">
        <v>32064</v>
      </c>
      <c r="X1685" s="274">
        <v>30935</v>
      </c>
      <c r="Y1685" s="274">
        <v>34866</v>
      </c>
      <c r="Z1685" s="274">
        <v>33663</v>
      </c>
      <c r="AA1685" s="271">
        <v>0.964789171656687</v>
      </c>
      <c r="AB1685" s="271">
        <v>0.965496472207882</v>
      </c>
      <c r="AC1685" s="298">
        <v>-0.000707300551194945</v>
      </c>
    </row>
    <row r="1686" spans="1:29">
      <c r="A1686" s="300" t="s">
        <v>2706</v>
      </c>
      <c r="B1686" s="304" t="s">
        <v>3382</v>
      </c>
      <c r="C1686" s="296" t="s">
        <v>3159</v>
      </c>
      <c r="D1686" s="304" t="s">
        <v>3160</v>
      </c>
      <c r="E1686" s="266">
        <v>2346</v>
      </c>
      <c r="F1686" s="269">
        <v>2223</v>
      </c>
      <c r="G1686" s="269">
        <v>123</v>
      </c>
      <c r="H1686" s="267">
        <v>1771</v>
      </c>
      <c r="I1686" s="267">
        <v>1610</v>
      </c>
      <c r="J1686" s="267">
        <v>161</v>
      </c>
      <c r="K1686" s="267">
        <v>2971</v>
      </c>
      <c r="L1686" s="267">
        <v>2760</v>
      </c>
      <c r="M1686" s="267">
        <v>211</v>
      </c>
      <c r="N1686" s="297">
        <v>0.93</v>
      </c>
      <c r="O1686" s="269">
        <v>92407</v>
      </c>
      <c r="P1686" s="269">
        <v>87572</v>
      </c>
      <c r="Q1686" s="269">
        <v>4835</v>
      </c>
      <c r="R1686" s="270">
        <v>0.947677124027401</v>
      </c>
      <c r="S1686" s="270">
        <v>0.947570332480818</v>
      </c>
      <c r="T1686" s="270">
        <v>0.909090909090909</v>
      </c>
      <c r="U1686" s="270">
        <v>0.928980141366543</v>
      </c>
      <c r="V1686" s="298">
        <v>0.0384794233899094</v>
      </c>
      <c r="W1686" s="274">
        <v>19434</v>
      </c>
      <c r="X1686" s="274">
        <v>18417</v>
      </c>
      <c r="Y1686" s="274">
        <v>22833</v>
      </c>
      <c r="Z1686" s="274">
        <v>21648</v>
      </c>
      <c r="AA1686" s="271">
        <v>0.947669033652362</v>
      </c>
      <c r="AB1686" s="271">
        <v>0.948101432137695</v>
      </c>
      <c r="AC1686" s="298">
        <v>-0.000432398485333607</v>
      </c>
    </row>
    <row r="1687" spans="1:29">
      <c r="A1687" s="300" t="s">
        <v>2706</v>
      </c>
      <c r="B1687" s="304" t="s">
        <v>3382</v>
      </c>
      <c r="C1687" s="296" t="s">
        <v>3161</v>
      </c>
      <c r="D1687" s="304" t="s">
        <v>3162</v>
      </c>
      <c r="E1687" s="266">
        <v>2830</v>
      </c>
      <c r="F1687" s="269">
        <v>2742</v>
      </c>
      <c r="G1687" s="269">
        <v>88</v>
      </c>
      <c r="H1687" s="267">
        <v>2957</v>
      </c>
      <c r="I1687" s="267">
        <v>2781</v>
      </c>
      <c r="J1687" s="267">
        <v>176</v>
      </c>
      <c r="K1687" s="267">
        <v>2968</v>
      </c>
      <c r="L1687" s="267">
        <v>2880</v>
      </c>
      <c r="M1687" s="267">
        <v>88</v>
      </c>
      <c r="N1687" s="297">
        <v>0.93</v>
      </c>
      <c r="O1687" s="269">
        <v>87548</v>
      </c>
      <c r="P1687" s="269">
        <v>84368</v>
      </c>
      <c r="Q1687" s="269">
        <v>3180</v>
      </c>
      <c r="R1687" s="270">
        <v>0.963677068579522</v>
      </c>
      <c r="S1687" s="270">
        <v>0.968904593639576</v>
      </c>
      <c r="T1687" s="270">
        <v>0.940480216435577</v>
      </c>
      <c r="U1687" s="270">
        <v>0.970350404312669</v>
      </c>
      <c r="V1687" s="298">
        <v>0.0284243772039994</v>
      </c>
      <c r="W1687" s="274">
        <v>20904</v>
      </c>
      <c r="X1687" s="274">
        <v>20169</v>
      </c>
      <c r="Y1687" s="274">
        <v>21748</v>
      </c>
      <c r="Z1687" s="274">
        <v>21100</v>
      </c>
      <c r="AA1687" s="271">
        <v>0.964839265212399</v>
      </c>
      <c r="AB1687" s="271">
        <v>0.970204156704065</v>
      </c>
      <c r="AC1687" s="298">
        <v>-0.0053648914916653</v>
      </c>
    </row>
    <row r="1688" spans="1:29">
      <c r="A1688" s="300" t="s">
        <v>2706</v>
      </c>
      <c r="B1688" s="304" t="s">
        <v>3382</v>
      </c>
      <c r="C1688" s="296" t="e">
        <v>#N/A</v>
      </c>
      <c r="D1688" s="304" t="s">
        <v>3163</v>
      </c>
      <c r="E1688" s="266">
        <v>0</v>
      </c>
      <c r="F1688" s="269">
        <v>0</v>
      </c>
      <c r="G1688" s="269">
        <v>0</v>
      </c>
      <c r="H1688" s="267">
        <v>0</v>
      </c>
      <c r="I1688" s="267">
        <v>0</v>
      </c>
      <c r="J1688" s="267">
        <v>0</v>
      </c>
      <c r="K1688" s="267">
        <v>0</v>
      </c>
      <c r="L1688" s="267">
        <v>0</v>
      </c>
      <c r="M1688" s="267">
        <v>0</v>
      </c>
      <c r="N1688" s="297">
        <v>0.93</v>
      </c>
      <c r="O1688" s="269">
        <v>0</v>
      </c>
      <c r="P1688" s="269">
        <v>0</v>
      </c>
      <c r="Q1688" s="269">
        <v>0</v>
      </c>
      <c r="R1688" s="270">
        <v>0</v>
      </c>
      <c r="S1688" s="270">
        <v>0</v>
      </c>
      <c r="T1688" s="270">
        <v>0</v>
      </c>
      <c r="U1688" s="270">
        <v>0</v>
      </c>
      <c r="V1688" s="298">
        <v>0</v>
      </c>
      <c r="W1688" s="274">
        <v>0</v>
      </c>
      <c r="X1688" s="274">
        <v>0</v>
      </c>
      <c r="Y1688" s="274">
        <v>0</v>
      </c>
      <c r="Z1688" s="274">
        <v>0</v>
      </c>
      <c r="AA1688" s="271">
        <v>0</v>
      </c>
      <c r="AB1688" s="271">
        <v>0</v>
      </c>
      <c r="AC1688" s="298">
        <v>0</v>
      </c>
    </row>
    <row r="1689" spans="1:29">
      <c r="A1689" s="300" t="s">
        <v>2706</v>
      </c>
      <c r="B1689" s="304" t="s">
        <v>3382</v>
      </c>
      <c r="C1689" s="296" t="e">
        <v>#N/A</v>
      </c>
      <c r="D1689" s="304" t="s">
        <v>3164</v>
      </c>
      <c r="E1689" s="266">
        <v>0</v>
      </c>
      <c r="F1689" s="269">
        <v>0</v>
      </c>
      <c r="G1689" s="269">
        <v>0</v>
      </c>
      <c r="H1689" s="267">
        <v>0</v>
      </c>
      <c r="I1689" s="267">
        <v>0</v>
      </c>
      <c r="J1689" s="267">
        <v>0</v>
      </c>
      <c r="K1689" s="267">
        <v>0</v>
      </c>
      <c r="L1689" s="267">
        <v>0</v>
      </c>
      <c r="M1689" s="267">
        <v>0</v>
      </c>
      <c r="N1689" s="297">
        <v>0.93</v>
      </c>
      <c r="O1689" s="269">
        <v>0</v>
      </c>
      <c r="P1689" s="269">
        <v>0</v>
      </c>
      <c r="Q1689" s="269">
        <v>0</v>
      </c>
      <c r="R1689" s="270">
        <v>0</v>
      </c>
      <c r="S1689" s="270">
        <v>0</v>
      </c>
      <c r="T1689" s="270">
        <v>0</v>
      </c>
      <c r="U1689" s="270">
        <v>0</v>
      </c>
      <c r="V1689" s="298">
        <v>0</v>
      </c>
      <c r="W1689" s="274">
        <v>0</v>
      </c>
      <c r="X1689" s="274">
        <v>0</v>
      </c>
      <c r="Y1689" s="274">
        <v>0</v>
      </c>
      <c r="Z1689" s="274">
        <v>0</v>
      </c>
      <c r="AA1689" s="271">
        <v>0</v>
      </c>
      <c r="AB1689" s="271">
        <v>0</v>
      </c>
      <c r="AC1689" s="298">
        <v>0</v>
      </c>
    </row>
    <row r="1690" spans="1:29">
      <c r="A1690" s="300" t="s">
        <v>2706</v>
      </c>
      <c r="B1690" s="304" t="s">
        <v>3384</v>
      </c>
      <c r="C1690" s="296" t="s">
        <v>3165</v>
      </c>
      <c r="D1690" s="304" t="s">
        <v>3166</v>
      </c>
      <c r="E1690" s="266">
        <v>0</v>
      </c>
      <c r="F1690" s="269">
        <v>0</v>
      </c>
      <c r="G1690" s="269">
        <v>0</v>
      </c>
      <c r="H1690" s="267">
        <v>0</v>
      </c>
      <c r="I1690" s="267">
        <v>0</v>
      </c>
      <c r="J1690" s="267">
        <v>0</v>
      </c>
      <c r="K1690" s="267">
        <v>0</v>
      </c>
      <c r="L1690" s="267">
        <v>0</v>
      </c>
      <c r="M1690" s="267">
        <v>0</v>
      </c>
      <c r="N1690" s="297">
        <v>0.93</v>
      </c>
      <c r="O1690" s="269">
        <v>0</v>
      </c>
      <c r="P1690" s="269">
        <v>0</v>
      </c>
      <c r="Q1690" s="269">
        <v>0</v>
      </c>
      <c r="R1690" s="270">
        <v>0</v>
      </c>
      <c r="S1690" s="270">
        <v>0</v>
      </c>
      <c r="T1690" s="270">
        <v>0</v>
      </c>
      <c r="U1690" s="270">
        <v>0</v>
      </c>
      <c r="V1690" s="298">
        <v>0</v>
      </c>
      <c r="W1690" s="274">
        <v>0</v>
      </c>
      <c r="X1690" s="274">
        <v>0</v>
      </c>
      <c r="Y1690" s="274">
        <v>0</v>
      </c>
      <c r="Z1690" s="274">
        <v>0</v>
      </c>
      <c r="AA1690" s="271">
        <v>0</v>
      </c>
      <c r="AB1690" s="271">
        <v>0</v>
      </c>
      <c r="AC1690" s="298">
        <v>0</v>
      </c>
    </row>
    <row r="1691" spans="1:29">
      <c r="A1691" s="300" t="s">
        <v>2706</v>
      </c>
      <c r="B1691" s="304" t="s">
        <v>3382</v>
      </c>
      <c r="C1691" s="296" t="s">
        <v>3167</v>
      </c>
      <c r="D1691" s="304" t="s">
        <v>3168</v>
      </c>
      <c r="E1691" s="266">
        <v>1936</v>
      </c>
      <c r="F1691" s="269">
        <v>1763</v>
      </c>
      <c r="G1691" s="269">
        <v>173</v>
      </c>
      <c r="H1691" s="267">
        <v>1393</v>
      </c>
      <c r="I1691" s="267">
        <v>1259</v>
      </c>
      <c r="J1691" s="267">
        <v>134</v>
      </c>
      <c r="K1691" s="267">
        <v>2376</v>
      </c>
      <c r="L1691" s="267">
        <v>2233</v>
      </c>
      <c r="M1691" s="267">
        <v>143</v>
      </c>
      <c r="N1691" s="297">
        <v>0.93</v>
      </c>
      <c r="O1691" s="269">
        <v>76990</v>
      </c>
      <c r="P1691" s="269">
        <v>72572</v>
      </c>
      <c r="Q1691" s="269">
        <v>4418</v>
      </c>
      <c r="R1691" s="270">
        <v>0.942615924145993</v>
      </c>
      <c r="S1691" s="270">
        <v>0.910640495867769</v>
      </c>
      <c r="T1691" s="270">
        <v>0.903804737975592</v>
      </c>
      <c r="U1691" s="270">
        <v>0.939814814814815</v>
      </c>
      <c r="V1691" s="298">
        <v>0.00683575789217639</v>
      </c>
      <c r="W1691" s="274">
        <v>15868</v>
      </c>
      <c r="X1691" s="274">
        <v>14936</v>
      </c>
      <c r="Y1691" s="274">
        <v>18937</v>
      </c>
      <c r="Z1691" s="274">
        <v>17812</v>
      </c>
      <c r="AA1691" s="271">
        <v>0.941265439879002</v>
      </c>
      <c r="AB1691" s="271">
        <v>0.940592490890849</v>
      </c>
      <c r="AC1691" s="298">
        <v>0.000672948988153177</v>
      </c>
    </row>
    <row r="1692" spans="1:29">
      <c r="A1692" s="300" t="s">
        <v>2706</v>
      </c>
      <c r="B1692" s="304" t="s">
        <v>3382</v>
      </c>
      <c r="C1692" s="296" t="s">
        <v>3169</v>
      </c>
      <c r="D1692" s="304" t="s">
        <v>3170</v>
      </c>
      <c r="E1692" s="266">
        <v>0</v>
      </c>
      <c r="F1692" s="269">
        <v>0</v>
      </c>
      <c r="G1692" s="269">
        <v>0</v>
      </c>
      <c r="H1692" s="267">
        <v>0</v>
      </c>
      <c r="I1692" s="267">
        <v>0</v>
      </c>
      <c r="J1692" s="267">
        <v>0</v>
      </c>
      <c r="K1692" s="267">
        <v>0</v>
      </c>
      <c r="L1692" s="267">
        <v>0</v>
      </c>
      <c r="M1692" s="267">
        <v>0</v>
      </c>
      <c r="N1692" s="297">
        <v>0.93</v>
      </c>
      <c r="O1692" s="269">
        <v>0</v>
      </c>
      <c r="P1692" s="269">
        <v>0</v>
      </c>
      <c r="Q1692" s="269">
        <v>0</v>
      </c>
      <c r="R1692" s="270">
        <v>0</v>
      </c>
      <c r="S1692" s="270">
        <v>0</v>
      </c>
      <c r="T1692" s="270">
        <v>0</v>
      </c>
      <c r="U1692" s="270">
        <v>0</v>
      </c>
      <c r="V1692" s="298">
        <v>0</v>
      </c>
      <c r="W1692" s="274">
        <v>0</v>
      </c>
      <c r="X1692" s="274">
        <v>0</v>
      </c>
      <c r="Y1692" s="274">
        <v>0</v>
      </c>
      <c r="Z1692" s="274">
        <v>0</v>
      </c>
      <c r="AA1692" s="271">
        <v>0</v>
      </c>
      <c r="AB1692" s="271">
        <v>0</v>
      </c>
      <c r="AC1692" s="298">
        <v>0</v>
      </c>
    </row>
    <row r="1693" spans="1:29">
      <c r="A1693" s="300" t="s">
        <v>2706</v>
      </c>
      <c r="B1693" s="304" t="s">
        <v>3385</v>
      </c>
      <c r="C1693" s="296" t="s">
        <v>3171</v>
      </c>
      <c r="D1693" s="304" t="s">
        <v>3172</v>
      </c>
      <c r="E1693" s="266">
        <v>3542</v>
      </c>
      <c r="F1693" s="269">
        <v>3160</v>
      </c>
      <c r="G1693" s="269">
        <v>382</v>
      </c>
      <c r="H1693" s="267">
        <v>3932</v>
      </c>
      <c r="I1693" s="267">
        <v>3387</v>
      </c>
      <c r="J1693" s="267">
        <v>545</v>
      </c>
      <c r="K1693" s="267">
        <v>3554</v>
      </c>
      <c r="L1693" s="267">
        <v>3178</v>
      </c>
      <c r="M1693" s="267">
        <v>376</v>
      </c>
      <c r="N1693" s="297">
        <v>0.93</v>
      </c>
      <c r="O1693" s="269">
        <v>113737</v>
      </c>
      <c r="P1693" s="269">
        <v>102766</v>
      </c>
      <c r="Q1693" s="269">
        <v>10971</v>
      </c>
      <c r="R1693" s="270">
        <v>0.903540624423011</v>
      </c>
      <c r="S1693" s="270">
        <v>0.892151326933936</v>
      </c>
      <c r="T1693" s="270">
        <v>0.861393692777213</v>
      </c>
      <c r="U1693" s="270">
        <v>0.89420371412493</v>
      </c>
      <c r="V1693" s="298">
        <v>0.0307576341567231</v>
      </c>
      <c r="W1693" s="274">
        <v>26354</v>
      </c>
      <c r="X1693" s="274">
        <v>23693</v>
      </c>
      <c r="Y1693" s="274">
        <v>28235</v>
      </c>
      <c r="Z1693" s="274">
        <v>25767</v>
      </c>
      <c r="AA1693" s="271">
        <v>0.899028610457616</v>
      </c>
      <c r="AB1693" s="271">
        <v>0.91259075615371</v>
      </c>
      <c r="AC1693" s="298">
        <v>-0.0135621456960944</v>
      </c>
    </row>
    <row r="1694" spans="1:29">
      <c r="A1694" s="300" t="s">
        <v>2706</v>
      </c>
      <c r="B1694" s="304" t="s">
        <v>3382</v>
      </c>
      <c r="C1694" s="296" t="s">
        <v>3173</v>
      </c>
      <c r="D1694" s="304" t="s">
        <v>3174</v>
      </c>
      <c r="E1694" s="266">
        <v>2243</v>
      </c>
      <c r="F1694" s="269">
        <v>2135</v>
      </c>
      <c r="G1694" s="269">
        <v>108</v>
      </c>
      <c r="H1694" s="267">
        <v>2480</v>
      </c>
      <c r="I1694" s="267">
        <v>2316</v>
      </c>
      <c r="J1694" s="267">
        <v>164</v>
      </c>
      <c r="K1694" s="267">
        <v>2487</v>
      </c>
      <c r="L1694" s="267">
        <v>2400</v>
      </c>
      <c r="M1694" s="267">
        <v>87</v>
      </c>
      <c r="N1694" s="297">
        <v>0.93</v>
      </c>
      <c r="O1694" s="269">
        <v>71971</v>
      </c>
      <c r="P1694" s="269">
        <v>69704</v>
      </c>
      <c r="Q1694" s="269">
        <v>2267</v>
      </c>
      <c r="R1694" s="270">
        <v>0.968501201872977</v>
      </c>
      <c r="S1694" s="270">
        <v>0.951850200624164</v>
      </c>
      <c r="T1694" s="270">
        <v>0.933870967741935</v>
      </c>
      <c r="U1694" s="270">
        <v>0.965018094089264</v>
      </c>
      <c r="V1694" s="298">
        <v>0.0179792328822286</v>
      </c>
      <c r="W1694" s="274">
        <v>16918</v>
      </c>
      <c r="X1694" s="274">
        <v>16221</v>
      </c>
      <c r="Y1694" s="274">
        <v>17846</v>
      </c>
      <c r="Z1694" s="274">
        <v>17338</v>
      </c>
      <c r="AA1694" s="271">
        <v>0.95880127674666</v>
      </c>
      <c r="AB1694" s="271">
        <v>0.971534237364115</v>
      </c>
      <c r="AC1694" s="298">
        <v>-0.0127329606174549</v>
      </c>
    </row>
    <row r="1695" spans="1:29">
      <c r="A1695" s="300" t="s">
        <v>2706</v>
      </c>
      <c r="B1695" s="304" t="s">
        <v>3382</v>
      </c>
      <c r="C1695" s="296" t="s">
        <v>3175</v>
      </c>
      <c r="D1695" s="304" t="s">
        <v>3176</v>
      </c>
      <c r="E1695" s="266">
        <v>0</v>
      </c>
      <c r="F1695" s="269">
        <v>0</v>
      </c>
      <c r="G1695" s="269">
        <v>0</v>
      </c>
      <c r="H1695" s="267">
        <v>0</v>
      </c>
      <c r="I1695" s="267">
        <v>0</v>
      </c>
      <c r="J1695" s="267">
        <v>0</v>
      </c>
      <c r="K1695" s="267">
        <v>0</v>
      </c>
      <c r="L1695" s="267">
        <v>0</v>
      </c>
      <c r="M1695" s="267">
        <v>0</v>
      </c>
      <c r="N1695" s="297">
        <v>0.93</v>
      </c>
      <c r="O1695" s="269">
        <v>0</v>
      </c>
      <c r="P1695" s="269">
        <v>0</v>
      </c>
      <c r="Q1695" s="269">
        <v>0</v>
      </c>
      <c r="R1695" s="270">
        <v>0</v>
      </c>
      <c r="S1695" s="270">
        <v>0</v>
      </c>
      <c r="T1695" s="270">
        <v>0</v>
      </c>
      <c r="U1695" s="270">
        <v>0</v>
      </c>
      <c r="V1695" s="298">
        <v>0</v>
      </c>
      <c r="W1695" s="274">
        <v>0</v>
      </c>
      <c r="X1695" s="274">
        <v>0</v>
      </c>
      <c r="Y1695" s="274">
        <v>0</v>
      </c>
      <c r="Z1695" s="274">
        <v>0</v>
      </c>
      <c r="AA1695" s="271">
        <v>0</v>
      </c>
      <c r="AB1695" s="271">
        <v>0</v>
      </c>
      <c r="AC1695" s="298">
        <v>0</v>
      </c>
    </row>
    <row r="1696" spans="1:29">
      <c r="A1696" s="300" t="s">
        <v>2706</v>
      </c>
      <c r="B1696" s="304" t="s">
        <v>3382</v>
      </c>
      <c r="C1696" s="296" t="s">
        <v>3177</v>
      </c>
      <c r="D1696" s="304" t="s">
        <v>3178</v>
      </c>
      <c r="E1696" s="266">
        <v>23</v>
      </c>
      <c r="F1696" s="269">
        <v>0</v>
      </c>
      <c r="G1696" s="269">
        <v>23</v>
      </c>
      <c r="H1696" s="267">
        <v>1</v>
      </c>
      <c r="I1696" s="267">
        <v>0</v>
      </c>
      <c r="J1696" s="267">
        <v>1</v>
      </c>
      <c r="K1696" s="267">
        <v>4</v>
      </c>
      <c r="L1696" s="267">
        <v>4</v>
      </c>
      <c r="M1696" s="267">
        <v>0</v>
      </c>
      <c r="N1696" s="297">
        <v>0.93</v>
      </c>
      <c r="O1696" s="269">
        <v>30</v>
      </c>
      <c r="P1696" s="269">
        <v>6</v>
      </c>
      <c r="Q1696" s="269">
        <v>24</v>
      </c>
      <c r="R1696" s="270">
        <v>0.2</v>
      </c>
      <c r="S1696" s="270">
        <v>0</v>
      </c>
      <c r="T1696" s="270">
        <v>0</v>
      </c>
      <c r="U1696" s="270">
        <v>1</v>
      </c>
      <c r="V1696" s="298">
        <v>0</v>
      </c>
      <c r="W1696" s="274">
        <v>30</v>
      </c>
      <c r="X1696" s="274">
        <v>6</v>
      </c>
      <c r="Y1696" s="274">
        <v>0</v>
      </c>
      <c r="Z1696" s="274">
        <v>0</v>
      </c>
      <c r="AA1696" s="271">
        <v>0.2</v>
      </c>
      <c r="AB1696" s="271">
        <v>0</v>
      </c>
      <c r="AC1696" s="298">
        <v>0.2</v>
      </c>
    </row>
    <row r="1697" spans="1:29">
      <c r="A1697" s="300" t="s">
        <v>2706</v>
      </c>
      <c r="B1697" s="304" t="s">
        <v>3385</v>
      </c>
      <c r="C1697" s="296" t="s">
        <v>3179</v>
      </c>
      <c r="D1697" s="304" t="s">
        <v>3180</v>
      </c>
      <c r="E1697" s="266">
        <v>3641</v>
      </c>
      <c r="F1697" s="269">
        <v>3057</v>
      </c>
      <c r="G1697" s="269">
        <v>584</v>
      </c>
      <c r="H1697" s="267">
        <v>4356</v>
      </c>
      <c r="I1697" s="267">
        <v>3678</v>
      </c>
      <c r="J1697" s="267">
        <v>678</v>
      </c>
      <c r="K1697" s="267">
        <v>3331</v>
      </c>
      <c r="L1697" s="267">
        <v>3010</v>
      </c>
      <c r="M1697" s="267">
        <v>321</v>
      </c>
      <c r="N1697" s="297">
        <v>0.93</v>
      </c>
      <c r="O1697" s="269">
        <v>109891</v>
      </c>
      <c r="P1697" s="269">
        <v>99024</v>
      </c>
      <c r="Q1697" s="269">
        <v>10867</v>
      </c>
      <c r="R1697" s="270">
        <v>0.901111101000082</v>
      </c>
      <c r="S1697" s="270">
        <v>0.839604504257072</v>
      </c>
      <c r="T1697" s="270">
        <v>0.84435261707989</v>
      </c>
      <c r="U1697" s="270">
        <v>0.903632542779946</v>
      </c>
      <c r="V1697" s="298">
        <v>-0.00474811282281762</v>
      </c>
      <c r="W1697" s="274">
        <v>26604</v>
      </c>
      <c r="X1697" s="274">
        <v>23816</v>
      </c>
      <c r="Y1697" s="274">
        <v>27302</v>
      </c>
      <c r="Z1697" s="274">
        <v>24752</v>
      </c>
      <c r="AA1697" s="271">
        <v>0.895203728762592</v>
      </c>
      <c r="AB1697" s="271">
        <v>0.906600249066002</v>
      </c>
      <c r="AC1697" s="298">
        <v>-0.0113965203034103</v>
      </c>
    </row>
    <row r="1698" spans="1:29">
      <c r="A1698" s="300" t="s">
        <v>2706</v>
      </c>
      <c r="B1698" s="304" t="s">
        <v>3382</v>
      </c>
      <c r="C1698" s="296" t="s">
        <v>3181</v>
      </c>
      <c r="D1698" s="304" t="s">
        <v>3182</v>
      </c>
      <c r="E1698" s="266">
        <v>0</v>
      </c>
      <c r="F1698" s="269">
        <v>0</v>
      </c>
      <c r="G1698" s="269">
        <v>0</v>
      </c>
      <c r="H1698" s="267">
        <v>1</v>
      </c>
      <c r="I1698" s="267">
        <v>1</v>
      </c>
      <c r="J1698" s="267">
        <v>0</v>
      </c>
      <c r="K1698" s="267">
        <v>0</v>
      </c>
      <c r="L1698" s="267">
        <v>0</v>
      </c>
      <c r="M1698" s="267">
        <v>0</v>
      </c>
      <c r="N1698" s="297">
        <v>0.93</v>
      </c>
      <c r="O1698" s="269">
        <v>10</v>
      </c>
      <c r="P1698" s="269">
        <v>10</v>
      </c>
      <c r="Q1698" s="269">
        <v>0</v>
      </c>
      <c r="R1698" s="270">
        <v>1</v>
      </c>
      <c r="S1698" s="270">
        <v>0</v>
      </c>
      <c r="T1698" s="270">
        <v>1</v>
      </c>
      <c r="U1698" s="270">
        <v>0</v>
      </c>
      <c r="V1698" s="298">
        <v>-1</v>
      </c>
      <c r="W1698" s="274">
        <v>6</v>
      </c>
      <c r="X1698" s="274">
        <v>6</v>
      </c>
      <c r="Y1698" s="274">
        <v>3</v>
      </c>
      <c r="Z1698" s="274">
        <v>3</v>
      </c>
      <c r="AA1698" s="271">
        <v>1</v>
      </c>
      <c r="AB1698" s="271">
        <v>1</v>
      </c>
      <c r="AC1698" s="298">
        <v>0</v>
      </c>
    </row>
    <row r="1699" spans="1:29">
      <c r="A1699" s="300" t="s">
        <v>2706</v>
      </c>
      <c r="B1699" s="304" t="s">
        <v>3382</v>
      </c>
      <c r="C1699" s="296" t="s">
        <v>3183</v>
      </c>
      <c r="D1699" s="304" t="s">
        <v>3184</v>
      </c>
      <c r="E1699" s="266">
        <v>0</v>
      </c>
      <c r="F1699" s="269">
        <v>0</v>
      </c>
      <c r="G1699" s="269">
        <v>0</v>
      </c>
      <c r="H1699" s="267">
        <v>0</v>
      </c>
      <c r="I1699" s="267">
        <v>0</v>
      </c>
      <c r="J1699" s="267">
        <v>0</v>
      </c>
      <c r="K1699" s="267">
        <v>0</v>
      </c>
      <c r="L1699" s="267">
        <v>0</v>
      </c>
      <c r="M1699" s="267">
        <v>0</v>
      </c>
      <c r="N1699" s="297">
        <v>0.93</v>
      </c>
      <c r="O1699" s="269">
        <v>3</v>
      </c>
      <c r="P1699" s="269">
        <v>3</v>
      </c>
      <c r="Q1699" s="269">
        <v>0</v>
      </c>
      <c r="R1699" s="270">
        <v>1</v>
      </c>
      <c r="S1699" s="270">
        <v>0</v>
      </c>
      <c r="T1699" s="270">
        <v>0</v>
      </c>
      <c r="U1699" s="270">
        <v>0</v>
      </c>
      <c r="V1699" s="298">
        <v>0</v>
      </c>
      <c r="W1699" s="274">
        <v>0</v>
      </c>
      <c r="X1699" s="274">
        <v>0</v>
      </c>
      <c r="Y1699" s="274">
        <v>3</v>
      </c>
      <c r="Z1699" s="274">
        <v>3</v>
      </c>
      <c r="AA1699" s="271">
        <v>0</v>
      </c>
      <c r="AB1699" s="271">
        <v>1</v>
      </c>
      <c r="AC1699" s="298">
        <v>-1</v>
      </c>
    </row>
    <row r="1700" spans="1:29">
      <c r="A1700" s="300" t="s">
        <v>2706</v>
      </c>
      <c r="B1700" s="304" t="s">
        <v>3382</v>
      </c>
      <c r="C1700" s="296" t="s">
        <v>3185</v>
      </c>
      <c r="D1700" s="304" t="s">
        <v>3186</v>
      </c>
      <c r="E1700" s="266">
        <v>0</v>
      </c>
      <c r="F1700" s="269">
        <v>0</v>
      </c>
      <c r="G1700" s="269">
        <v>0</v>
      </c>
      <c r="H1700" s="267">
        <v>0</v>
      </c>
      <c r="I1700" s="267">
        <v>0</v>
      </c>
      <c r="J1700" s="267">
        <v>0</v>
      </c>
      <c r="K1700" s="267">
        <v>0</v>
      </c>
      <c r="L1700" s="267">
        <v>0</v>
      </c>
      <c r="M1700" s="267">
        <v>0</v>
      </c>
      <c r="N1700" s="297">
        <v>0.93</v>
      </c>
      <c r="O1700" s="269">
        <v>9</v>
      </c>
      <c r="P1700" s="269">
        <v>8</v>
      </c>
      <c r="Q1700" s="269">
        <v>1</v>
      </c>
      <c r="R1700" s="270">
        <v>0.888888888888889</v>
      </c>
      <c r="S1700" s="270">
        <v>0</v>
      </c>
      <c r="T1700" s="270">
        <v>0</v>
      </c>
      <c r="U1700" s="270">
        <v>0</v>
      </c>
      <c r="V1700" s="298">
        <v>0</v>
      </c>
      <c r="W1700" s="274">
        <v>4</v>
      </c>
      <c r="X1700" s="274">
        <v>4</v>
      </c>
      <c r="Y1700" s="274">
        <v>3</v>
      </c>
      <c r="Z1700" s="274">
        <v>2</v>
      </c>
      <c r="AA1700" s="271">
        <v>1</v>
      </c>
      <c r="AB1700" s="271">
        <v>0.666666666666667</v>
      </c>
      <c r="AC1700" s="298">
        <v>0.333333333333333</v>
      </c>
    </row>
    <row r="1701" spans="1:29">
      <c r="A1701" s="300" t="s">
        <v>2706</v>
      </c>
      <c r="B1701" s="304" t="s">
        <v>3388</v>
      </c>
      <c r="C1701" s="296" t="s">
        <v>3187</v>
      </c>
      <c r="D1701" s="304" t="s">
        <v>3188</v>
      </c>
      <c r="E1701" s="266">
        <v>722</v>
      </c>
      <c r="F1701" s="269">
        <v>400</v>
      </c>
      <c r="G1701" s="269">
        <v>322</v>
      </c>
      <c r="H1701" s="267">
        <v>983</v>
      </c>
      <c r="I1701" s="267">
        <v>381</v>
      </c>
      <c r="J1701" s="267">
        <v>602</v>
      </c>
      <c r="K1701" s="267">
        <v>944</v>
      </c>
      <c r="L1701" s="267">
        <v>461</v>
      </c>
      <c r="M1701" s="267">
        <v>483</v>
      </c>
      <c r="N1701" s="297">
        <v>0.93</v>
      </c>
      <c r="O1701" s="269">
        <v>18231</v>
      </c>
      <c r="P1701" s="269">
        <v>5889</v>
      </c>
      <c r="Q1701" s="269">
        <v>12342</v>
      </c>
      <c r="R1701" s="270">
        <v>0.323021227579398</v>
      </c>
      <c r="S1701" s="270">
        <v>0.554016620498615</v>
      </c>
      <c r="T1701" s="270">
        <v>0.387589013224822</v>
      </c>
      <c r="U1701" s="270">
        <v>0.488347457627119</v>
      </c>
      <c r="V1701" s="298">
        <v>0.166427607273793</v>
      </c>
      <c r="W1701" s="274">
        <v>5032</v>
      </c>
      <c r="X1701" s="274">
        <v>2170</v>
      </c>
      <c r="Y1701" s="274">
        <v>4463</v>
      </c>
      <c r="Z1701" s="274">
        <v>1092</v>
      </c>
      <c r="AA1701" s="271">
        <v>0.431240063593005</v>
      </c>
      <c r="AB1701" s="271">
        <v>0.244678467398611</v>
      </c>
      <c r="AC1701" s="298">
        <v>0.186561596194394</v>
      </c>
    </row>
    <row r="1702" spans="1:29">
      <c r="A1702" s="300" t="s">
        <v>2706</v>
      </c>
      <c r="B1702" s="304" t="s">
        <v>3386</v>
      </c>
      <c r="C1702" s="296" t="s">
        <v>3189</v>
      </c>
      <c r="D1702" s="304" t="s">
        <v>3190</v>
      </c>
      <c r="E1702" s="266">
        <v>2427</v>
      </c>
      <c r="F1702" s="269">
        <v>2200</v>
      </c>
      <c r="G1702" s="269">
        <v>227</v>
      </c>
      <c r="H1702" s="267">
        <v>2675</v>
      </c>
      <c r="I1702" s="267">
        <v>2322</v>
      </c>
      <c r="J1702" s="267">
        <v>353</v>
      </c>
      <c r="K1702" s="267">
        <v>3172</v>
      </c>
      <c r="L1702" s="267">
        <v>2940</v>
      </c>
      <c r="M1702" s="267">
        <v>232</v>
      </c>
      <c r="N1702" s="297">
        <v>0.93</v>
      </c>
      <c r="O1702" s="269">
        <v>74998</v>
      </c>
      <c r="P1702" s="269">
        <v>69136</v>
      </c>
      <c r="Q1702" s="269">
        <v>5862</v>
      </c>
      <c r="R1702" s="270">
        <v>0.921837915677751</v>
      </c>
      <c r="S1702" s="270">
        <v>0.906468891635764</v>
      </c>
      <c r="T1702" s="270">
        <v>0.86803738317757</v>
      </c>
      <c r="U1702" s="270">
        <v>0.926860025220681</v>
      </c>
      <c r="V1702" s="298">
        <v>0.0384315084581942</v>
      </c>
      <c r="W1702" s="274">
        <v>18144</v>
      </c>
      <c r="X1702" s="274">
        <v>16549</v>
      </c>
      <c r="Y1702" s="274">
        <v>18594</v>
      </c>
      <c r="Z1702" s="274">
        <v>17080</v>
      </c>
      <c r="AA1702" s="271">
        <v>0.912092151675485</v>
      </c>
      <c r="AB1702" s="271">
        <v>0.918575884693987</v>
      </c>
      <c r="AC1702" s="298">
        <v>-0.00648373301850236</v>
      </c>
    </row>
    <row r="1703" spans="1:29">
      <c r="A1703" s="300" t="s">
        <v>2706</v>
      </c>
      <c r="B1703" s="304" t="s">
        <v>3388</v>
      </c>
      <c r="C1703" s="296" t="s">
        <v>3191</v>
      </c>
      <c r="D1703" s="304" t="s">
        <v>3191</v>
      </c>
      <c r="E1703" s="266">
        <v>0</v>
      </c>
      <c r="F1703" s="269">
        <v>0</v>
      </c>
      <c r="G1703" s="269">
        <v>0</v>
      </c>
      <c r="H1703" s="267">
        <v>0</v>
      </c>
      <c r="I1703" s="267">
        <v>0</v>
      </c>
      <c r="J1703" s="267">
        <v>0</v>
      </c>
      <c r="K1703" s="267">
        <v>0</v>
      </c>
      <c r="L1703" s="267">
        <v>0</v>
      </c>
      <c r="M1703" s="267">
        <v>0</v>
      </c>
      <c r="N1703" s="297">
        <v>0.93</v>
      </c>
      <c r="O1703" s="269">
        <v>0</v>
      </c>
      <c r="P1703" s="269">
        <v>0</v>
      </c>
      <c r="Q1703" s="269">
        <v>0</v>
      </c>
      <c r="R1703" s="270">
        <v>0</v>
      </c>
      <c r="S1703" s="270">
        <v>0</v>
      </c>
      <c r="T1703" s="270">
        <v>0</v>
      </c>
      <c r="U1703" s="270">
        <v>0</v>
      </c>
      <c r="V1703" s="298">
        <v>0</v>
      </c>
      <c r="W1703" s="274">
        <v>0</v>
      </c>
      <c r="X1703" s="274">
        <v>0</v>
      </c>
      <c r="Y1703" s="274">
        <v>0</v>
      </c>
      <c r="Z1703" s="274">
        <v>0</v>
      </c>
      <c r="AA1703" s="271">
        <v>0</v>
      </c>
      <c r="AB1703" s="271">
        <v>0</v>
      </c>
      <c r="AC1703" s="298">
        <v>0</v>
      </c>
    </row>
    <row r="1704" spans="1:29">
      <c r="A1704" s="300" t="s">
        <v>2706</v>
      </c>
      <c r="B1704" s="304" t="s">
        <v>3388</v>
      </c>
      <c r="C1704" s="296" t="s">
        <v>3192</v>
      </c>
      <c r="D1704" s="304" t="s">
        <v>3192</v>
      </c>
      <c r="E1704" s="266">
        <v>0</v>
      </c>
      <c r="F1704" s="269">
        <v>0</v>
      </c>
      <c r="G1704" s="269">
        <v>0</v>
      </c>
      <c r="H1704" s="267">
        <v>0</v>
      </c>
      <c r="I1704" s="267">
        <v>0</v>
      </c>
      <c r="J1704" s="267">
        <v>0</v>
      </c>
      <c r="K1704" s="267">
        <v>0</v>
      </c>
      <c r="L1704" s="267">
        <v>0</v>
      </c>
      <c r="M1704" s="267">
        <v>0</v>
      </c>
      <c r="N1704" s="297">
        <v>0.93</v>
      </c>
      <c r="O1704" s="269">
        <v>0</v>
      </c>
      <c r="P1704" s="269">
        <v>0</v>
      </c>
      <c r="Q1704" s="269">
        <v>0</v>
      </c>
      <c r="R1704" s="270">
        <v>0</v>
      </c>
      <c r="S1704" s="270">
        <v>0</v>
      </c>
      <c r="T1704" s="270">
        <v>0</v>
      </c>
      <c r="U1704" s="270">
        <v>0</v>
      </c>
      <c r="V1704" s="298">
        <v>0</v>
      </c>
      <c r="W1704" s="274">
        <v>0</v>
      </c>
      <c r="X1704" s="274">
        <v>0</v>
      </c>
      <c r="Y1704" s="274">
        <v>0</v>
      </c>
      <c r="Z1704" s="274">
        <v>0</v>
      </c>
      <c r="AA1704" s="271">
        <v>0</v>
      </c>
      <c r="AB1704" s="271">
        <v>0</v>
      </c>
      <c r="AC1704" s="298">
        <v>0</v>
      </c>
    </row>
    <row r="1705" spans="1:29">
      <c r="A1705" s="300" t="s">
        <v>2706</v>
      </c>
      <c r="B1705" s="304" t="s">
        <v>40</v>
      </c>
      <c r="C1705" s="296" t="s">
        <v>3193</v>
      </c>
      <c r="D1705" s="304" t="s">
        <v>3194</v>
      </c>
      <c r="E1705" s="266">
        <v>0</v>
      </c>
      <c r="F1705" s="269">
        <v>0</v>
      </c>
      <c r="G1705" s="269">
        <v>0</v>
      </c>
      <c r="H1705" s="267">
        <v>0</v>
      </c>
      <c r="I1705" s="267">
        <v>0</v>
      </c>
      <c r="J1705" s="267">
        <v>0</v>
      </c>
      <c r="K1705" s="267">
        <v>0</v>
      </c>
      <c r="L1705" s="267">
        <v>0</v>
      </c>
      <c r="M1705" s="267">
        <v>0</v>
      </c>
      <c r="N1705" s="297">
        <v>0.93</v>
      </c>
      <c r="O1705" s="269">
        <v>32</v>
      </c>
      <c r="P1705" s="269">
        <v>23</v>
      </c>
      <c r="Q1705" s="269">
        <v>9</v>
      </c>
      <c r="R1705" s="270">
        <v>0.71875</v>
      </c>
      <c r="S1705" s="270">
        <v>0</v>
      </c>
      <c r="T1705" s="270">
        <v>0</v>
      </c>
      <c r="U1705" s="270">
        <v>0</v>
      </c>
      <c r="V1705" s="298">
        <v>0</v>
      </c>
      <c r="W1705" s="274">
        <v>0</v>
      </c>
      <c r="X1705" s="274">
        <v>0</v>
      </c>
      <c r="Y1705" s="274">
        <v>0</v>
      </c>
      <c r="Z1705" s="274">
        <v>0</v>
      </c>
      <c r="AA1705" s="271">
        <v>0</v>
      </c>
      <c r="AB1705" s="271">
        <v>0</v>
      </c>
      <c r="AC1705" s="298">
        <v>0</v>
      </c>
    </row>
    <row r="1706" spans="1:29">
      <c r="A1706" s="300" t="s">
        <v>2706</v>
      </c>
      <c r="B1706" s="304" t="s">
        <v>40</v>
      </c>
      <c r="C1706" s="296" t="s">
        <v>3195</v>
      </c>
      <c r="D1706" s="304" t="s">
        <v>3196</v>
      </c>
      <c r="E1706" s="266">
        <v>0</v>
      </c>
      <c r="F1706" s="269">
        <v>0</v>
      </c>
      <c r="G1706" s="269">
        <v>0</v>
      </c>
      <c r="H1706" s="267">
        <v>0</v>
      </c>
      <c r="I1706" s="267">
        <v>0</v>
      </c>
      <c r="J1706" s="267">
        <v>0</v>
      </c>
      <c r="K1706" s="267">
        <v>0</v>
      </c>
      <c r="L1706" s="267">
        <v>0</v>
      </c>
      <c r="M1706" s="267">
        <v>0</v>
      </c>
      <c r="N1706" s="297">
        <v>0.93</v>
      </c>
      <c r="O1706" s="269">
        <v>0</v>
      </c>
      <c r="P1706" s="269">
        <v>0</v>
      </c>
      <c r="Q1706" s="269">
        <v>0</v>
      </c>
      <c r="R1706" s="270">
        <v>0</v>
      </c>
      <c r="S1706" s="270">
        <v>0</v>
      </c>
      <c r="T1706" s="270">
        <v>0</v>
      </c>
      <c r="U1706" s="270">
        <v>0</v>
      </c>
      <c r="V1706" s="298">
        <v>0</v>
      </c>
      <c r="W1706" s="274">
        <v>0</v>
      </c>
      <c r="X1706" s="274">
        <v>0</v>
      </c>
      <c r="Y1706" s="274">
        <v>0</v>
      </c>
      <c r="Z1706" s="274">
        <v>0</v>
      </c>
      <c r="AA1706" s="271">
        <v>0</v>
      </c>
      <c r="AB1706" s="271">
        <v>0</v>
      </c>
      <c r="AC1706" s="298">
        <v>0</v>
      </c>
    </row>
    <row r="1707" spans="1:29">
      <c r="A1707" s="300" t="s">
        <v>2706</v>
      </c>
      <c r="B1707" s="304" t="s">
        <v>40</v>
      </c>
      <c r="C1707" s="296" t="s">
        <v>3197</v>
      </c>
      <c r="D1707" s="304" t="s">
        <v>3198</v>
      </c>
      <c r="E1707" s="266">
        <v>30</v>
      </c>
      <c r="F1707" s="269">
        <v>26</v>
      </c>
      <c r="G1707" s="269">
        <v>4</v>
      </c>
      <c r="H1707" s="267">
        <v>3</v>
      </c>
      <c r="I1707" s="267">
        <v>3</v>
      </c>
      <c r="J1707" s="267">
        <v>0</v>
      </c>
      <c r="K1707" s="267">
        <v>16</v>
      </c>
      <c r="L1707" s="267">
        <v>15</v>
      </c>
      <c r="M1707" s="267">
        <v>1</v>
      </c>
      <c r="N1707" s="297">
        <v>0.93</v>
      </c>
      <c r="O1707" s="269">
        <v>238</v>
      </c>
      <c r="P1707" s="269">
        <v>213</v>
      </c>
      <c r="Q1707" s="269">
        <v>25</v>
      </c>
      <c r="R1707" s="270">
        <v>0.894957983193277</v>
      </c>
      <c r="S1707" s="270">
        <v>0.866666666666667</v>
      </c>
      <c r="T1707" s="270">
        <v>1</v>
      </c>
      <c r="U1707" s="270">
        <v>0.9375</v>
      </c>
      <c r="V1707" s="298">
        <v>-0.133333333333333</v>
      </c>
      <c r="W1707" s="274">
        <v>75</v>
      </c>
      <c r="X1707" s="274">
        <v>67</v>
      </c>
      <c r="Y1707" s="274">
        <v>34</v>
      </c>
      <c r="Z1707" s="274">
        <v>28</v>
      </c>
      <c r="AA1707" s="271">
        <v>0.893333333333333</v>
      </c>
      <c r="AB1707" s="271">
        <v>0.823529411764706</v>
      </c>
      <c r="AC1707" s="298">
        <v>0.0698039215686275</v>
      </c>
    </row>
    <row r="1708" spans="1:29">
      <c r="A1708" s="300" t="s">
        <v>2706</v>
      </c>
      <c r="B1708" s="304" t="s">
        <v>3386</v>
      </c>
      <c r="C1708" s="296" t="s">
        <v>3199</v>
      </c>
      <c r="D1708" s="304" t="s">
        <v>3199</v>
      </c>
      <c r="E1708" s="266">
        <v>1325</v>
      </c>
      <c r="F1708" s="269">
        <v>1036</v>
      </c>
      <c r="G1708" s="269">
        <v>289</v>
      </c>
      <c r="H1708" s="267">
        <v>1441</v>
      </c>
      <c r="I1708" s="267">
        <v>1261</v>
      </c>
      <c r="J1708" s="267">
        <v>180</v>
      </c>
      <c r="K1708" s="267">
        <v>1820</v>
      </c>
      <c r="L1708" s="267">
        <v>1658</v>
      </c>
      <c r="M1708" s="267">
        <v>162</v>
      </c>
      <c r="N1708" s="297">
        <v>0.93</v>
      </c>
      <c r="O1708" s="269">
        <v>39594</v>
      </c>
      <c r="P1708" s="269">
        <v>35495</v>
      </c>
      <c r="Q1708" s="269">
        <v>4099</v>
      </c>
      <c r="R1708" s="270">
        <v>0.896474213264636</v>
      </c>
      <c r="S1708" s="270">
        <v>0.78188679245283</v>
      </c>
      <c r="T1708" s="270">
        <v>0.875086745315753</v>
      </c>
      <c r="U1708" s="270">
        <v>0.910989010989011</v>
      </c>
      <c r="V1708" s="298">
        <v>-0.0931999528629227</v>
      </c>
      <c r="W1708" s="274">
        <v>9975</v>
      </c>
      <c r="X1708" s="274">
        <v>8696</v>
      </c>
      <c r="Y1708" s="274">
        <v>10004</v>
      </c>
      <c r="Z1708" s="274">
        <v>9130</v>
      </c>
      <c r="AA1708" s="271">
        <v>0.871779448621554</v>
      </c>
      <c r="AB1708" s="271">
        <v>0.912634946021591</v>
      </c>
      <c r="AC1708" s="298">
        <v>-0.0408554974000375</v>
      </c>
    </row>
    <row r="1709" spans="1:29">
      <c r="A1709" s="300" t="s">
        <v>2706</v>
      </c>
      <c r="B1709" s="304" t="s">
        <v>3388</v>
      </c>
      <c r="C1709" s="296" t="s">
        <v>3200</v>
      </c>
      <c r="D1709" s="304" t="s">
        <v>3200</v>
      </c>
      <c r="E1709" s="266">
        <v>411</v>
      </c>
      <c r="F1709" s="269">
        <v>235</v>
      </c>
      <c r="G1709" s="269">
        <v>176</v>
      </c>
      <c r="H1709" s="267">
        <v>350</v>
      </c>
      <c r="I1709" s="267">
        <v>251</v>
      </c>
      <c r="J1709" s="267">
        <v>99</v>
      </c>
      <c r="K1709" s="267">
        <v>512</v>
      </c>
      <c r="L1709" s="267">
        <v>400</v>
      </c>
      <c r="M1709" s="267">
        <v>112</v>
      </c>
      <c r="N1709" s="297">
        <v>0.93</v>
      </c>
      <c r="O1709" s="269">
        <v>7962</v>
      </c>
      <c r="P1709" s="269">
        <v>6178</v>
      </c>
      <c r="Q1709" s="269">
        <v>1784</v>
      </c>
      <c r="R1709" s="270">
        <v>0.775935694549108</v>
      </c>
      <c r="S1709" s="270">
        <v>0.571776155717762</v>
      </c>
      <c r="T1709" s="270">
        <v>0.717142857142857</v>
      </c>
      <c r="U1709" s="270">
        <v>0.78125</v>
      </c>
      <c r="V1709" s="298">
        <v>-0.145366701425096</v>
      </c>
      <c r="W1709" s="274">
        <v>2755</v>
      </c>
      <c r="X1709" s="274">
        <v>2149</v>
      </c>
      <c r="Y1709" s="274">
        <v>1971</v>
      </c>
      <c r="Z1709" s="274">
        <v>1580</v>
      </c>
      <c r="AA1709" s="271">
        <v>0.780036297640653</v>
      </c>
      <c r="AB1709" s="271">
        <v>0.801623541349569</v>
      </c>
      <c r="AC1709" s="298">
        <v>-0.0215872437089153</v>
      </c>
    </row>
    <row r="1710" spans="1:29">
      <c r="A1710" s="300" t="s">
        <v>2706</v>
      </c>
      <c r="B1710" s="304" t="s">
        <v>3383</v>
      </c>
      <c r="C1710" s="296" t="s">
        <v>3201</v>
      </c>
      <c r="D1710" s="304" t="s">
        <v>3201</v>
      </c>
      <c r="E1710" s="266">
        <v>1129</v>
      </c>
      <c r="F1710" s="269">
        <v>1073</v>
      </c>
      <c r="G1710" s="269">
        <v>56</v>
      </c>
      <c r="H1710" s="267">
        <v>1319</v>
      </c>
      <c r="I1710" s="267">
        <v>1290</v>
      </c>
      <c r="J1710" s="267">
        <v>29</v>
      </c>
      <c r="K1710" s="267">
        <v>1072</v>
      </c>
      <c r="L1710" s="267">
        <v>1060</v>
      </c>
      <c r="M1710" s="267">
        <v>12</v>
      </c>
      <c r="N1710" s="297">
        <v>0.93</v>
      </c>
      <c r="O1710" s="269">
        <v>35246</v>
      </c>
      <c r="P1710" s="269">
        <v>34816</v>
      </c>
      <c r="Q1710" s="269">
        <v>430</v>
      </c>
      <c r="R1710" s="270">
        <v>0.987800034046417</v>
      </c>
      <c r="S1710" s="270">
        <v>0.950398582816652</v>
      </c>
      <c r="T1710" s="270">
        <v>0.978013646702047</v>
      </c>
      <c r="U1710" s="270">
        <v>0.988805970149254</v>
      </c>
      <c r="V1710" s="298">
        <v>-0.0276150638853951</v>
      </c>
      <c r="W1710" s="274">
        <v>8747</v>
      </c>
      <c r="X1710" s="274">
        <v>8591</v>
      </c>
      <c r="Y1710" s="274">
        <v>8603</v>
      </c>
      <c r="Z1710" s="274">
        <v>8540</v>
      </c>
      <c r="AA1710" s="271">
        <v>0.982165313821882</v>
      </c>
      <c r="AB1710" s="271">
        <v>0.992676973148902</v>
      </c>
      <c r="AC1710" s="298">
        <v>-0.0105116593270198</v>
      </c>
    </row>
    <row r="1711" spans="1:29">
      <c r="A1711" s="300" t="s">
        <v>2706</v>
      </c>
      <c r="B1711" s="304" t="s">
        <v>3385</v>
      </c>
      <c r="C1711" s="296" t="s">
        <v>3202</v>
      </c>
      <c r="D1711" s="304" t="s">
        <v>3202</v>
      </c>
      <c r="E1711" s="266">
        <v>1887</v>
      </c>
      <c r="F1711" s="269">
        <v>1774</v>
      </c>
      <c r="G1711" s="269">
        <v>113</v>
      </c>
      <c r="H1711" s="267">
        <v>2217</v>
      </c>
      <c r="I1711" s="267">
        <v>2090</v>
      </c>
      <c r="J1711" s="267">
        <v>127</v>
      </c>
      <c r="K1711" s="267">
        <v>1850</v>
      </c>
      <c r="L1711" s="267">
        <v>1764</v>
      </c>
      <c r="M1711" s="267">
        <v>86</v>
      </c>
      <c r="N1711" s="297">
        <v>0.93</v>
      </c>
      <c r="O1711" s="269">
        <v>60415</v>
      </c>
      <c r="P1711" s="269">
        <v>58038</v>
      </c>
      <c r="Q1711" s="269">
        <v>2377</v>
      </c>
      <c r="R1711" s="270">
        <v>0.960655466357693</v>
      </c>
      <c r="S1711" s="270">
        <v>0.940116587175411</v>
      </c>
      <c r="T1711" s="270">
        <v>0.942715381145692</v>
      </c>
      <c r="U1711" s="270">
        <v>0.953513513513514</v>
      </c>
      <c r="V1711" s="298">
        <v>-0.00259879397028173</v>
      </c>
      <c r="W1711" s="274">
        <v>14521</v>
      </c>
      <c r="X1711" s="274">
        <v>13967</v>
      </c>
      <c r="Y1711" s="274">
        <v>15164</v>
      </c>
      <c r="Z1711" s="274">
        <v>14569</v>
      </c>
      <c r="AA1711" s="271">
        <v>0.961848357551133</v>
      </c>
      <c r="AB1711" s="271">
        <v>0.960762331838565</v>
      </c>
      <c r="AC1711" s="298">
        <v>0.00108602571256777</v>
      </c>
    </row>
    <row r="1712" spans="1:29">
      <c r="A1712" s="300" t="s">
        <v>2706</v>
      </c>
      <c r="B1712" s="304" t="s">
        <v>3383</v>
      </c>
      <c r="C1712" s="296" t="s">
        <v>3203</v>
      </c>
      <c r="D1712" s="304" t="s">
        <v>3203</v>
      </c>
      <c r="E1712" s="266">
        <v>1958</v>
      </c>
      <c r="F1712" s="269">
        <v>1485</v>
      </c>
      <c r="G1712" s="269">
        <v>473</v>
      </c>
      <c r="H1712" s="267">
        <v>1717</v>
      </c>
      <c r="I1712" s="267">
        <v>1242</v>
      </c>
      <c r="J1712" s="267">
        <v>475</v>
      </c>
      <c r="K1712" s="267">
        <v>1906</v>
      </c>
      <c r="L1712" s="267">
        <v>1452</v>
      </c>
      <c r="M1712" s="267">
        <v>454</v>
      </c>
      <c r="N1712" s="297">
        <v>0.93</v>
      </c>
      <c r="O1712" s="269">
        <v>50856</v>
      </c>
      <c r="P1712" s="269">
        <v>37914</v>
      </c>
      <c r="Q1712" s="269">
        <v>12942</v>
      </c>
      <c r="R1712" s="270">
        <v>0.745516753185465</v>
      </c>
      <c r="S1712" s="270">
        <v>0.758426966292135</v>
      </c>
      <c r="T1712" s="270">
        <v>0.723354688410017</v>
      </c>
      <c r="U1712" s="270">
        <v>0.761804826862539</v>
      </c>
      <c r="V1712" s="298">
        <v>0.0350722778821173</v>
      </c>
      <c r="W1712" s="274">
        <v>13076</v>
      </c>
      <c r="X1712" s="274">
        <v>10218</v>
      </c>
      <c r="Y1712" s="274">
        <v>12165</v>
      </c>
      <c r="Z1712" s="274">
        <v>9814</v>
      </c>
      <c r="AA1712" s="271">
        <v>0.781431630468033</v>
      </c>
      <c r="AB1712" s="271">
        <v>0.806740649404028</v>
      </c>
      <c r="AC1712" s="298">
        <v>-0.0253090189359949</v>
      </c>
    </row>
    <row r="1713" spans="1:29">
      <c r="A1713" s="300" t="s">
        <v>2706</v>
      </c>
      <c r="B1713" s="304" t="s">
        <v>3388</v>
      </c>
      <c r="C1713" s="296" t="s">
        <v>3204</v>
      </c>
      <c r="D1713" s="304" t="s">
        <v>3204</v>
      </c>
      <c r="E1713" s="266">
        <v>421</v>
      </c>
      <c r="F1713" s="269">
        <v>376</v>
      </c>
      <c r="G1713" s="269">
        <v>45</v>
      </c>
      <c r="H1713" s="267">
        <v>796</v>
      </c>
      <c r="I1713" s="267">
        <v>764</v>
      </c>
      <c r="J1713" s="267">
        <v>32</v>
      </c>
      <c r="K1713" s="267">
        <v>28</v>
      </c>
      <c r="L1713" s="267">
        <v>28</v>
      </c>
      <c r="M1713" s="267">
        <v>0</v>
      </c>
      <c r="N1713" s="297">
        <v>0.93</v>
      </c>
      <c r="O1713" s="269">
        <v>11618</v>
      </c>
      <c r="P1713" s="269">
        <v>11423</v>
      </c>
      <c r="Q1713" s="269">
        <v>195</v>
      </c>
      <c r="R1713" s="270">
        <v>0.983215699776209</v>
      </c>
      <c r="S1713" s="270">
        <v>0.893111638954869</v>
      </c>
      <c r="T1713" s="270">
        <v>0.959798994974874</v>
      </c>
      <c r="U1713" s="270">
        <v>1</v>
      </c>
      <c r="V1713" s="298">
        <v>-0.0666873560200051</v>
      </c>
      <c r="W1713" s="274">
        <v>2974</v>
      </c>
      <c r="X1713" s="274">
        <v>2862</v>
      </c>
      <c r="Y1713" s="274">
        <v>2820</v>
      </c>
      <c r="Z1713" s="274">
        <v>2807</v>
      </c>
      <c r="AA1713" s="271">
        <v>0.962340282447882</v>
      </c>
      <c r="AB1713" s="271">
        <v>0.995390070921986</v>
      </c>
      <c r="AC1713" s="298">
        <v>-0.0330497884741042</v>
      </c>
    </row>
    <row r="1714" spans="1:29">
      <c r="A1714" s="300" t="s">
        <v>2706</v>
      </c>
      <c r="B1714" s="304" t="s">
        <v>3388</v>
      </c>
      <c r="C1714" s="296" t="s">
        <v>3205</v>
      </c>
      <c r="D1714" s="304" t="s">
        <v>3205</v>
      </c>
      <c r="E1714" s="266">
        <v>1273</v>
      </c>
      <c r="F1714" s="269">
        <v>988</v>
      </c>
      <c r="G1714" s="269">
        <v>285</v>
      </c>
      <c r="H1714" s="267">
        <v>1122</v>
      </c>
      <c r="I1714" s="267">
        <v>857</v>
      </c>
      <c r="J1714" s="267">
        <v>265</v>
      </c>
      <c r="K1714" s="267">
        <v>882</v>
      </c>
      <c r="L1714" s="267">
        <v>760</v>
      </c>
      <c r="M1714" s="267">
        <v>122</v>
      </c>
      <c r="N1714" s="297">
        <v>0.93</v>
      </c>
      <c r="O1714" s="269">
        <v>30311</v>
      </c>
      <c r="P1714" s="269">
        <v>26888</v>
      </c>
      <c r="Q1714" s="269">
        <v>3423</v>
      </c>
      <c r="R1714" s="270">
        <v>0.887070700405793</v>
      </c>
      <c r="S1714" s="270">
        <v>0.776119402985075</v>
      </c>
      <c r="T1714" s="270">
        <v>0.763814616755793</v>
      </c>
      <c r="U1714" s="270">
        <v>0.861678004535147</v>
      </c>
      <c r="V1714" s="298">
        <v>0.0123047862292814</v>
      </c>
      <c r="W1714" s="274">
        <v>7902</v>
      </c>
      <c r="X1714" s="274">
        <v>6847</v>
      </c>
      <c r="Y1714" s="274">
        <v>7754</v>
      </c>
      <c r="Z1714" s="274">
        <v>6918</v>
      </c>
      <c r="AA1714" s="271">
        <v>0.866489496330043</v>
      </c>
      <c r="AB1714" s="271">
        <v>0.892184678875419</v>
      </c>
      <c r="AC1714" s="298">
        <v>-0.0256951825453762</v>
      </c>
    </row>
    <row r="1715" spans="1:29">
      <c r="A1715" s="300" t="s">
        <v>2706</v>
      </c>
      <c r="B1715" s="304" t="s">
        <v>3384</v>
      </c>
      <c r="C1715" s="296" t="s">
        <v>3206</v>
      </c>
      <c r="D1715" s="304" t="s">
        <v>3206</v>
      </c>
      <c r="E1715" s="266">
        <v>2761</v>
      </c>
      <c r="F1715" s="269">
        <v>2429</v>
      </c>
      <c r="G1715" s="269">
        <v>332</v>
      </c>
      <c r="H1715" s="267">
        <v>3278</v>
      </c>
      <c r="I1715" s="267">
        <v>2746</v>
      </c>
      <c r="J1715" s="267">
        <v>532</v>
      </c>
      <c r="K1715" s="267">
        <v>3363</v>
      </c>
      <c r="L1715" s="267">
        <v>3034</v>
      </c>
      <c r="M1715" s="267">
        <v>329</v>
      </c>
      <c r="N1715" s="297">
        <v>0.93</v>
      </c>
      <c r="O1715" s="269">
        <v>93480</v>
      </c>
      <c r="P1715" s="269">
        <v>84612</v>
      </c>
      <c r="Q1715" s="269">
        <v>8868</v>
      </c>
      <c r="R1715" s="270">
        <v>0.905134788189987</v>
      </c>
      <c r="S1715" s="270">
        <v>0.879753712423035</v>
      </c>
      <c r="T1715" s="270">
        <v>0.837705918242831</v>
      </c>
      <c r="U1715" s="270">
        <v>0.902170680939637</v>
      </c>
      <c r="V1715" s="298">
        <v>0.0420477941802041</v>
      </c>
      <c r="W1715" s="274">
        <v>22446</v>
      </c>
      <c r="X1715" s="274">
        <v>20339</v>
      </c>
      <c r="Y1715" s="274">
        <v>22521</v>
      </c>
      <c r="Z1715" s="274">
        <v>20477</v>
      </c>
      <c r="AA1715" s="271">
        <v>0.906130268199234</v>
      </c>
      <c r="AB1715" s="271">
        <v>0.90924026464189</v>
      </c>
      <c r="AC1715" s="298">
        <v>-0.00310999644265608</v>
      </c>
    </row>
    <row r="1716" spans="1:29">
      <c r="A1716" s="300" t="s">
        <v>2706</v>
      </c>
      <c r="B1716" s="304" t="s">
        <v>3383</v>
      </c>
      <c r="C1716" s="296" t="s">
        <v>3207</v>
      </c>
      <c r="D1716" s="304" t="s">
        <v>3207</v>
      </c>
      <c r="E1716" s="266">
        <v>1581</v>
      </c>
      <c r="F1716" s="269">
        <v>1368</v>
      </c>
      <c r="G1716" s="269">
        <v>213</v>
      </c>
      <c r="H1716" s="267">
        <v>1948</v>
      </c>
      <c r="I1716" s="267">
        <v>1745</v>
      </c>
      <c r="J1716" s="267">
        <v>203</v>
      </c>
      <c r="K1716" s="267">
        <v>2072</v>
      </c>
      <c r="L1716" s="267">
        <v>1826</v>
      </c>
      <c r="M1716" s="267">
        <v>246</v>
      </c>
      <c r="N1716" s="297">
        <v>0.93</v>
      </c>
      <c r="O1716" s="269">
        <v>58167</v>
      </c>
      <c r="P1716" s="269">
        <v>53110</v>
      </c>
      <c r="Q1716" s="269">
        <v>5057</v>
      </c>
      <c r="R1716" s="270">
        <v>0.913060670139426</v>
      </c>
      <c r="S1716" s="270">
        <v>0.86527514231499</v>
      </c>
      <c r="T1716" s="270">
        <v>0.895790554414784</v>
      </c>
      <c r="U1716" s="270">
        <v>0.881274131274131</v>
      </c>
      <c r="V1716" s="298">
        <v>-0.0305154120997939</v>
      </c>
      <c r="W1716" s="274">
        <v>14212</v>
      </c>
      <c r="X1716" s="274">
        <v>12885</v>
      </c>
      <c r="Y1716" s="274">
        <v>14309</v>
      </c>
      <c r="Z1716" s="274">
        <v>13239</v>
      </c>
      <c r="AA1716" s="271">
        <v>0.906628201519842</v>
      </c>
      <c r="AB1716" s="271">
        <v>0.925221888322035</v>
      </c>
      <c r="AC1716" s="298">
        <v>-0.0185936868021928</v>
      </c>
    </row>
    <row r="1717" spans="1:29">
      <c r="A1717" s="300" t="s">
        <v>2706</v>
      </c>
      <c r="B1717" s="304" t="s">
        <v>3387</v>
      </c>
      <c r="C1717" s="296" t="s">
        <v>3208</v>
      </c>
      <c r="D1717" s="304" t="s">
        <v>3209</v>
      </c>
      <c r="E1717" s="266">
        <v>1256</v>
      </c>
      <c r="F1717" s="269">
        <v>871</v>
      </c>
      <c r="G1717" s="269">
        <v>385</v>
      </c>
      <c r="H1717" s="267">
        <v>1195</v>
      </c>
      <c r="I1717" s="267">
        <v>905</v>
      </c>
      <c r="J1717" s="267">
        <v>290</v>
      </c>
      <c r="K1717" s="267">
        <v>1123</v>
      </c>
      <c r="L1717" s="267">
        <v>864</v>
      </c>
      <c r="M1717" s="267">
        <v>259</v>
      </c>
      <c r="N1717" s="297">
        <v>0.93</v>
      </c>
      <c r="O1717" s="269">
        <v>13022</v>
      </c>
      <c r="P1717" s="269">
        <v>10898</v>
      </c>
      <c r="Q1717" s="269">
        <v>2124</v>
      </c>
      <c r="R1717" s="270">
        <v>0.836891414529258</v>
      </c>
      <c r="S1717" s="270">
        <v>0.693471337579618</v>
      </c>
      <c r="T1717" s="270">
        <v>0.757322175732218</v>
      </c>
      <c r="U1717" s="270">
        <v>0.769367764915405</v>
      </c>
      <c r="V1717" s="298">
        <v>-0.0638508381525997</v>
      </c>
      <c r="W1717" s="274">
        <v>4538</v>
      </c>
      <c r="X1717" s="274">
        <v>3443</v>
      </c>
      <c r="Y1717" s="274">
        <v>2562</v>
      </c>
      <c r="Z1717" s="274">
        <v>2229</v>
      </c>
      <c r="AA1717" s="271">
        <v>0.758704275011018</v>
      </c>
      <c r="AB1717" s="271">
        <v>0.870023419203747</v>
      </c>
      <c r="AC1717" s="298">
        <v>-0.111319144192729</v>
      </c>
    </row>
  </sheetData>
  <mergeCells count="27">
    <mergeCell ref="A1:AC1"/>
    <mergeCell ref="S2:U2"/>
    <mergeCell ref="AA2:AB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V2:V3"/>
    <mergeCell ref="W2:W3"/>
    <mergeCell ref="X2:X3"/>
    <mergeCell ref="Y2:Y3"/>
    <mergeCell ref="Z2:Z3"/>
    <mergeCell ref="AC2:AC3"/>
  </mergeCells>
  <conditionalFormatting sqref="D6">
    <cfRule type="expression" dxfId="4" priority="106">
      <formula>#REF!="TIDAK TERCAPAI"</formula>
    </cfRule>
  </conditionalFormatting>
  <conditionalFormatting sqref="D17">
    <cfRule type="expression" dxfId="4" priority="100">
      <formula>#REF!="TIDAK TERCAPAI"</formula>
    </cfRule>
  </conditionalFormatting>
  <conditionalFormatting sqref="D20">
    <cfRule type="expression" dxfId="4" priority="132">
      <formula>#REF!="TIDAK TERCAPAI"</formula>
    </cfRule>
    <cfRule type="duplicateValues" dxfId="3" priority="133"/>
  </conditionalFormatting>
  <conditionalFormatting sqref="D21">
    <cfRule type="expression" dxfId="4" priority="127">
      <formula>#REF!="TIDAK TERCAPAI"</formula>
    </cfRule>
    <cfRule type="duplicateValues" dxfId="3" priority="128"/>
  </conditionalFormatting>
  <conditionalFormatting sqref="D22">
    <cfRule type="expression" dxfId="4" priority="122">
      <formula>#REF!="TIDAK TERCAPAI"</formula>
    </cfRule>
    <cfRule type="duplicateValues" dxfId="3" priority="123"/>
  </conditionalFormatting>
  <conditionalFormatting sqref="D25">
    <cfRule type="expression" dxfId="4" priority="274">
      <formula>#REF!="TIDAK TERCAPAI"</formula>
    </cfRule>
    <cfRule type="duplicateValues" dxfId="3" priority="275"/>
  </conditionalFormatting>
  <conditionalFormatting sqref="D26">
    <cfRule type="expression" dxfId="4" priority="210">
      <formula>#REF!="TIDAK TERCAPAI"</formula>
    </cfRule>
    <cfRule type="duplicateValues" dxfId="3" priority="273"/>
  </conditionalFormatting>
  <conditionalFormatting sqref="D27">
    <cfRule type="expression" dxfId="4" priority="209">
      <formula>#REF!="TIDAK TERCAPAI"</formula>
    </cfRule>
    <cfRule type="duplicateValues" dxfId="3" priority="272"/>
  </conditionalFormatting>
  <conditionalFormatting sqref="D28">
    <cfRule type="expression" dxfId="4" priority="208">
      <formula>#REF!="TIDAK TERCAPAI"</formula>
    </cfRule>
    <cfRule type="duplicateValues" dxfId="3" priority="271"/>
  </conditionalFormatting>
  <conditionalFormatting sqref="D29">
    <cfRule type="expression" dxfId="4" priority="207">
      <formula>#REF!="TIDAK TERCAPAI"</formula>
    </cfRule>
    <cfRule type="duplicateValues" dxfId="3" priority="270"/>
  </conditionalFormatting>
  <conditionalFormatting sqref="D30">
    <cfRule type="expression" dxfId="4" priority="206">
      <formula>#REF!="TIDAK TERCAPAI"</formula>
    </cfRule>
    <cfRule type="duplicateValues" dxfId="3" priority="269"/>
  </conditionalFormatting>
  <conditionalFormatting sqref="D31">
    <cfRule type="expression" dxfId="4" priority="205">
      <formula>#REF!="TIDAK TERCAPAI"</formula>
    </cfRule>
    <cfRule type="duplicateValues" dxfId="3" priority="268"/>
  </conditionalFormatting>
  <conditionalFormatting sqref="D32">
    <cfRule type="expression" dxfId="4" priority="204">
      <formula>#REF!="TIDAK TERCAPAI"</formula>
    </cfRule>
    <cfRule type="duplicateValues" dxfId="3" priority="267"/>
  </conditionalFormatting>
  <conditionalFormatting sqref="D33">
    <cfRule type="expression" dxfId="4" priority="203">
      <formula>#REF!="TIDAK TERCAPAI"</formula>
    </cfRule>
    <cfRule type="duplicateValues" dxfId="3" priority="266"/>
  </conditionalFormatting>
  <conditionalFormatting sqref="D34">
    <cfRule type="expression" dxfId="4" priority="202">
      <formula>#REF!="TIDAK TERCAPAI"</formula>
    </cfRule>
    <cfRule type="duplicateValues" dxfId="3" priority="265"/>
  </conditionalFormatting>
  <conditionalFormatting sqref="D35">
    <cfRule type="expression" dxfId="4" priority="201">
      <formula>#REF!="TIDAK TERCAPAI"</formula>
    </cfRule>
    <cfRule type="duplicateValues" dxfId="3" priority="264"/>
  </conditionalFormatting>
  <conditionalFormatting sqref="D36">
    <cfRule type="expression" dxfId="4" priority="200">
      <formula>#REF!="TIDAK TERCAPAI"</formula>
    </cfRule>
    <cfRule type="duplicateValues" dxfId="3" priority="263"/>
  </conditionalFormatting>
  <conditionalFormatting sqref="D37">
    <cfRule type="expression" dxfId="4" priority="199">
      <formula>#REF!="TIDAK TERCAPAI"</formula>
    </cfRule>
    <cfRule type="duplicateValues" dxfId="3" priority="262"/>
  </conditionalFormatting>
  <conditionalFormatting sqref="D38">
    <cfRule type="expression" dxfId="4" priority="198">
      <formula>#REF!="TIDAK TERCAPAI"</formula>
    </cfRule>
    <cfRule type="duplicateValues" dxfId="3" priority="261"/>
  </conditionalFormatting>
  <conditionalFormatting sqref="D39">
    <cfRule type="expression" dxfId="4" priority="197">
      <formula>#REF!="TIDAK TERCAPAI"</formula>
    </cfRule>
    <cfRule type="duplicateValues" dxfId="3" priority="260"/>
  </conditionalFormatting>
  <conditionalFormatting sqref="D40">
    <cfRule type="expression" dxfId="4" priority="196">
      <formula>#REF!="TIDAK TERCAPAI"</formula>
    </cfRule>
    <cfRule type="duplicateValues" dxfId="3" priority="259"/>
  </conditionalFormatting>
  <conditionalFormatting sqref="D41">
    <cfRule type="expression" dxfId="4" priority="195">
      <formula>#REF!="TIDAK TERCAPAI"</formula>
    </cfRule>
    <cfRule type="duplicateValues" dxfId="3" priority="258"/>
  </conditionalFormatting>
  <conditionalFormatting sqref="D42">
    <cfRule type="expression" dxfId="4" priority="194">
      <formula>#REF!="TIDAK TERCAPAI"</formula>
    </cfRule>
    <cfRule type="duplicateValues" dxfId="3" priority="257"/>
  </conditionalFormatting>
  <conditionalFormatting sqref="D43">
    <cfRule type="expression" dxfId="4" priority="193">
      <formula>#REF!="TIDAK TERCAPAI"</formula>
    </cfRule>
    <cfRule type="duplicateValues" dxfId="3" priority="256"/>
  </conditionalFormatting>
  <conditionalFormatting sqref="D44">
    <cfRule type="expression" dxfId="4" priority="192">
      <formula>#REF!="TIDAK TERCAPAI"</formula>
    </cfRule>
    <cfRule type="duplicateValues" dxfId="3" priority="255"/>
  </conditionalFormatting>
  <conditionalFormatting sqref="D45">
    <cfRule type="expression" dxfId="4" priority="191">
      <formula>#REF!="TIDAK TERCAPAI"</formula>
    </cfRule>
    <cfRule type="duplicateValues" dxfId="3" priority="254"/>
  </conditionalFormatting>
  <conditionalFormatting sqref="D46">
    <cfRule type="expression" dxfId="4" priority="190">
      <formula>#REF!="TIDAK TERCAPAI"</formula>
    </cfRule>
    <cfRule type="duplicateValues" dxfId="3" priority="253"/>
  </conditionalFormatting>
  <conditionalFormatting sqref="D47">
    <cfRule type="expression" dxfId="4" priority="189">
      <formula>#REF!="TIDAK TERCAPAI"</formula>
    </cfRule>
    <cfRule type="duplicateValues" dxfId="3" priority="252"/>
  </conditionalFormatting>
  <conditionalFormatting sqref="D51">
    <cfRule type="expression" dxfId="4" priority="187">
      <formula>#REF!="TIDAK TERCAPAI"</formula>
    </cfRule>
    <cfRule type="duplicateValues" dxfId="3" priority="250"/>
  </conditionalFormatting>
  <conditionalFormatting sqref="D52">
    <cfRule type="expression" dxfId="4" priority="186">
      <formula>#REF!="TIDAK TERCAPAI"</formula>
    </cfRule>
    <cfRule type="duplicateValues" dxfId="3" priority="249"/>
  </conditionalFormatting>
  <conditionalFormatting sqref="D53">
    <cfRule type="expression" dxfId="4" priority="185">
      <formula>#REF!="TIDAK TERCAPAI"</formula>
    </cfRule>
    <cfRule type="duplicateValues" dxfId="3" priority="248"/>
  </conditionalFormatting>
  <conditionalFormatting sqref="D56">
    <cfRule type="expression" dxfId="4" priority="183">
      <formula>#REF!="TIDAK TERCAPAI"</formula>
    </cfRule>
    <cfRule type="duplicateValues" dxfId="3" priority="246"/>
  </conditionalFormatting>
  <conditionalFormatting sqref="D57">
    <cfRule type="expression" dxfId="4" priority="182">
      <formula>#REF!="TIDAK TERCAPAI"</formula>
    </cfRule>
    <cfRule type="duplicateValues" dxfId="3" priority="245"/>
  </conditionalFormatting>
  <conditionalFormatting sqref="D58">
    <cfRule type="expression" dxfId="4" priority="181">
      <formula>#REF!="TIDAK TERCAPAI"</formula>
    </cfRule>
    <cfRule type="duplicateValues" dxfId="3" priority="244"/>
  </conditionalFormatting>
  <conditionalFormatting sqref="D59">
    <cfRule type="expression" dxfId="4" priority="180">
      <formula>#REF!="TIDAK TERCAPAI"</formula>
    </cfRule>
    <cfRule type="duplicateValues" dxfId="3" priority="243"/>
  </conditionalFormatting>
  <conditionalFormatting sqref="D60">
    <cfRule type="expression" dxfId="4" priority="179">
      <formula>#REF!="TIDAK TERCAPAI"</formula>
    </cfRule>
    <cfRule type="duplicateValues" dxfId="3" priority="242"/>
  </conditionalFormatting>
  <conditionalFormatting sqref="D63">
    <cfRule type="expression" dxfId="4" priority="177">
      <formula>#REF!="TIDAK TERCAPAI"</formula>
    </cfRule>
    <cfRule type="duplicateValues" dxfId="3" priority="240"/>
  </conditionalFormatting>
  <conditionalFormatting sqref="D64">
    <cfRule type="expression" dxfId="4" priority="176">
      <formula>#REF!="TIDAK TERCAPAI"</formula>
    </cfRule>
    <cfRule type="duplicateValues" dxfId="3" priority="239"/>
  </conditionalFormatting>
  <conditionalFormatting sqref="D65">
    <cfRule type="expression" dxfId="4" priority="46">
      <formula>#REF!="TIDAK TERCAPAI"</formula>
    </cfRule>
    <cfRule type="duplicateValues" dxfId="3" priority="47"/>
  </conditionalFormatting>
  <conditionalFormatting sqref="D66">
    <cfRule type="expression" dxfId="4" priority="175">
      <formula>#REF!="TIDAK TERCAPAI"</formula>
    </cfRule>
    <cfRule type="duplicateValues" dxfId="3" priority="238"/>
  </conditionalFormatting>
  <conditionalFormatting sqref="D73">
    <cfRule type="expression" dxfId="4" priority="172">
      <formula>#REF!="TIDAK TERCAPAI"</formula>
    </cfRule>
    <cfRule type="duplicateValues" dxfId="3" priority="235"/>
  </conditionalFormatting>
  <conditionalFormatting sqref="D79">
    <cfRule type="expression" dxfId="4" priority="169">
      <formula>#REF!="TIDAK TERCAPAI"</formula>
    </cfRule>
    <cfRule type="duplicateValues" dxfId="3" priority="232"/>
  </conditionalFormatting>
  <conditionalFormatting sqref="D80">
    <cfRule type="expression" dxfId="4" priority="168">
      <formula>#REF!="TIDAK TERCAPAI"</formula>
    </cfRule>
    <cfRule type="duplicateValues" dxfId="3" priority="231"/>
  </conditionalFormatting>
  <conditionalFormatting sqref="D81">
    <cfRule type="expression" dxfId="4" priority="167">
      <formula>#REF!="TIDAK TERCAPAI"</formula>
    </cfRule>
    <cfRule type="duplicateValues" dxfId="3" priority="230"/>
  </conditionalFormatting>
  <conditionalFormatting sqref="D84">
    <cfRule type="expression" dxfId="4" priority="165">
      <formula>#REF!="TIDAK TERCAPAI"</formula>
    </cfRule>
    <cfRule type="duplicateValues" dxfId="3" priority="228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162">
      <formula>#REF!="TIDAK TERCAPAI"</formula>
    </cfRule>
    <cfRule type="duplicateValues" dxfId="3" priority="225"/>
  </conditionalFormatting>
  <conditionalFormatting sqref="D94">
    <cfRule type="expression" dxfId="4" priority="161">
      <formula>#REF!="TIDAK TERCAPAI"</formula>
    </cfRule>
    <cfRule type="duplicateValues" dxfId="3" priority="224"/>
  </conditionalFormatting>
  <conditionalFormatting sqref="D95">
    <cfRule type="expression" dxfId="4" priority="160">
      <formula>#REF!="TIDAK TERCAPAI"</formula>
    </cfRule>
    <cfRule type="duplicateValues" dxfId="3" priority="223"/>
  </conditionalFormatting>
  <conditionalFormatting sqref="D96">
    <cfRule type="expression" dxfId="4" priority="159">
      <formula>#REF!="TIDAK TERCAPAI"</formula>
    </cfRule>
    <cfRule type="duplicateValues" dxfId="3" priority="222"/>
  </conditionalFormatting>
  <conditionalFormatting sqref="D97">
    <cfRule type="expression" dxfId="4" priority="158">
      <formula>#REF!="TIDAK TERCAPAI"</formula>
    </cfRule>
    <cfRule type="duplicateValues" dxfId="3" priority="221"/>
  </conditionalFormatting>
  <conditionalFormatting sqref="D98">
    <cfRule type="expression" dxfId="4" priority="157">
      <formula>#REF!="TIDAK TERCAPAI"</formula>
    </cfRule>
    <cfRule type="duplicateValues" dxfId="3" priority="220"/>
  </conditionalFormatting>
  <conditionalFormatting sqref="D99">
    <cfRule type="expression" dxfId="4" priority="156">
      <formula>#REF!="TIDAK TERCAPAI"</formula>
    </cfRule>
    <cfRule type="duplicateValues" dxfId="3" priority="219"/>
  </conditionalFormatting>
  <conditionalFormatting sqref="D100">
    <cfRule type="expression" dxfId="4" priority="155">
      <formula>#REF!="TIDAK TERCAPAI"</formula>
    </cfRule>
    <cfRule type="duplicateValues" dxfId="3" priority="218"/>
  </conditionalFormatting>
  <conditionalFormatting sqref="D101">
    <cfRule type="expression" dxfId="4" priority="154">
      <formula>#REF!="TIDAK TERCAPAI"</formula>
    </cfRule>
    <cfRule type="duplicateValues" dxfId="3" priority="217"/>
  </conditionalFormatting>
  <conditionalFormatting sqref="D102">
    <cfRule type="expression" dxfId="4" priority="153">
      <formula>#REF!="TIDAK TERCAPAI"</formula>
    </cfRule>
    <cfRule type="duplicateValues" dxfId="3" priority="216"/>
  </conditionalFormatting>
  <conditionalFormatting sqref="D106">
    <cfRule type="expression" dxfId="4" priority="141">
      <formula>#REF!="TIDAK TERCAPAI"</formula>
    </cfRule>
    <cfRule type="duplicateValues" dxfId="3" priority="142"/>
  </conditionalFormatting>
  <conditionalFormatting sqref="D107">
    <cfRule type="expression" dxfId="4" priority="116">
      <formula>#REF!="TIDAK TERCAPAI"</formula>
    </cfRule>
    <cfRule type="duplicateValues" dxfId="3" priority="118"/>
  </conditionalFormatting>
  <conditionalFormatting sqref="D108">
    <cfRule type="expression" dxfId="4" priority="115">
      <formula>#REF!="TIDAK TERCAPAI"</formula>
    </cfRule>
    <cfRule type="duplicateValues" dxfId="3" priority="117"/>
  </conditionalFormatting>
  <conditionalFormatting sqref="D113">
    <cfRule type="expression" dxfId="4" priority="151">
      <formula>#REF!="TIDAK TERCAPAI"</formula>
    </cfRule>
    <cfRule type="duplicateValues" dxfId="3" priority="214"/>
  </conditionalFormatting>
  <conditionalFormatting sqref="D114">
    <cfRule type="expression" dxfId="4" priority="150">
      <formula>#REF!="TIDAK TERCAPAI"</formula>
    </cfRule>
    <cfRule type="duplicateValues" dxfId="3" priority="213"/>
  </conditionalFormatting>
  <conditionalFormatting sqref="D115">
    <cfRule type="expression" dxfId="4" priority="149">
      <formula>#REF!="TIDAK TERCAPAI"</formula>
    </cfRule>
    <cfRule type="duplicateValues" dxfId="3" priority="212"/>
  </conditionalFormatting>
  <conditionalFormatting sqref="D116">
    <cfRule type="expression" dxfId="4" priority="148">
      <formula>#REF!="TIDAK TERCAPAI"</formula>
    </cfRule>
    <cfRule type="duplicateValues" dxfId="3" priority="211"/>
  </conditionalFormatting>
  <conditionalFormatting sqref="D405">
    <cfRule type="duplicateValues" dxfId="0" priority="33"/>
  </conditionalFormatting>
  <conditionalFormatting sqref="D435">
    <cfRule type="duplicateValues" dxfId="0" priority="30"/>
  </conditionalFormatting>
  <conditionalFormatting sqref="D494">
    <cfRule type="duplicateValues" dxfId="0" priority="28"/>
  </conditionalFormatting>
  <conditionalFormatting sqref="D506">
    <cfRule type="duplicateValues" dxfId="0" priority="27"/>
  </conditionalFormatting>
  <conditionalFormatting sqref="D519">
    <cfRule type="duplicateValues" dxfId="0" priority="23"/>
  </conditionalFormatting>
  <conditionalFormatting sqref="D539">
    <cfRule type="duplicateValues" dxfId="0" priority="21"/>
  </conditionalFormatting>
  <conditionalFormatting sqref="D582">
    <cfRule type="duplicateValues" dxfId="0" priority="17"/>
  </conditionalFormatting>
  <conditionalFormatting sqref="D585">
    <cfRule type="duplicateValues" dxfId="0" priority="15"/>
  </conditionalFormatting>
  <conditionalFormatting sqref="D629">
    <cfRule type="duplicateValues" dxfId="0" priority="13"/>
  </conditionalFormatting>
  <conditionalFormatting sqref="D655">
    <cfRule type="duplicateValues" dxfId="0" priority="10"/>
  </conditionalFormatting>
  <conditionalFormatting sqref="D656">
    <cfRule type="duplicateValues" dxfId="0" priority="9"/>
  </conditionalFormatting>
  <conditionalFormatting sqref="D670">
    <cfRule type="duplicateValues" dxfId="0" priority="7"/>
  </conditionalFormatting>
  <conditionalFormatting sqref="D672">
    <cfRule type="duplicateValues" dxfId="0" priority="6"/>
  </conditionalFormatting>
  <conditionalFormatting sqref="D674">
    <cfRule type="duplicateValues" dxfId="0" priority="5"/>
  </conditionalFormatting>
  <conditionalFormatting sqref="D48:D50">
    <cfRule type="expression" dxfId="4" priority="188">
      <formula>#REF!="TIDAK TERCAPAI"</formula>
    </cfRule>
    <cfRule type="duplicateValues" dxfId="3" priority="251"/>
  </conditionalFormatting>
  <conditionalFormatting sqref="D54:D55">
    <cfRule type="expression" dxfId="4" priority="184">
      <formula>#REF!="TIDAK TERCAPAI"</formula>
    </cfRule>
    <cfRule type="duplicateValues" dxfId="3" priority="247"/>
  </conditionalFormatting>
  <conditionalFormatting sqref="D61:D62">
    <cfRule type="expression" dxfId="4" priority="178">
      <formula>#REF!="TIDAK TERCAPAI"</formula>
    </cfRule>
    <cfRule type="duplicateValues" dxfId="3" priority="241"/>
  </conditionalFormatting>
  <conditionalFormatting sqref="D67:D70">
    <cfRule type="expression" dxfId="4" priority="174">
      <formula>#REF!="TIDAK TERCAPAI"</formula>
    </cfRule>
    <cfRule type="duplicateValues" dxfId="3" priority="237"/>
  </conditionalFormatting>
  <conditionalFormatting sqref="D71:D72">
    <cfRule type="expression" dxfId="4" priority="173">
      <formula>#REF!="TIDAK TERCAPAI"</formula>
    </cfRule>
    <cfRule type="duplicateValues" dxfId="3" priority="236"/>
  </conditionalFormatting>
  <conditionalFormatting sqref="D74:D76">
    <cfRule type="expression" dxfId="4" priority="171">
      <formula>#REF!="TIDAK TERCAPAI"</formula>
    </cfRule>
    <cfRule type="duplicateValues" dxfId="3" priority="234"/>
  </conditionalFormatting>
  <conditionalFormatting sqref="D77:D78">
    <cfRule type="expression" dxfId="4" priority="170">
      <formula>#REF!="TIDAK TERCAPAI"</formula>
    </cfRule>
    <cfRule type="duplicateValues" dxfId="3" priority="233"/>
  </conditionalFormatting>
  <conditionalFormatting sqref="D82:D83">
    <cfRule type="expression" dxfId="4" priority="166">
      <formula>#REF!="TIDAK TERCAPAI"</formula>
    </cfRule>
    <cfRule type="duplicateValues" dxfId="3" priority="229"/>
  </conditionalFormatting>
  <conditionalFormatting sqref="D86:D89">
    <cfRule type="expression" dxfId="4" priority="164">
      <formula>#REF!="TIDAK TERCAPAI"</formula>
    </cfRule>
    <cfRule type="duplicateValues" dxfId="3" priority="227"/>
  </conditionalFormatting>
  <conditionalFormatting sqref="D90:D92">
    <cfRule type="expression" dxfId="4" priority="163">
      <formula>#REF!="TIDAK TERCAPAI"</formula>
    </cfRule>
    <cfRule type="duplicateValues" dxfId="3" priority="226"/>
  </conditionalFormatting>
  <conditionalFormatting sqref="D111:D112">
    <cfRule type="expression" dxfId="4" priority="152">
      <formula>#REF!="TIDAK TERCAPAI"</formula>
    </cfRule>
    <cfRule type="duplicateValues" dxfId="3" priority="215"/>
  </conditionalFormatting>
  <conditionalFormatting sqref="D401:D405">
    <cfRule type="duplicateValues" dxfId="0" priority="31"/>
  </conditionalFormatting>
  <conditionalFormatting sqref="D403:D405">
    <cfRule type="duplicateValues" dxfId="0" priority="32"/>
  </conditionalFormatting>
  <conditionalFormatting sqref="D413:D417">
    <cfRule type="duplicateValues" dxfId="0" priority="34"/>
  </conditionalFormatting>
  <conditionalFormatting sqref="D503:D505">
    <cfRule type="duplicateValues" dxfId="0" priority="29"/>
  </conditionalFormatting>
  <conditionalFormatting sqref="D513:D514">
    <cfRule type="duplicateValues" dxfId="0" priority="26"/>
  </conditionalFormatting>
  <conditionalFormatting sqref="D515:D516">
    <cfRule type="duplicateValues" dxfId="0" priority="25"/>
  </conditionalFormatting>
  <conditionalFormatting sqref="D517:D518">
    <cfRule type="duplicateValues" dxfId="0" priority="24"/>
  </conditionalFormatting>
  <conditionalFormatting sqref="D548:D552">
    <cfRule type="duplicateValues" dxfId="0" priority="19"/>
  </conditionalFormatting>
  <conditionalFormatting sqref="D551:D552">
    <cfRule type="duplicateValues" dxfId="0" priority="20"/>
  </conditionalFormatting>
  <conditionalFormatting sqref="D570:D571">
    <cfRule type="duplicateValues" dxfId="0" priority="18"/>
  </conditionalFormatting>
  <conditionalFormatting sqref="D583:D584">
    <cfRule type="duplicateValues" dxfId="0" priority="16"/>
  </conditionalFormatting>
  <conditionalFormatting sqref="D618:D620">
    <cfRule type="duplicateValues" dxfId="0" priority="14"/>
  </conditionalFormatting>
  <conditionalFormatting sqref="D631:D634">
    <cfRule type="duplicateValues" dxfId="0" priority="12"/>
  </conditionalFormatting>
  <conditionalFormatting sqref="D635:D642">
    <cfRule type="duplicateValues" dxfId="0" priority="22"/>
  </conditionalFormatting>
  <conditionalFormatting sqref="D635:D638">
    <cfRule type="duplicateValues" dxfId="0" priority="11"/>
  </conditionalFormatting>
  <conditionalFormatting sqref="D657:D658">
    <cfRule type="duplicateValues" dxfId="0" priority="8"/>
  </conditionalFormatting>
  <conditionalFormatting sqref="D675:D679">
    <cfRule type="duplicateValues" dxfId="0" priority="1"/>
  </conditionalFormatting>
  <conditionalFormatting sqref="D680:D935">
    <cfRule type="duplicateValues" dxfId="0" priority="4"/>
  </conditionalFormatting>
  <conditionalFormatting sqref="E6:E1717">
    <cfRule type="cellIs" dxfId="5" priority="105" operator="lessThan">
      <formula>100</formula>
    </cfRule>
  </conditionalFormatting>
  <conditionalFormatting sqref="R6:U1717">
    <cfRule type="cellIs" dxfId="2" priority="52" operator="lessThan">
      <formula>0.9199</formula>
    </cfRule>
    <cfRule type="cellIs" dxfId="1" priority="53" operator="greaterThan">
      <formula>0.9199</formula>
    </cfRule>
  </conditionalFormatting>
  <conditionalFormatting sqref="AA6:AB1717">
    <cfRule type="cellIs" dxfId="2" priority="49" operator="lessThan">
      <formula>0.9199</formula>
    </cfRule>
    <cfRule type="cellIs" dxfId="1" priority="50" operator="greaterThan">
      <formula>0.9199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R1634"/>
  <sheetViews>
    <sheetView zoomScale="70" zoomScaleNormal="70" zoomScaleSheetLayoutView="50" workbookViewId="0">
      <pane ySplit="5" topLeftCell="A6" activePane="bottomLeft" state="frozen"/>
      <selection/>
      <selection pane="bottomLeft" activeCell="AQ11" sqref="AQ11"/>
    </sheetView>
  </sheetViews>
  <sheetFormatPr defaultColWidth="9" defaultRowHeight="16.5"/>
  <cols>
    <col min="1" max="1" width="24.6416666666667" style="223" customWidth="1"/>
    <col min="2" max="2" width="49.375" style="224" customWidth="1"/>
    <col min="3" max="3" width="18.375" style="224" customWidth="1"/>
    <col min="4" max="4" width="36.125" style="224" customWidth="1"/>
    <col min="5" max="5" width="14.0416666666667" style="225" customWidth="1"/>
    <col min="6" max="6" width="16.6333333333333" style="225" hidden="1" customWidth="1"/>
    <col min="7" max="7" width="20.3833333333333" style="225" hidden="1" customWidth="1"/>
    <col min="8" max="8" width="17.35" style="225" hidden="1" customWidth="1"/>
    <col min="9" max="9" width="14.4666666666667" style="225" hidden="1" customWidth="1"/>
    <col min="10" max="10" width="12.8666666666667" style="225" hidden="1" customWidth="1"/>
    <col min="11" max="11" width="12.575" style="225" hidden="1" customWidth="1"/>
    <col min="12" max="12" width="14.4583333333333" style="225" hidden="1" customWidth="1"/>
    <col min="13" max="13" width="14.6083333333333" style="225" hidden="1" customWidth="1"/>
    <col min="14" max="14" width="14.8916666666667" style="225" hidden="1" customWidth="1"/>
    <col min="15" max="15" width="14.0333333333333" style="225" hidden="1" customWidth="1"/>
    <col min="16" max="16" width="15.0416666666667" style="225" hidden="1" customWidth="1"/>
    <col min="17" max="17" width="14.45" style="225" hidden="1" customWidth="1"/>
    <col min="18" max="18" width="14.3166666666667" style="225" hidden="1" customWidth="1"/>
    <col min="19" max="19" width="15.175" style="225" hidden="1" customWidth="1"/>
    <col min="20" max="20" width="9" style="225" customWidth="1"/>
    <col min="21" max="21" width="15.35" style="225" hidden="1" customWidth="1"/>
    <col min="22" max="22" width="16.0666666666667" style="225" hidden="1" customWidth="1"/>
    <col min="23" max="23" width="19.1" style="225" hidden="1" customWidth="1"/>
    <col min="24" max="24" width="11.8333333333333" style="225" hidden="1" customWidth="1"/>
    <col min="25" max="25" width="15.9083333333333" style="225" hidden="1" customWidth="1"/>
    <col min="26" max="26" width="11.7833333333333" style="225" customWidth="1"/>
    <col min="27" max="27" width="9.58333333333333" style="225" customWidth="1"/>
    <col min="28" max="28" width="10.9833333333333" style="225" customWidth="1"/>
    <col min="29" max="29" width="9.08333333333333" style="225" customWidth="1"/>
    <col min="30" max="30" width="12.1833333333333" style="224" customWidth="1"/>
    <col min="31" max="31" width="17.7833333333333" style="224" hidden="1" customWidth="1"/>
    <col min="32" max="32" width="20.825" style="224" hidden="1" customWidth="1"/>
    <col min="33" max="36" width="18.65" style="224" hidden="1" customWidth="1"/>
    <col min="37" max="37" width="15.175" style="226" customWidth="1"/>
    <col min="38" max="38" width="18.0333333333333" style="226" customWidth="1"/>
    <col min="39" max="39" width="14.0583333333333" style="226" customWidth="1"/>
    <col min="40" max="40" width="9" style="226" customWidth="1"/>
    <col min="41" max="41" width="13.3666666666667" style="227" customWidth="1"/>
    <col min="42" max="42" width="25.6" style="226" customWidth="1"/>
    <col min="43" max="43" width="9" style="226"/>
    <col min="44" max="44" width="10.375" style="228"/>
    <col min="45" max="16384" width="9" style="228"/>
  </cols>
  <sheetData>
    <row r="1" ht="54" customHeight="1" spans="1:44">
      <c r="A1" s="229" t="s">
        <v>3432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</row>
    <row r="2" ht="331" hidden="1" customHeight="1" spans="1:44">
      <c r="A2" s="230" t="s">
        <v>3433</v>
      </c>
      <c r="B2" s="231"/>
      <c r="C2" s="231"/>
      <c r="D2" s="231"/>
      <c r="E2" s="231"/>
      <c r="F2" s="231"/>
      <c r="G2" s="231"/>
      <c r="H2" s="232" t="s">
        <v>3434</v>
      </c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</row>
    <row r="3" ht="51" customHeight="1" spans="1:44">
      <c r="A3" s="233" t="s">
        <v>5</v>
      </c>
      <c r="B3" s="234" t="s">
        <v>3390</v>
      </c>
      <c r="C3" s="235" t="s">
        <v>8</v>
      </c>
      <c r="D3" s="233" t="s">
        <v>3217</v>
      </c>
      <c r="E3" s="233" t="s">
        <v>3435</v>
      </c>
      <c r="F3" s="236" t="s">
        <v>3436</v>
      </c>
      <c r="G3" s="236" t="s">
        <v>3437</v>
      </c>
      <c r="H3" s="236" t="s">
        <v>3438</v>
      </c>
      <c r="I3" s="233" t="s">
        <v>3439</v>
      </c>
      <c r="J3" s="233" t="s">
        <v>3440</v>
      </c>
      <c r="K3" s="236" t="s">
        <v>3441</v>
      </c>
      <c r="L3" s="236" t="s">
        <v>3442</v>
      </c>
      <c r="M3" s="236" t="s">
        <v>3443</v>
      </c>
      <c r="N3" s="233" t="s">
        <v>3444</v>
      </c>
      <c r="O3" s="233" t="s">
        <v>3445</v>
      </c>
      <c r="P3" s="236" t="s">
        <v>3446</v>
      </c>
      <c r="Q3" s="236" t="s">
        <v>3447</v>
      </c>
      <c r="R3" s="236" t="s">
        <v>3448</v>
      </c>
      <c r="S3" s="233" t="s">
        <v>3449</v>
      </c>
      <c r="T3" s="236" t="s">
        <v>3224</v>
      </c>
      <c r="U3" s="236" t="s">
        <v>3450</v>
      </c>
      <c r="V3" s="236" t="s">
        <v>3451</v>
      </c>
      <c r="W3" s="236" t="s">
        <v>3452</v>
      </c>
      <c r="X3" s="236" t="s">
        <v>3453</v>
      </c>
      <c r="Y3" s="235" t="s">
        <v>3454</v>
      </c>
      <c r="Z3" s="233" t="s">
        <v>3455</v>
      </c>
      <c r="AA3" s="233" t="s">
        <v>3456</v>
      </c>
      <c r="AB3" s="233"/>
      <c r="AC3" s="233"/>
      <c r="AD3" s="233" t="s">
        <v>3233</v>
      </c>
      <c r="AE3" s="236" t="s">
        <v>3457</v>
      </c>
      <c r="AF3" s="236" t="s">
        <v>3458</v>
      </c>
      <c r="AG3" s="236" t="s">
        <v>3459</v>
      </c>
      <c r="AH3" s="236" t="s">
        <v>3460</v>
      </c>
      <c r="AI3" s="237" t="s">
        <v>3461</v>
      </c>
      <c r="AJ3" s="237" t="s">
        <v>3462</v>
      </c>
      <c r="AK3" s="233" t="s">
        <v>3463</v>
      </c>
      <c r="AL3" s="233"/>
      <c r="AM3" s="233" t="s">
        <v>3239</v>
      </c>
    </row>
    <row r="4" ht="57" customHeight="1" spans="1:44">
      <c r="A4" s="238"/>
      <c r="B4" s="238"/>
      <c r="C4" s="233"/>
      <c r="D4" s="239"/>
      <c r="E4" s="239"/>
      <c r="F4" s="240"/>
      <c r="G4" s="240"/>
      <c r="H4" s="240"/>
      <c r="I4" s="239"/>
      <c r="J4" s="239"/>
      <c r="K4" s="240"/>
      <c r="L4" s="240"/>
      <c r="M4" s="240"/>
      <c r="N4" s="239"/>
      <c r="O4" s="239"/>
      <c r="P4" s="240"/>
      <c r="Q4" s="240"/>
      <c r="R4" s="240"/>
      <c r="S4" s="239"/>
      <c r="T4" s="240"/>
      <c r="U4" s="240"/>
      <c r="V4" s="240"/>
      <c r="W4" s="240"/>
      <c r="X4" s="240"/>
      <c r="Y4" s="233"/>
      <c r="Z4" s="239"/>
      <c r="AA4" s="241">
        <f>'Display ALL DP'!L8</f>
        <v>46293</v>
      </c>
      <c r="AB4" s="241">
        <f>AA4-1</f>
        <v>46292</v>
      </c>
      <c r="AC4" s="241">
        <f>AA4-2</f>
        <v>46291</v>
      </c>
      <c r="AD4" s="239"/>
      <c r="AE4" s="240"/>
      <c r="AF4" s="240"/>
      <c r="AG4" s="240"/>
      <c r="AH4" s="240"/>
      <c r="AI4" s="236"/>
      <c r="AJ4" s="236"/>
      <c r="AK4" s="242" t="str">
        <f>TEXT(AR12,"DD MMM")&amp;" - "&amp;TEXT(AR11,"DD MMM")</f>
        <v>22 Sep - 28 Sep</v>
      </c>
      <c r="AL4" s="242" t="str">
        <f>TEXT(AR14,"DD MMM")&amp;" - "&amp;TEXT(AR13,"DD MMM")</f>
        <v>15 Sep - 21 Sep</v>
      </c>
      <c r="AM4" s="239"/>
    </row>
    <row r="5" ht="18" spans="1:44">
      <c r="A5" s="243"/>
      <c r="B5" s="243"/>
      <c r="C5" s="243"/>
      <c r="D5" s="243" t="s">
        <v>27</v>
      </c>
      <c r="E5" s="244">
        <v>5745327</v>
      </c>
      <c r="F5" s="244">
        <v>157927</v>
      </c>
      <c r="G5" s="244">
        <v>107797</v>
      </c>
      <c r="H5" s="244">
        <v>2956</v>
      </c>
      <c r="I5" s="244">
        <v>9</v>
      </c>
      <c r="J5" s="245">
        <v>7015829</v>
      </c>
      <c r="K5" s="245">
        <v>155450</v>
      </c>
      <c r="L5" s="245">
        <v>155027</v>
      </c>
      <c r="M5" s="246">
        <v>14504</v>
      </c>
      <c r="N5" s="246">
        <v>27</v>
      </c>
      <c r="O5" s="245">
        <v>6915162</v>
      </c>
      <c r="P5" s="245">
        <v>161850</v>
      </c>
      <c r="Q5" s="245">
        <v>161571</v>
      </c>
      <c r="R5" s="246">
        <v>57265</v>
      </c>
      <c r="S5" s="246">
        <v>54</v>
      </c>
      <c r="T5" s="247">
        <v>0.015</v>
      </c>
      <c r="U5" s="244">
        <v>202740139</v>
      </c>
      <c r="V5" s="244">
        <v>4546620</v>
      </c>
      <c r="W5" s="244">
        <v>4491801</v>
      </c>
      <c r="X5" s="244">
        <v>4450</v>
      </c>
      <c r="Y5" s="248">
        <v>3944727</v>
      </c>
      <c r="Z5" s="249">
        <v>0.0224039009857836</v>
      </c>
      <c r="AA5" s="249">
        <v>0.0274863380274091</v>
      </c>
      <c r="AB5" s="249">
        <v>0.0221531910199066</v>
      </c>
      <c r="AC5" s="249">
        <v>0.0233972826666967</v>
      </c>
      <c r="AD5" s="250">
        <v>0.0053331470075025</v>
      </c>
      <c r="AE5" s="245">
        <v>47788214</v>
      </c>
      <c r="AF5" s="245">
        <v>1102873</v>
      </c>
      <c r="AG5" s="245">
        <v>476</v>
      </c>
      <c r="AH5" s="245">
        <v>48361911</v>
      </c>
      <c r="AI5" s="245">
        <v>1123932</v>
      </c>
      <c r="AJ5" s="245">
        <v>1107</v>
      </c>
      <c r="AK5" s="249">
        <v>0.0230683866946775</v>
      </c>
      <c r="AL5" s="249">
        <v>0.0232171346578922</v>
      </c>
      <c r="AM5" s="250">
        <v>-0.000148747963214763</v>
      </c>
      <c r="AN5" s="226">
        <v>5</v>
      </c>
      <c r="AO5" s="251"/>
    </row>
    <row r="6" s="222" customFormat="1" ht="19" customHeight="1" spans="1:44">
      <c r="A6" s="252"/>
      <c r="B6" s="253"/>
      <c r="C6" s="253"/>
      <c r="D6" s="253"/>
      <c r="E6" s="254"/>
      <c r="F6" s="254"/>
      <c r="G6" s="254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6"/>
      <c r="U6" s="257"/>
      <c r="V6" s="257"/>
      <c r="W6" s="257"/>
      <c r="X6" s="257"/>
      <c r="Y6" s="258"/>
      <c r="Z6" s="258"/>
      <c r="AA6" s="258"/>
      <c r="AB6" s="258"/>
      <c r="AC6" s="258"/>
      <c r="AD6" s="259"/>
      <c r="AE6" s="260"/>
      <c r="AF6" s="260"/>
      <c r="AG6" s="260"/>
      <c r="AH6" s="260"/>
      <c r="AI6" s="260"/>
      <c r="AJ6" s="260"/>
      <c r="AK6" s="258"/>
      <c r="AL6" s="258"/>
      <c r="AM6" s="259"/>
      <c r="AN6" s="261"/>
      <c r="AO6" s="262"/>
      <c r="AP6" s="261"/>
      <c r="AQ6" s="261"/>
    </row>
    <row r="7" ht="20.25" spans="1:44">
      <c r="A7" s="263" t="s">
        <v>2706</v>
      </c>
      <c r="B7" s="264" t="s">
        <v>3386</v>
      </c>
      <c r="C7" s="265" t="s">
        <v>3043</v>
      </c>
      <c r="D7" s="264" t="s">
        <v>3044</v>
      </c>
      <c r="E7" s="266">
        <v>3248</v>
      </c>
      <c r="F7" s="266">
        <v>164</v>
      </c>
      <c r="G7" s="266">
        <v>128</v>
      </c>
      <c r="H7" s="266">
        <v>0</v>
      </c>
      <c r="I7" s="266">
        <v>0</v>
      </c>
      <c r="J7" s="267">
        <v>3311</v>
      </c>
      <c r="K7" s="267">
        <v>169</v>
      </c>
      <c r="L7" s="267">
        <v>168</v>
      </c>
      <c r="M7" s="267">
        <v>0</v>
      </c>
      <c r="N7" s="267">
        <v>0</v>
      </c>
      <c r="O7" s="267">
        <v>3957</v>
      </c>
      <c r="P7" s="267">
        <v>232</v>
      </c>
      <c r="Q7" s="267">
        <v>232</v>
      </c>
      <c r="R7" s="267">
        <v>3</v>
      </c>
      <c r="S7" s="267">
        <v>0</v>
      </c>
      <c r="T7" s="268">
        <v>0.015</v>
      </c>
      <c r="U7" s="269">
        <v>96270</v>
      </c>
      <c r="V7" s="269">
        <v>5429</v>
      </c>
      <c r="W7" s="269">
        <v>5390</v>
      </c>
      <c r="X7" s="269">
        <v>3</v>
      </c>
      <c r="Y7" s="267">
        <v>4462</v>
      </c>
      <c r="Z7" s="270">
        <v>0.0563623143242963</v>
      </c>
      <c r="AA7" s="270">
        <v>0.0504926108374384</v>
      </c>
      <c r="AB7" s="270">
        <v>0.0510419812745394</v>
      </c>
      <c r="AC7" s="271">
        <v>0.058630275461208</v>
      </c>
      <c r="AD7" s="272">
        <v>-0.000549370437100988</v>
      </c>
      <c r="AE7" s="273">
        <v>23170</v>
      </c>
      <c r="AF7" s="274">
        <v>1341</v>
      </c>
      <c r="AG7" s="274">
        <v>0</v>
      </c>
      <c r="AH7" s="274">
        <v>23569</v>
      </c>
      <c r="AI7" s="274">
        <v>1505</v>
      </c>
      <c r="AJ7" s="274">
        <v>3</v>
      </c>
      <c r="AK7" s="271">
        <v>0.0578765645230902</v>
      </c>
      <c r="AL7" s="271">
        <v>0.0637277780134923</v>
      </c>
      <c r="AM7" s="272">
        <v>-0.0058512134904021</v>
      </c>
      <c r="AN7" s="275"/>
      <c r="AO7" s="276"/>
    </row>
    <row r="8" ht="20.25" spans="1:44">
      <c r="A8" s="263" t="s">
        <v>2706</v>
      </c>
      <c r="B8" s="264" t="s">
        <v>3386</v>
      </c>
      <c r="C8" s="265" t="s">
        <v>2969</v>
      </c>
      <c r="D8" s="264" t="s">
        <v>2970</v>
      </c>
      <c r="E8" s="266">
        <v>2759</v>
      </c>
      <c r="F8" s="266">
        <v>181</v>
      </c>
      <c r="G8" s="266">
        <v>123</v>
      </c>
      <c r="H8" s="266">
        <v>0</v>
      </c>
      <c r="I8" s="266">
        <v>0</v>
      </c>
      <c r="J8" s="267">
        <v>2528</v>
      </c>
      <c r="K8" s="267">
        <v>283</v>
      </c>
      <c r="L8" s="267">
        <v>283</v>
      </c>
      <c r="M8" s="267">
        <v>0</v>
      </c>
      <c r="N8" s="267">
        <v>0</v>
      </c>
      <c r="O8" s="267">
        <v>3142</v>
      </c>
      <c r="P8" s="267">
        <v>253</v>
      </c>
      <c r="Q8" s="267">
        <v>253</v>
      </c>
      <c r="R8" s="267">
        <v>0</v>
      </c>
      <c r="S8" s="267">
        <v>0</v>
      </c>
      <c r="T8" s="268">
        <v>0.015</v>
      </c>
      <c r="U8" s="269">
        <v>77332</v>
      </c>
      <c r="V8" s="269">
        <v>6884</v>
      </c>
      <c r="W8" s="269">
        <v>6826</v>
      </c>
      <c r="X8" s="269">
        <v>1</v>
      </c>
      <c r="Y8" s="267">
        <v>5491</v>
      </c>
      <c r="Z8" s="270">
        <v>0.0890058449283608</v>
      </c>
      <c r="AA8" s="270">
        <v>0.0656034795215658</v>
      </c>
      <c r="AB8" s="270">
        <v>0.111946202531646</v>
      </c>
      <c r="AC8" s="271">
        <v>0.0805219605346913</v>
      </c>
      <c r="AD8" s="272">
        <v>-0.0463427230100798</v>
      </c>
      <c r="AE8" s="273">
        <v>19997</v>
      </c>
      <c r="AF8" s="274">
        <v>1749</v>
      </c>
      <c r="AG8" s="274">
        <v>0</v>
      </c>
      <c r="AH8" s="274">
        <v>19666</v>
      </c>
      <c r="AI8" s="274">
        <v>1907</v>
      </c>
      <c r="AJ8" s="274">
        <v>1</v>
      </c>
      <c r="AK8" s="271">
        <v>0.0874631194679202</v>
      </c>
      <c r="AL8" s="271">
        <v>0.0969185396115123</v>
      </c>
      <c r="AM8" s="272">
        <v>-0.00945542014359206</v>
      </c>
      <c r="AN8" s="275"/>
      <c r="AO8" s="277"/>
    </row>
    <row r="9" ht="20.25" spans="1:44">
      <c r="A9" s="263" t="s">
        <v>2706</v>
      </c>
      <c r="B9" s="264" t="s">
        <v>3386</v>
      </c>
      <c r="C9" s="265" t="s">
        <v>2983</v>
      </c>
      <c r="D9" s="264" t="s">
        <v>2984</v>
      </c>
      <c r="E9" s="266">
        <v>2059</v>
      </c>
      <c r="F9" s="266">
        <v>118</v>
      </c>
      <c r="G9" s="266">
        <v>87</v>
      </c>
      <c r="H9" s="266">
        <v>0</v>
      </c>
      <c r="I9" s="266">
        <v>0</v>
      </c>
      <c r="J9" s="267">
        <v>2240</v>
      </c>
      <c r="K9" s="267">
        <v>89</v>
      </c>
      <c r="L9" s="267">
        <v>88</v>
      </c>
      <c r="M9" s="267">
        <v>0</v>
      </c>
      <c r="N9" s="267">
        <v>0</v>
      </c>
      <c r="O9" s="267">
        <v>2599</v>
      </c>
      <c r="P9" s="267">
        <v>74</v>
      </c>
      <c r="Q9" s="267">
        <v>74</v>
      </c>
      <c r="R9" s="267">
        <v>1</v>
      </c>
      <c r="S9" s="267">
        <v>0</v>
      </c>
      <c r="T9" s="268">
        <v>0.015</v>
      </c>
      <c r="U9" s="269">
        <v>66921</v>
      </c>
      <c r="V9" s="269">
        <v>2607</v>
      </c>
      <c r="W9" s="269">
        <v>2574</v>
      </c>
      <c r="X9" s="269">
        <v>0</v>
      </c>
      <c r="Y9" s="267">
        <v>2136</v>
      </c>
      <c r="Z9" s="270">
        <v>0.0389563814049402</v>
      </c>
      <c r="AA9" s="270">
        <v>0.0573093734822729</v>
      </c>
      <c r="AB9" s="270">
        <v>0.0397321428571429</v>
      </c>
      <c r="AC9" s="271">
        <v>0.0284724894190073</v>
      </c>
      <c r="AD9" s="272">
        <v>0.0175772306251301</v>
      </c>
      <c r="AE9" s="273">
        <v>15545</v>
      </c>
      <c r="AF9" s="274">
        <v>619</v>
      </c>
      <c r="AG9" s="274">
        <v>0</v>
      </c>
      <c r="AH9" s="274">
        <v>16691</v>
      </c>
      <c r="AI9" s="274">
        <v>723</v>
      </c>
      <c r="AJ9" s="274">
        <v>0</v>
      </c>
      <c r="AK9" s="271">
        <v>0.0398198777742039</v>
      </c>
      <c r="AL9" s="271">
        <v>0.0433167575340004</v>
      </c>
      <c r="AM9" s="272">
        <v>-0.00349687975979644</v>
      </c>
      <c r="AN9" s="275"/>
      <c r="AO9" s="277"/>
    </row>
    <row r="10" ht="20.25" spans="1:44">
      <c r="A10" s="263" t="s">
        <v>2706</v>
      </c>
      <c r="B10" s="264" t="s">
        <v>3386</v>
      </c>
      <c r="C10" s="265" t="s">
        <v>2780</v>
      </c>
      <c r="D10" s="264" t="s">
        <v>2781</v>
      </c>
      <c r="E10" s="266">
        <v>3256</v>
      </c>
      <c r="F10" s="266">
        <v>120</v>
      </c>
      <c r="G10" s="266">
        <v>90</v>
      </c>
      <c r="H10" s="266">
        <v>0</v>
      </c>
      <c r="I10" s="266">
        <v>0</v>
      </c>
      <c r="J10" s="267">
        <v>3343</v>
      </c>
      <c r="K10" s="267">
        <v>121</v>
      </c>
      <c r="L10" s="267">
        <v>121</v>
      </c>
      <c r="M10" s="267">
        <v>0</v>
      </c>
      <c r="N10" s="267">
        <v>0</v>
      </c>
      <c r="O10" s="267">
        <v>3946</v>
      </c>
      <c r="P10" s="267">
        <v>59</v>
      </c>
      <c r="Q10" s="267">
        <v>59</v>
      </c>
      <c r="R10" s="267">
        <v>1</v>
      </c>
      <c r="S10" s="267">
        <v>0</v>
      </c>
      <c r="T10" s="268">
        <v>0.015</v>
      </c>
      <c r="U10" s="269">
        <v>94560</v>
      </c>
      <c r="V10" s="269">
        <v>2517</v>
      </c>
      <c r="W10" s="269">
        <v>2487</v>
      </c>
      <c r="X10" s="269">
        <v>1</v>
      </c>
      <c r="Y10" s="267">
        <v>2023</v>
      </c>
      <c r="Z10" s="270">
        <v>0.0266074450084602</v>
      </c>
      <c r="AA10" s="270">
        <v>0.0368550368550369</v>
      </c>
      <c r="AB10" s="270">
        <v>0.0361950344002393</v>
      </c>
      <c r="AC10" s="271">
        <v>0.0149518499746579</v>
      </c>
      <c r="AD10" s="272">
        <v>0.000660002454797547</v>
      </c>
      <c r="AE10" s="273">
        <v>23143</v>
      </c>
      <c r="AF10" s="274">
        <v>706</v>
      </c>
      <c r="AG10" s="274">
        <v>0</v>
      </c>
      <c r="AH10" s="274">
        <v>23420</v>
      </c>
      <c r="AI10" s="274">
        <v>651</v>
      </c>
      <c r="AJ10" s="274">
        <v>1</v>
      </c>
      <c r="AK10" s="271">
        <v>0.0305059845309597</v>
      </c>
      <c r="AL10" s="271">
        <v>0.0277540563620837</v>
      </c>
      <c r="AM10" s="272">
        <v>0.002751928168876</v>
      </c>
      <c r="AN10" s="275"/>
      <c r="AO10" s="277"/>
    </row>
    <row r="11" ht="20.25" spans="1:44">
      <c r="A11" s="263" t="s">
        <v>2706</v>
      </c>
      <c r="B11" s="264" t="s">
        <v>3386</v>
      </c>
      <c r="C11" s="265" t="s">
        <v>2791</v>
      </c>
      <c r="D11" s="264" t="s">
        <v>2792</v>
      </c>
      <c r="E11" s="266">
        <v>1655</v>
      </c>
      <c r="F11" s="266">
        <v>63</v>
      </c>
      <c r="G11" s="266">
        <v>44</v>
      </c>
      <c r="H11" s="266">
        <v>0</v>
      </c>
      <c r="I11" s="266">
        <v>0</v>
      </c>
      <c r="J11" s="267">
        <v>1848</v>
      </c>
      <c r="K11" s="267">
        <v>45</v>
      </c>
      <c r="L11" s="267">
        <v>45</v>
      </c>
      <c r="M11" s="267">
        <v>0</v>
      </c>
      <c r="N11" s="267">
        <v>0</v>
      </c>
      <c r="O11" s="267">
        <v>1994</v>
      </c>
      <c r="P11" s="267">
        <v>59</v>
      </c>
      <c r="Q11" s="267">
        <v>59</v>
      </c>
      <c r="R11" s="267">
        <v>1</v>
      </c>
      <c r="S11" s="267">
        <v>0</v>
      </c>
      <c r="T11" s="268">
        <v>0.015</v>
      </c>
      <c r="U11" s="269">
        <v>49976</v>
      </c>
      <c r="V11" s="269">
        <v>1666</v>
      </c>
      <c r="W11" s="269">
        <v>1647</v>
      </c>
      <c r="X11" s="269">
        <v>0</v>
      </c>
      <c r="Y11" s="267">
        <v>1363</v>
      </c>
      <c r="Z11" s="270">
        <v>0.0333360012806147</v>
      </c>
      <c r="AA11" s="270">
        <v>0.0380664652567976</v>
      </c>
      <c r="AB11" s="270">
        <v>0.0243506493506494</v>
      </c>
      <c r="AC11" s="271">
        <v>0.0295887662988967</v>
      </c>
      <c r="AD11" s="272">
        <v>0.0137158159061482</v>
      </c>
      <c r="AE11" s="273">
        <v>12190</v>
      </c>
      <c r="AF11" s="274">
        <v>398</v>
      </c>
      <c r="AG11" s="274">
        <v>0</v>
      </c>
      <c r="AH11" s="274">
        <v>12182</v>
      </c>
      <c r="AI11" s="274">
        <v>465</v>
      </c>
      <c r="AJ11" s="274">
        <v>0</v>
      </c>
      <c r="AK11" s="271">
        <v>0.0326497128794094</v>
      </c>
      <c r="AL11" s="271">
        <v>0.0381710720735511</v>
      </c>
      <c r="AM11" s="272">
        <v>-0.00552135919414178</v>
      </c>
      <c r="AN11" s="275"/>
      <c r="AO11" s="277"/>
      <c r="AQ11" s="278">
        <f>AA4</f>
        <v>46293</v>
      </c>
      <c r="AR11" s="241">
        <f>AA4</f>
        <v>46293</v>
      </c>
    </row>
    <row r="12" ht="20.25" spans="1:44">
      <c r="A12" s="263" t="s">
        <v>2706</v>
      </c>
      <c r="B12" s="264" t="s">
        <v>3386</v>
      </c>
      <c r="C12" s="265" t="s">
        <v>2815</v>
      </c>
      <c r="D12" s="264" t="s">
        <v>2816</v>
      </c>
      <c r="E12" s="266">
        <v>3718</v>
      </c>
      <c r="F12" s="266">
        <v>200</v>
      </c>
      <c r="G12" s="266">
        <v>118</v>
      </c>
      <c r="H12" s="266">
        <v>0</v>
      </c>
      <c r="I12" s="266">
        <v>0</v>
      </c>
      <c r="J12" s="267">
        <v>3745</v>
      </c>
      <c r="K12" s="267">
        <v>189</v>
      </c>
      <c r="L12" s="267">
        <v>189</v>
      </c>
      <c r="M12" s="267">
        <v>0</v>
      </c>
      <c r="N12" s="267">
        <v>0</v>
      </c>
      <c r="O12" s="267">
        <v>4096</v>
      </c>
      <c r="P12" s="267">
        <v>152</v>
      </c>
      <c r="Q12" s="267">
        <v>150</v>
      </c>
      <c r="R12" s="267">
        <v>1</v>
      </c>
      <c r="S12" s="267">
        <v>0</v>
      </c>
      <c r="T12" s="268">
        <v>0.015</v>
      </c>
      <c r="U12" s="269">
        <v>106317</v>
      </c>
      <c r="V12" s="269">
        <v>4606</v>
      </c>
      <c r="W12" s="269">
        <v>4517</v>
      </c>
      <c r="X12" s="269">
        <v>3</v>
      </c>
      <c r="Y12" s="267">
        <v>3666</v>
      </c>
      <c r="Z12" s="270">
        <v>0.0432950515909967</v>
      </c>
      <c r="AA12" s="270">
        <v>0.0537923614846692</v>
      </c>
      <c r="AB12" s="270">
        <v>0.0504672897196262</v>
      </c>
      <c r="AC12" s="271">
        <v>0.037109375</v>
      </c>
      <c r="AD12" s="272">
        <v>0.00332507176504301</v>
      </c>
      <c r="AE12" s="273">
        <v>25416</v>
      </c>
      <c r="AF12" s="274">
        <v>1237</v>
      </c>
      <c r="AG12" s="274">
        <v>0</v>
      </c>
      <c r="AH12" s="274">
        <v>26400</v>
      </c>
      <c r="AI12" s="274">
        <v>1205</v>
      </c>
      <c r="AJ12" s="274">
        <v>0</v>
      </c>
      <c r="AK12" s="271">
        <v>0.0486701290525653</v>
      </c>
      <c r="AL12" s="271">
        <v>0.0456439393939394</v>
      </c>
      <c r="AM12" s="272">
        <v>0.00302618965862592</v>
      </c>
      <c r="AN12" s="275"/>
      <c r="AO12" s="277"/>
      <c r="AQ12" s="279"/>
      <c r="AR12" s="241">
        <f>AR11-6</f>
        <v>46287</v>
      </c>
    </row>
    <row r="13" ht="20.25" spans="1:44">
      <c r="A13" s="263" t="s">
        <v>2706</v>
      </c>
      <c r="B13" s="264" t="s">
        <v>3386</v>
      </c>
      <c r="C13" s="265" t="s">
        <v>3019</v>
      </c>
      <c r="D13" s="264" t="s">
        <v>3020</v>
      </c>
      <c r="E13" s="266">
        <v>3745</v>
      </c>
      <c r="F13" s="266">
        <v>167</v>
      </c>
      <c r="G13" s="266">
        <v>120</v>
      </c>
      <c r="H13" s="266">
        <v>0</v>
      </c>
      <c r="I13" s="266">
        <v>0</v>
      </c>
      <c r="J13" s="267">
        <v>3784</v>
      </c>
      <c r="K13" s="267">
        <v>133</v>
      </c>
      <c r="L13" s="267">
        <v>132</v>
      </c>
      <c r="M13" s="267">
        <v>0</v>
      </c>
      <c r="N13" s="267">
        <v>0</v>
      </c>
      <c r="O13" s="267">
        <v>4591</v>
      </c>
      <c r="P13" s="267">
        <v>154</v>
      </c>
      <c r="Q13" s="267">
        <v>154</v>
      </c>
      <c r="R13" s="267">
        <v>2</v>
      </c>
      <c r="S13" s="267">
        <v>0</v>
      </c>
      <c r="T13" s="268">
        <v>0.015</v>
      </c>
      <c r="U13" s="269">
        <v>111584</v>
      </c>
      <c r="V13" s="269">
        <v>3811</v>
      </c>
      <c r="W13" s="269">
        <v>3760</v>
      </c>
      <c r="X13" s="269">
        <v>0</v>
      </c>
      <c r="Y13" s="267">
        <v>3085</v>
      </c>
      <c r="Z13" s="270">
        <v>0.0341536420992257</v>
      </c>
      <c r="AA13" s="270">
        <v>0.0445927903871829</v>
      </c>
      <c r="AB13" s="270">
        <v>0.0351479915433404</v>
      </c>
      <c r="AC13" s="271">
        <v>0.0335438902199956</v>
      </c>
      <c r="AD13" s="272">
        <v>0.00944479884384253</v>
      </c>
      <c r="AE13" s="273">
        <v>27233</v>
      </c>
      <c r="AF13" s="274">
        <v>979</v>
      </c>
      <c r="AG13" s="274">
        <v>0</v>
      </c>
      <c r="AH13" s="274">
        <v>27954</v>
      </c>
      <c r="AI13" s="274">
        <v>908</v>
      </c>
      <c r="AJ13" s="274">
        <v>0</v>
      </c>
      <c r="AK13" s="271">
        <v>0.0359490324238975</v>
      </c>
      <c r="AL13" s="271">
        <v>0.0324819346068541</v>
      </c>
      <c r="AM13" s="272">
        <v>0.00346709781704336</v>
      </c>
      <c r="AN13" s="275"/>
      <c r="AO13" s="277"/>
      <c r="AQ13" s="279"/>
      <c r="AR13" s="241">
        <f>AR12-1</f>
        <v>46286</v>
      </c>
    </row>
    <row r="14" ht="20.25" spans="1:44">
      <c r="A14" s="263" t="s">
        <v>2706</v>
      </c>
      <c r="B14" s="264" t="s">
        <v>3386</v>
      </c>
      <c r="C14" s="265" t="s">
        <v>2993</v>
      </c>
      <c r="D14" s="264" t="s">
        <v>2994</v>
      </c>
      <c r="E14" s="266">
        <v>3845</v>
      </c>
      <c r="F14" s="266">
        <v>107</v>
      </c>
      <c r="G14" s="266">
        <v>79</v>
      </c>
      <c r="H14" s="266">
        <v>0</v>
      </c>
      <c r="I14" s="266">
        <v>0</v>
      </c>
      <c r="J14" s="267">
        <v>3686</v>
      </c>
      <c r="K14" s="267">
        <v>189</v>
      </c>
      <c r="L14" s="267">
        <v>189</v>
      </c>
      <c r="M14" s="267">
        <v>0</v>
      </c>
      <c r="N14" s="267">
        <v>0</v>
      </c>
      <c r="O14" s="267">
        <v>4227</v>
      </c>
      <c r="P14" s="267">
        <v>65</v>
      </c>
      <c r="Q14" s="267">
        <v>65</v>
      </c>
      <c r="R14" s="267">
        <v>2</v>
      </c>
      <c r="S14" s="267">
        <v>0</v>
      </c>
      <c r="T14" s="268">
        <v>0.015</v>
      </c>
      <c r="U14" s="269">
        <v>104475</v>
      </c>
      <c r="V14" s="269">
        <v>3982</v>
      </c>
      <c r="W14" s="269">
        <v>3952</v>
      </c>
      <c r="X14" s="269">
        <v>1</v>
      </c>
      <c r="Y14" s="267">
        <v>3267</v>
      </c>
      <c r="Z14" s="270">
        <v>0.0381048097631012</v>
      </c>
      <c r="AA14" s="270">
        <v>0.0278283485045514</v>
      </c>
      <c r="AB14" s="270">
        <v>0.0512750949538795</v>
      </c>
      <c r="AC14" s="271">
        <v>0.0153773361722262</v>
      </c>
      <c r="AD14" s="272">
        <v>-0.0234467464493282</v>
      </c>
      <c r="AE14" s="273">
        <v>26340</v>
      </c>
      <c r="AF14" s="274">
        <v>985</v>
      </c>
      <c r="AG14" s="274">
        <v>1</v>
      </c>
      <c r="AH14" s="274">
        <v>26159</v>
      </c>
      <c r="AI14" s="274">
        <v>1165</v>
      </c>
      <c r="AJ14" s="274">
        <v>0</v>
      </c>
      <c r="AK14" s="271">
        <v>0.0373576309794989</v>
      </c>
      <c r="AL14" s="271">
        <v>0.0445353415650445</v>
      </c>
      <c r="AM14" s="272">
        <v>-0.00717771058554568</v>
      </c>
      <c r="AN14" s="275"/>
      <c r="AO14" s="277"/>
      <c r="AQ14" s="279"/>
      <c r="AR14" s="241">
        <f>AR13-6</f>
        <v>46280</v>
      </c>
    </row>
    <row r="15" ht="20.25" spans="1:44">
      <c r="A15" s="263" t="s">
        <v>2706</v>
      </c>
      <c r="B15" s="264" t="s">
        <v>3386</v>
      </c>
      <c r="C15" s="265" t="s">
        <v>2967</v>
      </c>
      <c r="D15" s="264" t="s">
        <v>2968</v>
      </c>
      <c r="E15" s="266">
        <v>4005</v>
      </c>
      <c r="F15" s="266">
        <v>314</v>
      </c>
      <c r="G15" s="266">
        <v>237</v>
      </c>
      <c r="H15" s="266">
        <v>0</v>
      </c>
      <c r="I15" s="266">
        <v>0</v>
      </c>
      <c r="J15" s="267">
        <v>4337</v>
      </c>
      <c r="K15" s="267">
        <v>320</v>
      </c>
      <c r="L15" s="267">
        <v>318</v>
      </c>
      <c r="M15" s="267">
        <v>0</v>
      </c>
      <c r="N15" s="267">
        <v>0</v>
      </c>
      <c r="O15" s="267">
        <v>4923</v>
      </c>
      <c r="P15" s="267">
        <v>251</v>
      </c>
      <c r="Q15" s="267">
        <v>250</v>
      </c>
      <c r="R15" s="267">
        <v>7</v>
      </c>
      <c r="S15" s="267">
        <v>1</v>
      </c>
      <c r="T15" s="268">
        <v>0.015</v>
      </c>
      <c r="U15" s="269">
        <v>126228</v>
      </c>
      <c r="V15" s="269">
        <v>7521</v>
      </c>
      <c r="W15" s="269">
        <v>7440</v>
      </c>
      <c r="X15" s="269">
        <v>2</v>
      </c>
      <c r="Y15" s="267">
        <v>6059</v>
      </c>
      <c r="Z15" s="270">
        <v>0.0595668156035111</v>
      </c>
      <c r="AA15" s="270">
        <v>0.0784019975031211</v>
      </c>
      <c r="AB15" s="270">
        <v>0.0737837214664515</v>
      </c>
      <c r="AC15" s="271">
        <v>0.0507820434694292</v>
      </c>
      <c r="AD15" s="272">
        <v>0.00461827603666964</v>
      </c>
      <c r="AE15" s="273">
        <v>29850</v>
      </c>
      <c r="AF15" s="274">
        <v>1944</v>
      </c>
      <c r="AG15" s="274">
        <v>1</v>
      </c>
      <c r="AH15" s="274">
        <v>31865</v>
      </c>
      <c r="AI15" s="274">
        <v>2010</v>
      </c>
      <c r="AJ15" s="274">
        <v>0</v>
      </c>
      <c r="AK15" s="271">
        <v>0.0650921273031826</v>
      </c>
      <c r="AL15" s="271">
        <v>0.0630786128981641</v>
      </c>
      <c r="AM15" s="272">
        <v>0.00201351440501844</v>
      </c>
      <c r="AN15" s="275"/>
      <c r="AO15" s="277"/>
      <c r="AR15" s="280">
        <v>46266</v>
      </c>
    </row>
    <row r="16" ht="20.25" spans="1:44">
      <c r="A16" s="263" t="s">
        <v>2706</v>
      </c>
      <c r="B16" s="264" t="s">
        <v>3386</v>
      </c>
      <c r="C16" s="265" t="s">
        <v>2873</v>
      </c>
      <c r="D16" s="264" t="s">
        <v>2874</v>
      </c>
      <c r="E16" s="266">
        <v>2794</v>
      </c>
      <c r="F16" s="266">
        <v>120</v>
      </c>
      <c r="G16" s="266">
        <v>87</v>
      </c>
      <c r="H16" s="266">
        <v>0</v>
      </c>
      <c r="I16" s="266">
        <v>0</v>
      </c>
      <c r="J16" s="267">
        <v>2504</v>
      </c>
      <c r="K16" s="267">
        <v>180</v>
      </c>
      <c r="L16" s="267">
        <v>180</v>
      </c>
      <c r="M16" s="267">
        <v>0</v>
      </c>
      <c r="N16" s="267">
        <v>0</v>
      </c>
      <c r="O16" s="267">
        <v>2778</v>
      </c>
      <c r="P16" s="267">
        <v>144</v>
      </c>
      <c r="Q16" s="267">
        <v>144</v>
      </c>
      <c r="R16" s="267">
        <v>2</v>
      </c>
      <c r="S16" s="267">
        <v>0</v>
      </c>
      <c r="T16" s="268">
        <v>0.015</v>
      </c>
      <c r="U16" s="269">
        <v>73856</v>
      </c>
      <c r="V16" s="269">
        <v>4793</v>
      </c>
      <c r="W16" s="269">
        <v>4755</v>
      </c>
      <c r="X16" s="269">
        <v>3</v>
      </c>
      <c r="Y16" s="267">
        <v>4027</v>
      </c>
      <c r="Z16" s="270">
        <v>0.0648559358752166</v>
      </c>
      <c r="AA16" s="270">
        <v>0.0429491768074445</v>
      </c>
      <c r="AB16" s="270">
        <v>0.0718849840255591</v>
      </c>
      <c r="AC16" s="271">
        <v>0.0518358531317495</v>
      </c>
      <c r="AD16" s="272">
        <v>-0.0289358072181146</v>
      </c>
      <c r="AE16" s="273">
        <v>17781</v>
      </c>
      <c r="AF16" s="274">
        <v>1275</v>
      </c>
      <c r="AG16" s="274">
        <v>0</v>
      </c>
      <c r="AH16" s="274">
        <v>18558</v>
      </c>
      <c r="AI16" s="274">
        <v>1246</v>
      </c>
      <c r="AJ16" s="274">
        <v>0</v>
      </c>
      <c r="AK16" s="271">
        <v>0.0717057533322085</v>
      </c>
      <c r="AL16" s="271">
        <v>0.0671408556956569</v>
      </c>
      <c r="AM16" s="272">
        <v>0.00456489763655167</v>
      </c>
      <c r="AN16" s="275"/>
      <c r="AO16" s="277"/>
    </row>
    <row r="17" ht="20.25" spans="1:41">
      <c r="A17" s="263" t="s">
        <v>2706</v>
      </c>
      <c r="B17" s="264" t="s">
        <v>3386</v>
      </c>
      <c r="C17" s="265" t="s">
        <v>2835</v>
      </c>
      <c r="D17" s="264" t="s">
        <v>2836</v>
      </c>
      <c r="E17" s="266">
        <v>2702</v>
      </c>
      <c r="F17" s="266">
        <v>127</v>
      </c>
      <c r="G17" s="266">
        <v>94</v>
      </c>
      <c r="H17" s="266">
        <v>0</v>
      </c>
      <c r="I17" s="266">
        <v>0</v>
      </c>
      <c r="J17" s="267">
        <v>2413</v>
      </c>
      <c r="K17" s="267">
        <v>129</v>
      </c>
      <c r="L17" s="267">
        <v>129</v>
      </c>
      <c r="M17" s="267">
        <v>1</v>
      </c>
      <c r="N17" s="267">
        <v>1</v>
      </c>
      <c r="O17" s="267">
        <v>2677</v>
      </c>
      <c r="P17" s="267">
        <v>137</v>
      </c>
      <c r="Q17" s="267">
        <v>137</v>
      </c>
      <c r="R17" s="267">
        <v>3</v>
      </c>
      <c r="S17" s="267">
        <v>0</v>
      </c>
      <c r="T17" s="268">
        <v>0.015</v>
      </c>
      <c r="U17" s="269">
        <v>74031</v>
      </c>
      <c r="V17" s="269">
        <v>3449</v>
      </c>
      <c r="W17" s="269">
        <v>3416</v>
      </c>
      <c r="X17" s="269">
        <v>3</v>
      </c>
      <c r="Y17" s="267">
        <v>2804</v>
      </c>
      <c r="Z17" s="270">
        <v>0.0465480677013683</v>
      </c>
      <c r="AA17" s="270">
        <v>0.0470022205773501</v>
      </c>
      <c r="AB17" s="270">
        <v>0.0530460008288438</v>
      </c>
      <c r="AC17" s="271">
        <v>0.0511766903249907</v>
      </c>
      <c r="AD17" s="272">
        <v>-0.00604378025149365</v>
      </c>
      <c r="AE17" s="273">
        <v>17712</v>
      </c>
      <c r="AF17" s="274">
        <v>880</v>
      </c>
      <c r="AG17" s="274">
        <v>2</v>
      </c>
      <c r="AH17" s="274">
        <v>18343</v>
      </c>
      <c r="AI17" s="274">
        <v>902</v>
      </c>
      <c r="AJ17" s="274">
        <v>0</v>
      </c>
      <c r="AK17" s="271">
        <v>0.0495709123757904</v>
      </c>
      <c r="AL17" s="271">
        <v>0.049174071853023</v>
      </c>
      <c r="AM17" s="272">
        <v>0.000396840522767471</v>
      </c>
      <c r="AN17" s="275"/>
      <c r="AO17" s="277"/>
    </row>
    <row r="18" ht="20.25" spans="1:41">
      <c r="A18" s="263" t="s">
        <v>2706</v>
      </c>
      <c r="B18" s="264" t="s">
        <v>3386</v>
      </c>
      <c r="C18" s="265" t="s">
        <v>2876</v>
      </c>
      <c r="D18" s="264" t="s">
        <v>2877</v>
      </c>
      <c r="E18" s="266">
        <v>2800</v>
      </c>
      <c r="F18" s="266">
        <v>132</v>
      </c>
      <c r="G18" s="266">
        <v>98</v>
      </c>
      <c r="H18" s="266">
        <v>0</v>
      </c>
      <c r="I18" s="266">
        <v>0</v>
      </c>
      <c r="J18" s="267">
        <v>2516</v>
      </c>
      <c r="K18" s="267">
        <v>137</v>
      </c>
      <c r="L18" s="267">
        <v>137</v>
      </c>
      <c r="M18" s="267">
        <v>0</v>
      </c>
      <c r="N18" s="267">
        <v>0</v>
      </c>
      <c r="O18" s="267">
        <v>2826</v>
      </c>
      <c r="P18" s="267">
        <v>131</v>
      </c>
      <c r="Q18" s="267">
        <v>131</v>
      </c>
      <c r="R18" s="267">
        <v>0</v>
      </c>
      <c r="S18" s="267">
        <v>1</v>
      </c>
      <c r="T18" s="268">
        <v>0.015</v>
      </c>
      <c r="U18" s="269">
        <v>75271</v>
      </c>
      <c r="V18" s="269">
        <v>4043</v>
      </c>
      <c r="W18" s="269">
        <v>4009</v>
      </c>
      <c r="X18" s="269">
        <v>2</v>
      </c>
      <c r="Y18" s="267">
        <v>3358</v>
      </c>
      <c r="Z18" s="270">
        <v>0.0536860145341499</v>
      </c>
      <c r="AA18" s="270">
        <v>0.0471428571428571</v>
      </c>
      <c r="AB18" s="270">
        <v>0.0544515103338633</v>
      </c>
      <c r="AC18" s="271">
        <v>0.046001415428167</v>
      </c>
      <c r="AD18" s="272">
        <v>-0.00730865319100613</v>
      </c>
      <c r="AE18" s="273">
        <v>18131</v>
      </c>
      <c r="AF18" s="274">
        <v>937</v>
      </c>
      <c r="AG18" s="274">
        <v>1</v>
      </c>
      <c r="AH18" s="274">
        <v>18624</v>
      </c>
      <c r="AI18" s="274">
        <v>1053</v>
      </c>
      <c r="AJ18" s="274">
        <v>0</v>
      </c>
      <c r="AK18" s="271">
        <v>0.0516242898902432</v>
      </c>
      <c r="AL18" s="271">
        <v>0.0565399484536082</v>
      </c>
      <c r="AM18" s="272">
        <v>-0.00491565856336502</v>
      </c>
    </row>
    <row r="19" ht="20.25" spans="1:41">
      <c r="A19" s="263" t="s">
        <v>2706</v>
      </c>
      <c r="B19" s="264" t="s">
        <v>3386</v>
      </c>
      <c r="C19" s="265" t="s">
        <v>3039</v>
      </c>
      <c r="D19" s="264" t="s">
        <v>3040</v>
      </c>
      <c r="E19" s="266">
        <v>5231</v>
      </c>
      <c r="F19" s="266">
        <v>355</v>
      </c>
      <c r="G19" s="266">
        <v>264</v>
      </c>
      <c r="H19" s="266">
        <v>0</v>
      </c>
      <c r="I19" s="266">
        <v>0</v>
      </c>
      <c r="J19" s="267">
        <v>5066</v>
      </c>
      <c r="K19" s="267">
        <v>317</v>
      </c>
      <c r="L19" s="267">
        <v>317</v>
      </c>
      <c r="M19" s="267">
        <v>1</v>
      </c>
      <c r="N19" s="267">
        <v>0</v>
      </c>
      <c r="O19" s="267">
        <v>5603</v>
      </c>
      <c r="P19" s="267">
        <v>327</v>
      </c>
      <c r="Q19" s="267">
        <v>327</v>
      </c>
      <c r="R19" s="267">
        <v>10</v>
      </c>
      <c r="S19" s="267">
        <v>0</v>
      </c>
      <c r="T19" s="268">
        <v>0.015</v>
      </c>
      <c r="U19" s="269">
        <v>154187</v>
      </c>
      <c r="V19" s="269">
        <v>9025</v>
      </c>
      <c r="W19" s="269">
        <v>8934</v>
      </c>
      <c r="X19" s="269">
        <v>0</v>
      </c>
      <c r="Y19" s="267">
        <v>7512</v>
      </c>
      <c r="Z19" s="270">
        <v>0.0585328205361023</v>
      </c>
      <c r="AA19" s="270">
        <v>0.0678646530300134</v>
      </c>
      <c r="AB19" s="270">
        <v>0.0625740228977497</v>
      </c>
      <c r="AC19" s="271">
        <v>0.0583615920042834</v>
      </c>
      <c r="AD19" s="272">
        <v>0.00529063013226368</v>
      </c>
      <c r="AE19" s="273">
        <v>36801</v>
      </c>
      <c r="AF19" s="274">
        <v>2340</v>
      </c>
      <c r="AG19" s="274">
        <v>0</v>
      </c>
      <c r="AH19" s="274">
        <v>39161</v>
      </c>
      <c r="AI19" s="274">
        <v>2306</v>
      </c>
      <c r="AJ19" s="274">
        <v>0</v>
      </c>
      <c r="AK19" s="271">
        <v>0.0635852286622646</v>
      </c>
      <c r="AL19" s="271">
        <v>0.0588851152932765</v>
      </c>
      <c r="AM19" s="272">
        <v>0.00470011336898814</v>
      </c>
    </row>
    <row r="20" ht="20.25" spans="1:41">
      <c r="A20" s="263" t="s">
        <v>2706</v>
      </c>
      <c r="B20" s="264" t="s">
        <v>3386</v>
      </c>
      <c r="C20" s="265" t="s">
        <v>3041</v>
      </c>
      <c r="D20" s="264" t="s">
        <v>3042</v>
      </c>
      <c r="E20" s="266">
        <v>2456</v>
      </c>
      <c r="F20" s="266">
        <v>144</v>
      </c>
      <c r="G20" s="266">
        <v>93</v>
      </c>
      <c r="H20" s="266">
        <v>0</v>
      </c>
      <c r="I20" s="266">
        <v>0</v>
      </c>
      <c r="J20" s="267">
        <v>2135</v>
      </c>
      <c r="K20" s="267">
        <v>117</v>
      </c>
      <c r="L20" s="267">
        <v>117</v>
      </c>
      <c r="M20" s="267">
        <v>0</v>
      </c>
      <c r="N20" s="267">
        <v>0</v>
      </c>
      <c r="O20" s="267">
        <v>2602</v>
      </c>
      <c r="P20" s="267">
        <v>142</v>
      </c>
      <c r="Q20" s="267">
        <v>142</v>
      </c>
      <c r="R20" s="267">
        <v>1</v>
      </c>
      <c r="S20" s="267">
        <v>0</v>
      </c>
      <c r="T20" s="268">
        <v>0.015</v>
      </c>
      <c r="U20" s="269">
        <v>68951</v>
      </c>
      <c r="V20" s="269">
        <v>3373</v>
      </c>
      <c r="W20" s="269">
        <v>3321</v>
      </c>
      <c r="X20" s="269">
        <v>0</v>
      </c>
      <c r="Y20" s="267">
        <v>2725</v>
      </c>
      <c r="Z20" s="270">
        <v>0.0489187974068541</v>
      </c>
      <c r="AA20" s="270">
        <v>0.0586319218241042</v>
      </c>
      <c r="AB20" s="270">
        <v>0.0548009367681499</v>
      </c>
      <c r="AC20" s="271">
        <v>0.0545734050730208</v>
      </c>
      <c r="AD20" s="272">
        <v>0.00383098505595435</v>
      </c>
      <c r="AE20" s="273">
        <v>16183</v>
      </c>
      <c r="AF20" s="274">
        <v>866</v>
      </c>
      <c r="AG20" s="274">
        <v>0</v>
      </c>
      <c r="AH20" s="274">
        <v>17219</v>
      </c>
      <c r="AI20" s="274">
        <v>878</v>
      </c>
      <c r="AJ20" s="274">
        <v>0</v>
      </c>
      <c r="AK20" s="271">
        <v>0.0535129456837422</v>
      </c>
      <c r="AL20" s="271">
        <v>0.0509901852604681</v>
      </c>
      <c r="AM20" s="272">
        <v>0.00252276042327412</v>
      </c>
    </row>
    <row r="21" ht="20.25" spans="1:41">
      <c r="A21" s="263" t="s">
        <v>2706</v>
      </c>
      <c r="B21" s="264" t="s">
        <v>3386</v>
      </c>
      <c r="C21" s="265" t="s">
        <v>2799</v>
      </c>
      <c r="D21" s="264" t="s">
        <v>2800</v>
      </c>
      <c r="E21" s="266">
        <v>2524</v>
      </c>
      <c r="F21" s="266">
        <v>154</v>
      </c>
      <c r="G21" s="266">
        <v>108</v>
      </c>
      <c r="H21" s="266">
        <v>0</v>
      </c>
      <c r="I21" s="266">
        <v>0</v>
      </c>
      <c r="J21" s="267">
        <v>2368</v>
      </c>
      <c r="K21" s="267">
        <v>149</v>
      </c>
      <c r="L21" s="267">
        <v>149</v>
      </c>
      <c r="M21" s="267">
        <v>0</v>
      </c>
      <c r="N21" s="267">
        <v>0</v>
      </c>
      <c r="O21" s="267">
        <v>2637</v>
      </c>
      <c r="P21" s="267">
        <v>148</v>
      </c>
      <c r="Q21" s="267">
        <v>148</v>
      </c>
      <c r="R21" s="267">
        <v>4</v>
      </c>
      <c r="S21" s="267">
        <v>0</v>
      </c>
      <c r="T21" s="268">
        <v>0.015</v>
      </c>
      <c r="U21" s="269">
        <v>73148</v>
      </c>
      <c r="V21" s="269">
        <v>4569</v>
      </c>
      <c r="W21" s="269">
        <v>4522</v>
      </c>
      <c r="X21" s="269">
        <v>0</v>
      </c>
      <c r="Y21" s="267">
        <v>3858</v>
      </c>
      <c r="Z21" s="270">
        <v>0.0624624049871493</v>
      </c>
      <c r="AA21" s="270">
        <v>0.0610142630744849</v>
      </c>
      <c r="AB21" s="270">
        <v>0.0629222972972973</v>
      </c>
      <c r="AC21" s="271">
        <v>0.056124383769435</v>
      </c>
      <c r="AD21" s="272">
        <v>-0.00190803422281235</v>
      </c>
      <c r="AE21" s="273">
        <v>17155</v>
      </c>
      <c r="AF21" s="274">
        <v>1052</v>
      </c>
      <c r="AG21" s="274">
        <v>0</v>
      </c>
      <c r="AH21" s="274">
        <v>18241</v>
      </c>
      <c r="AI21" s="274">
        <v>1164</v>
      </c>
      <c r="AJ21" s="274">
        <v>0</v>
      </c>
      <c r="AK21" s="271">
        <v>0.0613232293791897</v>
      </c>
      <c r="AL21" s="271">
        <v>0.0638122909928184</v>
      </c>
      <c r="AM21" s="272">
        <v>-0.00248906161362863</v>
      </c>
    </row>
    <row r="22" ht="20.25" spans="1:41">
      <c r="A22" s="263" t="s">
        <v>2706</v>
      </c>
      <c r="B22" s="264" t="s">
        <v>3386</v>
      </c>
      <c r="C22" s="265" t="s">
        <v>2825</v>
      </c>
      <c r="D22" s="264" t="s">
        <v>2826</v>
      </c>
      <c r="E22" s="266">
        <v>2451</v>
      </c>
      <c r="F22" s="266">
        <v>114</v>
      </c>
      <c r="G22" s="266">
        <v>83</v>
      </c>
      <c r="H22" s="266">
        <v>0</v>
      </c>
      <c r="I22" s="266">
        <v>0</v>
      </c>
      <c r="J22" s="267">
        <v>2246</v>
      </c>
      <c r="K22" s="267">
        <v>123</v>
      </c>
      <c r="L22" s="267">
        <v>123</v>
      </c>
      <c r="M22" s="267">
        <v>0</v>
      </c>
      <c r="N22" s="267">
        <v>0</v>
      </c>
      <c r="O22" s="267">
        <v>2728</v>
      </c>
      <c r="P22" s="267">
        <v>179</v>
      </c>
      <c r="Q22" s="267">
        <v>179</v>
      </c>
      <c r="R22" s="267">
        <v>0</v>
      </c>
      <c r="S22" s="267">
        <v>0</v>
      </c>
      <c r="T22" s="268">
        <v>0.015</v>
      </c>
      <c r="U22" s="269">
        <v>71494</v>
      </c>
      <c r="V22" s="269">
        <v>3742</v>
      </c>
      <c r="W22" s="269">
        <v>3708</v>
      </c>
      <c r="X22" s="269">
        <v>6</v>
      </c>
      <c r="Y22" s="267">
        <v>2955</v>
      </c>
      <c r="Z22" s="270">
        <v>0.0522561333818223</v>
      </c>
      <c r="AA22" s="270">
        <v>0.0465116279069767</v>
      </c>
      <c r="AB22" s="270">
        <v>0.0547640249332146</v>
      </c>
      <c r="AC22" s="271">
        <v>0.0656158357771261</v>
      </c>
      <c r="AD22" s="272">
        <v>-0.00825239702623786</v>
      </c>
      <c r="AE22" s="273">
        <v>17108</v>
      </c>
      <c r="AF22" s="274">
        <v>960</v>
      </c>
      <c r="AG22" s="274">
        <v>0</v>
      </c>
      <c r="AH22" s="274">
        <v>17680</v>
      </c>
      <c r="AI22" s="274">
        <v>936</v>
      </c>
      <c r="AJ22" s="274">
        <v>1</v>
      </c>
      <c r="AK22" s="271">
        <v>0.0561140986672902</v>
      </c>
      <c r="AL22" s="271">
        <v>0.0528846153846154</v>
      </c>
      <c r="AM22" s="272">
        <v>0.00322948328267477</v>
      </c>
    </row>
    <row r="23" ht="20.25" spans="1:41">
      <c r="A23" s="263" t="s">
        <v>2706</v>
      </c>
      <c r="B23" s="264" t="s">
        <v>3386</v>
      </c>
      <c r="C23" s="265" t="s">
        <v>3023</v>
      </c>
      <c r="D23" s="264" t="s">
        <v>3024</v>
      </c>
      <c r="E23" s="266">
        <v>2599</v>
      </c>
      <c r="F23" s="266">
        <v>172</v>
      </c>
      <c r="G23" s="266">
        <v>141</v>
      </c>
      <c r="H23" s="266">
        <v>0</v>
      </c>
      <c r="I23" s="266">
        <v>0</v>
      </c>
      <c r="J23" s="267">
        <v>2293</v>
      </c>
      <c r="K23" s="267">
        <v>108</v>
      </c>
      <c r="L23" s="267">
        <v>107</v>
      </c>
      <c r="M23" s="267">
        <v>0</v>
      </c>
      <c r="N23" s="267">
        <v>0</v>
      </c>
      <c r="O23" s="267">
        <v>2547</v>
      </c>
      <c r="P23" s="267">
        <v>204</v>
      </c>
      <c r="Q23" s="267">
        <v>204</v>
      </c>
      <c r="R23" s="267">
        <v>7</v>
      </c>
      <c r="S23" s="267">
        <v>0</v>
      </c>
      <c r="T23" s="268">
        <v>0.015</v>
      </c>
      <c r="U23" s="269">
        <v>70884</v>
      </c>
      <c r="V23" s="269">
        <v>4296</v>
      </c>
      <c r="W23" s="269">
        <v>4263</v>
      </c>
      <c r="X23" s="269">
        <v>0</v>
      </c>
      <c r="Y23" s="267">
        <v>3625</v>
      </c>
      <c r="Z23" s="270">
        <v>0.0606060606060606</v>
      </c>
      <c r="AA23" s="270">
        <v>0.0661792997306656</v>
      </c>
      <c r="AB23" s="270">
        <v>0.0470998691670301</v>
      </c>
      <c r="AC23" s="271">
        <v>0.0800942285041225</v>
      </c>
      <c r="AD23" s="272">
        <v>0.0190794305636355</v>
      </c>
      <c r="AE23" s="273">
        <v>16671</v>
      </c>
      <c r="AF23" s="274">
        <v>992</v>
      </c>
      <c r="AG23" s="274">
        <v>0</v>
      </c>
      <c r="AH23" s="274">
        <v>17799</v>
      </c>
      <c r="AI23" s="274">
        <v>1108</v>
      </c>
      <c r="AJ23" s="274">
        <v>0</v>
      </c>
      <c r="AK23" s="271">
        <v>0.0595045288225061</v>
      </c>
      <c r="AL23" s="271">
        <v>0.0622506882409124</v>
      </c>
      <c r="AM23" s="272">
        <v>-0.00274615941840627</v>
      </c>
    </row>
    <row r="24" ht="20.25" spans="1:41">
      <c r="A24" s="263" t="s">
        <v>2706</v>
      </c>
      <c r="B24" s="264" t="s">
        <v>3386</v>
      </c>
      <c r="C24" s="265" t="s">
        <v>2827</v>
      </c>
      <c r="D24" s="264" t="s">
        <v>2828</v>
      </c>
      <c r="E24" s="266">
        <v>2390</v>
      </c>
      <c r="F24" s="266">
        <v>124</v>
      </c>
      <c r="G24" s="266">
        <v>81</v>
      </c>
      <c r="H24" s="266">
        <v>0</v>
      </c>
      <c r="I24" s="266">
        <v>0</v>
      </c>
      <c r="J24" s="267">
        <v>2261</v>
      </c>
      <c r="K24" s="267">
        <v>112</v>
      </c>
      <c r="L24" s="267">
        <v>112</v>
      </c>
      <c r="M24" s="267">
        <v>0</v>
      </c>
      <c r="N24" s="267">
        <v>0</v>
      </c>
      <c r="O24" s="267">
        <v>2765</v>
      </c>
      <c r="P24" s="267">
        <v>130</v>
      </c>
      <c r="Q24" s="267">
        <v>130</v>
      </c>
      <c r="R24" s="267">
        <v>6</v>
      </c>
      <c r="S24" s="267">
        <v>0</v>
      </c>
      <c r="T24" s="268">
        <v>0.015</v>
      </c>
      <c r="U24" s="269">
        <v>70266</v>
      </c>
      <c r="V24" s="269">
        <v>3605</v>
      </c>
      <c r="W24" s="269">
        <v>3562</v>
      </c>
      <c r="X24" s="269">
        <v>2</v>
      </c>
      <c r="Y24" s="267">
        <v>3017</v>
      </c>
      <c r="Z24" s="270">
        <v>0.0512765775766374</v>
      </c>
      <c r="AA24" s="270">
        <v>0.0518828451882845</v>
      </c>
      <c r="AB24" s="270">
        <v>0.0495356037151703</v>
      </c>
      <c r="AC24" s="271">
        <v>0.0470162748643761</v>
      </c>
      <c r="AD24" s="272">
        <v>0.00234724147311424</v>
      </c>
      <c r="AE24" s="273">
        <v>16883</v>
      </c>
      <c r="AF24" s="274">
        <v>904</v>
      </c>
      <c r="AG24" s="274">
        <v>0</v>
      </c>
      <c r="AH24" s="274">
        <v>17420</v>
      </c>
      <c r="AI24" s="274">
        <v>868</v>
      </c>
      <c r="AJ24" s="274">
        <v>0</v>
      </c>
      <c r="AK24" s="271">
        <v>0.0535449860806729</v>
      </c>
      <c r="AL24" s="271">
        <v>0.0498277841561424</v>
      </c>
      <c r="AM24" s="272">
        <v>0.0037172019245305</v>
      </c>
    </row>
    <row r="25" ht="20.25" spans="1:41">
      <c r="A25" s="263" t="s">
        <v>2706</v>
      </c>
      <c r="B25" s="264" t="s">
        <v>3386</v>
      </c>
      <c r="C25" s="265" t="s">
        <v>2880</v>
      </c>
      <c r="D25" s="264" t="s">
        <v>2881</v>
      </c>
      <c r="E25" s="266">
        <v>863</v>
      </c>
      <c r="F25" s="266">
        <v>22</v>
      </c>
      <c r="G25" s="266">
        <v>13</v>
      </c>
      <c r="H25" s="266">
        <v>0</v>
      </c>
      <c r="I25" s="266">
        <v>0</v>
      </c>
      <c r="J25" s="267">
        <v>1317</v>
      </c>
      <c r="K25" s="267">
        <v>54</v>
      </c>
      <c r="L25" s="267">
        <v>54</v>
      </c>
      <c r="M25" s="267">
        <v>0</v>
      </c>
      <c r="N25" s="267">
        <v>0</v>
      </c>
      <c r="O25" s="267">
        <v>1584</v>
      </c>
      <c r="P25" s="267">
        <v>48</v>
      </c>
      <c r="Q25" s="267">
        <v>48</v>
      </c>
      <c r="R25" s="267">
        <v>0</v>
      </c>
      <c r="S25" s="267">
        <v>0</v>
      </c>
      <c r="T25" s="268">
        <v>0.015</v>
      </c>
      <c r="U25" s="269">
        <v>40710</v>
      </c>
      <c r="V25" s="269">
        <v>1449</v>
      </c>
      <c r="W25" s="269">
        <v>1440</v>
      </c>
      <c r="X25" s="269">
        <v>2</v>
      </c>
      <c r="Y25" s="267">
        <v>1236</v>
      </c>
      <c r="Z25" s="270">
        <v>0.0355440923605994</v>
      </c>
      <c r="AA25" s="270">
        <v>0.0254924681344148</v>
      </c>
      <c r="AB25" s="270">
        <v>0.041002277904328</v>
      </c>
      <c r="AC25" s="271">
        <v>0.0303030303030303</v>
      </c>
      <c r="AD25" s="272">
        <v>-0.0155098097699132</v>
      </c>
      <c r="AE25" s="273">
        <v>9414</v>
      </c>
      <c r="AF25" s="274">
        <v>299</v>
      </c>
      <c r="AG25" s="274">
        <v>0</v>
      </c>
      <c r="AH25" s="274">
        <v>9931</v>
      </c>
      <c r="AI25" s="274">
        <v>339</v>
      </c>
      <c r="AJ25" s="274">
        <v>0</v>
      </c>
      <c r="AK25" s="271">
        <v>0.0317612067134056</v>
      </c>
      <c r="AL25" s="271">
        <v>0.0341355351928305</v>
      </c>
      <c r="AM25" s="272">
        <v>-0.00237432847942497</v>
      </c>
    </row>
    <row r="26" ht="20.25" spans="1:41">
      <c r="A26" s="263" t="s">
        <v>2706</v>
      </c>
      <c r="B26" s="264" t="s">
        <v>3386</v>
      </c>
      <c r="C26" s="265" t="s">
        <v>2778</v>
      </c>
      <c r="D26" s="264" t="s">
        <v>2779</v>
      </c>
      <c r="E26" s="266">
        <v>1463</v>
      </c>
      <c r="F26" s="266">
        <v>113</v>
      </c>
      <c r="G26" s="266">
        <v>84</v>
      </c>
      <c r="H26" s="266">
        <v>0</v>
      </c>
      <c r="I26" s="266">
        <v>0</v>
      </c>
      <c r="J26" s="267">
        <v>1535</v>
      </c>
      <c r="K26" s="267">
        <v>73</v>
      </c>
      <c r="L26" s="267">
        <v>73</v>
      </c>
      <c r="M26" s="267">
        <v>0</v>
      </c>
      <c r="N26" s="267">
        <v>0</v>
      </c>
      <c r="O26" s="267">
        <v>1722</v>
      </c>
      <c r="P26" s="267">
        <v>102</v>
      </c>
      <c r="Q26" s="267">
        <v>102</v>
      </c>
      <c r="R26" s="267">
        <v>0</v>
      </c>
      <c r="S26" s="267">
        <v>0</v>
      </c>
      <c r="T26" s="268">
        <v>0.015</v>
      </c>
      <c r="U26" s="269">
        <v>42823</v>
      </c>
      <c r="V26" s="269">
        <v>2824</v>
      </c>
      <c r="W26" s="269">
        <v>2791</v>
      </c>
      <c r="X26" s="269">
        <v>6</v>
      </c>
      <c r="Y26" s="267">
        <v>2377</v>
      </c>
      <c r="Z26" s="270">
        <v>0.0658057585876748</v>
      </c>
      <c r="AA26" s="270">
        <v>0.0772385509227615</v>
      </c>
      <c r="AB26" s="270">
        <v>0.047557003257329</v>
      </c>
      <c r="AC26" s="271">
        <v>0.0592334494773519</v>
      </c>
      <c r="AD26" s="272">
        <v>0.0296815476654325</v>
      </c>
      <c r="AE26" s="273">
        <v>10380</v>
      </c>
      <c r="AF26" s="274">
        <v>666</v>
      </c>
      <c r="AG26" s="274">
        <v>0</v>
      </c>
      <c r="AH26" s="274">
        <v>10188</v>
      </c>
      <c r="AI26" s="274">
        <v>637</v>
      </c>
      <c r="AJ26" s="274">
        <v>5</v>
      </c>
      <c r="AK26" s="271">
        <v>0.0641618497109827</v>
      </c>
      <c r="AL26" s="271">
        <v>0.0620337652139772</v>
      </c>
      <c r="AM26" s="272">
        <v>0.00212808449700543</v>
      </c>
    </row>
    <row r="27" ht="20.25" spans="1:41">
      <c r="A27" s="263" t="s">
        <v>2706</v>
      </c>
      <c r="B27" s="264" t="s">
        <v>3386</v>
      </c>
      <c r="C27" s="265" t="s">
        <v>3015</v>
      </c>
      <c r="D27" s="264" t="s">
        <v>3016</v>
      </c>
      <c r="E27" s="266">
        <v>3465</v>
      </c>
      <c r="F27" s="266">
        <v>176</v>
      </c>
      <c r="G27" s="266">
        <v>135</v>
      </c>
      <c r="H27" s="266">
        <v>0</v>
      </c>
      <c r="I27" s="266">
        <v>0</v>
      </c>
      <c r="J27" s="267">
        <v>3780</v>
      </c>
      <c r="K27" s="267">
        <v>203</v>
      </c>
      <c r="L27" s="267">
        <v>203</v>
      </c>
      <c r="M27" s="267">
        <v>0</v>
      </c>
      <c r="N27" s="267">
        <v>0</v>
      </c>
      <c r="O27" s="267">
        <v>4222</v>
      </c>
      <c r="P27" s="267">
        <v>145</v>
      </c>
      <c r="Q27" s="267">
        <v>145</v>
      </c>
      <c r="R27" s="267">
        <v>8</v>
      </c>
      <c r="S27" s="267">
        <v>0</v>
      </c>
      <c r="T27" s="268">
        <v>0.015</v>
      </c>
      <c r="U27" s="269">
        <v>102627</v>
      </c>
      <c r="V27" s="269">
        <v>4925</v>
      </c>
      <c r="W27" s="269">
        <v>4880</v>
      </c>
      <c r="X27" s="269">
        <v>3</v>
      </c>
      <c r="Y27" s="267">
        <v>4115</v>
      </c>
      <c r="Z27" s="270">
        <v>0.0479600884757422</v>
      </c>
      <c r="AA27" s="270">
        <v>0.0507936507936508</v>
      </c>
      <c r="AB27" s="270">
        <v>0.0537037037037037</v>
      </c>
      <c r="AC27" s="271">
        <v>0.0343439128375178</v>
      </c>
      <c r="AD27" s="272">
        <v>-0.00291005291005291</v>
      </c>
      <c r="AE27" s="273">
        <v>25143</v>
      </c>
      <c r="AF27" s="274">
        <v>1197</v>
      </c>
      <c r="AG27" s="274">
        <v>0</v>
      </c>
      <c r="AH27" s="274">
        <v>25601</v>
      </c>
      <c r="AI27" s="274">
        <v>1360</v>
      </c>
      <c r="AJ27" s="274">
        <v>1</v>
      </c>
      <c r="AK27" s="271">
        <v>0.0476076840472497</v>
      </c>
      <c r="AL27" s="271">
        <v>0.053083863911566</v>
      </c>
      <c r="AM27" s="272">
        <v>-0.00547617986431623</v>
      </c>
    </row>
    <row r="28" ht="20.25" spans="1:41">
      <c r="A28" s="263" t="s">
        <v>2706</v>
      </c>
      <c r="B28" s="264" t="s">
        <v>3386</v>
      </c>
      <c r="C28" s="265" t="s">
        <v>3017</v>
      </c>
      <c r="D28" s="264" t="s">
        <v>3018</v>
      </c>
      <c r="E28" s="266">
        <v>3883</v>
      </c>
      <c r="F28" s="266">
        <v>202</v>
      </c>
      <c r="G28" s="266">
        <v>158</v>
      </c>
      <c r="H28" s="266">
        <v>0</v>
      </c>
      <c r="I28" s="266">
        <v>0</v>
      </c>
      <c r="J28" s="267">
        <v>3945</v>
      </c>
      <c r="K28" s="267">
        <v>155</v>
      </c>
      <c r="L28" s="267">
        <v>155</v>
      </c>
      <c r="M28" s="267">
        <v>0</v>
      </c>
      <c r="N28" s="267">
        <v>0</v>
      </c>
      <c r="O28" s="267">
        <v>4793</v>
      </c>
      <c r="P28" s="267">
        <v>218</v>
      </c>
      <c r="Q28" s="267">
        <v>218</v>
      </c>
      <c r="R28" s="267">
        <v>6</v>
      </c>
      <c r="S28" s="267">
        <v>0</v>
      </c>
      <c r="T28" s="268">
        <v>0.015</v>
      </c>
      <c r="U28" s="269">
        <v>116987</v>
      </c>
      <c r="V28" s="269">
        <v>5273</v>
      </c>
      <c r="W28" s="269">
        <v>5227</v>
      </c>
      <c r="X28" s="269">
        <v>0</v>
      </c>
      <c r="Y28" s="267">
        <v>4445</v>
      </c>
      <c r="Z28" s="270">
        <v>0.0450733842221785</v>
      </c>
      <c r="AA28" s="270">
        <v>0.0520216327581767</v>
      </c>
      <c r="AB28" s="270">
        <v>0.0392902408111534</v>
      </c>
      <c r="AC28" s="271">
        <v>0.0454829960358857</v>
      </c>
      <c r="AD28" s="272">
        <v>0.0127313919470233</v>
      </c>
      <c r="AE28" s="273">
        <v>27847</v>
      </c>
      <c r="AF28" s="274">
        <v>1238</v>
      </c>
      <c r="AG28" s="274">
        <v>0</v>
      </c>
      <c r="AH28" s="274">
        <v>28586</v>
      </c>
      <c r="AI28" s="274">
        <v>1324</v>
      </c>
      <c r="AJ28" s="274">
        <v>0</v>
      </c>
      <c r="AK28" s="271">
        <v>0.0444572126261357</v>
      </c>
      <c r="AL28" s="271">
        <v>0.0463163786468901</v>
      </c>
      <c r="AM28" s="272">
        <v>-0.00185916602075442</v>
      </c>
    </row>
    <row r="29" ht="20.25" spans="1:41">
      <c r="A29" s="263" t="s">
        <v>2706</v>
      </c>
      <c r="B29" s="264" t="s">
        <v>3386</v>
      </c>
      <c r="C29" s="265" t="s">
        <v>3029</v>
      </c>
      <c r="D29" s="264" t="s">
        <v>3030</v>
      </c>
      <c r="E29" s="266">
        <v>3945</v>
      </c>
      <c r="F29" s="266">
        <v>241</v>
      </c>
      <c r="G29" s="266">
        <v>173</v>
      </c>
      <c r="H29" s="266">
        <v>0</v>
      </c>
      <c r="I29" s="266">
        <v>0</v>
      </c>
      <c r="J29" s="267">
        <v>4127</v>
      </c>
      <c r="K29" s="267">
        <v>198</v>
      </c>
      <c r="L29" s="267">
        <v>198</v>
      </c>
      <c r="M29" s="267">
        <v>0</v>
      </c>
      <c r="N29" s="267">
        <v>0</v>
      </c>
      <c r="O29" s="267">
        <v>5002</v>
      </c>
      <c r="P29" s="267">
        <v>220</v>
      </c>
      <c r="Q29" s="267">
        <v>220</v>
      </c>
      <c r="R29" s="267">
        <v>0</v>
      </c>
      <c r="S29" s="267">
        <v>0</v>
      </c>
      <c r="T29" s="268">
        <v>0.015</v>
      </c>
      <c r="U29" s="269">
        <v>122646</v>
      </c>
      <c r="V29" s="269">
        <v>7628</v>
      </c>
      <c r="W29" s="269">
        <v>7557</v>
      </c>
      <c r="X29" s="269">
        <v>15</v>
      </c>
      <c r="Y29" s="267">
        <v>6228</v>
      </c>
      <c r="Z29" s="270">
        <v>0.0620729579440014</v>
      </c>
      <c r="AA29" s="270">
        <v>0.0610899873257288</v>
      </c>
      <c r="AB29" s="270">
        <v>0.0479767385510056</v>
      </c>
      <c r="AC29" s="271">
        <v>0.0439824070371851</v>
      </c>
      <c r="AD29" s="272">
        <v>0.0131132487747232</v>
      </c>
      <c r="AE29" s="273">
        <v>28739</v>
      </c>
      <c r="AF29" s="274">
        <v>1746</v>
      </c>
      <c r="AG29" s="274">
        <v>2</v>
      </c>
      <c r="AH29" s="274">
        <v>30471</v>
      </c>
      <c r="AI29" s="274">
        <v>1962</v>
      </c>
      <c r="AJ29" s="274">
        <v>0</v>
      </c>
      <c r="AK29" s="271">
        <v>0.0606840878249069</v>
      </c>
      <c r="AL29" s="271">
        <v>0.0643890912671064</v>
      </c>
      <c r="AM29" s="272">
        <v>-0.00370500344219951</v>
      </c>
    </row>
    <row r="30" ht="20.25" spans="1:41">
      <c r="A30" s="263" t="s">
        <v>2706</v>
      </c>
      <c r="B30" s="264" t="s">
        <v>3386</v>
      </c>
      <c r="C30" s="265" t="s">
        <v>2882</v>
      </c>
      <c r="D30" s="264" t="s">
        <v>2883</v>
      </c>
      <c r="E30" s="266">
        <v>1289</v>
      </c>
      <c r="F30" s="266">
        <v>57</v>
      </c>
      <c r="G30" s="266">
        <v>44</v>
      </c>
      <c r="H30" s="266">
        <v>0</v>
      </c>
      <c r="I30" s="266">
        <v>0</v>
      </c>
      <c r="J30" s="267">
        <v>1526</v>
      </c>
      <c r="K30" s="267">
        <v>81</v>
      </c>
      <c r="L30" s="267">
        <v>81</v>
      </c>
      <c r="M30" s="267">
        <v>0</v>
      </c>
      <c r="N30" s="267">
        <v>0</v>
      </c>
      <c r="O30" s="267">
        <v>1903</v>
      </c>
      <c r="P30" s="267">
        <v>38</v>
      </c>
      <c r="Q30" s="267">
        <v>38</v>
      </c>
      <c r="R30" s="267">
        <v>1</v>
      </c>
      <c r="S30" s="267">
        <v>0</v>
      </c>
      <c r="T30" s="268">
        <v>0.015</v>
      </c>
      <c r="U30" s="269">
        <v>42660</v>
      </c>
      <c r="V30" s="269">
        <v>1656</v>
      </c>
      <c r="W30" s="269">
        <v>1643</v>
      </c>
      <c r="X30" s="269">
        <v>0</v>
      </c>
      <c r="Y30" s="267">
        <v>1370</v>
      </c>
      <c r="Z30" s="270">
        <v>0.0388185654008439</v>
      </c>
      <c r="AA30" s="270">
        <v>0.0442203258339798</v>
      </c>
      <c r="AB30" s="270">
        <v>0.0530799475753604</v>
      </c>
      <c r="AC30" s="271">
        <v>0.0199684708355229</v>
      </c>
      <c r="AD30" s="272">
        <v>-0.00885962174138059</v>
      </c>
      <c r="AE30" s="273">
        <v>10768</v>
      </c>
      <c r="AF30" s="274">
        <v>429</v>
      </c>
      <c r="AG30" s="274">
        <v>0</v>
      </c>
      <c r="AH30" s="274">
        <v>10264</v>
      </c>
      <c r="AI30" s="274">
        <v>386</v>
      </c>
      <c r="AJ30" s="274">
        <v>0</v>
      </c>
      <c r="AK30" s="271">
        <v>0.0398402674591382</v>
      </c>
      <c r="AL30" s="271">
        <v>0.0376071706936867</v>
      </c>
      <c r="AM30" s="272">
        <v>0.00223309676545151</v>
      </c>
    </row>
    <row r="31" ht="20.25" spans="1:41">
      <c r="A31" s="263" t="s">
        <v>2706</v>
      </c>
      <c r="B31" s="264" t="s">
        <v>3386</v>
      </c>
      <c r="C31" s="265" t="s">
        <v>2797</v>
      </c>
      <c r="D31" s="264" t="s">
        <v>2798</v>
      </c>
      <c r="E31" s="266">
        <v>3714</v>
      </c>
      <c r="F31" s="266">
        <v>336</v>
      </c>
      <c r="G31" s="266">
        <v>235</v>
      </c>
      <c r="H31" s="266">
        <v>0</v>
      </c>
      <c r="I31" s="266">
        <v>0</v>
      </c>
      <c r="J31" s="267">
        <v>2510</v>
      </c>
      <c r="K31" s="267">
        <v>246</v>
      </c>
      <c r="L31" s="267">
        <v>235</v>
      </c>
      <c r="M31" s="267">
        <v>0</v>
      </c>
      <c r="N31" s="267">
        <v>0</v>
      </c>
      <c r="O31" s="267">
        <v>3113</v>
      </c>
      <c r="P31" s="267">
        <v>145</v>
      </c>
      <c r="Q31" s="267">
        <v>144</v>
      </c>
      <c r="R31" s="267">
        <v>3</v>
      </c>
      <c r="S31" s="267">
        <v>0</v>
      </c>
      <c r="T31" s="268">
        <v>0.015</v>
      </c>
      <c r="U31" s="269">
        <v>91917</v>
      </c>
      <c r="V31" s="269">
        <v>11034</v>
      </c>
      <c r="W31" s="269">
        <v>10830</v>
      </c>
      <c r="X31" s="269">
        <v>17</v>
      </c>
      <c r="Y31" s="267">
        <v>9228</v>
      </c>
      <c r="Z31" s="270">
        <v>0.119858132880751</v>
      </c>
      <c r="AA31" s="270">
        <v>0.0904684975767367</v>
      </c>
      <c r="AB31" s="270">
        <v>0.09800796812749</v>
      </c>
      <c r="AC31" s="271">
        <v>0.0465788628332798</v>
      </c>
      <c r="AD31" s="272">
        <v>-0.00753947055075337</v>
      </c>
      <c r="AE31" s="273">
        <v>21343</v>
      </c>
      <c r="AF31" s="274">
        <v>2386</v>
      </c>
      <c r="AG31" s="274">
        <v>1</v>
      </c>
      <c r="AH31" s="274">
        <v>24116</v>
      </c>
      <c r="AI31" s="274">
        <v>3150</v>
      </c>
      <c r="AJ31" s="274">
        <v>6</v>
      </c>
      <c r="AK31" s="271">
        <v>0.111746239985007</v>
      </c>
      <c r="AL31" s="271">
        <v>0.13036987891856</v>
      </c>
      <c r="AM31" s="272">
        <v>-0.0186236389335535</v>
      </c>
    </row>
    <row r="32" ht="20.25" spans="1:41">
      <c r="A32" s="263" t="s">
        <v>2706</v>
      </c>
      <c r="B32" s="264" t="s">
        <v>3386</v>
      </c>
      <c r="C32" s="265" t="s">
        <v>2787</v>
      </c>
      <c r="D32" s="264" t="s">
        <v>2788</v>
      </c>
      <c r="E32" s="266">
        <v>3568</v>
      </c>
      <c r="F32" s="266">
        <v>475</v>
      </c>
      <c r="G32" s="266">
        <v>343</v>
      </c>
      <c r="H32" s="266">
        <v>0</v>
      </c>
      <c r="I32" s="266">
        <v>0</v>
      </c>
      <c r="J32" s="267">
        <v>2636</v>
      </c>
      <c r="K32" s="267">
        <v>189</v>
      </c>
      <c r="L32" s="267">
        <v>189</v>
      </c>
      <c r="M32" s="267">
        <v>0</v>
      </c>
      <c r="N32" s="267">
        <v>0</v>
      </c>
      <c r="O32" s="267">
        <v>4036</v>
      </c>
      <c r="P32" s="267">
        <v>190</v>
      </c>
      <c r="Q32" s="267">
        <v>190</v>
      </c>
      <c r="R32" s="267">
        <v>1</v>
      </c>
      <c r="S32" s="267">
        <v>0</v>
      </c>
      <c r="T32" s="268">
        <v>0.015</v>
      </c>
      <c r="U32" s="269">
        <v>96489</v>
      </c>
      <c r="V32" s="269">
        <v>10788</v>
      </c>
      <c r="W32" s="269">
        <v>10597</v>
      </c>
      <c r="X32" s="269">
        <v>20</v>
      </c>
      <c r="Y32" s="267">
        <v>8595</v>
      </c>
      <c r="Z32" s="270">
        <v>0.111598213267834</v>
      </c>
      <c r="AA32" s="270">
        <v>0.133127802690583</v>
      </c>
      <c r="AB32" s="270">
        <v>0.0716995447647951</v>
      </c>
      <c r="AC32" s="271">
        <v>0.0470763131813677</v>
      </c>
      <c r="AD32" s="272">
        <v>0.0614282579257878</v>
      </c>
      <c r="AE32" s="273">
        <v>23366</v>
      </c>
      <c r="AF32" s="274">
        <v>2721</v>
      </c>
      <c r="AG32" s="274">
        <v>6</v>
      </c>
      <c r="AH32" s="274">
        <v>23776</v>
      </c>
      <c r="AI32" s="274">
        <v>2735</v>
      </c>
      <c r="AJ32" s="274">
        <v>6</v>
      </c>
      <c r="AK32" s="271">
        <v>0.116194470598305</v>
      </c>
      <c r="AL32" s="271">
        <v>0.114779609690444</v>
      </c>
      <c r="AM32" s="272">
        <v>0.00141486090786108</v>
      </c>
    </row>
    <row r="33" ht="20.25" spans="1:39">
      <c r="A33" s="263" t="s">
        <v>2706</v>
      </c>
      <c r="B33" s="264" t="s">
        <v>3386</v>
      </c>
      <c r="C33" s="265" t="s">
        <v>2963</v>
      </c>
      <c r="D33" s="264" t="s">
        <v>2964</v>
      </c>
      <c r="E33" s="266">
        <v>1860</v>
      </c>
      <c r="F33" s="266">
        <v>74</v>
      </c>
      <c r="G33" s="266">
        <v>52</v>
      </c>
      <c r="H33" s="266">
        <v>0</v>
      </c>
      <c r="I33" s="266">
        <v>0</v>
      </c>
      <c r="J33" s="267">
        <v>2032</v>
      </c>
      <c r="K33" s="267">
        <v>55</v>
      </c>
      <c r="L33" s="267">
        <v>55</v>
      </c>
      <c r="M33" s="267">
        <v>0</v>
      </c>
      <c r="N33" s="267">
        <v>0</v>
      </c>
      <c r="O33" s="267">
        <v>2340</v>
      </c>
      <c r="P33" s="267">
        <v>94</v>
      </c>
      <c r="Q33" s="267">
        <v>94</v>
      </c>
      <c r="R33" s="267">
        <v>0</v>
      </c>
      <c r="S33" s="267">
        <v>0</v>
      </c>
      <c r="T33" s="268">
        <v>0.015</v>
      </c>
      <c r="U33" s="269">
        <v>56944</v>
      </c>
      <c r="V33" s="269">
        <v>2477</v>
      </c>
      <c r="W33" s="269">
        <v>2454</v>
      </c>
      <c r="X33" s="269">
        <v>0</v>
      </c>
      <c r="Y33" s="267">
        <v>2054</v>
      </c>
      <c r="Z33" s="270">
        <v>0.043498876088789</v>
      </c>
      <c r="AA33" s="270">
        <v>0.0397849462365591</v>
      </c>
      <c r="AB33" s="270">
        <v>0.0270669291338583</v>
      </c>
      <c r="AC33" s="271">
        <v>0.0401709401709402</v>
      </c>
      <c r="AD33" s="272">
        <v>0.0127180171027009</v>
      </c>
      <c r="AE33" s="273">
        <v>13973</v>
      </c>
      <c r="AF33" s="274">
        <v>611</v>
      </c>
      <c r="AG33" s="274">
        <v>0</v>
      </c>
      <c r="AH33" s="274">
        <v>14463</v>
      </c>
      <c r="AI33" s="274">
        <v>686</v>
      </c>
      <c r="AJ33" s="274">
        <v>0</v>
      </c>
      <c r="AK33" s="271">
        <v>0.0437271881485722</v>
      </c>
      <c r="AL33" s="271">
        <v>0.047431376616193</v>
      </c>
      <c r="AM33" s="272">
        <v>-0.0037041884676208</v>
      </c>
    </row>
    <row r="34" ht="20.25" spans="1:39">
      <c r="A34" s="263" t="s">
        <v>2706</v>
      </c>
      <c r="B34" s="264" t="s">
        <v>3386</v>
      </c>
      <c r="C34" s="265" t="s">
        <v>3013</v>
      </c>
      <c r="D34" s="264" t="s">
        <v>3014</v>
      </c>
      <c r="E34" s="266">
        <v>2664</v>
      </c>
      <c r="F34" s="266">
        <v>194</v>
      </c>
      <c r="G34" s="266">
        <v>146</v>
      </c>
      <c r="H34" s="266">
        <v>0</v>
      </c>
      <c r="I34" s="266">
        <v>0</v>
      </c>
      <c r="J34" s="267">
        <v>2753</v>
      </c>
      <c r="K34" s="267">
        <v>146</v>
      </c>
      <c r="L34" s="267">
        <v>146</v>
      </c>
      <c r="M34" s="267">
        <v>0</v>
      </c>
      <c r="N34" s="267">
        <v>0</v>
      </c>
      <c r="O34" s="267">
        <v>3427</v>
      </c>
      <c r="P34" s="267">
        <v>188</v>
      </c>
      <c r="Q34" s="267">
        <v>188</v>
      </c>
      <c r="R34" s="267">
        <v>3</v>
      </c>
      <c r="S34" s="267">
        <v>0</v>
      </c>
      <c r="T34" s="268">
        <v>0.015</v>
      </c>
      <c r="U34" s="269">
        <v>82813</v>
      </c>
      <c r="V34" s="269">
        <v>5253</v>
      </c>
      <c r="W34" s="269">
        <v>5205</v>
      </c>
      <c r="X34" s="269">
        <v>4</v>
      </c>
      <c r="Y34" s="267">
        <v>4376</v>
      </c>
      <c r="Z34" s="270">
        <v>0.0633837682489464</v>
      </c>
      <c r="AA34" s="270">
        <v>0.0728228228228228</v>
      </c>
      <c r="AB34" s="270">
        <v>0.0530330548492554</v>
      </c>
      <c r="AC34" s="271">
        <v>0.0548584768018675</v>
      </c>
      <c r="AD34" s="272">
        <v>0.0197897679735675</v>
      </c>
      <c r="AE34" s="273">
        <v>20011</v>
      </c>
      <c r="AF34" s="274">
        <v>1243</v>
      </c>
      <c r="AG34" s="274">
        <v>0</v>
      </c>
      <c r="AH34" s="274">
        <v>20908</v>
      </c>
      <c r="AI34" s="274">
        <v>1372</v>
      </c>
      <c r="AJ34" s="274">
        <v>3</v>
      </c>
      <c r="AK34" s="271">
        <v>0.0621158362900405</v>
      </c>
      <c r="AL34" s="271">
        <v>0.065477329251961</v>
      </c>
      <c r="AM34" s="272">
        <v>-0.00336149296192049</v>
      </c>
    </row>
    <row r="35" ht="20.25" spans="1:39">
      <c r="A35" s="263" t="s">
        <v>2706</v>
      </c>
      <c r="B35" s="264" t="s">
        <v>3386</v>
      </c>
      <c r="C35" s="265" t="s">
        <v>2950</v>
      </c>
      <c r="D35" s="264" t="s">
        <v>2951</v>
      </c>
      <c r="E35" s="266">
        <v>3967</v>
      </c>
      <c r="F35" s="266">
        <v>260</v>
      </c>
      <c r="G35" s="266">
        <v>160</v>
      </c>
      <c r="H35" s="266">
        <v>0</v>
      </c>
      <c r="I35" s="266">
        <v>1</v>
      </c>
      <c r="J35" s="267">
        <v>3843</v>
      </c>
      <c r="K35" s="267">
        <v>176</v>
      </c>
      <c r="L35" s="267">
        <v>176</v>
      </c>
      <c r="M35" s="267">
        <v>0</v>
      </c>
      <c r="N35" s="267">
        <v>0</v>
      </c>
      <c r="O35" s="267">
        <v>4059</v>
      </c>
      <c r="P35" s="267">
        <v>199</v>
      </c>
      <c r="Q35" s="267">
        <v>199</v>
      </c>
      <c r="R35" s="267">
        <v>1</v>
      </c>
      <c r="S35" s="267">
        <v>0</v>
      </c>
      <c r="T35" s="268">
        <v>0.015</v>
      </c>
      <c r="U35" s="269">
        <v>95777</v>
      </c>
      <c r="V35" s="269">
        <v>5940</v>
      </c>
      <c r="W35" s="269">
        <v>5840</v>
      </c>
      <c r="X35" s="269">
        <v>6</v>
      </c>
      <c r="Y35" s="267">
        <v>4734</v>
      </c>
      <c r="Z35" s="270">
        <v>0.0619564195996951</v>
      </c>
      <c r="AA35" s="270">
        <v>0.0652886312074616</v>
      </c>
      <c r="AB35" s="270">
        <v>0.0457975539942753</v>
      </c>
      <c r="AC35" s="271">
        <v>0.0490268539049027</v>
      </c>
      <c r="AD35" s="272">
        <v>0.0194910772131863</v>
      </c>
      <c r="AE35" s="273">
        <v>25966</v>
      </c>
      <c r="AF35" s="274">
        <v>1603</v>
      </c>
      <c r="AG35" s="274">
        <v>1</v>
      </c>
      <c r="AH35" s="274">
        <v>24417</v>
      </c>
      <c r="AI35" s="274">
        <v>1650</v>
      </c>
      <c r="AJ35" s="274">
        <v>2</v>
      </c>
      <c r="AK35" s="271">
        <v>0.0616960640838019</v>
      </c>
      <c r="AL35" s="271">
        <v>0.0674939591268379</v>
      </c>
      <c r="AM35" s="272">
        <v>-0.00579789504303597</v>
      </c>
    </row>
    <row r="36" ht="20.25" spans="1:39">
      <c r="A36" s="263" t="s">
        <v>2706</v>
      </c>
      <c r="B36" s="264" t="s">
        <v>3386</v>
      </c>
      <c r="C36" s="265" t="s">
        <v>3189</v>
      </c>
      <c r="D36" s="264" t="s">
        <v>3190</v>
      </c>
      <c r="E36" s="266">
        <v>3096</v>
      </c>
      <c r="F36" s="266">
        <v>250</v>
      </c>
      <c r="G36" s="266">
        <v>192</v>
      </c>
      <c r="H36" s="266">
        <v>0</v>
      </c>
      <c r="I36" s="266">
        <v>0</v>
      </c>
      <c r="J36" s="267">
        <v>3258</v>
      </c>
      <c r="K36" s="267">
        <v>158</v>
      </c>
      <c r="L36" s="267">
        <v>157</v>
      </c>
      <c r="M36" s="267">
        <v>0</v>
      </c>
      <c r="N36" s="267">
        <v>0</v>
      </c>
      <c r="O36" s="267">
        <v>3800</v>
      </c>
      <c r="P36" s="267">
        <v>245</v>
      </c>
      <c r="Q36" s="267">
        <v>245</v>
      </c>
      <c r="R36" s="267">
        <v>5</v>
      </c>
      <c r="S36" s="267">
        <v>0</v>
      </c>
      <c r="T36" s="268">
        <v>0.015</v>
      </c>
      <c r="U36" s="269">
        <v>93365</v>
      </c>
      <c r="V36" s="269">
        <v>5429</v>
      </c>
      <c r="W36" s="269">
        <v>5370</v>
      </c>
      <c r="X36" s="269">
        <v>0</v>
      </c>
      <c r="Y36" s="267">
        <v>4418</v>
      </c>
      <c r="Z36" s="270">
        <v>0.0581481283136079</v>
      </c>
      <c r="AA36" s="270">
        <v>0.080749354005168</v>
      </c>
      <c r="AB36" s="270">
        <v>0.0484960098219767</v>
      </c>
      <c r="AC36" s="271">
        <v>0.0644736842105263</v>
      </c>
      <c r="AD36" s="272">
        <v>0.0322533441831913</v>
      </c>
      <c r="AE36" s="273">
        <v>22766</v>
      </c>
      <c r="AF36" s="274">
        <v>1452</v>
      </c>
      <c r="AG36" s="274">
        <v>0</v>
      </c>
      <c r="AH36" s="274">
        <v>23472</v>
      </c>
      <c r="AI36" s="274">
        <v>1391</v>
      </c>
      <c r="AJ36" s="274">
        <v>0</v>
      </c>
      <c r="AK36" s="271">
        <v>0.0637793200386541</v>
      </c>
      <c r="AL36" s="271">
        <v>0.0592620995228357</v>
      </c>
      <c r="AM36" s="272">
        <v>0.00451722051581842</v>
      </c>
    </row>
    <row r="37" ht="20.25" spans="1:39">
      <c r="A37" s="263" t="s">
        <v>2706</v>
      </c>
      <c r="B37" s="264" t="s">
        <v>3386</v>
      </c>
      <c r="C37" s="265" t="s">
        <v>3001</v>
      </c>
      <c r="D37" s="264" t="s">
        <v>3002</v>
      </c>
      <c r="E37" s="266">
        <v>3248</v>
      </c>
      <c r="F37" s="266">
        <v>174</v>
      </c>
      <c r="G37" s="266">
        <v>127</v>
      </c>
      <c r="H37" s="266">
        <v>0</v>
      </c>
      <c r="I37" s="266">
        <v>0</v>
      </c>
      <c r="J37" s="267">
        <v>3354</v>
      </c>
      <c r="K37" s="267">
        <v>155</v>
      </c>
      <c r="L37" s="267">
        <v>155</v>
      </c>
      <c r="M37" s="267">
        <v>0</v>
      </c>
      <c r="N37" s="267">
        <v>0</v>
      </c>
      <c r="O37" s="267">
        <v>4235</v>
      </c>
      <c r="P37" s="267">
        <v>203</v>
      </c>
      <c r="Q37" s="267">
        <v>203</v>
      </c>
      <c r="R37" s="267">
        <v>3</v>
      </c>
      <c r="S37" s="267">
        <v>0</v>
      </c>
      <c r="T37" s="268">
        <v>0.015</v>
      </c>
      <c r="U37" s="269">
        <v>101305</v>
      </c>
      <c r="V37" s="269">
        <v>4456</v>
      </c>
      <c r="W37" s="269">
        <v>4408</v>
      </c>
      <c r="X37" s="269">
        <v>1</v>
      </c>
      <c r="Y37" s="267">
        <v>3553</v>
      </c>
      <c r="Z37" s="270">
        <v>0.0439761117417699</v>
      </c>
      <c r="AA37" s="270">
        <v>0.0535714285714286</v>
      </c>
      <c r="AB37" s="270">
        <v>0.0462134764460346</v>
      </c>
      <c r="AC37" s="271">
        <v>0.0479338842975207</v>
      </c>
      <c r="AD37" s="272">
        <v>0.00735795212539398</v>
      </c>
      <c r="AE37" s="273">
        <v>24379</v>
      </c>
      <c r="AF37" s="274">
        <v>1164</v>
      </c>
      <c r="AG37" s="274">
        <v>0</v>
      </c>
      <c r="AH37" s="274">
        <v>25224</v>
      </c>
      <c r="AI37" s="274">
        <v>1099</v>
      </c>
      <c r="AJ37" s="274">
        <v>0</v>
      </c>
      <c r="AK37" s="271">
        <v>0.04774601091103</v>
      </c>
      <c r="AL37" s="271">
        <v>0.043569616238503</v>
      </c>
      <c r="AM37" s="272">
        <v>0.00417639467252697</v>
      </c>
    </row>
    <row r="38" ht="20.25" spans="1:39">
      <c r="A38" s="263" t="s">
        <v>2706</v>
      </c>
      <c r="B38" s="264" t="s">
        <v>3386</v>
      </c>
      <c r="C38" s="265" t="s">
        <v>3199</v>
      </c>
      <c r="D38" s="264" t="s">
        <v>3199</v>
      </c>
      <c r="E38" s="266">
        <v>1639</v>
      </c>
      <c r="F38" s="266">
        <v>117</v>
      </c>
      <c r="G38" s="266">
        <v>91</v>
      </c>
      <c r="H38" s="266">
        <v>0</v>
      </c>
      <c r="I38" s="266">
        <v>0</v>
      </c>
      <c r="J38" s="267">
        <v>1741</v>
      </c>
      <c r="K38" s="267">
        <v>139</v>
      </c>
      <c r="L38" s="267">
        <v>139</v>
      </c>
      <c r="M38" s="267">
        <v>0</v>
      </c>
      <c r="N38" s="267">
        <v>1</v>
      </c>
      <c r="O38" s="267">
        <v>2138</v>
      </c>
      <c r="P38" s="267">
        <v>94</v>
      </c>
      <c r="Q38" s="267">
        <v>94</v>
      </c>
      <c r="R38" s="267">
        <v>4</v>
      </c>
      <c r="S38" s="267">
        <v>1</v>
      </c>
      <c r="T38" s="268">
        <v>0.015</v>
      </c>
      <c r="U38" s="269">
        <v>48726</v>
      </c>
      <c r="V38" s="269">
        <v>2711</v>
      </c>
      <c r="W38" s="269">
        <v>2685</v>
      </c>
      <c r="X38" s="269">
        <v>3</v>
      </c>
      <c r="Y38" s="267">
        <v>2157</v>
      </c>
      <c r="Z38" s="270">
        <v>0.0555760784796618</v>
      </c>
      <c r="AA38" s="270">
        <v>0.0713849908480781</v>
      </c>
      <c r="AB38" s="270">
        <v>0.0792647903503733</v>
      </c>
      <c r="AC38" s="271">
        <v>0.0434985968194574</v>
      </c>
      <c r="AD38" s="272">
        <v>-0.00787979950229524</v>
      </c>
      <c r="AE38" s="273">
        <v>12503</v>
      </c>
      <c r="AF38" s="274">
        <v>754</v>
      </c>
      <c r="AG38" s="274">
        <v>3</v>
      </c>
      <c r="AH38" s="274">
        <v>12442</v>
      </c>
      <c r="AI38" s="274">
        <v>714</v>
      </c>
      <c r="AJ38" s="274">
        <v>0</v>
      </c>
      <c r="AK38" s="271">
        <v>0.0600655842597777</v>
      </c>
      <c r="AL38" s="271">
        <v>0.0573862723034882</v>
      </c>
      <c r="AM38" s="272">
        <v>0.00267931195628947</v>
      </c>
    </row>
    <row r="39" ht="20.25" spans="1:39">
      <c r="A39" s="263" t="s">
        <v>2706</v>
      </c>
      <c r="B39" s="264" t="s">
        <v>3386</v>
      </c>
      <c r="C39" s="265" t="s">
        <v>3021</v>
      </c>
      <c r="D39" s="264" t="s">
        <v>3022</v>
      </c>
      <c r="E39" s="266">
        <v>3151</v>
      </c>
      <c r="F39" s="266">
        <v>394</v>
      </c>
      <c r="G39" s="266">
        <v>298</v>
      </c>
      <c r="H39" s="266">
        <v>0</v>
      </c>
      <c r="I39" s="266">
        <v>0</v>
      </c>
      <c r="J39" s="267">
        <v>2813</v>
      </c>
      <c r="K39" s="267">
        <v>315</v>
      </c>
      <c r="L39" s="267">
        <v>314</v>
      </c>
      <c r="M39" s="267">
        <v>2</v>
      </c>
      <c r="N39" s="267">
        <v>0</v>
      </c>
      <c r="O39" s="267">
        <v>3128</v>
      </c>
      <c r="P39" s="267">
        <v>183</v>
      </c>
      <c r="Q39" s="267">
        <v>182</v>
      </c>
      <c r="R39" s="267">
        <v>4</v>
      </c>
      <c r="S39" s="267">
        <v>0</v>
      </c>
      <c r="T39" s="268">
        <v>0.015</v>
      </c>
      <c r="U39" s="269">
        <v>89633</v>
      </c>
      <c r="V39" s="269">
        <v>9747</v>
      </c>
      <c r="W39" s="269">
        <v>9616</v>
      </c>
      <c r="X39" s="269">
        <v>26</v>
      </c>
      <c r="Y39" s="267">
        <v>7907</v>
      </c>
      <c r="Z39" s="270">
        <v>0.108453359811677</v>
      </c>
      <c r="AA39" s="270">
        <v>0.125039669946049</v>
      </c>
      <c r="AB39" s="270">
        <v>0.111980092428013</v>
      </c>
      <c r="AC39" s="271">
        <v>0.0585038363171356</v>
      </c>
      <c r="AD39" s="272">
        <v>0.0130595775180361</v>
      </c>
      <c r="AE39" s="273">
        <v>20662</v>
      </c>
      <c r="AF39" s="274">
        <v>2414</v>
      </c>
      <c r="AG39" s="274">
        <v>2</v>
      </c>
      <c r="AH39" s="274">
        <v>22316</v>
      </c>
      <c r="AI39" s="274">
        <v>2530</v>
      </c>
      <c r="AJ39" s="274">
        <v>7</v>
      </c>
      <c r="AK39" s="271">
        <v>0.116736037169683</v>
      </c>
      <c r="AL39" s="271">
        <v>0.113057895680229</v>
      </c>
      <c r="AM39" s="272">
        <v>0.00367814148945404</v>
      </c>
    </row>
    <row r="40" ht="20.25" spans="1:39">
      <c r="A40" s="263" t="s">
        <v>2706</v>
      </c>
      <c r="B40" s="264" t="s">
        <v>3388</v>
      </c>
      <c r="C40" s="265" t="s">
        <v>3007</v>
      </c>
      <c r="D40" s="281" t="s">
        <v>3008</v>
      </c>
      <c r="E40" s="266">
        <v>1300</v>
      </c>
      <c r="F40" s="266">
        <v>131</v>
      </c>
      <c r="G40" s="266">
        <v>97</v>
      </c>
      <c r="H40" s="266">
        <v>0</v>
      </c>
      <c r="I40" s="266">
        <v>0</v>
      </c>
      <c r="J40" s="267">
        <v>712</v>
      </c>
      <c r="K40" s="267">
        <v>59</v>
      </c>
      <c r="L40" s="267">
        <v>59</v>
      </c>
      <c r="M40" s="267">
        <v>0</v>
      </c>
      <c r="N40" s="267">
        <v>0</v>
      </c>
      <c r="O40" s="267">
        <v>982</v>
      </c>
      <c r="P40" s="267">
        <v>150</v>
      </c>
      <c r="Q40" s="267">
        <v>150</v>
      </c>
      <c r="R40" s="267">
        <v>0</v>
      </c>
      <c r="S40" s="267">
        <v>0</v>
      </c>
      <c r="T40" s="268">
        <v>0.015</v>
      </c>
      <c r="U40" s="269">
        <v>27666</v>
      </c>
      <c r="V40" s="269">
        <v>3540</v>
      </c>
      <c r="W40" s="269">
        <v>3500</v>
      </c>
      <c r="X40" s="269">
        <v>5</v>
      </c>
      <c r="Y40" s="267">
        <v>2808</v>
      </c>
      <c r="Z40" s="270">
        <v>0.127774163232849</v>
      </c>
      <c r="AA40" s="270">
        <v>0.100769230769231</v>
      </c>
      <c r="AB40" s="270">
        <v>0.0828651685393258</v>
      </c>
      <c r="AC40" s="271">
        <v>0.152749490835031</v>
      </c>
      <c r="AD40" s="272">
        <v>0.0179040622299049</v>
      </c>
      <c r="AE40" s="273">
        <v>6827</v>
      </c>
      <c r="AF40" s="274">
        <v>725</v>
      </c>
      <c r="AG40" s="274">
        <v>0</v>
      </c>
      <c r="AH40" s="274">
        <v>7012</v>
      </c>
      <c r="AI40" s="274">
        <v>627</v>
      </c>
      <c r="AJ40" s="274">
        <v>0</v>
      </c>
      <c r="AK40" s="271">
        <v>0.106195986524096</v>
      </c>
      <c r="AL40" s="271">
        <v>0.0894181403308614</v>
      </c>
      <c r="AM40" s="272">
        <v>0.0167778461932341</v>
      </c>
    </row>
    <row r="41" ht="20.25" spans="1:39">
      <c r="A41" s="263" t="s">
        <v>2706</v>
      </c>
      <c r="B41" s="264" t="s">
        <v>3388</v>
      </c>
      <c r="C41" s="265" t="s">
        <v>2999</v>
      </c>
      <c r="D41" s="281" t="s">
        <v>3000</v>
      </c>
      <c r="E41" s="266">
        <v>1371</v>
      </c>
      <c r="F41" s="266">
        <v>198</v>
      </c>
      <c r="G41" s="266">
        <v>143</v>
      </c>
      <c r="H41" s="266">
        <v>0</v>
      </c>
      <c r="I41" s="266">
        <v>0</v>
      </c>
      <c r="J41" s="267">
        <v>1568</v>
      </c>
      <c r="K41" s="267">
        <v>162</v>
      </c>
      <c r="L41" s="267">
        <v>161</v>
      </c>
      <c r="M41" s="267">
        <v>0</v>
      </c>
      <c r="N41" s="267">
        <v>0</v>
      </c>
      <c r="O41" s="267">
        <v>1876</v>
      </c>
      <c r="P41" s="267">
        <v>130</v>
      </c>
      <c r="Q41" s="267">
        <v>130</v>
      </c>
      <c r="R41" s="267">
        <v>0</v>
      </c>
      <c r="S41" s="267">
        <v>0</v>
      </c>
      <c r="T41" s="268">
        <v>0.015</v>
      </c>
      <c r="U41" s="269">
        <v>42936</v>
      </c>
      <c r="V41" s="269">
        <v>4564</v>
      </c>
      <c r="W41" s="269">
        <v>4508</v>
      </c>
      <c r="X41" s="269">
        <v>1</v>
      </c>
      <c r="Y41" s="267">
        <v>3401</v>
      </c>
      <c r="Z41" s="270">
        <v>0.106274455002795</v>
      </c>
      <c r="AA41" s="270">
        <v>0.144420131291028</v>
      </c>
      <c r="AB41" s="270">
        <v>0.103316326530612</v>
      </c>
      <c r="AC41" s="271">
        <v>0.0692963752665245</v>
      </c>
      <c r="AD41" s="272">
        <v>0.0411038047604162</v>
      </c>
      <c r="AE41" s="273">
        <v>10380</v>
      </c>
      <c r="AF41" s="274">
        <v>1257</v>
      </c>
      <c r="AG41" s="274">
        <v>0</v>
      </c>
      <c r="AH41" s="274">
        <v>11319</v>
      </c>
      <c r="AI41" s="274">
        <v>1107</v>
      </c>
      <c r="AJ41" s="274">
        <v>0</v>
      </c>
      <c r="AK41" s="271">
        <v>0.121098265895954</v>
      </c>
      <c r="AL41" s="271">
        <v>0.0978001590246488</v>
      </c>
      <c r="AM41" s="272">
        <v>0.0232981068713049</v>
      </c>
    </row>
    <row r="42" ht="20.25" spans="1:39">
      <c r="A42" s="263" t="s">
        <v>2706</v>
      </c>
      <c r="B42" s="264" t="s">
        <v>3388</v>
      </c>
      <c r="C42" s="265" t="s">
        <v>3009</v>
      </c>
      <c r="D42" s="281" t="s">
        <v>3010</v>
      </c>
      <c r="E42" s="266">
        <v>1347</v>
      </c>
      <c r="F42" s="266">
        <v>112</v>
      </c>
      <c r="G42" s="266">
        <v>86</v>
      </c>
      <c r="H42" s="266">
        <v>0</v>
      </c>
      <c r="I42" s="266">
        <v>0</v>
      </c>
      <c r="J42" s="267">
        <v>1493</v>
      </c>
      <c r="K42" s="267">
        <v>132</v>
      </c>
      <c r="L42" s="267">
        <v>131</v>
      </c>
      <c r="M42" s="267">
        <v>0</v>
      </c>
      <c r="N42" s="267">
        <v>0</v>
      </c>
      <c r="O42" s="267">
        <v>1529</v>
      </c>
      <c r="P42" s="267">
        <v>143</v>
      </c>
      <c r="Q42" s="267">
        <v>143</v>
      </c>
      <c r="R42" s="267">
        <v>0</v>
      </c>
      <c r="S42" s="267">
        <v>0</v>
      </c>
      <c r="T42" s="268">
        <v>0.015</v>
      </c>
      <c r="U42" s="269">
        <v>42490</v>
      </c>
      <c r="V42" s="269">
        <v>3756</v>
      </c>
      <c r="W42" s="269">
        <v>3728</v>
      </c>
      <c r="X42" s="269">
        <v>3</v>
      </c>
      <c r="Y42" s="267">
        <v>2931</v>
      </c>
      <c r="Z42" s="270">
        <v>0.08832666509767</v>
      </c>
      <c r="AA42" s="270">
        <v>0.0831477357089829</v>
      </c>
      <c r="AB42" s="270">
        <v>0.0884125920964501</v>
      </c>
      <c r="AC42" s="271">
        <v>0.0935251798561151</v>
      </c>
      <c r="AD42" s="272">
        <v>-0.00526485638746717</v>
      </c>
      <c r="AE42" s="273">
        <v>10738</v>
      </c>
      <c r="AF42" s="274">
        <v>1013</v>
      </c>
      <c r="AG42" s="274">
        <v>0</v>
      </c>
      <c r="AH42" s="274">
        <v>10576</v>
      </c>
      <c r="AI42" s="274">
        <v>908</v>
      </c>
      <c r="AJ42" s="274">
        <v>1</v>
      </c>
      <c r="AK42" s="271">
        <v>0.0943378655243062</v>
      </c>
      <c r="AL42" s="271">
        <v>0.0857602118003026</v>
      </c>
      <c r="AM42" s="272">
        <v>0.00857765372400363</v>
      </c>
    </row>
    <row r="43" ht="20.25" spans="1:39">
      <c r="A43" s="263" t="s">
        <v>2706</v>
      </c>
      <c r="B43" s="264" t="s">
        <v>3388</v>
      </c>
      <c r="C43" s="265" t="s">
        <v>3187</v>
      </c>
      <c r="D43" s="281" t="s">
        <v>3188</v>
      </c>
      <c r="E43" s="266">
        <v>1983</v>
      </c>
      <c r="F43" s="266">
        <v>188</v>
      </c>
      <c r="G43" s="266">
        <v>142</v>
      </c>
      <c r="H43" s="266">
        <v>0</v>
      </c>
      <c r="I43" s="266">
        <v>0</v>
      </c>
      <c r="J43" s="267">
        <v>1819</v>
      </c>
      <c r="K43" s="267">
        <v>100</v>
      </c>
      <c r="L43" s="267">
        <v>100</v>
      </c>
      <c r="M43" s="267">
        <v>0</v>
      </c>
      <c r="N43" s="267">
        <v>0</v>
      </c>
      <c r="O43" s="267">
        <v>1634</v>
      </c>
      <c r="P43" s="267">
        <v>112</v>
      </c>
      <c r="Q43" s="267">
        <v>112</v>
      </c>
      <c r="R43" s="267">
        <v>0</v>
      </c>
      <c r="S43" s="267">
        <v>0</v>
      </c>
      <c r="T43" s="268">
        <v>0.015</v>
      </c>
      <c r="U43" s="269">
        <v>48539</v>
      </c>
      <c r="V43" s="269">
        <v>4452</v>
      </c>
      <c r="W43" s="269">
        <v>4406</v>
      </c>
      <c r="X43" s="269">
        <v>0</v>
      </c>
      <c r="Y43" s="267">
        <v>3574</v>
      </c>
      <c r="Z43" s="270">
        <v>0.0917200601578112</v>
      </c>
      <c r="AA43" s="270">
        <v>0.0948058497226425</v>
      </c>
      <c r="AB43" s="270">
        <v>0.0549752611324904</v>
      </c>
      <c r="AC43" s="271">
        <v>0.0685434516523868</v>
      </c>
      <c r="AD43" s="272">
        <v>0.0398305885901521</v>
      </c>
      <c r="AE43" s="273">
        <v>12271</v>
      </c>
      <c r="AF43" s="274">
        <v>995</v>
      </c>
      <c r="AG43" s="274">
        <v>0</v>
      </c>
      <c r="AH43" s="274">
        <v>12458</v>
      </c>
      <c r="AI43" s="274">
        <v>1292</v>
      </c>
      <c r="AJ43" s="274">
        <v>0</v>
      </c>
      <c r="AK43" s="271">
        <v>0.0810854861054519</v>
      </c>
      <c r="AL43" s="271">
        <v>0.103708460427035</v>
      </c>
      <c r="AM43" s="272">
        <v>-0.022622974321583</v>
      </c>
    </row>
    <row r="44" ht="20.25" spans="1:39">
      <c r="A44" s="263" t="s">
        <v>2706</v>
      </c>
      <c r="B44" s="264" t="s">
        <v>3388</v>
      </c>
      <c r="C44" s="265" t="s">
        <v>2973</v>
      </c>
      <c r="D44" s="281" t="s">
        <v>2974</v>
      </c>
      <c r="E44" s="266">
        <v>1777</v>
      </c>
      <c r="F44" s="266">
        <v>146</v>
      </c>
      <c r="G44" s="266">
        <v>109</v>
      </c>
      <c r="H44" s="266">
        <v>0</v>
      </c>
      <c r="I44" s="266">
        <v>0</v>
      </c>
      <c r="J44" s="267">
        <v>1439</v>
      </c>
      <c r="K44" s="267">
        <v>163</v>
      </c>
      <c r="L44" s="267">
        <v>163</v>
      </c>
      <c r="M44" s="267">
        <v>0</v>
      </c>
      <c r="N44" s="267">
        <v>0</v>
      </c>
      <c r="O44" s="267">
        <v>1638</v>
      </c>
      <c r="P44" s="267">
        <v>160</v>
      </c>
      <c r="Q44" s="267">
        <v>160</v>
      </c>
      <c r="R44" s="267">
        <v>0</v>
      </c>
      <c r="S44" s="267">
        <v>0</v>
      </c>
      <c r="T44" s="268">
        <v>0.015</v>
      </c>
      <c r="U44" s="269">
        <v>46796</v>
      </c>
      <c r="V44" s="269">
        <v>4794</v>
      </c>
      <c r="W44" s="269">
        <v>4754</v>
      </c>
      <c r="X44" s="269">
        <v>3</v>
      </c>
      <c r="Y44" s="267">
        <v>3870</v>
      </c>
      <c r="Z44" s="270">
        <v>0.102380545345756</v>
      </c>
      <c r="AA44" s="270">
        <v>0.0821609454136185</v>
      </c>
      <c r="AB44" s="270">
        <v>0.113273106323836</v>
      </c>
      <c r="AC44" s="271">
        <v>0.0976800976800977</v>
      </c>
      <c r="AD44" s="272">
        <v>-0.0311121609102175</v>
      </c>
      <c r="AE44" s="273">
        <v>11323</v>
      </c>
      <c r="AF44" s="274">
        <v>1186</v>
      </c>
      <c r="AG44" s="274">
        <v>0</v>
      </c>
      <c r="AH44" s="274">
        <v>12682</v>
      </c>
      <c r="AI44" s="274">
        <v>1227</v>
      </c>
      <c r="AJ44" s="274">
        <v>0</v>
      </c>
      <c r="AK44" s="271">
        <v>0.104742559392387</v>
      </c>
      <c r="AL44" s="271">
        <v>0.0967513010566157</v>
      </c>
      <c r="AM44" s="272">
        <v>0.0079912583357715</v>
      </c>
    </row>
    <row r="45" ht="20.25" spans="1:39">
      <c r="A45" s="263" t="s">
        <v>2706</v>
      </c>
      <c r="B45" s="264" t="s">
        <v>3388</v>
      </c>
      <c r="C45" s="265" t="s">
        <v>3005</v>
      </c>
      <c r="D45" s="281" t="s">
        <v>3006</v>
      </c>
      <c r="E45" s="266">
        <v>2956</v>
      </c>
      <c r="F45" s="266">
        <v>97</v>
      </c>
      <c r="G45" s="266">
        <v>76</v>
      </c>
      <c r="H45" s="266">
        <v>0</v>
      </c>
      <c r="I45" s="266">
        <v>0</v>
      </c>
      <c r="J45" s="267">
        <v>2260</v>
      </c>
      <c r="K45" s="267">
        <v>335</v>
      </c>
      <c r="L45" s="267">
        <v>335</v>
      </c>
      <c r="M45" s="267">
        <v>1</v>
      </c>
      <c r="N45" s="267">
        <v>0</v>
      </c>
      <c r="O45" s="267">
        <v>2525</v>
      </c>
      <c r="P45" s="267">
        <v>109</v>
      </c>
      <c r="Q45" s="267">
        <v>104</v>
      </c>
      <c r="R45" s="267">
        <v>0</v>
      </c>
      <c r="S45" s="267">
        <v>0</v>
      </c>
      <c r="T45" s="268">
        <v>0.015</v>
      </c>
      <c r="U45" s="269">
        <v>73197</v>
      </c>
      <c r="V45" s="269">
        <v>8674</v>
      </c>
      <c r="W45" s="269">
        <v>8641</v>
      </c>
      <c r="X45" s="269">
        <v>8</v>
      </c>
      <c r="Y45" s="267">
        <v>7075</v>
      </c>
      <c r="Z45" s="270">
        <v>0.118392830307253</v>
      </c>
      <c r="AA45" s="270">
        <v>0.0328146143437077</v>
      </c>
      <c r="AB45" s="270">
        <v>0.148230088495575</v>
      </c>
      <c r="AC45" s="271">
        <v>0.0431683168316832</v>
      </c>
      <c r="AD45" s="272">
        <v>-0.115415474151868</v>
      </c>
      <c r="AE45" s="273">
        <v>17828</v>
      </c>
      <c r="AF45" s="274">
        <v>1594</v>
      </c>
      <c r="AG45" s="274">
        <v>1</v>
      </c>
      <c r="AH45" s="274">
        <v>18858</v>
      </c>
      <c r="AI45" s="274">
        <v>2613</v>
      </c>
      <c r="AJ45" s="274">
        <v>2</v>
      </c>
      <c r="AK45" s="271">
        <v>0.0893538254431232</v>
      </c>
      <c r="AL45" s="271">
        <v>0.138455827765405</v>
      </c>
      <c r="AM45" s="272">
        <v>-0.0491020023222814</v>
      </c>
    </row>
    <row r="46" ht="20.25" spans="1:39">
      <c r="A46" s="263" t="s">
        <v>2706</v>
      </c>
      <c r="B46" s="264" t="s">
        <v>3388</v>
      </c>
      <c r="C46" s="265" t="s">
        <v>2795</v>
      </c>
      <c r="D46" s="281" t="s">
        <v>2796</v>
      </c>
      <c r="E46" s="266">
        <v>1212</v>
      </c>
      <c r="F46" s="266">
        <v>84</v>
      </c>
      <c r="G46" s="266">
        <v>62</v>
      </c>
      <c r="H46" s="266">
        <v>0</v>
      </c>
      <c r="I46" s="266">
        <v>0</v>
      </c>
      <c r="J46" s="267">
        <v>1371</v>
      </c>
      <c r="K46" s="267">
        <v>66</v>
      </c>
      <c r="L46" s="267">
        <v>66</v>
      </c>
      <c r="M46" s="267">
        <v>0</v>
      </c>
      <c r="N46" s="267">
        <v>0</v>
      </c>
      <c r="O46" s="267">
        <v>1251</v>
      </c>
      <c r="P46" s="267">
        <v>88</v>
      </c>
      <c r="Q46" s="267">
        <v>88</v>
      </c>
      <c r="R46" s="267">
        <v>0</v>
      </c>
      <c r="S46" s="267">
        <v>0</v>
      </c>
      <c r="T46" s="268">
        <v>0.015</v>
      </c>
      <c r="U46" s="269">
        <v>36574</v>
      </c>
      <c r="V46" s="269">
        <v>2309</v>
      </c>
      <c r="W46" s="269">
        <v>2287</v>
      </c>
      <c r="X46" s="269">
        <v>1</v>
      </c>
      <c r="Y46" s="267">
        <v>1870</v>
      </c>
      <c r="Z46" s="270">
        <v>0.0631049379340515</v>
      </c>
      <c r="AA46" s="270">
        <v>0.0693069306930693</v>
      </c>
      <c r="AB46" s="270">
        <v>0.0481400437636762</v>
      </c>
      <c r="AC46" s="271">
        <v>0.070343725019984</v>
      </c>
      <c r="AD46" s="272">
        <v>0.0211668869293932</v>
      </c>
      <c r="AE46" s="273">
        <v>8977</v>
      </c>
      <c r="AF46" s="274">
        <v>580</v>
      </c>
      <c r="AG46" s="274">
        <v>0</v>
      </c>
      <c r="AH46" s="274">
        <v>9282</v>
      </c>
      <c r="AI46" s="274">
        <v>598</v>
      </c>
      <c r="AJ46" s="274">
        <v>0</v>
      </c>
      <c r="AK46" s="271">
        <v>0.0646095577587167</v>
      </c>
      <c r="AL46" s="271">
        <v>0.0644257703081232</v>
      </c>
      <c r="AM46" s="272">
        <v>0.000183787450593484</v>
      </c>
    </row>
    <row r="47" ht="20.25" spans="1:39">
      <c r="A47" s="263" t="s">
        <v>2706</v>
      </c>
      <c r="B47" s="264" t="s">
        <v>3388</v>
      </c>
      <c r="C47" s="265" t="s">
        <v>2977</v>
      </c>
      <c r="D47" s="281" t="s">
        <v>2978</v>
      </c>
      <c r="E47" s="266">
        <v>1283</v>
      </c>
      <c r="F47" s="266">
        <v>126</v>
      </c>
      <c r="G47" s="266">
        <v>86</v>
      </c>
      <c r="H47" s="266">
        <v>0</v>
      </c>
      <c r="I47" s="266">
        <v>0</v>
      </c>
      <c r="J47" s="267">
        <v>1532</v>
      </c>
      <c r="K47" s="267">
        <v>81</v>
      </c>
      <c r="L47" s="267">
        <v>81</v>
      </c>
      <c r="M47" s="267">
        <v>1</v>
      </c>
      <c r="N47" s="267">
        <v>0</v>
      </c>
      <c r="O47" s="267">
        <v>1721</v>
      </c>
      <c r="P47" s="267">
        <v>85</v>
      </c>
      <c r="Q47" s="267">
        <v>85</v>
      </c>
      <c r="R47" s="267">
        <v>0</v>
      </c>
      <c r="S47" s="267">
        <v>0</v>
      </c>
      <c r="T47" s="268">
        <v>0.015</v>
      </c>
      <c r="U47" s="269">
        <v>37093</v>
      </c>
      <c r="V47" s="269">
        <v>2257</v>
      </c>
      <c r="W47" s="269">
        <v>2217</v>
      </c>
      <c r="X47" s="269">
        <v>0</v>
      </c>
      <c r="Y47" s="267">
        <v>1695</v>
      </c>
      <c r="Z47" s="270">
        <v>0.0608470600922007</v>
      </c>
      <c r="AA47" s="270">
        <v>0.098207326578332</v>
      </c>
      <c r="AB47" s="270">
        <v>0.0528720626631854</v>
      </c>
      <c r="AC47" s="271">
        <v>0.0493898895990703</v>
      </c>
      <c r="AD47" s="272">
        <v>0.0453352639151467</v>
      </c>
      <c r="AE47" s="273">
        <v>10066</v>
      </c>
      <c r="AF47" s="274">
        <v>666</v>
      </c>
      <c r="AG47" s="274">
        <v>0</v>
      </c>
      <c r="AH47" s="274">
        <v>9391</v>
      </c>
      <c r="AI47" s="274">
        <v>531</v>
      </c>
      <c r="AJ47" s="274">
        <v>0</v>
      </c>
      <c r="AK47" s="271">
        <v>0.0661633220743096</v>
      </c>
      <c r="AL47" s="271">
        <v>0.0565434990948781</v>
      </c>
      <c r="AM47" s="272">
        <v>0.00961982297943148</v>
      </c>
    </row>
    <row r="48" ht="20.25" spans="1:39">
      <c r="A48" s="263" t="s">
        <v>2706</v>
      </c>
      <c r="B48" s="264" t="s">
        <v>3388</v>
      </c>
      <c r="C48" s="265" t="s">
        <v>3033</v>
      </c>
      <c r="D48" s="281" t="s">
        <v>3034</v>
      </c>
      <c r="E48" s="266">
        <v>3748</v>
      </c>
      <c r="F48" s="266">
        <v>337</v>
      </c>
      <c r="G48" s="266">
        <v>249</v>
      </c>
      <c r="H48" s="266">
        <v>1</v>
      </c>
      <c r="I48" s="266">
        <v>0</v>
      </c>
      <c r="J48" s="267">
        <v>4183</v>
      </c>
      <c r="K48" s="267">
        <v>176</v>
      </c>
      <c r="L48" s="267">
        <v>176</v>
      </c>
      <c r="M48" s="267">
        <v>0</v>
      </c>
      <c r="N48" s="267">
        <v>0</v>
      </c>
      <c r="O48" s="267">
        <v>3971</v>
      </c>
      <c r="P48" s="267">
        <v>402</v>
      </c>
      <c r="Q48" s="267">
        <v>402</v>
      </c>
      <c r="R48" s="267">
        <v>0</v>
      </c>
      <c r="S48" s="267">
        <v>0</v>
      </c>
      <c r="T48" s="268">
        <v>0.015</v>
      </c>
      <c r="U48" s="269">
        <v>114420</v>
      </c>
      <c r="V48" s="269">
        <v>9761</v>
      </c>
      <c r="W48" s="269">
        <v>9666</v>
      </c>
      <c r="X48" s="269">
        <v>6</v>
      </c>
      <c r="Y48" s="267">
        <v>7883</v>
      </c>
      <c r="Z48" s="270">
        <v>0.0852560741129173</v>
      </c>
      <c r="AA48" s="270">
        <v>0.08991462113127</v>
      </c>
      <c r="AB48" s="270">
        <v>0.0420750657422902</v>
      </c>
      <c r="AC48" s="271">
        <v>0.101233946109292</v>
      </c>
      <c r="AD48" s="272">
        <v>0.0478395553889798</v>
      </c>
      <c r="AE48" s="273">
        <v>27373</v>
      </c>
      <c r="AF48" s="274">
        <v>2230</v>
      </c>
      <c r="AG48" s="274">
        <v>0</v>
      </c>
      <c r="AH48" s="274">
        <v>29446</v>
      </c>
      <c r="AI48" s="274">
        <v>2783</v>
      </c>
      <c r="AJ48" s="274">
        <v>1</v>
      </c>
      <c r="AK48" s="271">
        <v>0.0814671391517189</v>
      </c>
      <c r="AL48" s="271">
        <v>0.0944780275759017</v>
      </c>
      <c r="AM48" s="272">
        <v>-0.0130108884241828</v>
      </c>
    </row>
    <row r="49" ht="20.25" spans="1:39">
      <c r="A49" s="263" t="s">
        <v>2706</v>
      </c>
      <c r="B49" s="264" t="s">
        <v>3388</v>
      </c>
      <c r="C49" s="265" t="s">
        <v>3011</v>
      </c>
      <c r="D49" s="281" t="s">
        <v>3012</v>
      </c>
      <c r="E49" s="266">
        <v>2153</v>
      </c>
      <c r="F49" s="266">
        <v>158</v>
      </c>
      <c r="G49" s="266">
        <v>126</v>
      </c>
      <c r="H49" s="266">
        <v>0</v>
      </c>
      <c r="I49" s="266">
        <v>0</v>
      </c>
      <c r="J49" s="267">
        <v>2231</v>
      </c>
      <c r="K49" s="267">
        <v>212</v>
      </c>
      <c r="L49" s="267">
        <v>212</v>
      </c>
      <c r="M49" s="267">
        <v>1</v>
      </c>
      <c r="N49" s="267">
        <v>0</v>
      </c>
      <c r="O49" s="267">
        <v>2127</v>
      </c>
      <c r="P49" s="267">
        <v>198</v>
      </c>
      <c r="Q49" s="267">
        <v>198</v>
      </c>
      <c r="R49" s="267">
        <v>0</v>
      </c>
      <c r="S49" s="267">
        <v>0</v>
      </c>
      <c r="T49" s="268">
        <v>0.015</v>
      </c>
      <c r="U49" s="269">
        <v>64634</v>
      </c>
      <c r="V49" s="269">
        <v>5313</v>
      </c>
      <c r="W49" s="269">
        <v>5281</v>
      </c>
      <c r="X49" s="269">
        <v>4</v>
      </c>
      <c r="Y49" s="267">
        <v>4140</v>
      </c>
      <c r="Z49" s="270">
        <v>0.0821394312590896</v>
      </c>
      <c r="AA49" s="270">
        <v>0.0733859730608453</v>
      </c>
      <c r="AB49" s="270">
        <v>0.0950246526221425</v>
      </c>
      <c r="AC49" s="271">
        <v>0.0930888575458392</v>
      </c>
      <c r="AD49" s="272">
        <v>-0.0216386795612972</v>
      </c>
      <c r="AE49" s="273">
        <v>15379</v>
      </c>
      <c r="AF49" s="274">
        <v>1335</v>
      </c>
      <c r="AG49" s="274">
        <v>0</v>
      </c>
      <c r="AH49" s="274">
        <v>16371</v>
      </c>
      <c r="AI49" s="274">
        <v>1526</v>
      </c>
      <c r="AJ49" s="274">
        <v>0</v>
      </c>
      <c r="AK49" s="271">
        <v>0.0868066844398205</v>
      </c>
      <c r="AL49" s="271">
        <v>0.0932136094313115</v>
      </c>
      <c r="AM49" s="272">
        <v>-0.00640692499149093</v>
      </c>
    </row>
    <row r="50" ht="20.25" spans="1:39">
      <c r="A50" s="263" t="s">
        <v>2706</v>
      </c>
      <c r="B50" s="264" t="s">
        <v>3388</v>
      </c>
      <c r="C50" s="265" t="s">
        <v>3025</v>
      </c>
      <c r="D50" s="281" t="s">
        <v>3026</v>
      </c>
      <c r="E50" s="266">
        <v>3213</v>
      </c>
      <c r="F50" s="266">
        <v>322</v>
      </c>
      <c r="G50" s="266">
        <v>247</v>
      </c>
      <c r="H50" s="266">
        <v>0</v>
      </c>
      <c r="I50" s="266">
        <v>0</v>
      </c>
      <c r="J50" s="267">
        <v>2869</v>
      </c>
      <c r="K50" s="267">
        <v>276</v>
      </c>
      <c r="L50" s="267">
        <v>275</v>
      </c>
      <c r="M50" s="267">
        <v>0</v>
      </c>
      <c r="N50" s="267">
        <v>0</v>
      </c>
      <c r="O50" s="267">
        <v>2594</v>
      </c>
      <c r="P50" s="267">
        <v>272</v>
      </c>
      <c r="Q50" s="267">
        <v>268</v>
      </c>
      <c r="R50" s="267">
        <v>0</v>
      </c>
      <c r="S50" s="267">
        <v>0</v>
      </c>
      <c r="T50" s="268">
        <v>0.015</v>
      </c>
      <c r="U50" s="269">
        <v>83743</v>
      </c>
      <c r="V50" s="269">
        <v>9550</v>
      </c>
      <c r="W50" s="269">
        <v>9462</v>
      </c>
      <c r="X50" s="269">
        <v>6</v>
      </c>
      <c r="Y50" s="267">
        <v>7497</v>
      </c>
      <c r="Z50" s="270">
        <v>0.113967734616625</v>
      </c>
      <c r="AA50" s="270">
        <v>0.100217864923747</v>
      </c>
      <c r="AB50" s="270">
        <v>0.0962007668177065</v>
      </c>
      <c r="AC50" s="271">
        <v>0.104857363145721</v>
      </c>
      <c r="AD50" s="272">
        <v>0.00401709810604076</v>
      </c>
      <c r="AE50" s="273">
        <v>20087</v>
      </c>
      <c r="AF50" s="274">
        <v>2425</v>
      </c>
      <c r="AG50" s="274">
        <v>0</v>
      </c>
      <c r="AH50" s="274">
        <v>21176</v>
      </c>
      <c r="AI50" s="274">
        <v>2567</v>
      </c>
      <c r="AJ50" s="274">
        <v>4</v>
      </c>
      <c r="AK50" s="271">
        <v>0.120724846915916</v>
      </c>
      <c r="AL50" s="271">
        <v>0.121033245183226</v>
      </c>
      <c r="AM50" s="272">
        <v>-0.000308398267310522</v>
      </c>
    </row>
    <row r="51" ht="20.25" spans="1:39">
      <c r="A51" s="263" t="s">
        <v>2706</v>
      </c>
      <c r="B51" s="264" t="s">
        <v>3388</v>
      </c>
      <c r="C51" s="265" t="s">
        <v>3003</v>
      </c>
      <c r="D51" s="281" t="s">
        <v>3004</v>
      </c>
      <c r="E51" s="266">
        <v>1924</v>
      </c>
      <c r="F51" s="266">
        <v>209</v>
      </c>
      <c r="G51" s="266">
        <v>153</v>
      </c>
      <c r="H51" s="266">
        <v>0</v>
      </c>
      <c r="I51" s="266">
        <v>0</v>
      </c>
      <c r="J51" s="267">
        <v>1327</v>
      </c>
      <c r="K51" s="267">
        <v>131</v>
      </c>
      <c r="L51" s="267">
        <v>131</v>
      </c>
      <c r="M51" s="267">
        <v>0</v>
      </c>
      <c r="N51" s="267">
        <v>0</v>
      </c>
      <c r="O51" s="267">
        <v>1889</v>
      </c>
      <c r="P51" s="267">
        <v>320</v>
      </c>
      <c r="Q51" s="267">
        <v>320</v>
      </c>
      <c r="R51" s="267">
        <v>0</v>
      </c>
      <c r="S51" s="267">
        <v>0</v>
      </c>
      <c r="T51" s="268">
        <v>0.015</v>
      </c>
      <c r="U51" s="269">
        <v>54133</v>
      </c>
      <c r="V51" s="269">
        <v>5891</v>
      </c>
      <c r="W51" s="269">
        <v>5834</v>
      </c>
      <c r="X51" s="269">
        <v>103</v>
      </c>
      <c r="Y51" s="267">
        <v>4350</v>
      </c>
      <c r="Z51" s="270">
        <v>0.106921840651728</v>
      </c>
      <c r="AA51" s="270">
        <v>0.108627858627859</v>
      </c>
      <c r="AB51" s="270">
        <v>0.0987189148455162</v>
      </c>
      <c r="AC51" s="271">
        <v>0.169401799894124</v>
      </c>
      <c r="AD51" s="272">
        <v>0.00990894378234243</v>
      </c>
      <c r="AE51" s="273">
        <v>13120</v>
      </c>
      <c r="AF51" s="274">
        <v>1433</v>
      </c>
      <c r="AG51" s="274">
        <v>0</v>
      </c>
      <c r="AH51" s="274">
        <v>14203</v>
      </c>
      <c r="AI51" s="274">
        <v>1657</v>
      </c>
      <c r="AJ51" s="274">
        <v>2</v>
      </c>
      <c r="AK51" s="271">
        <v>0.10922256097561</v>
      </c>
      <c r="AL51" s="271">
        <v>0.116524677884954</v>
      </c>
      <c r="AM51" s="272">
        <v>-0.00730211690934413</v>
      </c>
    </row>
    <row r="52" ht="20.25" spans="1:39">
      <c r="A52" s="263" t="s">
        <v>2706</v>
      </c>
      <c r="B52" s="264" t="s">
        <v>3388</v>
      </c>
      <c r="C52" s="265" t="s">
        <v>2981</v>
      </c>
      <c r="D52" s="281" t="s">
        <v>2982</v>
      </c>
      <c r="E52" s="266">
        <v>2332</v>
      </c>
      <c r="F52" s="266">
        <v>225</v>
      </c>
      <c r="G52" s="266">
        <v>185</v>
      </c>
      <c r="H52" s="266">
        <v>0</v>
      </c>
      <c r="I52" s="266">
        <v>0</v>
      </c>
      <c r="J52" s="267">
        <v>1801</v>
      </c>
      <c r="K52" s="267">
        <v>144</v>
      </c>
      <c r="L52" s="267">
        <v>144</v>
      </c>
      <c r="M52" s="267">
        <v>0</v>
      </c>
      <c r="N52" s="267">
        <v>0</v>
      </c>
      <c r="O52" s="267">
        <v>1778</v>
      </c>
      <c r="P52" s="267">
        <v>279</v>
      </c>
      <c r="Q52" s="267">
        <v>276</v>
      </c>
      <c r="R52" s="267">
        <v>0</v>
      </c>
      <c r="S52" s="267">
        <v>0</v>
      </c>
      <c r="T52" s="268">
        <v>0.015</v>
      </c>
      <c r="U52" s="269">
        <v>56926</v>
      </c>
      <c r="V52" s="269">
        <v>5580</v>
      </c>
      <c r="W52" s="269">
        <v>5535</v>
      </c>
      <c r="X52" s="269">
        <v>11</v>
      </c>
      <c r="Y52" s="267">
        <v>4184</v>
      </c>
      <c r="Z52" s="270">
        <v>0.0978287601447493</v>
      </c>
      <c r="AA52" s="270">
        <v>0.096483704974271</v>
      </c>
      <c r="AB52" s="270">
        <v>0.0799555802332038</v>
      </c>
      <c r="AC52" s="271">
        <v>0.156917885264342</v>
      </c>
      <c r="AD52" s="272">
        <v>0.0165281247410672</v>
      </c>
      <c r="AE52" s="273">
        <v>13928</v>
      </c>
      <c r="AF52" s="274">
        <v>1453</v>
      </c>
      <c r="AG52" s="274">
        <v>3</v>
      </c>
      <c r="AH52" s="274">
        <v>14537</v>
      </c>
      <c r="AI52" s="274">
        <v>1398</v>
      </c>
      <c r="AJ52" s="274">
        <v>5</v>
      </c>
      <c r="AK52" s="271">
        <v>0.104106835152211</v>
      </c>
      <c r="AL52" s="271">
        <v>0.095824447960377</v>
      </c>
      <c r="AM52" s="272">
        <v>0.00828238719183441</v>
      </c>
    </row>
    <row r="53" ht="20.25" spans="1:39">
      <c r="A53" s="263" t="s">
        <v>2706</v>
      </c>
      <c r="B53" s="264" t="s">
        <v>3388</v>
      </c>
      <c r="C53" s="265" t="s">
        <v>2867</v>
      </c>
      <c r="D53" s="281" t="s">
        <v>2868</v>
      </c>
      <c r="E53" s="266">
        <v>2186</v>
      </c>
      <c r="F53" s="266">
        <v>299</v>
      </c>
      <c r="G53" s="266">
        <v>195</v>
      </c>
      <c r="H53" s="266">
        <v>0</v>
      </c>
      <c r="I53" s="266">
        <v>0</v>
      </c>
      <c r="J53" s="267">
        <v>1177</v>
      </c>
      <c r="K53" s="267">
        <v>180</v>
      </c>
      <c r="L53" s="267">
        <v>180</v>
      </c>
      <c r="M53" s="267">
        <v>0</v>
      </c>
      <c r="N53" s="267">
        <v>0</v>
      </c>
      <c r="O53" s="267">
        <v>1759</v>
      </c>
      <c r="P53" s="267">
        <v>300</v>
      </c>
      <c r="Q53" s="267">
        <v>300</v>
      </c>
      <c r="R53" s="267">
        <v>0</v>
      </c>
      <c r="S53" s="267">
        <v>0</v>
      </c>
      <c r="T53" s="268">
        <v>0.015</v>
      </c>
      <c r="U53" s="269">
        <v>49229</v>
      </c>
      <c r="V53" s="269">
        <v>7350</v>
      </c>
      <c r="W53" s="269">
        <v>7241</v>
      </c>
      <c r="X53" s="269">
        <v>10</v>
      </c>
      <c r="Y53" s="267">
        <v>4492</v>
      </c>
      <c r="Z53" s="270">
        <v>0.149099108249203</v>
      </c>
      <c r="AA53" s="270">
        <v>0.136779505946935</v>
      </c>
      <c r="AB53" s="270">
        <v>0.152931180968564</v>
      </c>
      <c r="AC53" s="271">
        <v>0.170551449687322</v>
      </c>
      <c r="AD53" s="272">
        <v>-0.0161516750216291</v>
      </c>
      <c r="AE53" s="273">
        <v>12614</v>
      </c>
      <c r="AF53" s="274">
        <v>1969</v>
      </c>
      <c r="AG53" s="274">
        <v>0</v>
      </c>
      <c r="AH53" s="274">
        <v>12431</v>
      </c>
      <c r="AI53" s="274">
        <v>2242</v>
      </c>
      <c r="AJ53" s="274">
        <v>3</v>
      </c>
      <c r="AK53" s="271">
        <v>0.156096400824481</v>
      </c>
      <c r="AL53" s="271">
        <v>0.180114230552651</v>
      </c>
      <c r="AM53" s="272">
        <v>-0.0240178297281699</v>
      </c>
    </row>
    <row r="54" ht="20.25" spans="1:39">
      <c r="A54" s="263" t="s">
        <v>2706</v>
      </c>
      <c r="B54" s="264" t="s">
        <v>3388</v>
      </c>
      <c r="C54" s="265" t="s">
        <v>3205</v>
      </c>
      <c r="D54" s="281" t="s">
        <v>3205</v>
      </c>
      <c r="E54" s="266">
        <v>2093</v>
      </c>
      <c r="F54" s="266">
        <v>206</v>
      </c>
      <c r="G54" s="266">
        <v>146</v>
      </c>
      <c r="H54" s="266">
        <v>0</v>
      </c>
      <c r="I54" s="266">
        <v>0</v>
      </c>
      <c r="J54" s="267">
        <v>1821</v>
      </c>
      <c r="K54" s="267">
        <v>168</v>
      </c>
      <c r="L54" s="267">
        <v>168</v>
      </c>
      <c r="M54" s="267">
        <v>0</v>
      </c>
      <c r="N54" s="267">
        <v>0</v>
      </c>
      <c r="O54" s="267">
        <v>1601</v>
      </c>
      <c r="P54" s="267">
        <v>159</v>
      </c>
      <c r="Q54" s="267">
        <v>159</v>
      </c>
      <c r="R54" s="267">
        <v>0</v>
      </c>
      <c r="S54" s="267">
        <v>0</v>
      </c>
      <c r="T54" s="268">
        <v>0.015</v>
      </c>
      <c r="U54" s="269">
        <v>51054</v>
      </c>
      <c r="V54" s="269">
        <v>5009</v>
      </c>
      <c r="W54" s="269">
        <v>4949</v>
      </c>
      <c r="X54" s="269">
        <v>1</v>
      </c>
      <c r="Y54" s="267">
        <v>3715</v>
      </c>
      <c r="Z54" s="270">
        <v>0.0980922160849297</v>
      </c>
      <c r="AA54" s="270">
        <v>0.0984233158146202</v>
      </c>
      <c r="AB54" s="270">
        <v>0.0922570016474465</v>
      </c>
      <c r="AC54" s="271">
        <v>0.0993129294191131</v>
      </c>
      <c r="AD54" s="272">
        <v>0.0061663141671737</v>
      </c>
      <c r="AE54" s="273">
        <v>12830</v>
      </c>
      <c r="AF54" s="274">
        <v>1314</v>
      </c>
      <c r="AG54" s="274">
        <v>1</v>
      </c>
      <c r="AH54" s="274">
        <v>12515</v>
      </c>
      <c r="AI54" s="274">
        <v>1230</v>
      </c>
      <c r="AJ54" s="274">
        <v>0</v>
      </c>
      <c r="AK54" s="271">
        <v>0.102338269680436</v>
      </c>
      <c r="AL54" s="271">
        <v>0.0982820615261686</v>
      </c>
      <c r="AM54" s="272">
        <v>0.00405620815426788</v>
      </c>
    </row>
    <row r="55" ht="20.25" spans="1:39">
      <c r="A55" s="263" t="s">
        <v>2706</v>
      </c>
      <c r="B55" s="264" t="s">
        <v>3388</v>
      </c>
      <c r="C55" s="265" t="s">
        <v>3200</v>
      </c>
      <c r="D55" s="281" t="s">
        <v>3200</v>
      </c>
      <c r="E55" s="266">
        <v>688</v>
      </c>
      <c r="F55" s="266">
        <v>219</v>
      </c>
      <c r="G55" s="266">
        <v>170</v>
      </c>
      <c r="H55" s="266">
        <v>0</v>
      </c>
      <c r="I55" s="266">
        <v>0</v>
      </c>
      <c r="J55" s="267">
        <v>385</v>
      </c>
      <c r="K55" s="267">
        <v>3</v>
      </c>
      <c r="L55" s="267">
        <v>3</v>
      </c>
      <c r="M55" s="267">
        <v>0</v>
      </c>
      <c r="N55" s="267">
        <v>0</v>
      </c>
      <c r="O55" s="267">
        <v>444</v>
      </c>
      <c r="P55" s="267">
        <v>44</v>
      </c>
      <c r="Q55" s="267">
        <v>41</v>
      </c>
      <c r="R55" s="267">
        <v>0</v>
      </c>
      <c r="S55" s="267">
        <v>0</v>
      </c>
      <c r="T55" s="268">
        <v>0.015</v>
      </c>
      <c r="U55" s="269">
        <v>17639</v>
      </c>
      <c r="V55" s="269">
        <v>3727</v>
      </c>
      <c r="W55" s="269">
        <v>3663</v>
      </c>
      <c r="X55" s="269">
        <v>4</v>
      </c>
      <c r="Y55" s="267">
        <v>2086</v>
      </c>
      <c r="Z55" s="270">
        <v>0.211066386983389</v>
      </c>
      <c r="AA55" s="270">
        <v>0.318313953488372</v>
      </c>
      <c r="AB55" s="270">
        <v>0.00779220779220779</v>
      </c>
      <c r="AC55" s="271">
        <v>0.0990990990990991</v>
      </c>
      <c r="AD55" s="272">
        <v>0.310521745696164</v>
      </c>
      <c r="AE55" s="273">
        <v>4041</v>
      </c>
      <c r="AF55" s="274">
        <v>1079</v>
      </c>
      <c r="AG55" s="274">
        <v>0</v>
      </c>
      <c r="AH55" s="274">
        <v>4349</v>
      </c>
      <c r="AI55" s="274">
        <v>928</v>
      </c>
      <c r="AJ55" s="274">
        <v>0</v>
      </c>
      <c r="AK55" s="271">
        <v>0.267013115565454</v>
      </c>
      <c r="AL55" s="271">
        <v>0.213382386755576</v>
      </c>
      <c r="AM55" s="272">
        <v>0.0536307288098781</v>
      </c>
    </row>
    <row r="56" ht="20.25" spans="1:39">
      <c r="A56" s="263" t="s">
        <v>2706</v>
      </c>
      <c r="B56" s="264" t="s">
        <v>3388</v>
      </c>
      <c r="C56" s="265" t="s">
        <v>2997</v>
      </c>
      <c r="D56" s="281" t="s">
        <v>2998</v>
      </c>
      <c r="E56" s="266">
        <v>3914</v>
      </c>
      <c r="F56" s="266">
        <v>298</v>
      </c>
      <c r="G56" s="266">
        <v>225</v>
      </c>
      <c r="H56" s="266">
        <v>0</v>
      </c>
      <c r="I56" s="266">
        <v>0</v>
      </c>
      <c r="J56" s="267">
        <v>3419</v>
      </c>
      <c r="K56" s="267">
        <v>331</v>
      </c>
      <c r="L56" s="267">
        <v>331</v>
      </c>
      <c r="M56" s="267">
        <v>1</v>
      </c>
      <c r="N56" s="267">
        <v>0</v>
      </c>
      <c r="O56" s="267">
        <v>3382</v>
      </c>
      <c r="P56" s="267">
        <v>236</v>
      </c>
      <c r="Q56" s="267">
        <v>236</v>
      </c>
      <c r="R56" s="267">
        <v>0</v>
      </c>
      <c r="S56" s="267">
        <v>0</v>
      </c>
      <c r="T56" s="268">
        <v>0.015</v>
      </c>
      <c r="U56" s="269">
        <v>99579</v>
      </c>
      <c r="V56" s="269">
        <v>9153</v>
      </c>
      <c r="W56" s="269">
        <v>9077</v>
      </c>
      <c r="X56" s="269">
        <v>8</v>
      </c>
      <c r="Y56" s="267">
        <v>5812</v>
      </c>
      <c r="Z56" s="270">
        <v>0.0918366322216532</v>
      </c>
      <c r="AA56" s="270">
        <v>0.0761369443025038</v>
      </c>
      <c r="AB56" s="270">
        <v>0.0968119333138345</v>
      </c>
      <c r="AC56" s="271">
        <v>0.0697811945594323</v>
      </c>
      <c r="AD56" s="272">
        <v>-0.0206749890113306</v>
      </c>
      <c r="AE56" s="273">
        <v>24786</v>
      </c>
      <c r="AF56" s="274">
        <v>2256</v>
      </c>
      <c r="AG56" s="274">
        <v>1</v>
      </c>
      <c r="AH56" s="274">
        <v>25498</v>
      </c>
      <c r="AI56" s="274">
        <v>2457</v>
      </c>
      <c r="AJ56" s="274">
        <v>3</v>
      </c>
      <c r="AK56" s="271">
        <v>0.0909787783426128</v>
      </c>
      <c r="AL56" s="271">
        <v>0.0962428425758883</v>
      </c>
      <c r="AM56" s="272">
        <v>-0.00526406423327554</v>
      </c>
    </row>
    <row r="57" ht="20.25" spans="1:39">
      <c r="A57" s="263" t="s">
        <v>2706</v>
      </c>
      <c r="B57" s="264" t="s">
        <v>3388</v>
      </c>
      <c r="C57" s="265" t="s">
        <v>2789</v>
      </c>
      <c r="D57" s="281" t="s">
        <v>2790</v>
      </c>
      <c r="E57" s="266">
        <v>1492</v>
      </c>
      <c r="F57" s="266">
        <v>179</v>
      </c>
      <c r="G57" s="266">
        <v>134</v>
      </c>
      <c r="H57" s="266">
        <v>0</v>
      </c>
      <c r="I57" s="266">
        <v>0</v>
      </c>
      <c r="J57" s="267">
        <v>1635</v>
      </c>
      <c r="K57" s="267">
        <v>164</v>
      </c>
      <c r="L57" s="267">
        <v>163</v>
      </c>
      <c r="M57" s="267">
        <v>0</v>
      </c>
      <c r="N57" s="267">
        <v>0</v>
      </c>
      <c r="O57" s="267">
        <v>1543</v>
      </c>
      <c r="P57" s="267">
        <v>171</v>
      </c>
      <c r="Q57" s="267">
        <v>171</v>
      </c>
      <c r="R57" s="267">
        <v>0</v>
      </c>
      <c r="S57" s="267">
        <v>0</v>
      </c>
      <c r="T57" s="268">
        <v>0.015</v>
      </c>
      <c r="U57" s="269">
        <v>48092</v>
      </c>
      <c r="V57" s="269">
        <v>5539</v>
      </c>
      <c r="W57" s="269">
        <v>5493</v>
      </c>
      <c r="X57" s="269">
        <v>0</v>
      </c>
      <c r="Y57" s="267">
        <v>4201</v>
      </c>
      <c r="Z57" s="270">
        <v>0.115175081094569</v>
      </c>
      <c r="AA57" s="270">
        <v>0.119973190348525</v>
      </c>
      <c r="AB57" s="270">
        <v>0.100305810397554</v>
      </c>
      <c r="AC57" s="271">
        <v>0.110823071937784</v>
      </c>
      <c r="AD57" s="272">
        <v>0.019667379950972</v>
      </c>
      <c r="AE57" s="273">
        <v>11622</v>
      </c>
      <c r="AF57" s="274">
        <v>1319</v>
      </c>
      <c r="AG57" s="274">
        <v>0</v>
      </c>
      <c r="AH57" s="274">
        <v>11905</v>
      </c>
      <c r="AI57" s="274">
        <v>1493</v>
      </c>
      <c r="AJ57" s="274">
        <v>0</v>
      </c>
      <c r="AK57" s="271">
        <v>0.11349165376011</v>
      </c>
      <c r="AL57" s="271">
        <v>0.125409491810164</v>
      </c>
      <c r="AM57" s="272">
        <v>-0.0119178380500537</v>
      </c>
    </row>
    <row r="58" ht="20.25" spans="1:39">
      <c r="A58" s="263" t="s">
        <v>2706</v>
      </c>
      <c r="B58" s="264" t="s">
        <v>3388</v>
      </c>
      <c r="C58" s="265" t="s">
        <v>2965</v>
      </c>
      <c r="D58" s="281" t="s">
        <v>2966</v>
      </c>
      <c r="E58" s="266">
        <v>2517</v>
      </c>
      <c r="F58" s="266">
        <v>356</v>
      </c>
      <c r="G58" s="266">
        <v>256</v>
      </c>
      <c r="H58" s="266">
        <v>0</v>
      </c>
      <c r="I58" s="266">
        <v>0</v>
      </c>
      <c r="J58" s="267">
        <v>2563</v>
      </c>
      <c r="K58" s="267">
        <v>319</v>
      </c>
      <c r="L58" s="267">
        <v>318</v>
      </c>
      <c r="M58" s="267">
        <v>0</v>
      </c>
      <c r="N58" s="267">
        <v>0</v>
      </c>
      <c r="O58" s="267">
        <v>2422</v>
      </c>
      <c r="P58" s="267">
        <v>334</v>
      </c>
      <c r="Q58" s="267">
        <v>330</v>
      </c>
      <c r="R58" s="267">
        <v>0</v>
      </c>
      <c r="S58" s="267">
        <v>0</v>
      </c>
      <c r="T58" s="268">
        <v>0.015</v>
      </c>
      <c r="U58" s="269">
        <v>67079</v>
      </c>
      <c r="V58" s="269">
        <v>9422</v>
      </c>
      <c r="W58" s="269">
        <v>9306</v>
      </c>
      <c r="X58" s="269">
        <v>1</v>
      </c>
      <c r="Y58" s="267">
        <v>6218</v>
      </c>
      <c r="Z58" s="270">
        <v>0.140446339390867</v>
      </c>
      <c r="AA58" s="270">
        <v>0.141438220103298</v>
      </c>
      <c r="AB58" s="270">
        <v>0.124463519313305</v>
      </c>
      <c r="AC58" s="271">
        <v>0.137902559867878</v>
      </c>
      <c r="AD58" s="272">
        <v>0.0169747007899928</v>
      </c>
      <c r="AE58" s="273">
        <v>17360</v>
      </c>
      <c r="AF58" s="274">
        <v>2675</v>
      </c>
      <c r="AG58" s="274">
        <v>0</v>
      </c>
      <c r="AH58" s="274">
        <v>17554</v>
      </c>
      <c r="AI58" s="274">
        <v>2321</v>
      </c>
      <c r="AJ58" s="274">
        <v>0</v>
      </c>
      <c r="AK58" s="271">
        <v>0.154089861751152</v>
      </c>
      <c r="AL58" s="271">
        <v>0.132220576506779</v>
      </c>
      <c r="AM58" s="272">
        <v>0.021869285244373</v>
      </c>
    </row>
    <row r="59" ht="20.25" spans="1:39">
      <c r="A59" s="263" t="s">
        <v>2706</v>
      </c>
      <c r="B59" s="264" t="s">
        <v>3388</v>
      </c>
      <c r="C59" s="265" t="s">
        <v>2847</v>
      </c>
      <c r="D59" s="281" t="s">
        <v>2848</v>
      </c>
      <c r="E59" s="266">
        <v>3457</v>
      </c>
      <c r="F59" s="266">
        <v>574</v>
      </c>
      <c r="G59" s="266">
        <v>447</v>
      </c>
      <c r="H59" s="266">
        <v>0</v>
      </c>
      <c r="I59" s="266">
        <v>0</v>
      </c>
      <c r="J59" s="267">
        <v>2799</v>
      </c>
      <c r="K59" s="267">
        <v>682</v>
      </c>
      <c r="L59" s="267">
        <v>679</v>
      </c>
      <c r="M59" s="267">
        <v>0</v>
      </c>
      <c r="N59" s="267">
        <v>0</v>
      </c>
      <c r="O59" s="267">
        <v>3411</v>
      </c>
      <c r="P59" s="267">
        <v>640</v>
      </c>
      <c r="Q59" s="267">
        <v>640</v>
      </c>
      <c r="R59" s="267">
        <v>0</v>
      </c>
      <c r="S59" s="267">
        <v>0</v>
      </c>
      <c r="T59" s="268">
        <v>0.015</v>
      </c>
      <c r="U59" s="269">
        <v>93460</v>
      </c>
      <c r="V59" s="269">
        <v>18949</v>
      </c>
      <c r="W59" s="269">
        <v>18792</v>
      </c>
      <c r="X59" s="269">
        <v>8</v>
      </c>
      <c r="Y59" s="267">
        <v>14514</v>
      </c>
      <c r="Z59" s="270">
        <v>0.202664241386689</v>
      </c>
      <c r="AA59" s="270">
        <v>0.166039919004918</v>
      </c>
      <c r="AB59" s="270">
        <v>0.243658449446231</v>
      </c>
      <c r="AC59" s="271">
        <v>0.187628261506889</v>
      </c>
      <c r="AD59" s="272">
        <v>-0.0776185304413133</v>
      </c>
      <c r="AE59" s="273">
        <v>24895</v>
      </c>
      <c r="AF59" s="274">
        <v>4836</v>
      </c>
      <c r="AG59" s="274">
        <v>1</v>
      </c>
      <c r="AH59" s="274">
        <v>21968</v>
      </c>
      <c r="AI59" s="274">
        <v>4509</v>
      </c>
      <c r="AJ59" s="274">
        <v>0</v>
      </c>
      <c r="AK59" s="271">
        <v>0.194215705965053</v>
      </c>
      <c r="AL59" s="271">
        <v>0.205253095411508</v>
      </c>
      <c r="AM59" s="272">
        <v>-0.0110373894464544</v>
      </c>
    </row>
    <row r="60" ht="20.25" spans="1:39">
      <c r="A60" s="263" t="s">
        <v>2706</v>
      </c>
      <c r="B60" s="264" t="s">
        <v>3388</v>
      </c>
      <c r="C60" s="265" t="s">
        <v>2987</v>
      </c>
      <c r="D60" s="281" t="s">
        <v>2988</v>
      </c>
      <c r="E60" s="266">
        <v>1685</v>
      </c>
      <c r="F60" s="266">
        <v>119</v>
      </c>
      <c r="G60" s="266">
        <v>87</v>
      </c>
      <c r="H60" s="266">
        <v>0</v>
      </c>
      <c r="I60" s="266">
        <v>0</v>
      </c>
      <c r="J60" s="267">
        <v>1526</v>
      </c>
      <c r="K60" s="267">
        <v>51</v>
      </c>
      <c r="L60" s="267">
        <v>51</v>
      </c>
      <c r="M60" s="267">
        <v>0</v>
      </c>
      <c r="N60" s="267">
        <v>0</v>
      </c>
      <c r="O60" s="267">
        <v>1491</v>
      </c>
      <c r="P60" s="267">
        <v>122</v>
      </c>
      <c r="Q60" s="267">
        <v>122</v>
      </c>
      <c r="R60" s="267">
        <v>0</v>
      </c>
      <c r="S60" s="267">
        <v>0</v>
      </c>
      <c r="T60" s="268">
        <v>0.015</v>
      </c>
      <c r="U60" s="269">
        <v>43797</v>
      </c>
      <c r="V60" s="269">
        <v>3104</v>
      </c>
      <c r="W60" s="269">
        <v>3072</v>
      </c>
      <c r="X60" s="269">
        <v>8</v>
      </c>
      <c r="Y60" s="267">
        <v>2435</v>
      </c>
      <c r="Z60" s="270">
        <v>0.0706897732721419</v>
      </c>
      <c r="AA60" s="270">
        <v>0.0706231454005935</v>
      </c>
      <c r="AB60" s="270">
        <v>0.0334207077326343</v>
      </c>
      <c r="AC60" s="271">
        <v>0.0818242790073776</v>
      </c>
      <c r="AD60" s="272">
        <v>0.0372024376679591</v>
      </c>
      <c r="AE60" s="273">
        <v>10495</v>
      </c>
      <c r="AF60" s="274">
        <v>716</v>
      </c>
      <c r="AG60" s="274">
        <v>0</v>
      </c>
      <c r="AH60" s="274">
        <v>10379</v>
      </c>
      <c r="AI60" s="274">
        <v>862</v>
      </c>
      <c r="AJ60" s="274">
        <v>2</v>
      </c>
      <c r="AK60" s="271">
        <v>0.0682229633158647</v>
      </c>
      <c r="AL60" s="271">
        <v>0.0828596203873205</v>
      </c>
      <c r="AM60" s="272">
        <v>-0.0146366570714559</v>
      </c>
    </row>
    <row r="61" ht="20.25" spans="1:39">
      <c r="A61" s="263" t="s">
        <v>2706</v>
      </c>
      <c r="B61" s="264" t="s">
        <v>3388</v>
      </c>
      <c r="C61" s="265" t="s">
        <v>3031</v>
      </c>
      <c r="D61" s="281" t="s">
        <v>3032</v>
      </c>
      <c r="E61" s="266">
        <v>2189</v>
      </c>
      <c r="F61" s="266">
        <v>156</v>
      </c>
      <c r="G61" s="266">
        <v>110</v>
      </c>
      <c r="H61" s="266">
        <v>0</v>
      </c>
      <c r="I61" s="266">
        <v>0</v>
      </c>
      <c r="J61" s="267">
        <v>2414</v>
      </c>
      <c r="K61" s="267">
        <v>172</v>
      </c>
      <c r="L61" s="267">
        <v>172</v>
      </c>
      <c r="M61" s="267">
        <v>0</v>
      </c>
      <c r="N61" s="267">
        <v>0</v>
      </c>
      <c r="O61" s="267">
        <v>2254</v>
      </c>
      <c r="P61" s="267">
        <v>172</v>
      </c>
      <c r="Q61" s="267">
        <v>172</v>
      </c>
      <c r="R61" s="267">
        <v>0</v>
      </c>
      <c r="S61" s="267">
        <v>0</v>
      </c>
      <c r="T61" s="268">
        <v>0.015</v>
      </c>
      <c r="U61" s="269">
        <v>67891</v>
      </c>
      <c r="V61" s="269">
        <v>4747</v>
      </c>
      <c r="W61" s="269">
        <v>4701</v>
      </c>
      <c r="X61" s="269">
        <v>1</v>
      </c>
      <c r="Y61" s="267">
        <v>3657</v>
      </c>
      <c r="Z61" s="270">
        <v>0.0699061731304591</v>
      </c>
      <c r="AA61" s="270">
        <v>0.0712654179990863</v>
      </c>
      <c r="AB61" s="270">
        <v>0.0712510356255178</v>
      </c>
      <c r="AC61" s="271">
        <v>0.0763087843833185</v>
      </c>
      <c r="AD61" s="272">
        <v>1.43823735685306e-5</v>
      </c>
      <c r="AE61" s="273">
        <v>17003</v>
      </c>
      <c r="AF61" s="274">
        <v>1144</v>
      </c>
      <c r="AG61" s="274">
        <v>0</v>
      </c>
      <c r="AH61" s="274">
        <v>16376</v>
      </c>
      <c r="AI61" s="274">
        <v>1204</v>
      </c>
      <c r="AJ61" s="274">
        <v>0</v>
      </c>
      <c r="AK61" s="271">
        <v>0.0672822443098277</v>
      </c>
      <c r="AL61" s="271">
        <v>0.0735222276502198</v>
      </c>
      <c r="AM61" s="272">
        <v>-0.00623998334039215</v>
      </c>
    </row>
    <row r="62" ht="20.25" spans="1:39">
      <c r="A62" s="263" t="s">
        <v>2706</v>
      </c>
      <c r="B62" s="264" t="s">
        <v>3388</v>
      </c>
      <c r="C62" s="265" t="s">
        <v>3204</v>
      </c>
      <c r="D62" s="281" t="s">
        <v>3204</v>
      </c>
      <c r="E62" s="266">
        <v>706</v>
      </c>
      <c r="F62" s="266">
        <v>26</v>
      </c>
      <c r="G62" s="266">
        <v>21</v>
      </c>
      <c r="H62" s="266">
        <v>0</v>
      </c>
      <c r="I62" s="266">
        <v>0</v>
      </c>
      <c r="J62" s="267">
        <v>666</v>
      </c>
      <c r="K62" s="267">
        <v>47</v>
      </c>
      <c r="L62" s="267">
        <v>47</v>
      </c>
      <c r="M62" s="267">
        <v>0</v>
      </c>
      <c r="N62" s="267">
        <v>0</v>
      </c>
      <c r="O62" s="267">
        <v>562</v>
      </c>
      <c r="P62" s="267">
        <v>33</v>
      </c>
      <c r="Q62" s="267">
        <v>33</v>
      </c>
      <c r="R62" s="267">
        <v>0</v>
      </c>
      <c r="S62" s="267">
        <v>0</v>
      </c>
      <c r="T62" s="268">
        <v>0.015</v>
      </c>
      <c r="U62" s="269">
        <v>17584</v>
      </c>
      <c r="V62" s="269">
        <v>1326</v>
      </c>
      <c r="W62" s="269">
        <v>1321</v>
      </c>
      <c r="X62" s="269">
        <v>0</v>
      </c>
      <c r="Y62" s="267">
        <v>1061</v>
      </c>
      <c r="Z62" s="270">
        <v>0.0754094631483166</v>
      </c>
      <c r="AA62" s="270">
        <v>0.0368271954674221</v>
      </c>
      <c r="AB62" s="270">
        <v>0.0705705705705706</v>
      </c>
      <c r="AC62" s="271">
        <v>0.0587188612099644</v>
      </c>
      <c r="AD62" s="272">
        <v>-0.0337433751031485</v>
      </c>
      <c r="AE62" s="273">
        <v>4418</v>
      </c>
      <c r="AF62" s="274">
        <v>288</v>
      </c>
      <c r="AG62" s="274">
        <v>0</v>
      </c>
      <c r="AH62" s="274">
        <v>4148</v>
      </c>
      <c r="AI62" s="274">
        <v>383</v>
      </c>
      <c r="AJ62" s="274">
        <v>0</v>
      </c>
      <c r="AK62" s="271">
        <v>0.0651878678134903</v>
      </c>
      <c r="AL62" s="271">
        <v>0.0923336547733848</v>
      </c>
      <c r="AM62" s="272">
        <v>-0.0271457869598945</v>
      </c>
    </row>
    <row r="63" ht="20.25" spans="1:39">
      <c r="A63" s="263" t="s">
        <v>2706</v>
      </c>
      <c r="B63" s="264" t="s">
        <v>3388</v>
      </c>
      <c r="C63" s="265" t="s">
        <v>2793</v>
      </c>
      <c r="D63" s="281" t="s">
        <v>2794</v>
      </c>
      <c r="E63" s="266">
        <v>725</v>
      </c>
      <c r="F63" s="266">
        <v>84</v>
      </c>
      <c r="G63" s="266">
        <v>66</v>
      </c>
      <c r="H63" s="266">
        <v>0</v>
      </c>
      <c r="I63" s="266">
        <v>0</v>
      </c>
      <c r="J63" s="267">
        <v>699</v>
      </c>
      <c r="K63" s="267">
        <v>60</v>
      </c>
      <c r="L63" s="267">
        <v>60</v>
      </c>
      <c r="M63" s="267">
        <v>0</v>
      </c>
      <c r="N63" s="267">
        <v>0</v>
      </c>
      <c r="O63" s="267">
        <v>679</v>
      </c>
      <c r="P63" s="267">
        <v>89</v>
      </c>
      <c r="Q63" s="267">
        <v>89</v>
      </c>
      <c r="R63" s="267">
        <v>0</v>
      </c>
      <c r="S63" s="267">
        <v>0</v>
      </c>
      <c r="T63" s="268">
        <v>0.015</v>
      </c>
      <c r="U63" s="269">
        <v>21065</v>
      </c>
      <c r="V63" s="269">
        <v>2262</v>
      </c>
      <c r="W63" s="269">
        <v>2241</v>
      </c>
      <c r="X63" s="269">
        <v>4</v>
      </c>
      <c r="Y63" s="267">
        <v>1777</v>
      </c>
      <c r="Z63" s="270">
        <v>0.107192024685497</v>
      </c>
      <c r="AA63" s="270">
        <v>0.115862068965517</v>
      </c>
      <c r="AB63" s="270">
        <v>0.0858369098712446</v>
      </c>
      <c r="AC63" s="271">
        <v>0.131075110456554</v>
      </c>
      <c r="AD63" s="272">
        <v>0.0300251590942726</v>
      </c>
      <c r="AE63" s="273">
        <v>4888</v>
      </c>
      <c r="AF63" s="274">
        <v>526</v>
      </c>
      <c r="AG63" s="274">
        <v>0</v>
      </c>
      <c r="AH63" s="274">
        <v>5312</v>
      </c>
      <c r="AI63" s="274">
        <v>621</v>
      </c>
      <c r="AJ63" s="274">
        <v>2</v>
      </c>
      <c r="AK63" s="271">
        <v>0.107610474631751</v>
      </c>
      <c r="AL63" s="271">
        <v>0.116528614457831</v>
      </c>
      <c r="AM63" s="272">
        <v>-0.0089181398260801</v>
      </c>
    </row>
    <row r="64" ht="20.25" spans="1:39">
      <c r="A64" s="263" t="s">
        <v>2706</v>
      </c>
      <c r="B64" s="264" t="s">
        <v>3388</v>
      </c>
      <c r="C64" s="265" t="s">
        <v>2979</v>
      </c>
      <c r="D64" s="281" t="s">
        <v>2980</v>
      </c>
      <c r="E64" s="266">
        <v>1179</v>
      </c>
      <c r="F64" s="266">
        <v>111</v>
      </c>
      <c r="G64" s="266">
        <v>87</v>
      </c>
      <c r="H64" s="266">
        <v>0</v>
      </c>
      <c r="I64" s="266">
        <v>0</v>
      </c>
      <c r="J64" s="267">
        <v>1420</v>
      </c>
      <c r="K64" s="267">
        <v>138</v>
      </c>
      <c r="L64" s="267">
        <v>138</v>
      </c>
      <c r="M64" s="267">
        <v>0</v>
      </c>
      <c r="N64" s="267">
        <v>0</v>
      </c>
      <c r="O64" s="267">
        <v>1140</v>
      </c>
      <c r="P64" s="267">
        <v>94</v>
      </c>
      <c r="Q64" s="267">
        <v>93</v>
      </c>
      <c r="R64" s="267">
        <v>0</v>
      </c>
      <c r="S64" s="267">
        <v>0</v>
      </c>
      <c r="T64" s="268">
        <v>0.015</v>
      </c>
      <c r="U64" s="269">
        <v>33905</v>
      </c>
      <c r="V64" s="269">
        <v>2828</v>
      </c>
      <c r="W64" s="269">
        <v>2803</v>
      </c>
      <c r="X64" s="269">
        <v>1</v>
      </c>
      <c r="Y64" s="267">
        <v>2156</v>
      </c>
      <c r="Z64" s="270">
        <v>0.0833800324435924</v>
      </c>
      <c r="AA64" s="270">
        <v>0.094147582697201</v>
      </c>
      <c r="AB64" s="270">
        <v>0.0971830985915493</v>
      </c>
      <c r="AC64" s="271">
        <v>0.0824561403508772</v>
      </c>
      <c r="AD64" s="272">
        <v>-0.00303551589434828</v>
      </c>
      <c r="AE64" s="273">
        <v>9194</v>
      </c>
      <c r="AF64" s="274">
        <v>719</v>
      </c>
      <c r="AG64" s="274">
        <v>1</v>
      </c>
      <c r="AH64" s="274">
        <v>8605</v>
      </c>
      <c r="AI64" s="274">
        <v>752</v>
      </c>
      <c r="AJ64" s="274">
        <v>0</v>
      </c>
      <c r="AK64" s="271">
        <v>0.0780944093974331</v>
      </c>
      <c r="AL64" s="271">
        <v>0.0873910517141197</v>
      </c>
      <c r="AM64" s="272">
        <v>-0.00929664231668659</v>
      </c>
    </row>
    <row r="65" ht="20.25" spans="1:39">
      <c r="A65" s="263" t="s">
        <v>2706</v>
      </c>
      <c r="B65" s="264" t="s">
        <v>3388</v>
      </c>
      <c r="C65" s="265" t="s">
        <v>2989</v>
      </c>
      <c r="D65" s="281" t="s">
        <v>2990</v>
      </c>
      <c r="E65" s="266">
        <v>2005</v>
      </c>
      <c r="F65" s="266">
        <v>144</v>
      </c>
      <c r="G65" s="266">
        <v>96</v>
      </c>
      <c r="H65" s="266">
        <v>0</v>
      </c>
      <c r="I65" s="266">
        <v>0</v>
      </c>
      <c r="J65" s="267">
        <v>2457</v>
      </c>
      <c r="K65" s="267">
        <v>332</v>
      </c>
      <c r="L65" s="267">
        <v>332</v>
      </c>
      <c r="M65" s="267">
        <v>0</v>
      </c>
      <c r="N65" s="267">
        <v>0</v>
      </c>
      <c r="O65" s="267">
        <v>2040</v>
      </c>
      <c r="P65" s="267">
        <v>181</v>
      </c>
      <c r="Q65" s="267">
        <v>181</v>
      </c>
      <c r="R65" s="267">
        <v>0</v>
      </c>
      <c r="S65" s="267">
        <v>0</v>
      </c>
      <c r="T65" s="268">
        <v>0.015</v>
      </c>
      <c r="U65" s="269">
        <v>64327</v>
      </c>
      <c r="V65" s="269">
        <v>7196</v>
      </c>
      <c r="W65" s="269">
        <v>7148</v>
      </c>
      <c r="X65" s="269">
        <v>0</v>
      </c>
      <c r="Y65" s="267">
        <v>5601</v>
      </c>
      <c r="Z65" s="270">
        <v>0.111865934988419</v>
      </c>
      <c r="AA65" s="270">
        <v>0.0718204488778055</v>
      </c>
      <c r="AB65" s="270">
        <v>0.135124135124135</v>
      </c>
      <c r="AC65" s="271">
        <v>0.0887254901960784</v>
      </c>
      <c r="AD65" s="272">
        <v>-0.0633036862463296</v>
      </c>
      <c r="AE65" s="273">
        <v>15714</v>
      </c>
      <c r="AF65" s="274">
        <v>1640</v>
      </c>
      <c r="AG65" s="274">
        <v>0</v>
      </c>
      <c r="AH65" s="274">
        <v>15764</v>
      </c>
      <c r="AI65" s="274">
        <v>1952</v>
      </c>
      <c r="AJ65" s="274">
        <v>0</v>
      </c>
      <c r="AK65" s="271">
        <v>0.104365533918799</v>
      </c>
      <c r="AL65" s="271">
        <v>0.12382643998985</v>
      </c>
      <c r="AM65" s="272">
        <v>-0.0194609060710518</v>
      </c>
    </row>
    <row r="66" ht="20.25" spans="1:39">
      <c r="A66" s="263" t="s">
        <v>2706</v>
      </c>
      <c r="B66" s="264" t="s">
        <v>3388</v>
      </c>
      <c r="C66" s="265" t="s">
        <v>2807</v>
      </c>
      <c r="D66" s="281" t="s">
        <v>2808</v>
      </c>
      <c r="E66" s="266">
        <v>4891</v>
      </c>
      <c r="F66" s="266">
        <v>423</v>
      </c>
      <c r="G66" s="266">
        <v>310</v>
      </c>
      <c r="H66" s="266">
        <v>0</v>
      </c>
      <c r="I66" s="266">
        <v>0</v>
      </c>
      <c r="J66" s="267">
        <v>3771</v>
      </c>
      <c r="K66" s="267">
        <v>236</v>
      </c>
      <c r="L66" s="267">
        <v>235</v>
      </c>
      <c r="M66" s="267">
        <v>0</v>
      </c>
      <c r="N66" s="267">
        <v>0</v>
      </c>
      <c r="O66" s="267">
        <v>3655</v>
      </c>
      <c r="P66" s="267">
        <v>265</v>
      </c>
      <c r="Q66" s="267">
        <v>262</v>
      </c>
      <c r="R66" s="267">
        <v>0</v>
      </c>
      <c r="S66" s="267">
        <v>0</v>
      </c>
      <c r="T66" s="268">
        <v>0.015</v>
      </c>
      <c r="U66" s="269">
        <v>106078</v>
      </c>
      <c r="V66" s="269">
        <v>10491</v>
      </c>
      <c r="W66" s="269">
        <v>10284</v>
      </c>
      <c r="X66" s="269">
        <v>4</v>
      </c>
      <c r="Y66" s="267">
        <v>7770</v>
      </c>
      <c r="Z66" s="270">
        <v>0.0988612153321141</v>
      </c>
      <c r="AA66" s="270">
        <v>0.086485381312615</v>
      </c>
      <c r="AB66" s="270">
        <v>0.0625828692654468</v>
      </c>
      <c r="AC66" s="271">
        <v>0.0725034199726402</v>
      </c>
      <c r="AD66" s="272">
        <v>0.0239025120471682</v>
      </c>
      <c r="AE66" s="273">
        <v>28369</v>
      </c>
      <c r="AF66" s="274">
        <v>2604</v>
      </c>
      <c r="AG66" s="274">
        <v>0</v>
      </c>
      <c r="AH66" s="274">
        <v>27880</v>
      </c>
      <c r="AI66" s="274">
        <v>2963</v>
      </c>
      <c r="AJ66" s="274">
        <v>3</v>
      </c>
      <c r="AK66" s="271">
        <v>0.0917903345200747</v>
      </c>
      <c r="AL66" s="271">
        <v>0.106169296987088</v>
      </c>
      <c r="AM66" s="272">
        <v>-0.0143789624670128</v>
      </c>
    </row>
    <row r="67" ht="20.25" spans="1:39">
      <c r="A67" s="263" t="s">
        <v>2706</v>
      </c>
      <c r="B67" s="264" t="s">
        <v>3388</v>
      </c>
      <c r="C67" s="265" t="s">
        <v>2975</v>
      </c>
      <c r="D67" s="281" t="s">
        <v>2976</v>
      </c>
      <c r="E67" s="266">
        <v>4163</v>
      </c>
      <c r="F67" s="266">
        <v>410</v>
      </c>
      <c r="G67" s="266">
        <v>309</v>
      </c>
      <c r="H67" s="266">
        <v>0</v>
      </c>
      <c r="I67" s="266">
        <v>0</v>
      </c>
      <c r="J67" s="267">
        <v>3623</v>
      </c>
      <c r="K67" s="267">
        <v>388</v>
      </c>
      <c r="L67" s="267">
        <v>387</v>
      </c>
      <c r="M67" s="267">
        <v>0</v>
      </c>
      <c r="N67" s="267">
        <v>0</v>
      </c>
      <c r="O67" s="267">
        <v>4074</v>
      </c>
      <c r="P67" s="267">
        <v>265</v>
      </c>
      <c r="Q67" s="267">
        <v>262</v>
      </c>
      <c r="R67" s="267">
        <v>0</v>
      </c>
      <c r="S67" s="267">
        <v>0</v>
      </c>
      <c r="T67" s="268">
        <v>0.015</v>
      </c>
      <c r="U67" s="269">
        <v>101952</v>
      </c>
      <c r="V67" s="269">
        <v>10599</v>
      </c>
      <c r="W67" s="269">
        <v>10455</v>
      </c>
      <c r="X67" s="269">
        <v>23</v>
      </c>
      <c r="Y67" s="267">
        <v>7788</v>
      </c>
      <c r="Z67" s="270">
        <v>0.103735091023227</v>
      </c>
      <c r="AA67" s="270">
        <v>0.0984866682680759</v>
      </c>
      <c r="AB67" s="270">
        <v>0.107093568865581</v>
      </c>
      <c r="AC67" s="271">
        <v>0.0650466372115857</v>
      </c>
      <c r="AD67" s="272">
        <v>-0.0086069005975051</v>
      </c>
      <c r="AE67" s="273">
        <v>27411</v>
      </c>
      <c r="AF67" s="274">
        <v>2724</v>
      </c>
      <c r="AG67" s="274">
        <v>5</v>
      </c>
      <c r="AH67" s="274">
        <v>25941</v>
      </c>
      <c r="AI67" s="274">
        <v>2883</v>
      </c>
      <c r="AJ67" s="274">
        <v>7</v>
      </c>
      <c r="AK67" s="271">
        <v>0.0991937543322024</v>
      </c>
      <c r="AL67" s="271">
        <v>0.110866967348984</v>
      </c>
      <c r="AM67" s="272">
        <v>-0.0116732130167818</v>
      </c>
    </row>
    <row r="68" ht="20.25" spans="1:39">
      <c r="A68" s="263" t="s">
        <v>2706</v>
      </c>
      <c r="B68" s="264" t="s">
        <v>3388</v>
      </c>
      <c r="C68" s="265" t="s">
        <v>2785</v>
      </c>
      <c r="D68" s="281" t="s">
        <v>2786</v>
      </c>
      <c r="E68" s="266">
        <v>1119</v>
      </c>
      <c r="F68" s="266">
        <v>53</v>
      </c>
      <c r="G68" s="266">
        <v>39</v>
      </c>
      <c r="H68" s="266">
        <v>0</v>
      </c>
      <c r="I68" s="266">
        <v>0</v>
      </c>
      <c r="J68" s="267">
        <v>717</v>
      </c>
      <c r="K68" s="267">
        <v>91</v>
      </c>
      <c r="L68" s="267">
        <v>91</v>
      </c>
      <c r="M68" s="267">
        <v>0</v>
      </c>
      <c r="N68" s="267">
        <v>0</v>
      </c>
      <c r="O68" s="267">
        <v>1021</v>
      </c>
      <c r="P68" s="267">
        <v>119</v>
      </c>
      <c r="Q68" s="267">
        <v>119</v>
      </c>
      <c r="R68" s="267">
        <v>0</v>
      </c>
      <c r="S68" s="267">
        <v>0</v>
      </c>
      <c r="T68" s="268">
        <v>0.015</v>
      </c>
      <c r="U68" s="269">
        <v>25631</v>
      </c>
      <c r="V68" s="269">
        <v>2470</v>
      </c>
      <c r="W68" s="269">
        <v>2456</v>
      </c>
      <c r="X68" s="269">
        <v>0</v>
      </c>
      <c r="Y68" s="267">
        <v>1965</v>
      </c>
      <c r="Z68" s="270">
        <v>0.0963676797627872</v>
      </c>
      <c r="AA68" s="270">
        <v>0.0473637176050045</v>
      </c>
      <c r="AB68" s="270">
        <v>0.126917712691771</v>
      </c>
      <c r="AC68" s="271">
        <v>0.116552399608227</v>
      </c>
      <c r="AD68" s="272">
        <v>-0.0795539950867668</v>
      </c>
      <c r="AE68" s="273">
        <v>6777</v>
      </c>
      <c r="AF68" s="274">
        <v>580</v>
      </c>
      <c r="AG68" s="274">
        <v>0</v>
      </c>
      <c r="AH68" s="274">
        <v>6143</v>
      </c>
      <c r="AI68" s="274">
        <v>705</v>
      </c>
      <c r="AJ68" s="274">
        <v>0</v>
      </c>
      <c r="AK68" s="271">
        <v>0.0855835915596872</v>
      </c>
      <c r="AL68" s="271">
        <v>0.114764772912258</v>
      </c>
      <c r="AM68" s="272">
        <v>-0.0291811813525707</v>
      </c>
    </row>
    <row r="69" ht="20.25" spans="1:39">
      <c r="A69" s="263" t="s">
        <v>2706</v>
      </c>
      <c r="B69" s="264" t="s">
        <v>3383</v>
      </c>
      <c r="C69" s="265" t="s">
        <v>2898</v>
      </c>
      <c r="D69" s="281" t="s">
        <v>2899</v>
      </c>
      <c r="E69" s="266">
        <v>2096</v>
      </c>
      <c r="F69" s="266">
        <v>117</v>
      </c>
      <c r="G69" s="266">
        <v>74</v>
      </c>
      <c r="H69" s="266">
        <v>0</v>
      </c>
      <c r="I69" s="266">
        <v>0</v>
      </c>
      <c r="J69" s="267">
        <v>2762</v>
      </c>
      <c r="K69" s="267">
        <v>235</v>
      </c>
      <c r="L69" s="267">
        <v>235</v>
      </c>
      <c r="M69" s="267">
        <v>0</v>
      </c>
      <c r="N69" s="267">
        <v>0</v>
      </c>
      <c r="O69" s="267">
        <v>2339</v>
      </c>
      <c r="P69" s="267">
        <v>86</v>
      </c>
      <c r="Q69" s="267">
        <v>86</v>
      </c>
      <c r="R69" s="267">
        <v>4</v>
      </c>
      <c r="S69" s="267">
        <v>0</v>
      </c>
      <c r="T69" s="268">
        <v>0.015</v>
      </c>
      <c r="U69" s="269">
        <v>72873</v>
      </c>
      <c r="V69" s="269">
        <v>3457</v>
      </c>
      <c r="W69" s="269">
        <v>3405</v>
      </c>
      <c r="X69" s="269">
        <v>14</v>
      </c>
      <c r="Y69" s="267">
        <v>2859</v>
      </c>
      <c r="Z69" s="270">
        <v>0.0472465796659943</v>
      </c>
      <c r="AA69" s="270">
        <v>0.0558206106870229</v>
      </c>
      <c r="AB69" s="270">
        <v>0.0850832729905865</v>
      </c>
      <c r="AC69" s="271">
        <v>0.0367678495083369</v>
      </c>
      <c r="AD69" s="272">
        <v>-0.0292626623035636</v>
      </c>
      <c r="AE69" s="273">
        <v>16592</v>
      </c>
      <c r="AF69" s="274">
        <v>734</v>
      </c>
      <c r="AG69" s="274">
        <v>0</v>
      </c>
      <c r="AH69" s="274">
        <v>18345</v>
      </c>
      <c r="AI69" s="274">
        <v>748</v>
      </c>
      <c r="AJ69" s="274">
        <v>1</v>
      </c>
      <c r="AK69" s="271">
        <v>0.0442381870781099</v>
      </c>
      <c r="AL69" s="271">
        <v>0.0407195421095666</v>
      </c>
      <c r="AM69" s="272">
        <v>0.0035186449685433</v>
      </c>
    </row>
    <row r="70" ht="20.25" spans="1:39">
      <c r="A70" s="263" t="s">
        <v>2706</v>
      </c>
      <c r="B70" s="264" t="s">
        <v>3383</v>
      </c>
      <c r="C70" s="265" t="s">
        <v>2900</v>
      </c>
      <c r="D70" s="281" t="s">
        <v>2901</v>
      </c>
      <c r="E70" s="266">
        <v>1480</v>
      </c>
      <c r="F70" s="266">
        <v>55</v>
      </c>
      <c r="G70" s="266">
        <v>42</v>
      </c>
      <c r="H70" s="266">
        <v>0</v>
      </c>
      <c r="I70" s="266">
        <v>0</v>
      </c>
      <c r="J70" s="267">
        <v>1648</v>
      </c>
      <c r="K70" s="267">
        <v>58</v>
      </c>
      <c r="L70" s="267">
        <v>58</v>
      </c>
      <c r="M70" s="267">
        <v>0</v>
      </c>
      <c r="N70" s="267">
        <v>0</v>
      </c>
      <c r="O70" s="267">
        <v>1737</v>
      </c>
      <c r="P70" s="267">
        <v>71</v>
      </c>
      <c r="Q70" s="267">
        <v>71</v>
      </c>
      <c r="R70" s="267">
        <v>8</v>
      </c>
      <c r="S70" s="267">
        <v>0</v>
      </c>
      <c r="T70" s="268">
        <v>0.015</v>
      </c>
      <c r="U70" s="269">
        <v>50440</v>
      </c>
      <c r="V70" s="269">
        <v>1595</v>
      </c>
      <c r="W70" s="269">
        <v>1574</v>
      </c>
      <c r="X70" s="269">
        <v>0</v>
      </c>
      <c r="Y70" s="267">
        <v>1344</v>
      </c>
      <c r="Z70" s="270">
        <v>0.0316217287866772</v>
      </c>
      <c r="AA70" s="270">
        <v>0.0371621621621622</v>
      </c>
      <c r="AB70" s="270">
        <v>0.0351941747572816</v>
      </c>
      <c r="AC70" s="271">
        <v>0.0408750719631549</v>
      </c>
      <c r="AD70" s="272">
        <v>0.00196798740488061</v>
      </c>
      <c r="AE70" s="273">
        <v>12084</v>
      </c>
      <c r="AF70" s="274">
        <v>397</v>
      </c>
      <c r="AG70" s="274">
        <v>0</v>
      </c>
      <c r="AH70" s="274">
        <v>12441</v>
      </c>
      <c r="AI70" s="274">
        <v>426</v>
      </c>
      <c r="AJ70" s="274">
        <v>0</v>
      </c>
      <c r="AK70" s="271">
        <v>0.0328533598146309</v>
      </c>
      <c r="AL70" s="271">
        <v>0.034241620448517</v>
      </c>
      <c r="AM70" s="272">
        <v>-0.00138826063388608</v>
      </c>
    </row>
    <row r="71" ht="20.25" spans="1:39">
      <c r="A71" s="263" t="s">
        <v>2706</v>
      </c>
      <c r="B71" s="264" t="s">
        <v>3383</v>
      </c>
      <c r="C71" s="265" t="s">
        <v>2904</v>
      </c>
      <c r="D71" s="281" t="s">
        <v>2905</v>
      </c>
      <c r="E71" s="266">
        <v>4293</v>
      </c>
      <c r="F71" s="266">
        <v>189</v>
      </c>
      <c r="G71" s="266">
        <v>145</v>
      </c>
      <c r="H71" s="266">
        <v>0</v>
      </c>
      <c r="I71" s="266">
        <v>0</v>
      </c>
      <c r="J71" s="267">
        <v>5153</v>
      </c>
      <c r="K71" s="267">
        <v>184</v>
      </c>
      <c r="L71" s="267">
        <v>183</v>
      </c>
      <c r="M71" s="267">
        <v>0</v>
      </c>
      <c r="N71" s="267">
        <v>0</v>
      </c>
      <c r="O71" s="267">
        <v>5708</v>
      </c>
      <c r="P71" s="267">
        <v>197</v>
      </c>
      <c r="Q71" s="267">
        <v>197</v>
      </c>
      <c r="R71" s="267">
        <v>4</v>
      </c>
      <c r="S71" s="267">
        <v>0</v>
      </c>
      <c r="T71" s="268">
        <v>0.015</v>
      </c>
      <c r="U71" s="269">
        <v>159025</v>
      </c>
      <c r="V71" s="269">
        <v>5234</v>
      </c>
      <c r="W71" s="269">
        <v>5187</v>
      </c>
      <c r="X71" s="269">
        <v>1</v>
      </c>
      <c r="Y71" s="267">
        <v>4374</v>
      </c>
      <c r="Z71" s="270">
        <v>0.0329067756642037</v>
      </c>
      <c r="AA71" s="270">
        <v>0.0440251572327044</v>
      </c>
      <c r="AB71" s="270">
        <v>0.0357073549388706</v>
      </c>
      <c r="AC71" s="271">
        <v>0.0345129642606868</v>
      </c>
      <c r="AD71" s="272">
        <v>0.00831780229383384</v>
      </c>
      <c r="AE71" s="273">
        <v>37305</v>
      </c>
      <c r="AF71" s="274">
        <v>1308</v>
      </c>
      <c r="AG71" s="274">
        <v>0</v>
      </c>
      <c r="AH71" s="274">
        <v>40052</v>
      </c>
      <c r="AI71" s="274">
        <v>1290</v>
      </c>
      <c r="AJ71" s="274">
        <v>0</v>
      </c>
      <c r="AK71" s="271">
        <v>0.0350623240852433</v>
      </c>
      <c r="AL71" s="271">
        <v>0.0322081294317387</v>
      </c>
      <c r="AM71" s="272">
        <v>0.00285419465350453</v>
      </c>
    </row>
    <row r="72" ht="20.25" spans="1:39">
      <c r="A72" s="263" t="s">
        <v>2706</v>
      </c>
      <c r="B72" s="264" t="s">
        <v>3383</v>
      </c>
      <c r="C72" s="265" t="s">
        <v>2912</v>
      </c>
      <c r="D72" s="281" t="s">
        <v>2913</v>
      </c>
      <c r="E72" s="266">
        <v>1836</v>
      </c>
      <c r="F72" s="266">
        <v>58</v>
      </c>
      <c r="G72" s="266">
        <v>48</v>
      </c>
      <c r="H72" s="266">
        <v>0</v>
      </c>
      <c r="I72" s="266">
        <v>0</v>
      </c>
      <c r="J72" s="267">
        <v>2227</v>
      </c>
      <c r="K72" s="267">
        <v>68</v>
      </c>
      <c r="L72" s="267">
        <v>68</v>
      </c>
      <c r="M72" s="267">
        <v>0</v>
      </c>
      <c r="N72" s="267">
        <v>0</v>
      </c>
      <c r="O72" s="267">
        <v>2459</v>
      </c>
      <c r="P72" s="267">
        <v>57</v>
      </c>
      <c r="Q72" s="267">
        <v>57</v>
      </c>
      <c r="R72" s="267">
        <v>0</v>
      </c>
      <c r="S72" s="267">
        <v>0</v>
      </c>
      <c r="T72" s="268">
        <v>0.015</v>
      </c>
      <c r="U72" s="269">
        <v>71475</v>
      </c>
      <c r="V72" s="269">
        <v>2036</v>
      </c>
      <c r="W72" s="269">
        <v>2025</v>
      </c>
      <c r="X72" s="269">
        <v>1</v>
      </c>
      <c r="Y72" s="267">
        <v>1765</v>
      </c>
      <c r="Z72" s="270">
        <v>0.028471493529206</v>
      </c>
      <c r="AA72" s="270">
        <v>0.0315904139433551</v>
      </c>
      <c r="AB72" s="270">
        <v>0.0305343511450382</v>
      </c>
      <c r="AC72" s="271">
        <v>0.0231801545343636</v>
      </c>
      <c r="AD72" s="272">
        <v>0.00105606279831695</v>
      </c>
      <c r="AE72" s="273">
        <v>16166</v>
      </c>
      <c r="AF72" s="274">
        <v>459</v>
      </c>
      <c r="AG72" s="274">
        <v>0</v>
      </c>
      <c r="AH72" s="274">
        <v>17964</v>
      </c>
      <c r="AI72" s="274">
        <v>479</v>
      </c>
      <c r="AJ72" s="274">
        <v>0</v>
      </c>
      <c r="AK72" s="271">
        <v>0.0283929234195225</v>
      </c>
      <c r="AL72" s="271">
        <v>0.0266644399910933</v>
      </c>
      <c r="AM72" s="272">
        <v>0.00172848342842916</v>
      </c>
    </row>
    <row r="73" ht="20.25" spans="1:39">
      <c r="A73" s="263" t="s">
        <v>2706</v>
      </c>
      <c r="B73" s="264" t="s">
        <v>3383</v>
      </c>
      <c r="C73" s="265" t="s">
        <v>3201</v>
      </c>
      <c r="D73" s="281" t="s">
        <v>3201</v>
      </c>
      <c r="E73" s="266">
        <v>930</v>
      </c>
      <c r="F73" s="266">
        <v>78</v>
      </c>
      <c r="G73" s="266">
        <v>39</v>
      </c>
      <c r="H73" s="266">
        <v>0</v>
      </c>
      <c r="I73" s="266">
        <v>0</v>
      </c>
      <c r="J73" s="267">
        <v>1363</v>
      </c>
      <c r="K73" s="267">
        <v>93</v>
      </c>
      <c r="L73" s="267">
        <v>91</v>
      </c>
      <c r="M73" s="267">
        <v>0</v>
      </c>
      <c r="N73" s="267">
        <v>0</v>
      </c>
      <c r="O73" s="267">
        <v>1403</v>
      </c>
      <c r="P73" s="267">
        <v>82</v>
      </c>
      <c r="Q73" s="267">
        <v>81</v>
      </c>
      <c r="R73" s="267">
        <v>3</v>
      </c>
      <c r="S73" s="267">
        <v>0</v>
      </c>
      <c r="T73" s="268">
        <v>0.015</v>
      </c>
      <c r="U73" s="269">
        <v>39543</v>
      </c>
      <c r="V73" s="269">
        <v>1896</v>
      </c>
      <c r="W73" s="269">
        <v>1852</v>
      </c>
      <c r="X73" s="269">
        <v>6</v>
      </c>
      <c r="Y73" s="267">
        <v>1559</v>
      </c>
      <c r="Z73" s="270">
        <v>0.0477960701009028</v>
      </c>
      <c r="AA73" s="270">
        <v>0.0838709677419355</v>
      </c>
      <c r="AB73" s="270">
        <v>0.0682318415260455</v>
      </c>
      <c r="AC73" s="271">
        <v>0.0584461867426942</v>
      </c>
      <c r="AD73" s="272">
        <v>0.01563912621589</v>
      </c>
      <c r="AE73" s="273">
        <v>9504</v>
      </c>
      <c r="AF73" s="274">
        <v>473</v>
      </c>
      <c r="AG73" s="274">
        <v>0</v>
      </c>
      <c r="AH73" s="274">
        <v>9816</v>
      </c>
      <c r="AI73" s="274">
        <v>466</v>
      </c>
      <c r="AJ73" s="274">
        <v>1</v>
      </c>
      <c r="AK73" s="271">
        <v>0.0497685185185185</v>
      </c>
      <c r="AL73" s="271">
        <v>0.0473716381418093</v>
      </c>
      <c r="AM73" s="272">
        <v>0.00239688037670922</v>
      </c>
    </row>
    <row r="74" ht="20.25" spans="1:39">
      <c r="A74" s="263" t="s">
        <v>2706</v>
      </c>
      <c r="B74" s="264" t="s">
        <v>3383</v>
      </c>
      <c r="C74" s="265" t="s">
        <v>3207</v>
      </c>
      <c r="D74" s="281" t="s">
        <v>3207</v>
      </c>
      <c r="E74" s="266">
        <v>2034</v>
      </c>
      <c r="F74" s="266">
        <v>126</v>
      </c>
      <c r="G74" s="266">
        <v>102</v>
      </c>
      <c r="H74" s="266">
        <v>0</v>
      </c>
      <c r="I74" s="266">
        <v>0</v>
      </c>
      <c r="J74" s="267">
        <v>2540</v>
      </c>
      <c r="K74" s="267">
        <v>156</v>
      </c>
      <c r="L74" s="267">
        <v>155</v>
      </c>
      <c r="M74" s="267">
        <v>0</v>
      </c>
      <c r="N74" s="267">
        <v>0</v>
      </c>
      <c r="O74" s="267">
        <v>2982</v>
      </c>
      <c r="P74" s="267">
        <v>187</v>
      </c>
      <c r="Q74" s="267">
        <v>187</v>
      </c>
      <c r="R74" s="267">
        <v>1</v>
      </c>
      <c r="S74" s="267">
        <v>0</v>
      </c>
      <c r="T74" s="268">
        <v>0.015</v>
      </c>
      <c r="U74" s="269">
        <v>78774</v>
      </c>
      <c r="V74" s="269">
        <v>4032</v>
      </c>
      <c r="W74" s="269">
        <v>3992</v>
      </c>
      <c r="X74" s="269">
        <v>2</v>
      </c>
      <c r="Y74" s="267">
        <v>3348</v>
      </c>
      <c r="Z74" s="270">
        <v>0.051159011856704</v>
      </c>
      <c r="AA74" s="270">
        <v>0.0619469026548673</v>
      </c>
      <c r="AB74" s="270">
        <v>0.0614173228346457</v>
      </c>
      <c r="AC74" s="271">
        <v>0.062709590878605</v>
      </c>
      <c r="AD74" s="272">
        <v>0.000529579820221587</v>
      </c>
      <c r="AE74" s="273">
        <v>18930</v>
      </c>
      <c r="AF74" s="274">
        <v>1002</v>
      </c>
      <c r="AG74" s="274">
        <v>0</v>
      </c>
      <c r="AH74" s="274">
        <v>19021</v>
      </c>
      <c r="AI74" s="274">
        <v>1015</v>
      </c>
      <c r="AJ74" s="274">
        <v>0</v>
      </c>
      <c r="AK74" s="271">
        <v>0.052931854199683</v>
      </c>
      <c r="AL74" s="271">
        <v>0.0533620734977131</v>
      </c>
      <c r="AM74" s="272">
        <v>-0.000430219298030013</v>
      </c>
    </row>
    <row r="75" ht="20.25" spans="1:39">
      <c r="A75" s="263" t="s">
        <v>2706</v>
      </c>
      <c r="B75" s="264" t="s">
        <v>3383</v>
      </c>
      <c r="C75" s="265" t="s">
        <v>2922</v>
      </c>
      <c r="D75" s="281" t="s">
        <v>2923</v>
      </c>
      <c r="E75" s="266">
        <v>6501</v>
      </c>
      <c r="F75" s="266">
        <v>232</v>
      </c>
      <c r="G75" s="266">
        <v>163</v>
      </c>
      <c r="H75" s="266">
        <v>0</v>
      </c>
      <c r="I75" s="266">
        <v>0</v>
      </c>
      <c r="J75" s="267">
        <v>6789</v>
      </c>
      <c r="K75" s="267">
        <v>254</v>
      </c>
      <c r="L75" s="267">
        <v>253</v>
      </c>
      <c r="M75" s="267">
        <v>0</v>
      </c>
      <c r="N75" s="267">
        <v>0</v>
      </c>
      <c r="O75" s="267">
        <v>8241</v>
      </c>
      <c r="P75" s="267">
        <v>225</v>
      </c>
      <c r="Q75" s="267">
        <v>223</v>
      </c>
      <c r="R75" s="267">
        <v>5</v>
      </c>
      <c r="S75" s="267">
        <v>0</v>
      </c>
      <c r="T75" s="268">
        <v>0.015</v>
      </c>
      <c r="U75" s="269">
        <v>222382</v>
      </c>
      <c r="V75" s="269">
        <v>6915</v>
      </c>
      <c r="W75" s="269">
        <v>6842</v>
      </c>
      <c r="X75" s="269">
        <v>7</v>
      </c>
      <c r="Y75" s="267">
        <v>5804</v>
      </c>
      <c r="Z75" s="270">
        <v>0.0310636652247034</v>
      </c>
      <c r="AA75" s="270">
        <v>0.0356868174127057</v>
      </c>
      <c r="AB75" s="270">
        <v>0.0374134629547798</v>
      </c>
      <c r="AC75" s="271">
        <v>0.0273025118310885</v>
      </c>
      <c r="AD75" s="272">
        <v>-0.00172664554207405</v>
      </c>
      <c r="AE75" s="273">
        <v>52529</v>
      </c>
      <c r="AF75" s="274">
        <v>1729</v>
      </c>
      <c r="AG75" s="274">
        <v>0</v>
      </c>
      <c r="AH75" s="274">
        <v>54397</v>
      </c>
      <c r="AI75" s="274">
        <v>1729</v>
      </c>
      <c r="AJ75" s="274">
        <v>3</v>
      </c>
      <c r="AK75" s="271">
        <v>0.0329151516305279</v>
      </c>
      <c r="AL75" s="271">
        <v>0.0317296909756053</v>
      </c>
      <c r="AM75" s="272">
        <v>0.00118546065492262</v>
      </c>
    </row>
    <row r="76" ht="20.25" spans="1:39">
      <c r="A76" s="263" t="s">
        <v>2706</v>
      </c>
      <c r="B76" s="264" t="s">
        <v>3383</v>
      </c>
      <c r="C76" s="265" t="s">
        <v>2926</v>
      </c>
      <c r="D76" s="281" t="s">
        <v>2927</v>
      </c>
      <c r="E76" s="266">
        <v>1869</v>
      </c>
      <c r="F76" s="266">
        <v>60</v>
      </c>
      <c r="G76" s="266">
        <v>44</v>
      </c>
      <c r="H76" s="266">
        <v>0</v>
      </c>
      <c r="I76" s="266">
        <v>0</v>
      </c>
      <c r="J76" s="267">
        <v>2592</v>
      </c>
      <c r="K76" s="267">
        <v>65</v>
      </c>
      <c r="L76" s="267">
        <v>63</v>
      </c>
      <c r="M76" s="267">
        <v>0</v>
      </c>
      <c r="N76" s="267">
        <v>0</v>
      </c>
      <c r="O76" s="267">
        <v>2382</v>
      </c>
      <c r="P76" s="267">
        <v>53</v>
      </c>
      <c r="Q76" s="267">
        <v>53</v>
      </c>
      <c r="R76" s="267">
        <v>0</v>
      </c>
      <c r="S76" s="267">
        <v>0</v>
      </c>
      <c r="T76" s="268">
        <v>0.015</v>
      </c>
      <c r="U76" s="269">
        <v>68359</v>
      </c>
      <c r="V76" s="269">
        <v>1855</v>
      </c>
      <c r="W76" s="269">
        <v>1836</v>
      </c>
      <c r="X76" s="269">
        <v>1</v>
      </c>
      <c r="Y76" s="267">
        <v>1552</v>
      </c>
      <c r="Z76" s="270">
        <v>0.0271215202094823</v>
      </c>
      <c r="AA76" s="270">
        <v>0.0321027287319422</v>
      </c>
      <c r="AB76" s="270">
        <v>0.0250771604938272</v>
      </c>
      <c r="AC76" s="271">
        <v>0.0222502099076406</v>
      </c>
      <c r="AD76" s="272">
        <v>0.00702556823811505</v>
      </c>
      <c r="AE76" s="273">
        <v>16332</v>
      </c>
      <c r="AF76" s="274">
        <v>477</v>
      </c>
      <c r="AG76" s="274">
        <v>0</v>
      </c>
      <c r="AH76" s="274">
        <v>17070</v>
      </c>
      <c r="AI76" s="274">
        <v>449</v>
      </c>
      <c r="AJ76" s="274">
        <v>1</v>
      </c>
      <c r="AK76" s="271">
        <v>0.0292064658339456</v>
      </c>
      <c r="AL76" s="271">
        <v>0.0262448740480375</v>
      </c>
      <c r="AM76" s="272">
        <v>0.00296159178590814</v>
      </c>
    </row>
    <row r="77" ht="20.25" spans="1:39">
      <c r="A77" s="263" t="s">
        <v>2706</v>
      </c>
      <c r="B77" s="264" t="s">
        <v>3383</v>
      </c>
      <c r="C77" s="265" t="s">
        <v>2930</v>
      </c>
      <c r="D77" s="281" t="s">
        <v>2931</v>
      </c>
      <c r="E77" s="266">
        <v>3055</v>
      </c>
      <c r="F77" s="266">
        <v>144</v>
      </c>
      <c r="G77" s="266">
        <v>106</v>
      </c>
      <c r="H77" s="266">
        <v>1</v>
      </c>
      <c r="I77" s="266">
        <v>0</v>
      </c>
      <c r="J77" s="267">
        <v>3943</v>
      </c>
      <c r="K77" s="267">
        <v>138</v>
      </c>
      <c r="L77" s="267">
        <v>138</v>
      </c>
      <c r="M77" s="267">
        <v>0</v>
      </c>
      <c r="N77" s="267">
        <v>0</v>
      </c>
      <c r="O77" s="267">
        <v>4691</v>
      </c>
      <c r="P77" s="267">
        <v>196</v>
      </c>
      <c r="Q77" s="267">
        <v>196</v>
      </c>
      <c r="R77" s="267">
        <v>4</v>
      </c>
      <c r="S77" s="267">
        <v>0</v>
      </c>
      <c r="T77" s="268">
        <v>0.015</v>
      </c>
      <c r="U77" s="269">
        <v>120509</v>
      </c>
      <c r="V77" s="269">
        <v>4528</v>
      </c>
      <c r="W77" s="269">
        <v>4464</v>
      </c>
      <c r="X77" s="269">
        <v>1</v>
      </c>
      <c r="Y77" s="267">
        <v>3767</v>
      </c>
      <c r="Z77" s="270">
        <v>0.0375656589964235</v>
      </c>
      <c r="AA77" s="270">
        <v>0.0471358428805237</v>
      </c>
      <c r="AB77" s="270">
        <v>0.0349987319300025</v>
      </c>
      <c r="AC77" s="271">
        <v>0.0417821360051162</v>
      </c>
      <c r="AD77" s="272">
        <v>0.0121371109505212</v>
      </c>
      <c r="AE77" s="273">
        <v>28447</v>
      </c>
      <c r="AF77" s="274">
        <v>1172</v>
      </c>
      <c r="AG77" s="274">
        <v>0</v>
      </c>
      <c r="AH77" s="274">
        <v>29553</v>
      </c>
      <c r="AI77" s="274">
        <v>1154</v>
      </c>
      <c r="AJ77" s="274">
        <v>0</v>
      </c>
      <c r="AK77" s="271">
        <v>0.0411994234892959</v>
      </c>
      <c r="AL77" s="271">
        <v>0.0390484891550773</v>
      </c>
      <c r="AM77" s="272">
        <v>0.00215093433421856</v>
      </c>
    </row>
    <row r="78" ht="20.25" spans="1:39">
      <c r="A78" s="263" t="s">
        <v>2706</v>
      </c>
      <c r="B78" s="264" t="s">
        <v>3383</v>
      </c>
      <c r="C78" s="265" t="s">
        <v>2932</v>
      </c>
      <c r="D78" s="281" t="s">
        <v>2933</v>
      </c>
      <c r="E78" s="266">
        <v>3138</v>
      </c>
      <c r="F78" s="266">
        <v>201</v>
      </c>
      <c r="G78" s="266">
        <v>149</v>
      </c>
      <c r="H78" s="266">
        <v>0</v>
      </c>
      <c r="I78" s="266">
        <v>0</v>
      </c>
      <c r="J78" s="267">
        <v>3903</v>
      </c>
      <c r="K78" s="267">
        <v>155</v>
      </c>
      <c r="L78" s="267">
        <v>155</v>
      </c>
      <c r="M78" s="267">
        <v>0</v>
      </c>
      <c r="N78" s="267">
        <v>0</v>
      </c>
      <c r="O78" s="267">
        <v>4490</v>
      </c>
      <c r="P78" s="267">
        <v>222</v>
      </c>
      <c r="Q78" s="267">
        <v>222</v>
      </c>
      <c r="R78" s="267">
        <v>2</v>
      </c>
      <c r="S78" s="267">
        <v>2</v>
      </c>
      <c r="T78" s="268">
        <v>0.015</v>
      </c>
      <c r="U78" s="269">
        <v>117181</v>
      </c>
      <c r="V78" s="269">
        <v>5501</v>
      </c>
      <c r="W78" s="269">
        <v>5449</v>
      </c>
      <c r="X78" s="269">
        <v>5</v>
      </c>
      <c r="Y78" s="267">
        <v>4643</v>
      </c>
      <c r="Z78" s="270">
        <v>0.0469018014865891</v>
      </c>
      <c r="AA78" s="270">
        <v>0.0640535372848948</v>
      </c>
      <c r="AB78" s="270">
        <v>0.0397130412503203</v>
      </c>
      <c r="AC78" s="271">
        <v>0.0489977728285078</v>
      </c>
      <c r="AD78" s="272">
        <v>0.0243404960345746</v>
      </c>
      <c r="AE78" s="273">
        <v>28354</v>
      </c>
      <c r="AF78" s="274">
        <v>1313</v>
      </c>
      <c r="AG78" s="274">
        <v>2</v>
      </c>
      <c r="AH78" s="274">
        <v>28566</v>
      </c>
      <c r="AI78" s="274">
        <v>1324</v>
      </c>
      <c r="AJ78" s="274">
        <v>1</v>
      </c>
      <c r="AK78" s="271">
        <v>0.0462368625238062</v>
      </c>
      <c r="AL78" s="271">
        <v>0.0463137996219282</v>
      </c>
      <c r="AM78" s="272">
        <v>-7.69370981220027e-5</v>
      </c>
    </row>
    <row r="79" ht="20.25" spans="1:39">
      <c r="A79" s="263" t="s">
        <v>2706</v>
      </c>
      <c r="B79" s="264" t="s">
        <v>3383</v>
      </c>
      <c r="C79" s="265" t="s">
        <v>2934</v>
      </c>
      <c r="D79" s="281" t="s">
        <v>2935</v>
      </c>
      <c r="E79" s="266">
        <v>1163</v>
      </c>
      <c r="F79" s="266">
        <v>31</v>
      </c>
      <c r="G79" s="266">
        <v>24</v>
      </c>
      <c r="H79" s="266">
        <v>0</v>
      </c>
      <c r="I79" s="266">
        <v>0</v>
      </c>
      <c r="J79" s="267">
        <v>1331</v>
      </c>
      <c r="K79" s="267">
        <v>48</v>
      </c>
      <c r="L79" s="267">
        <v>48</v>
      </c>
      <c r="M79" s="267">
        <v>0</v>
      </c>
      <c r="N79" s="267">
        <v>0</v>
      </c>
      <c r="O79" s="267">
        <v>1574</v>
      </c>
      <c r="P79" s="267">
        <v>29</v>
      </c>
      <c r="Q79" s="267">
        <v>29</v>
      </c>
      <c r="R79" s="267">
        <v>0</v>
      </c>
      <c r="S79" s="267">
        <v>0</v>
      </c>
      <c r="T79" s="268">
        <v>0.015</v>
      </c>
      <c r="U79" s="269">
        <v>42285</v>
      </c>
      <c r="V79" s="269">
        <v>929</v>
      </c>
      <c r="W79" s="269">
        <v>921</v>
      </c>
      <c r="X79" s="269">
        <v>0</v>
      </c>
      <c r="Y79" s="267">
        <v>769</v>
      </c>
      <c r="Z79" s="270">
        <v>0.0219699657088802</v>
      </c>
      <c r="AA79" s="270">
        <v>0.0266552020636285</v>
      </c>
      <c r="AB79" s="270">
        <v>0.0360631104432757</v>
      </c>
      <c r="AC79" s="271">
        <v>0.0184243964421855</v>
      </c>
      <c r="AD79" s="272">
        <v>-0.00940790837964718</v>
      </c>
      <c r="AE79" s="273">
        <v>9924</v>
      </c>
      <c r="AF79" s="274">
        <v>249</v>
      </c>
      <c r="AG79" s="274">
        <v>0</v>
      </c>
      <c r="AH79" s="274">
        <v>10618</v>
      </c>
      <c r="AI79" s="274">
        <v>192</v>
      </c>
      <c r="AJ79" s="274">
        <v>0</v>
      </c>
      <c r="AK79" s="271">
        <v>0.0250906892382104</v>
      </c>
      <c r="AL79" s="271">
        <v>0.0180825014126954</v>
      </c>
      <c r="AM79" s="272">
        <v>0.00700818782551497</v>
      </c>
    </row>
    <row r="80" ht="20.25" spans="1:39">
      <c r="A80" s="263" t="s">
        <v>2706</v>
      </c>
      <c r="B80" s="264" t="s">
        <v>3383</v>
      </c>
      <c r="C80" s="265" t="s">
        <v>2954</v>
      </c>
      <c r="D80" s="281" t="s">
        <v>2955</v>
      </c>
      <c r="E80" s="266">
        <v>1092</v>
      </c>
      <c r="F80" s="266">
        <v>25</v>
      </c>
      <c r="G80" s="266">
        <v>20</v>
      </c>
      <c r="H80" s="266">
        <v>0</v>
      </c>
      <c r="I80" s="266">
        <v>0</v>
      </c>
      <c r="J80" s="267">
        <v>1302</v>
      </c>
      <c r="K80" s="267">
        <v>34</v>
      </c>
      <c r="L80" s="267">
        <v>34</v>
      </c>
      <c r="M80" s="267">
        <v>0</v>
      </c>
      <c r="N80" s="267">
        <v>0</v>
      </c>
      <c r="O80" s="267">
        <v>1518</v>
      </c>
      <c r="P80" s="267">
        <v>43</v>
      </c>
      <c r="Q80" s="267">
        <v>43</v>
      </c>
      <c r="R80" s="267">
        <v>1</v>
      </c>
      <c r="S80" s="267">
        <v>0</v>
      </c>
      <c r="T80" s="268">
        <v>0.015</v>
      </c>
      <c r="U80" s="269">
        <v>39653</v>
      </c>
      <c r="V80" s="269">
        <v>964</v>
      </c>
      <c r="W80" s="269">
        <v>959</v>
      </c>
      <c r="X80" s="269">
        <v>0</v>
      </c>
      <c r="Y80" s="267">
        <v>803</v>
      </c>
      <c r="Z80" s="270">
        <v>0.0243108970317504</v>
      </c>
      <c r="AA80" s="270">
        <v>0.0228937728937729</v>
      </c>
      <c r="AB80" s="270">
        <v>0.0261136712749616</v>
      </c>
      <c r="AC80" s="271">
        <v>0.0283267457180501</v>
      </c>
      <c r="AD80" s="272">
        <v>-0.0032198983811887</v>
      </c>
      <c r="AE80" s="273">
        <v>9485</v>
      </c>
      <c r="AF80" s="274">
        <v>240</v>
      </c>
      <c r="AG80" s="274">
        <v>0</v>
      </c>
      <c r="AH80" s="274">
        <v>10115</v>
      </c>
      <c r="AI80" s="274">
        <v>248</v>
      </c>
      <c r="AJ80" s="274">
        <v>0</v>
      </c>
      <c r="AK80" s="271">
        <v>0.0253031101739589</v>
      </c>
      <c r="AL80" s="271">
        <v>0.0245180425111221</v>
      </c>
      <c r="AM80" s="272">
        <v>0.000785067662836786</v>
      </c>
    </row>
    <row r="81" ht="20.25" spans="1:39">
      <c r="A81" s="263" t="s">
        <v>2706</v>
      </c>
      <c r="B81" s="264" t="s">
        <v>3383</v>
      </c>
      <c r="C81" s="265" t="s">
        <v>2956</v>
      </c>
      <c r="D81" s="281" t="s">
        <v>2957</v>
      </c>
      <c r="E81" s="266">
        <v>2485</v>
      </c>
      <c r="F81" s="266">
        <v>86</v>
      </c>
      <c r="G81" s="266">
        <v>61</v>
      </c>
      <c r="H81" s="266">
        <v>0</v>
      </c>
      <c r="I81" s="266">
        <v>0</v>
      </c>
      <c r="J81" s="267">
        <v>3203</v>
      </c>
      <c r="K81" s="267">
        <v>62</v>
      </c>
      <c r="L81" s="267">
        <v>62</v>
      </c>
      <c r="M81" s="267">
        <v>0</v>
      </c>
      <c r="N81" s="267">
        <v>0</v>
      </c>
      <c r="O81" s="267">
        <v>3141</v>
      </c>
      <c r="P81" s="267">
        <v>114</v>
      </c>
      <c r="Q81" s="267">
        <v>114</v>
      </c>
      <c r="R81" s="267">
        <v>0</v>
      </c>
      <c r="S81" s="267">
        <v>0</v>
      </c>
      <c r="T81" s="268">
        <v>0.015</v>
      </c>
      <c r="U81" s="269">
        <v>86211</v>
      </c>
      <c r="V81" s="269">
        <v>2456</v>
      </c>
      <c r="W81" s="269">
        <v>2431</v>
      </c>
      <c r="X81" s="269">
        <v>0</v>
      </c>
      <c r="Y81" s="267">
        <v>2043</v>
      </c>
      <c r="Z81" s="270">
        <v>0.0284882439595875</v>
      </c>
      <c r="AA81" s="270">
        <v>0.0346076458752515</v>
      </c>
      <c r="AB81" s="270">
        <v>0.019356852950359</v>
      </c>
      <c r="AC81" s="271">
        <v>0.0362941738299905</v>
      </c>
      <c r="AD81" s="272">
        <v>0.0152507929248925</v>
      </c>
      <c r="AE81" s="273">
        <v>21409</v>
      </c>
      <c r="AF81" s="274">
        <v>627</v>
      </c>
      <c r="AG81" s="274">
        <v>0</v>
      </c>
      <c r="AH81" s="274">
        <v>20842</v>
      </c>
      <c r="AI81" s="274">
        <v>580</v>
      </c>
      <c r="AJ81" s="274">
        <v>0</v>
      </c>
      <c r="AK81" s="271">
        <v>0.0292867485636882</v>
      </c>
      <c r="AL81" s="271">
        <v>0.0278284233758756</v>
      </c>
      <c r="AM81" s="272">
        <v>0.00145832518781253</v>
      </c>
    </row>
    <row r="82" ht="20.25" spans="1:39">
      <c r="A82" s="263" t="s">
        <v>2706</v>
      </c>
      <c r="B82" s="264" t="s">
        <v>3383</v>
      </c>
      <c r="C82" s="265" t="s">
        <v>2960</v>
      </c>
      <c r="D82" s="281" t="s">
        <v>2961</v>
      </c>
      <c r="E82" s="266">
        <v>3618</v>
      </c>
      <c r="F82" s="266">
        <v>134</v>
      </c>
      <c r="G82" s="266">
        <v>106</v>
      </c>
      <c r="H82" s="266">
        <v>0</v>
      </c>
      <c r="I82" s="266">
        <v>0</v>
      </c>
      <c r="J82" s="267">
        <v>3613</v>
      </c>
      <c r="K82" s="267">
        <v>145</v>
      </c>
      <c r="L82" s="267">
        <v>143</v>
      </c>
      <c r="M82" s="267">
        <v>1</v>
      </c>
      <c r="N82" s="267">
        <v>0</v>
      </c>
      <c r="O82" s="267">
        <v>4074</v>
      </c>
      <c r="P82" s="267">
        <v>143</v>
      </c>
      <c r="Q82" s="267">
        <v>143</v>
      </c>
      <c r="R82" s="267">
        <v>1</v>
      </c>
      <c r="S82" s="267">
        <v>0</v>
      </c>
      <c r="T82" s="268">
        <v>0.015</v>
      </c>
      <c r="U82" s="269">
        <v>116980</v>
      </c>
      <c r="V82" s="269">
        <v>3972</v>
      </c>
      <c r="W82" s="269">
        <v>3932</v>
      </c>
      <c r="X82" s="269">
        <v>3</v>
      </c>
      <c r="Y82" s="267">
        <v>3333</v>
      </c>
      <c r="Z82" s="270">
        <v>0.0339288767310651</v>
      </c>
      <c r="AA82" s="270">
        <v>0.037037037037037</v>
      </c>
      <c r="AB82" s="270">
        <v>0.040132853584279</v>
      </c>
      <c r="AC82" s="271">
        <v>0.0351006381934217</v>
      </c>
      <c r="AD82" s="272">
        <v>-0.00309581654724195</v>
      </c>
      <c r="AE82" s="273">
        <v>27490</v>
      </c>
      <c r="AF82" s="274">
        <v>993</v>
      </c>
      <c r="AG82" s="274">
        <v>0</v>
      </c>
      <c r="AH82" s="274">
        <v>29111</v>
      </c>
      <c r="AI82" s="274">
        <v>967</v>
      </c>
      <c r="AJ82" s="274">
        <v>0</v>
      </c>
      <c r="AK82" s="271">
        <v>0.036122226264096</v>
      </c>
      <c r="AL82" s="271">
        <v>0.033217684036962</v>
      </c>
      <c r="AM82" s="272">
        <v>0.00290454222713406</v>
      </c>
    </row>
    <row r="83" ht="20.25" spans="1:39">
      <c r="A83" s="263" t="s">
        <v>2706</v>
      </c>
      <c r="B83" s="264" t="s">
        <v>3383</v>
      </c>
      <c r="C83" s="265" t="s">
        <v>2886</v>
      </c>
      <c r="D83" s="281" t="s">
        <v>2887</v>
      </c>
      <c r="E83" s="266">
        <v>925</v>
      </c>
      <c r="F83" s="266">
        <v>11</v>
      </c>
      <c r="G83" s="266">
        <v>5</v>
      </c>
      <c r="H83" s="266">
        <v>0</v>
      </c>
      <c r="I83" s="266">
        <v>0</v>
      </c>
      <c r="J83" s="267">
        <v>2134</v>
      </c>
      <c r="K83" s="267">
        <v>61</v>
      </c>
      <c r="L83" s="267">
        <v>61</v>
      </c>
      <c r="M83" s="267">
        <v>0</v>
      </c>
      <c r="N83" s="267">
        <v>0</v>
      </c>
      <c r="O83" s="267">
        <v>1970</v>
      </c>
      <c r="P83" s="267">
        <v>57</v>
      </c>
      <c r="Q83" s="267">
        <v>57</v>
      </c>
      <c r="R83" s="267">
        <v>0</v>
      </c>
      <c r="S83" s="267">
        <v>0</v>
      </c>
      <c r="T83" s="268">
        <v>0.015</v>
      </c>
      <c r="U83" s="269">
        <v>61578</v>
      </c>
      <c r="V83" s="269">
        <v>2117</v>
      </c>
      <c r="W83" s="269">
        <v>2109</v>
      </c>
      <c r="X83" s="269">
        <v>0</v>
      </c>
      <c r="Y83" s="267">
        <v>1689</v>
      </c>
      <c r="Z83" s="270">
        <v>0.0343791613888077</v>
      </c>
      <c r="AA83" s="270">
        <v>0.0118918918918919</v>
      </c>
      <c r="AB83" s="270">
        <v>0.0285848172446111</v>
      </c>
      <c r="AC83" s="271">
        <v>0.0289340101522843</v>
      </c>
      <c r="AD83" s="272">
        <v>-0.0166929253527192</v>
      </c>
      <c r="AE83" s="273">
        <v>14241</v>
      </c>
      <c r="AF83" s="274">
        <v>444</v>
      </c>
      <c r="AG83" s="274">
        <v>0</v>
      </c>
      <c r="AH83" s="274">
        <v>15180</v>
      </c>
      <c r="AI83" s="274">
        <v>550</v>
      </c>
      <c r="AJ83" s="274">
        <v>0</v>
      </c>
      <c r="AK83" s="271">
        <v>0.0311775858436908</v>
      </c>
      <c r="AL83" s="271">
        <v>0.036231884057971</v>
      </c>
      <c r="AM83" s="272">
        <v>-0.00505429821428026</v>
      </c>
    </row>
    <row r="84" ht="20.25" spans="1:39">
      <c r="A84" s="263" t="s">
        <v>2706</v>
      </c>
      <c r="B84" s="264" t="s">
        <v>3383</v>
      </c>
      <c r="C84" s="265" t="s">
        <v>2890</v>
      </c>
      <c r="D84" s="281" t="s">
        <v>2891</v>
      </c>
      <c r="E84" s="266">
        <v>1201</v>
      </c>
      <c r="F84" s="266">
        <v>46</v>
      </c>
      <c r="G84" s="266">
        <v>37</v>
      </c>
      <c r="H84" s="266">
        <v>0</v>
      </c>
      <c r="I84" s="266">
        <v>0</v>
      </c>
      <c r="J84" s="267">
        <v>1518</v>
      </c>
      <c r="K84" s="267">
        <v>63</v>
      </c>
      <c r="L84" s="267">
        <v>63</v>
      </c>
      <c r="M84" s="267">
        <v>1</v>
      </c>
      <c r="N84" s="267">
        <v>0</v>
      </c>
      <c r="O84" s="267">
        <v>1644</v>
      </c>
      <c r="P84" s="267">
        <v>47</v>
      </c>
      <c r="Q84" s="267">
        <v>47</v>
      </c>
      <c r="R84" s="267">
        <v>3</v>
      </c>
      <c r="S84" s="267">
        <v>0</v>
      </c>
      <c r="T84" s="268">
        <v>0.015</v>
      </c>
      <c r="U84" s="269">
        <v>49198</v>
      </c>
      <c r="V84" s="269">
        <v>1607</v>
      </c>
      <c r="W84" s="269">
        <v>1598</v>
      </c>
      <c r="X84" s="269">
        <v>0</v>
      </c>
      <c r="Y84" s="267">
        <v>1397</v>
      </c>
      <c r="Z84" s="270">
        <v>0.0326639294280255</v>
      </c>
      <c r="AA84" s="270">
        <v>0.0383014154870941</v>
      </c>
      <c r="AB84" s="270">
        <v>0.041501976284585</v>
      </c>
      <c r="AC84" s="271">
        <v>0.0285888077858881</v>
      </c>
      <c r="AD84" s="272">
        <v>-0.0032005607974909</v>
      </c>
      <c r="AE84" s="273">
        <v>11744</v>
      </c>
      <c r="AF84" s="274">
        <v>391</v>
      </c>
      <c r="AG84" s="274">
        <v>0</v>
      </c>
      <c r="AH84" s="274">
        <v>12321</v>
      </c>
      <c r="AI84" s="274">
        <v>381</v>
      </c>
      <c r="AJ84" s="274">
        <v>0</v>
      </c>
      <c r="AK84" s="271">
        <v>0.0332935967302452</v>
      </c>
      <c r="AL84" s="271">
        <v>0.0309228147065985</v>
      </c>
      <c r="AM84" s="272">
        <v>0.00237078202364674</v>
      </c>
    </row>
    <row r="85" ht="20.25" spans="1:39">
      <c r="A85" s="263" t="s">
        <v>2706</v>
      </c>
      <c r="B85" s="264" t="s">
        <v>3383</v>
      </c>
      <c r="C85" s="265" t="s">
        <v>2958</v>
      </c>
      <c r="D85" s="281" t="s">
        <v>2959</v>
      </c>
      <c r="E85" s="266">
        <v>1473</v>
      </c>
      <c r="F85" s="266">
        <v>176</v>
      </c>
      <c r="G85" s="266">
        <v>118</v>
      </c>
      <c r="H85" s="266">
        <v>0</v>
      </c>
      <c r="I85" s="266">
        <v>1</v>
      </c>
      <c r="J85" s="267">
        <v>3187</v>
      </c>
      <c r="K85" s="267">
        <v>133</v>
      </c>
      <c r="L85" s="267">
        <v>133</v>
      </c>
      <c r="M85" s="267">
        <v>0</v>
      </c>
      <c r="N85" s="267">
        <v>0</v>
      </c>
      <c r="O85" s="267">
        <v>3081</v>
      </c>
      <c r="P85" s="267">
        <v>214</v>
      </c>
      <c r="Q85" s="267">
        <v>214</v>
      </c>
      <c r="R85" s="267">
        <v>0</v>
      </c>
      <c r="S85" s="267">
        <v>1</v>
      </c>
      <c r="T85" s="268">
        <v>0.015</v>
      </c>
      <c r="U85" s="269">
        <v>93049</v>
      </c>
      <c r="V85" s="269">
        <v>5479</v>
      </c>
      <c r="W85" s="269">
        <v>5417</v>
      </c>
      <c r="X85" s="269">
        <v>10</v>
      </c>
      <c r="Y85" s="267">
        <v>4507</v>
      </c>
      <c r="Z85" s="270">
        <v>0.0587754838848349</v>
      </c>
      <c r="AA85" s="270">
        <v>0.118805159538357</v>
      </c>
      <c r="AB85" s="270">
        <v>0.0417320363978663</v>
      </c>
      <c r="AC85" s="271">
        <v>0.0691333982473223</v>
      </c>
      <c r="AD85" s="272">
        <v>0.0770731231404908</v>
      </c>
      <c r="AE85" s="273">
        <v>20636</v>
      </c>
      <c r="AF85" s="274">
        <v>1348</v>
      </c>
      <c r="AG85" s="274">
        <v>3</v>
      </c>
      <c r="AH85" s="274">
        <v>22581</v>
      </c>
      <c r="AI85" s="274">
        <v>1327</v>
      </c>
      <c r="AJ85" s="274">
        <v>4</v>
      </c>
      <c r="AK85" s="271">
        <v>0.0651773599534794</v>
      </c>
      <c r="AL85" s="271">
        <v>0.0585890793144679</v>
      </c>
      <c r="AM85" s="272">
        <v>0.00658828063901144</v>
      </c>
    </row>
    <row r="86" ht="20.25" spans="1:39">
      <c r="A86" s="263" t="s">
        <v>2706</v>
      </c>
      <c r="B86" s="264" t="s">
        <v>3383</v>
      </c>
      <c r="C86" s="265" t="s">
        <v>2985</v>
      </c>
      <c r="D86" s="281" t="s">
        <v>2986</v>
      </c>
      <c r="E86" s="266">
        <v>1475</v>
      </c>
      <c r="F86" s="266">
        <v>54</v>
      </c>
      <c r="G86" s="266">
        <v>38</v>
      </c>
      <c r="H86" s="266">
        <v>0</v>
      </c>
      <c r="I86" s="266">
        <v>0</v>
      </c>
      <c r="J86" s="267">
        <v>1627</v>
      </c>
      <c r="K86" s="267">
        <v>66</v>
      </c>
      <c r="L86" s="267">
        <v>66</v>
      </c>
      <c r="M86" s="267">
        <v>0</v>
      </c>
      <c r="N86" s="267">
        <v>0</v>
      </c>
      <c r="O86" s="267">
        <v>1741</v>
      </c>
      <c r="P86" s="267">
        <v>54</v>
      </c>
      <c r="Q86" s="267">
        <v>54</v>
      </c>
      <c r="R86" s="267">
        <v>2</v>
      </c>
      <c r="S86" s="267">
        <v>0</v>
      </c>
      <c r="T86" s="268">
        <v>0.015</v>
      </c>
      <c r="U86" s="269">
        <v>51626</v>
      </c>
      <c r="V86" s="269">
        <v>1635</v>
      </c>
      <c r="W86" s="269">
        <v>1619</v>
      </c>
      <c r="X86" s="269">
        <v>1</v>
      </c>
      <c r="Y86" s="267">
        <v>1376</v>
      </c>
      <c r="Z86" s="270">
        <v>0.0316507186301476</v>
      </c>
      <c r="AA86" s="270">
        <v>0.0366101694915254</v>
      </c>
      <c r="AB86" s="270">
        <v>0.0405654578979717</v>
      </c>
      <c r="AC86" s="271">
        <v>0.0310166570936244</v>
      </c>
      <c r="AD86" s="272">
        <v>-0.0039552884064463</v>
      </c>
      <c r="AE86" s="273">
        <v>12026</v>
      </c>
      <c r="AF86" s="274">
        <v>439</v>
      </c>
      <c r="AG86" s="274">
        <v>0</v>
      </c>
      <c r="AH86" s="274">
        <v>13260</v>
      </c>
      <c r="AI86" s="274">
        <v>377</v>
      </c>
      <c r="AJ86" s="274">
        <v>1</v>
      </c>
      <c r="AK86" s="271">
        <v>0.0365042408115749</v>
      </c>
      <c r="AL86" s="271">
        <v>0.0283559577677225</v>
      </c>
      <c r="AM86" s="272">
        <v>0.00814828304385245</v>
      </c>
    </row>
    <row r="87" ht="20.25" spans="1:39">
      <c r="A87" s="263" t="s">
        <v>2706</v>
      </c>
      <c r="B87" s="264" t="s">
        <v>3383</v>
      </c>
      <c r="C87" s="265" t="s">
        <v>2991</v>
      </c>
      <c r="D87" s="281" t="s">
        <v>2992</v>
      </c>
      <c r="E87" s="266">
        <v>1130</v>
      </c>
      <c r="F87" s="266">
        <v>121</v>
      </c>
      <c r="G87" s="266">
        <v>88</v>
      </c>
      <c r="H87" s="266">
        <v>0</v>
      </c>
      <c r="I87" s="266">
        <v>0</v>
      </c>
      <c r="J87" s="267">
        <v>2741</v>
      </c>
      <c r="K87" s="267">
        <v>124</v>
      </c>
      <c r="L87" s="267">
        <v>124</v>
      </c>
      <c r="M87" s="267">
        <v>1</v>
      </c>
      <c r="N87" s="267">
        <v>0</v>
      </c>
      <c r="O87" s="267">
        <v>2530</v>
      </c>
      <c r="P87" s="267">
        <v>83</v>
      </c>
      <c r="Q87" s="267">
        <v>83</v>
      </c>
      <c r="R87" s="267">
        <v>0</v>
      </c>
      <c r="S87" s="267">
        <v>0</v>
      </c>
      <c r="T87" s="268">
        <v>0.015</v>
      </c>
      <c r="U87" s="269">
        <v>73497</v>
      </c>
      <c r="V87" s="269">
        <v>3130</v>
      </c>
      <c r="W87" s="269">
        <v>3097</v>
      </c>
      <c r="X87" s="269">
        <v>4</v>
      </c>
      <c r="Y87" s="267">
        <v>2335</v>
      </c>
      <c r="Z87" s="270">
        <v>0.0425323482591126</v>
      </c>
      <c r="AA87" s="270">
        <v>0.107079646017699</v>
      </c>
      <c r="AB87" s="270">
        <v>0.045238963881795</v>
      </c>
      <c r="AC87" s="271">
        <v>0.0328063241106719</v>
      </c>
      <c r="AD87" s="272">
        <v>0.0618406821359042</v>
      </c>
      <c r="AE87" s="273">
        <v>17057</v>
      </c>
      <c r="AF87" s="274">
        <v>884</v>
      </c>
      <c r="AG87" s="274">
        <v>1</v>
      </c>
      <c r="AH87" s="274">
        <v>18277</v>
      </c>
      <c r="AI87" s="274">
        <v>812</v>
      </c>
      <c r="AJ87" s="274">
        <v>0</v>
      </c>
      <c r="AK87" s="271">
        <v>0.0517676027437416</v>
      </c>
      <c r="AL87" s="271">
        <v>0.0444274224435082</v>
      </c>
      <c r="AM87" s="272">
        <v>0.00734018030023334</v>
      </c>
    </row>
    <row r="88" ht="20.25" spans="1:39">
      <c r="A88" s="263" t="s">
        <v>2706</v>
      </c>
      <c r="B88" s="264" t="s">
        <v>3383</v>
      </c>
      <c r="C88" s="265" t="s">
        <v>3035</v>
      </c>
      <c r="D88" s="281" t="s">
        <v>3036</v>
      </c>
      <c r="E88" s="266">
        <v>2810</v>
      </c>
      <c r="F88" s="266">
        <v>127</v>
      </c>
      <c r="G88" s="266">
        <v>103</v>
      </c>
      <c r="H88" s="266">
        <v>0</v>
      </c>
      <c r="I88" s="266">
        <v>0</v>
      </c>
      <c r="J88" s="267">
        <v>3136</v>
      </c>
      <c r="K88" s="267">
        <v>98</v>
      </c>
      <c r="L88" s="267">
        <v>98</v>
      </c>
      <c r="M88" s="267">
        <v>0</v>
      </c>
      <c r="N88" s="267">
        <v>0</v>
      </c>
      <c r="O88" s="267">
        <v>3326</v>
      </c>
      <c r="P88" s="267">
        <v>108</v>
      </c>
      <c r="Q88" s="267">
        <v>108</v>
      </c>
      <c r="R88" s="267">
        <v>3</v>
      </c>
      <c r="S88" s="267">
        <v>0</v>
      </c>
      <c r="T88" s="268">
        <v>0.015</v>
      </c>
      <c r="U88" s="269">
        <v>99311</v>
      </c>
      <c r="V88" s="269">
        <v>3105</v>
      </c>
      <c r="W88" s="269">
        <v>3081</v>
      </c>
      <c r="X88" s="269">
        <v>0</v>
      </c>
      <c r="Y88" s="267">
        <v>2629</v>
      </c>
      <c r="Z88" s="270">
        <v>0.0312654187350847</v>
      </c>
      <c r="AA88" s="270">
        <v>0.0451957295373666</v>
      </c>
      <c r="AB88" s="270">
        <v>0.03125</v>
      </c>
      <c r="AC88" s="271">
        <v>0.0324714371617559</v>
      </c>
      <c r="AD88" s="272">
        <v>0.0139457295373666</v>
      </c>
      <c r="AE88" s="273">
        <v>22903</v>
      </c>
      <c r="AF88" s="274">
        <v>766</v>
      </c>
      <c r="AG88" s="274">
        <v>0</v>
      </c>
      <c r="AH88" s="274">
        <v>24590</v>
      </c>
      <c r="AI88" s="274">
        <v>836</v>
      </c>
      <c r="AJ88" s="274">
        <v>0</v>
      </c>
      <c r="AK88" s="271">
        <v>0.0334454001659171</v>
      </c>
      <c r="AL88" s="271">
        <v>0.0339975599837332</v>
      </c>
      <c r="AM88" s="272">
        <v>-0.000552159817816096</v>
      </c>
    </row>
    <row r="89" ht="20.25" spans="1:39">
      <c r="A89" s="263" t="s">
        <v>2706</v>
      </c>
      <c r="B89" s="264" t="s">
        <v>3383</v>
      </c>
      <c r="C89" s="265" t="s">
        <v>2971</v>
      </c>
      <c r="D89" s="281" t="s">
        <v>2972</v>
      </c>
      <c r="E89" s="266">
        <v>1407</v>
      </c>
      <c r="F89" s="266">
        <v>47</v>
      </c>
      <c r="G89" s="266">
        <v>37</v>
      </c>
      <c r="H89" s="266">
        <v>0</v>
      </c>
      <c r="I89" s="266">
        <v>0</v>
      </c>
      <c r="J89" s="267">
        <v>1690</v>
      </c>
      <c r="K89" s="267">
        <v>45</v>
      </c>
      <c r="L89" s="267">
        <v>45</v>
      </c>
      <c r="M89" s="267">
        <v>0</v>
      </c>
      <c r="N89" s="267">
        <v>0</v>
      </c>
      <c r="O89" s="267">
        <v>1633</v>
      </c>
      <c r="P89" s="267">
        <v>60</v>
      </c>
      <c r="Q89" s="267">
        <v>59</v>
      </c>
      <c r="R89" s="267">
        <v>4</v>
      </c>
      <c r="S89" s="267">
        <v>0</v>
      </c>
      <c r="T89" s="268">
        <v>0.015</v>
      </c>
      <c r="U89" s="269">
        <v>48960</v>
      </c>
      <c r="V89" s="269">
        <v>1496</v>
      </c>
      <c r="W89" s="269">
        <v>1485</v>
      </c>
      <c r="X89" s="269">
        <v>2</v>
      </c>
      <c r="Y89" s="267">
        <v>1274</v>
      </c>
      <c r="Z89" s="270">
        <v>0.0305147058823529</v>
      </c>
      <c r="AA89" s="270">
        <v>0.0334044065387349</v>
      </c>
      <c r="AB89" s="270">
        <v>0.0266272189349112</v>
      </c>
      <c r="AC89" s="271">
        <v>0.0367421922841396</v>
      </c>
      <c r="AD89" s="272">
        <v>0.00677718760382365</v>
      </c>
      <c r="AE89" s="273">
        <v>11847</v>
      </c>
      <c r="AF89" s="274">
        <v>374</v>
      </c>
      <c r="AG89" s="274">
        <v>0</v>
      </c>
      <c r="AH89" s="274">
        <v>11721</v>
      </c>
      <c r="AI89" s="274">
        <v>366</v>
      </c>
      <c r="AJ89" s="274">
        <v>0</v>
      </c>
      <c r="AK89" s="271">
        <v>0.031569173630455</v>
      </c>
      <c r="AL89" s="271">
        <v>0.0312260046071154</v>
      </c>
      <c r="AM89" s="272">
        <v>0.000343169023339533</v>
      </c>
    </row>
    <row r="90" ht="20.25" spans="1:39">
      <c r="A90" s="263" t="s">
        <v>2706</v>
      </c>
      <c r="B90" s="264" t="s">
        <v>3383</v>
      </c>
      <c r="C90" s="265" t="s">
        <v>2995</v>
      </c>
      <c r="D90" s="281" t="s">
        <v>2996</v>
      </c>
      <c r="E90" s="266">
        <v>2102</v>
      </c>
      <c r="F90" s="266">
        <v>166</v>
      </c>
      <c r="G90" s="266">
        <v>108</v>
      </c>
      <c r="H90" s="266">
        <v>0</v>
      </c>
      <c r="I90" s="266">
        <v>0</v>
      </c>
      <c r="J90" s="267">
        <v>2844</v>
      </c>
      <c r="K90" s="267">
        <v>183</v>
      </c>
      <c r="L90" s="267">
        <v>181</v>
      </c>
      <c r="M90" s="267">
        <v>0</v>
      </c>
      <c r="N90" s="267">
        <v>0</v>
      </c>
      <c r="O90" s="267">
        <v>2786</v>
      </c>
      <c r="P90" s="267">
        <v>142</v>
      </c>
      <c r="Q90" s="267">
        <v>141</v>
      </c>
      <c r="R90" s="267">
        <v>0</v>
      </c>
      <c r="S90" s="267">
        <v>0</v>
      </c>
      <c r="T90" s="268">
        <v>0.015</v>
      </c>
      <c r="U90" s="269">
        <v>78602</v>
      </c>
      <c r="V90" s="269">
        <v>5422</v>
      </c>
      <c r="W90" s="269">
        <v>5331</v>
      </c>
      <c r="X90" s="269">
        <v>0</v>
      </c>
      <c r="Y90" s="267">
        <v>4347</v>
      </c>
      <c r="Z90" s="270">
        <v>0.0689804330678609</v>
      </c>
      <c r="AA90" s="270">
        <v>0.0789724072312084</v>
      </c>
      <c r="AB90" s="270">
        <v>0.0643459915611814</v>
      </c>
      <c r="AC90" s="271">
        <v>0.0509691313711414</v>
      </c>
      <c r="AD90" s="272">
        <v>0.0146264156700269</v>
      </c>
      <c r="AE90" s="273">
        <v>18966</v>
      </c>
      <c r="AF90" s="274">
        <v>1216</v>
      </c>
      <c r="AG90" s="274">
        <v>0</v>
      </c>
      <c r="AH90" s="274">
        <v>20719</v>
      </c>
      <c r="AI90" s="274">
        <v>1430</v>
      </c>
      <c r="AJ90" s="274">
        <v>0</v>
      </c>
      <c r="AK90" s="271">
        <v>0.0641147316250132</v>
      </c>
      <c r="AL90" s="271">
        <v>0.0690187750374053</v>
      </c>
      <c r="AM90" s="272">
        <v>-0.00490404341239209</v>
      </c>
    </row>
    <row r="91" ht="20.25" spans="1:39">
      <c r="A91" s="263" t="s">
        <v>2706</v>
      </c>
      <c r="B91" s="264" t="s">
        <v>3383</v>
      </c>
      <c r="C91" s="265" t="s">
        <v>3027</v>
      </c>
      <c r="D91" s="281" t="s">
        <v>3028</v>
      </c>
      <c r="E91" s="266">
        <v>1577</v>
      </c>
      <c r="F91" s="266">
        <v>36</v>
      </c>
      <c r="G91" s="266">
        <v>21</v>
      </c>
      <c r="H91" s="266">
        <v>0</v>
      </c>
      <c r="I91" s="266">
        <v>0</v>
      </c>
      <c r="J91" s="267">
        <v>1838</v>
      </c>
      <c r="K91" s="267">
        <v>38</v>
      </c>
      <c r="L91" s="267">
        <v>37</v>
      </c>
      <c r="M91" s="267">
        <v>0</v>
      </c>
      <c r="N91" s="267">
        <v>0</v>
      </c>
      <c r="O91" s="267">
        <v>2111</v>
      </c>
      <c r="P91" s="267">
        <v>58</v>
      </c>
      <c r="Q91" s="267">
        <v>58</v>
      </c>
      <c r="R91" s="267">
        <v>0</v>
      </c>
      <c r="S91" s="267">
        <v>0</v>
      </c>
      <c r="T91" s="268">
        <v>0.015</v>
      </c>
      <c r="U91" s="269">
        <v>57102</v>
      </c>
      <c r="V91" s="269">
        <v>1517</v>
      </c>
      <c r="W91" s="269">
        <v>1498</v>
      </c>
      <c r="X91" s="269">
        <v>0</v>
      </c>
      <c r="Y91" s="267">
        <v>1305</v>
      </c>
      <c r="Z91" s="270">
        <v>0.0265664950439564</v>
      </c>
      <c r="AA91" s="270">
        <v>0.0228281547241598</v>
      </c>
      <c r="AB91" s="270">
        <v>0.0206746463547334</v>
      </c>
      <c r="AC91" s="271">
        <v>0.0274751302700142</v>
      </c>
      <c r="AD91" s="272">
        <v>0.00215350836942639</v>
      </c>
      <c r="AE91" s="273">
        <v>13434</v>
      </c>
      <c r="AF91" s="274">
        <v>347</v>
      </c>
      <c r="AG91" s="274">
        <v>0</v>
      </c>
      <c r="AH91" s="274">
        <v>14213</v>
      </c>
      <c r="AI91" s="274">
        <v>370</v>
      </c>
      <c r="AJ91" s="274">
        <v>0</v>
      </c>
      <c r="AK91" s="271">
        <v>0.0258299836236415</v>
      </c>
      <c r="AL91" s="271">
        <v>0.0260325054527545</v>
      </c>
      <c r="AM91" s="272">
        <v>-0.000202521829113012</v>
      </c>
    </row>
    <row r="92" ht="20.25" spans="1:39">
      <c r="A92" s="263" t="s">
        <v>2706</v>
      </c>
      <c r="B92" s="264" t="s">
        <v>3383</v>
      </c>
      <c r="C92" s="265" t="s">
        <v>3037</v>
      </c>
      <c r="D92" s="281" t="s">
        <v>3038</v>
      </c>
      <c r="E92" s="266">
        <v>2590</v>
      </c>
      <c r="F92" s="266">
        <v>111</v>
      </c>
      <c r="G92" s="266">
        <v>72</v>
      </c>
      <c r="H92" s="266">
        <v>0</v>
      </c>
      <c r="I92" s="266">
        <v>0</v>
      </c>
      <c r="J92" s="267">
        <v>2893</v>
      </c>
      <c r="K92" s="267">
        <v>108</v>
      </c>
      <c r="L92" s="267">
        <v>108</v>
      </c>
      <c r="M92" s="267">
        <v>1</v>
      </c>
      <c r="N92" s="267">
        <v>0</v>
      </c>
      <c r="O92" s="267">
        <v>2953</v>
      </c>
      <c r="P92" s="267">
        <v>131</v>
      </c>
      <c r="Q92" s="267">
        <v>130</v>
      </c>
      <c r="R92" s="267">
        <v>4</v>
      </c>
      <c r="S92" s="267">
        <v>0</v>
      </c>
      <c r="T92" s="268">
        <v>0.015</v>
      </c>
      <c r="U92" s="269">
        <v>83751</v>
      </c>
      <c r="V92" s="269">
        <v>2912</v>
      </c>
      <c r="W92" s="269">
        <v>2872</v>
      </c>
      <c r="X92" s="269">
        <v>0</v>
      </c>
      <c r="Y92" s="267">
        <v>2451</v>
      </c>
      <c r="Z92" s="270">
        <v>0.0347697340927273</v>
      </c>
      <c r="AA92" s="270">
        <v>0.0428571428571429</v>
      </c>
      <c r="AB92" s="270">
        <v>0.0373314898029727</v>
      </c>
      <c r="AC92" s="271">
        <v>0.0443616661022689</v>
      </c>
      <c r="AD92" s="272">
        <v>0.00552565305417017</v>
      </c>
      <c r="AE92" s="273">
        <v>19748</v>
      </c>
      <c r="AF92" s="274">
        <v>763</v>
      </c>
      <c r="AG92" s="274">
        <v>0</v>
      </c>
      <c r="AH92" s="274">
        <v>20404</v>
      </c>
      <c r="AI92" s="274">
        <v>730</v>
      </c>
      <c r="AJ92" s="274">
        <v>0</v>
      </c>
      <c r="AK92" s="271">
        <v>0.0386368239821754</v>
      </c>
      <c r="AL92" s="271">
        <v>0.0357772985689081</v>
      </c>
      <c r="AM92" s="272">
        <v>0.00285952541326735</v>
      </c>
    </row>
    <row r="93" ht="20.25" spans="1:39">
      <c r="A93" s="263" t="s">
        <v>2706</v>
      </c>
      <c r="B93" s="264" t="s">
        <v>3383</v>
      </c>
      <c r="C93" s="265" t="s">
        <v>3203</v>
      </c>
      <c r="D93" s="281" t="s">
        <v>3203</v>
      </c>
      <c r="E93" s="266">
        <v>1962</v>
      </c>
      <c r="F93" s="266">
        <v>498</v>
      </c>
      <c r="G93" s="266">
        <v>349</v>
      </c>
      <c r="H93" s="266">
        <v>0</v>
      </c>
      <c r="I93" s="266">
        <v>0</v>
      </c>
      <c r="J93" s="267">
        <v>3004</v>
      </c>
      <c r="K93" s="267">
        <v>110</v>
      </c>
      <c r="L93" s="267">
        <v>108</v>
      </c>
      <c r="M93" s="267">
        <v>0</v>
      </c>
      <c r="N93" s="267">
        <v>0</v>
      </c>
      <c r="O93" s="267">
        <v>1764</v>
      </c>
      <c r="P93" s="267">
        <v>491</v>
      </c>
      <c r="Q93" s="267">
        <v>482</v>
      </c>
      <c r="R93" s="267">
        <v>5</v>
      </c>
      <c r="S93" s="267">
        <v>0</v>
      </c>
      <c r="T93" s="268">
        <v>0.015</v>
      </c>
      <c r="U93" s="269">
        <v>80296</v>
      </c>
      <c r="V93" s="269">
        <v>6528</v>
      </c>
      <c r="W93" s="269">
        <v>6325</v>
      </c>
      <c r="X93" s="269">
        <v>4</v>
      </c>
      <c r="Y93" s="267">
        <v>4919</v>
      </c>
      <c r="Z93" s="270">
        <v>0.0812493773039753</v>
      </c>
      <c r="AA93" s="270">
        <v>0.253822629969419</v>
      </c>
      <c r="AB93" s="270">
        <v>0.0366178428761651</v>
      </c>
      <c r="AC93" s="271">
        <v>0.278344671201814</v>
      </c>
      <c r="AD93" s="272">
        <v>0.217204787093254</v>
      </c>
      <c r="AE93" s="273">
        <v>17753</v>
      </c>
      <c r="AF93" s="274">
        <v>1724</v>
      </c>
      <c r="AG93" s="274">
        <v>0</v>
      </c>
      <c r="AH93" s="274">
        <v>21241</v>
      </c>
      <c r="AI93" s="274">
        <v>1627</v>
      </c>
      <c r="AJ93" s="274">
        <v>1</v>
      </c>
      <c r="AK93" s="271">
        <v>0.0971103475468935</v>
      </c>
      <c r="AL93" s="271">
        <v>0.076550068264206</v>
      </c>
      <c r="AM93" s="272">
        <v>0.0205602792826875</v>
      </c>
    </row>
    <row r="94" ht="20.25" spans="1:39">
      <c r="A94" s="263" t="s">
        <v>2706</v>
      </c>
      <c r="B94" s="264" t="s">
        <v>3383</v>
      </c>
      <c r="C94" s="265" t="s">
        <v>2892</v>
      </c>
      <c r="D94" s="281" t="s">
        <v>2893</v>
      </c>
      <c r="E94" s="266">
        <v>1813</v>
      </c>
      <c r="F94" s="266">
        <v>76</v>
      </c>
      <c r="G94" s="266">
        <v>64</v>
      </c>
      <c r="H94" s="266">
        <v>0</v>
      </c>
      <c r="I94" s="266">
        <v>0</v>
      </c>
      <c r="J94" s="267">
        <v>2233</v>
      </c>
      <c r="K94" s="267">
        <v>81</v>
      </c>
      <c r="L94" s="267">
        <v>81</v>
      </c>
      <c r="M94" s="267">
        <v>0</v>
      </c>
      <c r="N94" s="267">
        <v>0</v>
      </c>
      <c r="O94" s="267">
        <v>2712</v>
      </c>
      <c r="P94" s="267">
        <v>86</v>
      </c>
      <c r="Q94" s="267">
        <v>86</v>
      </c>
      <c r="R94" s="267">
        <v>2</v>
      </c>
      <c r="S94" s="267">
        <v>0</v>
      </c>
      <c r="T94" s="268">
        <v>0.015</v>
      </c>
      <c r="U94" s="269">
        <v>69643</v>
      </c>
      <c r="V94" s="269">
        <v>2378</v>
      </c>
      <c r="W94" s="269">
        <v>2365</v>
      </c>
      <c r="X94" s="269">
        <v>3</v>
      </c>
      <c r="Y94" s="267">
        <v>2070</v>
      </c>
      <c r="Z94" s="270">
        <v>0.0341024941487299</v>
      </c>
      <c r="AA94" s="270">
        <v>0.0419194704908991</v>
      </c>
      <c r="AB94" s="270">
        <v>0.0362740707568294</v>
      </c>
      <c r="AC94" s="271">
        <v>0.0317109144542773</v>
      </c>
      <c r="AD94" s="272">
        <v>0.00564539973406969</v>
      </c>
      <c r="AE94" s="273">
        <v>16364</v>
      </c>
      <c r="AF94" s="274">
        <v>531</v>
      </c>
      <c r="AG94" s="274">
        <v>1</v>
      </c>
      <c r="AH94" s="274">
        <v>17422</v>
      </c>
      <c r="AI94" s="274">
        <v>623</v>
      </c>
      <c r="AJ94" s="274">
        <v>0</v>
      </c>
      <c r="AK94" s="271">
        <v>0.0323881691517966</v>
      </c>
      <c r="AL94" s="271">
        <v>0.0357593846860292</v>
      </c>
      <c r="AM94" s="272">
        <v>-0.00337121553423253</v>
      </c>
    </row>
    <row r="95" ht="20.25" spans="1:39">
      <c r="A95" s="263" t="s">
        <v>2706</v>
      </c>
      <c r="B95" s="264" t="s">
        <v>3383</v>
      </c>
      <c r="C95" s="265" t="s">
        <v>2908</v>
      </c>
      <c r="D95" s="281" t="s">
        <v>2909</v>
      </c>
      <c r="E95" s="266">
        <v>3229</v>
      </c>
      <c r="F95" s="266">
        <v>153</v>
      </c>
      <c r="G95" s="266">
        <v>105</v>
      </c>
      <c r="H95" s="266">
        <v>0</v>
      </c>
      <c r="I95" s="266">
        <v>0</v>
      </c>
      <c r="J95" s="267">
        <v>3947</v>
      </c>
      <c r="K95" s="267">
        <v>160</v>
      </c>
      <c r="L95" s="267">
        <v>158</v>
      </c>
      <c r="M95" s="267">
        <v>2</v>
      </c>
      <c r="N95" s="267">
        <v>0</v>
      </c>
      <c r="O95" s="267">
        <v>4445</v>
      </c>
      <c r="P95" s="267">
        <v>180</v>
      </c>
      <c r="Q95" s="267">
        <v>178</v>
      </c>
      <c r="R95" s="267">
        <v>3</v>
      </c>
      <c r="S95" s="267">
        <v>0</v>
      </c>
      <c r="T95" s="268">
        <v>0.015</v>
      </c>
      <c r="U95" s="269">
        <v>115630</v>
      </c>
      <c r="V95" s="269">
        <v>4596</v>
      </c>
      <c r="W95" s="269">
        <v>4544</v>
      </c>
      <c r="X95" s="269">
        <v>2</v>
      </c>
      <c r="Y95" s="267">
        <v>3849</v>
      </c>
      <c r="Z95" s="270">
        <v>0.0397301738303209</v>
      </c>
      <c r="AA95" s="270">
        <v>0.0473830907401672</v>
      </c>
      <c r="AB95" s="270">
        <v>0.0405371167975678</v>
      </c>
      <c r="AC95" s="271">
        <v>0.0404949381327334</v>
      </c>
      <c r="AD95" s="272">
        <v>0.00684597394259946</v>
      </c>
      <c r="AE95" s="273">
        <v>27867</v>
      </c>
      <c r="AF95" s="274">
        <v>1111</v>
      </c>
      <c r="AG95" s="274">
        <v>0</v>
      </c>
      <c r="AH95" s="274">
        <v>29332</v>
      </c>
      <c r="AI95" s="274">
        <v>1253</v>
      </c>
      <c r="AJ95" s="274">
        <v>1</v>
      </c>
      <c r="AK95" s="271">
        <v>0.0398679441633473</v>
      </c>
      <c r="AL95" s="271">
        <v>0.0426837583526524</v>
      </c>
      <c r="AM95" s="272">
        <v>-0.00281581418930506</v>
      </c>
    </row>
    <row r="96" ht="20.25" spans="1:39">
      <c r="A96" s="263" t="s">
        <v>2706</v>
      </c>
      <c r="B96" s="264" t="s">
        <v>3383</v>
      </c>
      <c r="C96" s="265" t="s">
        <v>2916</v>
      </c>
      <c r="D96" s="281" t="s">
        <v>2917</v>
      </c>
      <c r="E96" s="266">
        <v>1775</v>
      </c>
      <c r="F96" s="266">
        <v>78</v>
      </c>
      <c r="G96" s="266">
        <v>54</v>
      </c>
      <c r="H96" s="266">
        <v>0</v>
      </c>
      <c r="I96" s="266">
        <v>0</v>
      </c>
      <c r="J96" s="267">
        <v>2288</v>
      </c>
      <c r="K96" s="267">
        <v>83</v>
      </c>
      <c r="L96" s="267">
        <v>83</v>
      </c>
      <c r="M96" s="267">
        <v>0</v>
      </c>
      <c r="N96" s="267">
        <v>0</v>
      </c>
      <c r="O96" s="267">
        <v>2488</v>
      </c>
      <c r="P96" s="267">
        <v>66</v>
      </c>
      <c r="Q96" s="267">
        <v>64</v>
      </c>
      <c r="R96" s="267">
        <v>4</v>
      </c>
      <c r="S96" s="267">
        <v>0</v>
      </c>
      <c r="T96" s="268">
        <v>0.015</v>
      </c>
      <c r="U96" s="269">
        <v>67494</v>
      </c>
      <c r="V96" s="269">
        <v>2366</v>
      </c>
      <c r="W96" s="269">
        <v>2340</v>
      </c>
      <c r="X96" s="269">
        <v>0</v>
      </c>
      <c r="Y96" s="267">
        <v>2040</v>
      </c>
      <c r="Z96" s="270">
        <v>0.035054967848994</v>
      </c>
      <c r="AA96" s="270">
        <v>0.043943661971831</v>
      </c>
      <c r="AB96" s="270">
        <v>0.0362762237762238</v>
      </c>
      <c r="AC96" s="271">
        <v>0.0265273311897106</v>
      </c>
      <c r="AD96" s="272">
        <v>0.00766743819560721</v>
      </c>
      <c r="AE96" s="273">
        <v>16054</v>
      </c>
      <c r="AF96" s="274">
        <v>561</v>
      </c>
      <c r="AG96" s="274">
        <v>0</v>
      </c>
      <c r="AH96" s="274">
        <v>17167</v>
      </c>
      <c r="AI96" s="274">
        <v>609</v>
      </c>
      <c r="AJ96" s="274">
        <v>0</v>
      </c>
      <c r="AK96" s="271">
        <v>0.0349445621029027</v>
      </c>
      <c r="AL96" s="271">
        <v>0.0354750393196249</v>
      </c>
      <c r="AM96" s="272">
        <v>-0.000530477216722156</v>
      </c>
    </row>
    <row r="97" ht="20.25" spans="1:39">
      <c r="A97" s="263" t="s">
        <v>2706</v>
      </c>
      <c r="B97" s="264" t="s">
        <v>3383</v>
      </c>
      <c r="C97" s="265" t="s">
        <v>2918</v>
      </c>
      <c r="D97" s="281" t="s">
        <v>2919</v>
      </c>
      <c r="E97" s="266">
        <v>1938</v>
      </c>
      <c r="F97" s="266">
        <v>49</v>
      </c>
      <c r="G97" s="266">
        <v>43</v>
      </c>
      <c r="H97" s="266">
        <v>0</v>
      </c>
      <c r="I97" s="266">
        <v>0</v>
      </c>
      <c r="J97" s="267">
        <v>2433</v>
      </c>
      <c r="K97" s="267">
        <v>77</v>
      </c>
      <c r="L97" s="267">
        <v>77</v>
      </c>
      <c r="M97" s="267">
        <v>0</v>
      </c>
      <c r="N97" s="267">
        <v>0</v>
      </c>
      <c r="O97" s="267">
        <v>2786</v>
      </c>
      <c r="P97" s="267">
        <v>98</v>
      </c>
      <c r="Q97" s="267">
        <v>98</v>
      </c>
      <c r="R97" s="267">
        <v>5</v>
      </c>
      <c r="S97" s="267">
        <v>0</v>
      </c>
      <c r="T97" s="268">
        <v>0.015</v>
      </c>
      <c r="U97" s="269">
        <v>74450</v>
      </c>
      <c r="V97" s="269">
        <v>2335</v>
      </c>
      <c r="W97" s="269">
        <v>2329</v>
      </c>
      <c r="X97" s="269">
        <v>0</v>
      </c>
      <c r="Y97" s="267">
        <v>2014</v>
      </c>
      <c r="Z97" s="270">
        <v>0.0313633310946944</v>
      </c>
      <c r="AA97" s="270">
        <v>0.0252837977296182</v>
      </c>
      <c r="AB97" s="270">
        <v>0.0316481709823263</v>
      </c>
      <c r="AC97" s="271">
        <v>0.0351758793969849</v>
      </c>
      <c r="AD97" s="272">
        <v>-0.00636437325270818</v>
      </c>
      <c r="AE97" s="273">
        <v>17611</v>
      </c>
      <c r="AF97" s="274">
        <v>562</v>
      </c>
      <c r="AG97" s="274">
        <v>0</v>
      </c>
      <c r="AH97" s="274">
        <v>18558</v>
      </c>
      <c r="AI97" s="274">
        <v>584</v>
      </c>
      <c r="AJ97" s="274">
        <v>0</v>
      </c>
      <c r="AK97" s="271">
        <v>0.03191187326103</v>
      </c>
      <c r="AL97" s="271">
        <v>0.031468908287531</v>
      </c>
      <c r="AM97" s="272">
        <v>0.000442964973499056</v>
      </c>
    </row>
    <row r="98" ht="20.25" spans="1:39">
      <c r="A98" s="263" t="s">
        <v>2706</v>
      </c>
      <c r="B98" s="264" t="s">
        <v>3383</v>
      </c>
      <c r="C98" s="265" t="s">
        <v>2948</v>
      </c>
      <c r="D98" s="281" t="s">
        <v>2949</v>
      </c>
      <c r="E98" s="266">
        <v>1354</v>
      </c>
      <c r="F98" s="266">
        <v>41</v>
      </c>
      <c r="G98" s="266">
        <v>32</v>
      </c>
      <c r="H98" s="266">
        <v>0</v>
      </c>
      <c r="I98" s="266">
        <v>0</v>
      </c>
      <c r="J98" s="267">
        <v>1593</v>
      </c>
      <c r="K98" s="267">
        <v>30</v>
      </c>
      <c r="L98" s="267">
        <v>30</v>
      </c>
      <c r="M98" s="267">
        <v>0</v>
      </c>
      <c r="N98" s="267">
        <v>0</v>
      </c>
      <c r="O98" s="267">
        <v>1812</v>
      </c>
      <c r="P98" s="267">
        <v>45</v>
      </c>
      <c r="Q98" s="267">
        <v>45</v>
      </c>
      <c r="R98" s="267">
        <v>0</v>
      </c>
      <c r="S98" s="267">
        <v>0</v>
      </c>
      <c r="T98" s="268">
        <v>0.015</v>
      </c>
      <c r="U98" s="269">
        <v>49088</v>
      </c>
      <c r="V98" s="269">
        <v>1240</v>
      </c>
      <c r="W98" s="269">
        <v>1231</v>
      </c>
      <c r="X98" s="269">
        <v>1</v>
      </c>
      <c r="Y98" s="267">
        <v>1053</v>
      </c>
      <c r="Z98" s="270">
        <v>0.0252403846153846</v>
      </c>
      <c r="AA98" s="270">
        <v>0.0302806499261448</v>
      </c>
      <c r="AB98" s="270">
        <v>0.0188323917137476</v>
      </c>
      <c r="AC98" s="271">
        <v>0.0248344370860927</v>
      </c>
      <c r="AD98" s="272">
        <v>0.0114482582123971</v>
      </c>
      <c r="AE98" s="273">
        <v>11447</v>
      </c>
      <c r="AF98" s="274">
        <v>279</v>
      </c>
      <c r="AG98" s="274">
        <v>0</v>
      </c>
      <c r="AH98" s="274">
        <v>12072</v>
      </c>
      <c r="AI98" s="274">
        <v>348</v>
      </c>
      <c r="AJ98" s="274">
        <v>0</v>
      </c>
      <c r="AK98" s="271">
        <v>0.0243731982178737</v>
      </c>
      <c r="AL98" s="271">
        <v>0.0288270377733598</v>
      </c>
      <c r="AM98" s="272">
        <v>-0.00445383955548616</v>
      </c>
    </row>
    <row r="99" ht="20.25" spans="1:39">
      <c r="A99" s="263" t="s">
        <v>2706</v>
      </c>
      <c r="B99" s="264" t="s">
        <v>3384</v>
      </c>
      <c r="C99" s="265" t="s">
        <v>2878</v>
      </c>
      <c r="D99" s="281" t="s">
        <v>2879</v>
      </c>
      <c r="E99" s="266">
        <v>1789</v>
      </c>
      <c r="F99" s="266">
        <v>78</v>
      </c>
      <c r="G99" s="266">
        <v>62</v>
      </c>
      <c r="H99" s="266">
        <v>0</v>
      </c>
      <c r="I99" s="266">
        <v>0</v>
      </c>
      <c r="J99" s="267">
        <v>1644</v>
      </c>
      <c r="K99" s="267">
        <v>95</v>
      </c>
      <c r="L99" s="267">
        <v>95</v>
      </c>
      <c r="M99" s="267">
        <v>0</v>
      </c>
      <c r="N99" s="267">
        <v>0</v>
      </c>
      <c r="O99" s="267">
        <v>2386</v>
      </c>
      <c r="P99" s="267">
        <v>119</v>
      </c>
      <c r="Q99" s="267">
        <v>119</v>
      </c>
      <c r="R99" s="267">
        <v>1</v>
      </c>
      <c r="S99" s="267">
        <v>0</v>
      </c>
      <c r="T99" s="268">
        <v>0.015</v>
      </c>
      <c r="U99" s="269">
        <v>61730</v>
      </c>
      <c r="V99" s="269">
        <v>2728</v>
      </c>
      <c r="W99" s="269">
        <v>2708</v>
      </c>
      <c r="X99" s="269">
        <v>2</v>
      </c>
      <c r="Y99" s="267">
        <v>2313</v>
      </c>
      <c r="Z99" s="270">
        <v>0.0441600518386522</v>
      </c>
      <c r="AA99" s="270">
        <v>0.043599776411403</v>
      </c>
      <c r="AB99" s="270">
        <v>0.0577858880778589</v>
      </c>
      <c r="AC99" s="271">
        <v>0.0498742665549036</v>
      </c>
      <c r="AD99" s="272">
        <v>-0.0141861116664559</v>
      </c>
      <c r="AE99" s="273">
        <v>14025</v>
      </c>
      <c r="AF99" s="274">
        <v>635</v>
      </c>
      <c r="AG99" s="274">
        <v>0</v>
      </c>
      <c r="AH99" s="274">
        <v>14759</v>
      </c>
      <c r="AI99" s="274">
        <v>709</v>
      </c>
      <c r="AJ99" s="274">
        <v>0</v>
      </c>
      <c r="AK99" s="271">
        <v>0.0452762923351159</v>
      </c>
      <c r="AL99" s="271">
        <v>0.0480384849922081</v>
      </c>
      <c r="AM99" s="272">
        <v>-0.00276219265709228</v>
      </c>
    </row>
    <row r="100" ht="20.25" spans="1:39">
      <c r="A100" s="263" t="s">
        <v>2706</v>
      </c>
      <c r="B100" s="264" t="s">
        <v>3384</v>
      </c>
      <c r="C100" s="265" t="s">
        <v>2884</v>
      </c>
      <c r="D100" s="281" t="s">
        <v>2885</v>
      </c>
      <c r="E100" s="266">
        <v>3655</v>
      </c>
      <c r="F100" s="266">
        <v>105</v>
      </c>
      <c r="G100" s="266">
        <v>79</v>
      </c>
      <c r="H100" s="266">
        <v>0</v>
      </c>
      <c r="I100" s="266">
        <v>0</v>
      </c>
      <c r="J100" s="267">
        <v>3776</v>
      </c>
      <c r="K100" s="267">
        <v>140</v>
      </c>
      <c r="L100" s="267">
        <v>138</v>
      </c>
      <c r="M100" s="267">
        <v>0</v>
      </c>
      <c r="N100" s="267">
        <v>0</v>
      </c>
      <c r="O100" s="267">
        <v>4309</v>
      </c>
      <c r="P100" s="267">
        <v>138</v>
      </c>
      <c r="Q100" s="267">
        <v>137</v>
      </c>
      <c r="R100" s="267">
        <v>0</v>
      </c>
      <c r="S100" s="267">
        <v>0</v>
      </c>
      <c r="T100" s="268">
        <v>0.015</v>
      </c>
      <c r="U100" s="269">
        <v>125106</v>
      </c>
      <c r="V100" s="269">
        <v>4728</v>
      </c>
      <c r="W100" s="269">
        <v>4674</v>
      </c>
      <c r="X100" s="269">
        <v>5</v>
      </c>
      <c r="Y100" s="267">
        <v>4018</v>
      </c>
      <c r="Z100" s="270">
        <v>0.0377519863156044</v>
      </c>
      <c r="AA100" s="270">
        <v>0.0287277701778386</v>
      </c>
      <c r="AB100" s="270">
        <v>0.0370762711864407</v>
      </c>
      <c r="AC100" s="271">
        <v>0.0320259921095382</v>
      </c>
      <c r="AD100" s="272">
        <v>-0.0083485010086021</v>
      </c>
      <c r="AE100" s="273">
        <v>29744</v>
      </c>
      <c r="AF100" s="274">
        <v>997</v>
      </c>
      <c r="AG100" s="274">
        <v>1</v>
      </c>
      <c r="AH100" s="274">
        <v>30475</v>
      </c>
      <c r="AI100" s="274">
        <v>1222</v>
      </c>
      <c r="AJ100" s="274">
        <v>0</v>
      </c>
      <c r="AK100" s="271">
        <v>0.0334857450242066</v>
      </c>
      <c r="AL100" s="271">
        <v>0.0400984413453651</v>
      </c>
      <c r="AM100" s="272">
        <v>-0.00661269632115849</v>
      </c>
    </row>
    <row r="101" ht="20.25" spans="1:39">
      <c r="A101" s="263" t="s">
        <v>2706</v>
      </c>
      <c r="B101" s="264" t="s">
        <v>3384</v>
      </c>
      <c r="C101" s="265" t="s">
        <v>2910</v>
      </c>
      <c r="D101" s="281" t="s">
        <v>2911</v>
      </c>
      <c r="E101" s="266">
        <v>3062</v>
      </c>
      <c r="F101" s="266">
        <v>48</v>
      </c>
      <c r="G101" s="266">
        <v>30</v>
      </c>
      <c r="H101" s="266">
        <v>0</v>
      </c>
      <c r="I101" s="266">
        <v>0</v>
      </c>
      <c r="J101" s="267">
        <v>3300</v>
      </c>
      <c r="K101" s="267">
        <v>73</v>
      </c>
      <c r="L101" s="267">
        <v>73</v>
      </c>
      <c r="M101" s="267">
        <v>0</v>
      </c>
      <c r="N101" s="267">
        <v>0</v>
      </c>
      <c r="O101" s="267">
        <v>4210</v>
      </c>
      <c r="P101" s="267">
        <v>130</v>
      </c>
      <c r="Q101" s="267">
        <v>129</v>
      </c>
      <c r="R101" s="267">
        <v>4</v>
      </c>
      <c r="S101" s="267">
        <v>0</v>
      </c>
      <c r="T101" s="268">
        <v>0.015</v>
      </c>
      <c r="U101" s="269">
        <v>127875</v>
      </c>
      <c r="V101" s="269">
        <v>3572</v>
      </c>
      <c r="W101" s="269">
        <v>3542</v>
      </c>
      <c r="X101" s="269">
        <v>1</v>
      </c>
      <c r="Y101" s="267">
        <v>3079</v>
      </c>
      <c r="Z101" s="270">
        <v>0.0279257086999022</v>
      </c>
      <c r="AA101" s="270">
        <v>0.015676028739386</v>
      </c>
      <c r="AB101" s="270">
        <v>0.0221212121212121</v>
      </c>
      <c r="AC101" s="271">
        <v>0.0308788598574822</v>
      </c>
      <c r="AD101" s="272">
        <v>-0.0064451833818261</v>
      </c>
      <c r="AE101" s="273">
        <v>28547</v>
      </c>
      <c r="AF101" s="274">
        <v>722</v>
      </c>
      <c r="AG101" s="274">
        <v>0</v>
      </c>
      <c r="AH101" s="274">
        <v>31290</v>
      </c>
      <c r="AI101" s="274">
        <v>990</v>
      </c>
      <c r="AJ101" s="274">
        <v>0</v>
      </c>
      <c r="AK101" s="271">
        <v>0.0252916243388097</v>
      </c>
      <c r="AL101" s="271">
        <v>0.0316395014381592</v>
      </c>
      <c r="AM101" s="272">
        <v>-0.00634787709934947</v>
      </c>
    </row>
    <row r="102" ht="20.25" spans="1:39">
      <c r="A102" s="263" t="s">
        <v>2706</v>
      </c>
      <c r="B102" s="264" t="s">
        <v>3384</v>
      </c>
      <c r="C102" s="265" t="s">
        <v>2914</v>
      </c>
      <c r="D102" s="281" t="s">
        <v>2915</v>
      </c>
      <c r="E102" s="266">
        <v>1706</v>
      </c>
      <c r="F102" s="266">
        <v>61</v>
      </c>
      <c r="G102" s="266">
        <v>45</v>
      </c>
      <c r="H102" s="266">
        <v>0</v>
      </c>
      <c r="I102" s="266">
        <v>0</v>
      </c>
      <c r="J102" s="267">
        <v>1653</v>
      </c>
      <c r="K102" s="267">
        <v>84</v>
      </c>
      <c r="L102" s="267">
        <v>84</v>
      </c>
      <c r="M102" s="267">
        <v>4</v>
      </c>
      <c r="N102" s="267">
        <v>0</v>
      </c>
      <c r="O102" s="267">
        <v>2175</v>
      </c>
      <c r="P102" s="267">
        <v>54</v>
      </c>
      <c r="Q102" s="267">
        <v>54</v>
      </c>
      <c r="R102" s="267">
        <v>0</v>
      </c>
      <c r="S102" s="267">
        <v>0</v>
      </c>
      <c r="T102" s="268">
        <v>0.015</v>
      </c>
      <c r="U102" s="269">
        <v>60046</v>
      </c>
      <c r="V102" s="269">
        <v>2269</v>
      </c>
      <c r="W102" s="269">
        <v>2244</v>
      </c>
      <c r="X102" s="269">
        <v>14</v>
      </c>
      <c r="Y102" s="267">
        <v>1891</v>
      </c>
      <c r="Z102" s="270">
        <v>0.0375545415181694</v>
      </c>
      <c r="AA102" s="270">
        <v>0.0357561547479484</v>
      </c>
      <c r="AB102" s="270">
        <v>0.0508166969147005</v>
      </c>
      <c r="AC102" s="271">
        <v>0.0248275862068966</v>
      </c>
      <c r="AD102" s="272">
        <v>-0.0150605421667521</v>
      </c>
      <c r="AE102" s="273">
        <v>14091</v>
      </c>
      <c r="AF102" s="274">
        <v>515</v>
      </c>
      <c r="AG102" s="274">
        <v>0</v>
      </c>
      <c r="AH102" s="274">
        <v>14671</v>
      </c>
      <c r="AI102" s="274">
        <v>631</v>
      </c>
      <c r="AJ102" s="274">
        <v>7</v>
      </c>
      <c r="AK102" s="271">
        <v>0.0365481513022497</v>
      </c>
      <c r="AL102" s="271">
        <v>0.0425328880103606</v>
      </c>
      <c r="AM102" s="272">
        <v>-0.00598473670811091</v>
      </c>
    </row>
    <row r="103" ht="20.25" spans="1:39">
      <c r="A103" s="263" t="s">
        <v>2706</v>
      </c>
      <c r="B103" s="264" t="s">
        <v>3384</v>
      </c>
      <c r="C103" s="265" t="s">
        <v>3206</v>
      </c>
      <c r="D103" s="281" t="s">
        <v>3206</v>
      </c>
      <c r="E103" s="266">
        <v>3084</v>
      </c>
      <c r="F103" s="266">
        <v>112</v>
      </c>
      <c r="G103" s="266">
        <v>73</v>
      </c>
      <c r="H103" s="266">
        <v>0</v>
      </c>
      <c r="I103" s="266">
        <v>0</v>
      </c>
      <c r="J103" s="267">
        <v>3654</v>
      </c>
      <c r="K103" s="267">
        <v>135</v>
      </c>
      <c r="L103" s="267">
        <v>135</v>
      </c>
      <c r="M103" s="267">
        <v>0</v>
      </c>
      <c r="N103" s="267">
        <v>0</v>
      </c>
      <c r="O103" s="267">
        <v>3687</v>
      </c>
      <c r="P103" s="267">
        <v>117</v>
      </c>
      <c r="Q103" s="267">
        <v>117</v>
      </c>
      <c r="R103" s="267">
        <v>4</v>
      </c>
      <c r="S103" s="267">
        <v>0</v>
      </c>
      <c r="T103" s="268">
        <v>0.015</v>
      </c>
      <c r="U103" s="269">
        <v>112876</v>
      </c>
      <c r="V103" s="269">
        <v>3764</v>
      </c>
      <c r="W103" s="269">
        <v>3725</v>
      </c>
      <c r="X103" s="269">
        <v>1</v>
      </c>
      <c r="Y103" s="267">
        <v>3207</v>
      </c>
      <c r="Z103" s="270">
        <v>0.0333374676636309</v>
      </c>
      <c r="AA103" s="270">
        <v>0.0363164721141375</v>
      </c>
      <c r="AB103" s="270">
        <v>0.0369458128078818</v>
      </c>
      <c r="AC103" s="271">
        <v>0.03173311635476</v>
      </c>
      <c r="AD103" s="272">
        <v>-0.00062934069374429</v>
      </c>
      <c r="AE103" s="273">
        <v>26366</v>
      </c>
      <c r="AF103" s="274">
        <v>863</v>
      </c>
      <c r="AG103" s="274">
        <v>1</v>
      </c>
      <c r="AH103" s="274">
        <v>28455</v>
      </c>
      <c r="AI103" s="274">
        <v>1021</v>
      </c>
      <c r="AJ103" s="274">
        <v>0</v>
      </c>
      <c r="AK103" s="271">
        <v>0.0326936205719487</v>
      </c>
      <c r="AL103" s="271">
        <v>0.0358812159550167</v>
      </c>
      <c r="AM103" s="272">
        <v>-0.00318759538306797</v>
      </c>
    </row>
    <row r="104" ht="20.25" spans="1:39">
      <c r="A104" s="263" t="s">
        <v>2706</v>
      </c>
      <c r="B104" s="264" t="s">
        <v>3384</v>
      </c>
      <c r="C104" s="265" t="s">
        <v>2875</v>
      </c>
      <c r="D104" s="281" t="s">
        <v>2875</v>
      </c>
      <c r="E104" s="266">
        <v>2829</v>
      </c>
      <c r="F104" s="266">
        <v>98</v>
      </c>
      <c r="G104" s="266">
        <v>69</v>
      </c>
      <c r="H104" s="266">
        <v>0</v>
      </c>
      <c r="I104" s="266">
        <v>0</v>
      </c>
      <c r="J104" s="267">
        <v>3081</v>
      </c>
      <c r="K104" s="267">
        <v>76</v>
      </c>
      <c r="L104" s="267">
        <v>75</v>
      </c>
      <c r="M104" s="267">
        <v>1</v>
      </c>
      <c r="N104" s="267">
        <v>0</v>
      </c>
      <c r="O104" s="267">
        <v>3636</v>
      </c>
      <c r="P104" s="267">
        <v>74</v>
      </c>
      <c r="Q104" s="267">
        <v>74</v>
      </c>
      <c r="R104" s="267">
        <v>3</v>
      </c>
      <c r="S104" s="267">
        <v>0</v>
      </c>
      <c r="T104" s="268">
        <v>0.015</v>
      </c>
      <c r="U104" s="269">
        <v>93709</v>
      </c>
      <c r="V104" s="269">
        <v>2269</v>
      </c>
      <c r="W104" s="269">
        <v>2237</v>
      </c>
      <c r="X104" s="269">
        <v>1</v>
      </c>
      <c r="Y104" s="267">
        <v>1936</v>
      </c>
      <c r="Z104" s="270">
        <v>0.0242025845969971</v>
      </c>
      <c r="AA104" s="270">
        <v>0.0346412159773772</v>
      </c>
      <c r="AB104" s="270">
        <v>0.0246673158065563</v>
      </c>
      <c r="AC104" s="271">
        <v>0.0203520352035204</v>
      </c>
      <c r="AD104" s="272">
        <v>0.00997390017082085</v>
      </c>
      <c r="AE104" s="273">
        <v>21934</v>
      </c>
      <c r="AF104" s="274">
        <v>476</v>
      </c>
      <c r="AG104" s="274">
        <v>0</v>
      </c>
      <c r="AH104" s="274">
        <v>22258</v>
      </c>
      <c r="AI104" s="274">
        <v>529</v>
      </c>
      <c r="AJ104" s="274">
        <v>1</v>
      </c>
      <c r="AK104" s="271">
        <v>0.0217014680404851</v>
      </c>
      <c r="AL104" s="271">
        <v>0.0237218078892982</v>
      </c>
      <c r="AM104" s="272">
        <v>-0.00202033984881314</v>
      </c>
    </row>
    <row r="105" ht="20.25" spans="1:39">
      <c r="A105" s="263" t="s">
        <v>2706</v>
      </c>
      <c r="B105" s="264" t="s">
        <v>3384</v>
      </c>
      <c r="C105" s="265" t="s">
        <v>2894</v>
      </c>
      <c r="D105" s="281" t="s">
        <v>2895</v>
      </c>
      <c r="E105" s="266">
        <v>3206</v>
      </c>
      <c r="F105" s="266">
        <v>66</v>
      </c>
      <c r="G105" s="266">
        <v>53</v>
      </c>
      <c r="H105" s="266">
        <v>0</v>
      </c>
      <c r="I105" s="266">
        <v>0</v>
      </c>
      <c r="J105" s="267">
        <v>3550</v>
      </c>
      <c r="K105" s="267">
        <v>77</v>
      </c>
      <c r="L105" s="267">
        <v>77</v>
      </c>
      <c r="M105" s="267">
        <v>0</v>
      </c>
      <c r="N105" s="267">
        <v>0</v>
      </c>
      <c r="O105" s="267">
        <v>4004</v>
      </c>
      <c r="P105" s="267">
        <v>69</v>
      </c>
      <c r="Q105" s="267">
        <v>67</v>
      </c>
      <c r="R105" s="267">
        <v>1</v>
      </c>
      <c r="S105" s="267">
        <v>0</v>
      </c>
      <c r="T105" s="268">
        <v>0.015</v>
      </c>
      <c r="U105" s="269">
        <v>120775</v>
      </c>
      <c r="V105" s="269">
        <v>2332</v>
      </c>
      <c r="W105" s="269">
        <v>2317</v>
      </c>
      <c r="X105" s="269">
        <v>1</v>
      </c>
      <c r="Y105" s="267">
        <v>1984</v>
      </c>
      <c r="Z105" s="270">
        <v>0.0193003518940178</v>
      </c>
      <c r="AA105" s="270">
        <v>0.0205864004990643</v>
      </c>
      <c r="AB105" s="270">
        <v>0.0216901408450704</v>
      </c>
      <c r="AC105" s="271">
        <v>0.0172327672327672</v>
      </c>
      <c r="AD105" s="272">
        <v>-0.00110374034600617</v>
      </c>
      <c r="AE105" s="273">
        <v>27478</v>
      </c>
      <c r="AF105" s="274">
        <v>563</v>
      </c>
      <c r="AG105" s="274">
        <v>0</v>
      </c>
      <c r="AH105" s="274">
        <v>28711</v>
      </c>
      <c r="AI105" s="274">
        <v>512</v>
      </c>
      <c r="AJ105" s="274">
        <v>0</v>
      </c>
      <c r="AK105" s="271">
        <v>0.0204891185675813</v>
      </c>
      <c r="AL105" s="271">
        <v>0.0178328863501794</v>
      </c>
      <c r="AM105" s="272">
        <v>0.00265623221740196</v>
      </c>
    </row>
    <row r="106" ht="20.25" spans="1:39">
      <c r="A106" s="263" t="s">
        <v>2706</v>
      </c>
      <c r="B106" s="264" t="s">
        <v>3384</v>
      </c>
      <c r="C106" s="265" t="s">
        <v>2896</v>
      </c>
      <c r="D106" s="281" t="s">
        <v>2897</v>
      </c>
      <c r="E106" s="266">
        <v>1934</v>
      </c>
      <c r="F106" s="266">
        <v>44</v>
      </c>
      <c r="G106" s="266">
        <v>31</v>
      </c>
      <c r="H106" s="266">
        <v>0</v>
      </c>
      <c r="I106" s="266">
        <v>0</v>
      </c>
      <c r="J106" s="267">
        <v>2017</v>
      </c>
      <c r="K106" s="267">
        <v>48</v>
      </c>
      <c r="L106" s="267">
        <v>48</v>
      </c>
      <c r="M106" s="267">
        <v>0</v>
      </c>
      <c r="N106" s="267">
        <v>0</v>
      </c>
      <c r="O106" s="267">
        <v>2542</v>
      </c>
      <c r="P106" s="267">
        <v>58</v>
      </c>
      <c r="Q106" s="267">
        <v>58</v>
      </c>
      <c r="R106" s="267">
        <v>7</v>
      </c>
      <c r="S106" s="267">
        <v>0</v>
      </c>
      <c r="T106" s="268">
        <v>0.015</v>
      </c>
      <c r="U106" s="269">
        <v>63959</v>
      </c>
      <c r="V106" s="269">
        <v>1599</v>
      </c>
      <c r="W106" s="269">
        <v>1585</v>
      </c>
      <c r="X106" s="269">
        <v>0</v>
      </c>
      <c r="Y106" s="267">
        <v>1401</v>
      </c>
      <c r="Z106" s="270">
        <v>0.0250003908754046</v>
      </c>
      <c r="AA106" s="270">
        <v>0.0227507755946225</v>
      </c>
      <c r="AB106" s="270">
        <v>0.0237977193852256</v>
      </c>
      <c r="AC106" s="271">
        <v>0.022816679779701</v>
      </c>
      <c r="AD106" s="272">
        <v>-0.00104694379060304</v>
      </c>
      <c r="AE106" s="273">
        <v>15343</v>
      </c>
      <c r="AF106" s="274">
        <v>354</v>
      </c>
      <c r="AG106" s="274">
        <v>0</v>
      </c>
      <c r="AH106" s="274">
        <v>15355</v>
      </c>
      <c r="AI106" s="274">
        <v>403</v>
      </c>
      <c r="AJ106" s="274">
        <v>0</v>
      </c>
      <c r="AK106" s="271">
        <v>0.0230724108714072</v>
      </c>
      <c r="AL106" s="271">
        <v>0.0262455226310648</v>
      </c>
      <c r="AM106" s="272">
        <v>-0.00317311175965765</v>
      </c>
    </row>
    <row r="107" ht="20.25" spans="1:39">
      <c r="A107" s="263" t="s">
        <v>2706</v>
      </c>
      <c r="B107" s="264" t="s">
        <v>3384</v>
      </c>
      <c r="C107" s="265" t="s">
        <v>2906</v>
      </c>
      <c r="D107" s="281" t="s">
        <v>2907</v>
      </c>
      <c r="E107" s="266">
        <v>1506</v>
      </c>
      <c r="F107" s="266">
        <v>34</v>
      </c>
      <c r="G107" s="266">
        <v>23</v>
      </c>
      <c r="H107" s="266">
        <v>0</v>
      </c>
      <c r="I107" s="266">
        <v>0</v>
      </c>
      <c r="J107" s="267">
        <v>1662</v>
      </c>
      <c r="K107" s="267">
        <v>45</v>
      </c>
      <c r="L107" s="267">
        <v>45</v>
      </c>
      <c r="M107" s="267">
        <v>0</v>
      </c>
      <c r="N107" s="267">
        <v>0</v>
      </c>
      <c r="O107" s="267">
        <v>2448</v>
      </c>
      <c r="P107" s="267">
        <v>87</v>
      </c>
      <c r="Q107" s="267">
        <v>87</v>
      </c>
      <c r="R107" s="267">
        <v>3</v>
      </c>
      <c r="S107" s="267">
        <v>0</v>
      </c>
      <c r="T107" s="268">
        <v>0.015</v>
      </c>
      <c r="U107" s="269">
        <v>66465</v>
      </c>
      <c r="V107" s="269">
        <v>1486</v>
      </c>
      <c r="W107" s="269">
        <v>1475</v>
      </c>
      <c r="X107" s="269">
        <v>4</v>
      </c>
      <c r="Y107" s="267">
        <v>1256</v>
      </c>
      <c r="Z107" s="270">
        <v>0.0222974497856014</v>
      </c>
      <c r="AA107" s="270">
        <v>0.0225763612217795</v>
      </c>
      <c r="AB107" s="270">
        <v>0.0270758122743682</v>
      </c>
      <c r="AC107" s="271">
        <v>0.0355392156862745</v>
      </c>
      <c r="AD107" s="272">
        <v>-0.00449945105258868</v>
      </c>
      <c r="AE107" s="273">
        <v>15175</v>
      </c>
      <c r="AF107" s="274">
        <v>411</v>
      </c>
      <c r="AG107" s="274">
        <v>0</v>
      </c>
      <c r="AH107" s="274">
        <v>15825</v>
      </c>
      <c r="AI107" s="274">
        <v>344</v>
      </c>
      <c r="AJ107" s="274">
        <v>0</v>
      </c>
      <c r="AK107" s="271">
        <v>0.0270840197693575</v>
      </c>
      <c r="AL107" s="271">
        <v>0.02173775671406</v>
      </c>
      <c r="AM107" s="272">
        <v>0.00534626305529746</v>
      </c>
    </row>
    <row r="108" ht="20.25" spans="1:39">
      <c r="A108" s="263" t="s">
        <v>2706</v>
      </c>
      <c r="B108" s="264" t="s">
        <v>3384</v>
      </c>
      <c r="C108" s="265" t="s">
        <v>2952</v>
      </c>
      <c r="D108" s="281" t="s">
        <v>2953</v>
      </c>
      <c r="E108" s="266">
        <v>1739</v>
      </c>
      <c r="F108" s="266">
        <v>34</v>
      </c>
      <c r="G108" s="266">
        <v>26</v>
      </c>
      <c r="H108" s="266">
        <v>0</v>
      </c>
      <c r="I108" s="266">
        <v>0</v>
      </c>
      <c r="J108" s="267">
        <v>2049</v>
      </c>
      <c r="K108" s="267">
        <v>84</v>
      </c>
      <c r="L108" s="267">
        <v>84</v>
      </c>
      <c r="M108" s="267">
        <v>2</v>
      </c>
      <c r="N108" s="267">
        <v>0</v>
      </c>
      <c r="O108" s="267">
        <v>2358</v>
      </c>
      <c r="P108" s="267">
        <v>34</v>
      </c>
      <c r="Q108" s="267">
        <v>34</v>
      </c>
      <c r="R108" s="267">
        <v>1</v>
      </c>
      <c r="S108" s="267">
        <v>0</v>
      </c>
      <c r="T108" s="268">
        <v>0.015</v>
      </c>
      <c r="U108" s="269">
        <v>68129</v>
      </c>
      <c r="V108" s="269">
        <v>1600</v>
      </c>
      <c r="W108" s="269">
        <v>1584</v>
      </c>
      <c r="X108" s="269">
        <v>1</v>
      </c>
      <c r="Y108" s="267">
        <v>1371</v>
      </c>
      <c r="Z108" s="270">
        <v>0.0234701815673208</v>
      </c>
      <c r="AA108" s="270">
        <v>0.019551466359977</v>
      </c>
      <c r="AB108" s="270">
        <v>0.04099560761347</v>
      </c>
      <c r="AC108" s="271">
        <v>0.0144189991518236</v>
      </c>
      <c r="AD108" s="272">
        <v>-0.021444141253493</v>
      </c>
      <c r="AE108" s="273">
        <v>15401</v>
      </c>
      <c r="AF108" s="274">
        <v>345</v>
      </c>
      <c r="AG108" s="274">
        <v>0</v>
      </c>
      <c r="AH108" s="274">
        <v>16622</v>
      </c>
      <c r="AI108" s="274">
        <v>422</v>
      </c>
      <c r="AJ108" s="274">
        <v>1</v>
      </c>
      <c r="AK108" s="271">
        <v>0.0224011427829362</v>
      </c>
      <c r="AL108" s="271">
        <v>0.0253278787149561</v>
      </c>
      <c r="AM108" s="272">
        <v>-0.00292673593201991</v>
      </c>
    </row>
    <row r="109" ht="20.25" spans="1:39">
      <c r="A109" s="263" t="s">
        <v>2706</v>
      </c>
      <c r="B109" s="264" t="s">
        <v>3384</v>
      </c>
      <c r="C109" s="265" t="s">
        <v>3049</v>
      </c>
      <c r="D109" s="281" t="s">
        <v>3050</v>
      </c>
      <c r="E109" s="266">
        <v>3421</v>
      </c>
      <c r="F109" s="266">
        <v>93</v>
      </c>
      <c r="G109" s="266">
        <v>71</v>
      </c>
      <c r="H109" s="266">
        <v>0</v>
      </c>
      <c r="I109" s="266">
        <v>0</v>
      </c>
      <c r="J109" s="267">
        <v>3401</v>
      </c>
      <c r="K109" s="267">
        <v>118</v>
      </c>
      <c r="L109" s="267">
        <v>118</v>
      </c>
      <c r="M109" s="267">
        <v>0</v>
      </c>
      <c r="N109" s="267">
        <v>0</v>
      </c>
      <c r="O109" s="267">
        <v>4929</v>
      </c>
      <c r="P109" s="267">
        <v>128</v>
      </c>
      <c r="Q109" s="267">
        <v>128</v>
      </c>
      <c r="R109" s="267">
        <v>2</v>
      </c>
      <c r="S109" s="267">
        <v>0</v>
      </c>
      <c r="T109" s="268">
        <v>0.015</v>
      </c>
      <c r="U109" s="269">
        <v>143967</v>
      </c>
      <c r="V109" s="269">
        <v>4339</v>
      </c>
      <c r="W109" s="269">
        <v>4301</v>
      </c>
      <c r="X109" s="269">
        <v>8</v>
      </c>
      <c r="Y109" s="267">
        <v>3563</v>
      </c>
      <c r="Z109" s="270">
        <v>0.0300832829745706</v>
      </c>
      <c r="AA109" s="270">
        <v>0.0271850336159018</v>
      </c>
      <c r="AB109" s="270">
        <v>0.0346956777418406</v>
      </c>
      <c r="AC109" s="271">
        <v>0.0259687563400284</v>
      </c>
      <c r="AD109" s="272">
        <v>-0.00751064412593885</v>
      </c>
      <c r="AE109" s="273">
        <v>30775</v>
      </c>
      <c r="AF109" s="274">
        <v>943</v>
      </c>
      <c r="AG109" s="274">
        <v>0</v>
      </c>
      <c r="AH109" s="274">
        <v>34344</v>
      </c>
      <c r="AI109" s="274">
        <v>1435</v>
      </c>
      <c r="AJ109" s="274">
        <v>0</v>
      </c>
      <c r="AK109" s="271">
        <v>0.0306417546709992</v>
      </c>
      <c r="AL109" s="271">
        <v>0.0417831353365945</v>
      </c>
      <c r="AM109" s="272">
        <v>-0.0111413806655953</v>
      </c>
    </row>
    <row r="110" ht="20.25" spans="1:39">
      <c r="A110" s="263" t="s">
        <v>2706</v>
      </c>
      <c r="B110" s="264" t="s">
        <v>3384</v>
      </c>
      <c r="C110" s="265" t="s">
        <v>3061</v>
      </c>
      <c r="D110" s="281" t="s">
        <v>3062</v>
      </c>
      <c r="E110" s="266">
        <v>2687</v>
      </c>
      <c r="F110" s="266">
        <v>114</v>
      </c>
      <c r="G110" s="266">
        <v>87</v>
      </c>
      <c r="H110" s="266">
        <v>0</v>
      </c>
      <c r="I110" s="266">
        <v>0</v>
      </c>
      <c r="J110" s="267">
        <v>3573</v>
      </c>
      <c r="K110" s="267">
        <v>104</v>
      </c>
      <c r="L110" s="267">
        <v>104</v>
      </c>
      <c r="M110" s="267">
        <v>0</v>
      </c>
      <c r="N110" s="267">
        <v>0</v>
      </c>
      <c r="O110" s="267">
        <v>4554</v>
      </c>
      <c r="P110" s="267">
        <v>140</v>
      </c>
      <c r="Q110" s="267">
        <v>140</v>
      </c>
      <c r="R110" s="267">
        <v>5</v>
      </c>
      <c r="S110" s="267">
        <v>0</v>
      </c>
      <c r="T110" s="268">
        <v>0.015</v>
      </c>
      <c r="U110" s="269">
        <v>121979</v>
      </c>
      <c r="V110" s="269">
        <v>3786</v>
      </c>
      <c r="W110" s="269">
        <v>3759</v>
      </c>
      <c r="X110" s="269">
        <v>0</v>
      </c>
      <c r="Y110" s="267">
        <v>3275</v>
      </c>
      <c r="Z110" s="270">
        <v>0.0310381295140967</v>
      </c>
      <c r="AA110" s="270">
        <v>0.0424264979531076</v>
      </c>
      <c r="AB110" s="270">
        <v>0.0291071928351525</v>
      </c>
      <c r="AC110" s="271">
        <v>0.0307422046552481</v>
      </c>
      <c r="AD110" s="272">
        <v>0.013319305117955</v>
      </c>
      <c r="AE110" s="273">
        <v>27042</v>
      </c>
      <c r="AF110" s="274">
        <v>870</v>
      </c>
      <c r="AG110" s="274">
        <v>0</v>
      </c>
      <c r="AH110" s="274">
        <v>30804</v>
      </c>
      <c r="AI110" s="274">
        <v>1011</v>
      </c>
      <c r="AJ110" s="274">
        <v>0</v>
      </c>
      <c r="AK110" s="271">
        <v>0.0321721766141558</v>
      </c>
      <c r="AL110" s="271">
        <v>0.0328204129333853</v>
      </c>
      <c r="AM110" s="272">
        <v>-0.000648236319229514</v>
      </c>
    </row>
    <row r="111" ht="20.25" spans="1:39">
      <c r="A111" s="263" t="s">
        <v>2706</v>
      </c>
      <c r="B111" s="264" t="s">
        <v>3384</v>
      </c>
      <c r="C111" s="265" t="s">
        <v>3065</v>
      </c>
      <c r="D111" s="281" t="s">
        <v>3066</v>
      </c>
      <c r="E111" s="266">
        <v>5614</v>
      </c>
      <c r="F111" s="266">
        <v>89</v>
      </c>
      <c r="G111" s="266">
        <v>63</v>
      </c>
      <c r="H111" s="266">
        <v>0</v>
      </c>
      <c r="I111" s="266">
        <v>0</v>
      </c>
      <c r="J111" s="267">
        <v>5141</v>
      </c>
      <c r="K111" s="267">
        <v>118</v>
      </c>
      <c r="L111" s="267">
        <v>118</v>
      </c>
      <c r="M111" s="267">
        <v>0</v>
      </c>
      <c r="N111" s="267">
        <v>0</v>
      </c>
      <c r="O111" s="267">
        <v>6602</v>
      </c>
      <c r="P111" s="267">
        <v>138</v>
      </c>
      <c r="Q111" s="267">
        <v>138</v>
      </c>
      <c r="R111" s="267">
        <v>2</v>
      </c>
      <c r="S111" s="267">
        <v>0</v>
      </c>
      <c r="T111" s="268">
        <v>0.015</v>
      </c>
      <c r="U111" s="269">
        <v>197472</v>
      </c>
      <c r="V111" s="269">
        <v>4291</v>
      </c>
      <c r="W111" s="269">
        <v>4265</v>
      </c>
      <c r="X111" s="269">
        <v>5</v>
      </c>
      <c r="Y111" s="267">
        <v>3683</v>
      </c>
      <c r="Z111" s="270">
        <v>0.0217043428941825</v>
      </c>
      <c r="AA111" s="270">
        <v>0.0158532240826505</v>
      </c>
      <c r="AB111" s="270">
        <v>0.0229527329313363</v>
      </c>
      <c r="AC111" s="271">
        <v>0.0209027567403817</v>
      </c>
      <c r="AD111" s="272">
        <v>-0.0070995088486858</v>
      </c>
      <c r="AE111" s="273">
        <v>43645</v>
      </c>
      <c r="AF111" s="274">
        <v>980</v>
      </c>
      <c r="AG111" s="274">
        <v>0</v>
      </c>
      <c r="AH111" s="274">
        <v>49839</v>
      </c>
      <c r="AI111" s="274">
        <v>1180</v>
      </c>
      <c r="AJ111" s="274">
        <v>1</v>
      </c>
      <c r="AK111" s="271">
        <v>0.0224538893344026</v>
      </c>
      <c r="AL111" s="271">
        <v>0.0236561728766629</v>
      </c>
      <c r="AM111" s="272">
        <v>-0.00120228354226029</v>
      </c>
    </row>
    <row r="112" ht="20.25" spans="1:39">
      <c r="A112" s="263" t="s">
        <v>2706</v>
      </c>
      <c r="B112" s="264" t="s">
        <v>3384</v>
      </c>
      <c r="C112" s="265" t="s">
        <v>3121</v>
      </c>
      <c r="D112" s="281" t="s">
        <v>3122</v>
      </c>
      <c r="E112" s="266">
        <v>2003</v>
      </c>
      <c r="F112" s="266">
        <v>69</v>
      </c>
      <c r="G112" s="266">
        <v>50</v>
      </c>
      <c r="H112" s="266">
        <v>0</v>
      </c>
      <c r="I112" s="266">
        <v>0</v>
      </c>
      <c r="J112" s="267">
        <v>2794</v>
      </c>
      <c r="K112" s="267">
        <v>66</v>
      </c>
      <c r="L112" s="267">
        <v>66</v>
      </c>
      <c r="M112" s="267">
        <v>1</v>
      </c>
      <c r="N112" s="267">
        <v>0</v>
      </c>
      <c r="O112" s="267">
        <v>2787</v>
      </c>
      <c r="P112" s="267">
        <v>99</v>
      </c>
      <c r="Q112" s="267">
        <v>99</v>
      </c>
      <c r="R112" s="267">
        <v>3</v>
      </c>
      <c r="S112" s="267">
        <v>0</v>
      </c>
      <c r="T112" s="268">
        <v>0.015</v>
      </c>
      <c r="U112" s="269">
        <v>88324</v>
      </c>
      <c r="V112" s="269">
        <v>2463</v>
      </c>
      <c r="W112" s="269">
        <v>2442</v>
      </c>
      <c r="X112" s="269">
        <v>0</v>
      </c>
      <c r="Y112" s="267">
        <v>2145</v>
      </c>
      <c r="Z112" s="270">
        <v>0.0278859653095421</v>
      </c>
      <c r="AA112" s="270">
        <v>0.0344483275087369</v>
      </c>
      <c r="AB112" s="270">
        <v>0.0236220472440945</v>
      </c>
      <c r="AC112" s="271">
        <v>0.0355220667384284</v>
      </c>
      <c r="AD112" s="272">
        <v>0.0108262802646424</v>
      </c>
      <c r="AE112" s="273">
        <v>19301</v>
      </c>
      <c r="AF112" s="274">
        <v>575</v>
      </c>
      <c r="AG112" s="274">
        <v>0</v>
      </c>
      <c r="AH112" s="274">
        <v>22507</v>
      </c>
      <c r="AI112" s="274">
        <v>637</v>
      </c>
      <c r="AJ112" s="274">
        <v>0</v>
      </c>
      <c r="AK112" s="271">
        <v>0.0297912025283664</v>
      </c>
      <c r="AL112" s="271">
        <v>0.0283023059492602</v>
      </c>
      <c r="AM112" s="272">
        <v>0.00148889657910618</v>
      </c>
    </row>
    <row r="113" ht="20.25" spans="1:39">
      <c r="A113" s="263" t="s">
        <v>2706</v>
      </c>
      <c r="B113" s="264" t="s">
        <v>3384</v>
      </c>
      <c r="C113" s="265" t="s">
        <v>3123</v>
      </c>
      <c r="D113" s="281" t="s">
        <v>3124</v>
      </c>
      <c r="E113" s="266">
        <v>1695</v>
      </c>
      <c r="F113" s="266">
        <v>50</v>
      </c>
      <c r="G113" s="266">
        <v>36</v>
      </c>
      <c r="H113" s="266">
        <v>0</v>
      </c>
      <c r="I113" s="266">
        <v>0</v>
      </c>
      <c r="J113" s="267">
        <v>2366</v>
      </c>
      <c r="K113" s="267">
        <v>67</v>
      </c>
      <c r="L113" s="267">
        <v>66</v>
      </c>
      <c r="M113" s="267">
        <v>1</v>
      </c>
      <c r="N113" s="267">
        <v>0</v>
      </c>
      <c r="O113" s="267">
        <v>2590</v>
      </c>
      <c r="P113" s="267">
        <v>86</v>
      </c>
      <c r="Q113" s="267">
        <v>85</v>
      </c>
      <c r="R113" s="267">
        <v>3</v>
      </c>
      <c r="S113" s="267">
        <v>0</v>
      </c>
      <c r="T113" s="268">
        <v>0.015</v>
      </c>
      <c r="U113" s="269">
        <v>77520</v>
      </c>
      <c r="V113" s="269">
        <v>2097</v>
      </c>
      <c r="W113" s="269">
        <v>2081</v>
      </c>
      <c r="X113" s="269">
        <v>1</v>
      </c>
      <c r="Y113" s="267">
        <v>1742</v>
      </c>
      <c r="Z113" s="270">
        <v>0.0270381836945304</v>
      </c>
      <c r="AA113" s="270">
        <v>0.0294985250737463</v>
      </c>
      <c r="AB113" s="270">
        <v>0.0283178360101437</v>
      </c>
      <c r="AC113" s="271">
        <v>0.0332046332046332</v>
      </c>
      <c r="AD113" s="272">
        <v>0.00118068906360261</v>
      </c>
      <c r="AE113" s="273">
        <v>17621</v>
      </c>
      <c r="AF113" s="274">
        <v>553</v>
      </c>
      <c r="AG113" s="274">
        <v>1</v>
      </c>
      <c r="AH113" s="274">
        <v>19451</v>
      </c>
      <c r="AI113" s="274">
        <v>530</v>
      </c>
      <c r="AJ113" s="274">
        <v>0</v>
      </c>
      <c r="AK113" s="271">
        <v>0.0313262584416321</v>
      </c>
      <c r="AL113" s="271">
        <v>0.0272479564032698</v>
      </c>
      <c r="AM113" s="272">
        <v>0.00407830203836239</v>
      </c>
    </row>
    <row r="114" ht="20.25" spans="1:39">
      <c r="A114" s="263" t="s">
        <v>2706</v>
      </c>
      <c r="B114" s="264" t="s">
        <v>3384</v>
      </c>
      <c r="C114" s="265" t="s">
        <v>3157</v>
      </c>
      <c r="D114" s="281" t="s">
        <v>3158</v>
      </c>
      <c r="E114" s="266">
        <v>4158</v>
      </c>
      <c r="F114" s="266">
        <v>97</v>
      </c>
      <c r="G114" s="266">
        <v>66</v>
      </c>
      <c r="H114" s="266">
        <v>0</v>
      </c>
      <c r="I114" s="266">
        <v>0</v>
      </c>
      <c r="J114" s="267">
        <v>4527</v>
      </c>
      <c r="K114" s="267">
        <v>280</v>
      </c>
      <c r="L114" s="267">
        <v>279</v>
      </c>
      <c r="M114" s="267">
        <v>0</v>
      </c>
      <c r="N114" s="267">
        <v>0</v>
      </c>
      <c r="O114" s="267">
        <v>6107</v>
      </c>
      <c r="P114" s="267">
        <v>134</v>
      </c>
      <c r="Q114" s="267">
        <v>134</v>
      </c>
      <c r="R114" s="267">
        <v>0</v>
      </c>
      <c r="S114" s="267">
        <v>0</v>
      </c>
      <c r="T114" s="268">
        <v>0.015</v>
      </c>
      <c r="U114" s="269">
        <v>171807</v>
      </c>
      <c r="V114" s="269">
        <v>4905</v>
      </c>
      <c r="W114" s="269">
        <v>4864</v>
      </c>
      <c r="X114" s="269">
        <v>7</v>
      </c>
      <c r="Y114" s="267">
        <v>4049</v>
      </c>
      <c r="Z114" s="270">
        <v>0.0285087336371626</v>
      </c>
      <c r="AA114" s="270">
        <v>0.0233285233285233</v>
      </c>
      <c r="AB114" s="270">
        <v>0.0618511155290479</v>
      </c>
      <c r="AC114" s="271">
        <v>0.0219420337317832</v>
      </c>
      <c r="AD114" s="272">
        <v>-0.0385225922005246</v>
      </c>
      <c r="AE114" s="273">
        <v>36722</v>
      </c>
      <c r="AF114" s="274">
        <v>1152</v>
      </c>
      <c r="AG114" s="274">
        <v>0</v>
      </c>
      <c r="AH114" s="274">
        <v>42346</v>
      </c>
      <c r="AI114" s="274">
        <v>1238</v>
      </c>
      <c r="AJ114" s="274">
        <v>1</v>
      </c>
      <c r="AK114" s="271">
        <v>0.0313708403681717</v>
      </c>
      <c r="AL114" s="271">
        <v>0.0292117319227318</v>
      </c>
      <c r="AM114" s="272">
        <v>0.00215910844543989</v>
      </c>
    </row>
    <row r="115" ht="20.25" spans="1:39">
      <c r="A115" s="263" t="s">
        <v>2706</v>
      </c>
      <c r="B115" s="264" t="s">
        <v>3382</v>
      </c>
      <c r="C115" s="265" t="s">
        <v>3113</v>
      </c>
      <c r="D115" s="281" t="s">
        <v>3114</v>
      </c>
      <c r="E115" s="266">
        <v>2933</v>
      </c>
      <c r="F115" s="266">
        <v>215</v>
      </c>
      <c r="G115" s="266">
        <v>100</v>
      </c>
      <c r="H115" s="266">
        <v>0</v>
      </c>
      <c r="I115" s="266">
        <v>0</v>
      </c>
      <c r="J115" s="267">
        <v>1534</v>
      </c>
      <c r="K115" s="267">
        <v>176</v>
      </c>
      <c r="L115" s="267">
        <v>176</v>
      </c>
      <c r="M115" s="267">
        <v>0</v>
      </c>
      <c r="N115" s="267">
        <v>0</v>
      </c>
      <c r="O115" s="267">
        <v>2856</v>
      </c>
      <c r="P115" s="267">
        <v>91</v>
      </c>
      <c r="Q115" s="267">
        <v>90</v>
      </c>
      <c r="R115" s="267">
        <v>3</v>
      </c>
      <c r="S115" s="267">
        <v>0</v>
      </c>
      <c r="T115" s="268">
        <v>0.015</v>
      </c>
      <c r="U115" s="269">
        <v>98924</v>
      </c>
      <c r="V115" s="269">
        <v>10151</v>
      </c>
      <c r="W115" s="269">
        <v>10005</v>
      </c>
      <c r="X115" s="269">
        <v>19</v>
      </c>
      <c r="Y115" s="267">
        <v>8395</v>
      </c>
      <c r="Z115" s="270">
        <v>0.102422061380454</v>
      </c>
      <c r="AA115" s="270">
        <v>0.0733037845209683</v>
      </c>
      <c r="AB115" s="270">
        <v>0.114732724902216</v>
      </c>
      <c r="AC115" s="271">
        <v>0.0318627450980392</v>
      </c>
      <c r="AD115" s="272">
        <v>-0.0414289403812481</v>
      </c>
      <c r="AE115" s="273">
        <v>21178</v>
      </c>
      <c r="AF115" s="274">
        <v>2123</v>
      </c>
      <c r="AG115" s="274">
        <v>5</v>
      </c>
      <c r="AH115" s="274">
        <v>23888</v>
      </c>
      <c r="AI115" s="274">
        <v>2676</v>
      </c>
      <c r="AJ115" s="274">
        <v>0</v>
      </c>
      <c r="AK115" s="271">
        <v>0.100009443762395</v>
      </c>
      <c r="AL115" s="271">
        <v>0.112022772940388</v>
      </c>
      <c r="AM115" s="272">
        <v>-0.0120133291779935</v>
      </c>
    </row>
    <row r="116" ht="20.25" spans="1:39">
      <c r="A116" s="263" t="s">
        <v>2706</v>
      </c>
      <c r="B116" s="264" t="s">
        <v>3382</v>
      </c>
      <c r="C116" s="265" t="s">
        <v>3139</v>
      </c>
      <c r="D116" s="281" t="s">
        <v>3140</v>
      </c>
      <c r="E116" s="266">
        <v>3165</v>
      </c>
      <c r="F116" s="266">
        <v>95</v>
      </c>
      <c r="G116" s="266">
        <v>65</v>
      </c>
      <c r="H116" s="266">
        <v>0</v>
      </c>
      <c r="I116" s="266">
        <v>0</v>
      </c>
      <c r="J116" s="267">
        <v>2509</v>
      </c>
      <c r="K116" s="267">
        <v>138</v>
      </c>
      <c r="L116" s="267">
        <v>137</v>
      </c>
      <c r="M116" s="267">
        <v>1</v>
      </c>
      <c r="N116" s="267">
        <v>0</v>
      </c>
      <c r="O116" s="267">
        <v>4231</v>
      </c>
      <c r="P116" s="267">
        <v>164</v>
      </c>
      <c r="Q116" s="267">
        <v>164</v>
      </c>
      <c r="R116" s="267">
        <v>5</v>
      </c>
      <c r="S116" s="267">
        <v>0</v>
      </c>
      <c r="T116" s="268">
        <v>0.015</v>
      </c>
      <c r="U116" s="269">
        <v>127891</v>
      </c>
      <c r="V116" s="269">
        <v>6519</v>
      </c>
      <c r="W116" s="269">
        <v>6475</v>
      </c>
      <c r="X116" s="269">
        <v>8</v>
      </c>
      <c r="Y116" s="267">
        <v>5788</v>
      </c>
      <c r="Z116" s="270">
        <v>0.0509105410075768</v>
      </c>
      <c r="AA116" s="270">
        <v>0.0300157977883096</v>
      </c>
      <c r="AB116" s="270">
        <v>0.055001992825827</v>
      </c>
      <c r="AC116" s="271">
        <v>0.0387615220987946</v>
      </c>
      <c r="AD116" s="272">
        <v>-0.0249861950375174</v>
      </c>
      <c r="AE116" s="273">
        <v>27046</v>
      </c>
      <c r="AF116" s="274">
        <v>1269</v>
      </c>
      <c r="AG116" s="274">
        <v>2</v>
      </c>
      <c r="AH116" s="274">
        <v>31863</v>
      </c>
      <c r="AI116" s="274">
        <v>1706</v>
      </c>
      <c r="AJ116" s="274">
        <v>3</v>
      </c>
      <c r="AK116" s="271">
        <v>0.0468461140279524</v>
      </c>
      <c r="AL116" s="271">
        <v>0.0534475724194206</v>
      </c>
      <c r="AM116" s="272">
        <v>-0.00660145839146827</v>
      </c>
    </row>
    <row r="117" ht="20.25" spans="1:39">
      <c r="A117" s="263" t="s">
        <v>2706</v>
      </c>
      <c r="B117" s="264" t="s">
        <v>3382</v>
      </c>
      <c r="C117" s="265" t="s">
        <v>3145</v>
      </c>
      <c r="D117" s="281" t="s">
        <v>3146</v>
      </c>
      <c r="E117" s="266">
        <v>2519</v>
      </c>
      <c r="F117" s="266">
        <v>62</v>
      </c>
      <c r="G117" s="266">
        <v>43</v>
      </c>
      <c r="H117" s="266">
        <v>0</v>
      </c>
      <c r="I117" s="266">
        <v>0</v>
      </c>
      <c r="J117" s="267">
        <v>1783</v>
      </c>
      <c r="K117" s="267">
        <v>59</v>
      </c>
      <c r="L117" s="267">
        <v>56</v>
      </c>
      <c r="M117" s="267">
        <v>0</v>
      </c>
      <c r="N117" s="267">
        <v>0</v>
      </c>
      <c r="O117" s="267">
        <v>2986</v>
      </c>
      <c r="P117" s="267">
        <v>84</v>
      </c>
      <c r="Q117" s="267">
        <v>84</v>
      </c>
      <c r="R117" s="267">
        <v>0</v>
      </c>
      <c r="S117" s="267">
        <v>0</v>
      </c>
      <c r="T117" s="268">
        <v>0.015</v>
      </c>
      <c r="U117" s="269">
        <v>88498</v>
      </c>
      <c r="V117" s="269">
        <v>2258</v>
      </c>
      <c r="W117" s="269">
        <v>2232</v>
      </c>
      <c r="X117" s="269">
        <v>2</v>
      </c>
      <c r="Y117" s="267">
        <v>1938</v>
      </c>
      <c r="Z117" s="270">
        <v>0.0254921015164184</v>
      </c>
      <c r="AA117" s="270">
        <v>0.0246129416435093</v>
      </c>
      <c r="AB117" s="270">
        <v>0.0330902972518228</v>
      </c>
      <c r="AC117" s="271">
        <v>0.0281312793034159</v>
      </c>
      <c r="AD117" s="272">
        <v>-0.00847735560831344</v>
      </c>
      <c r="AE117" s="273">
        <v>19705</v>
      </c>
      <c r="AF117" s="274">
        <v>526</v>
      </c>
      <c r="AG117" s="274">
        <v>0</v>
      </c>
      <c r="AH117" s="274">
        <v>21034</v>
      </c>
      <c r="AI117" s="274">
        <v>543</v>
      </c>
      <c r="AJ117" s="274">
        <v>0</v>
      </c>
      <c r="AK117" s="271">
        <v>0.026693732555189</v>
      </c>
      <c r="AL117" s="271">
        <v>0.0258153465817248</v>
      </c>
      <c r="AM117" s="272">
        <v>0.000878385973464211</v>
      </c>
    </row>
    <row r="118" ht="20.25" spans="1:39">
      <c r="A118" s="263" t="s">
        <v>2706</v>
      </c>
      <c r="B118" s="264" t="s">
        <v>3382</v>
      </c>
      <c r="C118" s="265" t="s">
        <v>3159</v>
      </c>
      <c r="D118" s="281" t="s">
        <v>3160</v>
      </c>
      <c r="E118" s="266">
        <v>2712</v>
      </c>
      <c r="F118" s="266">
        <v>130</v>
      </c>
      <c r="G118" s="266">
        <v>87</v>
      </c>
      <c r="H118" s="266">
        <v>0</v>
      </c>
      <c r="I118" s="266">
        <v>0</v>
      </c>
      <c r="J118" s="267">
        <v>2150</v>
      </c>
      <c r="K118" s="267">
        <v>76</v>
      </c>
      <c r="L118" s="267">
        <v>76</v>
      </c>
      <c r="M118" s="267">
        <v>0</v>
      </c>
      <c r="N118" s="267">
        <v>0</v>
      </c>
      <c r="O118" s="267">
        <v>3462</v>
      </c>
      <c r="P118" s="267">
        <v>125</v>
      </c>
      <c r="Q118" s="267">
        <v>125</v>
      </c>
      <c r="R118" s="267">
        <v>1</v>
      </c>
      <c r="S118" s="267">
        <v>1</v>
      </c>
      <c r="T118" s="268">
        <v>0.015</v>
      </c>
      <c r="U118" s="269">
        <v>104727</v>
      </c>
      <c r="V118" s="269">
        <v>3395</v>
      </c>
      <c r="W118" s="269">
        <v>3350</v>
      </c>
      <c r="X118" s="269">
        <v>2</v>
      </c>
      <c r="Y118" s="267">
        <v>2856</v>
      </c>
      <c r="Z118" s="270">
        <v>0.0323985218711507</v>
      </c>
      <c r="AA118" s="270">
        <v>0.0479351032448378</v>
      </c>
      <c r="AB118" s="270">
        <v>0.0353488372093023</v>
      </c>
      <c r="AC118" s="271">
        <v>0.0358174465626805</v>
      </c>
      <c r="AD118" s="272">
        <v>0.0125862660355354</v>
      </c>
      <c r="AE118" s="273">
        <v>22647</v>
      </c>
      <c r="AF118" s="274">
        <v>819</v>
      </c>
      <c r="AG118" s="274">
        <v>2</v>
      </c>
      <c r="AH118" s="274">
        <v>25918</v>
      </c>
      <c r="AI118" s="274">
        <v>949</v>
      </c>
      <c r="AJ118" s="274">
        <v>0</v>
      </c>
      <c r="AK118" s="271">
        <v>0.0360754183777101</v>
      </c>
      <c r="AL118" s="271">
        <v>0.0366154795894745</v>
      </c>
      <c r="AM118" s="272">
        <v>-0.000540061211764427</v>
      </c>
    </row>
    <row r="119" ht="20.25" spans="1:39">
      <c r="A119" s="263" t="s">
        <v>2706</v>
      </c>
      <c r="B119" s="264" t="s">
        <v>3382</v>
      </c>
      <c r="C119" s="265" t="s">
        <v>3167</v>
      </c>
      <c r="D119" s="281" t="s">
        <v>3168</v>
      </c>
      <c r="E119" s="266">
        <v>2166</v>
      </c>
      <c r="F119" s="266">
        <v>122</v>
      </c>
      <c r="G119" s="266">
        <v>84</v>
      </c>
      <c r="H119" s="266">
        <v>0</v>
      </c>
      <c r="I119" s="266">
        <v>0</v>
      </c>
      <c r="J119" s="267">
        <v>1733</v>
      </c>
      <c r="K119" s="267">
        <v>82</v>
      </c>
      <c r="L119" s="267">
        <v>82</v>
      </c>
      <c r="M119" s="267">
        <v>0</v>
      </c>
      <c r="N119" s="267">
        <v>0</v>
      </c>
      <c r="O119" s="267">
        <v>2792</v>
      </c>
      <c r="P119" s="267">
        <v>144</v>
      </c>
      <c r="Q119" s="267">
        <v>144</v>
      </c>
      <c r="R119" s="267">
        <v>3</v>
      </c>
      <c r="S119" s="267">
        <v>0</v>
      </c>
      <c r="T119" s="268">
        <v>0.015</v>
      </c>
      <c r="U119" s="269">
        <v>88105</v>
      </c>
      <c r="V119" s="269">
        <v>4244</v>
      </c>
      <c r="W119" s="269">
        <v>4199</v>
      </c>
      <c r="X119" s="269">
        <v>9</v>
      </c>
      <c r="Y119" s="267">
        <v>3670</v>
      </c>
      <c r="Z119" s="270">
        <v>0.0480676465580841</v>
      </c>
      <c r="AA119" s="270">
        <v>0.0563250230840259</v>
      </c>
      <c r="AB119" s="270">
        <v>0.0473167916907098</v>
      </c>
      <c r="AC119" s="271">
        <v>0.0515759312320917</v>
      </c>
      <c r="AD119" s="272">
        <v>0.00900823139331611</v>
      </c>
      <c r="AE119" s="273">
        <v>18608</v>
      </c>
      <c r="AF119" s="274">
        <v>1005</v>
      </c>
      <c r="AG119" s="274">
        <v>1</v>
      </c>
      <c r="AH119" s="274">
        <v>21855</v>
      </c>
      <c r="AI119" s="274">
        <v>1113</v>
      </c>
      <c r="AJ119" s="274">
        <v>0</v>
      </c>
      <c r="AK119" s="271">
        <v>0.0539552880481513</v>
      </c>
      <c r="AL119" s="271">
        <v>0.0509265614275909</v>
      </c>
      <c r="AM119" s="272">
        <v>0.0030287266205604</v>
      </c>
    </row>
    <row r="120" ht="20.25" spans="1:39">
      <c r="A120" s="263" t="s">
        <v>2706</v>
      </c>
      <c r="B120" s="264" t="s">
        <v>3382</v>
      </c>
      <c r="C120" s="265" t="s">
        <v>3067</v>
      </c>
      <c r="D120" s="281" t="s">
        <v>3068</v>
      </c>
      <c r="E120" s="266">
        <v>3749</v>
      </c>
      <c r="F120" s="266">
        <v>188</v>
      </c>
      <c r="G120" s="266">
        <v>149</v>
      </c>
      <c r="H120" s="266">
        <v>4</v>
      </c>
      <c r="I120" s="266">
        <v>0</v>
      </c>
      <c r="J120" s="267">
        <v>3001</v>
      </c>
      <c r="K120" s="267">
        <v>165</v>
      </c>
      <c r="L120" s="267">
        <v>165</v>
      </c>
      <c r="M120" s="267">
        <v>0</v>
      </c>
      <c r="N120" s="267">
        <v>0</v>
      </c>
      <c r="O120" s="267">
        <v>4680</v>
      </c>
      <c r="P120" s="267">
        <v>221</v>
      </c>
      <c r="Q120" s="267">
        <v>220</v>
      </c>
      <c r="R120" s="267">
        <v>7</v>
      </c>
      <c r="S120" s="267">
        <v>0</v>
      </c>
      <c r="T120" s="268">
        <v>0.015</v>
      </c>
      <c r="U120" s="269">
        <v>145877</v>
      </c>
      <c r="V120" s="269">
        <v>4861</v>
      </c>
      <c r="W120" s="269">
        <v>4817</v>
      </c>
      <c r="X120" s="269">
        <v>4</v>
      </c>
      <c r="Y120" s="267">
        <v>4036</v>
      </c>
      <c r="Z120" s="270">
        <v>0.0332951733309569</v>
      </c>
      <c r="AA120" s="270">
        <v>0.0501467057882102</v>
      </c>
      <c r="AB120" s="270">
        <v>0.0549816727757414</v>
      </c>
      <c r="AC120" s="271">
        <v>0.0472222222222222</v>
      </c>
      <c r="AD120" s="272">
        <v>-0.00483496698753123</v>
      </c>
      <c r="AE120" s="273">
        <v>30624</v>
      </c>
      <c r="AF120" s="274">
        <v>1242</v>
      </c>
      <c r="AG120" s="274">
        <v>0</v>
      </c>
      <c r="AH120" s="274">
        <v>36327</v>
      </c>
      <c r="AI120" s="274">
        <v>1233</v>
      </c>
      <c r="AJ120" s="274">
        <v>0</v>
      </c>
      <c r="AK120" s="271">
        <v>0.0405564263322884</v>
      </c>
      <c r="AL120" s="271">
        <v>0.0339416962589809</v>
      </c>
      <c r="AM120" s="272">
        <v>0.00661473007330748</v>
      </c>
    </row>
    <row r="121" ht="20.25" spans="1:39">
      <c r="A121" s="263" t="s">
        <v>2706</v>
      </c>
      <c r="B121" s="264" t="s">
        <v>3382</v>
      </c>
      <c r="C121" s="265" t="s">
        <v>3093</v>
      </c>
      <c r="D121" s="281" t="s">
        <v>3094</v>
      </c>
      <c r="E121" s="266">
        <v>3997</v>
      </c>
      <c r="F121" s="266">
        <v>153</v>
      </c>
      <c r="G121" s="266">
        <v>103</v>
      </c>
      <c r="H121" s="266">
        <v>0</v>
      </c>
      <c r="I121" s="266">
        <v>0</v>
      </c>
      <c r="J121" s="267">
        <v>2899</v>
      </c>
      <c r="K121" s="267">
        <v>143</v>
      </c>
      <c r="L121" s="267">
        <v>141</v>
      </c>
      <c r="M121" s="267">
        <v>0</v>
      </c>
      <c r="N121" s="267">
        <v>0</v>
      </c>
      <c r="O121" s="267">
        <v>5449</v>
      </c>
      <c r="P121" s="267">
        <v>211</v>
      </c>
      <c r="Q121" s="267">
        <v>211</v>
      </c>
      <c r="R121" s="267">
        <v>3</v>
      </c>
      <c r="S121" s="267">
        <v>0</v>
      </c>
      <c r="T121" s="268">
        <v>0.015</v>
      </c>
      <c r="U121" s="269">
        <v>151649</v>
      </c>
      <c r="V121" s="269">
        <v>5739</v>
      </c>
      <c r="W121" s="269">
        <v>5674</v>
      </c>
      <c r="X121" s="269">
        <v>1</v>
      </c>
      <c r="Y121" s="267">
        <v>4921</v>
      </c>
      <c r="Z121" s="270">
        <v>0.037837374463399</v>
      </c>
      <c r="AA121" s="270">
        <v>0.0382787090317738</v>
      </c>
      <c r="AB121" s="270">
        <v>0.0493273542600897</v>
      </c>
      <c r="AC121" s="271">
        <v>0.0387227014131033</v>
      </c>
      <c r="AD121" s="272">
        <v>-0.0110486452283159</v>
      </c>
      <c r="AE121" s="273">
        <v>33017</v>
      </c>
      <c r="AF121" s="274">
        <v>1211</v>
      </c>
      <c r="AG121" s="274">
        <v>0</v>
      </c>
      <c r="AH121" s="274">
        <v>37497</v>
      </c>
      <c r="AI121" s="274">
        <v>1528</v>
      </c>
      <c r="AJ121" s="274">
        <v>0</v>
      </c>
      <c r="AK121" s="271">
        <v>0.0366780749310961</v>
      </c>
      <c r="AL121" s="271">
        <v>0.0407499266607995</v>
      </c>
      <c r="AM121" s="272">
        <v>-0.00407185172970343</v>
      </c>
    </row>
    <row r="122" ht="20.25" spans="1:39">
      <c r="A122" s="263" t="s">
        <v>2706</v>
      </c>
      <c r="B122" s="264" t="s">
        <v>3382</v>
      </c>
      <c r="C122" s="265" t="s">
        <v>3119</v>
      </c>
      <c r="D122" s="281" t="s">
        <v>3120</v>
      </c>
      <c r="E122" s="266">
        <v>2296</v>
      </c>
      <c r="F122" s="266">
        <v>116</v>
      </c>
      <c r="G122" s="266">
        <v>87</v>
      </c>
      <c r="H122" s="266">
        <v>0</v>
      </c>
      <c r="I122" s="266">
        <v>0</v>
      </c>
      <c r="J122" s="267">
        <v>1762</v>
      </c>
      <c r="K122" s="267">
        <v>108</v>
      </c>
      <c r="L122" s="267">
        <v>104</v>
      </c>
      <c r="M122" s="267">
        <v>0</v>
      </c>
      <c r="N122" s="267">
        <v>0</v>
      </c>
      <c r="O122" s="267">
        <v>2721</v>
      </c>
      <c r="P122" s="267">
        <v>128</v>
      </c>
      <c r="Q122" s="267">
        <v>127</v>
      </c>
      <c r="R122" s="267">
        <v>0</v>
      </c>
      <c r="S122" s="267">
        <v>0</v>
      </c>
      <c r="T122" s="268">
        <v>0.015</v>
      </c>
      <c r="U122" s="269">
        <v>88603</v>
      </c>
      <c r="V122" s="269">
        <v>7069</v>
      </c>
      <c r="W122" s="269">
        <v>7005</v>
      </c>
      <c r="X122" s="269">
        <v>8</v>
      </c>
      <c r="Y122" s="267">
        <v>6195</v>
      </c>
      <c r="Z122" s="270">
        <v>0.0796925611999594</v>
      </c>
      <c r="AA122" s="270">
        <v>0.0505226480836237</v>
      </c>
      <c r="AB122" s="270">
        <v>0.0612939841089671</v>
      </c>
      <c r="AC122" s="271">
        <v>0.0470415288496876</v>
      </c>
      <c r="AD122" s="272">
        <v>-0.0107713360253434</v>
      </c>
      <c r="AE122" s="273">
        <v>18818</v>
      </c>
      <c r="AF122" s="274">
        <v>1313</v>
      </c>
      <c r="AG122" s="274">
        <v>2</v>
      </c>
      <c r="AH122" s="274">
        <v>20738</v>
      </c>
      <c r="AI122" s="274">
        <v>2600</v>
      </c>
      <c r="AJ122" s="274">
        <v>4</v>
      </c>
      <c r="AK122" s="271">
        <v>0.0696673397810607</v>
      </c>
      <c r="AL122" s="271">
        <v>0.125180827466487</v>
      </c>
      <c r="AM122" s="272">
        <v>-0.055513487685426</v>
      </c>
    </row>
    <row r="123" ht="20.25" spans="1:39">
      <c r="A123" s="263" t="s">
        <v>2706</v>
      </c>
      <c r="B123" s="264" t="s">
        <v>3382</v>
      </c>
      <c r="C123" s="265" t="s">
        <v>3141</v>
      </c>
      <c r="D123" s="281" t="s">
        <v>3142</v>
      </c>
      <c r="E123" s="266">
        <v>2936</v>
      </c>
      <c r="F123" s="266">
        <v>118</v>
      </c>
      <c r="G123" s="266">
        <v>93</v>
      </c>
      <c r="H123" s="266">
        <v>0</v>
      </c>
      <c r="I123" s="266">
        <v>0</v>
      </c>
      <c r="J123" s="267">
        <v>2159</v>
      </c>
      <c r="K123" s="267">
        <v>135</v>
      </c>
      <c r="L123" s="267">
        <v>135</v>
      </c>
      <c r="M123" s="267">
        <v>1</v>
      </c>
      <c r="N123" s="267">
        <v>0</v>
      </c>
      <c r="O123" s="267">
        <v>3626</v>
      </c>
      <c r="P123" s="267">
        <v>188</v>
      </c>
      <c r="Q123" s="267">
        <v>187</v>
      </c>
      <c r="R123" s="267">
        <v>2</v>
      </c>
      <c r="S123" s="267">
        <v>1</v>
      </c>
      <c r="T123" s="268">
        <v>0.015</v>
      </c>
      <c r="U123" s="269">
        <v>116030</v>
      </c>
      <c r="V123" s="269">
        <v>4116</v>
      </c>
      <c r="W123" s="269">
        <v>4083</v>
      </c>
      <c r="X123" s="269">
        <v>5</v>
      </c>
      <c r="Y123" s="267">
        <v>3488</v>
      </c>
      <c r="Z123" s="270">
        <v>0.0354304921141084</v>
      </c>
      <c r="AA123" s="270">
        <v>0.0401907356948229</v>
      </c>
      <c r="AB123" s="270">
        <v>0.0625289485873089</v>
      </c>
      <c r="AC123" s="271">
        <v>0.0515719801434087</v>
      </c>
      <c r="AD123" s="272">
        <v>-0.0223382128924861</v>
      </c>
      <c r="AE123" s="273">
        <v>23958</v>
      </c>
      <c r="AF123" s="274">
        <v>1038</v>
      </c>
      <c r="AG123" s="274">
        <v>1</v>
      </c>
      <c r="AH123" s="274">
        <v>29506</v>
      </c>
      <c r="AI123" s="274">
        <v>1001</v>
      </c>
      <c r="AJ123" s="274">
        <v>2</v>
      </c>
      <c r="AK123" s="271">
        <v>0.0432840804741631</v>
      </c>
      <c r="AL123" s="271">
        <v>0.0338575205043042</v>
      </c>
      <c r="AM123" s="272">
        <v>0.00942655996985891</v>
      </c>
    </row>
    <row r="124" ht="20.25" spans="1:39">
      <c r="A124" s="263" t="s">
        <v>2706</v>
      </c>
      <c r="B124" s="264" t="s">
        <v>3382</v>
      </c>
      <c r="C124" s="265" t="s">
        <v>3151</v>
      </c>
      <c r="D124" s="281" t="s">
        <v>3152</v>
      </c>
      <c r="E124" s="266">
        <v>2923</v>
      </c>
      <c r="F124" s="266">
        <v>124</v>
      </c>
      <c r="G124" s="266">
        <v>77</v>
      </c>
      <c r="H124" s="266">
        <v>0</v>
      </c>
      <c r="I124" s="266">
        <v>0</v>
      </c>
      <c r="J124" s="267">
        <v>1985</v>
      </c>
      <c r="K124" s="267">
        <v>65</v>
      </c>
      <c r="L124" s="267">
        <v>65</v>
      </c>
      <c r="M124" s="267">
        <v>0</v>
      </c>
      <c r="N124" s="267">
        <v>0</v>
      </c>
      <c r="O124" s="267">
        <v>3327</v>
      </c>
      <c r="P124" s="267">
        <v>237</v>
      </c>
      <c r="Q124" s="267">
        <v>236</v>
      </c>
      <c r="R124" s="267">
        <v>0</v>
      </c>
      <c r="S124" s="267">
        <v>0</v>
      </c>
      <c r="T124" s="268">
        <v>0.015</v>
      </c>
      <c r="U124" s="269">
        <v>107566</v>
      </c>
      <c r="V124" s="269">
        <v>3586</v>
      </c>
      <c r="W124" s="269">
        <v>3523</v>
      </c>
      <c r="X124" s="269">
        <v>5</v>
      </c>
      <c r="Y124" s="267">
        <v>2958</v>
      </c>
      <c r="Z124" s="270">
        <v>0.0332911886655635</v>
      </c>
      <c r="AA124" s="270">
        <v>0.0424221690044475</v>
      </c>
      <c r="AB124" s="270">
        <v>0.0327455919395466</v>
      </c>
      <c r="AC124" s="271">
        <v>0.0712353471596033</v>
      </c>
      <c r="AD124" s="272">
        <v>0.00967657706490089</v>
      </c>
      <c r="AE124" s="273">
        <v>21989</v>
      </c>
      <c r="AF124" s="274">
        <v>894</v>
      </c>
      <c r="AG124" s="274">
        <v>1</v>
      </c>
      <c r="AH124" s="274">
        <v>26041</v>
      </c>
      <c r="AI124" s="274">
        <v>889</v>
      </c>
      <c r="AJ124" s="274">
        <v>1</v>
      </c>
      <c r="AK124" s="271">
        <v>0.0406112146982582</v>
      </c>
      <c r="AL124" s="271">
        <v>0.0341000729618678</v>
      </c>
      <c r="AM124" s="272">
        <v>0.0065111417363904</v>
      </c>
    </row>
    <row r="125" ht="20.25" spans="1:39">
      <c r="A125" s="263" t="s">
        <v>2706</v>
      </c>
      <c r="B125" s="264" t="s">
        <v>3382</v>
      </c>
      <c r="C125" s="265" t="s">
        <v>3153</v>
      </c>
      <c r="D125" s="281" t="s">
        <v>3154</v>
      </c>
      <c r="E125" s="266">
        <v>2950</v>
      </c>
      <c r="F125" s="266">
        <v>476</v>
      </c>
      <c r="G125" s="266">
        <v>247</v>
      </c>
      <c r="H125" s="266">
        <v>0</v>
      </c>
      <c r="I125" s="266">
        <v>0</v>
      </c>
      <c r="J125" s="267">
        <v>2624</v>
      </c>
      <c r="K125" s="267">
        <v>412</v>
      </c>
      <c r="L125" s="267">
        <v>410</v>
      </c>
      <c r="M125" s="267">
        <v>1</v>
      </c>
      <c r="N125" s="267">
        <v>1</v>
      </c>
      <c r="O125" s="267">
        <v>4043</v>
      </c>
      <c r="P125" s="267">
        <v>172</v>
      </c>
      <c r="Q125" s="267">
        <v>172</v>
      </c>
      <c r="R125" s="267">
        <v>1</v>
      </c>
      <c r="S125" s="267">
        <v>0</v>
      </c>
      <c r="T125" s="268">
        <v>0.015</v>
      </c>
      <c r="U125" s="269">
        <v>123760</v>
      </c>
      <c r="V125" s="269">
        <v>10212</v>
      </c>
      <c r="W125" s="269">
        <v>9974</v>
      </c>
      <c r="X125" s="269">
        <v>10</v>
      </c>
      <c r="Y125" s="267">
        <v>8432</v>
      </c>
      <c r="Z125" s="270">
        <v>0.0824337427278604</v>
      </c>
      <c r="AA125" s="270">
        <v>0.16135593220339</v>
      </c>
      <c r="AB125" s="270">
        <v>0.156631097560976</v>
      </c>
      <c r="AC125" s="271">
        <v>0.0425426663368786</v>
      </c>
      <c r="AD125" s="272">
        <v>0.00472483464241424</v>
      </c>
      <c r="AE125" s="273">
        <v>25500</v>
      </c>
      <c r="AF125" s="274">
        <v>2422</v>
      </c>
      <c r="AG125" s="274">
        <v>2</v>
      </c>
      <c r="AH125" s="274">
        <v>29590</v>
      </c>
      <c r="AI125" s="274">
        <v>3351</v>
      </c>
      <c r="AJ125" s="274">
        <v>2</v>
      </c>
      <c r="AK125" s="271">
        <v>0.0949019607843137</v>
      </c>
      <c r="AL125" s="271">
        <v>0.113180128421764</v>
      </c>
      <c r="AM125" s="272">
        <v>-0.0182781676374504</v>
      </c>
    </row>
    <row r="126" ht="20.25" spans="1:39">
      <c r="A126" s="263" t="s">
        <v>2706</v>
      </c>
      <c r="B126" s="264" t="s">
        <v>3382</v>
      </c>
      <c r="C126" s="265" t="s">
        <v>3073</v>
      </c>
      <c r="D126" s="281" t="s">
        <v>3074</v>
      </c>
      <c r="E126" s="266">
        <v>2127</v>
      </c>
      <c r="F126" s="266">
        <v>67</v>
      </c>
      <c r="G126" s="266">
        <v>46</v>
      </c>
      <c r="H126" s="266">
        <v>0</v>
      </c>
      <c r="I126" s="266">
        <v>0</v>
      </c>
      <c r="J126" s="267">
        <v>1738</v>
      </c>
      <c r="K126" s="267">
        <v>67</v>
      </c>
      <c r="L126" s="267">
        <v>67</v>
      </c>
      <c r="M126" s="267">
        <v>0</v>
      </c>
      <c r="N126" s="267">
        <v>0</v>
      </c>
      <c r="O126" s="267">
        <v>2757</v>
      </c>
      <c r="P126" s="267">
        <v>83</v>
      </c>
      <c r="Q126" s="267">
        <v>83</v>
      </c>
      <c r="R126" s="267">
        <v>0</v>
      </c>
      <c r="S126" s="267">
        <v>0</v>
      </c>
      <c r="T126" s="268">
        <v>0.015</v>
      </c>
      <c r="U126" s="269">
        <v>80607</v>
      </c>
      <c r="V126" s="269">
        <v>2223</v>
      </c>
      <c r="W126" s="269">
        <v>2202</v>
      </c>
      <c r="X126" s="269">
        <v>1</v>
      </c>
      <c r="Y126" s="267">
        <v>1942</v>
      </c>
      <c r="Z126" s="270">
        <v>0.0275658441574553</v>
      </c>
      <c r="AA126" s="270">
        <v>0.0314997649271274</v>
      </c>
      <c r="AB126" s="270">
        <v>0.0385500575373993</v>
      </c>
      <c r="AC126" s="271">
        <v>0.0301051867972434</v>
      </c>
      <c r="AD126" s="272">
        <v>-0.0070502926102719</v>
      </c>
      <c r="AE126" s="273">
        <v>17975</v>
      </c>
      <c r="AF126" s="274">
        <v>564</v>
      </c>
      <c r="AG126" s="274">
        <v>0</v>
      </c>
      <c r="AH126" s="274">
        <v>20502</v>
      </c>
      <c r="AI126" s="274">
        <v>536</v>
      </c>
      <c r="AJ126" s="274">
        <v>0</v>
      </c>
      <c r="AK126" s="271">
        <v>0.0313769123783032</v>
      </c>
      <c r="AL126" s="271">
        <v>0.0261437908496732</v>
      </c>
      <c r="AM126" s="272">
        <v>0.00523312152863</v>
      </c>
    </row>
    <row r="127" ht="20.25" spans="1:39">
      <c r="A127" s="263" t="s">
        <v>2706</v>
      </c>
      <c r="B127" s="264" t="s">
        <v>3382</v>
      </c>
      <c r="C127" s="265" t="s">
        <v>3137</v>
      </c>
      <c r="D127" s="281" t="s">
        <v>3138</v>
      </c>
      <c r="E127" s="266">
        <v>1902</v>
      </c>
      <c r="F127" s="266">
        <v>48</v>
      </c>
      <c r="G127" s="266">
        <v>34</v>
      </c>
      <c r="H127" s="266">
        <v>0</v>
      </c>
      <c r="I127" s="266">
        <v>0</v>
      </c>
      <c r="J127" s="267">
        <v>1453</v>
      </c>
      <c r="K127" s="267">
        <v>49</v>
      </c>
      <c r="L127" s="267">
        <v>49</v>
      </c>
      <c r="M127" s="267">
        <v>0</v>
      </c>
      <c r="N127" s="267">
        <v>0</v>
      </c>
      <c r="O127" s="267">
        <v>2265</v>
      </c>
      <c r="P127" s="267">
        <v>75</v>
      </c>
      <c r="Q127" s="267">
        <v>75</v>
      </c>
      <c r="R127" s="267">
        <v>1</v>
      </c>
      <c r="S127" s="267">
        <v>0</v>
      </c>
      <c r="T127" s="268">
        <v>0.015</v>
      </c>
      <c r="U127" s="269">
        <v>68631</v>
      </c>
      <c r="V127" s="269">
        <v>2054</v>
      </c>
      <c r="W127" s="269">
        <v>2040</v>
      </c>
      <c r="X127" s="269">
        <v>0</v>
      </c>
      <c r="Y127" s="267">
        <v>1791</v>
      </c>
      <c r="Z127" s="270">
        <v>0.0299281665719573</v>
      </c>
      <c r="AA127" s="270">
        <v>0.0252365930599369</v>
      </c>
      <c r="AB127" s="270">
        <v>0.0337233310392292</v>
      </c>
      <c r="AC127" s="271">
        <v>0.033112582781457</v>
      </c>
      <c r="AD127" s="272">
        <v>-0.00848673797929227</v>
      </c>
      <c r="AE127" s="273">
        <v>15294</v>
      </c>
      <c r="AF127" s="274">
        <v>476</v>
      </c>
      <c r="AG127" s="274">
        <v>0</v>
      </c>
      <c r="AH127" s="274">
        <v>17099</v>
      </c>
      <c r="AI127" s="274">
        <v>529</v>
      </c>
      <c r="AJ127" s="274">
        <v>0</v>
      </c>
      <c r="AK127" s="271">
        <v>0.0311233163332026</v>
      </c>
      <c r="AL127" s="271">
        <v>0.0309374817240774</v>
      </c>
      <c r="AM127" s="272">
        <v>0.000185834609125132</v>
      </c>
    </row>
    <row r="128" ht="20.25" spans="1:39">
      <c r="A128" s="263" t="s">
        <v>2706</v>
      </c>
      <c r="B128" s="264" t="s">
        <v>3382</v>
      </c>
      <c r="C128" s="265" t="s">
        <v>3147</v>
      </c>
      <c r="D128" s="281" t="s">
        <v>3148</v>
      </c>
      <c r="E128" s="266">
        <v>2037</v>
      </c>
      <c r="F128" s="266">
        <v>67</v>
      </c>
      <c r="G128" s="266">
        <v>50</v>
      </c>
      <c r="H128" s="266">
        <v>0</v>
      </c>
      <c r="I128" s="266">
        <v>0</v>
      </c>
      <c r="J128" s="267">
        <v>1664</v>
      </c>
      <c r="K128" s="267">
        <v>48</v>
      </c>
      <c r="L128" s="267">
        <v>48</v>
      </c>
      <c r="M128" s="267">
        <v>0</v>
      </c>
      <c r="N128" s="267">
        <v>0</v>
      </c>
      <c r="O128" s="267">
        <v>2562</v>
      </c>
      <c r="P128" s="267">
        <v>88</v>
      </c>
      <c r="Q128" s="267">
        <v>88</v>
      </c>
      <c r="R128" s="267">
        <v>3</v>
      </c>
      <c r="S128" s="267">
        <v>0</v>
      </c>
      <c r="T128" s="268">
        <v>0.015</v>
      </c>
      <c r="U128" s="269">
        <v>77153</v>
      </c>
      <c r="V128" s="269">
        <v>2007</v>
      </c>
      <c r="W128" s="269">
        <v>1990</v>
      </c>
      <c r="X128" s="269">
        <v>1</v>
      </c>
      <c r="Y128" s="267">
        <v>1740</v>
      </c>
      <c r="Z128" s="270">
        <v>0.0260002851476935</v>
      </c>
      <c r="AA128" s="270">
        <v>0.0328915071183112</v>
      </c>
      <c r="AB128" s="270">
        <v>0.0288461538461538</v>
      </c>
      <c r="AC128" s="271">
        <v>0.0343481654957065</v>
      </c>
      <c r="AD128" s="272">
        <v>0.0040453532721574</v>
      </c>
      <c r="AE128" s="273">
        <v>17265</v>
      </c>
      <c r="AF128" s="274">
        <v>490</v>
      </c>
      <c r="AG128" s="274">
        <v>1</v>
      </c>
      <c r="AH128" s="274">
        <v>19802</v>
      </c>
      <c r="AI128" s="274">
        <v>490</v>
      </c>
      <c r="AJ128" s="274">
        <v>0</v>
      </c>
      <c r="AK128" s="271">
        <v>0.0283231972198089</v>
      </c>
      <c r="AL128" s="271">
        <v>0.0247449752550247</v>
      </c>
      <c r="AM128" s="272">
        <v>0.00357822196478412</v>
      </c>
    </row>
    <row r="129" ht="20.25" spans="1:39">
      <c r="A129" s="263" t="s">
        <v>2706</v>
      </c>
      <c r="B129" s="264" t="s">
        <v>3382</v>
      </c>
      <c r="C129" s="265" t="s">
        <v>3149</v>
      </c>
      <c r="D129" s="281" t="s">
        <v>3150</v>
      </c>
      <c r="E129" s="266">
        <v>2588</v>
      </c>
      <c r="F129" s="266">
        <v>81</v>
      </c>
      <c r="G129" s="266">
        <v>58</v>
      </c>
      <c r="H129" s="266">
        <v>0</v>
      </c>
      <c r="I129" s="266">
        <v>0</v>
      </c>
      <c r="J129" s="267">
        <v>1821</v>
      </c>
      <c r="K129" s="267">
        <v>87</v>
      </c>
      <c r="L129" s="267">
        <v>85</v>
      </c>
      <c r="M129" s="267">
        <v>0</v>
      </c>
      <c r="N129" s="267">
        <v>0</v>
      </c>
      <c r="O129" s="267">
        <v>2963</v>
      </c>
      <c r="P129" s="267">
        <v>143</v>
      </c>
      <c r="Q129" s="267">
        <v>143</v>
      </c>
      <c r="R129" s="267">
        <v>0</v>
      </c>
      <c r="S129" s="267">
        <v>0</v>
      </c>
      <c r="T129" s="268">
        <v>0.015</v>
      </c>
      <c r="U129" s="269">
        <v>87214</v>
      </c>
      <c r="V129" s="269">
        <v>3338</v>
      </c>
      <c r="W129" s="269">
        <v>3313</v>
      </c>
      <c r="X129" s="269">
        <v>0</v>
      </c>
      <c r="Y129" s="267">
        <v>2782</v>
      </c>
      <c r="Z129" s="270">
        <v>0.03827367165822</v>
      </c>
      <c r="AA129" s="270">
        <v>0.0312982998454405</v>
      </c>
      <c r="AB129" s="270">
        <v>0.0477759472817133</v>
      </c>
      <c r="AC129" s="271">
        <v>0.0482618967262909</v>
      </c>
      <c r="AD129" s="272">
        <v>-0.0164776474362728</v>
      </c>
      <c r="AE129" s="273">
        <v>19389</v>
      </c>
      <c r="AF129" s="274">
        <v>966</v>
      </c>
      <c r="AG129" s="274">
        <v>0</v>
      </c>
      <c r="AH129" s="274">
        <v>21793</v>
      </c>
      <c r="AI129" s="274">
        <v>912</v>
      </c>
      <c r="AJ129" s="274">
        <v>0</v>
      </c>
      <c r="AK129" s="271">
        <v>0.0498220640569395</v>
      </c>
      <c r="AL129" s="271">
        <v>0.041848299912816</v>
      </c>
      <c r="AM129" s="272">
        <v>0.00797376414412346</v>
      </c>
    </row>
    <row r="130" ht="20.25" spans="1:39">
      <c r="A130" s="263" t="s">
        <v>2706</v>
      </c>
      <c r="B130" s="264" t="s">
        <v>3382</v>
      </c>
      <c r="C130" s="265" t="s">
        <v>3101</v>
      </c>
      <c r="D130" s="281" t="s">
        <v>3102</v>
      </c>
      <c r="E130" s="266">
        <v>3092</v>
      </c>
      <c r="F130" s="266">
        <v>79</v>
      </c>
      <c r="G130" s="266">
        <v>57</v>
      </c>
      <c r="H130" s="266">
        <v>0</v>
      </c>
      <c r="I130" s="266">
        <v>0</v>
      </c>
      <c r="J130" s="267">
        <v>2682</v>
      </c>
      <c r="K130" s="267">
        <v>95</v>
      </c>
      <c r="L130" s="267">
        <v>95</v>
      </c>
      <c r="M130" s="267">
        <v>1</v>
      </c>
      <c r="N130" s="267">
        <v>0</v>
      </c>
      <c r="O130" s="267">
        <v>4086</v>
      </c>
      <c r="P130" s="267">
        <v>112</v>
      </c>
      <c r="Q130" s="267">
        <v>112</v>
      </c>
      <c r="R130" s="267">
        <v>3</v>
      </c>
      <c r="S130" s="267">
        <v>0</v>
      </c>
      <c r="T130" s="268">
        <v>0.015</v>
      </c>
      <c r="U130" s="269">
        <v>120922</v>
      </c>
      <c r="V130" s="269">
        <v>3340</v>
      </c>
      <c r="W130" s="269">
        <v>3314</v>
      </c>
      <c r="X130" s="269">
        <v>2</v>
      </c>
      <c r="Y130" s="267">
        <v>2952</v>
      </c>
      <c r="Z130" s="270">
        <v>0.0276045715419857</v>
      </c>
      <c r="AA130" s="270">
        <v>0.0255498059508409</v>
      </c>
      <c r="AB130" s="270">
        <v>0.0354213273676361</v>
      </c>
      <c r="AC130" s="271">
        <v>0.0274106705824767</v>
      </c>
      <c r="AD130" s="272">
        <v>-0.00987152141679521</v>
      </c>
      <c r="AE130" s="273">
        <v>27750</v>
      </c>
      <c r="AF130" s="274">
        <v>786</v>
      </c>
      <c r="AG130" s="274">
        <v>0</v>
      </c>
      <c r="AH130" s="274">
        <v>31616</v>
      </c>
      <c r="AI130" s="274">
        <v>850</v>
      </c>
      <c r="AJ130" s="274">
        <v>0</v>
      </c>
      <c r="AK130" s="271">
        <v>0.0283243243243243</v>
      </c>
      <c r="AL130" s="271">
        <v>0.0268851214574899</v>
      </c>
      <c r="AM130" s="272">
        <v>0.00143920286683445</v>
      </c>
    </row>
    <row r="131" ht="20.25" spans="1:39">
      <c r="A131" s="263" t="s">
        <v>2706</v>
      </c>
      <c r="B131" s="264" t="s">
        <v>3382</v>
      </c>
      <c r="C131" s="265" t="s">
        <v>3127</v>
      </c>
      <c r="D131" s="281" t="s">
        <v>3128</v>
      </c>
      <c r="E131" s="266">
        <v>2058</v>
      </c>
      <c r="F131" s="266">
        <v>38</v>
      </c>
      <c r="G131" s="266">
        <v>31</v>
      </c>
      <c r="H131" s="266">
        <v>0</v>
      </c>
      <c r="I131" s="266">
        <v>0</v>
      </c>
      <c r="J131" s="267">
        <v>1559</v>
      </c>
      <c r="K131" s="267">
        <v>24</v>
      </c>
      <c r="L131" s="267">
        <v>24</v>
      </c>
      <c r="M131" s="267">
        <v>0</v>
      </c>
      <c r="N131" s="267">
        <v>0</v>
      </c>
      <c r="O131" s="267">
        <v>2580</v>
      </c>
      <c r="P131" s="267">
        <v>138</v>
      </c>
      <c r="Q131" s="267">
        <v>138</v>
      </c>
      <c r="R131" s="267">
        <v>2</v>
      </c>
      <c r="S131" s="267">
        <v>0</v>
      </c>
      <c r="T131" s="268">
        <v>0.015</v>
      </c>
      <c r="U131" s="269">
        <v>78083</v>
      </c>
      <c r="V131" s="269">
        <v>3963</v>
      </c>
      <c r="W131" s="269">
        <v>3951</v>
      </c>
      <c r="X131" s="269">
        <v>22</v>
      </c>
      <c r="Y131" s="267">
        <v>3594</v>
      </c>
      <c r="Z131" s="270">
        <v>0.0504719337115633</v>
      </c>
      <c r="AA131" s="270">
        <v>0.0184645286686103</v>
      </c>
      <c r="AB131" s="270">
        <v>0.0153944836433611</v>
      </c>
      <c r="AC131" s="271">
        <v>0.0534883720930233</v>
      </c>
      <c r="AD131" s="272">
        <v>0.00307004502524917</v>
      </c>
      <c r="AE131" s="273">
        <v>17521</v>
      </c>
      <c r="AF131" s="274">
        <v>826</v>
      </c>
      <c r="AG131" s="274">
        <v>1</v>
      </c>
      <c r="AH131" s="274">
        <v>19391</v>
      </c>
      <c r="AI131" s="274">
        <v>988</v>
      </c>
      <c r="AJ131" s="274">
        <v>3</v>
      </c>
      <c r="AK131" s="271">
        <v>0.0470863535186348</v>
      </c>
      <c r="AL131" s="271">
        <v>0.0507967613841473</v>
      </c>
      <c r="AM131" s="272">
        <v>-0.00371040786551251</v>
      </c>
    </row>
    <row r="132" ht="20.25" spans="1:39">
      <c r="A132" s="263" t="s">
        <v>2706</v>
      </c>
      <c r="B132" s="264" t="s">
        <v>3382</v>
      </c>
      <c r="C132" s="265" t="s">
        <v>3129</v>
      </c>
      <c r="D132" s="281" t="s">
        <v>3130</v>
      </c>
      <c r="E132" s="266">
        <v>2008</v>
      </c>
      <c r="F132" s="266">
        <v>61</v>
      </c>
      <c r="G132" s="266">
        <v>45</v>
      </c>
      <c r="H132" s="266">
        <v>0</v>
      </c>
      <c r="I132" s="266">
        <v>0</v>
      </c>
      <c r="J132" s="267">
        <v>1601</v>
      </c>
      <c r="K132" s="267">
        <v>43</v>
      </c>
      <c r="L132" s="267">
        <v>43</v>
      </c>
      <c r="M132" s="267">
        <v>0</v>
      </c>
      <c r="N132" s="267">
        <v>0</v>
      </c>
      <c r="O132" s="267">
        <v>2496</v>
      </c>
      <c r="P132" s="267">
        <v>84</v>
      </c>
      <c r="Q132" s="267">
        <v>84</v>
      </c>
      <c r="R132" s="267">
        <v>1</v>
      </c>
      <c r="S132" s="267">
        <v>0</v>
      </c>
      <c r="T132" s="268">
        <v>0.015</v>
      </c>
      <c r="U132" s="269">
        <v>75577</v>
      </c>
      <c r="V132" s="269">
        <v>2265</v>
      </c>
      <c r="W132" s="269">
        <v>2246</v>
      </c>
      <c r="X132" s="269">
        <v>2</v>
      </c>
      <c r="Y132" s="267">
        <v>1943</v>
      </c>
      <c r="Z132" s="270">
        <v>0.0299429720682218</v>
      </c>
      <c r="AA132" s="270">
        <v>0.0303784860557769</v>
      </c>
      <c r="AB132" s="270">
        <v>0.0268582136164897</v>
      </c>
      <c r="AC132" s="271">
        <v>0.0336538461538462</v>
      </c>
      <c r="AD132" s="272">
        <v>0.0035202724392872</v>
      </c>
      <c r="AE132" s="273">
        <v>17036</v>
      </c>
      <c r="AF132" s="274">
        <v>508</v>
      </c>
      <c r="AG132" s="274">
        <v>0</v>
      </c>
      <c r="AH132" s="274">
        <v>19799</v>
      </c>
      <c r="AI132" s="274">
        <v>582</v>
      </c>
      <c r="AJ132" s="274">
        <v>0</v>
      </c>
      <c r="AK132" s="271">
        <v>0.0298192063864757</v>
      </c>
      <c r="AL132" s="271">
        <v>0.0293954240113137</v>
      </c>
      <c r="AM132" s="272">
        <v>0.000423782375161996</v>
      </c>
    </row>
    <row r="133" ht="20.25" spans="1:39">
      <c r="A133" s="263" t="s">
        <v>2706</v>
      </c>
      <c r="B133" s="264" t="s">
        <v>3382</v>
      </c>
      <c r="C133" s="265" t="s">
        <v>3161</v>
      </c>
      <c r="D133" s="281" t="s">
        <v>3162</v>
      </c>
      <c r="E133" s="266">
        <v>3037</v>
      </c>
      <c r="F133" s="266">
        <v>120</v>
      </c>
      <c r="G133" s="266">
        <v>80</v>
      </c>
      <c r="H133" s="266">
        <v>0</v>
      </c>
      <c r="I133" s="266">
        <v>0</v>
      </c>
      <c r="J133" s="267">
        <v>2364</v>
      </c>
      <c r="K133" s="267">
        <v>78</v>
      </c>
      <c r="L133" s="267">
        <v>77</v>
      </c>
      <c r="M133" s="267">
        <v>0</v>
      </c>
      <c r="N133" s="267">
        <v>0</v>
      </c>
      <c r="O133" s="267">
        <v>3323</v>
      </c>
      <c r="P133" s="267">
        <v>134</v>
      </c>
      <c r="Q133" s="267">
        <v>134</v>
      </c>
      <c r="R133" s="267">
        <v>2</v>
      </c>
      <c r="S133" s="267">
        <v>0</v>
      </c>
      <c r="T133" s="268">
        <v>0.015</v>
      </c>
      <c r="U133" s="269">
        <v>102849</v>
      </c>
      <c r="V133" s="269">
        <v>3427</v>
      </c>
      <c r="W133" s="269">
        <v>3386</v>
      </c>
      <c r="X133" s="269">
        <v>0</v>
      </c>
      <c r="Y133" s="267">
        <v>2958</v>
      </c>
      <c r="Z133" s="270">
        <v>0.0333206934437865</v>
      </c>
      <c r="AA133" s="270">
        <v>0.0395126769838657</v>
      </c>
      <c r="AB133" s="270">
        <v>0.032994923857868</v>
      </c>
      <c r="AC133" s="271">
        <v>0.0403250075233223</v>
      </c>
      <c r="AD133" s="272">
        <v>0.00651775312599764</v>
      </c>
      <c r="AE133" s="273">
        <v>22933</v>
      </c>
      <c r="AF133" s="274">
        <v>748</v>
      </c>
      <c r="AG133" s="274">
        <v>0</v>
      </c>
      <c r="AH133" s="274">
        <v>25561</v>
      </c>
      <c r="AI133" s="274">
        <v>850</v>
      </c>
      <c r="AJ133" s="274">
        <v>0</v>
      </c>
      <c r="AK133" s="271">
        <v>0.0326167531504818</v>
      </c>
      <c r="AL133" s="271">
        <v>0.0332537850631822</v>
      </c>
      <c r="AM133" s="272">
        <v>-0.000637031912700349</v>
      </c>
    </row>
    <row r="134" ht="20.25" spans="1:39">
      <c r="A134" s="263" t="s">
        <v>2706</v>
      </c>
      <c r="B134" s="264" t="s">
        <v>3382</v>
      </c>
      <c r="C134" s="265" t="s">
        <v>3173</v>
      </c>
      <c r="D134" s="281" t="s">
        <v>3174</v>
      </c>
      <c r="E134" s="266">
        <v>2175</v>
      </c>
      <c r="F134" s="266">
        <v>73</v>
      </c>
      <c r="G134" s="266">
        <v>47</v>
      </c>
      <c r="H134" s="266">
        <v>2</v>
      </c>
      <c r="I134" s="266">
        <v>0</v>
      </c>
      <c r="J134" s="267">
        <v>1778</v>
      </c>
      <c r="K134" s="267">
        <v>102</v>
      </c>
      <c r="L134" s="267">
        <v>102</v>
      </c>
      <c r="M134" s="267">
        <v>2</v>
      </c>
      <c r="N134" s="267">
        <v>0</v>
      </c>
      <c r="O134" s="267">
        <v>2683</v>
      </c>
      <c r="P134" s="267">
        <v>102</v>
      </c>
      <c r="Q134" s="267">
        <v>102</v>
      </c>
      <c r="R134" s="267">
        <v>1</v>
      </c>
      <c r="S134" s="267">
        <v>0</v>
      </c>
      <c r="T134" s="268">
        <v>0.015</v>
      </c>
      <c r="U134" s="269">
        <v>80415</v>
      </c>
      <c r="V134" s="269">
        <v>3106</v>
      </c>
      <c r="W134" s="269">
        <v>3076</v>
      </c>
      <c r="X134" s="269">
        <v>0</v>
      </c>
      <c r="Y134" s="267">
        <v>2659</v>
      </c>
      <c r="Z134" s="270">
        <v>0.0386246347074551</v>
      </c>
      <c r="AA134" s="270">
        <v>0.0335632183908046</v>
      </c>
      <c r="AB134" s="270">
        <v>0.0573678290213723</v>
      </c>
      <c r="AC134" s="271">
        <v>0.0380171449869549</v>
      </c>
      <c r="AD134" s="272">
        <v>-0.0238046106305677</v>
      </c>
      <c r="AE134" s="273">
        <v>17499</v>
      </c>
      <c r="AF134" s="274">
        <v>715</v>
      </c>
      <c r="AG134" s="274">
        <v>0</v>
      </c>
      <c r="AH134" s="274">
        <v>19974</v>
      </c>
      <c r="AI134" s="274">
        <v>759</v>
      </c>
      <c r="AJ134" s="274">
        <v>0</v>
      </c>
      <c r="AK134" s="271">
        <v>0.0408594776844391</v>
      </c>
      <c r="AL134" s="271">
        <v>0.0379993992189847</v>
      </c>
      <c r="AM134" s="272">
        <v>0.00286007846545443</v>
      </c>
    </row>
    <row r="135" ht="20.25" spans="1:39">
      <c r="A135" s="263" t="s">
        <v>2706</v>
      </c>
      <c r="B135" s="264" t="s">
        <v>3385</v>
      </c>
      <c r="C135" s="265" t="s">
        <v>2888</v>
      </c>
      <c r="D135" s="281" t="s">
        <v>2889</v>
      </c>
      <c r="E135" s="266">
        <v>1293</v>
      </c>
      <c r="F135" s="266">
        <v>59</v>
      </c>
      <c r="G135" s="266">
        <v>45</v>
      </c>
      <c r="H135" s="266">
        <v>0</v>
      </c>
      <c r="I135" s="266">
        <v>0</v>
      </c>
      <c r="J135" s="267">
        <v>1398</v>
      </c>
      <c r="K135" s="267">
        <v>53</v>
      </c>
      <c r="L135" s="267">
        <v>53</v>
      </c>
      <c r="M135" s="267">
        <v>0</v>
      </c>
      <c r="N135" s="267">
        <v>0</v>
      </c>
      <c r="O135" s="267">
        <v>1838</v>
      </c>
      <c r="P135" s="267">
        <v>62</v>
      </c>
      <c r="Q135" s="267">
        <v>62</v>
      </c>
      <c r="R135" s="267">
        <v>1</v>
      </c>
      <c r="S135" s="267">
        <v>0</v>
      </c>
      <c r="T135" s="268">
        <v>0.015</v>
      </c>
      <c r="U135" s="269">
        <v>48131</v>
      </c>
      <c r="V135" s="269">
        <v>1581</v>
      </c>
      <c r="W135" s="269">
        <v>1566</v>
      </c>
      <c r="X135" s="269">
        <v>0</v>
      </c>
      <c r="Y135" s="267">
        <v>1341</v>
      </c>
      <c r="Z135" s="270">
        <v>0.0328478527352434</v>
      </c>
      <c r="AA135" s="270">
        <v>0.045630317092034</v>
      </c>
      <c r="AB135" s="270">
        <v>0.0379113018597997</v>
      </c>
      <c r="AC135" s="271">
        <v>0.0337323177366703</v>
      </c>
      <c r="AD135" s="272">
        <v>0.00771901523223432</v>
      </c>
      <c r="AE135" s="273">
        <v>11162</v>
      </c>
      <c r="AF135" s="274">
        <v>380</v>
      </c>
      <c r="AG135" s="274">
        <v>0</v>
      </c>
      <c r="AH135" s="274">
        <v>11945</v>
      </c>
      <c r="AI135" s="274">
        <v>399</v>
      </c>
      <c r="AJ135" s="274">
        <v>0</v>
      </c>
      <c r="AK135" s="271">
        <v>0.0340440781222003</v>
      </c>
      <c r="AL135" s="271">
        <v>0.0334030975303474</v>
      </c>
      <c r="AM135" s="272">
        <v>0.000640980591852899</v>
      </c>
    </row>
    <row r="136" ht="20.25" spans="1:39">
      <c r="A136" s="263" t="s">
        <v>2706</v>
      </c>
      <c r="B136" s="264" t="s">
        <v>3385</v>
      </c>
      <c r="C136" s="265" t="s">
        <v>2924</v>
      </c>
      <c r="D136" s="281" t="s">
        <v>2925</v>
      </c>
      <c r="E136" s="266">
        <v>1019</v>
      </c>
      <c r="F136" s="266">
        <v>44</v>
      </c>
      <c r="G136" s="266">
        <v>30</v>
      </c>
      <c r="H136" s="266">
        <v>0</v>
      </c>
      <c r="I136" s="266">
        <v>0</v>
      </c>
      <c r="J136" s="267">
        <v>1378</v>
      </c>
      <c r="K136" s="267">
        <v>34</v>
      </c>
      <c r="L136" s="267">
        <v>34</v>
      </c>
      <c r="M136" s="267">
        <v>0</v>
      </c>
      <c r="N136" s="267">
        <v>0</v>
      </c>
      <c r="O136" s="267">
        <v>1365</v>
      </c>
      <c r="P136" s="267">
        <v>43</v>
      </c>
      <c r="Q136" s="267">
        <v>43</v>
      </c>
      <c r="R136" s="267">
        <v>3</v>
      </c>
      <c r="S136" s="267">
        <v>0</v>
      </c>
      <c r="T136" s="268">
        <v>0.015</v>
      </c>
      <c r="U136" s="269">
        <v>38227</v>
      </c>
      <c r="V136" s="269">
        <v>1245</v>
      </c>
      <c r="W136" s="269">
        <v>1231</v>
      </c>
      <c r="X136" s="269">
        <v>0</v>
      </c>
      <c r="Y136" s="267">
        <v>1063</v>
      </c>
      <c r="Z136" s="270">
        <v>0.0325686033431868</v>
      </c>
      <c r="AA136" s="270">
        <v>0.0431795878312071</v>
      </c>
      <c r="AB136" s="270">
        <v>0.0246734397677794</v>
      </c>
      <c r="AC136" s="271">
        <v>0.0315018315018315</v>
      </c>
      <c r="AD136" s="272">
        <v>0.0185061480634277</v>
      </c>
      <c r="AE136" s="273">
        <v>9184</v>
      </c>
      <c r="AF136" s="274">
        <v>308</v>
      </c>
      <c r="AG136" s="274">
        <v>0</v>
      </c>
      <c r="AH136" s="274">
        <v>9328</v>
      </c>
      <c r="AI136" s="274">
        <v>286</v>
      </c>
      <c r="AJ136" s="274">
        <v>0</v>
      </c>
      <c r="AK136" s="271">
        <v>0.0335365853658537</v>
      </c>
      <c r="AL136" s="271">
        <v>0.0306603773584906</v>
      </c>
      <c r="AM136" s="272">
        <v>0.00287620800736309</v>
      </c>
    </row>
    <row r="137" ht="20.25" spans="1:39">
      <c r="A137" s="263" t="s">
        <v>2706</v>
      </c>
      <c r="B137" s="264" t="s">
        <v>3385</v>
      </c>
      <c r="C137" s="265" t="s">
        <v>2928</v>
      </c>
      <c r="D137" s="281" t="s">
        <v>2929</v>
      </c>
      <c r="E137" s="266">
        <v>2012</v>
      </c>
      <c r="F137" s="266">
        <v>75</v>
      </c>
      <c r="G137" s="266">
        <v>53</v>
      </c>
      <c r="H137" s="266">
        <v>0</v>
      </c>
      <c r="I137" s="266">
        <v>0</v>
      </c>
      <c r="J137" s="267">
        <v>2734</v>
      </c>
      <c r="K137" s="267">
        <v>73</v>
      </c>
      <c r="L137" s="267">
        <v>73</v>
      </c>
      <c r="M137" s="267">
        <v>0</v>
      </c>
      <c r="N137" s="267">
        <v>0</v>
      </c>
      <c r="O137" s="267">
        <v>2781</v>
      </c>
      <c r="P137" s="267">
        <v>79</v>
      </c>
      <c r="Q137" s="267">
        <v>79</v>
      </c>
      <c r="R137" s="267">
        <v>3</v>
      </c>
      <c r="S137" s="267">
        <v>0</v>
      </c>
      <c r="T137" s="268">
        <v>0.015</v>
      </c>
      <c r="U137" s="269">
        <v>78117</v>
      </c>
      <c r="V137" s="269">
        <v>2020</v>
      </c>
      <c r="W137" s="269">
        <v>1997</v>
      </c>
      <c r="X137" s="269">
        <v>0</v>
      </c>
      <c r="Y137" s="267">
        <v>1660</v>
      </c>
      <c r="Z137" s="270">
        <v>0.0258586479255476</v>
      </c>
      <c r="AA137" s="270">
        <v>0.0372763419483101</v>
      </c>
      <c r="AB137" s="270">
        <v>0.0267008046817849</v>
      </c>
      <c r="AC137" s="271">
        <v>0.0284070478245236</v>
      </c>
      <c r="AD137" s="272">
        <v>0.0105755372665252</v>
      </c>
      <c r="AE137" s="273">
        <v>19103</v>
      </c>
      <c r="AF137" s="274">
        <v>571</v>
      </c>
      <c r="AG137" s="274">
        <v>0</v>
      </c>
      <c r="AH137" s="274">
        <v>19398</v>
      </c>
      <c r="AI137" s="274">
        <v>489</v>
      </c>
      <c r="AJ137" s="274">
        <v>0</v>
      </c>
      <c r="AK137" s="271">
        <v>0.0298905931005601</v>
      </c>
      <c r="AL137" s="271">
        <v>0.025208784410764</v>
      </c>
      <c r="AM137" s="272">
        <v>0.00468180868979613</v>
      </c>
    </row>
    <row r="138" ht="20.25" spans="1:39">
      <c r="A138" s="263" t="s">
        <v>2706</v>
      </c>
      <c r="B138" s="264" t="s">
        <v>3385</v>
      </c>
      <c r="C138" s="265" t="s">
        <v>3045</v>
      </c>
      <c r="D138" s="281" t="s">
        <v>3046</v>
      </c>
      <c r="E138" s="266">
        <v>1108</v>
      </c>
      <c r="F138" s="266">
        <v>56</v>
      </c>
      <c r="G138" s="266">
        <v>45</v>
      </c>
      <c r="H138" s="266">
        <v>0</v>
      </c>
      <c r="I138" s="266">
        <v>0</v>
      </c>
      <c r="J138" s="267">
        <v>1254</v>
      </c>
      <c r="K138" s="267">
        <v>40</v>
      </c>
      <c r="L138" s="267">
        <v>38</v>
      </c>
      <c r="M138" s="267">
        <v>1</v>
      </c>
      <c r="N138" s="267">
        <v>0</v>
      </c>
      <c r="O138" s="267">
        <v>1624</v>
      </c>
      <c r="P138" s="267">
        <v>68</v>
      </c>
      <c r="Q138" s="267">
        <v>68</v>
      </c>
      <c r="R138" s="267">
        <v>5</v>
      </c>
      <c r="S138" s="267">
        <v>0</v>
      </c>
      <c r="T138" s="268">
        <v>0.015</v>
      </c>
      <c r="U138" s="269">
        <v>46240</v>
      </c>
      <c r="V138" s="269">
        <v>1586</v>
      </c>
      <c r="W138" s="269">
        <v>1571</v>
      </c>
      <c r="X138" s="269">
        <v>0</v>
      </c>
      <c r="Y138" s="267">
        <v>1365</v>
      </c>
      <c r="Z138" s="270">
        <v>0.0342993079584775</v>
      </c>
      <c r="AA138" s="270">
        <v>0.0505415162454874</v>
      </c>
      <c r="AB138" s="270">
        <v>0.0318979266347687</v>
      </c>
      <c r="AC138" s="271">
        <v>0.041871921182266</v>
      </c>
      <c r="AD138" s="272">
        <v>0.0186435896107186</v>
      </c>
      <c r="AE138" s="273">
        <v>10480</v>
      </c>
      <c r="AF138" s="274">
        <v>375</v>
      </c>
      <c r="AG138" s="274">
        <v>0</v>
      </c>
      <c r="AH138" s="274">
        <v>12157</v>
      </c>
      <c r="AI138" s="274">
        <v>450</v>
      </c>
      <c r="AJ138" s="274">
        <v>0</v>
      </c>
      <c r="AK138" s="271">
        <v>0.0357824427480916</v>
      </c>
      <c r="AL138" s="271">
        <v>0.037015711112939</v>
      </c>
      <c r="AM138" s="272">
        <v>-0.00123326836484745</v>
      </c>
    </row>
    <row r="139" ht="20.25" spans="1:39">
      <c r="A139" s="263" t="s">
        <v>2706</v>
      </c>
      <c r="B139" s="264" t="s">
        <v>3385</v>
      </c>
      <c r="C139" s="265" t="s">
        <v>3117</v>
      </c>
      <c r="D139" s="281" t="s">
        <v>3118</v>
      </c>
      <c r="E139" s="266">
        <v>1163</v>
      </c>
      <c r="F139" s="266">
        <v>58</v>
      </c>
      <c r="G139" s="266">
        <v>35</v>
      </c>
      <c r="H139" s="266">
        <v>0</v>
      </c>
      <c r="I139" s="266">
        <v>0</v>
      </c>
      <c r="J139" s="267">
        <v>1409</v>
      </c>
      <c r="K139" s="267">
        <v>60</v>
      </c>
      <c r="L139" s="267">
        <v>60</v>
      </c>
      <c r="M139" s="267">
        <v>1</v>
      </c>
      <c r="N139" s="267">
        <v>0</v>
      </c>
      <c r="O139" s="267">
        <v>1578</v>
      </c>
      <c r="P139" s="267">
        <v>66</v>
      </c>
      <c r="Q139" s="267">
        <v>65</v>
      </c>
      <c r="R139" s="267">
        <v>1</v>
      </c>
      <c r="S139" s="267">
        <v>0</v>
      </c>
      <c r="T139" s="268">
        <v>0.015</v>
      </c>
      <c r="U139" s="269">
        <v>41562</v>
      </c>
      <c r="V139" s="269">
        <v>1647</v>
      </c>
      <c r="W139" s="269">
        <v>1622</v>
      </c>
      <c r="X139" s="269">
        <v>1</v>
      </c>
      <c r="Y139" s="267">
        <v>1382</v>
      </c>
      <c r="Z139" s="270">
        <v>0.0396034839516866</v>
      </c>
      <c r="AA139" s="270">
        <v>0.0498710232158212</v>
      </c>
      <c r="AB139" s="270">
        <v>0.042583392476934</v>
      </c>
      <c r="AC139" s="271">
        <v>0.0418250950570342</v>
      </c>
      <c r="AD139" s="272">
        <v>0.00728763073888716</v>
      </c>
      <c r="AE139" s="273">
        <v>9911</v>
      </c>
      <c r="AF139" s="274">
        <v>416</v>
      </c>
      <c r="AG139" s="274">
        <v>0</v>
      </c>
      <c r="AH139" s="274">
        <v>10248</v>
      </c>
      <c r="AI139" s="274">
        <v>416</v>
      </c>
      <c r="AJ139" s="274">
        <v>1</v>
      </c>
      <c r="AK139" s="271">
        <v>0.041973564726062</v>
      </c>
      <c r="AL139" s="271">
        <v>0.040495706479313</v>
      </c>
      <c r="AM139" s="272">
        <v>0.00147785824674891</v>
      </c>
    </row>
    <row r="140" ht="20.25" spans="1:39">
      <c r="A140" s="263" t="s">
        <v>2706</v>
      </c>
      <c r="B140" s="264" t="s">
        <v>3385</v>
      </c>
      <c r="C140" s="265" t="s">
        <v>3131</v>
      </c>
      <c r="D140" s="281" t="s">
        <v>3132</v>
      </c>
      <c r="E140" s="266">
        <v>1602</v>
      </c>
      <c r="F140" s="266">
        <v>43</v>
      </c>
      <c r="G140" s="266">
        <v>30</v>
      </c>
      <c r="H140" s="266">
        <v>0</v>
      </c>
      <c r="I140" s="266">
        <v>0</v>
      </c>
      <c r="J140" s="267">
        <v>1667</v>
      </c>
      <c r="K140" s="267">
        <v>31</v>
      </c>
      <c r="L140" s="267">
        <v>31</v>
      </c>
      <c r="M140" s="267">
        <v>0</v>
      </c>
      <c r="N140" s="267">
        <v>0</v>
      </c>
      <c r="O140" s="267">
        <v>1901</v>
      </c>
      <c r="P140" s="267">
        <v>65</v>
      </c>
      <c r="Q140" s="267">
        <v>65</v>
      </c>
      <c r="R140" s="267">
        <v>3</v>
      </c>
      <c r="S140" s="267">
        <v>0</v>
      </c>
      <c r="T140" s="268">
        <v>0.015</v>
      </c>
      <c r="U140" s="269">
        <v>53824</v>
      </c>
      <c r="V140" s="269">
        <v>1481</v>
      </c>
      <c r="W140" s="269">
        <v>1468</v>
      </c>
      <c r="X140" s="269">
        <v>0</v>
      </c>
      <c r="Y140" s="267">
        <v>1298</v>
      </c>
      <c r="Z140" s="270">
        <v>0.0275156064209275</v>
      </c>
      <c r="AA140" s="270">
        <v>0.0268414481897628</v>
      </c>
      <c r="AB140" s="270">
        <v>0.0185962807438512</v>
      </c>
      <c r="AC140" s="271">
        <v>0.0341925302472383</v>
      </c>
      <c r="AD140" s="272">
        <v>0.00824516744591157</v>
      </c>
      <c r="AE140" s="273">
        <v>12765</v>
      </c>
      <c r="AF140" s="274">
        <v>358</v>
      </c>
      <c r="AG140" s="274">
        <v>0</v>
      </c>
      <c r="AH140" s="274">
        <v>13001</v>
      </c>
      <c r="AI140" s="274">
        <v>327</v>
      </c>
      <c r="AJ140" s="274">
        <v>0</v>
      </c>
      <c r="AK140" s="271">
        <v>0.0280454367410889</v>
      </c>
      <c r="AL140" s="271">
        <v>0.0251519113914314</v>
      </c>
      <c r="AM140" s="272">
        <v>0.00289352534965749</v>
      </c>
    </row>
    <row r="141" ht="20.25" spans="1:39">
      <c r="A141" s="263" t="s">
        <v>2706</v>
      </c>
      <c r="B141" s="264" t="s">
        <v>3385</v>
      </c>
      <c r="C141" s="265" t="s">
        <v>3135</v>
      </c>
      <c r="D141" s="281" t="s">
        <v>3136</v>
      </c>
      <c r="E141" s="266">
        <v>2531</v>
      </c>
      <c r="F141" s="266">
        <v>85</v>
      </c>
      <c r="G141" s="266">
        <v>56</v>
      </c>
      <c r="H141" s="266">
        <v>2</v>
      </c>
      <c r="I141" s="266">
        <v>0</v>
      </c>
      <c r="J141" s="267">
        <v>3102</v>
      </c>
      <c r="K141" s="267">
        <v>111</v>
      </c>
      <c r="L141" s="267">
        <v>111</v>
      </c>
      <c r="M141" s="267">
        <v>0</v>
      </c>
      <c r="N141" s="267">
        <v>0</v>
      </c>
      <c r="O141" s="267">
        <v>3022</v>
      </c>
      <c r="P141" s="267">
        <v>96</v>
      </c>
      <c r="Q141" s="267">
        <v>96</v>
      </c>
      <c r="R141" s="267">
        <v>5</v>
      </c>
      <c r="S141" s="267">
        <v>0</v>
      </c>
      <c r="T141" s="268">
        <v>0.015</v>
      </c>
      <c r="U141" s="269">
        <v>83245</v>
      </c>
      <c r="V141" s="269">
        <v>3072</v>
      </c>
      <c r="W141" s="269">
        <v>3039</v>
      </c>
      <c r="X141" s="269">
        <v>22</v>
      </c>
      <c r="Y141" s="267">
        <v>2633</v>
      </c>
      <c r="Z141" s="270">
        <v>0.0366388371673974</v>
      </c>
      <c r="AA141" s="270">
        <v>0.0335835638087712</v>
      </c>
      <c r="AB141" s="270">
        <v>0.0357833655705996</v>
      </c>
      <c r="AC141" s="271">
        <v>0.0317670416942422</v>
      </c>
      <c r="AD141" s="272">
        <v>-0.00219980176182838</v>
      </c>
      <c r="AE141" s="273">
        <v>19966</v>
      </c>
      <c r="AF141" s="274">
        <v>750</v>
      </c>
      <c r="AG141" s="274">
        <v>2</v>
      </c>
      <c r="AH141" s="274">
        <v>20508</v>
      </c>
      <c r="AI141" s="274">
        <v>743</v>
      </c>
      <c r="AJ141" s="274">
        <v>6</v>
      </c>
      <c r="AK141" s="271">
        <v>0.0374636882700591</v>
      </c>
      <c r="AL141" s="271">
        <v>0.0359371952408816</v>
      </c>
      <c r="AM141" s="272">
        <v>0.0015264930291775</v>
      </c>
    </row>
    <row r="142" ht="20.25" spans="1:39">
      <c r="A142" s="263" t="s">
        <v>2706</v>
      </c>
      <c r="B142" s="264" t="s">
        <v>3385</v>
      </c>
      <c r="C142" s="265" t="s">
        <v>3143</v>
      </c>
      <c r="D142" s="281" t="s">
        <v>3144</v>
      </c>
      <c r="E142" s="266">
        <v>4388</v>
      </c>
      <c r="F142" s="266">
        <v>115</v>
      </c>
      <c r="G142" s="266">
        <v>87</v>
      </c>
      <c r="H142" s="266">
        <v>0</v>
      </c>
      <c r="I142" s="266">
        <v>0</v>
      </c>
      <c r="J142" s="267">
        <v>4147</v>
      </c>
      <c r="K142" s="267">
        <v>111</v>
      </c>
      <c r="L142" s="267">
        <v>111</v>
      </c>
      <c r="M142" s="267">
        <v>1</v>
      </c>
      <c r="N142" s="267">
        <v>0</v>
      </c>
      <c r="O142" s="267">
        <v>4634</v>
      </c>
      <c r="P142" s="267">
        <v>197</v>
      </c>
      <c r="Q142" s="267">
        <v>195</v>
      </c>
      <c r="R142" s="267">
        <v>1</v>
      </c>
      <c r="S142" s="267">
        <v>0</v>
      </c>
      <c r="T142" s="268">
        <v>0.015</v>
      </c>
      <c r="U142" s="269">
        <v>139412</v>
      </c>
      <c r="V142" s="269">
        <v>5342</v>
      </c>
      <c r="W142" s="269">
        <v>5275</v>
      </c>
      <c r="X142" s="269">
        <v>6</v>
      </c>
      <c r="Y142" s="267">
        <v>4484</v>
      </c>
      <c r="Z142" s="270">
        <v>0.0382750408860069</v>
      </c>
      <c r="AA142" s="270">
        <v>0.026207839562443</v>
      </c>
      <c r="AB142" s="270">
        <v>0.0267663371111647</v>
      </c>
      <c r="AC142" s="271">
        <v>0.0425118687958567</v>
      </c>
      <c r="AD142" s="272">
        <v>-0.00055849754872167</v>
      </c>
      <c r="AE142" s="273">
        <v>32206</v>
      </c>
      <c r="AF142" s="274">
        <v>1089</v>
      </c>
      <c r="AG142" s="274">
        <v>0</v>
      </c>
      <c r="AH142" s="274">
        <v>35485</v>
      </c>
      <c r="AI142" s="274">
        <v>1527</v>
      </c>
      <c r="AJ142" s="274">
        <v>4</v>
      </c>
      <c r="AK142" s="271">
        <v>0.0338135751102279</v>
      </c>
      <c r="AL142" s="271">
        <v>0.0429195434690714</v>
      </c>
      <c r="AM142" s="272">
        <v>-0.00910596835884353</v>
      </c>
    </row>
    <row r="143" ht="20.25" spans="1:39">
      <c r="A143" s="263" t="s">
        <v>2706</v>
      </c>
      <c r="B143" s="264" t="s">
        <v>3385</v>
      </c>
      <c r="C143" s="265" t="s">
        <v>3202</v>
      </c>
      <c r="D143" s="281" t="s">
        <v>3202</v>
      </c>
      <c r="E143" s="266">
        <v>2392</v>
      </c>
      <c r="F143" s="266">
        <v>112</v>
      </c>
      <c r="G143" s="266">
        <v>84</v>
      </c>
      <c r="H143" s="266">
        <v>0</v>
      </c>
      <c r="I143" s="266">
        <v>0</v>
      </c>
      <c r="J143" s="267">
        <v>2442</v>
      </c>
      <c r="K143" s="267">
        <v>79</v>
      </c>
      <c r="L143" s="267">
        <v>78</v>
      </c>
      <c r="M143" s="267">
        <v>0</v>
      </c>
      <c r="N143" s="267">
        <v>0</v>
      </c>
      <c r="O143" s="267">
        <v>2477</v>
      </c>
      <c r="P143" s="267">
        <v>90</v>
      </c>
      <c r="Q143" s="267">
        <v>90</v>
      </c>
      <c r="R143" s="267">
        <v>2</v>
      </c>
      <c r="S143" s="267">
        <v>0</v>
      </c>
      <c r="T143" s="268">
        <v>0.015</v>
      </c>
      <c r="U143" s="269">
        <v>76630</v>
      </c>
      <c r="V143" s="269">
        <v>2508</v>
      </c>
      <c r="W143" s="269">
        <v>2472</v>
      </c>
      <c r="X143" s="269">
        <v>2</v>
      </c>
      <c r="Y143" s="267">
        <v>2058</v>
      </c>
      <c r="Z143" s="270">
        <v>0.0327025968941668</v>
      </c>
      <c r="AA143" s="270">
        <v>0.0468227424749164</v>
      </c>
      <c r="AB143" s="270">
        <v>0.0323505323505323</v>
      </c>
      <c r="AC143" s="271">
        <v>0.0363342753330642</v>
      </c>
      <c r="AD143" s="272">
        <v>0.014472210124384</v>
      </c>
      <c r="AE143" s="273">
        <v>18385</v>
      </c>
      <c r="AF143" s="274">
        <v>594</v>
      </c>
      <c r="AG143" s="274">
        <v>0</v>
      </c>
      <c r="AH143" s="274">
        <v>18649</v>
      </c>
      <c r="AI143" s="274">
        <v>591</v>
      </c>
      <c r="AJ143" s="274">
        <v>0</v>
      </c>
      <c r="AK143" s="271">
        <v>0.0323089475115583</v>
      </c>
      <c r="AL143" s="271">
        <v>0.0316907072765296</v>
      </c>
      <c r="AM143" s="272">
        <v>0.000618240235028759</v>
      </c>
    </row>
    <row r="144" ht="20.25" spans="1:39">
      <c r="A144" s="263" t="s">
        <v>2706</v>
      </c>
      <c r="B144" s="264" t="s">
        <v>3385</v>
      </c>
      <c r="C144" s="265" t="s">
        <v>2946</v>
      </c>
      <c r="D144" s="281" t="s">
        <v>2947</v>
      </c>
      <c r="E144" s="266">
        <v>3855</v>
      </c>
      <c r="F144" s="266">
        <v>177</v>
      </c>
      <c r="G144" s="266">
        <v>113</v>
      </c>
      <c r="H144" s="266">
        <v>1</v>
      </c>
      <c r="I144" s="266">
        <v>0</v>
      </c>
      <c r="J144" s="267">
        <v>2209</v>
      </c>
      <c r="K144" s="267">
        <v>120</v>
      </c>
      <c r="L144" s="267">
        <v>116</v>
      </c>
      <c r="M144" s="267">
        <v>0</v>
      </c>
      <c r="N144" s="267">
        <v>0</v>
      </c>
      <c r="O144" s="267">
        <v>4138</v>
      </c>
      <c r="P144" s="267">
        <v>182</v>
      </c>
      <c r="Q144" s="267">
        <v>182</v>
      </c>
      <c r="R144" s="267">
        <v>0</v>
      </c>
      <c r="S144" s="267">
        <v>0</v>
      </c>
      <c r="T144" s="268">
        <v>0.015</v>
      </c>
      <c r="U144" s="269">
        <v>116103</v>
      </c>
      <c r="V144" s="269">
        <v>4172</v>
      </c>
      <c r="W144" s="269">
        <v>4102</v>
      </c>
      <c r="X144" s="269">
        <v>4</v>
      </c>
      <c r="Y144" s="267">
        <v>3453</v>
      </c>
      <c r="Z144" s="270">
        <v>0.0358991585058095</v>
      </c>
      <c r="AA144" s="270">
        <v>0.0459143968871595</v>
      </c>
      <c r="AB144" s="270">
        <v>0.0543232231779086</v>
      </c>
      <c r="AC144" s="271">
        <v>0.0439826002899952</v>
      </c>
      <c r="AD144" s="272">
        <v>-0.00840882629074902</v>
      </c>
      <c r="AE144" s="273">
        <v>26297</v>
      </c>
      <c r="AF144" s="274">
        <v>1035</v>
      </c>
      <c r="AG144" s="274">
        <v>0</v>
      </c>
      <c r="AH144" s="274">
        <v>28058</v>
      </c>
      <c r="AI144" s="274">
        <v>978</v>
      </c>
      <c r="AJ144" s="274">
        <v>0</v>
      </c>
      <c r="AK144" s="271">
        <v>0.0393581016846028</v>
      </c>
      <c r="AL144" s="271">
        <v>0.0348563689500321</v>
      </c>
      <c r="AM144" s="272">
        <v>0.00450173273457073</v>
      </c>
    </row>
    <row r="145" ht="20.25" spans="1:39">
      <c r="A145" s="263" t="s">
        <v>2706</v>
      </c>
      <c r="B145" s="264" t="s">
        <v>3385</v>
      </c>
      <c r="C145" s="265" t="s">
        <v>3171</v>
      </c>
      <c r="D145" s="281" t="s">
        <v>3172</v>
      </c>
      <c r="E145" s="266">
        <v>3215</v>
      </c>
      <c r="F145" s="266">
        <v>420</v>
      </c>
      <c r="G145" s="266">
        <v>290</v>
      </c>
      <c r="H145" s="266">
        <v>0</v>
      </c>
      <c r="I145" s="266">
        <v>0</v>
      </c>
      <c r="J145" s="267">
        <v>3769</v>
      </c>
      <c r="K145" s="267">
        <v>705</v>
      </c>
      <c r="L145" s="267">
        <v>694</v>
      </c>
      <c r="M145" s="267">
        <v>1</v>
      </c>
      <c r="N145" s="267">
        <v>0</v>
      </c>
      <c r="O145" s="267">
        <v>4968</v>
      </c>
      <c r="P145" s="267">
        <v>546</v>
      </c>
      <c r="Q145" s="267">
        <v>523</v>
      </c>
      <c r="R145" s="267">
        <v>0</v>
      </c>
      <c r="S145" s="267">
        <v>0</v>
      </c>
      <c r="T145" s="268">
        <v>0.015</v>
      </c>
      <c r="U145" s="269">
        <v>149690</v>
      </c>
      <c r="V145" s="269">
        <v>13955</v>
      </c>
      <c r="W145" s="269">
        <v>13721</v>
      </c>
      <c r="X145" s="269">
        <v>8</v>
      </c>
      <c r="Y145" s="267">
        <v>11054</v>
      </c>
      <c r="Z145" s="270">
        <v>0.0931725566170085</v>
      </c>
      <c r="AA145" s="270">
        <v>0.130637636080871</v>
      </c>
      <c r="AB145" s="270">
        <v>0.187052268506235</v>
      </c>
      <c r="AC145" s="271">
        <v>0.109903381642512</v>
      </c>
      <c r="AD145" s="272">
        <v>-0.0564146324253642</v>
      </c>
      <c r="AE145" s="273">
        <v>31823</v>
      </c>
      <c r="AF145" s="274">
        <v>3967</v>
      </c>
      <c r="AG145" s="274">
        <v>0</v>
      </c>
      <c r="AH145" s="274">
        <v>37270</v>
      </c>
      <c r="AI145" s="274">
        <v>2605</v>
      </c>
      <c r="AJ145" s="274">
        <v>0</v>
      </c>
      <c r="AK145" s="271">
        <v>0.124658266034001</v>
      </c>
      <c r="AL145" s="271">
        <v>0.0698953581969412</v>
      </c>
      <c r="AM145" s="272">
        <v>0.0547629078370593</v>
      </c>
    </row>
    <row r="146" ht="20.25" spans="1:39">
      <c r="A146" s="263" t="s">
        <v>2706</v>
      </c>
      <c r="B146" s="264" t="s">
        <v>3385</v>
      </c>
      <c r="C146" s="265" t="s">
        <v>3179</v>
      </c>
      <c r="D146" s="281" t="s">
        <v>3180</v>
      </c>
      <c r="E146" s="266">
        <v>3907</v>
      </c>
      <c r="F146" s="266">
        <v>409</v>
      </c>
      <c r="G146" s="266">
        <v>272</v>
      </c>
      <c r="H146" s="266">
        <v>0</v>
      </c>
      <c r="I146" s="266">
        <v>0</v>
      </c>
      <c r="J146" s="267">
        <v>3232</v>
      </c>
      <c r="K146" s="267">
        <v>371</v>
      </c>
      <c r="L146" s="267">
        <v>367</v>
      </c>
      <c r="M146" s="267">
        <v>0</v>
      </c>
      <c r="N146" s="267">
        <v>0</v>
      </c>
      <c r="O146" s="267">
        <v>4904</v>
      </c>
      <c r="P146" s="267">
        <v>677</v>
      </c>
      <c r="Q146" s="267">
        <v>670</v>
      </c>
      <c r="R146" s="267">
        <v>1</v>
      </c>
      <c r="S146" s="267">
        <v>0</v>
      </c>
      <c r="T146" s="268">
        <v>0.015</v>
      </c>
      <c r="U146" s="269">
        <v>152175</v>
      </c>
      <c r="V146" s="269">
        <v>12443</v>
      </c>
      <c r="W146" s="269">
        <v>12224</v>
      </c>
      <c r="X146" s="269">
        <v>5</v>
      </c>
      <c r="Y146" s="267">
        <v>9534</v>
      </c>
      <c r="Z146" s="270">
        <v>0.0817348447511089</v>
      </c>
      <c r="AA146" s="270">
        <v>0.104683900691067</v>
      </c>
      <c r="AB146" s="270">
        <v>0.114789603960396</v>
      </c>
      <c r="AC146" s="271">
        <v>0.13805057096248</v>
      </c>
      <c r="AD146" s="272">
        <v>-0.0101057032693287</v>
      </c>
      <c r="AE146" s="273">
        <v>32223</v>
      </c>
      <c r="AF146" s="274">
        <v>3073</v>
      </c>
      <c r="AG146" s="274">
        <v>2</v>
      </c>
      <c r="AH146" s="274">
        <v>38893</v>
      </c>
      <c r="AI146" s="274">
        <v>2993</v>
      </c>
      <c r="AJ146" s="274">
        <v>2</v>
      </c>
      <c r="AK146" s="271">
        <v>0.0953045960959563</v>
      </c>
      <c r="AL146" s="271">
        <v>0.0769032987941275</v>
      </c>
      <c r="AM146" s="272">
        <v>0.0184012973018288</v>
      </c>
    </row>
    <row r="147" ht="20.25" spans="1:39">
      <c r="A147" s="263" t="s">
        <v>2706</v>
      </c>
      <c r="B147" s="264" t="s">
        <v>3385</v>
      </c>
      <c r="C147" s="265" t="s">
        <v>2944</v>
      </c>
      <c r="D147" s="281" t="s">
        <v>2945</v>
      </c>
      <c r="E147" s="266">
        <v>3791</v>
      </c>
      <c r="F147" s="266">
        <v>132</v>
      </c>
      <c r="G147" s="266">
        <v>87</v>
      </c>
      <c r="H147" s="266">
        <v>0</v>
      </c>
      <c r="I147" s="266">
        <v>0</v>
      </c>
      <c r="J147" s="267">
        <v>2778</v>
      </c>
      <c r="K147" s="267">
        <v>150</v>
      </c>
      <c r="L147" s="267">
        <v>150</v>
      </c>
      <c r="M147" s="267">
        <v>0</v>
      </c>
      <c r="N147" s="267">
        <v>0</v>
      </c>
      <c r="O147" s="267">
        <v>4841</v>
      </c>
      <c r="P147" s="267">
        <v>219</v>
      </c>
      <c r="Q147" s="267">
        <v>219</v>
      </c>
      <c r="R147" s="267">
        <v>2</v>
      </c>
      <c r="S147" s="267">
        <v>0</v>
      </c>
      <c r="T147" s="268">
        <v>0.015</v>
      </c>
      <c r="U147" s="269">
        <v>144043</v>
      </c>
      <c r="V147" s="269">
        <v>5680</v>
      </c>
      <c r="W147" s="269">
        <v>5614</v>
      </c>
      <c r="X147" s="269">
        <v>2</v>
      </c>
      <c r="Y147" s="267">
        <v>4768</v>
      </c>
      <c r="Z147" s="270">
        <v>0.0394187846684671</v>
      </c>
      <c r="AA147" s="270">
        <v>0.0348193088894751</v>
      </c>
      <c r="AB147" s="270">
        <v>0.0539956803455724</v>
      </c>
      <c r="AC147" s="271">
        <v>0.0452385870687874</v>
      </c>
      <c r="AD147" s="272">
        <v>-0.0191763714560973</v>
      </c>
      <c r="AE147" s="273">
        <v>30363</v>
      </c>
      <c r="AF147" s="274">
        <v>1150</v>
      </c>
      <c r="AG147" s="274">
        <v>1</v>
      </c>
      <c r="AH147" s="274">
        <v>34662</v>
      </c>
      <c r="AI147" s="274">
        <v>1617</v>
      </c>
      <c r="AJ147" s="274">
        <v>1</v>
      </c>
      <c r="AK147" s="271">
        <v>0.0378421104633929</v>
      </c>
      <c r="AL147" s="271">
        <v>0.0466216606081588</v>
      </c>
      <c r="AM147" s="272">
        <v>-0.00877955014476584</v>
      </c>
    </row>
    <row r="148" ht="20.25" spans="1:39">
      <c r="A148" s="263" t="s">
        <v>2706</v>
      </c>
      <c r="B148" s="264" t="s">
        <v>3385</v>
      </c>
      <c r="C148" s="265" t="s">
        <v>3125</v>
      </c>
      <c r="D148" s="281" t="s">
        <v>3126</v>
      </c>
      <c r="E148" s="266">
        <v>3935</v>
      </c>
      <c r="F148" s="266">
        <v>69</v>
      </c>
      <c r="G148" s="266">
        <v>46</v>
      </c>
      <c r="H148" s="266">
        <v>0</v>
      </c>
      <c r="I148" s="266">
        <v>0</v>
      </c>
      <c r="J148" s="267">
        <v>2498</v>
      </c>
      <c r="K148" s="267">
        <v>173</v>
      </c>
      <c r="L148" s="267">
        <v>173</v>
      </c>
      <c r="M148" s="267">
        <v>0</v>
      </c>
      <c r="N148" s="267">
        <v>0</v>
      </c>
      <c r="O148" s="267">
        <v>3606</v>
      </c>
      <c r="P148" s="267">
        <v>43</v>
      </c>
      <c r="Q148" s="267">
        <v>43</v>
      </c>
      <c r="R148" s="267">
        <v>0</v>
      </c>
      <c r="S148" s="267">
        <v>1</v>
      </c>
      <c r="T148" s="268">
        <v>0.015</v>
      </c>
      <c r="U148" s="269">
        <v>118382</v>
      </c>
      <c r="V148" s="269">
        <v>3678</v>
      </c>
      <c r="W148" s="269">
        <v>3652</v>
      </c>
      <c r="X148" s="269">
        <v>9</v>
      </c>
      <c r="Y148" s="267">
        <v>3184</v>
      </c>
      <c r="Z148" s="270">
        <v>0.030992887432211</v>
      </c>
      <c r="AA148" s="270">
        <v>0.0175349428208386</v>
      </c>
      <c r="AB148" s="270">
        <v>0.0692554043234588</v>
      </c>
      <c r="AC148" s="271">
        <v>0.0116472545757072</v>
      </c>
      <c r="AD148" s="272">
        <v>-0.0517204615026201</v>
      </c>
      <c r="AE148" s="273">
        <v>25515</v>
      </c>
      <c r="AF148" s="274">
        <v>760</v>
      </c>
      <c r="AG148" s="274">
        <v>7</v>
      </c>
      <c r="AH148" s="274">
        <v>28362</v>
      </c>
      <c r="AI148" s="274">
        <v>1047</v>
      </c>
      <c r="AJ148" s="274">
        <v>2</v>
      </c>
      <c r="AK148" s="271">
        <v>0.029512051734274</v>
      </c>
      <c r="AL148" s="271">
        <v>0.0368450743953177</v>
      </c>
      <c r="AM148" s="272">
        <v>-0.00733302266104372</v>
      </c>
    </row>
    <row r="149" ht="20.25" spans="1:39">
      <c r="A149" s="263" t="s">
        <v>2706</v>
      </c>
      <c r="B149" s="264" t="s">
        <v>3385</v>
      </c>
      <c r="C149" s="265" t="s">
        <v>3155</v>
      </c>
      <c r="D149" s="281" t="s">
        <v>3156</v>
      </c>
      <c r="E149" s="266">
        <v>4706</v>
      </c>
      <c r="F149" s="266">
        <v>216</v>
      </c>
      <c r="G149" s="266">
        <v>129</v>
      </c>
      <c r="H149" s="266">
        <v>1</v>
      </c>
      <c r="I149" s="266">
        <v>0</v>
      </c>
      <c r="J149" s="267">
        <v>3447</v>
      </c>
      <c r="K149" s="267">
        <v>249</v>
      </c>
      <c r="L149" s="267">
        <v>248</v>
      </c>
      <c r="M149" s="267">
        <v>1</v>
      </c>
      <c r="N149" s="267">
        <v>0</v>
      </c>
      <c r="O149" s="267">
        <v>5733</v>
      </c>
      <c r="P149" s="267">
        <v>155</v>
      </c>
      <c r="Q149" s="267">
        <v>155</v>
      </c>
      <c r="R149" s="267">
        <v>0</v>
      </c>
      <c r="S149" s="267">
        <v>0</v>
      </c>
      <c r="T149" s="268">
        <v>0.015</v>
      </c>
      <c r="U149" s="269">
        <v>166800</v>
      </c>
      <c r="V149" s="269">
        <v>6968</v>
      </c>
      <c r="W149" s="269">
        <v>6876</v>
      </c>
      <c r="X149" s="269">
        <v>2</v>
      </c>
      <c r="Y149" s="267">
        <v>5968</v>
      </c>
      <c r="Z149" s="270">
        <v>0.0417625899280576</v>
      </c>
      <c r="AA149" s="270">
        <v>0.0458988525286868</v>
      </c>
      <c r="AB149" s="270">
        <v>0.072236727589208</v>
      </c>
      <c r="AC149" s="271">
        <v>0.0270364556078842</v>
      </c>
      <c r="AD149" s="272">
        <v>-0.0263378750605212</v>
      </c>
      <c r="AE149" s="273">
        <v>35730</v>
      </c>
      <c r="AF149" s="274">
        <v>1486</v>
      </c>
      <c r="AG149" s="274">
        <v>0</v>
      </c>
      <c r="AH149" s="274">
        <v>41447</v>
      </c>
      <c r="AI149" s="274">
        <v>1866</v>
      </c>
      <c r="AJ149" s="274">
        <v>0</v>
      </c>
      <c r="AK149" s="271">
        <v>0.041589700531766</v>
      </c>
      <c r="AL149" s="271">
        <v>0.045021352570753</v>
      </c>
      <c r="AM149" s="272">
        <v>-0.00343165203898699</v>
      </c>
    </row>
    <row r="150" ht="20.25" spans="1:39">
      <c r="A150" s="263" t="s">
        <v>2706</v>
      </c>
      <c r="B150" s="264" t="s">
        <v>3385</v>
      </c>
      <c r="C150" s="265" t="s">
        <v>2936</v>
      </c>
      <c r="D150" s="281" t="s">
        <v>2937</v>
      </c>
      <c r="E150" s="266">
        <v>3485</v>
      </c>
      <c r="F150" s="266">
        <v>94</v>
      </c>
      <c r="G150" s="266">
        <v>36</v>
      </c>
      <c r="H150" s="266">
        <v>0</v>
      </c>
      <c r="I150" s="266">
        <v>0</v>
      </c>
      <c r="J150" s="267">
        <v>3173</v>
      </c>
      <c r="K150" s="267">
        <v>338</v>
      </c>
      <c r="L150" s="267">
        <v>315</v>
      </c>
      <c r="M150" s="267">
        <v>0</v>
      </c>
      <c r="N150" s="267">
        <v>0</v>
      </c>
      <c r="O150" s="267">
        <v>4159</v>
      </c>
      <c r="P150" s="267">
        <v>360</v>
      </c>
      <c r="Q150" s="267">
        <v>354</v>
      </c>
      <c r="R150" s="267">
        <v>12</v>
      </c>
      <c r="S150" s="267">
        <v>0</v>
      </c>
      <c r="T150" s="268">
        <v>0.015</v>
      </c>
      <c r="U150" s="269">
        <v>121529</v>
      </c>
      <c r="V150" s="269">
        <v>9008</v>
      </c>
      <c r="W150" s="269">
        <v>8774</v>
      </c>
      <c r="X150" s="269">
        <v>51</v>
      </c>
      <c r="Y150" s="267">
        <v>7535</v>
      </c>
      <c r="Z150" s="270">
        <v>0.0737025730484082</v>
      </c>
      <c r="AA150" s="270">
        <v>0.0269727403156385</v>
      </c>
      <c r="AB150" s="270">
        <v>0.106523794516231</v>
      </c>
      <c r="AC150" s="271">
        <v>0.0865592690550613</v>
      </c>
      <c r="AD150" s="272">
        <v>-0.0795510542005922</v>
      </c>
      <c r="AE150" s="273">
        <v>26942</v>
      </c>
      <c r="AF150" s="274">
        <v>2407</v>
      </c>
      <c r="AG150" s="274">
        <v>2</v>
      </c>
      <c r="AH150" s="274">
        <v>29618</v>
      </c>
      <c r="AI150" s="274">
        <v>2275</v>
      </c>
      <c r="AJ150" s="274">
        <v>17</v>
      </c>
      <c r="AK150" s="271">
        <v>0.0892658303021305</v>
      </c>
      <c r="AL150" s="271">
        <v>0.0762374231886015</v>
      </c>
      <c r="AM150" s="272">
        <v>0.013028407113529</v>
      </c>
    </row>
    <row r="151" ht="20.25" spans="1:39">
      <c r="A151" s="263" t="s">
        <v>2706</v>
      </c>
      <c r="B151" s="264" t="s">
        <v>3385</v>
      </c>
      <c r="C151" s="265" t="s">
        <v>3047</v>
      </c>
      <c r="D151" s="281" t="s">
        <v>3048</v>
      </c>
      <c r="E151" s="266">
        <v>2159</v>
      </c>
      <c r="F151" s="266">
        <v>58</v>
      </c>
      <c r="G151" s="266">
        <v>41</v>
      </c>
      <c r="H151" s="266">
        <v>0</v>
      </c>
      <c r="I151" s="266">
        <v>0</v>
      </c>
      <c r="J151" s="267">
        <v>1691</v>
      </c>
      <c r="K151" s="267">
        <v>88</v>
      </c>
      <c r="L151" s="267">
        <v>82</v>
      </c>
      <c r="M151" s="267">
        <v>0</v>
      </c>
      <c r="N151" s="267">
        <v>0</v>
      </c>
      <c r="O151" s="267">
        <v>2665</v>
      </c>
      <c r="P151" s="267">
        <v>356</v>
      </c>
      <c r="Q151" s="267">
        <v>352</v>
      </c>
      <c r="R151" s="267">
        <v>0</v>
      </c>
      <c r="S151" s="267">
        <v>0</v>
      </c>
      <c r="T151" s="268">
        <v>0.015</v>
      </c>
      <c r="U151" s="269">
        <v>81710</v>
      </c>
      <c r="V151" s="269">
        <v>3854</v>
      </c>
      <c r="W151" s="269">
        <v>3797</v>
      </c>
      <c r="X151" s="269">
        <v>3</v>
      </c>
      <c r="Y151" s="267">
        <v>2908</v>
      </c>
      <c r="Z151" s="270">
        <v>0.0471300942357117</v>
      </c>
      <c r="AA151" s="270">
        <v>0.0268642890226957</v>
      </c>
      <c r="AB151" s="270">
        <v>0.05204021289178</v>
      </c>
      <c r="AC151" s="271">
        <v>0.133583489681051</v>
      </c>
      <c r="AD151" s="272">
        <v>-0.0251759238690843</v>
      </c>
      <c r="AE151" s="273">
        <v>17717</v>
      </c>
      <c r="AF151" s="274">
        <v>849</v>
      </c>
      <c r="AG151" s="274">
        <v>0</v>
      </c>
      <c r="AH151" s="274">
        <v>19861</v>
      </c>
      <c r="AI151" s="274">
        <v>888</v>
      </c>
      <c r="AJ151" s="274">
        <v>0</v>
      </c>
      <c r="AK151" s="271">
        <v>0.0479200767624316</v>
      </c>
      <c r="AL151" s="271">
        <v>0.0447107396405015</v>
      </c>
      <c r="AM151" s="272">
        <v>0.00320933712193008</v>
      </c>
    </row>
    <row r="152" ht="20.25" spans="1:39">
      <c r="A152" s="263" t="s">
        <v>2706</v>
      </c>
      <c r="B152" s="264" t="s">
        <v>3385</v>
      </c>
      <c r="C152" s="265" t="s">
        <v>3051</v>
      </c>
      <c r="D152" s="281" t="s">
        <v>3052</v>
      </c>
      <c r="E152" s="266">
        <v>4016</v>
      </c>
      <c r="F152" s="266">
        <v>156</v>
      </c>
      <c r="G152" s="266">
        <v>113</v>
      </c>
      <c r="H152" s="266">
        <v>0</v>
      </c>
      <c r="I152" s="266">
        <v>0</v>
      </c>
      <c r="J152" s="267">
        <v>3378</v>
      </c>
      <c r="K152" s="267">
        <v>68</v>
      </c>
      <c r="L152" s="267">
        <v>68</v>
      </c>
      <c r="M152" s="267">
        <v>0</v>
      </c>
      <c r="N152" s="267">
        <v>0</v>
      </c>
      <c r="O152" s="267">
        <v>4568</v>
      </c>
      <c r="P152" s="267">
        <v>199</v>
      </c>
      <c r="Q152" s="267">
        <v>199</v>
      </c>
      <c r="R152" s="267">
        <v>0</v>
      </c>
      <c r="S152" s="267">
        <v>0</v>
      </c>
      <c r="T152" s="268">
        <v>0.015</v>
      </c>
      <c r="U152" s="269">
        <v>131513</v>
      </c>
      <c r="V152" s="269">
        <v>4814</v>
      </c>
      <c r="W152" s="269">
        <v>4768</v>
      </c>
      <c r="X152" s="269">
        <v>5</v>
      </c>
      <c r="Y152" s="267">
        <v>4196</v>
      </c>
      <c r="Z152" s="270">
        <v>0.0365667272436945</v>
      </c>
      <c r="AA152" s="270">
        <v>0.0388446215139442</v>
      </c>
      <c r="AB152" s="270">
        <v>0.0201302545885139</v>
      </c>
      <c r="AC152" s="271">
        <v>0.0435639229422067</v>
      </c>
      <c r="AD152" s="272">
        <v>0.0187143669254303</v>
      </c>
      <c r="AE152" s="273">
        <v>29945</v>
      </c>
      <c r="AF152" s="274">
        <v>1039</v>
      </c>
      <c r="AG152" s="274">
        <v>3</v>
      </c>
      <c r="AH152" s="274">
        <v>33073</v>
      </c>
      <c r="AI152" s="274">
        <v>1290</v>
      </c>
      <c r="AJ152" s="274">
        <v>1</v>
      </c>
      <c r="AK152" s="271">
        <v>0.0345967607280013</v>
      </c>
      <c r="AL152" s="271">
        <v>0.038974389985789</v>
      </c>
      <c r="AM152" s="272">
        <v>-0.00437762925778767</v>
      </c>
    </row>
    <row r="153" ht="20.25" spans="1:39">
      <c r="A153" s="263" t="s">
        <v>2706</v>
      </c>
      <c r="B153" s="264" t="s">
        <v>3385</v>
      </c>
      <c r="C153" s="265" t="s">
        <v>3133</v>
      </c>
      <c r="D153" s="281" t="s">
        <v>3134</v>
      </c>
      <c r="E153" s="266">
        <v>3914</v>
      </c>
      <c r="F153" s="266">
        <v>121</v>
      </c>
      <c r="G153" s="266">
        <v>81</v>
      </c>
      <c r="H153" s="266">
        <v>2</v>
      </c>
      <c r="I153" s="266">
        <v>0</v>
      </c>
      <c r="J153" s="267">
        <v>3662</v>
      </c>
      <c r="K153" s="267">
        <v>50</v>
      </c>
      <c r="L153" s="267">
        <v>49</v>
      </c>
      <c r="M153" s="267">
        <v>0</v>
      </c>
      <c r="N153" s="267">
        <v>0</v>
      </c>
      <c r="O153" s="267">
        <v>4083</v>
      </c>
      <c r="P153" s="267">
        <v>167</v>
      </c>
      <c r="Q153" s="267">
        <v>167</v>
      </c>
      <c r="R153" s="267">
        <v>6</v>
      </c>
      <c r="S153" s="267">
        <v>0</v>
      </c>
      <c r="T153" s="268">
        <v>0.015</v>
      </c>
      <c r="U153" s="269">
        <v>126468</v>
      </c>
      <c r="V153" s="269">
        <v>3305</v>
      </c>
      <c r="W153" s="269">
        <v>3264</v>
      </c>
      <c r="X153" s="269">
        <v>2</v>
      </c>
      <c r="Y153" s="267">
        <v>2830</v>
      </c>
      <c r="Z153" s="270">
        <v>0.0261172786791916</v>
      </c>
      <c r="AA153" s="270">
        <v>0.0309146653040368</v>
      </c>
      <c r="AB153" s="270">
        <v>0.0136537411250683</v>
      </c>
      <c r="AC153" s="271">
        <v>0.0409012980651482</v>
      </c>
      <c r="AD153" s="272">
        <v>0.0172609241789685</v>
      </c>
      <c r="AE153" s="273">
        <v>28758</v>
      </c>
      <c r="AF153" s="274">
        <v>757</v>
      </c>
      <c r="AG153" s="274">
        <v>0</v>
      </c>
      <c r="AH153" s="274">
        <v>30224</v>
      </c>
      <c r="AI153" s="274">
        <v>919</v>
      </c>
      <c r="AJ153" s="274">
        <v>1</v>
      </c>
      <c r="AK153" s="271">
        <v>0.0263231100911051</v>
      </c>
      <c r="AL153" s="271">
        <v>0.0303732133403917</v>
      </c>
      <c r="AM153" s="272">
        <v>-0.00405010324928666</v>
      </c>
    </row>
    <row r="154" ht="20.25" spans="1:39">
      <c r="A154" s="263" t="s">
        <v>2706</v>
      </c>
      <c r="B154" s="264" t="s">
        <v>3387</v>
      </c>
      <c r="C154" s="265" t="s">
        <v>2821</v>
      </c>
      <c r="D154" s="281" t="s">
        <v>2822</v>
      </c>
      <c r="E154" s="266">
        <v>4002</v>
      </c>
      <c r="F154" s="266">
        <v>1119</v>
      </c>
      <c r="G154" s="266">
        <v>737</v>
      </c>
      <c r="H154" s="266">
        <v>0</v>
      </c>
      <c r="I154" s="266">
        <v>0</v>
      </c>
      <c r="J154" s="267">
        <v>4293</v>
      </c>
      <c r="K154" s="267">
        <v>744</v>
      </c>
      <c r="L154" s="267">
        <v>743</v>
      </c>
      <c r="M154" s="267">
        <v>0</v>
      </c>
      <c r="N154" s="267">
        <v>0</v>
      </c>
      <c r="O154" s="267">
        <v>5629</v>
      </c>
      <c r="P154" s="267">
        <v>778</v>
      </c>
      <c r="Q154" s="267">
        <v>777</v>
      </c>
      <c r="R154" s="267">
        <v>0</v>
      </c>
      <c r="S154" s="267">
        <v>0</v>
      </c>
      <c r="T154" s="268">
        <v>0.015</v>
      </c>
      <c r="U154" s="269">
        <v>81601</v>
      </c>
      <c r="V154" s="269">
        <v>12409</v>
      </c>
      <c r="W154" s="269">
        <v>12007</v>
      </c>
      <c r="X154" s="269">
        <v>9</v>
      </c>
      <c r="Y154" s="267">
        <v>7661</v>
      </c>
      <c r="Z154" s="270">
        <v>0.151958922072033</v>
      </c>
      <c r="AA154" s="270">
        <v>0.279610194902549</v>
      </c>
      <c r="AB154" s="270">
        <v>0.173305380852551</v>
      </c>
      <c r="AC154" s="271">
        <v>0.138212826434535</v>
      </c>
      <c r="AD154" s="272">
        <v>0.106304814049998</v>
      </c>
      <c r="AE154" s="273">
        <v>30143</v>
      </c>
      <c r="AF154" s="274">
        <v>3995</v>
      </c>
      <c r="AG154" s="274">
        <v>0</v>
      </c>
      <c r="AH154" s="274">
        <v>18818</v>
      </c>
      <c r="AI154" s="274">
        <v>2833</v>
      </c>
      <c r="AJ154" s="274">
        <v>6</v>
      </c>
      <c r="AK154" s="271">
        <v>0.132534916896128</v>
      </c>
      <c r="AL154" s="271">
        <v>0.150228504623233</v>
      </c>
      <c r="AM154" s="272">
        <v>-0.0176935877271046</v>
      </c>
    </row>
    <row r="155" ht="20.25" spans="1:39">
      <c r="A155" s="263" t="s">
        <v>2706</v>
      </c>
      <c r="B155" s="264" t="s">
        <v>3387</v>
      </c>
      <c r="C155" s="265" t="s">
        <v>2805</v>
      </c>
      <c r="D155" s="281" t="s">
        <v>2806</v>
      </c>
      <c r="E155" s="266">
        <v>1451</v>
      </c>
      <c r="F155" s="266">
        <v>117</v>
      </c>
      <c r="G155" s="266">
        <v>88</v>
      </c>
      <c r="H155" s="266">
        <v>0</v>
      </c>
      <c r="I155" s="266">
        <v>0</v>
      </c>
      <c r="J155" s="267">
        <v>461</v>
      </c>
      <c r="K155" s="267">
        <v>46</v>
      </c>
      <c r="L155" s="267">
        <v>46</v>
      </c>
      <c r="M155" s="267">
        <v>0</v>
      </c>
      <c r="N155" s="267">
        <v>0</v>
      </c>
      <c r="O155" s="267">
        <v>713</v>
      </c>
      <c r="P155" s="267">
        <v>136</v>
      </c>
      <c r="Q155" s="267">
        <v>136</v>
      </c>
      <c r="R155" s="267">
        <v>0</v>
      </c>
      <c r="S155" s="267">
        <v>0</v>
      </c>
      <c r="T155" s="268">
        <v>0.015</v>
      </c>
      <c r="U155" s="269">
        <v>26795</v>
      </c>
      <c r="V155" s="269">
        <v>4105</v>
      </c>
      <c r="W155" s="269">
        <v>4064</v>
      </c>
      <c r="X155" s="269">
        <v>0</v>
      </c>
      <c r="Y155" s="267">
        <v>3260</v>
      </c>
      <c r="Z155" s="270">
        <v>0.153200223922374</v>
      </c>
      <c r="AA155" s="270">
        <v>0.0806340454858718</v>
      </c>
      <c r="AB155" s="270">
        <v>0.0997830802603037</v>
      </c>
      <c r="AC155" s="271">
        <v>0.190743338008415</v>
      </c>
      <c r="AD155" s="272">
        <v>-0.0191490347744319</v>
      </c>
      <c r="AE155" s="273">
        <v>6283</v>
      </c>
      <c r="AF155" s="274">
        <v>909</v>
      </c>
      <c r="AG155" s="274">
        <v>0</v>
      </c>
      <c r="AH155" s="274">
        <v>5688</v>
      </c>
      <c r="AI155" s="274">
        <v>555</v>
      </c>
      <c r="AJ155" s="274">
        <v>0</v>
      </c>
      <c r="AK155" s="271">
        <v>0.144676110138469</v>
      </c>
      <c r="AL155" s="271">
        <v>0.0975738396624473</v>
      </c>
      <c r="AM155" s="272">
        <v>0.0471022704760216</v>
      </c>
    </row>
    <row r="156" ht="20.25" spans="1:39">
      <c r="A156" s="263" t="s">
        <v>2706</v>
      </c>
      <c r="B156" s="264" t="s">
        <v>3387</v>
      </c>
      <c r="C156" s="265" t="s">
        <v>2853</v>
      </c>
      <c r="D156" s="281" t="s">
        <v>2854</v>
      </c>
      <c r="E156" s="266">
        <v>1181</v>
      </c>
      <c r="F156" s="266">
        <v>404</v>
      </c>
      <c r="G156" s="266">
        <v>300</v>
      </c>
      <c r="H156" s="266">
        <v>0</v>
      </c>
      <c r="I156" s="266">
        <v>0</v>
      </c>
      <c r="J156" s="267">
        <v>1418</v>
      </c>
      <c r="K156" s="267">
        <v>370</v>
      </c>
      <c r="L156" s="267">
        <v>370</v>
      </c>
      <c r="M156" s="267">
        <v>0</v>
      </c>
      <c r="N156" s="267">
        <v>0</v>
      </c>
      <c r="O156" s="267">
        <v>2238</v>
      </c>
      <c r="P156" s="267">
        <v>698</v>
      </c>
      <c r="Q156" s="267">
        <v>695</v>
      </c>
      <c r="R156" s="267">
        <v>0</v>
      </c>
      <c r="S156" s="267">
        <v>0</v>
      </c>
      <c r="T156" s="268">
        <v>0.015</v>
      </c>
      <c r="U156" s="269">
        <v>61552</v>
      </c>
      <c r="V156" s="269">
        <v>15724</v>
      </c>
      <c r="W156" s="269">
        <v>15559</v>
      </c>
      <c r="X156" s="269">
        <v>1</v>
      </c>
      <c r="Y156" s="267">
        <v>12947</v>
      </c>
      <c r="Z156" s="270">
        <v>0.25544255263842</v>
      </c>
      <c r="AA156" s="270">
        <v>0.342082980524979</v>
      </c>
      <c r="AB156" s="270">
        <v>0.260930888575458</v>
      </c>
      <c r="AC156" s="271">
        <v>0.311885612153709</v>
      </c>
      <c r="AD156" s="272">
        <v>0.0811520919495204</v>
      </c>
      <c r="AE156" s="273">
        <v>13323</v>
      </c>
      <c r="AF156" s="274">
        <v>3096</v>
      </c>
      <c r="AG156" s="274">
        <v>0</v>
      </c>
      <c r="AH156" s="274">
        <v>15177</v>
      </c>
      <c r="AI156" s="274">
        <v>3901</v>
      </c>
      <c r="AJ156" s="274">
        <v>0</v>
      </c>
      <c r="AK156" s="271">
        <v>0.232380094573294</v>
      </c>
      <c r="AL156" s="271">
        <v>0.257033669368123</v>
      </c>
      <c r="AM156" s="272">
        <v>-0.0246535747948285</v>
      </c>
    </row>
    <row r="157" ht="20.25" spans="1:39">
      <c r="A157" s="263" t="s">
        <v>2706</v>
      </c>
      <c r="B157" s="264" t="s">
        <v>3387</v>
      </c>
      <c r="C157" s="265" t="s">
        <v>2855</v>
      </c>
      <c r="D157" s="281" t="s">
        <v>2856</v>
      </c>
      <c r="E157" s="266">
        <v>1409</v>
      </c>
      <c r="F157" s="266">
        <v>56</v>
      </c>
      <c r="G157" s="266">
        <v>33</v>
      </c>
      <c r="H157" s="266">
        <v>0</v>
      </c>
      <c r="I157" s="266">
        <v>0</v>
      </c>
      <c r="J157" s="267">
        <v>518</v>
      </c>
      <c r="K157" s="267">
        <v>211</v>
      </c>
      <c r="L157" s="267">
        <v>211</v>
      </c>
      <c r="M157" s="267">
        <v>0</v>
      </c>
      <c r="N157" s="267">
        <v>0</v>
      </c>
      <c r="O157" s="267">
        <v>545</v>
      </c>
      <c r="P157" s="267">
        <v>79</v>
      </c>
      <c r="Q157" s="267">
        <v>78</v>
      </c>
      <c r="R157" s="267">
        <v>0</v>
      </c>
      <c r="S157" s="267">
        <v>0</v>
      </c>
      <c r="T157" s="268">
        <v>0.015</v>
      </c>
      <c r="U157" s="269">
        <v>19443</v>
      </c>
      <c r="V157" s="269">
        <v>4181</v>
      </c>
      <c r="W157" s="269">
        <v>4089</v>
      </c>
      <c r="X157" s="269">
        <v>0</v>
      </c>
      <c r="Y157" s="267">
        <v>3137</v>
      </c>
      <c r="Z157" s="270">
        <v>0.215038831456051</v>
      </c>
      <c r="AA157" s="270">
        <v>0.0397444996451384</v>
      </c>
      <c r="AB157" s="270">
        <v>0.407335907335907</v>
      </c>
      <c r="AC157" s="271">
        <v>0.144954128440367</v>
      </c>
      <c r="AD157" s="272">
        <v>-0.367591407690769</v>
      </c>
      <c r="AE157" s="273">
        <v>5389</v>
      </c>
      <c r="AF157" s="274">
        <v>1049</v>
      </c>
      <c r="AG157" s="274">
        <v>0</v>
      </c>
      <c r="AH157" s="274">
        <v>3906</v>
      </c>
      <c r="AI157" s="274">
        <v>682</v>
      </c>
      <c r="AJ157" s="274">
        <v>0</v>
      </c>
      <c r="AK157" s="271">
        <v>0.19465578029319</v>
      </c>
      <c r="AL157" s="271">
        <v>0.174603174603175</v>
      </c>
      <c r="AM157" s="272">
        <v>0.0200526056900152</v>
      </c>
    </row>
    <row r="158" ht="20.25" spans="1:39">
      <c r="A158" s="263" t="s">
        <v>2706</v>
      </c>
      <c r="B158" s="264" t="s">
        <v>3387</v>
      </c>
      <c r="C158" s="265" t="s">
        <v>2861</v>
      </c>
      <c r="D158" s="281" t="s">
        <v>2862</v>
      </c>
      <c r="E158" s="266">
        <v>1909</v>
      </c>
      <c r="F158" s="266">
        <v>109</v>
      </c>
      <c r="G158" s="266">
        <v>82</v>
      </c>
      <c r="H158" s="266">
        <v>0</v>
      </c>
      <c r="I158" s="266">
        <v>0</v>
      </c>
      <c r="J158" s="267">
        <v>1460</v>
      </c>
      <c r="K158" s="267">
        <v>117</v>
      </c>
      <c r="L158" s="267">
        <v>112</v>
      </c>
      <c r="M158" s="267">
        <v>0</v>
      </c>
      <c r="N158" s="267">
        <v>0</v>
      </c>
      <c r="O158" s="267">
        <v>881</v>
      </c>
      <c r="P158" s="267">
        <v>287</v>
      </c>
      <c r="Q158" s="267">
        <v>285</v>
      </c>
      <c r="R158" s="267">
        <v>0</v>
      </c>
      <c r="S158" s="267">
        <v>0</v>
      </c>
      <c r="T158" s="268">
        <v>0.015</v>
      </c>
      <c r="U158" s="269">
        <v>40612</v>
      </c>
      <c r="V158" s="269">
        <v>6344</v>
      </c>
      <c r="W158" s="269">
        <v>6303</v>
      </c>
      <c r="X158" s="269">
        <v>21</v>
      </c>
      <c r="Y158" s="267">
        <v>5013</v>
      </c>
      <c r="Z158" s="270">
        <v>0.155692898650645</v>
      </c>
      <c r="AA158" s="270">
        <v>0.0570979570455736</v>
      </c>
      <c r="AB158" s="270">
        <v>0.0801369863013699</v>
      </c>
      <c r="AC158" s="271">
        <v>0.325766174801362</v>
      </c>
      <c r="AD158" s="272">
        <v>-0.0230390292557963</v>
      </c>
      <c r="AE158" s="273">
        <v>9327</v>
      </c>
      <c r="AF158" s="274">
        <v>1493</v>
      </c>
      <c r="AG158" s="274">
        <v>0</v>
      </c>
      <c r="AH158" s="274">
        <v>8790</v>
      </c>
      <c r="AI158" s="274">
        <v>949</v>
      </c>
      <c r="AJ158" s="274">
        <v>1</v>
      </c>
      <c r="AK158" s="271">
        <v>0.160072906615203</v>
      </c>
      <c r="AL158" s="271">
        <v>0.107849829351536</v>
      </c>
      <c r="AM158" s="272">
        <v>0.0522230772636673</v>
      </c>
    </row>
    <row r="159" ht="20.25" spans="1:39">
      <c r="A159" s="263" t="s">
        <v>2706</v>
      </c>
      <c r="B159" s="264" t="s">
        <v>3387</v>
      </c>
      <c r="C159" s="265" t="s">
        <v>2871</v>
      </c>
      <c r="D159" s="281" t="s">
        <v>2872</v>
      </c>
      <c r="E159" s="266">
        <v>3623</v>
      </c>
      <c r="F159" s="266">
        <v>379</v>
      </c>
      <c r="G159" s="266">
        <v>201</v>
      </c>
      <c r="H159" s="266">
        <v>0</v>
      </c>
      <c r="I159" s="266">
        <v>0</v>
      </c>
      <c r="J159" s="267">
        <v>1978</v>
      </c>
      <c r="K159" s="267">
        <v>213</v>
      </c>
      <c r="L159" s="267">
        <v>208</v>
      </c>
      <c r="M159" s="267">
        <v>0</v>
      </c>
      <c r="N159" s="267">
        <v>0</v>
      </c>
      <c r="O159" s="267">
        <v>1100</v>
      </c>
      <c r="P159" s="267">
        <v>359</v>
      </c>
      <c r="Q159" s="267">
        <v>356</v>
      </c>
      <c r="R159" s="267">
        <v>0</v>
      </c>
      <c r="S159" s="267">
        <v>0</v>
      </c>
      <c r="T159" s="268">
        <v>0.015</v>
      </c>
      <c r="U159" s="269">
        <v>62221</v>
      </c>
      <c r="V159" s="269">
        <v>15943</v>
      </c>
      <c r="W159" s="269">
        <v>15645</v>
      </c>
      <c r="X159" s="269">
        <v>0</v>
      </c>
      <c r="Y159" s="267">
        <v>11914</v>
      </c>
      <c r="Z159" s="270">
        <v>0.256231818839299</v>
      </c>
      <c r="AA159" s="270">
        <v>0.104609439690864</v>
      </c>
      <c r="AB159" s="270">
        <v>0.107684529828109</v>
      </c>
      <c r="AC159" s="271">
        <v>0.326363636363636</v>
      </c>
      <c r="AD159" s="272">
        <v>-0.00307509013724529</v>
      </c>
      <c r="AE159" s="273">
        <v>14929</v>
      </c>
      <c r="AF159" s="274">
        <v>3425</v>
      </c>
      <c r="AG159" s="274">
        <v>0</v>
      </c>
      <c r="AH159" s="274">
        <v>16965</v>
      </c>
      <c r="AI159" s="274">
        <v>4129</v>
      </c>
      <c r="AJ159" s="274">
        <v>0</v>
      </c>
      <c r="AK159" s="271">
        <v>0.229419251121977</v>
      </c>
      <c r="AL159" s="271">
        <v>0.243383436486885</v>
      </c>
      <c r="AM159" s="272">
        <v>-0.0139641853649074</v>
      </c>
    </row>
    <row r="160" ht="20.25" spans="1:39">
      <c r="A160" s="263" t="s">
        <v>2706</v>
      </c>
      <c r="B160" s="264" t="s">
        <v>3387</v>
      </c>
      <c r="C160" s="265" t="s">
        <v>2837</v>
      </c>
      <c r="D160" s="281" t="s">
        <v>2838</v>
      </c>
      <c r="E160" s="266">
        <v>330</v>
      </c>
      <c r="F160" s="266">
        <v>604</v>
      </c>
      <c r="G160" s="266">
        <v>355</v>
      </c>
      <c r="H160" s="266">
        <v>0</v>
      </c>
      <c r="I160" s="266">
        <v>0</v>
      </c>
      <c r="J160" s="267">
        <v>1540</v>
      </c>
      <c r="K160" s="267">
        <v>224</v>
      </c>
      <c r="L160" s="267">
        <v>222</v>
      </c>
      <c r="M160" s="267">
        <v>0</v>
      </c>
      <c r="N160" s="267">
        <v>0</v>
      </c>
      <c r="O160" s="267">
        <v>2151</v>
      </c>
      <c r="P160" s="267">
        <v>180</v>
      </c>
      <c r="Q160" s="267">
        <v>176</v>
      </c>
      <c r="R160" s="267">
        <v>0</v>
      </c>
      <c r="S160" s="267">
        <v>0</v>
      </c>
      <c r="T160" s="268">
        <v>0.015</v>
      </c>
      <c r="U160" s="269">
        <v>44713</v>
      </c>
      <c r="V160" s="269">
        <v>9653</v>
      </c>
      <c r="W160" s="269">
        <v>9324</v>
      </c>
      <c r="X160" s="269">
        <v>0</v>
      </c>
      <c r="Y160" s="267">
        <v>6791</v>
      </c>
      <c r="Z160" s="270">
        <v>0.21588799677946</v>
      </c>
      <c r="AA160" s="270">
        <v>1.83030303030303</v>
      </c>
      <c r="AB160" s="270">
        <v>0.145454545454545</v>
      </c>
      <c r="AC160" s="271">
        <v>0.0836820083682008</v>
      </c>
      <c r="AD160" s="272">
        <v>1.68484848484848</v>
      </c>
      <c r="AE160" s="273">
        <v>8158</v>
      </c>
      <c r="AF160" s="274">
        <v>1336</v>
      </c>
      <c r="AG160" s="274">
        <v>0</v>
      </c>
      <c r="AH160" s="274">
        <v>5594</v>
      </c>
      <c r="AI160" s="274">
        <v>1517</v>
      </c>
      <c r="AJ160" s="274">
        <v>0</v>
      </c>
      <c r="AK160" s="271">
        <v>0.163765628830596</v>
      </c>
      <c r="AL160" s="271">
        <v>0.271183410797283</v>
      </c>
      <c r="AM160" s="272">
        <v>-0.107417781966687</v>
      </c>
    </row>
    <row r="161" ht="20.25" spans="1:39">
      <c r="A161" s="263" t="s">
        <v>2706</v>
      </c>
      <c r="B161" s="264" t="s">
        <v>3387</v>
      </c>
      <c r="C161" s="265" t="s">
        <v>2849</v>
      </c>
      <c r="D161" s="281" t="s">
        <v>2850</v>
      </c>
      <c r="E161" s="266">
        <v>933</v>
      </c>
      <c r="F161" s="266">
        <v>20</v>
      </c>
      <c r="G161" s="266">
        <v>11</v>
      </c>
      <c r="H161" s="266">
        <v>0</v>
      </c>
      <c r="I161" s="266">
        <v>0</v>
      </c>
      <c r="J161" s="267">
        <v>802</v>
      </c>
      <c r="K161" s="267">
        <v>331</v>
      </c>
      <c r="L161" s="267">
        <v>331</v>
      </c>
      <c r="M161" s="267">
        <v>0</v>
      </c>
      <c r="N161" s="267">
        <v>0</v>
      </c>
      <c r="O161" s="267">
        <v>729</v>
      </c>
      <c r="P161" s="267">
        <v>1048</v>
      </c>
      <c r="Q161" s="267">
        <v>1046</v>
      </c>
      <c r="R161" s="267">
        <v>0</v>
      </c>
      <c r="S161" s="267">
        <v>0</v>
      </c>
      <c r="T161" s="268">
        <v>0.015</v>
      </c>
      <c r="U161" s="269">
        <v>61391</v>
      </c>
      <c r="V161" s="269">
        <v>12766</v>
      </c>
      <c r="W161" s="269">
        <v>12690</v>
      </c>
      <c r="X161" s="269">
        <v>0</v>
      </c>
      <c r="Y161" s="267">
        <v>8430</v>
      </c>
      <c r="Z161" s="270">
        <v>0.207945790099526</v>
      </c>
      <c r="AA161" s="270">
        <v>0.0214362272240086</v>
      </c>
      <c r="AB161" s="270">
        <v>0.412718204488778</v>
      </c>
      <c r="AC161" s="271">
        <v>1.43758573388203</v>
      </c>
      <c r="AD161" s="272">
        <v>-0.391281977264769</v>
      </c>
      <c r="AE161" s="273">
        <v>13138</v>
      </c>
      <c r="AF161" s="274">
        <v>2328</v>
      </c>
      <c r="AG161" s="274">
        <v>0</v>
      </c>
      <c r="AH161" s="274">
        <v>10190</v>
      </c>
      <c r="AI161" s="274">
        <v>2674</v>
      </c>
      <c r="AJ161" s="274">
        <v>0</v>
      </c>
      <c r="AK161" s="271">
        <v>0.17719592023139</v>
      </c>
      <c r="AL161" s="271">
        <v>0.262414131501472</v>
      </c>
      <c r="AM161" s="272">
        <v>-0.0852182112700822</v>
      </c>
    </row>
    <row r="162" ht="20.25" spans="1:39">
      <c r="A162" s="263" t="s">
        <v>2706</v>
      </c>
      <c r="B162" s="264" t="s">
        <v>3387</v>
      </c>
      <c r="C162" s="265" t="s">
        <v>2859</v>
      </c>
      <c r="D162" s="281" t="s">
        <v>2860</v>
      </c>
      <c r="E162" s="266">
        <v>2511</v>
      </c>
      <c r="F162" s="266">
        <v>133</v>
      </c>
      <c r="G162" s="266">
        <v>84</v>
      </c>
      <c r="H162" s="266">
        <v>0</v>
      </c>
      <c r="I162" s="266">
        <v>0</v>
      </c>
      <c r="J162" s="267">
        <v>1861</v>
      </c>
      <c r="K162" s="267">
        <v>882</v>
      </c>
      <c r="L162" s="267">
        <v>872</v>
      </c>
      <c r="M162" s="267">
        <v>0</v>
      </c>
      <c r="N162" s="267">
        <v>0</v>
      </c>
      <c r="O162" s="267">
        <v>1623</v>
      </c>
      <c r="P162" s="267">
        <v>931</v>
      </c>
      <c r="Q162" s="267">
        <v>928</v>
      </c>
      <c r="R162" s="267">
        <v>0</v>
      </c>
      <c r="S162" s="267">
        <v>0</v>
      </c>
      <c r="T162" s="268">
        <v>0.015</v>
      </c>
      <c r="U162" s="269">
        <v>52219</v>
      </c>
      <c r="V162" s="269">
        <v>16560</v>
      </c>
      <c r="W162" s="269">
        <v>16364</v>
      </c>
      <c r="X162" s="269">
        <v>50</v>
      </c>
      <c r="Y162" s="267">
        <v>7566</v>
      </c>
      <c r="Z162" s="270">
        <v>0.316168444435933</v>
      </c>
      <c r="AA162" s="270">
        <v>0.0529669454400637</v>
      </c>
      <c r="AB162" s="270">
        <v>0.473938742611499</v>
      </c>
      <c r="AC162" s="271">
        <v>0.573629081947012</v>
      </c>
      <c r="AD162" s="272">
        <v>-0.420971797171436</v>
      </c>
      <c r="AE162" s="273">
        <v>14881</v>
      </c>
      <c r="AF162" s="274">
        <v>4249</v>
      </c>
      <c r="AG162" s="274">
        <v>0</v>
      </c>
      <c r="AH162" s="274">
        <v>15237</v>
      </c>
      <c r="AI162" s="274">
        <v>3680</v>
      </c>
      <c r="AJ162" s="274">
        <v>5</v>
      </c>
      <c r="AK162" s="271">
        <v>0.285531886297964</v>
      </c>
      <c r="AL162" s="271">
        <v>0.241189210474503</v>
      </c>
      <c r="AM162" s="272">
        <v>0.044342675823461</v>
      </c>
    </row>
    <row r="163" ht="20.25" spans="1:39">
      <c r="A163" s="263" t="s">
        <v>2706</v>
      </c>
      <c r="B163" s="264" t="s">
        <v>3387</v>
      </c>
      <c r="C163" s="265" t="s">
        <v>2817</v>
      </c>
      <c r="D163" s="281" t="s">
        <v>2818</v>
      </c>
      <c r="E163" s="266">
        <v>3101</v>
      </c>
      <c r="F163" s="266">
        <v>910</v>
      </c>
      <c r="G163" s="266">
        <v>545</v>
      </c>
      <c r="H163" s="266">
        <v>0</v>
      </c>
      <c r="I163" s="266">
        <v>0</v>
      </c>
      <c r="J163" s="267">
        <v>1971</v>
      </c>
      <c r="K163" s="267">
        <v>316</v>
      </c>
      <c r="L163" s="267">
        <v>315</v>
      </c>
      <c r="M163" s="267">
        <v>0</v>
      </c>
      <c r="N163" s="267">
        <v>0</v>
      </c>
      <c r="O163" s="267">
        <v>2848</v>
      </c>
      <c r="P163" s="267">
        <v>469</v>
      </c>
      <c r="Q163" s="267">
        <v>467</v>
      </c>
      <c r="R163" s="267">
        <v>0</v>
      </c>
      <c r="S163" s="267">
        <v>0</v>
      </c>
      <c r="T163" s="268">
        <v>0.015</v>
      </c>
      <c r="U163" s="269">
        <v>44039</v>
      </c>
      <c r="V163" s="269">
        <v>10946</v>
      </c>
      <c r="W163" s="269">
        <v>10464</v>
      </c>
      <c r="X163" s="269">
        <v>9</v>
      </c>
      <c r="Y163" s="267">
        <v>7394</v>
      </c>
      <c r="Z163" s="270">
        <v>0.24834805513295</v>
      </c>
      <c r="AA163" s="270">
        <v>0.293453724604966</v>
      </c>
      <c r="AB163" s="270">
        <v>0.160324708269914</v>
      </c>
      <c r="AC163" s="271">
        <v>0.164676966292135</v>
      </c>
      <c r="AD163" s="272">
        <v>0.133129016335052</v>
      </c>
      <c r="AE163" s="273">
        <v>15862</v>
      </c>
      <c r="AF163" s="274">
        <v>2795</v>
      </c>
      <c r="AG163" s="274">
        <v>0</v>
      </c>
      <c r="AH163" s="274">
        <v>10650</v>
      </c>
      <c r="AI163" s="274">
        <v>1837</v>
      </c>
      <c r="AJ163" s="274">
        <v>1</v>
      </c>
      <c r="AK163" s="271">
        <v>0.176207287857773</v>
      </c>
      <c r="AL163" s="271">
        <v>0.172394366197183</v>
      </c>
      <c r="AM163" s="272">
        <v>0.00381292166059019</v>
      </c>
    </row>
    <row r="164" ht="20.25" spans="1:39">
      <c r="A164" s="263" t="s">
        <v>2706</v>
      </c>
      <c r="B164" s="264" t="s">
        <v>3387</v>
      </c>
      <c r="C164" s="265" t="s">
        <v>2829</v>
      </c>
      <c r="D164" s="281" t="s">
        <v>2830</v>
      </c>
      <c r="E164" s="266">
        <v>1799</v>
      </c>
      <c r="F164" s="266">
        <v>743</v>
      </c>
      <c r="G164" s="266">
        <v>397</v>
      </c>
      <c r="H164" s="266">
        <v>0</v>
      </c>
      <c r="I164" s="266">
        <v>0</v>
      </c>
      <c r="J164" s="267">
        <v>1158</v>
      </c>
      <c r="K164" s="267">
        <v>91</v>
      </c>
      <c r="L164" s="267">
        <v>90</v>
      </c>
      <c r="M164" s="267">
        <v>0</v>
      </c>
      <c r="N164" s="267">
        <v>0</v>
      </c>
      <c r="O164" s="267">
        <v>1318</v>
      </c>
      <c r="P164" s="267">
        <v>415</v>
      </c>
      <c r="Q164" s="267">
        <v>408</v>
      </c>
      <c r="R164" s="267">
        <v>0</v>
      </c>
      <c r="S164" s="267">
        <v>0</v>
      </c>
      <c r="T164" s="268">
        <v>0.015</v>
      </c>
      <c r="U164" s="269">
        <v>33536</v>
      </c>
      <c r="V164" s="269">
        <v>14275</v>
      </c>
      <c r="W164" s="269">
        <v>13847</v>
      </c>
      <c r="X164" s="269">
        <v>0</v>
      </c>
      <c r="Y164" s="267">
        <v>8298</v>
      </c>
      <c r="Z164" s="270">
        <v>0.42566197519084</v>
      </c>
      <c r="AA164" s="270">
        <v>0.413007226236798</v>
      </c>
      <c r="AB164" s="270">
        <v>0.0785837651122625</v>
      </c>
      <c r="AC164" s="271">
        <v>0.314871016691957</v>
      </c>
      <c r="AD164" s="272">
        <v>0.334423461124536</v>
      </c>
      <c r="AE164" s="273">
        <v>9572</v>
      </c>
      <c r="AF164" s="274">
        <v>2959</v>
      </c>
      <c r="AG164" s="274">
        <v>0</v>
      </c>
      <c r="AH164" s="274">
        <v>7664</v>
      </c>
      <c r="AI164" s="274">
        <v>5573</v>
      </c>
      <c r="AJ164" s="274">
        <v>0</v>
      </c>
      <c r="AK164" s="271">
        <v>0.309130798161304</v>
      </c>
      <c r="AL164" s="271">
        <v>0.727165970772443</v>
      </c>
      <c r="AM164" s="272">
        <v>-0.418035172611139</v>
      </c>
    </row>
    <row r="165" ht="20.25" spans="1:39">
      <c r="A165" s="263" t="s">
        <v>2706</v>
      </c>
      <c r="B165" s="264" t="s">
        <v>3387</v>
      </c>
      <c r="C165" s="265" t="s">
        <v>2865</v>
      </c>
      <c r="D165" s="281" t="s">
        <v>2866</v>
      </c>
      <c r="E165" s="266">
        <v>1727</v>
      </c>
      <c r="F165" s="266">
        <v>13</v>
      </c>
      <c r="G165" s="266">
        <v>8</v>
      </c>
      <c r="H165" s="266">
        <v>0</v>
      </c>
      <c r="I165" s="266">
        <v>0</v>
      </c>
      <c r="J165" s="267">
        <v>142</v>
      </c>
      <c r="K165" s="267">
        <v>96</v>
      </c>
      <c r="L165" s="267">
        <v>96</v>
      </c>
      <c r="M165" s="267">
        <v>0</v>
      </c>
      <c r="N165" s="267">
        <v>0</v>
      </c>
      <c r="O165" s="267">
        <v>395</v>
      </c>
      <c r="P165" s="267">
        <v>49</v>
      </c>
      <c r="Q165" s="267">
        <v>49</v>
      </c>
      <c r="R165" s="267">
        <v>0</v>
      </c>
      <c r="S165" s="267">
        <v>0</v>
      </c>
      <c r="T165" s="268">
        <v>0.015</v>
      </c>
      <c r="U165" s="269">
        <v>22097</v>
      </c>
      <c r="V165" s="269">
        <v>2590</v>
      </c>
      <c r="W165" s="269">
        <v>2585</v>
      </c>
      <c r="X165" s="269">
        <v>3</v>
      </c>
      <c r="Y165" s="267">
        <v>2011</v>
      </c>
      <c r="Z165" s="270">
        <v>0.1170747160248</v>
      </c>
      <c r="AA165" s="270">
        <v>0.00752750434279097</v>
      </c>
      <c r="AB165" s="270">
        <v>0.676056338028169</v>
      </c>
      <c r="AC165" s="271">
        <v>0.124050632911392</v>
      </c>
      <c r="AD165" s="272">
        <v>-0.668528833685378</v>
      </c>
      <c r="AE165" s="273">
        <v>4539</v>
      </c>
      <c r="AF165" s="274">
        <v>392</v>
      </c>
      <c r="AG165" s="274">
        <v>0</v>
      </c>
      <c r="AH165" s="274">
        <v>3543</v>
      </c>
      <c r="AI165" s="274">
        <v>277</v>
      </c>
      <c r="AJ165" s="274">
        <v>0</v>
      </c>
      <c r="AK165" s="271">
        <v>0.0863626349416171</v>
      </c>
      <c r="AL165" s="271">
        <v>0.0781823313576065</v>
      </c>
      <c r="AM165" s="272">
        <v>0.00818030358401055</v>
      </c>
    </row>
    <row r="166" ht="20.25" spans="1:39">
      <c r="A166" s="263" t="s">
        <v>2706</v>
      </c>
      <c r="B166" s="264" t="s">
        <v>3387</v>
      </c>
      <c r="C166" s="265" t="s">
        <v>2803</v>
      </c>
      <c r="D166" s="281" t="s">
        <v>2804</v>
      </c>
      <c r="E166" s="266">
        <v>3294</v>
      </c>
      <c r="F166" s="266">
        <v>612</v>
      </c>
      <c r="G166" s="266">
        <v>422</v>
      </c>
      <c r="H166" s="266">
        <v>0</v>
      </c>
      <c r="I166" s="266">
        <v>0</v>
      </c>
      <c r="J166" s="267">
        <v>3293</v>
      </c>
      <c r="K166" s="267">
        <v>561</v>
      </c>
      <c r="L166" s="267">
        <v>559</v>
      </c>
      <c r="M166" s="267">
        <v>0</v>
      </c>
      <c r="N166" s="267">
        <v>0</v>
      </c>
      <c r="O166" s="267">
        <v>3236</v>
      </c>
      <c r="P166" s="267">
        <v>453</v>
      </c>
      <c r="Q166" s="267">
        <v>451</v>
      </c>
      <c r="R166" s="267">
        <v>0</v>
      </c>
      <c r="S166" s="267">
        <v>8</v>
      </c>
      <c r="T166" s="268">
        <v>0.015</v>
      </c>
      <c r="U166" s="269">
        <v>93892</v>
      </c>
      <c r="V166" s="269">
        <v>22442</v>
      </c>
      <c r="W166" s="269">
        <v>22093</v>
      </c>
      <c r="X166" s="269">
        <v>57</v>
      </c>
      <c r="Y166" s="267">
        <v>14267</v>
      </c>
      <c r="Z166" s="270">
        <v>0.238412218293358</v>
      </c>
      <c r="AA166" s="270">
        <v>0.185792349726776</v>
      </c>
      <c r="AB166" s="270">
        <v>0.170361372608564</v>
      </c>
      <c r="AC166" s="271">
        <v>0.137515451174289</v>
      </c>
      <c r="AD166" s="272">
        <v>0.0154309771182123</v>
      </c>
      <c r="AE166" s="273">
        <v>18692</v>
      </c>
      <c r="AF166" s="274">
        <v>3486</v>
      </c>
      <c r="AG166" s="274">
        <v>8</v>
      </c>
      <c r="AH166" s="274">
        <v>18638</v>
      </c>
      <c r="AI166" s="274">
        <v>5848</v>
      </c>
      <c r="AJ166" s="274">
        <v>49</v>
      </c>
      <c r="AK166" s="271">
        <v>0.186068906484057</v>
      </c>
      <c r="AL166" s="271">
        <v>0.311138534177487</v>
      </c>
      <c r="AM166" s="272">
        <v>-0.12506962769343</v>
      </c>
    </row>
    <row r="167" ht="20.25" spans="1:39">
      <c r="A167" s="263" t="s">
        <v>2706</v>
      </c>
      <c r="B167" s="264" t="s">
        <v>3387</v>
      </c>
      <c r="C167" s="265" t="s">
        <v>2809</v>
      </c>
      <c r="D167" s="281" t="s">
        <v>2810</v>
      </c>
      <c r="E167" s="266">
        <v>2942</v>
      </c>
      <c r="F167" s="266">
        <v>502</v>
      </c>
      <c r="G167" s="266">
        <v>339</v>
      </c>
      <c r="H167" s="266">
        <v>0</v>
      </c>
      <c r="I167" s="266">
        <v>0</v>
      </c>
      <c r="J167" s="267">
        <v>3268</v>
      </c>
      <c r="K167" s="267">
        <v>611</v>
      </c>
      <c r="L167" s="267">
        <v>607</v>
      </c>
      <c r="M167" s="267">
        <v>0</v>
      </c>
      <c r="N167" s="267">
        <v>0</v>
      </c>
      <c r="O167" s="267">
        <v>2795</v>
      </c>
      <c r="P167" s="267">
        <v>610</v>
      </c>
      <c r="Q167" s="267">
        <v>607</v>
      </c>
      <c r="R167" s="267">
        <v>0</v>
      </c>
      <c r="S167" s="267">
        <v>0</v>
      </c>
      <c r="T167" s="268">
        <v>0.015</v>
      </c>
      <c r="U167" s="269">
        <v>76589</v>
      </c>
      <c r="V167" s="269">
        <v>13997</v>
      </c>
      <c r="W167" s="269">
        <v>13744</v>
      </c>
      <c r="X167" s="269">
        <v>42</v>
      </c>
      <c r="Y167" s="267">
        <v>9949</v>
      </c>
      <c r="Z167" s="270">
        <v>0.182206322056692</v>
      </c>
      <c r="AA167" s="270">
        <v>0.170632222977566</v>
      </c>
      <c r="AB167" s="270">
        <v>0.186964504283966</v>
      </c>
      <c r="AC167" s="271">
        <v>0.21824686940966</v>
      </c>
      <c r="AD167" s="272">
        <v>-0.0163322813063994</v>
      </c>
      <c r="AE167" s="273">
        <v>17904</v>
      </c>
      <c r="AF167" s="274">
        <v>3115</v>
      </c>
      <c r="AG167" s="274">
        <v>0</v>
      </c>
      <c r="AH167" s="274">
        <v>15078</v>
      </c>
      <c r="AI167" s="274">
        <v>2271</v>
      </c>
      <c r="AJ167" s="274">
        <v>1</v>
      </c>
      <c r="AK167" s="271">
        <v>0.173983467381591</v>
      </c>
      <c r="AL167" s="271">
        <v>0.150550470884733</v>
      </c>
      <c r="AM167" s="272">
        <v>0.023432996496858</v>
      </c>
    </row>
    <row r="168" ht="20.25" spans="1:39">
      <c r="A168" s="263" t="s">
        <v>2706</v>
      </c>
      <c r="B168" s="264" t="s">
        <v>3387</v>
      </c>
      <c r="C168" s="265" t="s">
        <v>2811</v>
      </c>
      <c r="D168" s="281" t="s">
        <v>2812</v>
      </c>
      <c r="E168" s="266">
        <v>2004</v>
      </c>
      <c r="F168" s="266">
        <v>462</v>
      </c>
      <c r="G168" s="266">
        <v>293</v>
      </c>
      <c r="H168" s="266">
        <v>0</v>
      </c>
      <c r="I168" s="266">
        <v>0</v>
      </c>
      <c r="J168" s="267">
        <v>1453</v>
      </c>
      <c r="K168" s="267">
        <v>327</v>
      </c>
      <c r="L168" s="267">
        <v>327</v>
      </c>
      <c r="M168" s="267">
        <v>0</v>
      </c>
      <c r="N168" s="267">
        <v>0</v>
      </c>
      <c r="O168" s="267">
        <v>1776</v>
      </c>
      <c r="P168" s="267">
        <v>311</v>
      </c>
      <c r="Q168" s="267">
        <v>311</v>
      </c>
      <c r="R168" s="267">
        <v>0</v>
      </c>
      <c r="S168" s="267">
        <v>1</v>
      </c>
      <c r="T168" s="268">
        <v>0.015</v>
      </c>
      <c r="U168" s="269">
        <v>42119</v>
      </c>
      <c r="V168" s="269">
        <v>8692</v>
      </c>
      <c r="W168" s="269">
        <v>8485</v>
      </c>
      <c r="X168" s="269">
        <v>14</v>
      </c>
      <c r="Y168" s="267">
        <v>5894</v>
      </c>
      <c r="Z168" s="270">
        <v>0.206035280989577</v>
      </c>
      <c r="AA168" s="270">
        <v>0.230538922155689</v>
      </c>
      <c r="AB168" s="270">
        <v>0.225051617343427</v>
      </c>
      <c r="AC168" s="271">
        <v>0.17454954954955</v>
      </c>
      <c r="AD168" s="272">
        <v>0.00548730481226126</v>
      </c>
      <c r="AE168" s="273">
        <v>11617</v>
      </c>
      <c r="AF168" s="274">
        <v>1706</v>
      </c>
      <c r="AG168" s="274">
        <v>1</v>
      </c>
      <c r="AH168" s="274">
        <v>10326</v>
      </c>
      <c r="AI168" s="274">
        <v>1350</v>
      </c>
      <c r="AJ168" s="274">
        <v>0</v>
      </c>
      <c r="AK168" s="271">
        <v>0.146767668072652</v>
      </c>
      <c r="AL168" s="271">
        <v>0.130737943056363</v>
      </c>
      <c r="AM168" s="272">
        <v>0.0160297250162896</v>
      </c>
    </row>
    <row r="169" ht="20.25" spans="1:39">
      <c r="A169" s="263" t="s">
        <v>2706</v>
      </c>
      <c r="B169" s="264" t="s">
        <v>3387</v>
      </c>
      <c r="C169" s="265" t="s">
        <v>2841</v>
      </c>
      <c r="D169" s="281" t="s">
        <v>2842</v>
      </c>
      <c r="E169" s="266">
        <v>2332</v>
      </c>
      <c r="F169" s="266">
        <v>296</v>
      </c>
      <c r="G169" s="266">
        <v>188</v>
      </c>
      <c r="H169" s="266">
        <v>0</v>
      </c>
      <c r="I169" s="266">
        <v>0</v>
      </c>
      <c r="J169" s="267">
        <v>2177</v>
      </c>
      <c r="K169" s="267">
        <v>14</v>
      </c>
      <c r="L169" s="267">
        <v>13</v>
      </c>
      <c r="M169" s="267">
        <v>0</v>
      </c>
      <c r="N169" s="267">
        <v>0</v>
      </c>
      <c r="O169" s="267">
        <v>1967</v>
      </c>
      <c r="P169" s="267">
        <v>624</v>
      </c>
      <c r="Q169" s="267">
        <v>624</v>
      </c>
      <c r="R169" s="267">
        <v>0</v>
      </c>
      <c r="S169" s="267">
        <v>0</v>
      </c>
      <c r="T169" s="268">
        <v>0.015</v>
      </c>
      <c r="U169" s="269">
        <v>45004</v>
      </c>
      <c r="V169" s="269">
        <v>7574</v>
      </c>
      <c r="W169" s="269">
        <v>7407</v>
      </c>
      <c r="X169" s="269">
        <v>0</v>
      </c>
      <c r="Y169" s="267">
        <v>4971</v>
      </c>
      <c r="Z169" s="270">
        <v>0.168296151453204</v>
      </c>
      <c r="AA169" s="270">
        <v>0.126929674099485</v>
      </c>
      <c r="AB169" s="270">
        <v>0.00643086816720257</v>
      </c>
      <c r="AC169" s="271">
        <v>0.317234367056431</v>
      </c>
      <c r="AD169" s="272">
        <v>0.120498805932283</v>
      </c>
      <c r="AE169" s="273">
        <v>12651</v>
      </c>
      <c r="AF169" s="274">
        <v>2053</v>
      </c>
      <c r="AG169" s="274">
        <v>0</v>
      </c>
      <c r="AH169" s="274">
        <v>11101</v>
      </c>
      <c r="AI169" s="274">
        <v>1492</v>
      </c>
      <c r="AJ169" s="274">
        <v>0</v>
      </c>
      <c r="AK169" s="271">
        <v>0.162279661686823</v>
      </c>
      <c r="AL169" s="271">
        <v>0.13440230609855</v>
      </c>
      <c r="AM169" s="272">
        <v>0.0278773555882735</v>
      </c>
    </row>
    <row r="170" ht="20.25" spans="1:39">
      <c r="A170" s="263" t="s">
        <v>2706</v>
      </c>
      <c r="B170" s="264" t="s">
        <v>3387</v>
      </c>
      <c r="C170" s="265" t="s">
        <v>2801</v>
      </c>
      <c r="D170" s="281" t="s">
        <v>2802</v>
      </c>
      <c r="E170" s="266">
        <v>4373</v>
      </c>
      <c r="F170" s="266">
        <v>841</v>
      </c>
      <c r="G170" s="266">
        <v>604</v>
      </c>
      <c r="H170" s="266">
        <v>0</v>
      </c>
      <c r="I170" s="266">
        <v>0</v>
      </c>
      <c r="J170" s="267">
        <v>4001</v>
      </c>
      <c r="K170" s="267">
        <v>1185</v>
      </c>
      <c r="L170" s="267">
        <v>1184</v>
      </c>
      <c r="M170" s="267">
        <v>0</v>
      </c>
      <c r="N170" s="267">
        <v>0</v>
      </c>
      <c r="O170" s="267">
        <v>6087</v>
      </c>
      <c r="P170" s="267">
        <v>797</v>
      </c>
      <c r="Q170" s="267">
        <v>797</v>
      </c>
      <c r="R170" s="267">
        <v>0</v>
      </c>
      <c r="S170" s="267">
        <v>0</v>
      </c>
      <c r="T170" s="268">
        <v>0.015</v>
      </c>
      <c r="U170" s="269">
        <v>81807</v>
      </c>
      <c r="V170" s="269">
        <v>12753</v>
      </c>
      <c r="W170" s="269">
        <v>12427</v>
      </c>
      <c r="X170" s="269">
        <v>1</v>
      </c>
      <c r="Y170" s="267">
        <v>7588</v>
      </c>
      <c r="Z170" s="270">
        <v>0.155879081252216</v>
      </c>
      <c r="AA170" s="270">
        <v>0.19231648753716</v>
      </c>
      <c r="AB170" s="270">
        <v>0.296175956010997</v>
      </c>
      <c r="AC170" s="271">
        <v>0.130934779037293</v>
      </c>
      <c r="AD170" s="272">
        <v>-0.103859468473837</v>
      </c>
      <c r="AE170" s="273">
        <v>31480</v>
      </c>
      <c r="AF170" s="274">
        <v>4361</v>
      </c>
      <c r="AG170" s="274">
        <v>0</v>
      </c>
      <c r="AH170" s="274">
        <v>19062</v>
      </c>
      <c r="AI170" s="274">
        <v>2894</v>
      </c>
      <c r="AJ170" s="274">
        <v>0</v>
      </c>
      <c r="AK170" s="271">
        <v>0.138532401524778</v>
      </c>
      <c r="AL170" s="271">
        <v>0.15182037561641</v>
      </c>
      <c r="AM170" s="272">
        <v>-0.013287974091632</v>
      </c>
    </row>
    <row r="171" ht="20.25" spans="1:39">
      <c r="A171" s="263" t="s">
        <v>2706</v>
      </c>
      <c r="B171" s="264" t="s">
        <v>3387</v>
      </c>
      <c r="C171" s="265" t="s">
        <v>2833</v>
      </c>
      <c r="D171" s="281" t="s">
        <v>2834</v>
      </c>
      <c r="E171" s="266">
        <v>3155</v>
      </c>
      <c r="F171" s="266">
        <v>1313</v>
      </c>
      <c r="G171" s="266">
        <v>964</v>
      </c>
      <c r="H171" s="266">
        <v>0</v>
      </c>
      <c r="I171" s="266">
        <v>0</v>
      </c>
      <c r="J171" s="267">
        <v>4722</v>
      </c>
      <c r="K171" s="267">
        <v>237</v>
      </c>
      <c r="L171" s="267">
        <v>236</v>
      </c>
      <c r="M171" s="267">
        <v>0</v>
      </c>
      <c r="N171" s="267">
        <v>0</v>
      </c>
      <c r="O171" s="267">
        <v>5690</v>
      </c>
      <c r="P171" s="267">
        <v>823</v>
      </c>
      <c r="Q171" s="267">
        <v>819</v>
      </c>
      <c r="R171" s="267">
        <v>0</v>
      </c>
      <c r="S171" s="267">
        <v>0</v>
      </c>
      <c r="T171" s="268">
        <v>0.015</v>
      </c>
      <c r="U171" s="269">
        <v>75690</v>
      </c>
      <c r="V171" s="269">
        <v>10512</v>
      </c>
      <c r="W171" s="269">
        <v>10147</v>
      </c>
      <c r="X171" s="269">
        <v>12</v>
      </c>
      <c r="Y171" s="267">
        <v>6204</v>
      </c>
      <c r="Z171" s="270">
        <v>0.138723741577487</v>
      </c>
      <c r="AA171" s="270">
        <v>0.416164817749604</v>
      </c>
      <c r="AB171" s="270">
        <v>0.0501905972045743</v>
      </c>
      <c r="AC171" s="271">
        <v>0.144639718804921</v>
      </c>
      <c r="AD171" s="272">
        <v>0.365974220545029</v>
      </c>
      <c r="AE171" s="273">
        <v>29554</v>
      </c>
      <c r="AF171" s="274">
        <v>3913</v>
      </c>
      <c r="AG171" s="274">
        <v>0</v>
      </c>
      <c r="AH171" s="274">
        <v>17415</v>
      </c>
      <c r="AI171" s="274">
        <v>2348</v>
      </c>
      <c r="AJ171" s="274">
        <v>0</v>
      </c>
      <c r="AK171" s="271">
        <v>0.132401705352913</v>
      </c>
      <c r="AL171" s="271">
        <v>0.134826299167384</v>
      </c>
      <c r="AM171" s="272">
        <v>-0.00242459381447113</v>
      </c>
    </row>
    <row r="172" ht="20.25" spans="1:39">
      <c r="A172" s="263" t="s">
        <v>2706</v>
      </c>
      <c r="B172" s="264" t="s">
        <v>3387</v>
      </c>
      <c r="C172" s="265" t="s">
        <v>2851</v>
      </c>
      <c r="D172" s="281" t="s">
        <v>2852</v>
      </c>
      <c r="E172" s="266">
        <v>3196</v>
      </c>
      <c r="F172" s="266">
        <v>885</v>
      </c>
      <c r="G172" s="266">
        <v>469</v>
      </c>
      <c r="H172" s="266">
        <v>0</v>
      </c>
      <c r="I172" s="266">
        <v>0</v>
      </c>
      <c r="J172" s="267">
        <v>4266</v>
      </c>
      <c r="K172" s="267">
        <v>617</v>
      </c>
      <c r="L172" s="267">
        <v>616</v>
      </c>
      <c r="M172" s="267">
        <v>0</v>
      </c>
      <c r="N172" s="267">
        <v>0</v>
      </c>
      <c r="O172" s="267">
        <v>5774</v>
      </c>
      <c r="P172" s="267">
        <v>700</v>
      </c>
      <c r="Q172" s="267">
        <v>700</v>
      </c>
      <c r="R172" s="267">
        <v>0</v>
      </c>
      <c r="S172" s="267">
        <v>0</v>
      </c>
      <c r="T172" s="268">
        <v>0.015</v>
      </c>
      <c r="U172" s="269">
        <v>75346</v>
      </c>
      <c r="V172" s="269">
        <v>9897</v>
      </c>
      <c r="W172" s="269">
        <v>9474</v>
      </c>
      <c r="X172" s="269">
        <v>3</v>
      </c>
      <c r="Y172" s="267">
        <v>6109</v>
      </c>
      <c r="Z172" s="270">
        <v>0.13131420380644</v>
      </c>
      <c r="AA172" s="270">
        <v>0.276908635794743</v>
      </c>
      <c r="AB172" s="270">
        <v>0.144631973745898</v>
      </c>
      <c r="AC172" s="271">
        <v>0.121233113959127</v>
      </c>
      <c r="AD172" s="272">
        <v>0.132276662048846</v>
      </c>
      <c r="AE172" s="273">
        <v>29226</v>
      </c>
      <c r="AF172" s="274">
        <v>3416</v>
      </c>
      <c r="AG172" s="274">
        <v>0</v>
      </c>
      <c r="AH172" s="274">
        <v>17151</v>
      </c>
      <c r="AI172" s="274">
        <v>2108</v>
      </c>
      <c r="AJ172" s="274">
        <v>0</v>
      </c>
      <c r="AK172" s="271">
        <v>0.116882228153014</v>
      </c>
      <c r="AL172" s="271">
        <v>0.122908285231182</v>
      </c>
      <c r="AM172" s="272">
        <v>-0.00602605707816742</v>
      </c>
    </row>
    <row r="173" ht="20.25" spans="1:39">
      <c r="A173" s="263" t="s">
        <v>2706</v>
      </c>
      <c r="B173" s="264" t="s">
        <v>3387</v>
      </c>
      <c r="C173" s="265" t="s">
        <v>2819</v>
      </c>
      <c r="D173" s="281" t="s">
        <v>2820</v>
      </c>
      <c r="E173" s="266">
        <v>3552</v>
      </c>
      <c r="F173" s="266">
        <v>1026</v>
      </c>
      <c r="G173" s="266">
        <v>654</v>
      </c>
      <c r="H173" s="266">
        <v>0</v>
      </c>
      <c r="I173" s="266">
        <v>0</v>
      </c>
      <c r="J173" s="267">
        <v>3966</v>
      </c>
      <c r="K173" s="267">
        <v>809</v>
      </c>
      <c r="L173" s="267">
        <v>807</v>
      </c>
      <c r="M173" s="267">
        <v>0</v>
      </c>
      <c r="N173" s="267">
        <v>0</v>
      </c>
      <c r="O173" s="267">
        <v>6360</v>
      </c>
      <c r="P173" s="267">
        <v>820</v>
      </c>
      <c r="Q173" s="267">
        <v>819</v>
      </c>
      <c r="R173" s="267">
        <v>0</v>
      </c>
      <c r="S173" s="267">
        <v>0</v>
      </c>
      <c r="T173" s="268">
        <v>0.015</v>
      </c>
      <c r="U173" s="269">
        <v>72392</v>
      </c>
      <c r="V173" s="269">
        <v>12867</v>
      </c>
      <c r="W173" s="269">
        <v>12446</v>
      </c>
      <c r="X173" s="269">
        <v>4</v>
      </c>
      <c r="Y173" s="267">
        <v>8156</v>
      </c>
      <c r="Z173" s="270">
        <v>0.177685379599956</v>
      </c>
      <c r="AA173" s="270">
        <v>0.288851351351351</v>
      </c>
      <c r="AB173" s="270">
        <v>0.20398386283409</v>
      </c>
      <c r="AC173" s="271">
        <v>0.128930817610063</v>
      </c>
      <c r="AD173" s="272">
        <v>0.0848674885172616</v>
      </c>
      <c r="AE173" s="273">
        <v>28286</v>
      </c>
      <c r="AF173" s="274">
        <v>3904</v>
      </c>
      <c r="AG173" s="274">
        <v>0</v>
      </c>
      <c r="AH173" s="274">
        <v>17236</v>
      </c>
      <c r="AI173" s="274">
        <v>2809</v>
      </c>
      <c r="AJ173" s="274">
        <v>0</v>
      </c>
      <c r="AK173" s="271">
        <v>0.138018807890829</v>
      </c>
      <c r="AL173" s="271">
        <v>0.162972847528429</v>
      </c>
      <c r="AM173" s="272">
        <v>-0.0249540396375995</v>
      </c>
    </row>
    <row r="174" ht="20.25" spans="1:39">
      <c r="A174" s="263" t="s">
        <v>2706</v>
      </c>
      <c r="B174" s="264" t="s">
        <v>3387</v>
      </c>
      <c r="C174" s="265" t="s">
        <v>2783</v>
      </c>
      <c r="D174" s="281" t="s">
        <v>2784</v>
      </c>
      <c r="E174" s="266">
        <v>1437</v>
      </c>
      <c r="F174" s="266">
        <v>381</v>
      </c>
      <c r="G174" s="266">
        <v>231</v>
      </c>
      <c r="H174" s="266">
        <v>0</v>
      </c>
      <c r="I174" s="266">
        <v>0</v>
      </c>
      <c r="J174" s="267">
        <v>1562</v>
      </c>
      <c r="K174" s="267">
        <v>111</v>
      </c>
      <c r="L174" s="267">
        <v>111</v>
      </c>
      <c r="M174" s="267">
        <v>0</v>
      </c>
      <c r="N174" s="267">
        <v>0</v>
      </c>
      <c r="O174" s="267">
        <v>1970</v>
      </c>
      <c r="P174" s="267">
        <v>603</v>
      </c>
      <c r="Q174" s="267">
        <v>601</v>
      </c>
      <c r="R174" s="267">
        <v>0</v>
      </c>
      <c r="S174" s="267">
        <v>0</v>
      </c>
      <c r="T174" s="268">
        <v>0.015</v>
      </c>
      <c r="U174" s="269">
        <v>33016</v>
      </c>
      <c r="V174" s="269">
        <v>7007</v>
      </c>
      <c r="W174" s="269">
        <v>6825</v>
      </c>
      <c r="X174" s="269">
        <v>7</v>
      </c>
      <c r="Y174" s="267">
        <v>4245</v>
      </c>
      <c r="Z174" s="270">
        <v>0.212018415313787</v>
      </c>
      <c r="AA174" s="270">
        <v>0.265135699373695</v>
      </c>
      <c r="AB174" s="270">
        <v>0.0710627400768246</v>
      </c>
      <c r="AC174" s="271">
        <v>0.306091370558376</v>
      </c>
      <c r="AD174" s="272">
        <v>0.194072959296871</v>
      </c>
      <c r="AE174" s="273">
        <v>9957</v>
      </c>
      <c r="AF174" s="274">
        <v>1271</v>
      </c>
      <c r="AG174" s="274">
        <v>0</v>
      </c>
      <c r="AH174" s="274">
        <v>3009</v>
      </c>
      <c r="AI174" s="274">
        <v>551</v>
      </c>
      <c r="AJ174" s="274">
        <v>0</v>
      </c>
      <c r="AK174" s="271">
        <v>0.12764889022798</v>
      </c>
      <c r="AL174" s="271">
        <v>0.183117314722499</v>
      </c>
      <c r="AM174" s="272">
        <v>-0.0554684244945189</v>
      </c>
    </row>
    <row r="175" ht="20.25" spans="1:39">
      <c r="A175" s="263" t="s">
        <v>2706</v>
      </c>
      <c r="B175" s="264" t="s">
        <v>3387</v>
      </c>
      <c r="C175" s="265" t="s">
        <v>2813</v>
      </c>
      <c r="D175" s="281" t="s">
        <v>2814</v>
      </c>
      <c r="E175" s="266">
        <v>3572</v>
      </c>
      <c r="F175" s="266">
        <v>184</v>
      </c>
      <c r="G175" s="266">
        <v>90</v>
      </c>
      <c r="H175" s="266">
        <v>0</v>
      </c>
      <c r="I175" s="266">
        <v>0</v>
      </c>
      <c r="J175" s="267">
        <v>398</v>
      </c>
      <c r="K175" s="267">
        <v>182</v>
      </c>
      <c r="L175" s="267">
        <v>181</v>
      </c>
      <c r="M175" s="267">
        <v>0</v>
      </c>
      <c r="N175" s="267">
        <v>0</v>
      </c>
      <c r="O175" s="267">
        <v>793</v>
      </c>
      <c r="P175" s="267">
        <v>245</v>
      </c>
      <c r="Q175" s="267">
        <v>242</v>
      </c>
      <c r="R175" s="267">
        <v>0</v>
      </c>
      <c r="S175" s="267">
        <v>0</v>
      </c>
      <c r="T175" s="268">
        <v>0.015</v>
      </c>
      <c r="U175" s="269">
        <v>43345</v>
      </c>
      <c r="V175" s="269">
        <v>9234</v>
      </c>
      <c r="W175" s="269">
        <v>9117</v>
      </c>
      <c r="X175" s="269">
        <v>7</v>
      </c>
      <c r="Y175" s="267">
        <v>6681</v>
      </c>
      <c r="Z175" s="270">
        <v>0.212873457146153</v>
      </c>
      <c r="AA175" s="270">
        <v>0.051511758118701</v>
      </c>
      <c r="AB175" s="270">
        <v>0.457286432160804</v>
      </c>
      <c r="AC175" s="271">
        <v>0.308953341740227</v>
      </c>
      <c r="AD175" s="272">
        <v>-0.405774674042103</v>
      </c>
      <c r="AE175" s="273">
        <v>11762</v>
      </c>
      <c r="AF175" s="274">
        <v>2255</v>
      </c>
      <c r="AG175" s="274">
        <v>0</v>
      </c>
      <c r="AH175" s="274">
        <v>7181</v>
      </c>
      <c r="AI175" s="274">
        <v>986</v>
      </c>
      <c r="AJ175" s="274">
        <v>6</v>
      </c>
      <c r="AK175" s="271">
        <v>0.19171909539194</v>
      </c>
      <c r="AL175" s="271">
        <v>0.136471243559393</v>
      </c>
      <c r="AM175" s="272">
        <v>0.0552478518325473</v>
      </c>
    </row>
    <row r="176" ht="20.25" spans="1:39">
      <c r="A176" s="263" t="s">
        <v>2706</v>
      </c>
      <c r="B176" s="264" t="s">
        <v>3387</v>
      </c>
      <c r="C176" s="265" t="s">
        <v>2839</v>
      </c>
      <c r="D176" s="281" t="s">
        <v>2840</v>
      </c>
      <c r="E176" s="266">
        <v>2901</v>
      </c>
      <c r="F176" s="266">
        <v>132</v>
      </c>
      <c r="G176" s="266">
        <v>62</v>
      </c>
      <c r="H176" s="266">
        <v>0</v>
      </c>
      <c r="I176" s="266">
        <v>0</v>
      </c>
      <c r="J176" s="267">
        <v>3000</v>
      </c>
      <c r="K176" s="267">
        <v>53</v>
      </c>
      <c r="L176" s="267">
        <v>53</v>
      </c>
      <c r="M176" s="267">
        <v>0</v>
      </c>
      <c r="N176" s="267">
        <v>0</v>
      </c>
      <c r="O176" s="267">
        <v>4120</v>
      </c>
      <c r="P176" s="267">
        <v>317</v>
      </c>
      <c r="Q176" s="267">
        <v>310</v>
      </c>
      <c r="R176" s="267">
        <v>0</v>
      </c>
      <c r="S176" s="267">
        <v>0</v>
      </c>
      <c r="T176" s="268">
        <v>0.015</v>
      </c>
      <c r="U176" s="269">
        <v>76099</v>
      </c>
      <c r="V176" s="269">
        <v>16686</v>
      </c>
      <c r="W176" s="269">
        <v>16530</v>
      </c>
      <c r="X176" s="269">
        <v>1</v>
      </c>
      <c r="Y176" s="267">
        <v>11049</v>
      </c>
      <c r="Z176" s="270">
        <v>0.219253866673675</v>
      </c>
      <c r="AA176" s="270">
        <v>0.0455015511892451</v>
      </c>
      <c r="AB176" s="270">
        <v>0.0176666666666667</v>
      </c>
      <c r="AC176" s="271">
        <v>0.0769417475728155</v>
      </c>
      <c r="AD176" s="272">
        <v>0.0278348845225784</v>
      </c>
      <c r="AE176" s="273">
        <v>17541</v>
      </c>
      <c r="AF176" s="274">
        <v>2676</v>
      </c>
      <c r="AG176" s="274">
        <v>0</v>
      </c>
      <c r="AH176" s="274">
        <v>14055</v>
      </c>
      <c r="AI176" s="274">
        <v>3163</v>
      </c>
      <c r="AJ176" s="274">
        <v>0</v>
      </c>
      <c r="AK176" s="271">
        <v>0.152556866769283</v>
      </c>
      <c r="AL176" s="271">
        <v>0.225044468160797</v>
      </c>
      <c r="AM176" s="272">
        <v>-0.0724876013915135</v>
      </c>
    </row>
    <row r="177" ht="20.25" spans="1:39">
      <c r="A177" s="263" t="s">
        <v>2706</v>
      </c>
      <c r="B177" s="264" t="s">
        <v>3387</v>
      </c>
      <c r="C177" s="265" t="s">
        <v>2857</v>
      </c>
      <c r="D177" s="281" t="s">
        <v>2858</v>
      </c>
      <c r="E177" s="266">
        <v>1827</v>
      </c>
      <c r="F177" s="266">
        <v>227</v>
      </c>
      <c r="G177" s="266">
        <v>174</v>
      </c>
      <c r="H177" s="266">
        <v>0</v>
      </c>
      <c r="I177" s="266">
        <v>0</v>
      </c>
      <c r="J177" s="267">
        <v>2114</v>
      </c>
      <c r="K177" s="267">
        <v>649</v>
      </c>
      <c r="L177" s="267">
        <v>646</v>
      </c>
      <c r="M177" s="267">
        <v>0</v>
      </c>
      <c r="N177" s="267">
        <v>0</v>
      </c>
      <c r="O177" s="267">
        <v>1023</v>
      </c>
      <c r="P177" s="267">
        <v>0</v>
      </c>
      <c r="Q177" s="267">
        <v>0</v>
      </c>
      <c r="R177" s="267">
        <v>0</v>
      </c>
      <c r="S177" s="267">
        <v>0</v>
      </c>
      <c r="T177" s="268">
        <v>0.015</v>
      </c>
      <c r="U177" s="269">
        <v>32222</v>
      </c>
      <c r="V177" s="269">
        <v>5010</v>
      </c>
      <c r="W177" s="269">
        <v>4892</v>
      </c>
      <c r="X177" s="269">
        <v>2</v>
      </c>
      <c r="Y177" s="267">
        <v>3208</v>
      </c>
      <c r="Z177" s="270">
        <v>0.15542176152939</v>
      </c>
      <c r="AA177" s="270">
        <v>0.124247400109469</v>
      </c>
      <c r="AB177" s="270">
        <v>0.307000946073794</v>
      </c>
      <c r="AC177" s="271">
        <v>0</v>
      </c>
      <c r="AD177" s="272">
        <v>-0.182753545964325</v>
      </c>
      <c r="AE177" s="273">
        <v>10110</v>
      </c>
      <c r="AF177" s="274">
        <v>1027</v>
      </c>
      <c r="AG177" s="274">
        <v>0</v>
      </c>
      <c r="AH177" s="274">
        <v>4152</v>
      </c>
      <c r="AI177" s="274">
        <v>847</v>
      </c>
      <c r="AJ177" s="274">
        <v>0</v>
      </c>
      <c r="AK177" s="271">
        <v>0.101582591493571</v>
      </c>
      <c r="AL177" s="271">
        <v>0.203998073217726</v>
      </c>
      <c r="AM177" s="272">
        <v>-0.102415481724156</v>
      </c>
    </row>
    <row r="178" ht="20.25" spans="1:39">
      <c r="A178" s="263" t="s">
        <v>2706</v>
      </c>
      <c r="B178" s="264" t="s">
        <v>3387</v>
      </c>
      <c r="C178" s="265" t="s">
        <v>2863</v>
      </c>
      <c r="D178" s="281" t="s">
        <v>2864</v>
      </c>
      <c r="E178" s="266">
        <v>2632</v>
      </c>
      <c r="F178" s="266">
        <v>372</v>
      </c>
      <c r="G178" s="266">
        <v>254</v>
      </c>
      <c r="H178" s="266">
        <v>0</v>
      </c>
      <c r="I178" s="266">
        <v>0</v>
      </c>
      <c r="J178" s="267">
        <v>1764</v>
      </c>
      <c r="K178" s="267">
        <v>492</v>
      </c>
      <c r="L178" s="267">
        <v>486</v>
      </c>
      <c r="M178" s="267">
        <v>0</v>
      </c>
      <c r="N178" s="267">
        <v>0</v>
      </c>
      <c r="O178" s="267">
        <v>2828</v>
      </c>
      <c r="P178" s="267">
        <v>212</v>
      </c>
      <c r="Q178" s="267">
        <v>212</v>
      </c>
      <c r="R178" s="267">
        <v>0</v>
      </c>
      <c r="S178" s="267">
        <v>0</v>
      </c>
      <c r="T178" s="268">
        <v>0.015</v>
      </c>
      <c r="U178" s="269">
        <v>44628</v>
      </c>
      <c r="V178" s="269">
        <v>7396</v>
      </c>
      <c r="W178" s="269">
        <v>7242</v>
      </c>
      <c r="X178" s="269">
        <v>8</v>
      </c>
      <c r="Y178" s="267">
        <v>4779</v>
      </c>
      <c r="Z178" s="270">
        <v>0.165546293806579</v>
      </c>
      <c r="AA178" s="270">
        <v>0.141337386018237</v>
      </c>
      <c r="AB178" s="270">
        <v>0.27891156462585</v>
      </c>
      <c r="AC178" s="271">
        <v>0.074964639321075</v>
      </c>
      <c r="AD178" s="272">
        <v>-0.137574178607613</v>
      </c>
      <c r="AE178" s="273">
        <v>15418</v>
      </c>
      <c r="AF178" s="274">
        <v>1923</v>
      </c>
      <c r="AG178" s="274">
        <v>0</v>
      </c>
      <c r="AH178" s="274">
        <v>5676</v>
      </c>
      <c r="AI178" s="274">
        <v>880</v>
      </c>
      <c r="AJ178" s="274">
        <v>4</v>
      </c>
      <c r="AK178" s="271">
        <v>0.124724348164483</v>
      </c>
      <c r="AL178" s="271">
        <v>0.154334038054968</v>
      </c>
      <c r="AM178" s="272">
        <v>-0.0296096898904852</v>
      </c>
    </row>
    <row r="179" ht="20.25" spans="1:39">
      <c r="A179" s="263" t="s">
        <v>2706</v>
      </c>
      <c r="B179" s="264" t="s">
        <v>3387</v>
      </c>
      <c r="C179" s="265" t="s">
        <v>2869</v>
      </c>
      <c r="D179" s="281" t="s">
        <v>2870</v>
      </c>
      <c r="E179" s="266">
        <v>6177</v>
      </c>
      <c r="F179" s="266">
        <v>162</v>
      </c>
      <c r="G179" s="266">
        <v>57</v>
      </c>
      <c r="H179" s="266">
        <v>0</v>
      </c>
      <c r="I179" s="266">
        <v>0</v>
      </c>
      <c r="J179" s="267">
        <v>404</v>
      </c>
      <c r="K179" s="267">
        <v>87</v>
      </c>
      <c r="L179" s="267">
        <v>83</v>
      </c>
      <c r="M179" s="267">
        <v>0</v>
      </c>
      <c r="N179" s="267">
        <v>0</v>
      </c>
      <c r="O179" s="267">
        <v>819</v>
      </c>
      <c r="P179" s="267">
        <v>92</v>
      </c>
      <c r="Q179" s="267">
        <v>91</v>
      </c>
      <c r="R179" s="267">
        <v>0</v>
      </c>
      <c r="S179" s="267">
        <v>0</v>
      </c>
      <c r="T179" s="268">
        <v>0.015</v>
      </c>
      <c r="U179" s="269">
        <v>55025</v>
      </c>
      <c r="V179" s="269">
        <v>11650</v>
      </c>
      <c r="W179" s="269">
        <v>11502</v>
      </c>
      <c r="X179" s="269">
        <v>9</v>
      </c>
      <c r="Y179" s="267">
        <v>8355</v>
      </c>
      <c r="Z179" s="270">
        <v>0.211558382553385</v>
      </c>
      <c r="AA179" s="270">
        <v>0.0262263234579893</v>
      </c>
      <c r="AB179" s="270">
        <v>0.215346534653465</v>
      </c>
      <c r="AC179" s="271">
        <v>0.112332112332112</v>
      </c>
      <c r="AD179" s="272">
        <v>-0.189120211195476</v>
      </c>
      <c r="AE179" s="273">
        <v>9980</v>
      </c>
      <c r="AF179" s="274">
        <v>746</v>
      </c>
      <c r="AG179" s="274">
        <v>0</v>
      </c>
      <c r="AH179" s="274">
        <v>6513</v>
      </c>
      <c r="AI179" s="274">
        <v>999</v>
      </c>
      <c r="AJ179" s="274">
        <v>0</v>
      </c>
      <c r="AK179" s="271">
        <v>0.074749498997996</v>
      </c>
      <c r="AL179" s="271">
        <v>0.15338553661907</v>
      </c>
      <c r="AM179" s="272">
        <v>-0.0786360376210736</v>
      </c>
    </row>
    <row r="180" ht="20.25" spans="1:39">
      <c r="A180" s="263" t="s">
        <v>2706</v>
      </c>
      <c r="B180" s="264" t="s">
        <v>3387</v>
      </c>
      <c r="C180" s="265" t="s">
        <v>2845</v>
      </c>
      <c r="D180" s="281" t="s">
        <v>2846</v>
      </c>
      <c r="E180" s="266">
        <v>3252</v>
      </c>
      <c r="F180" s="266">
        <v>767</v>
      </c>
      <c r="G180" s="266">
        <v>551</v>
      </c>
      <c r="H180" s="266">
        <v>0</v>
      </c>
      <c r="I180" s="266">
        <v>0</v>
      </c>
      <c r="J180" s="267">
        <v>4538</v>
      </c>
      <c r="K180" s="267">
        <v>599</v>
      </c>
      <c r="L180" s="267">
        <v>595</v>
      </c>
      <c r="M180" s="267">
        <v>1</v>
      </c>
      <c r="N180" s="267">
        <v>0</v>
      </c>
      <c r="O180" s="267">
        <v>6274</v>
      </c>
      <c r="P180" s="267">
        <v>1043</v>
      </c>
      <c r="Q180" s="267">
        <v>1041</v>
      </c>
      <c r="R180" s="267">
        <v>0</v>
      </c>
      <c r="S180" s="267">
        <v>0</v>
      </c>
      <c r="T180" s="268">
        <v>0.015</v>
      </c>
      <c r="U180" s="269">
        <v>78919</v>
      </c>
      <c r="V180" s="269">
        <v>10134</v>
      </c>
      <c r="W180" s="269">
        <v>9854</v>
      </c>
      <c r="X180" s="269">
        <v>0</v>
      </c>
      <c r="Y180" s="267">
        <v>5954</v>
      </c>
      <c r="Z180" s="270">
        <v>0.128410142044375</v>
      </c>
      <c r="AA180" s="270">
        <v>0.235854858548585</v>
      </c>
      <c r="AB180" s="270">
        <v>0.131996474217717</v>
      </c>
      <c r="AC180" s="271">
        <v>0.166241632132611</v>
      </c>
      <c r="AD180" s="272">
        <v>0.103858384330868</v>
      </c>
      <c r="AE180" s="273">
        <v>31905</v>
      </c>
      <c r="AF180" s="274">
        <v>3654</v>
      </c>
      <c r="AG180" s="274">
        <v>0</v>
      </c>
      <c r="AH180" s="274">
        <v>17560</v>
      </c>
      <c r="AI180" s="274">
        <v>2168</v>
      </c>
      <c r="AJ180" s="274">
        <v>0</v>
      </c>
      <c r="AK180" s="271">
        <v>0.114527503526093</v>
      </c>
      <c r="AL180" s="271">
        <v>0.123462414578588</v>
      </c>
      <c r="AM180" s="272">
        <v>-0.00893491105249461</v>
      </c>
    </row>
    <row r="181" ht="20.25" spans="1:39">
      <c r="A181" s="263" t="s">
        <v>2706</v>
      </c>
      <c r="B181" s="264" t="s">
        <v>3387</v>
      </c>
      <c r="C181" s="265" t="s">
        <v>3208</v>
      </c>
      <c r="D181" s="281" t="s">
        <v>3209</v>
      </c>
      <c r="E181" s="266">
        <v>2379</v>
      </c>
      <c r="F181" s="266">
        <v>489</v>
      </c>
      <c r="G181" s="266">
        <v>297</v>
      </c>
      <c r="H181" s="266">
        <v>0</v>
      </c>
      <c r="I181" s="266">
        <v>0</v>
      </c>
      <c r="J181" s="267">
        <v>2453</v>
      </c>
      <c r="K181" s="267">
        <v>597</v>
      </c>
      <c r="L181" s="267">
        <v>596</v>
      </c>
      <c r="M181" s="267">
        <v>0</v>
      </c>
      <c r="N181" s="267">
        <v>0</v>
      </c>
      <c r="O181" s="267">
        <v>2267</v>
      </c>
      <c r="P181" s="267">
        <v>204</v>
      </c>
      <c r="Q181" s="267">
        <v>204</v>
      </c>
      <c r="R181" s="267">
        <v>0</v>
      </c>
      <c r="S181" s="267">
        <v>0</v>
      </c>
      <c r="T181" s="268">
        <v>0.015</v>
      </c>
      <c r="U181" s="269">
        <v>36369</v>
      </c>
      <c r="V181" s="269">
        <v>6322</v>
      </c>
      <c r="W181" s="269">
        <v>6108</v>
      </c>
      <c r="X181" s="269">
        <v>7</v>
      </c>
      <c r="Y181" s="267">
        <v>3747</v>
      </c>
      <c r="Z181" s="270">
        <v>0.173636888558938</v>
      </c>
      <c r="AA181" s="270">
        <v>0.205548549810845</v>
      </c>
      <c r="AB181" s="270">
        <v>0.243375458622095</v>
      </c>
      <c r="AC181" s="271">
        <v>0.089986766651963</v>
      </c>
      <c r="AD181" s="272">
        <v>-0.0378269088112505</v>
      </c>
      <c r="AE181" s="273">
        <v>13630</v>
      </c>
      <c r="AF181" s="274">
        <v>2184</v>
      </c>
      <c r="AG181" s="274">
        <v>0</v>
      </c>
      <c r="AH181" s="274">
        <v>8341</v>
      </c>
      <c r="AI181" s="274">
        <v>1288</v>
      </c>
      <c r="AJ181" s="274">
        <v>0</v>
      </c>
      <c r="AK181" s="271">
        <v>0.160234776228907</v>
      </c>
      <c r="AL181" s="271">
        <v>0.154417935499341</v>
      </c>
      <c r="AM181" s="272">
        <v>0.00581684072956623</v>
      </c>
    </row>
    <row r="182" ht="17.25" spans="1:39">
      <c r="A182" s="282" t="s">
        <v>25</v>
      </c>
      <c r="B182" s="283" t="s">
        <v>3240</v>
      </c>
      <c r="C182" s="265" t="s">
        <v>3241</v>
      </c>
      <c r="D182" s="283" t="s">
        <v>3242</v>
      </c>
      <c r="E182" s="266">
        <v>0</v>
      </c>
      <c r="F182" s="266">
        <v>0</v>
      </c>
      <c r="G182" s="266">
        <v>0</v>
      </c>
      <c r="H182" s="266">
        <v>0</v>
      </c>
      <c r="I182" s="266">
        <v>0</v>
      </c>
      <c r="J182" s="267">
        <v>0</v>
      </c>
      <c r="K182" s="267">
        <v>0</v>
      </c>
      <c r="L182" s="267">
        <v>0</v>
      </c>
      <c r="M182" s="267">
        <v>0</v>
      </c>
      <c r="N182" s="267">
        <v>0</v>
      </c>
      <c r="O182" s="267">
        <v>0</v>
      </c>
      <c r="P182" s="267">
        <v>0</v>
      </c>
      <c r="Q182" s="267">
        <v>0</v>
      </c>
      <c r="R182" s="267">
        <v>0</v>
      </c>
      <c r="S182" s="267">
        <v>0</v>
      </c>
      <c r="T182" s="268">
        <v>0.015</v>
      </c>
      <c r="U182" s="269">
        <v>0</v>
      </c>
      <c r="V182" s="269">
        <v>0</v>
      </c>
      <c r="W182" s="269">
        <v>0</v>
      </c>
      <c r="X182" s="269">
        <v>0</v>
      </c>
      <c r="Y182" s="267">
        <v>0</v>
      </c>
      <c r="Z182" s="270">
        <v>0</v>
      </c>
      <c r="AA182" s="270">
        <v>0</v>
      </c>
      <c r="AB182" s="270">
        <v>0</v>
      </c>
      <c r="AC182" s="271">
        <v>0</v>
      </c>
      <c r="AD182" s="272">
        <v>0</v>
      </c>
      <c r="AE182" s="273">
        <v>0</v>
      </c>
      <c r="AF182" s="274">
        <v>0</v>
      </c>
      <c r="AG182" s="274">
        <v>0</v>
      </c>
      <c r="AH182" s="274">
        <v>0</v>
      </c>
      <c r="AI182" s="274">
        <v>0</v>
      </c>
      <c r="AJ182" s="274">
        <v>0</v>
      </c>
      <c r="AK182" s="271">
        <v>0</v>
      </c>
      <c r="AL182" s="271">
        <v>0</v>
      </c>
      <c r="AM182" s="272">
        <v>0</v>
      </c>
    </row>
    <row r="183" ht="17.25" spans="1:39">
      <c r="A183" s="282" t="s">
        <v>25</v>
      </c>
      <c r="B183" s="283" t="s">
        <v>3240</v>
      </c>
      <c r="C183" s="265" t="s">
        <v>170</v>
      </c>
      <c r="D183" s="283" t="s">
        <v>171</v>
      </c>
      <c r="E183" s="266">
        <v>7696</v>
      </c>
      <c r="F183" s="266">
        <v>282</v>
      </c>
      <c r="G183" s="266">
        <v>94</v>
      </c>
      <c r="H183" s="266">
        <v>0</v>
      </c>
      <c r="I183" s="266">
        <v>0</v>
      </c>
      <c r="J183" s="267">
        <v>9617</v>
      </c>
      <c r="K183" s="267">
        <v>199</v>
      </c>
      <c r="L183" s="267">
        <v>198</v>
      </c>
      <c r="M183" s="267">
        <v>12</v>
      </c>
      <c r="N183" s="267">
        <v>0</v>
      </c>
      <c r="O183" s="267">
        <v>10489</v>
      </c>
      <c r="P183" s="267">
        <v>121</v>
      </c>
      <c r="Q183" s="267">
        <v>121</v>
      </c>
      <c r="R183" s="267">
        <v>24</v>
      </c>
      <c r="S183" s="267">
        <v>0</v>
      </c>
      <c r="T183" s="268">
        <v>0.015</v>
      </c>
      <c r="U183" s="269">
        <v>290999</v>
      </c>
      <c r="V183" s="269">
        <v>5756</v>
      </c>
      <c r="W183" s="269">
        <v>5560</v>
      </c>
      <c r="X183" s="269">
        <v>1</v>
      </c>
      <c r="Y183" s="267">
        <v>4982</v>
      </c>
      <c r="Z183" s="270">
        <v>0.0197767002635748</v>
      </c>
      <c r="AA183" s="270">
        <v>0.0366424116424116</v>
      </c>
      <c r="AB183" s="270">
        <v>0.0206925236560258</v>
      </c>
      <c r="AC183" s="271">
        <v>0.0115358947468777</v>
      </c>
      <c r="AD183" s="272">
        <v>0.0159498879863859</v>
      </c>
      <c r="AE183" s="273">
        <v>70767</v>
      </c>
      <c r="AF183" s="274">
        <v>1545</v>
      </c>
      <c r="AG183" s="274">
        <v>0</v>
      </c>
      <c r="AH183" s="274">
        <v>69112</v>
      </c>
      <c r="AI183" s="274">
        <v>1481</v>
      </c>
      <c r="AJ183" s="274">
        <v>1</v>
      </c>
      <c r="AK183" s="271">
        <v>0.0218322099283564</v>
      </c>
      <c r="AL183" s="271">
        <v>0.0214145155689316</v>
      </c>
      <c r="AM183" s="272">
        <v>0.000417694359424851</v>
      </c>
    </row>
    <row r="184" ht="17.25" spans="1:39">
      <c r="A184" s="282" t="s">
        <v>25</v>
      </c>
      <c r="B184" s="283" t="s">
        <v>3240</v>
      </c>
      <c r="C184" s="265" t="s">
        <v>3243</v>
      </c>
      <c r="D184" s="283" t="s">
        <v>3244</v>
      </c>
      <c r="E184" s="266">
        <v>0</v>
      </c>
      <c r="F184" s="266">
        <v>0</v>
      </c>
      <c r="G184" s="266">
        <v>0</v>
      </c>
      <c r="H184" s="266">
        <v>0</v>
      </c>
      <c r="I184" s="266">
        <v>0</v>
      </c>
      <c r="J184" s="267">
        <v>0</v>
      </c>
      <c r="K184" s="267">
        <v>0</v>
      </c>
      <c r="L184" s="267">
        <v>0</v>
      </c>
      <c r="M184" s="267">
        <v>0</v>
      </c>
      <c r="N184" s="267">
        <v>0</v>
      </c>
      <c r="O184" s="267">
        <v>0</v>
      </c>
      <c r="P184" s="267">
        <v>0</v>
      </c>
      <c r="Q184" s="267">
        <v>0</v>
      </c>
      <c r="R184" s="267">
        <v>0</v>
      </c>
      <c r="S184" s="267">
        <v>0</v>
      </c>
      <c r="T184" s="268">
        <v>0.015</v>
      </c>
      <c r="U184" s="269">
        <v>0</v>
      </c>
      <c r="V184" s="269">
        <v>0</v>
      </c>
      <c r="W184" s="269">
        <v>0</v>
      </c>
      <c r="X184" s="269">
        <v>0</v>
      </c>
      <c r="Y184" s="267">
        <v>0</v>
      </c>
      <c r="Z184" s="270">
        <v>0</v>
      </c>
      <c r="AA184" s="270">
        <v>0</v>
      </c>
      <c r="AB184" s="270">
        <v>0</v>
      </c>
      <c r="AC184" s="271">
        <v>0</v>
      </c>
      <c r="AD184" s="272">
        <v>0</v>
      </c>
      <c r="AE184" s="273">
        <v>0</v>
      </c>
      <c r="AF184" s="274">
        <v>0</v>
      </c>
      <c r="AG184" s="274">
        <v>0</v>
      </c>
      <c r="AH184" s="274">
        <v>0</v>
      </c>
      <c r="AI184" s="274">
        <v>0</v>
      </c>
      <c r="AJ184" s="274">
        <v>0</v>
      </c>
      <c r="AK184" s="271">
        <v>0</v>
      </c>
      <c r="AL184" s="271">
        <v>0</v>
      </c>
      <c r="AM184" s="272">
        <v>0</v>
      </c>
    </row>
    <row r="185" ht="17.25" spans="1:39">
      <c r="A185" s="282" t="s">
        <v>25</v>
      </c>
      <c r="B185" s="283" t="s">
        <v>3240</v>
      </c>
      <c r="C185" s="265" t="s">
        <v>28</v>
      </c>
      <c r="D185" s="283" t="s">
        <v>29</v>
      </c>
      <c r="E185" s="266">
        <v>9882</v>
      </c>
      <c r="F185" s="266">
        <v>203</v>
      </c>
      <c r="G185" s="266">
        <v>141</v>
      </c>
      <c r="H185" s="266">
        <v>20</v>
      </c>
      <c r="I185" s="266">
        <v>0</v>
      </c>
      <c r="J185" s="267">
        <v>12056</v>
      </c>
      <c r="K185" s="267">
        <v>218</v>
      </c>
      <c r="L185" s="267">
        <v>218</v>
      </c>
      <c r="M185" s="267">
        <v>18</v>
      </c>
      <c r="N185" s="267">
        <v>0</v>
      </c>
      <c r="O185" s="267">
        <v>13683</v>
      </c>
      <c r="P185" s="267">
        <v>172</v>
      </c>
      <c r="Q185" s="267">
        <v>172</v>
      </c>
      <c r="R185" s="267">
        <v>50</v>
      </c>
      <c r="S185" s="267">
        <v>0</v>
      </c>
      <c r="T185" s="268">
        <v>0.015</v>
      </c>
      <c r="U185" s="269">
        <v>367409</v>
      </c>
      <c r="V185" s="269">
        <v>5646</v>
      </c>
      <c r="W185" s="269">
        <v>5582</v>
      </c>
      <c r="X185" s="269">
        <v>2</v>
      </c>
      <c r="Y185" s="267">
        <v>4960</v>
      </c>
      <c r="Z185" s="270">
        <v>0.0153616269606896</v>
      </c>
      <c r="AA185" s="270">
        <v>0.0205424003238211</v>
      </c>
      <c r="AB185" s="270">
        <v>0.0180822826808228</v>
      </c>
      <c r="AC185" s="271">
        <v>0.0125703427610904</v>
      </c>
      <c r="AD185" s="272">
        <v>0.00246011764299826</v>
      </c>
      <c r="AE185" s="273">
        <v>87261</v>
      </c>
      <c r="AF185" s="274">
        <v>1419</v>
      </c>
      <c r="AG185" s="274">
        <v>0</v>
      </c>
      <c r="AH185" s="274">
        <v>86477</v>
      </c>
      <c r="AI185" s="274">
        <v>1460</v>
      </c>
      <c r="AJ185" s="274">
        <v>1</v>
      </c>
      <c r="AK185" s="271">
        <v>0.0162615601471448</v>
      </c>
      <c r="AL185" s="271">
        <v>0.016871538096835</v>
      </c>
      <c r="AM185" s="272">
        <v>-0.000609977949690223</v>
      </c>
    </row>
    <row r="186" ht="17.25" spans="1:39">
      <c r="A186" s="282" t="s">
        <v>25</v>
      </c>
      <c r="B186" s="283" t="s">
        <v>3240</v>
      </c>
      <c r="C186" s="265" t="s">
        <v>38</v>
      </c>
      <c r="D186" s="283" t="s">
        <v>39</v>
      </c>
      <c r="E186" s="266">
        <v>0</v>
      </c>
      <c r="F186" s="266">
        <v>0</v>
      </c>
      <c r="G186" s="266">
        <v>0</v>
      </c>
      <c r="H186" s="266">
        <v>0</v>
      </c>
      <c r="I186" s="266">
        <v>0</v>
      </c>
      <c r="J186" s="267">
        <v>0</v>
      </c>
      <c r="K186" s="267">
        <v>0</v>
      </c>
      <c r="L186" s="267">
        <v>0</v>
      </c>
      <c r="M186" s="267">
        <v>0</v>
      </c>
      <c r="N186" s="267">
        <v>0</v>
      </c>
      <c r="O186" s="267">
        <v>0</v>
      </c>
      <c r="P186" s="267">
        <v>0</v>
      </c>
      <c r="Q186" s="267">
        <v>0</v>
      </c>
      <c r="R186" s="267">
        <v>0</v>
      </c>
      <c r="S186" s="267">
        <v>0</v>
      </c>
      <c r="T186" s="268">
        <v>0.015</v>
      </c>
      <c r="U186" s="269">
        <v>0</v>
      </c>
      <c r="V186" s="269">
        <v>19</v>
      </c>
      <c r="W186" s="269">
        <v>19</v>
      </c>
      <c r="X186" s="269">
        <v>0</v>
      </c>
      <c r="Y186" s="267">
        <v>18</v>
      </c>
      <c r="Z186" s="270">
        <v>0</v>
      </c>
      <c r="AA186" s="270">
        <v>0</v>
      </c>
      <c r="AB186" s="270">
        <v>0</v>
      </c>
      <c r="AC186" s="271">
        <v>0</v>
      </c>
      <c r="AD186" s="272">
        <v>0</v>
      </c>
      <c r="AE186" s="273">
        <v>0</v>
      </c>
      <c r="AF186" s="274">
        <v>0</v>
      </c>
      <c r="AG186" s="274">
        <v>0</v>
      </c>
      <c r="AH186" s="274">
        <v>0</v>
      </c>
      <c r="AI186" s="274">
        <v>0</v>
      </c>
      <c r="AJ186" s="274">
        <v>0</v>
      </c>
      <c r="AK186" s="271">
        <v>0</v>
      </c>
      <c r="AL186" s="271">
        <v>0</v>
      </c>
      <c r="AM186" s="272">
        <v>0</v>
      </c>
    </row>
    <row r="187" ht="17.25" spans="1:39">
      <c r="A187" s="282" t="s">
        <v>25</v>
      </c>
      <c r="B187" s="283" t="s">
        <v>3240</v>
      </c>
      <c r="C187" s="265" t="s">
        <v>34</v>
      </c>
      <c r="D187" s="283" t="s">
        <v>35</v>
      </c>
      <c r="E187" s="266">
        <v>9129</v>
      </c>
      <c r="F187" s="266">
        <v>439</v>
      </c>
      <c r="G187" s="266">
        <v>274</v>
      </c>
      <c r="H187" s="266">
        <v>0</v>
      </c>
      <c r="I187" s="266">
        <v>0</v>
      </c>
      <c r="J187" s="267">
        <v>13300</v>
      </c>
      <c r="K187" s="267">
        <v>260</v>
      </c>
      <c r="L187" s="267">
        <v>260</v>
      </c>
      <c r="M187" s="267">
        <v>50</v>
      </c>
      <c r="N187" s="267">
        <v>0</v>
      </c>
      <c r="O187" s="267">
        <v>13456</v>
      </c>
      <c r="P187" s="267">
        <v>397</v>
      </c>
      <c r="Q187" s="267">
        <v>397</v>
      </c>
      <c r="R187" s="267">
        <v>239</v>
      </c>
      <c r="S187" s="267">
        <v>0</v>
      </c>
      <c r="T187" s="268">
        <v>0.015</v>
      </c>
      <c r="U187" s="269">
        <v>401293</v>
      </c>
      <c r="V187" s="269">
        <v>10574</v>
      </c>
      <c r="W187" s="269">
        <v>10408</v>
      </c>
      <c r="X187" s="269">
        <v>3</v>
      </c>
      <c r="Y187" s="267">
        <v>9639</v>
      </c>
      <c r="Z187" s="270">
        <v>0.0263423483589298</v>
      </c>
      <c r="AA187" s="270">
        <v>0.0480885091466754</v>
      </c>
      <c r="AB187" s="270">
        <v>0.0195488721804511</v>
      </c>
      <c r="AC187" s="271">
        <v>0.0295035671819263</v>
      </c>
      <c r="AD187" s="272">
        <v>0.0285396369662243</v>
      </c>
      <c r="AE187" s="273">
        <v>93269</v>
      </c>
      <c r="AF187" s="274">
        <v>2536</v>
      </c>
      <c r="AG187" s="274">
        <v>0</v>
      </c>
      <c r="AH187" s="274">
        <v>94434</v>
      </c>
      <c r="AI187" s="274">
        <v>2593</v>
      </c>
      <c r="AJ187" s="274">
        <v>2</v>
      </c>
      <c r="AK187" s="271">
        <v>0.0271901703674318</v>
      </c>
      <c r="AL187" s="271">
        <v>0.027437151873266</v>
      </c>
      <c r="AM187" s="272">
        <v>-0.000246981505834146</v>
      </c>
    </row>
    <row r="188" ht="17.25" spans="1:39">
      <c r="A188" s="282" t="s">
        <v>25</v>
      </c>
      <c r="B188" s="283" t="s">
        <v>3240</v>
      </c>
      <c r="C188" s="265" t="s">
        <v>30</v>
      </c>
      <c r="D188" s="283" t="s">
        <v>31</v>
      </c>
      <c r="E188" s="266">
        <v>10142</v>
      </c>
      <c r="F188" s="266">
        <v>353</v>
      </c>
      <c r="G188" s="266">
        <v>205</v>
      </c>
      <c r="H188" s="266">
        <v>5</v>
      </c>
      <c r="I188" s="266">
        <v>0</v>
      </c>
      <c r="J188" s="267">
        <v>14041</v>
      </c>
      <c r="K188" s="267">
        <v>198</v>
      </c>
      <c r="L188" s="267">
        <v>197</v>
      </c>
      <c r="M188" s="267">
        <v>3</v>
      </c>
      <c r="N188" s="267">
        <v>0</v>
      </c>
      <c r="O188" s="267">
        <v>15092</v>
      </c>
      <c r="P188" s="267">
        <v>146</v>
      </c>
      <c r="Q188" s="267">
        <v>146</v>
      </c>
      <c r="R188" s="267">
        <v>61</v>
      </c>
      <c r="S188" s="267">
        <v>0</v>
      </c>
      <c r="T188" s="268">
        <v>0.015</v>
      </c>
      <c r="U188" s="269">
        <v>421939</v>
      </c>
      <c r="V188" s="269">
        <v>9698</v>
      </c>
      <c r="W188" s="269">
        <v>9546</v>
      </c>
      <c r="X188" s="269">
        <v>3</v>
      </c>
      <c r="Y188" s="267">
        <v>8850</v>
      </c>
      <c r="Z188" s="270">
        <v>0.0229772550060554</v>
      </c>
      <c r="AA188" s="270">
        <v>0.0348057582330901</v>
      </c>
      <c r="AB188" s="270">
        <v>0.0141015597179688</v>
      </c>
      <c r="AC188" s="271">
        <v>0.00967399946991784</v>
      </c>
      <c r="AD188" s="272">
        <v>0.0207041985151213</v>
      </c>
      <c r="AE188" s="273">
        <v>98468</v>
      </c>
      <c r="AF188" s="274">
        <v>2168</v>
      </c>
      <c r="AG188" s="274">
        <v>1</v>
      </c>
      <c r="AH188" s="274">
        <v>98685</v>
      </c>
      <c r="AI188" s="274">
        <v>2281</v>
      </c>
      <c r="AJ188" s="274">
        <v>1</v>
      </c>
      <c r="AK188" s="271">
        <v>0.022007149530812</v>
      </c>
      <c r="AL188" s="271">
        <v>0.0231038151694786</v>
      </c>
      <c r="AM188" s="272">
        <v>-0.0010966656386666</v>
      </c>
    </row>
    <row r="189" ht="17.25" spans="1:39">
      <c r="A189" s="282" t="s">
        <v>25</v>
      </c>
      <c r="B189" s="283" t="s">
        <v>3240</v>
      </c>
      <c r="C189" s="265" t="s">
        <v>43</v>
      </c>
      <c r="D189" s="283" t="s">
        <v>44</v>
      </c>
      <c r="E189" s="266">
        <v>2816</v>
      </c>
      <c r="F189" s="266">
        <v>193</v>
      </c>
      <c r="G189" s="266">
        <v>86</v>
      </c>
      <c r="H189" s="266">
        <v>0</v>
      </c>
      <c r="I189" s="266">
        <v>0</v>
      </c>
      <c r="J189" s="267">
        <v>3079</v>
      </c>
      <c r="K189" s="267">
        <v>156</v>
      </c>
      <c r="L189" s="267">
        <v>156</v>
      </c>
      <c r="M189" s="267">
        <v>0</v>
      </c>
      <c r="N189" s="267">
        <v>0</v>
      </c>
      <c r="O189" s="267">
        <v>3004</v>
      </c>
      <c r="P189" s="267">
        <v>19</v>
      </c>
      <c r="Q189" s="267">
        <v>19</v>
      </c>
      <c r="R189" s="267">
        <v>3</v>
      </c>
      <c r="S189" s="267">
        <v>0</v>
      </c>
      <c r="T189" s="268">
        <v>0.015</v>
      </c>
      <c r="U189" s="269">
        <v>95297</v>
      </c>
      <c r="V189" s="269">
        <v>3947</v>
      </c>
      <c r="W189" s="269">
        <v>3839</v>
      </c>
      <c r="X189" s="269">
        <v>5</v>
      </c>
      <c r="Y189" s="267">
        <v>3424</v>
      </c>
      <c r="Z189" s="270">
        <v>0.0413654154905191</v>
      </c>
      <c r="AA189" s="270">
        <v>0.0685369318181818</v>
      </c>
      <c r="AB189" s="270">
        <v>0.0506658005846054</v>
      </c>
      <c r="AC189" s="271">
        <v>0.00632490013315579</v>
      </c>
      <c r="AD189" s="272">
        <v>0.0178711312335764</v>
      </c>
      <c r="AE189" s="273">
        <v>21346</v>
      </c>
      <c r="AF189" s="274">
        <v>949</v>
      </c>
      <c r="AG189" s="274">
        <v>0</v>
      </c>
      <c r="AH189" s="274">
        <v>22617</v>
      </c>
      <c r="AI189" s="274">
        <v>954</v>
      </c>
      <c r="AJ189" s="274">
        <v>1</v>
      </c>
      <c r="AK189" s="271">
        <v>0.0444579780755177</v>
      </c>
      <c r="AL189" s="271">
        <v>0.0421364460361675</v>
      </c>
      <c r="AM189" s="272">
        <v>0.00232153203935018</v>
      </c>
    </row>
    <row r="190" ht="17.25" spans="1:39">
      <c r="A190" s="282" t="s">
        <v>25</v>
      </c>
      <c r="B190" s="283" t="s">
        <v>3240</v>
      </c>
      <c r="C190" s="265" t="s">
        <v>41</v>
      </c>
      <c r="D190" s="283" t="s">
        <v>42</v>
      </c>
      <c r="E190" s="266">
        <v>12571</v>
      </c>
      <c r="F190" s="266">
        <v>290</v>
      </c>
      <c r="G190" s="266">
        <v>208</v>
      </c>
      <c r="H190" s="266">
        <v>3</v>
      </c>
      <c r="I190" s="266">
        <v>0</v>
      </c>
      <c r="J190" s="267">
        <v>18041</v>
      </c>
      <c r="K190" s="267">
        <v>452</v>
      </c>
      <c r="L190" s="267">
        <v>452</v>
      </c>
      <c r="M190" s="267">
        <v>66</v>
      </c>
      <c r="N190" s="267">
        <v>0</v>
      </c>
      <c r="O190" s="267">
        <v>18269</v>
      </c>
      <c r="P190" s="267">
        <v>129</v>
      </c>
      <c r="Q190" s="267">
        <v>128</v>
      </c>
      <c r="R190" s="267">
        <v>41</v>
      </c>
      <c r="S190" s="267">
        <v>0</v>
      </c>
      <c r="T190" s="268">
        <v>0.015</v>
      </c>
      <c r="U190" s="269">
        <v>531808</v>
      </c>
      <c r="V190" s="269">
        <v>10203</v>
      </c>
      <c r="W190" s="269">
        <v>10117</v>
      </c>
      <c r="X190" s="269">
        <v>1</v>
      </c>
      <c r="Y190" s="267">
        <v>9270</v>
      </c>
      <c r="Z190" s="270">
        <v>0.0191836151392984</v>
      </c>
      <c r="AA190" s="270">
        <v>0.0230689682602816</v>
      </c>
      <c r="AB190" s="270">
        <v>0.0250540435674297</v>
      </c>
      <c r="AC190" s="271">
        <v>0.00706114182494937</v>
      </c>
      <c r="AD190" s="272">
        <v>-0.00198507530714814</v>
      </c>
      <c r="AE190" s="273">
        <v>122966</v>
      </c>
      <c r="AF190" s="274">
        <v>2389</v>
      </c>
      <c r="AG190" s="274">
        <v>0</v>
      </c>
      <c r="AH190" s="274">
        <v>124432</v>
      </c>
      <c r="AI190" s="274">
        <v>2407</v>
      </c>
      <c r="AJ190" s="274">
        <v>0</v>
      </c>
      <c r="AK190" s="271">
        <v>0.0194281346063139</v>
      </c>
      <c r="AL190" s="271">
        <v>0.0193438986755818</v>
      </c>
      <c r="AM190" s="272">
        <v>8.42359307320975e-5</v>
      </c>
    </row>
    <row r="191" ht="17.25" spans="1:39">
      <c r="A191" s="282" t="s">
        <v>25</v>
      </c>
      <c r="B191" s="283" t="s">
        <v>3240</v>
      </c>
      <c r="C191" s="265" t="s">
        <v>32</v>
      </c>
      <c r="D191" s="283" t="s">
        <v>33</v>
      </c>
      <c r="E191" s="266">
        <v>1977</v>
      </c>
      <c r="F191" s="266">
        <v>59</v>
      </c>
      <c r="G191" s="266">
        <v>44</v>
      </c>
      <c r="H191" s="266">
        <v>2</v>
      </c>
      <c r="I191" s="266">
        <v>0</v>
      </c>
      <c r="J191" s="267">
        <v>2356</v>
      </c>
      <c r="K191" s="267">
        <v>19</v>
      </c>
      <c r="L191" s="267">
        <v>19</v>
      </c>
      <c r="M191" s="267">
        <v>0</v>
      </c>
      <c r="N191" s="267">
        <v>0</v>
      </c>
      <c r="O191" s="267">
        <v>2602</v>
      </c>
      <c r="P191" s="267">
        <v>50</v>
      </c>
      <c r="Q191" s="267">
        <v>50</v>
      </c>
      <c r="R191" s="267">
        <v>10</v>
      </c>
      <c r="S191" s="267">
        <v>0</v>
      </c>
      <c r="T191" s="268">
        <v>0.015</v>
      </c>
      <c r="U191" s="269">
        <v>77321</v>
      </c>
      <c r="V191" s="269">
        <v>1602</v>
      </c>
      <c r="W191" s="269">
        <v>1587</v>
      </c>
      <c r="X191" s="269">
        <v>2</v>
      </c>
      <c r="Y191" s="267">
        <v>1437</v>
      </c>
      <c r="Z191" s="270">
        <v>0.0206929553420158</v>
      </c>
      <c r="AA191" s="270">
        <v>0.0298431967627719</v>
      </c>
      <c r="AB191" s="270">
        <v>0.00806451612903226</v>
      </c>
      <c r="AC191" s="271">
        <v>0.0192159877017679</v>
      </c>
      <c r="AD191" s="272">
        <v>0.0217786806337396</v>
      </c>
      <c r="AE191" s="273">
        <v>17556</v>
      </c>
      <c r="AF191" s="274">
        <v>391</v>
      </c>
      <c r="AG191" s="274">
        <v>0</v>
      </c>
      <c r="AH191" s="274">
        <v>18193</v>
      </c>
      <c r="AI191" s="274">
        <v>416</v>
      </c>
      <c r="AJ191" s="274">
        <v>2</v>
      </c>
      <c r="AK191" s="271">
        <v>0.0222715880610617</v>
      </c>
      <c r="AL191" s="271">
        <v>0.02275600505689</v>
      </c>
      <c r="AM191" s="272">
        <v>-0.000484416995828268</v>
      </c>
    </row>
    <row r="192" ht="17.25" spans="1:39">
      <c r="A192" s="282" t="s">
        <v>25</v>
      </c>
      <c r="B192" s="283" t="s">
        <v>3240</v>
      </c>
      <c r="C192" s="265" t="s">
        <v>36</v>
      </c>
      <c r="D192" s="283" t="s">
        <v>37</v>
      </c>
      <c r="E192" s="266">
        <v>6908</v>
      </c>
      <c r="F192" s="266">
        <v>76</v>
      </c>
      <c r="G192" s="266">
        <v>47</v>
      </c>
      <c r="H192" s="266">
        <v>0</v>
      </c>
      <c r="I192" s="266">
        <v>0</v>
      </c>
      <c r="J192" s="267">
        <v>7574</v>
      </c>
      <c r="K192" s="267">
        <v>55</v>
      </c>
      <c r="L192" s="267">
        <v>55</v>
      </c>
      <c r="M192" s="267">
        <v>5</v>
      </c>
      <c r="N192" s="267">
        <v>0</v>
      </c>
      <c r="O192" s="267">
        <v>8817</v>
      </c>
      <c r="P192" s="267">
        <v>77</v>
      </c>
      <c r="Q192" s="267">
        <v>76</v>
      </c>
      <c r="R192" s="267">
        <v>39</v>
      </c>
      <c r="S192" s="267">
        <v>0</v>
      </c>
      <c r="T192" s="268">
        <v>0.015</v>
      </c>
      <c r="U192" s="269">
        <v>261761</v>
      </c>
      <c r="V192" s="269">
        <v>2054</v>
      </c>
      <c r="W192" s="269">
        <v>2020</v>
      </c>
      <c r="X192" s="269">
        <v>5</v>
      </c>
      <c r="Y192" s="267">
        <v>1833</v>
      </c>
      <c r="Z192" s="270">
        <v>0.00782775126928763</v>
      </c>
      <c r="AA192" s="270">
        <v>0.0110017371163868</v>
      </c>
      <c r="AB192" s="270">
        <v>0.00726168471085292</v>
      </c>
      <c r="AC192" s="271">
        <v>0.00873312918226154</v>
      </c>
      <c r="AD192" s="272">
        <v>0.00374005240553388</v>
      </c>
      <c r="AE192" s="273">
        <v>59968</v>
      </c>
      <c r="AF192" s="274">
        <v>568</v>
      </c>
      <c r="AG192" s="274">
        <v>0</v>
      </c>
      <c r="AH192" s="274">
        <v>61012</v>
      </c>
      <c r="AI192" s="274">
        <v>460</v>
      </c>
      <c r="AJ192" s="274">
        <v>0</v>
      </c>
      <c r="AK192" s="271">
        <v>0.00947171824973319</v>
      </c>
      <c r="AL192" s="271">
        <v>0.00753950042614568</v>
      </c>
      <c r="AM192" s="272">
        <v>0.00193221782358751</v>
      </c>
    </row>
    <row r="193" ht="17.25" spans="1:39">
      <c r="A193" s="282" t="s">
        <v>25</v>
      </c>
      <c r="B193" s="283" t="s">
        <v>3245</v>
      </c>
      <c r="C193" s="265" t="s">
        <v>3246</v>
      </c>
      <c r="D193" s="283" t="s">
        <v>3247</v>
      </c>
      <c r="E193" s="266">
        <v>0</v>
      </c>
      <c r="F193" s="266">
        <v>0</v>
      </c>
      <c r="G193" s="266">
        <v>0</v>
      </c>
      <c r="H193" s="266">
        <v>0</v>
      </c>
      <c r="I193" s="266">
        <v>0</v>
      </c>
      <c r="J193" s="267">
        <v>0</v>
      </c>
      <c r="K193" s="267">
        <v>0</v>
      </c>
      <c r="L193" s="267">
        <v>0</v>
      </c>
      <c r="M193" s="267">
        <v>0</v>
      </c>
      <c r="N193" s="267">
        <v>0</v>
      </c>
      <c r="O193" s="267">
        <v>0</v>
      </c>
      <c r="P193" s="267">
        <v>0</v>
      </c>
      <c r="Q193" s="267">
        <v>0</v>
      </c>
      <c r="R193" s="267">
        <v>0</v>
      </c>
      <c r="S193" s="267">
        <v>0</v>
      </c>
      <c r="T193" s="268">
        <v>0.015</v>
      </c>
      <c r="U193" s="269">
        <v>0</v>
      </c>
      <c r="V193" s="269">
        <v>0</v>
      </c>
      <c r="W193" s="269">
        <v>0</v>
      </c>
      <c r="X193" s="269">
        <v>0</v>
      </c>
      <c r="Y193" s="267">
        <v>0</v>
      </c>
      <c r="Z193" s="270">
        <v>0</v>
      </c>
      <c r="AA193" s="270">
        <v>0</v>
      </c>
      <c r="AB193" s="270">
        <v>0</v>
      </c>
      <c r="AC193" s="271">
        <v>0</v>
      </c>
      <c r="AD193" s="272">
        <v>0</v>
      </c>
      <c r="AE193" s="273">
        <v>0</v>
      </c>
      <c r="AF193" s="274">
        <v>0</v>
      </c>
      <c r="AG193" s="274">
        <v>0</v>
      </c>
      <c r="AH193" s="274">
        <v>0</v>
      </c>
      <c r="AI193" s="274">
        <v>0</v>
      </c>
      <c r="AJ193" s="274">
        <v>0</v>
      </c>
      <c r="AK193" s="271">
        <v>0</v>
      </c>
      <c r="AL193" s="271">
        <v>0</v>
      </c>
      <c r="AM193" s="272">
        <v>0</v>
      </c>
    </row>
    <row r="194" ht="17.25" spans="1:39">
      <c r="A194" s="282" t="s">
        <v>25</v>
      </c>
      <c r="B194" s="283" t="s">
        <v>3245</v>
      </c>
      <c r="C194" s="265" t="s">
        <v>45</v>
      </c>
      <c r="D194" s="283" t="s">
        <v>46</v>
      </c>
      <c r="E194" s="266">
        <v>10532</v>
      </c>
      <c r="F194" s="266">
        <v>566</v>
      </c>
      <c r="G194" s="266">
        <v>379</v>
      </c>
      <c r="H194" s="266">
        <v>0</v>
      </c>
      <c r="I194" s="266">
        <v>0</v>
      </c>
      <c r="J194" s="267">
        <v>12811</v>
      </c>
      <c r="K194" s="267">
        <v>291</v>
      </c>
      <c r="L194" s="267">
        <v>290</v>
      </c>
      <c r="M194" s="267">
        <v>2</v>
      </c>
      <c r="N194" s="267">
        <v>0</v>
      </c>
      <c r="O194" s="267">
        <v>13001</v>
      </c>
      <c r="P194" s="267">
        <v>366</v>
      </c>
      <c r="Q194" s="267">
        <v>366</v>
      </c>
      <c r="R194" s="267">
        <v>52</v>
      </c>
      <c r="S194" s="267">
        <v>0</v>
      </c>
      <c r="T194" s="268">
        <v>0.015</v>
      </c>
      <c r="U194" s="269">
        <v>368809</v>
      </c>
      <c r="V194" s="269">
        <v>9686</v>
      </c>
      <c r="W194" s="269">
        <v>9492</v>
      </c>
      <c r="X194" s="269">
        <v>1</v>
      </c>
      <c r="Y194" s="267">
        <v>8291</v>
      </c>
      <c r="Z194" s="270">
        <v>0.0262602051468375</v>
      </c>
      <c r="AA194" s="270">
        <v>0.0537409798708697</v>
      </c>
      <c r="AB194" s="270">
        <v>0.0227148544219811</v>
      </c>
      <c r="AC194" s="271">
        <v>0.0281516806399508</v>
      </c>
      <c r="AD194" s="272">
        <v>0.0310261254488886</v>
      </c>
      <c r="AE194" s="273">
        <v>88557</v>
      </c>
      <c r="AF194" s="274">
        <v>2468</v>
      </c>
      <c r="AG194" s="274">
        <v>0</v>
      </c>
      <c r="AH194" s="274">
        <v>86310</v>
      </c>
      <c r="AI194" s="274">
        <v>2477</v>
      </c>
      <c r="AJ194" s="274">
        <v>0</v>
      </c>
      <c r="AK194" s="271">
        <v>0.0278690560881692</v>
      </c>
      <c r="AL194" s="271">
        <v>0.0286988761441316</v>
      </c>
      <c r="AM194" s="272">
        <v>-0.000829820055962417</v>
      </c>
    </row>
    <row r="195" ht="17.25" spans="1:39">
      <c r="A195" s="282" t="s">
        <v>25</v>
      </c>
      <c r="B195" s="283" t="s">
        <v>3245</v>
      </c>
      <c r="C195" s="265" t="s">
        <v>47</v>
      </c>
      <c r="D195" s="283" t="s">
        <v>48</v>
      </c>
      <c r="E195" s="266">
        <v>10620</v>
      </c>
      <c r="F195" s="266">
        <v>391</v>
      </c>
      <c r="G195" s="266">
        <v>275</v>
      </c>
      <c r="H195" s="266">
        <v>0</v>
      </c>
      <c r="I195" s="266">
        <v>0</v>
      </c>
      <c r="J195" s="267">
        <v>13693</v>
      </c>
      <c r="K195" s="267">
        <v>391</v>
      </c>
      <c r="L195" s="267">
        <v>389</v>
      </c>
      <c r="M195" s="267">
        <v>58</v>
      </c>
      <c r="N195" s="267">
        <v>0</v>
      </c>
      <c r="O195" s="267">
        <v>15076</v>
      </c>
      <c r="P195" s="267">
        <v>429</v>
      </c>
      <c r="Q195" s="267">
        <v>428</v>
      </c>
      <c r="R195" s="267">
        <v>244</v>
      </c>
      <c r="S195" s="267">
        <v>0</v>
      </c>
      <c r="T195" s="268">
        <v>0.015</v>
      </c>
      <c r="U195" s="269">
        <v>443349</v>
      </c>
      <c r="V195" s="269">
        <v>11419</v>
      </c>
      <c r="W195" s="269">
        <v>11299</v>
      </c>
      <c r="X195" s="269">
        <v>3</v>
      </c>
      <c r="Y195" s="267">
        <v>10349</v>
      </c>
      <c r="Z195" s="270">
        <v>0.0257494659963144</v>
      </c>
      <c r="AA195" s="270">
        <v>0.0368173258003766</v>
      </c>
      <c r="AB195" s="270">
        <v>0.0285547359964946</v>
      </c>
      <c r="AC195" s="271">
        <v>0.0284558238259485</v>
      </c>
      <c r="AD195" s="272">
        <v>0.00826258980388209</v>
      </c>
      <c r="AE195" s="273">
        <v>103542</v>
      </c>
      <c r="AF195" s="274">
        <v>2870</v>
      </c>
      <c r="AG195" s="274">
        <v>0</v>
      </c>
      <c r="AH195" s="274">
        <v>103298</v>
      </c>
      <c r="AI195" s="274">
        <v>2790</v>
      </c>
      <c r="AJ195" s="274">
        <v>1</v>
      </c>
      <c r="AK195" s="271">
        <v>0.0277182206254467</v>
      </c>
      <c r="AL195" s="271">
        <v>0.0269995546864412</v>
      </c>
      <c r="AM195" s="272">
        <v>0.000718665939005509</v>
      </c>
    </row>
    <row r="196" ht="17.25" spans="1:39">
      <c r="A196" s="282" t="s">
        <v>25</v>
      </c>
      <c r="B196" s="283" t="s">
        <v>3245</v>
      </c>
      <c r="C196" s="265" t="s">
        <v>55</v>
      </c>
      <c r="D196" s="283" t="s">
        <v>56</v>
      </c>
      <c r="E196" s="266">
        <v>7312</v>
      </c>
      <c r="F196" s="266">
        <v>207</v>
      </c>
      <c r="G196" s="266">
        <v>129</v>
      </c>
      <c r="H196" s="266">
        <v>2</v>
      </c>
      <c r="I196" s="266">
        <v>0</v>
      </c>
      <c r="J196" s="267">
        <v>9648</v>
      </c>
      <c r="K196" s="267">
        <v>241</v>
      </c>
      <c r="L196" s="267">
        <v>241</v>
      </c>
      <c r="M196" s="267">
        <v>4</v>
      </c>
      <c r="N196" s="267">
        <v>0</v>
      </c>
      <c r="O196" s="267">
        <v>10445</v>
      </c>
      <c r="P196" s="267">
        <v>219</v>
      </c>
      <c r="Q196" s="267">
        <v>219</v>
      </c>
      <c r="R196" s="267">
        <v>75</v>
      </c>
      <c r="S196" s="267">
        <v>0</v>
      </c>
      <c r="T196" s="268">
        <v>0.015</v>
      </c>
      <c r="U196" s="269">
        <v>252898</v>
      </c>
      <c r="V196" s="269">
        <v>6392</v>
      </c>
      <c r="W196" s="269">
        <v>6312</v>
      </c>
      <c r="X196" s="269">
        <v>0</v>
      </c>
      <c r="Y196" s="267">
        <v>5699</v>
      </c>
      <c r="Z196" s="270">
        <v>0.0252750120601982</v>
      </c>
      <c r="AA196" s="270">
        <v>0.0283096280087527</v>
      </c>
      <c r="AB196" s="270">
        <v>0.0249792703150912</v>
      </c>
      <c r="AC196" s="271">
        <v>0.0209669698420297</v>
      </c>
      <c r="AD196" s="272">
        <v>0.00333035769366152</v>
      </c>
      <c r="AE196" s="273">
        <v>62299</v>
      </c>
      <c r="AF196" s="274">
        <v>1544</v>
      </c>
      <c r="AG196" s="274">
        <v>0</v>
      </c>
      <c r="AH196" s="274">
        <v>59686</v>
      </c>
      <c r="AI196" s="274">
        <v>1648</v>
      </c>
      <c r="AJ196" s="274">
        <v>0</v>
      </c>
      <c r="AK196" s="271">
        <v>0.0247837043933289</v>
      </c>
      <c r="AL196" s="271">
        <v>0.0276111650973428</v>
      </c>
      <c r="AM196" s="272">
        <v>-0.00282746070401381</v>
      </c>
    </row>
    <row r="197" ht="17.25" spans="1:39">
      <c r="A197" s="282" t="s">
        <v>25</v>
      </c>
      <c r="B197" s="283" t="s">
        <v>3245</v>
      </c>
      <c r="C197" s="265" t="s">
        <v>49</v>
      </c>
      <c r="D197" s="283" t="s">
        <v>50</v>
      </c>
      <c r="E197" s="266">
        <v>3478</v>
      </c>
      <c r="F197" s="266">
        <v>109</v>
      </c>
      <c r="G197" s="266">
        <v>57</v>
      </c>
      <c r="H197" s="266">
        <v>0</v>
      </c>
      <c r="I197" s="266">
        <v>0</v>
      </c>
      <c r="J197" s="267">
        <v>3019</v>
      </c>
      <c r="K197" s="267">
        <v>100</v>
      </c>
      <c r="L197" s="267">
        <v>99</v>
      </c>
      <c r="M197" s="267">
        <v>0</v>
      </c>
      <c r="N197" s="267">
        <v>0</v>
      </c>
      <c r="O197" s="267">
        <v>3491</v>
      </c>
      <c r="P197" s="267">
        <v>78</v>
      </c>
      <c r="Q197" s="267">
        <v>78</v>
      </c>
      <c r="R197" s="267">
        <v>27</v>
      </c>
      <c r="S197" s="267">
        <v>0</v>
      </c>
      <c r="T197" s="268">
        <v>0.015</v>
      </c>
      <c r="U197" s="269">
        <v>96902</v>
      </c>
      <c r="V197" s="269">
        <v>2880</v>
      </c>
      <c r="W197" s="269">
        <v>2827</v>
      </c>
      <c r="X197" s="269">
        <v>0</v>
      </c>
      <c r="Y197" s="267">
        <v>2574</v>
      </c>
      <c r="Z197" s="270">
        <v>0.0297207487977544</v>
      </c>
      <c r="AA197" s="270">
        <v>0.0313398504887867</v>
      </c>
      <c r="AB197" s="270">
        <v>0.0331235508446505</v>
      </c>
      <c r="AC197" s="271">
        <v>0.0223431681466628</v>
      </c>
      <c r="AD197" s="272">
        <v>-0.00178370035586389</v>
      </c>
      <c r="AE197" s="273">
        <v>23988</v>
      </c>
      <c r="AF197" s="274">
        <v>714</v>
      </c>
      <c r="AG197" s="274">
        <v>0</v>
      </c>
      <c r="AH197" s="274">
        <v>22773</v>
      </c>
      <c r="AI197" s="274">
        <v>728</v>
      </c>
      <c r="AJ197" s="274">
        <v>0</v>
      </c>
      <c r="AK197" s="271">
        <v>0.0297648824412206</v>
      </c>
      <c r="AL197" s="271">
        <v>0.0319676810257761</v>
      </c>
      <c r="AM197" s="272">
        <v>-0.00220279858455552</v>
      </c>
    </row>
    <row r="198" ht="17.25" spans="1:39">
      <c r="A198" s="282" t="s">
        <v>25</v>
      </c>
      <c r="B198" s="283" t="s">
        <v>3245</v>
      </c>
      <c r="C198" s="265" t="s">
        <v>53</v>
      </c>
      <c r="D198" s="283" t="s">
        <v>54</v>
      </c>
      <c r="E198" s="266">
        <v>2469</v>
      </c>
      <c r="F198" s="266">
        <v>47</v>
      </c>
      <c r="G198" s="266">
        <v>31</v>
      </c>
      <c r="H198" s="266">
        <v>5</v>
      </c>
      <c r="I198" s="266">
        <v>0</v>
      </c>
      <c r="J198" s="267">
        <v>3222</v>
      </c>
      <c r="K198" s="267">
        <v>64</v>
      </c>
      <c r="L198" s="267">
        <v>64</v>
      </c>
      <c r="M198" s="267">
        <v>0</v>
      </c>
      <c r="N198" s="267">
        <v>0</v>
      </c>
      <c r="O198" s="267">
        <v>3448</v>
      </c>
      <c r="P198" s="267">
        <v>71</v>
      </c>
      <c r="Q198" s="267">
        <v>70</v>
      </c>
      <c r="R198" s="267">
        <v>35</v>
      </c>
      <c r="S198" s="267">
        <v>0</v>
      </c>
      <c r="T198" s="268">
        <v>0.015</v>
      </c>
      <c r="U198" s="269">
        <v>89515</v>
      </c>
      <c r="V198" s="269">
        <v>1510</v>
      </c>
      <c r="W198" s="269">
        <v>1493</v>
      </c>
      <c r="X198" s="269">
        <v>0</v>
      </c>
      <c r="Y198" s="267">
        <v>1341</v>
      </c>
      <c r="Z198" s="270">
        <v>0.0168686812266101</v>
      </c>
      <c r="AA198" s="270">
        <v>0.019036046982584</v>
      </c>
      <c r="AB198" s="270">
        <v>0.0198634388578523</v>
      </c>
      <c r="AC198" s="271">
        <v>0.0205916473317865</v>
      </c>
      <c r="AD198" s="272">
        <v>-0.000827391875268223</v>
      </c>
      <c r="AE198" s="273">
        <v>22462</v>
      </c>
      <c r="AF198" s="274">
        <v>374</v>
      </c>
      <c r="AG198" s="274">
        <v>0</v>
      </c>
      <c r="AH198" s="274">
        <v>21825</v>
      </c>
      <c r="AI198" s="274">
        <v>391</v>
      </c>
      <c r="AJ198" s="274">
        <v>0</v>
      </c>
      <c r="AK198" s="271">
        <v>0.0166503428011753</v>
      </c>
      <c r="AL198" s="271">
        <v>0.0179152348224513</v>
      </c>
      <c r="AM198" s="272">
        <v>-0.001264892021276</v>
      </c>
    </row>
    <row r="199" ht="17.25" spans="1:39">
      <c r="A199" s="282" t="s">
        <v>25</v>
      </c>
      <c r="B199" s="283" t="s">
        <v>3245</v>
      </c>
      <c r="C199" s="265" t="s">
        <v>51</v>
      </c>
      <c r="D199" s="283" t="s">
        <v>52</v>
      </c>
      <c r="E199" s="266">
        <v>7436</v>
      </c>
      <c r="F199" s="266">
        <v>280</v>
      </c>
      <c r="G199" s="266">
        <v>196</v>
      </c>
      <c r="H199" s="266">
        <v>1</v>
      </c>
      <c r="I199" s="266">
        <v>0</v>
      </c>
      <c r="J199" s="267">
        <v>11361</v>
      </c>
      <c r="K199" s="267">
        <v>288</v>
      </c>
      <c r="L199" s="267">
        <v>288</v>
      </c>
      <c r="M199" s="267">
        <v>40</v>
      </c>
      <c r="N199" s="267">
        <v>0</v>
      </c>
      <c r="O199" s="267">
        <v>11410</v>
      </c>
      <c r="P199" s="267">
        <v>279</v>
      </c>
      <c r="Q199" s="267">
        <v>279</v>
      </c>
      <c r="R199" s="267">
        <v>185</v>
      </c>
      <c r="S199" s="267">
        <v>0</v>
      </c>
      <c r="T199" s="268">
        <v>0.015</v>
      </c>
      <c r="U199" s="269">
        <v>315040</v>
      </c>
      <c r="V199" s="269">
        <v>7997</v>
      </c>
      <c r="W199" s="269">
        <v>7913</v>
      </c>
      <c r="X199" s="269">
        <v>0</v>
      </c>
      <c r="Y199" s="267">
        <v>7270</v>
      </c>
      <c r="Z199" s="270">
        <v>0.0253840782122905</v>
      </c>
      <c r="AA199" s="270">
        <v>0.0376546530392684</v>
      </c>
      <c r="AB199" s="270">
        <v>0.025349881172432</v>
      </c>
      <c r="AC199" s="271">
        <v>0.0244522348816827</v>
      </c>
      <c r="AD199" s="272">
        <v>0.0123047718668364</v>
      </c>
      <c r="AE199" s="273">
        <v>77178</v>
      </c>
      <c r="AF199" s="274">
        <v>1975</v>
      </c>
      <c r="AG199" s="274">
        <v>0</v>
      </c>
      <c r="AH199" s="274">
        <v>72920</v>
      </c>
      <c r="AI199" s="274">
        <v>1965</v>
      </c>
      <c r="AJ199" s="274">
        <v>0</v>
      </c>
      <c r="AK199" s="271">
        <v>0.0255901940967633</v>
      </c>
      <c r="AL199" s="271">
        <v>0.026947339550192</v>
      </c>
      <c r="AM199" s="272">
        <v>-0.00135714545342866</v>
      </c>
    </row>
    <row r="200" ht="17.25" spans="1:39">
      <c r="A200" s="282" t="s">
        <v>25</v>
      </c>
      <c r="B200" s="283" t="s">
        <v>3248</v>
      </c>
      <c r="C200" s="265" t="s">
        <v>3249</v>
      </c>
      <c r="D200" s="283" t="s">
        <v>3250</v>
      </c>
      <c r="E200" s="266">
        <v>0</v>
      </c>
      <c r="F200" s="266">
        <v>0</v>
      </c>
      <c r="G200" s="266">
        <v>0</v>
      </c>
      <c r="H200" s="266">
        <v>0</v>
      </c>
      <c r="I200" s="266">
        <v>0</v>
      </c>
      <c r="J200" s="267">
        <v>0</v>
      </c>
      <c r="K200" s="267">
        <v>0</v>
      </c>
      <c r="L200" s="267">
        <v>0</v>
      </c>
      <c r="M200" s="267">
        <v>0</v>
      </c>
      <c r="N200" s="267">
        <v>0</v>
      </c>
      <c r="O200" s="267">
        <v>0</v>
      </c>
      <c r="P200" s="267">
        <v>0</v>
      </c>
      <c r="Q200" s="267">
        <v>0</v>
      </c>
      <c r="R200" s="267">
        <v>0</v>
      </c>
      <c r="S200" s="267">
        <v>0</v>
      </c>
      <c r="T200" s="268">
        <v>0.015</v>
      </c>
      <c r="U200" s="269">
        <v>0</v>
      </c>
      <c r="V200" s="269">
        <v>0</v>
      </c>
      <c r="W200" s="269">
        <v>0</v>
      </c>
      <c r="X200" s="269">
        <v>0</v>
      </c>
      <c r="Y200" s="267">
        <v>0</v>
      </c>
      <c r="Z200" s="270">
        <v>0</v>
      </c>
      <c r="AA200" s="270">
        <v>0</v>
      </c>
      <c r="AB200" s="270">
        <v>0</v>
      </c>
      <c r="AC200" s="271">
        <v>0</v>
      </c>
      <c r="AD200" s="272">
        <v>0</v>
      </c>
      <c r="AE200" s="273">
        <v>0</v>
      </c>
      <c r="AF200" s="274">
        <v>0</v>
      </c>
      <c r="AG200" s="274">
        <v>0</v>
      </c>
      <c r="AH200" s="274">
        <v>0</v>
      </c>
      <c r="AI200" s="274">
        <v>0</v>
      </c>
      <c r="AJ200" s="274">
        <v>0</v>
      </c>
      <c r="AK200" s="271">
        <v>0</v>
      </c>
      <c r="AL200" s="271">
        <v>0</v>
      </c>
      <c r="AM200" s="272">
        <v>0</v>
      </c>
    </row>
    <row r="201" ht="17.25" spans="1:39">
      <c r="A201" s="282" t="s">
        <v>25</v>
      </c>
      <c r="B201" s="283" t="s">
        <v>3248</v>
      </c>
      <c r="C201" s="265" t="s">
        <v>3251</v>
      </c>
      <c r="D201" s="283" t="s">
        <v>3252</v>
      </c>
      <c r="E201" s="266">
        <v>0</v>
      </c>
      <c r="F201" s="266">
        <v>0</v>
      </c>
      <c r="G201" s="266">
        <v>0</v>
      </c>
      <c r="H201" s="266">
        <v>0</v>
      </c>
      <c r="I201" s="266">
        <v>0</v>
      </c>
      <c r="J201" s="267">
        <v>0</v>
      </c>
      <c r="K201" s="267">
        <v>0</v>
      </c>
      <c r="L201" s="267">
        <v>0</v>
      </c>
      <c r="M201" s="267">
        <v>0</v>
      </c>
      <c r="N201" s="267">
        <v>0</v>
      </c>
      <c r="O201" s="267">
        <v>0</v>
      </c>
      <c r="P201" s="267">
        <v>0</v>
      </c>
      <c r="Q201" s="267">
        <v>0</v>
      </c>
      <c r="R201" s="267">
        <v>0</v>
      </c>
      <c r="S201" s="267">
        <v>0</v>
      </c>
      <c r="T201" s="268">
        <v>0.015</v>
      </c>
      <c r="U201" s="269">
        <v>0</v>
      </c>
      <c r="V201" s="269">
        <v>0</v>
      </c>
      <c r="W201" s="269">
        <v>0</v>
      </c>
      <c r="X201" s="269">
        <v>0</v>
      </c>
      <c r="Y201" s="267">
        <v>0</v>
      </c>
      <c r="Z201" s="270">
        <v>0</v>
      </c>
      <c r="AA201" s="270">
        <v>0</v>
      </c>
      <c r="AB201" s="270">
        <v>0</v>
      </c>
      <c r="AC201" s="271">
        <v>0</v>
      </c>
      <c r="AD201" s="272">
        <v>0</v>
      </c>
      <c r="AE201" s="273">
        <v>0</v>
      </c>
      <c r="AF201" s="274">
        <v>0</v>
      </c>
      <c r="AG201" s="274">
        <v>0</v>
      </c>
      <c r="AH201" s="274">
        <v>0</v>
      </c>
      <c r="AI201" s="274">
        <v>0</v>
      </c>
      <c r="AJ201" s="274">
        <v>0</v>
      </c>
      <c r="AK201" s="271">
        <v>0</v>
      </c>
      <c r="AL201" s="271">
        <v>0</v>
      </c>
      <c r="AM201" s="272">
        <v>0</v>
      </c>
    </row>
    <row r="202" ht="17.25" spans="1:39">
      <c r="A202" s="282" t="s">
        <v>25</v>
      </c>
      <c r="B202" s="283" t="s">
        <v>3248</v>
      </c>
      <c r="C202" s="265" t="s">
        <v>3253</v>
      </c>
      <c r="D202" s="283" t="s">
        <v>3254</v>
      </c>
      <c r="E202" s="266">
        <v>0</v>
      </c>
      <c r="F202" s="266">
        <v>0</v>
      </c>
      <c r="G202" s="266">
        <v>0</v>
      </c>
      <c r="H202" s="266">
        <v>0</v>
      </c>
      <c r="I202" s="266">
        <v>0</v>
      </c>
      <c r="J202" s="267">
        <v>0</v>
      </c>
      <c r="K202" s="267">
        <v>0</v>
      </c>
      <c r="L202" s="267">
        <v>0</v>
      </c>
      <c r="M202" s="267">
        <v>0</v>
      </c>
      <c r="N202" s="267">
        <v>0</v>
      </c>
      <c r="O202" s="267">
        <v>0</v>
      </c>
      <c r="P202" s="267">
        <v>0</v>
      </c>
      <c r="Q202" s="267">
        <v>0</v>
      </c>
      <c r="R202" s="267">
        <v>0</v>
      </c>
      <c r="S202" s="267">
        <v>0</v>
      </c>
      <c r="T202" s="268">
        <v>0.015</v>
      </c>
      <c r="U202" s="269">
        <v>0</v>
      </c>
      <c r="V202" s="269">
        <v>0</v>
      </c>
      <c r="W202" s="269">
        <v>0</v>
      </c>
      <c r="X202" s="269">
        <v>0</v>
      </c>
      <c r="Y202" s="267">
        <v>0</v>
      </c>
      <c r="Z202" s="270">
        <v>0</v>
      </c>
      <c r="AA202" s="270">
        <v>0</v>
      </c>
      <c r="AB202" s="270">
        <v>0</v>
      </c>
      <c r="AC202" s="271">
        <v>0</v>
      </c>
      <c r="AD202" s="272">
        <v>0</v>
      </c>
      <c r="AE202" s="273">
        <v>0</v>
      </c>
      <c r="AF202" s="274">
        <v>0</v>
      </c>
      <c r="AG202" s="274">
        <v>0</v>
      </c>
      <c r="AH202" s="274">
        <v>0</v>
      </c>
      <c r="AI202" s="274">
        <v>0</v>
      </c>
      <c r="AJ202" s="274">
        <v>0</v>
      </c>
      <c r="AK202" s="271">
        <v>0</v>
      </c>
      <c r="AL202" s="271">
        <v>0</v>
      </c>
      <c r="AM202" s="272">
        <v>0</v>
      </c>
    </row>
    <row r="203" ht="17.25" spans="1:39">
      <c r="A203" s="282" t="s">
        <v>25</v>
      </c>
      <c r="B203" s="283" t="s">
        <v>3248</v>
      </c>
      <c r="C203" s="265" t="s">
        <v>3255</v>
      </c>
      <c r="D203" s="283" t="s">
        <v>3256</v>
      </c>
      <c r="E203" s="266">
        <v>0</v>
      </c>
      <c r="F203" s="266">
        <v>0</v>
      </c>
      <c r="G203" s="266">
        <v>0</v>
      </c>
      <c r="H203" s="266">
        <v>0</v>
      </c>
      <c r="I203" s="266">
        <v>0</v>
      </c>
      <c r="J203" s="267">
        <v>0</v>
      </c>
      <c r="K203" s="267">
        <v>0</v>
      </c>
      <c r="L203" s="267">
        <v>0</v>
      </c>
      <c r="M203" s="267">
        <v>0</v>
      </c>
      <c r="N203" s="267">
        <v>0</v>
      </c>
      <c r="O203" s="267">
        <v>0</v>
      </c>
      <c r="P203" s="267">
        <v>0</v>
      </c>
      <c r="Q203" s="267">
        <v>0</v>
      </c>
      <c r="R203" s="267">
        <v>0</v>
      </c>
      <c r="S203" s="267">
        <v>0</v>
      </c>
      <c r="T203" s="268">
        <v>0.015</v>
      </c>
      <c r="U203" s="269">
        <v>0</v>
      </c>
      <c r="V203" s="269">
        <v>0</v>
      </c>
      <c r="W203" s="269">
        <v>0</v>
      </c>
      <c r="X203" s="269">
        <v>0</v>
      </c>
      <c r="Y203" s="267">
        <v>0</v>
      </c>
      <c r="Z203" s="270">
        <v>0</v>
      </c>
      <c r="AA203" s="270">
        <v>0</v>
      </c>
      <c r="AB203" s="270">
        <v>0</v>
      </c>
      <c r="AC203" s="271">
        <v>0</v>
      </c>
      <c r="AD203" s="272">
        <v>0</v>
      </c>
      <c r="AE203" s="273">
        <v>0</v>
      </c>
      <c r="AF203" s="274">
        <v>0</v>
      </c>
      <c r="AG203" s="274">
        <v>0</v>
      </c>
      <c r="AH203" s="274">
        <v>0</v>
      </c>
      <c r="AI203" s="274">
        <v>0</v>
      </c>
      <c r="AJ203" s="274">
        <v>0</v>
      </c>
      <c r="AK203" s="271">
        <v>0</v>
      </c>
      <c r="AL203" s="271">
        <v>0</v>
      </c>
      <c r="AM203" s="272">
        <v>0</v>
      </c>
    </row>
    <row r="204" ht="17.25" spans="1:39">
      <c r="A204" s="282" t="s">
        <v>25</v>
      </c>
      <c r="B204" s="283" t="s">
        <v>3248</v>
      </c>
      <c r="C204" s="265" t="s">
        <v>59</v>
      </c>
      <c r="D204" s="283" t="s">
        <v>60</v>
      </c>
      <c r="E204" s="266">
        <v>8251</v>
      </c>
      <c r="F204" s="266">
        <v>366</v>
      </c>
      <c r="G204" s="266">
        <v>271</v>
      </c>
      <c r="H204" s="266">
        <v>1</v>
      </c>
      <c r="I204" s="266">
        <v>0</v>
      </c>
      <c r="J204" s="267">
        <v>13513</v>
      </c>
      <c r="K204" s="267">
        <v>252</v>
      </c>
      <c r="L204" s="267">
        <v>252</v>
      </c>
      <c r="M204" s="267">
        <v>13</v>
      </c>
      <c r="N204" s="267">
        <v>0</v>
      </c>
      <c r="O204" s="267">
        <v>12474</v>
      </c>
      <c r="P204" s="267">
        <v>426</v>
      </c>
      <c r="Q204" s="267">
        <v>426</v>
      </c>
      <c r="R204" s="267">
        <v>207</v>
      </c>
      <c r="S204" s="267">
        <v>0</v>
      </c>
      <c r="T204" s="268">
        <v>0.015</v>
      </c>
      <c r="U204" s="269">
        <v>383914</v>
      </c>
      <c r="V204" s="269">
        <v>10216</v>
      </c>
      <c r="W204" s="269">
        <v>10120</v>
      </c>
      <c r="X204" s="269">
        <v>4</v>
      </c>
      <c r="Y204" s="267">
        <v>9204</v>
      </c>
      <c r="Z204" s="270">
        <v>0.0265997072260975</v>
      </c>
      <c r="AA204" s="270">
        <v>0.0443582596048964</v>
      </c>
      <c r="AB204" s="270">
        <v>0.0186487086509287</v>
      </c>
      <c r="AC204" s="271">
        <v>0.0341510341510342</v>
      </c>
      <c r="AD204" s="272">
        <v>0.0257095509539676</v>
      </c>
      <c r="AE204" s="273">
        <v>87693</v>
      </c>
      <c r="AF204" s="274">
        <v>2511</v>
      </c>
      <c r="AG204" s="274">
        <v>0</v>
      </c>
      <c r="AH204" s="274">
        <v>87242</v>
      </c>
      <c r="AI204" s="274">
        <v>2426</v>
      </c>
      <c r="AJ204" s="274">
        <v>1</v>
      </c>
      <c r="AK204" s="271">
        <v>0.0286339844685437</v>
      </c>
      <c r="AL204" s="271">
        <v>0.0277962449279017</v>
      </c>
      <c r="AM204" s="272">
        <v>0.000837739540641973</v>
      </c>
    </row>
    <row r="205" ht="17.25" spans="1:39">
      <c r="A205" s="282" t="s">
        <v>25</v>
      </c>
      <c r="B205" s="283" t="s">
        <v>3248</v>
      </c>
      <c r="C205" s="265" t="s">
        <v>63</v>
      </c>
      <c r="D205" s="283" t="s">
        <v>64</v>
      </c>
      <c r="E205" s="266">
        <v>6866</v>
      </c>
      <c r="F205" s="266">
        <v>179</v>
      </c>
      <c r="G205" s="266">
        <v>124</v>
      </c>
      <c r="H205" s="266">
        <v>1</v>
      </c>
      <c r="I205" s="266">
        <v>0</v>
      </c>
      <c r="J205" s="267">
        <v>9701</v>
      </c>
      <c r="K205" s="267">
        <v>196</v>
      </c>
      <c r="L205" s="267">
        <v>196</v>
      </c>
      <c r="M205" s="267">
        <v>27</v>
      </c>
      <c r="N205" s="267">
        <v>0</v>
      </c>
      <c r="O205" s="267">
        <v>10041</v>
      </c>
      <c r="P205" s="267">
        <v>250</v>
      </c>
      <c r="Q205" s="267">
        <v>250</v>
      </c>
      <c r="R205" s="267">
        <v>163</v>
      </c>
      <c r="S205" s="267">
        <v>0</v>
      </c>
      <c r="T205" s="268">
        <v>0.015</v>
      </c>
      <c r="U205" s="269">
        <v>298452</v>
      </c>
      <c r="V205" s="269">
        <v>7386</v>
      </c>
      <c r="W205" s="269">
        <v>7321</v>
      </c>
      <c r="X205" s="269">
        <v>2</v>
      </c>
      <c r="Y205" s="267">
        <v>6817</v>
      </c>
      <c r="Z205" s="270">
        <v>0.0247409968772198</v>
      </c>
      <c r="AA205" s="270">
        <v>0.026070492280804</v>
      </c>
      <c r="AB205" s="270">
        <v>0.0202041026698279</v>
      </c>
      <c r="AC205" s="271">
        <v>0.0248979185340106</v>
      </c>
      <c r="AD205" s="272">
        <v>0.00586638961097611</v>
      </c>
      <c r="AE205" s="273">
        <v>68561</v>
      </c>
      <c r="AF205" s="274">
        <v>1815</v>
      </c>
      <c r="AG205" s="274">
        <v>0</v>
      </c>
      <c r="AH205" s="274">
        <v>69641</v>
      </c>
      <c r="AI205" s="274">
        <v>1909</v>
      </c>
      <c r="AJ205" s="274">
        <v>0</v>
      </c>
      <c r="AK205" s="271">
        <v>0.026472776068027</v>
      </c>
      <c r="AL205" s="271">
        <v>0.0274120130382964</v>
      </c>
      <c r="AM205" s="272">
        <v>-0.000939236970269396</v>
      </c>
    </row>
    <row r="206" ht="17.25" spans="1:39">
      <c r="A206" s="282" t="s">
        <v>25</v>
      </c>
      <c r="B206" s="283" t="s">
        <v>3248</v>
      </c>
      <c r="C206" s="265" t="s">
        <v>61</v>
      </c>
      <c r="D206" s="283" t="s">
        <v>62</v>
      </c>
      <c r="E206" s="266">
        <v>6257</v>
      </c>
      <c r="F206" s="266">
        <v>274</v>
      </c>
      <c r="G206" s="266">
        <v>139</v>
      </c>
      <c r="H206" s="266">
        <v>1</v>
      </c>
      <c r="I206" s="266">
        <v>0</v>
      </c>
      <c r="J206" s="267">
        <v>10510</v>
      </c>
      <c r="K206" s="267">
        <v>237</v>
      </c>
      <c r="L206" s="267">
        <v>237</v>
      </c>
      <c r="M206" s="267">
        <v>4</v>
      </c>
      <c r="N206" s="267">
        <v>0</v>
      </c>
      <c r="O206" s="267">
        <v>9696</v>
      </c>
      <c r="P206" s="267">
        <v>287</v>
      </c>
      <c r="Q206" s="267">
        <v>287</v>
      </c>
      <c r="R206" s="267">
        <v>18</v>
      </c>
      <c r="S206" s="267">
        <v>0</v>
      </c>
      <c r="T206" s="268">
        <v>0.015</v>
      </c>
      <c r="U206" s="269">
        <v>307873</v>
      </c>
      <c r="V206" s="269">
        <v>7250</v>
      </c>
      <c r="W206" s="269">
        <v>7102</v>
      </c>
      <c r="X206" s="269">
        <v>3</v>
      </c>
      <c r="Y206" s="267">
        <v>6271</v>
      </c>
      <c r="Z206" s="270">
        <v>0.0235389267652571</v>
      </c>
      <c r="AA206" s="270">
        <v>0.0437909541313729</v>
      </c>
      <c r="AB206" s="270">
        <v>0.0225499524262607</v>
      </c>
      <c r="AC206" s="271">
        <v>0.0295998349834984</v>
      </c>
      <c r="AD206" s="272">
        <v>0.0212410017051122</v>
      </c>
      <c r="AE206" s="273">
        <v>66710</v>
      </c>
      <c r="AF206" s="274">
        <v>1680</v>
      </c>
      <c r="AG206" s="274">
        <v>1</v>
      </c>
      <c r="AH206" s="274">
        <v>69017</v>
      </c>
      <c r="AI206" s="274">
        <v>1698</v>
      </c>
      <c r="AJ206" s="274">
        <v>1</v>
      </c>
      <c r="AK206" s="271">
        <v>0.0251686403837506</v>
      </c>
      <c r="AL206" s="271">
        <v>0.024588144949795</v>
      </c>
      <c r="AM206" s="272">
        <v>0.000580495433955584</v>
      </c>
    </row>
    <row r="207" ht="17.25" spans="1:39">
      <c r="A207" s="282" t="s">
        <v>25</v>
      </c>
      <c r="B207" s="283" t="s">
        <v>3248</v>
      </c>
      <c r="C207" s="265" t="s">
        <v>65</v>
      </c>
      <c r="D207" s="283" t="s">
        <v>66</v>
      </c>
      <c r="E207" s="266">
        <v>5764</v>
      </c>
      <c r="F207" s="266">
        <v>121</v>
      </c>
      <c r="G207" s="266">
        <v>73</v>
      </c>
      <c r="H207" s="266">
        <v>0</v>
      </c>
      <c r="I207" s="266">
        <v>0</v>
      </c>
      <c r="J207" s="267">
        <v>7937</v>
      </c>
      <c r="K207" s="267">
        <v>185</v>
      </c>
      <c r="L207" s="267">
        <v>184</v>
      </c>
      <c r="M207" s="267">
        <v>8</v>
      </c>
      <c r="N207" s="267">
        <v>0</v>
      </c>
      <c r="O207" s="267">
        <v>8231</v>
      </c>
      <c r="P207" s="267">
        <v>142</v>
      </c>
      <c r="Q207" s="267">
        <v>142</v>
      </c>
      <c r="R207" s="267">
        <v>75</v>
      </c>
      <c r="S207" s="267">
        <v>0</v>
      </c>
      <c r="T207" s="268">
        <v>0.015</v>
      </c>
      <c r="U207" s="269">
        <v>249852</v>
      </c>
      <c r="V207" s="269">
        <v>4735</v>
      </c>
      <c r="W207" s="269">
        <v>4686</v>
      </c>
      <c r="X207" s="269">
        <v>0</v>
      </c>
      <c r="Y207" s="267">
        <v>4302</v>
      </c>
      <c r="Z207" s="270">
        <v>0.0189512191217201</v>
      </c>
      <c r="AA207" s="270">
        <v>0.0209923664122137</v>
      </c>
      <c r="AB207" s="270">
        <v>0.0233085548695981</v>
      </c>
      <c r="AC207" s="271">
        <v>0.017251852751792</v>
      </c>
      <c r="AD207" s="272">
        <v>-0.00231618845738434</v>
      </c>
      <c r="AE207" s="273">
        <v>57466</v>
      </c>
      <c r="AF207" s="274">
        <v>1133</v>
      </c>
      <c r="AG207" s="274">
        <v>0</v>
      </c>
      <c r="AH207" s="274">
        <v>57440</v>
      </c>
      <c r="AI207" s="274">
        <v>1172</v>
      </c>
      <c r="AJ207" s="274">
        <v>0</v>
      </c>
      <c r="AK207" s="271">
        <v>0.0197160059861483</v>
      </c>
      <c r="AL207" s="271">
        <v>0.0204038997214485</v>
      </c>
      <c r="AM207" s="272">
        <v>-0.000687893735300135</v>
      </c>
    </row>
    <row r="208" ht="17.25" spans="1:39">
      <c r="A208" s="282" t="s">
        <v>25</v>
      </c>
      <c r="B208" s="283" t="s">
        <v>3248</v>
      </c>
      <c r="C208" s="265" t="s">
        <v>57</v>
      </c>
      <c r="D208" s="283" t="s">
        <v>58</v>
      </c>
      <c r="E208" s="266">
        <v>12711</v>
      </c>
      <c r="F208" s="266">
        <v>339</v>
      </c>
      <c r="G208" s="266">
        <v>206</v>
      </c>
      <c r="H208" s="266">
        <v>1</v>
      </c>
      <c r="I208" s="266">
        <v>0</v>
      </c>
      <c r="J208" s="267">
        <v>15876</v>
      </c>
      <c r="K208" s="267">
        <v>121</v>
      </c>
      <c r="L208" s="267">
        <v>120</v>
      </c>
      <c r="M208" s="267">
        <v>0</v>
      </c>
      <c r="N208" s="267">
        <v>0</v>
      </c>
      <c r="O208" s="267">
        <v>16628</v>
      </c>
      <c r="P208" s="267">
        <v>337</v>
      </c>
      <c r="Q208" s="267">
        <v>337</v>
      </c>
      <c r="R208" s="267">
        <v>60</v>
      </c>
      <c r="S208" s="267">
        <v>0</v>
      </c>
      <c r="T208" s="268">
        <v>0.015</v>
      </c>
      <c r="U208" s="269">
        <v>505846</v>
      </c>
      <c r="V208" s="269">
        <v>10685</v>
      </c>
      <c r="W208" s="269">
        <v>10539</v>
      </c>
      <c r="X208" s="269">
        <v>5</v>
      </c>
      <c r="Y208" s="267">
        <v>9289</v>
      </c>
      <c r="Z208" s="270">
        <v>0.0211131451074042</v>
      </c>
      <c r="AA208" s="270">
        <v>0.0266698135473212</v>
      </c>
      <c r="AB208" s="270">
        <v>0.00762156714537667</v>
      </c>
      <c r="AC208" s="271">
        <v>0.0202670194852057</v>
      </c>
      <c r="AD208" s="272">
        <v>0.0190482464019445</v>
      </c>
      <c r="AE208" s="273">
        <v>117541</v>
      </c>
      <c r="AF208" s="274">
        <v>2418</v>
      </c>
      <c r="AG208" s="274">
        <v>0</v>
      </c>
      <c r="AH208" s="274">
        <v>115855</v>
      </c>
      <c r="AI208" s="274">
        <v>2915</v>
      </c>
      <c r="AJ208" s="274">
        <v>0</v>
      </c>
      <c r="AK208" s="271">
        <v>0.0205715452480411</v>
      </c>
      <c r="AL208" s="271">
        <v>0.0251607612964481</v>
      </c>
      <c r="AM208" s="272">
        <v>-0.00458921604840704</v>
      </c>
    </row>
    <row r="209" ht="17.25" spans="1:39">
      <c r="A209" s="282" t="s">
        <v>25</v>
      </c>
      <c r="B209" s="283" t="s">
        <v>3248</v>
      </c>
      <c r="C209" s="265" t="s">
        <v>67</v>
      </c>
      <c r="D209" s="283" t="s">
        <v>68</v>
      </c>
      <c r="E209" s="266">
        <v>3956</v>
      </c>
      <c r="F209" s="266">
        <v>145</v>
      </c>
      <c r="G209" s="266">
        <v>97</v>
      </c>
      <c r="H209" s="266">
        <v>0</v>
      </c>
      <c r="I209" s="266">
        <v>0</v>
      </c>
      <c r="J209" s="267">
        <v>5583</v>
      </c>
      <c r="K209" s="267">
        <v>75</v>
      </c>
      <c r="L209" s="267">
        <v>75</v>
      </c>
      <c r="M209" s="267">
        <v>0</v>
      </c>
      <c r="N209" s="267">
        <v>0</v>
      </c>
      <c r="O209" s="267">
        <v>5215</v>
      </c>
      <c r="P209" s="267">
        <v>128</v>
      </c>
      <c r="Q209" s="267">
        <v>127</v>
      </c>
      <c r="R209" s="267">
        <v>59</v>
      </c>
      <c r="S209" s="267">
        <v>1</v>
      </c>
      <c r="T209" s="268">
        <v>0.015</v>
      </c>
      <c r="U209" s="269">
        <v>162931</v>
      </c>
      <c r="V209" s="269">
        <v>3901</v>
      </c>
      <c r="W209" s="269">
        <v>3847</v>
      </c>
      <c r="X209" s="269">
        <v>4</v>
      </c>
      <c r="Y209" s="267">
        <v>3517</v>
      </c>
      <c r="Z209" s="270">
        <v>0.023918100300127</v>
      </c>
      <c r="AA209" s="270">
        <v>0.0366531850353893</v>
      </c>
      <c r="AB209" s="270">
        <v>0.0134336378291241</v>
      </c>
      <c r="AC209" s="271">
        <v>0.024352828379674</v>
      </c>
      <c r="AD209" s="272">
        <v>0.0232195472062652</v>
      </c>
      <c r="AE209" s="273">
        <v>35873</v>
      </c>
      <c r="AF209" s="274">
        <v>875</v>
      </c>
      <c r="AG209" s="274">
        <v>1</v>
      </c>
      <c r="AH209" s="274">
        <v>37987</v>
      </c>
      <c r="AI209" s="274">
        <v>964</v>
      </c>
      <c r="AJ209" s="274">
        <v>1</v>
      </c>
      <c r="AK209" s="271">
        <v>0.0243637275945697</v>
      </c>
      <c r="AL209" s="271">
        <v>0.0253507778977018</v>
      </c>
      <c r="AM209" s="272">
        <v>-0.000987050303132113</v>
      </c>
    </row>
    <row r="210" ht="17.25" spans="1:39">
      <c r="A210" s="282" t="s">
        <v>25</v>
      </c>
      <c r="B210" s="283" t="s">
        <v>3248</v>
      </c>
      <c r="C210" s="265" t="s">
        <v>69</v>
      </c>
      <c r="D210" s="283" t="s">
        <v>70</v>
      </c>
      <c r="E210" s="266">
        <v>9092</v>
      </c>
      <c r="F210" s="266">
        <v>144</v>
      </c>
      <c r="G210" s="266">
        <v>93</v>
      </c>
      <c r="H210" s="266">
        <v>10</v>
      </c>
      <c r="I210" s="266">
        <v>0</v>
      </c>
      <c r="J210" s="267">
        <v>11157</v>
      </c>
      <c r="K210" s="267">
        <v>90</v>
      </c>
      <c r="L210" s="267">
        <v>90</v>
      </c>
      <c r="M210" s="267">
        <v>3</v>
      </c>
      <c r="N210" s="267">
        <v>0</v>
      </c>
      <c r="O210" s="267">
        <v>12786</v>
      </c>
      <c r="P210" s="267">
        <v>153</v>
      </c>
      <c r="Q210" s="267">
        <v>153</v>
      </c>
      <c r="R210" s="267">
        <v>60</v>
      </c>
      <c r="S210" s="267">
        <v>0</v>
      </c>
      <c r="T210" s="268">
        <v>0.015</v>
      </c>
      <c r="U210" s="269">
        <v>330497</v>
      </c>
      <c r="V210" s="269">
        <v>4542</v>
      </c>
      <c r="W210" s="269">
        <v>4490</v>
      </c>
      <c r="X210" s="269">
        <v>0</v>
      </c>
      <c r="Y210" s="267">
        <v>4158</v>
      </c>
      <c r="Z210" s="270">
        <v>0.0137429386651013</v>
      </c>
      <c r="AA210" s="270">
        <v>0.0158380994280686</v>
      </c>
      <c r="AB210" s="270">
        <v>0.00806668459263243</v>
      </c>
      <c r="AC210" s="271">
        <v>0.0119662130455185</v>
      </c>
      <c r="AD210" s="272">
        <v>0.0077714148354362</v>
      </c>
      <c r="AE210" s="273">
        <v>82301</v>
      </c>
      <c r="AF210" s="274">
        <v>1015</v>
      </c>
      <c r="AG210" s="274">
        <v>0</v>
      </c>
      <c r="AH210" s="274">
        <v>77492</v>
      </c>
      <c r="AI210" s="274">
        <v>1155</v>
      </c>
      <c r="AJ210" s="274">
        <v>0</v>
      </c>
      <c r="AK210" s="271">
        <v>0.012332778459557</v>
      </c>
      <c r="AL210" s="271">
        <v>0.0149047643627729</v>
      </c>
      <c r="AM210" s="272">
        <v>-0.00257198590321594</v>
      </c>
    </row>
    <row r="211" ht="17.25" spans="1:39">
      <c r="A211" s="282" t="s">
        <v>25</v>
      </c>
      <c r="B211" s="283" t="s">
        <v>3257</v>
      </c>
      <c r="C211" s="265" t="s">
        <v>3258</v>
      </c>
      <c r="D211" s="283" t="s">
        <v>3259</v>
      </c>
      <c r="E211" s="266">
        <v>0</v>
      </c>
      <c r="F211" s="266">
        <v>0</v>
      </c>
      <c r="G211" s="266">
        <v>0</v>
      </c>
      <c r="H211" s="266">
        <v>0</v>
      </c>
      <c r="I211" s="266">
        <v>0</v>
      </c>
      <c r="J211" s="267">
        <v>0</v>
      </c>
      <c r="K211" s="267">
        <v>0</v>
      </c>
      <c r="L211" s="267">
        <v>0</v>
      </c>
      <c r="M211" s="267">
        <v>0</v>
      </c>
      <c r="N211" s="267">
        <v>0</v>
      </c>
      <c r="O211" s="267">
        <v>0</v>
      </c>
      <c r="P211" s="267">
        <v>0</v>
      </c>
      <c r="Q211" s="267">
        <v>0</v>
      </c>
      <c r="R211" s="267">
        <v>0</v>
      </c>
      <c r="S211" s="267">
        <v>0</v>
      </c>
      <c r="T211" s="268">
        <v>0.015</v>
      </c>
      <c r="U211" s="269">
        <v>0</v>
      </c>
      <c r="V211" s="269">
        <v>0</v>
      </c>
      <c r="W211" s="269">
        <v>0</v>
      </c>
      <c r="X211" s="269">
        <v>0</v>
      </c>
      <c r="Y211" s="267">
        <v>0</v>
      </c>
      <c r="Z211" s="270">
        <v>0</v>
      </c>
      <c r="AA211" s="270">
        <v>0</v>
      </c>
      <c r="AB211" s="270">
        <v>0</v>
      </c>
      <c r="AC211" s="271">
        <v>0</v>
      </c>
      <c r="AD211" s="272">
        <v>0</v>
      </c>
      <c r="AE211" s="273">
        <v>0</v>
      </c>
      <c r="AF211" s="274">
        <v>0</v>
      </c>
      <c r="AG211" s="274">
        <v>0</v>
      </c>
      <c r="AH211" s="274">
        <v>0</v>
      </c>
      <c r="AI211" s="274">
        <v>0</v>
      </c>
      <c r="AJ211" s="274">
        <v>0</v>
      </c>
      <c r="AK211" s="271">
        <v>0</v>
      </c>
      <c r="AL211" s="271">
        <v>0</v>
      </c>
      <c r="AM211" s="272">
        <v>0</v>
      </c>
    </row>
    <row r="212" ht="17.25" spans="1:39">
      <c r="A212" s="282" t="s">
        <v>25</v>
      </c>
      <c r="B212" s="283" t="s">
        <v>3257</v>
      </c>
      <c r="C212" s="265" t="s">
        <v>3260</v>
      </c>
      <c r="D212" s="283" t="s">
        <v>3261</v>
      </c>
      <c r="E212" s="266">
        <v>0</v>
      </c>
      <c r="F212" s="266">
        <v>0</v>
      </c>
      <c r="G212" s="266">
        <v>0</v>
      </c>
      <c r="H212" s="266">
        <v>0</v>
      </c>
      <c r="I212" s="266">
        <v>0</v>
      </c>
      <c r="J212" s="267">
        <v>0</v>
      </c>
      <c r="K212" s="267">
        <v>0</v>
      </c>
      <c r="L212" s="267">
        <v>0</v>
      </c>
      <c r="M212" s="267">
        <v>0</v>
      </c>
      <c r="N212" s="267">
        <v>0</v>
      </c>
      <c r="O212" s="267">
        <v>0</v>
      </c>
      <c r="P212" s="267">
        <v>0</v>
      </c>
      <c r="Q212" s="267">
        <v>0</v>
      </c>
      <c r="R212" s="267">
        <v>0</v>
      </c>
      <c r="S212" s="267">
        <v>0</v>
      </c>
      <c r="T212" s="268">
        <v>0.015</v>
      </c>
      <c r="U212" s="269">
        <v>0</v>
      </c>
      <c r="V212" s="269">
        <v>0</v>
      </c>
      <c r="W212" s="269">
        <v>0</v>
      </c>
      <c r="X212" s="269">
        <v>0</v>
      </c>
      <c r="Y212" s="267">
        <v>0</v>
      </c>
      <c r="Z212" s="270">
        <v>0</v>
      </c>
      <c r="AA212" s="270">
        <v>0</v>
      </c>
      <c r="AB212" s="270">
        <v>0</v>
      </c>
      <c r="AC212" s="271">
        <v>0</v>
      </c>
      <c r="AD212" s="272">
        <v>0</v>
      </c>
      <c r="AE212" s="273">
        <v>0</v>
      </c>
      <c r="AF212" s="274">
        <v>0</v>
      </c>
      <c r="AG212" s="274">
        <v>0</v>
      </c>
      <c r="AH212" s="274">
        <v>0</v>
      </c>
      <c r="AI212" s="274">
        <v>0</v>
      </c>
      <c r="AJ212" s="274">
        <v>0</v>
      </c>
      <c r="AK212" s="271">
        <v>0</v>
      </c>
      <c r="AL212" s="271">
        <v>0</v>
      </c>
      <c r="AM212" s="272">
        <v>0</v>
      </c>
    </row>
    <row r="213" ht="17.25" spans="1:39">
      <c r="A213" s="282" t="s">
        <v>25</v>
      </c>
      <c r="B213" s="283" t="s">
        <v>3257</v>
      </c>
      <c r="C213" s="265" t="s">
        <v>3262</v>
      </c>
      <c r="D213" s="283" t="s">
        <v>3263</v>
      </c>
      <c r="E213" s="266">
        <v>0</v>
      </c>
      <c r="F213" s="266">
        <v>0</v>
      </c>
      <c r="G213" s="266">
        <v>0</v>
      </c>
      <c r="H213" s="266">
        <v>0</v>
      </c>
      <c r="I213" s="266">
        <v>0</v>
      </c>
      <c r="J213" s="267">
        <v>0</v>
      </c>
      <c r="K213" s="267">
        <v>0</v>
      </c>
      <c r="L213" s="267">
        <v>0</v>
      </c>
      <c r="M213" s="267">
        <v>0</v>
      </c>
      <c r="N213" s="267">
        <v>0</v>
      </c>
      <c r="O213" s="267">
        <v>0</v>
      </c>
      <c r="P213" s="267">
        <v>0</v>
      </c>
      <c r="Q213" s="267">
        <v>0</v>
      </c>
      <c r="R213" s="267">
        <v>0</v>
      </c>
      <c r="S213" s="267">
        <v>0</v>
      </c>
      <c r="T213" s="268">
        <v>0.015</v>
      </c>
      <c r="U213" s="269">
        <v>0</v>
      </c>
      <c r="V213" s="269">
        <v>0</v>
      </c>
      <c r="W213" s="269">
        <v>0</v>
      </c>
      <c r="X213" s="269">
        <v>0</v>
      </c>
      <c r="Y213" s="267">
        <v>0</v>
      </c>
      <c r="Z213" s="270">
        <v>0</v>
      </c>
      <c r="AA213" s="270">
        <v>0</v>
      </c>
      <c r="AB213" s="270">
        <v>0</v>
      </c>
      <c r="AC213" s="271">
        <v>0</v>
      </c>
      <c r="AD213" s="272">
        <v>0</v>
      </c>
      <c r="AE213" s="273">
        <v>0</v>
      </c>
      <c r="AF213" s="274">
        <v>0</v>
      </c>
      <c r="AG213" s="274">
        <v>0</v>
      </c>
      <c r="AH213" s="274">
        <v>0</v>
      </c>
      <c r="AI213" s="274">
        <v>0</v>
      </c>
      <c r="AJ213" s="274">
        <v>0</v>
      </c>
      <c r="AK213" s="271">
        <v>0</v>
      </c>
      <c r="AL213" s="271">
        <v>0</v>
      </c>
      <c r="AM213" s="272">
        <v>0</v>
      </c>
    </row>
    <row r="214" ht="17.25" spans="1:39">
      <c r="A214" s="282" t="s">
        <v>25</v>
      </c>
      <c r="B214" s="283" t="s">
        <v>3257</v>
      </c>
      <c r="C214" s="265" t="s">
        <v>3264</v>
      </c>
      <c r="D214" s="283" t="s">
        <v>3265</v>
      </c>
      <c r="E214" s="266">
        <v>0</v>
      </c>
      <c r="F214" s="266">
        <v>0</v>
      </c>
      <c r="G214" s="266">
        <v>0</v>
      </c>
      <c r="H214" s="266">
        <v>0</v>
      </c>
      <c r="I214" s="266">
        <v>0</v>
      </c>
      <c r="J214" s="267">
        <v>0</v>
      </c>
      <c r="K214" s="267">
        <v>0</v>
      </c>
      <c r="L214" s="267">
        <v>0</v>
      </c>
      <c r="M214" s="267">
        <v>0</v>
      </c>
      <c r="N214" s="267">
        <v>0</v>
      </c>
      <c r="O214" s="267">
        <v>0</v>
      </c>
      <c r="P214" s="267">
        <v>0</v>
      </c>
      <c r="Q214" s="267">
        <v>0</v>
      </c>
      <c r="R214" s="267">
        <v>0</v>
      </c>
      <c r="S214" s="267">
        <v>0</v>
      </c>
      <c r="T214" s="268">
        <v>0.015</v>
      </c>
      <c r="U214" s="269">
        <v>0</v>
      </c>
      <c r="V214" s="269">
        <v>0</v>
      </c>
      <c r="W214" s="269">
        <v>0</v>
      </c>
      <c r="X214" s="269">
        <v>0</v>
      </c>
      <c r="Y214" s="267">
        <v>0</v>
      </c>
      <c r="Z214" s="270">
        <v>0</v>
      </c>
      <c r="AA214" s="270">
        <v>0</v>
      </c>
      <c r="AB214" s="270">
        <v>0</v>
      </c>
      <c r="AC214" s="271">
        <v>0</v>
      </c>
      <c r="AD214" s="272">
        <v>0</v>
      </c>
      <c r="AE214" s="273">
        <v>0</v>
      </c>
      <c r="AF214" s="274">
        <v>0</v>
      </c>
      <c r="AG214" s="274">
        <v>0</v>
      </c>
      <c r="AH214" s="274">
        <v>0</v>
      </c>
      <c r="AI214" s="274">
        <v>0</v>
      </c>
      <c r="AJ214" s="274">
        <v>0</v>
      </c>
      <c r="AK214" s="271">
        <v>0</v>
      </c>
      <c r="AL214" s="271">
        <v>0</v>
      </c>
      <c r="AM214" s="272">
        <v>0</v>
      </c>
    </row>
    <row r="215" ht="17.25" spans="1:39">
      <c r="A215" s="282" t="s">
        <v>25</v>
      </c>
      <c r="B215" s="283" t="s">
        <v>3257</v>
      </c>
      <c r="C215" s="265" t="s">
        <v>73</v>
      </c>
      <c r="D215" s="283" t="s">
        <v>74</v>
      </c>
      <c r="E215" s="266">
        <v>8731</v>
      </c>
      <c r="F215" s="266">
        <v>158</v>
      </c>
      <c r="G215" s="266">
        <v>109</v>
      </c>
      <c r="H215" s="266">
        <v>0</v>
      </c>
      <c r="I215" s="266">
        <v>0</v>
      </c>
      <c r="J215" s="267">
        <v>11097</v>
      </c>
      <c r="K215" s="267">
        <v>130</v>
      </c>
      <c r="L215" s="267">
        <v>130</v>
      </c>
      <c r="M215" s="267">
        <v>33</v>
      </c>
      <c r="N215" s="267">
        <v>0</v>
      </c>
      <c r="O215" s="267">
        <v>9603</v>
      </c>
      <c r="P215" s="267">
        <v>198</v>
      </c>
      <c r="Q215" s="267">
        <v>198</v>
      </c>
      <c r="R215" s="267">
        <v>153</v>
      </c>
      <c r="S215" s="267">
        <v>0</v>
      </c>
      <c r="T215" s="268">
        <v>0.015</v>
      </c>
      <c r="U215" s="269">
        <v>304767</v>
      </c>
      <c r="V215" s="269">
        <v>4940</v>
      </c>
      <c r="W215" s="269">
        <v>4891</v>
      </c>
      <c r="X215" s="269">
        <v>1</v>
      </c>
      <c r="Y215" s="267">
        <v>4554</v>
      </c>
      <c r="Z215" s="270">
        <v>0.0162058228088999</v>
      </c>
      <c r="AA215" s="270">
        <v>0.0180964379796129</v>
      </c>
      <c r="AB215" s="270">
        <v>0.0117148778949266</v>
      </c>
      <c r="AC215" s="271">
        <v>0.0206185567010309</v>
      </c>
      <c r="AD215" s="272">
        <v>0.00638156008468632</v>
      </c>
      <c r="AE215" s="273">
        <v>69845</v>
      </c>
      <c r="AF215" s="274">
        <v>1096</v>
      </c>
      <c r="AG215" s="274">
        <v>0</v>
      </c>
      <c r="AH215" s="274">
        <v>68381</v>
      </c>
      <c r="AI215" s="274">
        <v>1315</v>
      </c>
      <c r="AJ215" s="274">
        <v>0</v>
      </c>
      <c r="AK215" s="271">
        <v>0.0156918891831914</v>
      </c>
      <c r="AL215" s="271">
        <v>0.0192304880010529</v>
      </c>
      <c r="AM215" s="272">
        <v>-0.00353859881786157</v>
      </c>
    </row>
    <row r="216" ht="17.25" spans="1:39">
      <c r="A216" s="282" t="s">
        <v>25</v>
      </c>
      <c r="B216" s="283" t="s">
        <v>3257</v>
      </c>
      <c r="C216" s="265" t="s">
        <v>77</v>
      </c>
      <c r="D216" s="283" t="s">
        <v>78</v>
      </c>
      <c r="E216" s="266">
        <v>5697</v>
      </c>
      <c r="F216" s="266">
        <v>160</v>
      </c>
      <c r="G216" s="266">
        <v>111</v>
      </c>
      <c r="H216" s="266">
        <v>0</v>
      </c>
      <c r="I216" s="266">
        <v>0</v>
      </c>
      <c r="J216" s="267">
        <v>7521</v>
      </c>
      <c r="K216" s="267">
        <v>181</v>
      </c>
      <c r="L216" s="267">
        <v>181</v>
      </c>
      <c r="M216" s="267">
        <v>33</v>
      </c>
      <c r="N216" s="267">
        <v>0</v>
      </c>
      <c r="O216" s="267">
        <v>7197</v>
      </c>
      <c r="P216" s="267">
        <v>128</v>
      </c>
      <c r="Q216" s="267">
        <v>128</v>
      </c>
      <c r="R216" s="267">
        <v>67</v>
      </c>
      <c r="S216" s="267">
        <v>0</v>
      </c>
      <c r="T216" s="268">
        <v>0.015</v>
      </c>
      <c r="U216" s="269">
        <v>238731</v>
      </c>
      <c r="V216" s="269">
        <v>5091</v>
      </c>
      <c r="W216" s="269">
        <v>5041</v>
      </c>
      <c r="X216" s="269">
        <v>1</v>
      </c>
      <c r="Y216" s="267">
        <v>4613</v>
      </c>
      <c r="Z216" s="270">
        <v>0.0213210684829369</v>
      </c>
      <c r="AA216" s="270">
        <v>0.0280849569949096</v>
      </c>
      <c r="AB216" s="270">
        <v>0.0240659486770376</v>
      </c>
      <c r="AC216" s="271">
        <v>0.0177851882728915</v>
      </c>
      <c r="AD216" s="272">
        <v>0.00401900831787197</v>
      </c>
      <c r="AE216" s="273">
        <v>50756</v>
      </c>
      <c r="AF216" s="274">
        <v>1219</v>
      </c>
      <c r="AG216" s="274">
        <v>0</v>
      </c>
      <c r="AH216" s="274">
        <v>57267</v>
      </c>
      <c r="AI216" s="274">
        <v>1205</v>
      </c>
      <c r="AJ216" s="274">
        <v>0</v>
      </c>
      <c r="AK216" s="271">
        <v>0.0240168650011821</v>
      </c>
      <c r="AL216" s="271">
        <v>0.0210417867183544</v>
      </c>
      <c r="AM216" s="272">
        <v>0.00297507828282775</v>
      </c>
    </row>
    <row r="217" ht="17.25" spans="1:39">
      <c r="A217" s="282" t="s">
        <v>25</v>
      </c>
      <c r="B217" s="283" t="s">
        <v>3257</v>
      </c>
      <c r="C217" s="265" t="s">
        <v>71</v>
      </c>
      <c r="D217" s="283" t="s">
        <v>72</v>
      </c>
      <c r="E217" s="266">
        <v>3647</v>
      </c>
      <c r="F217" s="266">
        <v>154</v>
      </c>
      <c r="G217" s="266">
        <v>95</v>
      </c>
      <c r="H217" s="266">
        <v>0</v>
      </c>
      <c r="I217" s="266">
        <v>0</v>
      </c>
      <c r="J217" s="267">
        <v>6157</v>
      </c>
      <c r="K217" s="267">
        <v>172</v>
      </c>
      <c r="L217" s="267">
        <v>172</v>
      </c>
      <c r="M217" s="267">
        <v>0</v>
      </c>
      <c r="N217" s="267">
        <v>0</v>
      </c>
      <c r="O217" s="267">
        <v>5631</v>
      </c>
      <c r="P217" s="267">
        <v>134</v>
      </c>
      <c r="Q217" s="267">
        <v>133</v>
      </c>
      <c r="R217" s="267">
        <v>59</v>
      </c>
      <c r="S217" s="267">
        <v>0</v>
      </c>
      <c r="T217" s="268">
        <v>0.015</v>
      </c>
      <c r="U217" s="269">
        <v>172118</v>
      </c>
      <c r="V217" s="269">
        <v>4408</v>
      </c>
      <c r="W217" s="269">
        <v>4347</v>
      </c>
      <c r="X217" s="269">
        <v>4</v>
      </c>
      <c r="Y217" s="267">
        <v>3947</v>
      </c>
      <c r="Z217" s="270">
        <v>0.0255870972239975</v>
      </c>
      <c r="AA217" s="270">
        <v>0.0422264875239923</v>
      </c>
      <c r="AB217" s="270">
        <v>0.0279356829624817</v>
      </c>
      <c r="AC217" s="271">
        <v>0.0237968389273664</v>
      </c>
      <c r="AD217" s="272">
        <v>0.0142908045615106</v>
      </c>
      <c r="AE217" s="273">
        <v>38885</v>
      </c>
      <c r="AF217" s="274">
        <v>1064</v>
      </c>
      <c r="AG217" s="274">
        <v>0</v>
      </c>
      <c r="AH217" s="274">
        <v>38855</v>
      </c>
      <c r="AI217" s="274">
        <v>1052</v>
      </c>
      <c r="AJ217" s="274">
        <v>2</v>
      </c>
      <c r="AK217" s="271">
        <v>0.0273627362736274</v>
      </c>
      <c r="AL217" s="271">
        <v>0.0270235490927809</v>
      </c>
      <c r="AM217" s="272">
        <v>0.000339187180846509</v>
      </c>
    </row>
    <row r="218" ht="17.25" spans="1:39">
      <c r="A218" s="282" t="s">
        <v>25</v>
      </c>
      <c r="B218" s="283" t="s">
        <v>3257</v>
      </c>
      <c r="C218" s="265" t="s">
        <v>79</v>
      </c>
      <c r="D218" s="283" t="s">
        <v>80</v>
      </c>
      <c r="E218" s="266">
        <v>6543</v>
      </c>
      <c r="F218" s="266">
        <v>190</v>
      </c>
      <c r="G218" s="266">
        <v>123</v>
      </c>
      <c r="H218" s="266">
        <v>0</v>
      </c>
      <c r="I218" s="266">
        <v>0</v>
      </c>
      <c r="J218" s="267">
        <v>10816</v>
      </c>
      <c r="K218" s="267">
        <v>206</v>
      </c>
      <c r="L218" s="267">
        <v>206</v>
      </c>
      <c r="M218" s="267">
        <v>34</v>
      </c>
      <c r="N218" s="267">
        <v>0</v>
      </c>
      <c r="O218" s="267">
        <v>10085</v>
      </c>
      <c r="P218" s="267">
        <v>215</v>
      </c>
      <c r="Q218" s="267">
        <v>215</v>
      </c>
      <c r="R218" s="267">
        <v>160</v>
      </c>
      <c r="S218" s="267">
        <v>0</v>
      </c>
      <c r="T218" s="268">
        <v>0.015</v>
      </c>
      <c r="U218" s="269">
        <v>307716</v>
      </c>
      <c r="V218" s="269">
        <v>6427</v>
      </c>
      <c r="W218" s="269">
        <v>6357</v>
      </c>
      <c r="X218" s="269">
        <v>2</v>
      </c>
      <c r="Y218" s="267">
        <v>5906</v>
      </c>
      <c r="Z218" s="270">
        <v>0.0208796422675454</v>
      </c>
      <c r="AA218" s="270">
        <v>0.029038667278007</v>
      </c>
      <c r="AB218" s="270">
        <v>0.0190458579881657</v>
      </c>
      <c r="AC218" s="271">
        <v>0.0213187902825979</v>
      </c>
      <c r="AD218" s="272">
        <v>0.00999280928984135</v>
      </c>
      <c r="AE218" s="273">
        <v>68781</v>
      </c>
      <c r="AF218" s="274">
        <v>1489</v>
      </c>
      <c r="AG218" s="274">
        <v>0</v>
      </c>
      <c r="AH218" s="274">
        <v>69621</v>
      </c>
      <c r="AI218" s="274">
        <v>1601</v>
      </c>
      <c r="AJ218" s="274">
        <v>0</v>
      </c>
      <c r="AK218" s="271">
        <v>0.0216484203486428</v>
      </c>
      <c r="AL218" s="271">
        <v>0.022995935134514</v>
      </c>
      <c r="AM218" s="272">
        <v>-0.00134751478587122</v>
      </c>
    </row>
    <row r="219" ht="17.25" spans="1:39">
      <c r="A219" s="282" t="s">
        <v>25</v>
      </c>
      <c r="B219" s="283" t="s">
        <v>3257</v>
      </c>
      <c r="C219" s="265" t="s">
        <v>81</v>
      </c>
      <c r="D219" s="283" t="s">
        <v>82</v>
      </c>
      <c r="E219" s="266">
        <v>7191</v>
      </c>
      <c r="F219" s="266">
        <v>123</v>
      </c>
      <c r="G219" s="266">
        <v>37</v>
      </c>
      <c r="H219" s="266">
        <v>6</v>
      </c>
      <c r="I219" s="266">
        <v>0</v>
      </c>
      <c r="J219" s="267">
        <v>9849</v>
      </c>
      <c r="K219" s="267">
        <v>179</v>
      </c>
      <c r="L219" s="267">
        <v>178</v>
      </c>
      <c r="M219" s="267">
        <v>4</v>
      </c>
      <c r="N219" s="267">
        <v>0</v>
      </c>
      <c r="O219" s="267">
        <v>10183</v>
      </c>
      <c r="P219" s="267">
        <v>126</v>
      </c>
      <c r="Q219" s="267">
        <v>126</v>
      </c>
      <c r="R219" s="267">
        <v>44</v>
      </c>
      <c r="S219" s="267">
        <v>0</v>
      </c>
      <c r="T219" s="268">
        <v>0.015</v>
      </c>
      <c r="U219" s="269">
        <v>268641</v>
      </c>
      <c r="V219" s="269">
        <v>4833</v>
      </c>
      <c r="W219" s="269">
        <v>4746</v>
      </c>
      <c r="X219" s="269">
        <v>1</v>
      </c>
      <c r="Y219" s="267">
        <v>4376</v>
      </c>
      <c r="Z219" s="270">
        <v>0.0179868300073332</v>
      </c>
      <c r="AA219" s="270">
        <v>0.017104714226116</v>
      </c>
      <c r="AB219" s="270">
        <v>0.0181744339526856</v>
      </c>
      <c r="AC219" s="271">
        <v>0.0123735637827752</v>
      </c>
      <c r="AD219" s="272">
        <v>-0.00106971972656958</v>
      </c>
      <c r="AE219" s="273">
        <v>62706</v>
      </c>
      <c r="AF219" s="274">
        <v>1157</v>
      </c>
      <c r="AG219" s="274">
        <v>0</v>
      </c>
      <c r="AH219" s="274">
        <v>63473</v>
      </c>
      <c r="AI219" s="274">
        <v>1159</v>
      </c>
      <c r="AJ219" s="274">
        <v>1</v>
      </c>
      <c r="AK219" s="271">
        <v>0.0184511848945874</v>
      </c>
      <c r="AL219" s="271">
        <v>0.0182439777543207</v>
      </c>
      <c r="AM219" s="272">
        <v>0.000207207140266705</v>
      </c>
    </row>
    <row r="220" ht="17.25" spans="1:39">
      <c r="A220" s="282" t="s">
        <v>25</v>
      </c>
      <c r="B220" s="283" t="s">
        <v>3257</v>
      </c>
      <c r="C220" s="265" t="s">
        <v>75</v>
      </c>
      <c r="D220" s="283" t="s">
        <v>76</v>
      </c>
      <c r="E220" s="266">
        <v>4221</v>
      </c>
      <c r="F220" s="266">
        <v>115</v>
      </c>
      <c r="G220" s="266">
        <v>75</v>
      </c>
      <c r="H220" s="266">
        <v>0</v>
      </c>
      <c r="I220" s="266">
        <v>0</v>
      </c>
      <c r="J220" s="267">
        <v>6773</v>
      </c>
      <c r="K220" s="267">
        <v>71</v>
      </c>
      <c r="L220" s="267">
        <v>71</v>
      </c>
      <c r="M220" s="267">
        <v>2</v>
      </c>
      <c r="N220" s="267">
        <v>0</v>
      </c>
      <c r="O220" s="267">
        <v>6220</v>
      </c>
      <c r="P220" s="267">
        <v>161</v>
      </c>
      <c r="Q220" s="267">
        <v>161</v>
      </c>
      <c r="R220" s="267">
        <v>109</v>
      </c>
      <c r="S220" s="267">
        <v>0</v>
      </c>
      <c r="T220" s="268">
        <v>0.015</v>
      </c>
      <c r="U220" s="269">
        <v>186556</v>
      </c>
      <c r="V220" s="269">
        <v>3733</v>
      </c>
      <c r="W220" s="269">
        <v>3690</v>
      </c>
      <c r="X220" s="269">
        <v>3</v>
      </c>
      <c r="Y220" s="267">
        <v>3430</v>
      </c>
      <c r="Z220" s="270">
        <v>0.019993996440747</v>
      </c>
      <c r="AA220" s="270">
        <v>0.027244728737266</v>
      </c>
      <c r="AB220" s="270">
        <v>0.0104827993503617</v>
      </c>
      <c r="AC220" s="271">
        <v>0.0258842443729904</v>
      </c>
      <c r="AD220" s="272">
        <v>0.0167619293869043</v>
      </c>
      <c r="AE220" s="273">
        <v>43169</v>
      </c>
      <c r="AF220" s="274">
        <v>851</v>
      </c>
      <c r="AG220" s="274">
        <v>0</v>
      </c>
      <c r="AH220" s="274">
        <v>43906</v>
      </c>
      <c r="AI220" s="274">
        <v>903</v>
      </c>
      <c r="AJ220" s="274">
        <v>1</v>
      </c>
      <c r="AK220" s="271">
        <v>0.019713220134819</v>
      </c>
      <c r="AL220" s="271">
        <v>0.0205438892178746</v>
      </c>
      <c r="AM220" s="272">
        <v>-0.000830669083055582</v>
      </c>
    </row>
    <row r="221" ht="17.25" spans="1:39">
      <c r="A221" s="282" t="s">
        <v>25</v>
      </c>
      <c r="B221" s="283" t="s">
        <v>3266</v>
      </c>
      <c r="C221" s="265" t="s">
        <v>174</v>
      </c>
      <c r="D221" s="283" t="s">
        <v>175</v>
      </c>
      <c r="E221" s="266">
        <v>5000</v>
      </c>
      <c r="F221" s="266">
        <v>151</v>
      </c>
      <c r="G221" s="266">
        <v>81</v>
      </c>
      <c r="H221" s="266">
        <v>0</v>
      </c>
      <c r="I221" s="266">
        <v>0</v>
      </c>
      <c r="J221" s="267">
        <v>7890</v>
      </c>
      <c r="K221" s="267">
        <v>258</v>
      </c>
      <c r="L221" s="267">
        <v>258</v>
      </c>
      <c r="M221" s="267">
        <v>14</v>
      </c>
      <c r="N221" s="267">
        <v>0</v>
      </c>
      <c r="O221" s="267">
        <v>7542</v>
      </c>
      <c r="P221" s="267">
        <v>103</v>
      </c>
      <c r="Q221" s="267">
        <v>103</v>
      </c>
      <c r="R221" s="267">
        <v>37</v>
      </c>
      <c r="S221" s="267">
        <v>0</v>
      </c>
      <c r="T221" s="268">
        <v>0.015</v>
      </c>
      <c r="U221" s="269">
        <v>217814</v>
      </c>
      <c r="V221" s="269">
        <v>4216</v>
      </c>
      <c r="W221" s="269">
        <v>4145</v>
      </c>
      <c r="X221" s="269">
        <v>2</v>
      </c>
      <c r="Y221" s="267">
        <v>3626</v>
      </c>
      <c r="Z221" s="270">
        <v>0.019346782116852</v>
      </c>
      <c r="AA221" s="270">
        <v>0.0302</v>
      </c>
      <c r="AB221" s="270">
        <v>0.0326996197718631</v>
      </c>
      <c r="AC221" s="271">
        <v>0.0136568549456378</v>
      </c>
      <c r="AD221" s="272">
        <v>-0.00249961977186312</v>
      </c>
      <c r="AE221" s="273">
        <v>51538</v>
      </c>
      <c r="AF221" s="274">
        <v>1136</v>
      </c>
      <c r="AG221" s="274">
        <v>0</v>
      </c>
      <c r="AH221" s="274">
        <v>50811</v>
      </c>
      <c r="AI221" s="274">
        <v>1183</v>
      </c>
      <c r="AJ221" s="274">
        <v>1</v>
      </c>
      <c r="AK221" s="271">
        <v>0.0220419884357173</v>
      </c>
      <c r="AL221" s="271">
        <v>0.0232626793410876</v>
      </c>
      <c r="AM221" s="272">
        <v>-0.00122069090537022</v>
      </c>
    </row>
    <row r="222" ht="17.25" spans="1:39">
      <c r="A222" s="282" t="s">
        <v>25</v>
      </c>
      <c r="B222" s="283" t="s">
        <v>3266</v>
      </c>
      <c r="C222" s="265" t="s">
        <v>3267</v>
      </c>
      <c r="D222" s="283" t="s">
        <v>3268</v>
      </c>
      <c r="E222" s="266">
        <v>0</v>
      </c>
      <c r="F222" s="266">
        <v>0</v>
      </c>
      <c r="G222" s="266">
        <v>0</v>
      </c>
      <c r="H222" s="266">
        <v>0</v>
      </c>
      <c r="I222" s="266">
        <v>0</v>
      </c>
      <c r="J222" s="267">
        <v>0</v>
      </c>
      <c r="K222" s="267">
        <v>0</v>
      </c>
      <c r="L222" s="267">
        <v>0</v>
      </c>
      <c r="M222" s="267">
        <v>0</v>
      </c>
      <c r="N222" s="267">
        <v>0</v>
      </c>
      <c r="O222" s="267">
        <v>0</v>
      </c>
      <c r="P222" s="267">
        <v>0</v>
      </c>
      <c r="Q222" s="267">
        <v>0</v>
      </c>
      <c r="R222" s="267">
        <v>0</v>
      </c>
      <c r="S222" s="267">
        <v>0</v>
      </c>
      <c r="T222" s="268">
        <v>0.015</v>
      </c>
      <c r="U222" s="269">
        <v>0</v>
      </c>
      <c r="V222" s="269">
        <v>0</v>
      </c>
      <c r="W222" s="269">
        <v>0</v>
      </c>
      <c r="X222" s="269">
        <v>0</v>
      </c>
      <c r="Y222" s="267">
        <v>0</v>
      </c>
      <c r="Z222" s="270">
        <v>0</v>
      </c>
      <c r="AA222" s="270">
        <v>0</v>
      </c>
      <c r="AB222" s="270">
        <v>0</v>
      </c>
      <c r="AC222" s="271">
        <v>0</v>
      </c>
      <c r="AD222" s="272">
        <v>0</v>
      </c>
      <c r="AE222" s="273">
        <v>0</v>
      </c>
      <c r="AF222" s="274">
        <v>0</v>
      </c>
      <c r="AG222" s="274">
        <v>0</v>
      </c>
      <c r="AH222" s="274">
        <v>0</v>
      </c>
      <c r="AI222" s="274">
        <v>0</v>
      </c>
      <c r="AJ222" s="274">
        <v>0</v>
      </c>
      <c r="AK222" s="271">
        <v>0</v>
      </c>
      <c r="AL222" s="271">
        <v>0</v>
      </c>
      <c r="AM222" s="272">
        <v>0</v>
      </c>
    </row>
    <row r="223" ht="17.25" spans="1:39">
      <c r="A223" s="282" t="s">
        <v>25</v>
      </c>
      <c r="B223" s="283" t="s">
        <v>3266</v>
      </c>
      <c r="C223" s="265" t="e">
        <v>#N/A</v>
      </c>
      <c r="D223" s="283" t="s">
        <v>3269</v>
      </c>
      <c r="E223" s="266">
        <v>0</v>
      </c>
      <c r="F223" s="266">
        <v>0</v>
      </c>
      <c r="G223" s="266">
        <v>0</v>
      </c>
      <c r="H223" s="266">
        <v>0</v>
      </c>
      <c r="I223" s="266">
        <v>0</v>
      </c>
      <c r="J223" s="267">
        <v>0</v>
      </c>
      <c r="K223" s="267">
        <v>0</v>
      </c>
      <c r="L223" s="267">
        <v>0</v>
      </c>
      <c r="M223" s="267">
        <v>0</v>
      </c>
      <c r="N223" s="267">
        <v>0</v>
      </c>
      <c r="O223" s="267">
        <v>0</v>
      </c>
      <c r="P223" s="267">
        <v>0</v>
      </c>
      <c r="Q223" s="267">
        <v>0</v>
      </c>
      <c r="R223" s="267">
        <v>0</v>
      </c>
      <c r="S223" s="267">
        <v>0</v>
      </c>
      <c r="T223" s="268">
        <v>0.015</v>
      </c>
      <c r="U223" s="269">
        <v>0</v>
      </c>
      <c r="V223" s="269">
        <v>0</v>
      </c>
      <c r="W223" s="269">
        <v>0</v>
      </c>
      <c r="X223" s="269">
        <v>0</v>
      </c>
      <c r="Y223" s="267">
        <v>0</v>
      </c>
      <c r="Z223" s="270">
        <v>0</v>
      </c>
      <c r="AA223" s="270">
        <v>0</v>
      </c>
      <c r="AB223" s="270">
        <v>0</v>
      </c>
      <c r="AC223" s="271">
        <v>0</v>
      </c>
      <c r="AD223" s="272">
        <v>0</v>
      </c>
      <c r="AE223" s="273">
        <v>0</v>
      </c>
      <c r="AF223" s="274">
        <v>0</v>
      </c>
      <c r="AG223" s="274">
        <v>0</v>
      </c>
      <c r="AH223" s="274">
        <v>0</v>
      </c>
      <c r="AI223" s="274">
        <v>0</v>
      </c>
      <c r="AJ223" s="274">
        <v>0</v>
      </c>
      <c r="AK223" s="271">
        <v>0</v>
      </c>
      <c r="AL223" s="271">
        <v>0</v>
      </c>
      <c r="AM223" s="272">
        <v>0</v>
      </c>
    </row>
    <row r="224" ht="17.25" spans="1:39">
      <c r="A224" s="282" t="s">
        <v>25</v>
      </c>
      <c r="B224" s="283" t="s">
        <v>3266</v>
      </c>
      <c r="C224" s="265" t="s">
        <v>3270</v>
      </c>
      <c r="D224" s="283" t="s">
        <v>3271</v>
      </c>
      <c r="E224" s="266">
        <v>0</v>
      </c>
      <c r="F224" s="266">
        <v>0</v>
      </c>
      <c r="G224" s="266">
        <v>0</v>
      </c>
      <c r="H224" s="266">
        <v>0</v>
      </c>
      <c r="I224" s="266">
        <v>0</v>
      </c>
      <c r="J224" s="267">
        <v>0</v>
      </c>
      <c r="K224" s="267">
        <v>0</v>
      </c>
      <c r="L224" s="267">
        <v>0</v>
      </c>
      <c r="M224" s="267">
        <v>0</v>
      </c>
      <c r="N224" s="267">
        <v>0</v>
      </c>
      <c r="O224" s="267">
        <v>0</v>
      </c>
      <c r="P224" s="267">
        <v>0</v>
      </c>
      <c r="Q224" s="267">
        <v>0</v>
      </c>
      <c r="R224" s="267">
        <v>0</v>
      </c>
      <c r="S224" s="267">
        <v>0</v>
      </c>
      <c r="T224" s="268">
        <v>0.015</v>
      </c>
      <c r="U224" s="269">
        <v>0</v>
      </c>
      <c r="V224" s="269">
        <v>0</v>
      </c>
      <c r="W224" s="269">
        <v>0</v>
      </c>
      <c r="X224" s="269">
        <v>0</v>
      </c>
      <c r="Y224" s="267">
        <v>0</v>
      </c>
      <c r="Z224" s="270">
        <v>0</v>
      </c>
      <c r="AA224" s="270">
        <v>0</v>
      </c>
      <c r="AB224" s="270">
        <v>0</v>
      </c>
      <c r="AC224" s="271">
        <v>0</v>
      </c>
      <c r="AD224" s="272">
        <v>0</v>
      </c>
      <c r="AE224" s="273">
        <v>0</v>
      </c>
      <c r="AF224" s="274">
        <v>0</v>
      </c>
      <c r="AG224" s="274">
        <v>0</v>
      </c>
      <c r="AH224" s="274">
        <v>0</v>
      </c>
      <c r="AI224" s="274">
        <v>0</v>
      </c>
      <c r="AJ224" s="274">
        <v>0</v>
      </c>
      <c r="AK224" s="271">
        <v>0</v>
      </c>
      <c r="AL224" s="271">
        <v>0</v>
      </c>
      <c r="AM224" s="272">
        <v>0</v>
      </c>
    </row>
    <row r="225" ht="17.25" spans="1:39">
      <c r="A225" s="282" t="s">
        <v>25</v>
      </c>
      <c r="B225" s="283" t="s">
        <v>3266</v>
      </c>
      <c r="C225" s="265" t="s">
        <v>3272</v>
      </c>
      <c r="D225" s="283" t="s">
        <v>3273</v>
      </c>
      <c r="E225" s="266">
        <v>0</v>
      </c>
      <c r="F225" s="266">
        <v>0</v>
      </c>
      <c r="G225" s="266">
        <v>0</v>
      </c>
      <c r="H225" s="266">
        <v>0</v>
      </c>
      <c r="I225" s="266">
        <v>0</v>
      </c>
      <c r="J225" s="267">
        <v>0</v>
      </c>
      <c r="K225" s="267">
        <v>0</v>
      </c>
      <c r="L225" s="267">
        <v>0</v>
      </c>
      <c r="M225" s="267">
        <v>0</v>
      </c>
      <c r="N225" s="267">
        <v>0</v>
      </c>
      <c r="O225" s="267">
        <v>0</v>
      </c>
      <c r="P225" s="267">
        <v>0</v>
      </c>
      <c r="Q225" s="267">
        <v>0</v>
      </c>
      <c r="R225" s="267">
        <v>0</v>
      </c>
      <c r="S225" s="267">
        <v>0</v>
      </c>
      <c r="T225" s="268">
        <v>0.015</v>
      </c>
      <c r="U225" s="269">
        <v>0</v>
      </c>
      <c r="V225" s="269">
        <v>0</v>
      </c>
      <c r="W225" s="269">
        <v>0</v>
      </c>
      <c r="X225" s="269">
        <v>0</v>
      </c>
      <c r="Y225" s="267">
        <v>0</v>
      </c>
      <c r="Z225" s="270">
        <v>0</v>
      </c>
      <c r="AA225" s="270">
        <v>0</v>
      </c>
      <c r="AB225" s="270">
        <v>0</v>
      </c>
      <c r="AC225" s="271">
        <v>0</v>
      </c>
      <c r="AD225" s="272">
        <v>0</v>
      </c>
      <c r="AE225" s="273">
        <v>0</v>
      </c>
      <c r="AF225" s="274">
        <v>0</v>
      </c>
      <c r="AG225" s="274">
        <v>0</v>
      </c>
      <c r="AH225" s="274">
        <v>0</v>
      </c>
      <c r="AI225" s="274">
        <v>0</v>
      </c>
      <c r="AJ225" s="274">
        <v>0</v>
      </c>
      <c r="AK225" s="271">
        <v>0</v>
      </c>
      <c r="AL225" s="271">
        <v>0</v>
      </c>
      <c r="AM225" s="272">
        <v>0</v>
      </c>
    </row>
    <row r="226" ht="17.25" spans="1:39">
      <c r="A226" s="282" t="s">
        <v>25</v>
      </c>
      <c r="B226" s="283" t="s">
        <v>3266</v>
      </c>
      <c r="C226" s="265" t="s">
        <v>3274</v>
      </c>
      <c r="D226" s="283" t="s">
        <v>3275</v>
      </c>
      <c r="E226" s="266">
        <v>0</v>
      </c>
      <c r="F226" s="266">
        <v>0</v>
      </c>
      <c r="G226" s="266">
        <v>0</v>
      </c>
      <c r="H226" s="266">
        <v>0</v>
      </c>
      <c r="I226" s="266">
        <v>0</v>
      </c>
      <c r="J226" s="267">
        <v>0</v>
      </c>
      <c r="K226" s="267">
        <v>0</v>
      </c>
      <c r="L226" s="267">
        <v>0</v>
      </c>
      <c r="M226" s="267">
        <v>0</v>
      </c>
      <c r="N226" s="267">
        <v>0</v>
      </c>
      <c r="O226" s="267">
        <v>0</v>
      </c>
      <c r="P226" s="267">
        <v>0</v>
      </c>
      <c r="Q226" s="267">
        <v>0</v>
      </c>
      <c r="R226" s="267">
        <v>0</v>
      </c>
      <c r="S226" s="267">
        <v>0</v>
      </c>
      <c r="T226" s="268">
        <v>0.015</v>
      </c>
      <c r="U226" s="269">
        <v>0</v>
      </c>
      <c r="V226" s="269">
        <v>0</v>
      </c>
      <c r="W226" s="269">
        <v>0</v>
      </c>
      <c r="X226" s="269">
        <v>0</v>
      </c>
      <c r="Y226" s="267">
        <v>0</v>
      </c>
      <c r="Z226" s="270">
        <v>0</v>
      </c>
      <c r="AA226" s="270">
        <v>0</v>
      </c>
      <c r="AB226" s="270">
        <v>0</v>
      </c>
      <c r="AC226" s="271">
        <v>0</v>
      </c>
      <c r="AD226" s="272">
        <v>0</v>
      </c>
      <c r="AE226" s="273">
        <v>0</v>
      </c>
      <c r="AF226" s="274">
        <v>0</v>
      </c>
      <c r="AG226" s="274">
        <v>0</v>
      </c>
      <c r="AH226" s="274">
        <v>0</v>
      </c>
      <c r="AI226" s="274">
        <v>0</v>
      </c>
      <c r="AJ226" s="274">
        <v>0</v>
      </c>
      <c r="AK226" s="271">
        <v>0</v>
      </c>
      <c r="AL226" s="271">
        <v>0</v>
      </c>
      <c r="AM226" s="272">
        <v>0</v>
      </c>
    </row>
    <row r="227" ht="17.25" spans="1:39">
      <c r="A227" s="282" t="s">
        <v>25</v>
      </c>
      <c r="B227" s="283" t="s">
        <v>3266</v>
      </c>
      <c r="C227" s="265" t="s">
        <v>85</v>
      </c>
      <c r="D227" s="283" t="s">
        <v>86</v>
      </c>
      <c r="E227" s="266">
        <v>0</v>
      </c>
      <c r="F227" s="266">
        <v>0</v>
      </c>
      <c r="G227" s="266">
        <v>0</v>
      </c>
      <c r="H227" s="266">
        <v>0</v>
      </c>
      <c r="I227" s="266">
        <v>0</v>
      </c>
      <c r="J227" s="267">
        <v>0</v>
      </c>
      <c r="K227" s="267">
        <v>0</v>
      </c>
      <c r="L227" s="267">
        <v>0</v>
      </c>
      <c r="M227" s="267">
        <v>0</v>
      </c>
      <c r="N227" s="267">
        <v>0</v>
      </c>
      <c r="O227" s="267">
        <v>0</v>
      </c>
      <c r="P227" s="267">
        <v>0</v>
      </c>
      <c r="Q227" s="267">
        <v>0</v>
      </c>
      <c r="R227" s="267">
        <v>0</v>
      </c>
      <c r="S227" s="267">
        <v>0</v>
      </c>
      <c r="T227" s="268">
        <v>0.015</v>
      </c>
      <c r="U227" s="269">
        <v>0</v>
      </c>
      <c r="V227" s="269">
        <v>0</v>
      </c>
      <c r="W227" s="269">
        <v>0</v>
      </c>
      <c r="X227" s="269">
        <v>0</v>
      </c>
      <c r="Y227" s="267">
        <v>0</v>
      </c>
      <c r="Z227" s="270">
        <v>0</v>
      </c>
      <c r="AA227" s="270">
        <v>0</v>
      </c>
      <c r="AB227" s="270">
        <v>0</v>
      </c>
      <c r="AC227" s="271">
        <v>0</v>
      </c>
      <c r="AD227" s="272">
        <v>0</v>
      </c>
      <c r="AE227" s="273">
        <v>0</v>
      </c>
      <c r="AF227" s="274">
        <v>0</v>
      </c>
      <c r="AG227" s="274">
        <v>0</v>
      </c>
      <c r="AH227" s="274">
        <v>0</v>
      </c>
      <c r="AI227" s="274">
        <v>0</v>
      </c>
      <c r="AJ227" s="274">
        <v>0</v>
      </c>
      <c r="AK227" s="271">
        <v>0</v>
      </c>
      <c r="AL227" s="271">
        <v>0</v>
      </c>
      <c r="AM227" s="272">
        <v>0</v>
      </c>
    </row>
    <row r="228" ht="17.25" spans="1:39">
      <c r="A228" s="282" t="s">
        <v>25</v>
      </c>
      <c r="B228" s="283" t="s">
        <v>3266</v>
      </c>
      <c r="C228" s="265" t="s">
        <v>83</v>
      </c>
      <c r="D228" s="283" t="s">
        <v>84</v>
      </c>
      <c r="E228" s="266">
        <v>10494</v>
      </c>
      <c r="F228" s="266">
        <v>332</v>
      </c>
      <c r="G228" s="266">
        <v>249</v>
      </c>
      <c r="H228" s="266">
        <v>0</v>
      </c>
      <c r="I228" s="266">
        <v>0</v>
      </c>
      <c r="J228" s="267">
        <v>14973</v>
      </c>
      <c r="K228" s="267">
        <v>471</v>
      </c>
      <c r="L228" s="267">
        <v>471</v>
      </c>
      <c r="M228" s="267">
        <v>95</v>
      </c>
      <c r="N228" s="267">
        <v>0</v>
      </c>
      <c r="O228" s="267">
        <v>15915</v>
      </c>
      <c r="P228" s="267">
        <v>299</v>
      </c>
      <c r="Q228" s="267">
        <v>299</v>
      </c>
      <c r="R228" s="267">
        <v>121</v>
      </c>
      <c r="S228" s="267">
        <v>0</v>
      </c>
      <c r="T228" s="268">
        <v>0.015</v>
      </c>
      <c r="U228" s="269">
        <v>447467</v>
      </c>
      <c r="V228" s="269">
        <v>10737</v>
      </c>
      <c r="W228" s="269">
        <v>10652</v>
      </c>
      <c r="X228" s="269">
        <v>7</v>
      </c>
      <c r="Y228" s="267">
        <v>9652</v>
      </c>
      <c r="Z228" s="270">
        <v>0.0239794219461994</v>
      </c>
      <c r="AA228" s="270">
        <v>0.0316371259767486</v>
      </c>
      <c r="AB228" s="270">
        <v>0.031456621919455</v>
      </c>
      <c r="AC228" s="271">
        <v>0.0187873075714735</v>
      </c>
      <c r="AD228" s="272">
        <v>0.000180504057293605</v>
      </c>
      <c r="AE228" s="273">
        <v>105907</v>
      </c>
      <c r="AF228" s="274">
        <v>2589</v>
      </c>
      <c r="AG228" s="274">
        <v>0</v>
      </c>
      <c r="AH228" s="274">
        <v>104014</v>
      </c>
      <c r="AI228" s="274">
        <v>2597</v>
      </c>
      <c r="AJ228" s="274">
        <v>0</v>
      </c>
      <c r="AK228" s="271">
        <v>0.0244459761866543</v>
      </c>
      <c r="AL228" s="271">
        <v>0.0249677927971235</v>
      </c>
      <c r="AM228" s="272">
        <v>-0.000521816610469135</v>
      </c>
    </row>
    <row r="229" ht="17.25" spans="1:39">
      <c r="A229" s="282" t="s">
        <v>25</v>
      </c>
      <c r="B229" s="283" t="s">
        <v>3266</v>
      </c>
      <c r="C229" s="265" t="s">
        <v>172</v>
      </c>
      <c r="D229" s="283" t="s">
        <v>173</v>
      </c>
      <c r="E229" s="266">
        <v>10491</v>
      </c>
      <c r="F229" s="266">
        <v>178</v>
      </c>
      <c r="G229" s="266">
        <v>119</v>
      </c>
      <c r="H229" s="266">
        <v>0</v>
      </c>
      <c r="I229" s="266">
        <v>0</v>
      </c>
      <c r="J229" s="267">
        <v>15729</v>
      </c>
      <c r="K229" s="267">
        <v>250</v>
      </c>
      <c r="L229" s="267">
        <v>250</v>
      </c>
      <c r="M229" s="267">
        <v>33</v>
      </c>
      <c r="N229" s="267">
        <v>0</v>
      </c>
      <c r="O229" s="267">
        <v>14692</v>
      </c>
      <c r="P229" s="267">
        <v>335</v>
      </c>
      <c r="Q229" s="267">
        <v>335</v>
      </c>
      <c r="R229" s="267">
        <v>186</v>
      </c>
      <c r="S229" s="267">
        <v>0</v>
      </c>
      <c r="T229" s="268">
        <v>0.015</v>
      </c>
      <c r="U229" s="269">
        <v>436905</v>
      </c>
      <c r="V229" s="269">
        <v>7793</v>
      </c>
      <c r="W229" s="269">
        <v>7734</v>
      </c>
      <c r="X229" s="269">
        <v>2</v>
      </c>
      <c r="Y229" s="267">
        <v>7117</v>
      </c>
      <c r="Z229" s="270">
        <v>0.017832251862533</v>
      </c>
      <c r="AA229" s="270">
        <v>0.0169669240301211</v>
      </c>
      <c r="AB229" s="270">
        <v>0.0158942081505499</v>
      </c>
      <c r="AC229" s="271">
        <v>0.0228015246392595</v>
      </c>
      <c r="AD229" s="272">
        <v>0.00107271587957112</v>
      </c>
      <c r="AE229" s="273">
        <v>102257</v>
      </c>
      <c r="AF229" s="274">
        <v>1708</v>
      </c>
      <c r="AG229" s="274">
        <v>0</v>
      </c>
      <c r="AH229" s="274">
        <v>101813</v>
      </c>
      <c r="AI229" s="274">
        <v>1990</v>
      </c>
      <c r="AJ229" s="274">
        <v>0</v>
      </c>
      <c r="AK229" s="271">
        <v>0.0167030129966653</v>
      </c>
      <c r="AL229" s="271">
        <v>0.0195456375904845</v>
      </c>
      <c r="AM229" s="272">
        <v>-0.00284262459381925</v>
      </c>
    </row>
    <row r="230" ht="17.25" spans="1:39">
      <c r="A230" s="282" t="s">
        <v>25</v>
      </c>
      <c r="B230" s="283" t="s">
        <v>3266</v>
      </c>
      <c r="C230" s="265" t="s">
        <v>87</v>
      </c>
      <c r="D230" s="283" t="s">
        <v>88</v>
      </c>
      <c r="E230" s="266">
        <v>5034</v>
      </c>
      <c r="F230" s="266">
        <v>207</v>
      </c>
      <c r="G230" s="266">
        <v>138</v>
      </c>
      <c r="H230" s="266">
        <v>3</v>
      </c>
      <c r="I230" s="266">
        <v>0</v>
      </c>
      <c r="J230" s="267">
        <v>7894</v>
      </c>
      <c r="K230" s="267">
        <v>143</v>
      </c>
      <c r="L230" s="267">
        <v>143</v>
      </c>
      <c r="M230" s="267">
        <v>1</v>
      </c>
      <c r="N230" s="267">
        <v>0</v>
      </c>
      <c r="O230" s="267">
        <v>8149</v>
      </c>
      <c r="P230" s="267">
        <v>161</v>
      </c>
      <c r="Q230" s="267">
        <v>161</v>
      </c>
      <c r="R230" s="267">
        <v>59</v>
      </c>
      <c r="S230" s="267">
        <v>0</v>
      </c>
      <c r="T230" s="268">
        <v>0.015</v>
      </c>
      <c r="U230" s="269">
        <v>225527</v>
      </c>
      <c r="V230" s="269">
        <v>4931</v>
      </c>
      <c r="W230" s="269">
        <v>4862</v>
      </c>
      <c r="X230" s="269">
        <v>6</v>
      </c>
      <c r="Y230" s="267">
        <v>4400</v>
      </c>
      <c r="Z230" s="270">
        <v>0.0218377400488633</v>
      </c>
      <c r="AA230" s="270">
        <v>0.0411203814064362</v>
      </c>
      <c r="AB230" s="270">
        <v>0.0181150240689131</v>
      </c>
      <c r="AC230" s="271">
        <v>0.0197570254018898</v>
      </c>
      <c r="AD230" s="272">
        <v>0.0230053573375231</v>
      </c>
      <c r="AE230" s="273">
        <v>53237</v>
      </c>
      <c r="AF230" s="274">
        <v>1173</v>
      </c>
      <c r="AG230" s="274">
        <v>1</v>
      </c>
      <c r="AH230" s="274">
        <v>53093</v>
      </c>
      <c r="AI230" s="274">
        <v>1254</v>
      </c>
      <c r="AJ230" s="274">
        <v>0</v>
      </c>
      <c r="AK230" s="271">
        <v>0.022014764167778</v>
      </c>
      <c r="AL230" s="271">
        <v>0.0236189328160021</v>
      </c>
      <c r="AM230" s="272">
        <v>-0.00160416864822406</v>
      </c>
    </row>
    <row r="231" ht="17.25" spans="1:39">
      <c r="A231" s="282" t="s">
        <v>25</v>
      </c>
      <c r="B231" s="283" t="s">
        <v>3266</v>
      </c>
      <c r="C231" s="265" t="s">
        <v>91</v>
      </c>
      <c r="D231" s="283" t="s">
        <v>92</v>
      </c>
      <c r="E231" s="266">
        <v>0</v>
      </c>
      <c r="F231" s="266">
        <v>0</v>
      </c>
      <c r="G231" s="266">
        <v>0</v>
      </c>
      <c r="H231" s="266">
        <v>0</v>
      </c>
      <c r="I231" s="266">
        <v>0</v>
      </c>
      <c r="J231" s="267">
        <v>0</v>
      </c>
      <c r="K231" s="267">
        <v>0</v>
      </c>
      <c r="L231" s="267">
        <v>0</v>
      </c>
      <c r="M231" s="267">
        <v>0</v>
      </c>
      <c r="N231" s="267">
        <v>0</v>
      </c>
      <c r="O231" s="267">
        <v>0</v>
      </c>
      <c r="P231" s="267">
        <v>0</v>
      </c>
      <c r="Q231" s="267">
        <v>0</v>
      </c>
      <c r="R231" s="267">
        <v>0</v>
      </c>
      <c r="S231" s="267">
        <v>0</v>
      </c>
      <c r="T231" s="268">
        <v>0.015</v>
      </c>
      <c r="U231" s="269">
        <v>156</v>
      </c>
      <c r="V231" s="269">
        <v>721</v>
      </c>
      <c r="W231" s="269">
        <v>721</v>
      </c>
      <c r="X231" s="269">
        <v>1</v>
      </c>
      <c r="Y231" s="267">
        <v>717</v>
      </c>
      <c r="Z231" s="270">
        <v>4.61538461538461</v>
      </c>
      <c r="AA231" s="270">
        <v>0</v>
      </c>
      <c r="AB231" s="270">
        <v>0</v>
      </c>
      <c r="AC231" s="271">
        <v>0</v>
      </c>
      <c r="AD231" s="272">
        <v>0</v>
      </c>
      <c r="AE231" s="273">
        <v>0</v>
      </c>
      <c r="AF231" s="274">
        <v>0</v>
      </c>
      <c r="AG231" s="274">
        <v>0</v>
      </c>
      <c r="AH231" s="274">
        <v>4</v>
      </c>
      <c r="AI231" s="274">
        <v>5</v>
      </c>
      <c r="AJ231" s="274">
        <v>0</v>
      </c>
      <c r="AK231" s="271">
        <v>0</v>
      </c>
      <c r="AL231" s="271">
        <v>1.25</v>
      </c>
      <c r="AM231" s="272">
        <v>-1.25</v>
      </c>
    </row>
    <row r="232" ht="17.25" spans="1:39">
      <c r="A232" s="282" t="s">
        <v>25</v>
      </c>
      <c r="B232" s="283" t="s">
        <v>3266</v>
      </c>
      <c r="C232" s="265" t="s">
        <v>95</v>
      </c>
      <c r="D232" s="283" t="s">
        <v>96</v>
      </c>
      <c r="E232" s="266">
        <v>7348</v>
      </c>
      <c r="F232" s="266">
        <v>284</v>
      </c>
      <c r="G232" s="266">
        <v>217</v>
      </c>
      <c r="H232" s="266">
        <v>0</v>
      </c>
      <c r="I232" s="266">
        <v>0</v>
      </c>
      <c r="J232" s="267">
        <v>12326</v>
      </c>
      <c r="K232" s="267">
        <v>187</v>
      </c>
      <c r="L232" s="267">
        <v>187</v>
      </c>
      <c r="M232" s="267">
        <v>64</v>
      </c>
      <c r="N232" s="267">
        <v>0</v>
      </c>
      <c r="O232" s="267">
        <v>12043</v>
      </c>
      <c r="P232" s="267">
        <v>267</v>
      </c>
      <c r="Q232" s="267">
        <v>266</v>
      </c>
      <c r="R232" s="267">
        <v>177</v>
      </c>
      <c r="S232" s="267">
        <v>0</v>
      </c>
      <c r="T232" s="268">
        <v>0.015</v>
      </c>
      <c r="U232" s="269">
        <v>371243</v>
      </c>
      <c r="V232" s="269">
        <v>7103</v>
      </c>
      <c r="W232" s="269">
        <v>7035</v>
      </c>
      <c r="X232" s="269">
        <v>1</v>
      </c>
      <c r="Y232" s="267">
        <v>6499</v>
      </c>
      <c r="Z232" s="270">
        <v>0.0191303270364694</v>
      </c>
      <c r="AA232" s="270">
        <v>0.0386499727817093</v>
      </c>
      <c r="AB232" s="270">
        <v>0.0151711828654876</v>
      </c>
      <c r="AC232" s="271">
        <v>0.0221705555094246</v>
      </c>
      <c r="AD232" s="272">
        <v>0.0234787899162217</v>
      </c>
      <c r="AE232" s="273">
        <v>79875</v>
      </c>
      <c r="AF232" s="274">
        <v>1809</v>
      </c>
      <c r="AG232" s="274">
        <v>0</v>
      </c>
      <c r="AH232" s="274">
        <v>81794</v>
      </c>
      <c r="AI232" s="274">
        <v>1886</v>
      </c>
      <c r="AJ232" s="274">
        <v>1</v>
      </c>
      <c r="AK232" s="271">
        <v>0.0226478873239437</v>
      </c>
      <c r="AL232" s="271">
        <v>0.0230457001736069</v>
      </c>
      <c r="AM232" s="272">
        <v>-0.000397812849663205</v>
      </c>
    </row>
    <row r="233" ht="17.25" spans="1:39">
      <c r="A233" s="282" t="s">
        <v>25</v>
      </c>
      <c r="B233" s="283" t="s">
        <v>3266</v>
      </c>
      <c r="C233" s="265" t="s">
        <v>89</v>
      </c>
      <c r="D233" s="283" t="s">
        <v>90</v>
      </c>
      <c r="E233" s="266">
        <v>3046</v>
      </c>
      <c r="F233" s="266">
        <v>105</v>
      </c>
      <c r="G233" s="266">
        <v>73</v>
      </c>
      <c r="H233" s="266">
        <v>0</v>
      </c>
      <c r="I233" s="266">
        <v>0</v>
      </c>
      <c r="J233" s="267">
        <v>5287</v>
      </c>
      <c r="K233" s="267">
        <v>15</v>
      </c>
      <c r="L233" s="267">
        <v>15</v>
      </c>
      <c r="M233" s="267">
        <v>1</v>
      </c>
      <c r="N233" s="267">
        <v>0</v>
      </c>
      <c r="O233" s="267">
        <v>4599</v>
      </c>
      <c r="P233" s="267">
        <v>95</v>
      </c>
      <c r="Q233" s="267">
        <v>93</v>
      </c>
      <c r="R233" s="267">
        <v>42</v>
      </c>
      <c r="S233" s="267">
        <v>0</v>
      </c>
      <c r="T233" s="268">
        <v>0.015</v>
      </c>
      <c r="U233" s="269">
        <v>145372</v>
      </c>
      <c r="V233" s="269">
        <v>2811</v>
      </c>
      <c r="W233" s="269">
        <v>2777</v>
      </c>
      <c r="X233" s="269">
        <v>6</v>
      </c>
      <c r="Y233" s="267">
        <v>2592</v>
      </c>
      <c r="Z233" s="270">
        <v>0.0192953250969925</v>
      </c>
      <c r="AA233" s="270">
        <v>0.0344714379514117</v>
      </c>
      <c r="AB233" s="270">
        <v>0.00283714772082466</v>
      </c>
      <c r="AC233" s="271">
        <v>0.0206566644922809</v>
      </c>
      <c r="AD233" s="272">
        <v>0.031634290230587</v>
      </c>
      <c r="AE233" s="273">
        <v>33407</v>
      </c>
      <c r="AF233" s="274">
        <v>607</v>
      </c>
      <c r="AG233" s="274">
        <v>1</v>
      </c>
      <c r="AH233" s="274">
        <v>35011</v>
      </c>
      <c r="AI233" s="274">
        <v>679</v>
      </c>
      <c r="AJ233" s="274">
        <v>1</v>
      </c>
      <c r="AK233" s="271">
        <v>0.0181399107971383</v>
      </c>
      <c r="AL233" s="271">
        <v>0.0193653423209848</v>
      </c>
      <c r="AM233" s="272">
        <v>-0.00122543152384651</v>
      </c>
    </row>
    <row r="234" ht="17.25" spans="1:39">
      <c r="A234" s="282" t="s">
        <v>25</v>
      </c>
      <c r="B234" s="283" t="s">
        <v>3266</v>
      </c>
      <c r="C234" s="265" t="s">
        <v>93</v>
      </c>
      <c r="D234" s="283" t="s">
        <v>94</v>
      </c>
      <c r="E234" s="266">
        <v>6205</v>
      </c>
      <c r="F234" s="266">
        <v>279</v>
      </c>
      <c r="G234" s="266">
        <v>200</v>
      </c>
      <c r="H234" s="266">
        <v>1</v>
      </c>
      <c r="I234" s="266">
        <v>0</v>
      </c>
      <c r="J234" s="267">
        <v>10679</v>
      </c>
      <c r="K234" s="267">
        <v>285</v>
      </c>
      <c r="L234" s="267">
        <v>285</v>
      </c>
      <c r="M234" s="267">
        <v>45</v>
      </c>
      <c r="N234" s="267">
        <v>0</v>
      </c>
      <c r="O234" s="267">
        <v>10608</v>
      </c>
      <c r="P234" s="267">
        <v>245</v>
      </c>
      <c r="Q234" s="267">
        <v>245</v>
      </c>
      <c r="R234" s="267">
        <v>135</v>
      </c>
      <c r="S234" s="267">
        <v>0</v>
      </c>
      <c r="T234" s="268">
        <v>0.015</v>
      </c>
      <c r="U234" s="269">
        <v>291840</v>
      </c>
      <c r="V234" s="269">
        <v>8000</v>
      </c>
      <c r="W234" s="269">
        <v>7921</v>
      </c>
      <c r="X234" s="269">
        <v>2</v>
      </c>
      <c r="Y234" s="267">
        <v>7238</v>
      </c>
      <c r="Z234" s="270">
        <v>0.0274054276315789</v>
      </c>
      <c r="AA234" s="270">
        <v>0.0449637389202256</v>
      </c>
      <c r="AB234" s="270">
        <v>0.0266878921247308</v>
      </c>
      <c r="AC234" s="271">
        <v>0.0230957767722474</v>
      </c>
      <c r="AD234" s="272">
        <v>0.0182758467954948</v>
      </c>
      <c r="AE234" s="273">
        <v>70428</v>
      </c>
      <c r="AF234" s="274">
        <v>2029</v>
      </c>
      <c r="AG234" s="274">
        <v>1</v>
      </c>
      <c r="AH234" s="274">
        <v>70530</v>
      </c>
      <c r="AI234" s="274">
        <v>2002</v>
      </c>
      <c r="AJ234" s="274">
        <v>0</v>
      </c>
      <c r="AK234" s="271">
        <v>0.0287953654796388</v>
      </c>
      <c r="AL234" s="271">
        <v>0.0283850843612647</v>
      </c>
      <c r="AM234" s="272">
        <v>0.000410281118374069</v>
      </c>
    </row>
    <row r="235" ht="17.25" spans="1:39">
      <c r="A235" s="282" t="s">
        <v>25</v>
      </c>
      <c r="B235" s="283" t="s">
        <v>3276</v>
      </c>
      <c r="C235" s="265" t="s">
        <v>3277</v>
      </c>
      <c r="D235" s="283" t="s">
        <v>3278</v>
      </c>
      <c r="E235" s="266">
        <v>0</v>
      </c>
      <c r="F235" s="266">
        <v>0</v>
      </c>
      <c r="G235" s="266">
        <v>0</v>
      </c>
      <c r="H235" s="266">
        <v>0</v>
      </c>
      <c r="I235" s="266">
        <v>0</v>
      </c>
      <c r="J235" s="267">
        <v>0</v>
      </c>
      <c r="K235" s="267">
        <v>0</v>
      </c>
      <c r="L235" s="267">
        <v>0</v>
      </c>
      <c r="M235" s="267">
        <v>0</v>
      </c>
      <c r="N235" s="267">
        <v>0</v>
      </c>
      <c r="O235" s="267">
        <v>0</v>
      </c>
      <c r="P235" s="267">
        <v>0</v>
      </c>
      <c r="Q235" s="267">
        <v>0</v>
      </c>
      <c r="R235" s="267">
        <v>0</v>
      </c>
      <c r="S235" s="267">
        <v>0</v>
      </c>
      <c r="T235" s="268">
        <v>0.015</v>
      </c>
      <c r="U235" s="269">
        <v>0</v>
      </c>
      <c r="V235" s="269">
        <v>0</v>
      </c>
      <c r="W235" s="269">
        <v>0</v>
      </c>
      <c r="X235" s="269">
        <v>0</v>
      </c>
      <c r="Y235" s="267">
        <v>0</v>
      </c>
      <c r="Z235" s="270">
        <v>0</v>
      </c>
      <c r="AA235" s="270">
        <v>0</v>
      </c>
      <c r="AB235" s="270">
        <v>0</v>
      </c>
      <c r="AC235" s="271">
        <v>0</v>
      </c>
      <c r="AD235" s="272">
        <v>0</v>
      </c>
      <c r="AE235" s="273">
        <v>0</v>
      </c>
      <c r="AF235" s="274">
        <v>0</v>
      </c>
      <c r="AG235" s="274">
        <v>0</v>
      </c>
      <c r="AH235" s="274">
        <v>0</v>
      </c>
      <c r="AI235" s="274">
        <v>0</v>
      </c>
      <c r="AJ235" s="274">
        <v>0</v>
      </c>
      <c r="AK235" s="271">
        <v>0</v>
      </c>
      <c r="AL235" s="271">
        <v>0</v>
      </c>
      <c r="AM235" s="272">
        <v>0</v>
      </c>
    </row>
    <row r="236" ht="17.25" spans="1:39">
      <c r="A236" s="282" t="s">
        <v>25</v>
      </c>
      <c r="B236" s="283" t="s">
        <v>3276</v>
      </c>
      <c r="C236" s="265" t="s">
        <v>3279</v>
      </c>
      <c r="D236" s="283" t="s">
        <v>3280</v>
      </c>
      <c r="E236" s="266">
        <v>0</v>
      </c>
      <c r="F236" s="266">
        <v>0</v>
      </c>
      <c r="G236" s="266">
        <v>0</v>
      </c>
      <c r="H236" s="266">
        <v>0</v>
      </c>
      <c r="I236" s="266">
        <v>0</v>
      </c>
      <c r="J236" s="267">
        <v>0</v>
      </c>
      <c r="K236" s="267">
        <v>0</v>
      </c>
      <c r="L236" s="267">
        <v>0</v>
      </c>
      <c r="M236" s="267">
        <v>0</v>
      </c>
      <c r="N236" s="267">
        <v>0</v>
      </c>
      <c r="O236" s="267">
        <v>0</v>
      </c>
      <c r="P236" s="267">
        <v>0</v>
      </c>
      <c r="Q236" s="267">
        <v>0</v>
      </c>
      <c r="R236" s="267">
        <v>0</v>
      </c>
      <c r="S236" s="267">
        <v>0</v>
      </c>
      <c r="T236" s="268">
        <v>0.015</v>
      </c>
      <c r="U236" s="269">
        <v>0</v>
      </c>
      <c r="V236" s="269">
        <v>0</v>
      </c>
      <c r="W236" s="269">
        <v>0</v>
      </c>
      <c r="X236" s="269">
        <v>0</v>
      </c>
      <c r="Y236" s="267">
        <v>0</v>
      </c>
      <c r="Z236" s="270">
        <v>0</v>
      </c>
      <c r="AA236" s="270">
        <v>0</v>
      </c>
      <c r="AB236" s="270">
        <v>0</v>
      </c>
      <c r="AC236" s="271">
        <v>0</v>
      </c>
      <c r="AD236" s="272">
        <v>0</v>
      </c>
      <c r="AE236" s="273">
        <v>0</v>
      </c>
      <c r="AF236" s="274">
        <v>0</v>
      </c>
      <c r="AG236" s="274">
        <v>0</v>
      </c>
      <c r="AH236" s="274">
        <v>0</v>
      </c>
      <c r="AI236" s="274">
        <v>0</v>
      </c>
      <c r="AJ236" s="274">
        <v>0</v>
      </c>
      <c r="AK236" s="271">
        <v>0</v>
      </c>
      <c r="AL236" s="271">
        <v>0</v>
      </c>
      <c r="AM236" s="272">
        <v>0</v>
      </c>
    </row>
    <row r="237" ht="17.25" spans="1:39">
      <c r="A237" s="282" t="s">
        <v>25</v>
      </c>
      <c r="B237" s="283" t="s">
        <v>3276</v>
      </c>
      <c r="C237" s="265" t="s">
        <v>3281</v>
      </c>
      <c r="D237" s="283" t="s">
        <v>3282</v>
      </c>
      <c r="E237" s="266">
        <v>0</v>
      </c>
      <c r="F237" s="266">
        <v>0</v>
      </c>
      <c r="G237" s="266">
        <v>0</v>
      </c>
      <c r="H237" s="266">
        <v>0</v>
      </c>
      <c r="I237" s="266">
        <v>0</v>
      </c>
      <c r="J237" s="267">
        <v>0</v>
      </c>
      <c r="K237" s="267">
        <v>0</v>
      </c>
      <c r="L237" s="267">
        <v>0</v>
      </c>
      <c r="M237" s="267">
        <v>0</v>
      </c>
      <c r="N237" s="267">
        <v>0</v>
      </c>
      <c r="O237" s="267">
        <v>0</v>
      </c>
      <c r="P237" s="267">
        <v>0</v>
      </c>
      <c r="Q237" s="267">
        <v>0</v>
      </c>
      <c r="R237" s="267">
        <v>0</v>
      </c>
      <c r="S237" s="267">
        <v>0</v>
      </c>
      <c r="T237" s="268">
        <v>0.015</v>
      </c>
      <c r="U237" s="269">
        <v>0</v>
      </c>
      <c r="V237" s="269">
        <v>0</v>
      </c>
      <c r="W237" s="269">
        <v>0</v>
      </c>
      <c r="X237" s="269">
        <v>0</v>
      </c>
      <c r="Y237" s="267">
        <v>0</v>
      </c>
      <c r="Z237" s="270">
        <v>0</v>
      </c>
      <c r="AA237" s="270">
        <v>0</v>
      </c>
      <c r="AB237" s="270">
        <v>0</v>
      </c>
      <c r="AC237" s="271">
        <v>0</v>
      </c>
      <c r="AD237" s="272">
        <v>0</v>
      </c>
      <c r="AE237" s="273">
        <v>0</v>
      </c>
      <c r="AF237" s="274">
        <v>0</v>
      </c>
      <c r="AG237" s="274">
        <v>0</v>
      </c>
      <c r="AH237" s="274">
        <v>0</v>
      </c>
      <c r="AI237" s="274">
        <v>0</v>
      </c>
      <c r="AJ237" s="274">
        <v>0</v>
      </c>
      <c r="AK237" s="271">
        <v>0</v>
      </c>
      <c r="AL237" s="271">
        <v>0</v>
      </c>
      <c r="AM237" s="272">
        <v>0</v>
      </c>
    </row>
    <row r="238" ht="17.25" spans="1:39">
      <c r="A238" s="282" t="s">
        <v>25</v>
      </c>
      <c r="B238" s="283" t="s">
        <v>3276</v>
      </c>
      <c r="C238" s="265" t="s">
        <v>3283</v>
      </c>
      <c r="D238" s="283" t="s">
        <v>3284</v>
      </c>
      <c r="E238" s="266">
        <v>0</v>
      </c>
      <c r="F238" s="266">
        <v>0</v>
      </c>
      <c r="G238" s="266">
        <v>0</v>
      </c>
      <c r="H238" s="266">
        <v>0</v>
      </c>
      <c r="I238" s="266">
        <v>0</v>
      </c>
      <c r="J238" s="267">
        <v>0</v>
      </c>
      <c r="K238" s="267">
        <v>0</v>
      </c>
      <c r="L238" s="267">
        <v>0</v>
      </c>
      <c r="M238" s="267">
        <v>0</v>
      </c>
      <c r="N238" s="267">
        <v>0</v>
      </c>
      <c r="O238" s="267">
        <v>0</v>
      </c>
      <c r="P238" s="267">
        <v>0</v>
      </c>
      <c r="Q238" s="267">
        <v>0</v>
      </c>
      <c r="R238" s="267">
        <v>0</v>
      </c>
      <c r="S238" s="267">
        <v>0</v>
      </c>
      <c r="T238" s="268">
        <v>0.015</v>
      </c>
      <c r="U238" s="269">
        <v>0</v>
      </c>
      <c r="V238" s="269">
        <v>0</v>
      </c>
      <c r="W238" s="269">
        <v>0</v>
      </c>
      <c r="X238" s="269">
        <v>0</v>
      </c>
      <c r="Y238" s="267">
        <v>0</v>
      </c>
      <c r="Z238" s="270">
        <v>0</v>
      </c>
      <c r="AA238" s="270">
        <v>0</v>
      </c>
      <c r="AB238" s="270">
        <v>0</v>
      </c>
      <c r="AC238" s="271">
        <v>0</v>
      </c>
      <c r="AD238" s="272">
        <v>0</v>
      </c>
      <c r="AE238" s="273">
        <v>0</v>
      </c>
      <c r="AF238" s="274">
        <v>0</v>
      </c>
      <c r="AG238" s="274">
        <v>0</v>
      </c>
      <c r="AH238" s="274">
        <v>0</v>
      </c>
      <c r="AI238" s="274">
        <v>0</v>
      </c>
      <c r="AJ238" s="274">
        <v>0</v>
      </c>
      <c r="AK238" s="271">
        <v>0</v>
      </c>
      <c r="AL238" s="271">
        <v>0</v>
      </c>
      <c r="AM238" s="272">
        <v>0</v>
      </c>
    </row>
    <row r="239" ht="17.25" spans="1:39">
      <c r="A239" s="282" t="s">
        <v>25</v>
      </c>
      <c r="B239" s="283" t="s">
        <v>3276</v>
      </c>
      <c r="C239" s="265" t="s">
        <v>97</v>
      </c>
      <c r="D239" s="283" t="s">
        <v>98</v>
      </c>
      <c r="E239" s="266">
        <v>0</v>
      </c>
      <c r="F239" s="266">
        <v>0</v>
      </c>
      <c r="G239" s="266">
        <v>0</v>
      </c>
      <c r="H239" s="266">
        <v>0</v>
      </c>
      <c r="I239" s="266">
        <v>0</v>
      </c>
      <c r="J239" s="267">
        <v>0</v>
      </c>
      <c r="K239" s="267">
        <v>0</v>
      </c>
      <c r="L239" s="267">
        <v>0</v>
      </c>
      <c r="M239" s="267">
        <v>0</v>
      </c>
      <c r="N239" s="267">
        <v>0</v>
      </c>
      <c r="O239" s="267">
        <v>0</v>
      </c>
      <c r="P239" s="267">
        <v>0</v>
      </c>
      <c r="Q239" s="267">
        <v>0</v>
      </c>
      <c r="R239" s="267">
        <v>0</v>
      </c>
      <c r="S239" s="267">
        <v>0</v>
      </c>
      <c r="T239" s="268">
        <v>0.015</v>
      </c>
      <c r="U239" s="269">
        <v>0</v>
      </c>
      <c r="V239" s="269">
        <v>0</v>
      </c>
      <c r="W239" s="269">
        <v>0</v>
      </c>
      <c r="X239" s="269">
        <v>0</v>
      </c>
      <c r="Y239" s="267">
        <v>0</v>
      </c>
      <c r="Z239" s="270">
        <v>0</v>
      </c>
      <c r="AA239" s="270">
        <v>0</v>
      </c>
      <c r="AB239" s="270">
        <v>0</v>
      </c>
      <c r="AC239" s="271">
        <v>0</v>
      </c>
      <c r="AD239" s="272">
        <v>0</v>
      </c>
      <c r="AE239" s="273">
        <v>0</v>
      </c>
      <c r="AF239" s="274">
        <v>0</v>
      </c>
      <c r="AG239" s="274">
        <v>0</v>
      </c>
      <c r="AH239" s="274">
        <v>0</v>
      </c>
      <c r="AI239" s="274">
        <v>0</v>
      </c>
      <c r="AJ239" s="274">
        <v>0</v>
      </c>
      <c r="AK239" s="271">
        <v>0</v>
      </c>
      <c r="AL239" s="271">
        <v>0</v>
      </c>
      <c r="AM239" s="272">
        <v>0</v>
      </c>
    </row>
    <row r="240" ht="17.25" spans="1:39">
      <c r="A240" s="282" t="s">
        <v>25</v>
      </c>
      <c r="B240" s="283" t="s">
        <v>3276</v>
      </c>
      <c r="C240" s="265" t="s">
        <v>99</v>
      </c>
      <c r="D240" s="283" t="s">
        <v>100</v>
      </c>
      <c r="E240" s="266">
        <v>6772</v>
      </c>
      <c r="F240" s="266">
        <v>265</v>
      </c>
      <c r="G240" s="266">
        <v>181</v>
      </c>
      <c r="H240" s="266">
        <v>0</v>
      </c>
      <c r="I240" s="266">
        <v>0</v>
      </c>
      <c r="J240" s="267">
        <v>7511</v>
      </c>
      <c r="K240" s="267">
        <v>206</v>
      </c>
      <c r="L240" s="267">
        <v>205</v>
      </c>
      <c r="M240" s="267">
        <v>48</v>
      </c>
      <c r="N240" s="267">
        <v>0</v>
      </c>
      <c r="O240" s="267">
        <v>6584</v>
      </c>
      <c r="P240" s="267">
        <v>106</v>
      </c>
      <c r="Q240" s="267">
        <v>105</v>
      </c>
      <c r="R240" s="267">
        <v>37</v>
      </c>
      <c r="S240" s="267">
        <v>0</v>
      </c>
      <c r="T240" s="268">
        <v>0.015</v>
      </c>
      <c r="U240" s="269">
        <v>223975</v>
      </c>
      <c r="V240" s="269">
        <v>6354</v>
      </c>
      <c r="W240" s="269">
        <v>6256</v>
      </c>
      <c r="X240" s="269">
        <v>2</v>
      </c>
      <c r="Y240" s="267">
        <v>5671</v>
      </c>
      <c r="Z240" s="270">
        <v>0.0283603080700971</v>
      </c>
      <c r="AA240" s="270">
        <v>0.0391317188422918</v>
      </c>
      <c r="AB240" s="270">
        <v>0.0274264412195447</v>
      </c>
      <c r="AC240" s="271">
        <v>0.0160996354799514</v>
      </c>
      <c r="AD240" s="272">
        <v>0.0117052776227471</v>
      </c>
      <c r="AE240" s="273">
        <v>51353</v>
      </c>
      <c r="AF240" s="274">
        <v>1717</v>
      </c>
      <c r="AG240" s="274">
        <v>1</v>
      </c>
      <c r="AH240" s="274">
        <v>52107</v>
      </c>
      <c r="AI240" s="274">
        <v>1659</v>
      </c>
      <c r="AJ240" s="274">
        <v>0</v>
      </c>
      <c r="AK240" s="271">
        <v>0.0334157692831967</v>
      </c>
      <c r="AL240" s="271">
        <v>0.0318383326616386</v>
      </c>
      <c r="AM240" s="272">
        <v>0.00157743662155815</v>
      </c>
    </row>
    <row r="241" ht="17.25" spans="1:39">
      <c r="A241" s="282" t="s">
        <v>25</v>
      </c>
      <c r="B241" s="283" t="s">
        <v>3276</v>
      </c>
      <c r="C241" s="265" t="s">
        <v>107</v>
      </c>
      <c r="D241" s="283" t="s">
        <v>108</v>
      </c>
      <c r="E241" s="266">
        <v>6758</v>
      </c>
      <c r="F241" s="266">
        <v>117</v>
      </c>
      <c r="G241" s="266">
        <v>58</v>
      </c>
      <c r="H241" s="266">
        <v>9</v>
      </c>
      <c r="I241" s="266">
        <v>0</v>
      </c>
      <c r="J241" s="267">
        <v>9643</v>
      </c>
      <c r="K241" s="267">
        <v>206</v>
      </c>
      <c r="L241" s="267">
        <v>206</v>
      </c>
      <c r="M241" s="267">
        <v>13</v>
      </c>
      <c r="N241" s="267">
        <v>0</v>
      </c>
      <c r="O241" s="267">
        <v>9986</v>
      </c>
      <c r="P241" s="267">
        <v>96</v>
      </c>
      <c r="Q241" s="267">
        <v>95</v>
      </c>
      <c r="R241" s="267">
        <v>35</v>
      </c>
      <c r="S241" s="267">
        <v>0</v>
      </c>
      <c r="T241" s="268">
        <v>0.015</v>
      </c>
      <c r="U241" s="269">
        <v>274761</v>
      </c>
      <c r="V241" s="269">
        <v>4575</v>
      </c>
      <c r="W241" s="269">
        <v>4512</v>
      </c>
      <c r="X241" s="269">
        <v>1</v>
      </c>
      <c r="Y241" s="267">
        <v>4132</v>
      </c>
      <c r="Z241" s="270">
        <v>0.0166471951987364</v>
      </c>
      <c r="AA241" s="270">
        <v>0.0173128144421426</v>
      </c>
      <c r="AB241" s="270">
        <v>0.0213626464793114</v>
      </c>
      <c r="AC241" s="271">
        <v>0.00961345884237933</v>
      </c>
      <c r="AD241" s="272">
        <v>-0.00404983203716877</v>
      </c>
      <c r="AE241" s="273">
        <v>66043</v>
      </c>
      <c r="AF241" s="274">
        <v>1083</v>
      </c>
      <c r="AG241" s="274">
        <v>0</v>
      </c>
      <c r="AH241" s="274">
        <v>64686</v>
      </c>
      <c r="AI241" s="274">
        <v>1094</v>
      </c>
      <c r="AJ241" s="274">
        <v>0</v>
      </c>
      <c r="AK241" s="271">
        <v>0.0163984070984056</v>
      </c>
      <c r="AL241" s="271">
        <v>0.016912469467891</v>
      </c>
      <c r="AM241" s="272">
        <v>-0.000514062369485459</v>
      </c>
    </row>
    <row r="242" ht="17.25" spans="1:39">
      <c r="A242" s="282" t="s">
        <v>25</v>
      </c>
      <c r="B242" s="283" t="s">
        <v>3276</v>
      </c>
      <c r="C242" s="265" t="s">
        <v>101</v>
      </c>
      <c r="D242" s="283" t="s">
        <v>102</v>
      </c>
      <c r="E242" s="266">
        <v>14048</v>
      </c>
      <c r="F242" s="266">
        <v>204</v>
      </c>
      <c r="G242" s="266">
        <v>141</v>
      </c>
      <c r="H242" s="266">
        <v>6</v>
      </c>
      <c r="I242" s="266">
        <v>0</v>
      </c>
      <c r="J242" s="267">
        <v>12746</v>
      </c>
      <c r="K242" s="267">
        <v>128</v>
      </c>
      <c r="L242" s="267">
        <v>128</v>
      </c>
      <c r="M242" s="267">
        <v>18</v>
      </c>
      <c r="N242" s="267">
        <v>0</v>
      </c>
      <c r="O242" s="267">
        <v>15709</v>
      </c>
      <c r="P242" s="267">
        <v>214</v>
      </c>
      <c r="Q242" s="267">
        <v>214</v>
      </c>
      <c r="R242" s="267">
        <v>75</v>
      </c>
      <c r="S242" s="267">
        <v>0</v>
      </c>
      <c r="T242" s="268">
        <v>0.015</v>
      </c>
      <c r="U242" s="269">
        <v>397959</v>
      </c>
      <c r="V242" s="269">
        <v>5831</v>
      </c>
      <c r="W242" s="269">
        <v>5763</v>
      </c>
      <c r="X242" s="269">
        <v>2</v>
      </c>
      <c r="Y242" s="267">
        <v>5241</v>
      </c>
      <c r="Z242" s="270">
        <v>0.0146472375294942</v>
      </c>
      <c r="AA242" s="270">
        <v>0.0145216400911162</v>
      </c>
      <c r="AB242" s="270">
        <v>0.0100423662325435</v>
      </c>
      <c r="AC242" s="271">
        <v>0.0136227640206251</v>
      </c>
      <c r="AD242" s="272">
        <v>0.00447927385857263</v>
      </c>
      <c r="AE242" s="273">
        <v>100237</v>
      </c>
      <c r="AF242" s="274">
        <v>1509</v>
      </c>
      <c r="AG242" s="274">
        <v>0</v>
      </c>
      <c r="AH242" s="274">
        <v>95889</v>
      </c>
      <c r="AI242" s="274">
        <v>1457</v>
      </c>
      <c r="AJ242" s="274">
        <v>0</v>
      </c>
      <c r="AK242" s="271">
        <v>0.0150543212586171</v>
      </c>
      <c r="AL242" s="271">
        <v>0.0151946521498816</v>
      </c>
      <c r="AM242" s="272">
        <v>-0.000140330891264556</v>
      </c>
    </row>
    <row r="243" ht="17.25" spans="1:39">
      <c r="A243" s="282" t="s">
        <v>25</v>
      </c>
      <c r="B243" s="283" t="s">
        <v>3276</v>
      </c>
      <c r="C243" s="265" t="s">
        <v>178</v>
      </c>
      <c r="D243" s="283" t="s">
        <v>179</v>
      </c>
      <c r="E243" s="266">
        <v>4880</v>
      </c>
      <c r="F243" s="266">
        <v>121</v>
      </c>
      <c r="G243" s="266">
        <v>78</v>
      </c>
      <c r="H243" s="266">
        <v>0</v>
      </c>
      <c r="I243" s="266">
        <v>0</v>
      </c>
      <c r="J243" s="267">
        <v>7139</v>
      </c>
      <c r="K243" s="267">
        <v>163</v>
      </c>
      <c r="L243" s="267">
        <v>163</v>
      </c>
      <c r="M243" s="267">
        <v>2</v>
      </c>
      <c r="N243" s="267">
        <v>0</v>
      </c>
      <c r="O243" s="267">
        <v>6862</v>
      </c>
      <c r="P243" s="267">
        <v>107</v>
      </c>
      <c r="Q243" s="267">
        <v>107</v>
      </c>
      <c r="R243" s="267">
        <v>48</v>
      </c>
      <c r="S243" s="267">
        <v>0</v>
      </c>
      <c r="T243" s="268">
        <v>0.015</v>
      </c>
      <c r="U243" s="269">
        <v>220471</v>
      </c>
      <c r="V243" s="269">
        <v>4038</v>
      </c>
      <c r="W243" s="269">
        <v>3994</v>
      </c>
      <c r="X243" s="269">
        <v>1</v>
      </c>
      <c r="Y243" s="267">
        <v>3613</v>
      </c>
      <c r="Z243" s="270">
        <v>0.0183107982455742</v>
      </c>
      <c r="AA243" s="270">
        <v>0.0247950819672131</v>
      </c>
      <c r="AB243" s="270">
        <v>0.0228323294579073</v>
      </c>
      <c r="AC243" s="271">
        <v>0.0155931215389099</v>
      </c>
      <c r="AD243" s="272">
        <v>0.00196275250930585</v>
      </c>
      <c r="AE243" s="273">
        <v>50077</v>
      </c>
      <c r="AF243" s="274">
        <v>936</v>
      </c>
      <c r="AG243" s="274">
        <v>0</v>
      </c>
      <c r="AH243" s="274">
        <v>50895</v>
      </c>
      <c r="AI243" s="274">
        <v>1148</v>
      </c>
      <c r="AJ243" s="274">
        <v>1</v>
      </c>
      <c r="AK243" s="271">
        <v>0.0186912155280867</v>
      </c>
      <c r="AL243" s="271">
        <v>0.0225365949503881</v>
      </c>
      <c r="AM243" s="272">
        <v>-0.00384537942230131</v>
      </c>
    </row>
    <row r="244" ht="17.25" spans="1:39">
      <c r="A244" s="282" t="s">
        <v>25</v>
      </c>
      <c r="B244" s="283" t="s">
        <v>3276</v>
      </c>
      <c r="C244" s="265" t="s">
        <v>176</v>
      </c>
      <c r="D244" s="283" t="s">
        <v>177</v>
      </c>
      <c r="E244" s="266">
        <v>9436</v>
      </c>
      <c r="F244" s="266">
        <v>175</v>
      </c>
      <c r="G244" s="266">
        <v>104</v>
      </c>
      <c r="H244" s="266">
        <v>12</v>
      </c>
      <c r="I244" s="266">
        <v>0</v>
      </c>
      <c r="J244" s="267">
        <v>10364</v>
      </c>
      <c r="K244" s="267">
        <v>232</v>
      </c>
      <c r="L244" s="267">
        <v>232</v>
      </c>
      <c r="M244" s="267">
        <v>3</v>
      </c>
      <c r="N244" s="267">
        <v>0</v>
      </c>
      <c r="O244" s="267">
        <v>10811</v>
      </c>
      <c r="P244" s="267">
        <v>245</v>
      </c>
      <c r="Q244" s="267">
        <v>245</v>
      </c>
      <c r="R244" s="267">
        <v>88</v>
      </c>
      <c r="S244" s="267">
        <v>0</v>
      </c>
      <c r="T244" s="268">
        <v>0.015</v>
      </c>
      <c r="U244" s="269">
        <v>333818</v>
      </c>
      <c r="V244" s="269">
        <v>5746</v>
      </c>
      <c r="W244" s="269">
        <v>5670</v>
      </c>
      <c r="X244" s="269">
        <v>8</v>
      </c>
      <c r="Y244" s="267">
        <v>4999</v>
      </c>
      <c r="Z244" s="270">
        <v>0.0171890071835551</v>
      </c>
      <c r="AA244" s="270">
        <v>0.0185459940652819</v>
      </c>
      <c r="AB244" s="270">
        <v>0.0223851794673871</v>
      </c>
      <c r="AC244" s="271">
        <v>0.0226621034131903</v>
      </c>
      <c r="AD244" s="272">
        <v>-0.00383918540210521</v>
      </c>
      <c r="AE244" s="273">
        <v>77949</v>
      </c>
      <c r="AF244" s="274">
        <v>1485</v>
      </c>
      <c r="AG244" s="274">
        <v>0</v>
      </c>
      <c r="AH244" s="274">
        <v>79958</v>
      </c>
      <c r="AI244" s="274">
        <v>1299</v>
      </c>
      <c r="AJ244" s="274">
        <v>0</v>
      </c>
      <c r="AK244" s="271">
        <v>0.0190509179078628</v>
      </c>
      <c r="AL244" s="271">
        <v>0.0162460291653118</v>
      </c>
      <c r="AM244" s="272">
        <v>0.00280488874255105</v>
      </c>
    </row>
    <row r="245" ht="17.25" spans="1:39">
      <c r="A245" s="282" t="s">
        <v>25</v>
      </c>
      <c r="B245" s="283" t="s">
        <v>3276</v>
      </c>
      <c r="C245" s="265" t="s">
        <v>105</v>
      </c>
      <c r="D245" s="283" t="s">
        <v>106</v>
      </c>
      <c r="E245" s="266">
        <v>8010</v>
      </c>
      <c r="F245" s="266">
        <v>315</v>
      </c>
      <c r="G245" s="266">
        <v>166</v>
      </c>
      <c r="H245" s="266">
        <v>1</v>
      </c>
      <c r="I245" s="266">
        <v>0</v>
      </c>
      <c r="J245" s="267">
        <v>11673</v>
      </c>
      <c r="K245" s="267">
        <v>166</v>
      </c>
      <c r="L245" s="267">
        <v>165</v>
      </c>
      <c r="M245" s="267">
        <v>2</v>
      </c>
      <c r="N245" s="267">
        <v>0</v>
      </c>
      <c r="O245" s="267">
        <v>11627</v>
      </c>
      <c r="P245" s="267">
        <v>163</v>
      </c>
      <c r="Q245" s="267">
        <v>163</v>
      </c>
      <c r="R245" s="267">
        <v>74</v>
      </c>
      <c r="S245" s="267">
        <v>0</v>
      </c>
      <c r="T245" s="268">
        <v>0.015</v>
      </c>
      <c r="U245" s="269">
        <v>356531</v>
      </c>
      <c r="V245" s="269">
        <v>6649</v>
      </c>
      <c r="W245" s="269">
        <v>6496</v>
      </c>
      <c r="X245" s="269">
        <v>3</v>
      </c>
      <c r="Y245" s="267">
        <v>5891</v>
      </c>
      <c r="Z245" s="270">
        <v>0.0186407353077292</v>
      </c>
      <c r="AA245" s="270">
        <v>0.0393258426966292</v>
      </c>
      <c r="AB245" s="270">
        <v>0.0142208515377367</v>
      </c>
      <c r="AC245" s="271">
        <v>0.0140190934892922</v>
      </c>
      <c r="AD245" s="272">
        <v>0.0251049911588926</v>
      </c>
      <c r="AE245" s="273">
        <v>80254</v>
      </c>
      <c r="AF245" s="274">
        <v>1570</v>
      </c>
      <c r="AG245" s="274">
        <v>1</v>
      </c>
      <c r="AH245" s="274">
        <v>83660</v>
      </c>
      <c r="AI245" s="274">
        <v>1683</v>
      </c>
      <c r="AJ245" s="274">
        <v>1</v>
      </c>
      <c r="AK245" s="271">
        <v>0.0195504273930271</v>
      </c>
      <c r="AL245" s="271">
        <v>0.0201051876643557</v>
      </c>
      <c r="AM245" s="272">
        <v>-0.000554760271328589</v>
      </c>
    </row>
    <row r="246" ht="17.25" spans="1:39">
      <c r="A246" s="282" t="s">
        <v>25</v>
      </c>
      <c r="B246" s="283" t="s">
        <v>3276</v>
      </c>
      <c r="C246" s="265" t="s">
        <v>109</v>
      </c>
      <c r="D246" s="283" t="s">
        <v>110</v>
      </c>
      <c r="E246" s="266">
        <v>18313</v>
      </c>
      <c r="F246" s="266">
        <v>222</v>
      </c>
      <c r="G246" s="266">
        <v>150</v>
      </c>
      <c r="H246" s="266">
        <v>29</v>
      </c>
      <c r="I246" s="266">
        <v>0</v>
      </c>
      <c r="J246" s="267">
        <v>12866</v>
      </c>
      <c r="K246" s="267">
        <v>149</v>
      </c>
      <c r="L246" s="267">
        <v>149</v>
      </c>
      <c r="M246" s="267">
        <v>33</v>
      </c>
      <c r="N246" s="267">
        <v>0</v>
      </c>
      <c r="O246" s="267">
        <v>17887</v>
      </c>
      <c r="P246" s="267">
        <v>137</v>
      </c>
      <c r="Q246" s="267">
        <v>137</v>
      </c>
      <c r="R246" s="267">
        <v>80</v>
      </c>
      <c r="S246" s="267">
        <v>0</v>
      </c>
      <c r="T246" s="268">
        <v>0.015</v>
      </c>
      <c r="U246" s="269">
        <v>428109</v>
      </c>
      <c r="V246" s="269">
        <v>5690</v>
      </c>
      <c r="W246" s="269">
        <v>5618</v>
      </c>
      <c r="X246" s="269">
        <v>3</v>
      </c>
      <c r="Y246" s="267">
        <v>5236</v>
      </c>
      <c r="Z246" s="270">
        <v>0.0132840001027776</v>
      </c>
      <c r="AA246" s="270">
        <v>0.0121225359034566</v>
      </c>
      <c r="AB246" s="270">
        <v>0.0115809109280274</v>
      </c>
      <c r="AC246" s="271">
        <v>0.00765919382791972</v>
      </c>
      <c r="AD246" s="272">
        <v>0.000541624975429202</v>
      </c>
      <c r="AE246" s="273">
        <v>104463</v>
      </c>
      <c r="AF246" s="274">
        <v>1287</v>
      </c>
      <c r="AG246" s="274">
        <v>1</v>
      </c>
      <c r="AH246" s="274">
        <v>103140</v>
      </c>
      <c r="AI246" s="274">
        <v>1457</v>
      </c>
      <c r="AJ246" s="274">
        <v>1</v>
      </c>
      <c r="AK246" s="271">
        <v>0.0123105788652442</v>
      </c>
      <c r="AL246" s="271">
        <v>0.0141167345355827</v>
      </c>
      <c r="AM246" s="272">
        <v>-0.00180615567033855</v>
      </c>
    </row>
    <row r="247" ht="17.25" spans="1:39">
      <c r="A247" s="282" t="s">
        <v>25</v>
      </c>
      <c r="B247" s="283" t="s">
        <v>3276</v>
      </c>
      <c r="C247" s="265" t="s">
        <v>103</v>
      </c>
      <c r="D247" s="283" t="s">
        <v>104</v>
      </c>
      <c r="E247" s="266">
        <v>0</v>
      </c>
      <c r="F247" s="266">
        <v>0</v>
      </c>
      <c r="G247" s="266">
        <v>0</v>
      </c>
      <c r="H247" s="266">
        <v>0</v>
      </c>
      <c r="I247" s="266">
        <v>0</v>
      </c>
      <c r="J247" s="267">
        <v>0</v>
      </c>
      <c r="K247" s="267">
        <v>0</v>
      </c>
      <c r="L247" s="267">
        <v>0</v>
      </c>
      <c r="M247" s="267">
        <v>0</v>
      </c>
      <c r="N247" s="267">
        <v>0</v>
      </c>
      <c r="O247" s="267">
        <v>0</v>
      </c>
      <c r="P247" s="267">
        <v>0</v>
      </c>
      <c r="Q247" s="267">
        <v>0</v>
      </c>
      <c r="R247" s="267">
        <v>0</v>
      </c>
      <c r="S247" s="267">
        <v>0</v>
      </c>
      <c r="T247" s="268">
        <v>0.015</v>
      </c>
      <c r="U247" s="269">
        <v>0</v>
      </c>
      <c r="V247" s="269">
        <v>1</v>
      </c>
      <c r="W247" s="269">
        <v>1</v>
      </c>
      <c r="X247" s="269">
        <v>0</v>
      </c>
      <c r="Y247" s="267">
        <v>1</v>
      </c>
      <c r="Z247" s="270">
        <v>0</v>
      </c>
      <c r="AA247" s="270">
        <v>0</v>
      </c>
      <c r="AB247" s="270">
        <v>0</v>
      </c>
      <c r="AC247" s="271">
        <v>0</v>
      </c>
      <c r="AD247" s="272">
        <v>0</v>
      </c>
      <c r="AE247" s="273">
        <v>0</v>
      </c>
      <c r="AF247" s="274">
        <v>0</v>
      </c>
      <c r="AG247" s="274">
        <v>0</v>
      </c>
      <c r="AH247" s="274">
        <v>0</v>
      </c>
      <c r="AI247" s="274">
        <v>0</v>
      </c>
      <c r="AJ247" s="274">
        <v>0</v>
      </c>
      <c r="AK247" s="271">
        <v>0</v>
      </c>
      <c r="AL247" s="271">
        <v>0</v>
      </c>
      <c r="AM247" s="272">
        <v>0</v>
      </c>
    </row>
    <row r="248" ht="17.25" spans="1:39">
      <c r="A248" s="282" t="s">
        <v>25</v>
      </c>
      <c r="B248" s="283" t="s">
        <v>3285</v>
      </c>
      <c r="C248" s="265" t="s">
        <v>3286</v>
      </c>
      <c r="D248" s="283" t="s">
        <v>3287</v>
      </c>
      <c r="E248" s="266">
        <v>0</v>
      </c>
      <c r="F248" s="266">
        <v>0</v>
      </c>
      <c r="G248" s="266">
        <v>0</v>
      </c>
      <c r="H248" s="266">
        <v>0</v>
      </c>
      <c r="I248" s="266">
        <v>0</v>
      </c>
      <c r="J248" s="267">
        <v>0</v>
      </c>
      <c r="K248" s="267">
        <v>0</v>
      </c>
      <c r="L248" s="267">
        <v>0</v>
      </c>
      <c r="M248" s="267">
        <v>0</v>
      </c>
      <c r="N248" s="267">
        <v>0</v>
      </c>
      <c r="O248" s="267">
        <v>0</v>
      </c>
      <c r="P248" s="267">
        <v>0</v>
      </c>
      <c r="Q248" s="267">
        <v>0</v>
      </c>
      <c r="R248" s="267">
        <v>0</v>
      </c>
      <c r="S248" s="267">
        <v>0</v>
      </c>
      <c r="T248" s="268">
        <v>0.015</v>
      </c>
      <c r="U248" s="269">
        <v>0</v>
      </c>
      <c r="V248" s="269">
        <v>0</v>
      </c>
      <c r="W248" s="269">
        <v>0</v>
      </c>
      <c r="X248" s="269">
        <v>0</v>
      </c>
      <c r="Y248" s="267">
        <v>0</v>
      </c>
      <c r="Z248" s="270">
        <v>0</v>
      </c>
      <c r="AA248" s="270">
        <v>0</v>
      </c>
      <c r="AB248" s="270">
        <v>0</v>
      </c>
      <c r="AC248" s="271">
        <v>0</v>
      </c>
      <c r="AD248" s="272">
        <v>0</v>
      </c>
      <c r="AE248" s="273">
        <v>0</v>
      </c>
      <c r="AF248" s="274">
        <v>0</v>
      </c>
      <c r="AG248" s="274">
        <v>0</v>
      </c>
      <c r="AH248" s="274">
        <v>0</v>
      </c>
      <c r="AI248" s="274">
        <v>0</v>
      </c>
      <c r="AJ248" s="274">
        <v>0</v>
      </c>
      <c r="AK248" s="271">
        <v>0</v>
      </c>
      <c r="AL248" s="271">
        <v>0</v>
      </c>
      <c r="AM248" s="272">
        <v>0</v>
      </c>
    </row>
    <row r="249" ht="17.25" spans="1:39">
      <c r="A249" s="282" t="s">
        <v>25</v>
      </c>
      <c r="B249" s="283" t="s">
        <v>3285</v>
      </c>
      <c r="C249" s="265" t="s">
        <v>182</v>
      </c>
      <c r="D249" s="283" t="s">
        <v>183</v>
      </c>
      <c r="E249" s="266">
        <v>5214</v>
      </c>
      <c r="F249" s="266">
        <v>132</v>
      </c>
      <c r="G249" s="266">
        <v>86</v>
      </c>
      <c r="H249" s="266">
        <v>0</v>
      </c>
      <c r="I249" s="266">
        <v>0</v>
      </c>
      <c r="J249" s="267">
        <v>8678</v>
      </c>
      <c r="K249" s="267">
        <v>121</v>
      </c>
      <c r="L249" s="267">
        <v>121</v>
      </c>
      <c r="M249" s="267">
        <v>16</v>
      </c>
      <c r="N249" s="267">
        <v>0</v>
      </c>
      <c r="O249" s="267">
        <v>7967</v>
      </c>
      <c r="P249" s="267">
        <v>139</v>
      </c>
      <c r="Q249" s="267">
        <v>139</v>
      </c>
      <c r="R249" s="267">
        <v>88</v>
      </c>
      <c r="S249" s="267">
        <v>0</v>
      </c>
      <c r="T249" s="268">
        <v>0.015</v>
      </c>
      <c r="U249" s="269">
        <v>247904</v>
      </c>
      <c r="V249" s="269">
        <v>4183</v>
      </c>
      <c r="W249" s="269">
        <v>4137</v>
      </c>
      <c r="X249" s="269">
        <v>1</v>
      </c>
      <c r="Y249" s="267">
        <v>3848</v>
      </c>
      <c r="Z249" s="270">
        <v>0.0168694333290306</v>
      </c>
      <c r="AA249" s="270">
        <v>0.0253164556962025</v>
      </c>
      <c r="AB249" s="270">
        <v>0.0139433049089652</v>
      </c>
      <c r="AC249" s="271">
        <v>0.0174469687460776</v>
      </c>
      <c r="AD249" s="272">
        <v>0.0113731507872373</v>
      </c>
      <c r="AE249" s="273">
        <v>55191</v>
      </c>
      <c r="AF249" s="274">
        <v>948</v>
      </c>
      <c r="AG249" s="274">
        <v>0</v>
      </c>
      <c r="AH249" s="274">
        <v>56450</v>
      </c>
      <c r="AI249" s="274">
        <v>1011</v>
      </c>
      <c r="AJ249" s="274">
        <v>1</v>
      </c>
      <c r="AK249" s="271">
        <v>0.0171767135946078</v>
      </c>
      <c r="AL249" s="271">
        <v>0.0178919397697077</v>
      </c>
      <c r="AM249" s="272">
        <v>-0.000715226175099889</v>
      </c>
    </row>
    <row r="250" ht="17.25" spans="1:39">
      <c r="A250" s="282" t="s">
        <v>25</v>
      </c>
      <c r="B250" s="283" t="s">
        <v>3285</v>
      </c>
      <c r="C250" s="265" t="s">
        <v>3288</v>
      </c>
      <c r="D250" s="283" t="s">
        <v>3289</v>
      </c>
      <c r="E250" s="266">
        <v>0</v>
      </c>
      <c r="F250" s="266">
        <v>0</v>
      </c>
      <c r="G250" s="266">
        <v>0</v>
      </c>
      <c r="H250" s="266">
        <v>0</v>
      </c>
      <c r="I250" s="266">
        <v>0</v>
      </c>
      <c r="J250" s="267">
        <v>0</v>
      </c>
      <c r="K250" s="267">
        <v>0</v>
      </c>
      <c r="L250" s="267">
        <v>0</v>
      </c>
      <c r="M250" s="267">
        <v>0</v>
      </c>
      <c r="N250" s="267">
        <v>0</v>
      </c>
      <c r="O250" s="267">
        <v>0</v>
      </c>
      <c r="P250" s="267">
        <v>0</v>
      </c>
      <c r="Q250" s="267">
        <v>0</v>
      </c>
      <c r="R250" s="267">
        <v>0</v>
      </c>
      <c r="S250" s="267">
        <v>0</v>
      </c>
      <c r="T250" s="268">
        <v>0.015</v>
      </c>
      <c r="U250" s="269">
        <v>0</v>
      </c>
      <c r="V250" s="269">
        <v>0</v>
      </c>
      <c r="W250" s="269">
        <v>0</v>
      </c>
      <c r="X250" s="269">
        <v>0</v>
      </c>
      <c r="Y250" s="267">
        <v>0</v>
      </c>
      <c r="Z250" s="270">
        <v>0</v>
      </c>
      <c r="AA250" s="270">
        <v>0</v>
      </c>
      <c r="AB250" s="270">
        <v>0</v>
      </c>
      <c r="AC250" s="271">
        <v>0</v>
      </c>
      <c r="AD250" s="272">
        <v>0</v>
      </c>
      <c r="AE250" s="273">
        <v>0</v>
      </c>
      <c r="AF250" s="274">
        <v>0</v>
      </c>
      <c r="AG250" s="274">
        <v>0</v>
      </c>
      <c r="AH250" s="274">
        <v>0</v>
      </c>
      <c r="AI250" s="274">
        <v>0</v>
      </c>
      <c r="AJ250" s="274">
        <v>0</v>
      </c>
      <c r="AK250" s="271">
        <v>0</v>
      </c>
      <c r="AL250" s="271">
        <v>0</v>
      </c>
      <c r="AM250" s="272">
        <v>0</v>
      </c>
    </row>
    <row r="251" ht="17.25" spans="1:39">
      <c r="A251" s="282" t="s">
        <v>25</v>
      </c>
      <c r="B251" s="283" t="s">
        <v>3285</v>
      </c>
      <c r="C251" s="265" t="s">
        <v>3290</v>
      </c>
      <c r="D251" s="283" t="s">
        <v>3291</v>
      </c>
      <c r="E251" s="266">
        <v>0</v>
      </c>
      <c r="F251" s="266">
        <v>0</v>
      </c>
      <c r="G251" s="266">
        <v>0</v>
      </c>
      <c r="H251" s="266">
        <v>0</v>
      </c>
      <c r="I251" s="266">
        <v>0</v>
      </c>
      <c r="J251" s="267">
        <v>0</v>
      </c>
      <c r="K251" s="267">
        <v>0</v>
      </c>
      <c r="L251" s="267">
        <v>0</v>
      </c>
      <c r="M251" s="267">
        <v>0</v>
      </c>
      <c r="N251" s="267">
        <v>0</v>
      </c>
      <c r="O251" s="267">
        <v>0</v>
      </c>
      <c r="P251" s="267">
        <v>0</v>
      </c>
      <c r="Q251" s="267">
        <v>0</v>
      </c>
      <c r="R251" s="267">
        <v>0</v>
      </c>
      <c r="S251" s="267">
        <v>0</v>
      </c>
      <c r="T251" s="268">
        <v>0.015</v>
      </c>
      <c r="U251" s="269">
        <v>0</v>
      </c>
      <c r="V251" s="269">
        <v>0</v>
      </c>
      <c r="W251" s="269">
        <v>0</v>
      </c>
      <c r="X251" s="269">
        <v>0</v>
      </c>
      <c r="Y251" s="267">
        <v>0</v>
      </c>
      <c r="Z251" s="270">
        <v>0</v>
      </c>
      <c r="AA251" s="270">
        <v>0</v>
      </c>
      <c r="AB251" s="270">
        <v>0</v>
      </c>
      <c r="AC251" s="271">
        <v>0</v>
      </c>
      <c r="AD251" s="272">
        <v>0</v>
      </c>
      <c r="AE251" s="273">
        <v>0</v>
      </c>
      <c r="AF251" s="274">
        <v>0</v>
      </c>
      <c r="AG251" s="274">
        <v>0</v>
      </c>
      <c r="AH251" s="274">
        <v>0</v>
      </c>
      <c r="AI251" s="274">
        <v>0</v>
      </c>
      <c r="AJ251" s="274">
        <v>0</v>
      </c>
      <c r="AK251" s="271">
        <v>0</v>
      </c>
      <c r="AL251" s="271">
        <v>0</v>
      </c>
      <c r="AM251" s="272">
        <v>0</v>
      </c>
    </row>
    <row r="252" ht="17.25" spans="1:39">
      <c r="A252" s="282" t="s">
        <v>25</v>
      </c>
      <c r="B252" s="283" t="s">
        <v>3285</v>
      </c>
      <c r="C252" s="265" t="s">
        <v>111</v>
      </c>
      <c r="D252" s="283" t="s">
        <v>112</v>
      </c>
      <c r="E252" s="266">
        <v>6101</v>
      </c>
      <c r="F252" s="266">
        <v>133</v>
      </c>
      <c r="G252" s="266">
        <v>81</v>
      </c>
      <c r="H252" s="266">
        <v>0</v>
      </c>
      <c r="I252" s="266">
        <v>0</v>
      </c>
      <c r="J252" s="267">
        <v>5769</v>
      </c>
      <c r="K252" s="267">
        <v>117</v>
      </c>
      <c r="L252" s="267">
        <v>117</v>
      </c>
      <c r="M252" s="267">
        <v>0</v>
      </c>
      <c r="N252" s="267">
        <v>0</v>
      </c>
      <c r="O252" s="267">
        <v>6180</v>
      </c>
      <c r="P252" s="267">
        <v>137</v>
      </c>
      <c r="Q252" s="267">
        <v>137</v>
      </c>
      <c r="R252" s="267">
        <v>49</v>
      </c>
      <c r="S252" s="267">
        <v>0</v>
      </c>
      <c r="T252" s="268">
        <v>0.015</v>
      </c>
      <c r="U252" s="269">
        <v>211333</v>
      </c>
      <c r="V252" s="269">
        <v>4230</v>
      </c>
      <c r="W252" s="269">
        <v>4177</v>
      </c>
      <c r="X252" s="269">
        <v>3</v>
      </c>
      <c r="Y252" s="267">
        <v>3803</v>
      </c>
      <c r="Z252" s="270">
        <v>0.0200016088353452</v>
      </c>
      <c r="AA252" s="270">
        <v>0.021799704966399</v>
      </c>
      <c r="AB252" s="270">
        <v>0.0202808112324493</v>
      </c>
      <c r="AC252" s="271">
        <v>0.022168284789644</v>
      </c>
      <c r="AD252" s="272">
        <v>0.00151889373394965</v>
      </c>
      <c r="AE252" s="273">
        <v>47489</v>
      </c>
      <c r="AF252" s="274">
        <v>994</v>
      </c>
      <c r="AG252" s="274">
        <v>0</v>
      </c>
      <c r="AH252" s="274">
        <v>49638</v>
      </c>
      <c r="AI252" s="274">
        <v>1080</v>
      </c>
      <c r="AJ252" s="274">
        <v>2</v>
      </c>
      <c r="AK252" s="271">
        <v>0.0209311630061698</v>
      </c>
      <c r="AL252" s="271">
        <v>0.0217172327652202</v>
      </c>
      <c r="AM252" s="272">
        <v>-0.000786069759050347</v>
      </c>
    </row>
    <row r="253" ht="17.25" spans="1:39">
      <c r="A253" s="282" t="s">
        <v>25</v>
      </c>
      <c r="B253" s="283" t="s">
        <v>3285</v>
      </c>
      <c r="C253" s="265" t="s">
        <v>123</v>
      </c>
      <c r="D253" s="283" t="s">
        <v>124</v>
      </c>
      <c r="E253" s="266">
        <v>5923</v>
      </c>
      <c r="F253" s="266">
        <v>146</v>
      </c>
      <c r="G253" s="266">
        <v>116</v>
      </c>
      <c r="H253" s="266">
        <v>1</v>
      </c>
      <c r="I253" s="266">
        <v>0</v>
      </c>
      <c r="J253" s="267">
        <v>8668</v>
      </c>
      <c r="K253" s="267">
        <v>127</v>
      </c>
      <c r="L253" s="267">
        <v>127</v>
      </c>
      <c r="M253" s="267">
        <v>25</v>
      </c>
      <c r="N253" s="267">
        <v>0</v>
      </c>
      <c r="O253" s="267">
        <v>8720</v>
      </c>
      <c r="P253" s="267">
        <v>132</v>
      </c>
      <c r="Q253" s="267">
        <v>132</v>
      </c>
      <c r="R253" s="267">
        <v>87</v>
      </c>
      <c r="S253" s="267">
        <v>0</v>
      </c>
      <c r="T253" s="268">
        <v>0.015</v>
      </c>
      <c r="U253" s="269">
        <v>260298</v>
      </c>
      <c r="V253" s="269">
        <v>4460</v>
      </c>
      <c r="W253" s="269">
        <v>4429</v>
      </c>
      <c r="X253" s="269">
        <v>4</v>
      </c>
      <c r="Y253" s="267">
        <v>4118</v>
      </c>
      <c r="Z253" s="270">
        <v>0.0171188407133363</v>
      </c>
      <c r="AA253" s="270">
        <v>0.0246496707749451</v>
      </c>
      <c r="AB253" s="270">
        <v>0.0146515920627596</v>
      </c>
      <c r="AC253" s="271">
        <v>0.0151376146788991</v>
      </c>
      <c r="AD253" s="272">
        <v>0.00999807871218555</v>
      </c>
      <c r="AE253" s="273">
        <v>59165</v>
      </c>
      <c r="AF253" s="274">
        <v>1039</v>
      </c>
      <c r="AG253" s="274">
        <v>0</v>
      </c>
      <c r="AH253" s="274">
        <v>59302</v>
      </c>
      <c r="AI253" s="274">
        <v>1049</v>
      </c>
      <c r="AJ253" s="274">
        <v>3</v>
      </c>
      <c r="AK253" s="271">
        <v>0.0175610580579735</v>
      </c>
      <c r="AL253" s="271">
        <v>0.0176385282115274</v>
      </c>
      <c r="AM253" s="272">
        <v>-7.74701535539712e-5</v>
      </c>
    </row>
    <row r="254" ht="17.25" spans="1:39">
      <c r="A254" s="282" t="s">
        <v>25</v>
      </c>
      <c r="B254" s="283" t="s">
        <v>3285</v>
      </c>
      <c r="C254" s="265" t="s">
        <v>117</v>
      </c>
      <c r="D254" s="283" t="s">
        <v>118</v>
      </c>
      <c r="E254" s="266">
        <v>3670</v>
      </c>
      <c r="F254" s="266">
        <v>85</v>
      </c>
      <c r="G254" s="266">
        <v>59</v>
      </c>
      <c r="H254" s="266">
        <v>0</v>
      </c>
      <c r="I254" s="266">
        <v>0</v>
      </c>
      <c r="J254" s="267">
        <v>5452</v>
      </c>
      <c r="K254" s="267">
        <v>105</v>
      </c>
      <c r="L254" s="267">
        <v>105</v>
      </c>
      <c r="M254" s="267">
        <v>3</v>
      </c>
      <c r="N254" s="267">
        <v>0</v>
      </c>
      <c r="O254" s="267">
        <v>5361</v>
      </c>
      <c r="P254" s="267">
        <v>106</v>
      </c>
      <c r="Q254" s="267">
        <v>106</v>
      </c>
      <c r="R254" s="267">
        <v>8</v>
      </c>
      <c r="S254" s="267">
        <v>0</v>
      </c>
      <c r="T254" s="268">
        <v>0.015</v>
      </c>
      <c r="U254" s="269">
        <v>171504</v>
      </c>
      <c r="V254" s="269">
        <v>2914</v>
      </c>
      <c r="W254" s="269">
        <v>2887</v>
      </c>
      <c r="X254" s="269">
        <v>0</v>
      </c>
      <c r="Y254" s="267">
        <v>2563</v>
      </c>
      <c r="Z254" s="270">
        <v>0.0169908573560967</v>
      </c>
      <c r="AA254" s="270">
        <v>0.0231607629427793</v>
      </c>
      <c r="AB254" s="270">
        <v>0.0192589875275128</v>
      </c>
      <c r="AC254" s="271">
        <v>0.0197724305166946</v>
      </c>
      <c r="AD254" s="272">
        <v>0.00390177541526645</v>
      </c>
      <c r="AE254" s="273">
        <v>37363</v>
      </c>
      <c r="AF254" s="274">
        <v>630</v>
      </c>
      <c r="AG254" s="274">
        <v>0</v>
      </c>
      <c r="AH254" s="274">
        <v>38580</v>
      </c>
      <c r="AI254" s="274">
        <v>689</v>
      </c>
      <c r="AJ254" s="274">
        <v>0</v>
      </c>
      <c r="AK254" s="271">
        <v>0.0168616010491663</v>
      </c>
      <c r="AL254" s="271">
        <v>0.0178589942975635</v>
      </c>
      <c r="AM254" s="272">
        <v>-0.000997393248397219</v>
      </c>
    </row>
    <row r="255" ht="17.25" spans="1:39">
      <c r="A255" s="282" t="s">
        <v>25</v>
      </c>
      <c r="B255" s="283" t="s">
        <v>3285</v>
      </c>
      <c r="C255" s="265" t="s">
        <v>115</v>
      </c>
      <c r="D255" s="283" t="s">
        <v>116</v>
      </c>
      <c r="E255" s="266">
        <v>5565</v>
      </c>
      <c r="F255" s="266">
        <v>163</v>
      </c>
      <c r="G255" s="266">
        <v>102</v>
      </c>
      <c r="H255" s="266">
        <v>0</v>
      </c>
      <c r="I255" s="266">
        <v>0</v>
      </c>
      <c r="J255" s="267">
        <v>8780</v>
      </c>
      <c r="K255" s="267">
        <v>152</v>
      </c>
      <c r="L255" s="267">
        <v>152</v>
      </c>
      <c r="M255" s="267">
        <v>0</v>
      </c>
      <c r="N255" s="267">
        <v>0</v>
      </c>
      <c r="O255" s="267">
        <v>8410</v>
      </c>
      <c r="P255" s="267">
        <v>146</v>
      </c>
      <c r="Q255" s="267">
        <v>146</v>
      </c>
      <c r="R255" s="267">
        <v>93</v>
      </c>
      <c r="S255" s="267">
        <v>0</v>
      </c>
      <c r="T255" s="268">
        <v>0.015</v>
      </c>
      <c r="U255" s="269">
        <v>243998</v>
      </c>
      <c r="V255" s="269">
        <v>4324</v>
      </c>
      <c r="W255" s="269">
        <v>4263</v>
      </c>
      <c r="X255" s="269">
        <v>0</v>
      </c>
      <c r="Y255" s="267">
        <v>3873</v>
      </c>
      <c r="Z255" s="270">
        <v>0.0177214567332519</v>
      </c>
      <c r="AA255" s="270">
        <v>0.0292902066486972</v>
      </c>
      <c r="AB255" s="270">
        <v>0.0173120728929385</v>
      </c>
      <c r="AC255" s="271">
        <v>0.0173602853745541</v>
      </c>
      <c r="AD255" s="272">
        <v>0.0119781337557587</v>
      </c>
      <c r="AE255" s="273">
        <v>57346</v>
      </c>
      <c r="AF255" s="274">
        <v>1034</v>
      </c>
      <c r="AG255" s="274">
        <v>0</v>
      </c>
      <c r="AH255" s="274">
        <v>53035</v>
      </c>
      <c r="AI255" s="274">
        <v>1013</v>
      </c>
      <c r="AJ255" s="274">
        <v>0</v>
      </c>
      <c r="AK255" s="271">
        <v>0.0180309001499669</v>
      </c>
      <c r="AL255" s="271">
        <v>0.0191005939473932</v>
      </c>
      <c r="AM255" s="272">
        <v>-0.00106969379742636</v>
      </c>
    </row>
    <row r="256" ht="17.25" spans="1:39">
      <c r="A256" s="282" t="s">
        <v>25</v>
      </c>
      <c r="B256" s="283" t="s">
        <v>3285</v>
      </c>
      <c r="C256" s="265" t="s">
        <v>113</v>
      </c>
      <c r="D256" s="283" t="s">
        <v>114</v>
      </c>
      <c r="E256" s="266">
        <v>6344</v>
      </c>
      <c r="F256" s="266">
        <v>132</v>
      </c>
      <c r="G256" s="266">
        <v>90</v>
      </c>
      <c r="H256" s="266">
        <v>0</v>
      </c>
      <c r="I256" s="266">
        <v>0</v>
      </c>
      <c r="J256" s="267">
        <v>9896</v>
      </c>
      <c r="K256" s="267">
        <v>145</v>
      </c>
      <c r="L256" s="267">
        <v>145</v>
      </c>
      <c r="M256" s="267">
        <v>27</v>
      </c>
      <c r="N256" s="267">
        <v>0</v>
      </c>
      <c r="O256" s="267">
        <v>9563</v>
      </c>
      <c r="P256" s="267">
        <v>187</v>
      </c>
      <c r="Q256" s="267">
        <v>187</v>
      </c>
      <c r="R256" s="267">
        <v>134</v>
      </c>
      <c r="S256" s="267">
        <v>2</v>
      </c>
      <c r="T256" s="268">
        <v>0.015</v>
      </c>
      <c r="U256" s="269">
        <v>288998</v>
      </c>
      <c r="V256" s="269">
        <v>5519</v>
      </c>
      <c r="W256" s="269">
        <v>5475</v>
      </c>
      <c r="X256" s="269">
        <v>11</v>
      </c>
      <c r="Y256" s="267">
        <v>5122</v>
      </c>
      <c r="Z256" s="270">
        <v>0.0190589554252971</v>
      </c>
      <c r="AA256" s="270">
        <v>0.0208070617906683</v>
      </c>
      <c r="AB256" s="270">
        <v>0.0146523848019402</v>
      </c>
      <c r="AC256" s="271">
        <v>0.0193453937049043</v>
      </c>
      <c r="AD256" s="272">
        <v>0.00615467698872817</v>
      </c>
      <c r="AE256" s="273">
        <v>65129</v>
      </c>
      <c r="AF256" s="274">
        <v>1238</v>
      </c>
      <c r="AG256" s="274">
        <v>2</v>
      </c>
      <c r="AH256" s="274">
        <v>66109</v>
      </c>
      <c r="AI256" s="274">
        <v>1367</v>
      </c>
      <c r="AJ256" s="274">
        <v>5</v>
      </c>
      <c r="AK256" s="271">
        <v>0.0189777211380491</v>
      </c>
      <c r="AL256" s="271">
        <v>0.0206023385620717</v>
      </c>
      <c r="AM256" s="272">
        <v>-0.00162461742402263</v>
      </c>
    </row>
    <row r="257" ht="17.25" spans="1:39">
      <c r="A257" s="282" t="s">
        <v>25</v>
      </c>
      <c r="B257" s="283" t="s">
        <v>3285</v>
      </c>
      <c r="C257" s="265" t="s">
        <v>119</v>
      </c>
      <c r="D257" s="283" t="s">
        <v>120</v>
      </c>
      <c r="E257" s="266">
        <v>1798</v>
      </c>
      <c r="F257" s="266">
        <v>30</v>
      </c>
      <c r="G257" s="266">
        <v>14</v>
      </c>
      <c r="H257" s="266">
        <v>1</v>
      </c>
      <c r="I257" s="266">
        <v>0</v>
      </c>
      <c r="J257" s="267">
        <v>2592</v>
      </c>
      <c r="K257" s="267">
        <v>31</v>
      </c>
      <c r="L257" s="267">
        <v>31</v>
      </c>
      <c r="M257" s="267">
        <v>0</v>
      </c>
      <c r="N257" s="267">
        <v>0</v>
      </c>
      <c r="O257" s="267">
        <v>2547</v>
      </c>
      <c r="P257" s="267">
        <v>13</v>
      </c>
      <c r="Q257" s="267">
        <v>13</v>
      </c>
      <c r="R257" s="267">
        <v>7</v>
      </c>
      <c r="S257" s="267">
        <v>0</v>
      </c>
      <c r="T257" s="268">
        <v>0.015</v>
      </c>
      <c r="U257" s="269">
        <v>77793</v>
      </c>
      <c r="V257" s="269">
        <v>817</v>
      </c>
      <c r="W257" s="269">
        <v>800</v>
      </c>
      <c r="X257" s="269">
        <v>0</v>
      </c>
      <c r="Y257" s="267">
        <v>733</v>
      </c>
      <c r="Z257" s="270">
        <v>0.0105022302777885</v>
      </c>
      <c r="AA257" s="270">
        <v>0.0166852057842047</v>
      </c>
      <c r="AB257" s="270">
        <v>0.0119598765432099</v>
      </c>
      <c r="AC257" s="271">
        <v>0.00510404397330192</v>
      </c>
      <c r="AD257" s="272">
        <v>0.0047253292409948</v>
      </c>
      <c r="AE257" s="273">
        <v>18401</v>
      </c>
      <c r="AF257" s="274">
        <v>197</v>
      </c>
      <c r="AG257" s="274">
        <v>0</v>
      </c>
      <c r="AH257" s="274">
        <v>17518</v>
      </c>
      <c r="AI257" s="274">
        <v>158</v>
      </c>
      <c r="AJ257" s="274">
        <v>0</v>
      </c>
      <c r="AK257" s="271">
        <v>0.0107059398945709</v>
      </c>
      <c r="AL257" s="271">
        <v>0.00901929444000457</v>
      </c>
      <c r="AM257" s="272">
        <v>0.00168664545456638</v>
      </c>
    </row>
    <row r="258" ht="17.25" spans="1:39">
      <c r="A258" s="282" t="s">
        <v>25</v>
      </c>
      <c r="B258" s="283" t="s">
        <v>3285</v>
      </c>
      <c r="C258" s="265" t="s">
        <v>121</v>
      </c>
      <c r="D258" s="283" t="s">
        <v>122</v>
      </c>
      <c r="E258" s="266">
        <v>0</v>
      </c>
      <c r="F258" s="266">
        <v>0</v>
      </c>
      <c r="G258" s="266">
        <v>0</v>
      </c>
      <c r="H258" s="266">
        <v>0</v>
      </c>
      <c r="I258" s="266">
        <v>0</v>
      </c>
      <c r="J258" s="267">
        <v>0</v>
      </c>
      <c r="K258" s="267">
        <v>0</v>
      </c>
      <c r="L258" s="267">
        <v>0</v>
      </c>
      <c r="M258" s="267">
        <v>0</v>
      </c>
      <c r="N258" s="267">
        <v>0</v>
      </c>
      <c r="O258" s="267">
        <v>0</v>
      </c>
      <c r="P258" s="267">
        <v>0</v>
      </c>
      <c r="Q258" s="267">
        <v>0</v>
      </c>
      <c r="R258" s="267">
        <v>0</v>
      </c>
      <c r="S258" s="267">
        <v>0</v>
      </c>
      <c r="T258" s="268">
        <v>0.015</v>
      </c>
      <c r="U258" s="269">
        <v>34</v>
      </c>
      <c r="V258" s="269">
        <v>30</v>
      </c>
      <c r="W258" s="269">
        <v>30</v>
      </c>
      <c r="X258" s="269">
        <v>0</v>
      </c>
      <c r="Y258" s="267">
        <v>30</v>
      </c>
      <c r="Z258" s="270">
        <v>0.882352941176471</v>
      </c>
      <c r="AA258" s="270">
        <v>0</v>
      </c>
      <c r="AB258" s="270">
        <v>0</v>
      </c>
      <c r="AC258" s="271">
        <v>0</v>
      </c>
      <c r="AD258" s="272">
        <v>0</v>
      </c>
      <c r="AE258" s="273">
        <v>0</v>
      </c>
      <c r="AF258" s="274">
        <v>0</v>
      </c>
      <c r="AG258" s="274">
        <v>0</v>
      </c>
      <c r="AH258" s="274">
        <v>0</v>
      </c>
      <c r="AI258" s="274">
        <v>0</v>
      </c>
      <c r="AJ258" s="274">
        <v>0</v>
      </c>
      <c r="AK258" s="271">
        <v>0</v>
      </c>
      <c r="AL258" s="271">
        <v>0</v>
      </c>
      <c r="AM258" s="272">
        <v>0</v>
      </c>
    </row>
    <row r="259" ht="17.25" spans="1:39">
      <c r="A259" s="282" t="s">
        <v>25</v>
      </c>
      <c r="B259" s="283" t="s">
        <v>3285</v>
      </c>
      <c r="C259" s="265" t="s">
        <v>127</v>
      </c>
      <c r="D259" s="283" t="s">
        <v>128</v>
      </c>
      <c r="E259" s="266">
        <v>2081</v>
      </c>
      <c r="F259" s="266">
        <v>49</v>
      </c>
      <c r="G259" s="266">
        <v>28</v>
      </c>
      <c r="H259" s="266">
        <v>1</v>
      </c>
      <c r="I259" s="266">
        <v>0</v>
      </c>
      <c r="J259" s="267">
        <v>3465</v>
      </c>
      <c r="K259" s="267">
        <v>29</v>
      </c>
      <c r="L259" s="267">
        <v>29</v>
      </c>
      <c r="M259" s="267">
        <v>1</v>
      </c>
      <c r="N259" s="267">
        <v>0</v>
      </c>
      <c r="O259" s="267">
        <v>3285</v>
      </c>
      <c r="P259" s="267">
        <v>51</v>
      </c>
      <c r="Q259" s="267">
        <v>50</v>
      </c>
      <c r="R259" s="267">
        <v>17</v>
      </c>
      <c r="S259" s="267">
        <v>0</v>
      </c>
      <c r="T259" s="268">
        <v>0.015</v>
      </c>
      <c r="U259" s="269">
        <v>102684</v>
      </c>
      <c r="V259" s="269">
        <v>1563</v>
      </c>
      <c r="W259" s="269">
        <v>1541</v>
      </c>
      <c r="X259" s="269">
        <v>1</v>
      </c>
      <c r="Y259" s="267">
        <v>1410</v>
      </c>
      <c r="Z259" s="270">
        <v>0.0152117175022399</v>
      </c>
      <c r="AA259" s="270">
        <v>0.023546371936569</v>
      </c>
      <c r="AB259" s="270">
        <v>0.00836940836940837</v>
      </c>
      <c r="AC259" s="271">
        <v>0.0155251141552511</v>
      </c>
      <c r="AD259" s="272">
        <v>0.0151769635671606</v>
      </c>
      <c r="AE259" s="273">
        <v>22841</v>
      </c>
      <c r="AF259" s="274">
        <v>328</v>
      </c>
      <c r="AG259" s="274">
        <v>0</v>
      </c>
      <c r="AH259" s="274">
        <v>23388</v>
      </c>
      <c r="AI259" s="274">
        <v>432</v>
      </c>
      <c r="AJ259" s="274">
        <v>0</v>
      </c>
      <c r="AK259" s="271">
        <v>0.0143601418501817</v>
      </c>
      <c r="AL259" s="271">
        <v>0.0184710107747563</v>
      </c>
      <c r="AM259" s="272">
        <v>-0.0041108689245746</v>
      </c>
    </row>
    <row r="260" ht="17.25" spans="1:39">
      <c r="A260" s="282" t="s">
        <v>25</v>
      </c>
      <c r="B260" s="283" t="s">
        <v>3285</v>
      </c>
      <c r="C260" s="265" t="s">
        <v>125</v>
      </c>
      <c r="D260" s="283" t="s">
        <v>126</v>
      </c>
      <c r="E260" s="266">
        <v>5048</v>
      </c>
      <c r="F260" s="266">
        <v>72</v>
      </c>
      <c r="G260" s="266">
        <v>35</v>
      </c>
      <c r="H260" s="266">
        <v>0</v>
      </c>
      <c r="I260" s="266">
        <v>0</v>
      </c>
      <c r="J260" s="267">
        <v>8174</v>
      </c>
      <c r="K260" s="267">
        <v>135</v>
      </c>
      <c r="L260" s="267">
        <v>135</v>
      </c>
      <c r="M260" s="267">
        <v>30</v>
      </c>
      <c r="N260" s="267">
        <v>0</v>
      </c>
      <c r="O260" s="267">
        <v>8105</v>
      </c>
      <c r="P260" s="267">
        <v>95</v>
      </c>
      <c r="Q260" s="267">
        <v>95</v>
      </c>
      <c r="R260" s="267">
        <v>67</v>
      </c>
      <c r="S260" s="267">
        <v>0</v>
      </c>
      <c r="T260" s="268">
        <v>0.015</v>
      </c>
      <c r="U260" s="269">
        <v>227647</v>
      </c>
      <c r="V260" s="269">
        <v>3201</v>
      </c>
      <c r="W260" s="269">
        <v>3164</v>
      </c>
      <c r="X260" s="269">
        <v>0</v>
      </c>
      <c r="Y260" s="267">
        <v>2941</v>
      </c>
      <c r="Z260" s="270">
        <v>0.0140612439434739</v>
      </c>
      <c r="AA260" s="270">
        <v>0.0142630744849445</v>
      </c>
      <c r="AB260" s="270">
        <v>0.0165157817470027</v>
      </c>
      <c r="AC260" s="271">
        <v>0.0117211597779149</v>
      </c>
      <c r="AD260" s="272">
        <v>-0.00225270726205816</v>
      </c>
      <c r="AE260" s="273">
        <v>53067</v>
      </c>
      <c r="AF260" s="274">
        <v>713</v>
      </c>
      <c r="AG260" s="274">
        <v>0</v>
      </c>
      <c r="AH260" s="274">
        <v>51869</v>
      </c>
      <c r="AI260" s="274">
        <v>765</v>
      </c>
      <c r="AJ260" s="274">
        <v>0</v>
      </c>
      <c r="AK260" s="271">
        <v>0.0134358452522283</v>
      </c>
      <c r="AL260" s="271">
        <v>0.0147486938248279</v>
      </c>
      <c r="AM260" s="272">
        <v>-0.00131284857259962</v>
      </c>
    </row>
    <row r="261" ht="17.25" spans="1:39">
      <c r="A261" s="282" t="s">
        <v>25</v>
      </c>
      <c r="B261" s="283" t="s">
        <v>3285</v>
      </c>
      <c r="C261" s="265" t="s">
        <v>180</v>
      </c>
      <c r="D261" s="284" t="s">
        <v>181</v>
      </c>
      <c r="E261" s="266">
        <v>4202</v>
      </c>
      <c r="F261" s="266">
        <v>133</v>
      </c>
      <c r="G261" s="266">
        <v>85</v>
      </c>
      <c r="H261" s="266">
        <v>0</v>
      </c>
      <c r="I261" s="266">
        <v>0</v>
      </c>
      <c r="J261" s="267">
        <v>6846</v>
      </c>
      <c r="K261" s="267">
        <v>112</v>
      </c>
      <c r="L261" s="267">
        <v>112</v>
      </c>
      <c r="M261" s="267">
        <v>33</v>
      </c>
      <c r="N261" s="267">
        <v>0</v>
      </c>
      <c r="O261" s="267">
        <v>6725</v>
      </c>
      <c r="P261" s="267">
        <v>169</v>
      </c>
      <c r="Q261" s="267">
        <v>169</v>
      </c>
      <c r="R261" s="267">
        <v>119</v>
      </c>
      <c r="S261" s="267">
        <v>0</v>
      </c>
      <c r="T261" s="268">
        <v>0.015</v>
      </c>
      <c r="U261" s="269">
        <v>203119</v>
      </c>
      <c r="V261" s="269">
        <v>4657</v>
      </c>
      <c r="W261" s="269">
        <v>4609</v>
      </c>
      <c r="X261" s="269">
        <v>5</v>
      </c>
      <c r="Y261" s="267">
        <v>4302</v>
      </c>
      <c r="Z261" s="270">
        <v>0.0229028303605276</v>
      </c>
      <c r="AA261" s="270">
        <v>0.0316515944788196</v>
      </c>
      <c r="AB261" s="270">
        <v>0.016359918200409</v>
      </c>
      <c r="AC261" s="271">
        <v>0.0251301115241636</v>
      </c>
      <c r="AD261" s="272">
        <v>0.0152916762784106</v>
      </c>
      <c r="AE261" s="273">
        <v>46318</v>
      </c>
      <c r="AF261" s="274">
        <v>1157</v>
      </c>
      <c r="AG261" s="274">
        <v>0</v>
      </c>
      <c r="AH261" s="274">
        <v>46550</v>
      </c>
      <c r="AI261" s="274">
        <v>1372</v>
      </c>
      <c r="AJ261" s="274">
        <v>2</v>
      </c>
      <c r="AK261" s="271">
        <v>0.0249794896152684</v>
      </c>
      <c r="AL261" s="271">
        <v>0.0294307196562836</v>
      </c>
      <c r="AM261" s="272">
        <v>-0.00445123004101521</v>
      </c>
    </row>
    <row r="262" ht="17.25" spans="1:39">
      <c r="A262" s="282" t="s">
        <v>25</v>
      </c>
      <c r="B262" s="283" t="s">
        <v>3292</v>
      </c>
      <c r="C262" s="265" t="s">
        <v>3293</v>
      </c>
      <c r="D262" s="283" t="s">
        <v>3294</v>
      </c>
      <c r="E262" s="266">
        <v>0</v>
      </c>
      <c r="F262" s="266">
        <v>0</v>
      </c>
      <c r="G262" s="266">
        <v>0</v>
      </c>
      <c r="H262" s="266">
        <v>0</v>
      </c>
      <c r="I262" s="266">
        <v>0</v>
      </c>
      <c r="J262" s="267">
        <v>0</v>
      </c>
      <c r="K262" s="267">
        <v>0</v>
      </c>
      <c r="L262" s="267">
        <v>0</v>
      </c>
      <c r="M262" s="267">
        <v>0</v>
      </c>
      <c r="N262" s="267">
        <v>0</v>
      </c>
      <c r="O262" s="267">
        <v>0</v>
      </c>
      <c r="P262" s="267">
        <v>0</v>
      </c>
      <c r="Q262" s="267">
        <v>0</v>
      </c>
      <c r="R262" s="267">
        <v>0</v>
      </c>
      <c r="S262" s="267">
        <v>0</v>
      </c>
      <c r="T262" s="268">
        <v>0.015</v>
      </c>
      <c r="U262" s="269">
        <v>0</v>
      </c>
      <c r="V262" s="269">
        <v>0</v>
      </c>
      <c r="W262" s="269">
        <v>0</v>
      </c>
      <c r="X262" s="269">
        <v>0</v>
      </c>
      <c r="Y262" s="267">
        <v>0</v>
      </c>
      <c r="Z262" s="270">
        <v>0</v>
      </c>
      <c r="AA262" s="270">
        <v>0</v>
      </c>
      <c r="AB262" s="270">
        <v>0</v>
      </c>
      <c r="AC262" s="271">
        <v>0</v>
      </c>
      <c r="AD262" s="272">
        <v>0</v>
      </c>
      <c r="AE262" s="273">
        <v>0</v>
      </c>
      <c r="AF262" s="274">
        <v>0</v>
      </c>
      <c r="AG262" s="274">
        <v>0</v>
      </c>
      <c r="AH262" s="274">
        <v>0</v>
      </c>
      <c r="AI262" s="274">
        <v>0</v>
      </c>
      <c r="AJ262" s="274">
        <v>0</v>
      </c>
      <c r="AK262" s="271">
        <v>0</v>
      </c>
      <c r="AL262" s="271">
        <v>0</v>
      </c>
      <c r="AM262" s="272">
        <v>0</v>
      </c>
    </row>
    <row r="263" ht="17.25" spans="1:39">
      <c r="A263" s="282" t="s">
        <v>25</v>
      </c>
      <c r="B263" s="283" t="s">
        <v>3292</v>
      </c>
      <c r="C263" s="265" t="s">
        <v>3295</v>
      </c>
      <c r="D263" s="283" t="s">
        <v>3296</v>
      </c>
      <c r="E263" s="266">
        <v>0</v>
      </c>
      <c r="F263" s="266">
        <v>0</v>
      </c>
      <c r="G263" s="266">
        <v>0</v>
      </c>
      <c r="H263" s="266">
        <v>0</v>
      </c>
      <c r="I263" s="266">
        <v>0</v>
      </c>
      <c r="J263" s="267">
        <v>0</v>
      </c>
      <c r="K263" s="267">
        <v>0</v>
      </c>
      <c r="L263" s="267">
        <v>0</v>
      </c>
      <c r="M263" s="267">
        <v>0</v>
      </c>
      <c r="N263" s="267">
        <v>0</v>
      </c>
      <c r="O263" s="267">
        <v>0</v>
      </c>
      <c r="P263" s="267">
        <v>0</v>
      </c>
      <c r="Q263" s="267">
        <v>0</v>
      </c>
      <c r="R263" s="267">
        <v>0</v>
      </c>
      <c r="S263" s="267">
        <v>0</v>
      </c>
      <c r="T263" s="268">
        <v>0.015</v>
      </c>
      <c r="U263" s="269">
        <v>0</v>
      </c>
      <c r="V263" s="269">
        <v>0</v>
      </c>
      <c r="W263" s="269">
        <v>0</v>
      </c>
      <c r="X263" s="269">
        <v>0</v>
      </c>
      <c r="Y263" s="267">
        <v>0</v>
      </c>
      <c r="Z263" s="270">
        <v>0</v>
      </c>
      <c r="AA263" s="270">
        <v>0</v>
      </c>
      <c r="AB263" s="270">
        <v>0</v>
      </c>
      <c r="AC263" s="271">
        <v>0</v>
      </c>
      <c r="AD263" s="272">
        <v>0</v>
      </c>
      <c r="AE263" s="273">
        <v>0</v>
      </c>
      <c r="AF263" s="274">
        <v>0</v>
      </c>
      <c r="AG263" s="274">
        <v>0</v>
      </c>
      <c r="AH263" s="274">
        <v>0</v>
      </c>
      <c r="AI263" s="274">
        <v>0</v>
      </c>
      <c r="AJ263" s="274">
        <v>0</v>
      </c>
      <c r="AK263" s="271">
        <v>0</v>
      </c>
      <c r="AL263" s="271">
        <v>0</v>
      </c>
      <c r="AM263" s="272">
        <v>0</v>
      </c>
    </row>
    <row r="264" ht="17.25" spans="1:39">
      <c r="A264" s="282" t="s">
        <v>25</v>
      </c>
      <c r="B264" s="283" t="s">
        <v>3292</v>
      </c>
      <c r="C264" s="265" t="s">
        <v>3297</v>
      </c>
      <c r="D264" s="283" t="s">
        <v>3298</v>
      </c>
      <c r="E264" s="266">
        <v>0</v>
      </c>
      <c r="F264" s="266">
        <v>0</v>
      </c>
      <c r="G264" s="266">
        <v>0</v>
      </c>
      <c r="H264" s="266">
        <v>0</v>
      </c>
      <c r="I264" s="266">
        <v>0</v>
      </c>
      <c r="J264" s="267">
        <v>0</v>
      </c>
      <c r="K264" s="267">
        <v>0</v>
      </c>
      <c r="L264" s="267">
        <v>0</v>
      </c>
      <c r="M264" s="267">
        <v>0</v>
      </c>
      <c r="N264" s="267">
        <v>0</v>
      </c>
      <c r="O264" s="267">
        <v>0</v>
      </c>
      <c r="P264" s="267">
        <v>0</v>
      </c>
      <c r="Q264" s="267">
        <v>0</v>
      </c>
      <c r="R264" s="267">
        <v>0</v>
      </c>
      <c r="S264" s="267">
        <v>0</v>
      </c>
      <c r="T264" s="268">
        <v>0.015</v>
      </c>
      <c r="U264" s="269">
        <v>0</v>
      </c>
      <c r="V264" s="269">
        <v>0</v>
      </c>
      <c r="W264" s="269">
        <v>0</v>
      </c>
      <c r="X264" s="269">
        <v>0</v>
      </c>
      <c r="Y264" s="267">
        <v>0</v>
      </c>
      <c r="Z264" s="270">
        <v>0</v>
      </c>
      <c r="AA264" s="270">
        <v>0</v>
      </c>
      <c r="AB264" s="270">
        <v>0</v>
      </c>
      <c r="AC264" s="271">
        <v>0</v>
      </c>
      <c r="AD264" s="272">
        <v>0</v>
      </c>
      <c r="AE264" s="273">
        <v>0</v>
      </c>
      <c r="AF264" s="274">
        <v>0</v>
      </c>
      <c r="AG264" s="274">
        <v>0</v>
      </c>
      <c r="AH264" s="274">
        <v>0</v>
      </c>
      <c r="AI264" s="274">
        <v>0</v>
      </c>
      <c r="AJ264" s="274">
        <v>0</v>
      </c>
      <c r="AK264" s="271">
        <v>0</v>
      </c>
      <c r="AL264" s="271">
        <v>0</v>
      </c>
      <c r="AM264" s="272">
        <v>0</v>
      </c>
    </row>
    <row r="265" ht="17.25" spans="1:39">
      <c r="A265" s="282" t="s">
        <v>25</v>
      </c>
      <c r="B265" s="283" t="s">
        <v>3292</v>
      </c>
      <c r="C265" s="265" t="s">
        <v>3299</v>
      </c>
      <c r="D265" s="283" t="s">
        <v>3300</v>
      </c>
      <c r="E265" s="266">
        <v>0</v>
      </c>
      <c r="F265" s="266">
        <v>0</v>
      </c>
      <c r="G265" s="266">
        <v>0</v>
      </c>
      <c r="H265" s="266">
        <v>0</v>
      </c>
      <c r="I265" s="266">
        <v>0</v>
      </c>
      <c r="J265" s="267">
        <v>0</v>
      </c>
      <c r="K265" s="267">
        <v>0</v>
      </c>
      <c r="L265" s="267">
        <v>0</v>
      </c>
      <c r="M265" s="267">
        <v>0</v>
      </c>
      <c r="N265" s="267">
        <v>0</v>
      </c>
      <c r="O265" s="267">
        <v>0</v>
      </c>
      <c r="P265" s="267">
        <v>0</v>
      </c>
      <c r="Q265" s="267">
        <v>0</v>
      </c>
      <c r="R265" s="267">
        <v>0</v>
      </c>
      <c r="S265" s="267">
        <v>0</v>
      </c>
      <c r="T265" s="268">
        <v>0.015</v>
      </c>
      <c r="U265" s="269">
        <v>0</v>
      </c>
      <c r="V265" s="269">
        <v>0</v>
      </c>
      <c r="W265" s="269">
        <v>0</v>
      </c>
      <c r="X265" s="269">
        <v>0</v>
      </c>
      <c r="Y265" s="267">
        <v>0</v>
      </c>
      <c r="Z265" s="270">
        <v>0</v>
      </c>
      <c r="AA265" s="270">
        <v>0</v>
      </c>
      <c r="AB265" s="270">
        <v>0</v>
      </c>
      <c r="AC265" s="271">
        <v>0</v>
      </c>
      <c r="AD265" s="272">
        <v>0</v>
      </c>
      <c r="AE265" s="273">
        <v>0</v>
      </c>
      <c r="AF265" s="274">
        <v>0</v>
      </c>
      <c r="AG265" s="274">
        <v>0</v>
      </c>
      <c r="AH265" s="274">
        <v>0</v>
      </c>
      <c r="AI265" s="274">
        <v>0</v>
      </c>
      <c r="AJ265" s="274">
        <v>0</v>
      </c>
      <c r="AK265" s="271">
        <v>0</v>
      </c>
      <c r="AL265" s="271">
        <v>0</v>
      </c>
      <c r="AM265" s="272">
        <v>0</v>
      </c>
    </row>
    <row r="266" ht="17.25" spans="1:39">
      <c r="A266" s="282" t="s">
        <v>25</v>
      </c>
      <c r="B266" s="283" t="s">
        <v>3292</v>
      </c>
      <c r="C266" s="265" t="s">
        <v>136</v>
      </c>
      <c r="D266" s="283" t="s">
        <v>137</v>
      </c>
      <c r="E266" s="266">
        <v>4429</v>
      </c>
      <c r="F266" s="266">
        <v>117</v>
      </c>
      <c r="G266" s="266">
        <v>69</v>
      </c>
      <c r="H266" s="266">
        <v>0</v>
      </c>
      <c r="I266" s="266">
        <v>0</v>
      </c>
      <c r="J266" s="267">
        <v>4572</v>
      </c>
      <c r="K266" s="267">
        <v>70</v>
      </c>
      <c r="L266" s="267">
        <v>70</v>
      </c>
      <c r="M266" s="267">
        <v>0</v>
      </c>
      <c r="N266" s="267">
        <v>0</v>
      </c>
      <c r="O266" s="267">
        <v>4156</v>
      </c>
      <c r="P266" s="267">
        <v>36</v>
      </c>
      <c r="Q266" s="267">
        <v>36</v>
      </c>
      <c r="R266" s="267">
        <v>16</v>
      </c>
      <c r="S266" s="267">
        <v>0</v>
      </c>
      <c r="T266" s="268">
        <v>0.015</v>
      </c>
      <c r="U266" s="269">
        <v>137843</v>
      </c>
      <c r="V266" s="269">
        <v>2282</v>
      </c>
      <c r="W266" s="269">
        <v>2234</v>
      </c>
      <c r="X266" s="269">
        <v>2</v>
      </c>
      <c r="Y266" s="267">
        <v>2025</v>
      </c>
      <c r="Z266" s="270">
        <v>0.016540557010512</v>
      </c>
      <c r="AA266" s="270">
        <v>0.0264167983743509</v>
      </c>
      <c r="AB266" s="270">
        <v>0.0153105861767279</v>
      </c>
      <c r="AC266" s="271">
        <v>0.00866217516843118</v>
      </c>
      <c r="AD266" s="272">
        <v>0.011106212197623</v>
      </c>
      <c r="AE266" s="273">
        <v>32722</v>
      </c>
      <c r="AF266" s="274">
        <v>565</v>
      </c>
      <c r="AG266" s="274">
        <v>0</v>
      </c>
      <c r="AH266" s="274">
        <v>30995</v>
      </c>
      <c r="AI266" s="274">
        <v>603</v>
      </c>
      <c r="AJ266" s="274">
        <v>0</v>
      </c>
      <c r="AK266" s="271">
        <v>0.0172666707413972</v>
      </c>
      <c r="AL266" s="271">
        <v>0.0194547507662526</v>
      </c>
      <c r="AM266" s="272">
        <v>-0.00218808002485539</v>
      </c>
    </row>
    <row r="267" ht="17.25" spans="1:39">
      <c r="A267" s="282" t="s">
        <v>25</v>
      </c>
      <c r="B267" s="283" t="s">
        <v>3292</v>
      </c>
      <c r="C267" s="265" t="s">
        <v>129</v>
      </c>
      <c r="D267" s="283" t="s">
        <v>130</v>
      </c>
      <c r="E267" s="266">
        <v>7044</v>
      </c>
      <c r="F267" s="266">
        <v>259</v>
      </c>
      <c r="G267" s="266">
        <v>153</v>
      </c>
      <c r="H267" s="266">
        <v>1</v>
      </c>
      <c r="I267" s="266">
        <v>0</v>
      </c>
      <c r="J267" s="267">
        <v>10553</v>
      </c>
      <c r="K267" s="267">
        <v>183</v>
      </c>
      <c r="L267" s="267">
        <v>183</v>
      </c>
      <c r="M267" s="267">
        <v>2</v>
      </c>
      <c r="N267" s="267">
        <v>0</v>
      </c>
      <c r="O267" s="267">
        <v>10732</v>
      </c>
      <c r="P267" s="267">
        <v>228</v>
      </c>
      <c r="Q267" s="267">
        <v>228</v>
      </c>
      <c r="R267" s="267">
        <v>93</v>
      </c>
      <c r="S267" s="267">
        <v>0</v>
      </c>
      <c r="T267" s="268">
        <v>0.015</v>
      </c>
      <c r="U267" s="269">
        <v>301247</v>
      </c>
      <c r="V267" s="269">
        <v>6325</v>
      </c>
      <c r="W267" s="269">
        <v>6217</v>
      </c>
      <c r="X267" s="269">
        <v>1</v>
      </c>
      <c r="Y267" s="267">
        <v>5594</v>
      </c>
      <c r="Z267" s="270">
        <v>0.0209927401766657</v>
      </c>
      <c r="AA267" s="270">
        <v>0.0367688813174333</v>
      </c>
      <c r="AB267" s="270">
        <v>0.0173410404624277</v>
      </c>
      <c r="AC267" s="271">
        <v>0.0212448751397689</v>
      </c>
      <c r="AD267" s="272">
        <v>0.0194278408550055</v>
      </c>
      <c r="AE267" s="273">
        <v>72267</v>
      </c>
      <c r="AF267" s="274">
        <v>1612</v>
      </c>
      <c r="AG267" s="274">
        <v>0</v>
      </c>
      <c r="AH267" s="274">
        <v>70427</v>
      </c>
      <c r="AI267" s="274">
        <v>1513</v>
      </c>
      <c r="AJ267" s="274">
        <v>0</v>
      </c>
      <c r="AK267" s="271">
        <v>0.0223061701744918</v>
      </c>
      <c r="AL267" s="271">
        <v>0.0214832379627132</v>
      </c>
      <c r="AM267" s="272">
        <v>0.000822932211778649</v>
      </c>
    </row>
    <row r="268" ht="17.25" spans="1:39">
      <c r="A268" s="282" t="s">
        <v>25</v>
      </c>
      <c r="B268" s="283" t="s">
        <v>3292</v>
      </c>
      <c r="C268" s="265" t="s">
        <v>140</v>
      </c>
      <c r="D268" s="283" t="s">
        <v>141</v>
      </c>
      <c r="E268" s="266">
        <v>10735</v>
      </c>
      <c r="F268" s="266">
        <v>218</v>
      </c>
      <c r="G268" s="266">
        <v>152</v>
      </c>
      <c r="H268" s="266">
        <v>4</v>
      </c>
      <c r="I268" s="266">
        <v>0</v>
      </c>
      <c r="J268" s="267">
        <v>15913</v>
      </c>
      <c r="K268" s="267">
        <v>297</v>
      </c>
      <c r="L268" s="267">
        <v>297</v>
      </c>
      <c r="M268" s="267">
        <v>36</v>
      </c>
      <c r="N268" s="267">
        <v>2</v>
      </c>
      <c r="O268" s="267">
        <v>16121</v>
      </c>
      <c r="P268" s="267">
        <v>224</v>
      </c>
      <c r="Q268" s="267">
        <v>224</v>
      </c>
      <c r="R268" s="267">
        <v>137</v>
      </c>
      <c r="S268" s="267">
        <v>0</v>
      </c>
      <c r="T268" s="268">
        <v>0.015</v>
      </c>
      <c r="U268" s="269">
        <v>468032</v>
      </c>
      <c r="V268" s="269">
        <v>7802</v>
      </c>
      <c r="W268" s="269">
        <v>7730</v>
      </c>
      <c r="X268" s="269">
        <v>13</v>
      </c>
      <c r="Y268" s="267">
        <v>7113</v>
      </c>
      <c r="Z268" s="270">
        <v>0.0166420244769588</v>
      </c>
      <c r="AA268" s="270">
        <v>0.0203074056823475</v>
      </c>
      <c r="AB268" s="270">
        <v>0.0185383020172186</v>
      </c>
      <c r="AC268" s="271">
        <v>0.0138949196699957</v>
      </c>
      <c r="AD268" s="272">
        <v>0.00176910366512883</v>
      </c>
      <c r="AE268" s="273">
        <v>109221</v>
      </c>
      <c r="AF268" s="274">
        <v>1911</v>
      </c>
      <c r="AG268" s="274">
        <v>3</v>
      </c>
      <c r="AH268" s="274">
        <v>109362</v>
      </c>
      <c r="AI268" s="274">
        <v>1831</v>
      </c>
      <c r="AJ268" s="274">
        <v>2</v>
      </c>
      <c r="AK268" s="271">
        <v>0.0174691680171396</v>
      </c>
      <c r="AL268" s="271">
        <v>0.0167242735136519</v>
      </c>
      <c r="AM268" s="272">
        <v>0.000744894503487654</v>
      </c>
    </row>
    <row r="269" ht="17.25" spans="1:39">
      <c r="A269" s="282" t="s">
        <v>25</v>
      </c>
      <c r="B269" s="283" t="s">
        <v>3292</v>
      </c>
      <c r="C269" s="265" t="s">
        <v>131</v>
      </c>
      <c r="D269" s="283" t="s">
        <v>132</v>
      </c>
      <c r="E269" s="266">
        <v>7128</v>
      </c>
      <c r="F269" s="266">
        <v>154</v>
      </c>
      <c r="G269" s="266">
        <v>104</v>
      </c>
      <c r="H269" s="266">
        <v>7</v>
      </c>
      <c r="I269" s="266">
        <v>0</v>
      </c>
      <c r="J269" s="267">
        <v>10052</v>
      </c>
      <c r="K269" s="267">
        <v>124</v>
      </c>
      <c r="L269" s="267">
        <v>124</v>
      </c>
      <c r="M269" s="267">
        <v>26</v>
      </c>
      <c r="N269" s="267">
        <v>0</v>
      </c>
      <c r="O269" s="267">
        <v>10202</v>
      </c>
      <c r="P269" s="267">
        <v>97</v>
      </c>
      <c r="Q269" s="267">
        <v>97</v>
      </c>
      <c r="R269" s="267">
        <v>43</v>
      </c>
      <c r="S269" s="267">
        <v>0</v>
      </c>
      <c r="T269" s="268">
        <v>0.015</v>
      </c>
      <c r="U269" s="269">
        <v>312953</v>
      </c>
      <c r="V269" s="269">
        <v>4984</v>
      </c>
      <c r="W269" s="269">
        <v>4934</v>
      </c>
      <c r="X269" s="269">
        <v>5</v>
      </c>
      <c r="Y269" s="267">
        <v>4585</v>
      </c>
      <c r="Z269" s="270">
        <v>0.0159097372448898</v>
      </c>
      <c r="AA269" s="270">
        <v>0.0216049382716049</v>
      </c>
      <c r="AB269" s="270">
        <v>0.0123358535614803</v>
      </c>
      <c r="AC269" s="271">
        <v>0.00950793961968241</v>
      </c>
      <c r="AD269" s="272">
        <v>0.00926908471012463</v>
      </c>
      <c r="AE269" s="273">
        <v>69246</v>
      </c>
      <c r="AF269" s="274">
        <v>996</v>
      </c>
      <c r="AG269" s="274">
        <v>1</v>
      </c>
      <c r="AH269" s="274">
        <v>71768</v>
      </c>
      <c r="AI269" s="274">
        <v>1365</v>
      </c>
      <c r="AJ269" s="274">
        <v>2</v>
      </c>
      <c r="AK269" s="271">
        <v>0.0143690610287959</v>
      </c>
      <c r="AL269" s="271">
        <v>0.0189917511983057</v>
      </c>
      <c r="AM269" s="272">
        <v>-0.00462269016950976</v>
      </c>
    </row>
    <row r="270" ht="17.25" spans="1:39">
      <c r="A270" s="282" t="s">
        <v>25</v>
      </c>
      <c r="B270" s="283" t="s">
        <v>3292</v>
      </c>
      <c r="C270" s="265" t="s">
        <v>138</v>
      </c>
      <c r="D270" s="283" t="s">
        <v>139</v>
      </c>
      <c r="E270" s="266">
        <v>6129</v>
      </c>
      <c r="F270" s="266">
        <v>167</v>
      </c>
      <c r="G270" s="266">
        <v>99</v>
      </c>
      <c r="H270" s="266">
        <v>0</v>
      </c>
      <c r="I270" s="266">
        <v>0</v>
      </c>
      <c r="J270" s="267">
        <v>9904</v>
      </c>
      <c r="K270" s="267">
        <v>215</v>
      </c>
      <c r="L270" s="267">
        <v>215</v>
      </c>
      <c r="M270" s="267">
        <v>33</v>
      </c>
      <c r="N270" s="267">
        <v>0</v>
      </c>
      <c r="O270" s="267">
        <v>9652</v>
      </c>
      <c r="P270" s="267">
        <v>182</v>
      </c>
      <c r="Q270" s="267">
        <v>182</v>
      </c>
      <c r="R270" s="267">
        <v>98</v>
      </c>
      <c r="S270" s="267">
        <v>0</v>
      </c>
      <c r="T270" s="268">
        <v>0.015</v>
      </c>
      <c r="U270" s="269">
        <v>269076</v>
      </c>
      <c r="V270" s="269">
        <v>6178</v>
      </c>
      <c r="W270" s="269">
        <v>6108</v>
      </c>
      <c r="X270" s="269">
        <v>18</v>
      </c>
      <c r="Y270" s="267">
        <v>5648</v>
      </c>
      <c r="Z270" s="270">
        <v>0.0228931602967191</v>
      </c>
      <c r="AA270" s="270">
        <v>0.0272475118290096</v>
      </c>
      <c r="AB270" s="270">
        <v>0.0217084006462036</v>
      </c>
      <c r="AC270" s="271">
        <v>0.0188561956071281</v>
      </c>
      <c r="AD270" s="272">
        <v>0.00553911118280607</v>
      </c>
      <c r="AE270" s="273">
        <v>64603</v>
      </c>
      <c r="AF270" s="274">
        <v>1458</v>
      </c>
      <c r="AG270" s="274">
        <v>1</v>
      </c>
      <c r="AH270" s="274">
        <v>61658</v>
      </c>
      <c r="AI270" s="274">
        <v>1632</v>
      </c>
      <c r="AJ270" s="274">
        <v>6</v>
      </c>
      <c r="AK270" s="271">
        <v>0.0225531322074826</v>
      </c>
      <c r="AL270" s="271">
        <v>0.0263712738006423</v>
      </c>
      <c r="AM270" s="272">
        <v>-0.00381814159315963</v>
      </c>
    </row>
    <row r="271" ht="17.25" spans="1:39">
      <c r="A271" s="282" t="s">
        <v>25</v>
      </c>
      <c r="B271" s="283" t="s">
        <v>3292</v>
      </c>
      <c r="C271" s="265" t="s">
        <v>133</v>
      </c>
      <c r="D271" s="283" t="s">
        <v>134</v>
      </c>
      <c r="E271" s="266">
        <v>8050</v>
      </c>
      <c r="F271" s="266">
        <v>234</v>
      </c>
      <c r="G271" s="266">
        <v>152</v>
      </c>
      <c r="H271" s="266">
        <v>0</v>
      </c>
      <c r="I271" s="266">
        <v>0</v>
      </c>
      <c r="J271" s="267">
        <v>11436</v>
      </c>
      <c r="K271" s="267">
        <v>83</v>
      </c>
      <c r="L271" s="267">
        <v>82</v>
      </c>
      <c r="M271" s="267">
        <v>4</v>
      </c>
      <c r="N271" s="267">
        <v>0</v>
      </c>
      <c r="O271" s="267">
        <v>10918</v>
      </c>
      <c r="P271" s="267">
        <v>92</v>
      </c>
      <c r="Q271" s="267">
        <v>92</v>
      </c>
      <c r="R271" s="267">
        <v>39</v>
      </c>
      <c r="S271" s="267">
        <v>0</v>
      </c>
      <c r="T271" s="268">
        <v>0.015</v>
      </c>
      <c r="U271" s="269">
        <v>334972</v>
      </c>
      <c r="V271" s="269">
        <v>5314</v>
      </c>
      <c r="W271" s="269">
        <v>5229</v>
      </c>
      <c r="X271" s="269">
        <v>12</v>
      </c>
      <c r="Y271" s="267">
        <v>4805</v>
      </c>
      <c r="Z271" s="270">
        <v>0.0158281886247209</v>
      </c>
      <c r="AA271" s="270">
        <v>0.0290683229813665</v>
      </c>
      <c r="AB271" s="270">
        <v>0.00725778244141308</v>
      </c>
      <c r="AC271" s="271">
        <v>0.00842645173108628</v>
      </c>
      <c r="AD271" s="272">
        <v>0.0218105405399534</v>
      </c>
      <c r="AE271" s="273">
        <v>77789</v>
      </c>
      <c r="AF271" s="274">
        <v>1229</v>
      </c>
      <c r="AG271" s="274">
        <v>1</v>
      </c>
      <c r="AH271" s="274">
        <v>78985</v>
      </c>
      <c r="AI271" s="274">
        <v>1318</v>
      </c>
      <c r="AJ271" s="274">
        <v>3</v>
      </c>
      <c r="AK271" s="271">
        <v>0.0157862936919102</v>
      </c>
      <c r="AL271" s="271">
        <v>0.0166487307716655</v>
      </c>
      <c r="AM271" s="272">
        <v>-0.000862437079755338</v>
      </c>
    </row>
    <row r="272" ht="17.25" spans="1:39">
      <c r="A272" s="282" t="s">
        <v>25</v>
      </c>
      <c r="B272" s="283" t="s">
        <v>3301</v>
      </c>
      <c r="C272" s="265" t="s">
        <v>3302</v>
      </c>
      <c r="D272" s="283" t="s">
        <v>3303</v>
      </c>
      <c r="E272" s="266">
        <v>0</v>
      </c>
      <c r="F272" s="266">
        <v>0</v>
      </c>
      <c r="G272" s="266">
        <v>0</v>
      </c>
      <c r="H272" s="266">
        <v>0</v>
      </c>
      <c r="I272" s="266">
        <v>0</v>
      </c>
      <c r="J272" s="267">
        <v>0</v>
      </c>
      <c r="K272" s="267">
        <v>0</v>
      </c>
      <c r="L272" s="267">
        <v>0</v>
      </c>
      <c r="M272" s="267">
        <v>0</v>
      </c>
      <c r="N272" s="267">
        <v>0</v>
      </c>
      <c r="O272" s="267">
        <v>0</v>
      </c>
      <c r="P272" s="267">
        <v>0</v>
      </c>
      <c r="Q272" s="267">
        <v>0</v>
      </c>
      <c r="R272" s="267">
        <v>0</v>
      </c>
      <c r="S272" s="267">
        <v>0</v>
      </c>
      <c r="T272" s="268">
        <v>0.015</v>
      </c>
      <c r="U272" s="269">
        <v>0</v>
      </c>
      <c r="V272" s="269">
        <v>0</v>
      </c>
      <c r="W272" s="269">
        <v>0</v>
      </c>
      <c r="X272" s="269">
        <v>0</v>
      </c>
      <c r="Y272" s="267">
        <v>0</v>
      </c>
      <c r="Z272" s="270">
        <v>0</v>
      </c>
      <c r="AA272" s="270">
        <v>0</v>
      </c>
      <c r="AB272" s="270">
        <v>0</v>
      </c>
      <c r="AC272" s="271">
        <v>0</v>
      </c>
      <c r="AD272" s="272">
        <v>0</v>
      </c>
      <c r="AE272" s="273">
        <v>0</v>
      </c>
      <c r="AF272" s="274">
        <v>0</v>
      </c>
      <c r="AG272" s="274">
        <v>0</v>
      </c>
      <c r="AH272" s="274">
        <v>0</v>
      </c>
      <c r="AI272" s="274">
        <v>0</v>
      </c>
      <c r="AJ272" s="274">
        <v>0</v>
      </c>
      <c r="AK272" s="271">
        <v>0</v>
      </c>
      <c r="AL272" s="271">
        <v>0</v>
      </c>
      <c r="AM272" s="272">
        <v>0</v>
      </c>
    </row>
    <row r="273" ht="17.25" spans="1:39">
      <c r="A273" s="282" t="s">
        <v>25</v>
      </c>
      <c r="B273" s="283" t="s">
        <v>3301</v>
      </c>
      <c r="C273" s="265" t="s">
        <v>3304</v>
      </c>
      <c r="D273" s="283" t="s">
        <v>3305</v>
      </c>
      <c r="E273" s="266">
        <v>0</v>
      </c>
      <c r="F273" s="266">
        <v>0</v>
      </c>
      <c r="G273" s="266">
        <v>0</v>
      </c>
      <c r="H273" s="266">
        <v>0</v>
      </c>
      <c r="I273" s="266">
        <v>0</v>
      </c>
      <c r="J273" s="267">
        <v>0</v>
      </c>
      <c r="K273" s="267">
        <v>0</v>
      </c>
      <c r="L273" s="267">
        <v>0</v>
      </c>
      <c r="M273" s="267">
        <v>0</v>
      </c>
      <c r="N273" s="267">
        <v>0</v>
      </c>
      <c r="O273" s="267">
        <v>0</v>
      </c>
      <c r="P273" s="267">
        <v>0</v>
      </c>
      <c r="Q273" s="267">
        <v>0</v>
      </c>
      <c r="R273" s="267">
        <v>0</v>
      </c>
      <c r="S273" s="267">
        <v>0</v>
      </c>
      <c r="T273" s="268">
        <v>0.015</v>
      </c>
      <c r="U273" s="269">
        <v>0</v>
      </c>
      <c r="V273" s="269">
        <v>0</v>
      </c>
      <c r="W273" s="269">
        <v>0</v>
      </c>
      <c r="X273" s="269">
        <v>0</v>
      </c>
      <c r="Y273" s="267">
        <v>0</v>
      </c>
      <c r="Z273" s="270">
        <v>0</v>
      </c>
      <c r="AA273" s="270">
        <v>0</v>
      </c>
      <c r="AB273" s="270">
        <v>0</v>
      </c>
      <c r="AC273" s="271">
        <v>0</v>
      </c>
      <c r="AD273" s="272">
        <v>0</v>
      </c>
      <c r="AE273" s="273">
        <v>0</v>
      </c>
      <c r="AF273" s="274">
        <v>0</v>
      </c>
      <c r="AG273" s="274">
        <v>0</v>
      </c>
      <c r="AH273" s="274">
        <v>0</v>
      </c>
      <c r="AI273" s="274">
        <v>0</v>
      </c>
      <c r="AJ273" s="274">
        <v>0</v>
      </c>
      <c r="AK273" s="271">
        <v>0</v>
      </c>
      <c r="AL273" s="271">
        <v>0</v>
      </c>
      <c r="AM273" s="272">
        <v>0</v>
      </c>
    </row>
    <row r="274" ht="17.25" spans="1:39">
      <c r="A274" s="282" t="s">
        <v>25</v>
      </c>
      <c r="B274" s="283" t="s">
        <v>3301</v>
      </c>
      <c r="C274" s="265" t="s">
        <v>3306</v>
      </c>
      <c r="D274" s="283" t="s">
        <v>3307</v>
      </c>
      <c r="E274" s="266">
        <v>0</v>
      </c>
      <c r="F274" s="266">
        <v>0</v>
      </c>
      <c r="G274" s="266">
        <v>0</v>
      </c>
      <c r="H274" s="266">
        <v>0</v>
      </c>
      <c r="I274" s="266">
        <v>0</v>
      </c>
      <c r="J274" s="267">
        <v>0</v>
      </c>
      <c r="K274" s="267">
        <v>0</v>
      </c>
      <c r="L274" s="267">
        <v>0</v>
      </c>
      <c r="M274" s="267">
        <v>0</v>
      </c>
      <c r="N274" s="267">
        <v>0</v>
      </c>
      <c r="O274" s="267">
        <v>0</v>
      </c>
      <c r="P274" s="267">
        <v>0</v>
      </c>
      <c r="Q274" s="267">
        <v>0</v>
      </c>
      <c r="R274" s="267">
        <v>0</v>
      </c>
      <c r="S274" s="267">
        <v>0</v>
      </c>
      <c r="T274" s="268">
        <v>0.015</v>
      </c>
      <c r="U274" s="269">
        <v>0</v>
      </c>
      <c r="V274" s="269">
        <v>0</v>
      </c>
      <c r="W274" s="269">
        <v>0</v>
      </c>
      <c r="X274" s="269">
        <v>0</v>
      </c>
      <c r="Y274" s="267">
        <v>0</v>
      </c>
      <c r="Z274" s="270">
        <v>0</v>
      </c>
      <c r="AA274" s="270">
        <v>0</v>
      </c>
      <c r="AB274" s="270">
        <v>0</v>
      </c>
      <c r="AC274" s="271">
        <v>0</v>
      </c>
      <c r="AD274" s="272">
        <v>0</v>
      </c>
      <c r="AE274" s="273">
        <v>0</v>
      </c>
      <c r="AF274" s="274">
        <v>0</v>
      </c>
      <c r="AG274" s="274">
        <v>0</v>
      </c>
      <c r="AH274" s="274">
        <v>0</v>
      </c>
      <c r="AI274" s="274">
        <v>0</v>
      </c>
      <c r="AJ274" s="274">
        <v>0</v>
      </c>
      <c r="AK274" s="271">
        <v>0</v>
      </c>
      <c r="AL274" s="271">
        <v>0</v>
      </c>
      <c r="AM274" s="272">
        <v>0</v>
      </c>
    </row>
    <row r="275" ht="17.25" spans="1:39">
      <c r="A275" s="282" t="s">
        <v>25</v>
      </c>
      <c r="B275" s="283" t="s">
        <v>3301</v>
      </c>
      <c r="C275" s="265" t="s">
        <v>3308</v>
      </c>
      <c r="D275" s="283" t="s">
        <v>3309</v>
      </c>
      <c r="E275" s="266">
        <v>0</v>
      </c>
      <c r="F275" s="266">
        <v>0</v>
      </c>
      <c r="G275" s="266">
        <v>0</v>
      </c>
      <c r="H275" s="266">
        <v>0</v>
      </c>
      <c r="I275" s="266">
        <v>0</v>
      </c>
      <c r="J275" s="267">
        <v>0</v>
      </c>
      <c r="K275" s="267">
        <v>0</v>
      </c>
      <c r="L275" s="267">
        <v>0</v>
      </c>
      <c r="M275" s="267">
        <v>0</v>
      </c>
      <c r="N275" s="267">
        <v>0</v>
      </c>
      <c r="O275" s="267">
        <v>0</v>
      </c>
      <c r="P275" s="267">
        <v>0</v>
      </c>
      <c r="Q275" s="267">
        <v>0</v>
      </c>
      <c r="R275" s="267">
        <v>0</v>
      </c>
      <c r="S275" s="267">
        <v>0</v>
      </c>
      <c r="T275" s="268">
        <v>0.015</v>
      </c>
      <c r="U275" s="269">
        <v>0</v>
      </c>
      <c r="V275" s="269">
        <v>0</v>
      </c>
      <c r="W275" s="269">
        <v>0</v>
      </c>
      <c r="X275" s="269">
        <v>0</v>
      </c>
      <c r="Y275" s="267">
        <v>0</v>
      </c>
      <c r="Z275" s="270">
        <v>0</v>
      </c>
      <c r="AA275" s="270">
        <v>0</v>
      </c>
      <c r="AB275" s="270">
        <v>0</v>
      </c>
      <c r="AC275" s="271">
        <v>0</v>
      </c>
      <c r="AD275" s="272">
        <v>0</v>
      </c>
      <c r="AE275" s="273">
        <v>0</v>
      </c>
      <c r="AF275" s="274">
        <v>0</v>
      </c>
      <c r="AG275" s="274">
        <v>0</v>
      </c>
      <c r="AH275" s="274">
        <v>0</v>
      </c>
      <c r="AI275" s="274">
        <v>0</v>
      </c>
      <c r="AJ275" s="274">
        <v>0</v>
      </c>
      <c r="AK275" s="271">
        <v>0</v>
      </c>
      <c r="AL275" s="271">
        <v>0</v>
      </c>
      <c r="AM275" s="272">
        <v>0</v>
      </c>
    </row>
    <row r="276" ht="17.25" spans="1:39">
      <c r="A276" s="282" t="s">
        <v>25</v>
      </c>
      <c r="B276" s="283" t="s">
        <v>3301</v>
      </c>
      <c r="C276" s="265" t="s">
        <v>146</v>
      </c>
      <c r="D276" s="283" t="s">
        <v>147</v>
      </c>
      <c r="E276" s="266">
        <v>0</v>
      </c>
      <c r="F276" s="266">
        <v>0</v>
      </c>
      <c r="G276" s="266">
        <v>0</v>
      </c>
      <c r="H276" s="266">
        <v>0</v>
      </c>
      <c r="I276" s="266">
        <v>0</v>
      </c>
      <c r="J276" s="267">
        <v>0</v>
      </c>
      <c r="K276" s="267">
        <v>0</v>
      </c>
      <c r="L276" s="267">
        <v>0</v>
      </c>
      <c r="M276" s="267">
        <v>0</v>
      </c>
      <c r="N276" s="267">
        <v>0</v>
      </c>
      <c r="O276" s="267">
        <v>0</v>
      </c>
      <c r="P276" s="267">
        <v>0</v>
      </c>
      <c r="Q276" s="267">
        <v>0</v>
      </c>
      <c r="R276" s="267">
        <v>0</v>
      </c>
      <c r="S276" s="267">
        <v>0</v>
      </c>
      <c r="T276" s="268">
        <v>0.015</v>
      </c>
      <c r="U276" s="269">
        <v>0</v>
      </c>
      <c r="V276" s="269">
        <v>1</v>
      </c>
      <c r="W276" s="269">
        <v>1</v>
      </c>
      <c r="X276" s="269">
        <v>0</v>
      </c>
      <c r="Y276" s="267">
        <v>1</v>
      </c>
      <c r="Z276" s="270">
        <v>0</v>
      </c>
      <c r="AA276" s="270">
        <v>0</v>
      </c>
      <c r="AB276" s="270">
        <v>0</v>
      </c>
      <c r="AC276" s="271">
        <v>0</v>
      </c>
      <c r="AD276" s="272">
        <v>0</v>
      </c>
      <c r="AE276" s="273">
        <v>0</v>
      </c>
      <c r="AF276" s="274">
        <v>0</v>
      </c>
      <c r="AG276" s="274">
        <v>0</v>
      </c>
      <c r="AH276" s="274">
        <v>0</v>
      </c>
      <c r="AI276" s="274">
        <v>0</v>
      </c>
      <c r="AJ276" s="274">
        <v>0</v>
      </c>
      <c r="AK276" s="271">
        <v>0</v>
      </c>
      <c r="AL276" s="271">
        <v>0</v>
      </c>
      <c r="AM276" s="272">
        <v>0</v>
      </c>
    </row>
    <row r="277" ht="17.25" spans="1:39">
      <c r="A277" s="282" t="s">
        <v>25</v>
      </c>
      <c r="B277" s="283" t="s">
        <v>3301</v>
      </c>
      <c r="C277" s="265" t="s">
        <v>142</v>
      </c>
      <c r="D277" s="283" t="s">
        <v>143</v>
      </c>
      <c r="E277" s="266">
        <v>6833</v>
      </c>
      <c r="F277" s="266">
        <v>381</v>
      </c>
      <c r="G277" s="266">
        <v>210</v>
      </c>
      <c r="H277" s="266">
        <v>0</v>
      </c>
      <c r="I277" s="266">
        <v>0</v>
      </c>
      <c r="J277" s="267">
        <v>7748</v>
      </c>
      <c r="K277" s="267">
        <v>113</v>
      </c>
      <c r="L277" s="267">
        <v>113</v>
      </c>
      <c r="M277" s="267">
        <v>22</v>
      </c>
      <c r="N277" s="267">
        <v>0</v>
      </c>
      <c r="O277" s="267">
        <v>8191</v>
      </c>
      <c r="P277" s="267">
        <v>392</v>
      </c>
      <c r="Q277" s="267">
        <v>392</v>
      </c>
      <c r="R277" s="267">
        <v>148</v>
      </c>
      <c r="S277" s="267">
        <v>0</v>
      </c>
      <c r="T277" s="268">
        <v>0.015</v>
      </c>
      <c r="U277" s="269">
        <v>259524</v>
      </c>
      <c r="V277" s="269">
        <v>7613</v>
      </c>
      <c r="W277" s="269">
        <v>7442</v>
      </c>
      <c r="X277" s="269">
        <v>1</v>
      </c>
      <c r="Y277" s="267">
        <v>6789</v>
      </c>
      <c r="Z277" s="270">
        <v>0.0293306206747738</v>
      </c>
      <c r="AA277" s="270">
        <v>0.0557588175032928</v>
      </c>
      <c r="AB277" s="270">
        <v>0.0145844088797109</v>
      </c>
      <c r="AC277" s="271">
        <v>0.0478574044683189</v>
      </c>
      <c r="AD277" s="272">
        <v>0.0411744086235819</v>
      </c>
      <c r="AE277" s="273">
        <v>57281</v>
      </c>
      <c r="AF277" s="274">
        <v>1795</v>
      </c>
      <c r="AG277" s="274">
        <v>0</v>
      </c>
      <c r="AH277" s="274">
        <v>58739</v>
      </c>
      <c r="AI277" s="274">
        <v>1776</v>
      </c>
      <c r="AJ277" s="274">
        <v>0</v>
      </c>
      <c r="AK277" s="271">
        <v>0.0313367434227754</v>
      </c>
      <c r="AL277" s="271">
        <v>0.0302354483392635</v>
      </c>
      <c r="AM277" s="272">
        <v>0.00110129508351192</v>
      </c>
    </row>
    <row r="278" ht="17.25" spans="1:39">
      <c r="A278" s="282" t="s">
        <v>25</v>
      </c>
      <c r="B278" s="283" t="s">
        <v>3301</v>
      </c>
      <c r="C278" s="265" t="s">
        <v>150</v>
      </c>
      <c r="D278" s="283" t="s">
        <v>151</v>
      </c>
      <c r="E278" s="266">
        <v>9143</v>
      </c>
      <c r="F278" s="266">
        <v>261</v>
      </c>
      <c r="G278" s="266">
        <v>149</v>
      </c>
      <c r="H278" s="266">
        <v>0</v>
      </c>
      <c r="I278" s="266">
        <v>0</v>
      </c>
      <c r="J278" s="267">
        <v>12593</v>
      </c>
      <c r="K278" s="267">
        <v>235</v>
      </c>
      <c r="L278" s="267">
        <v>233</v>
      </c>
      <c r="M278" s="267">
        <v>0</v>
      </c>
      <c r="N278" s="267">
        <v>0</v>
      </c>
      <c r="O278" s="267">
        <v>12149</v>
      </c>
      <c r="P278" s="267">
        <v>280</v>
      </c>
      <c r="Q278" s="267">
        <v>280</v>
      </c>
      <c r="R278" s="267">
        <v>107</v>
      </c>
      <c r="S278" s="267">
        <v>0</v>
      </c>
      <c r="T278" s="268">
        <v>0.015</v>
      </c>
      <c r="U278" s="269">
        <v>376968</v>
      </c>
      <c r="V278" s="269">
        <v>7733</v>
      </c>
      <c r="W278" s="269">
        <v>7619</v>
      </c>
      <c r="X278" s="269">
        <v>2</v>
      </c>
      <c r="Y278" s="267">
        <v>6917</v>
      </c>
      <c r="Z278" s="270">
        <v>0.0205083720634112</v>
      </c>
      <c r="AA278" s="270">
        <v>0.0285464289620475</v>
      </c>
      <c r="AB278" s="270">
        <v>0.0186611609624395</v>
      </c>
      <c r="AC278" s="271">
        <v>0.0230471643756688</v>
      </c>
      <c r="AD278" s="272">
        <v>0.00988526799960802</v>
      </c>
      <c r="AE278" s="273">
        <v>85488</v>
      </c>
      <c r="AF278" s="274">
        <v>1859</v>
      </c>
      <c r="AG278" s="274">
        <v>1</v>
      </c>
      <c r="AH278" s="274">
        <v>88066</v>
      </c>
      <c r="AI278" s="274">
        <v>1841</v>
      </c>
      <c r="AJ278" s="274">
        <v>0</v>
      </c>
      <c r="AK278" s="271">
        <v>0.0217340445442635</v>
      </c>
      <c r="AL278" s="271">
        <v>0.0209047759634819</v>
      </c>
      <c r="AM278" s="272">
        <v>0.000829268580781587</v>
      </c>
    </row>
    <row r="279" ht="17.25" spans="1:39">
      <c r="A279" s="282" t="s">
        <v>25</v>
      </c>
      <c r="B279" s="283" t="s">
        <v>3301</v>
      </c>
      <c r="C279" s="265" t="s">
        <v>148</v>
      </c>
      <c r="D279" s="283" t="s">
        <v>149</v>
      </c>
      <c r="E279" s="266">
        <v>7766</v>
      </c>
      <c r="F279" s="266">
        <v>127</v>
      </c>
      <c r="G279" s="266">
        <v>73</v>
      </c>
      <c r="H279" s="266">
        <v>1</v>
      </c>
      <c r="I279" s="266">
        <v>0</v>
      </c>
      <c r="J279" s="267">
        <v>11371</v>
      </c>
      <c r="K279" s="267">
        <v>146</v>
      </c>
      <c r="L279" s="267">
        <v>146</v>
      </c>
      <c r="M279" s="267">
        <v>0</v>
      </c>
      <c r="N279" s="267">
        <v>2</v>
      </c>
      <c r="O279" s="267">
        <v>11637</v>
      </c>
      <c r="P279" s="267">
        <v>91</v>
      </c>
      <c r="Q279" s="267">
        <v>90</v>
      </c>
      <c r="R279" s="267">
        <v>24</v>
      </c>
      <c r="S279" s="267">
        <v>0</v>
      </c>
      <c r="T279" s="268">
        <v>0.015</v>
      </c>
      <c r="U279" s="269">
        <v>338418</v>
      </c>
      <c r="V279" s="269">
        <v>5882</v>
      </c>
      <c r="W279" s="269">
        <v>5825</v>
      </c>
      <c r="X279" s="269">
        <v>7</v>
      </c>
      <c r="Y279" s="267">
        <v>5348</v>
      </c>
      <c r="Z279" s="270">
        <v>0.0173601876968719</v>
      </c>
      <c r="AA279" s="270">
        <v>0.0163533350502189</v>
      </c>
      <c r="AB279" s="270">
        <v>0.0126637938615777</v>
      </c>
      <c r="AC279" s="271">
        <v>0.00781988485004726</v>
      </c>
      <c r="AD279" s="272">
        <v>0.0036895411886412</v>
      </c>
      <c r="AE279" s="273">
        <v>79838</v>
      </c>
      <c r="AF279" s="274">
        <v>1269</v>
      </c>
      <c r="AG279" s="274">
        <v>2</v>
      </c>
      <c r="AH279" s="274">
        <v>76819</v>
      </c>
      <c r="AI279" s="274">
        <v>1383</v>
      </c>
      <c r="AJ279" s="274">
        <v>3</v>
      </c>
      <c r="AK279" s="271">
        <v>0.0158696360129262</v>
      </c>
      <c r="AL279" s="271">
        <v>0.0179643057056197</v>
      </c>
      <c r="AM279" s="272">
        <v>-0.00209466969269353</v>
      </c>
    </row>
    <row r="280" ht="17.25" spans="1:39">
      <c r="A280" s="282" t="s">
        <v>25</v>
      </c>
      <c r="B280" s="283" t="s">
        <v>3301</v>
      </c>
      <c r="C280" s="265" t="s">
        <v>144</v>
      </c>
      <c r="D280" s="283" t="s">
        <v>145</v>
      </c>
      <c r="E280" s="266">
        <v>8276</v>
      </c>
      <c r="F280" s="266">
        <v>73</v>
      </c>
      <c r="G280" s="266">
        <v>49</v>
      </c>
      <c r="H280" s="266">
        <v>4</v>
      </c>
      <c r="I280" s="266">
        <v>0</v>
      </c>
      <c r="J280" s="267">
        <v>9739</v>
      </c>
      <c r="K280" s="267">
        <v>261</v>
      </c>
      <c r="L280" s="267">
        <v>260</v>
      </c>
      <c r="M280" s="267">
        <v>12</v>
      </c>
      <c r="N280" s="267">
        <v>0</v>
      </c>
      <c r="O280" s="267">
        <v>11045</v>
      </c>
      <c r="P280" s="267">
        <v>157</v>
      </c>
      <c r="Q280" s="267">
        <v>157</v>
      </c>
      <c r="R280" s="267">
        <v>39</v>
      </c>
      <c r="S280" s="267">
        <v>0</v>
      </c>
      <c r="T280" s="268">
        <v>0.015</v>
      </c>
      <c r="U280" s="269">
        <v>285720</v>
      </c>
      <c r="V280" s="269">
        <v>4151</v>
      </c>
      <c r="W280" s="269">
        <v>4122</v>
      </c>
      <c r="X280" s="269">
        <v>1</v>
      </c>
      <c r="Y280" s="267">
        <v>3624</v>
      </c>
      <c r="Z280" s="270">
        <v>0.0145247095058099</v>
      </c>
      <c r="AA280" s="270">
        <v>0.00882068632189464</v>
      </c>
      <c r="AB280" s="270">
        <v>0.0267994660642776</v>
      </c>
      <c r="AC280" s="271">
        <v>0.0142145767315527</v>
      </c>
      <c r="AD280" s="272">
        <v>-0.017978779742383</v>
      </c>
      <c r="AE280" s="273">
        <v>72205</v>
      </c>
      <c r="AF280" s="274">
        <v>1017</v>
      </c>
      <c r="AG280" s="274">
        <v>0</v>
      </c>
      <c r="AH280" s="274">
        <v>68884</v>
      </c>
      <c r="AI280" s="274">
        <v>907</v>
      </c>
      <c r="AJ280" s="274">
        <v>0</v>
      </c>
      <c r="AK280" s="271">
        <v>0.0140848971677862</v>
      </c>
      <c r="AL280" s="271">
        <v>0.0131670634690204</v>
      </c>
      <c r="AM280" s="272">
        <v>0.000917833698765783</v>
      </c>
    </row>
    <row r="281" ht="17.25" spans="1:39">
      <c r="A281" s="282" t="s">
        <v>25</v>
      </c>
      <c r="B281" s="283" t="s">
        <v>3301</v>
      </c>
      <c r="C281" s="265" t="s">
        <v>184</v>
      </c>
      <c r="D281" s="283" t="s">
        <v>185</v>
      </c>
      <c r="E281" s="266">
        <v>5125</v>
      </c>
      <c r="F281" s="266">
        <v>392</v>
      </c>
      <c r="G281" s="266">
        <v>280</v>
      </c>
      <c r="H281" s="266">
        <v>2</v>
      </c>
      <c r="I281" s="266">
        <v>0</v>
      </c>
      <c r="J281" s="267">
        <v>8605</v>
      </c>
      <c r="K281" s="267">
        <v>201</v>
      </c>
      <c r="L281" s="267">
        <v>200</v>
      </c>
      <c r="M281" s="267">
        <v>0</v>
      </c>
      <c r="N281" s="267">
        <v>0</v>
      </c>
      <c r="O281" s="267">
        <v>8453</v>
      </c>
      <c r="P281" s="267">
        <v>62</v>
      </c>
      <c r="Q281" s="267">
        <v>62</v>
      </c>
      <c r="R281" s="267">
        <v>4</v>
      </c>
      <c r="S281" s="267">
        <v>0</v>
      </c>
      <c r="T281" s="268">
        <v>0.015</v>
      </c>
      <c r="U281" s="269">
        <v>251767</v>
      </c>
      <c r="V281" s="269">
        <v>6447</v>
      </c>
      <c r="W281" s="269">
        <v>6334</v>
      </c>
      <c r="X281" s="269">
        <v>0</v>
      </c>
      <c r="Y281" s="267">
        <v>5714</v>
      </c>
      <c r="Z281" s="270">
        <v>0.0256070096557531</v>
      </c>
      <c r="AA281" s="270">
        <v>0.0764878048780488</v>
      </c>
      <c r="AB281" s="270">
        <v>0.0233585124927368</v>
      </c>
      <c r="AC281" s="271">
        <v>0.00733467408020821</v>
      </c>
      <c r="AD281" s="272">
        <v>0.053129292385312</v>
      </c>
      <c r="AE281" s="273">
        <v>57031</v>
      </c>
      <c r="AF281" s="274">
        <v>1523</v>
      </c>
      <c r="AG281" s="274">
        <v>0</v>
      </c>
      <c r="AH281" s="274">
        <v>58312</v>
      </c>
      <c r="AI281" s="274">
        <v>1385</v>
      </c>
      <c r="AJ281" s="274">
        <v>0</v>
      </c>
      <c r="AK281" s="271">
        <v>0.0267047745962722</v>
      </c>
      <c r="AL281" s="271">
        <v>0.0237515434215942</v>
      </c>
      <c r="AM281" s="272">
        <v>0.00295323117467802</v>
      </c>
    </row>
    <row r="282" ht="17.25" spans="1:39">
      <c r="A282" s="282" t="s">
        <v>25</v>
      </c>
      <c r="B282" s="283" t="s">
        <v>3301</v>
      </c>
      <c r="C282" s="265" t="s">
        <v>152</v>
      </c>
      <c r="D282" s="283" t="s">
        <v>153</v>
      </c>
      <c r="E282" s="266">
        <v>16342</v>
      </c>
      <c r="F282" s="266">
        <v>650</v>
      </c>
      <c r="G282" s="266">
        <v>372</v>
      </c>
      <c r="H282" s="266">
        <v>8</v>
      </c>
      <c r="I282" s="266">
        <v>0</v>
      </c>
      <c r="J282" s="267">
        <v>21946</v>
      </c>
      <c r="K282" s="267">
        <v>594</v>
      </c>
      <c r="L282" s="267">
        <v>592</v>
      </c>
      <c r="M282" s="267">
        <v>50</v>
      </c>
      <c r="N282" s="267">
        <v>0</v>
      </c>
      <c r="O282" s="267">
        <v>22498</v>
      </c>
      <c r="P282" s="267">
        <v>308</v>
      </c>
      <c r="Q282" s="267">
        <v>307</v>
      </c>
      <c r="R282" s="267">
        <v>107</v>
      </c>
      <c r="S282" s="267">
        <v>0</v>
      </c>
      <c r="T282" s="268">
        <v>0.015</v>
      </c>
      <c r="U282" s="269">
        <v>586751</v>
      </c>
      <c r="V282" s="269">
        <v>14655</v>
      </c>
      <c r="W282" s="269">
        <v>14371</v>
      </c>
      <c r="X282" s="269">
        <v>0</v>
      </c>
      <c r="Y282" s="267">
        <v>12981</v>
      </c>
      <c r="Z282" s="270">
        <v>0.0249765232611448</v>
      </c>
      <c r="AA282" s="270">
        <v>0.0397748133643373</v>
      </c>
      <c r="AB282" s="270">
        <v>0.0270664357969562</v>
      </c>
      <c r="AC282" s="271">
        <v>0.0136901057871811</v>
      </c>
      <c r="AD282" s="272">
        <v>0.0127083775673811</v>
      </c>
      <c r="AE282" s="273">
        <v>145140</v>
      </c>
      <c r="AF282" s="274">
        <v>3789</v>
      </c>
      <c r="AG282" s="274">
        <v>0</v>
      </c>
      <c r="AH282" s="274">
        <v>137936</v>
      </c>
      <c r="AI282" s="274">
        <v>3619</v>
      </c>
      <c r="AJ282" s="274">
        <v>0</v>
      </c>
      <c r="AK282" s="271">
        <v>0.0261058288548987</v>
      </c>
      <c r="AL282" s="271">
        <v>0.0262368054750029</v>
      </c>
      <c r="AM282" s="272">
        <v>-0.000130976620104181</v>
      </c>
    </row>
    <row r="283" ht="17.25" spans="1:39">
      <c r="A283" s="282" t="s">
        <v>25</v>
      </c>
      <c r="B283" s="283" t="s">
        <v>3301</v>
      </c>
      <c r="C283" s="265" t="s">
        <v>154</v>
      </c>
      <c r="D283" s="283" t="s">
        <v>155</v>
      </c>
      <c r="E283" s="266">
        <v>10118</v>
      </c>
      <c r="F283" s="266">
        <v>165</v>
      </c>
      <c r="G283" s="266">
        <v>93</v>
      </c>
      <c r="H283" s="266">
        <v>4</v>
      </c>
      <c r="I283" s="266">
        <v>0</v>
      </c>
      <c r="J283" s="267">
        <v>10767</v>
      </c>
      <c r="K283" s="267">
        <v>212</v>
      </c>
      <c r="L283" s="267">
        <v>212</v>
      </c>
      <c r="M283" s="267">
        <v>14</v>
      </c>
      <c r="N283" s="267">
        <v>0</v>
      </c>
      <c r="O283" s="267">
        <v>12313</v>
      </c>
      <c r="P283" s="267">
        <v>135</v>
      </c>
      <c r="Q283" s="267">
        <v>135</v>
      </c>
      <c r="R283" s="267">
        <v>25</v>
      </c>
      <c r="S283" s="267">
        <v>0</v>
      </c>
      <c r="T283" s="268">
        <v>0.015</v>
      </c>
      <c r="U283" s="269">
        <v>322142</v>
      </c>
      <c r="V283" s="269">
        <v>5058</v>
      </c>
      <c r="W283" s="269">
        <v>4984</v>
      </c>
      <c r="X283" s="269">
        <v>2</v>
      </c>
      <c r="Y283" s="267">
        <v>4437</v>
      </c>
      <c r="Z283" s="270">
        <v>0.0156949419821073</v>
      </c>
      <c r="AA283" s="270">
        <v>0.0163075706661396</v>
      </c>
      <c r="AB283" s="270">
        <v>0.0196897928856692</v>
      </c>
      <c r="AC283" s="271">
        <v>0.0109640217656136</v>
      </c>
      <c r="AD283" s="272">
        <v>-0.00338222221952962</v>
      </c>
      <c r="AE283" s="273">
        <v>86090</v>
      </c>
      <c r="AF283" s="274">
        <v>1311</v>
      </c>
      <c r="AG283" s="274">
        <v>0</v>
      </c>
      <c r="AH283" s="274">
        <v>76677</v>
      </c>
      <c r="AI283" s="274">
        <v>1200</v>
      </c>
      <c r="AJ283" s="274">
        <v>0</v>
      </c>
      <c r="AK283" s="271">
        <v>0.0152282495063306</v>
      </c>
      <c r="AL283" s="271">
        <v>0.0156500645565163</v>
      </c>
      <c r="AM283" s="272">
        <v>-0.000421815050185712</v>
      </c>
    </row>
    <row r="284" ht="17.25" spans="1:39">
      <c r="A284" s="282" t="s">
        <v>25</v>
      </c>
      <c r="B284" s="283" t="s">
        <v>3310</v>
      </c>
      <c r="C284" s="265" t="s">
        <v>3311</v>
      </c>
      <c r="D284" s="283" t="s">
        <v>3312</v>
      </c>
      <c r="E284" s="266">
        <v>0</v>
      </c>
      <c r="F284" s="266">
        <v>0</v>
      </c>
      <c r="G284" s="266">
        <v>0</v>
      </c>
      <c r="H284" s="266">
        <v>0</v>
      </c>
      <c r="I284" s="266">
        <v>0</v>
      </c>
      <c r="J284" s="267">
        <v>0</v>
      </c>
      <c r="K284" s="267">
        <v>0</v>
      </c>
      <c r="L284" s="267">
        <v>0</v>
      </c>
      <c r="M284" s="267">
        <v>0</v>
      </c>
      <c r="N284" s="267">
        <v>0</v>
      </c>
      <c r="O284" s="267">
        <v>0</v>
      </c>
      <c r="P284" s="267">
        <v>0</v>
      </c>
      <c r="Q284" s="267">
        <v>0</v>
      </c>
      <c r="R284" s="267">
        <v>0</v>
      </c>
      <c r="S284" s="267">
        <v>0</v>
      </c>
      <c r="T284" s="268">
        <v>0.015</v>
      </c>
      <c r="U284" s="269">
        <v>0</v>
      </c>
      <c r="V284" s="269">
        <v>0</v>
      </c>
      <c r="W284" s="269">
        <v>0</v>
      </c>
      <c r="X284" s="269">
        <v>0</v>
      </c>
      <c r="Y284" s="267">
        <v>0</v>
      </c>
      <c r="Z284" s="270">
        <v>0</v>
      </c>
      <c r="AA284" s="270">
        <v>0</v>
      </c>
      <c r="AB284" s="270">
        <v>0</v>
      </c>
      <c r="AC284" s="271">
        <v>0</v>
      </c>
      <c r="AD284" s="272">
        <v>0</v>
      </c>
      <c r="AE284" s="273">
        <v>0</v>
      </c>
      <c r="AF284" s="274">
        <v>0</v>
      </c>
      <c r="AG284" s="274">
        <v>0</v>
      </c>
      <c r="AH284" s="274">
        <v>0</v>
      </c>
      <c r="AI284" s="274">
        <v>0</v>
      </c>
      <c r="AJ284" s="274">
        <v>0</v>
      </c>
      <c r="AK284" s="271">
        <v>0</v>
      </c>
      <c r="AL284" s="271">
        <v>0</v>
      </c>
      <c r="AM284" s="272">
        <v>0</v>
      </c>
    </row>
    <row r="285" ht="17.25" spans="1:39">
      <c r="A285" s="282" t="s">
        <v>25</v>
      </c>
      <c r="B285" s="283" t="s">
        <v>3310</v>
      </c>
      <c r="C285" s="265" t="s">
        <v>3313</v>
      </c>
      <c r="D285" s="283" t="s">
        <v>3314</v>
      </c>
      <c r="E285" s="266">
        <v>0</v>
      </c>
      <c r="F285" s="266">
        <v>0</v>
      </c>
      <c r="G285" s="266">
        <v>0</v>
      </c>
      <c r="H285" s="266">
        <v>0</v>
      </c>
      <c r="I285" s="266">
        <v>0</v>
      </c>
      <c r="J285" s="267">
        <v>0</v>
      </c>
      <c r="K285" s="267">
        <v>0</v>
      </c>
      <c r="L285" s="267">
        <v>0</v>
      </c>
      <c r="M285" s="267">
        <v>0</v>
      </c>
      <c r="N285" s="267">
        <v>0</v>
      </c>
      <c r="O285" s="267">
        <v>0</v>
      </c>
      <c r="P285" s="267">
        <v>0</v>
      </c>
      <c r="Q285" s="267">
        <v>0</v>
      </c>
      <c r="R285" s="267">
        <v>0</v>
      </c>
      <c r="S285" s="267">
        <v>0</v>
      </c>
      <c r="T285" s="268">
        <v>0.015</v>
      </c>
      <c r="U285" s="269">
        <v>0</v>
      </c>
      <c r="V285" s="269">
        <v>0</v>
      </c>
      <c r="W285" s="269">
        <v>0</v>
      </c>
      <c r="X285" s="269">
        <v>0</v>
      </c>
      <c r="Y285" s="267">
        <v>0</v>
      </c>
      <c r="Z285" s="270">
        <v>0</v>
      </c>
      <c r="AA285" s="270">
        <v>0</v>
      </c>
      <c r="AB285" s="270">
        <v>0</v>
      </c>
      <c r="AC285" s="271">
        <v>0</v>
      </c>
      <c r="AD285" s="272">
        <v>0</v>
      </c>
      <c r="AE285" s="273">
        <v>0</v>
      </c>
      <c r="AF285" s="274">
        <v>0</v>
      </c>
      <c r="AG285" s="274">
        <v>0</v>
      </c>
      <c r="AH285" s="274">
        <v>0</v>
      </c>
      <c r="AI285" s="274">
        <v>0</v>
      </c>
      <c r="AJ285" s="274">
        <v>0</v>
      </c>
      <c r="AK285" s="271">
        <v>0</v>
      </c>
      <c r="AL285" s="271">
        <v>0</v>
      </c>
      <c r="AM285" s="272">
        <v>0</v>
      </c>
    </row>
    <row r="286" ht="17.25" spans="1:39">
      <c r="A286" s="282" t="s">
        <v>25</v>
      </c>
      <c r="B286" s="283" t="s">
        <v>3310</v>
      </c>
      <c r="C286" s="265" t="s">
        <v>156</v>
      </c>
      <c r="D286" s="283" t="s">
        <v>157</v>
      </c>
      <c r="E286" s="266">
        <v>8011</v>
      </c>
      <c r="F286" s="266">
        <v>241</v>
      </c>
      <c r="G286" s="266">
        <v>183</v>
      </c>
      <c r="H286" s="266">
        <v>0</v>
      </c>
      <c r="I286" s="266">
        <v>0</v>
      </c>
      <c r="J286" s="267">
        <v>11531</v>
      </c>
      <c r="K286" s="267">
        <v>234</v>
      </c>
      <c r="L286" s="267">
        <v>233</v>
      </c>
      <c r="M286" s="267">
        <v>9</v>
      </c>
      <c r="N286" s="267">
        <v>0</v>
      </c>
      <c r="O286" s="267">
        <v>11476</v>
      </c>
      <c r="P286" s="267">
        <v>274</v>
      </c>
      <c r="Q286" s="267">
        <v>274</v>
      </c>
      <c r="R286" s="267">
        <v>8</v>
      </c>
      <c r="S286" s="267">
        <v>0</v>
      </c>
      <c r="T286" s="268">
        <v>0.015</v>
      </c>
      <c r="U286" s="269">
        <v>335217</v>
      </c>
      <c r="V286" s="269">
        <v>7638</v>
      </c>
      <c r="W286" s="269">
        <v>7572</v>
      </c>
      <c r="X286" s="269">
        <v>15</v>
      </c>
      <c r="Y286" s="267">
        <v>6544</v>
      </c>
      <c r="Z286" s="270">
        <v>0.0227404934713932</v>
      </c>
      <c r="AA286" s="270">
        <v>0.0300836350018724</v>
      </c>
      <c r="AB286" s="270">
        <v>0.020293122886133</v>
      </c>
      <c r="AC286" s="271">
        <v>0.0238759149529453</v>
      </c>
      <c r="AD286" s="272">
        <v>0.00979051211573939</v>
      </c>
      <c r="AE286" s="273">
        <v>78520</v>
      </c>
      <c r="AF286" s="274">
        <v>1818</v>
      </c>
      <c r="AG286" s="274">
        <v>0</v>
      </c>
      <c r="AH286" s="274">
        <v>76554</v>
      </c>
      <c r="AI286" s="274">
        <v>1853</v>
      </c>
      <c r="AJ286" s="274">
        <v>0</v>
      </c>
      <c r="AK286" s="271">
        <v>0.0231533367294957</v>
      </c>
      <c r="AL286" s="271">
        <v>0.0242051362436973</v>
      </c>
      <c r="AM286" s="272">
        <v>-0.00105179951420159</v>
      </c>
    </row>
    <row r="287" ht="17.25" spans="1:39">
      <c r="A287" s="282" t="s">
        <v>25</v>
      </c>
      <c r="B287" s="283" t="s">
        <v>3310</v>
      </c>
      <c r="C287" s="265" t="s">
        <v>160</v>
      </c>
      <c r="D287" s="283" t="s">
        <v>161</v>
      </c>
      <c r="E287" s="266">
        <v>13681</v>
      </c>
      <c r="F287" s="266">
        <v>314</v>
      </c>
      <c r="G287" s="266">
        <v>237</v>
      </c>
      <c r="H287" s="266">
        <v>55</v>
      </c>
      <c r="I287" s="266">
        <v>0</v>
      </c>
      <c r="J287" s="267">
        <v>15515</v>
      </c>
      <c r="K287" s="267">
        <v>284</v>
      </c>
      <c r="L287" s="267">
        <v>284</v>
      </c>
      <c r="M287" s="267">
        <v>77</v>
      </c>
      <c r="N287" s="267">
        <v>0</v>
      </c>
      <c r="O287" s="267">
        <v>17544</v>
      </c>
      <c r="P287" s="267">
        <v>344</v>
      </c>
      <c r="Q287" s="267">
        <v>342</v>
      </c>
      <c r="R287" s="267">
        <v>177</v>
      </c>
      <c r="S287" s="267">
        <v>0</v>
      </c>
      <c r="T287" s="268">
        <v>0.015</v>
      </c>
      <c r="U287" s="269">
        <v>505982</v>
      </c>
      <c r="V287" s="269">
        <v>8737</v>
      </c>
      <c r="W287" s="269">
        <v>8658</v>
      </c>
      <c r="X287" s="269">
        <v>2</v>
      </c>
      <c r="Y287" s="267">
        <v>7978</v>
      </c>
      <c r="Z287" s="270">
        <v>0.017263459964979</v>
      </c>
      <c r="AA287" s="270">
        <v>0.0229515386302171</v>
      </c>
      <c r="AB287" s="270">
        <v>0.0183048662584596</v>
      </c>
      <c r="AC287" s="271">
        <v>0.0196078431372549</v>
      </c>
      <c r="AD287" s="272">
        <v>0.00464667237175754</v>
      </c>
      <c r="AE287" s="273">
        <v>117013</v>
      </c>
      <c r="AF287" s="274">
        <v>2334</v>
      </c>
      <c r="AG287" s="274">
        <v>0</v>
      </c>
      <c r="AH287" s="274">
        <v>121078</v>
      </c>
      <c r="AI287" s="274">
        <v>2020</v>
      </c>
      <c r="AJ287" s="274">
        <v>0</v>
      </c>
      <c r="AK287" s="271">
        <v>0.0199465016707545</v>
      </c>
      <c r="AL287" s="271">
        <v>0.0166834602487653</v>
      </c>
      <c r="AM287" s="272">
        <v>0.00326304142198927</v>
      </c>
    </row>
    <row r="288" ht="17.25" spans="1:39">
      <c r="A288" s="282" t="s">
        <v>25</v>
      </c>
      <c r="B288" s="283" t="s">
        <v>3310</v>
      </c>
      <c r="C288" s="265" t="s">
        <v>164</v>
      </c>
      <c r="D288" s="283" t="s">
        <v>165</v>
      </c>
      <c r="E288" s="266">
        <v>9678</v>
      </c>
      <c r="F288" s="266">
        <v>305</v>
      </c>
      <c r="G288" s="266">
        <v>175</v>
      </c>
      <c r="H288" s="266">
        <v>4</v>
      </c>
      <c r="I288" s="266">
        <v>0</v>
      </c>
      <c r="J288" s="267">
        <v>11650</v>
      </c>
      <c r="K288" s="267">
        <v>268</v>
      </c>
      <c r="L288" s="267">
        <v>268</v>
      </c>
      <c r="M288" s="267">
        <v>2</v>
      </c>
      <c r="N288" s="267">
        <v>0</v>
      </c>
      <c r="O288" s="267">
        <v>13245</v>
      </c>
      <c r="P288" s="267">
        <v>298</v>
      </c>
      <c r="Q288" s="267">
        <v>298</v>
      </c>
      <c r="R288" s="267">
        <v>34</v>
      </c>
      <c r="S288" s="267">
        <v>0</v>
      </c>
      <c r="T288" s="268">
        <v>0.015</v>
      </c>
      <c r="U288" s="269">
        <v>369514</v>
      </c>
      <c r="V288" s="269">
        <v>9130</v>
      </c>
      <c r="W288" s="269">
        <v>8996</v>
      </c>
      <c r="X288" s="269">
        <v>7</v>
      </c>
      <c r="Y288" s="267">
        <v>8033</v>
      </c>
      <c r="Z288" s="270">
        <v>0.0246891863366476</v>
      </c>
      <c r="AA288" s="270">
        <v>0.0315147757801199</v>
      </c>
      <c r="AB288" s="270">
        <v>0.0230042918454936</v>
      </c>
      <c r="AC288" s="271">
        <v>0.0224990562476406</v>
      </c>
      <c r="AD288" s="272">
        <v>0.0085104839346263</v>
      </c>
      <c r="AE288" s="273">
        <v>88371</v>
      </c>
      <c r="AF288" s="274">
        <v>2330</v>
      </c>
      <c r="AG288" s="274">
        <v>0</v>
      </c>
      <c r="AH288" s="274">
        <v>89026</v>
      </c>
      <c r="AI288" s="274">
        <v>2224</v>
      </c>
      <c r="AJ288" s="274">
        <v>1</v>
      </c>
      <c r="AK288" s="271">
        <v>0.0263661155809032</v>
      </c>
      <c r="AL288" s="271">
        <v>0.0249702334149574</v>
      </c>
      <c r="AM288" s="272">
        <v>0.00139588216594581</v>
      </c>
    </row>
    <row r="289" ht="17.25" spans="1:39">
      <c r="A289" s="282" t="s">
        <v>25</v>
      </c>
      <c r="B289" s="283" t="s">
        <v>3310</v>
      </c>
      <c r="C289" s="265" t="s">
        <v>158</v>
      </c>
      <c r="D289" s="283" t="s">
        <v>159</v>
      </c>
      <c r="E289" s="266">
        <v>17270</v>
      </c>
      <c r="F289" s="266">
        <v>297</v>
      </c>
      <c r="G289" s="266">
        <v>213</v>
      </c>
      <c r="H289" s="266">
        <v>49</v>
      </c>
      <c r="I289" s="266">
        <v>0</v>
      </c>
      <c r="J289" s="267">
        <v>21257</v>
      </c>
      <c r="K289" s="267">
        <v>367</v>
      </c>
      <c r="L289" s="267">
        <v>364</v>
      </c>
      <c r="M289" s="267">
        <v>79</v>
      </c>
      <c r="N289" s="267">
        <v>0</v>
      </c>
      <c r="O289" s="267">
        <v>23625</v>
      </c>
      <c r="P289" s="267">
        <v>290</v>
      </c>
      <c r="Q289" s="267">
        <v>290</v>
      </c>
      <c r="R289" s="267">
        <v>152</v>
      </c>
      <c r="S289" s="267">
        <v>0</v>
      </c>
      <c r="T289" s="268">
        <v>0.015</v>
      </c>
      <c r="U289" s="269">
        <v>632665</v>
      </c>
      <c r="V289" s="269">
        <v>10124</v>
      </c>
      <c r="W289" s="269">
        <v>10036</v>
      </c>
      <c r="X289" s="269">
        <v>1</v>
      </c>
      <c r="Y289" s="267">
        <v>9331</v>
      </c>
      <c r="Z289" s="270">
        <v>0.0160005690215201</v>
      </c>
      <c r="AA289" s="270">
        <v>0.0171974522292994</v>
      </c>
      <c r="AB289" s="270">
        <v>0.0172649009737969</v>
      </c>
      <c r="AC289" s="271">
        <v>0.0122751322751323</v>
      </c>
      <c r="AD289" s="272">
        <v>-6.7448744497503e-5</v>
      </c>
      <c r="AE289" s="273">
        <v>154863</v>
      </c>
      <c r="AF289" s="274">
        <v>2340</v>
      </c>
      <c r="AG289" s="274">
        <v>0</v>
      </c>
      <c r="AH289" s="274">
        <v>147328</v>
      </c>
      <c r="AI289" s="274">
        <v>2642</v>
      </c>
      <c r="AJ289" s="274">
        <v>0</v>
      </c>
      <c r="AK289" s="271">
        <v>0.0151101295984192</v>
      </c>
      <c r="AL289" s="271">
        <v>0.0179327758470895</v>
      </c>
      <c r="AM289" s="272">
        <v>-0.00282264624867024</v>
      </c>
    </row>
    <row r="290" ht="17.25" spans="1:39">
      <c r="A290" s="282" t="s">
        <v>25</v>
      </c>
      <c r="B290" s="283" t="s">
        <v>3310</v>
      </c>
      <c r="C290" s="265" t="s">
        <v>166</v>
      </c>
      <c r="D290" s="283" t="s">
        <v>167</v>
      </c>
      <c r="E290" s="266">
        <v>1367</v>
      </c>
      <c r="F290" s="266">
        <v>72</v>
      </c>
      <c r="G290" s="266">
        <v>52</v>
      </c>
      <c r="H290" s="266">
        <v>0</v>
      </c>
      <c r="I290" s="266">
        <v>0</v>
      </c>
      <c r="J290" s="267">
        <v>2055</v>
      </c>
      <c r="K290" s="267">
        <v>74</v>
      </c>
      <c r="L290" s="267">
        <v>74</v>
      </c>
      <c r="M290" s="267">
        <v>7</v>
      </c>
      <c r="N290" s="267">
        <v>0</v>
      </c>
      <c r="O290" s="267">
        <v>2159</v>
      </c>
      <c r="P290" s="267">
        <v>105</v>
      </c>
      <c r="Q290" s="267">
        <v>105</v>
      </c>
      <c r="R290" s="267">
        <v>60</v>
      </c>
      <c r="S290" s="267">
        <v>0</v>
      </c>
      <c r="T290" s="268">
        <v>0.015</v>
      </c>
      <c r="U290" s="269">
        <v>62103</v>
      </c>
      <c r="V290" s="269">
        <v>1738</v>
      </c>
      <c r="W290" s="269">
        <v>1717</v>
      </c>
      <c r="X290" s="269">
        <v>0</v>
      </c>
      <c r="Y290" s="267">
        <v>1527</v>
      </c>
      <c r="Z290" s="270">
        <v>0.0279857655829831</v>
      </c>
      <c r="AA290" s="270">
        <v>0.0526700804681785</v>
      </c>
      <c r="AB290" s="270">
        <v>0.0360097323600973</v>
      </c>
      <c r="AC290" s="271">
        <v>0.0486336266790181</v>
      </c>
      <c r="AD290" s="272">
        <v>0.0166603481080812</v>
      </c>
      <c r="AE290" s="273">
        <v>14379</v>
      </c>
      <c r="AF290" s="274">
        <v>525</v>
      </c>
      <c r="AG290" s="274">
        <v>0</v>
      </c>
      <c r="AH290" s="274">
        <v>14134</v>
      </c>
      <c r="AI290" s="274">
        <v>434</v>
      </c>
      <c r="AJ290" s="274">
        <v>0</v>
      </c>
      <c r="AK290" s="271">
        <v>0.0365115793866055</v>
      </c>
      <c r="AL290" s="271">
        <v>0.030706098768926</v>
      </c>
      <c r="AM290" s="272">
        <v>0.00580548061767947</v>
      </c>
    </row>
    <row r="291" ht="17.25" spans="1:39">
      <c r="A291" s="282" t="s">
        <v>25</v>
      </c>
      <c r="B291" s="283" t="s">
        <v>3310</v>
      </c>
      <c r="C291" s="265" t="s">
        <v>162</v>
      </c>
      <c r="D291" s="283" t="s">
        <v>163</v>
      </c>
      <c r="E291" s="266">
        <v>7302</v>
      </c>
      <c r="F291" s="266">
        <v>174</v>
      </c>
      <c r="G291" s="266">
        <v>119</v>
      </c>
      <c r="H291" s="266">
        <v>35</v>
      </c>
      <c r="I291" s="266">
        <v>0</v>
      </c>
      <c r="J291" s="267">
        <v>9806</v>
      </c>
      <c r="K291" s="267">
        <v>216</v>
      </c>
      <c r="L291" s="267">
        <v>216</v>
      </c>
      <c r="M291" s="267">
        <v>42</v>
      </c>
      <c r="N291" s="267">
        <v>0</v>
      </c>
      <c r="O291" s="267">
        <v>10855</v>
      </c>
      <c r="P291" s="267">
        <v>225</v>
      </c>
      <c r="Q291" s="267">
        <v>225</v>
      </c>
      <c r="R291" s="267">
        <v>114</v>
      </c>
      <c r="S291" s="267">
        <v>0</v>
      </c>
      <c r="T291" s="268">
        <v>0.015</v>
      </c>
      <c r="U291" s="269">
        <v>309325</v>
      </c>
      <c r="V291" s="269">
        <v>6259</v>
      </c>
      <c r="W291" s="269">
        <v>6202</v>
      </c>
      <c r="X291" s="269">
        <v>2</v>
      </c>
      <c r="Y291" s="267">
        <v>5656</v>
      </c>
      <c r="Z291" s="270">
        <v>0.0202279156227269</v>
      </c>
      <c r="AA291" s="270">
        <v>0.0238290879211175</v>
      </c>
      <c r="AB291" s="270">
        <v>0.0220273302059963</v>
      </c>
      <c r="AC291" s="271">
        <v>0.0207277752187932</v>
      </c>
      <c r="AD291" s="272">
        <v>0.00180175771512117</v>
      </c>
      <c r="AE291" s="273">
        <v>71436</v>
      </c>
      <c r="AF291" s="274">
        <v>1532</v>
      </c>
      <c r="AG291" s="274">
        <v>1</v>
      </c>
      <c r="AH291" s="274">
        <v>71156</v>
      </c>
      <c r="AI291" s="274">
        <v>1578</v>
      </c>
      <c r="AJ291" s="274">
        <v>1</v>
      </c>
      <c r="AK291" s="271">
        <v>0.021431771095806</v>
      </c>
      <c r="AL291" s="271">
        <v>0.0221625723761875</v>
      </c>
      <c r="AM291" s="272">
        <v>-0.000730801280381495</v>
      </c>
    </row>
    <row r="292" ht="17.25" spans="1:39">
      <c r="A292" s="282" t="s">
        <v>25</v>
      </c>
      <c r="B292" s="283" t="s">
        <v>3310</v>
      </c>
      <c r="C292" s="265" t="s">
        <v>168</v>
      </c>
      <c r="D292" s="283" t="s">
        <v>169</v>
      </c>
      <c r="E292" s="266">
        <v>5209</v>
      </c>
      <c r="F292" s="266">
        <v>147</v>
      </c>
      <c r="G292" s="266">
        <v>68</v>
      </c>
      <c r="H292" s="266">
        <v>0</v>
      </c>
      <c r="I292" s="266">
        <v>0</v>
      </c>
      <c r="J292" s="267">
        <v>7696</v>
      </c>
      <c r="K292" s="267">
        <v>181</v>
      </c>
      <c r="L292" s="267">
        <v>181</v>
      </c>
      <c r="M292" s="267">
        <v>13</v>
      </c>
      <c r="N292" s="267">
        <v>0</v>
      </c>
      <c r="O292" s="267">
        <v>8190</v>
      </c>
      <c r="P292" s="267">
        <v>182</v>
      </c>
      <c r="Q292" s="267">
        <v>182</v>
      </c>
      <c r="R292" s="267">
        <v>104</v>
      </c>
      <c r="S292" s="267">
        <v>0</v>
      </c>
      <c r="T292" s="268">
        <v>0.015</v>
      </c>
      <c r="U292" s="269">
        <v>238380</v>
      </c>
      <c r="V292" s="269">
        <v>5519</v>
      </c>
      <c r="W292" s="269">
        <v>5440</v>
      </c>
      <c r="X292" s="269">
        <v>0</v>
      </c>
      <c r="Y292" s="267">
        <v>5030</v>
      </c>
      <c r="Z292" s="270">
        <v>0.0231521100763487</v>
      </c>
      <c r="AA292" s="270">
        <v>0.0282203877903628</v>
      </c>
      <c r="AB292" s="270">
        <v>0.023518711018711</v>
      </c>
      <c r="AC292" s="271">
        <v>0.0222222222222222</v>
      </c>
      <c r="AD292" s="272">
        <v>0.00470167677165181</v>
      </c>
      <c r="AE292" s="273">
        <v>54592</v>
      </c>
      <c r="AF292" s="274">
        <v>1374</v>
      </c>
      <c r="AG292" s="274">
        <v>0</v>
      </c>
      <c r="AH292" s="274">
        <v>57284</v>
      </c>
      <c r="AI292" s="274">
        <v>1374</v>
      </c>
      <c r="AJ292" s="274">
        <v>0</v>
      </c>
      <c r="AK292" s="271">
        <v>0.0251685228604924</v>
      </c>
      <c r="AL292" s="271">
        <v>0.0239857551846938</v>
      </c>
      <c r="AM292" s="272">
        <v>0.00118276767579857</v>
      </c>
    </row>
    <row r="293" ht="17.25" spans="1:39">
      <c r="A293" s="282" t="s">
        <v>186</v>
      </c>
      <c r="B293" s="283" t="s">
        <v>3315</v>
      </c>
      <c r="C293" s="265" t="s">
        <v>188</v>
      </c>
      <c r="D293" s="283" t="s">
        <v>189</v>
      </c>
      <c r="E293" s="266">
        <v>4649</v>
      </c>
      <c r="F293" s="266">
        <v>188</v>
      </c>
      <c r="G293" s="266">
        <v>77</v>
      </c>
      <c r="H293" s="266">
        <v>0</v>
      </c>
      <c r="I293" s="266">
        <v>0</v>
      </c>
      <c r="J293" s="267">
        <v>6471</v>
      </c>
      <c r="K293" s="267">
        <v>242</v>
      </c>
      <c r="L293" s="267">
        <v>242</v>
      </c>
      <c r="M293" s="267">
        <v>1</v>
      </c>
      <c r="N293" s="267">
        <v>0</v>
      </c>
      <c r="O293" s="267">
        <v>6897</v>
      </c>
      <c r="P293" s="267">
        <v>244</v>
      </c>
      <c r="Q293" s="267">
        <v>244</v>
      </c>
      <c r="R293" s="267">
        <v>70</v>
      </c>
      <c r="S293" s="267">
        <v>1</v>
      </c>
      <c r="T293" s="268">
        <v>0.015</v>
      </c>
      <c r="U293" s="269">
        <v>192133</v>
      </c>
      <c r="V293" s="269">
        <v>6388</v>
      </c>
      <c r="W293" s="269">
        <v>6277</v>
      </c>
      <c r="X293" s="269">
        <v>4</v>
      </c>
      <c r="Y293" s="267">
        <v>5651</v>
      </c>
      <c r="Z293" s="270">
        <v>0.033226983391713</v>
      </c>
      <c r="AA293" s="270">
        <v>0.0404388040438804</v>
      </c>
      <c r="AB293" s="270">
        <v>0.0373976201514449</v>
      </c>
      <c r="AC293" s="271">
        <v>0.0352327098738582</v>
      </c>
      <c r="AD293" s="272">
        <v>0.0030411838924355</v>
      </c>
      <c r="AE293" s="273">
        <v>45315</v>
      </c>
      <c r="AF293" s="274">
        <v>1574</v>
      </c>
      <c r="AG293" s="274">
        <v>2</v>
      </c>
      <c r="AH293" s="274">
        <v>45796</v>
      </c>
      <c r="AI293" s="274">
        <v>1616</v>
      </c>
      <c r="AJ293" s="274">
        <v>0</v>
      </c>
      <c r="AK293" s="271">
        <v>0.0346904998344919</v>
      </c>
      <c r="AL293" s="271">
        <v>0.0352869246222378</v>
      </c>
      <c r="AM293" s="272">
        <v>-0.00059642478774586</v>
      </c>
    </row>
    <row r="294" ht="17.25" spans="1:39">
      <c r="A294" s="282" t="s">
        <v>186</v>
      </c>
      <c r="B294" s="283" t="s">
        <v>3315</v>
      </c>
      <c r="C294" s="265" t="s">
        <v>190</v>
      </c>
      <c r="D294" s="283" t="s">
        <v>191</v>
      </c>
      <c r="E294" s="266">
        <v>3524</v>
      </c>
      <c r="F294" s="266">
        <v>173</v>
      </c>
      <c r="G294" s="266">
        <v>64</v>
      </c>
      <c r="H294" s="266">
        <v>0</v>
      </c>
      <c r="I294" s="266">
        <v>0</v>
      </c>
      <c r="J294" s="267">
        <v>5187</v>
      </c>
      <c r="K294" s="267">
        <v>171</v>
      </c>
      <c r="L294" s="267">
        <v>169</v>
      </c>
      <c r="M294" s="267">
        <v>9</v>
      </c>
      <c r="N294" s="267">
        <v>0</v>
      </c>
      <c r="O294" s="267">
        <v>5440</v>
      </c>
      <c r="P294" s="267">
        <v>224</v>
      </c>
      <c r="Q294" s="267">
        <v>224</v>
      </c>
      <c r="R294" s="267">
        <v>108</v>
      </c>
      <c r="S294" s="267">
        <v>0</v>
      </c>
      <c r="T294" s="268">
        <v>0.015</v>
      </c>
      <c r="U294" s="269">
        <v>154573</v>
      </c>
      <c r="V294" s="269">
        <v>4987</v>
      </c>
      <c r="W294" s="269">
        <v>4871</v>
      </c>
      <c r="X294" s="269">
        <v>2</v>
      </c>
      <c r="Y294" s="267">
        <v>4429</v>
      </c>
      <c r="Z294" s="270">
        <v>0.0322501342407794</v>
      </c>
      <c r="AA294" s="270">
        <v>0.0490919409761634</v>
      </c>
      <c r="AB294" s="270">
        <v>0.032967032967033</v>
      </c>
      <c r="AC294" s="271">
        <v>0.0411764705882353</v>
      </c>
      <c r="AD294" s="272">
        <v>0.0161249080091305</v>
      </c>
      <c r="AE294" s="273">
        <v>35932</v>
      </c>
      <c r="AF294" s="274">
        <v>1338</v>
      </c>
      <c r="AG294" s="274">
        <v>0</v>
      </c>
      <c r="AH294" s="274">
        <v>37715</v>
      </c>
      <c r="AI294" s="274">
        <v>1212</v>
      </c>
      <c r="AJ294" s="274">
        <v>2</v>
      </c>
      <c r="AK294" s="271">
        <v>0.0372370032283202</v>
      </c>
      <c r="AL294" s="271">
        <v>0.0320827257059525</v>
      </c>
      <c r="AM294" s="272">
        <v>0.00515427752236762</v>
      </c>
    </row>
    <row r="295" ht="17.25" spans="1:39">
      <c r="A295" s="282" t="s">
        <v>186</v>
      </c>
      <c r="B295" s="283" t="s">
        <v>3315</v>
      </c>
      <c r="C295" s="265" t="s">
        <v>192</v>
      </c>
      <c r="D295" s="283" t="s">
        <v>193</v>
      </c>
      <c r="E295" s="266">
        <v>7576</v>
      </c>
      <c r="F295" s="266">
        <v>355</v>
      </c>
      <c r="G295" s="266">
        <v>207</v>
      </c>
      <c r="H295" s="266">
        <v>1</v>
      </c>
      <c r="I295" s="266">
        <v>0</v>
      </c>
      <c r="J295" s="267">
        <v>11188</v>
      </c>
      <c r="K295" s="267">
        <v>317</v>
      </c>
      <c r="L295" s="267">
        <v>317</v>
      </c>
      <c r="M295" s="267">
        <v>23</v>
      </c>
      <c r="N295" s="267">
        <v>0</v>
      </c>
      <c r="O295" s="267">
        <v>11340</v>
      </c>
      <c r="P295" s="267">
        <v>323</v>
      </c>
      <c r="Q295" s="267">
        <v>323</v>
      </c>
      <c r="R295" s="267">
        <v>136</v>
      </c>
      <c r="S295" s="267">
        <v>0</v>
      </c>
      <c r="T295" s="268">
        <v>0.015</v>
      </c>
      <c r="U295" s="269">
        <v>325330</v>
      </c>
      <c r="V295" s="269">
        <v>9818</v>
      </c>
      <c r="W295" s="269">
        <v>9663</v>
      </c>
      <c r="X295" s="269">
        <v>55</v>
      </c>
      <c r="Y295" s="267">
        <v>8691</v>
      </c>
      <c r="Z295" s="270">
        <v>0.0300095287861556</v>
      </c>
      <c r="AA295" s="270">
        <v>0.0468585005279831</v>
      </c>
      <c r="AB295" s="270">
        <v>0.0283339292098677</v>
      </c>
      <c r="AC295" s="271">
        <v>0.0284832451499118</v>
      </c>
      <c r="AD295" s="272">
        <v>0.0185245713181154</v>
      </c>
      <c r="AE295" s="273">
        <v>74604</v>
      </c>
      <c r="AF295" s="274">
        <v>2293</v>
      </c>
      <c r="AG295" s="274">
        <v>2</v>
      </c>
      <c r="AH295" s="274">
        <v>77430</v>
      </c>
      <c r="AI295" s="274">
        <v>2584</v>
      </c>
      <c r="AJ295" s="274">
        <v>23</v>
      </c>
      <c r="AK295" s="271">
        <v>0.0307088091791325</v>
      </c>
      <c r="AL295" s="271">
        <v>0.0330750355159499</v>
      </c>
      <c r="AM295" s="272">
        <v>-0.0023662263368174</v>
      </c>
    </row>
    <row r="296" ht="17.25" spans="1:39">
      <c r="A296" s="282" t="s">
        <v>186</v>
      </c>
      <c r="B296" s="283" t="s">
        <v>3315</v>
      </c>
      <c r="C296" s="265" t="s">
        <v>194</v>
      </c>
      <c r="D296" s="283" t="s">
        <v>195</v>
      </c>
      <c r="E296" s="266">
        <v>9382</v>
      </c>
      <c r="F296" s="266">
        <v>207</v>
      </c>
      <c r="G296" s="266">
        <v>110</v>
      </c>
      <c r="H296" s="266">
        <v>0</v>
      </c>
      <c r="I296" s="266">
        <v>0</v>
      </c>
      <c r="J296" s="267">
        <v>13668</v>
      </c>
      <c r="K296" s="267">
        <v>66</v>
      </c>
      <c r="L296" s="267">
        <v>66</v>
      </c>
      <c r="M296" s="267">
        <v>0</v>
      </c>
      <c r="N296" s="267">
        <v>0</v>
      </c>
      <c r="O296" s="267">
        <v>13864</v>
      </c>
      <c r="P296" s="267">
        <v>438</v>
      </c>
      <c r="Q296" s="267">
        <v>437</v>
      </c>
      <c r="R296" s="267">
        <v>232</v>
      </c>
      <c r="S296" s="267">
        <v>2</v>
      </c>
      <c r="T296" s="268">
        <v>0.015</v>
      </c>
      <c r="U296" s="269">
        <v>395838</v>
      </c>
      <c r="V296" s="269">
        <v>8714</v>
      </c>
      <c r="W296" s="269">
        <v>8616</v>
      </c>
      <c r="X296" s="269">
        <v>17</v>
      </c>
      <c r="Y296" s="267">
        <v>8052</v>
      </c>
      <c r="Z296" s="270">
        <v>0.0219711093932366</v>
      </c>
      <c r="AA296" s="270">
        <v>0.0220635259006608</v>
      </c>
      <c r="AB296" s="270">
        <v>0.004828797190518</v>
      </c>
      <c r="AC296" s="271">
        <v>0.0314483554529717</v>
      </c>
      <c r="AD296" s="272">
        <v>0.0172347287101428</v>
      </c>
      <c r="AE296" s="273">
        <v>92895</v>
      </c>
      <c r="AF296" s="274">
        <v>1779</v>
      </c>
      <c r="AG296" s="274">
        <v>3</v>
      </c>
      <c r="AH296" s="274">
        <v>93762</v>
      </c>
      <c r="AI296" s="274">
        <v>2362</v>
      </c>
      <c r="AJ296" s="274">
        <v>9</v>
      </c>
      <c r="AK296" s="271">
        <v>0.0191183594380752</v>
      </c>
      <c r="AL296" s="271">
        <v>0.0250954544484973</v>
      </c>
      <c r="AM296" s="272">
        <v>-0.00597709501042201</v>
      </c>
    </row>
    <row r="297" ht="17.25" spans="1:39">
      <c r="A297" s="282" t="s">
        <v>186</v>
      </c>
      <c r="B297" s="283" t="s">
        <v>3315</v>
      </c>
      <c r="C297" s="265" t="s">
        <v>196</v>
      </c>
      <c r="D297" s="283" t="s">
        <v>197</v>
      </c>
      <c r="E297" s="266">
        <v>6581</v>
      </c>
      <c r="F297" s="266">
        <v>193</v>
      </c>
      <c r="G297" s="266">
        <v>110</v>
      </c>
      <c r="H297" s="266">
        <v>0</v>
      </c>
      <c r="I297" s="266">
        <v>0</v>
      </c>
      <c r="J297" s="267">
        <v>9196</v>
      </c>
      <c r="K297" s="267">
        <v>232</v>
      </c>
      <c r="L297" s="267">
        <v>232</v>
      </c>
      <c r="M297" s="267">
        <v>14</v>
      </c>
      <c r="N297" s="267">
        <v>0</v>
      </c>
      <c r="O297" s="267">
        <v>9544</v>
      </c>
      <c r="P297" s="267">
        <v>234</v>
      </c>
      <c r="Q297" s="267">
        <v>234</v>
      </c>
      <c r="R297" s="267">
        <v>84</v>
      </c>
      <c r="S297" s="267">
        <v>0</v>
      </c>
      <c r="T297" s="268">
        <v>0.015</v>
      </c>
      <c r="U297" s="269">
        <v>262269</v>
      </c>
      <c r="V297" s="269">
        <v>7009</v>
      </c>
      <c r="W297" s="269">
        <v>6924</v>
      </c>
      <c r="X297" s="269">
        <v>15</v>
      </c>
      <c r="Y297" s="267">
        <v>6288</v>
      </c>
      <c r="Z297" s="270">
        <v>0.0266672767273296</v>
      </c>
      <c r="AA297" s="270">
        <v>0.0293268500227929</v>
      </c>
      <c r="AB297" s="270">
        <v>0.0252283601565898</v>
      </c>
      <c r="AC297" s="271">
        <v>0.0245180217937972</v>
      </c>
      <c r="AD297" s="272">
        <v>0.00409848986620306</v>
      </c>
      <c r="AE297" s="273">
        <v>61402</v>
      </c>
      <c r="AF297" s="274">
        <v>1707</v>
      </c>
      <c r="AG297" s="274">
        <v>0</v>
      </c>
      <c r="AH297" s="274">
        <v>62653</v>
      </c>
      <c r="AI297" s="274">
        <v>1735</v>
      </c>
      <c r="AJ297" s="274">
        <v>2</v>
      </c>
      <c r="AK297" s="271">
        <v>0.0278003973811928</v>
      </c>
      <c r="AL297" s="271">
        <v>0.0276602876159162</v>
      </c>
      <c r="AM297" s="272">
        <v>0.000140109765276557</v>
      </c>
    </row>
    <row r="298" ht="17.25" spans="1:39">
      <c r="A298" s="282" t="s">
        <v>186</v>
      </c>
      <c r="B298" s="283" t="s">
        <v>3315</v>
      </c>
      <c r="C298" s="265" t="s">
        <v>198</v>
      </c>
      <c r="D298" s="283" t="s">
        <v>199</v>
      </c>
      <c r="E298" s="266">
        <v>4811</v>
      </c>
      <c r="F298" s="266">
        <v>118</v>
      </c>
      <c r="G298" s="266">
        <v>76</v>
      </c>
      <c r="H298" s="266">
        <v>0</v>
      </c>
      <c r="I298" s="266">
        <v>0</v>
      </c>
      <c r="J298" s="267">
        <v>6752</v>
      </c>
      <c r="K298" s="267">
        <v>236</v>
      </c>
      <c r="L298" s="267">
        <v>236</v>
      </c>
      <c r="M298" s="267">
        <v>16</v>
      </c>
      <c r="N298" s="267">
        <v>0</v>
      </c>
      <c r="O298" s="267">
        <v>6945</v>
      </c>
      <c r="P298" s="267">
        <v>206</v>
      </c>
      <c r="Q298" s="267">
        <v>205</v>
      </c>
      <c r="R298" s="267">
        <v>58</v>
      </c>
      <c r="S298" s="267">
        <v>0</v>
      </c>
      <c r="T298" s="268">
        <v>0.015</v>
      </c>
      <c r="U298" s="269">
        <v>196928</v>
      </c>
      <c r="V298" s="269">
        <v>5459</v>
      </c>
      <c r="W298" s="269">
        <v>5414</v>
      </c>
      <c r="X298" s="269">
        <v>2</v>
      </c>
      <c r="Y298" s="267">
        <v>4877</v>
      </c>
      <c r="Z298" s="270">
        <v>0.027710635359116</v>
      </c>
      <c r="AA298" s="270">
        <v>0.0245271253377676</v>
      </c>
      <c r="AB298" s="270">
        <v>0.0349526066350711</v>
      </c>
      <c r="AC298" s="271">
        <v>0.0296616270698344</v>
      </c>
      <c r="AD298" s="272">
        <v>-0.0104254812973035</v>
      </c>
      <c r="AE298" s="273">
        <v>44932</v>
      </c>
      <c r="AF298" s="274">
        <v>1302</v>
      </c>
      <c r="AG298" s="274">
        <v>0</v>
      </c>
      <c r="AH298" s="274">
        <v>47385</v>
      </c>
      <c r="AI298" s="274">
        <v>1382</v>
      </c>
      <c r="AJ298" s="274">
        <v>1</v>
      </c>
      <c r="AK298" s="271">
        <v>0.0289771209828185</v>
      </c>
      <c r="AL298" s="271">
        <v>0.0291442439590588</v>
      </c>
      <c r="AM298" s="272">
        <v>-0.000167122976240292</v>
      </c>
    </row>
    <row r="299" ht="17.25" spans="1:39">
      <c r="A299" s="282" t="s">
        <v>186</v>
      </c>
      <c r="B299" s="283" t="s">
        <v>3315</v>
      </c>
      <c r="C299" s="265" t="s">
        <v>200</v>
      </c>
      <c r="D299" s="283" t="s">
        <v>201</v>
      </c>
      <c r="E299" s="266">
        <v>5250</v>
      </c>
      <c r="F299" s="266">
        <v>203</v>
      </c>
      <c r="G299" s="266">
        <v>116</v>
      </c>
      <c r="H299" s="266">
        <v>0</v>
      </c>
      <c r="I299" s="266">
        <v>0</v>
      </c>
      <c r="J299" s="267">
        <v>7230</v>
      </c>
      <c r="K299" s="267">
        <v>180</v>
      </c>
      <c r="L299" s="267">
        <v>180</v>
      </c>
      <c r="M299" s="267">
        <v>13</v>
      </c>
      <c r="N299" s="267">
        <v>0</v>
      </c>
      <c r="O299" s="267">
        <v>7343</v>
      </c>
      <c r="P299" s="267">
        <v>195</v>
      </c>
      <c r="Q299" s="267">
        <v>195</v>
      </c>
      <c r="R299" s="267">
        <v>97</v>
      </c>
      <c r="S299" s="267">
        <v>0</v>
      </c>
      <c r="T299" s="268">
        <v>0.015</v>
      </c>
      <c r="U299" s="269">
        <v>209596</v>
      </c>
      <c r="V299" s="269">
        <v>5462</v>
      </c>
      <c r="W299" s="269">
        <v>5374</v>
      </c>
      <c r="X299" s="269">
        <v>5</v>
      </c>
      <c r="Y299" s="267">
        <v>4877</v>
      </c>
      <c r="Z299" s="270">
        <v>0.0260358022099658</v>
      </c>
      <c r="AA299" s="270">
        <v>0.0386666666666667</v>
      </c>
      <c r="AB299" s="270">
        <v>0.024896265560166</v>
      </c>
      <c r="AC299" s="271">
        <v>0.0265559035816424</v>
      </c>
      <c r="AD299" s="272">
        <v>0.0137704011065007</v>
      </c>
      <c r="AE299" s="273">
        <v>48362</v>
      </c>
      <c r="AF299" s="274">
        <v>1379</v>
      </c>
      <c r="AG299" s="274">
        <v>2</v>
      </c>
      <c r="AH299" s="274">
        <v>50039</v>
      </c>
      <c r="AI299" s="274">
        <v>1434</v>
      </c>
      <c r="AJ299" s="274">
        <v>1</v>
      </c>
      <c r="AK299" s="271">
        <v>0.0284727678756048</v>
      </c>
      <c r="AL299" s="271">
        <v>0.0286376626231539</v>
      </c>
      <c r="AM299" s="272">
        <v>-0.000164894747549126</v>
      </c>
    </row>
    <row r="300" ht="17.25" spans="1:39">
      <c r="A300" s="282" t="s">
        <v>186</v>
      </c>
      <c r="B300" s="283" t="s">
        <v>3315</v>
      </c>
      <c r="C300" s="265" t="s">
        <v>202</v>
      </c>
      <c r="D300" s="283" t="s">
        <v>203</v>
      </c>
      <c r="E300" s="266">
        <v>5836</v>
      </c>
      <c r="F300" s="266">
        <v>104</v>
      </c>
      <c r="G300" s="266">
        <v>79</v>
      </c>
      <c r="H300" s="266">
        <v>0</v>
      </c>
      <c r="I300" s="266">
        <v>0</v>
      </c>
      <c r="J300" s="267">
        <v>8617</v>
      </c>
      <c r="K300" s="267">
        <v>146</v>
      </c>
      <c r="L300" s="267">
        <v>145</v>
      </c>
      <c r="M300" s="267">
        <v>27</v>
      </c>
      <c r="N300" s="267">
        <v>0</v>
      </c>
      <c r="O300" s="267">
        <v>8859</v>
      </c>
      <c r="P300" s="267">
        <v>122</v>
      </c>
      <c r="Q300" s="267">
        <v>122</v>
      </c>
      <c r="R300" s="267">
        <v>68</v>
      </c>
      <c r="S300" s="267">
        <v>0</v>
      </c>
      <c r="T300" s="268">
        <v>0.015</v>
      </c>
      <c r="U300" s="269">
        <v>247437</v>
      </c>
      <c r="V300" s="269">
        <v>3547</v>
      </c>
      <c r="W300" s="269">
        <v>3521</v>
      </c>
      <c r="X300" s="269">
        <v>1</v>
      </c>
      <c r="Y300" s="267">
        <v>3227</v>
      </c>
      <c r="Z300" s="270">
        <v>0.0143309205979704</v>
      </c>
      <c r="AA300" s="270">
        <v>0.0178204249485949</v>
      </c>
      <c r="AB300" s="270">
        <v>0.0169432517117326</v>
      </c>
      <c r="AC300" s="271">
        <v>0.0137713060164804</v>
      </c>
      <c r="AD300" s="272">
        <v>0.000877173236862309</v>
      </c>
      <c r="AE300" s="273">
        <v>58002</v>
      </c>
      <c r="AF300" s="274">
        <v>869</v>
      </c>
      <c r="AG300" s="274">
        <v>1</v>
      </c>
      <c r="AH300" s="274">
        <v>60208</v>
      </c>
      <c r="AI300" s="274">
        <v>889</v>
      </c>
      <c r="AJ300" s="274">
        <v>0</v>
      </c>
      <c r="AK300" s="271">
        <v>0.0149650012068549</v>
      </c>
      <c r="AL300" s="271">
        <v>0.0147654796704757</v>
      </c>
      <c r="AM300" s="272">
        <v>0.000199521536379251</v>
      </c>
    </row>
    <row r="301" ht="17.25" spans="1:39">
      <c r="A301" s="282" t="s">
        <v>186</v>
      </c>
      <c r="B301" s="283" t="s">
        <v>3315</v>
      </c>
      <c r="C301" s="265" t="s">
        <v>204</v>
      </c>
      <c r="D301" s="283" t="s">
        <v>205</v>
      </c>
      <c r="E301" s="266">
        <v>3391</v>
      </c>
      <c r="F301" s="266">
        <v>65</v>
      </c>
      <c r="G301" s="266">
        <v>47</v>
      </c>
      <c r="H301" s="266">
        <v>0</v>
      </c>
      <c r="I301" s="266">
        <v>0</v>
      </c>
      <c r="J301" s="267">
        <v>4811</v>
      </c>
      <c r="K301" s="267">
        <v>132</v>
      </c>
      <c r="L301" s="267">
        <v>132</v>
      </c>
      <c r="M301" s="267">
        <v>7</v>
      </c>
      <c r="N301" s="267">
        <v>0</v>
      </c>
      <c r="O301" s="267">
        <v>4843</v>
      </c>
      <c r="P301" s="267">
        <v>114</v>
      </c>
      <c r="Q301" s="267">
        <v>114</v>
      </c>
      <c r="R301" s="267">
        <v>54</v>
      </c>
      <c r="S301" s="267">
        <v>0</v>
      </c>
      <c r="T301" s="268">
        <v>0.015</v>
      </c>
      <c r="U301" s="269">
        <v>133069</v>
      </c>
      <c r="V301" s="269">
        <v>2914</v>
      </c>
      <c r="W301" s="269">
        <v>2896</v>
      </c>
      <c r="X301" s="269">
        <v>0</v>
      </c>
      <c r="Y301" s="267">
        <v>2617</v>
      </c>
      <c r="Z301" s="270">
        <v>0.0218984136049719</v>
      </c>
      <c r="AA301" s="270">
        <v>0.0191683869065173</v>
      </c>
      <c r="AB301" s="270">
        <v>0.0274371232591977</v>
      </c>
      <c r="AC301" s="271">
        <v>0.0235391286392732</v>
      </c>
      <c r="AD301" s="272">
        <v>-0.00826873635268042</v>
      </c>
      <c r="AE301" s="273">
        <v>30943</v>
      </c>
      <c r="AF301" s="274">
        <v>712</v>
      </c>
      <c r="AG301" s="274">
        <v>0</v>
      </c>
      <c r="AH301" s="274">
        <v>31343</v>
      </c>
      <c r="AI301" s="274">
        <v>740</v>
      </c>
      <c r="AJ301" s="274">
        <v>0</v>
      </c>
      <c r="AK301" s="271">
        <v>0.0230100507384546</v>
      </c>
      <c r="AL301" s="271">
        <v>0.0236097374214338</v>
      </c>
      <c r="AM301" s="272">
        <v>-0.000599686682979234</v>
      </c>
    </row>
    <row r="302" ht="17.25" spans="1:39">
      <c r="A302" s="282" t="s">
        <v>186</v>
      </c>
      <c r="B302" s="283" t="s">
        <v>3315</v>
      </c>
      <c r="C302" s="265" t="s">
        <v>206</v>
      </c>
      <c r="D302" s="283" t="s">
        <v>207</v>
      </c>
      <c r="E302" s="266">
        <v>4071</v>
      </c>
      <c r="F302" s="266">
        <v>156</v>
      </c>
      <c r="G302" s="266">
        <v>107</v>
      </c>
      <c r="H302" s="266">
        <v>0</v>
      </c>
      <c r="I302" s="266">
        <v>0</v>
      </c>
      <c r="J302" s="267">
        <v>6005</v>
      </c>
      <c r="K302" s="267">
        <v>190</v>
      </c>
      <c r="L302" s="267">
        <v>187</v>
      </c>
      <c r="M302" s="267">
        <v>37</v>
      </c>
      <c r="N302" s="267">
        <v>0</v>
      </c>
      <c r="O302" s="267">
        <v>6007</v>
      </c>
      <c r="P302" s="267">
        <v>190</v>
      </c>
      <c r="Q302" s="267">
        <v>190</v>
      </c>
      <c r="R302" s="267">
        <v>99</v>
      </c>
      <c r="S302" s="267">
        <v>1</v>
      </c>
      <c r="T302" s="268">
        <v>0.015</v>
      </c>
      <c r="U302" s="269">
        <v>167579</v>
      </c>
      <c r="V302" s="269">
        <v>5005</v>
      </c>
      <c r="W302" s="269">
        <v>4948</v>
      </c>
      <c r="X302" s="269">
        <v>19</v>
      </c>
      <c r="Y302" s="267">
        <v>4497</v>
      </c>
      <c r="Z302" s="270">
        <v>0.0297531313589412</v>
      </c>
      <c r="AA302" s="270">
        <v>0.0383198231392778</v>
      </c>
      <c r="AB302" s="270">
        <v>0.0316402997502082</v>
      </c>
      <c r="AC302" s="271">
        <v>0.0314632928250375</v>
      </c>
      <c r="AD302" s="272">
        <v>0.00667952338906966</v>
      </c>
      <c r="AE302" s="273">
        <v>39176</v>
      </c>
      <c r="AF302" s="274">
        <v>1244</v>
      </c>
      <c r="AG302" s="274">
        <v>6</v>
      </c>
      <c r="AH302" s="274">
        <v>39844</v>
      </c>
      <c r="AI302" s="274">
        <v>1210</v>
      </c>
      <c r="AJ302" s="274">
        <v>0</v>
      </c>
      <c r="AK302" s="271">
        <v>0.0316009801919543</v>
      </c>
      <c r="AL302" s="271">
        <v>0.0303684369039253</v>
      </c>
      <c r="AM302" s="272">
        <v>0.00123254328802895</v>
      </c>
    </row>
    <row r="303" ht="17.25" spans="1:39">
      <c r="A303" s="282" t="s">
        <v>186</v>
      </c>
      <c r="B303" s="283" t="s">
        <v>3315</v>
      </c>
      <c r="C303" s="265" t="s">
        <v>208</v>
      </c>
      <c r="D303" s="283" t="s">
        <v>209</v>
      </c>
      <c r="E303" s="266">
        <v>4383</v>
      </c>
      <c r="F303" s="266">
        <v>160</v>
      </c>
      <c r="G303" s="266">
        <v>87</v>
      </c>
      <c r="H303" s="266">
        <v>0</v>
      </c>
      <c r="I303" s="266">
        <v>0</v>
      </c>
      <c r="J303" s="267">
        <v>6795</v>
      </c>
      <c r="K303" s="267">
        <v>169</v>
      </c>
      <c r="L303" s="267">
        <v>169</v>
      </c>
      <c r="M303" s="267">
        <v>28</v>
      </c>
      <c r="N303" s="267">
        <v>0</v>
      </c>
      <c r="O303" s="267">
        <v>7034</v>
      </c>
      <c r="P303" s="267">
        <v>190</v>
      </c>
      <c r="Q303" s="267">
        <v>190</v>
      </c>
      <c r="R303" s="267">
        <v>121</v>
      </c>
      <c r="S303" s="267">
        <v>0</v>
      </c>
      <c r="T303" s="268">
        <v>0.015</v>
      </c>
      <c r="U303" s="269">
        <v>193582</v>
      </c>
      <c r="V303" s="269">
        <v>4758</v>
      </c>
      <c r="W303" s="269">
        <v>4684</v>
      </c>
      <c r="X303" s="269">
        <v>2</v>
      </c>
      <c r="Y303" s="267">
        <v>4274</v>
      </c>
      <c r="Z303" s="270">
        <v>0.0245683999545412</v>
      </c>
      <c r="AA303" s="270">
        <v>0.0365046771617614</v>
      </c>
      <c r="AB303" s="270">
        <v>0.0248712288447388</v>
      </c>
      <c r="AC303" s="271">
        <v>0.0270116576627808</v>
      </c>
      <c r="AD303" s="272">
        <v>0.0116334483170226</v>
      </c>
      <c r="AE303" s="273">
        <v>45100</v>
      </c>
      <c r="AF303" s="274">
        <v>1213</v>
      </c>
      <c r="AG303" s="274">
        <v>0</v>
      </c>
      <c r="AH303" s="274">
        <v>46563</v>
      </c>
      <c r="AI303" s="274">
        <v>1151</v>
      </c>
      <c r="AJ303" s="274">
        <v>0</v>
      </c>
      <c r="AK303" s="271">
        <v>0.0268957871396896</v>
      </c>
      <c r="AL303" s="271">
        <v>0.0247191976461998</v>
      </c>
      <c r="AM303" s="272">
        <v>0.00217658949348981</v>
      </c>
    </row>
    <row r="304" ht="17.25" spans="1:39">
      <c r="A304" s="282" t="s">
        <v>186</v>
      </c>
      <c r="B304" s="283" t="s">
        <v>3315</v>
      </c>
      <c r="C304" s="265" t="s">
        <v>210</v>
      </c>
      <c r="D304" s="283" t="s">
        <v>210</v>
      </c>
      <c r="E304" s="266">
        <v>5084</v>
      </c>
      <c r="F304" s="266">
        <v>143</v>
      </c>
      <c r="G304" s="266">
        <v>93</v>
      </c>
      <c r="H304" s="266">
        <v>0</v>
      </c>
      <c r="I304" s="266">
        <v>0</v>
      </c>
      <c r="J304" s="267">
        <v>6978</v>
      </c>
      <c r="K304" s="267">
        <v>179</v>
      </c>
      <c r="L304" s="267">
        <v>179</v>
      </c>
      <c r="M304" s="267">
        <v>27</v>
      </c>
      <c r="N304" s="267">
        <v>0</v>
      </c>
      <c r="O304" s="267">
        <v>6848</v>
      </c>
      <c r="P304" s="267">
        <v>166</v>
      </c>
      <c r="Q304" s="267">
        <v>166</v>
      </c>
      <c r="R304" s="267">
        <v>55</v>
      </c>
      <c r="S304" s="267">
        <v>0</v>
      </c>
      <c r="T304" s="268">
        <v>0.015</v>
      </c>
      <c r="U304" s="269">
        <v>198822</v>
      </c>
      <c r="V304" s="269">
        <v>5051</v>
      </c>
      <c r="W304" s="269">
        <v>5001</v>
      </c>
      <c r="X304" s="269">
        <v>4</v>
      </c>
      <c r="Y304" s="267">
        <v>4559</v>
      </c>
      <c r="Z304" s="270">
        <v>0.0253845147921256</v>
      </c>
      <c r="AA304" s="270">
        <v>0.0281274586939418</v>
      </c>
      <c r="AB304" s="270">
        <v>0.0256520492977931</v>
      </c>
      <c r="AC304" s="271">
        <v>0.0242406542056075</v>
      </c>
      <c r="AD304" s="272">
        <v>0.00247540939614871</v>
      </c>
      <c r="AE304" s="273">
        <v>45787</v>
      </c>
      <c r="AF304" s="274">
        <v>1164</v>
      </c>
      <c r="AG304" s="274">
        <v>1</v>
      </c>
      <c r="AH304" s="274">
        <v>47458</v>
      </c>
      <c r="AI304" s="274">
        <v>1372</v>
      </c>
      <c r="AJ304" s="274">
        <v>1</v>
      </c>
      <c r="AK304" s="271">
        <v>0.0254002227706554</v>
      </c>
      <c r="AL304" s="271">
        <v>0.0288887015887732</v>
      </c>
      <c r="AM304" s="272">
        <v>-0.00348847881811781</v>
      </c>
    </row>
    <row r="305" ht="17.25" spans="1:39">
      <c r="A305" s="282" t="s">
        <v>186</v>
      </c>
      <c r="B305" s="283" t="s">
        <v>3315</v>
      </c>
      <c r="C305" s="265" t="s">
        <v>211</v>
      </c>
      <c r="D305" s="283" t="s">
        <v>212</v>
      </c>
      <c r="E305" s="266">
        <v>3525</v>
      </c>
      <c r="F305" s="266">
        <v>89</v>
      </c>
      <c r="G305" s="266">
        <v>52</v>
      </c>
      <c r="H305" s="266">
        <v>0</v>
      </c>
      <c r="I305" s="266">
        <v>0</v>
      </c>
      <c r="J305" s="267">
        <v>5398</v>
      </c>
      <c r="K305" s="267">
        <v>119</v>
      </c>
      <c r="L305" s="267">
        <v>119</v>
      </c>
      <c r="M305" s="267">
        <v>10</v>
      </c>
      <c r="N305" s="267">
        <v>0</v>
      </c>
      <c r="O305" s="267">
        <v>5762</v>
      </c>
      <c r="P305" s="267">
        <v>152</v>
      </c>
      <c r="Q305" s="267">
        <v>152</v>
      </c>
      <c r="R305" s="267">
        <v>80</v>
      </c>
      <c r="S305" s="267">
        <v>0</v>
      </c>
      <c r="T305" s="268">
        <v>0.015</v>
      </c>
      <c r="U305" s="269">
        <v>157274</v>
      </c>
      <c r="V305" s="269">
        <v>3433</v>
      </c>
      <c r="W305" s="269">
        <v>3396</v>
      </c>
      <c r="X305" s="269">
        <v>0</v>
      </c>
      <c r="Y305" s="267">
        <v>3120</v>
      </c>
      <c r="Z305" s="270">
        <v>0.0218281470554574</v>
      </c>
      <c r="AA305" s="270">
        <v>0.0252482269503546</v>
      </c>
      <c r="AB305" s="270">
        <v>0.0220452019266395</v>
      </c>
      <c r="AC305" s="271">
        <v>0.0263797292606734</v>
      </c>
      <c r="AD305" s="272">
        <v>0.00320302502371511</v>
      </c>
      <c r="AE305" s="273">
        <v>36127</v>
      </c>
      <c r="AF305" s="274">
        <v>855</v>
      </c>
      <c r="AG305" s="274">
        <v>0</v>
      </c>
      <c r="AH305" s="274">
        <v>37292</v>
      </c>
      <c r="AI305" s="274">
        <v>843</v>
      </c>
      <c r="AJ305" s="274">
        <v>0</v>
      </c>
      <c r="AK305" s="271">
        <v>0.0236665098126055</v>
      </c>
      <c r="AL305" s="271">
        <v>0.0226053845328757</v>
      </c>
      <c r="AM305" s="272">
        <v>0.00106112527972985</v>
      </c>
    </row>
    <row r="306" ht="17.25" spans="1:39">
      <c r="A306" s="282" t="s">
        <v>186</v>
      </c>
      <c r="B306" s="283" t="s">
        <v>3315</v>
      </c>
      <c r="C306" s="265" t="s">
        <v>213</v>
      </c>
      <c r="D306" s="283" t="s">
        <v>214</v>
      </c>
      <c r="E306" s="266">
        <v>3735</v>
      </c>
      <c r="F306" s="266">
        <v>120</v>
      </c>
      <c r="G306" s="266">
        <v>68</v>
      </c>
      <c r="H306" s="266">
        <v>0</v>
      </c>
      <c r="I306" s="266">
        <v>0</v>
      </c>
      <c r="J306" s="267">
        <v>5630</v>
      </c>
      <c r="K306" s="267">
        <v>100</v>
      </c>
      <c r="L306" s="267">
        <v>100</v>
      </c>
      <c r="M306" s="267">
        <v>8</v>
      </c>
      <c r="N306" s="267">
        <v>0</v>
      </c>
      <c r="O306" s="267">
        <v>5675</v>
      </c>
      <c r="P306" s="267">
        <v>136</v>
      </c>
      <c r="Q306" s="267">
        <v>135</v>
      </c>
      <c r="R306" s="267">
        <v>60</v>
      </c>
      <c r="S306" s="267">
        <v>0</v>
      </c>
      <c r="T306" s="268">
        <v>0.015</v>
      </c>
      <c r="U306" s="269">
        <v>158281</v>
      </c>
      <c r="V306" s="269">
        <v>3280</v>
      </c>
      <c r="W306" s="269">
        <v>3227</v>
      </c>
      <c r="X306" s="269">
        <v>13</v>
      </c>
      <c r="Y306" s="267">
        <v>2912</v>
      </c>
      <c r="Z306" s="270">
        <v>0.0206405064410763</v>
      </c>
      <c r="AA306" s="270">
        <v>0.0321285140562249</v>
      </c>
      <c r="AB306" s="270">
        <v>0.0177619893428064</v>
      </c>
      <c r="AC306" s="271">
        <v>0.0239647577092511</v>
      </c>
      <c r="AD306" s="272">
        <v>0.0143665247134185</v>
      </c>
      <c r="AE306" s="273">
        <v>36526</v>
      </c>
      <c r="AF306" s="274">
        <v>785</v>
      </c>
      <c r="AG306" s="274">
        <v>5</v>
      </c>
      <c r="AH306" s="274">
        <v>38581</v>
      </c>
      <c r="AI306" s="274">
        <v>932</v>
      </c>
      <c r="AJ306" s="274">
        <v>4</v>
      </c>
      <c r="AK306" s="271">
        <v>0.0213546514811367</v>
      </c>
      <c r="AL306" s="271">
        <v>0.0240532904797698</v>
      </c>
      <c r="AM306" s="272">
        <v>-0.00269863899863311</v>
      </c>
    </row>
    <row r="307" ht="17.25" spans="1:39">
      <c r="A307" s="282" t="s">
        <v>186</v>
      </c>
      <c r="B307" s="283" t="s">
        <v>3315</v>
      </c>
      <c r="C307" s="265" t="s">
        <v>215</v>
      </c>
      <c r="D307" s="283" t="s">
        <v>216</v>
      </c>
      <c r="E307" s="266">
        <v>5056</v>
      </c>
      <c r="F307" s="266">
        <v>157</v>
      </c>
      <c r="G307" s="266">
        <v>88</v>
      </c>
      <c r="H307" s="266">
        <v>0</v>
      </c>
      <c r="I307" s="266">
        <v>0</v>
      </c>
      <c r="J307" s="267">
        <v>7171</v>
      </c>
      <c r="K307" s="267">
        <v>210</v>
      </c>
      <c r="L307" s="267">
        <v>209</v>
      </c>
      <c r="M307" s="267">
        <v>18</v>
      </c>
      <c r="N307" s="267">
        <v>0</v>
      </c>
      <c r="O307" s="267">
        <v>7648</v>
      </c>
      <c r="P307" s="267">
        <v>207</v>
      </c>
      <c r="Q307" s="267">
        <v>207</v>
      </c>
      <c r="R307" s="267">
        <v>98</v>
      </c>
      <c r="S307" s="267">
        <v>0</v>
      </c>
      <c r="T307" s="268">
        <v>0.015</v>
      </c>
      <c r="U307" s="269">
        <v>208843</v>
      </c>
      <c r="V307" s="269">
        <v>5548</v>
      </c>
      <c r="W307" s="269">
        <v>5478</v>
      </c>
      <c r="X307" s="269">
        <v>5</v>
      </c>
      <c r="Y307" s="267">
        <v>4997</v>
      </c>
      <c r="Z307" s="270">
        <v>0.0265414689503598</v>
      </c>
      <c r="AA307" s="270">
        <v>0.0310522151898734</v>
      </c>
      <c r="AB307" s="270">
        <v>0.0292846186027053</v>
      </c>
      <c r="AC307" s="271">
        <v>0.02706589958159</v>
      </c>
      <c r="AD307" s="272">
        <v>0.00176759658716807</v>
      </c>
      <c r="AE307" s="273">
        <v>48996</v>
      </c>
      <c r="AF307" s="274">
        <v>1313</v>
      </c>
      <c r="AG307" s="274">
        <v>0</v>
      </c>
      <c r="AH307" s="274">
        <v>49705</v>
      </c>
      <c r="AI307" s="274">
        <v>1475</v>
      </c>
      <c r="AJ307" s="274">
        <v>0</v>
      </c>
      <c r="AK307" s="271">
        <v>0.0267981059678341</v>
      </c>
      <c r="AL307" s="271">
        <v>0.0296750829896389</v>
      </c>
      <c r="AM307" s="272">
        <v>-0.00287697702180476</v>
      </c>
    </row>
    <row r="308" ht="17.25" spans="1:39">
      <c r="A308" s="282" t="s">
        <v>186</v>
      </c>
      <c r="B308" s="283" t="s">
        <v>3315</v>
      </c>
      <c r="C308" s="265" t="s">
        <v>217</v>
      </c>
      <c r="D308" s="283" t="s">
        <v>218</v>
      </c>
      <c r="E308" s="266">
        <v>3912</v>
      </c>
      <c r="F308" s="266">
        <v>151</v>
      </c>
      <c r="G308" s="266">
        <v>86</v>
      </c>
      <c r="H308" s="266">
        <v>0</v>
      </c>
      <c r="I308" s="266">
        <v>0</v>
      </c>
      <c r="J308" s="267">
        <v>5593</v>
      </c>
      <c r="K308" s="267">
        <v>206</v>
      </c>
      <c r="L308" s="267">
        <v>206</v>
      </c>
      <c r="M308" s="267">
        <v>1</v>
      </c>
      <c r="N308" s="267">
        <v>0</v>
      </c>
      <c r="O308" s="267">
        <v>6171</v>
      </c>
      <c r="P308" s="267">
        <v>199</v>
      </c>
      <c r="Q308" s="267">
        <v>199</v>
      </c>
      <c r="R308" s="267">
        <v>49</v>
      </c>
      <c r="S308" s="267">
        <v>0</v>
      </c>
      <c r="T308" s="268">
        <v>0.015</v>
      </c>
      <c r="U308" s="269">
        <v>166838</v>
      </c>
      <c r="V308" s="269">
        <v>5098</v>
      </c>
      <c r="W308" s="269">
        <v>5032</v>
      </c>
      <c r="X308" s="269">
        <v>1</v>
      </c>
      <c r="Y308" s="267">
        <v>4492</v>
      </c>
      <c r="Z308" s="270">
        <v>0.0305505939893789</v>
      </c>
      <c r="AA308" s="270">
        <v>0.03859918200409</v>
      </c>
      <c r="AB308" s="270">
        <v>0.036831753978187</v>
      </c>
      <c r="AC308" s="271">
        <v>0.0322476097877167</v>
      </c>
      <c r="AD308" s="272">
        <v>0.00176742802590296</v>
      </c>
      <c r="AE308" s="273">
        <v>38874</v>
      </c>
      <c r="AF308" s="274">
        <v>1283</v>
      </c>
      <c r="AG308" s="274">
        <v>0</v>
      </c>
      <c r="AH308" s="274">
        <v>39905</v>
      </c>
      <c r="AI308" s="274">
        <v>1218</v>
      </c>
      <c r="AJ308" s="274">
        <v>0</v>
      </c>
      <c r="AK308" s="271">
        <v>0.0330040644132325</v>
      </c>
      <c r="AL308" s="271">
        <v>0.0305224909159253</v>
      </c>
      <c r="AM308" s="272">
        <v>0.00248157349730718</v>
      </c>
    </row>
    <row r="309" ht="17.25" spans="1:39">
      <c r="A309" s="282" t="s">
        <v>186</v>
      </c>
      <c r="B309" s="283" t="s">
        <v>3316</v>
      </c>
      <c r="C309" s="265" t="s">
        <v>219</v>
      </c>
      <c r="D309" s="283" t="s">
        <v>220</v>
      </c>
      <c r="E309" s="266">
        <v>0</v>
      </c>
      <c r="F309" s="266">
        <v>0</v>
      </c>
      <c r="G309" s="266">
        <v>0</v>
      </c>
      <c r="H309" s="266">
        <v>0</v>
      </c>
      <c r="I309" s="266">
        <v>0</v>
      </c>
      <c r="J309" s="267">
        <v>0</v>
      </c>
      <c r="K309" s="267">
        <v>0</v>
      </c>
      <c r="L309" s="267">
        <v>0</v>
      </c>
      <c r="M309" s="267">
        <v>0</v>
      </c>
      <c r="N309" s="267">
        <v>0</v>
      </c>
      <c r="O309" s="267">
        <v>0</v>
      </c>
      <c r="P309" s="267">
        <v>0</v>
      </c>
      <c r="Q309" s="267">
        <v>0</v>
      </c>
      <c r="R309" s="267">
        <v>0</v>
      </c>
      <c r="S309" s="267">
        <v>0</v>
      </c>
      <c r="T309" s="268">
        <v>0.015</v>
      </c>
      <c r="U309" s="269">
        <v>34313</v>
      </c>
      <c r="V309" s="269">
        <v>611</v>
      </c>
      <c r="W309" s="269">
        <v>611</v>
      </c>
      <c r="X309" s="269">
        <v>1</v>
      </c>
      <c r="Y309" s="267">
        <v>590</v>
      </c>
      <c r="Z309" s="270">
        <v>0.0177775187246816</v>
      </c>
      <c r="AA309" s="270">
        <v>0</v>
      </c>
      <c r="AB309" s="270">
        <v>0</v>
      </c>
      <c r="AC309" s="271">
        <v>0</v>
      </c>
      <c r="AD309" s="272">
        <v>0</v>
      </c>
      <c r="AE309" s="273">
        <v>0</v>
      </c>
      <c r="AF309" s="274">
        <v>0</v>
      </c>
      <c r="AG309" s="274">
        <v>0</v>
      </c>
      <c r="AH309" s="274">
        <v>0</v>
      </c>
      <c r="AI309" s="274">
        <v>0</v>
      </c>
      <c r="AJ309" s="274">
        <v>0</v>
      </c>
      <c r="AK309" s="271">
        <v>0</v>
      </c>
      <c r="AL309" s="271">
        <v>0</v>
      </c>
      <c r="AM309" s="272">
        <v>0</v>
      </c>
    </row>
    <row r="310" ht="17.25" spans="1:39">
      <c r="A310" s="282" t="s">
        <v>186</v>
      </c>
      <c r="B310" s="283" t="s">
        <v>3316</v>
      </c>
      <c r="C310" s="265" t="s">
        <v>221</v>
      </c>
      <c r="D310" s="283" t="s">
        <v>222</v>
      </c>
      <c r="E310" s="266">
        <v>0</v>
      </c>
      <c r="F310" s="266">
        <v>0</v>
      </c>
      <c r="G310" s="266">
        <v>0</v>
      </c>
      <c r="H310" s="266">
        <v>0</v>
      </c>
      <c r="I310" s="266">
        <v>0</v>
      </c>
      <c r="J310" s="267">
        <v>0</v>
      </c>
      <c r="K310" s="267">
        <v>0</v>
      </c>
      <c r="L310" s="267">
        <v>0</v>
      </c>
      <c r="M310" s="267">
        <v>0</v>
      </c>
      <c r="N310" s="267">
        <v>0</v>
      </c>
      <c r="O310" s="267">
        <v>0</v>
      </c>
      <c r="P310" s="267">
        <v>0</v>
      </c>
      <c r="Q310" s="267">
        <v>0</v>
      </c>
      <c r="R310" s="267">
        <v>0</v>
      </c>
      <c r="S310" s="267">
        <v>0</v>
      </c>
      <c r="T310" s="268">
        <v>0.015</v>
      </c>
      <c r="U310" s="269">
        <v>0</v>
      </c>
      <c r="V310" s="269">
        <v>0</v>
      </c>
      <c r="W310" s="269">
        <v>0</v>
      </c>
      <c r="X310" s="269">
        <v>0</v>
      </c>
      <c r="Y310" s="267">
        <v>0</v>
      </c>
      <c r="Z310" s="270">
        <v>0</v>
      </c>
      <c r="AA310" s="270">
        <v>0</v>
      </c>
      <c r="AB310" s="270">
        <v>0</v>
      </c>
      <c r="AC310" s="271">
        <v>0</v>
      </c>
      <c r="AD310" s="272">
        <v>0</v>
      </c>
      <c r="AE310" s="273">
        <v>0</v>
      </c>
      <c r="AF310" s="274">
        <v>0</v>
      </c>
      <c r="AG310" s="274">
        <v>0</v>
      </c>
      <c r="AH310" s="274">
        <v>0</v>
      </c>
      <c r="AI310" s="274">
        <v>0</v>
      </c>
      <c r="AJ310" s="274">
        <v>0</v>
      </c>
      <c r="AK310" s="271">
        <v>0</v>
      </c>
      <c r="AL310" s="271">
        <v>0</v>
      </c>
      <c r="AM310" s="272">
        <v>0</v>
      </c>
    </row>
    <row r="311" ht="17.25" spans="1:39">
      <c r="A311" s="282" t="s">
        <v>186</v>
      </c>
      <c r="B311" s="283" t="s">
        <v>3316</v>
      </c>
      <c r="C311" s="265" t="s">
        <v>223</v>
      </c>
      <c r="D311" s="283" t="s">
        <v>224</v>
      </c>
      <c r="E311" s="266">
        <v>3536</v>
      </c>
      <c r="F311" s="266">
        <v>108</v>
      </c>
      <c r="G311" s="266">
        <v>73</v>
      </c>
      <c r="H311" s="266">
        <v>0</v>
      </c>
      <c r="I311" s="266">
        <v>0</v>
      </c>
      <c r="J311" s="267">
        <v>5560</v>
      </c>
      <c r="K311" s="267">
        <v>121</v>
      </c>
      <c r="L311" s="267">
        <v>121</v>
      </c>
      <c r="M311" s="267">
        <v>28</v>
      </c>
      <c r="N311" s="267">
        <v>0</v>
      </c>
      <c r="O311" s="267">
        <v>5572</v>
      </c>
      <c r="P311" s="267">
        <v>110</v>
      </c>
      <c r="Q311" s="267">
        <v>108</v>
      </c>
      <c r="R311" s="267">
        <v>63</v>
      </c>
      <c r="S311" s="267">
        <v>0</v>
      </c>
      <c r="T311" s="268">
        <v>0.015</v>
      </c>
      <c r="U311" s="269">
        <v>156508</v>
      </c>
      <c r="V311" s="269">
        <v>3544</v>
      </c>
      <c r="W311" s="269">
        <v>3503</v>
      </c>
      <c r="X311" s="269">
        <v>3</v>
      </c>
      <c r="Y311" s="267">
        <v>3212</v>
      </c>
      <c r="Z311" s="270">
        <v>0.0226250415314233</v>
      </c>
      <c r="AA311" s="270">
        <v>0.0305429864253394</v>
      </c>
      <c r="AB311" s="270">
        <v>0.0217625899280576</v>
      </c>
      <c r="AC311" s="271">
        <v>0.0197415649676956</v>
      </c>
      <c r="AD311" s="272">
        <v>0.00878039649728181</v>
      </c>
      <c r="AE311" s="273">
        <v>36688</v>
      </c>
      <c r="AF311" s="274">
        <v>812</v>
      </c>
      <c r="AG311" s="274">
        <v>0</v>
      </c>
      <c r="AH311" s="274">
        <v>36609</v>
      </c>
      <c r="AI311" s="274">
        <v>908</v>
      </c>
      <c r="AJ311" s="274">
        <v>2</v>
      </c>
      <c r="AK311" s="271">
        <v>0.0221325774095072</v>
      </c>
      <c r="AL311" s="271">
        <v>0.0247480127837417</v>
      </c>
      <c r="AM311" s="272">
        <v>-0.00261543537423451</v>
      </c>
    </row>
    <row r="312" ht="17.25" spans="1:39">
      <c r="A312" s="282" t="s">
        <v>186</v>
      </c>
      <c r="B312" s="283" t="s">
        <v>3316</v>
      </c>
      <c r="C312" s="265" t="s">
        <v>225</v>
      </c>
      <c r="D312" s="283" t="s">
        <v>226</v>
      </c>
      <c r="E312" s="266">
        <v>4540</v>
      </c>
      <c r="F312" s="266">
        <v>105</v>
      </c>
      <c r="G312" s="266">
        <v>65</v>
      </c>
      <c r="H312" s="266">
        <v>0</v>
      </c>
      <c r="I312" s="266">
        <v>0</v>
      </c>
      <c r="J312" s="267">
        <v>6653</v>
      </c>
      <c r="K312" s="267">
        <v>132</v>
      </c>
      <c r="L312" s="267">
        <v>132</v>
      </c>
      <c r="M312" s="267">
        <v>1</v>
      </c>
      <c r="N312" s="267">
        <v>0</v>
      </c>
      <c r="O312" s="267">
        <v>6211</v>
      </c>
      <c r="P312" s="267">
        <v>101</v>
      </c>
      <c r="Q312" s="267">
        <v>101</v>
      </c>
      <c r="R312" s="267">
        <v>50</v>
      </c>
      <c r="S312" s="267">
        <v>0</v>
      </c>
      <c r="T312" s="268">
        <v>0.015</v>
      </c>
      <c r="U312" s="269">
        <v>184166</v>
      </c>
      <c r="V312" s="269">
        <v>3152</v>
      </c>
      <c r="W312" s="269">
        <v>3111</v>
      </c>
      <c r="X312" s="269">
        <v>8</v>
      </c>
      <c r="Y312" s="267">
        <v>2796</v>
      </c>
      <c r="Z312" s="270">
        <v>0.0170715550101539</v>
      </c>
      <c r="AA312" s="270">
        <v>0.0231277533039648</v>
      </c>
      <c r="AB312" s="270">
        <v>0.0198406733804299</v>
      </c>
      <c r="AC312" s="271">
        <v>0.0162614715826759</v>
      </c>
      <c r="AD312" s="272">
        <v>0.00328707992353488</v>
      </c>
      <c r="AE312" s="273">
        <v>42835</v>
      </c>
      <c r="AF312" s="274">
        <v>757</v>
      </c>
      <c r="AG312" s="274">
        <v>1</v>
      </c>
      <c r="AH312" s="274">
        <v>41774</v>
      </c>
      <c r="AI312" s="274">
        <v>756</v>
      </c>
      <c r="AJ312" s="274">
        <v>3</v>
      </c>
      <c r="AK312" s="271">
        <v>0.0176491187113342</v>
      </c>
      <c r="AL312" s="271">
        <v>0.0180255661416192</v>
      </c>
      <c r="AM312" s="272">
        <v>-0.000376447430285001</v>
      </c>
    </row>
    <row r="313" ht="17.25" spans="1:39">
      <c r="A313" s="282" t="s">
        <v>186</v>
      </c>
      <c r="B313" s="283" t="s">
        <v>3316</v>
      </c>
      <c r="C313" s="265" t="s">
        <v>227</v>
      </c>
      <c r="D313" s="283" t="s">
        <v>228</v>
      </c>
      <c r="E313" s="266">
        <v>0</v>
      </c>
      <c r="F313" s="266">
        <v>0</v>
      </c>
      <c r="G313" s="266">
        <v>0</v>
      </c>
      <c r="H313" s="266">
        <v>0</v>
      </c>
      <c r="I313" s="266">
        <v>0</v>
      </c>
      <c r="J313" s="267">
        <v>0</v>
      </c>
      <c r="K313" s="267">
        <v>0</v>
      </c>
      <c r="L313" s="267">
        <v>0</v>
      </c>
      <c r="M313" s="267">
        <v>0</v>
      </c>
      <c r="N313" s="267">
        <v>0</v>
      </c>
      <c r="O313" s="267">
        <v>0</v>
      </c>
      <c r="P313" s="267">
        <v>0</v>
      </c>
      <c r="Q313" s="267">
        <v>0</v>
      </c>
      <c r="R313" s="267">
        <v>0</v>
      </c>
      <c r="S313" s="267">
        <v>0</v>
      </c>
      <c r="T313" s="268">
        <v>0.015</v>
      </c>
      <c r="U313" s="269">
        <v>40060</v>
      </c>
      <c r="V313" s="269">
        <v>686</v>
      </c>
      <c r="W313" s="269">
        <v>686</v>
      </c>
      <c r="X313" s="269">
        <v>1</v>
      </c>
      <c r="Y313" s="267">
        <v>673</v>
      </c>
      <c r="Z313" s="270">
        <v>0.0170993509735397</v>
      </c>
      <c r="AA313" s="270">
        <v>0</v>
      </c>
      <c r="AB313" s="270">
        <v>0</v>
      </c>
      <c r="AC313" s="271">
        <v>0</v>
      </c>
      <c r="AD313" s="272">
        <v>0</v>
      </c>
      <c r="AE313" s="273">
        <v>0</v>
      </c>
      <c r="AF313" s="274">
        <v>0</v>
      </c>
      <c r="AG313" s="274">
        <v>0</v>
      </c>
      <c r="AH313" s="274">
        <v>27</v>
      </c>
      <c r="AI313" s="274">
        <v>4</v>
      </c>
      <c r="AJ313" s="274">
        <v>0</v>
      </c>
      <c r="AK313" s="271">
        <v>0</v>
      </c>
      <c r="AL313" s="271">
        <v>0.148148148148148</v>
      </c>
      <c r="AM313" s="272">
        <v>-0.148148148148148</v>
      </c>
    </row>
    <row r="314" ht="17.25" spans="1:39">
      <c r="A314" s="282" t="s">
        <v>186</v>
      </c>
      <c r="B314" s="283" t="s">
        <v>3316</v>
      </c>
      <c r="C314" s="265" t="s">
        <v>229</v>
      </c>
      <c r="D314" s="283" t="s">
        <v>230</v>
      </c>
      <c r="E314" s="266">
        <v>0</v>
      </c>
      <c r="F314" s="266">
        <v>0</v>
      </c>
      <c r="G314" s="266">
        <v>0</v>
      </c>
      <c r="H314" s="266">
        <v>0</v>
      </c>
      <c r="I314" s="266">
        <v>0</v>
      </c>
      <c r="J314" s="267">
        <v>0</v>
      </c>
      <c r="K314" s="267">
        <v>0</v>
      </c>
      <c r="L314" s="267">
        <v>0</v>
      </c>
      <c r="M314" s="267">
        <v>0</v>
      </c>
      <c r="N314" s="267">
        <v>0</v>
      </c>
      <c r="O314" s="267">
        <v>0</v>
      </c>
      <c r="P314" s="267">
        <v>0</v>
      </c>
      <c r="Q314" s="267">
        <v>0</v>
      </c>
      <c r="R314" s="267">
        <v>0</v>
      </c>
      <c r="S314" s="267">
        <v>0</v>
      </c>
      <c r="T314" s="268">
        <v>0.015</v>
      </c>
      <c r="U314" s="269">
        <v>76144</v>
      </c>
      <c r="V314" s="269">
        <v>1569</v>
      </c>
      <c r="W314" s="269">
        <v>1567</v>
      </c>
      <c r="X314" s="269">
        <v>7</v>
      </c>
      <c r="Y314" s="267">
        <v>1546</v>
      </c>
      <c r="Z314" s="270">
        <v>0.0205137633956714</v>
      </c>
      <c r="AA314" s="270">
        <v>0</v>
      </c>
      <c r="AB314" s="270">
        <v>0</v>
      </c>
      <c r="AC314" s="271">
        <v>0</v>
      </c>
      <c r="AD314" s="272">
        <v>0</v>
      </c>
      <c r="AE314" s="273">
        <v>0</v>
      </c>
      <c r="AF314" s="274">
        <v>0</v>
      </c>
      <c r="AG314" s="274">
        <v>0</v>
      </c>
      <c r="AH314" s="274">
        <v>0</v>
      </c>
      <c r="AI314" s="274">
        <v>0</v>
      </c>
      <c r="AJ314" s="274">
        <v>0</v>
      </c>
      <c r="AK314" s="271">
        <v>0</v>
      </c>
      <c r="AL314" s="271">
        <v>0</v>
      </c>
      <c r="AM314" s="272">
        <v>0</v>
      </c>
    </row>
    <row r="315" ht="17.25" spans="1:39">
      <c r="A315" s="282" t="s">
        <v>186</v>
      </c>
      <c r="B315" s="283" t="s">
        <v>3317</v>
      </c>
      <c r="C315" s="265" t="s">
        <v>231</v>
      </c>
      <c r="D315" s="283" t="s">
        <v>232</v>
      </c>
      <c r="E315" s="266">
        <v>0</v>
      </c>
      <c r="F315" s="266">
        <v>0</v>
      </c>
      <c r="G315" s="266">
        <v>0</v>
      </c>
      <c r="H315" s="266">
        <v>0</v>
      </c>
      <c r="I315" s="266">
        <v>0</v>
      </c>
      <c r="J315" s="267">
        <v>0</v>
      </c>
      <c r="K315" s="267">
        <v>0</v>
      </c>
      <c r="L315" s="267">
        <v>0</v>
      </c>
      <c r="M315" s="267">
        <v>0</v>
      </c>
      <c r="N315" s="267">
        <v>0</v>
      </c>
      <c r="O315" s="267">
        <v>0</v>
      </c>
      <c r="P315" s="267">
        <v>0</v>
      </c>
      <c r="Q315" s="267">
        <v>0</v>
      </c>
      <c r="R315" s="267">
        <v>0</v>
      </c>
      <c r="S315" s="267">
        <v>0</v>
      </c>
      <c r="T315" s="268">
        <v>0.015</v>
      </c>
      <c r="U315" s="269">
        <v>0</v>
      </c>
      <c r="V315" s="269">
        <v>0</v>
      </c>
      <c r="W315" s="269">
        <v>0</v>
      </c>
      <c r="X315" s="269">
        <v>0</v>
      </c>
      <c r="Y315" s="267">
        <v>0</v>
      </c>
      <c r="Z315" s="270">
        <v>0</v>
      </c>
      <c r="AA315" s="270">
        <v>0</v>
      </c>
      <c r="AB315" s="270">
        <v>0</v>
      </c>
      <c r="AC315" s="271">
        <v>0</v>
      </c>
      <c r="AD315" s="272">
        <v>0</v>
      </c>
      <c r="AE315" s="273">
        <v>0</v>
      </c>
      <c r="AF315" s="274">
        <v>0</v>
      </c>
      <c r="AG315" s="274">
        <v>0</v>
      </c>
      <c r="AH315" s="274">
        <v>0</v>
      </c>
      <c r="AI315" s="274">
        <v>0</v>
      </c>
      <c r="AJ315" s="274">
        <v>0</v>
      </c>
      <c r="AK315" s="271">
        <v>0</v>
      </c>
      <c r="AL315" s="271">
        <v>0</v>
      </c>
      <c r="AM315" s="272">
        <v>0</v>
      </c>
    </row>
    <row r="316" ht="17.25" spans="1:39">
      <c r="A316" s="282" t="s">
        <v>186</v>
      </c>
      <c r="B316" s="283" t="s">
        <v>3317</v>
      </c>
      <c r="C316" s="265" t="s">
        <v>233</v>
      </c>
      <c r="D316" s="283" t="s">
        <v>234</v>
      </c>
      <c r="E316" s="266">
        <v>12308</v>
      </c>
      <c r="F316" s="266">
        <v>138</v>
      </c>
      <c r="G316" s="266">
        <v>89</v>
      </c>
      <c r="H316" s="266">
        <v>1</v>
      </c>
      <c r="I316" s="266">
        <v>0</v>
      </c>
      <c r="J316" s="267">
        <v>13362</v>
      </c>
      <c r="K316" s="267">
        <v>189</v>
      </c>
      <c r="L316" s="267">
        <v>189</v>
      </c>
      <c r="M316" s="267">
        <v>55</v>
      </c>
      <c r="N316" s="267">
        <v>1</v>
      </c>
      <c r="O316" s="267">
        <v>14877</v>
      </c>
      <c r="P316" s="267">
        <v>190</v>
      </c>
      <c r="Q316" s="267">
        <v>190</v>
      </c>
      <c r="R316" s="267">
        <v>116</v>
      </c>
      <c r="S316" s="267">
        <v>0</v>
      </c>
      <c r="T316" s="268">
        <v>0.015</v>
      </c>
      <c r="U316" s="269">
        <v>406717</v>
      </c>
      <c r="V316" s="269">
        <v>5033</v>
      </c>
      <c r="W316" s="269">
        <v>4976</v>
      </c>
      <c r="X316" s="269">
        <v>14</v>
      </c>
      <c r="Y316" s="267">
        <v>4539</v>
      </c>
      <c r="Z316" s="270">
        <v>0.0123402759166693</v>
      </c>
      <c r="AA316" s="270">
        <v>0.0112122196945076</v>
      </c>
      <c r="AB316" s="270">
        <v>0.0140697500374195</v>
      </c>
      <c r="AC316" s="271">
        <v>0.0127713920817369</v>
      </c>
      <c r="AD316" s="272">
        <v>-0.00285753034291191</v>
      </c>
      <c r="AE316" s="273">
        <v>95784</v>
      </c>
      <c r="AF316" s="274">
        <v>1246</v>
      </c>
      <c r="AG316" s="274">
        <v>1</v>
      </c>
      <c r="AH316" s="274">
        <v>94953</v>
      </c>
      <c r="AI316" s="274">
        <v>1300</v>
      </c>
      <c r="AJ316" s="274">
        <v>3</v>
      </c>
      <c r="AK316" s="271">
        <v>0.0129979954898522</v>
      </c>
      <c r="AL316" s="271">
        <v>0.0136593893821154</v>
      </c>
      <c r="AM316" s="272">
        <v>-0.000661393892263195</v>
      </c>
    </row>
    <row r="317" ht="17.25" spans="1:39">
      <c r="A317" s="282" t="s">
        <v>186</v>
      </c>
      <c r="B317" s="283" t="s">
        <v>3317</v>
      </c>
      <c r="C317" s="265" t="s">
        <v>236</v>
      </c>
      <c r="D317" s="283" t="s">
        <v>236</v>
      </c>
      <c r="E317" s="266">
        <v>0</v>
      </c>
      <c r="F317" s="266">
        <v>0</v>
      </c>
      <c r="G317" s="266">
        <v>0</v>
      </c>
      <c r="H317" s="266">
        <v>0</v>
      </c>
      <c r="I317" s="266">
        <v>0</v>
      </c>
      <c r="J317" s="267">
        <v>0</v>
      </c>
      <c r="K317" s="267">
        <v>0</v>
      </c>
      <c r="L317" s="267">
        <v>0</v>
      </c>
      <c r="M317" s="267">
        <v>0</v>
      </c>
      <c r="N317" s="267">
        <v>0</v>
      </c>
      <c r="O317" s="267">
        <v>0</v>
      </c>
      <c r="P317" s="267">
        <v>0</v>
      </c>
      <c r="Q317" s="267">
        <v>0</v>
      </c>
      <c r="R317" s="267">
        <v>0</v>
      </c>
      <c r="S317" s="267">
        <v>0</v>
      </c>
      <c r="T317" s="268">
        <v>0.015</v>
      </c>
      <c r="U317" s="269">
        <v>0</v>
      </c>
      <c r="V317" s="269">
        <v>0</v>
      </c>
      <c r="W317" s="269">
        <v>0</v>
      </c>
      <c r="X317" s="269">
        <v>0</v>
      </c>
      <c r="Y317" s="267">
        <v>0</v>
      </c>
      <c r="Z317" s="270">
        <v>0</v>
      </c>
      <c r="AA317" s="270">
        <v>0</v>
      </c>
      <c r="AB317" s="270">
        <v>0</v>
      </c>
      <c r="AC317" s="271">
        <v>0</v>
      </c>
      <c r="AD317" s="272">
        <v>0</v>
      </c>
      <c r="AE317" s="273">
        <v>0</v>
      </c>
      <c r="AF317" s="274">
        <v>0</v>
      </c>
      <c r="AG317" s="274">
        <v>0</v>
      </c>
      <c r="AH317" s="274">
        <v>0</v>
      </c>
      <c r="AI317" s="274">
        <v>0</v>
      </c>
      <c r="AJ317" s="274">
        <v>0</v>
      </c>
      <c r="AK317" s="271">
        <v>0</v>
      </c>
      <c r="AL317" s="271">
        <v>0</v>
      </c>
      <c r="AM317" s="272">
        <v>0</v>
      </c>
    </row>
    <row r="318" ht="17.25" spans="1:39">
      <c r="A318" s="282" t="s">
        <v>186</v>
      </c>
      <c r="B318" s="283" t="s">
        <v>3317</v>
      </c>
      <c r="C318" s="265" t="s">
        <v>237</v>
      </c>
      <c r="D318" s="283" t="s">
        <v>238</v>
      </c>
      <c r="E318" s="266">
        <v>9319</v>
      </c>
      <c r="F318" s="266">
        <v>167</v>
      </c>
      <c r="G318" s="266">
        <v>104</v>
      </c>
      <c r="H318" s="266">
        <v>0</v>
      </c>
      <c r="I318" s="266">
        <v>0</v>
      </c>
      <c r="J318" s="267">
        <v>11965</v>
      </c>
      <c r="K318" s="267">
        <v>223</v>
      </c>
      <c r="L318" s="267">
        <v>223</v>
      </c>
      <c r="M318" s="267">
        <v>52</v>
      </c>
      <c r="N318" s="267">
        <v>0</v>
      </c>
      <c r="O318" s="267">
        <v>12999</v>
      </c>
      <c r="P318" s="267">
        <v>164</v>
      </c>
      <c r="Q318" s="267">
        <v>164</v>
      </c>
      <c r="R318" s="267">
        <v>88</v>
      </c>
      <c r="S318" s="267">
        <v>0</v>
      </c>
      <c r="T318" s="268">
        <v>0.015</v>
      </c>
      <c r="U318" s="269">
        <v>351778</v>
      </c>
      <c r="V318" s="269">
        <v>5929</v>
      </c>
      <c r="W318" s="269">
        <v>5865</v>
      </c>
      <c r="X318" s="269">
        <v>2</v>
      </c>
      <c r="Y318" s="267">
        <v>5402</v>
      </c>
      <c r="Z318" s="270">
        <v>0.0168486943470029</v>
      </c>
      <c r="AA318" s="270">
        <v>0.0179203777229316</v>
      </c>
      <c r="AB318" s="270">
        <v>0.0186376932720435</v>
      </c>
      <c r="AC318" s="271">
        <v>0.0126163551042388</v>
      </c>
      <c r="AD318" s="272">
        <v>-0.000717315549111815</v>
      </c>
      <c r="AE318" s="273">
        <v>84122</v>
      </c>
      <c r="AF318" s="274">
        <v>1414</v>
      </c>
      <c r="AG318" s="274">
        <v>1</v>
      </c>
      <c r="AH318" s="274">
        <v>86291</v>
      </c>
      <c r="AI318" s="274">
        <v>1610</v>
      </c>
      <c r="AJ318" s="274">
        <v>1</v>
      </c>
      <c r="AK318" s="271">
        <v>0.016797032880816</v>
      </c>
      <c r="AL318" s="271">
        <v>0.018646208758735</v>
      </c>
      <c r="AM318" s="272">
        <v>-0.00184917587791902</v>
      </c>
    </row>
    <row r="319" ht="17.25" spans="1:39">
      <c r="A319" s="282" t="s">
        <v>186</v>
      </c>
      <c r="B319" s="283" t="s">
        <v>3317</v>
      </c>
      <c r="C319" s="265" t="s">
        <v>239</v>
      </c>
      <c r="D319" s="283" t="s">
        <v>240</v>
      </c>
      <c r="E319" s="266">
        <v>0</v>
      </c>
      <c r="F319" s="266">
        <v>0</v>
      </c>
      <c r="G319" s="266">
        <v>0</v>
      </c>
      <c r="H319" s="266">
        <v>0</v>
      </c>
      <c r="I319" s="266">
        <v>0</v>
      </c>
      <c r="J319" s="267">
        <v>0</v>
      </c>
      <c r="K319" s="267">
        <v>0</v>
      </c>
      <c r="L319" s="267">
        <v>0</v>
      </c>
      <c r="M319" s="267">
        <v>0</v>
      </c>
      <c r="N319" s="267">
        <v>0</v>
      </c>
      <c r="O319" s="267">
        <v>0</v>
      </c>
      <c r="P319" s="267">
        <v>0</v>
      </c>
      <c r="Q319" s="267">
        <v>0</v>
      </c>
      <c r="R319" s="267">
        <v>0</v>
      </c>
      <c r="S319" s="267">
        <v>0</v>
      </c>
      <c r="T319" s="268">
        <v>0.015</v>
      </c>
      <c r="U319" s="269">
        <v>0</v>
      </c>
      <c r="V319" s="269">
        <v>8</v>
      </c>
      <c r="W319" s="269">
        <v>8</v>
      </c>
      <c r="X319" s="269">
        <v>0</v>
      </c>
      <c r="Y319" s="267">
        <v>8</v>
      </c>
      <c r="Z319" s="270">
        <v>0</v>
      </c>
      <c r="AA319" s="270">
        <v>0</v>
      </c>
      <c r="AB319" s="270">
        <v>0</v>
      </c>
      <c r="AC319" s="271">
        <v>0</v>
      </c>
      <c r="AD319" s="272">
        <v>0</v>
      </c>
      <c r="AE319" s="273">
        <v>0</v>
      </c>
      <c r="AF319" s="274">
        <v>0</v>
      </c>
      <c r="AG319" s="274">
        <v>0</v>
      </c>
      <c r="AH319" s="274">
        <v>0</v>
      </c>
      <c r="AI319" s="274">
        <v>0</v>
      </c>
      <c r="AJ319" s="274">
        <v>0</v>
      </c>
      <c r="AK319" s="271">
        <v>0</v>
      </c>
      <c r="AL319" s="271">
        <v>0</v>
      </c>
      <c r="AM319" s="272">
        <v>0</v>
      </c>
    </row>
    <row r="320" ht="17.25" spans="1:39">
      <c r="A320" s="282" t="s">
        <v>186</v>
      </c>
      <c r="B320" s="283" t="s">
        <v>3317</v>
      </c>
      <c r="C320" s="265" t="s">
        <v>241</v>
      </c>
      <c r="D320" s="283" t="s">
        <v>242</v>
      </c>
      <c r="E320" s="266">
        <v>3290</v>
      </c>
      <c r="F320" s="266">
        <v>133</v>
      </c>
      <c r="G320" s="266">
        <v>69</v>
      </c>
      <c r="H320" s="266">
        <v>0</v>
      </c>
      <c r="I320" s="266">
        <v>0</v>
      </c>
      <c r="J320" s="267">
        <v>5203</v>
      </c>
      <c r="K320" s="267">
        <v>164</v>
      </c>
      <c r="L320" s="267">
        <v>164</v>
      </c>
      <c r="M320" s="267">
        <v>34</v>
      </c>
      <c r="N320" s="267">
        <v>0</v>
      </c>
      <c r="O320" s="267">
        <v>5002</v>
      </c>
      <c r="P320" s="267">
        <v>118</v>
      </c>
      <c r="Q320" s="267">
        <v>118</v>
      </c>
      <c r="R320" s="267">
        <v>73</v>
      </c>
      <c r="S320" s="267">
        <v>0</v>
      </c>
      <c r="T320" s="268">
        <v>0.015</v>
      </c>
      <c r="U320" s="269">
        <v>144950</v>
      </c>
      <c r="V320" s="269">
        <v>4070</v>
      </c>
      <c r="W320" s="269">
        <v>4006</v>
      </c>
      <c r="X320" s="269">
        <v>3</v>
      </c>
      <c r="Y320" s="267">
        <v>3681</v>
      </c>
      <c r="Z320" s="270">
        <v>0.0280579510175923</v>
      </c>
      <c r="AA320" s="270">
        <v>0.0404255319148936</v>
      </c>
      <c r="AB320" s="270">
        <v>0.0315202767634057</v>
      </c>
      <c r="AC320" s="271">
        <v>0.0235905637744902</v>
      </c>
      <c r="AD320" s="272">
        <v>0.00890525515148789</v>
      </c>
      <c r="AE320" s="273">
        <v>34484</v>
      </c>
      <c r="AF320" s="274">
        <v>978</v>
      </c>
      <c r="AG320" s="274">
        <v>1</v>
      </c>
      <c r="AH320" s="274">
        <v>33918</v>
      </c>
      <c r="AI320" s="274">
        <v>963</v>
      </c>
      <c r="AJ320" s="274">
        <v>0</v>
      </c>
      <c r="AK320" s="271">
        <v>0.0283319800487182</v>
      </c>
      <c r="AL320" s="271">
        <v>0.0283920042455333</v>
      </c>
      <c r="AM320" s="272">
        <v>-6.00241968150977e-5</v>
      </c>
    </row>
    <row r="321" ht="17.25" spans="1:39">
      <c r="A321" s="282" t="s">
        <v>186</v>
      </c>
      <c r="B321" s="283" t="s">
        <v>3317</v>
      </c>
      <c r="C321" s="265" t="s">
        <v>243</v>
      </c>
      <c r="D321" s="283" t="s">
        <v>244</v>
      </c>
      <c r="E321" s="266">
        <v>5745</v>
      </c>
      <c r="F321" s="266">
        <v>126</v>
      </c>
      <c r="G321" s="266">
        <v>80</v>
      </c>
      <c r="H321" s="266">
        <v>1</v>
      </c>
      <c r="I321" s="266">
        <v>0</v>
      </c>
      <c r="J321" s="267">
        <v>6729</v>
      </c>
      <c r="K321" s="267">
        <v>150</v>
      </c>
      <c r="L321" s="267">
        <v>150</v>
      </c>
      <c r="M321" s="267">
        <v>64</v>
      </c>
      <c r="N321" s="267">
        <v>0</v>
      </c>
      <c r="O321" s="267">
        <v>7764</v>
      </c>
      <c r="P321" s="267">
        <v>202</v>
      </c>
      <c r="Q321" s="267">
        <v>202</v>
      </c>
      <c r="R321" s="267">
        <v>168</v>
      </c>
      <c r="S321" s="267">
        <v>0</v>
      </c>
      <c r="T321" s="268">
        <v>0.015</v>
      </c>
      <c r="U321" s="269">
        <v>204555</v>
      </c>
      <c r="V321" s="269">
        <v>3703</v>
      </c>
      <c r="W321" s="269">
        <v>3650</v>
      </c>
      <c r="X321" s="269">
        <v>3</v>
      </c>
      <c r="Y321" s="267">
        <v>3362</v>
      </c>
      <c r="Z321" s="270">
        <v>0.0180880447801325</v>
      </c>
      <c r="AA321" s="270">
        <v>0.0219321148825065</v>
      </c>
      <c r="AB321" s="270">
        <v>0.0222915737851092</v>
      </c>
      <c r="AC321" s="271">
        <v>0.0260175167439464</v>
      </c>
      <c r="AD321" s="272">
        <v>-0.000359458902602701</v>
      </c>
      <c r="AE321" s="273">
        <v>49245</v>
      </c>
      <c r="AF321" s="274">
        <v>992</v>
      </c>
      <c r="AG321" s="274">
        <v>1</v>
      </c>
      <c r="AH321" s="274">
        <v>47705</v>
      </c>
      <c r="AI321" s="274">
        <v>964</v>
      </c>
      <c r="AJ321" s="274">
        <v>0</v>
      </c>
      <c r="AK321" s="271">
        <v>0.0201238704436999</v>
      </c>
      <c r="AL321" s="271">
        <v>0.020207525416623</v>
      </c>
      <c r="AM321" s="272">
        <v>-8.36549729231299e-5</v>
      </c>
    </row>
    <row r="322" ht="17.25" spans="1:39">
      <c r="A322" s="282" t="s">
        <v>186</v>
      </c>
      <c r="B322" s="283" t="s">
        <v>3317</v>
      </c>
      <c r="C322" s="265" t="s">
        <v>245</v>
      </c>
      <c r="D322" s="283" t="s">
        <v>246</v>
      </c>
      <c r="E322" s="266">
        <v>5742</v>
      </c>
      <c r="F322" s="266">
        <v>166</v>
      </c>
      <c r="G322" s="266">
        <v>117</v>
      </c>
      <c r="H322" s="266">
        <v>3</v>
      </c>
      <c r="I322" s="266">
        <v>0</v>
      </c>
      <c r="J322" s="267">
        <v>9028</v>
      </c>
      <c r="K322" s="267">
        <v>98</v>
      </c>
      <c r="L322" s="267">
        <v>98</v>
      </c>
      <c r="M322" s="267">
        <v>26</v>
      </c>
      <c r="N322" s="267">
        <v>0</v>
      </c>
      <c r="O322" s="267">
        <v>8943</v>
      </c>
      <c r="P322" s="267">
        <v>149</v>
      </c>
      <c r="Q322" s="267">
        <v>148</v>
      </c>
      <c r="R322" s="267">
        <v>73</v>
      </c>
      <c r="S322" s="267">
        <v>0</v>
      </c>
      <c r="T322" s="268">
        <v>0.015</v>
      </c>
      <c r="U322" s="269">
        <v>249473</v>
      </c>
      <c r="V322" s="269">
        <v>4131</v>
      </c>
      <c r="W322" s="269">
        <v>4078</v>
      </c>
      <c r="X322" s="269">
        <v>1</v>
      </c>
      <c r="Y322" s="267">
        <v>3708</v>
      </c>
      <c r="Z322" s="270">
        <v>0.016554897724403</v>
      </c>
      <c r="AA322" s="270">
        <v>0.0289097875304772</v>
      </c>
      <c r="AB322" s="270">
        <v>0.0108551174124945</v>
      </c>
      <c r="AC322" s="271">
        <v>0.0166610757016661</v>
      </c>
      <c r="AD322" s="272">
        <v>0.0180546701179827</v>
      </c>
      <c r="AE322" s="273">
        <v>58944</v>
      </c>
      <c r="AF322" s="274">
        <v>975</v>
      </c>
      <c r="AG322" s="274">
        <v>0</v>
      </c>
      <c r="AH322" s="274">
        <v>59619</v>
      </c>
      <c r="AI322" s="274">
        <v>1120</v>
      </c>
      <c r="AJ322" s="274">
        <v>0</v>
      </c>
      <c r="AK322" s="271">
        <v>0.0165411237785016</v>
      </c>
      <c r="AL322" s="271">
        <v>0.0187859574967712</v>
      </c>
      <c r="AM322" s="272">
        <v>-0.00224483371826954</v>
      </c>
    </row>
    <row r="323" ht="17.25" spans="1:39">
      <c r="A323" s="282" t="s">
        <v>186</v>
      </c>
      <c r="B323" s="283" t="s">
        <v>3317</v>
      </c>
      <c r="C323" s="265" t="s">
        <v>247</v>
      </c>
      <c r="D323" s="283" t="s">
        <v>248</v>
      </c>
      <c r="E323" s="266">
        <v>0</v>
      </c>
      <c r="F323" s="266">
        <v>0</v>
      </c>
      <c r="G323" s="266">
        <v>0</v>
      </c>
      <c r="H323" s="266">
        <v>0</v>
      </c>
      <c r="I323" s="266">
        <v>0</v>
      </c>
      <c r="J323" s="267">
        <v>0</v>
      </c>
      <c r="K323" s="267">
        <v>0</v>
      </c>
      <c r="L323" s="267">
        <v>0</v>
      </c>
      <c r="M323" s="267">
        <v>0</v>
      </c>
      <c r="N323" s="267">
        <v>0</v>
      </c>
      <c r="O323" s="267">
        <v>0</v>
      </c>
      <c r="P323" s="267">
        <v>0</v>
      </c>
      <c r="Q323" s="267">
        <v>0</v>
      </c>
      <c r="R323" s="267">
        <v>0</v>
      </c>
      <c r="S323" s="267">
        <v>0</v>
      </c>
      <c r="T323" s="268">
        <v>0.015</v>
      </c>
      <c r="U323" s="269">
        <v>1</v>
      </c>
      <c r="V323" s="269">
        <v>1</v>
      </c>
      <c r="W323" s="269">
        <v>1</v>
      </c>
      <c r="X323" s="269">
        <v>0</v>
      </c>
      <c r="Y323" s="267">
        <v>1</v>
      </c>
      <c r="Z323" s="270">
        <v>1</v>
      </c>
      <c r="AA323" s="270">
        <v>0</v>
      </c>
      <c r="AB323" s="270">
        <v>0</v>
      </c>
      <c r="AC323" s="271">
        <v>0</v>
      </c>
      <c r="AD323" s="272">
        <v>0</v>
      </c>
      <c r="AE323" s="273">
        <v>0</v>
      </c>
      <c r="AF323" s="274">
        <v>0</v>
      </c>
      <c r="AG323" s="274">
        <v>0</v>
      </c>
      <c r="AH323" s="274">
        <v>0</v>
      </c>
      <c r="AI323" s="274">
        <v>0</v>
      </c>
      <c r="AJ323" s="274">
        <v>0</v>
      </c>
      <c r="AK323" s="271">
        <v>0</v>
      </c>
      <c r="AL323" s="271">
        <v>0</v>
      </c>
      <c r="AM323" s="272">
        <v>0</v>
      </c>
    </row>
    <row r="324" ht="17.25" spans="1:39">
      <c r="A324" s="282" t="s">
        <v>186</v>
      </c>
      <c r="B324" s="283" t="s">
        <v>3317</v>
      </c>
      <c r="C324" s="265" t="s">
        <v>249</v>
      </c>
      <c r="D324" s="283" t="s">
        <v>250</v>
      </c>
      <c r="E324" s="266">
        <v>14525</v>
      </c>
      <c r="F324" s="266">
        <v>328</v>
      </c>
      <c r="G324" s="266">
        <v>193</v>
      </c>
      <c r="H324" s="266">
        <v>63</v>
      </c>
      <c r="I324" s="266">
        <v>0</v>
      </c>
      <c r="J324" s="267">
        <v>15077</v>
      </c>
      <c r="K324" s="267">
        <v>271</v>
      </c>
      <c r="L324" s="267">
        <v>270</v>
      </c>
      <c r="M324" s="267">
        <v>88</v>
      </c>
      <c r="N324" s="267">
        <v>0</v>
      </c>
      <c r="O324" s="267">
        <v>16606</v>
      </c>
      <c r="P324" s="267">
        <v>298</v>
      </c>
      <c r="Q324" s="267">
        <v>298</v>
      </c>
      <c r="R324" s="267">
        <v>213</v>
      </c>
      <c r="S324" s="267">
        <v>0</v>
      </c>
      <c r="T324" s="268">
        <v>0.015</v>
      </c>
      <c r="U324" s="269">
        <v>443574</v>
      </c>
      <c r="V324" s="269">
        <v>9043</v>
      </c>
      <c r="W324" s="269">
        <v>8902</v>
      </c>
      <c r="X324" s="269">
        <v>7</v>
      </c>
      <c r="Y324" s="267">
        <v>8313</v>
      </c>
      <c r="Z324" s="270">
        <v>0.0203708964006006</v>
      </c>
      <c r="AA324" s="270">
        <v>0.0225817555938038</v>
      </c>
      <c r="AB324" s="270">
        <v>0.0179743980898057</v>
      </c>
      <c r="AC324" s="271">
        <v>0.0179453209683247</v>
      </c>
      <c r="AD324" s="272">
        <v>0.00460735750399812</v>
      </c>
      <c r="AE324" s="273">
        <v>110256</v>
      </c>
      <c r="AF324" s="274">
        <v>2335</v>
      </c>
      <c r="AG324" s="274">
        <v>4</v>
      </c>
      <c r="AH324" s="274">
        <v>110980</v>
      </c>
      <c r="AI324" s="274">
        <v>2235</v>
      </c>
      <c r="AJ324" s="274">
        <v>1</v>
      </c>
      <c r="AK324" s="271">
        <v>0.0211417065737919</v>
      </c>
      <c r="AL324" s="271">
        <v>0.0201297531086682</v>
      </c>
      <c r="AM324" s="272">
        <v>0.00101195346512368</v>
      </c>
    </row>
    <row r="325" ht="17.25" spans="1:39">
      <c r="A325" s="282" t="s">
        <v>186</v>
      </c>
      <c r="B325" s="283" t="s">
        <v>3317</v>
      </c>
      <c r="C325" s="265" t="s">
        <v>251</v>
      </c>
      <c r="D325" s="283" t="s">
        <v>251</v>
      </c>
      <c r="E325" s="266">
        <v>990</v>
      </c>
      <c r="F325" s="266">
        <v>0</v>
      </c>
      <c r="G325" s="266">
        <v>0</v>
      </c>
      <c r="H325" s="266">
        <v>0</v>
      </c>
      <c r="I325" s="266">
        <v>0</v>
      </c>
      <c r="J325" s="267">
        <v>691</v>
      </c>
      <c r="K325" s="267">
        <v>0</v>
      </c>
      <c r="L325" s="267">
        <v>0</v>
      </c>
      <c r="M325" s="267">
        <v>0</v>
      </c>
      <c r="N325" s="267">
        <v>0</v>
      </c>
      <c r="O325" s="267">
        <v>954</v>
      </c>
      <c r="P325" s="267">
        <v>0</v>
      </c>
      <c r="Q325" s="267">
        <v>0</v>
      </c>
      <c r="R325" s="267">
        <v>0</v>
      </c>
      <c r="S325" s="267">
        <v>0</v>
      </c>
      <c r="T325" s="268">
        <v>0.015</v>
      </c>
      <c r="U325" s="269">
        <v>25198</v>
      </c>
      <c r="V325" s="269">
        <v>0</v>
      </c>
      <c r="W325" s="269">
        <v>0</v>
      </c>
      <c r="X325" s="269">
        <v>0</v>
      </c>
      <c r="Y325" s="267">
        <v>0</v>
      </c>
      <c r="Z325" s="270">
        <v>0</v>
      </c>
      <c r="AA325" s="270">
        <v>0</v>
      </c>
      <c r="AB325" s="270">
        <v>0</v>
      </c>
      <c r="AC325" s="271">
        <v>0</v>
      </c>
      <c r="AD325" s="272">
        <v>0</v>
      </c>
      <c r="AE325" s="273">
        <v>6161</v>
      </c>
      <c r="AF325" s="274">
        <v>0</v>
      </c>
      <c r="AG325" s="274">
        <v>0</v>
      </c>
      <c r="AH325" s="274">
        <v>6142</v>
      </c>
      <c r="AI325" s="274">
        <v>0</v>
      </c>
      <c r="AJ325" s="274">
        <v>0</v>
      </c>
      <c r="AK325" s="271">
        <v>0</v>
      </c>
      <c r="AL325" s="271">
        <v>0</v>
      </c>
      <c r="AM325" s="272">
        <v>0</v>
      </c>
    </row>
    <row r="326" ht="17.25" spans="1:39">
      <c r="A326" s="282" t="s">
        <v>186</v>
      </c>
      <c r="B326" s="283" t="s">
        <v>3317</v>
      </c>
      <c r="C326" s="265" t="s">
        <v>252</v>
      </c>
      <c r="D326" s="283" t="s">
        <v>253</v>
      </c>
      <c r="E326" s="266">
        <v>8291</v>
      </c>
      <c r="F326" s="266">
        <v>180</v>
      </c>
      <c r="G326" s="266">
        <v>119</v>
      </c>
      <c r="H326" s="266">
        <v>3</v>
      </c>
      <c r="I326" s="266">
        <v>0</v>
      </c>
      <c r="J326" s="267">
        <v>10034</v>
      </c>
      <c r="K326" s="267">
        <v>246</v>
      </c>
      <c r="L326" s="267">
        <v>244</v>
      </c>
      <c r="M326" s="267">
        <v>86</v>
      </c>
      <c r="N326" s="267">
        <v>0</v>
      </c>
      <c r="O326" s="267">
        <v>11177</v>
      </c>
      <c r="P326" s="267">
        <v>303</v>
      </c>
      <c r="Q326" s="267">
        <v>302</v>
      </c>
      <c r="R326" s="267">
        <v>217</v>
      </c>
      <c r="S326" s="267">
        <v>1</v>
      </c>
      <c r="T326" s="268">
        <v>0.015</v>
      </c>
      <c r="U326" s="269">
        <v>305995</v>
      </c>
      <c r="V326" s="269">
        <v>7647</v>
      </c>
      <c r="W326" s="269">
        <v>7572</v>
      </c>
      <c r="X326" s="269">
        <v>36</v>
      </c>
      <c r="Y326" s="267">
        <v>6998</v>
      </c>
      <c r="Z326" s="270">
        <v>0.0248729554404484</v>
      </c>
      <c r="AA326" s="270">
        <v>0.0217102882643831</v>
      </c>
      <c r="AB326" s="270">
        <v>0.0245166434123978</v>
      </c>
      <c r="AC326" s="271">
        <v>0.0270197727476067</v>
      </c>
      <c r="AD326" s="272">
        <v>-0.00280635514801478</v>
      </c>
      <c r="AE326" s="273">
        <v>72717</v>
      </c>
      <c r="AF326" s="274">
        <v>1821</v>
      </c>
      <c r="AG326" s="274">
        <v>5</v>
      </c>
      <c r="AH326" s="274">
        <v>73253</v>
      </c>
      <c r="AI326" s="274">
        <v>2124</v>
      </c>
      <c r="AJ326" s="274">
        <v>17</v>
      </c>
      <c r="AK326" s="271">
        <v>0.0249735275107609</v>
      </c>
      <c r="AL326" s="271">
        <v>0.0287633270992314</v>
      </c>
      <c r="AM326" s="272">
        <v>-0.00378979958847054</v>
      </c>
    </row>
    <row r="327" ht="17.25" spans="1:39">
      <c r="A327" s="282" t="s">
        <v>186</v>
      </c>
      <c r="B327" s="283" t="s">
        <v>3317</v>
      </c>
      <c r="C327" s="265" t="s">
        <v>254</v>
      </c>
      <c r="D327" s="283" t="s">
        <v>255</v>
      </c>
      <c r="E327" s="266">
        <v>14172</v>
      </c>
      <c r="F327" s="266">
        <v>382</v>
      </c>
      <c r="G327" s="266">
        <v>271</v>
      </c>
      <c r="H327" s="266">
        <v>35</v>
      </c>
      <c r="I327" s="266">
        <v>0</v>
      </c>
      <c r="J327" s="267">
        <v>13932</v>
      </c>
      <c r="K327" s="267">
        <v>312</v>
      </c>
      <c r="L327" s="267">
        <v>311</v>
      </c>
      <c r="M327" s="267">
        <v>199</v>
      </c>
      <c r="N327" s="267">
        <v>0</v>
      </c>
      <c r="O327" s="267">
        <v>17951</v>
      </c>
      <c r="P327" s="267">
        <v>176</v>
      </c>
      <c r="Q327" s="267">
        <v>175</v>
      </c>
      <c r="R327" s="267">
        <v>138</v>
      </c>
      <c r="S327" s="267">
        <v>0</v>
      </c>
      <c r="T327" s="268">
        <v>0.015</v>
      </c>
      <c r="U327" s="269">
        <v>464154</v>
      </c>
      <c r="V327" s="269">
        <v>8258</v>
      </c>
      <c r="W327" s="269">
        <v>8142</v>
      </c>
      <c r="X327" s="269">
        <v>2</v>
      </c>
      <c r="Y327" s="267">
        <v>7629</v>
      </c>
      <c r="Z327" s="270">
        <v>0.0177871999379516</v>
      </c>
      <c r="AA327" s="270">
        <v>0.0269545582839402</v>
      </c>
      <c r="AB327" s="270">
        <v>0.0223944875107666</v>
      </c>
      <c r="AC327" s="271">
        <v>0.0098044677176759</v>
      </c>
      <c r="AD327" s="272">
        <v>0.00456007077317358</v>
      </c>
      <c r="AE327" s="273">
        <v>116470</v>
      </c>
      <c r="AF327" s="274">
        <v>1948</v>
      </c>
      <c r="AG327" s="274">
        <v>0</v>
      </c>
      <c r="AH327" s="274">
        <v>129719</v>
      </c>
      <c r="AI327" s="274">
        <v>2250</v>
      </c>
      <c r="AJ327" s="274">
        <v>1</v>
      </c>
      <c r="AK327" s="271">
        <v>0.0167253369966515</v>
      </c>
      <c r="AL327" s="271">
        <v>0.0173374756203794</v>
      </c>
      <c r="AM327" s="272">
        <v>-0.000612138623727939</v>
      </c>
    </row>
    <row r="328" ht="17.25" spans="1:39">
      <c r="A328" s="282" t="s">
        <v>186</v>
      </c>
      <c r="B328" s="283" t="s">
        <v>3317</v>
      </c>
      <c r="C328" s="265" t="s">
        <v>256</v>
      </c>
      <c r="D328" s="283" t="s">
        <v>257</v>
      </c>
      <c r="E328" s="266">
        <v>5844</v>
      </c>
      <c r="F328" s="266">
        <v>174</v>
      </c>
      <c r="G328" s="266">
        <v>95</v>
      </c>
      <c r="H328" s="266">
        <v>0</v>
      </c>
      <c r="I328" s="266">
        <v>0</v>
      </c>
      <c r="J328" s="267">
        <v>8181</v>
      </c>
      <c r="K328" s="267">
        <v>215</v>
      </c>
      <c r="L328" s="267">
        <v>215</v>
      </c>
      <c r="M328" s="267">
        <v>29</v>
      </c>
      <c r="N328" s="267">
        <v>0</v>
      </c>
      <c r="O328" s="267">
        <v>8315</v>
      </c>
      <c r="P328" s="267">
        <v>182</v>
      </c>
      <c r="Q328" s="267">
        <v>181</v>
      </c>
      <c r="R328" s="267">
        <v>116</v>
      </c>
      <c r="S328" s="267">
        <v>0</v>
      </c>
      <c r="T328" s="268">
        <v>0.015</v>
      </c>
      <c r="U328" s="269">
        <v>244730</v>
      </c>
      <c r="V328" s="269">
        <v>6404</v>
      </c>
      <c r="W328" s="269">
        <v>6314</v>
      </c>
      <c r="X328" s="269">
        <v>5</v>
      </c>
      <c r="Y328" s="267">
        <v>5806</v>
      </c>
      <c r="Z328" s="270">
        <v>0.0261471826094063</v>
      </c>
      <c r="AA328" s="270">
        <v>0.0297741273100616</v>
      </c>
      <c r="AB328" s="270">
        <v>0.0262804058183596</v>
      </c>
      <c r="AC328" s="271">
        <v>0.0218881539386651</v>
      </c>
      <c r="AD328" s="272">
        <v>0.00349372149170199</v>
      </c>
      <c r="AE328" s="273">
        <v>57065</v>
      </c>
      <c r="AF328" s="274">
        <v>1512</v>
      </c>
      <c r="AG328" s="274">
        <v>0</v>
      </c>
      <c r="AH328" s="274">
        <v>56793</v>
      </c>
      <c r="AI328" s="274">
        <v>1713</v>
      </c>
      <c r="AJ328" s="274">
        <v>0</v>
      </c>
      <c r="AK328" s="271">
        <v>0.0264961009375274</v>
      </c>
      <c r="AL328" s="271">
        <v>0.0301621678728012</v>
      </c>
      <c r="AM328" s="272">
        <v>-0.00366606693527384</v>
      </c>
    </row>
    <row r="329" ht="17.25" spans="1:39">
      <c r="A329" s="282" t="s">
        <v>186</v>
      </c>
      <c r="B329" s="283" t="s">
        <v>1426</v>
      </c>
      <c r="C329" s="265" t="s">
        <v>258</v>
      </c>
      <c r="D329" s="283" t="s">
        <v>258</v>
      </c>
      <c r="E329" s="266">
        <v>6329</v>
      </c>
      <c r="F329" s="266">
        <v>172</v>
      </c>
      <c r="G329" s="266">
        <v>87</v>
      </c>
      <c r="H329" s="266">
        <v>0</v>
      </c>
      <c r="I329" s="266">
        <v>0</v>
      </c>
      <c r="J329" s="267">
        <v>8698</v>
      </c>
      <c r="K329" s="267">
        <v>158</v>
      </c>
      <c r="L329" s="267">
        <v>158</v>
      </c>
      <c r="M329" s="267">
        <v>14</v>
      </c>
      <c r="N329" s="267">
        <v>0</v>
      </c>
      <c r="O329" s="267">
        <v>8858</v>
      </c>
      <c r="P329" s="267">
        <v>167</v>
      </c>
      <c r="Q329" s="267">
        <v>166</v>
      </c>
      <c r="R329" s="267">
        <v>65</v>
      </c>
      <c r="S329" s="267">
        <v>0</v>
      </c>
      <c r="T329" s="268">
        <v>0.015</v>
      </c>
      <c r="U329" s="269">
        <v>241133</v>
      </c>
      <c r="V329" s="269">
        <v>4272</v>
      </c>
      <c r="W329" s="269">
        <v>4186</v>
      </c>
      <c r="X329" s="269">
        <v>3</v>
      </c>
      <c r="Y329" s="267">
        <v>3773</v>
      </c>
      <c r="Z329" s="270">
        <v>0.0177039227314387</v>
      </c>
      <c r="AA329" s="270">
        <v>0.0271764891768052</v>
      </c>
      <c r="AB329" s="270">
        <v>0.0181650954242355</v>
      </c>
      <c r="AC329" s="271">
        <v>0.0188530142244299</v>
      </c>
      <c r="AD329" s="272">
        <v>0.00901139375256973</v>
      </c>
      <c r="AE329" s="273">
        <v>57715</v>
      </c>
      <c r="AF329" s="274">
        <v>1039</v>
      </c>
      <c r="AG329" s="274">
        <v>0</v>
      </c>
      <c r="AH329" s="274">
        <v>57707</v>
      </c>
      <c r="AI329" s="274">
        <v>1155</v>
      </c>
      <c r="AJ329" s="274">
        <v>3</v>
      </c>
      <c r="AK329" s="271">
        <v>0.0180022524473707</v>
      </c>
      <c r="AL329" s="271">
        <v>0.0199629161106971</v>
      </c>
      <c r="AM329" s="272">
        <v>-0.00196066366332644</v>
      </c>
    </row>
    <row r="330" ht="17.25" spans="1:39">
      <c r="A330" s="282" t="s">
        <v>186</v>
      </c>
      <c r="B330" s="283" t="s">
        <v>1426</v>
      </c>
      <c r="C330" s="265" t="s">
        <v>259</v>
      </c>
      <c r="D330" s="283" t="s">
        <v>260</v>
      </c>
      <c r="E330" s="266">
        <v>7879</v>
      </c>
      <c r="F330" s="266">
        <v>146</v>
      </c>
      <c r="G330" s="266">
        <v>125</v>
      </c>
      <c r="H330" s="266">
        <v>0</v>
      </c>
      <c r="I330" s="266">
        <v>0</v>
      </c>
      <c r="J330" s="267">
        <v>8182</v>
      </c>
      <c r="K330" s="267">
        <v>312</v>
      </c>
      <c r="L330" s="267">
        <v>312</v>
      </c>
      <c r="M330" s="267">
        <v>19</v>
      </c>
      <c r="N330" s="267">
        <v>0</v>
      </c>
      <c r="O330" s="267">
        <v>7410</v>
      </c>
      <c r="P330" s="267">
        <v>100</v>
      </c>
      <c r="Q330" s="267">
        <v>99</v>
      </c>
      <c r="R330" s="267">
        <v>48</v>
      </c>
      <c r="S330" s="267">
        <v>0</v>
      </c>
      <c r="T330" s="268">
        <v>0.015</v>
      </c>
      <c r="U330" s="269">
        <v>224239</v>
      </c>
      <c r="V330" s="269">
        <v>4699</v>
      </c>
      <c r="W330" s="269">
        <v>4675</v>
      </c>
      <c r="X330" s="269">
        <v>4</v>
      </c>
      <c r="Y330" s="267">
        <v>4140</v>
      </c>
      <c r="Z330" s="270">
        <v>0.0209374818831693</v>
      </c>
      <c r="AA330" s="270">
        <v>0.0185302703388755</v>
      </c>
      <c r="AB330" s="270">
        <v>0.0381324859447568</v>
      </c>
      <c r="AC330" s="271">
        <v>0.0134952766531714</v>
      </c>
      <c r="AD330" s="272">
        <v>-0.0196022156058813</v>
      </c>
      <c r="AE330" s="273">
        <v>53110</v>
      </c>
      <c r="AF330" s="274">
        <v>1111</v>
      </c>
      <c r="AG330" s="274">
        <v>0</v>
      </c>
      <c r="AH330" s="274">
        <v>53778</v>
      </c>
      <c r="AI330" s="274">
        <v>1251</v>
      </c>
      <c r="AJ330" s="274">
        <v>0</v>
      </c>
      <c r="AK330" s="271">
        <v>0.0209188476746375</v>
      </c>
      <c r="AL330" s="271">
        <v>0.0232623005690059</v>
      </c>
      <c r="AM330" s="272">
        <v>-0.00234345289436837</v>
      </c>
    </row>
    <row r="331" ht="17.25" spans="1:39">
      <c r="A331" s="282" t="s">
        <v>186</v>
      </c>
      <c r="B331" s="283" t="s">
        <v>1426</v>
      </c>
      <c r="C331" s="265" t="s">
        <v>261</v>
      </c>
      <c r="D331" s="283" t="s">
        <v>262</v>
      </c>
      <c r="E331" s="266">
        <v>8366</v>
      </c>
      <c r="F331" s="266">
        <v>124</v>
      </c>
      <c r="G331" s="266">
        <v>101</v>
      </c>
      <c r="H331" s="266">
        <v>0</v>
      </c>
      <c r="I331" s="266">
        <v>0</v>
      </c>
      <c r="J331" s="267">
        <v>9043</v>
      </c>
      <c r="K331" s="267">
        <v>103</v>
      </c>
      <c r="L331" s="267">
        <v>103</v>
      </c>
      <c r="M331" s="267">
        <v>29</v>
      </c>
      <c r="N331" s="267">
        <v>0</v>
      </c>
      <c r="O331" s="267">
        <v>8541</v>
      </c>
      <c r="P331" s="267">
        <v>104</v>
      </c>
      <c r="Q331" s="267">
        <v>103</v>
      </c>
      <c r="R331" s="267">
        <v>58</v>
      </c>
      <c r="S331" s="267">
        <v>0</v>
      </c>
      <c r="T331" s="268">
        <v>0.015</v>
      </c>
      <c r="U331" s="269">
        <v>247595</v>
      </c>
      <c r="V331" s="269">
        <v>3535</v>
      </c>
      <c r="W331" s="269">
        <v>3507</v>
      </c>
      <c r="X331" s="269">
        <v>12</v>
      </c>
      <c r="Y331" s="267">
        <v>3232</v>
      </c>
      <c r="Z331" s="270">
        <v>0.0142288818433329</v>
      </c>
      <c r="AA331" s="270">
        <v>0.0148218981592159</v>
      </c>
      <c r="AB331" s="270">
        <v>0.0113900254340374</v>
      </c>
      <c r="AC331" s="271">
        <v>0.0121765601217656</v>
      </c>
      <c r="AD331" s="272">
        <v>0.0034318727251785</v>
      </c>
      <c r="AE331" s="273">
        <v>60023</v>
      </c>
      <c r="AF331" s="274">
        <v>861</v>
      </c>
      <c r="AG331" s="274">
        <v>4</v>
      </c>
      <c r="AH331" s="274">
        <v>59847</v>
      </c>
      <c r="AI331" s="274">
        <v>856</v>
      </c>
      <c r="AJ331" s="274">
        <v>1</v>
      </c>
      <c r="AK331" s="271">
        <v>0.0142778601536078</v>
      </c>
      <c r="AL331" s="271">
        <v>0.0142864303975137</v>
      </c>
      <c r="AM331" s="272">
        <v>-8.57024390587581e-6</v>
      </c>
    </row>
    <row r="332" ht="17.25" spans="1:39">
      <c r="A332" s="282" t="s">
        <v>186</v>
      </c>
      <c r="B332" s="283" t="s">
        <v>1426</v>
      </c>
      <c r="C332" s="265" t="s">
        <v>263</v>
      </c>
      <c r="D332" s="283" t="s">
        <v>264</v>
      </c>
      <c r="E332" s="266">
        <v>7524</v>
      </c>
      <c r="F332" s="266">
        <v>189</v>
      </c>
      <c r="G332" s="266">
        <v>139</v>
      </c>
      <c r="H332" s="266">
        <v>0</v>
      </c>
      <c r="I332" s="266">
        <v>0</v>
      </c>
      <c r="J332" s="267">
        <v>7824</v>
      </c>
      <c r="K332" s="267">
        <v>142</v>
      </c>
      <c r="L332" s="267">
        <v>142</v>
      </c>
      <c r="M332" s="267">
        <v>37</v>
      </c>
      <c r="N332" s="267">
        <v>0</v>
      </c>
      <c r="O332" s="267">
        <v>7443</v>
      </c>
      <c r="P332" s="267">
        <v>192</v>
      </c>
      <c r="Q332" s="267">
        <v>191</v>
      </c>
      <c r="R332" s="267">
        <v>114</v>
      </c>
      <c r="S332" s="267">
        <v>0</v>
      </c>
      <c r="T332" s="268">
        <v>0.015</v>
      </c>
      <c r="U332" s="269">
        <v>216325</v>
      </c>
      <c r="V332" s="269">
        <v>3907</v>
      </c>
      <c r="W332" s="269">
        <v>3856</v>
      </c>
      <c r="X332" s="269">
        <v>5</v>
      </c>
      <c r="Y332" s="267">
        <v>3484</v>
      </c>
      <c r="Z332" s="270">
        <v>0.0180376747948688</v>
      </c>
      <c r="AA332" s="270">
        <v>0.0251196172248804</v>
      </c>
      <c r="AB332" s="270">
        <v>0.0181492842535787</v>
      </c>
      <c r="AC332" s="271">
        <v>0.0257960499798468</v>
      </c>
      <c r="AD332" s="272">
        <v>0.00697033297130165</v>
      </c>
      <c r="AE332" s="273">
        <v>52528</v>
      </c>
      <c r="AF332" s="274">
        <v>988</v>
      </c>
      <c r="AG332" s="274">
        <v>1</v>
      </c>
      <c r="AH332" s="274">
        <v>52661</v>
      </c>
      <c r="AI332" s="274">
        <v>976</v>
      </c>
      <c r="AJ332" s="274">
        <v>1</v>
      </c>
      <c r="AK332" s="271">
        <v>0.0187899786780384</v>
      </c>
      <c r="AL332" s="271">
        <v>0.0185146503104764</v>
      </c>
      <c r="AM332" s="272">
        <v>0.000275328367561938</v>
      </c>
    </row>
    <row r="333" ht="17.25" spans="1:39">
      <c r="A333" s="282" t="s">
        <v>186</v>
      </c>
      <c r="B333" s="283" t="s">
        <v>40</v>
      </c>
      <c r="C333" s="265" t="s">
        <v>265</v>
      </c>
      <c r="D333" s="283" t="s">
        <v>266</v>
      </c>
      <c r="E333" s="266">
        <v>7853</v>
      </c>
      <c r="F333" s="266">
        <v>154</v>
      </c>
      <c r="G333" s="266">
        <v>119</v>
      </c>
      <c r="H333" s="266">
        <v>0</v>
      </c>
      <c r="I333" s="266">
        <v>0</v>
      </c>
      <c r="J333" s="267">
        <v>8295</v>
      </c>
      <c r="K333" s="267">
        <v>134</v>
      </c>
      <c r="L333" s="267">
        <v>134</v>
      </c>
      <c r="M333" s="267">
        <v>20</v>
      </c>
      <c r="N333" s="267">
        <v>0</v>
      </c>
      <c r="O333" s="267">
        <v>7734</v>
      </c>
      <c r="P333" s="267">
        <v>138</v>
      </c>
      <c r="Q333" s="267">
        <v>138</v>
      </c>
      <c r="R333" s="267">
        <v>95</v>
      </c>
      <c r="S333" s="267">
        <v>0</v>
      </c>
      <c r="T333" s="268">
        <v>0.015</v>
      </c>
      <c r="U333" s="269">
        <v>232391</v>
      </c>
      <c r="V333" s="269">
        <v>4487</v>
      </c>
      <c r="W333" s="269">
        <v>4452</v>
      </c>
      <c r="X333" s="269">
        <v>3</v>
      </c>
      <c r="Y333" s="267">
        <v>4076</v>
      </c>
      <c r="Z333" s="270">
        <v>0.0192950673649152</v>
      </c>
      <c r="AA333" s="270">
        <v>0.0196103399974532</v>
      </c>
      <c r="AB333" s="270">
        <v>0.0161543098251959</v>
      </c>
      <c r="AC333" s="271">
        <v>0.0178432893716059</v>
      </c>
      <c r="AD333" s="272">
        <v>0.0034560301722573</v>
      </c>
      <c r="AE333" s="273">
        <v>55893</v>
      </c>
      <c r="AF333" s="274">
        <v>1036</v>
      </c>
      <c r="AG333" s="274">
        <v>1</v>
      </c>
      <c r="AH333" s="274">
        <v>56746</v>
      </c>
      <c r="AI333" s="274">
        <v>1126</v>
      </c>
      <c r="AJ333" s="274">
        <v>1</v>
      </c>
      <c r="AK333" s="271">
        <v>0.0185175245558478</v>
      </c>
      <c r="AL333" s="271">
        <v>0.0198251859161879</v>
      </c>
      <c r="AM333" s="272">
        <v>-0.00130766136034014</v>
      </c>
    </row>
    <row r="334" ht="17.25" spans="1:39">
      <c r="A334" s="282" t="s">
        <v>186</v>
      </c>
      <c r="B334" s="283" t="s">
        <v>1426</v>
      </c>
      <c r="C334" s="265" t="s">
        <v>267</v>
      </c>
      <c r="D334" s="283" t="s">
        <v>268</v>
      </c>
      <c r="E334" s="266">
        <v>2736</v>
      </c>
      <c r="F334" s="266">
        <v>24</v>
      </c>
      <c r="G334" s="266">
        <v>17</v>
      </c>
      <c r="H334" s="266">
        <v>1</v>
      </c>
      <c r="I334" s="266">
        <v>0</v>
      </c>
      <c r="J334" s="267">
        <v>3013</v>
      </c>
      <c r="K334" s="267">
        <v>34</v>
      </c>
      <c r="L334" s="267">
        <v>34</v>
      </c>
      <c r="M334" s="267">
        <v>5</v>
      </c>
      <c r="N334" s="267">
        <v>0</v>
      </c>
      <c r="O334" s="267">
        <v>2612</v>
      </c>
      <c r="P334" s="267">
        <v>43</v>
      </c>
      <c r="Q334" s="267">
        <v>43</v>
      </c>
      <c r="R334" s="267">
        <v>21</v>
      </c>
      <c r="S334" s="267">
        <v>0</v>
      </c>
      <c r="T334" s="268">
        <v>0.015</v>
      </c>
      <c r="U334" s="269">
        <v>79031</v>
      </c>
      <c r="V334" s="269">
        <v>1073</v>
      </c>
      <c r="W334" s="269">
        <v>1066</v>
      </c>
      <c r="X334" s="269">
        <v>0</v>
      </c>
      <c r="Y334" s="267">
        <v>984</v>
      </c>
      <c r="Z334" s="270">
        <v>0.0135769508167681</v>
      </c>
      <c r="AA334" s="270">
        <v>0.0087719298245614</v>
      </c>
      <c r="AB334" s="270">
        <v>0.0112844341188185</v>
      </c>
      <c r="AC334" s="271">
        <v>0.0164624808575804</v>
      </c>
      <c r="AD334" s="272">
        <v>-0.00251250429425705</v>
      </c>
      <c r="AE334" s="273">
        <v>19259</v>
      </c>
      <c r="AF334" s="274">
        <v>240</v>
      </c>
      <c r="AG334" s="274">
        <v>0</v>
      </c>
      <c r="AH334" s="274">
        <v>19612</v>
      </c>
      <c r="AI334" s="274">
        <v>304</v>
      </c>
      <c r="AJ334" s="274">
        <v>0</v>
      </c>
      <c r="AK334" s="271">
        <v>0.012461706215276</v>
      </c>
      <c r="AL334" s="271">
        <v>0.0155007138486641</v>
      </c>
      <c r="AM334" s="272">
        <v>-0.00303900763338811</v>
      </c>
    </row>
    <row r="335" ht="17.25" spans="1:39">
      <c r="A335" s="282" t="s">
        <v>186</v>
      </c>
      <c r="B335" s="283" t="s">
        <v>1426</v>
      </c>
      <c r="C335" s="265" t="s">
        <v>269</v>
      </c>
      <c r="D335" s="283" t="s">
        <v>270</v>
      </c>
      <c r="E335" s="266">
        <v>6726</v>
      </c>
      <c r="F335" s="266">
        <v>161</v>
      </c>
      <c r="G335" s="266">
        <v>123</v>
      </c>
      <c r="H335" s="266">
        <v>1</v>
      </c>
      <c r="I335" s="266">
        <v>0</v>
      </c>
      <c r="J335" s="267">
        <v>6888</v>
      </c>
      <c r="K335" s="267">
        <v>108</v>
      </c>
      <c r="L335" s="267">
        <v>108</v>
      </c>
      <c r="M335" s="267">
        <v>30</v>
      </c>
      <c r="N335" s="267">
        <v>0</v>
      </c>
      <c r="O335" s="267">
        <v>6482</v>
      </c>
      <c r="P335" s="267">
        <v>94</v>
      </c>
      <c r="Q335" s="267">
        <v>94</v>
      </c>
      <c r="R335" s="267">
        <v>63</v>
      </c>
      <c r="S335" s="267">
        <v>0</v>
      </c>
      <c r="T335" s="268">
        <v>0.015</v>
      </c>
      <c r="U335" s="269">
        <v>192486</v>
      </c>
      <c r="V335" s="269">
        <v>3162</v>
      </c>
      <c r="W335" s="269">
        <v>3123</v>
      </c>
      <c r="X335" s="269">
        <v>0</v>
      </c>
      <c r="Y335" s="267">
        <v>2851</v>
      </c>
      <c r="Z335" s="270">
        <v>0.0164271687291543</v>
      </c>
      <c r="AA335" s="270">
        <v>0.0239369610466845</v>
      </c>
      <c r="AB335" s="270">
        <v>0.0156794425087108</v>
      </c>
      <c r="AC335" s="271">
        <v>0.0145016970070966</v>
      </c>
      <c r="AD335" s="272">
        <v>0.00825751853797371</v>
      </c>
      <c r="AE335" s="273">
        <v>46753</v>
      </c>
      <c r="AF335" s="274">
        <v>778</v>
      </c>
      <c r="AG335" s="274">
        <v>0</v>
      </c>
      <c r="AH335" s="274">
        <v>47515</v>
      </c>
      <c r="AI335" s="274">
        <v>833</v>
      </c>
      <c r="AJ335" s="274">
        <v>0</v>
      </c>
      <c r="AK335" s="271">
        <v>0.0166406433811734</v>
      </c>
      <c r="AL335" s="271">
        <v>0.0175313059033989</v>
      </c>
      <c r="AM335" s="272">
        <v>-0.000890662522225524</v>
      </c>
    </row>
    <row r="336" ht="17.25" spans="1:39">
      <c r="A336" s="282" t="s">
        <v>186</v>
      </c>
      <c r="B336" s="283" t="s">
        <v>1426</v>
      </c>
      <c r="C336" s="265" t="s">
        <v>271</v>
      </c>
      <c r="D336" s="283" t="s">
        <v>272</v>
      </c>
      <c r="E336" s="266">
        <v>6160</v>
      </c>
      <c r="F336" s="266">
        <v>57</v>
      </c>
      <c r="G336" s="266">
        <v>45</v>
      </c>
      <c r="H336" s="266">
        <v>0</v>
      </c>
      <c r="I336" s="266">
        <v>0</v>
      </c>
      <c r="J336" s="267">
        <v>6680</v>
      </c>
      <c r="K336" s="267">
        <v>112</v>
      </c>
      <c r="L336" s="267">
        <v>112</v>
      </c>
      <c r="M336" s="267">
        <v>27</v>
      </c>
      <c r="N336" s="267">
        <v>0</v>
      </c>
      <c r="O336" s="267">
        <v>6163</v>
      </c>
      <c r="P336" s="267">
        <v>126</v>
      </c>
      <c r="Q336" s="267">
        <v>126</v>
      </c>
      <c r="R336" s="267">
        <v>81</v>
      </c>
      <c r="S336" s="267">
        <v>0</v>
      </c>
      <c r="T336" s="268">
        <v>0.015</v>
      </c>
      <c r="U336" s="269">
        <v>182267</v>
      </c>
      <c r="V336" s="269">
        <v>2977</v>
      </c>
      <c r="W336" s="269">
        <v>2965</v>
      </c>
      <c r="X336" s="269">
        <v>5</v>
      </c>
      <c r="Y336" s="267">
        <v>2728</v>
      </c>
      <c r="Z336" s="270">
        <v>0.0163057492579567</v>
      </c>
      <c r="AA336" s="270">
        <v>0.00925324675324675</v>
      </c>
      <c r="AB336" s="270">
        <v>0.0167664670658683</v>
      </c>
      <c r="AC336" s="271">
        <v>0.0204445886743469</v>
      </c>
      <c r="AD336" s="272">
        <v>-0.00751322031262151</v>
      </c>
      <c r="AE336" s="273">
        <v>43837</v>
      </c>
      <c r="AF336" s="274">
        <v>719</v>
      </c>
      <c r="AG336" s="274">
        <v>0</v>
      </c>
      <c r="AH336" s="274">
        <v>45062</v>
      </c>
      <c r="AI336" s="274">
        <v>792</v>
      </c>
      <c r="AJ336" s="274">
        <v>1</v>
      </c>
      <c r="AK336" s="271">
        <v>0.0164016698222962</v>
      </c>
      <c r="AL336" s="271">
        <v>0.0175535928276597</v>
      </c>
      <c r="AM336" s="272">
        <v>-0.00115192300536343</v>
      </c>
    </row>
    <row r="337" ht="17.25" spans="1:39">
      <c r="A337" s="282" t="s">
        <v>186</v>
      </c>
      <c r="B337" s="283" t="s">
        <v>1426</v>
      </c>
      <c r="C337" s="265" t="s">
        <v>273</v>
      </c>
      <c r="D337" s="283" t="s">
        <v>274</v>
      </c>
      <c r="E337" s="266">
        <v>7489</v>
      </c>
      <c r="F337" s="266">
        <v>139</v>
      </c>
      <c r="G337" s="266">
        <v>96</v>
      </c>
      <c r="H337" s="266">
        <v>0</v>
      </c>
      <c r="I337" s="266">
        <v>0</v>
      </c>
      <c r="J337" s="267">
        <v>7790</v>
      </c>
      <c r="K337" s="267">
        <v>152</v>
      </c>
      <c r="L337" s="267">
        <v>152</v>
      </c>
      <c r="M337" s="267">
        <v>1</v>
      </c>
      <c r="N337" s="267">
        <v>0</v>
      </c>
      <c r="O337" s="267">
        <v>7258</v>
      </c>
      <c r="P337" s="267">
        <v>193</v>
      </c>
      <c r="Q337" s="267">
        <v>193</v>
      </c>
      <c r="R337" s="267">
        <v>45</v>
      </c>
      <c r="S337" s="267">
        <v>0</v>
      </c>
      <c r="T337" s="268">
        <v>0.015</v>
      </c>
      <c r="U337" s="269">
        <v>218919</v>
      </c>
      <c r="V337" s="269">
        <v>4640</v>
      </c>
      <c r="W337" s="269">
        <v>4597</v>
      </c>
      <c r="X337" s="269">
        <v>2</v>
      </c>
      <c r="Y337" s="267">
        <v>4104</v>
      </c>
      <c r="Z337" s="270">
        <v>0.0211859180792896</v>
      </c>
      <c r="AA337" s="270">
        <v>0.0185605554813727</v>
      </c>
      <c r="AB337" s="270">
        <v>0.0195121951219512</v>
      </c>
      <c r="AC337" s="271">
        <v>0.0265913474786443</v>
      </c>
      <c r="AD337" s="272">
        <v>-0.000951639640578539</v>
      </c>
      <c r="AE337" s="273">
        <v>52805</v>
      </c>
      <c r="AF337" s="274">
        <v>1142</v>
      </c>
      <c r="AG337" s="274">
        <v>0</v>
      </c>
      <c r="AH337" s="274">
        <v>54264</v>
      </c>
      <c r="AI337" s="274">
        <v>1168</v>
      </c>
      <c r="AJ337" s="274">
        <v>1</v>
      </c>
      <c r="AK337" s="271">
        <v>0.0216267398920557</v>
      </c>
      <c r="AL337" s="271">
        <v>0.0215059708093764</v>
      </c>
      <c r="AM337" s="272">
        <v>0.000120769082679294</v>
      </c>
    </row>
    <row r="338" ht="17.25" spans="1:39">
      <c r="A338" s="282" t="s">
        <v>186</v>
      </c>
      <c r="B338" s="283" t="s">
        <v>1426</v>
      </c>
      <c r="C338" s="265" t="s">
        <v>275</v>
      </c>
      <c r="D338" s="283" t="s">
        <v>276</v>
      </c>
      <c r="E338" s="266">
        <v>4985</v>
      </c>
      <c r="F338" s="266">
        <v>72</v>
      </c>
      <c r="G338" s="266">
        <v>58</v>
      </c>
      <c r="H338" s="266">
        <v>0</v>
      </c>
      <c r="I338" s="266">
        <v>0</v>
      </c>
      <c r="J338" s="267">
        <v>6041</v>
      </c>
      <c r="K338" s="267">
        <v>100</v>
      </c>
      <c r="L338" s="267">
        <v>100</v>
      </c>
      <c r="M338" s="267">
        <v>24</v>
      </c>
      <c r="N338" s="267">
        <v>0</v>
      </c>
      <c r="O338" s="267">
        <v>5486</v>
      </c>
      <c r="P338" s="267">
        <v>84</v>
      </c>
      <c r="Q338" s="267">
        <v>84</v>
      </c>
      <c r="R338" s="267">
        <v>60</v>
      </c>
      <c r="S338" s="267">
        <v>0</v>
      </c>
      <c r="T338" s="268">
        <v>0.015</v>
      </c>
      <c r="U338" s="269">
        <v>166307</v>
      </c>
      <c r="V338" s="269">
        <v>2466</v>
      </c>
      <c r="W338" s="269">
        <v>2452</v>
      </c>
      <c r="X338" s="269">
        <v>0</v>
      </c>
      <c r="Y338" s="267">
        <v>2266</v>
      </c>
      <c r="Z338" s="270">
        <v>0.0148279988214567</v>
      </c>
      <c r="AA338" s="270">
        <v>0.0144433299899699</v>
      </c>
      <c r="AB338" s="270">
        <v>0.016553550736633</v>
      </c>
      <c r="AC338" s="271">
        <v>0.015311702515494</v>
      </c>
      <c r="AD338" s="272">
        <v>-0.0021102207466631</v>
      </c>
      <c r="AE338" s="273">
        <v>40027</v>
      </c>
      <c r="AF338" s="274">
        <v>580</v>
      </c>
      <c r="AG338" s="274">
        <v>0</v>
      </c>
      <c r="AH338" s="274">
        <v>39972</v>
      </c>
      <c r="AI338" s="274">
        <v>602</v>
      </c>
      <c r="AJ338" s="274">
        <v>0</v>
      </c>
      <c r="AK338" s="271">
        <v>0.0144902191021061</v>
      </c>
      <c r="AL338" s="271">
        <v>0.0150605423796658</v>
      </c>
      <c r="AM338" s="272">
        <v>-0.000570323277559686</v>
      </c>
    </row>
    <row r="339" ht="17.25" spans="1:39">
      <c r="A339" s="282" t="s">
        <v>186</v>
      </c>
      <c r="B339" s="283" t="s">
        <v>1426</v>
      </c>
      <c r="C339" s="265" t="s">
        <v>277</v>
      </c>
      <c r="D339" s="283" t="s">
        <v>278</v>
      </c>
      <c r="E339" s="266">
        <v>3246</v>
      </c>
      <c r="F339" s="266">
        <v>25</v>
      </c>
      <c r="G339" s="266">
        <v>19</v>
      </c>
      <c r="H339" s="266">
        <v>0</v>
      </c>
      <c r="I339" s="266">
        <v>0</v>
      </c>
      <c r="J339" s="267">
        <v>3904</v>
      </c>
      <c r="K339" s="267">
        <v>23</v>
      </c>
      <c r="L339" s="267">
        <v>23</v>
      </c>
      <c r="M339" s="267">
        <v>3</v>
      </c>
      <c r="N339" s="267">
        <v>0</v>
      </c>
      <c r="O339" s="267">
        <v>3268</v>
      </c>
      <c r="P339" s="267">
        <v>37</v>
      </c>
      <c r="Q339" s="267">
        <v>37</v>
      </c>
      <c r="R339" s="267">
        <v>17</v>
      </c>
      <c r="S339" s="267">
        <v>0</v>
      </c>
      <c r="T339" s="268">
        <v>0.015</v>
      </c>
      <c r="U339" s="269">
        <v>111095</v>
      </c>
      <c r="V339" s="269">
        <v>730</v>
      </c>
      <c r="W339" s="269">
        <v>724</v>
      </c>
      <c r="X339" s="269">
        <v>0</v>
      </c>
      <c r="Y339" s="267">
        <v>645</v>
      </c>
      <c r="Z339" s="270">
        <v>0.00657095278815428</v>
      </c>
      <c r="AA339" s="270">
        <v>0.00770178681454097</v>
      </c>
      <c r="AB339" s="270">
        <v>0.00589139344262295</v>
      </c>
      <c r="AC339" s="271">
        <v>0.0113219094247246</v>
      </c>
      <c r="AD339" s="272">
        <v>0.00181039337191802</v>
      </c>
      <c r="AE339" s="273">
        <v>25843</v>
      </c>
      <c r="AF339" s="274">
        <v>176</v>
      </c>
      <c r="AG339" s="274">
        <v>0</v>
      </c>
      <c r="AH339" s="274">
        <v>27296</v>
      </c>
      <c r="AI339" s="274">
        <v>210</v>
      </c>
      <c r="AJ339" s="274">
        <v>0</v>
      </c>
      <c r="AK339" s="271">
        <v>0.00681035483496498</v>
      </c>
      <c r="AL339" s="271">
        <v>0.00769343493552169</v>
      </c>
      <c r="AM339" s="272">
        <v>-0.000883080100556707</v>
      </c>
    </row>
    <row r="340" ht="17.25" spans="1:39">
      <c r="A340" s="282" t="s">
        <v>186</v>
      </c>
      <c r="B340" s="283" t="s">
        <v>1426</v>
      </c>
      <c r="C340" s="265" t="s">
        <v>279</v>
      </c>
      <c r="D340" s="283" t="s">
        <v>280</v>
      </c>
      <c r="E340" s="266">
        <v>7174</v>
      </c>
      <c r="F340" s="266">
        <v>145</v>
      </c>
      <c r="G340" s="266">
        <v>109</v>
      </c>
      <c r="H340" s="266">
        <v>0</v>
      </c>
      <c r="I340" s="266">
        <v>0</v>
      </c>
      <c r="J340" s="267">
        <v>8996</v>
      </c>
      <c r="K340" s="267">
        <v>151</v>
      </c>
      <c r="L340" s="267">
        <v>150</v>
      </c>
      <c r="M340" s="267">
        <v>16</v>
      </c>
      <c r="N340" s="267">
        <v>0</v>
      </c>
      <c r="O340" s="267">
        <v>9249</v>
      </c>
      <c r="P340" s="267">
        <v>177</v>
      </c>
      <c r="Q340" s="267">
        <v>177</v>
      </c>
      <c r="R340" s="267">
        <v>84</v>
      </c>
      <c r="S340" s="267">
        <v>0</v>
      </c>
      <c r="T340" s="268">
        <v>0.015</v>
      </c>
      <c r="U340" s="269">
        <v>256902</v>
      </c>
      <c r="V340" s="269">
        <v>4569</v>
      </c>
      <c r="W340" s="269">
        <v>4531</v>
      </c>
      <c r="X340" s="269">
        <v>1</v>
      </c>
      <c r="Y340" s="267">
        <v>4120</v>
      </c>
      <c r="Z340" s="270">
        <v>0.0177810994075562</v>
      </c>
      <c r="AA340" s="270">
        <v>0.0202118762196822</v>
      </c>
      <c r="AB340" s="270">
        <v>0.0167852378835038</v>
      </c>
      <c r="AC340" s="271">
        <v>0.0191372040220564</v>
      </c>
      <c r="AD340" s="272">
        <v>0.00342663833617841</v>
      </c>
      <c r="AE340" s="273">
        <v>61692</v>
      </c>
      <c r="AF340" s="274">
        <v>1145</v>
      </c>
      <c r="AG340" s="274">
        <v>0</v>
      </c>
      <c r="AH340" s="274">
        <v>62105</v>
      </c>
      <c r="AI340" s="274">
        <v>1095</v>
      </c>
      <c r="AJ340" s="274">
        <v>0</v>
      </c>
      <c r="AK340" s="271">
        <v>0.0185599429423588</v>
      </c>
      <c r="AL340" s="271">
        <v>0.0176314306416553</v>
      </c>
      <c r="AM340" s="272">
        <v>0.000928512300703555</v>
      </c>
    </row>
    <row r="341" ht="17.25" spans="1:39">
      <c r="A341" s="282" t="s">
        <v>186</v>
      </c>
      <c r="B341" s="283" t="s">
        <v>1426</v>
      </c>
      <c r="C341" s="265" t="s">
        <v>281</v>
      </c>
      <c r="D341" s="283" t="s">
        <v>282</v>
      </c>
      <c r="E341" s="266">
        <v>4864</v>
      </c>
      <c r="F341" s="266">
        <v>126</v>
      </c>
      <c r="G341" s="266">
        <v>96</v>
      </c>
      <c r="H341" s="266">
        <v>1</v>
      </c>
      <c r="I341" s="266">
        <v>0</v>
      </c>
      <c r="J341" s="267">
        <v>5019</v>
      </c>
      <c r="K341" s="267">
        <v>96</v>
      </c>
      <c r="L341" s="267">
        <v>96</v>
      </c>
      <c r="M341" s="267">
        <v>1</v>
      </c>
      <c r="N341" s="267">
        <v>0</v>
      </c>
      <c r="O341" s="267">
        <v>4626</v>
      </c>
      <c r="P341" s="267">
        <v>103</v>
      </c>
      <c r="Q341" s="267">
        <v>103</v>
      </c>
      <c r="R341" s="267">
        <v>54</v>
      </c>
      <c r="S341" s="267">
        <v>0</v>
      </c>
      <c r="T341" s="268">
        <v>0.015</v>
      </c>
      <c r="U341" s="269">
        <v>140873</v>
      </c>
      <c r="V341" s="269">
        <v>2974</v>
      </c>
      <c r="W341" s="269">
        <v>2944</v>
      </c>
      <c r="X341" s="269">
        <v>0</v>
      </c>
      <c r="Y341" s="267">
        <v>2656</v>
      </c>
      <c r="Z341" s="270">
        <v>0.0211112136463339</v>
      </c>
      <c r="AA341" s="270">
        <v>0.0259046052631579</v>
      </c>
      <c r="AB341" s="270">
        <v>0.0191273161984459</v>
      </c>
      <c r="AC341" s="271">
        <v>0.0222654561175962</v>
      </c>
      <c r="AD341" s="272">
        <v>0.00677728906471199</v>
      </c>
      <c r="AE341" s="273">
        <v>33598</v>
      </c>
      <c r="AF341" s="274">
        <v>708</v>
      </c>
      <c r="AG341" s="274">
        <v>0</v>
      </c>
      <c r="AH341" s="274">
        <v>34797</v>
      </c>
      <c r="AI341" s="274">
        <v>704</v>
      </c>
      <c r="AJ341" s="274">
        <v>0</v>
      </c>
      <c r="AK341" s="271">
        <v>0.0210726828977915</v>
      </c>
      <c r="AL341" s="271">
        <v>0.0202316291634336</v>
      </c>
      <c r="AM341" s="272">
        <v>0.000841053734357906</v>
      </c>
    </row>
    <row r="342" ht="17.25" spans="1:39">
      <c r="A342" s="282" t="s">
        <v>186</v>
      </c>
      <c r="B342" s="283" t="s">
        <v>1426</v>
      </c>
      <c r="C342" s="265" t="s">
        <v>283</v>
      </c>
      <c r="D342" s="283" t="s">
        <v>284</v>
      </c>
      <c r="E342" s="266">
        <v>4240</v>
      </c>
      <c r="F342" s="266">
        <v>82</v>
      </c>
      <c r="G342" s="266">
        <v>65</v>
      </c>
      <c r="H342" s="266">
        <v>0</v>
      </c>
      <c r="I342" s="266">
        <v>0</v>
      </c>
      <c r="J342" s="267">
        <v>6030</v>
      </c>
      <c r="K342" s="267">
        <v>68</v>
      </c>
      <c r="L342" s="267">
        <v>68</v>
      </c>
      <c r="M342" s="267">
        <v>14</v>
      </c>
      <c r="N342" s="267">
        <v>0</v>
      </c>
      <c r="O342" s="267">
        <v>6230</v>
      </c>
      <c r="P342" s="267">
        <v>75</v>
      </c>
      <c r="Q342" s="267">
        <v>75</v>
      </c>
      <c r="R342" s="267">
        <v>46</v>
      </c>
      <c r="S342" s="267">
        <v>0</v>
      </c>
      <c r="T342" s="268">
        <v>0.015</v>
      </c>
      <c r="U342" s="269">
        <v>171192</v>
      </c>
      <c r="V342" s="269">
        <v>2472</v>
      </c>
      <c r="W342" s="269">
        <v>2455</v>
      </c>
      <c r="X342" s="269">
        <v>1</v>
      </c>
      <c r="Y342" s="267">
        <v>2280</v>
      </c>
      <c r="Z342" s="270">
        <v>0.0144340857049395</v>
      </c>
      <c r="AA342" s="270">
        <v>0.0193396226415094</v>
      </c>
      <c r="AB342" s="270">
        <v>0.0112769485903814</v>
      </c>
      <c r="AC342" s="271">
        <v>0.0120385232744783</v>
      </c>
      <c r="AD342" s="272">
        <v>0.00806267405112801</v>
      </c>
      <c r="AE342" s="273">
        <v>40941</v>
      </c>
      <c r="AF342" s="274">
        <v>561</v>
      </c>
      <c r="AG342" s="274">
        <v>1</v>
      </c>
      <c r="AH342" s="274">
        <v>41965</v>
      </c>
      <c r="AI342" s="274">
        <v>652</v>
      </c>
      <c r="AJ342" s="274">
        <v>0</v>
      </c>
      <c r="AK342" s="271">
        <v>0.0136782198773845</v>
      </c>
      <c r="AL342" s="271">
        <v>0.0155367568211605</v>
      </c>
      <c r="AM342" s="272">
        <v>-0.00185853694377596</v>
      </c>
    </row>
    <row r="343" ht="17.25" spans="1:39">
      <c r="A343" s="282" t="s">
        <v>186</v>
      </c>
      <c r="B343" s="283" t="s">
        <v>1426</v>
      </c>
      <c r="C343" s="265" t="s">
        <v>285</v>
      </c>
      <c r="D343" s="283" t="s">
        <v>286</v>
      </c>
      <c r="E343" s="266">
        <v>4309</v>
      </c>
      <c r="F343" s="266">
        <v>69</v>
      </c>
      <c r="G343" s="266">
        <v>55</v>
      </c>
      <c r="H343" s="266">
        <v>0</v>
      </c>
      <c r="I343" s="266">
        <v>0</v>
      </c>
      <c r="J343" s="267">
        <v>5107</v>
      </c>
      <c r="K343" s="267">
        <v>71</v>
      </c>
      <c r="L343" s="267">
        <v>71</v>
      </c>
      <c r="M343" s="267">
        <v>9</v>
      </c>
      <c r="N343" s="267">
        <v>0</v>
      </c>
      <c r="O343" s="267">
        <v>5024</v>
      </c>
      <c r="P343" s="267">
        <v>101</v>
      </c>
      <c r="Q343" s="267">
        <v>101</v>
      </c>
      <c r="R343" s="267">
        <v>65</v>
      </c>
      <c r="S343" s="267">
        <v>0</v>
      </c>
      <c r="T343" s="268">
        <v>0.015</v>
      </c>
      <c r="U343" s="269">
        <v>146237</v>
      </c>
      <c r="V343" s="269">
        <v>2127</v>
      </c>
      <c r="W343" s="269">
        <v>2113</v>
      </c>
      <c r="X343" s="269">
        <v>1</v>
      </c>
      <c r="Y343" s="267">
        <v>1927</v>
      </c>
      <c r="Z343" s="270">
        <v>0.0145380444073661</v>
      </c>
      <c r="AA343" s="270">
        <v>0.0160129960547691</v>
      </c>
      <c r="AB343" s="270">
        <v>0.0139024867828471</v>
      </c>
      <c r="AC343" s="271">
        <v>0.0201035031847134</v>
      </c>
      <c r="AD343" s="272">
        <v>0.00211050927192201</v>
      </c>
      <c r="AE343" s="273">
        <v>34531</v>
      </c>
      <c r="AF343" s="274">
        <v>535</v>
      </c>
      <c r="AG343" s="274">
        <v>0</v>
      </c>
      <c r="AH343" s="274">
        <v>34199</v>
      </c>
      <c r="AI343" s="274">
        <v>511</v>
      </c>
      <c r="AJ343" s="274">
        <v>0</v>
      </c>
      <c r="AK343" s="271">
        <v>0.0154933248385509</v>
      </c>
      <c r="AL343" s="271">
        <v>0.0149419573671745</v>
      </c>
      <c r="AM343" s="272">
        <v>0.000551367471376388</v>
      </c>
    </row>
    <row r="344" ht="17.25" spans="1:39">
      <c r="A344" s="282" t="s">
        <v>186</v>
      </c>
      <c r="B344" s="283" t="s">
        <v>1426</v>
      </c>
      <c r="C344" s="265" t="s">
        <v>287</v>
      </c>
      <c r="D344" s="283" t="s">
        <v>288</v>
      </c>
      <c r="E344" s="266">
        <v>4810</v>
      </c>
      <c r="F344" s="266">
        <v>57</v>
      </c>
      <c r="G344" s="266">
        <v>34</v>
      </c>
      <c r="H344" s="266">
        <v>0</v>
      </c>
      <c r="I344" s="266">
        <v>0</v>
      </c>
      <c r="J344" s="267">
        <v>5321</v>
      </c>
      <c r="K344" s="267">
        <v>51</v>
      </c>
      <c r="L344" s="267">
        <v>51</v>
      </c>
      <c r="M344" s="267">
        <v>3</v>
      </c>
      <c r="N344" s="267">
        <v>0</v>
      </c>
      <c r="O344" s="267">
        <v>5031</v>
      </c>
      <c r="P344" s="267">
        <v>64</v>
      </c>
      <c r="Q344" s="267">
        <v>64</v>
      </c>
      <c r="R344" s="267">
        <v>37</v>
      </c>
      <c r="S344" s="267">
        <v>0</v>
      </c>
      <c r="T344" s="268">
        <v>0.015</v>
      </c>
      <c r="U344" s="269">
        <v>153699</v>
      </c>
      <c r="V344" s="269">
        <v>1479</v>
      </c>
      <c r="W344" s="269">
        <v>1456</v>
      </c>
      <c r="X344" s="269">
        <v>1</v>
      </c>
      <c r="Y344" s="267">
        <v>1315</v>
      </c>
      <c r="Z344" s="270">
        <v>0.00961619789328493</v>
      </c>
      <c r="AA344" s="270">
        <v>0.0118503118503119</v>
      </c>
      <c r="AB344" s="270">
        <v>0.00958466453674121</v>
      </c>
      <c r="AC344" s="271">
        <v>0.0127211290001988</v>
      </c>
      <c r="AD344" s="272">
        <v>0.00226564731357064</v>
      </c>
      <c r="AE344" s="273">
        <v>35709</v>
      </c>
      <c r="AF344" s="274">
        <v>380</v>
      </c>
      <c r="AG344" s="274">
        <v>1</v>
      </c>
      <c r="AH344" s="274">
        <v>37852</v>
      </c>
      <c r="AI344" s="274">
        <v>384</v>
      </c>
      <c r="AJ344" s="274">
        <v>0</v>
      </c>
      <c r="AK344" s="271">
        <v>0.0106135708084797</v>
      </c>
      <c r="AL344" s="271">
        <v>0.0101447743844447</v>
      </c>
      <c r="AM344" s="272">
        <v>0.000468796424034976</v>
      </c>
    </row>
    <row r="345" ht="17.25" spans="1:39">
      <c r="A345" s="282" t="s">
        <v>186</v>
      </c>
      <c r="B345" s="283" t="s">
        <v>1426</v>
      </c>
      <c r="C345" s="265" t="s">
        <v>289</v>
      </c>
      <c r="D345" s="283" t="s">
        <v>290</v>
      </c>
      <c r="E345" s="266">
        <v>3219</v>
      </c>
      <c r="F345" s="266">
        <v>39</v>
      </c>
      <c r="G345" s="266">
        <v>27</v>
      </c>
      <c r="H345" s="266">
        <v>0</v>
      </c>
      <c r="I345" s="266">
        <v>0</v>
      </c>
      <c r="J345" s="267">
        <v>3492</v>
      </c>
      <c r="K345" s="267">
        <v>50</v>
      </c>
      <c r="L345" s="267">
        <v>50</v>
      </c>
      <c r="M345" s="267">
        <v>11</v>
      </c>
      <c r="N345" s="267">
        <v>0</v>
      </c>
      <c r="O345" s="267">
        <v>3576</v>
      </c>
      <c r="P345" s="267">
        <v>52</v>
      </c>
      <c r="Q345" s="267">
        <v>52</v>
      </c>
      <c r="R345" s="267">
        <v>40</v>
      </c>
      <c r="S345" s="267">
        <v>0</v>
      </c>
      <c r="T345" s="268">
        <v>0.015</v>
      </c>
      <c r="U345" s="269">
        <v>104348</v>
      </c>
      <c r="V345" s="269">
        <v>1385</v>
      </c>
      <c r="W345" s="269">
        <v>1372</v>
      </c>
      <c r="X345" s="269">
        <v>2</v>
      </c>
      <c r="Y345" s="267">
        <v>1286</v>
      </c>
      <c r="Z345" s="270">
        <v>0.0132537279104535</v>
      </c>
      <c r="AA345" s="270">
        <v>0.0121155638397018</v>
      </c>
      <c r="AB345" s="270">
        <v>0.0143184421534937</v>
      </c>
      <c r="AC345" s="271">
        <v>0.0145413870246085</v>
      </c>
      <c r="AD345" s="272">
        <v>-0.00220287831379193</v>
      </c>
      <c r="AE345" s="273">
        <v>25417</v>
      </c>
      <c r="AF345" s="274">
        <v>347</v>
      </c>
      <c r="AG345" s="274">
        <v>1</v>
      </c>
      <c r="AH345" s="274">
        <v>26148</v>
      </c>
      <c r="AI345" s="274">
        <v>342</v>
      </c>
      <c r="AJ345" s="274">
        <v>0</v>
      </c>
      <c r="AK345" s="271">
        <v>0.0136129362237872</v>
      </c>
      <c r="AL345" s="271">
        <v>0.013079394217531</v>
      </c>
      <c r="AM345" s="272">
        <v>0.000533542006256252</v>
      </c>
    </row>
    <row r="346" ht="17.25" spans="1:39">
      <c r="A346" s="282" t="s">
        <v>186</v>
      </c>
      <c r="B346" s="283" t="s">
        <v>1426</v>
      </c>
      <c r="C346" s="265" t="s">
        <v>291</v>
      </c>
      <c r="D346" s="283" t="s">
        <v>292</v>
      </c>
      <c r="E346" s="266">
        <v>2230</v>
      </c>
      <c r="F346" s="266">
        <v>33</v>
      </c>
      <c r="G346" s="266">
        <v>24</v>
      </c>
      <c r="H346" s="266">
        <v>0</v>
      </c>
      <c r="I346" s="266">
        <v>0</v>
      </c>
      <c r="J346" s="267">
        <v>2300</v>
      </c>
      <c r="K346" s="267">
        <v>1</v>
      </c>
      <c r="L346" s="267">
        <v>1</v>
      </c>
      <c r="M346" s="267">
        <v>0</v>
      </c>
      <c r="N346" s="267">
        <v>0</v>
      </c>
      <c r="O346" s="267">
        <v>2149</v>
      </c>
      <c r="P346" s="267">
        <v>41</v>
      </c>
      <c r="Q346" s="267">
        <v>41</v>
      </c>
      <c r="R346" s="267">
        <v>7</v>
      </c>
      <c r="S346" s="267">
        <v>0</v>
      </c>
      <c r="T346" s="268">
        <v>0.015</v>
      </c>
      <c r="U346" s="269">
        <v>63972</v>
      </c>
      <c r="V346" s="269">
        <v>648</v>
      </c>
      <c r="W346" s="269">
        <v>639</v>
      </c>
      <c r="X346" s="269">
        <v>0</v>
      </c>
      <c r="Y346" s="267">
        <v>563</v>
      </c>
      <c r="Z346" s="270">
        <v>0.0101294316263365</v>
      </c>
      <c r="AA346" s="270">
        <v>0.0147982062780269</v>
      </c>
      <c r="AB346" s="270">
        <v>0.000434782608695652</v>
      </c>
      <c r="AC346" s="271">
        <v>0.0190786412284784</v>
      </c>
      <c r="AD346" s="272">
        <v>0.0143634236693313</v>
      </c>
      <c r="AE346" s="273">
        <v>15307</v>
      </c>
      <c r="AF346" s="274">
        <v>161</v>
      </c>
      <c r="AG346" s="274">
        <v>0</v>
      </c>
      <c r="AH346" s="274">
        <v>15763</v>
      </c>
      <c r="AI346" s="274">
        <v>183</v>
      </c>
      <c r="AJ346" s="274">
        <v>0</v>
      </c>
      <c r="AK346" s="271">
        <v>0.0105180636310185</v>
      </c>
      <c r="AL346" s="271">
        <v>0.0116094652033242</v>
      </c>
      <c r="AM346" s="272">
        <v>-0.00109140157230575</v>
      </c>
    </row>
    <row r="347" ht="17.25" spans="1:39">
      <c r="A347" s="282" t="s">
        <v>186</v>
      </c>
      <c r="B347" s="283" t="s">
        <v>1426</v>
      </c>
      <c r="C347" s="265" t="s">
        <v>293</v>
      </c>
      <c r="D347" s="283" t="s">
        <v>294</v>
      </c>
      <c r="E347" s="266">
        <v>4987</v>
      </c>
      <c r="F347" s="266">
        <v>138</v>
      </c>
      <c r="G347" s="266">
        <v>107</v>
      </c>
      <c r="H347" s="266">
        <v>0</v>
      </c>
      <c r="I347" s="266">
        <v>0</v>
      </c>
      <c r="J347" s="267">
        <v>7066</v>
      </c>
      <c r="K347" s="267">
        <v>160</v>
      </c>
      <c r="L347" s="267">
        <v>160</v>
      </c>
      <c r="M347" s="267">
        <v>31</v>
      </c>
      <c r="N347" s="267">
        <v>0</v>
      </c>
      <c r="O347" s="267">
        <v>7356</v>
      </c>
      <c r="P347" s="267">
        <v>154</v>
      </c>
      <c r="Q347" s="267">
        <v>154</v>
      </c>
      <c r="R347" s="267">
        <v>114</v>
      </c>
      <c r="S347" s="267">
        <v>0</v>
      </c>
      <c r="T347" s="268">
        <v>0.015</v>
      </c>
      <c r="U347" s="269">
        <v>199544</v>
      </c>
      <c r="V347" s="269">
        <v>3993</v>
      </c>
      <c r="W347" s="269">
        <v>3962</v>
      </c>
      <c r="X347" s="269">
        <v>12</v>
      </c>
      <c r="Y347" s="267">
        <v>3618</v>
      </c>
      <c r="Z347" s="270">
        <v>0.0199504871106122</v>
      </c>
      <c r="AA347" s="270">
        <v>0.0276719470623621</v>
      </c>
      <c r="AB347" s="270">
        <v>0.0226436456269459</v>
      </c>
      <c r="AC347" s="271">
        <v>0.0209352909189777</v>
      </c>
      <c r="AD347" s="272">
        <v>0.00502830143541621</v>
      </c>
      <c r="AE347" s="273">
        <v>48035</v>
      </c>
      <c r="AF347" s="274">
        <v>965</v>
      </c>
      <c r="AG347" s="274">
        <v>0</v>
      </c>
      <c r="AH347" s="274">
        <v>48485</v>
      </c>
      <c r="AI347" s="274">
        <v>1060</v>
      </c>
      <c r="AJ347" s="274">
        <v>7</v>
      </c>
      <c r="AK347" s="271">
        <v>0.0200895180597481</v>
      </c>
      <c r="AL347" s="271">
        <v>0.0217180571310715</v>
      </c>
      <c r="AM347" s="272">
        <v>-0.00162853907132337</v>
      </c>
    </row>
    <row r="348" ht="17.25" spans="1:39">
      <c r="A348" s="282" t="s">
        <v>186</v>
      </c>
      <c r="B348" s="283" t="s">
        <v>1426</v>
      </c>
      <c r="C348" s="265" t="s">
        <v>295</v>
      </c>
      <c r="D348" s="283" t="s">
        <v>296</v>
      </c>
      <c r="E348" s="266">
        <v>4526</v>
      </c>
      <c r="F348" s="266">
        <v>98</v>
      </c>
      <c r="G348" s="266">
        <v>64</v>
      </c>
      <c r="H348" s="266">
        <v>0</v>
      </c>
      <c r="I348" s="266">
        <v>0</v>
      </c>
      <c r="J348" s="267">
        <v>6252</v>
      </c>
      <c r="K348" s="267">
        <v>81</v>
      </c>
      <c r="L348" s="267">
        <v>81</v>
      </c>
      <c r="M348" s="267">
        <v>16</v>
      </c>
      <c r="N348" s="267">
        <v>0</v>
      </c>
      <c r="O348" s="267">
        <v>6408</v>
      </c>
      <c r="P348" s="267">
        <v>106</v>
      </c>
      <c r="Q348" s="267">
        <v>106</v>
      </c>
      <c r="R348" s="267">
        <v>75</v>
      </c>
      <c r="S348" s="267">
        <v>0</v>
      </c>
      <c r="T348" s="268">
        <v>0.015</v>
      </c>
      <c r="U348" s="269">
        <v>175701</v>
      </c>
      <c r="V348" s="269">
        <v>2885</v>
      </c>
      <c r="W348" s="269">
        <v>2851</v>
      </c>
      <c r="X348" s="269">
        <v>1</v>
      </c>
      <c r="Y348" s="267">
        <v>2651</v>
      </c>
      <c r="Z348" s="270">
        <v>0.0164142492074604</v>
      </c>
      <c r="AA348" s="270">
        <v>0.0216526734423332</v>
      </c>
      <c r="AB348" s="270">
        <v>0.0129558541266795</v>
      </c>
      <c r="AC348" s="271">
        <v>0.016541822721598</v>
      </c>
      <c r="AD348" s="272">
        <v>0.00869681931565372</v>
      </c>
      <c r="AE348" s="273">
        <v>41904</v>
      </c>
      <c r="AF348" s="274">
        <v>684</v>
      </c>
      <c r="AG348" s="274">
        <v>0</v>
      </c>
      <c r="AH348" s="274">
        <v>42595</v>
      </c>
      <c r="AI348" s="274">
        <v>771</v>
      </c>
      <c r="AJ348" s="274">
        <v>0</v>
      </c>
      <c r="AK348" s="271">
        <v>0.0163230240549828</v>
      </c>
      <c r="AL348" s="271">
        <v>0.0181007160464843</v>
      </c>
      <c r="AM348" s="272">
        <v>-0.00177769199150151</v>
      </c>
    </row>
    <row r="349" ht="17.25" spans="1:39">
      <c r="A349" s="282" t="s">
        <v>186</v>
      </c>
      <c r="B349" s="283" t="s">
        <v>1426</v>
      </c>
      <c r="C349" s="265" t="s">
        <v>297</v>
      </c>
      <c r="D349" s="283" t="s">
        <v>298</v>
      </c>
      <c r="E349" s="266">
        <v>2877</v>
      </c>
      <c r="F349" s="266">
        <v>46</v>
      </c>
      <c r="G349" s="266">
        <v>30</v>
      </c>
      <c r="H349" s="266">
        <v>0</v>
      </c>
      <c r="I349" s="266">
        <v>0</v>
      </c>
      <c r="J349" s="267">
        <v>4021</v>
      </c>
      <c r="K349" s="267">
        <v>83</v>
      </c>
      <c r="L349" s="267">
        <v>83</v>
      </c>
      <c r="M349" s="267">
        <v>8</v>
      </c>
      <c r="N349" s="267">
        <v>0</v>
      </c>
      <c r="O349" s="267">
        <v>4159</v>
      </c>
      <c r="P349" s="267">
        <v>60</v>
      </c>
      <c r="Q349" s="267">
        <v>60</v>
      </c>
      <c r="R349" s="267">
        <v>20</v>
      </c>
      <c r="S349" s="267">
        <v>0</v>
      </c>
      <c r="T349" s="268">
        <v>0.015</v>
      </c>
      <c r="U349" s="269">
        <v>113675</v>
      </c>
      <c r="V349" s="269">
        <v>1947</v>
      </c>
      <c r="W349" s="269">
        <v>1931</v>
      </c>
      <c r="X349" s="269">
        <v>2</v>
      </c>
      <c r="Y349" s="267">
        <v>1750</v>
      </c>
      <c r="Z349" s="270">
        <v>0.0171101825379371</v>
      </c>
      <c r="AA349" s="270">
        <v>0.0159888773027459</v>
      </c>
      <c r="AB349" s="270">
        <v>0.0206416314349664</v>
      </c>
      <c r="AC349" s="271">
        <v>0.0144265448425102</v>
      </c>
      <c r="AD349" s="272">
        <v>-0.00465275413222051</v>
      </c>
      <c r="AE349" s="273">
        <v>27388</v>
      </c>
      <c r="AF349" s="274">
        <v>479</v>
      </c>
      <c r="AG349" s="274">
        <v>0</v>
      </c>
      <c r="AH349" s="274">
        <v>27079</v>
      </c>
      <c r="AI349" s="274">
        <v>523</v>
      </c>
      <c r="AJ349" s="274">
        <v>1</v>
      </c>
      <c r="AK349" s="271">
        <v>0.0174894114210603</v>
      </c>
      <c r="AL349" s="271">
        <v>0.0192769304627202</v>
      </c>
      <c r="AM349" s="272">
        <v>-0.00178751904165987</v>
      </c>
    </row>
    <row r="350" ht="17.25" spans="1:39">
      <c r="A350" s="282" t="s">
        <v>186</v>
      </c>
      <c r="B350" s="283" t="s">
        <v>1426</v>
      </c>
      <c r="C350" s="265" t="s">
        <v>299</v>
      </c>
      <c r="D350" s="283" t="s">
        <v>300</v>
      </c>
      <c r="E350" s="266">
        <v>3060</v>
      </c>
      <c r="F350" s="266">
        <v>43</v>
      </c>
      <c r="G350" s="266">
        <v>32</v>
      </c>
      <c r="H350" s="266">
        <v>0</v>
      </c>
      <c r="I350" s="266">
        <v>0</v>
      </c>
      <c r="J350" s="267">
        <v>3094</v>
      </c>
      <c r="K350" s="267">
        <v>51</v>
      </c>
      <c r="L350" s="267">
        <v>51</v>
      </c>
      <c r="M350" s="267">
        <v>9</v>
      </c>
      <c r="N350" s="267">
        <v>0</v>
      </c>
      <c r="O350" s="267">
        <v>3052</v>
      </c>
      <c r="P350" s="267">
        <v>61</v>
      </c>
      <c r="Q350" s="267">
        <v>61</v>
      </c>
      <c r="R350" s="267">
        <v>31</v>
      </c>
      <c r="S350" s="267">
        <v>0</v>
      </c>
      <c r="T350" s="268">
        <v>0.015</v>
      </c>
      <c r="U350" s="269">
        <v>87639</v>
      </c>
      <c r="V350" s="269">
        <v>1456</v>
      </c>
      <c r="W350" s="269">
        <v>1445</v>
      </c>
      <c r="X350" s="269">
        <v>0</v>
      </c>
      <c r="Y350" s="267">
        <v>1324</v>
      </c>
      <c r="Z350" s="270">
        <v>0.0166136080968519</v>
      </c>
      <c r="AA350" s="270">
        <v>0.0140522875816993</v>
      </c>
      <c r="AB350" s="270">
        <v>0.0164835164835165</v>
      </c>
      <c r="AC350" s="271">
        <v>0.0199868938401048</v>
      </c>
      <c r="AD350" s="272">
        <v>-0.00243122890181714</v>
      </c>
      <c r="AE350" s="273">
        <v>21417</v>
      </c>
      <c r="AF350" s="274">
        <v>353</v>
      </c>
      <c r="AG350" s="274">
        <v>0</v>
      </c>
      <c r="AH350" s="274">
        <v>21815</v>
      </c>
      <c r="AI350" s="274">
        <v>349</v>
      </c>
      <c r="AJ350" s="274">
        <v>0</v>
      </c>
      <c r="AK350" s="271">
        <v>0.0164822337395527</v>
      </c>
      <c r="AL350" s="271">
        <v>0.0159981663992666</v>
      </c>
      <c r="AM350" s="272">
        <v>0.000484067340286134</v>
      </c>
    </row>
    <row r="351" ht="17.25" spans="1:39">
      <c r="A351" s="282" t="s">
        <v>186</v>
      </c>
      <c r="B351" s="283" t="s">
        <v>1426</v>
      </c>
      <c r="C351" s="265" t="s">
        <v>301</v>
      </c>
      <c r="D351" s="283" t="s">
        <v>302</v>
      </c>
      <c r="E351" s="266">
        <v>5437</v>
      </c>
      <c r="F351" s="266">
        <v>78</v>
      </c>
      <c r="G351" s="266">
        <v>44</v>
      </c>
      <c r="H351" s="266">
        <v>0</v>
      </c>
      <c r="I351" s="266">
        <v>0</v>
      </c>
      <c r="J351" s="267">
        <v>5722</v>
      </c>
      <c r="K351" s="267">
        <v>61</v>
      </c>
      <c r="L351" s="267">
        <v>61</v>
      </c>
      <c r="M351" s="267">
        <v>5</v>
      </c>
      <c r="N351" s="267">
        <v>0</v>
      </c>
      <c r="O351" s="267">
        <v>5231</v>
      </c>
      <c r="P351" s="267">
        <v>99</v>
      </c>
      <c r="Q351" s="267">
        <v>99</v>
      </c>
      <c r="R351" s="267">
        <v>33</v>
      </c>
      <c r="S351" s="267">
        <v>0</v>
      </c>
      <c r="T351" s="268">
        <v>0.015</v>
      </c>
      <c r="U351" s="269">
        <v>156179</v>
      </c>
      <c r="V351" s="269">
        <v>1985</v>
      </c>
      <c r="W351" s="269">
        <v>1951</v>
      </c>
      <c r="X351" s="269">
        <v>0</v>
      </c>
      <c r="Y351" s="267">
        <v>1747</v>
      </c>
      <c r="Z351" s="270">
        <v>0.0127097753219063</v>
      </c>
      <c r="AA351" s="270">
        <v>0.014346146772117</v>
      </c>
      <c r="AB351" s="270">
        <v>0.0106606081789584</v>
      </c>
      <c r="AC351" s="271">
        <v>0.018925635633722</v>
      </c>
      <c r="AD351" s="272">
        <v>0.00368553859315857</v>
      </c>
      <c r="AE351" s="273">
        <v>37313</v>
      </c>
      <c r="AF351" s="274">
        <v>540</v>
      </c>
      <c r="AG351" s="274">
        <v>0</v>
      </c>
      <c r="AH351" s="274">
        <v>37115</v>
      </c>
      <c r="AI351" s="274">
        <v>427</v>
      </c>
      <c r="AJ351" s="274">
        <v>0</v>
      </c>
      <c r="AK351" s="271">
        <v>0.0144721678771474</v>
      </c>
      <c r="AL351" s="271">
        <v>0.0115047824329786</v>
      </c>
      <c r="AM351" s="272">
        <v>0.00296738544416879</v>
      </c>
    </row>
    <row r="352" ht="17.25" spans="1:39">
      <c r="A352" s="282" t="s">
        <v>186</v>
      </c>
      <c r="B352" s="283" t="s">
        <v>3318</v>
      </c>
      <c r="C352" s="265" t="s">
        <v>303</v>
      </c>
      <c r="D352" s="283" t="s">
        <v>304</v>
      </c>
      <c r="E352" s="266">
        <v>8789</v>
      </c>
      <c r="F352" s="266">
        <v>192</v>
      </c>
      <c r="G352" s="266">
        <v>127</v>
      </c>
      <c r="H352" s="266">
        <v>47</v>
      </c>
      <c r="I352" s="266">
        <v>0</v>
      </c>
      <c r="J352" s="267">
        <v>13096</v>
      </c>
      <c r="K352" s="267">
        <v>176</v>
      </c>
      <c r="L352" s="267">
        <v>175</v>
      </c>
      <c r="M352" s="267">
        <v>39</v>
      </c>
      <c r="N352" s="267">
        <v>0</v>
      </c>
      <c r="O352" s="267">
        <v>13605</v>
      </c>
      <c r="P352" s="267">
        <v>228</v>
      </c>
      <c r="Q352" s="267">
        <v>228</v>
      </c>
      <c r="R352" s="267">
        <v>148</v>
      </c>
      <c r="S352" s="267">
        <v>0</v>
      </c>
      <c r="T352" s="268">
        <v>0.015</v>
      </c>
      <c r="U352" s="269">
        <v>377716</v>
      </c>
      <c r="V352" s="269">
        <v>6379</v>
      </c>
      <c r="W352" s="269">
        <v>6308</v>
      </c>
      <c r="X352" s="269">
        <v>0</v>
      </c>
      <c r="Y352" s="267">
        <v>5914</v>
      </c>
      <c r="Z352" s="270">
        <v>0.0168883499772316</v>
      </c>
      <c r="AA352" s="270">
        <v>0.0218454886790306</v>
      </c>
      <c r="AB352" s="270">
        <v>0.0134392180818571</v>
      </c>
      <c r="AC352" s="271">
        <v>0.0167585446527012</v>
      </c>
      <c r="AD352" s="272">
        <v>0.00840627059717355</v>
      </c>
      <c r="AE352" s="273">
        <v>88412</v>
      </c>
      <c r="AF352" s="274">
        <v>1542</v>
      </c>
      <c r="AG352" s="274">
        <v>0</v>
      </c>
      <c r="AH352" s="274">
        <v>89685</v>
      </c>
      <c r="AI352" s="274">
        <v>1513</v>
      </c>
      <c r="AJ352" s="274">
        <v>0</v>
      </c>
      <c r="AK352" s="271">
        <v>0.0174410713477808</v>
      </c>
      <c r="AL352" s="271">
        <v>0.0168701566594191</v>
      </c>
      <c r="AM352" s="272">
        <v>0.000570914688361766</v>
      </c>
    </row>
    <row r="353" ht="17.25" spans="1:39">
      <c r="A353" s="282" t="s">
        <v>186</v>
      </c>
      <c r="B353" s="283" t="s">
        <v>3318</v>
      </c>
      <c r="C353" s="265" t="s">
        <v>305</v>
      </c>
      <c r="D353" s="283" t="s">
        <v>306</v>
      </c>
      <c r="E353" s="266">
        <v>6750</v>
      </c>
      <c r="F353" s="266">
        <v>147</v>
      </c>
      <c r="G353" s="266">
        <v>92</v>
      </c>
      <c r="H353" s="266">
        <v>4</v>
      </c>
      <c r="I353" s="266">
        <v>0</v>
      </c>
      <c r="J353" s="267">
        <v>10378</v>
      </c>
      <c r="K353" s="267">
        <v>153</v>
      </c>
      <c r="L353" s="267">
        <v>153</v>
      </c>
      <c r="M353" s="267">
        <v>36</v>
      </c>
      <c r="N353" s="267">
        <v>0</v>
      </c>
      <c r="O353" s="267">
        <v>10734</v>
      </c>
      <c r="P353" s="267">
        <v>155</v>
      </c>
      <c r="Q353" s="267">
        <v>155</v>
      </c>
      <c r="R353" s="267">
        <v>105</v>
      </c>
      <c r="S353" s="267">
        <v>0</v>
      </c>
      <c r="T353" s="268">
        <v>0.015</v>
      </c>
      <c r="U353" s="269">
        <v>302620</v>
      </c>
      <c r="V353" s="269">
        <v>4243</v>
      </c>
      <c r="W353" s="269">
        <v>4188</v>
      </c>
      <c r="X353" s="269">
        <v>1</v>
      </c>
      <c r="Y353" s="267">
        <v>3864</v>
      </c>
      <c r="Z353" s="270">
        <v>0.0140175798030533</v>
      </c>
      <c r="AA353" s="270">
        <v>0.0217777777777778</v>
      </c>
      <c r="AB353" s="270">
        <v>0.0147427249951821</v>
      </c>
      <c r="AC353" s="271">
        <v>0.014440096888392</v>
      </c>
      <c r="AD353" s="272">
        <v>0.00703505278259566</v>
      </c>
      <c r="AE353" s="273">
        <v>71102</v>
      </c>
      <c r="AF353" s="274">
        <v>1064</v>
      </c>
      <c r="AG353" s="274">
        <v>0</v>
      </c>
      <c r="AH353" s="274">
        <v>72146</v>
      </c>
      <c r="AI353" s="274">
        <v>991</v>
      </c>
      <c r="AJ353" s="274">
        <v>0</v>
      </c>
      <c r="AK353" s="271">
        <v>0.0149644173159686</v>
      </c>
      <c r="AL353" s="271">
        <v>0.0137360352618302</v>
      </c>
      <c r="AM353" s="272">
        <v>0.00122838205413843</v>
      </c>
    </row>
    <row r="354" ht="17.25" spans="1:39">
      <c r="A354" s="282" t="s">
        <v>186</v>
      </c>
      <c r="B354" s="283" t="s">
        <v>3318</v>
      </c>
      <c r="C354" s="265" t="s">
        <v>307</v>
      </c>
      <c r="D354" s="283" t="s">
        <v>308</v>
      </c>
      <c r="E354" s="266">
        <v>16237</v>
      </c>
      <c r="F354" s="266">
        <v>655</v>
      </c>
      <c r="G354" s="266">
        <v>408</v>
      </c>
      <c r="H354" s="266">
        <v>24</v>
      </c>
      <c r="I354" s="266">
        <v>0</v>
      </c>
      <c r="J354" s="267">
        <v>20267</v>
      </c>
      <c r="K354" s="267">
        <v>95</v>
      </c>
      <c r="L354" s="267">
        <v>95</v>
      </c>
      <c r="M354" s="267">
        <v>14</v>
      </c>
      <c r="N354" s="267">
        <v>0</v>
      </c>
      <c r="O354" s="267">
        <v>23327</v>
      </c>
      <c r="P354" s="267">
        <v>536</v>
      </c>
      <c r="Q354" s="267">
        <v>536</v>
      </c>
      <c r="R354" s="267">
        <v>280</v>
      </c>
      <c r="S354" s="267">
        <v>0</v>
      </c>
      <c r="T354" s="268">
        <v>0.015</v>
      </c>
      <c r="U354" s="269">
        <v>601991</v>
      </c>
      <c r="V354" s="269">
        <v>10873</v>
      </c>
      <c r="W354" s="269">
        <v>10602</v>
      </c>
      <c r="X354" s="269">
        <v>19</v>
      </c>
      <c r="Y354" s="267">
        <v>9639</v>
      </c>
      <c r="Z354" s="270">
        <v>0.0180301698862608</v>
      </c>
      <c r="AA354" s="270">
        <v>0.0403399642791156</v>
      </c>
      <c r="AB354" s="270">
        <v>0.00468742290422855</v>
      </c>
      <c r="AC354" s="271">
        <v>0.0229776653663137</v>
      </c>
      <c r="AD354" s="272">
        <v>0.035652541374887</v>
      </c>
      <c r="AE354" s="273">
        <v>144042</v>
      </c>
      <c r="AF354" s="274">
        <v>2779</v>
      </c>
      <c r="AG354" s="274">
        <v>0</v>
      </c>
      <c r="AH354" s="274">
        <v>143599</v>
      </c>
      <c r="AI354" s="274">
        <v>2724</v>
      </c>
      <c r="AJ354" s="274">
        <v>12</v>
      </c>
      <c r="AK354" s="271">
        <v>0.0192929839907805</v>
      </c>
      <c r="AL354" s="271">
        <v>0.0188859253894526</v>
      </c>
      <c r="AM354" s="272">
        <v>0.000407058601327896</v>
      </c>
    </row>
    <row r="355" ht="17.25" spans="1:39">
      <c r="A355" s="282" t="s">
        <v>186</v>
      </c>
      <c r="B355" s="283" t="s">
        <v>3318</v>
      </c>
      <c r="C355" s="265" t="s">
        <v>309</v>
      </c>
      <c r="D355" s="283" t="s">
        <v>310</v>
      </c>
      <c r="E355" s="266">
        <v>11239</v>
      </c>
      <c r="F355" s="266">
        <v>194</v>
      </c>
      <c r="G355" s="266">
        <v>115</v>
      </c>
      <c r="H355" s="266">
        <v>0</v>
      </c>
      <c r="I355" s="266">
        <v>0</v>
      </c>
      <c r="J355" s="267">
        <v>15209</v>
      </c>
      <c r="K355" s="267">
        <v>270</v>
      </c>
      <c r="L355" s="267">
        <v>270</v>
      </c>
      <c r="M355" s="267">
        <v>105</v>
      </c>
      <c r="N355" s="267">
        <v>0</v>
      </c>
      <c r="O355" s="267">
        <v>15950</v>
      </c>
      <c r="P355" s="267">
        <v>248</v>
      </c>
      <c r="Q355" s="267">
        <v>248</v>
      </c>
      <c r="R355" s="267">
        <v>191</v>
      </c>
      <c r="S355" s="267">
        <v>0</v>
      </c>
      <c r="T355" s="268">
        <v>0.015</v>
      </c>
      <c r="U355" s="269">
        <v>455616</v>
      </c>
      <c r="V355" s="269">
        <v>7812</v>
      </c>
      <c r="W355" s="269">
        <v>7732</v>
      </c>
      <c r="X355" s="269">
        <v>7</v>
      </c>
      <c r="Y355" s="267">
        <v>7245</v>
      </c>
      <c r="Z355" s="270">
        <v>0.0171306538839725</v>
      </c>
      <c r="AA355" s="270">
        <v>0.0172613221816888</v>
      </c>
      <c r="AB355" s="270">
        <v>0.0177526464593333</v>
      </c>
      <c r="AC355" s="271">
        <v>0.0155485893416928</v>
      </c>
      <c r="AD355" s="272">
        <v>-0.000491324277644527</v>
      </c>
      <c r="AE355" s="273">
        <v>108810</v>
      </c>
      <c r="AF355" s="274">
        <v>1738</v>
      </c>
      <c r="AG355" s="274">
        <v>0</v>
      </c>
      <c r="AH355" s="274">
        <v>109332</v>
      </c>
      <c r="AI355" s="274">
        <v>1715</v>
      </c>
      <c r="AJ355" s="274">
        <v>3</v>
      </c>
      <c r="AK355" s="271">
        <v>0.0159727966179579</v>
      </c>
      <c r="AL355" s="271">
        <v>0.0156587275454579</v>
      </c>
      <c r="AM355" s="272">
        <v>0.000314069072500037</v>
      </c>
    </row>
    <row r="356" ht="17.25" spans="1:39">
      <c r="A356" s="282" t="s">
        <v>186</v>
      </c>
      <c r="B356" s="283" t="s">
        <v>3318</v>
      </c>
      <c r="C356" s="265" t="s">
        <v>311</v>
      </c>
      <c r="D356" s="283" t="s">
        <v>312</v>
      </c>
      <c r="E356" s="266">
        <v>14572</v>
      </c>
      <c r="F356" s="266">
        <v>172</v>
      </c>
      <c r="G356" s="266">
        <v>128</v>
      </c>
      <c r="H356" s="266">
        <v>30</v>
      </c>
      <c r="I356" s="266">
        <v>0</v>
      </c>
      <c r="J356" s="267">
        <v>18224</v>
      </c>
      <c r="K356" s="267">
        <v>227</v>
      </c>
      <c r="L356" s="267">
        <v>225</v>
      </c>
      <c r="M356" s="267">
        <v>104</v>
      </c>
      <c r="N356" s="267">
        <v>0</v>
      </c>
      <c r="O356" s="267">
        <v>19965</v>
      </c>
      <c r="P356" s="267">
        <v>162</v>
      </c>
      <c r="Q356" s="267">
        <v>161</v>
      </c>
      <c r="R356" s="267">
        <v>119</v>
      </c>
      <c r="S356" s="267">
        <v>0</v>
      </c>
      <c r="T356" s="268">
        <v>0.015</v>
      </c>
      <c r="U356" s="269">
        <v>535679</v>
      </c>
      <c r="V356" s="269">
        <v>5339</v>
      </c>
      <c r="W356" s="269">
        <v>5290</v>
      </c>
      <c r="X356" s="269">
        <v>4</v>
      </c>
      <c r="Y356" s="267">
        <v>4982</v>
      </c>
      <c r="Z356" s="270">
        <v>0.00995932265405215</v>
      </c>
      <c r="AA356" s="270">
        <v>0.0118034586878946</v>
      </c>
      <c r="AB356" s="270">
        <v>0.0124561018437226</v>
      </c>
      <c r="AC356" s="271">
        <v>0.00811419984973704</v>
      </c>
      <c r="AD356" s="272">
        <v>-0.00065264315582797</v>
      </c>
      <c r="AE356" s="273">
        <v>127226</v>
      </c>
      <c r="AF356" s="274">
        <v>1289</v>
      </c>
      <c r="AG356" s="274">
        <v>0</v>
      </c>
      <c r="AH356" s="274">
        <v>127934</v>
      </c>
      <c r="AI356" s="274">
        <v>1284</v>
      </c>
      <c r="AJ356" s="274">
        <v>0</v>
      </c>
      <c r="AK356" s="271">
        <v>0.0101315768789398</v>
      </c>
      <c r="AL356" s="271">
        <v>0.0100364250316569</v>
      </c>
      <c r="AM356" s="272">
        <v>9.51518472828913e-5</v>
      </c>
    </row>
    <row r="357" ht="17.25" spans="1:39">
      <c r="A357" s="282" t="s">
        <v>186</v>
      </c>
      <c r="B357" s="283" t="s">
        <v>3318</v>
      </c>
      <c r="C357" s="265" t="s">
        <v>313</v>
      </c>
      <c r="D357" s="283" t="s">
        <v>314</v>
      </c>
      <c r="E357" s="266">
        <v>5044</v>
      </c>
      <c r="F357" s="266">
        <v>88</v>
      </c>
      <c r="G357" s="266">
        <v>52</v>
      </c>
      <c r="H357" s="266">
        <v>7</v>
      </c>
      <c r="I357" s="266">
        <v>0</v>
      </c>
      <c r="J357" s="267">
        <v>7090</v>
      </c>
      <c r="K357" s="267">
        <v>156</v>
      </c>
      <c r="L357" s="267">
        <v>156</v>
      </c>
      <c r="M357" s="267">
        <v>79</v>
      </c>
      <c r="N357" s="267">
        <v>0</v>
      </c>
      <c r="O357" s="267">
        <v>7337</v>
      </c>
      <c r="P357" s="267">
        <v>126</v>
      </c>
      <c r="Q357" s="267">
        <v>126</v>
      </c>
      <c r="R357" s="267">
        <v>91</v>
      </c>
      <c r="S357" s="267">
        <v>0</v>
      </c>
      <c r="T357" s="268">
        <v>0.015</v>
      </c>
      <c r="U357" s="269">
        <v>207197</v>
      </c>
      <c r="V357" s="269">
        <v>4115</v>
      </c>
      <c r="W357" s="269">
        <v>4079</v>
      </c>
      <c r="X357" s="269">
        <v>1</v>
      </c>
      <c r="Y357" s="267">
        <v>3867</v>
      </c>
      <c r="Z357" s="270">
        <v>0.0198554998383181</v>
      </c>
      <c r="AA357" s="270">
        <v>0.0174464710547185</v>
      </c>
      <c r="AB357" s="270">
        <v>0.0220028208744711</v>
      </c>
      <c r="AC357" s="271">
        <v>0.0171732315660352</v>
      </c>
      <c r="AD357" s="272">
        <v>-0.00455634981975261</v>
      </c>
      <c r="AE357" s="273">
        <v>48410</v>
      </c>
      <c r="AF357" s="274">
        <v>935</v>
      </c>
      <c r="AG357" s="274">
        <v>1</v>
      </c>
      <c r="AH357" s="274">
        <v>49749</v>
      </c>
      <c r="AI357" s="274">
        <v>1124</v>
      </c>
      <c r="AJ357" s="274">
        <v>0</v>
      </c>
      <c r="AK357" s="271">
        <v>0.0192935343937203</v>
      </c>
      <c r="AL357" s="271">
        <v>0.0225934189631952</v>
      </c>
      <c r="AM357" s="272">
        <v>-0.00329988456947493</v>
      </c>
    </row>
    <row r="358" ht="17.25" spans="1:39">
      <c r="A358" s="282" t="s">
        <v>186</v>
      </c>
      <c r="B358" s="283" t="s">
        <v>3318</v>
      </c>
      <c r="C358" s="265" t="s">
        <v>315</v>
      </c>
      <c r="D358" s="283" t="s">
        <v>316</v>
      </c>
      <c r="E358" s="266">
        <v>14826</v>
      </c>
      <c r="F358" s="266">
        <v>196</v>
      </c>
      <c r="G358" s="266">
        <v>132</v>
      </c>
      <c r="H358" s="266">
        <v>10</v>
      </c>
      <c r="I358" s="266">
        <v>0</v>
      </c>
      <c r="J358" s="267">
        <v>18249</v>
      </c>
      <c r="K358" s="267">
        <v>172</v>
      </c>
      <c r="L358" s="267">
        <v>172</v>
      </c>
      <c r="M358" s="267">
        <v>48</v>
      </c>
      <c r="N358" s="267">
        <v>0</v>
      </c>
      <c r="O358" s="267">
        <v>20617</v>
      </c>
      <c r="P358" s="267">
        <v>245</v>
      </c>
      <c r="Q358" s="267">
        <v>245</v>
      </c>
      <c r="R358" s="267">
        <v>153</v>
      </c>
      <c r="S358" s="267">
        <v>0</v>
      </c>
      <c r="T358" s="268">
        <v>0.015</v>
      </c>
      <c r="U358" s="269">
        <v>538338</v>
      </c>
      <c r="V358" s="269">
        <v>6457</v>
      </c>
      <c r="W358" s="269">
        <v>6391</v>
      </c>
      <c r="X358" s="269">
        <v>1</v>
      </c>
      <c r="Y358" s="267">
        <v>5934</v>
      </c>
      <c r="Z358" s="270">
        <v>0.0119924656999877</v>
      </c>
      <c r="AA358" s="270">
        <v>0.0132200188857413</v>
      </c>
      <c r="AB358" s="270">
        <v>0.00942517398213601</v>
      </c>
      <c r="AC358" s="271">
        <v>0.0118833971964883</v>
      </c>
      <c r="AD358" s="272">
        <v>0.00379484490360526</v>
      </c>
      <c r="AE358" s="273">
        <v>128482</v>
      </c>
      <c r="AF358" s="274">
        <v>1539</v>
      </c>
      <c r="AG358" s="274">
        <v>0</v>
      </c>
      <c r="AH358" s="274">
        <v>125512</v>
      </c>
      <c r="AI358" s="274">
        <v>1536</v>
      </c>
      <c r="AJ358" s="274">
        <v>1</v>
      </c>
      <c r="AK358" s="271">
        <v>0.0119783315950873</v>
      </c>
      <c r="AL358" s="271">
        <v>0.0122299063037797</v>
      </c>
      <c r="AM358" s="272">
        <v>-0.000251574708692468</v>
      </c>
    </row>
    <row r="359" ht="17.25" spans="1:39">
      <c r="A359" s="282" t="s">
        <v>186</v>
      </c>
      <c r="B359" s="283" t="s">
        <v>3318</v>
      </c>
      <c r="C359" s="265" t="s">
        <v>317</v>
      </c>
      <c r="D359" s="283" t="s">
        <v>317</v>
      </c>
      <c r="E359" s="266">
        <v>7251</v>
      </c>
      <c r="F359" s="266">
        <v>407</v>
      </c>
      <c r="G359" s="266">
        <v>311</v>
      </c>
      <c r="H359" s="266">
        <v>1</v>
      </c>
      <c r="I359" s="266">
        <v>0</v>
      </c>
      <c r="J359" s="267">
        <v>11315</v>
      </c>
      <c r="K359" s="267">
        <v>146</v>
      </c>
      <c r="L359" s="267">
        <v>146</v>
      </c>
      <c r="M359" s="267">
        <v>12</v>
      </c>
      <c r="N359" s="267">
        <v>0</v>
      </c>
      <c r="O359" s="267">
        <v>11791</v>
      </c>
      <c r="P359" s="267">
        <v>229</v>
      </c>
      <c r="Q359" s="267">
        <v>229</v>
      </c>
      <c r="R359" s="267">
        <v>167</v>
      </c>
      <c r="S359" s="267">
        <v>0</v>
      </c>
      <c r="T359" s="268">
        <v>0.015</v>
      </c>
      <c r="U359" s="269">
        <v>334414</v>
      </c>
      <c r="V359" s="269">
        <v>6568</v>
      </c>
      <c r="W359" s="269">
        <v>6468</v>
      </c>
      <c r="X359" s="269">
        <v>3</v>
      </c>
      <c r="Y359" s="267">
        <v>5880</v>
      </c>
      <c r="Z359" s="270">
        <v>0.0196313551466147</v>
      </c>
      <c r="AA359" s="270">
        <v>0.0561301889394566</v>
      </c>
      <c r="AB359" s="270">
        <v>0.0129032258064516</v>
      </c>
      <c r="AC359" s="271">
        <v>0.0194215927402256</v>
      </c>
      <c r="AD359" s="272">
        <v>0.043226963133005</v>
      </c>
      <c r="AE359" s="273">
        <v>77365</v>
      </c>
      <c r="AF359" s="274">
        <v>1543</v>
      </c>
      <c r="AG359" s="274">
        <v>0</v>
      </c>
      <c r="AH359" s="274">
        <v>79286</v>
      </c>
      <c r="AI359" s="274">
        <v>1631</v>
      </c>
      <c r="AJ359" s="274">
        <v>1</v>
      </c>
      <c r="AK359" s="271">
        <v>0.019944419311058</v>
      </c>
      <c r="AL359" s="271">
        <v>0.0205584844739298</v>
      </c>
      <c r="AM359" s="272">
        <v>-0.000614065162871852</v>
      </c>
    </row>
    <row r="360" ht="17.25" spans="1:39">
      <c r="A360" s="282" t="s">
        <v>186</v>
      </c>
      <c r="B360" s="283" t="s">
        <v>3318</v>
      </c>
      <c r="C360" s="265" t="s">
        <v>318</v>
      </c>
      <c r="D360" s="283" t="s">
        <v>318</v>
      </c>
      <c r="E360" s="266">
        <v>5050</v>
      </c>
      <c r="F360" s="266">
        <v>172</v>
      </c>
      <c r="G360" s="266">
        <v>91</v>
      </c>
      <c r="H360" s="266">
        <v>0</v>
      </c>
      <c r="I360" s="266">
        <v>0</v>
      </c>
      <c r="J360" s="267">
        <v>8575</v>
      </c>
      <c r="K360" s="267">
        <v>211</v>
      </c>
      <c r="L360" s="267">
        <v>211</v>
      </c>
      <c r="M360" s="267">
        <v>32</v>
      </c>
      <c r="N360" s="267">
        <v>0</v>
      </c>
      <c r="O360" s="267">
        <v>8699</v>
      </c>
      <c r="P360" s="267">
        <v>184</v>
      </c>
      <c r="Q360" s="267">
        <v>184</v>
      </c>
      <c r="R360" s="267">
        <v>82</v>
      </c>
      <c r="S360" s="267">
        <v>0</v>
      </c>
      <c r="T360" s="268">
        <v>0.015</v>
      </c>
      <c r="U360" s="269">
        <v>259907</v>
      </c>
      <c r="V360" s="269">
        <v>6399</v>
      </c>
      <c r="W360" s="269">
        <v>6314</v>
      </c>
      <c r="X360" s="269">
        <v>9</v>
      </c>
      <c r="Y360" s="267">
        <v>5827</v>
      </c>
      <c r="Z360" s="270">
        <v>0.0245857171988442</v>
      </c>
      <c r="AA360" s="270">
        <v>0.0340594059405941</v>
      </c>
      <c r="AB360" s="270">
        <v>0.0246064139941691</v>
      </c>
      <c r="AC360" s="271">
        <v>0.0211518565352339</v>
      </c>
      <c r="AD360" s="272">
        <v>0.00945299194642497</v>
      </c>
      <c r="AE360" s="273">
        <v>57677</v>
      </c>
      <c r="AF360" s="274">
        <v>1539</v>
      </c>
      <c r="AG360" s="274">
        <v>3</v>
      </c>
      <c r="AH360" s="274">
        <v>61486</v>
      </c>
      <c r="AI360" s="274">
        <v>1564</v>
      </c>
      <c r="AJ360" s="274">
        <v>1</v>
      </c>
      <c r="AK360" s="271">
        <v>0.0266310661095411</v>
      </c>
      <c r="AL360" s="271">
        <v>0.0254204209088248</v>
      </c>
      <c r="AM360" s="272">
        <v>0.00121064520071629</v>
      </c>
    </row>
    <row r="361" ht="17.25" spans="1:39">
      <c r="A361" s="282" t="s">
        <v>186</v>
      </c>
      <c r="B361" s="283" t="s">
        <v>3318</v>
      </c>
      <c r="C361" s="265" t="s">
        <v>319</v>
      </c>
      <c r="D361" s="283" t="s">
        <v>320</v>
      </c>
      <c r="E361" s="266">
        <v>6789</v>
      </c>
      <c r="F361" s="266">
        <v>135</v>
      </c>
      <c r="G361" s="266">
        <v>76</v>
      </c>
      <c r="H361" s="266">
        <v>2</v>
      </c>
      <c r="I361" s="266">
        <v>0</v>
      </c>
      <c r="J361" s="267">
        <v>10331</v>
      </c>
      <c r="K361" s="267">
        <v>199</v>
      </c>
      <c r="L361" s="267">
        <v>199</v>
      </c>
      <c r="M361" s="267">
        <v>54</v>
      </c>
      <c r="N361" s="267">
        <v>0</v>
      </c>
      <c r="O361" s="267">
        <v>10492</v>
      </c>
      <c r="P361" s="267">
        <v>131</v>
      </c>
      <c r="Q361" s="267">
        <v>130</v>
      </c>
      <c r="R361" s="267">
        <v>71</v>
      </c>
      <c r="S361" s="267">
        <v>0</v>
      </c>
      <c r="T361" s="268">
        <v>0.015</v>
      </c>
      <c r="U361" s="269">
        <v>299150</v>
      </c>
      <c r="V361" s="269">
        <v>4844</v>
      </c>
      <c r="W361" s="269">
        <v>4784</v>
      </c>
      <c r="X361" s="269">
        <v>10</v>
      </c>
      <c r="Y361" s="267">
        <v>4408</v>
      </c>
      <c r="Z361" s="270">
        <v>0.0161591174995822</v>
      </c>
      <c r="AA361" s="270">
        <v>0.0198851082633672</v>
      </c>
      <c r="AB361" s="270">
        <v>0.019262414093505</v>
      </c>
      <c r="AC361" s="271">
        <v>0.0124857033930614</v>
      </c>
      <c r="AD361" s="272">
        <v>0.000622694169862228</v>
      </c>
      <c r="AE361" s="273">
        <v>70713</v>
      </c>
      <c r="AF361" s="274">
        <v>1218</v>
      </c>
      <c r="AG361" s="274">
        <v>0</v>
      </c>
      <c r="AH361" s="274">
        <v>70990</v>
      </c>
      <c r="AI361" s="274">
        <v>1175</v>
      </c>
      <c r="AJ361" s="274">
        <v>1</v>
      </c>
      <c r="AK361" s="271">
        <v>0.0172245555979806</v>
      </c>
      <c r="AL361" s="271">
        <v>0.0165375404986618</v>
      </c>
      <c r="AM361" s="272">
        <v>0.000687015099318788</v>
      </c>
    </row>
    <row r="362" ht="17.25" spans="1:39">
      <c r="A362" s="282" t="s">
        <v>186</v>
      </c>
      <c r="B362" s="283" t="s">
        <v>3318</v>
      </c>
      <c r="C362" s="265" t="s">
        <v>321</v>
      </c>
      <c r="D362" s="283" t="s">
        <v>321</v>
      </c>
      <c r="E362" s="266">
        <v>8372</v>
      </c>
      <c r="F362" s="266">
        <v>218</v>
      </c>
      <c r="G362" s="266">
        <v>140</v>
      </c>
      <c r="H362" s="266">
        <v>16</v>
      </c>
      <c r="I362" s="266">
        <v>0</v>
      </c>
      <c r="J362" s="267">
        <v>11062</v>
      </c>
      <c r="K362" s="267">
        <v>297</v>
      </c>
      <c r="L362" s="267">
        <v>297</v>
      </c>
      <c r="M362" s="267">
        <v>122</v>
      </c>
      <c r="N362" s="267">
        <v>0</v>
      </c>
      <c r="O362" s="267">
        <v>11359</v>
      </c>
      <c r="P362" s="267">
        <v>243</v>
      </c>
      <c r="Q362" s="267">
        <v>243</v>
      </c>
      <c r="R362" s="267">
        <v>145</v>
      </c>
      <c r="S362" s="267">
        <v>0</v>
      </c>
      <c r="T362" s="268">
        <v>0.015</v>
      </c>
      <c r="U362" s="269">
        <v>327195</v>
      </c>
      <c r="V362" s="269">
        <v>7685</v>
      </c>
      <c r="W362" s="269">
        <v>7603</v>
      </c>
      <c r="X362" s="269">
        <v>10</v>
      </c>
      <c r="Y362" s="267">
        <v>7118</v>
      </c>
      <c r="Z362" s="270">
        <v>0.0234569599168691</v>
      </c>
      <c r="AA362" s="270">
        <v>0.0260391782130913</v>
      </c>
      <c r="AB362" s="270">
        <v>0.0268486711263786</v>
      </c>
      <c r="AC362" s="271">
        <v>0.0213927282331191</v>
      </c>
      <c r="AD362" s="272">
        <v>-0.000809492913287337</v>
      </c>
      <c r="AE362" s="273">
        <v>77113</v>
      </c>
      <c r="AF362" s="274">
        <v>1858</v>
      </c>
      <c r="AG362" s="274">
        <v>2</v>
      </c>
      <c r="AH362" s="274">
        <v>77814</v>
      </c>
      <c r="AI362" s="274">
        <v>1851</v>
      </c>
      <c r="AJ362" s="274">
        <v>1</v>
      </c>
      <c r="AK362" s="271">
        <v>0.0240685746890926</v>
      </c>
      <c r="AL362" s="271">
        <v>0.0237746420952528</v>
      </c>
      <c r="AM362" s="272">
        <v>0.000293932593839846</v>
      </c>
    </row>
    <row r="363" ht="17.25" spans="1:39">
      <c r="A363" s="282" t="s">
        <v>186</v>
      </c>
      <c r="B363" s="283" t="s">
        <v>3318</v>
      </c>
      <c r="C363" s="265" t="s">
        <v>322</v>
      </c>
      <c r="D363" s="283" t="s">
        <v>323</v>
      </c>
      <c r="E363" s="266">
        <v>3099</v>
      </c>
      <c r="F363" s="266">
        <v>64</v>
      </c>
      <c r="G363" s="266">
        <v>41</v>
      </c>
      <c r="H363" s="266">
        <v>16</v>
      </c>
      <c r="I363" s="266">
        <v>0</v>
      </c>
      <c r="J363" s="267">
        <v>4359</v>
      </c>
      <c r="K363" s="267">
        <v>166</v>
      </c>
      <c r="L363" s="267">
        <v>165</v>
      </c>
      <c r="M363" s="267">
        <v>46</v>
      </c>
      <c r="N363" s="267">
        <v>0</v>
      </c>
      <c r="O363" s="267">
        <v>4466</v>
      </c>
      <c r="P363" s="267">
        <v>54</v>
      </c>
      <c r="Q363" s="267">
        <v>54</v>
      </c>
      <c r="R363" s="267">
        <v>17</v>
      </c>
      <c r="S363" s="267">
        <v>0</v>
      </c>
      <c r="T363" s="268">
        <v>0.015</v>
      </c>
      <c r="U363" s="269">
        <v>130044</v>
      </c>
      <c r="V363" s="269">
        <v>2659</v>
      </c>
      <c r="W363" s="269">
        <v>2628</v>
      </c>
      <c r="X363" s="269">
        <v>5</v>
      </c>
      <c r="Y363" s="267">
        <v>2325</v>
      </c>
      <c r="Z363" s="270">
        <v>0.0204084771308173</v>
      </c>
      <c r="AA363" s="270">
        <v>0.0206518231687641</v>
      </c>
      <c r="AB363" s="270">
        <v>0.0380821289286534</v>
      </c>
      <c r="AC363" s="271">
        <v>0.0120913569189431</v>
      </c>
      <c r="AD363" s="272">
        <v>-0.0174303057598892</v>
      </c>
      <c r="AE363" s="273">
        <v>30604</v>
      </c>
      <c r="AF363" s="274">
        <v>662</v>
      </c>
      <c r="AG363" s="274">
        <v>1</v>
      </c>
      <c r="AH363" s="274">
        <v>30713</v>
      </c>
      <c r="AI363" s="274">
        <v>520</v>
      </c>
      <c r="AJ363" s="274">
        <v>0</v>
      </c>
      <c r="AK363" s="271">
        <v>0.0215984838583192</v>
      </c>
      <c r="AL363" s="271">
        <v>0.016930941295217</v>
      </c>
      <c r="AM363" s="272">
        <v>0.00466754256310217</v>
      </c>
    </row>
    <row r="364" ht="17.25" spans="1:39">
      <c r="A364" s="282" t="s">
        <v>186</v>
      </c>
      <c r="B364" s="283" t="s">
        <v>3318</v>
      </c>
      <c r="C364" s="265" t="s">
        <v>324</v>
      </c>
      <c r="D364" s="283" t="s">
        <v>325</v>
      </c>
      <c r="E364" s="266">
        <v>6695</v>
      </c>
      <c r="F364" s="266">
        <v>127</v>
      </c>
      <c r="G364" s="266">
        <v>64</v>
      </c>
      <c r="H364" s="266">
        <v>20</v>
      </c>
      <c r="I364" s="266">
        <v>0</v>
      </c>
      <c r="J364" s="267">
        <v>8854</v>
      </c>
      <c r="K364" s="267">
        <v>108</v>
      </c>
      <c r="L364" s="267">
        <v>108</v>
      </c>
      <c r="M364" s="267">
        <v>2</v>
      </c>
      <c r="N364" s="267">
        <v>0</v>
      </c>
      <c r="O364" s="267">
        <v>9586</v>
      </c>
      <c r="P364" s="267">
        <v>110</v>
      </c>
      <c r="Q364" s="267">
        <v>110</v>
      </c>
      <c r="R364" s="267">
        <v>64</v>
      </c>
      <c r="S364" s="267">
        <v>0</v>
      </c>
      <c r="T364" s="268">
        <v>0.015</v>
      </c>
      <c r="U364" s="269">
        <v>271954</v>
      </c>
      <c r="V364" s="269">
        <v>3455</v>
      </c>
      <c r="W364" s="269">
        <v>3391</v>
      </c>
      <c r="X364" s="269">
        <v>1</v>
      </c>
      <c r="Y364" s="267">
        <v>3142</v>
      </c>
      <c r="Z364" s="270">
        <v>0.0127006773204292</v>
      </c>
      <c r="AA364" s="270">
        <v>0.0189693801344287</v>
      </c>
      <c r="AB364" s="270">
        <v>0.0121978766659137</v>
      </c>
      <c r="AC364" s="271">
        <v>0.0114750678072189</v>
      </c>
      <c r="AD364" s="272">
        <v>0.00677150346851497</v>
      </c>
      <c r="AE364" s="273">
        <v>63562</v>
      </c>
      <c r="AF364" s="274">
        <v>808</v>
      </c>
      <c r="AG364" s="274">
        <v>0</v>
      </c>
      <c r="AH364" s="274">
        <v>63872</v>
      </c>
      <c r="AI364" s="274">
        <v>838</v>
      </c>
      <c r="AJ364" s="274">
        <v>1</v>
      </c>
      <c r="AK364" s="271">
        <v>0.0127119977344955</v>
      </c>
      <c r="AL364" s="271">
        <v>0.0131043336673347</v>
      </c>
      <c r="AM364" s="272">
        <v>-0.000392335932839216</v>
      </c>
    </row>
    <row r="365" ht="17.25" spans="1:39">
      <c r="A365" s="282" t="s">
        <v>186</v>
      </c>
      <c r="B365" s="283" t="s">
        <v>40</v>
      </c>
      <c r="C365" s="265" t="s">
        <v>326</v>
      </c>
      <c r="D365" s="283" t="s">
        <v>327</v>
      </c>
      <c r="E365" s="266">
        <v>0</v>
      </c>
      <c r="F365" s="266">
        <v>0</v>
      </c>
      <c r="G365" s="266">
        <v>0</v>
      </c>
      <c r="H365" s="266">
        <v>0</v>
      </c>
      <c r="I365" s="266">
        <v>0</v>
      </c>
      <c r="J365" s="267">
        <v>0</v>
      </c>
      <c r="K365" s="267">
        <v>0</v>
      </c>
      <c r="L365" s="267">
        <v>0</v>
      </c>
      <c r="M365" s="267">
        <v>0</v>
      </c>
      <c r="N365" s="267">
        <v>0</v>
      </c>
      <c r="O365" s="267">
        <v>0</v>
      </c>
      <c r="P365" s="267">
        <v>0</v>
      </c>
      <c r="Q365" s="267">
        <v>0</v>
      </c>
      <c r="R365" s="267">
        <v>0</v>
      </c>
      <c r="S365" s="267">
        <v>0</v>
      </c>
      <c r="T365" s="268">
        <v>0.015</v>
      </c>
      <c r="U365" s="269">
        <v>0</v>
      </c>
      <c r="V365" s="269">
        <v>0</v>
      </c>
      <c r="W365" s="269">
        <v>0</v>
      </c>
      <c r="X365" s="269">
        <v>0</v>
      </c>
      <c r="Y365" s="267">
        <v>0</v>
      </c>
      <c r="Z365" s="270">
        <v>0</v>
      </c>
      <c r="AA365" s="270">
        <v>0</v>
      </c>
      <c r="AB365" s="270">
        <v>0</v>
      </c>
      <c r="AC365" s="271">
        <v>0</v>
      </c>
      <c r="AD365" s="272">
        <v>0</v>
      </c>
      <c r="AE365" s="273">
        <v>0</v>
      </c>
      <c r="AF365" s="274">
        <v>0</v>
      </c>
      <c r="AG365" s="274">
        <v>0</v>
      </c>
      <c r="AH365" s="274">
        <v>0</v>
      </c>
      <c r="AI365" s="274">
        <v>0</v>
      </c>
      <c r="AJ365" s="274">
        <v>0</v>
      </c>
      <c r="AK365" s="271">
        <v>0</v>
      </c>
      <c r="AL365" s="271">
        <v>0</v>
      </c>
      <c r="AM365" s="272">
        <v>0</v>
      </c>
    </row>
    <row r="366" ht="17.25" spans="1:39">
      <c r="A366" s="282" t="s">
        <v>186</v>
      </c>
      <c r="B366" s="283" t="s">
        <v>3319</v>
      </c>
      <c r="C366" s="265" t="s">
        <v>328</v>
      </c>
      <c r="D366" s="283" t="s">
        <v>329</v>
      </c>
      <c r="E366" s="266">
        <v>11076</v>
      </c>
      <c r="F366" s="266">
        <v>177</v>
      </c>
      <c r="G366" s="266">
        <v>131</v>
      </c>
      <c r="H366" s="266">
        <v>68</v>
      </c>
      <c r="I366" s="266">
        <v>0</v>
      </c>
      <c r="J366" s="267">
        <v>14395</v>
      </c>
      <c r="K366" s="267">
        <v>245</v>
      </c>
      <c r="L366" s="267">
        <v>245</v>
      </c>
      <c r="M366" s="267">
        <v>83</v>
      </c>
      <c r="N366" s="267">
        <v>0</v>
      </c>
      <c r="O366" s="267">
        <v>16448</v>
      </c>
      <c r="P366" s="267">
        <v>169</v>
      </c>
      <c r="Q366" s="267">
        <v>169</v>
      </c>
      <c r="R366" s="267">
        <v>108</v>
      </c>
      <c r="S366" s="267">
        <v>0</v>
      </c>
      <c r="T366" s="268">
        <v>0.015</v>
      </c>
      <c r="U366" s="269">
        <v>430870</v>
      </c>
      <c r="V366" s="269">
        <v>6396</v>
      </c>
      <c r="W366" s="269">
        <v>6350</v>
      </c>
      <c r="X366" s="269">
        <v>22</v>
      </c>
      <c r="Y366" s="267">
        <v>5915</v>
      </c>
      <c r="Z366" s="270">
        <v>0.0147933251328707</v>
      </c>
      <c r="AA366" s="270">
        <v>0.0159804983748646</v>
      </c>
      <c r="AB366" s="270">
        <v>0.0170197985411601</v>
      </c>
      <c r="AC366" s="271">
        <v>0.0102748054474708</v>
      </c>
      <c r="AD366" s="272">
        <v>-0.00103930016629555</v>
      </c>
      <c r="AE366" s="273">
        <v>102204</v>
      </c>
      <c r="AF366" s="274">
        <v>1516</v>
      </c>
      <c r="AG366" s="274">
        <v>1</v>
      </c>
      <c r="AH366" s="274">
        <v>103625</v>
      </c>
      <c r="AI366" s="274">
        <v>1519</v>
      </c>
      <c r="AJ366" s="274">
        <v>2</v>
      </c>
      <c r="AK366" s="271">
        <v>0.014823294587296</v>
      </c>
      <c r="AL366" s="271">
        <v>0.0146393244873341</v>
      </c>
      <c r="AM366" s="272">
        <v>0.000183970099961859</v>
      </c>
    </row>
    <row r="367" ht="17.25" spans="1:39">
      <c r="A367" s="282" t="s">
        <v>186</v>
      </c>
      <c r="B367" s="283" t="s">
        <v>3319</v>
      </c>
      <c r="C367" s="265" t="s">
        <v>330</v>
      </c>
      <c r="D367" s="283" t="s">
        <v>331</v>
      </c>
      <c r="E367" s="266">
        <v>13068</v>
      </c>
      <c r="F367" s="266">
        <v>356</v>
      </c>
      <c r="G367" s="266">
        <v>245</v>
      </c>
      <c r="H367" s="266">
        <v>26</v>
      </c>
      <c r="I367" s="266">
        <v>0</v>
      </c>
      <c r="J367" s="267">
        <v>19689</v>
      </c>
      <c r="K367" s="267">
        <v>356</v>
      </c>
      <c r="L367" s="267">
        <v>356</v>
      </c>
      <c r="M367" s="267">
        <v>68</v>
      </c>
      <c r="N367" s="267">
        <v>0</v>
      </c>
      <c r="O367" s="267">
        <v>19065</v>
      </c>
      <c r="P367" s="267">
        <v>298</v>
      </c>
      <c r="Q367" s="267">
        <v>298</v>
      </c>
      <c r="R367" s="267">
        <v>217</v>
      </c>
      <c r="S367" s="267">
        <v>0</v>
      </c>
      <c r="T367" s="268">
        <v>0.015</v>
      </c>
      <c r="U367" s="269">
        <v>552532</v>
      </c>
      <c r="V367" s="269">
        <v>8633</v>
      </c>
      <c r="W367" s="269">
        <v>8519</v>
      </c>
      <c r="X367" s="269">
        <v>7</v>
      </c>
      <c r="Y367" s="267">
        <v>7782</v>
      </c>
      <c r="Z367" s="270">
        <v>0.015611765472407</v>
      </c>
      <c r="AA367" s="270">
        <v>0.0272421181512091</v>
      </c>
      <c r="AB367" s="270">
        <v>0.0180811620701915</v>
      </c>
      <c r="AC367" s="271">
        <v>0.0156307369525308</v>
      </c>
      <c r="AD367" s="272">
        <v>0.00916095608101758</v>
      </c>
      <c r="AE367" s="273">
        <v>129187</v>
      </c>
      <c r="AF367" s="274">
        <v>2016</v>
      </c>
      <c r="AG367" s="274">
        <v>0</v>
      </c>
      <c r="AH367" s="274">
        <v>131561</v>
      </c>
      <c r="AI367" s="274">
        <v>2222</v>
      </c>
      <c r="AJ367" s="274">
        <v>1</v>
      </c>
      <c r="AK367" s="271">
        <v>0.0156052853615302</v>
      </c>
      <c r="AL367" s="271">
        <v>0.0168819026915271</v>
      </c>
      <c r="AM367" s="272">
        <v>-0.00127661732999694</v>
      </c>
    </row>
    <row r="368" ht="17.25" spans="1:39">
      <c r="A368" s="282" t="s">
        <v>186</v>
      </c>
      <c r="B368" s="283" t="s">
        <v>3319</v>
      </c>
      <c r="C368" s="265" t="s">
        <v>332</v>
      </c>
      <c r="D368" s="283" t="s">
        <v>333</v>
      </c>
      <c r="E368" s="266">
        <v>5263</v>
      </c>
      <c r="F368" s="266">
        <v>134</v>
      </c>
      <c r="G368" s="266">
        <v>77</v>
      </c>
      <c r="H368" s="266">
        <v>1</v>
      </c>
      <c r="I368" s="266">
        <v>0</v>
      </c>
      <c r="J368" s="267">
        <v>7721</v>
      </c>
      <c r="K368" s="267">
        <v>190</v>
      </c>
      <c r="L368" s="267">
        <v>190</v>
      </c>
      <c r="M368" s="267">
        <v>33</v>
      </c>
      <c r="N368" s="267">
        <v>0</v>
      </c>
      <c r="O368" s="267">
        <v>7932</v>
      </c>
      <c r="P368" s="267">
        <v>152</v>
      </c>
      <c r="Q368" s="267">
        <v>152</v>
      </c>
      <c r="R368" s="267">
        <v>58</v>
      </c>
      <c r="S368" s="267">
        <v>0</v>
      </c>
      <c r="T368" s="268">
        <v>0.015</v>
      </c>
      <c r="U368" s="269">
        <v>235830</v>
      </c>
      <c r="V368" s="269">
        <v>4879</v>
      </c>
      <c r="W368" s="269">
        <v>4820</v>
      </c>
      <c r="X368" s="269">
        <v>4</v>
      </c>
      <c r="Y368" s="267">
        <v>4380</v>
      </c>
      <c r="Z368" s="270">
        <v>0.0206716702709579</v>
      </c>
      <c r="AA368" s="270">
        <v>0.0254607638229147</v>
      </c>
      <c r="AB368" s="270">
        <v>0.024608211371584</v>
      </c>
      <c r="AC368" s="271">
        <v>0.0191628845184065</v>
      </c>
      <c r="AD368" s="272">
        <v>0.000852552451330698</v>
      </c>
      <c r="AE368" s="273">
        <v>54337</v>
      </c>
      <c r="AF368" s="274">
        <v>1231</v>
      </c>
      <c r="AG368" s="274">
        <v>0</v>
      </c>
      <c r="AH368" s="274">
        <v>55836</v>
      </c>
      <c r="AI368" s="274">
        <v>1207</v>
      </c>
      <c r="AJ368" s="274">
        <v>1</v>
      </c>
      <c r="AK368" s="271">
        <v>0.0226549128586414</v>
      </c>
      <c r="AL368" s="271">
        <v>0.021598968407479</v>
      </c>
      <c r="AM368" s="272">
        <v>0.0010559444511624</v>
      </c>
    </row>
    <row r="369" ht="17.25" spans="1:39">
      <c r="A369" s="282" t="s">
        <v>186</v>
      </c>
      <c r="B369" s="283" t="s">
        <v>3319</v>
      </c>
      <c r="C369" s="265" t="s">
        <v>334</v>
      </c>
      <c r="D369" s="283" t="s">
        <v>335</v>
      </c>
      <c r="E369" s="266">
        <v>4748</v>
      </c>
      <c r="F369" s="266">
        <v>92</v>
      </c>
      <c r="G369" s="266">
        <v>39</v>
      </c>
      <c r="H369" s="266">
        <v>10</v>
      </c>
      <c r="I369" s="266">
        <v>0</v>
      </c>
      <c r="J369" s="267">
        <v>7697</v>
      </c>
      <c r="K369" s="267">
        <v>125</v>
      </c>
      <c r="L369" s="267">
        <v>124</v>
      </c>
      <c r="M369" s="267">
        <v>7</v>
      </c>
      <c r="N369" s="267">
        <v>0</v>
      </c>
      <c r="O369" s="267">
        <v>7537</v>
      </c>
      <c r="P369" s="267">
        <v>134</v>
      </c>
      <c r="Q369" s="267">
        <v>134</v>
      </c>
      <c r="R369" s="267">
        <v>67</v>
      </c>
      <c r="S369" s="267">
        <v>0</v>
      </c>
      <c r="T369" s="268">
        <v>0.015</v>
      </c>
      <c r="U369" s="269">
        <v>224672</v>
      </c>
      <c r="V369" s="269">
        <v>3143</v>
      </c>
      <c r="W369" s="269">
        <v>3088</v>
      </c>
      <c r="X369" s="269">
        <v>1</v>
      </c>
      <c r="Y369" s="267">
        <v>2827</v>
      </c>
      <c r="Z369" s="270">
        <v>0.0139848312206238</v>
      </c>
      <c r="AA369" s="270">
        <v>0.0193765796124684</v>
      </c>
      <c r="AB369" s="270">
        <v>0.0162400935429388</v>
      </c>
      <c r="AC369" s="271">
        <v>0.0177789571447526</v>
      </c>
      <c r="AD369" s="272">
        <v>0.0031364860695296</v>
      </c>
      <c r="AE369" s="273">
        <v>51024</v>
      </c>
      <c r="AF369" s="274">
        <v>747</v>
      </c>
      <c r="AG369" s="274">
        <v>0</v>
      </c>
      <c r="AH369" s="274">
        <v>53361</v>
      </c>
      <c r="AI369" s="274">
        <v>768</v>
      </c>
      <c r="AJ369" s="274">
        <v>1</v>
      </c>
      <c r="AK369" s="271">
        <v>0.014640169332079</v>
      </c>
      <c r="AL369" s="271">
        <v>0.0143737935945728</v>
      </c>
      <c r="AM369" s="272">
        <v>0.000266375737506206</v>
      </c>
    </row>
    <row r="370" ht="17.25" spans="1:39">
      <c r="A370" s="282" t="s">
        <v>186</v>
      </c>
      <c r="B370" s="283" t="s">
        <v>3319</v>
      </c>
      <c r="C370" s="265" t="s">
        <v>336</v>
      </c>
      <c r="D370" s="283" t="s">
        <v>337</v>
      </c>
      <c r="E370" s="266">
        <v>6787</v>
      </c>
      <c r="F370" s="266">
        <v>218</v>
      </c>
      <c r="G370" s="266">
        <v>122</v>
      </c>
      <c r="H370" s="266">
        <v>0</v>
      </c>
      <c r="I370" s="266">
        <v>0</v>
      </c>
      <c r="J370" s="267">
        <v>9716</v>
      </c>
      <c r="K370" s="267">
        <v>259</v>
      </c>
      <c r="L370" s="267">
        <v>259</v>
      </c>
      <c r="M370" s="267">
        <v>37</v>
      </c>
      <c r="N370" s="267">
        <v>0</v>
      </c>
      <c r="O370" s="267">
        <v>10146</v>
      </c>
      <c r="P370" s="267">
        <v>284</v>
      </c>
      <c r="Q370" s="267">
        <v>284</v>
      </c>
      <c r="R370" s="267">
        <v>174</v>
      </c>
      <c r="S370" s="267">
        <v>0</v>
      </c>
      <c r="T370" s="268">
        <v>0.015</v>
      </c>
      <c r="U370" s="269">
        <v>308028</v>
      </c>
      <c r="V370" s="269">
        <v>6382</v>
      </c>
      <c r="W370" s="269">
        <v>6285</v>
      </c>
      <c r="X370" s="269">
        <v>3</v>
      </c>
      <c r="Y370" s="267">
        <v>5727</v>
      </c>
      <c r="Z370" s="270">
        <v>0.0207091563104653</v>
      </c>
      <c r="AA370" s="270">
        <v>0.0321202298511861</v>
      </c>
      <c r="AB370" s="270">
        <v>0.026657060518732</v>
      </c>
      <c r="AC370" s="271">
        <v>0.0279913266311847</v>
      </c>
      <c r="AD370" s="272">
        <v>0.00546316933245411</v>
      </c>
      <c r="AE370" s="273">
        <v>68041</v>
      </c>
      <c r="AF370" s="274">
        <v>1572</v>
      </c>
      <c r="AG370" s="274">
        <v>0</v>
      </c>
      <c r="AH370" s="274">
        <v>72838</v>
      </c>
      <c r="AI370" s="274">
        <v>1596</v>
      </c>
      <c r="AJ370" s="274">
        <v>0</v>
      </c>
      <c r="AK370" s="271">
        <v>0.0231037168765891</v>
      </c>
      <c r="AL370" s="271">
        <v>0.0219116395288174</v>
      </c>
      <c r="AM370" s="272">
        <v>0.00119207734777174</v>
      </c>
    </row>
    <row r="371" ht="17.25" spans="1:39">
      <c r="A371" s="282" t="s">
        <v>186</v>
      </c>
      <c r="B371" s="283" t="s">
        <v>3319</v>
      </c>
      <c r="C371" s="265" t="s">
        <v>338</v>
      </c>
      <c r="D371" s="283" t="s">
        <v>339</v>
      </c>
      <c r="E371" s="266">
        <v>0</v>
      </c>
      <c r="F371" s="266">
        <v>0</v>
      </c>
      <c r="G371" s="266">
        <v>0</v>
      </c>
      <c r="H371" s="266">
        <v>0</v>
      </c>
      <c r="I371" s="266">
        <v>0</v>
      </c>
      <c r="J371" s="267">
        <v>0</v>
      </c>
      <c r="K371" s="267">
        <v>0</v>
      </c>
      <c r="L371" s="267">
        <v>0</v>
      </c>
      <c r="M371" s="267">
        <v>0</v>
      </c>
      <c r="N371" s="267">
        <v>0</v>
      </c>
      <c r="O371" s="267">
        <v>0</v>
      </c>
      <c r="P371" s="267">
        <v>0</v>
      </c>
      <c r="Q371" s="267">
        <v>0</v>
      </c>
      <c r="R371" s="267">
        <v>0</v>
      </c>
      <c r="S371" s="267">
        <v>0</v>
      </c>
      <c r="T371" s="268">
        <v>0.015</v>
      </c>
      <c r="U371" s="269">
        <v>196147</v>
      </c>
      <c r="V371" s="269">
        <v>2499</v>
      </c>
      <c r="W371" s="269">
        <v>2498</v>
      </c>
      <c r="X371" s="269">
        <v>2</v>
      </c>
      <c r="Y371" s="267">
        <v>2483</v>
      </c>
      <c r="Z371" s="270">
        <v>0.0127302482321932</v>
      </c>
      <c r="AA371" s="270">
        <v>0</v>
      </c>
      <c r="AB371" s="270">
        <v>0</v>
      </c>
      <c r="AC371" s="271">
        <v>0</v>
      </c>
      <c r="AD371" s="272">
        <v>0</v>
      </c>
      <c r="AE371" s="273">
        <v>26</v>
      </c>
      <c r="AF371" s="274">
        <v>1</v>
      </c>
      <c r="AG371" s="274">
        <v>0</v>
      </c>
      <c r="AH371" s="274">
        <v>33331</v>
      </c>
      <c r="AI371" s="274">
        <v>444</v>
      </c>
      <c r="AJ371" s="274">
        <v>0</v>
      </c>
      <c r="AK371" s="271">
        <v>0.0384615384615385</v>
      </c>
      <c r="AL371" s="271">
        <v>0.0133209324652726</v>
      </c>
      <c r="AM371" s="272">
        <v>0.0251406059962659</v>
      </c>
    </row>
    <row r="372" ht="17.25" spans="1:39">
      <c r="A372" s="282" t="s">
        <v>186</v>
      </c>
      <c r="B372" s="283" t="s">
        <v>3319</v>
      </c>
      <c r="C372" s="265" t="s">
        <v>340</v>
      </c>
      <c r="D372" s="283" t="s">
        <v>341</v>
      </c>
      <c r="E372" s="266">
        <v>5178</v>
      </c>
      <c r="F372" s="266">
        <v>83</v>
      </c>
      <c r="G372" s="266">
        <v>54</v>
      </c>
      <c r="H372" s="266">
        <v>0</v>
      </c>
      <c r="I372" s="266">
        <v>0</v>
      </c>
      <c r="J372" s="267">
        <v>7616</v>
      </c>
      <c r="K372" s="267">
        <v>188</v>
      </c>
      <c r="L372" s="267">
        <v>188</v>
      </c>
      <c r="M372" s="267">
        <v>0</v>
      </c>
      <c r="N372" s="267">
        <v>0</v>
      </c>
      <c r="O372" s="267">
        <v>7868</v>
      </c>
      <c r="P372" s="267">
        <v>117</v>
      </c>
      <c r="Q372" s="267">
        <v>117</v>
      </c>
      <c r="R372" s="267">
        <v>71</v>
      </c>
      <c r="S372" s="267">
        <v>0</v>
      </c>
      <c r="T372" s="268">
        <v>0.015</v>
      </c>
      <c r="U372" s="269">
        <v>225461</v>
      </c>
      <c r="V372" s="269">
        <v>3554</v>
      </c>
      <c r="W372" s="269">
        <v>3521</v>
      </c>
      <c r="X372" s="269">
        <v>4</v>
      </c>
      <c r="Y372" s="267">
        <v>3177</v>
      </c>
      <c r="Z372" s="270">
        <v>0.0157455169630224</v>
      </c>
      <c r="AA372" s="270">
        <v>0.0160293549633063</v>
      </c>
      <c r="AB372" s="270">
        <v>0.0246848739495798</v>
      </c>
      <c r="AC372" s="271">
        <v>0.0148703609557702</v>
      </c>
      <c r="AD372" s="272">
        <v>-0.00865551898627354</v>
      </c>
      <c r="AE372" s="273">
        <v>51868</v>
      </c>
      <c r="AF372" s="274">
        <v>900</v>
      </c>
      <c r="AG372" s="274">
        <v>0</v>
      </c>
      <c r="AH372" s="274">
        <v>53522</v>
      </c>
      <c r="AI372" s="274">
        <v>903</v>
      </c>
      <c r="AJ372" s="274">
        <v>0</v>
      </c>
      <c r="AK372" s="271">
        <v>0.017351739029845</v>
      </c>
      <c r="AL372" s="271">
        <v>0.0168715668323306</v>
      </c>
      <c r="AM372" s="272">
        <v>0.000480172197514363</v>
      </c>
    </row>
    <row r="373" ht="17.25" spans="1:39">
      <c r="A373" s="282" t="s">
        <v>186</v>
      </c>
      <c r="B373" s="283" t="s">
        <v>3319</v>
      </c>
      <c r="C373" s="265" t="s">
        <v>342</v>
      </c>
      <c r="D373" s="283" t="s">
        <v>343</v>
      </c>
      <c r="E373" s="266">
        <v>2082</v>
      </c>
      <c r="F373" s="266">
        <v>44</v>
      </c>
      <c r="G373" s="266">
        <v>33</v>
      </c>
      <c r="H373" s="266">
        <v>0</v>
      </c>
      <c r="I373" s="266">
        <v>0</v>
      </c>
      <c r="J373" s="267">
        <v>3641</v>
      </c>
      <c r="K373" s="267">
        <v>60</v>
      </c>
      <c r="L373" s="267">
        <v>60</v>
      </c>
      <c r="M373" s="267">
        <v>11</v>
      </c>
      <c r="N373" s="267">
        <v>0</v>
      </c>
      <c r="O373" s="267">
        <v>3706</v>
      </c>
      <c r="P373" s="267">
        <v>35</v>
      </c>
      <c r="Q373" s="267">
        <v>35</v>
      </c>
      <c r="R373" s="267">
        <v>17</v>
      </c>
      <c r="S373" s="267">
        <v>0</v>
      </c>
      <c r="T373" s="268">
        <v>0.015</v>
      </c>
      <c r="U373" s="269">
        <v>107811</v>
      </c>
      <c r="V373" s="269">
        <v>1568</v>
      </c>
      <c r="W373" s="269">
        <v>1557</v>
      </c>
      <c r="X373" s="269">
        <v>0</v>
      </c>
      <c r="Y373" s="267">
        <v>1435</v>
      </c>
      <c r="Z373" s="270">
        <v>0.0145439704668355</v>
      </c>
      <c r="AA373" s="270">
        <v>0.021133525456292</v>
      </c>
      <c r="AB373" s="270">
        <v>0.016478989288657</v>
      </c>
      <c r="AC373" s="271">
        <v>0.0094441446303292</v>
      </c>
      <c r="AD373" s="272">
        <v>0.00465453616763506</v>
      </c>
      <c r="AE373" s="273">
        <v>24596</v>
      </c>
      <c r="AF373" s="274">
        <v>366</v>
      </c>
      <c r="AG373" s="274">
        <v>0</v>
      </c>
      <c r="AH373" s="274">
        <v>25648</v>
      </c>
      <c r="AI373" s="274">
        <v>410</v>
      </c>
      <c r="AJ373" s="274">
        <v>0</v>
      </c>
      <c r="AK373" s="271">
        <v>0.0148804683688405</v>
      </c>
      <c r="AL373" s="271">
        <v>0.0159856519026825</v>
      </c>
      <c r="AM373" s="272">
        <v>-0.00110518353384201</v>
      </c>
    </row>
    <row r="374" ht="17.25" spans="1:39">
      <c r="A374" s="282" t="s">
        <v>186</v>
      </c>
      <c r="B374" s="283" t="s">
        <v>3319</v>
      </c>
      <c r="C374" s="265" t="s">
        <v>344</v>
      </c>
      <c r="D374" s="283" t="s">
        <v>345</v>
      </c>
      <c r="E374" s="266">
        <v>6359</v>
      </c>
      <c r="F374" s="266">
        <v>112</v>
      </c>
      <c r="G374" s="266">
        <v>88</v>
      </c>
      <c r="H374" s="266">
        <v>0</v>
      </c>
      <c r="I374" s="266">
        <v>0</v>
      </c>
      <c r="J374" s="267">
        <v>9331</v>
      </c>
      <c r="K374" s="267">
        <v>87</v>
      </c>
      <c r="L374" s="267">
        <v>87</v>
      </c>
      <c r="M374" s="267">
        <v>0</v>
      </c>
      <c r="N374" s="267">
        <v>0</v>
      </c>
      <c r="O374" s="267">
        <v>10009</v>
      </c>
      <c r="P374" s="267">
        <v>249</v>
      </c>
      <c r="Q374" s="267">
        <v>248</v>
      </c>
      <c r="R374" s="267">
        <v>122</v>
      </c>
      <c r="S374" s="267">
        <v>0</v>
      </c>
      <c r="T374" s="268">
        <v>0.015</v>
      </c>
      <c r="U374" s="269">
        <v>273415</v>
      </c>
      <c r="V374" s="269">
        <v>4456</v>
      </c>
      <c r="W374" s="269">
        <v>4430</v>
      </c>
      <c r="X374" s="269">
        <v>26</v>
      </c>
      <c r="Y374" s="267">
        <v>3985</v>
      </c>
      <c r="Z374" s="270">
        <v>0.0162024760894611</v>
      </c>
      <c r="AA374" s="270">
        <v>0.0176128322063217</v>
      </c>
      <c r="AB374" s="270">
        <v>0.0093237595113064</v>
      </c>
      <c r="AC374" s="271">
        <v>0.0248776101508642</v>
      </c>
      <c r="AD374" s="272">
        <v>0.00828907269501535</v>
      </c>
      <c r="AE374" s="273">
        <v>63566</v>
      </c>
      <c r="AF374" s="274">
        <v>986</v>
      </c>
      <c r="AG374" s="274">
        <v>0</v>
      </c>
      <c r="AH374" s="274">
        <v>66186</v>
      </c>
      <c r="AI374" s="274">
        <v>1131</v>
      </c>
      <c r="AJ374" s="274">
        <v>12</v>
      </c>
      <c r="AK374" s="271">
        <v>0.015511436931693</v>
      </c>
      <c r="AL374" s="271">
        <v>0.0169068987399148</v>
      </c>
      <c r="AM374" s="272">
        <v>-0.00139546180822174</v>
      </c>
    </row>
    <row r="375" ht="17.25" spans="1:39">
      <c r="A375" s="282" t="s">
        <v>186</v>
      </c>
      <c r="B375" s="283" t="s">
        <v>3319</v>
      </c>
      <c r="C375" s="265" t="s">
        <v>346</v>
      </c>
      <c r="D375" s="283" t="s">
        <v>347</v>
      </c>
      <c r="E375" s="266">
        <v>4129</v>
      </c>
      <c r="F375" s="266">
        <v>97</v>
      </c>
      <c r="G375" s="266">
        <v>25</v>
      </c>
      <c r="H375" s="266">
        <v>0</v>
      </c>
      <c r="I375" s="266">
        <v>0</v>
      </c>
      <c r="J375" s="267">
        <v>6170</v>
      </c>
      <c r="K375" s="267">
        <v>182</v>
      </c>
      <c r="L375" s="267">
        <v>181</v>
      </c>
      <c r="M375" s="267">
        <v>8</v>
      </c>
      <c r="N375" s="267">
        <v>0</v>
      </c>
      <c r="O375" s="267">
        <v>6381</v>
      </c>
      <c r="P375" s="267">
        <v>55</v>
      </c>
      <c r="Q375" s="267">
        <v>55</v>
      </c>
      <c r="R375" s="267">
        <v>32</v>
      </c>
      <c r="S375" s="267">
        <v>0</v>
      </c>
      <c r="T375" s="268">
        <v>0.015</v>
      </c>
      <c r="U375" s="269">
        <v>184745</v>
      </c>
      <c r="V375" s="269">
        <v>3252</v>
      </c>
      <c r="W375" s="269">
        <v>3177</v>
      </c>
      <c r="X375" s="269">
        <v>7</v>
      </c>
      <c r="Y375" s="267">
        <v>2879</v>
      </c>
      <c r="Z375" s="270">
        <v>0.0175647514141113</v>
      </c>
      <c r="AA375" s="270">
        <v>0.0234923710341487</v>
      </c>
      <c r="AB375" s="270">
        <v>0.0294975688816856</v>
      </c>
      <c r="AC375" s="271">
        <v>0.00861933866165178</v>
      </c>
      <c r="AD375" s="272">
        <v>-0.00600519784753687</v>
      </c>
      <c r="AE375" s="273">
        <v>41875</v>
      </c>
      <c r="AF375" s="274">
        <v>789</v>
      </c>
      <c r="AG375" s="274">
        <v>0</v>
      </c>
      <c r="AH375" s="274">
        <v>44237</v>
      </c>
      <c r="AI375" s="274">
        <v>810</v>
      </c>
      <c r="AJ375" s="274">
        <v>3</v>
      </c>
      <c r="AK375" s="271">
        <v>0.0188417910447761</v>
      </c>
      <c r="AL375" s="271">
        <v>0.0182426475574745</v>
      </c>
      <c r="AM375" s="272">
        <v>0.000599143487301609</v>
      </c>
    </row>
    <row r="376" ht="17.25" spans="1:39">
      <c r="A376" s="282" t="s">
        <v>186</v>
      </c>
      <c r="B376" s="283" t="s">
        <v>3319</v>
      </c>
      <c r="C376" s="265" t="s">
        <v>348</v>
      </c>
      <c r="D376" s="283" t="s">
        <v>349</v>
      </c>
      <c r="E376" s="266">
        <v>4134</v>
      </c>
      <c r="F376" s="266">
        <v>85</v>
      </c>
      <c r="G376" s="266">
        <v>61</v>
      </c>
      <c r="H376" s="266">
        <v>1</v>
      </c>
      <c r="I376" s="266">
        <v>0</v>
      </c>
      <c r="J376" s="267">
        <v>5877</v>
      </c>
      <c r="K376" s="267">
        <v>53</v>
      </c>
      <c r="L376" s="267">
        <v>53</v>
      </c>
      <c r="M376" s="267">
        <v>9</v>
      </c>
      <c r="N376" s="267">
        <v>0</v>
      </c>
      <c r="O376" s="267">
        <v>6567</v>
      </c>
      <c r="P376" s="267">
        <v>81</v>
      </c>
      <c r="Q376" s="267">
        <v>81</v>
      </c>
      <c r="R376" s="267">
        <v>40</v>
      </c>
      <c r="S376" s="267">
        <v>0</v>
      </c>
      <c r="T376" s="268">
        <v>0.015</v>
      </c>
      <c r="U376" s="269">
        <v>186553</v>
      </c>
      <c r="V376" s="269">
        <v>2401</v>
      </c>
      <c r="W376" s="269">
        <v>2377</v>
      </c>
      <c r="X376" s="269">
        <v>0</v>
      </c>
      <c r="Y376" s="267">
        <v>2169</v>
      </c>
      <c r="Z376" s="270">
        <v>0.0128703371159938</v>
      </c>
      <c r="AA376" s="270">
        <v>0.0205611998064828</v>
      </c>
      <c r="AB376" s="270">
        <v>0.00901820656797686</v>
      </c>
      <c r="AC376" s="271">
        <v>0.0123343992690726</v>
      </c>
      <c r="AD376" s="272">
        <v>0.011542993238506</v>
      </c>
      <c r="AE376" s="273">
        <v>41842</v>
      </c>
      <c r="AF376" s="274">
        <v>512</v>
      </c>
      <c r="AG376" s="274">
        <v>0</v>
      </c>
      <c r="AH376" s="274">
        <v>43885</v>
      </c>
      <c r="AI376" s="274">
        <v>602</v>
      </c>
      <c r="AJ376" s="274">
        <v>0</v>
      </c>
      <c r="AK376" s="271">
        <v>0.0122365087710912</v>
      </c>
      <c r="AL376" s="271">
        <v>0.0137176711860545</v>
      </c>
      <c r="AM376" s="272">
        <v>-0.00148116241496321</v>
      </c>
    </row>
    <row r="377" ht="17.25" spans="1:39">
      <c r="A377" s="282" t="s">
        <v>186</v>
      </c>
      <c r="B377" s="283" t="s">
        <v>3319</v>
      </c>
      <c r="C377" s="265" t="s">
        <v>350</v>
      </c>
      <c r="D377" s="283" t="s">
        <v>351</v>
      </c>
      <c r="E377" s="266">
        <v>3565</v>
      </c>
      <c r="F377" s="266">
        <v>59</v>
      </c>
      <c r="G377" s="266">
        <v>42</v>
      </c>
      <c r="H377" s="266">
        <v>0</v>
      </c>
      <c r="I377" s="266">
        <v>0</v>
      </c>
      <c r="J377" s="267">
        <v>5640</v>
      </c>
      <c r="K377" s="267">
        <v>124</v>
      </c>
      <c r="L377" s="267">
        <v>124</v>
      </c>
      <c r="M377" s="267">
        <v>19</v>
      </c>
      <c r="N377" s="267">
        <v>0</v>
      </c>
      <c r="O377" s="267">
        <v>5646</v>
      </c>
      <c r="P377" s="267">
        <v>114</v>
      </c>
      <c r="Q377" s="267">
        <v>114</v>
      </c>
      <c r="R377" s="267">
        <v>59</v>
      </c>
      <c r="S377" s="267">
        <v>0</v>
      </c>
      <c r="T377" s="268">
        <v>0.015</v>
      </c>
      <c r="U377" s="269">
        <v>172206</v>
      </c>
      <c r="V377" s="269">
        <v>3041</v>
      </c>
      <c r="W377" s="269">
        <v>3022</v>
      </c>
      <c r="X377" s="269">
        <v>1</v>
      </c>
      <c r="Y377" s="267">
        <v>2769</v>
      </c>
      <c r="Z377" s="270">
        <v>0.0176532757279073</v>
      </c>
      <c r="AA377" s="270">
        <v>0.0165497896213184</v>
      </c>
      <c r="AB377" s="270">
        <v>0.0219858156028369</v>
      </c>
      <c r="AC377" s="271">
        <v>0.0201912858660999</v>
      </c>
      <c r="AD377" s="272">
        <v>-0.00543602598151851</v>
      </c>
      <c r="AE377" s="273">
        <v>37933</v>
      </c>
      <c r="AF377" s="274">
        <v>721</v>
      </c>
      <c r="AG377" s="274">
        <v>0</v>
      </c>
      <c r="AH377" s="274">
        <v>39650</v>
      </c>
      <c r="AI377" s="274">
        <v>755</v>
      </c>
      <c r="AJ377" s="274">
        <v>0</v>
      </c>
      <c r="AK377" s="271">
        <v>0.019007196899797</v>
      </c>
      <c r="AL377" s="271">
        <v>0.0190416141235813</v>
      </c>
      <c r="AM377" s="272">
        <v>-3.44172237843263e-5</v>
      </c>
    </row>
    <row r="378" ht="17.25" spans="1:39">
      <c r="A378" s="282" t="s">
        <v>186</v>
      </c>
      <c r="B378" s="283" t="s">
        <v>3319</v>
      </c>
      <c r="C378" s="265" t="s">
        <v>352</v>
      </c>
      <c r="D378" s="283" t="s">
        <v>353</v>
      </c>
      <c r="E378" s="266">
        <v>8845</v>
      </c>
      <c r="F378" s="266">
        <v>153</v>
      </c>
      <c r="G378" s="266">
        <v>124</v>
      </c>
      <c r="H378" s="266">
        <v>2</v>
      </c>
      <c r="I378" s="266">
        <v>0</v>
      </c>
      <c r="J378" s="267">
        <v>13296</v>
      </c>
      <c r="K378" s="267">
        <v>140</v>
      </c>
      <c r="L378" s="267">
        <v>140</v>
      </c>
      <c r="M378" s="267">
        <v>29</v>
      </c>
      <c r="N378" s="267">
        <v>0</v>
      </c>
      <c r="O378" s="267">
        <v>11975</v>
      </c>
      <c r="P378" s="267">
        <v>165</v>
      </c>
      <c r="Q378" s="267">
        <v>165</v>
      </c>
      <c r="R378" s="267">
        <v>98</v>
      </c>
      <c r="S378" s="267">
        <v>4</v>
      </c>
      <c r="T378" s="268">
        <v>0.015</v>
      </c>
      <c r="U378" s="269">
        <v>388071</v>
      </c>
      <c r="V378" s="269">
        <v>5227</v>
      </c>
      <c r="W378" s="269">
        <v>5192</v>
      </c>
      <c r="X378" s="269">
        <v>5</v>
      </c>
      <c r="Y378" s="267">
        <v>4800</v>
      </c>
      <c r="Z378" s="270">
        <v>0.0134563005223271</v>
      </c>
      <c r="AA378" s="270">
        <v>0.0172979084228378</v>
      </c>
      <c r="AB378" s="270">
        <v>0.0105294825511432</v>
      </c>
      <c r="AC378" s="271">
        <v>0.0134446764091858</v>
      </c>
      <c r="AD378" s="272">
        <v>0.00676842587169456</v>
      </c>
      <c r="AE378" s="273">
        <v>89037</v>
      </c>
      <c r="AF378" s="274">
        <v>1162</v>
      </c>
      <c r="AG378" s="274">
        <v>4</v>
      </c>
      <c r="AH378" s="274">
        <v>91763</v>
      </c>
      <c r="AI378" s="274">
        <v>1364</v>
      </c>
      <c r="AJ378" s="274">
        <v>1</v>
      </c>
      <c r="AK378" s="271">
        <v>0.0130058290373665</v>
      </c>
      <c r="AL378" s="271">
        <v>0.014853481250613</v>
      </c>
      <c r="AM378" s="272">
        <v>-0.0018476522132465</v>
      </c>
    </row>
    <row r="379" ht="17.25" spans="1:39">
      <c r="A379" s="282" t="s">
        <v>186</v>
      </c>
      <c r="B379" s="283" t="s">
        <v>3319</v>
      </c>
      <c r="C379" s="265" t="s">
        <v>354</v>
      </c>
      <c r="D379" s="283" t="s">
        <v>355</v>
      </c>
      <c r="E379" s="266">
        <v>3512</v>
      </c>
      <c r="F379" s="266">
        <v>88</v>
      </c>
      <c r="G379" s="266">
        <v>66</v>
      </c>
      <c r="H379" s="266">
        <v>1</v>
      </c>
      <c r="I379" s="266">
        <v>0</v>
      </c>
      <c r="J379" s="267">
        <v>5564</v>
      </c>
      <c r="K379" s="267">
        <v>42</v>
      </c>
      <c r="L379" s="267">
        <v>42</v>
      </c>
      <c r="M379" s="267">
        <v>9</v>
      </c>
      <c r="N379" s="267">
        <v>0</v>
      </c>
      <c r="O379" s="267">
        <v>5641</v>
      </c>
      <c r="P379" s="267">
        <v>74</v>
      </c>
      <c r="Q379" s="267">
        <v>74</v>
      </c>
      <c r="R379" s="267">
        <v>53</v>
      </c>
      <c r="S379" s="267">
        <v>0</v>
      </c>
      <c r="T379" s="268">
        <v>0.015</v>
      </c>
      <c r="U379" s="269">
        <v>150409</v>
      </c>
      <c r="V379" s="269">
        <v>1959</v>
      </c>
      <c r="W379" s="269">
        <v>1937</v>
      </c>
      <c r="X379" s="269">
        <v>0</v>
      </c>
      <c r="Y379" s="267">
        <v>1788</v>
      </c>
      <c r="Z379" s="270">
        <v>0.0130244865666283</v>
      </c>
      <c r="AA379" s="270">
        <v>0.0250569476082005</v>
      </c>
      <c r="AB379" s="270">
        <v>0.00754852624011502</v>
      </c>
      <c r="AC379" s="271">
        <v>0.013118241446552</v>
      </c>
      <c r="AD379" s="272">
        <v>0.0175084213680854</v>
      </c>
      <c r="AE379" s="273">
        <v>35961</v>
      </c>
      <c r="AF379" s="274">
        <v>464</v>
      </c>
      <c r="AG379" s="274">
        <v>0</v>
      </c>
      <c r="AH379" s="274">
        <v>36142</v>
      </c>
      <c r="AI379" s="274">
        <v>461</v>
      </c>
      <c r="AJ379" s="274">
        <v>0</v>
      </c>
      <c r="AK379" s="271">
        <v>0.0129028669947999</v>
      </c>
      <c r="AL379" s="271">
        <v>0.0127552432073488</v>
      </c>
      <c r="AM379" s="272">
        <v>0.000147623787451132</v>
      </c>
    </row>
    <row r="380" ht="17.25" spans="1:39">
      <c r="A380" s="282" t="s">
        <v>186</v>
      </c>
      <c r="B380" s="283" t="s">
        <v>3319</v>
      </c>
      <c r="C380" s="265" t="s">
        <v>356</v>
      </c>
      <c r="D380" s="283" t="s">
        <v>357</v>
      </c>
      <c r="E380" s="266">
        <v>4296</v>
      </c>
      <c r="F380" s="266">
        <v>91</v>
      </c>
      <c r="G380" s="266">
        <v>65</v>
      </c>
      <c r="H380" s="266">
        <v>1</v>
      </c>
      <c r="I380" s="266">
        <v>0</v>
      </c>
      <c r="J380" s="267">
        <v>6222</v>
      </c>
      <c r="K380" s="267">
        <v>112</v>
      </c>
      <c r="L380" s="267">
        <v>112</v>
      </c>
      <c r="M380" s="267">
        <v>10</v>
      </c>
      <c r="N380" s="267">
        <v>0</v>
      </c>
      <c r="O380" s="267">
        <v>6359</v>
      </c>
      <c r="P380" s="267">
        <v>99</v>
      </c>
      <c r="Q380" s="267">
        <v>99</v>
      </c>
      <c r="R380" s="267">
        <v>70</v>
      </c>
      <c r="S380" s="267">
        <v>0</v>
      </c>
      <c r="T380" s="268">
        <v>0.015</v>
      </c>
      <c r="U380" s="269">
        <v>194158</v>
      </c>
      <c r="V380" s="269">
        <v>3153</v>
      </c>
      <c r="W380" s="269">
        <v>3127</v>
      </c>
      <c r="X380" s="269">
        <v>0</v>
      </c>
      <c r="Y380" s="267">
        <v>2887</v>
      </c>
      <c r="Z380" s="270">
        <v>0.0162393514560307</v>
      </c>
      <c r="AA380" s="270">
        <v>0.0211824953445065</v>
      </c>
      <c r="AB380" s="270">
        <v>0.0180006428801029</v>
      </c>
      <c r="AC380" s="271">
        <v>0.0155684856109451</v>
      </c>
      <c r="AD380" s="272">
        <v>0.00318185246440366</v>
      </c>
      <c r="AE380" s="273">
        <v>43122</v>
      </c>
      <c r="AF380" s="274">
        <v>764</v>
      </c>
      <c r="AG380" s="274">
        <v>0</v>
      </c>
      <c r="AH380" s="274">
        <v>46010</v>
      </c>
      <c r="AI380" s="274">
        <v>746</v>
      </c>
      <c r="AJ380" s="274">
        <v>0</v>
      </c>
      <c r="AK380" s="271">
        <v>0.0177171745280831</v>
      </c>
      <c r="AL380" s="271">
        <v>0.0162138665507498</v>
      </c>
      <c r="AM380" s="272">
        <v>0.00150330797733328</v>
      </c>
    </row>
    <row r="381" ht="17.25" spans="1:39">
      <c r="A381" s="282" t="s">
        <v>186</v>
      </c>
      <c r="B381" s="283" t="s">
        <v>3319</v>
      </c>
      <c r="C381" s="265" t="s">
        <v>358</v>
      </c>
      <c r="D381" s="283" t="s">
        <v>359</v>
      </c>
      <c r="E381" s="266">
        <v>3349</v>
      </c>
      <c r="F381" s="266">
        <v>47</v>
      </c>
      <c r="G381" s="266">
        <v>18</v>
      </c>
      <c r="H381" s="266">
        <v>0</v>
      </c>
      <c r="I381" s="266">
        <v>0</v>
      </c>
      <c r="J381" s="267">
        <v>5203</v>
      </c>
      <c r="K381" s="267">
        <v>85</v>
      </c>
      <c r="L381" s="267">
        <v>84</v>
      </c>
      <c r="M381" s="267">
        <v>11</v>
      </c>
      <c r="N381" s="267">
        <v>0</v>
      </c>
      <c r="O381" s="267">
        <v>5405</v>
      </c>
      <c r="P381" s="267">
        <v>108</v>
      </c>
      <c r="Q381" s="267">
        <v>108</v>
      </c>
      <c r="R381" s="267">
        <v>59</v>
      </c>
      <c r="S381" s="267">
        <v>0</v>
      </c>
      <c r="T381" s="268">
        <v>0.015</v>
      </c>
      <c r="U381" s="269">
        <v>156685</v>
      </c>
      <c r="V381" s="269">
        <v>2691</v>
      </c>
      <c r="W381" s="269">
        <v>2661</v>
      </c>
      <c r="X381" s="269">
        <v>3</v>
      </c>
      <c r="Y381" s="267">
        <v>2478</v>
      </c>
      <c r="Z381" s="270">
        <v>0.0171554392571082</v>
      </c>
      <c r="AA381" s="270">
        <v>0.0140340400119439</v>
      </c>
      <c r="AB381" s="270">
        <v>0.0163367288103017</v>
      </c>
      <c r="AC381" s="271">
        <v>0.0199814986123959</v>
      </c>
      <c r="AD381" s="272">
        <v>-0.00230268879835788</v>
      </c>
      <c r="AE381" s="273">
        <v>35811</v>
      </c>
      <c r="AF381" s="274">
        <v>644</v>
      </c>
      <c r="AG381" s="274">
        <v>0</v>
      </c>
      <c r="AH381" s="274">
        <v>37263</v>
      </c>
      <c r="AI381" s="274">
        <v>667</v>
      </c>
      <c r="AJ381" s="274">
        <v>2</v>
      </c>
      <c r="AK381" s="271">
        <v>0.0179833012202954</v>
      </c>
      <c r="AL381" s="271">
        <v>0.0178461208168961</v>
      </c>
      <c r="AM381" s="272">
        <v>0.000137180403399322</v>
      </c>
    </row>
    <row r="382" ht="17.25" spans="1:39">
      <c r="A382" s="282" t="s">
        <v>186</v>
      </c>
      <c r="B382" s="283" t="s">
        <v>3320</v>
      </c>
      <c r="C382" s="265" t="s">
        <v>360</v>
      </c>
      <c r="D382" s="283" t="s">
        <v>361</v>
      </c>
      <c r="E382" s="266">
        <v>5319</v>
      </c>
      <c r="F382" s="266">
        <v>162</v>
      </c>
      <c r="G382" s="266">
        <v>119</v>
      </c>
      <c r="H382" s="266">
        <v>1</v>
      </c>
      <c r="I382" s="266">
        <v>0</v>
      </c>
      <c r="J382" s="267">
        <v>8365</v>
      </c>
      <c r="K382" s="267">
        <v>205</v>
      </c>
      <c r="L382" s="267">
        <v>204</v>
      </c>
      <c r="M382" s="267">
        <v>74</v>
      </c>
      <c r="N382" s="267">
        <v>1</v>
      </c>
      <c r="O382" s="267">
        <v>8392</v>
      </c>
      <c r="P382" s="267">
        <v>238</v>
      </c>
      <c r="Q382" s="267">
        <v>238</v>
      </c>
      <c r="R382" s="267">
        <v>184</v>
      </c>
      <c r="S382" s="267">
        <v>0</v>
      </c>
      <c r="T382" s="268">
        <v>0.015</v>
      </c>
      <c r="U382" s="269">
        <v>221917</v>
      </c>
      <c r="V382" s="269">
        <v>5872</v>
      </c>
      <c r="W382" s="269">
        <v>5828</v>
      </c>
      <c r="X382" s="269">
        <v>37</v>
      </c>
      <c r="Y382" s="267">
        <v>5380</v>
      </c>
      <c r="Z382" s="270">
        <v>0.0262936142792125</v>
      </c>
      <c r="AA382" s="270">
        <v>0.0304568527918782</v>
      </c>
      <c r="AB382" s="270">
        <v>0.0243873281530185</v>
      </c>
      <c r="AC382" s="271">
        <v>0.0283603431839847</v>
      </c>
      <c r="AD382" s="272">
        <v>0.00606952463885965</v>
      </c>
      <c r="AE382" s="273">
        <v>53989</v>
      </c>
      <c r="AF382" s="274">
        <v>1404</v>
      </c>
      <c r="AG382" s="274">
        <v>4</v>
      </c>
      <c r="AH382" s="274">
        <v>51730</v>
      </c>
      <c r="AI382" s="274">
        <v>1610</v>
      </c>
      <c r="AJ382" s="274">
        <v>27</v>
      </c>
      <c r="AK382" s="271">
        <v>0.0259312082090796</v>
      </c>
      <c r="AL382" s="271">
        <v>0.0306011985308332</v>
      </c>
      <c r="AM382" s="272">
        <v>-0.00466999032175355</v>
      </c>
    </row>
    <row r="383" ht="17.25" spans="1:39">
      <c r="A383" s="282" t="s">
        <v>186</v>
      </c>
      <c r="B383" s="283" t="s">
        <v>3320</v>
      </c>
      <c r="C383" s="265" t="s">
        <v>362</v>
      </c>
      <c r="D383" s="283" t="s">
        <v>363</v>
      </c>
      <c r="E383" s="266">
        <v>6371</v>
      </c>
      <c r="F383" s="266">
        <v>155</v>
      </c>
      <c r="G383" s="266">
        <v>96</v>
      </c>
      <c r="H383" s="266">
        <v>10</v>
      </c>
      <c r="I383" s="266">
        <v>0</v>
      </c>
      <c r="J383" s="267">
        <v>9725</v>
      </c>
      <c r="K383" s="267">
        <v>197</v>
      </c>
      <c r="L383" s="267">
        <v>196</v>
      </c>
      <c r="M383" s="267">
        <v>40</v>
      </c>
      <c r="N383" s="267">
        <v>0</v>
      </c>
      <c r="O383" s="267">
        <v>9414</v>
      </c>
      <c r="P383" s="267">
        <v>213</v>
      </c>
      <c r="Q383" s="267">
        <v>212</v>
      </c>
      <c r="R383" s="267">
        <v>137</v>
      </c>
      <c r="S383" s="267">
        <v>0</v>
      </c>
      <c r="T383" s="268">
        <v>0.015</v>
      </c>
      <c r="U383" s="269">
        <v>257231</v>
      </c>
      <c r="V383" s="269">
        <v>5186</v>
      </c>
      <c r="W383" s="269">
        <v>5123</v>
      </c>
      <c r="X383" s="269">
        <v>2</v>
      </c>
      <c r="Y383" s="267">
        <v>4722</v>
      </c>
      <c r="Z383" s="270">
        <v>0.0201530919679199</v>
      </c>
      <c r="AA383" s="270">
        <v>0.0243289907392874</v>
      </c>
      <c r="AB383" s="270">
        <v>0.0202570694087404</v>
      </c>
      <c r="AC383" s="271">
        <v>0.0226258763543658</v>
      </c>
      <c r="AD383" s="272">
        <v>0.00407192133054704</v>
      </c>
      <c r="AE383" s="273">
        <v>62710</v>
      </c>
      <c r="AF383" s="274">
        <v>1337</v>
      </c>
      <c r="AG383" s="274">
        <v>1</v>
      </c>
      <c r="AH383" s="274">
        <v>60821</v>
      </c>
      <c r="AI383" s="274">
        <v>1401</v>
      </c>
      <c r="AJ383" s="274">
        <v>0</v>
      </c>
      <c r="AK383" s="271">
        <v>0.021304417158348</v>
      </c>
      <c r="AL383" s="271">
        <v>0.0230348070567732</v>
      </c>
      <c r="AM383" s="272">
        <v>-0.0017303898984252</v>
      </c>
    </row>
    <row r="384" ht="17.25" spans="1:39">
      <c r="A384" s="282" t="s">
        <v>186</v>
      </c>
      <c r="B384" s="283" t="s">
        <v>3320</v>
      </c>
      <c r="C384" s="265" t="s">
        <v>364</v>
      </c>
      <c r="D384" s="283" t="s">
        <v>365</v>
      </c>
      <c r="E384" s="266">
        <v>7088</v>
      </c>
      <c r="F384" s="266">
        <v>145</v>
      </c>
      <c r="G384" s="266">
        <v>87</v>
      </c>
      <c r="H384" s="266">
        <v>0</v>
      </c>
      <c r="I384" s="266">
        <v>0</v>
      </c>
      <c r="J384" s="267">
        <v>10579</v>
      </c>
      <c r="K384" s="267">
        <v>193</v>
      </c>
      <c r="L384" s="267">
        <v>191</v>
      </c>
      <c r="M384" s="267">
        <v>31</v>
      </c>
      <c r="N384" s="267">
        <v>0</v>
      </c>
      <c r="O384" s="267">
        <v>10460</v>
      </c>
      <c r="P384" s="267">
        <v>210</v>
      </c>
      <c r="Q384" s="267">
        <v>207</v>
      </c>
      <c r="R384" s="267">
        <v>137</v>
      </c>
      <c r="S384" s="267">
        <v>0</v>
      </c>
      <c r="T384" s="268">
        <v>0.015</v>
      </c>
      <c r="U384" s="269">
        <v>300691</v>
      </c>
      <c r="V384" s="269">
        <v>5440</v>
      </c>
      <c r="W384" s="269">
        <v>5374</v>
      </c>
      <c r="X384" s="269">
        <v>5</v>
      </c>
      <c r="Y384" s="267">
        <v>4935</v>
      </c>
      <c r="Z384" s="270">
        <v>0.0180750338387248</v>
      </c>
      <c r="AA384" s="270">
        <v>0.0204571106094808</v>
      </c>
      <c r="AB384" s="270">
        <v>0.0182436903298989</v>
      </c>
      <c r="AC384" s="271">
        <v>0.0200764818355641</v>
      </c>
      <c r="AD384" s="272">
        <v>0.00221342027958196</v>
      </c>
      <c r="AE384" s="273">
        <v>70758</v>
      </c>
      <c r="AF384" s="274">
        <v>1348</v>
      </c>
      <c r="AG384" s="274">
        <v>0</v>
      </c>
      <c r="AH384" s="274">
        <v>68920</v>
      </c>
      <c r="AI384" s="274">
        <v>1417</v>
      </c>
      <c r="AJ384" s="274">
        <v>1</v>
      </c>
      <c r="AK384" s="271">
        <v>0.0190508493739224</v>
      </c>
      <c r="AL384" s="271">
        <v>0.020545560069646</v>
      </c>
      <c r="AM384" s="272">
        <v>-0.00149471069572358</v>
      </c>
    </row>
    <row r="385" ht="17.25" spans="1:39">
      <c r="A385" s="282" t="s">
        <v>186</v>
      </c>
      <c r="B385" s="283" t="s">
        <v>3320</v>
      </c>
      <c r="C385" s="265" t="s">
        <v>366</v>
      </c>
      <c r="D385" s="283" t="s">
        <v>367</v>
      </c>
      <c r="E385" s="266">
        <v>3939</v>
      </c>
      <c r="F385" s="266">
        <v>105</v>
      </c>
      <c r="G385" s="266">
        <v>79</v>
      </c>
      <c r="H385" s="266">
        <v>2</v>
      </c>
      <c r="I385" s="266">
        <v>0</v>
      </c>
      <c r="J385" s="267">
        <v>6090</v>
      </c>
      <c r="K385" s="267">
        <v>98</v>
      </c>
      <c r="L385" s="267">
        <v>97</v>
      </c>
      <c r="M385" s="267">
        <v>29</v>
      </c>
      <c r="N385" s="267">
        <v>0</v>
      </c>
      <c r="O385" s="267">
        <v>5683</v>
      </c>
      <c r="P385" s="267">
        <v>123</v>
      </c>
      <c r="Q385" s="267">
        <v>123</v>
      </c>
      <c r="R385" s="267">
        <v>69</v>
      </c>
      <c r="S385" s="267">
        <v>0</v>
      </c>
      <c r="T385" s="268">
        <v>0.015</v>
      </c>
      <c r="U385" s="269">
        <v>162588</v>
      </c>
      <c r="V385" s="269">
        <v>3003</v>
      </c>
      <c r="W385" s="269">
        <v>2976</v>
      </c>
      <c r="X385" s="269">
        <v>2</v>
      </c>
      <c r="Y385" s="267">
        <v>2693</v>
      </c>
      <c r="Z385" s="270">
        <v>0.0184576967549881</v>
      </c>
      <c r="AA385" s="270">
        <v>0.0266565118050267</v>
      </c>
      <c r="AB385" s="270">
        <v>0.0160919540229885</v>
      </c>
      <c r="AC385" s="271">
        <v>0.0216434981523843</v>
      </c>
      <c r="AD385" s="272">
        <v>0.0105645577820382</v>
      </c>
      <c r="AE385" s="273">
        <v>38923</v>
      </c>
      <c r="AF385" s="274">
        <v>725</v>
      </c>
      <c r="AG385" s="274">
        <v>0</v>
      </c>
      <c r="AH385" s="274">
        <v>38302</v>
      </c>
      <c r="AI385" s="274">
        <v>784</v>
      </c>
      <c r="AJ385" s="274">
        <v>1</v>
      </c>
      <c r="AK385" s="271">
        <v>0.0186265190247412</v>
      </c>
      <c r="AL385" s="271">
        <v>0.0204427967207979</v>
      </c>
      <c r="AM385" s="272">
        <v>-0.00181627769605671</v>
      </c>
    </row>
    <row r="386" ht="17.25" spans="1:39">
      <c r="A386" s="282" t="s">
        <v>186</v>
      </c>
      <c r="B386" s="283" t="s">
        <v>3320</v>
      </c>
      <c r="C386" s="265" t="s">
        <v>368</v>
      </c>
      <c r="D386" s="283" t="s">
        <v>369</v>
      </c>
      <c r="E386" s="266">
        <v>4926</v>
      </c>
      <c r="F386" s="266">
        <v>164</v>
      </c>
      <c r="G386" s="266">
        <v>79</v>
      </c>
      <c r="H386" s="266">
        <v>1</v>
      </c>
      <c r="I386" s="266">
        <v>0</v>
      </c>
      <c r="J386" s="267">
        <v>7543</v>
      </c>
      <c r="K386" s="267">
        <v>114</v>
      </c>
      <c r="L386" s="267">
        <v>111</v>
      </c>
      <c r="M386" s="267">
        <v>37</v>
      </c>
      <c r="N386" s="267">
        <v>0</v>
      </c>
      <c r="O386" s="267">
        <v>7457</v>
      </c>
      <c r="P386" s="267">
        <v>233</v>
      </c>
      <c r="Q386" s="267">
        <v>232</v>
      </c>
      <c r="R386" s="267">
        <v>157</v>
      </c>
      <c r="S386" s="267">
        <v>1</v>
      </c>
      <c r="T386" s="268">
        <v>0.015</v>
      </c>
      <c r="U386" s="269">
        <v>213601</v>
      </c>
      <c r="V386" s="269">
        <v>5861</v>
      </c>
      <c r="W386" s="269">
        <v>5767</v>
      </c>
      <c r="X386" s="269">
        <v>13</v>
      </c>
      <c r="Y386" s="267">
        <v>5365</v>
      </c>
      <c r="Z386" s="270">
        <v>0.0273781489787033</v>
      </c>
      <c r="AA386" s="270">
        <v>0.0332927324401137</v>
      </c>
      <c r="AB386" s="270">
        <v>0.0151133501259446</v>
      </c>
      <c r="AC386" s="271">
        <v>0.0311117071208261</v>
      </c>
      <c r="AD386" s="272">
        <v>0.0181793823141691</v>
      </c>
      <c r="AE386" s="273">
        <v>49967</v>
      </c>
      <c r="AF386" s="274">
        <v>1397</v>
      </c>
      <c r="AG386" s="274">
        <v>3</v>
      </c>
      <c r="AH386" s="274">
        <v>48918</v>
      </c>
      <c r="AI386" s="274">
        <v>1496</v>
      </c>
      <c r="AJ386" s="274">
        <v>4</v>
      </c>
      <c r="AK386" s="271">
        <v>0.0278984129525487</v>
      </c>
      <c r="AL386" s="271">
        <v>0.0305000204423729</v>
      </c>
      <c r="AM386" s="272">
        <v>-0.00260160748982427</v>
      </c>
    </row>
    <row r="387" ht="17.25" spans="1:39">
      <c r="A387" s="282" t="s">
        <v>186</v>
      </c>
      <c r="B387" s="283" t="s">
        <v>3320</v>
      </c>
      <c r="C387" s="265" t="s">
        <v>370</v>
      </c>
      <c r="D387" s="283" t="s">
        <v>371</v>
      </c>
      <c r="E387" s="266">
        <v>6587</v>
      </c>
      <c r="F387" s="266">
        <v>193</v>
      </c>
      <c r="G387" s="266">
        <v>90</v>
      </c>
      <c r="H387" s="266">
        <v>2</v>
      </c>
      <c r="I387" s="266">
        <v>0</v>
      </c>
      <c r="J387" s="267">
        <v>8972</v>
      </c>
      <c r="K387" s="267">
        <v>347</v>
      </c>
      <c r="L387" s="267">
        <v>346</v>
      </c>
      <c r="M387" s="267">
        <v>9</v>
      </c>
      <c r="N387" s="267">
        <v>0</v>
      </c>
      <c r="O387" s="267">
        <v>9263</v>
      </c>
      <c r="P387" s="267">
        <v>156</v>
      </c>
      <c r="Q387" s="267">
        <v>156</v>
      </c>
      <c r="R387" s="267">
        <v>32</v>
      </c>
      <c r="S387" s="267">
        <v>0</v>
      </c>
      <c r="T387" s="268">
        <v>0.015</v>
      </c>
      <c r="U387" s="269">
        <v>263951</v>
      </c>
      <c r="V387" s="269">
        <v>6884</v>
      </c>
      <c r="W387" s="269">
        <v>6771</v>
      </c>
      <c r="X387" s="269">
        <v>46</v>
      </c>
      <c r="Y387" s="267">
        <v>5815</v>
      </c>
      <c r="Z387" s="270">
        <v>0.0259063235221689</v>
      </c>
      <c r="AA387" s="270">
        <v>0.0293001366327615</v>
      </c>
      <c r="AB387" s="270">
        <v>0.0386758805171645</v>
      </c>
      <c r="AC387" s="271">
        <v>0.0168411961567527</v>
      </c>
      <c r="AD387" s="272">
        <v>-0.00937574388440301</v>
      </c>
      <c r="AE387" s="273">
        <v>62766</v>
      </c>
      <c r="AF387" s="274">
        <v>1696</v>
      </c>
      <c r="AG387" s="274">
        <v>2</v>
      </c>
      <c r="AH387" s="274">
        <v>61718</v>
      </c>
      <c r="AI387" s="274">
        <v>1655</v>
      </c>
      <c r="AJ387" s="274">
        <v>12</v>
      </c>
      <c r="AK387" s="271">
        <v>0.0269891342446547</v>
      </c>
      <c r="AL387" s="271">
        <v>0.0266210829903756</v>
      </c>
      <c r="AM387" s="272">
        <v>0.000368051254279168</v>
      </c>
    </row>
    <row r="388" ht="17.25" spans="1:39">
      <c r="A388" s="282" t="s">
        <v>186</v>
      </c>
      <c r="B388" s="283" t="s">
        <v>3320</v>
      </c>
      <c r="C388" s="265" t="s">
        <v>372</v>
      </c>
      <c r="D388" s="283" t="s">
        <v>373</v>
      </c>
      <c r="E388" s="266">
        <v>6525</v>
      </c>
      <c r="F388" s="266">
        <v>165</v>
      </c>
      <c r="G388" s="266">
        <v>89</v>
      </c>
      <c r="H388" s="266">
        <v>0</v>
      </c>
      <c r="I388" s="266">
        <v>0</v>
      </c>
      <c r="J388" s="267">
        <v>9577</v>
      </c>
      <c r="K388" s="267">
        <v>281</v>
      </c>
      <c r="L388" s="267">
        <v>279</v>
      </c>
      <c r="M388" s="267">
        <v>108</v>
      </c>
      <c r="N388" s="267">
        <v>0</v>
      </c>
      <c r="O388" s="267">
        <v>9892</v>
      </c>
      <c r="P388" s="267">
        <v>237</v>
      </c>
      <c r="Q388" s="267">
        <v>236</v>
      </c>
      <c r="R388" s="267">
        <v>169</v>
      </c>
      <c r="S388" s="267">
        <v>0</v>
      </c>
      <c r="T388" s="268">
        <v>0.015</v>
      </c>
      <c r="U388" s="269">
        <v>263509</v>
      </c>
      <c r="V388" s="269">
        <v>7933</v>
      </c>
      <c r="W388" s="269">
        <v>7849</v>
      </c>
      <c r="X388" s="269">
        <v>17</v>
      </c>
      <c r="Y388" s="267">
        <v>7285</v>
      </c>
      <c r="Z388" s="270">
        <v>0.0300407196718139</v>
      </c>
      <c r="AA388" s="270">
        <v>0.0252873563218391</v>
      </c>
      <c r="AB388" s="270">
        <v>0.0293411297901222</v>
      </c>
      <c r="AC388" s="271">
        <v>0.0239587545491306</v>
      </c>
      <c r="AD388" s="272">
        <v>-0.00405377346828309</v>
      </c>
      <c r="AE388" s="273">
        <v>63714</v>
      </c>
      <c r="AF388" s="274">
        <v>1686</v>
      </c>
      <c r="AG388" s="274">
        <v>1</v>
      </c>
      <c r="AH388" s="274">
        <v>60900</v>
      </c>
      <c r="AI388" s="274">
        <v>1897</v>
      </c>
      <c r="AJ388" s="274">
        <v>3</v>
      </c>
      <c r="AK388" s="271">
        <v>0.0264463069341118</v>
      </c>
      <c r="AL388" s="271">
        <v>0.0311001642036125</v>
      </c>
      <c r="AM388" s="272">
        <v>-0.00465385726950067</v>
      </c>
    </row>
    <row r="389" ht="17.25" spans="1:39">
      <c r="A389" s="282" t="s">
        <v>186</v>
      </c>
      <c r="B389" s="283" t="s">
        <v>3320</v>
      </c>
      <c r="C389" s="265" t="s">
        <v>374</v>
      </c>
      <c r="D389" s="283" t="s">
        <v>375</v>
      </c>
      <c r="E389" s="266">
        <v>2891</v>
      </c>
      <c r="F389" s="266">
        <v>114</v>
      </c>
      <c r="G389" s="266">
        <v>42</v>
      </c>
      <c r="H389" s="266">
        <v>0</v>
      </c>
      <c r="I389" s="266">
        <v>0</v>
      </c>
      <c r="J389" s="267">
        <v>4806</v>
      </c>
      <c r="K389" s="267">
        <v>108</v>
      </c>
      <c r="L389" s="267">
        <v>108</v>
      </c>
      <c r="M389" s="267">
        <v>14</v>
      </c>
      <c r="N389" s="267">
        <v>0</v>
      </c>
      <c r="O389" s="267">
        <v>4716</v>
      </c>
      <c r="P389" s="267">
        <v>165</v>
      </c>
      <c r="Q389" s="267">
        <v>165</v>
      </c>
      <c r="R389" s="267">
        <v>62</v>
      </c>
      <c r="S389" s="267">
        <v>0</v>
      </c>
      <c r="T389" s="268">
        <v>0.015</v>
      </c>
      <c r="U389" s="269">
        <v>128455</v>
      </c>
      <c r="V389" s="269">
        <v>3389</v>
      </c>
      <c r="W389" s="269">
        <v>3313</v>
      </c>
      <c r="X389" s="269">
        <v>8</v>
      </c>
      <c r="Y389" s="267">
        <v>2917</v>
      </c>
      <c r="Z389" s="270">
        <v>0.0263205013428827</v>
      </c>
      <c r="AA389" s="270">
        <v>0.0394327222414389</v>
      </c>
      <c r="AB389" s="270">
        <v>0.0224719101123595</v>
      </c>
      <c r="AC389" s="271">
        <v>0.0349872773536896</v>
      </c>
      <c r="AD389" s="272">
        <v>0.0169608121290794</v>
      </c>
      <c r="AE389" s="273">
        <v>31451</v>
      </c>
      <c r="AF389" s="274">
        <v>861</v>
      </c>
      <c r="AG389" s="274">
        <v>0</v>
      </c>
      <c r="AH389" s="274">
        <v>30418</v>
      </c>
      <c r="AI389" s="274">
        <v>867</v>
      </c>
      <c r="AJ389" s="274">
        <v>0</v>
      </c>
      <c r="AK389" s="271">
        <v>0.0273759180948142</v>
      </c>
      <c r="AL389" s="271">
        <v>0.0285028601485962</v>
      </c>
      <c r="AM389" s="272">
        <v>-0.00112694205378207</v>
      </c>
    </row>
    <row r="390" ht="17.25" spans="1:39">
      <c r="A390" s="282" t="s">
        <v>186</v>
      </c>
      <c r="B390" s="283" t="s">
        <v>3320</v>
      </c>
      <c r="C390" s="265" t="s">
        <v>376</v>
      </c>
      <c r="D390" s="283" t="s">
        <v>377</v>
      </c>
      <c r="E390" s="266">
        <v>6015</v>
      </c>
      <c r="F390" s="266">
        <v>120</v>
      </c>
      <c r="G390" s="266">
        <v>65</v>
      </c>
      <c r="H390" s="266">
        <v>0</v>
      </c>
      <c r="I390" s="266">
        <v>0</v>
      </c>
      <c r="J390" s="267">
        <v>9534</v>
      </c>
      <c r="K390" s="267">
        <v>224</v>
      </c>
      <c r="L390" s="267">
        <v>224</v>
      </c>
      <c r="M390" s="267">
        <v>83</v>
      </c>
      <c r="N390" s="267">
        <v>1</v>
      </c>
      <c r="O390" s="267">
        <v>9506</v>
      </c>
      <c r="P390" s="267">
        <v>240</v>
      </c>
      <c r="Q390" s="267">
        <v>240</v>
      </c>
      <c r="R390" s="267">
        <v>159</v>
      </c>
      <c r="S390" s="267">
        <v>0</v>
      </c>
      <c r="T390" s="268">
        <v>0.015</v>
      </c>
      <c r="U390" s="269">
        <v>260805</v>
      </c>
      <c r="V390" s="269">
        <v>6489</v>
      </c>
      <c r="W390" s="269">
        <v>6424</v>
      </c>
      <c r="X390" s="269">
        <v>28</v>
      </c>
      <c r="Y390" s="267">
        <v>5868</v>
      </c>
      <c r="Z390" s="270">
        <v>0.024773298057936</v>
      </c>
      <c r="AA390" s="270">
        <v>0.0199501246882793</v>
      </c>
      <c r="AB390" s="270">
        <v>0.0233899727291798</v>
      </c>
      <c r="AC390" s="271">
        <v>0.0252472122869766</v>
      </c>
      <c r="AD390" s="272">
        <v>-0.00343984804090048</v>
      </c>
      <c r="AE390" s="273">
        <v>61959</v>
      </c>
      <c r="AF390" s="274">
        <v>1471</v>
      </c>
      <c r="AG390" s="274">
        <v>2</v>
      </c>
      <c r="AH390" s="274">
        <v>59771</v>
      </c>
      <c r="AI390" s="274">
        <v>1516</v>
      </c>
      <c r="AJ390" s="274">
        <v>3</v>
      </c>
      <c r="AK390" s="271">
        <v>0.0237092270695137</v>
      </c>
      <c r="AL390" s="271">
        <v>0.0253132790149069</v>
      </c>
      <c r="AM390" s="272">
        <v>-0.00160405194539319</v>
      </c>
    </row>
    <row r="391" ht="17.25" spans="1:39">
      <c r="A391" s="282" t="s">
        <v>186</v>
      </c>
      <c r="B391" s="283" t="s">
        <v>3321</v>
      </c>
      <c r="C391" s="265" t="s">
        <v>378</v>
      </c>
      <c r="D391" s="283" t="s">
        <v>379</v>
      </c>
      <c r="E391" s="266">
        <v>0</v>
      </c>
      <c r="F391" s="266">
        <v>0</v>
      </c>
      <c r="G391" s="266">
        <v>0</v>
      </c>
      <c r="H391" s="266">
        <v>0</v>
      </c>
      <c r="I391" s="266">
        <v>0</v>
      </c>
      <c r="J391" s="267">
        <v>0</v>
      </c>
      <c r="K391" s="267">
        <v>0</v>
      </c>
      <c r="L391" s="267">
        <v>0</v>
      </c>
      <c r="M391" s="267">
        <v>0</v>
      </c>
      <c r="N391" s="267">
        <v>0</v>
      </c>
      <c r="O391" s="267">
        <v>0</v>
      </c>
      <c r="P391" s="267">
        <v>0</v>
      </c>
      <c r="Q391" s="267">
        <v>0</v>
      </c>
      <c r="R391" s="267">
        <v>0</v>
      </c>
      <c r="S391" s="267">
        <v>0</v>
      </c>
      <c r="T391" s="268">
        <v>0.015</v>
      </c>
      <c r="U391" s="269">
        <v>0</v>
      </c>
      <c r="V391" s="269">
        <v>5</v>
      </c>
      <c r="W391" s="269">
        <v>5</v>
      </c>
      <c r="X391" s="269">
        <v>0</v>
      </c>
      <c r="Y391" s="267">
        <v>5</v>
      </c>
      <c r="Z391" s="270">
        <v>0</v>
      </c>
      <c r="AA391" s="270">
        <v>0</v>
      </c>
      <c r="AB391" s="270">
        <v>0</v>
      </c>
      <c r="AC391" s="271">
        <v>0</v>
      </c>
      <c r="AD391" s="272">
        <v>0</v>
      </c>
      <c r="AE391" s="273">
        <v>0</v>
      </c>
      <c r="AF391" s="274">
        <v>0</v>
      </c>
      <c r="AG391" s="274">
        <v>0</v>
      </c>
      <c r="AH391" s="274">
        <v>0</v>
      </c>
      <c r="AI391" s="274">
        <v>0</v>
      </c>
      <c r="AJ391" s="274">
        <v>0</v>
      </c>
      <c r="AK391" s="271">
        <v>0</v>
      </c>
      <c r="AL391" s="271">
        <v>0</v>
      </c>
      <c r="AM391" s="272">
        <v>0</v>
      </c>
    </row>
    <row r="392" ht="17.25" spans="1:39">
      <c r="A392" s="282" t="s">
        <v>186</v>
      </c>
      <c r="B392" s="283" t="s">
        <v>3321</v>
      </c>
      <c r="C392" s="265" t="s">
        <v>380</v>
      </c>
      <c r="D392" s="283" t="s">
        <v>381</v>
      </c>
      <c r="E392" s="266">
        <v>6030</v>
      </c>
      <c r="F392" s="266">
        <v>235</v>
      </c>
      <c r="G392" s="266">
        <v>166</v>
      </c>
      <c r="H392" s="266">
        <v>14</v>
      </c>
      <c r="I392" s="266">
        <v>0</v>
      </c>
      <c r="J392" s="267">
        <v>9214</v>
      </c>
      <c r="K392" s="267">
        <v>148</v>
      </c>
      <c r="L392" s="267">
        <v>148</v>
      </c>
      <c r="M392" s="267">
        <v>58</v>
      </c>
      <c r="N392" s="267">
        <v>1</v>
      </c>
      <c r="O392" s="267">
        <v>9103</v>
      </c>
      <c r="P392" s="267">
        <v>213</v>
      </c>
      <c r="Q392" s="267">
        <v>213</v>
      </c>
      <c r="R392" s="267">
        <v>150</v>
      </c>
      <c r="S392" s="267">
        <v>0</v>
      </c>
      <c r="T392" s="268">
        <v>0.015</v>
      </c>
      <c r="U392" s="269">
        <v>267606</v>
      </c>
      <c r="V392" s="269">
        <v>5742</v>
      </c>
      <c r="W392" s="269">
        <v>5670</v>
      </c>
      <c r="X392" s="269">
        <v>16</v>
      </c>
      <c r="Y392" s="267">
        <v>5187</v>
      </c>
      <c r="Z392" s="270">
        <v>0.0213971286144556</v>
      </c>
      <c r="AA392" s="270">
        <v>0.038971807628524</v>
      </c>
      <c r="AB392" s="270">
        <v>0.0159539830692425</v>
      </c>
      <c r="AC392" s="271">
        <v>0.0233988794902779</v>
      </c>
      <c r="AD392" s="272">
        <v>0.0230178245592816</v>
      </c>
      <c r="AE392" s="273">
        <v>61000</v>
      </c>
      <c r="AF392" s="274">
        <v>1409</v>
      </c>
      <c r="AG392" s="274">
        <v>2</v>
      </c>
      <c r="AH392" s="274">
        <v>61950</v>
      </c>
      <c r="AI392" s="274">
        <v>1444</v>
      </c>
      <c r="AJ392" s="274">
        <v>9</v>
      </c>
      <c r="AK392" s="271">
        <v>0.0230655737704918</v>
      </c>
      <c r="AL392" s="271">
        <v>0.0231638418079096</v>
      </c>
      <c r="AM392" s="272">
        <v>-9.82680374178001e-5</v>
      </c>
    </row>
    <row r="393" ht="17.25" spans="1:39">
      <c r="A393" s="282" t="s">
        <v>186</v>
      </c>
      <c r="B393" s="283" t="s">
        <v>3321</v>
      </c>
      <c r="C393" s="265" t="s">
        <v>382</v>
      </c>
      <c r="D393" s="283" t="s">
        <v>383</v>
      </c>
      <c r="E393" s="266">
        <v>0</v>
      </c>
      <c r="F393" s="266">
        <v>0</v>
      </c>
      <c r="G393" s="266">
        <v>0</v>
      </c>
      <c r="H393" s="266">
        <v>0</v>
      </c>
      <c r="I393" s="266">
        <v>0</v>
      </c>
      <c r="J393" s="267">
        <v>0</v>
      </c>
      <c r="K393" s="267">
        <v>0</v>
      </c>
      <c r="L393" s="267">
        <v>0</v>
      </c>
      <c r="M393" s="267">
        <v>0</v>
      </c>
      <c r="N393" s="267">
        <v>0</v>
      </c>
      <c r="O393" s="267">
        <v>0</v>
      </c>
      <c r="P393" s="267">
        <v>0</v>
      </c>
      <c r="Q393" s="267">
        <v>0</v>
      </c>
      <c r="R393" s="267">
        <v>0</v>
      </c>
      <c r="S393" s="267">
        <v>0</v>
      </c>
      <c r="T393" s="268">
        <v>0.015</v>
      </c>
      <c r="U393" s="269">
        <v>0</v>
      </c>
      <c r="V393" s="269">
        <v>3</v>
      </c>
      <c r="W393" s="269">
        <v>3</v>
      </c>
      <c r="X393" s="269">
        <v>0</v>
      </c>
      <c r="Y393" s="267">
        <v>0</v>
      </c>
      <c r="Z393" s="270">
        <v>0</v>
      </c>
      <c r="AA393" s="270">
        <v>0</v>
      </c>
      <c r="AB393" s="270">
        <v>0</v>
      </c>
      <c r="AC393" s="271">
        <v>0</v>
      </c>
      <c r="AD393" s="272">
        <v>0</v>
      </c>
      <c r="AE393" s="273">
        <v>0</v>
      </c>
      <c r="AF393" s="274">
        <v>0</v>
      </c>
      <c r="AG393" s="274">
        <v>0</v>
      </c>
      <c r="AH393" s="274">
        <v>0</v>
      </c>
      <c r="AI393" s="274">
        <v>0</v>
      </c>
      <c r="AJ393" s="274">
        <v>0</v>
      </c>
      <c r="AK393" s="271">
        <v>0</v>
      </c>
      <c r="AL393" s="271">
        <v>0</v>
      </c>
      <c r="AM393" s="272">
        <v>0</v>
      </c>
    </row>
    <row r="394" ht="17.25" spans="1:39">
      <c r="A394" s="282" t="s">
        <v>186</v>
      </c>
      <c r="B394" s="283" t="s">
        <v>3321</v>
      </c>
      <c r="C394" s="265" t="s">
        <v>384</v>
      </c>
      <c r="D394" s="283" t="s">
        <v>385</v>
      </c>
      <c r="E394" s="266">
        <v>8209</v>
      </c>
      <c r="F394" s="266">
        <v>165</v>
      </c>
      <c r="G394" s="266">
        <v>96</v>
      </c>
      <c r="H394" s="266">
        <v>12</v>
      </c>
      <c r="I394" s="266">
        <v>0</v>
      </c>
      <c r="J394" s="267">
        <v>10834</v>
      </c>
      <c r="K394" s="267">
        <v>182</v>
      </c>
      <c r="L394" s="267">
        <v>182</v>
      </c>
      <c r="M394" s="267">
        <v>34</v>
      </c>
      <c r="N394" s="267">
        <v>0</v>
      </c>
      <c r="O394" s="267">
        <v>11974</v>
      </c>
      <c r="P394" s="267">
        <v>194</v>
      </c>
      <c r="Q394" s="267">
        <v>194</v>
      </c>
      <c r="R394" s="267">
        <v>106</v>
      </c>
      <c r="S394" s="267">
        <v>0</v>
      </c>
      <c r="T394" s="268">
        <v>0.015</v>
      </c>
      <c r="U394" s="269">
        <v>320196</v>
      </c>
      <c r="V394" s="269">
        <v>4919</v>
      </c>
      <c r="W394" s="269">
        <v>4846</v>
      </c>
      <c r="X394" s="269">
        <v>3</v>
      </c>
      <c r="Y394" s="267">
        <v>4452</v>
      </c>
      <c r="Z394" s="270">
        <v>0.01535309622856</v>
      </c>
      <c r="AA394" s="270">
        <v>0.0200998903642344</v>
      </c>
      <c r="AB394" s="270">
        <v>0.0167989662174635</v>
      </c>
      <c r="AC394" s="271">
        <v>0.016201770502756</v>
      </c>
      <c r="AD394" s="272">
        <v>0.00330092414677084</v>
      </c>
      <c r="AE394" s="273">
        <v>77496</v>
      </c>
      <c r="AF394" s="274">
        <v>1240</v>
      </c>
      <c r="AG394" s="274">
        <v>0</v>
      </c>
      <c r="AH394" s="274">
        <v>76548</v>
      </c>
      <c r="AI394" s="274">
        <v>1291</v>
      </c>
      <c r="AJ394" s="274">
        <v>1</v>
      </c>
      <c r="AK394" s="271">
        <v>0.0160008258490761</v>
      </c>
      <c r="AL394" s="271">
        <v>0.0168521711867064</v>
      </c>
      <c r="AM394" s="272">
        <v>-0.000851345337630299</v>
      </c>
    </row>
    <row r="395" ht="17.25" spans="1:39">
      <c r="A395" s="282" t="s">
        <v>186</v>
      </c>
      <c r="B395" s="283" t="s">
        <v>3321</v>
      </c>
      <c r="C395" s="265" t="s">
        <v>386</v>
      </c>
      <c r="D395" s="283" t="s">
        <v>387</v>
      </c>
      <c r="E395" s="266">
        <v>5096</v>
      </c>
      <c r="F395" s="266">
        <v>176</v>
      </c>
      <c r="G395" s="266">
        <v>118</v>
      </c>
      <c r="H395" s="266">
        <v>5</v>
      </c>
      <c r="I395" s="266">
        <v>0</v>
      </c>
      <c r="J395" s="267">
        <v>8296</v>
      </c>
      <c r="K395" s="267">
        <v>107</v>
      </c>
      <c r="L395" s="267">
        <v>107</v>
      </c>
      <c r="M395" s="267">
        <v>47</v>
      </c>
      <c r="N395" s="267">
        <v>0</v>
      </c>
      <c r="O395" s="267">
        <v>8148</v>
      </c>
      <c r="P395" s="267">
        <v>99</v>
      </c>
      <c r="Q395" s="267">
        <v>99</v>
      </c>
      <c r="R395" s="267">
        <v>61</v>
      </c>
      <c r="S395" s="267">
        <v>0</v>
      </c>
      <c r="T395" s="268">
        <v>0.015</v>
      </c>
      <c r="U395" s="269">
        <v>237474</v>
      </c>
      <c r="V395" s="269">
        <v>3397</v>
      </c>
      <c r="W395" s="269">
        <v>3338</v>
      </c>
      <c r="X395" s="269">
        <v>8</v>
      </c>
      <c r="Y395" s="267">
        <v>2968</v>
      </c>
      <c r="Z395" s="270">
        <v>0.0142710359870975</v>
      </c>
      <c r="AA395" s="270">
        <v>0.0345368916797488</v>
      </c>
      <c r="AB395" s="270">
        <v>0.0128977820636451</v>
      </c>
      <c r="AC395" s="271">
        <v>0.0121502209131075</v>
      </c>
      <c r="AD395" s="272">
        <v>0.0216391096161037</v>
      </c>
      <c r="AE395" s="273">
        <v>55263</v>
      </c>
      <c r="AF395" s="274">
        <v>887</v>
      </c>
      <c r="AG395" s="274">
        <v>0</v>
      </c>
      <c r="AH395" s="274">
        <v>55729</v>
      </c>
      <c r="AI395" s="274">
        <v>866</v>
      </c>
      <c r="AJ395" s="274">
        <v>0</v>
      </c>
      <c r="AK395" s="271">
        <v>0.0160505220491106</v>
      </c>
      <c r="AL395" s="271">
        <v>0.0155394857255648</v>
      </c>
      <c r="AM395" s="272">
        <v>0.000511036323545828</v>
      </c>
    </row>
    <row r="396" ht="17.25" spans="1:39">
      <c r="A396" s="282" t="s">
        <v>186</v>
      </c>
      <c r="B396" s="283" t="s">
        <v>3321</v>
      </c>
      <c r="C396" s="265" t="s">
        <v>388</v>
      </c>
      <c r="D396" s="283" t="s">
        <v>389</v>
      </c>
      <c r="E396" s="266">
        <v>4311</v>
      </c>
      <c r="F396" s="266">
        <v>86</v>
      </c>
      <c r="G396" s="266">
        <v>60</v>
      </c>
      <c r="H396" s="266">
        <v>0</v>
      </c>
      <c r="I396" s="266">
        <v>0</v>
      </c>
      <c r="J396" s="267">
        <v>6524</v>
      </c>
      <c r="K396" s="267">
        <v>131</v>
      </c>
      <c r="L396" s="267">
        <v>131</v>
      </c>
      <c r="M396" s="267">
        <v>44</v>
      </c>
      <c r="N396" s="267">
        <v>0</v>
      </c>
      <c r="O396" s="267">
        <v>6532</v>
      </c>
      <c r="P396" s="267">
        <v>92</v>
      </c>
      <c r="Q396" s="267">
        <v>92</v>
      </c>
      <c r="R396" s="267">
        <v>48</v>
      </c>
      <c r="S396" s="267">
        <v>0</v>
      </c>
      <c r="T396" s="268">
        <v>0.015</v>
      </c>
      <c r="U396" s="269">
        <v>198616</v>
      </c>
      <c r="V396" s="269">
        <v>3227</v>
      </c>
      <c r="W396" s="269">
        <v>3199</v>
      </c>
      <c r="X396" s="269">
        <v>3</v>
      </c>
      <c r="Y396" s="267">
        <v>2920</v>
      </c>
      <c r="Z396" s="270">
        <v>0.0162323277077375</v>
      </c>
      <c r="AA396" s="270">
        <v>0.0199489677569009</v>
      </c>
      <c r="AB396" s="270">
        <v>0.0200797057020233</v>
      </c>
      <c r="AC396" s="271">
        <v>0.0140845070422535</v>
      </c>
      <c r="AD396" s="272">
        <v>-0.000130737945122347</v>
      </c>
      <c r="AE396" s="273">
        <v>44848</v>
      </c>
      <c r="AF396" s="274">
        <v>699</v>
      </c>
      <c r="AG396" s="274">
        <v>0</v>
      </c>
      <c r="AH396" s="274">
        <v>45864</v>
      </c>
      <c r="AI396" s="274">
        <v>842</v>
      </c>
      <c r="AJ396" s="274">
        <v>0</v>
      </c>
      <c r="AK396" s="271">
        <v>0.0155859793078844</v>
      </c>
      <c r="AL396" s="271">
        <v>0.0183586255014826</v>
      </c>
      <c r="AM396" s="272">
        <v>-0.00277264619359823</v>
      </c>
    </row>
    <row r="397" ht="17.25" spans="1:39">
      <c r="A397" s="282" t="s">
        <v>186</v>
      </c>
      <c r="B397" s="283" t="s">
        <v>3321</v>
      </c>
      <c r="C397" s="265" t="s">
        <v>390</v>
      </c>
      <c r="D397" s="283" t="s">
        <v>391</v>
      </c>
      <c r="E397" s="266">
        <v>0</v>
      </c>
      <c r="F397" s="266">
        <v>0</v>
      </c>
      <c r="G397" s="266">
        <v>0</v>
      </c>
      <c r="H397" s="266">
        <v>0</v>
      </c>
      <c r="I397" s="266">
        <v>0</v>
      </c>
      <c r="J397" s="267">
        <v>0</v>
      </c>
      <c r="K397" s="267">
        <v>0</v>
      </c>
      <c r="L397" s="267">
        <v>0</v>
      </c>
      <c r="M397" s="267">
        <v>0</v>
      </c>
      <c r="N397" s="267">
        <v>0</v>
      </c>
      <c r="O397" s="267">
        <v>0</v>
      </c>
      <c r="P397" s="267">
        <v>0</v>
      </c>
      <c r="Q397" s="267">
        <v>0</v>
      </c>
      <c r="R397" s="267">
        <v>0</v>
      </c>
      <c r="S397" s="267">
        <v>0</v>
      </c>
      <c r="T397" s="268">
        <v>0.015</v>
      </c>
      <c r="U397" s="269">
        <v>0</v>
      </c>
      <c r="V397" s="269">
        <v>1</v>
      </c>
      <c r="W397" s="269">
        <v>1</v>
      </c>
      <c r="X397" s="269">
        <v>0</v>
      </c>
      <c r="Y397" s="267">
        <v>1</v>
      </c>
      <c r="Z397" s="270">
        <v>0</v>
      </c>
      <c r="AA397" s="270">
        <v>0</v>
      </c>
      <c r="AB397" s="270">
        <v>0</v>
      </c>
      <c r="AC397" s="271">
        <v>0</v>
      </c>
      <c r="AD397" s="272">
        <v>0</v>
      </c>
      <c r="AE397" s="273">
        <v>0</v>
      </c>
      <c r="AF397" s="274">
        <v>0</v>
      </c>
      <c r="AG397" s="274">
        <v>0</v>
      </c>
      <c r="AH397" s="274">
        <v>0</v>
      </c>
      <c r="AI397" s="274">
        <v>0</v>
      </c>
      <c r="AJ397" s="274">
        <v>0</v>
      </c>
      <c r="AK397" s="271">
        <v>0</v>
      </c>
      <c r="AL397" s="271">
        <v>0</v>
      </c>
      <c r="AM397" s="272">
        <v>0</v>
      </c>
    </row>
    <row r="398" ht="17.25" spans="1:39">
      <c r="A398" s="282" t="s">
        <v>186</v>
      </c>
      <c r="B398" s="283" t="s">
        <v>3321</v>
      </c>
      <c r="C398" s="265" t="s">
        <v>392</v>
      </c>
      <c r="D398" s="283" t="s">
        <v>393</v>
      </c>
      <c r="E398" s="266">
        <v>0</v>
      </c>
      <c r="F398" s="266">
        <v>0</v>
      </c>
      <c r="G398" s="266">
        <v>0</v>
      </c>
      <c r="H398" s="266">
        <v>0</v>
      </c>
      <c r="I398" s="266">
        <v>0</v>
      </c>
      <c r="J398" s="267">
        <v>0</v>
      </c>
      <c r="K398" s="267">
        <v>0</v>
      </c>
      <c r="L398" s="267">
        <v>0</v>
      </c>
      <c r="M398" s="267">
        <v>0</v>
      </c>
      <c r="N398" s="267">
        <v>0</v>
      </c>
      <c r="O398" s="267">
        <v>0</v>
      </c>
      <c r="P398" s="267">
        <v>0</v>
      </c>
      <c r="Q398" s="267">
        <v>0</v>
      </c>
      <c r="R398" s="267">
        <v>0</v>
      </c>
      <c r="S398" s="267">
        <v>0</v>
      </c>
      <c r="T398" s="268">
        <v>0.015</v>
      </c>
      <c r="U398" s="269">
        <v>0</v>
      </c>
      <c r="V398" s="269">
        <v>6</v>
      </c>
      <c r="W398" s="269">
        <v>6</v>
      </c>
      <c r="X398" s="269">
        <v>0</v>
      </c>
      <c r="Y398" s="267">
        <v>6</v>
      </c>
      <c r="Z398" s="270">
        <v>0</v>
      </c>
      <c r="AA398" s="270">
        <v>0</v>
      </c>
      <c r="AB398" s="270">
        <v>0</v>
      </c>
      <c r="AC398" s="271">
        <v>0</v>
      </c>
      <c r="AD398" s="272">
        <v>0</v>
      </c>
      <c r="AE398" s="273">
        <v>0</v>
      </c>
      <c r="AF398" s="274">
        <v>0</v>
      </c>
      <c r="AG398" s="274">
        <v>0</v>
      </c>
      <c r="AH398" s="274">
        <v>0</v>
      </c>
      <c r="AI398" s="274">
        <v>1</v>
      </c>
      <c r="AJ398" s="274">
        <v>0</v>
      </c>
      <c r="AK398" s="271">
        <v>0</v>
      </c>
      <c r="AL398" s="271">
        <v>0</v>
      </c>
      <c r="AM398" s="272">
        <v>0</v>
      </c>
    </row>
    <row r="399" ht="17.25" spans="1:39">
      <c r="A399" s="282" t="s">
        <v>186</v>
      </c>
      <c r="B399" s="283" t="s">
        <v>3321</v>
      </c>
      <c r="C399" s="265" t="s">
        <v>394</v>
      </c>
      <c r="D399" s="283" t="s">
        <v>395</v>
      </c>
      <c r="E399" s="266">
        <v>0</v>
      </c>
      <c r="F399" s="266">
        <v>0</v>
      </c>
      <c r="G399" s="266">
        <v>0</v>
      </c>
      <c r="H399" s="266">
        <v>0</v>
      </c>
      <c r="I399" s="266">
        <v>0</v>
      </c>
      <c r="J399" s="267">
        <v>0</v>
      </c>
      <c r="K399" s="267">
        <v>0</v>
      </c>
      <c r="L399" s="267">
        <v>0</v>
      </c>
      <c r="M399" s="267">
        <v>0</v>
      </c>
      <c r="N399" s="267">
        <v>0</v>
      </c>
      <c r="O399" s="267">
        <v>0</v>
      </c>
      <c r="P399" s="267">
        <v>0</v>
      </c>
      <c r="Q399" s="267">
        <v>0</v>
      </c>
      <c r="R399" s="267">
        <v>0</v>
      </c>
      <c r="S399" s="267">
        <v>0</v>
      </c>
      <c r="T399" s="268">
        <v>0.015</v>
      </c>
      <c r="U399" s="269">
        <v>0</v>
      </c>
      <c r="V399" s="269">
        <v>7</v>
      </c>
      <c r="W399" s="269">
        <v>7</v>
      </c>
      <c r="X399" s="269">
        <v>0</v>
      </c>
      <c r="Y399" s="267">
        <v>6</v>
      </c>
      <c r="Z399" s="270">
        <v>0</v>
      </c>
      <c r="AA399" s="270">
        <v>0</v>
      </c>
      <c r="AB399" s="270">
        <v>0</v>
      </c>
      <c r="AC399" s="271">
        <v>0</v>
      </c>
      <c r="AD399" s="272">
        <v>0</v>
      </c>
      <c r="AE399" s="273">
        <v>0</v>
      </c>
      <c r="AF399" s="274">
        <v>0</v>
      </c>
      <c r="AG399" s="274">
        <v>0</v>
      </c>
      <c r="AH399" s="274">
        <v>0</v>
      </c>
      <c r="AI399" s="274">
        <v>0</v>
      </c>
      <c r="AJ399" s="274">
        <v>0</v>
      </c>
      <c r="AK399" s="271">
        <v>0</v>
      </c>
      <c r="AL399" s="271">
        <v>0</v>
      </c>
      <c r="AM399" s="272">
        <v>0</v>
      </c>
    </row>
    <row r="400" ht="17.25" spans="1:39">
      <c r="A400" s="282" t="s">
        <v>186</v>
      </c>
      <c r="B400" s="283" t="s">
        <v>40</v>
      </c>
      <c r="C400" s="265" t="s">
        <v>396</v>
      </c>
      <c r="D400" s="283" t="s">
        <v>397</v>
      </c>
      <c r="E400" s="266">
        <v>0</v>
      </c>
      <c r="F400" s="266">
        <v>0</v>
      </c>
      <c r="G400" s="266">
        <v>0</v>
      </c>
      <c r="H400" s="266">
        <v>0</v>
      </c>
      <c r="I400" s="266">
        <v>0</v>
      </c>
      <c r="J400" s="267">
        <v>0</v>
      </c>
      <c r="K400" s="267">
        <v>0</v>
      </c>
      <c r="L400" s="267">
        <v>0</v>
      </c>
      <c r="M400" s="267">
        <v>0</v>
      </c>
      <c r="N400" s="267">
        <v>0</v>
      </c>
      <c r="O400" s="267">
        <v>0</v>
      </c>
      <c r="P400" s="267">
        <v>0</v>
      </c>
      <c r="Q400" s="267">
        <v>0</v>
      </c>
      <c r="R400" s="267">
        <v>0</v>
      </c>
      <c r="S400" s="267">
        <v>0</v>
      </c>
      <c r="T400" s="268">
        <v>0.015</v>
      </c>
      <c r="U400" s="269">
        <v>0</v>
      </c>
      <c r="V400" s="269">
        <v>1</v>
      </c>
      <c r="W400" s="269">
        <v>1</v>
      </c>
      <c r="X400" s="269">
        <v>0</v>
      </c>
      <c r="Y400" s="267">
        <v>1</v>
      </c>
      <c r="Z400" s="270">
        <v>0</v>
      </c>
      <c r="AA400" s="270">
        <v>0</v>
      </c>
      <c r="AB400" s="270">
        <v>0</v>
      </c>
      <c r="AC400" s="271">
        <v>0</v>
      </c>
      <c r="AD400" s="272">
        <v>0</v>
      </c>
      <c r="AE400" s="273">
        <v>0</v>
      </c>
      <c r="AF400" s="274">
        <v>0</v>
      </c>
      <c r="AG400" s="274">
        <v>0</v>
      </c>
      <c r="AH400" s="274">
        <v>0</v>
      </c>
      <c r="AI400" s="274">
        <v>1</v>
      </c>
      <c r="AJ400" s="274">
        <v>0</v>
      </c>
      <c r="AK400" s="271">
        <v>0</v>
      </c>
      <c r="AL400" s="271">
        <v>0</v>
      </c>
      <c r="AM400" s="272">
        <v>0</v>
      </c>
    </row>
    <row r="401" ht="17.25" spans="1:39">
      <c r="A401" s="282" t="s">
        <v>398</v>
      </c>
      <c r="B401" s="283" t="s">
        <v>3322</v>
      </c>
      <c r="C401" s="265" t="s">
        <v>400</v>
      </c>
      <c r="D401" s="283" t="s">
        <v>401</v>
      </c>
      <c r="E401" s="266">
        <v>0</v>
      </c>
      <c r="F401" s="266">
        <v>0</v>
      </c>
      <c r="G401" s="266">
        <v>0</v>
      </c>
      <c r="H401" s="266">
        <v>0</v>
      </c>
      <c r="I401" s="266">
        <v>0</v>
      </c>
      <c r="J401" s="267">
        <v>0</v>
      </c>
      <c r="K401" s="267">
        <v>0</v>
      </c>
      <c r="L401" s="267">
        <v>0</v>
      </c>
      <c r="M401" s="267">
        <v>0</v>
      </c>
      <c r="N401" s="267">
        <v>0</v>
      </c>
      <c r="O401" s="267">
        <v>0</v>
      </c>
      <c r="P401" s="267">
        <v>0</v>
      </c>
      <c r="Q401" s="267">
        <v>0</v>
      </c>
      <c r="R401" s="267">
        <v>0</v>
      </c>
      <c r="S401" s="267">
        <v>0</v>
      </c>
      <c r="T401" s="268">
        <v>0.015</v>
      </c>
      <c r="U401" s="269">
        <v>0</v>
      </c>
      <c r="V401" s="269">
        <v>2</v>
      </c>
      <c r="W401" s="269">
        <v>2</v>
      </c>
      <c r="X401" s="269">
        <v>0</v>
      </c>
      <c r="Y401" s="267">
        <v>2</v>
      </c>
      <c r="Z401" s="270">
        <v>0</v>
      </c>
      <c r="AA401" s="270">
        <v>0</v>
      </c>
      <c r="AB401" s="270">
        <v>0</v>
      </c>
      <c r="AC401" s="271">
        <v>0</v>
      </c>
      <c r="AD401" s="272">
        <v>0</v>
      </c>
      <c r="AE401" s="273">
        <v>0</v>
      </c>
      <c r="AF401" s="274">
        <v>0</v>
      </c>
      <c r="AG401" s="274">
        <v>0</v>
      </c>
      <c r="AH401" s="274">
        <v>0</v>
      </c>
      <c r="AI401" s="274">
        <v>1</v>
      </c>
      <c r="AJ401" s="274">
        <v>0</v>
      </c>
      <c r="AK401" s="271">
        <v>0</v>
      </c>
      <c r="AL401" s="271">
        <v>0</v>
      </c>
      <c r="AM401" s="272">
        <v>0</v>
      </c>
    </row>
    <row r="402" ht="17.25" spans="1:39">
      <c r="A402" s="282" t="s">
        <v>398</v>
      </c>
      <c r="B402" s="283" t="s">
        <v>3323</v>
      </c>
      <c r="C402" s="265" t="s">
        <v>402</v>
      </c>
      <c r="D402" s="283" t="s">
        <v>403</v>
      </c>
      <c r="E402" s="266">
        <v>4244</v>
      </c>
      <c r="F402" s="266">
        <v>126</v>
      </c>
      <c r="G402" s="266">
        <v>84</v>
      </c>
      <c r="H402" s="266">
        <v>0</v>
      </c>
      <c r="I402" s="266">
        <v>0</v>
      </c>
      <c r="J402" s="267">
        <v>6576</v>
      </c>
      <c r="K402" s="267">
        <v>129</v>
      </c>
      <c r="L402" s="267">
        <v>129</v>
      </c>
      <c r="M402" s="267">
        <v>18</v>
      </c>
      <c r="N402" s="267">
        <v>0</v>
      </c>
      <c r="O402" s="267">
        <v>6882</v>
      </c>
      <c r="P402" s="267">
        <v>129</v>
      </c>
      <c r="Q402" s="267">
        <v>129</v>
      </c>
      <c r="R402" s="267">
        <v>82</v>
      </c>
      <c r="S402" s="267">
        <v>0</v>
      </c>
      <c r="T402" s="268">
        <v>0.015</v>
      </c>
      <c r="U402" s="269">
        <v>188511</v>
      </c>
      <c r="V402" s="269">
        <v>4099</v>
      </c>
      <c r="W402" s="269">
        <v>4057</v>
      </c>
      <c r="X402" s="269">
        <v>0</v>
      </c>
      <c r="Y402" s="267">
        <v>3735</v>
      </c>
      <c r="Z402" s="270">
        <v>0.0217440892043435</v>
      </c>
      <c r="AA402" s="270">
        <v>0.029688972667295</v>
      </c>
      <c r="AB402" s="270">
        <v>0.0196167883211679</v>
      </c>
      <c r="AC402" s="271">
        <v>0.0187445510026155</v>
      </c>
      <c r="AD402" s="272">
        <v>0.0100721843461271</v>
      </c>
      <c r="AE402" s="273">
        <v>44521</v>
      </c>
      <c r="AF402" s="274">
        <v>985</v>
      </c>
      <c r="AG402" s="274">
        <v>0</v>
      </c>
      <c r="AH402" s="274">
        <v>44393</v>
      </c>
      <c r="AI402" s="274">
        <v>1048</v>
      </c>
      <c r="AJ402" s="274">
        <v>0</v>
      </c>
      <c r="AK402" s="271">
        <v>0.0221243907369556</v>
      </c>
      <c r="AL402" s="271">
        <v>0.0236073254792422</v>
      </c>
      <c r="AM402" s="272">
        <v>-0.00148293474228663</v>
      </c>
    </row>
    <row r="403" ht="17.25" spans="1:39">
      <c r="A403" s="282" t="s">
        <v>398</v>
      </c>
      <c r="B403" s="283" t="s">
        <v>3323</v>
      </c>
      <c r="C403" s="265" t="s">
        <v>404</v>
      </c>
      <c r="D403" s="283" t="s">
        <v>405</v>
      </c>
      <c r="E403" s="266">
        <v>4624</v>
      </c>
      <c r="F403" s="266">
        <v>122</v>
      </c>
      <c r="G403" s="266">
        <v>66</v>
      </c>
      <c r="H403" s="266">
        <v>0</v>
      </c>
      <c r="I403" s="266">
        <v>0</v>
      </c>
      <c r="J403" s="267">
        <v>7186</v>
      </c>
      <c r="K403" s="267">
        <v>156</v>
      </c>
      <c r="L403" s="267">
        <v>155</v>
      </c>
      <c r="M403" s="267">
        <v>27</v>
      </c>
      <c r="N403" s="267">
        <v>0</v>
      </c>
      <c r="O403" s="267">
        <v>7614</v>
      </c>
      <c r="P403" s="267">
        <v>148</v>
      </c>
      <c r="Q403" s="267">
        <v>148</v>
      </c>
      <c r="R403" s="267">
        <v>99</v>
      </c>
      <c r="S403" s="267">
        <v>0</v>
      </c>
      <c r="T403" s="268">
        <v>0.015</v>
      </c>
      <c r="U403" s="269">
        <v>204519</v>
      </c>
      <c r="V403" s="269">
        <v>4160</v>
      </c>
      <c r="W403" s="269">
        <v>4103</v>
      </c>
      <c r="X403" s="269">
        <v>0</v>
      </c>
      <c r="Y403" s="267">
        <v>3773</v>
      </c>
      <c r="Z403" s="270">
        <v>0.0203404084706066</v>
      </c>
      <c r="AA403" s="270">
        <v>0.0263840830449827</v>
      </c>
      <c r="AB403" s="270">
        <v>0.0217088783746173</v>
      </c>
      <c r="AC403" s="271">
        <v>0.019437877593906</v>
      </c>
      <c r="AD403" s="272">
        <v>0.00467520467036539</v>
      </c>
      <c r="AE403" s="273">
        <v>48608</v>
      </c>
      <c r="AF403" s="274">
        <v>1076</v>
      </c>
      <c r="AG403" s="274">
        <v>0</v>
      </c>
      <c r="AH403" s="274">
        <v>48401</v>
      </c>
      <c r="AI403" s="274">
        <v>1044</v>
      </c>
      <c r="AJ403" s="274">
        <v>0</v>
      </c>
      <c r="AK403" s="271">
        <v>0.0221362738643845</v>
      </c>
      <c r="AL403" s="271">
        <v>0.0215698022768125</v>
      </c>
      <c r="AM403" s="272">
        <v>0.000566471587572004</v>
      </c>
    </row>
    <row r="404" ht="17.25" spans="1:39">
      <c r="A404" s="282" t="s">
        <v>398</v>
      </c>
      <c r="B404" s="283" t="s">
        <v>3323</v>
      </c>
      <c r="C404" s="265" t="s">
        <v>406</v>
      </c>
      <c r="D404" s="283" t="s">
        <v>407</v>
      </c>
      <c r="E404" s="266">
        <v>0</v>
      </c>
      <c r="F404" s="266">
        <v>16</v>
      </c>
      <c r="G404" s="266">
        <v>16</v>
      </c>
      <c r="H404" s="266">
        <v>16</v>
      </c>
      <c r="I404" s="266">
        <v>0</v>
      </c>
      <c r="J404" s="267">
        <v>0</v>
      </c>
      <c r="K404" s="267">
        <v>0</v>
      </c>
      <c r="L404" s="267">
        <v>0</v>
      </c>
      <c r="M404" s="267">
        <v>0</v>
      </c>
      <c r="N404" s="267">
        <v>0</v>
      </c>
      <c r="O404" s="267">
        <v>0</v>
      </c>
      <c r="P404" s="267">
        <v>4</v>
      </c>
      <c r="Q404" s="267">
        <v>4</v>
      </c>
      <c r="R404" s="267">
        <v>4</v>
      </c>
      <c r="S404" s="267">
        <v>0</v>
      </c>
      <c r="T404" s="268">
        <v>0.015</v>
      </c>
      <c r="U404" s="269">
        <v>0</v>
      </c>
      <c r="V404" s="269">
        <v>1498</v>
      </c>
      <c r="W404" s="269">
        <v>1498</v>
      </c>
      <c r="X404" s="269">
        <v>0</v>
      </c>
      <c r="Y404" s="267">
        <v>1497</v>
      </c>
      <c r="Z404" s="270">
        <v>0</v>
      </c>
      <c r="AA404" s="270">
        <v>0</v>
      </c>
      <c r="AB404" s="270">
        <v>0</v>
      </c>
      <c r="AC404" s="271">
        <v>0</v>
      </c>
      <c r="AD404" s="272">
        <v>0</v>
      </c>
      <c r="AE404" s="273">
        <v>0</v>
      </c>
      <c r="AF404" s="274">
        <v>84</v>
      </c>
      <c r="AG404" s="274">
        <v>0</v>
      </c>
      <c r="AH404" s="274">
        <v>0</v>
      </c>
      <c r="AI404" s="274">
        <v>216</v>
      </c>
      <c r="AJ404" s="274">
        <v>0</v>
      </c>
      <c r="AK404" s="271">
        <v>0</v>
      </c>
      <c r="AL404" s="271">
        <v>0</v>
      </c>
      <c r="AM404" s="272">
        <v>0</v>
      </c>
    </row>
    <row r="405" ht="17.25" spans="1:39">
      <c r="A405" s="282" t="s">
        <v>398</v>
      </c>
      <c r="B405" s="283" t="s">
        <v>3322</v>
      </c>
      <c r="C405" s="265" t="s">
        <v>408</v>
      </c>
      <c r="D405" s="283" t="s">
        <v>409</v>
      </c>
      <c r="E405" s="266">
        <v>7089</v>
      </c>
      <c r="F405" s="266">
        <v>177</v>
      </c>
      <c r="G405" s="266">
        <v>116</v>
      </c>
      <c r="H405" s="266">
        <v>2</v>
      </c>
      <c r="I405" s="266">
        <v>0</v>
      </c>
      <c r="J405" s="267">
        <v>12057</v>
      </c>
      <c r="K405" s="267">
        <v>237</v>
      </c>
      <c r="L405" s="267">
        <v>237</v>
      </c>
      <c r="M405" s="267">
        <v>2</v>
      </c>
      <c r="N405" s="267">
        <v>0</v>
      </c>
      <c r="O405" s="267">
        <v>12451</v>
      </c>
      <c r="P405" s="267">
        <v>258</v>
      </c>
      <c r="Q405" s="267">
        <v>258</v>
      </c>
      <c r="R405" s="267">
        <v>198</v>
      </c>
      <c r="S405" s="267">
        <v>0</v>
      </c>
      <c r="T405" s="268">
        <v>0.015</v>
      </c>
      <c r="U405" s="269">
        <v>351584</v>
      </c>
      <c r="V405" s="269">
        <v>6898</v>
      </c>
      <c r="W405" s="269">
        <v>6837</v>
      </c>
      <c r="X405" s="269">
        <v>3</v>
      </c>
      <c r="Y405" s="267">
        <v>6350</v>
      </c>
      <c r="Z405" s="270">
        <v>0.0196112451078547</v>
      </c>
      <c r="AA405" s="270">
        <v>0.0249682606855692</v>
      </c>
      <c r="AB405" s="270">
        <v>0.019656631002737</v>
      </c>
      <c r="AC405" s="271">
        <v>0.0207212272106658</v>
      </c>
      <c r="AD405" s="272">
        <v>0.00531162968283219</v>
      </c>
      <c r="AE405" s="273">
        <v>81640</v>
      </c>
      <c r="AF405" s="274">
        <v>1602</v>
      </c>
      <c r="AG405" s="274">
        <v>1</v>
      </c>
      <c r="AH405" s="274">
        <v>82591</v>
      </c>
      <c r="AI405" s="274">
        <v>1696</v>
      </c>
      <c r="AJ405" s="274">
        <v>2</v>
      </c>
      <c r="AK405" s="271">
        <v>0.0196104850563449</v>
      </c>
      <c r="AL405" s="271">
        <v>0.0205107093993292</v>
      </c>
      <c r="AM405" s="272">
        <v>-0.000900224342984295</v>
      </c>
    </row>
    <row r="406" ht="17.25" spans="1:39">
      <c r="A406" s="282" t="s">
        <v>398</v>
      </c>
      <c r="B406" s="283" t="s">
        <v>3324</v>
      </c>
      <c r="C406" s="265" t="s">
        <v>410</v>
      </c>
      <c r="D406" s="283" t="s">
        <v>411</v>
      </c>
      <c r="E406" s="266">
        <v>5188</v>
      </c>
      <c r="F406" s="266">
        <v>153</v>
      </c>
      <c r="G406" s="266">
        <v>96</v>
      </c>
      <c r="H406" s="266">
        <v>1</v>
      </c>
      <c r="I406" s="266">
        <v>0</v>
      </c>
      <c r="J406" s="267">
        <v>8897</v>
      </c>
      <c r="K406" s="267">
        <v>206</v>
      </c>
      <c r="L406" s="267">
        <v>203</v>
      </c>
      <c r="M406" s="267">
        <v>44</v>
      </c>
      <c r="N406" s="267">
        <v>0</v>
      </c>
      <c r="O406" s="267">
        <v>9195</v>
      </c>
      <c r="P406" s="267">
        <v>193</v>
      </c>
      <c r="Q406" s="267">
        <v>193</v>
      </c>
      <c r="R406" s="267">
        <v>109</v>
      </c>
      <c r="S406" s="267">
        <v>0</v>
      </c>
      <c r="T406" s="268">
        <v>0.015</v>
      </c>
      <c r="U406" s="269">
        <v>240825</v>
      </c>
      <c r="V406" s="269">
        <v>5336</v>
      </c>
      <c r="W406" s="269">
        <v>5264</v>
      </c>
      <c r="X406" s="269">
        <v>4</v>
      </c>
      <c r="Y406" s="267">
        <v>4850</v>
      </c>
      <c r="Z406" s="270">
        <v>0.0221405584968338</v>
      </c>
      <c r="AA406" s="270">
        <v>0.029491133384734</v>
      </c>
      <c r="AB406" s="270">
        <v>0.0231538720917163</v>
      </c>
      <c r="AC406" s="271">
        <v>0.020989668297988</v>
      </c>
      <c r="AD406" s="272">
        <v>0.00633726129301769</v>
      </c>
      <c r="AE406" s="273">
        <v>57674</v>
      </c>
      <c r="AF406" s="274">
        <v>1301</v>
      </c>
      <c r="AG406" s="274">
        <v>0</v>
      </c>
      <c r="AH406" s="274">
        <v>54994</v>
      </c>
      <c r="AI406" s="274">
        <v>1179</v>
      </c>
      <c r="AJ406" s="274">
        <v>0</v>
      </c>
      <c r="AK406" s="271">
        <v>0.0225578250164719</v>
      </c>
      <c r="AL406" s="271">
        <v>0.0214387024038986</v>
      </c>
      <c r="AM406" s="272">
        <v>0.00111912261257329</v>
      </c>
    </row>
    <row r="407" ht="17.25" spans="1:39">
      <c r="A407" s="282" t="s">
        <v>398</v>
      </c>
      <c r="B407" s="283" t="s">
        <v>3324</v>
      </c>
      <c r="C407" s="265" t="s">
        <v>412</v>
      </c>
      <c r="D407" s="283" t="s">
        <v>413</v>
      </c>
      <c r="E407" s="266">
        <v>4643</v>
      </c>
      <c r="F407" s="266">
        <v>86</v>
      </c>
      <c r="G407" s="266">
        <v>57</v>
      </c>
      <c r="H407" s="266">
        <v>0</v>
      </c>
      <c r="I407" s="266">
        <v>0</v>
      </c>
      <c r="J407" s="267">
        <v>7028</v>
      </c>
      <c r="K407" s="267">
        <v>71</v>
      </c>
      <c r="L407" s="267">
        <v>71</v>
      </c>
      <c r="M407" s="267">
        <v>0</v>
      </c>
      <c r="N407" s="267">
        <v>0</v>
      </c>
      <c r="O407" s="267">
        <v>6750</v>
      </c>
      <c r="P407" s="267">
        <v>87</v>
      </c>
      <c r="Q407" s="267">
        <v>87</v>
      </c>
      <c r="R407" s="267">
        <v>38</v>
      </c>
      <c r="S407" s="267">
        <v>0</v>
      </c>
      <c r="T407" s="268">
        <v>0.015</v>
      </c>
      <c r="U407" s="269">
        <v>190996</v>
      </c>
      <c r="V407" s="269">
        <v>2589</v>
      </c>
      <c r="W407" s="269">
        <v>2558</v>
      </c>
      <c r="X407" s="269">
        <v>6</v>
      </c>
      <c r="Y407" s="267">
        <v>2330</v>
      </c>
      <c r="Z407" s="270">
        <v>0.013523843431276</v>
      </c>
      <c r="AA407" s="270">
        <v>0.0185225069997846</v>
      </c>
      <c r="AB407" s="270">
        <v>0.0101024473534434</v>
      </c>
      <c r="AC407" s="271">
        <v>0.0128888888888889</v>
      </c>
      <c r="AD407" s="272">
        <v>0.00842005964634125</v>
      </c>
      <c r="AE407" s="273">
        <v>44520</v>
      </c>
      <c r="AF407" s="274">
        <v>602</v>
      </c>
      <c r="AG407" s="274">
        <v>0</v>
      </c>
      <c r="AH407" s="274">
        <v>45049</v>
      </c>
      <c r="AI407" s="274">
        <v>692</v>
      </c>
      <c r="AJ407" s="274">
        <v>1</v>
      </c>
      <c r="AK407" s="271">
        <v>0.0135220125786164</v>
      </c>
      <c r="AL407" s="271">
        <v>0.0153388532486848</v>
      </c>
      <c r="AM407" s="272">
        <v>-0.00181684067006841</v>
      </c>
    </row>
    <row r="408" ht="17.25" spans="1:39">
      <c r="A408" s="282" t="s">
        <v>398</v>
      </c>
      <c r="B408" s="283" t="s">
        <v>3324</v>
      </c>
      <c r="C408" s="265" t="s">
        <v>414</v>
      </c>
      <c r="D408" s="283" t="s">
        <v>415</v>
      </c>
      <c r="E408" s="266">
        <v>0</v>
      </c>
      <c r="F408" s="266">
        <v>8</v>
      </c>
      <c r="G408" s="266">
        <v>8</v>
      </c>
      <c r="H408" s="266">
        <v>8</v>
      </c>
      <c r="I408" s="266">
        <v>0</v>
      </c>
      <c r="J408" s="267">
        <v>0</v>
      </c>
      <c r="K408" s="267">
        <v>1</v>
      </c>
      <c r="L408" s="267">
        <v>1</v>
      </c>
      <c r="M408" s="267">
        <v>1</v>
      </c>
      <c r="N408" s="267">
        <v>0</v>
      </c>
      <c r="O408" s="267">
        <v>0</v>
      </c>
      <c r="P408" s="267">
        <v>4</v>
      </c>
      <c r="Q408" s="267">
        <v>4</v>
      </c>
      <c r="R408" s="267">
        <v>4</v>
      </c>
      <c r="S408" s="267">
        <v>0</v>
      </c>
      <c r="T408" s="268">
        <v>0.015</v>
      </c>
      <c r="U408" s="269">
        <v>0</v>
      </c>
      <c r="V408" s="269">
        <v>180</v>
      </c>
      <c r="W408" s="269">
        <v>180</v>
      </c>
      <c r="X408" s="269">
        <v>0</v>
      </c>
      <c r="Y408" s="267">
        <v>180</v>
      </c>
      <c r="Z408" s="270">
        <v>0</v>
      </c>
      <c r="AA408" s="270">
        <v>0</v>
      </c>
      <c r="AB408" s="270">
        <v>0</v>
      </c>
      <c r="AC408" s="271">
        <v>0</v>
      </c>
      <c r="AD408" s="272">
        <v>0</v>
      </c>
      <c r="AE408" s="273">
        <v>0</v>
      </c>
      <c r="AF408" s="274">
        <v>36</v>
      </c>
      <c r="AG408" s="274">
        <v>0</v>
      </c>
      <c r="AH408" s="274">
        <v>0</v>
      </c>
      <c r="AI408" s="274">
        <v>72</v>
      </c>
      <c r="AJ408" s="274">
        <v>0</v>
      </c>
      <c r="AK408" s="271">
        <v>0</v>
      </c>
      <c r="AL408" s="271">
        <v>0</v>
      </c>
      <c r="AM408" s="272">
        <v>0</v>
      </c>
    </row>
    <row r="409" ht="17.25" spans="1:39">
      <c r="A409" s="282" t="s">
        <v>398</v>
      </c>
      <c r="B409" s="283" t="s">
        <v>3324</v>
      </c>
      <c r="C409" s="265" t="s">
        <v>416</v>
      </c>
      <c r="D409" s="283" t="s">
        <v>417</v>
      </c>
      <c r="E409" s="266">
        <v>5878</v>
      </c>
      <c r="F409" s="266">
        <v>165</v>
      </c>
      <c r="G409" s="266">
        <v>97</v>
      </c>
      <c r="H409" s="266">
        <v>0</v>
      </c>
      <c r="I409" s="266">
        <v>0</v>
      </c>
      <c r="J409" s="267">
        <v>8397</v>
      </c>
      <c r="K409" s="267">
        <v>160</v>
      </c>
      <c r="L409" s="267">
        <v>159</v>
      </c>
      <c r="M409" s="267">
        <v>0</v>
      </c>
      <c r="N409" s="267">
        <v>0</v>
      </c>
      <c r="O409" s="267">
        <v>8980</v>
      </c>
      <c r="P409" s="267">
        <v>143</v>
      </c>
      <c r="Q409" s="267">
        <v>143</v>
      </c>
      <c r="R409" s="267">
        <v>58</v>
      </c>
      <c r="S409" s="267">
        <v>0</v>
      </c>
      <c r="T409" s="268">
        <v>0.015</v>
      </c>
      <c r="U409" s="269">
        <v>239906</v>
      </c>
      <c r="V409" s="269">
        <v>4855</v>
      </c>
      <c r="W409" s="269">
        <v>4786</v>
      </c>
      <c r="X409" s="269">
        <v>0</v>
      </c>
      <c r="Y409" s="267">
        <v>4362</v>
      </c>
      <c r="Z409" s="270">
        <v>0.0202370928613707</v>
      </c>
      <c r="AA409" s="270">
        <v>0.028070772371555</v>
      </c>
      <c r="AB409" s="270">
        <v>0.0190544241991187</v>
      </c>
      <c r="AC409" s="271">
        <v>0.015924276169265</v>
      </c>
      <c r="AD409" s="272">
        <v>0.00901634817243622</v>
      </c>
      <c r="AE409" s="273">
        <v>57037</v>
      </c>
      <c r="AF409" s="274">
        <v>1164</v>
      </c>
      <c r="AG409" s="274">
        <v>0</v>
      </c>
      <c r="AH409" s="274">
        <v>55607</v>
      </c>
      <c r="AI409" s="274">
        <v>1384</v>
      </c>
      <c r="AJ409" s="274">
        <v>0</v>
      </c>
      <c r="AK409" s="271">
        <v>0.0204078054596139</v>
      </c>
      <c r="AL409" s="271">
        <v>0.0248889528296797</v>
      </c>
      <c r="AM409" s="272">
        <v>-0.00448114737006578</v>
      </c>
    </row>
    <row r="410" ht="17.25" spans="1:39">
      <c r="A410" s="282" t="s">
        <v>398</v>
      </c>
      <c r="B410" s="283" t="s">
        <v>3324</v>
      </c>
      <c r="C410" s="265" t="s">
        <v>418</v>
      </c>
      <c r="D410" s="283" t="s">
        <v>419</v>
      </c>
      <c r="E410" s="266">
        <v>2907</v>
      </c>
      <c r="F410" s="266">
        <v>133</v>
      </c>
      <c r="G410" s="266">
        <v>81</v>
      </c>
      <c r="H410" s="266">
        <v>0</v>
      </c>
      <c r="I410" s="266">
        <v>0</v>
      </c>
      <c r="J410" s="267">
        <v>4420</v>
      </c>
      <c r="K410" s="267">
        <v>81</v>
      </c>
      <c r="L410" s="267">
        <v>81</v>
      </c>
      <c r="M410" s="267">
        <v>0</v>
      </c>
      <c r="N410" s="267">
        <v>0</v>
      </c>
      <c r="O410" s="267">
        <v>4639</v>
      </c>
      <c r="P410" s="267">
        <v>58</v>
      </c>
      <c r="Q410" s="267">
        <v>58</v>
      </c>
      <c r="R410" s="267">
        <v>24</v>
      </c>
      <c r="S410" s="267">
        <v>0</v>
      </c>
      <c r="T410" s="268">
        <v>0.015</v>
      </c>
      <c r="U410" s="269">
        <v>122960</v>
      </c>
      <c r="V410" s="269">
        <v>2567</v>
      </c>
      <c r="W410" s="269">
        <v>2514</v>
      </c>
      <c r="X410" s="269">
        <v>0</v>
      </c>
      <c r="Y410" s="267">
        <v>2249</v>
      </c>
      <c r="Z410" s="270">
        <v>0.0208767078724789</v>
      </c>
      <c r="AA410" s="270">
        <v>0.0457516339869281</v>
      </c>
      <c r="AB410" s="270">
        <v>0.0183257918552036</v>
      </c>
      <c r="AC410" s="271">
        <v>0.0125026945462384</v>
      </c>
      <c r="AD410" s="272">
        <v>0.0274258421317245</v>
      </c>
      <c r="AE410" s="273">
        <v>29154</v>
      </c>
      <c r="AF410" s="274">
        <v>641</v>
      </c>
      <c r="AG410" s="274">
        <v>0</v>
      </c>
      <c r="AH410" s="274">
        <v>28351</v>
      </c>
      <c r="AI410" s="274">
        <v>667</v>
      </c>
      <c r="AJ410" s="274">
        <v>0</v>
      </c>
      <c r="AK410" s="271">
        <v>0.0219866913631063</v>
      </c>
      <c r="AL410" s="271">
        <v>0.0235265070015167</v>
      </c>
      <c r="AM410" s="272">
        <v>-0.00153981563841044</v>
      </c>
    </row>
    <row r="411" ht="17.25" spans="1:39">
      <c r="A411" s="282" t="s">
        <v>398</v>
      </c>
      <c r="B411" s="283" t="s">
        <v>3325</v>
      </c>
      <c r="C411" s="265" t="s">
        <v>420</v>
      </c>
      <c r="D411" s="283" t="s">
        <v>421</v>
      </c>
      <c r="E411" s="266">
        <v>5033</v>
      </c>
      <c r="F411" s="266">
        <v>98</v>
      </c>
      <c r="G411" s="266">
        <v>71</v>
      </c>
      <c r="H411" s="266">
        <v>2</v>
      </c>
      <c r="I411" s="266">
        <v>0</v>
      </c>
      <c r="J411" s="267">
        <v>8630</v>
      </c>
      <c r="K411" s="267">
        <v>118</v>
      </c>
      <c r="L411" s="267">
        <v>118</v>
      </c>
      <c r="M411" s="267">
        <v>22</v>
      </c>
      <c r="N411" s="267">
        <v>0</v>
      </c>
      <c r="O411" s="267">
        <v>9265</v>
      </c>
      <c r="P411" s="267">
        <v>130</v>
      </c>
      <c r="Q411" s="267">
        <v>130</v>
      </c>
      <c r="R411" s="267">
        <v>90</v>
      </c>
      <c r="S411" s="267">
        <v>0</v>
      </c>
      <c r="T411" s="268">
        <v>0.015</v>
      </c>
      <c r="U411" s="269">
        <v>256545</v>
      </c>
      <c r="V411" s="269">
        <v>3861</v>
      </c>
      <c r="W411" s="269">
        <v>3833</v>
      </c>
      <c r="X411" s="269">
        <v>2</v>
      </c>
      <c r="Y411" s="267">
        <v>3565</v>
      </c>
      <c r="Z411" s="270">
        <v>0.015042195326356</v>
      </c>
      <c r="AA411" s="270">
        <v>0.019471488178025</v>
      </c>
      <c r="AB411" s="270">
        <v>0.0136732329084589</v>
      </c>
      <c r="AC411" s="271">
        <v>0.0140313005936319</v>
      </c>
      <c r="AD411" s="272">
        <v>0.00579825526956617</v>
      </c>
      <c r="AE411" s="273">
        <v>58795</v>
      </c>
      <c r="AF411" s="274">
        <v>916</v>
      </c>
      <c r="AG411" s="274">
        <v>0</v>
      </c>
      <c r="AH411" s="274">
        <v>60341</v>
      </c>
      <c r="AI411" s="274">
        <v>958</v>
      </c>
      <c r="AJ411" s="274">
        <v>1</v>
      </c>
      <c r="AK411" s="271">
        <v>0.0155795560847011</v>
      </c>
      <c r="AL411" s="271">
        <v>0.0158598631113173</v>
      </c>
      <c r="AM411" s="272">
        <v>-0.000280307026616265</v>
      </c>
    </row>
    <row r="412" ht="17.25" spans="1:39">
      <c r="A412" s="282" t="s">
        <v>398</v>
      </c>
      <c r="B412" s="283" t="s">
        <v>3325</v>
      </c>
      <c r="C412" s="265" t="s">
        <v>422</v>
      </c>
      <c r="D412" s="283" t="s">
        <v>423</v>
      </c>
      <c r="E412" s="266">
        <v>4940</v>
      </c>
      <c r="F412" s="266">
        <v>106</v>
      </c>
      <c r="G412" s="266">
        <v>68</v>
      </c>
      <c r="H412" s="266">
        <v>1</v>
      </c>
      <c r="I412" s="266">
        <v>0</v>
      </c>
      <c r="J412" s="267">
        <v>8010</v>
      </c>
      <c r="K412" s="267">
        <v>121</v>
      </c>
      <c r="L412" s="267">
        <v>120</v>
      </c>
      <c r="M412" s="267">
        <v>3</v>
      </c>
      <c r="N412" s="267">
        <v>0</v>
      </c>
      <c r="O412" s="267">
        <v>8475</v>
      </c>
      <c r="P412" s="267">
        <v>154</v>
      </c>
      <c r="Q412" s="267">
        <v>154</v>
      </c>
      <c r="R412" s="267">
        <v>50</v>
      </c>
      <c r="S412" s="267">
        <v>0</v>
      </c>
      <c r="T412" s="268">
        <v>0.015</v>
      </c>
      <c r="U412" s="269">
        <v>227527</v>
      </c>
      <c r="V412" s="269">
        <v>3891</v>
      </c>
      <c r="W412" s="269">
        <v>3852</v>
      </c>
      <c r="X412" s="269">
        <v>0</v>
      </c>
      <c r="Y412" s="267">
        <v>3497</v>
      </c>
      <c r="Z412" s="270">
        <v>0.0171012671023659</v>
      </c>
      <c r="AA412" s="270">
        <v>0.0214574898785425</v>
      </c>
      <c r="AB412" s="270">
        <v>0.0151061173533084</v>
      </c>
      <c r="AC412" s="271">
        <v>0.0181710914454277</v>
      </c>
      <c r="AD412" s="272">
        <v>0.00635137252523415</v>
      </c>
      <c r="AE412" s="273">
        <v>53139</v>
      </c>
      <c r="AF412" s="274">
        <v>933</v>
      </c>
      <c r="AG412" s="274">
        <v>0</v>
      </c>
      <c r="AH412" s="274">
        <v>51885</v>
      </c>
      <c r="AI412" s="274">
        <v>925</v>
      </c>
      <c r="AJ412" s="274">
        <v>0</v>
      </c>
      <c r="AK412" s="271">
        <v>0.0175577259639813</v>
      </c>
      <c r="AL412" s="271">
        <v>0.017827888599788</v>
      </c>
      <c r="AM412" s="272">
        <v>-0.000270162635806738</v>
      </c>
    </row>
    <row r="413" ht="17.25" spans="1:39">
      <c r="A413" s="282" t="s">
        <v>398</v>
      </c>
      <c r="B413" s="283" t="s">
        <v>3325</v>
      </c>
      <c r="C413" s="265" t="s">
        <v>424</v>
      </c>
      <c r="D413" s="283" t="s">
        <v>425</v>
      </c>
      <c r="E413" s="266">
        <v>0</v>
      </c>
      <c r="F413" s="266">
        <v>0</v>
      </c>
      <c r="G413" s="266">
        <v>0</v>
      </c>
      <c r="H413" s="266">
        <v>0</v>
      </c>
      <c r="I413" s="266">
        <v>0</v>
      </c>
      <c r="J413" s="267">
        <v>0</v>
      </c>
      <c r="K413" s="267">
        <v>0</v>
      </c>
      <c r="L413" s="267">
        <v>0</v>
      </c>
      <c r="M413" s="267">
        <v>0</v>
      </c>
      <c r="N413" s="267">
        <v>0</v>
      </c>
      <c r="O413" s="267">
        <v>0</v>
      </c>
      <c r="P413" s="267">
        <v>0</v>
      </c>
      <c r="Q413" s="267">
        <v>0</v>
      </c>
      <c r="R413" s="267">
        <v>0</v>
      </c>
      <c r="S413" s="267">
        <v>0</v>
      </c>
      <c r="T413" s="268">
        <v>0.015</v>
      </c>
      <c r="U413" s="269">
        <v>0</v>
      </c>
      <c r="V413" s="269">
        <v>1</v>
      </c>
      <c r="W413" s="269">
        <v>1</v>
      </c>
      <c r="X413" s="269">
        <v>0</v>
      </c>
      <c r="Y413" s="267">
        <v>1</v>
      </c>
      <c r="Z413" s="270">
        <v>0</v>
      </c>
      <c r="AA413" s="270">
        <v>0</v>
      </c>
      <c r="AB413" s="270">
        <v>0</v>
      </c>
      <c r="AC413" s="271">
        <v>0</v>
      </c>
      <c r="AD413" s="272">
        <v>0</v>
      </c>
      <c r="AE413" s="273">
        <v>0</v>
      </c>
      <c r="AF413" s="274">
        <v>0</v>
      </c>
      <c r="AG413" s="274">
        <v>0</v>
      </c>
      <c r="AH413" s="274">
        <v>0</v>
      </c>
      <c r="AI413" s="274">
        <v>0</v>
      </c>
      <c r="AJ413" s="274">
        <v>0</v>
      </c>
      <c r="AK413" s="271">
        <v>0</v>
      </c>
      <c r="AL413" s="271">
        <v>0</v>
      </c>
      <c r="AM413" s="272">
        <v>0</v>
      </c>
    </row>
    <row r="414" ht="17.25" spans="1:39">
      <c r="A414" s="282" t="s">
        <v>398</v>
      </c>
      <c r="B414" s="283" t="s">
        <v>3326</v>
      </c>
      <c r="C414" s="265" t="s">
        <v>426</v>
      </c>
      <c r="D414" s="283" t="s">
        <v>427</v>
      </c>
      <c r="E414" s="266">
        <v>9580</v>
      </c>
      <c r="F414" s="266">
        <v>473</v>
      </c>
      <c r="G414" s="266">
        <v>296</v>
      </c>
      <c r="H414" s="266">
        <v>23</v>
      </c>
      <c r="I414" s="266">
        <v>0</v>
      </c>
      <c r="J414" s="267">
        <v>15339</v>
      </c>
      <c r="K414" s="267">
        <v>201</v>
      </c>
      <c r="L414" s="267">
        <v>201</v>
      </c>
      <c r="M414" s="267">
        <v>11</v>
      </c>
      <c r="N414" s="267">
        <v>0</v>
      </c>
      <c r="O414" s="267">
        <v>15705</v>
      </c>
      <c r="P414" s="267">
        <v>338</v>
      </c>
      <c r="Q414" s="267">
        <v>338</v>
      </c>
      <c r="R414" s="267">
        <v>70</v>
      </c>
      <c r="S414" s="267">
        <v>0</v>
      </c>
      <c r="T414" s="268">
        <v>0.015</v>
      </c>
      <c r="U414" s="269">
        <v>425908</v>
      </c>
      <c r="V414" s="269">
        <v>8023</v>
      </c>
      <c r="W414" s="269">
        <v>7846</v>
      </c>
      <c r="X414" s="269">
        <v>18</v>
      </c>
      <c r="Y414" s="267">
        <v>6933</v>
      </c>
      <c r="Z414" s="270">
        <v>0.0187951388562788</v>
      </c>
      <c r="AA414" s="270">
        <v>0.0493736951983299</v>
      </c>
      <c r="AB414" s="270">
        <v>0.0131038529239194</v>
      </c>
      <c r="AC414" s="271">
        <v>0.0215218083412926</v>
      </c>
      <c r="AD414" s="272">
        <v>0.0362698422744104</v>
      </c>
      <c r="AE414" s="273">
        <v>101764</v>
      </c>
      <c r="AF414" s="274">
        <v>2143</v>
      </c>
      <c r="AG414" s="274">
        <v>8</v>
      </c>
      <c r="AH414" s="274">
        <v>98595</v>
      </c>
      <c r="AI414" s="274">
        <v>1937</v>
      </c>
      <c r="AJ414" s="274">
        <v>0</v>
      </c>
      <c r="AK414" s="271">
        <v>0.0209799143115444</v>
      </c>
      <c r="AL414" s="271">
        <v>0.0196460266747807</v>
      </c>
      <c r="AM414" s="272">
        <v>0.00133388763676369</v>
      </c>
    </row>
    <row r="415" ht="17.25" spans="1:39">
      <c r="A415" s="282" t="s">
        <v>398</v>
      </c>
      <c r="B415" s="283" t="s">
        <v>3326</v>
      </c>
      <c r="C415" s="265" t="s">
        <v>428</v>
      </c>
      <c r="D415" s="283" t="s">
        <v>429</v>
      </c>
      <c r="E415" s="266">
        <v>0</v>
      </c>
      <c r="F415" s="266">
        <v>28</v>
      </c>
      <c r="G415" s="266">
        <v>28</v>
      </c>
      <c r="H415" s="266">
        <v>28</v>
      </c>
      <c r="I415" s="266">
        <v>0</v>
      </c>
      <c r="J415" s="267">
        <v>0</v>
      </c>
      <c r="K415" s="267">
        <v>8</v>
      </c>
      <c r="L415" s="267">
        <v>8</v>
      </c>
      <c r="M415" s="267">
        <v>8</v>
      </c>
      <c r="N415" s="267">
        <v>0</v>
      </c>
      <c r="O415" s="267">
        <v>0</v>
      </c>
      <c r="P415" s="267">
        <v>12</v>
      </c>
      <c r="Q415" s="267">
        <v>12</v>
      </c>
      <c r="R415" s="267">
        <v>12</v>
      </c>
      <c r="S415" s="267">
        <v>0</v>
      </c>
      <c r="T415" s="268">
        <v>0.015</v>
      </c>
      <c r="U415" s="269">
        <v>0</v>
      </c>
      <c r="V415" s="269">
        <v>359</v>
      </c>
      <c r="W415" s="269">
        <v>359</v>
      </c>
      <c r="X415" s="269">
        <v>0</v>
      </c>
      <c r="Y415" s="267">
        <v>357</v>
      </c>
      <c r="Z415" s="270">
        <v>0</v>
      </c>
      <c r="AA415" s="270">
        <v>0</v>
      </c>
      <c r="AB415" s="270">
        <v>0</v>
      </c>
      <c r="AC415" s="271">
        <v>0</v>
      </c>
      <c r="AD415" s="272">
        <v>0</v>
      </c>
      <c r="AE415" s="273">
        <v>0</v>
      </c>
      <c r="AF415" s="274">
        <v>101</v>
      </c>
      <c r="AG415" s="274">
        <v>0</v>
      </c>
      <c r="AH415" s="274">
        <v>0</v>
      </c>
      <c r="AI415" s="274">
        <v>143</v>
      </c>
      <c r="AJ415" s="274">
        <v>0</v>
      </c>
      <c r="AK415" s="271">
        <v>0</v>
      </c>
      <c r="AL415" s="271">
        <v>0</v>
      </c>
      <c r="AM415" s="272">
        <v>0</v>
      </c>
    </row>
    <row r="416" ht="17.25" spans="1:39">
      <c r="A416" s="282" t="s">
        <v>398</v>
      </c>
      <c r="B416" s="283" t="s">
        <v>3326</v>
      </c>
      <c r="C416" s="265" t="s">
        <v>430</v>
      </c>
      <c r="D416" s="283" t="s">
        <v>431</v>
      </c>
      <c r="E416" s="266">
        <v>4522</v>
      </c>
      <c r="F416" s="266">
        <v>79</v>
      </c>
      <c r="G416" s="266">
        <v>58</v>
      </c>
      <c r="H416" s="266">
        <v>0</v>
      </c>
      <c r="I416" s="266">
        <v>0</v>
      </c>
      <c r="J416" s="267">
        <v>7464</v>
      </c>
      <c r="K416" s="267">
        <v>150</v>
      </c>
      <c r="L416" s="267">
        <v>150</v>
      </c>
      <c r="M416" s="267">
        <v>20</v>
      </c>
      <c r="N416" s="267">
        <v>0</v>
      </c>
      <c r="O416" s="267">
        <v>8299</v>
      </c>
      <c r="P416" s="267">
        <v>124</v>
      </c>
      <c r="Q416" s="267">
        <v>124</v>
      </c>
      <c r="R416" s="267">
        <v>73</v>
      </c>
      <c r="S416" s="267">
        <v>0</v>
      </c>
      <c r="T416" s="268">
        <v>0.015</v>
      </c>
      <c r="U416" s="269">
        <v>213474</v>
      </c>
      <c r="V416" s="269">
        <v>3595</v>
      </c>
      <c r="W416" s="269">
        <v>3574</v>
      </c>
      <c r="X416" s="269">
        <v>3</v>
      </c>
      <c r="Y416" s="267">
        <v>3274</v>
      </c>
      <c r="Z416" s="270">
        <v>0.0168264050891443</v>
      </c>
      <c r="AA416" s="270">
        <v>0.0174701459531181</v>
      </c>
      <c r="AB416" s="270">
        <v>0.020096463022508</v>
      </c>
      <c r="AC416" s="271">
        <v>0.0149415592240029</v>
      </c>
      <c r="AD416" s="272">
        <v>-0.00262631706938995</v>
      </c>
      <c r="AE416" s="273">
        <v>53253</v>
      </c>
      <c r="AF416" s="274">
        <v>915</v>
      </c>
      <c r="AG416" s="274">
        <v>0</v>
      </c>
      <c r="AH416" s="274">
        <v>49816</v>
      </c>
      <c r="AI416" s="274">
        <v>897</v>
      </c>
      <c r="AJ416" s="274">
        <v>2</v>
      </c>
      <c r="AK416" s="271">
        <v>0.0171821305841924</v>
      </c>
      <c r="AL416" s="271">
        <v>0.0179661153043199</v>
      </c>
      <c r="AM416" s="272">
        <v>-0.000783984720127456</v>
      </c>
    </row>
    <row r="417" ht="17.25" spans="1:39">
      <c r="A417" s="282" t="s">
        <v>398</v>
      </c>
      <c r="B417" s="283" t="s">
        <v>3323</v>
      </c>
      <c r="C417" s="265" t="s">
        <v>432</v>
      </c>
      <c r="D417" s="283" t="s">
        <v>433</v>
      </c>
      <c r="E417" s="266">
        <v>0</v>
      </c>
      <c r="F417" s="266">
        <v>1</v>
      </c>
      <c r="G417" s="266">
        <v>1</v>
      </c>
      <c r="H417" s="266">
        <v>1</v>
      </c>
      <c r="I417" s="266">
        <v>0</v>
      </c>
      <c r="J417" s="267">
        <v>0</v>
      </c>
      <c r="K417" s="267">
        <v>0</v>
      </c>
      <c r="L417" s="267">
        <v>0</v>
      </c>
      <c r="M417" s="267">
        <v>0</v>
      </c>
      <c r="N417" s="267">
        <v>0</v>
      </c>
      <c r="O417" s="267">
        <v>0</v>
      </c>
      <c r="P417" s="267">
        <v>1</v>
      </c>
      <c r="Q417" s="267">
        <v>1</v>
      </c>
      <c r="R417" s="267">
        <v>1</v>
      </c>
      <c r="S417" s="267">
        <v>0</v>
      </c>
      <c r="T417" s="268">
        <v>0.015</v>
      </c>
      <c r="U417" s="269">
        <v>0</v>
      </c>
      <c r="V417" s="269">
        <v>416</v>
      </c>
      <c r="W417" s="269">
        <v>416</v>
      </c>
      <c r="X417" s="269">
        <v>26</v>
      </c>
      <c r="Y417" s="267">
        <v>367</v>
      </c>
      <c r="Z417" s="270">
        <v>0</v>
      </c>
      <c r="AA417" s="270">
        <v>0</v>
      </c>
      <c r="AB417" s="270">
        <v>0</v>
      </c>
      <c r="AC417" s="271">
        <v>0</v>
      </c>
      <c r="AD417" s="272">
        <v>0</v>
      </c>
      <c r="AE417" s="273">
        <v>0</v>
      </c>
      <c r="AF417" s="274">
        <v>25</v>
      </c>
      <c r="AG417" s="274">
        <v>0</v>
      </c>
      <c r="AH417" s="274">
        <v>0</v>
      </c>
      <c r="AI417" s="274">
        <v>181</v>
      </c>
      <c r="AJ417" s="274">
        <v>0</v>
      </c>
      <c r="AK417" s="271">
        <v>0</v>
      </c>
      <c r="AL417" s="271">
        <v>0</v>
      </c>
      <c r="AM417" s="272">
        <v>0</v>
      </c>
    </row>
    <row r="418" ht="17.25" spans="1:39">
      <c r="A418" s="282" t="s">
        <v>398</v>
      </c>
      <c r="B418" s="283" t="s">
        <v>3326</v>
      </c>
      <c r="C418" s="265" t="s">
        <v>434</v>
      </c>
      <c r="D418" s="283" t="s">
        <v>435</v>
      </c>
      <c r="E418" s="266">
        <v>3586</v>
      </c>
      <c r="F418" s="266">
        <v>204</v>
      </c>
      <c r="G418" s="266">
        <v>143</v>
      </c>
      <c r="H418" s="266">
        <v>1</v>
      </c>
      <c r="I418" s="266">
        <v>0</v>
      </c>
      <c r="J418" s="267">
        <v>6165</v>
      </c>
      <c r="K418" s="267">
        <v>120</v>
      </c>
      <c r="L418" s="267">
        <v>120</v>
      </c>
      <c r="M418" s="267">
        <v>44</v>
      </c>
      <c r="N418" s="267">
        <v>0</v>
      </c>
      <c r="O418" s="267">
        <v>6598</v>
      </c>
      <c r="P418" s="267">
        <v>138</v>
      </c>
      <c r="Q418" s="267">
        <v>138</v>
      </c>
      <c r="R418" s="267">
        <v>110</v>
      </c>
      <c r="S418" s="267">
        <v>0</v>
      </c>
      <c r="T418" s="268">
        <v>0.015</v>
      </c>
      <c r="U418" s="269">
        <v>172857</v>
      </c>
      <c r="V418" s="269">
        <v>3653</v>
      </c>
      <c r="W418" s="269">
        <v>3590</v>
      </c>
      <c r="X418" s="269">
        <v>1</v>
      </c>
      <c r="Y418" s="267">
        <v>3316</v>
      </c>
      <c r="Z418" s="270">
        <v>0.0211272901878431</v>
      </c>
      <c r="AA418" s="270">
        <v>0.0568878973786949</v>
      </c>
      <c r="AB418" s="270">
        <v>0.0194647201946472</v>
      </c>
      <c r="AC418" s="271">
        <v>0.0209154289178539</v>
      </c>
      <c r="AD418" s="272">
        <v>0.0374231771840477</v>
      </c>
      <c r="AE418" s="273">
        <v>41811</v>
      </c>
      <c r="AF418" s="274">
        <v>912</v>
      </c>
      <c r="AG418" s="274">
        <v>0</v>
      </c>
      <c r="AH418" s="274">
        <v>40842</v>
      </c>
      <c r="AI418" s="274">
        <v>891</v>
      </c>
      <c r="AJ418" s="274">
        <v>1</v>
      </c>
      <c r="AK418" s="271">
        <v>0.0218124417019445</v>
      </c>
      <c r="AL418" s="271">
        <v>0.0217912932765291</v>
      </c>
      <c r="AM418" s="272">
        <v>2.11484254153994e-5</v>
      </c>
    </row>
    <row r="419" ht="17.25" spans="1:39">
      <c r="A419" s="282" t="s">
        <v>398</v>
      </c>
      <c r="B419" s="283" t="s">
        <v>3327</v>
      </c>
      <c r="C419" s="265" t="s">
        <v>436</v>
      </c>
      <c r="D419" s="283" t="s">
        <v>437</v>
      </c>
      <c r="E419" s="266">
        <v>8582</v>
      </c>
      <c r="F419" s="266">
        <v>67</v>
      </c>
      <c r="G419" s="266">
        <v>50</v>
      </c>
      <c r="H419" s="266">
        <v>4</v>
      </c>
      <c r="I419" s="266">
        <v>0</v>
      </c>
      <c r="J419" s="267">
        <v>13025</v>
      </c>
      <c r="K419" s="267">
        <v>238</v>
      </c>
      <c r="L419" s="267">
        <v>237</v>
      </c>
      <c r="M419" s="267">
        <v>1</v>
      </c>
      <c r="N419" s="267">
        <v>0</v>
      </c>
      <c r="O419" s="267">
        <v>13510</v>
      </c>
      <c r="P419" s="267">
        <v>217</v>
      </c>
      <c r="Q419" s="267">
        <v>217</v>
      </c>
      <c r="R419" s="267">
        <v>79</v>
      </c>
      <c r="S419" s="267">
        <v>0</v>
      </c>
      <c r="T419" s="268">
        <v>0.015</v>
      </c>
      <c r="U419" s="269">
        <v>361032</v>
      </c>
      <c r="V419" s="269">
        <v>6124</v>
      </c>
      <c r="W419" s="269">
        <v>6105</v>
      </c>
      <c r="X419" s="269">
        <v>2</v>
      </c>
      <c r="Y419" s="267">
        <v>5555</v>
      </c>
      <c r="Z419" s="270">
        <v>0.0169569456447074</v>
      </c>
      <c r="AA419" s="270">
        <v>0.00780703798648334</v>
      </c>
      <c r="AB419" s="270">
        <v>0.0182725527831094</v>
      </c>
      <c r="AC419" s="271">
        <v>0.0160621761658031</v>
      </c>
      <c r="AD419" s="272">
        <v>-0.0104655147966261</v>
      </c>
      <c r="AE419" s="273">
        <v>92951</v>
      </c>
      <c r="AF419" s="274">
        <v>1654</v>
      </c>
      <c r="AG419" s="274">
        <v>0</v>
      </c>
      <c r="AH419" s="274">
        <v>82628</v>
      </c>
      <c r="AI419" s="274">
        <v>1371</v>
      </c>
      <c r="AJ419" s="274">
        <v>2</v>
      </c>
      <c r="AK419" s="271">
        <v>0.0177943217394111</v>
      </c>
      <c r="AL419" s="271">
        <v>0.016568233528586</v>
      </c>
      <c r="AM419" s="272">
        <v>0.00122608821082514</v>
      </c>
    </row>
    <row r="420" ht="17.25" spans="1:39">
      <c r="A420" s="282" t="s">
        <v>398</v>
      </c>
      <c r="B420" s="283" t="s">
        <v>3327</v>
      </c>
      <c r="C420" s="265" t="s">
        <v>438</v>
      </c>
      <c r="D420" s="283" t="s">
        <v>439</v>
      </c>
      <c r="E420" s="266">
        <v>9</v>
      </c>
      <c r="F420" s="266">
        <v>10</v>
      </c>
      <c r="G420" s="266">
        <v>10</v>
      </c>
      <c r="H420" s="266">
        <v>9</v>
      </c>
      <c r="I420" s="266">
        <v>0</v>
      </c>
      <c r="J420" s="267">
        <v>0</v>
      </c>
      <c r="K420" s="267">
        <v>0</v>
      </c>
      <c r="L420" s="267">
        <v>0</v>
      </c>
      <c r="M420" s="267">
        <v>0</v>
      </c>
      <c r="N420" s="267">
        <v>0</v>
      </c>
      <c r="O420" s="267">
        <v>0</v>
      </c>
      <c r="P420" s="267">
        <v>4</v>
      </c>
      <c r="Q420" s="267">
        <v>4</v>
      </c>
      <c r="R420" s="267">
        <v>4</v>
      </c>
      <c r="S420" s="267">
        <v>0</v>
      </c>
      <c r="T420" s="268">
        <v>0.015</v>
      </c>
      <c r="U420" s="269">
        <v>111</v>
      </c>
      <c r="V420" s="269">
        <v>170</v>
      </c>
      <c r="W420" s="269">
        <v>170</v>
      </c>
      <c r="X420" s="269">
        <v>0</v>
      </c>
      <c r="Y420" s="267">
        <v>168</v>
      </c>
      <c r="Z420" s="270">
        <v>1.53153153153153</v>
      </c>
      <c r="AA420" s="270">
        <v>1.11111111111111</v>
      </c>
      <c r="AB420" s="270">
        <v>0</v>
      </c>
      <c r="AC420" s="271">
        <v>0</v>
      </c>
      <c r="AD420" s="272">
        <v>1.11111111111111</v>
      </c>
      <c r="AE420" s="273">
        <v>22</v>
      </c>
      <c r="AF420" s="274">
        <v>37</v>
      </c>
      <c r="AG420" s="274">
        <v>0</v>
      </c>
      <c r="AH420" s="274">
        <v>20</v>
      </c>
      <c r="AI420" s="274">
        <v>42</v>
      </c>
      <c r="AJ420" s="274">
        <v>0</v>
      </c>
      <c r="AK420" s="271">
        <v>1.68181818181818</v>
      </c>
      <c r="AL420" s="271">
        <v>2.1</v>
      </c>
      <c r="AM420" s="272">
        <v>-0.418181818181818</v>
      </c>
    </row>
    <row r="421" ht="17.25" spans="1:39">
      <c r="A421" s="282" t="s">
        <v>398</v>
      </c>
      <c r="B421" s="283" t="s">
        <v>3325</v>
      </c>
      <c r="C421" s="265" t="s">
        <v>440</v>
      </c>
      <c r="D421" s="283" t="s">
        <v>441</v>
      </c>
      <c r="E421" s="266">
        <v>10001</v>
      </c>
      <c r="F421" s="266">
        <v>283</v>
      </c>
      <c r="G421" s="266">
        <v>201</v>
      </c>
      <c r="H421" s="266">
        <v>0</v>
      </c>
      <c r="I421" s="266">
        <v>0</v>
      </c>
      <c r="J421" s="267">
        <v>16199</v>
      </c>
      <c r="K421" s="267">
        <v>296</v>
      </c>
      <c r="L421" s="267">
        <v>296</v>
      </c>
      <c r="M421" s="267">
        <v>3</v>
      </c>
      <c r="N421" s="267">
        <v>0</v>
      </c>
      <c r="O421" s="267">
        <v>16948</v>
      </c>
      <c r="P421" s="267">
        <v>346</v>
      </c>
      <c r="Q421" s="267">
        <v>344</v>
      </c>
      <c r="R421" s="267">
        <v>164</v>
      </c>
      <c r="S421" s="267">
        <v>0</v>
      </c>
      <c r="T421" s="268">
        <v>0.015</v>
      </c>
      <c r="U421" s="269">
        <v>464050</v>
      </c>
      <c r="V421" s="269">
        <v>8934</v>
      </c>
      <c r="W421" s="269">
        <v>8849</v>
      </c>
      <c r="X421" s="269">
        <v>18</v>
      </c>
      <c r="Y421" s="267">
        <v>8009</v>
      </c>
      <c r="Z421" s="270">
        <v>0.0192134468268506</v>
      </c>
      <c r="AA421" s="270">
        <v>0.0282971702829717</v>
      </c>
      <c r="AB421" s="270">
        <v>0.018272732884746</v>
      </c>
      <c r="AC421" s="271">
        <v>0.0204153882464008</v>
      </c>
      <c r="AD421" s="272">
        <v>0.0100244373982257</v>
      </c>
      <c r="AE421" s="273">
        <v>109031</v>
      </c>
      <c r="AF421" s="274">
        <v>2190</v>
      </c>
      <c r="AG421" s="274">
        <v>0</v>
      </c>
      <c r="AH421" s="274">
        <v>105553</v>
      </c>
      <c r="AI421" s="274">
        <v>2135</v>
      </c>
      <c r="AJ421" s="274">
        <v>5</v>
      </c>
      <c r="AK421" s="271">
        <v>0.0200860305784593</v>
      </c>
      <c r="AL421" s="271">
        <v>0.0201794359231855</v>
      </c>
      <c r="AM421" s="272">
        <v>-9.34053447261725e-5</v>
      </c>
    </row>
    <row r="422" ht="17.25" spans="1:39">
      <c r="A422" s="282" t="s">
        <v>398</v>
      </c>
      <c r="B422" s="283" t="s">
        <v>3322</v>
      </c>
      <c r="C422" s="265" t="s">
        <v>442</v>
      </c>
      <c r="D422" s="283" t="s">
        <v>443</v>
      </c>
      <c r="E422" s="266">
        <v>7848</v>
      </c>
      <c r="F422" s="266">
        <v>244</v>
      </c>
      <c r="G422" s="266">
        <v>159</v>
      </c>
      <c r="H422" s="266">
        <v>10</v>
      </c>
      <c r="I422" s="266">
        <v>0</v>
      </c>
      <c r="J422" s="267">
        <v>12865</v>
      </c>
      <c r="K422" s="267">
        <v>241</v>
      </c>
      <c r="L422" s="267">
        <v>241</v>
      </c>
      <c r="M422" s="267">
        <v>56</v>
      </c>
      <c r="N422" s="267">
        <v>0</v>
      </c>
      <c r="O422" s="267">
        <v>13635</v>
      </c>
      <c r="P422" s="267">
        <v>214</v>
      </c>
      <c r="Q422" s="267">
        <v>214</v>
      </c>
      <c r="R422" s="267">
        <v>129</v>
      </c>
      <c r="S422" s="267">
        <v>0</v>
      </c>
      <c r="T422" s="268">
        <v>0.015</v>
      </c>
      <c r="U422" s="269">
        <v>371238</v>
      </c>
      <c r="V422" s="269">
        <v>7126</v>
      </c>
      <c r="W422" s="269">
        <v>7035</v>
      </c>
      <c r="X422" s="269">
        <v>2</v>
      </c>
      <c r="Y422" s="267">
        <v>6503</v>
      </c>
      <c r="Z422" s="270">
        <v>0.0191898458670718</v>
      </c>
      <c r="AA422" s="270">
        <v>0.0310907237512742</v>
      </c>
      <c r="AB422" s="270">
        <v>0.0187329965021376</v>
      </c>
      <c r="AC422" s="271">
        <v>0.0156949028236157</v>
      </c>
      <c r="AD422" s="272">
        <v>0.0123577272491366</v>
      </c>
      <c r="AE422" s="273">
        <v>87415</v>
      </c>
      <c r="AF422" s="274">
        <v>1762</v>
      </c>
      <c r="AG422" s="274">
        <v>0</v>
      </c>
      <c r="AH422" s="274">
        <v>86344</v>
      </c>
      <c r="AI422" s="274">
        <v>1829</v>
      </c>
      <c r="AJ422" s="274">
        <v>2</v>
      </c>
      <c r="AK422" s="271">
        <v>0.0201567236744266</v>
      </c>
      <c r="AL422" s="271">
        <v>0.0211595478550913</v>
      </c>
      <c r="AM422" s="272">
        <v>-0.00100282418066468</v>
      </c>
    </row>
    <row r="423" ht="17.25" spans="1:39">
      <c r="A423" s="282" t="s">
        <v>398</v>
      </c>
      <c r="B423" s="283" t="s">
        <v>3325</v>
      </c>
      <c r="C423" s="265" t="s">
        <v>444</v>
      </c>
      <c r="D423" s="283" t="s">
        <v>445</v>
      </c>
      <c r="E423" s="266">
        <v>8105</v>
      </c>
      <c r="F423" s="266">
        <v>116</v>
      </c>
      <c r="G423" s="266">
        <v>74</v>
      </c>
      <c r="H423" s="266">
        <v>0</v>
      </c>
      <c r="I423" s="266">
        <v>0</v>
      </c>
      <c r="J423" s="267">
        <v>13946</v>
      </c>
      <c r="K423" s="267">
        <v>193</v>
      </c>
      <c r="L423" s="267">
        <v>192</v>
      </c>
      <c r="M423" s="267">
        <v>4</v>
      </c>
      <c r="N423" s="267">
        <v>0</v>
      </c>
      <c r="O423" s="267">
        <v>14692</v>
      </c>
      <c r="P423" s="267">
        <v>259</v>
      </c>
      <c r="Q423" s="267">
        <v>259</v>
      </c>
      <c r="R423" s="267">
        <v>114</v>
      </c>
      <c r="S423" s="267">
        <v>0</v>
      </c>
      <c r="T423" s="268">
        <v>0.015</v>
      </c>
      <c r="U423" s="269">
        <v>406953</v>
      </c>
      <c r="V423" s="269">
        <v>6324</v>
      </c>
      <c r="W423" s="269">
        <v>6279</v>
      </c>
      <c r="X423" s="269">
        <v>1</v>
      </c>
      <c r="Y423" s="267">
        <v>5765</v>
      </c>
      <c r="Z423" s="270">
        <v>0.0155374207832354</v>
      </c>
      <c r="AA423" s="270">
        <v>0.0143121529919803</v>
      </c>
      <c r="AB423" s="270">
        <v>0.0138390936469238</v>
      </c>
      <c r="AC423" s="271">
        <v>0.017628641437517</v>
      </c>
      <c r="AD423" s="272">
        <v>0.00047305934505641</v>
      </c>
      <c r="AE423" s="273">
        <v>94765</v>
      </c>
      <c r="AF423" s="274">
        <v>1459</v>
      </c>
      <c r="AG423" s="274">
        <v>0</v>
      </c>
      <c r="AH423" s="274">
        <v>94557</v>
      </c>
      <c r="AI423" s="274">
        <v>1536</v>
      </c>
      <c r="AJ423" s="274">
        <v>0</v>
      </c>
      <c r="AK423" s="271">
        <v>0.0153959795283069</v>
      </c>
      <c r="AL423" s="271">
        <v>0.0162441701830642</v>
      </c>
      <c r="AM423" s="272">
        <v>-0.00084819065475732</v>
      </c>
    </row>
    <row r="424" ht="17.25" spans="1:39">
      <c r="A424" s="282" t="s">
        <v>398</v>
      </c>
      <c r="B424" s="283" t="s">
        <v>3322</v>
      </c>
      <c r="C424" s="265" t="s">
        <v>446</v>
      </c>
      <c r="D424" s="283" t="s">
        <v>447</v>
      </c>
      <c r="E424" s="266">
        <v>3908</v>
      </c>
      <c r="F424" s="266">
        <v>127</v>
      </c>
      <c r="G424" s="266">
        <v>84</v>
      </c>
      <c r="H424" s="266">
        <v>0</v>
      </c>
      <c r="I424" s="266">
        <v>0</v>
      </c>
      <c r="J424" s="267">
        <v>6464</v>
      </c>
      <c r="K424" s="267">
        <v>81</v>
      </c>
      <c r="L424" s="267">
        <v>81</v>
      </c>
      <c r="M424" s="267">
        <v>24</v>
      </c>
      <c r="N424" s="267">
        <v>0</v>
      </c>
      <c r="O424" s="267">
        <v>7031</v>
      </c>
      <c r="P424" s="267">
        <v>136</v>
      </c>
      <c r="Q424" s="267">
        <v>136</v>
      </c>
      <c r="R424" s="267">
        <v>94</v>
      </c>
      <c r="S424" s="267">
        <v>0</v>
      </c>
      <c r="T424" s="268">
        <v>0.015</v>
      </c>
      <c r="U424" s="269">
        <v>187490</v>
      </c>
      <c r="V424" s="269">
        <v>3708</v>
      </c>
      <c r="W424" s="269">
        <v>3665</v>
      </c>
      <c r="X424" s="269">
        <v>2</v>
      </c>
      <c r="Y424" s="267">
        <v>3444</v>
      </c>
      <c r="Z424" s="270">
        <v>0.0197663875406688</v>
      </c>
      <c r="AA424" s="270">
        <v>0.0324974411463664</v>
      </c>
      <c r="AB424" s="270">
        <v>0.0125309405940594</v>
      </c>
      <c r="AC424" s="271">
        <v>0.0193429099701323</v>
      </c>
      <c r="AD424" s="272">
        <v>0.019966500552307</v>
      </c>
      <c r="AE424" s="273">
        <v>44218</v>
      </c>
      <c r="AF424" s="274">
        <v>825</v>
      </c>
      <c r="AG424" s="274">
        <v>1</v>
      </c>
      <c r="AH424" s="274">
        <v>43526</v>
      </c>
      <c r="AI424" s="274">
        <v>972</v>
      </c>
      <c r="AJ424" s="274">
        <v>1</v>
      </c>
      <c r="AK424" s="271">
        <v>0.0186349450450043</v>
      </c>
      <c r="AL424" s="271">
        <v>0.0223085052612232</v>
      </c>
      <c r="AM424" s="272">
        <v>-0.00367356021621888</v>
      </c>
    </row>
    <row r="425" ht="17.25" spans="1:39">
      <c r="A425" s="282" t="s">
        <v>398</v>
      </c>
      <c r="B425" s="283" t="s">
        <v>3325</v>
      </c>
      <c r="C425" s="265" t="s">
        <v>448</v>
      </c>
      <c r="D425" s="283" t="s">
        <v>449</v>
      </c>
      <c r="E425" s="266">
        <v>5955</v>
      </c>
      <c r="F425" s="266">
        <v>138</v>
      </c>
      <c r="G425" s="266">
        <v>72</v>
      </c>
      <c r="H425" s="266">
        <v>0</v>
      </c>
      <c r="I425" s="266">
        <v>0</v>
      </c>
      <c r="J425" s="267">
        <v>10530</v>
      </c>
      <c r="K425" s="267">
        <v>262</v>
      </c>
      <c r="L425" s="267">
        <v>260</v>
      </c>
      <c r="M425" s="267">
        <v>24</v>
      </c>
      <c r="N425" s="267">
        <v>1</v>
      </c>
      <c r="O425" s="267">
        <v>10298</v>
      </c>
      <c r="P425" s="267">
        <v>243</v>
      </c>
      <c r="Q425" s="267">
        <v>242</v>
      </c>
      <c r="R425" s="267">
        <v>110</v>
      </c>
      <c r="S425" s="267">
        <v>0</v>
      </c>
      <c r="T425" s="268">
        <v>0.015</v>
      </c>
      <c r="U425" s="269">
        <v>292163</v>
      </c>
      <c r="V425" s="269">
        <v>6423</v>
      </c>
      <c r="W425" s="269">
        <v>6352</v>
      </c>
      <c r="X425" s="269">
        <v>7</v>
      </c>
      <c r="Y425" s="267">
        <v>5785</v>
      </c>
      <c r="Z425" s="270">
        <v>0.0219603440545175</v>
      </c>
      <c r="AA425" s="270">
        <v>0.0231738035264484</v>
      </c>
      <c r="AB425" s="270">
        <v>0.0247863247863248</v>
      </c>
      <c r="AC425" s="271">
        <v>0.0235968149155176</v>
      </c>
      <c r="AD425" s="272">
        <v>-0.00161252125987642</v>
      </c>
      <c r="AE425" s="273">
        <v>67276</v>
      </c>
      <c r="AF425" s="274">
        <v>1556</v>
      </c>
      <c r="AG425" s="274">
        <v>2</v>
      </c>
      <c r="AH425" s="274">
        <v>66918</v>
      </c>
      <c r="AI425" s="274">
        <v>1596</v>
      </c>
      <c r="AJ425" s="274">
        <v>4</v>
      </c>
      <c r="AK425" s="271">
        <v>0.0230988762708841</v>
      </c>
      <c r="AL425" s="271">
        <v>0.0237903105293045</v>
      </c>
      <c r="AM425" s="272">
        <v>-0.000691434258420404</v>
      </c>
    </row>
    <row r="426" ht="17.25" spans="1:39">
      <c r="A426" s="282" t="s">
        <v>398</v>
      </c>
      <c r="B426" s="283" t="s">
        <v>3323</v>
      </c>
      <c r="C426" s="265" t="s">
        <v>450</v>
      </c>
      <c r="D426" s="283" t="s">
        <v>451</v>
      </c>
      <c r="E426" s="266">
        <v>6329</v>
      </c>
      <c r="F426" s="266">
        <v>169</v>
      </c>
      <c r="G426" s="266">
        <v>113</v>
      </c>
      <c r="H426" s="266">
        <v>0</v>
      </c>
      <c r="I426" s="266">
        <v>0</v>
      </c>
      <c r="J426" s="267">
        <v>9663</v>
      </c>
      <c r="K426" s="267">
        <v>287</v>
      </c>
      <c r="L426" s="267">
        <v>287</v>
      </c>
      <c r="M426" s="267">
        <v>0</v>
      </c>
      <c r="N426" s="267">
        <v>0</v>
      </c>
      <c r="O426" s="267">
        <v>10223</v>
      </c>
      <c r="P426" s="267">
        <v>91</v>
      </c>
      <c r="Q426" s="267">
        <v>90</v>
      </c>
      <c r="R426" s="267">
        <v>38</v>
      </c>
      <c r="S426" s="267">
        <v>0</v>
      </c>
      <c r="T426" s="268">
        <v>0.015</v>
      </c>
      <c r="U426" s="269">
        <v>278351</v>
      </c>
      <c r="V426" s="269">
        <v>4940</v>
      </c>
      <c r="W426" s="269">
        <v>4882</v>
      </c>
      <c r="X426" s="269">
        <v>2</v>
      </c>
      <c r="Y426" s="267">
        <v>4353</v>
      </c>
      <c r="Z426" s="270">
        <v>0.0177401913411484</v>
      </c>
      <c r="AA426" s="270">
        <v>0.0267024806446516</v>
      </c>
      <c r="AB426" s="270">
        <v>0.0297009210390148</v>
      </c>
      <c r="AC426" s="271">
        <v>0.00890149662525677</v>
      </c>
      <c r="AD426" s="272">
        <v>-0.0029984403943632</v>
      </c>
      <c r="AE426" s="273">
        <v>65442</v>
      </c>
      <c r="AF426" s="274">
        <v>1064</v>
      </c>
      <c r="AG426" s="274">
        <v>0</v>
      </c>
      <c r="AH426" s="274">
        <v>64471</v>
      </c>
      <c r="AI426" s="274">
        <v>1422</v>
      </c>
      <c r="AJ426" s="274">
        <v>1</v>
      </c>
      <c r="AK426" s="271">
        <v>0.0162586718009841</v>
      </c>
      <c r="AL426" s="271">
        <v>0.0220409176218765</v>
      </c>
      <c r="AM426" s="272">
        <v>-0.00578224582089243</v>
      </c>
    </row>
    <row r="427" ht="17.25" spans="1:39">
      <c r="A427" s="282" t="s">
        <v>398</v>
      </c>
      <c r="B427" s="283" t="s">
        <v>3322</v>
      </c>
      <c r="C427" s="265" t="s">
        <v>452</v>
      </c>
      <c r="D427" s="283" t="s">
        <v>453</v>
      </c>
      <c r="E427" s="266">
        <v>7409</v>
      </c>
      <c r="F427" s="266">
        <v>252</v>
      </c>
      <c r="G427" s="266">
        <v>155</v>
      </c>
      <c r="H427" s="266">
        <v>6</v>
      </c>
      <c r="I427" s="266">
        <v>0</v>
      </c>
      <c r="J427" s="267">
        <v>11200</v>
      </c>
      <c r="K427" s="267">
        <v>224</v>
      </c>
      <c r="L427" s="267">
        <v>223</v>
      </c>
      <c r="M427" s="267">
        <v>0</v>
      </c>
      <c r="N427" s="267">
        <v>0</v>
      </c>
      <c r="O427" s="267">
        <v>12210</v>
      </c>
      <c r="P427" s="267">
        <v>245</v>
      </c>
      <c r="Q427" s="267">
        <v>245</v>
      </c>
      <c r="R427" s="267">
        <v>92</v>
      </c>
      <c r="S427" s="267">
        <v>0</v>
      </c>
      <c r="T427" s="268">
        <v>0.015</v>
      </c>
      <c r="U427" s="269">
        <v>329365</v>
      </c>
      <c r="V427" s="269">
        <v>7233</v>
      </c>
      <c r="W427" s="269">
        <v>7135</v>
      </c>
      <c r="X427" s="269">
        <v>5</v>
      </c>
      <c r="Y427" s="267">
        <v>6464</v>
      </c>
      <c r="Z427" s="270">
        <v>0.0219452583000622</v>
      </c>
      <c r="AA427" s="270">
        <v>0.0340126872722365</v>
      </c>
      <c r="AB427" s="270">
        <v>0.02</v>
      </c>
      <c r="AC427" s="271">
        <v>0.0200655200655201</v>
      </c>
      <c r="AD427" s="272">
        <v>0.0140126872722365</v>
      </c>
      <c r="AE427" s="273">
        <v>77390</v>
      </c>
      <c r="AF427" s="274">
        <v>1743</v>
      </c>
      <c r="AG427" s="274">
        <v>2</v>
      </c>
      <c r="AH427" s="274">
        <v>76253</v>
      </c>
      <c r="AI427" s="274">
        <v>1837</v>
      </c>
      <c r="AJ427" s="274">
        <v>2</v>
      </c>
      <c r="AK427" s="271">
        <v>0.0224964465693242</v>
      </c>
      <c r="AL427" s="271">
        <v>0.0240646269654964</v>
      </c>
      <c r="AM427" s="272">
        <v>-0.00156818039617224</v>
      </c>
    </row>
    <row r="428" ht="17.25" spans="1:39">
      <c r="A428" s="282" t="s">
        <v>398</v>
      </c>
      <c r="B428" s="283" t="s">
        <v>3326</v>
      </c>
      <c r="C428" s="265" t="s">
        <v>454</v>
      </c>
      <c r="D428" s="283" t="s">
        <v>455</v>
      </c>
      <c r="E428" s="266">
        <v>5942</v>
      </c>
      <c r="F428" s="266">
        <v>110</v>
      </c>
      <c r="G428" s="266">
        <v>83</v>
      </c>
      <c r="H428" s="266">
        <v>0</v>
      </c>
      <c r="I428" s="266">
        <v>0</v>
      </c>
      <c r="J428" s="267">
        <v>9893</v>
      </c>
      <c r="K428" s="267">
        <v>156</v>
      </c>
      <c r="L428" s="267">
        <v>155</v>
      </c>
      <c r="M428" s="267">
        <v>7</v>
      </c>
      <c r="N428" s="267">
        <v>0</v>
      </c>
      <c r="O428" s="267">
        <v>10658</v>
      </c>
      <c r="P428" s="267">
        <v>167</v>
      </c>
      <c r="Q428" s="267">
        <v>165</v>
      </c>
      <c r="R428" s="267">
        <v>113</v>
      </c>
      <c r="S428" s="267">
        <v>0</v>
      </c>
      <c r="T428" s="268">
        <v>0.015</v>
      </c>
      <c r="U428" s="269">
        <v>279543</v>
      </c>
      <c r="V428" s="269">
        <v>5136</v>
      </c>
      <c r="W428" s="269">
        <v>5105</v>
      </c>
      <c r="X428" s="269">
        <v>5</v>
      </c>
      <c r="Y428" s="267">
        <v>4762</v>
      </c>
      <c r="Z428" s="270">
        <v>0.0183549579134516</v>
      </c>
      <c r="AA428" s="270">
        <v>0.0185122854257826</v>
      </c>
      <c r="AB428" s="270">
        <v>0.0157687253613666</v>
      </c>
      <c r="AC428" s="271">
        <v>0.0156689810471008</v>
      </c>
      <c r="AD428" s="272">
        <v>0.00274356006441594</v>
      </c>
      <c r="AE428" s="273">
        <v>65279</v>
      </c>
      <c r="AF428" s="274">
        <v>1103</v>
      </c>
      <c r="AG428" s="274">
        <v>0</v>
      </c>
      <c r="AH428" s="274">
        <v>63640</v>
      </c>
      <c r="AI428" s="274">
        <v>1231</v>
      </c>
      <c r="AJ428" s="274">
        <v>0</v>
      </c>
      <c r="AK428" s="271">
        <v>0.0168967049127591</v>
      </c>
      <c r="AL428" s="271">
        <v>0.019343180389692</v>
      </c>
      <c r="AM428" s="272">
        <v>-0.00244647547693294</v>
      </c>
    </row>
    <row r="429" ht="17.25" spans="1:39">
      <c r="A429" s="282" t="s">
        <v>398</v>
      </c>
      <c r="B429" s="283" t="s">
        <v>3327</v>
      </c>
      <c r="C429" s="265" t="s">
        <v>456</v>
      </c>
      <c r="D429" s="283" t="s">
        <v>457</v>
      </c>
      <c r="E429" s="266">
        <v>9817</v>
      </c>
      <c r="F429" s="266">
        <v>236</v>
      </c>
      <c r="G429" s="266">
        <v>115</v>
      </c>
      <c r="H429" s="266">
        <v>1</v>
      </c>
      <c r="I429" s="266">
        <v>0</v>
      </c>
      <c r="J429" s="267">
        <v>15299</v>
      </c>
      <c r="K429" s="267">
        <v>204</v>
      </c>
      <c r="L429" s="267">
        <v>204</v>
      </c>
      <c r="M429" s="267">
        <v>0</v>
      </c>
      <c r="N429" s="267">
        <v>0</v>
      </c>
      <c r="O429" s="267">
        <v>16275</v>
      </c>
      <c r="P429" s="267">
        <v>244</v>
      </c>
      <c r="Q429" s="267">
        <v>244</v>
      </c>
      <c r="R429" s="267">
        <v>83</v>
      </c>
      <c r="S429" s="267">
        <v>0</v>
      </c>
      <c r="T429" s="268">
        <v>0.015</v>
      </c>
      <c r="U429" s="269">
        <v>442205</v>
      </c>
      <c r="V429" s="269">
        <v>8386</v>
      </c>
      <c r="W429" s="269">
        <v>8263</v>
      </c>
      <c r="X429" s="269">
        <v>4</v>
      </c>
      <c r="Y429" s="267">
        <v>7634</v>
      </c>
      <c r="Z429" s="270">
        <v>0.0189550095543922</v>
      </c>
      <c r="AA429" s="270">
        <v>0.024039930732403</v>
      </c>
      <c r="AB429" s="270">
        <v>0.0133342048499902</v>
      </c>
      <c r="AC429" s="271">
        <v>0.0149923195084485</v>
      </c>
      <c r="AD429" s="272">
        <v>0.0107057258824128</v>
      </c>
      <c r="AE429" s="273">
        <v>107103</v>
      </c>
      <c r="AF429" s="274">
        <v>1915</v>
      </c>
      <c r="AG429" s="274">
        <v>0</v>
      </c>
      <c r="AH429" s="274">
        <v>104626</v>
      </c>
      <c r="AI429" s="274">
        <v>2048</v>
      </c>
      <c r="AJ429" s="274">
        <v>1</v>
      </c>
      <c r="AK429" s="271">
        <v>0.0178799846876371</v>
      </c>
      <c r="AL429" s="271">
        <v>0.0195649265001051</v>
      </c>
      <c r="AM429" s="272">
        <v>-0.001684941812468</v>
      </c>
    </row>
    <row r="430" ht="17.25" spans="1:39">
      <c r="A430" s="282" t="s">
        <v>398</v>
      </c>
      <c r="B430" s="283" t="s">
        <v>3327</v>
      </c>
      <c r="C430" s="265" t="s">
        <v>458</v>
      </c>
      <c r="D430" s="283" t="s">
        <v>459</v>
      </c>
      <c r="E430" s="266">
        <v>7511</v>
      </c>
      <c r="F430" s="266">
        <v>131</v>
      </c>
      <c r="G430" s="266">
        <v>66</v>
      </c>
      <c r="H430" s="266">
        <v>1</v>
      </c>
      <c r="I430" s="266">
        <v>0</v>
      </c>
      <c r="J430" s="267">
        <v>12162</v>
      </c>
      <c r="K430" s="267">
        <v>233</v>
      </c>
      <c r="L430" s="267">
        <v>231</v>
      </c>
      <c r="M430" s="267">
        <v>14</v>
      </c>
      <c r="N430" s="267">
        <v>0</v>
      </c>
      <c r="O430" s="267">
        <v>13122</v>
      </c>
      <c r="P430" s="267">
        <v>244</v>
      </c>
      <c r="Q430" s="267">
        <v>244</v>
      </c>
      <c r="R430" s="267">
        <v>69</v>
      </c>
      <c r="S430" s="267">
        <v>0</v>
      </c>
      <c r="T430" s="268">
        <v>0.015</v>
      </c>
      <c r="U430" s="269">
        <v>341130</v>
      </c>
      <c r="V430" s="269">
        <v>6204</v>
      </c>
      <c r="W430" s="269">
        <v>6136</v>
      </c>
      <c r="X430" s="269">
        <v>3</v>
      </c>
      <c r="Y430" s="267">
        <v>5585</v>
      </c>
      <c r="Z430" s="270">
        <v>0.0181778207721397</v>
      </c>
      <c r="AA430" s="270">
        <v>0.0174410864066036</v>
      </c>
      <c r="AB430" s="270">
        <v>0.0191580332182207</v>
      </c>
      <c r="AC430" s="271">
        <v>0.0185947264136565</v>
      </c>
      <c r="AD430" s="272">
        <v>-0.00171694681161704</v>
      </c>
      <c r="AE430" s="273">
        <v>81963</v>
      </c>
      <c r="AF430" s="274">
        <v>1444</v>
      </c>
      <c r="AG430" s="274">
        <v>0</v>
      </c>
      <c r="AH430" s="274">
        <v>79748</v>
      </c>
      <c r="AI430" s="274">
        <v>1533</v>
      </c>
      <c r="AJ430" s="274">
        <v>1</v>
      </c>
      <c r="AK430" s="271">
        <v>0.0176177055500653</v>
      </c>
      <c r="AL430" s="271">
        <v>0.0192105131163164</v>
      </c>
      <c r="AM430" s="272">
        <v>-0.00159280756625112</v>
      </c>
    </row>
    <row r="431" ht="17.25" spans="1:39">
      <c r="A431" s="282" t="s">
        <v>398</v>
      </c>
      <c r="B431" s="283" t="s">
        <v>3325</v>
      </c>
      <c r="C431" s="265" t="s">
        <v>460</v>
      </c>
      <c r="D431" s="283" t="s">
        <v>461</v>
      </c>
      <c r="E431" s="266">
        <v>9746</v>
      </c>
      <c r="F431" s="266">
        <v>168</v>
      </c>
      <c r="G431" s="266">
        <v>126</v>
      </c>
      <c r="H431" s="266">
        <v>3</v>
      </c>
      <c r="I431" s="266">
        <v>0</v>
      </c>
      <c r="J431" s="267">
        <v>16908</v>
      </c>
      <c r="K431" s="267">
        <v>219</v>
      </c>
      <c r="L431" s="267">
        <v>219</v>
      </c>
      <c r="M431" s="267">
        <v>52</v>
      </c>
      <c r="N431" s="267">
        <v>0</v>
      </c>
      <c r="O431" s="267">
        <v>17823</v>
      </c>
      <c r="P431" s="267">
        <v>239</v>
      </c>
      <c r="Q431" s="267">
        <v>239</v>
      </c>
      <c r="R431" s="267">
        <v>163</v>
      </c>
      <c r="S431" s="267">
        <v>0</v>
      </c>
      <c r="T431" s="268">
        <v>0.015</v>
      </c>
      <c r="U431" s="269">
        <v>490145</v>
      </c>
      <c r="V431" s="269">
        <v>7109</v>
      </c>
      <c r="W431" s="269">
        <v>7063</v>
      </c>
      <c r="X431" s="269">
        <v>3</v>
      </c>
      <c r="Y431" s="267">
        <v>6593</v>
      </c>
      <c r="Z431" s="270">
        <v>0.0144977506656194</v>
      </c>
      <c r="AA431" s="270">
        <v>0.0172378411656064</v>
      </c>
      <c r="AB431" s="270">
        <v>0.0129524485450674</v>
      </c>
      <c r="AC431" s="271">
        <v>0.0134096392302082</v>
      </c>
      <c r="AD431" s="272">
        <v>0.00428539262053898</v>
      </c>
      <c r="AE431" s="273">
        <v>115521</v>
      </c>
      <c r="AF431" s="274">
        <v>1644</v>
      </c>
      <c r="AG431" s="274">
        <v>0</v>
      </c>
      <c r="AH431" s="274">
        <v>113834</v>
      </c>
      <c r="AI431" s="274">
        <v>1583</v>
      </c>
      <c r="AJ431" s="274">
        <v>1</v>
      </c>
      <c r="AK431" s="271">
        <v>0.0142311787467214</v>
      </c>
      <c r="AL431" s="271">
        <v>0.0138974295904563</v>
      </c>
      <c r="AM431" s="272">
        <v>0.000333749156265096</v>
      </c>
    </row>
    <row r="432" ht="17.25" spans="1:39">
      <c r="A432" s="282" t="s">
        <v>398</v>
      </c>
      <c r="B432" s="283" t="s">
        <v>3322</v>
      </c>
      <c r="C432" s="265" t="s">
        <v>462</v>
      </c>
      <c r="D432" s="283" t="s">
        <v>463</v>
      </c>
      <c r="E432" s="266">
        <v>6256</v>
      </c>
      <c r="F432" s="266">
        <v>197</v>
      </c>
      <c r="G432" s="266">
        <v>115</v>
      </c>
      <c r="H432" s="266">
        <v>7</v>
      </c>
      <c r="I432" s="266">
        <v>0</v>
      </c>
      <c r="J432" s="267">
        <v>9963</v>
      </c>
      <c r="K432" s="267">
        <v>291</v>
      </c>
      <c r="L432" s="267">
        <v>288</v>
      </c>
      <c r="M432" s="267">
        <v>12</v>
      </c>
      <c r="N432" s="267">
        <v>0</v>
      </c>
      <c r="O432" s="267">
        <v>10347</v>
      </c>
      <c r="P432" s="267">
        <v>67</v>
      </c>
      <c r="Q432" s="267">
        <v>67</v>
      </c>
      <c r="R432" s="267">
        <v>29</v>
      </c>
      <c r="S432" s="267">
        <v>0</v>
      </c>
      <c r="T432" s="268">
        <v>0.015</v>
      </c>
      <c r="U432" s="269">
        <v>290285</v>
      </c>
      <c r="V432" s="269">
        <v>6178</v>
      </c>
      <c r="W432" s="269">
        <v>6093</v>
      </c>
      <c r="X432" s="269">
        <v>1</v>
      </c>
      <c r="Y432" s="267">
        <v>5545</v>
      </c>
      <c r="Z432" s="270">
        <v>0.021279087793031</v>
      </c>
      <c r="AA432" s="270">
        <v>0.0314897698209719</v>
      </c>
      <c r="AB432" s="270">
        <v>0.0292080698584764</v>
      </c>
      <c r="AC432" s="271">
        <v>0.0064753068522277</v>
      </c>
      <c r="AD432" s="272">
        <v>0.00228169996249551</v>
      </c>
      <c r="AE432" s="273">
        <v>66890</v>
      </c>
      <c r="AF432" s="274">
        <v>1497</v>
      </c>
      <c r="AG432" s="274">
        <v>0</v>
      </c>
      <c r="AH432" s="274">
        <v>65756</v>
      </c>
      <c r="AI432" s="274">
        <v>1460</v>
      </c>
      <c r="AJ432" s="274">
        <v>0</v>
      </c>
      <c r="AK432" s="271">
        <v>0.022380026909852</v>
      </c>
      <c r="AL432" s="271">
        <v>0.0222032970375327</v>
      </c>
      <c r="AM432" s="272">
        <v>0.000176729872319301</v>
      </c>
    </row>
    <row r="433" ht="17.25" spans="1:39">
      <c r="A433" s="282" t="s">
        <v>398</v>
      </c>
      <c r="B433" s="283" t="s">
        <v>3328</v>
      </c>
      <c r="C433" s="265" t="s">
        <v>464</v>
      </c>
      <c r="D433" s="283" t="s">
        <v>465</v>
      </c>
      <c r="E433" s="266">
        <v>5001</v>
      </c>
      <c r="F433" s="266">
        <v>102</v>
      </c>
      <c r="G433" s="266">
        <v>79</v>
      </c>
      <c r="H433" s="266">
        <v>0</v>
      </c>
      <c r="I433" s="266">
        <v>0</v>
      </c>
      <c r="J433" s="267">
        <v>8983</v>
      </c>
      <c r="K433" s="267">
        <v>112</v>
      </c>
      <c r="L433" s="267">
        <v>112</v>
      </c>
      <c r="M433" s="267">
        <v>47</v>
      </c>
      <c r="N433" s="267">
        <v>0</v>
      </c>
      <c r="O433" s="267">
        <v>9335</v>
      </c>
      <c r="P433" s="267">
        <v>115</v>
      </c>
      <c r="Q433" s="267">
        <v>114</v>
      </c>
      <c r="R433" s="267">
        <v>66</v>
      </c>
      <c r="S433" s="267">
        <v>0</v>
      </c>
      <c r="T433" s="268">
        <v>0.015</v>
      </c>
      <c r="U433" s="269">
        <v>253579</v>
      </c>
      <c r="V433" s="269">
        <v>3565</v>
      </c>
      <c r="W433" s="269">
        <v>3537</v>
      </c>
      <c r="X433" s="269">
        <v>3</v>
      </c>
      <c r="Y433" s="267">
        <v>3303</v>
      </c>
      <c r="Z433" s="270">
        <v>0.0140469045149638</v>
      </c>
      <c r="AA433" s="270">
        <v>0.0203959208158368</v>
      </c>
      <c r="AB433" s="270">
        <v>0.0124679951018591</v>
      </c>
      <c r="AC433" s="271">
        <v>0.0123192287091591</v>
      </c>
      <c r="AD433" s="272">
        <v>0.00792792571397777</v>
      </c>
      <c r="AE433" s="273">
        <v>61537</v>
      </c>
      <c r="AF433" s="274">
        <v>842</v>
      </c>
      <c r="AG433" s="274">
        <v>0</v>
      </c>
      <c r="AH433" s="274">
        <v>59876</v>
      </c>
      <c r="AI433" s="274">
        <v>921</v>
      </c>
      <c r="AJ433" s="274">
        <v>1</v>
      </c>
      <c r="AK433" s="271">
        <v>0.013682824967093</v>
      </c>
      <c r="AL433" s="271">
        <v>0.0153650878482197</v>
      </c>
      <c r="AM433" s="272">
        <v>-0.00168226288112669</v>
      </c>
    </row>
    <row r="434" ht="17.25" spans="1:39">
      <c r="A434" s="282" t="s">
        <v>398</v>
      </c>
      <c r="B434" s="283" t="s">
        <v>3328</v>
      </c>
      <c r="C434" s="265" t="s">
        <v>466</v>
      </c>
      <c r="D434" s="283" t="s">
        <v>467</v>
      </c>
      <c r="E434" s="266">
        <v>7306</v>
      </c>
      <c r="F434" s="266">
        <v>151</v>
      </c>
      <c r="G434" s="266">
        <v>102</v>
      </c>
      <c r="H434" s="266">
        <v>0</v>
      </c>
      <c r="I434" s="266">
        <v>0</v>
      </c>
      <c r="J434" s="267">
        <v>11403</v>
      </c>
      <c r="K434" s="267">
        <v>222</v>
      </c>
      <c r="L434" s="267">
        <v>221</v>
      </c>
      <c r="M434" s="267">
        <v>1</v>
      </c>
      <c r="N434" s="267">
        <v>0</v>
      </c>
      <c r="O434" s="267">
        <v>11842</v>
      </c>
      <c r="P434" s="267">
        <v>177</v>
      </c>
      <c r="Q434" s="267">
        <v>176</v>
      </c>
      <c r="R434" s="267">
        <v>67</v>
      </c>
      <c r="S434" s="267">
        <v>0</v>
      </c>
      <c r="T434" s="268">
        <v>0.015</v>
      </c>
      <c r="U434" s="269">
        <v>347142</v>
      </c>
      <c r="V434" s="269">
        <v>5480</v>
      </c>
      <c r="W434" s="269">
        <v>5427</v>
      </c>
      <c r="X434" s="269">
        <v>0</v>
      </c>
      <c r="Y434" s="267">
        <v>4921</v>
      </c>
      <c r="Z434" s="270">
        <v>0.015786047208347</v>
      </c>
      <c r="AA434" s="270">
        <v>0.0206679441554886</v>
      </c>
      <c r="AB434" s="270">
        <v>0.019468560905025</v>
      </c>
      <c r="AC434" s="271">
        <v>0.0149467995271069</v>
      </c>
      <c r="AD434" s="272">
        <v>0.00119938325046365</v>
      </c>
      <c r="AE434" s="273">
        <v>81193</v>
      </c>
      <c r="AF434" s="274">
        <v>1313</v>
      </c>
      <c r="AG434" s="274">
        <v>0</v>
      </c>
      <c r="AH434" s="274">
        <v>81125</v>
      </c>
      <c r="AI434" s="274">
        <v>1331</v>
      </c>
      <c r="AJ434" s="274">
        <v>0</v>
      </c>
      <c r="AK434" s="271">
        <v>0.0161713448203663</v>
      </c>
      <c r="AL434" s="271">
        <v>0.0164067796610169</v>
      </c>
      <c r="AM434" s="272">
        <v>-0.000235434840650663</v>
      </c>
    </row>
    <row r="435" ht="17.25" spans="1:39">
      <c r="A435" s="282" t="s">
        <v>398</v>
      </c>
      <c r="B435" s="283" t="s">
        <v>3327</v>
      </c>
      <c r="C435" s="265" t="s">
        <v>468</v>
      </c>
      <c r="D435" s="283" t="s">
        <v>469</v>
      </c>
      <c r="E435" s="266">
        <v>5586</v>
      </c>
      <c r="F435" s="266">
        <v>196</v>
      </c>
      <c r="G435" s="266">
        <v>139</v>
      </c>
      <c r="H435" s="266">
        <v>0</v>
      </c>
      <c r="I435" s="266">
        <v>0</v>
      </c>
      <c r="J435" s="267">
        <v>9551</v>
      </c>
      <c r="K435" s="267">
        <v>164</v>
      </c>
      <c r="L435" s="267">
        <v>163</v>
      </c>
      <c r="M435" s="267">
        <v>17</v>
      </c>
      <c r="N435" s="267">
        <v>0</v>
      </c>
      <c r="O435" s="267">
        <v>10624</v>
      </c>
      <c r="P435" s="267">
        <v>166</v>
      </c>
      <c r="Q435" s="267">
        <v>166</v>
      </c>
      <c r="R435" s="267">
        <v>114</v>
      </c>
      <c r="S435" s="267">
        <v>0</v>
      </c>
      <c r="T435" s="268">
        <v>0.015</v>
      </c>
      <c r="U435" s="269">
        <v>258704</v>
      </c>
      <c r="V435" s="269">
        <v>4723</v>
      </c>
      <c r="W435" s="269">
        <v>4664</v>
      </c>
      <c r="X435" s="269">
        <v>3</v>
      </c>
      <c r="Y435" s="267">
        <v>4255</v>
      </c>
      <c r="Z435" s="270">
        <v>0.0182447894118375</v>
      </c>
      <c r="AA435" s="270">
        <v>0.0350877192982456</v>
      </c>
      <c r="AB435" s="270">
        <v>0.0171709768610617</v>
      </c>
      <c r="AC435" s="271">
        <v>0.015625</v>
      </c>
      <c r="AD435" s="272">
        <v>0.0179167424371839</v>
      </c>
      <c r="AE435" s="273">
        <v>68414</v>
      </c>
      <c r="AF435" s="274">
        <v>1137</v>
      </c>
      <c r="AG435" s="274">
        <v>0</v>
      </c>
      <c r="AH435" s="274">
        <v>60627</v>
      </c>
      <c r="AI435" s="274">
        <v>1039</v>
      </c>
      <c r="AJ435" s="274">
        <v>1</v>
      </c>
      <c r="AK435" s="271">
        <v>0.0166194053848627</v>
      </c>
      <c r="AL435" s="271">
        <v>0.0171210846652482</v>
      </c>
      <c r="AM435" s="272">
        <v>-0.000501679280385411</v>
      </c>
    </row>
    <row r="436" ht="17.25" spans="1:39">
      <c r="A436" s="282" t="s">
        <v>398</v>
      </c>
      <c r="B436" s="283" t="s">
        <v>3327</v>
      </c>
      <c r="C436" s="265" t="s">
        <v>470</v>
      </c>
      <c r="D436" s="283" t="s">
        <v>471</v>
      </c>
      <c r="E436" s="266">
        <v>6474</v>
      </c>
      <c r="F436" s="266">
        <v>69</v>
      </c>
      <c r="G436" s="266">
        <v>55</v>
      </c>
      <c r="H436" s="266">
        <v>0</v>
      </c>
      <c r="I436" s="266">
        <v>0</v>
      </c>
      <c r="J436" s="267">
        <v>11673</v>
      </c>
      <c r="K436" s="267">
        <v>182</v>
      </c>
      <c r="L436" s="267">
        <v>181</v>
      </c>
      <c r="M436" s="267">
        <v>46</v>
      </c>
      <c r="N436" s="267">
        <v>0</v>
      </c>
      <c r="O436" s="267">
        <v>12366</v>
      </c>
      <c r="P436" s="267">
        <v>188</v>
      </c>
      <c r="Q436" s="267">
        <v>188</v>
      </c>
      <c r="R436" s="267">
        <v>127</v>
      </c>
      <c r="S436" s="267">
        <v>0</v>
      </c>
      <c r="T436" s="268">
        <v>0.015</v>
      </c>
      <c r="U436" s="269">
        <v>321181</v>
      </c>
      <c r="V436" s="269">
        <v>4910</v>
      </c>
      <c r="W436" s="269">
        <v>4895</v>
      </c>
      <c r="X436" s="269">
        <v>1</v>
      </c>
      <c r="Y436" s="267">
        <v>4587</v>
      </c>
      <c r="Z436" s="270">
        <v>0.0152842166877866</v>
      </c>
      <c r="AA436" s="270">
        <v>0.0106580166821131</v>
      </c>
      <c r="AB436" s="270">
        <v>0.0155915360233016</v>
      </c>
      <c r="AC436" s="271">
        <v>0.0152029759016659</v>
      </c>
      <c r="AD436" s="272">
        <v>-0.00493351934118857</v>
      </c>
      <c r="AE436" s="273">
        <v>82243</v>
      </c>
      <c r="AF436" s="274">
        <v>1213</v>
      </c>
      <c r="AG436" s="274">
        <v>0</v>
      </c>
      <c r="AH436" s="274">
        <v>73769</v>
      </c>
      <c r="AI436" s="274">
        <v>1153</v>
      </c>
      <c r="AJ436" s="274">
        <v>1</v>
      </c>
      <c r="AK436" s="271">
        <v>0.0147489755967073</v>
      </c>
      <c r="AL436" s="271">
        <v>0.0156163157966083</v>
      </c>
      <c r="AM436" s="272">
        <v>-0.000867340199901014</v>
      </c>
    </row>
    <row r="437" ht="17.25" spans="1:39">
      <c r="A437" s="282" t="s">
        <v>398</v>
      </c>
      <c r="B437" s="283" t="s">
        <v>3326</v>
      </c>
      <c r="C437" s="265" t="s">
        <v>472</v>
      </c>
      <c r="D437" s="283" t="s">
        <v>473</v>
      </c>
      <c r="E437" s="266">
        <v>8692</v>
      </c>
      <c r="F437" s="266">
        <v>141</v>
      </c>
      <c r="G437" s="266">
        <v>102</v>
      </c>
      <c r="H437" s="266">
        <v>0</v>
      </c>
      <c r="I437" s="266">
        <v>0</v>
      </c>
      <c r="J437" s="267">
        <v>14449</v>
      </c>
      <c r="K437" s="267">
        <v>232</v>
      </c>
      <c r="L437" s="267">
        <v>232</v>
      </c>
      <c r="M437" s="267">
        <v>36</v>
      </c>
      <c r="N437" s="267">
        <v>0</v>
      </c>
      <c r="O437" s="267">
        <v>15029</v>
      </c>
      <c r="P437" s="267">
        <v>189</v>
      </c>
      <c r="Q437" s="267">
        <v>189</v>
      </c>
      <c r="R437" s="267">
        <v>89</v>
      </c>
      <c r="S437" s="267">
        <v>0</v>
      </c>
      <c r="T437" s="268">
        <v>0.015</v>
      </c>
      <c r="U437" s="269">
        <v>404968</v>
      </c>
      <c r="V437" s="269">
        <v>6418</v>
      </c>
      <c r="W437" s="269">
        <v>6376</v>
      </c>
      <c r="X437" s="269">
        <v>7</v>
      </c>
      <c r="Y437" s="267">
        <v>5857</v>
      </c>
      <c r="Z437" s="270">
        <v>0.0158308804646293</v>
      </c>
      <c r="AA437" s="270">
        <v>0.0162218131615278</v>
      </c>
      <c r="AB437" s="270">
        <v>0.0160564744965049</v>
      </c>
      <c r="AC437" s="271">
        <v>0.0125756870051234</v>
      </c>
      <c r="AD437" s="272">
        <v>0.000165338665022892</v>
      </c>
      <c r="AE437" s="273">
        <v>96447</v>
      </c>
      <c r="AF437" s="274">
        <v>1347</v>
      </c>
      <c r="AG437" s="274">
        <v>0</v>
      </c>
      <c r="AH437" s="274">
        <v>93509</v>
      </c>
      <c r="AI437" s="274">
        <v>1840</v>
      </c>
      <c r="AJ437" s="274">
        <v>2</v>
      </c>
      <c r="AK437" s="271">
        <v>0.013966219789107</v>
      </c>
      <c r="AL437" s="271">
        <v>0.019655862002588</v>
      </c>
      <c r="AM437" s="272">
        <v>-0.00568964221348101</v>
      </c>
    </row>
    <row r="438" ht="17.25" spans="1:39">
      <c r="A438" s="282" t="s">
        <v>398</v>
      </c>
      <c r="B438" s="283" t="s">
        <v>3326</v>
      </c>
      <c r="C438" s="265" t="s">
        <v>474</v>
      </c>
      <c r="D438" s="283" t="s">
        <v>475</v>
      </c>
      <c r="E438" s="266">
        <v>1349</v>
      </c>
      <c r="F438" s="266">
        <v>23</v>
      </c>
      <c r="G438" s="266">
        <v>18</v>
      </c>
      <c r="H438" s="266">
        <v>0</v>
      </c>
      <c r="I438" s="266">
        <v>0</v>
      </c>
      <c r="J438" s="267">
        <v>2481</v>
      </c>
      <c r="K438" s="267">
        <v>16</v>
      </c>
      <c r="L438" s="267">
        <v>16</v>
      </c>
      <c r="M438" s="267">
        <v>0</v>
      </c>
      <c r="N438" s="267">
        <v>0</v>
      </c>
      <c r="O438" s="267">
        <v>2711</v>
      </c>
      <c r="P438" s="267">
        <v>39</v>
      </c>
      <c r="Q438" s="267">
        <v>39</v>
      </c>
      <c r="R438" s="267">
        <v>13</v>
      </c>
      <c r="S438" s="267">
        <v>0</v>
      </c>
      <c r="T438" s="268">
        <v>0.015</v>
      </c>
      <c r="U438" s="269">
        <v>69816</v>
      </c>
      <c r="V438" s="269">
        <v>669</v>
      </c>
      <c r="W438" s="269">
        <v>664</v>
      </c>
      <c r="X438" s="269">
        <v>1</v>
      </c>
      <c r="Y438" s="267">
        <v>591</v>
      </c>
      <c r="Z438" s="270">
        <v>0.00956800733356251</v>
      </c>
      <c r="AA438" s="270">
        <v>0.0170496664195701</v>
      </c>
      <c r="AB438" s="270">
        <v>0.00644901249496171</v>
      </c>
      <c r="AC438" s="271">
        <v>0.0143858354850609</v>
      </c>
      <c r="AD438" s="272">
        <v>0.0106006539246083</v>
      </c>
      <c r="AE438" s="273">
        <v>18966</v>
      </c>
      <c r="AF438" s="274">
        <v>183</v>
      </c>
      <c r="AG438" s="274">
        <v>0</v>
      </c>
      <c r="AH438" s="274">
        <v>17727</v>
      </c>
      <c r="AI438" s="274">
        <v>155</v>
      </c>
      <c r="AJ438" s="274">
        <v>0</v>
      </c>
      <c r="AK438" s="271">
        <v>0.00964884530211958</v>
      </c>
      <c r="AL438" s="271">
        <v>0.00874372426242455</v>
      </c>
      <c r="AM438" s="272">
        <v>0.000905121039695032</v>
      </c>
    </row>
    <row r="439" ht="17.25" spans="1:39">
      <c r="A439" s="282" t="s">
        <v>398</v>
      </c>
      <c r="B439" s="283" t="s">
        <v>3328</v>
      </c>
      <c r="C439" s="265" t="s">
        <v>476</v>
      </c>
      <c r="D439" s="283" t="s">
        <v>477</v>
      </c>
      <c r="E439" s="266">
        <v>5736</v>
      </c>
      <c r="F439" s="266">
        <v>127</v>
      </c>
      <c r="G439" s="266">
        <v>61</v>
      </c>
      <c r="H439" s="266">
        <v>0</v>
      </c>
      <c r="I439" s="266">
        <v>0</v>
      </c>
      <c r="J439" s="267">
        <v>9227</v>
      </c>
      <c r="K439" s="267">
        <v>161</v>
      </c>
      <c r="L439" s="267">
        <v>161</v>
      </c>
      <c r="M439" s="267">
        <v>2</v>
      </c>
      <c r="N439" s="267">
        <v>0</v>
      </c>
      <c r="O439" s="267">
        <v>9469</v>
      </c>
      <c r="P439" s="267">
        <v>111</v>
      </c>
      <c r="Q439" s="267">
        <v>110</v>
      </c>
      <c r="R439" s="267">
        <v>63</v>
      </c>
      <c r="S439" s="267">
        <v>0</v>
      </c>
      <c r="T439" s="268">
        <v>0.015</v>
      </c>
      <c r="U439" s="269">
        <v>267583</v>
      </c>
      <c r="V439" s="269">
        <v>4376</v>
      </c>
      <c r="W439" s="269">
        <v>4309</v>
      </c>
      <c r="X439" s="269">
        <v>7</v>
      </c>
      <c r="Y439" s="267">
        <v>3939</v>
      </c>
      <c r="Z439" s="270">
        <v>0.0163276441328485</v>
      </c>
      <c r="AA439" s="270">
        <v>0.0221408647140865</v>
      </c>
      <c r="AB439" s="270">
        <v>0.0174487915898992</v>
      </c>
      <c r="AC439" s="271">
        <v>0.0117224627732601</v>
      </c>
      <c r="AD439" s="272">
        <v>0.00469207312418726</v>
      </c>
      <c r="AE439" s="273">
        <v>63580</v>
      </c>
      <c r="AF439" s="274">
        <v>1152</v>
      </c>
      <c r="AG439" s="274">
        <v>0</v>
      </c>
      <c r="AH439" s="274">
        <v>61306</v>
      </c>
      <c r="AI439" s="274">
        <v>1043</v>
      </c>
      <c r="AJ439" s="274">
        <v>2</v>
      </c>
      <c r="AK439" s="271">
        <v>0.0181189053161371</v>
      </c>
      <c r="AL439" s="271">
        <v>0.0169803934362053</v>
      </c>
      <c r="AM439" s="272">
        <v>0.00113851187993188</v>
      </c>
    </row>
    <row r="440" ht="17.25" spans="1:39">
      <c r="A440" s="282" t="s">
        <v>398</v>
      </c>
      <c r="B440" s="283" t="s">
        <v>3323</v>
      </c>
      <c r="C440" s="265" t="s">
        <v>478</v>
      </c>
      <c r="D440" s="283" t="s">
        <v>479</v>
      </c>
      <c r="E440" s="266">
        <v>0</v>
      </c>
      <c r="F440" s="266">
        <v>0</v>
      </c>
      <c r="G440" s="266">
        <v>0</v>
      </c>
      <c r="H440" s="266">
        <v>0</v>
      </c>
      <c r="I440" s="266">
        <v>0</v>
      </c>
      <c r="J440" s="267">
        <v>0</v>
      </c>
      <c r="K440" s="267">
        <v>0</v>
      </c>
      <c r="L440" s="267">
        <v>0</v>
      </c>
      <c r="M440" s="267">
        <v>0</v>
      </c>
      <c r="N440" s="267">
        <v>0</v>
      </c>
      <c r="O440" s="267">
        <v>0</v>
      </c>
      <c r="P440" s="267">
        <v>0</v>
      </c>
      <c r="Q440" s="267">
        <v>0</v>
      </c>
      <c r="R440" s="267">
        <v>0</v>
      </c>
      <c r="S440" s="267">
        <v>0</v>
      </c>
      <c r="T440" s="268">
        <v>0.015</v>
      </c>
      <c r="U440" s="269">
        <v>0</v>
      </c>
      <c r="V440" s="269">
        <v>0</v>
      </c>
      <c r="W440" s="269">
        <v>0</v>
      </c>
      <c r="X440" s="269">
        <v>0</v>
      </c>
      <c r="Y440" s="267">
        <v>0</v>
      </c>
      <c r="Z440" s="270">
        <v>0</v>
      </c>
      <c r="AA440" s="270">
        <v>0</v>
      </c>
      <c r="AB440" s="270">
        <v>0</v>
      </c>
      <c r="AC440" s="271">
        <v>0</v>
      </c>
      <c r="AD440" s="272">
        <v>0</v>
      </c>
      <c r="AE440" s="273">
        <v>0</v>
      </c>
      <c r="AF440" s="274">
        <v>0</v>
      </c>
      <c r="AG440" s="274">
        <v>0</v>
      </c>
      <c r="AH440" s="274">
        <v>0</v>
      </c>
      <c r="AI440" s="274">
        <v>0</v>
      </c>
      <c r="AJ440" s="274">
        <v>0</v>
      </c>
      <c r="AK440" s="271">
        <v>0</v>
      </c>
      <c r="AL440" s="271">
        <v>0</v>
      </c>
      <c r="AM440" s="272">
        <v>0</v>
      </c>
    </row>
    <row r="441" ht="17.25" spans="1:39">
      <c r="A441" s="282" t="s">
        <v>398</v>
      </c>
      <c r="B441" s="283" t="s">
        <v>3327</v>
      </c>
      <c r="C441" s="265" t="s">
        <v>480</v>
      </c>
      <c r="D441" s="283" t="s">
        <v>481</v>
      </c>
      <c r="E441" s="266">
        <v>10312</v>
      </c>
      <c r="F441" s="266">
        <v>296</v>
      </c>
      <c r="G441" s="266">
        <v>208</v>
      </c>
      <c r="H441" s="266">
        <v>78</v>
      </c>
      <c r="I441" s="266">
        <v>0</v>
      </c>
      <c r="J441" s="267">
        <v>16993</v>
      </c>
      <c r="K441" s="267">
        <v>273</v>
      </c>
      <c r="L441" s="267">
        <v>273</v>
      </c>
      <c r="M441" s="267">
        <v>44</v>
      </c>
      <c r="N441" s="267">
        <v>0</v>
      </c>
      <c r="O441" s="267">
        <v>17736</v>
      </c>
      <c r="P441" s="267">
        <v>262</v>
      </c>
      <c r="Q441" s="267">
        <v>261</v>
      </c>
      <c r="R441" s="267">
        <v>122</v>
      </c>
      <c r="S441" s="267">
        <v>0</v>
      </c>
      <c r="T441" s="268">
        <v>0.015</v>
      </c>
      <c r="U441" s="269">
        <v>463419</v>
      </c>
      <c r="V441" s="269">
        <v>7397</v>
      </c>
      <c r="W441" s="269">
        <v>7307</v>
      </c>
      <c r="X441" s="269">
        <v>1</v>
      </c>
      <c r="Y441" s="267">
        <v>6695</v>
      </c>
      <c r="Z441" s="270">
        <v>0.0159596391170841</v>
      </c>
      <c r="AA441" s="270">
        <v>0.0287044220325834</v>
      </c>
      <c r="AB441" s="270">
        <v>0.0160654387100571</v>
      </c>
      <c r="AC441" s="271">
        <v>0.0147722147045557</v>
      </c>
      <c r="AD441" s="272">
        <v>0.0126389833225263</v>
      </c>
      <c r="AE441" s="273">
        <v>115499</v>
      </c>
      <c r="AF441" s="274">
        <v>1977</v>
      </c>
      <c r="AG441" s="274">
        <v>0</v>
      </c>
      <c r="AH441" s="274">
        <v>108118</v>
      </c>
      <c r="AI441" s="274">
        <v>1710</v>
      </c>
      <c r="AJ441" s="274">
        <v>0</v>
      </c>
      <c r="AK441" s="271">
        <v>0.0171170313162885</v>
      </c>
      <c r="AL441" s="271">
        <v>0.0158160528311659</v>
      </c>
      <c r="AM441" s="272">
        <v>0.0013009784851225</v>
      </c>
    </row>
    <row r="442" ht="17.25" spans="1:39">
      <c r="A442" s="282" t="s">
        <v>398</v>
      </c>
      <c r="B442" s="283" t="s">
        <v>3328</v>
      </c>
      <c r="C442" s="265" t="s">
        <v>482</v>
      </c>
      <c r="D442" s="283" t="s">
        <v>483</v>
      </c>
      <c r="E442" s="266">
        <v>7377</v>
      </c>
      <c r="F442" s="266">
        <v>111</v>
      </c>
      <c r="G442" s="266">
        <v>60</v>
      </c>
      <c r="H442" s="266">
        <v>2</v>
      </c>
      <c r="I442" s="266">
        <v>0</v>
      </c>
      <c r="J442" s="267">
        <v>12167</v>
      </c>
      <c r="K442" s="267">
        <v>141</v>
      </c>
      <c r="L442" s="267">
        <v>141</v>
      </c>
      <c r="M442" s="267">
        <v>1</v>
      </c>
      <c r="N442" s="267">
        <v>0</v>
      </c>
      <c r="O442" s="267">
        <v>12812</v>
      </c>
      <c r="P442" s="267">
        <v>183</v>
      </c>
      <c r="Q442" s="267">
        <v>182</v>
      </c>
      <c r="R442" s="267">
        <v>58</v>
      </c>
      <c r="S442" s="267">
        <v>0</v>
      </c>
      <c r="T442" s="268">
        <v>0.015</v>
      </c>
      <c r="U442" s="269">
        <v>349604</v>
      </c>
      <c r="V442" s="269">
        <v>4398</v>
      </c>
      <c r="W442" s="269">
        <v>4345</v>
      </c>
      <c r="X442" s="269">
        <v>0</v>
      </c>
      <c r="Y442" s="267">
        <v>3946</v>
      </c>
      <c r="Z442" s="270">
        <v>0.0125799475978536</v>
      </c>
      <c r="AA442" s="270">
        <v>0.0150467669784465</v>
      </c>
      <c r="AB442" s="270">
        <v>0.0115887235966138</v>
      </c>
      <c r="AC442" s="271">
        <v>0.0142834842335311</v>
      </c>
      <c r="AD442" s="272">
        <v>0.00345804338183273</v>
      </c>
      <c r="AE442" s="273">
        <v>81015</v>
      </c>
      <c r="AF442" s="274">
        <v>1059</v>
      </c>
      <c r="AG442" s="274">
        <v>0</v>
      </c>
      <c r="AH442" s="274">
        <v>79164</v>
      </c>
      <c r="AI442" s="274">
        <v>1116</v>
      </c>
      <c r="AJ442" s="274">
        <v>0</v>
      </c>
      <c r="AK442" s="271">
        <v>0.013071653397519</v>
      </c>
      <c r="AL442" s="271">
        <v>0.0140973169622556</v>
      </c>
      <c r="AM442" s="272">
        <v>-0.00102566356473659</v>
      </c>
    </row>
    <row r="443" ht="17.25" spans="1:39">
      <c r="A443" s="282" t="s">
        <v>398</v>
      </c>
      <c r="B443" s="283" t="s">
        <v>3323</v>
      </c>
      <c r="C443" s="265" t="s">
        <v>484</v>
      </c>
      <c r="D443" s="283" t="s">
        <v>485</v>
      </c>
      <c r="E443" s="266">
        <v>6217</v>
      </c>
      <c r="F443" s="266">
        <v>158</v>
      </c>
      <c r="G443" s="266">
        <v>108</v>
      </c>
      <c r="H443" s="266">
        <v>2</v>
      </c>
      <c r="I443" s="266">
        <v>0</v>
      </c>
      <c r="J443" s="267">
        <v>9808</v>
      </c>
      <c r="K443" s="267">
        <v>177</v>
      </c>
      <c r="L443" s="267">
        <v>177</v>
      </c>
      <c r="M443" s="267">
        <v>10</v>
      </c>
      <c r="N443" s="267">
        <v>0</v>
      </c>
      <c r="O443" s="267">
        <v>10158</v>
      </c>
      <c r="P443" s="267">
        <v>207</v>
      </c>
      <c r="Q443" s="267">
        <v>207</v>
      </c>
      <c r="R443" s="267">
        <v>85</v>
      </c>
      <c r="S443" s="267">
        <v>0</v>
      </c>
      <c r="T443" s="268">
        <v>0.015</v>
      </c>
      <c r="U443" s="269">
        <v>275787</v>
      </c>
      <c r="V443" s="269">
        <v>5752</v>
      </c>
      <c r="W443" s="269">
        <v>5702</v>
      </c>
      <c r="X443" s="269">
        <v>0</v>
      </c>
      <c r="Y443" s="267">
        <v>5234</v>
      </c>
      <c r="Z443" s="270">
        <v>0.0208566756228539</v>
      </c>
      <c r="AA443" s="270">
        <v>0.0254141869068683</v>
      </c>
      <c r="AB443" s="270">
        <v>0.0180464926590538</v>
      </c>
      <c r="AC443" s="271">
        <v>0.0203780271707029</v>
      </c>
      <c r="AD443" s="272">
        <v>0.00736769424781443</v>
      </c>
      <c r="AE443" s="273">
        <v>65227</v>
      </c>
      <c r="AF443" s="274">
        <v>1392</v>
      </c>
      <c r="AG443" s="274">
        <v>0</v>
      </c>
      <c r="AH443" s="274">
        <v>63723</v>
      </c>
      <c r="AI443" s="274">
        <v>1419</v>
      </c>
      <c r="AJ443" s="274">
        <v>0</v>
      </c>
      <c r="AK443" s="271">
        <v>0.0213408557805817</v>
      </c>
      <c r="AL443" s="271">
        <v>0.0222682547902641</v>
      </c>
      <c r="AM443" s="272">
        <v>-0.000927399009682452</v>
      </c>
    </row>
    <row r="444" ht="17.25" spans="1:39">
      <c r="A444" s="282" t="s">
        <v>398</v>
      </c>
      <c r="B444" s="283" t="s">
        <v>3328</v>
      </c>
      <c r="C444" s="265" t="s">
        <v>486</v>
      </c>
      <c r="D444" s="283" t="s">
        <v>487</v>
      </c>
      <c r="E444" s="266">
        <v>8307</v>
      </c>
      <c r="F444" s="266">
        <v>195</v>
      </c>
      <c r="G444" s="266">
        <v>125</v>
      </c>
      <c r="H444" s="266">
        <v>10</v>
      </c>
      <c r="I444" s="266">
        <v>0</v>
      </c>
      <c r="J444" s="267">
        <v>13547</v>
      </c>
      <c r="K444" s="267">
        <v>448</v>
      </c>
      <c r="L444" s="267">
        <v>446</v>
      </c>
      <c r="M444" s="267">
        <v>7</v>
      </c>
      <c r="N444" s="267">
        <v>0</v>
      </c>
      <c r="O444" s="267">
        <v>13844</v>
      </c>
      <c r="P444" s="267">
        <v>26</v>
      </c>
      <c r="Q444" s="267">
        <v>26</v>
      </c>
      <c r="R444" s="267">
        <v>16</v>
      </c>
      <c r="S444" s="267">
        <v>0</v>
      </c>
      <c r="T444" s="268">
        <v>0.015</v>
      </c>
      <c r="U444" s="269">
        <v>393085</v>
      </c>
      <c r="V444" s="269">
        <v>7211</v>
      </c>
      <c r="W444" s="269">
        <v>7138</v>
      </c>
      <c r="X444" s="269">
        <v>1</v>
      </c>
      <c r="Y444" s="267">
        <v>6452</v>
      </c>
      <c r="Z444" s="270">
        <v>0.0183420888611878</v>
      </c>
      <c r="AA444" s="270">
        <v>0.0234741784037559</v>
      </c>
      <c r="AB444" s="270">
        <v>0.0330700524101277</v>
      </c>
      <c r="AC444" s="271">
        <v>0.00187806992198786</v>
      </c>
      <c r="AD444" s="272">
        <v>-0.00959587400637184</v>
      </c>
      <c r="AE444" s="273">
        <v>91148</v>
      </c>
      <c r="AF444" s="274">
        <v>1737</v>
      </c>
      <c r="AG444" s="274">
        <v>0</v>
      </c>
      <c r="AH444" s="274">
        <v>91853</v>
      </c>
      <c r="AI444" s="274">
        <v>1737</v>
      </c>
      <c r="AJ444" s="274">
        <v>0</v>
      </c>
      <c r="AK444" s="271">
        <v>0.0190569184183965</v>
      </c>
      <c r="AL444" s="271">
        <v>0.0189106507136403</v>
      </c>
      <c r="AM444" s="272">
        <v>0.000146267704756183</v>
      </c>
    </row>
    <row r="445" ht="17.25" spans="1:39">
      <c r="A445" s="282" t="s">
        <v>398</v>
      </c>
      <c r="B445" s="283" t="s">
        <v>3326</v>
      </c>
      <c r="C445" s="265" t="s">
        <v>488</v>
      </c>
      <c r="D445" s="283" t="s">
        <v>489</v>
      </c>
      <c r="E445" s="266">
        <v>4199</v>
      </c>
      <c r="F445" s="266">
        <v>107</v>
      </c>
      <c r="G445" s="266">
        <v>81</v>
      </c>
      <c r="H445" s="266">
        <v>2</v>
      </c>
      <c r="I445" s="266">
        <v>0</v>
      </c>
      <c r="J445" s="267">
        <v>6839</v>
      </c>
      <c r="K445" s="267">
        <v>94</v>
      </c>
      <c r="L445" s="267">
        <v>94</v>
      </c>
      <c r="M445" s="267">
        <v>19</v>
      </c>
      <c r="N445" s="267">
        <v>0</v>
      </c>
      <c r="O445" s="267">
        <v>6988</v>
      </c>
      <c r="P445" s="267">
        <v>113</v>
      </c>
      <c r="Q445" s="267">
        <v>113</v>
      </c>
      <c r="R445" s="267">
        <v>58</v>
      </c>
      <c r="S445" s="267">
        <v>0</v>
      </c>
      <c r="T445" s="268">
        <v>0.015</v>
      </c>
      <c r="U445" s="269">
        <v>188380</v>
      </c>
      <c r="V445" s="269">
        <v>2745</v>
      </c>
      <c r="W445" s="269">
        <v>2719</v>
      </c>
      <c r="X445" s="269">
        <v>1</v>
      </c>
      <c r="Y445" s="267">
        <v>2479</v>
      </c>
      <c r="Z445" s="270">
        <v>0.0145663021552182</v>
      </c>
      <c r="AA445" s="270">
        <v>0.0254822576804001</v>
      </c>
      <c r="AB445" s="270">
        <v>0.0137446995174733</v>
      </c>
      <c r="AC445" s="271">
        <v>0.0161705781339439</v>
      </c>
      <c r="AD445" s="272">
        <v>0.0117375581629268</v>
      </c>
      <c r="AE445" s="273">
        <v>46252</v>
      </c>
      <c r="AF445" s="274">
        <v>705</v>
      </c>
      <c r="AG445" s="274">
        <v>0</v>
      </c>
      <c r="AH445" s="274">
        <v>44978</v>
      </c>
      <c r="AI445" s="274">
        <v>631</v>
      </c>
      <c r="AJ445" s="274">
        <v>0</v>
      </c>
      <c r="AK445" s="271">
        <v>0.0152425841044712</v>
      </c>
      <c r="AL445" s="271">
        <v>0.0140290808839877</v>
      </c>
      <c r="AM445" s="272">
        <v>0.00121350322048343</v>
      </c>
    </row>
    <row r="446" ht="17.25" spans="1:39">
      <c r="A446" s="282" t="s">
        <v>398</v>
      </c>
      <c r="B446" s="283" t="s">
        <v>3328</v>
      </c>
      <c r="C446" s="265" t="s">
        <v>490</v>
      </c>
      <c r="D446" s="283" t="s">
        <v>491</v>
      </c>
      <c r="E446" s="266">
        <v>6300</v>
      </c>
      <c r="F446" s="266">
        <v>176</v>
      </c>
      <c r="G446" s="266">
        <v>138</v>
      </c>
      <c r="H446" s="266">
        <v>2</v>
      </c>
      <c r="I446" s="266">
        <v>0</v>
      </c>
      <c r="J446" s="267">
        <v>10137</v>
      </c>
      <c r="K446" s="267">
        <v>190</v>
      </c>
      <c r="L446" s="267">
        <v>189</v>
      </c>
      <c r="M446" s="267">
        <v>27</v>
      </c>
      <c r="N446" s="267">
        <v>0</v>
      </c>
      <c r="O446" s="267">
        <v>10902</v>
      </c>
      <c r="P446" s="267">
        <v>171</v>
      </c>
      <c r="Q446" s="267">
        <v>171</v>
      </c>
      <c r="R446" s="267">
        <v>111</v>
      </c>
      <c r="S446" s="267">
        <v>0</v>
      </c>
      <c r="T446" s="268">
        <v>0.015</v>
      </c>
      <c r="U446" s="269">
        <v>299790</v>
      </c>
      <c r="V446" s="269">
        <v>4771</v>
      </c>
      <c r="W446" s="269">
        <v>4732</v>
      </c>
      <c r="X446" s="269">
        <v>4</v>
      </c>
      <c r="Y446" s="267">
        <v>4316</v>
      </c>
      <c r="Z446" s="270">
        <v>0.0159011307915541</v>
      </c>
      <c r="AA446" s="270">
        <v>0.0279365079365079</v>
      </c>
      <c r="AB446" s="270">
        <v>0.0187432179145704</v>
      </c>
      <c r="AC446" s="271">
        <v>0.015685195376995</v>
      </c>
      <c r="AD446" s="272">
        <v>0.00919329002193755</v>
      </c>
      <c r="AE446" s="273">
        <v>71784</v>
      </c>
      <c r="AF446" s="274">
        <v>1167</v>
      </c>
      <c r="AG446" s="274">
        <v>0</v>
      </c>
      <c r="AH446" s="274">
        <v>70732</v>
      </c>
      <c r="AI446" s="274">
        <v>1193</v>
      </c>
      <c r="AJ446" s="274">
        <v>0</v>
      </c>
      <c r="AK446" s="271">
        <v>0.0162571046472752</v>
      </c>
      <c r="AL446" s="271">
        <v>0.0168664819317989</v>
      </c>
      <c r="AM446" s="272">
        <v>-0.000609377284523746</v>
      </c>
    </row>
    <row r="447" ht="17.25" spans="1:39">
      <c r="A447" s="282" t="s">
        <v>398</v>
      </c>
      <c r="B447" s="283" t="s">
        <v>3323</v>
      </c>
      <c r="C447" s="265" t="s">
        <v>492</v>
      </c>
      <c r="D447" s="283" t="s">
        <v>493</v>
      </c>
      <c r="E447" s="266">
        <v>4864</v>
      </c>
      <c r="F447" s="266">
        <v>101</v>
      </c>
      <c r="G447" s="266">
        <v>74</v>
      </c>
      <c r="H447" s="266">
        <v>0</v>
      </c>
      <c r="I447" s="266">
        <v>0</v>
      </c>
      <c r="J447" s="267">
        <v>7843</v>
      </c>
      <c r="K447" s="267">
        <v>85</v>
      </c>
      <c r="L447" s="267">
        <v>85</v>
      </c>
      <c r="M447" s="267">
        <v>0</v>
      </c>
      <c r="N447" s="267">
        <v>0</v>
      </c>
      <c r="O447" s="267">
        <v>7825</v>
      </c>
      <c r="P447" s="267">
        <v>87</v>
      </c>
      <c r="Q447" s="267">
        <v>87</v>
      </c>
      <c r="R447" s="267">
        <v>23</v>
      </c>
      <c r="S447" s="267">
        <v>0</v>
      </c>
      <c r="T447" s="268">
        <v>0.015</v>
      </c>
      <c r="U447" s="269">
        <v>219304</v>
      </c>
      <c r="V447" s="269">
        <v>3379</v>
      </c>
      <c r="W447" s="269">
        <v>3352</v>
      </c>
      <c r="X447" s="269">
        <v>2</v>
      </c>
      <c r="Y447" s="267">
        <v>3071</v>
      </c>
      <c r="Z447" s="270">
        <v>0.0153987159376938</v>
      </c>
      <c r="AA447" s="270">
        <v>0.0207648026315789</v>
      </c>
      <c r="AB447" s="270">
        <v>0.010837689659569</v>
      </c>
      <c r="AC447" s="271">
        <v>0.0111182108626198</v>
      </c>
      <c r="AD447" s="272">
        <v>0.0099271129720099</v>
      </c>
      <c r="AE447" s="273">
        <v>51752</v>
      </c>
      <c r="AF447" s="274">
        <v>747</v>
      </c>
      <c r="AG447" s="274">
        <v>0</v>
      </c>
      <c r="AH447" s="274">
        <v>49726</v>
      </c>
      <c r="AI447" s="274">
        <v>828</v>
      </c>
      <c r="AJ447" s="274">
        <v>1</v>
      </c>
      <c r="AK447" s="271">
        <v>0.0144342247642603</v>
      </c>
      <c r="AL447" s="271">
        <v>0.0166311386397458</v>
      </c>
      <c r="AM447" s="272">
        <v>-0.00219691387548549</v>
      </c>
    </row>
    <row r="448" ht="17.25" spans="1:39">
      <c r="A448" s="282" t="s">
        <v>398</v>
      </c>
      <c r="B448" s="283" t="s">
        <v>3327</v>
      </c>
      <c r="C448" s="265" t="s">
        <v>494</v>
      </c>
      <c r="D448" s="283" t="s">
        <v>495</v>
      </c>
      <c r="E448" s="266">
        <v>3594</v>
      </c>
      <c r="F448" s="266">
        <v>81</v>
      </c>
      <c r="G448" s="266">
        <v>64</v>
      </c>
      <c r="H448" s="266">
        <v>0</v>
      </c>
      <c r="I448" s="266">
        <v>0</v>
      </c>
      <c r="J448" s="267">
        <v>6564</v>
      </c>
      <c r="K448" s="267">
        <v>127</v>
      </c>
      <c r="L448" s="267">
        <v>127</v>
      </c>
      <c r="M448" s="267">
        <v>29</v>
      </c>
      <c r="N448" s="267">
        <v>0</v>
      </c>
      <c r="O448" s="267">
        <v>7402</v>
      </c>
      <c r="P448" s="267">
        <v>106</v>
      </c>
      <c r="Q448" s="267">
        <v>106</v>
      </c>
      <c r="R448" s="267">
        <v>62</v>
      </c>
      <c r="S448" s="267">
        <v>0</v>
      </c>
      <c r="T448" s="268">
        <v>0.015</v>
      </c>
      <c r="U448" s="269">
        <v>163637</v>
      </c>
      <c r="V448" s="269">
        <v>2859</v>
      </c>
      <c r="W448" s="269">
        <v>2842</v>
      </c>
      <c r="X448" s="269">
        <v>0</v>
      </c>
      <c r="Y448" s="267">
        <v>2608</v>
      </c>
      <c r="Z448" s="270">
        <v>0.0174715987215605</v>
      </c>
      <c r="AA448" s="270">
        <v>0.0225375626043406</v>
      </c>
      <c r="AB448" s="270">
        <v>0.0193479585618525</v>
      </c>
      <c r="AC448" s="271">
        <v>0.0143204539313699</v>
      </c>
      <c r="AD448" s="272">
        <v>0.00318960404248804</v>
      </c>
      <c r="AE448" s="273">
        <v>45847</v>
      </c>
      <c r="AF448" s="274">
        <v>720</v>
      </c>
      <c r="AG448" s="274">
        <v>0</v>
      </c>
      <c r="AH448" s="274">
        <v>39676</v>
      </c>
      <c r="AI448" s="274">
        <v>650</v>
      </c>
      <c r="AJ448" s="274">
        <v>0</v>
      </c>
      <c r="AK448" s="271">
        <v>0.0157044081401182</v>
      </c>
      <c r="AL448" s="271">
        <v>0.0163826998689384</v>
      </c>
      <c r="AM448" s="272">
        <v>-0.000678291728820182</v>
      </c>
    </row>
    <row r="449" ht="17.25" spans="1:39">
      <c r="A449" s="282" t="s">
        <v>496</v>
      </c>
      <c r="B449" s="283" t="s">
        <v>3329</v>
      </c>
      <c r="C449" s="265" t="s">
        <v>498</v>
      </c>
      <c r="D449" s="283" t="s">
        <v>498</v>
      </c>
      <c r="E449" s="266">
        <v>4757</v>
      </c>
      <c r="F449" s="266">
        <v>103</v>
      </c>
      <c r="G449" s="266">
        <v>80</v>
      </c>
      <c r="H449" s="266">
        <v>0</v>
      </c>
      <c r="I449" s="266">
        <v>0</v>
      </c>
      <c r="J449" s="267">
        <v>7980</v>
      </c>
      <c r="K449" s="267">
        <v>117</v>
      </c>
      <c r="L449" s="267">
        <v>117</v>
      </c>
      <c r="M449" s="267">
        <v>21</v>
      </c>
      <c r="N449" s="267">
        <v>0</v>
      </c>
      <c r="O449" s="267">
        <v>8449</v>
      </c>
      <c r="P449" s="267">
        <v>113</v>
      </c>
      <c r="Q449" s="267">
        <v>113</v>
      </c>
      <c r="R449" s="267">
        <v>76</v>
      </c>
      <c r="S449" s="267">
        <v>0</v>
      </c>
      <c r="T449" s="268">
        <v>0.015</v>
      </c>
      <c r="U449" s="269">
        <v>233732</v>
      </c>
      <c r="V449" s="269">
        <v>3194</v>
      </c>
      <c r="W449" s="269">
        <v>3170</v>
      </c>
      <c r="X449" s="269">
        <v>1</v>
      </c>
      <c r="Y449" s="267">
        <v>2910</v>
      </c>
      <c r="Z449" s="270">
        <v>0.0136609450139476</v>
      </c>
      <c r="AA449" s="270">
        <v>0.0216523018709271</v>
      </c>
      <c r="AB449" s="270">
        <v>0.0146616541353383</v>
      </c>
      <c r="AC449" s="271">
        <v>0.0133743638300391</v>
      </c>
      <c r="AD449" s="272">
        <v>0.00699064773558871</v>
      </c>
      <c r="AE449" s="273">
        <v>55470</v>
      </c>
      <c r="AF449" s="274">
        <v>813</v>
      </c>
      <c r="AG449" s="274">
        <v>0</v>
      </c>
      <c r="AH449" s="274">
        <v>55925</v>
      </c>
      <c r="AI449" s="274">
        <v>857</v>
      </c>
      <c r="AJ449" s="274">
        <v>0</v>
      </c>
      <c r="AK449" s="271">
        <v>0.0146565711195241</v>
      </c>
      <c r="AL449" s="271">
        <v>0.015324094769781</v>
      </c>
      <c r="AM449" s="272">
        <v>-0.000667523650256888</v>
      </c>
    </row>
    <row r="450" ht="17.25" spans="1:39">
      <c r="A450" s="282" t="s">
        <v>496</v>
      </c>
      <c r="B450" s="283" t="s">
        <v>3329</v>
      </c>
      <c r="C450" s="265" t="s">
        <v>499</v>
      </c>
      <c r="D450" s="283" t="s">
        <v>500</v>
      </c>
      <c r="E450" s="266">
        <v>3403</v>
      </c>
      <c r="F450" s="266">
        <v>68</v>
      </c>
      <c r="G450" s="266">
        <v>49</v>
      </c>
      <c r="H450" s="266">
        <v>0</v>
      </c>
      <c r="I450" s="266">
        <v>0</v>
      </c>
      <c r="J450" s="267">
        <v>5736</v>
      </c>
      <c r="K450" s="267">
        <v>104</v>
      </c>
      <c r="L450" s="267">
        <v>104</v>
      </c>
      <c r="M450" s="267">
        <v>25</v>
      </c>
      <c r="N450" s="267">
        <v>0</v>
      </c>
      <c r="O450" s="267">
        <v>6070</v>
      </c>
      <c r="P450" s="267">
        <v>106</v>
      </c>
      <c r="Q450" s="267">
        <v>106</v>
      </c>
      <c r="R450" s="267">
        <v>64</v>
      </c>
      <c r="S450" s="267">
        <v>0</v>
      </c>
      <c r="T450" s="268">
        <v>0.015</v>
      </c>
      <c r="U450" s="269">
        <v>168863</v>
      </c>
      <c r="V450" s="269">
        <v>2702</v>
      </c>
      <c r="W450" s="269">
        <v>2683</v>
      </c>
      <c r="X450" s="269">
        <v>0</v>
      </c>
      <c r="Y450" s="267">
        <v>2473</v>
      </c>
      <c r="Z450" s="270">
        <v>0.0160011370163979</v>
      </c>
      <c r="AA450" s="270">
        <v>0.0199823684983838</v>
      </c>
      <c r="AB450" s="270">
        <v>0.0181311018131102</v>
      </c>
      <c r="AC450" s="271">
        <v>0.0174629324546952</v>
      </c>
      <c r="AD450" s="272">
        <v>0.0018512666852736</v>
      </c>
      <c r="AE450" s="273">
        <v>40282</v>
      </c>
      <c r="AF450" s="274">
        <v>682</v>
      </c>
      <c r="AG450" s="274">
        <v>0</v>
      </c>
      <c r="AH450" s="274">
        <v>41214</v>
      </c>
      <c r="AI450" s="274">
        <v>666</v>
      </c>
      <c r="AJ450" s="274">
        <v>0</v>
      </c>
      <c r="AK450" s="271">
        <v>0.0169306389950847</v>
      </c>
      <c r="AL450" s="271">
        <v>0.0161595574319406</v>
      </c>
      <c r="AM450" s="272">
        <v>0.000771081563144052</v>
      </c>
    </row>
    <row r="451" ht="17.25" spans="1:39">
      <c r="A451" s="282" t="s">
        <v>496</v>
      </c>
      <c r="B451" s="283" t="s">
        <v>3329</v>
      </c>
      <c r="C451" s="265" t="s">
        <v>501</v>
      </c>
      <c r="D451" s="283" t="s">
        <v>502</v>
      </c>
      <c r="E451" s="266">
        <v>4719</v>
      </c>
      <c r="F451" s="266">
        <v>111</v>
      </c>
      <c r="G451" s="266">
        <v>68</v>
      </c>
      <c r="H451" s="266">
        <v>0</v>
      </c>
      <c r="I451" s="266">
        <v>0</v>
      </c>
      <c r="J451" s="267">
        <v>8158</v>
      </c>
      <c r="K451" s="267">
        <v>142</v>
      </c>
      <c r="L451" s="267">
        <v>142</v>
      </c>
      <c r="M451" s="267">
        <v>0</v>
      </c>
      <c r="N451" s="267">
        <v>0</v>
      </c>
      <c r="O451" s="267">
        <v>8155</v>
      </c>
      <c r="P451" s="267">
        <v>154</v>
      </c>
      <c r="Q451" s="267">
        <v>154</v>
      </c>
      <c r="R451" s="267">
        <v>40</v>
      </c>
      <c r="S451" s="267">
        <v>0</v>
      </c>
      <c r="T451" s="268">
        <v>0.015</v>
      </c>
      <c r="U451" s="269">
        <v>230200</v>
      </c>
      <c r="V451" s="269">
        <v>3957</v>
      </c>
      <c r="W451" s="269">
        <v>3904</v>
      </c>
      <c r="X451" s="269">
        <v>8</v>
      </c>
      <c r="Y451" s="267">
        <v>3477</v>
      </c>
      <c r="Z451" s="270">
        <v>0.0171546481320591</v>
      </c>
      <c r="AA451" s="270">
        <v>0.0235219326128417</v>
      </c>
      <c r="AB451" s="270">
        <v>0.0174062270164256</v>
      </c>
      <c r="AC451" s="271">
        <v>0.0188841201716738</v>
      </c>
      <c r="AD451" s="272">
        <v>0.00611570559641611</v>
      </c>
      <c r="AE451" s="273">
        <v>55187</v>
      </c>
      <c r="AF451" s="274">
        <v>937</v>
      </c>
      <c r="AG451" s="274">
        <v>0</v>
      </c>
      <c r="AH451" s="274">
        <v>56335</v>
      </c>
      <c r="AI451" s="274">
        <v>1046</v>
      </c>
      <c r="AJ451" s="274">
        <v>0</v>
      </c>
      <c r="AK451" s="271">
        <v>0.0169786362730353</v>
      </c>
      <c r="AL451" s="271">
        <v>0.0185674980030177</v>
      </c>
      <c r="AM451" s="272">
        <v>-0.00158886172998235</v>
      </c>
    </row>
    <row r="452" ht="17.25" spans="1:39">
      <c r="A452" s="282" t="s">
        <v>496</v>
      </c>
      <c r="B452" s="283" t="s">
        <v>3329</v>
      </c>
      <c r="C452" s="265" t="s">
        <v>503</v>
      </c>
      <c r="D452" s="283" t="s">
        <v>504</v>
      </c>
      <c r="E452" s="266">
        <v>6747</v>
      </c>
      <c r="F452" s="266">
        <v>193</v>
      </c>
      <c r="G452" s="266">
        <v>117</v>
      </c>
      <c r="H452" s="266">
        <v>0</v>
      </c>
      <c r="I452" s="266">
        <v>0</v>
      </c>
      <c r="J452" s="267">
        <v>11740</v>
      </c>
      <c r="K452" s="267">
        <v>192</v>
      </c>
      <c r="L452" s="267">
        <v>192</v>
      </c>
      <c r="M452" s="267">
        <v>0</v>
      </c>
      <c r="N452" s="267">
        <v>0</v>
      </c>
      <c r="O452" s="267">
        <v>11992</v>
      </c>
      <c r="P452" s="267">
        <v>218</v>
      </c>
      <c r="Q452" s="267">
        <v>217</v>
      </c>
      <c r="R452" s="267">
        <v>57</v>
      </c>
      <c r="S452" s="267">
        <v>0</v>
      </c>
      <c r="T452" s="268">
        <v>0.015</v>
      </c>
      <c r="U452" s="269">
        <v>325975</v>
      </c>
      <c r="V452" s="269">
        <v>5758</v>
      </c>
      <c r="W452" s="269">
        <v>5681</v>
      </c>
      <c r="X452" s="269">
        <v>0</v>
      </c>
      <c r="Y452" s="267">
        <v>5087</v>
      </c>
      <c r="Z452" s="270">
        <v>0.0176639312830739</v>
      </c>
      <c r="AA452" s="270">
        <v>0.0286053060619535</v>
      </c>
      <c r="AB452" s="270">
        <v>0.0163543441226576</v>
      </c>
      <c r="AC452" s="271">
        <v>0.0181787858572382</v>
      </c>
      <c r="AD452" s="272">
        <v>0.0122509619392959</v>
      </c>
      <c r="AE452" s="273">
        <v>77869</v>
      </c>
      <c r="AF452" s="274">
        <v>1409</v>
      </c>
      <c r="AG452" s="274">
        <v>0</v>
      </c>
      <c r="AH452" s="274">
        <v>77367</v>
      </c>
      <c r="AI452" s="274">
        <v>1457</v>
      </c>
      <c r="AJ452" s="274">
        <v>0</v>
      </c>
      <c r="AK452" s="271">
        <v>0.0180944920314888</v>
      </c>
      <c r="AL452" s="271">
        <v>0.0188323186888467</v>
      </c>
      <c r="AM452" s="272">
        <v>-0.00073782665735788</v>
      </c>
    </row>
    <row r="453" ht="17.25" spans="1:39">
      <c r="A453" s="282" t="s">
        <v>496</v>
      </c>
      <c r="B453" s="283" t="s">
        <v>3329</v>
      </c>
      <c r="C453" s="265" t="s">
        <v>505</v>
      </c>
      <c r="D453" s="283" t="s">
        <v>506</v>
      </c>
      <c r="E453" s="266">
        <v>5760</v>
      </c>
      <c r="F453" s="266">
        <v>124</v>
      </c>
      <c r="G453" s="266">
        <v>76</v>
      </c>
      <c r="H453" s="266">
        <v>0</v>
      </c>
      <c r="I453" s="266">
        <v>0</v>
      </c>
      <c r="J453" s="267">
        <v>10023</v>
      </c>
      <c r="K453" s="267">
        <v>189</v>
      </c>
      <c r="L453" s="267">
        <v>189</v>
      </c>
      <c r="M453" s="267">
        <v>30</v>
      </c>
      <c r="N453" s="267">
        <v>0</v>
      </c>
      <c r="O453" s="267">
        <v>10480</v>
      </c>
      <c r="P453" s="267">
        <v>196</v>
      </c>
      <c r="Q453" s="267">
        <v>195</v>
      </c>
      <c r="R453" s="267">
        <v>115</v>
      </c>
      <c r="S453" s="267">
        <v>0</v>
      </c>
      <c r="T453" s="268">
        <v>0.015</v>
      </c>
      <c r="U453" s="269">
        <v>292751</v>
      </c>
      <c r="V453" s="269">
        <v>5339</v>
      </c>
      <c r="W453" s="269">
        <v>5288</v>
      </c>
      <c r="X453" s="269">
        <v>3</v>
      </c>
      <c r="Y453" s="267">
        <v>4848</v>
      </c>
      <c r="Z453" s="270">
        <v>0.0182270940150503</v>
      </c>
      <c r="AA453" s="270">
        <v>0.0215277777777778</v>
      </c>
      <c r="AB453" s="270">
        <v>0.0188566297515714</v>
      </c>
      <c r="AC453" s="271">
        <v>0.0187022900763359</v>
      </c>
      <c r="AD453" s="272">
        <v>0.00267114802620639</v>
      </c>
      <c r="AE453" s="273">
        <v>68907</v>
      </c>
      <c r="AF453" s="274">
        <v>1362</v>
      </c>
      <c r="AG453" s="274">
        <v>0</v>
      </c>
      <c r="AH453" s="274">
        <v>70046</v>
      </c>
      <c r="AI453" s="274">
        <v>1322</v>
      </c>
      <c r="AJ453" s="274">
        <v>2</v>
      </c>
      <c r="AK453" s="271">
        <v>0.0197657712569115</v>
      </c>
      <c r="AL453" s="271">
        <v>0.0188447591582674</v>
      </c>
      <c r="AM453" s="272">
        <v>0.000921012098644067</v>
      </c>
    </row>
    <row r="454" ht="17.25" spans="1:39">
      <c r="A454" s="282" t="s">
        <v>496</v>
      </c>
      <c r="B454" s="283" t="s">
        <v>3329</v>
      </c>
      <c r="C454" s="265" t="s">
        <v>507</v>
      </c>
      <c r="D454" s="283" t="s">
        <v>508</v>
      </c>
      <c r="E454" s="266">
        <v>6748</v>
      </c>
      <c r="F454" s="266">
        <v>121</v>
      </c>
      <c r="G454" s="266">
        <v>72</v>
      </c>
      <c r="H454" s="266">
        <v>0</v>
      </c>
      <c r="I454" s="266">
        <v>0</v>
      </c>
      <c r="J454" s="267">
        <v>11024</v>
      </c>
      <c r="K454" s="267">
        <v>271</v>
      </c>
      <c r="L454" s="267">
        <v>270</v>
      </c>
      <c r="M454" s="267">
        <v>2</v>
      </c>
      <c r="N454" s="267">
        <v>0</v>
      </c>
      <c r="O454" s="267">
        <v>11341</v>
      </c>
      <c r="P454" s="267">
        <v>220</v>
      </c>
      <c r="Q454" s="267">
        <v>220</v>
      </c>
      <c r="R454" s="267">
        <v>96</v>
      </c>
      <c r="S454" s="267">
        <v>0</v>
      </c>
      <c r="T454" s="268">
        <v>0.015</v>
      </c>
      <c r="U454" s="269">
        <v>303539</v>
      </c>
      <c r="V454" s="269">
        <v>6546</v>
      </c>
      <c r="W454" s="269">
        <v>6496</v>
      </c>
      <c r="X454" s="269">
        <v>10</v>
      </c>
      <c r="Y454" s="267">
        <v>5918</v>
      </c>
      <c r="Z454" s="270">
        <v>0.021532653135182</v>
      </c>
      <c r="AA454" s="270">
        <v>0.0179312388855957</v>
      </c>
      <c r="AB454" s="270">
        <v>0.0245827285921626</v>
      </c>
      <c r="AC454" s="271">
        <v>0.0193986420950533</v>
      </c>
      <c r="AD454" s="272">
        <v>-0.00665148970656682</v>
      </c>
      <c r="AE454" s="273">
        <v>73082</v>
      </c>
      <c r="AF454" s="274">
        <v>1536</v>
      </c>
      <c r="AG454" s="274">
        <v>3</v>
      </c>
      <c r="AH454" s="274">
        <v>72263</v>
      </c>
      <c r="AI454" s="274">
        <v>1690</v>
      </c>
      <c r="AJ454" s="274">
        <v>2</v>
      </c>
      <c r="AK454" s="271">
        <v>0.0209764374264525</v>
      </c>
      <c r="AL454" s="271">
        <v>0.0233591187744766</v>
      </c>
      <c r="AM454" s="272">
        <v>-0.00238268134802409</v>
      </c>
    </row>
    <row r="455" ht="17.25" spans="1:39">
      <c r="A455" s="282" t="s">
        <v>496</v>
      </c>
      <c r="B455" s="283" t="s">
        <v>3329</v>
      </c>
      <c r="C455" s="265" t="s">
        <v>509</v>
      </c>
      <c r="D455" s="283" t="s">
        <v>510</v>
      </c>
      <c r="E455" s="266">
        <v>6990</v>
      </c>
      <c r="F455" s="266">
        <v>101</v>
      </c>
      <c r="G455" s="266">
        <v>62</v>
      </c>
      <c r="H455" s="266">
        <v>0</v>
      </c>
      <c r="I455" s="266">
        <v>0</v>
      </c>
      <c r="J455" s="267">
        <v>12764</v>
      </c>
      <c r="K455" s="267">
        <v>139</v>
      </c>
      <c r="L455" s="267">
        <v>139</v>
      </c>
      <c r="M455" s="267">
        <v>21</v>
      </c>
      <c r="N455" s="267">
        <v>0</v>
      </c>
      <c r="O455" s="267">
        <v>12939</v>
      </c>
      <c r="P455" s="267">
        <v>130</v>
      </c>
      <c r="Q455" s="267">
        <v>130</v>
      </c>
      <c r="R455" s="267">
        <v>77</v>
      </c>
      <c r="S455" s="267">
        <v>0</v>
      </c>
      <c r="T455" s="268">
        <v>0.015</v>
      </c>
      <c r="U455" s="269">
        <v>353054</v>
      </c>
      <c r="V455" s="269">
        <v>3487</v>
      </c>
      <c r="W455" s="269">
        <v>3448</v>
      </c>
      <c r="X455" s="269">
        <v>3</v>
      </c>
      <c r="Y455" s="267">
        <v>3119</v>
      </c>
      <c r="Z455" s="270">
        <v>0.00986817880550851</v>
      </c>
      <c r="AA455" s="270">
        <v>0.0144492131616595</v>
      </c>
      <c r="AB455" s="270">
        <v>0.0108900031338139</v>
      </c>
      <c r="AC455" s="271">
        <v>0.0100471442924492</v>
      </c>
      <c r="AD455" s="272">
        <v>0.00355921002784566</v>
      </c>
      <c r="AE455" s="273">
        <v>86200</v>
      </c>
      <c r="AF455" s="274">
        <v>917</v>
      </c>
      <c r="AG455" s="274">
        <v>0</v>
      </c>
      <c r="AH455" s="274">
        <v>89548</v>
      </c>
      <c r="AI455" s="274">
        <v>876</v>
      </c>
      <c r="AJ455" s="274">
        <v>0</v>
      </c>
      <c r="AK455" s="271">
        <v>0.0106380510440835</v>
      </c>
      <c r="AL455" s="271">
        <v>0.00978246303658373</v>
      </c>
      <c r="AM455" s="272">
        <v>0.000855588007499793</v>
      </c>
    </row>
    <row r="456" ht="17.25" spans="1:39">
      <c r="A456" s="282" t="s">
        <v>496</v>
      </c>
      <c r="B456" s="283" t="s">
        <v>3329</v>
      </c>
      <c r="C456" s="265" t="s">
        <v>511</v>
      </c>
      <c r="D456" s="283" t="s">
        <v>512</v>
      </c>
      <c r="E456" s="266">
        <v>5314</v>
      </c>
      <c r="F456" s="266">
        <v>84</v>
      </c>
      <c r="G456" s="266">
        <v>55</v>
      </c>
      <c r="H456" s="266">
        <v>0</v>
      </c>
      <c r="I456" s="266">
        <v>0</v>
      </c>
      <c r="J456" s="267">
        <v>9026</v>
      </c>
      <c r="K456" s="267">
        <v>120</v>
      </c>
      <c r="L456" s="267">
        <v>120</v>
      </c>
      <c r="M456" s="267">
        <v>25</v>
      </c>
      <c r="N456" s="267">
        <v>0</v>
      </c>
      <c r="O456" s="267">
        <v>9218</v>
      </c>
      <c r="P456" s="267">
        <v>103</v>
      </c>
      <c r="Q456" s="267">
        <v>103</v>
      </c>
      <c r="R456" s="267">
        <v>71</v>
      </c>
      <c r="S456" s="267">
        <v>0</v>
      </c>
      <c r="T456" s="268">
        <v>0.015</v>
      </c>
      <c r="U456" s="269">
        <v>252206</v>
      </c>
      <c r="V456" s="269">
        <v>3122</v>
      </c>
      <c r="W456" s="269">
        <v>3091</v>
      </c>
      <c r="X456" s="269">
        <v>0</v>
      </c>
      <c r="Y456" s="267">
        <v>2872</v>
      </c>
      <c r="Z456" s="270">
        <v>0.0123787697358509</v>
      </c>
      <c r="AA456" s="270">
        <v>0.0158073014678209</v>
      </c>
      <c r="AB456" s="270">
        <v>0.0132949257699978</v>
      </c>
      <c r="AC456" s="271">
        <v>0.0111737904100673</v>
      </c>
      <c r="AD456" s="272">
        <v>0.00251237569782307</v>
      </c>
      <c r="AE456" s="273">
        <v>60455</v>
      </c>
      <c r="AF456" s="274">
        <v>822</v>
      </c>
      <c r="AG456" s="274">
        <v>0</v>
      </c>
      <c r="AH456" s="274">
        <v>59014</v>
      </c>
      <c r="AI456" s="274">
        <v>693</v>
      </c>
      <c r="AJ456" s="274">
        <v>0</v>
      </c>
      <c r="AK456" s="271">
        <v>0.0135968902489455</v>
      </c>
      <c r="AL456" s="271">
        <v>0.0117429762429254</v>
      </c>
      <c r="AM456" s="272">
        <v>0.00185391400602009</v>
      </c>
    </row>
    <row r="457" ht="17.25" spans="1:39">
      <c r="A457" s="282" t="s">
        <v>496</v>
      </c>
      <c r="B457" s="283" t="s">
        <v>3329</v>
      </c>
      <c r="C457" s="265" t="s">
        <v>513</v>
      </c>
      <c r="D457" s="283" t="s">
        <v>514</v>
      </c>
      <c r="E457" s="266">
        <v>0</v>
      </c>
      <c r="F457" s="266">
        <v>0</v>
      </c>
      <c r="G457" s="266">
        <v>0</v>
      </c>
      <c r="H457" s="266">
        <v>0</v>
      </c>
      <c r="I457" s="266">
        <v>0</v>
      </c>
      <c r="J457" s="267">
        <v>0</v>
      </c>
      <c r="K457" s="267">
        <v>0</v>
      </c>
      <c r="L457" s="267">
        <v>0</v>
      </c>
      <c r="M457" s="267">
        <v>0</v>
      </c>
      <c r="N457" s="267">
        <v>0</v>
      </c>
      <c r="O457" s="267">
        <v>0</v>
      </c>
      <c r="P457" s="267">
        <v>0</v>
      </c>
      <c r="Q457" s="267">
        <v>0</v>
      </c>
      <c r="R457" s="267">
        <v>0</v>
      </c>
      <c r="S457" s="267">
        <v>0</v>
      </c>
      <c r="T457" s="268">
        <v>0.015</v>
      </c>
      <c r="U457" s="269">
        <v>0</v>
      </c>
      <c r="V457" s="269">
        <v>1</v>
      </c>
      <c r="W457" s="269">
        <v>1</v>
      </c>
      <c r="X457" s="269">
        <v>0</v>
      </c>
      <c r="Y457" s="267">
        <v>1</v>
      </c>
      <c r="Z457" s="270">
        <v>0</v>
      </c>
      <c r="AA457" s="270">
        <v>0</v>
      </c>
      <c r="AB457" s="270">
        <v>0</v>
      </c>
      <c r="AC457" s="271">
        <v>0</v>
      </c>
      <c r="AD457" s="272">
        <v>0</v>
      </c>
      <c r="AE457" s="273">
        <v>0</v>
      </c>
      <c r="AF457" s="274">
        <v>0</v>
      </c>
      <c r="AG457" s="274">
        <v>0</v>
      </c>
      <c r="AH457" s="274">
        <v>0</v>
      </c>
      <c r="AI457" s="274">
        <v>1</v>
      </c>
      <c r="AJ457" s="274">
        <v>0</v>
      </c>
      <c r="AK457" s="271">
        <v>0</v>
      </c>
      <c r="AL457" s="271">
        <v>0</v>
      </c>
      <c r="AM457" s="272">
        <v>0</v>
      </c>
    </row>
    <row r="458" ht="17.25" spans="1:39">
      <c r="A458" s="282" t="s">
        <v>496</v>
      </c>
      <c r="B458" s="283" t="s">
        <v>3329</v>
      </c>
      <c r="C458" s="265" t="s">
        <v>515</v>
      </c>
      <c r="D458" s="283" t="s">
        <v>516</v>
      </c>
      <c r="E458" s="266">
        <v>1516</v>
      </c>
      <c r="F458" s="266">
        <v>42</v>
      </c>
      <c r="G458" s="266">
        <v>31</v>
      </c>
      <c r="H458" s="266">
        <v>1</v>
      </c>
      <c r="I458" s="266">
        <v>0</v>
      </c>
      <c r="J458" s="267">
        <v>2259</v>
      </c>
      <c r="K458" s="267">
        <v>29</v>
      </c>
      <c r="L458" s="267">
        <v>29</v>
      </c>
      <c r="M458" s="267">
        <v>6</v>
      </c>
      <c r="N458" s="267">
        <v>0</v>
      </c>
      <c r="O458" s="267">
        <v>2269</v>
      </c>
      <c r="P458" s="267">
        <v>56</v>
      </c>
      <c r="Q458" s="267">
        <v>56</v>
      </c>
      <c r="R458" s="267">
        <v>34</v>
      </c>
      <c r="S458" s="267">
        <v>0</v>
      </c>
      <c r="T458" s="268">
        <v>0.015</v>
      </c>
      <c r="U458" s="269">
        <v>62625</v>
      </c>
      <c r="V458" s="269">
        <v>1163</v>
      </c>
      <c r="W458" s="269">
        <v>1152</v>
      </c>
      <c r="X458" s="269">
        <v>0</v>
      </c>
      <c r="Y458" s="267">
        <v>1061</v>
      </c>
      <c r="Z458" s="270">
        <v>0.0185708582834331</v>
      </c>
      <c r="AA458" s="270">
        <v>0.0277044854881266</v>
      </c>
      <c r="AB458" s="270">
        <v>0.0128375387339531</v>
      </c>
      <c r="AC458" s="271">
        <v>0.0246804759806082</v>
      </c>
      <c r="AD458" s="272">
        <v>0.0148669467541736</v>
      </c>
      <c r="AE458" s="273">
        <v>15622</v>
      </c>
      <c r="AF458" s="274">
        <v>335</v>
      </c>
      <c r="AG458" s="274">
        <v>0</v>
      </c>
      <c r="AH458" s="274">
        <v>15167</v>
      </c>
      <c r="AI458" s="274">
        <v>255</v>
      </c>
      <c r="AJ458" s="274">
        <v>0</v>
      </c>
      <c r="AK458" s="271">
        <v>0.0214441172705159</v>
      </c>
      <c r="AL458" s="271">
        <v>0.0168128173007187</v>
      </c>
      <c r="AM458" s="272">
        <v>0.00463129996979727</v>
      </c>
    </row>
    <row r="459" ht="17.25" spans="1:39">
      <c r="A459" s="282" t="s">
        <v>496</v>
      </c>
      <c r="B459" s="283" t="s">
        <v>3329</v>
      </c>
      <c r="C459" s="265" t="s">
        <v>517</v>
      </c>
      <c r="D459" s="283" t="s">
        <v>518</v>
      </c>
      <c r="E459" s="266">
        <v>902</v>
      </c>
      <c r="F459" s="266">
        <v>0</v>
      </c>
      <c r="G459" s="266">
        <v>0</v>
      </c>
      <c r="H459" s="266">
        <v>0</v>
      </c>
      <c r="I459" s="266">
        <v>0</v>
      </c>
      <c r="J459" s="267">
        <v>0</v>
      </c>
      <c r="K459" s="267">
        <v>0</v>
      </c>
      <c r="L459" s="267">
        <v>0</v>
      </c>
      <c r="M459" s="267">
        <v>0</v>
      </c>
      <c r="N459" s="267">
        <v>0</v>
      </c>
      <c r="O459" s="267">
        <v>483</v>
      </c>
      <c r="P459" s="267">
        <v>0</v>
      </c>
      <c r="Q459" s="267">
        <v>0</v>
      </c>
      <c r="R459" s="267">
        <v>0</v>
      </c>
      <c r="S459" s="267">
        <v>0</v>
      </c>
      <c r="T459" s="268">
        <v>0.015</v>
      </c>
      <c r="U459" s="269">
        <v>12743</v>
      </c>
      <c r="V459" s="269">
        <v>0</v>
      </c>
      <c r="W459" s="269">
        <v>0</v>
      </c>
      <c r="X459" s="269">
        <v>0</v>
      </c>
      <c r="Y459" s="267">
        <v>0</v>
      </c>
      <c r="Z459" s="270">
        <v>0</v>
      </c>
      <c r="AA459" s="270">
        <v>0</v>
      </c>
      <c r="AB459" s="270">
        <v>0</v>
      </c>
      <c r="AC459" s="271">
        <v>0</v>
      </c>
      <c r="AD459" s="272">
        <v>0</v>
      </c>
      <c r="AE459" s="273">
        <v>2937</v>
      </c>
      <c r="AF459" s="274">
        <v>0</v>
      </c>
      <c r="AG459" s="274">
        <v>0</v>
      </c>
      <c r="AH459" s="274">
        <v>2795</v>
      </c>
      <c r="AI459" s="274">
        <v>0</v>
      </c>
      <c r="AJ459" s="274">
        <v>0</v>
      </c>
      <c r="AK459" s="271">
        <v>0</v>
      </c>
      <c r="AL459" s="271">
        <v>0</v>
      </c>
      <c r="AM459" s="272">
        <v>0</v>
      </c>
    </row>
    <row r="460" ht="17.25" spans="1:39">
      <c r="A460" s="282" t="s">
        <v>496</v>
      </c>
      <c r="B460" s="283" t="s">
        <v>3329</v>
      </c>
      <c r="C460" s="265" t="s">
        <v>519</v>
      </c>
      <c r="D460" s="283" t="s">
        <v>520</v>
      </c>
      <c r="E460" s="266">
        <v>359</v>
      </c>
      <c r="F460" s="266">
        <v>0</v>
      </c>
      <c r="G460" s="266">
        <v>0</v>
      </c>
      <c r="H460" s="266">
        <v>0</v>
      </c>
      <c r="I460" s="266">
        <v>0</v>
      </c>
      <c r="J460" s="267">
        <v>4</v>
      </c>
      <c r="K460" s="267">
        <v>0</v>
      </c>
      <c r="L460" s="267">
        <v>0</v>
      </c>
      <c r="M460" s="267">
        <v>0</v>
      </c>
      <c r="N460" s="267">
        <v>0</v>
      </c>
      <c r="O460" s="267">
        <v>93</v>
      </c>
      <c r="P460" s="267">
        <v>0</v>
      </c>
      <c r="Q460" s="267">
        <v>0</v>
      </c>
      <c r="R460" s="267">
        <v>0</v>
      </c>
      <c r="S460" s="267">
        <v>0</v>
      </c>
      <c r="T460" s="268">
        <v>0.015</v>
      </c>
      <c r="U460" s="269">
        <v>3317</v>
      </c>
      <c r="V460" s="269">
        <v>4</v>
      </c>
      <c r="W460" s="269">
        <v>4</v>
      </c>
      <c r="X460" s="269">
        <v>0</v>
      </c>
      <c r="Y460" s="267">
        <v>4</v>
      </c>
      <c r="Z460" s="270">
        <v>0.00120590895387398</v>
      </c>
      <c r="AA460" s="270">
        <v>0</v>
      </c>
      <c r="AB460" s="270">
        <v>0</v>
      </c>
      <c r="AC460" s="271">
        <v>0</v>
      </c>
      <c r="AD460" s="272">
        <v>0</v>
      </c>
      <c r="AE460" s="273">
        <v>776</v>
      </c>
      <c r="AF460" s="274">
        <v>1</v>
      </c>
      <c r="AG460" s="274">
        <v>0</v>
      </c>
      <c r="AH460" s="274">
        <v>798</v>
      </c>
      <c r="AI460" s="274">
        <v>1</v>
      </c>
      <c r="AJ460" s="274">
        <v>0</v>
      </c>
      <c r="AK460" s="271">
        <v>0.00128865979381443</v>
      </c>
      <c r="AL460" s="271">
        <v>0.0012531328320802</v>
      </c>
      <c r="AM460" s="272">
        <v>3.55269617342325e-5</v>
      </c>
    </row>
    <row r="461" ht="17.25" spans="1:39">
      <c r="A461" s="282" t="s">
        <v>496</v>
      </c>
      <c r="B461" s="283" t="s">
        <v>3329</v>
      </c>
      <c r="C461" s="265" t="s">
        <v>521</v>
      </c>
      <c r="D461" s="283" t="s">
        <v>522</v>
      </c>
      <c r="E461" s="266">
        <v>0</v>
      </c>
      <c r="F461" s="266">
        <v>21</v>
      </c>
      <c r="G461" s="266">
        <v>21</v>
      </c>
      <c r="H461" s="266">
        <v>20</v>
      </c>
      <c r="I461" s="266">
        <v>0</v>
      </c>
      <c r="J461" s="267">
        <v>0</v>
      </c>
      <c r="K461" s="267">
        <v>0</v>
      </c>
      <c r="L461" s="267">
        <v>0</v>
      </c>
      <c r="M461" s="267">
        <v>0</v>
      </c>
      <c r="N461" s="267">
        <v>0</v>
      </c>
      <c r="O461" s="267">
        <v>0</v>
      </c>
      <c r="P461" s="267">
        <v>0</v>
      </c>
      <c r="Q461" s="267">
        <v>0</v>
      </c>
      <c r="R461" s="267">
        <v>0</v>
      </c>
      <c r="S461" s="267">
        <v>0</v>
      </c>
      <c r="T461" s="268">
        <v>0.015</v>
      </c>
      <c r="U461" s="269">
        <v>0</v>
      </c>
      <c r="V461" s="269">
        <v>369</v>
      </c>
      <c r="W461" s="269">
        <v>369</v>
      </c>
      <c r="X461" s="269">
        <v>0</v>
      </c>
      <c r="Y461" s="267">
        <v>353</v>
      </c>
      <c r="Z461" s="270">
        <v>0</v>
      </c>
      <c r="AA461" s="270">
        <v>0</v>
      </c>
      <c r="AB461" s="270">
        <v>0</v>
      </c>
      <c r="AC461" s="271">
        <v>0</v>
      </c>
      <c r="AD461" s="272">
        <v>0</v>
      </c>
      <c r="AE461" s="273">
        <v>0</v>
      </c>
      <c r="AF461" s="274">
        <v>59</v>
      </c>
      <c r="AG461" s="274">
        <v>0</v>
      </c>
      <c r="AH461" s="274">
        <v>0</v>
      </c>
      <c r="AI461" s="274">
        <v>164</v>
      </c>
      <c r="AJ461" s="274">
        <v>0</v>
      </c>
      <c r="AK461" s="271">
        <v>0</v>
      </c>
      <c r="AL461" s="271">
        <v>0</v>
      </c>
      <c r="AM461" s="272">
        <v>0</v>
      </c>
    </row>
    <row r="462" ht="17.25" spans="1:39">
      <c r="A462" s="282" t="s">
        <v>496</v>
      </c>
      <c r="B462" s="283" t="s">
        <v>3329</v>
      </c>
      <c r="C462" s="265" t="s">
        <v>523</v>
      </c>
      <c r="D462" s="283" t="s">
        <v>524</v>
      </c>
      <c r="E462" s="266">
        <v>0</v>
      </c>
      <c r="F462" s="266">
        <v>1</v>
      </c>
      <c r="G462" s="266">
        <v>1</v>
      </c>
      <c r="H462" s="266">
        <v>0</v>
      </c>
      <c r="I462" s="266">
        <v>0</v>
      </c>
      <c r="J462" s="267">
        <v>0</v>
      </c>
      <c r="K462" s="267">
        <v>0</v>
      </c>
      <c r="L462" s="267">
        <v>0</v>
      </c>
      <c r="M462" s="267">
        <v>0</v>
      </c>
      <c r="N462" s="267">
        <v>0</v>
      </c>
      <c r="O462" s="267">
        <v>287</v>
      </c>
      <c r="P462" s="267">
        <v>0</v>
      </c>
      <c r="Q462" s="267">
        <v>0</v>
      </c>
      <c r="R462" s="267">
        <v>0</v>
      </c>
      <c r="S462" s="267">
        <v>0</v>
      </c>
      <c r="T462" s="268">
        <v>0.015</v>
      </c>
      <c r="U462" s="269">
        <v>3209</v>
      </c>
      <c r="V462" s="269">
        <v>6</v>
      </c>
      <c r="W462" s="269">
        <v>6</v>
      </c>
      <c r="X462" s="269">
        <v>0</v>
      </c>
      <c r="Y462" s="267">
        <v>3</v>
      </c>
      <c r="Z462" s="270">
        <v>0.00186974135244625</v>
      </c>
      <c r="AA462" s="270">
        <v>0</v>
      </c>
      <c r="AB462" s="270">
        <v>0</v>
      </c>
      <c r="AC462" s="271">
        <v>0</v>
      </c>
      <c r="AD462" s="272">
        <v>0</v>
      </c>
      <c r="AE462" s="273">
        <v>882</v>
      </c>
      <c r="AF462" s="274">
        <v>4</v>
      </c>
      <c r="AG462" s="274">
        <v>0</v>
      </c>
      <c r="AH462" s="274">
        <v>858</v>
      </c>
      <c r="AI462" s="274">
        <v>1</v>
      </c>
      <c r="AJ462" s="274">
        <v>0</v>
      </c>
      <c r="AK462" s="271">
        <v>0.00453514739229025</v>
      </c>
      <c r="AL462" s="271">
        <v>0.00116550116550117</v>
      </c>
      <c r="AM462" s="272">
        <v>0.00336964622678908</v>
      </c>
    </row>
    <row r="463" ht="17.25" spans="1:39">
      <c r="A463" s="282" t="s">
        <v>496</v>
      </c>
      <c r="B463" s="283" t="s">
        <v>3330</v>
      </c>
      <c r="C463" s="265" t="s">
        <v>525</v>
      </c>
      <c r="D463" s="283" t="s">
        <v>525</v>
      </c>
      <c r="E463" s="266">
        <v>4603</v>
      </c>
      <c r="F463" s="266">
        <v>130</v>
      </c>
      <c r="G463" s="266">
        <v>92</v>
      </c>
      <c r="H463" s="266">
        <v>0</v>
      </c>
      <c r="I463" s="266">
        <v>0</v>
      </c>
      <c r="J463" s="267">
        <v>7855</v>
      </c>
      <c r="K463" s="267">
        <v>179</v>
      </c>
      <c r="L463" s="267">
        <v>179</v>
      </c>
      <c r="M463" s="267">
        <v>31</v>
      </c>
      <c r="N463" s="267">
        <v>0</v>
      </c>
      <c r="O463" s="267">
        <v>8073</v>
      </c>
      <c r="P463" s="267">
        <v>189</v>
      </c>
      <c r="Q463" s="267">
        <v>189</v>
      </c>
      <c r="R463" s="267">
        <v>121</v>
      </c>
      <c r="S463" s="267">
        <v>0</v>
      </c>
      <c r="T463" s="268">
        <v>0.015</v>
      </c>
      <c r="U463" s="269">
        <v>228218</v>
      </c>
      <c r="V463" s="269">
        <v>5583</v>
      </c>
      <c r="W463" s="269">
        <v>5545</v>
      </c>
      <c r="X463" s="269">
        <v>1</v>
      </c>
      <c r="Y463" s="267">
        <v>5179</v>
      </c>
      <c r="Z463" s="270">
        <v>0.0244590698367351</v>
      </c>
      <c r="AA463" s="270">
        <v>0.0282424505757115</v>
      </c>
      <c r="AB463" s="270">
        <v>0.0227880330999363</v>
      </c>
      <c r="AC463" s="271">
        <v>0.0234113712374582</v>
      </c>
      <c r="AD463" s="272">
        <v>0.00545441747577514</v>
      </c>
      <c r="AE463" s="273">
        <v>53025</v>
      </c>
      <c r="AF463" s="274">
        <v>1280</v>
      </c>
      <c r="AG463" s="274">
        <v>0</v>
      </c>
      <c r="AH463" s="274">
        <v>52569</v>
      </c>
      <c r="AI463" s="274">
        <v>1350</v>
      </c>
      <c r="AJ463" s="274">
        <v>0</v>
      </c>
      <c r="AK463" s="271">
        <v>0.0241395568128241</v>
      </c>
      <c r="AL463" s="271">
        <v>0.0256805341551104</v>
      </c>
      <c r="AM463" s="272">
        <v>-0.00154097734228629</v>
      </c>
    </row>
    <row r="464" ht="17.25" spans="1:39">
      <c r="A464" s="282" t="s">
        <v>496</v>
      </c>
      <c r="B464" s="283" t="s">
        <v>3330</v>
      </c>
      <c r="C464" s="265" t="s">
        <v>526</v>
      </c>
      <c r="D464" s="283" t="s">
        <v>527</v>
      </c>
      <c r="E464" s="266">
        <v>7019</v>
      </c>
      <c r="F464" s="266">
        <v>235</v>
      </c>
      <c r="G464" s="266">
        <v>158</v>
      </c>
      <c r="H464" s="266">
        <v>0</v>
      </c>
      <c r="I464" s="266">
        <v>0</v>
      </c>
      <c r="J464" s="267">
        <v>10672</v>
      </c>
      <c r="K464" s="267">
        <v>217</v>
      </c>
      <c r="L464" s="267">
        <v>216</v>
      </c>
      <c r="M464" s="267">
        <v>0</v>
      </c>
      <c r="N464" s="267">
        <v>0</v>
      </c>
      <c r="O464" s="267">
        <v>11200</v>
      </c>
      <c r="P464" s="267">
        <v>200</v>
      </c>
      <c r="Q464" s="267">
        <v>200</v>
      </c>
      <c r="R464" s="267">
        <v>86</v>
      </c>
      <c r="S464" s="267">
        <v>0</v>
      </c>
      <c r="T464" s="268">
        <v>0.015</v>
      </c>
      <c r="U464" s="269">
        <v>302112</v>
      </c>
      <c r="V464" s="269">
        <v>6650</v>
      </c>
      <c r="W464" s="269">
        <v>6570</v>
      </c>
      <c r="X464" s="269">
        <v>0</v>
      </c>
      <c r="Y464" s="267">
        <v>5922</v>
      </c>
      <c r="Z464" s="270">
        <v>0.0220117042686156</v>
      </c>
      <c r="AA464" s="270">
        <v>0.0334805527852971</v>
      </c>
      <c r="AB464" s="270">
        <v>0.0203335832083958</v>
      </c>
      <c r="AC464" s="271">
        <v>0.0178571428571429</v>
      </c>
      <c r="AD464" s="272">
        <v>0.0131469695769013</v>
      </c>
      <c r="AE464" s="273">
        <v>73493</v>
      </c>
      <c r="AF464" s="274">
        <v>1638</v>
      </c>
      <c r="AG464" s="274">
        <v>0</v>
      </c>
      <c r="AH464" s="274">
        <v>71562</v>
      </c>
      <c r="AI464" s="274">
        <v>1642</v>
      </c>
      <c r="AJ464" s="274">
        <v>0</v>
      </c>
      <c r="AK464" s="271">
        <v>0.0222878369368511</v>
      </c>
      <c r="AL464" s="271">
        <v>0.0229451384813169</v>
      </c>
      <c r="AM464" s="272">
        <v>-0.00065730154446577</v>
      </c>
    </row>
    <row r="465" ht="17.25" spans="1:39">
      <c r="A465" s="282" t="s">
        <v>496</v>
      </c>
      <c r="B465" s="283" t="s">
        <v>3330</v>
      </c>
      <c r="C465" s="265" t="s">
        <v>528</v>
      </c>
      <c r="D465" s="283" t="s">
        <v>529</v>
      </c>
      <c r="E465" s="266">
        <v>4700</v>
      </c>
      <c r="F465" s="266">
        <v>130</v>
      </c>
      <c r="G465" s="266">
        <v>71</v>
      </c>
      <c r="H465" s="266">
        <v>0</v>
      </c>
      <c r="I465" s="266">
        <v>0</v>
      </c>
      <c r="J465" s="267">
        <v>8716</v>
      </c>
      <c r="K465" s="267">
        <v>212</v>
      </c>
      <c r="L465" s="267">
        <v>212</v>
      </c>
      <c r="M465" s="267">
        <v>1</v>
      </c>
      <c r="N465" s="267">
        <v>0</v>
      </c>
      <c r="O465" s="267">
        <v>8804</v>
      </c>
      <c r="P465" s="267">
        <v>223</v>
      </c>
      <c r="Q465" s="267">
        <v>223</v>
      </c>
      <c r="R465" s="267">
        <v>81</v>
      </c>
      <c r="S465" s="267">
        <v>0</v>
      </c>
      <c r="T465" s="268">
        <v>0.015</v>
      </c>
      <c r="U465" s="269">
        <v>243115</v>
      </c>
      <c r="V465" s="269">
        <v>5520</v>
      </c>
      <c r="W465" s="269">
        <v>5460</v>
      </c>
      <c r="X465" s="269">
        <v>12</v>
      </c>
      <c r="Y465" s="267">
        <v>4914</v>
      </c>
      <c r="Z465" s="270">
        <v>0.0226559447175205</v>
      </c>
      <c r="AA465" s="270">
        <v>0.0276595744680851</v>
      </c>
      <c r="AB465" s="270">
        <v>0.0243230839834787</v>
      </c>
      <c r="AC465" s="271">
        <v>0.025329395729214</v>
      </c>
      <c r="AD465" s="272">
        <v>0.00333649048460645</v>
      </c>
      <c r="AE465" s="273">
        <v>56896</v>
      </c>
      <c r="AF465" s="274">
        <v>1463</v>
      </c>
      <c r="AG465" s="274">
        <v>2</v>
      </c>
      <c r="AH465" s="274">
        <v>55878</v>
      </c>
      <c r="AI465" s="274">
        <v>1343</v>
      </c>
      <c r="AJ465" s="274">
        <v>1</v>
      </c>
      <c r="AK465" s="271">
        <v>0.0256784308211474</v>
      </c>
      <c r="AL465" s="271">
        <v>0.0240166076094348</v>
      </c>
      <c r="AM465" s="272">
        <v>0.00166182321171252</v>
      </c>
    </row>
    <row r="466" ht="17.25" spans="1:39">
      <c r="A466" s="282" t="s">
        <v>496</v>
      </c>
      <c r="B466" s="283" t="s">
        <v>3330</v>
      </c>
      <c r="C466" s="265" t="s">
        <v>530</v>
      </c>
      <c r="D466" s="283" t="s">
        <v>531</v>
      </c>
      <c r="E466" s="266">
        <v>0</v>
      </c>
      <c r="F466" s="266">
        <v>0</v>
      </c>
      <c r="G466" s="266">
        <v>0</v>
      </c>
      <c r="H466" s="266">
        <v>0</v>
      </c>
      <c r="I466" s="266">
        <v>0</v>
      </c>
      <c r="J466" s="267">
        <v>0</v>
      </c>
      <c r="K466" s="267">
        <v>1</v>
      </c>
      <c r="L466" s="267">
        <v>1</v>
      </c>
      <c r="M466" s="267">
        <v>1</v>
      </c>
      <c r="N466" s="267">
        <v>0</v>
      </c>
      <c r="O466" s="267">
        <v>0</v>
      </c>
      <c r="P466" s="267">
        <v>0</v>
      </c>
      <c r="Q466" s="267">
        <v>0</v>
      </c>
      <c r="R466" s="267">
        <v>0</v>
      </c>
      <c r="S466" s="267">
        <v>0</v>
      </c>
      <c r="T466" s="268">
        <v>0.015</v>
      </c>
      <c r="U466" s="269">
        <v>0</v>
      </c>
      <c r="V466" s="269">
        <v>9</v>
      </c>
      <c r="W466" s="269">
        <v>9</v>
      </c>
      <c r="X466" s="269">
        <v>0</v>
      </c>
      <c r="Y466" s="267">
        <v>9</v>
      </c>
      <c r="Z466" s="270">
        <v>0</v>
      </c>
      <c r="AA466" s="270">
        <v>0</v>
      </c>
      <c r="AB466" s="270">
        <v>0</v>
      </c>
      <c r="AC466" s="271">
        <v>0</v>
      </c>
      <c r="AD466" s="272">
        <v>0</v>
      </c>
      <c r="AE466" s="273">
        <v>0</v>
      </c>
      <c r="AF466" s="274">
        <v>2</v>
      </c>
      <c r="AG466" s="274">
        <v>0</v>
      </c>
      <c r="AH466" s="274">
        <v>0</v>
      </c>
      <c r="AI466" s="274">
        <v>3</v>
      </c>
      <c r="AJ466" s="274">
        <v>0</v>
      </c>
      <c r="AK466" s="271">
        <v>0</v>
      </c>
      <c r="AL466" s="271">
        <v>0</v>
      </c>
      <c r="AM466" s="272">
        <v>0</v>
      </c>
    </row>
    <row r="467" ht="17.25" spans="1:39">
      <c r="A467" s="282" t="s">
        <v>496</v>
      </c>
      <c r="B467" s="283" t="s">
        <v>3330</v>
      </c>
      <c r="C467" s="265" t="s">
        <v>532</v>
      </c>
      <c r="D467" s="283" t="s">
        <v>533</v>
      </c>
      <c r="E467" s="266">
        <v>0</v>
      </c>
      <c r="F467" s="266">
        <v>0</v>
      </c>
      <c r="G467" s="266">
        <v>0</v>
      </c>
      <c r="H467" s="266">
        <v>0</v>
      </c>
      <c r="I467" s="266">
        <v>0</v>
      </c>
      <c r="J467" s="267">
        <v>0</v>
      </c>
      <c r="K467" s="267">
        <v>0</v>
      </c>
      <c r="L467" s="267">
        <v>0</v>
      </c>
      <c r="M467" s="267">
        <v>0</v>
      </c>
      <c r="N467" s="267">
        <v>0</v>
      </c>
      <c r="O467" s="267">
        <v>0</v>
      </c>
      <c r="P467" s="267">
        <v>0</v>
      </c>
      <c r="Q467" s="267">
        <v>0</v>
      </c>
      <c r="R467" s="267">
        <v>0</v>
      </c>
      <c r="S467" s="267">
        <v>0</v>
      </c>
      <c r="T467" s="268">
        <v>0.015</v>
      </c>
      <c r="U467" s="269">
        <v>0</v>
      </c>
      <c r="V467" s="269">
        <v>1</v>
      </c>
      <c r="W467" s="269">
        <v>1</v>
      </c>
      <c r="X467" s="269">
        <v>0</v>
      </c>
      <c r="Y467" s="267">
        <v>1</v>
      </c>
      <c r="Z467" s="270">
        <v>0</v>
      </c>
      <c r="AA467" s="270">
        <v>0</v>
      </c>
      <c r="AB467" s="270">
        <v>0</v>
      </c>
      <c r="AC467" s="271">
        <v>0</v>
      </c>
      <c r="AD467" s="272">
        <v>0</v>
      </c>
      <c r="AE467" s="273">
        <v>0</v>
      </c>
      <c r="AF467" s="274">
        <v>0</v>
      </c>
      <c r="AG467" s="274">
        <v>0</v>
      </c>
      <c r="AH467" s="274">
        <v>0</v>
      </c>
      <c r="AI467" s="274">
        <v>0</v>
      </c>
      <c r="AJ467" s="274">
        <v>0</v>
      </c>
      <c r="AK467" s="271">
        <v>0</v>
      </c>
      <c r="AL467" s="271">
        <v>0</v>
      </c>
      <c r="AM467" s="272">
        <v>0</v>
      </c>
    </row>
    <row r="468" ht="17.25" spans="1:39">
      <c r="A468" s="282" t="s">
        <v>496</v>
      </c>
      <c r="B468" s="283" t="s">
        <v>3330</v>
      </c>
      <c r="C468" s="265" t="s">
        <v>534</v>
      </c>
      <c r="D468" s="283" t="s">
        <v>535</v>
      </c>
      <c r="E468" s="266">
        <v>2715</v>
      </c>
      <c r="F468" s="266">
        <v>61</v>
      </c>
      <c r="G468" s="266">
        <v>35</v>
      </c>
      <c r="H468" s="266">
        <v>7</v>
      </c>
      <c r="I468" s="266">
        <v>0</v>
      </c>
      <c r="J468" s="267">
        <v>3768</v>
      </c>
      <c r="K468" s="267">
        <v>81</v>
      </c>
      <c r="L468" s="267">
        <v>80</v>
      </c>
      <c r="M468" s="267">
        <v>12</v>
      </c>
      <c r="N468" s="267">
        <v>0</v>
      </c>
      <c r="O468" s="267">
        <v>4220</v>
      </c>
      <c r="P468" s="267">
        <v>82</v>
      </c>
      <c r="Q468" s="267">
        <v>82</v>
      </c>
      <c r="R468" s="267">
        <v>2</v>
      </c>
      <c r="S468" s="267">
        <v>0</v>
      </c>
      <c r="T468" s="268">
        <v>0.015</v>
      </c>
      <c r="U468" s="269">
        <v>107524</v>
      </c>
      <c r="V468" s="269">
        <v>2057</v>
      </c>
      <c r="W468" s="269">
        <v>2028</v>
      </c>
      <c r="X468" s="269">
        <v>0</v>
      </c>
      <c r="Y468" s="267">
        <v>1791</v>
      </c>
      <c r="Z468" s="270">
        <v>0.0191306127004204</v>
      </c>
      <c r="AA468" s="270">
        <v>0.0224677716390424</v>
      </c>
      <c r="AB468" s="270">
        <v>0.0214968152866242</v>
      </c>
      <c r="AC468" s="271">
        <v>0.0194312796208531</v>
      </c>
      <c r="AD468" s="272">
        <v>0.000970956352418156</v>
      </c>
      <c r="AE468" s="273">
        <v>26772</v>
      </c>
      <c r="AF468" s="274">
        <v>524</v>
      </c>
      <c r="AG468" s="274">
        <v>0</v>
      </c>
      <c r="AH468" s="274">
        <v>25383</v>
      </c>
      <c r="AI468" s="274">
        <v>452</v>
      </c>
      <c r="AJ468" s="274">
        <v>0</v>
      </c>
      <c r="AK468" s="271">
        <v>0.0195726878828627</v>
      </c>
      <c r="AL468" s="271">
        <v>0.01780719379112</v>
      </c>
      <c r="AM468" s="272">
        <v>0.00176549409174265</v>
      </c>
    </row>
    <row r="469" ht="17.25" spans="1:39">
      <c r="A469" s="282" t="s">
        <v>496</v>
      </c>
      <c r="B469" s="283" t="s">
        <v>3330</v>
      </c>
      <c r="C469" s="265" t="s">
        <v>536</v>
      </c>
      <c r="D469" s="283" t="s">
        <v>537</v>
      </c>
      <c r="E469" s="266">
        <v>2718</v>
      </c>
      <c r="F469" s="266">
        <v>101</v>
      </c>
      <c r="G469" s="266">
        <v>71</v>
      </c>
      <c r="H469" s="266">
        <v>0</v>
      </c>
      <c r="I469" s="266">
        <v>0</v>
      </c>
      <c r="J469" s="267">
        <v>4276</v>
      </c>
      <c r="K469" s="267">
        <v>112</v>
      </c>
      <c r="L469" s="267">
        <v>112</v>
      </c>
      <c r="M469" s="267">
        <v>0</v>
      </c>
      <c r="N469" s="267">
        <v>0</v>
      </c>
      <c r="O469" s="267">
        <v>4208</v>
      </c>
      <c r="P469" s="267">
        <v>96</v>
      </c>
      <c r="Q469" s="267">
        <v>96</v>
      </c>
      <c r="R469" s="267">
        <v>43</v>
      </c>
      <c r="S469" s="267">
        <v>0</v>
      </c>
      <c r="T469" s="268">
        <v>0.015</v>
      </c>
      <c r="U469" s="269">
        <v>126325</v>
      </c>
      <c r="V469" s="269">
        <v>3067</v>
      </c>
      <c r="W469" s="269">
        <v>3037</v>
      </c>
      <c r="X469" s="269">
        <v>0</v>
      </c>
      <c r="Y469" s="267">
        <v>2753</v>
      </c>
      <c r="Z469" s="270">
        <v>0.0242786463487037</v>
      </c>
      <c r="AA469" s="270">
        <v>0.0371596762325239</v>
      </c>
      <c r="AB469" s="270">
        <v>0.0261927034611787</v>
      </c>
      <c r="AC469" s="271">
        <v>0.0228136882129278</v>
      </c>
      <c r="AD469" s="272">
        <v>0.0109669727713452</v>
      </c>
      <c r="AE469" s="273">
        <v>29202</v>
      </c>
      <c r="AF469" s="274">
        <v>741</v>
      </c>
      <c r="AG469" s="274">
        <v>0</v>
      </c>
      <c r="AH469" s="274">
        <v>29076</v>
      </c>
      <c r="AI469" s="274">
        <v>756</v>
      </c>
      <c r="AJ469" s="274">
        <v>0</v>
      </c>
      <c r="AK469" s="271">
        <v>0.0253749743168276</v>
      </c>
      <c r="AL469" s="271">
        <v>0.0260008254230293</v>
      </c>
      <c r="AM469" s="272">
        <v>-0.000625851106201687</v>
      </c>
    </row>
    <row r="470" ht="17.25" spans="1:39">
      <c r="A470" s="282" t="s">
        <v>496</v>
      </c>
      <c r="B470" s="283" t="s">
        <v>3330</v>
      </c>
      <c r="C470" s="265" t="s">
        <v>538</v>
      </c>
      <c r="D470" s="283" t="s">
        <v>539</v>
      </c>
      <c r="E470" s="266">
        <v>466</v>
      </c>
      <c r="F470" s="266">
        <v>6</v>
      </c>
      <c r="G470" s="266">
        <v>5</v>
      </c>
      <c r="H470" s="266">
        <v>0</v>
      </c>
      <c r="I470" s="266">
        <v>0</v>
      </c>
      <c r="J470" s="267">
        <v>0</v>
      </c>
      <c r="K470" s="267">
        <v>2</v>
      </c>
      <c r="L470" s="267">
        <v>2</v>
      </c>
      <c r="M470" s="267">
        <v>2</v>
      </c>
      <c r="N470" s="267">
        <v>0</v>
      </c>
      <c r="O470" s="267">
        <v>270</v>
      </c>
      <c r="P470" s="267">
        <v>6</v>
      </c>
      <c r="Q470" s="267">
        <v>6</v>
      </c>
      <c r="R470" s="267">
        <v>3</v>
      </c>
      <c r="S470" s="267">
        <v>0</v>
      </c>
      <c r="T470" s="268">
        <v>0.015</v>
      </c>
      <c r="U470" s="269">
        <v>6682</v>
      </c>
      <c r="V470" s="269">
        <v>72</v>
      </c>
      <c r="W470" s="269">
        <v>71</v>
      </c>
      <c r="X470" s="269">
        <v>0</v>
      </c>
      <c r="Y470" s="267">
        <v>61</v>
      </c>
      <c r="Z470" s="270">
        <v>0.0107752170008979</v>
      </c>
      <c r="AA470" s="270">
        <v>0.0128755364806867</v>
      </c>
      <c r="AB470" s="270">
        <v>0</v>
      </c>
      <c r="AC470" s="271">
        <v>0.0222222222222222</v>
      </c>
      <c r="AD470" s="272">
        <v>0.0128755364806867</v>
      </c>
      <c r="AE470" s="273">
        <v>1650</v>
      </c>
      <c r="AF470" s="274">
        <v>28</v>
      </c>
      <c r="AG470" s="274">
        <v>0</v>
      </c>
      <c r="AH470" s="274">
        <v>1690</v>
      </c>
      <c r="AI470" s="274">
        <v>31</v>
      </c>
      <c r="AJ470" s="274">
        <v>0</v>
      </c>
      <c r="AK470" s="271">
        <v>0.016969696969697</v>
      </c>
      <c r="AL470" s="271">
        <v>0.0183431952662722</v>
      </c>
      <c r="AM470" s="272">
        <v>-0.00137349829657522</v>
      </c>
    </row>
    <row r="471" ht="17.25" spans="1:39">
      <c r="A471" s="282" t="s">
        <v>496</v>
      </c>
      <c r="B471" s="283" t="s">
        <v>3330</v>
      </c>
      <c r="C471" s="265" t="s">
        <v>540</v>
      </c>
      <c r="D471" s="283" t="s">
        <v>541</v>
      </c>
      <c r="E471" s="266">
        <v>55</v>
      </c>
      <c r="F471" s="266">
        <v>0</v>
      </c>
      <c r="G471" s="266">
        <v>0</v>
      </c>
      <c r="H471" s="266">
        <v>0</v>
      </c>
      <c r="I471" s="266">
        <v>0</v>
      </c>
      <c r="J471" s="267">
        <v>0</v>
      </c>
      <c r="K471" s="267">
        <v>0</v>
      </c>
      <c r="L471" s="267">
        <v>0</v>
      </c>
      <c r="M471" s="267">
        <v>0</v>
      </c>
      <c r="N471" s="267">
        <v>0</v>
      </c>
      <c r="O471" s="267">
        <v>43</v>
      </c>
      <c r="P471" s="267">
        <v>0</v>
      </c>
      <c r="Q471" s="267">
        <v>0</v>
      </c>
      <c r="R471" s="267">
        <v>0</v>
      </c>
      <c r="S471" s="267">
        <v>0</v>
      </c>
      <c r="T471" s="268">
        <v>0.015</v>
      </c>
      <c r="U471" s="269">
        <v>1642</v>
      </c>
      <c r="V471" s="269">
        <v>1</v>
      </c>
      <c r="W471" s="269">
        <v>1</v>
      </c>
      <c r="X471" s="269">
        <v>0</v>
      </c>
      <c r="Y471" s="267">
        <v>1</v>
      </c>
      <c r="Z471" s="270">
        <v>0.000609013398294762</v>
      </c>
      <c r="AA471" s="270">
        <v>0</v>
      </c>
      <c r="AB471" s="270">
        <v>0</v>
      </c>
      <c r="AC471" s="271">
        <v>0</v>
      </c>
      <c r="AD471" s="272">
        <v>0</v>
      </c>
      <c r="AE471" s="273">
        <v>310</v>
      </c>
      <c r="AF471" s="274">
        <v>0</v>
      </c>
      <c r="AG471" s="274">
        <v>0</v>
      </c>
      <c r="AH471" s="274">
        <v>438</v>
      </c>
      <c r="AI471" s="274">
        <v>0</v>
      </c>
      <c r="AJ471" s="274">
        <v>0</v>
      </c>
      <c r="AK471" s="271">
        <v>0</v>
      </c>
      <c r="AL471" s="271">
        <v>0</v>
      </c>
      <c r="AM471" s="272">
        <v>0</v>
      </c>
    </row>
    <row r="472" ht="17.25" spans="1:39">
      <c r="A472" s="282" t="s">
        <v>496</v>
      </c>
      <c r="B472" s="283" t="s">
        <v>3330</v>
      </c>
      <c r="C472" s="265" t="s">
        <v>542</v>
      </c>
      <c r="D472" s="283" t="s">
        <v>543</v>
      </c>
      <c r="E472" s="266">
        <v>659</v>
      </c>
      <c r="F472" s="266">
        <v>1</v>
      </c>
      <c r="G472" s="266">
        <v>1</v>
      </c>
      <c r="H472" s="266">
        <v>1</v>
      </c>
      <c r="I472" s="266">
        <v>0</v>
      </c>
      <c r="J472" s="267">
        <v>587</v>
      </c>
      <c r="K472" s="267">
        <v>3</v>
      </c>
      <c r="L472" s="267">
        <v>3</v>
      </c>
      <c r="M472" s="267">
        <v>3</v>
      </c>
      <c r="N472" s="267">
        <v>0</v>
      </c>
      <c r="O472" s="267">
        <v>704</v>
      </c>
      <c r="P472" s="267">
        <v>30</v>
      </c>
      <c r="Q472" s="267">
        <v>30</v>
      </c>
      <c r="R472" s="267">
        <v>30</v>
      </c>
      <c r="S472" s="267">
        <v>0</v>
      </c>
      <c r="T472" s="268">
        <v>0.015</v>
      </c>
      <c r="U472" s="269">
        <v>18977</v>
      </c>
      <c r="V472" s="269">
        <v>118</v>
      </c>
      <c r="W472" s="269">
        <v>117</v>
      </c>
      <c r="X472" s="269">
        <v>0</v>
      </c>
      <c r="Y472" s="267">
        <v>115</v>
      </c>
      <c r="Z472" s="270">
        <v>0.00621805343310323</v>
      </c>
      <c r="AA472" s="270">
        <v>0.00151745068285281</v>
      </c>
      <c r="AB472" s="270">
        <v>0.00511073253833049</v>
      </c>
      <c r="AC472" s="271">
        <v>0.0426136363636364</v>
      </c>
      <c r="AD472" s="272">
        <v>-0.00359328185547769</v>
      </c>
      <c r="AE472" s="273">
        <v>4555</v>
      </c>
      <c r="AF472" s="274">
        <v>46</v>
      </c>
      <c r="AG472" s="274">
        <v>0</v>
      </c>
      <c r="AH472" s="274">
        <v>4809</v>
      </c>
      <c r="AI472" s="274">
        <v>23</v>
      </c>
      <c r="AJ472" s="274">
        <v>0</v>
      </c>
      <c r="AK472" s="271">
        <v>0.0100987925356751</v>
      </c>
      <c r="AL472" s="271">
        <v>0.00478269910584321</v>
      </c>
      <c r="AM472" s="272">
        <v>0.00531609342983187</v>
      </c>
    </row>
    <row r="473" ht="17.25" spans="1:39">
      <c r="A473" s="282" t="s">
        <v>496</v>
      </c>
      <c r="B473" s="283" t="s">
        <v>3330</v>
      </c>
      <c r="C473" s="265" t="s">
        <v>544</v>
      </c>
      <c r="D473" s="283" t="s">
        <v>545</v>
      </c>
      <c r="E473" s="266">
        <v>46</v>
      </c>
      <c r="F473" s="266">
        <v>0</v>
      </c>
      <c r="G473" s="266">
        <v>0</v>
      </c>
      <c r="H473" s="266">
        <v>0</v>
      </c>
      <c r="I473" s="266">
        <v>0</v>
      </c>
      <c r="J473" s="267">
        <v>0</v>
      </c>
      <c r="K473" s="267">
        <v>0</v>
      </c>
      <c r="L473" s="267">
        <v>0</v>
      </c>
      <c r="M473" s="267">
        <v>0</v>
      </c>
      <c r="N473" s="267">
        <v>0</v>
      </c>
      <c r="O473" s="267">
        <v>2</v>
      </c>
      <c r="P473" s="267">
        <v>0</v>
      </c>
      <c r="Q473" s="267">
        <v>0</v>
      </c>
      <c r="R473" s="267">
        <v>0</v>
      </c>
      <c r="S473" s="267">
        <v>0</v>
      </c>
      <c r="T473" s="268">
        <v>0.015</v>
      </c>
      <c r="U473" s="269">
        <v>632</v>
      </c>
      <c r="V473" s="269">
        <v>1</v>
      </c>
      <c r="W473" s="269">
        <v>1</v>
      </c>
      <c r="X473" s="269">
        <v>0</v>
      </c>
      <c r="Y473" s="267">
        <v>1</v>
      </c>
      <c r="Z473" s="270">
        <v>0.00158227848101266</v>
      </c>
      <c r="AA473" s="270">
        <v>0</v>
      </c>
      <c r="AB473" s="270">
        <v>0</v>
      </c>
      <c r="AC473" s="271">
        <v>0</v>
      </c>
      <c r="AD473" s="272">
        <v>0</v>
      </c>
      <c r="AE473" s="273">
        <v>134</v>
      </c>
      <c r="AF473" s="274">
        <v>0</v>
      </c>
      <c r="AG473" s="274">
        <v>0</v>
      </c>
      <c r="AH473" s="274">
        <v>211</v>
      </c>
      <c r="AI473" s="274">
        <v>0</v>
      </c>
      <c r="AJ473" s="274">
        <v>0</v>
      </c>
      <c r="AK473" s="271">
        <v>0</v>
      </c>
      <c r="AL473" s="271">
        <v>0</v>
      </c>
      <c r="AM473" s="272">
        <v>0</v>
      </c>
    </row>
    <row r="474" ht="17.25" spans="1:39">
      <c r="A474" s="282" t="s">
        <v>496</v>
      </c>
      <c r="B474" s="283" t="s">
        <v>3330</v>
      </c>
      <c r="C474" s="265" t="s">
        <v>546</v>
      </c>
      <c r="D474" s="283" t="s">
        <v>547</v>
      </c>
      <c r="E474" s="266">
        <v>93</v>
      </c>
      <c r="F474" s="266">
        <v>0</v>
      </c>
      <c r="G474" s="266">
        <v>0</v>
      </c>
      <c r="H474" s="266">
        <v>0</v>
      </c>
      <c r="I474" s="266">
        <v>0</v>
      </c>
      <c r="J474" s="267">
        <v>83</v>
      </c>
      <c r="K474" s="267">
        <v>0</v>
      </c>
      <c r="L474" s="267">
        <v>0</v>
      </c>
      <c r="M474" s="267">
        <v>0</v>
      </c>
      <c r="N474" s="267">
        <v>0</v>
      </c>
      <c r="O474" s="267">
        <v>77</v>
      </c>
      <c r="P474" s="267">
        <v>0</v>
      </c>
      <c r="Q474" s="267">
        <v>0</v>
      </c>
      <c r="R474" s="267">
        <v>0</v>
      </c>
      <c r="S474" s="267">
        <v>0</v>
      </c>
      <c r="T474" s="268">
        <v>0.015</v>
      </c>
      <c r="U474" s="269">
        <v>2344</v>
      </c>
      <c r="V474" s="269">
        <v>3</v>
      </c>
      <c r="W474" s="269">
        <v>3</v>
      </c>
      <c r="X474" s="269">
        <v>0</v>
      </c>
      <c r="Y474" s="267">
        <v>3</v>
      </c>
      <c r="Z474" s="270">
        <v>0.00127986348122867</v>
      </c>
      <c r="AA474" s="270">
        <v>0</v>
      </c>
      <c r="AB474" s="270">
        <v>0</v>
      </c>
      <c r="AC474" s="271">
        <v>0</v>
      </c>
      <c r="AD474" s="272">
        <v>0</v>
      </c>
      <c r="AE474" s="273">
        <v>615</v>
      </c>
      <c r="AF474" s="274">
        <v>0</v>
      </c>
      <c r="AG474" s="274">
        <v>0</v>
      </c>
      <c r="AH474" s="274">
        <v>582</v>
      </c>
      <c r="AI474" s="274">
        <v>1</v>
      </c>
      <c r="AJ474" s="274">
        <v>0</v>
      </c>
      <c r="AK474" s="271">
        <v>0</v>
      </c>
      <c r="AL474" s="271">
        <v>0.00171821305841924</v>
      </c>
      <c r="AM474" s="272">
        <v>-0.00171821305841924</v>
      </c>
    </row>
    <row r="475" ht="17.25" spans="1:39">
      <c r="A475" s="282" t="s">
        <v>496</v>
      </c>
      <c r="B475" s="283" t="s">
        <v>3330</v>
      </c>
      <c r="C475" s="265" t="s">
        <v>548</v>
      </c>
      <c r="D475" s="283" t="s">
        <v>549</v>
      </c>
      <c r="E475" s="266">
        <v>291</v>
      </c>
      <c r="F475" s="266">
        <v>0</v>
      </c>
      <c r="G475" s="266">
        <v>0</v>
      </c>
      <c r="H475" s="266">
        <v>0</v>
      </c>
      <c r="I475" s="266">
        <v>0</v>
      </c>
      <c r="J475" s="267">
        <v>307</v>
      </c>
      <c r="K475" s="267">
        <v>1</v>
      </c>
      <c r="L475" s="267">
        <v>1</v>
      </c>
      <c r="M475" s="267">
        <v>1</v>
      </c>
      <c r="N475" s="267">
        <v>0</v>
      </c>
      <c r="O475" s="267">
        <v>349</v>
      </c>
      <c r="P475" s="267">
        <v>0</v>
      </c>
      <c r="Q475" s="267">
        <v>0</v>
      </c>
      <c r="R475" s="267">
        <v>0</v>
      </c>
      <c r="S475" s="267">
        <v>0</v>
      </c>
      <c r="T475" s="268">
        <v>0.015</v>
      </c>
      <c r="U475" s="269">
        <v>7008</v>
      </c>
      <c r="V475" s="269">
        <v>28</v>
      </c>
      <c r="W475" s="269">
        <v>28</v>
      </c>
      <c r="X475" s="269">
        <v>0</v>
      </c>
      <c r="Y475" s="267">
        <v>28</v>
      </c>
      <c r="Z475" s="270">
        <v>0.00399543378995434</v>
      </c>
      <c r="AA475" s="270">
        <v>0</v>
      </c>
      <c r="AB475" s="270">
        <v>0.00325732899022801</v>
      </c>
      <c r="AC475" s="271">
        <v>0</v>
      </c>
      <c r="AD475" s="272">
        <v>-0.00325732899022801</v>
      </c>
      <c r="AE475" s="273">
        <v>2218</v>
      </c>
      <c r="AF475" s="274">
        <v>3</v>
      </c>
      <c r="AG475" s="274">
        <v>0</v>
      </c>
      <c r="AH475" s="274">
        <v>1973</v>
      </c>
      <c r="AI475" s="274">
        <v>15</v>
      </c>
      <c r="AJ475" s="274">
        <v>0</v>
      </c>
      <c r="AK475" s="271">
        <v>0.00135256988277728</v>
      </c>
      <c r="AL475" s="271">
        <v>0.00760263558033452</v>
      </c>
      <c r="AM475" s="272">
        <v>-0.00625006569755724</v>
      </c>
    </row>
    <row r="476" ht="17.25" spans="1:39">
      <c r="A476" s="282" t="s">
        <v>496</v>
      </c>
      <c r="B476" s="283" t="s">
        <v>3330</v>
      </c>
      <c r="C476" s="265" t="s">
        <v>550</v>
      </c>
      <c r="D476" s="283" t="s">
        <v>551</v>
      </c>
      <c r="E476" s="266">
        <v>724</v>
      </c>
      <c r="F476" s="266">
        <v>7</v>
      </c>
      <c r="G476" s="266">
        <v>7</v>
      </c>
      <c r="H476" s="266">
        <v>2</v>
      </c>
      <c r="I476" s="266">
        <v>0</v>
      </c>
      <c r="J476" s="267">
        <v>0</v>
      </c>
      <c r="K476" s="267">
        <v>0</v>
      </c>
      <c r="L476" s="267">
        <v>0</v>
      </c>
      <c r="M476" s="267">
        <v>0</v>
      </c>
      <c r="N476" s="267">
        <v>0</v>
      </c>
      <c r="O476" s="267">
        <v>778</v>
      </c>
      <c r="P476" s="267">
        <v>0</v>
      </c>
      <c r="Q476" s="267">
        <v>0</v>
      </c>
      <c r="R476" s="267">
        <v>0</v>
      </c>
      <c r="S476" s="267">
        <v>0</v>
      </c>
      <c r="T476" s="268">
        <v>0.015</v>
      </c>
      <c r="U476" s="269">
        <v>16471</v>
      </c>
      <c r="V476" s="269">
        <v>111</v>
      </c>
      <c r="W476" s="269">
        <v>111</v>
      </c>
      <c r="X476" s="269">
        <v>0</v>
      </c>
      <c r="Y476" s="267">
        <v>99</v>
      </c>
      <c r="Z476" s="270">
        <v>0.00673911723635481</v>
      </c>
      <c r="AA476" s="270">
        <v>0.00966850828729282</v>
      </c>
      <c r="AB476" s="270">
        <v>0</v>
      </c>
      <c r="AC476" s="271">
        <v>0</v>
      </c>
      <c r="AD476" s="272">
        <v>0.00966850828729282</v>
      </c>
      <c r="AE476" s="273">
        <v>4203</v>
      </c>
      <c r="AF476" s="274">
        <v>36</v>
      </c>
      <c r="AG476" s="274">
        <v>0</v>
      </c>
      <c r="AH476" s="274">
        <v>5340</v>
      </c>
      <c r="AI476" s="274">
        <v>18</v>
      </c>
      <c r="AJ476" s="274">
        <v>0</v>
      </c>
      <c r="AK476" s="271">
        <v>0.00856531049250535</v>
      </c>
      <c r="AL476" s="271">
        <v>0.00337078651685393</v>
      </c>
      <c r="AM476" s="272">
        <v>0.00519452397565142</v>
      </c>
    </row>
    <row r="477" ht="17.25" spans="1:39">
      <c r="A477" s="282" t="s">
        <v>496</v>
      </c>
      <c r="B477" s="283" t="s">
        <v>3330</v>
      </c>
      <c r="C477" s="265" t="s">
        <v>552</v>
      </c>
      <c r="D477" s="283" t="s">
        <v>553</v>
      </c>
      <c r="E477" s="266">
        <v>0</v>
      </c>
      <c r="F477" s="266">
        <v>0</v>
      </c>
      <c r="G477" s="266">
        <v>0</v>
      </c>
      <c r="H477" s="266">
        <v>0</v>
      </c>
      <c r="I477" s="266">
        <v>0</v>
      </c>
      <c r="J477" s="267">
        <v>0</v>
      </c>
      <c r="K477" s="267">
        <v>0</v>
      </c>
      <c r="L477" s="267">
        <v>0</v>
      </c>
      <c r="M477" s="267">
        <v>0</v>
      </c>
      <c r="N477" s="267">
        <v>0</v>
      </c>
      <c r="O477" s="267">
        <v>0</v>
      </c>
      <c r="P477" s="267">
        <v>0</v>
      </c>
      <c r="Q477" s="267">
        <v>0</v>
      </c>
      <c r="R477" s="267">
        <v>0</v>
      </c>
      <c r="S477" s="267">
        <v>0</v>
      </c>
      <c r="T477" s="268">
        <v>0.015</v>
      </c>
      <c r="U477" s="269">
        <v>0</v>
      </c>
      <c r="V477" s="269">
        <v>0</v>
      </c>
      <c r="W477" s="269">
        <v>0</v>
      </c>
      <c r="X477" s="269">
        <v>0</v>
      </c>
      <c r="Y477" s="267">
        <v>0</v>
      </c>
      <c r="Z477" s="270">
        <v>0</v>
      </c>
      <c r="AA477" s="270">
        <v>0</v>
      </c>
      <c r="AB477" s="270">
        <v>0</v>
      </c>
      <c r="AC477" s="271">
        <v>0</v>
      </c>
      <c r="AD477" s="272">
        <v>0</v>
      </c>
      <c r="AE477" s="273">
        <v>0</v>
      </c>
      <c r="AF477" s="274">
        <v>0</v>
      </c>
      <c r="AG477" s="274">
        <v>0</v>
      </c>
      <c r="AH477" s="274">
        <v>0</v>
      </c>
      <c r="AI477" s="274">
        <v>0</v>
      </c>
      <c r="AJ477" s="274">
        <v>0</v>
      </c>
      <c r="AK477" s="271">
        <v>0</v>
      </c>
      <c r="AL477" s="271">
        <v>0</v>
      </c>
      <c r="AM477" s="272">
        <v>0</v>
      </c>
    </row>
    <row r="478" ht="17.25" spans="1:39">
      <c r="A478" s="282" t="s">
        <v>496</v>
      </c>
      <c r="B478" s="283" t="s">
        <v>3330</v>
      </c>
      <c r="C478" s="265" t="s">
        <v>554</v>
      </c>
      <c r="D478" s="283" t="s">
        <v>555</v>
      </c>
      <c r="E478" s="266">
        <v>5991</v>
      </c>
      <c r="F478" s="266">
        <v>113</v>
      </c>
      <c r="G478" s="266">
        <v>95</v>
      </c>
      <c r="H478" s="266">
        <v>1</v>
      </c>
      <c r="I478" s="266">
        <v>0</v>
      </c>
      <c r="J478" s="267">
        <v>9554</v>
      </c>
      <c r="K478" s="267">
        <v>189</v>
      </c>
      <c r="L478" s="267">
        <v>188</v>
      </c>
      <c r="M478" s="267">
        <v>41</v>
      </c>
      <c r="N478" s="267">
        <v>0</v>
      </c>
      <c r="O478" s="267">
        <v>9685</v>
      </c>
      <c r="P478" s="267">
        <v>166</v>
      </c>
      <c r="Q478" s="267">
        <v>166</v>
      </c>
      <c r="R478" s="267">
        <v>117</v>
      </c>
      <c r="S478" s="267">
        <v>0</v>
      </c>
      <c r="T478" s="268">
        <v>0.015</v>
      </c>
      <c r="U478" s="269">
        <v>270491</v>
      </c>
      <c r="V478" s="269">
        <v>5092</v>
      </c>
      <c r="W478" s="269">
        <v>5072</v>
      </c>
      <c r="X478" s="269">
        <v>2</v>
      </c>
      <c r="Y478" s="267">
        <v>4721</v>
      </c>
      <c r="Z478" s="270">
        <v>0.0188176316402394</v>
      </c>
      <c r="AA478" s="270">
        <v>0.0188616257719913</v>
      </c>
      <c r="AB478" s="270">
        <v>0.0197822901402554</v>
      </c>
      <c r="AC478" s="271">
        <v>0.017139907072793</v>
      </c>
      <c r="AD478" s="272">
        <v>-0.00092066436826407</v>
      </c>
      <c r="AE478" s="273">
        <v>63512</v>
      </c>
      <c r="AF478" s="274">
        <v>1193</v>
      </c>
      <c r="AG478" s="274">
        <v>0</v>
      </c>
      <c r="AH478" s="274">
        <v>63640</v>
      </c>
      <c r="AI478" s="274">
        <v>1223</v>
      </c>
      <c r="AJ478" s="274">
        <v>0</v>
      </c>
      <c r="AK478" s="271">
        <v>0.0187838518705127</v>
      </c>
      <c r="AL478" s="271">
        <v>0.0192174732872407</v>
      </c>
      <c r="AM478" s="272">
        <v>-0.000433621416728071</v>
      </c>
    </row>
    <row r="479" ht="17.25" spans="1:39">
      <c r="A479" s="282" t="s">
        <v>496</v>
      </c>
      <c r="B479" s="283" t="s">
        <v>3330</v>
      </c>
      <c r="C479" s="265" t="s">
        <v>556</v>
      </c>
      <c r="D479" s="283" t="s">
        <v>557</v>
      </c>
      <c r="E479" s="266">
        <v>5877</v>
      </c>
      <c r="F479" s="266">
        <v>129</v>
      </c>
      <c r="G479" s="266">
        <v>98</v>
      </c>
      <c r="H479" s="266">
        <v>0</v>
      </c>
      <c r="I479" s="266">
        <v>0</v>
      </c>
      <c r="J479" s="267">
        <v>9528</v>
      </c>
      <c r="K479" s="267">
        <v>255</v>
      </c>
      <c r="L479" s="267">
        <v>255</v>
      </c>
      <c r="M479" s="267">
        <v>68</v>
      </c>
      <c r="N479" s="267">
        <v>0</v>
      </c>
      <c r="O479" s="267">
        <v>9845</v>
      </c>
      <c r="P479" s="267">
        <v>216</v>
      </c>
      <c r="Q479" s="267">
        <v>216</v>
      </c>
      <c r="R479" s="267">
        <v>161</v>
      </c>
      <c r="S479" s="267">
        <v>0</v>
      </c>
      <c r="T479" s="268">
        <v>0.015</v>
      </c>
      <c r="U479" s="269">
        <v>284276</v>
      </c>
      <c r="V479" s="269">
        <v>6589</v>
      </c>
      <c r="W479" s="269">
        <v>6556</v>
      </c>
      <c r="X479" s="269">
        <v>8</v>
      </c>
      <c r="Y479" s="267">
        <v>6131</v>
      </c>
      <c r="Z479" s="270">
        <v>0.0231500372877063</v>
      </c>
      <c r="AA479" s="270">
        <v>0.0219499744767739</v>
      </c>
      <c r="AB479" s="270">
        <v>0.0267632241813602</v>
      </c>
      <c r="AC479" s="271">
        <v>0.0219400711020823</v>
      </c>
      <c r="AD479" s="272">
        <v>-0.00481324970458634</v>
      </c>
      <c r="AE479" s="273">
        <v>65010</v>
      </c>
      <c r="AF479" s="274">
        <v>1470</v>
      </c>
      <c r="AG479" s="274">
        <v>0</v>
      </c>
      <c r="AH479" s="274">
        <v>68894</v>
      </c>
      <c r="AI479" s="274">
        <v>1625</v>
      </c>
      <c r="AJ479" s="274">
        <v>0</v>
      </c>
      <c r="AK479" s="271">
        <v>0.0226119058606368</v>
      </c>
      <c r="AL479" s="271">
        <v>0.0235869596771852</v>
      </c>
      <c r="AM479" s="272">
        <v>-0.000975053816548416</v>
      </c>
    </row>
    <row r="480" ht="17.25" spans="1:39">
      <c r="A480" s="282" t="s">
        <v>496</v>
      </c>
      <c r="B480" s="283" t="s">
        <v>3330</v>
      </c>
      <c r="C480" s="265" t="s">
        <v>558</v>
      </c>
      <c r="D480" s="283" t="s">
        <v>559</v>
      </c>
      <c r="E480" s="266">
        <v>1323</v>
      </c>
      <c r="F480" s="266">
        <v>0</v>
      </c>
      <c r="G480" s="266">
        <v>0</v>
      </c>
      <c r="H480" s="266">
        <v>0</v>
      </c>
      <c r="I480" s="266">
        <v>0</v>
      </c>
      <c r="J480" s="267">
        <v>969</v>
      </c>
      <c r="K480" s="267">
        <v>2</v>
      </c>
      <c r="L480" s="267">
        <v>2</v>
      </c>
      <c r="M480" s="267">
        <v>1</v>
      </c>
      <c r="N480" s="267">
        <v>0</v>
      </c>
      <c r="O480" s="267">
        <v>1649</v>
      </c>
      <c r="P480" s="267">
        <v>3</v>
      </c>
      <c r="Q480" s="267">
        <v>3</v>
      </c>
      <c r="R480" s="267">
        <v>1</v>
      </c>
      <c r="S480" s="267">
        <v>0</v>
      </c>
      <c r="T480" s="268">
        <v>0.015</v>
      </c>
      <c r="U480" s="269">
        <v>39470</v>
      </c>
      <c r="V480" s="269">
        <v>27</v>
      </c>
      <c r="W480" s="269">
        <v>27</v>
      </c>
      <c r="X480" s="269">
        <v>0</v>
      </c>
      <c r="Y480" s="267">
        <v>21</v>
      </c>
      <c r="Z480" s="270">
        <v>0.000684063845958956</v>
      </c>
      <c r="AA480" s="270">
        <v>0</v>
      </c>
      <c r="AB480" s="270">
        <v>0.00206398348813209</v>
      </c>
      <c r="AC480" s="271">
        <v>0.00181928441479685</v>
      </c>
      <c r="AD480" s="272">
        <v>-0.00206398348813209</v>
      </c>
      <c r="AE480" s="273">
        <v>9837</v>
      </c>
      <c r="AF480" s="274">
        <v>8</v>
      </c>
      <c r="AG480" s="274">
        <v>0</v>
      </c>
      <c r="AH480" s="274">
        <v>9654</v>
      </c>
      <c r="AI480" s="274">
        <v>1</v>
      </c>
      <c r="AJ480" s="274">
        <v>0</v>
      </c>
      <c r="AK480" s="271">
        <v>0.000813256074006303</v>
      </c>
      <c r="AL480" s="271">
        <v>0.000103584006629376</v>
      </c>
      <c r="AM480" s="272">
        <v>0.000709672067376926</v>
      </c>
    </row>
    <row r="481" ht="17.25" spans="1:39">
      <c r="A481" s="282" t="s">
        <v>496</v>
      </c>
      <c r="B481" s="283" t="s">
        <v>3331</v>
      </c>
      <c r="C481" s="265" t="s">
        <v>560</v>
      </c>
      <c r="D481" s="283" t="s">
        <v>561</v>
      </c>
      <c r="E481" s="266">
        <v>6231</v>
      </c>
      <c r="F481" s="266">
        <v>118</v>
      </c>
      <c r="G481" s="266">
        <v>60</v>
      </c>
      <c r="H481" s="266">
        <v>0</v>
      </c>
      <c r="I481" s="266">
        <v>0</v>
      </c>
      <c r="J481" s="267">
        <v>10801</v>
      </c>
      <c r="K481" s="267">
        <v>140</v>
      </c>
      <c r="L481" s="267">
        <v>140</v>
      </c>
      <c r="M481" s="267">
        <v>2</v>
      </c>
      <c r="N481" s="267">
        <v>0</v>
      </c>
      <c r="O481" s="267">
        <v>11111</v>
      </c>
      <c r="P481" s="267">
        <v>137</v>
      </c>
      <c r="Q481" s="267">
        <v>137</v>
      </c>
      <c r="R481" s="267">
        <v>44</v>
      </c>
      <c r="S481" s="267">
        <v>0</v>
      </c>
      <c r="T481" s="268">
        <v>0.015</v>
      </c>
      <c r="U481" s="269">
        <v>319160</v>
      </c>
      <c r="V481" s="269">
        <v>4228</v>
      </c>
      <c r="W481" s="269">
        <v>4170</v>
      </c>
      <c r="X481" s="269">
        <v>0</v>
      </c>
      <c r="Y481" s="267">
        <v>3762</v>
      </c>
      <c r="Z481" s="270">
        <v>0.0132472740944981</v>
      </c>
      <c r="AA481" s="270">
        <v>0.0189375702134489</v>
      </c>
      <c r="AB481" s="270">
        <v>0.0129617627997408</v>
      </c>
      <c r="AC481" s="271">
        <v>0.012330123301233</v>
      </c>
      <c r="AD481" s="272">
        <v>0.00597580741370812</v>
      </c>
      <c r="AE481" s="273">
        <v>72585</v>
      </c>
      <c r="AF481" s="274">
        <v>1033</v>
      </c>
      <c r="AG481" s="274">
        <v>0</v>
      </c>
      <c r="AH481" s="274">
        <v>74967</v>
      </c>
      <c r="AI481" s="274">
        <v>1044</v>
      </c>
      <c r="AJ481" s="274">
        <v>0</v>
      </c>
      <c r="AK481" s="271">
        <v>0.0142315905490115</v>
      </c>
      <c r="AL481" s="271">
        <v>0.0139261274960983</v>
      </c>
      <c r="AM481" s="272">
        <v>0.00030546305291322</v>
      </c>
    </row>
    <row r="482" ht="17.25" spans="1:39">
      <c r="A482" s="282" t="s">
        <v>496</v>
      </c>
      <c r="B482" s="283" t="s">
        <v>3331</v>
      </c>
      <c r="C482" s="265" t="s">
        <v>562</v>
      </c>
      <c r="D482" s="283" t="s">
        <v>563</v>
      </c>
      <c r="E482" s="266">
        <v>7950</v>
      </c>
      <c r="F482" s="266">
        <v>152</v>
      </c>
      <c r="G482" s="266">
        <v>74</v>
      </c>
      <c r="H482" s="266">
        <v>0</v>
      </c>
      <c r="I482" s="266">
        <v>0</v>
      </c>
      <c r="J482" s="267">
        <v>13735</v>
      </c>
      <c r="K482" s="267">
        <v>289</v>
      </c>
      <c r="L482" s="267">
        <v>289</v>
      </c>
      <c r="M482" s="267">
        <v>21</v>
      </c>
      <c r="N482" s="267">
        <v>0</v>
      </c>
      <c r="O482" s="267">
        <v>13716</v>
      </c>
      <c r="P482" s="267">
        <v>253</v>
      </c>
      <c r="Q482" s="267">
        <v>253</v>
      </c>
      <c r="R482" s="267">
        <v>59</v>
      </c>
      <c r="S482" s="267">
        <v>0</v>
      </c>
      <c r="T482" s="268">
        <v>0.015</v>
      </c>
      <c r="U482" s="269">
        <v>394381</v>
      </c>
      <c r="V482" s="269">
        <v>7703</v>
      </c>
      <c r="W482" s="269">
        <v>7622</v>
      </c>
      <c r="X482" s="269">
        <v>0</v>
      </c>
      <c r="Y482" s="267">
        <v>6907</v>
      </c>
      <c r="Z482" s="270">
        <v>0.0195318740000152</v>
      </c>
      <c r="AA482" s="270">
        <v>0.0191194968553459</v>
      </c>
      <c r="AB482" s="270">
        <v>0.0210411357844922</v>
      </c>
      <c r="AC482" s="271">
        <v>0.018445610965296</v>
      </c>
      <c r="AD482" s="272">
        <v>-0.00192163892914626</v>
      </c>
      <c r="AE482" s="273">
        <v>90833</v>
      </c>
      <c r="AF482" s="274">
        <v>1781</v>
      </c>
      <c r="AG482" s="274">
        <v>0</v>
      </c>
      <c r="AH482" s="274">
        <v>92787</v>
      </c>
      <c r="AI482" s="274">
        <v>2007</v>
      </c>
      <c r="AJ482" s="274">
        <v>0</v>
      </c>
      <c r="AK482" s="271">
        <v>0.0196074114033446</v>
      </c>
      <c r="AL482" s="271">
        <v>0.0216301852630218</v>
      </c>
      <c r="AM482" s="272">
        <v>-0.00202277385967716</v>
      </c>
    </row>
    <row r="483" ht="17.25" spans="1:39">
      <c r="A483" s="282" t="s">
        <v>496</v>
      </c>
      <c r="B483" s="283" t="s">
        <v>3331</v>
      </c>
      <c r="C483" s="265" t="s">
        <v>564</v>
      </c>
      <c r="D483" s="283" t="s">
        <v>565</v>
      </c>
      <c r="E483" s="266">
        <v>7983</v>
      </c>
      <c r="F483" s="266">
        <v>131</v>
      </c>
      <c r="G483" s="266">
        <v>96</v>
      </c>
      <c r="H483" s="266">
        <v>0</v>
      </c>
      <c r="I483" s="266">
        <v>0</v>
      </c>
      <c r="J483" s="267">
        <v>14455</v>
      </c>
      <c r="K483" s="267">
        <v>167</v>
      </c>
      <c r="L483" s="267">
        <v>167</v>
      </c>
      <c r="M483" s="267">
        <v>9</v>
      </c>
      <c r="N483" s="267">
        <v>0</v>
      </c>
      <c r="O483" s="267">
        <v>15428</v>
      </c>
      <c r="P483" s="267">
        <v>187</v>
      </c>
      <c r="Q483" s="267">
        <v>186</v>
      </c>
      <c r="R483" s="267">
        <v>105</v>
      </c>
      <c r="S483" s="267">
        <v>0</v>
      </c>
      <c r="T483" s="268">
        <v>0.015</v>
      </c>
      <c r="U483" s="269">
        <v>403722</v>
      </c>
      <c r="V483" s="269">
        <v>5601</v>
      </c>
      <c r="W483" s="269">
        <v>5564</v>
      </c>
      <c r="X483" s="269">
        <v>7</v>
      </c>
      <c r="Y483" s="267">
        <v>5126</v>
      </c>
      <c r="Z483" s="270">
        <v>0.0138560692753925</v>
      </c>
      <c r="AA483" s="270">
        <v>0.0164098709758236</v>
      </c>
      <c r="AB483" s="270">
        <v>0.011553095814597</v>
      </c>
      <c r="AC483" s="271">
        <v>0.0121208192896033</v>
      </c>
      <c r="AD483" s="272">
        <v>0.0048567751612266</v>
      </c>
      <c r="AE483" s="273">
        <v>99294</v>
      </c>
      <c r="AF483" s="274">
        <v>1367</v>
      </c>
      <c r="AG483" s="274">
        <v>0</v>
      </c>
      <c r="AH483" s="274">
        <v>95382</v>
      </c>
      <c r="AI483" s="274">
        <v>1349</v>
      </c>
      <c r="AJ483" s="274">
        <v>3</v>
      </c>
      <c r="AK483" s="271">
        <v>0.0137671964066308</v>
      </c>
      <c r="AL483" s="271">
        <v>0.0141116772556667</v>
      </c>
      <c r="AM483" s="272">
        <v>-0.000344480849035874</v>
      </c>
    </row>
    <row r="484" ht="17.25" spans="1:39">
      <c r="A484" s="282" t="s">
        <v>496</v>
      </c>
      <c r="B484" s="283" t="s">
        <v>3331</v>
      </c>
      <c r="C484" s="265" t="s">
        <v>566</v>
      </c>
      <c r="D484" s="283" t="s">
        <v>567</v>
      </c>
      <c r="E484" s="266">
        <v>7077</v>
      </c>
      <c r="F484" s="266">
        <v>103</v>
      </c>
      <c r="G484" s="266">
        <v>70</v>
      </c>
      <c r="H484" s="266">
        <v>0</v>
      </c>
      <c r="I484" s="266">
        <v>0</v>
      </c>
      <c r="J484" s="267">
        <v>11761</v>
      </c>
      <c r="K484" s="267">
        <v>183</v>
      </c>
      <c r="L484" s="267">
        <v>183</v>
      </c>
      <c r="M484" s="267">
        <v>43</v>
      </c>
      <c r="N484" s="267">
        <v>0</v>
      </c>
      <c r="O484" s="267">
        <v>12133</v>
      </c>
      <c r="P484" s="267">
        <v>162</v>
      </c>
      <c r="Q484" s="267">
        <v>162</v>
      </c>
      <c r="R484" s="267">
        <v>101</v>
      </c>
      <c r="S484" s="267">
        <v>0</v>
      </c>
      <c r="T484" s="268">
        <v>0.015</v>
      </c>
      <c r="U484" s="269">
        <v>344114</v>
      </c>
      <c r="V484" s="269">
        <v>4680</v>
      </c>
      <c r="W484" s="269">
        <v>4647</v>
      </c>
      <c r="X484" s="269">
        <v>4</v>
      </c>
      <c r="Y484" s="267">
        <v>4312</v>
      </c>
      <c r="Z484" s="270">
        <v>0.0135885200834607</v>
      </c>
      <c r="AA484" s="270">
        <v>0.0145541896283736</v>
      </c>
      <c r="AB484" s="270">
        <v>0.0155599013689312</v>
      </c>
      <c r="AC484" s="271">
        <v>0.0133520151652518</v>
      </c>
      <c r="AD484" s="272">
        <v>-0.00100571174055761</v>
      </c>
      <c r="AE484" s="273">
        <v>79439</v>
      </c>
      <c r="AF484" s="274">
        <v>1187</v>
      </c>
      <c r="AG484" s="274">
        <v>0</v>
      </c>
      <c r="AH484" s="274">
        <v>82082</v>
      </c>
      <c r="AI484" s="274">
        <v>1179</v>
      </c>
      <c r="AJ484" s="274">
        <v>2</v>
      </c>
      <c r="AK484" s="271">
        <v>0.0149422827578393</v>
      </c>
      <c r="AL484" s="271">
        <v>0.014339319217368</v>
      </c>
      <c r="AM484" s="272">
        <v>0.00060296354047135</v>
      </c>
    </row>
    <row r="485" ht="17.25" spans="1:39">
      <c r="A485" s="282" t="s">
        <v>496</v>
      </c>
      <c r="B485" s="283" t="s">
        <v>3331</v>
      </c>
      <c r="C485" s="265" t="s">
        <v>568</v>
      </c>
      <c r="D485" s="283" t="s">
        <v>569</v>
      </c>
      <c r="E485" s="266">
        <v>5160</v>
      </c>
      <c r="F485" s="266">
        <v>95</v>
      </c>
      <c r="G485" s="266">
        <v>60</v>
      </c>
      <c r="H485" s="266">
        <v>5</v>
      </c>
      <c r="I485" s="266">
        <v>0</v>
      </c>
      <c r="J485" s="267">
        <v>8619</v>
      </c>
      <c r="K485" s="267">
        <v>177</v>
      </c>
      <c r="L485" s="267">
        <v>177</v>
      </c>
      <c r="M485" s="267">
        <v>6</v>
      </c>
      <c r="N485" s="267">
        <v>0</v>
      </c>
      <c r="O485" s="267">
        <v>8959</v>
      </c>
      <c r="P485" s="267">
        <v>185</v>
      </c>
      <c r="Q485" s="267">
        <v>185</v>
      </c>
      <c r="R485" s="267">
        <v>92</v>
      </c>
      <c r="S485" s="267">
        <v>0</v>
      </c>
      <c r="T485" s="268">
        <v>0.015</v>
      </c>
      <c r="U485" s="269">
        <v>251271</v>
      </c>
      <c r="V485" s="269">
        <v>4583</v>
      </c>
      <c r="W485" s="269">
        <v>4548</v>
      </c>
      <c r="X485" s="269">
        <v>0</v>
      </c>
      <c r="Y485" s="267">
        <v>4139</v>
      </c>
      <c r="Z485" s="270">
        <v>0.018239271543473</v>
      </c>
      <c r="AA485" s="270">
        <v>0.0184108527131783</v>
      </c>
      <c r="AB485" s="270">
        <v>0.0205360250609119</v>
      </c>
      <c r="AC485" s="271">
        <v>0.0206496260743387</v>
      </c>
      <c r="AD485" s="272">
        <v>-0.00212517234773364</v>
      </c>
      <c r="AE485" s="273">
        <v>58850</v>
      </c>
      <c r="AF485" s="274">
        <v>1189</v>
      </c>
      <c r="AG485" s="274">
        <v>0</v>
      </c>
      <c r="AH485" s="274">
        <v>59280</v>
      </c>
      <c r="AI485" s="274">
        <v>1077</v>
      </c>
      <c r="AJ485" s="274">
        <v>0</v>
      </c>
      <c r="AK485" s="271">
        <v>0.0202039082412914</v>
      </c>
      <c r="AL485" s="271">
        <v>0.018168016194332</v>
      </c>
      <c r="AM485" s="272">
        <v>0.00203589204695944</v>
      </c>
    </row>
    <row r="486" ht="17.25" spans="1:39">
      <c r="A486" s="282" t="s">
        <v>496</v>
      </c>
      <c r="B486" s="283" t="s">
        <v>3331</v>
      </c>
      <c r="C486" s="265" t="s">
        <v>570</v>
      </c>
      <c r="D486" s="283" t="s">
        <v>571</v>
      </c>
      <c r="E486" s="266">
        <v>3354</v>
      </c>
      <c r="F486" s="266">
        <v>48</v>
      </c>
      <c r="G486" s="266">
        <v>35</v>
      </c>
      <c r="H486" s="266">
        <v>0</v>
      </c>
      <c r="I486" s="266">
        <v>0</v>
      </c>
      <c r="J486" s="267">
        <v>5749</v>
      </c>
      <c r="K486" s="267">
        <v>83</v>
      </c>
      <c r="L486" s="267">
        <v>83</v>
      </c>
      <c r="M486" s="267">
        <v>4</v>
      </c>
      <c r="N486" s="267">
        <v>0</v>
      </c>
      <c r="O486" s="267">
        <v>6226</v>
      </c>
      <c r="P486" s="267">
        <v>89</v>
      </c>
      <c r="Q486" s="267">
        <v>89</v>
      </c>
      <c r="R486" s="267">
        <v>43</v>
      </c>
      <c r="S486" s="267">
        <v>0</v>
      </c>
      <c r="T486" s="268">
        <v>0.015</v>
      </c>
      <c r="U486" s="269">
        <v>169756</v>
      </c>
      <c r="V486" s="269">
        <v>2435</v>
      </c>
      <c r="W486" s="269">
        <v>2420</v>
      </c>
      <c r="X486" s="269">
        <v>1</v>
      </c>
      <c r="Y486" s="267">
        <v>2215</v>
      </c>
      <c r="Z486" s="270">
        <v>0.0143382266311647</v>
      </c>
      <c r="AA486" s="270">
        <v>0.0143112701252236</v>
      </c>
      <c r="AB486" s="270">
        <v>0.0144372934423378</v>
      </c>
      <c r="AC486" s="271">
        <v>0.0142948923867652</v>
      </c>
      <c r="AD486" s="272">
        <v>-0.000126023317114185</v>
      </c>
      <c r="AE486" s="273">
        <v>40550</v>
      </c>
      <c r="AF486" s="274">
        <v>597</v>
      </c>
      <c r="AG486" s="274">
        <v>0</v>
      </c>
      <c r="AH486" s="274">
        <v>41125</v>
      </c>
      <c r="AI486" s="274">
        <v>594</v>
      </c>
      <c r="AJ486" s="274">
        <v>0</v>
      </c>
      <c r="AK486" s="271">
        <v>0.0147225647348952</v>
      </c>
      <c r="AL486" s="271">
        <v>0.0144437689969605</v>
      </c>
      <c r="AM486" s="272">
        <v>0.000278795737934705</v>
      </c>
    </row>
    <row r="487" ht="17.25" spans="1:39">
      <c r="A487" s="282" t="s">
        <v>496</v>
      </c>
      <c r="B487" s="283" t="s">
        <v>3331</v>
      </c>
      <c r="C487" s="265" t="s">
        <v>572</v>
      </c>
      <c r="D487" s="283" t="s">
        <v>573</v>
      </c>
      <c r="E487" s="266">
        <v>8925</v>
      </c>
      <c r="F487" s="266">
        <v>151</v>
      </c>
      <c r="G487" s="266">
        <v>107</v>
      </c>
      <c r="H487" s="266">
        <v>1</v>
      </c>
      <c r="I487" s="266">
        <v>0</v>
      </c>
      <c r="J487" s="267">
        <v>15367</v>
      </c>
      <c r="K487" s="267">
        <v>295</v>
      </c>
      <c r="L487" s="267">
        <v>295</v>
      </c>
      <c r="M487" s="267">
        <v>1</v>
      </c>
      <c r="N487" s="267">
        <v>0</v>
      </c>
      <c r="O487" s="267">
        <v>15662</v>
      </c>
      <c r="P487" s="267">
        <v>291</v>
      </c>
      <c r="Q487" s="267">
        <v>291</v>
      </c>
      <c r="R487" s="267">
        <v>137</v>
      </c>
      <c r="S487" s="267">
        <v>0</v>
      </c>
      <c r="T487" s="268">
        <v>0.015</v>
      </c>
      <c r="U487" s="269">
        <v>452461</v>
      </c>
      <c r="V487" s="269">
        <v>7918</v>
      </c>
      <c r="W487" s="269">
        <v>7866</v>
      </c>
      <c r="X487" s="269">
        <v>2</v>
      </c>
      <c r="Y487" s="267">
        <v>7126</v>
      </c>
      <c r="Z487" s="270">
        <v>0.0174954305453951</v>
      </c>
      <c r="AA487" s="270">
        <v>0.0169187675070028</v>
      </c>
      <c r="AB487" s="270">
        <v>0.0191969805427214</v>
      </c>
      <c r="AC487" s="271">
        <v>0.0185800025539522</v>
      </c>
      <c r="AD487" s="272">
        <v>-0.00227821303571861</v>
      </c>
      <c r="AE487" s="273">
        <v>104051</v>
      </c>
      <c r="AF487" s="274">
        <v>1861</v>
      </c>
      <c r="AG487" s="274">
        <v>0</v>
      </c>
      <c r="AH487" s="274">
        <v>107596</v>
      </c>
      <c r="AI487" s="274">
        <v>1979</v>
      </c>
      <c r="AJ487" s="274">
        <v>0</v>
      </c>
      <c r="AK487" s="271">
        <v>0.0178854600148004</v>
      </c>
      <c r="AL487" s="271">
        <v>0.0183928770586267</v>
      </c>
      <c r="AM487" s="272">
        <v>-0.000507417043826279</v>
      </c>
    </row>
    <row r="488" ht="17.25" spans="1:39">
      <c r="A488" s="282" t="s">
        <v>496</v>
      </c>
      <c r="B488" s="283" t="s">
        <v>3331</v>
      </c>
      <c r="C488" s="265" t="s">
        <v>574</v>
      </c>
      <c r="D488" s="283" t="s">
        <v>575</v>
      </c>
      <c r="E488" s="266">
        <v>0</v>
      </c>
      <c r="F488" s="266">
        <v>0</v>
      </c>
      <c r="G488" s="266">
        <v>0</v>
      </c>
      <c r="H488" s="266">
        <v>0</v>
      </c>
      <c r="I488" s="266">
        <v>0</v>
      </c>
      <c r="J488" s="267">
        <v>0</v>
      </c>
      <c r="K488" s="267">
        <v>0</v>
      </c>
      <c r="L488" s="267">
        <v>0</v>
      </c>
      <c r="M488" s="267">
        <v>0</v>
      </c>
      <c r="N488" s="267">
        <v>0</v>
      </c>
      <c r="O488" s="267">
        <v>0</v>
      </c>
      <c r="P488" s="267">
        <v>0</v>
      </c>
      <c r="Q488" s="267">
        <v>0</v>
      </c>
      <c r="R488" s="267">
        <v>0</v>
      </c>
      <c r="S488" s="267">
        <v>0</v>
      </c>
      <c r="T488" s="268">
        <v>0.015</v>
      </c>
      <c r="U488" s="269">
        <v>0</v>
      </c>
      <c r="V488" s="269">
        <v>2</v>
      </c>
      <c r="W488" s="269">
        <v>2</v>
      </c>
      <c r="X488" s="269">
        <v>0</v>
      </c>
      <c r="Y488" s="267">
        <v>2</v>
      </c>
      <c r="Z488" s="270">
        <v>0</v>
      </c>
      <c r="AA488" s="270">
        <v>0</v>
      </c>
      <c r="AB488" s="270">
        <v>0</v>
      </c>
      <c r="AC488" s="271">
        <v>0</v>
      </c>
      <c r="AD488" s="272">
        <v>0</v>
      </c>
      <c r="AE488" s="273">
        <v>0</v>
      </c>
      <c r="AF488" s="274">
        <v>0</v>
      </c>
      <c r="AG488" s="274">
        <v>0</v>
      </c>
      <c r="AH488" s="274">
        <v>0</v>
      </c>
      <c r="AI488" s="274">
        <v>0</v>
      </c>
      <c r="AJ488" s="274">
        <v>0</v>
      </c>
      <c r="AK488" s="271">
        <v>0</v>
      </c>
      <c r="AL488" s="271">
        <v>0</v>
      </c>
      <c r="AM488" s="272">
        <v>0</v>
      </c>
    </row>
    <row r="489" ht="17.25" spans="1:39">
      <c r="A489" s="282" t="s">
        <v>496</v>
      </c>
      <c r="B489" s="283" t="s">
        <v>3331</v>
      </c>
      <c r="C489" s="265" t="s">
        <v>576</v>
      </c>
      <c r="D489" s="283" t="s">
        <v>577</v>
      </c>
      <c r="E489" s="266">
        <v>0</v>
      </c>
      <c r="F489" s="266">
        <v>0</v>
      </c>
      <c r="G489" s="266">
        <v>0</v>
      </c>
      <c r="H489" s="266">
        <v>0</v>
      </c>
      <c r="I489" s="266">
        <v>0</v>
      </c>
      <c r="J489" s="267">
        <v>0</v>
      </c>
      <c r="K489" s="267">
        <v>0</v>
      </c>
      <c r="L489" s="267">
        <v>0</v>
      </c>
      <c r="M489" s="267">
        <v>0</v>
      </c>
      <c r="N489" s="267">
        <v>0</v>
      </c>
      <c r="O489" s="267">
        <v>0</v>
      </c>
      <c r="P489" s="267">
        <v>0</v>
      </c>
      <c r="Q489" s="267">
        <v>0</v>
      </c>
      <c r="R489" s="267">
        <v>0</v>
      </c>
      <c r="S489" s="267">
        <v>0</v>
      </c>
      <c r="T489" s="268">
        <v>0.015</v>
      </c>
      <c r="U489" s="269">
        <v>0</v>
      </c>
      <c r="V489" s="269">
        <v>4</v>
      </c>
      <c r="W489" s="269">
        <v>4</v>
      </c>
      <c r="X489" s="269">
        <v>0</v>
      </c>
      <c r="Y489" s="267">
        <v>4</v>
      </c>
      <c r="Z489" s="270">
        <v>0</v>
      </c>
      <c r="AA489" s="270">
        <v>0</v>
      </c>
      <c r="AB489" s="270">
        <v>0</v>
      </c>
      <c r="AC489" s="271">
        <v>0</v>
      </c>
      <c r="AD489" s="272">
        <v>0</v>
      </c>
      <c r="AE489" s="273">
        <v>0</v>
      </c>
      <c r="AF489" s="274">
        <v>0</v>
      </c>
      <c r="AG489" s="274">
        <v>0</v>
      </c>
      <c r="AH489" s="274">
        <v>0</v>
      </c>
      <c r="AI489" s="274">
        <v>2</v>
      </c>
      <c r="AJ489" s="274">
        <v>0</v>
      </c>
      <c r="AK489" s="271">
        <v>0</v>
      </c>
      <c r="AL489" s="271">
        <v>0</v>
      </c>
      <c r="AM489" s="272">
        <v>0</v>
      </c>
    </row>
    <row r="490" ht="17.25" spans="1:39">
      <c r="A490" s="282" t="s">
        <v>496</v>
      </c>
      <c r="B490" s="283" t="s">
        <v>3331</v>
      </c>
      <c r="C490" s="265" t="s">
        <v>578</v>
      </c>
      <c r="D490" s="283" t="s">
        <v>579</v>
      </c>
      <c r="E490" s="266">
        <v>0</v>
      </c>
      <c r="F490" s="266">
        <v>0</v>
      </c>
      <c r="G490" s="266">
        <v>0</v>
      </c>
      <c r="H490" s="266">
        <v>0</v>
      </c>
      <c r="I490" s="266">
        <v>0</v>
      </c>
      <c r="J490" s="267">
        <v>0</v>
      </c>
      <c r="K490" s="267">
        <v>0</v>
      </c>
      <c r="L490" s="267">
        <v>0</v>
      </c>
      <c r="M490" s="267">
        <v>0</v>
      </c>
      <c r="N490" s="267">
        <v>0</v>
      </c>
      <c r="O490" s="267">
        <v>0</v>
      </c>
      <c r="P490" s="267">
        <v>0</v>
      </c>
      <c r="Q490" s="267">
        <v>0</v>
      </c>
      <c r="R490" s="267">
        <v>0</v>
      </c>
      <c r="S490" s="267">
        <v>0</v>
      </c>
      <c r="T490" s="268">
        <v>0.015</v>
      </c>
      <c r="U490" s="269">
        <v>0</v>
      </c>
      <c r="V490" s="269">
        <v>0</v>
      </c>
      <c r="W490" s="269">
        <v>0</v>
      </c>
      <c r="X490" s="269">
        <v>0</v>
      </c>
      <c r="Y490" s="267">
        <v>0</v>
      </c>
      <c r="Z490" s="270">
        <v>0</v>
      </c>
      <c r="AA490" s="270">
        <v>0</v>
      </c>
      <c r="AB490" s="270">
        <v>0</v>
      </c>
      <c r="AC490" s="271">
        <v>0</v>
      </c>
      <c r="AD490" s="272">
        <v>0</v>
      </c>
      <c r="AE490" s="273">
        <v>0</v>
      </c>
      <c r="AF490" s="274">
        <v>0</v>
      </c>
      <c r="AG490" s="274">
        <v>0</v>
      </c>
      <c r="AH490" s="274">
        <v>0</v>
      </c>
      <c r="AI490" s="274">
        <v>0</v>
      </c>
      <c r="AJ490" s="274">
        <v>0</v>
      </c>
      <c r="AK490" s="271">
        <v>0</v>
      </c>
      <c r="AL490" s="271">
        <v>0</v>
      </c>
      <c r="AM490" s="272">
        <v>0</v>
      </c>
    </row>
    <row r="491" ht="17.25" spans="1:39">
      <c r="A491" s="282" t="s">
        <v>496</v>
      </c>
      <c r="B491" s="283" t="s">
        <v>3331</v>
      </c>
      <c r="C491" s="265" t="s">
        <v>580</v>
      </c>
      <c r="D491" s="283" t="s">
        <v>581</v>
      </c>
      <c r="E491" s="266">
        <v>0</v>
      </c>
      <c r="F491" s="266">
        <v>0</v>
      </c>
      <c r="G491" s="266">
        <v>0</v>
      </c>
      <c r="H491" s="266">
        <v>0</v>
      </c>
      <c r="I491" s="266">
        <v>0</v>
      </c>
      <c r="J491" s="267">
        <v>0</v>
      </c>
      <c r="K491" s="267">
        <v>0</v>
      </c>
      <c r="L491" s="267">
        <v>0</v>
      </c>
      <c r="M491" s="267">
        <v>0</v>
      </c>
      <c r="N491" s="267">
        <v>0</v>
      </c>
      <c r="O491" s="267">
        <v>0</v>
      </c>
      <c r="P491" s="267">
        <v>0</v>
      </c>
      <c r="Q491" s="267">
        <v>0</v>
      </c>
      <c r="R491" s="267">
        <v>0</v>
      </c>
      <c r="S491" s="267">
        <v>0</v>
      </c>
      <c r="T491" s="268">
        <v>0.015</v>
      </c>
      <c r="U491" s="269">
        <v>0</v>
      </c>
      <c r="V491" s="269">
        <v>0</v>
      </c>
      <c r="W491" s="269">
        <v>0</v>
      </c>
      <c r="X491" s="269">
        <v>0</v>
      </c>
      <c r="Y491" s="267">
        <v>0</v>
      </c>
      <c r="Z491" s="270">
        <v>0</v>
      </c>
      <c r="AA491" s="270">
        <v>0</v>
      </c>
      <c r="AB491" s="270">
        <v>0</v>
      </c>
      <c r="AC491" s="271">
        <v>0</v>
      </c>
      <c r="AD491" s="272">
        <v>0</v>
      </c>
      <c r="AE491" s="273">
        <v>0</v>
      </c>
      <c r="AF491" s="274">
        <v>0</v>
      </c>
      <c r="AG491" s="274">
        <v>0</v>
      </c>
      <c r="AH491" s="274">
        <v>0</v>
      </c>
      <c r="AI491" s="274">
        <v>0</v>
      </c>
      <c r="AJ491" s="274">
        <v>0</v>
      </c>
      <c r="AK491" s="271">
        <v>0</v>
      </c>
      <c r="AL491" s="271">
        <v>0</v>
      </c>
      <c r="AM491" s="272">
        <v>0</v>
      </c>
    </row>
    <row r="492" ht="17.25" spans="1:39">
      <c r="A492" s="282" t="s">
        <v>496</v>
      </c>
      <c r="B492" s="283" t="s">
        <v>3331</v>
      </c>
      <c r="C492" s="265" t="s">
        <v>582</v>
      </c>
      <c r="D492" s="283" t="s">
        <v>583</v>
      </c>
      <c r="E492" s="266">
        <v>1471</v>
      </c>
      <c r="F492" s="266">
        <v>17</v>
      </c>
      <c r="G492" s="266">
        <v>12</v>
      </c>
      <c r="H492" s="266">
        <v>5</v>
      </c>
      <c r="I492" s="266">
        <v>0</v>
      </c>
      <c r="J492" s="267">
        <v>2233</v>
      </c>
      <c r="K492" s="267">
        <v>55</v>
      </c>
      <c r="L492" s="267">
        <v>55</v>
      </c>
      <c r="M492" s="267">
        <v>5</v>
      </c>
      <c r="N492" s="267">
        <v>0</v>
      </c>
      <c r="O492" s="267">
        <v>2341</v>
      </c>
      <c r="P492" s="267">
        <v>1</v>
      </c>
      <c r="Q492" s="267">
        <v>1</v>
      </c>
      <c r="R492" s="267">
        <v>0</v>
      </c>
      <c r="S492" s="267">
        <v>0</v>
      </c>
      <c r="T492" s="268">
        <v>0.015</v>
      </c>
      <c r="U492" s="269">
        <v>66412</v>
      </c>
      <c r="V492" s="269">
        <v>742</v>
      </c>
      <c r="W492" s="269">
        <v>737</v>
      </c>
      <c r="X492" s="269">
        <v>1</v>
      </c>
      <c r="Y492" s="267">
        <v>668</v>
      </c>
      <c r="Z492" s="270">
        <v>0.011157622116485</v>
      </c>
      <c r="AA492" s="270">
        <v>0.0115567641060503</v>
      </c>
      <c r="AB492" s="270">
        <v>0.0246305418719212</v>
      </c>
      <c r="AC492" s="271">
        <v>0.000427167876975651</v>
      </c>
      <c r="AD492" s="272">
        <v>-0.0130737777658709</v>
      </c>
      <c r="AE492" s="273">
        <v>15318</v>
      </c>
      <c r="AF492" s="274">
        <v>178</v>
      </c>
      <c r="AG492" s="274">
        <v>0</v>
      </c>
      <c r="AH492" s="274">
        <v>15576</v>
      </c>
      <c r="AI492" s="274">
        <v>224</v>
      </c>
      <c r="AJ492" s="274">
        <v>0</v>
      </c>
      <c r="AK492" s="271">
        <v>0.0116203159681421</v>
      </c>
      <c r="AL492" s="271">
        <v>0.0143810991268618</v>
      </c>
      <c r="AM492" s="272">
        <v>-0.00276078315871978</v>
      </c>
    </row>
    <row r="493" ht="17.25" spans="1:39">
      <c r="A493" s="282" t="s">
        <v>496</v>
      </c>
      <c r="B493" s="283" t="s">
        <v>3331</v>
      </c>
      <c r="C493" s="265" t="s">
        <v>584</v>
      </c>
      <c r="D493" s="283" t="s">
        <v>585</v>
      </c>
      <c r="E493" s="266">
        <v>135</v>
      </c>
      <c r="F493" s="266">
        <v>1</v>
      </c>
      <c r="G493" s="266">
        <v>1</v>
      </c>
      <c r="H493" s="266">
        <v>0</v>
      </c>
      <c r="I493" s="266">
        <v>0</v>
      </c>
      <c r="J493" s="267">
        <v>109</v>
      </c>
      <c r="K493" s="267">
        <v>0</v>
      </c>
      <c r="L493" s="267">
        <v>0</v>
      </c>
      <c r="M493" s="267">
        <v>0</v>
      </c>
      <c r="N493" s="267">
        <v>0</v>
      </c>
      <c r="O493" s="267">
        <v>57</v>
      </c>
      <c r="P493" s="267">
        <v>1</v>
      </c>
      <c r="Q493" s="267">
        <v>1</v>
      </c>
      <c r="R493" s="267">
        <v>0</v>
      </c>
      <c r="S493" s="267">
        <v>0</v>
      </c>
      <c r="T493" s="268">
        <v>0.015</v>
      </c>
      <c r="U493" s="269">
        <v>2732</v>
      </c>
      <c r="V493" s="269">
        <v>5</v>
      </c>
      <c r="W493" s="269">
        <v>5</v>
      </c>
      <c r="X493" s="269">
        <v>0</v>
      </c>
      <c r="Y493" s="267">
        <v>2</v>
      </c>
      <c r="Z493" s="270">
        <v>0.00183016105417277</v>
      </c>
      <c r="AA493" s="270">
        <v>0.00740740740740741</v>
      </c>
      <c r="AB493" s="270">
        <v>0</v>
      </c>
      <c r="AC493" s="271">
        <v>0.0175438596491228</v>
      </c>
      <c r="AD493" s="272">
        <v>0.00740740740740741</v>
      </c>
      <c r="AE493" s="273">
        <v>838</v>
      </c>
      <c r="AF493" s="274">
        <v>3</v>
      </c>
      <c r="AG493" s="274">
        <v>0</v>
      </c>
      <c r="AH493" s="274">
        <v>692</v>
      </c>
      <c r="AI493" s="274">
        <v>1</v>
      </c>
      <c r="AJ493" s="274">
        <v>0</v>
      </c>
      <c r="AK493" s="271">
        <v>0.0035799522673031</v>
      </c>
      <c r="AL493" s="271">
        <v>0.00144508670520231</v>
      </c>
      <c r="AM493" s="272">
        <v>0.00213486556210079</v>
      </c>
    </row>
    <row r="494" ht="17.25" spans="1:39">
      <c r="A494" s="282" t="s">
        <v>496</v>
      </c>
      <c r="B494" s="283" t="s">
        <v>3331</v>
      </c>
      <c r="C494" s="265" t="s">
        <v>586</v>
      </c>
      <c r="D494" s="283" t="s">
        <v>587</v>
      </c>
      <c r="E494" s="266">
        <v>10619</v>
      </c>
      <c r="F494" s="266">
        <v>201</v>
      </c>
      <c r="G494" s="266">
        <v>154</v>
      </c>
      <c r="H494" s="266">
        <v>18</v>
      </c>
      <c r="I494" s="266">
        <v>0</v>
      </c>
      <c r="J494" s="267">
        <v>15200</v>
      </c>
      <c r="K494" s="267">
        <v>219</v>
      </c>
      <c r="L494" s="267">
        <v>219</v>
      </c>
      <c r="M494" s="267">
        <v>22</v>
      </c>
      <c r="N494" s="267">
        <v>0</v>
      </c>
      <c r="O494" s="267">
        <v>15086</v>
      </c>
      <c r="P494" s="267">
        <v>233</v>
      </c>
      <c r="Q494" s="267">
        <v>233</v>
      </c>
      <c r="R494" s="267">
        <v>126</v>
      </c>
      <c r="S494" s="267">
        <v>0</v>
      </c>
      <c r="T494" s="268">
        <v>0.015</v>
      </c>
      <c r="U494" s="269">
        <v>423511</v>
      </c>
      <c r="V494" s="269">
        <v>6915</v>
      </c>
      <c r="W494" s="269">
        <v>6868</v>
      </c>
      <c r="X494" s="269">
        <v>0</v>
      </c>
      <c r="Y494" s="267">
        <v>6294</v>
      </c>
      <c r="Z494" s="270">
        <v>0.0163277931387851</v>
      </c>
      <c r="AA494" s="270">
        <v>0.0189283360015067</v>
      </c>
      <c r="AB494" s="270">
        <v>0.0144078947368421</v>
      </c>
      <c r="AC494" s="271">
        <v>0.0154447832427416</v>
      </c>
      <c r="AD494" s="272">
        <v>0.00452044126466463</v>
      </c>
      <c r="AE494" s="273">
        <v>101830</v>
      </c>
      <c r="AF494" s="274">
        <v>1673</v>
      </c>
      <c r="AG494" s="274">
        <v>0</v>
      </c>
      <c r="AH494" s="274">
        <v>100026</v>
      </c>
      <c r="AI494" s="274">
        <v>1678</v>
      </c>
      <c r="AJ494" s="274">
        <v>0</v>
      </c>
      <c r="AK494" s="271">
        <v>0.0164293430226849</v>
      </c>
      <c r="AL494" s="271">
        <v>0.0167756383340332</v>
      </c>
      <c r="AM494" s="272">
        <v>-0.000346295311348284</v>
      </c>
    </row>
    <row r="495" ht="17.25" spans="1:39">
      <c r="A495" s="282" t="s">
        <v>496</v>
      </c>
      <c r="B495" s="283" t="s">
        <v>3332</v>
      </c>
      <c r="C495" s="265" t="s">
        <v>588</v>
      </c>
      <c r="D495" s="283" t="s">
        <v>589</v>
      </c>
      <c r="E495" s="266">
        <v>3555</v>
      </c>
      <c r="F495" s="266">
        <v>140</v>
      </c>
      <c r="G495" s="266">
        <v>87</v>
      </c>
      <c r="H495" s="266">
        <v>0</v>
      </c>
      <c r="I495" s="266">
        <v>0</v>
      </c>
      <c r="J495" s="267">
        <v>5685</v>
      </c>
      <c r="K495" s="267">
        <v>85</v>
      </c>
      <c r="L495" s="267">
        <v>85</v>
      </c>
      <c r="M495" s="267">
        <v>10</v>
      </c>
      <c r="N495" s="267">
        <v>0</v>
      </c>
      <c r="O495" s="267">
        <v>5638</v>
      </c>
      <c r="P495" s="267">
        <v>53</v>
      </c>
      <c r="Q495" s="267">
        <v>52</v>
      </c>
      <c r="R495" s="267">
        <v>26</v>
      </c>
      <c r="S495" s="267">
        <v>0</v>
      </c>
      <c r="T495" s="268">
        <v>0.015</v>
      </c>
      <c r="U495" s="269">
        <v>163764</v>
      </c>
      <c r="V495" s="269">
        <v>3289</v>
      </c>
      <c r="W495" s="269">
        <v>3235</v>
      </c>
      <c r="X495" s="269">
        <v>2</v>
      </c>
      <c r="Y495" s="267">
        <v>2942</v>
      </c>
      <c r="Z495" s="270">
        <v>0.0200715664004299</v>
      </c>
      <c r="AA495" s="270">
        <v>0.0393811533052039</v>
      </c>
      <c r="AB495" s="270">
        <v>0.0149516270888303</v>
      </c>
      <c r="AC495" s="271">
        <v>0.00940049663001064</v>
      </c>
      <c r="AD495" s="272">
        <v>0.0244295262163737</v>
      </c>
      <c r="AE495" s="273">
        <v>37735</v>
      </c>
      <c r="AF495" s="274">
        <v>853</v>
      </c>
      <c r="AG495" s="274">
        <v>0</v>
      </c>
      <c r="AH495" s="274">
        <v>38850</v>
      </c>
      <c r="AI495" s="274">
        <v>779</v>
      </c>
      <c r="AJ495" s="274">
        <v>0</v>
      </c>
      <c r="AK495" s="271">
        <v>0.0226050086126938</v>
      </c>
      <c r="AL495" s="271">
        <v>0.0200514800514801</v>
      </c>
      <c r="AM495" s="272">
        <v>0.00255352856121373</v>
      </c>
    </row>
    <row r="496" ht="17.25" spans="1:39">
      <c r="A496" s="282" t="s">
        <v>496</v>
      </c>
      <c r="B496" s="283" t="s">
        <v>3332</v>
      </c>
      <c r="C496" s="265" t="s">
        <v>590</v>
      </c>
      <c r="D496" s="283" t="s">
        <v>591</v>
      </c>
      <c r="E496" s="266">
        <v>5952</v>
      </c>
      <c r="F496" s="266">
        <v>147</v>
      </c>
      <c r="G496" s="266">
        <v>72</v>
      </c>
      <c r="H496" s="266">
        <v>4</v>
      </c>
      <c r="I496" s="266">
        <v>0</v>
      </c>
      <c r="J496" s="267">
        <v>10325</v>
      </c>
      <c r="K496" s="267">
        <v>240</v>
      </c>
      <c r="L496" s="267">
        <v>240</v>
      </c>
      <c r="M496" s="267">
        <v>2</v>
      </c>
      <c r="N496" s="267">
        <v>0</v>
      </c>
      <c r="O496" s="267">
        <v>10310</v>
      </c>
      <c r="P496" s="267">
        <v>229</v>
      </c>
      <c r="Q496" s="267">
        <v>229</v>
      </c>
      <c r="R496" s="267">
        <v>0</v>
      </c>
      <c r="S496" s="267">
        <v>0</v>
      </c>
      <c r="T496" s="268">
        <v>0.015</v>
      </c>
      <c r="U496" s="269">
        <v>287473</v>
      </c>
      <c r="V496" s="269">
        <v>6398</v>
      </c>
      <c r="W496" s="269">
        <v>6315</v>
      </c>
      <c r="X496" s="269">
        <v>1</v>
      </c>
      <c r="Y496" s="267">
        <v>5418</v>
      </c>
      <c r="Z496" s="270">
        <v>0.0222525245849175</v>
      </c>
      <c r="AA496" s="270">
        <v>0.0246975806451613</v>
      </c>
      <c r="AB496" s="270">
        <v>0.0232445520581114</v>
      </c>
      <c r="AC496" s="271">
        <v>0.0222114451988361</v>
      </c>
      <c r="AD496" s="272">
        <v>0.00145302858704991</v>
      </c>
      <c r="AE496" s="273">
        <v>67599</v>
      </c>
      <c r="AF496" s="274">
        <v>1761</v>
      </c>
      <c r="AG496" s="274">
        <v>0</v>
      </c>
      <c r="AH496" s="274">
        <v>67583</v>
      </c>
      <c r="AI496" s="274">
        <v>1359</v>
      </c>
      <c r="AJ496" s="274">
        <v>0</v>
      </c>
      <c r="AK496" s="271">
        <v>0.026050681223095</v>
      </c>
      <c r="AL496" s="271">
        <v>0.0201086071941169</v>
      </c>
      <c r="AM496" s="272">
        <v>0.00594207402897816</v>
      </c>
    </row>
    <row r="497" ht="17.25" spans="1:39">
      <c r="A497" s="282" t="s">
        <v>496</v>
      </c>
      <c r="B497" s="283" t="s">
        <v>3332</v>
      </c>
      <c r="C497" s="265" t="s">
        <v>592</v>
      </c>
      <c r="D497" s="283" t="s">
        <v>593</v>
      </c>
      <c r="E497" s="266">
        <v>5337</v>
      </c>
      <c r="F497" s="266">
        <v>129</v>
      </c>
      <c r="G497" s="266">
        <v>88</v>
      </c>
      <c r="H497" s="266">
        <v>4</v>
      </c>
      <c r="I497" s="266">
        <v>0</v>
      </c>
      <c r="J497" s="267">
        <v>9392</v>
      </c>
      <c r="K497" s="267">
        <v>381</v>
      </c>
      <c r="L497" s="267">
        <v>379</v>
      </c>
      <c r="M497" s="267">
        <v>3</v>
      </c>
      <c r="N497" s="267">
        <v>0</v>
      </c>
      <c r="O497" s="267">
        <v>9473</v>
      </c>
      <c r="P497" s="267">
        <v>2</v>
      </c>
      <c r="Q497" s="267">
        <v>2</v>
      </c>
      <c r="R497" s="267">
        <v>0</v>
      </c>
      <c r="S497" s="267">
        <v>0</v>
      </c>
      <c r="T497" s="268">
        <v>0.015</v>
      </c>
      <c r="U497" s="269">
        <v>259673</v>
      </c>
      <c r="V497" s="269">
        <v>5683</v>
      </c>
      <c r="W497" s="269">
        <v>5639</v>
      </c>
      <c r="X497" s="269">
        <v>3</v>
      </c>
      <c r="Y497" s="267">
        <v>5050</v>
      </c>
      <c r="Z497" s="270">
        <v>0.0218736641853408</v>
      </c>
      <c r="AA497" s="270">
        <v>0.0241708825182687</v>
      </c>
      <c r="AB497" s="270">
        <v>0.0405664395229983</v>
      </c>
      <c r="AC497" s="271">
        <v>0.000211126359125937</v>
      </c>
      <c r="AD497" s="272">
        <v>-0.0163955570047296</v>
      </c>
      <c r="AE497" s="273">
        <v>61620</v>
      </c>
      <c r="AF497" s="274">
        <v>1385</v>
      </c>
      <c r="AG497" s="274">
        <v>0</v>
      </c>
      <c r="AH497" s="274">
        <v>60454</v>
      </c>
      <c r="AI497" s="274">
        <v>1455</v>
      </c>
      <c r="AJ497" s="274">
        <v>1</v>
      </c>
      <c r="AK497" s="271">
        <v>0.0224764686790003</v>
      </c>
      <c r="AL497" s="271">
        <v>0.0240513448241638</v>
      </c>
      <c r="AM497" s="272">
        <v>-0.0015748761451635</v>
      </c>
    </row>
    <row r="498" ht="17.25" spans="1:39">
      <c r="A498" s="282" t="s">
        <v>496</v>
      </c>
      <c r="B498" s="283" t="s">
        <v>3332</v>
      </c>
      <c r="C498" s="265" t="s">
        <v>594</v>
      </c>
      <c r="D498" s="283" t="s">
        <v>595</v>
      </c>
      <c r="E498" s="266">
        <v>5509</v>
      </c>
      <c r="F498" s="266">
        <v>120</v>
      </c>
      <c r="G498" s="266">
        <v>81</v>
      </c>
      <c r="H498" s="266">
        <v>2</v>
      </c>
      <c r="I498" s="266">
        <v>0</v>
      </c>
      <c r="J498" s="267">
        <v>9501</v>
      </c>
      <c r="K498" s="267">
        <v>204</v>
      </c>
      <c r="L498" s="267">
        <v>204</v>
      </c>
      <c r="M498" s="267">
        <v>31</v>
      </c>
      <c r="N498" s="267">
        <v>0</v>
      </c>
      <c r="O498" s="267">
        <v>9643</v>
      </c>
      <c r="P498" s="267">
        <v>178</v>
      </c>
      <c r="Q498" s="267">
        <v>178</v>
      </c>
      <c r="R498" s="267">
        <v>103</v>
      </c>
      <c r="S498" s="267">
        <v>0</v>
      </c>
      <c r="T498" s="268">
        <v>0.015</v>
      </c>
      <c r="U498" s="269">
        <v>268553</v>
      </c>
      <c r="V498" s="269">
        <v>5547</v>
      </c>
      <c r="W498" s="269">
        <v>5507</v>
      </c>
      <c r="X498" s="269">
        <v>5</v>
      </c>
      <c r="Y498" s="267">
        <v>5080</v>
      </c>
      <c r="Z498" s="270">
        <v>0.0206365223996753</v>
      </c>
      <c r="AA498" s="270">
        <v>0.021782537665638</v>
      </c>
      <c r="AB498" s="270">
        <v>0.0214714240606252</v>
      </c>
      <c r="AC498" s="271">
        <v>0.0184589857928031</v>
      </c>
      <c r="AD498" s="272">
        <v>0.000311113605012847</v>
      </c>
      <c r="AE498" s="273">
        <v>63408</v>
      </c>
      <c r="AF498" s="274">
        <v>1313</v>
      </c>
      <c r="AG498" s="274">
        <v>0</v>
      </c>
      <c r="AH498" s="274">
        <v>63398</v>
      </c>
      <c r="AI498" s="274">
        <v>1336</v>
      </c>
      <c r="AJ498" s="274">
        <v>0</v>
      </c>
      <c r="AK498" s="271">
        <v>0.0207071662881655</v>
      </c>
      <c r="AL498" s="271">
        <v>0.0210732199753935</v>
      </c>
      <c r="AM498" s="272">
        <v>-0.000366053687228012</v>
      </c>
    </row>
    <row r="499" ht="17.25" spans="1:39">
      <c r="A499" s="282" t="s">
        <v>496</v>
      </c>
      <c r="B499" s="283" t="s">
        <v>3332</v>
      </c>
      <c r="C499" s="265" t="s">
        <v>596</v>
      </c>
      <c r="D499" s="283" t="s">
        <v>597</v>
      </c>
      <c r="E499" s="266">
        <v>5410</v>
      </c>
      <c r="F499" s="266">
        <v>107</v>
      </c>
      <c r="G499" s="266">
        <v>66</v>
      </c>
      <c r="H499" s="266">
        <v>0</v>
      </c>
      <c r="I499" s="266">
        <v>0</v>
      </c>
      <c r="J499" s="267">
        <v>9473</v>
      </c>
      <c r="K499" s="267">
        <v>137</v>
      </c>
      <c r="L499" s="267">
        <v>137</v>
      </c>
      <c r="M499" s="267">
        <v>4</v>
      </c>
      <c r="N499" s="267">
        <v>0</v>
      </c>
      <c r="O499" s="267">
        <v>9648</v>
      </c>
      <c r="P499" s="267">
        <v>145</v>
      </c>
      <c r="Q499" s="267">
        <v>145</v>
      </c>
      <c r="R499" s="267">
        <v>78</v>
      </c>
      <c r="S499" s="267">
        <v>0</v>
      </c>
      <c r="T499" s="268">
        <v>0.015</v>
      </c>
      <c r="U499" s="269">
        <v>268831</v>
      </c>
      <c r="V499" s="269">
        <v>3974</v>
      </c>
      <c r="W499" s="269">
        <v>3933</v>
      </c>
      <c r="X499" s="269">
        <v>1</v>
      </c>
      <c r="Y499" s="267">
        <v>3611</v>
      </c>
      <c r="Z499" s="270">
        <v>0.0147788015519044</v>
      </c>
      <c r="AA499" s="270">
        <v>0.0197781885397412</v>
      </c>
      <c r="AB499" s="270">
        <v>0.0144621556001267</v>
      </c>
      <c r="AC499" s="271">
        <v>0.0150290215588723</v>
      </c>
      <c r="AD499" s="272">
        <v>0.00531603293961454</v>
      </c>
      <c r="AE499" s="273">
        <v>63204</v>
      </c>
      <c r="AF499" s="274">
        <v>993</v>
      </c>
      <c r="AG499" s="274">
        <v>0</v>
      </c>
      <c r="AH499" s="274">
        <v>64248</v>
      </c>
      <c r="AI499" s="274">
        <v>989</v>
      </c>
      <c r="AJ499" s="274">
        <v>0</v>
      </c>
      <c r="AK499" s="271">
        <v>0.0157110309474084</v>
      </c>
      <c r="AL499" s="271">
        <v>0.0153934752832773</v>
      </c>
      <c r="AM499" s="272">
        <v>0.000317555664131091</v>
      </c>
    </row>
    <row r="500" ht="17.25" spans="1:39">
      <c r="A500" s="282" t="s">
        <v>496</v>
      </c>
      <c r="B500" s="283" t="s">
        <v>3332</v>
      </c>
      <c r="C500" s="265" t="s">
        <v>598</v>
      </c>
      <c r="D500" s="283" t="s">
        <v>599</v>
      </c>
      <c r="E500" s="266">
        <v>5967</v>
      </c>
      <c r="F500" s="266">
        <v>133</v>
      </c>
      <c r="G500" s="266">
        <v>90</v>
      </c>
      <c r="H500" s="266">
        <v>0</v>
      </c>
      <c r="I500" s="266">
        <v>0</v>
      </c>
      <c r="J500" s="267">
        <v>9924</v>
      </c>
      <c r="K500" s="267">
        <v>187</v>
      </c>
      <c r="L500" s="267">
        <v>187</v>
      </c>
      <c r="M500" s="267">
        <v>51</v>
      </c>
      <c r="N500" s="267">
        <v>0</v>
      </c>
      <c r="O500" s="267">
        <v>10511</v>
      </c>
      <c r="P500" s="267">
        <v>224</v>
      </c>
      <c r="Q500" s="267">
        <v>224</v>
      </c>
      <c r="R500" s="267">
        <v>155</v>
      </c>
      <c r="S500" s="267">
        <v>0</v>
      </c>
      <c r="T500" s="268">
        <v>0.015</v>
      </c>
      <c r="U500" s="269">
        <v>288371</v>
      </c>
      <c r="V500" s="269">
        <v>6123</v>
      </c>
      <c r="W500" s="269">
        <v>6080</v>
      </c>
      <c r="X500" s="269">
        <v>5</v>
      </c>
      <c r="Y500" s="267">
        <v>5682</v>
      </c>
      <c r="Z500" s="270">
        <v>0.021215725575734</v>
      </c>
      <c r="AA500" s="270">
        <v>0.0222892575833752</v>
      </c>
      <c r="AB500" s="270">
        <v>0.0188432083837162</v>
      </c>
      <c r="AC500" s="271">
        <v>0.0213110075159357</v>
      </c>
      <c r="AD500" s="272">
        <v>0.00344604919965899</v>
      </c>
      <c r="AE500" s="273">
        <v>67697</v>
      </c>
      <c r="AF500" s="274">
        <v>1448</v>
      </c>
      <c r="AG500" s="274">
        <v>1</v>
      </c>
      <c r="AH500" s="274">
        <v>66610</v>
      </c>
      <c r="AI500" s="274">
        <v>1483</v>
      </c>
      <c r="AJ500" s="274">
        <v>3</v>
      </c>
      <c r="AK500" s="271">
        <v>0.0213746547114348</v>
      </c>
      <c r="AL500" s="271">
        <v>0.0222188860531452</v>
      </c>
      <c r="AM500" s="272">
        <v>-0.000844231341710397</v>
      </c>
    </row>
    <row r="501" ht="17.25" spans="1:39">
      <c r="A501" s="282" t="s">
        <v>496</v>
      </c>
      <c r="B501" s="283" t="s">
        <v>3332</v>
      </c>
      <c r="C501" s="265" t="s">
        <v>600</v>
      </c>
      <c r="D501" s="283" t="s">
        <v>601</v>
      </c>
      <c r="E501" s="266">
        <v>0</v>
      </c>
      <c r="F501" s="266">
        <v>0</v>
      </c>
      <c r="G501" s="266">
        <v>0</v>
      </c>
      <c r="H501" s="266">
        <v>0</v>
      </c>
      <c r="I501" s="266">
        <v>0</v>
      </c>
      <c r="J501" s="267">
        <v>0</v>
      </c>
      <c r="K501" s="267">
        <v>0</v>
      </c>
      <c r="L501" s="267">
        <v>0</v>
      </c>
      <c r="M501" s="267">
        <v>0</v>
      </c>
      <c r="N501" s="267">
        <v>0</v>
      </c>
      <c r="O501" s="267">
        <v>0</v>
      </c>
      <c r="P501" s="267">
        <v>0</v>
      </c>
      <c r="Q501" s="267">
        <v>0</v>
      </c>
      <c r="R501" s="267">
        <v>0</v>
      </c>
      <c r="S501" s="267">
        <v>0</v>
      </c>
      <c r="T501" s="268">
        <v>0.015</v>
      </c>
      <c r="U501" s="269">
        <v>0</v>
      </c>
      <c r="V501" s="269">
        <v>3</v>
      </c>
      <c r="W501" s="269">
        <v>3</v>
      </c>
      <c r="X501" s="269">
        <v>0</v>
      </c>
      <c r="Y501" s="267">
        <v>2</v>
      </c>
      <c r="Z501" s="270">
        <v>0</v>
      </c>
      <c r="AA501" s="270">
        <v>0</v>
      </c>
      <c r="AB501" s="270">
        <v>0</v>
      </c>
      <c r="AC501" s="271">
        <v>0</v>
      </c>
      <c r="AD501" s="272">
        <v>0</v>
      </c>
      <c r="AE501" s="273">
        <v>0</v>
      </c>
      <c r="AF501" s="274">
        <v>0</v>
      </c>
      <c r="AG501" s="274">
        <v>0</v>
      </c>
      <c r="AH501" s="274">
        <v>0</v>
      </c>
      <c r="AI501" s="274">
        <v>3</v>
      </c>
      <c r="AJ501" s="274">
        <v>0</v>
      </c>
      <c r="AK501" s="271">
        <v>0</v>
      </c>
      <c r="AL501" s="271">
        <v>0</v>
      </c>
      <c r="AM501" s="272">
        <v>0</v>
      </c>
    </row>
    <row r="502" ht="17.25" spans="1:39">
      <c r="A502" s="282" t="s">
        <v>496</v>
      </c>
      <c r="B502" s="283" t="s">
        <v>3332</v>
      </c>
      <c r="C502" s="265" t="s">
        <v>602</v>
      </c>
      <c r="D502" s="283" t="s">
        <v>603</v>
      </c>
      <c r="E502" s="266">
        <v>75</v>
      </c>
      <c r="F502" s="266">
        <v>0</v>
      </c>
      <c r="G502" s="266">
        <v>0</v>
      </c>
      <c r="H502" s="266">
        <v>0</v>
      </c>
      <c r="I502" s="266">
        <v>0</v>
      </c>
      <c r="J502" s="267">
        <v>48</v>
      </c>
      <c r="K502" s="267">
        <v>0</v>
      </c>
      <c r="L502" s="267">
        <v>0</v>
      </c>
      <c r="M502" s="267">
        <v>0</v>
      </c>
      <c r="N502" s="267">
        <v>0</v>
      </c>
      <c r="O502" s="267">
        <v>48</v>
      </c>
      <c r="P502" s="267">
        <v>0</v>
      </c>
      <c r="Q502" s="267">
        <v>0</v>
      </c>
      <c r="R502" s="267">
        <v>0</v>
      </c>
      <c r="S502" s="267">
        <v>0</v>
      </c>
      <c r="T502" s="268">
        <v>0.015</v>
      </c>
      <c r="U502" s="269">
        <v>1732</v>
      </c>
      <c r="V502" s="269">
        <v>8</v>
      </c>
      <c r="W502" s="269">
        <v>8</v>
      </c>
      <c r="X502" s="269">
        <v>0</v>
      </c>
      <c r="Y502" s="267">
        <v>7</v>
      </c>
      <c r="Z502" s="270">
        <v>0.0046189376443418</v>
      </c>
      <c r="AA502" s="270">
        <v>0</v>
      </c>
      <c r="AB502" s="270">
        <v>0</v>
      </c>
      <c r="AC502" s="271">
        <v>0</v>
      </c>
      <c r="AD502" s="272">
        <v>0</v>
      </c>
      <c r="AE502" s="273">
        <v>456</v>
      </c>
      <c r="AF502" s="274">
        <v>2</v>
      </c>
      <c r="AG502" s="274">
        <v>0</v>
      </c>
      <c r="AH502" s="274">
        <v>461</v>
      </c>
      <c r="AI502" s="274">
        <v>1</v>
      </c>
      <c r="AJ502" s="274">
        <v>0</v>
      </c>
      <c r="AK502" s="271">
        <v>0.0043859649122807</v>
      </c>
      <c r="AL502" s="271">
        <v>0.00216919739696312</v>
      </c>
      <c r="AM502" s="272">
        <v>0.00221676751531758</v>
      </c>
    </row>
    <row r="503" ht="17.25" spans="1:39">
      <c r="A503" s="282" t="s">
        <v>496</v>
      </c>
      <c r="B503" s="283" t="s">
        <v>3332</v>
      </c>
      <c r="C503" s="265" t="s">
        <v>604</v>
      </c>
      <c r="D503" s="283" t="s">
        <v>605</v>
      </c>
      <c r="E503" s="266">
        <v>0</v>
      </c>
      <c r="F503" s="266">
        <v>18</v>
      </c>
      <c r="G503" s="266">
        <v>10</v>
      </c>
      <c r="H503" s="266">
        <v>10</v>
      </c>
      <c r="I503" s="266">
        <v>0</v>
      </c>
      <c r="J503" s="267">
        <v>598</v>
      </c>
      <c r="K503" s="267">
        <v>0</v>
      </c>
      <c r="L503" s="267">
        <v>0</v>
      </c>
      <c r="M503" s="267">
        <v>0</v>
      </c>
      <c r="N503" s="267">
        <v>0</v>
      </c>
      <c r="O503" s="267">
        <v>0</v>
      </c>
      <c r="P503" s="267">
        <v>4</v>
      </c>
      <c r="Q503" s="267">
        <v>4</v>
      </c>
      <c r="R503" s="267">
        <v>4</v>
      </c>
      <c r="S503" s="267">
        <v>0</v>
      </c>
      <c r="T503" s="268">
        <v>0.015</v>
      </c>
      <c r="U503" s="269">
        <v>18628</v>
      </c>
      <c r="V503" s="269">
        <v>560</v>
      </c>
      <c r="W503" s="269">
        <v>552</v>
      </c>
      <c r="X503" s="269">
        <v>0</v>
      </c>
      <c r="Y503" s="267">
        <v>552</v>
      </c>
      <c r="Z503" s="270">
        <v>0.0300622718488297</v>
      </c>
      <c r="AA503" s="270">
        <v>0</v>
      </c>
      <c r="AB503" s="270">
        <v>0</v>
      </c>
      <c r="AC503" s="271">
        <v>0</v>
      </c>
      <c r="AD503" s="272">
        <v>0</v>
      </c>
      <c r="AE503" s="273">
        <v>3493</v>
      </c>
      <c r="AF503" s="274">
        <v>114</v>
      </c>
      <c r="AG503" s="274">
        <v>0</v>
      </c>
      <c r="AH503" s="274">
        <v>5254</v>
      </c>
      <c r="AI503" s="274">
        <v>402</v>
      </c>
      <c r="AJ503" s="274">
        <v>0</v>
      </c>
      <c r="AK503" s="271">
        <v>0.0326367019753793</v>
      </c>
      <c r="AL503" s="271">
        <v>0.076513132851161</v>
      </c>
      <c r="AM503" s="272">
        <v>-0.0438764308757817</v>
      </c>
    </row>
    <row r="504" ht="17.25" spans="1:39">
      <c r="A504" s="282" t="s">
        <v>496</v>
      </c>
      <c r="B504" s="283" t="s">
        <v>3332</v>
      </c>
      <c r="C504" s="265" t="s">
        <v>606</v>
      </c>
      <c r="D504" s="283" t="s">
        <v>607</v>
      </c>
      <c r="E504" s="266">
        <v>0</v>
      </c>
      <c r="F504" s="266">
        <v>0</v>
      </c>
      <c r="G504" s="266">
        <v>0</v>
      </c>
      <c r="H504" s="266">
        <v>0</v>
      </c>
      <c r="I504" s="266">
        <v>0</v>
      </c>
      <c r="J504" s="267">
        <v>0</v>
      </c>
      <c r="K504" s="267">
        <v>0</v>
      </c>
      <c r="L504" s="267">
        <v>0</v>
      </c>
      <c r="M504" s="267">
        <v>0</v>
      </c>
      <c r="N504" s="267">
        <v>0</v>
      </c>
      <c r="O504" s="267">
        <v>0</v>
      </c>
      <c r="P504" s="267">
        <v>0</v>
      </c>
      <c r="Q504" s="267">
        <v>0</v>
      </c>
      <c r="R504" s="267">
        <v>0</v>
      </c>
      <c r="S504" s="267">
        <v>0</v>
      </c>
      <c r="T504" s="268">
        <v>0.015</v>
      </c>
      <c r="U504" s="269">
        <v>0</v>
      </c>
      <c r="V504" s="269">
        <v>2</v>
      </c>
      <c r="W504" s="269">
        <v>2</v>
      </c>
      <c r="X504" s="269">
        <v>0</v>
      </c>
      <c r="Y504" s="267">
        <v>1</v>
      </c>
      <c r="Z504" s="270">
        <v>0</v>
      </c>
      <c r="AA504" s="270">
        <v>0</v>
      </c>
      <c r="AB504" s="270">
        <v>0</v>
      </c>
      <c r="AC504" s="271">
        <v>0</v>
      </c>
      <c r="AD504" s="272">
        <v>0</v>
      </c>
      <c r="AE504" s="273">
        <v>0</v>
      </c>
      <c r="AF504" s="274">
        <v>1</v>
      </c>
      <c r="AG504" s="274">
        <v>0</v>
      </c>
      <c r="AH504" s="274">
        <v>0</v>
      </c>
      <c r="AI504" s="274">
        <v>0</v>
      </c>
      <c r="AJ504" s="274">
        <v>0</v>
      </c>
      <c r="AK504" s="271">
        <v>0</v>
      </c>
      <c r="AL504" s="271">
        <v>0</v>
      </c>
      <c r="AM504" s="272">
        <v>0</v>
      </c>
    </row>
    <row r="505" ht="17.25" spans="1:39">
      <c r="A505" s="282" t="s">
        <v>496</v>
      </c>
      <c r="B505" s="283" t="s">
        <v>3332</v>
      </c>
      <c r="C505" s="265" t="s">
        <v>608</v>
      </c>
      <c r="D505" s="283" t="s">
        <v>609</v>
      </c>
      <c r="E505" s="266">
        <v>0</v>
      </c>
      <c r="F505" s="266">
        <v>0</v>
      </c>
      <c r="G505" s="266">
        <v>0</v>
      </c>
      <c r="H505" s="266">
        <v>0</v>
      </c>
      <c r="I505" s="266">
        <v>0</v>
      </c>
      <c r="J505" s="267">
        <v>0</v>
      </c>
      <c r="K505" s="267">
        <v>0</v>
      </c>
      <c r="L505" s="267">
        <v>0</v>
      </c>
      <c r="M505" s="267">
        <v>0</v>
      </c>
      <c r="N505" s="267">
        <v>0</v>
      </c>
      <c r="O505" s="267">
        <v>0</v>
      </c>
      <c r="P505" s="267">
        <v>0</v>
      </c>
      <c r="Q505" s="267">
        <v>0</v>
      </c>
      <c r="R505" s="267">
        <v>0</v>
      </c>
      <c r="S505" s="267">
        <v>0</v>
      </c>
      <c r="T505" s="268">
        <v>0.015</v>
      </c>
      <c r="U505" s="269">
        <v>63</v>
      </c>
      <c r="V505" s="269">
        <v>0</v>
      </c>
      <c r="W505" s="269">
        <v>0</v>
      </c>
      <c r="X505" s="269">
        <v>0</v>
      </c>
      <c r="Y505" s="267">
        <v>0</v>
      </c>
      <c r="Z505" s="270">
        <v>0</v>
      </c>
      <c r="AA505" s="270">
        <v>0</v>
      </c>
      <c r="AB505" s="270">
        <v>0</v>
      </c>
      <c r="AC505" s="271">
        <v>0</v>
      </c>
      <c r="AD505" s="272">
        <v>0</v>
      </c>
      <c r="AE505" s="273">
        <v>48</v>
      </c>
      <c r="AF505" s="274">
        <v>0</v>
      </c>
      <c r="AG505" s="274">
        <v>0</v>
      </c>
      <c r="AH505" s="274">
        <v>15</v>
      </c>
      <c r="AI505" s="274">
        <v>0</v>
      </c>
      <c r="AJ505" s="274">
        <v>0</v>
      </c>
      <c r="AK505" s="271">
        <v>0</v>
      </c>
      <c r="AL505" s="271">
        <v>0</v>
      </c>
      <c r="AM505" s="272">
        <v>0</v>
      </c>
    </row>
    <row r="506" ht="17.25" spans="1:39">
      <c r="A506" s="282" t="s">
        <v>496</v>
      </c>
      <c r="B506" s="283" t="s">
        <v>3332</v>
      </c>
      <c r="C506" s="265" t="s">
        <v>610</v>
      </c>
      <c r="D506" s="283" t="s">
        <v>611</v>
      </c>
      <c r="E506" s="266">
        <v>6</v>
      </c>
      <c r="F506" s="266">
        <v>6</v>
      </c>
      <c r="G506" s="266">
        <v>6</v>
      </c>
      <c r="H506" s="266">
        <v>6</v>
      </c>
      <c r="I506" s="266">
        <v>0</v>
      </c>
      <c r="J506" s="267">
        <v>0</v>
      </c>
      <c r="K506" s="267">
        <v>0</v>
      </c>
      <c r="L506" s="267">
        <v>0</v>
      </c>
      <c r="M506" s="267">
        <v>0</v>
      </c>
      <c r="N506" s="267">
        <v>0</v>
      </c>
      <c r="O506" s="267">
        <v>120</v>
      </c>
      <c r="P506" s="267">
        <v>3</v>
      </c>
      <c r="Q506" s="267">
        <v>3</v>
      </c>
      <c r="R506" s="267">
        <v>3</v>
      </c>
      <c r="S506" s="267">
        <v>0</v>
      </c>
      <c r="T506" s="268">
        <v>0.015</v>
      </c>
      <c r="U506" s="269">
        <v>3793</v>
      </c>
      <c r="V506" s="269">
        <v>296</v>
      </c>
      <c r="W506" s="269">
        <v>296</v>
      </c>
      <c r="X506" s="269">
        <v>0</v>
      </c>
      <c r="Y506" s="267">
        <v>293</v>
      </c>
      <c r="Z506" s="270">
        <v>0.0780384919588716</v>
      </c>
      <c r="AA506" s="270">
        <v>1</v>
      </c>
      <c r="AB506" s="270">
        <v>0</v>
      </c>
      <c r="AC506" s="271">
        <v>0.025</v>
      </c>
      <c r="AD506" s="272">
        <v>1</v>
      </c>
      <c r="AE506" s="273">
        <v>596</v>
      </c>
      <c r="AF506" s="274">
        <v>45</v>
      </c>
      <c r="AG506" s="274">
        <v>0</v>
      </c>
      <c r="AH506" s="274">
        <v>903</v>
      </c>
      <c r="AI506" s="274">
        <v>93</v>
      </c>
      <c r="AJ506" s="274">
        <v>0</v>
      </c>
      <c r="AK506" s="271">
        <v>0.075503355704698</v>
      </c>
      <c r="AL506" s="271">
        <v>0.102990033222591</v>
      </c>
      <c r="AM506" s="272">
        <v>-0.0274866775178934</v>
      </c>
    </row>
    <row r="507" ht="17.25" spans="1:39">
      <c r="A507" s="282" t="s">
        <v>496</v>
      </c>
      <c r="B507" s="283" t="s">
        <v>3332</v>
      </c>
      <c r="C507" s="265" t="s">
        <v>612</v>
      </c>
      <c r="D507" s="283" t="s">
        <v>613</v>
      </c>
      <c r="E507" s="266">
        <v>5605</v>
      </c>
      <c r="F507" s="266">
        <v>175</v>
      </c>
      <c r="G507" s="266">
        <v>120</v>
      </c>
      <c r="H507" s="266">
        <v>0</v>
      </c>
      <c r="I507" s="266">
        <v>0</v>
      </c>
      <c r="J507" s="267">
        <v>9062</v>
      </c>
      <c r="K507" s="267">
        <v>105</v>
      </c>
      <c r="L507" s="267">
        <v>105</v>
      </c>
      <c r="M507" s="267">
        <v>2</v>
      </c>
      <c r="N507" s="267">
        <v>0</v>
      </c>
      <c r="O507" s="267">
        <v>8642</v>
      </c>
      <c r="P507" s="267">
        <v>145</v>
      </c>
      <c r="Q507" s="267">
        <v>145</v>
      </c>
      <c r="R507" s="267">
        <v>50</v>
      </c>
      <c r="S507" s="267">
        <v>0</v>
      </c>
      <c r="T507" s="268">
        <v>0.015</v>
      </c>
      <c r="U507" s="269">
        <v>247847</v>
      </c>
      <c r="V507" s="269">
        <v>3709</v>
      </c>
      <c r="W507" s="269">
        <v>3654</v>
      </c>
      <c r="X507" s="269">
        <v>0</v>
      </c>
      <c r="Y507" s="267">
        <v>3279</v>
      </c>
      <c r="Z507" s="270">
        <v>0.0149648775252474</v>
      </c>
      <c r="AA507" s="270">
        <v>0.0312221231043711</v>
      </c>
      <c r="AB507" s="270">
        <v>0.0115868461708232</v>
      </c>
      <c r="AC507" s="271">
        <v>0.0167785234899329</v>
      </c>
      <c r="AD507" s="272">
        <v>0.0196352769335479</v>
      </c>
      <c r="AE507" s="273">
        <v>57958</v>
      </c>
      <c r="AF507" s="274">
        <v>995</v>
      </c>
      <c r="AG507" s="274">
        <v>0</v>
      </c>
      <c r="AH507" s="274">
        <v>59340</v>
      </c>
      <c r="AI507" s="274">
        <v>890</v>
      </c>
      <c r="AJ507" s="274">
        <v>0</v>
      </c>
      <c r="AK507" s="271">
        <v>0.0171676041271265</v>
      </c>
      <c r="AL507" s="271">
        <v>0.0149983147960903</v>
      </c>
      <c r="AM507" s="272">
        <v>0.00216928933103621</v>
      </c>
    </row>
    <row r="508" ht="17.25" spans="1:39">
      <c r="A508" s="282" t="s">
        <v>496</v>
      </c>
      <c r="B508" s="283" t="s">
        <v>3333</v>
      </c>
      <c r="C508" s="265" t="s">
        <v>614</v>
      </c>
      <c r="D508" s="283" t="s">
        <v>615</v>
      </c>
      <c r="E508" s="266">
        <v>0</v>
      </c>
      <c r="F508" s="266">
        <v>0</v>
      </c>
      <c r="G508" s="266">
        <v>0</v>
      </c>
      <c r="H508" s="266">
        <v>0</v>
      </c>
      <c r="I508" s="266">
        <v>0</v>
      </c>
      <c r="J508" s="267">
        <v>0</v>
      </c>
      <c r="K508" s="267">
        <v>0</v>
      </c>
      <c r="L508" s="267">
        <v>0</v>
      </c>
      <c r="M508" s="267">
        <v>0</v>
      </c>
      <c r="N508" s="267">
        <v>0</v>
      </c>
      <c r="O508" s="267">
        <v>0</v>
      </c>
      <c r="P508" s="267">
        <v>0</v>
      </c>
      <c r="Q508" s="267">
        <v>0</v>
      </c>
      <c r="R508" s="267">
        <v>0</v>
      </c>
      <c r="S508" s="267">
        <v>0</v>
      </c>
      <c r="T508" s="268">
        <v>0.015</v>
      </c>
      <c r="U508" s="269">
        <v>0</v>
      </c>
      <c r="V508" s="269">
        <v>0</v>
      </c>
      <c r="W508" s="269">
        <v>0</v>
      </c>
      <c r="X508" s="269">
        <v>0</v>
      </c>
      <c r="Y508" s="267">
        <v>0</v>
      </c>
      <c r="Z508" s="270">
        <v>0</v>
      </c>
      <c r="AA508" s="270">
        <v>0</v>
      </c>
      <c r="AB508" s="270">
        <v>0</v>
      </c>
      <c r="AC508" s="271">
        <v>0</v>
      </c>
      <c r="AD508" s="272">
        <v>0</v>
      </c>
      <c r="AE508" s="273">
        <v>0</v>
      </c>
      <c r="AF508" s="274">
        <v>0</v>
      </c>
      <c r="AG508" s="274">
        <v>0</v>
      </c>
      <c r="AH508" s="274">
        <v>0</v>
      </c>
      <c r="AI508" s="274">
        <v>0</v>
      </c>
      <c r="AJ508" s="274">
        <v>0</v>
      </c>
      <c r="AK508" s="271">
        <v>0</v>
      </c>
      <c r="AL508" s="271">
        <v>0</v>
      </c>
      <c r="AM508" s="272">
        <v>0</v>
      </c>
    </row>
    <row r="509" ht="17.25" spans="1:39">
      <c r="A509" s="282" t="s">
        <v>496</v>
      </c>
      <c r="B509" s="283" t="s">
        <v>3333</v>
      </c>
      <c r="C509" s="265" t="s">
        <v>616</v>
      </c>
      <c r="D509" s="283" t="s">
        <v>617</v>
      </c>
      <c r="E509" s="266">
        <v>6987</v>
      </c>
      <c r="F509" s="266">
        <v>159</v>
      </c>
      <c r="G509" s="266">
        <v>91</v>
      </c>
      <c r="H509" s="266">
        <v>0</v>
      </c>
      <c r="I509" s="266">
        <v>0</v>
      </c>
      <c r="J509" s="267">
        <v>12118</v>
      </c>
      <c r="K509" s="267">
        <v>253</v>
      </c>
      <c r="L509" s="267">
        <v>253</v>
      </c>
      <c r="M509" s="267">
        <v>2</v>
      </c>
      <c r="N509" s="267">
        <v>0</v>
      </c>
      <c r="O509" s="267">
        <v>12273</v>
      </c>
      <c r="P509" s="267">
        <v>285</v>
      </c>
      <c r="Q509" s="267">
        <v>285</v>
      </c>
      <c r="R509" s="267">
        <v>112</v>
      </c>
      <c r="S509" s="267">
        <v>0</v>
      </c>
      <c r="T509" s="268">
        <v>0.015</v>
      </c>
      <c r="U509" s="269">
        <v>343046</v>
      </c>
      <c r="V509" s="269">
        <v>7257</v>
      </c>
      <c r="W509" s="269">
        <v>7189</v>
      </c>
      <c r="X509" s="269">
        <v>1</v>
      </c>
      <c r="Y509" s="267">
        <v>6537</v>
      </c>
      <c r="Z509" s="270">
        <v>0.0211516822816765</v>
      </c>
      <c r="AA509" s="270">
        <v>0.0227565478746243</v>
      </c>
      <c r="AB509" s="270">
        <v>0.0208780326786598</v>
      </c>
      <c r="AC509" s="271">
        <v>0.023221706184307</v>
      </c>
      <c r="AD509" s="272">
        <v>0.00187851519596446</v>
      </c>
      <c r="AE509" s="273">
        <v>79803</v>
      </c>
      <c r="AF509" s="274">
        <v>1770</v>
      </c>
      <c r="AG509" s="274">
        <v>0</v>
      </c>
      <c r="AH509" s="274">
        <v>80224</v>
      </c>
      <c r="AI509" s="274">
        <v>1742</v>
      </c>
      <c r="AJ509" s="274">
        <v>1</v>
      </c>
      <c r="AK509" s="271">
        <v>0.02217961730762</v>
      </c>
      <c r="AL509" s="271">
        <v>0.0217017351416035</v>
      </c>
      <c r="AM509" s="272">
        <v>0.000477882166016505</v>
      </c>
    </row>
    <row r="510" ht="17.25" spans="1:39">
      <c r="A510" s="282" t="s">
        <v>496</v>
      </c>
      <c r="B510" s="283" t="s">
        <v>3333</v>
      </c>
      <c r="C510" s="265" t="s">
        <v>618</v>
      </c>
      <c r="D510" s="283" t="s">
        <v>619</v>
      </c>
      <c r="E510" s="266">
        <v>10731</v>
      </c>
      <c r="F510" s="266">
        <v>275</v>
      </c>
      <c r="G510" s="266">
        <v>168</v>
      </c>
      <c r="H510" s="266">
        <v>2</v>
      </c>
      <c r="I510" s="266">
        <v>0</v>
      </c>
      <c r="J510" s="267">
        <v>17229</v>
      </c>
      <c r="K510" s="267">
        <v>339</v>
      </c>
      <c r="L510" s="267">
        <v>338</v>
      </c>
      <c r="M510" s="267">
        <v>70</v>
      </c>
      <c r="N510" s="267">
        <v>0</v>
      </c>
      <c r="O510" s="267">
        <v>17670</v>
      </c>
      <c r="P510" s="267">
        <v>377</v>
      </c>
      <c r="Q510" s="267">
        <v>377</v>
      </c>
      <c r="R510" s="267">
        <v>208</v>
      </c>
      <c r="S510" s="267">
        <v>0</v>
      </c>
      <c r="T510" s="268">
        <v>0.015</v>
      </c>
      <c r="U510" s="269">
        <v>481950</v>
      </c>
      <c r="V510" s="269">
        <v>9774</v>
      </c>
      <c r="W510" s="269">
        <v>9666</v>
      </c>
      <c r="X510" s="269">
        <v>16</v>
      </c>
      <c r="Y510" s="267">
        <v>8870</v>
      </c>
      <c r="Z510" s="270">
        <v>0.0202469135802469</v>
      </c>
      <c r="AA510" s="270">
        <v>0.0256266890317771</v>
      </c>
      <c r="AB510" s="270">
        <v>0.0196761274595159</v>
      </c>
      <c r="AC510" s="271">
        <v>0.021335597057159</v>
      </c>
      <c r="AD510" s="272">
        <v>0.00595056157226116</v>
      </c>
      <c r="AE510" s="273">
        <v>115663</v>
      </c>
      <c r="AF510" s="274">
        <v>2473</v>
      </c>
      <c r="AG510" s="274">
        <v>4</v>
      </c>
      <c r="AH510" s="274">
        <v>114090</v>
      </c>
      <c r="AI510" s="274">
        <v>2323</v>
      </c>
      <c r="AJ510" s="274">
        <v>3</v>
      </c>
      <c r="AK510" s="271">
        <v>0.0213464980157872</v>
      </c>
      <c r="AL510" s="271">
        <v>0.0203348233850469</v>
      </c>
      <c r="AM510" s="272">
        <v>0.00101167463074035</v>
      </c>
    </row>
    <row r="511" ht="17.25" spans="1:39">
      <c r="A511" s="282" t="s">
        <v>496</v>
      </c>
      <c r="B511" s="283" t="s">
        <v>3333</v>
      </c>
      <c r="C511" s="265" t="s">
        <v>620</v>
      </c>
      <c r="D511" s="283" t="s">
        <v>621</v>
      </c>
      <c r="E511" s="266">
        <v>0</v>
      </c>
      <c r="F511" s="266">
        <v>0</v>
      </c>
      <c r="G511" s="266">
        <v>0</v>
      </c>
      <c r="H511" s="266">
        <v>0</v>
      </c>
      <c r="I511" s="266">
        <v>0</v>
      </c>
      <c r="J511" s="267">
        <v>0</v>
      </c>
      <c r="K511" s="267">
        <v>0</v>
      </c>
      <c r="L511" s="267">
        <v>0</v>
      </c>
      <c r="M511" s="267">
        <v>0</v>
      </c>
      <c r="N511" s="267">
        <v>0</v>
      </c>
      <c r="O511" s="267">
        <v>0</v>
      </c>
      <c r="P511" s="267">
        <v>0</v>
      </c>
      <c r="Q511" s="267">
        <v>0</v>
      </c>
      <c r="R511" s="267">
        <v>0</v>
      </c>
      <c r="S511" s="267">
        <v>0</v>
      </c>
      <c r="T511" s="268">
        <v>0.015</v>
      </c>
      <c r="U511" s="269">
        <v>0</v>
      </c>
      <c r="V511" s="269">
        <v>4</v>
      </c>
      <c r="W511" s="269">
        <v>4</v>
      </c>
      <c r="X511" s="269">
        <v>0</v>
      </c>
      <c r="Y511" s="267">
        <v>4</v>
      </c>
      <c r="Z511" s="270">
        <v>0</v>
      </c>
      <c r="AA511" s="270">
        <v>0</v>
      </c>
      <c r="AB511" s="270">
        <v>0</v>
      </c>
      <c r="AC511" s="271">
        <v>0</v>
      </c>
      <c r="AD511" s="272">
        <v>0</v>
      </c>
      <c r="AE511" s="273">
        <v>0</v>
      </c>
      <c r="AF511" s="274">
        <v>1</v>
      </c>
      <c r="AG511" s="274">
        <v>0</v>
      </c>
      <c r="AH511" s="274">
        <v>0</v>
      </c>
      <c r="AI511" s="274">
        <v>0</v>
      </c>
      <c r="AJ511" s="274">
        <v>0</v>
      </c>
      <c r="AK511" s="271">
        <v>0</v>
      </c>
      <c r="AL511" s="271">
        <v>0</v>
      </c>
      <c r="AM511" s="272">
        <v>0</v>
      </c>
    </row>
    <row r="512" ht="17.25" spans="1:39">
      <c r="A512" s="282" t="s">
        <v>496</v>
      </c>
      <c r="B512" s="283" t="s">
        <v>3333</v>
      </c>
      <c r="C512" s="265" t="s">
        <v>622</v>
      </c>
      <c r="D512" s="283" t="s">
        <v>623</v>
      </c>
      <c r="E512" s="266">
        <v>0</v>
      </c>
      <c r="F512" s="266">
        <v>0</v>
      </c>
      <c r="G512" s="266">
        <v>0</v>
      </c>
      <c r="H512" s="266">
        <v>0</v>
      </c>
      <c r="I512" s="266">
        <v>0</v>
      </c>
      <c r="J512" s="267">
        <v>0</v>
      </c>
      <c r="K512" s="267">
        <v>0</v>
      </c>
      <c r="L512" s="267">
        <v>0</v>
      </c>
      <c r="M512" s="267">
        <v>0</v>
      </c>
      <c r="N512" s="267">
        <v>0</v>
      </c>
      <c r="O512" s="267">
        <v>0</v>
      </c>
      <c r="P512" s="267">
        <v>0</v>
      </c>
      <c r="Q512" s="267">
        <v>0</v>
      </c>
      <c r="R512" s="267">
        <v>0</v>
      </c>
      <c r="S512" s="267">
        <v>0</v>
      </c>
      <c r="T512" s="268">
        <v>0.015</v>
      </c>
      <c r="U512" s="269">
        <v>0</v>
      </c>
      <c r="V512" s="269">
        <v>0</v>
      </c>
      <c r="W512" s="269">
        <v>0</v>
      </c>
      <c r="X512" s="269">
        <v>0</v>
      </c>
      <c r="Y512" s="267">
        <v>0</v>
      </c>
      <c r="Z512" s="270">
        <v>0</v>
      </c>
      <c r="AA512" s="270">
        <v>0</v>
      </c>
      <c r="AB512" s="270">
        <v>0</v>
      </c>
      <c r="AC512" s="271">
        <v>0</v>
      </c>
      <c r="AD512" s="272">
        <v>0</v>
      </c>
      <c r="AE512" s="273">
        <v>0</v>
      </c>
      <c r="AF512" s="274">
        <v>0</v>
      </c>
      <c r="AG512" s="274">
        <v>0</v>
      </c>
      <c r="AH512" s="274">
        <v>0</v>
      </c>
      <c r="AI512" s="274">
        <v>0</v>
      </c>
      <c r="AJ512" s="274">
        <v>0</v>
      </c>
      <c r="AK512" s="271">
        <v>0</v>
      </c>
      <c r="AL512" s="271">
        <v>0</v>
      </c>
      <c r="AM512" s="272">
        <v>0</v>
      </c>
    </row>
    <row r="513" ht="17.25" spans="1:39">
      <c r="A513" s="282" t="s">
        <v>496</v>
      </c>
      <c r="B513" s="283" t="s">
        <v>3333</v>
      </c>
      <c r="C513" s="265" t="s">
        <v>624</v>
      </c>
      <c r="D513" s="283" t="s">
        <v>625</v>
      </c>
      <c r="E513" s="266">
        <v>115</v>
      </c>
      <c r="F513" s="266">
        <v>0</v>
      </c>
      <c r="G513" s="266">
        <v>0</v>
      </c>
      <c r="H513" s="266">
        <v>0</v>
      </c>
      <c r="I513" s="266">
        <v>0</v>
      </c>
      <c r="J513" s="267">
        <v>0</v>
      </c>
      <c r="K513" s="267">
        <v>1</v>
      </c>
      <c r="L513" s="267">
        <v>1</v>
      </c>
      <c r="M513" s="267">
        <v>0</v>
      </c>
      <c r="N513" s="267">
        <v>0</v>
      </c>
      <c r="O513" s="267">
        <v>72</v>
      </c>
      <c r="P513" s="267">
        <v>0</v>
      </c>
      <c r="Q513" s="267">
        <v>0</v>
      </c>
      <c r="R513" s="267">
        <v>0</v>
      </c>
      <c r="S513" s="267">
        <v>0</v>
      </c>
      <c r="T513" s="268">
        <v>0.015</v>
      </c>
      <c r="U513" s="269">
        <v>1595</v>
      </c>
      <c r="V513" s="269">
        <v>10</v>
      </c>
      <c r="W513" s="269">
        <v>10</v>
      </c>
      <c r="X513" s="269">
        <v>0</v>
      </c>
      <c r="Y513" s="267">
        <v>7</v>
      </c>
      <c r="Z513" s="270">
        <v>0.00626959247648903</v>
      </c>
      <c r="AA513" s="270">
        <v>0</v>
      </c>
      <c r="AB513" s="270">
        <v>0</v>
      </c>
      <c r="AC513" s="271">
        <v>0</v>
      </c>
      <c r="AD513" s="272">
        <v>0</v>
      </c>
      <c r="AE513" s="273">
        <v>388</v>
      </c>
      <c r="AF513" s="274">
        <v>3</v>
      </c>
      <c r="AG513" s="274">
        <v>0</v>
      </c>
      <c r="AH513" s="274">
        <v>371</v>
      </c>
      <c r="AI513" s="274">
        <v>1</v>
      </c>
      <c r="AJ513" s="274">
        <v>0</v>
      </c>
      <c r="AK513" s="271">
        <v>0.0077319587628866</v>
      </c>
      <c r="AL513" s="271">
        <v>0.00269541778975741</v>
      </c>
      <c r="AM513" s="272">
        <v>0.00503654097312919</v>
      </c>
    </row>
    <row r="514" ht="17.25" spans="1:39">
      <c r="A514" s="282" t="s">
        <v>496</v>
      </c>
      <c r="B514" s="283" t="s">
        <v>3333</v>
      </c>
      <c r="C514" s="265" t="s">
        <v>626</v>
      </c>
      <c r="D514" s="283" t="s">
        <v>626</v>
      </c>
      <c r="E514" s="266">
        <v>103</v>
      </c>
      <c r="F514" s="266">
        <v>0</v>
      </c>
      <c r="G514" s="266">
        <v>0</v>
      </c>
      <c r="H514" s="266">
        <v>0</v>
      </c>
      <c r="I514" s="266">
        <v>0</v>
      </c>
      <c r="J514" s="267">
        <v>0</v>
      </c>
      <c r="K514" s="267">
        <v>0</v>
      </c>
      <c r="L514" s="267">
        <v>0</v>
      </c>
      <c r="M514" s="267">
        <v>0</v>
      </c>
      <c r="N514" s="267">
        <v>0</v>
      </c>
      <c r="O514" s="267">
        <v>116</v>
      </c>
      <c r="P514" s="267">
        <v>0</v>
      </c>
      <c r="Q514" s="267">
        <v>0</v>
      </c>
      <c r="R514" s="267">
        <v>0</v>
      </c>
      <c r="S514" s="267">
        <v>0</v>
      </c>
      <c r="T514" s="268">
        <v>0.015</v>
      </c>
      <c r="U514" s="269">
        <v>2802</v>
      </c>
      <c r="V514" s="269">
        <v>6</v>
      </c>
      <c r="W514" s="269">
        <v>6</v>
      </c>
      <c r="X514" s="269">
        <v>0</v>
      </c>
      <c r="Y514" s="267">
        <v>3</v>
      </c>
      <c r="Z514" s="270">
        <v>0.00214132762312634</v>
      </c>
      <c r="AA514" s="270">
        <v>0</v>
      </c>
      <c r="AB514" s="270">
        <v>0</v>
      </c>
      <c r="AC514" s="271">
        <v>0</v>
      </c>
      <c r="AD514" s="272">
        <v>0</v>
      </c>
      <c r="AE514" s="273">
        <v>649</v>
      </c>
      <c r="AF514" s="274">
        <v>1</v>
      </c>
      <c r="AG514" s="274">
        <v>0</v>
      </c>
      <c r="AH514" s="274">
        <v>669</v>
      </c>
      <c r="AI514" s="274">
        <v>1</v>
      </c>
      <c r="AJ514" s="274">
        <v>0</v>
      </c>
      <c r="AK514" s="271">
        <v>0.00154083204930663</v>
      </c>
      <c r="AL514" s="271">
        <v>0.00149476831091181</v>
      </c>
      <c r="AM514" s="272">
        <v>4.60637383948169e-5</v>
      </c>
    </row>
    <row r="515" ht="17.25" spans="1:39">
      <c r="A515" s="282" t="s">
        <v>496</v>
      </c>
      <c r="B515" s="283" t="s">
        <v>3333</v>
      </c>
      <c r="C515" s="265" t="s">
        <v>627</v>
      </c>
      <c r="D515" s="283" t="s">
        <v>628</v>
      </c>
      <c r="E515" s="266">
        <v>39</v>
      </c>
      <c r="F515" s="266">
        <v>0</v>
      </c>
      <c r="G515" s="266">
        <v>0</v>
      </c>
      <c r="H515" s="266">
        <v>0</v>
      </c>
      <c r="I515" s="266">
        <v>0</v>
      </c>
      <c r="J515" s="267">
        <v>253</v>
      </c>
      <c r="K515" s="267">
        <v>0</v>
      </c>
      <c r="L515" s="267">
        <v>0</v>
      </c>
      <c r="M515" s="267">
        <v>0</v>
      </c>
      <c r="N515" s="267">
        <v>0</v>
      </c>
      <c r="O515" s="267">
        <v>16</v>
      </c>
      <c r="P515" s="267">
        <v>0</v>
      </c>
      <c r="Q515" s="267">
        <v>0</v>
      </c>
      <c r="R515" s="267">
        <v>0</v>
      </c>
      <c r="S515" s="267">
        <v>0</v>
      </c>
      <c r="T515" s="268">
        <v>0.015</v>
      </c>
      <c r="U515" s="269">
        <v>3885</v>
      </c>
      <c r="V515" s="269">
        <v>20</v>
      </c>
      <c r="W515" s="269">
        <v>20</v>
      </c>
      <c r="X515" s="269">
        <v>0</v>
      </c>
      <c r="Y515" s="267">
        <v>20</v>
      </c>
      <c r="Z515" s="270">
        <v>0.00514800514800515</v>
      </c>
      <c r="AA515" s="270">
        <v>0</v>
      </c>
      <c r="AB515" s="270">
        <v>0</v>
      </c>
      <c r="AC515" s="271">
        <v>0</v>
      </c>
      <c r="AD515" s="272">
        <v>0</v>
      </c>
      <c r="AE515" s="273">
        <v>983</v>
      </c>
      <c r="AF515" s="274">
        <v>10</v>
      </c>
      <c r="AG515" s="274">
        <v>0</v>
      </c>
      <c r="AH515" s="274">
        <v>1013</v>
      </c>
      <c r="AI515" s="274">
        <v>3</v>
      </c>
      <c r="AJ515" s="274">
        <v>0</v>
      </c>
      <c r="AK515" s="271">
        <v>0.0101729399796541</v>
      </c>
      <c r="AL515" s="271">
        <v>0.00296150049358342</v>
      </c>
      <c r="AM515" s="272">
        <v>0.0072114394860707</v>
      </c>
    </row>
    <row r="516" ht="17.25" spans="1:39">
      <c r="A516" s="282" t="s">
        <v>496</v>
      </c>
      <c r="B516" s="283" t="s">
        <v>3333</v>
      </c>
      <c r="C516" s="265" t="s">
        <v>629</v>
      </c>
      <c r="D516" s="283" t="s">
        <v>630</v>
      </c>
      <c r="E516" s="266">
        <v>237</v>
      </c>
      <c r="F516" s="266">
        <v>0</v>
      </c>
      <c r="G516" s="266">
        <v>0</v>
      </c>
      <c r="H516" s="266">
        <v>0</v>
      </c>
      <c r="I516" s="266">
        <v>0</v>
      </c>
      <c r="J516" s="267">
        <v>0</v>
      </c>
      <c r="K516" s="267">
        <v>0</v>
      </c>
      <c r="L516" s="267">
        <v>0</v>
      </c>
      <c r="M516" s="267">
        <v>0</v>
      </c>
      <c r="N516" s="267">
        <v>0</v>
      </c>
      <c r="O516" s="267">
        <v>543</v>
      </c>
      <c r="P516" s="267">
        <v>0</v>
      </c>
      <c r="Q516" s="267">
        <v>0</v>
      </c>
      <c r="R516" s="267">
        <v>0</v>
      </c>
      <c r="S516" s="267">
        <v>0</v>
      </c>
      <c r="T516" s="268">
        <v>0.015</v>
      </c>
      <c r="U516" s="269">
        <v>7459</v>
      </c>
      <c r="V516" s="269">
        <v>7</v>
      </c>
      <c r="W516" s="269">
        <v>7</v>
      </c>
      <c r="X516" s="269">
        <v>0</v>
      </c>
      <c r="Y516" s="267">
        <v>7</v>
      </c>
      <c r="Z516" s="270">
        <v>0.000938463601018903</v>
      </c>
      <c r="AA516" s="270">
        <v>0</v>
      </c>
      <c r="AB516" s="270">
        <v>0</v>
      </c>
      <c r="AC516" s="271">
        <v>0</v>
      </c>
      <c r="AD516" s="272">
        <v>0</v>
      </c>
      <c r="AE516" s="273">
        <v>1461</v>
      </c>
      <c r="AF516" s="274">
        <v>1</v>
      </c>
      <c r="AG516" s="274">
        <v>0</v>
      </c>
      <c r="AH516" s="274">
        <v>1996</v>
      </c>
      <c r="AI516" s="274">
        <v>2</v>
      </c>
      <c r="AJ516" s="274">
        <v>0</v>
      </c>
      <c r="AK516" s="271">
        <v>0.000684462696783025</v>
      </c>
      <c r="AL516" s="271">
        <v>0.00100200400801603</v>
      </c>
      <c r="AM516" s="272">
        <v>-0.000317541311233007</v>
      </c>
    </row>
    <row r="517" ht="17.25" spans="1:39">
      <c r="A517" s="282" t="s">
        <v>496</v>
      </c>
      <c r="B517" s="283" t="s">
        <v>3333</v>
      </c>
      <c r="C517" s="265" t="s">
        <v>631</v>
      </c>
      <c r="D517" s="283" t="s">
        <v>632</v>
      </c>
      <c r="E517" s="266">
        <v>0</v>
      </c>
      <c r="F517" s="266">
        <v>0</v>
      </c>
      <c r="G517" s="266">
        <v>0</v>
      </c>
      <c r="H517" s="266">
        <v>0</v>
      </c>
      <c r="I517" s="266">
        <v>0</v>
      </c>
      <c r="J517" s="267">
        <v>0</v>
      </c>
      <c r="K517" s="267">
        <v>0</v>
      </c>
      <c r="L517" s="267">
        <v>0</v>
      </c>
      <c r="M517" s="267">
        <v>0</v>
      </c>
      <c r="N517" s="267">
        <v>0</v>
      </c>
      <c r="O517" s="267">
        <v>0</v>
      </c>
      <c r="P517" s="267">
        <v>0</v>
      </c>
      <c r="Q517" s="267">
        <v>0</v>
      </c>
      <c r="R517" s="267">
        <v>0</v>
      </c>
      <c r="S517" s="267">
        <v>0</v>
      </c>
      <c r="T517" s="268">
        <v>0.015</v>
      </c>
      <c r="U517" s="269">
        <v>260</v>
      </c>
      <c r="V517" s="269">
        <v>16</v>
      </c>
      <c r="W517" s="269">
        <v>16</v>
      </c>
      <c r="X517" s="269">
        <v>0</v>
      </c>
      <c r="Y517" s="267">
        <v>16</v>
      </c>
      <c r="Z517" s="270">
        <v>0.0615384615384615</v>
      </c>
      <c r="AA517" s="270">
        <v>0</v>
      </c>
      <c r="AB517" s="270">
        <v>0</v>
      </c>
      <c r="AC517" s="271">
        <v>0</v>
      </c>
      <c r="AD517" s="272">
        <v>0</v>
      </c>
      <c r="AE517" s="273">
        <v>30</v>
      </c>
      <c r="AF517" s="274">
        <v>2</v>
      </c>
      <c r="AG517" s="274">
        <v>0</v>
      </c>
      <c r="AH517" s="274">
        <v>77</v>
      </c>
      <c r="AI517" s="274">
        <v>0</v>
      </c>
      <c r="AJ517" s="274">
        <v>0</v>
      </c>
      <c r="AK517" s="271">
        <v>0.0666666666666667</v>
      </c>
      <c r="AL517" s="271">
        <v>0</v>
      </c>
      <c r="AM517" s="272">
        <v>0.0666666666666667</v>
      </c>
    </row>
    <row r="518" ht="17.25" spans="1:39">
      <c r="A518" s="282" t="s">
        <v>496</v>
      </c>
      <c r="B518" s="283" t="s">
        <v>3333</v>
      </c>
      <c r="C518" s="265" t="s">
        <v>633</v>
      </c>
      <c r="D518" s="283" t="s">
        <v>634</v>
      </c>
      <c r="E518" s="266">
        <v>5666</v>
      </c>
      <c r="F518" s="266">
        <v>144</v>
      </c>
      <c r="G518" s="266">
        <v>95</v>
      </c>
      <c r="H518" s="266">
        <v>0</v>
      </c>
      <c r="I518" s="266">
        <v>0</v>
      </c>
      <c r="J518" s="267">
        <v>9589</v>
      </c>
      <c r="K518" s="267">
        <v>177</v>
      </c>
      <c r="L518" s="267">
        <v>177</v>
      </c>
      <c r="M518" s="267">
        <v>29</v>
      </c>
      <c r="N518" s="267">
        <v>0</v>
      </c>
      <c r="O518" s="267">
        <v>9711</v>
      </c>
      <c r="P518" s="267">
        <v>173</v>
      </c>
      <c r="Q518" s="267">
        <v>173</v>
      </c>
      <c r="R518" s="267">
        <v>111</v>
      </c>
      <c r="S518" s="267">
        <v>0</v>
      </c>
      <c r="T518" s="268">
        <v>0.015</v>
      </c>
      <c r="U518" s="269">
        <v>274907</v>
      </c>
      <c r="V518" s="269">
        <v>4893</v>
      </c>
      <c r="W518" s="269">
        <v>4843</v>
      </c>
      <c r="X518" s="269">
        <v>0</v>
      </c>
      <c r="Y518" s="267">
        <v>4473</v>
      </c>
      <c r="Z518" s="270">
        <v>0.017798746485175</v>
      </c>
      <c r="AA518" s="270">
        <v>0.0254147546770208</v>
      </c>
      <c r="AB518" s="270">
        <v>0.0184586505370737</v>
      </c>
      <c r="AC518" s="271">
        <v>0.0178148491401503</v>
      </c>
      <c r="AD518" s="272">
        <v>0.0069561041399471</v>
      </c>
      <c r="AE518" s="273">
        <v>64208</v>
      </c>
      <c r="AF518" s="274">
        <v>1160</v>
      </c>
      <c r="AG518" s="274">
        <v>0</v>
      </c>
      <c r="AH518" s="274">
        <v>64195</v>
      </c>
      <c r="AI518" s="274">
        <v>1290</v>
      </c>
      <c r="AJ518" s="274">
        <v>0</v>
      </c>
      <c r="AK518" s="271">
        <v>0.0180662845751308</v>
      </c>
      <c r="AL518" s="271">
        <v>0.0200950229768674</v>
      </c>
      <c r="AM518" s="272">
        <v>-0.00202873840173654</v>
      </c>
    </row>
    <row r="519" ht="17.25" spans="1:39">
      <c r="A519" s="282" t="s">
        <v>496</v>
      </c>
      <c r="B519" s="283" t="s">
        <v>3333</v>
      </c>
      <c r="C519" s="265" t="s">
        <v>635</v>
      </c>
      <c r="D519" s="283" t="s">
        <v>636</v>
      </c>
      <c r="E519" s="266">
        <v>0</v>
      </c>
      <c r="F519" s="266">
        <v>0</v>
      </c>
      <c r="G519" s="266">
        <v>0</v>
      </c>
      <c r="H519" s="266">
        <v>0</v>
      </c>
      <c r="I519" s="266">
        <v>0</v>
      </c>
      <c r="J519" s="267">
        <v>0</v>
      </c>
      <c r="K519" s="267">
        <v>0</v>
      </c>
      <c r="L519" s="267">
        <v>0</v>
      </c>
      <c r="M519" s="267">
        <v>0</v>
      </c>
      <c r="N519" s="267">
        <v>0</v>
      </c>
      <c r="O519" s="267">
        <v>0</v>
      </c>
      <c r="P519" s="267">
        <v>0</v>
      </c>
      <c r="Q519" s="267">
        <v>0</v>
      </c>
      <c r="R519" s="267">
        <v>0</v>
      </c>
      <c r="S519" s="267">
        <v>0</v>
      </c>
      <c r="T519" s="268">
        <v>0.015</v>
      </c>
      <c r="U519" s="269">
        <v>1</v>
      </c>
      <c r="V519" s="269">
        <v>1</v>
      </c>
      <c r="W519" s="269">
        <v>1</v>
      </c>
      <c r="X519" s="269">
        <v>0</v>
      </c>
      <c r="Y519" s="267">
        <v>1</v>
      </c>
      <c r="Z519" s="270">
        <v>1</v>
      </c>
      <c r="AA519" s="270">
        <v>0</v>
      </c>
      <c r="AB519" s="270">
        <v>0</v>
      </c>
      <c r="AC519" s="271">
        <v>0</v>
      </c>
      <c r="AD519" s="272">
        <v>0</v>
      </c>
      <c r="AE519" s="273">
        <v>0</v>
      </c>
      <c r="AF519" s="274">
        <v>0</v>
      </c>
      <c r="AG519" s="274">
        <v>0</v>
      </c>
      <c r="AH519" s="274">
        <v>1</v>
      </c>
      <c r="AI519" s="274">
        <v>1</v>
      </c>
      <c r="AJ519" s="274">
        <v>0</v>
      </c>
      <c r="AK519" s="271">
        <v>0</v>
      </c>
      <c r="AL519" s="271">
        <v>1</v>
      </c>
      <c r="AM519" s="272">
        <v>-1</v>
      </c>
    </row>
    <row r="520" ht="17.25" spans="1:39">
      <c r="A520" s="282" t="s">
        <v>496</v>
      </c>
      <c r="B520" s="283" t="s">
        <v>3333</v>
      </c>
      <c r="C520" s="265" t="s">
        <v>637</v>
      </c>
      <c r="D520" s="283" t="s">
        <v>638</v>
      </c>
      <c r="E520" s="266">
        <v>239</v>
      </c>
      <c r="F520" s="266">
        <v>0</v>
      </c>
      <c r="G520" s="266">
        <v>0</v>
      </c>
      <c r="H520" s="266">
        <v>0</v>
      </c>
      <c r="I520" s="266">
        <v>0</v>
      </c>
      <c r="J520" s="267">
        <v>221</v>
      </c>
      <c r="K520" s="267">
        <v>2</v>
      </c>
      <c r="L520" s="267">
        <v>2</v>
      </c>
      <c r="M520" s="267">
        <v>1</v>
      </c>
      <c r="N520" s="267">
        <v>0</v>
      </c>
      <c r="O520" s="267">
        <v>188</v>
      </c>
      <c r="P520" s="267">
        <v>1</v>
      </c>
      <c r="Q520" s="267">
        <v>1</v>
      </c>
      <c r="R520" s="267">
        <v>1</v>
      </c>
      <c r="S520" s="267">
        <v>0</v>
      </c>
      <c r="T520" s="268">
        <v>0.015</v>
      </c>
      <c r="U520" s="269">
        <v>4899</v>
      </c>
      <c r="V520" s="269">
        <v>50</v>
      </c>
      <c r="W520" s="269">
        <v>50</v>
      </c>
      <c r="X520" s="269">
        <v>0</v>
      </c>
      <c r="Y520" s="267">
        <v>48</v>
      </c>
      <c r="Z520" s="270">
        <v>0.0102061645233721</v>
      </c>
      <c r="AA520" s="270">
        <v>0</v>
      </c>
      <c r="AB520" s="270">
        <v>0.00904977375565611</v>
      </c>
      <c r="AC520" s="271">
        <v>0.00531914893617021</v>
      </c>
      <c r="AD520" s="272">
        <v>-0.00904977375565611</v>
      </c>
      <c r="AE520" s="273">
        <v>1314</v>
      </c>
      <c r="AF520" s="274">
        <v>8</v>
      </c>
      <c r="AG520" s="274">
        <v>0</v>
      </c>
      <c r="AH520" s="274">
        <v>1157</v>
      </c>
      <c r="AI520" s="274">
        <v>15</v>
      </c>
      <c r="AJ520" s="274">
        <v>0</v>
      </c>
      <c r="AK520" s="271">
        <v>0.0060882800608828</v>
      </c>
      <c r="AL520" s="271">
        <v>0.0129645635263613</v>
      </c>
      <c r="AM520" s="272">
        <v>-0.00687628346547848</v>
      </c>
    </row>
    <row r="521" ht="17.25" spans="1:39">
      <c r="A521" s="282" t="s">
        <v>496</v>
      </c>
      <c r="B521" s="283" t="s">
        <v>3333</v>
      </c>
      <c r="C521" s="265" t="s">
        <v>639</v>
      </c>
      <c r="D521" s="283" t="s">
        <v>640</v>
      </c>
      <c r="E521" s="266">
        <v>5015</v>
      </c>
      <c r="F521" s="266">
        <v>108</v>
      </c>
      <c r="G521" s="266">
        <v>88</v>
      </c>
      <c r="H521" s="266">
        <v>0</v>
      </c>
      <c r="I521" s="266">
        <v>0</v>
      </c>
      <c r="J521" s="267">
        <v>8032</v>
      </c>
      <c r="K521" s="267">
        <v>203</v>
      </c>
      <c r="L521" s="267">
        <v>202</v>
      </c>
      <c r="M521" s="267">
        <v>32</v>
      </c>
      <c r="N521" s="267">
        <v>0</v>
      </c>
      <c r="O521" s="267">
        <v>8509</v>
      </c>
      <c r="P521" s="267">
        <v>199</v>
      </c>
      <c r="Q521" s="267">
        <v>199</v>
      </c>
      <c r="R521" s="267">
        <v>127</v>
      </c>
      <c r="S521" s="267">
        <v>0</v>
      </c>
      <c r="T521" s="268">
        <v>0.015</v>
      </c>
      <c r="U521" s="269">
        <v>223996</v>
      </c>
      <c r="V521" s="269">
        <v>4871</v>
      </c>
      <c r="W521" s="269">
        <v>4850</v>
      </c>
      <c r="X521" s="269">
        <v>0</v>
      </c>
      <c r="Y521" s="267">
        <v>4426</v>
      </c>
      <c r="Z521" s="270">
        <v>0.0217459240343578</v>
      </c>
      <c r="AA521" s="270">
        <v>0.0215353938185444</v>
      </c>
      <c r="AB521" s="270">
        <v>0.0252739043824701</v>
      </c>
      <c r="AC521" s="271">
        <v>0.0233870019978846</v>
      </c>
      <c r="AD521" s="272">
        <v>-0.00373851056392575</v>
      </c>
      <c r="AE521" s="273">
        <v>55173</v>
      </c>
      <c r="AF521" s="274">
        <v>1293</v>
      </c>
      <c r="AG521" s="274">
        <v>0</v>
      </c>
      <c r="AH521" s="274">
        <v>54142</v>
      </c>
      <c r="AI521" s="274">
        <v>1254</v>
      </c>
      <c r="AJ521" s="274">
        <v>0</v>
      </c>
      <c r="AK521" s="271">
        <v>0.02343537599913</v>
      </c>
      <c r="AL521" s="271">
        <v>0.0231613165379927</v>
      </c>
      <c r="AM521" s="272">
        <v>0.000274059461137323</v>
      </c>
    </row>
    <row r="522" ht="17.25" spans="1:39">
      <c r="A522" s="282" t="s">
        <v>496</v>
      </c>
      <c r="B522" s="283" t="s">
        <v>3334</v>
      </c>
      <c r="C522" s="265" t="s">
        <v>641</v>
      </c>
      <c r="D522" s="283" t="s">
        <v>642</v>
      </c>
      <c r="E522" s="266">
        <v>6368</v>
      </c>
      <c r="F522" s="266">
        <v>108</v>
      </c>
      <c r="G522" s="266">
        <v>54</v>
      </c>
      <c r="H522" s="266">
        <v>0</v>
      </c>
      <c r="I522" s="266">
        <v>0</v>
      </c>
      <c r="J522" s="267">
        <v>8773</v>
      </c>
      <c r="K522" s="267">
        <v>129</v>
      </c>
      <c r="L522" s="267">
        <v>129</v>
      </c>
      <c r="M522" s="267">
        <v>4</v>
      </c>
      <c r="N522" s="267">
        <v>0</v>
      </c>
      <c r="O522" s="267">
        <v>6769</v>
      </c>
      <c r="P522" s="267">
        <v>142</v>
      </c>
      <c r="Q522" s="267">
        <v>142</v>
      </c>
      <c r="R522" s="267">
        <v>41</v>
      </c>
      <c r="S522" s="267">
        <v>0</v>
      </c>
      <c r="T522" s="268">
        <v>0.015</v>
      </c>
      <c r="U522" s="269">
        <v>249659</v>
      </c>
      <c r="V522" s="269">
        <v>3819</v>
      </c>
      <c r="W522" s="269">
        <v>3763</v>
      </c>
      <c r="X522" s="269">
        <v>3</v>
      </c>
      <c r="Y522" s="267">
        <v>3385</v>
      </c>
      <c r="Z522" s="270">
        <v>0.0152848485333996</v>
      </c>
      <c r="AA522" s="270">
        <v>0.0169597989949749</v>
      </c>
      <c r="AB522" s="270">
        <v>0.0147042060868574</v>
      </c>
      <c r="AC522" s="271">
        <v>0.0209779878859507</v>
      </c>
      <c r="AD522" s="272">
        <v>0.00225559290811747</v>
      </c>
      <c r="AE522" s="273">
        <v>57443</v>
      </c>
      <c r="AF522" s="274">
        <v>991</v>
      </c>
      <c r="AG522" s="274">
        <v>0</v>
      </c>
      <c r="AH522" s="274">
        <v>60403</v>
      </c>
      <c r="AI522" s="274">
        <v>970</v>
      </c>
      <c r="AJ522" s="274">
        <v>0</v>
      </c>
      <c r="AK522" s="271">
        <v>0.0172518844767857</v>
      </c>
      <c r="AL522" s="271">
        <v>0.0160588050262404</v>
      </c>
      <c r="AM522" s="272">
        <v>0.00119307945054526</v>
      </c>
    </row>
    <row r="523" ht="17.25" spans="1:39">
      <c r="A523" s="282" t="s">
        <v>496</v>
      </c>
      <c r="B523" s="283" t="s">
        <v>3334</v>
      </c>
      <c r="C523" s="265" t="s">
        <v>643</v>
      </c>
      <c r="D523" s="283" t="s">
        <v>644</v>
      </c>
      <c r="E523" s="266">
        <v>9269</v>
      </c>
      <c r="F523" s="266">
        <v>142</v>
      </c>
      <c r="G523" s="266">
        <v>105</v>
      </c>
      <c r="H523" s="266">
        <v>0</v>
      </c>
      <c r="I523" s="266">
        <v>0</v>
      </c>
      <c r="J523" s="267">
        <v>15685</v>
      </c>
      <c r="K523" s="267">
        <v>228</v>
      </c>
      <c r="L523" s="267">
        <v>228</v>
      </c>
      <c r="M523" s="267">
        <v>76</v>
      </c>
      <c r="N523" s="267">
        <v>1</v>
      </c>
      <c r="O523" s="267">
        <v>15733</v>
      </c>
      <c r="P523" s="267">
        <v>229</v>
      </c>
      <c r="Q523" s="267">
        <v>229</v>
      </c>
      <c r="R523" s="267">
        <v>169</v>
      </c>
      <c r="S523" s="267">
        <v>1</v>
      </c>
      <c r="T523" s="268">
        <v>0.015</v>
      </c>
      <c r="U523" s="269">
        <v>458240</v>
      </c>
      <c r="V523" s="269">
        <v>6015</v>
      </c>
      <c r="W523" s="269">
        <v>5975</v>
      </c>
      <c r="X523" s="269">
        <v>7</v>
      </c>
      <c r="Y523" s="267">
        <v>5587</v>
      </c>
      <c r="Z523" s="270">
        <v>0.0131110335195531</v>
      </c>
      <c r="AA523" s="270">
        <v>0.0153198834825763</v>
      </c>
      <c r="AB523" s="270">
        <v>0.0144724258846031</v>
      </c>
      <c r="AC523" s="271">
        <v>0.0144918324540774</v>
      </c>
      <c r="AD523" s="272">
        <v>0.000847457597973205</v>
      </c>
      <c r="AE523" s="273">
        <v>105389</v>
      </c>
      <c r="AF523" s="274">
        <v>1486</v>
      </c>
      <c r="AG523" s="274">
        <v>2</v>
      </c>
      <c r="AH523" s="274">
        <v>107962</v>
      </c>
      <c r="AI523" s="274">
        <v>1428</v>
      </c>
      <c r="AJ523" s="274">
        <v>0</v>
      </c>
      <c r="AK523" s="271">
        <v>0.0140811659660875</v>
      </c>
      <c r="AL523" s="271">
        <v>0.0132268761230803</v>
      </c>
      <c r="AM523" s="272">
        <v>0.0008542898430072</v>
      </c>
    </row>
    <row r="524" ht="17.25" spans="1:39">
      <c r="A524" s="282" t="s">
        <v>496</v>
      </c>
      <c r="B524" s="283" t="s">
        <v>3334</v>
      </c>
      <c r="C524" s="265" t="s">
        <v>645</v>
      </c>
      <c r="D524" s="283" t="s">
        <v>646</v>
      </c>
      <c r="E524" s="266">
        <v>4939</v>
      </c>
      <c r="F524" s="266">
        <v>87</v>
      </c>
      <c r="G524" s="266">
        <v>71</v>
      </c>
      <c r="H524" s="266">
        <v>0</v>
      </c>
      <c r="I524" s="266">
        <v>0</v>
      </c>
      <c r="J524" s="267">
        <v>8343</v>
      </c>
      <c r="K524" s="267">
        <v>126</v>
      </c>
      <c r="L524" s="267">
        <v>126</v>
      </c>
      <c r="M524" s="267">
        <v>31</v>
      </c>
      <c r="N524" s="267">
        <v>0</v>
      </c>
      <c r="O524" s="267">
        <v>8299</v>
      </c>
      <c r="P524" s="267">
        <v>159</v>
      </c>
      <c r="Q524" s="267">
        <v>159</v>
      </c>
      <c r="R524" s="267">
        <v>114</v>
      </c>
      <c r="S524" s="267">
        <v>0</v>
      </c>
      <c r="T524" s="268">
        <v>0.015</v>
      </c>
      <c r="U524" s="269">
        <v>238386</v>
      </c>
      <c r="V524" s="269">
        <v>4376</v>
      </c>
      <c r="W524" s="269">
        <v>4360</v>
      </c>
      <c r="X524" s="269">
        <v>8</v>
      </c>
      <c r="Y524" s="267">
        <v>4085</v>
      </c>
      <c r="Z524" s="270">
        <v>0.0183232236792429</v>
      </c>
      <c r="AA524" s="270">
        <v>0.0176149018019842</v>
      </c>
      <c r="AB524" s="270">
        <v>0.0151024811218986</v>
      </c>
      <c r="AC524" s="271">
        <v>0.0191589348114231</v>
      </c>
      <c r="AD524" s="272">
        <v>0.00251242068008561</v>
      </c>
      <c r="AE524" s="273">
        <v>55538</v>
      </c>
      <c r="AF524" s="274">
        <v>1025</v>
      </c>
      <c r="AG524" s="274">
        <v>1</v>
      </c>
      <c r="AH524" s="274">
        <v>56974</v>
      </c>
      <c r="AI524" s="274">
        <v>1073</v>
      </c>
      <c r="AJ524" s="274">
        <v>2</v>
      </c>
      <c r="AK524" s="271">
        <v>0.0184378263531276</v>
      </c>
      <c r="AL524" s="271">
        <v>0.0187980482325271</v>
      </c>
      <c r="AM524" s="272">
        <v>-0.00036022187939953</v>
      </c>
    </row>
    <row r="525" ht="17.25" spans="1:39">
      <c r="A525" s="282" t="s">
        <v>496</v>
      </c>
      <c r="B525" s="283" t="s">
        <v>3334</v>
      </c>
      <c r="C525" s="265" t="s">
        <v>647</v>
      </c>
      <c r="D525" s="283" t="s">
        <v>648</v>
      </c>
      <c r="E525" s="266">
        <v>4909</v>
      </c>
      <c r="F525" s="266">
        <v>73</v>
      </c>
      <c r="G525" s="266">
        <v>54</v>
      </c>
      <c r="H525" s="266">
        <v>0</v>
      </c>
      <c r="I525" s="266">
        <v>0</v>
      </c>
      <c r="J525" s="267">
        <v>6814</v>
      </c>
      <c r="K525" s="267">
        <v>100</v>
      </c>
      <c r="L525" s="267">
        <v>99</v>
      </c>
      <c r="M525" s="267">
        <v>28</v>
      </c>
      <c r="N525" s="267">
        <v>0</v>
      </c>
      <c r="O525" s="267">
        <v>5309</v>
      </c>
      <c r="P525" s="267">
        <v>92</v>
      </c>
      <c r="Q525" s="267">
        <v>92</v>
      </c>
      <c r="R525" s="267">
        <v>76</v>
      </c>
      <c r="S525" s="267">
        <v>0</v>
      </c>
      <c r="T525" s="268">
        <v>0.015</v>
      </c>
      <c r="U525" s="269">
        <v>191750</v>
      </c>
      <c r="V525" s="269">
        <v>2665</v>
      </c>
      <c r="W525" s="269">
        <v>2644</v>
      </c>
      <c r="X525" s="269">
        <v>2</v>
      </c>
      <c r="Y525" s="267">
        <v>2465</v>
      </c>
      <c r="Z525" s="270">
        <v>0.0138878748370274</v>
      </c>
      <c r="AA525" s="270">
        <v>0.0148706457526991</v>
      </c>
      <c r="AB525" s="270">
        <v>0.0146756677428823</v>
      </c>
      <c r="AC525" s="271">
        <v>0.0173290638538331</v>
      </c>
      <c r="AD525" s="272">
        <v>0.000194978009816823</v>
      </c>
      <c r="AE525" s="273">
        <v>44404</v>
      </c>
      <c r="AF525" s="274">
        <v>689</v>
      </c>
      <c r="AG525" s="274">
        <v>0</v>
      </c>
      <c r="AH525" s="274">
        <v>44863</v>
      </c>
      <c r="AI525" s="274">
        <v>597</v>
      </c>
      <c r="AJ525" s="274">
        <v>1</v>
      </c>
      <c r="AK525" s="271">
        <v>0.0155166201243131</v>
      </c>
      <c r="AL525" s="271">
        <v>0.013284889552638</v>
      </c>
      <c r="AM525" s="272">
        <v>0.00223173057167509</v>
      </c>
    </row>
    <row r="526" ht="17.25" spans="1:39">
      <c r="A526" s="282" t="s">
        <v>496</v>
      </c>
      <c r="B526" s="283" t="s">
        <v>3334</v>
      </c>
      <c r="C526" s="265" t="s">
        <v>649</v>
      </c>
      <c r="D526" s="283" t="s">
        <v>650</v>
      </c>
      <c r="E526" s="266">
        <v>0</v>
      </c>
      <c r="F526" s="266">
        <v>0</v>
      </c>
      <c r="G526" s="266">
        <v>0</v>
      </c>
      <c r="H526" s="266">
        <v>0</v>
      </c>
      <c r="I526" s="266">
        <v>0</v>
      </c>
      <c r="J526" s="267">
        <v>0</v>
      </c>
      <c r="K526" s="267">
        <v>0</v>
      </c>
      <c r="L526" s="267">
        <v>0</v>
      </c>
      <c r="M526" s="267">
        <v>0</v>
      </c>
      <c r="N526" s="267">
        <v>0</v>
      </c>
      <c r="O526" s="267">
        <v>0</v>
      </c>
      <c r="P526" s="267">
        <v>0</v>
      </c>
      <c r="Q526" s="267">
        <v>0</v>
      </c>
      <c r="R526" s="267">
        <v>0</v>
      </c>
      <c r="S526" s="267">
        <v>0</v>
      </c>
      <c r="T526" s="268">
        <v>0.015</v>
      </c>
      <c r="U526" s="269">
        <v>0</v>
      </c>
      <c r="V526" s="269">
        <v>0</v>
      </c>
      <c r="W526" s="269">
        <v>0</v>
      </c>
      <c r="X526" s="269">
        <v>0</v>
      </c>
      <c r="Y526" s="267">
        <v>0</v>
      </c>
      <c r="Z526" s="270">
        <v>0</v>
      </c>
      <c r="AA526" s="270">
        <v>0</v>
      </c>
      <c r="AB526" s="270">
        <v>0</v>
      </c>
      <c r="AC526" s="271">
        <v>0</v>
      </c>
      <c r="AD526" s="272">
        <v>0</v>
      </c>
      <c r="AE526" s="273">
        <v>0</v>
      </c>
      <c r="AF526" s="274">
        <v>0</v>
      </c>
      <c r="AG526" s="274">
        <v>0</v>
      </c>
      <c r="AH526" s="274">
        <v>0</v>
      </c>
      <c r="AI526" s="274">
        <v>0</v>
      </c>
      <c r="AJ526" s="274">
        <v>0</v>
      </c>
      <c r="AK526" s="271">
        <v>0</v>
      </c>
      <c r="AL526" s="271">
        <v>0</v>
      </c>
      <c r="AM526" s="272">
        <v>0</v>
      </c>
    </row>
    <row r="527" ht="17.25" spans="1:39">
      <c r="A527" s="282" t="s">
        <v>496</v>
      </c>
      <c r="B527" s="283" t="s">
        <v>3334</v>
      </c>
      <c r="C527" s="265" t="s">
        <v>651</v>
      </c>
      <c r="D527" s="283" t="s">
        <v>652</v>
      </c>
      <c r="E527" s="266">
        <v>550</v>
      </c>
      <c r="F527" s="266">
        <v>2</v>
      </c>
      <c r="G527" s="266">
        <v>2</v>
      </c>
      <c r="H527" s="266">
        <v>0</v>
      </c>
      <c r="I527" s="266">
        <v>0</v>
      </c>
      <c r="J527" s="267">
        <v>627</v>
      </c>
      <c r="K527" s="267">
        <v>0</v>
      </c>
      <c r="L527" s="267">
        <v>0</v>
      </c>
      <c r="M527" s="267">
        <v>0</v>
      </c>
      <c r="N527" s="267">
        <v>0</v>
      </c>
      <c r="O527" s="267">
        <v>577</v>
      </c>
      <c r="P527" s="267">
        <v>1</v>
      </c>
      <c r="Q527" s="267">
        <v>1</v>
      </c>
      <c r="R527" s="267">
        <v>0</v>
      </c>
      <c r="S527" s="267">
        <v>0</v>
      </c>
      <c r="T527" s="268">
        <v>0.015</v>
      </c>
      <c r="U527" s="269">
        <v>14010</v>
      </c>
      <c r="V527" s="269">
        <v>19</v>
      </c>
      <c r="W527" s="269">
        <v>19</v>
      </c>
      <c r="X527" s="269">
        <v>0</v>
      </c>
      <c r="Y527" s="267">
        <v>13</v>
      </c>
      <c r="Z527" s="270">
        <v>0.00135617416131335</v>
      </c>
      <c r="AA527" s="270">
        <v>0.00363636363636364</v>
      </c>
      <c r="AB527" s="270">
        <v>0</v>
      </c>
      <c r="AC527" s="271">
        <v>0.00173310225303293</v>
      </c>
      <c r="AD527" s="272">
        <v>0.00363636363636364</v>
      </c>
      <c r="AE527" s="273">
        <v>3807</v>
      </c>
      <c r="AF527" s="274">
        <v>6</v>
      </c>
      <c r="AG527" s="274">
        <v>0</v>
      </c>
      <c r="AH527" s="274">
        <v>3482</v>
      </c>
      <c r="AI527" s="274">
        <v>1</v>
      </c>
      <c r="AJ527" s="274">
        <v>0</v>
      </c>
      <c r="AK527" s="271">
        <v>0.00157604412923562</v>
      </c>
      <c r="AL527" s="271">
        <v>0.000287191269385411</v>
      </c>
      <c r="AM527" s="272">
        <v>0.00128885285985021</v>
      </c>
    </row>
    <row r="528" ht="17.25" spans="1:39">
      <c r="A528" s="282" t="s">
        <v>496</v>
      </c>
      <c r="B528" s="283" t="s">
        <v>3334</v>
      </c>
      <c r="C528" s="265" t="s">
        <v>653</v>
      </c>
      <c r="D528" s="283" t="s">
        <v>654</v>
      </c>
      <c r="E528" s="266">
        <v>356</v>
      </c>
      <c r="F528" s="266">
        <v>4</v>
      </c>
      <c r="G528" s="266">
        <v>4</v>
      </c>
      <c r="H528" s="266">
        <v>4</v>
      </c>
      <c r="I528" s="266">
        <v>0</v>
      </c>
      <c r="J528" s="267">
        <v>243</v>
      </c>
      <c r="K528" s="267">
        <v>1</v>
      </c>
      <c r="L528" s="267">
        <v>1</v>
      </c>
      <c r="M528" s="267">
        <v>0</v>
      </c>
      <c r="N528" s="267">
        <v>0</v>
      </c>
      <c r="O528" s="267">
        <v>509</v>
      </c>
      <c r="P528" s="267">
        <v>0</v>
      </c>
      <c r="Q528" s="267">
        <v>0</v>
      </c>
      <c r="R528" s="267">
        <v>0</v>
      </c>
      <c r="S528" s="267">
        <v>0</v>
      </c>
      <c r="T528" s="268">
        <v>0.015</v>
      </c>
      <c r="U528" s="269">
        <v>6678</v>
      </c>
      <c r="V528" s="269">
        <v>8</v>
      </c>
      <c r="W528" s="269">
        <v>8</v>
      </c>
      <c r="X528" s="269">
        <v>0</v>
      </c>
      <c r="Y528" s="267">
        <v>6</v>
      </c>
      <c r="Z528" s="270">
        <v>0.00119796346211441</v>
      </c>
      <c r="AA528" s="270">
        <v>0.0112359550561798</v>
      </c>
      <c r="AB528" s="270">
        <v>0.00411522633744856</v>
      </c>
      <c r="AC528" s="271">
        <v>0</v>
      </c>
      <c r="AD528" s="272">
        <v>0.00712072871873121</v>
      </c>
      <c r="AE528" s="273">
        <v>1806</v>
      </c>
      <c r="AF528" s="274">
        <v>6</v>
      </c>
      <c r="AG528" s="274">
        <v>0</v>
      </c>
      <c r="AH528" s="274">
        <v>1594</v>
      </c>
      <c r="AI528" s="274">
        <v>0</v>
      </c>
      <c r="AJ528" s="274">
        <v>0</v>
      </c>
      <c r="AK528" s="271">
        <v>0.00332225913621262</v>
      </c>
      <c r="AL528" s="271">
        <v>0</v>
      </c>
      <c r="AM528" s="272">
        <v>0.00332225913621262</v>
      </c>
    </row>
    <row r="529" ht="17.25" spans="1:39">
      <c r="A529" s="282" t="s">
        <v>496</v>
      </c>
      <c r="B529" s="283" t="s">
        <v>3334</v>
      </c>
      <c r="C529" s="265" t="s">
        <v>655</v>
      </c>
      <c r="D529" s="283" t="s">
        <v>656</v>
      </c>
      <c r="E529" s="266">
        <v>0</v>
      </c>
      <c r="F529" s="266">
        <v>0</v>
      </c>
      <c r="G529" s="266">
        <v>0</v>
      </c>
      <c r="H529" s="266">
        <v>0</v>
      </c>
      <c r="I529" s="266">
        <v>0</v>
      </c>
      <c r="J529" s="267">
        <v>3</v>
      </c>
      <c r="K529" s="267">
        <v>0</v>
      </c>
      <c r="L529" s="267">
        <v>0</v>
      </c>
      <c r="M529" s="267">
        <v>0</v>
      </c>
      <c r="N529" s="267">
        <v>0</v>
      </c>
      <c r="O529" s="267">
        <v>212</v>
      </c>
      <c r="P529" s="267">
        <v>0</v>
      </c>
      <c r="Q529" s="267">
        <v>0</v>
      </c>
      <c r="R529" s="267">
        <v>0</v>
      </c>
      <c r="S529" s="267">
        <v>0</v>
      </c>
      <c r="T529" s="268">
        <v>0.015</v>
      </c>
      <c r="U529" s="269">
        <v>2616</v>
      </c>
      <c r="V529" s="269">
        <v>2</v>
      </c>
      <c r="W529" s="269">
        <v>2</v>
      </c>
      <c r="X529" s="269">
        <v>0</v>
      </c>
      <c r="Y529" s="267">
        <v>0</v>
      </c>
      <c r="Z529" s="270">
        <v>0.000764525993883792</v>
      </c>
      <c r="AA529" s="270">
        <v>0</v>
      </c>
      <c r="AB529" s="270">
        <v>0</v>
      </c>
      <c r="AC529" s="271">
        <v>0</v>
      </c>
      <c r="AD529" s="272">
        <v>0</v>
      </c>
      <c r="AE529" s="273">
        <v>782</v>
      </c>
      <c r="AF529" s="274">
        <v>1</v>
      </c>
      <c r="AG529" s="274">
        <v>0</v>
      </c>
      <c r="AH529" s="274">
        <v>703</v>
      </c>
      <c r="AI529" s="274">
        <v>0</v>
      </c>
      <c r="AJ529" s="274">
        <v>0</v>
      </c>
      <c r="AK529" s="271">
        <v>0.00127877237851662</v>
      </c>
      <c r="AL529" s="271">
        <v>0</v>
      </c>
      <c r="AM529" s="272">
        <v>0.00127877237851662</v>
      </c>
    </row>
    <row r="530" ht="17.25" spans="1:39">
      <c r="A530" s="282" t="s">
        <v>496</v>
      </c>
      <c r="B530" s="283" t="s">
        <v>3334</v>
      </c>
      <c r="C530" s="265" t="s">
        <v>657</v>
      </c>
      <c r="D530" s="283" t="s">
        <v>658</v>
      </c>
      <c r="E530" s="266">
        <v>0</v>
      </c>
      <c r="F530" s="266">
        <v>0</v>
      </c>
      <c r="G530" s="266">
        <v>0</v>
      </c>
      <c r="H530" s="266">
        <v>0</v>
      </c>
      <c r="I530" s="266">
        <v>0</v>
      </c>
      <c r="J530" s="267">
        <v>0</v>
      </c>
      <c r="K530" s="267">
        <v>0</v>
      </c>
      <c r="L530" s="267">
        <v>0</v>
      </c>
      <c r="M530" s="267">
        <v>0</v>
      </c>
      <c r="N530" s="267">
        <v>0</v>
      </c>
      <c r="O530" s="267">
        <v>212</v>
      </c>
      <c r="P530" s="267">
        <v>0</v>
      </c>
      <c r="Q530" s="267">
        <v>0</v>
      </c>
      <c r="R530" s="267">
        <v>0</v>
      </c>
      <c r="S530" s="267">
        <v>0</v>
      </c>
      <c r="T530" s="268">
        <v>0.015</v>
      </c>
      <c r="U530" s="269">
        <v>7711</v>
      </c>
      <c r="V530" s="269">
        <v>10</v>
      </c>
      <c r="W530" s="269">
        <v>10</v>
      </c>
      <c r="X530" s="269">
        <v>0</v>
      </c>
      <c r="Y530" s="267">
        <v>10</v>
      </c>
      <c r="Z530" s="270">
        <v>0.00129684865776164</v>
      </c>
      <c r="AA530" s="270">
        <v>0</v>
      </c>
      <c r="AB530" s="270">
        <v>0</v>
      </c>
      <c r="AC530" s="271">
        <v>0</v>
      </c>
      <c r="AD530" s="272">
        <v>0</v>
      </c>
      <c r="AE530" s="273">
        <v>1363</v>
      </c>
      <c r="AF530" s="274">
        <v>1</v>
      </c>
      <c r="AG530" s="274">
        <v>0</v>
      </c>
      <c r="AH530" s="274">
        <v>2027</v>
      </c>
      <c r="AI530" s="274">
        <v>2</v>
      </c>
      <c r="AJ530" s="274">
        <v>0</v>
      </c>
      <c r="AK530" s="271">
        <v>0.000733675715333822</v>
      </c>
      <c r="AL530" s="271">
        <v>0.000986679822397632</v>
      </c>
      <c r="AM530" s="272">
        <v>-0.00025300410706381</v>
      </c>
    </row>
    <row r="531" ht="17.25" spans="1:39">
      <c r="A531" s="282" t="s">
        <v>496</v>
      </c>
      <c r="B531" s="283" t="s">
        <v>3334</v>
      </c>
      <c r="C531" s="265" t="s">
        <v>659</v>
      </c>
      <c r="D531" s="283" t="s">
        <v>660</v>
      </c>
      <c r="E531" s="266">
        <v>308</v>
      </c>
      <c r="F531" s="266">
        <v>0</v>
      </c>
      <c r="G531" s="266">
        <v>0</v>
      </c>
      <c r="H531" s="266">
        <v>0</v>
      </c>
      <c r="I531" s="266">
        <v>0</v>
      </c>
      <c r="J531" s="267">
        <v>0</v>
      </c>
      <c r="K531" s="267">
        <v>0</v>
      </c>
      <c r="L531" s="267">
        <v>0</v>
      </c>
      <c r="M531" s="267">
        <v>0</v>
      </c>
      <c r="N531" s="267">
        <v>0</v>
      </c>
      <c r="O531" s="267">
        <v>300</v>
      </c>
      <c r="P531" s="267">
        <v>1</v>
      </c>
      <c r="Q531" s="267">
        <v>1</v>
      </c>
      <c r="R531" s="267">
        <v>1</v>
      </c>
      <c r="S531" s="267">
        <v>0</v>
      </c>
      <c r="T531" s="268">
        <v>0.015</v>
      </c>
      <c r="U531" s="269">
        <v>8431</v>
      </c>
      <c r="V531" s="269">
        <v>19</v>
      </c>
      <c r="W531" s="269">
        <v>19</v>
      </c>
      <c r="X531" s="269">
        <v>0</v>
      </c>
      <c r="Y531" s="267">
        <v>18</v>
      </c>
      <c r="Z531" s="270">
        <v>0.00225358794923497</v>
      </c>
      <c r="AA531" s="270">
        <v>0</v>
      </c>
      <c r="AB531" s="270">
        <v>0</v>
      </c>
      <c r="AC531" s="271">
        <v>0.00333333333333333</v>
      </c>
      <c r="AD531" s="272">
        <v>0</v>
      </c>
      <c r="AE531" s="273">
        <v>1998</v>
      </c>
      <c r="AF531" s="274">
        <v>4</v>
      </c>
      <c r="AG531" s="274">
        <v>0</v>
      </c>
      <c r="AH531" s="274">
        <v>2009</v>
      </c>
      <c r="AI531" s="274">
        <v>2</v>
      </c>
      <c r="AJ531" s="274">
        <v>0</v>
      </c>
      <c r="AK531" s="271">
        <v>0.002002002002002</v>
      </c>
      <c r="AL531" s="271">
        <v>0.000995520159283225</v>
      </c>
      <c r="AM531" s="272">
        <v>0.00100648184271878</v>
      </c>
    </row>
    <row r="532" ht="17.25" spans="1:39">
      <c r="A532" s="282" t="s">
        <v>496</v>
      </c>
      <c r="B532" s="283" t="s">
        <v>3334</v>
      </c>
      <c r="C532" s="265" t="s">
        <v>661</v>
      </c>
      <c r="D532" s="283" t="s">
        <v>662</v>
      </c>
      <c r="E532" s="266">
        <v>7140</v>
      </c>
      <c r="F532" s="266">
        <v>139</v>
      </c>
      <c r="G532" s="266">
        <v>92</v>
      </c>
      <c r="H532" s="266">
        <v>2</v>
      </c>
      <c r="I532" s="266">
        <v>0</v>
      </c>
      <c r="J532" s="267">
        <v>10970</v>
      </c>
      <c r="K532" s="267">
        <v>158</v>
      </c>
      <c r="L532" s="267">
        <v>158</v>
      </c>
      <c r="M532" s="267">
        <v>39</v>
      </c>
      <c r="N532" s="267">
        <v>0</v>
      </c>
      <c r="O532" s="267">
        <v>11316</v>
      </c>
      <c r="P532" s="267">
        <v>146</v>
      </c>
      <c r="Q532" s="267">
        <v>146</v>
      </c>
      <c r="R532" s="267">
        <v>80</v>
      </c>
      <c r="S532" s="267">
        <v>0</v>
      </c>
      <c r="T532" s="268">
        <v>0.015</v>
      </c>
      <c r="U532" s="269">
        <v>308619</v>
      </c>
      <c r="V532" s="269">
        <v>4433</v>
      </c>
      <c r="W532" s="269">
        <v>4386</v>
      </c>
      <c r="X532" s="269">
        <v>3</v>
      </c>
      <c r="Y532" s="267">
        <v>4074</v>
      </c>
      <c r="Z532" s="270">
        <v>0.0143542685317495</v>
      </c>
      <c r="AA532" s="270">
        <v>0.0194677871148459</v>
      </c>
      <c r="AB532" s="270">
        <v>0.0144029170464904</v>
      </c>
      <c r="AC532" s="271">
        <v>0.0129020855425946</v>
      </c>
      <c r="AD532" s="272">
        <v>0.00506487006835551</v>
      </c>
      <c r="AE532" s="273">
        <v>73335</v>
      </c>
      <c r="AF532" s="274">
        <v>1045</v>
      </c>
      <c r="AG532" s="274">
        <v>0</v>
      </c>
      <c r="AH532" s="274">
        <v>72955</v>
      </c>
      <c r="AI532" s="274">
        <v>1054</v>
      </c>
      <c r="AJ532" s="274">
        <v>1</v>
      </c>
      <c r="AK532" s="271">
        <v>0.014249676143724</v>
      </c>
      <c r="AL532" s="271">
        <v>0.0144335549311219</v>
      </c>
      <c r="AM532" s="272">
        <v>-0.000183878787397918</v>
      </c>
    </row>
    <row r="533" ht="17.25" spans="1:39">
      <c r="A533" s="282" t="s">
        <v>496</v>
      </c>
      <c r="B533" s="283" t="s">
        <v>3334</v>
      </c>
      <c r="C533" s="265" t="s">
        <v>663</v>
      </c>
      <c r="D533" s="283" t="s">
        <v>664</v>
      </c>
      <c r="E533" s="266">
        <v>70</v>
      </c>
      <c r="F533" s="266">
        <v>0</v>
      </c>
      <c r="G533" s="266">
        <v>0</v>
      </c>
      <c r="H533" s="266">
        <v>0</v>
      </c>
      <c r="I533" s="266">
        <v>0</v>
      </c>
      <c r="J533" s="267">
        <v>0</v>
      </c>
      <c r="K533" s="267">
        <v>0</v>
      </c>
      <c r="L533" s="267">
        <v>0</v>
      </c>
      <c r="M533" s="267">
        <v>0</v>
      </c>
      <c r="N533" s="267">
        <v>0</v>
      </c>
      <c r="O533" s="267">
        <v>73</v>
      </c>
      <c r="P533" s="267">
        <v>0</v>
      </c>
      <c r="Q533" s="267">
        <v>0</v>
      </c>
      <c r="R533" s="267">
        <v>0</v>
      </c>
      <c r="S533" s="267">
        <v>0</v>
      </c>
      <c r="T533" s="268">
        <v>0.015</v>
      </c>
      <c r="U533" s="269">
        <v>1590</v>
      </c>
      <c r="V533" s="269">
        <v>2</v>
      </c>
      <c r="W533" s="269">
        <v>2</v>
      </c>
      <c r="X533" s="269">
        <v>0</v>
      </c>
      <c r="Y533" s="267">
        <v>1</v>
      </c>
      <c r="Z533" s="270">
        <v>0.00125786163522013</v>
      </c>
      <c r="AA533" s="270">
        <v>0</v>
      </c>
      <c r="AB533" s="270">
        <v>0</v>
      </c>
      <c r="AC533" s="271">
        <v>0</v>
      </c>
      <c r="AD533" s="272">
        <v>0</v>
      </c>
      <c r="AE533" s="273">
        <v>462</v>
      </c>
      <c r="AF533" s="274">
        <v>0</v>
      </c>
      <c r="AG533" s="274">
        <v>0</v>
      </c>
      <c r="AH533" s="274">
        <v>360</v>
      </c>
      <c r="AI533" s="274">
        <v>1</v>
      </c>
      <c r="AJ533" s="274">
        <v>0</v>
      </c>
      <c r="AK533" s="271">
        <v>0</v>
      </c>
      <c r="AL533" s="271">
        <v>0.00277777777777778</v>
      </c>
      <c r="AM533" s="272">
        <v>-0.00277777777777778</v>
      </c>
    </row>
    <row r="534" ht="17.25" spans="1:39">
      <c r="A534" s="282" t="s">
        <v>496</v>
      </c>
      <c r="B534" s="283" t="s">
        <v>3334</v>
      </c>
      <c r="C534" s="265" t="s">
        <v>665</v>
      </c>
      <c r="D534" s="283" t="s">
        <v>666</v>
      </c>
      <c r="E534" s="266">
        <v>2974</v>
      </c>
      <c r="F534" s="266">
        <v>39</v>
      </c>
      <c r="G534" s="266">
        <v>28</v>
      </c>
      <c r="H534" s="266">
        <v>0</v>
      </c>
      <c r="I534" s="266">
        <v>0</v>
      </c>
      <c r="J534" s="267">
        <v>4378</v>
      </c>
      <c r="K534" s="267">
        <v>72</v>
      </c>
      <c r="L534" s="267">
        <v>72</v>
      </c>
      <c r="M534" s="267">
        <v>7</v>
      </c>
      <c r="N534" s="267">
        <v>0</v>
      </c>
      <c r="O534" s="267">
        <v>4225</v>
      </c>
      <c r="P534" s="267">
        <v>58</v>
      </c>
      <c r="Q534" s="267">
        <v>58</v>
      </c>
      <c r="R534" s="267">
        <v>26</v>
      </c>
      <c r="S534" s="267">
        <v>0</v>
      </c>
      <c r="T534" s="268">
        <v>0.015</v>
      </c>
      <c r="U534" s="269">
        <v>117580</v>
      </c>
      <c r="V534" s="269">
        <v>1876</v>
      </c>
      <c r="W534" s="269">
        <v>1865</v>
      </c>
      <c r="X534" s="269">
        <v>2</v>
      </c>
      <c r="Y534" s="267">
        <v>1687</v>
      </c>
      <c r="Z534" s="270">
        <v>0.0159380847082837</v>
      </c>
      <c r="AA534" s="270">
        <v>0.0131136516476126</v>
      </c>
      <c r="AB534" s="270">
        <v>0.0164458656920968</v>
      </c>
      <c r="AC534" s="271">
        <v>0.0137278106508876</v>
      </c>
      <c r="AD534" s="272">
        <v>-0.00333221404448421</v>
      </c>
      <c r="AE534" s="273">
        <v>28242</v>
      </c>
      <c r="AF534" s="274">
        <v>403</v>
      </c>
      <c r="AG534" s="274">
        <v>0</v>
      </c>
      <c r="AH534" s="274">
        <v>27544</v>
      </c>
      <c r="AI534" s="274">
        <v>469</v>
      </c>
      <c r="AJ534" s="274">
        <v>1</v>
      </c>
      <c r="AK534" s="271">
        <v>0.0142695276538489</v>
      </c>
      <c r="AL534" s="271">
        <v>0.0169909962242231</v>
      </c>
      <c r="AM534" s="272">
        <v>-0.00272146857037418</v>
      </c>
    </row>
    <row r="535" ht="17.25" spans="1:39">
      <c r="A535" s="282" t="s">
        <v>496</v>
      </c>
      <c r="B535" s="283" t="s">
        <v>3334</v>
      </c>
      <c r="C535" s="265" t="s">
        <v>667</v>
      </c>
      <c r="D535" s="283" t="s">
        <v>668</v>
      </c>
      <c r="E535" s="266">
        <v>1576</v>
      </c>
      <c r="F535" s="266">
        <v>35</v>
      </c>
      <c r="G535" s="266">
        <v>27</v>
      </c>
      <c r="H535" s="266">
        <v>0</v>
      </c>
      <c r="I535" s="266">
        <v>0</v>
      </c>
      <c r="J535" s="267">
        <v>2676</v>
      </c>
      <c r="K535" s="267">
        <v>52</v>
      </c>
      <c r="L535" s="267">
        <v>52</v>
      </c>
      <c r="M535" s="267">
        <v>0</v>
      </c>
      <c r="N535" s="267">
        <v>0</v>
      </c>
      <c r="O535" s="267">
        <v>2741</v>
      </c>
      <c r="P535" s="267">
        <v>37</v>
      </c>
      <c r="Q535" s="267">
        <v>37</v>
      </c>
      <c r="R535" s="267">
        <v>13</v>
      </c>
      <c r="S535" s="267">
        <v>0</v>
      </c>
      <c r="T535" s="268">
        <v>0.015</v>
      </c>
      <c r="U535" s="269">
        <v>76379</v>
      </c>
      <c r="V535" s="269">
        <v>1474</v>
      </c>
      <c r="W535" s="269">
        <v>1466</v>
      </c>
      <c r="X535" s="269">
        <v>0</v>
      </c>
      <c r="Y535" s="267">
        <v>1326</v>
      </c>
      <c r="Z535" s="270">
        <v>0.0192984982783226</v>
      </c>
      <c r="AA535" s="270">
        <v>0.0222081218274112</v>
      </c>
      <c r="AB535" s="270">
        <v>0.0194319880418535</v>
      </c>
      <c r="AC535" s="271">
        <v>0.0134987230937614</v>
      </c>
      <c r="AD535" s="272">
        <v>0.00277613378555766</v>
      </c>
      <c r="AE535" s="273">
        <v>18227</v>
      </c>
      <c r="AF535" s="274">
        <v>344</v>
      </c>
      <c r="AG535" s="274">
        <v>0</v>
      </c>
      <c r="AH535" s="274">
        <v>18019</v>
      </c>
      <c r="AI535" s="274">
        <v>369</v>
      </c>
      <c r="AJ535" s="274">
        <v>0</v>
      </c>
      <c r="AK535" s="271">
        <v>0.0188731003456411</v>
      </c>
      <c r="AL535" s="271">
        <v>0.0204783839280759</v>
      </c>
      <c r="AM535" s="272">
        <v>-0.00160528358243484</v>
      </c>
    </row>
    <row r="536" ht="17.25" spans="1:39">
      <c r="A536" s="282" t="s">
        <v>496</v>
      </c>
      <c r="B536" s="283" t="s">
        <v>3334</v>
      </c>
      <c r="C536" s="265" t="s">
        <v>669</v>
      </c>
      <c r="D536" s="283" t="s">
        <v>670</v>
      </c>
      <c r="E536" s="266">
        <v>795</v>
      </c>
      <c r="F536" s="266">
        <v>0</v>
      </c>
      <c r="G536" s="266">
        <v>0</v>
      </c>
      <c r="H536" s="266">
        <v>0</v>
      </c>
      <c r="I536" s="266">
        <v>0</v>
      </c>
      <c r="J536" s="267">
        <v>64</v>
      </c>
      <c r="K536" s="267">
        <v>0</v>
      </c>
      <c r="L536" s="267">
        <v>0</v>
      </c>
      <c r="M536" s="267">
        <v>0</v>
      </c>
      <c r="N536" s="267">
        <v>0</v>
      </c>
      <c r="O536" s="267">
        <v>444</v>
      </c>
      <c r="P536" s="267">
        <v>0</v>
      </c>
      <c r="Q536" s="267">
        <v>0</v>
      </c>
      <c r="R536" s="267">
        <v>0</v>
      </c>
      <c r="S536" s="267">
        <v>0</v>
      </c>
      <c r="T536" s="268">
        <v>0.015</v>
      </c>
      <c r="U536" s="269">
        <v>11421</v>
      </c>
      <c r="V536" s="269">
        <v>5</v>
      </c>
      <c r="W536" s="269">
        <v>5</v>
      </c>
      <c r="X536" s="269">
        <v>0</v>
      </c>
      <c r="Y536" s="267">
        <v>5</v>
      </c>
      <c r="Z536" s="270">
        <v>0.000437790035898783</v>
      </c>
      <c r="AA536" s="270">
        <v>0</v>
      </c>
      <c r="AB536" s="270">
        <v>0</v>
      </c>
      <c r="AC536" s="271">
        <v>0</v>
      </c>
      <c r="AD536" s="272">
        <v>0</v>
      </c>
      <c r="AE536" s="273">
        <v>2986</v>
      </c>
      <c r="AF536" s="274">
        <v>1</v>
      </c>
      <c r="AG536" s="274">
        <v>0</v>
      </c>
      <c r="AH536" s="274">
        <v>2926</v>
      </c>
      <c r="AI536" s="274">
        <v>2</v>
      </c>
      <c r="AJ536" s="274">
        <v>0</v>
      </c>
      <c r="AK536" s="271">
        <v>0.000334896182183523</v>
      </c>
      <c r="AL536" s="271">
        <v>0.000683526999316473</v>
      </c>
      <c r="AM536" s="272">
        <v>-0.00034863081713295</v>
      </c>
    </row>
    <row r="537" ht="17.25" spans="1:39">
      <c r="A537" s="282" t="s">
        <v>671</v>
      </c>
      <c r="B537" s="283" t="s">
        <v>3335</v>
      </c>
      <c r="C537" s="265" t="s">
        <v>673</v>
      </c>
      <c r="D537" s="283" t="s">
        <v>674</v>
      </c>
      <c r="E537" s="266">
        <v>6722</v>
      </c>
      <c r="F537" s="266">
        <v>178</v>
      </c>
      <c r="G537" s="266">
        <v>104</v>
      </c>
      <c r="H537" s="266">
        <v>0</v>
      </c>
      <c r="I537" s="266">
        <v>0</v>
      </c>
      <c r="J537" s="267">
        <v>11018</v>
      </c>
      <c r="K537" s="267">
        <v>158</v>
      </c>
      <c r="L537" s="267">
        <v>158</v>
      </c>
      <c r="M537" s="267">
        <v>1</v>
      </c>
      <c r="N537" s="267">
        <v>0</v>
      </c>
      <c r="O537" s="267">
        <v>10741</v>
      </c>
      <c r="P537" s="267">
        <v>226</v>
      </c>
      <c r="Q537" s="267">
        <v>224</v>
      </c>
      <c r="R537" s="267">
        <v>65</v>
      </c>
      <c r="S537" s="267">
        <v>0</v>
      </c>
      <c r="T537" s="268">
        <v>0.015</v>
      </c>
      <c r="U537" s="269">
        <v>289356</v>
      </c>
      <c r="V537" s="269">
        <v>5517</v>
      </c>
      <c r="W537" s="269">
        <v>5441</v>
      </c>
      <c r="X537" s="269">
        <v>4</v>
      </c>
      <c r="Y537" s="267">
        <v>4887</v>
      </c>
      <c r="Z537" s="270">
        <v>0.0190526548611399</v>
      </c>
      <c r="AA537" s="270">
        <v>0.0264802142219577</v>
      </c>
      <c r="AB537" s="270">
        <v>0.0143401706298784</v>
      </c>
      <c r="AC537" s="271">
        <v>0.0210408714272414</v>
      </c>
      <c r="AD537" s="272">
        <v>0.0121400435920794</v>
      </c>
      <c r="AE537" s="273">
        <v>69258</v>
      </c>
      <c r="AF537" s="274">
        <v>1468</v>
      </c>
      <c r="AG537" s="274">
        <v>0</v>
      </c>
      <c r="AH537" s="274">
        <v>65155</v>
      </c>
      <c r="AI537" s="274">
        <v>1321</v>
      </c>
      <c r="AJ537" s="274">
        <v>3</v>
      </c>
      <c r="AK537" s="271">
        <v>0.0211961073089029</v>
      </c>
      <c r="AL537" s="271">
        <v>0.0202286854424066</v>
      </c>
      <c r="AM537" s="272">
        <v>0.000967421866496374</v>
      </c>
    </row>
    <row r="538" ht="17.25" spans="1:39">
      <c r="A538" s="282" t="s">
        <v>671</v>
      </c>
      <c r="B538" s="283" t="s">
        <v>3335</v>
      </c>
      <c r="C538" s="265" t="s">
        <v>675</v>
      </c>
      <c r="D538" s="283" t="s">
        <v>676</v>
      </c>
      <c r="E538" s="266">
        <v>0</v>
      </c>
      <c r="F538" s="266">
        <v>0</v>
      </c>
      <c r="G538" s="266">
        <v>0</v>
      </c>
      <c r="H538" s="266">
        <v>0</v>
      </c>
      <c r="I538" s="266">
        <v>0</v>
      </c>
      <c r="J538" s="267">
        <v>0</v>
      </c>
      <c r="K538" s="267">
        <v>0</v>
      </c>
      <c r="L538" s="267">
        <v>0</v>
      </c>
      <c r="M538" s="267">
        <v>0</v>
      </c>
      <c r="N538" s="267">
        <v>0</v>
      </c>
      <c r="O538" s="267">
        <v>0</v>
      </c>
      <c r="P538" s="267">
        <v>0</v>
      </c>
      <c r="Q538" s="267">
        <v>0</v>
      </c>
      <c r="R538" s="267">
        <v>0</v>
      </c>
      <c r="S538" s="267">
        <v>0</v>
      </c>
      <c r="T538" s="268">
        <v>0.015</v>
      </c>
      <c r="U538" s="269">
        <v>0</v>
      </c>
      <c r="V538" s="269">
        <v>0</v>
      </c>
      <c r="W538" s="269">
        <v>0</v>
      </c>
      <c r="X538" s="269">
        <v>0</v>
      </c>
      <c r="Y538" s="267">
        <v>0</v>
      </c>
      <c r="Z538" s="270">
        <v>0</v>
      </c>
      <c r="AA538" s="270">
        <v>0</v>
      </c>
      <c r="AB538" s="270">
        <v>0</v>
      </c>
      <c r="AC538" s="271">
        <v>0</v>
      </c>
      <c r="AD538" s="272">
        <v>0</v>
      </c>
      <c r="AE538" s="273">
        <v>0</v>
      </c>
      <c r="AF538" s="274">
        <v>0</v>
      </c>
      <c r="AG538" s="274">
        <v>0</v>
      </c>
      <c r="AH538" s="274">
        <v>0</v>
      </c>
      <c r="AI538" s="274">
        <v>0</v>
      </c>
      <c r="AJ538" s="274">
        <v>0</v>
      </c>
      <c r="AK538" s="271">
        <v>0</v>
      </c>
      <c r="AL538" s="271">
        <v>0</v>
      </c>
      <c r="AM538" s="272">
        <v>0</v>
      </c>
    </row>
    <row r="539" ht="17.25" spans="1:39">
      <c r="A539" s="282" t="s">
        <v>671</v>
      </c>
      <c r="B539" s="283" t="s">
        <v>3335</v>
      </c>
      <c r="C539" s="265" t="s">
        <v>677</v>
      </c>
      <c r="D539" s="283" t="s">
        <v>678</v>
      </c>
      <c r="E539" s="266">
        <v>8463</v>
      </c>
      <c r="F539" s="266">
        <v>126</v>
      </c>
      <c r="G539" s="266">
        <v>71</v>
      </c>
      <c r="H539" s="266">
        <v>0</v>
      </c>
      <c r="I539" s="266">
        <v>0</v>
      </c>
      <c r="J539" s="267">
        <v>13351</v>
      </c>
      <c r="K539" s="267">
        <v>228</v>
      </c>
      <c r="L539" s="267">
        <v>226</v>
      </c>
      <c r="M539" s="267">
        <v>2</v>
      </c>
      <c r="N539" s="267">
        <v>0</v>
      </c>
      <c r="O539" s="267">
        <v>12977</v>
      </c>
      <c r="P539" s="267">
        <v>282</v>
      </c>
      <c r="Q539" s="267">
        <v>282</v>
      </c>
      <c r="R539" s="267">
        <v>107</v>
      </c>
      <c r="S539" s="267">
        <v>0</v>
      </c>
      <c r="T539" s="268">
        <v>0.015</v>
      </c>
      <c r="U539" s="269">
        <v>359064</v>
      </c>
      <c r="V539" s="269">
        <v>7491</v>
      </c>
      <c r="W539" s="269">
        <v>7432</v>
      </c>
      <c r="X539" s="269">
        <v>1</v>
      </c>
      <c r="Y539" s="267">
        <v>6813</v>
      </c>
      <c r="Z539" s="270">
        <v>0.0208597910121872</v>
      </c>
      <c r="AA539" s="270">
        <v>0.0148883374689826</v>
      </c>
      <c r="AB539" s="270">
        <v>0.0170773724814621</v>
      </c>
      <c r="AC539" s="271">
        <v>0.0217307544116514</v>
      </c>
      <c r="AD539" s="272">
        <v>-0.00218903501247943</v>
      </c>
      <c r="AE539" s="273">
        <v>86043</v>
      </c>
      <c r="AF539" s="274">
        <v>1863</v>
      </c>
      <c r="AG539" s="274">
        <v>0</v>
      </c>
      <c r="AH539" s="274">
        <v>83225</v>
      </c>
      <c r="AI539" s="274">
        <v>1836</v>
      </c>
      <c r="AJ539" s="274">
        <v>0</v>
      </c>
      <c r="AK539" s="271">
        <v>0.0216519647153168</v>
      </c>
      <c r="AL539" s="271">
        <v>0.0220606788825473</v>
      </c>
      <c r="AM539" s="272">
        <v>-0.00040871416723055</v>
      </c>
    </row>
    <row r="540" ht="17.25" spans="1:39">
      <c r="A540" s="282" t="s">
        <v>671</v>
      </c>
      <c r="B540" s="283" t="s">
        <v>3335</v>
      </c>
      <c r="C540" s="265" t="s">
        <v>679</v>
      </c>
      <c r="D540" s="283" t="s">
        <v>680</v>
      </c>
      <c r="E540" s="266">
        <v>0</v>
      </c>
      <c r="F540" s="266">
        <v>1</v>
      </c>
      <c r="G540" s="266">
        <v>1</v>
      </c>
      <c r="H540" s="266">
        <v>1</v>
      </c>
      <c r="I540" s="266">
        <v>0</v>
      </c>
      <c r="J540" s="267">
        <v>0</v>
      </c>
      <c r="K540" s="267">
        <v>0</v>
      </c>
      <c r="L540" s="267">
        <v>0</v>
      </c>
      <c r="M540" s="267">
        <v>0</v>
      </c>
      <c r="N540" s="267">
        <v>0</v>
      </c>
      <c r="O540" s="267">
        <v>0</v>
      </c>
      <c r="P540" s="267">
        <v>1</v>
      </c>
      <c r="Q540" s="267">
        <v>1</v>
      </c>
      <c r="R540" s="267">
        <v>1</v>
      </c>
      <c r="S540" s="267">
        <v>0</v>
      </c>
      <c r="T540" s="268">
        <v>0.015</v>
      </c>
      <c r="U540" s="269">
        <v>1</v>
      </c>
      <c r="V540" s="269">
        <v>5</v>
      </c>
      <c r="W540" s="269">
        <v>5</v>
      </c>
      <c r="X540" s="269">
        <v>0</v>
      </c>
      <c r="Y540" s="267">
        <v>5</v>
      </c>
      <c r="Z540" s="270">
        <v>5</v>
      </c>
      <c r="AA540" s="270">
        <v>0</v>
      </c>
      <c r="AB540" s="270">
        <v>0</v>
      </c>
      <c r="AC540" s="271">
        <v>0</v>
      </c>
      <c r="AD540" s="272">
        <v>0</v>
      </c>
      <c r="AE540" s="273">
        <v>0</v>
      </c>
      <c r="AF540" s="274">
        <v>3</v>
      </c>
      <c r="AG540" s="274">
        <v>0</v>
      </c>
      <c r="AH540" s="274">
        <v>1</v>
      </c>
      <c r="AI540" s="274">
        <v>1</v>
      </c>
      <c r="AJ540" s="274">
        <v>0</v>
      </c>
      <c r="AK540" s="271">
        <v>0</v>
      </c>
      <c r="AL540" s="271">
        <v>1</v>
      </c>
      <c r="AM540" s="272">
        <v>-1</v>
      </c>
    </row>
    <row r="541" ht="17.25" spans="1:39">
      <c r="A541" s="282" t="s">
        <v>671</v>
      </c>
      <c r="B541" s="283" t="s">
        <v>3335</v>
      </c>
      <c r="C541" s="265" t="s">
        <v>681</v>
      </c>
      <c r="D541" s="283" t="s">
        <v>682</v>
      </c>
      <c r="E541" s="266">
        <v>6309</v>
      </c>
      <c r="F541" s="266">
        <v>130</v>
      </c>
      <c r="G541" s="266">
        <v>91</v>
      </c>
      <c r="H541" s="266">
        <v>3</v>
      </c>
      <c r="I541" s="266">
        <v>0</v>
      </c>
      <c r="J541" s="267">
        <v>10563</v>
      </c>
      <c r="K541" s="267">
        <v>144</v>
      </c>
      <c r="L541" s="267">
        <v>144</v>
      </c>
      <c r="M541" s="267">
        <v>27</v>
      </c>
      <c r="N541" s="267">
        <v>0</v>
      </c>
      <c r="O541" s="267">
        <v>10234</v>
      </c>
      <c r="P541" s="267">
        <v>171</v>
      </c>
      <c r="Q541" s="267">
        <v>171</v>
      </c>
      <c r="R541" s="267">
        <v>124</v>
      </c>
      <c r="S541" s="267">
        <v>0</v>
      </c>
      <c r="T541" s="268">
        <v>0.015</v>
      </c>
      <c r="U541" s="269">
        <v>283724</v>
      </c>
      <c r="V541" s="269">
        <v>5001</v>
      </c>
      <c r="W541" s="269">
        <v>4961</v>
      </c>
      <c r="X541" s="269">
        <v>1</v>
      </c>
      <c r="Y541" s="267">
        <v>4635</v>
      </c>
      <c r="Z541" s="270">
        <v>0.0176227601471853</v>
      </c>
      <c r="AA541" s="270">
        <v>0.0206054842288794</v>
      </c>
      <c r="AB541" s="270">
        <v>0.0136324907696677</v>
      </c>
      <c r="AC541" s="271">
        <v>0.0167090091850694</v>
      </c>
      <c r="AD541" s="272">
        <v>0.00697299345921167</v>
      </c>
      <c r="AE541" s="273">
        <v>66680</v>
      </c>
      <c r="AF541" s="274">
        <v>1115</v>
      </c>
      <c r="AG541" s="274">
        <v>0</v>
      </c>
      <c r="AH541" s="274">
        <v>64324</v>
      </c>
      <c r="AI541" s="274">
        <v>1221</v>
      </c>
      <c r="AJ541" s="274">
        <v>1</v>
      </c>
      <c r="AK541" s="271">
        <v>0.0167216556688662</v>
      </c>
      <c r="AL541" s="271">
        <v>0.0189664821839438</v>
      </c>
      <c r="AM541" s="272">
        <v>-0.00224482651507756</v>
      </c>
    </row>
    <row r="542" ht="17.25" spans="1:39">
      <c r="A542" s="282" t="s">
        <v>671</v>
      </c>
      <c r="B542" s="283" t="s">
        <v>3335</v>
      </c>
      <c r="C542" s="265" t="s">
        <v>683</v>
      </c>
      <c r="D542" s="283" t="s">
        <v>684</v>
      </c>
      <c r="E542" s="266">
        <v>3309</v>
      </c>
      <c r="F542" s="266">
        <v>51</v>
      </c>
      <c r="G542" s="266">
        <v>26</v>
      </c>
      <c r="H542" s="266">
        <v>0</v>
      </c>
      <c r="I542" s="266">
        <v>0</v>
      </c>
      <c r="J542" s="267">
        <v>5465</v>
      </c>
      <c r="K542" s="267">
        <v>67</v>
      </c>
      <c r="L542" s="267">
        <v>65</v>
      </c>
      <c r="M542" s="267">
        <v>9</v>
      </c>
      <c r="N542" s="267">
        <v>0</v>
      </c>
      <c r="O542" s="267">
        <v>5272</v>
      </c>
      <c r="P542" s="267">
        <v>112</v>
      </c>
      <c r="Q542" s="267">
        <v>112</v>
      </c>
      <c r="R542" s="267">
        <v>36</v>
      </c>
      <c r="S542" s="267">
        <v>0</v>
      </c>
      <c r="T542" s="268">
        <v>0.015</v>
      </c>
      <c r="U542" s="269">
        <v>143028</v>
      </c>
      <c r="V542" s="269">
        <v>2428</v>
      </c>
      <c r="W542" s="269">
        <v>2397</v>
      </c>
      <c r="X542" s="269">
        <v>4</v>
      </c>
      <c r="Y542" s="267">
        <v>2191</v>
      </c>
      <c r="Z542" s="270">
        <v>0.0169477305143049</v>
      </c>
      <c r="AA542" s="270">
        <v>0.0154125113327289</v>
      </c>
      <c r="AB542" s="270">
        <v>0.012259835315645</v>
      </c>
      <c r="AC542" s="271">
        <v>0.0212443095599393</v>
      </c>
      <c r="AD542" s="272">
        <v>0.00315267601708391</v>
      </c>
      <c r="AE542" s="273">
        <v>34314</v>
      </c>
      <c r="AF542" s="274">
        <v>615</v>
      </c>
      <c r="AG542" s="274">
        <v>0</v>
      </c>
      <c r="AH542" s="274">
        <v>32560</v>
      </c>
      <c r="AI542" s="274">
        <v>612</v>
      </c>
      <c r="AJ542" s="274">
        <v>1</v>
      </c>
      <c r="AK542" s="271">
        <v>0.0179227137611471</v>
      </c>
      <c r="AL542" s="271">
        <v>0.0187653562653563</v>
      </c>
      <c r="AM542" s="272">
        <v>-0.00084264250420921</v>
      </c>
    </row>
    <row r="543" ht="17.25" spans="1:39">
      <c r="A543" s="282" t="s">
        <v>671</v>
      </c>
      <c r="B543" s="283" t="s">
        <v>3335</v>
      </c>
      <c r="C543" s="265" t="s">
        <v>685</v>
      </c>
      <c r="D543" s="283" t="s">
        <v>686</v>
      </c>
      <c r="E543" s="266">
        <v>2933</v>
      </c>
      <c r="F543" s="266">
        <v>80</v>
      </c>
      <c r="G543" s="266">
        <v>48</v>
      </c>
      <c r="H543" s="266">
        <v>0</v>
      </c>
      <c r="I543" s="266">
        <v>0</v>
      </c>
      <c r="J543" s="267">
        <v>4739</v>
      </c>
      <c r="K543" s="267">
        <v>84</v>
      </c>
      <c r="L543" s="267">
        <v>84</v>
      </c>
      <c r="M543" s="267">
        <v>4</v>
      </c>
      <c r="N543" s="267">
        <v>0</v>
      </c>
      <c r="O543" s="267">
        <v>4520</v>
      </c>
      <c r="P543" s="267">
        <v>108</v>
      </c>
      <c r="Q543" s="267">
        <v>108</v>
      </c>
      <c r="R543" s="267">
        <v>36</v>
      </c>
      <c r="S543" s="267">
        <v>0</v>
      </c>
      <c r="T543" s="268">
        <v>0.015</v>
      </c>
      <c r="U543" s="269">
        <v>127860</v>
      </c>
      <c r="V543" s="269">
        <v>2784</v>
      </c>
      <c r="W543" s="269">
        <v>2750</v>
      </c>
      <c r="X543" s="269">
        <v>2</v>
      </c>
      <c r="Y543" s="267">
        <v>2473</v>
      </c>
      <c r="Z543" s="270">
        <v>0.0217581730017206</v>
      </c>
      <c r="AA543" s="270">
        <v>0.0272758267984998</v>
      </c>
      <c r="AB543" s="270">
        <v>0.017725258493353</v>
      </c>
      <c r="AC543" s="271">
        <v>0.0238938053097345</v>
      </c>
      <c r="AD543" s="272">
        <v>0.0095505683051468</v>
      </c>
      <c r="AE543" s="273">
        <v>30520</v>
      </c>
      <c r="AF543" s="274">
        <v>673</v>
      </c>
      <c r="AG543" s="274">
        <v>0</v>
      </c>
      <c r="AH543" s="274">
        <v>29167</v>
      </c>
      <c r="AI543" s="274">
        <v>702</v>
      </c>
      <c r="AJ543" s="274">
        <v>0</v>
      </c>
      <c r="AK543" s="271">
        <v>0.0220511140235911</v>
      </c>
      <c r="AL543" s="271">
        <v>0.0240682963623273</v>
      </c>
      <c r="AM543" s="272">
        <v>-0.0020171823387362</v>
      </c>
    </row>
    <row r="544" ht="17.25" spans="1:39">
      <c r="A544" s="282" t="s">
        <v>671</v>
      </c>
      <c r="B544" s="283" t="s">
        <v>3335</v>
      </c>
      <c r="C544" s="265" t="s">
        <v>687</v>
      </c>
      <c r="D544" s="283" t="s">
        <v>688</v>
      </c>
      <c r="E544" s="266">
        <v>3922</v>
      </c>
      <c r="F544" s="266">
        <v>68</v>
      </c>
      <c r="G544" s="266">
        <v>46</v>
      </c>
      <c r="H544" s="266">
        <v>2</v>
      </c>
      <c r="I544" s="266">
        <v>0</v>
      </c>
      <c r="J544" s="267">
        <v>6580</v>
      </c>
      <c r="K544" s="267">
        <v>88</v>
      </c>
      <c r="L544" s="267">
        <v>87</v>
      </c>
      <c r="M544" s="267">
        <v>19</v>
      </c>
      <c r="N544" s="267">
        <v>0</v>
      </c>
      <c r="O544" s="267">
        <v>6259</v>
      </c>
      <c r="P544" s="267">
        <v>89</v>
      </c>
      <c r="Q544" s="267">
        <v>89</v>
      </c>
      <c r="R544" s="267">
        <v>66</v>
      </c>
      <c r="S544" s="267">
        <v>0</v>
      </c>
      <c r="T544" s="268">
        <v>0.015</v>
      </c>
      <c r="U544" s="269">
        <v>178165</v>
      </c>
      <c r="V544" s="269">
        <v>3036</v>
      </c>
      <c r="W544" s="269">
        <v>3011</v>
      </c>
      <c r="X544" s="269">
        <v>5</v>
      </c>
      <c r="Y544" s="267">
        <v>2826</v>
      </c>
      <c r="Z544" s="270">
        <v>0.017012320040412</v>
      </c>
      <c r="AA544" s="270">
        <v>0.0173380928097909</v>
      </c>
      <c r="AB544" s="270">
        <v>0.0133738601823708</v>
      </c>
      <c r="AC544" s="271">
        <v>0.0142195238856047</v>
      </c>
      <c r="AD544" s="272">
        <v>0.0039642326274201</v>
      </c>
      <c r="AE544" s="273">
        <v>41315</v>
      </c>
      <c r="AF544" s="274">
        <v>666</v>
      </c>
      <c r="AG544" s="274">
        <v>1</v>
      </c>
      <c r="AH544" s="274">
        <v>40086</v>
      </c>
      <c r="AI544" s="274">
        <v>774</v>
      </c>
      <c r="AJ544" s="274">
        <v>2</v>
      </c>
      <c r="AK544" s="271">
        <v>0.0160958489652669</v>
      </c>
      <c r="AL544" s="271">
        <v>0.0192585940228509</v>
      </c>
      <c r="AM544" s="272">
        <v>-0.00316274505758402</v>
      </c>
    </row>
    <row r="545" ht="17.25" spans="1:39">
      <c r="A545" s="282" t="s">
        <v>671</v>
      </c>
      <c r="B545" s="283" t="s">
        <v>3335</v>
      </c>
      <c r="C545" s="265" t="s">
        <v>689</v>
      </c>
      <c r="D545" s="283" t="s">
        <v>690</v>
      </c>
      <c r="E545" s="266">
        <v>6435</v>
      </c>
      <c r="F545" s="266">
        <v>122</v>
      </c>
      <c r="G545" s="266">
        <v>70</v>
      </c>
      <c r="H545" s="266">
        <v>0</v>
      </c>
      <c r="I545" s="266">
        <v>0</v>
      </c>
      <c r="J545" s="267">
        <v>10299</v>
      </c>
      <c r="K545" s="267">
        <v>137</v>
      </c>
      <c r="L545" s="267">
        <v>137</v>
      </c>
      <c r="M545" s="267">
        <v>7</v>
      </c>
      <c r="N545" s="267">
        <v>0</v>
      </c>
      <c r="O545" s="267">
        <v>9882</v>
      </c>
      <c r="P545" s="267">
        <v>164</v>
      </c>
      <c r="Q545" s="267">
        <v>164</v>
      </c>
      <c r="R545" s="267">
        <v>59</v>
      </c>
      <c r="S545" s="267">
        <v>0</v>
      </c>
      <c r="T545" s="268">
        <v>0.015</v>
      </c>
      <c r="U545" s="269">
        <v>281612</v>
      </c>
      <c r="V545" s="269">
        <v>4078</v>
      </c>
      <c r="W545" s="269">
        <v>4025</v>
      </c>
      <c r="X545" s="269">
        <v>4</v>
      </c>
      <c r="Y545" s="267">
        <v>3610</v>
      </c>
      <c r="Z545" s="270">
        <v>0.0144667130662046</v>
      </c>
      <c r="AA545" s="270">
        <v>0.018958818958819</v>
      </c>
      <c r="AB545" s="270">
        <v>0.0133022623555685</v>
      </c>
      <c r="AC545" s="271">
        <v>0.0165958308034811</v>
      </c>
      <c r="AD545" s="272">
        <v>0.00565655660325046</v>
      </c>
      <c r="AE545" s="273">
        <v>65255</v>
      </c>
      <c r="AF545" s="274">
        <v>961</v>
      </c>
      <c r="AG545" s="274">
        <v>0</v>
      </c>
      <c r="AH545" s="274">
        <v>62684</v>
      </c>
      <c r="AI545" s="274">
        <v>965</v>
      </c>
      <c r="AJ545" s="274">
        <v>2</v>
      </c>
      <c r="AK545" s="271">
        <v>0.0147268408551069</v>
      </c>
      <c r="AL545" s="271">
        <v>0.0153627719992343</v>
      </c>
      <c r="AM545" s="272">
        <v>-0.000635931144127367</v>
      </c>
    </row>
    <row r="546" ht="17.25" spans="1:39">
      <c r="A546" s="282" t="s">
        <v>671</v>
      </c>
      <c r="B546" s="283" t="s">
        <v>3335</v>
      </c>
      <c r="C546" s="265" t="s">
        <v>691</v>
      </c>
      <c r="D546" s="283" t="s">
        <v>692</v>
      </c>
      <c r="E546" s="266">
        <v>0</v>
      </c>
      <c r="F546" s="266">
        <v>0</v>
      </c>
      <c r="G546" s="266">
        <v>0</v>
      </c>
      <c r="H546" s="266">
        <v>0</v>
      </c>
      <c r="I546" s="266">
        <v>0</v>
      </c>
      <c r="J546" s="267">
        <v>0</v>
      </c>
      <c r="K546" s="267">
        <v>0</v>
      </c>
      <c r="L546" s="267">
        <v>0</v>
      </c>
      <c r="M546" s="267">
        <v>0</v>
      </c>
      <c r="N546" s="267">
        <v>0</v>
      </c>
      <c r="O546" s="267">
        <v>0</v>
      </c>
      <c r="P546" s="267">
        <v>0</v>
      </c>
      <c r="Q546" s="267">
        <v>0</v>
      </c>
      <c r="R546" s="267">
        <v>0</v>
      </c>
      <c r="S546" s="267">
        <v>0</v>
      </c>
      <c r="T546" s="268">
        <v>0.015</v>
      </c>
      <c r="U546" s="269">
        <v>0</v>
      </c>
      <c r="V546" s="269">
        <v>0</v>
      </c>
      <c r="W546" s="269">
        <v>0</v>
      </c>
      <c r="X546" s="269">
        <v>0</v>
      </c>
      <c r="Y546" s="267">
        <v>0</v>
      </c>
      <c r="Z546" s="270">
        <v>0</v>
      </c>
      <c r="AA546" s="270">
        <v>0</v>
      </c>
      <c r="AB546" s="270">
        <v>0</v>
      </c>
      <c r="AC546" s="271">
        <v>0</v>
      </c>
      <c r="AD546" s="272">
        <v>0</v>
      </c>
      <c r="AE546" s="273">
        <v>0</v>
      </c>
      <c r="AF546" s="274">
        <v>0</v>
      </c>
      <c r="AG546" s="274">
        <v>0</v>
      </c>
      <c r="AH546" s="274">
        <v>0</v>
      </c>
      <c r="AI546" s="274">
        <v>0</v>
      </c>
      <c r="AJ546" s="274">
        <v>0</v>
      </c>
      <c r="AK546" s="271">
        <v>0</v>
      </c>
      <c r="AL546" s="271">
        <v>0</v>
      </c>
      <c r="AM546" s="272">
        <v>0</v>
      </c>
    </row>
    <row r="547" ht="17.25" spans="1:39">
      <c r="A547" s="282" t="s">
        <v>671</v>
      </c>
      <c r="B547" s="283" t="s">
        <v>3335</v>
      </c>
      <c r="C547" s="265" t="s">
        <v>693</v>
      </c>
      <c r="D547" s="283" t="s">
        <v>694</v>
      </c>
      <c r="E547" s="266">
        <v>10076</v>
      </c>
      <c r="F547" s="266">
        <v>183</v>
      </c>
      <c r="G547" s="266">
        <v>103</v>
      </c>
      <c r="H547" s="266">
        <v>0</v>
      </c>
      <c r="I547" s="266">
        <v>0</v>
      </c>
      <c r="J547" s="267">
        <v>16729</v>
      </c>
      <c r="K547" s="267">
        <v>189</v>
      </c>
      <c r="L547" s="267">
        <v>189</v>
      </c>
      <c r="M547" s="267">
        <v>0</v>
      </c>
      <c r="N547" s="267">
        <v>0</v>
      </c>
      <c r="O547" s="267">
        <v>16452</v>
      </c>
      <c r="P547" s="267">
        <v>228</v>
      </c>
      <c r="Q547" s="267">
        <v>227</v>
      </c>
      <c r="R547" s="267">
        <v>119</v>
      </c>
      <c r="S547" s="267">
        <v>0</v>
      </c>
      <c r="T547" s="268">
        <v>0.015</v>
      </c>
      <c r="U547" s="269">
        <v>453320</v>
      </c>
      <c r="V547" s="269">
        <v>6822</v>
      </c>
      <c r="W547" s="269">
        <v>6738</v>
      </c>
      <c r="X547" s="269">
        <v>4</v>
      </c>
      <c r="Y547" s="267">
        <v>6215</v>
      </c>
      <c r="Z547" s="270">
        <v>0.0150401482396541</v>
      </c>
      <c r="AA547" s="270">
        <v>0.0181619690353315</v>
      </c>
      <c r="AB547" s="270">
        <v>0.0112977464283579</v>
      </c>
      <c r="AC547" s="271">
        <v>0.0138584974471189</v>
      </c>
      <c r="AD547" s="272">
        <v>0.00686422260697354</v>
      </c>
      <c r="AE547" s="273">
        <v>106936</v>
      </c>
      <c r="AF547" s="274">
        <v>1525</v>
      </c>
      <c r="AG547" s="274">
        <v>0</v>
      </c>
      <c r="AH547" s="274">
        <v>104316</v>
      </c>
      <c r="AI547" s="274">
        <v>1779</v>
      </c>
      <c r="AJ547" s="274">
        <v>2</v>
      </c>
      <c r="AK547" s="271">
        <v>0.0142608663125608</v>
      </c>
      <c r="AL547" s="271">
        <v>0.0170347789409103</v>
      </c>
      <c r="AM547" s="272">
        <v>-0.00277391262834953</v>
      </c>
    </row>
    <row r="548" ht="17.25" spans="1:39">
      <c r="A548" s="282" t="s">
        <v>671</v>
      </c>
      <c r="B548" s="283" t="s">
        <v>3335</v>
      </c>
      <c r="C548" s="265" t="s">
        <v>695</v>
      </c>
      <c r="D548" s="283" t="s">
        <v>696</v>
      </c>
      <c r="E548" s="266">
        <v>3883</v>
      </c>
      <c r="F548" s="266">
        <v>101</v>
      </c>
      <c r="G548" s="266">
        <v>73</v>
      </c>
      <c r="H548" s="266">
        <v>0</v>
      </c>
      <c r="I548" s="266">
        <v>0</v>
      </c>
      <c r="J548" s="267">
        <v>6693</v>
      </c>
      <c r="K548" s="267">
        <v>127</v>
      </c>
      <c r="L548" s="267">
        <v>126</v>
      </c>
      <c r="M548" s="267">
        <v>8</v>
      </c>
      <c r="N548" s="267">
        <v>0</v>
      </c>
      <c r="O548" s="267">
        <v>6422</v>
      </c>
      <c r="P548" s="267">
        <v>57</v>
      </c>
      <c r="Q548" s="267">
        <v>57</v>
      </c>
      <c r="R548" s="267">
        <v>30</v>
      </c>
      <c r="S548" s="267">
        <v>0</v>
      </c>
      <c r="T548" s="268">
        <v>0.015</v>
      </c>
      <c r="U548" s="269">
        <v>183306</v>
      </c>
      <c r="V548" s="269">
        <v>3145</v>
      </c>
      <c r="W548" s="269">
        <v>3115</v>
      </c>
      <c r="X548" s="269">
        <v>0</v>
      </c>
      <c r="Y548" s="267">
        <v>2836</v>
      </c>
      <c r="Z548" s="270">
        <v>0.0171571034226921</v>
      </c>
      <c r="AA548" s="270">
        <v>0.0260108163790883</v>
      </c>
      <c r="AB548" s="270">
        <v>0.0189750485581951</v>
      </c>
      <c r="AC548" s="271">
        <v>0.00887573964497041</v>
      </c>
      <c r="AD548" s="272">
        <v>0.0070357678208932</v>
      </c>
      <c r="AE548" s="273">
        <v>43058</v>
      </c>
      <c r="AF548" s="274">
        <v>728</v>
      </c>
      <c r="AG548" s="274">
        <v>0</v>
      </c>
      <c r="AH548" s="274">
        <v>42219</v>
      </c>
      <c r="AI548" s="274">
        <v>805</v>
      </c>
      <c r="AJ548" s="274">
        <v>0</v>
      </c>
      <c r="AK548" s="271">
        <v>0.0169074271912304</v>
      </c>
      <c r="AL548" s="271">
        <v>0.0190672446055094</v>
      </c>
      <c r="AM548" s="272">
        <v>-0.00215981741427894</v>
      </c>
    </row>
    <row r="549" ht="17.25" spans="1:39">
      <c r="A549" s="282" t="s">
        <v>671</v>
      </c>
      <c r="B549" s="283" t="s">
        <v>3335</v>
      </c>
      <c r="C549" s="265" t="s">
        <v>697</v>
      </c>
      <c r="D549" s="283" t="s">
        <v>698</v>
      </c>
      <c r="E549" s="266">
        <v>5</v>
      </c>
      <c r="F549" s="266">
        <v>0</v>
      </c>
      <c r="G549" s="266">
        <v>0</v>
      </c>
      <c r="H549" s="266">
        <v>0</v>
      </c>
      <c r="I549" s="266">
        <v>0</v>
      </c>
      <c r="J549" s="267">
        <v>5</v>
      </c>
      <c r="K549" s="267">
        <v>0</v>
      </c>
      <c r="L549" s="267">
        <v>0</v>
      </c>
      <c r="M549" s="267">
        <v>0</v>
      </c>
      <c r="N549" s="267">
        <v>0</v>
      </c>
      <c r="O549" s="267">
        <v>4</v>
      </c>
      <c r="P549" s="267">
        <v>0</v>
      </c>
      <c r="Q549" s="267">
        <v>0</v>
      </c>
      <c r="R549" s="267">
        <v>0</v>
      </c>
      <c r="S549" s="267">
        <v>0</v>
      </c>
      <c r="T549" s="268">
        <v>0.015</v>
      </c>
      <c r="U549" s="269">
        <v>70</v>
      </c>
      <c r="V549" s="269">
        <v>2</v>
      </c>
      <c r="W549" s="269">
        <v>2</v>
      </c>
      <c r="X549" s="269">
        <v>0</v>
      </c>
      <c r="Y549" s="267">
        <v>2</v>
      </c>
      <c r="Z549" s="270">
        <v>0.0285714285714286</v>
      </c>
      <c r="AA549" s="270">
        <v>0</v>
      </c>
      <c r="AB549" s="270">
        <v>0</v>
      </c>
      <c r="AC549" s="271">
        <v>0</v>
      </c>
      <c r="AD549" s="272">
        <v>0</v>
      </c>
      <c r="AE549" s="273">
        <v>24</v>
      </c>
      <c r="AF549" s="274">
        <v>0</v>
      </c>
      <c r="AG549" s="274">
        <v>0</v>
      </c>
      <c r="AH549" s="274">
        <v>11</v>
      </c>
      <c r="AI549" s="274">
        <v>0</v>
      </c>
      <c r="AJ549" s="274">
        <v>0</v>
      </c>
      <c r="AK549" s="271">
        <v>0</v>
      </c>
      <c r="AL549" s="271">
        <v>0</v>
      </c>
      <c r="AM549" s="272">
        <v>0</v>
      </c>
    </row>
    <row r="550" ht="17.25" spans="1:39">
      <c r="A550" s="282" t="s">
        <v>671</v>
      </c>
      <c r="B550" s="283" t="s">
        <v>3335</v>
      </c>
      <c r="C550" s="265" t="s">
        <v>699</v>
      </c>
      <c r="D550" s="283" t="s">
        <v>700</v>
      </c>
      <c r="E550" s="266">
        <v>7163</v>
      </c>
      <c r="F550" s="266">
        <v>217</v>
      </c>
      <c r="G550" s="266">
        <v>157</v>
      </c>
      <c r="H550" s="266">
        <v>8</v>
      </c>
      <c r="I550" s="266">
        <v>0</v>
      </c>
      <c r="J550" s="267">
        <v>11855</v>
      </c>
      <c r="K550" s="267">
        <v>151</v>
      </c>
      <c r="L550" s="267">
        <v>151</v>
      </c>
      <c r="M550" s="267">
        <v>30</v>
      </c>
      <c r="N550" s="267">
        <v>0</v>
      </c>
      <c r="O550" s="267">
        <v>11810</v>
      </c>
      <c r="P550" s="267">
        <v>247</v>
      </c>
      <c r="Q550" s="267">
        <v>247</v>
      </c>
      <c r="R550" s="267">
        <v>177</v>
      </c>
      <c r="S550" s="267">
        <v>0</v>
      </c>
      <c r="T550" s="268">
        <v>0.015</v>
      </c>
      <c r="U550" s="269">
        <v>323869</v>
      </c>
      <c r="V550" s="269">
        <v>5900</v>
      </c>
      <c r="W550" s="269">
        <v>5838</v>
      </c>
      <c r="X550" s="269">
        <v>0</v>
      </c>
      <c r="Y550" s="267">
        <v>5447</v>
      </c>
      <c r="Z550" s="270">
        <v>0.018217242156551</v>
      </c>
      <c r="AA550" s="270">
        <v>0.030294569314533</v>
      </c>
      <c r="AB550" s="270">
        <v>0.0127372416701814</v>
      </c>
      <c r="AC550" s="271">
        <v>0.0209144792548688</v>
      </c>
      <c r="AD550" s="272">
        <v>0.0175573276443517</v>
      </c>
      <c r="AE550" s="273">
        <v>76399</v>
      </c>
      <c r="AF550" s="274">
        <v>1454</v>
      </c>
      <c r="AG550" s="274">
        <v>0</v>
      </c>
      <c r="AH550" s="274">
        <v>75093</v>
      </c>
      <c r="AI550" s="274">
        <v>1457</v>
      </c>
      <c r="AJ550" s="274">
        <v>0</v>
      </c>
      <c r="AK550" s="271">
        <v>0.0190316627180984</v>
      </c>
      <c r="AL550" s="271">
        <v>0.0194026074334492</v>
      </c>
      <c r="AM550" s="272">
        <v>-0.000370944715350784</v>
      </c>
    </row>
    <row r="551" ht="17.25" spans="1:39">
      <c r="A551" s="282" t="s">
        <v>671</v>
      </c>
      <c r="B551" s="283" t="s">
        <v>3335</v>
      </c>
      <c r="C551" s="265" t="s">
        <v>701</v>
      </c>
      <c r="D551" s="283" t="s">
        <v>702</v>
      </c>
      <c r="E551" s="266">
        <v>0</v>
      </c>
      <c r="F551" s="266">
        <v>0</v>
      </c>
      <c r="G551" s="266">
        <v>0</v>
      </c>
      <c r="H551" s="266">
        <v>0</v>
      </c>
      <c r="I551" s="266">
        <v>0</v>
      </c>
      <c r="J551" s="267">
        <v>0</v>
      </c>
      <c r="K551" s="267">
        <v>0</v>
      </c>
      <c r="L551" s="267">
        <v>0</v>
      </c>
      <c r="M551" s="267">
        <v>0</v>
      </c>
      <c r="N551" s="267">
        <v>0</v>
      </c>
      <c r="O551" s="267">
        <v>0</v>
      </c>
      <c r="P551" s="267">
        <v>0</v>
      </c>
      <c r="Q551" s="267">
        <v>0</v>
      </c>
      <c r="R551" s="267">
        <v>0</v>
      </c>
      <c r="S551" s="267">
        <v>0</v>
      </c>
      <c r="T551" s="268">
        <v>0.015</v>
      </c>
      <c r="U551" s="269">
        <v>0</v>
      </c>
      <c r="V551" s="269">
        <v>0</v>
      </c>
      <c r="W551" s="269">
        <v>0</v>
      </c>
      <c r="X551" s="269">
        <v>0</v>
      </c>
      <c r="Y551" s="267">
        <v>0</v>
      </c>
      <c r="Z551" s="270">
        <v>0</v>
      </c>
      <c r="AA551" s="270">
        <v>0</v>
      </c>
      <c r="AB551" s="270">
        <v>0</v>
      </c>
      <c r="AC551" s="271">
        <v>0</v>
      </c>
      <c r="AD551" s="272">
        <v>0</v>
      </c>
      <c r="AE551" s="273">
        <v>0</v>
      </c>
      <c r="AF551" s="274">
        <v>0</v>
      </c>
      <c r="AG551" s="274">
        <v>0</v>
      </c>
      <c r="AH551" s="274">
        <v>0</v>
      </c>
      <c r="AI551" s="274">
        <v>0</v>
      </c>
      <c r="AJ551" s="274">
        <v>0</v>
      </c>
      <c r="AK551" s="271">
        <v>0</v>
      </c>
      <c r="AL551" s="271">
        <v>0</v>
      </c>
      <c r="AM551" s="272">
        <v>0</v>
      </c>
    </row>
    <row r="552" ht="17.25" spans="1:39">
      <c r="A552" s="282" t="s">
        <v>671</v>
      </c>
      <c r="B552" s="283" t="s">
        <v>3335</v>
      </c>
      <c r="C552" s="265" t="s">
        <v>703</v>
      </c>
      <c r="D552" s="283" t="s">
        <v>704</v>
      </c>
      <c r="E552" s="266">
        <v>4890</v>
      </c>
      <c r="F552" s="266">
        <v>129</v>
      </c>
      <c r="G552" s="266">
        <v>80</v>
      </c>
      <c r="H552" s="266">
        <v>0</v>
      </c>
      <c r="I552" s="266">
        <v>0</v>
      </c>
      <c r="J552" s="267">
        <v>7972</v>
      </c>
      <c r="K552" s="267">
        <v>121</v>
      </c>
      <c r="L552" s="267">
        <v>121</v>
      </c>
      <c r="M552" s="267">
        <v>3</v>
      </c>
      <c r="N552" s="267">
        <v>0</v>
      </c>
      <c r="O552" s="267">
        <v>7963</v>
      </c>
      <c r="P552" s="267">
        <v>134</v>
      </c>
      <c r="Q552" s="267">
        <v>134</v>
      </c>
      <c r="R552" s="267">
        <v>74</v>
      </c>
      <c r="S552" s="267">
        <v>0</v>
      </c>
      <c r="T552" s="268">
        <v>0.015</v>
      </c>
      <c r="U552" s="269">
        <v>217597</v>
      </c>
      <c r="V552" s="269">
        <v>3830</v>
      </c>
      <c r="W552" s="269">
        <v>3781</v>
      </c>
      <c r="X552" s="269">
        <v>0</v>
      </c>
      <c r="Y552" s="267">
        <v>3467</v>
      </c>
      <c r="Z552" s="270">
        <v>0.0176013456067869</v>
      </c>
      <c r="AA552" s="270">
        <v>0.0263803680981595</v>
      </c>
      <c r="AB552" s="270">
        <v>0.015178123432012</v>
      </c>
      <c r="AC552" s="271">
        <v>0.0168278287077735</v>
      </c>
      <c r="AD552" s="272">
        <v>0.0112022446661475</v>
      </c>
      <c r="AE552" s="273">
        <v>52226</v>
      </c>
      <c r="AF552" s="274">
        <v>911</v>
      </c>
      <c r="AG552" s="274">
        <v>0</v>
      </c>
      <c r="AH552" s="274">
        <v>50001</v>
      </c>
      <c r="AI552" s="274">
        <v>1020</v>
      </c>
      <c r="AJ552" s="274">
        <v>0</v>
      </c>
      <c r="AK552" s="271">
        <v>0.0174434189867116</v>
      </c>
      <c r="AL552" s="271">
        <v>0.0203995920081598</v>
      </c>
      <c r="AM552" s="272">
        <v>-0.00295617302144824</v>
      </c>
    </row>
    <row r="553" ht="17.25" spans="1:39">
      <c r="A553" s="282" t="s">
        <v>671</v>
      </c>
      <c r="B553" s="283" t="s">
        <v>3335</v>
      </c>
      <c r="C553" s="265" t="s">
        <v>705</v>
      </c>
      <c r="D553" s="283" t="s">
        <v>706</v>
      </c>
      <c r="E553" s="266">
        <v>0</v>
      </c>
      <c r="F553" s="266">
        <v>0</v>
      </c>
      <c r="G553" s="266">
        <v>0</v>
      </c>
      <c r="H553" s="266">
        <v>0</v>
      </c>
      <c r="I553" s="266">
        <v>0</v>
      </c>
      <c r="J553" s="267">
        <v>0</v>
      </c>
      <c r="K553" s="267">
        <v>0</v>
      </c>
      <c r="L553" s="267">
        <v>0</v>
      </c>
      <c r="M553" s="267">
        <v>0</v>
      </c>
      <c r="N553" s="267">
        <v>0</v>
      </c>
      <c r="O553" s="267">
        <v>0</v>
      </c>
      <c r="P553" s="267">
        <v>0</v>
      </c>
      <c r="Q553" s="267">
        <v>0</v>
      </c>
      <c r="R553" s="267">
        <v>0</v>
      </c>
      <c r="S553" s="267">
        <v>0</v>
      </c>
      <c r="T553" s="268">
        <v>0.015</v>
      </c>
      <c r="U553" s="269">
        <v>1</v>
      </c>
      <c r="V553" s="269">
        <v>1</v>
      </c>
      <c r="W553" s="269">
        <v>1</v>
      </c>
      <c r="X553" s="269">
        <v>0</v>
      </c>
      <c r="Y553" s="267">
        <v>1</v>
      </c>
      <c r="Z553" s="270">
        <v>1</v>
      </c>
      <c r="AA553" s="270">
        <v>0</v>
      </c>
      <c r="AB553" s="270">
        <v>0</v>
      </c>
      <c r="AC553" s="271">
        <v>0</v>
      </c>
      <c r="AD553" s="272">
        <v>0</v>
      </c>
      <c r="AE553" s="273">
        <v>1</v>
      </c>
      <c r="AF553" s="274">
        <v>1</v>
      </c>
      <c r="AG553" s="274">
        <v>0</v>
      </c>
      <c r="AH553" s="274">
        <v>0</v>
      </c>
      <c r="AI553" s="274">
        <v>0</v>
      </c>
      <c r="AJ553" s="274">
        <v>0</v>
      </c>
      <c r="AK553" s="271">
        <v>1</v>
      </c>
      <c r="AL553" s="271">
        <v>0</v>
      </c>
      <c r="AM553" s="272">
        <v>1</v>
      </c>
    </row>
    <row r="554" ht="17.25" spans="1:39">
      <c r="A554" s="282" t="s">
        <v>671</v>
      </c>
      <c r="B554" s="283" t="s">
        <v>3335</v>
      </c>
      <c r="C554" s="265" t="s">
        <v>707</v>
      </c>
      <c r="D554" s="283" t="s">
        <v>708</v>
      </c>
      <c r="E554" s="266">
        <v>6522</v>
      </c>
      <c r="F554" s="266">
        <v>140</v>
      </c>
      <c r="G554" s="266">
        <v>91</v>
      </c>
      <c r="H554" s="266">
        <v>1</v>
      </c>
      <c r="I554" s="266">
        <v>0</v>
      </c>
      <c r="J554" s="267">
        <v>10690</v>
      </c>
      <c r="K554" s="267">
        <v>201</v>
      </c>
      <c r="L554" s="267">
        <v>201</v>
      </c>
      <c r="M554" s="267">
        <v>63</v>
      </c>
      <c r="N554" s="267">
        <v>0</v>
      </c>
      <c r="O554" s="267">
        <v>10335</v>
      </c>
      <c r="P554" s="267">
        <v>198</v>
      </c>
      <c r="Q554" s="267">
        <v>198</v>
      </c>
      <c r="R554" s="267">
        <v>122</v>
      </c>
      <c r="S554" s="267">
        <v>0</v>
      </c>
      <c r="T554" s="268">
        <v>0.015</v>
      </c>
      <c r="U554" s="269">
        <v>294618</v>
      </c>
      <c r="V554" s="269">
        <v>5165</v>
      </c>
      <c r="W554" s="269">
        <v>5115</v>
      </c>
      <c r="X554" s="269">
        <v>4</v>
      </c>
      <c r="Y554" s="267">
        <v>4725</v>
      </c>
      <c r="Z554" s="270">
        <v>0.0175175990604783</v>
      </c>
      <c r="AA554" s="270">
        <v>0.0214658080343453</v>
      </c>
      <c r="AB554" s="270">
        <v>0.0188026192703461</v>
      </c>
      <c r="AC554" s="271">
        <v>0.0191582002902758</v>
      </c>
      <c r="AD554" s="272">
        <v>0.00266318876399918</v>
      </c>
      <c r="AE554" s="273">
        <v>68370</v>
      </c>
      <c r="AF554" s="274">
        <v>1336</v>
      </c>
      <c r="AG554" s="274">
        <v>0</v>
      </c>
      <c r="AH554" s="274">
        <v>66850</v>
      </c>
      <c r="AI554" s="274">
        <v>1180</v>
      </c>
      <c r="AJ554" s="274">
        <v>1</v>
      </c>
      <c r="AK554" s="271">
        <v>0.0195407342401638</v>
      </c>
      <c r="AL554" s="271">
        <v>0.0176364996260284</v>
      </c>
      <c r="AM554" s="272">
        <v>0.00190423461413539</v>
      </c>
    </row>
    <row r="555" ht="17.25" spans="1:39">
      <c r="A555" s="282" t="s">
        <v>671</v>
      </c>
      <c r="B555" s="283" t="s">
        <v>3335</v>
      </c>
      <c r="C555" s="265" t="s">
        <v>709</v>
      </c>
      <c r="D555" s="283" t="s">
        <v>710</v>
      </c>
      <c r="E555" s="266">
        <v>184</v>
      </c>
      <c r="F555" s="266">
        <v>1</v>
      </c>
      <c r="G555" s="266">
        <v>0</v>
      </c>
      <c r="H555" s="266">
        <v>0</v>
      </c>
      <c r="I555" s="266">
        <v>0</v>
      </c>
      <c r="J555" s="267">
        <v>183</v>
      </c>
      <c r="K555" s="267">
        <v>0</v>
      </c>
      <c r="L555" s="267">
        <v>0</v>
      </c>
      <c r="M555" s="267">
        <v>0</v>
      </c>
      <c r="N555" s="267">
        <v>0</v>
      </c>
      <c r="O555" s="267">
        <v>335</v>
      </c>
      <c r="P555" s="267">
        <v>2</v>
      </c>
      <c r="Q555" s="267">
        <v>2</v>
      </c>
      <c r="R555" s="267">
        <v>1</v>
      </c>
      <c r="S555" s="267">
        <v>0</v>
      </c>
      <c r="T555" s="268">
        <v>0.015</v>
      </c>
      <c r="U555" s="269">
        <v>4712</v>
      </c>
      <c r="V555" s="269">
        <v>96</v>
      </c>
      <c r="W555" s="269">
        <v>95</v>
      </c>
      <c r="X555" s="269">
        <v>0</v>
      </c>
      <c r="Y555" s="267">
        <v>94</v>
      </c>
      <c r="Z555" s="270">
        <v>0.0203735144312394</v>
      </c>
      <c r="AA555" s="270">
        <v>0.00543478260869565</v>
      </c>
      <c r="AB555" s="270">
        <v>0</v>
      </c>
      <c r="AC555" s="271">
        <v>0.00597014925373134</v>
      </c>
      <c r="AD555" s="272">
        <v>0.00543478260869565</v>
      </c>
      <c r="AE555" s="273">
        <v>1285</v>
      </c>
      <c r="AF555" s="274">
        <v>29</v>
      </c>
      <c r="AG555" s="274">
        <v>0</v>
      </c>
      <c r="AH555" s="274">
        <v>1090</v>
      </c>
      <c r="AI555" s="274">
        <v>32</v>
      </c>
      <c r="AJ555" s="274">
        <v>0</v>
      </c>
      <c r="AK555" s="271">
        <v>0.022568093385214</v>
      </c>
      <c r="AL555" s="271">
        <v>0.0293577981651376</v>
      </c>
      <c r="AM555" s="272">
        <v>-0.00678970477992361</v>
      </c>
    </row>
    <row r="556" ht="17.25" spans="1:39">
      <c r="A556" s="282" t="s">
        <v>671</v>
      </c>
      <c r="B556" s="283" t="s">
        <v>3335</v>
      </c>
      <c r="C556" s="265" t="s">
        <v>711</v>
      </c>
      <c r="D556" s="283" t="s">
        <v>712</v>
      </c>
      <c r="E556" s="266">
        <v>0</v>
      </c>
      <c r="F556" s="266">
        <v>0</v>
      </c>
      <c r="G556" s="266">
        <v>0</v>
      </c>
      <c r="H556" s="266">
        <v>0</v>
      </c>
      <c r="I556" s="266">
        <v>0</v>
      </c>
      <c r="J556" s="267">
        <v>0</v>
      </c>
      <c r="K556" s="267">
        <v>0</v>
      </c>
      <c r="L556" s="267">
        <v>0</v>
      </c>
      <c r="M556" s="267">
        <v>0</v>
      </c>
      <c r="N556" s="267">
        <v>0</v>
      </c>
      <c r="O556" s="267">
        <v>11</v>
      </c>
      <c r="P556" s="267">
        <v>0</v>
      </c>
      <c r="Q556" s="267">
        <v>0</v>
      </c>
      <c r="R556" s="267">
        <v>0</v>
      </c>
      <c r="S556" s="267">
        <v>0</v>
      </c>
      <c r="T556" s="268">
        <v>0.015</v>
      </c>
      <c r="U556" s="269">
        <v>433</v>
      </c>
      <c r="V556" s="269">
        <v>6</v>
      </c>
      <c r="W556" s="269">
        <v>6</v>
      </c>
      <c r="X556" s="269">
        <v>0</v>
      </c>
      <c r="Y556" s="267">
        <v>6</v>
      </c>
      <c r="Z556" s="270">
        <v>0.0138568129330254</v>
      </c>
      <c r="AA556" s="270">
        <v>0</v>
      </c>
      <c r="AB556" s="270">
        <v>0</v>
      </c>
      <c r="AC556" s="271">
        <v>0</v>
      </c>
      <c r="AD556" s="272">
        <v>0</v>
      </c>
      <c r="AE556" s="273">
        <v>88</v>
      </c>
      <c r="AF556" s="274">
        <v>2</v>
      </c>
      <c r="AG556" s="274">
        <v>0</v>
      </c>
      <c r="AH556" s="274">
        <v>135</v>
      </c>
      <c r="AI556" s="274">
        <v>3</v>
      </c>
      <c r="AJ556" s="274">
        <v>0</v>
      </c>
      <c r="AK556" s="271">
        <v>0.0227272727272727</v>
      </c>
      <c r="AL556" s="271">
        <v>0.0222222222222222</v>
      </c>
      <c r="AM556" s="272">
        <v>0.000505050505050505</v>
      </c>
    </row>
    <row r="557" ht="17.25" spans="1:39">
      <c r="A557" s="282" t="s">
        <v>671</v>
      </c>
      <c r="B557" s="283" t="s">
        <v>3335</v>
      </c>
      <c r="C557" s="265" t="s">
        <v>713</v>
      </c>
      <c r="D557" s="283" t="s">
        <v>714</v>
      </c>
      <c r="E557" s="266">
        <v>144</v>
      </c>
      <c r="F557" s="266">
        <v>1</v>
      </c>
      <c r="G557" s="266">
        <v>1</v>
      </c>
      <c r="H557" s="266">
        <v>0</v>
      </c>
      <c r="I557" s="266">
        <v>0</v>
      </c>
      <c r="J557" s="267">
        <v>0</v>
      </c>
      <c r="K557" s="267">
        <v>0</v>
      </c>
      <c r="L557" s="267">
        <v>0</v>
      </c>
      <c r="M557" s="267">
        <v>0</v>
      </c>
      <c r="N557" s="267">
        <v>0</v>
      </c>
      <c r="O557" s="267">
        <v>59</v>
      </c>
      <c r="P557" s="267">
        <v>0</v>
      </c>
      <c r="Q557" s="267">
        <v>0</v>
      </c>
      <c r="R557" s="267">
        <v>0</v>
      </c>
      <c r="S557" s="267">
        <v>0</v>
      </c>
      <c r="T557" s="268">
        <v>0.015</v>
      </c>
      <c r="U557" s="269">
        <v>2192</v>
      </c>
      <c r="V557" s="269">
        <v>2</v>
      </c>
      <c r="W557" s="269">
        <v>2</v>
      </c>
      <c r="X557" s="269">
        <v>0</v>
      </c>
      <c r="Y557" s="267">
        <v>1</v>
      </c>
      <c r="Z557" s="270">
        <v>0.000912408759124088</v>
      </c>
      <c r="AA557" s="270">
        <v>0.00694444444444444</v>
      </c>
      <c r="AB557" s="270">
        <v>0</v>
      </c>
      <c r="AC557" s="271">
        <v>0</v>
      </c>
      <c r="AD557" s="272">
        <v>0.00694444444444444</v>
      </c>
      <c r="AE557" s="273">
        <v>616</v>
      </c>
      <c r="AF557" s="274">
        <v>1</v>
      </c>
      <c r="AG557" s="274">
        <v>0</v>
      </c>
      <c r="AH557" s="274">
        <v>415</v>
      </c>
      <c r="AI557" s="274">
        <v>0</v>
      </c>
      <c r="AJ557" s="274">
        <v>0</v>
      </c>
      <c r="AK557" s="271">
        <v>0.00162337662337662</v>
      </c>
      <c r="AL557" s="271">
        <v>0</v>
      </c>
      <c r="AM557" s="272">
        <v>0.00162337662337662</v>
      </c>
    </row>
    <row r="558" ht="17.25" spans="1:39">
      <c r="A558" s="282" t="s">
        <v>671</v>
      </c>
      <c r="B558" s="283" t="s">
        <v>3335</v>
      </c>
      <c r="C558" s="265" t="s">
        <v>715</v>
      </c>
      <c r="D558" s="283" t="s">
        <v>716</v>
      </c>
      <c r="E558" s="266">
        <v>73</v>
      </c>
      <c r="F558" s="266">
        <v>0</v>
      </c>
      <c r="G558" s="266">
        <v>0</v>
      </c>
      <c r="H558" s="266">
        <v>0</v>
      </c>
      <c r="I558" s="266">
        <v>0</v>
      </c>
      <c r="J558" s="267">
        <v>0</v>
      </c>
      <c r="K558" s="267">
        <v>1</v>
      </c>
      <c r="L558" s="267">
        <v>1</v>
      </c>
      <c r="M558" s="267">
        <v>1</v>
      </c>
      <c r="N558" s="267">
        <v>0</v>
      </c>
      <c r="O558" s="267">
        <v>767</v>
      </c>
      <c r="P558" s="267">
        <v>0</v>
      </c>
      <c r="Q558" s="267">
        <v>0</v>
      </c>
      <c r="R558" s="267">
        <v>0</v>
      </c>
      <c r="S558" s="267">
        <v>0</v>
      </c>
      <c r="T558" s="268">
        <v>0.015</v>
      </c>
      <c r="U558" s="269">
        <v>13051</v>
      </c>
      <c r="V558" s="269">
        <v>104</v>
      </c>
      <c r="W558" s="269">
        <v>104</v>
      </c>
      <c r="X558" s="269">
        <v>0</v>
      </c>
      <c r="Y558" s="267">
        <v>104</v>
      </c>
      <c r="Z558" s="270">
        <v>0.00796873802773734</v>
      </c>
      <c r="AA558" s="270">
        <v>0</v>
      </c>
      <c r="AB558" s="270">
        <v>0</v>
      </c>
      <c r="AC558" s="271">
        <v>0</v>
      </c>
      <c r="AD558" s="272">
        <v>0</v>
      </c>
      <c r="AE558" s="273">
        <v>2450</v>
      </c>
      <c r="AF558" s="274">
        <v>14</v>
      </c>
      <c r="AG558" s="274">
        <v>0</v>
      </c>
      <c r="AH558" s="274">
        <v>3324</v>
      </c>
      <c r="AI558" s="274">
        <v>35</v>
      </c>
      <c r="AJ558" s="274">
        <v>0</v>
      </c>
      <c r="AK558" s="271">
        <v>0.00571428571428571</v>
      </c>
      <c r="AL558" s="271">
        <v>0.0105294825511432</v>
      </c>
      <c r="AM558" s="272">
        <v>-0.00481519683685749</v>
      </c>
    </row>
    <row r="559" ht="17.25" spans="1:39">
      <c r="A559" s="282" t="s">
        <v>671</v>
      </c>
      <c r="B559" s="283" t="s">
        <v>3335</v>
      </c>
      <c r="C559" s="265" t="s">
        <v>717</v>
      </c>
      <c r="D559" s="283" t="s">
        <v>718</v>
      </c>
      <c r="E559" s="266">
        <v>1201</v>
      </c>
      <c r="F559" s="266">
        <v>5</v>
      </c>
      <c r="G559" s="266">
        <v>5</v>
      </c>
      <c r="H559" s="266">
        <v>1</v>
      </c>
      <c r="I559" s="266">
        <v>0</v>
      </c>
      <c r="J559" s="267">
        <v>7</v>
      </c>
      <c r="K559" s="267">
        <v>0</v>
      </c>
      <c r="L559" s="267">
        <v>0</v>
      </c>
      <c r="M559" s="267">
        <v>0</v>
      </c>
      <c r="N559" s="267">
        <v>0</v>
      </c>
      <c r="O559" s="267">
        <v>343</v>
      </c>
      <c r="P559" s="267">
        <v>1</v>
      </c>
      <c r="Q559" s="267">
        <v>1</v>
      </c>
      <c r="R559" s="267">
        <v>1</v>
      </c>
      <c r="S559" s="267">
        <v>0</v>
      </c>
      <c r="T559" s="268">
        <v>0.015</v>
      </c>
      <c r="U559" s="269">
        <v>15199</v>
      </c>
      <c r="V559" s="269">
        <v>41</v>
      </c>
      <c r="W559" s="269">
        <v>41</v>
      </c>
      <c r="X559" s="269">
        <v>0</v>
      </c>
      <c r="Y559" s="267">
        <v>34</v>
      </c>
      <c r="Z559" s="270">
        <v>0.00269754589117705</v>
      </c>
      <c r="AA559" s="270">
        <v>0.00416319733555371</v>
      </c>
      <c r="AB559" s="270">
        <v>0</v>
      </c>
      <c r="AC559" s="271">
        <v>0.00291545189504373</v>
      </c>
      <c r="AD559" s="272">
        <v>0.00416319733555371</v>
      </c>
      <c r="AE559" s="273">
        <v>4964</v>
      </c>
      <c r="AF559" s="274">
        <v>15</v>
      </c>
      <c r="AG559" s="274">
        <v>0</v>
      </c>
      <c r="AH559" s="274">
        <v>4335</v>
      </c>
      <c r="AI559" s="274">
        <v>6</v>
      </c>
      <c r="AJ559" s="274">
        <v>0</v>
      </c>
      <c r="AK559" s="271">
        <v>0.00302175664786463</v>
      </c>
      <c r="AL559" s="271">
        <v>0.0013840830449827</v>
      </c>
      <c r="AM559" s="272">
        <v>0.00163767360288193</v>
      </c>
    </row>
    <row r="560" ht="17.25" spans="1:39">
      <c r="A560" s="282" t="s">
        <v>719</v>
      </c>
      <c r="B560" s="283" t="s">
        <v>3336</v>
      </c>
      <c r="C560" s="265" t="s">
        <v>721</v>
      </c>
      <c r="D560" s="283" t="s">
        <v>722</v>
      </c>
      <c r="E560" s="266">
        <v>3345</v>
      </c>
      <c r="F560" s="266">
        <v>74</v>
      </c>
      <c r="G560" s="266">
        <v>61</v>
      </c>
      <c r="H560" s="266">
        <v>1</v>
      </c>
      <c r="I560" s="266">
        <v>0</v>
      </c>
      <c r="J560" s="267">
        <v>4100</v>
      </c>
      <c r="K560" s="267">
        <v>87</v>
      </c>
      <c r="L560" s="267">
        <v>87</v>
      </c>
      <c r="M560" s="267">
        <v>11</v>
      </c>
      <c r="N560" s="267">
        <v>0</v>
      </c>
      <c r="O560" s="267">
        <v>3624</v>
      </c>
      <c r="P560" s="267">
        <v>59</v>
      </c>
      <c r="Q560" s="267">
        <v>59</v>
      </c>
      <c r="R560" s="267">
        <v>30</v>
      </c>
      <c r="S560" s="267">
        <v>0</v>
      </c>
      <c r="T560" s="268">
        <v>0.015</v>
      </c>
      <c r="U560" s="269">
        <v>117859</v>
      </c>
      <c r="V560" s="269">
        <v>2086</v>
      </c>
      <c r="W560" s="269">
        <v>2072</v>
      </c>
      <c r="X560" s="269">
        <v>0</v>
      </c>
      <c r="Y560" s="267">
        <v>1868</v>
      </c>
      <c r="Z560" s="270">
        <v>0.0176991150442478</v>
      </c>
      <c r="AA560" s="270">
        <v>0.0221225710014948</v>
      </c>
      <c r="AB560" s="270">
        <v>0.021219512195122</v>
      </c>
      <c r="AC560" s="271">
        <v>0.016280353200883</v>
      </c>
      <c r="AD560" s="272">
        <v>0.000903058806372814</v>
      </c>
      <c r="AE560" s="273">
        <v>27331</v>
      </c>
      <c r="AF560" s="274">
        <v>553</v>
      </c>
      <c r="AG560" s="274">
        <v>0</v>
      </c>
      <c r="AH560" s="274">
        <v>27481</v>
      </c>
      <c r="AI560" s="274">
        <v>480</v>
      </c>
      <c r="AJ560" s="274">
        <v>0</v>
      </c>
      <c r="AK560" s="271">
        <v>0.020233434561487</v>
      </c>
      <c r="AL560" s="271">
        <v>0.0174666132964594</v>
      </c>
      <c r="AM560" s="272">
        <v>0.00276682126502758</v>
      </c>
    </row>
    <row r="561" ht="17.25" spans="1:39">
      <c r="A561" s="282" t="s">
        <v>719</v>
      </c>
      <c r="B561" s="283" t="s">
        <v>3336</v>
      </c>
      <c r="C561" s="265" t="s">
        <v>723</v>
      </c>
      <c r="D561" s="283" t="s">
        <v>723</v>
      </c>
      <c r="E561" s="266">
        <v>2316</v>
      </c>
      <c r="F561" s="266">
        <v>43</v>
      </c>
      <c r="G561" s="266">
        <v>35</v>
      </c>
      <c r="H561" s="266">
        <v>6</v>
      </c>
      <c r="I561" s="266">
        <v>0</v>
      </c>
      <c r="J561" s="267">
        <v>3110</v>
      </c>
      <c r="K561" s="267">
        <v>38</v>
      </c>
      <c r="L561" s="267">
        <v>38</v>
      </c>
      <c r="M561" s="267">
        <v>16</v>
      </c>
      <c r="N561" s="267">
        <v>0</v>
      </c>
      <c r="O561" s="267">
        <v>2638</v>
      </c>
      <c r="P561" s="267">
        <v>25</v>
      </c>
      <c r="Q561" s="267">
        <v>24</v>
      </c>
      <c r="R561" s="267">
        <v>23</v>
      </c>
      <c r="S561" s="267">
        <v>0</v>
      </c>
      <c r="T561" s="268">
        <v>0.015</v>
      </c>
      <c r="U561" s="269">
        <v>87438</v>
      </c>
      <c r="V561" s="269">
        <v>1386</v>
      </c>
      <c r="W561" s="269">
        <v>1375</v>
      </c>
      <c r="X561" s="269">
        <v>0</v>
      </c>
      <c r="Y561" s="267">
        <v>1300</v>
      </c>
      <c r="Z561" s="270">
        <v>0.0158512317299115</v>
      </c>
      <c r="AA561" s="270">
        <v>0.018566493955095</v>
      </c>
      <c r="AB561" s="270">
        <v>0.0122186495176849</v>
      </c>
      <c r="AC561" s="271">
        <v>0.00947687642153146</v>
      </c>
      <c r="AD561" s="272">
        <v>0.0063478444374101</v>
      </c>
      <c r="AE561" s="273">
        <v>19772</v>
      </c>
      <c r="AF561" s="274">
        <v>302</v>
      </c>
      <c r="AG561" s="274">
        <v>0</v>
      </c>
      <c r="AH561" s="274">
        <v>21384</v>
      </c>
      <c r="AI561" s="274">
        <v>383</v>
      </c>
      <c r="AJ561" s="274">
        <v>0</v>
      </c>
      <c r="AK561" s="271">
        <v>0.0152741250252883</v>
      </c>
      <c r="AL561" s="271">
        <v>0.0179105873550318</v>
      </c>
      <c r="AM561" s="272">
        <v>-0.00263646232974351</v>
      </c>
    </row>
    <row r="562" ht="17.25" spans="1:39">
      <c r="A562" s="282" t="s">
        <v>719</v>
      </c>
      <c r="B562" s="283" t="s">
        <v>3336</v>
      </c>
      <c r="C562" s="265" t="s">
        <v>724</v>
      </c>
      <c r="D562" s="283" t="s">
        <v>724</v>
      </c>
      <c r="E562" s="266">
        <v>3142</v>
      </c>
      <c r="F562" s="266">
        <v>68</v>
      </c>
      <c r="G562" s="266">
        <v>52</v>
      </c>
      <c r="H562" s="266">
        <v>1</v>
      </c>
      <c r="I562" s="266">
        <v>0</v>
      </c>
      <c r="J562" s="267">
        <v>3845</v>
      </c>
      <c r="K562" s="267">
        <v>52</v>
      </c>
      <c r="L562" s="267">
        <v>52</v>
      </c>
      <c r="M562" s="267">
        <v>4</v>
      </c>
      <c r="N562" s="267">
        <v>0</v>
      </c>
      <c r="O562" s="267">
        <v>3640</v>
      </c>
      <c r="P562" s="267">
        <v>56</v>
      </c>
      <c r="Q562" s="267">
        <v>56</v>
      </c>
      <c r="R562" s="267">
        <v>32</v>
      </c>
      <c r="S562" s="267">
        <v>0</v>
      </c>
      <c r="T562" s="268">
        <v>0.015</v>
      </c>
      <c r="U562" s="269">
        <v>107382</v>
      </c>
      <c r="V562" s="269">
        <v>1715</v>
      </c>
      <c r="W562" s="269">
        <v>1698</v>
      </c>
      <c r="X562" s="269">
        <v>0</v>
      </c>
      <c r="Y562" s="267">
        <v>1535</v>
      </c>
      <c r="Z562" s="270">
        <v>0.0159710193514742</v>
      </c>
      <c r="AA562" s="270">
        <v>0.0216422660725652</v>
      </c>
      <c r="AB562" s="270">
        <v>0.0135240572171651</v>
      </c>
      <c r="AC562" s="271">
        <v>0.0153846153846154</v>
      </c>
      <c r="AD562" s="272">
        <v>0.0081182088554001</v>
      </c>
      <c r="AE562" s="273">
        <v>25128</v>
      </c>
      <c r="AF562" s="274">
        <v>383</v>
      </c>
      <c r="AG562" s="274">
        <v>0</v>
      </c>
      <c r="AH562" s="274">
        <v>25877</v>
      </c>
      <c r="AI562" s="274">
        <v>420</v>
      </c>
      <c r="AJ562" s="274">
        <v>0</v>
      </c>
      <c r="AK562" s="271">
        <v>0.0152419611588666</v>
      </c>
      <c r="AL562" s="271">
        <v>0.0162306295165591</v>
      </c>
      <c r="AM562" s="272">
        <v>-0.000988668357692506</v>
      </c>
    </row>
    <row r="563" ht="17.25" spans="1:39">
      <c r="A563" s="282" t="s">
        <v>719</v>
      </c>
      <c r="B563" s="283" t="s">
        <v>3336</v>
      </c>
      <c r="C563" s="265" t="s">
        <v>725</v>
      </c>
      <c r="D563" s="283" t="s">
        <v>726</v>
      </c>
      <c r="E563" s="266">
        <v>3994</v>
      </c>
      <c r="F563" s="266">
        <v>76</v>
      </c>
      <c r="G563" s="266">
        <v>61</v>
      </c>
      <c r="H563" s="266">
        <v>0</v>
      </c>
      <c r="I563" s="266">
        <v>0</v>
      </c>
      <c r="J563" s="267">
        <v>4758</v>
      </c>
      <c r="K563" s="267">
        <v>68</v>
      </c>
      <c r="L563" s="267">
        <v>68</v>
      </c>
      <c r="M563" s="267">
        <v>7</v>
      </c>
      <c r="N563" s="267">
        <v>0</v>
      </c>
      <c r="O563" s="267">
        <v>4586</v>
      </c>
      <c r="P563" s="267">
        <v>73</v>
      </c>
      <c r="Q563" s="267">
        <v>73</v>
      </c>
      <c r="R563" s="267">
        <v>36</v>
      </c>
      <c r="S563" s="267">
        <v>0</v>
      </c>
      <c r="T563" s="268">
        <v>0.015</v>
      </c>
      <c r="U563" s="269">
        <v>146636</v>
      </c>
      <c r="V563" s="269">
        <v>2099</v>
      </c>
      <c r="W563" s="269">
        <v>2084</v>
      </c>
      <c r="X563" s="269">
        <v>1</v>
      </c>
      <c r="Y563" s="267">
        <v>1897</v>
      </c>
      <c r="Z563" s="270">
        <v>0.01430753703047</v>
      </c>
      <c r="AA563" s="270">
        <v>0.0190285428142213</v>
      </c>
      <c r="AB563" s="270">
        <v>0.014291719209752</v>
      </c>
      <c r="AC563" s="271">
        <v>0.0159180113388574</v>
      </c>
      <c r="AD563" s="272">
        <v>0.00473682360446934</v>
      </c>
      <c r="AE563" s="273">
        <v>33066</v>
      </c>
      <c r="AF563" s="274">
        <v>525</v>
      </c>
      <c r="AG563" s="274">
        <v>0</v>
      </c>
      <c r="AH563" s="274">
        <v>35819</v>
      </c>
      <c r="AI563" s="274">
        <v>514</v>
      </c>
      <c r="AJ563" s="274">
        <v>0</v>
      </c>
      <c r="AK563" s="271">
        <v>0.0158773362366177</v>
      </c>
      <c r="AL563" s="271">
        <v>0.0143499260169184</v>
      </c>
      <c r="AM563" s="272">
        <v>0.00152741021969928</v>
      </c>
    </row>
    <row r="564" ht="17.25" spans="1:39">
      <c r="A564" s="282" t="s">
        <v>719</v>
      </c>
      <c r="B564" s="283" t="s">
        <v>3336</v>
      </c>
      <c r="C564" s="265" t="s">
        <v>727</v>
      </c>
      <c r="D564" s="283" t="s">
        <v>728</v>
      </c>
      <c r="E564" s="266">
        <v>2470</v>
      </c>
      <c r="F564" s="266">
        <v>32</v>
      </c>
      <c r="G564" s="266">
        <v>24</v>
      </c>
      <c r="H564" s="266">
        <v>1</v>
      </c>
      <c r="I564" s="266">
        <v>0</v>
      </c>
      <c r="J564" s="267">
        <v>3303</v>
      </c>
      <c r="K564" s="267">
        <v>39</v>
      </c>
      <c r="L564" s="267">
        <v>39</v>
      </c>
      <c r="M564" s="267">
        <v>0</v>
      </c>
      <c r="N564" s="267">
        <v>0</v>
      </c>
      <c r="O564" s="267">
        <v>2788</v>
      </c>
      <c r="P564" s="267">
        <v>46</v>
      </c>
      <c r="Q564" s="267">
        <v>46</v>
      </c>
      <c r="R564" s="267">
        <v>16</v>
      </c>
      <c r="S564" s="267">
        <v>0</v>
      </c>
      <c r="T564" s="268">
        <v>0.015</v>
      </c>
      <c r="U564" s="269">
        <v>88940</v>
      </c>
      <c r="V564" s="269">
        <v>1105</v>
      </c>
      <c r="W564" s="269">
        <v>1096</v>
      </c>
      <c r="X564" s="269">
        <v>0</v>
      </c>
      <c r="Y564" s="267">
        <v>984</v>
      </c>
      <c r="Z564" s="270">
        <v>0.0124241061389701</v>
      </c>
      <c r="AA564" s="270">
        <v>0.0129554655870445</v>
      </c>
      <c r="AB564" s="270">
        <v>0.0118074477747502</v>
      </c>
      <c r="AC564" s="271">
        <v>0.0164992826398852</v>
      </c>
      <c r="AD564" s="272">
        <v>0.00114801781229431</v>
      </c>
      <c r="AE564" s="273">
        <v>20630</v>
      </c>
      <c r="AF564" s="274">
        <v>272</v>
      </c>
      <c r="AG564" s="274">
        <v>0</v>
      </c>
      <c r="AH564" s="274">
        <v>21536</v>
      </c>
      <c r="AI564" s="274">
        <v>275</v>
      </c>
      <c r="AJ564" s="274">
        <v>0</v>
      </c>
      <c r="AK564" s="271">
        <v>0.0131846825012118</v>
      </c>
      <c r="AL564" s="271">
        <v>0.0127693164933135</v>
      </c>
      <c r="AM564" s="272">
        <v>0.000415366007898306</v>
      </c>
    </row>
    <row r="565" ht="17.25" spans="1:39">
      <c r="A565" s="282" t="s">
        <v>719</v>
      </c>
      <c r="B565" s="283" t="s">
        <v>3336</v>
      </c>
      <c r="C565" s="265" t="s">
        <v>729</v>
      </c>
      <c r="D565" s="283" t="s">
        <v>729</v>
      </c>
      <c r="E565" s="266">
        <v>3418</v>
      </c>
      <c r="F565" s="266">
        <v>59</v>
      </c>
      <c r="G565" s="266">
        <v>48</v>
      </c>
      <c r="H565" s="266">
        <v>2</v>
      </c>
      <c r="I565" s="266">
        <v>0</v>
      </c>
      <c r="J565" s="267">
        <v>4523</v>
      </c>
      <c r="K565" s="267">
        <v>86</v>
      </c>
      <c r="L565" s="267">
        <v>86</v>
      </c>
      <c r="M565" s="267">
        <v>17</v>
      </c>
      <c r="N565" s="267">
        <v>0</v>
      </c>
      <c r="O565" s="267">
        <v>3859</v>
      </c>
      <c r="P565" s="267">
        <v>64</v>
      </c>
      <c r="Q565" s="267">
        <v>64</v>
      </c>
      <c r="R565" s="267">
        <v>38</v>
      </c>
      <c r="S565" s="267">
        <v>0</v>
      </c>
      <c r="T565" s="268">
        <v>0.015</v>
      </c>
      <c r="U565" s="269">
        <v>119724</v>
      </c>
      <c r="V565" s="269">
        <v>1886</v>
      </c>
      <c r="W565" s="269">
        <v>1875</v>
      </c>
      <c r="X565" s="269">
        <v>0</v>
      </c>
      <c r="Y565" s="267">
        <v>1697</v>
      </c>
      <c r="Z565" s="270">
        <v>0.0157528983328322</v>
      </c>
      <c r="AA565" s="270">
        <v>0.0172615564657695</v>
      </c>
      <c r="AB565" s="270">
        <v>0.0190139288083131</v>
      </c>
      <c r="AC565" s="271">
        <v>0.0165846074112464</v>
      </c>
      <c r="AD565" s="272">
        <v>-0.00175237234254361</v>
      </c>
      <c r="AE565" s="273">
        <v>28235</v>
      </c>
      <c r="AF565" s="274">
        <v>475</v>
      </c>
      <c r="AG565" s="274">
        <v>0</v>
      </c>
      <c r="AH565" s="274">
        <v>28852</v>
      </c>
      <c r="AI565" s="274">
        <v>456</v>
      </c>
      <c r="AJ565" s="274">
        <v>0</v>
      </c>
      <c r="AK565" s="271">
        <v>0.0168230919072074</v>
      </c>
      <c r="AL565" s="271">
        <v>0.015804796894496</v>
      </c>
      <c r="AM565" s="272">
        <v>0.00101829501271132</v>
      </c>
    </row>
    <row r="566" ht="17.25" spans="1:39">
      <c r="A566" s="282" t="s">
        <v>719</v>
      </c>
      <c r="B566" s="283" t="s">
        <v>3336</v>
      </c>
      <c r="C566" s="265" t="s">
        <v>730</v>
      </c>
      <c r="D566" s="283" t="s">
        <v>730</v>
      </c>
      <c r="E566" s="266">
        <v>2616</v>
      </c>
      <c r="F566" s="266">
        <v>31</v>
      </c>
      <c r="G566" s="266">
        <v>16</v>
      </c>
      <c r="H566" s="266">
        <v>0</v>
      </c>
      <c r="I566" s="266">
        <v>0</v>
      </c>
      <c r="J566" s="267">
        <v>3520</v>
      </c>
      <c r="K566" s="267">
        <v>52</v>
      </c>
      <c r="L566" s="267">
        <v>52</v>
      </c>
      <c r="M566" s="267">
        <v>13</v>
      </c>
      <c r="N566" s="267">
        <v>0</v>
      </c>
      <c r="O566" s="267">
        <v>3017</v>
      </c>
      <c r="P566" s="267">
        <v>45</v>
      </c>
      <c r="Q566" s="267">
        <v>45</v>
      </c>
      <c r="R566" s="267">
        <v>25</v>
      </c>
      <c r="S566" s="267">
        <v>0</v>
      </c>
      <c r="T566" s="268">
        <v>0.015</v>
      </c>
      <c r="U566" s="269">
        <v>94082</v>
      </c>
      <c r="V566" s="269">
        <v>1245</v>
      </c>
      <c r="W566" s="269">
        <v>1229</v>
      </c>
      <c r="X566" s="269">
        <v>7</v>
      </c>
      <c r="Y566" s="267">
        <v>1125</v>
      </c>
      <c r="Z566" s="270">
        <v>0.0131587338704534</v>
      </c>
      <c r="AA566" s="270">
        <v>0.0118501529051988</v>
      </c>
      <c r="AB566" s="270">
        <v>0.0147727272727273</v>
      </c>
      <c r="AC566" s="271">
        <v>0.0149154789526019</v>
      </c>
      <c r="AD566" s="272">
        <v>-0.0029225743675285</v>
      </c>
      <c r="AE566" s="273">
        <v>22122</v>
      </c>
      <c r="AF566" s="274">
        <v>293</v>
      </c>
      <c r="AG566" s="274">
        <v>0</v>
      </c>
      <c r="AH566" s="274">
        <v>22571</v>
      </c>
      <c r="AI566" s="274">
        <v>281</v>
      </c>
      <c r="AJ566" s="274">
        <v>0</v>
      </c>
      <c r="AK566" s="271">
        <v>0.0132447337492089</v>
      </c>
      <c r="AL566" s="271">
        <v>0.0124496034734837</v>
      </c>
      <c r="AM566" s="272">
        <v>0.000795130275725258</v>
      </c>
    </row>
    <row r="567" ht="17.25" spans="1:39">
      <c r="A567" s="282" t="s">
        <v>719</v>
      </c>
      <c r="B567" s="283" t="s">
        <v>3336</v>
      </c>
      <c r="C567" s="265" t="s">
        <v>731</v>
      </c>
      <c r="D567" s="283" t="s">
        <v>731</v>
      </c>
      <c r="E567" s="266">
        <v>1752</v>
      </c>
      <c r="F567" s="266">
        <v>35</v>
      </c>
      <c r="G567" s="266">
        <v>28</v>
      </c>
      <c r="H567" s="266">
        <v>0</v>
      </c>
      <c r="I567" s="266">
        <v>0</v>
      </c>
      <c r="J567" s="267">
        <v>1943</v>
      </c>
      <c r="K567" s="267">
        <v>33</v>
      </c>
      <c r="L567" s="267">
        <v>33</v>
      </c>
      <c r="M567" s="267">
        <v>7</v>
      </c>
      <c r="N567" s="267">
        <v>0</v>
      </c>
      <c r="O567" s="267">
        <v>1831</v>
      </c>
      <c r="P567" s="267">
        <v>34</v>
      </c>
      <c r="Q567" s="267">
        <v>34</v>
      </c>
      <c r="R567" s="267">
        <v>15</v>
      </c>
      <c r="S567" s="267">
        <v>0</v>
      </c>
      <c r="T567" s="268">
        <v>0.015</v>
      </c>
      <c r="U567" s="269">
        <v>58830</v>
      </c>
      <c r="V567" s="269">
        <v>951</v>
      </c>
      <c r="W567" s="269">
        <v>944</v>
      </c>
      <c r="X567" s="269">
        <v>2</v>
      </c>
      <c r="Y567" s="267">
        <v>859</v>
      </c>
      <c r="Z567" s="270">
        <v>0.0161312255651878</v>
      </c>
      <c r="AA567" s="270">
        <v>0.0199771689497717</v>
      </c>
      <c r="AB567" s="270">
        <v>0.0169840452907874</v>
      </c>
      <c r="AC567" s="271">
        <v>0.0185690879300928</v>
      </c>
      <c r="AD567" s="272">
        <v>0.00299312365898425</v>
      </c>
      <c r="AE567" s="273">
        <v>13393</v>
      </c>
      <c r="AF567" s="274">
        <v>216</v>
      </c>
      <c r="AG567" s="274">
        <v>0</v>
      </c>
      <c r="AH567" s="274">
        <v>13979</v>
      </c>
      <c r="AI567" s="274">
        <v>235</v>
      </c>
      <c r="AJ567" s="274">
        <v>1</v>
      </c>
      <c r="AK567" s="271">
        <v>0.016127827969835</v>
      </c>
      <c r="AL567" s="271">
        <v>0.0167393948064955</v>
      </c>
      <c r="AM567" s="272">
        <v>-0.000611566836660471</v>
      </c>
    </row>
    <row r="568" ht="17.25" spans="1:39">
      <c r="A568" s="282" t="s">
        <v>719</v>
      </c>
      <c r="B568" s="283" t="s">
        <v>3336</v>
      </c>
      <c r="C568" s="265" t="s">
        <v>732</v>
      </c>
      <c r="D568" s="283" t="s">
        <v>733</v>
      </c>
      <c r="E568" s="266">
        <v>2442</v>
      </c>
      <c r="F568" s="266">
        <v>52</v>
      </c>
      <c r="G568" s="266">
        <v>46</v>
      </c>
      <c r="H568" s="266">
        <v>0</v>
      </c>
      <c r="I568" s="266">
        <v>0</v>
      </c>
      <c r="J568" s="267">
        <v>2849</v>
      </c>
      <c r="K568" s="267">
        <v>52</v>
      </c>
      <c r="L568" s="267">
        <v>52</v>
      </c>
      <c r="M568" s="267">
        <v>8</v>
      </c>
      <c r="N568" s="267">
        <v>0</v>
      </c>
      <c r="O568" s="267">
        <v>2643</v>
      </c>
      <c r="P568" s="267">
        <v>54</v>
      </c>
      <c r="Q568" s="267">
        <v>54</v>
      </c>
      <c r="R568" s="267">
        <v>27</v>
      </c>
      <c r="S568" s="267">
        <v>0</v>
      </c>
      <c r="T568" s="268">
        <v>0.015</v>
      </c>
      <c r="U568" s="269">
        <v>82586</v>
      </c>
      <c r="V568" s="269">
        <v>1568</v>
      </c>
      <c r="W568" s="269">
        <v>1561</v>
      </c>
      <c r="X568" s="269">
        <v>2</v>
      </c>
      <c r="Y568" s="267">
        <v>1422</v>
      </c>
      <c r="Z568" s="270">
        <v>0.0189620516794614</v>
      </c>
      <c r="AA568" s="270">
        <v>0.0212940212940213</v>
      </c>
      <c r="AB568" s="270">
        <v>0.0182520182520183</v>
      </c>
      <c r="AC568" s="271">
        <v>0.0204313280363224</v>
      </c>
      <c r="AD568" s="272">
        <v>0.00304200304200304</v>
      </c>
      <c r="AE568" s="273">
        <v>19182</v>
      </c>
      <c r="AF568" s="274">
        <v>393</v>
      </c>
      <c r="AG568" s="274">
        <v>1</v>
      </c>
      <c r="AH568" s="274">
        <v>20292</v>
      </c>
      <c r="AI568" s="274">
        <v>409</v>
      </c>
      <c r="AJ568" s="274">
        <v>0</v>
      </c>
      <c r="AK568" s="271">
        <v>0.0204358252528412</v>
      </c>
      <c r="AL568" s="271">
        <v>0.0201557263946383</v>
      </c>
      <c r="AM568" s="272">
        <v>0.000280098858202921</v>
      </c>
    </row>
    <row r="569" ht="17.25" spans="1:39">
      <c r="A569" s="282" t="s">
        <v>719</v>
      </c>
      <c r="B569" s="283" t="s">
        <v>3336</v>
      </c>
      <c r="C569" s="265" t="s">
        <v>734</v>
      </c>
      <c r="D569" s="283" t="s">
        <v>735</v>
      </c>
      <c r="E569" s="266">
        <v>4247</v>
      </c>
      <c r="F569" s="266">
        <v>98</v>
      </c>
      <c r="G569" s="266">
        <v>79</v>
      </c>
      <c r="H569" s="266">
        <v>6</v>
      </c>
      <c r="I569" s="266">
        <v>0</v>
      </c>
      <c r="J569" s="267">
        <v>4950</v>
      </c>
      <c r="K569" s="267">
        <v>98</v>
      </c>
      <c r="L569" s="267">
        <v>98</v>
      </c>
      <c r="M569" s="267">
        <v>18</v>
      </c>
      <c r="N569" s="267">
        <v>0</v>
      </c>
      <c r="O569" s="267">
        <v>4379</v>
      </c>
      <c r="P569" s="267">
        <v>70</v>
      </c>
      <c r="Q569" s="267">
        <v>70</v>
      </c>
      <c r="R569" s="267">
        <v>30</v>
      </c>
      <c r="S569" s="267">
        <v>0</v>
      </c>
      <c r="T569" s="268">
        <v>0.015</v>
      </c>
      <c r="U569" s="269">
        <v>137680</v>
      </c>
      <c r="V569" s="269">
        <v>2559</v>
      </c>
      <c r="W569" s="269">
        <v>2540</v>
      </c>
      <c r="X569" s="269">
        <v>0</v>
      </c>
      <c r="Y569" s="267">
        <v>2327</v>
      </c>
      <c r="Z569" s="270">
        <v>0.0185865775711795</v>
      </c>
      <c r="AA569" s="270">
        <v>0.0230751118436543</v>
      </c>
      <c r="AB569" s="270">
        <v>0.0197979797979798</v>
      </c>
      <c r="AC569" s="271">
        <v>0.0159853847910482</v>
      </c>
      <c r="AD569" s="272">
        <v>0.00327713204567455</v>
      </c>
      <c r="AE569" s="273">
        <v>32054</v>
      </c>
      <c r="AF569" s="274">
        <v>597</v>
      </c>
      <c r="AG569" s="274">
        <v>0</v>
      </c>
      <c r="AH569" s="274">
        <v>32980</v>
      </c>
      <c r="AI569" s="274">
        <v>585</v>
      </c>
      <c r="AJ569" s="274">
        <v>0</v>
      </c>
      <c r="AK569" s="271">
        <v>0.0186248206152118</v>
      </c>
      <c r="AL569" s="271">
        <v>0.0177380230442693</v>
      </c>
      <c r="AM569" s="272">
        <v>0.000886797570942576</v>
      </c>
    </row>
    <row r="570" ht="17.25" spans="1:39">
      <c r="A570" s="282" t="s">
        <v>719</v>
      </c>
      <c r="B570" s="283" t="s">
        <v>3336</v>
      </c>
      <c r="C570" s="265" t="s">
        <v>736</v>
      </c>
      <c r="D570" s="283" t="s">
        <v>736</v>
      </c>
      <c r="E570" s="266">
        <v>4177</v>
      </c>
      <c r="F570" s="266">
        <v>67</v>
      </c>
      <c r="G570" s="266">
        <v>55</v>
      </c>
      <c r="H570" s="266">
        <v>0</v>
      </c>
      <c r="I570" s="266">
        <v>0</v>
      </c>
      <c r="J570" s="267">
        <v>5444</v>
      </c>
      <c r="K570" s="267">
        <v>107</v>
      </c>
      <c r="L570" s="267">
        <v>107</v>
      </c>
      <c r="M570" s="267">
        <v>11</v>
      </c>
      <c r="N570" s="267">
        <v>0</v>
      </c>
      <c r="O570" s="267">
        <v>5264</v>
      </c>
      <c r="P570" s="267">
        <v>0</v>
      </c>
      <c r="Q570" s="267">
        <v>0</v>
      </c>
      <c r="R570" s="267">
        <v>0</v>
      </c>
      <c r="S570" s="267">
        <v>0</v>
      </c>
      <c r="T570" s="268">
        <v>0.015</v>
      </c>
      <c r="U570" s="269">
        <v>161002</v>
      </c>
      <c r="V570" s="269">
        <v>1819</v>
      </c>
      <c r="W570" s="269">
        <v>1807</v>
      </c>
      <c r="X570" s="269">
        <v>2</v>
      </c>
      <c r="Y570" s="267">
        <v>1609</v>
      </c>
      <c r="Z570" s="270">
        <v>0.0112855740922473</v>
      </c>
      <c r="AA570" s="270">
        <v>0.0160402202537706</v>
      </c>
      <c r="AB570" s="270">
        <v>0.0196546656869949</v>
      </c>
      <c r="AC570" s="271">
        <v>0</v>
      </c>
      <c r="AD570" s="272">
        <v>-0.00361444543322421</v>
      </c>
      <c r="AE570" s="273">
        <v>38898</v>
      </c>
      <c r="AF570" s="274">
        <v>437</v>
      </c>
      <c r="AG570" s="274">
        <v>0</v>
      </c>
      <c r="AH570" s="274">
        <v>35627</v>
      </c>
      <c r="AI570" s="274">
        <v>417</v>
      </c>
      <c r="AJ570" s="274">
        <v>0</v>
      </c>
      <c r="AK570" s="271">
        <v>0.011234510771762</v>
      </c>
      <c r="AL570" s="271">
        <v>0.0117046060572038</v>
      </c>
      <c r="AM570" s="272">
        <v>-0.000470095285441761</v>
      </c>
    </row>
    <row r="571" ht="17.25" spans="1:39">
      <c r="A571" s="282" t="s">
        <v>719</v>
      </c>
      <c r="B571" s="283" t="s">
        <v>3336</v>
      </c>
      <c r="C571" s="265" t="s">
        <v>737</v>
      </c>
      <c r="D571" s="283" t="s">
        <v>738</v>
      </c>
      <c r="E571" s="266">
        <v>4389</v>
      </c>
      <c r="F571" s="266">
        <v>54</v>
      </c>
      <c r="G571" s="266">
        <v>45</v>
      </c>
      <c r="H571" s="266">
        <v>0</v>
      </c>
      <c r="I571" s="266">
        <v>0</v>
      </c>
      <c r="J571" s="267">
        <v>5121</v>
      </c>
      <c r="K571" s="267">
        <v>99</v>
      </c>
      <c r="L571" s="267">
        <v>99</v>
      </c>
      <c r="M571" s="267">
        <v>19</v>
      </c>
      <c r="N571" s="267">
        <v>0</v>
      </c>
      <c r="O571" s="267">
        <v>4466</v>
      </c>
      <c r="P571" s="267">
        <v>51</v>
      </c>
      <c r="Q571" s="267">
        <v>51</v>
      </c>
      <c r="R571" s="267">
        <v>40</v>
      </c>
      <c r="S571" s="267">
        <v>0</v>
      </c>
      <c r="T571" s="268">
        <v>0.015</v>
      </c>
      <c r="U571" s="269">
        <v>150898</v>
      </c>
      <c r="V571" s="269">
        <v>1822</v>
      </c>
      <c r="W571" s="269">
        <v>1813</v>
      </c>
      <c r="X571" s="269">
        <v>0</v>
      </c>
      <c r="Y571" s="267">
        <v>1655</v>
      </c>
      <c r="Z571" s="270">
        <v>0.0120743813701971</v>
      </c>
      <c r="AA571" s="270">
        <v>0.0123034859876965</v>
      </c>
      <c r="AB571" s="270">
        <v>0.0193321616871705</v>
      </c>
      <c r="AC571" s="271">
        <v>0.0114196148678907</v>
      </c>
      <c r="AD571" s="272">
        <v>-0.00702867569947396</v>
      </c>
      <c r="AE571" s="273">
        <v>33559</v>
      </c>
      <c r="AF571" s="274">
        <v>463</v>
      </c>
      <c r="AG571" s="274">
        <v>0</v>
      </c>
      <c r="AH571" s="274">
        <v>36352</v>
      </c>
      <c r="AI571" s="274">
        <v>454</v>
      </c>
      <c r="AJ571" s="274">
        <v>0</v>
      </c>
      <c r="AK571" s="271">
        <v>0.0137965970380524</v>
      </c>
      <c r="AL571" s="271">
        <v>0.0124889964788732</v>
      </c>
      <c r="AM571" s="272">
        <v>0.00130760055917914</v>
      </c>
    </row>
    <row r="572" ht="17.25" spans="1:39">
      <c r="A572" s="282" t="s">
        <v>719</v>
      </c>
      <c r="B572" s="283" t="s">
        <v>3336</v>
      </c>
      <c r="C572" s="265" t="s">
        <v>739</v>
      </c>
      <c r="D572" s="283" t="s">
        <v>739</v>
      </c>
      <c r="E572" s="266">
        <v>4021</v>
      </c>
      <c r="F572" s="266">
        <v>37</v>
      </c>
      <c r="G572" s="266">
        <v>28</v>
      </c>
      <c r="H572" s="266">
        <v>0</v>
      </c>
      <c r="I572" s="266">
        <v>0</v>
      </c>
      <c r="J572" s="267">
        <v>4753</v>
      </c>
      <c r="K572" s="267">
        <v>70</v>
      </c>
      <c r="L572" s="267">
        <v>70</v>
      </c>
      <c r="M572" s="267">
        <v>10</v>
      </c>
      <c r="N572" s="267">
        <v>0</v>
      </c>
      <c r="O572" s="267">
        <v>4299</v>
      </c>
      <c r="P572" s="267">
        <v>83</v>
      </c>
      <c r="Q572" s="267">
        <v>83</v>
      </c>
      <c r="R572" s="267">
        <v>39</v>
      </c>
      <c r="S572" s="267">
        <v>0</v>
      </c>
      <c r="T572" s="268">
        <v>0.015</v>
      </c>
      <c r="U572" s="269">
        <v>139075</v>
      </c>
      <c r="V572" s="269">
        <v>2117</v>
      </c>
      <c r="W572" s="269">
        <v>2108</v>
      </c>
      <c r="X572" s="269">
        <v>0</v>
      </c>
      <c r="Y572" s="267">
        <v>1950</v>
      </c>
      <c r="Z572" s="270">
        <v>0.0152220025166277</v>
      </c>
      <c r="AA572" s="270">
        <v>0.00920169112161154</v>
      </c>
      <c r="AB572" s="270">
        <v>0.0147275405007364</v>
      </c>
      <c r="AC572" s="271">
        <v>0.0193068155384973</v>
      </c>
      <c r="AD572" s="272">
        <v>-0.00552584937912484</v>
      </c>
      <c r="AE572" s="273">
        <v>31362</v>
      </c>
      <c r="AF572" s="274">
        <v>532</v>
      </c>
      <c r="AG572" s="274">
        <v>0</v>
      </c>
      <c r="AH572" s="274">
        <v>32774</v>
      </c>
      <c r="AI572" s="274">
        <v>590</v>
      </c>
      <c r="AJ572" s="274">
        <v>0</v>
      </c>
      <c r="AK572" s="271">
        <v>0.0169632038773037</v>
      </c>
      <c r="AL572" s="271">
        <v>0.0180020748154025</v>
      </c>
      <c r="AM572" s="272">
        <v>-0.00103887093809871</v>
      </c>
    </row>
    <row r="573" ht="17.25" spans="1:39">
      <c r="A573" s="282" t="s">
        <v>719</v>
      </c>
      <c r="B573" s="283" t="s">
        <v>3337</v>
      </c>
      <c r="C573" s="265" t="s">
        <v>740</v>
      </c>
      <c r="D573" s="283" t="s">
        <v>741</v>
      </c>
      <c r="E573" s="266">
        <v>5653</v>
      </c>
      <c r="F573" s="266">
        <v>105</v>
      </c>
      <c r="G573" s="266">
        <v>68</v>
      </c>
      <c r="H573" s="266">
        <v>6</v>
      </c>
      <c r="I573" s="266">
        <v>0</v>
      </c>
      <c r="J573" s="267">
        <v>8173</v>
      </c>
      <c r="K573" s="267">
        <v>195</v>
      </c>
      <c r="L573" s="267">
        <v>195</v>
      </c>
      <c r="M573" s="267">
        <v>42</v>
      </c>
      <c r="N573" s="267">
        <v>0</v>
      </c>
      <c r="O573" s="267">
        <v>8056</v>
      </c>
      <c r="P573" s="267">
        <v>169</v>
      </c>
      <c r="Q573" s="267">
        <v>169</v>
      </c>
      <c r="R573" s="267">
        <v>110</v>
      </c>
      <c r="S573" s="267">
        <v>1</v>
      </c>
      <c r="T573" s="268">
        <v>0.015</v>
      </c>
      <c r="U573" s="269">
        <v>246127</v>
      </c>
      <c r="V573" s="269">
        <v>6010</v>
      </c>
      <c r="W573" s="269">
        <v>5971</v>
      </c>
      <c r="X573" s="269">
        <v>49</v>
      </c>
      <c r="Y573" s="267">
        <v>5564</v>
      </c>
      <c r="Z573" s="270">
        <v>0.0242192039069261</v>
      </c>
      <c r="AA573" s="270">
        <v>0.0185742083849284</v>
      </c>
      <c r="AB573" s="270">
        <v>0.0238590480851584</v>
      </c>
      <c r="AC573" s="271">
        <v>0.0208540218470705</v>
      </c>
      <c r="AD573" s="272">
        <v>-0.00528483970023009</v>
      </c>
      <c r="AE573" s="273">
        <v>55479</v>
      </c>
      <c r="AF573" s="274">
        <v>1049</v>
      </c>
      <c r="AG573" s="274">
        <v>10</v>
      </c>
      <c r="AH573" s="274">
        <v>59711</v>
      </c>
      <c r="AI573" s="274">
        <v>2343</v>
      </c>
      <c r="AJ573" s="274">
        <v>26</v>
      </c>
      <c r="AK573" s="271">
        <v>0.0187278069179329</v>
      </c>
      <c r="AL573" s="271">
        <v>0.0388035705313929</v>
      </c>
      <c r="AM573" s="272">
        <v>-0.02007576361346</v>
      </c>
    </row>
    <row r="574" ht="17.25" spans="1:39">
      <c r="A574" s="282" t="s">
        <v>719</v>
      </c>
      <c r="B574" s="283" t="s">
        <v>3337</v>
      </c>
      <c r="C574" s="265" t="s">
        <v>742</v>
      </c>
      <c r="D574" s="283" t="s">
        <v>743</v>
      </c>
      <c r="E574" s="266">
        <v>4063</v>
      </c>
      <c r="F574" s="266">
        <v>107</v>
      </c>
      <c r="G574" s="266">
        <v>78</v>
      </c>
      <c r="H574" s="266">
        <v>11</v>
      </c>
      <c r="I574" s="266">
        <v>0</v>
      </c>
      <c r="J574" s="267">
        <v>5715</v>
      </c>
      <c r="K574" s="267">
        <v>111</v>
      </c>
      <c r="L574" s="267">
        <v>110</v>
      </c>
      <c r="M574" s="267">
        <v>5</v>
      </c>
      <c r="N574" s="267">
        <v>0</v>
      </c>
      <c r="O574" s="267">
        <v>5400</v>
      </c>
      <c r="P574" s="267">
        <v>145</v>
      </c>
      <c r="Q574" s="267">
        <v>145</v>
      </c>
      <c r="R574" s="267">
        <v>76</v>
      </c>
      <c r="S574" s="267">
        <v>0</v>
      </c>
      <c r="T574" s="268">
        <v>0.015</v>
      </c>
      <c r="U574" s="269">
        <v>165633</v>
      </c>
      <c r="V574" s="269">
        <v>4224</v>
      </c>
      <c r="W574" s="269">
        <v>4189</v>
      </c>
      <c r="X574" s="269">
        <v>15</v>
      </c>
      <c r="Y574" s="267">
        <v>3852</v>
      </c>
      <c r="Z574" s="270">
        <v>0.0254116027603195</v>
      </c>
      <c r="AA574" s="270">
        <v>0.0263352202805809</v>
      </c>
      <c r="AB574" s="270">
        <v>0.0194225721784777</v>
      </c>
      <c r="AC574" s="271">
        <v>0.0268518518518519</v>
      </c>
      <c r="AD574" s="272">
        <v>0.00691264810210316</v>
      </c>
      <c r="AE574" s="273">
        <v>38162</v>
      </c>
      <c r="AF574" s="274">
        <v>1119</v>
      </c>
      <c r="AG574" s="274">
        <v>1</v>
      </c>
      <c r="AH574" s="274">
        <v>38455</v>
      </c>
      <c r="AI574" s="274">
        <v>1117</v>
      </c>
      <c r="AJ574" s="274">
        <v>3</v>
      </c>
      <c r="AK574" s="271">
        <v>0.0292961584822598</v>
      </c>
      <c r="AL574" s="271">
        <v>0.0289689247172019</v>
      </c>
      <c r="AM574" s="272">
        <v>0.000327233765057916</v>
      </c>
    </row>
    <row r="575" ht="17.25" spans="1:39">
      <c r="A575" s="282" t="s">
        <v>719</v>
      </c>
      <c r="B575" s="283" t="s">
        <v>3337</v>
      </c>
      <c r="C575" s="265" t="s">
        <v>744</v>
      </c>
      <c r="D575" s="283" t="s">
        <v>745</v>
      </c>
      <c r="E575" s="266">
        <v>5421</v>
      </c>
      <c r="F575" s="266">
        <v>156</v>
      </c>
      <c r="G575" s="266">
        <v>75</v>
      </c>
      <c r="H575" s="266">
        <v>3</v>
      </c>
      <c r="I575" s="266">
        <v>0</v>
      </c>
      <c r="J575" s="267">
        <v>7678</v>
      </c>
      <c r="K575" s="267">
        <v>81</v>
      </c>
      <c r="L575" s="267">
        <v>81</v>
      </c>
      <c r="M575" s="267">
        <v>18</v>
      </c>
      <c r="N575" s="267">
        <v>0</v>
      </c>
      <c r="O575" s="267">
        <v>6597</v>
      </c>
      <c r="P575" s="267">
        <v>161</v>
      </c>
      <c r="Q575" s="267">
        <v>161</v>
      </c>
      <c r="R575" s="267">
        <v>86</v>
      </c>
      <c r="S575" s="267">
        <v>0</v>
      </c>
      <c r="T575" s="268">
        <v>0.015</v>
      </c>
      <c r="U575" s="269">
        <v>225472</v>
      </c>
      <c r="V575" s="269">
        <v>4285</v>
      </c>
      <c r="W575" s="269">
        <v>4201</v>
      </c>
      <c r="X575" s="269">
        <v>0</v>
      </c>
      <c r="Y575" s="267">
        <v>3945</v>
      </c>
      <c r="Z575" s="270">
        <v>0.0190045770650014</v>
      </c>
      <c r="AA575" s="270">
        <v>0.0287769784172662</v>
      </c>
      <c r="AB575" s="270">
        <v>0.0105496222974733</v>
      </c>
      <c r="AC575" s="271">
        <v>0.0244050325905715</v>
      </c>
      <c r="AD575" s="272">
        <v>0.0182273561197929</v>
      </c>
      <c r="AE575" s="273">
        <v>50019</v>
      </c>
      <c r="AF575" s="274">
        <v>908</v>
      </c>
      <c r="AG575" s="274">
        <v>0</v>
      </c>
      <c r="AH575" s="274">
        <v>53350</v>
      </c>
      <c r="AI575" s="274">
        <v>1324</v>
      </c>
      <c r="AJ575" s="274">
        <v>0</v>
      </c>
      <c r="AK575" s="271">
        <v>0.0181531018213079</v>
      </c>
      <c r="AL575" s="271">
        <v>0.024817244611059</v>
      </c>
      <c r="AM575" s="272">
        <v>-0.00666414278975114</v>
      </c>
    </row>
    <row r="576" ht="17.25" spans="1:39">
      <c r="A576" s="282" t="s">
        <v>719</v>
      </c>
      <c r="B576" s="283" t="s">
        <v>3337</v>
      </c>
      <c r="C576" s="265" t="s">
        <v>746</v>
      </c>
      <c r="D576" s="283" t="s">
        <v>747</v>
      </c>
      <c r="E576" s="266">
        <v>6336</v>
      </c>
      <c r="F576" s="266">
        <v>523</v>
      </c>
      <c r="G576" s="266">
        <v>227</v>
      </c>
      <c r="H576" s="266">
        <v>10</v>
      </c>
      <c r="I576" s="266">
        <v>0</v>
      </c>
      <c r="J576" s="267">
        <v>8654</v>
      </c>
      <c r="K576" s="267">
        <v>394</v>
      </c>
      <c r="L576" s="267">
        <v>394</v>
      </c>
      <c r="M576" s="267">
        <v>11</v>
      </c>
      <c r="N576" s="267">
        <v>0</v>
      </c>
      <c r="O576" s="267">
        <v>8421</v>
      </c>
      <c r="P576" s="267">
        <v>364</v>
      </c>
      <c r="Q576" s="267">
        <v>363</v>
      </c>
      <c r="R576" s="267">
        <v>212</v>
      </c>
      <c r="S576" s="267">
        <v>1</v>
      </c>
      <c r="T576" s="268">
        <v>0.015</v>
      </c>
      <c r="U576" s="269">
        <v>247433</v>
      </c>
      <c r="V576" s="269">
        <v>8053</v>
      </c>
      <c r="W576" s="269">
        <v>7748</v>
      </c>
      <c r="X576" s="269">
        <v>39</v>
      </c>
      <c r="Y576" s="267">
        <v>6847</v>
      </c>
      <c r="Z576" s="270">
        <v>0.0323885657935684</v>
      </c>
      <c r="AA576" s="270">
        <v>0.0825441919191919</v>
      </c>
      <c r="AB576" s="270">
        <v>0.0455280795008089</v>
      </c>
      <c r="AC576" s="271">
        <v>0.0431065194157463</v>
      </c>
      <c r="AD576" s="272">
        <v>0.037016112418383</v>
      </c>
      <c r="AE576" s="273">
        <v>58540</v>
      </c>
      <c r="AF576" s="274">
        <v>2956</v>
      </c>
      <c r="AG576" s="274">
        <v>30</v>
      </c>
      <c r="AH576" s="274">
        <v>59450</v>
      </c>
      <c r="AI576" s="274">
        <v>2486</v>
      </c>
      <c r="AJ576" s="274">
        <v>7</v>
      </c>
      <c r="AK576" s="271">
        <v>0.0499829176631363</v>
      </c>
      <c r="AL576" s="271">
        <v>0.0416989066442389</v>
      </c>
      <c r="AM576" s="272">
        <v>0.00828401101889746</v>
      </c>
    </row>
    <row r="577" ht="17.25" spans="1:39">
      <c r="A577" s="282" t="s">
        <v>719</v>
      </c>
      <c r="B577" s="283" t="s">
        <v>3337</v>
      </c>
      <c r="C577" s="265" t="s">
        <v>748</v>
      </c>
      <c r="D577" s="283" t="s">
        <v>749</v>
      </c>
      <c r="E577" s="266">
        <v>4233</v>
      </c>
      <c r="F577" s="266">
        <v>67</v>
      </c>
      <c r="G577" s="266">
        <v>52</v>
      </c>
      <c r="H577" s="266">
        <v>10</v>
      </c>
      <c r="I577" s="266">
        <v>0</v>
      </c>
      <c r="J577" s="267">
        <v>6466</v>
      </c>
      <c r="K577" s="267">
        <v>94</v>
      </c>
      <c r="L577" s="267">
        <v>94</v>
      </c>
      <c r="M577" s="267">
        <v>11</v>
      </c>
      <c r="N577" s="267">
        <v>0</v>
      </c>
      <c r="O577" s="267">
        <v>6331</v>
      </c>
      <c r="P577" s="267">
        <v>133</v>
      </c>
      <c r="Q577" s="267">
        <v>133</v>
      </c>
      <c r="R577" s="267">
        <v>75</v>
      </c>
      <c r="S577" s="267">
        <v>0</v>
      </c>
      <c r="T577" s="268">
        <v>0.015</v>
      </c>
      <c r="U577" s="269">
        <v>188304</v>
      </c>
      <c r="V577" s="269">
        <v>3566</v>
      </c>
      <c r="W577" s="269">
        <v>3548</v>
      </c>
      <c r="X577" s="269">
        <v>6</v>
      </c>
      <c r="Y577" s="267">
        <v>3316</v>
      </c>
      <c r="Z577" s="270">
        <v>0.0189055994561985</v>
      </c>
      <c r="AA577" s="270">
        <v>0.0158280179541696</v>
      </c>
      <c r="AB577" s="270">
        <v>0.0145375811939375</v>
      </c>
      <c r="AC577" s="271">
        <v>0.0210077396935713</v>
      </c>
      <c r="AD577" s="272">
        <v>0.0012904367602321</v>
      </c>
      <c r="AE577" s="273">
        <v>42524</v>
      </c>
      <c r="AF577" s="274">
        <v>643</v>
      </c>
      <c r="AG577" s="274">
        <v>0</v>
      </c>
      <c r="AH577" s="274">
        <v>44481</v>
      </c>
      <c r="AI577" s="274">
        <v>1089</v>
      </c>
      <c r="AJ577" s="274">
        <v>4</v>
      </c>
      <c r="AK577" s="271">
        <v>0.0151208729188223</v>
      </c>
      <c r="AL577" s="271">
        <v>0.0243924372203862</v>
      </c>
      <c r="AM577" s="272">
        <v>-0.00927156430156392</v>
      </c>
    </row>
    <row r="578" ht="17.25" spans="1:39">
      <c r="A578" s="282" t="s">
        <v>719</v>
      </c>
      <c r="B578" s="283" t="s">
        <v>3337</v>
      </c>
      <c r="C578" s="265" t="s">
        <v>750</v>
      </c>
      <c r="D578" s="283" t="s">
        <v>751</v>
      </c>
      <c r="E578" s="266">
        <v>6104</v>
      </c>
      <c r="F578" s="266">
        <v>247</v>
      </c>
      <c r="G578" s="266">
        <v>40</v>
      </c>
      <c r="H578" s="266">
        <v>0</v>
      </c>
      <c r="I578" s="266">
        <v>0</v>
      </c>
      <c r="J578" s="267">
        <v>7720</v>
      </c>
      <c r="K578" s="267">
        <v>192</v>
      </c>
      <c r="L578" s="267">
        <v>192</v>
      </c>
      <c r="M578" s="267">
        <v>12</v>
      </c>
      <c r="N578" s="267">
        <v>1</v>
      </c>
      <c r="O578" s="267">
        <v>7247</v>
      </c>
      <c r="P578" s="267">
        <v>299</v>
      </c>
      <c r="Q578" s="267">
        <v>299</v>
      </c>
      <c r="R578" s="267">
        <v>124</v>
      </c>
      <c r="S578" s="267">
        <v>0</v>
      </c>
      <c r="T578" s="268">
        <v>0.015</v>
      </c>
      <c r="U578" s="269">
        <v>235247</v>
      </c>
      <c r="V578" s="269">
        <v>10349</v>
      </c>
      <c r="W578" s="269">
        <v>10135</v>
      </c>
      <c r="X578" s="269">
        <v>55</v>
      </c>
      <c r="Y578" s="267">
        <v>9476</v>
      </c>
      <c r="Z578" s="270">
        <v>0.0437582625920841</v>
      </c>
      <c r="AA578" s="270">
        <v>0.0404652686762779</v>
      </c>
      <c r="AB578" s="270">
        <v>0.024740932642487</v>
      </c>
      <c r="AC578" s="271">
        <v>0.0412584517731475</v>
      </c>
      <c r="AD578" s="272">
        <v>0.0157243360337908</v>
      </c>
      <c r="AE578" s="273">
        <v>52184</v>
      </c>
      <c r="AF578" s="274">
        <v>2255</v>
      </c>
      <c r="AG578" s="274">
        <v>18</v>
      </c>
      <c r="AH578" s="274">
        <v>54895</v>
      </c>
      <c r="AI578" s="274">
        <v>3066</v>
      </c>
      <c r="AJ578" s="274">
        <v>17</v>
      </c>
      <c r="AK578" s="271">
        <v>0.0428675456078491</v>
      </c>
      <c r="AL578" s="271">
        <v>0.0555423991256034</v>
      </c>
      <c r="AM578" s="272">
        <v>-0.0126748535177543</v>
      </c>
    </row>
    <row r="579" ht="17.25" spans="1:39">
      <c r="A579" s="282" t="s">
        <v>719</v>
      </c>
      <c r="B579" s="283" t="s">
        <v>3337</v>
      </c>
      <c r="C579" s="265" t="s">
        <v>752</v>
      </c>
      <c r="D579" s="283" t="s">
        <v>753</v>
      </c>
      <c r="E579" s="266">
        <v>10630</v>
      </c>
      <c r="F579" s="266">
        <v>194</v>
      </c>
      <c r="G579" s="266">
        <v>129</v>
      </c>
      <c r="H579" s="266">
        <v>33</v>
      </c>
      <c r="I579" s="266">
        <v>0</v>
      </c>
      <c r="J579" s="267">
        <v>12916</v>
      </c>
      <c r="K579" s="267">
        <v>212</v>
      </c>
      <c r="L579" s="267">
        <v>212</v>
      </c>
      <c r="M579" s="267">
        <v>24</v>
      </c>
      <c r="N579" s="267">
        <v>0</v>
      </c>
      <c r="O579" s="267">
        <v>11947</v>
      </c>
      <c r="P579" s="267">
        <v>264</v>
      </c>
      <c r="Q579" s="267">
        <v>264</v>
      </c>
      <c r="R579" s="267">
        <v>155</v>
      </c>
      <c r="S579" s="267">
        <v>0</v>
      </c>
      <c r="T579" s="268">
        <v>0.015</v>
      </c>
      <c r="U579" s="269">
        <v>341897</v>
      </c>
      <c r="V579" s="269">
        <v>7865</v>
      </c>
      <c r="W579" s="269">
        <v>7797</v>
      </c>
      <c r="X579" s="269">
        <v>74</v>
      </c>
      <c r="Y579" s="267">
        <v>7139</v>
      </c>
      <c r="Z579" s="270">
        <v>0.0227875646759112</v>
      </c>
      <c r="AA579" s="270">
        <v>0.0182502351834431</v>
      </c>
      <c r="AB579" s="270">
        <v>0.0164137503871168</v>
      </c>
      <c r="AC579" s="271">
        <v>0.0220975977232778</v>
      </c>
      <c r="AD579" s="272">
        <v>0.00183648479632633</v>
      </c>
      <c r="AE579" s="273">
        <v>83488</v>
      </c>
      <c r="AF579" s="274">
        <v>1687</v>
      </c>
      <c r="AG579" s="274">
        <v>1</v>
      </c>
      <c r="AH579" s="274">
        <v>78503</v>
      </c>
      <c r="AI579" s="274">
        <v>1886</v>
      </c>
      <c r="AJ579" s="274">
        <v>0</v>
      </c>
      <c r="AK579" s="271">
        <v>0.0201945189727865</v>
      </c>
      <c r="AL579" s="271">
        <v>0.0240245595709718</v>
      </c>
      <c r="AM579" s="272">
        <v>-0.0038300405981853</v>
      </c>
    </row>
    <row r="580" ht="17.25" spans="1:39">
      <c r="A580" s="282" t="s">
        <v>719</v>
      </c>
      <c r="B580" s="283" t="s">
        <v>3338</v>
      </c>
      <c r="C580" s="265" t="s">
        <v>754</v>
      </c>
      <c r="D580" s="283" t="s">
        <v>754</v>
      </c>
      <c r="E580" s="266">
        <v>4401</v>
      </c>
      <c r="F580" s="266">
        <v>100</v>
      </c>
      <c r="G580" s="266">
        <v>78</v>
      </c>
      <c r="H580" s="266">
        <v>0</v>
      </c>
      <c r="I580" s="266">
        <v>0</v>
      </c>
      <c r="J580" s="267">
        <v>5550</v>
      </c>
      <c r="K580" s="267">
        <v>88</v>
      </c>
      <c r="L580" s="267">
        <v>88</v>
      </c>
      <c r="M580" s="267">
        <v>0</v>
      </c>
      <c r="N580" s="267">
        <v>0</v>
      </c>
      <c r="O580" s="267">
        <v>4602</v>
      </c>
      <c r="P580" s="267">
        <v>82</v>
      </c>
      <c r="Q580" s="267">
        <v>82</v>
      </c>
      <c r="R580" s="267">
        <v>29</v>
      </c>
      <c r="S580" s="267">
        <v>0</v>
      </c>
      <c r="T580" s="268">
        <v>0.015</v>
      </c>
      <c r="U580" s="269">
        <v>145711</v>
      </c>
      <c r="V580" s="269">
        <v>2557</v>
      </c>
      <c r="W580" s="269">
        <v>2535</v>
      </c>
      <c r="X580" s="269">
        <v>0</v>
      </c>
      <c r="Y580" s="267">
        <v>2260</v>
      </c>
      <c r="Z580" s="270">
        <v>0.0175484349156893</v>
      </c>
      <c r="AA580" s="270">
        <v>0.0227221086116792</v>
      </c>
      <c r="AB580" s="270">
        <v>0.0158558558558559</v>
      </c>
      <c r="AC580" s="271">
        <v>0.0178183398522382</v>
      </c>
      <c r="AD580" s="272">
        <v>0.00686625275582331</v>
      </c>
      <c r="AE580" s="273">
        <v>35443</v>
      </c>
      <c r="AF580" s="274">
        <v>656</v>
      </c>
      <c r="AG580" s="274">
        <v>0</v>
      </c>
      <c r="AH580" s="274">
        <v>35576</v>
      </c>
      <c r="AI580" s="274">
        <v>616</v>
      </c>
      <c r="AJ580" s="274">
        <v>0</v>
      </c>
      <c r="AK580" s="271">
        <v>0.0185085912592049</v>
      </c>
      <c r="AL580" s="271">
        <v>0.0173150438497864</v>
      </c>
      <c r="AM580" s="272">
        <v>0.00119354740941855</v>
      </c>
    </row>
    <row r="581" ht="17.25" spans="1:39">
      <c r="A581" s="282" t="s">
        <v>719</v>
      </c>
      <c r="B581" s="283" t="s">
        <v>3338</v>
      </c>
      <c r="C581" s="265" t="s">
        <v>755</v>
      </c>
      <c r="D581" s="283" t="s">
        <v>755</v>
      </c>
      <c r="E581" s="266">
        <v>7853</v>
      </c>
      <c r="F581" s="266">
        <v>264</v>
      </c>
      <c r="G581" s="266">
        <v>209</v>
      </c>
      <c r="H581" s="266">
        <v>1</v>
      </c>
      <c r="I581" s="266">
        <v>0</v>
      </c>
      <c r="J581" s="267">
        <v>8413</v>
      </c>
      <c r="K581" s="267">
        <v>265</v>
      </c>
      <c r="L581" s="267">
        <v>264</v>
      </c>
      <c r="M581" s="267">
        <v>45</v>
      </c>
      <c r="N581" s="267">
        <v>0</v>
      </c>
      <c r="O581" s="267">
        <v>8014</v>
      </c>
      <c r="P581" s="267">
        <v>600</v>
      </c>
      <c r="Q581" s="267">
        <v>600</v>
      </c>
      <c r="R581" s="267">
        <v>153</v>
      </c>
      <c r="S581" s="267">
        <v>0</v>
      </c>
      <c r="T581" s="268">
        <v>0.015</v>
      </c>
      <c r="U581" s="269">
        <v>254779</v>
      </c>
      <c r="V581" s="269">
        <v>10779</v>
      </c>
      <c r="W581" s="269">
        <v>10714</v>
      </c>
      <c r="X581" s="269">
        <v>20</v>
      </c>
      <c r="Y581" s="267">
        <v>9343</v>
      </c>
      <c r="Z581" s="270">
        <v>0.04222875511718</v>
      </c>
      <c r="AA581" s="270">
        <v>0.0336177257099198</v>
      </c>
      <c r="AB581" s="270">
        <v>0.0314988707951979</v>
      </c>
      <c r="AC581" s="271">
        <v>0.0748689792862491</v>
      </c>
      <c r="AD581" s="272">
        <v>0.00211885491472187</v>
      </c>
      <c r="AE581" s="273">
        <v>59170</v>
      </c>
      <c r="AF581" s="274">
        <v>2524</v>
      </c>
      <c r="AG581" s="274">
        <v>0</v>
      </c>
      <c r="AH581" s="274">
        <v>61414</v>
      </c>
      <c r="AI581" s="274">
        <v>2909</v>
      </c>
      <c r="AJ581" s="274">
        <v>2</v>
      </c>
      <c r="AK581" s="271">
        <v>0.0426567517322968</v>
      </c>
      <c r="AL581" s="271">
        <v>0.0473344839938776</v>
      </c>
      <c r="AM581" s="272">
        <v>-0.00467773226158084</v>
      </c>
    </row>
    <row r="582" ht="17.25" spans="1:39">
      <c r="A582" s="282" t="s">
        <v>719</v>
      </c>
      <c r="B582" s="283" t="s">
        <v>3338</v>
      </c>
      <c r="C582" s="265" t="s">
        <v>756</v>
      </c>
      <c r="D582" s="283" t="s">
        <v>756</v>
      </c>
      <c r="E582" s="266">
        <v>3761</v>
      </c>
      <c r="F582" s="266">
        <v>84</v>
      </c>
      <c r="G582" s="266">
        <v>68</v>
      </c>
      <c r="H582" s="266">
        <v>0</v>
      </c>
      <c r="I582" s="266">
        <v>0</v>
      </c>
      <c r="J582" s="267">
        <v>3422</v>
      </c>
      <c r="K582" s="267">
        <v>77</v>
      </c>
      <c r="L582" s="267">
        <v>77</v>
      </c>
      <c r="M582" s="267">
        <v>0</v>
      </c>
      <c r="N582" s="267">
        <v>0</v>
      </c>
      <c r="O582" s="267">
        <v>3084</v>
      </c>
      <c r="P582" s="267">
        <v>109</v>
      </c>
      <c r="Q582" s="267">
        <v>109</v>
      </c>
      <c r="R582" s="267">
        <v>47</v>
      </c>
      <c r="S582" s="267">
        <v>0</v>
      </c>
      <c r="T582" s="268">
        <v>0.015</v>
      </c>
      <c r="U582" s="269">
        <v>98746</v>
      </c>
      <c r="V582" s="269">
        <v>3893</v>
      </c>
      <c r="W582" s="269">
        <v>3874</v>
      </c>
      <c r="X582" s="269">
        <v>4</v>
      </c>
      <c r="Y582" s="267">
        <v>3548</v>
      </c>
      <c r="Z582" s="270">
        <v>0.0393838737771657</v>
      </c>
      <c r="AA582" s="270">
        <v>0.0223344855091731</v>
      </c>
      <c r="AB582" s="270">
        <v>0.0225014611338399</v>
      </c>
      <c r="AC582" s="271">
        <v>0.0353437094682231</v>
      </c>
      <c r="AD582" s="272">
        <v>-0.000166975624666766</v>
      </c>
      <c r="AE582" s="273">
        <v>23875</v>
      </c>
      <c r="AF582" s="274">
        <v>800</v>
      </c>
      <c r="AG582" s="274">
        <v>1</v>
      </c>
      <c r="AH582" s="274">
        <v>24798</v>
      </c>
      <c r="AI582" s="274">
        <v>1040</v>
      </c>
      <c r="AJ582" s="274">
        <v>1</v>
      </c>
      <c r="AK582" s="271">
        <v>0.0334659685863874</v>
      </c>
      <c r="AL582" s="271">
        <v>0.0418985402048552</v>
      </c>
      <c r="AM582" s="272">
        <v>-0.00843257161846779</v>
      </c>
    </row>
    <row r="583" ht="17.25" spans="1:39">
      <c r="A583" s="282" t="s">
        <v>719</v>
      </c>
      <c r="B583" s="283" t="s">
        <v>3338</v>
      </c>
      <c r="C583" s="265" t="s">
        <v>757</v>
      </c>
      <c r="D583" s="283" t="s">
        <v>757</v>
      </c>
      <c r="E583" s="266">
        <v>3897</v>
      </c>
      <c r="F583" s="266">
        <v>110</v>
      </c>
      <c r="G583" s="266">
        <v>62</v>
      </c>
      <c r="H583" s="266">
        <v>0</v>
      </c>
      <c r="I583" s="266">
        <v>0</v>
      </c>
      <c r="J583" s="267">
        <v>4573</v>
      </c>
      <c r="K583" s="267">
        <v>93</v>
      </c>
      <c r="L583" s="267">
        <v>93</v>
      </c>
      <c r="M583" s="267">
        <v>6</v>
      </c>
      <c r="N583" s="267">
        <v>0</v>
      </c>
      <c r="O583" s="267">
        <v>4133</v>
      </c>
      <c r="P583" s="267">
        <v>83</v>
      </c>
      <c r="Q583" s="267">
        <v>83</v>
      </c>
      <c r="R583" s="267">
        <v>42</v>
      </c>
      <c r="S583" s="267">
        <v>0</v>
      </c>
      <c r="T583" s="268">
        <v>0.015</v>
      </c>
      <c r="U583" s="269">
        <v>131596</v>
      </c>
      <c r="V583" s="269">
        <v>3071</v>
      </c>
      <c r="W583" s="269">
        <v>3021</v>
      </c>
      <c r="X583" s="269">
        <v>7</v>
      </c>
      <c r="Y583" s="267">
        <v>2763</v>
      </c>
      <c r="Z583" s="270">
        <v>0.0232833824736314</v>
      </c>
      <c r="AA583" s="270">
        <v>0.0282268411598666</v>
      </c>
      <c r="AB583" s="270">
        <v>0.0203367592390116</v>
      </c>
      <c r="AC583" s="271">
        <v>0.020082264698766</v>
      </c>
      <c r="AD583" s="272">
        <v>0.00789008192085497</v>
      </c>
      <c r="AE583" s="273">
        <v>31094</v>
      </c>
      <c r="AF583" s="274">
        <v>704</v>
      </c>
      <c r="AG583" s="274">
        <v>0</v>
      </c>
      <c r="AH583" s="274">
        <v>32127</v>
      </c>
      <c r="AI583" s="274">
        <v>935</v>
      </c>
      <c r="AJ583" s="274">
        <v>7</v>
      </c>
      <c r="AK583" s="271">
        <v>0.0226410239917669</v>
      </c>
      <c r="AL583" s="271">
        <v>0.0288853612226476</v>
      </c>
      <c r="AM583" s="272">
        <v>-0.00624433723088072</v>
      </c>
    </row>
    <row r="584" ht="17.25" spans="1:39">
      <c r="A584" s="282" t="s">
        <v>719</v>
      </c>
      <c r="B584" s="283" t="s">
        <v>3338</v>
      </c>
      <c r="C584" s="265" t="s">
        <v>758</v>
      </c>
      <c r="D584" s="283" t="s">
        <v>758</v>
      </c>
      <c r="E584" s="266">
        <v>5553</v>
      </c>
      <c r="F584" s="266">
        <v>328</v>
      </c>
      <c r="G584" s="266">
        <v>238</v>
      </c>
      <c r="H584" s="266">
        <v>0</v>
      </c>
      <c r="I584" s="266">
        <v>0</v>
      </c>
      <c r="J584" s="267">
        <v>6030</v>
      </c>
      <c r="K584" s="267">
        <v>213</v>
      </c>
      <c r="L584" s="267">
        <v>213</v>
      </c>
      <c r="M584" s="267">
        <v>22</v>
      </c>
      <c r="N584" s="267">
        <v>0</v>
      </c>
      <c r="O584" s="267">
        <v>5534</v>
      </c>
      <c r="P584" s="267">
        <v>272</v>
      </c>
      <c r="Q584" s="267">
        <v>272</v>
      </c>
      <c r="R584" s="267">
        <v>138</v>
      </c>
      <c r="S584" s="267">
        <v>0</v>
      </c>
      <c r="T584" s="268">
        <v>0.015</v>
      </c>
      <c r="U584" s="269">
        <v>177131</v>
      </c>
      <c r="V584" s="269">
        <v>7031</v>
      </c>
      <c r="W584" s="269">
        <v>6938</v>
      </c>
      <c r="X584" s="269">
        <v>20</v>
      </c>
      <c r="Y584" s="267">
        <v>6126</v>
      </c>
      <c r="Z584" s="270">
        <v>0.0395808751714833</v>
      </c>
      <c r="AA584" s="270">
        <v>0.0590671708986134</v>
      </c>
      <c r="AB584" s="270">
        <v>0.0353233830845771</v>
      </c>
      <c r="AC584" s="271">
        <v>0.0491507047343694</v>
      </c>
      <c r="AD584" s="272">
        <v>0.0237437878140362</v>
      </c>
      <c r="AE584" s="273">
        <v>41490</v>
      </c>
      <c r="AF584" s="274">
        <v>1779</v>
      </c>
      <c r="AG584" s="274">
        <v>1</v>
      </c>
      <c r="AH584" s="274">
        <v>42990</v>
      </c>
      <c r="AI584" s="274">
        <v>1721</v>
      </c>
      <c r="AJ584" s="274">
        <v>5</v>
      </c>
      <c r="AK584" s="271">
        <v>0.0428536996866715</v>
      </c>
      <c r="AL584" s="271">
        <v>0.0399162595952547</v>
      </c>
      <c r="AM584" s="272">
        <v>0.00293744009141678</v>
      </c>
    </row>
    <row r="585" ht="17.25" spans="1:39">
      <c r="A585" s="282" t="s">
        <v>719</v>
      </c>
      <c r="B585" s="283" t="s">
        <v>3338</v>
      </c>
      <c r="C585" s="265" t="s">
        <v>759</v>
      </c>
      <c r="D585" s="283" t="s">
        <v>759</v>
      </c>
      <c r="E585" s="266">
        <v>4870</v>
      </c>
      <c r="F585" s="266">
        <v>112</v>
      </c>
      <c r="G585" s="266">
        <v>75</v>
      </c>
      <c r="H585" s="266">
        <v>0</v>
      </c>
      <c r="I585" s="266">
        <v>0</v>
      </c>
      <c r="J585" s="267">
        <v>6659</v>
      </c>
      <c r="K585" s="267">
        <v>121</v>
      </c>
      <c r="L585" s="267">
        <v>121</v>
      </c>
      <c r="M585" s="267">
        <v>2</v>
      </c>
      <c r="N585" s="267">
        <v>0</v>
      </c>
      <c r="O585" s="267">
        <v>5536</v>
      </c>
      <c r="P585" s="267">
        <v>79</v>
      </c>
      <c r="Q585" s="267">
        <v>79</v>
      </c>
      <c r="R585" s="267">
        <v>27</v>
      </c>
      <c r="S585" s="267">
        <v>0</v>
      </c>
      <c r="T585" s="268">
        <v>0.015</v>
      </c>
      <c r="U585" s="269">
        <v>175000</v>
      </c>
      <c r="V585" s="269">
        <v>3327</v>
      </c>
      <c r="W585" s="269">
        <v>3290</v>
      </c>
      <c r="X585" s="269">
        <v>0</v>
      </c>
      <c r="Y585" s="267">
        <v>2963</v>
      </c>
      <c r="Z585" s="270">
        <v>0.0190114285714286</v>
      </c>
      <c r="AA585" s="270">
        <v>0.0229979466119096</v>
      </c>
      <c r="AB585" s="270">
        <v>0.0181708965310107</v>
      </c>
      <c r="AC585" s="271">
        <v>0.0142702312138728</v>
      </c>
      <c r="AD585" s="272">
        <v>0.00482705008089899</v>
      </c>
      <c r="AE585" s="273">
        <v>41248</v>
      </c>
      <c r="AF585" s="274">
        <v>800</v>
      </c>
      <c r="AG585" s="274">
        <v>0</v>
      </c>
      <c r="AH585" s="274">
        <v>42271</v>
      </c>
      <c r="AI585" s="274">
        <v>827</v>
      </c>
      <c r="AJ585" s="274">
        <v>0</v>
      </c>
      <c r="AK585" s="271">
        <v>0.0193948797517455</v>
      </c>
      <c r="AL585" s="271">
        <v>0.0195642402592794</v>
      </c>
      <c r="AM585" s="272">
        <v>-0.000169360507533873</v>
      </c>
    </row>
    <row r="586" ht="17.25" spans="1:39">
      <c r="A586" s="282" t="s">
        <v>719</v>
      </c>
      <c r="B586" s="283" t="s">
        <v>3338</v>
      </c>
      <c r="C586" s="265" t="s">
        <v>760</v>
      </c>
      <c r="D586" s="283" t="s">
        <v>760</v>
      </c>
      <c r="E586" s="266">
        <v>5730</v>
      </c>
      <c r="F586" s="266">
        <v>199</v>
      </c>
      <c r="G586" s="266">
        <v>99</v>
      </c>
      <c r="H586" s="266">
        <v>0</v>
      </c>
      <c r="I586" s="266">
        <v>0</v>
      </c>
      <c r="J586" s="267">
        <v>7074</v>
      </c>
      <c r="K586" s="267">
        <v>226</v>
      </c>
      <c r="L586" s="267">
        <v>226</v>
      </c>
      <c r="M586" s="267">
        <v>18</v>
      </c>
      <c r="N586" s="267">
        <v>0</v>
      </c>
      <c r="O586" s="267">
        <v>6236</v>
      </c>
      <c r="P586" s="267">
        <v>128</v>
      </c>
      <c r="Q586" s="267">
        <v>128</v>
      </c>
      <c r="R586" s="267">
        <v>81</v>
      </c>
      <c r="S586" s="267">
        <v>0</v>
      </c>
      <c r="T586" s="268">
        <v>0.015</v>
      </c>
      <c r="U586" s="269">
        <v>195840</v>
      </c>
      <c r="V586" s="269">
        <v>4754</v>
      </c>
      <c r="W586" s="269">
        <v>4652</v>
      </c>
      <c r="X586" s="269">
        <v>8</v>
      </c>
      <c r="Y586" s="267">
        <v>4179</v>
      </c>
      <c r="Z586" s="270">
        <v>0.024234068627451</v>
      </c>
      <c r="AA586" s="270">
        <v>0.0347294938917976</v>
      </c>
      <c r="AB586" s="270">
        <v>0.031947978512864</v>
      </c>
      <c r="AC586" s="271">
        <v>0.0205259781911482</v>
      </c>
      <c r="AD586" s="272">
        <v>0.00278151537893355</v>
      </c>
      <c r="AE586" s="273">
        <v>45936</v>
      </c>
      <c r="AF586" s="274">
        <v>1286</v>
      </c>
      <c r="AG586" s="274">
        <v>4</v>
      </c>
      <c r="AH586" s="274">
        <v>47826</v>
      </c>
      <c r="AI586" s="274">
        <v>1090</v>
      </c>
      <c r="AJ586" s="274">
        <v>0</v>
      </c>
      <c r="AK586" s="271">
        <v>0.0279083942877046</v>
      </c>
      <c r="AL586" s="271">
        <v>0.022790950529001</v>
      </c>
      <c r="AM586" s="272">
        <v>0.00511744375870367</v>
      </c>
    </row>
    <row r="587" ht="17.25" spans="1:39">
      <c r="A587" s="282" t="s">
        <v>719</v>
      </c>
      <c r="B587" s="283" t="s">
        <v>3338</v>
      </c>
      <c r="C587" s="265" t="s">
        <v>761</v>
      </c>
      <c r="D587" s="283" t="s">
        <v>761</v>
      </c>
      <c r="E587" s="266">
        <v>7084</v>
      </c>
      <c r="F587" s="266">
        <v>220</v>
      </c>
      <c r="G587" s="266">
        <v>156</v>
      </c>
      <c r="H587" s="266">
        <v>0</v>
      </c>
      <c r="I587" s="266">
        <v>0</v>
      </c>
      <c r="J587" s="267">
        <v>9434</v>
      </c>
      <c r="K587" s="267">
        <v>216</v>
      </c>
      <c r="L587" s="267">
        <v>213</v>
      </c>
      <c r="M587" s="267">
        <v>1</v>
      </c>
      <c r="N587" s="267">
        <v>0</v>
      </c>
      <c r="O587" s="267">
        <v>8254</v>
      </c>
      <c r="P587" s="267">
        <v>219</v>
      </c>
      <c r="Q587" s="267">
        <v>219</v>
      </c>
      <c r="R587" s="267">
        <v>77</v>
      </c>
      <c r="S587" s="267">
        <v>0</v>
      </c>
      <c r="T587" s="268">
        <v>0.015</v>
      </c>
      <c r="U587" s="269">
        <v>255616</v>
      </c>
      <c r="V587" s="269">
        <v>6332</v>
      </c>
      <c r="W587" s="269">
        <v>6265</v>
      </c>
      <c r="X587" s="269">
        <v>3</v>
      </c>
      <c r="Y587" s="267">
        <v>5634</v>
      </c>
      <c r="Z587" s="270">
        <v>0.0247597959439159</v>
      </c>
      <c r="AA587" s="270">
        <v>0.031055900621118</v>
      </c>
      <c r="AB587" s="270">
        <v>0.0228959084163663</v>
      </c>
      <c r="AC587" s="271">
        <v>0.0265325902592682</v>
      </c>
      <c r="AD587" s="272">
        <v>0.00815999220475168</v>
      </c>
      <c r="AE587" s="273">
        <v>60257</v>
      </c>
      <c r="AF587" s="274">
        <v>1538</v>
      </c>
      <c r="AG587" s="274">
        <v>1</v>
      </c>
      <c r="AH587" s="274">
        <v>62017</v>
      </c>
      <c r="AI587" s="274">
        <v>1483</v>
      </c>
      <c r="AJ587" s="274">
        <v>1</v>
      </c>
      <c r="AK587" s="271">
        <v>0.0255074099274773</v>
      </c>
      <c r="AL587" s="271">
        <v>0.023896673492752</v>
      </c>
      <c r="AM587" s="272">
        <v>0.00161073643472532</v>
      </c>
    </row>
    <row r="588" ht="17.25" spans="1:39">
      <c r="A588" s="282" t="s">
        <v>719</v>
      </c>
      <c r="B588" s="283" t="s">
        <v>3338</v>
      </c>
      <c r="C588" s="265" t="s">
        <v>762</v>
      </c>
      <c r="D588" s="283" t="s">
        <v>762</v>
      </c>
      <c r="E588" s="266">
        <v>3834</v>
      </c>
      <c r="F588" s="266">
        <v>112</v>
      </c>
      <c r="G588" s="266">
        <v>60</v>
      </c>
      <c r="H588" s="266">
        <v>0</v>
      </c>
      <c r="I588" s="266">
        <v>0</v>
      </c>
      <c r="J588" s="267">
        <v>3240</v>
      </c>
      <c r="K588" s="267">
        <v>92</v>
      </c>
      <c r="L588" s="267">
        <v>91</v>
      </c>
      <c r="M588" s="267">
        <v>2</v>
      </c>
      <c r="N588" s="267">
        <v>0</v>
      </c>
      <c r="O588" s="267">
        <v>3459</v>
      </c>
      <c r="P588" s="267">
        <v>81</v>
      </c>
      <c r="Q588" s="267">
        <v>81</v>
      </c>
      <c r="R588" s="267">
        <v>35</v>
      </c>
      <c r="S588" s="267">
        <v>0</v>
      </c>
      <c r="T588" s="268">
        <v>0.015</v>
      </c>
      <c r="U588" s="269">
        <v>108451</v>
      </c>
      <c r="V588" s="269">
        <v>3016</v>
      </c>
      <c r="W588" s="269">
        <v>2962</v>
      </c>
      <c r="X588" s="269">
        <v>2</v>
      </c>
      <c r="Y588" s="267">
        <v>2725</v>
      </c>
      <c r="Z588" s="270">
        <v>0.0277913527768301</v>
      </c>
      <c r="AA588" s="270">
        <v>0.0292123109024517</v>
      </c>
      <c r="AB588" s="270">
        <v>0.0283950617283951</v>
      </c>
      <c r="AC588" s="271">
        <v>0.023417172593235</v>
      </c>
      <c r="AD588" s="272">
        <v>0.000817249174056685</v>
      </c>
      <c r="AE588" s="273">
        <v>25647</v>
      </c>
      <c r="AF588" s="274">
        <v>757</v>
      </c>
      <c r="AG588" s="274">
        <v>0</v>
      </c>
      <c r="AH588" s="274">
        <v>26914</v>
      </c>
      <c r="AI588" s="274">
        <v>768</v>
      </c>
      <c r="AJ588" s="274">
        <v>1</v>
      </c>
      <c r="AK588" s="271">
        <v>0.0295161227434008</v>
      </c>
      <c r="AL588" s="271">
        <v>0.0284981793861931</v>
      </c>
      <c r="AM588" s="272">
        <v>0.00101794335720773</v>
      </c>
    </row>
    <row r="589" ht="17.25" spans="1:39">
      <c r="A589" s="282" t="s">
        <v>719</v>
      </c>
      <c r="B589" s="283" t="s">
        <v>3338</v>
      </c>
      <c r="C589" s="265" t="s">
        <v>763</v>
      </c>
      <c r="D589" s="283" t="s">
        <v>763</v>
      </c>
      <c r="E589" s="266">
        <v>3522</v>
      </c>
      <c r="F589" s="266">
        <v>95</v>
      </c>
      <c r="G589" s="266">
        <v>67</v>
      </c>
      <c r="H589" s="266">
        <v>0</v>
      </c>
      <c r="I589" s="266">
        <v>0</v>
      </c>
      <c r="J589" s="267">
        <v>5110</v>
      </c>
      <c r="K589" s="267">
        <v>125</v>
      </c>
      <c r="L589" s="267">
        <v>125</v>
      </c>
      <c r="M589" s="267">
        <v>26</v>
      </c>
      <c r="N589" s="267">
        <v>0</v>
      </c>
      <c r="O589" s="267">
        <v>4022</v>
      </c>
      <c r="P589" s="267">
        <v>109</v>
      </c>
      <c r="Q589" s="267">
        <v>109</v>
      </c>
      <c r="R589" s="267">
        <v>61</v>
      </c>
      <c r="S589" s="267">
        <v>0</v>
      </c>
      <c r="T589" s="268">
        <v>0.015</v>
      </c>
      <c r="U589" s="269">
        <v>130282</v>
      </c>
      <c r="V589" s="269">
        <v>2838</v>
      </c>
      <c r="W589" s="269">
        <v>2808</v>
      </c>
      <c r="X589" s="269">
        <v>0</v>
      </c>
      <c r="Y589" s="267">
        <v>2557</v>
      </c>
      <c r="Z589" s="270">
        <v>0.0217835157581247</v>
      </c>
      <c r="AA589" s="270">
        <v>0.0269733106189665</v>
      </c>
      <c r="AB589" s="270">
        <v>0.0244618395303327</v>
      </c>
      <c r="AC589" s="271">
        <v>0.0271009448035803</v>
      </c>
      <c r="AD589" s="272">
        <v>0.00251147108863382</v>
      </c>
      <c r="AE589" s="273">
        <v>31084</v>
      </c>
      <c r="AF589" s="274">
        <v>711</v>
      </c>
      <c r="AG589" s="274">
        <v>0</v>
      </c>
      <c r="AH589" s="274">
        <v>31452</v>
      </c>
      <c r="AI589" s="274">
        <v>722</v>
      </c>
      <c r="AJ589" s="274">
        <v>0</v>
      </c>
      <c r="AK589" s="271">
        <v>0.0228735040535324</v>
      </c>
      <c r="AL589" s="271">
        <v>0.0229556149052524</v>
      </c>
      <c r="AM589" s="272">
        <v>-8.21108517200832e-5</v>
      </c>
    </row>
    <row r="590" ht="17.25" spans="1:39">
      <c r="A590" s="282" t="s">
        <v>719</v>
      </c>
      <c r="B590" s="283" t="s">
        <v>3338</v>
      </c>
      <c r="C590" s="265" t="s">
        <v>764</v>
      </c>
      <c r="D590" s="283" t="s">
        <v>764</v>
      </c>
      <c r="E590" s="266">
        <v>5553</v>
      </c>
      <c r="F590" s="266">
        <v>310</v>
      </c>
      <c r="G590" s="266">
        <v>205</v>
      </c>
      <c r="H590" s="266">
        <v>0</v>
      </c>
      <c r="I590" s="266">
        <v>0</v>
      </c>
      <c r="J590" s="267">
        <v>4706</v>
      </c>
      <c r="K590" s="267">
        <v>208</v>
      </c>
      <c r="L590" s="267">
        <v>207</v>
      </c>
      <c r="M590" s="267">
        <v>22</v>
      </c>
      <c r="N590" s="267">
        <v>0</v>
      </c>
      <c r="O590" s="267">
        <v>4397</v>
      </c>
      <c r="P590" s="267">
        <v>76</v>
      </c>
      <c r="Q590" s="267">
        <v>76</v>
      </c>
      <c r="R590" s="267">
        <v>23</v>
      </c>
      <c r="S590" s="267">
        <v>0</v>
      </c>
      <c r="T590" s="268">
        <v>0.015</v>
      </c>
      <c r="U590" s="269">
        <v>144321</v>
      </c>
      <c r="V590" s="269">
        <v>5945</v>
      </c>
      <c r="W590" s="269">
        <v>5834</v>
      </c>
      <c r="X590" s="269">
        <v>1</v>
      </c>
      <c r="Y590" s="267">
        <v>5099</v>
      </c>
      <c r="Z590" s="270">
        <v>0.0411859673921328</v>
      </c>
      <c r="AA590" s="270">
        <v>0.0558256798127139</v>
      </c>
      <c r="AB590" s="270">
        <v>0.0441988950276243</v>
      </c>
      <c r="AC590" s="271">
        <v>0.0172845121673869</v>
      </c>
      <c r="AD590" s="272">
        <v>0.0116267847850895</v>
      </c>
      <c r="AE590" s="273">
        <v>33640</v>
      </c>
      <c r="AF590" s="274">
        <v>1542</v>
      </c>
      <c r="AG590" s="274">
        <v>0</v>
      </c>
      <c r="AH590" s="274">
        <v>35488</v>
      </c>
      <c r="AI590" s="274">
        <v>1185</v>
      </c>
      <c r="AJ590" s="274">
        <v>1</v>
      </c>
      <c r="AK590" s="271">
        <v>0.0458382877526754</v>
      </c>
      <c r="AL590" s="271">
        <v>0.0333633904418395</v>
      </c>
      <c r="AM590" s="272">
        <v>0.0124748973108359</v>
      </c>
    </row>
    <row r="591" ht="17.25" spans="1:39">
      <c r="A591" s="282" t="s">
        <v>719</v>
      </c>
      <c r="B591" s="283" t="s">
        <v>3338</v>
      </c>
      <c r="C591" s="265" t="s">
        <v>765</v>
      </c>
      <c r="D591" s="283" t="s">
        <v>765</v>
      </c>
      <c r="E591" s="266">
        <v>6917</v>
      </c>
      <c r="F591" s="266">
        <v>360</v>
      </c>
      <c r="G591" s="266">
        <v>223</v>
      </c>
      <c r="H591" s="266">
        <v>0</v>
      </c>
      <c r="I591" s="266">
        <v>0</v>
      </c>
      <c r="J591" s="267">
        <v>8608</v>
      </c>
      <c r="K591" s="267">
        <v>235</v>
      </c>
      <c r="L591" s="267">
        <v>235</v>
      </c>
      <c r="M591" s="267">
        <v>28</v>
      </c>
      <c r="N591" s="267">
        <v>0</v>
      </c>
      <c r="O591" s="267">
        <v>7385</v>
      </c>
      <c r="P591" s="267">
        <v>310</v>
      </c>
      <c r="Q591" s="267">
        <v>310</v>
      </c>
      <c r="R591" s="267">
        <v>192</v>
      </c>
      <c r="S591" s="267">
        <v>0</v>
      </c>
      <c r="T591" s="268">
        <v>0.015</v>
      </c>
      <c r="U591" s="269">
        <v>232845</v>
      </c>
      <c r="V591" s="269">
        <v>7713</v>
      </c>
      <c r="W591" s="269">
        <v>7570</v>
      </c>
      <c r="X591" s="269">
        <v>13</v>
      </c>
      <c r="Y591" s="267">
        <v>6778</v>
      </c>
      <c r="Z591" s="270">
        <v>0.0330692091305375</v>
      </c>
      <c r="AA591" s="270">
        <v>0.0520456845453231</v>
      </c>
      <c r="AB591" s="270">
        <v>0.0273001858736059</v>
      </c>
      <c r="AC591" s="271">
        <v>0.041976980365606</v>
      </c>
      <c r="AD591" s="272">
        <v>0.0247454986717172</v>
      </c>
      <c r="AE591" s="273">
        <v>55015</v>
      </c>
      <c r="AF591" s="274">
        <v>2056</v>
      </c>
      <c r="AG591" s="274">
        <v>3</v>
      </c>
      <c r="AH591" s="274">
        <v>55431</v>
      </c>
      <c r="AI591" s="274">
        <v>1836</v>
      </c>
      <c r="AJ591" s="274">
        <v>5</v>
      </c>
      <c r="AK591" s="271">
        <v>0.0373170953376352</v>
      </c>
      <c r="AL591" s="271">
        <v>0.033032057873753</v>
      </c>
      <c r="AM591" s="272">
        <v>0.00428503746388224</v>
      </c>
    </row>
    <row r="592" ht="17.25" spans="1:39">
      <c r="A592" s="282" t="s">
        <v>719</v>
      </c>
      <c r="B592" s="283" t="s">
        <v>3339</v>
      </c>
      <c r="C592" s="265" t="s">
        <v>766</v>
      </c>
      <c r="D592" s="283" t="s">
        <v>767</v>
      </c>
      <c r="E592" s="266">
        <v>37</v>
      </c>
      <c r="F592" s="266">
        <v>0</v>
      </c>
      <c r="G592" s="266">
        <v>0</v>
      </c>
      <c r="H592" s="266">
        <v>0</v>
      </c>
      <c r="I592" s="266">
        <v>0</v>
      </c>
      <c r="J592" s="267">
        <v>0</v>
      </c>
      <c r="K592" s="267">
        <v>0</v>
      </c>
      <c r="L592" s="267">
        <v>0</v>
      </c>
      <c r="M592" s="267">
        <v>0</v>
      </c>
      <c r="N592" s="267">
        <v>0</v>
      </c>
      <c r="O592" s="267">
        <v>12</v>
      </c>
      <c r="P592" s="267">
        <v>0</v>
      </c>
      <c r="Q592" s="267">
        <v>0</v>
      </c>
      <c r="R592" s="267">
        <v>0</v>
      </c>
      <c r="S592" s="267">
        <v>0</v>
      </c>
      <c r="T592" s="268">
        <v>0.015</v>
      </c>
      <c r="U592" s="269">
        <v>434</v>
      </c>
      <c r="V592" s="269">
        <v>6</v>
      </c>
      <c r="W592" s="269">
        <v>5</v>
      </c>
      <c r="X592" s="269">
        <v>0</v>
      </c>
      <c r="Y592" s="267">
        <v>5</v>
      </c>
      <c r="Z592" s="270">
        <v>0.0138248847926267</v>
      </c>
      <c r="AA592" s="270">
        <v>0</v>
      </c>
      <c r="AB592" s="270">
        <v>0</v>
      </c>
      <c r="AC592" s="271">
        <v>0</v>
      </c>
      <c r="AD592" s="272">
        <v>0</v>
      </c>
      <c r="AE592" s="273">
        <v>110</v>
      </c>
      <c r="AF592" s="274">
        <v>0</v>
      </c>
      <c r="AG592" s="274">
        <v>0</v>
      </c>
      <c r="AH592" s="274">
        <v>123</v>
      </c>
      <c r="AI592" s="274">
        <v>0</v>
      </c>
      <c r="AJ592" s="274">
        <v>0</v>
      </c>
      <c r="AK592" s="271">
        <v>0</v>
      </c>
      <c r="AL592" s="271">
        <v>0</v>
      </c>
      <c r="AM592" s="272">
        <v>0</v>
      </c>
    </row>
    <row r="593" ht="17.25" spans="1:39">
      <c r="A593" s="282" t="s">
        <v>719</v>
      </c>
      <c r="B593" s="283" t="s">
        <v>3340</v>
      </c>
      <c r="C593" s="265" t="s">
        <v>768</v>
      </c>
      <c r="D593" s="283" t="s">
        <v>768</v>
      </c>
      <c r="E593" s="266">
        <v>2834</v>
      </c>
      <c r="F593" s="266">
        <v>63</v>
      </c>
      <c r="G593" s="266">
        <v>37</v>
      </c>
      <c r="H593" s="266">
        <v>3</v>
      </c>
      <c r="I593" s="266">
        <v>0</v>
      </c>
      <c r="J593" s="267">
        <v>3257</v>
      </c>
      <c r="K593" s="267">
        <v>70</v>
      </c>
      <c r="L593" s="267">
        <v>70</v>
      </c>
      <c r="M593" s="267">
        <v>13</v>
      </c>
      <c r="N593" s="267">
        <v>0</v>
      </c>
      <c r="O593" s="267">
        <v>3051</v>
      </c>
      <c r="P593" s="267">
        <v>46</v>
      </c>
      <c r="Q593" s="267">
        <v>46</v>
      </c>
      <c r="R593" s="267">
        <v>24</v>
      </c>
      <c r="S593" s="267">
        <v>0</v>
      </c>
      <c r="T593" s="268">
        <v>0.015</v>
      </c>
      <c r="U593" s="269">
        <v>98366</v>
      </c>
      <c r="V593" s="269">
        <v>1892</v>
      </c>
      <c r="W593" s="269">
        <v>1866</v>
      </c>
      <c r="X593" s="269">
        <v>1</v>
      </c>
      <c r="Y593" s="267">
        <v>1712</v>
      </c>
      <c r="Z593" s="270">
        <v>0.0192241221560295</v>
      </c>
      <c r="AA593" s="270">
        <v>0.0222300635144672</v>
      </c>
      <c r="AB593" s="270">
        <v>0.0214921707092416</v>
      </c>
      <c r="AC593" s="271">
        <v>0.0150770239265814</v>
      </c>
      <c r="AD593" s="272">
        <v>0.000737892805225553</v>
      </c>
      <c r="AE593" s="273">
        <v>22086</v>
      </c>
      <c r="AF593" s="274">
        <v>488</v>
      </c>
      <c r="AG593" s="274">
        <v>0</v>
      </c>
      <c r="AH593" s="274">
        <v>23030</v>
      </c>
      <c r="AI593" s="274">
        <v>444</v>
      </c>
      <c r="AJ593" s="274">
        <v>0</v>
      </c>
      <c r="AK593" s="271">
        <v>0.0220954450783302</v>
      </c>
      <c r="AL593" s="271">
        <v>0.019279201042119</v>
      </c>
      <c r="AM593" s="272">
        <v>0.00281624403621119</v>
      </c>
    </row>
    <row r="594" ht="17.25" spans="1:39">
      <c r="A594" s="282" t="s">
        <v>719</v>
      </c>
      <c r="B594" s="283" t="s">
        <v>3340</v>
      </c>
      <c r="C594" s="265" t="s">
        <v>769</v>
      </c>
      <c r="D594" s="283" t="s">
        <v>769</v>
      </c>
      <c r="E594" s="266">
        <v>3159</v>
      </c>
      <c r="F594" s="266">
        <v>35</v>
      </c>
      <c r="G594" s="266">
        <v>34</v>
      </c>
      <c r="H594" s="266">
        <v>0</v>
      </c>
      <c r="I594" s="266">
        <v>0</v>
      </c>
      <c r="J594" s="267">
        <v>3119</v>
      </c>
      <c r="K594" s="267">
        <v>59</v>
      </c>
      <c r="L594" s="267">
        <v>59</v>
      </c>
      <c r="M594" s="267">
        <v>28</v>
      </c>
      <c r="N594" s="267">
        <v>0</v>
      </c>
      <c r="O594" s="267">
        <v>2908</v>
      </c>
      <c r="P594" s="267">
        <v>55</v>
      </c>
      <c r="Q594" s="267">
        <v>55</v>
      </c>
      <c r="R594" s="267">
        <v>47</v>
      </c>
      <c r="S594" s="267">
        <v>0</v>
      </c>
      <c r="T594" s="268">
        <v>0.015</v>
      </c>
      <c r="U594" s="269">
        <v>92987</v>
      </c>
      <c r="V594" s="269">
        <v>1338</v>
      </c>
      <c r="W594" s="269">
        <v>1337</v>
      </c>
      <c r="X594" s="269">
        <v>1</v>
      </c>
      <c r="Y594" s="267">
        <v>1251</v>
      </c>
      <c r="Z594" s="270">
        <v>0.0143783539634573</v>
      </c>
      <c r="AA594" s="270">
        <v>0.0110794555239</v>
      </c>
      <c r="AB594" s="270">
        <v>0.0189163193331196</v>
      </c>
      <c r="AC594" s="271">
        <v>0.0189133425034388</v>
      </c>
      <c r="AD594" s="272">
        <v>-0.00783686380921962</v>
      </c>
      <c r="AE594" s="273">
        <v>22112</v>
      </c>
      <c r="AF594" s="274">
        <v>329</v>
      </c>
      <c r="AG594" s="274">
        <v>0</v>
      </c>
      <c r="AH594" s="274">
        <v>22356</v>
      </c>
      <c r="AI594" s="274">
        <v>311</v>
      </c>
      <c r="AJ594" s="274">
        <v>0</v>
      </c>
      <c r="AK594" s="271">
        <v>0.0148787988422576</v>
      </c>
      <c r="AL594" s="271">
        <v>0.0139112542494185</v>
      </c>
      <c r="AM594" s="272">
        <v>0.000967544592839096</v>
      </c>
    </row>
    <row r="595" ht="17.25" spans="1:39">
      <c r="A595" s="282" t="s">
        <v>719</v>
      </c>
      <c r="B595" s="283" t="s">
        <v>3340</v>
      </c>
      <c r="C595" s="265" t="s">
        <v>770</v>
      </c>
      <c r="D595" s="283" t="s">
        <v>770</v>
      </c>
      <c r="E595" s="266">
        <v>2323</v>
      </c>
      <c r="F595" s="266">
        <v>45</v>
      </c>
      <c r="G595" s="266">
        <v>31</v>
      </c>
      <c r="H595" s="266">
        <v>0</v>
      </c>
      <c r="I595" s="266">
        <v>0</v>
      </c>
      <c r="J595" s="267">
        <v>2196</v>
      </c>
      <c r="K595" s="267">
        <v>43</v>
      </c>
      <c r="L595" s="267">
        <v>43</v>
      </c>
      <c r="M595" s="267">
        <v>0</v>
      </c>
      <c r="N595" s="267">
        <v>0</v>
      </c>
      <c r="O595" s="267">
        <v>2208</v>
      </c>
      <c r="P595" s="267">
        <v>46</v>
      </c>
      <c r="Q595" s="267">
        <v>46</v>
      </c>
      <c r="R595" s="267">
        <v>26</v>
      </c>
      <c r="S595" s="267">
        <v>0</v>
      </c>
      <c r="T595" s="268">
        <v>0.015</v>
      </c>
      <c r="U595" s="269">
        <v>71208</v>
      </c>
      <c r="V595" s="269">
        <v>1366</v>
      </c>
      <c r="W595" s="269">
        <v>1352</v>
      </c>
      <c r="X595" s="269">
        <v>1</v>
      </c>
      <c r="Y595" s="267">
        <v>1228</v>
      </c>
      <c r="Z595" s="270">
        <v>0.0191691944725312</v>
      </c>
      <c r="AA595" s="270">
        <v>0.0193715023676281</v>
      </c>
      <c r="AB595" s="270">
        <v>0.0195810564663024</v>
      </c>
      <c r="AC595" s="271">
        <v>0.0208333333333333</v>
      </c>
      <c r="AD595" s="272">
        <v>-0.000209554098674302</v>
      </c>
      <c r="AE595" s="273">
        <v>16953</v>
      </c>
      <c r="AF595" s="274">
        <v>311</v>
      </c>
      <c r="AG595" s="274">
        <v>0</v>
      </c>
      <c r="AH595" s="274">
        <v>16981</v>
      </c>
      <c r="AI595" s="274">
        <v>340</v>
      </c>
      <c r="AJ595" s="274">
        <v>0</v>
      </c>
      <c r="AK595" s="271">
        <v>0.018344835722291</v>
      </c>
      <c r="AL595" s="271">
        <v>0.0200223779518285</v>
      </c>
      <c r="AM595" s="272">
        <v>-0.00167754222953747</v>
      </c>
    </row>
    <row r="596" ht="17.25" spans="1:39">
      <c r="A596" s="282" t="s">
        <v>719</v>
      </c>
      <c r="B596" s="283" t="s">
        <v>3340</v>
      </c>
      <c r="C596" s="265" t="s">
        <v>771</v>
      </c>
      <c r="D596" s="283" t="s">
        <v>771</v>
      </c>
      <c r="E596" s="266">
        <v>3967</v>
      </c>
      <c r="F596" s="266">
        <v>64</v>
      </c>
      <c r="G596" s="266">
        <v>45</v>
      </c>
      <c r="H596" s="266">
        <v>0</v>
      </c>
      <c r="I596" s="266">
        <v>0</v>
      </c>
      <c r="J596" s="267">
        <v>3883</v>
      </c>
      <c r="K596" s="267">
        <v>63</v>
      </c>
      <c r="L596" s="267">
        <v>63</v>
      </c>
      <c r="M596" s="267">
        <v>15</v>
      </c>
      <c r="N596" s="267">
        <v>0</v>
      </c>
      <c r="O596" s="267">
        <v>3760</v>
      </c>
      <c r="P596" s="267">
        <v>56</v>
      </c>
      <c r="Q596" s="267">
        <v>56</v>
      </c>
      <c r="R596" s="267">
        <v>38</v>
      </c>
      <c r="S596" s="267">
        <v>0</v>
      </c>
      <c r="T596" s="268">
        <v>0.015</v>
      </c>
      <c r="U596" s="269">
        <v>114830</v>
      </c>
      <c r="V596" s="269">
        <v>1996</v>
      </c>
      <c r="W596" s="269">
        <v>1976</v>
      </c>
      <c r="X596" s="269">
        <v>2</v>
      </c>
      <c r="Y596" s="267">
        <v>1831</v>
      </c>
      <c r="Z596" s="270">
        <v>0.0173648001393364</v>
      </c>
      <c r="AA596" s="270">
        <v>0.0161330980589866</v>
      </c>
      <c r="AB596" s="270">
        <v>0.0162245686325006</v>
      </c>
      <c r="AC596" s="271">
        <v>0.0148936170212766</v>
      </c>
      <c r="AD596" s="272">
        <v>-9.14705735140034e-5</v>
      </c>
      <c r="AE596" s="273">
        <v>27053</v>
      </c>
      <c r="AF596" s="274">
        <v>466</v>
      </c>
      <c r="AG596" s="274">
        <v>0</v>
      </c>
      <c r="AH596" s="274">
        <v>27450</v>
      </c>
      <c r="AI596" s="274">
        <v>516</v>
      </c>
      <c r="AJ596" s="274">
        <v>0</v>
      </c>
      <c r="AK596" s="271">
        <v>0.0172254463460614</v>
      </c>
      <c r="AL596" s="271">
        <v>0.0187978142076503</v>
      </c>
      <c r="AM596" s="272">
        <v>-0.00157236786158884</v>
      </c>
    </row>
    <row r="597" ht="17.25" spans="1:39">
      <c r="A597" s="282" t="s">
        <v>719</v>
      </c>
      <c r="B597" s="283" t="s">
        <v>3340</v>
      </c>
      <c r="C597" s="265" t="s">
        <v>772</v>
      </c>
      <c r="D597" s="283" t="s">
        <v>772</v>
      </c>
      <c r="E597" s="266">
        <v>4584</v>
      </c>
      <c r="F597" s="266">
        <v>50</v>
      </c>
      <c r="G597" s="266">
        <v>33</v>
      </c>
      <c r="H597" s="266">
        <v>0</v>
      </c>
      <c r="I597" s="266">
        <v>0</v>
      </c>
      <c r="J597" s="267">
        <v>4477</v>
      </c>
      <c r="K597" s="267">
        <v>41</v>
      </c>
      <c r="L597" s="267">
        <v>41</v>
      </c>
      <c r="M597" s="267">
        <v>14</v>
      </c>
      <c r="N597" s="267">
        <v>0</v>
      </c>
      <c r="O597" s="267">
        <v>4202</v>
      </c>
      <c r="P597" s="267">
        <v>62</v>
      </c>
      <c r="Q597" s="267">
        <v>62</v>
      </c>
      <c r="R597" s="267">
        <v>42</v>
      </c>
      <c r="S597" s="267">
        <v>0</v>
      </c>
      <c r="T597" s="268">
        <v>0.015</v>
      </c>
      <c r="U597" s="269">
        <v>135817</v>
      </c>
      <c r="V597" s="269">
        <v>1722</v>
      </c>
      <c r="W597" s="269">
        <v>1705</v>
      </c>
      <c r="X597" s="269">
        <v>1</v>
      </c>
      <c r="Y597" s="267">
        <v>1590</v>
      </c>
      <c r="Z597" s="270">
        <v>0.0126714623353483</v>
      </c>
      <c r="AA597" s="270">
        <v>0.0109075043630017</v>
      </c>
      <c r="AB597" s="270">
        <v>0.00915791824882734</v>
      </c>
      <c r="AC597" s="271">
        <v>0.0147548786292242</v>
      </c>
      <c r="AD597" s="272">
        <v>0.00174958611417441</v>
      </c>
      <c r="AE597" s="273">
        <v>31355</v>
      </c>
      <c r="AF597" s="274">
        <v>371</v>
      </c>
      <c r="AG597" s="274">
        <v>1</v>
      </c>
      <c r="AH597" s="274">
        <v>32092</v>
      </c>
      <c r="AI597" s="274">
        <v>428</v>
      </c>
      <c r="AJ597" s="274">
        <v>0</v>
      </c>
      <c r="AK597" s="271">
        <v>0.0118003508212406</v>
      </c>
      <c r="AL597" s="271">
        <v>0.0133366571108064</v>
      </c>
      <c r="AM597" s="272">
        <v>-0.0015363062895658</v>
      </c>
    </row>
    <row r="598" ht="17.25" spans="1:39">
      <c r="A598" s="282" t="s">
        <v>719</v>
      </c>
      <c r="B598" s="283" t="s">
        <v>3340</v>
      </c>
      <c r="C598" s="265" t="s">
        <v>773</v>
      </c>
      <c r="D598" s="283" t="s">
        <v>773</v>
      </c>
      <c r="E598" s="266">
        <v>3935</v>
      </c>
      <c r="F598" s="266">
        <v>76</v>
      </c>
      <c r="G598" s="266">
        <v>52</v>
      </c>
      <c r="H598" s="266">
        <v>0</v>
      </c>
      <c r="I598" s="266">
        <v>0</v>
      </c>
      <c r="J598" s="267">
        <v>3716</v>
      </c>
      <c r="K598" s="267">
        <v>101</v>
      </c>
      <c r="L598" s="267">
        <v>100</v>
      </c>
      <c r="M598" s="267">
        <v>2</v>
      </c>
      <c r="N598" s="267">
        <v>0</v>
      </c>
      <c r="O598" s="267">
        <v>3387</v>
      </c>
      <c r="P598" s="267">
        <v>61</v>
      </c>
      <c r="Q598" s="267">
        <v>61</v>
      </c>
      <c r="R598" s="267">
        <v>31</v>
      </c>
      <c r="S598" s="267">
        <v>0</v>
      </c>
      <c r="T598" s="268">
        <v>0.015</v>
      </c>
      <c r="U598" s="269">
        <v>109351</v>
      </c>
      <c r="V598" s="269">
        <v>2056</v>
      </c>
      <c r="W598" s="269">
        <v>2031</v>
      </c>
      <c r="X598" s="269">
        <v>7</v>
      </c>
      <c r="Y598" s="267">
        <v>1805</v>
      </c>
      <c r="Z598" s="270">
        <v>0.0187378259000832</v>
      </c>
      <c r="AA598" s="270">
        <v>0.0193138500635324</v>
      </c>
      <c r="AB598" s="270">
        <v>0.0271797631862217</v>
      </c>
      <c r="AC598" s="271">
        <v>0.018010038382049</v>
      </c>
      <c r="AD598" s="272">
        <v>-0.00786591312268934</v>
      </c>
      <c r="AE598" s="273">
        <v>26063</v>
      </c>
      <c r="AF598" s="274">
        <v>533</v>
      </c>
      <c r="AG598" s="274">
        <v>0</v>
      </c>
      <c r="AH598" s="274">
        <v>26963</v>
      </c>
      <c r="AI598" s="274">
        <v>504</v>
      </c>
      <c r="AJ598" s="274">
        <v>2</v>
      </c>
      <c r="AK598" s="271">
        <v>0.0204504469938227</v>
      </c>
      <c r="AL598" s="271">
        <v>0.01861810629381</v>
      </c>
      <c r="AM598" s="272">
        <v>0.00183234070001262</v>
      </c>
    </row>
    <row r="599" ht="17.25" spans="1:39">
      <c r="A599" s="282" t="s">
        <v>719</v>
      </c>
      <c r="B599" s="283" t="s">
        <v>3340</v>
      </c>
      <c r="C599" s="265" t="s">
        <v>774</v>
      </c>
      <c r="D599" s="283" t="s">
        <v>774</v>
      </c>
      <c r="E599" s="266">
        <v>4942</v>
      </c>
      <c r="F599" s="266">
        <v>85</v>
      </c>
      <c r="G599" s="266">
        <v>61</v>
      </c>
      <c r="H599" s="266">
        <v>1</v>
      </c>
      <c r="I599" s="266">
        <v>0</v>
      </c>
      <c r="J599" s="267">
        <v>4708</v>
      </c>
      <c r="K599" s="267">
        <v>102</v>
      </c>
      <c r="L599" s="267">
        <v>102</v>
      </c>
      <c r="M599" s="267">
        <v>37</v>
      </c>
      <c r="N599" s="267">
        <v>0</v>
      </c>
      <c r="O599" s="267">
        <v>4771</v>
      </c>
      <c r="P599" s="267">
        <v>92</v>
      </c>
      <c r="Q599" s="267">
        <v>92</v>
      </c>
      <c r="R599" s="267">
        <v>61</v>
      </c>
      <c r="S599" s="267">
        <v>0</v>
      </c>
      <c r="T599" s="268">
        <v>0.015</v>
      </c>
      <c r="U599" s="269">
        <v>143914</v>
      </c>
      <c r="V599" s="269">
        <v>2788</v>
      </c>
      <c r="W599" s="269">
        <v>2764</v>
      </c>
      <c r="X599" s="269">
        <v>6</v>
      </c>
      <c r="Y599" s="267">
        <v>2552</v>
      </c>
      <c r="Z599" s="270">
        <v>0.0193309893408563</v>
      </c>
      <c r="AA599" s="270">
        <v>0.0171995143666532</v>
      </c>
      <c r="AB599" s="270">
        <v>0.0216652506372133</v>
      </c>
      <c r="AC599" s="271">
        <v>0.0192831691469294</v>
      </c>
      <c r="AD599" s="272">
        <v>-0.00446573627056008</v>
      </c>
      <c r="AE599" s="273">
        <v>33528</v>
      </c>
      <c r="AF599" s="274">
        <v>670</v>
      </c>
      <c r="AG599" s="274">
        <v>1</v>
      </c>
      <c r="AH599" s="274">
        <v>34711</v>
      </c>
      <c r="AI599" s="274">
        <v>682</v>
      </c>
      <c r="AJ599" s="274">
        <v>3</v>
      </c>
      <c r="AK599" s="271">
        <v>0.0199534717251253</v>
      </c>
      <c r="AL599" s="271">
        <v>0.0195615222840022</v>
      </c>
      <c r="AM599" s="272">
        <v>0.000391949441123078</v>
      </c>
    </row>
    <row r="600" ht="17.25" spans="1:39">
      <c r="A600" s="282" t="s">
        <v>719</v>
      </c>
      <c r="B600" s="283" t="s">
        <v>3340</v>
      </c>
      <c r="C600" s="265" t="s">
        <v>775</v>
      </c>
      <c r="D600" s="283" t="s">
        <v>775</v>
      </c>
      <c r="E600" s="266">
        <v>4034</v>
      </c>
      <c r="F600" s="266">
        <v>97</v>
      </c>
      <c r="G600" s="266">
        <v>70</v>
      </c>
      <c r="H600" s="266">
        <v>0</v>
      </c>
      <c r="I600" s="266">
        <v>0</v>
      </c>
      <c r="J600" s="267">
        <v>4576</v>
      </c>
      <c r="K600" s="267">
        <v>94</v>
      </c>
      <c r="L600" s="267">
        <v>94</v>
      </c>
      <c r="M600" s="267">
        <v>36</v>
      </c>
      <c r="N600" s="267">
        <v>0</v>
      </c>
      <c r="O600" s="267">
        <v>4153</v>
      </c>
      <c r="P600" s="267">
        <v>87</v>
      </c>
      <c r="Q600" s="267">
        <v>87</v>
      </c>
      <c r="R600" s="267">
        <v>67</v>
      </c>
      <c r="S600" s="267">
        <v>0</v>
      </c>
      <c r="T600" s="268">
        <v>0.015</v>
      </c>
      <c r="U600" s="269">
        <v>129818</v>
      </c>
      <c r="V600" s="269">
        <v>2814</v>
      </c>
      <c r="W600" s="269">
        <v>2787</v>
      </c>
      <c r="X600" s="269">
        <v>0</v>
      </c>
      <c r="Y600" s="267">
        <v>2604</v>
      </c>
      <c r="Z600" s="270">
        <v>0.0216765009474803</v>
      </c>
      <c r="AA600" s="270">
        <v>0.0240456122954884</v>
      </c>
      <c r="AB600" s="270">
        <v>0.020541958041958</v>
      </c>
      <c r="AC600" s="271">
        <v>0.0209487117746208</v>
      </c>
      <c r="AD600" s="272">
        <v>0.00350365425353031</v>
      </c>
      <c r="AE600" s="273">
        <v>30143</v>
      </c>
      <c r="AF600" s="274">
        <v>677</v>
      </c>
      <c r="AG600" s="274">
        <v>0</v>
      </c>
      <c r="AH600" s="274">
        <v>30170</v>
      </c>
      <c r="AI600" s="274">
        <v>748</v>
      </c>
      <c r="AJ600" s="274">
        <v>0</v>
      </c>
      <c r="AK600" s="271">
        <v>0.0224596091961649</v>
      </c>
      <c r="AL600" s="271">
        <v>0.0247928405701027</v>
      </c>
      <c r="AM600" s="272">
        <v>-0.0023332313739378</v>
      </c>
    </row>
    <row r="601" ht="17.25" spans="1:39">
      <c r="A601" s="282" t="s">
        <v>719</v>
      </c>
      <c r="B601" s="283" t="s">
        <v>3340</v>
      </c>
      <c r="C601" s="265" t="s">
        <v>776</v>
      </c>
      <c r="D601" s="283" t="s">
        <v>776</v>
      </c>
      <c r="E601" s="266">
        <v>3534</v>
      </c>
      <c r="F601" s="266">
        <v>82</v>
      </c>
      <c r="G601" s="266">
        <v>65</v>
      </c>
      <c r="H601" s="266">
        <v>0</v>
      </c>
      <c r="I601" s="266">
        <v>0</v>
      </c>
      <c r="J601" s="267">
        <v>3644</v>
      </c>
      <c r="K601" s="267">
        <v>65</v>
      </c>
      <c r="L601" s="267">
        <v>65</v>
      </c>
      <c r="M601" s="267">
        <v>0</v>
      </c>
      <c r="N601" s="267">
        <v>0</v>
      </c>
      <c r="O601" s="267">
        <v>3277</v>
      </c>
      <c r="P601" s="267">
        <v>38</v>
      </c>
      <c r="Q601" s="267">
        <v>38</v>
      </c>
      <c r="R601" s="267">
        <v>19</v>
      </c>
      <c r="S601" s="267">
        <v>0</v>
      </c>
      <c r="T601" s="268">
        <v>0.015</v>
      </c>
      <c r="U601" s="269">
        <v>98626</v>
      </c>
      <c r="V601" s="269">
        <v>1863</v>
      </c>
      <c r="W601" s="269">
        <v>1846</v>
      </c>
      <c r="X601" s="269">
        <v>1</v>
      </c>
      <c r="Y601" s="267">
        <v>1663</v>
      </c>
      <c r="Z601" s="270">
        <v>0.0188794029971813</v>
      </c>
      <c r="AA601" s="270">
        <v>0.023203169213356</v>
      </c>
      <c r="AB601" s="270">
        <v>0.0178375411635565</v>
      </c>
      <c r="AC601" s="271">
        <v>0.0115959719255417</v>
      </c>
      <c r="AD601" s="272">
        <v>0.00536562804979944</v>
      </c>
      <c r="AE601" s="273">
        <v>24420</v>
      </c>
      <c r="AF601" s="274">
        <v>456</v>
      </c>
      <c r="AG601" s="274">
        <v>0</v>
      </c>
      <c r="AH601" s="274">
        <v>24167</v>
      </c>
      <c r="AI601" s="274">
        <v>493</v>
      </c>
      <c r="AJ601" s="274">
        <v>1</v>
      </c>
      <c r="AK601" s="271">
        <v>0.0186732186732187</v>
      </c>
      <c r="AL601" s="271">
        <v>0.0203583398849671</v>
      </c>
      <c r="AM601" s="272">
        <v>-0.00168512121174843</v>
      </c>
    </row>
    <row r="602" ht="17.25" spans="1:39">
      <c r="A602" s="282" t="s">
        <v>719</v>
      </c>
      <c r="B602" s="283" t="s">
        <v>3340</v>
      </c>
      <c r="C602" s="265" t="s">
        <v>777</v>
      </c>
      <c r="D602" s="283" t="s">
        <v>777</v>
      </c>
      <c r="E602" s="266">
        <v>3721</v>
      </c>
      <c r="F602" s="266">
        <v>51</v>
      </c>
      <c r="G602" s="266">
        <v>33</v>
      </c>
      <c r="H602" s="266">
        <v>1</v>
      </c>
      <c r="I602" s="266">
        <v>0</v>
      </c>
      <c r="J602" s="267">
        <v>3745</v>
      </c>
      <c r="K602" s="267">
        <v>38</v>
      </c>
      <c r="L602" s="267">
        <v>38</v>
      </c>
      <c r="M602" s="267">
        <v>0</v>
      </c>
      <c r="N602" s="267">
        <v>0</v>
      </c>
      <c r="O602" s="267">
        <v>3525</v>
      </c>
      <c r="P602" s="267">
        <v>46</v>
      </c>
      <c r="Q602" s="267">
        <v>46</v>
      </c>
      <c r="R602" s="267">
        <v>25</v>
      </c>
      <c r="S602" s="267">
        <v>0</v>
      </c>
      <c r="T602" s="268">
        <v>0.015</v>
      </c>
      <c r="U602" s="269">
        <v>123401</v>
      </c>
      <c r="V602" s="269">
        <v>1557</v>
      </c>
      <c r="W602" s="269">
        <v>1539</v>
      </c>
      <c r="X602" s="269">
        <v>0</v>
      </c>
      <c r="Y602" s="267">
        <v>1425</v>
      </c>
      <c r="Z602" s="270">
        <v>0.0126174018038752</v>
      </c>
      <c r="AA602" s="270">
        <v>0.013705993012631</v>
      </c>
      <c r="AB602" s="270">
        <v>0.0101468624833111</v>
      </c>
      <c r="AC602" s="271">
        <v>0.0130496453900709</v>
      </c>
      <c r="AD602" s="272">
        <v>0.00355913052931993</v>
      </c>
      <c r="AE602" s="273">
        <v>26901</v>
      </c>
      <c r="AF602" s="274">
        <v>364</v>
      </c>
      <c r="AG602" s="274">
        <v>0</v>
      </c>
      <c r="AH602" s="274">
        <v>28684</v>
      </c>
      <c r="AI602" s="274">
        <v>373</v>
      </c>
      <c r="AJ602" s="274">
        <v>0</v>
      </c>
      <c r="AK602" s="271">
        <v>0.0135310954983086</v>
      </c>
      <c r="AL602" s="271">
        <v>0.0130037651652489</v>
      </c>
      <c r="AM602" s="272">
        <v>0.000527330333059694</v>
      </c>
    </row>
    <row r="603" ht="17.25" spans="1:39">
      <c r="A603" s="282" t="s">
        <v>719</v>
      </c>
      <c r="B603" s="283" t="s">
        <v>3340</v>
      </c>
      <c r="C603" s="265" t="s">
        <v>778</v>
      </c>
      <c r="D603" s="283" t="s">
        <v>778</v>
      </c>
      <c r="E603" s="266">
        <v>3992</v>
      </c>
      <c r="F603" s="266">
        <v>76</v>
      </c>
      <c r="G603" s="266">
        <v>55</v>
      </c>
      <c r="H603" s="266">
        <v>1</v>
      </c>
      <c r="I603" s="266">
        <v>0</v>
      </c>
      <c r="J603" s="267">
        <v>3286</v>
      </c>
      <c r="K603" s="267">
        <v>49</v>
      </c>
      <c r="L603" s="267">
        <v>48</v>
      </c>
      <c r="M603" s="267">
        <v>7</v>
      </c>
      <c r="N603" s="267">
        <v>0</v>
      </c>
      <c r="O603" s="267">
        <v>3695</v>
      </c>
      <c r="P603" s="267">
        <v>66</v>
      </c>
      <c r="Q603" s="267">
        <v>66</v>
      </c>
      <c r="R603" s="267">
        <v>31</v>
      </c>
      <c r="S603" s="267">
        <v>0</v>
      </c>
      <c r="T603" s="268">
        <v>0.015</v>
      </c>
      <c r="U603" s="269">
        <v>111843</v>
      </c>
      <c r="V603" s="269">
        <v>1834</v>
      </c>
      <c r="W603" s="269">
        <v>1811</v>
      </c>
      <c r="X603" s="269">
        <v>3</v>
      </c>
      <c r="Y603" s="267">
        <v>1631</v>
      </c>
      <c r="Z603" s="270">
        <v>0.0163711631483419</v>
      </c>
      <c r="AA603" s="270">
        <v>0.0190380761523046</v>
      </c>
      <c r="AB603" s="270">
        <v>0.0149117468046257</v>
      </c>
      <c r="AC603" s="271">
        <v>0.0178619756427605</v>
      </c>
      <c r="AD603" s="272">
        <v>0.00412632934767893</v>
      </c>
      <c r="AE603" s="273">
        <v>25881</v>
      </c>
      <c r="AF603" s="274">
        <v>450</v>
      </c>
      <c r="AG603" s="274">
        <v>1</v>
      </c>
      <c r="AH603" s="274">
        <v>26725</v>
      </c>
      <c r="AI603" s="274">
        <v>456</v>
      </c>
      <c r="AJ603" s="274">
        <v>1</v>
      </c>
      <c r="AK603" s="271">
        <v>0.0173486341331479</v>
      </c>
      <c r="AL603" s="271">
        <v>0.0170252572497661</v>
      </c>
      <c r="AM603" s="272">
        <v>0.000323376883381733</v>
      </c>
    </row>
    <row r="604" ht="17.25" spans="1:39">
      <c r="A604" s="282" t="s">
        <v>719</v>
      </c>
      <c r="B604" s="283" t="s">
        <v>3340</v>
      </c>
      <c r="C604" s="265" t="s">
        <v>779</v>
      </c>
      <c r="D604" s="283" t="s">
        <v>779</v>
      </c>
      <c r="E604" s="266">
        <v>2866</v>
      </c>
      <c r="F604" s="266">
        <v>56</v>
      </c>
      <c r="G604" s="266">
        <v>42</v>
      </c>
      <c r="H604" s="266">
        <v>0</v>
      </c>
      <c r="I604" s="266">
        <v>0</v>
      </c>
      <c r="J604" s="267">
        <v>2997</v>
      </c>
      <c r="K604" s="267">
        <v>39</v>
      </c>
      <c r="L604" s="267">
        <v>39</v>
      </c>
      <c r="M604" s="267">
        <v>20</v>
      </c>
      <c r="N604" s="267">
        <v>0</v>
      </c>
      <c r="O604" s="267">
        <v>2724</v>
      </c>
      <c r="P604" s="267">
        <v>65</v>
      </c>
      <c r="Q604" s="267">
        <v>65</v>
      </c>
      <c r="R604" s="267">
        <v>51</v>
      </c>
      <c r="S604" s="267">
        <v>0</v>
      </c>
      <c r="T604" s="268">
        <v>0.015</v>
      </c>
      <c r="U604" s="269">
        <v>89457</v>
      </c>
      <c r="V604" s="269">
        <v>1364</v>
      </c>
      <c r="W604" s="269">
        <v>1349</v>
      </c>
      <c r="X604" s="269">
        <v>0</v>
      </c>
      <c r="Y604" s="267">
        <v>1243</v>
      </c>
      <c r="Z604" s="270">
        <v>0.0152475491018031</v>
      </c>
      <c r="AA604" s="270">
        <v>0.0195394277739009</v>
      </c>
      <c r="AB604" s="270">
        <v>0.013013013013013</v>
      </c>
      <c r="AC604" s="271">
        <v>0.0238619676945668</v>
      </c>
      <c r="AD604" s="272">
        <v>0.00652641476088789</v>
      </c>
      <c r="AE604" s="273">
        <v>20466</v>
      </c>
      <c r="AF604" s="274">
        <v>317</v>
      </c>
      <c r="AG604" s="274">
        <v>0</v>
      </c>
      <c r="AH604" s="274">
        <v>21291</v>
      </c>
      <c r="AI604" s="274">
        <v>345</v>
      </c>
      <c r="AJ604" s="274">
        <v>0</v>
      </c>
      <c r="AK604" s="271">
        <v>0.0154891038796052</v>
      </c>
      <c r="AL604" s="271">
        <v>0.0162040298717768</v>
      </c>
      <c r="AM604" s="272">
        <v>-0.00071492599217161</v>
      </c>
    </row>
    <row r="605" ht="17.25" spans="1:39">
      <c r="A605" s="282" t="s">
        <v>719</v>
      </c>
      <c r="B605" s="283" t="s">
        <v>3340</v>
      </c>
      <c r="C605" s="265" t="s">
        <v>780</v>
      </c>
      <c r="D605" s="283" t="s">
        <v>780</v>
      </c>
      <c r="E605" s="266">
        <v>4586</v>
      </c>
      <c r="F605" s="266">
        <v>75</v>
      </c>
      <c r="G605" s="266">
        <v>58</v>
      </c>
      <c r="H605" s="266">
        <v>0</v>
      </c>
      <c r="I605" s="266">
        <v>0</v>
      </c>
      <c r="J605" s="267">
        <v>4153</v>
      </c>
      <c r="K605" s="267">
        <v>80</v>
      </c>
      <c r="L605" s="267">
        <v>80</v>
      </c>
      <c r="M605" s="267">
        <v>12</v>
      </c>
      <c r="N605" s="267">
        <v>0</v>
      </c>
      <c r="O605" s="267">
        <v>4072</v>
      </c>
      <c r="P605" s="267">
        <v>66</v>
      </c>
      <c r="Q605" s="267">
        <v>66</v>
      </c>
      <c r="R605" s="267">
        <v>44</v>
      </c>
      <c r="S605" s="267">
        <v>0</v>
      </c>
      <c r="T605" s="268">
        <v>0.015</v>
      </c>
      <c r="U605" s="269">
        <v>130538</v>
      </c>
      <c r="V605" s="269">
        <v>2276</v>
      </c>
      <c r="W605" s="269">
        <v>2259</v>
      </c>
      <c r="X605" s="269">
        <v>5</v>
      </c>
      <c r="Y605" s="267">
        <v>2070</v>
      </c>
      <c r="Z605" s="270">
        <v>0.0173972329896275</v>
      </c>
      <c r="AA605" s="270">
        <v>0.0163541212385521</v>
      </c>
      <c r="AB605" s="270">
        <v>0.0192631832410306</v>
      </c>
      <c r="AC605" s="271">
        <v>0.0162082514734774</v>
      </c>
      <c r="AD605" s="272">
        <v>-0.00290906200247847</v>
      </c>
      <c r="AE605" s="273">
        <v>29924</v>
      </c>
      <c r="AF605" s="274">
        <v>514</v>
      </c>
      <c r="AG605" s="274">
        <v>0</v>
      </c>
      <c r="AH605" s="274">
        <v>31543</v>
      </c>
      <c r="AI605" s="274">
        <v>585</v>
      </c>
      <c r="AJ605" s="274">
        <v>1</v>
      </c>
      <c r="AK605" s="271">
        <v>0.0171768480149713</v>
      </c>
      <c r="AL605" s="271">
        <v>0.0185144089021336</v>
      </c>
      <c r="AM605" s="272">
        <v>-0.00133756088716233</v>
      </c>
    </row>
    <row r="606" ht="17.25" spans="1:39">
      <c r="A606" s="282" t="s">
        <v>719</v>
      </c>
      <c r="B606" s="283" t="s">
        <v>3340</v>
      </c>
      <c r="C606" s="265" t="s">
        <v>781</v>
      </c>
      <c r="D606" s="283" t="s">
        <v>781</v>
      </c>
      <c r="E606" s="266">
        <v>2139</v>
      </c>
      <c r="F606" s="266">
        <v>33</v>
      </c>
      <c r="G606" s="266">
        <v>23</v>
      </c>
      <c r="H606" s="266">
        <v>2</v>
      </c>
      <c r="I606" s="266">
        <v>0</v>
      </c>
      <c r="J606" s="267">
        <v>2472</v>
      </c>
      <c r="K606" s="267">
        <v>20</v>
      </c>
      <c r="L606" s="267">
        <v>20</v>
      </c>
      <c r="M606" s="267">
        <v>5</v>
      </c>
      <c r="N606" s="267">
        <v>0</v>
      </c>
      <c r="O606" s="267">
        <v>2308</v>
      </c>
      <c r="P606" s="267">
        <v>28</v>
      </c>
      <c r="Q606" s="267">
        <v>28</v>
      </c>
      <c r="R606" s="267">
        <v>20</v>
      </c>
      <c r="S606" s="267">
        <v>0</v>
      </c>
      <c r="T606" s="268">
        <v>0.015</v>
      </c>
      <c r="U606" s="269">
        <v>71654</v>
      </c>
      <c r="V606" s="269">
        <v>814</v>
      </c>
      <c r="W606" s="269">
        <v>803</v>
      </c>
      <c r="X606" s="269">
        <v>0</v>
      </c>
      <c r="Y606" s="267">
        <v>744</v>
      </c>
      <c r="Z606" s="270">
        <v>0.0113601473748849</v>
      </c>
      <c r="AA606" s="270">
        <v>0.0154277699859748</v>
      </c>
      <c r="AB606" s="270">
        <v>0.00809061488673139</v>
      </c>
      <c r="AC606" s="271">
        <v>0.0121317157712305</v>
      </c>
      <c r="AD606" s="272">
        <v>0.00733715509924336</v>
      </c>
      <c r="AE606" s="273">
        <v>16607</v>
      </c>
      <c r="AF606" s="274">
        <v>185</v>
      </c>
      <c r="AG606" s="274">
        <v>0</v>
      </c>
      <c r="AH606" s="274">
        <v>17362</v>
      </c>
      <c r="AI606" s="274">
        <v>207</v>
      </c>
      <c r="AJ606" s="274">
        <v>0</v>
      </c>
      <c r="AK606" s="271">
        <v>0.0111398807731679</v>
      </c>
      <c r="AL606" s="271">
        <v>0.0119225895634144</v>
      </c>
      <c r="AM606" s="272">
        <v>-0.000782708790246412</v>
      </c>
    </row>
    <row r="607" ht="17.25" spans="1:39">
      <c r="A607" s="282" t="s">
        <v>719</v>
      </c>
      <c r="B607" s="283" t="s">
        <v>3340</v>
      </c>
      <c r="C607" s="265" t="s">
        <v>782</v>
      </c>
      <c r="D607" s="283" t="s">
        <v>782</v>
      </c>
      <c r="E607" s="266">
        <v>3625</v>
      </c>
      <c r="F607" s="266">
        <v>94</v>
      </c>
      <c r="G607" s="266">
        <v>75</v>
      </c>
      <c r="H607" s="266">
        <v>0</v>
      </c>
      <c r="I607" s="266">
        <v>1</v>
      </c>
      <c r="J607" s="267">
        <v>3203</v>
      </c>
      <c r="K607" s="267">
        <v>63</v>
      </c>
      <c r="L607" s="267">
        <v>63</v>
      </c>
      <c r="M607" s="267">
        <v>19</v>
      </c>
      <c r="N607" s="267">
        <v>0</v>
      </c>
      <c r="O607" s="267">
        <v>3242</v>
      </c>
      <c r="P607" s="267">
        <v>93</v>
      </c>
      <c r="Q607" s="267">
        <v>93</v>
      </c>
      <c r="R607" s="267">
        <v>72</v>
      </c>
      <c r="S607" s="267">
        <v>0</v>
      </c>
      <c r="T607" s="268">
        <v>0.015</v>
      </c>
      <c r="U607" s="269">
        <v>107098</v>
      </c>
      <c r="V607" s="269">
        <v>2463</v>
      </c>
      <c r="W607" s="269">
        <v>2443</v>
      </c>
      <c r="X607" s="269">
        <v>1</v>
      </c>
      <c r="Y607" s="267">
        <v>2262</v>
      </c>
      <c r="Z607" s="270">
        <v>0.022988291097873</v>
      </c>
      <c r="AA607" s="270">
        <v>0.0256551724137931</v>
      </c>
      <c r="AB607" s="270">
        <v>0.01966906025601</v>
      </c>
      <c r="AC607" s="271">
        <v>0.0286859962985811</v>
      </c>
      <c r="AD607" s="272">
        <v>0.00598611215778311</v>
      </c>
      <c r="AE607" s="273">
        <v>24526</v>
      </c>
      <c r="AF607" s="274">
        <v>632</v>
      </c>
      <c r="AG607" s="274">
        <v>1</v>
      </c>
      <c r="AH607" s="274">
        <v>24982</v>
      </c>
      <c r="AI607" s="274">
        <v>650</v>
      </c>
      <c r="AJ607" s="274">
        <v>0</v>
      </c>
      <c r="AK607" s="271">
        <v>0.0257277990703743</v>
      </c>
      <c r="AL607" s="271">
        <v>0.0260187334881114</v>
      </c>
      <c r="AM607" s="272">
        <v>-0.000290934417737143</v>
      </c>
    </row>
    <row r="608" ht="17.25" spans="1:39">
      <c r="A608" s="282" t="s">
        <v>719</v>
      </c>
      <c r="B608" s="283" t="s">
        <v>3340</v>
      </c>
      <c r="C608" s="265" t="s">
        <v>783</v>
      </c>
      <c r="D608" s="283" t="s">
        <v>783</v>
      </c>
      <c r="E608" s="266">
        <v>1921</v>
      </c>
      <c r="F608" s="266">
        <v>32</v>
      </c>
      <c r="G608" s="266">
        <v>24</v>
      </c>
      <c r="H608" s="266">
        <v>1</v>
      </c>
      <c r="I608" s="266">
        <v>0</v>
      </c>
      <c r="J608" s="267">
        <v>1875</v>
      </c>
      <c r="K608" s="267">
        <v>35</v>
      </c>
      <c r="L608" s="267">
        <v>35</v>
      </c>
      <c r="M608" s="267">
        <v>11</v>
      </c>
      <c r="N608" s="267">
        <v>0</v>
      </c>
      <c r="O608" s="267">
        <v>1807</v>
      </c>
      <c r="P608" s="267">
        <v>37</v>
      </c>
      <c r="Q608" s="267">
        <v>37</v>
      </c>
      <c r="R608" s="267">
        <v>27</v>
      </c>
      <c r="S608" s="267">
        <v>0</v>
      </c>
      <c r="T608" s="268">
        <v>0.015</v>
      </c>
      <c r="U608" s="269">
        <v>57796</v>
      </c>
      <c r="V608" s="269">
        <v>990</v>
      </c>
      <c r="W608" s="269">
        <v>980</v>
      </c>
      <c r="X608" s="269">
        <v>6</v>
      </c>
      <c r="Y608" s="267">
        <v>897</v>
      </c>
      <c r="Z608" s="270">
        <v>0.0170253996816389</v>
      </c>
      <c r="AA608" s="270">
        <v>0.0166579906298803</v>
      </c>
      <c r="AB608" s="270">
        <v>0.0186666666666667</v>
      </c>
      <c r="AC608" s="271">
        <v>0.0204759269507471</v>
      </c>
      <c r="AD608" s="272">
        <v>-0.0020086760367864</v>
      </c>
      <c r="AE608" s="273">
        <v>13459</v>
      </c>
      <c r="AF608" s="274">
        <v>237</v>
      </c>
      <c r="AG608" s="274">
        <v>0</v>
      </c>
      <c r="AH608" s="274">
        <v>14073</v>
      </c>
      <c r="AI608" s="274">
        <v>282</v>
      </c>
      <c r="AJ608" s="274">
        <v>3</v>
      </c>
      <c r="AK608" s="271">
        <v>0.0176090348465711</v>
      </c>
      <c r="AL608" s="271">
        <v>0.019825197186101</v>
      </c>
      <c r="AM608" s="272">
        <v>-0.00221616233952997</v>
      </c>
    </row>
    <row r="609" ht="17.25" spans="1:39">
      <c r="A609" s="282" t="s">
        <v>719</v>
      </c>
      <c r="B609" s="283" t="s">
        <v>3340</v>
      </c>
      <c r="C609" s="265" t="s">
        <v>784</v>
      </c>
      <c r="D609" s="283" t="s">
        <v>784</v>
      </c>
      <c r="E609" s="266">
        <v>1960</v>
      </c>
      <c r="F609" s="266">
        <v>49</v>
      </c>
      <c r="G609" s="266">
        <v>37</v>
      </c>
      <c r="H609" s="266">
        <v>0</v>
      </c>
      <c r="I609" s="266">
        <v>0</v>
      </c>
      <c r="J609" s="267">
        <v>1761</v>
      </c>
      <c r="K609" s="267">
        <v>70</v>
      </c>
      <c r="L609" s="267">
        <v>70</v>
      </c>
      <c r="M609" s="267">
        <v>15</v>
      </c>
      <c r="N609" s="267">
        <v>0</v>
      </c>
      <c r="O609" s="267">
        <v>1765</v>
      </c>
      <c r="P609" s="267">
        <v>38</v>
      </c>
      <c r="Q609" s="267">
        <v>38</v>
      </c>
      <c r="R609" s="267">
        <v>25</v>
      </c>
      <c r="S609" s="267">
        <v>0</v>
      </c>
      <c r="T609" s="268">
        <v>0.015</v>
      </c>
      <c r="U609" s="269">
        <v>56948</v>
      </c>
      <c r="V609" s="269">
        <v>1272</v>
      </c>
      <c r="W609" s="269">
        <v>1260</v>
      </c>
      <c r="X609" s="269">
        <v>0</v>
      </c>
      <c r="Y609" s="267">
        <v>1139</v>
      </c>
      <c r="Z609" s="270">
        <v>0.0223361663271757</v>
      </c>
      <c r="AA609" s="270">
        <v>0.025</v>
      </c>
      <c r="AB609" s="270">
        <v>0.0397501419647927</v>
      </c>
      <c r="AC609" s="271">
        <v>0.0215297450424929</v>
      </c>
      <c r="AD609" s="272">
        <v>-0.0147501419647927</v>
      </c>
      <c r="AE609" s="273">
        <v>13213</v>
      </c>
      <c r="AF609" s="274">
        <v>348</v>
      </c>
      <c r="AG609" s="274">
        <v>0</v>
      </c>
      <c r="AH609" s="274">
        <v>13798</v>
      </c>
      <c r="AI609" s="274">
        <v>290</v>
      </c>
      <c r="AJ609" s="274">
        <v>0</v>
      </c>
      <c r="AK609" s="271">
        <v>0.0263376977219405</v>
      </c>
      <c r="AL609" s="271">
        <v>0.0210175387737353</v>
      </c>
      <c r="AM609" s="272">
        <v>0.00532015894820519</v>
      </c>
    </row>
    <row r="610" ht="17.25" spans="1:39">
      <c r="A610" s="282" t="s">
        <v>719</v>
      </c>
      <c r="B610" s="283" t="s">
        <v>3340</v>
      </c>
      <c r="C610" s="265" t="s">
        <v>785</v>
      </c>
      <c r="D610" s="283" t="s">
        <v>785</v>
      </c>
      <c r="E610" s="266">
        <v>3677</v>
      </c>
      <c r="F610" s="266">
        <v>125</v>
      </c>
      <c r="G610" s="266">
        <v>88</v>
      </c>
      <c r="H610" s="266">
        <v>3</v>
      </c>
      <c r="I610" s="266">
        <v>0</v>
      </c>
      <c r="J610" s="267">
        <v>3736</v>
      </c>
      <c r="K610" s="267">
        <v>100</v>
      </c>
      <c r="L610" s="267">
        <v>100</v>
      </c>
      <c r="M610" s="267">
        <v>17</v>
      </c>
      <c r="N610" s="267">
        <v>0</v>
      </c>
      <c r="O610" s="267">
        <v>3614</v>
      </c>
      <c r="P610" s="267">
        <v>122</v>
      </c>
      <c r="Q610" s="267">
        <v>122</v>
      </c>
      <c r="R610" s="267">
        <v>94</v>
      </c>
      <c r="S610" s="267">
        <v>1</v>
      </c>
      <c r="T610" s="268">
        <v>0.015</v>
      </c>
      <c r="U610" s="269">
        <v>114687</v>
      </c>
      <c r="V610" s="269">
        <v>3579</v>
      </c>
      <c r="W610" s="269">
        <v>3541</v>
      </c>
      <c r="X610" s="269">
        <v>6</v>
      </c>
      <c r="Y610" s="267">
        <v>3275</v>
      </c>
      <c r="Z610" s="270">
        <v>0.0311543592560622</v>
      </c>
      <c r="AA610" s="270">
        <v>0.0339951047049225</v>
      </c>
      <c r="AB610" s="270">
        <v>0.0267665952890792</v>
      </c>
      <c r="AC610" s="271">
        <v>0.033480907581627</v>
      </c>
      <c r="AD610" s="272">
        <v>0.00722850941584326</v>
      </c>
      <c r="AE610" s="273">
        <v>26367</v>
      </c>
      <c r="AF610" s="274">
        <v>838</v>
      </c>
      <c r="AG610" s="274">
        <v>1</v>
      </c>
      <c r="AH610" s="274">
        <v>27559</v>
      </c>
      <c r="AI610" s="274">
        <v>884</v>
      </c>
      <c r="AJ610" s="274">
        <v>1</v>
      </c>
      <c r="AK610" s="271">
        <v>0.0317442257367163</v>
      </c>
      <c r="AL610" s="271">
        <v>0.0320403497949853</v>
      </c>
      <c r="AM610" s="272">
        <v>-0.000296124058268954</v>
      </c>
    </row>
    <row r="611" ht="17.25" spans="1:39">
      <c r="A611" s="282" t="s">
        <v>719</v>
      </c>
      <c r="B611" s="283" t="s">
        <v>3340</v>
      </c>
      <c r="C611" s="265" t="s">
        <v>786</v>
      </c>
      <c r="D611" s="283" t="s">
        <v>786</v>
      </c>
      <c r="E611" s="266">
        <v>4837</v>
      </c>
      <c r="F611" s="266">
        <v>133</v>
      </c>
      <c r="G611" s="266">
        <v>88</v>
      </c>
      <c r="H611" s="266">
        <v>18</v>
      </c>
      <c r="I611" s="266">
        <v>0</v>
      </c>
      <c r="J611" s="267">
        <v>4611</v>
      </c>
      <c r="K611" s="267">
        <v>99</v>
      </c>
      <c r="L611" s="267">
        <v>99</v>
      </c>
      <c r="M611" s="267">
        <v>9</v>
      </c>
      <c r="N611" s="267">
        <v>0</v>
      </c>
      <c r="O611" s="267">
        <v>4027</v>
      </c>
      <c r="P611" s="267">
        <v>162</v>
      </c>
      <c r="Q611" s="267">
        <v>162</v>
      </c>
      <c r="R611" s="267">
        <v>120</v>
      </c>
      <c r="S611" s="267">
        <v>0</v>
      </c>
      <c r="T611" s="268">
        <v>0.015</v>
      </c>
      <c r="U611" s="269">
        <v>138085</v>
      </c>
      <c r="V611" s="269">
        <v>3689</v>
      </c>
      <c r="W611" s="269">
        <v>3643</v>
      </c>
      <c r="X611" s="269">
        <v>4</v>
      </c>
      <c r="Y611" s="267">
        <v>3282</v>
      </c>
      <c r="Z611" s="270">
        <v>0.0266864612376435</v>
      </c>
      <c r="AA611" s="270">
        <v>0.0274963820549928</v>
      </c>
      <c r="AB611" s="270">
        <v>0.0214703968770332</v>
      </c>
      <c r="AC611" s="271">
        <v>0.0402284579091135</v>
      </c>
      <c r="AD611" s="272">
        <v>0.00602598517795958</v>
      </c>
      <c r="AE611" s="273">
        <v>32142</v>
      </c>
      <c r="AF611" s="274">
        <v>870</v>
      </c>
      <c r="AG611" s="274">
        <v>0</v>
      </c>
      <c r="AH611" s="274">
        <v>31867</v>
      </c>
      <c r="AI611" s="274">
        <v>923</v>
      </c>
      <c r="AJ611" s="274">
        <v>2</v>
      </c>
      <c r="AK611" s="271">
        <v>0.0270673884636924</v>
      </c>
      <c r="AL611" s="271">
        <v>0.0289013713245677</v>
      </c>
      <c r="AM611" s="272">
        <v>-0.00183398286087537</v>
      </c>
    </row>
    <row r="612" ht="17.25" spans="1:39">
      <c r="A612" s="282" t="s">
        <v>719</v>
      </c>
      <c r="B612" s="283" t="s">
        <v>3340</v>
      </c>
      <c r="C612" s="265" t="s">
        <v>787</v>
      </c>
      <c r="D612" s="283" t="s">
        <v>787</v>
      </c>
      <c r="E612" s="266">
        <v>5141</v>
      </c>
      <c r="F612" s="266">
        <v>82</v>
      </c>
      <c r="G612" s="266">
        <v>62</v>
      </c>
      <c r="H612" s="266">
        <v>0</v>
      </c>
      <c r="I612" s="266">
        <v>0</v>
      </c>
      <c r="J612" s="267">
        <v>4825</v>
      </c>
      <c r="K612" s="267">
        <v>48</v>
      </c>
      <c r="L612" s="267">
        <v>48</v>
      </c>
      <c r="M612" s="267">
        <v>8</v>
      </c>
      <c r="N612" s="267">
        <v>0</v>
      </c>
      <c r="O612" s="267">
        <v>4767</v>
      </c>
      <c r="P612" s="267">
        <v>49</v>
      </c>
      <c r="Q612" s="267">
        <v>49</v>
      </c>
      <c r="R612" s="267">
        <v>31</v>
      </c>
      <c r="S612" s="267">
        <v>0</v>
      </c>
      <c r="T612" s="268">
        <v>0.015</v>
      </c>
      <c r="U612" s="269">
        <v>142876</v>
      </c>
      <c r="V612" s="269">
        <v>1731</v>
      </c>
      <c r="W612" s="269">
        <v>1710</v>
      </c>
      <c r="X612" s="269">
        <v>3</v>
      </c>
      <c r="Y612" s="267">
        <v>1549</v>
      </c>
      <c r="Z612" s="270">
        <v>0.0120944035387329</v>
      </c>
      <c r="AA612" s="270">
        <v>0.0159502042404202</v>
      </c>
      <c r="AB612" s="270">
        <v>0.00994818652849741</v>
      </c>
      <c r="AC612" s="271">
        <v>0.0102790014684288</v>
      </c>
      <c r="AD612" s="272">
        <v>0.00600201771192274</v>
      </c>
      <c r="AE612" s="273">
        <v>33995</v>
      </c>
      <c r="AF612" s="274">
        <v>405</v>
      </c>
      <c r="AG612" s="274">
        <v>0</v>
      </c>
      <c r="AH612" s="274">
        <v>34887</v>
      </c>
      <c r="AI612" s="274">
        <v>419</v>
      </c>
      <c r="AJ612" s="274">
        <v>1</v>
      </c>
      <c r="AK612" s="271">
        <v>0.0119135166936314</v>
      </c>
      <c r="AL612" s="271">
        <v>0.0119815404018689</v>
      </c>
      <c r="AM612" s="272">
        <v>-6.80237082374743e-5</v>
      </c>
    </row>
    <row r="613" ht="17.25" spans="1:39">
      <c r="A613" s="282" t="s">
        <v>719</v>
      </c>
      <c r="B613" s="283" t="s">
        <v>3340</v>
      </c>
      <c r="C613" s="265" t="s">
        <v>788</v>
      </c>
      <c r="D613" s="283" t="s">
        <v>788</v>
      </c>
      <c r="E613" s="266">
        <v>2689</v>
      </c>
      <c r="F613" s="266">
        <v>37</v>
      </c>
      <c r="G613" s="266">
        <v>33</v>
      </c>
      <c r="H613" s="266">
        <v>3</v>
      </c>
      <c r="I613" s="266">
        <v>0</v>
      </c>
      <c r="J613" s="267">
        <v>2411</v>
      </c>
      <c r="K613" s="267">
        <v>38</v>
      </c>
      <c r="L613" s="267">
        <v>38</v>
      </c>
      <c r="M613" s="267">
        <v>15</v>
      </c>
      <c r="N613" s="267">
        <v>0</v>
      </c>
      <c r="O613" s="267">
        <v>2736</v>
      </c>
      <c r="P613" s="267">
        <v>60</v>
      </c>
      <c r="Q613" s="267">
        <v>60</v>
      </c>
      <c r="R613" s="267">
        <v>49</v>
      </c>
      <c r="S613" s="267">
        <v>0</v>
      </c>
      <c r="T613" s="268">
        <v>0.015</v>
      </c>
      <c r="U613" s="269">
        <v>81713</v>
      </c>
      <c r="V613" s="269">
        <v>1374</v>
      </c>
      <c r="W613" s="269">
        <v>1370</v>
      </c>
      <c r="X613" s="269">
        <v>1</v>
      </c>
      <c r="Y613" s="267">
        <v>1280</v>
      </c>
      <c r="Z613" s="270">
        <v>0.0168027119307821</v>
      </c>
      <c r="AA613" s="270">
        <v>0.0137597619933061</v>
      </c>
      <c r="AB613" s="270">
        <v>0.0157610949813355</v>
      </c>
      <c r="AC613" s="271">
        <v>0.0219298245614035</v>
      </c>
      <c r="AD613" s="272">
        <v>-0.00200133298802948</v>
      </c>
      <c r="AE613" s="273">
        <v>18908</v>
      </c>
      <c r="AF613" s="274">
        <v>313</v>
      </c>
      <c r="AG613" s="274">
        <v>0</v>
      </c>
      <c r="AH613" s="274">
        <v>19014</v>
      </c>
      <c r="AI613" s="274">
        <v>343</v>
      </c>
      <c r="AJ613" s="274">
        <v>1</v>
      </c>
      <c r="AK613" s="271">
        <v>0.0165538396445949</v>
      </c>
      <c r="AL613" s="271">
        <v>0.0179867466077627</v>
      </c>
      <c r="AM613" s="272">
        <v>-0.00143290696316782</v>
      </c>
    </row>
    <row r="614" ht="17.25" spans="1:39">
      <c r="A614" s="282" t="s">
        <v>719</v>
      </c>
      <c r="B614" s="283" t="s">
        <v>3340</v>
      </c>
      <c r="C614" s="265" t="s">
        <v>789</v>
      </c>
      <c r="D614" s="283" t="s">
        <v>789</v>
      </c>
      <c r="E614" s="266">
        <v>1655</v>
      </c>
      <c r="F614" s="266">
        <v>25</v>
      </c>
      <c r="G614" s="266">
        <v>22</v>
      </c>
      <c r="H614" s="266">
        <v>0</v>
      </c>
      <c r="I614" s="266">
        <v>0</v>
      </c>
      <c r="J614" s="267">
        <v>1609</v>
      </c>
      <c r="K614" s="267">
        <v>22</v>
      </c>
      <c r="L614" s="267">
        <v>22</v>
      </c>
      <c r="M614" s="267">
        <v>9</v>
      </c>
      <c r="N614" s="267">
        <v>0</v>
      </c>
      <c r="O614" s="267">
        <v>1471</v>
      </c>
      <c r="P614" s="267">
        <v>17</v>
      </c>
      <c r="Q614" s="267">
        <v>17</v>
      </c>
      <c r="R614" s="267">
        <v>15</v>
      </c>
      <c r="S614" s="267">
        <v>0</v>
      </c>
      <c r="T614" s="268">
        <v>0.015</v>
      </c>
      <c r="U614" s="269">
        <v>48791</v>
      </c>
      <c r="V614" s="269">
        <v>691</v>
      </c>
      <c r="W614" s="269">
        <v>688</v>
      </c>
      <c r="X614" s="269">
        <v>3</v>
      </c>
      <c r="Y614" s="267">
        <v>639</v>
      </c>
      <c r="Z614" s="270">
        <v>0.0141009612428522</v>
      </c>
      <c r="AA614" s="270">
        <v>0.0151057401812689</v>
      </c>
      <c r="AB614" s="270">
        <v>0.0136730888750777</v>
      </c>
      <c r="AC614" s="271">
        <v>0.0115567641060503</v>
      </c>
      <c r="AD614" s="272">
        <v>0.0014326513061912</v>
      </c>
      <c r="AE614" s="273">
        <v>11270</v>
      </c>
      <c r="AF614" s="274">
        <v>157</v>
      </c>
      <c r="AG614" s="274">
        <v>0</v>
      </c>
      <c r="AH614" s="274">
        <v>11794</v>
      </c>
      <c r="AI614" s="274">
        <v>185</v>
      </c>
      <c r="AJ614" s="274">
        <v>2</v>
      </c>
      <c r="AK614" s="271">
        <v>0.0139307897071872</v>
      </c>
      <c r="AL614" s="271">
        <v>0.01551636425301</v>
      </c>
      <c r="AM614" s="272">
        <v>-0.00158557454582278</v>
      </c>
    </row>
    <row r="615" ht="17.25" spans="1:39">
      <c r="A615" s="282" t="s">
        <v>719</v>
      </c>
      <c r="B615" s="283" t="s">
        <v>3340</v>
      </c>
      <c r="C615" s="265" t="s">
        <v>790</v>
      </c>
      <c r="D615" s="283" t="s">
        <v>790</v>
      </c>
      <c r="E615" s="266">
        <v>2095</v>
      </c>
      <c r="F615" s="266">
        <v>40</v>
      </c>
      <c r="G615" s="266">
        <v>33</v>
      </c>
      <c r="H615" s="266">
        <v>0</v>
      </c>
      <c r="I615" s="266">
        <v>0</v>
      </c>
      <c r="J615" s="267">
        <v>2120</v>
      </c>
      <c r="K615" s="267">
        <v>28</v>
      </c>
      <c r="L615" s="267">
        <v>28</v>
      </c>
      <c r="M615" s="267">
        <v>0</v>
      </c>
      <c r="N615" s="267">
        <v>0</v>
      </c>
      <c r="O615" s="267">
        <v>1928</v>
      </c>
      <c r="P615" s="267">
        <v>34</v>
      </c>
      <c r="Q615" s="267">
        <v>34</v>
      </c>
      <c r="R615" s="267">
        <v>22</v>
      </c>
      <c r="S615" s="267">
        <v>0</v>
      </c>
      <c r="T615" s="268">
        <v>0.015</v>
      </c>
      <c r="U615" s="269">
        <v>59420</v>
      </c>
      <c r="V615" s="269">
        <v>1026</v>
      </c>
      <c r="W615" s="269">
        <v>1019</v>
      </c>
      <c r="X615" s="269">
        <v>1</v>
      </c>
      <c r="Y615" s="267">
        <v>932</v>
      </c>
      <c r="Z615" s="270">
        <v>0.0172500841467519</v>
      </c>
      <c r="AA615" s="270">
        <v>0.0190930787589499</v>
      </c>
      <c r="AB615" s="270">
        <v>0.0132075471698113</v>
      </c>
      <c r="AC615" s="271">
        <v>0.0176348547717842</v>
      </c>
      <c r="AD615" s="272">
        <v>0.00588553158913856</v>
      </c>
      <c r="AE615" s="273">
        <v>13962</v>
      </c>
      <c r="AF615" s="274">
        <v>249</v>
      </c>
      <c r="AG615" s="274">
        <v>0</v>
      </c>
      <c r="AH615" s="274">
        <v>14374</v>
      </c>
      <c r="AI615" s="274">
        <v>285</v>
      </c>
      <c r="AJ615" s="274">
        <v>0</v>
      </c>
      <c r="AK615" s="271">
        <v>0.0178341211860765</v>
      </c>
      <c r="AL615" s="271">
        <v>0.0198274662585223</v>
      </c>
      <c r="AM615" s="272">
        <v>-0.00199334507244584</v>
      </c>
    </row>
    <row r="616" ht="17.25" spans="1:39">
      <c r="A616" s="282" t="s">
        <v>719</v>
      </c>
      <c r="B616" s="283" t="s">
        <v>3340</v>
      </c>
      <c r="C616" s="265" t="s">
        <v>791</v>
      </c>
      <c r="D616" s="283" t="s">
        <v>791</v>
      </c>
      <c r="E616" s="266">
        <v>6081</v>
      </c>
      <c r="F616" s="266">
        <v>167</v>
      </c>
      <c r="G616" s="266">
        <v>125</v>
      </c>
      <c r="H616" s="266">
        <v>0</v>
      </c>
      <c r="I616" s="266">
        <v>0</v>
      </c>
      <c r="J616" s="267">
        <v>5732</v>
      </c>
      <c r="K616" s="267">
        <v>69</v>
      </c>
      <c r="L616" s="267">
        <v>69</v>
      </c>
      <c r="M616" s="267">
        <v>11</v>
      </c>
      <c r="N616" s="267">
        <v>0</v>
      </c>
      <c r="O616" s="267">
        <v>5246</v>
      </c>
      <c r="P616" s="267">
        <v>105</v>
      </c>
      <c r="Q616" s="267">
        <v>105</v>
      </c>
      <c r="R616" s="267">
        <v>63</v>
      </c>
      <c r="S616" s="267">
        <v>1</v>
      </c>
      <c r="T616" s="268">
        <v>0.015</v>
      </c>
      <c r="U616" s="269">
        <v>177756</v>
      </c>
      <c r="V616" s="269">
        <v>3810</v>
      </c>
      <c r="W616" s="269">
        <v>3763</v>
      </c>
      <c r="X616" s="269">
        <v>4</v>
      </c>
      <c r="Y616" s="267">
        <v>3422</v>
      </c>
      <c r="Z616" s="270">
        <v>0.0214113728931794</v>
      </c>
      <c r="AA616" s="270">
        <v>0.0274625883900674</v>
      </c>
      <c r="AB616" s="270">
        <v>0.0120376831821354</v>
      </c>
      <c r="AC616" s="271">
        <v>0.0198246282882196</v>
      </c>
      <c r="AD616" s="272">
        <v>0.015424905207932</v>
      </c>
      <c r="AE616" s="273">
        <v>40498</v>
      </c>
      <c r="AF616" s="274">
        <v>986</v>
      </c>
      <c r="AG616" s="274">
        <v>2</v>
      </c>
      <c r="AH616" s="274">
        <v>43422</v>
      </c>
      <c r="AI616" s="274">
        <v>968</v>
      </c>
      <c r="AJ616" s="274">
        <v>1</v>
      </c>
      <c r="AK616" s="271">
        <v>0.0242974961726505</v>
      </c>
      <c r="AL616" s="271">
        <v>0.0222698171433835</v>
      </c>
      <c r="AM616" s="272">
        <v>0.00202767902926696</v>
      </c>
    </row>
    <row r="617" ht="17.25" spans="1:39">
      <c r="A617" s="282" t="s">
        <v>719</v>
      </c>
      <c r="B617" s="283" t="s">
        <v>3341</v>
      </c>
      <c r="C617" s="265" t="s">
        <v>792</v>
      </c>
      <c r="D617" s="283" t="s">
        <v>792</v>
      </c>
      <c r="E617" s="266">
        <v>1749</v>
      </c>
      <c r="F617" s="266">
        <v>17</v>
      </c>
      <c r="G617" s="266">
        <v>12</v>
      </c>
      <c r="H617" s="266">
        <v>1</v>
      </c>
      <c r="I617" s="266">
        <v>0</v>
      </c>
      <c r="J617" s="267">
        <v>2976</v>
      </c>
      <c r="K617" s="267">
        <v>24</v>
      </c>
      <c r="L617" s="267">
        <v>24</v>
      </c>
      <c r="M617" s="267">
        <v>8</v>
      </c>
      <c r="N617" s="267">
        <v>0</v>
      </c>
      <c r="O617" s="267">
        <v>3134</v>
      </c>
      <c r="P617" s="267">
        <v>35</v>
      </c>
      <c r="Q617" s="267">
        <v>35</v>
      </c>
      <c r="R617" s="267">
        <v>27</v>
      </c>
      <c r="S617" s="267">
        <v>0</v>
      </c>
      <c r="T617" s="268">
        <v>0.015</v>
      </c>
      <c r="U617" s="269">
        <v>85722</v>
      </c>
      <c r="V617" s="269">
        <v>800</v>
      </c>
      <c r="W617" s="269">
        <v>795</v>
      </c>
      <c r="X617" s="269">
        <v>0</v>
      </c>
      <c r="Y617" s="267">
        <v>750</v>
      </c>
      <c r="Z617" s="270">
        <v>0.00933249340892653</v>
      </c>
      <c r="AA617" s="270">
        <v>0.00971983990851915</v>
      </c>
      <c r="AB617" s="270">
        <v>0.00806451612903226</v>
      </c>
      <c r="AC617" s="271">
        <v>0.0111678366305041</v>
      </c>
      <c r="AD617" s="272">
        <v>0.0016553237794869</v>
      </c>
      <c r="AE617" s="273">
        <v>20317</v>
      </c>
      <c r="AF617" s="274">
        <v>175</v>
      </c>
      <c r="AG617" s="274">
        <v>0</v>
      </c>
      <c r="AH617" s="274">
        <v>20692</v>
      </c>
      <c r="AI617" s="274">
        <v>212</v>
      </c>
      <c r="AJ617" s="274">
        <v>0</v>
      </c>
      <c r="AK617" s="271">
        <v>0.00861347639907467</v>
      </c>
      <c r="AL617" s="271">
        <v>0.0102455055093756</v>
      </c>
      <c r="AM617" s="272">
        <v>-0.00163202911030094</v>
      </c>
    </row>
    <row r="618" ht="17.25" spans="1:39">
      <c r="A618" s="282" t="s">
        <v>719</v>
      </c>
      <c r="B618" s="283" t="s">
        <v>3341</v>
      </c>
      <c r="C618" s="265" t="s">
        <v>793</v>
      </c>
      <c r="D618" s="283" t="s">
        <v>794</v>
      </c>
      <c r="E618" s="266">
        <v>4325</v>
      </c>
      <c r="F618" s="266">
        <v>90</v>
      </c>
      <c r="G618" s="266">
        <v>71</v>
      </c>
      <c r="H618" s="266">
        <v>5</v>
      </c>
      <c r="I618" s="266">
        <v>0</v>
      </c>
      <c r="J618" s="267">
        <v>6540</v>
      </c>
      <c r="K618" s="267">
        <v>146</v>
      </c>
      <c r="L618" s="267">
        <v>146</v>
      </c>
      <c r="M618" s="267">
        <v>42</v>
      </c>
      <c r="N618" s="267">
        <v>0</v>
      </c>
      <c r="O618" s="267">
        <v>5612</v>
      </c>
      <c r="P618" s="267">
        <v>110</v>
      </c>
      <c r="Q618" s="267">
        <v>110</v>
      </c>
      <c r="R618" s="267">
        <v>87</v>
      </c>
      <c r="S618" s="267">
        <v>0</v>
      </c>
      <c r="T618" s="268">
        <v>0.015</v>
      </c>
      <c r="U618" s="269">
        <v>179002</v>
      </c>
      <c r="V618" s="269">
        <v>4056</v>
      </c>
      <c r="W618" s="269">
        <v>4036</v>
      </c>
      <c r="X618" s="269">
        <v>3</v>
      </c>
      <c r="Y618" s="267">
        <v>3767</v>
      </c>
      <c r="Z618" s="270">
        <v>0.0226422051150266</v>
      </c>
      <c r="AA618" s="270">
        <v>0.0208092485549133</v>
      </c>
      <c r="AB618" s="270">
        <v>0.0223241590214067</v>
      </c>
      <c r="AC618" s="271">
        <v>0.0196008553100499</v>
      </c>
      <c r="AD618" s="272">
        <v>-0.00151491046649343</v>
      </c>
      <c r="AE618" s="273">
        <v>40742</v>
      </c>
      <c r="AF618" s="274">
        <v>959</v>
      </c>
      <c r="AG618" s="274">
        <v>0</v>
      </c>
      <c r="AH618" s="274">
        <v>42935</v>
      </c>
      <c r="AI618" s="274">
        <v>1076</v>
      </c>
      <c r="AJ618" s="274">
        <v>1</v>
      </c>
      <c r="AK618" s="271">
        <v>0.023538363359678</v>
      </c>
      <c r="AL618" s="271">
        <v>0.0250378479096308</v>
      </c>
      <c r="AM618" s="272">
        <v>-0.00149948454995286</v>
      </c>
    </row>
    <row r="619" ht="17.25" spans="1:39">
      <c r="A619" s="282" t="s">
        <v>719</v>
      </c>
      <c r="B619" s="283" t="s">
        <v>3341</v>
      </c>
      <c r="C619" s="265" t="s">
        <v>795</v>
      </c>
      <c r="D619" s="283" t="s">
        <v>796</v>
      </c>
      <c r="E619" s="266">
        <v>4838</v>
      </c>
      <c r="F619" s="266">
        <v>102</v>
      </c>
      <c r="G619" s="266">
        <v>80</v>
      </c>
      <c r="H619" s="266">
        <v>1</v>
      </c>
      <c r="I619" s="266">
        <v>0</v>
      </c>
      <c r="J619" s="267">
        <v>7036</v>
      </c>
      <c r="K619" s="267">
        <v>110</v>
      </c>
      <c r="L619" s="267">
        <v>110</v>
      </c>
      <c r="M619" s="267">
        <v>37</v>
      </c>
      <c r="N619" s="267">
        <v>0</v>
      </c>
      <c r="O619" s="267">
        <v>7103</v>
      </c>
      <c r="P619" s="267">
        <v>136</v>
      </c>
      <c r="Q619" s="267">
        <v>136</v>
      </c>
      <c r="R619" s="267">
        <v>110</v>
      </c>
      <c r="S619" s="267">
        <v>0</v>
      </c>
      <c r="T619" s="268">
        <v>0.015</v>
      </c>
      <c r="U619" s="269">
        <v>199804</v>
      </c>
      <c r="V619" s="269">
        <v>3208</v>
      </c>
      <c r="W619" s="269">
        <v>3186</v>
      </c>
      <c r="X619" s="269">
        <v>1</v>
      </c>
      <c r="Y619" s="267">
        <v>2985</v>
      </c>
      <c r="Z619" s="270">
        <v>0.0160507297151208</v>
      </c>
      <c r="AA619" s="270">
        <v>0.0210830921868541</v>
      </c>
      <c r="AB619" s="270">
        <v>0.0156338828880045</v>
      </c>
      <c r="AC619" s="271">
        <v>0.0191468393636492</v>
      </c>
      <c r="AD619" s="272">
        <v>0.00544920929884952</v>
      </c>
      <c r="AE619" s="273">
        <v>47854</v>
      </c>
      <c r="AF619" s="274">
        <v>781</v>
      </c>
      <c r="AG619" s="274">
        <v>0</v>
      </c>
      <c r="AH619" s="274">
        <v>48555</v>
      </c>
      <c r="AI619" s="274">
        <v>762</v>
      </c>
      <c r="AJ619" s="274">
        <v>1</v>
      </c>
      <c r="AK619" s="271">
        <v>0.0163204747774481</v>
      </c>
      <c r="AL619" s="271">
        <v>0.0156729482030687</v>
      </c>
      <c r="AM619" s="272">
        <v>0.000647526574379387</v>
      </c>
    </row>
    <row r="620" ht="17.25" spans="1:39">
      <c r="A620" s="282" t="s">
        <v>719</v>
      </c>
      <c r="B620" s="283" t="s">
        <v>3341</v>
      </c>
      <c r="C620" s="265" t="s">
        <v>797</v>
      </c>
      <c r="D620" s="283" t="s">
        <v>798</v>
      </c>
      <c r="E620" s="266">
        <v>5128</v>
      </c>
      <c r="F620" s="266">
        <v>115</v>
      </c>
      <c r="G620" s="266">
        <v>91</v>
      </c>
      <c r="H620" s="266">
        <v>14</v>
      </c>
      <c r="I620" s="266">
        <v>0</v>
      </c>
      <c r="J620" s="267">
        <v>7435</v>
      </c>
      <c r="K620" s="267">
        <v>113</v>
      </c>
      <c r="L620" s="267">
        <v>113</v>
      </c>
      <c r="M620" s="267">
        <v>43</v>
      </c>
      <c r="N620" s="267">
        <v>0</v>
      </c>
      <c r="O620" s="267">
        <v>6491</v>
      </c>
      <c r="P620" s="267">
        <v>93</v>
      </c>
      <c r="Q620" s="267">
        <v>93</v>
      </c>
      <c r="R620" s="267">
        <v>38</v>
      </c>
      <c r="S620" s="267">
        <v>0</v>
      </c>
      <c r="T620" s="268">
        <v>0.015</v>
      </c>
      <c r="U620" s="269">
        <v>192016</v>
      </c>
      <c r="V620" s="269">
        <v>3200</v>
      </c>
      <c r="W620" s="269">
        <v>3175</v>
      </c>
      <c r="X620" s="269">
        <v>6</v>
      </c>
      <c r="Y620" s="267">
        <v>2906</v>
      </c>
      <c r="Z620" s="270">
        <v>0.0166340304974585</v>
      </c>
      <c r="AA620" s="270">
        <v>0.0224258970358814</v>
      </c>
      <c r="AB620" s="270">
        <v>0.0151983860121049</v>
      </c>
      <c r="AC620" s="271">
        <v>0.0143275304267447</v>
      </c>
      <c r="AD620" s="272">
        <v>0.00722751102377653</v>
      </c>
      <c r="AE620" s="273">
        <v>45365</v>
      </c>
      <c r="AF620" s="274">
        <v>736</v>
      </c>
      <c r="AG620" s="274">
        <v>0</v>
      </c>
      <c r="AH620" s="274">
        <v>46109</v>
      </c>
      <c r="AI620" s="274">
        <v>758</v>
      </c>
      <c r="AJ620" s="274">
        <v>2</v>
      </c>
      <c r="AK620" s="271">
        <v>0.016223961203571</v>
      </c>
      <c r="AL620" s="271">
        <v>0.0163959313799909</v>
      </c>
      <c r="AM620" s="272">
        <v>-0.000171970176419858</v>
      </c>
    </row>
    <row r="621" ht="17.25" spans="1:39">
      <c r="A621" s="282" t="s">
        <v>719</v>
      </c>
      <c r="B621" s="283" t="s">
        <v>3341</v>
      </c>
      <c r="C621" s="265" t="s">
        <v>799</v>
      </c>
      <c r="D621" s="283" t="s">
        <v>800</v>
      </c>
      <c r="E621" s="266">
        <v>4184</v>
      </c>
      <c r="F621" s="266">
        <v>73</v>
      </c>
      <c r="G621" s="266">
        <v>54</v>
      </c>
      <c r="H621" s="266">
        <v>0</v>
      </c>
      <c r="I621" s="266">
        <v>0</v>
      </c>
      <c r="J621" s="267">
        <v>6343</v>
      </c>
      <c r="K621" s="267">
        <v>91</v>
      </c>
      <c r="L621" s="267">
        <v>91</v>
      </c>
      <c r="M621" s="267">
        <v>22</v>
      </c>
      <c r="N621" s="267">
        <v>0</v>
      </c>
      <c r="O621" s="267">
        <v>6482</v>
      </c>
      <c r="P621" s="267">
        <v>80</v>
      </c>
      <c r="Q621" s="267">
        <v>80</v>
      </c>
      <c r="R621" s="267">
        <v>61</v>
      </c>
      <c r="S621" s="267">
        <v>0</v>
      </c>
      <c r="T621" s="268">
        <v>0.015</v>
      </c>
      <c r="U621" s="269">
        <v>177148</v>
      </c>
      <c r="V621" s="269">
        <v>2440</v>
      </c>
      <c r="W621" s="269">
        <v>2420</v>
      </c>
      <c r="X621" s="269">
        <v>0</v>
      </c>
      <c r="Y621" s="267">
        <v>2249</v>
      </c>
      <c r="Z621" s="270">
        <v>0.0137737936640549</v>
      </c>
      <c r="AA621" s="270">
        <v>0.0174474187380497</v>
      </c>
      <c r="AB621" s="270">
        <v>0.0143465237269431</v>
      </c>
      <c r="AC621" s="271">
        <v>0.0123418697932737</v>
      </c>
      <c r="AD621" s="272">
        <v>0.00310089501110663</v>
      </c>
      <c r="AE621" s="273">
        <v>42163</v>
      </c>
      <c r="AF621" s="274">
        <v>574</v>
      </c>
      <c r="AG621" s="274">
        <v>0</v>
      </c>
      <c r="AH621" s="274">
        <v>42204</v>
      </c>
      <c r="AI621" s="274">
        <v>581</v>
      </c>
      <c r="AJ621" s="274">
        <v>0</v>
      </c>
      <c r="AK621" s="271">
        <v>0.013613832032825</v>
      </c>
      <c r="AL621" s="271">
        <v>0.0137664676333997</v>
      </c>
      <c r="AM621" s="272">
        <v>-0.000152635600574689</v>
      </c>
    </row>
    <row r="622" ht="17.25" spans="1:39">
      <c r="A622" s="282" t="s">
        <v>719</v>
      </c>
      <c r="B622" s="283" t="s">
        <v>3341</v>
      </c>
      <c r="C622" s="265" t="s">
        <v>801</v>
      </c>
      <c r="D622" s="283" t="s">
        <v>802</v>
      </c>
      <c r="E622" s="266">
        <v>2977</v>
      </c>
      <c r="F622" s="266">
        <v>78</v>
      </c>
      <c r="G622" s="266">
        <v>61</v>
      </c>
      <c r="H622" s="266">
        <v>6</v>
      </c>
      <c r="I622" s="266">
        <v>0</v>
      </c>
      <c r="J622" s="267">
        <v>4422</v>
      </c>
      <c r="K622" s="267">
        <v>72</v>
      </c>
      <c r="L622" s="267">
        <v>72</v>
      </c>
      <c r="M622" s="267">
        <v>20</v>
      </c>
      <c r="N622" s="267">
        <v>0</v>
      </c>
      <c r="O622" s="267">
        <v>4652</v>
      </c>
      <c r="P622" s="267">
        <v>53</v>
      </c>
      <c r="Q622" s="267">
        <v>53</v>
      </c>
      <c r="R622" s="267">
        <v>39</v>
      </c>
      <c r="S622" s="267">
        <v>0</v>
      </c>
      <c r="T622" s="268">
        <v>0.015</v>
      </c>
      <c r="U622" s="269">
        <v>129619</v>
      </c>
      <c r="V622" s="269">
        <v>1997</v>
      </c>
      <c r="W622" s="269">
        <v>1980</v>
      </c>
      <c r="X622" s="269">
        <v>3</v>
      </c>
      <c r="Y622" s="267">
        <v>1833</v>
      </c>
      <c r="Z622" s="270">
        <v>0.0153835471651533</v>
      </c>
      <c r="AA622" s="270">
        <v>0.0262008733624454</v>
      </c>
      <c r="AB622" s="270">
        <v>0.0162822252374491</v>
      </c>
      <c r="AC622" s="271">
        <v>0.0113929492691316</v>
      </c>
      <c r="AD622" s="272">
        <v>0.0099186481249963</v>
      </c>
      <c r="AE622" s="273">
        <v>30566</v>
      </c>
      <c r="AF622" s="274">
        <v>456</v>
      </c>
      <c r="AG622" s="274">
        <v>0</v>
      </c>
      <c r="AH622" s="274">
        <v>31079</v>
      </c>
      <c r="AI622" s="274">
        <v>506</v>
      </c>
      <c r="AJ622" s="274">
        <v>2</v>
      </c>
      <c r="AK622" s="271">
        <v>0.0149185369364654</v>
      </c>
      <c r="AL622" s="271">
        <v>0.0162167379902828</v>
      </c>
      <c r="AM622" s="272">
        <v>-0.00129820105381747</v>
      </c>
    </row>
    <row r="623" ht="17.25" spans="1:39">
      <c r="A623" s="282" t="s">
        <v>719</v>
      </c>
      <c r="B623" s="283" t="s">
        <v>3341</v>
      </c>
      <c r="C623" s="265" t="s">
        <v>803</v>
      </c>
      <c r="D623" s="283" t="s">
        <v>804</v>
      </c>
      <c r="E623" s="266">
        <v>5378</v>
      </c>
      <c r="F623" s="266">
        <v>83</v>
      </c>
      <c r="G623" s="266">
        <v>58</v>
      </c>
      <c r="H623" s="266">
        <v>6</v>
      </c>
      <c r="I623" s="266">
        <v>0</v>
      </c>
      <c r="J623" s="267">
        <v>7380</v>
      </c>
      <c r="K623" s="267">
        <v>83</v>
      </c>
      <c r="L623" s="267">
        <v>83</v>
      </c>
      <c r="M623" s="267">
        <v>28</v>
      </c>
      <c r="N623" s="267">
        <v>0</v>
      </c>
      <c r="O623" s="267">
        <v>6921</v>
      </c>
      <c r="P623" s="267">
        <v>102</v>
      </c>
      <c r="Q623" s="267">
        <v>102</v>
      </c>
      <c r="R623" s="267">
        <v>78</v>
      </c>
      <c r="S623" s="267">
        <v>0</v>
      </c>
      <c r="T623" s="268">
        <v>0.015</v>
      </c>
      <c r="U623" s="269">
        <v>199595</v>
      </c>
      <c r="V623" s="269">
        <v>3062</v>
      </c>
      <c r="W623" s="269">
        <v>3035</v>
      </c>
      <c r="X623" s="269">
        <v>0</v>
      </c>
      <c r="Y623" s="267">
        <v>2874</v>
      </c>
      <c r="Z623" s="270">
        <v>0.0153410656579574</v>
      </c>
      <c r="AA623" s="270">
        <v>0.0154332465600595</v>
      </c>
      <c r="AB623" s="270">
        <v>0.0112466124661247</v>
      </c>
      <c r="AC623" s="271">
        <v>0.0147377546597313</v>
      </c>
      <c r="AD623" s="272">
        <v>0.00418663409393484</v>
      </c>
      <c r="AE623" s="273">
        <v>47977</v>
      </c>
      <c r="AF623" s="274">
        <v>695</v>
      </c>
      <c r="AG623" s="274">
        <v>0</v>
      </c>
      <c r="AH623" s="274">
        <v>49316</v>
      </c>
      <c r="AI623" s="274">
        <v>798</v>
      </c>
      <c r="AJ623" s="274">
        <v>0</v>
      </c>
      <c r="AK623" s="271">
        <v>0.0144861079267149</v>
      </c>
      <c r="AL623" s="271">
        <v>0.0161813610187363</v>
      </c>
      <c r="AM623" s="272">
        <v>-0.00169525309202143</v>
      </c>
    </row>
    <row r="624" ht="17.25" spans="1:39">
      <c r="A624" s="282" t="s">
        <v>719</v>
      </c>
      <c r="B624" s="283" t="s">
        <v>3341</v>
      </c>
      <c r="C624" s="265" t="s">
        <v>805</v>
      </c>
      <c r="D624" s="283" t="s">
        <v>806</v>
      </c>
      <c r="E624" s="266">
        <v>3486</v>
      </c>
      <c r="F624" s="266">
        <v>98</v>
      </c>
      <c r="G624" s="266">
        <v>62</v>
      </c>
      <c r="H624" s="266">
        <v>5</v>
      </c>
      <c r="I624" s="266">
        <v>0</v>
      </c>
      <c r="J624" s="267">
        <v>4752</v>
      </c>
      <c r="K624" s="267">
        <v>85</v>
      </c>
      <c r="L624" s="267">
        <v>84</v>
      </c>
      <c r="M624" s="267">
        <v>12</v>
      </c>
      <c r="N624" s="267">
        <v>0</v>
      </c>
      <c r="O624" s="267">
        <v>4346</v>
      </c>
      <c r="P624" s="267">
        <v>131</v>
      </c>
      <c r="Q624" s="267">
        <v>131</v>
      </c>
      <c r="R624" s="267">
        <v>75</v>
      </c>
      <c r="S624" s="267">
        <v>0</v>
      </c>
      <c r="T624" s="268">
        <v>0.015</v>
      </c>
      <c r="U624" s="269">
        <v>129878</v>
      </c>
      <c r="V624" s="269">
        <v>2725</v>
      </c>
      <c r="W624" s="269">
        <v>2687</v>
      </c>
      <c r="X624" s="269">
        <v>4</v>
      </c>
      <c r="Y624" s="267">
        <v>2467</v>
      </c>
      <c r="Z624" s="270">
        <v>0.0209504304039175</v>
      </c>
      <c r="AA624" s="270">
        <v>0.0281124497991968</v>
      </c>
      <c r="AB624" s="270">
        <v>0.0178872053872054</v>
      </c>
      <c r="AC624" s="271">
        <v>0.0301426599171652</v>
      </c>
      <c r="AD624" s="272">
        <v>0.0102252444119914</v>
      </c>
      <c r="AE624" s="273">
        <v>30038</v>
      </c>
      <c r="AF624" s="274">
        <v>699</v>
      </c>
      <c r="AG624" s="274">
        <v>0</v>
      </c>
      <c r="AH624" s="274">
        <v>31699</v>
      </c>
      <c r="AI624" s="274">
        <v>681</v>
      </c>
      <c r="AJ624" s="274">
        <v>1</v>
      </c>
      <c r="AK624" s="271">
        <v>0.0232705240029296</v>
      </c>
      <c r="AL624" s="271">
        <v>0.0214517808132749</v>
      </c>
      <c r="AM624" s="272">
        <v>0.00181874318965475</v>
      </c>
    </row>
    <row r="625" ht="17.25" spans="1:39">
      <c r="A625" s="282" t="s">
        <v>719</v>
      </c>
      <c r="B625" s="283" t="s">
        <v>3341</v>
      </c>
      <c r="C625" s="265" t="s">
        <v>807</v>
      </c>
      <c r="D625" s="283" t="s">
        <v>808</v>
      </c>
      <c r="E625" s="266">
        <v>4409</v>
      </c>
      <c r="F625" s="266">
        <v>85</v>
      </c>
      <c r="G625" s="266">
        <v>65</v>
      </c>
      <c r="H625" s="266">
        <v>20</v>
      </c>
      <c r="I625" s="266">
        <v>0</v>
      </c>
      <c r="J625" s="267">
        <v>5973</v>
      </c>
      <c r="K625" s="267">
        <v>98</v>
      </c>
      <c r="L625" s="267">
        <v>98</v>
      </c>
      <c r="M625" s="267">
        <v>14</v>
      </c>
      <c r="N625" s="267">
        <v>0</v>
      </c>
      <c r="O625" s="267">
        <v>5397</v>
      </c>
      <c r="P625" s="267">
        <v>80</v>
      </c>
      <c r="Q625" s="267">
        <v>80</v>
      </c>
      <c r="R625" s="267">
        <v>45</v>
      </c>
      <c r="S625" s="267">
        <v>0</v>
      </c>
      <c r="T625" s="268">
        <v>0.015</v>
      </c>
      <c r="U625" s="269">
        <v>166430</v>
      </c>
      <c r="V625" s="269">
        <v>3005</v>
      </c>
      <c r="W625" s="269">
        <v>2984</v>
      </c>
      <c r="X625" s="269">
        <v>4</v>
      </c>
      <c r="Y625" s="267">
        <v>2755</v>
      </c>
      <c r="Z625" s="270">
        <v>0.0180316048789281</v>
      </c>
      <c r="AA625" s="270">
        <v>0.019278748015423</v>
      </c>
      <c r="AB625" s="270">
        <v>0.0164071655784363</v>
      </c>
      <c r="AC625" s="271">
        <v>0.0148230498425051</v>
      </c>
      <c r="AD625" s="272">
        <v>0.0028715824369867</v>
      </c>
      <c r="AE625" s="273">
        <v>38277</v>
      </c>
      <c r="AF625" s="274">
        <v>713</v>
      </c>
      <c r="AG625" s="274">
        <v>0</v>
      </c>
      <c r="AH625" s="274">
        <v>40632</v>
      </c>
      <c r="AI625" s="274">
        <v>832</v>
      </c>
      <c r="AJ625" s="274">
        <v>1</v>
      </c>
      <c r="AK625" s="271">
        <v>0.0186273741411291</v>
      </c>
      <c r="AL625" s="271">
        <v>0.0204518606024808</v>
      </c>
      <c r="AM625" s="272">
        <v>-0.00182448646135167</v>
      </c>
    </row>
    <row r="626" ht="17.25" spans="1:39">
      <c r="A626" s="282" t="s">
        <v>719</v>
      </c>
      <c r="B626" s="283" t="s">
        <v>3341</v>
      </c>
      <c r="C626" s="265" t="s">
        <v>809</v>
      </c>
      <c r="D626" s="283" t="s">
        <v>810</v>
      </c>
      <c r="E626" s="266">
        <v>7095</v>
      </c>
      <c r="F626" s="266">
        <v>121</v>
      </c>
      <c r="G626" s="266">
        <v>94</v>
      </c>
      <c r="H626" s="266">
        <v>3</v>
      </c>
      <c r="I626" s="266">
        <v>0</v>
      </c>
      <c r="J626" s="267">
        <v>10977</v>
      </c>
      <c r="K626" s="267">
        <v>219</v>
      </c>
      <c r="L626" s="267">
        <v>218</v>
      </c>
      <c r="M626" s="267">
        <v>0</v>
      </c>
      <c r="N626" s="267">
        <v>0</v>
      </c>
      <c r="O626" s="267">
        <v>10780</v>
      </c>
      <c r="P626" s="267">
        <v>158</v>
      </c>
      <c r="Q626" s="267">
        <v>157</v>
      </c>
      <c r="R626" s="267">
        <v>97</v>
      </c>
      <c r="S626" s="267">
        <v>0</v>
      </c>
      <c r="T626" s="268">
        <v>0.015</v>
      </c>
      <c r="U626" s="269">
        <v>307336</v>
      </c>
      <c r="V626" s="269">
        <v>4893</v>
      </c>
      <c r="W626" s="269">
        <v>4863</v>
      </c>
      <c r="X626" s="269">
        <v>2</v>
      </c>
      <c r="Y626" s="267">
        <v>4405</v>
      </c>
      <c r="Z626" s="270">
        <v>0.0159141786188406</v>
      </c>
      <c r="AA626" s="270">
        <v>0.0170542635658915</v>
      </c>
      <c r="AB626" s="270">
        <v>0.0199508062312107</v>
      </c>
      <c r="AC626" s="271">
        <v>0.0146567717996289</v>
      </c>
      <c r="AD626" s="272">
        <v>-0.00289654266531924</v>
      </c>
      <c r="AE626" s="273">
        <v>70999</v>
      </c>
      <c r="AF626" s="274">
        <v>1142</v>
      </c>
      <c r="AG626" s="274">
        <v>0</v>
      </c>
      <c r="AH626" s="274">
        <v>73259</v>
      </c>
      <c r="AI626" s="274">
        <v>1219</v>
      </c>
      <c r="AJ626" s="274">
        <v>1</v>
      </c>
      <c r="AK626" s="271">
        <v>0.016084733587797</v>
      </c>
      <c r="AL626" s="271">
        <v>0.0166259435700733</v>
      </c>
      <c r="AM626" s="272">
        <v>-0.000541209982276289</v>
      </c>
    </row>
    <row r="627" ht="17.25" spans="1:39">
      <c r="A627" s="282" t="s">
        <v>719</v>
      </c>
      <c r="B627" s="283" t="s">
        <v>3341</v>
      </c>
      <c r="C627" s="265" t="s">
        <v>811</v>
      </c>
      <c r="D627" s="283" t="s">
        <v>812</v>
      </c>
      <c r="E627" s="266">
        <v>3969</v>
      </c>
      <c r="F627" s="266">
        <v>73</v>
      </c>
      <c r="G627" s="266">
        <v>53</v>
      </c>
      <c r="H627" s="266">
        <v>0</v>
      </c>
      <c r="I627" s="266">
        <v>0</v>
      </c>
      <c r="J627" s="267">
        <v>6572</v>
      </c>
      <c r="K627" s="267">
        <v>84</v>
      </c>
      <c r="L627" s="267">
        <v>84</v>
      </c>
      <c r="M627" s="267">
        <v>17</v>
      </c>
      <c r="N627" s="267">
        <v>0</v>
      </c>
      <c r="O627" s="267">
        <v>6838</v>
      </c>
      <c r="P627" s="267">
        <v>68</v>
      </c>
      <c r="Q627" s="267">
        <v>68</v>
      </c>
      <c r="R627" s="267">
        <v>53</v>
      </c>
      <c r="S627" s="267">
        <v>0</v>
      </c>
      <c r="T627" s="268">
        <v>0.015</v>
      </c>
      <c r="U627" s="269">
        <v>191804</v>
      </c>
      <c r="V627" s="269">
        <v>2432</v>
      </c>
      <c r="W627" s="269">
        <v>2412</v>
      </c>
      <c r="X627" s="269">
        <v>0</v>
      </c>
      <c r="Y627" s="267">
        <v>2235</v>
      </c>
      <c r="Z627" s="270">
        <v>0.0126796104356531</v>
      </c>
      <c r="AA627" s="270">
        <v>0.018392542202066</v>
      </c>
      <c r="AB627" s="270">
        <v>0.0127814972611077</v>
      </c>
      <c r="AC627" s="271">
        <v>0.00994442819537877</v>
      </c>
      <c r="AD627" s="272">
        <v>0.00561104494095828</v>
      </c>
      <c r="AE627" s="273">
        <v>45324</v>
      </c>
      <c r="AF627" s="274">
        <v>573</v>
      </c>
      <c r="AG627" s="274">
        <v>0</v>
      </c>
      <c r="AH627" s="274">
        <v>46363</v>
      </c>
      <c r="AI627" s="274">
        <v>622</v>
      </c>
      <c r="AJ627" s="274">
        <v>0</v>
      </c>
      <c r="AK627" s="271">
        <v>0.0126423087106169</v>
      </c>
      <c r="AL627" s="271">
        <v>0.0134158704139076</v>
      </c>
      <c r="AM627" s="272">
        <v>-0.000773561703290751</v>
      </c>
    </row>
    <row r="628" ht="17.25" spans="1:39">
      <c r="A628" s="282" t="s">
        <v>719</v>
      </c>
      <c r="B628" s="283" t="s">
        <v>3341</v>
      </c>
      <c r="C628" s="265" t="s">
        <v>813</v>
      </c>
      <c r="D628" s="283" t="s">
        <v>814</v>
      </c>
      <c r="E628" s="266">
        <v>10251</v>
      </c>
      <c r="F628" s="266">
        <v>154</v>
      </c>
      <c r="G628" s="266">
        <v>118</v>
      </c>
      <c r="H628" s="266">
        <v>24</v>
      </c>
      <c r="I628" s="266">
        <v>0</v>
      </c>
      <c r="J628" s="267">
        <v>12136</v>
      </c>
      <c r="K628" s="267">
        <v>115</v>
      </c>
      <c r="L628" s="267">
        <v>115</v>
      </c>
      <c r="M628" s="267">
        <v>21</v>
      </c>
      <c r="N628" s="267">
        <v>0</v>
      </c>
      <c r="O628" s="267">
        <v>12072</v>
      </c>
      <c r="P628" s="267">
        <v>112</v>
      </c>
      <c r="Q628" s="267">
        <v>112</v>
      </c>
      <c r="R628" s="267">
        <v>65</v>
      </c>
      <c r="S628" s="267">
        <v>0</v>
      </c>
      <c r="T628" s="268">
        <v>0.015</v>
      </c>
      <c r="U628" s="269">
        <v>327217</v>
      </c>
      <c r="V628" s="269">
        <v>3903</v>
      </c>
      <c r="W628" s="269">
        <v>3865</v>
      </c>
      <c r="X628" s="269">
        <v>14</v>
      </c>
      <c r="Y628" s="267">
        <v>3510</v>
      </c>
      <c r="Z628" s="270">
        <v>0.011885079320451</v>
      </c>
      <c r="AA628" s="270">
        <v>0.0150229245927227</v>
      </c>
      <c r="AB628" s="270">
        <v>0.00947593935398813</v>
      </c>
      <c r="AC628" s="271">
        <v>0.00927766732935719</v>
      </c>
      <c r="AD628" s="272">
        <v>0.00554698523873453</v>
      </c>
      <c r="AE628" s="273">
        <v>81174</v>
      </c>
      <c r="AF628" s="274">
        <v>945</v>
      </c>
      <c r="AG628" s="274">
        <v>1</v>
      </c>
      <c r="AH628" s="274">
        <v>79845</v>
      </c>
      <c r="AI628" s="274">
        <v>953</v>
      </c>
      <c r="AJ628" s="274">
        <v>9</v>
      </c>
      <c r="AK628" s="271">
        <v>0.0116293394436642</v>
      </c>
      <c r="AL628" s="271">
        <v>0.011822906882084</v>
      </c>
      <c r="AM628" s="272">
        <v>-0.00019356743841981</v>
      </c>
    </row>
    <row r="629" ht="17.25" spans="1:39">
      <c r="A629" s="282" t="s">
        <v>719</v>
      </c>
      <c r="B629" s="283" t="s">
        <v>3341</v>
      </c>
      <c r="C629" s="265" t="s">
        <v>815</v>
      </c>
      <c r="D629" s="283" t="s">
        <v>816</v>
      </c>
      <c r="E629" s="266">
        <v>4754</v>
      </c>
      <c r="F629" s="266">
        <v>79</v>
      </c>
      <c r="G629" s="266">
        <v>60</v>
      </c>
      <c r="H629" s="266">
        <v>13</v>
      </c>
      <c r="I629" s="266">
        <v>0</v>
      </c>
      <c r="J629" s="267">
        <v>6356</v>
      </c>
      <c r="K629" s="267">
        <v>148</v>
      </c>
      <c r="L629" s="267">
        <v>148</v>
      </c>
      <c r="M629" s="267">
        <v>33</v>
      </c>
      <c r="N629" s="267">
        <v>0</v>
      </c>
      <c r="O629" s="267">
        <v>5758</v>
      </c>
      <c r="P629" s="267">
        <v>150</v>
      </c>
      <c r="Q629" s="267">
        <v>150</v>
      </c>
      <c r="R629" s="267">
        <v>105</v>
      </c>
      <c r="S629" s="267">
        <v>0</v>
      </c>
      <c r="T629" s="268">
        <v>0.015</v>
      </c>
      <c r="U629" s="269">
        <v>190289</v>
      </c>
      <c r="V629" s="269">
        <v>3607</v>
      </c>
      <c r="W629" s="269">
        <v>3588</v>
      </c>
      <c r="X629" s="269">
        <v>11</v>
      </c>
      <c r="Y629" s="267">
        <v>3322</v>
      </c>
      <c r="Z629" s="270">
        <v>0.0188975715884786</v>
      </c>
      <c r="AA629" s="270">
        <v>0.0166175851914178</v>
      </c>
      <c r="AB629" s="270">
        <v>0.0232850849590938</v>
      </c>
      <c r="AC629" s="271">
        <v>0.0260507120527961</v>
      </c>
      <c r="AD629" s="272">
        <v>-0.00666749976767602</v>
      </c>
      <c r="AE629" s="273">
        <v>43132</v>
      </c>
      <c r="AF629" s="274">
        <v>827</v>
      </c>
      <c r="AG629" s="274">
        <v>0</v>
      </c>
      <c r="AH629" s="274">
        <v>44784</v>
      </c>
      <c r="AI629" s="274">
        <v>921</v>
      </c>
      <c r="AJ629" s="274">
        <v>4</v>
      </c>
      <c r="AK629" s="271">
        <v>0.0191736993415562</v>
      </c>
      <c r="AL629" s="271">
        <v>0.0204760628795999</v>
      </c>
      <c r="AM629" s="272">
        <v>-0.0013023635380437</v>
      </c>
    </row>
    <row r="630" ht="17.25" spans="1:39">
      <c r="A630" s="282" t="s">
        <v>719</v>
      </c>
      <c r="B630" s="283" t="s">
        <v>3341</v>
      </c>
      <c r="C630" s="265" t="s">
        <v>817</v>
      </c>
      <c r="D630" s="283" t="s">
        <v>817</v>
      </c>
      <c r="E630" s="266">
        <v>2934</v>
      </c>
      <c r="F630" s="266">
        <v>46</v>
      </c>
      <c r="G630" s="266">
        <v>27</v>
      </c>
      <c r="H630" s="266">
        <v>0</v>
      </c>
      <c r="I630" s="266">
        <v>0</v>
      </c>
      <c r="J630" s="267">
        <v>4300</v>
      </c>
      <c r="K630" s="267">
        <v>29</v>
      </c>
      <c r="L630" s="267">
        <v>29</v>
      </c>
      <c r="M630" s="267">
        <v>11</v>
      </c>
      <c r="N630" s="267">
        <v>0</v>
      </c>
      <c r="O630" s="267">
        <v>4711</v>
      </c>
      <c r="P630" s="267">
        <v>41</v>
      </c>
      <c r="Q630" s="267">
        <v>41</v>
      </c>
      <c r="R630" s="267">
        <v>25</v>
      </c>
      <c r="S630" s="267">
        <v>0</v>
      </c>
      <c r="T630" s="268">
        <v>0.015</v>
      </c>
      <c r="U630" s="269">
        <v>122713</v>
      </c>
      <c r="V630" s="269">
        <v>1131</v>
      </c>
      <c r="W630" s="269">
        <v>1111</v>
      </c>
      <c r="X630" s="269">
        <v>1</v>
      </c>
      <c r="Y630" s="267">
        <v>1039</v>
      </c>
      <c r="Z630" s="270">
        <v>0.00920847831933047</v>
      </c>
      <c r="AA630" s="270">
        <v>0.0156782549420586</v>
      </c>
      <c r="AB630" s="270">
        <v>0.00674418604651163</v>
      </c>
      <c r="AC630" s="271">
        <v>0.00870303544894927</v>
      </c>
      <c r="AD630" s="272">
        <v>0.008934068895547</v>
      </c>
      <c r="AE630" s="273">
        <v>30026</v>
      </c>
      <c r="AF630" s="274">
        <v>257</v>
      </c>
      <c r="AG630" s="274">
        <v>0</v>
      </c>
      <c r="AH630" s="274">
        <v>29005</v>
      </c>
      <c r="AI630" s="274">
        <v>306</v>
      </c>
      <c r="AJ630" s="274">
        <v>1</v>
      </c>
      <c r="AK630" s="271">
        <v>0.00855924865116899</v>
      </c>
      <c r="AL630" s="271">
        <v>0.0105154283744182</v>
      </c>
      <c r="AM630" s="272">
        <v>-0.00195617972324922</v>
      </c>
    </row>
    <row r="631" ht="17.25" spans="1:39">
      <c r="A631" s="282" t="s">
        <v>719</v>
      </c>
      <c r="B631" s="283" t="s">
        <v>3341</v>
      </c>
      <c r="C631" s="265" t="s">
        <v>818</v>
      </c>
      <c r="D631" s="283" t="s">
        <v>819</v>
      </c>
      <c r="E631" s="266">
        <v>2841</v>
      </c>
      <c r="F631" s="266">
        <v>44</v>
      </c>
      <c r="G631" s="266">
        <v>36</v>
      </c>
      <c r="H631" s="266">
        <v>3</v>
      </c>
      <c r="I631" s="266">
        <v>0</v>
      </c>
      <c r="J631" s="267">
        <v>4492</v>
      </c>
      <c r="K631" s="267">
        <v>43</v>
      </c>
      <c r="L631" s="267">
        <v>43</v>
      </c>
      <c r="M631" s="267">
        <v>17</v>
      </c>
      <c r="N631" s="267">
        <v>0</v>
      </c>
      <c r="O631" s="267">
        <v>4689</v>
      </c>
      <c r="P631" s="267">
        <v>30</v>
      </c>
      <c r="Q631" s="267">
        <v>30</v>
      </c>
      <c r="R631" s="267">
        <v>25</v>
      </c>
      <c r="S631" s="267">
        <v>0</v>
      </c>
      <c r="T631" s="268">
        <v>0.015</v>
      </c>
      <c r="U631" s="269">
        <v>125143</v>
      </c>
      <c r="V631" s="269">
        <v>1001</v>
      </c>
      <c r="W631" s="269">
        <v>993</v>
      </c>
      <c r="X631" s="269">
        <v>0</v>
      </c>
      <c r="Y631" s="267">
        <v>920</v>
      </c>
      <c r="Z631" s="270">
        <v>0.00799884931638206</v>
      </c>
      <c r="AA631" s="270">
        <v>0.0154875043998592</v>
      </c>
      <c r="AB631" s="270">
        <v>0.00957257346393589</v>
      </c>
      <c r="AC631" s="271">
        <v>0.00639795265515035</v>
      </c>
      <c r="AD631" s="272">
        <v>0.00591493093592332</v>
      </c>
      <c r="AE631" s="273">
        <v>29638</v>
      </c>
      <c r="AF631" s="274">
        <v>259</v>
      </c>
      <c r="AG631" s="274">
        <v>0</v>
      </c>
      <c r="AH631" s="274">
        <v>29993</v>
      </c>
      <c r="AI631" s="274">
        <v>247</v>
      </c>
      <c r="AJ631" s="274">
        <v>0</v>
      </c>
      <c r="AK631" s="271">
        <v>0.00873878129428437</v>
      </c>
      <c r="AL631" s="271">
        <v>0.00823525489280832</v>
      </c>
      <c r="AM631" s="272">
        <v>0.000503526401476044</v>
      </c>
    </row>
    <row r="632" ht="17.25" spans="1:39">
      <c r="A632" s="282" t="s">
        <v>719</v>
      </c>
      <c r="B632" s="283" t="s">
        <v>3341</v>
      </c>
      <c r="C632" s="265" t="s">
        <v>820</v>
      </c>
      <c r="D632" s="283" t="s">
        <v>821</v>
      </c>
      <c r="E632" s="266">
        <v>5329</v>
      </c>
      <c r="F632" s="266">
        <v>75</v>
      </c>
      <c r="G632" s="266">
        <v>53</v>
      </c>
      <c r="H632" s="266">
        <v>15</v>
      </c>
      <c r="I632" s="266">
        <v>0</v>
      </c>
      <c r="J632" s="267">
        <v>6386</v>
      </c>
      <c r="K632" s="267">
        <v>60</v>
      </c>
      <c r="L632" s="267">
        <v>60</v>
      </c>
      <c r="M632" s="267">
        <v>9</v>
      </c>
      <c r="N632" s="267">
        <v>0</v>
      </c>
      <c r="O632" s="267">
        <v>6027</v>
      </c>
      <c r="P632" s="267">
        <v>127</v>
      </c>
      <c r="Q632" s="267">
        <v>127</v>
      </c>
      <c r="R632" s="267">
        <v>59</v>
      </c>
      <c r="S632" s="267">
        <v>0</v>
      </c>
      <c r="T632" s="268">
        <v>0.015</v>
      </c>
      <c r="U632" s="269">
        <v>171010</v>
      </c>
      <c r="V632" s="269">
        <v>2151</v>
      </c>
      <c r="W632" s="269">
        <v>2129</v>
      </c>
      <c r="X632" s="269">
        <v>2</v>
      </c>
      <c r="Y632" s="267">
        <v>1937</v>
      </c>
      <c r="Z632" s="270">
        <v>0.0125665165779779</v>
      </c>
      <c r="AA632" s="270">
        <v>0.0140739350722462</v>
      </c>
      <c r="AB632" s="270">
        <v>0.00939555277168807</v>
      </c>
      <c r="AC632" s="271">
        <v>0.0210718433714949</v>
      </c>
      <c r="AD632" s="272">
        <v>0.00467838230055813</v>
      </c>
      <c r="AE632" s="273">
        <v>41382</v>
      </c>
      <c r="AF632" s="274">
        <v>470</v>
      </c>
      <c r="AG632" s="274">
        <v>0</v>
      </c>
      <c r="AH632" s="274">
        <v>41661</v>
      </c>
      <c r="AI632" s="274">
        <v>597</v>
      </c>
      <c r="AJ632" s="274">
        <v>1</v>
      </c>
      <c r="AK632" s="271">
        <v>0.0113575950896525</v>
      </c>
      <c r="AL632" s="271">
        <v>0.0143059456086028</v>
      </c>
      <c r="AM632" s="272">
        <v>-0.00294835051895026</v>
      </c>
    </row>
    <row r="633" ht="17.25" spans="1:39">
      <c r="A633" s="282" t="s">
        <v>719</v>
      </c>
      <c r="B633" s="283" t="s">
        <v>3341</v>
      </c>
      <c r="C633" s="265" t="s">
        <v>822</v>
      </c>
      <c r="D633" s="283" t="s">
        <v>822</v>
      </c>
      <c r="E633" s="266">
        <v>4653</v>
      </c>
      <c r="F633" s="266">
        <v>111</v>
      </c>
      <c r="G633" s="266">
        <v>78</v>
      </c>
      <c r="H633" s="266">
        <v>11</v>
      </c>
      <c r="I633" s="266">
        <v>0</v>
      </c>
      <c r="J633" s="267">
        <v>6123</v>
      </c>
      <c r="K633" s="267">
        <v>65</v>
      </c>
      <c r="L633" s="267">
        <v>64</v>
      </c>
      <c r="M633" s="267">
        <v>12</v>
      </c>
      <c r="N633" s="267">
        <v>0</v>
      </c>
      <c r="O633" s="267">
        <v>6085</v>
      </c>
      <c r="P633" s="267">
        <v>110</v>
      </c>
      <c r="Q633" s="267">
        <v>110</v>
      </c>
      <c r="R633" s="267">
        <v>51</v>
      </c>
      <c r="S633" s="267">
        <v>0</v>
      </c>
      <c r="T633" s="268">
        <v>0.015</v>
      </c>
      <c r="U633" s="269">
        <v>170051</v>
      </c>
      <c r="V633" s="269">
        <v>2507</v>
      </c>
      <c r="W633" s="269">
        <v>2473</v>
      </c>
      <c r="X633" s="269">
        <v>9</v>
      </c>
      <c r="Y633" s="267">
        <v>2225</v>
      </c>
      <c r="Z633" s="270">
        <v>0.0146897107338387</v>
      </c>
      <c r="AA633" s="270">
        <v>0.0238555770470664</v>
      </c>
      <c r="AB633" s="270">
        <v>0.0106157112526539</v>
      </c>
      <c r="AC633" s="271">
        <v>0.0180772391125719</v>
      </c>
      <c r="AD633" s="272">
        <v>0.0132398657944125</v>
      </c>
      <c r="AE633" s="273">
        <v>39749</v>
      </c>
      <c r="AF633" s="274">
        <v>613</v>
      </c>
      <c r="AG633" s="274">
        <v>1</v>
      </c>
      <c r="AH633" s="274">
        <v>41911</v>
      </c>
      <c r="AI633" s="274">
        <v>667</v>
      </c>
      <c r="AJ633" s="274">
        <v>3</v>
      </c>
      <c r="AK633" s="271">
        <v>0.0153966137512893</v>
      </c>
      <c r="AL633" s="271">
        <v>0.0158430960845601</v>
      </c>
      <c r="AM633" s="272">
        <v>-0.000446482333270796</v>
      </c>
    </row>
    <row r="634" ht="17.25" spans="1:39">
      <c r="A634" s="282" t="s">
        <v>719</v>
      </c>
      <c r="B634" s="283" t="s">
        <v>3341</v>
      </c>
      <c r="C634" s="265" t="s">
        <v>823</v>
      </c>
      <c r="D634" s="283" t="s">
        <v>824</v>
      </c>
      <c r="E634" s="266">
        <v>2800</v>
      </c>
      <c r="F634" s="266">
        <v>56</v>
      </c>
      <c r="G634" s="266">
        <v>39</v>
      </c>
      <c r="H634" s="266">
        <v>4</v>
      </c>
      <c r="I634" s="266">
        <v>0</v>
      </c>
      <c r="J634" s="267">
        <v>3870</v>
      </c>
      <c r="K634" s="267">
        <v>69</v>
      </c>
      <c r="L634" s="267">
        <v>69</v>
      </c>
      <c r="M634" s="267">
        <v>9</v>
      </c>
      <c r="N634" s="267">
        <v>0</v>
      </c>
      <c r="O634" s="267">
        <v>3894</v>
      </c>
      <c r="P634" s="267">
        <v>95</v>
      </c>
      <c r="Q634" s="267">
        <v>95</v>
      </c>
      <c r="R634" s="267">
        <v>50</v>
      </c>
      <c r="S634" s="267">
        <v>0</v>
      </c>
      <c r="T634" s="268">
        <v>0.015</v>
      </c>
      <c r="U634" s="269">
        <v>111768</v>
      </c>
      <c r="V634" s="269">
        <v>1930</v>
      </c>
      <c r="W634" s="269">
        <v>1913</v>
      </c>
      <c r="X634" s="269">
        <v>2</v>
      </c>
      <c r="Y634" s="267">
        <v>1737</v>
      </c>
      <c r="Z634" s="270">
        <v>0.0172500178942094</v>
      </c>
      <c r="AA634" s="270">
        <v>0.02</v>
      </c>
      <c r="AB634" s="270">
        <v>0.0178294573643411</v>
      </c>
      <c r="AC634" s="271">
        <v>0.0243965074473549</v>
      </c>
      <c r="AD634" s="272">
        <v>0.00217054263565892</v>
      </c>
      <c r="AE634" s="273">
        <v>26093</v>
      </c>
      <c r="AF634" s="274">
        <v>452</v>
      </c>
      <c r="AG634" s="274">
        <v>0</v>
      </c>
      <c r="AH634" s="274">
        <v>27465</v>
      </c>
      <c r="AI634" s="274">
        <v>493</v>
      </c>
      <c r="AJ634" s="274">
        <v>0</v>
      </c>
      <c r="AK634" s="271">
        <v>0.0173226535852527</v>
      </c>
      <c r="AL634" s="271">
        <v>0.0179501183324231</v>
      </c>
      <c r="AM634" s="272">
        <v>-0.000627464747170334</v>
      </c>
    </row>
    <row r="635" ht="17.25" spans="1:39">
      <c r="A635" s="282" t="s">
        <v>719</v>
      </c>
      <c r="B635" s="283" t="s">
        <v>3342</v>
      </c>
      <c r="C635" s="265" t="s">
        <v>825</v>
      </c>
      <c r="D635" s="283" t="s">
        <v>826</v>
      </c>
      <c r="E635" s="266">
        <v>2729</v>
      </c>
      <c r="F635" s="266">
        <v>51</v>
      </c>
      <c r="G635" s="266">
        <v>31</v>
      </c>
      <c r="H635" s="266">
        <v>0</v>
      </c>
      <c r="I635" s="266">
        <v>0</v>
      </c>
      <c r="J635" s="267">
        <v>4502</v>
      </c>
      <c r="K635" s="267">
        <v>70</v>
      </c>
      <c r="L635" s="267">
        <v>69</v>
      </c>
      <c r="M635" s="267">
        <v>2</v>
      </c>
      <c r="N635" s="267">
        <v>0</v>
      </c>
      <c r="O635" s="267">
        <v>4037</v>
      </c>
      <c r="P635" s="267">
        <v>81</v>
      </c>
      <c r="Q635" s="267">
        <v>81</v>
      </c>
      <c r="R635" s="267">
        <v>29</v>
      </c>
      <c r="S635" s="267">
        <v>0</v>
      </c>
      <c r="T635" s="268">
        <v>0.015</v>
      </c>
      <c r="U635" s="269">
        <v>122623</v>
      </c>
      <c r="V635" s="269">
        <v>2385</v>
      </c>
      <c r="W635" s="269">
        <v>2362</v>
      </c>
      <c r="X635" s="269">
        <v>4</v>
      </c>
      <c r="Y635" s="267">
        <v>2155</v>
      </c>
      <c r="Z635" s="270">
        <v>0.0194172382016424</v>
      </c>
      <c r="AA635" s="270">
        <v>0.018688164162697</v>
      </c>
      <c r="AB635" s="270">
        <v>0.0155486450466459</v>
      </c>
      <c r="AC635" s="271">
        <v>0.0200644042605895</v>
      </c>
      <c r="AD635" s="272">
        <v>0.00313951911605103</v>
      </c>
      <c r="AE635" s="273">
        <v>27754</v>
      </c>
      <c r="AF635" s="274">
        <v>576</v>
      </c>
      <c r="AG635" s="274">
        <v>1</v>
      </c>
      <c r="AH635" s="274">
        <v>28456</v>
      </c>
      <c r="AI635" s="274">
        <v>664</v>
      </c>
      <c r="AJ635" s="274">
        <v>0</v>
      </c>
      <c r="AK635" s="271">
        <v>0.0207177343806298</v>
      </c>
      <c r="AL635" s="271">
        <v>0.0233342704526286</v>
      </c>
      <c r="AM635" s="272">
        <v>-0.0026165360719988</v>
      </c>
    </row>
    <row r="636" ht="17.25" spans="1:39">
      <c r="A636" s="282" t="s">
        <v>719</v>
      </c>
      <c r="B636" s="283" t="s">
        <v>3342</v>
      </c>
      <c r="C636" s="265" t="s">
        <v>827</v>
      </c>
      <c r="D636" s="283" t="s">
        <v>828</v>
      </c>
      <c r="E636" s="266">
        <v>5325</v>
      </c>
      <c r="F636" s="266">
        <v>188</v>
      </c>
      <c r="G636" s="266">
        <v>148</v>
      </c>
      <c r="H636" s="266">
        <v>0</v>
      </c>
      <c r="I636" s="266">
        <v>0</v>
      </c>
      <c r="J636" s="267">
        <v>9671</v>
      </c>
      <c r="K636" s="267">
        <v>142</v>
      </c>
      <c r="L636" s="267">
        <v>142</v>
      </c>
      <c r="M636" s="267">
        <v>69</v>
      </c>
      <c r="N636" s="267">
        <v>0</v>
      </c>
      <c r="O636" s="267">
        <v>8829</v>
      </c>
      <c r="P636" s="267">
        <v>181</v>
      </c>
      <c r="Q636" s="267">
        <v>181</v>
      </c>
      <c r="R636" s="267">
        <v>139</v>
      </c>
      <c r="S636" s="267">
        <v>0</v>
      </c>
      <c r="T636" s="268">
        <v>0.015</v>
      </c>
      <c r="U636" s="269">
        <v>262415</v>
      </c>
      <c r="V636" s="269">
        <v>4838</v>
      </c>
      <c r="W636" s="269">
        <v>4798</v>
      </c>
      <c r="X636" s="269">
        <v>2</v>
      </c>
      <c r="Y636" s="267">
        <v>4479</v>
      </c>
      <c r="Z636" s="270">
        <v>0.0184288245717661</v>
      </c>
      <c r="AA636" s="270">
        <v>0.0353051643192488</v>
      </c>
      <c r="AB636" s="270">
        <v>0.0146830731051598</v>
      </c>
      <c r="AC636" s="271">
        <v>0.0205006229471061</v>
      </c>
      <c r="AD636" s="272">
        <v>0.0206220912140891</v>
      </c>
      <c r="AE636" s="273">
        <v>61248</v>
      </c>
      <c r="AF636" s="274">
        <v>1134</v>
      </c>
      <c r="AG636" s="274">
        <v>0</v>
      </c>
      <c r="AH636" s="274">
        <v>62740</v>
      </c>
      <c r="AI636" s="274">
        <v>1234</v>
      </c>
      <c r="AJ636" s="274">
        <v>0</v>
      </c>
      <c r="AK636" s="271">
        <v>0.0185148902821317</v>
      </c>
      <c r="AL636" s="271">
        <v>0.0196684730634364</v>
      </c>
      <c r="AM636" s="272">
        <v>-0.00115358278130474</v>
      </c>
    </row>
    <row r="637" ht="17.25" spans="1:39">
      <c r="A637" s="282" t="s">
        <v>719</v>
      </c>
      <c r="B637" s="283" t="s">
        <v>3342</v>
      </c>
      <c r="C637" s="265" t="s">
        <v>829</v>
      </c>
      <c r="D637" s="283" t="s">
        <v>830</v>
      </c>
      <c r="E637" s="266">
        <v>3154</v>
      </c>
      <c r="F637" s="266">
        <v>108</v>
      </c>
      <c r="G637" s="266">
        <v>83</v>
      </c>
      <c r="H637" s="266">
        <v>0</v>
      </c>
      <c r="I637" s="266">
        <v>0</v>
      </c>
      <c r="J637" s="267">
        <v>5193</v>
      </c>
      <c r="K637" s="267">
        <v>123</v>
      </c>
      <c r="L637" s="267">
        <v>123</v>
      </c>
      <c r="M637" s="267">
        <v>38</v>
      </c>
      <c r="N637" s="267">
        <v>0</v>
      </c>
      <c r="O637" s="267">
        <v>5158</v>
      </c>
      <c r="P637" s="267">
        <v>122</v>
      </c>
      <c r="Q637" s="267">
        <v>122</v>
      </c>
      <c r="R637" s="267">
        <v>87</v>
      </c>
      <c r="S637" s="267">
        <v>0</v>
      </c>
      <c r="T637" s="268">
        <v>0.015</v>
      </c>
      <c r="U637" s="269">
        <v>151926</v>
      </c>
      <c r="V637" s="269">
        <v>3136</v>
      </c>
      <c r="W637" s="269">
        <v>3110</v>
      </c>
      <c r="X637" s="269">
        <v>0</v>
      </c>
      <c r="Y637" s="267">
        <v>2866</v>
      </c>
      <c r="Z637" s="270">
        <v>0.0206416281610784</v>
      </c>
      <c r="AA637" s="270">
        <v>0.0342422320862397</v>
      </c>
      <c r="AB637" s="270">
        <v>0.02368573079145</v>
      </c>
      <c r="AC637" s="271">
        <v>0.0236525785188057</v>
      </c>
      <c r="AD637" s="272">
        <v>0.0105565012947897</v>
      </c>
      <c r="AE637" s="273">
        <v>35119</v>
      </c>
      <c r="AF637" s="274">
        <v>799</v>
      </c>
      <c r="AG637" s="274">
        <v>0</v>
      </c>
      <c r="AH637" s="274">
        <v>36586</v>
      </c>
      <c r="AI637" s="274">
        <v>764</v>
      </c>
      <c r="AJ637" s="274">
        <v>0</v>
      </c>
      <c r="AK637" s="271">
        <v>0.0227512172897862</v>
      </c>
      <c r="AL637" s="271">
        <v>0.0208823047067184</v>
      </c>
      <c r="AM637" s="272">
        <v>0.00186891258306774</v>
      </c>
    </row>
    <row r="638" ht="17.25" spans="1:39">
      <c r="A638" s="282" t="s">
        <v>719</v>
      </c>
      <c r="B638" s="283" t="s">
        <v>3342</v>
      </c>
      <c r="C638" s="265" t="s">
        <v>831</v>
      </c>
      <c r="D638" s="283" t="s">
        <v>832</v>
      </c>
      <c r="E638" s="266">
        <v>2074</v>
      </c>
      <c r="F638" s="266">
        <v>65</v>
      </c>
      <c r="G638" s="266">
        <v>26</v>
      </c>
      <c r="H638" s="266">
        <v>0</v>
      </c>
      <c r="I638" s="266">
        <v>0</v>
      </c>
      <c r="J638" s="267">
        <v>3294</v>
      </c>
      <c r="K638" s="267">
        <v>80</v>
      </c>
      <c r="L638" s="267">
        <v>80</v>
      </c>
      <c r="M638" s="267">
        <v>4</v>
      </c>
      <c r="N638" s="267">
        <v>0</v>
      </c>
      <c r="O638" s="267">
        <v>3289</v>
      </c>
      <c r="P638" s="267">
        <v>46</v>
      </c>
      <c r="Q638" s="267">
        <v>46</v>
      </c>
      <c r="R638" s="267">
        <v>19</v>
      </c>
      <c r="S638" s="267">
        <v>0</v>
      </c>
      <c r="T638" s="268">
        <v>0.015</v>
      </c>
      <c r="U638" s="269">
        <v>95617</v>
      </c>
      <c r="V638" s="269">
        <v>2132</v>
      </c>
      <c r="W638" s="269">
        <v>2093</v>
      </c>
      <c r="X638" s="269">
        <v>0</v>
      </c>
      <c r="Y638" s="267">
        <v>1923</v>
      </c>
      <c r="Z638" s="270">
        <v>0.0222972902308167</v>
      </c>
      <c r="AA638" s="270">
        <v>0.0313404050144648</v>
      </c>
      <c r="AB638" s="270">
        <v>0.0242865816636308</v>
      </c>
      <c r="AC638" s="271">
        <v>0.013986013986014</v>
      </c>
      <c r="AD638" s="272">
        <v>0.00705382335083396</v>
      </c>
      <c r="AE638" s="273">
        <v>22670</v>
      </c>
      <c r="AF638" s="274">
        <v>577</v>
      </c>
      <c r="AG638" s="274">
        <v>0</v>
      </c>
      <c r="AH638" s="274">
        <v>22746</v>
      </c>
      <c r="AI638" s="274">
        <v>498</v>
      </c>
      <c r="AJ638" s="274">
        <v>0</v>
      </c>
      <c r="AK638" s="271">
        <v>0.025452139391266</v>
      </c>
      <c r="AL638" s="271">
        <v>0.021893959377473</v>
      </c>
      <c r="AM638" s="272">
        <v>0.00355818001379303</v>
      </c>
    </row>
    <row r="639" ht="17.25" spans="1:39">
      <c r="A639" s="282" t="s">
        <v>719</v>
      </c>
      <c r="B639" s="283" t="s">
        <v>3342</v>
      </c>
      <c r="C639" s="265" t="s">
        <v>833</v>
      </c>
      <c r="D639" s="283" t="s">
        <v>834</v>
      </c>
      <c r="E639" s="266">
        <v>3244</v>
      </c>
      <c r="F639" s="266">
        <v>64</v>
      </c>
      <c r="G639" s="266">
        <v>43</v>
      </c>
      <c r="H639" s="266">
        <v>0</v>
      </c>
      <c r="I639" s="266">
        <v>0</v>
      </c>
      <c r="J639" s="267">
        <v>5281</v>
      </c>
      <c r="K639" s="267">
        <v>63</v>
      </c>
      <c r="L639" s="267">
        <v>63</v>
      </c>
      <c r="M639" s="267">
        <v>23</v>
      </c>
      <c r="N639" s="267">
        <v>0</v>
      </c>
      <c r="O639" s="267">
        <v>4890</v>
      </c>
      <c r="P639" s="267">
        <v>89</v>
      </c>
      <c r="Q639" s="267">
        <v>89</v>
      </c>
      <c r="R639" s="267">
        <v>67</v>
      </c>
      <c r="S639" s="267">
        <v>0</v>
      </c>
      <c r="T639" s="268">
        <v>0.015</v>
      </c>
      <c r="U639" s="269">
        <v>139511</v>
      </c>
      <c r="V639" s="269">
        <v>2106</v>
      </c>
      <c r="W639" s="269">
        <v>2084</v>
      </c>
      <c r="X639" s="269">
        <v>0</v>
      </c>
      <c r="Y639" s="267">
        <v>1940</v>
      </c>
      <c r="Z639" s="270">
        <v>0.0150955838607708</v>
      </c>
      <c r="AA639" s="270">
        <v>0.0197287299630086</v>
      </c>
      <c r="AB639" s="270">
        <v>0.0119295587956826</v>
      </c>
      <c r="AC639" s="271">
        <v>0.018200408997955</v>
      </c>
      <c r="AD639" s="272">
        <v>0.007799171167326</v>
      </c>
      <c r="AE639" s="273">
        <v>32745</v>
      </c>
      <c r="AF639" s="274">
        <v>498</v>
      </c>
      <c r="AG639" s="274">
        <v>0</v>
      </c>
      <c r="AH639" s="274">
        <v>31890</v>
      </c>
      <c r="AI639" s="274">
        <v>501</v>
      </c>
      <c r="AJ639" s="274">
        <v>0</v>
      </c>
      <c r="AK639" s="271">
        <v>0.0152084287677508</v>
      </c>
      <c r="AL639" s="271">
        <v>0.0157102539981185</v>
      </c>
      <c r="AM639" s="272">
        <v>-0.000501825230367731</v>
      </c>
    </row>
    <row r="640" ht="17.25" spans="1:39">
      <c r="A640" s="282" t="s">
        <v>719</v>
      </c>
      <c r="B640" s="283" t="s">
        <v>3342</v>
      </c>
      <c r="C640" s="265" t="s">
        <v>835</v>
      </c>
      <c r="D640" s="283" t="s">
        <v>836</v>
      </c>
      <c r="E640" s="266">
        <v>3233</v>
      </c>
      <c r="F640" s="266">
        <v>116</v>
      </c>
      <c r="G640" s="266">
        <v>66</v>
      </c>
      <c r="H640" s="266">
        <v>0</v>
      </c>
      <c r="I640" s="266">
        <v>0</v>
      </c>
      <c r="J640" s="267">
        <v>6104</v>
      </c>
      <c r="K640" s="267">
        <v>142</v>
      </c>
      <c r="L640" s="267">
        <v>142</v>
      </c>
      <c r="M640" s="267">
        <v>2</v>
      </c>
      <c r="N640" s="267">
        <v>0</v>
      </c>
      <c r="O640" s="267">
        <v>5521</v>
      </c>
      <c r="P640" s="267">
        <v>142</v>
      </c>
      <c r="Q640" s="267">
        <v>142</v>
      </c>
      <c r="R640" s="267">
        <v>62</v>
      </c>
      <c r="S640" s="267">
        <v>0</v>
      </c>
      <c r="T640" s="268">
        <v>0.015</v>
      </c>
      <c r="U640" s="269">
        <v>166763</v>
      </c>
      <c r="V640" s="269">
        <v>3923</v>
      </c>
      <c r="W640" s="269">
        <v>3872</v>
      </c>
      <c r="X640" s="269">
        <v>1</v>
      </c>
      <c r="Y640" s="267">
        <v>3518</v>
      </c>
      <c r="Z640" s="270">
        <v>0.0235184063611233</v>
      </c>
      <c r="AA640" s="270">
        <v>0.0358799876275905</v>
      </c>
      <c r="AB640" s="270">
        <v>0.0232634338138925</v>
      </c>
      <c r="AC640" s="271">
        <v>0.0257199782648071</v>
      </c>
      <c r="AD640" s="272">
        <v>0.0126165538136979</v>
      </c>
      <c r="AE640" s="273">
        <v>38238</v>
      </c>
      <c r="AF640" s="274">
        <v>950</v>
      </c>
      <c r="AG640" s="274">
        <v>0</v>
      </c>
      <c r="AH640" s="274">
        <v>40580</v>
      </c>
      <c r="AI640" s="274">
        <v>969</v>
      </c>
      <c r="AJ640" s="274">
        <v>1</v>
      </c>
      <c r="AK640" s="271">
        <v>0.0248443956273864</v>
      </c>
      <c r="AL640" s="271">
        <v>0.0238541153277477</v>
      </c>
      <c r="AM640" s="272">
        <v>0.000990280299638713</v>
      </c>
    </row>
    <row r="641" ht="17.25" spans="1:39">
      <c r="A641" s="282" t="s">
        <v>719</v>
      </c>
      <c r="B641" s="283" t="s">
        <v>3342</v>
      </c>
      <c r="C641" s="265" t="s">
        <v>837</v>
      </c>
      <c r="D641" s="283" t="s">
        <v>838</v>
      </c>
      <c r="E641" s="266">
        <v>2919</v>
      </c>
      <c r="F641" s="266">
        <v>42</v>
      </c>
      <c r="G641" s="266">
        <v>32</v>
      </c>
      <c r="H641" s="266">
        <v>0</v>
      </c>
      <c r="I641" s="266">
        <v>0</v>
      </c>
      <c r="J641" s="267">
        <v>4880</v>
      </c>
      <c r="K641" s="267">
        <v>87</v>
      </c>
      <c r="L641" s="267">
        <v>87</v>
      </c>
      <c r="M641" s="267">
        <v>1</v>
      </c>
      <c r="N641" s="267">
        <v>0</v>
      </c>
      <c r="O641" s="267">
        <v>4256</v>
      </c>
      <c r="P641" s="267">
        <v>74</v>
      </c>
      <c r="Q641" s="267">
        <v>74</v>
      </c>
      <c r="R641" s="267">
        <v>50</v>
      </c>
      <c r="S641" s="267">
        <v>0</v>
      </c>
      <c r="T641" s="268">
        <v>0.015</v>
      </c>
      <c r="U641" s="269">
        <v>128792</v>
      </c>
      <c r="V641" s="269">
        <v>2243</v>
      </c>
      <c r="W641" s="269">
        <v>2233</v>
      </c>
      <c r="X641" s="269">
        <v>1</v>
      </c>
      <c r="Y641" s="267">
        <v>2076</v>
      </c>
      <c r="Z641" s="270">
        <v>0.0174079135350022</v>
      </c>
      <c r="AA641" s="270">
        <v>0.0143884892086331</v>
      </c>
      <c r="AB641" s="270">
        <v>0.017827868852459</v>
      </c>
      <c r="AC641" s="271">
        <v>0.0173872180451128</v>
      </c>
      <c r="AD641" s="272">
        <v>-0.00343937964382592</v>
      </c>
      <c r="AE641" s="273">
        <v>29832</v>
      </c>
      <c r="AF641" s="274">
        <v>526</v>
      </c>
      <c r="AG641" s="274">
        <v>0</v>
      </c>
      <c r="AH641" s="274">
        <v>30594</v>
      </c>
      <c r="AI641" s="274">
        <v>577</v>
      </c>
      <c r="AJ641" s="274">
        <v>0</v>
      </c>
      <c r="AK641" s="271">
        <v>0.0176320729418075</v>
      </c>
      <c r="AL641" s="271">
        <v>0.0188599071713408</v>
      </c>
      <c r="AM641" s="272">
        <v>-0.00122783422953333</v>
      </c>
    </row>
    <row r="642" ht="17.25" spans="1:39">
      <c r="A642" s="282" t="s">
        <v>719</v>
      </c>
      <c r="B642" s="283" t="s">
        <v>3342</v>
      </c>
      <c r="C642" s="265" t="s">
        <v>839</v>
      </c>
      <c r="D642" s="283" t="s">
        <v>840</v>
      </c>
      <c r="E642" s="266">
        <v>5979</v>
      </c>
      <c r="F642" s="266">
        <v>128</v>
      </c>
      <c r="G642" s="266">
        <v>87</v>
      </c>
      <c r="H642" s="266">
        <v>1</v>
      </c>
      <c r="I642" s="266">
        <v>0</v>
      </c>
      <c r="J642" s="267">
        <v>9521</v>
      </c>
      <c r="K642" s="267">
        <v>114</v>
      </c>
      <c r="L642" s="267">
        <v>114</v>
      </c>
      <c r="M642" s="267">
        <v>47</v>
      </c>
      <c r="N642" s="267">
        <v>0</v>
      </c>
      <c r="O642" s="267">
        <v>9033</v>
      </c>
      <c r="P642" s="267">
        <v>131</v>
      </c>
      <c r="Q642" s="267">
        <v>131</v>
      </c>
      <c r="R642" s="267">
        <v>101</v>
      </c>
      <c r="S642" s="267">
        <v>0</v>
      </c>
      <c r="T642" s="268">
        <v>0.015</v>
      </c>
      <c r="U642" s="269">
        <v>260374</v>
      </c>
      <c r="V642" s="269">
        <v>4053</v>
      </c>
      <c r="W642" s="269">
        <v>4011</v>
      </c>
      <c r="X642" s="269">
        <v>0</v>
      </c>
      <c r="Y642" s="267">
        <v>3790</v>
      </c>
      <c r="Z642" s="270">
        <v>0.0155660703449653</v>
      </c>
      <c r="AA642" s="270">
        <v>0.0214082622512126</v>
      </c>
      <c r="AB642" s="270">
        <v>0.0119735321919966</v>
      </c>
      <c r="AC642" s="271">
        <v>0.0145023801616296</v>
      </c>
      <c r="AD642" s="272">
        <v>0.00943473005921594</v>
      </c>
      <c r="AE642" s="273">
        <v>60310</v>
      </c>
      <c r="AF642" s="274">
        <v>853</v>
      </c>
      <c r="AG642" s="274">
        <v>0</v>
      </c>
      <c r="AH642" s="274">
        <v>58866</v>
      </c>
      <c r="AI642" s="274">
        <v>954</v>
      </c>
      <c r="AJ642" s="274">
        <v>0</v>
      </c>
      <c r="AK642" s="271">
        <v>0.0141435914442049</v>
      </c>
      <c r="AL642" s="271">
        <v>0.0162062990520844</v>
      </c>
      <c r="AM642" s="272">
        <v>-0.00206270760787946</v>
      </c>
    </row>
    <row r="643" ht="17.25" spans="1:39">
      <c r="A643" s="282" t="s">
        <v>719</v>
      </c>
      <c r="B643" s="283" t="s">
        <v>3342</v>
      </c>
      <c r="C643" s="265" t="s">
        <v>841</v>
      </c>
      <c r="D643" s="283" t="s">
        <v>842</v>
      </c>
      <c r="E643" s="266">
        <v>3103</v>
      </c>
      <c r="F643" s="266">
        <v>92</v>
      </c>
      <c r="G643" s="266">
        <v>68</v>
      </c>
      <c r="H643" s="266">
        <v>7</v>
      </c>
      <c r="I643" s="266">
        <v>0</v>
      </c>
      <c r="J643" s="267">
        <v>4664</v>
      </c>
      <c r="K643" s="267">
        <v>87</v>
      </c>
      <c r="L643" s="267">
        <v>87</v>
      </c>
      <c r="M643" s="267">
        <v>21</v>
      </c>
      <c r="N643" s="267">
        <v>0</v>
      </c>
      <c r="O643" s="267">
        <v>4455</v>
      </c>
      <c r="P643" s="267">
        <v>104</v>
      </c>
      <c r="Q643" s="267">
        <v>104</v>
      </c>
      <c r="R643" s="267">
        <v>70</v>
      </c>
      <c r="S643" s="267">
        <v>0</v>
      </c>
      <c r="T643" s="268">
        <v>0.015</v>
      </c>
      <c r="U643" s="269">
        <v>140311</v>
      </c>
      <c r="V643" s="269">
        <v>2698</v>
      </c>
      <c r="W643" s="269">
        <v>2674</v>
      </c>
      <c r="X643" s="269">
        <v>0</v>
      </c>
      <c r="Y643" s="267">
        <v>2468</v>
      </c>
      <c r="Z643" s="270">
        <v>0.0192287133581829</v>
      </c>
      <c r="AA643" s="270">
        <v>0.02964872703835</v>
      </c>
      <c r="AB643" s="270">
        <v>0.0186535162950257</v>
      </c>
      <c r="AC643" s="271">
        <v>0.02334455667789</v>
      </c>
      <c r="AD643" s="272">
        <v>0.0109952107433243</v>
      </c>
      <c r="AE643" s="273">
        <v>31653</v>
      </c>
      <c r="AF643" s="274">
        <v>652</v>
      </c>
      <c r="AG643" s="274">
        <v>0</v>
      </c>
      <c r="AH643" s="274">
        <v>33466</v>
      </c>
      <c r="AI643" s="274">
        <v>656</v>
      </c>
      <c r="AJ643" s="274">
        <v>0</v>
      </c>
      <c r="AK643" s="271">
        <v>0.0205983635042492</v>
      </c>
      <c r="AL643" s="271">
        <v>0.019601984103269</v>
      </c>
      <c r="AM643" s="272">
        <v>0.000996379400980213</v>
      </c>
    </row>
    <row r="644" ht="17.25" spans="1:39">
      <c r="A644" s="282" t="s">
        <v>719</v>
      </c>
      <c r="B644" s="283" t="s">
        <v>3342</v>
      </c>
      <c r="C644" s="265" t="s">
        <v>843</v>
      </c>
      <c r="D644" s="283" t="s">
        <v>844</v>
      </c>
      <c r="E644" s="266">
        <v>4537</v>
      </c>
      <c r="F644" s="266">
        <v>138</v>
      </c>
      <c r="G644" s="266">
        <v>103</v>
      </c>
      <c r="H644" s="266">
        <v>0</v>
      </c>
      <c r="I644" s="266">
        <v>0</v>
      </c>
      <c r="J644" s="267">
        <v>6883</v>
      </c>
      <c r="K644" s="267">
        <v>228</v>
      </c>
      <c r="L644" s="267">
        <v>227</v>
      </c>
      <c r="M644" s="267">
        <v>6</v>
      </c>
      <c r="N644" s="267">
        <v>0</v>
      </c>
      <c r="O644" s="267">
        <v>6301</v>
      </c>
      <c r="P644" s="267">
        <v>22</v>
      </c>
      <c r="Q644" s="267">
        <v>22</v>
      </c>
      <c r="R644" s="267">
        <v>4</v>
      </c>
      <c r="S644" s="267">
        <v>0</v>
      </c>
      <c r="T644" s="268">
        <v>0.015</v>
      </c>
      <c r="U644" s="269">
        <v>185174</v>
      </c>
      <c r="V644" s="269">
        <v>4205</v>
      </c>
      <c r="W644" s="269">
        <v>4169</v>
      </c>
      <c r="X644" s="269">
        <v>0</v>
      </c>
      <c r="Y644" s="267">
        <v>3645</v>
      </c>
      <c r="Z644" s="270">
        <v>0.0227083715856438</v>
      </c>
      <c r="AA644" s="270">
        <v>0.0304165748291823</v>
      </c>
      <c r="AB644" s="270">
        <v>0.0331250908034287</v>
      </c>
      <c r="AC644" s="271">
        <v>0.0034915092842406</v>
      </c>
      <c r="AD644" s="272">
        <v>-0.00270851597424646</v>
      </c>
      <c r="AE644" s="273">
        <v>43284</v>
      </c>
      <c r="AF644" s="274">
        <v>973</v>
      </c>
      <c r="AG644" s="274">
        <v>0</v>
      </c>
      <c r="AH644" s="274">
        <v>43009</v>
      </c>
      <c r="AI644" s="274">
        <v>1094</v>
      </c>
      <c r="AJ644" s="274">
        <v>0</v>
      </c>
      <c r="AK644" s="271">
        <v>0.0224794381295629</v>
      </c>
      <c r="AL644" s="271">
        <v>0.025436536538864</v>
      </c>
      <c r="AM644" s="272">
        <v>-0.00295709840930107</v>
      </c>
    </row>
    <row r="645" ht="17.25" spans="1:39">
      <c r="A645" s="282" t="s">
        <v>719</v>
      </c>
      <c r="B645" s="283" t="s">
        <v>3342</v>
      </c>
      <c r="C645" s="265" t="s">
        <v>845</v>
      </c>
      <c r="D645" s="283" t="s">
        <v>846</v>
      </c>
      <c r="E645" s="266">
        <v>3585</v>
      </c>
      <c r="F645" s="266">
        <v>94</v>
      </c>
      <c r="G645" s="266">
        <v>70</v>
      </c>
      <c r="H645" s="266">
        <v>0</v>
      </c>
      <c r="I645" s="266">
        <v>0</v>
      </c>
      <c r="J645" s="267">
        <v>5746</v>
      </c>
      <c r="K645" s="267">
        <v>32</v>
      </c>
      <c r="L645" s="267">
        <v>32</v>
      </c>
      <c r="M645" s="267">
        <v>15</v>
      </c>
      <c r="N645" s="267">
        <v>0</v>
      </c>
      <c r="O645" s="267">
        <v>5055</v>
      </c>
      <c r="P645" s="267">
        <v>68</v>
      </c>
      <c r="Q645" s="267">
        <v>68</v>
      </c>
      <c r="R645" s="267">
        <v>51</v>
      </c>
      <c r="S645" s="267">
        <v>0</v>
      </c>
      <c r="T645" s="268">
        <v>0.015</v>
      </c>
      <c r="U645" s="269">
        <v>161549</v>
      </c>
      <c r="V645" s="269">
        <v>2551</v>
      </c>
      <c r="W645" s="269">
        <v>2527</v>
      </c>
      <c r="X645" s="269">
        <v>0</v>
      </c>
      <c r="Y645" s="267">
        <v>2391</v>
      </c>
      <c r="Z645" s="270">
        <v>0.015790874595324</v>
      </c>
      <c r="AA645" s="270">
        <v>0.0262203626220363</v>
      </c>
      <c r="AB645" s="270">
        <v>0.00556909154194222</v>
      </c>
      <c r="AC645" s="271">
        <v>0.0134520276953511</v>
      </c>
      <c r="AD645" s="272">
        <v>0.020651271080094</v>
      </c>
      <c r="AE645" s="273">
        <v>36409</v>
      </c>
      <c r="AF645" s="274">
        <v>553</v>
      </c>
      <c r="AG645" s="274">
        <v>0</v>
      </c>
      <c r="AH645" s="274">
        <v>38037</v>
      </c>
      <c r="AI645" s="274">
        <v>658</v>
      </c>
      <c r="AJ645" s="274">
        <v>0</v>
      </c>
      <c r="AK645" s="271">
        <v>0.0151885522810294</v>
      </c>
      <c r="AL645" s="271">
        <v>0.0172989457633357</v>
      </c>
      <c r="AM645" s="272">
        <v>-0.00211039348230628</v>
      </c>
    </row>
    <row r="646" ht="17.25" spans="1:39">
      <c r="A646" s="282" t="s">
        <v>719</v>
      </c>
      <c r="B646" s="283" t="s">
        <v>3342</v>
      </c>
      <c r="C646" s="265" t="s">
        <v>847</v>
      </c>
      <c r="D646" s="283" t="s">
        <v>848</v>
      </c>
      <c r="E646" s="266">
        <v>4599</v>
      </c>
      <c r="F646" s="266">
        <v>126</v>
      </c>
      <c r="G646" s="266">
        <v>89</v>
      </c>
      <c r="H646" s="266">
        <v>0</v>
      </c>
      <c r="I646" s="266">
        <v>0</v>
      </c>
      <c r="J646" s="267">
        <v>6680</v>
      </c>
      <c r="K646" s="267">
        <v>131</v>
      </c>
      <c r="L646" s="267">
        <v>131</v>
      </c>
      <c r="M646" s="267">
        <v>36</v>
      </c>
      <c r="N646" s="267">
        <v>0</v>
      </c>
      <c r="O646" s="267">
        <v>6438</v>
      </c>
      <c r="P646" s="267">
        <v>168</v>
      </c>
      <c r="Q646" s="267">
        <v>168</v>
      </c>
      <c r="R646" s="267">
        <v>121</v>
      </c>
      <c r="S646" s="267">
        <v>0</v>
      </c>
      <c r="T646" s="268">
        <v>0.015</v>
      </c>
      <c r="U646" s="269">
        <v>190639</v>
      </c>
      <c r="V646" s="269">
        <v>4010</v>
      </c>
      <c r="W646" s="269">
        <v>3969</v>
      </c>
      <c r="X646" s="269">
        <v>0</v>
      </c>
      <c r="Y646" s="267">
        <v>3680</v>
      </c>
      <c r="Z646" s="270">
        <v>0.0210345207433946</v>
      </c>
      <c r="AA646" s="270">
        <v>0.0273972602739726</v>
      </c>
      <c r="AB646" s="270">
        <v>0.0196107784431138</v>
      </c>
      <c r="AC646" s="271">
        <v>0.0260950605778192</v>
      </c>
      <c r="AD646" s="272">
        <v>0.00778648183085883</v>
      </c>
      <c r="AE646" s="273">
        <v>44462</v>
      </c>
      <c r="AF646" s="274">
        <v>1017</v>
      </c>
      <c r="AG646" s="274">
        <v>0</v>
      </c>
      <c r="AH646" s="274">
        <v>43858</v>
      </c>
      <c r="AI646" s="274">
        <v>1044</v>
      </c>
      <c r="AJ646" s="274">
        <v>0</v>
      </c>
      <c r="AK646" s="271">
        <v>0.0228734649813324</v>
      </c>
      <c r="AL646" s="271">
        <v>0.0238040950339733</v>
      </c>
      <c r="AM646" s="272">
        <v>-0.000930630052640904</v>
      </c>
    </row>
    <row r="647" ht="17.25" spans="1:39">
      <c r="A647" s="282" t="s">
        <v>719</v>
      </c>
      <c r="B647" s="283" t="s">
        <v>3342</v>
      </c>
      <c r="C647" s="265" t="s">
        <v>849</v>
      </c>
      <c r="D647" s="283" t="s">
        <v>849</v>
      </c>
      <c r="E647" s="266">
        <v>4071</v>
      </c>
      <c r="F647" s="266">
        <v>63</v>
      </c>
      <c r="G647" s="266">
        <v>41</v>
      </c>
      <c r="H647" s="266">
        <v>2</v>
      </c>
      <c r="I647" s="266">
        <v>0</v>
      </c>
      <c r="J647" s="267">
        <v>6506</v>
      </c>
      <c r="K647" s="267">
        <v>97</v>
      </c>
      <c r="L647" s="267">
        <v>97</v>
      </c>
      <c r="M647" s="267">
        <v>25</v>
      </c>
      <c r="N647" s="267">
        <v>0</v>
      </c>
      <c r="O647" s="267">
        <v>6146</v>
      </c>
      <c r="P647" s="267">
        <v>90</v>
      </c>
      <c r="Q647" s="267">
        <v>90</v>
      </c>
      <c r="R647" s="267">
        <v>56</v>
      </c>
      <c r="S647" s="267">
        <v>0</v>
      </c>
      <c r="T647" s="268">
        <v>0.015</v>
      </c>
      <c r="U647" s="269">
        <v>186939</v>
      </c>
      <c r="V647" s="269">
        <v>2735</v>
      </c>
      <c r="W647" s="269">
        <v>2713</v>
      </c>
      <c r="X647" s="269">
        <v>2</v>
      </c>
      <c r="Y647" s="267">
        <v>2524</v>
      </c>
      <c r="Z647" s="270">
        <v>0.0146197422688685</v>
      </c>
      <c r="AA647" s="270">
        <v>0.0154753131908622</v>
      </c>
      <c r="AB647" s="270">
        <v>0.0149093144789425</v>
      </c>
      <c r="AC647" s="271">
        <v>0.0146436706801171</v>
      </c>
      <c r="AD647" s="272">
        <v>0.000565998711919683</v>
      </c>
      <c r="AE647" s="273">
        <v>42203</v>
      </c>
      <c r="AF647" s="274">
        <v>657</v>
      </c>
      <c r="AG647" s="274">
        <v>0</v>
      </c>
      <c r="AH647" s="274">
        <v>43244</v>
      </c>
      <c r="AI647" s="274">
        <v>637</v>
      </c>
      <c r="AJ647" s="274">
        <v>1</v>
      </c>
      <c r="AK647" s="271">
        <v>0.0155676136767528</v>
      </c>
      <c r="AL647" s="271">
        <v>0.0147072426232541</v>
      </c>
      <c r="AM647" s="272">
        <v>0.000860371053498744</v>
      </c>
    </row>
    <row r="648" ht="17.25" spans="1:39">
      <c r="A648" s="282" t="s">
        <v>719</v>
      </c>
      <c r="B648" s="283" t="s">
        <v>3342</v>
      </c>
      <c r="C648" s="265" t="s">
        <v>850</v>
      </c>
      <c r="D648" s="283" t="s">
        <v>851</v>
      </c>
      <c r="E648" s="266">
        <v>4518</v>
      </c>
      <c r="F648" s="266">
        <v>135</v>
      </c>
      <c r="G648" s="266">
        <v>98</v>
      </c>
      <c r="H648" s="266">
        <v>0</v>
      </c>
      <c r="I648" s="266">
        <v>0</v>
      </c>
      <c r="J648" s="267">
        <v>7723</v>
      </c>
      <c r="K648" s="267">
        <v>74</v>
      </c>
      <c r="L648" s="267">
        <v>74</v>
      </c>
      <c r="M648" s="267">
        <v>25</v>
      </c>
      <c r="N648" s="267">
        <v>0</v>
      </c>
      <c r="O648" s="267">
        <v>6447</v>
      </c>
      <c r="P648" s="267">
        <v>125</v>
      </c>
      <c r="Q648" s="267">
        <v>125</v>
      </c>
      <c r="R648" s="267">
        <v>85</v>
      </c>
      <c r="S648" s="267">
        <v>2</v>
      </c>
      <c r="T648" s="268">
        <v>0.015</v>
      </c>
      <c r="U648" s="269">
        <v>200222</v>
      </c>
      <c r="V648" s="269">
        <v>3030</v>
      </c>
      <c r="W648" s="269">
        <v>2992</v>
      </c>
      <c r="X648" s="269">
        <v>2</v>
      </c>
      <c r="Y648" s="267">
        <v>2768</v>
      </c>
      <c r="Z648" s="270">
        <v>0.015123213233311</v>
      </c>
      <c r="AA648" s="270">
        <v>0.0298804780876494</v>
      </c>
      <c r="AB648" s="270">
        <v>0.00958176874271656</v>
      </c>
      <c r="AC648" s="271">
        <v>0.0190786412284784</v>
      </c>
      <c r="AD648" s="272">
        <v>0.0202987093449328</v>
      </c>
      <c r="AE648" s="273">
        <v>45085</v>
      </c>
      <c r="AF648" s="274">
        <v>734</v>
      </c>
      <c r="AG648" s="274">
        <v>2</v>
      </c>
      <c r="AH648" s="274">
        <v>44825</v>
      </c>
      <c r="AI648" s="274">
        <v>746</v>
      </c>
      <c r="AJ648" s="274">
        <v>0</v>
      </c>
      <c r="AK648" s="271">
        <v>0.0162359986691804</v>
      </c>
      <c r="AL648" s="271">
        <v>0.0166424986056888</v>
      </c>
      <c r="AM648" s="272">
        <v>-0.000406499936508351</v>
      </c>
    </row>
    <row r="649" ht="17.25" spans="1:39">
      <c r="A649" s="282" t="s">
        <v>719</v>
      </c>
      <c r="B649" s="283" t="s">
        <v>3342</v>
      </c>
      <c r="C649" s="265" t="s">
        <v>852</v>
      </c>
      <c r="D649" s="283" t="s">
        <v>853</v>
      </c>
      <c r="E649" s="266">
        <v>5037</v>
      </c>
      <c r="F649" s="266">
        <v>78</v>
      </c>
      <c r="G649" s="266">
        <v>49</v>
      </c>
      <c r="H649" s="266">
        <v>0</v>
      </c>
      <c r="I649" s="266">
        <v>0</v>
      </c>
      <c r="J649" s="267">
        <v>6824</v>
      </c>
      <c r="K649" s="267">
        <v>120</v>
      </c>
      <c r="L649" s="267">
        <v>120</v>
      </c>
      <c r="M649" s="267">
        <v>18</v>
      </c>
      <c r="N649" s="267">
        <v>0</v>
      </c>
      <c r="O649" s="267">
        <v>6516</v>
      </c>
      <c r="P649" s="267">
        <v>98</v>
      </c>
      <c r="Q649" s="267">
        <v>98</v>
      </c>
      <c r="R649" s="267">
        <v>62</v>
      </c>
      <c r="S649" s="267">
        <v>0</v>
      </c>
      <c r="T649" s="268">
        <v>0.015</v>
      </c>
      <c r="U649" s="269">
        <v>184577</v>
      </c>
      <c r="V649" s="269">
        <v>3933</v>
      </c>
      <c r="W649" s="269">
        <v>3901</v>
      </c>
      <c r="X649" s="269">
        <v>2</v>
      </c>
      <c r="Y649" s="267">
        <v>3662</v>
      </c>
      <c r="Z649" s="270">
        <v>0.0212973447395938</v>
      </c>
      <c r="AA649" s="270">
        <v>0.015485407980941</v>
      </c>
      <c r="AB649" s="270">
        <v>0.0175849941383353</v>
      </c>
      <c r="AC649" s="271">
        <v>0.0150399017802333</v>
      </c>
      <c r="AD649" s="272">
        <v>-0.00209958615739425</v>
      </c>
      <c r="AE649" s="273">
        <v>44505</v>
      </c>
      <c r="AF649" s="274">
        <v>756</v>
      </c>
      <c r="AG649" s="274">
        <v>1</v>
      </c>
      <c r="AH649" s="274">
        <v>43333</v>
      </c>
      <c r="AI649" s="274">
        <v>1017</v>
      </c>
      <c r="AJ649" s="274">
        <v>0</v>
      </c>
      <c r="AK649" s="271">
        <v>0.0169643860240422</v>
      </c>
      <c r="AL649" s="271">
        <v>0.0234694113031639</v>
      </c>
      <c r="AM649" s="272">
        <v>-0.00650502527912163</v>
      </c>
    </row>
    <row r="650" ht="17.25" spans="1:39">
      <c r="A650" s="282" t="s">
        <v>719</v>
      </c>
      <c r="B650" s="283" t="s">
        <v>3342</v>
      </c>
      <c r="C650" s="265" t="s">
        <v>854</v>
      </c>
      <c r="D650" s="283" t="s">
        <v>855</v>
      </c>
      <c r="E650" s="266">
        <v>5003</v>
      </c>
      <c r="F650" s="266">
        <v>149</v>
      </c>
      <c r="G650" s="266">
        <v>112</v>
      </c>
      <c r="H650" s="266">
        <v>0</v>
      </c>
      <c r="I650" s="266">
        <v>0</v>
      </c>
      <c r="J650" s="267">
        <v>9265</v>
      </c>
      <c r="K650" s="267">
        <v>168</v>
      </c>
      <c r="L650" s="267">
        <v>167</v>
      </c>
      <c r="M650" s="267">
        <v>64</v>
      </c>
      <c r="N650" s="267">
        <v>0</v>
      </c>
      <c r="O650" s="267">
        <v>8576</v>
      </c>
      <c r="P650" s="267">
        <v>156</v>
      </c>
      <c r="Q650" s="267">
        <v>155</v>
      </c>
      <c r="R650" s="267">
        <v>121</v>
      </c>
      <c r="S650" s="267">
        <v>0</v>
      </c>
      <c r="T650" s="268">
        <v>0.015</v>
      </c>
      <c r="U650" s="269">
        <v>254999</v>
      </c>
      <c r="V650" s="269">
        <v>4126</v>
      </c>
      <c r="W650" s="269">
        <v>4087</v>
      </c>
      <c r="X650" s="269">
        <v>2</v>
      </c>
      <c r="Y650" s="267">
        <v>3786</v>
      </c>
      <c r="Z650" s="270">
        <v>0.0161726124416174</v>
      </c>
      <c r="AA650" s="270">
        <v>0.0297821307215671</v>
      </c>
      <c r="AB650" s="270">
        <v>0.0181327576902321</v>
      </c>
      <c r="AC650" s="271">
        <v>0.0181902985074627</v>
      </c>
      <c r="AD650" s="272">
        <v>0.011649373031335</v>
      </c>
      <c r="AE650" s="273">
        <v>59199</v>
      </c>
      <c r="AF650" s="274">
        <v>1002</v>
      </c>
      <c r="AG650" s="274">
        <v>2</v>
      </c>
      <c r="AH650" s="274">
        <v>61376</v>
      </c>
      <c r="AI650" s="274">
        <v>996</v>
      </c>
      <c r="AJ650" s="274">
        <v>0</v>
      </c>
      <c r="AK650" s="271">
        <v>0.0168921772327235</v>
      </c>
      <c r="AL650" s="271">
        <v>0.0162278415015641</v>
      </c>
      <c r="AM650" s="272">
        <v>0.000664335731159395</v>
      </c>
    </row>
    <row r="651" ht="17.25" spans="1:39">
      <c r="A651" s="282" t="s">
        <v>719</v>
      </c>
      <c r="B651" s="283" t="s">
        <v>3342</v>
      </c>
      <c r="C651" s="265" t="s">
        <v>856</v>
      </c>
      <c r="D651" s="283" t="s">
        <v>856</v>
      </c>
      <c r="E651" s="266">
        <v>894</v>
      </c>
      <c r="F651" s="266">
        <v>4</v>
      </c>
      <c r="G651" s="266">
        <v>4</v>
      </c>
      <c r="H651" s="266">
        <v>0</v>
      </c>
      <c r="I651" s="266">
        <v>0</v>
      </c>
      <c r="J651" s="267">
        <v>1700</v>
      </c>
      <c r="K651" s="267">
        <v>49</v>
      </c>
      <c r="L651" s="267">
        <v>49</v>
      </c>
      <c r="M651" s="267">
        <v>7</v>
      </c>
      <c r="N651" s="267">
        <v>0</v>
      </c>
      <c r="O651" s="267">
        <v>1644</v>
      </c>
      <c r="P651" s="267">
        <v>46</v>
      </c>
      <c r="Q651" s="267">
        <v>46</v>
      </c>
      <c r="R651" s="267">
        <v>23</v>
      </c>
      <c r="S651" s="267">
        <v>0</v>
      </c>
      <c r="T651" s="268">
        <v>0.015</v>
      </c>
      <c r="U651" s="269">
        <v>47359</v>
      </c>
      <c r="V651" s="269">
        <v>1241</v>
      </c>
      <c r="W651" s="269">
        <v>1241</v>
      </c>
      <c r="X651" s="269">
        <v>0</v>
      </c>
      <c r="Y651" s="267">
        <v>1155</v>
      </c>
      <c r="Z651" s="270">
        <v>0.0262041005933402</v>
      </c>
      <c r="AA651" s="270">
        <v>0.00447427293064877</v>
      </c>
      <c r="AB651" s="270">
        <v>0.0288235294117647</v>
      </c>
      <c r="AC651" s="271">
        <v>0.0279805352798054</v>
      </c>
      <c r="AD651" s="272">
        <v>-0.0243492564811159</v>
      </c>
      <c r="AE651" s="273">
        <v>11242</v>
      </c>
      <c r="AF651" s="274">
        <v>277</v>
      </c>
      <c r="AG651" s="274">
        <v>0</v>
      </c>
      <c r="AH651" s="274">
        <v>11159</v>
      </c>
      <c r="AI651" s="274">
        <v>307</v>
      </c>
      <c r="AJ651" s="274">
        <v>0</v>
      </c>
      <c r="AK651" s="271">
        <v>0.024639743817826</v>
      </c>
      <c r="AL651" s="271">
        <v>0.027511425754996</v>
      </c>
      <c r="AM651" s="272">
        <v>-0.00287168193716996</v>
      </c>
    </row>
    <row r="652" ht="17.25" spans="1:39">
      <c r="A652" s="282" t="s">
        <v>719</v>
      </c>
      <c r="B652" s="283" t="s">
        <v>3342</v>
      </c>
      <c r="C652" s="265" t="s">
        <v>857</v>
      </c>
      <c r="D652" s="283" t="s">
        <v>858</v>
      </c>
      <c r="E652" s="266">
        <v>4227</v>
      </c>
      <c r="F652" s="266">
        <v>82</v>
      </c>
      <c r="G652" s="266">
        <v>51</v>
      </c>
      <c r="H652" s="266">
        <v>1</v>
      </c>
      <c r="I652" s="266">
        <v>0</v>
      </c>
      <c r="J652" s="267">
        <v>6634</v>
      </c>
      <c r="K652" s="267">
        <v>117</v>
      </c>
      <c r="L652" s="267">
        <v>117</v>
      </c>
      <c r="M652" s="267">
        <v>31</v>
      </c>
      <c r="N652" s="267">
        <v>0</v>
      </c>
      <c r="O652" s="267">
        <v>6555</v>
      </c>
      <c r="P652" s="267">
        <v>82</v>
      </c>
      <c r="Q652" s="267">
        <v>82</v>
      </c>
      <c r="R652" s="267">
        <v>54</v>
      </c>
      <c r="S652" s="267">
        <v>0</v>
      </c>
      <c r="T652" s="268">
        <v>0.015</v>
      </c>
      <c r="U652" s="269">
        <v>190397</v>
      </c>
      <c r="V652" s="269">
        <v>3122</v>
      </c>
      <c r="W652" s="269">
        <v>3089</v>
      </c>
      <c r="X652" s="269">
        <v>3</v>
      </c>
      <c r="Y652" s="267">
        <v>2826</v>
      </c>
      <c r="Z652" s="270">
        <v>0.0163815606338335</v>
      </c>
      <c r="AA652" s="270">
        <v>0.0193991010172699</v>
      </c>
      <c r="AB652" s="270">
        <v>0.017636418450407</v>
      </c>
      <c r="AC652" s="271">
        <v>0.012509534706331</v>
      </c>
      <c r="AD652" s="272">
        <v>0.00176268256686294</v>
      </c>
      <c r="AE652" s="273">
        <v>43968</v>
      </c>
      <c r="AF652" s="274">
        <v>738</v>
      </c>
      <c r="AG652" s="274">
        <v>0</v>
      </c>
      <c r="AH652" s="274">
        <v>45763</v>
      </c>
      <c r="AI652" s="274">
        <v>739</v>
      </c>
      <c r="AJ652" s="274">
        <v>1</v>
      </c>
      <c r="AK652" s="271">
        <v>0.0167849344978166</v>
      </c>
      <c r="AL652" s="271">
        <v>0.0161265651290344</v>
      </c>
      <c r="AM652" s="272">
        <v>0.000658369368782222</v>
      </c>
    </row>
    <row r="653" ht="17.25" spans="1:39">
      <c r="A653" s="282" t="s">
        <v>719</v>
      </c>
      <c r="B653" s="283" t="s">
        <v>3342</v>
      </c>
      <c r="C653" s="265" t="s">
        <v>859</v>
      </c>
      <c r="D653" s="283" t="s">
        <v>860</v>
      </c>
      <c r="E653" s="266">
        <v>4066</v>
      </c>
      <c r="F653" s="266">
        <v>106</v>
      </c>
      <c r="G653" s="266">
        <v>79</v>
      </c>
      <c r="H653" s="266">
        <v>1</v>
      </c>
      <c r="I653" s="266">
        <v>0</v>
      </c>
      <c r="J653" s="267">
        <v>6594</v>
      </c>
      <c r="K653" s="267">
        <v>95</v>
      </c>
      <c r="L653" s="267">
        <v>95</v>
      </c>
      <c r="M653" s="267">
        <v>0</v>
      </c>
      <c r="N653" s="267">
        <v>0</v>
      </c>
      <c r="O653" s="267">
        <v>6349</v>
      </c>
      <c r="P653" s="267">
        <v>120</v>
      </c>
      <c r="Q653" s="267">
        <v>120</v>
      </c>
      <c r="R653" s="267">
        <v>64</v>
      </c>
      <c r="S653" s="267">
        <v>0</v>
      </c>
      <c r="T653" s="268">
        <v>0.015</v>
      </c>
      <c r="U653" s="269">
        <v>185950</v>
      </c>
      <c r="V653" s="269">
        <v>3071</v>
      </c>
      <c r="W653" s="269">
        <v>3044</v>
      </c>
      <c r="X653" s="269">
        <v>3</v>
      </c>
      <c r="Y653" s="267">
        <v>2766</v>
      </c>
      <c r="Z653" s="270">
        <v>0.0164990588867975</v>
      </c>
      <c r="AA653" s="270">
        <v>0.0260698475159862</v>
      </c>
      <c r="AB653" s="270">
        <v>0.0144070367000303</v>
      </c>
      <c r="AC653" s="271">
        <v>0.0189006142699638</v>
      </c>
      <c r="AD653" s="272">
        <v>0.0116628108159559</v>
      </c>
      <c r="AE653" s="273">
        <v>42441</v>
      </c>
      <c r="AF653" s="274">
        <v>773</v>
      </c>
      <c r="AG653" s="274">
        <v>0</v>
      </c>
      <c r="AH653" s="274">
        <v>43189</v>
      </c>
      <c r="AI653" s="274">
        <v>734</v>
      </c>
      <c r="AJ653" s="274">
        <v>0</v>
      </c>
      <c r="AK653" s="271">
        <v>0.0182135199453359</v>
      </c>
      <c r="AL653" s="271">
        <v>0.0169950681886591</v>
      </c>
      <c r="AM653" s="272">
        <v>0.00121845175667673</v>
      </c>
    </row>
    <row r="654" ht="17.25" spans="1:39">
      <c r="A654" s="282" t="s">
        <v>719</v>
      </c>
      <c r="B654" s="283" t="s">
        <v>3342</v>
      </c>
      <c r="C654" s="265" t="s">
        <v>861</v>
      </c>
      <c r="D654" s="283" t="s">
        <v>862</v>
      </c>
      <c r="E654" s="266">
        <v>4386</v>
      </c>
      <c r="F654" s="266">
        <v>126</v>
      </c>
      <c r="G654" s="266">
        <v>95</v>
      </c>
      <c r="H654" s="266">
        <v>0</v>
      </c>
      <c r="I654" s="266">
        <v>0</v>
      </c>
      <c r="J654" s="267">
        <v>7196</v>
      </c>
      <c r="K654" s="267">
        <v>89</v>
      </c>
      <c r="L654" s="267">
        <v>88</v>
      </c>
      <c r="M654" s="267">
        <v>14</v>
      </c>
      <c r="N654" s="267">
        <v>0</v>
      </c>
      <c r="O654" s="267">
        <v>6754</v>
      </c>
      <c r="P654" s="267">
        <v>102</v>
      </c>
      <c r="Q654" s="267">
        <v>102</v>
      </c>
      <c r="R654" s="267">
        <v>71</v>
      </c>
      <c r="S654" s="267">
        <v>0</v>
      </c>
      <c r="T654" s="268">
        <v>0.015</v>
      </c>
      <c r="U654" s="269">
        <v>189690</v>
      </c>
      <c r="V654" s="269">
        <v>2668</v>
      </c>
      <c r="W654" s="269">
        <v>2635</v>
      </c>
      <c r="X654" s="269">
        <v>2</v>
      </c>
      <c r="Y654" s="267">
        <v>2401</v>
      </c>
      <c r="Z654" s="270">
        <v>0.0140545099899837</v>
      </c>
      <c r="AA654" s="270">
        <v>0.0287277701778386</v>
      </c>
      <c r="AB654" s="270">
        <v>0.0123679822123402</v>
      </c>
      <c r="AC654" s="271">
        <v>0.0151021616819662</v>
      </c>
      <c r="AD654" s="272">
        <v>0.0163597879654984</v>
      </c>
      <c r="AE654" s="273">
        <v>44700</v>
      </c>
      <c r="AF654" s="274">
        <v>689</v>
      </c>
      <c r="AG654" s="274">
        <v>0</v>
      </c>
      <c r="AH654" s="274">
        <v>43421</v>
      </c>
      <c r="AI654" s="274">
        <v>622</v>
      </c>
      <c r="AJ654" s="274">
        <v>0</v>
      </c>
      <c r="AK654" s="271">
        <v>0.015413870246085</v>
      </c>
      <c r="AL654" s="271">
        <v>0.0143248658483222</v>
      </c>
      <c r="AM654" s="272">
        <v>0.00108900439776277</v>
      </c>
    </row>
    <row r="655" ht="17.25" spans="1:39">
      <c r="A655" s="282" t="s">
        <v>719</v>
      </c>
      <c r="B655" s="283" t="s">
        <v>3343</v>
      </c>
      <c r="C655" s="265" t="s">
        <v>863</v>
      </c>
      <c r="D655" s="283" t="s">
        <v>864</v>
      </c>
      <c r="E655" s="266">
        <v>4673</v>
      </c>
      <c r="F655" s="266">
        <v>94</v>
      </c>
      <c r="G655" s="266">
        <v>72</v>
      </c>
      <c r="H655" s="266">
        <v>1</v>
      </c>
      <c r="I655" s="266">
        <v>0</v>
      </c>
      <c r="J655" s="267">
        <v>6956</v>
      </c>
      <c r="K655" s="267">
        <v>117</v>
      </c>
      <c r="L655" s="267">
        <v>117</v>
      </c>
      <c r="M655" s="267">
        <v>30</v>
      </c>
      <c r="N655" s="267">
        <v>0</v>
      </c>
      <c r="O655" s="267">
        <v>7488</v>
      </c>
      <c r="P655" s="267">
        <v>68</v>
      </c>
      <c r="Q655" s="267">
        <v>68</v>
      </c>
      <c r="R655" s="267">
        <v>49</v>
      </c>
      <c r="S655" s="267">
        <v>0</v>
      </c>
      <c r="T655" s="268">
        <v>0.015</v>
      </c>
      <c r="U655" s="269">
        <v>206430</v>
      </c>
      <c r="V655" s="269">
        <v>2744</v>
      </c>
      <c r="W655" s="269">
        <v>2722</v>
      </c>
      <c r="X655" s="269">
        <v>0</v>
      </c>
      <c r="Y655" s="267">
        <v>2504</v>
      </c>
      <c r="Z655" s="270">
        <v>0.0132926415734147</v>
      </c>
      <c r="AA655" s="270">
        <v>0.0201155574577359</v>
      </c>
      <c r="AB655" s="270">
        <v>0.0168200115008626</v>
      </c>
      <c r="AC655" s="271">
        <v>0.00908119658119658</v>
      </c>
      <c r="AD655" s="272">
        <v>0.00329554595687336</v>
      </c>
      <c r="AE655" s="273">
        <v>49386</v>
      </c>
      <c r="AF655" s="274">
        <v>635</v>
      </c>
      <c r="AG655" s="274">
        <v>0</v>
      </c>
      <c r="AH655" s="274">
        <v>50011</v>
      </c>
      <c r="AI655" s="274">
        <v>688</v>
      </c>
      <c r="AJ655" s="274">
        <v>0</v>
      </c>
      <c r="AK655" s="271">
        <v>0.0128578949499858</v>
      </c>
      <c r="AL655" s="271">
        <v>0.0137569734658375</v>
      </c>
      <c r="AM655" s="272">
        <v>-0.000899078515851691</v>
      </c>
    </row>
    <row r="656" ht="17.25" spans="1:39">
      <c r="A656" s="282" t="s">
        <v>719</v>
      </c>
      <c r="B656" s="283" t="s">
        <v>3343</v>
      </c>
      <c r="C656" s="265" t="s">
        <v>865</v>
      </c>
      <c r="D656" s="283" t="s">
        <v>866</v>
      </c>
      <c r="E656" s="266">
        <v>4205</v>
      </c>
      <c r="F656" s="266">
        <v>77</v>
      </c>
      <c r="G656" s="266">
        <v>60</v>
      </c>
      <c r="H656" s="266">
        <v>1</v>
      </c>
      <c r="I656" s="266">
        <v>0</v>
      </c>
      <c r="J656" s="267">
        <v>5866</v>
      </c>
      <c r="K656" s="267">
        <v>87</v>
      </c>
      <c r="L656" s="267">
        <v>87</v>
      </c>
      <c r="M656" s="267">
        <v>21</v>
      </c>
      <c r="N656" s="267">
        <v>1</v>
      </c>
      <c r="O656" s="267">
        <v>6009</v>
      </c>
      <c r="P656" s="267">
        <v>71</v>
      </c>
      <c r="Q656" s="267">
        <v>71</v>
      </c>
      <c r="R656" s="267">
        <v>41</v>
      </c>
      <c r="S656" s="267">
        <v>0</v>
      </c>
      <c r="T656" s="268">
        <v>0.015</v>
      </c>
      <c r="U656" s="269">
        <v>170837</v>
      </c>
      <c r="V656" s="269">
        <v>2018</v>
      </c>
      <c r="W656" s="269">
        <v>2001</v>
      </c>
      <c r="X656" s="269">
        <v>1</v>
      </c>
      <c r="Y656" s="267">
        <v>1818</v>
      </c>
      <c r="Z656" s="270">
        <v>0.0118065758588596</v>
      </c>
      <c r="AA656" s="270">
        <v>0.0183115338882283</v>
      </c>
      <c r="AB656" s="270">
        <v>0.0146607569041937</v>
      </c>
      <c r="AC656" s="271">
        <v>0.0118156099184556</v>
      </c>
      <c r="AD656" s="272">
        <v>0.00365077698403464</v>
      </c>
      <c r="AE656" s="273">
        <v>40718</v>
      </c>
      <c r="AF656" s="274">
        <v>524</v>
      </c>
      <c r="AG656" s="274">
        <v>1</v>
      </c>
      <c r="AH656" s="274">
        <v>40951</v>
      </c>
      <c r="AI656" s="274">
        <v>459</v>
      </c>
      <c r="AJ656" s="274">
        <v>0</v>
      </c>
      <c r="AK656" s="271">
        <v>0.0128444422614077</v>
      </c>
      <c r="AL656" s="271">
        <v>0.0112085174965202</v>
      </c>
      <c r="AM656" s="272">
        <v>0.0016359247648875</v>
      </c>
    </row>
    <row r="657" ht="17.25" spans="1:39">
      <c r="A657" s="282" t="s">
        <v>719</v>
      </c>
      <c r="B657" s="283" t="s">
        <v>3343</v>
      </c>
      <c r="C657" s="265" t="s">
        <v>867</v>
      </c>
      <c r="D657" s="283" t="s">
        <v>867</v>
      </c>
      <c r="E657" s="266">
        <v>4566</v>
      </c>
      <c r="F657" s="266">
        <v>98</v>
      </c>
      <c r="G657" s="266">
        <v>72</v>
      </c>
      <c r="H657" s="266">
        <v>2</v>
      </c>
      <c r="I657" s="266">
        <v>0</v>
      </c>
      <c r="J657" s="267">
        <v>5940</v>
      </c>
      <c r="K657" s="267">
        <v>99</v>
      </c>
      <c r="L657" s="267">
        <v>99</v>
      </c>
      <c r="M657" s="267">
        <v>38</v>
      </c>
      <c r="N657" s="267">
        <v>0</v>
      </c>
      <c r="O657" s="267">
        <v>6522</v>
      </c>
      <c r="P657" s="267">
        <v>92</v>
      </c>
      <c r="Q657" s="267">
        <v>91</v>
      </c>
      <c r="R657" s="267">
        <v>67</v>
      </c>
      <c r="S657" s="267">
        <v>0</v>
      </c>
      <c r="T657" s="268">
        <v>0.015</v>
      </c>
      <c r="U657" s="269">
        <v>185459</v>
      </c>
      <c r="V657" s="269">
        <v>2558</v>
      </c>
      <c r="W657" s="269">
        <v>2530</v>
      </c>
      <c r="X657" s="269">
        <v>5</v>
      </c>
      <c r="Y657" s="267">
        <v>2340</v>
      </c>
      <c r="Z657" s="270">
        <v>0.01376584582037</v>
      </c>
      <c r="AA657" s="270">
        <v>0.0214629872974157</v>
      </c>
      <c r="AB657" s="270">
        <v>0.0166666666666667</v>
      </c>
      <c r="AC657" s="271">
        <v>0.0141061024225698</v>
      </c>
      <c r="AD657" s="272">
        <v>0.00479632063074902</v>
      </c>
      <c r="AE657" s="273">
        <v>43061</v>
      </c>
      <c r="AF657" s="274">
        <v>643</v>
      </c>
      <c r="AG657" s="274">
        <v>0</v>
      </c>
      <c r="AH657" s="274">
        <v>42952</v>
      </c>
      <c r="AI657" s="274">
        <v>656</v>
      </c>
      <c r="AJ657" s="274">
        <v>1</v>
      </c>
      <c r="AK657" s="271">
        <v>0.0149323053342932</v>
      </c>
      <c r="AL657" s="271">
        <v>0.015249580927547</v>
      </c>
      <c r="AM657" s="272">
        <v>-0.000317275593253816</v>
      </c>
    </row>
    <row r="658" ht="17.25" spans="1:39">
      <c r="A658" s="282" t="s">
        <v>719</v>
      </c>
      <c r="B658" s="283" t="s">
        <v>3343</v>
      </c>
      <c r="C658" s="265" t="s">
        <v>868</v>
      </c>
      <c r="D658" s="283" t="s">
        <v>868</v>
      </c>
      <c r="E658" s="266">
        <v>1295</v>
      </c>
      <c r="F658" s="266">
        <v>11</v>
      </c>
      <c r="G658" s="266">
        <v>9</v>
      </c>
      <c r="H658" s="266">
        <v>0</v>
      </c>
      <c r="I658" s="266">
        <v>0</v>
      </c>
      <c r="J658" s="267">
        <v>1504</v>
      </c>
      <c r="K658" s="267">
        <v>14</v>
      </c>
      <c r="L658" s="267">
        <v>14</v>
      </c>
      <c r="M658" s="267">
        <v>0</v>
      </c>
      <c r="N658" s="267">
        <v>0</v>
      </c>
      <c r="O658" s="267">
        <v>1746</v>
      </c>
      <c r="P658" s="267">
        <v>15</v>
      </c>
      <c r="Q658" s="267">
        <v>15</v>
      </c>
      <c r="R658" s="267">
        <v>15</v>
      </c>
      <c r="S658" s="267">
        <v>0</v>
      </c>
      <c r="T658" s="268">
        <v>0.015</v>
      </c>
      <c r="U658" s="269">
        <v>48211</v>
      </c>
      <c r="V658" s="269">
        <v>428</v>
      </c>
      <c r="W658" s="269">
        <v>426</v>
      </c>
      <c r="X658" s="269">
        <v>0</v>
      </c>
      <c r="Y658" s="267">
        <v>401</v>
      </c>
      <c r="Z658" s="270">
        <v>0.00887764203190143</v>
      </c>
      <c r="AA658" s="270">
        <v>0.00849420849420849</v>
      </c>
      <c r="AB658" s="270">
        <v>0.00930851063829787</v>
      </c>
      <c r="AC658" s="271">
        <v>0.00859106529209622</v>
      </c>
      <c r="AD658" s="272">
        <v>-0.000814302144089377</v>
      </c>
      <c r="AE658" s="273">
        <v>11654</v>
      </c>
      <c r="AF658" s="274">
        <v>90</v>
      </c>
      <c r="AG658" s="274">
        <v>0</v>
      </c>
      <c r="AH658" s="274">
        <v>11479</v>
      </c>
      <c r="AI658" s="274">
        <v>91</v>
      </c>
      <c r="AJ658" s="274">
        <v>0</v>
      </c>
      <c r="AK658" s="271">
        <v>0.00772267032778445</v>
      </c>
      <c r="AL658" s="271">
        <v>0.00792751981879955</v>
      </c>
      <c r="AM658" s="272">
        <v>-0.000204849491015095</v>
      </c>
    </row>
    <row r="659" ht="17.25" spans="1:39">
      <c r="A659" s="282" t="s">
        <v>719</v>
      </c>
      <c r="B659" s="283" t="s">
        <v>3343</v>
      </c>
      <c r="C659" s="265" t="s">
        <v>869</v>
      </c>
      <c r="D659" s="283" t="s">
        <v>870</v>
      </c>
      <c r="E659" s="266">
        <v>3417</v>
      </c>
      <c r="F659" s="266">
        <v>78</v>
      </c>
      <c r="G659" s="266">
        <v>57</v>
      </c>
      <c r="H659" s="266">
        <v>0</v>
      </c>
      <c r="I659" s="266">
        <v>0</v>
      </c>
      <c r="J659" s="267">
        <v>4630</v>
      </c>
      <c r="K659" s="267">
        <v>82</v>
      </c>
      <c r="L659" s="267">
        <v>82</v>
      </c>
      <c r="M659" s="267">
        <v>16</v>
      </c>
      <c r="N659" s="267">
        <v>0</v>
      </c>
      <c r="O659" s="267">
        <v>4729</v>
      </c>
      <c r="P659" s="267">
        <v>58</v>
      </c>
      <c r="Q659" s="267">
        <v>58</v>
      </c>
      <c r="R659" s="267">
        <v>41</v>
      </c>
      <c r="S659" s="267">
        <v>0</v>
      </c>
      <c r="T659" s="268">
        <v>0.015</v>
      </c>
      <c r="U659" s="269">
        <v>142436</v>
      </c>
      <c r="V659" s="269">
        <v>1568</v>
      </c>
      <c r="W659" s="269">
        <v>1546</v>
      </c>
      <c r="X659" s="269">
        <v>4</v>
      </c>
      <c r="Y659" s="267">
        <v>1371</v>
      </c>
      <c r="Z659" s="270">
        <v>0.0109803701311466</v>
      </c>
      <c r="AA659" s="270">
        <v>0.0228270412642669</v>
      </c>
      <c r="AB659" s="270">
        <v>0.0177105831533477</v>
      </c>
      <c r="AC659" s="271">
        <v>0.0122647494184817</v>
      </c>
      <c r="AD659" s="272">
        <v>0.00511645811091917</v>
      </c>
      <c r="AE659" s="273">
        <v>32228</v>
      </c>
      <c r="AF659" s="274">
        <v>440</v>
      </c>
      <c r="AG659" s="274">
        <v>1</v>
      </c>
      <c r="AH659" s="274">
        <v>33139</v>
      </c>
      <c r="AI659" s="274">
        <v>316</v>
      </c>
      <c r="AJ659" s="274">
        <v>0</v>
      </c>
      <c r="AK659" s="271">
        <v>0.0136216954201316</v>
      </c>
      <c r="AL659" s="271">
        <v>0.00953559250430007</v>
      </c>
      <c r="AM659" s="272">
        <v>0.00408610291583149</v>
      </c>
    </row>
    <row r="660" ht="17.25" spans="1:39">
      <c r="A660" s="282" t="s">
        <v>719</v>
      </c>
      <c r="B660" s="283" t="s">
        <v>3343</v>
      </c>
      <c r="C660" s="265" t="s">
        <v>871</v>
      </c>
      <c r="D660" s="283" t="s">
        <v>872</v>
      </c>
      <c r="E660" s="266">
        <v>3578</v>
      </c>
      <c r="F660" s="266">
        <v>52</v>
      </c>
      <c r="G660" s="266">
        <v>42</v>
      </c>
      <c r="H660" s="266">
        <v>0</v>
      </c>
      <c r="I660" s="266">
        <v>0</v>
      </c>
      <c r="J660" s="267">
        <v>4818</v>
      </c>
      <c r="K660" s="267">
        <v>34</v>
      </c>
      <c r="L660" s="267">
        <v>33</v>
      </c>
      <c r="M660" s="267">
        <v>12</v>
      </c>
      <c r="N660" s="267">
        <v>0</v>
      </c>
      <c r="O660" s="267">
        <v>5476</v>
      </c>
      <c r="P660" s="267">
        <v>48</v>
      </c>
      <c r="Q660" s="267">
        <v>48</v>
      </c>
      <c r="R660" s="267">
        <v>35</v>
      </c>
      <c r="S660" s="267">
        <v>0</v>
      </c>
      <c r="T660" s="268">
        <v>0.015</v>
      </c>
      <c r="U660" s="269">
        <v>161710</v>
      </c>
      <c r="V660" s="269">
        <v>1389</v>
      </c>
      <c r="W660" s="269">
        <v>1378</v>
      </c>
      <c r="X660" s="269">
        <v>2</v>
      </c>
      <c r="Y660" s="267">
        <v>1278</v>
      </c>
      <c r="Z660" s="270">
        <v>0.0085770824315132</v>
      </c>
      <c r="AA660" s="270">
        <v>0.014533258803801</v>
      </c>
      <c r="AB660" s="270">
        <v>0.0070568700705687</v>
      </c>
      <c r="AC660" s="271">
        <v>0.00876552227903579</v>
      </c>
      <c r="AD660" s="272">
        <v>0.00747638873323231</v>
      </c>
      <c r="AE660" s="273">
        <v>36596</v>
      </c>
      <c r="AF660" s="274">
        <v>284</v>
      </c>
      <c r="AG660" s="274">
        <v>0</v>
      </c>
      <c r="AH660" s="274">
        <v>37737</v>
      </c>
      <c r="AI660" s="274">
        <v>341</v>
      </c>
      <c r="AJ660" s="274">
        <v>0</v>
      </c>
      <c r="AK660" s="271">
        <v>0.00776041097387693</v>
      </c>
      <c r="AL660" s="271">
        <v>0.00903622439515595</v>
      </c>
      <c r="AM660" s="272">
        <v>-0.00127581342127902</v>
      </c>
    </row>
    <row r="661" ht="17.25" spans="1:39">
      <c r="A661" s="282" t="s">
        <v>719</v>
      </c>
      <c r="B661" s="283" t="s">
        <v>3343</v>
      </c>
      <c r="C661" s="265" t="s">
        <v>873</v>
      </c>
      <c r="D661" s="283" t="s">
        <v>874</v>
      </c>
      <c r="E661" s="266">
        <v>7439</v>
      </c>
      <c r="F661" s="266">
        <v>165</v>
      </c>
      <c r="G661" s="266">
        <v>128</v>
      </c>
      <c r="H661" s="266">
        <v>27</v>
      </c>
      <c r="I661" s="266">
        <v>0</v>
      </c>
      <c r="J661" s="267">
        <v>11216</v>
      </c>
      <c r="K661" s="267">
        <v>130</v>
      </c>
      <c r="L661" s="267">
        <v>130</v>
      </c>
      <c r="M661" s="267">
        <v>22</v>
      </c>
      <c r="N661" s="267">
        <v>0</v>
      </c>
      <c r="O661" s="267">
        <v>11295</v>
      </c>
      <c r="P661" s="267">
        <v>154</v>
      </c>
      <c r="Q661" s="267">
        <v>154</v>
      </c>
      <c r="R661" s="267">
        <v>104</v>
      </c>
      <c r="S661" s="267">
        <v>0</v>
      </c>
      <c r="T661" s="268">
        <v>0.015</v>
      </c>
      <c r="U661" s="269">
        <v>323971</v>
      </c>
      <c r="V661" s="269">
        <v>4346</v>
      </c>
      <c r="W661" s="269">
        <v>4307</v>
      </c>
      <c r="X661" s="269">
        <v>2</v>
      </c>
      <c r="Y661" s="267">
        <v>3998</v>
      </c>
      <c r="Z661" s="270">
        <v>0.0134086075605533</v>
      </c>
      <c r="AA661" s="270">
        <v>0.0221804005914773</v>
      </c>
      <c r="AB661" s="270">
        <v>0.0115905848787447</v>
      </c>
      <c r="AC661" s="271">
        <v>0.0136343514829571</v>
      </c>
      <c r="AD661" s="272">
        <v>0.0105898157127327</v>
      </c>
      <c r="AE661" s="273">
        <v>75701</v>
      </c>
      <c r="AF661" s="274">
        <v>1049</v>
      </c>
      <c r="AG661" s="274">
        <v>0</v>
      </c>
      <c r="AH661" s="274">
        <v>77272</v>
      </c>
      <c r="AI661" s="274">
        <v>1104</v>
      </c>
      <c r="AJ661" s="274">
        <v>1</v>
      </c>
      <c r="AK661" s="271">
        <v>0.0138571485185136</v>
      </c>
      <c r="AL661" s="271">
        <v>0.0142742519929599</v>
      </c>
      <c r="AM661" s="272">
        <v>-0.000417103474446307</v>
      </c>
    </row>
    <row r="662" ht="17.25" spans="1:39">
      <c r="A662" s="282" t="s">
        <v>719</v>
      </c>
      <c r="B662" s="283" t="s">
        <v>3343</v>
      </c>
      <c r="C662" s="265" t="s">
        <v>875</v>
      </c>
      <c r="D662" s="283" t="s">
        <v>876</v>
      </c>
      <c r="E662" s="266">
        <v>4332</v>
      </c>
      <c r="F662" s="266">
        <v>82</v>
      </c>
      <c r="G662" s="266">
        <v>50</v>
      </c>
      <c r="H662" s="266">
        <v>2</v>
      </c>
      <c r="I662" s="266">
        <v>0</v>
      </c>
      <c r="J662" s="267">
        <v>6262</v>
      </c>
      <c r="K662" s="267">
        <v>98</v>
      </c>
      <c r="L662" s="267">
        <v>98</v>
      </c>
      <c r="M662" s="267">
        <v>31</v>
      </c>
      <c r="N662" s="267">
        <v>0</v>
      </c>
      <c r="O662" s="267">
        <v>6407</v>
      </c>
      <c r="P662" s="267">
        <v>74</v>
      </c>
      <c r="Q662" s="267">
        <v>74</v>
      </c>
      <c r="R662" s="267">
        <v>42</v>
      </c>
      <c r="S662" s="267">
        <v>0</v>
      </c>
      <c r="T662" s="268">
        <v>0.015</v>
      </c>
      <c r="U662" s="269">
        <v>190519</v>
      </c>
      <c r="V662" s="269">
        <v>2396</v>
      </c>
      <c r="W662" s="269">
        <v>2364</v>
      </c>
      <c r="X662" s="269">
        <v>2</v>
      </c>
      <c r="Y662" s="267">
        <v>2175</v>
      </c>
      <c r="Z662" s="270">
        <v>0.0125656758643495</v>
      </c>
      <c r="AA662" s="270">
        <v>0.0189289012003693</v>
      </c>
      <c r="AB662" s="270">
        <v>0.0156499520919834</v>
      </c>
      <c r="AC662" s="271">
        <v>0.011549867332605</v>
      </c>
      <c r="AD662" s="272">
        <v>0.00327894910838595</v>
      </c>
      <c r="AE662" s="273">
        <v>44106</v>
      </c>
      <c r="AF662" s="274">
        <v>632</v>
      </c>
      <c r="AG662" s="274">
        <v>0</v>
      </c>
      <c r="AH662" s="274">
        <v>44260</v>
      </c>
      <c r="AI662" s="274">
        <v>623</v>
      </c>
      <c r="AJ662" s="274">
        <v>1</v>
      </c>
      <c r="AK662" s="271">
        <v>0.0143291162200154</v>
      </c>
      <c r="AL662" s="271">
        <v>0.0140533212833258</v>
      </c>
      <c r="AM662" s="272">
        <v>0.000275794936689614</v>
      </c>
    </row>
    <row r="663" ht="17.25" spans="1:39">
      <c r="A663" s="282" t="s">
        <v>719</v>
      </c>
      <c r="B663" s="283" t="s">
        <v>3343</v>
      </c>
      <c r="C663" s="265" t="s">
        <v>877</v>
      </c>
      <c r="D663" s="283" t="s">
        <v>878</v>
      </c>
      <c r="E663" s="266">
        <v>2835</v>
      </c>
      <c r="F663" s="266">
        <v>30</v>
      </c>
      <c r="G663" s="266">
        <v>19</v>
      </c>
      <c r="H663" s="266">
        <v>0</v>
      </c>
      <c r="I663" s="266">
        <v>0</v>
      </c>
      <c r="J663" s="267">
        <v>4529</v>
      </c>
      <c r="K663" s="267">
        <v>63</v>
      </c>
      <c r="L663" s="267">
        <v>63</v>
      </c>
      <c r="M663" s="267">
        <v>0</v>
      </c>
      <c r="N663" s="267">
        <v>0</v>
      </c>
      <c r="O663" s="267">
        <v>4722</v>
      </c>
      <c r="P663" s="267">
        <v>21</v>
      </c>
      <c r="Q663" s="267">
        <v>21</v>
      </c>
      <c r="R663" s="267">
        <v>12</v>
      </c>
      <c r="S663" s="267">
        <v>0</v>
      </c>
      <c r="T663" s="268">
        <v>0.015</v>
      </c>
      <c r="U663" s="269">
        <v>133897</v>
      </c>
      <c r="V663" s="269">
        <v>1168</v>
      </c>
      <c r="W663" s="269">
        <v>1157</v>
      </c>
      <c r="X663" s="269">
        <v>1</v>
      </c>
      <c r="Y663" s="267">
        <v>1039</v>
      </c>
      <c r="Z663" s="270">
        <v>0.00871565457030404</v>
      </c>
      <c r="AA663" s="270">
        <v>0.0105820105820106</v>
      </c>
      <c r="AB663" s="270">
        <v>0.0139103554868624</v>
      </c>
      <c r="AC663" s="271">
        <v>0.00444726810673443</v>
      </c>
      <c r="AD663" s="272">
        <v>-0.00332834490485186</v>
      </c>
      <c r="AE663" s="273">
        <v>30743</v>
      </c>
      <c r="AF663" s="274">
        <v>269</v>
      </c>
      <c r="AG663" s="274">
        <v>0</v>
      </c>
      <c r="AH663" s="274">
        <v>31731</v>
      </c>
      <c r="AI663" s="274">
        <v>285</v>
      </c>
      <c r="AJ663" s="274">
        <v>0</v>
      </c>
      <c r="AK663" s="271">
        <v>0.00874995934033764</v>
      </c>
      <c r="AL663" s="271">
        <v>0.0089817528599792</v>
      </c>
      <c r="AM663" s="272">
        <v>-0.000231793519641562</v>
      </c>
    </row>
    <row r="664" ht="17.25" spans="1:39">
      <c r="A664" s="282" t="s">
        <v>719</v>
      </c>
      <c r="B664" s="283" t="s">
        <v>3343</v>
      </c>
      <c r="C664" s="265" t="s">
        <v>879</v>
      </c>
      <c r="D664" s="283" t="s">
        <v>879</v>
      </c>
      <c r="E664" s="266">
        <v>2836</v>
      </c>
      <c r="F664" s="266">
        <v>53</v>
      </c>
      <c r="G664" s="266">
        <v>29</v>
      </c>
      <c r="H664" s="266">
        <v>3</v>
      </c>
      <c r="I664" s="266">
        <v>0</v>
      </c>
      <c r="J664" s="267">
        <v>4531</v>
      </c>
      <c r="K664" s="267">
        <v>71</v>
      </c>
      <c r="L664" s="267">
        <v>71</v>
      </c>
      <c r="M664" s="267">
        <v>13</v>
      </c>
      <c r="N664" s="267">
        <v>0</v>
      </c>
      <c r="O664" s="267">
        <v>4590</v>
      </c>
      <c r="P664" s="267">
        <v>79</v>
      </c>
      <c r="Q664" s="267">
        <v>79</v>
      </c>
      <c r="R664" s="267">
        <v>50</v>
      </c>
      <c r="S664" s="267">
        <v>0</v>
      </c>
      <c r="T664" s="268">
        <v>0.015</v>
      </c>
      <c r="U664" s="269">
        <v>130491</v>
      </c>
      <c r="V664" s="269">
        <v>1997</v>
      </c>
      <c r="W664" s="269">
        <v>1973</v>
      </c>
      <c r="X664" s="269">
        <v>0</v>
      </c>
      <c r="Y664" s="267">
        <v>1837</v>
      </c>
      <c r="Z664" s="270">
        <v>0.0153037374225042</v>
      </c>
      <c r="AA664" s="270">
        <v>0.018688293370945</v>
      </c>
      <c r="AB664" s="270">
        <v>0.0156698300595895</v>
      </c>
      <c r="AC664" s="271">
        <v>0.0172113289760349</v>
      </c>
      <c r="AD664" s="272">
        <v>0.0030184633113555</v>
      </c>
      <c r="AE664" s="273">
        <v>30563</v>
      </c>
      <c r="AF664" s="274">
        <v>507</v>
      </c>
      <c r="AG664" s="274">
        <v>0</v>
      </c>
      <c r="AH664" s="274">
        <v>30794</v>
      </c>
      <c r="AI664" s="274">
        <v>495</v>
      </c>
      <c r="AJ664" s="274">
        <v>0</v>
      </c>
      <c r="AK664" s="271">
        <v>0.0165886856656742</v>
      </c>
      <c r="AL664" s="271">
        <v>0.0160745599792167</v>
      </c>
      <c r="AM664" s="272">
        <v>0.000514125686457451</v>
      </c>
    </row>
    <row r="665" ht="17.25" spans="1:39">
      <c r="A665" s="282" t="s">
        <v>719</v>
      </c>
      <c r="B665" s="283" t="s">
        <v>3343</v>
      </c>
      <c r="C665" s="265" t="s">
        <v>880</v>
      </c>
      <c r="D665" s="283" t="s">
        <v>880</v>
      </c>
      <c r="E665" s="266">
        <v>2434</v>
      </c>
      <c r="F665" s="266">
        <v>20</v>
      </c>
      <c r="G665" s="266">
        <v>17</v>
      </c>
      <c r="H665" s="266">
        <v>10</v>
      </c>
      <c r="I665" s="266">
        <v>0</v>
      </c>
      <c r="J665" s="267">
        <v>3592</v>
      </c>
      <c r="K665" s="267">
        <v>46</v>
      </c>
      <c r="L665" s="267">
        <v>46</v>
      </c>
      <c r="M665" s="267">
        <v>14</v>
      </c>
      <c r="N665" s="267">
        <v>0</v>
      </c>
      <c r="O665" s="267">
        <v>4014</v>
      </c>
      <c r="P665" s="267">
        <v>37</v>
      </c>
      <c r="Q665" s="267">
        <v>37</v>
      </c>
      <c r="R665" s="267">
        <v>28</v>
      </c>
      <c r="S665" s="267">
        <v>0</v>
      </c>
      <c r="T665" s="268">
        <v>0.015</v>
      </c>
      <c r="U665" s="269">
        <v>107703</v>
      </c>
      <c r="V665" s="269">
        <v>1019</v>
      </c>
      <c r="W665" s="269">
        <v>1016</v>
      </c>
      <c r="X665" s="269">
        <v>0</v>
      </c>
      <c r="Y665" s="267">
        <v>956</v>
      </c>
      <c r="Z665" s="270">
        <v>0.00946120349479587</v>
      </c>
      <c r="AA665" s="270">
        <v>0.00821692686935086</v>
      </c>
      <c r="AB665" s="270">
        <v>0.0128062360801782</v>
      </c>
      <c r="AC665" s="271">
        <v>0.00921773791728949</v>
      </c>
      <c r="AD665" s="272">
        <v>-0.00458930921082731</v>
      </c>
      <c r="AE665" s="273">
        <v>25996</v>
      </c>
      <c r="AF665" s="274">
        <v>278</v>
      </c>
      <c r="AG665" s="274">
        <v>0</v>
      </c>
      <c r="AH665" s="274">
        <v>26144</v>
      </c>
      <c r="AI665" s="274">
        <v>260</v>
      </c>
      <c r="AJ665" s="274">
        <v>0</v>
      </c>
      <c r="AK665" s="271">
        <v>0.0106939529158332</v>
      </c>
      <c r="AL665" s="271">
        <v>0.00994492044063647</v>
      </c>
      <c r="AM665" s="272">
        <v>0.000749032475196731</v>
      </c>
    </row>
    <row r="666" ht="17.25" spans="1:39">
      <c r="A666" s="282" t="s">
        <v>719</v>
      </c>
      <c r="B666" s="283" t="s">
        <v>3343</v>
      </c>
      <c r="C666" s="265" t="s">
        <v>881</v>
      </c>
      <c r="D666" s="283" t="s">
        <v>882</v>
      </c>
      <c r="E666" s="266">
        <v>4241</v>
      </c>
      <c r="F666" s="266">
        <v>51</v>
      </c>
      <c r="G666" s="266">
        <v>36</v>
      </c>
      <c r="H666" s="266">
        <v>2</v>
      </c>
      <c r="I666" s="266">
        <v>0</v>
      </c>
      <c r="J666" s="267">
        <v>6276</v>
      </c>
      <c r="K666" s="267">
        <v>91</v>
      </c>
      <c r="L666" s="267">
        <v>91</v>
      </c>
      <c r="M666" s="267">
        <v>29</v>
      </c>
      <c r="N666" s="267">
        <v>0</v>
      </c>
      <c r="O666" s="267">
        <v>6628</v>
      </c>
      <c r="P666" s="267">
        <v>71</v>
      </c>
      <c r="Q666" s="267">
        <v>71</v>
      </c>
      <c r="R666" s="267">
        <v>61</v>
      </c>
      <c r="S666" s="267">
        <v>0</v>
      </c>
      <c r="T666" s="268">
        <v>0.015</v>
      </c>
      <c r="U666" s="269">
        <v>191701</v>
      </c>
      <c r="V666" s="269">
        <v>2016</v>
      </c>
      <c r="W666" s="269">
        <v>2001</v>
      </c>
      <c r="X666" s="269">
        <v>2</v>
      </c>
      <c r="Y666" s="267">
        <v>1868</v>
      </c>
      <c r="Z666" s="270">
        <v>0.0105059441526127</v>
      </c>
      <c r="AA666" s="270">
        <v>0.0120254656920538</v>
      </c>
      <c r="AB666" s="270">
        <v>0.0144996813256851</v>
      </c>
      <c r="AC666" s="271">
        <v>0.0107121303560652</v>
      </c>
      <c r="AD666" s="272">
        <v>-0.00247421563363139</v>
      </c>
      <c r="AE666" s="273">
        <v>43824</v>
      </c>
      <c r="AF666" s="274">
        <v>464</v>
      </c>
      <c r="AG666" s="274">
        <v>1</v>
      </c>
      <c r="AH666" s="274">
        <v>44257</v>
      </c>
      <c r="AI666" s="274">
        <v>492</v>
      </c>
      <c r="AJ666" s="274">
        <v>1</v>
      </c>
      <c r="AK666" s="271">
        <v>0.0105649872216137</v>
      </c>
      <c r="AL666" s="271">
        <v>0.0110942901687869</v>
      </c>
      <c r="AM666" s="272">
        <v>-0.000529302947173132</v>
      </c>
    </row>
    <row r="667" ht="17.25" spans="1:39">
      <c r="A667" s="282" t="s">
        <v>719</v>
      </c>
      <c r="B667" s="283" t="s">
        <v>3343</v>
      </c>
      <c r="C667" s="265" t="s">
        <v>883</v>
      </c>
      <c r="D667" s="283" t="s">
        <v>884</v>
      </c>
      <c r="E667" s="266">
        <v>4526</v>
      </c>
      <c r="F667" s="266">
        <v>97</v>
      </c>
      <c r="G667" s="266">
        <v>68</v>
      </c>
      <c r="H667" s="266">
        <v>3</v>
      </c>
      <c r="I667" s="266">
        <v>0</v>
      </c>
      <c r="J667" s="267">
        <v>7213</v>
      </c>
      <c r="K667" s="267">
        <v>139</v>
      </c>
      <c r="L667" s="267">
        <v>139</v>
      </c>
      <c r="M667" s="267">
        <v>31</v>
      </c>
      <c r="N667" s="267">
        <v>0</v>
      </c>
      <c r="O667" s="267">
        <v>7222</v>
      </c>
      <c r="P667" s="267">
        <v>102</v>
      </c>
      <c r="Q667" s="267">
        <v>102</v>
      </c>
      <c r="R667" s="267">
        <v>85</v>
      </c>
      <c r="S667" s="267">
        <v>0</v>
      </c>
      <c r="T667" s="268">
        <v>0.015</v>
      </c>
      <c r="U667" s="269">
        <v>207771</v>
      </c>
      <c r="V667" s="269">
        <v>3141</v>
      </c>
      <c r="W667" s="269">
        <v>3112</v>
      </c>
      <c r="X667" s="269">
        <v>8</v>
      </c>
      <c r="Y667" s="267">
        <v>2884</v>
      </c>
      <c r="Z667" s="270">
        <v>0.0150791015107979</v>
      </c>
      <c r="AA667" s="270">
        <v>0.0214317277949624</v>
      </c>
      <c r="AB667" s="270">
        <v>0.0192707611257452</v>
      </c>
      <c r="AC667" s="271">
        <v>0.0141235114926613</v>
      </c>
      <c r="AD667" s="272">
        <v>0.00216096666921726</v>
      </c>
      <c r="AE667" s="273">
        <v>48971</v>
      </c>
      <c r="AF667" s="274">
        <v>765</v>
      </c>
      <c r="AG667" s="274">
        <v>0</v>
      </c>
      <c r="AH667" s="274">
        <v>49814</v>
      </c>
      <c r="AI667" s="274">
        <v>794</v>
      </c>
      <c r="AJ667" s="274">
        <v>0</v>
      </c>
      <c r="AK667" s="271">
        <v>0.0156214902697515</v>
      </c>
      <c r="AL667" s="271">
        <v>0.0159392941743285</v>
      </c>
      <c r="AM667" s="272">
        <v>-0.000317803904577018</v>
      </c>
    </row>
    <row r="668" ht="17.25" spans="1:39">
      <c r="A668" s="282" t="s">
        <v>719</v>
      </c>
      <c r="B668" s="283" t="s">
        <v>3343</v>
      </c>
      <c r="C668" s="265" t="s">
        <v>885</v>
      </c>
      <c r="D668" s="283" t="s">
        <v>885</v>
      </c>
      <c r="E668" s="266">
        <v>4418</v>
      </c>
      <c r="F668" s="266">
        <v>80</v>
      </c>
      <c r="G668" s="266">
        <v>57</v>
      </c>
      <c r="H668" s="266">
        <v>1</v>
      </c>
      <c r="I668" s="266">
        <v>0</v>
      </c>
      <c r="J668" s="267">
        <v>5858</v>
      </c>
      <c r="K668" s="267">
        <v>107</v>
      </c>
      <c r="L668" s="267">
        <v>107</v>
      </c>
      <c r="M668" s="267">
        <v>17</v>
      </c>
      <c r="N668" s="267">
        <v>0</v>
      </c>
      <c r="O668" s="267">
        <v>6210</v>
      </c>
      <c r="P668" s="267">
        <v>83</v>
      </c>
      <c r="Q668" s="267">
        <v>83</v>
      </c>
      <c r="R668" s="267">
        <v>66</v>
      </c>
      <c r="S668" s="267">
        <v>1</v>
      </c>
      <c r="T668" s="268">
        <v>0.015</v>
      </c>
      <c r="U668" s="269">
        <v>181750</v>
      </c>
      <c r="V668" s="269">
        <v>2796</v>
      </c>
      <c r="W668" s="269">
        <v>2772</v>
      </c>
      <c r="X668" s="269">
        <v>12</v>
      </c>
      <c r="Y668" s="267">
        <v>2561</v>
      </c>
      <c r="Z668" s="270">
        <v>0.0153177441540578</v>
      </c>
      <c r="AA668" s="270">
        <v>0.0181077410593029</v>
      </c>
      <c r="AB668" s="270">
        <v>0.0182656196654148</v>
      </c>
      <c r="AC668" s="271">
        <v>0.0132045088566828</v>
      </c>
      <c r="AD668" s="272">
        <v>-0.000157878606111966</v>
      </c>
      <c r="AE668" s="273">
        <v>41723</v>
      </c>
      <c r="AF668" s="274">
        <v>700</v>
      </c>
      <c r="AG668" s="274">
        <v>2</v>
      </c>
      <c r="AH668" s="274">
        <v>42580</v>
      </c>
      <c r="AI668" s="274">
        <v>731</v>
      </c>
      <c r="AJ668" s="274">
        <v>4</v>
      </c>
      <c r="AK668" s="271">
        <v>0.016729381875704</v>
      </c>
      <c r="AL668" s="271">
        <v>0.0170737435415688</v>
      </c>
      <c r="AM668" s="272">
        <v>-0.000344361665864764</v>
      </c>
    </row>
    <row r="669" ht="17.25" spans="1:39">
      <c r="A669" s="282" t="s">
        <v>719</v>
      </c>
      <c r="B669" s="283" t="s">
        <v>3343</v>
      </c>
      <c r="C669" s="265" t="s">
        <v>886</v>
      </c>
      <c r="D669" s="283" t="s">
        <v>887</v>
      </c>
      <c r="E669" s="266">
        <v>1805</v>
      </c>
      <c r="F669" s="266">
        <v>20</v>
      </c>
      <c r="G669" s="266">
        <v>19</v>
      </c>
      <c r="H669" s="266">
        <v>1</v>
      </c>
      <c r="I669" s="266">
        <v>0</v>
      </c>
      <c r="J669" s="267">
        <v>2820</v>
      </c>
      <c r="K669" s="267">
        <v>33</v>
      </c>
      <c r="L669" s="267">
        <v>33</v>
      </c>
      <c r="M669" s="267">
        <v>11</v>
      </c>
      <c r="N669" s="267">
        <v>0</v>
      </c>
      <c r="O669" s="267">
        <v>2974</v>
      </c>
      <c r="P669" s="267">
        <v>38</v>
      </c>
      <c r="Q669" s="267">
        <v>38</v>
      </c>
      <c r="R669" s="267">
        <v>31</v>
      </c>
      <c r="S669" s="267">
        <v>0</v>
      </c>
      <c r="T669" s="268">
        <v>0.015</v>
      </c>
      <c r="U669" s="269">
        <v>79570</v>
      </c>
      <c r="V669" s="269">
        <v>966</v>
      </c>
      <c r="W669" s="269">
        <v>965</v>
      </c>
      <c r="X669" s="269">
        <v>1</v>
      </c>
      <c r="Y669" s="267">
        <v>905</v>
      </c>
      <c r="Z669" s="270">
        <v>0.0121276863139374</v>
      </c>
      <c r="AA669" s="270">
        <v>0.0110803324099723</v>
      </c>
      <c r="AB669" s="270">
        <v>0.0117021276595745</v>
      </c>
      <c r="AC669" s="271">
        <v>0.0127774041694687</v>
      </c>
      <c r="AD669" s="272">
        <v>-0.000621795249602168</v>
      </c>
      <c r="AE669" s="273">
        <v>19120</v>
      </c>
      <c r="AF669" s="274">
        <v>199</v>
      </c>
      <c r="AG669" s="274">
        <v>0</v>
      </c>
      <c r="AH669" s="274">
        <v>18664</v>
      </c>
      <c r="AI669" s="274">
        <v>206</v>
      </c>
      <c r="AJ669" s="274">
        <v>0</v>
      </c>
      <c r="AK669" s="271">
        <v>0.010407949790795</v>
      </c>
      <c r="AL669" s="271">
        <v>0.0110372910415774</v>
      </c>
      <c r="AM669" s="272">
        <v>-0.000629341250782388</v>
      </c>
    </row>
    <row r="670" ht="17.25" spans="1:39">
      <c r="A670" s="282" t="s">
        <v>719</v>
      </c>
      <c r="B670" s="283" t="s">
        <v>3344</v>
      </c>
      <c r="C670" s="265" t="s">
        <v>888</v>
      </c>
      <c r="D670" s="283" t="s">
        <v>889</v>
      </c>
      <c r="E670" s="266">
        <v>5461</v>
      </c>
      <c r="F670" s="266">
        <v>66</v>
      </c>
      <c r="G670" s="266">
        <v>42</v>
      </c>
      <c r="H670" s="266">
        <v>2</v>
      </c>
      <c r="I670" s="266">
        <v>0</v>
      </c>
      <c r="J670" s="267">
        <v>6075</v>
      </c>
      <c r="K670" s="267">
        <v>79</v>
      </c>
      <c r="L670" s="267">
        <v>79</v>
      </c>
      <c r="M670" s="267">
        <v>5</v>
      </c>
      <c r="N670" s="267">
        <v>0</v>
      </c>
      <c r="O670" s="267">
        <v>5918</v>
      </c>
      <c r="P670" s="267">
        <v>76</v>
      </c>
      <c r="Q670" s="267">
        <v>76</v>
      </c>
      <c r="R670" s="267">
        <v>40</v>
      </c>
      <c r="S670" s="267">
        <v>0</v>
      </c>
      <c r="T670" s="268">
        <v>0.015</v>
      </c>
      <c r="U670" s="269">
        <v>174740</v>
      </c>
      <c r="V670" s="269">
        <v>2073</v>
      </c>
      <c r="W670" s="269">
        <v>2049</v>
      </c>
      <c r="X670" s="269">
        <v>0</v>
      </c>
      <c r="Y670" s="267">
        <v>1869</v>
      </c>
      <c r="Z670" s="270">
        <v>0.0118633398191599</v>
      </c>
      <c r="AA670" s="270">
        <v>0.0120856985900018</v>
      </c>
      <c r="AB670" s="270">
        <v>0.0130041152263374</v>
      </c>
      <c r="AC670" s="271">
        <v>0.0128421764109496</v>
      </c>
      <c r="AD670" s="272">
        <v>-0.000918416636335618</v>
      </c>
      <c r="AE670" s="273">
        <v>41735</v>
      </c>
      <c r="AF670" s="274">
        <v>523</v>
      </c>
      <c r="AG670" s="274">
        <v>0</v>
      </c>
      <c r="AH670" s="274">
        <v>41651</v>
      </c>
      <c r="AI670" s="274">
        <v>537</v>
      </c>
      <c r="AJ670" s="274">
        <v>0</v>
      </c>
      <c r="AK670" s="271">
        <v>0.0125314484245837</v>
      </c>
      <c r="AL670" s="271">
        <v>0.0128928477107392</v>
      </c>
      <c r="AM670" s="272">
        <v>-0.000361399286155554</v>
      </c>
    </row>
    <row r="671" ht="17.25" spans="1:39">
      <c r="A671" s="282" t="s">
        <v>719</v>
      </c>
      <c r="B671" s="283" t="s">
        <v>3344</v>
      </c>
      <c r="C671" s="265" t="s">
        <v>890</v>
      </c>
      <c r="D671" s="283" t="s">
        <v>890</v>
      </c>
      <c r="E671" s="266">
        <v>4613</v>
      </c>
      <c r="F671" s="266">
        <v>75</v>
      </c>
      <c r="G671" s="266">
        <v>54</v>
      </c>
      <c r="H671" s="266">
        <v>0</v>
      </c>
      <c r="I671" s="266">
        <v>0</v>
      </c>
      <c r="J671" s="267">
        <v>5256</v>
      </c>
      <c r="K671" s="267">
        <v>61</v>
      </c>
      <c r="L671" s="267">
        <v>61</v>
      </c>
      <c r="M671" s="267">
        <v>9</v>
      </c>
      <c r="N671" s="267">
        <v>0</v>
      </c>
      <c r="O671" s="267">
        <v>4980</v>
      </c>
      <c r="P671" s="267">
        <v>76</v>
      </c>
      <c r="Q671" s="267">
        <v>76</v>
      </c>
      <c r="R671" s="267">
        <v>54</v>
      </c>
      <c r="S671" s="267">
        <v>1</v>
      </c>
      <c r="T671" s="268">
        <v>0.015</v>
      </c>
      <c r="U671" s="269">
        <v>149732</v>
      </c>
      <c r="V671" s="269">
        <v>1883</v>
      </c>
      <c r="W671" s="269">
        <v>1862</v>
      </c>
      <c r="X671" s="269">
        <v>1</v>
      </c>
      <c r="Y671" s="267">
        <v>1712</v>
      </c>
      <c r="Z671" s="270">
        <v>0.0125691235006545</v>
      </c>
      <c r="AA671" s="270">
        <v>0.0162584001734229</v>
      </c>
      <c r="AB671" s="270">
        <v>0.0116057838660578</v>
      </c>
      <c r="AC671" s="271">
        <v>0.0150602409638554</v>
      </c>
      <c r="AD671" s="272">
        <v>0.0046526163073651</v>
      </c>
      <c r="AE671" s="273">
        <v>35087</v>
      </c>
      <c r="AF671" s="274">
        <v>450</v>
      </c>
      <c r="AG671" s="274">
        <v>1</v>
      </c>
      <c r="AH671" s="274">
        <v>36031</v>
      </c>
      <c r="AI671" s="274">
        <v>459</v>
      </c>
      <c r="AJ671" s="274">
        <v>0</v>
      </c>
      <c r="AK671" s="271">
        <v>0.0127967623336278</v>
      </c>
      <c r="AL671" s="271">
        <v>0.0127390302794816</v>
      </c>
      <c r="AM671" s="272">
        <v>5.77320541462808e-5</v>
      </c>
    </row>
    <row r="672" ht="17.25" spans="1:39">
      <c r="A672" s="282" t="s">
        <v>719</v>
      </c>
      <c r="B672" s="283" t="s">
        <v>3344</v>
      </c>
      <c r="C672" s="265" t="s">
        <v>891</v>
      </c>
      <c r="D672" s="283" t="s">
        <v>892</v>
      </c>
      <c r="E672" s="266">
        <v>4308</v>
      </c>
      <c r="F672" s="266">
        <v>47</v>
      </c>
      <c r="G672" s="266">
        <v>35</v>
      </c>
      <c r="H672" s="266">
        <v>2</v>
      </c>
      <c r="I672" s="266">
        <v>0</v>
      </c>
      <c r="J672" s="267">
        <v>5048</v>
      </c>
      <c r="K672" s="267">
        <v>68</v>
      </c>
      <c r="L672" s="267">
        <v>68</v>
      </c>
      <c r="M672" s="267">
        <v>21</v>
      </c>
      <c r="N672" s="267">
        <v>0</v>
      </c>
      <c r="O672" s="267">
        <v>4749</v>
      </c>
      <c r="P672" s="267">
        <v>64</v>
      </c>
      <c r="Q672" s="267">
        <v>64</v>
      </c>
      <c r="R672" s="267">
        <v>48</v>
      </c>
      <c r="S672" s="267">
        <v>0</v>
      </c>
      <c r="T672" s="268">
        <v>0.015</v>
      </c>
      <c r="U672" s="269">
        <v>142679</v>
      </c>
      <c r="V672" s="269">
        <v>1545</v>
      </c>
      <c r="W672" s="269">
        <v>1533</v>
      </c>
      <c r="X672" s="269">
        <v>2</v>
      </c>
      <c r="Y672" s="267">
        <v>1414</v>
      </c>
      <c r="Z672" s="270">
        <v>0.0108144856636225</v>
      </c>
      <c r="AA672" s="270">
        <v>0.0109099350046425</v>
      </c>
      <c r="AB672" s="270">
        <v>0.0134706814580032</v>
      </c>
      <c r="AC672" s="271">
        <v>0.0134765213729206</v>
      </c>
      <c r="AD672" s="272">
        <v>-0.00256074645336065</v>
      </c>
      <c r="AE672" s="273">
        <v>33416</v>
      </c>
      <c r="AF672" s="274">
        <v>387</v>
      </c>
      <c r="AG672" s="274">
        <v>0</v>
      </c>
      <c r="AH672" s="274">
        <v>34230</v>
      </c>
      <c r="AI672" s="274">
        <v>384</v>
      </c>
      <c r="AJ672" s="274">
        <v>0</v>
      </c>
      <c r="AK672" s="271">
        <v>0.0115812784294949</v>
      </c>
      <c r="AL672" s="271">
        <v>0.0112182296231376</v>
      </c>
      <c r="AM672" s="272">
        <v>0.000363048806357255</v>
      </c>
    </row>
    <row r="673" ht="17.25" spans="1:39">
      <c r="A673" s="282" t="s">
        <v>719</v>
      </c>
      <c r="B673" s="283" t="s">
        <v>3344</v>
      </c>
      <c r="C673" s="265" t="s">
        <v>893</v>
      </c>
      <c r="D673" s="283" t="s">
        <v>893</v>
      </c>
      <c r="E673" s="266">
        <v>4242</v>
      </c>
      <c r="F673" s="266">
        <v>76</v>
      </c>
      <c r="G673" s="266">
        <v>57</v>
      </c>
      <c r="H673" s="266">
        <v>0</v>
      </c>
      <c r="I673" s="266">
        <v>0</v>
      </c>
      <c r="J673" s="267">
        <v>4673</v>
      </c>
      <c r="K673" s="267">
        <v>68</v>
      </c>
      <c r="L673" s="267">
        <v>68</v>
      </c>
      <c r="M673" s="267">
        <v>8</v>
      </c>
      <c r="N673" s="267">
        <v>0</v>
      </c>
      <c r="O673" s="267">
        <v>4605</v>
      </c>
      <c r="P673" s="267">
        <v>56</v>
      </c>
      <c r="Q673" s="267">
        <v>56</v>
      </c>
      <c r="R673" s="267">
        <v>36</v>
      </c>
      <c r="S673" s="267">
        <v>0</v>
      </c>
      <c r="T673" s="268">
        <v>0.015</v>
      </c>
      <c r="U673" s="269">
        <v>138091</v>
      </c>
      <c r="V673" s="269">
        <v>1952</v>
      </c>
      <c r="W673" s="269">
        <v>1933</v>
      </c>
      <c r="X673" s="269">
        <v>1</v>
      </c>
      <c r="Y673" s="267">
        <v>1776</v>
      </c>
      <c r="Z673" s="270">
        <v>0.0141283646291214</v>
      </c>
      <c r="AA673" s="270">
        <v>0.0179160773220179</v>
      </c>
      <c r="AB673" s="270">
        <v>0.014551679863043</v>
      </c>
      <c r="AC673" s="271">
        <v>0.0121606948968512</v>
      </c>
      <c r="AD673" s="272">
        <v>0.0033643974589749</v>
      </c>
      <c r="AE673" s="273">
        <v>31360</v>
      </c>
      <c r="AF673" s="274">
        <v>462</v>
      </c>
      <c r="AG673" s="274">
        <v>0</v>
      </c>
      <c r="AH673" s="274">
        <v>32604</v>
      </c>
      <c r="AI673" s="274">
        <v>455</v>
      </c>
      <c r="AJ673" s="274">
        <v>0</v>
      </c>
      <c r="AK673" s="271">
        <v>0.0147321428571429</v>
      </c>
      <c r="AL673" s="271">
        <v>0.0139553429027113</v>
      </c>
      <c r="AM673" s="272">
        <v>0.000776799954431534</v>
      </c>
    </row>
    <row r="674" ht="17.25" spans="1:39">
      <c r="A674" s="282" t="s">
        <v>719</v>
      </c>
      <c r="B674" s="283" t="s">
        <v>3344</v>
      </c>
      <c r="C674" s="265" t="s">
        <v>894</v>
      </c>
      <c r="D674" s="283" t="s">
        <v>895</v>
      </c>
      <c r="E674" s="266">
        <v>4699</v>
      </c>
      <c r="F674" s="266">
        <v>76</v>
      </c>
      <c r="G674" s="266">
        <v>59</v>
      </c>
      <c r="H674" s="266">
        <v>1</v>
      </c>
      <c r="I674" s="266">
        <v>0</v>
      </c>
      <c r="J674" s="267">
        <v>5373</v>
      </c>
      <c r="K674" s="267">
        <v>89</v>
      </c>
      <c r="L674" s="267">
        <v>89</v>
      </c>
      <c r="M674" s="267">
        <v>13</v>
      </c>
      <c r="N674" s="267">
        <v>0</v>
      </c>
      <c r="O674" s="267">
        <v>5071</v>
      </c>
      <c r="P674" s="267">
        <v>94</v>
      </c>
      <c r="Q674" s="267">
        <v>94</v>
      </c>
      <c r="R674" s="267">
        <v>60</v>
      </c>
      <c r="S674" s="267">
        <v>0</v>
      </c>
      <c r="T674" s="268">
        <v>0.015</v>
      </c>
      <c r="U674" s="269">
        <v>153324</v>
      </c>
      <c r="V674" s="269">
        <v>2386</v>
      </c>
      <c r="W674" s="269">
        <v>2369</v>
      </c>
      <c r="X674" s="269">
        <v>1</v>
      </c>
      <c r="Y674" s="267">
        <v>2177</v>
      </c>
      <c r="Z674" s="270">
        <v>0.0155552946701104</v>
      </c>
      <c r="AA674" s="270">
        <v>0.0161736539689296</v>
      </c>
      <c r="AB674" s="270">
        <v>0.0165643029964638</v>
      </c>
      <c r="AC674" s="271">
        <v>0.0185367777558667</v>
      </c>
      <c r="AD674" s="272">
        <v>-0.000390649027534242</v>
      </c>
      <c r="AE674" s="273">
        <v>36227</v>
      </c>
      <c r="AF674" s="274">
        <v>610</v>
      </c>
      <c r="AG674" s="274">
        <v>0</v>
      </c>
      <c r="AH674" s="274">
        <v>36784</v>
      </c>
      <c r="AI674" s="274">
        <v>635</v>
      </c>
      <c r="AJ674" s="274">
        <v>0</v>
      </c>
      <c r="AK674" s="271">
        <v>0.0168382697987689</v>
      </c>
      <c r="AL674" s="271">
        <v>0.0172629404088734</v>
      </c>
      <c r="AM674" s="272">
        <v>-0.000424670610104549</v>
      </c>
    </row>
    <row r="675" ht="17.25" spans="1:39">
      <c r="A675" s="282" t="s">
        <v>719</v>
      </c>
      <c r="B675" s="283" t="s">
        <v>3344</v>
      </c>
      <c r="C675" s="265" t="s">
        <v>896</v>
      </c>
      <c r="D675" s="283" t="s">
        <v>896</v>
      </c>
      <c r="E675" s="266">
        <v>2666</v>
      </c>
      <c r="F675" s="266">
        <v>46</v>
      </c>
      <c r="G675" s="266">
        <v>36</v>
      </c>
      <c r="H675" s="266">
        <v>2</v>
      </c>
      <c r="I675" s="266">
        <v>0</v>
      </c>
      <c r="J675" s="267">
        <v>3051</v>
      </c>
      <c r="K675" s="267">
        <v>57</v>
      </c>
      <c r="L675" s="267">
        <v>57</v>
      </c>
      <c r="M675" s="267">
        <v>16</v>
      </c>
      <c r="N675" s="267">
        <v>0</v>
      </c>
      <c r="O675" s="267">
        <v>2871</v>
      </c>
      <c r="P675" s="267">
        <v>51</v>
      </c>
      <c r="Q675" s="267">
        <v>51</v>
      </c>
      <c r="R675" s="267">
        <v>23</v>
      </c>
      <c r="S675" s="267">
        <v>0</v>
      </c>
      <c r="T675" s="268">
        <v>0.015</v>
      </c>
      <c r="U675" s="269">
        <v>86074</v>
      </c>
      <c r="V675" s="269">
        <v>1316</v>
      </c>
      <c r="W675" s="269">
        <v>1306</v>
      </c>
      <c r="X675" s="269">
        <v>0</v>
      </c>
      <c r="Y675" s="267">
        <v>1180</v>
      </c>
      <c r="Z675" s="270">
        <v>0.0152891697841392</v>
      </c>
      <c r="AA675" s="270">
        <v>0.0172543135783946</v>
      </c>
      <c r="AB675" s="270">
        <v>0.0186823992133727</v>
      </c>
      <c r="AC675" s="271">
        <v>0.0177638453500522</v>
      </c>
      <c r="AD675" s="272">
        <v>-0.00142808563497807</v>
      </c>
      <c r="AE675" s="273">
        <v>20569</v>
      </c>
      <c r="AF675" s="274">
        <v>362</v>
      </c>
      <c r="AG675" s="274">
        <v>0</v>
      </c>
      <c r="AH675" s="274">
        <v>20699</v>
      </c>
      <c r="AI675" s="274">
        <v>332</v>
      </c>
      <c r="AJ675" s="274">
        <v>0</v>
      </c>
      <c r="AK675" s="271">
        <v>0.0175992999173514</v>
      </c>
      <c r="AL675" s="271">
        <v>0.0160394221943089</v>
      </c>
      <c r="AM675" s="272">
        <v>0.00155987772304245</v>
      </c>
    </row>
    <row r="676" ht="17.25" spans="1:39">
      <c r="A676" s="282" t="s">
        <v>719</v>
      </c>
      <c r="B676" s="283" t="s">
        <v>3344</v>
      </c>
      <c r="C676" s="265" t="s">
        <v>897</v>
      </c>
      <c r="D676" s="283" t="s">
        <v>898</v>
      </c>
      <c r="E676" s="266">
        <v>3805</v>
      </c>
      <c r="F676" s="266">
        <v>43</v>
      </c>
      <c r="G676" s="266">
        <v>28</v>
      </c>
      <c r="H676" s="266">
        <v>0</v>
      </c>
      <c r="I676" s="266">
        <v>0</v>
      </c>
      <c r="J676" s="267">
        <v>4333</v>
      </c>
      <c r="K676" s="267">
        <v>48</v>
      </c>
      <c r="L676" s="267">
        <v>48</v>
      </c>
      <c r="M676" s="267">
        <v>11</v>
      </c>
      <c r="N676" s="267">
        <v>0</v>
      </c>
      <c r="O676" s="267">
        <v>4124</v>
      </c>
      <c r="P676" s="267">
        <v>68</v>
      </c>
      <c r="Q676" s="267">
        <v>68</v>
      </c>
      <c r="R676" s="267">
        <v>53</v>
      </c>
      <c r="S676" s="267">
        <v>0</v>
      </c>
      <c r="T676" s="268">
        <v>0.015</v>
      </c>
      <c r="U676" s="269">
        <v>121409</v>
      </c>
      <c r="V676" s="269">
        <v>1711</v>
      </c>
      <c r="W676" s="269">
        <v>1696</v>
      </c>
      <c r="X676" s="269">
        <v>2</v>
      </c>
      <c r="Y676" s="267">
        <v>1596</v>
      </c>
      <c r="Z676" s="270">
        <v>0.0140763864293421</v>
      </c>
      <c r="AA676" s="270">
        <v>0.0113009198423127</v>
      </c>
      <c r="AB676" s="270">
        <v>0.011077775213478</v>
      </c>
      <c r="AC676" s="271">
        <v>0.0164888457807953</v>
      </c>
      <c r="AD676" s="272">
        <v>0.000223144628834788</v>
      </c>
      <c r="AE676" s="273">
        <v>28924</v>
      </c>
      <c r="AF676" s="274">
        <v>366</v>
      </c>
      <c r="AG676" s="274">
        <v>0</v>
      </c>
      <c r="AH676" s="274">
        <v>28842</v>
      </c>
      <c r="AI676" s="274">
        <v>433</v>
      </c>
      <c r="AJ676" s="274">
        <v>1</v>
      </c>
      <c r="AK676" s="271">
        <v>0.0126538514728253</v>
      </c>
      <c r="AL676" s="271">
        <v>0.0149781568545871</v>
      </c>
      <c r="AM676" s="272">
        <v>-0.00232430538176173</v>
      </c>
    </row>
    <row r="677" ht="17.25" spans="1:39">
      <c r="A677" s="282" t="s">
        <v>719</v>
      </c>
      <c r="B677" s="283" t="s">
        <v>3344</v>
      </c>
      <c r="C677" s="265" t="s">
        <v>899</v>
      </c>
      <c r="D677" s="283" t="s">
        <v>900</v>
      </c>
      <c r="E677" s="266">
        <v>3661</v>
      </c>
      <c r="F677" s="266">
        <v>57</v>
      </c>
      <c r="G677" s="266">
        <v>35</v>
      </c>
      <c r="H677" s="266">
        <v>0</v>
      </c>
      <c r="I677" s="266">
        <v>0</v>
      </c>
      <c r="J677" s="267">
        <v>4114</v>
      </c>
      <c r="K677" s="267">
        <v>57</v>
      </c>
      <c r="L677" s="267">
        <v>56</v>
      </c>
      <c r="M677" s="267">
        <v>14</v>
      </c>
      <c r="N677" s="267">
        <v>0</v>
      </c>
      <c r="O677" s="267">
        <v>4056</v>
      </c>
      <c r="P677" s="267">
        <v>68</v>
      </c>
      <c r="Q677" s="267">
        <v>68</v>
      </c>
      <c r="R677" s="267">
        <v>50</v>
      </c>
      <c r="S677" s="267">
        <v>0</v>
      </c>
      <c r="T677" s="268">
        <v>0.015</v>
      </c>
      <c r="U677" s="269">
        <v>121693</v>
      </c>
      <c r="V677" s="269">
        <v>1576</v>
      </c>
      <c r="W677" s="269">
        <v>1553</v>
      </c>
      <c r="X677" s="269">
        <v>0</v>
      </c>
      <c r="Y677" s="267">
        <v>1440</v>
      </c>
      <c r="Z677" s="270">
        <v>0.0129506216462738</v>
      </c>
      <c r="AA677" s="270">
        <v>0.0155695165255395</v>
      </c>
      <c r="AB677" s="270">
        <v>0.0138551288283909</v>
      </c>
      <c r="AC677" s="271">
        <v>0.0167652859960552</v>
      </c>
      <c r="AD677" s="272">
        <v>0.00171438769714861</v>
      </c>
      <c r="AE677" s="273">
        <v>28723</v>
      </c>
      <c r="AF677" s="274">
        <v>418</v>
      </c>
      <c r="AG677" s="274">
        <v>0</v>
      </c>
      <c r="AH677" s="274">
        <v>29156</v>
      </c>
      <c r="AI677" s="274">
        <v>379</v>
      </c>
      <c r="AJ677" s="274">
        <v>0</v>
      </c>
      <c r="AK677" s="271">
        <v>0.0145527974097413</v>
      </c>
      <c r="AL677" s="271">
        <v>0.0129990396487858</v>
      </c>
      <c r="AM677" s="272">
        <v>0.00155375776095548</v>
      </c>
    </row>
    <row r="678" ht="17.25" spans="1:39">
      <c r="A678" s="282" t="s">
        <v>719</v>
      </c>
      <c r="B678" s="283" t="s">
        <v>3344</v>
      </c>
      <c r="C678" s="265" t="s">
        <v>901</v>
      </c>
      <c r="D678" s="283" t="s">
        <v>902</v>
      </c>
      <c r="E678" s="266">
        <v>4269</v>
      </c>
      <c r="F678" s="266">
        <v>55</v>
      </c>
      <c r="G678" s="266">
        <v>46</v>
      </c>
      <c r="H678" s="266">
        <v>1</v>
      </c>
      <c r="I678" s="266">
        <v>0</v>
      </c>
      <c r="J678" s="267">
        <v>4835</v>
      </c>
      <c r="K678" s="267">
        <v>75</v>
      </c>
      <c r="L678" s="267">
        <v>75</v>
      </c>
      <c r="M678" s="267">
        <v>25</v>
      </c>
      <c r="N678" s="267">
        <v>0</v>
      </c>
      <c r="O678" s="267">
        <v>4573</v>
      </c>
      <c r="P678" s="267">
        <v>69</v>
      </c>
      <c r="Q678" s="267">
        <v>69</v>
      </c>
      <c r="R678" s="267">
        <v>50</v>
      </c>
      <c r="S678" s="267">
        <v>0</v>
      </c>
      <c r="T678" s="268">
        <v>0.015</v>
      </c>
      <c r="U678" s="269">
        <v>140916</v>
      </c>
      <c r="V678" s="269">
        <v>1955</v>
      </c>
      <c r="W678" s="269">
        <v>1946</v>
      </c>
      <c r="X678" s="269">
        <v>0</v>
      </c>
      <c r="Y678" s="267">
        <v>1814</v>
      </c>
      <c r="Z678" s="270">
        <v>0.0138735132987028</v>
      </c>
      <c r="AA678" s="270">
        <v>0.0128835792925744</v>
      </c>
      <c r="AB678" s="270">
        <v>0.015511892450879</v>
      </c>
      <c r="AC678" s="271">
        <v>0.0150885633063634</v>
      </c>
      <c r="AD678" s="272">
        <v>-0.00262831315830463</v>
      </c>
      <c r="AE678" s="273">
        <v>32763</v>
      </c>
      <c r="AF678" s="274">
        <v>492</v>
      </c>
      <c r="AG678" s="274">
        <v>0</v>
      </c>
      <c r="AH678" s="274">
        <v>34203</v>
      </c>
      <c r="AI678" s="274">
        <v>519</v>
      </c>
      <c r="AJ678" s="274">
        <v>0</v>
      </c>
      <c r="AK678" s="271">
        <v>0.0150169398406739</v>
      </c>
      <c r="AL678" s="271">
        <v>0.0151741075344268</v>
      </c>
      <c r="AM678" s="272">
        <v>-0.000157167693752873</v>
      </c>
    </row>
    <row r="679" ht="17.25" spans="1:39">
      <c r="A679" s="282" t="s">
        <v>719</v>
      </c>
      <c r="B679" s="283" t="s">
        <v>3344</v>
      </c>
      <c r="C679" s="265" t="s">
        <v>903</v>
      </c>
      <c r="D679" s="283" t="s">
        <v>904</v>
      </c>
      <c r="E679" s="266">
        <v>4960</v>
      </c>
      <c r="F679" s="266">
        <v>88</v>
      </c>
      <c r="G679" s="266">
        <v>62</v>
      </c>
      <c r="H679" s="266">
        <v>8</v>
      </c>
      <c r="I679" s="266">
        <v>0</v>
      </c>
      <c r="J679" s="267">
        <v>5650</v>
      </c>
      <c r="K679" s="267">
        <v>99</v>
      </c>
      <c r="L679" s="267">
        <v>99</v>
      </c>
      <c r="M679" s="267">
        <v>18</v>
      </c>
      <c r="N679" s="267">
        <v>0</v>
      </c>
      <c r="O679" s="267">
        <v>5302</v>
      </c>
      <c r="P679" s="267">
        <v>55</v>
      </c>
      <c r="Q679" s="267">
        <v>55</v>
      </c>
      <c r="R679" s="267">
        <v>31</v>
      </c>
      <c r="S679" s="267">
        <v>0</v>
      </c>
      <c r="T679" s="268">
        <v>0.015</v>
      </c>
      <c r="U679" s="269">
        <v>158280</v>
      </c>
      <c r="V679" s="269">
        <v>1993</v>
      </c>
      <c r="W679" s="269">
        <v>1966</v>
      </c>
      <c r="X679" s="269">
        <v>7</v>
      </c>
      <c r="Y679" s="267">
        <v>1771</v>
      </c>
      <c r="Z679" s="270">
        <v>0.0125473843821077</v>
      </c>
      <c r="AA679" s="270">
        <v>0.017741935483871</v>
      </c>
      <c r="AB679" s="270">
        <v>0.0175221238938053</v>
      </c>
      <c r="AC679" s="271">
        <v>0.0103734439834025</v>
      </c>
      <c r="AD679" s="272">
        <v>0.00021981159006566</v>
      </c>
      <c r="AE679" s="273">
        <v>37929</v>
      </c>
      <c r="AF679" s="274">
        <v>495</v>
      </c>
      <c r="AG679" s="274">
        <v>1</v>
      </c>
      <c r="AH679" s="274">
        <v>38213</v>
      </c>
      <c r="AI679" s="274">
        <v>475</v>
      </c>
      <c r="AJ679" s="274">
        <v>4</v>
      </c>
      <c r="AK679" s="271">
        <v>0.0130243349416014</v>
      </c>
      <c r="AL679" s="271">
        <v>0.0123256483395703</v>
      </c>
      <c r="AM679" s="272">
        <v>0.000698686602031109</v>
      </c>
    </row>
    <row r="680" ht="17.25" spans="1:39">
      <c r="A680" s="282" t="s">
        <v>719</v>
      </c>
      <c r="B680" s="283" t="s">
        <v>3344</v>
      </c>
      <c r="C680" s="265" t="s">
        <v>905</v>
      </c>
      <c r="D680" s="283" t="s">
        <v>905</v>
      </c>
      <c r="E680" s="266">
        <v>1101</v>
      </c>
      <c r="F680" s="266">
        <v>15</v>
      </c>
      <c r="G680" s="266">
        <v>11</v>
      </c>
      <c r="H680" s="266">
        <v>0</v>
      </c>
      <c r="I680" s="266">
        <v>0</v>
      </c>
      <c r="J680" s="267">
        <v>1333</v>
      </c>
      <c r="K680" s="267">
        <v>24</v>
      </c>
      <c r="L680" s="267">
        <v>24</v>
      </c>
      <c r="M680" s="267">
        <v>6</v>
      </c>
      <c r="N680" s="267">
        <v>0</v>
      </c>
      <c r="O680" s="267">
        <v>1306</v>
      </c>
      <c r="P680" s="267">
        <v>20</v>
      </c>
      <c r="Q680" s="267">
        <v>20</v>
      </c>
      <c r="R680" s="267">
        <v>8</v>
      </c>
      <c r="S680" s="267">
        <v>0</v>
      </c>
      <c r="T680" s="268">
        <v>0.015</v>
      </c>
      <c r="U680" s="269">
        <v>39112</v>
      </c>
      <c r="V680" s="269">
        <v>500</v>
      </c>
      <c r="W680" s="269">
        <v>495</v>
      </c>
      <c r="X680" s="269">
        <v>0</v>
      </c>
      <c r="Y680" s="267">
        <v>447</v>
      </c>
      <c r="Z680" s="270">
        <v>0.0127838003681734</v>
      </c>
      <c r="AA680" s="270">
        <v>0.0136239782016349</v>
      </c>
      <c r="AB680" s="270">
        <v>0.0180045011252813</v>
      </c>
      <c r="AC680" s="271">
        <v>0.0153139356814701</v>
      </c>
      <c r="AD680" s="272">
        <v>-0.00438052292364644</v>
      </c>
      <c r="AE680" s="273">
        <v>8986</v>
      </c>
      <c r="AF680" s="274">
        <v>116</v>
      </c>
      <c r="AG680" s="274">
        <v>0</v>
      </c>
      <c r="AH680" s="274">
        <v>9422</v>
      </c>
      <c r="AI680" s="274">
        <v>139</v>
      </c>
      <c r="AJ680" s="274">
        <v>0</v>
      </c>
      <c r="AK680" s="271">
        <v>0.0129089695081237</v>
      </c>
      <c r="AL680" s="271">
        <v>0.0147527064317555</v>
      </c>
      <c r="AM680" s="272">
        <v>-0.00184373692363172</v>
      </c>
    </row>
    <row r="681" ht="17.25" spans="1:39">
      <c r="A681" s="282" t="s">
        <v>719</v>
      </c>
      <c r="B681" s="283" t="s">
        <v>3344</v>
      </c>
      <c r="C681" s="265" t="s">
        <v>906</v>
      </c>
      <c r="D681" s="283" t="s">
        <v>906</v>
      </c>
      <c r="E681" s="266">
        <v>5079</v>
      </c>
      <c r="F681" s="266">
        <v>77</v>
      </c>
      <c r="G681" s="266">
        <v>51</v>
      </c>
      <c r="H681" s="266">
        <v>0</v>
      </c>
      <c r="I681" s="266">
        <v>0</v>
      </c>
      <c r="J681" s="267">
        <v>5748</v>
      </c>
      <c r="K681" s="267">
        <v>99</v>
      </c>
      <c r="L681" s="267">
        <v>98</v>
      </c>
      <c r="M681" s="267">
        <v>22</v>
      </c>
      <c r="N681" s="267">
        <v>0</v>
      </c>
      <c r="O681" s="267">
        <v>5482</v>
      </c>
      <c r="P681" s="267">
        <v>77</v>
      </c>
      <c r="Q681" s="267">
        <v>77</v>
      </c>
      <c r="R681" s="267">
        <v>55</v>
      </c>
      <c r="S681" s="267">
        <v>0</v>
      </c>
      <c r="T681" s="268">
        <v>0.015</v>
      </c>
      <c r="U681" s="269">
        <v>163873</v>
      </c>
      <c r="V681" s="269">
        <v>2420</v>
      </c>
      <c r="W681" s="269">
        <v>2392</v>
      </c>
      <c r="X681" s="269">
        <v>1</v>
      </c>
      <c r="Y681" s="267">
        <v>2209</v>
      </c>
      <c r="Z681" s="270">
        <v>0.0147614311082363</v>
      </c>
      <c r="AA681" s="270">
        <v>0.0151604646583973</v>
      </c>
      <c r="AB681" s="270">
        <v>0.017223382045929</v>
      </c>
      <c r="AC681" s="271">
        <v>0.0140459686245896</v>
      </c>
      <c r="AD681" s="272">
        <v>-0.0020629173875317</v>
      </c>
      <c r="AE681" s="273">
        <v>38471</v>
      </c>
      <c r="AF681" s="274">
        <v>584</v>
      </c>
      <c r="AG681" s="274">
        <v>0</v>
      </c>
      <c r="AH681" s="274">
        <v>38755</v>
      </c>
      <c r="AI681" s="274">
        <v>583</v>
      </c>
      <c r="AJ681" s="274">
        <v>0</v>
      </c>
      <c r="AK681" s="271">
        <v>0.015180265654649</v>
      </c>
      <c r="AL681" s="271">
        <v>0.0150432202296478</v>
      </c>
      <c r="AM681" s="272">
        <v>0.000137045425001169</v>
      </c>
    </row>
    <row r="682" ht="17.25" spans="1:39">
      <c r="A682" s="282" t="s">
        <v>719</v>
      </c>
      <c r="B682" s="283" t="s">
        <v>3344</v>
      </c>
      <c r="C682" s="265" t="s">
        <v>907</v>
      </c>
      <c r="D682" s="283" t="s">
        <v>908</v>
      </c>
      <c r="E682" s="266">
        <v>4358</v>
      </c>
      <c r="F682" s="266">
        <v>49</v>
      </c>
      <c r="G682" s="266">
        <v>30</v>
      </c>
      <c r="H682" s="266">
        <v>0</v>
      </c>
      <c r="I682" s="266">
        <v>0</v>
      </c>
      <c r="J682" s="267">
        <v>4689</v>
      </c>
      <c r="K682" s="267">
        <v>49</v>
      </c>
      <c r="L682" s="267">
        <v>49</v>
      </c>
      <c r="M682" s="267">
        <v>9</v>
      </c>
      <c r="N682" s="267">
        <v>0</v>
      </c>
      <c r="O682" s="267">
        <v>4635</v>
      </c>
      <c r="P682" s="267">
        <v>52</v>
      </c>
      <c r="Q682" s="267">
        <v>52</v>
      </c>
      <c r="R682" s="267">
        <v>20</v>
      </c>
      <c r="S682" s="267">
        <v>0</v>
      </c>
      <c r="T682" s="268">
        <v>0.015</v>
      </c>
      <c r="U682" s="269">
        <v>136319</v>
      </c>
      <c r="V682" s="269">
        <v>1404</v>
      </c>
      <c r="W682" s="269">
        <v>1385</v>
      </c>
      <c r="X682" s="269">
        <v>0</v>
      </c>
      <c r="Y682" s="267">
        <v>1260</v>
      </c>
      <c r="Z682" s="270">
        <v>0.0102993713275479</v>
      </c>
      <c r="AA682" s="270">
        <v>0.0112436897659477</v>
      </c>
      <c r="AB682" s="270">
        <v>0.0104499893367456</v>
      </c>
      <c r="AC682" s="271">
        <v>0.0112189859762675</v>
      </c>
      <c r="AD682" s="272">
        <v>0.000793700429202109</v>
      </c>
      <c r="AE682" s="273">
        <v>32775</v>
      </c>
      <c r="AF682" s="274">
        <v>384</v>
      </c>
      <c r="AG682" s="274">
        <v>0</v>
      </c>
      <c r="AH682" s="274">
        <v>33656</v>
      </c>
      <c r="AI682" s="274">
        <v>360</v>
      </c>
      <c r="AJ682" s="274">
        <v>0</v>
      </c>
      <c r="AK682" s="271">
        <v>0.0117162471395881</v>
      </c>
      <c r="AL682" s="271">
        <v>0.0106964582838127</v>
      </c>
      <c r="AM682" s="272">
        <v>0.00101978885577541</v>
      </c>
    </row>
    <row r="683" ht="17.25" spans="1:39">
      <c r="A683" s="282" t="s">
        <v>719</v>
      </c>
      <c r="B683" s="283" t="s">
        <v>3344</v>
      </c>
      <c r="C683" s="265" t="s">
        <v>909</v>
      </c>
      <c r="D683" s="283" t="s">
        <v>909</v>
      </c>
      <c r="E683" s="266">
        <v>3041</v>
      </c>
      <c r="F683" s="266">
        <v>52</v>
      </c>
      <c r="G683" s="266">
        <v>40</v>
      </c>
      <c r="H683" s="266">
        <v>0</v>
      </c>
      <c r="I683" s="266">
        <v>0</v>
      </c>
      <c r="J683" s="267">
        <v>3232</v>
      </c>
      <c r="K683" s="267">
        <v>60</v>
      </c>
      <c r="L683" s="267">
        <v>60</v>
      </c>
      <c r="M683" s="267">
        <v>11</v>
      </c>
      <c r="N683" s="267">
        <v>0</v>
      </c>
      <c r="O683" s="267">
        <v>3224</v>
      </c>
      <c r="P683" s="267">
        <v>45</v>
      </c>
      <c r="Q683" s="267">
        <v>45</v>
      </c>
      <c r="R683" s="267">
        <v>33</v>
      </c>
      <c r="S683" s="267">
        <v>0</v>
      </c>
      <c r="T683" s="268">
        <v>0.015</v>
      </c>
      <c r="U683" s="269">
        <v>94308</v>
      </c>
      <c r="V683" s="269">
        <v>1509</v>
      </c>
      <c r="W683" s="269">
        <v>1497</v>
      </c>
      <c r="X683" s="269">
        <v>0</v>
      </c>
      <c r="Y683" s="267">
        <v>1376</v>
      </c>
      <c r="Z683" s="270">
        <v>0.0160007634559104</v>
      </c>
      <c r="AA683" s="270">
        <v>0.0170996382768826</v>
      </c>
      <c r="AB683" s="270">
        <v>0.0185643564356436</v>
      </c>
      <c r="AC683" s="271">
        <v>0.0139578163771712</v>
      </c>
      <c r="AD683" s="272">
        <v>-0.00146471815876096</v>
      </c>
      <c r="AE683" s="273">
        <v>22110</v>
      </c>
      <c r="AF683" s="274">
        <v>378</v>
      </c>
      <c r="AG683" s="274">
        <v>0</v>
      </c>
      <c r="AH683" s="274">
        <v>22618</v>
      </c>
      <c r="AI683" s="274">
        <v>400</v>
      </c>
      <c r="AJ683" s="274">
        <v>0</v>
      </c>
      <c r="AK683" s="271">
        <v>0.0170963364993216</v>
      </c>
      <c r="AL683" s="271">
        <v>0.0176850296224246</v>
      </c>
      <c r="AM683" s="272">
        <v>-0.000588693123103043</v>
      </c>
    </row>
    <row r="684" ht="17.25" spans="1:39">
      <c r="A684" s="282" t="s">
        <v>719</v>
      </c>
      <c r="B684" s="283" t="s">
        <v>3344</v>
      </c>
      <c r="C684" s="265" t="s">
        <v>910</v>
      </c>
      <c r="D684" s="283" t="s">
        <v>910</v>
      </c>
      <c r="E684" s="266">
        <v>1670</v>
      </c>
      <c r="F684" s="266">
        <v>14</v>
      </c>
      <c r="G684" s="266">
        <v>8</v>
      </c>
      <c r="H684" s="266">
        <v>0</v>
      </c>
      <c r="I684" s="266">
        <v>0</v>
      </c>
      <c r="J684" s="267">
        <v>1683</v>
      </c>
      <c r="K684" s="267">
        <v>27</v>
      </c>
      <c r="L684" s="267">
        <v>27</v>
      </c>
      <c r="M684" s="267">
        <v>3</v>
      </c>
      <c r="N684" s="267">
        <v>0</v>
      </c>
      <c r="O684" s="267">
        <v>1604</v>
      </c>
      <c r="P684" s="267">
        <v>25</v>
      </c>
      <c r="Q684" s="267">
        <v>25</v>
      </c>
      <c r="R684" s="267">
        <v>13</v>
      </c>
      <c r="S684" s="267">
        <v>0</v>
      </c>
      <c r="T684" s="268">
        <v>0.015</v>
      </c>
      <c r="U684" s="269">
        <v>49114</v>
      </c>
      <c r="V684" s="269">
        <v>696</v>
      </c>
      <c r="W684" s="269">
        <v>690</v>
      </c>
      <c r="X684" s="269">
        <v>2</v>
      </c>
      <c r="Y684" s="267">
        <v>632</v>
      </c>
      <c r="Z684" s="270">
        <v>0.0141303905200147</v>
      </c>
      <c r="AA684" s="270">
        <v>0.00838323353293413</v>
      </c>
      <c r="AB684" s="270">
        <v>0.0160427807486631</v>
      </c>
      <c r="AC684" s="271">
        <v>0.0155860349127182</v>
      </c>
      <c r="AD684" s="272">
        <v>-0.00765954721572897</v>
      </c>
      <c r="AE684" s="273">
        <v>11512</v>
      </c>
      <c r="AF684" s="274">
        <v>177</v>
      </c>
      <c r="AG684" s="274">
        <v>0</v>
      </c>
      <c r="AH684" s="274">
        <v>12029</v>
      </c>
      <c r="AI684" s="274">
        <v>159</v>
      </c>
      <c r="AJ684" s="274">
        <v>1</v>
      </c>
      <c r="AK684" s="271">
        <v>0.0153752605976372</v>
      </c>
      <c r="AL684" s="271">
        <v>0.0131349239338266</v>
      </c>
      <c r="AM684" s="272">
        <v>0.00224033666381066</v>
      </c>
    </row>
    <row r="685" ht="17.25" spans="1:39">
      <c r="A685" s="282" t="s">
        <v>719</v>
      </c>
      <c r="B685" s="283" t="s">
        <v>3344</v>
      </c>
      <c r="C685" s="265" t="s">
        <v>911</v>
      </c>
      <c r="D685" s="283" t="s">
        <v>911</v>
      </c>
      <c r="E685" s="266">
        <v>2721</v>
      </c>
      <c r="F685" s="266">
        <v>66</v>
      </c>
      <c r="G685" s="266">
        <v>48</v>
      </c>
      <c r="H685" s="266">
        <v>7</v>
      </c>
      <c r="I685" s="266">
        <v>0</v>
      </c>
      <c r="J685" s="267">
        <v>2770</v>
      </c>
      <c r="K685" s="267">
        <v>37</v>
      </c>
      <c r="L685" s="267">
        <v>37</v>
      </c>
      <c r="M685" s="267">
        <v>7</v>
      </c>
      <c r="N685" s="267">
        <v>0</v>
      </c>
      <c r="O685" s="267">
        <v>2812</v>
      </c>
      <c r="P685" s="267">
        <v>42</v>
      </c>
      <c r="Q685" s="267">
        <v>42</v>
      </c>
      <c r="R685" s="267">
        <v>35</v>
      </c>
      <c r="S685" s="267">
        <v>0</v>
      </c>
      <c r="T685" s="268">
        <v>0.015</v>
      </c>
      <c r="U685" s="269">
        <v>79940</v>
      </c>
      <c r="V685" s="269">
        <v>971</v>
      </c>
      <c r="W685" s="269">
        <v>953</v>
      </c>
      <c r="X685" s="269">
        <v>0</v>
      </c>
      <c r="Y685" s="267">
        <v>867</v>
      </c>
      <c r="Z685" s="270">
        <v>0.0121466099574681</v>
      </c>
      <c r="AA685" s="270">
        <v>0.0242557883131202</v>
      </c>
      <c r="AB685" s="270">
        <v>0.0133574007220217</v>
      </c>
      <c r="AC685" s="271">
        <v>0.0149359886201991</v>
      </c>
      <c r="AD685" s="272">
        <v>0.0108983875910985</v>
      </c>
      <c r="AE685" s="273">
        <v>19724</v>
      </c>
      <c r="AF685" s="274">
        <v>287</v>
      </c>
      <c r="AG685" s="274">
        <v>0</v>
      </c>
      <c r="AH685" s="274">
        <v>19211</v>
      </c>
      <c r="AI685" s="274">
        <v>217</v>
      </c>
      <c r="AJ685" s="274">
        <v>0</v>
      </c>
      <c r="AK685" s="271">
        <v>0.0145508010545528</v>
      </c>
      <c r="AL685" s="271">
        <v>0.0112956118890219</v>
      </c>
      <c r="AM685" s="272">
        <v>0.00325518916553092</v>
      </c>
    </row>
    <row r="686" ht="17.25" spans="1:39">
      <c r="A686" s="282" t="s">
        <v>719</v>
      </c>
      <c r="B686" s="283" t="s">
        <v>3344</v>
      </c>
      <c r="C686" s="265" t="s">
        <v>912</v>
      </c>
      <c r="D686" s="283" t="s">
        <v>912</v>
      </c>
      <c r="E686" s="266">
        <v>3533</v>
      </c>
      <c r="F686" s="266">
        <v>51</v>
      </c>
      <c r="G686" s="266">
        <v>38</v>
      </c>
      <c r="H686" s="266">
        <v>0</v>
      </c>
      <c r="I686" s="266">
        <v>0</v>
      </c>
      <c r="J686" s="267">
        <v>3714</v>
      </c>
      <c r="K686" s="267">
        <v>52</v>
      </c>
      <c r="L686" s="267">
        <v>52</v>
      </c>
      <c r="M686" s="267">
        <v>15</v>
      </c>
      <c r="N686" s="267">
        <v>0</v>
      </c>
      <c r="O686" s="267">
        <v>3443</v>
      </c>
      <c r="P686" s="267">
        <v>48</v>
      </c>
      <c r="Q686" s="267">
        <v>48</v>
      </c>
      <c r="R686" s="267">
        <v>31</v>
      </c>
      <c r="S686" s="267">
        <v>0</v>
      </c>
      <c r="T686" s="268">
        <v>0.015</v>
      </c>
      <c r="U686" s="269">
        <v>104498</v>
      </c>
      <c r="V686" s="269">
        <v>1486</v>
      </c>
      <c r="W686" s="269">
        <v>1473</v>
      </c>
      <c r="X686" s="269">
        <v>1</v>
      </c>
      <c r="Y686" s="267">
        <v>1355</v>
      </c>
      <c r="Z686" s="270">
        <v>0.0142107982927903</v>
      </c>
      <c r="AA686" s="270">
        <v>0.014435324087178</v>
      </c>
      <c r="AB686" s="270">
        <v>0.0140010770059235</v>
      </c>
      <c r="AC686" s="271">
        <v>0.0139413302352599</v>
      </c>
      <c r="AD686" s="272">
        <v>0.000434247081254502</v>
      </c>
      <c r="AE686" s="273">
        <v>25079</v>
      </c>
      <c r="AF686" s="274">
        <v>377</v>
      </c>
      <c r="AG686" s="274">
        <v>0</v>
      </c>
      <c r="AH686" s="274">
        <v>25316</v>
      </c>
      <c r="AI686" s="274">
        <v>396</v>
      </c>
      <c r="AJ686" s="274">
        <v>0</v>
      </c>
      <c r="AK686" s="271">
        <v>0.0150324973085051</v>
      </c>
      <c r="AL686" s="271">
        <v>0.0156422815610681</v>
      </c>
      <c r="AM686" s="272">
        <v>-0.000609784252562976</v>
      </c>
    </row>
    <row r="687" ht="17.25" spans="1:39">
      <c r="A687" s="282" t="s">
        <v>719</v>
      </c>
      <c r="B687" s="283" t="s">
        <v>3345</v>
      </c>
      <c r="C687" s="265" t="s">
        <v>913</v>
      </c>
      <c r="D687" s="283" t="s">
        <v>913</v>
      </c>
      <c r="E687" s="266">
        <v>2033</v>
      </c>
      <c r="F687" s="266">
        <v>56</v>
      </c>
      <c r="G687" s="266">
        <v>46</v>
      </c>
      <c r="H687" s="266">
        <v>0</v>
      </c>
      <c r="I687" s="266">
        <v>0</v>
      </c>
      <c r="J687" s="267">
        <v>3077</v>
      </c>
      <c r="K687" s="267">
        <v>41</v>
      </c>
      <c r="L687" s="267">
        <v>41</v>
      </c>
      <c r="M687" s="267">
        <v>9</v>
      </c>
      <c r="N687" s="267">
        <v>0</v>
      </c>
      <c r="O687" s="267">
        <v>2556</v>
      </c>
      <c r="P687" s="267">
        <v>50</v>
      </c>
      <c r="Q687" s="267">
        <v>50</v>
      </c>
      <c r="R687" s="267">
        <v>34</v>
      </c>
      <c r="S687" s="267">
        <v>0</v>
      </c>
      <c r="T687" s="268">
        <v>0.015</v>
      </c>
      <c r="U687" s="269">
        <v>86288</v>
      </c>
      <c r="V687" s="269">
        <v>1185</v>
      </c>
      <c r="W687" s="269">
        <v>1175</v>
      </c>
      <c r="X687" s="269">
        <v>0</v>
      </c>
      <c r="Y687" s="267">
        <v>1064</v>
      </c>
      <c r="Z687" s="270">
        <v>0.0137330799184128</v>
      </c>
      <c r="AA687" s="270">
        <v>0.0275454992621741</v>
      </c>
      <c r="AB687" s="270">
        <v>0.0133246668833279</v>
      </c>
      <c r="AC687" s="271">
        <v>0.0195618153364632</v>
      </c>
      <c r="AD687" s="272">
        <v>0.0142208323788462</v>
      </c>
      <c r="AE687" s="273">
        <v>20356</v>
      </c>
      <c r="AF687" s="274">
        <v>330</v>
      </c>
      <c r="AG687" s="274">
        <v>0</v>
      </c>
      <c r="AH687" s="274">
        <v>20422</v>
      </c>
      <c r="AI687" s="274">
        <v>313</v>
      </c>
      <c r="AJ687" s="274">
        <v>0</v>
      </c>
      <c r="AK687" s="271">
        <v>0.016211436431519</v>
      </c>
      <c r="AL687" s="271">
        <v>0.0153266085593967</v>
      </c>
      <c r="AM687" s="272">
        <v>0.000884827872122233</v>
      </c>
    </row>
    <row r="688" ht="17.25" spans="1:39">
      <c r="A688" s="282" t="s">
        <v>719</v>
      </c>
      <c r="B688" s="283" t="s">
        <v>3345</v>
      </c>
      <c r="C688" s="265" t="s">
        <v>914</v>
      </c>
      <c r="D688" s="283" t="s">
        <v>914</v>
      </c>
      <c r="E688" s="266">
        <v>1613</v>
      </c>
      <c r="F688" s="266">
        <v>34</v>
      </c>
      <c r="G688" s="266">
        <v>25</v>
      </c>
      <c r="H688" s="266">
        <v>0</v>
      </c>
      <c r="I688" s="266">
        <v>0</v>
      </c>
      <c r="J688" s="267">
        <v>2580</v>
      </c>
      <c r="K688" s="267">
        <v>43</v>
      </c>
      <c r="L688" s="267">
        <v>43</v>
      </c>
      <c r="M688" s="267">
        <v>0</v>
      </c>
      <c r="N688" s="267">
        <v>0</v>
      </c>
      <c r="O688" s="267">
        <v>2162</v>
      </c>
      <c r="P688" s="267">
        <v>36</v>
      </c>
      <c r="Q688" s="267">
        <v>36</v>
      </c>
      <c r="R688" s="267">
        <v>23</v>
      </c>
      <c r="S688" s="267">
        <v>0</v>
      </c>
      <c r="T688" s="268">
        <v>0.015</v>
      </c>
      <c r="U688" s="269">
        <v>71617</v>
      </c>
      <c r="V688" s="269">
        <v>1206</v>
      </c>
      <c r="W688" s="269">
        <v>1197</v>
      </c>
      <c r="X688" s="269">
        <v>0</v>
      </c>
      <c r="Y688" s="267">
        <v>1099</v>
      </c>
      <c r="Z688" s="270">
        <v>0.0168395771953586</v>
      </c>
      <c r="AA688" s="270">
        <v>0.0210787352758834</v>
      </c>
      <c r="AB688" s="270">
        <v>0.0166666666666667</v>
      </c>
      <c r="AC688" s="271">
        <v>0.0166512488436633</v>
      </c>
      <c r="AD688" s="272">
        <v>0.00441206860921678</v>
      </c>
      <c r="AE688" s="273">
        <v>16476</v>
      </c>
      <c r="AF688" s="274">
        <v>264</v>
      </c>
      <c r="AG688" s="274">
        <v>0</v>
      </c>
      <c r="AH688" s="274">
        <v>17153</v>
      </c>
      <c r="AI688" s="274">
        <v>307</v>
      </c>
      <c r="AJ688" s="274">
        <v>0</v>
      </c>
      <c r="AK688" s="271">
        <v>0.0160233066278223</v>
      </c>
      <c r="AL688" s="271">
        <v>0.0178977438348977</v>
      </c>
      <c r="AM688" s="272">
        <v>-0.0018744372070754</v>
      </c>
    </row>
    <row r="689" ht="17.25" spans="1:39">
      <c r="A689" s="282" t="s">
        <v>719</v>
      </c>
      <c r="B689" s="283" t="s">
        <v>3345</v>
      </c>
      <c r="C689" s="265" t="s">
        <v>915</v>
      </c>
      <c r="D689" s="283" t="s">
        <v>915</v>
      </c>
      <c r="E689" s="266">
        <v>2692</v>
      </c>
      <c r="F689" s="266">
        <v>38</v>
      </c>
      <c r="G689" s="266">
        <v>17</v>
      </c>
      <c r="H689" s="266">
        <v>0</v>
      </c>
      <c r="I689" s="266">
        <v>0</v>
      </c>
      <c r="J689" s="267">
        <v>4343</v>
      </c>
      <c r="K689" s="267">
        <v>40</v>
      </c>
      <c r="L689" s="267">
        <v>40</v>
      </c>
      <c r="M689" s="267">
        <v>9</v>
      </c>
      <c r="N689" s="267">
        <v>0</v>
      </c>
      <c r="O689" s="267">
        <v>3557</v>
      </c>
      <c r="P689" s="267">
        <v>47</v>
      </c>
      <c r="Q689" s="267">
        <v>47</v>
      </c>
      <c r="R689" s="267">
        <v>28</v>
      </c>
      <c r="S689" s="267">
        <v>0</v>
      </c>
      <c r="T689" s="268">
        <v>0.015</v>
      </c>
      <c r="U689" s="269">
        <v>115582</v>
      </c>
      <c r="V689" s="269">
        <v>1442</v>
      </c>
      <c r="W689" s="269">
        <v>1421</v>
      </c>
      <c r="X689" s="269">
        <v>1</v>
      </c>
      <c r="Y689" s="267">
        <v>1335</v>
      </c>
      <c r="Z689" s="270">
        <v>0.0124673392050665</v>
      </c>
      <c r="AA689" s="270">
        <v>0.0141158989598811</v>
      </c>
      <c r="AB689" s="270">
        <v>0.00921022334791619</v>
      </c>
      <c r="AC689" s="271">
        <v>0.0132133820635367</v>
      </c>
      <c r="AD689" s="272">
        <v>0.00490567561196494</v>
      </c>
      <c r="AE689" s="273">
        <v>27444</v>
      </c>
      <c r="AF689" s="274">
        <v>338</v>
      </c>
      <c r="AG689" s="274">
        <v>0</v>
      </c>
      <c r="AH689" s="274">
        <v>28261</v>
      </c>
      <c r="AI689" s="274">
        <v>385</v>
      </c>
      <c r="AJ689" s="274">
        <v>0</v>
      </c>
      <c r="AK689" s="271">
        <v>0.0123159889228975</v>
      </c>
      <c r="AL689" s="271">
        <v>0.0136230140476275</v>
      </c>
      <c r="AM689" s="272">
        <v>-0.00130702512472994</v>
      </c>
    </row>
    <row r="690" ht="17.25" spans="1:39">
      <c r="A690" s="282" t="s">
        <v>719</v>
      </c>
      <c r="B690" s="283" t="s">
        <v>3345</v>
      </c>
      <c r="C690" s="265" t="s">
        <v>916</v>
      </c>
      <c r="D690" s="283" t="s">
        <v>916</v>
      </c>
      <c r="E690" s="266">
        <v>1736</v>
      </c>
      <c r="F690" s="266">
        <v>33</v>
      </c>
      <c r="G690" s="266">
        <v>23</v>
      </c>
      <c r="H690" s="266">
        <v>0</v>
      </c>
      <c r="I690" s="266">
        <v>0</v>
      </c>
      <c r="J690" s="267">
        <v>3076</v>
      </c>
      <c r="K690" s="267">
        <v>45</v>
      </c>
      <c r="L690" s="267">
        <v>44</v>
      </c>
      <c r="M690" s="267">
        <v>19</v>
      </c>
      <c r="N690" s="267">
        <v>0</v>
      </c>
      <c r="O690" s="267">
        <v>2669</v>
      </c>
      <c r="P690" s="267">
        <v>47</v>
      </c>
      <c r="Q690" s="267">
        <v>47</v>
      </c>
      <c r="R690" s="267">
        <v>38</v>
      </c>
      <c r="S690" s="267">
        <v>0</v>
      </c>
      <c r="T690" s="268">
        <v>0.015</v>
      </c>
      <c r="U690" s="269">
        <v>83292</v>
      </c>
      <c r="V690" s="269">
        <v>1373</v>
      </c>
      <c r="W690" s="269">
        <v>1362</v>
      </c>
      <c r="X690" s="269">
        <v>0</v>
      </c>
      <c r="Y690" s="267">
        <v>1284</v>
      </c>
      <c r="Z690" s="270">
        <v>0.0164841761513711</v>
      </c>
      <c r="AA690" s="270">
        <v>0.0190092165898618</v>
      </c>
      <c r="AB690" s="270">
        <v>0.014629388816645</v>
      </c>
      <c r="AC690" s="271">
        <v>0.0176095916073436</v>
      </c>
      <c r="AD690" s="272">
        <v>0.00437982777321676</v>
      </c>
      <c r="AE690" s="273">
        <v>18945</v>
      </c>
      <c r="AF690" s="274">
        <v>319</v>
      </c>
      <c r="AG690" s="274">
        <v>0</v>
      </c>
      <c r="AH690" s="274">
        <v>19654</v>
      </c>
      <c r="AI690" s="274">
        <v>395</v>
      </c>
      <c r="AJ690" s="274">
        <v>0</v>
      </c>
      <c r="AK690" s="271">
        <v>0.0168382158880971</v>
      </c>
      <c r="AL690" s="271">
        <v>0.0200976900376514</v>
      </c>
      <c r="AM690" s="272">
        <v>-0.00325947414955425</v>
      </c>
    </row>
    <row r="691" ht="17.25" spans="1:39">
      <c r="A691" s="282" t="s">
        <v>719</v>
      </c>
      <c r="B691" s="283" t="s">
        <v>3345</v>
      </c>
      <c r="C691" s="265" t="s">
        <v>917</v>
      </c>
      <c r="D691" s="283" t="s">
        <v>917</v>
      </c>
      <c r="E691" s="266">
        <v>926</v>
      </c>
      <c r="F691" s="266">
        <v>17</v>
      </c>
      <c r="G691" s="266">
        <v>15</v>
      </c>
      <c r="H691" s="266">
        <v>0</v>
      </c>
      <c r="I691" s="266">
        <v>0</v>
      </c>
      <c r="J691" s="267">
        <v>1626</v>
      </c>
      <c r="K691" s="267">
        <v>22</v>
      </c>
      <c r="L691" s="267">
        <v>22</v>
      </c>
      <c r="M691" s="267">
        <v>10</v>
      </c>
      <c r="N691" s="267">
        <v>0</v>
      </c>
      <c r="O691" s="267">
        <v>1415</v>
      </c>
      <c r="P691" s="267">
        <v>30</v>
      </c>
      <c r="Q691" s="267">
        <v>30</v>
      </c>
      <c r="R691" s="267">
        <v>25</v>
      </c>
      <c r="S691" s="267">
        <v>0</v>
      </c>
      <c r="T691" s="268">
        <v>0.015</v>
      </c>
      <c r="U691" s="269">
        <v>45678</v>
      </c>
      <c r="V691" s="269">
        <v>680</v>
      </c>
      <c r="W691" s="269">
        <v>678</v>
      </c>
      <c r="X691" s="269">
        <v>0</v>
      </c>
      <c r="Y691" s="267">
        <v>638</v>
      </c>
      <c r="Z691" s="270">
        <v>0.0148868164105259</v>
      </c>
      <c r="AA691" s="270">
        <v>0.0183585313174946</v>
      </c>
      <c r="AB691" s="270">
        <v>0.013530135301353</v>
      </c>
      <c r="AC691" s="271">
        <v>0.0212014134275618</v>
      </c>
      <c r="AD691" s="272">
        <v>0.00482839601614159</v>
      </c>
      <c r="AE691" s="273">
        <v>10675</v>
      </c>
      <c r="AF691" s="274">
        <v>174</v>
      </c>
      <c r="AG691" s="274">
        <v>0</v>
      </c>
      <c r="AH691" s="274">
        <v>11031</v>
      </c>
      <c r="AI691" s="274">
        <v>170</v>
      </c>
      <c r="AJ691" s="274">
        <v>0</v>
      </c>
      <c r="AK691" s="271">
        <v>0.0162997658079625</v>
      </c>
      <c r="AL691" s="271">
        <v>0.0154111141328982</v>
      </c>
      <c r="AM691" s="272">
        <v>0.000888651675064335</v>
      </c>
    </row>
    <row r="692" ht="17.25" spans="1:39">
      <c r="A692" s="282" t="s">
        <v>719</v>
      </c>
      <c r="B692" s="283" t="s">
        <v>3345</v>
      </c>
      <c r="C692" s="265" t="s">
        <v>918</v>
      </c>
      <c r="D692" s="283" t="s">
        <v>918</v>
      </c>
      <c r="E692" s="266">
        <v>3426</v>
      </c>
      <c r="F692" s="266">
        <v>64</v>
      </c>
      <c r="G692" s="266">
        <v>53</v>
      </c>
      <c r="H692" s="266">
        <v>3</v>
      </c>
      <c r="I692" s="266">
        <v>0</v>
      </c>
      <c r="J692" s="267">
        <v>5519</v>
      </c>
      <c r="K692" s="267">
        <v>74</v>
      </c>
      <c r="L692" s="267">
        <v>74</v>
      </c>
      <c r="M692" s="267">
        <v>26</v>
      </c>
      <c r="N692" s="267">
        <v>0</v>
      </c>
      <c r="O692" s="267">
        <v>4736</v>
      </c>
      <c r="P692" s="267">
        <v>70</v>
      </c>
      <c r="Q692" s="267">
        <v>70</v>
      </c>
      <c r="R692" s="267">
        <v>52</v>
      </c>
      <c r="S692" s="267">
        <v>0</v>
      </c>
      <c r="T692" s="268">
        <v>0.015</v>
      </c>
      <c r="U692" s="269">
        <v>147516</v>
      </c>
      <c r="V692" s="269">
        <v>1935</v>
      </c>
      <c r="W692" s="269">
        <v>1924</v>
      </c>
      <c r="X692" s="269">
        <v>0</v>
      </c>
      <c r="Y692" s="267">
        <v>1776</v>
      </c>
      <c r="Z692" s="270">
        <v>0.013117221182787</v>
      </c>
      <c r="AA692" s="270">
        <v>0.0186806771745476</v>
      </c>
      <c r="AB692" s="270">
        <v>0.0134082261279217</v>
      </c>
      <c r="AC692" s="271">
        <v>0.0147804054054054</v>
      </c>
      <c r="AD692" s="272">
        <v>0.00527245104662585</v>
      </c>
      <c r="AE692" s="273">
        <v>34598</v>
      </c>
      <c r="AF692" s="274">
        <v>476</v>
      </c>
      <c r="AG692" s="274">
        <v>0</v>
      </c>
      <c r="AH692" s="274">
        <v>35311</v>
      </c>
      <c r="AI692" s="274">
        <v>473</v>
      </c>
      <c r="AJ692" s="274">
        <v>0</v>
      </c>
      <c r="AK692" s="271">
        <v>0.0137580206948379</v>
      </c>
      <c r="AL692" s="271">
        <v>0.0133952592676503</v>
      </c>
      <c r="AM692" s="272">
        <v>0.000362761427187544</v>
      </c>
    </row>
    <row r="693" ht="17.25" spans="1:39">
      <c r="A693" s="282" t="s">
        <v>719</v>
      </c>
      <c r="B693" s="283" t="s">
        <v>3345</v>
      </c>
      <c r="C693" s="265" t="s">
        <v>919</v>
      </c>
      <c r="D693" s="283" t="s">
        <v>919</v>
      </c>
      <c r="E693" s="266">
        <v>1905</v>
      </c>
      <c r="F693" s="266">
        <v>70</v>
      </c>
      <c r="G693" s="266">
        <v>51</v>
      </c>
      <c r="H693" s="266">
        <v>1</v>
      </c>
      <c r="I693" s="266">
        <v>0</v>
      </c>
      <c r="J693" s="267">
        <v>3111</v>
      </c>
      <c r="K693" s="267">
        <v>62</v>
      </c>
      <c r="L693" s="267">
        <v>62</v>
      </c>
      <c r="M693" s="267">
        <v>18</v>
      </c>
      <c r="N693" s="267">
        <v>0</v>
      </c>
      <c r="O693" s="267">
        <v>2872</v>
      </c>
      <c r="P693" s="267">
        <v>59</v>
      </c>
      <c r="Q693" s="267">
        <v>59</v>
      </c>
      <c r="R693" s="267">
        <v>38</v>
      </c>
      <c r="S693" s="267">
        <v>0</v>
      </c>
      <c r="T693" s="268">
        <v>0.015</v>
      </c>
      <c r="U693" s="269">
        <v>89239</v>
      </c>
      <c r="V693" s="269">
        <v>1555</v>
      </c>
      <c r="W693" s="269">
        <v>1536</v>
      </c>
      <c r="X693" s="269">
        <v>4</v>
      </c>
      <c r="Y693" s="267">
        <v>1393</v>
      </c>
      <c r="Z693" s="270">
        <v>0.0173802933694909</v>
      </c>
      <c r="AA693" s="270">
        <v>0.036745406824147</v>
      </c>
      <c r="AB693" s="270">
        <v>0.0199292831886853</v>
      </c>
      <c r="AC693" s="271">
        <v>0.0205431754874652</v>
      </c>
      <c r="AD693" s="272">
        <v>0.0168161236354617</v>
      </c>
      <c r="AE693" s="273">
        <v>20196</v>
      </c>
      <c r="AF693" s="274">
        <v>421</v>
      </c>
      <c r="AG693" s="274">
        <v>1</v>
      </c>
      <c r="AH693" s="274">
        <v>21151</v>
      </c>
      <c r="AI693" s="274">
        <v>384</v>
      </c>
      <c r="AJ693" s="274">
        <v>0</v>
      </c>
      <c r="AK693" s="271">
        <v>0.0207961972667855</v>
      </c>
      <c r="AL693" s="271">
        <v>0.018155169968323</v>
      </c>
      <c r="AM693" s="272">
        <v>0.00264102729846249</v>
      </c>
    </row>
    <row r="694" ht="17.25" spans="1:39">
      <c r="A694" s="282" t="s">
        <v>719</v>
      </c>
      <c r="B694" s="283" t="s">
        <v>3345</v>
      </c>
      <c r="C694" s="265" t="s">
        <v>920</v>
      </c>
      <c r="D694" s="283" t="s">
        <v>920</v>
      </c>
      <c r="E694" s="266">
        <v>3845</v>
      </c>
      <c r="F694" s="266">
        <v>64</v>
      </c>
      <c r="G694" s="266">
        <v>46</v>
      </c>
      <c r="H694" s="266">
        <v>1</v>
      </c>
      <c r="I694" s="266">
        <v>0</v>
      </c>
      <c r="J694" s="267">
        <v>5186</v>
      </c>
      <c r="K694" s="267">
        <v>73</v>
      </c>
      <c r="L694" s="267">
        <v>73</v>
      </c>
      <c r="M694" s="267">
        <v>23</v>
      </c>
      <c r="N694" s="267">
        <v>0</v>
      </c>
      <c r="O694" s="267">
        <v>4456</v>
      </c>
      <c r="P694" s="267">
        <v>85</v>
      </c>
      <c r="Q694" s="267">
        <v>85</v>
      </c>
      <c r="R694" s="267">
        <v>70</v>
      </c>
      <c r="S694" s="267">
        <v>0</v>
      </c>
      <c r="T694" s="268">
        <v>0.015</v>
      </c>
      <c r="U694" s="269">
        <v>154828</v>
      </c>
      <c r="V694" s="269">
        <v>2455</v>
      </c>
      <c r="W694" s="269">
        <v>2437</v>
      </c>
      <c r="X694" s="269">
        <v>2</v>
      </c>
      <c r="Y694" s="267">
        <v>2278</v>
      </c>
      <c r="Z694" s="270">
        <v>0.0158433875009688</v>
      </c>
      <c r="AA694" s="270">
        <v>0.0166449934980494</v>
      </c>
      <c r="AB694" s="270">
        <v>0.0140763594292325</v>
      </c>
      <c r="AC694" s="271">
        <v>0.0190754039497307</v>
      </c>
      <c r="AD694" s="272">
        <v>0.00256863406881687</v>
      </c>
      <c r="AE694" s="273">
        <v>34964</v>
      </c>
      <c r="AF694" s="274">
        <v>584</v>
      </c>
      <c r="AG694" s="274">
        <v>0</v>
      </c>
      <c r="AH694" s="274">
        <v>36241</v>
      </c>
      <c r="AI694" s="274">
        <v>538</v>
      </c>
      <c r="AJ694" s="274">
        <v>1</v>
      </c>
      <c r="AK694" s="271">
        <v>0.0167028944056744</v>
      </c>
      <c r="AL694" s="271">
        <v>0.0148174719240639</v>
      </c>
      <c r="AM694" s="272">
        <v>0.0018854224816105</v>
      </c>
    </row>
    <row r="695" ht="17.25" spans="1:39">
      <c r="A695" s="282" t="s">
        <v>719</v>
      </c>
      <c r="B695" s="283" t="s">
        <v>3345</v>
      </c>
      <c r="C695" s="265" t="s">
        <v>921</v>
      </c>
      <c r="D695" s="283" t="s">
        <v>921</v>
      </c>
      <c r="E695" s="266">
        <v>2121</v>
      </c>
      <c r="F695" s="266">
        <v>33</v>
      </c>
      <c r="G695" s="266">
        <v>27</v>
      </c>
      <c r="H695" s="266">
        <v>0</v>
      </c>
      <c r="I695" s="266">
        <v>0</v>
      </c>
      <c r="J695" s="267">
        <v>3657</v>
      </c>
      <c r="K695" s="267">
        <v>42</v>
      </c>
      <c r="L695" s="267">
        <v>42</v>
      </c>
      <c r="M695" s="267">
        <v>0</v>
      </c>
      <c r="N695" s="267">
        <v>0</v>
      </c>
      <c r="O695" s="267">
        <v>3189</v>
      </c>
      <c r="P695" s="267">
        <v>66</v>
      </c>
      <c r="Q695" s="267">
        <v>66</v>
      </c>
      <c r="R695" s="267">
        <v>45</v>
      </c>
      <c r="S695" s="267">
        <v>0</v>
      </c>
      <c r="T695" s="268">
        <v>0.015</v>
      </c>
      <c r="U695" s="269">
        <v>99279</v>
      </c>
      <c r="V695" s="269">
        <v>1477</v>
      </c>
      <c r="W695" s="269">
        <v>1470</v>
      </c>
      <c r="X695" s="269">
        <v>0</v>
      </c>
      <c r="Y695" s="267">
        <v>1363</v>
      </c>
      <c r="Z695" s="270">
        <v>0.0148772650812357</v>
      </c>
      <c r="AA695" s="270">
        <v>0.0155586987270156</v>
      </c>
      <c r="AB695" s="270">
        <v>0.0114848236259229</v>
      </c>
      <c r="AC695" s="271">
        <v>0.0206961429915334</v>
      </c>
      <c r="AD695" s="272">
        <v>0.00407387510109267</v>
      </c>
      <c r="AE695" s="273">
        <v>22837</v>
      </c>
      <c r="AF695" s="274">
        <v>331</v>
      </c>
      <c r="AG695" s="274">
        <v>0</v>
      </c>
      <c r="AH695" s="274">
        <v>23625</v>
      </c>
      <c r="AI695" s="274">
        <v>377</v>
      </c>
      <c r="AJ695" s="274">
        <v>0</v>
      </c>
      <c r="AK695" s="271">
        <v>0.0144940228576433</v>
      </c>
      <c r="AL695" s="271">
        <v>0.015957671957672</v>
      </c>
      <c r="AM695" s="272">
        <v>-0.00146364910002866</v>
      </c>
    </row>
    <row r="696" ht="17.25" spans="1:39">
      <c r="A696" s="282" t="s">
        <v>719</v>
      </c>
      <c r="B696" s="283" t="s">
        <v>3345</v>
      </c>
      <c r="C696" s="265" t="s">
        <v>922</v>
      </c>
      <c r="D696" s="283" t="s">
        <v>922</v>
      </c>
      <c r="E696" s="266">
        <v>1400</v>
      </c>
      <c r="F696" s="266">
        <v>22</v>
      </c>
      <c r="G696" s="266">
        <v>21</v>
      </c>
      <c r="H696" s="266">
        <v>0</v>
      </c>
      <c r="I696" s="266">
        <v>0</v>
      </c>
      <c r="J696" s="267">
        <v>1916</v>
      </c>
      <c r="K696" s="267">
        <v>33</v>
      </c>
      <c r="L696" s="267">
        <v>33</v>
      </c>
      <c r="M696" s="267">
        <v>14</v>
      </c>
      <c r="N696" s="267">
        <v>0</v>
      </c>
      <c r="O696" s="267">
        <v>1751</v>
      </c>
      <c r="P696" s="267">
        <v>30</v>
      </c>
      <c r="Q696" s="267">
        <v>30</v>
      </c>
      <c r="R696" s="267">
        <v>20</v>
      </c>
      <c r="S696" s="267">
        <v>0</v>
      </c>
      <c r="T696" s="268">
        <v>0.015</v>
      </c>
      <c r="U696" s="269">
        <v>56456</v>
      </c>
      <c r="V696" s="269">
        <v>750</v>
      </c>
      <c r="W696" s="269">
        <v>749</v>
      </c>
      <c r="X696" s="269">
        <v>0</v>
      </c>
      <c r="Y696" s="267">
        <v>693</v>
      </c>
      <c r="Z696" s="270">
        <v>0.0132846818761513</v>
      </c>
      <c r="AA696" s="270">
        <v>0.0157142857142857</v>
      </c>
      <c r="AB696" s="270">
        <v>0.017223382045929</v>
      </c>
      <c r="AC696" s="271">
        <v>0.0171330668189606</v>
      </c>
      <c r="AD696" s="272">
        <v>-0.0015090963316433</v>
      </c>
      <c r="AE696" s="273">
        <v>13243</v>
      </c>
      <c r="AF696" s="274">
        <v>207</v>
      </c>
      <c r="AG696" s="274">
        <v>0</v>
      </c>
      <c r="AH696" s="274">
        <v>13787</v>
      </c>
      <c r="AI696" s="274">
        <v>168</v>
      </c>
      <c r="AJ696" s="274">
        <v>0</v>
      </c>
      <c r="AK696" s="271">
        <v>0.0156308993430492</v>
      </c>
      <c r="AL696" s="271">
        <v>0.0121853920359759</v>
      </c>
      <c r="AM696" s="272">
        <v>0.00344550730707324</v>
      </c>
    </row>
    <row r="697" ht="17.25" spans="1:39">
      <c r="A697" s="282" t="s">
        <v>719</v>
      </c>
      <c r="B697" s="283" t="s">
        <v>3345</v>
      </c>
      <c r="C697" s="265" t="s">
        <v>923</v>
      </c>
      <c r="D697" s="283" t="s">
        <v>923</v>
      </c>
      <c r="E697" s="266">
        <v>1899</v>
      </c>
      <c r="F697" s="266">
        <v>57</v>
      </c>
      <c r="G697" s="266">
        <v>33</v>
      </c>
      <c r="H697" s="266">
        <v>0</v>
      </c>
      <c r="I697" s="266">
        <v>0</v>
      </c>
      <c r="J697" s="267">
        <v>3451</v>
      </c>
      <c r="K697" s="267">
        <v>59</v>
      </c>
      <c r="L697" s="267">
        <v>59</v>
      </c>
      <c r="M697" s="267">
        <v>7</v>
      </c>
      <c r="N697" s="267">
        <v>0</v>
      </c>
      <c r="O697" s="267">
        <v>2750</v>
      </c>
      <c r="P697" s="267">
        <v>56</v>
      </c>
      <c r="Q697" s="267">
        <v>56</v>
      </c>
      <c r="R697" s="267">
        <v>30</v>
      </c>
      <c r="S697" s="267">
        <v>0</v>
      </c>
      <c r="T697" s="268">
        <v>0.015</v>
      </c>
      <c r="U697" s="269">
        <v>88169</v>
      </c>
      <c r="V697" s="269">
        <v>1599</v>
      </c>
      <c r="W697" s="269">
        <v>1574</v>
      </c>
      <c r="X697" s="269">
        <v>0</v>
      </c>
      <c r="Y697" s="267">
        <v>1437</v>
      </c>
      <c r="Z697" s="270">
        <v>0.0181356259002597</v>
      </c>
      <c r="AA697" s="270">
        <v>0.0300157977883096</v>
      </c>
      <c r="AB697" s="270">
        <v>0.0170964937699218</v>
      </c>
      <c r="AC697" s="271">
        <v>0.0203636363636364</v>
      </c>
      <c r="AD697" s="272">
        <v>0.0129193040183879</v>
      </c>
      <c r="AE697" s="273">
        <v>20430</v>
      </c>
      <c r="AF697" s="274">
        <v>385</v>
      </c>
      <c r="AG697" s="274">
        <v>0</v>
      </c>
      <c r="AH697" s="274">
        <v>20717</v>
      </c>
      <c r="AI697" s="274">
        <v>402</v>
      </c>
      <c r="AJ697" s="274">
        <v>0</v>
      </c>
      <c r="AK697" s="271">
        <v>0.0188448360254528</v>
      </c>
      <c r="AL697" s="271">
        <v>0.019404353912246</v>
      </c>
      <c r="AM697" s="272">
        <v>-0.000559517886793218</v>
      </c>
    </row>
    <row r="698" ht="17.25" spans="1:39">
      <c r="A698" s="282" t="s">
        <v>719</v>
      </c>
      <c r="B698" s="283" t="s">
        <v>3345</v>
      </c>
      <c r="C698" s="265" t="s">
        <v>924</v>
      </c>
      <c r="D698" s="283" t="s">
        <v>924</v>
      </c>
      <c r="E698" s="266">
        <v>2197</v>
      </c>
      <c r="F698" s="266">
        <v>65</v>
      </c>
      <c r="G698" s="266">
        <v>50</v>
      </c>
      <c r="H698" s="266">
        <v>0</v>
      </c>
      <c r="I698" s="266">
        <v>0</v>
      </c>
      <c r="J698" s="267">
        <v>3722</v>
      </c>
      <c r="K698" s="267">
        <v>44</v>
      </c>
      <c r="L698" s="267">
        <v>44</v>
      </c>
      <c r="M698" s="267">
        <v>14</v>
      </c>
      <c r="N698" s="267">
        <v>0</v>
      </c>
      <c r="O698" s="267">
        <v>3278</v>
      </c>
      <c r="P698" s="267">
        <v>87</v>
      </c>
      <c r="Q698" s="267">
        <v>87</v>
      </c>
      <c r="R698" s="267">
        <v>64</v>
      </c>
      <c r="S698" s="267">
        <v>0</v>
      </c>
      <c r="T698" s="268">
        <v>0.015</v>
      </c>
      <c r="U698" s="269">
        <v>104100</v>
      </c>
      <c r="V698" s="269">
        <v>2110</v>
      </c>
      <c r="W698" s="269">
        <v>2095</v>
      </c>
      <c r="X698" s="269">
        <v>0</v>
      </c>
      <c r="Y698" s="267">
        <v>1960</v>
      </c>
      <c r="Z698" s="270">
        <v>0.020268972142171</v>
      </c>
      <c r="AA698" s="270">
        <v>0.029585798816568</v>
      </c>
      <c r="AB698" s="270">
        <v>0.0118216012896292</v>
      </c>
      <c r="AC698" s="271">
        <v>0.0265405735204393</v>
      </c>
      <c r="AD698" s="272">
        <v>0.0177641975269388</v>
      </c>
      <c r="AE698" s="273">
        <v>24127</v>
      </c>
      <c r="AF698" s="274">
        <v>536</v>
      </c>
      <c r="AG698" s="274">
        <v>0</v>
      </c>
      <c r="AH698" s="274">
        <v>24537</v>
      </c>
      <c r="AI698" s="274">
        <v>521</v>
      </c>
      <c r="AJ698" s="274">
        <v>0</v>
      </c>
      <c r="AK698" s="271">
        <v>0.0222157748580429</v>
      </c>
      <c r="AL698" s="271">
        <v>0.0212332395973428</v>
      </c>
      <c r="AM698" s="272">
        <v>0.000982535260700069</v>
      </c>
    </row>
    <row r="699" ht="17.25" spans="1:39">
      <c r="A699" s="282" t="s">
        <v>719</v>
      </c>
      <c r="B699" s="283" t="s">
        <v>3346</v>
      </c>
      <c r="C699" s="265" t="s">
        <v>925</v>
      </c>
      <c r="D699" s="283" t="s">
        <v>926</v>
      </c>
      <c r="E699" s="266">
        <v>3856</v>
      </c>
      <c r="F699" s="266">
        <v>94</v>
      </c>
      <c r="G699" s="266">
        <v>74</v>
      </c>
      <c r="H699" s="266">
        <v>1</v>
      </c>
      <c r="I699" s="266">
        <v>0</v>
      </c>
      <c r="J699" s="267">
        <v>4233</v>
      </c>
      <c r="K699" s="267">
        <v>132</v>
      </c>
      <c r="L699" s="267">
        <v>132</v>
      </c>
      <c r="M699" s="267">
        <v>16</v>
      </c>
      <c r="N699" s="267">
        <v>0</v>
      </c>
      <c r="O699" s="267">
        <v>3931</v>
      </c>
      <c r="P699" s="267">
        <v>104</v>
      </c>
      <c r="Q699" s="267">
        <v>104</v>
      </c>
      <c r="R699" s="267">
        <v>64</v>
      </c>
      <c r="S699" s="267">
        <v>0</v>
      </c>
      <c r="T699" s="268">
        <v>0.015</v>
      </c>
      <c r="U699" s="269">
        <v>121400</v>
      </c>
      <c r="V699" s="269">
        <v>2905</v>
      </c>
      <c r="W699" s="269">
        <v>2885</v>
      </c>
      <c r="X699" s="269">
        <v>2</v>
      </c>
      <c r="Y699" s="267">
        <v>2607</v>
      </c>
      <c r="Z699" s="270">
        <v>0.0239126853377265</v>
      </c>
      <c r="AA699" s="270">
        <v>0.0243775933609959</v>
      </c>
      <c r="AB699" s="270">
        <v>0.0311835577604536</v>
      </c>
      <c r="AC699" s="271">
        <v>0.0264563724243195</v>
      </c>
      <c r="AD699" s="272">
        <v>-0.00680596439945773</v>
      </c>
      <c r="AE699" s="273">
        <v>27696</v>
      </c>
      <c r="AF699" s="274">
        <v>737</v>
      </c>
      <c r="AG699" s="274">
        <v>2</v>
      </c>
      <c r="AH699" s="274">
        <v>28840</v>
      </c>
      <c r="AI699" s="274">
        <v>654</v>
      </c>
      <c r="AJ699" s="274">
        <v>0</v>
      </c>
      <c r="AK699" s="271">
        <v>0.0265381282495667</v>
      </c>
      <c r="AL699" s="271">
        <v>0.0226768377253814</v>
      </c>
      <c r="AM699" s="272">
        <v>0.00386129052418531</v>
      </c>
    </row>
    <row r="700" ht="17.25" spans="1:39">
      <c r="A700" s="282" t="s">
        <v>719</v>
      </c>
      <c r="B700" s="283" t="s">
        <v>3346</v>
      </c>
      <c r="C700" s="265" t="s">
        <v>927</v>
      </c>
      <c r="D700" s="283" t="s">
        <v>928</v>
      </c>
      <c r="E700" s="266">
        <v>3448</v>
      </c>
      <c r="F700" s="266">
        <v>89</v>
      </c>
      <c r="G700" s="266">
        <v>61</v>
      </c>
      <c r="H700" s="266">
        <v>1</v>
      </c>
      <c r="I700" s="266">
        <v>0</v>
      </c>
      <c r="J700" s="267">
        <v>3438</v>
      </c>
      <c r="K700" s="267">
        <v>70</v>
      </c>
      <c r="L700" s="267">
        <v>70</v>
      </c>
      <c r="M700" s="267">
        <v>14</v>
      </c>
      <c r="N700" s="267">
        <v>0</v>
      </c>
      <c r="O700" s="267">
        <v>3403</v>
      </c>
      <c r="P700" s="267">
        <v>93</v>
      </c>
      <c r="Q700" s="267">
        <v>93</v>
      </c>
      <c r="R700" s="267">
        <v>54</v>
      </c>
      <c r="S700" s="267">
        <v>0</v>
      </c>
      <c r="T700" s="268">
        <v>0.015</v>
      </c>
      <c r="U700" s="269">
        <v>105595</v>
      </c>
      <c r="V700" s="269">
        <v>2156</v>
      </c>
      <c r="W700" s="269">
        <v>2128</v>
      </c>
      <c r="X700" s="269">
        <v>2</v>
      </c>
      <c r="Y700" s="267">
        <v>1943</v>
      </c>
      <c r="Z700" s="270">
        <v>0.0203986931199394</v>
      </c>
      <c r="AA700" s="270">
        <v>0.0258120649651972</v>
      </c>
      <c r="AB700" s="270">
        <v>0.0203606748109366</v>
      </c>
      <c r="AC700" s="271">
        <v>0.0273288275051425</v>
      </c>
      <c r="AD700" s="272">
        <v>0.00545139015426063</v>
      </c>
      <c r="AE700" s="273">
        <v>24380</v>
      </c>
      <c r="AF700" s="274">
        <v>559</v>
      </c>
      <c r="AG700" s="274">
        <v>0</v>
      </c>
      <c r="AH700" s="274">
        <v>24763</v>
      </c>
      <c r="AI700" s="274">
        <v>562</v>
      </c>
      <c r="AJ700" s="274">
        <v>1</v>
      </c>
      <c r="AK700" s="271">
        <v>0.0229286300246103</v>
      </c>
      <c r="AL700" s="271">
        <v>0.0226547671929895</v>
      </c>
      <c r="AM700" s="272">
        <v>0.000273862831620796</v>
      </c>
    </row>
    <row r="701" ht="17.25" spans="1:39">
      <c r="A701" s="282" t="s">
        <v>719</v>
      </c>
      <c r="B701" s="283" t="s">
        <v>3346</v>
      </c>
      <c r="C701" s="265" t="s">
        <v>929</v>
      </c>
      <c r="D701" s="283" t="s">
        <v>930</v>
      </c>
      <c r="E701" s="266">
        <v>4083</v>
      </c>
      <c r="F701" s="266">
        <v>60</v>
      </c>
      <c r="G701" s="266">
        <v>40</v>
      </c>
      <c r="H701" s="266">
        <v>0</v>
      </c>
      <c r="I701" s="266">
        <v>0</v>
      </c>
      <c r="J701" s="267">
        <v>4010</v>
      </c>
      <c r="K701" s="267">
        <v>65</v>
      </c>
      <c r="L701" s="267">
        <v>64</v>
      </c>
      <c r="M701" s="267">
        <v>2</v>
      </c>
      <c r="N701" s="267">
        <v>0</v>
      </c>
      <c r="O701" s="267">
        <v>3657</v>
      </c>
      <c r="P701" s="267">
        <v>56</v>
      </c>
      <c r="Q701" s="267">
        <v>56</v>
      </c>
      <c r="R701" s="267">
        <v>30</v>
      </c>
      <c r="S701" s="267">
        <v>0</v>
      </c>
      <c r="T701" s="268">
        <v>0.015</v>
      </c>
      <c r="U701" s="269">
        <v>123912</v>
      </c>
      <c r="V701" s="269">
        <v>1866</v>
      </c>
      <c r="W701" s="269">
        <v>1844</v>
      </c>
      <c r="X701" s="269">
        <v>1</v>
      </c>
      <c r="Y701" s="267">
        <v>1682</v>
      </c>
      <c r="Z701" s="270">
        <v>0.0150510039382788</v>
      </c>
      <c r="AA701" s="270">
        <v>0.014695077149155</v>
      </c>
      <c r="AB701" s="270">
        <v>0.0162094763092269</v>
      </c>
      <c r="AC701" s="271">
        <v>0.0153130981678972</v>
      </c>
      <c r="AD701" s="272">
        <v>-0.0015143991600719</v>
      </c>
      <c r="AE701" s="273">
        <v>27995</v>
      </c>
      <c r="AF701" s="274">
        <v>442</v>
      </c>
      <c r="AG701" s="274">
        <v>1</v>
      </c>
      <c r="AH701" s="274">
        <v>29789</v>
      </c>
      <c r="AI701" s="274">
        <v>452</v>
      </c>
      <c r="AJ701" s="274">
        <v>0</v>
      </c>
      <c r="AK701" s="271">
        <v>0.0157528130023218</v>
      </c>
      <c r="AL701" s="271">
        <v>0.0151733861492497</v>
      </c>
      <c r="AM701" s="272">
        <v>0.000579426853072119</v>
      </c>
    </row>
    <row r="702" ht="17.25" spans="1:39">
      <c r="A702" s="282" t="s">
        <v>719</v>
      </c>
      <c r="B702" s="283" t="s">
        <v>3346</v>
      </c>
      <c r="C702" s="265" t="s">
        <v>931</v>
      </c>
      <c r="D702" s="283" t="s">
        <v>931</v>
      </c>
      <c r="E702" s="266">
        <v>4117</v>
      </c>
      <c r="F702" s="266">
        <v>191</v>
      </c>
      <c r="G702" s="266">
        <v>88</v>
      </c>
      <c r="H702" s="266">
        <v>1</v>
      </c>
      <c r="I702" s="266">
        <v>0</v>
      </c>
      <c r="J702" s="267">
        <v>4407</v>
      </c>
      <c r="K702" s="267">
        <v>94</v>
      </c>
      <c r="L702" s="267">
        <v>94</v>
      </c>
      <c r="M702" s="267">
        <v>2</v>
      </c>
      <c r="N702" s="267">
        <v>0</v>
      </c>
      <c r="O702" s="267">
        <v>3925</v>
      </c>
      <c r="P702" s="267">
        <v>171</v>
      </c>
      <c r="Q702" s="267">
        <v>171</v>
      </c>
      <c r="R702" s="267">
        <v>58</v>
      </c>
      <c r="S702" s="267">
        <v>0</v>
      </c>
      <c r="T702" s="268">
        <v>0.015</v>
      </c>
      <c r="U702" s="269">
        <v>124720</v>
      </c>
      <c r="V702" s="269">
        <v>2760</v>
      </c>
      <c r="W702" s="269">
        <v>2652</v>
      </c>
      <c r="X702" s="269">
        <v>5</v>
      </c>
      <c r="Y702" s="267">
        <v>2271</v>
      </c>
      <c r="Z702" s="270">
        <v>0.022089480436177</v>
      </c>
      <c r="AA702" s="270">
        <v>0.0463930046150109</v>
      </c>
      <c r="AB702" s="270">
        <v>0.0213297027456319</v>
      </c>
      <c r="AC702" s="271">
        <v>0.0435668789808917</v>
      </c>
      <c r="AD702" s="272">
        <v>0.025063301869379</v>
      </c>
      <c r="AE702" s="273">
        <v>29200</v>
      </c>
      <c r="AF702" s="274">
        <v>778</v>
      </c>
      <c r="AG702" s="274">
        <v>1</v>
      </c>
      <c r="AH702" s="274">
        <v>30449</v>
      </c>
      <c r="AI702" s="274">
        <v>556</v>
      </c>
      <c r="AJ702" s="274">
        <v>1</v>
      </c>
      <c r="AK702" s="271">
        <v>0.0266095890410959</v>
      </c>
      <c r="AL702" s="271">
        <v>0.0182271995796249</v>
      </c>
      <c r="AM702" s="272">
        <v>0.00838238946147094</v>
      </c>
    </row>
    <row r="703" ht="17.25" spans="1:39">
      <c r="A703" s="282" t="s">
        <v>719</v>
      </c>
      <c r="B703" s="283" t="s">
        <v>3346</v>
      </c>
      <c r="C703" s="265" t="s">
        <v>932</v>
      </c>
      <c r="D703" s="283" t="s">
        <v>933</v>
      </c>
      <c r="E703" s="266">
        <v>3225</v>
      </c>
      <c r="F703" s="266">
        <v>62</v>
      </c>
      <c r="G703" s="266">
        <v>43</v>
      </c>
      <c r="H703" s="266">
        <v>1</v>
      </c>
      <c r="I703" s="266">
        <v>0</v>
      </c>
      <c r="J703" s="267">
        <v>3131</v>
      </c>
      <c r="K703" s="267">
        <v>53</v>
      </c>
      <c r="L703" s="267">
        <v>53</v>
      </c>
      <c r="M703" s="267">
        <v>16</v>
      </c>
      <c r="N703" s="267">
        <v>0</v>
      </c>
      <c r="O703" s="267">
        <v>2927</v>
      </c>
      <c r="P703" s="267">
        <v>50</v>
      </c>
      <c r="Q703" s="267">
        <v>50</v>
      </c>
      <c r="R703" s="267">
        <v>28</v>
      </c>
      <c r="S703" s="267">
        <v>0</v>
      </c>
      <c r="T703" s="268">
        <v>0.015</v>
      </c>
      <c r="U703" s="269">
        <v>93858</v>
      </c>
      <c r="V703" s="269">
        <v>1399</v>
      </c>
      <c r="W703" s="269">
        <v>1380</v>
      </c>
      <c r="X703" s="269">
        <v>8</v>
      </c>
      <c r="Y703" s="267">
        <v>1251</v>
      </c>
      <c r="Z703" s="270">
        <v>0.0148202603933602</v>
      </c>
      <c r="AA703" s="270">
        <v>0.0192248062015504</v>
      </c>
      <c r="AB703" s="270">
        <v>0.0169274992015331</v>
      </c>
      <c r="AC703" s="271">
        <v>0.017082336863683</v>
      </c>
      <c r="AD703" s="272">
        <v>0.00229730700001733</v>
      </c>
      <c r="AE703" s="273">
        <v>21425</v>
      </c>
      <c r="AF703" s="274">
        <v>333</v>
      </c>
      <c r="AG703" s="274">
        <v>6</v>
      </c>
      <c r="AH703" s="274">
        <v>23103</v>
      </c>
      <c r="AI703" s="274">
        <v>317</v>
      </c>
      <c r="AJ703" s="274">
        <v>0</v>
      </c>
      <c r="AK703" s="271">
        <v>0.0152625437572929</v>
      </c>
      <c r="AL703" s="271">
        <v>0.0137211617538848</v>
      </c>
      <c r="AM703" s="272">
        <v>0.00154138200340811</v>
      </c>
    </row>
    <row r="704" ht="17.25" spans="1:39">
      <c r="A704" s="282" t="s">
        <v>719</v>
      </c>
      <c r="B704" s="283" t="s">
        <v>3346</v>
      </c>
      <c r="C704" s="265" t="s">
        <v>934</v>
      </c>
      <c r="D704" s="283" t="s">
        <v>934</v>
      </c>
      <c r="E704" s="266">
        <v>4287</v>
      </c>
      <c r="F704" s="266">
        <v>139</v>
      </c>
      <c r="G704" s="266">
        <v>88</v>
      </c>
      <c r="H704" s="266">
        <v>0</v>
      </c>
      <c r="I704" s="266">
        <v>0</v>
      </c>
      <c r="J704" s="267">
        <v>4249</v>
      </c>
      <c r="K704" s="267">
        <v>74</v>
      </c>
      <c r="L704" s="267">
        <v>74</v>
      </c>
      <c r="M704" s="267">
        <v>10</v>
      </c>
      <c r="N704" s="267">
        <v>0</v>
      </c>
      <c r="O704" s="267">
        <v>3943</v>
      </c>
      <c r="P704" s="267">
        <v>90</v>
      </c>
      <c r="Q704" s="267">
        <v>90</v>
      </c>
      <c r="R704" s="267">
        <v>55</v>
      </c>
      <c r="S704" s="267">
        <v>0</v>
      </c>
      <c r="T704" s="268">
        <v>0.015</v>
      </c>
      <c r="U704" s="269">
        <v>128002</v>
      </c>
      <c r="V704" s="269">
        <v>3184</v>
      </c>
      <c r="W704" s="269">
        <v>3133</v>
      </c>
      <c r="X704" s="269">
        <v>1</v>
      </c>
      <c r="Y704" s="267">
        <v>2888</v>
      </c>
      <c r="Z704" s="270">
        <v>0.0248667989562663</v>
      </c>
      <c r="AA704" s="270">
        <v>0.0324236062514579</v>
      </c>
      <c r="AB704" s="270">
        <v>0.0174158625558955</v>
      </c>
      <c r="AC704" s="271">
        <v>0.0228252599543495</v>
      </c>
      <c r="AD704" s="272">
        <v>0.0150077436955624</v>
      </c>
      <c r="AE704" s="273">
        <v>28944</v>
      </c>
      <c r="AF704" s="274">
        <v>693</v>
      </c>
      <c r="AG704" s="274">
        <v>0</v>
      </c>
      <c r="AH704" s="274">
        <v>30598</v>
      </c>
      <c r="AI704" s="274">
        <v>766</v>
      </c>
      <c r="AJ704" s="274">
        <v>0</v>
      </c>
      <c r="AK704" s="271">
        <v>0.0239427860696517</v>
      </c>
      <c r="AL704" s="271">
        <v>0.0250343159683639</v>
      </c>
      <c r="AM704" s="272">
        <v>-0.00109152989871221</v>
      </c>
    </row>
    <row r="705" ht="17.25" spans="1:39">
      <c r="A705" s="282" t="s">
        <v>719</v>
      </c>
      <c r="B705" s="283" t="s">
        <v>3346</v>
      </c>
      <c r="C705" s="265" t="s">
        <v>935</v>
      </c>
      <c r="D705" s="283" t="s">
        <v>936</v>
      </c>
      <c r="E705" s="266">
        <v>3439</v>
      </c>
      <c r="F705" s="266">
        <v>64</v>
      </c>
      <c r="G705" s="266">
        <v>50</v>
      </c>
      <c r="H705" s="266">
        <v>2</v>
      </c>
      <c r="I705" s="266">
        <v>0</v>
      </c>
      <c r="J705" s="267">
        <v>3761</v>
      </c>
      <c r="K705" s="267">
        <v>49</v>
      </c>
      <c r="L705" s="267">
        <v>49</v>
      </c>
      <c r="M705" s="267">
        <v>10</v>
      </c>
      <c r="N705" s="267">
        <v>0</v>
      </c>
      <c r="O705" s="267">
        <v>3418</v>
      </c>
      <c r="P705" s="267">
        <v>59</v>
      </c>
      <c r="Q705" s="267">
        <v>59</v>
      </c>
      <c r="R705" s="267">
        <v>36</v>
      </c>
      <c r="S705" s="267">
        <v>0</v>
      </c>
      <c r="T705" s="268">
        <v>0.015</v>
      </c>
      <c r="U705" s="269">
        <v>107818</v>
      </c>
      <c r="V705" s="269">
        <v>1538</v>
      </c>
      <c r="W705" s="269">
        <v>1524</v>
      </c>
      <c r="X705" s="269">
        <v>1</v>
      </c>
      <c r="Y705" s="267">
        <v>1386</v>
      </c>
      <c r="Z705" s="270">
        <v>0.0142555046467195</v>
      </c>
      <c r="AA705" s="270">
        <v>0.0186100610642629</v>
      </c>
      <c r="AB705" s="270">
        <v>0.013028449880351</v>
      </c>
      <c r="AC705" s="271">
        <v>0.0172615564657695</v>
      </c>
      <c r="AD705" s="272">
        <v>0.0055816111839119</v>
      </c>
      <c r="AE705" s="273">
        <v>24926</v>
      </c>
      <c r="AF705" s="274">
        <v>390</v>
      </c>
      <c r="AG705" s="274">
        <v>0</v>
      </c>
      <c r="AH705" s="274">
        <v>26590</v>
      </c>
      <c r="AI705" s="274">
        <v>427</v>
      </c>
      <c r="AJ705" s="274">
        <v>1</v>
      </c>
      <c r="AK705" s="271">
        <v>0.0156463130867367</v>
      </c>
      <c r="AL705" s="271">
        <v>0.0160210605490786</v>
      </c>
      <c r="AM705" s="272">
        <v>-0.000374747462341861</v>
      </c>
    </row>
    <row r="706" ht="17.25" spans="1:39">
      <c r="A706" s="282" t="s">
        <v>719</v>
      </c>
      <c r="B706" s="283" t="s">
        <v>3346</v>
      </c>
      <c r="C706" s="265" t="s">
        <v>937</v>
      </c>
      <c r="D706" s="283" t="s">
        <v>937</v>
      </c>
      <c r="E706" s="266">
        <v>7224</v>
      </c>
      <c r="F706" s="266">
        <v>140</v>
      </c>
      <c r="G706" s="266">
        <v>92</v>
      </c>
      <c r="H706" s="266">
        <v>0</v>
      </c>
      <c r="I706" s="266">
        <v>0</v>
      </c>
      <c r="J706" s="267">
        <v>7535</v>
      </c>
      <c r="K706" s="267">
        <v>180</v>
      </c>
      <c r="L706" s="267">
        <v>180</v>
      </c>
      <c r="M706" s="267">
        <v>25</v>
      </c>
      <c r="N706" s="267">
        <v>0</v>
      </c>
      <c r="O706" s="267">
        <v>6950</v>
      </c>
      <c r="P706" s="267">
        <v>192</v>
      </c>
      <c r="Q706" s="267">
        <v>192</v>
      </c>
      <c r="R706" s="267">
        <v>61</v>
      </c>
      <c r="S706" s="267">
        <v>0</v>
      </c>
      <c r="T706" s="268">
        <v>0.015</v>
      </c>
      <c r="U706" s="269">
        <v>215960</v>
      </c>
      <c r="V706" s="269">
        <v>4732</v>
      </c>
      <c r="W706" s="269">
        <v>4683</v>
      </c>
      <c r="X706" s="269">
        <v>5</v>
      </c>
      <c r="Y706" s="267">
        <v>4213</v>
      </c>
      <c r="Z706" s="270">
        <v>0.0218883126504908</v>
      </c>
      <c r="AA706" s="270">
        <v>0.0193798449612403</v>
      </c>
      <c r="AB706" s="270">
        <v>0.0238885202388852</v>
      </c>
      <c r="AC706" s="271">
        <v>0.0276258992805755</v>
      </c>
      <c r="AD706" s="272">
        <v>-0.00450867527764489</v>
      </c>
      <c r="AE706" s="273">
        <v>50418</v>
      </c>
      <c r="AF706" s="274">
        <v>1119</v>
      </c>
      <c r="AG706" s="274">
        <v>2</v>
      </c>
      <c r="AH706" s="274">
        <v>52837</v>
      </c>
      <c r="AI706" s="274">
        <v>1192</v>
      </c>
      <c r="AJ706" s="274">
        <v>0</v>
      </c>
      <c r="AK706" s="271">
        <v>0.0221547859891309</v>
      </c>
      <c r="AL706" s="271">
        <v>0.0225599485209228</v>
      </c>
      <c r="AM706" s="272">
        <v>-0.000405162531791972</v>
      </c>
    </row>
    <row r="707" ht="17.25" spans="1:39">
      <c r="A707" s="282" t="s">
        <v>719</v>
      </c>
      <c r="B707" s="283" t="s">
        <v>3346</v>
      </c>
      <c r="C707" s="265" t="s">
        <v>938</v>
      </c>
      <c r="D707" s="283" t="s">
        <v>938</v>
      </c>
      <c r="E707" s="266">
        <v>2529</v>
      </c>
      <c r="F707" s="266">
        <v>33</v>
      </c>
      <c r="G707" s="266">
        <v>27</v>
      </c>
      <c r="H707" s="266">
        <v>0</v>
      </c>
      <c r="I707" s="266">
        <v>0</v>
      </c>
      <c r="J707" s="267">
        <v>2616</v>
      </c>
      <c r="K707" s="267">
        <v>35</v>
      </c>
      <c r="L707" s="267">
        <v>35</v>
      </c>
      <c r="M707" s="267">
        <v>2</v>
      </c>
      <c r="N707" s="267">
        <v>0</v>
      </c>
      <c r="O707" s="267">
        <v>2567</v>
      </c>
      <c r="P707" s="267">
        <v>37</v>
      </c>
      <c r="Q707" s="267">
        <v>37</v>
      </c>
      <c r="R707" s="267">
        <v>14</v>
      </c>
      <c r="S707" s="267">
        <v>0</v>
      </c>
      <c r="T707" s="268">
        <v>0.015</v>
      </c>
      <c r="U707" s="269">
        <v>80707</v>
      </c>
      <c r="V707" s="269">
        <v>1200</v>
      </c>
      <c r="W707" s="269">
        <v>1194</v>
      </c>
      <c r="X707" s="269">
        <v>1</v>
      </c>
      <c r="Y707" s="267">
        <v>1087</v>
      </c>
      <c r="Z707" s="270">
        <v>0.0148562082595066</v>
      </c>
      <c r="AA707" s="270">
        <v>0.0130486358244365</v>
      </c>
      <c r="AB707" s="270">
        <v>0.0133792048929664</v>
      </c>
      <c r="AC707" s="271">
        <v>0.0144137125048695</v>
      </c>
      <c r="AD707" s="272">
        <v>-0.000330569068529825</v>
      </c>
      <c r="AE707" s="273">
        <v>18261</v>
      </c>
      <c r="AF707" s="274">
        <v>279</v>
      </c>
      <c r="AG707" s="274">
        <v>0</v>
      </c>
      <c r="AH707" s="274">
        <v>19599</v>
      </c>
      <c r="AI707" s="274">
        <v>333</v>
      </c>
      <c r="AJ707" s="274">
        <v>1</v>
      </c>
      <c r="AK707" s="271">
        <v>0.0152784622966979</v>
      </c>
      <c r="AL707" s="271">
        <v>0.0169396397775397</v>
      </c>
      <c r="AM707" s="272">
        <v>-0.00166117748084179</v>
      </c>
    </row>
    <row r="708" ht="17.25" spans="1:39">
      <c r="A708" s="282" t="s">
        <v>719</v>
      </c>
      <c r="B708" s="283" t="s">
        <v>3346</v>
      </c>
      <c r="C708" s="265" t="s">
        <v>939</v>
      </c>
      <c r="D708" s="283" t="s">
        <v>940</v>
      </c>
      <c r="E708" s="266">
        <v>3669</v>
      </c>
      <c r="F708" s="266">
        <v>52</v>
      </c>
      <c r="G708" s="266">
        <v>42</v>
      </c>
      <c r="H708" s="266">
        <v>0</v>
      </c>
      <c r="I708" s="266">
        <v>0</v>
      </c>
      <c r="J708" s="267">
        <v>3609</v>
      </c>
      <c r="K708" s="267">
        <v>60</v>
      </c>
      <c r="L708" s="267">
        <v>60</v>
      </c>
      <c r="M708" s="267">
        <v>6</v>
      </c>
      <c r="N708" s="267">
        <v>0</v>
      </c>
      <c r="O708" s="267">
        <v>3343</v>
      </c>
      <c r="P708" s="267">
        <v>63</v>
      </c>
      <c r="Q708" s="267">
        <v>63</v>
      </c>
      <c r="R708" s="267">
        <v>46</v>
      </c>
      <c r="S708" s="267">
        <v>0</v>
      </c>
      <c r="T708" s="268">
        <v>0.015</v>
      </c>
      <c r="U708" s="269">
        <v>118132</v>
      </c>
      <c r="V708" s="269">
        <v>1791</v>
      </c>
      <c r="W708" s="269">
        <v>1779</v>
      </c>
      <c r="X708" s="269">
        <v>8</v>
      </c>
      <c r="Y708" s="267">
        <v>1632</v>
      </c>
      <c r="Z708" s="270">
        <v>0.0150932854772627</v>
      </c>
      <c r="AA708" s="270">
        <v>0.0141727991278277</v>
      </c>
      <c r="AB708" s="270">
        <v>0.0166251039068994</v>
      </c>
      <c r="AC708" s="271">
        <v>0.0188453484893808</v>
      </c>
      <c r="AD708" s="272">
        <v>-0.00245230477907167</v>
      </c>
      <c r="AE708" s="273">
        <v>25425</v>
      </c>
      <c r="AF708" s="274">
        <v>430</v>
      </c>
      <c r="AG708" s="274">
        <v>0</v>
      </c>
      <c r="AH708" s="274">
        <v>28136</v>
      </c>
      <c r="AI708" s="274">
        <v>365</v>
      </c>
      <c r="AJ708" s="274">
        <v>1</v>
      </c>
      <c r="AK708" s="271">
        <v>0.0169124877089479</v>
      </c>
      <c r="AL708" s="271">
        <v>0.0129371623542792</v>
      </c>
      <c r="AM708" s="272">
        <v>0.00397532535466867</v>
      </c>
    </row>
    <row r="709" ht="17.25" spans="1:39">
      <c r="A709" s="282" t="s">
        <v>719</v>
      </c>
      <c r="B709" s="283" t="s">
        <v>3346</v>
      </c>
      <c r="C709" s="265" t="s">
        <v>941</v>
      </c>
      <c r="D709" s="283" t="s">
        <v>941</v>
      </c>
      <c r="E709" s="266">
        <v>1751</v>
      </c>
      <c r="F709" s="266">
        <v>60</v>
      </c>
      <c r="G709" s="266">
        <v>47</v>
      </c>
      <c r="H709" s="266">
        <v>0</v>
      </c>
      <c r="I709" s="266">
        <v>0</v>
      </c>
      <c r="J709" s="267">
        <v>1940</v>
      </c>
      <c r="K709" s="267">
        <v>0</v>
      </c>
      <c r="L709" s="267">
        <v>0</v>
      </c>
      <c r="M709" s="267">
        <v>0</v>
      </c>
      <c r="N709" s="267">
        <v>0</v>
      </c>
      <c r="O709" s="267">
        <v>1886</v>
      </c>
      <c r="P709" s="267">
        <v>31</v>
      </c>
      <c r="Q709" s="267">
        <v>31</v>
      </c>
      <c r="R709" s="267">
        <v>16</v>
      </c>
      <c r="S709" s="267">
        <v>0</v>
      </c>
      <c r="T709" s="268">
        <v>0.015</v>
      </c>
      <c r="U709" s="269">
        <v>57602</v>
      </c>
      <c r="V709" s="269">
        <v>935</v>
      </c>
      <c r="W709" s="269">
        <v>922</v>
      </c>
      <c r="X709" s="269">
        <v>1</v>
      </c>
      <c r="Y709" s="267">
        <v>851</v>
      </c>
      <c r="Z709" s="270">
        <v>0.0162147147668484</v>
      </c>
      <c r="AA709" s="270">
        <v>0.0342661336379212</v>
      </c>
      <c r="AB709" s="270">
        <v>0</v>
      </c>
      <c r="AC709" s="271">
        <v>0.0164369034994698</v>
      </c>
      <c r="AD709" s="272">
        <v>0.0342661336379212</v>
      </c>
      <c r="AE709" s="273">
        <v>13286</v>
      </c>
      <c r="AF709" s="274">
        <v>197</v>
      </c>
      <c r="AG709" s="274">
        <v>0</v>
      </c>
      <c r="AH709" s="274">
        <v>13824</v>
      </c>
      <c r="AI709" s="274">
        <v>245</v>
      </c>
      <c r="AJ709" s="274">
        <v>0</v>
      </c>
      <c r="AK709" s="271">
        <v>0.0148276381153093</v>
      </c>
      <c r="AL709" s="271">
        <v>0.0177228009259259</v>
      </c>
      <c r="AM709" s="272">
        <v>-0.00289516281061658</v>
      </c>
    </row>
    <row r="710" ht="17.25" spans="1:39">
      <c r="A710" s="282" t="s">
        <v>719</v>
      </c>
      <c r="B710" s="283" t="s">
        <v>3346</v>
      </c>
      <c r="C710" s="265" t="s">
        <v>942</v>
      </c>
      <c r="D710" s="283" t="s">
        <v>943</v>
      </c>
      <c r="E710" s="266">
        <v>4941</v>
      </c>
      <c r="F710" s="266">
        <v>83</v>
      </c>
      <c r="G710" s="266">
        <v>60</v>
      </c>
      <c r="H710" s="266">
        <v>0</v>
      </c>
      <c r="I710" s="266">
        <v>0</v>
      </c>
      <c r="J710" s="267">
        <v>5295</v>
      </c>
      <c r="K710" s="267">
        <v>107</v>
      </c>
      <c r="L710" s="267">
        <v>106</v>
      </c>
      <c r="M710" s="267">
        <v>20</v>
      </c>
      <c r="N710" s="267">
        <v>0</v>
      </c>
      <c r="O710" s="267">
        <v>4888</v>
      </c>
      <c r="P710" s="267">
        <v>115</v>
      </c>
      <c r="Q710" s="267">
        <v>114</v>
      </c>
      <c r="R710" s="267">
        <v>51</v>
      </c>
      <c r="S710" s="267">
        <v>0</v>
      </c>
      <c r="T710" s="268">
        <v>0.015</v>
      </c>
      <c r="U710" s="269">
        <v>151928</v>
      </c>
      <c r="V710" s="269">
        <v>3594</v>
      </c>
      <c r="W710" s="269">
        <v>3568</v>
      </c>
      <c r="X710" s="269">
        <v>3</v>
      </c>
      <c r="Y710" s="267">
        <v>3296</v>
      </c>
      <c r="Z710" s="270">
        <v>0.0236361960928861</v>
      </c>
      <c r="AA710" s="270">
        <v>0.0167982189840113</v>
      </c>
      <c r="AB710" s="270">
        <v>0.0202077431539188</v>
      </c>
      <c r="AC710" s="271">
        <v>0.0235270049099836</v>
      </c>
      <c r="AD710" s="272">
        <v>-0.00340952416990746</v>
      </c>
      <c r="AE710" s="273">
        <v>34455</v>
      </c>
      <c r="AF710" s="274">
        <v>831</v>
      </c>
      <c r="AG710" s="274">
        <v>0</v>
      </c>
      <c r="AH710" s="274">
        <v>35601</v>
      </c>
      <c r="AI710" s="274">
        <v>845</v>
      </c>
      <c r="AJ710" s="274">
        <v>3</v>
      </c>
      <c r="AK710" s="271">
        <v>0.0241184153243361</v>
      </c>
      <c r="AL710" s="271">
        <v>0.0236510210387349</v>
      </c>
      <c r="AM710" s="272">
        <v>0.000467394285601223</v>
      </c>
    </row>
    <row r="711" ht="17.25" spans="1:39">
      <c r="A711" s="282" t="s">
        <v>719</v>
      </c>
      <c r="B711" s="283" t="s">
        <v>3346</v>
      </c>
      <c r="C711" s="265" t="s">
        <v>944</v>
      </c>
      <c r="D711" s="283" t="s">
        <v>945</v>
      </c>
      <c r="E711" s="266">
        <v>2791</v>
      </c>
      <c r="F711" s="266">
        <v>32</v>
      </c>
      <c r="G711" s="266">
        <v>25</v>
      </c>
      <c r="H711" s="266">
        <v>0</v>
      </c>
      <c r="I711" s="266">
        <v>0</v>
      </c>
      <c r="J711" s="267">
        <v>2767</v>
      </c>
      <c r="K711" s="267">
        <v>35</v>
      </c>
      <c r="L711" s="267">
        <v>35</v>
      </c>
      <c r="M711" s="267">
        <v>3</v>
      </c>
      <c r="N711" s="267">
        <v>0</v>
      </c>
      <c r="O711" s="267">
        <v>2574</v>
      </c>
      <c r="P711" s="267">
        <v>51</v>
      </c>
      <c r="Q711" s="267">
        <v>51</v>
      </c>
      <c r="R711" s="267">
        <v>9</v>
      </c>
      <c r="S711" s="267">
        <v>0</v>
      </c>
      <c r="T711" s="268">
        <v>0.015</v>
      </c>
      <c r="U711" s="269">
        <v>81604</v>
      </c>
      <c r="V711" s="269">
        <v>1079</v>
      </c>
      <c r="W711" s="269">
        <v>1071</v>
      </c>
      <c r="X711" s="269">
        <v>0</v>
      </c>
      <c r="Y711" s="267">
        <v>961</v>
      </c>
      <c r="Z711" s="270">
        <v>0.0132223910592618</v>
      </c>
      <c r="AA711" s="270">
        <v>0.0114654245790039</v>
      </c>
      <c r="AB711" s="270">
        <v>0.0126490784242862</v>
      </c>
      <c r="AC711" s="271">
        <v>0.0198135198135198</v>
      </c>
      <c r="AD711" s="272">
        <v>-0.00118365384528229</v>
      </c>
      <c r="AE711" s="273">
        <v>19030</v>
      </c>
      <c r="AF711" s="274">
        <v>248</v>
      </c>
      <c r="AG711" s="274">
        <v>0</v>
      </c>
      <c r="AH711" s="274">
        <v>20272</v>
      </c>
      <c r="AI711" s="274">
        <v>266</v>
      </c>
      <c r="AJ711" s="274">
        <v>0</v>
      </c>
      <c r="AK711" s="271">
        <v>0.0130320546505518</v>
      </c>
      <c r="AL711" s="271">
        <v>0.013121546961326</v>
      </c>
      <c r="AM711" s="272">
        <v>-8.94923107742068e-5</v>
      </c>
    </row>
    <row r="712" ht="17.25" spans="1:39">
      <c r="A712" s="282" t="s">
        <v>719</v>
      </c>
      <c r="B712" s="283" t="s">
        <v>3346</v>
      </c>
      <c r="C712" s="265" t="s">
        <v>946</v>
      </c>
      <c r="D712" s="283" t="s">
        <v>946</v>
      </c>
      <c r="E712" s="266">
        <v>2176</v>
      </c>
      <c r="F712" s="266">
        <v>38</v>
      </c>
      <c r="G712" s="266">
        <v>34</v>
      </c>
      <c r="H712" s="266">
        <v>0</v>
      </c>
      <c r="I712" s="266">
        <v>0</v>
      </c>
      <c r="J712" s="267">
        <v>2330</v>
      </c>
      <c r="K712" s="267">
        <v>21</v>
      </c>
      <c r="L712" s="267">
        <v>21</v>
      </c>
      <c r="M712" s="267">
        <v>1</v>
      </c>
      <c r="N712" s="267">
        <v>0</v>
      </c>
      <c r="O712" s="267">
        <v>2161</v>
      </c>
      <c r="P712" s="267">
        <v>54</v>
      </c>
      <c r="Q712" s="267">
        <v>54</v>
      </c>
      <c r="R712" s="267">
        <v>25</v>
      </c>
      <c r="S712" s="267">
        <v>0</v>
      </c>
      <c r="T712" s="268">
        <v>0.015</v>
      </c>
      <c r="U712" s="269">
        <v>69266</v>
      </c>
      <c r="V712" s="269">
        <v>1116</v>
      </c>
      <c r="W712" s="269">
        <v>1111</v>
      </c>
      <c r="X712" s="269">
        <v>2</v>
      </c>
      <c r="Y712" s="267">
        <v>1001</v>
      </c>
      <c r="Z712" s="270">
        <v>0.0160829266884186</v>
      </c>
      <c r="AA712" s="270">
        <v>0.0174632352941176</v>
      </c>
      <c r="AB712" s="270">
        <v>0.00901287553648069</v>
      </c>
      <c r="AC712" s="271">
        <v>0.024988431281814</v>
      </c>
      <c r="AD712" s="272">
        <v>0.00845035975763696</v>
      </c>
      <c r="AE712" s="273">
        <v>15700</v>
      </c>
      <c r="AF712" s="274">
        <v>276</v>
      </c>
      <c r="AG712" s="274">
        <v>0</v>
      </c>
      <c r="AH712" s="274">
        <v>16798</v>
      </c>
      <c r="AI712" s="274">
        <v>312</v>
      </c>
      <c r="AJ712" s="274">
        <v>0</v>
      </c>
      <c r="AK712" s="271">
        <v>0.0175796178343949</v>
      </c>
      <c r="AL712" s="271">
        <v>0.0185736397190142</v>
      </c>
      <c r="AM712" s="272">
        <v>-0.000994021884619261</v>
      </c>
    </row>
    <row r="713" ht="17.25" spans="1:39">
      <c r="A713" s="282" t="s">
        <v>719</v>
      </c>
      <c r="B713" s="283" t="s">
        <v>3346</v>
      </c>
      <c r="C713" s="265" t="s">
        <v>947</v>
      </c>
      <c r="D713" s="283" t="s">
        <v>947</v>
      </c>
      <c r="E713" s="266">
        <v>3391</v>
      </c>
      <c r="F713" s="266">
        <v>70</v>
      </c>
      <c r="G713" s="266">
        <v>56</v>
      </c>
      <c r="H713" s="266">
        <v>10</v>
      </c>
      <c r="I713" s="266">
        <v>0</v>
      </c>
      <c r="J713" s="267">
        <v>3420</v>
      </c>
      <c r="K713" s="267">
        <v>57</v>
      </c>
      <c r="L713" s="267">
        <v>57</v>
      </c>
      <c r="M713" s="267">
        <v>7</v>
      </c>
      <c r="N713" s="267">
        <v>0</v>
      </c>
      <c r="O713" s="267">
        <v>3029</v>
      </c>
      <c r="P713" s="267">
        <v>59</v>
      </c>
      <c r="Q713" s="267">
        <v>59</v>
      </c>
      <c r="R713" s="267">
        <v>44</v>
      </c>
      <c r="S713" s="267">
        <v>0</v>
      </c>
      <c r="T713" s="268">
        <v>0.015</v>
      </c>
      <c r="U713" s="269">
        <v>99660</v>
      </c>
      <c r="V713" s="269">
        <v>1831</v>
      </c>
      <c r="W713" s="269">
        <v>1816</v>
      </c>
      <c r="X713" s="269">
        <v>1</v>
      </c>
      <c r="Y713" s="267">
        <v>1684</v>
      </c>
      <c r="Z713" s="270">
        <v>0.018362432269717</v>
      </c>
      <c r="AA713" s="270">
        <v>0.0206428782070186</v>
      </c>
      <c r="AB713" s="270">
        <v>0.0166666666666667</v>
      </c>
      <c r="AC713" s="271">
        <v>0.0194783757015517</v>
      </c>
      <c r="AD713" s="272">
        <v>0.00397621154035191</v>
      </c>
      <c r="AE713" s="273">
        <v>22883</v>
      </c>
      <c r="AF713" s="274">
        <v>438</v>
      </c>
      <c r="AG713" s="274">
        <v>0</v>
      </c>
      <c r="AH713" s="274">
        <v>24533</v>
      </c>
      <c r="AI713" s="274">
        <v>483</v>
      </c>
      <c r="AJ713" s="274">
        <v>0</v>
      </c>
      <c r="AK713" s="271">
        <v>0.0191408469169252</v>
      </c>
      <c r="AL713" s="271">
        <v>0.019687767496841</v>
      </c>
      <c r="AM713" s="272">
        <v>-0.000546920579915761</v>
      </c>
    </row>
    <row r="714" ht="17.25" spans="1:39">
      <c r="A714" s="282" t="s">
        <v>719</v>
      </c>
      <c r="B714" s="283" t="s">
        <v>3346</v>
      </c>
      <c r="C714" s="265" t="s">
        <v>948</v>
      </c>
      <c r="D714" s="283" t="s">
        <v>948</v>
      </c>
      <c r="E714" s="266">
        <v>4038</v>
      </c>
      <c r="F714" s="266">
        <v>39</v>
      </c>
      <c r="G714" s="266">
        <v>35</v>
      </c>
      <c r="H714" s="266">
        <v>0</v>
      </c>
      <c r="I714" s="266">
        <v>0</v>
      </c>
      <c r="J714" s="267">
        <v>4294</v>
      </c>
      <c r="K714" s="267">
        <v>53</v>
      </c>
      <c r="L714" s="267">
        <v>53</v>
      </c>
      <c r="M714" s="267">
        <v>8</v>
      </c>
      <c r="N714" s="267">
        <v>0</v>
      </c>
      <c r="O714" s="267">
        <v>3617</v>
      </c>
      <c r="P714" s="267">
        <v>34</v>
      </c>
      <c r="Q714" s="267">
        <v>34</v>
      </c>
      <c r="R714" s="267">
        <v>20</v>
      </c>
      <c r="S714" s="267">
        <v>0</v>
      </c>
      <c r="T714" s="268">
        <v>0.015</v>
      </c>
      <c r="U714" s="269">
        <v>118194</v>
      </c>
      <c r="V714" s="269">
        <v>1269</v>
      </c>
      <c r="W714" s="269">
        <v>1264</v>
      </c>
      <c r="X714" s="269">
        <v>2</v>
      </c>
      <c r="Y714" s="267">
        <v>1149</v>
      </c>
      <c r="Z714" s="270">
        <v>0.0107196642807588</v>
      </c>
      <c r="AA714" s="270">
        <v>0.00965824665676077</v>
      </c>
      <c r="AB714" s="270">
        <v>0.012342803912436</v>
      </c>
      <c r="AC714" s="271">
        <v>0.00940005529444291</v>
      </c>
      <c r="AD714" s="272">
        <v>-0.00268455725567518</v>
      </c>
      <c r="AE714" s="273">
        <v>27983</v>
      </c>
      <c r="AF714" s="274">
        <v>334</v>
      </c>
      <c r="AG714" s="274">
        <v>0</v>
      </c>
      <c r="AH714" s="274">
        <v>29372</v>
      </c>
      <c r="AI714" s="274">
        <v>326</v>
      </c>
      <c r="AJ714" s="274">
        <v>1</v>
      </c>
      <c r="AK714" s="271">
        <v>0.0119358181753207</v>
      </c>
      <c r="AL714" s="271">
        <v>0.0110649598256843</v>
      </c>
      <c r="AM714" s="272">
        <v>0.000870858349636405</v>
      </c>
    </row>
    <row r="715" ht="17.25" spans="1:39">
      <c r="A715" s="282" t="s">
        <v>719</v>
      </c>
      <c r="B715" s="283" t="s">
        <v>3346</v>
      </c>
      <c r="C715" s="265" t="s">
        <v>949</v>
      </c>
      <c r="D715" s="283" t="s">
        <v>949</v>
      </c>
      <c r="E715" s="266">
        <v>2692</v>
      </c>
      <c r="F715" s="266">
        <v>24</v>
      </c>
      <c r="G715" s="266">
        <v>18</v>
      </c>
      <c r="H715" s="266">
        <v>0</v>
      </c>
      <c r="I715" s="266">
        <v>0</v>
      </c>
      <c r="J715" s="267">
        <v>2779</v>
      </c>
      <c r="K715" s="267">
        <v>19</v>
      </c>
      <c r="L715" s="267">
        <v>19</v>
      </c>
      <c r="M715" s="267">
        <v>5</v>
      </c>
      <c r="N715" s="267">
        <v>0</v>
      </c>
      <c r="O715" s="267">
        <v>2502</v>
      </c>
      <c r="P715" s="267">
        <v>29</v>
      </c>
      <c r="Q715" s="267">
        <v>29</v>
      </c>
      <c r="R715" s="267">
        <v>22</v>
      </c>
      <c r="S715" s="267">
        <v>0</v>
      </c>
      <c r="T715" s="268">
        <v>0.015</v>
      </c>
      <c r="U715" s="269">
        <v>78830</v>
      </c>
      <c r="V715" s="269">
        <v>785</v>
      </c>
      <c r="W715" s="269">
        <v>779</v>
      </c>
      <c r="X715" s="269">
        <v>0</v>
      </c>
      <c r="Y715" s="267">
        <v>724</v>
      </c>
      <c r="Z715" s="270">
        <v>0.00995813776481035</v>
      </c>
      <c r="AA715" s="270">
        <v>0.00891530460624071</v>
      </c>
      <c r="AB715" s="270">
        <v>0.0068369917236416</v>
      </c>
      <c r="AC715" s="271">
        <v>0.0115907274180655</v>
      </c>
      <c r="AD715" s="272">
        <v>0.00207831288259912</v>
      </c>
      <c r="AE715" s="273">
        <v>18416</v>
      </c>
      <c r="AF715" s="274">
        <v>181</v>
      </c>
      <c r="AG715" s="274">
        <v>0</v>
      </c>
      <c r="AH715" s="274">
        <v>19797</v>
      </c>
      <c r="AI715" s="274">
        <v>171</v>
      </c>
      <c r="AJ715" s="274">
        <v>0</v>
      </c>
      <c r="AK715" s="271">
        <v>0.00982841007819287</v>
      </c>
      <c r="AL715" s="271">
        <v>0.00863767237460221</v>
      </c>
      <c r="AM715" s="272">
        <v>0.00119073770359066</v>
      </c>
    </row>
    <row r="716" ht="17.25" spans="1:39">
      <c r="A716" s="282" t="s">
        <v>719</v>
      </c>
      <c r="B716" s="283" t="s">
        <v>3346</v>
      </c>
      <c r="C716" s="265" t="s">
        <v>950</v>
      </c>
      <c r="D716" s="283" t="s">
        <v>950</v>
      </c>
      <c r="E716" s="266">
        <v>3850</v>
      </c>
      <c r="F716" s="266">
        <v>43</v>
      </c>
      <c r="G716" s="266">
        <v>32</v>
      </c>
      <c r="H716" s="266">
        <v>2</v>
      </c>
      <c r="I716" s="266">
        <v>0</v>
      </c>
      <c r="J716" s="267">
        <v>4266</v>
      </c>
      <c r="K716" s="267">
        <v>29</v>
      </c>
      <c r="L716" s="267">
        <v>29</v>
      </c>
      <c r="M716" s="267">
        <v>5</v>
      </c>
      <c r="N716" s="267">
        <v>0</v>
      </c>
      <c r="O716" s="267">
        <v>3939</v>
      </c>
      <c r="P716" s="267">
        <v>33</v>
      </c>
      <c r="Q716" s="267">
        <v>33</v>
      </c>
      <c r="R716" s="267">
        <v>13</v>
      </c>
      <c r="S716" s="267">
        <v>0</v>
      </c>
      <c r="T716" s="268">
        <v>0.015</v>
      </c>
      <c r="U716" s="269">
        <v>119811</v>
      </c>
      <c r="V716" s="269">
        <v>908</v>
      </c>
      <c r="W716" s="269">
        <v>897</v>
      </c>
      <c r="X716" s="269">
        <v>1</v>
      </c>
      <c r="Y716" s="267">
        <v>805</v>
      </c>
      <c r="Z716" s="270">
        <v>0.00757025648730083</v>
      </c>
      <c r="AA716" s="270">
        <v>0.0111688311688312</v>
      </c>
      <c r="AB716" s="270">
        <v>0.00679793717768401</v>
      </c>
      <c r="AC716" s="271">
        <v>0.00837776085300838</v>
      </c>
      <c r="AD716" s="272">
        <v>0.00437089399114716</v>
      </c>
      <c r="AE716" s="273">
        <v>28083</v>
      </c>
      <c r="AF716" s="274">
        <v>222</v>
      </c>
      <c r="AG716" s="274">
        <v>1</v>
      </c>
      <c r="AH716" s="274">
        <v>29113</v>
      </c>
      <c r="AI716" s="274">
        <v>241</v>
      </c>
      <c r="AJ716" s="274">
        <v>0</v>
      </c>
      <c r="AK716" s="271">
        <v>0.00786952960866004</v>
      </c>
      <c r="AL716" s="271">
        <v>0.00827808882629753</v>
      </c>
      <c r="AM716" s="272">
        <v>-0.000408559217637487</v>
      </c>
    </row>
    <row r="717" ht="17.25" spans="1:39">
      <c r="A717" s="282" t="s">
        <v>719</v>
      </c>
      <c r="B717" s="283" t="s">
        <v>3346</v>
      </c>
      <c r="C717" s="265" t="s">
        <v>951</v>
      </c>
      <c r="D717" s="283" t="s">
        <v>951</v>
      </c>
      <c r="E717" s="266">
        <v>1480</v>
      </c>
      <c r="F717" s="266">
        <v>22</v>
      </c>
      <c r="G717" s="266">
        <v>16</v>
      </c>
      <c r="H717" s="266">
        <v>0</v>
      </c>
      <c r="I717" s="266">
        <v>0</v>
      </c>
      <c r="J717" s="267">
        <v>1683</v>
      </c>
      <c r="K717" s="267">
        <v>17</v>
      </c>
      <c r="L717" s="267">
        <v>17</v>
      </c>
      <c r="M717" s="267">
        <v>0</v>
      </c>
      <c r="N717" s="267">
        <v>0</v>
      </c>
      <c r="O717" s="267">
        <v>1632</v>
      </c>
      <c r="P717" s="267">
        <v>33</v>
      </c>
      <c r="Q717" s="267">
        <v>33</v>
      </c>
      <c r="R717" s="267">
        <v>22</v>
      </c>
      <c r="S717" s="267">
        <v>0</v>
      </c>
      <c r="T717" s="268">
        <v>0.015</v>
      </c>
      <c r="U717" s="269">
        <v>50088</v>
      </c>
      <c r="V717" s="269">
        <v>608</v>
      </c>
      <c r="W717" s="269">
        <v>602</v>
      </c>
      <c r="X717" s="269">
        <v>0</v>
      </c>
      <c r="Y717" s="267">
        <v>548</v>
      </c>
      <c r="Z717" s="270">
        <v>0.0121386360006389</v>
      </c>
      <c r="AA717" s="270">
        <v>0.0148648648648649</v>
      </c>
      <c r="AB717" s="270">
        <v>0.0101010101010101</v>
      </c>
      <c r="AC717" s="271">
        <v>0.0202205882352941</v>
      </c>
      <c r="AD717" s="272">
        <v>0.00476385476385476</v>
      </c>
      <c r="AE717" s="273">
        <v>11561</v>
      </c>
      <c r="AF717" s="274">
        <v>135</v>
      </c>
      <c r="AG717" s="274">
        <v>0</v>
      </c>
      <c r="AH717" s="274">
        <v>12363</v>
      </c>
      <c r="AI717" s="274">
        <v>162</v>
      </c>
      <c r="AJ717" s="274">
        <v>0</v>
      </c>
      <c r="AK717" s="271">
        <v>0.0116771905544503</v>
      </c>
      <c r="AL717" s="271">
        <v>0.0131036156272749</v>
      </c>
      <c r="AM717" s="272">
        <v>-0.00142642507282463</v>
      </c>
    </row>
    <row r="718" ht="17.25" spans="1:39">
      <c r="A718" s="282" t="s">
        <v>719</v>
      </c>
      <c r="B718" s="283" t="s">
        <v>3346</v>
      </c>
      <c r="C718" s="265" t="s">
        <v>952</v>
      </c>
      <c r="D718" s="283" t="s">
        <v>952</v>
      </c>
      <c r="E718" s="266">
        <v>3169</v>
      </c>
      <c r="F718" s="266">
        <v>39</v>
      </c>
      <c r="G718" s="266">
        <v>30</v>
      </c>
      <c r="H718" s="266">
        <v>0</v>
      </c>
      <c r="I718" s="266">
        <v>0</v>
      </c>
      <c r="J718" s="267">
        <v>3195</v>
      </c>
      <c r="K718" s="267">
        <v>45</v>
      </c>
      <c r="L718" s="267">
        <v>45</v>
      </c>
      <c r="M718" s="267">
        <v>9</v>
      </c>
      <c r="N718" s="267">
        <v>0</v>
      </c>
      <c r="O718" s="267">
        <v>2863</v>
      </c>
      <c r="P718" s="267">
        <v>43</v>
      </c>
      <c r="Q718" s="267">
        <v>43</v>
      </c>
      <c r="R718" s="267">
        <v>26</v>
      </c>
      <c r="S718" s="267">
        <v>0</v>
      </c>
      <c r="T718" s="268">
        <v>0.015</v>
      </c>
      <c r="U718" s="269">
        <v>91581</v>
      </c>
      <c r="V718" s="269">
        <v>1072</v>
      </c>
      <c r="W718" s="269">
        <v>1063</v>
      </c>
      <c r="X718" s="269">
        <v>0</v>
      </c>
      <c r="Y718" s="267">
        <v>972</v>
      </c>
      <c r="Z718" s="270">
        <v>0.0117054847621231</v>
      </c>
      <c r="AA718" s="270">
        <v>0.0123067213632061</v>
      </c>
      <c r="AB718" s="270">
        <v>0.0140845070422535</v>
      </c>
      <c r="AC718" s="271">
        <v>0.0150192106182326</v>
      </c>
      <c r="AD718" s="272">
        <v>-0.00177778567904746</v>
      </c>
      <c r="AE718" s="273">
        <v>21353</v>
      </c>
      <c r="AF718" s="274">
        <v>273</v>
      </c>
      <c r="AG718" s="274">
        <v>0</v>
      </c>
      <c r="AH718" s="274">
        <v>22104</v>
      </c>
      <c r="AI718" s="274">
        <v>258</v>
      </c>
      <c r="AJ718" s="274">
        <v>0</v>
      </c>
      <c r="AK718" s="271">
        <v>0.012785088746312</v>
      </c>
      <c r="AL718" s="271">
        <v>0.011672095548317</v>
      </c>
      <c r="AM718" s="272">
        <v>0.00111299319799495</v>
      </c>
    </row>
    <row r="719" ht="17.25" spans="1:39">
      <c r="A719" s="282" t="s">
        <v>719</v>
      </c>
      <c r="B719" s="283" t="s">
        <v>3346</v>
      </c>
      <c r="C719" s="265" t="s">
        <v>953</v>
      </c>
      <c r="D719" s="283" t="s">
        <v>953</v>
      </c>
      <c r="E719" s="266">
        <v>4688</v>
      </c>
      <c r="F719" s="266">
        <v>96</v>
      </c>
      <c r="G719" s="266">
        <v>68</v>
      </c>
      <c r="H719" s="266">
        <v>0</v>
      </c>
      <c r="I719" s="266">
        <v>0</v>
      </c>
      <c r="J719" s="267">
        <v>5175</v>
      </c>
      <c r="K719" s="267">
        <v>59</v>
      </c>
      <c r="L719" s="267">
        <v>59</v>
      </c>
      <c r="M719" s="267">
        <v>6</v>
      </c>
      <c r="N719" s="267">
        <v>0</v>
      </c>
      <c r="O719" s="267">
        <v>4437</v>
      </c>
      <c r="P719" s="267">
        <v>93</v>
      </c>
      <c r="Q719" s="267">
        <v>93</v>
      </c>
      <c r="R719" s="267">
        <v>42</v>
      </c>
      <c r="S719" s="267">
        <v>0</v>
      </c>
      <c r="T719" s="268">
        <v>0.015</v>
      </c>
      <c r="U719" s="269">
        <v>143209</v>
      </c>
      <c r="V719" s="269">
        <v>2265</v>
      </c>
      <c r="W719" s="269">
        <v>2237</v>
      </c>
      <c r="X719" s="269">
        <v>0</v>
      </c>
      <c r="Y719" s="267">
        <v>2031</v>
      </c>
      <c r="Z719" s="270">
        <v>0.0158160450809656</v>
      </c>
      <c r="AA719" s="270">
        <v>0.0204778156996587</v>
      </c>
      <c r="AB719" s="270">
        <v>0.0114009661835749</v>
      </c>
      <c r="AC719" s="271">
        <v>0.0209601081812035</v>
      </c>
      <c r="AD719" s="272">
        <v>0.00907684951608382</v>
      </c>
      <c r="AE719" s="273">
        <v>33960</v>
      </c>
      <c r="AF719" s="274">
        <v>643</v>
      </c>
      <c r="AG719" s="274">
        <v>0</v>
      </c>
      <c r="AH719" s="274">
        <v>34863</v>
      </c>
      <c r="AI719" s="274">
        <v>588</v>
      </c>
      <c r="AJ719" s="274">
        <v>0</v>
      </c>
      <c r="AK719" s="271">
        <v>0.0189340400471143</v>
      </c>
      <c r="AL719" s="271">
        <v>0.0168660184149385</v>
      </c>
      <c r="AM719" s="272">
        <v>0.00206802163217578</v>
      </c>
    </row>
    <row r="720" ht="17.25" spans="1:39">
      <c r="A720" s="282" t="s">
        <v>719</v>
      </c>
      <c r="B720" s="283" t="s">
        <v>3346</v>
      </c>
      <c r="C720" s="265" t="s">
        <v>954</v>
      </c>
      <c r="D720" s="283" t="s">
        <v>954</v>
      </c>
      <c r="E720" s="266">
        <v>4709</v>
      </c>
      <c r="F720" s="266">
        <v>89</v>
      </c>
      <c r="G720" s="266">
        <v>68</v>
      </c>
      <c r="H720" s="266">
        <v>0</v>
      </c>
      <c r="I720" s="266">
        <v>0</v>
      </c>
      <c r="J720" s="267">
        <v>5321</v>
      </c>
      <c r="K720" s="267">
        <v>109</v>
      </c>
      <c r="L720" s="267">
        <v>109</v>
      </c>
      <c r="M720" s="267">
        <v>9</v>
      </c>
      <c r="N720" s="267">
        <v>0</v>
      </c>
      <c r="O720" s="267">
        <v>4802</v>
      </c>
      <c r="P720" s="267">
        <v>135</v>
      </c>
      <c r="Q720" s="267">
        <v>135</v>
      </c>
      <c r="R720" s="267">
        <v>79</v>
      </c>
      <c r="S720" s="267">
        <v>1</v>
      </c>
      <c r="T720" s="268">
        <v>0.015</v>
      </c>
      <c r="U720" s="269">
        <v>148691</v>
      </c>
      <c r="V720" s="269">
        <v>2877</v>
      </c>
      <c r="W720" s="269">
        <v>2856</v>
      </c>
      <c r="X720" s="269">
        <v>3</v>
      </c>
      <c r="Y720" s="267">
        <v>2581</v>
      </c>
      <c r="Z720" s="270">
        <v>0.0193286749029867</v>
      </c>
      <c r="AA720" s="270">
        <v>0.0188999787640688</v>
      </c>
      <c r="AB720" s="270">
        <v>0.0204848712647999</v>
      </c>
      <c r="AC720" s="271">
        <v>0.0279050395668471</v>
      </c>
      <c r="AD720" s="272">
        <v>-0.00158489250073104</v>
      </c>
      <c r="AE720" s="273">
        <v>35208</v>
      </c>
      <c r="AF720" s="274">
        <v>701</v>
      </c>
      <c r="AG720" s="274">
        <v>1</v>
      </c>
      <c r="AH720" s="274">
        <v>36134</v>
      </c>
      <c r="AI720" s="274">
        <v>681</v>
      </c>
      <c r="AJ720" s="274">
        <v>0</v>
      </c>
      <c r="AK720" s="271">
        <v>0.0198818450352193</v>
      </c>
      <c r="AL720" s="271">
        <v>0.0188465157469419</v>
      </c>
      <c r="AM720" s="272">
        <v>0.00103532928827733</v>
      </c>
    </row>
    <row r="721" ht="17.25" spans="1:39">
      <c r="A721" s="282" t="s">
        <v>719</v>
      </c>
      <c r="B721" s="283" t="s">
        <v>3346</v>
      </c>
      <c r="C721" s="265" t="s">
        <v>955</v>
      </c>
      <c r="D721" s="283" t="s">
        <v>955</v>
      </c>
      <c r="E721" s="266">
        <v>2427</v>
      </c>
      <c r="F721" s="266">
        <v>22</v>
      </c>
      <c r="G721" s="266">
        <v>13</v>
      </c>
      <c r="H721" s="266">
        <v>0</v>
      </c>
      <c r="I721" s="266">
        <v>0</v>
      </c>
      <c r="J721" s="267">
        <v>2493</v>
      </c>
      <c r="K721" s="267">
        <v>16</v>
      </c>
      <c r="L721" s="267">
        <v>16</v>
      </c>
      <c r="M721" s="267">
        <v>1</v>
      </c>
      <c r="N721" s="267">
        <v>0</v>
      </c>
      <c r="O721" s="267">
        <v>2357</v>
      </c>
      <c r="P721" s="267">
        <v>12</v>
      </c>
      <c r="Q721" s="267">
        <v>12</v>
      </c>
      <c r="R721" s="267">
        <v>2</v>
      </c>
      <c r="S721" s="267">
        <v>0</v>
      </c>
      <c r="T721" s="268">
        <v>0.015</v>
      </c>
      <c r="U721" s="269">
        <v>70078</v>
      </c>
      <c r="V721" s="269">
        <v>538</v>
      </c>
      <c r="W721" s="269">
        <v>529</v>
      </c>
      <c r="X721" s="269">
        <v>0</v>
      </c>
      <c r="Y721" s="267">
        <v>478</v>
      </c>
      <c r="Z721" s="270">
        <v>0.00767715973629384</v>
      </c>
      <c r="AA721" s="270">
        <v>0.00906468891635764</v>
      </c>
      <c r="AB721" s="270">
        <v>0.00641797031688728</v>
      </c>
      <c r="AC721" s="271">
        <v>0.00509121764955452</v>
      </c>
      <c r="AD721" s="272">
        <v>0.00264671859947036</v>
      </c>
      <c r="AE721" s="273">
        <v>16916</v>
      </c>
      <c r="AF721" s="274">
        <v>144</v>
      </c>
      <c r="AG721" s="274">
        <v>0</v>
      </c>
      <c r="AH721" s="274">
        <v>17308</v>
      </c>
      <c r="AI721" s="274">
        <v>161</v>
      </c>
      <c r="AJ721" s="274">
        <v>0</v>
      </c>
      <c r="AK721" s="271">
        <v>0.00851265074485694</v>
      </c>
      <c r="AL721" s="271">
        <v>0.00930205685232263</v>
      </c>
      <c r="AM721" s="272">
        <v>-0.000789406107465685</v>
      </c>
    </row>
    <row r="722" ht="17.25" spans="1:39">
      <c r="A722" s="282" t="s">
        <v>719</v>
      </c>
      <c r="B722" s="283" t="s">
        <v>3346</v>
      </c>
      <c r="C722" s="265" t="s">
        <v>956</v>
      </c>
      <c r="D722" s="283" t="s">
        <v>956</v>
      </c>
      <c r="E722" s="266">
        <v>1712</v>
      </c>
      <c r="F722" s="266">
        <v>20</v>
      </c>
      <c r="G722" s="266">
        <v>13</v>
      </c>
      <c r="H722" s="266">
        <v>0</v>
      </c>
      <c r="I722" s="266">
        <v>0</v>
      </c>
      <c r="J722" s="267">
        <v>1667</v>
      </c>
      <c r="K722" s="267">
        <v>12</v>
      </c>
      <c r="L722" s="267">
        <v>12</v>
      </c>
      <c r="M722" s="267">
        <v>3</v>
      </c>
      <c r="N722" s="267">
        <v>0</v>
      </c>
      <c r="O722" s="267">
        <v>1575</v>
      </c>
      <c r="P722" s="267">
        <v>24</v>
      </c>
      <c r="Q722" s="267">
        <v>24</v>
      </c>
      <c r="R722" s="267">
        <v>13</v>
      </c>
      <c r="S722" s="267">
        <v>0</v>
      </c>
      <c r="T722" s="268">
        <v>0.015</v>
      </c>
      <c r="U722" s="269">
        <v>54475</v>
      </c>
      <c r="V722" s="269">
        <v>626</v>
      </c>
      <c r="W722" s="269">
        <v>619</v>
      </c>
      <c r="X722" s="269">
        <v>0</v>
      </c>
      <c r="Y722" s="267">
        <v>573</v>
      </c>
      <c r="Z722" s="270">
        <v>0.0114915098669114</v>
      </c>
      <c r="AA722" s="270">
        <v>0.0116822429906542</v>
      </c>
      <c r="AB722" s="270">
        <v>0.00719856028794241</v>
      </c>
      <c r="AC722" s="271">
        <v>0.0152380952380952</v>
      </c>
      <c r="AD722" s="272">
        <v>0.00448368270271179</v>
      </c>
      <c r="AE722" s="273">
        <v>11652</v>
      </c>
      <c r="AF722" s="274">
        <v>139</v>
      </c>
      <c r="AG722" s="274">
        <v>0</v>
      </c>
      <c r="AH722" s="274">
        <v>12731</v>
      </c>
      <c r="AI722" s="274">
        <v>166</v>
      </c>
      <c r="AJ722" s="274">
        <v>0</v>
      </c>
      <c r="AK722" s="271">
        <v>0.0119292825266049</v>
      </c>
      <c r="AL722" s="271">
        <v>0.0130390385672767</v>
      </c>
      <c r="AM722" s="272">
        <v>-0.00110975604067185</v>
      </c>
    </row>
    <row r="723" ht="17.25" spans="1:39">
      <c r="A723" s="282" t="s">
        <v>719</v>
      </c>
      <c r="B723" s="283" t="s">
        <v>3346</v>
      </c>
      <c r="C723" s="265" t="s">
        <v>957</v>
      </c>
      <c r="D723" s="283" t="s">
        <v>957</v>
      </c>
      <c r="E723" s="266">
        <v>4467</v>
      </c>
      <c r="F723" s="266">
        <v>45</v>
      </c>
      <c r="G723" s="266">
        <v>38</v>
      </c>
      <c r="H723" s="266">
        <v>0</v>
      </c>
      <c r="I723" s="266">
        <v>0</v>
      </c>
      <c r="J723" s="267">
        <v>4691</v>
      </c>
      <c r="K723" s="267">
        <v>72</v>
      </c>
      <c r="L723" s="267">
        <v>72</v>
      </c>
      <c r="M723" s="267">
        <v>9</v>
      </c>
      <c r="N723" s="267">
        <v>0</v>
      </c>
      <c r="O723" s="267">
        <v>4296</v>
      </c>
      <c r="P723" s="267">
        <v>55</v>
      </c>
      <c r="Q723" s="267">
        <v>55</v>
      </c>
      <c r="R723" s="267">
        <v>34</v>
      </c>
      <c r="S723" s="267">
        <v>0</v>
      </c>
      <c r="T723" s="268">
        <v>0.015</v>
      </c>
      <c r="U723" s="269">
        <v>139212</v>
      </c>
      <c r="V723" s="269">
        <v>2072</v>
      </c>
      <c r="W723" s="269">
        <v>2064</v>
      </c>
      <c r="X723" s="269">
        <v>1</v>
      </c>
      <c r="Y723" s="267">
        <v>1909</v>
      </c>
      <c r="Z723" s="270">
        <v>0.0148765910984685</v>
      </c>
      <c r="AA723" s="270">
        <v>0.010073875083949</v>
      </c>
      <c r="AB723" s="270">
        <v>0.0153485397569815</v>
      </c>
      <c r="AC723" s="271">
        <v>0.0128026070763501</v>
      </c>
      <c r="AD723" s="272">
        <v>-0.0052746646730325</v>
      </c>
      <c r="AE723" s="273">
        <v>31661</v>
      </c>
      <c r="AF723" s="274">
        <v>475</v>
      </c>
      <c r="AG723" s="274">
        <v>0</v>
      </c>
      <c r="AH723" s="274">
        <v>32936</v>
      </c>
      <c r="AI723" s="274">
        <v>513</v>
      </c>
      <c r="AJ723" s="274">
        <v>0</v>
      </c>
      <c r="AK723" s="271">
        <v>0.0150026846909447</v>
      </c>
      <c r="AL723" s="271">
        <v>0.0155756618897255</v>
      </c>
      <c r="AM723" s="272">
        <v>-0.000572977198780833</v>
      </c>
    </row>
    <row r="724" ht="17.25" spans="1:39">
      <c r="A724" s="282" t="s">
        <v>719</v>
      </c>
      <c r="B724" s="283" t="s">
        <v>3346</v>
      </c>
      <c r="C724" s="265" t="s">
        <v>958</v>
      </c>
      <c r="D724" s="283" t="s">
        <v>959</v>
      </c>
      <c r="E724" s="266">
        <v>4983</v>
      </c>
      <c r="F724" s="266">
        <v>106</v>
      </c>
      <c r="G724" s="266">
        <v>78</v>
      </c>
      <c r="H724" s="266">
        <v>0</v>
      </c>
      <c r="I724" s="266">
        <v>0</v>
      </c>
      <c r="J724" s="267">
        <v>5322</v>
      </c>
      <c r="K724" s="267">
        <v>113</v>
      </c>
      <c r="L724" s="267">
        <v>113</v>
      </c>
      <c r="M724" s="267">
        <v>20</v>
      </c>
      <c r="N724" s="267">
        <v>0</v>
      </c>
      <c r="O724" s="267">
        <v>4981</v>
      </c>
      <c r="P724" s="267">
        <v>125</v>
      </c>
      <c r="Q724" s="267">
        <v>125</v>
      </c>
      <c r="R724" s="267">
        <v>71</v>
      </c>
      <c r="S724" s="267">
        <v>0</v>
      </c>
      <c r="T724" s="268">
        <v>0.015</v>
      </c>
      <c r="U724" s="269">
        <v>151956</v>
      </c>
      <c r="V724" s="269">
        <v>3332</v>
      </c>
      <c r="W724" s="269">
        <v>3303</v>
      </c>
      <c r="X724" s="269">
        <v>3</v>
      </c>
      <c r="Y724" s="267">
        <v>3029</v>
      </c>
      <c r="Z724" s="270">
        <v>0.0219076574797968</v>
      </c>
      <c r="AA724" s="270">
        <v>0.0212723259080875</v>
      </c>
      <c r="AB724" s="270">
        <v>0.0212326193160466</v>
      </c>
      <c r="AC724" s="271">
        <v>0.0250953623770327</v>
      </c>
      <c r="AD724" s="272">
        <v>3.97065920408994e-5</v>
      </c>
      <c r="AE724" s="273">
        <v>35276</v>
      </c>
      <c r="AF724" s="274">
        <v>781</v>
      </c>
      <c r="AG724" s="274">
        <v>0</v>
      </c>
      <c r="AH724" s="274">
        <v>36493</v>
      </c>
      <c r="AI724" s="274">
        <v>807</v>
      </c>
      <c r="AJ724" s="274">
        <v>0</v>
      </c>
      <c r="AK724" s="271">
        <v>0.022139698378501</v>
      </c>
      <c r="AL724" s="271">
        <v>0.0221138300495986</v>
      </c>
      <c r="AM724" s="272">
        <v>2.58683289024106e-5</v>
      </c>
    </row>
    <row r="725" ht="17.25" spans="1:39">
      <c r="A725" s="282" t="s">
        <v>719</v>
      </c>
      <c r="B725" s="283" t="s">
        <v>3346</v>
      </c>
      <c r="C725" s="265" t="s">
        <v>960</v>
      </c>
      <c r="D725" s="283" t="s">
        <v>960</v>
      </c>
      <c r="E725" s="266">
        <v>1844</v>
      </c>
      <c r="F725" s="266">
        <v>38</v>
      </c>
      <c r="G725" s="266">
        <v>30</v>
      </c>
      <c r="H725" s="266">
        <v>0</v>
      </c>
      <c r="I725" s="266">
        <v>0</v>
      </c>
      <c r="J725" s="267">
        <v>1780</v>
      </c>
      <c r="K725" s="267">
        <v>14</v>
      </c>
      <c r="L725" s="267">
        <v>14</v>
      </c>
      <c r="M725" s="267">
        <v>0</v>
      </c>
      <c r="N725" s="267">
        <v>0</v>
      </c>
      <c r="O725" s="267">
        <v>1723</v>
      </c>
      <c r="P725" s="267">
        <v>28</v>
      </c>
      <c r="Q725" s="267">
        <v>28</v>
      </c>
      <c r="R725" s="267">
        <v>17</v>
      </c>
      <c r="S725" s="267">
        <v>0</v>
      </c>
      <c r="T725" s="268">
        <v>0.015</v>
      </c>
      <c r="U725" s="269">
        <v>57835</v>
      </c>
      <c r="V725" s="269">
        <v>971</v>
      </c>
      <c r="W725" s="269">
        <v>963</v>
      </c>
      <c r="X725" s="269">
        <v>0</v>
      </c>
      <c r="Y725" s="267">
        <v>891</v>
      </c>
      <c r="Z725" s="270">
        <v>0.016789141523299</v>
      </c>
      <c r="AA725" s="270">
        <v>0.0206073752711497</v>
      </c>
      <c r="AB725" s="270">
        <v>0.00786516853932584</v>
      </c>
      <c r="AC725" s="271">
        <v>0.016250725478816</v>
      </c>
      <c r="AD725" s="272">
        <v>0.0127422067318238</v>
      </c>
      <c r="AE725" s="273">
        <v>12758</v>
      </c>
      <c r="AF725" s="274">
        <v>208</v>
      </c>
      <c r="AG725" s="274">
        <v>0</v>
      </c>
      <c r="AH725" s="274">
        <v>14013</v>
      </c>
      <c r="AI725" s="274">
        <v>263</v>
      </c>
      <c r="AJ725" s="274">
        <v>0</v>
      </c>
      <c r="AK725" s="271">
        <v>0.0163034958457438</v>
      </c>
      <c r="AL725" s="271">
        <v>0.0187682865910226</v>
      </c>
      <c r="AM725" s="272">
        <v>-0.00246479074527877</v>
      </c>
    </row>
    <row r="726" ht="17.25" spans="1:39">
      <c r="A726" s="282" t="s">
        <v>719</v>
      </c>
      <c r="B726" s="283" t="s">
        <v>3346</v>
      </c>
      <c r="C726" s="265" t="s">
        <v>961</v>
      </c>
      <c r="D726" s="283" t="s">
        <v>961</v>
      </c>
      <c r="E726" s="266">
        <v>3281</v>
      </c>
      <c r="F726" s="266">
        <v>28</v>
      </c>
      <c r="G726" s="266">
        <v>20</v>
      </c>
      <c r="H726" s="266">
        <v>0</v>
      </c>
      <c r="I726" s="266">
        <v>0</v>
      </c>
      <c r="J726" s="267">
        <v>3803</v>
      </c>
      <c r="K726" s="267">
        <v>20</v>
      </c>
      <c r="L726" s="267">
        <v>20</v>
      </c>
      <c r="M726" s="267">
        <v>0</v>
      </c>
      <c r="N726" s="267">
        <v>0</v>
      </c>
      <c r="O726" s="267">
        <v>3376</v>
      </c>
      <c r="P726" s="267">
        <v>41</v>
      </c>
      <c r="Q726" s="267">
        <v>41</v>
      </c>
      <c r="R726" s="267">
        <v>16</v>
      </c>
      <c r="S726" s="267">
        <v>0</v>
      </c>
      <c r="T726" s="268">
        <v>0.015</v>
      </c>
      <c r="U726" s="269">
        <v>106221</v>
      </c>
      <c r="V726" s="269">
        <v>921</v>
      </c>
      <c r="W726" s="269">
        <v>913</v>
      </c>
      <c r="X726" s="269">
        <v>0</v>
      </c>
      <c r="Y726" s="267">
        <v>839</v>
      </c>
      <c r="Z726" s="270">
        <v>0.00867060185838958</v>
      </c>
      <c r="AA726" s="270">
        <v>0.00853398354160317</v>
      </c>
      <c r="AB726" s="270">
        <v>0.00525900604785695</v>
      </c>
      <c r="AC726" s="271">
        <v>0.0121445497630332</v>
      </c>
      <c r="AD726" s="272">
        <v>0.00327497749374622</v>
      </c>
      <c r="AE726" s="273">
        <v>24508</v>
      </c>
      <c r="AF726" s="274">
        <v>193</v>
      </c>
      <c r="AG726" s="274">
        <v>0</v>
      </c>
      <c r="AH726" s="274">
        <v>25995</v>
      </c>
      <c r="AI726" s="274">
        <v>227</v>
      </c>
      <c r="AJ726" s="274">
        <v>0</v>
      </c>
      <c r="AK726" s="271">
        <v>0.00787497959849845</v>
      </c>
      <c r="AL726" s="271">
        <v>0.00873244854779765</v>
      </c>
      <c r="AM726" s="272">
        <v>-0.000857468949299204</v>
      </c>
    </row>
    <row r="727" ht="17.25" spans="1:39">
      <c r="A727" s="282" t="s">
        <v>719</v>
      </c>
      <c r="B727" s="283" t="s">
        <v>3347</v>
      </c>
      <c r="C727" s="265" t="s">
        <v>962</v>
      </c>
      <c r="D727" s="283" t="s">
        <v>963</v>
      </c>
      <c r="E727" s="266">
        <v>2039</v>
      </c>
      <c r="F727" s="266">
        <v>56</v>
      </c>
      <c r="G727" s="266">
        <v>41</v>
      </c>
      <c r="H727" s="266">
        <v>0</v>
      </c>
      <c r="I727" s="266">
        <v>0</v>
      </c>
      <c r="J727" s="267">
        <v>3198</v>
      </c>
      <c r="K727" s="267">
        <v>91</v>
      </c>
      <c r="L727" s="267">
        <v>91</v>
      </c>
      <c r="M727" s="267">
        <v>9</v>
      </c>
      <c r="N727" s="267">
        <v>1</v>
      </c>
      <c r="O727" s="267">
        <v>3150</v>
      </c>
      <c r="P727" s="267">
        <v>80</v>
      </c>
      <c r="Q727" s="267">
        <v>80</v>
      </c>
      <c r="R727" s="267">
        <v>39</v>
      </c>
      <c r="S727" s="267">
        <v>0</v>
      </c>
      <c r="T727" s="268">
        <v>0.015</v>
      </c>
      <c r="U727" s="269">
        <v>93435</v>
      </c>
      <c r="V727" s="269">
        <v>1845</v>
      </c>
      <c r="W727" s="269">
        <v>1829</v>
      </c>
      <c r="X727" s="269">
        <v>2</v>
      </c>
      <c r="Y727" s="267">
        <v>1628</v>
      </c>
      <c r="Z727" s="270">
        <v>0.0197249424733772</v>
      </c>
      <c r="AA727" s="270">
        <v>0.0274644433545856</v>
      </c>
      <c r="AB727" s="270">
        <v>0.0281425891181989</v>
      </c>
      <c r="AC727" s="271">
        <v>0.0253968253968254</v>
      </c>
      <c r="AD727" s="272">
        <v>-0.000678145763613292</v>
      </c>
      <c r="AE727" s="273">
        <v>21584</v>
      </c>
      <c r="AF727" s="274">
        <v>457</v>
      </c>
      <c r="AG727" s="274">
        <v>1</v>
      </c>
      <c r="AH727" s="274">
        <v>23067</v>
      </c>
      <c r="AI727" s="274">
        <v>478</v>
      </c>
      <c r="AJ727" s="274">
        <v>0</v>
      </c>
      <c r="AK727" s="271">
        <v>0.0211267605633803</v>
      </c>
      <c r="AL727" s="271">
        <v>0.0207222438982096</v>
      </c>
      <c r="AM727" s="272">
        <v>0.000404516665170718</v>
      </c>
    </row>
    <row r="728" ht="17.25" spans="1:39">
      <c r="A728" s="282" t="s">
        <v>719</v>
      </c>
      <c r="B728" s="283" t="s">
        <v>3347</v>
      </c>
      <c r="C728" s="265" t="s">
        <v>964</v>
      </c>
      <c r="D728" s="283" t="s">
        <v>964</v>
      </c>
      <c r="E728" s="266">
        <v>1327</v>
      </c>
      <c r="F728" s="266">
        <v>47</v>
      </c>
      <c r="G728" s="266">
        <v>36</v>
      </c>
      <c r="H728" s="266">
        <v>0</v>
      </c>
      <c r="I728" s="266">
        <v>0</v>
      </c>
      <c r="J728" s="267">
        <v>2393</v>
      </c>
      <c r="K728" s="267">
        <v>33</v>
      </c>
      <c r="L728" s="267">
        <v>33</v>
      </c>
      <c r="M728" s="267">
        <v>11</v>
      </c>
      <c r="N728" s="267">
        <v>0</v>
      </c>
      <c r="O728" s="267">
        <v>2206</v>
      </c>
      <c r="P728" s="267">
        <v>39</v>
      </c>
      <c r="Q728" s="267">
        <v>39</v>
      </c>
      <c r="R728" s="267">
        <v>26</v>
      </c>
      <c r="S728" s="267">
        <v>0</v>
      </c>
      <c r="T728" s="268">
        <v>0.015</v>
      </c>
      <c r="U728" s="269">
        <v>60862</v>
      </c>
      <c r="V728" s="269">
        <v>927</v>
      </c>
      <c r="W728" s="269">
        <v>916</v>
      </c>
      <c r="X728" s="269">
        <v>0</v>
      </c>
      <c r="Y728" s="267">
        <v>838</v>
      </c>
      <c r="Z728" s="270">
        <v>0.0152311787322139</v>
      </c>
      <c r="AA728" s="270">
        <v>0.0354182366239638</v>
      </c>
      <c r="AB728" s="270">
        <v>0.0137902214793147</v>
      </c>
      <c r="AC728" s="271">
        <v>0.0176790571169538</v>
      </c>
      <c r="AD728" s="272">
        <v>0.0216280151446492</v>
      </c>
      <c r="AE728" s="273">
        <v>15173</v>
      </c>
      <c r="AF728" s="274">
        <v>238</v>
      </c>
      <c r="AG728" s="274">
        <v>0</v>
      </c>
      <c r="AH728" s="274">
        <v>15228</v>
      </c>
      <c r="AI728" s="274">
        <v>227</v>
      </c>
      <c r="AJ728" s="274">
        <v>0</v>
      </c>
      <c r="AK728" s="271">
        <v>0.0156857575957293</v>
      </c>
      <c r="AL728" s="271">
        <v>0.0149067507223536</v>
      </c>
      <c r="AM728" s="272">
        <v>0.000779006873375697</v>
      </c>
    </row>
    <row r="729" ht="17.25" spans="1:39">
      <c r="A729" s="282" t="s">
        <v>719</v>
      </c>
      <c r="B729" s="283" t="s">
        <v>3347</v>
      </c>
      <c r="C729" s="265" t="s">
        <v>965</v>
      </c>
      <c r="D729" s="283" t="s">
        <v>966</v>
      </c>
      <c r="E729" s="266">
        <v>4810</v>
      </c>
      <c r="F729" s="266">
        <v>266</v>
      </c>
      <c r="G729" s="266">
        <v>183</v>
      </c>
      <c r="H729" s="266">
        <v>0</v>
      </c>
      <c r="I729" s="266">
        <v>0</v>
      </c>
      <c r="J729" s="267">
        <v>7096</v>
      </c>
      <c r="K729" s="267">
        <v>164</v>
      </c>
      <c r="L729" s="267">
        <v>164</v>
      </c>
      <c r="M729" s="267">
        <v>39</v>
      </c>
      <c r="N729" s="267">
        <v>0</v>
      </c>
      <c r="O729" s="267">
        <v>5984</v>
      </c>
      <c r="P729" s="267">
        <v>153</v>
      </c>
      <c r="Q729" s="267">
        <v>153</v>
      </c>
      <c r="R729" s="267">
        <v>102</v>
      </c>
      <c r="S729" s="267">
        <v>0</v>
      </c>
      <c r="T729" s="268">
        <v>0.015</v>
      </c>
      <c r="U729" s="269">
        <v>196397</v>
      </c>
      <c r="V729" s="269">
        <v>4521</v>
      </c>
      <c r="W729" s="269">
        <v>4438</v>
      </c>
      <c r="X729" s="269">
        <v>5</v>
      </c>
      <c r="Y729" s="267">
        <v>4015</v>
      </c>
      <c r="Z729" s="270">
        <v>0.022994241256231</v>
      </c>
      <c r="AA729" s="270">
        <v>0.0553014553014553</v>
      </c>
      <c r="AB729" s="270">
        <v>0.0231116121758737</v>
      </c>
      <c r="AC729" s="271">
        <v>0.0255681818181818</v>
      </c>
      <c r="AD729" s="272">
        <v>0.0321898431255816</v>
      </c>
      <c r="AE729" s="273">
        <v>45354</v>
      </c>
      <c r="AF729" s="274">
        <v>1156</v>
      </c>
      <c r="AG729" s="274">
        <v>0</v>
      </c>
      <c r="AH729" s="274">
        <v>48468</v>
      </c>
      <c r="AI729" s="274">
        <v>1136</v>
      </c>
      <c r="AJ729" s="274">
        <v>0</v>
      </c>
      <c r="AK729" s="271">
        <v>0.0254883802972174</v>
      </c>
      <c r="AL729" s="271">
        <v>0.0234381447553025</v>
      </c>
      <c r="AM729" s="272">
        <v>0.00205023554191498</v>
      </c>
    </row>
    <row r="730" ht="17.25" spans="1:39">
      <c r="A730" s="282" t="s">
        <v>719</v>
      </c>
      <c r="B730" s="283" t="s">
        <v>3347</v>
      </c>
      <c r="C730" s="265" t="s">
        <v>967</v>
      </c>
      <c r="D730" s="283" t="s">
        <v>968</v>
      </c>
      <c r="E730" s="266">
        <v>4453</v>
      </c>
      <c r="F730" s="266">
        <v>90</v>
      </c>
      <c r="G730" s="266">
        <v>41</v>
      </c>
      <c r="H730" s="266">
        <v>0</v>
      </c>
      <c r="I730" s="266">
        <v>0</v>
      </c>
      <c r="J730" s="267">
        <v>7284</v>
      </c>
      <c r="K730" s="267">
        <v>164</v>
      </c>
      <c r="L730" s="267">
        <v>164</v>
      </c>
      <c r="M730" s="267">
        <v>25</v>
      </c>
      <c r="N730" s="267">
        <v>0</v>
      </c>
      <c r="O730" s="267">
        <v>6490</v>
      </c>
      <c r="P730" s="267">
        <v>24</v>
      </c>
      <c r="Q730" s="267">
        <v>24</v>
      </c>
      <c r="R730" s="267">
        <v>7</v>
      </c>
      <c r="S730" s="267">
        <v>0</v>
      </c>
      <c r="T730" s="268">
        <v>0.015</v>
      </c>
      <c r="U730" s="269">
        <v>189473</v>
      </c>
      <c r="V730" s="269">
        <v>2989</v>
      </c>
      <c r="W730" s="269">
        <v>2940</v>
      </c>
      <c r="X730" s="269">
        <v>0</v>
      </c>
      <c r="Y730" s="267">
        <v>2682</v>
      </c>
      <c r="Z730" s="270">
        <v>0.0157753347442644</v>
      </c>
      <c r="AA730" s="270">
        <v>0.0202110936447339</v>
      </c>
      <c r="AB730" s="270">
        <v>0.0225151015925316</v>
      </c>
      <c r="AC730" s="271">
        <v>0.0036979969183359</v>
      </c>
      <c r="AD730" s="272">
        <v>-0.00230400794779769</v>
      </c>
      <c r="AE730" s="273">
        <v>46758</v>
      </c>
      <c r="AF730" s="274">
        <v>704</v>
      </c>
      <c r="AG730" s="274">
        <v>0</v>
      </c>
      <c r="AH730" s="274">
        <v>47778</v>
      </c>
      <c r="AI730" s="274">
        <v>727</v>
      </c>
      <c r="AJ730" s="274">
        <v>0</v>
      </c>
      <c r="AK730" s="271">
        <v>0.0150562470593267</v>
      </c>
      <c r="AL730" s="271">
        <v>0.0152162082967056</v>
      </c>
      <c r="AM730" s="272">
        <v>-0.000159961237378849</v>
      </c>
    </row>
    <row r="731" ht="17.25" spans="1:39">
      <c r="A731" s="282" t="s">
        <v>719</v>
      </c>
      <c r="B731" s="283" t="s">
        <v>3347</v>
      </c>
      <c r="C731" s="265" t="s">
        <v>969</v>
      </c>
      <c r="D731" s="283" t="s">
        <v>970</v>
      </c>
      <c r="E731" s="266">
        <v>3501</v>
      </c>
      <c r="F731" s="266">
        <v>91</v>
      </c>
      <c r="G731" s="266">
        <v>47</v>
      </c>
      <c r="H731" s="266">
        <v>0</v>
      </c>
      <c r="I731" s="266">
        <v>0</v>
      </c>
      <c r="J731" s="267">
        <v>5325</v>
      </c>
      <c r="K731" s="267">
        <v>101</v>
      </c>
      <c r="L731" s="267">
        <v>101</v>
      </c>
      <c r="M731" s="267">
        <v>2</v>
      </c>
      <c r="N731" s="267">
        <v>0</v>
      </c>
      <c r="O731" s="267">
        <v>5064</v>
      </c>
      <c r="P731" s="267">
        <v>103</v>
      </c>
      <c r="Q731" s="267">
        <v>103</v>
      </c>
      <c r="R731" s="267">
        <v>50</v>
      </c>
      <c r="S731" s="267">
        <v>0</v>
      </c>
      <c r="T731" s="268">
        <v>0.015</v>
      </c>
      <c r="U731" s="269">
        <v>148960</v>
      </c>
      <c r="V731" s="269">
        <v>3168</v>
      </c>
      <c r="W731" s="269">
        <v>3123</v>
      </c>
      <c r="X731" s="269">
        <v>3</v>
      </c>
      <c r="Y731" s="267">
        <v>2855</v>
      </c>
      <c r="Z731" s="270">
        <v>0.0212473147153598</v>
      </c>
      <c r="AA731" s="270">
        <v>0.0259925735504142</v>
      </c>
      <c r="AB731" s="270">
        <v>0.0189671361502347</v>
      </c>
      <c r="AC731" s="271">
        <v>0.0203396524486572</v>
      </c>
      <c r="AD731" s="272">
        <v>0.00702543740017943</v>
      </c>
      <c r="AE731" s="273">
        <v>35541</v>
      </c>
      <c r="AF731" s="274">
        <v>789</v>
      </c>
      <c r="AG731" s="274">
        <v>1</v>
      </c>
      <c r="AH731" s="274">
        <v>36428</v>
      </c>
      <c r="AI731" s="274">
        <v>916</v>
      </c>
      <c r="AJ731" s="274">
        <v>1</v>
      </c>
      <c r="AK731" s="271">
        <v>0.0221715764891252</v>
      </c>
      <c r="AL731" s="271">
        <v>0.0251180410673109</v>
      </c>
      <c r="AM731" s="272">
        <v>-0.00294646457818562</v>
      </c>
    </row>
    <row r="732" ht="17.25" spans="1:39">
      <c r="A732" s="282" t="s">
        <v>719</v>
      </c>
      <c r="B732" s="283" t="s">
        <v>3347</v>
      </c>
      <c r="C732" s="265" t="s">
        <v>971</v>
      </c>
      <c r="D732" s="283" t="s">
        <v>972</v>
      </c>
      <c r="E732" s="266">
        <v>4506</v>
      </c>
      <c r="F732" s="266">
        <v>145</v>
      </c>
      <c r="G732" s="266">
        <v>111</v>
      </c>
      <c r="H732" s="266">
        <v>0</v>
      </c>
      <c r="I732" s="266">
        <v>0</v>
      </c>
      <c r="J732" s="267">
        <v>7429</v>
      </c>
      <c r="K732" s="267">
        <v>100</v>
      </c>
      <c r="L732" s="267">
        <v>100</v>
      </c>
      <c r="M732" s="267">
        <v>31</v>
      </c>
      <c r="N732" s="267">
        <v>0</v>
      </c>
      <c r="O732" s="267">
        <v>6556</v>
      </c>
      <c r="P732" s="267">
        <v>120</v>
      </c>
      <c r="Q732" s="267">
        <v>120</v>
      </c>
      <c r="R732" s="267">
        <v>81</v>
      </c>
      <c r="S732" s="267">
        <v>0</v>
      </c>
      <c r="T732" s="268">
        <v>0.015</v>
      </c>
      <c r="U732" s="269">
        <v>202417</v>
      </c>
      <c r="V732" s="269">
        <v>3189</v>
      </c>
      <c r="W732" s="269">
        <v>3155</v>
      </c>
      <c r="X732" s="269">
        <v>0</v>
      </c>
      <c r="Y732" s="267">
        <v>2892</v>
      </c>
      <c r="Z732" s="270">
        <v>0.0157546055914276</v>
      </c>
      <c r="AA732" s="270">
        <v>0.032179316466933</v>
      </c>
      <c r="AB732" s="270">
        <v>0.0134607618791224</v>
      </c>
      <c r="AC732" s="271">
        <v>0.0183038438071995</v>
      </c>
      <c r="AD732" s="272">
        <v>0.0187185545878106</v>
      </c>
      <c r="AE732" s="273">
        <v>47430</v>
      </c>
      <c r="AF732" s="274">
        <v>840</v>
      </c>
      <c r="AG732" s="274">
        <v>0</v>
      </c>
      <c r="AH732" s="274">
        <v>50065</v>
      </c>
      <c r="AI732" s="274">
        <v>787</v>
      </c>
      <c r="AJ732" s="274">
        <v>0</v>
      </c>
      <c r="AK732" s="271">
        <v>0.0177103099304238</v>
      </c>
      <c r="AL732" s="271">
        <v>0.0157195645660641</v>
      </c>
      <c r="AM732" s="272">
        <v>0.00199074536435967</v>
      </c>
    </row>
    <row r="733" ht="17.25" spans="1:39">
      <c r="A733" s="282" t="s">
        <v>719</v>
      </c>
      <c r="B733" s="283" t="s">
        <v>3347</v>
      </c>
      <c r="C733" s="265" t="s">
        <v>973</v>
      </c>
      <c r="D733" s="283" t="s">
        <v>973</v>
      </c>
      <c r="E733" s="266">
        <v>1126</v>
      </c>
      <c r="F733" s="266">
        <v>13</v>
      </c>
      <c r="G733" s="266">
        <v>12</v>
      </c>
      <c r="H733" s="266">
        <v>0</v>
      </c>
      <c r="I733" s="266">
        <v>0</v>
      </c>
      <c r="J733" s="267">
        <v>1729</v>
      </c>
      <c r="K733" s="267">
        <v>15</v>
      </c>
      <c r="L733" s="267">
        <v>15</v>
      </c>
      <c r="M733" s="267">
        <v>0</v>
      </c>
      <c r="N733" s="267">
        <v>0</v>
      </c>
      <c r="O733" s="267">
        <v>1623</v>
      </c>
      <c r="P733" s="267">
        <v>37</v>
      </c>
      <c r="Q733" s="267">
        <v>37</v>
      </c>
      <c r="R733" s="267">
        <v>17</v>
      </c>
      <c r="S733" s="267">
        <v>0</v>
      </c>
      <c r="T733" s="268">
        <v>0.015</v>
      </c>
      <c r="U733" s="269">
        <v>47176</v>
      </c>
      <c r="V733" s="269">
        <v>667</v>
      </c>
      <c r="W733" s="269">
        <v>666</v>
      </c>
      <c r="X733" s="269">
        <v>0</v>
      </c>
      <c r="Y733" s="267">
        <v>610</v>
      </c>
      <c r="Z733" s="270">
        <v>0.014138545022893</v>
      </c>
      <c r="AA733" s="270">
        <v>0.0115452930728242</v>
      </c>
      <c r="AB733" s="270">
        <v>0.00867553499132447</v>
      </c>
      <c r="AC733" s="271">
        <v>0.0227972889710413</v>
      </c>
      <c r="AD733" s="272">
        <v>0.00286975808149969</v>
      </c>
      <c r="AE733" s="273">
        <v>11839</v>
      </c>
      <c r="AF733" s="274">
        <v>169</v>
      </c>
      <c r="AG733" s="274">
        <v>0</v>
      </c>
      <c r="AH733" s="274">
        <v>11535</v>
      </c>
      <c r="AI733" s="274">
        <v>145</v>
      </c>
      <c r="AJ733" s="274">
        <v>0</v>
      </c>
      <c r="AK733" s="271">
        <v>0.0142748542951263</v>
      </c>
      <c r="AL733" s="271">
        <v>0.0125704377980061</v>
      </c>
      <c r="AM733" s="272">
        <v>0.00170441649712021</v>
      </c>
    </row>
    <row r="734" ht="17.25" spans="1:39">
      <c r="A734" s="282" t="s">
        <v>719</v>
      </c>
      <c r="B734" s="283" t="s">
        <v>3347</v>
      </c>
      <c r="C734" s="265" t="s">
        <v>974</v>
      </c>
      <c r="D734" s="283" t="s">
        <v>975</v>
      </c>
      <c r="E734" s="266">
        <v>3396</v>
      </c>
      <c r="F734" s="266">
        <v>57</v>
      </c>
      <c r="G734" s="266">
        <v>35</v>
      </c>
      <c r="H734" s="266">
        <v>0</v>
      </c>
      <c r="I734" s="266">
        <v>0</v>
      </c>
      <c r="J734" s="267">
        <v>5800</v>
      </c>
      <c r="K734" s="267">
        <v>73</v>
      </c>
      <c r="L734" s="267">
        <v>73</v>
      </c>
      <c r="M734" s="267">
        <v>12</v>
      </c>
      <c r="N734" s="267">
        <v>0</v>
      </c>
      <c r="O734" s="267">
        <v>5305</v>
      </c>
      <c r="P734" s="267">
        <v>126</v>
      </c>
      <c r="Q734" s="267">
        <v>126</v>
      </c>
      <c r="R734" s="267">
        <v>94</v>
      </c>
      <c r="S734" s="267">
        <v>0</v>
      </c>
      <c r="T734" s="268">
        <v>0.015</v>
      </c>
      <c r="U734" s="269">
        <v>153639</v>
      </c>
      <c r="V734" s="269">
        <v>2882</v>
      </c>
      <c r="W734" s="269">
        <v>2860</v>
      </c>
      <c r="X734" s="269">
        <v>2</v>
      </c>
      <c r="Y734" s="267">
        <v>2686</v>
      </c>
      <c r="Z734" s="270">
        <v>0.0187452404662879</v>
      </c>
      <c r="AA734" s="270">
        <v>0.0167844522968198</v>
      </c>
      <c r="AB734" s="270">
        <v>0.0125862068965517</v>
      </c>
      <c r="AC734" s="271">
        <v>0.023751178133836</v>
      </c>
      <c r="AD734" s="272">
        <v>0.00419824540026806</v>
      </c>
      <c r="AE734" s="273">
        <v>37227</v>
      </c>
      <c r="AF734" s="274">
        <v>615</v>
      </c>
      <c r="AG734" s="274">
        <v>0</v>
      </c>
      <c r="AH734" s="274">
        <v>37506</v>
      </c>
      <c r="AI734" s="274">
        <v>726</v>
      </c>
      <c r="AJ734" s="274">
        <v>1</v>
      </c>
      <c r="AK734" s="271">
        <v>0.0165202675477476</v>
      </c>
      <c r="AL734" s="271">
        <v>0.0193302404948542</v>
      </c>
      <c r="AM734" s="272">
        <v>-0.00280997294710655</v>
      </c>
    </row>
    <row r="735" ht="17.25" spans="1:39">
      <c r="A735" s="282" t="s">
        <v>719</v>
      </c>
      <c r="B735" s="283" t="s">
        <v>3347</v>
      </c>
      <c r="C735" s="265" t="s">
        <v>976</v>
      </c>
      <c r="D735" s="283" t="s">
        <v>976</v>
      </c>
      <c r="E735" s="266">
        <v>865</v>
      </c>
      <c r="F735" s="266">
        <v>19</v>
      </c>
      <c r="G735" s="266">
        <v>14</v>
      </c>
      <c r="H735" s="266">
        <v>0</v>
      </c>
      <c r="I735" s="266">
        <v>0</v>
      </c>
      <c r="J735" s="267">
        <v>1446</v>
      </c>
      <c r="K735" s="267">
        <v>18</v>
      </c>
      <c r="L735" s="267">
        <v>18</v>
      </c>
      <c r="M735" s="267">
        <v>7</v>
      </c>
      <c r="N735" s="267">
        <v>0</v>
      </c>
      <c r="O735" s="267">
        <v>1313</v>
      </c>
      <c r="P735" s="267">
        <v>15</v>
      </c>
      <c r="Q735" s="267">
        <v>15</v>
      </c>
      <c r="R735" s="267">
        <v>11</v>
      </c>
      <c r="S735" s="267">
        <v>0</v>
      </c>
      <c r="T735" s="268">
        <v>0.015</v>
      </c>
      <c r="U735" s="269">
        <v>40170</v>
      </c>
      <c r="V735" s="269">
        <v>444</v>
      </c>
      <c r="W735" s="269">
        <v>439</v>
      </c>
      <c r="X735" s="269">
        <v>0</v>
      </c>
      <c r="Y735" s="267">
        <v>402</v>
      </c>
      <c r="Z735" s="270">
        <v>0.0110530246452577</v>
      </c>
      <c r="AA735" s="270">
        <v>0.0219653179190751</v>
      </c>
      <c r="AB735" s="270">
        <v>0.012448132780083</v>
      </c>
      <c r="AC735" s="271">
        <v>0.0114242193450114</v>
      </c>
      <c r="AD735" s="272">
        <v>0.00951718513899216</v>
      </c>
      <c r="AE735" s="273">
        <v>9203</v>
      </c>
      <c r="AF735" s="274">
        <v>117</v>
      </c>
      <c r="AG735" s="274">
        <v>0</v>
      </c>
      <c r="AH735" s="274">
        <v>9903</v>
      </c>
      <c r="AI735" s="274">
        <v>118</v>
      </c>
      <c r="AJ735" s="274">
        <v>0</v>
      </c>
      <c r="AK735" s="271">
        <v>0.0127132456807563</v>
      </c>
      <c r="AL735" s="271">
        <v>0.0119155811370292</v>
      </c>
      <c r="AM735" s="272">
        <v>0.000797664543727093</v>
      </c>
    </row>
    <row r="736" ht="17.25" spans="1:39">
      <c r="A736" s="282" t="s">
        <v>719</v>
      </c>
      <c r="B736" s="283" t="s">
        <v>3347</v>
      </c>
      <c r="C736" s="265" t="s">
        <v>977</v>
      </c>
      <c r="D736" s="283" t="s">
        <v>977</v>
      </c>
      <c r="E736" s="266">
        <v>2239</v>
      </c>
      <c r="F736" s="266">
        <v>45</v>
      </c>
      <c r="G736" s="266">
        <v>37</v>
      </c>
      <c r="H736" s="266">
        <v>0</v>
      </c>
      <c r="I736" s="266">
        <v>0</v>
      </c>
      <c r="J736" s="267">
        <v>3904</v>
      </c>
      <c r="K736" s="267">
        <v>49</v>
      </c>
      <c r="L736" s="267">
        <v>49</v>
      </c>
      <c r="M736" s="267">
        <v>11</v>
      </c>
      <c r="N736" s="267">
        <v>0</v>
      </c>
      <c r="O736" s="267">
        <v>3661</v>
      </c>
      <c r="P736" s="267">
        <v>66</v>
      </c>
      <c r="Q736" s="267">
        <v>66</v>
      </c>
      <c r="R736" s="267">
        <v>29</v>
      </c>
      <c r="S736" s="267">
        <v>0</v>
      </c>
      <c r="T736" s="268">
        <v>0.015</v>
      </c>
      <c r="U736" s="269">
        <v>111681</v>
      </c>
      <c r="V736" s="269">
        <v>1546</v>
      </c>
      <c r="W736" s="269">
        <v>1538</v>
      </c>
      <c r="X736" s="269">
        <v>1</v>
      </c>
      <c r="Y736" s="267">
        <v>1403</v>
      </c>
      <c r="Z736" s="270">
        <v>0.0138340451822602</v>
      </c>
      <c r="AA736" s="270">
        <v>0.0200982581509602</v>
      </c>
      <c r="AB736" s="270">
        <v>0.0125512295081967</v>
      </c>
      <c r="AC736" s="271">
        <v>0.0180278612400983</v>
      </c>
      <c r="AD736" s="272">
        <v>0.00754702864276353</v>
      </c>
      <c r="AE736" s="273">
        <v>25158</v>
      </c>
      <c r="AF736" s="274">
        <v>389</v>
      </c>
      <c r="AG736" s="274">
        <v>0</v>
      </c>
      <c r="AH736" s="274">
        <v>27579</v>
      </c>
      <c r="AI736" s="274">
        <v>402</v>
      </c>
      <c r="AJ736" s="274">
        <v>1</v>
      </c>
      <c r="AK736" s="271">
        <v>0.0154622784005088</v>
      </c>
      <c r="AL736" s="271">
        <v>0.0145400485876935</v>
      </c>
      <c r="AM736" s="272">
        <v>0.000922229812815251</v>
      </c>
    </row>
    <row r="737" ht="17.25" spans="1:39">
      <c r="A737" s="282" t="s">
        <v>719</v>
      </c>
      <c r="B737" s="283" t="s">
        <v>3347</v>
      </c>
      <c r="C737" s="265" t="s">
        <v>978</v>
      </c>
      <c r="D737" s="283" t="s">
        <v>978</v>
      </c>
      <c r="E737" s="266">
        <v>1585</v>
      </c>
      <c r="F737" s="266">
        <v>41</v>
      </c>
      <c r="G737" s="266">
        <v>23</v>
      </c>
      <c r="H737" s="266">
        <v>0</v>
      </c>
      <c r="I737" s="266">
        <v>0</v>
      </c>
      <c r="J737" s="267">
        <v>2761</v>
      </c>
      <c r="K737" s="267">
        <v>37</v>
      </c>
      <c r="L737" s="267">
        <v>37</v>
      </c>
      <c r="M737" s="267">
        <v>2</v>
      </c>
      <c r="N737" s="267">
        <v>0</v>
      </c>
      <c r="O737" s="267">
        <v>2225</v>
      </c>
      <c r="P737" s="267">
        <v>67</v>
      </c>
      <c r="Q737" s="267">
        <v>67</v>
      </c>
      <c r="R737" s="267">
        <v>38</v>
      </c>
      <c r="S737" s="267">
        <v>0</v>
      </c>
      <c r="T737" s="268">
        <v>0.015</v>
      </c>
      <c r="U737" s="269">
        <v>74399</v>
      </c>
      <c r="V737" s="269">
        <v>1381</v>
      </c>
      <c r="W737" s="269">
        <v>1363</v>
      </c>
      <c r="X737" s="269">
        <v>0</v>
      </c>
      <c r="Y737" s="267">
        <v>1255</v>
      </c>
      <c r="Z737" s="270">
        <v>0.0185620774472775</v>
      </c>
      <c r="AA737" s="270">
        <v>0.0258675078864353</v>
      </c>
      <c r="AB737" s="270">
        <v>0.0134009416877943</v>
      </c>
      <c r="AC737" s="271">
        <v>0.0301123595505618</v>
      </c>
      <c r="AD737" s="272">
        <v>0.0124665661986411</v>
      </c>
      <c r="AE737" s="273">
        <v>16911</v>
      </c>
      <c r="AF737" s="274">
        <v>338</v>
      </c>
      <c r="AG737" s="274">
        <v>0</v>
      </c>
      <c r="AH737" s="274">
        <v>18600</v>
      </c>
      <c r="AI737" s="274">
        <v>357</v>
      </c>
      <c r="AJ737" s="274">
        <v>0</v>
      </c>
      <c r="AK737" s="271">
        <v>0.0199869907161019</v>
      </c>
      <c r="AL737" s="271">
        <v>0.0191935483870968</v>
      </c>
      <c r="AM737" s="272">
        <v>0.000793442329005172</v>
      </c>
    </row>
    <row r="738" ht="17.25" spans="1:39">
      <c r="A738" s="282" t="s">
        <v>719</v>
      </c>
      <c r="B738" s="283" t="s">
        <v>3347</v>
      </c>
      <c r="C738" s="265" t="s">
        <v>979</v>
      </c>
      <c r="D738" s="283" t="s">
        <v>980</v>
      </c>
      <c r="E738" s="266">
        <v>1979</v>
      </c>
      <c r="F738" s="266">
        <v>36</v>
      </c>
      <c r="G738" s="266">
        <v>22</v>
      </c>
      <c r="H738" s="266">
        <v>0</v>
      </c>
      <c r="I738" s="266">
        <v>0</v>
      </c>
      <c r="J738" s="267">
        <v>3239</v>
      </c>
      <c r="K738" s="267">
        <v>14</v>
      </c>
      <c r="L738" s="267">
        <v>14</v>
      </c>
      <c r="M738" s="267">
        <v>0</v>
      </c>
      <c r="N738" s="267">
        <v>0</v>
      </c>
      <c r="O738" s="267">
        <v>2816</v>
      </c>
      <c r="P738" s="267">
        <v>81</v>
      </c>
      <c r="Q738" s="267">
        <v>81</v>
      </c>
      <c r="R738" s="267">
        <v>46</v>
      </c>
      <c r="S738" s="267">
        <v>0</v>
      </c>
      <c r="T738" s="268">
        <v>0.015</v>
      </c>
      <c r="U738" s="269">
        <v>95891</v>
      </c>
      <c r="V738" s="269">
        <v>1673</v>
      </c>
      <c r="W738" s="269">
        <v>1659</v>
      </c>
      <c r="X738" s="269">
        <v>0</v>
      </c>
      <c r="Y738" s="267">
        <v>1548</v>
      </c>
      <c r="Z738" s="270">
        <v>0.0174468928262298</v>
      </c>
      <c r="AA738" s="270">
        <v>0.0181910055583628</v>
      </c>
      <c r="AB738" s="270">
        <v>0.0043223217042297</v>
      </c>
      <c r="AC738" s="271">
        <v>0.0287642045454545</v>
      </c>
      <c r="AD738" s="272">
        <v>0.0138686838541331</v>
      </c>
      <c r="AE738" s="273">
        <v>21262</v>
      </c>
      <c r="AF738" s="274">
        <v>351</v>
      </c>
      <c r="AG738" s="274">
        <v>0</v>
      </c>
      <c r="AH738" s="274">
        <v>23574</v>
      </c>
      <c r="AI738" s="274">
        <v>441</v>
      </c>
      <c r="AJ738" s="274">
        <v>0</v>
      </c>
      <c r="AK738" s="271">
        <v>0.0165083247107516</v>
      </c>
      <c r="AL738" s="271">
        <v>0.0187070501399847</v>
      </c>
      <c r="AM738" s="272">
        <v>-0.00219872542923315</v>
      </c>
    </row>
    <row r="739" ht="17.25" spans="1:39">
      <c r="A739" s="282" t="s">
        <v>719</v>
      </c>
      <c r="B739" s="283" t="s">
        <v>3347</v>
      </c>
      <c r="C739" s="265" t="s">
        <v>981</v>
      </c>
      <c r="D739" s="283" t="s">
        <v>982</v>
      </c>
      <c r="E739" s="266">
        <v>3683</v>
      </c>
      <c r="F739" s="266">
        <v>117</v>
      </c>
      <c r="G739" s="266">
        <v>37</v>
      </c>
      <c r="H739" s="266">
        <v>0</v>
      </c>
      <c r="I739" s="266">
        <v>0</v>
      </c>
      <c r="J739" s="267">
        <v>5556</v>
      </c>
      <c r="K739" s="267">
        <v>119</v>
      </c>
      <c r="L739" s="267">
        <v>119</v>
      </c>
      <c r="M739" s="267">
        <v>7</v>
      </c>
      <c r="N739" s="267">
        <v>0</v>
      </c>
      <c r="O739" s="267">
        <v>4744</v>
      </c>
      <c r="P739" s="267">
        <v>113</v>
      </c>
      <c r="Q739" s="267">
        <v>113</v>
      </c>
      <c r="R739" s="267">
        <v>63</v>
      </c>
      <c r="S739" s="267">
        <v>0</v>
      </c>
      <c r="T739" s="268">
        <v>0.015</v>
      </c>
      <c r="U739" s="269">
        <v>153639</v>
      </c>
      <c r="V739" s="269">
        <v>3239</v>
      </c>
      <c r="W739" s="269">
        <v>3158</v>
      </c>
      <c r="X739" s="269">
        <v>2</v>
      </c>
      <c r="Y739" s="267">
        <v>2904</v>
      </c>
      <c r="Z739" s="270">
        <v>0.0210688692324215</v>
      </c>
      <c r="AA739" s="270">
        <v>0.0317675807765409</v>
      </c>
      <c r="AB739" s="270">
        <v>0.021418286537077</v>
      </c>
      <c r="AC739" s="271">
        <v>0.0238195615514334</v>
      </c>
      <c r="AD739" s="272">
        <v>0.0103492942394638</v>
      </c>
      <c r="AE739" s="273">
        <v>35469</v>
      </c>
      <c r="AF739" s="274">
        <v>818</v>
      </c>
      <c r="AG739" s="274">
        <v>1</v>
      </c>
      <c r="AH739" s="274">
        <v>37752</v>
      </c>
      <c r="AI739" s="274">
        <v>787</v>
      </c>
      <c r="AJ739" s="274">
        <v>0</v>
      </c>
      <c r="AK739" s="271">
        <v>0.0230341988778934</v>
      </c>
      <c r="AL739" s="271">
        <v>0.0208465776647595</v>
      </c>
      <c r="AM739" s="272">
        <v>0.00218762121313389</v>
      </c>
    </row>
    <row r="740" ht="17.25" spans="1:39">
      <c r="A740" s="282" t="s">
        <v>719</v>
      </c>
      <c r="B740" s="283" t="s">
        <v>3347</v>
      </c>
      <c r="C740" s="265" t="s">
        <v>983</v>
      </c>
      <c r="D740" s="283" t="s">
        <v>984</v>
      </c>
      <c r="E740" s="266">
        <v>2179</v>
      </c>
      <c r="F740" s="266">
        <v>40</v>
      </c>
      <c r="G740" s="266">
        <v>21</v>
      </c>
      <c r="H740" s="266">
        <v>0</v>
      </c>
      <c r="I740" s="266">
        <v>0</v>
      </c>
      <c r="J740" s="267">
        <v>3899</v>
      </c>
      <c r="K740" s="267">
        <v>69</v>
      </c>
      <c r="L740" s="267">
        <v>69</v>
      </c>
      <c r="M740" s="267">
        <v>13</v>
      </c>
      <c r="N740" s="267">
        <v>0</v>
      </c>
      <c r="O740" s="267">
        <v>3440</v>
      </c>
      <c r="P740" s="267">
        <v>45</v>
      </c>
      <c r="Q740" s="267">
        <v>45</v>
      </c>
      <c r="R740" s="267">
        <v>28</v>
      </c>
      <c r="S740" s="267">
        <v>0</v>
      </c>
      <c r="T740" s="268">
        <v>0.015</v>
      </c>
      <c r="U740" s="269">
        <v>102460</v>
      </c>
      <c r="V740" s="269">
        <v>1543</v>
      </c>
      <c r="W740" s="269">
        <v>1524</v>
      </c>
      <c r="X740" s="269">
        <v>2</v>
      </c>
      <c r="Y740" s="267">
        <v>1397</v>
      </c>
      <c r="Z740" s="270">
        <v>0.0150400156158501</v>
      </c>
      <c r="AA740" s="270">
        <v>0.018357044515833</v>
      </c>
      <c r="AB740" s="270">
        <v>0.0176968453449602</v>
      </c>
      <c r="AC740" s="271">
        <v>0.0130813953488372</v>
      </c>
      <c r="AD740" s="272">
        <v>0.000660199170872705</v>
      </c>
      <c r="AE740" s="273">
        <v>24749</v>
      </c>
      <c r="AF740" s="274">
        <v>391</v>
      </c>
      <c r="AG740" s="274">
        <v>0</v>
      </c>
      <c r="AH740" s="274">
        <v>25306</v>
      </c>
      <c r="AI740" s="274">
        <v>437</v>
      </c>
      <c r="AJ740" s="274">
        <v>1</v>
      </c>
      <c r="AK740" s="271">
        <v>0.0157986181259849</v>
      </c>
      <c r="AL740" s="271">
        <v>0.017229115624753</v>
      </c>
      <c r="AM740" s="272">
        <v>-0.00143049749876813</v>
      </c>
    </row>
    <row r="741" ht="17.25" spans="1:39">
      <c r="A741" s="282" t="s">
        <v>719</v>
      </c>
      <c r="B741" s="283" t="s">
        <v>3347</v>
      </c>
      <c r="C741" s="265" t="s">
        <v>985</v>
      </c>
      <c r="D741" s="283" t="s">
        <v>986</v>
      </c>
      <c r="E741" s="266">
        <v>3479</v>
      </c>
      <c r="F741" s="266">
        <v>86</v>
      </c>
      <c r="G741" s="266">
        <v>68</v>
      </c>
      <c r="H741" s="266">
        <v>1</v>
      </c>
      <c r="I741" s="266">
        <v>0</v>
      </c>
      <c r="J741" s="267">
        <v>6181</v>
      </c>
      <c r="K741" s="267">
        <v>37</v>
      </c>
      <c r="L741" s="267">
        <v>37</v>
      </c>
      <c r="M741" s="267">
        <v>4</v>
      </c>
      <c r="N741" s="267">
        <v>0</v>
      </c>
      <c r="O741" s="267">
        <v>5273</v>
      </c>
      <c r="P741" s="267">
        <v>64</v>
      </c>
      <c r="Q741" s="267">
        <v>64</v>
      </c>
      <c r="R741" s="267">
        <v>47</v>
      </c>
      <c r="S741" s="267">
        <v>1</v>
      </c>
      <c r="T741" s="268">
        <v>0.015</v>
      </c>
      <c r="U741" s="269">
        <v>161487</v>
      </c>
      <c r="V741" s="269">
        <v>2070</v>
      </c>
      <c r="W741" s="269">
        <v>2052</v>
      </c>
      <c r="X741" s="269">
        <v>1</v>
      </c>
      <c r="Y741" s="267">
        <v>1899</v>
      </c>
      <c r="Z741" s="270">
        <v>0.0128121768315716</v>
      </c>
      <c r="AA741" s="270">
        <v>0.0247197470537511</v>
      </c>
      <c r="AB741" s="270">
        <v>0.00598608639378741</v>
      </c>
      <c r="AC741" s="271">
        <v>0.0119476578797648</v>
      </c>
      <c r="AD741" s="272">
        <v>0.0187336606599637</v>
      </c>
      <c r="AE741" s="273">
        <v>38079</v>
      </c>
      <c r="AF741" s="274">
        <v>509</v>
      </c>
      <c r="AG741" s="274">
        <v>1</v>
      </c>
      <c r="AH741" s="274">
        <v>40247</v>
      </c>
      <c r="AI741" s="274">
        <v>529</v>
      </c>
      <c r="AJ741" s="274">
        <v>0</v>
      </c>
      <c r="AK741" s="271">
        <v>0.0133406864676068</v>
      </c>
      <c r="AL741" s="271">
        <v>0.0131438368077124</v>
      </c>
      <c r="AM741" s="272">
        <v>0.00019684965989444</v>
      </c>
    </row>
    <row r="742" ht="17.25" spans="1:39">
      <c r="A742" s="282" t="s">
        <v>719</v>
      </c>
      <c r="B742" s="283" t="s">
        <v>3347</v>
      </c>
      <c r="C742" s="265" t="s">
        <v>987</v>
      </c>
      <c r="D742" s="283" t="s">
        <v>988</v>
      </c>
      <c r="E742" s="266">
        <v>3881</v>
      </c>
      <c r="F742" s="266">
        <v>90</v>
      </c>
      <c r="G742" s="266">
        <v>64</v>
      </c>
      <c r="H742" s="266">
        <v>0</v>
      </c>
      <c r="I742" s="266">
        <v>0</v>
      </c>
      <c r="J742" s="267">
        <v>6865</v>
      </c>
      <c r="K742" s="267">
        <v>112</v>
      </c>
      <c r="L742" s="267">
        <v>112</v>
      </c>
      <c r="M742" s="267">
        <v>15</v>
      </c>
      <c r="N742" s="267">
        <v>0</v>
      </c>
      <c r="O742" s="267">
        <v>5700</v>
      </c>
      <c r="P742" s="267">
        <v>66</v>
      </c>
      <c r="Q742" s="267">
        <v>66</v>
      </c>
      <c r="R742" s="267">
        <v>33</v>
      </c>
      <c r="S742" s="267">
        <v>0</v>
      </c>
      <c r="T742" s="268">
        <v>0.015</v>
      </c>
      <c r="U742" s="269">
        <v>182562</v>
      </c>
      <c r="V742" s="269">
        <v>2725</v>
      </c>
      <c r="W742" s="269">
        <v>2699</v>
      </c>
      <c r="X742" s="269">
        <v>2</v>
      </c>
      <c r="Y742" s="267">
        <v>2471</v>
      </c>
      <c r="Z742" s="270">
        <v>0.0149154807681774</v>
      </c>
      <c r="AA742" s="270">
        <v>0.0231898995104355</v>
      </c>
      <c r="AB742" s="270">
        <v>0.0163146394756009</v>
      </c>
      <c r="AC742" s="271">
        <v>0.0115789473684211</v>
      </c>
      <c r="AD742" s="272">
        <v>0.00687526003483458</v>
      </c>
      <c r="AE742" s="273">
        <v>42550</v>
      </c>
      <c r="AF742" s="274">
        <v>635</v>
      </c>
      <c r="AG742" s="274">
        <v>0</v>
      </c>
      <c r="AH742" s="274">
        <v>44418</v>
      </c>
      <c r="AI742" s="274">
        <v>729</v>
      </c>
      <c r="AJ742" s="274">
        <v>0</v>
      </c>
      <c r="AK742" s="271">
        <v>0.0149236192714454</v>
      </c>
      <c r="AL742" s="271">
        <v>0.0164122652978522</v>
      </c>
      <c r="AM742" s="272">
        <v>-0.00148864602640686</v>
      </c>
    </row>
    <row r="743" ht="17.25" spans="1:39">
      <c r="A743" s="282" t="s">
        <v>719</v>
      </c>
      <c r="B743" s="283" t="s">
        <v>3347</v>
      </c>
      <c r="C743" s="265" t="s">
        <v>989</v>
      </c>
      <c r="D743" s="283" t="s">
        <v>989</v>
      </c>
      <c r="E743" s="266">
        <v>2719</v>
      </c>
      <c r="F743" s="266">
        <v>39</v>
      </c>
      <c r="G743" s="266">
        <v>24</v>
      </c>
      <c r="H743" s="266">
        <v>0</v>
      </c>
      <c r="I743" s="266">
        <v>0</v>
      </c>
      <c r="J743" s="267">
        <v>4468</v>
      </c>
      <c r="K743" s="267">
        <v>82</v>
      </c>
      <c r="L743" s="267">
        <v>82</v>
      </c>
      <c r="M743" s="267">
        <v>5</v>
      </c>
      <c r="N743" s="267">
        <v>0</v>
      </c>
      <c r="O743" s="267">
        <v>3864</v>
      </c>
      <c r="P743" s="267">
        <v>65</v>
      </c>
      <c r="Q743" s="267">
        <v>65</v>
      </c>
      <c r="R743" s="267">
        <v>40</v>
      </c>
      <c r="S743" s="267">
        <v>0</v>
      </c>
      <c r="T743" s="268">
        <v>0.015</v>
      </c>
      <c r="U743" s="269">
        <v>119143</v>
      </c>
      <c r="V743" s="269">
        <v>2084</v>
      </c>
      <c r="W743" s="269">
        <v>2069</v>
      </c>
      <c r="X743" s="269">
        <v>2</v>
      </c>
      <c r="Y743" s="267">
        <v>1917</v>
      </c>
      <c r="Z743" s="270">
        <v>0.0174747991908883</v>
      </c>
      <c r="AA743" s="270">
        <v>0.0143435086428834</v>
      </c>
      <c r="AB743" s="270">
        <v>0.0183527305282005</v>
      </c>
      <c r="AC743" s="271">
        <v>0.0168219461697723</v>
      </c>
      <c r="AD743" s="272">
        <v>-0.00400922188531712</v>
      </c>
      <c r="AE743" s="273">
        <v>27706</v>
      </c>
      <c r="AF743" s="274">
        <v>476</v>
      </c>
      <c r="AG743" s="274">
        <v>0</v>
      </c>
      <c r="AH743" s="274">
        <v>28696</v>
      </c>
      <c r="AI743" s="274">
        <v>538</v>
      </c>
      <c r="AJ743" s="274">
        <v>1</v>
      </c>
      <c r="AK743" s="271">
        <v>0.0171803941384538</v>
      </c>
      <c r="AL743" s="271">
        <v>0.0187134095344299</v>
      </c>
      <c r="AM743" s="272">
        <v>-0.00153301539597612</v>
      </c>
    </row>
    <row r="744" ht="17.25" spans="1:39">
      <c r="A744" s="282" t="s">
        <v>719</v>
      </c>
      <c r="B744" s="283" t="s">
        <v>3348</v>
      </c>
      <c r="C744" s="265" t="s">
        <v>990</v>
      </c>
      <c r="D744" s="283" t="s">
        <v>991</v>
      </c>
      <c r="E744" s="266">
        <v>4174</v>
      </c>
      <c r="F744" s="266">
        <v>88</v>
      </c>
      <c r="G744" s="266">
        <v>63</v>
      </c>
      <c r="H744" s="266">
        <v>0</v>
      </c>
      <c r="I744" s="266">
        <v>0</v>
      </c>
      <c r="J744" s="267">
        <v>5561</v>
      </c>
      <c r="K744" s="267">
        <v>70</v>
      </c>
      <c r="L744" s="267">
        <v>70</v>
      </c>
      <c r="M744" s="267">
        <v>11</v>
      </c>
      <c r="N744" s="267">
        <v>0</v>
      </c>
      <c r="O744" s="267">
        <v>5104</v>
      </c>
      <c r="P744" s="267">
        <v>64</v>
      </c>
      <c r="Q744" s="267">
        <v>64</v>
      </c>
      <c r="R744" s="267">
        <v>38</v>
      </c>
      <c r="S744" s="267">
        <v>1</v>
      </c>
      <c r="T744" s="268">
        <v>0.015</v>
      </c>
      <c r="U744" s="269">
        <v>170649</v>
      </c>
      <c r="V744" s="269">
        <v>2275</v>
      </c>
      <c r="W744" s="269">
        <v>2249</v>
      </c>
      <c r="X744" s="269">
        <v>1</v>
      </c>
      <c r="Y744" s="267">
        <v>2070</v>
      </c>
      <c r="Z744" s="270">
        <v>0.0133255981576218</v>
      </c>
      <c r="AA744" s="270">
        <v>0.0210828941063728</v>
      </c>
      <c r="AB744" s="270">
        <v>0.0125876640891926</v>
      </c>
      <c r="AC744" s="271">
        <v>0.0123432601880878</v>
      </c>
      <c r="AD744" s="272">
        <v>0.00849523001718019</v>
      </c>
      <c r="AE744" s="273">
        <v>38272</v>
      </c>
      <c r="AF744" s="274">
        <v>552</v>
      </c>
      <c r="AG744" s="274">
        <v>1</v>
      </c>
      <c r="AH744" s="274">
        <v>40923</v>
      </c>
      <c r="AI744" s="274">
        <v>583</v>
      </c>
      <c r="AJ744" s="274">
        <v>0</v>
      </c>
      <c r="AK744" s="271">
        <v>0.0143969481605351</v>
      </c>
      <c r="AL744" s="271">
        <v>0.0142462673802018</v>
      </c>
      <c r="AM744" s="272">
        <v>0.000150680780333276</v>
      </c>
    </row>
    <row r="745" ht="17.25" spans="1:39">
      <c r="A745" s="282" t="s">
        <v>719</v>
      </c>
      <c r="B745" s="283" t="s">
        <v>3348</v>
      </c>
      <c r="C745" s="265" t="s">
        <v>992</v>
      </c>
      <c r="D745" s="283" t="s">
        <v>992</v>
      </c>
      <c r="E745" s="266">
        <v>2185</v>
      </c>
      <c r="F745" s="266">
        <v>55</v>
      </c>
      <c r="G745" s="266">
        <v>43</v>
      </c>
      <c r="H745" s="266">
        <v>0</v>
      </c>
      <c r="I745" s="266">
        <v>0</v>
      </c>
      <c r="J745" s="267">
        <v>2366</v>
      </c>
      <c r="K745" s="267">
        <v>54</v>
      </c>
      <c r="L745" s="267">
        <v>54</v>
      </c>
      <c r="M745" s="267">
        <v>8</v>
      </c>
      <c r="N745" s="267">
        <v>0</v>
      </c>
      <c r="O745" s="267">
        <v>2420</v>
      </c>
      <c r="P745" s="267">
        <v>53</v>
      </c>
      <c r="Q745" s="267">
        <v>53</v>
      </c>
      <c r="R745" s="267">
        <v>32</v>
      </c>
      <c r="S745" s="267">
        <v>0</v>
      </c>
      <c r="T745" s="268">
        <v>0.015</v>
      </c>
      <c r="U745" s="269">
        <v>71486</v>
      </c>
      <c r="V745" s="269">
        <v>1542</v>
      </c>
      <c r="W745" s="269">
        <v>1530</v>
      </c>
      <c r="X745" s="269">
        <v>0</v>
      </c>
      <c r="Y745" s="267">
        <v>1389</v>
      </c>
      <c r="Z745" s="270">
        <v>0.0215706571916179</v>
      </c>
      <c r="AA745" s="270">
        <v>0.0251716247139588</v>
      </c>
      <c r="AB745" s="270">
        <v>0.0228233305156382</v>
      </c>
      <c r="AC745" s="271">
        <v>0.021900826446281</v>
      </c>
      <c r="AD745" s="272">
        <v>0.0023482941983206</v>
      </c>
      <c r="AE745" s="273">
        <v>16987</v>
      </c>
      <c r="AF745" s="274">
        <v>379</v>
      </c>
      <c r="AG745" s="274">
        <v>0</v>
      </c>
      <c r="AH745" s="274">
        <v>17084</v>
      </c>
      <c r="AI745" s="274">
        <v>377</v>
      </c>
      <c r="AJ745" s="274">
        <v>0</v>
      </c>
      <c r="AK745" s="271">
        <v>0.0223111791369871</v>
      </c>
      <c r="AL745" s="271">
        <v>0.0220674315148677</v>
      </c>
      <c r="AM745" s="272">
        <v>0.000243747622119393</v>
      </c>
    </row>
    <row r="746" ht="17.25" spans="1:39">
      <c r="A746" s="282" t="s">
        <v>719</v>
      </c>
      <c r="B746" s="283" t="s">
        <v>3348</v>
      </c>
      <c r="C746" s="265" t="s">
        <v>993</v>
      </c>
      <c r="D746" s="283" t="s">
        <v>993</v>
      </c>
      <c r="E746" s="266">
        <v>2553</v>
      </c>
      <c r="F746" s="266">
        <v>49</v>
      </c>
      <c r="G746" s="266">
        <v>32</v>
      </c>
      <c r="H746" s="266">
        <v>0</v>
      </c>
      <c r="I746" s="266">
        <v>0</v>
      </c>
      <c r="J746" s="267">
        <v>2712</v>
      </c>
      <c r="K746" s="267">
        <v>72</v>
      </c>
      <c r="L746" s="267">
        <v>72</v>
      </c>
      <c r="M746" s="267">
        <v>5</v>
      </c>
      <c r="N746" s="267">
        <v>0</v>
      </c>
      <c r="O746" s="267">
        <v>2385</v>
      </c>
      <c r="P746" s="267">
        <v>50</v>
      </c>
      <c r="Q746" s="267">
        <v>50</v>
      </c>
      <c r="R746" s="267">
        <v>33</v>
      </c>
      <c r="S746" s="267">
        <v>0</v>
      </c>
      <c r="T746" s="268">
        <v>0.015</v>
      </c>
      <c r="U746" s="269">
        <v>80240</v>
      </c>
      <c r="V746" s="269">
        <v>1788</v>
      </c>
      <c r="W746" s="269">
        <v>1771</v>
      </c>
      <c r="X746" s="269">
        <v>0</v>
      </c>
      <c r="Y746" s="267">
        <v>1632</v>
      </c>
      <c r="Z746" s="270">
        <v>0.0222831505483549</v>
      </c>
      <c r="AA746" s="270">
        <v>0.0191931061496279</v>
      </c>
      <c r="AB746" s="270">
        <v>0.0265486725663717</v>
      </c>
      <c r="AC746" s="271">
        <v>0.0209643605870021</v>
      </c>
      <c r="AD746" s="272">
        <v>-0.00735556641674379</v>
      </c>
      <c r="AE746" s="273">
        <v>18405</v>
      </c>
      <c r="AF746" s="274">
        <v>407</v>
      </c>
      <c r="AG746" s="274">
        <v>0</v>
      </c>
      <c r="AH746" s="274">
        <v>19601</v>
      </c>
      <c r="AI746" s="274">
        <v>481</v>
      </c>
      <c r="AJ746" s="274">
        <v>0</v>
      </c>
      <c r="AK746" s="271">
        <v>0.0221135560988862</v>
      </c>
      <c r="AL746" s="271">
        <v>0.0245395643079435</v>
      </c>
      <c r="AM746" s="272">
        <v>-0.0024260082090573</v>
      </c>
    </row>
    <row r="747" ht="17.25" spans="1:39">
      <c r="A747" s="282" t="s">
        <v>719</v>
      </c>
      <c r="B747" s="283" t="s">
        <v>3348</v>
      </c>
      <c r="C747" s="265" t="s">
        <v>994</v>
      </c>
      <c r="D747" s="283" t="s">
        <v>995</v>
      </c>
      <c r="E747" s="266">
        <v>4447</v>
      </c>
      <c r="F747" s="266">
        <v>85</v>
      </c>
      <c r="G747" s="266">
        <v>66</v>
      </c>
      <c r="H747" s="266">
        <v>0</v>
      </c>
      <c r="I747" s="266">
        <v>0</v>
      </c>
      <c r="J747" s="267">
        <v>5207</v>
      </c>
      <c r="K747" s="267">
        <v>73</v>
      </c>
      <c r="L747" s="267">
        <v>73</v>
      </c>
      <c r="M747" s="267">
        <v>24</v>
      </c>
      <c r="N747" s="267">
        <v>0</v>
      </c>
      <c r="O747" s="267">
        <v>5004</v>
      </c>
      <c r="P747" s="267">
        <v>86</v>
      </c>
      <c r="Q747" s="267">
        <v>86</v>
      </c>
      <c r="R747" s="267">
        <v>36</v>
      </c>
      <c r="S747" s="267">
        <v>0</v>
      </c>
      <c r="T747" s="268">
        <v>0.015</v>
      </c>
      <c r="U747" s="269">
        <v>160435</v>
      </c>
      <c r="V747" s="269">
        <v>2134</v>
      </c>
      <c r="W747" s="269">
        <v>2115</v>
      </c>
      <c r="X747" s="269">
        <v>0</v>
      </c>
      <c r="Y747" s="267">
        <v>1923</v>
      </c>
      <c r="Z747" s="270">
        <v>0.0133013369900583</v>
      </c>
      <c r="AA747" s="270">
        <v>0.0191140094445694</v>
      </c>
      <c r="AB747" s="270">
        <v>0.0140195890147878</v>
      </c>
      <c r="AC747" s="271">
        <v>0.0171862509992006</v>
      </c>
      <c r="AD747" s="272">
        <v>0.00509442042978159</v>
      </c>
      <c r="AE747" s="273">
        <v>36561</v>
      </c>
      <c r="AF747" s="274">
        <v>511</v>
      </c>
      <c r="AG747" s="274">
        <v>0</v>
      </c>
      <c r="AH747" s="274">
        <v>37950</v>
      </c>
      <c r="AI747" s="274">
        <v>541</v>
      </c>
      <c r="AJ747" s="274">
        <v>0</v>
      </c>
      <c r="AK747" s="271">
        <v>0.0139766417767567</v>
      </c>
      <c r="AL747" s="271">
        <v>0.0142555994729908</v>
      </c>
      <c r="AM747" s="272">
        <v>-0.000278957696234124</v>
      </c>
    </row>
    <row r="748" ht="17.25" spans="1:39">
      <c r="A748" s="282" t="s">
        <v>719</v>
      </c>
      <c r="B748" s="283" t="s">
        <v>3348</v>
      </c>
      <c r="C748" s="265" t="s">
        <v>996</v>
      </c>
      <c r="D748" s="283" t="s">
        <v>996</v>
      </c>
      <c r="E748" s="266">
        <v>2346</v>
      </c>
      <c r="F748" s="266">
        <v>36</v>
      </c>
      <c r="G748" s="266">
        <v>25</v>
      </c>
      <c r="H748" s="266">
        <v>1</v>
      </c>
      <c r="I748" s="266">
        <v>0</v>
      </c>
      <c r="J748" s="267">
        <v>2866</v>
      </c>
      <c r="K748" s="267">
        <v>26</v>
      </c>
      <c r="L748" s="267">
        <v>26</v>
      </c>
      <c r="M748" s="267">
        <v>5</v>
      </c>
      <c r="N748" s="267">
        <v>0</v>
      </c>
      <c r="O748" s="267">
        <v>2618</v>
      </c>
      <c r="P748" s="267">
        <v>31</v>
      </c>
      <c r="Q748" s="267">
        <v>31</v>
      </c>
      <c r="R748" s="267">
        <v>20</v>
      </c>
      <c r="S748" s="267">
        <v>0</v>
      </c>
      <c r="T748" s="268">
        <v>0.015</v>
      </c>
      <c r="U748" s="269">
        <v>85946</v>
      </c>
      <c r="V748" s="269">
        <v>1146</v>
      </c>
      <c r="W748" s="269">
        <v>1135</v>
      </c>
      <c r="X748" s="269">
        <v>3</v>
      </c>
      <c r="Y748" s="267">
        <v>1061</v>
      </c>
      <c r="Z748" s="270">
        <v>0.0132990482395923</v>
      </c>
      <c r="AA748" s="270">
        <v>0.0153452685421995</v>
      </c>
      <c r="AB748" s="270">
        <v>0.00907187718073971</v>
      </c>
      <c r="AC748" s="271">
        <v>0.0118411000763942</v>
      </c>
      <c r="AD748" s="272">
        <v>0.00627339136145978</v>
      </c>
      <c r="AE748" s="273">
        <v>19849</v>
      </c>
      <c r="AF748" s="274">
        <v>259</v>
      </c>
      <c r="AG748" s="274">
        <v>1</v>
      </c>
      <c r="AH748" s="274">
        <v>20098</v>
      </c>
      <c r="AI748" s="274">
        <v>279</v>
      </c>
      <c r="AJ748" s="274">
        <v>2</v>
      </c>
      <c r="AK748" s="271">
        <v>0.0129981359262431</v>
      </c>
      <c r="AL748" s="271">
        <v>0.0137824659170067</v>
      </c>
      <c r="AM748" s="272">
        <v>-0.000784329990763532</v>
      </c>
    </row>
    <row r="749" ht="17.25" spans="1:39">
      <c r="A749" s="282" t="s">
        <v>719</v>
      </c>
      <c r="B749" s="283" t="s">
        <v>3348</v>
      </c>
      <c r="C749" s="265" t="s">
        <v>997</v>
      </c>
      <c r="D749" s="283" t="s">
        <v>997</v>
      </c>
      <c r="E749" s="266">
        <v>4148</v>
      </c>
      <c r="F749" s="266">
        <v>44</v>
      </c>
      <c r="G749" s="266">
        <v>33</v>
      </c>
      <c r="H749" s="266">
        <v>0</v>
      </c>
      <c r="I749" s="266">
        <v>0</v>
      </c>
      <c r="J749" s="267">
        <v>4805</v>
      </c>
      <c r="K749" s="267">
        <v>41</v>
      </c>
      <c r="L749" s="267">
        <v>41</v>
      </c>
      <c r="M749" s="267">
        <v>9</v>
      </c>
      <c r="N749" s="267">
        <v>0</v>
      </c>
      <c r="O749" s="267">
        <v>4773</v>
      </c>
      <c r="P749" s="267">
        <v>59</v>
      </c>
      <c r="Q749" s="267">
        <v>59</v>
      </c>
      <c r="R749" s="267">
        <v>42</v>
      </c>
      <c r="S749" s="267">
        <v>0</v>
      </c>
      <c r="T749" s="268">
        <v>0.015</v>
      </c>
      <c r="U749" s="269">
        <v>156048</v>
      </c>
      <c r="V749" s="269">
        <v>2199</v>
      </c>
      <c r="W749" s="269">
        <v>2187</v>
      </c>
      <c r="X749" s="269">
        <v>0</v>
      </c>
      <c r="Y749" s="267">
        <v>2076</v>
      </c>
      <c r="Z749" s="270">
        <v>0.0140918179021839</v>
      </c>
      <c r="AA749" s="270">
        <v>0.0106075216972035</v>
      </c>
      <c r="AB749" s="270">
        <v>0.00853277835587929</v>
      </c>
      <c r="AC749" s="271">
        <v>0.01236119840771</v>
      </c>
      <c r="AD749" s="272">
        <v>0.00207474334132418</v>
      </c>
      <c r="AE749" s="273">
        <v>33432</v>
      </c>
      <c r="AF749" s="274">
        <v>351</v>
      </c>
      <c r="AG749" s="274">
        <v>0</v>
      </c>
      <c r="AH749" s="274">
        <v>35010</v>
      </c>
      <c r="AI749" s="274">
        <v>446</v>
      </c>
      <c r="AJ749" s="274">
        <v>0</v>
      </c>
      <c r="AK749" s="271">
        <v>0.0104989231873654</v>
      </c>
      <c r="AL749" s="271">
        <v>0.0127392173664667</v>
      </c>
      <c r="AM749" s="272">
        <v>-0.00224029417910133</v>
      </c>
    </row>
    <row r="750" ht="17.25" spans="1:39">
      <c r="A750" s="282" t="s">
        <v>719</v>
      </c>
      <c r="B750" s="283" t="s">
        <v>3348</v>
      </c>
      <c r="C750" s="265" t="s">
        <v>998</v>
      </c>
      <c r="D750" s="283" t="s">
        <v>998</v>
      </c>
      <c r="E750" s="266">
        <v>2571</v>
      </c>
      <c r="F750" s="266">
        <v>53</v>
      </c>
      <c r="G750" s="266">
        <v>37</v>
      </c>
      <c r="H750" s="266">
        <v>1</v>
      </c>
      <c r="I750" s="266">
        <v>0</v>
      </c>
      <c r="J750" s="267">
        <v>3248</v>
      </c>
      <c r="K750" s="267">
        <v>33</v>
      </c>
      <c r="L750" s="267">
        <v>33</v>
      </c>
      <c r="M750" s="267">
        <v>1</v>
      </c>
      <c r="N750" s="267">
        <v>0</v>
      </c>
      <c r="O750" s="267">
        <v>3735</v>
      </c>
      <c r="P750" s="267">
        <v>43</v>
      </c>
      <c r="Q750" s="267">
        <v>43</v>
      </c>
      <c r="R750" s="267">
        <v>15</v>
      </c>
      <c r="S750" s="267">
        <v>0</v>
      </c>
      <c r="T750" s="268">
        <v>0.015</v>
      </c>
      <c r="U750" s="269">
        <v>96417</v>
      </c>
      <c r="V750" s="269">
        <v>892</v>
      </c>
      <c r="W750" s="269">
        <v>875</v>
      </c>
      <c r="X750" s="269">
        <v>2</v>
      </c>
      <c r="Y750" s="267">
        <v>758</v>
      </c>
      <c r="Z750" s="270">
        <v>0.0092307373181078</v>
      </c>
      <c r="AA750" s="270">
        <v>0.0206145468689226</v>
      </c>
      <c r="AB750" s="270">
        <v>0.0101600985221675</v>
      </c>
      <c r="AC750" s="271">
        <v>0.0115127175368139</v>
      </c>
      <c r="AD750" s="272">
        <v>0.0104544483467551</v>
      </c>
      <c r="AE750" s="273">
        <v>22229</v>
      </c>
      <c r="AF750" s="274">
        <v>253</v>
      </c>
      <c r="AG750" s="274">
        <v>0</v>
      </c>
      <c r="AH750" s="274">
        <v>23024</v>
      </c>
      <c r="AI750" s="274">
        <v>221</v>
      </c>
      <c r="AJ750" s="274">
        <v>0</v>
      </c>
      <c r="AK750" s="271">
        <v>0.0113815286337667</v>
      </c>
      <c r="AL750" s="271">
        <v>0.00959867963863794</v>
      </c>
      <c r="AM750" s="272">
        <v>0.00178284899512876</v>
      </c>
    </row>
    <row r="751" ht="17.25" spans="1:39">
      <c r="A751" s="282" t="s">
        <v>719</v>
      </c>
      <c r="B751" s="283" t="s">
        <v>3348</v>
      </c>
      <c r="C751" s="265" t="s">
        <v>999</v>
      </c>
      <c r="D751" s="283" t="s">
        <v>1000</v>
      </c>
      <c r="E751" s="266">
        <v>2535</v>
      </c>
      <c r="F751" s="266">
        <v>62</v>
      </c>
      <c r="G751" s="266">
        <v>47</v>
      </c>
      <c r="H751" s="266">
        <v>1</v>
      </c>
      <c r="I751" s="266">
        <v>0</v>
      </c>
      <c r="J751" s="267">
        <v>3293</v>
      </c>
      <c r="K751" s="267">
        <v>33</v>
      </c>
      <c r="L751" s="267">
        <v>33</v>
      </c>
      <c r="M751" s="267">
        <v>4</v>
      </c>
      <c r="N751" s="267">
        <v>1</v>
      </c>
      <c r="O751" s="267">
        <v>3086</v>
      </c>
      <c r="P751" s="267">
        <v>80</v>
      </c>
      <c r="Q751" s="267">
        <v>80</v>
      </c>
      <c r="R751" s="267">
        <v>41</v>
      </c>
      <c r="S751" s="267">
        <v>0</v>
      </c>
      <c r="T751" s="268">
        <v>0.015</v>
      </c>
      <c r="U751" s="269">
        <v>91251</v>
      </c>
      <c r="V751" s="269">
        <v>1701</v>
      </c>
      <c r="W751" s="269">
        <v>1683</v>
      </c>
      <c r="X751" s="269">
        <v>10</v>
      </c>
      <c r="Y751" s="267">
        <v>1541</v>
      </c>
      <c r="Z751" s="270">
        <v>0.0185313037665341</v>
      </c>
      <c r="AA751" s="270">
        <v>0.0244575936883629</v>
      </c>
      <c r="AB751" s="270">
        <v>0.00971758275129062</v>
      </c>
      <c r="AC751" s="271">
        <v>0.0259235255994815</v>
      </c>
      <c r="AD751" s="272">
        <v>0.0147400109370723</v>
      </c>
      <c r="AE751" s="273">
        <v>21506</v>
      </c>
      <c r="AF751" s="274">
        <v>418</v>
      </c>
      <c r="AG751" s="274">
        <v>3</v>
      </c>
      <c r="AH751" s="274">
        <v>21814</v>
      </c>
      <c r="AI751" s="274">
        <v>441</v>
      </c>
      <c r="AJ751" s="274">
        <v>2</v>
      </c>
      <c r="AK751" s="271">
        <v>0.0192969403887287</v>
      </c>
      <c r="AL751" s="271">
        <v>0.0201246905656918</v>
      </c>
      <c r="AM751" s="272">
        <v>-0.00082775017696303</v>
      </c>
    </row>
    <row r="752" ht="17.25" spans="1:39">
      <c r="A752" s="282" t="s">
        <v>719</v>
      </c>
      <c r="B752" s="283" t="s">
        <v>3348</v>
      </c>
      <c r="C752" s="265" t="s">
        <v>1001</v>
      </c>
      <c r="D752" s="283" t="s">
        <v>1001</v>
      </c>
      <c r="E752" s="266">
        <v>3465</v>
      </c>
      <c r="F752" s="266">
        <v>62</v>
      </c>
      <c r="G752" s="266">
        <v>53</v>
      </c>
      <c r="H752" s="266">
        <v>0</v>
      </c>
      <c r="I752" s="266">
        <v>0</v>
      </c>
      <c r="J752" s="267">
        <v>4255</v>
      </c>
      <c r="K752" s="267">
        <v>49</v>
      </c>
      <c r="L752" s="267">
        <v>49</v>
      </c>
      <c r="M752" s="267">
        <v>15</v>
      </c>
      <c r="N752" s="267">
        <v>0</v>
      </c>
      <c r="O752" s="267">
        <v>4251</v>
      </c>
      <c r="P752" s="267">
        <v>55</v>
      </c>
      <c r="Q752" s="267">
        <v>55</v>
      </c>
      <c r="R752" s="267">
        <v>44</v>
      </c>
      <c r="S752" s="267">
        <v>0</v>
      </c>
      <c r="T752" s="268">
        <v>0.015</v>
      </c>
      <c r="U752" s="269">
        <v>129104</v>
      </c>
      <c r="V752" s="269">
        <v>1819</v>
      </c>
      <c r="W752" s="269">
        <v>1810</v>
      </c>
      <c r="X752" s="269">
        <v>0</v>
      </c>
      <c r="Y752" s="267">
        <v>1683</v>
      </c>
      <c r="Z752" s="270">
        <v>0.0140894162845458</v>
      </c>
      <c r="AA752" s="270">
        <v>0.0178932178932179</v>
      </c>
      <c r="AB752" s="270">
        <v>0.0115158636897767</v>
      </c>
      <c r="AC752" s="271">
        <v>0.0129381322041873</v>
      </c>
      <c r="AD752" s="272">
        <v>0.00637735420344116</v>
      </c>
      <c r="AE752" s="273">
        <v>30153</v>
      </c>
      <c r="AF752" s="274">
        <v>458</v>
      </c>
      <c r="AG752" s="274">
        <v>0</v>
      </c>
      <c r="AH752" s="274">
        <v>31253</v>
      </c>
      <c r="AI752" s="274">
        <v>452</v>
      </c>
      <c r="AJ752" s="274">
        <v>0</v>
      </c>
      <c r="AK752" s="271">
        <v>0.0151892017378039</v>
      </c>
      <c r="AL752" s="271">
        <v>0.0144626115892874</v>
      </c>
      <c r="AM752" s="272">
        <v>0.00072659014851644</v>
      </c>
    </row>
    <row r="753" ht="17.25" spans="1:39">
      <c r="A753" s="282" t="s">
        <v>719</v>
      </c>
      <c r="B753" s="283" t="s">
        <v>3348</v>
      </c>
      <c r="C753" s="265" t="s">
        <v>1002</v>
      </c>
      <c r="D753" s="283" t="s">
        <v>1002</v>
      </c>
      <c r="E753" s="266">
        <v>2212</v>
      </c>
      <c r="F753" s="266">
        <v>24</v>
      </c>
      <c r="G753" s="266">
        <v>21</v>
      </c>
      <c r="H753" s="266">
        <v>0</v>
      </c>
      <c r="I753" s="266">
        <v>0</v>
      </c>
      <c r="J753" s="267">
        <v>2365</v>
      </c>
      <c r="K753" s="267">
        <v>26</v>
      </c>
      <c r="L753" s="267">
        <v>26</v>
      </c>
      <c r="M753" s="267">
        <v>4</v>
      </c>
      <c r="N753" s="267">
        <v>0</v>
      </c>
      <c r="O753" s="267">
        <v>2045</v>
      </c>
      <c r="P753" s="267">
        <v>23</v>
      </c>
      <c r="Q753" s="267">
        <v>23</v>
      </c>
      <c r="R753" s="267">
        <v>9</v>
      </c>
      <c r="S753" s="267">
        <v>0</v>
      </c>
      <c r="T753" s="268">
        <v>0.015</v>
      </c>
      <c r="U753" s="269">
        <v>70716</v>
      </c>
      <c r="V753" s="269">
        <v>823</v>
      </c>
      <c r="W753" s="269">
        <v>820</v>
      </c>
      <c r="X753" s="269">
        <v>0</v>
      </c>
      <c r="Y753" s="267">
        <v>754</v>
      </c>
      <c r="Z753" s="270">
        <v>0.011638101702585</v>
      </c>
      <c r="AA753" s="270">
        <v>0.0108499095840868</v>
      </c>
      <c r="AB753" s="270">
        <v>0.0109936575052854</v>
      </c>
      <c r="AC753" s="271">
        <v>0.0112469437652812</v>
      </c>
      <c r="AD753" s="272">
        <v>-0.000143747921198614</v>
      </c>
      <c r="AE753" s="273">
        <v>16244</v>
      </c>
      <c r="AF753" s="274">
        <v>182</v>
      </c>
      <c r="AG753" s="274">
        <v>0</v>
      </c>
      <c r="AH753" s="274">
        <v>16894</v>
      </c>
      <c r="AI753" s="274">
        <v>167</v>
      </c>
      <c r="AJ753" s="274">
        <v>0</v>
      </c>
      <c r="AK753" s="271">
        <v>0.0112041369120906</v>
      </c>
      <c r="AL753" s="271">
        <v>0.00988516633124186</v>
      </c>
      <c r="AM753" s="272">
        <v>0.00131897058084876</v>
      </c>
    </row>
    <row r="754" ht="17.25" spans="1:39">
      <c r="A754" s="282" t="s">
        <v>719</v>
      </c>
      <c r="B754" s="283" t="s">
        <v>3348</v>
      </c>
      <c r="C754" s="265" t="s">
        <v>1003</v>
      </c>
      <c r="D754" s="283" t="s">
        <v>1004</v>
      </c>
      <c r="E754" s="266">
        <v>4437</v>
      </c>
      <c r="F754" s="266">
        <v>120</v>
      </c>
      <c r="G754" s="266">
        <v>89</v>
      </c>
      <c r="H754" s="266">
        <v>1</v>
      </c>
      <c r="I754" s="266">
        <v>0</v>
      </c>
      <c r="J754" s="267">
        <v>5441</v>
      </c>
      <c r="K754" s="267">
        <v>111</v>
      </c>
      <c r="L754" s="267">
        <v>110</v>
      </c>
      <c r="M754" s="267">
        <v>21</v>
      </c>
      <c r="N754" s="267">
        <v>0</v>
      </c>
      <c r="O754" s="267">
        <v>5581</v>
      </c>
      <c r="P754" s="267">
        <v>135</v>
      </c>
      <c r="Q754" s="267">
        <v>134</v>
      </c>
      <c r="R754" s="267">
        <v>82</v>
      </c>
      <c r="S754" s="267">
        <v>0</v>
      </c>
      <c r="T754" s="268">
        <v>0.015</v>
      </c>
      <c r="U754" s="269">
        <v>171801</v>
      </c>
      <c r="V754" s="269">
        <v>3786</v>
      </c>
      <c r="W754" s="269">
        <v>3746</v>
      </c>
      <c r="X754" s="269">
        <v>10</v>
      </c>
      <c r="Y754" s="267">
        <v>3401</v>
      </c>
      <c r="Z754" s="270">
        <v>0.0219789174684664</v>
      </c>
      <c r="AA754" s="270">
        <v>0.0270453008789723</v>
      </c>
      <c r="AB754" s="270">
        <v>0.0204006616430803</v>
      </c>
      <c r="AC754" s="271">
        <v>0.024189213402616</v>
      </c>
      <c r="AD754" s="272">
        <v>0.00664463923589196</v>
      </c>
      <c r="AE754" s="273">
        <v>38386</v>
      </c>
      <c r="AF754" s="274">
        <v>732</v>
      </c>
      <c r="AG754" s="274">
        <v>0</v>
      </c>
      <c r="AH754" s="274">
        <v>39301</v>
      </c>
      <c r="AI754" s="274">
        <v>703</v>
      </c>
      <c r="AJ754" s="274">
        <v>0</v>
      </c>
      <c r="AK754" s="271">
        <v>0.0190694524045225</v>
      </c>
      <c r="AL754" s="271">
        <v>0.0178875855576194</v>
      </c>
      <c r="AM754" s="272">
        <v>0.00118186684690308</v>
      </c>
    </row>
    <row r="755" ht="17.25" spans="1:39">
      <c r="A755" s="282" t="s">
        <v>719</v>
      </c>
      <c r="B755" s="283" t="s">
        <v>3348</v>
      </c>
      <c r="C755" s="265" t="s">
        <v>1005</v>
      </c>
      <c r="D755" s="283" t="s">
        <v>1005</v>
      </c>
      <c r="E755" s="266">
        <v>2262</v>
      </c>
      <c r="F755" s="266">
        <v>66</v>
      </c>
      <c r="G755" s="266">
        <v>48</v>
      </c>
      <c r="H755" s="266">
        <v>0</v>
      </c>
      <c r="I755" s="266">
        <v>0</v>
      </c>
      <c r="J755" s="267">
        <v>2610</v>
      </c>
      <c r="K755" s="267">
        <v>56</v>
      </c>
      <c r="L755" s="267">
        <v>56</v>
      </c>
      <c r="M755" s="267">
        <v>4</v>
      </c>
      <c r="N755" s="267">
        <v>0</v>
      </c>
      <c r="O755" s="267">
        <v>2283</v>
      </c>
      <c r="P755" s="267">
        <v>52</v>
      </c>
      <c r="Q755" s="267">
        <v>52</v>
      </c>
      <c r="R755" s="267">
        <v>36</v>
      </c>
      <c r="S755" s="267">
        <v>0</v>
      </c>
      <c r="T755" s="268">
        <v>0.015</v>
      </c>
      <c r="U755" s="269">
        <v>67733</v>
      </c>
      <c r="V755" s="269">
        <v>1666</v>
      </c>
      <c r="W755" s="269">
        <v>1648</v>
      </c>
      <c r="X755" s="269">
        <v>0</v>
      </c>
      <c r="Y755" s="267">
        <v>1505</v>
      </c>
      <c r="Z755" s="270">
        <v>0.0245965777390637</v>
      </c>
      <c r="AA755" s="270">
        <v>0.0291777188328912</v>
      </c>
      <c r="AB755" s="270">
        <v>0.021455938697318</v>
      </c>
      <c r="AC755" s="271">
        <v>0.0227770477441962</v>
      </c>
      <c r="AD755" s="272">
        <v>0.00772178013557324</v>
      </c>
      <c r="AE755" s="273">
        <v>16545</v>
      </c>
      <c r="AF755" s="274">
        <v>383</v>
      </c>
      <c r="AG755" s="274">
        <v>0</v>
      </c>
      <c r="AH755" s="274">
        <v>16631</v>
      </c>
      <c r="AI755" s="274">
        <v>373</v>
      </c>
      <c r="AJ755" s="274">
        <v>0</v>
      </c>
      <c r="AK755" s="271">
        <v>0.0231489876095497</v>
      </c>
      <c r="AL755" s="271">
        <v>0.0224279959112501</v>
      </c>
      <c r="AM755" s="272">
        <v>0.000720991698299638</v>
      </c>
    </row>
    <row r="756" ht="17.25" spans="1:39">
      <c r="A756" s="282" t="s">
        <v>719</v>
      </c>
      <c r="B756" s="283" t="s">
        <v>3348</v>
      </c>
      <c r="C756" s="265" t="s">
        <v>1006</v>
      </c>
      <c r="D756" s="283" t="s">
        <v>1006</v>
      </c>
      <c r="E756" s="266">
        <v>3259</v>
      </c>
      <c r="F756" s="266">
        <v>71</v>
      </c>
      <c r="G756" s="266">
        <v>43</v>
      </c>
      <c r="H756" s="266">
        <v>0</v>
      </c>
      <c r="I756" s="266">
        <v>0</v>
      </c>
      <c r="J756" s="267">
        <v>3390</v>
      </c>
      <c r="K756" s="267">
        <v>48</v>
      </c>
      <c r="L756" s="267">
        <v>48</v>
      </c>
      <c r="M756" s="267">
        <v>14</v>
      </c>
      <c r="N756" s="267">
        <v>0</v>
      </c>
      <c r="O756" s="267">
        <v>3068</v>
      </c>
      <c r="P756" s="267">
        <v>65</v>
      </c>
      <c r="Q756" s="267">
        <v>65</v>
      </c>
      <c r="R756" s="267">
        <v>43</v>
      </c>
      <c r="S756" s="267">
        <v>0</v>
      </c>
      <c r="T756" s="268">
        <v>0.015</v>
      </c>
      <c r="U756" s="269">
        <v>100454</v>
      </c>
      <c r="V756" s="269">
        <v>1963</v>
      </c>
      <c r="W756" s="269">
        <v>1935</v>
      </c>
      <c r="X756" s="269">
        <v>1</v>
      </c>
      <c r="Y756" s="267">
        <v>1802</v>
      </c>
      <c r="Z756" s="270">
        <v>0.0195313277719155</v>
      </c>
      <c r="AA756" s="270">
        <v>0.0217858238723535</v>
      </c>
      <c r="AB756" s="270">
        <v>0.0141592920353982</v>
      </c>
      <c r="AC756" s="271">
        <v>0.0211864406779661</v>
      </c>
      <c r="AD756" s="272">
        <v>0.00762653183695525</v>
      </c>
      <c r="AE756" s="273">
        <v>23159</v>
      </c>
      <c r="AF756" s="274">
        <v>438</v>
      </c>
      <c r="AG756" s="274">
        <v>0</v>
      </c>
      <c r="AH756" s="274">
        <v>24048</v>
      </c>
      <c r="AI756" s="274">
        <v>525</v>
      </c>
      <c r="AJ756" s="274">
        <v>1</v>
      </c>
      <c r="AK756" s="271">
        <v>0.0189127337104365</v>
      </c>
      <c r="AL756" s="271">
        <v>0.021789753825682</v>
      </c>
      <c r="AM756" s="272">
        <v>-0.00287702011524542</v>
      </c>
    </row>
    <row r="757" ht="17.25" spans="1:39">
      <c r="A757" s="282" t="s">
        <v>719</v>
      </c>
      <c r="B757" s="283" t="s">
        <v>3348</v>
      </c>
      <c r="C757" s="265" t="s">
        <v>1007</v>
      </c>
      <c r="D757" s="283" t="s">
        <v>1008</v>
      </c>
      <c r="E757" s="266">
        <v>3768</v>
      </c>
      <c r="F757" s="266">
        <v>57</v>
      </c>
      <c r="G757" s="266">
        <v>40</v>
      </c>
      <c r="H757" s="266">
        <v>0</v>
      </c>
      <c r="I757" s="266">
        <v>0</v>
      </c>
      <c r="J757" s="267">
        <v>5148</v>
      </c>
      <c r="K757" s="267">
        <v>23</v>
      </c>
      <c r="L757" s="267">
        <v>23</v>
      </c>
      <c r="M757" s="267">
        <v>8</v>
      </c>
      <c r="N757" s="267">
        <v>0</v>
      </c>
      <c r="O757" s="267">
        <v>4409</v>
      </c>
      <c r="P757" s="267">
        <v>48</v>
      </c>
      <c r="Q757" s="267">
        <v>48</v>
      </c>
      <c r="R757" s="267">
        <v>25</v>
      </c>
      <c r="S757" s="267">
        <v>0</v>
      </c>
      <c r="T757" s="268">
        <v>0.015</v>
      </c>
      <c r="U757" s="269">
        <v>141694</v>
      </c>
      <c r="V757" s="269">
        <v>1302</v>
      </c>
      <c r="W757" s="269">
        <v>1284</v>
      </c>
      <c r="X757" s="269">
        <v>0</v>
      </c>
      <c r="Y757" s="267">
        <v>1187</v>
      </c>
      <c r="Z757" s="270">
        <v>0.00918881533445312</v>
      </c>
      <c r="AA757" s="270">
        <v>0.0151273885350318</v>
      </c>
      <c r="AB757" s="270">
        <v>0.00446775446775447</v>
      </c>
      <c r="AC757" s="271">
        <v>0.0108868224087095</v>
      </c>
      <c r="AD757" s="272">
        <v>0.0106596340672774</v>
      </c>
      <c r="AE757" s="273">
        <v>33311</v>
      </c>
      <c r="AF757" s="274">
        <v>322</v>
      </c>
      <c r="AG757" s="274">
        <v>0</v>
      </c>
      <c r="AH757" s="274">
        <v>34289</v>
      </c>
      <c r="AI757" s="274">
        <v>297</v>
      </c>
      <c r="AJ757" s="274">
        <v>0</v>
      </c>
      <c r="AK757" s="271">
        <v>0.00966647653928132</v>
      </c>
      <c r="AL757" s="271">
        <v>0.00866166992329902</v>
      </c>
      <c r="AM757" s="272">
        <v>0.0010048066159823</v>
      </c>
    </row>
    <row r="758" ht="17.25" spans="1:39">
      <c r="A758" s="282" t="s">
        <v>719</v>
      </c>
      <c r="B758" s="283" t="s">
        <v>3348</v>
      </c>
      <c r="C758" s="265" t="s">
        <v>1009</v>
      </c>
      <c r="D758" s="283" t="s">
        <v>1010</v>
      </c>
      <c r="E758" s="266">
        <v>4431</v>
      </c>
      <c r="F758" s="266">
        <v>96</v>
      </c>
      <c r="G758" s="266">
        <v>75</v>
      </c>
      <c r="H758" s="266">
        <v>4</v>
      </c>
      <c r="I758" s="266">
        <v>0</v>
      </c>
      <c r="J758" s="267">
        <v>6480</v>
      </c>
      <c r="K758" s="267">
        <v>85</v>
      </c>
      <c r="L758" s="267">
        <v>84</v>
      </c>
      <c r="M758" s="267">
        <v>17</v>
      </c>
      <c r="N758" s="267">
        <v>0</v>
      </c>
      <c r="O758" s="267">
        <v>5260</v>
      </c>
      <c r="P758" s="267">
        <v>86</v>
      </c>
      <c r="Q758" s="267">
        <v>85</v>
      </c>
      <c r="R758" s="267">
        <v>58</v>
      </c>
      <c r="S758" s="267">
        <v>0</v>
      </c>
      <c r="T758" s="268">
        <v>0.015</v>
      </c>
      <c r="U758" s="269">
        <v>173895</v>
      </c>
      <c r="V758" s="269">
        <v>2506</v>
      </c>
      <c r="W758" s="269">
        <v>2483</v>
      </c>
      <c r="X758" s="269">
        <v>2</v>
      </c>
      <c r="Y758" s="267">
        <v>2282</v>
      </c>
      <c r="Z758" s="270">
        <v>0.0143994939474971</v>
      </c>
      <c r="AA758" s="270">
        <v>0.021665538253216</v>
      </c>
      <c r="AB758" s="270">
        <v>0.0131172839506173</v>
      </c>
      <c r="AC758" s="271">
        <v>0.0163498098859316</v>
      </c>
      <c r="AD758" s="272">
        <v>0.00854825430259869</v>
      </c>
      <c r="AE758" s="273">
        <v>39939</v>
      </c>
      <c r="AF758" s="274">
        <v>585</v>
      </c>
      <c r="AG758" s="274">
        <v>0</v>
      </c>
      <c r="AH758" s="274">
        <v>41553</v>
      </c>
      <c r="AI758" s="274">
        <v>555</v>
      </c>
      <c r="AJ758" s="274">
        <v>0</v>
      </c>
      <c r="AK758" s="271">
        <v>0.0146473371892136</v>
      </c>
      <c r="AL758" s="271">
        <v>0.0133564363583857</v>
      </c>
      <c r="AM758" s="272">
        <v>0.00129090083082787</v>
      </c>
    </row>
    <row r="759" ht="17.25" spans="1:39">
      <c r="A759" s="282" t="s">
        <v>719</v>
      </c>
      <c r="B759" s="283" t="s">
        <v>3348</v>
      </c>
      <c r="C759" s="265" t="s">
        <v>1011</v>
      </c>
      <c r="D759" s="283" t="s">
        <v>1012</v>
      </c>
      <c r="E759" s="266">
        <v>6126</v>
      </c>
      <c r="F759" s="266">
        <v>168</v>
      </c>
      <c r="G759" s="266">
        <v>88</v>
      </c>
      <c r="H759" s="266">
        <v>0</v>
      </c>
      <c r="I759" s="266">
        <v>0</v>
      </c>
      <c r="J759" s="267">
        <v>6168</v>
      </c>
      <c r="K759" s="267">
        <v>95</v>
      </c>
      <c r="L759" s="267">
        <v>94</v>
      </c>
      <c r="M759" s="267">
        <v>32</v>
      </c>
      <c r="N759" s="267">
        <v>0</v>
      </c>
      <c r="O759" s="267">
        <v>6112</v>
      </c>
      <c r="P759" s="267">
        <v>89</v>
      </c>
      <c r="Q759" s="267">
        <v>89</v>
      </c>
      <c r="R759" s="267">
        <v>68</v>
      </c>
      <c r="S759" s="267">
        <v>0</v>
      </c>
      <c r="T759" s="268">
        <v>0.015</v>
      </c>
      <c r="U759" s="269">
        <v>195560</v>
      </c>
      <c r="V759" s="269">
        <v>3750</v>
      </c>
      <c r="W759" s="269">
        <v>3666</v>
      </c>
      <c r="X759" s="269">
        <v>0</v>
      </c>
      <c r="Y759" s="267">
        <v>3430</v>
      </c>
      <c r="Z759" s="270">
        <v>0.0191757005522602</v>
      </c>
      <c r="AA759" s="270">
        <v>0.0274240940254652</v>
      </c>
      <c r="AB759" s="270">
        <v>0.015402075226978</v>
      </c>
      <c r="AC759" s="271">
        <v>0.0145615183246073</v>
      </c>
      <c r="AD759" s="272">
        <v>0.0120220187984873</v>
      </c>
      <c r="AE759" s="273">
        <v>45785</v>
      </c>
      <c r="AF759" s="274">
        <v>947</v>
      </c>
      <c r="AG759" s="274">
        <v>0</v>
      </c>
      <c r="AH759" s="274">
        <v>47036</v>
      </c>
      <c r="AI759" s="274">
        <v>915</v>
      </c>
      <c r="AJ759" s="274">
        <v>0</v>
      </c>
      <c r="AK759" s="271">
        <v>0.0206836300098285</v>
      </c>
      <c r="AL759" s="271">
        <v>0.0194531847946254</v>
      </c>
      <c r="AM759" s="272">
        <v>0.00123044521520315</v>
      </c>
    </row>
    <row r="760" ht="17.25" spans="1:39">
      <c r="A760" s="282" t="s">
        <v>719</v>
      </c>
      <c r="B760" s="283" t="s">
        <v>3348</v>
      </c>
      <c r="C760" s="265" t="s">
        <v>1013</v>
      </c>
      <c r="D760" s="283" t="s">
        <v>1014</v>
      </c>
      <c r="E760" s="266">
        <v>2335</v>
      </c>
      <c r="F760" s="266">
        <v>46</v>
      </c>
      <c r="G760" s="266">
        <v>40</v>
      </c>
      <c r="H760" s="266">
        <v>0</v>
      </c>
      <c r="I760" s="266">
        <v>0</v>
      </c>
      <c r="J760" s="267">
        <v>3093</v>
      </c>
      <c r="K760" s="267">
        <v>38</v>
      </c>
      <c r="L760" s="267">
        <v>38</v>
      </c>
      <c r="M760" s="267">
        <v>13</v>
      </c>
      <c r="N760" s="267">
        <v>0</v>
      </c>
      <c r="O760" s="267">
        <v>2641</v>
      </c>
      <c r="P760" s="267">
        <v>41</v>
      </c>
      <c r="Q760" s="267">
        <v>41</v>
      </c>
      <c r="R760" s="267">
        <v>29</v>
      </c>
      <c r="S760" s="267">
        <v>0</v>
      </c>
      <c r="T760" s="268">
        <v>0.015</v>
      </c>
      <c r="U760" s="269">
        <v>85213</v>
      </c>
      <c r="V760" s="269">
        <v>1216</v>
      </c>
      <c r="W760" s="269">
        <v>1209</v>
      </c>
      <c r="X760" s="269">
        <v>2</v>
      </c>
      <c r="Y760" s="267">
        <v>1112</v>
      </c>
      <c r="Z760" s="270">
        <v>0.014246652506073</v>
      </c>
      <c r="AA760" s="270">
        <v>0.0197002141327623</v>
      </c>
      <c r="AB760" s="270">
        <v>0.0122858066602005</v>
      </c>
      <c r="AC760" s="271">
        <v>0.0155244225672094</v>
      </c>
      <c r="AD760" s="272">
        <v>0.00741440747256186</v>
      </c>
      <c r="AE760" s="273">
        <v>20595</v>
      </c>
      <c r="AF760" s="274">
        <v>312</v>
      </c>
      <c r="AG760" s="274">
        <v>0</v>
      </c>
      <c r="AH760" s="274">
        <v>20591</v>
      </c>
      <c r="AI760" s="274">
        <v>296</v>
      </c>
      <c r="AJ760" s="274">
        <v>0</v>
      </c>
      <c r="AK760" s="271">
        <v>0.0151493080844865</v>
      </c>
      <c r="AL760" s="271">
        <v>0.0143752124714681</v>
      </c>
      <c r="AM760" s="272">
        <v>0.000774095613018409</v>
      </c>
    </row>
    <row r="761" ht="17.25" spans="1:39">
      <c r="A761" s="282" t="s">
        <v>719</v>
      </c>
      <c r="B761" s="283" t="s">
        <v>3348</v>
      </c>
      <c r="C761" s="265" t="s">
        <v>1015</v>
      </c>
      <c r="D761" s="283" t="s">
        <v>1015</v>
      </c>
      <c r="E761" s="266">
        <v>3397</v>
      </c>
      <c r="F761" s="266">
        <v>75</v>
      </c>
      <c r="G761" s="266">
        <v>52</v>
      </c>
      <c r="H761" s="266">
        <v>0</v>
      </c>
      <c r="I761" s="266">
        <v>0</v>
      </c>
      <c r="J761" s="267">
        <v>4007</v>
      </c>
      <c r="K761" s="267">
        <v>69</v>
      </c>
      <c r="L761" s="267">
        <v>69</v>
      </c>
      <c r="M761" s="267">
        <v>12</v>
      </c>
      <c r="N761" s="267">
        <v>0</v>
      </c>
      <c r="O761" s="267">
        <v>3988</v>
      </c>
      <c r="P761" s="267">
        <v>83</v>
      </c>
      <c r="Q761" s="267">
        <v>83</v>
      </c>
      <c r="R761" s="267">
        <v>58</v>
      </c>
      <c r="S761" s="267">
        <v>0</v>
      </c>
      <c r="T761" s="268">
        <v>0.015</v>
      </c>
      <c r="U761" s="269">
        <v>114512</v>
      </c>
      <c r="V761" s="269">
        <v>2322</v>
      </c>
      <c r="W761" s="269">
        <v>2298</v>
      </c>
      <c r="X761" s="269">
        <v>5</v>
      </c>
      <c r="Y761" s="267">
        <v>2121</v>
      </c>
      <c r="Z761" s="270">
        <v>0.0202336872991477</v>
      </c>
      <c r="AA761" s="270">
        <v>0.0220783043862231</v>
      </c>
      <c r="AB761" s="270">
        <v>0.0172198652358373</v>
      </c>
      <c r="AC761" s="271">
        <v>0.0208124373119358</v>
      </c>
      <c r="AD761" s="272">
        <v>0.00485843915038585</v>
      </c>
      <c r="AE761" s="273">
        <v>27554</v>
      </c>
      <c r="AF761" s="274">
        <v>559</v>
      </c>
      <c r="AG761" s="274">
        <v>0</v>
      </c>
      <c r="AH761" s="274">
        <v>26975</v>
      </c>
      <c r="AI761" s="274">
        <v>527</v>
      </c>
      <c r="AJ761" s="274">
        <v>4</v>
      </c>
      <c r="AK761" s="271">
        <v>0.0202874355810409</v>
      </c>
      <c r="AL761" s="271">
        <v>0.0193883225208526</v>
      </c>
      <c r="AM761" s="272">
        <v>0.000899113060188222</v>
      </c>
    </row>
    <row r="762" ht="17.25" spans="1:39">
      <c r="A762" s="282" t="s">
        <v>719</v>
      </c>
      <c r="B762" s="283" t="s">
        <v>3348</v>
      </c>
      <c r="C762" s="265" t="s">
        <v>1016</v>
      </c>
      <c r="D762" s="283" t="s">
        <v>1016</v>
      </c>
      <c r="E762" s="266">
        <v>4145</v>
      </c>
      <c r="F762" s="266">
        <v>56</v>
      </c>
      <c r="G762" s="266">
        <v>39</v>
      </c>
      <c r="H762" s="266">
        <v>1</v>
      </c>
      <c r="I762" s="266">
        <v>0</v>
      </c>
      <c r="J762" s="267">
        <v>5499</v>
      </c>
      <c r="K762" s="267">
        <v>59</v>
      </c>
      <c r="L762" s="267">
        <v>59</v>
      </c>
      <c r="M762" s="267">
        <v>0</v>
      </c>
      <c r="N762" s="267">
        <v>0</v>
      </c>
      <c r="O762" s="267">
        <v>4881</v>
      </c>
      <c r="P762" s="267">
        <v>80</v>
      </c>
      <c r="Q762" s="267">
        <v>80</v>
      </c>
      <c r="R762" s="267">
        <v>30</v>
      </c>
      <c r="S762" s="267">
        <v>0</v>
      </c>
      <c r="T762" s="268">
        <v>0.015</v>
      </c>
      <c r="U762" s="269">
        <v>156209</v>
      </c>
      <c r="V762" s="269">
        <v>1774</v>
      </c>
      <c r="W762" s="269">
        <v>1756</v>
      </c>
      <c r="X762" s="269">
        <v>0</v>
      </c>
      <c r="Y762" s="267">
        <v>1575</v>
      </c>
      <c r="Z762" s="270">
        <v>0.0113565799665832</v>
      </c>
      <c r="AA762" s="270">
        <v>0.0135102533172497</v>
      </c>
      <c r="AB762" s="270">
        <v>0.0107292234951809</v>
      </c>
      <c r="AC762" s="271">
        <v>0.0163900839991805</v>
      </c>
      <c r="AD762" s="272">
        <v>0.00278102982206876</v>
      </c>
      <c r="AE762" s="273">
        <v>36745</v>
      </c>
      <c r="AF762" s="274">
        <v>431</v>
      </c>
      <c r="AG762" s="274">
        <v>0</v>
      </c>
      <c r="AH762" s="274">
        <v>37015</v>
      </c>
      <c r="AI762" s="274">
        <v>447</v>
      </c>
      <c r="AJ762" s="274">
        <v>0</v>
      </c>
      <c r="AK762" s="271">
        <v>0.0117294870050347</v>
      </c>
      <c r="AL762" s="271">
        <v>0.0120761853302715</v>
      </c>
      <c r="AM762" s="272">
        <v>-0.000346698325236813</v>
      </c>
    </row>
    <row r="763" ht="17.25" spans="1:39">
      <c r="A763" s="282" t="s">
        <v>719</v>
      </c>
      <c r="B763" s="283" t="s">
        <v>3349</v>
      </c>
      <c r="C763" s="265" t="s">
        <v>1017</v>
      </c>
      <c r="D763" s="283" t="s">
        <v>1017</v>
      </c>
      <c r="E763" s="266">
        <v>2704</v>
      </c>
      <c r="F763" s="266">
        <v>66</v>
      </c>
      <c r="G763" s="266">
        <v>47</v>
      </c>
      <c r="H763" s="266">
        <v>0</v>
      </c>
      <c r="I763" s="266">
        <v>0</v>
      </c>
      <c r="J763" s="267">
        <v>4747</v>
      </c>
      <c r="K763" s="267">
        <v>52</v>
      </c>
      <c r="L763" s="267">
        <v>52</v>
      </c>
      <c r="M763" s="267">
        <v>11</v>
      </c>
      <c r="N763" s="267">
        <v>0</v>
      </c>
      <c r="O763" s="267">
        <v>4275</v>
      </c>
      <c r="P763" s="267">
        <v>44</v>
      </c>
      <c r="Q763" s="267">
        <v>44</v>
      </c>
      <c r="R763" s="267">
        <v>29</v>
      </c>
      <c r="S763" s="267">
        <v>0</v>
      </c>
      <c r="T763" s="268">
        <v>0.015</v>
      </c>
      <c r="U763" s="269">
        <v>127204</v>
      </c>
      <c r="V763" s="269">
        <v>1803</v>
      </c>
      <c r="W763" s="269">
        <v>1784</v>
      </c>
      <c r="X763" s="269">
        <v>0</v>
      </c>
      <c r="Y763" s="267">
        <v>1659</v>
      </c>
      <c r="Z763" s="270">
        <v>0.0141740825760196</v>
      </c>
      <c r="AA763" s="270">
        <v>0.0244082840236686</v>
      </c>
      <c r="AB763" s="270">
        <v>0.0109542869180535</v>
      </c>
      <c r="AC763" s="271">
        <v>0.0102923976608187</v>
      </c>
      <c r="AD763" s="272">
        <v>0.0134539971056151</v>
      </c>
      <c r="AE763" s="273">
        <v>30029</v>
      </c>
      <c r="AF763" s="274">
        <v>429</v>
      </c>
      <c r="AG763" s="274">
        <v>0</v>
      </c>
      <c r="AH763" s="274">
        <v>30992</v>
      </c>
      <c r="AI763" s="274">
        <v>438</v>
      </c>
      <c r="AJ763" s="274">
        <v>0</v>
      </c>
      <c r="AK763" s="271">
        <v>0.0142861900163176</v>
      </c>
      <c r="AL763" s="271">
        <v>0.0141326794011358</v>
      </c>
      <c r="AM763" s="272">
        <v>0.000153510615181781</v>
      </c>
    </row>
    <row r="764" ht="17.25" spans="1:39">
      <c r="A764" s="282" t="s">
        <v>719</v>
      </c>
      <c r="B764" s="283" t="s">
        <v>3349</v>
      </c>
      <c r="C764" s="265" t="s">
        <v>1018</v>
      </c>
      <c r="D764" s="283" t="s">
        <v>1019</v>
      </c>
      <c r="E764" s="266">
        <v>4186</v>
      </c>
      <c r="F764" s="266">
        <v>65</v>
      </c>
      <c r="G764" s="266">
        <v>33</v>
      </c>
      <c r="H764" s="266">
        <v>0</v>
      </c>
      <c r="I764" s="266">
        <v>0</v>
      </c>
      <c r="J764" s="267">
        <v>6853</v>
      </c>
      <c r="K764" s="267">
        <v>132</v>
      </c>
      <c r="L764" s="267">
        <v>131</v>
      </c>
      <c r="M764" s="267">
        <v>23</v>
      </c>
      <c r="N764" s="267">
        <v>0</v>
      </c>
      <c r="O764" s="267">
        <v>6661</v>
      </c>
      <c r="P764" s="267">
        <v>100</v>
      </c>
      <c r="Q764" s="267">
        <v>100</v>
      </c>
      <c r="R764" s="267">
        <v>34</v>
      </c>
      <c r="S764" s="267">
        <v>0</v>
      </c>
      <c r="T764" s="268">
        <v>0.015</v>
      </c>
      <c r="U764" s="269">
        <v>193940</v>
      </c>
      <c r="V764" s="269">
        <v>3219</v>
      </c>
      <c r="W764" s="269">
        <v>3186</v>
      </c>
      <c r="X764" s="269">
        <v>2</v>
      </c>
      <c r="Y764" s="267">
        <v>2896</v>
      </c>
      <c r="Z764" s="270">
        <v>0.0165876044137362</v>
      </c>
      <c r="AA764" s="270">
        <v>0.015527950310559</v>
      </c>
      <c r="AB764" s="270">
        <v>0.0192616372391653</v>
      </c>
      <c r="AC764" s="271">
        <v>0.0150127608467197</v>
      </c>
      <c r="AD764" s="272">
        <v>-0.00373368692860632</v>
      </c>
      <c r="AE764" s="273">
        <v>45949</v>
      </c>
      <c r="AF764" s="274">
        <v>750</v>
      </c>
      <c r="AG764" s="274">
        <v>0</v>
      </c>
      <c r="AH764" s="274">
        <v>46402</v>
      </c>
      <c r="AI764" s="274">
        <v>816</v>
      </c>
      <c r="AJ764" s="274">
        <v>2</v>
      </c>
      <c r="AK764" s="271">
        <v>0.0163224444492807</v>
      </c>
      <c r="AL764" s="271">
        <v>0.0175423473126158</v>
      </c>
      <c r="AM764" s="272">
        <v>-0.00121990286333511</v>
      </c>
    </row>
    <row r="765" ht="17.25" spans="1:39">
      <c r="A765" s="282" t="s">
        <v>719</v>
      </c>
      <c r="B765" s="283" t="s">
        <v>3349</v>
      </c>
      <c r="C765" s="265" t="s">
        <v>1020</v>
      </c>
      <c r="D765" s="283" t="s">
        <v>1020</v>
      </c>
      <c r="E765" s="266">
        <v>3232</v>
      </c>
      <c r="F765" s="266">
        <v>93</v>
      </c>
      <c r="G765" s="266">
        <v>66</v>
      </c>
      <c r="H765" s="266">
        <v>0</v>
      </c>
      <c r="I765" s="266">
        <v>0</v>
      </c>
      <c r="J765" s="267">
        <v>5142</v>
      </c>
      <c r="K765" s="267">
        <v>96</v>
      </c>
      <c r="L765" s="267">
        <v>96</v>
      </c>
      <c r="M765" s="267">
        <v>24</v>
      </c>
      <c r="N765" s="267">
        <v>0</v>
      </c>
      <c r="O765" s="267">
        <v>4896</v>
      </c>
      <c r="P765" s="267">
        <v>81</v>
      </c>
      <c r="Q765" s="267">
        <v>81</v>
      </c>
      <c r="R765" s="267">
        <v>54</v>
      </c>
      <c r="S765" s="267">
        <v>0</v>
      </c>
      <c r="T765" s="268">
        <v>0.015</v>
      </c>
      <c r="U765" s="269">
        <v>147724</v>
      </c>
      <c r="V765" s="269">
        <v>2805</v>
      </c>
      <c r="W765" s="269">
        <v>2778</v>
      </c>
      <c r="X765" s="269">
        <v>2</v>
      </c>
      <c r="Y765" s="267">
        <v>2574</v>
      </c>
      <c r="Z765" s="270">
        <v>0.0189745742059516</v>
      </c>
      <c r="AA765" s="270">
        <v>0.0287747524752475</v>
      </c>
      <c r="AB765" s="270">
        <v>0.0186697782963827</v>
      </c>
      <c r="AC765" s="271">
        <v>0.0165441176470588</v>
      </c>
      <c r="AD765" s="272">
        <v>0.0101049741788648</v>
      </c>
      <c r="AE765" s="273">
        <v>34111</v>
      </c>
      <c r="AF765" s="274">
        <v>711</v>
      </c>
      <c r="AG765" s="274">
        <v>0</v>
      </c>
      <c r="AH765" s="274">
        <v>35252</v>
      </c>
      <c r="AI765" s="274">
        <v>704</v>
      </c>
      <c r="AJ765" s="274">
        <v>1</v>
      </c>
      <c r="AK765" s="271">
        <v>0.0208437161033098</v>
      </c>
      <c r="AL765" s="271">
        <v>0.0199421309429252</v>
      </c>
      <c r="AM765" s="272">
        <v>0.00090158516038456</v>
      </c>
    </row>
    <row r="766" ht="17.25" spans="1:39">
      <c r="A766" s="282" t="s">
        <v>719</v>
      </c>
      <c r="B766" s="283" t="s">
        <v>3349</v>
      </c>
      <c r="C766" s="265" t="s">
        <v>1021</v>
      </c>
      <c r="D766" s="283" t="s">
        <v>1022</v>
      </c>
      <c r="E766" s="266">
        <v>5136</v>
      </c>
      <c r="F766" s="266">
        <v>150</v>
      </c>
      <c r="G766" s="266">
        <v>100</v>
      </c>
      <c r="H766" s="266">
        <v>0</v>
      </c>
      <c r="I766" s="266">
        <v>0</v>
      </c>
      <c r="J766" s="267">
        <v>8146</v>
      </c>
      <c r="K766" s="267">
        <v>155</v>
      </c>
      <c r="L766" s="267">
        <v>155</v>
      </c>
      <c r="M766" s="267">
        <v>53</v>
      </c>
      <c r="N766" s="267">
        <v>0</v>
      </c>
      <c r="O766" s="267">
        <v>7643</v>
      </c>
      <c r="P766" s="267">
        <v>160</v>
      </c>
      <c r="Q766" s="267">
        <v>160</v>
      </c>
      <c r="R766" s="267">
        <v>131</v>
      </c>
      <c r="S766" s="267">
        <v>0</v>
      </c>
      <c r="T766" s="268">
        <v>0.015</v>
      </c>
      <c r="U766" s="269">
        <v>228227</v>
      </c>
      <c r="V766" s="269">
        <v>4316</v>
      </c>
      <c r="W766" s="269">
        <v>4266</v>
      </c>
      <c r="X766" s="269">
        <v>0</v>
      </c>
      <c r="Y766" s="267">
        <v>3986</v>
      </c>
      <c r="Z766" s="270">
        <v>0.0189109965078628</v>
      </c>
      <c r="AA766" s="270">
        <v>0.0292056074766355</v>
      </c>
      <c r="AB766" s="270">
        <v>0.0190277436778787</v>
      </c>
      <c r="AC766" s="271">
        <v>0.020934188146016</v>
      </c>
      <c r="AD766" s="272">
        <v>0.0101778637987568</v>
      </c>
      <c r="AE766" s="273">
        <v>52493</v>
      </c>
      <c r="AF766" s="274">
        <v>1106</v>
      </c>
      <c r="AG766" s="274">
        <v>0</v>
      </c>
      <c r="AH766" s="274">
        <v>53522</v>
      </c>
      <c r="AI766" s="274">
        <v>1025</v>
      </c>
      <c r="AJ766" s="274">
        <v>0</v>
      </c>
      <c r="AK766" s="271">
        <v>0.021069475930124</v>
      </c>
      <c r="AL766" s="271">
        <v>0.0191510033257352</v>
      </c>
      <c r="AM766" s="272">
        <v>0.0019184726043888</v>
      </c>
    </row>
    <row r="767" ht="17.25" spans="1:39">
      <c r="A767" s="282" t="s">
        <v>719</v>
      </c>
      <c r="B767" s="283" t="s">
        <v>3349</v>
      </c>
      <c r="C767" s="265" t="s">
        <v>1023</v>
      </c>
      <c r="D767" s="283" t="s">
        <v>1024</v>
      </c>
      <c r="E767" s="266">
        <v>4551</v>
      </c>
      <c r="F767" s="266">
        <v>142</v>
      </c>
      <c r="G767" s="266">
        <v>98</v>
      </c>
      <c r="H767" s="266">
        <v>0</v>
      </c>
      <c r="I767" s="266">
        <v>0</v>
      </c>
      <c r="J767" s="267">
        <v>7485</v>
      </c>
      <c r="K767" s="267">
        <v>168</v>
      </c>
      <c r="L767" s="267">
        <v>168</v>
      </c>
      <c r="M767" s="267">
        <v>12</v>
      </c>
      <c r="N767" s="267">
        <v>0</v>
      </c>
      <c r="O767" s="267">
        <v>6637</v>
      </c>
      <c r="P767" s="267">
        <v>173</v>
      </c>
      <c r="Q767" s="267">
        <v>173</v>
      </c>
      <c r="R767" s="267">
        <v>93</v>
      </c>
      <c r="S767" s="267">
        <v>0</v>
      </c>
      <c r="T767" s="268">
        <v>0.015</v>
      </c>
      <c r="U767" s="269">
        <v>198360</v>
      </c>
      <c r="V767" s="269">
        <v>4112</v>
      </c>
      <c r="W767" s="269">
        <v>4067</v>
      </c>
      <c r="X767" s="269">
        <v>5</v>
      </c>
      <c r="Y767" s="267">
        <v>3658</v>
      </c>
      <c r="Z767" s="270">
        <v>0.0207047791893527</v>
      </c>
      <c r="AA767" s="270">
        <v>0.031201933640958</v>
      </c>
      <c r="AB767" s="270">
        <v>0.0224448897795591</v>
      </c>
      <c r="AC767" s="271">
        <v>0.0260659936718397</v>
      </c>
      <c r="AD767" s="272">
        <v>0.00875704386139891</v>
      </c>
      <c r="AE767" s="273">
        <v>46767</v>
      </c>
      <c r="AF767" s="274">
        <v>1004</v>
      </c>
      <c r="AG767" s="274">
        <v>1</v>
      </c>
      <c r="AH767" s="274">
        <v>47860</v>
      </c>
      <c r="AI767" s="274">
        <v>1037</v>
      </c>
      <c r="AJ767" s="274">
        <v>0</v>
      </c>
      <c r="AK767" s="271">
        <v>0.0214467466375863</v>
      </c>
      <c r="AL767" s="271">
        <v>0.021667363142499</v>
      </c>
      <c r="AM767" s="272">
        <v>-0.000220616504912622</v>
      </c>
    </row>
    <row r="768" ht="17.25" spans="1:39">
      <c r="A768" s="282" t="s">
        <v>719</v>
      </c>
      <c r="B768" s="283" t="s">
        <v>3349</v>
      </c>
      <c r="C768" s="265" t="s">
        <v>1025</v>
      </c>
      <c r="D768" s="283" t="s">
        <v>1025</v>
      </c>
      <c r="E768" s="266">
        <v>2594</v>
      </c>
      <c r="F768" s="266">
        <v>120</v>
      </c>
      <c r="G768" s="266">
        <v>84</v>
      </c>
      <c r="H768" s="266">
        <v>0</v>
      </c>
      <c r="I768" s="266">
        <v>0</v>
      </c>
      <c r="J768" s="267">
        <v>4434</v>
      </c>
      <c r="K768" s="267">
        <v>36</v>
      </c>
      <c r="L768" s="267">
        <v>36</v>
      </c>
      <c r="M768" s="267">
        <v>0</v>
      </c>
      <c r="N768" s="267">
        <v>0</v>
      </c>
      <c r="O768" s="267">
        <v>4209</v>
      </c>
      <c r="P768" s="267">
        <v>60</v>
      </c>
      <c r="Q768" s="267">
        <v>60</v>
      </c>
      <c r="R768" s="267">
        <v>16</v>
      </c>
      <c r="S768" s="267">
        <v>0</v>
      </c>
      <c r="T768" s="268">
        <v>0.015</v>
      </c>
      <c r="U768" s="269">
        <v>120840</v>
      </c>
      <c r="V768" s="269">
        <v>1780</v>
      </c>
      <c r="W768" s="269">
        <v>1744</v>
      </c>
      <c r="X768" s="269">
        <v>0</v>
      </c>
      <c r="Y768" s="267">
        <v>1542</v>
      </c>
      <c r="Z768" s="270">
        <v>0.0147302217808673</v>
      </c>
      <c r="AA768" s="270">
        <v>0.046260601387818</v>
      </c>
      <c r="AB768" s="270">
        <v>0.0081190798376184</v>
      </c>
      <c r="AC768" s="271">
        <v>0.0142551674982181</v>
      </c>
      <c r="AD768" s="272">
        <v>0.0381415215501996</v>
      </c>
      <c r="AE768" s="273">
        <v>29012</v>
      </c>
      <c r="AF768" s="274">
        <v>439</v>
      </c>
      <c r="AG768" s="274">
        <v>0</v>
      </c>
      <c r="AH768" s="274">
        <v>29209</v>
      </c>
      <c r="AI768" s="274">
        <v>445</v>
      </c>
      <c r="AJ768" s="274">
        <v>0</v>
      </c>
      <c r="AK768" s="271">
        <v>0.0151316696539363</v>
      </c>
      <c r="AL768" s="271">
        <v>0.0152350302988805</v>
      </c>
      <c r="AM768" s="272">
        <v>-0.000103360644944178</v>
      </c>
    </row>
    <row r="769" ht="17.25" spans="1:39">
      <c r="A769" s="282" t="s">
        <v>719</v>
      </c>
      <c r="B769" s="283" t="s">
        <v>3349</v>
      </c>
      <c r="C769" s="265" t="s">
        <v>1026</v>
      </c>
      <c r="D769" s="283" t="s">
        <v>1026</v>
      </c>
      <c r="E769" s="266">
        <v>2331</v>
      </c>
      <c r="F769" s="266">
        <v>42</v>
      </c>
      <c r="G769" s="266">
        <v>22</v>
      </c>
      <c r="H769" s="266">
        <v>0</v>
      </c>
      <c r="I769" s="266">
        <v>0</v>
      </c>
      <c r="J769" s="267">
        <v>3816</v>
      </c>
      <c r="K769" s="267">
        <v>43</v>
      </c>
      <c r="L769" s="267">
        <v>43</v>
      </c>
      <c r="M769" s="267">
        <v>1</v>
      </c>
      <c r="N769" s="267">
        <v>0</v>
      </c>
      <c r="O769" s="267">
        <v>3453</v>
      </c>
      <c r="P769" s="267">
        <v>43</v>
      </c>
      <c r="Q769" s="267">
        <v>43</v>
      </c>
      <c r="R769" s="267">
        <v>20</v>
      </c>
      <c r="S769" s="267">
        <v>0</v>
      </c>
      <c r="T769" s="268">
        <v>0.015</v>
      </c>
      <c r="U769" s="269">
        <v>105973</v>
      </c>
      <c r="V769" s="269">
        <v>1336</v>
      </c>
      <c r="W769" s="269">
        <v>1315</v>
      </c>
      <c r="X769" s="269">
        <v>0</v>
      </c>
      <c r="Y769" s="267">
        <v>1187</v>
      </c>
      <c r="Z769" s="270">
        <v>0.0126069847980146</v>
      </c>
      <c r="AA769" s="270">
        <v>0.018018018018018</v>
      </c>
      <c r="AB769" s="270">
        <v>0.0112683438155136</v>
      </c>
      <c r="AC769" s="271">
        <v>0.0124529394729221</v>
      </c>
      <c r="AD769" s="272">
        <v>0.00674967420250439</v>
      </c>
      <c r="AE769" s="273">
        <v>23910</v>
      </c>
      <c r="AF769" s="274">
        <v>341</v>
      </c>
      <c r="AG769" s="274">
        <v>0</v>
      </c>
      <c r="AH769" s="274">
        <v>24475</v>
      </c>
      <c r="AI769" s="274">
        <v>312</v>
      </c>
      <c r="AJ769" s="274">
        <v>0</v>
      </c>
      <c r="AK769" s="271">
        <v>0.0142618151401087</v>
      </c>
      <c r="AL769" s="271">
        <v>0.0127477017364658</v>
      </c>
      <c r="AM769" s="272">
        <v>0.00151411340364296</v>
      </c>
    </row>
    <row r="770" ht="17.25" spans="1:39">
      <c r="A770" s="282" t="s">
        <v>719</v>
      </c>
      <c r="B770" s="283" t="s">
        <v>3349</v>
      </c>
      <c r="C770" s="265" t="s">
        <v>1027</v>
      </c>
      <c r="D770" s="283" t="s">
        <v>1027</v>
      </c>
      <c r="E770" s="266">
        <v>1970</v>
      </c>
      <c r="F770" s="266">
        <v>3</v>
      </c>
      <c r="G770" s="266">
        <v>1</v>
      </c>
      <c r="H770" s="266">
        <v>0</v>
      </c>
      <c r="I770" s="266">
        <v>0</v>
      </c>
      <c r="J770" s="267">
        <v>3668</v>
      </c>
      <c r="K770" s="267">
        <v>25</v>
      </c>
      <c r="L770" s="267">
        <v>25</v>
      </c>
      <c r="M770" s="267">
        <v>6</v>
      </c>
      <c r="N770" s="267">
        <v>0</v>
      </c>
      <c r="O770" s="267">
        <v>3156</v>
      </c>
      <c r="P770" s="267">
        <v>43</v>
      </c>
      <c r="Q770" s="267">
        <v>43</v>
      </c>
      <c r="R770" s="267">
        <v>15</v>
      </c>
      <c r="S770" s="267">
        <v>0</v>
      </c>
      <c r="T770" s="268">
        <v>0.015</v>
      </c>
      <c r="U770" s="269">
        <v>94249</v>
      </c>
      <c r="V770" s="269">
        <v>770</v>
      </c>
      <c r="W770" s="269">
        <v>768</v>
      </c>
      <c r="X770" s="269">
        <v>0</v>
      </c>
      <c r="Y770" s="267">
        <v>691</v>
      </c>
      <c r="Z770" s="270">
        <v>0.00816984795594648</v>
      </c>
      <c r="AA770" s="270">
        <v>0.00152284263959391</v>
      </c>
      <c r="AB770" s="270">
        <v>0.00681570338058888</v>
      </c>
      <c r="AC770" s="271">
        <v>0.0136248415716096</v>
      </c>
      <c r="AD770" s="272">
        <v>-0.00529286074099497</v>
      </c>
      <c r="AE770" s="273">
        <v>22484</v>
      </c>
      <c r="AF770" s="274">
        <v>182</v>
      </c>
      <c r="AG770" s="274">
        <v>0</v>
      </c>
      <c r="AH770" s="274">
        <v>22774</v>
      </c>
      <c r="AI770" s="274">
        <v>170</v>
      </c>
      <c r="AJ770" s="274">
        <v>0</v>
      </c>
      <c r="AK770" s="271">
        <v>0.00809464508094645</v>
      </c>
      <c r="AL770" s="271">
        <v>0.00746465267410205</v>
      </c>
      <c r="AM770" s="272">
        <v>0.000629992406844404</v>
      </c>
    </row>
    <row r="771" ht="17.25" spans="1:39">
      <c r="A771" s="282" t="s">
        <v>719</v>
      </c>
      <c r="B771" s="283" t="s">
        <v>3349</v>
      </c>
      <c r="C771" s="265" t="s">
        <v>1028</v>
      </c>
      <c r="D771" s="283" t="s">
        <v>1028</v>
      </c>
      <c r="E771" s="266">
        <v>1398</v>
      </c>
      <c r="F771" s="266">
        <v>17</v>
      </c>
      <c r="G771" s="266">
        <v>13</v>
      </c>
      <c r="H771" s="266">
        <v>0</v>
      </c>
      <c r="I771" s="266">
        <v>0</v>
      </c>
      <c r="J771" s="267">
        <v>2240</v>
      </c>
      <c r="K771" s="267">
        <v>45</v>
      </c>
      <c r="L771" s="267">
        <v>45</v>
      </c>
      <c r="M771" s="267">
        <v>13</v>
      </c>
      <c r="N771" s="267">
        <v>0</v>
      </c>
      <c r="O771" s="267">
        <v>2130</v>
      </c>
      <c r="P771" s="267">
        <v>36</v>
      </c>
      <c r="Q771" s="267">
        <v>36</v>
      </c>
      <c r="R771" s="267">
        <v>23</v>
      </c>
      <c r="S771" s="267">
        <v>0</v>
      </c>
      <c r="T771" s="268">
        <v>0.015</v>
      </c>
      <c r="U771" s="269">
        <v>62251</v>
      </c>
      <c r="V771" s="269">
        <v>810</v>
      </c>
      <c r="W771" s="269">
        <v>806</v>
      </c>
      <c r="X771" s="269">
        <v>0</v>
      </c>
      <c r="Y771" s="267">
        <v>737</v>
      </c>
      <c r="Z771" s="270">
        <v>0.0130118391672423</v>
      </c>
      <c r="AA771" s="270">
        <v>0.0121602288984263</v>
      </c>
      <c r="AB771" s="270">
        <v>0.0200892857142857</v>
      </c>
      <c r="AC771" s="271">
        <v>0.0169014084507042</v>
      </c>
      <c r="AD771" s="272">
        <v>-0.00792905681585939</v>
      </c>
      <c r="AE771" s="273">
        <v>14669</v>
      </c>
      <c r="AF771" s="274">
        <v>220</v>
      </c>
      <c r="AG771" s="274">
        <v>0</v>
      </c>
      <c r="AH771" s="274">
        <v>15337</v>
      </c>
      <c r="AI771" s="274">
        <v>171</v>
      </c>
      <c r="AJ771" s="274">
        <v>0</v>
      </c>
      <c r="AK771" s="271">
        <v>0.014997614015952</v>
      </c>
      <c r="AL771" s="271">
        <v>0.0111495077264132</v>
      </c>
      <c r="AM771" s="272">
        <v>0.00384810628953876</v>
      </c>
    </row>
    <row r="772" ht="17.25" spans="1:39">
      <c r="A772" s="282" t="s">
        <v>719</v>
      </c>
      <c r="B772" s="283" t="s">
        <v>3349</v>
      </c>
      <c r="C772" s="265" t="s">
        <v>1029</v>
      </c>
      <c r="D772" s="283" t="s">
        <v>1029</v>
      </c>
      <c r="E772" s="266">
        <v>4514</v>
      </c>
      <c r="F772" s="266">
        <v>69</v>
      </c>
      <c r="G772" s="266">
        <v>45</v>
      </c>
      <c r="H772" s="266">
        <v>0</v>
      </c>
      <c r="I772" s="266">
        <v>0</v>
      </c>
      <c r="J772" s="267">
        <v>8172</v>
      </c>
      <c r="K772" s="267">
        <v>115</v>
      </c>
      <c r="L772" s="267">
        <v>115</v>
      </c>
      <c r="M772" s="267">
        <v>21</v>
      </c>
      <c r="N772" s="267">
        <v>0</v>
      </c>
      <c r="O772" s="267">
        <v>7388</v>
      </c>
      <c r="P772" s="267">
        <v>109</v>
      </c>
      <c r="Q772" s="267">
        <v>109</v>
      </c>
      <c r="R772" s="267">
        <v>66</v>
      </c>
      <c r="S772" s="267">
        <v>0</v>
      </c>
      <c r="T772" s="268">
        <v>0.015</v>
      </c>
      <c r="U772" s="269">
        <v>230890</v>
      </c>
      <c r="V772" s="269">
        <v>3362</v>
      </c>
      <c r="W772" s="269">
        <v>3338</v>
      </c>
      <c r="X772" s="269">
        <v>3</v>
      </c>
      <c r="Y772" s="267">
        <v>3099</v>
      </c>
      <c r="Z772" s="270">
        <v>0.0145480531854996</v>
      </c>
      <c r="AA772" s="270">
        <v>0.0152857775808595</v>
      </c>
      <c r="AB772" s="270">
        <v>0.0140724424865394</v>
      </c>
      <c r="AC772" s="271">
        <v>0.0147536545749865</v>
      </c>
      <c r="AD772" s="272">
        <v>0.00121333509432014</v>
      </c>
      <c r="AE772" s="273">
        <v>52105</v>
      </c>
      <c r="AF772" s="274">
        <v>794</v>
      </c>
      <c r="AG772" s="274">
        <v>0</v>
      </c>
      <c r="AH772" s="274">
        <v>54650</v>
      </c>
      <c r="AI772" s="274">
        <v>815</v>
      </c>
      <c r="AJ772" s="274">
        <v>0</v>
      </c>
      <c r="AK772" s="271">
        <v>0.0152384608003071</v>
      </c>
      <c r="AL772" s="271">
        <v>0.0149130832570906</v>
      </c>
      <c r="AM772" s="272">
        <v>0.000325377543216496</v>
      </c>
    </row>
    <row r="773" ht="17.25" spans="1:39">
      <c r="A773" s="282" t="s">
        <v>719</v>
      </c>
      <c r="B773" s="283" t="s">
        <v>3349</v>
      </c>
      <c r="C773" s="265" t="s">
        <v>1030</v>
      </c>
      <c r="D773" s="283" t="s">
        <v>1030</v>
      </c>
      <c r="E773" s="266">
        <v>3104</v>
      </c>
      <c r="F773" s="266">
        <v>45</v>
      </c>
      <c r="G773" s="266">
        <v>33</v>
      </c>
      <c r="H773" s="266">
        <v>0</v>
      </c>
      <c r="I773" s="266">
        <v>0</v>
      </c>
      <c r="J773" s="267">
        <v>5695</v>
      </c>
      <c r="K773" s="267">
        <v>59</v>
      </c>
      <c r="L773" s="267">
        <v>59</v>
      </c>
      <c r="M773" s="267">
        <v>12</v>
      </c>
      <c r="N773" s="267">
        <v>0</v>
      </c>
      <c r="O773" s="267">
        <v>5281</v>
      </c>
      <c r="P773" s="267">
        <v>63</v>
      </c>
      <c r="Q773" s="267">
        <v>63</v>
      </c>
      <c r="R773" s="267">
        <v>43</v>
      </c>
      <c r="S773" s="267">
        <v>0</v>
      </c>
      <c r="T773" s="268">
        <v>0.015</v>
      </c>
      <c r="U773" s="269">
        <v>154976</v>
      </c>
      <c r="V773" s="269">
        <v>1790</v>
      </c>
      <c r="W773" s="269">
        <v>1778</v>
      </c>
      <c r="X773" s="269">
        <v>2</v>
      </c>
      <c r="Y773" s="267">
        <v>1655</v>
      </c>
      <c r="Z773" s="270">
        <v>0.0115372702870122</v>
      </c>
      <c r="AA773" s="270">
        <v>0.0144974226804124</v>
      </c>
      <c r="AB773" s="270">
        <v>0.010359964881475</v>
      </c>
      <c r="AC773" s="271">
        <v>0.0119295587956826</v>
      </c>
      <c r="AD773" s="272">
        <v>0.00413745779893739</v>
      </c>
      <c r="AE773" s="273">
        <v>36153</v>
      </c>
      <c r="AF773" s="274">
        <v>395</v>
      </c>
      <c r="AG773" s="274">
        <v>0</v>
      </c>
      <c r="AH773" s="274">
        <v>37140</v>
      </c>
      <c r="AI773" s="274">
        <v>434</v>
      </c>
      <c r="AJ773" s="274">
        <v>2</v>
      </c>
      <c r="AK773" s="271">
        <v>0.0109257876248168</v>
      </c>
      <c r="AL773" s="271">
        <v>0.0116316639741519</v>
      </c>
      <c r="AM773" s="272">
        <v>-0.000705876349335107</v>
      </c>
    </row>
    <row r="774" ht="17.25" spans="1:39">
      <c r="A774" s="282" t="s">
        <v>719</v>
      </c>
      <c r="B774" s="283" t="s">
        <v>3349</v>
      </c>
      <c r="C774" s="265" t="s">
        <v>1031</v>
      </c>
      <c r="D774" s="283" t="s">
        <v>1031</v>
      </c>
      <c r="E774" s="266">
        <v>1759</v>
      </c>
      <c r="F774" s="266">
        <v>51</v>
      </c>
      <c r="G774" s="266">
        <v>35</v>
      </c>
      <c r="H774" s="266">
        <v>0</v>
      </c>
      <c r="I774" s="266">
        <v>0</v>
      </c>
      <c r="J774" s="267">
        <v>2824</v>
      </c>
      <c r="K774" s="267">
        <v>26</v>
      </c>
      <c r="L774" s="267">
        <v>26</v>
      </c>
      <c r="M774" s="267">
        <v>8</v>
      </c>
      <c r="N774" s="267">
        <v>0</v>
      </c>
      <c r="O774" s="267">
        <v>2787</v>
      </c>
      <c r="P774" s="267">
        <v>39</v>
      </c>
      <c r="Q774" s="267">
        <v>39</v>
      </c>
      <c r="R774" s="267">
        <v>36</v>
      </c>
      <c r="S774" s="267">
        <v>0</v>
      </c>
      <c r="T774" s="268">
        <v>0.015</v>
      </c>
      <c r="U774" s="269">
        <v>78659</v>
      </c>
      <c r="V774" s="269">
        <v>881</v>
      </c>
      <c r="W774" s="269">
        <v>865</v>
      </c>
      <c r="X774" s="269">
        <v>0</v>
      </c>
      <c r="Y774" s="267">
        <v>804</v>
      </c>
      <c r="Z774" s="270">
        <v>0.0112002440915852</v>
      </c>
      <c r="AA774" s="270">
        <v>0.0289937464468448</v>
      </c>
      <c r="AB774" s="270">
        <v>0.00920679886685552</v>
      </c>
      <c r="AC774" s="271">
        <v>0.0139935414424112</v>
      </c>
      <c r="AD774" s="272">
        <v>0.0197869475799893</v>
      </c>
      <c r="AE774" s="273">
        <v>18663</v>
      </c>
      <c r="AF774" s="274">
        <v>220</v>
      </c>
      <c r="AG774" s="274">
        <v>0</v>
      </c>
      <c r="AH774" s="274">
        <v>18953</v>
      </c>
      <c r="AI774" s="274">
        <v>196</v>
      </c>
      <c r="AJ774" s="274">
        <v>0</v>
      </c>
      <c r="AK774" s="271">
        <v>0.0117880297915662</v>
      </c>
      <c r="AL774" s="271">
        <v>0.0103413707592466</v>
      </c>
      <c r="AM774" s="272">
        <v>0.00144665903231964</v>
      </c>
    </row>
    <row r="775" ht="17.25" spans="1:39">
      <c r="A775" s="282" t="s">
        <v>719</v>
      </c>
      <c r="B775" s="283" t="s">
        <v>3349</v>
      </c>
      <c r="C775" s="265" t="s">
        <v>1032</v>
      </c>
      <c r="D775" s="283" t="s">
        <v>1032</v>
      </c>
      <c r="E775" s="266">
        <v>3026</v>
      </c>
      <c r="F775" s="266">
        <v>51</v>
      </c>
      <c r="G775" s="266">
        <v>27</v>
      </c>
      <c r="H775" s="266">
        <v>2</v>
      </c>
      <c r="I775" s="266">
        <v>0</v>
      </c>
      <c r="J775" s="267">
        <v>5148</v>
      </c>
      <c r="K775" s="267">
        <v>89</v>
      </c>
      <c r="L775" s="267">
        <v>89</v>
      </c>
      <c r="M775" s="267">
        <v>27</v>
      </c>
      <c r="N775" s="267">
        <v>0</v>
      </c>
      <c r="O775" s="267">
        <v>4717</v>
      </c>
      <c r="P775" s="267">
        <v>71</v>
      </c>
      <c r="Q775" s="267">
        <v>71</v>
      </c>
      <c r="R775" s="267">
        <v>54</v>
      </c>
      <c r="S775" s="267">
        <v>0</v>
      </c>
      <c r="T775" s="268">
        <v>0.015</v>
      </c>
      <c r="U775" s="269">
        <v>141580</v>
      </c>
      <c r="V775" s="269">
        <v>2565</v>
      </c>
      <c r="W775" s="269">
        <v>2541</v>
      </c>
      <c r="X775" s="269">
        <v>3</v>
      </c>
      <c r="Y775" s="267">
        <v>2413</v>
      </c>
      <c r="Z775" s="270">
        <v>0.0180957762395819</v>
      </c>
      <c r="AA775" s="270">
        <v>0.0168539325842697</v>
      </c>
      <c r="AB775" s="270">
        <v>0.0172882672882673</v>
      </c>
      <c r="AC775" s="271">
        <v>0.0150519397922408</v>
      </c>
      <c r="AD775" s="272">
        <v>-0.000434334703997626</v>
      </c>
      <c r="AE775" s="273">
        <v>32691</v>
      </c>
      <c r="AF775" s="274">
        <v>570</v>
      </c>
      <c r="AG775" s="274">
        <v>0</v>
      </c>
      <c r="AH775" s="274">
        <v>33302</v>
      </c>
      <c r="AI775" s="274">
        <v>590</v>
      </c>
      <c r="AJ775" s="274">
        <v>2</v>
      </c>
      <c r="AK775" s="271">
        <v>0.0174359915573094</v>
      </c>
      <c r="AL775" s="271">
        <v>0.0176565972013693</v>
      </c>
      <c r="AM775" s="272">
        <v>-0.000220605644059933</v>
      </c>
    </row>
    <row r="776" ht="17.25" spans="1:39">
      <c r="A776" s="282" t="s">
        <v>719</v>
      </c>
      <c r="B776" s="283" t="s">
        <v>3349</v>
      </c>
      <c r="C776" s="265" t="s">
        <v>1033</v>
      </c>
      <c r="D776" s="283" t="s">
        <v>1033</v>
      </c>
      <c r="E776" s="266">
        <v>3497</v>
      </c>
      <c r="F776" s="266">
        <v>118</v>
      </c>
      <c r="G776" s="266">
        <v>81</v>
      </c>
      <c r="H776" s="266">
        <v>0</v>
      </c>
      <c r="I776" s="266">
        <v>0</v>
      </c>
      <c r="J776" s="267">
        <v>5311</v>
      </c>
      <c r="K776" s="267">
        <v>55</v>
      </c>
      <c r="L776" s="267">
        <v>55</v>
      </c>
      <c r="M776" s="267">
        <v>15</v>
      </c>
      <c r="N776" s="267">
        <v>0</v>
      </c>
      <c r="O776" s="267">
        <v>4977</v>
      </c>
      <c r="P776" s="267">
        <v>50</v>
      </c>
      <c r="Q776" s="267">
        <v>50</v>
      </c>
      <c r="R776" s="267">
        <v>36</v>
      </c>
      <c r="S776" s="267">
        <v>0</v>
      </c>
      <c r="T776" s="268">
        <v>0.015</v>
      </c>
      <c r="U776" s="269">
        <v>149295</v>
      </c>
      <c r="V776" s="269">
        <v>2072</v>
      </c>
      <c r="W776" s="269">
        <v>2035</v>
      </c>
      <c r="X776" s="269">
        <v>0</v>
      </c>
      <c r="Y776" s="267">
        <v>1876</v>
      </c>
      <c r="Z776" s="270">
        <v>0.0138785625774473</v>
      </c>
      <c r="AA776" s="270">
        <v>0.0337432084643981</v>
      </c>
      <c r="AB776" s="270">
        <v>0.0103558651854641</v>
      </c>
      <c r="AC776" s="271">
        <v>0.0100462125778581</v>
      </c>
      <c r="AD776" s="272">
        <v>0.0233873432789339</v>
      </c>
      <c r="AE776" s="273">
        <v>34706</v>
      </c>
      <c r="AF776" s="274">
        <v>500</v>
      </c>
      <c r="AG776" s="274">
        <v>0</v>
      </c>
      <c r="AH776" s="274">
        <v>35018</v>
      </c>
      <c r="AI776" s="274">
        <v>506</v>
      </c>
      <c r="AJ776" s="274">
        <v>0</v>
      </c>
      <c r="AK776" s="271">
        <v>0.0144067308246413</v>
      </c>
      <c r="AL776" s="271">
        <v>0.0144497115769033</v>
      </c>
      <c r="AM776" s="272">
        <v>-4.29807522620337e-5</v>
      </c>
    </row>
    <row r="777" ht="17.25" spans="1:39">
      <c r="A777" s="282" t="s">
        <v>719</v>
      </c>
      <c r="B777" s="283" t="s">
        <v>3349</v>
      </c>
      <c r="C777" s="265" t="s">
        <v>1034</v>
      </c>
      <c r="D777" s="283" t="s">
        <v>1035</v>
      </c>
      <c r="E777" s="266">
        <v>5410</v>
      </c>
      <c r="F777" s="266">
        <v>149</v>
      </c>
      <c r="G777" s="266">
        <v>113</v>
      </c>
      <c r="H777" s="266">
        <v>2</v>
      </c>
      <c r="I777" s="266">
        <v>0</v>
      </c>
      <c r="J777" s="267">
        <v>8442</v>
      </c>
      <c r="K777" s="267">
        <v>298</v>
      </c>
      <c r="L777" s="267">
        <v>298</v>
      </c>
      <c r="M777" s="267">
        <v>55</v>
      </c>
      <c r="N777" s="267">
        <v>0</v>
      </c>
      <c r="O777" s="267">
        <v>7875</v>
      </c>
      <c r="P777" s="267">
        <v>21</v>
      </c>
      <c r="Q777" s="267">
        <v>21</v>
      </c>
      <c r="R777" s="267">
        <v>11</v>
      </c>
      <c r="S777" s="267">
        <v>0</v>
      </c>
      <c r="T777" s="268">
        <v>0.015</v>
      </c>
      <c r="U777" s="269">
        <v>228415</v>
      </c>
      <c r="V777" s="269">
        <v>4585</v>
      </c>
      <c r="W777" s="269">
        <v>4548</v>
      </c>
      <c r="X777" s="269">
        <v>1</v>
      </c>
      <c r="Y777" s="267">
        <v>4082</v>
      </c>
      <c r="Z777" s="270">
        <v>0.020068734540201</v>
      </c>
      <c r="AA777" s="270">
        <v>0.0275415896487985</v>
      </c>
      <c r="AB777" s="270">
        <v>0.0352996920161099</v>
      </c>
      <c r="AC777" s="271">
        <v>0.00266666666666667</v>
      </c>
      <c r="AD777" s="272">
        <v>-0.00775810236731141</v>
      </c>
      <c r="AE777" s="273">
        <v>54273</v>
      </c>
      <c r="AF777" s="274">
        <v>1073</v>
      </c>
      <c r="AG777" s="274">
        <v>0</v>
      </c>
      <c r="AH777" s="274">
        <v>53044</v>
      </c>
      <c r="AI777" s="274">
        <v>1116</v>
      </c>
      <c r="AJ777" s="274">
        <v>0</v>
      </c>
      <c r="AK777" s="271">
        <v>0.0197704199141378</v>
      </c>
      <c r="AL777" s="271">
        <v>0.0210391373199608</v>
      </c>
      <c r="AM777" s="272">
        <v>-0.001268717405823</v>
      </c>
    </row>
    <row r="778" ht="17.25" spans="1:39">
      <c r="A778" s="282" t="s">
        <v>719</v>
      </c>
      <c r="B778" s="283" t="s">
        <v>3349</v>
      </c>
      <c r="C778" s="265" t="s">
        <v>1036</v>
      </c>
      <c r="D778" s="283" t="s">
        <v>1036</v>
      </c>
      <c r="E778" s="266">
        <v>3260</v>
      </c>
      <c r="F778" s="266">
        <v>63</v>
      </c>
      <c r="G778" s="266">
        <v>47</v>
      </c>
      <c r="H778" s="266">
        <v>0</v>
      </c>
      <c r="I778" s="266">
        <v>0</v>
      </c>
      <c r="J778" s="267">
        <v>5227</v>
      </c>
      <c r="K778" s="267">
        <v>88</v>
      </c>
      <c r="L778" s="267">
        <v>87</v>
      </c>
      <c r="M778" s="267">
        <v>29</v>
      </c>
      <c r="N778" s="267">
        <v>0</v>
      </c>
      <c r="O778" s="267">
        <v>4816</v>
      </c>
      <c r="P778" s="267">
        <v>90</v>
      </c>
      <c r="Q778" s="267">
        <v>90</v>
      </c>
      <c r="R778" s="267">
        <v>62</v>
      </c>
      <c r="S778" s="267">
        <v>0</v>
      </c>
      <c r="T778" s="268">
        <v>0.015</v>
      </c>
      <c r="U778" s="269">
        <v>144930</v>
      </c>
      <c r="V778" s="269">
        <v>2942</v>
      </c>
      <c r="W778" s="269">
        <v>2925</v>
      </c>
      <c r="X778" s="269">
        <v>1</v>
      </c>
      <c r="Y778" s="267">
        <v>2750</v>
      </c>
      <c r="Z778" s="270">
        <v>0.0202925550265645</v>
      </c>
      <c r="AA778" s="270">
        <v>0.0193251533742331</v>
      </c>
      <c r="AB778" s="270">
        <v>0.0168356609910082</v>
      </c>
      <c r="AC778" s="271">
        <v>0.018687707641196</v>
      </c>
      <c r="AD778" s="272">
        <v>0.0024894923832249</v>
      </c>
      <c r="AE778" s="273">
        <v>33695</v>
      </c>
      <c r="AF778" s="274">
        <v>743</v>
      </c>
      <c r="AG778" s="274">
        <v>0</v>
      </c>
      <c r="AH778" s="274">
        <v>34095</v>
      </c>
      <c r="AI778" s="274">
        <v>713</v>
      </c>
      <c r="AJ778" s="274">
        <v>0</v>
      </c>
      <c r="AK778" s="271">
        <v>0.0220507493693426</v>
      </c>
      <c r="AL778" s="271">
        <v>0.0209121572078017</v>
      </c>
      <c r="AM778" s="272">
        <v>0.0011385921615409</v>
      </c>
    </row>
    <row r="779" ht="17.25" spans="1:39">
      <c r="A779" s="282" t="s">
        <v>719</v>
      </c>
      <c r="B779" s="283" t="s">
        <v>3349</v>
      </c>
      <c r="C779" s="265" t="s">
        <v>1037</v>
      </c>
      <c r="D779" s="283" t="s">
        <v>1037</v>
      </c>
      <c r="E779" s="266">
        <v>964</v>
      </c>
      <c r="F779" s="266">
        <v>13</v>
      </c>
      <c r="G779" s="266">
        <v>11</v>
      </c>
      <c r="H779" s="266">
        <v>0</v>
      </c>
      <c r="I779" s="266">
        <v>0</v>
      </c>
      <c r="J779" s="267">
        <v>1866</v>
      </c>
      <c r="K779" s="267">
        <v>52</v>
      </c>
      <c r="L779" s="267">
        <v>52</v>
      </c>
      <c r="M779" s="267">
        <v>15</v>
      </c>
      <c r="N779" s="267">
        <v>0</v>
      </c>
      <c r="O779" s="267">
        <v>1918</v>
      </c>
      <c r="P779" s="267">
        <v>4</v>
      </c>
      <c r="Q779" s="267">
        <v>4</v>
      </c>
      <c r="R779" s="267">
        <v>3</v>
      </c>
      <c r="S779" s="267">
        <v>0</v>
      </c>
      <c r="T779" s="268">
        <v>0.015</v>
      </c>
      <c r="U779" s="269">
        <v>53503</v>
      </c>
      <c r="V779" s="269">
        <v>607</v>
      </c>
      <c r="W779" s="269">
        <v>605</v>
      </c>
      <c r="X779" s="269">
        <v>2</v>
      </c>
      <c r="Y779" s="267">
        <v>536</v>
      </c>
      <c r="Z779" s="270">
        <v>0.0113077771339925</v>
      </c>
      <c r="AA779" s="270">
        <v>0.0134854771784232</v>
      </c>
      <c r="AB779" s="270">
        <v>0.0278670953912111</v>
      </c>
      <c r="AC779" s="271">
        <v>0.00208550573514077</v>
      </c>
      <c r="AD779" s="272">
        <v>-0.0143816182127879</v>
      </c>
      <c r="AE779" s="273">
        <v>12588</v>
      </c>
      <c r="AF779" s="274">
        <v>143</v>
      </c>
      <c r="AG779" s="274">
        <v>2</v>
      </c>
      <c r="AH779" s="274">
        <v>13406</v>
      </c>
      <c r="AI779" s="274">
        <v>128</v>
      </c>
      <c r="AJ779" s="274">
        <v>0</v>
      </c>
      <c r="AK779" s="271">
        <v>0.0112011439466158</v>
      </c>
      <c r="AL779" s="271">
        <v>0.00954796359838878</v>
      </c>
      <c r="AM779" s="272">
        <v>0.00165318034822704</v>
      </c>
    </row>
    <row r="780" ht="17.25" spans="1:39">
      <c r="A780" s="282" t="s">
        <v>719</v>
      </c>
      <c r="B780" s="283" t="s">
        <v>3349</v>
      </c>
      <c r="C780" s="265" t="s">
        <v>1038</v>
      </c>
      <c r="D780" s="283" t="s">
        <v>1038</v>
      </c>
      <c r="E780" s="266">
        <v>3384</v>
      </c>
      <c r="F780" s="266">
        <v>54</v>
      </c>
      <c r="G780" s="266">
        <v>41</v>
      </c>
      <c r="H780" s="266">
        <v>1</v>
      </c>
      <c r="I780" s="266">
        <v>0</v>
      </c>
      <c r="J780" s="267">
        <v>5487</v>
      </c>
      <c r="K780" s="267">
        <v>85</v>
      </c>
      <c r="L780" s="267">
        <v>85</v>
      </c>
      <c r="M780" s="267">
        <v>12</v>
      </c>
      <c r="N780" s="267">
        <v>0</v>
      </c>
      <c r="O780" s="267">
        <v>5156</v>
      </c>
      <c r="P780" s="267">
        <v>105</v>
      </c>
      <c r="Q780" s="267">
        <v>105</v>
      </c>
      <c r="R780" s="267">
        <v>81</v>
      </c>
      <c r="S780" s="267">
        <v>0</v>
      </c>
      <c r="T780" s="268">
        <v>0.015</v>
      </c>
      <c r="U780" s="269">
        <v>153563</v>
      </c>
      <c r="V780" s="269">
        <v>2750</v>
      </c>
      <c r="W780" s="269">
        <v>2737</v>
      </c>
      <c r="X780" s="269">
        <v>5</v>
      </c>
      <c r="Y780" s="267">
        <v>2554</v>
      </c>
      <c r="Z780" s="270">
        <v>0.0178753996730983</v>
      </c>
      <c r="AA780" s="270">
        <v>0.0159574468085106</v>
      </c>
      <c r="AB780" s="270">
        <v>0.0154911609258247</v>
      </c>
      <c r="AC780" s="271">
        <v>0.0203646237393328</v>
      </c>
      <c r="AD780" s="272">
        <v>0.000466285882685961</v>
      </c>
      <c r="AE780" s="273">
        <v>35492</v>
      </c>
      <c r="AF780" s="274">
        <v>654</v>
      </c>
      <c r="AG780" s="274">
        <v>1</v>
      </c>
      <c r="AH780" s="274">
        <v>35899</v>
      </c>
      <c r="AI780" s="274">
        <v>698</v>
      </c>
      <c r="AJ780" s="274">
        <v>2</v>
      </c>
      <c r="AK780" s="271">
        <v>0.0183985123408092</v>
      </c>
      <c r="AL780" s="271">
        <v>0.0193877266776233</v>
      </c>
      <c r="AM780" s="272">
        <v>-0.000989214336814138</v>
      </c>
    </row>
    <row r="781" ht="17.25" spans="1:39">
      <c r="A781" s="282" t="s">
        <v>719</v>
      </c>
      <c r="B781" s="283" t="s">
        <v>3350</v>
      </c>
      <c r="C781" s="265" t="s">
        <v>1039</v>
      </c>
      <c r="D781" s="283" t="s">
        <v>1040</v>
      </c>
      <c r="E781" s="266">
        <v>4886</v>
      </c>
      <c r="F781" s="266">
        <v>72</v>
      </c>
      <c r="G781" s="266">
        <v>50</v>
      </c>
      <c r="H781" s="266">
        <v>2</v>
      </c>
      <c r="I781" s="266">
        <v>0</v>
      </c>
      <c r="J781" s="267">
        <v>5634</v>
      </c>
      <c r="K781" s="267">
        <v>76</v>
      </c>
      <c r="L781" s="267">
        <v>76</v>
      </c>
      <c r="M781" s="267">
        <v>9</v>
      </c>
      <c r="N781" s="267">
        <v>0</v>
      </c>
      <c r="O781" s="267">
        <v>4903</v>
      </c>
      <c r="P781" s="267">
        <v>75</v>
      </c>
      <c r="Q781" s="267">
        <v>75</v>
      </c>
      <c r="R781" s="267">
        <v>41</v>
      </c>
      <c r="S781" s="267">
        <v>0</v>
      </c>
      <c r="T781" s="268">
        <v>0.015</v>
      </c>
      <c r="U781" s="269">
        <v>148244</v>
      </c>
      <c r="V781" s="269">
        <v>2279</v>
      </c>
      <c r="W781" s="269">
        <v>2255</v>
      </c>
      <c r="X781" s="269">
        <v>0</v>
      </c>
      <c r="Y781" s="267">
        <v>2064</v>
      </c>
      <c r="Z781" s="270">
        <v>0.0153733034726532</v>
      </c>
      <c r="AA781" s="270">
        <v>0.0147359803520262</v>
      </c>
      <c r="AB781" s="270">
        <v>0.0134895278665247</v>
      </c>
      <c r="AC781" s="271">
        <v>0.0152967570874975</v>
      </c>
      <c r="AD781" s="272">
        <v>0.00124645248550153</v>
      </c>
      <c r="AE781" s="273">
        <v>36084</v>
      </c>
      <c r="AF781" s="274">
        <v>546</v>
      </c>
      <c r="AG781" s="274">
        <v>0</v>
      </c>
      <c r="AH781" s="274">
        <v>35647</v>
      </c>
      <c r="AI781" s="274">
        <v>538</v>
      </c>
      <c r="AJ781" s="274">
        <v>0</v>
      </c>
      <c r="AK781" s="271">
        <v>0.0151313601596275</v>
      </c>
      <c r="AL781" s="271">
        <v>0.0150924341459309</v>
      </c>
      <c r="AM781" s="272">
        <v>3.8926013696601e-5</v>
      </c>
    </row>
    <row r="782" ht="17.25" spans="1:39">
      <c r="A782" s="282" t="s">
        <v>719</v>
      </c>
      <c r="B782" s="283" t="s">
        <v>3350</v>
      </c>
      <c r="C782" s="265" t="s">
        <v>1041</v>
      </c>
      <c r="D782" s="283" t="s">
        <v>1041</v>
      </c>
      <c r="E782" s="266">
        <v>2041</v>
      </c>
      <c r="F782" s="266">
        <v>30</v>
      </c>
      <c r="G782" s="266">
        <v>22</v>
      </c>
      <c r="H782" s="266">
        <v>1</v>
      </c>
      <c r="I782" s="266">
        <v>0</v>
      </c>
      <c r="J782" s="267">
        <v>2284</v>
      </c>
      <c r="K782" s="267">
        <v>41</v>
      </c>
      <c r="L782" s="267">
        <v>41</v>
      </c>
      <c r="M782" s="267">
        <v>14</v>
      </c>
      <c r="N782" s="267">
        <v>0</v>
      </c>
      <c r="O782" s="267">
        <v>2148</v>
      </c>
      <c r="P782" s="267">
        <v>30</v>
      </c>
      <c r="Q782" s="267">
        <v>30</v>
      </c>
      <c r="R782" s="267">
        <v>22</v>
      </c>
      <c r="S782" s="267">
        <v>0</v>
      </c>
      <c r="T782" s="268">
        <v>0.015</v>
      </c>
      <c r="U782" s="269">
        <v>64939</v>
      </c>
      <c r="V782" s="269">
        <v>814</v>
      </c>
      <c r="W782" s="269">
        <v>806</v>
      </c>
      <c r="X782" s="269">
        <v>1</v>
      </c>
      <c r="Y782" s="267">
        <v>735</v>
      </c>
      <c r="Z782" s="270">
        <v>0.0125194413218559</v>
      </c>
      <c r="AA782" s="270">
        <v>0.0146986771190593</v>
      </c>
      <c r="AB782" s="270">
        <v>0.0179509632224168</v>
      </c>
      <c r="AC782" s="271">
        <v>0.0139664804469274</v>
      </c>
      <c r="AD782" s="272">
        <v>-0.00325228610335753</v>
      </c>
      <c r="AE782" s="273">
        <v>15264</v>
      </c>
      <c r="AF782" s="274">
        <v>216</v>
      </c>
      <c r="AG782" s="274">
        <v>0</v>
      </c>
      <c r="AH782" s="274">
        <v>15533</v>
      </c>
      <c r="AI782" s="274">
        <v>217</v>
      </c>
      <c r="AJ782" s="274">
        <v>0</v>
      </c>
      <c r="AK782" s="271">
        <v>0.0141509433962264</v>
      </c>
      <c r="AL782" s="271">
        <v>0.0139702568724651</v>
      </c>
      <c r="AM782" s="272">
        <v>0.000180686523761341</v>
      </c>
    </row>
    <row r="783" ht="17.25" spans="1:39">
      <c r="A783" s="282" t="s">
        <v>719</v>
      </c>
      <c r="B783" s="283" t="s">
        <v>3350</v>
      </c>
      <c r="C783" s="265" t="s">
        <v>1042</v>
      </c>
      <c r="D783" s="283" t="s">
        <v>1042</v>
      </c>
      <c r="E783" s="266">
        <v>2288</v>
      </c>
      <c r="F783" s="266">
        <v>26</v>
      </c>
      <c r="G783" s="266">
        <v>19</v>
      </c>
      <c r="H783" s="266">
        <v>2</v>
      </c>
      <c r="I783" s="266">
        <v>0</v>
      </c>
      <c r="J783" s="267">
        <v>2513</v>
      </c>
      <c r="K783" s="267">
        <v>20</v>
      </c>
      <c r="L783" s="267">
        <v>20</v>
      </c>
      <c r="M783" s="267">
        <v>0</v>
      </c>
      <c r="N783" s="267">
        <v>0</v>
      </c>
      <c r="O783" s="267">
        <v>2440</v>
      </c>
      <c r="P783" s="267">
        <v>28</v>
      </c>
      <c r="Q783" s="267">
        <v>28</v>
      </c>
      <c r="R783" s="267">
        <v>16</v>
      </c>
      <c r="S783" s="267">
        <v>1</v>
      </c>
      <c r="T783" s="268">
        <v>0.015</v>
      </c>
      <c r="U783" s="269">
        <v>69434</v>
      </c>
      <c r="V783" s="269">
        <v>801</v>
      </c>
      <c r="W783" s="269">
        <v>794</v>
      </c>
      <c r="X783" s="269">
        <v>2</v>
      </c>
      <c r="Y783" s="267">
        <v>723</v>
      </c>
      <c r="Z783" s="270">
        <v>0.0115073307025377</v>
      </c>
      <c r="AA783" s="270">
        <v>0.0113636363636364</v>
      </c>
      <c r="AB783" s="270">
        <v>0.00795861520095503</v>
      </c>
      <c r="AC783" s="271">
        <v>0.0110655737704918</v>
      </c>
      <c r="AD783" s="272">
        <v>0.00340502116268133</v>
      </c>
      <c r="AE783" s="273">
        <v>16826</v>
      </c>
      <c r="AF783" s="274">
        <v>207</v>
      </c>
      <c r="AG783" s="274">
        <v>1</v>
      </c>
      <c r="AH783" s="274">
        <v>16581</v>
      </c>
      <c r="AI783" s="274">
        <v>199</v>
      </c>
      <c r="AJ783" s="274">
        <v>0</v>
      </c>
      <c r="AK783" s="271">
        <v>0.0122429573279448</v>
      </c>
      <c r="AL783" s="271">
        <v>0.0120016886798142</v>
      </c>
      <c r="AM783" s="272">
        <v>0.000241268648130602</v>
      </c>
    </row>
    <row r="784" ht="17.25" spans="1:39">
      <c r="A784" s="282" t="s">
        <v>719</v>
      </c>
      <c r="B784" s="283" t="s">
        <v>3350</v>
      </c>
      <c r="C784" s="265" t="s">
        <v>1043</v>
      </c>
      <c r="D784" s="283" t="s">
        <v>1044</v>
      </c>
      <c r="E784" s="266">
        <v>3797</v>
      </c>
      <c r="F784" s="266">
        <v>61</v>
      </c>
      <c r="G784" s="266">
        <v>44</v>
      </c>
      <c r="H784" s="266">
        <v>0</v>
      </c>
      <c r="I784" s="266">
        <v>0</v>
      </c>
      <c r="J784" s="267">
        <v>4297</v>
      </c>
      <c r="K784" s="267">
        <v>58</v>
      </c>
      <c r="L784" s="267">
        <v>58</v>
      </c>
      <c r="M784" s="267">
        <v>5</v>
      </c>
      <c r="N784" s="267">
        <v>0</v>
      </c>
      <c r="O784" s="267">
        <v>3756</v>
      </c>
      <c r="P784" s="267">
        <v>77</v>
      </c>
      <c r="Q784" s="267">
        <v>77</v>
      </c>
      <c r="R784" s="267">
        <v>40</v>
      </c>
      <c r="S784" s="267">
        <v>0</v>
      </c>
      <c r="T784" s="268">
        <v>0.015</v>
      </c>
      <c r="U784" s="269">
        <v>115178</v>
      </c>
      <c r="V784" s="269">
        <v>1828</v>
      </c>
      <c r="W784" s="269">
        <v>1811</v>
      </c>
      <c r="X784" s="269">
        <v>0</v>
      </c>
      <c r="Y784" s="267">
        <v>1647</v>
      </c>
      <c r="Z784" s="270">
        <v>0.0158710864922121</v>
      </c>
      <c r="AA784" s="270">
        <v>0.0160653147221491</v>
      </c>
      <c r="AB784" s="270">
        <v>0.0134977891552246</v>
      </c>
      <c r="AC784" s="271">
        <v>0.0205005324813632</v>
      </c>
      <c r="AD784" s="272">
        <v>0.00256752556692449</v>
      </c>
      <c r="AE784" s="273">
        <v>27074</v>
      </c>
      <c r="AF784" s="274">
        <v>426</v>
      </c>
      <c r="AG784" s="274">
        <v>0</v>
      </c>
      <c r="AH784" s="274">
        <v>27960</v>
      </c>
      <c r="AI784" s="274">
        <v>491</v>
      </c>
      <c r="AJ784" s="274">
        <v>0</v>
      </c>
      <c r="AK784" s="271">
        <v>0.0157346531727857</v>
      </c>
      <c r="AL784" s="271">
        <v>0.0175608011444921</v>
      </c>
      <c r="AM784" s="272">
        <v>-0.00182614797170643</v>
      </c>
    </row>
    <row r="785" ht="17.25" spans="1:39">
      <c r="A785" s="282" t="s">
        <v>719</v>
      </c>
      <c r="B785" s="283" t="s">
        <v>3350</v>
      </c>
      <c r="C785" s="265" t="s">
        <v>1045</v>
      </c>
      <c r="D785" s="283" t="s">
        <v>1045</v>
      </c>
      <c r="E785" s="266">
        <v>1674</v>
      </c>
      <c r="F785" s="266">
        <v>30</v>
      </c>
      <c r="G785" s="266">
        <v>24</v>
      </c>
      <c r="H785" s="266">
        <v>2</v>
      </c>
      <c r="I785" s="266">
        <v>0</v>
      </c>
      <c r="J785" s="267">
        <v>1658</v>
      </c>
      <c r="K785" s="267">
        <v>23</v>
      </c>
      <c r="L785" s="267">
        <v>23</v>
      </c>
      <c r="M785" s="267">
        <v>0</v>
      </c>
      <c r="N785" s="267">
        <v>0</v>
      </c>
      <c r="O785" s="267">
        <v>1665</v>
      </c>
      <c r="P785" s="267">
        <v>22</v>
      </c>
      <c r="Q785" s="267">
        <v>22</v>
      </c>
      <c r="R785" s="267">
        <v>9</v>
      </c>
      <c r="S785" s="267">
        <v>0</v>
      </c>
      <c r="T785" s="268">
        <v>0.015</v>
      </c>
      <c r="U785" s="269">
        <v>45471</v>
      </c>
      <c r="V785" s="269">
        <v>755</v>
      </c>
      <c r="W785" s="269">
        <v>749</v>
      </c>
      <c r="X785" s="269">
        <v>0</v>
      </c>
      <c r="Y785" s="267">
        <v>678</v>
      </c>
      <c r="Z785" s="270">
        <v>0.0166039893558532</v>
      </c>
      <c r="AA785" s="270">
        <v>0.017921146953405</v>
      </c>
      <c r="AB785" s="270">
        <v>0.0138721351025332</v>
      </c>
      <c r="AC785" s="271">
        <v>0.0132132132132132</v>
      </c>
      <c r="AD785" s="272">
        <v>0.00404901185087185</v>
      </c>
      <c r="AE785" s="273">
        <v>11360</v>
      </c>
      <c r="AF785" s="274">
        <v>204</v>
      </c>
      <c r="AG785" s="274">
        <v>0</v>
      </c>
      <c r="AH785" s="274">
        <v>10966</v>
      </c>
      <c r="AI785" s="274">
        <v>174</v>
      </c>
      <c r="AJ785" s="274">
        <v>0</v>
      </c>
      <c r="AK785" s="271">
        <v>0.0179577464788732</v>
      </c>
      <c r="AL785" s="271">
        <v>0.0158672259711837</v>
      </c>
      <c r="AM785" s="272">
        <v>0.00209052050768958</v>
      </c>
    </row>
    <row r="786" ht="17.25" spans="1:39">
      <c r="A786" s="282" t="s">
        <v>719</v>
      </c>
      <c r="B786" s="283" t="s">
        <v>3350</v>
      </c>
      <c r="C786" s="265" t="s">
        <v>1046</v>
      </c>
      <c r="D786" s="283" t="s">
        <v>1047</v>
      </c>
      <c r="E786" s="266">
        <v>2379</v>
      </c>
      <c r="F786" s="266">
        <v>27</v>
      </c>
      <c r="G786" s="266">
        <v>20</v>
      </c>
      <c r="H786" s="266">
        <v>2</v>
      </c>
      <c r="I786" s="266">
        <v>0</v>
      </c>
      <c r="J786" s="267">
        <v>2686</v>
      </c>
      <c r="K786" s="267">
        <v>44</v>
      </c>
      <c r="L786" s="267">
        <v>44</v>
      </c>
      <c r="M786" s="267">
        <v>16</v>
      </c>
      <c r="N786" s="267">
        <v>0</v>
      </c>
      <c r="O786" s="267">
        <v>2839</v>
      </c>
      <c r="P786" s="267">
        <v>40</v>
      </c>
      <c r="Q786" s="267">
        <v>40</v>
      </c>
      <c r="R786" s="267">
        <v>23</v>
      </c>
      <c r="S786" s="267">
        <v>0</v>
      </c>
      <c r="T786" s="268">
        <v>0.015</v>
      </c>
      <c r="U786" s="269">
        <v>72144</v>
      </c>
      <c r="V786" s="269">
        <v>1074</v>
      </c>
      <c r="W786" s="269">
        <v>1067</v>
      </c>
      <c r="X786" s="269">
        <v>0</v>
      </c>
      <c r="Y786" s="267">
        <v>990</v>
      </c>
      <c r="Z786" s="270">
        <v>0.0148868928809049</v>
      </c>
      <c r="AA786" s="270">
        <v>0.0113493064312736</v>
      </c>
      <c r="AB786" s="270">
        <v>0.0163812360387193</v>
      </c>
      <c r="AC786" s="271">
        <v>0.0140894681225784</v>
      </c>
      <c r="AD786" s="272">
        <v>-0.00503192960744564</v>
      </c>
      <c r="AE786" s="273">
        <v>17944</v>
      </c>
      <c r="AF786" s="274">
        <v>262</v>
      </c>
      <c r="AG786" s="274">
        <v>0</v>
      </c>
      <c r="AH786" s="274">
        <v>16967</v>
      </c>
      <c r="AI786" s="274">
        <v>287</v>
      </c>
      <c r="AJ786" s="274">
        <v>0</v>
      </c>
      <c r="AK786" s="271">
        <v>0.0146009808292465</v>
      </c>
      <c r="AL786" s="271">
        <v>0.016915188306713</v>
      </c>
      <c r="AM786" s="272">
        <v>-0.00231420747746649</v>
      </c>
    </row>
    <row r="787" ht="17.25" spans="1:39">
      <c r="A787" s="282" t="s">
        <v>719</v>
      </c>
      <c r="B787" s="283" t="s">
        <v>3350</v>
      </c>
      <c r="C787" s="265" t="s">
        <v>1048</v>
      </c>
      <c r="D787" s="283" t="s">
        <v>1049</v>
      </c>
      <c r="E787" s="266">
        <v>4521</v>
      </c>
      <c r="F787" s="266">
        <v>53</v>
      </c>
      <c r="G787" s="266">
        <v>39</v>
      </c>
      <c r="H787" s="266">
        <v>5</v>
      </c>
      <c r="I787" s="266">
        <v>0</v>
      </c>
      <c r="J787" s="267">
        <v>4955</v>
      </c>
      <c r="K787" s="267">
        <v>58</v>
      </c>
      <c r="L787" s="267">
        <v>58</v>
      </c>
      <c r="M787" s="267">
        <v>26</v>
      </c>
      <c r="N787" s="267">
        <v>0</v>
      </c>
      <c r="O787" s="267">
        <v>4595</v>
      </c>
      <c r="P787" s="267">
        <v>65</v>
      </c>
      <c r="Q787" s="267">
        <v>64</v>
      </c>
      <c r="R787" s="267">
        <v>50</v>
      </c>
      <c r="S787" s="267">
        <v>0</v>
      </c>
      <c r="T787" s="268">
        <v>0.015</v>
      </c>
      <c r="U787" s="269">
        <v>136832</v>
      </c>
      <c r="V787" s="269">
        <v>1867</v>
      </c>
      <c r="W787" s="269">
        <v>1852</v>
      </c>
      <c r="X787" s="269">
        <v>0</v>
      </c>
      <c r="Y787" s="267">
        <v>1749</v>
      </c>
      <c r="Z787" s="270">
        <v>0.0136444691300281</v>
      </c>
      <c r="AA787" s="270">
        <v>0.0117230701172307</v>
      </c>
      <c r="AB787" s="270">
        <v>0.0117053481331988</v>
      </c>
      <c r="AC787" s="271">
        <v>0.014145810663765</v>
      </c>
      <c r="AD787" s="272">
        <v>1.77219840319116e-5</v>
      </c>
      <c r="AE787" s="273">
        <v>32857</v>
      </c>
      <c r="AF787" s="274">
        <v>453</v>
      </c>
      <c r="AG787" s="274">
        <v>0</v>
      </c>
      <c r="AH787" s="274">
        <v>32582</v>
      </c>
      <c r="AI787" s="274">
        <v>493</v>
      </c>
      <c r="AJ787" s="274">
        <v>0</v>
      </c>
      <c r="AK787" s="271">
        <v>0.013787016465289</v>
      </c>
      <c r="AL787" s="271">
        <v>0.0151310539561721</v>
      </c>
      <c r="AM787" s="272">
        <v>-0.00134403749088314</v>
      </c>
    </row>
    <row r="788" ht="17.25" spans="1:39">
      <c r="A788" s="282" t="s">
        <v>719</v>
      </c>
      <c r="B788" s="283" t="s">
        <v>3350</v>
      </c>
      <c r="C788" s="265" t="s">
        <v>1050</v>
      </c>
      <c r="D788" s="283" t="s">
        <v>1051</v>
      </c>
      <c r="E788" s="266">
        <v>2569</v>
      </c>
      <c r="F788" s="266">
        <v>46</v>
      </c>
      <c r="G788" s="266">
        <v>37</v>
      </c>
      <c r="H788" s="266">
        <v>2</v>
      </c>
      <c r="I788" s="266">
        <v>0</v>
      </c>
      <c r="J788" s="267">
        <v>2726</v>
      </c>
      <c r="K788" s="267">
        <v>46</v>
      </c>
      <c r="L788" s="267">
        <v>46</v>
      </c>
      <c r="M788" s="267">
        <v>16</v>
      </c>
      <c r="N788" s="267">
        <v>1</v>
      </c>
      <c r="O788" s="267">
        <v>2693</v>
      </c>
      <c r="P788" s="267">
        <v>51</v>
      </c>
      <c r="Q788" s="267">
        <v>51</v>
      </c>
      <c r="R788" s="267">
        <v>35</v>
      </c>
      <c r="S788" s="267">
        <v>0</v>
      </c>
      <c r="T788" s="268">
        <v>0.015</v>
      </c>
      <c r="U788" s="269">
        <v>76997</v>
      </c>
      <c r="V788" s="269">
        <v>1112</v>
      </c>
      <c r="W788" s="269">
        <v>1103</v>
      </c>
      <c r="X788" s="269">
        <v>5</v>
      </c>
      <c r="Y788" s="267">
        <v>1001</v>
      </c>
      <c r="Z788" s="270">
        <v>0.0143771835266309</v>
      </c>
      <c r="AA788" s="270">
        <v>0.0179057999221487</v>
      </c>
      <c r="AB788" s="270">
        <v>0.016507703595011</v>
      </c>
      <c r="AC788" s="271">
        <v>0.0189379873746751</v>
      </c>
      <c r="AD788" s="272">
        <v>0.00139809632713769</v>
      </c>
      <c r="AE788" s="273">
        <v>18851</v>
      </c>
      <c r="AF788" s="274">
        <v>304</v>
      </c>
      <c r="AG788" s="274">
        <v>1</v>
      </c>
      <c r="AH788" s="274">
        <v>18224</v>
      </c>
      <c r="AI788" s="274">
        <v>253</v>
      </c>
      <c r="AJ788" s="274">
        <v>3</v>
      </c>
      <c r="AK788" s="271">
        <v>0.0160734178558167</v>
      </c>
      <c r="AL788" s="271">
        <v>0.0137181738366989</v>
      </c>
      <c r="AM788" s="272">
        <v>0.00235524401911781</v>
      </c>
    </row>
    <row r="789" ht="17.25" spans="1:39">
      <c r="A789" s="282" t="s">
        <v>719</v>
      </c>
      <c r="B789" s="283" t="s">
        <v>3350</v>
      </c>
      <c r="C789" s="265" t="s">
        <v>1052</v>
      </c>
      <c r="D789" s="283" t="s">
        <v>1053</v>
      </c>
      <c r="E789" s="266">
        <v>3903</v>
      </c>
      <c r="F789" s="266">
        <v>75</v>
      </c>
      <c r="G789" s="266">
        <v>57</v>
      </c>
      <c r="H789" s="266">
        <v>0</v>
      </c>
      <c r="I789" s="266">
        <v>0</v>
      </c>
      <c r="J789" s="267">
        <v>4324</v>
      </c>
      <c r="K789" s="267">
        <v>38</v>
      </c>
      <c r="L789" s="267">
        <v>38</v>
      </c>
      <c r="M789" s="267">
        <v>10</v>
      </c>
      <c r="N789" s="267">
        <v>0</v>
      </c>
      <c r="O789" s="267">
        <v>3674</v>
      </c>
      <c r="P789" s="267">
        <v>35</v>
      </c>
      <c r="Q789" s="267">
        <v>35</v>
      </c>
      <c r="R789" s="267">
        <v>26</v>
      </c>
      <c r="S789" s="267">
        <v>0</v>
      </c>
      <c r="T789" s="268">
        <v>0.015</v>
      </c>
      <c r="U789" s="269">
        <v>111130</v>
      </c>
      <c r="V789" s="269">
        <v>1402</v>
      </c>
      <c r="W789" s="269">
        <v>1384</v>
      </c>
      <c r="X789" s="269">
        <v>0</v>
      </c>
      <c r="Y789" s="267">
        <v>1272</v>
      </c>
      <c r="Z789" s="270">
        <v>0.0126158553045982</v>
      </c>
      <c r="AA789" s="270">
        <v>0.0192159877017679</v>
      </c>
      <c r="AB789" s="270">
        <v>0.0087881591119334</v>
      </c>
      <c r="AC789" s="271">
        <v>0.00952640174197061</v>
      </c>
      <c r="AD789" s="272">
        <v>0.0104278285898345</v>
      </c>
      <c r="AE789" s="273">
        <v>27133</v>
      </c>
      <c r="AF789" s="274">
        <v>356</v>
      </c>
      <c r="AG789" s="274">
        <v>0</v>
      </c>
      <c r="AH789" s="274">
        <v>26886</v>
      </c>
      <c r="AI789" s="274">
        <v>368</v>
      </c>
      <c r="AJ789" s="274">
        <v>0</v>
      </c>
      <c r="AK789" s="271">
        <v>0.013120554306564</v>
      </c>
      <c r="AL789" s="271">
        <v>0.0136874209625828</v>
      </c>
      <c r="AM789" s="272">
        <v>-0.000566866656018794</v>
      </c>
    </row>
    <row r="790" ht="17.25" spans="1:39">
      <c r="A790" s="282" t="s">
        <v>719</v>
      </c>
      <c r="B790" s="283" t="s">
        <v>3350</v>
      </c>
      <c r="C790" s="265" t="s">
        <v>1054</v>
      </c>
      <c r="D790" s="283" t="s">
        <v>1055</v>
      </c>
      <c r="E790" s="266">
        <v>5856</v>
      </c>
      <c r="F790" s="266">
        <v>89</v>
      </c>
      <c r="G790" s="266">
        <v>73</v>
      </c>
      <c r="H790" s="266">
        <v>1</v>
      </c>
      <c r="I790" s="266">
        <v>0</v>
      </c>
      <c r="J790" s="267">
        <v>6623</v>
      </c>
      <c r="K790" s="267">
        <v>105</v>
      </c>
      <c r="L790" s="267">
        <v>105</v>
      </c>
      <c r="M790" s="267">
        <v>39</v>
      </c>
      <c r="N790" s="267">
        <v>0</v>
      </c>
      <c r="O790" s="267">
        <v>6127</v>
      </c>
      <c r="P790" s="267">
        <v>88</v>
      </c>
      <c r="Q790" s="267">
        <v>88</v>
      </c>
      <c r="R790" s="267">
        <v>61</v>
      </c>
      <c r="S790" s="267">
        <v>0</v>
      </c>
      <c r="T790" s="268">
        <v>0.015</v>
      </c>
      <c r="U790" s="269">
        <v>188271</v>
      </c>
      <c r="V790" s="269">
        <v>2603</v>
      </c>
      <c r="W790" s="269">
        <v>2587</v>
      </c>
      <c r="X790" s="269">
        <v>4</v>
      </c>
      <c r="Y790" s="267">
        <v>2383</v>
      </c>
      <c r="Z790" s="270">
        <v>0.0138045689458281</v>
      </c>
      <c r="AA790" s="270">
        <v>0.015198087431694</v>
      </c>
      <c r="AB790" s="270">
        <v>0.0158538426694851</v>
      </c>
      <c r="AC790" s="271">
        <v>0.0143626570915619</v>
      </c>
      <c r="AD790" s="272">
        <v>-0.000655755237791138</v>
      </c>
      <c r="AE790" s="273">
        <v>44383</v>
      </c>
      <c r="AF790" s="274">
        <v>659</v>
      </c>
      <c r="AG790" s="274">
        <v>1</v>
      </c>
      <c r="AH790" s="274">
        <v>44982</v>
      </c>
      <c r="AI790" s="274">
        <v>632</v>
      </c>
      <c r="AJ790" s="274">
        <v>1</v>
      </c>
      <c r="AK790" s="271">
        <v>0.0148254962485636</v>
      </c>
      <c r="AL790" s="271">
        <v>0.0140278333555644</v>
      </c>
      <c r="AM790" s="272">
        <v>0.000797662892999191</v>
      </c>
    </row>
    <row r="791" ht="17.25" spans="1:39">
      <c r="A791" s="282" t="s">
        <v>719</v>
      </c>
      <c r="B791" s="283" t="s">
        <v>3350</v>
      </c>
      <c r="C791" s="265" t="s">
        <v>1056</v>
      </c>
      <c r="D791" s="283" t="s">
        <v>1057</v>
      </c>
      <c r="E791" s="266">
        <v>2423</v>
      </c>
      <c r="F791" s="266">
        <v>28</v>
      </c>
      <c r="G791" s="266">
        <v>22</v>
      </c>
      <c r="H791" s="266">
        <v>0</v>
      </c>
      <c r="I791" s="266">
        <v>0</v>
      </c>
      <c r="J791" s="267">
        <v>2827</v>
      </c>
      <c r="K791" s="267">
        <v>35</v>
      </c>
      <c r="L791" s="267">
        <v>35</v>
      </c>
      <c r="M791" s="267">
        <v>13</v>
      </c>
      <c r="N791" s="267">
        <v>0</v>
      </c>
      <c r="O791" s="267">
        <v>2416</v>
      </c>
      <c r="P791" s="267">
        <v>24</v>
      </c>
      <c r="Q791" s="267">
        <v>24</v>
      </c>
      <c r="R791" s="267">
        <v>18</v>
      </c>
      <c r="S791" s="267">
        <v>0</v>
      </c>
      <c r="T791" s="268">
        <v>0.015</v>
      </c>
      <c r="U791" s="269">
        <v>73652</v>
      </c>
      <c r="V791" s="269">
        <v>986</v>
      </c>
      <c r="W791" s="269">
        <v>980</v>
      </c>
      <c r="X791" s="269">
        <v>0</v>
      </c>
      <c r="Y791" s="267">
        <v>912</v>
      </c>
      <c r="Z791" s="270">
        <v>0.0133872807255743</v>
      </c>
      <c r="AA791" s="270">
        <v>0.0115559224102352</v>
      </c>
      <c r="AB791" s="270">
        <v>0.012380615493456</v>
      </c>
      <c r="AC791" s="271">
        <v>0.00993377483443709</v>
      </c>
      <c r="AD791" s="272">
        <v>-0.000824693083220716</v>
      </c>
      <c r="AE791" s="273">
        <v>18116</v>
      </c>
      <c r="AF791" s="274">
        <v>219</v>
      </c>
      <c r="AG791" s="274">
        <v>0</v>
      </c>
      <c r="AH791" s="274">
        <v>18078</v>
      </c>
      <c r="AI791" s="274">
        <v>267</v>
      </c>
      <c r="AJ791" s="274">
        <v>0</v>
      </c>
      <c r="AK791" s="271">
        <v>0.0120887613159638</v>
      </c>
      <c r="AL791" s="271">
        <v>0.0147693328908065</v>
      </c>
      <c r="AM791" s="272">
        <v>-0.00268057157484272</v>
      </c>
    </row>
    <row r="792" ht="17.25" spans="1:39">
      <c r="A792" s="282" t="s">
        <v>719</v>
      </c>
      <c r="B792" s="283" t="s">
        <v>3350</v>
      </c>
      <c r="C792" s="265" t="s">
        <v>1058</v>
      </c>
      <c r="D792" s="283" t="s">
        <v>1059</v>
      </c>
      <c r="E792" s="266">
        <v>4298</v>
      </c>
      <c r="F792" s="266">
        <v>62</v>
      </c>
      <c r="G792" s="266">
        <v>41</v>
      </c>
      <c r="H792" s="266">
        <v>2</v>
      </c>
      <c r="I792" s="266">
        <v>0</v>
      </c>
      <c r="J792" s="267">
        <v>4609</v>
      </c>
      <c r="K792" s="267">
        <v>53</v>
      </c>
      <c r="L792" s="267">
        <v>53</v>
      </c>
      <c r="M792" s="267">
        <v>18</v>
      </c>
      <c r="N792" s="267">
        <v>0</v>
      </c>
      <c r="O792" s="267">
        <v>4781</v>
      </c>
      <c r="P792" s="267">
        <v>99</v>
      </c>
      <c r="Q792" s="267">
        <v>99</v>
      </c>
      <c r="R792" s="267">
        <v>78</v>
      </c>
      <c r="S792" s="267">
        <v>0</v>
      </c>
      <c r="T792" s="268">
        <v>0.015</v>
      </c>
      <c r="U792" s="269">
        <v>134206</v>
      </c>
      <c r="V792" s="269">
        <v>1934</v>
      </c>
      <c r="W792" s="269">
        <v>1910</v>
      </c>
      <c r="X792" s="269">
        <v>8</v>
      </c>
      <c r="Y792" s="267">
        <v>1792</v>
      </c>
      <c r="Z792" s="270">
        <v>0.01435107223224</v>
      </c>
      <c r="AA792" s="270">
        <v>0.0144253140995812</v>
      </c>
      <c r="AB792" s="270">
        <v>0.0114992406161857</v>
      </c>
      <c r="AC792" s="271">
        <v>0.020706965070069</v>
      </c>
      <c r="AD792" s="272">
        <v>0.00292607348339548</v>
      </c>
      <c r="AE792" s="273">
        <v>32186</v>
      </c>
      <c r="AF792" s="274">
        <v>507</v>
      </c>
      <c r="AG792" s="274">
        <v>1</v>
      </c>
      <c r="AH792" s="274">
        <v>31032</v>
      </c>
      <c r="AI792" s="274">
        <v>523</v>
      </c>
      <c r="AJ792" s="274">
        <v>1</v>
      </c>
      <c r="AK792" s="271">
        <v>0.0157211209842789</v>
      </c>
      <c r="AL792" s="271">
        <v>0.0168213457076566</v>
      </c>
      <c r="AM792" s="272">
        <v>-0.00110022472337773</v>
      </c>
    </row>
    <row r="793" ht="17.25" spans="1:39">
      <c r="A793" s="282" t="s">
        <v>719</v>
      </c>
      <c r="B793" s="283" t="s">
        <v>3350</v>
      </c>
      <c r="C793" s="265" t="s">
        <v>1060</v>
      </c>
      <c r="D793" s="283" t="s">
        <v>1061</v>
      </c>
      <c r="E793" s="266">
        <v>4103</v>
      </c>
      <c r="F793" s="266">
        <v>65</v>
      </c>
      <c r="G793" s="266">
        <v>55</v>
      </c>
      <c r="H793" s="266">
        <v>0</v>
      </c>
      <c r="I793" s="266">
        <v>0</v>
      </c>
      <c r="J793" s="267">
        <v>4564</v>
      </c>
      <c r="K793" s="267">
        <v>55</v>
      </c>
      <c r="L793" s="267">
        <v>55</v>
      </c>
      <c r="M793" s="267">
        <v>15</v>
      </c>
      <c r="N793" s="267">
        <v>0</v>
      </c>
      <c r="O793" s="267">
        <v>4197</v>
      </c>
      <c r="P793" s="267">
        <v>70</v>
      </c>
      <c r="Q793" s="267">
        <v>70</v>
      </c>
      <c r="R793" s="267">
        <v>48</v>
      </c>
      <c r="S793" s="267">
        <v>0</v>
      </c>
      <c r="T793" s="268">
        <v>0.015</v>
      </c>
      <c r="U793" s="269">
        <v>125878</v>
      </c>
      <c r="V793" s="269">
        <v>1680</v>
      </c>
      <c r="W793" s="269">
        <v>1670</v>
      </c>
      <c r="X793" s="269">
        <v>0</v>
      </c>
      <c r="Y793" s="267">
        <v>1528</v>
      </c>
      <c r="Z793" s="270">
        <v>0.0133462558985685</v>
      </c>
      <c r="AA793" s="270">
        <v>0.0158420667804046</v>
      </c>
      <c r="AB793" s="270">
        <v>0.0120508326029798</v>
      </c>
      <c r="AC793" s="271">
        <v>0.016678579938051</v>
      </c>
      <c r="AD793" s="272">
        <v>0.00379123417742474</v>
      </c>
      <c r="AE793" s="273">
        <v>29399</v>
      </c>
      <c r="AF793" s="274">
        <v>408</v>
      </c>
      <c r="AG793" s="274">
        <v>0</v>
      </c>
      <c r="AH793" s="274">
        <v>29374</v>
      </c>
      <c r="AI793" s="274">
        <v>411</v>
      </c>
      <c r="AJ793" s="274">
        <v>0</v>
      </c>
      <c r="AK793" s="271">
        <v>0.0138780230620089</v>
      </c>
      <c r="AL793" s="271">
        <v>0.0139919656839382</v>
      </c>
      <c r="AM793" s="272">
        <v>-0.000113942621929266</v>
      </c>
    </row>
    <row r="794" ht="17.25" spans="1:39">
      <c r="A794" s="282" t="s">
        <v>719</v>
      </c>
      <c r="B794" s="283" t="s">
        <v>3350</v>
      </c>
      <c r="C794" s="265" t="s">
        <v>1062</v>
      </c>
      <c r="D794" s="283" t="s">
        <v>1063</v>
      </c>
      <c r="E794" s="266">
        <v>5407</v>
      </c>
      <c r="F794" s="266">
        <v>90</v>
      </c>
      <c r="G794" s="266">
        <v>68</v>
      </c>
      <c r="H794" s="266">
        <v>0</v>
      </c>
      <c r="I794" s="266">
        <v>0</v>
      </c>
      <c r="J794" s="267">
        <v>6409</v>
      </c>
      <c r="K794" s="267">
        <v>93</v>
      </c>
      <c r="L794" s="267">
        <v>93</v>
      </c>
      <c r="M794" s="267">
        <v>16</v>
      </c>
      <c r="N794" s="267">
        <v>0</v>
      </c>
      <c r="O794" s="267">
        <v>5780</v>
      </c>
      <c r="P794" s="267">
        <v>101</v>
      </c>
      <c r="Q794" s="267">
        <v>101</v>
      </c>
      <c r="R794" s="267">
        <v>70</v>
      </c>
      <c r="S794" s="267">
        <v>0</v>
      </c>
      <c r="T794" s="268">
        <v>0.015</v>
      </c>
      <c r="U794" s="269">
        <v>172476</v>
      </c>
      <c r="V794" s="269">
        <v>2403</v>
      </c>
      <c r="W794" s="269">
        <v>2381</v>
      </c>
      <c r="X794" s="269">
        <v>0</v>
      </c>
      <c r="Y794" s="267">
        <v>2182</v>
      </c>
      <c r="Z794" s="270">
        <v>0.0139323731997495</v>
      </c>
      <c r="AA794" s="270">
        <v>0.0166450896985389</v>
      </c>
      <c r="AB794" s="270">
        <v>0.0145108441254486</v>
      </c>
      <c r="AC794" s="271">
        <v>0.0174740484429066</v>
      </c>
      <c r="AD794" s="272">
        <v>0.00213424557309034</v>
      </c>
      <c r="AE794" s="273">
        <v>41428</v>
      </c>
      <c r="AF794" s="274">
        <v>602</v>
      </c>
      <c r="AG794" s="274">
        <v>0</v>
      </c>
      <c r="AH794" s="274">
        <v>41879</v>
      </c>
      <c r="AI794" s="274">
        <v>584</v>
      </c>
      <c r="AJ794" s="274">
        <v>0</v>
      </c>
      <c r="AK794" s="271">
        <v>0.014531234913585</v>
      </c>
      <c r="AL794" s="271">
        <v>0.0139449366030708</v>
      </c>
      <c r="AM794" s="272">
        <v>0.000586298310514264</v>
      </c>
    </row>
    <row r="795" ht="17.25" spans="1:39">
      <c r="A795" s="282" t="s">
        <v>719</v>
      </c>
      <c r="B795" s="283" t="s">
        <v>3350</v>
      </c>
      <c r="C795" s="265" t="s">
        <v>1064</v>
      </c>
      <c r="D795" s="283" t="s">
        <v>1065</v>
      </c>
      <c r="E795" s="266">
        <v>2525</v>
      </c>
      <c r="F795" s="266">
        <v>37</v>
      </c>
      <c r="G795" s="266">
        <v>25</v>
      </c>
      <c r="H795" s="266">
        <v>1</v>
      </c>
      <c r="I795" s="266">
        <v>0</v>
      </c>
      <c r="J795" s="267">
        <v>2663</v>
      </c>
      <c r="K795" s="267">
        <v>39</v>
      </c>
      <c r="L795" s="267">
        <v>38</v>
      </c>
      <c r="M795" s="267">
        <v>0</v>
      </c>
      <c r="N795" s="267">
        <v>0</v>
      </c>
      <c r="O795" s="267">
        <v>2741</v>
      </c>
      <c r="P795" s="267">
        <v>36</v>
      </c>
      <c r="Q795" s="267">
        <v>36</v>
      </c>
      <c r="R795" s="267">
        <v>14</v>
      </c>
      <c r="S795" s="267">
        <v>0</v>
      </c>
      <c r="T795" s="268">
        <v>0.015</v>
      </c>
      <c r="U795" s="269">
        <v>80949</v>
      </c>
      <c r="V795" s="269">
        <v>1259</v>
      </c>
      <c r="W795" s="269">
        <v>1246</v>
      </c>
      <c r="X795" s="269">
        <v>0</v>
      </c>
      <c r="Y795" s="267">
        <v>1146</v>
      </c>
      <c r="Z795" s="270">
        <v>0.0155530025077518</v>
      </c>
      <c r="AA795" s="270">
        <v>0.0146534653465347</v>
      </c>
      <c r="AB795" s="270">
        <v>0.0146451370634623</v>
      </c>
      <c r="AC795" s="271">
        <v>0.013133892739876</v>
      </c>
      <c r="AD795" s="272">
        <v>8.32828307239207e-6</v>
      </c>
      <c r="AE795" s="273">
        <v>18773</v>
      </c>
      <c r="AF795" s="274">
        <v>308</v>
      </c>
      <c r="AG795" s="274">
        <v>0</v>
      </c>
      <c r="AH795" s="274">
        <v>18780</v>
      </c>
      <c r="AI795" s="274">
        <v>338</v>
      </c>
      <c r="AJ795" s="274">
        <v>0</v>
      </c>
      <c r="AK795" s="271">
        <v>0.0164065413093272</v>
      </c>
      <c r="AL795" s="271">
        <v>0.0179978700745474</v>
      </c>
      <c r="AM795" s="272">
        <v>-0.00159132876522017</v>
      </c>
    </row>
    <row r="796" ht="17.25" spans="1:39">
      <c r="A796" s="282" t="s">
        <v>719</v>
      </c>
      <c r="B796" s="283" t="s">
        <v>3350</v>
      </c>
      <c r="C796" s="265" t="s">
        <v>1066</v>
      </c>
      <c r="D796" s="283" t="s">
        <v>1066</v>
      </c>
      <c r="E796" s="266">
        <v>3159</v>
      </c>
      <c r="F796" s="266">
        <v>61</v>
      </c>
      <c r="G796" s="266">
        <v>47</v>
      </c>
      <c r="H796" s="266">
        <v>0</v>
      </c>
      <c r="I796" s="266">
        <v>0</v>
      </c>
      <c r="J796" s="267">
        <v>3678</v>
      </c>
      <c r="K796" s="267">
        <v>91</v>
      </c>
      <c r="L796" s="267">
        <v>91</v>
      </c>
      <c r="M796" s="267">
        <v>27</v>
      </c>
      <c r="N796" s="267">
        <v>0</v>
      </c>
      <c r="O796" s="267">
        <v>3137</v>
      </c>
      <c r="P796" s="267">
        <v>43</v>
      </c>
      <c r="Q796" s="267">
        <v>43</v>
      </c>
      <c r="R796" s="267">
        <v>28</v>
      </c>
      <c r="S796" s="267">
        <v>0</v>
      </c>
      <c r="T796" s="268">
        <v>0.015</v>
      </c>
      <c r="U796" s="269">
        <v>95561</v>
      </c>
      <c r="V796" s="269">
        <v>1690</v>
      </c>
      <c r="W796" s="269">
        <v>1676</v>
      </c>
      <c r="X796" s="269">
        <v>0</v>
      </c>
      <c r="Y796" s="267">
        <v>1527</v>
      </c>
      <c r="Z796" s="270">
        <v>0.017685038875692</v>
      </c>
      <c r="AA796" s="270">
        <v>0.0193099081987971</v>
      </c>
      <c r="AB796" s="270">
        <v>0.0247417074497009</v>
      </c>
      <c r="AC796" s="271">
        <v>0.0137073637233025</v>
      </c>
      <c r="AD796" s="272">
        <v>-0.00543179925090384</v>
      </c>
      <c r="AE796" s="273">
        <v>23258</v>
      </c>
      <c r="AF796" s="274">
        <v>463</v>
      </c>
      <c r="AG796" s="274">
        <v>0</v>
      </c>
      <c r="AH796" s="274">
        <v>23228</v>
      </c>
      <c r="AI796" s="274">
        <v>396</v>
      </c>
      <c r="AJ796" s="274">
        <v>0</v>
      </c>
      <c r="AK796" s="271">
        <v>0.0199071287298994</v>
      </c>
      <c r="AL796" s="271">
        <v>0.0170483898742897</v>
      </c>
      <c r="AM796" s="272">
        <v>0.00285873885560974</v>
      </c>
    </row>
    <row r="797" ht="17.25" spans="1:39">
      <c r="A797" s="282" t="s">
        <v>719</v>
      </c>
      <c r="B797" s="283" t="s">
        <v>3350</v>
      </c>
      <c r="C797" s="265" t="s">
        <v>1067</v>
      </c>
      <c r="D797" s="283" t="s">
        <v>1067</v>
      </c>
      <c r="E797" s="266">
        <v>1948</v>
      </c>
      <c r="F797" s="266">
        <v>28</v>
      </c>
      <c r="G797" s="266">
        <v>17</v>
      </c>
      <c r="H797" s="266">
        <v>1</v>
      </c>
      <c r="I797" s="266">
        <v>0</v>
      </c>
      <c r="J797" s="267">
        <v>2356</v>
      </c>
      <c r="K797" s="267">
        <v>25</v>
      </c>
      <c r="L797" s="267">
        <v>25</v>
      </c>
      <c r="M797" s="267">
        <v>1</v>
      </c>
      <c r="N797" s="267">
        <v>0</v>
      </c>
      <c r="O797" s="267">
        <v>2334</v>
      </c>
      <c r="P797" s="267">
        <v>18</v>
      </c>
      <c r="Q797" s="267">
        <v>18</v>
      </c>
      <c r="R797" s="267">
        <v>11</v>
      </c>
      <c r="S797" s="267">
        <v>0</v>
      </c>
      <c r="T797" s="268">
        <v>0.015</v>
      </c>
      <c r="U797" s="269">
        <v>66993</v>
      </c>
      <c r="V797" s="269">
        <v>625</v>
      </c>
      <c r="W797" s="269">
        <v>613</v>
      </c>
      <c r="X797" s="269">
        <v>1</v>
      </c>
      <c r="Y797" s="267">
        <v>560</v>
      </c>
      <c r="Z797" s="270">
        <v>0.00931440598271461</v>
      </c>
      <c r="AA797" s="270">
        <v>0.0143737166324435</v>
      </c>
      <c r="AB797" s="270">
        <v>0.0106112054329372</v>
      </c>
      <c r="AC797" s="271">
        <v>0.0077120822622108</v>
      </c>
      <c r="AD797" s="272">
        <v>0.00376251119950635</v>
      </c>
      <c r="AE797" s="273">
        <v>15911</v>
      </c>
      <c r="AF797" s="274">
        <v>162</v>
      </c>
      <c r="AG797" s="274">
        <v>0</v>
      </c>
      <c r="AH797" s="274">
        <v>16222</v>
      </c>
      <c r="AI797" s="274">
        <v>144</v>
      </c>
      <c r="AJ797" s="274">
        <v>0</v>
      </c>
      <c r="AK797" s="271">
        <v>0.0101816353466155</v>
      </c>
      <c r="AL797" s="271">
        <v>0.00887683392923191</v>
      </c>
      <c r="AM797" s="272">
        <v>0.00130480141738364</v>
      </c>
    </row>
    <row r="798" ht="17.25" spans="1:39">
      <c r="A798" s="282" t="s">
        <v>719</v>
      </c>
      <c r="B798" s="283" t="s">
        <v>3350</v>
      </c>
      <c r="C798" s="265" t="s">
        <v>1068</v>
      </c>
      <c r="D798" s="283" t="s">
        <v>1068</v>
      </c>
      <c r="E798" s="266">
        <v>3969</v>
      </c>
      <c r="F798" s="266">
        <v>43</v>
      </c>
      <c r="G798" s="266">
        <v>29</v>
      </c>
      <c r="H798" s="266">
        <v>0</v>
      </c>
      <c r="I798" s="266">
        <v>0</v>
      </c>
      <c r="J798" s="267">
        <v>3679</v>
      </c>
      <c r="K798" s="267">
        <v>24</v>
      </c>
      <c r="L798" s="267">
        <v>24</v>
      </c>
      <c r="M798" s="267">
        <v>8</v>
      </c>
      <c r="N798" s="267">
        <v>0</v>
      </c>
      <c r="O798" s="267">
        <v>3673</v>
      </c>
      <c r="P798" s="267">
        <v>61</v>
      </c>
      <c r="Q798" s="267">
        <v>61</v>
      </c>
      <c r="R798" s="267">
        <v>37</v>
      </c>
      <c r="S798" s="267">
        <v>0</v>
      </c>
      <c r="T798" s="268">
        <v>0.015</v>
      </c>
      <c r="U798" s="269">
        <v>107346</v>
      </c>
      <c r="V798" s="269">
        <v>1326</v>
      </c>
      <c r="W798" s="269">
        <v>1311</v>
      </c>
      <c r="X798" s="269">
        <v>0</v>
      </c>
      <c r="Y798" s="267">
        <v>1223</v>
      </c>
      <c r="Z798" s="270">
        <v>0.0123525795092505</v>
      </c>
      <c r="AA798" s="270">
        <v>0.0108339632149156</v>
      </c>
      <c r="AB798" s="270">
        <v>0.00652351182386518</v>
      </c>
      <c r="AC798" s="271">
        <v>0.0166076776476994</v>
      </c>
      <c r="AD798" s="272">
        <v>0.00431045139105042</v>
      </c>
      <c r="AE798" s="273">
        <v>26355</v>
      </c>
      <c r="AF798" s="274">
        <v>298</v>
      </c>
      <c r="AG798" s="274">
        <v>0</v>
      </c>
      <c r="AH798" s="274">
        <v>26135</v>
      </c>
      <c r="AI798" s="274">
        <v>370</v>
      </c>
      <c r="AJ798" s="274">
        <v>0</v>
      </c>
      <c r="AK798" s="271">
        <v>0.0113071523430089</v>
      </c>
      <c r="AL798" s="271">
        <v>0.0141572603788024</v>
      </c>
      <c r="AM798" s="272">
        <v>-0.00285010803579346</v>
      </c>
    </row>
    <row r="799" ht="17.25" spans="1:39">
      <c r="A799" s="282" t="s">
        <v>719</v>
      </c>
      <c r="B799" s="283" t="s">
        <v>3350</v>
      </c>
      <c r="C799" s="265" t="s">
        <v>1069</v>
      </c>
      <c r="D799" s="283" t="s">
        <v>1070</v>
      </c>
      <c r="E799" s="266">
        <v>2780</v>
      </c>
      <c r="F799" s="266">
        <v>52</v>
      </c>
      <c r="G799" s="266">
        <v>39</v>
      </c>
      <c r="H799" s="266">
        <v>7</v>
      </c>
      <c r="I799" s="266">
        <v>0</v>
      </c>
      <c r="J799" s="267">
        <v>2894</v>
      </c>
      <c r="K799" s="267">
        <v>45</v>
      </c>
      <c r="L799" s="267">
        <v>45</v>
      </c>
      <c r="M799" s="267">
        <v>10</v>
      </c>
      <c r="N799" s="267">
        <v>0</v>
      </c>
      <c r="O799" s="267">
        <v>2991</v>
      </c>
      <c r="P799" s="267">
        <v>51</v>
      </c>
      <c r="Q799" s="267">
        <v>51</v>
      </c>
      <c r="R799" s="267">
        <v>34</v>
      </c>
      <c r="S799" s="267">
        <v>0</v>
      </c>
      <c r="T799" s="268">
        <v>0.015</v>
      </c>
      <c r="U799" s="269">
        <v>85293</v>
      </c>
      <c r="V799" s="269">
        <v>1308</v>
      </c>
      <c r="W799" s="269">
        <v>1294</v>
      </c>
      <c r="X799" s="269">
        <v>1</v>
      </c>
      <c r="Y799" s="267">
        <v>1195</v>
      </c>
      <c r="Z799" s="270">
        <v>0.015323649068505</v>
      </c>
      <c r="AA799" s="270">
        <v>0.018705035971223</v>
      </c>
      <c r="AB799" s="270">
        <v>0.0155494125777471</v>
      </c>
      <c r="AC799" s="271">
        <v>0.0170511534603811</v>
      </c>
      <c r="AD799" s="272">
        <v>0.00315562339347596</v>
      </c>
      <c r="AE799" s="273">
        <v>20348</v>
      </c>
      <c r="AF799" s="274">
        <v>336</v>
      </c>
      <c r="AG799" s="274">
        <v>0</v>
      </c>
      <c r="AH799" s="274">
        <v>20503</v>
      </c>
      <c r="AI799" s="274">
        <v>340</v>
      </c>
      <c r="AJ799" s="274">
        <v>1</v>
      </c>
      <c r="AK799" s="271">
        <v>0.0165126793788087</v>
      </c>
      <c r="AL799" s="271">
        <v>0.0165341657318441</v>
      </c>
      <c r="AM799" s="272">
        <v>-2.14863530353902e-5</v>
      </c>
    </row>
    <row r="800" ht="17.25" spans="1:39">
      <c r="A800" s="282" t="s">
        <v>719</v>
      </c>
      <c r="B800" s="283" t="s">
        <v>3350</v>
      </c>
      <c r="C800" s="265" t="s">
        <v>1071</v>
      </c>
      <c r="D800" s="283" t="s">
        <v>1072</v>
      </c>
      <c r="E800" s="266">
        <v>4339</v>
      </c>
      <c r="F800" s="266">
        <v>46</v>
      </c>
      <c r="G800" s="266">
        <v>35</v>
      </c>
      <c r="H800" s="266">
        <v>1</v>
      </c>
      <c r="I800" s="266">
        <v>0</v>
      </c>
      <c r="J800" s="267">
        <v>4765</v>
      </c>
      <c r="K800" s="267">
        <v>60</v>
      </c>
      <c r="L800" s="267">
        <v>60</v>
      </c>
      <c r="M800" s="267">
        <v>25</v>
      </c>
      <c r="N800" s="267">
        <v>0</v>
      </c>
      <c r="O800" s="267">
        <v>4397</v>
      </c>
      <c r="P800" s="267">
        <v>52</v>
      </c>
      <c r="Q800" s="267">
        <v>52</v>
      </c>
      <c r="R800" s="267">
        <v>35</v>
      </c>
      <c r="S800" s="267">
        <v>0</v>
      </c>
      <c r="T800" s="268">
        <v>0.015</v>
      </c>
      <c r="U800" s="269">
        <v>132592</v>
      </c>
      <c r="V800" s="269">
        <v>1680</v>
      </c>
      <c r="W800" s="269">
        <v>1669</v>
      </c>
      <c r="X800" s="269">
        <v>1</v>
      </c>
      <c r="Y800" s="267">
        <v>1556</v>
      </c>
      <c r="Z800" s="270">
        <v>0.0126629057560034</v>
      </c>
      <c r="AA800" s="270">
        <v>0.0106015210878083</v>
      </c>
      <c r="AB800" s="270">
        <v>0.012591815320042</v>
      </c>
      <c r="AC800" s="271">
        <v>0.0118262451671594</v>
      </c>
      <c r="AD800" s="272">
        <v>-0.00199029423223372</v>
      </c>
      <c r="AE800" s="273">
        <v>31557</v>
      </c>
      <c r="AF800" s="274">
        <v>395</v>
      </c>
      <c r="AG800" s="274">
        <v>0</v>
      </c>
      <c r="AH800" s="274">
        <v>31270</v>
      </c>
      <c r="AI800" s="274">
        <v>429</v>
      </c>
      <c r="AJ800" s="274">
        <v>1</v>
      </c>
      <c r="AK800" s="271">
        <v>0.0125170326710397</v>
      </c>
      <c r="AL800" s="271">
        <v>0.0136872401662936</v>
      </c>
      <c r="AM800" s="272">
        <v>-0.00117020749525387</v>
      </c>
    </row>
    <row r="801" ht="17.25" spans="1:39">
      <c r="A801" s="282" t="s">
        <v>719</v>
      </c>
      <c r="B801" s="283" t="s">
        <v>3350</v>
      </c>
      <c r="C801" s="265" t="s">
        <v>1073</v>
      </c>
      <c r="D801" s="283" t="s">
        <v>1074</v>
      </c>
      <c r="E801" s="266">
        <v>5745</v>
      </c>
      <c r="F801" s="266">
        <v>148</v>
      </c>
      <c r="G801" s="266">
        <v>114</v>
      </c>
      <c r="H801" s="266">
        <v>2</v>
      </c>
      <c r="I801" s="266">
        <v>0</v>
      </c>
      <c r="J801" s="267">
        <v>6385</v>
      </c>
      <c r="K801" s="267">
        <v>101</v>
      </c>
      <c r="L801" s="267">
        <v>101</v>
      </c>
      <c r="M801" s="267">
        <v>21</v>
      </c>
      <c r="N801" s="267">
        <v>0</v>
      </c>
      <c r="O801" s="267">
        <v>5815</v>
      </c>
      <c r="P801" s="267">
        <v>105</v>
      </c>
      <c r="Q801" s="267">
        <v>105</v>
      </c>
      <c r="R801" s="267">
        <v>72</v>
      </c>
      <c r="S801" s="267">
        <v>0</v>
      </c>
      <c r="T801" s="268">
        <v>0.015</v>
      </c>
      <c r="U801" s="269">
        <v>178444</v>
      </c>
      <c r="V801" s="269">
        <v>3331</v>
      </c>
      <c r="W801" s="269">
        <v>3297</v>
      </c>
      <c r="X801" s="269">
        <v>1</v>
      </c>
      <c r="Y801" s="267">
        <v>3035</v>
      </c>
      <c r="Z801" s="270">
        <v>0.0186613167156083</v>
      </c>
      <c r="AA801" s="270">
        <v>0.0257615317667537</v>
      </c>
      <c r="AB801" s="270">
        <v>0.0158183241973375</v>
      </c>
      <c r="AC801" s="271">
        <v>0.0180567497850387</v>
      </c>
      <c r="AD801" s="272">
        <v>0.00994320756941619</v>
      </c>
      <c r="AE801" s="273">
        <v>41884</v>
      </c>
      <c r="AF801" s="274">
        <v>854</v>
      </c>
      <c r="AG801" s="274">
        <v>0</v>
      </c>
      <c r="AH801" s="274">
        <v>42160</v>
      </c>
      <c r="AI801" s="274">
        <v>887</v>
      </c>
      <c r="AJ801" s="274">
        <v>0</v>
      </c>
      <c r="AK801" s="271">
        <v>0.0203896475981282</v>
      </c>
      <c r="AL801" s="271">
        <v>0.02103889943074</v>
      </c>
      <c r="AM801" s="272">
        <v>-0.000649251832611875</v>
      </c>
    </row>
    <row r="802" ht="17.25" spans="1:39">
      <c r="A802" s="282" t="s">
        <v>719</v>
      </c>
      <c r="B802" s="283" t="s">
        <v>3350</v>
      </c>
      <c r="C802" s="265" t="s">
        <v>1075</v>
      </c>
      <c r="D802" s="283" t="s">
        <v>1075</v>
      </c>
      <c r="E802" s="266">
        <v>3011</v>
      </c>
      <c r="F802" s="266">
        <v>36</v>
      </c>
      <c r="G802" s="266">
        <v>24</v>
      </c>
      <c r="H802" s="266">
        <v>0</v>
      </c>
      <c r="I802" s="266">
        <v>0</v>
      </c>
      <c r="J802" s="267">
        <v>3411</v>
      </c>
      <c r="K802" s="267">
        <v>52</v>
      </c>
      <c r="L802" s="267">
        <v>52</v>
      </c>
      <c r="M802" s="267">
        <v>10</v>
      </c>
      <c r="N802" s="267">
        <v>0</v>
      </c>
      <c r="O802" s="267">
        <v>3038</v>
      </c>
      <c r="P802" s="267">
        <v>58</v>
      </c>
      <c r="Q802" s="267">
        <v>58</v>
      </c>
      <c r="R802" s="267">
        <v>41</v>
      </c>
      <c r="S802" s="267">
        <v>0</v>
      </c>
      <c r="T802" s="268">
        <v>0.015</v>
      </c>
      <c r="U802" s="269">
        <v>91926</v>
      </c>
      <c r="V802" s="269">
        <v>1223</v>
      </c>
      <c r="W802" s="269">
        <v>1211</v>
      </c>
      <c r="X802" s="269">
        <v>0</v>
      </c>
      <c r="Y802" s="267">
        <v>1114</v>
      </c>
      <c r="Z802" s="270">
        <v>0.013304179448687</v>
      </c>
      <c r="AA802" s="270">
        <v>0.0119561607439389</v>
      </c>
      <c r="AB802" s="270">
        <v>0.0152447962474348</v>
      </c>
      <c r="AC802" s="271">
        <v>0.0190915075707702</v>
      </c>
      <c r="AD802" s="272">
        <v>-0.00328863550349588</v>
      </c>
      <c r="AE802" s="273">
        <v>21833</v>
      </c>
      <c r="AF802" s="274">
        <v>309</v>
      </c>
      <c r="AG802" s="274">
        <v>0</v>
      </c>
      <c r="AH802" s="274">
        <v>22057</v>
      </c>
      <c r="AI802" s="274">
        <v>306</v>
      </c>
      <c r="AJ802" s="274">
        <v>0</v>
      </c>
      <c r="AK802" s="271">
        <v>0.0141528878303486</v>
      </c>
      <c r="AL802" s="271">
        <v>0.013873146846806</v>
      </c>
      <c r="AM802" s="272">
        <v>0.000279740983542552</v>
      </c>
    </row>
    <row r="803" ht="17.25" spans="1:39">
      <c r="A803" s="282" t="s">
        <v>719</v>
      </c>
      <c r="B803" s="283" t="s">
        <v>3351</v>
      </c>
      <c r="C803" s="265" t="s">
        <v>1076</v>
      </c>
      <c r="D803" s="283" t="s">
        <v>1077</v>
      </c>
      <c r="E803" s="266">
        <v>3672</v>
      </c>
      <c r="F803" s="266">
        <v>99</v>
      </c>
      <c r="G803" s="266">
        <v>70</v>
      </c>
      <c r="H803" s="266">
        <v>9</v>
      </c>
      <c r="I803" s="266">
        <v>0</v>
      </c>
      <c r="J803" s="267">
        <v>5921</v>
      </c>
      <c r="K803" s="267">
        <v>116</v>
      </c>
      <c r="L803" s="267">
        <v>116</v>
      </c>
      <c r="M803" s="267">
        <v>35</v>
      </c>
      <c r="N803" s="267">
        <v>0</v>
      </c>
      <c r="O803" s="267">
        <v>5327</v>
      </c>
      <c r="P803" s="267">
        <v>108</v>
      </c>
      <c r="Q803" s="267">
        <v>108</v>
      </c>
      <c r="R803" s="267">
        <v>83</v>
      </c>
      <c r="S803" s="267">
        <v>0</v>
      </c>
      <c r="T803" s="268">
        <v>0.015</v>
      </c>
      <c r="U803" s="269">
        <v>165243</v>
      </c>
      <c r="V803" s="269">
        <v>3055</v>
      </c>
      <c r="W803" s="269">
        <v>3024</v>
      </c>
      <c r="X803" s="269">
        <v>5</v>
      </c>
      <c r="Y803" s="267">
        <v>2779</v>
      </c>
      <c r="Z803" s="270">
        <v>0.0184576653776559</v>
      </c>
      <c r="AA803" s="270">
        <v>0.0269607843137255</v>
      </c>
      <c r="AB803" s="270">
        <v>0.0195912852558689</v>
      </c>
      <c r="AC803" s="271">
        <v>0.0202740754646142</v>
      </c>
      <c r="AD803" s="272">
        <v>0.00736949905785655</v>
      </c>
      <c r="AE803" s="273">
        <v>37779</v>
      </c>
      <c r="AF803" s="274">
        <v>716</v>
      </c>
      <c r="AG803" s="274">
        <v>1</v>
      </c>
      <c r="AH803" s="274">
        <v>41034</v>
      </c>
      <c r="AI803" s="274">
        <v>818</v>
      </c>
      <c r="AJ803" s="274">
        <v>2</v>
      </c>
      <c r="AK803" s="271">
        <v>0.0189258582810556</v>
      </c>
      <c r="AL803" s="271">
        <v>0.0198859482380465</v>
      </c>
      <c r="AM803" s="272">
        <v>-0.000960089956990887</v>
      </c>
    </row>
    <row r="804" ht="17.25" spans="1:39">
      <c r="A804" s="282" t="s">
        <v>719</v>
      </c>
      <c r="B804" s="283" t="s">
        <v>3351</v>
      </c>
      <c r="C804" s="265" t="s">
        <v>1078</v>
      </c>
      <c r="D804" s="283" t="s">
        <v>1079</v>
      </c>
      <c r="E804" s="266">
        <v>3815</v>
      </c>
      <c r="F804" s="266">
        <v>88</v>
      </c>
      <c r="G804" s="266">
        <v>64</v>
      </c>
      <c r="H804" s="266">
        <v>11</v>
      </c>
      <c r="I804" s="266">
        <v>0</v>
      </c>
      <c r="J804" s="267">
        <v>7512</v>
      </c>
      <c r="K804" s="267">
        <v>94</v>
      </c>
      <c r="L804" s="267">
        <v>93</v>
      </c>
      <c r="M804" s="267">
        <v>39</v>
      </c>
      <c r="N804" s="267">
        <v>0</v>
      </c>
      <c r="O804" s="267">
        <v>6351</v>
      </c>
      <c r="P804" s="267">
        <v>71</v>
      </c>
      <c r="Q804" s="267">
        <v>70</v>
      </c>
      <c r="R804" s="267">
        <v>59</v>
      </c>
      <c r="S804" s="267">
        <v>0</v>
      </c>
      <c r="T804" s="268">
        <v>0.015</v>
      </c>
      <c r="U804" s="269">
        <v>190971</v>
      </c>
      <c r="V804" s="269">
        <v>2521</v>
      </c>
      <c r="W804" s="269">
        <v>2495</v>
      </c>
      <c r="X804" s="269">
        <v>0</v>
      </c>
      <c r="Y804" s="267">
        <v>2351</v>
      </c>
      <c r="Z804" s="270">
        <v>0.0132009572133989</v>
      </c>
      <c r="AA804" s="270">
        <v>0.0230668414154653</v>
      </c>
      <c r="AB804" s="270">
        <v>0.0125133120340788</v>
      </c>
      <c r="AC804" s="271">
        <v>0.0111793418359313</v>
      </c>
      <c r="AD804" s="272">
        <v>0.0105535293813865</v>
      </c>
      <c r="AE804" s="273">
        <v>44917</v>
      </c>
      <c r="AF804" s="274">
        <v>611</v>
      </c>
      <c r="AG804" s="274">
        <v>0</v>
      </c>
      <c r="AH804" s="274">
        <v>45079</v>
      </c>
      <c r="AI804" s="274">
        <v>636</v>
      </c>
      <c r="AJ804" s="274">
        <v>0</v>
      </c>
      <c r="AK804" s="271">
        <v>0.0136028675111873</v>
      </c>
      <c r="AL804" s="271">
        <v>0.0141085649637303</v>
      </c>
      <c r="AM804" s="272">
        <v>-0.000505697452543041</v>
      </c>
    </row>
    <row r="805" ht="17.25" spans="1:39">
      <c r="A805" s="282" t="s">
        <v>719</v>
      </c>
      <c r="B805" s="283" t="s">
        <v>3337</v>
      </c>
      <c r="C805" s="265" t="s">
        <v>1080</v>
      </c>
      <c r="D805" s="283" t="s">
        <v>1081</v>
      </c>
      <c r="E805" s="266">
        <v>8820</v>
      </c>
      <c r="F805" s="266">
        <v>166</v>
      </c>
      <c r="G805" s="266">
        <v>132</v>
      </c>
      <c r="H805" s="266">
        <v>11</v>
      </c>
      <c r="I805" s="266">
        <v>0</v>
      </c>
      <c r="J805" s="267">
        <v>9198</v>
      </c>
      <c r="K805" s="267">
        <v>183</v>
      </c>
      <c r="L805" s="267">
        <v>182</v>
      </c>
      <c r="M805" s="267">
        <v>28</v>
      </c>
      <c r="N805" s="267">
        <v>0</v>
      </c>
      <c r="O805" s="267">
        <v>9443</v>
      </c>
      <c r="P805" s="267">
        <v>151</v>
      </c>
      <c r="Q805" s="267">
        <v>150</v>
      </c>
      <c r="R805" s="267">
        <v>72</v>
      </c>
      <c r="S805" s="267">
        <v>0</v>
      </c>
      <c r="T805" s="268">
        <v>0.015</v>
      </c>
      <c r="U805" s="269">
        <v>311660</v>
      </c>
      <c r="V805" s="269">
        <v>5803</v>
      </c>
      <c r="W805" s="269">
        <v>5754</v>
      </c>
      <c r="X805" s="269">
        <v>17</v>
      </c>
      <c r="Y805" s="267">
        <v>5185</v>
      </c>
      <c r="Z805" s="270">
        <v>0.0185651029968555</v>
      </c>
      <c r="AA805" s="270">
        <v>0.0188208616780045</v>
      </c>
      <c r="AB805" s="270">
        <v>0.0198956294846706</v>
      </c>
      <c r="AC805" s="271">
        <v>0.0159906809276713</v>
      </c>
      <c r="AD805" s="272">
        <v>-0.00107476780666604</v>
      </c>
      <c r="AE805" s="273">
        <v>70655</v>
      </c>
      <c r="AF805" s="274">
        <v>1440</v>
      </c>
      <c r="AG805" s="274">
        <v>0</v>
      </c>
      <c r="AH805" s="274">
        <v>73608</v>
      </c>
      <c r="AI805" s="274">
        <v>1385</v>
      </c>
      <c r="AJ805" s="274">
        <v>2</v>
      </c>
      <c r="AK805" s="271">
        <v>0.0203807232326092</v>
      </c>
      <c r="AL805" s="271">
        <v>0.0187887186175416</v>
      </c>
      <c r="AM805" s="272">
        <v>0.00159200461506758</v>
      </c>
    </row>
    <row r="806" ht="17.25" spans="1:39">
      <c r="A806" s="282" t="s">
        <v>719</v>
      </c>
      <c r="B806" s="283" t="s">
        <v>3337</v>
      </c>
      <c r="C806" s="265" t="s">
        <v>1082</v>
      </c>
      <c r="D806" s="283" t="s">
        <v>1083</v>
      </c>
      <c r="E806" s="266">
        <v>0</v>
      </c>
      <c r="F806" s="266">
        <v>1</v>
      </c>
      <c r="G806" s="266">
        <v>1</v>
      </c>
      <c r="H806" s="266">
        <v>1</v>
      </c>
      <c r="I806" s="266">
        <v>0</v>
      </c>
      <c r="J806" s="267">
        <v>0</v>
      </c>
      <c r="K806" s="267">
        <v>0</v>
      </c>
      <c r="L806" s="267">
        <v>0</v>
      </c>
      <c r="M806" s="267">
        <v>0</v>
      </c>
      <c r="N806" s="267">
        <v>0</v>
      </c>
      <c r="O806" s="267">
        <v>0</v>
      </c>
      <c r="P806" s="267">
        <v>0</v>
      </c>
      <c r="Q806" s="267">
        <v>0</v>
      </c>
      <c r="R806" s="267">
        <v>0</v>
      </c>
      <c r="S806" s="267">
        <v>0</v>
      </c>
      <c r="T806" s="268">
        <v>0.015</v>
      </c>
      <c r="U806" s="269">
        <v>0</v>
      </c>
      <c r="V806" s="269">
        <v>5</v>
      </c>
      <c r="W806" s="269">
        <v>5</v>
      </c>
      <c r="X806" s="269">
        <v>0</v>
      </c>
      <c r="Y806" s="267">
        <v>5</v>
      </c>
      <c r="Z806" s="270">
        <v>0</v>
      </c>
      <c r="AA806" s="270">
        <v>0</v>
      </c>
      <c r="AB806" s="270">
        <v>0</v>
      </c>
      <c r="AC806" s="271">
        <v>0</v>
      </c>
      <c r="AD806" s="272">
        <v>0</v>
      </c>
      <c r="AE806" s="273">
        <v>0</v>
      </c>
      <c r="AF806" s="274">
        <v>1</v>
      </c>
      <c r="AG806" s="274">
        <v>0</v>
      </c>
      <c r="AH806" s="274">
        <v>0</v>
      </c>
      <c r="AI806" s="274">
        <v>4</v>
      </c>
      <c r="AJ806" s="274">
        <v>0</v>
      </c>
      <c r="AK806" s="271">
        <v>0</v>
      </c>
      <c r="AL806" s="271">
        <v>0</v>
      </c>
      <c r="AM806" s="272">
        <v>0</v>
      </c>
    </row>
    <row r="807" ht="17.25" spans="1:39">
      <c r="A807" s="282" t="s">
        <v>719</v>
      </c>
      <c r="B807" s="283" t="s">
        <v>3337</v>
      </c>
      <c r="C807" s="265" t="s">
        <v>1084</v>
      </c>
      <c r="D807" s="283" t="s">
        <v>1085</v>
      </c>
      <c r="E807" s="266">
        <v>6773</v>
      </c>
      <c r="F807" s="266">
        <v>160</v>
      </c>
      <c r="G807" s="266">
        <v>122</v>
      </c>
      <c r="H807" s="266">
        <v>11</v>
      </c>
      <c r="I807" s="266">
        <v>0</v>
      </c>
      <c r="J807" s="267">
        <v>11209</v>
      </c>
      <c r="K807" s="267">
        <v>178</v>
      </c>
      <c r="L807" s="267">
        <v>177</v>
      </c>
      <c r="M807" s="267">
        <v>47</v>
      </c>
      <c r="N807" s="267">
        <v>0</v>
      </c>
      <c r="O807" s="267">
        <v>9957</v>
      </c>
      <c r="P807" s="267">
        <v>184</v>
      </c>
      <c r="Q807" s="267">
        <v>184</v>
      </c>
      <c r="R807" s="267">
        <v>134</v>
      </c>
      <c r="S807" s="267">
        <v>0</v>
      </c>
      <c r="T807" s="268">
        <v>0.015</v>
      </c>
      <c r="U807" s="269">
        <v>303278</v>
      </c>
      <c r="V807" s="269">
        <v>4468</v>
      </c>
      <c r="W807" s="269">
        <v>4428</v>
      </c>
      <c r="X807" s="269">
        <v>1</v>
      </c>
      <c r="Y807" s="267">
        <v>4052</v>
      </c>
      <c r="Z807" s="270">
        <v>0.0147290604659751</v>
      </c>
      <c r="AA807" s="270">
        <v>0.0236232098036321</v>
      </c>
      <c r="AB807" s="270">
        <v>0.0158800963511464</v>
      </c>
      <c r="AC807" s="271">
        <v>0.0184794616852466</v>
      </c>
      <c r="AD807" s="272">
        <v>0.00774311345248567</v>
      </c>
      <c r="AE807" s="273">
        <v>72032</v>
      </c>
      <c r="AF807" s="274">
        <v>1189</v>
      </c>
      <c r="AG807" s="274">
        <v>0</v>
      </c>
      <c r="AH807" s="274">
        <v>70867</v>
      </c>
      <c r="AI807" s="274">
        <v>1091</v>
      </c>
      <c r="AJ807" s="274">
        <v>1</v>
      </c>
      <c r="AK807" s="271">
        <v>0.0165065526432697</v>
      </c>
      <c r="AL807" s="271">
        <v>0.0153809248310215</v>
      </c>
      <c r="AM807" s="272">
        <v>0.00112562781224817</v>
      </c>
    </row>
    <row r="808" ht="17.25" spans="1:39">
      <c r="A808" s="282" t="s">
        <v>719</v>
      </c>
      <c r="B808" s="283" t="s">
        <v>3351</v>
      </c>
      <c r="C808" s="265" t="s">
        <v>1086</v>
      </c>
      <c r="D808" s="283" t="s">
        <v>1086</v>
      </c>
      <c r="E808" s="266">
        <v>4580</v>
      </c>
      <c r="F808" s="266">
        <v>95</v>
      </c>
      <c r="G808" s="266">
        <v>72</v>
      </c>
      <c r="H808" s="266">
        <v>9</v>
      </c>
      <c r="I808" s="266">
        <v>0</v>
      </c>
      <c r="J808" s="267">
        <v>6974</v>
      </c>
      <c r="K808" s="267">
        <v>51</v>
      </c>
      <c r="L808" s="267">
        <v>51</v>
      </c>
      <c r="M808" s="267">
        <v>15</v>
      </c>
      <c r="N808" s="267">
        <v>0</v>
      </c>
      <c r="O808" s="267">
        <v>6062</v>
      </c>
      <c r="P808" s="267">
        <v>103</v>
      </c>
      <c r="Q808" s="267">
        <v>103</v>
      </c>
      <c r="R808" s="267">
        <v>57</v>
      </c>
      <c r="S808" s="267">
        <v>0</v>
      </c>
      <c r="T808" s="268">
        <v>0.015</v>
      </c>
      <c r="U808" s="269">
        <v>189237</v>
      </c>
      <c r="V808" s="269">
        <v>3046</v>
      </c>
      <c r="W808" s="269">
        <v>3022</v>
      </c>
      <c r="X808" s="269">
        <v>1</v>
      </c>
      <c r="Y808" s="267">
        <v>2846</v>
      </c>
      <c r="Z808" s="270">
        <v>0.016090933591211</v>
      </c>
      <c r="AA808" s="270">
        <v>0.0207423580786026</v>
      </c>
      <c r="AB808" s="270">
        <v>0.0073128763980499</v>
      </c>
      <c r="AC808" s="271">
        <v>0.0169910920488288</v>
      </c>
      <c r="AD808" s="272">
        <v>0.0134294816805527</v>
      </c>
      <c r="AE808" s="273">
        <v>44337</v>
      </c>
      <c r="AF808" s="274">
        <v>690</v>
      </c>
      <c r="AG808" s="274">
        <v>0</v>
      </c>
      <c r="AH808" s="274">
        <v>44359</v>
      </c>
      <c r="AI808" s="274">
        <v>735</v>
      </c>
      <c r="AJ808" s="274">
        <v>1</v>
      </c>
      <c r="AK808" s="271">
        <v>0.0155626226402328</v>
      </c>
      <c r="AL808" s="271">
        <v>0.0165468112446178</v>
      </c>
      <c r="AM808" s="272">
        <v>-0.000984188604385016</v>
      </c>
    </row>
    <row r="809" ht="17.25" spans="1:39">
      <c r="A809" s="282" t="s">
        <v>719</v>
      </c>
      <c r="B809" s="283" t="s">
        <v>3351</v>
      </c>
      <c r="C809" s="265" t="s">
        <v>1087</v>
      </c>
      <c r="D809" s="283" t="s">
        <v>1088</v>
      </c>
      <c r="E809" s="266">
        <v>5190</v>
      </c>
      <c r="F809" s="266">
        <v>151</v>
      </c>
      <c r="G809" s="266">
        <v>103</v>
      </c>
      <c r="H809" s="266">
        <v>4</v>
      </c>
      <c r="I809" s="266">
        <v>0</v>
      </c>
      <c r="J809" s="267">
        <v>9836</v>
      </c>
      <c r="K809" s="267">
        <v>158</v>
      </c>
      <c r="L809" s="267">
        <v>158</v>
      </c>
      <c r="M809" s="267">
        <v>50</v>
      </c>
      <c r="N809" s="267">
        <v>0</v>
      </c>
      <c r="O809" s="267">
        <v>7858</v>
      </c>
      <c r="P809" s="267">
        <v>125</v>
      </c>
      <c r="Q809" s="267">
        <v>125</v>
      </c>
      <c r="R809" s="267">
        <v>102</v>
      </c>
      <c r="S809" s="267">
        <v>0</v>
      </c>
      <c r="T809" s="268">
        <v>0.015</v>
      </c>
      <c r="U809" s="269">
        <v>258388</v>
      </c>
      <c r="V809" s="269">
        <v>4274</v>
      </c>
      <c r="W809" s="269">
        <v>4226</v>
      </c>
      <c r="X809" s="269">
        <v>0</v>
      </c>
      <c r="Y809" s="267">
        <v>3940</v>
      </c>
      <c r="Z809" s="270">
        <v>0.0165410158366488</v>
      </c>
      <c r="AA809" s="270">
        <v>0.0290944123314066</v>
      </c>
      <c r="AB809" s="270">
        <v>0.0160634404229362</v>
      </c>
      <c r="AC809" s="271">
        <v>0.0159073555612115</v>
      </c>
      <c r="AD809" s="272">
        <v>0.0130309719084704</v>
      </c>
      <c r="AE809" s="273">
        <v>59431</v>
      </c>
      <c r="AF809" s="274">
        <v>1052</v>
      </c>
      <c r="AG809" s="274">
        <v>0</v>
      </c>
      <c r="AH809" s="274">
        <v>60905</v>
      </c>
      <c r="AI809" s="274">
        <v>1038</v>
      </c>
      <c r="AJ809" s="274">
        <v>0</v>
      </c>
      <c r="AK809" s="271">
        <v>0.0177011997105887</v>
      </c>
      <c r="AL809" s="271">
        <v>0.0170429357195633</v>
      </c>
      <c r="AM809" s="272">
        <v>0.000658263991025494</v>
      </c>
    </row>
    <row r="810" ht="17.25" spans="1:39">
      <c r="A810" s="282" t="s">
        <v>719</v>
      </c>
      <c r="B810" s="283" t="s">
        <v>3351</v>
      </c>
      <c r="C810" s="265" t="s">
        <v>1089</v>
      </c>
      <c r="D810" s="283" t="s">
        <v>1090</v>
      </c>
      <c r="E810" s="266">
        <v>7953</v>
      </c>
      <c r="F810" s="266">
        <v>240</v>
      </c>
      <c r="G810" s="266">
        <v>182</v>
      </c>
      <c r="H810" s="266">
        <v>5</v>
      </c>
      <c r="I810" s="266">
        <v>0</v>
      </c>
      <c r="J810" s="267">
        <v>13336</v>
      </c>
      <c r="K810" s="267">
        <v>137</v>
      </c>
      <c r="L810" s="267">
        <v>137</v>
      </c>
      <c r="M810" s="267">
        <v>33</v>
      </c>
      <c r="N810" s="267">
        <v>0</v>
      </c>
      <c r="O810" s="267">
        <v>10814</v>
      </c>
      <c r="P810" s="267">
        <v>289</v>
      </c>
      <c r="Q810" s="267">
        <v>289</v>
      </c>
      <c r="R810" s="267">
        <v>158</v>
      </c>
      <c r="S810" s="267">
        <v>0</v>
      </c>
      <c r="T810" s="268">
        <v>0.015</v>
      </c>
      <c r="U810" s="269">
        <v>351105</v>
      </c>
      <c r="V810" s="269">
        <v>6562</v>
      </c>
      <c r="W810" s="269">
        <v>6503</v>
      </c>
      <c r="X810" s="269">
        <v>1</v>
      </c>
      <c r="Y810" s="267">
        <v>5987</v>
      </c>
      <c r="Z810" s="270">
        <v>0.0186867176485667</v>
      </c>
      <c r="AA810" s="270">
        <v>0.03017729158808</v>
      </c>
      <c r="AB810" s="270">
        <v>0.0102729454109178</v>
      </c>
      <c r="AC810" s="271">
        <v>0.0267246162382097</v>
      </c>
      <c r="AD810" s="272">
        <v>0.0199043461771622</v>
      </c>
      <c r="AE810" s="273">
        <v>83505</v>
      </c>
      <c r="AF810" s="274">
        <v>1718</v>
      </c>
      <c r="AG810" s="274">
        <v>0</v>
      </c>
      <c r="AH810" s="274">
        <v>82976</v>
      </c>
      <c r="AI810" s="274">
        <v>1612</v>
      </c>
      <c r="AJ810" s="274">
        <v>0</v>
      </c>
      <c r="AK810" s="271">
        <v>0.0205736183462068</v>
      </c>
      <c r="AL810" s="271">
        <v>0.0194273042807559</v>
      </c>
      <c r="AM810" s="272">
        <v>0.00114631406545094</v>
      </c>
    </row>
    <row r="811" ht="17.25" spans="1:39">
      <c r="A811" s="282" t="s">
        <v>719</v>
      </c>
      <c r="B811" s="283" t="s">
        <v>3351</v>
      </c>
      <c r="C811" s="265" t="s">
        <v>1091</v>
      </c>
      <c r="D811" s="283" t="s">
        <v>1091</v>
      </c>
      <c r="E811" s="266">
        <v>2093</v>
      </c>
      <c r="F811" s="266">
        <v>41</v>
      </c>
      <c r="G811" s="266">
        <v>28</v>
      </c>
      <c r="H811" s="266">
        <v>0</v>
      </c>
      <c r="I811" s="266">
        <v>0</v>
      </c>
      <c r="J811" s="267">
        <v>3123</v>
      </c>
      <c r="K811" s="267">
        <v>71</v>
      </c>
      <c r="L811" s="267">
        <v>71</v>
      </c>
      <c r="M811" s="267">
        <v>8</v>
      </c>
      <c r="N811" s="267">
        <v>0</v>
      </c>
      <c r="O811" s="267">
        <v>2265</v>
      </c>
      <c r="P811" s="267">
        <v>0</v>
      </c>
      <c r="Q811" s="267">
        <v>0</v>
      </c>
      <c r="R811" s="267">
        <v>0</v>
      </c>
      <c r="S811" s="267">
        <v>0</v>
      </c>
      <c r="T811" s="268">
        <v>0.015</v>
      </c>
      <c r="U811" s="269">
        <v>83398</v>
      </c>
      <c r="V811" s="269">
        <v>1232</v>
      </c>
      <c r="W811" s="269">
        <v>1218</v>
      </c>
      <c r="X811" s="269">
        <v>2</v>
      </c>
      <c r="Y811" s="267">
        <v>1101</v>
      </c>
      <c r="Z811" s="270">
        <v>0.0147485551212259</v>
      </c>
      <c r="AA811" s="270">
        <v>0.0195891065456283</v>
      </c>
      <c r="AB811" s="270">
        <v>0.0227345501120717</v>
      </c>
      <c r="AC811" s="271">
        <v>0</v>
      </c>
      <c r="AD811" s="272">
        <v>-0.00314544356644344</v>
      </c>
      <c r="AE811" s="273">
        <v>20076</v>
      </c>
      <c r="AF811" s="274">
        <v>332</v>
      </c>
      <c r="AG811" s="274">
        <v>0</v>
      </c>
      <c r="AH811" s="274">
        <v>20011</v>
      </c>
      <c r="AI811" s="274">
        <v>321</v>
      </c>
      <c r="AJ811" s="274">
        <v>0</v>
      </c>
      <c r="AK811" s="271">
        <v>0.016537158796573</v>
      </c>
      <c r="AL811" s="271">
        <v>0.0160411773524561</v>
      </c>
      <c r="AM811" s="272">
        <v>0.000495981444116875</v>
      </c>
    </row>
    <row r="812" ht="17.25" spans="1:39">
      <c r="A812" s="282" t="s">
        <v>719</v>
      </c>
      <c r="B812" s="283" t="s">
        <v>3351</v>
      </c>
      <c r="C812" s="265" t="s">
        <v>1092</v>
      </c>
      <c r="D812" s="283" t="s">
        <v>1093</v>
      </c>
      <c r="E812" s="266">
        <v>3386</v>
      </c>
      <c r="F812" s="266">
        <v>57</v>
      </c>
      <c r="G812" s="266">
        <v>47</v>
      </c>
      <c r="H812" s="266">
        <v>4</v>
      </c>
      <c r="I812" s="266">
        <v>0</v>
      </c>
      <c r="J812" s="267">
        <v>5318</v>
      </c>
      <c r="K812" s="267">
        <v>78</v>
      </c>
      <c r="L812" s="267">
        <v>78</v>
      </c>
      <c r="M812" s="267">
        <v>23</v>
      </c>
      <c r="N812" s="267">
        <v>0</v>
      </c>
      <c r="O812" s="267">
        <v>5101</v>
      </c>
      <c r="P812" s="267">
        <v>63</v>
      </c>
      <c r="Q812" s="267">
        <v>63</v>
      </c>
      <c r="R812" s="267">
        <v>45</v>
      </c>
      <c r="S812" s="267">
        <v>0</v>
      </c>
      <c r="T812" s="268">
        <v>0.015</v>
      </c>
      <c r="U812" s="269">
        <v>144390</v>
      </c>
      <c r="V812" s="269">
        <v>1829</v>
      </c>
      <c r="W812" s="269">
        <v>1818</v>
      </c>
      <c r="X812" s="269">
        <v>1</v>
      </c>
      <c r="Y812" s="267">
        <v>1678</v>
      </c>
      <c r="Z812" s="270">
        <v>0.0126601565205347</v>
      </c>
      <c r="AA812" s="270">
        <v>0.0168340224453633</v>
      </c>
      <c r="AB812" s="270">
        <v>0.0146671681083114</v>
      </c>
      <c r="AC812" s="271">
        <v>0.0123505195059792</v>
      </c>
      <c r="AD812" s="272">
        <v>0.00216685433705186</v>
      </c>
      <c r="AE812" s="273">
        <v>35200</v>
      </c>
      <c r="AF812" s="274">
        <v>453</v>
      </c>
      <c r="AG812" s="274">
        <v>0</v>
      </c>
      <c r="AH812" s="274">
        <v>35018</v>
      </c>
      <c r="AI812" s="274">
        <v>459</v>
      </c>
      <c r="AJ812" s="274">
        <v>0</v>
      </c>
      <c r="AK812" s="271">
        <v>0.0128693181818182</v>
      </c>
      <c r="AL812" s="271">
        <v>0.0131075446913016</v>
      </c>
      <c r="AM812" s="272">
        <v>-0.000238226509483436</v>
      </c>
    </row>
    <row r="813" ht="17.25" spans="1:39">
      <c r="A813" s="282" t="s">
        <v>719</v>
      </c>
      <c r="B813" s="283" t="s">
        <v>3337</v>
      </c>
      <c r="C813" s="265" t="s">
        <v>1094</v>
      </c>
      <c r="D813" s="283" t="s">
        <v>1095</v>
      </c>
      <c r="E813" s="266">
        <v>5147</v>
      </c>
      <c r="F813" s="266">
        <v>133</v>
      </c>
      <c r="G813" s="266">
        <v>87</v>
      </c>
      <c r="H813" s="266">
        <v>13</v>
      </c>
      <c r="I813" s="266">
        <v>0</v>
      </c>
      <c r="J813" s="267">
        <v>7515</v>
      </c>
      <c r="K813" s="267">
        <v>127</v>
      </c>
      <c r="L813" s="267">
        <v>127</v>
      </c>
      <c r="M813" s="267">
        <v>21</v>
      </c>
      <c r="N813" s="267">
        <v>0</v>
      </c>
      <c r="O813" s="267">
        <v>6185</v>
      </c>
      <c r="P813" s="267">
        <v>164</v>
      </c>
      <c r="Q813" s="267">
        <v>163</v>
      </c>
      <c r="R813" s="267">
        <v>132</v>
      </c>
      <c r="S813" s="267">
        <v>0</v>
      </c>
      <c r="T813" s="268">
        <v>0.015</v>
      </c>
      <c r="U813" s="269">
        <v>205833</v>
      </c>
      <c r="V813" s="269">
        <v>4413</v>
      </c>
      <c r="W813" s="269">
        <v>4365</v>
      </c>
      <c r="X813" s="269">
        <v>18</v>
      </c>
      <c r="Y813" s="267">
        <v>4077</v>
      </c>
      <c r="Z813" s="270">
        <v>0.0213522612992086</v>
      </c>
      <c r="AA813" s="270">
        <v>0.0258402953176608</v>
      </c>
      <c r="AB813" s="270">
        <v>0.0168995342648037</v>
      </c>
      <c r="AC813" s="271">
        <v>0.0265157639450283</v>
      </c>
      <c r="AD813" s="272">
        <v>0.00894076105285705</v>
      </c>
      <c r="AE813" s="273">
        <v>47433</v>
      </c>
      <c r="AF813" s="274">
        <v>1021</v>
      </c>
      <c r="AG813" s="274">
        <v>4</v>
      </c>
      <c r="AH813" s="274">
        <v>48724</v>
      </c>
      <c r="AI813" s="274">
        <v>1231</v>
      </c>
      <c r="AJ813" s="274">
        <v>6</v>
      </c>
      <c r="AK813" s="271">
        <v>0.0214407690848144</v>
      </c>
      <c r="AL813" s="271">
        <v>0.0251416139889993</v>
      </c>
      <c r="AM813" s="272">
        <v>-0.00370084490418489</v>
      </c>
    </row>
    <row r="814" ht="17.25" spans="1:39">
      <c r="A814" s="282" t="s">
        <v>719</v>
      </c>
      <c r="B814" s="283" t="s">
        <v>3351</v>
      </c>
      <c r="C814" s="265" t="s">
        <v>1096</v>
      </c>
      <c r="D814" s="283" t="s">
        <v>1097</v>
      </c>
      <c r="E814" s="266">
        <v>3803</v>
      </c>
      <c r="F814" s="266">
        <v>67</v>
      </c>
      <c r="G814" s="266">
        <v>50</v>
      </c>
      <c r="H814" s="266">
        <v>4</v>
      </c>
      <c r="I814" s="266">
        <v>0</v>
      </c>
      <c r="J814" s="267">
        <v>6308</v>
      </c>
      <c r="K814" s="267">
        <v>103</v>
      </c>
      <c r="L814" s="267">
        <v>103</v>
      </c>
      <c r="M814" s="267">
        <v>20</v>
      </c>
      <c r="N814" s="267">
        <v>0</v>
      </c>
      <c r="O814" s="267">
        <v>5419</v>
      </c>
      <c r="P814" s="267">
        <v>110</v>
      </c>
      <c r="Q814" s="267">
        <v>110</v>
      </c>
      <c r="R814" s="267">
        <v>71</v>
      </c>
      <c r="S814" s="267">
        <v>0</v>
      </c>
      <c r="T814" s="268">
        <v>0.015</v>
      </c>
      <c r="U814" s="269">
        <v>176846</v>
      </c>
      <c r="V814" s="269">
        <v>2694</v>
      </c>
      <c r="W814" s="269">
        <v>2677</v>
      </c>
      <c r="X814" s="269">
        <v>4</v>
      </c>
      <c r="Y814" s="267">
        <v>2471</v>
      </c>
      <c r="Z814" s="270">
        <v>0.015210974520204</v>
      </c>
      <c r="AA814" s="270">
        <v>0.0176176702603208</v>
      </c>
      <c r="AB814" s="270">
        <v>0.0163284717818643</v>
      </c>
      <c r="AC814" s="271">
        <v>0.0202989481454143</v>
      </c>
      <c r="AD814" s="272">
        <v>0.0012891984784565</v>
      </c>
      <c r="AE814" s="273">
        <v>38985</v>
      </c>
      <c r="AF814" s="274">
        <v>623</v>
      </c>
      <c r="AG814" s="274">
        <v>0</v>
      </c>
      <c r="AH814" s="274">
        <v>44140</v>
      </c>
      <c r="AI814" s="274">
        <v>665</v>
      </c>
      <c r="AJ814" s="274">
        <v>0</v>
      </c>
      <c r="AK814" s="271">
        <v>0.01598050532256</v>
      </c>
      <c r="AL814" s="271">
        <v>0.0150657000453104</v>
      </c>
      <c r="AM814" s="272">
        <v>0.000914805277249584</v>
      </c>
    </row>
    <row r="815" ht="17.25" spans="1:39">
      <c r="A815" s="282" t="s">
        <v>719</v>
      </c>
      <c r="B815" s="283" t="s">
        <v>3337</v>
      </c>
      <c r="C815" s="265" t="s">
        <v>1098</v>
      </c>
      <c r="D815" s="283" t="s">
        <v>1099</v>
      </c>
      <c r="E815" s="266">
        <v>3146</v>
      </c>
      <c r="F815" s="266">
        <v>87</v>
      </c>
      <c r="G815" s="266">
        <v>68</v>
      </c>
      <c r="H815" s="266">
        <v>2</v>
      </c>
      <c r="I815" s="266">
        <v>0</v>
      </c>
      <c r="J815" s="267">
        <v>4561</v>
      </c>
      <c r="K815" s="267">
        <v>96</v>
      </c>
      <c r="L815" s="267">
        <v>96</v>
      </c>
      <c r="M815" s="267">
        <v>30</v>
      </c>
      <c r="N815" s="267">
        <v>0</v>
      </c>
      <c r="O815" s="267">
        <v>3874</v>
      </c>
      <c r="P815" s="267">
        <v>69</v>
      </c>
      <c r="Q815" s="267">
        <v>69</v>
      </c>
      <c r="R815" s="267">
        <v>42</v>
      </c>
      <c r="S815" s="267">
        <v>0</v>
      </c>
      <c r="T815" s="268">
        <v>0.015</v>
      </c>
      <c r="U815" s="269">
        <v>121133</v>
      </c>
      <c r="V815" s="269">
        <v>2892</v>
      </c>
      <c r="W815" s="269">
        <v>2869</v>
      </c>
      <c r="X815" s="269">
        <v>1</v>
      </c>
      <c r="Y815" s="267">
        <v>2673</v>
      </c>
      <c r="Z815" s="270">
        <v>0.023866328746089</v>
      </c>
      <c r="AA815" s="270">
        <v>0.0276541640178004</v>
      </c>
      <c r="AB815" s="270">
        <v>0.0210480157860118</v>
      </c>
      <c r="AC815" s="271">
        <v>0.0178110480123903</v>
      </c>
      <c r="AD815" s="272">
        <v>0.00660614823178854</v>
      </c>
      <c r="AE815" s="273">
        <v>27466</v>
      </c>
      <c r="AF815" s="274">
        <v>689</v>
      </c>
      <c r="AG815" s="274">
        <v>0</v>
      </c>
      <c r="AH815" s="274">
        <v>29695</v>
      </c>
      <c r="AI815" s="274">
        <v>782</v>
      </c>
      <c r="AJ815" s="274">
        <v>0</v>
      </c>
      <c r="AK815" s="271">
        <v>0.0250855603291342</v>
      </c>
      <c r="AL815" s="271">
        <v>0.0263343997305944</v>
      </c>
      <c r="AM815" s="272">
        <v>-0.00124883940146017</v>
      </c>
    </row>
    <row r="816" ht="17.25" spans="1:39">
      <c r="A816" s="282" t="s">
        <v>719</v>
      </c>
      <c r="B816" s="283" t="s">
        <v>3337</v>
      </c>
      <c r="C816" s="265" t="s">
        <v>1100</v>
      </c>
      <c r="D816" s="283" t="s">
        <v>1101</v>
      </c>
      <c r="E816" s="266">
        <v>5240</v>
      </c>
      <c r="F816" s="266">
        <v>134</v>
      </c>
      <c r="G816" s="266">
        <v>92</v>
      </c>
      <c r="H816" s="266">
        <v>2</v>
      </c>
      <c r="I816" s="266">
        <v>0</v>
      </c>
      <c r="J816" s="267">
        <v>7745</v>
      </c>
      <c r="K816" s="267">
        <v>128</v>
      </c>
      <c r="L816" s="267">
        <v>127</v>
      </c>
      <c r="M816" s="267">
        <v>50</v>
      </c>
      <c r="N816" s="267">
        <v>1</v>
      </c>
      <c r="O816" s="267">
        <v>6965</v>
      </c>
      <c r="P816" s="267">
        <v>120</v>
      </c>
      <c r="Q816" s="267">
        <v>120</v>
      </c>
      <c r="R816" s="267">
        <v>97</v>
      </c>
      <c r="S816" s="267">
        <v>0</v>
      </c>
      <c r="T816" s="268">
        <v>0.015</v>
      </c>
      <c r="U816" s="269">
        <v>220091</v>
      </c>
      <c r="V816" s="269">
        <v>4046</v>
      </c>
      <c r="W816" s="269">
        <v>4001</v>
      </c>
      <c r="X816" s="269">
        <v>9</v>
      </c>
      <c r="Y816" s="267">
        <v>3743</v>
      </c>
      <c r="Z816" s="270">
        <v>0.0183424129110232</v>
      </c>
      <c r="AA816" s="270">
        <v>0.0255725190839695</v>
      </c>
      <c r="AB816" s="270">
        <v>0.0163976759199484</v>
      </c>
      <c r="AC816" s="271">
        <v>0.0172290021536253</v>
      </c>
      <c r="AD816" s="272">
        <v>0.00917484316402111</v>
      </c>
      <c r="AE816" s="273">
        <v>50196</v>
      </c>
      <c r="AF816" s="274">
        <v>990</v>
      </c>
      <c r="AG816" s="274">
        <v>1</v>
      </c>
      <c r="AH816" s="274">
        <v>53603</v>
      </c>
      <c r="AI816" s="274">
        <v>1015</v>
      </c>
      <c r="AJ816" s="274">
        <v>6</v>
      </c>
      <c r="AK816" s="271">
        <v>0.0197027651605706</v>
      </c>
      <c r="AL816" s="271">
        <v>0.0188235733074641</v>
      </c>
      <c r="AM816" s="272">
        <v>0.000879191853106431</v>
      </c>
    </row>
    <row r="817" ht="17.25" spans="1:39">
      <c r="A817" s="282" t="s">
        <v>719</v>
      </c>
      <c r="B817" s="283" t="s">
        <v>3351</v>
      </c>
      <c r="C817" s="265" t="s">
        <v>1102</v>
      </c>
      <c r="D817" s="283" t="s">
        <v>1103</v>
      </c>
      <c r="E817" s="266">
        <v>6374</v>
      </c>
      <c r="F817" s="266">
        <v>164</v>
      </c>
      <c r="G817" s="266">
        <v>124</v>
      </c>
      <c r="H817" s="266">
        <v>24</v>
      </c>
      <c r="I817" s="266">
        <v>0</v>
      </c>
      <c r="J817" s="267">
        <v>9475</v>
      </c>
      <c r="K817" s="267">
        <v>214</v>
      </c>
      <c r="L817" s="267">
        <v>214</v>
      </c>
      <c r="M817" s="267">
        <v>62</v>
      </c>
      <c r="N817" s="267">
        <v>0</v>
      </c>
      <c r="O817" s="267">
        <v>8360</v>
      </c>
      <c r="P817" s="267">
        <v>189</v>
      </c>
      <c r="Q817" s="267">
        <v>189</v>
      </c>
      <c r="R817" s="267">
        <v>128</v>
      </c>
      <c r="S817" s="267">
        <v>0</v>
      </c>
      <c r="T817" s="268">
        <v>0.015</v>
      </c>
      <c r="U817" s="269">
        <v>258308</v>
      </c>
      <c r="V817" s="269">
        <v>5513</v>
      </c>
      <c r="W817" s="269">
        <v>5469</v>
      </c>
      <c r="X817" s="269">
        <v>7</v>
      </c>
      <c r="Y817" s="267">
        <v>5092</v>
      </c>
      <c r="Z817" s="270">
        <v>0.0213156386948914</v>
      </c>
      <c r="AA817" s="270">
        <v>0.0257295262001883</v>
      </c>
      <c r="AB817" s="270">
        <v>0.0225857519788918</v>
      </c>
      <c r="AC817" s="271">
        <v>0.0226076555023923</v>
      </c>
      <c r="AD817" s="272">
        <v>0.00314377422129644</v>
      </c>
      <c r="AE817" s="273">
        <v>61381</v>
      </c>
      <c r="AF817" s="274">
        <v>1342</v>
      </c>
      <c r="AG817" s="274">
        <v>1</v>
      </c>
      <c r="AH817" s="274">
        <v>61272</v>
      </c>
      <c r="AI817" s="274">
        <v>1295</v>
      </c>
      <c r="AJ817" s="274">
        <v>0</v>
      </c>
      <c r="AK817" s="271">
        <v>0.0218471513986413</v>
      </c>
      <c r="AL817" s="271">
        <v>0.0211352657004831</v>
      </c>
      <c r="AM817" s="272">
        <v>0.000711885698158183</v>
      </c>
    </row>
    <row r="818" ht="17.25" spans="1:39">
      <c r="A818" s="282" t="s">
        <v>719</v>
      </c>
      <c r="B818" s="283" t="s">
        <v>3352</v>
      </c>
      <c r="C818" s="265" t="s">
        <v>1104</v>
      </c>
      <c r="D818" s="283" t="s">
        <v>1105</v>
      </c>
      <c r="E818" s="266">
        <v>6243</v>
      </c>
      <c r="F818" s="266">
        <v>90</v>
      </c>
      <c r="G818" s="266">
        <v>58</v>
      </c>
      <c r="H818" s="266">
        <v>2</v>
      </c>
      <c r="I818" s="266">
        <v>0</v>
      </c>
      <c r="J818" s="267">
        <v>7444</v>
      </c>
      <c r="K818" s="267">
        <v>112</v>
      </c>
      <c r="L818" s="267">
        <v>112</v>
      </c>
      <c r="M818" s="267">
        <v>2</v>
      </c>
      <c r="N818" s="267">
        <v>0</v>
      </c>
      <c r="O818" s="267">
        <v>6568</v>
      </c>
      <c r="P818" s="267">
        <v>119</v>
      </c>
      <c r="Q818" s="267">
        <v>119</v>
      </c>
      <c r="R818" s="267">
        <v>58</v>
      </c>
      <c r="S818" s="267">
        <v>0</v>
      </c>
      <c r="T818" s="268">
        <v>0.015</v>
      </c>
      <c r="U818" s="269">
        <v>205271</v>
      </c>
      <c r="V818" s="269">
        <v>3157</v>
      </c>
      <c r="W818" s="269">
        <v>3125</v>
      </c>
      <c r="X818" s="269">
        <v>1</v>
      </c>
      <c r="Y818" s="267">
        <v>2833</v>
      </c>
      <c r="Z818" s="270">
        <v>0.0153747972192857</v>
      </c>
      <c r="AA818" s="270">
        <v>0.0144161460836136</v>
      </c>
      <c r="AB818" s="270">
        <v>0.015045674368619</v>
      </c>
      <c r="AC818" s="271">
        <v>0.0181181485992692</v>
      </c>
      <c r="AD818" s="272">
        <v>-0.000629528285005376</v>
      </c>
      <c r="AE818" s="273">
        <v>48518</v>
      </c>
      <c r="AF818" s="274">
        <v>744</v>
      </c>
      <c r="AG818" s="274">
        <v>0</v>
      </c>
      <c r="AH818" s="274">
        <v>49443</v>
      </c>
      <c r="AI818" s="274">
        <v>778</v>
      </c>
      <c r="AJ818" s="274">
        <v>0</v>
      </c>
      <c r="AK818" s="271">
        <v>0.0153345150253514</v>
      </c>
      <c r="AL818" s="271">
        <v>0.0157352911433368</v>
      </c>
      <c r="AM818" s="272">
        <v>-0.000400776117985356</v>
      </c>
    </row>
    <row r="819" ht="17.25" spans="1:39">
      <c r="A819" s="282" t="s">
        <v>719</v>
      </c>
      <c r="B819" s="283" t="s">
        <v>3352</v>
      </c>
      <c r="C819" s="265" t="s">
        <v>1106</v>
      </c>
      <c r="D819" s="283" t="s">
        <v>1107</v>
      </c>
      <c r="E819" s="266">
        <v>4673</v>
      </c>
      <c r="F819" s="266">
        <v>52</v>
      </c>
      <c r="G819" s="266">
        <v>40</v>
      </c>
      <c r="H819" s="266">
        <v>0</v>
      </c>
      <c r="I819" s="266">
        <v>0</v>
      </c>
      <c r="J819" s="267">
        <v>5833</v>
      </c>
      <c r="K819" s="267">
        <v>99</v>
      </c>
      <c r="L819" s="267">
        <v>98</v>
      </c>
      <c r="M819" s="267">
        <v>2</v>
      </c>
      <c r="N819" s="267">
        <v>0</v>
      </c>
      <c r="O819" s="267">
        <v>5070</v>
      </c>
      <c r="P819" s="267">
        <v>91</v>
      </c>
      <c r="Q819" s="267">
        <v>91</v>
      </c>
      <c r="R819" s="267">
        <v>28</v>
      </c>
      <c r="S819" s="267">
        <v>0</v>
      </c>
      <c r="T819" s="268">
        <v>0.015</v>
      </c>
      <c r="U819" s="269">
        <v>159854</v>
      </c>
      <c r="V819" s="269">
        <v>2454</v>
      </c>
      <c r="W819" s="269">
        <v>2440</v>
      </c>
      <c r="X819" s="269">
        <v>2</v>
      </c>
      <c r="Y819" s="267">
        <v>2199</v>
      </c>
      <c r="Z819" s="270">
        <v>0.0153389968346116</v>
      </c>
      <c r="AA819" s="270">
        <v>0.0111277551893858</v>
      </c>
      <c r="AB819" s="270">
        <v>0.016972398422767</v>
      </c>
      <c r="AC819" s="271">
        <v>0.0179487179487179</v>
      </c>
      <c r="AD819" s="272">
        <v>-0.00584464323338118</v>
      </c>
      <c r="AE819" s="273">
        <v>37563</v>
      </c>
      <c r="AF819" s="274">
        <v>575</v>
      </c>
      <c r="AG819" s="274">
        <v>0</v>
      </c>
      <c r="AH819" s="274">
        <v>38829</v>
      </c>
      <c r="AI819" s="274">
        <v>566</v>
      </c>
      <c r="AJ819" s="274">
        <v>0</v>
      </c>
      <c r="AK819" s="271">
        <v>0.0153076165375502</v>
      </c>
      <c r="AL819" s="271">
        <v>0.0145767338844678</v>
      </c>
      <c r="AM819" s="272">
        <v>0.000730882653082455</v>
      </c>
    </row>
    <row r="820" ht="17.25" spans="1:39">
      <c r="A820" s="282" t="s">
        <v>719</v>
      </c>
      <c r="B820" s="283" t="s">
        <v>3352</v>
      </c>
      <c r="C820" s="265" t="s">
        <v>1108</v>
      </c>
      <c r="D820" s="283" t="s">
        <v>1109</v>
      </c>
      <c r="E820" s="266">
        <v>3323</v>
      </c>
      <c r="F820" s="266">
        <v>55</v>
      </c>
      <c r="G820" s="266">
        <v>37</v>
      </c>
      <c r="H820" s="266">
        <v>0</v>
      </c>
      <c r="I820" s="266">
        <v>0</v>
      </c>
      <c r="J820" s="267">
        <v>4681</v>
      </c>
      <c r="K820" s="267">
        <v>69</v>
      </c>
      <c r="L820" s="267">
        <v>69</v>
      </c>
      <c r="M820" s="267">
        <v>0</v>
      </c>
      <c r="N820" s="267">
        <v>0</v>
      </c>
      <c r="O820" s="267">
        <v>3875</v>
      </c>
      <c r="P820" s="267">
        <v>72</v>
      </c>
      <c r="Q820" s="267">
        <v>72</v>
      </c>
      <c r="R820" s="267">
        <v>26</v>
      </c>
      <c r="S820" s="267">
        <v>0</v>
      </c>
      <c r="T820" s="268">
        <v>0.015</v>
      </c>
      <c r="U820" s="269">
        <v>125403</v>
      </c>
      <c r="V820" s="269">
        <v>2064</v>
      </c>
      <c r="W820" s="269">
        <v>2045</v>
      </c>
      <c r="X820" s="269">
        <v>8</v>
      </c>
      <c r="Y820" s="267">
        <v>1830</v>
      </c>
      <c r="Z820" s="270">
        <v>0.0163951420619921</v>
      </c>
      <c r="AA820" s="270">
        <v>0.01655130905808</v>
      </c>
      <c r="AB820" s="270">
        <v>0.0147404400769066</v>
      </c>
      <c r="AC820" s="271">
        <v>0.0185806451612903</v>
      </c>
      <c r="AD820" s="272">
        <v>0.0018108689811734</v>
      </c>
      <c r="AE820" s="273">
        <v>28807</v>
      </c>
      <c r="AF820" s="274">
        <v>489</v>
      </c>
      <c r="AG820" s="274">
        <v>0</v>
      </c>
      <c r="AH820" s="274">
        <v>29832</v>
      </c>
      <c r="AI820" s="274">
        <v>550</v>
      </c>
      <c r="AJ820" s="274">
        <v>1</v>
      </c>
      <c r="AK820" s="271">
        <v>0.0169750407886972</v>
      </c>
      <c r="AL820" s="271">
        <v>0.0184030571198713</v>
      </c>
      <c r="AM820" s="272">
        <v>-0.00142801633117409</v>
      </c>
    </row>
    <row r="821" ht="17.25" spans="1:39">
      <c r="A821" s="282" t="s">
        <v>719</v>
      </c>
      <c r="B821" s="283" t="s">
        <v>3352</v>
      </c>
      <c r="C821" s="265" t="s">
        <v>1110</v>
      </c>
      <c r="D821" s="283" t="s">
        <v>1110</v>
      </c>
      <c r="E821" s="266">
        <v>3277</v>
      </c>
      <c r="F821" s="266">
        <v>75</v>
      </c>
      <c r="G821" s="266">
        <v>56</v>
      </c>
      <c r="H821" s="266">
        <v>1</v>
      </c>
      <c r="I821" s="266">
        <v>0</v>
      </c>
      <c r="J821" s="267">
        <v>4171</v>
      </c>
      <c r="K821" s="267">
        <v>62</v>
      </c>
      <c r="L821" s="267">
        <v>62</v>
      </c>
      <c r="M821" s="267">
        <v>0</v>
      </c>
      <c r="N821" s="267">
        <v>0</v>
      </c>
      <c r="O821" s="267">
        <v>3539</v>
      </c>
      <c r="P821" s="267">
        <v>76</v>
      </c>
      <c r="Q821" s="267">
        <v>76</v>
      </c>
      <c r="R821" s="267">
        <v>17</v>
      </c>
      <c r="S821" s="267">
        <v>0</v>
      </c>
      <c r="T821" s="268">
        <v>0.015</v>
      </c>
      <c r="U821" s="269">
        <v>108758</v>
      </c>
      <c r="V821" s="269">
        <v>2042</v>
      </c>
      <c r="W821" s="269">
        <v>2023</v>
      </c>
      <c r="X821" s="269">
        <v>0</v>
      </c>
      <c r="Y821" s="267">
        <v>1813</v>
      </c>
      <c r="Z821" s="270">
        <v>0.0187756302984608</v>
      </c>
      <c r="AA821" s="270">
        <v>0.022886786695148</v>
      </c>
      <c r="AB821" s="270">
        <v>0.0148645408774874</v>
      </c>
      <c r="AC821" s="271">
        <v>0.0214749929358576</v>
      </c>
      <c r="AD821" s="272">
        <v>0.00802224581766059</v>
      </c>
      <c r="AE821" s="273">
        <v>26891</v>
      </c>
      <c r="AF821" s="274">
        <v>518</v>
      </c>
      <c r="AG821" s="274">
        <v>0</v>
      </c>
      <c r="AH821" s="274">
        <v>26636</v>
      </c>
      <c r="AI821" s="274">
        <v>499</v>
      </c>
      <c r="AJ821" s="274">
        <v>0</v>
      </c>
      <c r="AK821" s="271">
        <v>0.0192629504295117</v>
      </c>
      <c r="AL821" s="271">
        <v>0.0187340441507734</v>
      </c>
      <c r="AM821" s="272">
        <v>0.000528906278738344</v>
      </c>
    </row>
    <row r="822" ht="17.25" spans="1:39">
      <c r="A822" s="282" t="s">
        <v>719</v>
      </c>
      <c r="B822" s="283" t="s">
        <v>3352</v>
      </c>
      <c r="C822" s="265" t="s">
        <v>1111</v>
      </c>
      <c r="D822" s="283" t="s">
        <v>1111</v>
      </c>
      <c r="E822" s="266">
        <v>2325</v>
      </c>
      <c r="F822" s="266">
        <v>29</v>
      </c>
      <c r="G822" s="266">
        <v>20</v>
      </c>
      <c r="H822" s="266">
        <v>0</v>
      </c>
      <c r="I822" s="266">
        <v>0</v>
      </c>
      <c r="J822" s="267">
        <v>2576</v>
      </c>
      <c r="K822" s="267">
        <v>36</v>
      </c>
      <c r="L822" s="267">
        <v>36</v>
      </c>
      <c r="M822" s="267">
        <v>5</v>
      </c>
      <c r="N822" s="267">
        <v>0</v>
      </c>
      <c r="O822" s="267">
        <v>2189</v>
      </c>
      <c r="P822" s="267">
        <v>25</v>
      </c>
      <c r="Q822" s="267">
        <v>25</v>
      </c>
      <c r="R822" s="267">
        <v>7</v>
      </c>
      <c r="S822" s="267">
        <v>0</v>
      </c>
      <c r="T822" s="268">
        <v>0.015</v>
      </c>
      <c r="U822" s="269">
        <v>74613</v>
      </c>
      <c r="V822" s="269">
        <v>1057</v>
      </c>
      <c r="W822" s="269">
        <v>1048</v>
      </c>
      <c r="X822" s="269">
        <v>0</v>
      </c>
      <c r="Y822" s="267">
        <v>952</v>
      </c>
      <c r="Z822" s="270">
        <v>0.0141664321230885</v>
      </c>
      <c r="AA822" s="270">
        <v>0.0124731182795699</v>
      </c>
      <c r="AB822" s="270">
        <v>0.0139751552795031</v>
      </c>
      <c r="AC822" s="271">
        <v>0.0114207400639561</v>
      </c>
      <c r="AD822" s="272">
        <v>-0.00150203699993321</v>
      </c>
      <c r="AE822" s="273">
        <v>17435</v>
      </c>
      <c r="AF822" s="274">
        <v>275</v>
      </c>
      <c r="AG822" s="274">
        <v>0</v>
      </c>
      <c r="AH822" s="274">
        <v>18187</v>
      </c>
      <c r="AI822" s="274">
        <v>221</v>
      </c>
      <c r="AJ822" s="274">
        <v>0</v>
      </c>
      <c r="AK822" s="271">
        <v>0.0157728706624606</v>
      </c>
      <c r="AL822" s="271">
        <v>0.0121515368120086</v>
      </c>
      <c r="AM822" s="272">
        <v>0.00362133385045199</v>
      </c>
    </row>
    <row r="823" ht="17.25" spans="1:39">
      <c r="A823" s="282" t="s">
        <v>719</v>
      </c>
      <c r="B823" s="283" t="s">
        <v>3352</v>
      </c>
      <c r="C823" s="265" t="s">
        <v>1112</v>
      </c>
      <c r="D823" s="283" t="s">
        <v>1113</v>
      </c>
      <c r="E823" s="266">
        <v>6545</v>
      </c>
      <c r="F823" s="266">
        <v>108</v>
      </c>
      <c r="G823" s="266">
        <v>74</v>
      </c>
      <c r="H823" s="266">
        <v>0</v>
      </c>
      <c r="I823" s="266">
        <v>0</v>
      </c>
      <c r="J823" s="267">
        <v>7920</v>
      </c>
      <c r="K823" s="267">
        <v>144</v>
      </c>
      <c r="L823" s="267">
        <v>143</v>
      </c>
      <c r="M823" s="267">
        <v>24</v>
      </c>
      <c r="N823" s="267">
        <v>0</v>
      </c>
      <c r="O823" s="267">
        <v>7152</v>
      </c>
      <c r="P823" s="267">
        <v>121</v>
      </c>
      <c r="Q823" s="267">
        <v>121</v>
      </c>
      <c r="R823" s="267">
        <v>55</v>
      </c>
      <c r="S823" s="267">
        <v>0</v>
      </c>
      <c r="T823" s="268">
        <v>0.015</v>
      </c>
      <c r="U823" s="269">
        <v>230019</v>
      </c>
      <c r="V823" s="269">
        <v>3942</v>
      </c>
      <c r="W823" s="269">
        <v>3907</v>
      </c>
      <c r="X823" s="269">
        <v>1</v>
      </c>
      <c r="Y823" s="267">
        <v>3581</v>
      </c>
      <c r="Z823" s="270">
        <v>0.0171333672435755</v>
      </c>
      <c r="AA823" s="270">
        <v>0.0165011459129106</v>
      </c>
      <c r="AB823" s="270">
        <v>0.0181818181818182</v>
      </c>
      <c r="AC823" s="271">
        <v>0.0169183445190157</v>
      </c>
      <c r="AD823" s="272">
        <v>-0.00168067226890756</v>
      </c>
      <c r="AE823" s="273">
        <v>53163</v>
      </c>
      <c r="AF823" s="274">
        <v>887</v>
      </c>
      <c r="AG823" s="274">
        <v>0</v>
      </c>
      <c r="AH823" s="274">
        <v>53640</v>
      </c>
      <c r="AI823" s="274">
        <v>1044</v>
      </c>
      <c r="AJ823" s="274">
        <v>0</v>
      </c>
      <c r="AK823" s="271">
        <v>0.0166845362376089</v>
      </c>
      <c r="AL823" s="271">
        <v>0.0194630872483221</v>
      </c>
      <c r="AM823" s="272">
        <v>-0.00277855101071329</v>
      </c>
    </row>
    <row r="824" ht="17.25" spans="1:39">
      <c r="A824" s="282" t="s">
        <v>719</v>
      </c>
      <c r="B824" s="283" t="s">
        <v>3352</v>
      </c>
      <c r="C824" s="265" t="s">
        <v>1114</v>
      </c>
      <c r="D824" s="283" t="s">
        <v>1114</v>
      </c>
      <c r="E824" s="266">
        <v>1543</v>
      </c>
      <c r="F824" s="266">
        <v>33</v>
      </c>
      <c r="G824" s="266">
        <v>29</v>
      </c>
      <c r="H824" s="266">
        <v>0</v>
      </c>
      <c r="I824" s="266">
        <v>0</v>
      </c>
      <c r="J824" s="267">
        <v>2045</v>
      </c>
      <c r="K824" s="267">
        <v>27</v>
      </c>
      <c r="L824" s="267">
        <v>27</v>
      </c>
      <c r="M824" s="267">
        <v>0</v>
      </c>
      <c r="N824" s="267">
        <v>0</v>
      </c>
      <c r="O824" s="267">
        <v>1770</v>
      </c>
      <c r="P824" s="267">
        <v>40</v>
      </c>
      <c r="Q824" s="267">
        <v>40</v>
      </c>
      <c r="R824" s="267">
        <v>17</v>
      </c>
      <c r="S824" s="267">
        <v>0</v>
      </c>
      <c r="T824" s="268">
        <v>0.015</v>
      </c>
      <c r="U824" s="269">
        <v>55425</v>
      </c>
      <c r="V824" s="269">
        <v>831</v>
      </c>
      <c r="W824" s="269">
        <v>827</v>
      </c>
      <c r="X824" s="269">
        <v>0</v>
      </c>
      <c r="Y824" s="267">
        <v>734</v>
      </c>
      <c r="Z824" s="270">
        <v>0.0149932341001353</v>
      </c>
      <c r="AA824" s="270">
        <v>0.0213869086195723</v>
      </c>
      <c r="AB824" s="270">
        <v>0.0132029339853301</v>
      </c>
      <c r="AC824" s="271">
        <v>0.0225988700564972</v>
      </c>
      <c r="AD824" s="272">
        <v>0.00818397463424219</v>
      </c>
      <c r="AE824" s="273">
        <v>12933</v>
      </c>
      <c r="AF824" s="274">
        <v>208</v>
      </c>
      <c r="AG824" s="274">
        <v>0</v>
      </c>
      <c r="AH824" s="274">
        <v>13092</v>
      </c>
      <c r="AI824" s="274">
        <v>214</v>
      </c>
      <c r="AJ824" s="274">
        <v>0</v>
      </c>
      <c r="AK824" s="271">
        <v>0.0160828887342457</v>
      </c>
      <c r="AL824" s="271">
        <v>0.0163458600672166</v>
      </c>
      <c r="AM824" s="272">
        <v>-0.000262971332970895</v>
      </c>
    </row>
    <row r="825" ht="17.25" spans="1:39">
      <c r="A825" s="282" t="s">
        <v>719</v>
      </c>
      <c r="B825" s="283" t="s">
        <v>3352</v>
      </c>
      <c r="C825" s="265" t="s">
        <v>1115</v>
      </c>
      <c r="D825" s="283" t="s">
        <v>1116</v>
      </c>
      <c r="E825" s="266">
        <v>8203</v>
      </c>
      <c r="F825" s="266">
        <v>282</v>
      </c>
      <c r="G825" s="266">
        <v>167</v>
      </c>
      <c r="H825" s="266">
        <v>0</v>
      </c>
      <c r="I825" s="266">
        <v>0</v>
      </c>
      <c r="J825" s="267">
        <v>10348</v>
      </c>
      <c r="K825" s="267">
        <v>144</v>
      </c>
      <c r="L825" s="267">
        <v>144</v>
      </c>
      <c r="M825" s="267">
        <v>26</v>
      </c>
      <c r="N825" s="267">
        <v>0</v>
      </c>
      <c r="O825" s="267">
        <v>8810</v>
      </c>
      <c r="P825" s="267">
        <v>185</v>
      </c>
      <c r="Q825" s="267">
        <v>185</v>
      </c>
      <c r="R825" s="267">
        <v>60</v>
      </c>
      <c r="S825" s="267">
        <v>0</v>
      </c>
      <c r="T825" s="268">
        <v>0.015</v>
      </c>
      <c r="U825" s="269">
        <v>277955</v>
      </c>
      <c r="V825" s="269">
        <v>5043</v>
      </c>
      <c r="W825" s="269">
        <v>4928</v>
      </c>
      <c r="X825" s="269">
        <v>3</v>
      </c>
      <c r="Y825" s="267">
        <v>4417</v>
      </c>
      <c r="Z825" s="270">
        <v>0.0181324315086974</v>
      </c>
      <c r="AA825" s="270">
        <v>0.0343776667073022</v>
      </c>
      <c r="AB825" s="270">
        <v>0.0139157325086973</v>
      </c>
      <c r="AC825" s="271">
        <v>0.0209988649262202</v>
      </c>
      <c r="AD825" s="272">
        <v>0.0204619341986049</v>
      </c>
      <c r="AE825" s="273">
        <v>64410</v>
      </c>
      <c r="AF825" s="274">
        <v>1287</v>
      </c>
      <c r="AG825" s="274">
        <v>0</v>
      </c>
      <c r="AH825" s="274">
        <v>68132</v>
      </c>
      <c r="AI825" s="274">
        <v>1327</v>
      </c>
      <c r="AJ825" s="274">
        <v>2</v>
      </c>
      <c r="AK825" s="271">
        <v>0.019981369352585</v>
      </c>
      <c r="AL825" s="271">
        <v>0.0194475430047555</v>
      </c>
      <c r="AM825" s="272">
        <v>0.000533826347829527</v>
      </c>
    </row>
    <row r="826" ht="17.25" spans="1:39">
      <c r="A826" s="282" t="s">
        <v>719</v>
      </c>
      <c r="B826" s="283" t="s">
        <v>3353</v>
      </c>
      <c r="C826" s="265" t="s">
        <v>1117</v>
      </c>
      <c r="D826" s="283" t="s">
        <v>1117</v>
      </c>
      <c r="E826" s="266">
        <v>5829</v>
      </c>
      <c r="F826" s="266">
        <v>204</v>
      </c>
      <c r="G826" s="266">
        <v>152</v>
      </c>
      <c r="H826" s="266">
        <v>6</v>
      </c>
      <c r="I826" s="266">
        <v>0</v>
      </c>
      <c r="J826" s="267">
        <v>10864</v>
      </c>
      <c r="K826" s="267">
        <v>197</v>
      </c>
      <c r="L826" s="267">
        <v>197</v>
      </c>
      <c r="M826" s="267">
        <v>68</v>
      </c>
      <c r="N826" s="267">
        <v>0</v>
      </c>
      <c r="O826" s="267">
        <v>8802</v>
      </c>
      <c r="P826" s="267">
        <v>146</v>
      </c>
      <c r="Q826" s="267">
        <v>146</v>
      </c>
      <c r="R826" s="267">
        <v>125</v>
      </c>
      <c r="S826" s="267">
        <v>0</v>
      </c>
      <c r="T826" s="268">
        <v>0.015</v>
      </c>
      <c r="U826" s="269">
        <v>283772</v>
      </c>
      <c r="V826" s="269">
        <v>4609</v>
      </c>
      <c r="W826" s="269">
        <v>4555</v>
      </c>
      <c r="X826" s="269">
        <v>2</v>
      </c>
      <c r="Y826" s="267">
        <v>4209</v>
      </c>
      <c r="Z826" s="270">
        <v>0.0162348646096162</v>
      </c>
      <c r="AA826" s="270">
        <v>0.0349974266598044</v>
      </c>
      <c r="AB826" s="270">
        <v>0.0181332842415317</v>
      </c>
      <c r="AC826" s="271">
        <v>0.0165871392865258</v>
      </c>
      <c r="AD826" s="272">
        <v>0.0168641424182728</v>
      </c>
      <c r="AE826" s="273">
        <v>66303</v>
      </c>
      <c r="AF826" s="274">
        <v>1305</v>
      </c>
      <c r="AG826" s="274">
        <v>0</v>
      </c>
      <c r="AH826" s="274">
        <v>67849</v>
      </c>
      <c r="AI826" s="274">
        <v>986</v>
      </c>
      <c r="AJ826" s="274">
        <v>0</v>
      </c>
      <c r="AK826" s="271">
        <v>0.0196823673136962</v>
      </c>
      <c r="AL826" s="271">
        <v>0.0145322701882121</v>
      </c>
      <c r="AM826" s="272">
        <v>0.00515009712548416</v>
      </c>
    </row>
    <row r="827" ht="17.25" spans="1:39">
      <c r="A827" s="282" t="s">
        <v>719</v>
      </c>
      <c r="B827" s="283" t="s">
        <v>3353</v>
      </c>
      <c r="C827" s="265" t="s">
        <v>1118</v>
      </c>
      <c r="D827" s="283" t="s">
        <v>1119</v>
      </c>
      <c r="E827" s="266">
        <v>4736</v>
      </c>
      <c r="F827" s="266">
        <v>14</v>
      </c>
      <c r="G827" s="266">
        <v>12</v>
      </c>
      <c r="H827" s="266">
        <v>6</v>
      </c>
      <c r="I827" s="266">
        <v>0</v>
      </c>
      <c r="J827" s="267">
        <v>6960</v>
      </c>
      <c r="K827" s="267">
        <v>94</v>
      </c>
      <c r="L827" s="267">
        <v>94</v>
      </c>
      <c r="M827" s="267">
        <v>6</v>
      </c>
      <c r="N827" s="267">
        <v>0</v>
      </c>
      <c r="O827" s="267">
        <v>6063</v>
      </c>
      <c r="P827" s="267">
        <v>211</v>
      </c>
      <c r="Q827" s="267">
        <v>211</v>
      </c>
      <c r="R827" s="267">
        <v>159</v>
      </c>
      <c r="S827" s="267">
        <v>0</v>
      </c>
      <c r="T827" s="268">
        <v>0.015</v>
      </c>
      <c r="U827" s="269">
        <v>189262</v>
      </c>
      <c r="V827" s="269">
        <v>3703</v>
      </c>
      <c r="W827" s="269">
        <v>3700</v>
      </c>
      <c r="X827" s="269">
        <v>11</v>
      </c>
      <c r="Y827" s="267">
        <v>3508</v>
      </c>
      <c r="Z827" s="270">
        <v>0.0195073496000254</v>
      </c>
      <c r="AA827" s="270">
        <v>0.00295608108108108</v>
      </c>
      <c r="AB827" s="270">
        <v>0.0135057471264368</v>
      </c>
      <c r="AC827" s="271">
        <v>0.0348012535048656</v>
      </c>
      <c r="AD827" s="272">
        <v>-0.0105496660453557</v>
      </c>
      <c r="AE827" s="273">
        <v>43802</v>
      </c>
      <c r="AF827" s="274">
        <v>837</v>
      </c>
      <c r="AG827" s="274">
        <v>0</v>
      </c>
      <c r="AH827" s="274">
        <v>45013</v>
      </c>
      <c r="AI827" s="274">
        <v>910</v>
      </c>
      <c r="AJ827" s="274">
        <v>3</v>
      </c>
      <c r="AK827" s="271">
        <v>0.0191087164969636</v>
      </c>
      <c r="AL827" s="271">
        <v>0.0201497345211383</v>
      </c>
      <c r="AM827" s="272">
        <v>-0.00104101802417473</v>
      </c>
    </row>
    <row r="828" ht="17.25" spans="1:39">
      <c r="A828" s="282" t="s">
        <v>719</v>
      </c>
      <c r="B828" s="283" t="s">
        <v>3353</v>
      </c>
      <c r="C828" s="265" t="s">
        <v>1120</v>
      </c>
      <c r="D828" s="283" t="s">
        <v>1121</v>
      </c>
      <c r="E828" s="266">
        <v>6318</v>
      </c>
      <c r="F828" s="266">
        <v>163</v>
      </c>
      <c r="G828" s="266">
        <v>107</v>
      </c>
      <c r="H828" s="266">
        <v>2</v>
      </c>
      <c r="I828" s="266">
        <v>0</v>
      </c>
      <c r="J828" s="267">
        <v>11207</v>
      </c>
      <c r="K828" s="267">
        <v>166</v>
      </c>
      <c r="L828" s="267">
        <v>166</v>
      </c>
      <c r="M828" s="267">
        <v>56</v>
      </c>
      <c r="N828" s="267">
        <v>0</v>
      </c>
      <c r="O828" s="267">
        <v>9221</v>
      </c>
      <c r="P828" s="267">
        <v>181</v>
      </c>
      <c r="Q828" s="267">
        <v>181</v>
      </c>
      <c r="R828" s="267">
        <v>123</v>
      </c>
      <c r="S828" s="267">
        <v>0</v>
      </c>
      <c r="T828" s="268">
        <v>0.015</v>
      </c>
      <c r="U828" s="269">
        <v>290894</v>
      </c>
      <c r="V828" s="269">
        <v>4641</v>
      </c>
      <c r="W828" s="269">
        <v>4585</v>
      </c>
      <c r="X828" s="269">
        <v>15</v>
      </c>
      <c r="Y828" s="267">
        <v>4215</v>
      </c>
      <c r="Z828" s="270">
        <v>0.01590269995256</v>
      </c>
      <c r="AA828" s="270">
        <v>0.0257993035770814</v>
      </c>
      <c r="AB828" s="270">
        <v>0.0148121709645757</v>
      </c>
      <c r="AC828" s="271">
        <v>0.0196291074720746</v>
      </c>
      <c r="AD828" s="272">
        <v>0.0109871326125056</v>
      </c>
      <c r="AE828" s="273">
        <v>66675</v>
      </c>
      <c r="AF828" s="274">
        <v>1145</v>
      </c>
      <c r="AG828" s="274">
        <v>0</v>
      </c>
      <c r="AH828" s="274">
        <v>68967</v>
      </c>
      <c r="AI828" s="274">
        <v>1181</v>
      </c>
      <c r="AJ828" s="274">
        <v>5</v>
      </c>
      <c r="AK828" s="271">
        <v>0.0171728533933258</v>
      </c>
      <c r="AL828" s="271">
        <v>0.0170516333898821</v>
      </c>
      <c r="AM828" s="272">
        <v>0.000121220003443719</v>
      </c>
    </row>
    <row r="829" ht="17.25" spans="1:39">
      <c r="A829" s="282" t="s">
        <v>719</v>
      </c>
      <c r="B829" s="283" t="s">
        <v>3351</v>
      </c>
      <c r="C829" s="265" t="s">
        <v>1122</v>
      </c>
      <c r="D829" s="283" t="s">
        <v>1122</v>
      </c>
      <c r="E829" s="266">
        <v>3160</v>
      </c>
      <c r="F829" s="266">
        <v>43</v>
      </c>
      <c r="G829" s="266">
        <v>34</v>
      </c>
      <c r="H829" s="266">
        <v>4</v>
      </c>
      <c r="I829" s="266">
        <v>0</v>
      </c>
      <c r="J829" s="267">
        <v>4868</v>
      </c>
      <c r="K829" s="267">
        <v>43</v>
      </c>
      <c r="L829" s="267">
        <v>43</v>
      </c>
      <c r="M829" s="267">
        <v>14</v>
      </c>
      <c r="N829" s="267">
        <v>0</v>
      </c>
      <c r="O829" s="267">
        <v>4218</v>
      </c>
      <c r="P829" s="267">
        <v>43</v>
      </c>
      <c r="Q829" s="267">
        <v>43</v>
      </c>
      <c r="R829" s="267">
        <v>29</v>
      </c>
      <c r="S829" s="267">
        <v>0</v>
      </c>
      <c r="T829" s="268">
        <v>0.015</v>
      </c>
      <c r="U829" s="269">
        <v>131470</v>
      </c>
      <c r="V829" s="269">
        <v>1825</v>
      </c>
      <c r="W829" s="269">
        <v>1816</v>
      </c>
      <c r="X829" s="269">
        <v>1</v>
      </c>
      <c r="Y829" s="267">
        <v>1724</v>
      </c>
      <c r="Z829" s="270">
        <v>0.0138738875789153</v>
      </c>
      <c r="AA829" s="270">
        <v>0.0136075949367089</v>
      </c>
      <c r="AB829" s="270">
        <v>0.00883319638455218</v>
      </c>
      <c r="AC829" s="271">
        <v>0.010194404931247</v>
      </c>
      <c r="AD829" s="272">
        <v>0.00477439855215668</v>
      </c>
      <c r="AE829" s="273">
        <v>30980</v>
      </c>
      <c r="AF829" s="274">
        <v>458</v>
      </c>
      <c r="AG829" s="274">
        <v>0</v>
      </c>
      <c r="AH829" s="274">
        <v>31027</v>
      </c>
      <c r="AI829" s="274">
        <v>454</v>
      </c>
      <c r="AJ829" s="274">
        <v>1</v>
      </c>
      <c r="AK829" s="271">
        <v>0.0147837314396385</v>
      </c>
      <c r="AL829" s="271">
        <v>0.0146001869339607</v>
      </c>
      <c r="AM829" s="272">
        <v>0.000183544505677733</v>
      </c>
    </row>
    <row r="830" ht="17.25" spans="1:39">
      <c r="A830" s="282" t="s">
        <v>719</v>
      </c>
      <c r="B830" s="283" t="s">
        <v>3351</v>
      </c>
      <c r="C830" s="265" t="s">
        <v>1123</v>
      </c>
      <c r="D830" s="283" t="s">
        <v>1123</v>
      </c>
      <c r="E830" s="266">
        <v>3814</v>
      </c>
      <c r="F830" s="266">
        <v>64</v>
      </c>
      <c r="G830" s="266">
        <v>46</v>
      </c>
      <c r="H830" s="266">
        <v>7</v>
      </c>
      <c r="I830" s="266">
        <v>0</v>
      </c>
      <c r="J830" s="267">
        <v>6128</v>
      </c>
      <c r="K830" s="267">
        <v>103</v>
      </c>
      <c r="L830" s="267">
        <v>102</v>
      </c>
      <c r="M830" s="267">
        <v>22</v>
      </c>
      <c r="N830" s="267">
        <v>0</v>
      </c>
      <c r="O830" s="267">
        <v>5387</v>
      </c>
      <c r="P830" s="267">
        <v>82</v>
      </c>
      <c r="Q830" s="267">
        <v>82</v>
      </c>
      <c r="R830" s="267">
        <v>48</v>
      </c>
      <c r="S830" s="267">
        <v>0</v>
      </c>
      <c r="T830" s="268">
        <v>0.015</v>
      </c>
      <c r="U830" s="269">
        <v>167339</v>
      </c>
      <c r="V830" s="269">
        <v>2477</v>
      </c>
      <c r="W830" s="269">
        <v>2458</v>
      </c>
      <c r="X830" s="269">
        <v>2</v>
      </c>
      <c r="Y830" s="267">
        <v>2254</v>
      </c>
      <c r="Z830" s="270">
        <v>0.0147903357854415</v>
      </c>
      <c r="AA830" s="270">
        <v>0.0167802831672784</v>
      </c>
      <c r="AB830" s="270">
        <v>0.0168080939947781</v>
      </c>
      <c r="AC830" s="271">
        <v>0.0152218303322814</v>
      </c>
      <c r="AD830" s="272">
        <v>-2.78108274996205e-5</v>
      </c>
      <c r="AE830" s="273">
        <v>38654</v>
      </c>
      <c r="AF830" s="274">
        <v>585</v>
      </c>
      <c r="AG830" s="274">
        <v>0</v>
      </c>
      <c r="AH830" s="274">
        <v>40001</v>
      </c>
      <c r="AI830" s="274">
        <v>626</v>
      </c>
      <c r="AJ830" s="274">
        <v>0</v>
      </c>
      <c r="AK830" s="271">
        <v>0.0151342681223159</v>
      </c>
      <c r="AL830" s="271">
        <v>0.015649608759781</v>
      </c>
      <c r="AM830" s="272">
        <v>-0.000515340637465073</v>
      </c>
    </row>
    <row r="831" ht="17.25" spans="1:39">
      <c r="A831" s="282" t="s">
        <v>719</v>
      </c>
      <c r="B831" s="283" t="s">
        <v>3353</v>
      </c>
      <c r="C831" s="265" t="s">
        <v>1124</v>
      </c>
      <c r="D831" s="283" t="s">
        <v>1125</v>
      </c>
      <c r="E831" s="266">
        <v>4521</v>
      </c>
      <c r="F831" s="266">
        <v>167</v>
      </c>
      <c r="G831" s="266">
        <v>109</v>
      </c>
      <c r="H831" s="266">
        <v>18</v>
      </c>
      <c r="I831" s="266">
        <v>0</v>
      </c>
      <c r="J831" s="267">
        <v>7254</v>
      </c>
      <c r="K831" s="267">
        <v>99</v>
      </c>
      <c r="L831" s="267">
        <v>99</v>
      </c>
      <c r="M831" s="267">
        <v>38</v>
      </c>
      <c r="N831" s="267">
        <v>0</v>
      </c>
      <c r="O831" s="267">
        <v>6366</v>
      </c>
      <c r="P831" s="267">
        <v>99</v>
      </c>
      <c r="Q831" s="267">
        <v>99</v>
      </c>
      <c r="R831" s="267">
        <v>80</v>
      </c>
      <c r="S831" s="267">
        <v>0</v>
      </c>
      <c r="T831" s="268">
        <v>0.015</v>
      </c>
      <c r="U831" s="269">
        <v>202667</v>
      </c>
      <c r="V831" s="269">
        <v>3367</v>
      </c>
      <c r="W831" s="269">
        <v>3309</v>
      </c>
      <c r="X831" s="269">
        <v>4</v>
      </c>
      <c r="Y831" s="267">
        <v>3080</v>
      </c>
      <c r="Z831" s="270">
        <v>0.0165937227076929</v>
      </c>
      <c r="AA831" s="270">
        <v>0.0369387303693873</v>
      </c>
      <c r="AB831" s="270">
        <v>0.0136476426799007</v>
      </c>
      <c r="AC831" s="271">
        <v>0.0155513666352498</v>
      </c>
      <c r="AD831" s="272">
        <v>0.0232910876894866</v>
      </c>
      <c r="AE831" s="273">
        <v>46041</v>
      </c>
      <c r="AF831" s="274">
        <v>841</v>
      </c>
      <c r="AG831" s="274">
        <v>1</v>
      </c>
      <c r="AH831" s="274">
        <v>48440</v>
      </c>
      <c r="AI831" s="274">
        <v>865</v>
      </c>
      <c r="AJ831" s="274">
        <v>1</v>
      </c>
      <c r="AK831" s="271">
        <v>0.0182446080667231</v>
      </c>
      <c r="AL831" s="271">
        <v>0.0178364987613543</v>
      </c>
      <c r="AM831" s="272">
        <v>0.000408109305368883</v>
      </c>
    </row>
    <row r="832" ht="17.25" spans="1:39">
      <c r="A832" s="282" t="s">
        <v>719</v>
      </c>
      <c r="B832" s="283" t="s">
        <v>3353</v>
      </c>
      <c r="C832" s="265" t="s">
        <v>1126</v>
      </c>
      <c r="D832" s="283" t="s">
        <v>1127</v>
      </c>
      <c r="E832" s="266">
        <v>3606</v>
      </c>
      <c r="F832" s="266">
        <v>86</v>
      </c>
      <c r="G832" s="266">
        <v>71</v>
      </c>
      <c r="H832" s="266">
        <v>31</v>
      </c>
      <c r="I832" s="266">
        <v>0</v>
      </c>
      <c r="J832" s="267">
        <v>5702</v>
      </c>
      <c r="K832" s="267">
        <v>59</v>
      </c>
      <c r="L832" s="267">
        <v>59</v>
      </c>
      <c r="M832" s="267">
        <v>19</v>
      </c>
      <c r="N832" s="267">
        <v>0</v>
      </c>
      <c r="O832" s="267">
        <v>4954</v>
      </c>
      <c r="P832" s="267">
        <v>76</v>
      </c>
      <c r="Q832" s="267">
        <v>76</v>
      </c>
      <c r="R832" s="267">
        <v>51</v>
      </c>
      <c r="S832" s="267">
        <v>0</v>
      </c>
      <c r="T832" s="268">
        <v>0.015</v>
      </c>
      <c r="U832" s="269">
        <v>158173</v>
      </c>
      <c r="V832" s="269">
        <v>2292</v>
      </c>
      <c r="W832" s="269">
        <v>2274</v>
      </c>
      <c r="X832" s="269">
        <v>2</v>
      </c>
      <c r="Y832" s="267">
        <v>2143</v>
      </c>
      <c r="Z832" s="270">
        <v>0.0144778185910364</v>
      </c>
      <c r="AA832" s="270">
        <v>0.0238491403216861</v>
      </c>
      <c r="AB832" s="270">
        <v>0.0103472465801473</v>
      </c>
      <c r="AC832" s="271">
        <v>0.0153411384739604</v>
      </c>
      <c r="AD832" s="272">
        <v>0.0135018937415388</v>
      </c>
      <c r="AE832" s="273">
        <v>35218</v>
      </c>
      <c r="AF832" s="274">
        <v>575</v>
      </c>
      <c r="AG832" s="274">
        <v>0</v>
      </c>
      <c r="AH832" s="274">
        <v>37829</v>
      </c>
      <c r="AI832" s="274">
        <v>552</v>
      </c>
      <c r="AJ832" s="274">
        <v>0</v>
      </c>
      <c r="AK832" s="271">
        <v>0.0163268783008689</v>
      </c>
      <c r="AL832" s="271">
        <v>0.0145919796981152</v>
      </c>
      <c r="AM832" s="272">
        <v>0.00173489860275367</v>
      </c>
    </row>
    <row r="833" ht="17.25" spans="1:39">
      <c r="A833" s="282" t="s">
        <v>719</v>
      </c>
      <c r="B833" s="283" t="s">
        <v>3353</v>
      </c>
      <c r="C833" s="265" t="s">
        <v>1128</v>
      </c>
      <c r="D833" s="283" t="s">
        <v>1128</v>
      </c>
      <c r="E833" s="266">
        <v>1899</v>
      </c>
      <c r="F833" s="266">
        <v>70</v>
      </c>
      <c r="G833" s="266">
        <v>43</v>
      </c>
      <c r="H833" s="266">
        <v>0</v>
      </c>
      <c r="I833" s="266">
        <v>0</v>
      </c>
      <c r="J833" s="267">
        <v>3658</v>
      </c>
      <c r="K833" s="267">
        <v>53</v>
      </c>
      <c r="L833" s="267">
        <v>53</v>
      </c>
      <c r="M833" s="267">
        <v>4</v>
      </c>
      <c r="N833" s="267">
        <v>0</v>
      </c>
      <c r="O833" s="267">
        <v>3027</v>
      </c>
      <c r="P833" s="267">
        <v>96</v>
      </c>
      <c r="Q833" s="267">
        <v>96</v>
      </c>
      <c r="R833" s="267">
        <v>45</v>
      </c>
      <c r="S833" s="267">
        <v>0</v>
      </c>
      <c r="T833" s="268">
        <v>0.015</v>
      </c>
      <c r="U833" s="269">
        <v>103881</v>
      </c>
      <c r="V833" s="269">
        <v>2140</v>
      </c>
      <c r="W833" s="269">
        <v>2111</v>
      </c>
      <c r="X833" s="269">
        <v>3</v>
      </c>
      <c r="Y833" s="267">
        <v>1931</v>
      </c>
      <c r="Z833" s="270">
        <v>0.0205716155986176</v>
      </c>
      <c r="AA833" s="270">
        <v>0.0368615060558189</v>
      </c>
      <c r="AB833" s="270">
        <v>0.0144887916894478</v>
      </c>
      <c r="AC833" s="271">
        <v>0.0317145688800793</v>
      </c>
      <c r="AD833" s="272">
        <v>0.0223727143663711</v>
      </c>
      <c r="AE833" s="273">
        <v>22405</v>
      </c>
      <c r="AF833" s="274">
        <v>541</v>
      </c>
      <c r="AG833" s="274">
        <v>0</v>
      </c>
      <c r="AH833" s="274">
        <v>24600</v>
      </c>
      <c r="AI833" s="274">
        <v>462</v>
      </c>
      <c r="AJ833" s="274">
        <v>2</v>
      </c>
      <c r="AK833" s="271">
        <v>0.0241463958937737</v>
      </c>
      <c r="AL833" s="271">
        <v>0.0186991869918699</v>
      </c>
      <c r="AM833" s="272">
        <v>0.00544720890190379</v>
      </c>
    </row>
    <row r="834" ht="17.25" spans="1:39">
      <c r="A834" s="282" t="s">
        <v>719</v>
      </c>
      <c r="B834" s="283" t="s">
        <v>3351</v>
      </c>
      <c r="C834" s="265" t="s">
        <v>1129</v>
      </c>
      <c r="D834" s="283" t="s">
        <v>1130</v>
      </c>
      <c r="E834" s="266">
        <v>5903</v>
      </c>
      <c r="F834" s="266">
        <v>121</v>
      </c>
      <c r="G834" s="266">
        <v>92</v>
      </c>
      <c r="H834" s="266">
        <v>4</v>
      </c>
      <c r="I834" s="266">
        <v>0</v>
      </c>
      <c r="J834" s="267">
        <v>8677</v>
      </c>
      <c r="K834" s="267">
        <v>79</v>
      </c>
      <c r="L834" s="267">
        <v>79</v>
      </c>
      <c r="M834" s="267">
        <v>21</v>
      </c>
      <c r="N834" s="267">
        <v>0</v>
      </c>
      <c r="O834" s="267">
        <v>7960</v>
      </c>
      <c r="P834" s="267">
        <v>107</v>
      </c>
      <c r="Q834" s="267">
        <v>107</v>
      </c>
      <c r="R834" s="267">
        <v>67</v>
      </c>
      <c r="S834" s="267">
        <v>1</v>
      </c>
      <c r="T834" s="268">
        <v>0.015</v>
      </c>
      <c r="U834" s="269">
        <v>246714</v>
      </c>
      <c r="V834" s="269">
        <v>3526</v>
      </c>
      <c r="W834" s="269">
        <v>3497</v>
      </c>
      <c r="X834" s="269">
        <v>3</v>
      </c>
      <c r="Y834" s="267">
        <v>3259</v>
      </c>
      <c r="Z834" s="270">
        <v>0.0142796922752661</v>
      </c>
      <c r="AA834" s="270">
        <v>0.0204980518380484</v>
      </c>
      <c r="AB834" s="270">
        <v>0.00910452921516653</v>
      </c>
      <c r="AC834" s="271">
        <v>0.0133165829145729</v>
      </c>
      <c r="AD834" s="272">
        <v>0.0113935226228819</v>
      </c>
      <c r="AE834" s="273">
        <v>57024</v>
      </c>
      <c r="AF834" s="274">
        <v>836</v>
      </c>
      <c r="AG834" s="274">
        <v>1</v>
      </c>
      <c r="AH834" s="274">
        <v>58352</v>
      </c>
      <c r="AI834" s="274">
        <v>783</v>
      </c>
      <c r="AJ834" s="274">
        <v>1</v>
      </c>
      <c r="AK834" s="271">
        <v>0.0146429573512907</v>
      </c>
      <c r="AL834" s="271">
        <v>0.0134014258294489</v>
      </c>
      <c r="AM834" s="272">
        <v>0.00124153152184182</v>
      </c>
    </row>
    <row r="835" ht="17.25" spans="1:39">
      <c r="A835" s="282" t="s">
        <v>719</v>
      </c>
      <c r="B835" s="283" t="s">
        <v>3353</v>
      </c>
      <c r="C835" s="265" t="s">
        <v>1131</v>
      </c>
      <c r="D835" s="283" t="s">
        <v>1132</v>
      </c>
      <c r="E835" s="266">
        <v>6449</v>
      </c>
      <c r="F835" s="266">
        <v>154</v>
      </c>
      <c r="G835" s="266">
        <v>92</v>
      </c>
      <c r="H835" s="266">
        <v>7</v>
      </c>
      <c r="I835" s="266">
        <v>0</v>
      </c>
      <c r="J835" s="267">
        <v>9244</v>
      </c>
      <c r="K835" s="267">
        <v>179</v>
      </c>
      <c r="L835" s="267">
        <v>179</v>
      </c>
      <c r="M835" s="267">
        <v>22</v>
      </c>
      <c r="N835" s="267">
        <v>0</v>
      </c>
      <c r="O835" s="267">
        <v>7748</v>
      </c>
      <c r="P835" s="267">
        <v>70</v>
      </c>
      <c r="Q835" s="267">
        <v>70</v>
      </c>
      <c r="R835" s="267">
        <v>53</v>
      </c>
      <c r="S835" s="267">
        <v>0</v>
      </c>
      <c r="T835" s="268">
        <v>0.015</v>
      </c>
      <c r="U835" s="269">
        <v>243878</v>
      </c>
      <c r="V835" s="269">
        <v>4677</v>
      </c>
      <c r="W835" s="269">
        <v>4615</v>
      </c>
      <c r="X835" s="269">
        <v>21</v>
      </c>
      <c r="Y835" s="267">
        <v>4219</v>
      </c>
      <c r="Z835" s="270">
        <v>0.0190915129695996</v>
      </c>
      <c r="AA835" s="270">
        <v>0.0238796712668631</v>
      </c>
      <c r="AB835" s="270">
        <v>0.0193639117265253</v>
      </c>
      <c r="AC835" s="271">
        <v>0.00903458957150232</v>
      </c>
      <c r="AD835" s="272">
        <v>0.00451575954033777</v>
      </c>
      <c r="AE835" s="273">
        <v>56338</v>
      </c>
      <c r="AF835" s="274">
        <v>1088</v>
      </c>
      <c r="AG835" s="274">
        <v>1</v>
      </c>
      <c r="AH835" s="274">
        <v>58969</v>
      </c>
      <c r="AI835" s="274">
        <v>1388</v>
      </c>
      <c r="AJ835" s="274">
        <v>12</v>
      </c>
      <c r="AK835" s="271">
        <v>0.0192942596471298</v>
      </c>
      <c r="AL835" s="271">
        <v>0.0233342942902203</v>
      </c>
      <c r="AM835" s="272">
        <v>-0.00404003464309046</v>
      </c>
    </row>
    <row r="836" ht="17.25" spans="1:39">
      <c r="A836" s="282" t="s">
        <v>719</v>
      </c>
      <c r="B836" s="283" t="s">
        <v>3349</v>
      </c>
      <c r="C836" s="265" t="s">
        <v>1133</v>
      </c>
      <c r="D836" s="283" t="s">
        <v>1133</v>
      </c>
      <c r="E836" s="266">
        <v>2949</v>
      </c>
      <c r="F836" s="266">
        <v>60</v>
      </c>
      <c r="G836" s="266">
        <v>52</v>
      </c>
      <c r="H836" s="266">
        <v>0</v>
      </c>
      <c r="I836" s="266">
        <v>0</v>
      </c>
      <c r="J836" s="267">
        <v>4349</v>
      </c>
      <c r="K836" s="267">
        <v>44</v>
      </c>
      <c r="L836" s="267">
        <v>44</v>
      </c>
      <c r="M836" s="267">
        <v>19</v>
      </c>
      <c r="N836" s="267">
        <v>0</v>
      </c>
      <c r="O836" s="267">
        <v>3681</v>
      </c>
      <c r="P836" s="267">
        <v>85</v>
      </c>
      <c r="Q836" s="267">
        <v>85</v>
      </c>
      <c r="R836" s="267">
        <v>50</v>
      </c>
      <c r="S836" s="267">
        <v>0</v>
      </c>
      <c r="T836" s="268">
        <v>0.015</v>
      </c>
      <c r="U836" s="269">
        <v>119484</v>
      </c>
      <c r="V836" s="269">
        <v>1610</v>
      </c>
      <c r="W836" s="269">
        <v>1602</v>
      </c>
      <c r="X836" s="269">
        <v>0</v>
      </c>
      <c r="Y836" s="267">
        <v>1461</v>
      </c>
      <c r="Z836" s="270">
        <v>0.0134746074788256</v>
      </c>
      <c r="AA836" s="270">
        <v>0.0203458799593082</v>
      </c>
      <c r="AB836" s="270">
        <v>0.0101172683375489</v>
      </c>
      <c r="AC836" s="271">
        <v>0.0230915512089106</v>
      </c>
      <c r="AD836" s="272">
        <v>0.0102286116217594</v>
      </c>
      <c r="AE836" s="273">
        <v>27288</v>
      </c>
      <c r="AF836" s="274">
        <v>410</v>
      </c>
      <c r="AG836" s="274">
        <v>0</v>
      </c>
      <c r="AH836" s="274">
        <v>29577</v>
      </c>
      <c r="AI836" s="274">
        <v>382</v>
      </c>
      <c r="AJ836" s="274">
        <v>0</v>
      </c>
      <c r="AK836" s="271">
        <v>0.0150249193784814</v>
      </c>
      <c r="AL836" s="271">
        <v>0.0129154410521689</v>
      </c>
      <c r="AM836" s="272">
        <v>0.00210947832631247</v>
      </c>
    </row>
    <row r="837" ht="17.25" spans="1:39">
      <c r="A837" s="282" t="s">
        <v>719</v>
      </c>
      <c r="B837" s="283" t="s">
        <v>3349</v>
      </c>
      <c r="C837" s="265" t="s">
        <v>1134</v>
      </c>
      <c r="D837" s="283" t="s">
        <v>1134</v>
      </c>
      <c r="E837" s="266">
        <v>6022</v>
      </c>
      <c r="F837" s="266">
        <v>179</v>
      </c>
      <c r="G837" s="266">
        <v>123</v>
      </c>
      <c r="H837" s="266">
        <v>5</v>
      </c>
      <c r="I837" s="266">
        <v>0</v>
      </c>
      <c r="J837" s="267">
        <v>8062</v>
      </c>
      <c r="K837" s="267">
        <v>172</v>
      </c>
      <c r="L837" s="267">
        <v>172</v>
      </c>
      <c r="M837" s="267">
        <v>34</v>
      </c>
      <c r="N837" s="267">
        <v>0</v>
      </c>
      <c r="O837" s="267">
        <v>7032</v>
      </c>
      <c r="P837" s="267">
        <v>168</v>
      </c>
      <c r="Q837" s="267">
        <v>168</v>
      </c>
      <c r="R837" s="267">
        <v>95</v>
      </c>
      <c r="S837" s="267">
        <v>0</v>
      </c>
      <c r="T837" s="268">
        <v>0.015</v>
      </c>
      <c r="U837" s="269">
        <v>237985</v>
      </c>
      <c r="V837" s="269">
        <v>4896</v>
      </c>
      <c r="W837" s="269">
        <v>4840</v>
      </c>
      <c r="X837" s="269">
        <v>2</v>
      </c>
      <c r="Y837" s="267">
        <v>4423</v>
      </c>
      <c r="Z837" s="270">
        <v>0.020564321280753</v>
      </c>
      <c r="AA837" s="270">
        <v>0.029724344071737</v>
      </c>
      <c r="AB837" s="270">
        <v>0.0213346564128008</v>
      </c>
      <c r="AC837" s="271">
        <v>0.0238907849829352</v>
      </c>
      <c r="AD837" s="272">
        <v>0.00838968765893617</v>
      </c>
      <c r="AE837" s="273">
        <v>53424</v>
      </c>
      <c r="AF837" s="274">
        <v>1180</v>
      </c>
      <c r="AG837" s="274">
        <v>0</v>
      </c>
      <c r="AH837" s="274">
        <v>59076</v>
      </c>
      <c r="AI837" s="274">
        <v>1243</v>
      </c>
      <c r="AJ837" s="274">
        <v>2</v>
      </c>
      <c r="AK837" s="271">
        <v>0.0220874513327344</v>
      </c>
      <c r="AL837" s="271">
        <v>0.0210068386485205</v>
      </c>
      <c r="AM837" s="272">
        <v>0.0010806126842138</v>
      </c>
    </row>
    <row r="838" ht="17.25" spans="1:39">
      <c r="A838" s="282" t="s">
        <v>719</v>
      </c>
      <c r="B838" s="283" t="s">
        <v>3349</v>
      </c>
      <c r="C838" s="265" t="s">
        <v>1135</v>
      </c>
      <c r="D838" s="283" t="s">
        <v>1135</v>
      </c>
      <c r="E838" s="266">
        <v>7259</v>
      </c>
      <c r="F838" s="266">
        <v>209</v>
      </c>
      <c r="G838" s="266">
        <v>152</v>
      </c>
      <c r="H838" s="266">
        <v>2</v>
      </c>
      <c r="I838" s="266">
        <v>0</v>
      </c>
      <c r="J838" s="267">
        <v>8704</v>
      </c>
      <c r="K838" s="267">
        <v>161</v>
      </c>
      <c r="L838" s="267">
        <v>161</v>
      </c>
      <c r="M838" s="267">
        <v>28</v>
      </c>
      <c r="N838" s="267">
        <v>0</v>
      </c>
      <c r="O838" s="267">
        <v>7227</v>
      </c>
      <c r="P838" s="267">
        <v>199</v>
      </c>
      <c r="Q838" s="267">
        <v>199</v>
      </c>
      <c r="R838" s="267">
        <v>92</v>
      </c>
      <c r="S838" s="267">
        <v>0</v>
      </c>
      <c r="T838" s="268">
        <v>0.015</v>
      </c>
      <c r="U838" s="269">
        <v>232152</v>
      </c>
      <c r="V838" s="269">
        <v>5702</v>
      </c>
      <c r="W838" s="269">
        <v>5645</v>
      </c>
      <c r="X838" s="269">
        <v>5</v>
      </c>
      <c r="Y838" s="267">
        <v>5171</v>
      </c>
      <c r="Z838" s="270">
        <v>0.0245399565801716</v>
      </c>
      <c r="AA838" s="270">
        <v>0.0287918446066951</v>
      </c>
      <c r="AB838" s="270">
        <v>0.0184972426470588</v>
      </c>
      <c r="AC838" s="271">
        <v>0.0275356302753563</v>
      </c>
      <c r="AD838" s="272">
        <v>0.0102946019596363</v>
      </c>
      <c r="AE838" s="273">
        <v>54255</v>
      </c>
      <c r="AF838" s="274">
        <v>1431</v>
      </c>
      <c r="AG838" s="274">
        <v>0</v>
      </c>
      <c r="AH838" s="274">
        <v>55748</v>
      </c>
      <c r="AI838" s="274">
        <v>1463</v>
      </c>
      <c r="AJ838" s="274">
        <v>0</v>
      </c>
      <c r="AK838" s="271">
        <v>0.0263754492673486</v>
      </c>
      <c r="AL838" s="271">
        <v>0.0262430939226519</v>
      </c>
      <c r="AM838" s="272">
        <v>0.000132355344696699</v>
      </c>
    </row>
    <row r="839" ht="17.25" spans="1:39">
      <c r="A839" s="282" t="s">
        <v>719</v>
      </c>
      <c r="B839" s="283" t="s">
        <v>3349</v>
      </c>
      <c r="C839" s="265" t="s">
        <v>1136</v>
      </c>
      <c r="D839" s="283" t="s">
        <v>1136</v>
      </c>
      <c r="E839" s="266">
        <v>5268</v>
      </c>
      <c r="F839" s="266">
        <v>172</v>
      </c>
      <c r="G839" s="266">
        <v>122</v>
      </c>
      <c r="H839" s="266">
        <v>3</v>
      </c>
      <c r="I839" s="266">
        <v>0</v>
      </c>
      <c r="J839" s="267">
        <v>6552</v>
      </c>
      <c r="K839" s="267">
        <v>197</v>
      </c>
      <c r="L839" s="267">
        <v>197</v>
      </c>
      <c r="M839" s="267">
        <v>52</v>
      </c>
      <c r="N839" s="267">
        <v>0</v>
      </c>
      <c r="O839" s="267">
        <v>5587</v>
      </c>
      <c r="P839" s="267">
        <v>159</v>
      </c>
      <c r="Q839" s="267">
        <v>159</v>
      </c>
      <c r="R839" s="267">
        <v>97</v>
      </c>
      <c r="S839" s="267">
        <v>0</v>
      </c>
      <c r="T839" s="268">
        <v>0.015</v>
      </c>
      <c r="U839" s="269">
        <v>179017</v>
      </c>
      <c r="V839" s="269">
        <v>5137</v>
      </c>
      <c r="W839" s="269">
        <v>5086</v>
      </c>
      <c r="X839" s="269">
        <v>2</v>
      </c>
      <c r="Y839" s="267">
        <v>4698</v>
      </c>
      <c r="Z839" s="270">
        <v>0.028684426618701</v>
      </c>
      <c r="AA839" s="270">
        <v>0.0326499620349279</v>
      </c>
      <c r="AB839" s="270">
        <v>0.0300671550671551</v>
      </c>
      <c r="AC839" s="271">
        <v>0.0284589224986576</v>
      </c>
      <c r="AD839" s="272">
        <v>0.0025828069677728</v>
      </c>
      <c r="AE839" s="273">
        <v>42157</v>
      </c>
      <c r="AF839" s="274">
        <v>1240</v>
      </c>
      <c r="AG839" s="274">
        <v>1</v>
      </c>
      <c r="AH839" s="274">
        <v>42815</v>
      </c>
      <c r="AI839" s="274">
        <v>1274</v>
      </c>
      <c r="AJ839" s="274">
        <v>0</v>
      </c>
      <c r="AK839" s="271">
        <v>0.0293901368693218</v>
      </c>
      <c r="AL839" s="271">
        <v>0.0297559266612169</v>
      </c>
      <c r="AM839" s="272">
        <v>-0.000365789791895044</v>
      </c>
    </row>
    <row r="840" ht="17.25" spans="1:39">
      <c r="A840" s="282" t="s">
        <v>719</v>
      </c>
      <c r="B840" s="283" t="s">
        <v>3349</v>
      </c>
      <c r="C840" s="265" t="s">
        <v>1137</v>
      </c>
      <c r="D840" s="283" t="s">
        <v>1137</v>
      </c>
      <c r="E840" s="266">
        <v>6244</v>
      </c>
      <c r="F840" s="266">
        <v>119</v>
      </c>
      <c r="G840" s="266">
        <v>87</v>
      </c>
      <c r="H840" s="266">
        <v>0</v>
      </c>
      <c r="I840" s="266">
        <v>0</v>
      </c>
      <c r="J840" s="267">
        <v>8909</v>
      </c>
      <c r="K840" s="267">
        <v>111</v>
      </c>
      <c r="L840" s="267">
        <v>111</v>
      </c>
      <c r="M840" s="267">
        <v>5</v>
      </c>
      <c r="N840" s="267">
        <v>0</v>
      </c>
      <c r="O840" s="267">
        <v>7476</v>
      </c>
      <c r="P840" s="267">
        <v>125</v>
      </c>
      <c r="Q840" s="267">
        <v>124</v>
      </c>
      <c r="R840" s="267">
        <v>46</v>
      </c>
      <c r="S840" s="267">
        <v>0</v>
      </c>
      <c r="T840" s="268">
        <v>0.015</v>
      </c>
      <c r="U840" s="269">
        <v>236924</v>
      </c>
      <c r="V840" s="269">
        <v>3294</v>
      </c>
      <c r="W840" s="269">
        <v>3261</v>
      </c>
      <c r="X840" s="269">
        <v>1</v>
      </c>
      <c r="Y840" s="267">
        <v>2946</v>
      </c>
      <c r="Z840" s="270">
        <v>0.0138989718221877</v>
      </c>
      <c r="AA840" s="270">
        <v>0.0190582959641256</v>
      </c>
      <c r="AB840" s="270">
        <v>0.012459310809294</v>
      </c>
      <c r="AC840" s="271">
        <v>0.0167201712145532</v>
      </c>
      <c r="AD840" s="272">
        <v>0.00659898515483159</v>
      </c>
      <c r="AE840" s="273">
        <v>55009</v>
      </c>
      <c r="AF840" s="274">
        <v>800</v>
      </c>
      <c r="AG840" s="274">
        <v>0</v>
      </c>
      <c r="AH840" s="274">
        <v>58957</v>
      </c>
      <c r="AI840" s="274">
        <v>862</v>
      </c>
      <c r="AJ840" s="274">
        <v>1</v>
      </c>
      <c r="AK840" s="271">
        <v>0.0145430747695832</v>
      </c>
      <c r="AL840" s="271">
        <v>0.014603863832963</v>
      </c>
      <c r="AM840" s="272">
        <v>-6.07890633798486e-5</v>
      </c>
    </row>
    <row r="841" ht="17.25" spans="1:39">
      <c r="A841" s="282" t="s">
        <v>719</v>
      </c>
      <c r="B841" s="283" t="s">
        <v>3349</v>
      </c>
      <c r="C841" s="265" t="s">
        <v>1138</v>
      </c>
      <c r="D841" s="283" t="s">
        <v>1138</v>
      </c>
      <c r="E841" s="266">
        <v>2568</v>
      </c>
      <c r="F841" s="266">
        <v>41</v>
      </c>
      <c r="G841" s="266">
        <v>32</v>
      </c>
      <c r="H841" s="266">
        <v>0</v>
      </c>
      <c r="I841" s="266">
        <v>0</v>
      </c>
      <c r="J841" s="267">
        <v>3762</v>
      </c>
      <c r="K841" s="267">
        <v>52</v>
      </c>
      <c r="L841" s="267">
        <v>52</v>
      </c>
      <c r="M841" s="267">
        <v>8</v>
      </c>
      <c r="N841" s="267">
        <v>0</v>
      </c>
      <c r="O841" s="267">
        <v>3172</v>
      </c>
      <c r="P841" s="267">
        <v>35</v>
      </c>
      <c r="Q841" s="267">
        <v>35</v>
      </c>
      <c r="R841" s="267">
        <v>23</v>
      </c>
      <c r="S841" s="267">
        <v>0</v>
      </c>
      <c r="T841" s="268">
        <v>0.015</v>
      </c>
      <c r="U841" s="269">
        <v>100890</v>
      </c>
      <c r="V841" s="269">
        <v>1182</v>
      </c>
      <c r="W841" s="269">
        <v>1172</v>
      </c>
      <c r="X841" s="269">
        <v>0</v>
      </c>
      <c r="Y841" s="267">
        <v>1067</v>
      </c>
      <c r="Z841" s="270">
        <v>0.0117157300029735</v>
      </c>
      <c r="AA841" s="270">
        <v>0.0159657320872274</v>
      </c>
      <c r="AB841" s="270">
        <v>0.0138224348750665</v>
      </c>
      <c r="AC841" s="271">
        <v>0.0110340479192938</v>
      </c>
      <c r="AD841" s="272">
        <v>0.00214329721216096</v>
      </c>
      <c r="AE841" s="273">
        <v>23541</v>
      </c>
      <c r="AF841" s="274">
        <v>315</v>
      </c>
      <c r="AG841" s="274">
        <v>0</v>
      </c>
      <c r="AH841" s="274">
        <v>24276</v>
      </c>
      <c r="AI841" s="274">
        <v>319</v>
      </c>
      <c r="AJ841" s="274">
        <v>0</v>
      </c>
      <c r="AK841" s="271">
        <v>0.0133809099018733</v>
      </c>
      <c r="AL841" s="271">
        <v>0.0131405503377822</v>
      </c>
      <c r="AM841" s="272">
        <v>0.000240359564091156</v>
      </c>
    </row>
    <row r="842" ht="17.25" spans="1:39">
      <c r="A842" s="282" t="s">
        <v>719</v>
      </c>
      <c r="B842" s="283" t="s">
        <v>3349</v>
      </c>
      <c r="C842" s="265" t="s">
        <v>1139</v>
      </c>
      <c r="D842" s="283" t="s">
        <v>1139</v>
      </c>
      <c r="E842" s="266">
        <v>7169</v>
      </c>
      <c r="F842" s="266">
        <v>259</v>
      </c>
      <c r="G842" s="266">
        <v>185</v>
      </c>
      <c r="H842" s="266">
        <v>1</v>
      </c>
      <c r="I842" s="266">
        <v>0</v>
      </c>
      <c r="J842" s="267">
        <v>10323</v>
      </c>
      <c r="K842" s="267">
        <v>227</v>
      </c>
      <c r="L842" s="267">
        <v>226</v>
      </c>
      <c r="M842" s="267">
        <v>38</v>
      </c>
      <c r="N842" s="267">
        <v>0</v>
      </c>
      <c r="O842" s="267">
        <v>8334</v>
      </c>
      <c r="P842" s="267">
        <v>261</v>
      </c>
      <c r="Q842" s="267">
        <v>261</v>
      </c>
      <c r="R842" s="267">
        <v>116</v>
      </c>
      <c r="S842" s="267">
        <v>0</v>
      </c>
      <c r="T842" s="268">
        <v>0.015</v>
      </c>
      <c r="U842" s="269">
        <v>276267</v>
      </c>
      <c r="V842" s="269">
        <v>7186</v>
      </c>
      <c r="W842" s="269">
        <v>7111</v>
      </c>
      <c r="X842" s="269">
        <v>10</v>
      </c>
      <c r="Y842" s="267">
        <v>6466</v>
      </c>
      <c r="Z842" s="270">
        <v>0.0259748721345655</v>
      </c>
      <c r="AA842" s="270">
        <v>0.0361277723531873</v>
      </c>
      <c r="AB842" s="270">
        <v>0.021989731667151</v>
      </c>
      <c r="AC842" s="271">
        <v>0.031317494600432</v>
      </c>
      <c r="AD842" s="272">
        <v>0.0141380406860363</v>
      </c>
      <c r="AE842" s="273">
        <v>64406</v>
      </c>
      <c r="AF842" s="274">
        <v>1795</v>
      </c>
      <c r="AG842" s="274">
        <v>0</v>
      </c>
      <c r="AH842" s="274">
        <v>68890</v>
      </c>
      <c r="AI842" s="274">
        <v>1821</v>
      </c>
      <c r="AJ842" s="274">
        <v>3</v>
      </c>
      <c r="AK842" s="271">
        <v>0.0278700742166879</v>
      </c>
      <c r="AL842" s="271">
        <v>0.0263898969371462</v>
      </c>
      <c r="AM842" s="272">
        <v>0.00148017727954171</v>
      </c>
    </row>
    <row r="843" ht="17.25" spans="1:39">
      <c r="A843" s="282" t="s">
        <v>719</v>
      </c>
      <c r="B843" s="283" t="s">
        <v>3349</v>
      </c>
      <c r="C843" s="265" t="s">
        <v>1140</v>
      </c>
      <c r="D843" s="283" t="s">
        <v>1140</v>
      </c>
      <c r="E843" s="266">
        <v>3609</v>
      </c>
      <c r="F843" s="266">
        <v>158</v>
      </c>
      <c r="G843" s="266">
        <v>109</v>
      </c>
      <c r="H843" s="266">
        <v>0</v>
      </c>
      <c r="I843" s="266">
        <v>0</v>
      </c>
      <c r="J843" s="267">
        <v>4291</v>
      </c>
      <c r="K843" s="267">
        <v>252</v>
      </c>
      <c r="L843" s="267">
        <v>252</v>
      </c>
      <c r="M843" s="267">
        <v>7</v>
      </c>
      <c r="N843" s="267">
        <v>0</v>
      </c>
      <c r="O843" s="267">
        <v>3795</v>
      </c>
      <c r="P843" s="267">
        <v>143</v>
      </c>
      <c r="Q843" s="267">
        <v>143</v>
      </c>
      <c r="R843" s="267">
        <v>55</v>
      </c>
      <c r="S843" s="267">
        <v>0</v>
      </c>
      <c r="T843" s="268">
        <v>0.015</v>
      </c>
      <c r="U843" s="269">
        <v>118739</v>
      </c>
      <c r="V843" s="269">
        <v>4859</v>
      </c>
      <c r="W843" s="269">
        <v>4810</v>
      </c>
      <c r="X843" s="269">
        <v>2</v>
      </c>
      <c r="Y843" s="267">
        <v>4245</v>
      </c>
      <c r="Z843" s="270">
        <v>0.0409048417116533</v>
      </c>
      <c r="AA843" s="270">
        <v>0.0437794402881685</v>
      </c>
      <c r="AB843" s="270">
        <v>0.0587275693311582</v>
      </c>
      <c r="AC843" s="271">
        <v>0.0376811594202899</v>
      </c>
      <c r="AD843" s="272">
        <v>-0.0149481290429898</v>
      </c>
      <c r="AE843" s="273">
        <v>28189</v>
      </c>
      <c r="AF843" s="274">
        <v>1248</v>
      </c>
      <c r="AG843" s="274">
        <v>1</v>
      </c>
      <c r="AH843" s="274">
        <v>28383</v>
      </c>
      <c r="AI843" s="274">
        <v>1250</v>
      </c>
      <c r="AJ843" s="274">
        <v>0</v>
      </c>
      <c r="AK843" s="271">
        <v>0.0442371137677818</v>
      </c>
      <c r="AL843" s="271">
        <v>0.0440404467462918</v>
      </c>
      <c r="AM843" s="272">
        <v>0.00019666702148996</v>
      </c>
    </row>
    <row r="844" ht="17.25" spans="1:39">
      <c r="A844" s="282" t="s">
        <v>719</v>
      </c>
      <c r="B844" s="283" t="s">
        <v>3349</v>
      </c>
      <c r="C844" s="265" t="s">
        <v>1141</v>
      </c>
      <c r="D844" s="283" t="s">
        <v>1141</v>
      </c>
      <c r="E844" s="266">
        <v>8541</v>
      </c>
      <c r="F844" s="266">
        <v>188</v>
      </c>
      <c r="G844" s="266">
        <v>119</v>
      </c>
      <c r="H844" s="266">
        <v>0</v>
      </c>
      <c r="I844" s="266">
        <v>0</v>
      </c>
      <c r="J844" s="267">
        <v>11180</v>
      </c>
      <c r="K844" s="267">
        <v>170</v>
      </c>
      <c r="L844" s="267">
        <v>169</v>
      </c>
      <c r="M844" s="267">
        <v>24</v>
      </c>
      <c r="N844" s="267">
        <v>0</v>
      </c>
      <c r="O844" s="267">
        <v>9535</v>
      </c>
      <c r="P844" s="267">
        <v>167</v>
      </c>
      <c r="Q844" s="267">
        <v>166</v>
      </c>
      <c r="R844" s="267">
        <v>70</v>
      </c>
      <c r="S844" s="267">
        <v>0</v>
      </c>
      <c r="T844" s="268">
        <v>0.015</v>
      </c>
      <c r="U844" s="269">
        <v>290781</v>
      </c>
      <c r="V844" s="269">
        <v>4976</v>
      </c>
      <c r="W844" s="269">
        <v>4903</v>
      </c>
      <c r="X844" s="269">
        <v>2</v>
      </c>
      <c r="Y844" s="267">
        <v>4463</v>
      </c>
      <c r="Z844" s="270">
        <v>0.017105656834525</v>
      </c>
      <c r="AA844" s="270">
        <v>0.0220114740662686</v>
      </c>
      <c r="AB844" s="270">
        <v>0.0152057245080501</v>
      </c>
      <c r="AC844" s="271">
        <v>0.0175144205558469</v>
      </c>
      <c r="AD844" s="272">
        <v>0.0068057495582185</v>
      </c>
      <c r="AE844" s="273">
        <v>68965</v>
      </c>
      <c r="AF844" s="274">
        <v>1162</v>
      </c>
      <c r="AG844" s="274">
        <v>0</v>
      </c>
      <c r="AH844" s="274">
        <v>67898</v>
      </c>
      <c r="AI844" s="274">
        <v>1284</v>
      </c>
      <c r="AJ844" s="274">
        <v>0</v>
      </c>
      <c r="AK844" s="271">
        <v>0.0168491263684478</v>
      </c>
      <c r="AL844" s="271">
        <v>0.018910719019706</v>
      </c>
      <c r="AM844" s="272">
        <v>-0.00206159265125826</v>
      </c>
    </row>
    <row r="845" ht="17.25" spans="1:39">
      <c r="A845" s="282" t="s">
        <v>719</v>
      </c>
      <c r="B845" s="283" t="s">
        <v>3349</v>
      </c>
      <c r="C845" s="265" t="s">
        <v>1142</v>
      </c>
      <c r="D845" s="283" t="s">
        <v>1142</v>
      </c>
      <c r="E845" s="266">
        <v>8343</v>
      </c>
      <c r="F845" s="266">
        <v>197</v>
      </c>
      <c r="G845" s="266">
        <v>153</v>
      </c>
      <c r="H845" s="266">
        <v>4</v>
      </c>
      <c r="I845" s="266">
        <v>0</v>
      </c>
      <c r="J845" s="267">
        <v>10503</v>
      </c>
      <c r="K845" s="267">
        <v>202</v>
      </c>
      <c r="L845" s="267">
        <v>202</v>
      </c>
      <c r="M845" s="267">
        <v>70</v>
      </c>
      <c r="N845" s="267">
        <v>0</v>
      </c>
      <c r="O845" s="267">
        <v>9127</v>
      </c>
      <c r="P845" s="267">
        <v>193</v>
      </c>
      <c r="Q845" s="267">
        <v>193</v>
      </c>
      <c r="R845" s="267">
        <v>127</v>
      </c>
      <c r="S845" s="267">
        <v>0</v>
      </c>
      <c r="T845" s="268">
        <v>0.015</v>
      </c>
      <c r="U845" s="269">
        <v>282125</v>
      </c>
      <c r="V845" s="269">
        <v>5749</v>
      </c>
      <c r="W845" s="269">
        <v>5704</v>
      </c>
      <c r="X845" s="269">
        <v>3</v>
      </c>
      <c r="Y845" s="267">
        <v>5282</v>
      </c>
      <c r="Z845" s="270">
        <v>0.0203668586619406</v>
      </c>
      <c r="AA845" s="270">
        <v>0.0236126093731272</v>
      </c>
      <c r="AB845" s="270">
        <v>0.019232600209464</v>
      </c>
      <c r="AC845" s="271">
        <v>0.0211460501807823</v>
      </c>
      <c r="AD845" s="272">
        <v>0.00438000916366321</v>
      </c>
      <c r="AE845" s="273">
        <v>66286</v>
      </c>
      <c r="AF845" s="274">
        <v>1397</v>
      </c>
      <c r="AG845" s="274">
        <v>1</v>
      </c>
      <c r="AH845" s="274">
        <v>66918</v>
      </c>
      <c r="AI845" s="274">
        <v>1378</v>
      </c>
      <c r="AJ845" s="274">
        <v>0</v>
      </c>
      <c r="AK845" s="271">
        <v>0.0210602540506291</v>
      </c>
      <c r="AL845" s="271">
        <v>0.0205923667772498</v>
      </c>
      <c r="AM845" s="272">
        <v>0.000467887273379323</v>
      </c>
    </row>
    <row r="846" ht="17.25" spans="1:39">
      <c r="A846" s="282" t="s">
        <v>719</v>
      </c>
      <c r="B846" s="283" t="s">
        <v>3349</v>
      </c>
      <c r="C846" s="265" t="s">
        <v>1143</v>
      </c>
      <c r="D846" s="283" t="s">
        <v>1143</v>
      </c>
      <c r="E846" s="266">
        <v>7300</v>
      </c>
      <c r="F846" s="266">
        <v>246</v>
      </c>
      <c r="G846" s="266">
        <v>159</v>
      </c>
      <c r="H846" s="266">
        <v>3</v>
      </c>
      <c r="I846" s="266">
        <v>1</v>
      </c>
      <c r="J846" s="267">
        <v>9160</v>
      </c>
      <c r="K846" s="267">
        <v>425</v>
      </c>
      <c r="L846" s="267">
        <v>425</v>
      </c>
      <c r="M846" s="267">
        <v>21</v>
      </c>
      <c r="N846" s="267">
        <v>0</v>
      </c>
      <c r="O846" s="267">
        <v>7566</v>
      </c>
      <c r="P846" s="267">
        <v>126</v>
      </c>
      <c r="Q846" s="267">
        <v>126</v>
      </c>
      <c r="R846" s="267">
        <v>77</v>
      </c>
      <c r="S846" s="267">
        <v>0</v>
      </c>
      <c r="T846" s="268">
        <v>0.015</v>
      </c>
      <c r="U846" s="269">
        <v>249105</v>
      </c>
      <c r="V846" s="269">
        <v>9904</v>
      </c>
      <c r="W846" s="269">
        <v>9810</v>
      </c>
      <c r="X846" s="269">
        <v>7</v>
      </c>
      <c r="Y846" s="267">
        <v>8965</v>
      </c>
      <c r="Z846" s="270">
        <v>0.0397302342385741</v>
      </c>
      <c r="AA846" s="270">
        <v>0.0335616438356164</v>
      </c>
      <c r="AB846" s="270">
        <v>0.0463973799126638</v>
      </c>
      <c r="AC846" s="271">
        <v>0.0166534496431404</v>
      </c>
      <c r="AD846" s="272">
        <v>-0.0128357360770473</v>
      </c>
      <c r="AE846" s="273">
        <v>57702</v>
      </c>
      <c r="AF846" s="274">
        <v>2235</v>
      </c>
      <c r="AG846" s="274">
        <v>3</v>
      </c>
      <c r="AH846" s="274">
        <v>58562</v>
      </c>
      <c r="AI846" s="274">
        <v>2384</v>
      </c>
      <c r="AJ846" s="274">
        <v>0</v>
      </c>
      <c r="AK846" s="271">
        <v>0.0386815015077467</v>
      </c>
      <c r="AL846" s="271">
        <v>0.0407089921792289</v>
      </c>
      <c r="AM846" s="272">
        <v>-0.00202749067148215</v>
      </c>
    </row>
    <row r="847" ht="17.25" spans="1:39">
      <c r="A847" s="282" t="s">
        <v>719</v>
      </c>
      <c r="B847" s="283" t="s">
        <v>3349</v>
      </c>
      <c r="C847" s="265" t="s">
        <v>1144</v>
      </c>
      <c r="D847" s="283" t="s">
        <v>1144</v>
      </c>
      <c r="E847" s="266">
        <v>6372</v>
      </c>
      <c r="F847" s="266">
        <v>172</v>
      </c>
      <c r="G847" s="266">
        <v>126</v>
      </c>
      <c r="H847" s="266">
        <v>0</v>
      </c>
      <c r="I847" s="266">
        <v>0</v>
      </c>
      <c r="J847" s="267">
        <v>7171</v>
      </c>
      <c r="K847" s="267">
        <v>333</v>
      </c>
      <c r="L847" s="267">
        <v>333</v>
      </c>
      <c r="M847" s="267">
        <v>73</v>
      </c>
      <c r="N847" s="267">
        <v>0</v>
      </c>
      <c r="O847" s="267">
        <v>6539</v>
      </c>
      <c r="P847" s="267">
        <v>175</v>
      </c>
      <c r="Q847" s="267">
        <v>175</v>
      </c>
      <c r="R847" s="267">
        <v>116</v>
      </c>
      <c r="S847" s="267">
        <v>0</v>
      </c>
      <c r="T847" s="268">
        <v>0.015</v>
      </c>
      <c r="U847" s="269">
        <v>209227</v>
      </c>
      <c r="V847" s="269">
        <v>6723</v>
      </c>
      <c r="W847" s="269">
        <v>6676</v>
      </c>
      <c r="X847" s="269">
        <v>4</v>
      </c>
      <c r="Y847" s="267">
        <v>6145</v>
      </c>
      <c r="Z847" s="270">
        <v>0.0321134461613463</v>
      </c>
      <c r="AA847" s="270">
        <v>0.026993094789705</v>
      </c>
      <c r="AB847" s="270">
        <v>0.0464370380700042</v>
      </c>
      <c r="AC847" s="271">
        <v>0.0267625019116073</v>
      </c>
      <c r="AD847" s="272">
        <v>-0.0194439432802992</v>
      </c>
      <c r="AE847" s="273">
        <v>49185</v>
      </c>
      <c r="AF847" s="274">
        <v>1672</v>
      </c>
      <c r="AG847" s="274">
        <v>0</v>
      </c>
      <c r="AH847" s="274">
        <v>49720</v>
      </c>
      <c r="AI847" s="274">
        <v>1580</v>
      </c>
      <c r="AJ847" s="274">
        <v>2</v>
      </c>
      <c r="AK847" s="271">
        <v>0.0339941038934635</v>
      </c>
      <c r="AL847" s="271">
        <v>0.0317377312952534</v>
      </c>
      <c r="AM847" s="272">
        <v>0.00225637259821004</v>
      </c>
    </row>
    <row r="848" ht="17.25" spans="1:39">
      <c r="A848" s="282" t="s">
        <v>719</v>
      </c>
      <c r="B848" s="283" t="s">
        <v>3349</v>
      </c>
      <c r="C848" s="265" t="s">
        <v>1145</v>
      </c>
      <c r="D848" s="283" t="s">
        <v>1146</v>
      </c>
      <c r="E848" s="266">
        <v>21251</v>
      </c>
      <c r="F848" s="266">
        <v>157</v>
      </c>
      <c r="G848" s="266">
        <v>83</v>
      </c>
      <c r="H848" s="266">
        <v>5</v>
      </c>
      <c r="I848" s="266">
        <v>0</v>
      </c>
      <c r="J848" s="267">
        <v>13042</v>
      </c>
      <c r="K848" s="267">
        <v>296</v>
      </c>
      <c r="L848" s="267">
        <v>296</v>
      </c>
      <c r="M848" s="267">
        <v>11</v>
      </c>
      <c r="N848" s="267">
        <v>0</v>
      </c>
      <c r="O848" s="267">
        <v>10553</v>
      </c>
      <c r="P848" s="267">
        <v>1193</v>
      </c>
      <c r="Q848" s="267">
        <v>1192</v>
      </c>
      <c r="R848" s="267">
        <v>287</v>
      </c>
      <c r="S848" s="267">
        <v>0</v>
      </c>
      <c r="T848" s="268">
        <v>0.015</v>
      </c>
      <c r="U848" s="269">
        <v>370724</v>
      </c>
      <c r="V848" s="269">
        <v>15772</v>
      </c>
      <c r="W848" s="269">
        <v>15668</v>
      </c>
      <c r="X848" s="269">
        <v>44</v>
      </c>
      <c r="Y848" s="267">
        <v>13267</v>
      </c>
      <c r="Z848" s="270">
        <v>0.0424250925216603</v>
      </c>
      <c r="AA848" s="270">
        <v>0.00738788762881747</v>
      </c>
      <c r="AB848" s="270">
        <v>0.0226959055359607</v>
      </c>
      <c r="AC848" s="271">
        <v>0.113048422249597</v>
      </c>
      <c r="AD848" s="272">
        <v>-0.0153080179071433</v>
      </c>
      <c r="AE848" s="273">
        <v>97334</v>
      </c>
      <c r="AF848" s="274">
        <v>3144</v>
      </c>
      <c r="AG848" s="274">
        <v>1</v>
      </c>
      <c r="AH848" s="274">
        <v>98541</v>
      </c>
      <c r="AI848" s="274">
        <v>5802</v>
      </c>
      <c r="AJ848" s="274">
        <v>0</v>
      </c>
      <c r="AK848" s="271">
        <v>0.0322908747200362</v>
      </c>
      <c r="AL848" s="271">
        <v>0.0588790452704965</v>
      </c>
      <c r="AM848" s="272">
        <v>-0.0265881705504604</v>
      </c>
    </row>
    <row r="849" ht="17.25" spans="1:39">
      <c r="A849" s="282" t="s">
        <v>719</v>
      </c>
      <c r="B849" s="283" t="s">
        <v>3349</v>
      </c>
      <c r="C849" s="265" t="s">
        <v>1147</v>
      </c>
      <c r="D849" s="283" t="s">
        <v>1147</v>
      </c>
      <c r="E849" s="266">
        <v>4277</v>
      </c>
      <c r="F849" s="266">
        <v>137</v>
      </c>
      <c r="G849" s="266">
        <v>85</v>
      </c>
      <c r="H849" s="266">
        <v>3</v>
      </c>
      <c r="I849" s="266">
        <v>0</v>
      </c>
      <c r="J849" s="267">
        <v>5591</v>
      </c>
      <c r="K849" s="267">
        <v>118</v>
      </c>
      <c r="L849" s="267">
        <v>118</v>
      </c>
      <c r="M849" s="267">
        <v>18</v>
      </c>
      <c r="N849" s="267">
        <v>0</v>
      </c>
      <c r="O849" s="267">
        <v>4764</v>
      </c>
      <c r="P849" s="267">
        <v>82</v>
      </c>
      <c r="Q849" s="267">
        <v>82</v>
      </c>
      <c r="R849" s="267">
        <v>25</v>
      </c>
      <c r="S849" s="267">
        <v>0</v>
      </c>
      <c r="T849" s="268">
        <v>0.015</v>
      </c>
      <c r="U849" s="269">
        <v>149920</v>
      </c>
      <c r="V849" s="269">
        <v>2927</v>
      </c>
      <c r="W849" s="269">
        <v>2875</v>
      </c>
      <c r="X849" s="269">
        <v>2</v>
      </c>
      <c r="Y849" s="267">
        <v>2587</v>
      </c>
      <c r="Z849" s="270">
        <v>0.0195104055496265</v>
      </c>
      <c r="AA849" s="270">
        <v>0.0320317979892448</v>
      </c>
      <c r="AB849" s="270">
        <v>0.0211053478805223</v>
      </c>
      <c r="AC849" s="271">
        <v>0.0172124265323258</v>
      </c>
      <c r="AD849" s="272">
        <v>0.0109264501087225</v>
      </c>
      <c r="AE849" s="273">
        <v>34956</v>
      </c>
      <c r="AF849" s="274">
        <v>728</v>
      </c>
      <c r="AG849" s="274">
        <v>0</v>
      </c>
      <c r="AH849" s="274">
        <v>35064</v>
      </c>
      <c r="AI849" s="274">
        <v>716</v>
      </c>
      <c r="AJ849" s="274">
        <v>0</v>
      </c>
      <c r="AK849" s="271">
        <v>0.0208261814852958</v>
      </c>
      <c r="AL849" s="271">
        <v>0.0204198037873603</v>
      </c>
      <c r="AM849" s="272">
        <v>0.000406377697935542</v>
      </c>
    </row>
    <row r="850" ht="17.25" spans="1:39">
      <c r="A850" s="282" t="s">
        <v>719</v>
      </c>
      <c r="B850" s="283" t="s">
        <v>3349</v>
      </c>
      <c r="C850" s="265" t="s">
        <v>1148</v>
      </c>
      <c r="D850" s="283" t="s">
        <v>1148</v>
      </c>
      <c r="E850" s="266">
        <v>5165</v>
      </c>
      <c r="F850" s="266">
        <v>24</v>
      </c>
      <c r="G850" s="266">
        <v>13</v>
      </c>
      <c r="H850" s="266">
        <v>5</v>
      </c>
      <c r="I850" s="266">
        <v>0</v>
      </c>
      <c r="J850" s="267">
        <v>6682</v>
      </c>
      <c r="K850" s="267">
        <v>264</v>
      </c>
      <c r="L850" s="267">
        <v>263</v>
      </c>
      <c r="M850" s="267">
        <v>28</v>
      </c>
      <c r="N850" s="267">
        <v>0</v>
      </c>
      <c r="O850" s="267">
        <v>5764</v>
      </c>
      <c r="P850" s="267">
        <v>44</v>
      </c>
      <c r="Q850" s="267">
        <v>44</v>
      </c>
      <c r="R850" s="267">
        <v>27</v>
      </c>
      <c r="S850" s="267">
        <v>0</v>
      </c>
      <c r="T850" s="268">
        <v>0.015</v>
      </c>
      <c r="U850" s="269">
        <v>171283</v>
      </c>
      <c r="V850" s="269">
        <v>3881</v>
      </c>
      <c r="W850" s="269">
        <v>3869</v>
      </c>
      <c r="X850" s="269">
        <v>1</v>
      </c>
      <c r="Y850" s="267">
        <v>3535</v>
      </c>
      <c r="Z850" s="270">
        <v>0.0226525691399613</v>
      </c>
      <c r="AA850" s="270">
        <v>0.00464666021297193</v>
      </c>
      <c r="AB850" s="270">
        <v>0.0395091290032924</v>
      </c>
      <c r="AC850" s="271">
        <v>0.00763358778625954</v>
      </c>
      <c r="AD850" s="272">
        <v>-0.0348624687903205</v>
      </c>
      <c r="AE850" s="273">
        <v>41837</v>
      </c>
      <c r="AF850" s="274">
        <v>912</v>
      </c>
      <c r="AG850" s="274">
        <v>0</v>
      </c>
      <c r="AH850" s="274">
        <v>41719</v>
      </c>
      <c r="AI850" s="274">
        <v>951</v>
      </c>
      <c r="AJ850" s="274">
        <v>0</v>
      </c>
      <c r="AK850" s="271">
        <v>0.0217988861534049</v>
      </c>
      <c r="AL850" s="271">
        <v>0.0227953690165153</v>
      </c>
      <c r="AM850" s="272">
        <v>-0.000996482863110375</v>
      </c>
    </row>
    <row r="851" ht="17.25" spans="1:39">
      <c r="A851" s="282" t="s">
        <v>719</v>
      </c>
      <c r="B851" s="283" t="s">
        <v>3351</v>
      </c>
      <c r="C851" s="265" t="s">
        <v>1149</v>
      </c>
      <c r="D851" s="285" t="s">
        <v>1150</v>
      </c>
      <c r="E851" s="266">
        <v>2789</v>
      </c>
      <c r="F851" s="266">
        <v>30</v>
      </c>
      <c r="G851" s="266">
        <v>21</v>
      </c>
      <c r="H851" s="266">
        <v>4</v>
      </c>
      <c r="I851" s="266">
        <v>0</v>
      </c>
      <c r="J851" s="267">
        <v>4489</v>
      </c>
      <c r="K851" s="267">
        <v>37</v>
      </c>
      <c r="L851" s="267">
        <v>37</v>
      </c>
      <c r="M851" s="267">
        <v>12</v>
      </c>
      <c r="N851" s="267">
        <v>0</v>
      </c>
      <c r="O851" s="267">
        <v>3701</v>
      </c>
      <c r="P851" s="267">
        <v>33</v>
      </c>
      <c r="Q851" s="267">
        <v>33</v>
      </c>
      <c r="R851" s="267">
        <v>28</v>
      </c>
      <c r="S851" s="267">
        <v>0</v>
      </c>
      <c r="T851" s="268">
        <v>0.015</v>
      </c>
      <c r="U851" s="269">
        <v>123182</v>
      </c>
      <c r="V851" s="269">
        <v>1174</v>
      </c>
      <c r="W851" s="269">
        <v>1164</v>
      </c>
      <c r="X851" s="269">
        <v>0</v>
      </c>
      <c r="Y851" s="267">
        <v>1098</v>
      </c>
      <c r="Z851" s="270">
        <v>0.00953061323894725</v>
      </c>
      <c r="AA851" s="270">
        <v>0.0107565435640014</v>
      </c>
      <c r="AB851" s="270">
        <v>0.00824237023836044</v>
      </c>
      <c r="AC851" s="271">
        <v>0.00891650905160767</v>
      </c>
      <c r="AD851" s="272">
        <v>0.002514173325641</v>
      </c>
      <c r="AE851" s="273">
        <v>29515</v>
      </c>
      <c r="AF851" s="274">
        <v>315</v>
      </c>
      <c r="AG851" s="274">
        <v>0</v>
      </c>
      <c r="AH851" s="274">
        <v>29491</v>
      </c>
      <c r="AI851" s="274">
        <v>277</v>
      </c>
      <c r="AJ851" s="274">
        <v>0</v>
      </c>
      <c r="AK851" s="271">
        <v>0.0106725393867525</v>
      </c>
      <c r="AL851" s="271">
        <v>0.00939269607676918</v>
      </c>
      <c r="AM851" s="272">
        <v>0.00127984330998331</v>
      </c>
    </row>
    <row r="852" ht="17.25" spans="1:39">
      <c r="A852" s="282" t="s">
        <v>719</v>
      </c>
      <c r="B852" s="283" t="s">
        <v>3346</v>
      </c>
      <c r="C852" s="265" t="s">
        <v>1151</v>
      </c>
      <c r="D852" s="285" t="s">
        <v>1151</v>
      </c>
      <c r="E852" s="266">
        <v>1250</v>
      </c>
      <c r="F852" s="266">
        <v>24</v>
      </c>
      <c r="G852" s="266">
        <v>17</v>
      </c>
      <c r="H852" s="266">
        <v>3</v>
      </c>
      <c r="I852" s="266">
        <v>0</v>
      </c>
      <c r="J852" s="267">
        <v>1525</v>
      </c>
      <c r="K852" s="267">
        <v>31</v>
      </c>
      <c r="L852" s="267">
        <v>31</v>
      </c>
      <c r="M852" s="267">
        <v>1</v>
      </c>
      <c r="N852" s="267">
        <v>0</v>
      </c>
      <c r="O852" s="267">
        <v>1445</v>
      </c>
      <c r="P852" s="267">
        <v>24</v>
      </c>
      <c r="Q852" s="267">
        <v>24</v>
      </c>
      <c r="R852" s="267">
        <v>9</v>
      </c>
      <c r="S852" s="267">
        <v>0</v>
      </c>
      <c r="T852" s="268">
        <v>0.015</v>
      </c>
      <c r="U852" s="269">
        <v>41497</v>
      </c>
      <c r="V852" s="269">
        <v>616</v>
      </c>
      <c r="W852" s="269">
        <v>608</v>
      </c>
      <c r="X852" s="269">
        <v>1</v>
      </c>
      <c r="Y852" s="267">
        <v>537</v>
      </c>
      <c r="Z852" s="270">
        <v>0.0148203484589247</v>
      </c>
      <c r="AA852" s="270">
        <v>0.0192</v>
      </c>
      <c r="AB852" s="270">
        <v>0.020327868852459</v>
      </c>
      <c r="AC852" s="271">
        <v>0.0166089965397924</v>
      </c>
      <c r="AD852" s="272">
        <v>-0.00112786885245902</v>
      </c>
      <c r="AE852" s="273">
        <v>9929</v>
      </c>
      <c r="AF852" s="274">
        <v>171</v>
      </c>
      <c r="AG852" s="274">
        <v>0</v>
      </c>
      <c r="AH852" s="274">
        <v>10470</v>
      </c>
      <c r="AI852" s="274">
        <v>124</v>
      </c>
      <c r="AJ852" s="274">
        <v>0</v>
      </c>
      <c r="AK852" s="271">
        <v>0.0172222781750428</v>
      </c>
      <c r="AL852" s="271">
        <v>0.0118433619866285</v>
      </c>
      <c r="AM852" s="272">
        <v>0.00537891618841434</v>
      </c>
    </row>
    <row r="853" ht="17.25" spans="1:39">
      <c r="A853" s="282" t="s">
        <v>719</v>
      </c>
      <c r="B853" s="283" t="s">
        <v>3346</v>
      </c>
      <c r="C853" s="265" t="s">
        <v>1152</v>
      </c>
      <c r="D853" s="285" t="s">
        <v>1153</v>
      </c>
      <c r="E853" s="266">
        <v>2407</v>
      </c>
      <c r="F853" s="266">
        <v>29</v>
      </c>
      <c r="G853" s="266">
        <v>21</v>
      </c>
      <c r="H853" s="266">
        <v>0</v>
      </c>
      <c r="I853" s="266">
        <v>0</v>
      </c>
      <c r="J853" s="267">
        <v>2573</v>
      </c>
      <c r="K853" s="267">
        <v>37</v>
      </c>
      <c r="L853" s="267">
        <v>37</v>
      </c>
      <c r="M853" s="267">
        <v>2</v>
      </c>
      <c r="N853" s="267">
        <v>0</v>
      </c>
      <c r="O853" s="267">
        <v>2254</v>
      </c>
      <c r="P853" s="267">
        <v>38</v>
      </c>
      <c r="Q853" s="267">
        <v>38</v>
      </c>
      <c r="R853" s="267">
        <v>24</v>
      </c>
      <c r="S853" s="267">
        <v>0</v>
      </c>
      <c r="T853" s="268">
        <v>0.015</v>
      </c>
      <c r="U853" s="269">
        <v>72695</v>
      </c>
      <c r="V853" s="269">
        <v>792</v>
      </c>
      <c r="W853" s="269">
        <v>783</v>
      </c>
      <c r="X853" s="269">
        <v>0</v>
      </c>
      <c r="Y853" s="267">
        <v>688</v>
      </c>
      <c r="Z853" s="270">
        <v>0.0108948345828461</v>
      </c>
      <c r="AA853" s="270">
        <v>0.0120481927710843</v>
      </c>
      <c r="AB853" s="270">
        <v>0.0143801010493587</v>
      </c>
      <c r="AC853" s="271">
        <v>0.0168589174800355</v>
      </c>
      <c r="AD853" s="272">
        <v>-0.00233190827827439</v>
      </c>
      <c r="AE853" s="273">
        <v>16618</v>
      </c>
      <c r="AF853" s="274">
        <v>192</v>
      </c>
      <c r="AG853" s="274">
        <v>0</v>
      </c>
      <c r="AH853" s="274">
        <v>17379</v>
      </c>
      <c r="AI853" s="274">
        <v>202</v>
      </c>
      <c r="AJ853" s="274">
        <v>0</v>
      </c>
      <c r="AK853" s="271">
        <v>0.0115537369117824</v>
      </c>
      <c r="AL853" s="271">
        <v>0.0116232234305771</v>
      </c>
      <c r="AM853" s="272">
        <v>-6.94865187947282e-5</v>
      </c>
    </row>
    <row r="854" ht="17.25" spans="1:39">
      <c r="A854" s="282" t="s">
        <v>719</v>
      </c>
      <c r="B854" s="283" t="s">
        <v>3346</v>
      </c>
      <c r="C854" s="265" t="s">
        <v>1154</v>
      </c>
      <c r="D854" s="285" t="s">
        <v>1155</v>
      </c>
      <c r="E854" s="266">
        <v>1944</v>
      </c>
      <c r="F854" s="266">
        <v>27</v>
      </c>
      <c r="G854" s="266">
        <v>22</v>
      </c>
      <c r="H854" s="266">
        <v>0</v>
      </c>
      <c r="I854" s="266">
        <v>0</v>
      </c>
      <c r="J854" s="267">
        <v>2126</v>
      </c>
      <c r="K854" s="267">
        <v>24</v>
      </c>
      <c r="L854" s="267">
        <v>24</v>
      </c>
      <c r="M854" s="267">
        <v>5</v>
      </c>
      <c r="N854" s="267">
        <v>0</v>
      </c>
      <c r="O854" s="267">
        <v>2091</v>
      </c>
      <c r="P854" s="267">
        <v>32</v>
      </c>
      <c r="Q854" s="267">
        <v>32</v>
      </c>
      <c r="R854" s="267">
        <v>24</v>
      </c>
      <c r="S854" s="267">
        <v>0</v>
      </c>
      <c r="T854" s="268">
        <v>0.015</v>
      </c>
      <c r="U854" s="269">
        <v>61677</v>
      </c>
      <c r="V854" s="269">
        <v>777</v>
      </c>
      <c r="W854" s="269">
        <v>771</v>
      </c>
      <c r="X854" s="269">
        <v>0</v>
      </c>
      <c r="Y854" s="267">
        <v>709</v>
      </c>
      <c r="Z854" s="270">
        <v>0.0125978890023834</v>
      </c>
      <c r="AA854" s="270">
        <v>0.0138888888888889</v>
      </c>
      <c r="AB854" s="270">
        <v>0.0112888052681091</v>
      </c>
      <c r="AC854" s="271">
        <v>0.0153036824485892</v>
      </c>
      <c r="AD854" s="272">
        <v>0.00260008362077976</v>
      </c>
      <c r="AE854" s="273">
        <v>14035</v>
      </c>
      <c r="AF854" s="274">
        <v>200</v>
      </c>
      <c r="AG854" s="274">
        <v>0</v>
      </c>
      <c r="AH854" s="274">
        <v>14947</v>
      </c>
      <c r="AI854" s="274">
        <v>220</v>
      </c>
      <c r="AJ854" s="274">
        <v>0</v>
      </c>
      <c r="AK854" s="271">
        <v>0.0142500890630566</v>
      </c>
      <c r="AL854" s="271">
        <v>0.0147186726433398</v>
      </c>
      <c r="AM854" s="272">
        <v>-0.000468583580283156</v>
      </c>
    </row>
    <row r="855" ht="17.25" spans="1:39">
      <c r="A855" s="282" t="s">
        <v>719</v>
      </c>
      <c r="B855" s="283" t="s">
        <v>3348</v>
      </c>
      <c r="C855" s="265" t="s">
        <v>1156</v>
      </c>
      <c r="D855" s="285" t="s">
        <v>1157</v>
      </c>
      <c r="E855" s="266">
        <v>867</v>
      </c>
      <c r="F855" s="266">
        <v>16</v>
      </c>
      <c r="G855" s="266">
        <v>10</v>
      </c>
      <c r="H855" s="266">
        <v>0</v>
      </c>
      <c r="I855" s="266">
        <v>0</v>
      </c>
      <c r="J855" s="267">
        <v>936</v>
      </c>
      <c r="K855" s="267">
        <v>29</v>
      </c>
      <c r="L855" s="267">
        <v>29</v>
      </c>
      <c r="M855" s="267">
        <v>7</v>
      </c>
      <c r="N855" s="267">
        <v>0</v>
      </c>
      <c r="O855" s="267">
        <v>1087</v>
      </c>
      <c r="P855" s="267">
        <v>24</v>
      </c>
      <c r="Q855" s="267">
        <v>24</v>
      </c>
      <c r="R855" s="267">
        <v>14</v>
      </c>
      <c r="S855" s="267">
        <v>0</v>
      </c>
      <c r="T855" s="268">
        <v>0.015</v>
      </c>
      <c r="U855" s="269">
        <v>13340</v>
      </c>
      <c r="V855" s="269">
        <v>326</v>
      </c>
      <c r="W855" s="269">
        <v>320</v>
      </c>
      <c r="X855" s="269">
        <v>0</v>
      </c>
      <c r="Y855" s="267">
        <v>267</v>
      </c>
      <c r="Z855" s="270">
        <v>0.0244377811094453</v>
      </c>
      <c r="AA855" s="270">
        <v>0.0184544405997693</v>
      </c>
      <c r="AB855" s="270">
        <v>0.030982905982906</v>
      </c>
      <c r="AC855" s="271">
        <v>0.0220791168353266</v>
      </c>
      <c r="AD855" s="272">
        <v>-0.0125284653831367</v>
      </c>
      <c r="AE855" s="273">
        <v>6928</v>
      </c>
      <c r="AF855" s="274">
        <v>169</v>
      </c>
      <c r="AG855" s="274">
        <v>0</v>
      </c>
      <c r="AH855" s="274">
        <v>6412</v>
      </c>
      <c r="AI855" s="274">
        <v>157</v>
      </c>
      <c r="AJ855" s="274">
        <v>0</v>
      </c>
      <c r="AK855" s="271">
        <v>0.0243937644341801</v>
      </c>
      <c r="AL855" s="271">
        <v>0.0244853399875234</v>
      </c>
      <c r="AM855" s="272">
        <v>-9.15755533432566e-5</v>
      </c>
    </row>
    <row r="856" ht="17.25" spans="1:39">
      <c r="A856" s="282" t="s">
        <v>1158</v>
      </c>
      <c r="B856" s="283" t="s">
        <v>3354</v>
      </c>
      <c r="C856" s="265" t="s">
        <v>1160</v>
      </c>
      <c r="D856" s="283" t="s">
        <v>1161</v>
      </c>
      <c r="E856" s="266">
        <v>2924</v>
      </c>
      <c r="F856" s="266">
        <v>35</v>
      </c>
      <c r="G856" s="266">
        <v>27</v>
      </c>
      <c r="H856" s="266">
        <v>0</v>
      </c>
      <c r="I856" s="266">
        <v>0</v>
      </c>
      <c r="J856" s="267">
        <v>2815</v>
      </c>
      <c r="K856" s="267">
        <v>38</v>
      </c>
      <c r="L856" s="267">
        <v>38</v>
      </c>
      <c r="M856" s="267">
        <v>2</v>
      </c>
      <c r="N856" s="267">
        <v>0</v>
      </c>
      <c r="O856" s="267">
        <v>2519</v>
      </c>
      <c r="P856" s="267">
        <v>43</v>
      </c>
      <c r="Q856" s="267">
        <v>43</v>
      </c>
      <c r="R856" s="267">
        <v>11</v>
      </c>
      <c r="S856" s="267">
        <v>0</v>
      </c>
      <c r="T856" s="268">
        <v>0.015</v>
      </c>
      <c r="U856" s="269">
        <v>83031</v>
      </c>
      <c r="V856" s="269">
        <v>1261</v>
      </c>
      <c r="W856" s="269">
        <v>1253</v>
      </c>
      <c r="X856" s="269">
        <v>0</v>
      </c>
      <c r="Y856" s="267">
        <v>1132</v>
      </c>
      <c r="Z856" s="270">
        <v>0.0151870987944262</v>
      </c>
      <c r="AA856" s="270">
        <v>0.0119699042407661</v>
      </c>
      <c r="AB856" s="270">
        <v>0.0134991119005329</v>
      </c>
      <c r="AC856" s="271">
        <v>0.0170702659785629</v>
      </c>
      <c r="AD856" s="272">
        <v>-0.00152920765976679</v>
      </c>
      <c r="AE856" s="273">
        <v>19396</v>
      </c>
      <c r="AF856" s="274">
        <v>315</v>
      </c>
      <c r="AG856" s="274">
        <v>0</v>
      </c>
      <c r="AH856" s="274">
        <v>20331</v>
      </c>
      <c r="AI856" s="274">
        <v>325</v>
      </c>
      <c r="AJ856" s="274">
        <v>0</v>
      </c>
      <c r="AK856" s="271">
        <v>0.0162404619509177</v>
      </c>
      <c r="AL856" s="271">
        <v>0.0159854409522404</v>
      </c>
      <c r="AM856" s="272">
        <v>0.000255020998677292</v>
      </c>
    </row>
    <row r="857" ht="17.25" spans="1:39">
      <c r="A857" s="282" t="s">
        <v>1158</v>
      </c>
      <c r="B857" s="283" t="s">
        <v>3354</v>
      </c>
      <c r="C857" s="265" t="s">
        <v>1162</v>
      </c>
      <c r="D857" s="283" t="s">
        <v>1163</v>
      </c>
      <c r="E857" s="266">
        <v>2615</v>
      </c>
      <c r="F857" s="266">
        <v>44</v>
      </c>
      <c r="G857" s="266">
        <v>25</v>
      </c>
      <c r="H857" s="266">
        <v>0</v>
      </c>
      <c r="I857" s="266">
        <v>0</v>
      </c>
      <c r="J857" s="267">
        <v>2382</v>
      </c>
      <c r="K857" s="267">
        <v>36</v>
      </c>
      <c r="L857" s="267">
        <v>36</v>
      </c>
      <c r="M857" s="267">
        <v>3</v>
      </c>
      <c r="N857" s="267">
        <v>0</v>
      </c>
      <c r="O857" s="267">
        <v>2198</v>
      </c>
      <c r="P857" s="267">
        <v>41</v>
      </c>
      <c r="Q857" s="267">
        <v>41</v>
      </c>
      <c r="R857" s="267">
        <v>14</v>
      </c>
      <c r="S857" s="267">
        <v>0</v>
      </c>
      <c r="T857" s="268">
        <v>0.015</v>
      </c>
      <c r="U857" s="269">
        <v>70467</v>
      </c>
      <c r="V857" s="269">
        <v>1066</v>
      </c>
      <c r="W857" s="269">
        <v>1047</v>
      </c>
      <c r="X857" s="269">
        <v>0</v>
      </c>
      <c r="Y857" s="267">
        <v>931</v>
      </c>
      <c r="Z857" s="270">
        <v>0.0151276484027985</v>
      </c>
      <c r="AA857" s="270">
        <v>0.0168260038240918</v>
      </c>
      <c r="AB857" s="270">
        <v>0.0151133501259446</v>
      </c>
      <c r="AC857" s="271">
        <v>0.0186533212010919</v>
      </c>
      <c r="AD857" s="272">
        <v>0.00171265369814719</v>
      </c>
      <c r="AE857" s="273">
        <v>16684</v>
      </c>
      <c r="AF857" s="274">
        <v>302</v>
      </c>
      <c r="AG857" s="274">
        <v>0</v>
      </c>
      <c r="AH857" s="274">
        <v>16718</v>
      </c>
      <c r="AI857" s="274">
        <v>238</v>
      </c>
      <c r="AJ857" s="274">
        <v>0</v>
      </c>
      <c r="AK857" s="271">
        <v>0.0181011747782306</v>
      </c>
      <c r="AL857" s="271">
        <v>0.0142361526498385</v>
      </c>
      <c r="AM857" s="272">
        <v>0.00386502212839214</v>
      </c>
    </row>
    <row r="858" ht="17.25" spans="1:39">
      <c r="A858" s="282" t="s">
        <v>1158</v>
      </c>
      <c r="B858" s="283" t="s">
        <v>3354</v>
      </c>
      <c r="C858" s="265" t="s">
        <v>1164</v>
      </c>
      <c r="D858" s="283" t="s">
        <v>1165</v>
      </c>
      <c r="E858" s="266">
        <v>3926</v>
      </c>
      <c r="F858" s="266">
        <v>48</v>
      </c>
      <c r="G858" s="266">
        <v>28</v>
      </c>
      <c r="H858" s="266">
        <v>0</v>
      </c>
      <c r="I858" s="266">
        <v>0</v>
      </c>
      <c r="J858" s="267">
        <v>3587</v>
      </c>
      <c r="K858" s="267">
        <v>102</v>
      </c>
      <c r="L858" s="267">
        <v>102</v>
      </c>
      <c r="M858" s="267">
        <v>2</v>
      </c>
      <c r="N858" s="267">
        <v>0</v>
      </c>
      <c r="O858" s="267">
        <v>3563</v>
      </c>
      <c r="P858" s="267">
        <v>52</v>
      </c>
      <c r="Q858" s="267">
        <v>52</v>
      </c>
      <c r="R858" s="267">
        <v>8</v>
      </c>
      <c r="S858" s="267">
        <v>0</v>
      </c>
      <c r="T858" s="268">
        <v>0.015</v>
      </c>
      <c r="U858" s="269">
        <v>109918</v>
      </c>
      <c r="V858" s="269">
        <v>1579</v>
      </c>
      <c r="W858" s="269">
        <v>1558</v>
      </c>
      <c r="X858" s="269">
        <v>0</v>
      </c>
      <c r="Y858" s="267">
        <v>1353</v>
      </c>
      <c r="Z858" s="270">
        <v>0.0143652540985098</v>
      </c>
      <c r="AA858" s="270">
        <v>0.0122261844116149</v>
      </c>
      <c r="AB858" s="270">
        <v>0.028436018957346</v>
      </c>
      <c r="AC858" s="271">
        <v>0.0145944428852091</v>
      </c>
      <c r="AD858" s="272">
        <v>-0.0162098345457311</v>
      </c>
      <c r="AE858" s="273">
        <v>25992</v>
      </c>
      <c r="AF858" s="274">
        <v>439</v>
      </c>
      <c r="AG858" s="274">
        <v>0</v>
      </c>
      <c r="AH858" s="274">
        <v>27157</v>
      </c>
      <c r="AI858" s="274">
        <v>386</v>
      </c>
      <c r="AJ858" s="274">
        <v>0</v>
      </c>
      <c r="AK858" s="271">
        <v>0.0168898122499231</v>
      </c>
      <c r="AL858" s="271">
        <v>0.0142136465736274</v>
      </c>
      <c r="AM858" s="272">
        <v>0.00267616567629563</v>
      </c>
    </row>
    <row r="859" ht="17.25" spans="1:39">
      <c r="A859" s="282" t="s">
        <v>1158</v>
      </c>
      <c r="B859" s="283" t="s">
        <v>3354</v>
      </c>
      <c r="C859" s="265" t="s">
        <v>1166</v>
      </c>
      <c r="D859" s="283" t="s">
        <v>1167</v>
      </c>
      <c r="E859" s="266">
        <v>4294</v>
      </c>
      <c r="F859" s="266">
        <v>55</v>
      </c>
      <c r="G859" s="266">
        <v>38</v>
      </c>
      <c r="H859" s="266">
        <v>0</v>
      </c>
      <c r="I859" s="266">
        <v>0</v>
      </c>
      <c r="J859" s="267">
        <v>4122</v>
      </c>
      <c r="K859" s="267">
        <v>66</v>
      </c>
      <c r="L859" s="267">
        <v>66</v>
      </c>
      <c r="M859" s="267">
        <v>9</v>
      </c>
      <c r="N859" s="267">
        <v>0</v>
      </c>
      <c r="O859" s="267">
        <v>3748</v>
      </c>
      <c r="P859" s="267">
        <v>60</v>
      </c>
      <c r="Q859" s="267">
        <v>60</v>
      </c>
      <c r="R859" s="267">
        <v>22</v>
      </c>
      <c r="S859" s="267">
        <v>0</v>
      </c>
      <c r="T859" s="268">
        <v>0.015</v>
      </c>
      <c r="U859" s="269">
        <v>119321</v>
      </c>
      <c r="V859" s="269">
        <v>1505</v>
      </c>
      <c r="W859" s="269">
        <v>1488</v>
      </c>
      <c r="X859" s="269">
        <v>0</v>
      </c>
      <c r="Y859" s="267">
        <v>1329</v>
      </c>
      <c r="Z859" s="270">
        <v>0.012613035425449</v>
      </c>
      <c r="AA859" s="270">
        <v>0.0128085700978109</v>
      </c>
      <c r="AB859" s="270">
        <v>0.0160116448326055</v>
      </c>
      <c r="AC859" s="271">
        <v>0.016008537886873</v>
      </c>
      <c r="AD859" s="272">
        <v>-0.00320307473479463</v>
      </c>
      <c r="AE859" s="273">
        <v>28208</v>
      </c>
      <c r="AF859" s="274">
        <v>406</v>
      </c>
      <c r="AG859" s="274">
        <v>0</v>
      </c>
      <c r="AH859" s="274">
        <v>28323</v>
      </c>
      <c r="AI859" s="274">
        <v>400</v>
      </c>
      <c r="AJ859" s="274">
        <v>0</v>
      </c>
      <c r="AK859" s="271">
        <v>0.0143930799773114</v>
      </c>
      <c r="AL859" s="271">
        <v>0.0141227977262296</v>
      </c>
      <c r="AM859" s="272">
        <v>0.000270282251081836</v>
      </c>
    </row>
    <row r="860" ht="17.25" spans="1:39">
      <c r="A860" s="282" t="s">
        <v>1158</v>
      </c>
      <c r="B860" s="283" t="s">
        <v>3354</v>
      </c>
      <c r="C860" s="265" t="s">
        <v>1168</v>
      </c>
      <c r="D860" s="283" t="s">
        <v>1169</v>
      </c>
      <c r="E860" s="266">
        <v>1779</v>
      </c>
      <c r="F860" s="266">
        <v>31</v>
      </c>
      <c r="G860" s="266">
        <v>25</v>
      </c>
      <c r="H860" s="266">
        <v>0</v>
      </c>
      <c r="I860" s="266">
        <v>0</v>
      </c>
      <c r="J860" s="267">
        <v>1840</v>
      </c>
      <c r="K860" s="267">
        <v>24</v>
      </c>
      <c r="L860" s="267">
        <v>24</v>
      </c>
      <c r="M860" s="267">
        <v>3</v>
      </c>
      <c r="N860" s="267">
        <v>0</v>
      </c>
      <c r="O860" s="267">
        <v>1548</v>
      </c>
      <c r="P860" s="267">
        <v>21</v>
      </c>
      <c r="Q860" s="267">
        <v>21</v>
      </c>
      <c r="R860" s="267">
        <v>6</v>
      </c>
      <c r="S860" s="267">
        <v>0</v>
      </c>
      <c r="T860" s="268">
        <v>0.015</v>
      </c>
      <c r="U860" s="269">
        <v>50630</v>
      </c>
      <c r="V860" s="269">
        <v>686</v>
      </c>
      <c r="W860" s="269">
        <v>680</v>
      </c>
      <c r="X860" s="269">
        <v>0</v>
      </c>
      <c r="Y860" s="267">
        <v>611</v>
      </c>
      <c r="Z860" s="270">
        <v>0.0135492790835473</v>
      </c>
      <c r="AA860" s="270">
        <v>0.0174255199550309</v>
      </c>
      <c r="AB860" s="270">
        <v>0.0130434782608696</v>
      </c>
      <c r="AC860" s="271">
        <v>0.0135658914728682</v>
      </c>
      <c r="AD860" s="272">
        <v>0.00438204169416135</v>
      </c>
      <c r="AE860" s="273">
        <v>11764</v>
      </c>
      <c r="AF860" s="274">
        <v>185</v>
      </c>
      <c r="AG860" s="274">
        <v>0</v>
      </c>
      <c r="AH860" s="274">
        <v>12237</v>
      </c>
      <c r="AI860" s="274">
        <v>139</v>
      </c>
      <c r="AJ860" s="274">
        <v>0</v>
      </c>
      <c r="AK860" s="271">
        <v>0.0157259435566134</v>
      </c>
      <c r="AL860" s="271">
        <v>0.0113589932172918</v>
      </c>
      <c r="AM860" s="272">
        <v>0.00436695033932158</v>
      </c>
    </row>
    <row r="861" ht="17.25" spans="1:39">
      <c r="A861" s="282" t="s">
        <v>1158</v>
      </c>
      <c r="B861" s="283" t="s">
        <v>3354</v>
      </c>
      <c r="C861" s="265" t="s">
        <v>1170</v>
      </c>
      <c r="D861" s="283" t="s">
        <v>1171</v>
      </c>
      <c r="E861" s="266">
        <v>2970</v>
      </c>
      <c r="F861" s="266">
        <v>22</v>
      </c>
      <c r="G861" s="266">
        <v>16</v>
      </c>
      <c r="H861" s="266">
        <v>0</v>
      </c>
      <c r="I861" s="266">
        <v>0</v>
      </c>
      <c r="J861" s="267">
        <v>2922</v>
      </c>
      <c r="K861" s="267">
        <v>46</v>
      </c>
      <c r="L861" s="267">
        <v>46</v>
      </c>
      <c r="M861" s="267">
        <v>4</v>
      </c>
      <c r="N861" s="267">
        <v>0</v>
      </c>
      <c r="O861" s="267">
        <v>2588</v>
      </c>
      <c r="P861" s="267">
        <v>42</v>
      </c>
      <c r="Q861" s="267">
        <v>42</v>
      </c>
      <c r="R861" s="267">
        <v>27</v>
      </c>
      <c r="S861" s="267">
        <v>0</v>
      </c>
      <c r="T861" s="268">
        <v>0.015</v>
      </c>
      <c r="U861" s="269">
        <v>81061</v>
      </c>
      <c r="V861" s="269">
        <v>1020</v>
      </c>
      <c r="W861" s="269">
        <v>1014</v>
      </c>
      <c r="X861" s="269">
        <v>0</v>
      </c>
      <c r="Y861" s="267">
        <v>928</v>
      </c>
      <c r="Z861" s="270">
        <v>0.0125831164184996</v>
      </c>
      <c r="AA861" s="270">
        <v>0.00740740740740741</v>
      </c>
      <c r="AB861" s="270">
        <v>0.0157426420260096</v>
      </c>
      <c r="AC861" s="271">
        <v>0.0162287480680062</v>
      </c>
      <c r="AD861" s="272">
        <v>-0.00833523461860217</v>
      </c>
      <c r="AE861" s="273">
        <v>19185</v>
      </c>
      <c r="AF861" s="274">
        <v>268</v>
      </c>
      <c r="AG861" s="274">
        <v>0</v>
      </c>
      <c r="AH861" s="274">
        <v>19532</v>
      </c>
      <c r="AI861" s="274">
        <v>284</v>
      </c>
      <c r="AJ861" s="274">
        <v>0</v>
      </c>
      <c r="AK861" s="271">
        <v>0.0139692468074016</v>
      </c>
      <c r="AL861" s="271">
        <v>0.0145402416547205</v>
      </c>
      <c r="AM861" s="272">
        <v>-0.000570994847318844</v>
      </c>
    </row>
    <row r="862" ht="17.25" spans="1:39">
      <c r="A862" s="282" t="s">
        <v>1158</v>
      </c>
      <c r="B862" s="283" t="s">
        <v>3354</v>
      </c>
      <c r="C862" s="265" t="s">
        <v>1172</v>
      </c>
      <c r="D862" s="283" t="s">
        <v>1173</v>
      </c>
      <c r="E862" s="266">
        <v>2073</v>
      </c>
      <c r="F862" s="266">
        <v>31</v>
      </c>
      <c r="G862" s="266">
        <v>23</v>
      </c>
      <c r="H862" s="266">
        <v>0</v>
      </c>
      <c r="I862" s="266">
        <v>0</v>
      </c>
      <c r="J862" s="267">
        <v>1962</v>
      </c>
      <c r="K862" s="267">
        <v>27</v>
      </c>
      <c r="L862" s="267">
        <v>27</v>
      </c>
      <c r="M862" s="267">
        <v>3</v>
      </c>
      <c r="N862" s="267">
        <v>0</v>
      </c>
      <c r="O862" s="267">
        <v>1836</v>
      </c>
      <c r="P862" s="267">
        <v>35</v>
      </c>
      <c r="Q862" s="267">
        <v>35</v>
      </c>
      <c r="R862" s="267">
        <v>7</v>
      </c>
      <c r="S862" s="267">
        <v>0</v>
      </c>
      <c r="T862" s="268">
        <v>0.015</v>
      </c>
      <c r="U862" s="269">
        <v>56450</v>
      </c>
      <c r="V862" s="269">
        <v>726</v>
      </c>
      <c r="W862" s="269">
        <v>717</v>
      </c>
      <c r="X862" s="269">
        <v>0</v>
      </c>
      <c r="Y862" s="267">
        <v>628</v>
      </c>
      <c r="Z862" s="270">
        <v>0.0128609388839681</v>
      </c>
      <c r="AA862" s="270">
        <v>0.014954172696575</v>
      </c>
      <c r="AB862" s="270">
        <v>0.0137614678899083</v>
      </c>
      <c r="AC862" s="271">
        <v>0.0190631808278867</v>
      </c>
      <c r="AD862" s="272">
        <v>0.00119270480666676</v>
      </c>
      <c r="AE862" s="273">
        <v>13611</v>
      </c>
      <c r="AF862" s="274">
        <v>204</v>
      </c>
      <c r="AG862" s="274">
        <v>0</v>
      </c>
      <c r="AH862" s="274">
        <v>13825</v>
      </c>
      <c r="AI862" s="274">
        <v>170</v>
      </c>
      <c r="AJ862" s="274">
        <v>0</v>
      </c>
      <c r="AK862" s="271">
        <v>0.0149878774520608</v>
      </c>
      <c r="AL862" s="271">
        <v>0.0122965641952984</v>
      </c>
      <c r="AM862" s="272">
        <v>0.00269131325676246</v>
      </c>
    </row>
    <row r="863" ht="17.25" spans="1:39">
      <c r="A863" s="282" t="s">
        <v>1158</v>
      </c>
      <c r="B863" s="283" t="s">
        <v>3354</v>
      </c>
      <c r="C863" s="265" t="s">
        <v>1174</v>
      </c>
      <c r="D863" s="283" t="s">
        <v>1175</v>
      </c>
      <c r="E863" s="266">
        <v>2771</v>
      </c>
      <c r="F863" s="266">
        <v>23</v>
      </c>
      <c r="G863" s="266">
        <v>14</v>
      </c>
      <c r="H863" s="266">
        <v>0</v>
      </c>
      <c r="I863" s="266">
        <v>0</v>
      </c>
      <c r="J863" s="267">
        <v>2663</v>
      </c>
      <c r="K863" s="267">
        <v>44</v>
      </c>
      <c r="L863" s="267">
        <v>44</v>
      </c>
      <c r="M863" s="267">
        <v>0</v>
      </c>
      <c r="N863" s="267">
        <v>0</v>
      </c>
      <c r="O863" s="267">
        <v>2488</v>
      </c>
      <c r="P863" s="267">
        <v>40</v>
      </c>
      <c r="Q863" s="267">
        <v>40</v>
      </c>
      <c r="R863" s="267">
        <v>13</v>
      </c>
      <c r="S863" s="267">
        <v>0</v>
      </c>
      <c r="T863" s="268">
        <v>0.015</v>
      </c>
      <c r="U863" s="269">
        <v>77678</v>
      </c>
      <c r="V863" s="269">
        <v>939</v>
      </c>
      <c r="W863" s="269">
        <v>930</v>
      </c>
      <c r="X863" s="269">
        <v>0</v>
      </c>
      <c r="Y863" s="267">
        <v>823</v>
      </c>
      <c r="Z863" s="270">
        <v>0.0120883647879709</v>
      </c>
      <c r="AA863" s="270">
        <v>0.00830025261638398</v>
      </c>
      <c r="AB863" s="270">
        <v>0.0165227187382651</v>
      </c>
      <c r="AC863" s="271">
        <v>0.0160771704180064</v>
      </c>
      <c r="AD863" s="272">
        <v>-0.00822246612188114</v>
      </c>
      <c r="AE863" s="273">
        <v>18205</v>
      </c>
      <c r="AF863" s="274">
        <v>227</v>
      </c>
      <c r="AG863" s="274">
        <v>0</v>
      </c>
      <c r="AH863" s="274">
        <v>18475</v>
      </c>
      <c r="AI863" s="274">
        <v>240</v>
      </c>
      <c r="AJ863" s="274">
        <v>0</v>
      </c>
      <c r="AK863" s="271">
        <v>0.0124691018950838</v>
      </c>
      <c r="AL863" s="271">
        <v>0.0129905277401894</v>
      </c>
      <c r="AM863" s="272">
        <v>-0.000521425845105675</v>
      </c>
    </row>
    <row r="864" ht="17.25" spans="1:39">
      <c r="A864" s="282" t="s">
        <v>1158</v>
      </c>
      <c r="B864" s="283" t="s">
        <v>3354</v>
      </c>
      <c r="C864" s="265" t="s">
        <v>1176</v>
      </c>
      <c r="D864" s="283" t="s">
        <v>1177</v>
      </c>
      <c r="E864" s="266">
        <v>3567</v>
      </c>
      <c r="F864" s="266">
        <v>64</v>
      </c>
      <c r="G864" s="266">
        <v>47</v>
      </c>
      <c r="H864" s="266">
        <v>1</v>
      </c>
      <c r="I864" s="266">
        <v>0</v>
      </c>
      <c r="J864" s="267">
        <v>3331</v>
      </c>
      <c r="K864" s="267">
        <v>76</v>
      </c>
      <c r="L864" s="267">
        <v>76</v>
      </c>
      <c r="M864" s="267">
        <v>0</v>
      </c>
      <c r="N864" s="267">
        <v>0</v>
      </c>
      <c r="O864" s="267">
        <v>3072</v>
      </c>
      <c r="P864" s="267">
        <v>51</v>
      </c>
      <c r="Q864" s="267">
        <v>51</v>
      </c>
      <c r="R864" s="267">
        <v>26</v>
      </c>
      <c r="S864" s="267">
        <v>0</v>
      </c>
      <c r="T864" s="268">
        <v>0.015</v>
      </c>
      <c r="U864" s="269">
        <v>95734</v>
      </c>
      <c r="V864" s="269">
        <v>1573</v>
      </c>
      <c r="W864" s="269">
        <v>1556</v>
      </c>
      <c r="X864" s="269">
        <v>0</v>
      </c>
      <c r="Y864" s="267">
        <v>1376</v>
      </c>
      <c r="Z864" s="270">
        <v>0.0164309440742056</v>
      </c>
      <c r="AA864" s="270">
        <v>0.0179422483880011</v>
      </c>
      <c r="AB864" s="270">
        <v>0.0228159711798259</v>
      </c>
      <c r="AC864" s="271">
        <v>0.0166015625</v>
      </c>
      <c r="AD864" s="272">
        <v>-0.00487372279182476</v>
      </c>
      <c r="AE864" s="273">
        <v>22930</v>
      </c>
      <c r="AF864" s="274">
        <v>444</v>
      </c>
      <c r="AG864" s="274">
        <v>0</v>
      </c>
      <c r="AH864" s="274">
        <v>23322</v>
      </c>
      <c r="AI864" s="274">
        <v>365</v>
      </c>
      <c r="AJ864" s="274">
        <v>0</v>
      </c>
      <c r="AK864" s="271">
        <v>0.0193632795464457</v>
      </c>
      <c r="AL864" s="271">
        <v>0.0156504587942715</v>
      </c>
      <c r="AM864" s="272">
        <v>0.0037128207521742</v>
      </c>
    </row>
    <row r="865" ht="17.25" spans="1:39">
      <c r="A865" s="282" t="s">
        <v>1158</v>
      </c>
      <c r="B865" s="283" t="s">
        <v>3355</v>
      </c>
      <c r="C865" s="265" t="s">
        <v>1178</v>
      </c>
      <c r="D865" s="283" t="s">
        <v>1179</v>
      </c>
      <c r="E865" s="266">
        <v>2688</v>
      </c>
      <c r="F865" s="266">
        <v>34</v>
      </c>
      <c r="G865" s="266">
        <v>26</v>
      </c>
      <c r="H865" s="266">
        <v>0</v>
      </c>
      <c r="I865" s="266">
        <v>0</v>
      </c>
      <c r="J865" s="267">
        <v>2959</v>
      </c>
      <c r="K865" s="267">
        <v>67</v>
      </c>
      <c r="L865" s="267">
        <v>67</v>
      </c>
      <c r="M865" s="267">
        <v>0</v>
      </c>
      <c r="N865" s="267">
        <v>0</v>
      </c>
      <c r="O865" s="267">
        <v>2624</v>
      </c>
      <c r="P865" s="267">
        <v>52</v>
      </c>
      <c r="Q865" s="267">
        <v>52</v>
      </c>
      <c r="R865" s="267">
        <v>25</v>
      </c>
      <c r="S865" s="267">
        <v>0</v>
      </c>
      <c r="T865" s="268">
        <v>0.015</v>
      </c>
      <c r="U865" s="269">
        <v>81970</v>
      </c>
      <c r="V865" s="269">
        <v>1377</v>
      </c>
      <c r="W865" s="269">
        <v>1369</v>
      </c>
      <c r="X865" s="269">
        <v>0</v>
      </c>
      <c r="Y865" s="267">
        <v>1215</v>
      </c>
      <c r="Z865" s="270">
        <v>0.0167988288398194</v>
      </c>
      <c r="AA865" s="270">
        <v>0.0126488095238095</v>
      </c>
      <c r="AB865" s="270">
        <v>0.0226427847245691</v>
      </c>
      <c r="AC865" s="271">
        <v>0.0198170731707317</v>
      </c>
      <c r="AD865" s="272">
        <v>-0.00999397520075959</v>
      </c>
      <c r="AE865" s="273">
        <v>19416</v>
      </c>
      <c r="AF865" s="274">
        <v>345</v>
      </c>
      <c r="AG865" s="274">
        <v>0</v>
      </c>
      <c r="AH865" s="274">
        <v>19606</v>
      </c>
      <c r="AI865" s="274">
        <v>300</v>
      </c>
      <c r="AJ865" s="274">
        <v>0</v>
      </c>
      <c r="AK865" s="271">
        <v>0.0177688504326329</v>
      </c>
      <c r="AL865" s="271">
        <v>0.0153014383352035</v>
      </c>
      <c r="AM865" s="272">
        <v>0.00246741209742937</v>
      </c>
    </row>
    <row r="866" ht="17.25" spans="1:39">
      <c r="A866" s="282" t="s">
        <v>1158</v>
      </c>
      <c r="B866" s="283" t="s">
        <v>3355</v>
      </c>
      <c r="C866" s="265" t="s">
        <v>1180</v>
      </c>
      <c r="D866" s="283" t="s">
        <v>1181</v>
      </c>
      <c r="E866" s="266">
        <v>5205</v>
      </c>
      <c r="F866" s="266">
        <v>68</v>
      </c>
      <c r="G866" s="266">
        <v>48</v>
      </c>
      <c r="H866" s="266">
        <v>1</v>
      </c>
      <c r="I866" s="266">
        <v>0</v>
      </c>
      <c r="J866" s="267">
        <v>6557</v>
      </c>
      <c r="K866" s="267">
        <v>49</v>
      </c>
      <c r="L866" s="267">
        <v>49</v>
      </c>
      <c r="M866" s="267">
        <v>20</v>
      </c>
      <c r="N866" s="267">
        <v>0</v>
      </c>
      <c r="O866" s="267">
        <v>5665</v>
      </c>
      <c r="P866" s="267">
        <v>58</v>
      </c>
      <c r="Q866" s="267">
        <v>58</v>
      </c>
      <c r="R866" s="267">
        <v>32</v>
      </c>
      <c r="S866" s="267">
        <v>0</v>
      </c>
      <c r="T866" s="268">
        <v>0.015</v>
      </c>
      <c r="U866" s="269">
        <v>173416</v>
      </c>
      <c r="V866" s="269">
        <v>1797</v>
      </c>
      <c r="W866" s="269">
        <v>1777</v>
      </c>
      <c r="X866" s="269">
        <v>3</v>
      </c>
      <c r="Y866" s="267">
        <v>1648</v>
      </c>
      <c r="Z866" s="270">
        <v>0.0103450661991973</v>
      </c>
      <c r="AA866" s="270">
        <v>0.0130643611911623</v>
      </c>
      <c r="AB866" s="270">
        <v>0.00747292969345737</v>
      </c>
      <c r="AC866" s="271">
        <v>0.0102383053839365</v>
      </c>
      <c r="AD866" s="272">
        <v>0.00559143149770497</v>
      </c>
      <c r="AE866" s="273">
        <v>40838</v>
      </c>
      <c r="AF866" s="274">
        <v>428</v>
      </c>
      <c r="AG866" s="274">
        <v>0</v>
      </c>
      <c r="AH866" s="274">
        <v>41342</v>
      </c>
      <c r="AI866" s="274">
        <v>432</v>
      </c>
      <c r="AJ866" s="274">
        <v>0</v>
      </c>
      <c r="AK866" s="271">
        <v>0.0104804348890739</v>
      </c>
      <c r="AL866" s="271">
        <v>0.010449421895409</v>
      </c>
      <c r="AM866" s="272">
        <v>3.10129936648747e-5</v>
      </c>
    </row>
    <row r="867" ht="17.25" spans="1:39">
      <c r="A867" s="282" t="s">
        <v>1158</v>
      </c>
      <c r="B867" s="283" t="s">
        <v>3355</v>
      </c>
      <c r="C867" s="265" t="s">
        <v>1182</v>
      </c>
      <c r="D867" s="283" t="s">
        <v>1183</v>
      </c>
      <c r="E867" s="266">
        <v>1839</v>
      </c>
      <c r="F867" s="266">
        <v>38</v>
      </c>
      <c r="G867" s="266">
        <v>31</v>
      </c>
      <c r="H867" s="266">
        <v>0</v>
      </c>
      <c r="I867" s="266">
        <v>0</v>
      </c>
      <c r="J867" s="267">
        <v>2196</v>
      </c>
      <c r="K867" s="267">
        <v>45</v>
      </c>
      <c r="L867" s="267">
        <v>45</v>
      </c>
      <c r="M867" s="267">
        <v>2</v>
      </c>
      <c r="N867" s="267">
        <v>0</v>
      </c>
      <c r="O867" s="267">
        <v>1961</v>
      </c>
      <c r="P867" s="267">
        <v>32</v>
      </c>
      <c r="Q867" s="267">
        <v>32</v>
      </c>
      <c r="R867" s="267">
        <v>13</v>
      </c>
      <c r="S867" s="267">
        <v>0</v>
      </c>
      <c r="T867" s="268">
        <v>0.015</v>
      </c>
      <c r="U867" s="269">
        <v>57462</v>
      </c>
      <c r="V867" s="269">
        <v>820</v>
      </c>
      <c r="W867" s="269">
        <v>813</v>
      </c>
      <c r="X867" s="269">
        <v>1</v>
      </c>
      <c r="Y867" s="267">
        <v>706</v>
      </c>
      <c r="Z867" s="270">
        <v>0.0142528975670878</v>
      </c>
      <c r="AA867" s="270">
        <v>0.020663404023926</v>
      </c>
      <c r="AB867" s="270">
        <v>0.0204918032786885</v>
      </c>
      <c r="AC867" s="271">
        <v>0.0163182049974503</v>
      </c>
      <c r="AD867" s="272">
        <v>0.000171600745237525</v>
      </c>
      <c r="AE867" s="273">
        <v>13680</v>
      </c>
      <c r="AF867" s="274">
        <v>203</v>
      </c>
      <c r="AG867" s="274">
        <v>0</v>
      </c>
      <c r="AH867" s="274">
        <v>13575</v>
      </c>
      <c r="AI867" s="274">
        <v>169</v>
      </c>
      <c r="AJ867" s="274">
        <v>0</v>
      </c>
      <c r="AK867" s="271">
        <v>0.0148391812865497</v>
      </c>
      <c r="AL867" s="271">
        <v>0.0124493554327808</v>
      </c>
      <c r="AM867" s="272">
        <v>0.00238982585376886</v>
      </c>
    </row>
    <row r="868" ht="17.25" spans="1:39">
      <c r="A868" s="282" t="s">
        <v>1158</v>
      </c>
      <c r="B868" s="283" t="s">
        <v>3355</v>
      </c>
      <c r="C868" s="265" t="s">
        <v>1184</v>
      </c>
      <c r="D868" s="283" t="s">
        <v>1185</v>
      </c>
      <c r="E868" s="266">
        <v>5401</v>
      </c>
      <c r="F868" s="266">
        <v>98</v>
      </c>
      <c r="G868" s="266">
        <v>68</v>
      </c>
      <c r="H868" s="266">
        <v>4</v>
      </c>
      <c r="I868" s="266">
        <v>0</v>
      </c>
      <c r="J868" s="267">
        <v>6346</v>
      </c>
      <c r="K868" s="267">
        <v>92</v>
      </c>
      <c r="L868" s="267">
        <v>92</v>
      </c>
      <c r="M868" s="267">
        <v>0</v>
      </c>
      <c r="N868" s="267">
        <v>0</v>
      </c>
      <c r="O868" s="267">
        <v>5850</v>
      </c>
      <c r="P868" s="267">
        <v>77</v>
      </c>
      <c r="Q868" s="267">
        <v>77</v>
      </c>
      <c r="R868" s="267">
        <v>44</v>
      </c>
      <c r="S868" s="267">
        <v>0</v>
      </c>
      <c r="T868" s="268">
        <v>0.015</v>
      </c>
      <c r="U868" s="269">
        <v>166781</v>
      </c>
      <c r="V868" s="269">
        <v>2486</v>
      </c>
      <c r="W868" s="269">
        <v>2455</v>
      </c>
      <c r="X868" s="269">
        <v>0</v>
      </c>
      <c r="Y868" s="267">
        <v>2237</v>
      </c>
      <c r="Z868" s="270">
        <v>0.0149057746385979</v>
      </c>
      <c r="AA868" s="270">
        <v>0.0181447880022218</v>
      </c>
      <c r="AB868" s="270">
        <v>0.0144973211471793</v>
      </c>
      <c r="AC868" s="271">
        <v>0.0131623931623932</v>
      </c>
      <c r="AD868" s="272">
        <v>0.00364746685504249</v>
      </c>
      <c r="AE868" s="273">
        <v>40799</v>
      </c>
      <c r="AF868" s="274">
        <v>585</v>
      </c>
      <c r="AG868" s="274">
        <v>0</v>
      </c>
      <c r="AH868" s="274">
        <v>39964</v>
      </c>
      <c r="AI868" s="274">
        <v>648</v>
      </c>
      <c r="AJ868" s="274">
        <v>0</v>
      </c>
      <c r="AK868" s="271">
        <v>0.0143385867300669</v>
      </c>
      <c r="AL868" s="271">
        <v>0.0162145931338204</v>
      </c>
      <c r="AM868" s="272">
        <v>-0.00187600640375352</v>
      </c>
    </row>
    <row r="869" ht="17.25" spans="1:39">
      <c r="A869" s="282" t="s">
        <v>1158</v>
      </c>
      <c r="B869" s="283" t="s">
        <v>3355</v>
      </c>
      <c r="C869" s="265" t="s">
        <v>1186</v>
      </c>
      <c r="D869" s="283" t="s">
        <v>1187</v>
      </c>
      <c r="E869" s="266">
        <v>995</v>
      </c>
      <c r="F869" s="266">
        <v>11</v>
      </c>
      <c r="G869" s="266">
        <v>8</v>
      </c>
      <c r="H869" s="266">
        <v>0</v>
      </c>
      <c r="I869" s="266">
        <v>0</v>
      </c>
      <c r="J869" s="267">
        <v>1221</v>
      </c>
      <c r="K869" s="267">
        <v>20</v>
      </c>
      <c r="L869" s="267">
        <v>20</v>
      </c>
      <c r="M869" s="267">
        <v>1</v>
      </c>
      <c r="N869" s="267">
        <v>0</v>
      </c>
      <c r="O869" s="267">
        <v>1009</v>
      </c>
      <c r="P869" s="267">
        <v>17</v>
      </c>
      <c r="Q869" s="267">
        <v>17</v>
      </c>
      <c r="R869" s="267">
        <v>5</v>
      </c>
      <c r="S869" s="267">
        <v>0</v>
      </c>
      <c r="T869" s="268">
        <v>0.015</v>
      </c>
      <c r="U869" s="269">
        <v>33837</v>
      </c>
      <c r="V869" s="269">
        <v>427</v>
      </c>
      <c r="W869" s="269">
        <v>424</v>
      </c>
      <c r="X869" s="269">
        <v>0</v>
      </c>
      <c r="Y869" s="267">
        <v>377</v>
      </c>
      <c r="Z869" s="270">
        <v>0.0126193220439164</v>
      </c>
      <c r="AA869" s="270">
        <v>0.0110552763819095</v>
      </c>
      <c r="AB869" s="270">
        <v>0.0163800163800164</v>
      </c>
      <c r="AC869" s="271">
        <v>0.0168483647175421</v>
      </c>
      <c r="AD869" s="272">
        <v>-0.00532473999810683</v>
      </c>
      <c r="AE869" s="273">
        <v>7685</v>
      </c>
      <c r="AF869" s="274">
        <v>99</v>
      </c>
      <c r="AG869" s="274">
        <v>0</v>
      </c>
      <c r="AH869" s="274">
        <v>8249</v>
      </c>
      <c r="AI869" s="274">
        <v>108</v>
      </c>
      <c r="AJ869" s="274">
        <v>0</v>
      </c>
      <c r="AK869" s="271">
        <v>0.0128822381262199</v>
      </c>
      <c r="AL869" s="271">
        <v>0.0130924960601285</v>
      </c>
      <c r="AM869" s="272">
        <v>-0.000210257933908591</v>
      </c>
    </row>
    <row r="870" ht="17.25" spans="1:39">
      <c r="A870" s="282" t="s">
        <v>1158</v>
      </c>
      <c r="B870" s="283" t="s">
        <v>3355</v>
      </c>
      <c r="C870" s="265" t="s">
        <v>1188</v>
      </c>
      <c r="D870" s="283" t="s">
        <v>1189</v>
      </c>
      <c r="E870" s="266">
        <v>2736</v>
      </c>
      <c r="F870" s="266">
        <v>35</v>
      </c>
      <c r="G870" s="266">
        <v>25</v>
      </c>
      <c r="H870" s="266">
        <v>0</v>
      </c>
      <c r="I870" s="266">
        <v>0</v>
      </c>
      <c r="J870" s="267">
        <v>3171</v>
      </c>
      <c r="K870" s="267">
        <v>27</v>
      </c>
      <c r="L870" s="267">
        <v>27</v>
      </c>
      <c r="M870" s="267">
        <v>8</v>
      </c>
      <c r="N870" s="267">
        <v>0</v>
      </c>
      <c r="O870" s="267">
        <v>2983</v>
      </c>
      <c r="P870" s="267">
        <v>45</v>
      </c>
      <c r="Q870" s="267">
        <v>45</v>
      </c>
      <c r="R870" s="267">
        <v>32</v>
      </c>
      <c r="S870" s="267">
        <v>0</v>
      </c>
      <c r="T870" s="268">
        <v>0.015</v>
      </c>
      <c r="U870" s="269">
        <v>84047</v>
      </c>
      <c r="V870" s="269">
        <v>996</v>
      </c>
      <c r="W870" s="269">
        <v>986</v>
      </c>
      <c r="X870" s="269">
        <v>1</v>
      </c>
      <c r="Y870" s="267">
        <v>918</v>
      </c>
      <c r="Z870" s="270">
        <v>0.0118386141087725</v>
      </c>
      <c r="AA870" s="270">
        <v>0.0127923976608187</v>
      </c>
      <c r="AB870" s="270">
        <v>0.00851466414380322</v>
      </c>
      <c r="AC870" s="271">
        <v>0.0150854844116661</v>
      </c>
      <c r="AD870" s="272">
        <v>0.0042777335170155</v>
      </c>
      <c r="AE870" s="273">
        <v>20528</v>
      </c>
      <c r="AF870" s="274">
        <v>231</v>
      </c>
      <c r="AG870" s="274">
        <v>0</v>
      </c>
      <c r="AH870" s="274">
        <v>20098</v>
      </c>
      <c r="AI870" s="274">
        <v>233</v>
      </c>
      <c r="AJ870" s="274">
        <v>0</v>
      </c>
      <c r="AK870" s="271">
        <v>0.0112529228371005</v>
      </c>
      <c r="AL870" s="271">
        <v>0.0115931933525724</v>
      </c>
      <c r="AM870" s="272">
        <v>-0.000340270515471849</v>
      </c>
    </row>
    <row r="871" ht="17.25" spans="1:39">
      <c r="A871" s="282" t="s">
        <v>1158</v>
      </c>
      <c r="B871" s="283" t="s">
        <v>3355</v>
      </c>
      <c r="C871" s="265" t="s">
        <v>1190</v>
      </c>
      <c r="D871" s="283" t="s">
        <v>1191</v>
      </c>
      <c r="E871" s="266">
        <v>3048</v>
      </c>
      <c r="F871" s="266">
        <v>53</v>
      </c>
      <c r="G871" s="266">
        <v>38</v>
      </c>
      <c r="H871" s="266">
        <v>0</v>
      </c>
      <c r="I871" s="266">
        <v>0</v>
      </c>
      <c r="J871" s="267">
        <v>3383</v>
      </c>
      <c r="K871" s="267">
        <v>43</v>
      </c>
      <c r="L871" s="267">
        <v>43</v>
      </c>
      <c r="M871" s="267">
        <v>0</v>
      </c>
      <c r="N871" s="267">
        <v>0</v>
      </c>
      <c r="O871" s="267">
        <v>3008</v>
      </c>
      <c r="P871" s="267">
        <v>31</v>
      </c>
      <c r="Q871" s="267">
        <v>31</v>
      </c>
      <c r="R871" s="267">
        <v>6</v>
      </c>
      <c r="S871" s="267">
        <v>0</v>
      </c>
      <c r="T871" s="268">
        <v>0.015</v>
      </c>
      <c r="U871" s="269">
        <v>92676</v>
      </c>
      <c r="V871" s="269">
        <v>1449</v>
      </c>
      <c r="W871" s="269">
        <v>1434</v>
      </c>
      <c r="X871" s="269">
        <v>4</v>
      </c>
      <c r="Y871" s="267">
        <v>1308</v>
      </c>
      <c r="Z871" s="270">
        <v>0.0155919547671458</v>
      </c>
      <c r="AA871" s="270">
        <v>0.0173884514435696</v>
      </c>
      <c r="AB871" s="270">
        <v>0.0127106118829441</v>
      </c>
      <c r="AC871" s="271">
        <v>0.0103058510638298</v>
      </c>
      <c r="AD871" s="272">
        <v>0.00467783956062542</v>
      </c>
      <c r="AE871" s="273">
        <v>22057</v>
      </c>
      <c r="AF871" s="274">
        <v>337</v>
      </c>
      <c r="AG871" s="274">
        <v>2</v>
      </c>
      <c r="AH871" s="274">
        <v>22529</v>
      </c>
      <c r="AI871" s="274">
        <v>341</v>
      </c>
      <c r="AJ871" s="274">
        <v>2</v>
      </c>
      <c r="AK871" s="271">
        <v>0.0151879222015687</v>
      </c>
      <c r="AL871" s="271">
        <v>0.0150472724044565</v>
      </c>
      <c r="AM871" s="272">
        <v>0.000140649797112183</v>
      </c>
    </row>
    <row r="872" ht="17.25" spans="1:39">
      <c r="A872" s="282" t="s">
        <v>1158</v>
      </c>
      <c r="B872" s="283" t="s">
        <v>3355</v>
      </c>
      <c r="C872" s="265" t="s">
        <v>1192</v>
      </c>
      <c r="D872" s="283" t="s">
        <v>1193</v>
      </c>
      <c r="E872" s="266">
        <v>3292</v>
      </c>
      <c r="F872" s="266">
        <v>31</v>
      </c>
      <c r="G872" s="266">
        <v>23</v>
      </c>
      <c r="H872" s="266">
        <v>0</v>
      </c>
      <c r="I872" s="266">
        <v>0</v>
      </c>
      <c r="J872" s="267">
        <v>3737</v>
      </c>
      <c r="K872" s="267">
        <v>31</v>
      </c>
      <c r="L872" s="267">
        <v>31</v>
      </c>
      <c r="M872" s="267">
        <v>9</v>
      </c>
      <c r="N872" s="267">
        <v>0</v>
      </c>
      <c r="O872" s="267">
        <v>3598</v>
      </c>
      <c r="P872" s="267">
        <v>32</v>
      </c>
      <c r="Q872" s="267">
        <v>32</v>
      </c>
      <c r="R872" s="267">
        <v>22</v>
      </c>
      <c r="S872" s="267">
        <v>0</v>
      </c>
      <c r="T872" s="268">
        <v>0.015</v>
      </c>
      <c r="U872" s="269">
        <v>101042</v>
      </c>
      <c r="V872" s="269">
        <v>723</v>
      </c>
      <c r="W872" s="269">
        <v>715</v>
      </c>
      <c r="X872" s="269">
        <v>1</v>
      </c>
      <c r="Y872" s="267">
        <v>653</v>
      </c>
      <c r="Z872" s="270">
        <v>0.00714554343738247</v>
      </c>
      <c r="AA872" s="270">
        <v>0.00941676792223572</v>
      </c>
      <c r="AB872" s="270">
        <v>0.0082954241370083</v>
      </c>
      <c r="AC872" s="271">
        <v>0.00889382990550306</v>
      </c>
      <c r="AD872" s="272">
        <v>0.00112134378522743</v>
      </c>
      <c r="AE872" s="273">
        <v>24122</v>
      </c>
      <c r="AF872" s="274">
        <v>178</v>
      </c>
      <c r="AG872" s="274">
        <v>0</v>
      </c>
      <c r="AH872" s="274">
        <v>24781</v>
      </c>
      <c r="AI872" s="274">
        <v>155</v>
      </c>
      <c r="AJ872" s="274">
        <v>0</v>
      </c>
      <c r="AK872" s="271">
        <v>0.00737915595721748</v>
      </c>
      <c r="AL872" s="271">
        <v>0.00625479197772487</v>
      </c>
      <c r="AM872" s="272">
        <v>0.00112436397949261</v>
      </c>
    </row>
    <row r="873" ht="17.25" spans="1:39">
      <c r="A873" s="282" t="s">
        <v>1158</v>
      </c>
      <c r="B873" s="283" t="s">
        <v>3355</v>
      </c>
      <c r="C873" s="265" t="s">
        <v>1194</v>
      </c>
      <c r="D873" s="283" t="s">
        <v>1195</v>
      </c>
      <c r="E873" s="266">
        <v>7974</v>
      </c>
      <c r="F873" s="266">
        <v>112</v>
      </c>
      <c r="G873" s="266">
        <v>92</v>
      </c>
      <c r="H873" s="266">
        <v>4</v>
      </c>
      <c r="I873" s="266">
        <v>0</v>
      </c>
      <c r="J873" s="267">
        <v>8551</v>
      </c>
      <c r="K873" s="267">
        <v>108</v>
      </c>
      <c r="L873" s="267">
        <v>108</v>
      </c>
      <c r="M873" s="267">
        <v>31</v>
      </c>
      <c r="N873" s="267">
        <v>0</v>
      </c>
      <c r="O873" s="267">
        <v>9303</v>
      </c>
      <c r="P873" s="267">
        <v>92</v>
      </c>
      <c r="Q873" s="267">
        <v>92</v>
      </c>
      <c r="R873" s="267">
        <v>60</v>
      </c>
      <c r="S873" s="267">
        <v>0</v>
      </c>
      <c r="T873" s="268">
        <v>0.015</v>
      </c>
      <c r="U873" s="269">
        <v>234604</v>
      </c>
      <c r="V873" s="269">
        <v>2966</v>
      </c>
      <c r="W873" s="269">
        <v>2945</v>
      </c>
      <c r="X873" s="269">
        <v>0</v>
      </c>
      <c r="Y873" s="267">
        <v>2717</v>
      </c>
      <c r="Z873" s="270">
        <v>0.0126425806891613</v>
      </c>
      <c r="AA873" s="270">
        <v>0.0140456483571608</v>
      </c>
      <c r="AB873" s="270">
        <v>0.0126301017424863</v>
      </c>
      <c r="AC873" s="271">
        <v>0.00988928302698054</v>
      </c>
      <c r="AD873" s="272">
        <v>0.00141554661467451</v>
      </c>
      <c r="AE873" s="273">
        <v>57407</v>
      </c>
      <c r="AF873" s="274">
        <v>690</v>
      </c>
      <c r="AG873" s="274">
        <v>0</v>
      </c>
      <c r="AH873" s="274">
        <v>57390</v>
      </c>
      <c r="AI873" s="274">
        <v>774</v>
      </c>
      <c r="AJ873" s="274">
        <v>0</v>
      </c>
      <c r="AK873" s="271">
        <v>0.0120194401379623</v>
      </c>
      <c r="AL873" s="271">
        <v>0.0134866701515944</v>
      </c>
      <c r="AM873" s="272">
        <v>-0.00146723001363208</v>
      </c>
    </row>
    <row r="874" ht="17.25" spans="1:39">
      <c r="A874" s="282" t="s">
        <v>1158</v>
      </c>
      <c r="B874" s="283" t="s">
        <v>3355</v>
      </c>
      <c r="C874" s="265" t="s">
        <v>1196</v>
      </c>
      <c r="D874" s="283" t="s">
        <v>1197</v>
      </c>
      <c r="E874" s="266">
        <v>6712</v>
      </c>
      <c r="F874" s="266">
        <v>56</v>
      </c>
      <c r="G874" s="266">
        <v>41</v>
      </c>
      <c r="H874" s="266">
        <v>4</v>
      </c>
      <c r="I874" s="266">
        <v>0</v>
      </c>
      <c r="J874" s="267">
        <v>8386</v>
      </c>
      <c r="K874" s="267">
        <v>59</v>
      </c>
      <c r="L874" s="267">
        <v>59</v>
      </c>
      <c r="M874" s="267">
        <v>36</v>
      </c>
      <c r="N874" s="267">
        <v>0</v>
      </c>
      <c r="O874" s="267">
        <v>7751</v>
      </c>
      <c r="P874" s="267">
        <v>55</v>
      </c>
      <c r="Q874" s="267">
        <v>55</v>
      </c>
      <c r="R874" s="267">
        <v>39</v>
      </c>
      <c r="S874" s="267">
        <v>0</v>
      </c>
      <c r="T874" s="268">
        <v>0.015</v>
      </c>
      <c r="U874" s="269">
        <v>201034</v>
      </c>
      <c r="V874" s="269">
        <v>1512</v>
      </c>
      <c r="W874" s="269">
        <v>1497</v>
      </c>
      <c r="X874" s="269">
        <v>0</v>
      </c>
      <c r="Y874" s="267">
        <v>1402</v>
      </c>
      <c r="Z874" s="270">
        <v>0.00752111583115294</v>
      </c>
      <c r="AA874" s="270">
        <v>0.00834326579261025</v>
      </c>
      <c r="AB874" s="270">
        <v>0.00703553541616981</v>
      </c>
      <c r="AC874" s="271">
        <v>0.00709585859889047</v>
      </c>
      <c r="AD874" s="272">
        <v>0.00130773037644044</v>
      </c>
      <c r="AE874" s="273">
        <v>50965</v>
      </c>
      <c r="AF874" s="274">
        <v>380</v>
      </c>
      <c r="AG874" s="274">
        <v>0</v>
      </c>
      <c r="AH874" s="274">
        <v>49450</v>
      </c>
      <c r="AI874" s="274">
        <v>405</v>
      </c>
      <c r="AJ874" s="274">
        <v>0</v>
      </c>
      <c r="AK874" s="271">
        <v>0.00745609732169136</v>
      </c>
      <c r="AL874" s="271">
        <v>0.00819009100101112</v>
      </c>
      <c r="AM874" s="272">
        <v>-0.000733993679319765</v>
      </c>
    </row>
    <row r="875" ht="17.25" spans="1:39">
      <c r="A875" s="282" t="s">
        <v>1158</v>
      </c>
      <c r="B875" s="283" t="s">
        <v>3354</v>
      </c>
      <c r="C875" s="265" t="s">
        <v>1198</v>
      </c>
      <c r="D875" s="283" t="s">
        <v>1199</v>
      </c>
      <c r="E875" s="266">
        <v>2830</v>
      </c>
      <c r="F875" s="266">
        <v>56</v>
      </c>
      <c r="G875" s="266">
        <v>41</v>
      </c>
      <c r="H875" s="266">
        <v>0</v>
      </c>
      <c r="I875" s="266">
        <v>0</v>
      </c>
      <c r="J875" s="267">
        <v>3281</v>
      </c>
      <c r="K875" s="267">
        <v>46</v>
      </c>
      <c r="L875" s="267">
        <v>46</v>
      </c>
      <c r="M875" s="267">
        <v>4</v>
      </c>
      <c r="N875" s="267">
        <v>0</v>
      </c>
      <c r="O875" s="267">
        <v>2761</v>
      </c>
      <c r="P875" s="267">
        <v>54</v>
      </c>
      <c r="Q875" s="267">
        <v>54</v>
      </c>
      <c r="R875" s="267">
        <v>24</v>
      </c>
      <c r="S875" s="267">
        <v>0</v>
      </c>
      <c r="T875" s="268">
        <v>0.015</v>
      </c>
      <c r="U875" s="269">
        <v>89806</v>
      </c>
      <c r="V875" s="269">
        <v>1518</v>
      </c>
      <c r="W875" s="269">
        <v>1503</v>
      </c>
      <c r="X875" s="269">
        <v>0</v>
      </c>
      <c r="Y875" s="267">
        <v>1376</v>
      </c>
      <c r="Z875" s="270">
        <v>0.0169031022426119</v>
      </c>
      <c r="AA875" s="270">
        <v>0.0197879858657244</v>
      </c>
      <c r="AB875" s="270">
        <v>0.0140201158183481</v>
      </c>
      <c r="AC875" s="271">
        <v>0.019558131111916</v>
      </c>
      <c r="AD875" s="272">
        <v>0.00576787004737632</v>
      </c>
      <c r="AE875" s="273">
        <v>20960</v>
      </c>
      <c r="AF875" s="274">
        <v>347</v>
      </c>
      <c r="AG875" s="274">
        <v>0</v>
      </c>
      <c r="AH875" s="274">
        <v>21804</v>
      </c>
      <c r="AI875" s="274">
        <v>409</v>
      </c>
      <c r="AJ875" s="274">
        <v>0</v>
      </c>
      <c r="AK875" s="271">
        <v>0.0165553435114504</v>
      </c>
      <c r="AL875" s="271">
        <v>0.018758026050266</v>
      </c>
      <c r="AM875" s="272">
        <v>-0.00220268253881563</v>
      </c>
    </row>
    <row r="876" ht="17.25" spans="1:39">
      <c r="A876" s="282" t="s">
        <v>1158</v>
      </c>
      <c r="B876" s="283" t="s">
        <v>3354</v>
      </c>
      <c r="C876" s="265" t="s">
        <v>1200</v>
      </c>
      <c r="D876" s="283" t="s">
        <v>1201</v>
      </c>
      <c r="E876" s="266">
        <v>1720</v>
      </c>
      <c r="F876" s="266">
        <v>30</v>
      </c>
      <c r="G876" s="266">
        <v>20</v>
      </c>
      <c r="H876" s="266">
        <v>0</v>
      </c>
      <c r="I876" s="266">
        <v>0</v>
      </c>
      <c r="J876" s="267">
        <v>1963</v>
      </c>
      <c r="K876" s="267">
        <v>19</v>
      </c>
      <c r="L876" s="267">
        <v>19</v>
      </c>
      <c r="M876" s="267">
        <v>4</v>
      </c>
      <c r="N876" s="267">
        <v>0</v>
      </c>
      <c r="O876" s="267">
        <v>1873</v>
      </c>
      <c r="P876" s="267">
        <v>13</v>
      </c>
      <c r="Q876" s="267">
        <v>13</v>
      </c>
      <c r="R876" s="267">
        <v>10</v>
      </c>
      <c r="S876" s="267">
        <v>0</v>
      </c>
      <c r="T876" s="268">
        <v>0.015</v>
      </c>
      <c r="U876" s="269">
        <v>56163</v>
      </c>
      <c r="V876" s="269">
        <v>613</v>
      </c>
      <c r="W876" s="269">
        <v>602</v>
      </c>
      <c r="X876" s="269">
        <v>1</v>
      </c>
      <c r="Y876" s="267">
        <v>554</v>
      </c>
      <c r="Z876" s="270">
        <v>0.0108968538005448</v>
      </c>
      <c r="AA876" s="270">
        <v>0.0174418604651163</v>
      </c>
      <c r="AB876" s="270">
        <v>0.00967906265919511</v>
      </c>
      <c r="AC876" s="271">
        <v>0.00694073678590497</v>
      </c>
      <c r="AD876" s="272">
        <v>0.00776279780592117</v>
      </c>
      <c r="AE876" s="273">
        <v>13221</v>
      </c>
      <c r="AF876" s="274">
        <v>134</v>
      </c>
      <c r="AG876" s="274">
        <v>1</v>
      </c>
      <c r="AH876" s="274">
        <v>13636</v>
      </c>
      <c r="AI876" s="274">
        <v>146</v>
      </c>
      <c r="AJ876" s="274">
        <v>0</v>
      </c>
      <c r="AK876" s="271">
        <v>0.0100597534225853</v>
      </c>
      <c r="AL876" s="271">
        <v>0.0107069521853916</v>
      </c>
      <c r="AM876" s="272">
        <v>-0.00064719876280633</v>
      </c>
    </row>
    <row r="877" ht="17.25" spans="1:39">
      <c r="A877" s="282" t="s">
        <v>1158</v>
      </c>
      <c r="B877" s="283" t="s">
        <v>3354</v>
      </c>
      <c r="C877" s="265" t="s">
        <v>1202</v>
      </c>
      <c r="D877" s="283" t="s">
        <v>1203</v>
      </c>
      <c r="E877" s="266">
        <v>1880</v>
      </c>
      <c r="F877" s="266">
        <v>18</v>
      </c>
      <c r="G877" s="266">
        <v>16</v>
      </c>
      <c r="H877" s="266">
        <v>0</v>
      </c>
      <c r="I877" s="266">
        <v>0</v>
      </c>
      <c r="J877" s="267">
        <v>2073</v>
      </c>
      <c r="K877" s="267">
        <v>38</v>
      </c>
      <c r="L877" s="267">
        <v>38</v>
      </c>
      <c r="M877" s="267">
        <v>5</v>
      </c>
      <c r="N877" s="267">
        <v>0</v>
      </c>
      <c r="O877" s="267">
        <v>1844</v>
      </c>
      <c r="P877" s="267">
        <v>27</v>
      </c>
      <c r="Q877" s="267">
        <v>27</v>
      </c>
      <c r="R877" s="267">
        <v>19</v>
      </c>
      <c r="S877" s="267">
        <v>0</v>
      </c>
      <c r="T877" s="268">
        <v>0.015</v>
      </c>
      <c r="U877" s="269">
        <v>59329</v>
      </c>
      <c r="V877" s="269">
        <v>790</v>
      </c>
      <c r="W877" s="269">
        <v>787</v>
      </c>
      <c r="X877" s="269">
        <v>1</v>
      </c>
      <c r="Y877" s="267">
        <v>717</v>
      </c>
      <c r="Z877" s="270">
        <v>0.013298724064117</v>
      </c>
      <c r="AA877" s="270">
        <v>0.00957446808510638</v>
      </c>
      <c r="AB877" s="270">
        <v>0.0183309213699952</v>
      </c>
      <c r="AC877" s="271">
        <v>0.0146420824295011</v>
      </c>
      <c r="AD877" s="272">
        <v>-0.00875645328488879</v>
      </c>
      <c r="AE877" s="273">
        <v>13652</v>
      </c>
      <c r="AF877" s="274">
        <v>195</v>
      </c>
      <c r="AG877" s="274">
        <v>0</v>
      </c>
      <c r="AH877" s="274">
        <v>14323</v>
      </c>
      <c r="AI877" s="274">
        <v>218</v>
      </c>
      <c r="AJ877" s="274">
        <v>0</v>
      </c>
      <c r="AK877" s="271">
        <v>0.014283621447407</v>
      </c>
      <c r="AL877" s="271">
        <v>0.0152202750820359</v>
      </c>
      <c r="AM877" s="272">
        <v>-0.000936653634628913</v>
      </c>
    </row>
    <row r="878" ht="17.25" spans="1:39">
      <c r="A878" s="282" t="s">
        <v>1158</v>
      </c>
      <c r="B878" s="283" t="s">
        <v>3354</v>
      </c>
      <c r="C878" s="265" t="s">
        <v>1204</v>
      </c>
      <c r="D878" s="283" t="s">
        <v>1205</v>
      </c>
      <c r="E878" s="266">
        <v>2478</v>
      </c>
      <c r="F878" s="266">
        <v>52</v>
      </c>
      <c r="G878" s="266">
        <v>40</v>
      </c>
      <c r="H878" s="266">
        <v>0</v>
      </c>
      <c r="I878" s="266">
        <v>0</v>
      </c>
      <c r="J878" s="267">
        <v>2745</v>
      </c>
      <c r="K878" s="267">
        <v>36</v>
      </c>
      <c r="L878" s="267">
        <v>36</v>
      </c>
      <c r="M878" s="267">
        <v>3</v>
      </c>
      <c r="N878" s="267">
        <v>0</v>
      </c>
      <c r="O878" s="267">
        <v>2484</v>
      </c>
      <c r="P878" s="267">
        <v>40</v>
      </c>
      <c r="Q878" s="267">
        <v>40</v>
      </c>
      <c r="R878" s="267">
        <v>22</v>
      </c>
      <c r="S878" s="267">
        <v>0</v>
      </c>
      <c r="T878" s="268">
        <v>0.015</v>
      </c>
      <c r="U878" s="269">
        <v>74491</v>
      </c>
      <c r="V878" s="269">
        <v>1090</v>
      </c>
      <c r="W878" s="269">
        <v>1078</v>
      </c>
      <c r="X878" s="269">
        <v>0</v>
      </c>
      <c r="Y878" s="267">
        <v>974</v>
      </c>
      <c r="Z878" s="270">
        <v>0.0146326401847203</v>
      </c>
      <c r="AA878" s="270">
        <v>0.0209846650524617</v>
      </c>
      <c r="AB878" s="270">
        <v>0.0131147540983607</v>
      </c>
      <c r="AC878" s="271">
        <v>0.0161030595813204</v>
      </c>
      <c r="AD878" s="272">
        <v>0.00786991095410101</v>
      </c>
      <c r="AE878" s="273">
        <v>17928</v>
      </c>
      <c r="AF878" s="274">
        <v>244</v>
      </c>
      <c r="AG878" s="274">
        <v>0</v>
      </c>
      <c r="AH878" s="274">
        <v>18210</v>
      </c>
      <c r="AI878" s="274">
        <v>260</v>
      </c>
      <c r="AJ878" s="274">
        <v>0</v>
      </c>
      <c r="AK878" s="271">
        <v>0.0136099955377064</v>
      </c>
      <c r="AL878" s="271">
        <v>0.014277869302581</v>
      </c>
      <c r="AM878" s="272">
        <v>-0.000667873764874618</v>
      </c>
    </row>
    <row r="879" ht="17.25" spans="1:39">
      <c r="A879" s="282" t="s">
        <v>1158</v>
      </c>
      <c r="B879" s="283" t="s">
        <v>3354</v>
      </c>
      <c r="C879" s="265" t="s">
        <v>1206</v>
      </c>
      <c r="D879" s="283" t="s">
        <v>1207</v>
      </c>
      <c r="E879" s="266">
        <v>2278</v>
      </c>
      <c r="F879" s="266">
        <v>36</v>
      </c>
      <c r="G879" s="266">
        <v>31</v>
      </c>
      <c r="H879" s="266">
        <v>0</v>
      </c>
      <c r="I879" s="266">
        <v>0</v>
      </c>
      <c r="J879" s="267">
        <v>2731</v>
      </c>
      <c r="K879" s="267">
        <v>22</v>
      </c>
      <c r="L879" s="267">
        <v>22</v>
      </c>
      <c r="M879" s="267">
        <v>3</v>
      </c>
      <c r="N879" s="267">
        <v>0</v>
      </c>
      <c r="O879" s="267">
        <v>2460</v>
      </c>
      <c r="P879" s="267">
        <v>43</v>
      </c>
      <c r="Q879" s="267">
        <v>43</v>
      </c>
      <c r="R879" s="267">
        <v>23</v>
      </c>
      <c r="S879" s="267">
        <v>0</v>
      </c>
      <c r="T879" s="268">
        <v>0.015</v>
      </c>
      <c r="U879" s="269">
        <v>71873</v>
      </c>
      <c r="V879" s="269">
        <v>963</v>
      </c>
      <c r="W879" s="269">
        <v>958</v>
      </c>
      <c r="X879" s="269">
        <v>2</v>
      </c>
      <c r="Y879" s="267">
        <v>878</v>
      </c>
      <c r="Z879" s="270">
        <v>0.0133708068398425</v>
      </c>
      <c r="AA879" s="270">
        <v>0.0158033362598771</v>
      </c>
      <c r="AB879" s="270">
        <v>0.00805565726839985</v>
      </c>
      <c r="AC879" s="271">
        <v>0.017479674796748</v>
      </c>
      <c r="AD879" s="272">
        <v>0.00774767899147723</v>
      </c>
      <c r="AE879" s="273">
        <v>17294</v>
      </c>
      <c r="AF879" s="274">
        <v>219</v>
      </c>
      <c r="AG879" s="274">
        <v>0</v>
      </c>
      <c r="AH879" s="274">
        <v>17311</v>
      </c>
      <c r="AI879" s="274">
        <v>207</v>
      </c>
      <c r="AJ879" s="274">
        <v>0</v>
      </c>
      <c r="AK879" s="271">
        <v>0.0126633514513704</v>
      </c>
      <c r="AL879" s="271">
        <v>0.0119577147478482</v>
      </c>
      <c r="AM879" s="272">
        <v>0.000705636703522229</v>
      </c>
    </row>
    <row r="880" ht="17.25" spans="1:39">
      <c r="A880" s="282" t="s">
        <v>1158</v>
      </c>
      <c r="B880" s="283" t="s">
        <v>3354</v>
      </c>
      <c r="C880" s="265" t="s">
        <v>1208</v>
      </c>
      <c r="D880" s="283" t="s">
        <v>1209</v>
      </c>
      <c r="E880" s="266">
        <v>3029</v>
      </c>
      <c r="F880" s="266">
        <v>107</v>
      </c>
      <c r="G880" s="266">
        <v>98</v>
      </c>
      <c r="H880" s="266">
        <v>57</v>
      </c>
      <c r="I880" s="266">
        <v>0</v>
      </c>
      <c r="J880" s="267">
        <v>3737</v>
      </c>
      <c r="K880" s="267">
        <v>61</v>
      </c>
      <c r="L880" s="267">
        <v>61</v>
      </c>
      <c r="M880" s="267">
        <v>31</v>
      </c>
      <c r="N880" s="267">
        <v>0</v>
      </c>
      <c r="O880" s="267">
        <v>3385</v>
      </c>
      <c r="P880" s="267">
        <v>68</v>
      </c>
      <c r="Q880" s="267">
        <v>68</v>
      </c>
      <c r="R880" s="267">
        <v>48</v>
      </c>
      <c r="S880" s="267">
        <v>0</v>
      </c>
      <c r="T880" s="268">
        <v>0.015</v>
      </c>
      <c r="U880" s="269">
        <v>96447</v>
      </c>
      <c r="V880" s="269">
        <v>2901</v>
      </c>
      <c r="W880" s="269">
        <v>2892</v>
      </c>
      <c r="X880" s="269">
        <v>0</v>
      </c>
      <c r="Y880" s="267">
        <v>2784</v>
      </c>
      <c r="Z880" s="270">
        <v>0.0300786960714175</v>
      </c>
      <c r="AA880" s="270">
        <v>0.0353251898316276</v>
      </c>
      <c r="AB880" s="270">
        <v>0.0163232539470163</v>
      </c>
      <c r="AC880" s="271">
        <v>0.0200886262924668</v>
      </c>
      <c r="AD880" s="272">
        <v>0.0190019358846113</v>
      </c>
      <c r="AE880" s="273">
        <v>23567</v>
      </c>
      <c r="AF880" s="274">
        <v>643</v>
      </c>
      <c r="AG880" s="274">
        <v>0</v>
      </c>
      <c r="AH880" s="274">
        <v>23729</v>
      </c>
      <c r="AI880" s="274">
        <v>719</v>
      </c>
      <c r="AJ880" s="274">
        <v>0</v>
      </c>
      <c r="AK880" s="271">
        <v>0.0272839139474689</v>
      </c>
      <c r="AL880" s="271">
        <v>0.0303004762105441</v>
      </c>
      <c r="AM880" s="272">
        <v>-0.00301656226307514</v>
      </c>
    </row>
    <row r="881" ht="17.25" spans="1:39">
      <c r="A881" s="282" t="s">
        <v>1158</v>
      </c>
      <c r="B881" s="283" t="s">
        <v>3354</v>
      </c>
      <c r="C881" s="265" t="s">
        <v>1210</v>
      </c>
      <c r="D881" s="283" t="s">
        <v>1211</v>
      </c>
      <c r="E881" s="266">
        <v>2858</v>
      </c>
      <c r="F881" s="266">
        <v>34</v>
      </c>
      <c r="G881" s="266">
        <v>23</v>
      </c>
      <c r="H881" s="266">
        <v>4</v>
      </c>
      <c r="I881" s="266">
        <v>0</v>
      </c>
      <c r="J881" s="267">
        <v>3428</v>
      </c>
      <c r="K881" s="267">
        <v>46</v>
      </c>
      <c r="L881" s="267">
        <v>46</v>
      </c>
      <c r="M881" s="267">
        <v>11</v>
      </c>
      <c r="N881" s="267">
        <v>0</v>
      </c>
      <c r="O881" s="267">
        <v>3095</v>
      </c>
      <c r="P881" s="267">
        <v>44</v>
      </c>
      <c r="Q881" s="267">
        <v>44</v>
      </c>
      <c r="R881" s="267">
        <v>27</v>
      </c>
      <c r="S881" s="267">
        <v>0</v>
      </c>
      <c r="T881" s="268">
        <v>0.015</v>
      </c>
      <c r="U881" s="269">
        <v>97294</v>
      </c>
      <c r="V881" s="269">
        <v>1092</v>
      </c>
      <c r="W881" s="269">
        <v>1080</v>
      </c>
      <c r="X881" s="269">
        <v>0</v>
      </c>
      <c r="Y881" s="267">
        <v>1002</v>
      </c>
      <c r="Z881" s="270">
        <v>0.0112237136925196</v>
      </c>
      <c r="AA881" s="270">
        <v>0.0118964310706788</v>
      </c>
      <c r="AB881" s="270">
        <v>0.0134189031505251</v>
      </c>
      <c r="AC881" s="271">
        <v>0.01421647819063</v>
      </c>
      <c r="AD881" s="272">
        <v>-0.00152247207984629</v>
      </c>
      <c r="AE881" s="273">
        <v>22225</v>
      </c>
      <c r="AF881" s="274">
        <v>255</v>
      </c>
      <c r="AG881" s="274">
        <v>0</v>
      </c>
      <c r="AH881" s="274">
        <v>23721</v>
      </c>
      <c r="AI881" s="274">
        <v>264</v>
      </c>
      <c r="AJ881" s="274">
        <v>0</v>
      </c>
      <c r="AK881" s="271">
        <v>0.0114735658042745</v>
      </c>
      <c r="AL881" s="271">
        <v>0.0111293790312381</v>
      </c>
      <c r="AM881" s="272">
        <v>0.000344186773036322</v>
      </c>
    </row>
    <row r="882" ht="17.25" spans="1:39">
      <c r="A882" s="282" t="s">
        <v>1158</v>
      </c>
      <c r="B882" s="283" t="s">
        <v>3354</v>
      </c>
      <c r="C882" s="265" t="s">
        <v>1212</v>
      </c>
      <c r="D882" s="283" t="s">
        <v>1213</v>
      </c>
      <c r="E882" s="266">
        <v>1174</v>
      </c>
      <c r="F882" s="266">
        <v>12</v>
      </c>
      <c r="G882" s="266">
        <v>10</v>
      </c>
      <c r="H882" s="266">
        <v>1</v>
      </c>
      <c r="I882" s="266">
        <v>0</v>
      </c>
      <c r="J882" s="267">
        <v>1460</v>
      </c>
      <c r="K882" s="267">
        <v>15</v>
      </c>
      <c r="L882" s="267">
        <v>14</v>
      </c>
      <c r="M882" s="267">
        <v>3</v>
      </c>
      <c r="N882" s="267">
        <v>0</v>
      </c>
      <c r="O882" s="267">
        <v>1335</v>
      </c>
      <c r="P882" s="267">
        <v>19</v>
      </c>
      <c r="Q882" s="267">
        <v>19</v>
      </c>
      <c r="R882" s="267">
        <v>7</v>
      </c>
      <c r="S882" s="267">
        <v>0</v>
      </c>
      <c r="T882" s="268">
        <v>0.015</v>
      </c>
      <c r="U882" s="269">
        <v>41911</v>
      </c>
      <c r="V882" s="269">
        <v>467</v>
      </c>
      <c r="W882" s="269">
        <v>463</v>
      </c>
      <c r="X882" s="269">
        <v>0</v>
      </c>
      <c r="Y882" s="267">
        <v>421</v>
      </c>
      <c r="Z882" s="270">
        <v>0.0111426594450144</v>
      </c>
      <c r="AA882" s="270">
        <v>0.010221465076661</v>
      </c>
      <c r="AB882" s="270">
        <v>0.0102739726027397</v>
      </c>
      <c r="AC882" s="271">
        <v>0.0142322097378277</v>
      </c>
      <c r="AD882" s="272">
        <v>-5.25075260787381e-5</v>
      </c>
      <c r="AE882" s="273">
        <v>9524</v>
      </c>
      <c r="AF882" s="274">
        <v>111</v>
      </c>
      <c r="AG882" s="274">
        <v>0</v>
      </c>
      <c r="AH882" s="274">
        <v>10201</v>
      </c>
      <c r="AI882" s="274">
        <v>110</v>
      </c>
      <c r="AJ882" s="274">
        <v>0</v>
      </c>
      <c r="AK882" s="271">
        <v>0.0116547669046619</v>
      </c>
      <c r="AL882" s="271">
        <v>0.0107832565434761</v>
      </c>
      <c r="AM882" s="272">
        <v>0.000871510361185776</v>
      </c>
    </row>
    <row r="883" ht="17.25" spans="1:39">
      <c r="A883" s="282" t="s">
        <v>1158</v>
      </c>
      <c r="B883" s="283" t="s">
        <v>40</v>
      </c>
      <c r="C883" s="265" t="e">
        <v>#N/A</v>
      </c>
      <c r="D883" s="283" t="s">
        <v>1214</v>
      </c>
      <c r="E883" s="266">
        <v>0</v>
      </c>
      <c r="F883" s="266">
        <v>0</v>
      </c>
      <c r="G883" s="266">
        <v>0</v>
      </c>
      <c r="H883" s="266">
        <v>0</v>
      </c>
      <c r="I883" s="266">
        <v>0</v>
      </c>
      <c r="J883" s="267">
        <v>0</v>
      </c>
      <c r="K883" s="267">
        <v>0</v>
      </c>
      <c r="L883" s="267">
        <v>0</v>
      </c>
      <c r="M883" s="267">
        <v>0</v>
      </c>
      <c r="N883" s="267">
        <v>0</v>
      </c>
      <c r="O883" s="267">
        <v>0</v>
      </c>
      <c r="P883" s="267">
        <v>0</v>
      </c>
      <c r="Q883" s="267">
        <v>0</v>
      </c>
      <c r="R883" s="267">
        <v>0</v>
      </c>
      <c r="S883" s="267">
        <v>0</v>
      </c>
      <c r="T883" s="268">
        <v>0.015</v>
      </c>
      <c r="U883" s="269">
        <v>0</v>
      </c>
      <c r="V883" s="269">
        <v>0</v>
      </c>
      <c r="W883" s="269">
        <v>0</v>
      </c>
      <c r="X883" s="269">
        <v>0</v>
      </c>
      <c r="Y883" s="267">
        <v>0</v>
      </c>
      <c r="Z883" s="270">
        <v>0</v>
      </c>
      <c r="AA883" s="270">
        <v>0</v>
      </c>
      <c r="AB883" s="270">
        <v>0</v>
      </c>
      <c r="AC883" s="271">
        <v>0</v>
      </c>
      <c r="AD883" s="272">
        <v>0</v>
      </c>
      <c r="AE883" s="273">
        <v>0</v>
      </c>
      <c r="AF883" s="274">
        <v>0</v>
      </c>
      <c r="AG883" s="274">
        <v>0</v>
      </c>
      <c r="AH883" s="274">
        <v>0</v>
      </c>
      <c r="AI883" s="274">
        <v>0</v>
      </c>
      <c r="AJ883" s="274">
        <v>0</v>
      </c>
      <c r="AK883" s="271">
        <v>0</v>
      </c>
      <c r="AL883" s="271">
        <v>0</v>
      </c>
      <c r="AM883" s="272">
        <v>0</v>
      </c>
    </row>
    <row r="884" ht="17.25" spans="1:39">
      <c r="A884" s="282" t="s">
        <v>1158</v>
      </c>
      <c r="B884" s="283" t="s">
        <v>3356</v>
      </c>
      <c r="C884" s="265" t="s">
        <v>1215</v>
      </c>
      <c r="D884" s="283" t="s">
        <v>1216</v>
      </c>
      <c r="E884" s="266">
        <v>2962</v>
      </c>
      <c r="F884" s="266">
        <v>36</v>
      </c>
      <c r="G884" s="266">
        <v>26</v>
      </c>
      <c r="H884" s="266">
        <v>0</v>
      </c>
      <c r="I884" s="266">
        <v>0</v>
      </c>
      <c r="J884" s="267">
        <v>2961</v>
      </c>
      <c r="K884" s="267">
        <v>32</v>
      </c>
      <c r="L884" s="267">
        <v>32</v>
      </c>
      <c r="M884" s="267">
        <v>2</v>
      </c>
      <c r="N884" s="267">
        <v>0</v>
      </c>
      <c r="O884" s="267">
        <v>2718</v>
      </c>
      <c r="P884" s="267">
        <v>27</v>
      </c>
      <c r="Q884" s="267">
        <v>27</v>
      </c>
      <c r="R884" s="267">
        <v>11</v>
      </c>
      <c r="S884" s="267">
        <v>0</v>
      </c>
      <c r="T884" s="268">
        <v>0.015</v>
      </c>
      <c r="U884" s="269">
        <v>80632</v>
      </c>
      <c r="V884" s="269">
        <v>813</v>
      </c>
      <c r="W884" s="269">
        <v>803</v>
      </c>
      <c r="X884" s="269">
        <v>0</v>
      </c>
      <c r="Y884" s="267">
        <v>715</v>
      </c>
      <c r="Z884" s="270">
        <v>0.0100828455203889</v>
      </c>
      <c r="AA884" s="270">
        <v>0.012153950033761</v>
      </c>
      <c r="AB884" s="270">
        <v>0.01080715974333</v>
      </c>
      <c r="AC884" s="271">
        <v>0.00993377483443709</v>
      </c>
      <c r="AD884" s="272">
        <v>0.00134679029043101</v>
      </c>
      <c r="AE884" s="273">
        <v>19652</v>
      </c>
      <c r="AF884" s="274">
        <v>213</v>
      </c>
      <c r="AG884" s="274">
        <v>0</v>
      </c>
      <c r="AH884" s="274">
        <v>19561</v>
      </c>
      <c r="AI884" s="274">
        <v>216</v>
      </c>
      <c r="AJ884" s="274">
        <v>0</v>
      </c>
      <c r="AK884" s="271">
        <v>0.0108385914919601</v>
      </c>
      <c r="AL884" s="271">
        <v>0.0110423802464087</v>
      </c>
      <c r="AM884" s="272">
        <v>-0.000203788754448564</v>
      </c>
    </row>
    <row r="885" ht="17.25" spans="1:39">
      <c r="A885" s="282" t="s">
        <v>1158</v>
      </c>
      <c r="B885" s="283" t="s">
        <v>3356</v>
      </c>
      <c r="C885" s="265" t="s">
        <v>1217</v>
      </c>
      <c r="D885" s="283" t="s">
        <v>1218</v>
      </c>
      <c r="E885" s="266">
        <v>2754</v>
      </c>
      <c r="F885" s="266">
        <v>43</v>
      </c>
      <c r="G885" s="266">
        <v>34</v>
      </c>
      <c r="H885" s="266">
        <v>0</v>
      </c>
      <c r="I885" s="266">
        <v>0</v>
      </c>
      <c r="J885" s="267">
        <v>2868</v>
      </c>
      <c r="K885" s="267">
        <v>25</v>
      </c>
      <c r="L885" s="267">
        <v>24</v>
      </c>
      <c r="M885" s="267">
        <v>3</v>
      </c>
      <c r="N885" s="267">
        <v>0</v>
      </c>
      <c r="O885" s="267">
        <v>2623</v>
      </c>
      <c r="P885" s="267">
        <v>47</v>
      </c>
      <c r="Q885" s="267">
        <v>47</v>
      </c>
      <c r="R885" s="267">
        <v>18</v>
      </c>
      <c r="S885" s="267">
        <v>0</v>
      </c>
      <c r="T885" s="268">
        <v>0.015</v>
      </c>
      <c r="U885" s="269">
        <v>82161</v>
      </c>
      <c r="V885" s="269">
        <v>1153</v>
      </c>
      <c r="W885" s="269">
        <v>1143</v>
      </c>
      <c r="X885" s="269">
        <v>1</v>
      </c>
      <c r="Y885" s="267">
        <v>1039</v>
      </c>
      <c r="Z885" s="270">
        <v>0.014021250958484</v>
      </c>
      <c r="AA885" s="270">
        <v>0.0156136528685548</v>
      </c>
      <c r="AB885" s="270">
        <v>0.00871687587168759</v>
      </c>
      <c r="AC885" s="271">
        <v>0.0179184140297369</v>
      </c>
      <c r="AD885" s="272">
        <v>0.00689677699686724</v>
      </c>
      <c r="AE885" s="273">
        <v>19375</v>
      </c>
      <c r="AF885" s="274">
        <v>304</v>
      </c>
      <c r="AG885" s="274">
        <v>0</v>
      </c>
      <c r="AH885" s="274">
        <v>19298</v>
      </c>
      <c r="AI885" s="274">
        <v>304</v>
      </c>
      <c r="AJ885" s="274">
        <v>0</v>
      </c>
      <c r="AK885" s="271">
        <v>0.0156903225806452</v>
      </c>
      <c r="AL885" s="271">
        <v>0.0157529277645352</v>
      </c>
      <c r="AM885" s="272">
        <v>-6.2605183890025e-5</v>
      </c>
    </row>
    <row r="886" ht="17.25" spans="1:39">
      <c r="A886" s="282" t="s">
        <v>1158</v>
      </c>
      <c r="B886" s="283" t="s">
        <v>3356</v>
      </c>
      <c r="C886" s="265" t="s">
        <v>1219</v>
      </c>
      <c r="D886" s="283" t="s">
        <v>1220</v>
      </c>
      <c r="E886" s="266">
        <v>4465</v>
      </c>
      <c r="F886" s="266">
        <v>60</v>
      </c>
      <c r="G886" s="266">
        <v>42</v>
      </c>
      <c r="H886" s="266">
        <v>0</v>
      </c>
      <c r="I886" s="266">
        <v>0</v>
      </c>
      <c r="J886" s="267">
        <v>4866</v>
      </c>
      <c r="K886" s="267">
        <v>70</v>
      </c>
      <c r="L886" s="267">
        <v>70</v>
      </c>
      <c r="M886" s="267">
        <v>0</v>
      </c>
      <c r="N886" s="267">
        <v>0</v>
      </c>
      <c r="O886" s="267">
        <v>4783</v>
      </c>
      <c r="P886" s="267">
        <v>15</v>
      </c>
      <c r="Q886" s="267">
        <v>15</v>
      </c>
      <c r="R886" s="267">
        <v>4</v>
      </c>
      <c r="S886" s="267">
        <v>0</v>
      </c>
      <c r="T886" s="268">
        <v>0.015</v>
      </c>
      <c r="U886" s="269">
        <v>138324</v>
      </c>
      <c r="V886" s="269">
        <v>1340</v>
      </c>
      <c r="W886" s="269">
        <v>1322</v>
      </c>
      <c r="X886" s="269">
        <v>0</v>
      </c>
      <c r="Y886" s="267">
        <v>1156</v>
      </c>
      <c r="Z886" s="270">
        <v>0.00968740059570284</v>
      </c>
      <c r="AA886" s="270">
        <v>0.013437849944009</v>
      </c>
      <c r="AB886" s="270">
        <v>0.0143855322646938</v>
      </c>
      <c r="AC886" s="271">
        <v>0.00313610704578716</v>
      </c>
      <c r="AD886" s="272">
        <v>-0.000947682320684836</v>
      </c>
      <c r="AE886" s="273">
        <v>32896</v>
      </c>
      <c r="AF886" s="274">
        <v>320</v>
      </c>
      <c r="AG886" s="274">
        <v>0</v>
      </c>
      <c r="AH886" s="274">
        <v>33712</v>
      </c>
      <c r="AI886" s="274">
        <v>348</v>
      </c>
      <c r="AJ886" s="274">
        <v>0</v>
      </c>
      <c r="AK886" s="271">
        <v>0.00972762645914397</v>
      </c>
      <c r="AL886" s="271">
        <v>0.0103227337446607</v>
      </c>
      <c r="AM886" s="272">
        <v>-0.000595107285516686</v>
      </c>
    </row>
    <row r="887" ht="17.25" spans="1:39">
      <c r="A887" s="282" t="s">
        <v>1158</v>
      </c>
      <c r="B887" s="283" t="s">
        <v>3356</v>
      </c>
      <c r="C887" s="265" t="s">
        <v>1221</v>
      </c>
      <c r="D887" s="283" t="s">
        <v>1222</v>
      </c>
      <c r="E887" s="266">
        <v>3087</v>
      </c>
      <c r="F887" s="266">
        <v>43</v>
      </c>
      <c r="G887" s="266">
        <v>32</v>
      </c>
      <c r="H887" s="266">
        <v>0</v>
      </c>
      <c r="I887" s="266">
        <v>0</v>
      </c>
      <c r="J887" s="267">
        <v>3101</v>
      </c>
      <c r="K887" s="267">
        <v>95</v>
      </c>
      <c r="L887" s="267">
        <v>95</v>
      </c>
      <c r="M887" s="267">
        <v>0</v>
      </c>
      <c r="N887" s="267">
        <v>0</v>
      </c>
      <c r="O887" s="267">
        <v>3096</v>
      </c>
      <c r="P887" s="267">
        <v>85</v>
      </c>
      <c r="Q887" s="267">
        <v>85</v>
      </c>
      <c r="R887" s="267">
        <v>26</v>
      </c>
      <c r="S887" s="267">
        <v>0</v>
      </c>
      <c r="T887" s="268">
        <v>0.015</v>
      </c>
      <c r="U887" s="269">
        <v>89615</v>
      </c>
      <c r="V887" s="269">
        <v>1756</v>
      </c>
      <c r="W887" s="269">
        <v>1743</v>
      </c>
      <c r="X887" s="269">
        <v>7</v>
      </c>
      <c r="Y887" s="267">
        <v>1505</v>
      </c>
      <c r="Z887" s="270">
        <v>0.0195168219606093</v>
      </c>
      <c r="AA887" s="270">
        <v>0.0139293812763201</v>
      </c>
      <c r="AB887" s="270">
        <v>0.0306352789422767</v>
      </c>
      <c r="AC887" s="271">
        <v>0.0274547803617571</v>
      </c>
      <c r="AD887" s="272">
        <v>-0.0167058976659566</v>
      </c>
      <c r="AE887" s="273">
        <v>21368</v>
      </c>
      <c r="AF887" s="274">
        <v>486</v>
      </c>
      <c r="AG887" s="274">
        <v>0</v>
      </c>
      <c r="AH887" s="274">
        <v>21457</v>
      </c>
      <c r="AI887" s="274">
        <v>495</v>
      </c>
      <c r="AJ887" s="274">
        <v>7</v>
      </c>
      <c r="AK887" s="271">
        <v>0.0227442905278922</v>
      </c>
      <c r="AL887" s="271">
        <v>0.0227431607400848</v>
      </c>
      <c r="AM887" s="272">
        <v>1.12978780735309e-6</v>
      </c>
    </row>
    <row r="888" ht="17.25" spans="1:39">
      <c r="A888" s="282" t="s">
        <v>1158</v>
      </c>
      <c r="B888" s="283" t="s">
        <v>3356</v>
      </c>
      <c r="C888" s="265" t="s">
        <v>1223</v>
      </c>
      <c r="D888" s="283" t="s">
        <v>1224</v>
      </c>
      <c r="E888" s="266">
        <v>2194</v>
      </c>
      <c r="F888" s="266">
        <v>24</v>
      </c>
      <c r="G888" s="266">
        <v>17</v>
      </c>
      <c r="H888" s="266">
        <v>2</v>
      </c>
      <c r="I888" s="266">
        <v>0</v>
      </c>
      <c r="J888" s="267">
        <v>2307</v>
      </c>
      <c r="K888" s="267">
        <v>19</v>
      </c>
      <c r="L888" s="267">
        <v>19</v>
      </c>
      <c r="M888" s="267">
        <v>4</v>
      </c>
      <c r="N888" s="267">
        <v>0</v>
      </c>
      <c r="O888" s="267">
        <v>2140</v>
      </c>
      <c r="P888" s="267">
        <v>25</v>
      </c>
      <c r="Q888" s="267">
        <v>25</v>
      </c>
      <c r="R888" s="267">
        <v>19</v>
      </c>
      <c r="S888" s="267">
        <v>0</v>
      </c>
      <c r="T888" s="268">
        <v>0.015</v>
      </c>
      <c r="U888" s="269">
        <v>67079</v>
      </c>
      <c r="V888" s="269">
        <v>762</v>
      </c>
      <c r="W888" s="269">
        <v>753</v>
      </c>
      <c r="X888" s="269">
        <v>0</v>
      </c>
      <c r="Y888" s="267">
        <v>698</v>
      </c>
      <c r="Z888" s="270">
        <v>0.0113597400080502</v>
      </c>
      <c r="AA888" s="270">
        <v>0.0109389243391067</v>
      </c>
      <c r="AB888" s="270">
        <v>0.0082358040745557</v>
      </c>
      <c r="AC888" s="271">
        <v>0.0116822429906542</v>
      </c>
      <c r="AD888" s="272">
        <v>0.00270312026455096</v>
      </c>
      <c r="AE888" s="273">
        <v>15535</v>
      </c>
      <c r="AF888" s="274">
        <v>178</v>
      </c>
      <c r="AG888" s="274">
        <v>0</v>
      </c>
      <c r="AH888" s="274">
        <v>16045</v>
      </c>
      <c r="AI888" s="274">
        <v>191</v>
      </c>
      <c r="AJ888" s="274">
        <v>0</v>
      </c>
      <c r="AK888" s="271">
        <v>0.0114579980688767</v>
      </c>
      <c r="AL888" s="271">
        <v>0.0119040199439078</v>
      </c>
      <c r="AM888" s="272">
        <v>-0.00044602187503103</v>
      </c>
    </row>
    <row r="889" ht="17.25" spans="1:39">
      <c r="A889" s="282" t="s">
        <v>1158</v>
      </c>
      <c r="B889" s="283" t="s">
        <v>3356</v>
      </c>
      <c r="C889" s="265" t="s">
        <v>1225</v>
      </c>
      <c r="D889" s="283" t="s">
        <v>1226</v>
      </c>
      <c r="E889" s="266">
        <v>2468</v>
      </c>
      <c r="F889" s="266">
        <v>27</v>
      </c>
      <c r="G889" s="266">
        <v>17</v>
      </c>
      <c r="H889" s="266">
        <v>0</v>
      </c>
      <c r="I889" s="266">
        <v>0</v>
      </c>
      <c r="J889" s="267">
        <v>2641</v>
      </c>
      <c r="K889" s="267">
        <v>28</v>
      </c>
      <c r="L889" s="267">
        <v>28</v>
      </c>
      <c r="M889" s="267">
        <v>2</v>
      </c>
      <c r="N889" s="267">
        <v>0</v>
      </c>
      <c r="O889" s="267">
        <v>2440</v>
      </c>
      <c r="P889" s="267">
        <v>18</v>
      </c>
      <c r="Q889" s="267">
        <v>18</v>
      </c>
      <c r="R889" s="267">
        <v>8</v>
      </c>
      <c r="S889" s="267">
        <v>0</v>
      </c>
      <c r="T889" s="268">
        <v>0.015</v>
      </c>
      <c r="U889" s="269">
        <v>74252</v>
      </c>
      <c r="V889" s="269">
        <v>626</v>
      </c>
      <c r="W889" s="269">
        <v>616</v>
      </c>
      <c r="X889" s="269">
        <v>2</v>
      </c>
      <c r="Y889" s="267">
        <v>552</v>
      </c>
      <c r="Z889" s="270">
        <v>0.00840381403867909</v>
      </c>
      <c r="AA889" s="270">
        <v>0.0109400324149109</v>
      </c>
      <c r="AB889" s="270">
        <v>0.0106020446800454</v>
      </c>
      <c r="AC889" s="271">
        <v>0.00737704918032787</v>
      </c>
      <c r="AD889" s="272">
        <v>0.000337987734865422</v>
      </c>
      <c r="AE889" s="273">
        <v>17667</v>
      </c>
      <c r="AF889" s="274">
        <v>176</v>
      </c>
      <c r="AG889" s="274">
        <v>0</v>
      </c>
      <c r="AH889" s="274">
        <v>17781</v>
      </c>
      <c r="AI889" s="274">
        <v>139</v>
      </c>
      <c r="AJ889" s="274">
        <v>0</v>
      </c>
      <c r="AK889" s="271">
        <v>0.00996207618724175</v>
      </c>
      <c r="AL889" s="271">
        <v>0.00781733310837411</v>
      </c>
      <c r="AM889" s="272">
        <v>0.00214474307886764</v>
      </c>
    </row>
    <row r="890" ht="17.25" spans="1:39">
      <c r="A890" s="282" t="s">
        <v>1158</v>
      </c>
      <c r="B890" s="283" t="s">
        <v>3356</v>
      </c>
      <c r="C890" s="265" t="s">
        <v>1227</v>
      </c>
      <c r="D890" s="283" t="s">
        <v>1228</v>
      </c>
      <c r="E890" s="266">
        <v>6971</v>
      </c>
      <c r="F890" s="266">
        <v>129</v>
      </c>
      <c r="G890" s="266">
        <v>90</v>
      </c>
      <c r="H890" s="266">
        <v>0</v>
      </c>
      <c r="I890" s="266">
        <v>0</v>
      </c>
      <c r="J890" s="267">
        <v>7095</v>
      </c>
      <c r="K890" s="267">
        <v>123</v>
      </c>
      <c r="L890" s="267">
        <v>123</v>
      </c>
      <c r="M890" s="267">
        <v>0</v>
      </c>
      <c r="N890" s="267">
        <v>1</v>
      </c>
      <c r="O890" s="267">
        <v>6982</v>
      </c>
      <c r="P890" s="267">
        <v>124</v>
      </c>
      <c r="Q890" s="267">
        <v>124</v>
      </c>
      <c r="R890" s="267">
        <v>18</v>
      </c>
      <c r="S890" s="267">
        <v>0</v>
      </c>
      <c r="T890" s="268">
        <v>0.015</v>
      </c>
      <c r="U890" s="269">
        <v>205158</v>
      </c>
      <c r="V890" s="269">
        <v>3139</v>
      </c>
      <c r="W890" s="269">
        <v>3098</v>
      </c>
      <c r="X890" s="269">
        <v>3</v>
      </c>
      <c r="Y890" s="267">
        <v>2663</v>
      </c>
      <c r="Z890" s="270">
        <v>0.0152857797404927</v>
      </c>
      <c r="AA890" s="270">
        <v>0.0185052359776216</v>
      </c>
      <c r="AB890" s="270">
        <v>0.0171952078928823</v>
      </c>
      <c r="AC890" s="271">
        <v>0.0177599541678602</v>
      </c>
      <c r="AD890" s="272">
        <v>0.00131002808473927</v>
      </c>
      <c r="AE890" s="273">
        <v>49310</v>
      </c>
      <c r="AF890" s="274">
        <v>874</v>
      </c>
      <c r="AG890" s="274">
        <v>1</v>
      </c>
      <c r="AH890" s="274">
        <v>48978</v>
      </c>
      <c r="AI890" s="274">
        <v>783</v>
      </c>
      <c r="AJ890" s="274">
        <v>1</v>
      </c>
      <c r="AK890" s="271">
        <v>0.0177043196106266</v>
      </c>
      <c r="AL890" s="271">
        <v>0.0159663522397811</v>
      </c>
      <c r="AM890" s="272">
        <v>0.00173796737084552</v>
      </c>
    </row>
    <row r="891" ht="17.25" spans="1:39">
      <c r="A891" s="282" t="s">
        <v>1158</v>
      </c>
      <c r="B891" s="283" t="s">
        <v>3356</v>
      </c>
      <c r="C891" s="265" t="s">
        <v>1229</v>
      </c>
      <c r="D891" s="283" t="s">
        <v>1230</v>
      </c>
      <c r="E891" s="266">
        <v>1591</v>
      </c>
      <c r="F891" s="266">
        <v>33</v>
      </c>
      <c r="G891" s="266">
        <v>18</v>
      </c>
      <c r="H891" s="266">
        <v>0</v>
      </c>
      <c r="I891" s="266">
        <v>0</v>
      </c>
      <c r="J891" s="267">
        <v>1555</v>
      </c>
      <c r="K891" s="267">
        <v>30</v>
      </c>
      <c r="L891" s="267">
        <v>30</v>
      </c>
      <c r="M891" s="267">
        <v>0</v>
      </c>
      <c r="N891" s="267">
        <v>0</v>
      </c>
      <c r="O891" s="267">
        <v>1431</v>
      </c>
      <c r="P891" s="267">
        <v>16</v>
      </c>
      <c r="Q891" s="267">
        <v>16</v>
      </c>
      <c r="R891" s="267">
        <v>0</v>
      </c>
      <c r="S891" s="267">
        <v>0</v>
      </c>
      <c r="T891" s="268">
        <v>0.015</v>
      </c>
      <c r="U891" s="269">
        <v>44738</v>
      </c>
      <c r="V891" s="269">
        <v>419</v>
      </c>
      <c r="W891" s="269">
        <v>404</v>
      </c>
      <c r="X891" s="269">
        <v>2</v>
      </c>
      <c r="Y891" s="267">
        <v>325</v>
      </c>
      <c r="Z891" s="270">
        <v>0.00932093522285306</v>
      </c>
      <c r="AA891" s="270">
        <v>0.0207416719044626</v>
      </c>
      <c r="AB891" s="270">
        <v>0.0192926045016077</v>
      </c>
      <c r="AC891" s="271">
        <v>0.0111809923130678</v>
      </c>
      <c r="AD891" s="272">
        <v>0.00144906740285488</v>
      </c>
      <c r="AE891" s="273">
        <v>10963</v>
      </c>
      <c r="AF891" s="274">
        <v>145</v>
      </c>
      <c r="AG891" s="274">
        <v>0</v>
      </c>
      <c r="AH891" s="274">
        <v>10828</v>
      </c>
      <c r="AI891" s="274">
        <v>88</v>
      </c>
      <c r="AJ891" s="274">
        <v>0</v>
      </c>
      <c r="AK891" s="271">
        <v>0.0132263066678829</v>
      </c>
      <c r="AL891" s="271">
        <v>0.00812707794606576</v>
      </c>
      <c r="AM891" s="272">
        <v>0.00509922872181712</v>
      </c>
    </row>
    <row r="892" ht="17.25" spans="1:39">
      <c r="A892" s="282" t="s">
        <v>1158</v>
      </c>
      <c r="B892" s="283" t="s">
        <v>3356</v>
      </c>
      <c r="C892" s="265" t="s">
        <v>1231</v>
      </c>
      <c r="D892" s="283" t="s">
        <v>1232</v>
      </c>
      <c r="E892" s="266">
        <v>2073</v>
      </c>
      <c r="F892" s="266">
        <v>59</v>
      </c>
      <c r="G892" s="266">
        <v>24</v>
      </c>
      <c r="H892" s="266">
        <v>0</v>
      </c>
      <c r="I892" s="266">
        <v>0</v>
      </c>
      <c r="J892" s="267">
        <v>2248</v>
      </c>
      <c r="K892" s="267">
        <v>13</v>
      </c>
      <c r="L892" s="267">
        <v>13</v>
      </c>
      <c r="M892" s="267">
        <v>0</v>
      </c>
      <c r="N892" s="267">
        <v>0</v>
      </c>
      <c r="O892" s="267">
        <v>2125</v>
      </c>
      <c r="P892" s="267">
        <v>77</v>
      </c>
      <c r="Q892" s="267">
        <v>77</v>
      </c>
      <c r="R892" s="267">
        <v>16</v>
      </c>
      <c r="S892" s="267">
        <v>0</v>
      </c>
      <c r="T892" s="268">
        <v>0.015</v>
      </c>
      <c r="U892" s="269">
        <v>62431</v>
      </c>
      <c r="V892" s="269">
        <v>717</v>
      </c>
      <c r="W892" s="269">
        <v>682</v>
      </c>
      <c r="X892" s="269">
        <v>2</v>
      </c>
      <c r="Y892" s="267">
        <v>572</v>
      </c>
      <c r="Z892" s="270">
        <v>0.0114526437186654</v>
      </c>
      <c r="AA892" s="270">
        <v>0.0284611673902557</v>
      </c>
      <c r="AB892" s="270">
        <v>0.00578291814946619</v>
      </c>
      <c r="AC892" s="271">
        <v>0.0362352941176471</v>
      </c>
      <c r="AD892" s="272">
        <v>0.0226782492407895</v>
      </c>
      <c r="AE892" s="273">
        <v>14381</v>
      </c>
      <c r="AF892" s="274">
        <v>209</v>
      </c>
      <c r="AG892" s="274">
        <v>0</v>
      </c>
      <c r="AH892" s="274">
        <v>14811</v>
      </c>
      <c r="AI892" s="274">
        <v>199</v>
      </c>
      <c r="AJ892" s="274">
        <v>0</v>
      </c>
      <c r="AK892" s="271">
        <v>0.0145330644600515</v>
      </c>
      <c r="AL892" s="271">
        <v>0.0134359597596381</v>
      </c>
      <c r="AM892" s="272">
        <v>0.00109710470041335</v>
      </c>
    </row>
    <row r="893" ht="17.25" spans="1:39">
      <c r="A893" s="282" t="s">
        <v>1158</v>
      </c>
      <c r="B893" s="283" t="s">
        <v>3357</v>
      </c>
      <c r="C893" s="265" t="s">
        <v>1233</v>
      </c>
      <c r="D893" s="283" t="s">
        <v>1234</v>
      </c>
      <c r="E893" s="266">
        <v>2426</v>
      </c>
      <c r="F893" s="266">
        <v>34</v>
      </c>
      <c r="G893" s="266">
        <v>23</v>
      </c>
      <c r="H893" s="266">
        <v>1</v>
      </c>
      <c r="I893" s="266">
        <v>0</v>
      </c>
      <c r="J893" s="267">
        <v>2721</v>
      </c>
      <c r="K893" s="267">
        <v>52</v>
      </c>
      <c r="L893" s="267">
        <v>52</v>
      </c>
      <c r="M893" s="267">
        <v>11</v>
      </c>
      <c r="N893" s="267">
        <v>0</v>
      </c>
      <c r="O893" s="267">
        <v>2584</v>
      </c>
      <c r="P893" s="267">
        <v>78</v>
      </c>
      <c r="Q893" s="267">
        <v>78</v>
      </c>
      <c r="R893" s="267">
        <v>45</v>
      </c>
      <c r="S893" s="267">
        <v>0</v>
      </c>
      <c r="T893" s="268">
        <v>0.015</v>
      </c>
      <c r="U893" s="269">
        <v>80143</v>
      </c>
      <c r="V893" s="269">
        <v>1296</v>
      </c>
      <c r="W893" s="269">
        <v>1284</v>
      </c>
      <c r="X893" s="269">
        <v>0</v>
      </c>
      <c r="Y893" s="267">
        <v>1169</v>
      </c>
      <c r="Z893" s="270">
        <v>0.0161710941691726</v>
      </c>
      <c r="AA893" s="270">
        <v>0.0140148392415499</v>
      </c>
      <c r="AB893" s="270">
        <v>0.0191106210951856</v>
      </c>
      <c r="AC893" s="271">
        <v>0.0301857585139319</v>
      </c>
      <c r="AD893" s="272">
        <v>-0.00509578185363572</v>
      </c>
      <c r="AE893" s="273">
        <v>18691</v>
      </c>
      <c r="AF893" s="274">
        <v>321</v>
      </c>
      <c r="AG893" s="274">
        <v>0</v>
      </c>
      <c r="AH893" s="274">
        <v>19404</v>
      </c>
      <c r="AI893" s="274">
        <v>305</v>
      </c>
      <c r="AJ893" s="274">
        <v>0</v>
      </c>
      <c r="AK893" s="271">
        <v>0.0171740409822909</v>
      </c>
      <c r="AL893" s="271">
        <v>0.0157184085755514</v>
      </c>
      <c r="AM893" s="272">
        <v>0.00145563240673951</v>
      </c>
    </row>
    <row r="894" ht="17.25" spans="1:39">
      <c r="A894" s="282" t="s">
        <v>1158</v>
      </c>
      <c r="B894" s="283" t="s">
        <v>3357</v>
      </c>
      <c r="C894" s="265" t="s">
        <v>1235</v>
      </c>
      <c r="D894" s="283" t="s">
        <v>1236</v>
      </c>
      <c r="E894" s="266">
        <v>1451</v>
      </c>
      <c r="F894" s="266">
        <v>24</v>
      </c>
      <c r="G894" s="266">
        <v>20</v>
      </c>
      <c r="H894" s="266">
        <v>0</v>
      </c>
      <c r="I894" s="266">
        <v>0</v>
      </c>
      <c r="J894" s="267">
        <v>1633</v>
      </c>
      <c r="K894" s="267">
        <v>47</v>
      </c>
      <c r="L894" s="267">
        <v>47</v>
      </c>
      <c r="M894" s="267">
        <v>11</v>
      </c>
      <c r="N894" s="267">
        <v>0</v>
      </c>
      <c r="O894" s="267">
        <v>1561</v>
      </c>
      <c r="P894" s="267">
        <v>35</v>
      </c>
      <c r="Q894" s="267">
        <v>35</v>
      </c>
      <c r="R894" s="267">
        <v>21</v>
      </c>
      <c r="S894" s="267">
        <v>0</v>
      </c>
      <c r="T894" s="268">
        <v>0.015</v>
      </c>
      <c r="U894" s="269">
        <v>50690</v>
      </c>
      <c r="V894" s="269">
        <v>863</v>
      </c>
      <c r="W894" s="269">
        <v>859</v>
      </c>
      <c r="X894" s="269">
        <v>0</v>
      </c>
      <c r="Y894" s="267">
        <v>782</v>
      </c>
      <c r="Z894" s="270">
        <v>0.0170250542513316</v>
      </c>
      <c r="AA894" s="270">
        <v>0.0165403170227429</v>
      </c>
      <c r="AB894" s="270">
        <v>0.0287813839559094</v>
      </c>
      <c r="AC894" s="271">
        <v>0.0224215246636771</v>
      </c>
      <c r="AD894" s="272">
        <v>-0.0122410669331664</v>
      </c>
      <c r="AE894" s="273">
        <v>11244</v>
      </c>
      <c r="AF894" s="274">
        <v>210</v>
      </c>
      <c r="AG894" s="274">
        <v>0</v>
      </c>
      <c r="AH894" s="274">
        <v>12241</v>
      </c>
      <c r="AI894" s="274">
        <v>246</v>
      </c>
      <c r="AJ894" s="274">
        <v>0</v>
      </c>
      <c r="AK894" s="271">
        <v>0.0186766275346852</v>
      </c>
      <c r="AL894" s="271">
        <v>0.0200963973531574</v>
      </c>
      <c r="AM894" s="272">
        <v>-0.00141976981847226</v>
      </c>
    </row>
    <row r="895" ht="17.25" spans="1:39">
      <c r="A895" s="282" t="s">
        <v>1158</v>
      </c>
      <c r="B895" s="283" t="s">
        <v>3357</v>
      </c>
      <c r="C895" s="265" t="s">
        <v>1237</v>
      </c>
      <c r="D895" s="283" t="s">
        <v>1238</v>
      </c>
      <c r="E895" s="266">
        <v>3419</v>
      </c>
      <c r="F895" s="266">
        <v>71</v>
      </c>
      <c r="G895" s="266">
        <v>54</v>
      </c>
      <c r="H895" s="266">
        <v>0</v>
      </c>
      <c r="I895" s="266">
        <v>0</v>
      </c>
      <c r="J895" s="267">
        <v>3791</v>
      </c>
      <c r="K895" s="267">
        <v>69</v>
      </c>
      <c r="L895" s="267">
        <v>69</v>
      </c>
      <c r="M895" s="267">
        <v>16</v>
      </c>
      <c r="N895" s="267">
        <v>0</v>
      </c>
      <c r="O895" s="267">
        <v>3660</v>
      </c>
      <c r="P895" s="267">
        <v>102</v>
      </c>
      <c r="Q895" s="267">
        <v>102</v>
      </c>
      <c r="R895" s="267">
        <v>61</v>
      </c>
      <c r="S895" s="267">
        <v>0</v>
      </c>
      <c r="T895" s="268">
        <v>0.015</v>
      </c>
      <c r="U895" s="269">
        <v>107255</v>
      </c>
      <c r="V895" s="269">
        <v>2124</v>
      </c>
      <c r="W895" s="269">
        <v>2106</v>
      </c>
      <c r="X895" s="269">
        <v>0</v>
      </c>
      <c r="Y895" s="267">
        <v>1931</v>
      </c>
      <c r="Z895" s="270">
        <v>0.0198032725747051</v>
      </c>
      <c r="AA895" s="270">
        <v>0.0207663059374086</v>
      </c>
      <c r="AB895" s="270">
        <v>0.0182010023740438</v>
      </c>
      <c r="AC895" s="271">
        <v>0.0278688524590164</v>
      </c>
      <c r="AD895" s="272">
        <v>0.00256530356336481</v>
      </c>
      <c r="AE895" s="273">
        <v>25777</v>
      </c>
      <c r="AF895" s="274">
        <v>517</v>
      </c>
      <c r="AG895" s="274">
        <v>0</v>
      </c>
      <c r="AH895" s="274">
        <v>25724</v>
      </c>
      <c r="AI895" s="274">
        <v>563</v>
      </c>
      <c r="AJ895" s="274">
        <v>0</v>
      </c>
      <c r="AK895" s="271">
        <v>0.0200566396399891</v>
      </c>
      <c r="AL895" s="271">
        <v>0.0218861763333852</v>
      </c>
      <c r="AM895" s="272">
        <v>-0.00182953669339603</v>
      </c>
    </row>
    <row r="896" ht="17.25" spans="1:39">
      <c r="A896" s="282" t="s">
        <v>1158</v>
      </c>
      <c r="B896" s="283" t="s">
        <v>3357</v>
      </c>
      <c r="C896" s="265" t="s">
        <v>1239</v>
      </c>
      <c r="D896" s="283" t="s">
        <v>1240</v>
      </c>
      <c r="E896" s="266">
        <v>1937</v>
      </c>
      <c r="F896" s="266">
        <v>30</v>
      </c>
      <c r="G896" s="266">
        <v>24</v>
      </c>
      <c r="H896" s="266">
        <v>0</v>
      </c>
      <c r="I896" s="266">
        <v>0</v>
      </c>
      <c r="J896" s="267">
        <v>2029</v>
      </c>
      <c r="K896" s="267">
        <v>43</v>
      </c>
      <c r="L896" s="267">
        <v>42</v>
      </c>
      <c r="M896" s="267">
        <v>12</v>
      </c>
      <c r="N896" s="267">
        <v>0</v>
      </c>
      <c r="O896" s="267">
        <v>1857</v>
      </c>
      <c r="P896" s="267">
        <v>38</v>
      </c>
      <c r="Q896" s="267">
        <v>38</v>
      </c>
      <c r="R896" s="267">
        <v>23</v>
      </c>
      <c r="S896" s="267">
        <v>0</v>
      </c>
      <c r="T896" s="268">
        <v>0.015</v>
      </c>
      <c r="U896" s="269">
        <v>66780</v>
      </c>
      <c r="V896" s="269">
        <v>1081</v>
      </c>
      <c r="W896" s="269">
        <v>1074</v>
      </c>
      <c r="X896" s="269">
        <v>2</v>
      </c>
      <c r="Y896" s="267">
        <v>986</v>
      </c>
      <c r="Z896" s="270">
        <v>0.016157532195268</v>
      </c>
      <c r="AA896" s="270">
        <v>0.0154878678368611</v>
      </c>
      <c r="AB896" s="270">
        <v>0.0211927057663874</v>
      </c>
      <c r="AC896" s="271">
        <v>0.020463112547119</v>
      </c>
      <c r="AD896" s="272">
        <v>-0.00570483792952626</v>
      </c>
      <c r="AE896" s="273">
        <v>14453</v>
      </c>
      <c r="AF896" s="274">
        <v>263</v>
      </c>
      <c r="AG896" s="274">
        <v>0</v>
      </c>
      <c r="AH896" s="274">
        <v>15534</v>
      </c>
      <c r="AI896" s="274">
        <v>274</v>
      </c>
      <c r="AJ896" s="274">
        <v>1</v>
      </c>
      <c r="AK896" s="271">
        <v>0.0181969141354736</v>
      </c>
      <c r="AL896" s="271">
        <v>0.0175743530320587</v>
      </c>
      <c r="AM896" s="272">
        <v>0.000622561103414892</v>
      </c>
    </row>
    <row r="897" ht="17.25" spans="1:39">
      <c r="A897" s="282" t="s">
        <v>1158</v>
      </c>
      <c r="B897" s="283" t="s">
        <v>3357</v>
      </c>
      <c r="C897" s="265" t="s">
        <v>1241</v>
      </c>
      <c r="D897" s="283" t="s">
        <v>1242</v>
      </c>
      <c r="E897" s="266">
        <v>2241</v>
      </c>
      <c r="F897" s="266">
        <v>69</v>
      </c>
      <c r="G897" s="266">
        <v>50</v>
      </c>
      <c r="H897" s="266">
        <v>0</v>
      </c>
      <c r="I897" s="266">
        <v>0</v>
      </c>
      <c r="J897" s="267">
        <v>2456</v>
      </c>
      <c r="K897" s="267">
        <v>67</v>
      </c>
      <c r="L897" s="267">
        <v>67</v>
      </c>
      <c r="M897" s="267">
        <v>0</v>
      </c>
      <c r="N897" s="267">
        <v>0</v>
      </c>
      <c r="O897" s="267">
        <v>2322</v>
      </c>
      <c r="P897" s="267">
        <v>52</v>
      </c>
      <c r="Q897" s="267">
        <v>52</v>
      </c>
      <c r="R897" s="267">
        <v>25</v>
      </c>
      <c r="S897" s="267">
        <v>0</v>
      </c>
      <c r="T897" s="268">
        <v>0.015</v>
      </c>
      <c r="U897" s="269">
        <v>82497</v>
      </c>
      <c r="V897" s="269">
        <v>1488</v>
      </c>
      <c r="W897" s="269">
        <v>1468</v>
      </c>
      <c r="X897" s="269">
        <v>0</v>
      </c>
      <c r="Y897" s="267">
        <v>1299</v>
      </c>
      <c r="Z897" s="270">
        <v>0.0180370195279828</v>
      </c>
      <c r="AA897" s="270">
        <v>0.0307898259705489</v>
      </c>
      <c r="AB897" s="270">
        <v>0.0272801302931596</v>
      </c>
      <c r="AC897" s="271">
        <v>0.0223944875107666</v>
      </c>
      <c r="AD897" s="272">
        <v>0.00350969567738925</v>
      </c>
      <c r="AE897" s="273">
        <v>17251</v>
      </c>
      <c r="AF897" s="274">
        <v>380</v>
      </c>
      <c r="AG897" s="274">
        <v>0</v>
      </c>
      <c r="AH897" s="274">
        <v>18758</v>
      </c>
      <c r="AI897" s="274">
        <v>366</v>
      </c>
      <c r="AJ897" s="274">
        <v>0</v>
      </c>
      <c r="AK897" s="271">
        <v>0.0220277085386354</v>
      </c>
      <c r="AL897" s="271">
        <v>0.0195116750186587</v>
      </c>
      <c r="AM897" s="272">
        <v>0.00251603351997674</v>
      </c>
    </row>
    <row r="898" ht="17.25" spans="1:39">
      <c r="A898" s="282" t="s">
        <v>1158</v>
      </c>
      <c r="B898" s="283" t="s">
        <v>3357</v>
      </c>
      <c r="C898" s="265" t="s">
        <v>1243</v>
      </c>
      <c r="D898" s="283" t="s">
        <v>1244</v>
      </c>
      <c r="E898" s="266">
        <v>1472</v>
      </c>
      <c r="F898" s="266">
        <v>32</v>
      </c>
      <c r="G898" s="266">
        <v>25</v>
      </c>
      <c r="H898" s="266">
        <v>0</v>
      </c>
      <c r="I898" s="266">
        <v>0</v>
      </c>
      <c r="J898" s="267">
        <v>1796</v>
      </c>
      <c r="K898" s="267">
        <v>43</v>
      </c>
      <c r="L898" s="267">
        <v>43</v>
      </c>
      <c r="M898" s="267">
        <v>11</v>
      </c>
      <c r="N898" s="267">
        <v>0</v>
      </c>
      <c r="O898" s="267">
        <v>1582</v>
      </c>
      <c r="P898" s="267">
        <v>44</v>
      </c>
      <c r="Q898" s="267">
        <v>44</v>
      </c>
      <c r="R898" s="267">
        <v>27</v>
      </c>
      <c r="S898" s="267">
        <v>0</v>
      </c>
      <c r="T898" s="268">
        <v>0.015</v>
      </c>
      <c r="U898" s="269">
        <v>52092</v>
      </c>
      <c r="V898" s="269">
        <v>873</v>
      </c>
      <c r="W898" s="269">
        <v>866</v>
      </c>
      <c r="X898" s="269">
        <v>0</v>
      </c>
      <c r="Y898" s="267">
        <v>773</v>
      </c>
      <c r="Z898" s="270">
        <v>0.0167588113337941</v>
      </c>
      <c r="AA898" s="270">
        <v>0.0217391304347826</v>
      </c>
      <c r="AB898" s="270">
        <v>0.0239420935412027</v>
      </c>
      <c r="AC898" s="271">
        <v>0.0278128950695322</v>
      </c>
      <c r="AD898" s="272">
        <v>-0.00220296310642007</v>
      </c>
      <c r="AE898" s="273">
        <v>11687</v>
      </c>
      <c r="AF898" s="274">
        <v>228</v>
      </c>
      <c r="AG898" s="274">
        <v>0</v>
      </c>
      <c r="AH898" s="274">
        <v>12237</v>
      </c>
      <c r="AI898" s="274">
        <v>235</v>
      </c>
      <c r="AJ898" s="274">
        <v>0</v>
      </c>
      <c r="AK898" s="271">
        <v>0.0195088559938393</v>
      </c>
      <c r="AL898" s="271">
        <v>0.0192040532810329</v>
      </c>
      <c r="AM898" s="272">
        <v>0.000304802712806376</v>
      </c>
    </row>
    <row r="899" ht="17.25" spans="1:39">
      <c r="A899" s="282" t="s">
        <v>1158</v>
      </c>
      <c r="B899" s="283" t="s">
        <v>3357</v>
      </c>
      <c r="C899" s="265" t="s">
        <v>1245</v>
      </c>
      <c r="D899" s="283" t="s">
        <v>1246</v>
      </c>
      <c r="E899" s="266">
        <v>3522</v>
      </c>
      <c r="F899" s="266">
        <v>93</v>
      </c>
      <c r="G899" s="266">
        <v>62</v>
      </c>
      <c r="H899" s="266">
        <v>0</v>
      </c>
      <c r="I899" s="266">
        <v>0</v>
      </c>
      <c r="J899" s="267">
        <v>4039</v>
      </c>
      <c r="K899" s="267">
        <v>78</v>
      </c>
      <c r="L899" s="267">
        <v>78</v>
      </c>
      <c r="M899" s="267">
        <v>6</v>
      </c>
      <c r="N899" s="267">
        <v>0</v>
      </c>
      <c r="O899" s="267">
        <v>3632</v>
      </c>
      <c r="P899" s="267">
        <v>94</v>
      </c>
      <c r="Q899" s="267">
        <v>94</v>
      </c>
      <c r="R899" s="267">
        <v>46</v>
      </c>
      <c r="S899" s="267">
        <v>0</v>
      </c>
      <c r="T899" s="268">
        <v>0.015</v>
      </c>
      <c r="U899" s="269">
        <v>114052</v>
      </c>
      <c r="V899" s="269">
        <v>2249</v>
      </c>
      <c r="W899" s="269">
        <v>2218</v>
      </c>
      <c r="X899" s="269">
        <v>0</v>
      </c>
      <c r="Y899" s="267">
        <v>1995</v>
      </c>
      <c r="Z899" s="270">
        <v>0.0197190755094168</v>
      </c>
      <c r="AA899" s="270">
        <v>0.0264054514480409</v>
      </c>
      <c r="AB899" s="270">
        <v>0.0193117108195098</v>
      </c>
      <c r="AC899" s="271">
        <v>0.0258810572687225</v>
      </c>
      <c r="AD899" s="272">
        <v>0.00709374062853111</v>
      </c>
      <c r="AE899" s="273">
        <v>26344</v>
      </c>
      <c r="AF899" s="274">
        <v>587</v>
      </c>
      <c r="AG899" s="274">
        <v>0</v>
      </c>
      <c r="AH899" s="274">
        <v>27151</v>
      </c>
      <c r="AI899" s="274">
        <v>562</v>
      </c>
      <c r="AJ899" s="274">
        <v>0</v>
      </c>
      <c r="AK899" s="271">
        <v>0.0222821135742484</v>
      </c>
      <c r="AL899" s="271">
        <v>0.0206990534418622</v>
      </c>
      <c r="AM899" s="272">
        <v>0.00158306013238623</v>
      </c>
    </row>
    <row r="900" ht="17.25" spans="1:39">
      <c r="A900" s="282" t="s">
        <v>1158</v>
      </c>
      <c r="B900" s="283" t="s">
        <v>3357</v>
      </c>
      <c r="C900" s="265" t="s">
        <v>1247</v>
      </c>
      <c r="D900" s="283" t="s">
        <v>1248</v>
      </c>
      <c r="E900" s="266">
        <v>2243</v>
      </c>
      <c r="F900" s="266">
        <v>40</v>
      </c>
      <c r="G900" s="266">
        <v>31</v>
      </c>
      <c r="H900" s="266">
        <v>1</v>
      </c>
      <c r="I900" s="266">
        <v>0</v>
      </c>
      <c r="J900" s="267">
        <v>2666</v>
      </c>
      <c r="K900" s="267">
        <v>26</v>
      </c>
      <c r="L900" s="267">
        <v>26</v>
      </c>
      <c r="M900" s="267">
        <v>4</v>
      </c>
      <c r="N900" s="267">
        <v>0</v>
      </c>
      <c r="O900" s="267">
        <v>2400</v>
      </c>
      <c r="P900" s="267">
        <v>47</v>
      </c>
      <c r="Q900" s="267">
        <v>47</v>
      </c>
      <c r="R900" s="267">
        <v>24</v>
      </c>
      <c r="S900" s="267">
        <v>0</v>
      </c>
      <c r="T900" s="268">
        <v>0.015</v>
      </c>
      <c r="U900" s="269">
        <v>91072</v>
      </c>
      <c r="V900" s="269">
        <v>1006</v>
      </c>
      <c r="W900" s="269">
        <v>996</v>
      </c>
      <c r="X900" s="269">
        <v>0</v>
      </c>
      <c r="Y900" s="267">
        <v>910</v>
      </c>
      <c r="Z900" s="270">
        <v>0.0110462052002811</v>
      </c>
      <c r="AA900" s="270">
        <v>0.0178332590280874</v>
      </c>
      <c r="AB900" s="270">
        <v>0.00975243810952738</v>
      </c>
      <c r="AC900" s="271">
        <v>0.0195833333333333</v>
      </c>
      <c r="AD900" s="272">
        <v>0.00808082091856</v>
      </c>
      <c r="AE900" s="273">
        <v>18143</v>
      </c>
      <c r="AF900" s="274">
        <v>247</v>
      </c>
      <c r="AG900" s="274">
        <v>0</v>
      </c>
      <c r="AH900" s="274">
        <v>20037</v>
      </c>
      <c r="AI900" s="274">
        <v>242</v>
      </c>
      <c r="AJ900" s="274">
        <v>0</v>
      </c>
      <c r="AK900" s="271">
        <v>0.0136140660309761</v>
      </c>
      <c r="AL900" s="271">
        <v>0.0120776563357788</v>
      </c>
      <c r="AM900" s="272">
        <v>0.00153640969519733</v>
      </c>
    </row>
    <row r="901" ht="17.25" spans="1:39">
      <c r="A901" s="282" t="s">
        <v>1158</v>
      </c>
      <c r="B901" s="283" t="s">
        <v>3357</v>
      </c>
      <c r="C901" s="265" t="s">
        <v>1249</v>
      </c>
      <c r="D901" s="283" t="s">
        <v>1250</v>
      </c>
      <c r="E901" s="266">
        <v>5360</v>
      </c>
      <c r="F901" s="266">
        <v>131</v>
      </c>
      <c r="G901" s="266">
        <v>98</v>
      </c>
      <c r="H901" s="266">
        <v>16</v>
      </c>
      <c r="I901" s="266">
        <v>0</v>
      </c>
      <c r="J901" s="267">
        <v>5549</v>
      </c>
      <c r="K901" s="267">
        <v>143</v>
      </c>
      <c r="L901" s="267">
        <v>143</v>
      </c>
      <c r="M901" s="267">
        <v>33</v>
      </c>
      <c r="N901" s="267">
        <v>0</v>
      </c>
      <c r="O901" s="267">
        <v>5176</v>
      </c>
      <c r="P901" s="267">
        <v>141</v>
      </c>
      <c r="Q901" s="267">
        <v>141</v>
      </c>
      <c r="R901" s="267">
        <v>104</v>
      </c>
      <c r="S901" s="267">
        <v>0</v>
      </c>
      <c r="T901" s="268">
        <v>0.015</v>
      </c>
      <c r="U901" s="269">
        <v>169422</v>
      </c>
      <c r="V901" s="269">
        <v>3740</v>
      </c>
      <c r="W901" s="269">
        <v>3705</v>
      </c>
      <c r="X901" s="269">
        <v>1</v>
      </c>
      <c r="Y901" s="267">
        <v>3445</v>
      </c>
      <c r="Z901" s="270">
        <v>0.0220691527664648</v>
      </c>
      <c r="AA901" s="270">
        <v>0.0244402985074627</v>
      </c>
      <c r="AB901" s="270">
        <v>0.0257704090827176</v>
      </c>
      <c r="AC901" s="271">
        <v>0.0272411128284389</v>
      </c>
      <c r="AD901" s="272">
        <v>-0.00133011057525492</v>
      </c>
      <c r="AE901" s="273">
        <v>38248</v>
      </c>
      <c r="AF901" s="274">
        <v>974</v>
      </c>
      <c r="AG901" s="274">
        <v>0</v>
      </c>
      <c r="AH901" s="274">
        <v>39166</v>
      </c>
      <c r="AI901" s="274">
        <v>798</v>
      </c>
      <c r="AJ901" s="274">
        <v>0</v>
      </c>
      <c r="AK901" s="271">
        <v>0.0254653838109182</v>
      </c>
      <c r="AL901" s="271">
        <v>0.0203748148904662</v>
      </c>
      <c r="AM901" s="272">
        <v>0.005090568920452</v>
      </c>
    </row>
    <row r="902" ht="17.25" spans="1:39">
      <c r="A902" s="282" t="s">
        <v>1158</v>
      </c>
      <c r="B902" s="283" t="s">
        <v>3357</v>
      </c>
      <c r="C902" s="265" t="s">
        <v>1251</v>
      </c>
      <c r="D902" s="283" t="s">
        <v>1252</v>
      </c>
      <c r="E902" s="266">
        <v>2250</v>
      </c>
      <c r="F902" s="266">
        <v>56</v>
      </c>
      <c r="G902" s="266">
        <v>39</v>
      </c>
      <c r="H902" s="266">
        <v>0</v>
      </c>
      <c r="I902" s="266">
        <v>0</v>
      </c>
      <c r="J902" s="267">
        <v>2535</v>
      </c>
      <c r="K902" s="267">
        <v>45</v>
      </c>
      <c r="L902" s="267">
        <v>45</v>
      </c>
      <c r="M902" s="267">
        <v>0</v>
      </c>
      <c r="N902" s="267">
        <v>0</v>
      </c>
      <c r="O902" s="267">
        <v>2325</v>
      </c>
      <c r="P902" s="267">
        <v>54</v>
      </c>
      <c r="Q902" s="267">
        <v>54</v>
      </c>
      <c r="R902" s="267">
        <v>21</v>
      </c>
      <c r="S902" s="267">
        <v>0</v>
      </c>
      <c r="T902" s="268">
        <v>0.015</v>
      </c>
      <c r="U902" s="269">
        <v>76781</v>
      </c>
      <c r="V902" s="269">
        <v>1074</v>
      </c>
      <c r="W902" s="269">
        <v>1056</v>
      </c>
      <c r="X902" s="269">
        <v>0</v>
      </c>
      <c r="Y902" s="267">
        <v>927</v>
      </c>
      <c r="Z902" s="270">
        <v>0.013987835532228</v>
      </c>
      <c r="AA902" s="270">
        <v>0.0248888888888889</v>
      </c>
      <c r="AB902" s="270">
        <v>0.0177514792899408</v>
      </c>
      <c r="AC902" s="271">
        <v>0.0232258064516129</v>
      </c>
      <c r="AD902" s="272">
        <v>0.00713740959894806</v>
      </c>
      <c r="AE902" s="273">
        <v>17268</v>
      </c>
      <c r="AF902" s="274">
        <v>326</v>
      </c>
      <c r="AG902" s="274">
        <v>0</v>
      </c>
      <c r="AH902" s="274">
        <v>18365</v>
      </c>
      <c r="AI902" s="274">
        <v>241</v>
      </c>
      <c r="AJ902" s="274">
        <v>0</v>
      </c>
      <c r="AK902" s="271">
        <v>0.0188788510539727</v>
      </c>
      <c r="AL902" s="271">
        <v>0.0131227879117887</v>
      </c>
      <c r="AM902" s="272">
        <v>0.00575606314218394</v>
      </c>
    </row>
    <row r="903" ht="17.25" spans="1:39">
      <c r="A903" s="282" t="s">
        <v>1158</v>
      </c>
      <c r="B903" s="283" t="s">
        <v>3357</v>
      </c>
      <c r="C903" s="265" t="s">
        <v>1253</v>
      </c>
      <c r="D903" s="283" t="s">
        <v>1254</v>
      </c>
      <c r="E903" s="266">
        <v>3092</v>
      </c>
      <c r="F903" s="266">
        <v>37</v>
      </c>
      <c r="G903" s="266">
        <v>22</v>
      </c>
      <c r="H903" s="266">
        <v>0</v>
      </c>
      <c r="I903" s="266">
        <v>0</v>
      </c>
      <c r="J903" s="267">
        <v>3199</v>
      </c>
      <c r="K903" s="267">
        <v>49</v>
      </c>
      <c r="L903" s="267">
        <v>49</v>
      </c>
      <c r="M903" s="267">
        <v>3</v>
      </c>
      <c r="N903" s="267">
        <v>0</v>
      </c>
      <c r="O903" s="267">
        <v>3129</v>
      </c>
      <c r="P903" s="267">
        <v>51</v>
      </c>
      <c r="Q903" s="267">
        <v>51</v>
      </c>
      <c r="R903" s="267">
        <v>26</v>
      </c>
      <c r="S903" s="267">
        <v>0</v>
      </c>
      <c r="T903" s="268">
        <v>0.015</v>
      </c>
      <c r="U903" s="269">
        <v>97925</v>
      </c>
      <c r="V903" s="269">
        <v>1405</v>
      </c>
      <c r="W903" s="269">
        <v>1389</v>
      </c>
      <c r="X903" s="269">
        <v>0</v>
      </c>
      <c r="Y903" s="267">
        <v>1269</v>
      </c>
      <c r="Z903" s="270">
        <v>0.0143477150880776</v>
      </c>
      <c r="AA903" s="270">
        <v>0.0119663648124191</v>
      </c>
      <c r="AB903" s="270">
        <v>0.0153172866520788</v>
      </c>
      <c r="AC903" s="271">
        <v>0.0162991371045062</v>
      </c>
      <c r="AD903" s="272">
        <v>-0.00335092183965963</v>
      </c>
      <c r="AE903" s="273">
        <v>22643</v>
      </c>
      <c r="AF903" s="274">
        <v>342</v>
      </c>
      <c r="AG903" s="274">
        <v>0</v>
      </c>
      <c r="AH903" s="274">
        <v>22838</v>
      </c>
      <c r="AI903" s="274">
        <v>414</v>
      </c>
      <c r="AJ903" s="274">
        <v>0</v>
      </c>
      <c r="AK903" s="271">
        <v>0.0151040056529612</v>
      </c>
      <c r="AL903" s="271">
        <v>0.0181276819336194</v>
      </c>
      <c r="AM903" s="272">
        <v>-0.00302367628065823</v>
      </c>
    </row>
    <row r="904" ht="17.25" spans="1:39">
      <c r="A904" s="282" t="s">
        <v>1158</v>
      </c>
      <c r="B904" s="283" t="s">
        <v>3357</v>
      </c>
      <c r="C904" s="265" t="s">
        <v>1255</v>
      </c>
      <c r="D904" s="283" t="s">
        <v>1256</v>
      </c>
      <c r="E904" s="266">
        <v>2721</v>
      </c>
      <c r="F904" s="266">
        <v>51</v>
      </c>
      <c r="G904" s="266">
        <v>32</v>
      </c>
      <c r="H904" s="266">
        <v>0</v>
      </c>
      <c r="I904" s="266">
        <v>0</v>
      </c>
      <c r="J904" s="267">
        <v>2978</v>
      </c>
      <c r="K904" s="267">
        <v>80</v>
      </c>
      <c r="L904" s="267">
        <v>79</v>
      </c>
      <c r="M904" s="267">
        <v>16</v>
      </c>
      <c r="N904" s="267">
        <v>0</v>
      </c>
      <c r="O904" s="267">
        <v>2731</v>
      </c>
      <c r="P904" s="267">
        <v>60</v>
      </c>
      <c r="Q904" s="267">
        <v>60</v>
      </c>
      <c r="R904" s="267">
        <v>29</v>
      </c>
      <c r="S904" s="267">
        <v>0</v>
      </c>
      <c r="T904" s="268">
        <v>0.015</v>
      </c>
      <c r="U904" s="269">
        <v>90909</v>
      </c>
      <c r="V904" s="269">
        <v>1556</v>
      </c>
      <c r="W904" s="269">
        <v>1533</v>
      </c>
      <c r="X904" s="269">
        <v>1</v>
      </c>
      <c r="Y904" s="267">
        <v>1379</v>
      </c>
      <c r="Z904" s="270">
        <v>0.0171050171050171</v>
      </c>
      <c r="AA904" s="270">
        <v>0.0187431091510474</v>
      </c>
      <c r="AB904" s="270">
        <v>0.0268636668905306</v>
      </c>
      <c r="AC904" s="271">
        <v>0.0219699743683632</v>
      </c>
      <c r="AD904" s="272">
        <v>-0.00812055773948315</v>
      </c>
      <c r="AE904" s="273">
        <v>19993</v>
      </c>
      <c r="AF904" s="274">
        <v>396</v>
      </c>
      <c r="AG904" s="274">
        <v>0</v>
      </c>
      <c r="AH904" s="274">
        <v>20673</v>
      </c>
      <c r="AI904" s="274">
        <v>395</v>
      </c>
      <c r="AJ904" s="274">
        <v>0</v>
      </c>
      <c r="AK904" s="271">
        <v>0.0198069324263492</v>
      </c>
      <c r="AL904" s="271">
        <v>0.019107047840178</v>
      </c>
      <c r="AM904" s="272">
        <v>0.000699884586171214</v>
      </c>
    </row>
    <row r="905" ht="17.25" spans="1:39">
      <c r="A905" s="282" t="s">
        <v>1158</v>
      </c>
      <c r="B905" s="283" t="s">
        <v>3357</v>
      </c>
      <c r="C905" s="265" t="s">
        <v>1257</v>
      </c>
      <c r="D905" s="283" t="s">
        <v>1258</v>
      </c>
      <c r="E905" s="266">
        <v>2421</v>
      </c>
      <c r="F905" s="266">
        <v>63</v>
      </c>
      <c r="G905" s="266">
        <v>52</v>
      </c>
      <c r="H905" s="266">
        <v>0</v>
      </c>
      <c r="I905" s="266">
        <v>0</v>
      </c>
      <c r="J905" s="267">
        <v>2614</v>
      </c>
      <c r="K905" s="267">
        <v>64</v>
      </c>
      <c r="L905" s="267">
        <v>64</v>
      </c>
      <c r="M905" s="267">
        <v>19</v>
      </c>
      <c r="N905" s="267">
        <v>0</v>
      </c>
      <c r="O905" s="267">
        <v>2329</v>
      </c>
      <c r="P905" s="267">
        <v>81</v>
      </c>
      <c r="Q905" s="267">
        <v>80</v>
      </c>
      <c r="R905" s="267">
        <v>58</v>
      </c>
      <c r="S905" s="267">
        <v>0</v>
      </c>
      <c r="T905" s="268">
        <v>0.015</v>
      </c>
      <c r="U905" s="269">
        <v>79676</v>
      </c>
      <c r="V905" s="269">
        <v>1432</v>
      </c>
      <c r="W905" s="269">
        <v>1420</v>
      </c>
      <c r="X905" s="269">
        <v>0</v>
      </c>
      <c r="Y905" s="267">
        <v>1284</v>
      </c>
      <c r="Z905" s="270">
        <v>0.0179727897986847</v>
      </c>
      <c r="AA905" s="270">
        <v>0.0260223048327138</v>
      </c>
      <c r="AB905" s="270">
        <v>0.0244835501147666</v>
      </c>
      <c r="AC905" s="271">
        <v>0.0347788750536711</v>
      </c>
      <c r="AD905" s="272">
        <v>0.00153875471794711</v>
      </c>
      <c r="AE905" s="273">
        <v>17935</v>
      </c>
      <c r="AF905" s="274">
        <v>393</v>
      </c>
      <c r="AG905" s="274">
        <v>0</v>
      </c>
      <c r="AH905" s="274">
        <v>19161</v>
      </c>
      <c r="AI905" s="274">
        <v>383</v>
      </c>
      <c r="AJ905" s="274">
        <v>0</v>
      </c>
      <c r="AK905" s="271">
        <v>0.0219124616671313</v>
      </c>
      <c r="AL905" s="271">
        <v>0.019988518344554</v>
      </c>
      <c r="AM905" s="272">
        <v>0.00192394332257726</v>
      </c>
    </row>
    <row r="906" ht="17.25" spans="1:39">
      <c r="A906" s="282" t="s">
        <v>1158</v>
      </c>
      <c r="B906" s="283" t="s">
        <v>3354</v>
      </c>
      <c r="C906" s="265" t="s">
        <v>1259</v>
      </c>
      <c r="D906" s="283" t="s">
        <v>1260</v>
      </c>
      <c r="E906" s="266">
        <v>2702</v>
      </c>
      <c r="F906" s="266">
        <v>58</v>
      </c>
      <c r="G906" s="266">
        <v>40</v>
      </c>
      <c r="H906" s="266">
        <v>0</v>
      </c>
      <c r="I906" s="266">
        <v>0</v>
      </c>
      <c r="J906" s="267">
        <v>2785</v>
      </c>
      <c r="K906" s="267">
        <v>49</v>
      </c>
      <c r="L906" s="267">
        <v>49</v>
      </c>
      <c r="M906" s="267">
        <v>1</v>
      </c>
      <c r="N906" s="267">
        <v>0</v>
      </c>
      <c r="O906" s="267">
        <v>2584</v>
      </c>
      <c r="P906" s="267">
        <v>43</v>
      </c>
      <c r="Q906" s="267">
        <v>43</v>
      </c>
      <c r="R906" s="267">
        <v>6</v>
      </c>
      <c r="S906" s="267">
        <v>0</v>
      </c>
      <c r="T906" s="268">
        <v>0.015</v>
      </c>
      <c r="U906" s="269">
        <v>79207</v>
      </c>
      <c r="V906" s="269">
        <v>1556</v>
      </c>
      <c r="W906" s="269">
        <v>1538</v>
      </c>
      <c r="X906" s="269">
        <v>0</v>
      </c>
      <c r="Y906" s="267">
        <v>1387</v>
      </c>
      <c r="Z906" s="270">
        <v>0.0196447283699673</v>
      </c>
      <c r="AA906" s="270">
        <v>0.0214655810510733</v>
      </c>
      <c r="AB906" s="270">
        <v>0.0175942549371634</v>
      </c>
      <c r="AC906" s="271">
        <v>0.016640866873065</v>
      </c>
      <c r="AD906" s="272">
        <v>0.0038713261139099</v>
      </c>
      <c r="AE906" s="273">
        <v>18249</v>
      </c>
      <c r="AF906" s="274">
        <v>361</v>
      </c>
      <c r="AG906" s="274">
        <v>0</v>
      </c>
      <c r="AH906" s="274">
        <v>19120</v>
      </c>
      <c r="AI906" s="274">
        <v>398</v>
      </c>
      <c r="AJ906" s="274">
        <v>0</v>
      </c>
      <c r="AK906" s="271">
        <v>0.0197819058578552</v>
      </c>
      <c r="AL906" s="271">
        <v>0.02081589958159</v>
      </c>
      <c r="AM906" s="272">
        <v>-0.00103399372373474</v>
      </c>
    </row>
    <row r="907" ht="17.25" spans="1:39">
      <c r="A907" s="282" t="s">
        <v>1158</v>
      </c>
      <c r="B907" s="283" t="s">
        <v>3354</v>
      </c>
      <c r="C907" s="265" t="s">
        <v>1261</v>
      </c>
      <c r="D907" s="283" t="s">
        <v>1262</v>
      </c>
      <c r="E907" s="266">
        <v>4391</v>
      </c>
      <c r="F907" s="266">
        <v>95</v>
      </c>
      <c r="G907" s="266">
        <v>58</v>
      </c>
      <c r="H907" s="266">
        <v>3</v>
      </c>
      <c r="I907" s="266">
        <v>0</v>
      </c>
      <c r="J907" s="267">
        <v>4359</v>
      </c>
      <c r="K907" s="267">
        <v>109</v>
      </c>
      <c r="L907" s="267">
        <v>109</v>
      </c>
      <c r="M907" s="267">
        <v>12</v>
      </c>
      <c r="N907" s="267">
        <v>0</v>
      </c>
      <c r="O907" s="267">
        <v>4048</v>
      </c>
      <c r="P907" s="267">
        <v>55</v>
      </c>
      <c r="Q907" s="267">
        <v>55</v>
      </c>
      <c r="R907" s="267">
        <v>28</v>
      </c>
      <c r="S907" s="267">
        <v>0</v>
      </c>
      <c r="T907" s="268">
        <v>0.015</v>
      </c>
      <c r="U907" s="269">
        <v>127952</v>
      </c>
      <c r="V907" s="269">
        <v>2190</v>
      </c>
      <c r="W907" s="269">
        <v>2152</v>
      </c>
      <c r="X907" s="269">
        <v>1</v>
      </c>
      <c r="Y907" s="267">
        <v>1943</v>
      </c>
      <c r="Z907" s="270">
        <v>0.0171079779917469</v>
      </c>
      <c r="AA907" s="270">
        <v>0.0216351628330676</v>
      </c>
      <c r="AB907" s="270">
        <v>0.0250057352603808</v>
      </c>
      <c r="AC907" s="271">
        <v>0.0135869565217391</v>
      </c>
      <c r="AD907" s="272">
        <v>-0.00337057242731318</v>
      </c>
      <c r="AE907" s="273">
        <v>29478</v>
      </c>
      <c r="AF907" s="274">
        <v>565</v>
      </c>
      <c r="AG907" s="274">
        <v>0</v>
      </c>
      <c r="AH907" s="274">
        <v>30500</v>
      </c>
      <c r="AI907" s="274">
        <v>541</v>
      </c>
      <c r="AJ907" s="274">
        <v>0</v>
      </c>
      <c r="AK907" s="271">
        <v>0.0191668362846869</v>
      </c>
      <c r="AL907" s="271">
        <v>0.0177377049180328</v>
      </c>
      <c r="AM907" s="272">
        <v>0.0014291313666541</v>
      </c>
    </row>
    <row r="908" ht="17.25" spans="1:39">
      <c r="A908" s="282" t="s">
        <v>1158</v>
      </c>
      <c r="B908" s="283" t="s">
        <v>3354</v>
      </c>
      <c r="C908" s="265" t="s">
        <v>1263</v>
      </c>
      <c r="D908" s="283" t="s">
        <v>1264</v>
      </c>
      <c r="E908" s="266">
        <v>1602</v>
      </c>
      <c r="F908" s="266">
        <v>63</v>
      </c>
      <c r="G908" s="266">
        <v>53</v>
      </c>
      <c r="H908" s="266">
        <v>2</v>
      </c>
      <c r="I908" s="266">
        <v>0</v>
      </c>
      <c r="J908" s="267">
        <v>1609</v>
      </c>
      <c r="K908" s="267">
        <v>37</v>
      </c>
      <c r="L908" s="267">
        <v>37</v>
      </c>
      <c r="M908" s="267">
        <v>13</v>
      </c>
      <c r="N908" s="267">
        <v>0</v>
      </c>
      <c r="O908" s="267">
        <v>1542</v>
      </c>
      <c r="P908" s="267">
        <v>12</v>
      </c>
      <c r="Q908" s="267">
        <v>12</v>
      </c>
      <c r="R908" s="267">
        <v>7</v>
      </c>
      <c r="S908" s="267">
        <v>0</v>
      </c>
      <c r="T908" s="268">
        <v>0.015</v>
      </c>
      <c r="U908" s="269">
        <v>47079</v>
      </c>
      <c r="V908" s="269">
        <v>861</v>
      </c>
      <c r="W908" s="269">
        <v>851</v>
      </c>
      <c r="X908" s="269">
        <v>0</v>
      </c>
      <c r="Y908" s="267">
        <v>751</v>
      </c>
      <c r="Z908" s="270">
        <v>0.0182884088447078</v>
      </c>
      <c r="AA908" s="270">
        <v>0.0393258426966292</v>
      </c>
      <c r="AB908" s="270">
        <v>0.0229956494717216</v>
      </c>
      <c r="AC908" s="271">
        <v>0.00778210116731518</v>
      </c>
      <c r="AD908" s="272">
        <v>0.0163301932249076</v>
      </c>
      <c r="AE908" s="273">
        <v>11022</v>
      </c>
      <c r="AF908" s="274">
        <v>243</v>
      </c>
      <c r="AG908" s="274">
        <v>0</v>
      </c>
      <c r="AH908" s="274">
        <v>11211</v>
      </c>
      <c r="AI908" s="274">
        <v>217</v>
      </c>
      <c r="AJ908" s="274">
        <v>0</v>
      </c>
      <c r="AK908" s="271">
        <v>0.0220468154599891</v>
      </c>
      <c r="AL908" s="271">
        <v>0.0193559896530194</v>
      </c>
      <c r="AM908" s="272">
        <v>0.00269082580696976</v>
      </c>
    </row>
    <row r="909" ht="17.25" spans="1:39">
      <c r="A909" s="282" t="s">
        <v>1158</v>
      </c>
      <c r="B909" s="283" t="s">
        <v>3354</v>
      </c>
      <c r="C909" s="265" t="s">
        <v>1265</v>
      </c>
      <c r="D909" s="283" t="s">
        <v>1266</v>
      </c>
      <c r="E909" s="266">
        <v>2315</v>
      </c>
      <c r="F909" s="266">
        <v>23</v>
      </c>
      <c r="G909" s="266">
        <v>15</v>
      </c>
      <c r="H909" s="266">
        <v>0</v>
      </c>
      <c r="I909" s="266">
        <v>0</v>
      </c>
      <c r="J909" s="267">
        <v>2532</v>
      </c>
      <c r="K909" s="267">
        <v>35</v>
      </c>
      <c r="L909" s="267">
        <v>35</v>
      </c>
      <c r="M909" s="267">
        <v>7</v>
      </c>
      <c r="N909" s="267">
        <v>0</v>
      </c>
      <c r="O909" s="267">
        <v>2268</v>
      </c>
      <c r="P909" s="267">
        <v>27</v>
      </c>
      <c r="Q909" s="267">
        <v>27</v>
      </c>
      <c r="R909" s="267">
        <v>12</v>
      </c>
      <c r="S909" s="267">
        <v>0</v>
      </c>
      <c r="T909" s="268">
        <v>0.015</v>
      </c>
      <c r="U909" s="269">
        <v>71050</v>
      </c>
      <c r="V909" s="269">
        <v>722</v>
      </c>
      <c r="W909" s="269">
        <v>714</v>
      </c>
      <c r="X909" s="269">
        <v>0</v>
      </c>
      <c r="Y909" s="267">
        <v>644</v>
      </c>
      <c r="Z909" s="270">
        <v>0.0101618578465869</v>
      </c>
      <c r="AA909" s="270">
        <v>0.00993520518358531</v>
      </c>
      <c r="AB909" s="270">
        <v>0.0138230647709321</v>
      </c>
      <c r="AC909" s="271">
        <v>0.0119047619047619</v>
      </c>
      <c r="AD909" s="272">
        <v>-0.00388785958734676</v>
      </c>
      <c r="AE909" s="273">
        <v>16599</v>
      </c>
      <c r="AF909" s="274">
        <v>192</v>
      </c>
      <c r="AG909" s="274">
        <v>0</v>
      </c>
      <c r="AH909" s="274">
        <v>17298</v>
      </c>
      <c r="AI909" s="274">
        <v>168</v>
      </c>
      <c r="AJ909" s="274">
        <v>0</v>
      </c>
      <c r="AK909" s="271">
        <v>0.0115669618651726</v>
      </c>
      <c r="AL909" s="271">
        <v>0.00971210544571627</v>
      </c>
      <c r="AM909" s="272">
        <v>0.00185485641945633</v>
      </c>
    </row>
    <row r="910" ht="17.25" spans="1:39">
      <c r="A910" s="282" t="s">
        <v>1158</v>
      </c>
      <c r="B910" s="283" t="s">
        <v>3354</v>
      </c>
      <c r="C910" s="265" t="s">
        <v>1267</v>
      </c>
      <c r="D910" s="283" t="s">
        <v>1268</v>
      </c>
      <c r="E910" s="266">
        <v>3338</v>
      </c>
      <c r="F910" s="266">
        <v>75</v>
      </c>
      <c r="G910" s="266">
        <v>62</v>
      </c>
      <c r="H910" s="266">
        <v>0</v>
      </c>
      <c r="I910" s="266">
        <v>0</v>
      </c>
      <c r="J910" s="267">
        <v>3624</v>
      </c>
      <c r="K910" s="267">
        <v>47</v>
      </c>
      <c r="L910" s="267">
        <v>47</v>
      </c>
      <c r="M910" s="267">
        <v>0</v>
      </c>
      <c r="N910" s="267">
        <v>0</v>
      </c>
      <c r="O910" s="267">
        <v>3393</v>
      </c>
      <c r="P910" s="267">
        <v>62</v>
      </c>
      <c r="Q910" s="267">
        <v>62</v>
      </c>
      <c r="R910" s="267">
        <v>31</v>
      </c>
      <c r="S910" s="267">
        <v>0</v>
      </c>
      <c r="T910" s="268">
        <v>0.015</v>
      </c>
      <c r="U910" s="269">
        <v>104236</v>
      </c>
      <c r="V910" s="269">
        <v>1305</v>
      </c>
      <c r="W910" s="269">
        <v>1292</v>
      </c>
      <c r="X910" s="269">
        <v>1</v>
      </c>
      <c r="Y910" s="267">
        <v>1123</v>
      </c>
      <c r="Z910" s="270">
        <v>0.0125100732952147</v>
      </c>
      <c r="AA910" s="270">
        <v>0.0224685440383463</v>
      </c>
      <c r="AB910" s="270">
        <v>0.0129690949227373</v>
      </c>
      <c r="AC910" s="271">
        <v>0.018272914824639</v>
      </c>
      <c r="AD910" s="272">
        <v>0.00949944911560901</v>
      </c>
      <c r="AE910" s="273">
        <v>23796</v>
      </c>
      <c r="AF910" s="274">
        <v>341</v>
      </c>
      <c r="AG910" s="274">
        <v>0</v>
      </c>
      <c r="AH910" s="274">
        <v>24685</v>
      </c>
      <c r="AI910" s="274">
        <v>319</v>
      </c>
      <c r="AJ910" s="274">
        <v>1</v>
      </c>
      <c r="AK910" s="271">
        <v>0.0143301395192469</v>
      </c>
      <c r="AL910" s="271">
        <v>0.0128823171966781</v>
      </c>
      <c r="AM910" s="272">
        <v>0.00144782232256879</v>
      </c>
    </row>
    <row r="911" ht="17.25" spans="1:39">
      <c r="A911" s="282" t="s">
        <v>1158</v>
      </c>
      <c r="B911" s="283" t="s">
        <v>3354</v>
      </c>
      <c r="C911" s="265" t="s">
        <v>1269</v>
      </c>
      <c r="D911" s="283" t="s">
        <v>1270</v>
      </c>
      <c r="E911" s="266">
        <v>8290</v>
      </c>
      <c r="F911" s="266">
        <v>205</v>
      </c>
      <c r="G911" s="266">
        <v>134</v>
      </c>
      <c r="H911" s="266">
        <v>11</v>
      </c>
      <c r="I911" s="266">
        <v>0</v>
      </c>
      <c r="J911" s="267">
        <v>7919</v>
      </c>
      <c r="K911" s="267">
        <v>147</v>
      </c>
      <c r="L911" s="267">
        <v>147</v>
      </c>
      <c r="M911" s="267">
        <v>1</v>
      </c>
      <c r="N911" s="267">
        <v>0</v>
      </c>
      <c r="O911" s="267">
        <v>7442</v>
      </c>
      <c r="P911" s="267">
        <v>148</v>
      </c>
      <c r="Q911" s="267">
        <v>148</v>
      </c>
      <c r="R911" s="267">
        <v>44</v>
      </c>
      <c r="S911" s="267">
        <v>0</v>
      </c>
      <c r="T911" s="268">
        <v>0.015</v>
      </c>
      <c r="U911" s="269">
        <v>241584</v>
      </c>
      <c r="V911" s="269">
        <v>4735</v>
      </c>
      <c r="W911" s="269">
        <v>4664</v>
      </c>
      <c r="X911" s="269">
        <v>0</v>
      </c>
      <c r="Y911" s="267">
        <v>4194</v>
      </c>
      <c r="Z911" s="270">
        <v>0.0195998079343003</v>
      </c>
      <c r="AA911" s="270">
        <v>0.0247285886610374</v>
      </c>
      <c r="AB911" s="270">
        <v>0.0185629498674075</v>
      </c>
      <c r="AC911" s="271">
        <v>0.0198871271163666</v>
      </c>
      <c r="AD911" s="272">
        <v>0.00616563879362989</v>
      </c>
      <c r="AE911" s="273">
        <v>55388</v>
      </c>
      <c r="AF911" s="274">
        <v>1206</v>
      </c>
      <c r="AG911" s="274">
        <v>0</v>
      </c>
      <c r="AH911" s="274">
        <v>58254</v>
      </c>
      <c r="AI911" s="274">
        <v>1218</v>
      </c>
      <c r="AJ911" s="274">
        <v>0</v>
      </c>
      <c r="AK911" s="271">
        <v>0.0217736693868708</v>
      </c>
      <c r="AL911" s="271">
        <v>0.0209084354722422</v>
      </c>
      <c r="AM911" s="272">
        <v>0.000865233914628553</v>
      </c>
    </row>
    <row r="912" ht="17.25" spans="1:39">
      <c r="A912" s="282" t="s">
        <v>1158</v>
      </c>
      <c r="B912" s="283" t="s">
        <v>3354</v>
      </c>
      <c r="C912" s="265" t="s">
        <v>1271</v>
      </c>
      <c r="D912" s="283" t="s">
        <v>1272</v>
      </c>
      <c r="E912" s="266">
        <v>4819</v>
      </c>
      <c r="F912" s="266">
        <v>171</v>
      </c>
      <c r="G912" s="266">
        <v>121</v>
      </c>
      <c r="H912" s="266">
        <v>1</v>
      </c>
      <c r="I912" s="266">
        <v>0</v>
      </c>
      <c r="J912" s="267">
        <v>4948</v>
      </c>
      <c r="K912" s="267">
        <v>1</v>
      </c>
      <c r="L912" s="267">
        <v>1</v>
      </c>
      <c r="M912" s="267">
        <v>1</v>
      </c>
      <c r="N912" s="267">
        <v>0</v>
      </c>
      <c r="O912" s="267">
        <v>4541</v>
      </c>
      <c r="P912" s="267">
        <v>107</v>
      </c>
      <c r="Q912" s="267">
        <v>107</v>
      </c>
      <c r="R912" s="267">
        <v>27</v>
      </c>
      <c r="S912" s="267">
        <v>0</v>
      </c>
      <c r="T912" s="268">
        <v>0.015</v>
      </c>
      <c r="U912" s="269">
        <v>144218</v>
      </c>
      <c r="V912" s="269">
        <v>2362</v>
      </c>
      <c r="W912" s="269">
        <v>2312</v>
      </c>
      <c r="X912" s="269">
        <v>0</v>
      </c>
      <c r="Y912" s="267">
        <v>2072</v>
      </c>
      <c r="Z912" s="270">
        <v>0.0163779833307909</v>
      </c>
      <c r="AA912" s="270">
        <v>0.0354845403610708</v>
      </c>
      <c r="AB912" s="270">
        <v>0.000202101859337106</v>
      </c>
      <c r="AC912" s="271">
        <v>0.0235630918299934</v>
      </c>
      <c r="AD912" s="272">
        <v>0.0352824385017337</v>
      </c>
      <c r="AE912" s="273">
        <v>33261</v>
      </c>
      <c r="AF912" s="274">
        <v>620</v>
      </c>
      <c r="AG912" s="274">
        <v>0</v>
      </c>
      <c r="AH912" s="274">
        <v>34574</v>
      </c>
      <c r="AI912" s="274">
        <v>554</v>
      </c>
      <c r="AJ912" s="274">
        <v>0</v>
      </c>
      <c r="AK912" s="271">
        <v>0.018640449776014</v>
      </c>
      <c r="AL912" s="271">
        <v>0.0160236015502979</v>
      </c>
      <c r="AM912" s="272">
        <v>0.00261684822571604</v>
      </c>
    </row>
    <row r="913" ht="17.25" spans="1:39">
      <c r="A913" s="282" t="s">
        <v>1158</v>
      </c>
      <c r="B913" s="283" t="s">
        <v>3354</v>
      </c>
      <c r="C913" s="265" t="s">
        <v>1273</v>
      </c>
      <c r="D913" s="283" t="s">
        <v>1274</v>
      </c>
      <c r="E913" s="266">
        <v>3658</v>
      </c>
      <c r="F913" s="266">
        <v>47</v>
      </c>
      <c r="G913" s="266">
        <v>32</v>
      </c>
      <c r="H913" s="266">
        <v>0</v>
      </c>
      <c r="I913" s="266">
        <v>0</v>
      </c>
      <c r="J913" s="267">
        <v>3743</v>
      </c>
      <c r="K913" s="267">
        <v>67</v>
      </c>
      <c r="L913" s="267">
        <v>67</v>
      </c>
      <c r="M913" s="267">
        <v>4</v>
      </c>
      <c r="N913" s="267">
        <v>0</v>
      </c>
      <c r="O913" s="267">
        <v>3505</v>
      </c>
      <c r="P913" s="267">
        <v>89</v>
      </c>
      <c r="Q913" s="267">
        <v>89</v>
      </c>
      <c r="R913" s="267">
        <v>42</v>
      </c>
      <c r="S913" s="267">
        <v>0</v>
      </c>
      <c r="T913" s="268">
        <v>0.015</v>
      </c>
      <c r="U913" s="269">
        <v>105410</v>
      </c>
      <c r="V913" s="269">
        <v>1789</v>
      </c>
      <c r="W913" s="269">
        <v>1774</v>
      </c>
      <c r="X913" s="269">
        <v>0</v>
      </c>
      <c r="Y913" s="267">
        <v>1603</v>
      </c>
      <c r="Z913" s="270">
        <v>0.0169718243050944</v>
      </c>
      <c r="AA913" s="270">
        <v>0.0128485511208311</v>
      </c>
      <c r="AB913" s="270">
        <v>0.0179000801496126</v>
      </c>
      <c r="AC913" s="271">
        <v>0.0253922967189729</v>
      </c>
      <c r="AD913" s="272">
        <v>-0.00505152902878155</v>
      </c>
      <c r="AE913" s="273">
        <v>24842</v>
      </c>
      <c r="AF913" s="274">
        <v>420</v>
      </c>
      <c r="AG913" s="274">
        <v>0</v>
      </c>
      <c r="AH913" s="274">
        <v>25511</v>
      </c>
      <c r="AI913" s="274">
        <v>474</v>
      </c>
      <c r="AJ913" s="274">
        <v>0</v>
      </c>
      <c r="AK913" s="271">
        <v>0.0169068513002174</v>
      </c>
      <c r="AL913" s="271">
        <v>0.0185802202971267</v>
      </c>
      <c r="AM913" s="272">
        <v>-0.00167336899690936</v>
      </c>
    </row>
    <row r="914" ht="17.25" spans="1:39">
      <c r="A914" s="282" t="s">
        <v>1158</v>
      </c>
      <c r="B914" s="283" t="s">
        <v>3354</v>
      </c>
      <c r="C914" s="265" t="s">
        <v>1275</v>
      </c>
      <c r="D914" s="283" t="s">
        <v>1276</v>
      </c>
      <c r="E914" s="266">
        <v>4309</v>
      </c>
      <c r="F914" s="266">
        <v>66</v>
      </c>
      <c r="G914" s="266">
        <v>39</v>
      </c>
      <c r="H914" s="266">
        <v>3</v>
      </c>
      <c r="I914" s="266">
        <v>0</v>
      </c>
      <c r="J914" s="267">
        <v>4605</v>
      </c>
      <c r="K914" s="267">
        <v>42</v>
      </c>
      <c r="L914" s="267">
        <v>42</v>
      </c>
      <c r="M914" s="267">
        <v>4</v>
      </c>
      <c r="N914" s="267">
        <v>0</v>
      </c>
      <c r="O914" s="267">
        <v>4307</v>
      </c>
      <c r="P914" s="267">
        <v>32</v>
      </c>
      <c r="Q914" s="267">
        <v>31</v>
      </c>
      <c r="R914" s="267">
        <v>12</v>
      </c>
      <c r="S914" s="267">
        <v>0</v>
      </c>
      <c r="T914" s="268">
        <v>0.015</v>
      </c>
      <c r="U914" s="269">
        <v>131245</v>
      </c>
      <c r="V914" s="269">
        <v>1572</v>
      </c>
      <c r="W914" s="269">
        <v>1543</v>
      </c>
      <c r="X914" s="269">
        <v>0</v>
      </c>
      <c r="Y914" s="267">
        <v>1422</v>
      </c>
      <c r="Z914" s="270">
        <v>0.0119775991466342</v>
      </c>
      <c r="AA914" s="270">
        <v>0.0153167788349965</v>
      </c>
      <c r="AB914" s="270">
        <v>0.00912052117263844</v>
      </c>
      <c r="AC914" s="271">
        <v>0.00742976549802647</v>
      </c>
      <c r="AD914" s="272">
        <v>0.00619625766235808</v>
      </c>
      <c r="AE914" s="273">
        <v>30601</v>
      </c>
      <c r="AF914" s="274">
        <v>451</v>
      </c>
      <c r="AG914" s="274">
        <v>0</v>
      </c>
      <c r="AH914" s="274">
        <v>31824</v>
      </c>
      <c r="AI914" s="274">
        <v>322</v>
      </c>
      <c r="AJ914" s="274">
        <v>0</v>
      </c>
      <c r="AK914" s="271">
        <v>0.0147380804548871</v>
      </c>
      <c r="AL914" s="271">
        <v>0.0101181498240322</v>
      </c>
      <c r="AM914" s="272">
        <v>0.00461993063085492</v>
      </c>
    </row>
    <row r="915" ht="17.25" spans="1:39">
      <c r="A915" s="282" t="s">
        <v>1158</v>
      </c>
      <c r="B915" s="283" t="s">
        <v>3354</v>
      </c>
      <c r="C915" s="265" t="s">
        <v>1277</v>
      </c>
      <c r="D915" s="283" t="s">
        <v>1278</v>
      </c>
      <c r="E915" s="266">
        <v>2011</v>
      </c>
      <c r="F915" s="266">
        <v>20</v>
      </c>
      <c r="G915" s="266">
        <v>14</v>
      </c>
      <c r="H915" s="266">
        <v>0</v>
      </c>
      <c r="I915" s="266">
        <v>0</v>
      </c>
      <c r="J915" s="267">
        <v>2105</v>
      </c>
      <c r="K915" s="267">
        <v>28</v>
      </c>
      <c r="L915" s="267">
        <v>28</v>
      </c>
      <c r="M915" s="267">
        <v>3</v>
      </c>
      <c r="N915" s="267">
        <v>0</v>
      </c>
      <c r="O915" s="267">
        <v>1930</v>
      </c>
      <c r="P915" s="267">
        <v>27</v>
      </c>
      <c r="Q915" s="267">
        <v>27</v>
      </c>
      <c r="R915" s="267">
        <v>8</v>
      </c>
      <c r="S915" s="267">
        <v>0</v>
      </c>
      <c r="T915" s="268">
        <v>0.015</v>
      </c>
      <c r="U915" s="269">
        <v>60923</v>
      </c>
      <c r="V915" s="269">
        <v>691</v>
      </c>
      <c r="W915" s="269">
        <v>683</v>
      </c>
      <c r="X915" s="269">
        <v>1</v>
      </c>
      <c r="Y915" s="267">
        <v>618</v>
      </c>
      <c r="Z915" s="270">
        <v>0.0113257718759746</v>
      </c>
      <c r="AA915" s="270">
        <v>0.00994530084535057</v>
      </c>
      <c r="AB915" s="270">
        <v>0.0133016627078385</v>
      </c>
      <c r="AC915" s="271">
        <v>0.0139896373056995</v>
      </c>
      <c r="AD915" s="272">
        <v>-0.00335636186248791</v>
      </c>
      <c r="AE915" s="273">
        <v>14159</v>
      </c>
      <c r="AF915" s="274">
        <v>164</v>
      </c>
      <c r="AG915" s="274">
        <v>0</v>
      </c>
      <c r="AH915" s="274">
        <v>14741</v>
      </c>
      <c r="AI915" s="274">
        <v>190</v>
      </c>
      <c r="AJ915" s="274">
        <v>1</v>
      </c>
      <c r="AK915" s="271">
        <v>0.0115827388939897</v>
      </c>
      <c r="AL915" s="271">
        <v>0.0128213825384981</v>
      </c>
      <c r="AM915" s="272">
        <v>-0.00123864364450838</v>
      </c>
    </row>
    <row r="916" ht="17.25" spans="1:39">
      <c r="A916" s="282" t="s">
        <v>1158</v>
      </c>
      <c r="B916" s="283" t="s">
        <v>3354</v>
      </c>
      <c r="C916" s="265" t="s">
        <v>1279</v>
      </c>
      <c r="D916" s="283" t="s">
        <v>1280</v>
      </c>
      <c r="E916" s="266">
        <v>4565</v>
      </c>
      <c r="F916" s="266">
        <v>100</v>
      </c>
      <c r="G916" s="266">
        <v>72</v>
      </c>
      <c r="H916" s="266">
        <v>0</v>
      </c>
      <c r="I916" s="266">
        <v>0</v>
      </c>
      <c r="J916" s="267">
        <v>4584</v>
      </c>
      <c r="K916" s="267">
        <v>111</v>
      </c>
      <c r="L916" s="267">
        <v>110</v>
      </c>
      <c r="M916" s="267">
        <v>4</v>
      </c>
      <c r="N916" s="267">
        <v>0</v>
      </c>
      <c r="O916" s="267">
        <v>4388</v>
      </c>
      <c r="P916" s="267">
        <v>106</v>
      </c>
      <c r="Q916" s="267">
        <v>105</v>
      </c>
      <c r="R916" s="267">
        <v>41</v>
      </c>
      <c r="S916" s="267">
        <v>0</v>
      </c>
      <c r="T916" s="268">
        <v>0.015</v>
      </c>
      <c r="U916" s="269">
        <v>141548</v>
      </c>
      <c r="V916" s="269">
        <v>2833</v>
      </c>
      <c r="W916" s="269">
        <v>2803</v>
      </c>
      <c r="X916" s="269">
        <v>0</v>
      </c>
      <c r="Y916" s="267">
        <v>2499</v>
      </c>
      <c r="Z916" s="270">
        <v>0.0200144120722299</v>
      </c>
      <c r="AA916" s="270">
        <v>0.0219058050383352</v>
      </c>
      <c r="AB916" s="270">
        <v>0.0242146596858639</v>
      </c>
      <c r="AC916" s="271">
        <v>0.0241567912488605</v>
      </c>
      <c r="AD916" s="272">
        <v>-0.00230885464752872</v>
      </c>
      <c r="AE916" s="273">
        <v>31239</v>
      </c>
      <c r="AF916" s="274">
        <v>712</v>
      </c>
      <c r="AG916" s="274">
        <v>0</v>
      </c>
      <c r="AH916" s="274">
        <v>33438</v>
      </c>
      <c r="AI916" s="274">
        <v>720</v>
      </c>
      <c r="AJ916" s="274">
        <v>0</v>
      </c>
      <c r="AK916" s="271">
        <v>0.0227920227920228</v>
      </c>
      <c r="AL916" s="271">
        <v>0.0215323883007357</v>
      </c>
      <c r="AM916" s="272">
        <v>0.0012596344912871</v>
      </c>
    </row>
    <row r="917" ht="17.25" spans="1:39">
      <c r="A917" s="282" t="s">
        <v>1158</v>
      </c>
      <c r="B917" s="283" t="s">
        <v>3354</v>
      </c>
      <c r="C917" s="265" t="s">
        <v>1281</v>
      </c>
      <c r="D917" s="283" t="s">
        <v>1282</v>
      </c>
      <c r="E917" s="266">
        <v>2878</v>
      </c>
      <c r="F917" s="266">
        <v>45</v>
      </c>
      <c r="G917" s="266">
        <v>34</v>
      </c>
      <c r="H917" s="266">
        <v>0</v>
      </c>
      <c r="I917" s="266">
        <v>0</v>
      </c>
      <c r="J917" s="267">
        <v>3087</v>
      </c>
      <c r="K917" s="267">
        <v>67</v>
      </c>
      <c r="L917" s="267">
        <v>67</v>
      </c>
      <c r="M917" s="267">
        <v>0</v>
      </c>
      <c r="N917" s="267">
        <v>0</v>
      </c>
      <c r="O917" s="267">
        <v>2731</v>
      </c>
      <c r="P917" s="267">
        <v>45</v>
      </c>
      <c r="Q917" s="267">
        <v>45</v>
      </c>
      <c r="R917" s="267">
        <v>12</v>
      </c>
      <c r="S917" s="267">
        <v>0</v>
      </c>
      <c r="T917" s="268">
        <v>0.015</v>
      </c>
      <c r="U917" s="269">
        <v>86000</v>
      </c>
      <c r="V917" s="269">
        <v>1316</v>
      </c>
      <c r="W917" s="269">
        <v>1305</v>
      </c>
      <c r="X917" s="269">
        <v>0</v>
      </c>
      <c r="Y917" s="267">
        <v>1156</v>
      </c>
      <c r="Z917" s="270">
        <v>0.0153023255813953</v>
      </c>
      <c r="AA917" s="270">
        <v>0.0156358582348853</v>
      </c>
      <c r="AB917" s="270">
        <v>0.0217039196631033</v>
      </c>
      <c r="AC917" s="271">
        <v>0.0164774807762724</v>
      </c>
      <c r="AD917" s="272">
        <v>-0.006068061428218</v>
      </c>
      <c r="AE917" s="273">
        <v>20224</v>
      </c>
      <c r="AF917" s="274">
        <v>342</v>
      </c>
      <c r="AG917" s="274">
        <v>0</v>
      </c>
      <c r="AH917" s="274">
        <v>20780</v>
      </c>
      <c r="AI917" s="274">
        <v>306</v>
      </c>
      <c r="AJ917" s="274">
        <v>0</v>
      </c>
      <c r="AK917" s="271">
        <v>0.0169106012658228</v>
      </c>
      <c r="AL917" s="271">
        <v>0.014725697786333</v>
      </c>
      <c r="AM917" s="272">
        <v>0.00218490347948977</v>
      </c>
    </row>
    <row r="918" ht="17.25" spans="1:39">
      <c r="A918" s="282" t="s">
        <v>1158</v>
      </c>
      <c r="B918" s="283" t="s">
        <v>3354</v>
      </c>
      <c r="C918" s="265" t="s">
        <v>1283</v>
      </c>
      <c r="D918" s="283" t="s">
        <v>1284</v>
      </c>
      <c r="E918" s="266">
        <v>2466</v>
      </c>
      <c r="F918" s="266">
        <v>51</v>
      </c>
      <c r="G918" s="266">
        <v>42</v>
      </c>
      <c r="H918" s="266">
        <v>0</v>
      </c>
      <c r="I918" s="266">
        <v>0</v>
      </c>
      <c r="J918" s="267">
        <v>2638</v>
      </c>
      <c r="K918" s="267">
        <v>75</v>
      </c>
      <c r="L918" s="267">
        <v>75</v>
      </c>
      <c r="M918" s="267">
        <v>3</v>
      </c>
      <c r="N918" s="267">
        <v>0</v>
      </c>
      <c r="O918" s="267">
        <v>2407</v>
      </c>
      <c r="P918" s="267">
        <v>29</v>
      </c>
      <c r="Q918" s="267">
        <v>29</v>
      </c>
      <c r="R918" s="267">
        <v>15</v>
      </c>
      <c r="S918" s="267">
        <v>0</v>
      </c>
      <c r="T918" s="268">
        <v>0.015</v>
      </c>
      <c r="U918" s="269">
        <v>73547</v>
      </c>
      <c r="V918" s="269">
        <v>1137</v>
      </c>
      <c r="W918" s="269">
        <v>1128</v>
      </c>
      <c r="X918" s="269">
        <v>0</v>
      </c>
      <c r="Y918" s="267">
        <v>988</v>
      </c>
      <c r="Z918" s="270">
        <v>0.0154595020871008</v>
      </c>
      <c r="AA918" s="270">
        <v>0.0206812652068127</v>
      </c>
      <c r="AB918" s="270">
        <v>0.0284306292645944</v>
      </c>
      <c r="AC918" s="271">
        <v>0.0120481927710843</v>
      </c>
      <c r="AD918" s="272">
        <v>-0.00774936405778174</v>
      </c>
      <c r="AE918" s="273">
        <v>17206</v>
      </c>
      <c r="AF918" s="274">
        <v>289</v>
      </c>
      <c r="AG918" s="274">
        <v>0</v>
      </c>
      <c r="AH918" s="274">
        <v>17799</v>
      </c>
      <c r="AI918" s="274">
        <v>244</v>
      </c>
      <c r="AJ918" s="274">
        <v>0</v>
      </c>
      <c r="AK918" s="271">
        <v>0.016796466348948</v>
      </c>
      <c r="AL918" s="271">
        <v>0.0137086353165908</v>
      </c>
      <c r="AM918" s="272">
        <v>0.00308783103235722</v>
      </c>
    </row>
    <row r="919" ht="17.25" spans="1:39">
      <c r="A919" s="282" t="s">
        <v>1158</v>
      </c>
      <c r="B919" s="283" t="s">
        <v>3354</v>
      </c>
      <c r="C919" s="265" t="s">
        <v>1285</v>
      </c>
      <c r="D919" s="283" t="s">
        <v>1286</v>
      </c>
      <c r="E919" s="266">
        <v>1634</v>
      </c>
      <c r="F919" s="266">
        <v>18</v>
      </c>
      <c r="G919" s="266">
        <v>13</v>
      </c>
      <c r="H919" s="266">
        <v>0</v>
      </c>
      <c r="I919" s="266">
        <v>0</v>
      </c>
      <c r="J919" s="267">
        <v>1730</v>
      </c>
      <c r="K919" s="267">
        <v>16</v>
      </c>
      <c r="L919" s="267">
        <v>16</v>
      </c>
      <c r="M919" s="267">
        <v>0</v>
      </c>
      <c r="N919" s="267">
        <v>0</v>
      </c>
      <c r="O919" s="267">
        <v>1585</v>
      </c>
      <c r="P919" s="267">
        <v>16</v>
      </c>
      <c r="Q919" s="267">
        <v>16</v>
      </c>
      <c r="R919" s="267">
        <v>6</v>
      </c>
      <c r="S919" s="267">
        <v>0</v>
      </c>
      <c r="T919" s="268">
        <v>0.015</v>
      </c>
      <c r="U919" s="269">
        <v>47464</v>
      </c>
      <c r="V919" s="269">
        <v>435</v>
      </c>
      <c r="W919" s="269">
        <v>430</v>
      </c>
      <c r="X919" s="269">
        <v>1</v>
      </c>
      <c r="Y919" s="267">
        <v>384</v>
      </c>
      <c r="Z919" s="270">
        <v>0.00914377212202933</v>
      </c>
      <c r="AA919" s="270">
        <v>0.011015911872705</v>
      </c>
      <c r="AB919" s="270">
        <v>0.0092485549132948</v>
      </c>
      <c r="AC919" s="271">
        <v>0.0100946372239748</v>
      </c>
      <c r="AD919" s="272">
        <v>0.00176735695941022</v>
      </c>
      <c r="AE919" s="273">
        <v>11220</v>
      </c>
      <c r="AF919" s="274">
        <v>112</v>
      </c>
      <c r="AG919" s="274">
        <v>0</v>
      </c>
      <c r="AH919" s="274">
        <v>11507</v>
      </c>
      <c r="AI919" s="274">
        <v>104</v>
      </c>
      <c r="AJ919" s="274">
        <v>0</v>
      </c>
      <c r="AK919" s="271">
        <v>0.00998217468805704</v>
      </c>
      <c r="AL919" s="271">
        <v>0.00903797688363605</v>
      </c>
      <c r="AM919" s="272">
        <v>0.000944197804420994</v>
      </c>
    </row>
    <row r="920" ht="17.25" spans="1:39">
      <c r="A920" s="282" t="s">
        <v>1158</v>
      </c>
      <c r="B920" s="283" t="s">
        <v>3356</v>
      </c>
      <c r="C920" s="265" t="s">
        <v>1287</v>
      </c>
      <c r="D920" s="283" t="s">
        <v>1288</v>
      </c>
      <c r="E920" s="266">
        <v>2874</v>
      </c>
      <c r="F920" s="266">
        <v>43</v>
      </c>
      <c r="G920" s="266">
        <v>35</v>
      </c>
      <c r="H920" s="266">
        <v>0</v>
      </c>
      <c r="I920" s="266">
        <v>0</v>
      </c>
      <c r="J920" s="267">
        <v>3137</v>
      </c>
      <c r="K920" s="267">
        <v>53</v>
      </c>
      <c r="L920" s="267">
        <v>53</v>
      </c>
      <c r="M920" s="267">
        <v>0</v>
      </c>
      <c r="N920" s="267">
        <v>0</v>
      </c>
      <c r="O920" s="267">
        <v>3028</v>
      </c>
      <c r="P920" s="267">
        <v>72</v>
      </c>
      <c r="Q920" s="267">
        <v>72</v>
      </c>
      <c r="R920" s="267">
        <v>30</v>
      </c>
      <c r="S920" s="267">
        <v>0</v>
      </c>
      <c r="T920" s="268">
        <v>0.015</v>
      </c>
      <c r="U920" s="269">
        <v>87195</v>
      </c>
      <c r="V920" s="269">
        <v>1289</v>
      </c>
      <c r="W920" s="269">
        <v>1281</v>
      </c>
      <c r="X920" s="269">
        <v>0</v>
      </c>
      <c r="Y920" s="267">
        <v>1127</v>
      </c>
      <c r="Z920" s="270">
        <v>0.0147829577384024</v>
      </c>
      <c r="AA920" s="270">
        <v>0.0149617258176757</v>
      </c>
      <c r="AB920" s="270">
        <v>0.0168951227287217</v>
      </c>
      <c r="AC920" s="271">
        <v>0.023778071334214</v>
      </c>
      <c r="AD920" s="272">
        <v>-0.001933396911046</v>
      </c>
      <c r="AE920" s="273">
        <v>20880</v>
      </c>
      <c r="AF920" s="274">
        <v>320</v>
      </c>
      <c r="AG920" s="274">
        <v>0</v>
      </c>
      <c r="AH920" s="274">
        <v>21211</v>
      </c>
      <c r="AI920" s="274">
        <v>306</v>
      </c>
      <c r="AJ920" s="274">
        <v>0</v>
      </c>
      <c r="AK920" s="271">
        <v>0.0153256704980843</v>
      </c>
      <c r="AL920" s="271">
        <v>0.0144264768280609</v>
      </c>
      <c r="AM920" s="272">
        <v>0.000899193670023378</v>
      </c>
    </row>
    <row r="921" ht="17.25" spans="1:39">
      <c r="A921" s="282" t="s">
        <v>1158</v>
      </c>
      <c r="B921" s="283" t="s">
        <v>3356</v>
      </c>
      <c r="C921" s="265" t="s">
        <v>1289</v>
      </c>
      <c r="D921" s="283" t="s">
        <v>1290</v>
      </c>
      <c r="E921" s="266">
        <v>5519</v>
      </c>
      <c r="F921" s="266">
        <v>106</v>
      </c>
      <c r="G921" s="266">
        <v>68</v>
      </c>
      <c r="H921" s="266">
        <v>1</v>
      </c>
      <c r="I921" s="266">
        <v>0</v>
      </c>
      <c r="J921" s="267">
        <v>5932</v>
      </c>
      <c r="K921" s="267">
        <v>100</v>
      </c>
      <c r="L921" s="267">
        <v>100</v>
      </c>
      <c r="M921" s="267">
        <v>1</v>
      </c>
      <c r="N921" s="267">
        <v>0</v>
      </c>
      <c r="O921" s="267">
        <v>5360</v>
      </c>
      <c r="P921" s="267">
        <v>111</v>
      </c>
      <c r="Q921" s="267">
        <v>111</v>
      </c>
      <c r="R921" s="267">
        <v>19</v>
      </c>
      <c r="S921" s="267">
        <v>0</v>
      </c>
      <c r="T921" s="268">
        <v>0.015</v>
      </c>
      <c r="U921" s="269">
        <v>167140</v>
      </c>
      <c r="V921" s="269">
        <v>2757</v>
      </c>
      <c r="W921" s="269">
        <v>2719</v>
      </c>
      <c r="X921" s="269">
        <v>2</v>
      </c>
      <c r="Y921" s="267">
        <v>2400</v>
      </c>
      <c r="Z921" s="270">
        <v>0.0164831877467991</v>
      </c>
      <c r="AA921" s="270">
        <v>0.019206377967023</v>
      </c>
      <c r="AB921" s="270">
        <v>0.016857720836143</v>
      </c>
      <c r="AC921" s="271">
        <v>0.0207089552238806</v>
      </c>
      <c r="AD921" s="272">
        <v>0.00234865713088006</v>
      </c>
      <c r="AE921" s="273">
        <v>39316</v>
      </c>
      <c r="AF921" s="274">
        <v>685</v>
      </c>
      <c r="AG921" s="274">
        <v>0</v>
      </c>
      <c r="AH921" s="274">
        <v>40413</v>
      </c>
      <c r="AI921" s="274">
        <v>646</v>
      </c>
      <c r="AJ921" s="274">
        <v>0</v>
      </c>
      <c r="AK921" s="271">
        <v>0.0174229321395869</v>
      </c>
      <c r="AL921" s="271">
        <v>0.0159849553361542</v>
      </c>
      <c r="AM921" s="272">
        <v>0.00143797680343273</v>
      </c>
    </row>
    <row r="922" ht="17.25" spans="1:39">
      <c r="A922" s="282" t="s">
        <v>1158</v>
      </c>
      <c r="B922" s="283" t="s">
        <v>3356</v>
      </c>
      <c r="C922" s="265" t="s">
        <v>1291</v>
      </c>
      <c r="D922" s="283" t="s">
        <v>1292</v>
      </c>
      <c r="E922" s="266">
        <v>4196</v>
      </c>
      <c r="F922" s="266">
        <v>81</v>
      </c>
      <c r="G922" s="266">
        <v>60</v>
      </c>
      <c r="H922" s="266">
        <v>0</v>
      </c>
      <c r="I922" s="266">
        <v>0</v>
      </c>
      <c r="J922" s="267">
        <v>4300</v>
      </c>
      <c r="K922" s="267">
        <v>79</v>
      </c>
      <c r="L922" s="267">
        <v>78</v>
      </c>
      <c r="M922" s="267">
        <v>2</v>
      </c>
      <c r="N922" s="267">
        <v>0</v>
      </c>
      <c r="O922" s="267">
        <v>4215</v>
      </c>
      <c r="P922" s="267">
        <v>74</v>
      </c>
      <c r="Q922" s="267">
        <v>74</v>
      </c>
      <c r="R922" s="267">
        <v>26</v>
      </c>
      <c r="S922" s="267">
        <v>0</v>
      </c>
      <c r="T922" s="268">
        <v>0.015</v>
      </c>
      <c r="U922" s="269">
        <v>126770</v>
      </c>
      <c r="V922" s="269">
        <v>1996</v>
      </c>
      <c r="W922" s="269">
        <v>1974</v>
      </c>
      <c r="X922" s="269">
        <v>0</v>
      </c>
      <c r="Y922" s="267">
        <v>1749</v>
      </c>
      <c r="Z922" s="270">
        <v>0.0157450500907155</v>
      </c>
      <c r="AA922" s="270">
        <v>0.01930409914204</v>
      </c>
      <c r="AB922" s="270">
        <v>0.0183720930232558</v>
      </c>
      <c r="AC922" s="271">
        <v>0.0175563463819692</v>
      </c>
      <c r="AD922" s="272">
        <v>0.000932006118784225</v>
      </c>
      <c r="AE922" s="273">
        <v>29958</v>
      </c>
      <c r="AF922" s="274">
        <v>473</v>
      </c>
      <c r="AG922" s="274">
        <v>0</v>
      </c>
      <c r="AH922" s="274">
        <v>31014</v>
      </c>
      <c r="AI922" s="274">
        <v>492</v>
      </c>
      <c r="AJ922" s="274">
        <v>0</v>
      </c>
      <c r="AK922" s="271">
        <v>0.0157887709459911</v>
      </c>
      <c r="AL922" s="271">
        <v>0.0158638034436061</v>
      </c>
      <c r="AM922" s="272">
        <v>-7.50324976150595e-5</v>
      </c>
    </row>
    <row r="923" ht="17.25" spans="1:39">
      <c r="A923" s="282" t="s">
        <v>1158</v>
      </c>
      <c r="B923" s="283" t="s">
        <v>3356</v>
      </c>
      <c r="C923" s="265" t="s">
        <v>1293</v>
      </c>
      <c r="D923" s="283" t="s">
        <v>1294</v>
      </c>
      <c r="E923" s="266">
        <v>5343</v>
      </c>
      <c r="F923" s="266">
        <v>75</v>
      </c>
      <c r="G923" s="266">
        <v>55</v>
      </c>
      <c r="H923" s="266">
        <v>0</v>
      </c>
      <c r="I923" s="266">
        <v>0</v>
      </c>
      <c r="J923" s="267">
        <v>5462</v>
      </c>
      <c r="K923" s="267">
        <v>70</v>
      </c>
      <c r="L923" s="267">
        <v>70</v>
      </c>
      <c r="M923" s="267">
        <v>8</v>
      </c>
      <c r="N923" s="267">
        <v>0</v>
      </c>
      <c r="O923" s="267">
        <v>5198</v>
      </c>
      <c r="P923" s="267">
        <v>83</v>
      </c>
      <c r="Q923" s="267">
        <v>83</v>
      </c>
      <c r="R923" s="267">
        <v>36</v>
      </c>
      <c r="S923" s="267">
        <v>0</v>
      </c>
      <c r="T923" s="268">
        <v>0.015</v>
      </c>
      <c r="U923" s="269">
        <v>153841</v>
      </c>
      <c r="V923" s="269">
        <v>1601</v>
      </c>
      <c r="W923" s="269">
        <v>1581</v>
      </c>
      <c r="X923" s="269">
        <v>0</v>
      </c>
      <c r="Y923" s="267">
        <v>1377</v>
      </c>
      <c r="Z923" s="270">
        <v>0.0104068486294291</v>
      </c>
      <c r="AA923" s="270">
        <v>0.0140370578326783</v>
      </c>
      <c r="AB923" s="270">
        <v>0.0128158183815452</v>
      </c>
      <c r="AC923" s="271">
        <v>0.0159676798768757</v>
      </c>
      <c r="AD923" s="272">
        <v>0.00122123945113305</v>
      </c>
      <c r="AE923" s="273">
        <v>37300</v>
      </c>
      <c r="AF923" s="274">
        <v>448</v>
      </c>
      <c r="AG923" s="274">
        <v>0</v>
      </c>
      <c r="AH923" s="274">
        <v>37362</v>
      </c>
      <c r="AI923" s="274">
        <v>396</v>
      </c>
      <c r="AJ923" s="274">
        <v>0</v>
      </c>
      <c r="AK923" s="271">
        <v>0.0120107238605898</v>
      </c>
      <c r="AL923" s="271">
        <v>0.0105990043359563</v>
      </c>
      <c r="AM923" s="272">
        <v>0.00141171952463349</v>
      </c>
    </row>
    <row r="924" ht="17.25" spans="1:39">
      <c r="A924" s="282" t="s">
        <v>1158</v>
      </c>
      <c r="B924" s="283" t="s">
        <v>3356</v>
      </c>
      <c r="C924" s="265" t="s">
        <v>1295</v>
      </c>
      <c r="D924" s="283" t="s">
        <v>1296</v>
      </c>
      <c r="E924" s="266">
        <v>3062</v>
      </c>
      <c r="F924" s="266">
        <v>47</v>
      </c>
      <c r="G924" s="266">
        <v>37</v>
      </c>
      <c r="H924" s="266">
        <v>0</v>
      </c>
      <c r="I924" s="266">
        <v>0</v>
      </c>
      <c r="J924" s="267">
        <v>3141</v>
      </c>
      <c r="K924" s="267">
        <v>59</v>
      </c>
      <c r="L924" s="267">
        <v>58</v>
      </c>
      <c r="M924" s="267">
        <v>2</v>
      </c>
      <c r="N924" s="267">
        <v>0</v>
      </c>
      <c r="O924" s="267">
        <v>3100</v>
      </c>
      <c r="P924" s="267">
        <v>55</v>
      </c>
      <c r="Q924" s="267">
        <v>54</v>
      </c>
      <c r="R924" s="267">
        <v>21</v>
      </c>
      <c r="S924" s="267">
        <v>0</v>
      </c>
      <c r="T924" s="268">
        <v>0.015</v>
      </c>
      <c r="U924" s="269">
        <v>92589</v>
      </c>
      <c r="V924" s="269">
        <v>1455</v>
      </c>
      <c r="W924" s="269">
        <v>1442</v>
      </c>
      <c r="X924" s="269">
        <v>2</v>
      </c>
      <c r="Y924" s="267">
        <v>1291</v>
      </c>
      <c r="Z924" s="270">
        <v>0.0156930088887449</v>
      </c>
      <c r="AA924" s="270">
        <v>0.0153494448073155</v>
      </c>
      <c r="AB924" s="270">
        <v>0.0187838268067494</v>
      </c>
      <c r="AC924" s="271">
        <v>0.017741935483871</v>
      </c>
      <c r="AD924" s="272">
        <v>-0.00343438199943396</v>
      </c>
      <c r="AE924" s="273">
        <v>21542</v>
      </c>
      <c r="AF924" s="274">
        <v>336</v>
      </c>
      <c r="AG924" s="274">
        <v>0</v>
      </c>
      <c r="AH924" s="274">
        <v>22304</v>
      </c>
      <c r="AI924" s="274">
        <v>342</v>
      </c>
      <c r="AJ924" s="274">
        <v>0</v>
      </c>
      <c r="AK924" s="271">
        <v>0.0155974375638288</v>
      </c>
      <c r="AL924" s="271">
        <v>0.0153335724533716</v>
      </c>
      <c r="AM924" s="272">
        <v>0.000263865110457208</v>
      </c>
    </row>
    <row r="925" ht="17.25" spans="1:39">
      <c r="A925" s="282" t="s">
        <v>1158</v>
      </c>
      <c r="B925" s="283" t="s">
        <v>3356</v>
      </c>
      <c r="C925" s="265" t="s">
        <v>1297</v>
      </c>
      <c r="D925" s="283" t="s">
        <v>1298</v>
      </c>
      <c r="E925" s="266">
        <v>4456</v>
      </c>
      <c r="F925" s="266">
        <v>80</v>
      </c>
      <c r="G925" s="266">
        <v>52</v>
      </c>
      <c r="H925" s="266">
        <v>0</v>
      </c>
      <c r="I925" s="266">
        <v>0</v>
      </c>
      <c r="J925" s="267">
        <v>4409</v>
      </c>
      <c r="K925" s="267">
        <v>37</v>
      </c>
      <c r="L925" s="267">
        <v>37</v>
      </c>
      <c r="M925" s="267">
        <v>1</v>
      </c>
      <c r="N925" s="267">
        <v>0</v>
      </c>
      <c r="O925" s="267">
        <v>4576</v>
      </c>
      <c r="P925" s="267">
        <v>90</v>
      </c>
      <c r="Q925" s="267">
        <v>90</v>
      </c>
      <c r="R925" s="267">
        <v>10</v>
      </c>
      <c r="S925" s="267">
        <v>0</v>
      </c>
      <c r="T925" s="268">
        <v>0.015</v>
      </c>
      <c r="U925" s="269">
        <v>125905</v>
      </c>
      <c r="V925" s="269">
        <v>1344</v>
      </c>
      <c r="W925" s="269">
        <v>1316</v>
      </c>
      <c r="X925" s="269">
        <v>0</v>
      </c>
      <c r="Y925" s="267">
        <v>1103</v>
      </c>
      <c r="Z925" s="270">
        <v>0.0106747150629443</v>
      </c>
      <c r="AA925" s="270">
        <v>0.0179533213644524</v>
      </c>
      <c r="AB925" s="270">
        <v>0.00839192560671354</v>
      </c>
      <c r="AC925" s="271">
        <v>0.0196678321678322</v>
      </c>
      <c r="AD925" s="272">
        <v>0.00956139575773888</v>
      </c>
      <c r="AE925" s="273">
        <v>30449</v>
      </c>
      <c r="AF925" s="274">
        <v>407</v>
      </c>
      <c r="AG925" s="274">
        <v>0</v>
      </c>
      <c r="AH925" s="274">
        <v>30758</v>
      </c>
      <c r="AI925" s="274">
        <v>305</v>
      </c>
      <c r="AJ925" s="274">
        <v>0</v>
      </c>
      <c r="AK925" s="271">
        <v>0.0133666130250583</v>
      </c>
      <c r="AL925" s="271">
        <v>0.009916119383575</v>
      </c>
      <c r="AM925" s="272">
        <v>0.00345049364148329</v>
      </c>
    </row>
    <row r="926" ht="17.25" spans="1:39">
      <c r="A926" s="282" t="s">
        <v>1158</v>
      </c>
      <c r="B926" s="283" t="s">
        <v>3356</v>
      </c>
      <c r="C926" s="265" t="s">
        <v>1299</v>
      </c>
      <c r="D926" s="283" t="s">
        <v>1300</v>
      </c>
      <c r="E926" s="266">
        <v>3827</v>
      </c>
      <c r="F926" s="266">
        <v>71</v>
      </c>
      <c r="G926" s="266">
        <v>53</v>
      </c>
      <c r="H926" s="266">
        <v>2</v>
      </c>
      <c r="I926" s="266">
        <v>0</v>
      </c>
      <c r="J926" s="267">
        <v>3964</v>
      </c>
      <c r="K926" s="267">
        <v>77</v>
      </c>
      <c r="L926" s="267">
        <v>77</v>
      </c>
      <c r="M926" s="267">
        <v>8</v>
      </c>
      <c r="N926" s="267">
        <v>0</v>
      </c>
      <c r="O926" s="267">
        <v>3901</v>
      </c>
      <c r="P926" s="267">
        <v>80</v>
      </c>
      <c r="Q926" s="267">
        <v>80</v>
      </c>
      <c r="R926" s="267">
        <v>27</v>
      </c>
      <c r="S926" s="267">
        <v>0</v>
      </c>
      <c r="T926" s="268">
        <v>0.015</v>
      </c>
      <c r="U926" s="269">
        <v>114198</v>
      </c>
      <c r="V926" s="269">
        <v>1914</v>
      </c>
      <c r="W926" s="269">
        <v>1895</v>
      </c>
      <c r="X926" s="269">
        <v>0</v>
      </c>
      <c r="Y926" s="267">
        <v>1692</v>
      </c>
      <c r="Z926" s="270">
        <v>0.0167603635790469</v>
      </c>
      <c r="AA926" s="270">
        <v>0.0185523909067154</v>
      </c>
      <c r="AB926" s="270">
        <v>0.0194248234106963</v>
      </c>
      <c r="AC926" s="271">
        <v>0.0205075621635478</v>
      </c>
      <c r="AD926" s="272">
        <v>-0.000872432503980822</v>
      </c>
      <c r="AE926" s="273">
        <v>27071</v>
      </c>
      <c r="AF926" s="274">
        <v>517</v>
      </c>
      <c r="AG926" s="274">
        <v>0</v>
      </c>
      <c r="AH926" s="274">
        <v>28061</v>
      </c>
      <c r="AI926" s="274">
        <v>479</v>
      </c>
      <c r="AJ926" s="274">
        <v>0</v>
      </c>
      <c r="AK926" s="271">
        <v>0.0190979276716782</v>
      </c>
      <c r="AL926" s="271">
        <v>0.0170699547414561</v>
      </c>
      <c r="AM926" s="272">
        <v>0.00202797293022207</v>
      </c>
    </row>
    <row r="927" ht="17.25" spans="1:39">
      <c r="A927" s="282" t="s">
        <v>1158</v>
      </c>
      <c r="B927" s="283" t="s">
        <v>3356</v>
      </c>
      <c r="C927" s="265" t="s">
        <v>1301</v>
      </c>
      <c r="D927" s="283" t="s">
        <v>1302</v>
      </c>
      <c r="E927" s="266">
        <v>3477</v>
      </c>
      <c r="F927" s="266">
        <v>56</v>
      </c>
      <c r="G927" s="266">
        <v>43</v>
      </c>
      <c r="H927" s="266">
        <v>0</v>
      </c>
      <c r="I927" s="266">
        <v>0</v>
      </c>
      <c r="J927" s="267">
        <v>3579</v>
      </c>
      <c r="K927" s="267">
        <v>64</v>
      </c>
      <c r="L927" s="267">
        <v>64</v>
      </c>
      <c r="M927" s="267">
        <v>0</v>
      </c>
      <c r="N927" s="267">
        <v>0</v>
      </c>
      <c r="O927" s="267">
        <v>3492</v>
      </c>
      <c r="P927" s="267">
        <v>53</v>
      </c>
      <c r="Q927" s="267">
        <v>53</v>
      </c>
      <c r="R927" s="267">
        <v>18</v>
      </c>
      <c r="S927" s="267">
        <v>0</v>
      </c>
      <c r="T927" s="268">
        <v>0.015</v>
      </c>
      <c r="U927" s="269">
        <v>106535</v>
      </c>
      <c r="V927" s="269">
        <v>1451</v>
      </c>
      <c r="W927" s="269">
        <v>1437</v>
      </c>
      <c r="X927" s="269">
        <v>2</v>
      </c>
      <c r="Y927" s="267">
        <v>1271</v>
      </c>
      <c r="Z927" s="270">
        <v>0.0136011639367344</v>
      </c>
      <c r="AA927" s="270">
        <v>0.0161058383664078</v>
      </c>
      <c r="AB927" s="270">
        <v>0.0178820899692652</v>
      </c>
      <c r="AC927" s="271">
        <v>0.0151775486827033</v>
      </c>
      <c r="AD927" s="272">
        <v>-0.00177625160285734</v>
      </c>
      <c r="AE927" s="273">
        <v>24528</v>
      </c>
      <c r="AF927" s="274">
        <v>380</v>
      </c>
      <c r="AG927" s="274">
        <v>1</v>
      </c>
      <c r="AH927" s="274">
        <v>25975</v>
      </c>
      <c r="AI927" s="274">
        <v>358</v>
      </c>
      <c r="AJ927" s="274">
        <v>0</v>
      </c>
      <c r="AK927" s="271">
        <v>0.0154517286366601</v>
      </c>
      <c r="AL927" s="271">
        <v>0.0137824831568816</v>
      </c>
      <c r="AM927" s="272">
        <v>0.00166924547977853</v>
      </c>
    </row>
    <row r="928" ht="17.25" spans="1:39">
      <c r="A928" s="282" t="s">
        <v>1158</v>
      </c>
      <c r="B928" s="283" t="s">
        <v>3356</v>
      </c>
      <c r="C928" s="265" t="s">
        <v>1303</v>
      </c>
      <c r="D928" s="283" t="s">
        <v>1304</v>
      </c>
      <c r="E928" s="266">
        <v>4657</v>
      </c>
      <c r="F928" s="266">
        <v>54</v>
      </c>
      <c r="G928" s="266">
        <v>40</v>
      </c>
      <c r="H928" s="266">
        <v>2</v>
      </c>
      <c r="I928" s="266">
        <v>0</v>
      </c>
      <c r="J928" s="267">
        <v>4604</v>
      </c>
      <c r="K928" s="267">
        <v>67</v>
      </c>
      <c r="L928" s="267">
        <v>67</v>
      </c>
      <c r="M928" s="267">
        <v>4</v>
      </c>
      <c r="N928" s="267">
        <v>0</v>
      </c>
      <c r="O928" s="267">
        <v>4667</v>
      </c>
      <c r="P928" s="267">
        <v>56</v>
      </c>
      <c r="Q928" s="267">
        <v>56</v>
      </c>
      <c r="R928" s="267">
        <v>12</v>
      </c>
      <c r="S928" s="267">
        <v>0</v>
      </c>
      <c r="T928" s="268">
        <v>0.015</v>
      </c>
      <c r="U928" s="269">
        <v>138466</v>
      </c>
      <c r="V928" s="269">
        <v>1413</v>
      </c>
      <c r="W928" s="269">
        <v>1398</v>
      </c>
      <c r="X928" s="269">
        <v>0</v>
      </c>
      <c r="Y928" s="267">
        <v>1214</v>
      </c>
      <c r="Z928" s="270">
        <v>0.0102046711828174</v>
      </c>
      <c r="AA928" s="270">
        <v>0.01159544771312</v>
      </c>
      <c r="AB928" s="270">
        <v>0.0145525629887055</v>
      </c>
      <c r="AC928" s="271">
        <v>0.011999142918363</v>
      </c>
      <c r="AD928" s="272">
        <v>-0.00295711527558544</v>
      </c>
      <c r="AE928" s="273">
        <v>32666</v>
      </c>
      <c r="AF928" s="274">
        <v>374</v>
      </c>
      <c r="AG928" s="274">
        <v>0</v>
      </c>
      <c r="AH928" s="274">
        <v>33894</v>
      </c>
      <c r="AI928" s="274">
        <v>382</v>
      </c>
      <c r="AJ928" s="274">
        <v>0</v>
      </c>
      <c r="AK928" s="271">
        <v>0.01144921324925</v>
      </c>
      <c r="AL928" s="271">
        <v>0.0112704313447808</v>
      </c>
      <c r="AM928" s="272">
        <v>0.000178781904469199</v>
      </c>
    </row>
    <row r="929" ht="17.25" spans="1:39">
      <c r="A929" s="282" t="s">
        <v>1158</v>
      </c>
      <c r="B929" s="283" t="s">
        <v>3356</v>
      </c>
      <c r="C929" s="265" t="s">
        <v>1305</v>
      </c>
      <c r="D929" s="283" t="s">
        <v>1306</v>
      </c>
      <c r="E929" s="266">
        <v>2019</v>
      </c>
      <c r="F929" s="266">
        <v>41</v>
      </c>
      <c r="G929" s="266">
        <v>33</v>
      </c>
      <c r="H929" s="266">
        <v>0</v>
      </c>
      <c r="I929" s="266">
        <v>0</v>
      </c>
      <c r="J929" s="267">
        <v>2140</v>
      </c>
      <c r="K929" s="267">
        <v>35</v>
      </c>
      <c r="L929" s="267">
        <v>35</v>
      </c>
      <c r="M929" s="267">
        <v>5</v>
      </c>
      <c r="N929" s="267">
        <v>0</v>
      </c>
      <c r="O929" s="267">
        <v>2111</v>
      </c>
      <c r="P929" s="267">
        <v>56</v>
      </c>
      <c r="Q929" s="267">
        <v>56</v>
      </c>
      <c r="R929" s="267">
        <v>26</v>
      </c>
      <c r="S929" s="267">
        <v>0</v>
      </c>
      <c r="T929" s="268">
        <v>0.015</v>
      </c>
      <c r="U929" s="269">
        <v>61088</v>
      </c>
      <c r="V929" s="269">
        <v>1095</v>
      </c>
      <c r="W929" s="269">
        <v>1087</v>
      </c>
      <c r="X929" s="269">
        <v>0</v>
      </c>
      <c r="Y929" s="267">
        <v>980</v>
      </c>
      <c r="Z929" s="270">
        <v>0.0179249607124149</v>
      </c>
      <c r="AA929" s="270">
        <v>0.020307082714215</v>
      </c>
      <c r="AB929" s="270">
        <v>0.0163551401869159</v>
      </c>
      <c r="AC929" s="271">
        <v>0.0265277119848413</v>
      </c>
      <c r="AD929" s="272">
        <v>0.00395194252729907</v>
      </c>
      <c r="AE929" s="273">
        <v>14762</v>
      </c>
      <c r="AF929" s="274">
        <v>265</v>
      </c>
      <c r="AG929" s="274">
        <v>0</v>
      </c>
      <c r="AH929" s="274">
        <v>15116</v>
      </c>
      <c r="AI929" s="274">
        <v>277</v>
      </c>
      <c r="AJ929" s="274">
        <v>0</v>
      </c>
      <c r="AK929" s="271">
        <v>0.0179514970871156</v>
      </c>
      <c r="AL929" s="271">
        <v>0.0183249536914528</v>
      </c>
      <c r="AM929" s="272">
        <v>-0.000373456604337196</v>
      </c>
    </row>
    <row r="930" ht="17.25" spans="1:39">
      <c r="A930" s="282" t="s">
        <v>1158</v>
      </c>
      <c r="B930" s="283" t="s">
        <v>3356</v>
      </c>
      <c r="C930" s="265" t="s">
        <v>1307</v>
      </c>
      <c r="D930" s="283" t="s">
        <v>1308</v>
      </c>
      <c r="E930" s="266">
        <v>1195</v>
      </c>
      <c r="F930" s="266">
        <v>21</v>
      </c>
      <c r="G930" s="266">
        <v>14</v>
      </c>
      <c r="H930" s="266">
        <v>0</v>
      </c>
      <c r="I930" s="266">
        <v>0</v>
      </c>
      <c r="J930" s="267">
        <v>1376</v>
      </c>
      <c r="K930" s="267">
        <v>12</v>
      </c>
      <c r="L930" s="267">
        <v>12</v>
      </c>
      <c r="M930" s="267">
        <v>0</v>
      </c>
      <c r="N930" s="267">
        <v>0</v>
      </c>
      <c r="O930" s="267">
        <v>1105</v>
      </c>
      <c r="P930" s="267">
        <v>20</v>
      </c>
      <c r="Q930" s="267">
        <v>20</v>
      </c>
      <c r="R930" s="267">
        <v>7</v>
      </c>
      <c r="S930" s="267">
        <v>0</v>
      </c>
      <c r="T930" s="268">
        <v>0.015</v>
      </c>
      <c r="U930" s="269">
        <v>37542</v>
      </c>
      <c r="V930" s="269">
        <v>564</v>
      </c>
      <c r="W930" s="269">
        <v>555</v>
      </c>
      <c r="X930" s="269">
        <v>1</v>
      </c>
      <c r="Y930" s="267">
        <v>503</v>
      </c>
      <c r="Z930" s="270">
        <v>0.0149965372116563</v>
      </c>
      <c r="AA930" s="270">
        <v>0.0175732217573222</v>
      </c>
      <c r="AB930" s="270">
        <v>0.00872093023255814</v>
      </c>
      <c r="AC930" s="271">
        <v>0.0180995475113122</v>
      </c>
      <c r="AD930" s="272">
        <v>0.00885229152476404</v>
      </c>
      <c r="AE930" s="273">
        <v>8596</v>
      </c>
      <c r="AF930" s="274">
        <v>117</v>
      </c>
      <c r="AG930" s="274">
        <v>0</v>
      </c>
      <c r="AH930" s="274">
        <v>8609</v>
      </c>
      <c r="AI930" s="274">
        <v>145</v>
      </c>
      <c r="AJ930" s="274">
        <v>0</v>
      </c>
      <c r="AK930" s="271">
        <v>0.0136109818520242</v>
      </c>
      <c r="AL930" s="271">
        <v>0.0168428388895342</v>
      </c>
      <c r="AM930" s="272">
        <v>-0.00323185703751001</v>
      </c>
    </row>
    <row r="931" ht="17.25" spans="1:39">
      <c r="A931" s="282" t="s">
        <v>1158</v>
      </c>
      <c r="B931" s="283" t="s">
        <v>3356</v>
      </c>
      <c r="C931" s="265" t="s">
        <v>1309</v>
      </c>
      <c r="D931" s="283" t="s">
        <v>1310</v>
      </c>
      <c r="E931" s="266">
        <v>5404</v>
      </c>
      <c r="F931" s="266">
        <v>104</v>
      </c>
      <c r="G931" s="266">
        <v>77</v>
      </c>
      <c r="H931" s="266">
        <v>0</v>
      </c>
      <c r="I931" s="266">
        <v>0</v>
      </c>
      <c r="J931" s="267">
        <v>5497</v>
      </c>
      <c r="K931" s="267">
        <v>48</v>
      </c>
      <c r="L931" s="267">
        <v>48</v>
      </c>
      <c r="M931" s="267">
        <v>0</v>
      </c>
      <c r="N931" s="267">
        <v>0</v>
      </c>
      <c r="O931" s="267">
        <v>5399</v>
      </c>
      <c r="P931" s="267">
        <v>39</v>
      </c>
      <c r="Q931" s="267">
        <v>39</v>
      </c>
      <c r="R931" s="267">
        <v>8</v>
      </c>
      <c r="S931" s="267">
        <v>0</v>
      </c>
      <c r="T931" s="268">
        <v>0.015</v>
      </c>
      <c r="U931" s="269">
        <v>158215</v>
      </c>
      <c r="V931" s="269">
        <v>1602</v>
      </c>
      <c r="W931" s="269">
        <v>1575</v>
      </c>
      <c r="X931" s="269">
        <v>1</v>
      </c>
      <c r="Y931" s="267">
        <v>1377</v>
      </c>
      <c r="Z931" s="270">
        <v>0.010119141674304</v>
      </c>
      <c r="AA931" s="270">
        <v>0.0192450037009623</v>
      </c>
      <c r="AB931" s="270">
        <v>0.00873203565581226</v>
      </c>
      <c r="AC931" s="271">
        <v>0.00722355991850343</v>
      </c>
      <c r="AD931" s="272">
        <v>0.01051296804515</v>
      </c>
      <c r="AE931" s="273">
        <v>37583</v>
      </c>
      <c r="AF931" s="274">
        <v>412</v>
      </c>
      <c r="AG931" s="274">
        <v>0</v>
      </c>
      <c r="AH931" s="274">
        <v>38659</v>
      </c>
      <c r="AI931" s="274">
        <v>387</v>
      </c>
      <c r="AJ931" s="274">
        <v>0</v>
      </c>
      <c r="AK931" s="271">
        <v>0.0109624032142192</v>
      </c>
      <c r="AL931" s="271">
        <v>0.0100106055511007</v>
      </c>
      <c r="AM931" s="272">
        <v>0.000951797663118545</v>
      </c>
    </row>
    <row r="932" ht="17.25" spans="1:39">
      <c r="A932" s="282" t="s">
        <v>1158</v>
      </c>
      <c r="B932" s="283" t="s">
        <v>3357</v>
      </c>
      <c r="C932" s="265" t="s">
        <v>1311</v>
      </c>
      <c r="D932" s="283" t="s">
        <v>1312</v>
      </c>
      <c r="E932" s="266">
        <v>4084</v>
      </c>
      <c r="F932" s="266">
        <v>64</v>
      </c>
      <c r="G932" s="266">
        <v>49</v>
      </c>
      <c r="H932" s="266">
        <v>0</v>
      </c>
      <c r="I932" s="266">
        <v>0</v>
      </c>
      <c r="J932" s="267">
        <v>4510</v>
      </c>
      <c r="K932" s="267">
        <v>47</v>
      </c>
      <c r="L932" s="267">
        <v>46</v>
      </c>
      <c r="M932" s="267">
        <v>6</v>
      </c>
      <c r="N932" s="267">
        <v>0</v>
      </c>
      <c r="O932" s="267">
        <v>4089</v>
      </c>
      <c r="P932" s="267">
        <v>58</v>
      </c>
      <c r="Q932" s="267">
        <v>58</v>
      </c>
      <c r="R932" s="267">
        <v>27</v>
      </c>
      <c r="S932" s="267">
        <v>0</v>
      </c>
      <c r="T932" s="268">
        <v>0.015</v>
      </c>
      <c r="U932" s="269">
        <v>125252</v>
      </c>
      <c r="V932" s="269">
        <v>1393</v>
      </c>
      <c r="W932" s="269">
        <v>1375</v>
      </c>
      <c r="X932" s="269">
        <v>0</v>
      </c>
      <c r="Y932" s="267">
        <v>1243</v>
      </c>
      <c r="Z932" s="270">
        <v>0.0111215788969438</v>
      </c>
      <c r="AA932" s="270">
        <v>0.0156709108716944</v>
      </c>
      <c r="AB932" s="270">
        <v>0.0104212860310421</v>
      </c>
      <c r="AC932" s="271">
        <v>0.0141843971631206</v>
      </c>
      <c r="AD932" s="272">
        <v>0.00524962484065229</v>
      </c>
      <c r="AE932" s="273">
        <v>29538</v>
      </c>
      <c r="AF932" s="274">
        <v>344</v>
      </c>
      <c r="AG932" s="274">
        <v>0</v>
      </c>
      <c r="AH932" s="274">
        <v>30667</v>
      </c>
      <c r="AI932" s="274">
        <v>341</v>
      </c>
      <c r="AJ932" s="274">
        <v>0</v>
      </c>
      <c r="AK932" s="271">
        <v>0.0116460153023224</v>
      </c>
      <c r="AL932" s="271">
        <v>0.0111194443538657</v>
      </c>
      <c r="AM932" s="272">
        <v>0.000526570948456713</v>
      </c>
    </row>
    <row r="933" ht="17.25" spans="1:39">
      <c r="A933" s="282" t="s">
        <v>1158</v>
      </c>
      <c r="B933" s="283" t="s">
        <v>3357</v>
      </c>
      <c r="C933" s="265" t="s">
        <v>1313</v>
      </c>
      <c r="D933" s="283" t="s">
        <v>1314</v>
      </c>
      <c r="E933" s="266">
        <v>7036</v>
      </c>
      <c r="F933" s="266">
        <v>109</v>
      </c>
      <c r="G933" s="266">
        <v>94</v>
      </c>
      <c r="H933" s="266">
        <v>0</v>
      </c>
      <c r="I933" s="266">
        <v>0</v>
      </c>
      <c r="J933" s="267">
        <v>7892</v>
      </c>
      <c r="K933" s="267">
        <v>88</v>
      </c>
      <c r="L933" s="267">
        <v>86</v>
      </c>
      <c r="M933" s="267">
        <v>16</v>
      </c>
      <c r="N933" s="267">
        <v>0</v>
      </c>
      <c r="O933" s="267">
        <v>6910</v>
      </c>
      <c r="P933" s="267">
        <v>118</v>
      </c>
      <c r="Q933" s="267">
        <v>118</v>
      </c>
      <c r="R933" s="267">
        <v>71</v>
      </c>
      <c r="S933" s="267">
        <v>0</v>
      </c>
      <c r="T933" s="268">
        <v>0.015</v>
      </c>
      <c r="U933" s="269">
        <v>220976</v>
      </c>
      <c r="V933" s="269">
        <v>2783</v>
      </c>
      <c r="W933" s="269">
        <v>2765</v>
      </c>
      <c r="X933" s="269">
        <v>0</v>
      </c>
      <c r="Y933" s="267">
        <v>2527</v>
      </c>
      <c r="Z933" s="270">
        <v>0.0125941278690899</v>
      </c>
      <c r="AA933" s="270">
        <v>0.0154917566799318</v>
      </c>
      <c r="AB933" s="270">
        <v>0.0111505321844906</v>
      </c>
      <c r="AC933" s="271">
        <v>0.0170767004341534</v>
      </c>
      <c r="AD933" s="272">
        <v>0.00434122449544116</v>
      </c>
      <c r="AE933" s="273">
        <v>51487</v>
      </c>
      <c r="AF933" s="274">
        <v>696</v>
      </c>
      <c r="AG933" s="274">
        <v>0</v>
      </c>
      <c r="AH933" s="274">
        <v>53865</v>
      </c>
      <c r="AI933" s="274">
        <v>738</v>
      </c>
      <c r="AJ933" s="274">
        <v>0</v>
      </c>
      <c r="AK933" s="271">
        <v>0.0135179754112689</v>
      </c>
      <c r="AL933" s="271">
        <v>0.0137009189640769</v>
      </c>
      <c r="AM933" s="272">
        <v>-0.000182943552807995</v>
      </c>
    </row>
    <row r="934" ht="17.25" spans="1:39">
      <c r="A934" s="282" t="s">
        <v>1158</v>
      </c>
      <c r="B934" s="283" t="s">
        <v>3357</v>
      </c>
      <c r="C934" s="265" t="s">
        <v>1315</v>
      </c>
      <c r="D934" s="283" t="s">
        <v>1316</v>
      </c>
      <c r="E934" s="266">
        <v>3595</v>
      </c>
      <c r="F934" s="266">
        <v>69</v>
      </c>
      <c r="G934" s="266">
        <v>46</v>
      </c>
      <c r="H934" s="266">
        <v>0</v>
      </c>
      <c r="I934" s="266">
        <v>0</v>
      </c>
      <c r="J934" s="267">
        <v>4054</v>
      </c>
      <c r="K934" s="267">
        <v>59</v>
      </c>
      <c r="L934" s="267">
        <v>59</v>
      </c>
      <c r="M934" s="267">
        <v>1</v>
      </c>
      <c r="N934" s="267">
        <v>0</v>
      </c>
      <c r="O934" s="267">
        <v>3559</v>
      </c>
      <c r="P934" s="267">
        <v>87</v>
      </c>
      <c r="Q934" s="267">
        <v>87</v>
      </c>
      <c r="R934" s="267">
        <v>33</v>
      </c>
      <c r="S934" s="267">
        <v>0</v>
      </c>
      <c r="T934" s="268">
        <v>0.015</v>
      </c>
      <c r="U934" s="269">
        <v>114112</v>
      </c>
      <c r="V934" s="269">
        <v>1865</v>
      </c>
      <c r="W934" s="269">
        <v>1841</v>
      </c>
      <c r="X934" s="269">
        <v>0</v>
      </c>
      <c r="Y934" s="267">
        <v>1645</v>
      </c>
      <c r="Z934" s="270">
        <v>0.0163435922602356</v>
      </c>
      <c r="AA934" s="270">
        <v>0.0191933240611961</v>
      </c>
      <c r="AB934" s="270">
        <v>0.0145535273803651</v>
      </c>
      <c r="AC934" s="271">
        <v>0.0244450688395617</v>
      </c>
      <c r="AD934" s="272">
        <v>0.00463979668083103</v>
      </c>
      <c r="AE934" s="273">
        <v>26753</v>
      </c>
      <c r="AF934" s="274">
        <v>454</v>
      </c>
      <c r="AG934" s="274">
        <v>0</v>
      </c>
      <c r="AH934" s="274">
        <v>27635</v>
      </c>
      <c r="AI934" s="274">
        <v>413</v>
      </c>
      <c r="AJ934" s="274">
        <v>0</v>
      </c>
      <c r="AK934" s="271">
        <v>0.016970059432587</v>
      </c>
      <c r="AL934" s="271">
        <v>0.0149448163560702</v>
      </c>
      <c r="AM934" s="272">
        <v>0.0020252430765168</v>
      </c>
    </row>
    <row r="935" ht="17.25" spans="1:39">
      <c r="A935" s="282" t="s">
        <v>1158</v>
      </c>
      <c r="B935" s="283" t="s">
        <v>3357</v>
      </c>
      <c r="C935" s="265" t="s">
        <v>1317</v>
      </c>
      <c r="D935" s="283" t="s">
        <v>1318</v>
      </c>
      <c r="E935" s="266">
        <v>3468</v>
      </c>
      <c r="F935" s="266">
        <v>41</v>
      </c>
      <c r="G935" s="266">
        <v>32</v>
      </c>
      <c r="H935" s="266">
        <v>0</v>
      </c>
      <c r="I935" s="266">
        <v>0</v>
      </c>
      <c r="J935" s="267">
        <v>4059</v>
      </c>
      <c r="K935" s="267">
        <v>50</v>
      </c>
      <c r="L935" s="267">
        <v>50</v>
      </c>
      <c r="M935" s="267">
        <v>0</v>
      </c>
      <c r="N935" s="267">
        <v>0</v>
      </c>
      <c r="O935" s="267">
        <v>3511</v>
      </c>
      <c r="P935" s="267">
        <v>69</v>
      </c>
      <c r="Q935" s="267">
        <v>69</v>
      </c>
      <c r="R935" s="267">
        <v>28</v>
      </c>
      <c r="S935" s="267">
        <v>0</v>
      </c>
      <c r="T935" s="268">
        <v>0.015</v>
      </c>
      <c r="U935" s="269">
        <v>111929</v>
      </c>
      <c r="V935" s="269">
        <v>1484</v>
      </c>
      <c r="W935" s="269">
        <v>1475</v>
      </c>
      <c r="X935" s="269">
        <v>0</v>
      </c>
      <c r="Y935" s="267">
        <v>1327</v>
      </c>
      <c r="Z935" s="270">
        <v>0.0132584048816661</v>
      </c>
      <c r="AA935" s="270">
        <v>0.0118223760092272</v>
      </c>
      <c r="AB935" s="270">
        <v>0.0123183050012318</v>
      </c>
      <c r="AC935" s="271">
        <v>0.0196525206493876</v>
      </c>
      <c r="AD935" s="272">
        <v>-0.00049592899200461</v>
      </c>
      <c r="AE935" s="273">
        <v>26136</v>
      </c>
      <c r="AF935" s="274">
        <v>389</v>
      </c>
      <c r="AG935" s="274">
        <v>0</v>
      </c>
      <c r="AH935" s="274">
        <v>26522</v>
      </c>
      <c r="AI935" s="274">
        <v>353</v>
      </c>
      <c r="AJ935" s="274">
        <v>0</v>
      </c>
      <c r="AK935" s="271">
        <v>0.0148836853382308</v>
      </c>
      <c r="AL935" s="271">
        <v>0.0133097051504411</v>
      </c>
      <c r="AM935" s="272">
        <v>0.00157398018778965</v>
      </c>
    </row>
    <row r="936" ht="17.25" spans="1:39">
      <c r="A936" s="282" t="s">
        <v>1158</v>
      </c>
      <c r="B936" s="283" t="s">
        <v>3357</v>
      </c>
      <c r="C936" s="265" t="s">
        <v>1319</v>
      </c>
      <c r="D936" s="283" t="s">
        <v>1320</v>
      </c>
      <c r="E936" s="266">
        <v>3062</v>
      </c>
      <c r="F936" s="266">
        <v>57</v>
      </c>
      <c r="G936" s="266">
        <v>44</v>
      </c>
      <c r="H936" s="266">
        <v>24</v>
      </c>
      <c r="I936" s="266">
        <v>0</v>
      </c>
      <c r="J936" s="267">
        <v>3615</v>
      </c>
      <c r="K936" s="267">
        <v>58</v>
      </c>
      <c r="L936" s="267">
        <v>57</v>
      </c>
      <c r="M936" s="267">
        <v>0</v>
      </c>
      <c r="N936" s="267">
        <v>0</v>
      </c>
      <c r="O936" s="267">
        <v>3345</v>
      </c>
      <c r="P936" s="267">
        <v>52</v>
      </c>
      <c r="Q936" s="267">
        <v>52</v>
      </c>
      <c r="R936" s="267">
        <v>24</v>
      </c>
      <c r="S936" s="267">
        <v>0</v>
      </c>
      <c r="T936" s="268">
        <v>0.015</v>
      </c>
      <c r="U936" s="269">
        <v>99253</v>
      </c>
      <c r="V936" s="269">
        <v>1507</v>
      </c>
      <c r="W936" s="269">
        <v>1487</v>
      </c>
      <c r="X936" s="269">
        <v>0</v>
      </c>
      <c r="Y936" s="267">
        <v>1339</v>
      </c>
      <c r="Z936" s="270">
        <v>0.0151834201485094</v>
      </c>
      <c r="AA936" s="270">
        <v>0.0186152841280209</v>
      </c>
      <c r="AB936" s="270">
        <v>0.0160442600276625</v>
      </c>
      <c r="AC936" s="271">
        <v>0.0155455904334828</v>
      </c>
      <c r="AD936" s="272">
        <v>0.00257102410035839</v>
      </c>
      <c r="AE936" s="273">
        <v>23229</v>
      </c>
      <c r="AF936" s="274">
        <v>346</v>
      </c>
      <c r="AG936" s="274">
        <v>0</v>
      </c>
      <c r="AH936" s="274">
        <v>23600</v>
      </c>
      <c r="AI936" s="274">
        <v>312</v>
      </c>
      <c r="AJ936" s="274">
        <v>0</v>
      </c>
      <c r="AK936" s="271">
        <v>0.0148951741357786</v>
      </c>
      <c r="AL936" s="271">
        <v>0.0132203389830508</v>
      </c>
      <c r="AM936" s="272">
        <v>0.00167483515272771</v>
      </c>
    </row>
    <row r="937" ht="17.25" spans="1:39">
      <c r="A937" s="282" t="s">
        <v>1158</v>
      </c>
      <c r="B937" s="283" t="s">
        <v>3357</v>
      </c>
      <c r="C937" s="265" t="s">
        <v>1321</v>
      </c>
      <c r="D937" s="283" t="s">
        <v>1322</v>
      </c>
      <c r="E937" s="266">
        <v>5316</v>
      </c>
      <c r="F937" s="266">
        <v>103</v>
      </c>
      <c r="G937" s="266">
        <v>78</v>
      </c>
      <c r="H937" s="266">
        <v>0</v>
      </c>
      <c r="I937" s="266">
        <v>0</v>
      </c>
      <c r="J937" s="267">
        <v>5746</v>
      </c>
      <c r="K937" s="267">
        <v>101</v>
      </c>
      <c r="L937" s="267">
        <v>101</v>
      </c>
      <c r="M937" s="267">
        <v>2</v>
      </c>
      <c r="N937" s="267">
        <v>0</v>
      </c>
      <c r="O937" s="267">
        <v>5000</v>
      </c>
      <c r="P937" s="267">
        <v>136</v>
      </c>
      <c r="Q937" s="267">
        <v>135</v>
      </c>
      <c r="R937" s="267">
        <v>46</v>
      </c>
      <c r="S937" s="267">
        <v>0</v>
      </c>
      <c r="T937" s="268">
        <v>0.015</v>
      </c>
      <c r="U937" s="269">
        <v>208850</v>
      </c>
      <c r="V937" s="269">
        <v>3148</v>
      </c>
      <c r="W937" s="269">
        <v>3120</v>
      </c>
      <c r="X937" s="269">
        <v>2</v>
      </c>
      <c r="Y937" s="267">
        <v>2804</v>
      </c>
      <c r="Z937" s="270">
        <v>0.0150634426621977</v>
      </c>
      <c r="AA937" s="270">
        <v>0.0193754702784048</v>
      </c>
      <c r="AB937" s="270">
        <v>0.0175774451792551</v>
      </c>
      <c r="AC937" s="271">
        <v>0.0272</v>
      </c>
      <c r="AD937" s="272">
        <v>0.00179802509914968</v>
      </c>
      <c r="AE937" s="273">
        <v>44411</v>
      </c>
      <c r="AF937" s="274">
        <v>791</v>
      </c>
      <c r="AG937" s="274">
        <v>0</v>
      </c>
      <c r="AH937" s="274">
        <v>50636</v>
      </c>
      <c r="AI937" s="274">
        <v>736</v>
      </c>
      <c r="AJ937" s="274">
        <v>0</v>
      </c>
      <c r="AK937" s="271">
        <v>0.017810902704285</v>
      </c>
      <c r="AL937" s="271">
        <v>0.0145351133580852</v>
      </c>
      <c r="AM937" s="272">
        <v>0.00327578934619982</v>
      </c>
    </row>
    <row r="938" ht="17.25" spans="1:39">
      <c r="A938" s="282" t="s">
        <v>1158</v>
      </c>
      <c r="B938" s="283" t="s">
        <v>3357</v>
      </c>
      <c r="C938" s="265" t="s">
        <v>1323</v>
      </c>
      <c r="D938" s="283" t="s">
        <v>1324</v>
      </c>
      <c r="E938" s="266">
        <v>2696</v>
      </c>
      <c r="F938" s="266">
        <v>41</v>
      </c>
      <c r="G938" s="266">
        <v>30</v>
      </c>
      <c r="H938" s="266">
        <v>0</v>
      </c>
      <c r="I938" s="266">
        <v>0</v>
      </c>
      <c r="J938" s="267">
        <v>2951</v>
      </c>
      <c r="K938" s="267">
        <v>76</v>
      </c>
      <c r="L938" s="267">
        <v>74</v>
      </c>
      <c r="M938" s="267">
        <v>29</v>
      </c>
      <c r="N938" s="267">
        <v>0</v>
      </c>
      <c r="O938" s="267">
        <v>2615</v>
      </c>
      <c r="P938" s="267">
        <v>33</v>
      </c>
      <c r="Q938" s="267">
        <v>33</v>
      </c>
      <c r="R938" s="267">
        <v>24</v>
      </c>
      <c r="S938" s="267">
        <v>0</v>
      </c>
      <c r="T938" s="268">
        <v>0.015</v>
      </c>
      <c r="U938" s="269">
        <v>86668</v>
      </c>
      <c r="V938" s="269">
        <v>1387</v>
      </c>
      <c r="W938" s="269">
        <v>1374</v>
      </c>
      <c r="X938" s="269">
        <v>0</v>
      </c>
      <c r="Y938" s="267">
        <v>1278</v>
      </c>
      <c r="Z938" s="270">
        <v>0.0160035999446162</v>
      </c>
      <c r="AA938" s="270">
        <v>0.0152077151335312</v>
      </c>
      <c r="AB938" s="270">
        <v>0.0257539817011183</v>
      </c>
      <c r="AC938" s="271">
        <v>0.0126195028680688</v>
      </c>
      <c r="AD938" s="272">
        <v>-0.0105462665675871</v>
      </c>
      <c r="AE938" s="273">
        <v>19864</v>
      </c>
      <c r="AF938" s="274">
        <v>290</v>
      </c>
      <c r="AG938" s="274">
        <v>0</v>
      </c>
      <c r="AH938" s="274">
        <v>21027</v>
      </c>
      <c r="AI938" s="274">
        <v>317</v>
      </c>
      <c r="AJ938" s="274">
        <v>0</v>
      </c>
      <c r="AK938" s="271">
        <v>0.0145992750704793</v>
      </c>
      <c r="AL938" s="271">
        <v>0.0150758548532839</v>
      </c>
      <c r="AM938" s="272">
        <v>-0.000476579782804614</v>
      </c>
    </row>
    <row r="939" ht="17.25" spans="1:39">
      <c r="A939" s="282" t="s">
        <v>1158</v>
      </c>
      <c r="B939" s="283" t="s">
        <v>3357</v>
      </c>
      <c r="C939" s="265" t="s">
        <v>1325</v>
      </c>
      <c r="D939" s="283" t="s">
        <v>1326</v>
      </c>
      <c r="E939" s="266">
        <v>3574</v>
      </c>
      <c r="F939" s="266">
        <v>55</v>
      </c>
      <c r="G939" s="266">
        <v>35</v>
      </c>
      <c r="H939" s="266">
        <v>0</v>
      </c>
      <c r="I939" s="266">
        <v>0</v>
      </c>
      <c r="J939" s="267">
        <v>3940</v>
      </c>
      <c r="K939" s="267">
        <v>45</v>
      </c>
      <c r="L939" s="267">
        <v>44</v>
      </c>
      <c r="M939" s="267">
        <v>4</v>
      </c>
      <c r="N939" s="267">
        <v>0</v>
      </c>
      <c r="O939" s="267">
        <v>3407</v>
      </c>
      <c r="P939" s="267">
        <v>47</v>
      </c>
      <c r="Q939" s="267">
        <v>47</v>
      </c>
      <c r="R939" s="267">
        <v>34</v>
      </c>
      <c r="S939" s="267">
        <v>0</v>
      </c>
      <c r="T939" s="268">
        <v>0.015</v>
      </c>
      <c r="U939" s="269">
        <v>107514</v>
      </c>
      <c r="V939" s="269">
        <v>1253</v>
      </c>
      <c r="W939" s="269">
        <v>1231</v>
      </c>
      <c r="X939" s="269">
        <v>0</v>
      </c>
      <c r="Y939" s="267">
        <v>1136</v>
      </c>
      <c r="Z939" s="270">
        <v>0.0116542961846829</v>
      </c>
      <c r="AA939" s="270">
        <v>0.0153889199776161</v>
      </c>
      <c r="AB939" s="270">
        <v>0.0114213197969543</v>
      </c>
      <c r="AC939" s="271">
        <v>0.0137951276783094</v>
      </c>
      <c r="AD939" s="272">
        <v>0.0039676001806618</v>
      </c>
      <c r="AE939" s="273">
        <v>25287</v>
      </c>
      <c r="AF939" s="274">
        <v>320</v>
      </c>
      <c r="AG939" s="274">
        <v>0</v>
      </c>
      <c r="AH939" s="274">
        <v>25786</v>
      </c>
      <c r="AI939" s="274">
        <v>318</v>
      </c>
      <c r="AJ939" s="274">
        <v>0</v>
      </c>
      <c r="AK939" s="271">
        <v>0.0126547237711077</v>
      </c>
      <c r="AL939" s="271">
        <v>0.0123322733266113</v>
      </c>
      <c r="AM939" s="272">
        <v>0.000322450444496344</v>
      </c>
    </row>
    <row r="940" ht="17.25" spans="1:39">
      <c r="A940" s="282" t="s">
        <v>1158</v>
      </c>
      <c r="B940" s="283" t="s">
        <v>3357</v>
      </c>
      <c r="C940" s="265" t="s">
        <v>1327</v>
      </c>
      <c r="D940" s="283" t="s">
        <v>1328</v>
      </c>
      <c r="E940" s="266">
        <v>1726</v>
      </c>
      <c r="F940" s="266">
        <v>20</v>
      </c>
      <c r="G940" s="266">
        <v>15</v>
      </c>
      <c r="H940" s="266">
        <v>0</v>
      </c>
      <c r="I940" s="266">
        <v>0</v>
      </c>
      <c r="J940" s="267">
        <v>1894</v>
      </c>
      <c r="K940" s="267">
        <v>23</v>
      </c>
      <c r="L940" s="267">
        <v>23</v>
      </c>
      <c r="M940" s="267">
        <v>0</v>
      </c>
      <c r="N940" s="267">
        <v>0</v>
      </c>
      <c r="O940" s="267">
        <v>1645</v>
      </c>
      <c r="P940" s="267">
        <v>2</v>
      </c>
      <c r="Q940" s="267">
        <v>2</v>
      </c>
      <c r="R940" s="267">
        <v>0</v>
      </c>
      <c r="S940" s="267">
        <v>0</v>
      </c>
      <c r="T940" s="268">
        <v>0.015</v>
      </c>
      <c r="U940" s="269">
        <v>52249</v>
      </c>
      <c r="V940" s="269">
        <v>463</v>
      </c>
      <c r="W940" s="269">
        <v>457</v>
      </c>
      <c r="X940" s="269">
        <v>1</v>
      </c>
      <c r="Y940" s="267">
        <v>401</v>
      </c>
      <c r="Z940" s="270">
        <v>0.00884227449329174</v>
      </c>
      <c r="AA940" s="270">
        <v>0.0115874855156431</v>
      </c>
      <c r="AB940" s="270">
        <v>0.0121436114044351</v>
      </c>
      <c r="AC940" s="271">
        <v>0.00121580547112462</v>
      </c>
      <c r="AD940" s="272">
        <v>-0.000556125888791953</v>
      </c>
      <c r="AE940" s="273">
        <v>12071</v>
      </c>
      <c r="AF940" s="274">
        <v>120</v>
      </c>
      <c r="AG940" s="274">
        <v>0</v>
      </c>
      <c r="AH940" s="274">
        <v>12302</v>
      </c>
      <c r="AI940" s="274">
        <v>100</v>
      </c>
      <c r="AJ940" s="274">
        <v>0</v>
      </c>
      <c r="AK940" s="271">
        <v>0.00994118134371635</v>
      </c>
      <c r="AL940" s="271">
        <v>0.00812875955129247</v>
      </c>
      <c r="AM940" s="272">
        <v>0.00181242179242387</v>
      </c>
    </row>
    <row r="941" ht="17.25" spans="1:39">
      <c r="A941" s="282" t="s">
        <v>1158</v>
      </c>
      <c r="B941" s="283" t="s">
        <v>3358</v>
      </c>
      <c r="C941" s="265" t="s">
        <v>1329</v>
      </c>
      <c r="D941" s="283" t="s">
        <v>1330</v>
      </c>
      <c r="E941" s="266">
        <v>2784</v>
      </c>
      <c r="F941" s="266">
        <v>57</v>
      </c>
      <c r="G941" s="266">
        <v>45</v>
      </c>
      <c r="H941" s="266">
        <v>0</v>
      </c>
      <c r="I941" s="266">
        <v>0</v>
      </c>
      <c r="J941" s="267">
        <v>3127</v>
      </c>
      <c r="K941" s="267">
        <v>69</v>
      </c>
      <c r="L941" s="267">
        <v>69</v>
      </c>
      <c r="M941" s="267">
        <v>0</v>
      </c>
      <c r="N941" s="267">
        <v>0</v>
      </c>
      <c r="O941" s="267">
        <v>2945</v>
      </c>
      <c r="P941" s="267">
        <v>58</v>
      </c>
      <c r="Q941" s="267">
        <v>58</v>
      </c>
      <c r="R941" s="267">
        <v>9</v>
      </c>
      <c r="S941" s="267">
        <v>0</v>
      </c>
      <c r="T941" s="268">
        <v>0.015</v>
      </c>
      <c r="U941" s="269">
        <v>89621</v>
      </c>
      <c r="V941" s="269">
        <v>1900</v>
      </c>
      <c r="W941" s="269">
        <v>1887</v>
      </c>
      <c r="X941" s="269">
        <v>0</v>
      </c>
      <c r="Y941" s="267">
        <v>1692</v>
      </c>
      <c r="Z941" s="270">
        <v>0.0212003883018489</v>
      </c>
      <c r="AA941" s="270">
        <v>0.0204741379310345</v>
      </c>
      <c r="AB941" s="270">
        <v>0.0220658778381836</v>
      </c>
      <c r="AC941" s="271">
        <v>0.0196943972835314</v>
      </c>
      <c r="AD941" s="272">
        <v>-0.00159173990714908</v>
      </c>
      <c r="AE941" s="273">
        <v>21341</v>
      </c>
      <c r="AF941" s="274">
        <v>496</v>
      </c>
      <c r="AG941" s="274">
        <v>0</v>
      </c>
      <c r="AH941" s="274">
        <v>21484</v>
      </c>
      <c r="AI941" s="274">
        <v>483</v>
      </c>
      <c r="AJ941" s="274">
        <v>0</v>
      </c>
      <c r="AK941" s="271">
        <v>0.0232416475329179</v>
      </c>
      <c r="AL941" s="271">
        <v>0.0224818469558741</v>
      </c>
      <c r="AM941" s="272">
        <v>0.000759800577043716</v>
      </c>
    </row>
    <row r="942" ht="17.25" spans="1:39">
      <c r="A942" s="282" t="s">
        <v>1158</v>
      </c>
      <c r="B942" s="283" t="s">
        <v>3358</v>
      </c>
      <c r="C942" s="265" t="s">
        <v>1331</v>
      </c>
      <c r="D942" s="283" t="s">
        <v>1332</v>
      </c>
      <c r="E942" s="266">
        <v>7429</v>
      </c>
      <c r="F942" s="266">
        <v>182</v>
      </c>
      <c r="G942" s="266">
        <v>138</v>
      </c>
      <c r="H942" s="266">
        <v>13</v>
      </c>
      <c r="I942" s="266">
        <v>0</v>
      </c>
      <c r="J942" s="267">
        <v>8418</v>
      </c>
      <c r="K942" s="267">
        <v>192</v>
      </c>
      <c r="L942" s="267">
        <v>191</v>
      </c>
      <c r="M942" s="267">
        <v>17</v>
      </c>
      <c r="N942" s="267">
        <v>0</v>
      </c>
      <c r="O942" s="267">
        <v>7795</v>
      </c>
      <c r="P942" s="267">
        <v>185</v>
      </c>
      <c r="Q942" s="267">
        <v>185</v>
      </c>
      <c r="R942" s="267">
        <v>49</v>
      </c>
      <c r="S942" s="267">
        <v>0</v>
      </c>
      <c r="T942" s="268">
        <v>0.015</v>
      </c>
      <c r="U942" s="269">
        <v>237917</v>
      </c>
      <c r="V942" s="269">
        <v>5103</v>
      </c>
      <c r="W942" s="269">
        <v>5057</v>
      </c>
      <c r="X942" s="269">
        <v>1</v>
      </c>
      <c r="Y942" s="267">
        <v>4510</v>
      </c>
      <c r="Z942" s="270">
        <v>0.0214444533177537</v>
      </c>
      <c r="AA942" s="270">
        <v>0.0244985866200027</v>
      </c>
      <c r="AB942" s="270">
        <v>0.022808267997149</v>
      </c>
      <c r="AC942" s="271">
        <v>0.0237331622835151</v>
      </c>
      <c r="AD942" s="272">
        <v>0.00169031862285372</v>
      </c>
      <c r="AE942" s="273">
        <v>56803</v>
      </c>
      <c r="AF942" s="274">
        <v>1271</v>
      </c>
      <c r="AG942" s="274">
        <v>0</v>
      </c>
      <c r="AH942" s="274">
        <v>56961</v>
      </c>
      <c r="AI942" s="274">
        <v>1225</v>
      </c>
      <c r="AJ942" s="274">
        <v>0</v>
      </c>
      <c r="AK942" s="271">
        <v>0.0223755787546432</v>
      </c>
      <c r="AL942" s="271">
        <v>0.0215059426625235</v>
      </c>
      <c r="AM942" s="272">
        <v>0.00086963609211976</v>
      </c>
    </row>
    <row r="943" ht="17.25" spans="1:39">
      <c r="A943" s="282" t="s">
        <v>1158</v>
      </c>
      <c r="B943" s="283" t="s">
        <v>3358</v>
      </c>
      <c r="C943" s="265" t="s">
        <v>1333</v>
      </c>
      <c r="D943" s="283" t="s">
        <v>1334</v>
      </c>
      <c r="E943" s="266">
        <v>4057</v>
      </c>
      <c r="F943" s="266">
        <v>73</v>
      </c>
      <c r="G943" s="266">
        <v>54</v>
      </c>
      <c r="H943" s="266">
        <v>0</v>
      </c>
      <c r="I943" s="266">
        <v>0</v>
      </c>
      <c r="J943" s="267">
        <v>4621</v>
      </c>
      <c r="K943" s="267">
        <v>104</v>
      </c>
      <c r="L943" s="267">
        <v>104</v>
      </c>
      <c r="M943" s="267">
        <v>10</v>
      </c>
      <c r="N943" s="267">
        <v>0</v>
      </c>
      <c r="O943" s="267">
        <v>4529</v>
      </c>
      <c r="P943" s="267">
        <v>72</v>
      </c>
      <c r="Q943" s="267">
        <v>72</v>
      </c>
      <c r="R943" s="267">
        <v>31</v>
      </c>
      <c r="S943" s="267">
        <v>0</v>
      </c>
      <c r="T943" s="268">
        <v>0.015</v>
      </c>
      <c r="U943" s="269">
        <v>133364</v>
      </c>
      <c r="V943" s="269">
        <v>1919</v>
      </c>
      <c r="W943" s="269">
        <v>1900</v>
      </c>
      <c r="X943" s="269">
        <v>0</v>
      </c>
      <c r="Y943" s="267">
        <v>1680</v>
      </c>
      <c r="Z943" s="270">
        <v>0.0143891904861882</v>
      </c>
      <c r="AA943" s="270">
        <v>0.0179935913236382</v>
      </c>
      <c r="AB943" s="270">
        <v>0.022505951092837</v>
      </c>
      <c r="AC943" s="271">
        <v>0.0158975491278428</v>
      </c>
      <c r="AD943" s="272">
        <v>-0.00451235976919889</v>
      </c>
      <c r="AE943" s="273">
        <v>32065</v>
      </c>
      <c r="AF943" s="274">
        <v>539</v>
      </c>
      <c r="AG943" s="274">
        <v>0</v>
      </c>
      <c r="AH943" s="274">
        <v>32214</v>
      </c>
      <c r="AI943" s="274">
        <v>470</v>
      </c>
      <c r="AJ943" s="274">
        <v>0</v>
      </c>
      <c r="AK943" s="271">
        <v>0.0168096054888508</v>
      </c>
      <c r="AL943" s="271">
        <v>0.0145899298441671</v>
      </c>
      <c r="AM943" s="272">
        <v>0.00221967564468364</v>
      </c>
    </row>
    <row r="944" ht="17.25" spans="1:39">
      <c r="A944" s="282" t="s">
        <v>1158</v>
      </c>
      <c r="B944" s="283" t="s">
        <v>3358</v>
      </c>
      <c r="C944" s="265" t="s">
        <v>1335</v>
      </c>
      <c r="D944" s="283" t="s">
        <v>1336</v>
      </c>
      <c r="E944" s="266">
        <v>5133</v>
      </c>
      <c r="F944" s="266">
        <v>115</v>
      </c>
      <c r="G944" s="266">
        <v>89</v>
      </c>
      <c r="H944" s="266">
        <v>1</v>
      </c>
      <c r="I944" s="266">
        <v>0</v>
      </c>
      <c r="J944" s="267">
        <v>5921</v>
      </c>
      <c r="K944" s="267">
        <v>202</v>
      </c>
      <c r="L944" s="267">
        <v>202</v>
      </c>
      <c r="M944" s="267">
        <v>52</v>
      </c>
      <c r="N944" s="267">
        <v>0</v>
      </c>
      <c r="O944" s="267">
        <v>5218</v>
      </c>
      <c r="P944" s="267">
        <v>47</v>
      </c>
      <c r="Q944" s="267">
        <v>47</v>
      </c>
      <c r="R944" s="267">
        <v>9</v>
      </c>
      <c r="S944" s="267">
        <v>0</v>
      </c>
      <c r="T944" s="268">
        <v>0.015</v>
      </c>
      <c r="U944" s="269">
        <v>162359</v>
      </c>
      <c r="V944" s="269">
        <v>3293</v>
      </c>
      <c r="W944" s="269">
        <v>3266</v>
      </c>
      <c r="X944" s="269">
        <v>0</v>
      </c>
      <c r="Y944" s="267">
        <v>2896</v>
      </c>
      <c r="Z944" s="270">
        <v>0.0202822141057779</v>
      </c>
      <c r="AA944" s="270">
        <v>0.0224040522111825</v>
      </c>
      <c r="AB944" s="270">
        <v>0.0341158588076338</v>
      </c>
      <c r="AC944" s="271">
        <v>0.00900728248371023</v>
      </c>
      <c r="AD944" s="272">
        <v>-0.0117118065964513</v>
      </c>
      <c r="AE944" s="273">
        <v>38414</v>
      </c>
      <c r="AF944" s="274">
        <v>820</v>
      </c>
      <c r="AG944" s="274">
        <v>0</v>
      </c>
      <c r="AH944" s="274">
        <v>39057</v>
      </c>
      <c r="AI944" s="274">
        <v>848</v>
      </c>
      <c r="AJ944" s="274">
        <v>0</v>
      </c>
      <c r="AK944" s="271">
        <v>0.0213463841307857</v>
      </c>
      <c r="AL944" s="271">
        <v>0.0217118570294698</v>
      </c>
      <c r="AM944" s="272">
        <v>-0.000365472898684098</v>
      </c>
    </row>
    <row r="945" ht="17.25" spans="1:39">
      <c r="A945" s="282" t="s">
        <v>1158</v>
      </c>
      <c r="B945" s="283" t="s">
        <v>3358</v>
      </c>
      <c r="C945" s="265" t="s">
        <v>1337</v>
      </c>
      <c r="D945" s="283" t="s">
        <v>1338</v>
      </c>
      <c r="E945" s="266">
        <v>3034</v>
      </c>
      <c r="F945" s="266">
        <v>23</v>
      </c>
      <c r="G945" s="266">
        <v>19</v>
      </c>
      <c r="H945" s="266">
        <v>0</v>
      </c>
      <c r="I945" s="266">
        <v>0</v>
      </c>
      <c r="J945" s="267">
        <v>3092</v>
      </c>
      <c r="K945" s="267">
        <v>33</v>
      </c>
      <c r="L945" s="267">
        <v>33</v>
      </c>
      <c r="M945" s="267">
        <v>3</v>
      </c>
      <c r="N945" s="267">
        <v>0</v>
      </c>
      <c r="O945" s="267">
        <v>3349</v>
      </c>
      <c r="P945" s="267">
        <v>44</v>
      </c>
      <c r="Q945" s="267">
        <v>44</v>
      </c>
      <c r="R945" s="267">
        <v>30</v>
      </c>
      <c r="S945" s="267">
        <v>0</v>
      </c>
      <c r="T945" s="268">
        <v>0.015</v>
      </c>
      <c r="U945" s="269">
        <v>93383</v>
      </c>
      <c r="V945" s="269">
        <v>952</v>
      </c>
      <c r="W945" s="269">
        <v>948</v>
      </c>
      <c r="X945" s="269">
        <v>0</v>
      </c>
      <c r="Y945" s="267">
        <v>868</v>
      </c>
      <c r="Z945" s="270">
        <v>0.0101945750297163</v>
      </c>
      <c r="AA945" s="270">
        <v>0.00758075148319051</v>
      </c>
      <c r="AB945" s="270">
        <v>0.0106727037516171</v>
      </c>
      <c r="AC945" s="271">
        <v>0.0131382502239474</v>
      </c>
      <c r="AD945" s="272">
        <v>-0.00309195226842657</v>
      </c>
      <c r="AE945" s="273">
        <v>22783</v>
      </c>
      <c r="AF945" s="274">
        <v>296</v>
      </c>
      <c r="AG945" s="274">
        <v>0</v>
      </c>
      <c r="AH945" s="274">
        <v>22970</v>
      </c>
      <c r="AI945" s="274">
        <v>211</v>
      </c>
      <c r="AJ945" s="274">
        <v>0</v>
      </c>
      <c r="AK945" s="271">
        <v>0.0129921432647149</v>
      </c>
      <c r="AL945" s="271">
        <v>0.00918589464518938</v>
      </c>
      <c r="AM945" s="272">
        <v>0.00380624861952554</v>
      </c>
    </row>
    <row r="946" ht="17.25" spans="1:39">
      <c r="A946" s="282" t="s">
        <v>1158</v>
      </c>
      <c r="B946" s="283" t="s">
        <v>3358</v>
      </c>
      <c r="C946" s="265" t="s">
        <v>1339</v>
      </c>
      <c r="D946" s="283" t="s">
        <v>1340</v>
      </c>
      <c r="E946" s="266">
        <v>2750</v>
      </c>
      <c r="F946" s="266">
        <v>47</v>
      </c>
      <c r="G946" s="266">
        <v>36</v>
      </c>
      <c r="H946" s="266">
        <v>0</v>
      </c>
      <c r="I946" s="266">
        <v>0</v>
      </c>
      <c r="J946" s="267">
        <v>3097</v>
      </c>
      <c r="K946" s="267">
        <v>44</v>
      </c>
      <c r="L946" s="267">
        <v>44</v>
      </c>
      <c r="M946" s="267">
        <v>4</v>
      </c>
      <c r="N946" s="267">
        <v>0</v>
      </c>
      <c r="O946" s="267">
        <v>2767</v>
      </c>
      <c r="P946" s="267">
        <v>57</v>
      </c>
      <c r="Q946" s="267">
        <v>57</v>
      </c>
      <c r="R946" s="267">
        <v>19</v>
      </c>
      <c r="S946" s="267">
        <v>0</v>
      </c>
      <c r="T946" s="268">
        <v>0.015</v>
      </c>
      <c r="U946" s="269">
        <v>86799</v>
      </c>
      <c r="V946" s="269">
        <v>1138</v>
      </c>
      <c r="W946" s="269">
        <v>1127</v>
      </c>
      <c r="X946" s="269">
        <v>0</v>
      </c>
      <c r="Y946" s="267">
        <v>989</v>
      </c>
      <c r="Z946" s="270">
        <v>0.0131107501238494</v>
      </c>
      <c r="AA946" s="270">
        <v>0.0170909090909091</v>
      </c>
      <c r="AB946" s="270">
        <v>0.0142072973845657</v>
      </c>
      <c r="AC946" s="271">
        <v>0.0205999277195519</v>
      </c>
      <c r="AD946" s="272">
        <v>0.00288361170634338</v>
      </c>
      <c r="AE946" s="273">
        <v>20892</v>
      </c>
      <c r="AF946" s="274">
        <v>309</v>
      </c>
      <c r="AG946" s="274">
        <v>0</v>
      </c>
      <c r="AH946" s="274">
        <v>21574</v>
      </c>
      <c r="AI946" s="274">
        <v>252</v>
      </c>
      <c r="AJ946" s="274">
        <v>0</v>
      </c>
      <c r="AK946" s="271">
        <v>0.0147903503733486</v>
      </c>
      <c r="AL946" s="271">
        <v>0.0116807268007787</v>
      </c>
      <c r="AM946" s="272">
        <v>0.00310962357256993</v>
      </c>
    </row>
    <row r="947" ht="17.25" spans="1:39">
      <c r="A947" s="282" t="s">
        <v>1158</v>
      </c>
      <c r="B947" s="283" t="s">
        <v>3358</v>
      </c>
      <c r="C947" s="265" t="s">
        <v>1341</v>
      </c>
      <c r="D947" s="283" t="s">
        <v>1342</v>
      </c>
      <c r="E947" s="266">
        <v>3925</v>
      </c>
      <c r="F947" s="266">
        <v>105</v>
      </c>
      <c r="G947" s="266">
        <v>79</v>
      </c>
      <c r="H947" s="266">
        <v>12</v>
      </c>
      <c r="I947" s="266">
        <v>0</v>
      </c>
      <c r="J947" s="267">
        <v>4290</v>
      </c>
      <c r="K947" s="267">
        <v>68</v>
      </c>
      <c r="L947" s="267">
        <v>68</v>
      </c>
      <c r="M947" s="267">
        <v>8</v>
      </c>
      <c r="N947" s="267">
        <v>0</v>
      </c>
      <c r="O947" s="267">
        <v>4113</v>
      </c>
      <c r="P947" s="267">
        <v>79</v>
      </c>
      <c r="Q947" s="267">
        <v>79</v>
      </c>
      <c r="R947" s="267">
        <v>47</v>
      </c>
      <c r="S947" s="267">
        <v>0</v>
      </c>
      <c r="T947" s="268">
        <v>0.015</v>
      </c>
      <c r="U947" s="269">
        <v>128422</v>
      </c>
      <c r="V947" s="269">
        <v>2419</v>
      </c>
      <c r="W947" s="269">
        <v>2393</v>
      </c>
      <c r="X947" s="269">
        <v>0</v>
      </c>
      <c r="Y947" s="267">
        <v>2215</v>
      </c>
      <c r="Z947" s="270">
        <v>0.0188363364532557</v>
      </c>
      <c r="AA947" s="270">
        <v>0.0267515923566879</v>
      </c>
      <c r="AB947" s="270">
        <v>0.0158508158508159</v>
      </c>
      <c r="AC947" s="271">
        <v>0.0192073911986385</v>
      </c>
      <c r="AD947" s="272">
        <v>0.010900776505872</v>
      </c>
      <c r="AE947" s="273">
        <v>30017</v>
      </c>
      <c r="AF947" s="274">
        <v>584</v>
      </c>
      <c r="AG947" s="274">
        <v>0</v>
      </c>
      <c r="AH947" s="274">
        <v>30918</v>
      </c>
      <c r="AI947" s="274">
        <v>612</v>
      </c>
      <c r="AJ947" s="274">
        <v>0</v>
      </c>
      <c r="AK947" s="271">
        <v>0.0194556418029783</v>
      </c>
      <c r="AL947" s="271">
        <v>0.0197942945856782</v>
      </c>
      <c r="AM947" s="272">
        <v>-0.000338652782699934</v>
      </c>
    </row>
    <row r="948" ht="17.25" spans="1:39">
      <c r="A948" s="282" t="s">
        <v>1158</v>
      </c>
      <c r="B948" s="283" t="s">
        <v>3358</v>
      </c>
      <c r="C948" s="265" t="s">
        <v>1343</v>
      </c>
      <c r="D948" s="283" t="s">
        <v>1344</v>
      </c>
      <c r="E948" s="266">
        <v>3398</v>
      </c>
      <c r="F948" s="266">
        <v>62</v>
      </c>
      <c r="G948" s="266">
        <v>47</v>
      </c>
      <c r="H948" s="266">
        <v>0</v>
      </c>
      <c r="I948" s="266">
        <v>0</v>
      </c>
      <c r="J948" s="267">
        <v>3709</v>
      </c>
      <c r="K948" s="267">
        <v>55</v>
      </c>
      <c r="L948" s="267">
        <v>55</v>
      </c>
      <c r="M948" s="267">
        <v>4</v>
      </c>
      <c r="N948" s="267">
        <v>0</v>
      </c>
      <c r="O948" s="267">
        <v>3579</v>
      </c>
      <c r="P948" s="267">
        <v>47</v>
      </c>
      <c r="Q948" s="267">
        <v>47</v>
      </c>
      <c r="R948" s="267">
        <v>16</v>
      </c>
      <c r="S948" s="267">
        <v>0</v>
      </c>
      <c r="T948" s="268">
        <v>0.015</v>
      </c>
      <c r="U948" s="269">
        <v>107247</v>
      </c>
      <c r="V948" s="269">
        <v>1363</v>
      </c>
      <c r="W948" s="269">
        <v>1348</v>
      </c>
      <c r="X948" s="269">
        <v>0</v>
      </c>
      <c r="Y948" s="267">
        <v>1211</v>
      </c>
      <c r="Z948" s="270">
        <v>0.0127089802045745</v>
      </c>
      <c r="AA948" s="270">
        <v>0.0182460270747499</v>
      </c>
      <c r="AB948" s="270">
        <v>0.0148287948234025</v>
      </c>
      <c r="AC948" s="271">
        <v>0.0131321598211791</v>
      </c>
      <c r="AD948" s="272">
        <v>0.00341723225134732</v>
      </c>
      <c r="AE948" s="273">
        <v>25484</v>
      </c>
      <c r="AF948" s="274">
        <v>357</v>
      </c>
      <c r="AG948" s="274">
        <v>0</v>
      </c>
      <c r="AH948" s="274">
        <v>26099</v>
      </c>
      <c r="AI948" s="274">
        <v>276</v>
      </c>
      <c r="AJ948" s="274">
        <v>0</v>
      </c>
      <c r="AK948" s="271">
        <v>0.0140087898289123</v>
      </c>
      <c r="AL948" s="271">
        <v>0.0105751178206062</v>
      </c>
      <c r="AM948" s="272">
        <v>0.00343367200830611</v>
      </c>
    </row>
    <row r="949" ht="17.25" spans="1:39">
      <c r="A949" s="282" t="s">
        <v>1158</v>
      </c>
      <c r="B949" s="283" t="s">
        <v>3358</v>
      </c>
      <c r="C949" s="265" t="s">
        <v>1345</v>
      </c>
      <c r="D949" s="283" t="s">
        <v>1346</v>
      </c>
      <c r="E949" s="266">
        <v>1852</v>
      </c>
      <c r="F949" s="266">
        <v>41</v>
      </c>
      <c r="G949" s="266">
        <v>33</v>
      </c>
      <c r="H949" s="266">
        <v>0</v>
      </c>
      <c r="I949" s="266">
        <v>0</v>
      </c>
      <c r="J949" s="267">
        <v>2147</v>
      </c>
      <c r="K949" s="267">
        <v>23</v>
      </c>
      <c r="L949" s="267">
        <v>23</v>
      </c>
      <c r="M949" s="267">
        <v>0</v>
      </c>
      <c r="N949" s="267">
        <v>0</v>
      </c>
      <c r="O949" s="267">
        <v>2045</v>
      </c>
      <c r="P949" s="267">
        <v>39</v>
      </c>
      <c r="Q949" s="267">
        <v>39</v>
      </c>
      <c r="R949" s="267">
        <v>15</v>
      </c>
      <c r="S949" s="267">
        <v>0</v>
      </c>
      <c r="T949" s="268">
        <v>0.015</v>
      </c>
      <c r="U949" s="269">
        <v>60163</v>
      </c>
      <c r="V949" s="269">
        <v>1034</v>
      </c>
      <c r="W949" s="269">
        <v>1026</v>
      </c>
      <c r="X949" s="269">
        <v>0</v>
      </c>
      <c r="Y949" s="267">
        <v>932</v>
      </c>
      <c r="Z949" s="270">
        <v>0.0171866429533102</v>
      </c>
      <c r="AA949" s="270">
        <v>0.0221382289416847</v>
      </c>
      <c r="AB949" s="270">
        <v>0.0107126222636237</v>
      </c>
      <c r="AC949" s="271">
        <v>0.0190709046454768</v>
      </c>
      <c r="AD949" s="272">
        <v>0.011425606678061</v>
      </c>
      <c r="AE949" s="273">
        <v>14465</v>
      </c>
      <c r="AF949" s="274">
        <v>244</v>
      </c>
      <c r="AG949" s="274">
        <v>0</v>
      </c>
      <c r="AH949" s="274">
        <v>14302</v>
      </c>
      <c r="AI949" s="274">
        <v>264</v>
      </c>
      <c r="AJ949" s="274">
        <v>0</v>
      </c>
      <c r="AK949" s="271">
        <v>0.0168683027998617</v>
      </c>
      <c r="AL949" s="271">
        <v>0.0184589567892602</v>
      </c>
      <c r="AM949" s="272">
        <v>-0.00159065398939851</v>
      </c>
    </row>
    <row r="950" ht="17.25" spans="1:39">
      <c r="A950" s="282" t="s">
        <v>1158</v>
      </c>
      <c r="B950" s="283" t="s">
        <v>3358</v>
      </c>
      <c r="C950" s="265" t="s">
        <v>1347</v>
      </c>
      <c r="D950" s="283" t="s">
        <v>1348</v>
      </c>
      <c r="E950" s="266">
        <v>1847</v>
      </c>
      <c r="F950" s="266">
        <v>44</v>
      </c>
      <c r="G950" s="266">
        <v>35</v>
      </c>
      <c r="H950" s="266">
        <v>0</v>
      </c>
      <c r="I950" s="266">
        <v>0</v>
      </c>
      <c r="J950" s="267">
        <v>2162</v>
      </c>
      <c r="K950" s="267">
        <v>49</v>
      </c>
      <c r="L950" s="267">
        <v>49</v>
      </c>
      <c r="M950" s="267">
        <v>2</v>
      </c>
      <c r="N950" s="267">
        <v>0</v>
      </c>
      <c r="O950" s="267">
        <v>1893</v>
      </c>
      <c r="P950" s="267">
        <v>43</v>
      </c>
      <c r="Q950" s="267">
        <v>43</v>
      </c>
      <c r="R950" s="267">
        <v>19</v>
      </c>
      <c r="S950" s="267">
        <v>0</v>
      </c>
      <c r="T950" s="268">
        <v>0.015</v>
      </c>
      <c r="U950" s="269">
        <v>61399</v>
      </c>
      <c r="V950" s="269">
        <v>1396</v>
      </c>
      <c r="W950" s="269">
        <v>1387</v>
      </c>
      <c r="X950" s="269">
        <v>0</v>
      </c>
      <c r="Y950" s="267">
        <v>1264</v>
      </c>
      <c r="Z950" s="270">
        <v>0.0227365266535286</v>
      </c>
      <c r="AA950" s="270">
        <v>0.0238224147265836</v>
      </c>
      <c r="AB950" s="270">
        <v>0.0226641998149861</v>
      </c>
      <c r="AC950" s="271">
        <v>0.0227152667723191</v>
      </c>
      <c r="AD950" s="272">
        <v>0.00115821491159752</v>
      </c>
      <c r="AE950" s="273">
        <v>13877</v>
      </c>
      <c r="AF950" s="274">
        <v>336</v>
      </c>
      <c r="AG950" s="274">
        <v>0</v>
      </c>
      <c r="AH950" s="274">
        <v>14698</v>
      </c>
      <c r="AI950" s="274">
        <v>365</v>
      </c>
      <c r="AJ950" s="274">
        <v>0</v>
      </c>
      <c r="AK950" s="271">
        <v>0.0242127260935361</v>
      </c>
      <c r="AL950" s="271">
        <v>0.0248333106545108</v>
      </c>
      <c r="AM950" s="272">
        <v>-0.00062058456097475</v>
      </c>
    </row>
    <row r="951" ht="17.25" spans="1:39">
      <c r="A951" s="282" t="s">
        <v>1158</v>
      </c>
      <c r="B951" s="283" t="s">
        <v>3358</v>
      </c>
      <c r="C951" s="265" t="s">
        <v>1349</v>
      </c>
      <c r="D951" s="283" t="s">
        <v>1350</v>
      </c>
      <c r="E951" s="266">
        <v>3503</v>
      </c>
      <c r="F951" s="266">
        <v>132</v>
      </c>
      <c r="G951" s="266">
        <v>88</v>
      </c>
      <c r="H951" s="266">
        <v>0</v>
      </c>
      <c r="I951" s="266">
        <v>0</v>
      </c>
      <c r="J951" s="267">
        <v>4018</v>
      </c>
      <c r="K951" s="267">
        <v>130</v>
      </c>
      <c r="L951" s="267">
        <v>130</v>
      </c>
      <c r="M951" s="267">
        <v>1</v>
      </c>
      <c r="N951" s="267">
        <v>0</v>
      </c>
      <c r="O951" s="267">
        <v>3698</v>
      </c>
      <c r="P951" s="267">
        <v>126</v>
      </c>
      <c r="Q951" s="267">
        <v>125</v>
      </c>
      <c r="R951" s="267">
        <v>44</v>
      </c>
      <c r="S951" s="267">
        <v>0</v>
      </c>
      <c r="T951" s="268">
        <v>0.015</v>
      </c>
      <c r="U951" s="269">
        <v>111563</v>
      </c>
      <c r="V951" s="269">
        <v>3456</v>
      </c>
      <c r="W951" s="269">
        <v>3411</v>
      </c>
      <c r="X951" s="269">
        <v>5</v>
      </c>
      <c r="Y951" s="267">
        <v>3012</v>
      </c>
      <c r="Z951" s="270">
        <v>0.0309331946971666</v>
      </c>
      <c r="AA951" s="270">
        <v>0.0376819868683985</v>
      </c>
      <c r="AB951" s="270">
        <v>0.0323544051767048</v>
      </c>
      <c r="AC951" s="271">
        <v>0.0340724716062737</v>
      </c>
      <c r="AD951" s="272">
        <v>0.00532758169169369</v>
      </c>
      <c r="AE951" s="273">
        <v>26450</v>
      </c>
      <c r="AF951" s="274">
        <v>877</v>
      </c>
      <c r="AG951" s="274">
        <v>1</v>
      </c>
      <c r="AH951" s="274">
        <v>27504</v>
      </c>
      <c r="AI951" s="274">
        <v>901</v>
      </c>
      <c r="AJ951" s="274">
        <v>2</v>
      </c>
      <c r="AK951" s="271">
        <v>0.0331190926275992</v>
      </c>
      <c r="AL951" s="271">
        <v>0.0326861547411286</v>
      </c>
      <c r="AM951" s="272">
        <v>0.000432937886470683</v>
      </c>
    </row>
    <row r="952" ht="17.25" spans="1:39">
      <c r="A952" s="282" t="s">
        <v>1158</v>
      </c>
      <c r="B952" s="283" t="s">
        <v>3358</v>
      </c>
      <c r="C952" s="265" t="s">
        <v>1351</v>
      </c>
      <c r="D952" s="283" t="s">
        <v>1352</v>
      </c>
      <c r="E952" s="266">
        <v>6205</v>
      </c>
      <c r="F952" s="266">
        <v>156</v>
      </c>
      <c r="G952" s="266">
        <v>115</v>
      </c>
      <c r="H952" s="266">
        <v>0</v>
      </c>
      <c r="I952" s="266">
        <v>0</v>
      </c>
      <c r="J952" s="267">
        <v>7292</v>
      </c>
      <c r="K952" s="267">
        <v>133</v>
      </c>
      <c r="L952" s="267">
        <v>133</v>
      </c>
      <c r="M952" s="267">
        <v>6</v>
      </c>
      <c r="N952" s="267">
        <v>0</v>
      </c>
      <c r="O952" s="267">
        <v>6366</v>
      </c>
      <c r="P952" s="267">
        <v>122</v>
      </c>
      <c r="Q952" s="267">
        <v>122</v>
      </c>
      <c r="R952" s="267">
        <v>24</v>
      </c>
      <c r="S952" s="267">
        <v>0</v>
      </c>
      <c r="T952" s="268">
        <v>0.015</v>
      </c>
      <c r="U952" s="269">
        <v>177974</v>
      </c>
      <c r="V952" s="269">
        <v>3511</v>
      </c>
      <c r="W952" s="269">
        <v>3462</v>
      </c>
      <c r="X952" s="269">
        <v>0</v>
      </c>
      <c r="Y952" s="267">
        <v>3052</v>
      </c>
      <c r="Z952" s="270">
        <v>0.0197276006607707</v>
      </c>
      <c r="AA952" s="270">
        <v>0.0251410153102337</v>
      </c>
      <c r="AB952" s="270">
        <v>0.0182391662095447</v>
      </c>
      <c r="AC952" s="271">
        <v>0.0191643103989947</v>
      </c>
      <c r="AD952" s="272">
        <v>0.00690184910068898</v>
      </c>
      <c r="AE952" s="273">
        <v>46559</v>
      </c>
      <c r="AF952" s="274">
        <v>959</v>
      </c>
      <c r="AG952" s="274">
        <v>0</v>
      </c>
      <c r="AH952" s="274">
        <v>43177</v>
      </c>
      <c r="AI952" s="274">
        <v>896</v>
      </c>
      <c r="AJ952" s="274">
        <v>0</v>
      </c>
      <c r="AK952" s="271">
        <v>0.0205975214244292</v>
      </c>
      <c r="AL952" s="271">
        <v>0.0207517891469996</v>
      </c>
      <c r="AM952" s="272">
        <v>-0.000154267722570343</v>
      </c>
    </row>
    <row r="953" ht="17.25" spans="1:39">
      <c r="A953" s="282" t="s">
        <v>1158</v>
      </c>
      <c r="B953" s="283" t="s">
        <v>3358</v>
      </c>
      <c r="C953" s="265" t="s">
        <v>1353</v>
      </c>
      <c r="D953" s="283" t="s">
        <v>1354</v>
      </c>
      <c r="E953" s="266">
        <v>2991</v>
      </c>
      <c r="F953" s="266">
        <v>71</v>
      </c>
      <c r="G953" s="266">
        <v>48</v>
      </c>
      <c r="H953" s="266">
        <v>0</v>
      </c>
      <c r="I953" s="266">
        <v>0</v>
      </c>
      <c r="J953" s="267">
        <v>3584</v>
      </c>
      <c r="K953" s="267">
        <v>90</v>
      </c>
      <c r="L953" s="267">
        <v>90</v>
      </c>
      <c r="M953" s="267">
        <v>2</v>
      </c>
      <c r="N953" s="267">
        <v>0</v>
      </c>
      <c r="O953" s="267">
        <v>3093</v>
      </c>
      <c r="P953" s="267">
        <v>58</v>
      </c>
      <c r="Q953" s="267">
        <v>58</v>
      </c>
      <c r="R953" s="267">
        <v>21</v>
      </c>
      <c r="S953" s="267">
        <v>0</v>
      </c>
      <c r="T953" s="268">
        <v>0.015</v>
      </c>
      <c r="U953" s="269">
        <v>97896</v>
      </c>
      <c r="V953" s="269">
        <v>2058</v>
      </c>
      <c r="W953" s="269">
        <v>2035</v>
      </c>
      <c r="X953" s="269">
        <v>3</v>
      </c>
      <c r="Y953" s="267">
        <v>1820</v>
      </c>
      <c r="Z953" s="270">
        <v>0.0209916646236823</v>
      </c>
      <c r="AA953" s="270">
        <v>0.0237378803075894</v>
      </c>
      <c r="AB953" s="270">
        <v>0.0251116071428571</v>
      </c>
      <c r="AC953" s="271">
        <v>0.0187520206918849</v>
      </c>
      <c r="AD953" s="272">
        <v>-0.00137372683526771</v>
      </c>
      <c r="AE953" s="273">
        <v>22425</v>
      </c>
      <c r="AF953" s="274">
        <v>509</v>
      </c>
      <c r="AG953" s="274">
        <v>1</v>
      </c>
      <c r="AH953" s="274">
        <v>23668</v>
      </c>
      <c r="AI953" s="274">
        <v>497</v>
      </c>
      <c r="AJ953" s="274">
        <v>0</v>
      </c>
      <c r="AK953" s="271">
        <v>0.0226532887402453</v>
      </c>
      <c r="AL953" s="271">
        <v>0.0209988169680581</v>
      </c>
      <c r="AM953" s="272">
        <v>0.00165447177218712</v>
      </c>
    </row>
    <row r="954" ht="17.25" spans="1:39">
      <c r="A954" s="282" t="s">
        <v>1158</v>
      </c>
      <c r="B954" s="283" t="s">
        <v>3358</v>
      </c>
      <c r="C954" s="265" t="s">
        <v>1355</v>
      </c>
      <c r="D954" s="283" t="s">
        <v>1356</v>
      </c>
      <c r="E954" s="266">
        <v>4985</v>
      </c>
      <c r="F954" s="266">
        <v>144</v>
      </c>
      <c r="G954" s="266">
        <v>93</v>
      </c>
      <c r="H954" s="266">
        <v>0</v>
      </c>
      <c r="I954" s="266">
        <v>0</v>
      </c>
      <c r="J954" s="267">
        <v>6017</v>
      </c>
      <c r="K954" s="267">
        <v>179</v>
      </c>
      <c r="L954" s="267">
        <v>178</v>
      </c>
      <c r="M954" s="267">
        <v>15</v>
      </c>
      <c r="N954" s="267">
        <v>0</v>
      </c>
      <c r="O954" s="267">
        <v>5164</v>
      </c>
      <c r="P954" s="267">
        <v>150</v>
      </c>
      <c r="Q954" s="267">
        <v>150</v>
      </c>
      <c r="R954" s="267">
        <v>64</v>
      </c>
      <c r="S954" s="267">
        <v>0</v>
      </c>
      <c r="T954" s="268">
        <v>0.015</v>
      </c>
      <c r="U954" s="269">
        <v>153909</v>
      </c>
      <c r="V954" s="269">
        <v>4290</v>
      </c>
      <c r="W954" s="269">
        <v>4236</v>
      </c>
      <c r="X954" s="269">
        <v>4</v>
      </c>
      <c r="Y954" s="267">
        <v>3813</v>
      </c>
      <c r="Z954" s="270">
        <v>0.0278476242454957</v>
      </c>
      <c r="AA954" s="270">
        <v>0.0288866599799398</v>
      </c>
      <c r="AB954" s="270">
        <v>0.0297490443742729</v>
      </c>
      <c r="AC954" s="271">
        <v>0.0290472501936483</v>
      </c>
      <c r="AD954" s="272">
        <v>-0.000862384394333074</v>
      </c>
      <c r="AE954" s="273">
        <v>37425</v>
      </c>
      <c r="AF954" s="274">
        <v>1073</v>
      </c>
      <c r="AG954" s="274">
        <v>0</v>
      </c>
      <c r="AH954" s="274">
        <v>37002</v>
      </c>
      <c r="AI954" s="274">
        <v>1067</v>
      </c>
      <c r="AJ954" s="274">
        <v>1</v>
      </c>
      <c r="AK954" s="271">
        <v>0.0286706746826987</v>
      </c>
      <c r="AL954" s="271">
        <v>0.028809253553862</v>
      </c>
      <c r="AM954" s="272">
        <v>-0.000138578871163222</v>
      </c>
    </row>
    <row r="955" ht="17.25" spans="1:39">
      <c r="A955" s="282" t="s">
        <v>1158</v>
      </c>
      <c r="B955" s="283" t="s">
        <v>3358</v>
      </c>
      <c r="C955" s="265" t="s">
        <v>1357</v>
      </c>
      <c r="D955" s="283" t="s">
        <v>1358</v>
      </c>
      <c r="E955" s="266">
        <v>3514</v>
      </c>
      <c r="F955" s="266">
        <v>85</v>
      </c>
      <c r="G955" s="266">
        <v>58</v>
      </c>
      <c r="H955" s="266">
        <v>1</v>
      </c>
      <c r="I955" s="266">
        <v>0</v>
      </c>
      <c r="J955" s="267">
        <v>3951</v>
      </c>
      <c r="K955" s="267">
        <v>102</v>
      </c>
      <c r="L955" s="267">
        <v>102</v>
      </c>
      <c r="M955" s="267">
        <v>2</v>
      </c>
      <c r="N955" s="267">
        <v>0</v>
      </c>
      <c r="O955" s="267">
        <v>3633</v>
      </c>
      <c r="P955" s="267">
        <v>83</v>
      </c>
      <c r="Q955" s="267">
        <v>83</v>
      </c>
      <c r="R955" s="267">
        <v>29</v>
      </c>
      <c r="S955" s="267">
        <v>0</v>
      </c>
      <c r="T955" s="268">
        <v>0.015</v>
      </c>
      <c r="U955" s="269">
        <v>123625</v>
      </c>
      <c r="V955" s="269">
        <v>2711</v>
      </c>
      <c r="W955" s="269">
        <v>2684</v>
      </c>
      <c r="X955" s="269">
        <v>0</v>
      </c>
      <c r="Y955" s="267">
        <v>2432</v>
      </c>
      <c r="Z955" s="270">
        <v>0.0219292214357937</v>
      </c>
      <c r="AA955" s="270">
        <v>0.0241889584519067</v>
      </c>
      <c r="AB955" s="270">
        <v>0.0258162490508732</v>
      </c>
      <c r="AC955" s="271">
        <v>0.0228461326727223</v>
      </c>
      <c r="AD955" s="272">
        <v>-0.00162729059896654</v>
      </c>
      <c r="AE955" s="273">
        <v>27000</v>
      </c>
      <c r="AF955" s="274">
        <v>637</v>
      </c>
      <c r="AG955" s="274">
        <v>0</v>
      </c>
      <c r="AH955" s="274">
        <v>29982</v>
      </c>
      <c r="AI955" s="274">
        <v>665</v>
      </c>
      <c r="AJ955" s="274">
        <v>0</v>
      </c>
      <c r="AK955" s="271">
        <v>0.0235925925925926</v>
      </c>
      <c r="AL955" s="271">
        <v>0.0221799746514575</v>
      </c>
      <c r="AM955" s="272">
        <v>0.00141261794113505</v>
      </c>
    </row>
    <row r="956" ht="17.25" spans="1:39">
      <c r="A956" s="282" t="s">
        <v>1158</v>
      </c>
      <c r="B956" s="283" t="s">
        <v>3358</v>
      </c>
      <c r="C956" s="265" t="s">
        <v>1359</v>
      </c>
      <c r="D956" s="283" t="s">
        <v>1360</v>
      </c>
      <c r="E956" s="266">
        <v>3206</v>
      </c>
      <c r="F956" s="266">
        <v>95</v>
      </c>
      <c r="G956" s="266">
        <v>62</v>
      </c>
      <c r="H956" s="266">
        <v>0</v>
      </c>
      <c r="I956" s="266">
        <v>0</v>
      </c>
      <c r="J956" s="267">
        <v>3799</v>
      </c>
      <c r="K956" s="267">
        <v>97</v>
      </c>
      <c r="L956" s="267">
        <v>97</v>
      </c>
      <c r="M956" s="267">
        <v>1</v>
      </c>
      <c r="N956" s="267">
        <v>0</v>
      </c>
      <c r="O956" s="267">
        <v>3362</v>
      </c>
      <c r="P956" s="267">
        <v>56</v>
      </c>
      <c r="Q956" s="267">
        <v>56</v>
      </c>
      <c r="R956" s="267">
        <v>10</v>
      </c>
      <c r="S956" s="267">
        <v>0</v>
      </c>
      <c r="T956" s="268">
        <v>0.015</v>
      </c>
      <c r="U956" s="269">
        <v>105745</v>
      </c>
      <c r="V956" s="269">
        <v>2613</v>
      </c>
      <c r="W956" s="269">
        <v>2579</v>
      </c>
      <c r="X956" s="269">
        <v>5</v>
      </c>
      <c r="Y956" s="267">
        <v>2274</v>
      </c>
      <c r="Z956" s="270">
        <v>0.0246631046385172</v>
      </c>
      <c r="AA956" s="270">
        <v>0.0296319401122895</v>
      </c>
      <c r="AB956" s="270">
        <v>0.025533035009213</v>
      </c>
      <c r="AC956" s="271">
        <v>0.016656751933373</v>
      </c>
      <c r="AD956" s="272">
        <v>0.00409890510307651</v>
      </c>
      <c r="AE956" s="273">
        <v>24392</v>
      </c>
      <c r="AF956" s="274">
        <v>666</v>
      </c>
      <c r="AG956" s="274">
        <v>0</v>
      </c>
      <c r="AH956" s="274">
        <v>25568</v>
      </c>
      <c r="AI956" s="274">
        <v>693</v>
      </c>
      <c r="AJ956" s="274">
        <v>2</v>
      </c>
      <c r="AK956" s="271">
        <v>0.0273040341095441</v>
      </c>
      <c r="AL956" s="271">
        <v>0.0270259699624531</v>
      </c>
      <c r="AM956" s="272">
        <v>0.000278064147091046</v>
      </c>
    </row>
    <row r="957" ht="17.25" spans="1:39">
      <c r="A957" s="282" t="s">
        <v>1158</v>
      </c>
      <c r="B957" s="283" t="s">
        <v>3358</v>
      </c>
      <c r="C957" s="265" t="s">
        <v>1361</v>
      </c>
      <c r="D957" s="283" t="s">
        <v>1362</v>
      </c>
      <c r="E957" s="266">
        <v>4234</v>
      </c>
      <c r="F957" s="266">
        <v>85</v>
      </c>
      <c r="G957" s="266">
        <v>66</v>
      </c>
      <c r="H957" s="266">
        <v>1</v>
      </c>
      <c r="I957" s="266">
        <v>0</v>
      </c>
      <c r="J957" s="267">
        <v>4542</v>
      </c>
      <c r="K957" s="267">
        <v>58</v>
      </c>
      <c r="L957" s="267">
        <v>57</v>
      </c>
      <c r="M957" s="267">
        <v>3</v>
      </c>
      <c r="N957" s="267">
        <v>0</v>
      </c>
      <c r="O957" s="267">
        <v>3965</v>
      </c>
      <c r="P957" s="267">
        <v>65</v>
      </c>
      <c r="Q957" s="267">
        <v>65</v>
      </c>
      <c r="R957" s="267">
        <v>43</v>
      </c>
      <c r="S957" s="267">
        <v>0</v>
      </c>
      <c r="T957" s="268">
        <v>0.015</v>
      </c>
      <c r="U957" s="269">
        <v>126921</v>
      </c>
      <c r="V957" s="269">
        <v>1747</v>
      </c>
      <c r="W957" s="269">
        <v>1726</v>
      </c>
      <c r="X957" s="269">
        <v>2</v>
      </c>
      <c r="Y957" s="267">
        <v>1537</v>
      </c>
      <c r="Z957" s="270">
        <v>0.0137487098273729</v>
      </c>
      <c r="AA957" s="270">
        <v>0.0200755786490316</v>
      </c>
      <c r="AB957" s="270">
        <v>0.0127697049757816</v>
      </c>
      <c r="AC957" s="271">
        <v>0.0163934426229508</v>
      </c>
      <c r="AD957" s="272">
        <v>0.00730587367325005</v>
      </c>
      <c r="AE957" s="273">
        <v>30227</v>
      </c>
      <c r="AF957" s="274">
        <v>518</v>
      </c>
      <c r="AG957" s="274">
        <v>1</v>
      </c>
      <c r="AH957" s="274">
        <v>31270</v>
      </c>
      <c r="AI957" s="274">
        <v>444</v>
      </c>
      <c r="AJ957" s="274">
        <v>0</v>
      </c>
      <c r="AK957" s="271">
        <v>0.0171039137195223</v>
      </c>
      <c r="AL957" s="271">
        <v>0.0141989126958746</v>
      </c>
      <c r="AM957" s="272">
        <v>0.00290500102364764</v>
      </c>
    </row>
    <row r="958" ht="17.25" spans="1:39">
      <c r="A958" s="282" t="s">
        <v>1158</v>
      </c>
      <c r="B958" s="283" t="s">
        <v>3358</v>
      </c>
      <c r="C958" s="265" t="s">
        <v>1363</v>
      </c>
      <c r="D958" s="283" t="s">
        <v>1364</v>
      </c>
      <c r="E958" s="266">
        <v>2956</v>
      </c>
      <c r="F958" s="266">
        <v>59</v>
      </c>
      <c r="G958" s="266">
        <v>42</v>
      </c>
      <c r="H958" s="266">
        <v>5</v>
      </c>
      <c r="I958" s="266">
        <v>0</v>
      </c>
      <c r="J958" s="267">
        <v>3508</v>
      </c>
      <c r="K958" s="267">
        <v>60</v>
      </c>
      <c r="L958" s="267">
        <v>60</v>
      </c>
      <c r="M958" s="267">
        <v>4</v>
      </c>
      <c r="N958" s="267">
        <v>0</v>
      </c>
      <c r="O958" s="267">
        <v>3232</v>
      </c>
      <c r="P958" s="267">
        <v>69</v>
      </c>
      <c r="Q958" s="267">
        <v>68</v>
      </c>
      <c r="R958" s="267">
        <v>44</v>
      </c>
      <c r="S958" s="267">
        <v>0</v>
      </c>
      <c r="T958" s="268">
        <v>0.015</v>
      </c>
      <c r="U958" s="269">
        <v>94261</v>
      </c>
      <c r="V958" s="269">
        <v>1699</v>
      </c>
      <c r="W958" s="269">
        <v>1681</v>
      </c>
      <c r="X958" s="269">
        <v>2</v>
      </c>
      <c r="Y958" s="267">
        <v>1542</v>
      </c>
      <c r="Z958" s="270">
        <v>0.0180032038701053</v>
      </c>
      <c r="AA958" s="270">
        <v>0.0199594046008119</v>
      </c>
      <c r="AB958" s="270">
        <v>0.0171037628278221</v>
      </c>
      <c r="AC958" s="271">
        <v>0.0213490099009901</v>
      </c>
      <c r="AD958" s="272">
        <v>0.00285564177298979</v>
      </c>
      <c r="AE958" s="273">
        <v>22397</v>
      </c>
      <c r="AF958" s="274">
        <v>429</v>
      </c>
      <c r="AG958" s="274">
        <v>0</v>
      </c>
      <c r="AH958" s="274">
        <v>22870</v>
      </c>
      <c r="AI958" s="274">
        <v>440</v>
      </c>
      <c r="AJ958" s="274">
        <v>0</v>
      </c>
      <c r="AK958" s="271">
        <v>0.0191543510291557</v>
      </c>
      <c r="AL958" s="271">
        <v>0.0192391779623962</v>
      </c>
      <c r="AM958" s="272">
        <v>-8.48269332404603e-5</v>
      </c>
    </row>
    <row r="959" ht="17.25" spans="1:39">
      <c r="A959" s="282" t="s">
        <v>1158</v>
      </c>
      <c r="B959" s="283" t="s">
        <v>3358</v>
      </c>
      <c r="C959" s="265" t="s">
        <v>1365</v>
      </c>
      <c r="D959" s="283" t="s">
        <v>1366</v>
      </c>
      <c r="E959" s="266">
        <v>3100</v>
      </c>
      <c r="F959" s="266">
        <v>84</v>
      </c>
      <c r="G959" s="266">
        <v>59</v>
      </c>
      <c r="H959" s="266">
        <v>2</v>
      </c>
      <c r="I959" s="266">
        <v>0</v>
      </c>
      <c r="J959" s="267">
        <v>3577</v>
      </c>
      <c r="K959" s="267">
        <v>94</v>
      </c>
      <c r="L959" s="267">
        <v>93</v>
      </c>
      <c r="M959" s="267">
        <v>9</v>
      </c>
      <c r="N959" s="267">
        <v>0</v>
      </c>
      <c r="O959" s="267">
        <v>3081</v>
      </c>
      <c r="P959" s="267">
        <v>81</v>
      </c>
      <c r="Q959" s="267">
        <v>81</v>
      </c>
      <c r="R959" s="267">
        <v>33</v>
      </c>
      <c r="S959" s="267">
        <v>0</v>
      </c>
      <c r="T959" s="268">
        <v>0.015</v>
      </c>
      <c r="U959" s="269">
        <v>98092</v>
      </c>
      <c r="V959" s="269">
        <v>2271</v>
      </c>
      <c r="W959" s="269">
        <v>2244</v>
      </c>
      <c r="X959" s="269">
        <v>0</v>
      </c>
      <c r="Y959" s="267">
        <v>2003</v>
      </c>
      <c r="Z959" s="270">
        <v>0.023151735105819</v>
      </c>
      <c r="AA959" s="270">
        <v>0.0270967741935484</v>
      </c>
      <c r="AB959" s="270">
        <v>0.026279004752586</v>
      </c>
      <c r="AC959" s="271">
        <v>0.0262901655306719</v>
      </c>
      <c r="AD959" s="272">
        <v>0.000817769440962419</v>
      </c>
      <c r="AE959" s="273">
        <v>22852</v>
      </c>
      <c r="AF959" s="274">
        <v>597</v>
      </c>
      <c r="AG959" s="274">
        <v>0</v>
      </c>
      <c r="AH959" s="274">
        <v>24133</v>
      </c>
      <c r="AI959" s="274">
        <v>537</v>
      </c>
      <c r="AJ959" s="274">
        <v>0</v>
      </c>
      <c r="AK959" s="271">
        <v>0.0261246280413093</v>
      </c>
      <c r="AL959" s="271">
        <v>0.0222516885592342</v>
      </c>
      <c r="AM959" s="272">
        <v>0.00387293948207505</v>
      </c>
    </row>
    <row r="960" ht="17.25" spans="1:39">
      <c r="A960" s="282" t="s">
        <v>1158</v>
      </c>
      <c r="B960" s="283" t="s">
        <v>3358</v>
      </c>
      <c r="C960" s="265" t="s">
        <v>1367</v>
      </c>
      <c r="D960" s="283" t="s">
        <v>1368</v>
      </c>
      <c r="E960" s="266">
        <v>2988</v>
      </c>
      <c r="F960" s="266">
        <v>80</v>
      </c>
      <c r="G960" s="266">
        <v>54</v>
      </c>
      <c r="H960" s="266">
        <v>2</v>
      </c>
      <c r="I960" s="266">
        <v>0</v>
      </c>
      <c r="J960" s="267">
        <v>3440</v>
      </c>
      <c r="K960" s="267">
        <v>82</v>
      </c>
      <c r="L960" s="267">
        <v>82</v>
      </c>
      <c r="M960" s="267">
        <v>3</v>
      </c>
      <c r="N960" s="267">
        <v>0</v>
      </c>
      <c r="O960" s="267">
        <v>3141</v>
      </c>
      <c r="P960" s="267">
        <v>92</v>
      </c>
      <c r="Q960" s="267">
        <v>92</v>
      </c>
      <c r="R960" s="267">
        <v>53</v>
      </c>
      <c r="S960" s="267">
        <v>0</v>
      </c>
      <c r="T960" s="268">
        <v>0.015</v>
      </c>
      <c r="U960" s="269">
        <v>94473</v>
      </c>
      <c r="V960" s="269">
        <v>2398</v>
      </c>
      <c r="W960" s="269">
        <v>2372</v>
      </c>
      <c r="X960" s="269">
        <v>0</v>
      </c>
      <c r="Y960" s="267">
        <v>2181</v>
      </c>
      <c r="Z960" s="270">
        <v>0.0253829136367004</v>
      </c>
      <c r="AA960" s="270">
        <v>0.0267737617135207</v>
      </c>
      <c r="AB960" s="270">
        <v>0.0238372093023256</v>
      </c>
      <c r="AC960" s="271">
        <v>0.029290035020694</v>
      </c>
      <c r="AD960" s="272">
        <v>0.00293655241119517</v>
      </c>
      <c r="AE960" s="273">
        <v>22273</v>
      </c>
      <c r="AF960" s="274">
        <v>583</v>
      </c>
      <c r="AG960" s="274">
        <v>0</v>
      </c>
      <c r="AH960" s="274">
        <v>22790</v>
      </c>
      <c r="AI960" s="274">
        <v>598</v>
      </c>
      <c r="AJ960" s="274">
        <v>0</v>
      </c>
      <c r="AK960" s="271">
        <v>0.0261751896915548</v>
      </c>
      <c r="AL960" s="271">
        <v>0.0262395787626152</v>
      </c>
      <c r="AM960" s="272">
        <v>-6.43890710603848e-5</v>
      </c>
    </row>
    <row r="961" ht="17.25" spans="1:39">
      <c r="A961" s="282" t="s">
        <v>1158</v>
      </c>
      <c r="B961" s="283" t="s">
        <v>3358</v>
      </c>
      <c r="C961" s="265" t="s">
        <v>1369</v>
      </c>
      <c r="D961" s="283" t="s">
        <v>1370</v>
      </c>
      <c r="E961" s="266">
        <v>2334</v>
      </c>
      <c r="F961" s="266">
        <v>51</v>
      </c>
      <c r="G961" s="266">
        <v>39</v>
      </c>
      <c r="H961" s="266">
        <v>0</v>
      </c>
      <c r="I961" s="266">
        <v>0</v>
      </c>
      <c r="J961" s="267">
        <v>2618</v>
      </c>
      <c r="K961" s="267">
        <v>44</v>
      </c>
      <c r="L961" s="267">
        <v>44</v>
      </c>
      <c r="M961" s="267">
        <v>0</v>
      </c>
      <c r="N961" s="267">
        <v>0</v>
      </c>
      <c r="O961" s="267">
        <v>2240</v>
      </c>
      <c r="P961" s="267">
        <v>36</v>
      </c>
      <c r="Q961" s="267">
        <v>36</v>
      </c>
      <c r="R961" s="267">
        <v>7</v>
      </c>
      <c r="S961" s="267">
        <v>0</v>
      </c>
      <c r="T961" s="268">
        <v>0.015</v>
      </c>
      <c r="U961" s="269">
        <v>72831</v>
      </c>
      <c r="V961" s="269">
        <v>1412</v>
      </c>
      <c r="W961" s="269">
        <v>1400</v>
      </c>
      <c r="X961" s="269">
        <v>0</v>
      </c>
      <c r="Y961" s="267">
        <v>1264</v>
      </c>
      <c r="Z961" s="270">
        <v>0.0193873487937829</v>
      </c>
      <c r="AA961" s="270">
        <v>0.0218508997429306</v>
      </c>
      <c r="AB961" s="270">
        <v>0.0168067226890756</v>
      </c>
      <c r="AC961" s="271">
        <v>0.0160714285714286</v>
      </c>
      <c r="AD961" s="272">
        <v>0.00504417705385496</v>
      </c>
      <c r="AE961" s="273">
        <v>16945</v>
      </c>
      <c r="AF961" s="274">
        <v>369</v>
      </c>
      <c r="AG961" s="274">
        <v>0</v>
      </c>
      <c r="AH961" s="274">
        <v>17548</v>
      </c>
      <c r="AI961" s="274">
        <v>349</v>
      </c>
      <c r="AJ961" s="274">
        <v>0</v>
      </c>
      <c r="AK961" s="271">
        <v>0.0217763352021245</v>
      </c>
      <c r="AL961" s="271">
        <v>0.0198883063596991</v>
      </c>
      <c r="AM961" s="272">
        <v>0.00188802884242541</v>
      </c>
    </row>
    <row r="962" ht="17.25" spans="1:39">
      <c r="A962" s="282" t="s">
        <v>1158</v>
      </c>
      <c r="B962" s="283" t="s">
        <v>3355</v>
      </c>
      <c r="C962" s="265" t="s">
        <v>1371</v>
      </c>
      <c r="D962" s="283" t="s">
        <v>1372</v>
      </c>
      <c r="E962" s="266">
        <v>3029</v>
      </c>
      <c r="F962" s="266">
        <v>55</v>
      </c>
      <c r="G962" s="266">
        <v>38</v>
      </c>
      <c r="H962" s="266">
        <v>0</v>
      </c>
      <c r="I962" s="266">
        <v>0</v>
      </c>
      <c r="J962" s="267">
        <v>3502</v>
      </c>
      <c r="K962" s="267">
        <v>132</v>
      </c>
      <c r="L962" s="267">
        <v>132</v>
      </c>
      <c r="M962" s="267">
        <v>24</v>
      </c>
      <c r="N962" s="267">
        <v>0</v>
      </c>
      <c r="O962" s="267">
        <v>3134</v>
      </c>
      <c r="P962" s="267">
        <v>20</v>
      </c>
      <c r="Q962" s="267">
        <v>20</v>
      </c>
      <c r="R962" s="267">
        <v>7</v>
      </c>
      <c r="S962" s="267">
        <v>0</v>
      </c>
      <c r="T962" s="268">
        <v>0.015</v>
      </c>
      <c r="U962" s="269">
        <v>101222</v>
      </c>
      <c r="V962" s="269">
        <v>1686</v>
      </c>
      <c r="W962" s="269">
        <v>1669</v>
      </c>
      <c r="X962" s="269">
        <v>0</v>
      </c>
      <c r="Y962" s="267">
        <v>1490</v>
      </c>
      <c r="Z962" s="270">
        <v>0.0166564580822351</v>
      </c>
      <c r="AA962" s="270">
        <v>0.0181578078573787</v>
      </c>
      <c r="AB962" s="270">
        <v>0.0376927470017133</v>
      </c>
      <c r="AC962" s="271">
        <v>0.00638162093171666</v>
      </c>
      <c r="AD962" s="272">
        <v>-0.0195349391443346</v>
      </c>
      <c r="AE962" s="273">
        <v>23268</v>
      </c>
      <c r="AF962" s="274">
        <v>415</v>
      </c>
      <c r="AG962" s="274">
        <v>0</v>
      </c>
      <c r="AH962" s="274">
        <v>25213</v>
      </c>
      <c r="AI962" s="274">
        <v>381</v>
      </c>
      <c r="AJ962" s="274">
        <v>0</v>
      </c>
      <c r="AK962" s="271">
        <v>0.0178356541172426</v>
      </c>
      <c r="AL962" s="271">
        <v>0.0151112521318368</v>
      </c>
      <c r="AM962" s="272">
        <v>0.00272440198540582</v>
      </c>
    </row>
    <row r="963" ht="17.25" spans="1:39">
      <c r="A963" s="282" t="s">
        <v>1158</v>
      </c>
      <c r="B963" s="283" t="s">
        <v>3355</v>
      </c>
      <c r="C963" s="265" t="s">
        <v>1373</v>
      </c>
      <c r="D963" s="283" t="s">
        <v>1374</v>
      </c>
      <c r="E963" s="266">
        <v>3007</v>
      </c>
      <c r="F963" s="266">
        <v>55</v>
      </c>
      <c r="G963" s="266">
        <v>38</v>
      </c>
      <c r="H963" s="266">
        <v>0</v>
      </c>
      <c r="I963" s="266">
        <v>0</v>
      </c>
      <c r="J963" s="267">
        <v>3390</v>
      </c>
      <c r="K963" s="267">
        <v>40</v>
      </c>
      <c r="L963" s="267">
        <v>40</v>
      </c>
      <c r="M963" s="267">
        <v>5</v>
      </c>
      <c r="N963" s="267">
        <v>0</v>
      </c>
      <c r="O963" s="267">
        <v>3083</v>
      </c>
      <c r="P963" s="267">
        <v>49</v>
      </c>
      <c r="Q963" s="267">
        <v>49</v>
      </c>
      <c r="R963" s="267">
        <v>18</v>
      </c>
      <c r="S963" s="267">
        <v>0</v>
      </c>
      <c r="T963" s="268">
        <v>0.015</v>
      </c>
      <c r="U963" s="269">
        <v>94385</v>
      </c>
      <c r="V963" s="269">
        <v>1276</v>
      </c>
      <c r="W963" s="269">
        <v>1259</v>
      </c>
      <c r="X963" s="269">
        <v>0</v>
      </c>
      <c r="Y963" s="267">
        <v>1131</v>
      </c>
      <c r="Z963" s="270">
        <v>0.0135190973141919</v>
      </c>
      <c r="AA963" s="270">
        <v>0.0182906551380113</v>
      </c>
      <c r="AB963" s="270">
        <v>0.0117994100294985</v>
      </c>
      <c r="AC963" s="271">
        <v>0.015893610120013</v>
      </c>
      <c r="AD963" s="272">
        <v>0.00649124510851278</v>
      </c>
      <c r="AE963" s="273">
        <v>22260</v>
      </c>
      <c r="AF963" s="274">
        <v>337</v>
      </c>
      <c r="AG963" s="274">
        <v>0</v>
      </c>
      <c r="AH963" s="274">
        <v>22933</v>
      </c>
      <c r="AI963" s="274">
        <v>303</v>
      </c>
      <c r="AJ963" s="274">
        <v>0</v>
      </c>
      <c r="AK963" s="271">
        <v>0.0151392632524708</v>
      </c>
      <c r="AL963" s="271">
        <v>0.0132124013430428</v>
      </c>
      <c r="AM963" s="272">
        <v>0.00192686190942802</v>
      </c>
    </row>
    <row r="964" ht="17.25" spans="1:39">
      <c r="A964" s="282" t="s">
        <v>1158</v>
      </c>
      <c r="B964" s="283" t="s">
        <v>3355</v>
      </c>
      <c r="C964" s="265" t="s">
        <v>1375</v>
      </c>
      <c r="D964" s="283" t="s">
        <v>1376</v>
      </c>
      <c r="E964" s="266">
        <v>2693</v>
      </c>
      <c r="F964" s="266">
        <v>40</v>
      </c>
      <c r="G964" s="266">
        <v>27</v>
      </c>
      <c r="H964" s="266">
        <v>0</v>
      </c>
      <c r="I964" s="266">
        <v>0</v>
      </c>
      <c r="J964" s="267">
        <v>3045</v>
      </c>
      <c r="K964" s="267">
        <v>43</v>
      </c>
      <c r="L964" s="267">
        <v>43</v>
      </c>
      <c r="M964" s="267">
        <v>10</v>
      </c>
      <c r="N964" s="267">
        <v>0</v>
      </c>
      <c r="O964" s="267">
        <v>2499</v>
      </c>
      <c r="P964" s="267">
        <v>52</v>
      </c>
      <c r="Q964" s="267">
        <v>52</v>
      </c>
      <c r="R964" s="267">
        <v>40</v>
      </c>
      <c r="S964" s="267">
        <v>0</v>
      </c>
      <c r="T964" s="268">
        <v>0.015</v>
      </c>
      <c r="U964" s="269">
        <v>87391</v>
      </c>
      <c r="V964" s="269">
        <v>1152</v>
      </c>
      <c r="W964" s="269">
        <v>1139</v>
      </c>
      <c r="X964" s="269">
        <v>1</v>
      </c>
      <c r="Y964" s="267">
        <v>1048</v>
      </c>
      <c r="Z964" s="270">
        <v>0.013170692634253</v>
      </c>
      <c r="AA964" s="270">
        <v>0.0148533234311177</v>
      </c>
      <c r="AB964" s="270">
        <v>0.0141215106732348</v>
      </c>
      <c r="AC964" s="271">
        <v>0.0208083233293317</v>
      </c>
      <c r="AD964" s="272">
        <v>0.000731812757882901</v>
      </c>
      <c r="AE964" s="273">
        <v>20156</v>
      </c>
      <c r="AF964" s="274">
        <v>280</v>
      </c>
      <c r="AG964" s="274">
        <v>0</v>
      </c>
      <c r="AH964" s="274">
        <v>21139</v>
      </c>
      <c r="AI964" s="274">
        <v>310</v>
      </c>
      <c r="AJ964" s="274">
        <v>0</v>
      </c>
      <c r="AK964" s="271">
        <v>0.013891645167692</v>
      </c>
      <c r="AL964" s="271">
        <v>0.0146648375041393</v>
      </c>
      <c r="AM964" s="272">
        <v>-0.000773192336447267</v>
      </c>
    </row>
    <row r="965" ht="17.25" spans="1:39">
      <c r="A965" s="282" t="s">
        <v>1158</v>
      </c>
      <c r="B965" s="283" t="s">
        <v>3355</v>
      </c>
      <c r="C965" s="265" t="s">
        <v>1377</v>
      </c>
      <c r="D965" s="283" t="s">
        <v>1378</v>
      </c>
      <c r="E965" s="266">
        <v>2456</v>
      </c>
      <c r="F965" s="266">
        <v>57</v>
      </c>
      <c r="G965" s="266">
        <v>48</v>
      </c>
      <c r="H965" s="266">
        <v>2</v>
      </c>
      <c r="I965" s="266">
        <v>0</v>
      </c>
      <c r="J965" s="267">
        <v>2757</v>
      </c>
      <c r="K965" s="267">
        <v>26</v>
      </c>
      <c r="L965" s="267">
        <v>26</v>
      </c>
      <c r="M965" s="267">
        <v>5</v>
      </c>
      <c r="N965" s="267">
        <v>0</v>
      </c>
      <c r="O965" s="267">
        <v>2461</v>
      </c>
      <c r="P965" s="267">
        <v>13</v>
      </c>
      <c r="Q965" s="267">
        <v>13</v>
      </c>
      <c r="R965" s="267">
        <v>9</v>
      </c>
      <c r="S965" s="267">
        <v>0</v>
      </c>
      <c r="T965" s="268">
        <v>0.015</v>
      </c>
      <c r="U965" s="269">
        <v>79454</v>
      </c>
      <c r="V965" s="269">
        <v>1011</v>
      </c>
      <c r="W965" s="269">
        <v>1002</v>
      </c>
      <c r="X965" s="269">
        <v>4</v>
      </c>
      <c r="Y965" s="267">
        <v>904</v>
      </c>
      <c r="Z965" s="270">
        <v>0.0126740000503436</v>
      </c>
      <c r="AA965" s="270">
        <v>0.0232084690553746</v>
      </c>
      <c r="AB965" s="270">
        <v>0.00943054044250997</v>
      </c>
      <c r="AC965" s="271">
        <v>0.00528240552620886</v>
      </c>
      <c r="AD965" s="272">
        <v>0.0137779286128646</v>
      </c>
      <c r="AE965" s="273">
        <v>18422</v>
      </c>
      <c r="AF965" s="274">
        <v>277</v>
      </c>
      <c r="AG965" s="274">
        <v>0</v>
      </c>
      <c r="AH965" s="274">
        <v>19344</v>
      </c>
      <c r="AI965" s="274">
        <v>266</v>
      </c>
      <c r="AJ965" s="274">
        <v>2</v>
      </c>
      <c r="AK965" s="271">
        <v>0.015036369558137</v>
      </c>
      <c r="AL965" s="271">
        <v>0.0136476426799007</v>
      </c>
      <c r="AM965" s="272">
        <v>0.00138872687823626</v>
      </c>
    </row>
    <row r="966" ht="17.25" spans="1:39">
      <c r="A966" s="282" t="s">
        <v>1158</v>
      </c>
      <c r="B966" s="283" t="s">
        <v>3355</v>
      </c>
      <c r="C966" s="265" t="s">
        <v>1379</v>
      </c>
      <c r="D966" s="283" t="s">
        <v>1380</v>
      </c>
      <c r="E966" s="266">
        <v>2716</v>
      </c>
      <c r="F966" s="266">
        <v>75</v>
      </c>
      <c r="G966" s="266">
        <v>57</v>
      </c>
      <c r="H966" s="266">
        <v>1</v>
      </c>
      <c r="I966" s="266">
        <v>0</v>
      </c>
      <c r="J966" s="267">
        <v>3107</v>
      </c>
      <c r="K966" s="267">
        <v>104</v>
      </c>
      <c r="L966" s="267">
        <v>104</v>
      </c>
      <c r="M966" s="267">
        <v>18</v>
      </c>
      <c r="N966" s="267">
        <v>0</v>
      </c>
      <c r="O966" s="267">
        <v>2705</v>
      </c>
      <c r="P966" s="267">
        <v>116</v>
      </c>
      <c r="Q966" s="267">
        <v>116</v>
      </c>
      <c r="R966" s="267">
        <v>48</v>
      </c>
      <c r="S966" s="267">
        <v>0</v>
      </c>
      <c r="T966" s="268">
        <v>0.015</v>
      </c>
      <c r="U966" s="269">
        <v>84445</v>
      </c>
      <c r="V966" s="269">
        <v>2488</v>
      </c>
      <c r="W966" s="269">
        <v>2469</v>
      </c>
      <c r="X966" s="269">
        <v>0</v>
      </c>
      <c r="Y966" s="267">
        <v>2211</v>
      </c>
      <c r="Z966" s="270">
        <v>0.029462964059447</v>
      </c>
      <c r="AA966" s="270">
        <v>0.0276141384388807</v>
      </c>
      <c r="AB966" s="270">
        <v>0.0334728033472803</v>
      </c>
      <c r="AC966" s="271">
        <v>0.0428835489833641</v>
      </c>
      <c r="AD966" s="272">
        <v>-0.00585866490839963</v>
      </c>
      <c r="AE966" s="273">
        <v>20158</v>
      </c>
      <c r="AF966" s="274">
        <v>628</v>
      </c>
      <c r="AG966" s="274">
        <v>0</v>
      </c>
      <c r="AH966" s="274">
        <v>21190</v>
      </c>
      <c r="AI966" s="274">
        <v>633</v>
      </c>
      <c r="AJ966" s="274">
        <v>0</v>
      </c>
      <c r="AK966" s="271">
        <v>0.03115388431392</v>
      </c>
      <c r="AL966" s="271">
        <v>0.0298725814063237</v>
      </c>
      <c r="AM966" s="272">
        <v>0.00128130290759629</v>
      </c>
    </row>
    <row r="967" ht="17.25" spans="1:39">
      <c r="A967" s="282" t="s">
        <v>1158</v>
      </c>
      <c r="B967" s="283" t="s">
        <v>3355</v>
      </c>
      <c r="C967" s="265" t="s">
        <v>1381</v>
      </c>
      <c r="D967" s="283" t="s">
        <v>1382</v>
      </c>
      <c r="E967" s="266">
        <v>3259</v>
      </c>
      <c r="F967" s="266">
        <v>82</v>
      </c>
      <c r="G967" s="266">
        <v>60</v>
      </c>
      <c r="H967" s="266">
        <v>0</v>
      </c>
      <c r="I967" s="266">
        <v>0</v>
      </c>
      <c r="J967" s="267">
        <v>3662</v>
      </c>
      <c r="K967" s="267">
        <v>65</v>
      </c>
      <c r="L967" s="267">
        <v>65</v>
      </c>
      <c r="M967" s="267">
        <v>6</v>
      </c>
      <c r="N967" s="267">
        <v>0</v>
      </c>
      <c r="O967" s="267">
        <v>3473</v>
      </c>
      <c r="P967" s="267">
        <v>146</v>
      </c>
      <c r="Q967" s="267">
        <v>146</v>
      </c>
      <c r="R967" s="267">
        <v>86</v>
      </c>
      <c r="S967" s="267">
        <v>0</v>
      </c>
      <c r="T967" s="268">
        <v>0.015</v>
      </c>
      <c r="U967" s="269">
        <v>98726</v>
      </c>
      <c r="V967" s="269">
        <v>2034</v>
      </c>
      <c r="W967" s="269">
        <v>2011</v>
      </c>
      <c r="X967" s="269">
        <v>0</v>
      </c>
      <c r="Y967" s="267">
        <v>1807</v>
      </c>
      <c r="Z967" s="270">
        <v>0.0206024755383587</v>
      </c>
      <c r="AA967" s="270">
        <v>0.0251610923596195</v>
      </c>
      <c r="AB967" s="270">
        <v>0.0177498634625887</v>
      </c>
      <c r="AC967" s="271">
        <v>0.042038583357328</v>
      </c>
      <c r="AD967" s="272">
        <v>0.00741122889703076</v>
      </c>
      <c r="AE967" s="273">
        <v>24085</v>
      </c>
      <c r="AF967" s="274">
        <v>544</v>
      </c>
      <c r="AG967" s="274">
        <v>0</v>
      </c>
      <c r="AH967" s="274">
        <v>23829</v>
      </c>
      <c r="AI967" s="274">
        <v>505</v>
      </c>
      <c r="AJ967" s="274">
        <v>0</v>
      </c>
      <c r="AK967" s="271">
        <v>0.0225866722026157</v>
      </c>
      <c r="AL967" s="271">
        <v>0.0211926644005204</v>
      </c>
      <c r="AM967" s="272">
        <v>0.00139400780209536</v>
      </c>
    </row>
    <row r="968" ht="17.25" spans="1:39">
      <c r="A968" s="282" t="s">
        <v>1158</v>
      </c>
      <c r="B968" s="283" t="s">
        <v>3355</v>
      </c>
      <c r="C968" s="265" t="s">
        <v>1383</v>
      </c>
      <c r="D968" s="283" t="s">
        <v>1384</v>
      </c>
      <c r="E968" s="266">
        <v>3160</v>
      </c>
      <c r="F968" s="266">
        <v>76</v>
      </c>
      <c r="G968" s="266">
        <v>54</v>
      </c>
      <c r="H968" s="266">
        <v>2</v>
      </c>
      <c r="I968" s="266">
        <v>0</v>
      </c>
      <c r="J968" s="267">
        <v>3796</v>
      </c>
      <c r="K968" s="267">
        <v>51</v>
      </c>
      <c r="L968" s="267">
        <v>51</v>
      </c>
      <c r="M968" s="267">
        <v>11</v>
      </c>
      <c r="N968" s="267">
        <v>0</v>
      </c>
      <c r="O968" s="267">
        <v>3367</v>
      </c>
      <c r="P968" s="267">
        <v>47</v>
      </c>
      <c r="Q968" s="267">
        <v>47</v>
      </c>
      <c r="R968" s="267">
        <v>23</v>
      </c>
      <c r="S968" s="267">
        <v>0</v>
      </c>
      <c r="T968" s="268">
        <v>0.015</v>
      </c>
      <c r="U968" s="269">
        <v>106104</v>
      </c>
      <c r="V968" s="269">
        <v>1682</v>
      </c>
      <c r="W968" s="269">
        <v>1660</v>
      </c>
      <c r="X968" s="269">
        <v>0</v>
      </c>
      <c r="Y968" s="267">
        <v>1525</v>
      </c>
      <c r="Z968" s="270">
        <v>0.015852371258388</v>
      </c>
      <c r="AA968" s="270">
        <v>0.0240506329113924</v>
      </c>
      <c r="AB968" s="270">
        <v>0.0134351949420443</v>
      </c>
      <c r="AC968" s="271">
        <v>0.013959013959014</v>
      </c>
      <c r="AD968" s="272">
        <v>0.0106154379693481</v>
      </c>
      <c r="AE968" s="273">
        <v>24896</v>
      </c>
      <c r="AF968" s="274">
        <v>418</v>
      </c>
      <c r="AG968" s="274">
        <v>0</v>
      </c>
      <c r="AH968" s="274">
        <v>25883</v>
      </c>
      <c r="AI968" s="274">
        <v>415</v>
      </c>
      <c r="AJ968" s="274">
        <v>0</v>
      </c>
      <c r="AK968" s="271">
        <v>0.0167898457583548</v>
      </c>
      <c r="AL968" s="271">
        <v>0.0160336900668392</v>
      </c>
      <c r="AM968" s="272">
        <v>0.000756155691515516</v>
      </c>
    </row>
    <row r="969" ht="17.25" spans="1:39">
      <c r="A969" s="282" t="s">
        <v>1158</v>
      </c>
      <c r="B969" s="283" t="s">
        <v>3355</v>
      </c>
      <c r="C969" s="265" t="s">
        <v>1385</v>
      </c>
      <c r="D969" s="283" t="s">
        <v>1386</v>
      </c>
      <c r="E969" s="266">
        <v>3217</v>
      </c>
      <c r="F969" s="266">
        <v>69</v>
      </c>
      <c r="G969" s="266">
        <v>51</v>
      </c>
      <c r="H969" s="266">
        <v>2</v>
      </c>
      <c r="I969" s="266">
        <v>0</v>
      </c>
      <c r="J969" s="267">
        <v>3491</v>
      </c>
      <c r="K969" s="267">
        <v>67</v>
      </c>
      <c r="L969" s="267">
        <v>66</v>
      </c>
      <c r="M969" s="267">
        <v>9</v>
      </c>
      <c r="N969" s="267">
        <v>0</v>
      </c>
      <c r="O969" s="267">
        <v>3119</v>
      </c>
      <c r="P969" s="267">
        <v>64</v>
      </c>
      <c r="Q969" s="267">
        <v>64</v>
      </c>
      <c r="R969" s="267">
        <v>43</v>
      </c>
      <c r="S969" s="267">
        <v>0</v>
      </c>
      <c r="T969" s="268">
        <v>0.015</v>
      </c>
      <c r="U969" s="269">
        <v>101724</v>
      </c>
      <c r="V969" s="269">
        <v>1603</v>
      </c>
      <c r="W969" s="269">
        <v>1584</v>
      </c>
      <c r="X969" s="269">
        <v>0</v>
      </c>
      <c r="Y969" s="267">
        <v>1432</v>
      </c>
      <c r="Z969" s="270">
        <v>0.0157583264519681</v>
      </c>
      <c r="AA969" s="270">
        <v>0.0214485545539322</v>
      </c>
      <c r="AB969" s="270">
        <v>0.019192208536236</v>
      </c>
      <c r="AC969" s="271">
        <v>0.020519397242706</v>
      </c>
      <c r="AD969" s="272">
        <v>0.0022563460176962</v>
      </c>
      <c r="AE969" s="273">
        <v>23373</v>
      </c>
      <c r="AF969" s="274">
        <v>420</v>
      </c>
      <c r="AG969" s="274">
        <v>0</v>
      </c>
      <c r="AH969" s="274">
        <v>24737</v>
      </c>
      <c r="AI969" s="274">
        <v>387</v>
      </c>
      <c r="AJ969" s="274">
        <v>0</v>
      </c>
      <c r="AK969" s="271">
        <v>0.0179694519317161</v>
      </c>
      <c r="AL969" s="271">
        <v>0.0156445809920362</v>
      </c>
      <c r="AM969" s="272">
        <v>0.00232487093967986</v>
      </c>
    </row>
    <row r="970" ht="17.25" spans="1:39">
      <c r="A970" s="282" t="s">
        <v>1158</v>
      </c>
      <c r="B970" s="283" t="s">
        <v>3355</v>
      </c>
      <c r="C970" s="265" t="s">
        <v>1387</v>
      </c>
      <c r="D970" s="283" t="s">
        <v>1388</v>
      </c>
      <c r="E970" s="266">
        <v>1842</v>
      </c>
      <c r="F970" s="266">
        <v>30</v>
      </c>
      <c r="G970" s="266">
        <v>20</v>
      </c>
      <c r="H970" s="266">
        <v>0</v>
      </c>
      <c r="I970" s="266">
        <v>0</v>
      </c>
      <c r="J970" s="267">
        <v>2173</v>
      </c>
      <c r="K970" s="267">
        <v>24</v>
      </c>
      <c r="L970" s="267">
        <v>24</v>
      </c>
      <c r="M970" s="267">
        <v>5</v>
      </c>
      <c r="N970" s="267">
        <v>0</v>
      </c>
      <c r="O970" s="267">
        <v>1895</v>
      </c>
      <c r="P970" s="267">
        <v>23</v>
      </c>
      <c r="Q970" s="267">
        <v>23</v>
      </c>
      <c r="R970" s="267">
        <v>8</v>
      </c>
      <c r="S970" s="267">
        <v>0</v>
      </c>
      <c r="T970" s="268">
        <v>0.015</v>
      </c>
      <c r="U970" s="269">
        <v>62069</v>
      </c>
      <c r="V970" s="269">
        <v>789</v>
      </c>
      <c r="W970" s="269">
        <v>779</v>
      </c>
      <c r="X970" s="269">
        <v>0</v>
      </c>
      <c r="Y970" s="267">
        <v>710</v>
      </c>
      <c r="Z970" s="270">
        <v>0.0127116596046336</v>
      </c>
      <c r="AA970" s="270">
        <v>0.0162866449511401</v>
      </c>
      <c r="AB970" s="270">
        <v>0.0110446387482743</v>
      </c>
      <c r="AC970" s="271">
        <v>0.0121372031662269</v>
      </c>
      <c r="AD970" s="272">
        <v>0.00524200620286579</v>
      </c>
      <c r="AE970" s="273">
        <v>14439</v>
      </c>
      <c r="AF970" s="274">
        <v>201</v>
      </c>
      <c r="AG970" s="274">
        <v>0</v>
      </c>
      <c r="AH970" s="274">
        <v>15118</v>
      </c>
      <c r="AI970" s="274">
        <v>214</v>
      </c>
      <c r="AJ970" s="274">
        <v>0</v>
      </c>
      <c r="AK970" s="271">
        <v>0.0139206316226886</v>
      </c>
      <c r="AL970" s="271">
        <v>0.0141553115491467</v>
      </c>
      <c r="AM970" s="272">
        <v>-0.000234679926458162</v>
      </c>
    </row>
    <row r="971" ht="17.25" spans="1:39">
      <c r="A971" s="282" t="s">
        <v>1158</v>
      </c>
      <c r="B971" s="283" t="s">
        <v>3355</v>
      </c>
      <c r="C971" s="265" t="s">
        <v>1389</v>
      </c>
      <c r="D971" s="283" t="s">
        <v>1390</v>
      </c>
      <c r="E971" s="266">
        <v>1004</v>
      </c>
      <c r="F971" s="266">
        <v>20</v>
      </c>
      <c r="G971" s="266">
        <v>17</v>
      </c>
      <c r="H971" s="266">
        <v>0</v>
      </c>
      <c r="I971" s="266">
        <v>0</v>
      </c>
      <c r="J971" s="267">
        <v>1176</v>
      </c>
      <c r="K971" s="267">
        <v>17</v>
      </c>
      <c r="L971" s="267">
        <v>17</v>
      </c>
      <c r="M971" s="267">
        <v>3</v>
      </c>
      <c r="N971" s="267">
        <v>0</v>
      </c>
      <c r="O971" s="267">
        <v>1049</v>
      </c>
      <c r="P971" s="267">
        <v>14</v>
      </c>
      <c r="Q971" s="267">
        <v>14</v>
      </c>
      <c r="R971" s="267">
        <v>9</v>
      </c>
      <c r="S971" s="267">
        <v>0</v>
      </c>
      <c r="T971" s="268">
        <v>0.015</v>
      </c>
      <c r="U971" s="269">
        <v>33990</v>
      </c>
      <c r="V971" s="269">
        <v>415</v>
      </c>
      <c r="W971" s="269">
        <v>412</v>
      </c>
      <c r="X971" s="269">
        <v>0</v>
      </c>
      <c r="Y971" s="267">
        <v>372</v>
      </c>
      <c r="Z971" s="270">
        <v>0.0122094733745219</v>
      </c>
      <c r="AA971" s="270">
        <v>0.0199203187250996</v>
      </c>
      <c r="AB971" s="270">
        <v>0.0144557823129252</v>
      </c>
      <c r="AC971" s="271">
        <v>0.0133460438512869</v>
      </c>
      <c r="AD971" s="272">
        <v>0.00546453641217443</v>
      </c>
      <c r="AE971" s="273">
        <v>7776</v>
      </c>
      <c r="AF971" s="274">
        <v>114</v>
      </c>
      <c r="AG971" s="274">
        <v>0</v>
      </c>
      <c r="AH971" s="274">
        <v>8257</v>
      </c>
      <c r="AI971" s="274">
        <v>103</v>
      </c>
      <c r="AJ971" s="274">
        <v>0</v>
      </c>
      <c r="AK971" s="271">
        <v>0.0146604938271605</v>
      </c>
      <c r="AL971" s="271">
        <v>0.0124742642606273</v>
      </c>
      <c r="AM971" s="272">
        <v>0.00218622956653315</v>
      </c>
    </row>
    <row r="972" ht="17.25" spans="1:39">
      <c r="A972" s="282" t="s">
        <v>1158</v>
      </c>
      <c r="B972" s="283" t="s">
        <v>3355</v>
      </c>
      <c r="C972" s="265" t="s">
        <v>1391</v>
      </c>
      <c r="D972" s="283" t="s">
        <v>1392</v>
      </c>
      <c r="E972" s="266">
        <v>1282</v>
      </c>
      <c r="F972" s="266">
        <v>18</v>
      </c>
      <c r="G972" s="266">
        <v>15</v>
      </c>
      <c r="H972" s="266">
        <v>0</v>
      </c>
      <c r="I972" s="266">
        <v>0</v>
      </c>
      <c r="J972" s="267">
        <v>1505</v>
      </c>
      <c r="K972" s="267">
        <v>23</v>
      </c>
      <c r="L972" s="267">
        <v>22</v>
      </c>
      <c r="M972" s="267">
        <v>3</v>
      </c>
      <c r="N972" s="267">
        <v>0</v>
      </c>
      <c r="O972" s="267">
        <v>1247</v>
      </c>
      <c r="P972" s="267">
        <v>13</v>
      </c>
      <c r="Q972" s="267">
        <v>13</v>
      </c>
      <c r="R972" s="267">
        <v>4</v>
      </c>
      <c r="S972" s="267">
        <v>0</v>
      </c>
      <c r="T972" s="268">
        <v>0.015</v>
      </c>
      <c r="U972" s="269">
        <v>41579</v>
      </c>
      <c r="V972" s="269">
        <v>537</v>
      </c>
      <c r="W972" s="269">
        <v>532</v>
      </c>
      <c r="X972" s="269">
        <v>1</v>
      </c>
      <c r="Y972" s="267">
        <v>480</v>
      </c>
      <c r="Z972" s="270">
        <v>0.0128911229226292</v>
      </c>
      <c r="AA972" s="270">
        <v>0.0140405616224649</v>
      </c>
      <c r="AB972" s="270">
        <v>0.0152823920265781</v>
      </c>
      <c r="AC972" s="271">
        <v>0.0104250200481155</v>
      </c>
      <c r="AD972" s="272">
        <v>-0.00124183040411317</v>
      </c>
      <c r="AE972" s="273">
        <v>9542</v>
      </c>
      <c r="AF972" s="274">
        <v>126</v>
      </c>
      <c r="AG972" s="274">
        <v>0</v>
      </c>
      <c r="AH972" s="274">
        <v>10223</v>
      </c>
      <c r="AI972" s="274">
        <v>126</v>
      </c>
      <c r="AJ972" s="274">
        <v>0</v>
      </c>
      <c r="AK972" s="271">
        <v>0.0132047788723538</v>
      </c>
      <c r="AL972" s="271">
        <v>0.0123251491734325</v>
      </c>
      <c r="AM972" s="272">
        <v>0.000879629698921348</v>
      </c>
    </row>
    <row r="973" ht="17.25" spans="1:39">
      <c r="A973" s="282" t="s">
        <v>1158</v>
      </c>
      <c r="B973" s="283" t="s">
        <v>3355</v>
      </c>
      <c r="C973" s="265" t="s">
        <v>1393</v>
      </c>
      <c r="D973" s="283" t="s">
        <v>1394</v>
      </c>
      <c r="E973" s="266">
        <v>3485</v>
      </c>
      <c r="F973" s="266">
        <v>93</v>
      </c>
      <c r="G973" s="266">
        <v>64</v>
      </c>
      <c r="H973" s="266">
        <v>9</v>
      </c>
      <c r="I973" s="266">
        <v>0</v>
      </c>
      <c r="J973" s="267">
        <v>3416</v>
      </c>
      <c r="K973" s="267">
        <v>41</v>
      </c>
      <c r="L973" s="267">
        <v>41</v>
      </c>
      <c r="M973" s="267">
        <v>3</v>
      </c>
      <c r="N973" s="267">
        <v>0</v>
      </c>
      <c r="O973" s="267">
        <v>3309</v>
      </c>
      <c r="P973" s="267">
        <v>39</v>
      </c>
      <c r="Q973" s="267">
        <v>39</v>
      </c>
      <c r="R973" s="267">
        <v>9</v>
      </c>
      <c r="S973" s="267">
        <v>0</v>
      </c>
      <c r="T973" s="268">
        <v>0.015</v>
      </c>
      <c r="U973" s="269">
        <v>92630</v>
      </c>
      <c r="V973" s="269">
        <v>1856</v>
      </c>
      <c r="W973" s="269">
        <v>1826</v>
      </c>
      <c r="X973" s="269">
        <v>0</v>
      </c>
      <c r="Y973" s="267">
        <v>1672</v>
      </c>
      <c r="Z973" s="270">
        <v>0.0200367051711109</v>
      </c>
      <c r="AA973" s="270">
        <v>0.0266857962697274</v>
      </c>
      <c r="AB973" s="270">
        <v>0.0120023419203747</v>
      </c>
      <c r="AC973" s="271">
        <v>0.0117860380779692</v>
      </c>
      <c r="AD973" s="272">
        <v>0.0146834543493527</v>
      </c>
      <c r="AE973" s="273">
        <v>22756</v>
      </c>
      <c r="AF973" s="274">
        <v>422</v>
      </c>
      <c r="AG973" s="274">
        <v>0</v>
      </c>
      <c r="AH973" s="274">
        <v>22627</v>
      </c>
      <c r="AI973" s="274">
        <v>434</v>
      </c>
      <c r="AJ973" s="274">
        <v>0</v>
      </c>
      <c r="AK973" s="271">
        <v>0.0185445596765688</v>
      </c>
      <c r="AL973" s="271">
        <v>0.0191806249171344</v>
      </c>
      <c r="AM973" s="272">
        <v>-0.00063606524056558</v>
      </c>
    </row>
    <row r="974" ht="17.25" spans="1:39">
      <c r="A974" s="282" t="s">
        <v>1158</v>
      </c>
      <c r="B974" s="283" t="s">
        <v>3355</v>
      </c>
      <c r="C974" s="265" t="s">
        <v>1395</v>
      </c>
      <c r="D974" s="283" t="s">
        <v>1396</v>
      </c>
      <c r="E974" s="266">
        <v>2486</v>
      </c>
      <c r="F974" s="266">
        <v>54</v>
      </c>
      <c r="G974" s="266">
        <v>47</v>
      </c>
      <c r="H974" s="266">
        <v>0</v>
      </c>
      <c r="I974" s="266">
        <v>0</v>
      </c>
      <c r="J974" s="267">
        <v>3084</v>
      </c>
      <c r="K974" s="267">
        <v>57</v>
      </c>
      <c r="L974" s="267">
        <v>57</v>
      </c>
      <c r="M974" s="267">
        <v>6</v>
      </c>
      <c r="N974" s="267">
        <v>0</v>
      </c>
      <c r="O974" s="267">
        <v>2772</v>
      </c>
      <c r="P974" s="267">
        <v>19</v>
      </c>
      <c r="Q974" s="267">
        <v>19</v>
      </c>
      <c r="R974" s="267">
        <v>7</v>
      </c>
      <c r="S974" s="267">
        <v>0</v>
      </c>
      <c r="T974" s="268">
        <v>0.015</v>
      </c>
      <c r="U974" s="269">
        <v>80933</v>
      </c>
      <c r="V974" s="269">
        <v>1134</v>
      </c>
      <c r="W974" s="269">
        <v>1127</v>
      </c>
      <c r="X974" s="269">
        <v>0</v>
      </c>
      <c r="Y974" s="267">
        <v>1001</v>
      </c>
      <c r="Z974" s="270">
        <v>0.014011589833566</v>
      </c>
      <c r="AA974" s="270">
        <v>0.0217216411906677</v>
      </c>
      <c r="AB974" s="270">
        <v>0.0184824902723735</v>
      </c>
      <c r="AC974" s="271">
        <v>0.00685425685425685</v>
      </c>
      <c r="AD974" s="272">
        <v>0.0032391509182942</v>
      </c>
      <c r="AE974" s="273">
        <v>19418</v>
      </c>
      <c r="AF974" s="274">
        <v>296</v>
      </c>
      <c r="AG974" s="274">
        <v>0</v>
      </c>
      <c r="AH974" s="274">
        <v>19065</v>
      </c>
      <c r="AI974" s="274">
        <v>280</v>
      </c>
      <c r="AJ974" s="274">
        <v>0</v>
      </c>
      <c r="AK974" s="271">
        <v>0.0152435884231126</v>
      </c>
      <c r="AL974" s="271">
        <v>0.014686598478888</v>
      </c>
      <c r="AM974" s="272">
        <v>0.00055698994422456</v>
      </c>
    </row>
    <row r="975" ht="17.25" spans="1:39">
      <c r="A975" s="282" t="s">
        <v>1158</v>
      </c>
      <c r="B975" s="283" t="s">
        <v>3355</v>
      </c>
      <c r="C975" s="265" t="s">
        <v>1397</v>
      </c>
      <c r="D975" s="283" t="s">
        <v>1398</v>
      </c>
      <c r="E975" s="266">
        <v>5658</v>
      </c>
      <c r="F975" s="266">
        <v>46</v>
      </c>
      <c r="G975" s="266">
        <v>37</v>
      </c>
      <c r="H975" s="266">
        <v>12</v>
      </c>
      <c r="I975" s="266">
        <v>0</v>
      </c>
      <c r="J975" s="267">
        <v>6292</v>
      </c>
      <c r="K975" s="267">
        <v>47</v>
      </c>
      <c r="L975" s="267">
        <v>47</v>
      </c>
      <c r="M975" s="267">
        <v>17</v>
      </c>
      <c r="N975" s="267">
        <v>0</v>
      </c>
      <c r="O975" s="267">
        <v>7496</v>
      </c>
      <c r="P975" s="267">
        <v>59</v>
      </c>
      <c r="Q975" s="267">
        <v>59</v>
      </c>
      <c r="R975" s="267">
        <v>34</v>
      </c>
      <c r="S975" s="267">
        <v>0</v>
      </c>
      <c r="T975" s="268">
        <v>0.015</v>
      </c>
      <c r="U975" s="269">
        <v>160903</v>
      </c>
      <c r="V975" s="269">
        <v>2225</v>
      </c>
      <c r="W975" s="269">
        <v>2215</v>
      </c>
      <c r="X975" s="269">
        <v>0</v>
      </c>
      <c r="Y975" s="267">
        <v>2118</v>
      </c>
      <c r="Z975" s="270">
        <v>0.0138282070564253</v>
      </c>
      <c r="AA975" s="270">
        <v>0.00813008130081301</v>
      </c>
      <c r="AB975" s="270">
        <v>0.00746980292434838</v>
      </c>
      <c r="AC975" s="271">
        <v>0.00787086446104589</v>
      </c>
      <c r="AD975" s="272">
        <v>0.00066027837646463</v>
      </c>
      <c r="AE975" s="273">
        <v>43759</v>
      </c>
      <c r="AF975" s="274">
        <v>383</v>
      </c>
      <c r="AG975" s="274">
        <v>0</v>
      </c>
      <c r="AH975" s="274">
        <v>40859</v>
      </c>
      <c r="AI975" s="274">
        <v>596</v>
      </c>
      <c r="AJ975" s="274">
        <v>0</v>
      </c>
      <c r="AK975" s="271">
        <v>0.00875248520304395</v>
      </c>
      <c r="AL975" s="271">
        <v>0.014586749553342</v>
      </c>
      <c r="AM975" s="272">
        <v>-0.00583426435029804</v>
      </c>
    </row>
    <row r="976" ht="17.25" spans="1:39">
      <c r="A976" s="282" t="s">
        <v>1158</v>
      </c>
      <c r="B976" s="283" t="s">
        <v>3355</v>
      </c>
      <c r="C976" s="265" t="s">
        <v>1399</v>
      </c>
      <c r="D976" s="283" t="s">
        <v>1400</v>
      </c>
      <c r="E976" s="266">
        <v>2065</v>
      </c>
      <c r="F976" s="266">
        <v>21</v>
      </c>
      <c r="G976" s="266">
        <v>15</v>
      </c>
      <c r="H976" s="266">
        <v>1</v>
      </c>
      <c r="I976" s="266">
        <v>0</v>
      </c>
      <c r="J976" s="267">
        <v>2424</v>
      </c>
      <c r="K976" s="267">
        <v>24</v>
      </c>
      <c r="L976" s="267">
        <v>24</v>
      </c>
      <c r="M976" s="267">
        <v>9</v>
      </c>
      <c r="N976" s="267">
        <v>0</v>
      </c>
      <c r="O976" s="267">
        <v>2523</v>
      </c>
      <c r="P976" s="267">
        <v>24</v>
      </c>
      <c r="Q976" s="267">
        <v>24</v>
      </c>
      <c r="R976" s="267">
        <v>20</v>
      </c>
      <c r="S976" s="267">
        <v>0</v>
      </c>
      <c r="T976" s="268">
        <v>0.015</v>
      </c>
      <c r="U976" s="269">
        <v>64539</v>
      </c>
      <c r="V976" s="269">
        <v>602</v>
      </c>
      <c r="W976" s="269">
        <v>596</v>
      </c>
      <c r="X976" s="269">
        <v>0</v>
      </c>
      <c r="Y976" s="267">
        <v>560</v>
      </c>
      <c r="Z976" s="270">
        <v>0.00932769333271355</v>
      </c>
      <c r="AA976" s="270">
        <v>0.0101694915254237</v>
      </c>
      <c r="AB976" s="270">
        <v>0.0099009900990099</v>
      </c>
      <c r="AC976" s="271">
        <v>0.00951248513674197</v>
      </c>
      <c r="AD976" s="272">
        <v>0.000268501426413827</v>
      </c>
      <c r="AE976" s="273">
        <v>15585</v>
      </c>
      <c r="AF976" s="274">
        <v>138</v>
      </c>
      <c r="AG976" s="274">
        <v>0</v>
      </c>
      <c r="AH976" s="274">
        <v>15974</v>
      </c>
      <c r="AI976" s="274">
        <v>119</v>
      </c>
      <c r="AJ976" s="274">
        <v>0</v>
      </c>
      <c r="AK976" s="271">
        <v>0.00885466794995188</v>
      </c>
      <c r="AL976" s="271">
        <v>0.00744960560911481</v>
      </c>
      <c r="AM976" s="272">
        <v>0.00140506234083707</v>
      </c>
    </row>
    <row r="977" ht="17.25" spans="1:39">
      <c r="A977" s="282" t="s">
        <v>1158</v>
      </c>
      <c r="B977" s="283" t="s">
        <v>3355</v>
      </c>
      <c r="C977" s="265" t="s">
        <v>1401</v>
      </c>
      <c r="D977" s="283" t="s">
        <v>1402</v>
      </c>
      <c r="E977" s="266">
        <v>2797</v>
      </c>
      <c r="F977" s="266">
        <v>44</v>
      </c>
      <c r="G977" s="266">
        <v>31</v>
      </c>
      <c r="H977" s="266">
        <v>0</v>
      </c>
      <c r="I977" s="266">
        <v>0</v>
      </c>
      <c r="J977" s="267">
        <v>3253</v>
      </c>
      <c r="K977" s="267">
        <v>61</v>
      </c>
      <c r="L977" s="267">
        <v>61</v>
      </c>
      <c r="M977" s="267">
        <v>6</v>
      </c>
      <c r="N977" s="267">
        <v>0</v>
      </c>
      <c r="O977" s="267">
        <v>2768</v>
      </c>
      <c r="P977" s="267">
        <v>56</v>
      </c>
      <c r="Q977" s="267">
        <v>56</v>
      </c>
      <c r="R977" s="267">
        <v>34</v>
      </c>
      <c r="S977" s="267">
        <v>0</v>
      </c>
      <c r="T977" s="268">
        <v>0.015</v>
      </c>
      <c r="U977" s="269">
        <v>84406</v>
      </c>
      <c r="V977" s="269">
        <v>1354</v>
      </c>
      <c r="W977" s="269">
        <v>1341</v>
      </c>
      <c r="X977" s="269">
        <v>0</v>
      </c>
      <c r="Y977" s="267">
        <v>1212</v>
      </c>
      <c r="Z977" s="270">
        <v>0.0160415136364713</v>
      </c>
      <c r="AA977" s="270">
        <v>0.0157311405076868</v>
      </c>
      <c r="AB977" s="270">
        <v>0.0187519213034122</v>
      </c>
      <c r="AC977" s="271">
        <v>0.0202312138728324</v>
      </c>
      <c r="AD977" s="272">
        <v>-0.00302078079572543</v>
      </c>
      <c r="AE977" s="273">
        <v>20358</v>
      </c>
      <c r="AF977" s="274">
        <v>331</v>
      </c>
      <c r="AG977" s="274">
        <v>0</v>
      </c>
      <c r="AH977" s="274">
        <v>20505</v>
      </c>
      <c r="AI977" s="274">
        <v>376</v>
      </c>
      <c r="AJ977" s="274">
        <v>0</v>
      </c>
      <c r="AK977" s="271">
        <v>0.0162589645348266</v>
      </c>
      <c r="AL977" s="271">
        <v>0.0183369909778103</v>
      </c>
      <c r="AM977" s="272">
        <v>-0.00207802644298368</v>
      </c>
    </row>
    <row r="978" ht="17.25" spans="1:39">
      <c r="A978" s="282" t="s">
        <v>1158</v>
      </c>
      <c r="B978" s="283" t="s">
        <v>3355</v>
      </c>
      <c r="C978" s="265" t="s">
        <v>1403</v>
      </c>
      <c r="D978" s="283" t="s">
        <v>1404</v>
      </c>
      <c r="E978" s="266">
        <v>2271</v>
      </c>
      <c r="F978" s="266">
        <v>61</v>
      </c>
      <c r="G978" s="266">
        <v>40</v>
      </c>
      <c r="H978" s="266">
        <v>1</v>
      </c>
      <c r="I978" s="266">
        <v>0</v>
      </c>
      <c r="J978" s="267">
        <v>2563</v>
      </c>
      <c r="K978" s="267">
        <v>31</v>
      </c>
      <c r="L978" s="267">
        <v>31</v>
      </c>
      <c r="M978" s="267">
        <v>4</v>
      </c>
      <c r="N978" s="267">
        <v>0</v>
      </c>
      <c r="O978" s="267">
        <v>2204</v>
      </c>
      <c r="P978" s="267">
        <v>48</v>
      </c>
      <c r="Q978" s="267">
        <v>48</v>
      </c>
      <c r="R978" s="267">
        <v>22</v>
      </c>
      <c r="S978" s="267">
        <v>0</v>
      </c>
      <c r="T978" s="268">
        <v>0.015</v>
      </c>
      <c r="U978" s="269">
        <v>67157</v>
      </c>
      <c r="V978" s="269">
        <v>1556</v>
      </c>
      <c r="W978" s="269">
        <v>1535</v>
      </c>
      <c r="X978" s="269">
        <v>0</v>
      </c>
      <c r="Y978" s="267">
        <v>1427</v>
      </c>
      <c r="Z978" s="270">
        <v>0.0231695876825945</v>
      </c>
      <c r="AA978" s="270">
        <v>0.0268604139145751</v>
      </c>
      <c r="AB978" s="270">
        <v>0.0120952009364027</v>
      </c>
      <c r="AC978" s="271">
        <v>0.0217785843920145</v>
      </c>
      <c r="AD978" s="272">
        <v>0.0147652129781724</v>
      </c>
      <c r="AE978" s="273">
        <v>16035</v>
      </c>
      <c r="AF978" s="274">
        <v>333</v>
      </c>
      <c r="AG978" s="274">
        <v>0</v>
      </c>
      <c r="AH978" s="274">
        <v>15879</v>
      </c>
      <c r="AI978" s="274">
        <v>413</v>
      </c>
      <c r="AJ978" s="274">
        <v>0</v>
      </c>
      <c r="AK978" s="271">
        <v>0.0207670720299345</v>
      </c>
      <c r="AL978" s="271">
        <v>0.0260091945336608</v>
      </c>
      <c r="AM978" s="272">
        <v>-0.00524212250372629</v>
      </c>
    </row>
    <row r="979" ht="17.25" spans="1:39">
      <c r="A979" s="282" t="s">
        <v>1158</v>
      </c>
      <c r="B979" s="283" t="s">
        <v>3355</v>
      </c>
      <c r="C979" s="265" t="s">
        <v>1405</v>
      </c>
      <c r="D979" s="283" t="s">
        <v>1406</v>
      </c>
      <c r="E979" s="266">
        <v>4778</v>
      </c>
      <c r="F979" s="266">
        <v>68</v>
      </c>
      <c r="G979" s="266">
        <v>56</v>
      </c>
      <c r="H979" s="266">
        <v>8</v>
      </c>
      <c r="I979" s="266">
        <v>0</v>
      </c>
      <c r="J979" s="267">
        <v>5485</v>
      </c>
      <c r="K979" s="267">
        <v>53</v>
      </c>
      <c r="L979" s="267">
        <v>53</v>
      </c>
      <c r="M979" s="267">
        <v>13</v>
      </c>
      <c r="N979" s="267">
        <v>0</v>
      </c>
      <c r="O979" s="267">
        <v>4907</v>
      </c>
      <c r="P979" s="267">
        <v>55</v>
      </c>
      <c r="Q979" s="267">
        <v>55</v>
      </c>
      <c r="R979" s="267">
        <v>39</v>
      </c>
      <c r="S979" s="267">
        <v>0</v>
      </c>
      <c r="T979" s="268">
        <v>0.015</v>
      </c>
      <c r="U979" s="269">
        <v>139615</v>
      </c>
      <c r="V979" s="269">
        <v>1823</v>
      </c>
      <c r="W979" s="269">
        <v>1809</v>
      </c>
      <c r="X979" s="269">
        <v>0</v>
      </c>
      <c r="Y979" s="267">
        <v>1682</v>
      </c>
      <c r="Z979" s="270">
        <v>0.0130573362461054</v>
      </c>
      <c r="AA979" s="270">
        <v>0.0142318961908748</v>
      </c>
      <c r="AB979" s="270">
        <v>0.00966271649954421</v>
      </c>
      <c r="AC979" s="271">
        <v>0.0112084776849399</v>
      </c>
      <c r="AD979" s="272">
        <v>0.00456917969133063</v>
      </c>
      <c r="AE979" s="273">
        <v>34402</v>
      </c>
      <c r="AF979" s="274">
        <v>416</v>
      </c>
      <c r="AG979" s="274">
        <v>0</v>
      </c>
      <c r="AH979" s="274">
        <v>33370</v>
      </c>
      <c r="AI979" s="274">
        <v>382</v>
      </c>
      <c r="AJ979" s="274">
        <v>0</v>
      </c>
      <c r="AK979" s="271">
        <v>0.0120923202139411</v>
      </c>
      <c r="AL979" s="271">
        <v>0.0114474078513635</v>
      </c>
      <c r="AM979" s="272">
        <v>0.000644912362577551</v>
      </c>
    </row>
    <row r="980" ht="17.25" spans="1:39">
      <c r="A980" s="282" t="s">
        <v>1158</v>
      </c>
      <c r="B980" s="283" t="s">
        <v>40</v>
      </c>
      <c r="C980" s="265" t="s">
        <v>1407</v>
      </c>
      <c r="D980" s="283" t="s">
        <v>1408</v>
      </c>
      <c r="E980" s="266">
        <v>0</v>
      </c>
      <c r="F980" s="266">
        <v>0</v>
      </c>
      <c r="G980" s="266">
        <v>0</v>
      </c>
      <c r="H980" s="266">
        <v>0</v>
      </c>
      <c r="I980" s="266">
        <v>0</v>
      </c>
      <c r="J980" s="267">
        <v>0</v>
      </c>
      <c r="K980" s="267">
        <v>0</v>
      </c>
      <c r="L980" s="267">
        <v>0</v>
      </c>
      <c r="M980" s="267">
        <v>0</v>
      </c>
      <c r="N980" s="267">
        <v>0</v>
      </c>
      <c r="O980" s="267">
        <v>0</v>
      </c>
      <c r="P980" s="267">
        <v>0</v>
      </c>
      <c r="Q980" s="267">
        <v>0</v>
      </c>
      <c r="R980" s="267">
        <v>0</v>
      </c>
      <c r="S980" s="267">
        <v>0</v>
      </c>
      <c r="T980" s="268">
        <v>0.015</v>
      </c>
      <c r="U980" s="269">
        <v>0</v>
      </c>
      <c r="V980" s="269">
        <v>0</v>
      </c>
      <c r="W980" s="269">
        <v>0</v>
      </c>
      <c r="X980" s="269">
        <v>0</v>
      </c>
      <c r="Y980" s="267">
        <v>0</v>
      </c>
      <c r="Z980" s="270">
        <v>0</v>
      </c>
      <c r="AA980" s="270">
        <v>0</v>
      </c>
      <c r="AB980" s="270">
        <v>0</v>
      </c>
      <c r="AC980" s="271">
        <v>0</v>
      </c>
      <c r="AD980" s="272">
        <v>0</v>
      </c>
      <c r="AE980" s="273">
        <v>0</v>
      </c>
      <c r="AF980" s="274">
        <v>0</v>
      </c>
      <c r="AG980" s="274">
        <v>0</v>
      </c>
      <c r="AH980" s="274">
        <v>0</v>
      </c>
      <c r="AI980" s="274">
        <v>0</v>
      </c>
      <c r="AJ980" s="274">
        <v>0</v>
      </c>
      <c r="AK980" s="271">
        <v>0</v>
      </c>
      <c r="AL980" s="271">
        <v>0</v>
      </c>
      <c r="AM980" s="272">
        <v>0</v>
      </c>
    </row>
    <row r="981" ht="17.25" spans="1:39">
      <c r="A981" s="282" t="s">
        <v>1158</v>
      </c>
      <c r="B981" s="283" t="s">
        <v>3355</v>
      </c>
      <c r="C981" s="265" t="s">
        <v>1409</v>
      </c>
      <c r="D981" s="283" t="s">
        <v>1410</v>
      </c>
      <c r="E981" s="266">
        <v>1491</v>
      </c>
      <c r="F981" s="266">
        <v>29</v>
      </c>
      <c r="G981" s="266">
        <v>24</v>
      </c>
      <c r="H981" s="266">
        <v>0</v>
      </c>
      <c r="I981" s="266">
        <v>0</v>
      </c>
      <c r="J981" s="267">
        <v>1656</v>
      </c>
      <c r="K981" s="267">
        <v>43</v>
      </c>
      <c r="L981" s="267">
        <v>43</v>
      </c>
      <c r="M981" s="267">
        <v>9</v>
      </c>
      <c r="N981" s="267">
        <v>0</v>
      </c>
      <c r="O981" s="267">
        <v>1556</v>
      </c>
      <c r="P981" s="267">
        <v>45</v>
      </c>
      <c r="Q981" s="267">
        <v>45</v>
      </c>
      <c r="R981" s="267">
        <v>33</v>
      </c>
      <c r="S981" s="267">
        <v>0</v>
      </c>
      <c r="T981" s="268">
        <v>0.015</v>
      </c>
      <c r="U981" s="269">
        <v>45840</v>
      </c>
      <c r="V981" s="269">
        <v>1099</v>
      </c>
      <c r="W981" s="269">
        <v>1094</v>
      </c>
      <c r="X981" s="269">
        <v>0</v>
      </c>
      <c r="Y981" s="267">
        <v>1013</v>
      </c>
      <c r="Z981" s="270">
        <v>0.0239746945898778</v>
      </c>
      <c r="AA981" s="270">
        <v>0.0194500335345406</v>
      </c>
      <c r="AB981" s="270">
        <v>0.0259661835748792</v>
      </c>
      <c r="AC981" s="271">
        <v>0.0289203084832905</v>
      </c>
      <c r="AD981" s="272">
        <v>-0.00651615004033865</v>
      </c>
      <c r="AE981" s="273">
        <v>10937</v>
      </c>
      <c r="AF981" s="274">
        <v>270</v>
      </c>
      <c r="AG981" s="274">
        <v>0</v>
      </c>
      <c r="AH981" s="274">
        <v>10930</v>
      </c>
      <c r="AI981" s="274">
        <v>260</v>
      </c>
      <c r="AJ981" s="274">
        <v>0</v>
      </c>
      <c r="AK981" s="271">
        <v>0.0246868428271007</v>
      </c>
      <c r="AL981" s="271">
        <v>0.0237877401646844</v>
      </c>
      <c r="AM981" s="272">
        <v>0.000899102662416312</v>
      </c>
    </row>
    <row r="982" ht="17.25" spans="1:39">
      <c r="A982" s="282" t="s">
        <v>1158</v>
      </c>
      <c r="B982" s="283" t="s">
        <v>3357</v>
      </c>
      <c r="C982" s="265" t="s">
        <v>1411</v>
      </c>
      <c r="D982" s="283" t="s">
        <v>1412</v>
      </c>
      <c r="E982" s="266">
        <v>1835</v>
      </c>
      <c r="F982" s="266">
        <v>63</v>
      </c>
      <c r="G982" s="266">
        <v>44</v>
      </c>
      <c r="H982" s="266">
        <v>0</v>
      </c>
      <c r="I982" s="266">
        <v>0</v>
      </c>
      <c r="J982" s="267">
        <v>1764</v>
      </c>
      <c r="K982" s="267">
        <v>34</v>
      </c>
      <c r="L982" s="267">
        <v>34</v>
      </c>
      <c r="M982" s="267">
        <v>3</v>
      </c>
      <c r="N982" s="267">
        <v>0</v>
      </c>
      <c r="O982" s="267">
        <v>1770</v>
      </c>
      <c r="P982" s="267">
        <v>91</v>
      </c>
      <c r="Q982" s="267">
        <v>91</v>
      </c>
      <c r="R982" s="267">
        <v>38</v>
      </c>
      <c r="S982" s="267">
        <v>0</v>
      </c>
      <c r="T982" s="268">
        <v>0.015</v>
      </c>
      <c r="U982" s="269">
        <v>58970</v>
      </c>
      <c r="V982" s="269">
        <v>1178</v>
      </c>
      <c r="W982" s="269">
        <v>1158</v>
      </c>
      <c r="X982" s="269">
        <v>1</v>
      </c>
      <c r="Y982" s="267">
        <v>1013</v>
      </c>
      <c r="Z982" s="270">
        <v>0.0199593013396642</v>
      </c>
      <c r="AA982" s="270">
        <v>0.0343324250681199</v>
      </c>
      <c r="AB982" s="270">
        <v>0.0192743764172336</v>
      </c>
      <c r="AC982" s="271">
        <v>0.0514124293785311</v>
      </c>
      <c r="AD982" s="272">
        <v>0.0150580486508863</v>
      </c>
      <c r="AE982" s="273">
        <v>13023</v>
      </c>
      <c r="AF982" s="274">
        <v>347</v>
      </c>
      <c r="AG982" s="274">
        <v>0</v>
      </c>
      <c r="AH982" s="274">
        <v>13508</v>
      </c>
      <c r="AI982" s="274">
        <v>254</v>
      </c>
      <c r="AJ982" s="274">
        <v>0</v>
      </c>
      <c r="AK982" s="271">
        <v>0.0266451662443369</v>
      </c>
      <c r="AL982" s="271">
        <v>0.0188036718981344</v>
      </c>
      <c r="AM982" s="272">
        <v>0.0078414943462025</v>
      </c>
    </row>
    <row r="983" ht="17.25" spans="1:39">
      <c r="A983" s="282" t="s">
        <v>1158</v>
      </c>
      <c r="B983" s="283" t="s">
        <v>3357</v>
      </c>
      <c r="C983" s="265" t="s">
        <v>1413</v>
      </c>
      <c r="D983" s="283" t="s">
        <v>1414</v>
      </c>
      <c r="E983" s="266">
        <v>1547</v>
      </c>
      <c r="F983" s="266">
        <v>35</v>
      </c>
      <c r="G983" s="266">
        <v>29</v>
      </c>
      <c r="H983" s="266">
        <v>0</v>
      </c>
      <c r="I983" s="266">
        <v>0</v>
      </c>
      <c r="J983" s="267">
        <v>1461</v>
      </c>
      <c r="K983" s="267">
        <v>36</v>
      </c>
      <c r="L983" s="267">
        <v>36</v>
      </c>
      <c r="M983" s="267">
        <v>1</v>
      </c>
      <c r="N983" s="267">
        <v>0</v>
      </c>
      <c r="O983" s="267">
        <v>1286</v>
      </c>
      <c r="P983" s="267">
        <v>69</v>
      </c>
      <c r="Q983" s="267">
        <v>69</v>
      </c>
      <c r="R983" s="267">
        <v>31</v>
      </c>
      <c r="S983" s="267">
        <v>0</v>
      </c>
      <c r="T983" s="268">
        <v>0.015</v>
      </c>
      <c r="U983" s="269">
        <v>47540</v>
      </c>
      <c r="V983" s="269">
        <v>996</v>
      </c>
      <c r="W983" s="269">
        <v>989</v>
      </c>
      <c r="X983" s="269">
        <v>1</v>
      </c>
      <c r="Y983" s="267">
        <v>858</v>
      </c>
      <c r="Z983" s="270">
        <v>0.0209297433740008</v>
      </c>
      <c r="AA983" s="270">
        <v>0.0226244343891403</v>
      </c>
      <c r="AB983" s="270">
        <v>0.0246406570841889</v>
      </c>
      <c r="AC983" s="271">
        <v>0.0536547433903577</v>
      </c>
      <c r="AD983" s="272">
        <v>-0.00201622269504864</v>
      </c>
      <c r="AE983" s="273">
        <v>10674</v>
      </c>
      <c r="AF983" s="274">
        <v>267</v>
      </c>
      <c r="AG983" s="274">
        <v>0</v>
      </c>
      <c r="AH983" s="274">
        <v>11105</v>
      </c>
      <c r="AI983" s="274">
        <v>263</v>
      </c>
      <c r="AJ983" s="274">
        <v>1</v>
      </c>
      <c r="AK983" s="271">
        <v>0.0250140528386734</v>
      </c>
      <c r="AL983" s="271">
        <v>0.0235929761368753</v>
      </c>
      <c r="AM983" s="272">
        <v>0.00142107670179813</v>
      </c>
    </row>
    <row r="984" ht="17.25" spans="1:39">
      <c r="A984" s="282" t="s">
        <v>1158</v>
      </c>
      <c r="B984" s="283" t="s">
        <v>3357</v>
      </c>
      <c r="C984" s="265" t="s">
        <v>1415</v>
      </c>
      <c r="D984" s="283" t="s">
        <v>1416</v>
      </c>
      <c r="E984" s="266">
        <v>3191</v>
      </c>
      <c r="F984" s="266">
        <v>50</v>
      </c>
      <c r="G984" s="266">
        <v>37</v>
      </c>
      <c r="H984" s="266">
        <v>3</v>
      </c>
      <c r="I984" s="266">
        <v>0</v>
      </c>
      <c r="J984" s="267">
        <v>3570</v>
      </c>
      <c r="K984" s="267">
        <v>56</v>
      </c>
      <c r="L984" s="267">
        <v>55</v>
      </c>
      <c r="M984" s="267">
        <v>0</v>
      </c>
      <c r="N984" s="267">
        <v>0</v>
      </c>
      <c r="O984" s="267">
        <v>3331</v>
      </c>
      <c r="P984" s="267">
        <v>65</v>
      </c>
      <c r="Q984" s="267">
        <v>65</v>
      </c>
      <c r="R984" s="267">
        <v>3</v>
      </c>
      <c r="S984" s="267">
        <v>0</v>
      </c>
      <c r="T984" s="268">
        <v>0.015</v>
      </c>
      <c r="U984" s="269">
        <v>103066</v>
      </c>
      <c r="V984" s="269">
        <v>1680</v>
      </c>
      <c r="W984" s="269">
        <v>1666</v>
      </c>
      <c r="X984" s="269">
        <v>1</v>
      </c>
      <c r="Y984" s="267">
        <v>1418</v>
      </c>
      <c r="Z984" s="270">
        <v>0.0162905322802864</v>
      </c>
      <c r="AA984" s="270">
        <v>0.0156690692572861</v>
      </c>
      <c r="AB984" s="270">
        <v>0.0156862745098039</v>
      </c>
      <c r="AC984" s="271">
        <v>0.0195136595616932</v>
      </c>
      <c r="AD984" s="272">
        <v>-1.72052525178046e-5</v>
      </c>
      <c r="AE984" s="273">
        <v>24370</v>
      </c>
      <c r="AF984" s="274">
        <v>455</v>
      </c>
      <c r="AG984" s="274">
        <v>0</v>
      </c>
      <c r="AH984" s="274">
        <v>24212</v>
      </c>
      <c r="AI984" s="274">
        <v>414</v>
      </c>
      <c r="AJ984" s="274">
        <v>0</v>
      </c>
      <c r="AK984" s="271">
        <v>0.018670496512105</v>
      </c>
      <c r="AL984" s="271">
        <v>0.0170989591937882</v>
      </c>
      <c r="AM984" s="272">
        <v>0.00157153731831684</v>
      </c>
    </row>
    <row r="985" ht="17.25" spans="1:39">
      <c r="A985" s="282" t="s">
        <v>1158</v>
      </c>
      <c r="B985" s="283" t="s">
        <v>3357</v>
      </c>
      <c r="C985" s="265" t="s">
        <v>1417</v>
      </c>
      <c r="D985" s="283" t="s">
        <v>1418</v>
      </c>
      <c r="E985" s="266">
        <v>2605</v>
      </c>
      <c r="F985" s="266">
        <v>64</v>
      </c>
      <c r="G985" s="266">
        <v>52</v>
      </c>
      <c r="H985" s="266">
        <v>2</v>
      </c>
      <c r="I985" s="266">
        <v>0</v>
      </c>
      <c r="J985" s="267">
        <v>2470</v>
      </c>
      <c r="K985" s="267">
        <v>79</v>
      </c>
      <c r="L985" s="267">
        <v>79</v>
      </c>
      <c r="M985" s="267">
        <v>25</v>
      </c>
      <c r="N985" s="267">
        <v>0</v>
      </c>
      <c r="O985" s="267">
        <v>2341</v>
      </c>
      <c r="P985" s="267">
        <v>10</v>
      </c>
      <c r="Q985" s="267">
        <v>10</v>
      </c>
      <c r="R985" s="267">
        <v>3</v>
      </c>
      <c r="S985" s="267">
        <v>0</v>
      </c>
      <c r="T985" s="268">
        <v>0.015</v>
      </c>
      <c r="U985" s="269">
        <v>79386</v>
      </c>
      <c r="V985" s="269">
        <v>1334</v>
      </c>
      <c r="W985" s="269">
        <v>1322</v>
      </c>
      <c r="X985" s="269">
        <v>0</v>
      </c>
      <c r="Y985" s="267">
        <v>1190</v>
      </c>
      <c r="Z985" s="270">
        <v>0.0168039704733832</v>
      </c>
      <c r="AA985" s="270">
        <v>0.0245681381957774</v>
      </c>
      <c r="AB985" s="270">
        <v>0.0319838056680162</v>
      </c>
      <c r="AC985" s="271">
        <v>0.00427167876975651</v>
      </c>
      <c r="AD985" s="272">
        <v>-0.00741566747223884</v>
      </c>
      <c r="AE985" s="273">
        <v>17959</v>
      </c>
      <c r="AF985" s="274">
        <v>378</v>
      </c>
      <c r="AG985" s="274">
        <v>0</v>
      </c>
      <c r="AH985" s="274">
        <v>18450</v>
      </c>
      <c r="AI985" s="274">
        <v>360</v>
      </c>
      <c r="AJ985" s="274">
        <v>0</v>
      </c>
      <c r="AK985" s="271">
        <v>0.0210479425357759</v>
      </c>
      <c r="AL985" s="271">
        <v>0.0195121951219512</v>
      </c>
      <c r="AM985" s="272">
        <v>0.00153574741382471</v>
      </c>
    </row>
    <row r="986" ht="17.25" spans="1:39">
      <c r="A986" s="282" t="s">
        <v>1158</v>
      </c>
      <c r="B986" s="283" t="s">
        <v>3357</v>
      </c>
      <c r="C986" s="265" t="s">
        <v>1419</v>
      </c>
      <c r="D986" s="283" t="s">
        <v>1420</v>
      </c>
      <c r="E986" s="266">
        <v>3866</v>
      </c>
      <c r="F986" s="266">
        <v>91</v>
      </c>
      <c r="G986" s="266">
        <v>54</v>
      </c>
      <c r="H986" s="266">
        <v>1</v>
      </c>
      <c r="I986" s="266">
        <v>0</v>
      </c>
      <c r="J986" s="267">
        <v>3121</v>
      </c>
      <c r="K986" s="267">
        <v>104</v>
      </c>
      <c r="L986" s="267">
        <v>104</v>
      </c>
      <c r="M986" s="267">
        <v>1</v>
      </c>
      <c r="N986" s="267">
        <v>0</v>
      </c>
      <c r="O986" s="267">
        <v>3279</v>
      </c>
      <c r="P986" s="267">
        <v>74</v>
      </c>
      <c r="Q986" s="267">
        <v>74</v>
      </c>
      <c r="R986" s="267">
        <v>24</v>
      </c>
      <c r="S986" s="267">
        <v>0</v>
      </c>
      <c r="T986" s="268">
        <v>0.015</v>
      </c>
      <c r="U986" s="269">
        <v>108423</v>
      </c>
      <c r="V986" s="269">
        <v>2222</v>
      </c>
      <c r="W986" s="269">
        <v>2184</v>
      </c>
      <c r="X986" s="269">
        <v>1</v>
      </c>
      <c r="Y986" s="267">
        <v>1923</v>
      </c>
      <c r="Z986" s="270">
        <v>0.020484583529325</v>
      </c>
      <c r="AA986" s="270">
        <v>0.0235385411277807</v>
      </c>
      <c r="AB986" s="270">
        <v>0.0333226529958347</v>
      </c>
      <c r="AC986" s="271">
        <v>0.0225678560536749</v>
      </c>
      <c r="AD986" s="272">
        <v>-0.00978411186805402</v>
      </c>
      <c r="AE986" s="273">
        <v>24899</v>
      </c>
      <c r="AF986" s="274">
        <v>567</v>
      </c>
      <c r="AG986" s="274">
        <v>0</v>
      </c>
      <c r="AH986" s="274">
        <v>24771</v>
      </c>
      <c r="AI986" s="274">
        <v>530</v>
      </c>
      <c r="AJ986" s="274">
        <v>1</v>
      </c>
      <c r="AK986" s="271">
        <v>0.0227719988754568</v>
      </c>
      <c r="AL986" s="271">
        <v>0.021355617455896</v>
      </c>
      <c r="AM986" s="272">
        <v>0.00141638141956084</v>
      </c>
    </row>
    <row r="987" ht="17.25" spans="1:39">
      <c r="A987" s="282" t="s">
        <v>1158</v>
      </c>
      <c r="B987" s="283" t="s">
        <v>3357</v>
      </c>
      <c r="C987" s="265" t="s">
        <v>1421</v>
      </c>
      <c r="D987" s="283" t="s">
        <v>1422</v>
      </c>
      <c r="E987" s="266">
        <v>3005</v>
      </c>
      <c r="F987" s="266">
        <v>67</v>
      </c>
      <c r="G987" s="266">
        <v>51</v>
      </c>
      <c r="H987" s="266">
        <v>0</v>
      </c>
      <c r="I987" s="266">
        <v>0</v>
      </c>
      <c r="J987" s="267">
        <v>3187</v>
      </c>
      <c r="K987" s="267">
        <v>79</v>
      </c>
      <c r="L987" s="267">
        <v>79</v>
      </c>
      <c r="M987" s="267">
        <v>12</v>
      </c>
      <c r="N987" s="267">
        <v>0</v>
      </c>
      <c r="O987" s="267">
        <v>2683</v>
      </c>
      <c r="P987" s="267">
        <v>70</v>
      </c>
      <c r="Q987" s="267">
        <v>69</v>
      </c>
      <c r="R987" s="267">
        <v>44</v>
      </c>
      <c r="S987" s="267">
        <v>0</v>
      </c>
      <c r="T987" s="268">
        <v>0.015</v>
      </c>
      <c r="U987" s="269">
        <v>94968</v>
      </c>
      <c r="V987" s="269">
        <v>2040</v>
      </c>
      <c r="W987" s="269">
        <v>2021</v>
      </c>
      <c r="X987" s="269">
        <v>3</v>
      </c>
      <c r="Y987" s="267">
        <v>1829</v>
      </c>
      <c r="Z987" s="270">
        <v>0.0214493303007329</v>
      </c>
      <c r="AA987" s="270">
        <v>0.0222961730449251</v>
      </c>
      <c r="AB987" s="270">
        <v>0.0247882020709131</v>
      </c>
      <c r="AC987" s="271">
        <v>0.0260901975400671</v>
      </c>
      <c r="AD987" s="272">
        <v>-0.00249202902598796</v>
      </c>
      <c r="AE987" s="273">
        <v>21427</v>
      </c>
      <c r="AF987" s="274">
        <v>575</v>
      </c>
      <c r="AG987" s="274">
        <v>0</v>
      </c>
      <c r="AH987" s="274">
        <v>22348</v>
      </c>
      <c r="AI987" s="274">
        <v>517</v>
      </c>
      <c r="AJ987" s="274">
        <v>1</v>
      </c>
      <c r="AK987" s="271">
        <v>0.0268353012554254</v>
      </c>
      <c r="AL987" s="271">
        <v>0.023089314480043</v>
      </c>
      <c r="AM987" s="272">
        <v>0.00374598677538244</v>
      </c>
    </row>
    <row r="988" ht="17.25" spans="1:39">
      <c r="A988" s="282" t="s">
        <v>1158</v>
      </c>
      <c r="B988" s="283" t="s">
        <v>3357</v>
      </c>
      <c r="C988" s="265" t="s">
        <v>1423</v>
      </c>
      <c r="D988" s="283" t="s">
        <v>1424</v>
      </c>
      <c r="E988" s="266">
        <v>2663</v>
      </c>
      <c r="F988" s="266">
        <v>122</v>
      </c>
      <c r="G988" s="266">
        <v>67</v>
      </c>
      <c r="H988" s="266">
        <v>7</v>
      </c>
      <c r="I988" s="266">
        <v>0</v>
      </c>
      <c r="J988" s="267">
        <v>2547</v>
      </c>
      <c r="K988" s="267">
        <v>56</v>
      </c>
      <c r="L988" s="267">
        <v>56</v>
      </c>
      <c r="M988" s="267">
        <v>0</v>
      </c>
      <c r="N988" s="267">
        <v>0</v>
      </c>
      <c r="O988" s="267">
        <v>2425</v>
      </c>
      <c r="P988" s="267">
        <v>79</v>
      </c>
      <c r="Q988" s="267">
        <v>79</v>
      </c>
      <c r="R988" s="267">
        <v>33</v>
      </c>
      <c r="S988" s="267">
        <v>0</v>
      </c>
      <c r="T988" s="268">
        <v>0.015</v>
      </c>
      <c r="U988" s="269">
        <v>80175</v>
      </c>
      <c r="V988" s="269">
        <v>2408</v>
      </c>
      <c r="W988" s="269">
        <v>2351</v>
      </c>
      <c r="X988" s="269">
        <v>0</v>
      </c>
      <c r="Y988" s="267">
        <v>2134</v>
      </c>
      <c r="Z988" s="270">
        <v>0.0300342999688182</v>
      </c>
      <c r="AA988" s="270">
        <v>0.0458129928651896</v>
      </c>
      <c r="AB988" s="270">
        <v>0.021986650961916</v>
      </c>
      <c r="AC988" s="271">
        <v>0.0325773195876289</v>
      </c>
      <c r="AD988" s="272">
        <v>0.0238263419032737</v>
      </c>
      <c r="AE988" s="273">
        <v>17777</v>
      </c>
      <c r="AF988" s="274">
        <v>631</v>
      </c>
      <c r="AG988" s="274">
        <v>0</v>
      </c>
      <c r="AH988" s="274">
        <v>18853</v>
      </c>
      <c r="AI988" s="274">
        <v>589</v>
      </c>
      <c r="AJ988" s="274">
        <v>0</v>
      </c>
      <c r="AK988" s="271">
        <v>0.0354953029195027</v>
      </c>
      <c r="AL988" s="271">
        <v>0.0312417121943457</v>
      </c>
      <c r="AM988" s="272">
        <v>0.004253590725157</v>
      </c>
    </row>
    <row r="989" ht="17.25" spans="1:39">
      <c r="A989" s="282" t="s">
        <v>1158</v>
      </c>
      <c r="B989" s="283" t="s">
        <v>3357</v>
      </c>
      <c r="C989" s="265" t="s">
        <v>1425</v>
      </c>
      <c r="D989" s="283" t="s">
        <v>1426</v>
      </c>
      <c r="E989" s="266">
        <v>2938</v>
      </c>
      <c r="F989" s="266">
        <v>147</v>
      </c>
      <c r="G989" s="266">
        <v>79</v>
      </c>
      <c r="H989" s="266">
        <v>2</v>
      </c>
      <c r="I989" s="266">
        <v>0</v>
      </c>
      <c r="J989" s="267">
        <v>3253</v>
      </c>
      <c r="K989" s="267">
        <v>138</v>
      </c>
      <c r="L989" s="267">
        <v>138</v>
      </c>
      <c r="M989" s="267">
        <v>21</v>
      </c>
      <c r="N989" s="267">
        <v>0</v>
      </c>
      <c r="O989" s="267">
        <v>3240</v>
      </c>
      <c r="P989" s="267">
        <v>171</v>
      </c>
      <c r="Q989" s="267">
        <v>170</v>
      </c>
      <c r="R989" s="267">
        <v>61</v>
      </c>
      <c r="S989" s="267">
        <v>0</v>
      </c>
      <c r="T989" s="268">
        <v>0.015</v>
      </c>
      <c r="U989" s="269">
        <v>96399</v>
      </c>
      <c r="V989" s="269">
        <v>2924</v>
      </c>
      <c r="W989" s="269">
        <v>2855</v>
      </c>
      <c r="X989" s="269">
        <v>0</v>
      </c>
      <c r="Y989" s="267">
        <v>2495</v>
      </c>
      <c r="Z989" s="270">
        <v>0.0303322648575193</v>
      </c>
      <c r="AA989" s="270">
        <v>0.0500340367597005</v>
      </c>
      <c r="AB989" s="270">
        <v>0.0424223793421457</v>
      </c>
      <c r="AC989" s="271">
        <v>0.0527777777777778</v>
      </c>
      <c r="AD989" s="272">
        <v>0.00761165741755476</v>
      </c>
      <c r="AE989" s="273">
        <v>22461</v>
      </c>
      <c r="AF989" s="274">
        <v>842</v>
      </c>
      <c r="AG989" s="274">
        <v>0</v>
      </c>
      <c r="AH989" s="274">
        <v>22625</v>
      </c>
      <c r="AI989" s="274">
        <v>746</v>
      </c>
      <c r="AJ989" s="274">
        <v>0</v>
      </c>
      <c r="AK989" s="271">
        <v>0.0374872000356173</v>
      </c>
      <c r="AL989" s="271">
        <v>0.0329723756906077</v>
      </c>
      <c r="AM989" s="272">
        <v>0.00451482434500956</v>
      </c>
    </row>
    <row r="990" ht="17.25" spans="1:39">
      <c r="A990" s="282" t="s">
        <v>1158</v>
      </c>
      <c r="B990" s="283" t="s">
        <v>3357</v>
      </c>
      <c r="C990" s="265" t="s">
        <v>1427</v>
      </c>
      <c r="D990" s="283" t="s">
        <v>1428</v>
      </c>
      <c r="E990" s="266">
        <v>5182</v>
      </c>
      <c r="F990" s="266">
        <v>106</v>
      </c>
      <c r="G990" s="266">
        <v>40</v>
      </c>
      <c r="H990" s="266">
        <v>0</v>
      </c>
      <c r="I990" s="266">
        <v>0</v>
      </c>
      <c r="J990" s="267">
        <v>4706</v>
      </c>
      <c r="K990" s="267">
        <v>170</v>
      </c>
      <c r="L990" s="267">
        <v>170</v>
      </c>
      <c r="M990" s="267">
        <v>1</v>
      </c>
      <c r="N990" s="267">
        <v>0</v>
      </c>
      <c r="O990" s="267">
        <v>4887</v>
      </c>
      <c r="P990" s="267">
        <v>132</v>
      </c>
      <c r="Q990" s="267">
        <v>130</v>
      </c>
      <c r="R990" s="267">
        <v>8</v>
      </c>
      <c r="S990" s="267">
        <v>0</v>
      </c>
      <c r="T990" s="268">
        <v>0.015</v>
      </c>
      <c r="U990" s="269">
        <v>157827</v>
      </c>
      <c r="V990" s="269">
        <v>4369</v>
      </c>
      <c r="W990" s="269">
        <v>4299</v>
      </c>
      <c r="X990" s="269">
        <v>6</v>
      </c>
      <c r="Y990" s="267">
        <v>3779</v>
      </c>
      <c r="Z990" s="270">
        <v>0.0276441926919982</v>
      </c>
      <c r="AA990" s="270">
        <v>0.0204554226167503</v>
      </c>
      <c r="AB990" s="270">
        <v>0.0361240968975776</v>
      </c>
      <c r="AC990" s="271">
        <v>0.0270104358502149</v>
      </c>
      <c r="AD990" s="272">
        <v>-0.0156686742808273</v>
      </c>
      <c r="AE990" s="273">
        <v>35948</v>
      </c>
      <c r="AF990" s="274">
        <v>1075</v>
      </c>
      <c r="AG990" s="274">
        <v>1</v>
      </c>
      <c r="AH990" s="274">
        <v>36784</v>
      </c>
      <c r="AI990" s="274">
        <v>1180</v>
      </c>
      <c r="AJ990" s="274">
        <v>2</v>
      </c>
      <c r="AK990" s="271">
        <v>0.0298764882608212</v>
      </c>
      <c r="AL990" s="271">
        <v>0.0320247933884297</v>
      </c>
      <c r="AM990" s="272">
        <v>-0.00214830512760856</v>
      </c>
    </row>
    <row r="991" ht="17.25" spans="1:39">
      <c r="A991" s="282" t="s">
        <v>1158</v>
      </c>
      <c r="B991" s="283" t="s">
        <v>3357</v>
      </c>
      <c r="C991" s="265" t="s">
        <v>1429</v>
      </c>
      <c r="D991" s="283" t="s">
        <v>1430</v>
      </c>
      <c r="E991" s="266">
        <v>2347</v>
      </c>
      <c r="F991" s="266">
        <v>56</v>
      </c>
      <c r="G991" s="266">
        <v>38</v>
      </c>
      <c r="H991" s="266">
        <v>0</v>
      </c>
      <c r="I991" s="266">
        <v>0</v>
      </c>
      <c r="J991" s="267">
        <v>2607</v>
      </c>
      <c r="K991" s="267">
        <v>82</v>
      </c>
      <c r="L991" s="267">
        <v>82</v>
      </c>
      <c r="M991" s="267">
        <v>19</v>
      </c>
      <c r="N991" s="267">
        <v>0</v>
      </c>
      <c r="O991" s="267">
        <v>2533</v>
      </c>
      <c r="P991" s="267">
        <v>92</v>
      </c>
      <c r="Q991" s="267">
        <v>92</v>
      </c>
      <c r="R991" s="267">
        <v>55</v>
      </c>
      <c r="S991" s="267">
        <v>0</v>
      </c>
      <c r="T991" s="268">
        <v>0.015</v>
      </c>
      <c r="U991" s="269">
        <v>77760</v>
      </c>
      <c r="V991" s="269">
        <v>1666</v>
      </c>
      <c r="W991" s="269">
        <v>1647</v>
      </c>
      <c r="X991" s="269">
        <v>0</v>
      </c>
      <c r="Y991" s="267">
        <v>1498</v>
      </c>
      <c r="Z991" s="270">
        <v>0.0214248971193416</v>
      </c>
      <c r="AA991" s="270">
        <v>0.0238602471239881</v>
      </c>
      <c r="AB991" s="270">
        <v>0.0314537782892213</v>
      </c>
      <c r="AC991" s="271">
        <v>0.0363205684958547</v>
      </c>
      <c r="AD991" s="272">
        <v>-0.00759353116523326</v>
      </c>
      <c r="AE991" s="273">
        <v>17867</v>
      </c>
      <c r="AF991" s="274">
        <v>478</v>
      </c>
      <c r="AG991" s="274">
        <v>0</v>
      </c>
      <c r="AH991" s="274">
        <v>18018</v>
      </c>
      <c r="AI991" s="274">
        <v>424</v>
      </c>
      <c r="AJ991" s="274">
        <v>0</v>
      </c>
      <c r="AK991" s="271">
        <v>0.0267532322158169</v>
      </c>
      <c r="AL991" s="271">
        <v>0.0235320235320235</v>
      </c>
      <c r="AM991" s="272">
        <v>0.00322120868379334</v>
      </c>
    </row>
    <row r="992" ht="17.25" spans="1:39">
      <c r="A992" s="282" t="s">
        <v>1158</v>
      </c>
      <c r="B992" s="283" t="s">
        <v>3357</v>
      </c>
      <c r="C992" s="265" t="s">
        <v>1431</v>
      </c>
      <c r="D992" s="283" t="s">
        <v>1432</v>
      </c>
      <c r="E992" s="266">
        <v>0</v>
      </c>
      <c r="F992" s="266">
        <v>0</v>
      </c>
      <c r="G992" s="266">
        <v>0</v>
      </c>
      <c r="H992" s="266">
        <v>0</v>
      </c>
      <c r="I992" s="266">
        <v>0</v>
      </c>
      <c r="J992" s="267">
        <v>0</v>
      </c>
      <c r="K992" s="267">
        <v>0</v>
      </c>
      <c r="L992" s="267">
        <v>0</v>
      </c>
      <c r="M992" s="267">
        <v>0</v>
      </c>
      <c r="N992" s="267">
        <v>0</v>
      </c>
      <c r="O992" s="267">
        <v>0</v>
      </c>
      <c r="P992" s="267">
        <v>0</v>
      </c>
      <c r="Q992" s="267">
        <v>0</v>
      </c>
      <c r="R992" s="267">
        <v>0</v>
      </c>
      <c r="S992" s="267">
        <v>0</v>
      </c>
      <c r="T992" s="268">
        <v>0.015</v>
      </c>
      <c r="U992" s="269">
        <v>0</v>
      </c>
      <c r="V992" s="269">
        <v>8</v>
      </c>
      <c r="W992" s="269">
        <v>8</v>
      </c>
      <c r="X992" s="269">
        <v>0</v>
      </c>
      <c r="Y992" s="267">
        <v>8</v>
      </c>
      <c r="Z992" s="270">
        <v>0</v>
      </c>
      <c r="AA992" s="270">
        <v>0</v>
      </c>
      <c r="AB992" s="270">
        <v>0</v>
      </c>
      <c r="AC992" s="271">
        <v>0</v>
      </c>
      <c r="AD992" s="272">
        <v>0</v>
      </c>
      <c r="AE992" s="273">
        <v>0</v>
      </c>
      <c r="AF992" s="274">
        <v>1</v>
      </c>
      <c r="AG992" s="274">
        <v>0</v>
      </c>
      <c r="AH992" s="274">
        <v>0</v>
      </c>
      <c r="AI992" s="274">
        <v>5</v>
      </c>
      <c r="AJ992" s="274">
        <v>0</v>
      </c>
      <c r="AK992" s="271">
        <v>0</v>
      </c>
      <c r="AL992" s="271">
        <v>0</v>
      </c>
      <c r="AM992" s="272">
        <v>0</v>
      </c>
    </row>
    <row r="993" ht="17.25" spans="1:39">
      <c r="A993" s="282" t="s">
        <v>1158</v>
      </c>
      <c r="B993" s="283" t="s">
        <v>3357</v>
      </c>
      <c r="C993" s="265" t="s">
        <v>1433</v>
      </c>
      <c r="D993" s="283" t="s">
        <v>1434</v>
      </c>
      <c r="E993" s="266">
        <v>0</v>
      </c>
      <c r="F993" s="266">
        <v>0</v>
      </c>
      <c r="G993" s="266">
        <v>0</v>
      </c>
      <c r="H993" s="266">
        <v>0</v>
      </c>
      <c r="I993" s="266">
        <v>0</v>
      </c>
      <c r="J993" s="267">
        <v>0</v>
      </c>
      <c r="K993" s="267">
        <v>0</v>
      </c>
      <c r="L993" s="267">
        <v>0</v>
      </c>
      <c r="M993" s="267">
        <v>0</v>
      </c>
      <c r="N993" s="267">
        <v>0</v>
      </c>
      <c r="O993" s="267">
        <v>0</v>
      </c>
      <c r="P993" s="267">
        <v>0</v>
      </c>
      <c r="Q993" s="267">
        <v>0</v>
      </c>
      <c r="R993" s="267">
        <v>0</v>
      </c>
      <c r="S993" s="267">
        <v>0</v>
      </c>
      <c r="T993" s="268">
        <v>0.015</v>
      </c>
      <c r="U993" s="269">
        <v>0</v>
      </c>
      <c r="V993" s="269">
        <v>6</v>
      </c>
      <c r="W993" s="269">
        <v>6</v>
      </c>
      <c r="X993" s="269">
        <v>0</v>
      </c>
      <c r="Y993" s="267">
        <v>6</v>
      </c>
      <c r="Z993" s="270">
        <v>0</v>
      </c>
      <c r="AA993" s="270">
        <v>0</v>
      </c>
      <c r="AB993" s="270">
        <v>0</v>
      </c>
      <c r="AC993" s="271">
        <v>0</v>
      </c>
      <c r="AD993" s="272">
        <v>0</v>
      </c>
      <c r="AE993" s="273">
        <v>0</v>
      </c>
      <c r="AF993" s="274">
        <v>0</v>
      </c>
      <c r="AG993" s="274">
        <v>0</v>
      </c>
      <c r="AH993" s="274">
        <v>0</v>
      </c>
      <c r="AI993" s="274">
        <v>1</v>
      </c>
      <c r="AJ993" s="274">
        <v>0</v>
      </c>
      <c r="AK993" s="271">
        <v>0</v>
      </c>
      <c r="AL993" s="271">
        <v>0</v>
      </c>
      <c r="AM993" s="272">
        <v>0</v>
      </c>
    </row>
    <row r="994" ht="17.25" spans="1:39">
      <c r="A994" s="282" t="s">
        <v>1158</v>
      </c>
      <c r="B994" s="283" t="s">
        <v>3356</v>
      </c>
      <c r="C994" s="265" t="s">
        <v>1435</v>
      </c>
      <c r="D994" s="283" t="s">
        <v>1436</v>
      </c>
      <c r="E994" s="266">
        <v>6740</v>
      </c>
      <c r="F994" s="266">
        <v>166</v>
      </c>
      <c r="G994" s="266">
        <v>107</v>
      </c>
      <c r="H994" s="266">
        <v>3</v>
      </c>
      <c r="I994" s="266">
        <v>0</v>
      </c>
      <c r="J994" s="267">
        <v>6695</v>
      </c>
      <c r="K994" s="267">
        <v>176</v>
      </c>
      <c r="L994" s="267">
        <v>176</v>
      </c>
      <c r="M994" s="267">
        <v>11</v>
      </c>
      <c r="N994" s="267">
        <v>0</v>
      </c>
      <c r="O994" s="267">
        <v>6633</v>
      </c>
      <c r="P994" s="267">
        <v>183</v>
      </c>
      <c r="Q994" s="267">
        <v>183</v>
      </c>
      <c r="R994" s="267">
        <v>45</v>
      </c>
      <c r="S994" s="267">
        <v>0</v>
      </c>
      <c r="T994" s="268">
        <v>0.015</v>
      </c>
      <c r="U994" s="269">
        <v>193325</v>
      </c>
      <c r="V994" s="269">
        <v>4453</v>
      </c>
      <c r="W994" s="269">
        <v>4394</v>
      </c>
      <c r="X994" s="269">
        <v>1</v>
      </c>
      <c r="Y994" s="267">
        <v>3907</v>
      </c>
      <c r="Z994" s="270">
        <v>0.0230285788180525</v>
      </c>
      <c r="AA994" s="270">
        <v>0.0246290801186944</v>
      </c>
      <c r="AB994" s="270">
        <v>0.0262882748319642</v>
      </c>
      <c r="AC994" s="271">
        <v>0.0275893260967888</v>
      </c>
      <c r="AD994" s="272">
        <v>-0.00165919471326979</v>
      </c>
      <c r="AE994" s="273">
        <v>45473</v>
      </c>
      <c r="AF994" s="274">
        <v>1167</v>
      </c>
      <c r="AG994" s="274">
        <v>1</v>
      </c>
      <c r="AH994" s="274">
        <v>45855</v>
      </c>
      <c r="AI994" s="274">
        <v>1059</v>
      </c>
      <c r="AJ994" s="274">
        <v>0</v>
      </c>
      <c r="AK994" s="271">
        <v>0.025641589514657</v>
      </c>
      <c r="AL994" s="271">
        <v>0.0230945371279032</v>
      </c>
      <c r="AM994" s="272">
        <v>0.00254705238675388</v>
      </c>
    </row>
    <row r="995" ht="17.25" spans="1:39">
      <c r="A995" s="282" t="s">
        <v>1158</v>
      </c>
      <c r="B995" s="283" t="s">
        <v>3356</v>
      </c>
      <c r="C995" s="265" t="s">
        <v>1437</v>
      </c>
      <c r="D995" s="283" t="s">
        <v>1438</v>
      </c>
      <c r="E995" s="266">
        <v>3599</v>
      </c>
      <c r="F995" s="266">
        <v>46</v>
      </c>
      <c r="G995" s="266">
        <v>41</v>
      </c>
      <c r="H995" s="266">
        <v>1</v>
      </c>
      <c r="I995" s="266">
        <v>0</v>
      </c>
      <c r="J995" s="267">
        <v>3344</v>
      </c>
      <c r="K995" s="267">
        <v>42</v>
      </c>
      <c r="L995" s="267">
        <v>42</v>
      </c>
      <c r="M995" s="267">
        <v>0</v>
      </c>
      <c r="N995" s="267">
        <v>0</v>
      </c>
      <c r="O995" s="267">
        <v>3427</v>
      </c>
      <c r="P995" s="267">
        <v>96</v>
      </c>
      <c r="Q995" s="267">
        <v>96</v>
      </c>
      <c r="R995" s="267">
        <v>21</v>
      </c>
      <c r="S995" s="267">
        <v>0</v>
      </c>
      <c r="T995" s="268">
        <v>0.015</v>
      </c>
      <c r="U995" s="269">
        <v>96519</v>
      </c>
      <c r="V995" s="269">
        <v>1716</v>
      </c>
      <c r="W995" s="269">
        <v>1711</v>
      </c>
      <c r="X995" s="269">
        <v>0</v>
      </c>
      <c r="Y995" s="267">
        <v>1511</v>
      </c>
      <c r="Z995" s="270">
        <v>0.0177788829142449</v>
      </c>
      <c r="AA995" s="270">
        <v>0.0127813281467074</v>
      </c>
      <c r="AB995" s="270">
        <v>0.0125598086124402</v>
      </c>
      <c r="AC995" s="271">
        <v>0.0280128392179749</v>
      </c>
      <c r="AD995" s="272">
        <v>0.000221519534267228</v>
      </c>
      <c r="AE995" s="273">
        <v>23507</v>
      </c>
      <c r="AF995" s="274">
        <v>436</v>
      </c>
      <c r="AG995" s="274">
        <v>0</v>
      </c>
      <c r="AH995" s="274">
        <v>23433</v>
      </c>
      <c r="AI995" s="274">
        <v>426</v>
      </c>
      <c r="AJ995" s="274">
        <v>0</v>
      </c>
      <c r="AK995" s="271">
        <v>0.0185476666524865</v>
      </c>
      <c r="AL995" s="271">
        <v>0.0181794904621687</v>
      </c>
      <c r="AM995" s="272">
        <v>0.000368176190317756</v>
      </c>
    </row>
    <row r="996" ht="17.25" spans="1:39">
      <c r="A996" s="282" t="s">
        <v>1158</v>
      </c>
      <c r="B996" s="283" t="s">
        <v>3356</v>
      </c>
      <c r="C996" s="265" t="s">
        <v>1439</v>
      </c>
      <c r="D996" s="283" t="s">
        <v>1440</v>
      </c>
      <c r="E996" s="266">
        <v>2474</v>
      </c>
      <c r="F996" s="266">
        <v>27</v>
      </c>
      <c r="G996" s="266">
        <v>18</v>
      </c>
      <c r="H996" s="266">
        <v>0</v>
      </c>
      <c r="I996" s="266">
        <v>0</v>
      </c>
      <c r="J996" s="267">
        <v>2701</v>
      </c>
      <c r="K996" s="267">
        <v>52</v>
      </c>
      <c r="L996" s="267">
        <v>52</v>
      </c>
      <c r="M996" s="267">
        <v>7</v>
      </c>
      <c r="N996" s="267">
        <v>0</v>
      </c>
      <c r="O996" s="267">
        <v>2607</v>
      </c>
      <c r="P996" s="267">
        <v>38</v>
      </c>
      <c r="Q996" s="267">
        <v>38</v>
      </c>
      <c r="R996" s="267">
        <v>19</v>
      </c>
      <c r="S996" s="267">
        <v>0</v>
      </c>
      <c r="T996" s="268">
        <v>0.015</v>
      </c>
      <c r="U996" s="269">
        <v>74107</v>
      </c>
      <c r="V996" s="269">
        <v>1065</v>
      </c>
      <c r="W996" s="269">
        <v>1056</v>
      </c>
      <c r="X996" s="269">
        <v>1</v>
      </c>
      <c r="Y996" s="267">
        <v>959</v>
      </c>
      <c r="Z996" s="270">
        <v>0.0143576180387818</v>
      </c>
      <c r="AA996" s="270">
        <v>0.0109135004042037</v>
      </c>
      <c r="AB996" s="270">
        <v>0.0192521288411699</v>
      </c>
      <c r="AC996" s="271">
        <v>0.0145761411584196</v>
      </c>
      <c r="AD996" s="272">
        <v>-0.00833862843696622</v>
      </c>
      <c r="AE996" s="273">
        <v>17924</v>
      </c>
      <c r="AF996" s="274">
        <v>257</v>
      </c>
      <c r="AG996" s="274">
        <v>0</v>
      </c>
      <c r="AH996" s="274">
        <v>18108</v>
      </c>
      <c r="AI996" s="274">
        <v>286</v>
      </c>
      <c r="AJ996" s="274">
        <v>0</v>
      </c>
      <c r="AK996" s="271">
        <v>0.0143383173398795</v>
      </c>
      <c r="AL996" s="271">
        <v>0.0157941241440247</v>
      </c>
      <c r="AM996" s="272">
        <v>-0.00145580680414525</v>
      </c>
    </row>
    <row r="997" ht="17.25" spans="1:39">
      <c r="A997" s="282" t="s">
        <v>1158</v>
      </c>
      <c r="B997" s="283" t="s">
        <v>3356</v>
      </c>
      <c r="C997" s="265" t="s">
        <v>1441</v>
      </c>
      <c r="D997" s="283" t="s">
        <v>1442</v>
      </c>
      <c r="E997" s="266">
        <v>4660</v>
      </c>
      <c r="F997" s="266">
        <v>53</v>
      </c>
      <c r="G997" s="266">
        <v>42</v>
      </c>
      <c r="H997" s="266">
        <v>1</v>
      </c>
      <c r="I997" s="266">
        <v>0</v>
      </c>
      <c r="J997" s="267">
        <v>4755</v>
      </c>
      <c r="K997" s="267">
        <v>58</v>
      </c>
      <c r="L997" s="267">
        <v>58</v>
      </c>
      <c r="M997" s="267">
        <v>1</v>
      </c>
      <c r="N997" s="267">
        <v>0</v>
      </c>
      <c r="O997" s="267">
        <v>4604</v>
      </c>
      <c r="P997" s="267">
        <v>87</v>
      </c>
      <c r="Q997" s="267">
        <v>87</v>
      </c>
      <c r="R997" s="267">
        <v>25</v>
      </c>
      <c r="S997" s="267">
        <v>0</v>
      </c>
      <c r="T997" s="268">
        <v>0.015</v>
      </c>
      <c r="U997" s="269">
        <v>132078</v>
      </c>
      <c r="V997" s="269">
        <v>1917</v>
      </c>
      <c r="W997" s="269">
        <v>1906</v>
      </c>
      <c r="X997" s="269">
        <v>1</v>
      </c>
      <c r="Y997" s="267">
        <v>1716</v>
      </c>
      <c r="Z997" s="270">
        <v>0.0145065794454792</v>
      </c>
      <c r="AA997" s="270">
        <v>0.0113733905579399</v>
      </c>
      <c r="AB997" s="270">
        <v>0.0121976866456362</v>
      </c>
      <c r="AC997" s="271">
        <v>0.0188966116420504</v>
      </c>
      <c r="AD997" s="272">
        <v>-0.000824296087696259</v>
      </c>
      <c r="AE997" s="273">
        <v>31838</v>
      </c>
      <c r="AF997" s="274">
        <v>458</v>
      </c>
      <c r="AG997" s="274">
        <v>0</v>
      </c>
      <c r="AH997" s="274">
        <v>32491</v>
      </c>
      <c r="AI997" s="274">
        <v>495</v>
      </c>
      <c r="AJ997" s="274">
        <v>0</v>
      </c>
      <c r="AK997" s="271">
        <v>0.014385325711414</v>
      </c>
      <c r="AL997" s="271">
        <v>0.0152349881505648</v>
      </c>
      <c r="AM997" s="272">
        <v>-0.000849662439150739</v>
      </c>
    </row>
    <row r="998" ht="17.25" spans="1:39">
      <c r="A998" s="282" t="s">
        <v>1158</v>
      </c>
      <c r="B998" s="283" t="s">
        <v>3356</v>
      </c>
      <c r="C998" s="265" t="s">
        <v>1443</v>
      </c>
      <c r="D998" s="283" t="s">
        <v>1444</v>
      </c>
      <c r="E998" s="266">
        <v>2872</v>
      </c>
      <c r="F998" s="266">
        <v>37</v>
      </c>
      <c r="G998" s="266">
        <v>29</v>
      </c>
      <c r="H998" s="266">
        <v>1</v>
      </c>
      <c r="I998" s="266">
        <v>0</v>
      </c>
      <c r="J998" s="267">
        <v>3007</v>
      </c>
      <c r="K998" s="267">
        <v>41</v>
      </c>
      <c r="L998" s="267">
        <v>41</v>
      </c>
      <c r="M998" s="267">
        <v>0</v>
      </c>
      <c r="N998" s="267">
        <v>0</v>
      </c>
      <c r="O998" s="267">
        <v>2922</v>
      </c>
      <c r="P998" s="267">
        <v>57</v>
      </c>
      <c r="Q998" s="267">
        <v>57</v>
      </c>
      <c r="R998" s="267">
        <v>15</v>
      </c>
      <c r="S998" s="267">
        <v>0</v>
      </c>
      <c r="T998" s="268">
        <v>0.015</v>
      </c>
      <c r="U998" s="269">
        <v>84242</v>
      </c>
      <c r="V998" s="269">
        <v>1110</v>
      </c>
      <c r="W998" s="269">
        <v>1100</v>
      </c>
      <c r="X998" s="269">
        <v>0</v>
      </c>
      <c r="Y998" s="267">
        <v>951</v>
      </c>
      <c r="Z998" s="270">
        <v>0.013176325348401</v>
      </c>
      <c r="AA998" s="270">
        <v>0.012883008356546</v>
      </c>
      <c r="AB998" s="270">
        <v>0.0136348520119721</v>
      </c>
      <c r="AC998" s="271">
        <v>0.0195071868583162</v>
      </c>
      <c r="AD998" s="272">
        <v>-0.000751843655426104</v>
      </c>
      <c r="AE998" s="273">
        <v>20323</v>
      </c>
      <c r="AF998" s="274">
        <v>285</v>
      </c>
      <c r="AG998" s="274">
        <v>0</v>
      </c>
      <c r="AH998" s="274">
        <v>20523</v>
      </c>
      <c r="AI998" s="274">
        <v>264</v>
      </c>
      <c r="AJ998" s="274">
        <v>0</v>
      </c>
      <c r="AK998" s="271">
        <v>0.0140235201495842</v>
      </c>
      <c r="AL998" s="271">
        <v>0.0128636164303464</v>
      </c>
      <c r="AM998" s="272">
        <v>0.00115990371923777</v>
      </c>
    </row>
    <row r="999" ht="17.25" spans="1:39">
      <c r="A999" s="282" t="s">
        <v>1158</v>
      </c>
      <c r="B999" s="283" t="s">
        <v>3356</v>
      </c>
      <c r="C999" s="265" t="s">
        <v>1445</v>
      </c>
      <c r="D999" s="283" t="s">
        <v>1446</v>
      </c>
      <c r="E999" s="266">
        <v>4253</v>
      </c>
      <c r="F999" s="266">
        <v>60</v>
      </c>
      <c r="G999" s="266">
        <v>42</v>
      </c>
      <c r="H999" s="266">
        <v>1</v>
      </c>
      <c r="I999" s="266">
        <v>0</v>
      </c>
      <c r="J999" s="267">
        <v>4644</v>
      </c>
      <c r="K999" s="267">
        <v>59</v>
      </c>
      <c r="L999" s="267">
        <v>59</v>
      </c>
      <c r="M999" s="267">
        <v>0</v>
      </c>
      <c r="N999" s="267">
        <v>0</v>
      </c>
      <c r="O999" s="267">
        <v>4337</v>
      </c>
      <c r="P999" s="267">
        <v>57</v>
      </c>
      <c r="Q999" s="267">
        <v>57</v>
      </c>
      <c r="R999" s="267">
        <v>2</v>
      </c>
      <c r="S999" s="267">
        <v>0</v>
      </c>
      <c r="T999" s="268">
        <v>0.015</v>
      </c>
      <c r="U999" s="269">
        <v>123476</v>
      </c>
      <c r="V999" s="269">
        <v>1618</v>
      </c>
      <c r="W999" s="269">
        <v>1600</v>
      </c>
      <c r="X999" s="269">
        <v>3</v>
      </c>
      <c r="Y999" s="267">
        <v>1381</v>
      </c>
      <c r="Z999" s="270">
        <v>0.0130794648352716</v>
      </c>
      <c r="AA999" s="270">
        <v>0.0141076886903362</v>
      </c>
      <c r="AB999" s="270">
        <v>0.0127045650301464</v>
      </c>
      <c r="AC999" s="271">
        <v>0.0131427253862117</v>
      </c>
      <c r="AD999" s="272">
        <v>0.00140312366018981</v>
      </c>
      <c r="AE999" s="273">
        <v>31624</v>
      </c>
      <c r="AF999" s="274">
        <v>418</v>
      </c>
      <c r="AG999" s="274">
        <v>1</v>
      </c>
      <c r="AH999" s="274">
        <v>30237</v>
      </c>
      <c r="AI999" s="274">
        <v>419</v>
      </c>
      <c r="AJ999" s="274">
        <v>2</v>
      </c>
      <c r="AK999" s="271">
        <v>0.0131861877055401</v>
      </c>
      <c r="AL999" s="271">
        <v>0.0137910506994742</v>
      </c>
      <c r="AM999" s="272">
        <v>-0.000604862993934059</v>
      </c>
    </row>
    <row r="1000" ht="17.25" spans="1:39">
      <c r="A1000" s="282" t="s">
        <v>1158</v>
      </c>
      <c r="B1000" s="283" t="s">
        <v>3356</v>
      </c>
      <c r="C1000" s="265" t="s">
        <v>1447</v>
      </c>
      <c r="D1000" s="283" t="s">
        <v>1448</v>
      </c>
      <c r="E1000" s="266">
        <v>3400</v>
      </c>
      <c r="F1000" s="266">
        <v>52</v>
      </c>
      <c r="G1000" s="266">
        <v>38</v>
      </c>
      <c r="H1000" s="266">
        <v>1</v>
      </c>
      <c r="I1000" s="266">
        <v>0</v>
      </c>
      <c r="J1000" s="267">
        <v>3424</v>
      </c>
      <c r="K1000" s="267">
        <v>43</v>
      </c>
      <c r="L1000" s="267">
        <v>43</v>
      </c>
      <c r="M1000" s="267">
        <v>2</v>
      </c>
      <c r="N1000" s="267">
        <v>0</v>
      </c>
      <c r="O1000" s="267">
        <v>3338</v>
      </c>
      <c r="P1000" s="267">
        <v>49</v>
      </c>
      <c r="Q1000" s="267">
        <v>49</v>
      </c>
      <c r="R1000" s="267">
        <v>6</v>
      </c>
      <c r="S1000" s="267">
        <v>0</v>
      </c>
      <c r="T1000" s="268">
        <v>0.015</v>
      </c>
      <c r="U1000" s="269">
        <v>98708</v>
      </c>
      <c r="V1000" s="269">
        <v>1535</v>
      </c>
      <c r="W1000" s="269">
        <v>1521</v>
      </c>
      <c r="X1000" s="269">
        <v>0</v>
      </c>
      <c r="Y1000" s="267">
        <v>1389</v>
      </c>
      <c r="Z1000" s="270">
        <v>0.0155509178587349</v>
      </c>
      <c r="AA1000" s="270">
        <v>0.0152941176470588</v>
      </c>
      <c r="AB1000" s="270">
        <v>0.0125584112149533</v>
      </c>
      <c r="AC1000" s="271">
        <v>0.0146794487717196</v>
      </c>
      <c r="AD1000" s="272">
        <v>0.00273570643210555</v>
      </c>
      <c r="AE1000" s="273">
        <v>23114</v>
      </c>
      <c r="AF1000" s="274">
        <v>349</v>
      </c>
      <c r="AG1000" s="274">
        <v>0</v>
      </c>
      <c r="AH1000" s="274">
        <v>24188</v>
      </c>
      <c r="AI1000" s="274">
        <v>421</v>
      </c>
      <c r="AJ1000" s="274">
        <v>0</v>
      </c>
      <c r="AK1000" s="271">
        <v>0.0150990741541923</v>
      </c>
      <c r="AL1000" s="271">
        <v>0.0174053249545229</v>
      </c>
      <c r="AM1000" s="272">
        <v>-0.00230625080033064</v>
      </c>
    </row>
    <row r="1001" ht="17.25" spans="1:39">
      <c r="A1001" s="282" t="s">
        <v>1158</v>
      </c>
      <c r="B1001" s="283" t="s">
        <v>3356</v>
      </c>
      <c r="C1001" s="265" t="s">
        <v>1449</v>
      </c>
      <c r="D1001" s="283" t="s">
        <v>1450</v>
      </c>
      <c r="E1001" s="266">
        <v>2442</v>
      </c>
      <c r="F1001" s="266">
        <v>51</v>
      </c>
      <c r="G1001" s="266">
        <v>39</v>
      </c>
      <c r="H1001" s="266">
        <v>1</v>
      </c>
      <c r="I1001" s="266">
        <v>0</v>
      </c>
      <c r="J1001" s="267">
        <v>2538</v>
      </c>
      <c r="K1001" s="267">
        <v>41</v>
      </c>
      <c r="L1001" s="267">
        <v>41</v>
      </c>
      <c r="M1001" s="267">
        <v>8</v>
      </c>
      <c r="N1001" s="267">
        <v>0</v>
      </c>
      <c r="O1001" s="267">
        <v>2402</v>
      </c>
      <c r="P1001" s="267">
        <v>48</v>
      </c>
      <c r="Q1001" s="267">
        <v>48</v>
      </c>
      <c r="R1001" s="267">
        <v>26</v>
      </c>
      <c r="S1001" s="267">
        <v>0</v>
      </c>
      <c r="T1001" s="268">
        <v>0.015</v>
      </c>
      <c r="U1001" s="269">
        <v>70661</v>
      </c>
      <c r="V1001" s="269">
        <v>1180</v>
      </c>
      <c r="W1001" s="269">
        <v>1168</v>
      </c>
      <c r="X1001" s="269">
        <v>0</v>
      </c>
      <c r="Y1001" s="267">
        <v>1056</v>
      </c>
      <c r="Z1001" s="270">
        <v>0.0166994523145724</v>
      </c>
      <c r="AA1001" s="270">
        <v>0.0208845208845209</v>
      </c>
      <c r="AB1001" s="270">
        <v>0.0161544523246651</v>
      </c>
      <c r="AC1001" s="271">
        <v>0.0199833472106578</v>
      </c>
      <c r="AD1001" s="272">
        <v>0.00473006855985579</v>
      </c>
      <c r="AE1001" s="273">
        <v>17163</v>
      </c>
      <c r="AF1001" s="274">
        <v>303</v>
      </c>
      <c r="AG1001" s="274">
        <v>0</v>
      </c>
      <c r="AH1001" s="274">
        <v>16854</v>
      </c>
      <c r="AI1001" s="274">
        <v>299</v>
      </c>
      <c r="AJ1001" s="274">
        <v>0</v>
      </c>
      <c r="AK1001" s="271">
        <v>0.0176542562489075</v>
      </c>
      <c r="AL1001" s="271">
        <v>0.0177405957042838</v>
      </c>
      <c r="AM1001" s="272">
        <v>-8.63394553763143e-5</v>
      </c>
    </row>
    <row r="1002" ht="17.25" spans="1:39">
      <c r="A1002" s="282" t="s">
        <v>1158</v>
      </c>
      <c r="B1002" s="283" t="s">
        <v>3356</v>
      </c>
      <c r="C1002" s="265" t="s">
        <v>1451</v>
      </c>
      <c r="D1002" s="283" t="s">
        <v>1452</v>
      </c>
      <c r="E1002" s="266">
        <v>3775</v>
      </c>
      <c r="F1002" s="266">
        <v>48</v>
      </c>
      <c r="G1002" s="266">
        <v>38</v>
      </c>
      <c r="H1002" s="266">
        <v>7</v>
      </c>
      <c r="I1002" s="266">
        <v>0</v>
      </c>
      <c r="J1002" s="267">
        <v>4481</v>
      </c>
      <c r="K1002" s="267">
        <v>42</v>
      </c>
      <c r="L1002" s="267">
        <v>42</v>
      </c>
      <c r="M1002" s="267">
        <v>7</v>
      </c>
      <c r="N1002" s="267">
        <v>0</v>
      </c>
      <c r="O1002" s="267">
        <v>3657</v>
      </c>
      <c r="P1002" s="267">
        <v>56</v>
      </c>
      <c r="Q1002" s="267">
        <v>56</v>
      </c>
      <c r="R1002" s="267">
        <v>38</v>
      </c>
      <c r="S1002" s="267">
        <v>0</v>
      </c>
      <c r="T1002" s="268">
        <v>0.015</v>
      </c>
      <c r="U1002" s="269">
        <v>110959</v>
      </c>
      <c r="V1002" s="269">
        <v>1228</v>
      </c>
      <c r="W1002" s="269">
        <v>1218</v>
      </c>
      <c r="X1002" s="269">
        <v>0</v>
      </c>
      <c r="Y1002" s="267">
        <v>1119</v>
      </c>
      <c r="Z1002" s="270">
        <v>0.0110671509296227</v>
      </c>
      <c r="AA1002" s="270">
        <v>0.0127152317880795</v>
      </c>
      <c r="AB1002" s="270">
        <v>0.00937290783307297</v>
      </c>
      <c r="AC1002" s="271">
        <v>0.0153130981678972</v>
      </c>
      <c r="AD1002" s="272">
        <v>0.0033423239550065</v>
      </c>
      <c r="AE1002" s="273">
        <v>26342</v>
      </c>
      <c r="AF1002" s="274">
        <v>327</v>
      </c>
      <c r="AG1002" s="274">
        <v>0</v>
      </c>
      <c r="AH1002" s="274">
        <v>26256</v>
      </c>
      <c r="AI1002" s="274">
        <v>270</v>
      </c>
      <c r="AJ1002" s="274">
        <v>0</v>
      </c>
      <c r="AK1002" s="271">
        <v>0.0124136360185255</v>
      </c>
      <c r="AL1002" s="271">
        <v>0.0102833638025594</v>
      </c>
      <c r="AM1002" s="272">
        <v>0.00213027221596613</v>
      </c>
    </row>
    <row r="1003" ht="17.25" spans="1:39">
      <c r="A1003" s="282" t="s">
        <v>1158</v>
      </c>
      <c r="B1003" s="283" t="s">
        <v>3356</v>
      </c>
      <c r="C1003" s="265" t="s">
        <v>1453</v>
      </c>
      <c r="D1003" s="283" t="s">
        <v>1454</v>
      </c>
      <c r="E1003" s="266">
        <v>4217</v>
      </c>
      <c r="F1003" s="266">
        <v>60</v>
      </c>
      <c r="G1003" s="266">
        <v>43</v>
      </c>
      <c r="H1003" s="266">
        <v>1</v>
      </c>
      <c r="I1003" s="266">
        <v>0</v>
      </c>
      <c r="J1003" s="267">
        <v>4335</v>
      </c>
      <c r="K1003" s="267">
        <v>48</v>
      </c>
      <c r="L1003" s="267">
        <v>48</v>
      </c>
      <c r="M1003" s="267">
        <v>7</v>
      </c>
      <c r="N1003" s="267">
        <v>0</v>
      </c>
      <c r="O1003" s="267">
        <v>4142</v>
      </c>
      <c r="P1003" s="267">
        <v>70</v>
      </c>
      <c r="Q1003" s="267">
        <v>70</v>
      </c>
      <c r="R1003" s="267">
        <v>32</v>
      </c>
      <c r="S1003" s="267">
        <v>0</v>
      </c>
      <c r="T1003" s="268">
        <v>0.015</v>
      </c>
      <c r="U1003" s="269">
        <v>119782</v>
      </c>
      <c r="V1003" s="269">
        <v>1680</v>
      </c>
      <c r="W1003" s="269">
        <v>1663</v>
      </c>
      <c r="X1003" s="269">
        <v>0</v>
      </c>
      <c r="Y1003" s="267">
        <v>1521</v>
      </c>
      <c r="Z1003" s="270">
        <v>0.0140254796213121</v>
      </c>
      <c r="AA1003" s="270">
        <v>0.0142281242589519</v>
      </c>
      <c r="AB1003" s="270">
        <v>0.0110726643598616</v>
      </c>
      <c r="AC1003" s="271">
        <v>0.0169000482858522</v>
      </c>
      <c r="AD1003" s="272">
        <v>0.00315545989909027</v>
      </c>
      <c r="AE1003" s="273">
        <v>28627</v>
      </c>
      <c r="AF1003" s="274">
        <v>402</v>
      </c>
      <c r="AG1003" s="274">
        <v>0</v>
      </c>
      <c r="AH1003" s="274">
        <v>29500</v>
      </c>
      <c r="AI1003" s="274">
        <v>388</v>
      </c>
      <c r="AJ1003" s="274">
        <v>0</v>
      </c>
      <c r="AK1003" s="271">
        <v>0.0140426869738359</v>
      </c>
      <c r="AL1003" s="271">
        <v>0.0131525423728814</v>
      </c>
      <c r="AM1003" s="272">
        <v>0.000890144600954533</v>
      </c>
    </row>
    <row r="1004" ht="17.25" spans="1:39">
      <c r="A1004" s="282" t="s">
        <v>1158</v>
      </c>
      <c r="B1004" s="283" t="s">
        <v>3356</v>
      </c>
      <c r="C1004" s="265" t="s">
        <v>1455</v>
      </c>
      <c r="D1004" s="283" t="s">
        <v>1456</v>
      </c>
      <c r="E1004" s="266">
        <v>2962</v>
      </c>
      <c r="F1004" s="266">
        <v>25</v>
      </c>
      <c r="G1004" s="266">
        <v>18</v>
      </c>
      <c r="H1004" s="266">
        <v>0</v>
      </c>
      <c r="I1004" s="266">
        <v>0</v>
      </c>
      <c r="J1004" s="267">
        <v>3153</v>
      </c>
      <c r="K1004" s="267">
        <v>52</v>
      </c>
      <c r="L1004" s="267">
        <v>52</v>
      </c>
      <c r="M1004" s="267">
        <v>1</v>
      </c>
      <c r="N1004" s="267">
        <v>0</v>
      </c>
      <c r="O1004" s="267">
        <v>2909</v>
      </c>
      <c r="P1004" s="267">
        <v>33</v>
      </c>
      <c r="Q1004" s="267">
        <v>33</v>
      </c>
      <c r="R1004" s="267">
        <v>5</v>
      </c>
      <c r="S1004" s="267">
        <v>0</v>
      </c>
      <c r="T1004" s="268">
        <v>0.015</v>
      </c>
      <c r="U1004" s="269">
        <v>80497</v>
      </c>
      <c r="V1004" s="269">
        <v>814</v>
      </c>
      <c r="W1004" s="269">
        <v>807</v>
      </c>
      <c r="X1004" s="269">
        <v>1</v>
      </c>
      <c r="Y1004" s="267">
        <v>687</v>
      </c>
      <c r="Z1004" s="270">
        <v>0.0100997552703827</v>
      </c>
      <c r="AA1004" s="270">
        <v>0.00844024307900068</v>
      </c>
      <c r="AB1004" s="270">
        <v>0.0164922296225817</v>
      </c>
      <c r="AC1004" s="271">
        <v>0.0113441045032657</v>
      </c>
      <c r="AD1004" s="272">
        <v>-0.00805198654358099</v>
      </c>
      <c r="AE1004" s="273">
        <v>20814</v>
      </c>
      <c r="AF1004" s="274">
        <v>224</v>
      </c>
      <c r="AG1004" s="274">
        <v>0</v>
      </c>
      <c r="AH1004" s="274">
        <v>19833</v>
      </c>
      <c r="AI1004" s="274">
        <v>164</v>
      </c>
      <c r="AJ1004" s="274">
        <v>0</v>
      </c>
      <c r="AK1004" s="271">
        <v>0.0107619871240511</v>
      </c>
      <c r="AL1004" s="271">
        <v>0.00826904653859729</v>
      </c>
      <c r="AM1004" s="272">
        <v>0.00249294058545383</v>
      </c>
    </row>
    <row r="1005" ht="17.25" spans="1:39">
      <c r="A1005" s="282" t="s">
        <v>1158</v>
      </c>
      <c r="B1005" s="283" t="s">
        <v>3356</v>
      </c>
      <c r="C1005" s="265" t="s">
        <v>1457</v>
      </c>
      <c r="D1005" s="283" t="s">
        <v>1458</v>
      </c>
      <c r="E1005" s="266">
        <v>2267</v>
      </c>
      <c r="F1005" s="266">
        <v>36</v>
      </c>
      <c r="G1005" s="266">
        <v>33</v>
      </c>
      <c r="H1005" s="266">
        <v>3</v>
      </c>
      <c r="I1005" s="266">
        <v>0</v>
      </c>
      <c r="J1005" s="267">
        <v>2362</v>
      </c>
      <c r="K1005" s="267">
        <v>22</v>
      </c>
      <c r="L1005" s="267">
        <v>21</v>
      </c>
      <c r="M1005" s="267">
        <v>7</v>
      </c>
      <c r="N1005" s="267">
        <v>0</v>
      </c>
      <c r="O1005" s="267">
        <v>2204</v>
      </c>
      <c r="P1005" s="267">
        <v>41</v>
      </c>
      <c r="Q1005" s="267">
        <v>41</v>
      </c>
      <c r="R1005" s="267">
        <v>22</v>
      </c>
      <c r="S1005" s="267">
        <v>0</v>
      </c>
      <c r="T1005" s="268">
        <v>0.015</v>
      </c>
      <c r="U1005" s="269">
        <v>64793</v>
      </c>
      <c r="V1005" s="269">
        <v>803</v>
      </c>
      <c r="W1005" s="269">
        <v>799</v>
      </c>
      <c r="X1005" s="269">
        <v>0</v>
      </c>
      <c r="Y1005" s="267">
        <v>729</v>
      </c>
      <c r="Z1005" s="270">
        <v>0.0123933140925717</v>
      </c>
      <c r="AA1005" s="270">
        <v>0.015880017644464</v>
      </c>
      <c r="AB1005" s="270">
        <v>0.00931414055884843</v>
      </c>
      <c r="AC1005" s="271">
        <v>0.0186025408348457</v>
      </c>
      <c r="AD1005" s="272">
        <v>0.00656587708561561</v>
      </c>
      <c r="AE1005" s="273">
        <v>15496</v>
      </c>
      <c r="AF1005" s="274">
        <v>203</v>
      </c>
      <c r="AG1005" s="274">
        <v>0</v>
      </c>
      <c r="AH1005" s="274">
        <v>15758</v>
      </c>
      <c r="AI1005" s="274">
        <v>217</v>
      </c>
      <c r="AJ1005" s="274">
        <v>0</v>
      </c>
      <c r="AK1005" s="271">
        <v>0.0131001548786784</v>
      </c>
      <c r="AL1005" s="271">
        <v>0.0137707830943013</v>
      </c>
      <c r="AM1005" s="272">
        <v>-0.000670628215622939</v>
      </c>
    </row>
    <row r="1006" ht="17.25" spans="1:39">
      <c r="A1006" s="282" t="s">
        <v>1158</v>
      </c>
      <c r="B1006" s="283" t="s">
        <v>3356</v>
      </c>
      <c r="C1006" s="265" t="s">
        <v>1459</v>
      </c>
      <c r="D1006" s="283" t="s">
        <v>1460</v>
      </c>
      <c r="E1006" s="266">
        <v>2576</v>
      </c>
      <c r="F1006" s="266">
        <v>58</v>
      </c>
      <c r="G1006" s="266">
        <v>28</v>
      </c>
      <c r="H1006" s="266">
        <v>0</v>
      </c>
      <c r="I1006" s="266">
        <v>0</v>
      </c>
      <c r="J1006" s="267">
        <v>2326</v>
      </c>
      <c r="K1006" s="267">
        <v>93</v>
      </c>
      <c r="L1006" s="267">
        <v>93</v>
      </c>
      <c r="M1006" s="267">
        <v>0</v>
      </c>
      <c r="N1006" s="267">
        <v>0</v>
      </c>
      <c r="O1006" s="267">
        <v>2478</v>
      </c>
      <c r="P1006" s="267">
        <v>59</v>
      </c>
      <c r="Q1006" s="267">
        <v>58</v>
      </c>
      <c r="R1006" s="267">
        <v>16</v>
      </c>
      <c r="S1006" s="267">
        <v>0</v>
      </c>
      <c r="T1006" s="268">
        <v>0.015</v>
      </c>
      <c r="U1006" s="269">
        <v>70126</v>
      </c>
      <c r="V1006" s="269">
        <v>1934</v>
      </c>
      <c r="W1006" s="269">
        <v>1902</v>
      </c>
      <c r="X1006" s="269">
        <v>2</v>
      </c>
      <c r="Y1006" s="267">
        <v>1676</v>
      </c>
      <c r="Z1006" s="270">
        <v>0.027550409263326</v>
      </c>
      <c r="AA1006" s="270">
        <v>0.0225155279503106</v>
      </c>
      <c r="AB1006" s="270">
        <v>0.0399828030954428</v>
      </c>
      <c r="AC1006" s="271">
        <v>0.0238095238095238</v>
      </c>
      <c r="AD1006" s="272">
        <v>-0.0174672751451323</v>
      </c>
      <c r="AE1006" s="273">
        <v>16917</v>
      </c>
      <c r="AF1006" s="274">
        <v>537</v>
      </c>
      <c r="AG1006" s="274">
        <v>0</v>
      </c>
      <c r="AH1006" s="274">
        <v>16975</v>
      </c>
      <c r="AI1006" s="274">
        <v>414</v>
      </c>
      <c r="AJ1006" s="274">
        <v>1</v>
      </c>
      <c r="AK1006" s="271">
        <v>0.031743216882426</v>
      </c>
      <c r="AL1006" s="271">
        <v>0.0243298969072165</v>
      </c>
      <c r="AM1006" s="272">
        <v>0.00741331997520947</v>
      </c>
    </row>
    <row r="1007" ht="17.25" spans="1:39">
      <c r="A1007" s="282" t="s">
        <v>1158</v>
      </c>
      <c r="B1007" s="283" t="s">
        <v>3356</v>
      </c>
      <c r="C1007" s="265" t="s">
        <v>1461</v>
      </c>
      <c r="D1007" s="283" t="s">
        <v>1462</v>
      </c>
      <c r="E1007" s="266">
        <v>3291</v>
      </c>
      <c r="F1007" s="266">
        <v>52</v>
      </c>
      <c r="G1007" s="266">
        <v>44</v>
      </c>
      <c r="H1007" s="266">
        <v>1</v>
      </c>
      <c r="I1007" s="266">
        <v>0</v>
      </c>
      <c r="J1007" s="267">
        <v>3169</v>
      </c>
      <c r="K1007" s="267">
        <v>47</v>
      </c>
      <c r="L1007" s="267">
        <v>47</v>
      </c>
      <c r="M1007" s="267">
        <v>2</v>
      </c>
      <c r="N1007" s="267">
        <v>0</v>
      </c>
      <c r="O1007" s="267">
        <v>3084</v>
      </c>
      <c r="P1007" s="267">
        <v>43</v>
      </c>
      <c r="Q1007" s="267">
        <v>43</v>
      </c>
      <c r="R1007" s="267">
        <v>10</v>
      </c>
      <c r="S1007" s="267">
        <v>0</v>
      </c>
      <c r="T1007" s="268">
        <v>0.015</v>
      </c>
      <c r="U1007" s="269">
        <v>92935</v>
      </c>
      <c r="V1007" s="269">
        <v>1416</v>
      </c>
      <c r="W1007" s="269">
        <v>1408</v>
      </c>
      <c r="X1007" s="269">
        <v>0</v>
      </c>
      <c r="Y1007" s="267">
        <v>1269</v>
      </c>
      <c r="Z1007" s="270">
        <v>0.0152364555872384</v>
      </c>
      <c r="AA1007" s="270">
        <v>0.0158006684898207</v>
      </c>
      <c r="AB1007" s="270">
        <v>0.0148311770274535</v>
      </c>
      <c r="AC1007" s="271">
        <v>0.0139429312581064</v>
      </c>
      <c r="AD1007" s="272">
        <v>0.000969491462367267</v>
      </c>
      <c r="AE1007" s="273">
        <v>21701</v>
      </c>
      <c r="AF1007" s="274">
        <v>349</v>
      </c>
      <c r="AG1007" s="274">
        <v>0</v>
      </c>
      <c r="AH1007" s="274">
        <v>22334</v>
      </c>
      <c r="AI1007" s="274">
        <v>353</v>
      </c>
      <c r="AJ1007" s="274">
        <v>0</v>
      </c>
      <c r="AK1007" s="271">
        <v>0.0160822081931708</v>
      </c>
      <c r="AL1007" s="271">
        <v>0.015805498343333</v>
      </c>
      <c r="AM1007" s="272">
        <v>0.000276709849837787</v>
      </c>
    </row>
    <row r="1008" ht="17.25" spans="1:39">
      <c r="A1008" s="282" t="s">
        <v>1158</v>
      </c>
      <c r="B1008" s="283" t="s">
        <v>3356</v>
      </c>
      <c r="C1008" s="265" t="s">
        <v>1463</v>
      </c>
      <c r="D1008" s="283" t="s">
        <v>1464</v>
      </c>
      <c r="E1008" s="266">
        <v>2703</v>
      </c>
      <c r="F1008" s="266">
        <v>31</v>
      </c>
      <c r="G1008" s="266">
        <v>24</v>
      </c>
      <c r="H1008" s="266">
        <v>0</v>
      </c>
      <c r="I1008" s="266">
        <v>0</v>
      </c>
      <c r="J1008" s="267">
        <v>2613</v>
      </c>
      <c r="K1008" s="267">
        <v>37</v>
      </c>
      <c r="L1008" s="267">
        <v>37</v>
      </c>
      <c r="M1008" s="267">
        <v>8</v>
      </c>
      <c r="N1008" s="267">
        <v>0</v>
      </c>
      <c r="O1008" s="267">
        <v>2571</v>
      </c>
      <c r="P1008" s="267">
        <v>25</v>
      </c>
      <c r="Q1008" s="267">
        <v>25</v>
      </c>
      <c r="R1008" s="267">
        <v>17</v>
      </c>
      <c r="S1008" s="267">
        <v>0</v>
      </c>
      <c r="T1008" s="268">
        <v>0.015</v>
      </c>
      <c r="U1008" s="269">
        <v>73092</v>
      </c>
      <c r="V1008" s="269">
        <v>978</v>
      </c>
      <c r="W1008" s="269">
        <v>971</v>
      </c>
      <c r="X1008" s="269">
        <v>0</v>
      </c>
      <c r="Y1008" s="267">
        <v>904</v>
      </c>
      <c r="Z1008" s="270">
        <v>0.0133803973075029</v>
      </c>
      <c r="AA1008" s="270">
        <v>0.0114687384387717</v>
      </c>
      <c r="AB1008" s="270">
        <v>0.01415996938385</v>
      </c>
      <c r="AC1008" s="271">
        <v>0.00972384286269934</v>
      </c>
      <c r="AD1008" s="272">
        <v>-0.00269123094507825</v>
      </c>
      <c r="AE1008" s="273">
        <v>17885</v>
      </c>
      <c r="AF1008" s="274">
        <v>232</v>
      </c>
      <c r="AG1008" s="274">
        <v>0</v>
      </c>
      <c r="AH1008" s="274">
        <v>17807</v>
      </c>
      <c r="AI1008" s="274">
        <v>266</v>
      </c>
      <c r="AJ1008" s="274">
        <v>0</v>
      </c>
      <c r="AK1008" s="271">
        <v>0.012971764048085</v>
      </c>
      <c r="AL1008" s="271">
        <v>0.0149379457516707</v>
      </c>
      <c r="AM1008" s="272">
        <v>-0.0019661817035857</v>
      </c>
    </row>
    <row r="1009" ht="17.25" spans="1:39">
      <c r="A1009" s="282" t="s">
        <v>1158</v>
      </c>
      <c r="B1009" s="283" t="s">
        <v>3356</v>
      </c>
      <c r="C1009" s="265" t="s">
        <v>1465</v>
      </c>
      <c r="D1009" s="283" t="s">
        <v>1466</v>
      </c>
      <c r="E1009" s="266">
        <v>2783</v>
      </c>
      <c r="F1009" s="266">
        <v>35</v>
      </c>
      <c r="G1009" s="266">
        <v>26</v>
      </c>
      <c r="H1009" s="266">
        <v>0</v>
      </c>
      <c r="I1009" s="266">
        <v>0</v>
      </c>
      <c r="J1009" s="267">
        <v>2565</v>
      </c>
      <c r="K1009" s="267">
        <v>42</v>
      </c>
      <c r="L1009" s="267">
        <v>42</v>
      </c>
      <c r="M1009" s="267">
        <v>0</v>
      </c>
      <c r="N1009" s="267">
        <v>0</v>
      </c>
      <c r="O1009" s="267">
        <v>2538</v>
      </c>
      <c r="P1009" s="267">
        <v>47</v>
      </c>
      <c r="Q1009" s="267">
        <v>46</v>
      </c>
      <c r="R1009" s="267">
        <v>10</v>
      </c>
      <c r="S1009" s="267">
        <v>0</v>
      </c>
      <c r="T1009" s="268">
        <v>0.015</v>
      </c>
      <c r="U1009" s="269">
        <v>72805</v>
      </c>
      <c r="V1009" s="269">
        <v>1045</v>
      </c>
      <c r="W1009" s="269">
        <v>1035</v>
      </c>
      <c r="X1009" s="269">
        <v>0</v>
      </c>
      <c r="Y1009" s="267">
        <v>913</v>
      </c>
      <c r="Z1009" s="270">
        <v>0.0143534097932834</v>
      </c>
      <c r="AA1009" s="270">
        <v>0.0125763564498742</v>
      </c>
      <c r="AB1009" s="270">
        <v>0.016374269005848</v>
      </c>
      <c r="AC1009" s="271">
        <v>0.0185185185185185</v>
      </c>
      <c r="AD1009" s="272">
        <v>-0.00379791255597372</v>
      </c>
      <c r="AE1009" s="273">
        <v>17874</v>
      </c>
      <c r="AF1009" s="274">
        <v>258</v>
      </c>
      <c r="AG1009" s="274">
        <v>0</v>
      </c>
      <c r="AH1009" s="274">
        <v>17470</v>
      </c>
      <c r="AI1009" s="274">
        <v>282</v>
      </c>
      <c r="AJ1009" s="274">
        <v>0</v>
      </c>
      <c r="AK1009" s="271">
        <v>0.0144343739509903</v>
      </c>
      <c r="AL1009" s="271">
        <v>0.0161419576416714</v>
      </c>
      <c r="AM1009" s="272">
        <v>-0.00170758369068117</v>
      </c>
    </row>
    <row r="1010" ht="17.25" spans="1:39">
      <c r="A1010" s="282" t="s">
        <v>1158</v>
      </c>
      <c r="B1010" s="283" t="s">
        <v>3356</v>
      </c>
      <c r="C1010" s="265" t="s">
        <v>1467</v>
      </c>
      <c r="D1010" s="283" t="s">
        <v>1468</v>
      </c>
      <c r="E1010" s="266">
        <v>1649</v>
      </c>
      <c r="F1010" s="266">
        <v>18</v>
      </c>
      <c r="G1010" s="266">
        <v>15</v>
      </c>
      <c r="H1010" s="266">
        <v>1</v>
      </c>
      <c r="I1010" s="266">
        <v>0</v>
      </c>
      <c r="J1010" s="267">
        <v>1768</v>
      </c>
      <c r="K1010" s="267">
        <v>34</v>
      </c>
      <c r="L1010" s="267">
        <v>34</v>
      </c>
      <c r="M1010" s="267">
        <v>1</v>
      </c>
      <c r="N1010" s="267">
        <v>0</v>
      </c>
      <c r="O1010" s="267">
        <v>1765</v>
      </c>
      <c r="P1010" s="267">
        <v>40</v>
      </c>
      <c r="Q1010" s="267">
        <v>40</v>
      </c>
      <c r="R1010" s="267">
        <v>9</v>
      </c>
      <c r="S1010" s="267">
        <v>0</v>
      </c>
      <c r="T1010" s="268">
        <v>0.015</v>
      </c>
      <c r="U1010" s="269">
        <v>49331</v>
      </c>
      <c r="V1010" s="269">
        <v>640</v>
      </c>
      <c r="W1010" s="269">
        <v>637</v>
      </c>
      <c r="X1010" s="269">
        <v>1</v>
      </c>
      <c r="Y1010" s="267">
        <v>547</v>
      </c>
      <c r="Z1010" s="270">
        <v>0.0129533153595102</v>
      </c>
      <c r="AA1010" s="270">
        <v>0.0109157064887811</v>
      </c>
      <c r="AB1010" s="270">
        <v>0.0192307692307692</v>
      </c>
      <c r="AC1010" s="271">
        <v>0.0226628895184136</v>
      </c>
      <c r="AD1010" s="272">
        <v>-0.00831506274198815</v>
      </c>
      <c r="AE1010" s="273">
        <v>11807</v>
      </c>
      <c r="AF1010" s="274">
        <v>178</v>
      </c>
      <c r="AG1010" s="274">
        <v>0</v>
      </c>
      <c r="AH1010" s="274">
        <v>11872</v>
      </c>
      <c r="AI1010" s="274">
        <v>154</v>
      </c>
      <c r="AJ1010" s="274">
        <v>0</v>
      </c>
      <c r="AK1010" s="271">
        <v>0.0150758024900483</v>
      </c>
      <c r="AL1010" s="271">
        <v>0.0129716981132075</v>
      </c>
      <c r="AM1010" s="272">
        <v>0.00210410437684073</v>
      </c>
    </row>
    <row r="1011" ht="17.25" spans="1:39">
      <c r="A1011" s="282" t="s">
        <v>1158</v>
      </c>
      <c r="B1011" s="283" t="s">
        <v>3356</v>
      </c>
      <c r="C1011" s="265" t="s">
        <v>1469</v>
      </c>
      <c r="D1011" s="283" t="s">
        <v>1470</v>
      </c>
      <c r="E1011" s="266">
        <v>1744</v>
      </c>
      <c r="F1011" s="266">
        <v>41</v>
      </c>
      <c r="G1011" s="266">
        <v>34</v>
      </c>
      <c r="H1011" s="266">
        <v>1</v>
      </c>
      <c r="I1011" s="266">
        <v>0</v>
      </c>
      <c r="J1011" s="267">
        <v>1931</v>
      </c>
      <c r="K1011" s="267">
        <v>38</v>
      </c>
      <c r="L1011" s="267">
        <v>38</v>
      </c>
      <c r="M1011" s="267">
        <v>9</v>
      </c>
      <c r="N1011" s="267">
        <v>0</v>
      </c>
      <c r="O1011" s="267">
        <v>1733</v>
      </c>
      <c r="P1011" s="267">
        <v>40</v>
      </c>
      <c r="Q1011" s="267">
        <v>40</v>
      </c>
      <c r="R1011" s="267">
        <v>30</v>
      </c>
      <c r="S1011" s="267">
        <v>0</v>
      </c>
      <c r="T1011" s="268">
        <v>0.015</v>
      </c>
      <c r="U1011" s="269">
        <v>50625</v>
      </c>
      <c r="V1011" s="269">
        <v>910</v>
      </c>
      <c r="W1011" s="269">
        <v>903</v>
      </c>
      <c r="X1011" s="269">
        <v>0</v>
      </c>
      <c r="Y1011" s="267">
        <v>824</v>
      </c>
      <c r="Z1011" s="270">
        <v>0.0179753086419753</v>
      </c>
      <c r="AA1011" s="270">
        <v>0.0235091743119266</v>
      </c>
      <c r="AB1011" s="270">
        <v>0.0196789228379078</v>
      </c>
      <c r="AC1011" s="271">
        <v>0.0230813618003462</v>
      </c>
      <c r="AD1011" s="272">
        <v>0.00383025147401879</v>
      </c>
      <c r="AE1011" s="273">
        <v>12185</v>
      </c>
      <c r="AF1011" s="274">
        <v>237</v>
      </c>
      <c r="AG1011" s="274">
        <v>0</v>
      </c>
      <c r="AH1011" s="274">
        <v>11966</v>
      </c>
      <c r="AI1011" s="274">
        <v>235</v>
      </c>
      <c r="AJ1011" s="274">
        <v>0</v>
      </c>
      <c r="AK1011" s="271">
        <v>0.0194501436192039</v>
      </c>
      <c r="AL1011" s="271">
        <v>0.0196389771017884</v>
      </c>
      <c r="AM1011" s="272">
        <v>-0.000188833482584461</v>
      </c>
    </row>
    <row r="1012" ht="17.25" spans="1:39">
      <c r="A1012" s="282" t="s">
        <v>1158</v>
      </c>
      <c r="B1012" s="283" t="s">
        <v>3356</v>
      </c>
      <c r="C1012" s="265" t="s">
        <v>1471</v>
      </c>
      <c r="D1012" s="283" t="s">
        <v>1472</v>
      </c>
      <c r="E1012" s="266">
        <v>7768</v>
      </c>
      <c r="F1012" s="266">
        <v>85</v>
      </c>
      <c r="G1012" s="266">
        <v>61</v>
      </c>
      <c r="H1012" s="266">
        <v>1</v>
      </c>
      <c r="I1012" s="266">
        <v>0</v>
      </c>
      <c r="J1012" s="267">
        <v>7573</v>
      </c>
      <c r="K1012" s="267">
        <v>159</v>
      </c>
      <c r="L1012" s="267">
        <v>159</v>
      </c>
      <c r="M1012" s="267">
        <v>26</v>
      </c>
      <c r="N1012" s="267">
        <v>0</v>
      </c>
      <c r="O1012" s="267">
        <v>7387</v>
      </c>
      <c r="P1012" s="267">
        <v>161</v>
      </c>
      <c r="Q1012" s="267">
        <v>161</v>
      </c>
      <c r="R1012" s="267">
        <v>107</v>
      </c>
      <c r="S1012" s="267">
        <v>0</v>
      </c>
      <c r="T1012" s="268">
        <v>0.015</v>
      </c>
      <c r="U1012" s="269">
        <v>221814</v>
      </c>
      <c r="V1012" s="269">
        <v>3504</v>
      </c>
      <c r="W1012" s="269">
        <v>3480</v>
      </c>
      <c r="X1012" s="269">
        <v>1</v>
      </c>
      <c r="Y1012" s="267">
        <v>3190</v>
      </c>
      <c r="Z1012" s="270">
        <v>0.0157925108424175</v>
      </c>
      <c r="AA1012" s="270">
        <v>0.0109423274974253</v>
      </c>
      <c r="AB1012" s="270">
        <v>0.0209956424138386</v>
      </c>
      <c r="AC1012" s="271">
        <v>0.0217950453499391</v>
      </c>
      <c r="AD1012" s="272">
        <v>-0.0100533149164133</v>
      </c>
      <c r="AE1012" s="273">
        <v>52223</v>
      </c>
      <c r="AF1012" s="274">
        <v>948</v>
      </c>
      <c r="AG1012" s="274">
        <v>0</v>
      </c>
      <c r="AH1012" s="274">
        <v>53351</v>
      </c>
      <c r="AI1012" s="274">
        <v>944</v>
      </c>
      <c r="AJ1012" s="274">
        <v>0</v>
      </c>
      <c r="AK1012" s="271">
        <v>0.0181529211267066</v>
      </c>
      <c r="AL1012" s="271">
        <v>0.017694138816517</v>
      </c>
      <c r="AM1012" s="272">
        <v>0.000458782310189594</v>
      </c>
    </row>
    <row r="1013" ht="17.25" spans="1:39">
      <c r="A1013" s="282" t="s">
        <v>1158</v>
      </c>
      <c r="B1013" s="283" t="s">
        <v>3356</v>
      </c>
      <c r="C1013" s="265" t="s">
        <v>1473</v>
      </c>
      <c r="D1013" s="283" t="s">
        <v>1474</v>
      </c>
      <c r="E1013" s="266">
        <v>2140</v>
      </c>
      <c r="F1013" s="266">
        <v>39</v>
      </c>
      <c r="G1013" s="266">
        <v>30</v>
      </c>
      <c r="H1013" s="266">
        <v>0</v>
      </c>
      <c r="I1013" s="266">
        <v>0</v>
      </c>
      <c r="J1013" s="267">
        <v>2301</v>
      </c>
      <c r="K1013" s="267">
        <v>32</v>
      </c>
      <c r="L1013" s="267">
        <v>32</v>
      </c>
      <c r="M1013" s="267">
        <v>4</v>
      </c>
      <c r="N1013" s="267">
        <v>0</v>
      </c>
      <c r="O1013" s="267">
        <v>2141</v>
      </c>
      <c r="P1013" s="267">
        <v>28</v>
      </c>
      <c r="Q1013" s="267">
        <v>28</v>
      </c>
      <c r="R1013" s="267">
        <v>5</v>
      </c>
      <c r="S1013" s="267">
        <v>0</v>
      </c>
      <c r="T1013" s="268">
        <v>0.015</v>
      </c>
      <c r="U1013" s="269">
        <v>66414</v>
      </c>
      <c r="V1013" s="269">
        <v>847</v>
      </c>
      <c r="W1013" s="269">
        <v>838</v>
      </c>
      <c r="X1013" s="269">
        <v>2</v>
      </c>
      <c r="Y1013" s="267">
        <v>740</v>
      </c>
      <c r="Z1013" s="270">
        <v>0.0127232210076189</v>
      </c>
      <c r="AA1013" s="270">
        <v>0.0182242990654206</v>
      </c>
      <c r="AB1013" s="270">
        <v>0.0139069969578444</v>
      </c>
      <c r="AC1013" s="271">
        <v>0.0130780009341429</v>
      </c>
      <c r="AD1013" s="272">
        <v>0.00431730210757614</v>
      </c>
      <c r="AE1013" s="273">
        <v>15595</v>
      </c>
      <c r="AF1013" s="274">
        <v>229</v>
      </c>
      <c r="AG1013" s="274">
        <v>2</v>
      </c>
      <c r="AH1013" s="274">
        <v>16053</v>
      </c>
      <c r="AI1013" s="274">
        <v>183</v>
      </c>
      <c r="AJ1013" s="274">
        <v>0</v>
      </c>
      <c r="AK1013" s="271">
        <v>0.0145559474190446</v>
      </c>
      <c r="AL1013" s="271">
        <v>0.0113997383666604</v>
      </c>
      <c r="AM1013" s="272">
        <v>0.00315620905238413</v>
      </c>
    </row>
    <row r="1014" ht="17.25" spans="1:39">
      <c r="A1014" s="282" t="s">
        <v>1158</v>
      </c>
      <c r="B1014" s="283" t="s">
        <v>3356</v>
      </c>
      <c r="C1014" s="265" t="s">
        <v>1475</v>
      </c>
      <c r="D1014" s="283" t="s">
        <v>1476</v>
      </c>
      <c r="E1014" s="266">
        <v>2625</v>
      </c>
      <c r="F1014" s="266">
        <v>51</v>
      </c>
      <c r="G1014" s="266">
        <v>44</v>
      </c>
      <c r="H1014" s="266">
        <v>0</v>
      </c>
      <c r="I1014" s="266">
        <v>0</v>
      </c>
      <c r="J1014" s="267">
        <v>2701</v>
      </c>
      <c r="K1014" s="267">
        <v>81</v>
      </c>
      <c r="L1014" s="267">
        <v>80</v>
      </c>
      <c r="M1014" s="267">
        <v>0</v>
      </c>
      <c r="N1014" s="267">
        <v>0</v>
      </c>
      <c r="O1014" s="267">
        <v>2739</v>
      </c>
      <c r="P1014" s="267">
        <v>100</v>
      </c>
      <c r="Q1014" s="267">
        <v>100</v>
      </c>
      <c r="R1014" s="267">
        <v>29</v>
      </c>
      <c r="S1014" s="267">
        <v>0</v>
      </c>
      <c r="T1014" s="268">
        <v>0.015</v>
      </c>
      <c r="U1014" s="269">
        <v>78427</v>
      </c>
      <c r="V1014" s="269">
        <v>1812</v>
      </c>
      <c r="W1014" s="269">
        <v>1804</v>
      </c>
      <c r="X1014" s="269">
        <v>0</v>
      </c>
      <c r="Y1014" s="267">
        <v>1587</v>
      </c>
      <c r="Z1014" s="270">
        <v>0.0231042880640596</v>
      </c>
      <c r="AA1014" s="270">
        <v>0.0194285714285714</v>
      </c>
      <c r="AB1014" s="270">
        <v>0.0299888930025916</v>
      </c>
      <c r="AC1014" s="271">
        <v>0.0365096750638919</v>
      </c>
      <c r="AD1014" s="272">
        <v>-0.0105603215740202</v>
      </c>
      <c r="AE1014" s="273">
        <v>18762</v>
      </c>
      <c r="AF1014" s="274">
        <v>469</v>
      </c>
      <c r="AG1014" s="274">
        <v>0</v>
      </c>
      <c r="AH1014" s="274">
        <v>19178</v>
      </c>
      <c r="AI1014" s="274">
        <v>442</v>
      </c>
      <c r="AJ1014" s="274">
        <v>0</v>
      </c>
      <c r="AK1014" s="271">
        <v>0.0249973350389084</v>
      </c>
      <c r="AL1014" s="271">
        <v>0.0230472416310356</v>
      </c>
      <c r="AM1014" s="272">
        <v>0.00195009340787287</v>
      </c>
    </row>
    <row r="1015" ht="17.25" spans="1:39">
      <c r="A1015" s="282" t="s">
        <v>1158</v>
      </c>
      <c r="B1015" s="283" t="s">
        <v>3356</v>
      </c>
      <c r="C1015" s="265" t="s">
        <v>1477</v>
      </c>
      <c r="D1015" s="283" t="s">
        <v>1478</v>
      </c>
      <c r="E1015" s="266">
        <v>2971</v>
      </c>
      <c r="F1015" s="266">
        <v>45</v>
      </c>
      <c r="G1015" s="266">
        <v>35</v>
      </c>
      <c r="H1015" s="266">
        <v>0</v>
      </c>
      <c r="I1015" s="266">
        <v>0</v>
      </c>
      <c r="J1015" s="267">
        <v>3093</v>
      </c>
      <c r="K1015" s="267">
        <v>28</v>
      </c>
      <c r="L1015" s="267">
        <v>28</v>
      </c>
      <c r="M1015" s="267">
        <v>4</v>
      </c>
      <c r="N1015" s="267">
        <v>0</v>
      </c>
      <c r="O1015" s="267">
        <v>2874</v>
      </c>
      <c r="P1015" s="267">
        <v>36</v>
      </c>
      <c r="Q1015" s="267">
        <v>36</v>
      </c>
      <c r="R1015" s="267">
        <v>24</v>
      </c>
      <c r="S1015" s="267">
        <v>0</v>
      </c>
      <c r="T1015" s="268">
        <v>0.015</v>
      </c>
      <c r="U1015" s="269">
        <v>85536</v>
      </c>
      <c r="V1015" s="269">
        <v>1023</v>
      </c>
      <c r="W1015" s="269">
        <v>1013</v>
      </c>
      <c r="X1015" s="269">
        <v>0</v>
      </c>
      <c r="Y1015" s="267">
        <v>933</v>
      </c>
      <c r="Z1015" s="270">
        <v>0.0119598765432099</v>
      </c>
      <c r="AA1015" s="270">
        <v>0.0151464153483676</v>
      </c>
      <c r="AB1015" s="270">
        <v>0.00905269964435823</v>
      </c>
      <c r="AC1015" s="271">
        <v>0.0125260960334029</v>
      </c>
      <c r="AD1015" s="272">
        <v>0.00609371570400932</v>
      </c>
      <c r="AE1015" s="273">
        <v>20483</v>
      </c>
      <c r="AF1015" s="274">
        <v>258</v>
      </c>
      <c r="AG1015" s="274">
        <v>0</v>
      </c>
      <c r="AH1015" s="274">
        <v>20798</v>
      </c>
      <c r="AI1015" s="274">
        <v>246</v>
      </c>
      <c r="AJ1015" s="274">
        <v>0</v>
      </c>
      <c r="AK1015" s="271">
        <v>0.0125958111604745</v>
      </c>
      <c r="AL1015" s="271">
        <v>0.0118280603904222</v>
      </c>
      <c r="AM1015" s="272">
        <v>0.000767750770052384</v>
      </c>
    </row>
    <row r="1016" ht="17.25" spans="1:39">
      <c r="A1016" s="282" t="s">
        <v>1158</v>
      </c>
      <c r="B1016" s="283" t="s">
        <v>3356</v>
      </c>
      <c r="C1016" s="265" t="s">
        <v>1479</v>
      </c>
      <c r="D1016" s="283" t="s">
        <v>1480</v>
      </c>
      <c r="E1016" s="266">
        <v>3238</v>
      </c>
      <c r="F1016" s="266">
        <v>60</v>
      </c>
      <c r="G1016" s="266">
        <v>47</v>
      </c>
      <c r="H1016" s="266">
        <v>2</v>
      </c>
      <c r="I1016" s="266">
        <v>0</v>
      </c>
      <c r="J1016" s="267">
        <v>3295</v>
      </c>
      <c r="K1016" s="267">
        <v>51</v>
      </c>
      <c r="L1016" s="267">
        <v>50</v>
      </c>
      <c r="M1016" s="267">
        <v>4</v>
      </c>
      <c r="N1016" s="267">
        <v>0</v>
      </c>
      <c r="O1016" s="267">
        <v>3145</v>
      </c>
      <c r="P1016" s="267">
        <v>52</v>
      </c>
      <c r="Q1016" s="267">
        <v>52</v>
      </c>
      <c r="R1016" s="267">
        <v>26</v>
      </c>
      <c r="S1016" s="267">
        <v>0</v>
      </c>
      <c r="T1016" s="268">
        <v>0.015</v>
      </c>
      <c r="U1016" s="269">
        <v>94106</v>
      </c>
      <c r="V1016" s="269">
        <v>1108</v>
      </c>
      <c r="W1016" s="269">
        <v>1094</v>
      </c>
      <c r="X1016" s="269">
        <v>0</v>
      </c>
      <c r="Y1016" s="267">
        <v>964</v>
      </c>
      <c r="Z1016" s="270">
        <v>0.0117739570271821</v>
      </c>
      <c r="AA1016" s="270">
        <v>0.0185299567634342</v>
      </c>
      <c r="AB1016" s="270">
        <v>0.0154779969650986</v>
      </c>
      <c r="AC1016" s="271">
        <v>0.0165341812400636</v>
      </c>
      <c r="AD1016" s="272">
        <v>0.00305195979833559</v>
      </c>
      <c r="AE1016" s="273">
        <v>21946</v>
      </c>
      <c r="AF1016" s="274">
        <v>315</v>
      </c>
      <c r="AG1016" s="274">
        <v>0</v>
      </c>
      <c r="AH1016" s="274">
        <v>22793</v>
      </c>
      <c r="AI1016" s="274">
        <v>248</v>
      </c>
      <c r="AJ1016" s="274">
        <v>0</v>
      </c>
      <c r="AK1016" s="271">
        <v>0.0143534129226283</v>
      </c>
      <c r="AL1016" s="271">
        <v>0.0108805334971263</v>
      </c>
      <c r="AM1016" s="272">
        <v>0.00347287942550196</v>
      </c>
    </row>
    <row r="1017" ht="17.25" spans="1:39">
      <c r="A1017" s="282" t="s">
        <v>1158</v>
      </c>
      <c r="B1017" s="283" t="s">
        <v>3356</v>
      </c>
      <c r="C1017" s="265" t="s">
        <v>1481</v>
      </c>
      <c r="D1017" s="283" t="s">
        <v>1482</v>
      </c>
      <c r="E1017" s="266">
        <v>2457</v>
      </c>
      <c r="F1017" s="266">
        <v>34</v>
      </c>
      <c r="G1017" s="266">
        <v>22</v>
      </c>
      <c r="H1017" s="266">
        <v>0</v>
      </c>
      <c r="I1017" s="266">
        <v>0</v>
      </c>
      <c r="J1017" s="267">
        <v>2380</v>
      </c>
      <c r="K1017" s="267">
        <v>31</v>
      </c>
      <c r="L1017" s="267">
        <v>31</v>
      </c>
      <c r="M1017" s="267">
        <v>0</v>
      </c>
      <c r="N1017" s="267">
        <v>0</v>
      </c>
      <c r="O1017" s="267">
        <v>2226</v>
      </c>
      <c r="P1017" s="267">
        <v>29</v>
      </c>
      <c r="Q1017" s="267">
        <v>28</v>
      </c>
      <c r="R1017" s="267">
        <v>5</v>
      </c>
      <c r="S1017" s="267">
        <v>0</v>
      </c>
      <c r="T1017" s="268">
        <v>0.015</v>
      </c>
      <c r="U1017" s="269">
        <v>69923</v>
      </c>
      <c r="V1017" s="269">
        <v>834</v>
      </c>
      <c r="W1017" s="269">
        <v>820</v>
      </c>
      <c r="X1017" s="269">
        <v>0</v>
      </c>
      <c r="Y1017" s="267">
        <v>726</v>
      </c>
      <c r="Z1017" s="270">
        <v>0.0119274058607325</v>
      </c>
      <c r="AA1017" s="270">
        <v>0.0138380138380138</v>
      </c>
      <c r="AB1017" s="270">
        <v>0.0130252100840336</v>
      </c>
      <c r="AC1017" s="271">
        <v>0.0130278526504942</v>
      </c>
      <c r="AD1017" s="272">
        <v>0.000812803753980225</v>
      </c>
      <c r="AE1017" s="273">
        <v>16410</v>
      </c>
      <c r="AF1017" s="274">
        <v>205</v>
      </c>
      <c r="AG1017" s="274">
        <v>0</v>
      </c>
      <c r="AH1017" s="274">
        <v>17256</v>
      </c>
      <c r="AI1017" s="274">
        <v>210</v>
      </c>
      <c r="AJ1017" s="274">
        <v>0</v>
      </c>
      <c r="AK1017" s="271">
        <v>0.0124923826934796</v>
      </c>
      <c r="AL1017" s="271">
        <v>0.0121696801112656</v>
      </c>
      <c r="AM1017" s="272">
        <v>0.00032270258221394</v>
      </c>
    </row>
    <row r="1018" ht="17.25" spans="1:39">
      <c r="A1018" s="282" t="s">
        <v>1158</v>
      </c>
      <c r="B1018" s="283" t="s">
        <v>3356</v>
      </c>
      <c r="C1018" s="265" t="s">
        <v>1483</v>
      </c>
      <c r="D1018" s="283" t="s">
        <v>1484</v>
      </c>
      <c r="E1018" s="266">
        <v>1139</v>
      </c>
      <c r="F1018" s="266">
        <v>29</v>
      </c>
      <c r="G1018" s="266">
        <v>20</v>
      </c>
      <c r="H1018" s="266">
        <v>0</v>
      </c>
      <c r="I1018" s="266">
        <v>0</v>
      </c>
      <c r="J1018" s="267">
        <v>1077</v>
      </c>
      <c r="K1018" s="267">
        <v>8</v>
      </c>
      <c r="L1018" s="267">
        <v>8</v>
      </c>
      <c r="M1018" s="267">
        <v>0</v>
      </c>
      <c r="N1018" s="267">
        <v>0</v>
      </c>
      <c r="O1018" s="267">
        <v>1107</v>
      </c>
      <c r="P1018" s="267">
        <v>21</v>
      </c>
      <c r="Q1018" s="267">
        <v>21</v>
      </c>
      <c r="R1018" s="267">
        <v>14</v>
      </c>
      <c r="S1018" s="267">
        <v>0</v>
      </c>
      <c r="T1018" s="268">
        <v>0.015</v>
      </c>
      <c r="U1018" s="269">
        <v>32483</v>
      </c>
      <c r="V1018" s="269">
        <v>421</v>
      </c>
      <c r="W1018" s="269">
        <v>412</v>
      </c>
      <c r="X1018" s="269">
        <v>0</v>
      </c>
      <c r="Y1018" s="267">
        <v>372</v>
      </c>
      <c r="Z1018" s="270">
        <v>0.0129606255579842</v>
      </c>
      <c r="AA1018" s="270">
        <v>0.0254609306409131</v>
      </c>
      <c r="AB1018" s="270">
        <v>0.0074280408542247</v>
      </c>
      <c r="AC1018" s="271">
        <v>0.018970189701897</v>
      </c>
      <c r="AD1018" s="272">
        <v>0.0180328897866884</v>
      </c>
      <c r="AE1018" s="273">
        <v>7589</v>
      </c>
      <c r="AF1018" s="274">
        <v>120</v>
      </c>
      <c r="AG1018" s="274">
        <v>0</v>
      </c>
      <c r="AH1018" s="274">
        <v>7747</v>
      </c>
      <c r="AI1018" s="274">
        <v>98</v>
      </c>
      <c r="AJ1018" s="274">
        <v>0</v>
      </c>
      <c r="AK1018" s="271">
        <v>0.0158123599947292</v>
      </c>
      <c r="AL1018" s="271">
        <v>0.0126500580870014</v>
      </c>
      <c r="AM1018" s="272">
        <v>0.00316230190772779</v>
      </c>
    </row>
    <row r="1019" ht="17.25" spans="1:39">
      <c r="A1019" s="282" t="s">
        <v>1158</v>
      </c>
      <c r="B1019" s="283" t="s">
        <v>3356</v>
      </c>
      <c r="C1019" s="265" t="s">
        <v>1485</v>
      </c>
      <c r="D1019" s="283" t="s">
        <v>1486</v>
      </c>
      <c r="E1019" s="266">
        <v>2255</v>
      </c>
      <c r="F1019" s="266">
        <v>72</v>
      </c>
      <c r="G1019" s="266">
        <v>54</v>
      </c>
      <c r="H1019" s="266">
        <v>0</v>
      </c>
      <c r="I1019" s="266">
        <v>0</v>
      </c>
      <c r="J1019" s="267">
        <v>2315</v>
      </c>
      <c r="K1019" s="267">
        <v>92</v>
      </c>
      <c r="L1019" s="267">
        <v>91</v>
      </c>
      <c r="M1019" s="267">
        <v>15</v>
      </c>
      <c r="N1019" s="267">
        <v>0</v>
      </c>
      <c r="O1019" s="267">
        <v>2266</v>
      </c>
      <c r="P1019" s="267">
        <v>5</v>
      </c>
      <c r="Q1019" s="267">
        <v>5</v>
      </c>
      <c r="R1019" s="267">
        <v>1</v>
      </c>
      <c r="S1019" s="267">
        <v>0</v>
      </c>
      <c r="T1019" s="268">
        <v>0.015</v>
      </c>
      <c r="U1019" s="269">
        <v>64825</v>
      </c>
      <c r="V1019" s="269">
        <v>1277</v>
      </c>
      <c r="W1019" s="269">
        <v>1258</v>
      </c>
      <c r="X1019" s="269">
        <v>0</v>
      </c>
      <c r="Y1019" s="267">
        <v>1097</v>
      </c>
      <c r="Z1019" s="270">
        <v>0.0196991901272657</v>
      </c>
      <c r="AA1019" s="270">
        <v>0.0319290465631929</v>
      </c>
      <c r="AB1019" s="270">
        <v>0.0397408207343413</v>
      </c>
      <c r="AC1019" s="271">
        <v>0.00220653133274492</v>
      </c>
      <c r="AD1019" s="272">
        <v>-0.00781177417114835</v>
      </c>
      <c r="AE1019" s="273">
        <v>15733</v>
      </c>
      <c r="AF1019" s="274">
        <v>390</v>
      </c>
      <c r="AG1019" s="274">
        <v>0</v>
      </c>
      <c r="AH1019" s="274">
        <v>15422</v>
      </c>
      <c r="AI1019" s="274">
        <v>296</v>
      </c>
      <c r="AJ1019" s="274">
        <v>0</v>
      </c>
      <c r="AK1019" s="271">
        <v>0.0247886607767114</v>
      </c>
      <c r="AL1019" s="271">
        <v>0.0191933601348723</v>
      </c>
      <c r="AM1019" s="272">
        <v>0.00559530064183911</v>
      </c>
    </row>
    <row r="1020" ht="17.25" spans="1:39">
      <c r="A1020" s="282" t="s">
        <v>1158</v>
      </c>
      <c r="B1020" s="283" t="s">
        <v>3356</v>
      </c>
      <c r="C1020" s="265" t="s">
        <v>1487</v>
      </c>
      <c r="D1020" s="283" t="s">
        <v>1488</v>
      </c>
      <c r="E1020" s="266">
        <v>1205</v>
      </c>
      <c r="F1020" s="266">
        <v>11</v>
      </c>
      <c r="G1020" s="266">
        <v>8</v>
      </c>
      <c r="H1020" s="266">
        <v>0</v>
      </c>
      <c r="I1020" s="266">
        <v>0</v>
      </c>
      <c r="J1020" s="267">
        <v>1182</v>
      </c>
      <c r="K1020" s="267">
        <v>9</v>
      </c>
      <c r="L1020" s="267">
        <v>9</v>
      </c>
      <c r="M1020" s="267">
        <v>2</v>
      </c>
      <c r="N1020" s="267">
        <v>0</v>
      </c>
      <c r="O1020" s="267">
        <v>1185</v>
      </c>
      <c r="P1020" s="267">
        <v>16</v>
      </c>
      <c r="Q1020" s="267">
        <v>16</v>
      </c>
      <c r="R1020" s="267">
        <v>9</v>
      </c>
      <c r="S1020" s="267">
        <v>0</v>
      </c>
      <c r="T1020" s="268">
        <v>0.015</v>
      </c>
      <c r="U1020" s="269">
        <v>37379</v>
      </c>
      <c r="V1020" s="269">
        <v>328</v>
      </c>
      <c r="W1020" s="269">
        <v>325</v>
      </c>
      <c r="X1020" s="269">
        <v>1</v>
      </c>
      <c r="Y1020" s="267">
        <v>296</v>
      </c>
      <c r="Z1020" s="270">
        <v>0.00874822761443591</v>
      </c>
      <c r="AA1020" s="270">
        <v>0.00912863070539419</v>
      </c>
      <c r="AB1020" s="270">
        <v>0.00761421319796954</v>
      </c>
      <c r="AC1020" s="271">
        <v>0.0135021097046414</v>
      </c>
      <c r="AD1020" s="272">
        <v>0.00151441750742465</v>
      </c>
      <c r="AE1020" s="273">
        <v>8701</v>
      </c>
      <c r="AF1020" s="274">
        <v>98</v>
      </c>
      <c r="AG1020" s="274">
        <v>0</v>
      </c>
      <c r="AH1020" s="274">
        <v>9008</v>
      </c>
      <c r="AI1020" s="274">
        <v>75</v>
      </c>
      <c r="AJ1020" s="274">
        <v>1</v>
      </c>
      <c r="AK1020" s="271">
        <v>0.0112630732099759</v>
      </c>
      <c r="AL1020" s="271">
        <v>0.00821492007104796</v>
      </c>
      <c r="AM1020" s="272">
        <v>0.00304815313892791</v>
      </c>
    </row>
    <row r="1021" ht="17.25" spans="1:39">
      <c r="A1021" s="282" t="s">
        <v>1158</v>
      </c>
      <c r="B1021" s="283" t="s">
        <v>3357</v>
      </c>
      <c r="C1021" s="265" t="s">
        <v>1489</v>
      </c>
      <c r="D1021" s="283" t="s">
        <v>1490</v>
      </c>
      <c r="E1021" s="266">
        <v>4854</v>
      </c>
      <c r="F1021" s="266">
        <v>61</v>
      </c>
      <c r="G1021" s="266">
        <v>36</v>
      </c>
      <c r="H1021" s="266">
        <v>0</v>
      </c>
      <c r="I1021" s="266">
        <v>0</v>
      </c>
      <c r="J1021" s="267">
        <v>5359</v>
      </c>
      <c r="K1021" s="267">
        <v>170</v>
      </c>
      <c r="L1021" s="267">
        <v>169</v>
      </c>
      <c r="M1021" s="267">
        <v>8</v>
      </c>
      <c r="N1021" s="267">
        <v>0</v>
      </c>
      <c r="O1021" s="267">
        <v>4964</v>
      </c>
      <c r="P1021" s="267">
        <v>170</v>
      </c>
      <c r="Q1021" s="267">
        <v>170</v>
      </c>
      <c r="R1021" s="267">
        <v>83</v>
      </c>
      <c r="S1021" s="267">
        <v>0</v>
      </c>
      <c r="T1021" s="268">
        <v>0.015</v>
      </c>
      <c r="U1021" s="269">
        <v>160788</v>
      </c>
      <c r="V1021" s="269">
        <v>3305</v>
      </c>
      <c r="W1021" s="269">
        <v>3279</v>
      </c>
      <c r="X1021" s="269">
        <v>0</v>
      </c>
      <c r="Y1021" s="267">
        <v>2923</v>
      </c>
      <c r="Z1021" s="270">
        <v>0.0205550165435231</v>
      </c>
      <c r="AA1021" s="270">
        <v>0.0125669550885867</v>
      </c>
      <c r="AB1021" s="270">
        <v>0.0317223362567643</v>
      </c>
      <c r="AC1021" s="271">
        <v>0.0342465753424658</v>
      </c>
      <c r="AD1021" s="272">
        <v>-0.0191553811681776</v>
      </c>
      <c r="AE1021" s="273">
        <v>36403</v>
      </c>
      <c r="AF1021" s="274">
        <v>922</v>
      </c>
      <c r="AG1021" s="274">
        <v>0</v>
      </c>
      <c r="AH1021" s="274">
        <v>36893</v>
      </c>
      <c r="AI1021" s="274">
        <v>845</v>
      </c>
      <c r="AJ1021" s="274">
        <v>0</v>
      </c>
      <c r="AK1021" s="271">
        <v>0.0253275828915199</v>
      </c>
      <c r="AL1021" s="271">
        <v>0.0229040739435665</v>
      </c>
      <c r="AM1021" s="272">
        <v>0.0024235089479534</v>
      </c>
    </row>
    <row r="1022" ht="17.25" spans="1:39">
      <c r="A1022" s="282" t="s">
        <v>1158</v>
      </c>
      <c r="B1022" s="283" t="s">
        <v>3357</v>
      </c>
      <c r="C1022" s="265" t="s">
        <v>1491</v>
      </c>
      <c r="D1022" s="283" t="s">
        <v>1492</v>
      </c>
      <c r="E1022" s="266">
        <v>2206</v>
      </c>
      <c r="F1022" s="266">
        <v>71</v>
      </c>
      <c r="G1022" s="266">
        <v>47</v>
      </c>
      <c r="H1022" s="266">
        <v>0</v>
      </c>
      <c r="I1022" s="266">
        <v>0</v>
      </c>
      <c r="J1022" s="267">
        <v>2383</v>
      </c>
      <c r="K1022" s="267">
        <v>66</v>
      </c>
      <c r="L1022" s="267">
        <v>66</v>
      </c>
      <c r="M1022" s="267">
        <v>7</v>
      </c>
      <c r="N1022" s="267">
        <v>0</v>
      </c>
      <c r="O1022" s="267">
        <v>2299</v>
      </c>
      <c r="P1022" s="267">
        <v>102</v>
      </c>
      <c r="Q1022" s="267">
        <v>102</v>
      </c>
      <c r="R1022" s="267">
        <v>54</v>
      </c>
      <c r="S1022" s="267">
        <v>0</v>
      </c>
      <c r="T1022" s="268">
        <v>0.015</v>
      </c>
      <c r="U1022" s="269">
        <v>70195</v>
      </c>
      <c r="V1022" s="269">
        <v>1710</v>
      </c>
      <c r="W1022" s="269">
        <v>1685</v>
      </c>
      <c r="X1022" s="269">
        <v>0</v>
      </c>
      <c r="Y1022" s="267">
        <v>1503</v>
      </c>
      <c r="Z1022" s="270">
        <v>0.0243607094522402</v>
      </c>
      <c r="AA1022" s="270">
        <v>0.0321849501359927</v>
      </c>
      <c r="AB1022" s="270">
        <v>0.0276961812840957</v>
      </c>
      <c r="AC1022" s="271">
        <v>0.0443671161374511</v>
      </c>
      <c r="AD1022" s="272">
        <v>0.00448876885189707</v>
      </c>
      <c r="AE1022" s="273">
        <v>16324</v>
      </c>
      <c r="AF1022" s="274">
        <v>513</v>
      </c>
      <c r="AG1022" s="274">
        <v>0</v>
      </c>
      <c r="AH1022" s="274">
        <v>15969</v>
      </c>
      <c r="AI1022" s="274">
        <v>403</v>
      </c>
      <c r="AJ1022" s="274">
        <v>0</v>
      </c>
      <c r="AK1022" s="271">
        <v>0.0314261210487626</v>
      </c>
      <c r="AL1022" s="271">
        <v>0.0252363955163129</v>
      </c>
      <c r="AM1022" s="272">
        <v>0.0061897255324497</v>
      </c>
    </row>
    <row r="1023" ht="17.25" spans="1:39">
      <c r="A1023" s="282" t="s">
        <v>1158</v>
      </c>
      <c r="B1023" s="283" t="s">
        <v>3357</v>
      </c>
      <c r="C1023" s="265" t="s">
        <v>1493</v>
      </c>
      <c r="D1023" s="283" t="s">
        <v>1494</v>
      </c>
      <c r="E1023" s="266">
        <v>2194</v>
      </c>
      <c r="F1023" s="266">
        <v>87</v>
      </c>
      <c r="G1023" s="266">
        <v>49</v>
      </c>
      <c r="H1023" s="266">
        <v>0</v>
      </c>
      <c r="I1023" s="266">
        <v>0</v>
      </c>
      <c r="J1023" s="267">
        <v>2176</v>
      </c>
      <c r="K1023" s="267">
        <v>63</v>
      </c>
      <c r="L1023" s="267">
        <v>63</v>
      </c>
      <c r="M1023" s="267">
        <v>2</v>
      </c>
      <c r="N1023" s="267">
        <v>0</v>
      </c>
      <c r="O1023" s="267">
        <v>2301</v>
      </c>
      <c r="P1023" s="267">
        <v>66</v>
      </c>
      <c r="Q1023" s="267">
        <v>66</v>
      </c>
      <c r="R1023" s="267">
        <v>16</v>
      </c>
      <c r="S1023" s="267">
        <v>0</v>
      </c>
      <c r="T1023" s="268">
        <v>0.015</v>
      </c>
      <c r="U1023" s="269">
        <v>69698</v>
      </c>
      <c r="V1023" s="269">
        <v>1777</v>
      </c>
      <c r="W1023" s="269">
        <v>1739</v>
      </c>
      <c r="X1023" s="269">
        <v>0</v>
      </c>
      <c r="Y1023" s="267">
        <v>1541</v>
      </c>
      <c r="Z1023" s="270">
        <v>0.0254957100634165</v>
      </c>
      <c r="AA1023" s="270">
        <v>0.0396536007292616</v>
      </c>
      <c r="AB1023" s="270">
        <v>0.0289522058823529</v>
      </c>
      <c r="AC1023" s="271">
        <v>0.0286831812255541</v>
      </c>
      <c r="AD1023" s="272">
        <v>0.0107013948469087</v>
      </c>
      <c r="AE1023" s="273">
        <v>15680</v>
      </c>
      <c r="AF1023" s="274">
        <v>510</v>
      </c>
      <c r="AG1023" s="274">
        <v>0</v>
      </c>
      <c r="AH1023" s="274">
        <v>16105</v>
      </c>
      <c r="AI1023" s="274">
        <v>434</v>
      </c>
      <c r="AJ1023" s="274">
        <v>0</v>
      </c>
      <c r="AK1023" s="271">
        <v>0.0325255102040816</v>
      </c>
      <c r="AL1023" s="271">
        <v>0.0269481527475939</v>
      </c>
      <c r="AM1023" s="272">
        <v>0.00557735745648772</v>
      </c>
    </row>
    <row r="1024" ht="17.25" spans="1:39">
      <c r="A1024" s="282" t="s">
        <v>1158</v>
      </c>
      <c r="B1024" s="283" t="s">
        <v>3357</v>
      </c>
      <c r="C1024" s="265" t="s">
        <v>1495</v>
      </c>
      <c r="D1024" s="283" t="s">
        <v>1496</v>
      </c>
      <c r="E1024" s="266">
        <v>4602</v>
      </c>
      <c r="F1024" s="266">
        <v>121</v>
      </c>
      <c r="G1024" s="266">
        <v>89</v>
      </c>
      <c r="H1024" s="266">
        <v>1</v>
      </c>
      <c r="I1024" s="266">
        <v>0</v>
      </c>
      <c r="J1024" s="267">
        <v>4877</v>
      </c>
      <c r="K1024" s="267">
        <v>107</v>
      </c>
      <c r="L1024" s="267">
        <v>106</v>
      </c>
      <c r="M1024" s="267">
        <v>31</v>
      </c>
      <c r="N1024" s="267">
        <v>0</v>
      </c>
      <c r="O1024" s="267">
        <v>4723</v>
      </c>
      <c r="P1024" s="267">
        <v>151</v>
      </c>
      <c r="Q1024" s="267">
        <v>151</v>
      </c>
      <c r="R1024" s="267">
        <v>70</v>
      </c>
      <c r="S1024" s="267">
        <v>0</v>
      </c>
      <c r="T1024" s="268">
        <v>0.015</v>
      </c>
      <c r="U1024" s="269">
        <v>154071</v>
      </c>
      <c r="V1024" s="269">
        <v>2418</v>
      </c>
      <c r="W1024" s="269">
        <v>2384</v>
      </c>
      <c r="X1024" s="269">
        <v>0</v>
      </c>
      <c r="Y1024" s="267">
        <v>2104</v>
      </c>
      <c r="Z1024" s="270">
        <v>0.0156940631267403</v>
      </c>
      <c r="AA1024" s="270">
        <v>0.0262929161234246</v>
      </c>
      <c r="AB1024" s="270">
        <v>0.0219397170391634</v>
      </c>
      <c r="AC1024" s="271">
        <v>0.0319712047427483</v>
      </c>
      <c r="AD1024" s="272">
        <v>0.00435319908426118</v>
      </c>
      <c r="AE1024" s="273">
        <v>34920</v>
      </c>
      <c r="AF1024" s="274">
        <v>657</v>
      </c>
      <c r="AG1024" s="274">
        <v>0</v>
      </c>
      <c r="AH1024" s="274">
        <v>35603</v>
      </c>
      <c r="AI1024" s="274">
        <v>553</v>
      </c>
      <c r="AJ1024" s="274">
        <v>0</v>
      </c>
      <c r="AK1024" s="271">
        <v>0.0188144329896907</v>
      </c>
      <c r="AL1024" s="271">
        <v>0.0155323989551442</v>
      </c>
      <c r="AM1024" s="272">
        <v>0.00328203403454649</v>
      </c>
    </row>
    <row r="1025" ht="17.25" spans="1:39">
      <c r="A1025" s="282" t="s">
        <v>1158</v>
      </c>
      <c r="B1025" s="283" t="s">
        <v>3357</v>
      </c>
      <c r="C1025" s="265" t="s">
        <v>1497</v>
      </c>
      <c r="D1025" s="283" t="s">
        <v>1498</v>
      </c>
      <c r="E1025" s="266">
        <v>3502</v>
      </c>
      <c r="F1025" s="266">
        <v>93</v>
      </c>
      <c r="G1025" s="266">
        <v>71</v>
      </c>
      <c r="H1025" s="266">
        <v>0</v>
      </c>
      <c r="I1025" s="266">
        <v>0</v>
      </c>
      <c r="J1025" s="267">
        <v>3658</v>
      </c>
      <c r="K1025" s="267">
        <v>82</v>
      </c>
      <c r="L1025" s="267">
        <v>82</v>
      </c>
      <c r="M1025" s="267">
        <v>11</v>
      </c>
      <c r="N1025" s="267">
        <v>0</v>
      </c>
      <c r="O1025" s="267">
        <v>3591</v>
      </c>
      <c r="P1025" s="267">
        <v>102</v>
      </c>
      <c r="Q1025" s="267">
        <v>102</v>
      </c>
      <c r="R1025" s="267">
        <v>45</v>
      </c>
      <c r="S1025" s="267">
        <v>0</v>
      </c>
      <c r="T1025" s="268">
        <v>0.015</v>
      </c>
      <c r="U1025" s="269">
        <v>109399</v>
      </c>
      <c r="V1025" s="269">
        <v>2546</v>
      </c>
      <c r="W1025" s="269">
        <v>2524</v>
      </c>
      <c r="X1025" s="269">
        <v>1</v>
      </c>
      <c r="Y1025" s="267">
        <v>2284</v>
      </c>
      <c r="Z1025" s="270">
        <v>0.023263466759294</v>
      </c>
      <c r="AA1025" s="270">
        <v>0.0265562535693889</v>
      </c>
      <c r="AB1025" s="270">
        <v>0.0224166211044287</v>
      </c>
      <c r="AC1025" s="271">
        <v>0.0284043441938179</v>
      </c>
      <c r="AD1025" s="272">
        <v>0.00413963246496027</v>
      </c>
      <c r="AE1025" s="273">
        <v>25480</v>
      </c>
      <c r="AF1025" s="274">
        <v>648</v>
      </c>
      <c r="AG1025" s="274">
        <v>0</v>
      </c>
      <c r="AH1025" s="274">
        <v>25511</v>
      </c>
      <c r="AI1025" s="274">
        <v>611</v>
      </c>
      <c r="AJ1025" s="274">
        <v>0</v>
      </c>
      <c r="AK1025" s="271">
        <v>0.0254317111459969</v>
      </c>
      <c r="AL1025" s="271">
        <v>0.0239504527458743</v>
      </c>
      <c r="AM1025" s="272">
        <v>0.00148125840012253</v>
      </c>
    </row>
    <row r="1026" ht="17.25" spans="1:39">
      <c r="A1026" s="282" t="s">
        <v>1158</v>
      </c>
      <c r="B1026" s="283" t="s">
        <v>3357</v>
      </c>
      <c r="C1026" s="265" t="s">
        <v>1499</v>
      </c>
      <c r="D1026" s="283" t="s">
        <v>1500</v>
      </c>
      <c r="E1026" s="266">
        <v>4058</v>
      </c>
      <c r="F1026" s="266">
        <v>166</v>
      </c>
      <c r="G1026" s="266">
        <v>69</v>
      </c>
      <c r="H1026" s="266">
        <v>0</v>
      </c>
      <c r="I1026" s="266">
        <v>0</v>
      </c>
      <c r="J1026" s="267">
        <v>3678</v>
      </c>
      <c r="K1026" s="267">
        <v>139</v>
      </c>
      <c r="L1026" s="267">
        <v>139</v>
      </c>
      <c r="M1026" s="267">
        <v>21</v>
      </c>
      <c r="N1026" s="267">
        <v>0</v>
      </c>
      <c r="O1026" s="267">
        <v>3889</v>
      </c>
      <c r="P1026" s="267">
        <v>69</v>
      </c>
      <c r="Q1026" s="267">
        <v>69</v>
      </c>
      <c r="R1026" s="267">
        <v>46</v>
      </c>
      <c r="S1026" s="267">
        <v>0</v>
      </c>
      <c r="T1026" s="268">
        <v>0.015</v>
      </c>
      <c r="U1026" s="269">
        <v>113298</v>
      </c>
      <c r="V1026" s="269">
        <v>2571</v>
      </c>
      <c r="W1026" s="269">
        <v>2474</v>
      </c>
      <c r="X1026" s="269">
        <v>0</v>
      </c>
      <c r="Y1026" s="267">
        <v>2119</v>
      </c>
      <c r="Z1026" s="270">
        <v>0.0226923687973309</v>
      </c>
      <c r="AA1026" s="270">
        <v>0.0409068506653524</v>
      </c>
      <c r="AB1026" s="270">
        <v>0.0377922784121805</v>
      </c>
      <c r="AC1026" s="271">
        <v>0.0177423502185652</v>
      </c>
      <c r="AD1026" s="272">
        <v>0.00311457225317186</v>
      </c>
      <c r="AE1026" s="273">
        <v>27020</v>
      </c>
      <c r="AF1026" s="274">
        <v>710</v>
      </c>
      <c r="AG1026" s="274">
        <v>0</v>
      </c>
      <c r="AH1026" s="274">
        <v>26123</v>
      </c>
      <c r="AI1026" s="274">
        <v>613</v>
      </c>
      <c r="AJ1026" s="274">
        <v>0</v>
      </c>
      <c r="AK1026" s="271">
        <v>0.0262768319763138</v>
      </c>
      <c r="AL1026" s="271">
        <v>0.0234659112659342</v>
      </c>
      <c r="AM1026" s="272">
        <v>0.00281092071037961</v>
      </c>
    </row>
    <row r="1027" ht="17.25" spans="1:39">
      <c r="A1027" s="282" t="s">
        <v>1158</v>
      </c>
      <c r="B1027" s="283" t="s">
        <v>3357</v>
      </c>
      <c r="C1027" s="265" t="s">
        <v>1501</v>
      </c>
      <c r="D1027" s="283" t="s">
        <v>1502</v>
      </c>
      <c r="E1027" s="266">
        <v>2433</v>
      </c>
      <c r="F1027" s="266">
        <v>84</v>
      </c>
      <c r="G1027" s="266">
        <v>65</v>
      </c>
      <c r="H1027" s="266">
        <v>1</v>
      </c>
      <c r="I1027" s="266">
        <v>0</v>
      </c>
      <c r="J1027" s="267">
        <v>2488</v>
      </c>
      <c r="K1027" s="267">
        <v>63</v>
      </c>
      <c r="L1027" s="267">
        <v>62</v>
      </c>
      <c r="M1027" s="267">
        <v>19</v>
      </c>
      <c r="N1027" s="267">
        <v>0</v>
      </c>
      <c r="O1027" s="267">
        <v>2533</v>
      </c>
      <c r="P1027" s="267">
        <v>86</v>
      </c>
      <c r="Q1027" s="267">
        <v>86</v>
      </c>
      <c r="R1027" s="267">
        <v>64</v>
      </c>
      <c r="S1027" s="267">
        <v>0</v>
      </c>
      <c r="T1027" s="268">
        <v>0.015</v>
      </c>
      <c r="U1027" s="269">
        <v>71100</v>
      </c>
      <c r="V1027" s="269">
        <v>1716</v>
      </c>
      <c r="W1027" s="269">
        <v>1695</v>
      </c>
      <c r="X1027" s="269">
        <v>0</v>
      </c>
      <c r="Y1027" s="267">
        <v>1540</v>
      </c>
      <c r="Z1027" s="270">
        <v>0.0241350210970464</v>
      </c>
      <c r="AA1027" s="270">
        <v>0.0345252774352651</v>
      </c>
      <c r="AB1027" s="270">
        <v>0.0253215434083601</v>
      </c>
      <c r="AC1027" s="271">
        <v>0.0339518357678642</v>
      </c>
      <c r="AD1027" s="272">
        <v>0.00920373402690497</v>
      </c>
      <c r="AE1027" s="273">
        <v>17841</v>
      </c>
      <c r="AF1027" s="274">
        <v>496</v>
      </c>
      <c r="AG1027" s="274">
        <v>0</v>
      </c>
      <c r="AH1027" s="274">
        <v>16802</v>
      </c>
      <c r="AI1027" s="274">
        <v>417</v>
      </c>
      <c r="AJ1027" s="274">
        <v>0</v>
      </c>
      <c r="AK1027" s="271">
        <v>0.0278011322235301</v>
      </c>
      <c r="AL1027" s="271">
        <v>0.0248184739911915</v>
      </c>
      <c r="AM1027" s="272">
        <v>0.00298265823233855</v>
      </c>
    </row>
    <row r="1028" ht="17.25" spans="1:39">
      <c r="A1028" s="282" t="s">
        <v>1158</v>
      </c>
      <c r="B1028" s="283" t="s">
        <v>3357</v>
      </c>
      <c r="C1028" s="265" t="s">
        <v>1503</v>
      </c>
      <c r="D1028" s="283" t="s">
        <v>1504</v>
      </c>
      <c r="E1028" s="266">
        <v>1252</v>
      </c>
      <c r="F1028" s="266">
        <v>20</v>
      </c>
      <c r="G1028" s="266">
        <v>14</v>
      </c>
      <c r="H1028" s="266">
        <v>0</v>
      </c>
      <c r="I1028" s="266">
        <v>0</v>
      </c>
      <c r="J1028" s="267">
        <v>1329</v>
      </c>
      <c r="K1028" s="267">
        <v>49</v>
      </c>
      <c r="L1028" s="267">
        <v>49</v>
      </c>
      <c r="M1028" s="267">
        <v>13</v>
      </c>
      <c r="N1028" s="267">
        <v>0</v>
      </c>
      <c r="O1028" s="267">
        <v>1322</v>
      </c>
      <c r="P1028" s="267">
        <v>36</v>
      </c>
      <c r="Q1028" s="267">
        <v>36</v>
      </c>
      <c r="R1028" s="267">
        <v>17</v>
      </c>
      <c r="S1028" s="267">
        <v>0</v>
      </c>
      <c r="T1028" s="268">
        <v>0.015</v>
      </c>
      <c r="U1028" s="269">
        <v>38371</v>
      </c>
      <c r="V1028" s="269">
        <v>837</v>
      </c>
      <c r="W1028" s="269">
        <v>831</v>
      </c>
      <c r="X1028" s="269">
        <v>0</v>
      </c>
      <c r="Y1028" s="267">
        <v>745</v>
      </c>
      <c r="Z1028" s="270">
        <v>0.0218133486226577</v>
      </c>
      <c r="AA1028" s="270">
        <v>0.0159744408945687</v>
      </c>
      <c r="AB1028" s="270">
        <v>0.036869826937547</v>
      </c>
      <c r="AC1028" s="271">
        <v>0.027231467473525</v>
      </c>
      <c r="AD1028" s="272">
        <v>-0.0208953860429783</v>
      </c>
      <c r="AE1028" s="273">
        <v>9148</v>
      </c>
      <c r="AF1028" s="274">
        <v>242</v>
      </c>
      <c r="AG1028" s="274">
        <v>0</v>
      </c>
      <c r="AH1028" s="274">
        <v>8938</v>
      </c>
      <c r="AI1028" s="274">
        <v>188</v>
      </c>
      <c r="AJ1028" s="274">
        <v>0</v>
      </c>
      <c r="AK1028" s="271">
        <v>0.0264538696982947</v>
      </c>
      <c r="AL1028" s="271">
        <v>0.0210337883195346</v>
      </c>
      <c r="AM1028" s="272">
        <v>0.00542008137876014</v>
      </c>
    </row>
    <row r="1029" ht="17.25" spans="1:39">
      <c r="A1029" s="282" t="s">
        <v>1158</v>
      </c>
      <c r="B1029" s="283" t="s">
        <v>3357</v>
      </c>
      <c r="C1029" s="265" t="s">
        <v>1505</v>
      </c>
      <c r="D1029" s="283" t="s">
        <v>1506</v>
      </c>
      <c r="E1029" s="266">
        <v>4352</v>
      </c>
      <c r="F1029" s="266">
        <v>136</v>
      </c>
      <c r="G1029" s="266">
        <v>103</v>
      </c>
      <c r="H1029" s="266">
        <v>2</v>
      </c>
      <c r="I1029" s="266">
        <v>0</v>
      </c>
      <c r="J1029" s="267">
        <v>4686</v>
      </c>
      <c r="K1029" s="267">
        <v>129</v>
      </c>
      <c r="L1029" s="267">
        <v>129</v>
      </c>
      <c r="M1029" s="267">
        <v>1</v>
      </c>
      <c r="N1029" s="267">
        <v>0</v>
      </c>
      <c r="O1029" s="267">
        <v>4505</v>
      </c>
      <c r="P1029" s="267">
        <v>142</v>
      </c>
      <c r="Q1029" s="267">
        <v>142</v>
      </c>
      <c r="R1029" s="267">
        <v>66</v>
      </c>
      <c r="S1029" s="267">
        <v>0</v>
      </c>
      <c r="T1029" s="268">
        <v>0.015</v>
      </c>
      <c r="U1029" s="269">
        <v>136403</v>
      </c>
      <c r="V1029" s="269">
        <v>3230</v>
      </c>
      <c r="W1029" s="269">
        <v>3195</v>
      </c>
      <c r="X1029" s="269">
        <v>0</v>
      </c>
      <c r="Y1029" s="267">
        <v>2828</v>
      </c>
      <c r="Z1029" s="270">
        <v>0.023679831088759</v>
      </c>
      <c r="AA1029" s="270">
        <v>0.03125</v>
      </c>
      <c r="AB1029" s="270">
        <v>0.0275288092189501</v>
      </c>
      <c r="AC1029" s="271">
        <v>0.0315205327413984</v>
      </c>
      <c r="AD1029" s="272">
        <v>0.00372119078104994</v>
      </c>
      <c r="AE1029" s="273">
        <v>31887</v>
      </c>
      <c r="AF1029" s="274">
        <v>855</v>
      </c>
      <c r="AG1029" s="274">
        <v>0</v>
      </c>
      <c r="AH1029" s="274">
        <v>31971</v>
      </c>
      <c r="AI1029" s="274">
        <v>822</v>
      </c>
      <c r="AJ1029" s="274">
        <v>0</v>
      </c>
      <c r="AK1029" s="271">
        <v>0.0268134349421394</v>
      </c>
      <c r="AL1029" s="271">
        <v>0.0257108004128742</v>
      </c>
      <c r="AM1029" s="272">
        <v>0.00110263452926526</v>
      </c>
    </row>
    <row r="1030" ht="17.25" spans="1:39">
      <c r="A1030" s="282" t="s">
        <v>1158</v>
      </c>
      <c r="B1030" s="283" t="s">
        <v>3357</v>
      </c>
      <c r="C1030" s="265" t="s">
        <v>1507</v>
      </c>
      <c r="D1030" s="283" t="s">
        <v>1508</v>
      </c>
      <c r="E1030" s="266">
        <v>5452</v>
      </c>
      <c r="F1030" s="266">
        <v>145</v>
      </c>
      <c r="G1030" s="266">
        <v>92</v>
      </c>
      <c r="H1030" s="266">
        <v>6</v>
      </c>
      <c r="I1030" s="266">
        <v>0</v>
      </c>
      <c r="J1030" s="267">
        <v>5569</v>
      </c>
      <c r="K1030" s="267">
        <v>132</v>
      </c>
      <c r="L1030" s="267">
        <v>132</v>
      </c>
      <c r="M1030" s="267">
        <v>0</v>
      </c>
      <c r="N1030" s="267">
        <v>0</v>
      </c>
      <c r="O1030" s="267">
        <v>5320</v>
      </c>
      <c r="P1030" s="267">
        <v>104</v>
      </c>
      <c r="Q1030" s="267">
        <v>104</v>
      </c>
      <c r="R1030" s="267">
        <v>32</v>
      </c>
      <c r="S1030" s="267">
        <v>0</v>
      </c>
      <c r="T1030" s="268">
        <v>0.015</v>
      </c>
      <c r="U1030" s="269">
        <v>161030</v>
      </c>
      <c r="V1030" s="269">
        <v>3824</v>
      </c>
      <c r="W1030" s="269">
        <v>3769</v>
      </c>
      <c r="X1030" s="269">
        <v>5</v>
      </c>
      <c r="Y1030" s="267">
        <v>3389</v>
      </c>
      <c r="Z1030" s="270">
        <v>0.0237160777494877</v>
      </c>
      <c r="AA1030" s="270">
        <v>0.0265957446808511</v>
      </c>
      <c r="AB1030" s="270">
        <v>0.0237026396121386</v>
      </c>
      <c r="AC1030" s="271">
        <v>0.0195488721804511</v>
      </c>
      <c r="AD1030" s="272">
        <v>0.00289310506871244</v>
      </c>
      <c r="AE1030" s="273">
        <v>38032</v>
      </c>
      <c r="AF1030" s="274">
        <v>898</v>
      </c>
      <c r="AG1030" s="274">
        <v>0</v>
      </c>
      <c r="AH1030" s="274">
        <v>38257</v>
      </c>
      <c r="AI1030" s="274">
        <v>998</v>
      </c>
      <c r="AJ1030" s="274">
        <v>2</v>
      </c>
      <c r="AK1030" s="271">
        <v>0.0236116954143879</v>
      </c>
      <c r="AL1030" s="271">
        <v>0.026034451211543</v>
      </c>
      <c r="AM1030" s="272">
        <v>-0.0024227557971551</v>
      </c>
    </row>
    <row r="1031" ht="17.25" spans="1:39">
      <c r="A1031" s="282" t="s">
        <v>1158</v>
      </c>
      <c r="B1031" s="283" t="s">
        <v>3354</v>
      </c>
      <c r="C1031" s="265" t="s">
        <v>1509</v>
      </c>
      <c r="D1031" s="283" t="s">
        <v>1510</v>
      </c>
      <c r="E1031" s="266">
        <v>3285</v>
      </c>
      <c r="F1031" s="266">
        <v>40</v>
      </c>
      <c r="G1031" s="266">
        <v>29</v>
      </c>
      <c r="H1031" s="266">
        <v>4</v>
      </c>
      <c r="I1031" s="266">
        <v>0</v>
      </c>
      <c r="J1031" s="267">
        <v>3863</v>
      </c>
      <c r="K1031" s="267">
        <v>74</v>
      </c>
      <c r="L1031" s="267">
        <v>74</v>
      </c>
      <c r="M1031" s="267">
        <v>16</v>
      </c>
      <c r="N1031" s="267">
        <v>0</v>
      </c>
      <c r="O1031" s="267">
        <v>3367</v>
      </c>
      <c r="P1031" s="267">
        <v>63</v>
      </c>
      <c r="Q1031" s="267">
        <v>63</v>
      </c>
      <c r="R1031" s="267">
        <v>48</v>
      </c>
      <c r="S1031" s="267">
        <v>0</v>
      </c>
      <c r="T1031" s="268">
        <v>0.015</v>
      </c>
      <c r="U1031" s="269">
        <v>96672</v>
      </c>
      <c r="V1031" s="269">
        <v>1595</v>
      </c>
      <c r="W1031" s="269">
        <v>1584</v>
      </c>
      <c r="X1031" s="269">
        <v>1</v>
      </c>
      <c r="Y1031" s="267">
        <v>1466</v>
      </c>
      <c r="Z1031" s="270">
        <v>0.016488745448527</v>
      </c>
      <c r="AA1031" s="270">
        <v>0.0121765601217656</v>
      </c>
      <c r="AB1031" s="270">
        <v>0.0191560962982138</v>
      </c>
      <c r="AC1031" s="271">
        <v>0.0187110187110187</v>
      </c>
      <c r="AD1031" s="272">
        <v>-0.00697953617644822</v>
      </c>
      <c r="AE1031" s="273">
        <v>23284</v>
      </c>
      <c r="AF1031" s="274">
        <v>422</v>
      </c>
      <c r="AG1031" s="274">
        <v>0</v>
      </c>
      <c r="AH1031" s="274">
        <v>22787</v>
      </c>
      <c r="AI1031" s="274">
        <v>417</v>
      </c>
      <c r="AJ1031" s="274">
        <v>0</v>
      </c>
      <c r="AK1031" s="271">
        <v>0.0181240336711905</v>
      </c>
      <c r="AL1031" s="271">
        <v>0.0182999078421907</v>
      </c>
      <c r="AM1031" s="272">
        <v>-0.000175874171000207</v>
      </c>
    </row>
    <row r="1032" ht="17.25" spans="1:39">
      <c r="A1032" s="282" t="s">
        <v>1158</v>
      </c>
      <c r="B1032" s="283" t="s">
        <v>3354</v>
      </c>
      <c r="C1032" s="265" t="s">
        <v>1511</v>
      </c>
      <c r="D1032" s="283" t="s">
        <v>1512</v>
      </c>
      <c r="E1032" s="266">
        <v>2154</v>
      </c>
      <c r="F1032" s="266">
        <v>50</v>
      </c>
      <c r="G1032" s="266">
        <v>34</v>
      </c>
      <c r="H1032" s="266">
        <v>0</v>
      </c>
      <c r="I1032" s="266">
        <v>0</v>
      </c>
      <c r="J1032" s="267">
        <v>2187</v>
      </c>
      <c r="K1032" s="267">
        <v>49</v>
      </c>
      <c r="L1032" s="267">
        <v>49</v>
      </c>
      <c r="M1032" s="267">
        <v>1</v>
      </c>
      <c r="N1032" s="267">
        <v>0</v>
      </c>
      <c r="O1032" s="267">
        <v>2096</v>
      </c>
      <c r="P1032" s="267">
        <v>40</v>
      </c>
      <c r="Q1032" s="267">
        <v>40</v>
      </c>
      <c r="R1032" s="267">
        <v>12</v>
      </c>
      <c r="S1032" s="267">
        <v>0</v>
      </c>
      <c r="T1032" s="268">
        <v>0.015</v>
      </c>
      <c r="U1032" s="269">
        <v>62409</v>
      </c>
      <c r="V1032" s="269">
        <v>1020</v>
      </c>
      <c r="W1032" s="269">
        <v>1003</v>
      </c>
      <c r="X1032" s="269">
        <v>0</v>
      </c>
      <c r="Y1032" s="267">
        <v>858</v>
      </c>
      <c r="Z1032" s="270">
        <v>0.0163437965678027</v>
      </c>
      <c r="AA1032" s="270">
        <v>0.0232126276694522</v>
      </c>
      <c r="AB1032" s="270">
        <v>0.0224051211705533</v>
      </c>
      <c r="AC1032" s="271">
        <v>0.0190839694656489</v>
      </c>
      <c r="AD1032" s="272">
        <v>0.000807506498898911</v>
      </c>
      <c r="AE1032" s="273">
        <v>14821</v>
      </c>
      <c r="AF1032" s="274">
        <v>279</v>
      </c>
      <c r="AG1032" s="274">
        <v>0</v>
      </c>
      <c r="AH1032" s="274">
        <v>14914</v>
      </c>
      <c r="AI1032" s="274">
        <v>212</v>
      </c>
      <c r="AJ1032" s="274">
        <v>0</v>
      </c>
      <c r="AK1032" s="271">
        <v>0.0188246407125025</v>
      </c>
      <c r="AL1032" s="271">
        <v>0.0142148317017567</v>
      </c>
      <c r="AM1032" s="272">
        <v>0.00460980901074579</v>
      </c>
    </row>
    <row r="1033" ht="17.25" spans="1:39">
      <c r="A1033" s="282" t="s">
        <v>1158</v>
      </c>
      <c r="B1033" s="283" t="s">
        <v>3354</v>
      </c>
      <c r="C1033" s="265" t="s">
        <v>1513</v>
      </c>
      <c r="D1033" s="283" t="s">
        <v>1514</v>
      </c>
      <c r="E1033" s="266">
        <v>3815</v>
      </c>
      <c r="F1033" s="266">
        <v>67</v>
      </c>
      <c r="G1033" s="266">
        <v>42</v>
      </c>
      <c r="H1033" s="266">
        <v>3</v>
      </c>
      <c r="I1033" s="266">
        <v>0</v>
      </c>
      <c r="J1033" s="267">
        <v>3934</v>
      </c>
      <c r="K1033" s="267">
        <v>79</v>
      </c>
      <c r="L1033" s="267">
        <v>79</v>
      </c>
      <c r="M1033" s="267">
        <v>17</v>
      </c>
      <c r="N1033" s="267">
        <v>0</v>
      </c>
      <c r="O1033" s="267">
        <v>3559</v>
      </c>
      <c r="P1033" s="267">
        <v>27</v>
      </c>
      <c r="Q1033" s="267">
        <v>27</v>
      </c>
      <c r="R1033" s="267">
        <v>19</v>
      </c>
      <c r="S1033" s="267">
        <v>0</v>
      </c>
      <c r="T1033" s="268">
        <v>0.015</v>
      </c>
      <c r="U1033" s="269">
        <v>112293</v>
      </c>
      <c r="V1033" s="269">
        <v>1255</v>
      </c>
      <c r="W1033" s="269">
        <v>1230</v>
      </c>
      <c r="X1033" s="269">
        <v>1</v>
      </c>
      <c r="Y1033" s="267">
        <v>1107</v>
      </c>
      <c r="Z1033" s="270">
        <v>0.0111672143410542</v>
      </c>
      <c r="AA1033" s="270">
        <v>0.017562254259502</v>
      </c>
      <c r="AB1033" s="270">
        <v>0.0200813421453991</v>
      </c>
      <c r="AC1033" s="271">
        <v>0.00758640067434673</v>
      </c>
      <c r="AD1033" s="272">
        <v>-0.00251908788589712</v>
      </c>
      <c r="AE1033" s="273">
        <v>26637</v>
      </c>
      <c r="AF1033" s="274">
        <v>344</v>
      </c>
      <c r="AG1033" s="274">
        <v>0</v>
      </c>
      <c r="AH1033" s="274">
        <v>26700</v>
      </c>
      <c r="AI1033" s="274">
        <v>253</v>
      </c>
      <c r="AJ1033" s="274">
        <v>0</v>
      </c>
      <c r="AK1033" s="271">
        <v>0.0129143672335473</v>
      </c>
      <c r="AL1033" s="271">
        <v>0.00947565543071161</v>
      </c>
      <c r="AM1033" s="272">
        <v>0.00343871180283571</v>
      </c>
    </row>
    <row r="1034" ht="17.25" spans="1:39">
      <c r="A1034" s="282" t="s">
        <v>1158</v>
      </c>
      <c r="B1034" s="283" t="s">
        <v>3354</v>
      </c>
      <c r="C1034" s="265" t="s">
        <v>1515</v>
      </c>
      <c r="D1034" s="283" t="s">
        <v>1516</v>
      </c>
      <c r="E1034" s="266">
        <v>3551</v>
      </c>
      <c r="F1034" s="266">
        <v>67</v>
      </c>
      <c r="G1034" s="266">
        <v>43</v>
      </c>
      <c r="H1034" s="266">
        <v>2</v>
      </c>
      <c r="I1034" s="266">
        <v>0</v>
      </c>
      <c r="J1034" s="267">
        <v>3771</v>
      </c>
      <c r="K1034" s="267">
        <v>46</v>
      </c>
      <c r="L1034" s="267">
        <v>46</v>
      </c>
      <c r="M1034" s="267">
        <v>6</v>
      </c>
      <c r="N1034" s="267">
        <v>0</v>
      </c>
      <c r="O1034" s="267">
        <v>3486</v>
      </c>
      <c r="P1034" s="267">
        <v>55</v>
      </c>
      <c r="Q1034" s="267">
        <v>55</v>
      </c>
      <c r="R1034" s="267">
        <v>34</v>
      </c>
      <c r="S1034" s="267">
        <v>0</v>
      </c>
      <c r="T1034" s="268">
        <v>0.015</v>
      </c>
      <c r="U1034" s="269">
        <v>105654</v>
      </c>
      <c r="V1034" s="269">
        <v>1279</v>
      </c>
      <c r="W1034" s="269">
        <v>1255</v>
      </c>
      <c r="X1034" s="269">
        <v>5</v>
      </c>
      <c r="Y1034" s="267">
        <v>1126</v>
      </c>
      <c r="Z1034" s="270">
        <v>0.0120582278001779</v>
      </c>
      <c r="AA1034" s="270">
        <v>0.0188679245283019</v>
      </c>
      <c r="AB1034" s="270">
        <v>0.0121983558737735</v>
      </c>
      <c r="AC1034" s="271">
        <v>0.0157773952954676</v>
      </c>
      <c r="AD1034" s="272">
        <v>0.00666956865452835</v>
      </c>
      <c r="AE1034" s="273">
        <v>25142</v>
      </c>
      <c r="AF1034" s="274">
        <v>362</v>
      </c>
      <c r="AG1034" s="274">
        <v>5</v>
      </c>
      <c r="AH1034" s="274">
        <v>25746</v>
      </c>
      <c r="AI1034" s="274">
        <v>285</v>
      </c>
      <c r="AJ1034" s="274">
        <v>0</v>
      </c>
      <c r="AK1034" s="271">
        <v>0.0141993477050354</v>
      </c>
      <c r="AL1034" s="271">
        <v>0.0110696807271032</v>
      </c>
      <c r="AM1034" s="272">
        <v>0.00312966697793216</v>
      </c>
    </row>
    <row r="1035" ht="17.25" spans="1:39">
      <c r="A1035" s="282" t="s">
        <v>1158</v>
      </c>
      <c r="B1035" s="283" t="s">
        <v>3354</v>
      </c>
      <c r="C1035" s="265" t="s">
        <v>1517</v>
      </c>
      <c r="D1035" s="283" t="s">
        <v>1518</v>
      </c>
      <c r="E1035" s="266">
        <v>3576</v>
      </c>
      <c r="F1035" s="266">
        <v>31</v>
      </c>
      <c r="G1035" s="266">
        <v>27</v>
      </c>
      <c r="H1035" s="266">
        <v>0</v>
      </c>
      <c r="I1035" s="266">
        <v>0</v>
      </c>
      <c r="J1035" s="267">
        <v>3600</v>
      </c>
      <c r="K1035" s="267">
        <v>43</v>
      </c>
      <c r="L1035" s="267">
        <v>43</v>
      </c>
      <c r="M1035" s="267">
        <v>5</v>
      </c>
      <c r="N1035" s="267">
        <v>0</v>
      </c>
      <c r="O1035" s="267">
        <v>3413</v>
      </c>
      <c r="P1035" s="267">
        <v>53</v>
      </c>
      <c r="Q1035" s="267">
        <v>53</v>
      </c>
      <c r="R1035" s="267">
        <v>35</v>
      </c>
      <c r="S1035" s="267">
        <v>0</v>
      </c>
      <c r="T1035" s="268">
        <v>0.015</v>
      </c>
      <c r="U1035" s="269">
        <v>102047</v>
      </c>
      <c r="V1035" s="269">
        <v>909</v>
      </c>
      <c r="W1035" s="269">
        <v>905</v>
      </c>
      <c r="X1035" s="269">
        <v>0</v>
      </c>
      <c r="Y1035" s="267">
        <v>805</v>
      </c>
      <c r="Z1035" s="270">
        <v>0.00890766019579214</v>
      </c>
      <c r="AA1035" s="270">
        <v>0.00866890380313199</v>
      </c>
      <c r="AB1035" s="270">
        <v>0.0119444444444444</v>
      </c>
      <c r="AC1035" s="271">
        <v>0.0155288602402578</v>
      </c>
      <c r="AD1035" s="272">
        <v>-0.00327554064131245</v>
      </c>
      <c r="AE1035" s="273">
        <v>24175</v>
      </c>
      <c r="AF1035" s="274">
        <v>249</v>
      </c>
      <c r="AG1035" s="274">
        <v>0</v>
      </c>
      <c r="AH1035" s="274">
        <v>24985</v>
      </c>
      <c r="AI1035" s="274">
        <v>217</v>
      </c>
      <c r="AJ1035" s="274">
        <v>0</v>
      </c>
      <c r="AK1035" s="271">
        <v>0.0102998965873837</v>
      </c>
      <c r="AL1035" s="271">
        <v>0.00868521112667601</v>
      </c>
      <c r="AM1035" s="272">
        <v>0.00161468546070765</v>
      </c>
    </row>
    <row r="1036" ht="17.25" spans="1:39">
      <c r="A1036" s="282" t="s">
        <v>1158</v>
      </c>
      <c r="B1036" s="283" t="s">
        <v>3354</v>
      </c>
      <c r="C1036" s="265" t="s">
        <v>1519</v>
      </c>
      <c r="D1036" s="283" t="s">
        <v>1520</v>
      </c>
      <c r="E1036" s="266">
        <v>4293</v>
      </c>
      <c r="F1036" s="266">
        <v>137</v>
      </c>
      <c r="G1036" s="266">
        <v>83</v>
      </c>
      <c r="H1036" s="266">
        <v>0</v>
      </c>
      <c r="I1036" s="266">
        <v>0</v>
      </c>
      <c r="J1036" s="267">
        <v>4116</v>
      </c>
      <c r="K1036" s="267">
        <v>149</v>
      </c>
      <c r="L1036" s="267">
        <v>149</v>
      </c>
      <c r="M1036" s="267">
        <v>12</v>
      </c>
      <c r="N1036" s="267">
        <v>0</v>
      </c>
      <c r="O1036" s="267">
        <v>4061</v>
      </c>
      <c r="P1036" s="267">
        <v>107</v>
      </c>
      <c r="Q1036" s="267">
        <v>107</v>
      </c>
      <c r="R1036" s="267">
        <v>45</v>
      </c>
      <c r="S1036" s="267">
        <v>0</v>
      </c>
      <c r="T1036" s="268">
        <v>0.015</v>
      </c>
      <c r="U1036" s="269">
        <v>123437</v>
      </c>
      <c r="V1036" s="269">
        <v>2898</v>
      </c>
      <c r="W1036" s="269">
        <v>2844</v>
      </c>
      <c r="X1036" s="269">
        <v>1</v>
      </c>
      <c r="Y1036" s="267">
        <v>2504</v>
      </c>
      <c r="Z1036" s="270">
        <v>0.0234694621547834</v>
      </c>
      <c r="AA1036" s="270">
        <v>0.0319124155602143</v>
      </c>
      <c r="AB1036" s="270">
        <v>0.0362001943634597</v>
      </c>
      <c r="AC1036" s="271">
        <v>0.0263481901009604</v>
      </c>
      <c r="AD1036" s="272">
        <v>-0.00428777880324537</v>
      </c>
      <c r="AE1036" s="273">
        <v>29162</v>
      </c>
      <c r="AF1036" s="274">
        <v>825</v>
      </c>
      <c r="AG1036" s="274">
        <v>1</v>
      </c>
      <c r="AH1036" s="274">
        <v>30032</v>
      </c>
      <c r="AI1036" s="274">
        <v>680</v>
      </c>
      <c r="AJ1036" s="274">
        <v>0</v>
      </c>
      <c r="AK1036" s="271">
        <v>0.0282559495233523</v>
      </c>
      <c r="AL1036" s="271">
        <v>0.0226425146510389</v>
      </c>
      <c r="AM1036" s="272">
        <v>0.00561343487231342</v>
      </c>
    </row>
    <row r="1037" ht="17.25" spans="1:39">
      <c r="A1037" s="282" t="s">
        <v>1158</v>
      </c>
      <c r="B1037" s="283" t="s">
        <v>3354</v>
      </c>
      <c r="C1037" s="265" t="s">
        <v>1521</v>
      </c>
      <c r="D1037" s="283" t="s">
        <v>1522</v>
      </c>
      <c r="E1037" s="266">
        <v>3404</v>
      </c>
      <c r="F1037" s="266">
        <v>49</v>
      </c>
      <c r="G1037" s="266">
        <v>37</v>
      </c>
      <c r="H1037" s="266">
        <v>0</v>
      </c>
      <c r="I1037" s="266">
        <v>0</v>
      </c>
      <c r="J1037" s="267">
        <v>3644</v>
      </c>
      <c r="K1037" s="267">
        <v>52</v>
      </c>
      <c r="L1037" s="267">
        <v>51</v>
      </c>
      <c r="M1037" s="267">
        <v>7</v>
      </c>
      <c r="N1037" s="267">
        <v>0</v>
      </c>
      <c r="O1037" s="267">
        <v>3206</v>
      </c>
      <c r="P1037" s="267">
        <v>83</v>
      </c>
      <c r="Q1037" s="267">
        <v>83</v>
      </c>
      <c r="R1037" s="267">
        <v>46</v>
      </c>
      <c r="S1037" s="267">
        <v>0</v>
      </c>
      <c r="T1037" s="268">
        <v>0.015</v>
      </c>
      <c r="U1037" s="269">
        <v>102318</v>
      </c>
      <c r="V1037" s="269">
        <v>1287</v>
      </c>
      <c r="W1037" s="269">
        <v>1272</v>
      </c>
      <c r="X1037" s="269">
        <v>1</v>
      </c>
      <c r="Y1037" s="267">
        <v>1138</v>
      </c>
      <c r="Z1037" s="270">
        <v>0.0125686584960613</v>
      </c>
      <c r="AA1037" s="270">
        <v>0.0143948296122209</v>
      </c>
      <c r="AB1037" s="270">
        <v>0.0142700329308452</v>
      </c>
      <c r="AC1037" s="271">
        <v>0.0258889582033687</v>
      </c>
      <c r="AD1037" s="272">
        <v>0.00012479668137569</v>
      </c>
      <c r="AE1037" s="273">
        <v>23765</v>
      </c>
      <c r="AF1037" s="274">
        <v>386</v>
      </c>
      <c r="AG1037" s="274">
        <v>0</v>
      </c>
      <c r="AH1037" s="274">
        <v>24775</v>
      </c>
      <c r="AI1037" s="274">
        <v>310</v>
      </c>
      <c r="AJ1037" s="274">
        <v>0</v>
      </c>
      <c r="AK1037" s="271">
        <v>0.016242373237955</v>
      </c>
      <c r="AL1037" s="271">
        <v>0.0125126135216953</v>
      </c>
      <c r="AM1037" s="272">
        <v>0.00372975971625972</v>
      </c>
    </row>
    <row r="1038" ht="17.25" spans="1:39">
      <c r="A1038" s="282" t="s">
        <v>1158</v>
      </c>
      <c r="B1038" s="283" t="s">
        <v>3354</v>
      </c>
      <c r="C1038" s="265" t="s">
        <v>1523</v>
      </c>
      <c r="D1038" s="283" t="s">
        <v>1524</v>
      </c>
      <c r="E1038" s="266">
        <v>2020</v>
      </c>
      <c r="F1038" s="266">
        <v>44</v>
      </c>
      <c r="G1038" s="266">
        <v>33</v>
      </c>
      <c r="H1038" s="266">
        <v>0</v>
      </c>
      <c r="I1038" s="266">
        <v>0</v>
      </c>
      <c r="J1038" s="267">
        <v>2042</v>
      </c>
      <c r="K1038" s="267">
        <v>59</v>
      </c>
      <c r="L1038" s="267">
        <v>59</v>
      </c>
      <c r="M1038" s="267">
        <v>0</v>
      </c>
      <c r="N1038" s="267">
        <v>0</v>
      </c>
      <c r="O1038" s="267">
        <v>2113</v>
      </c>
      <c r="P1038" s="267">
        <v>20</v>
      </c>
      <c r="Q1038" s="267">
        <v>20</v>
      </c>
      <c r="R1038" s="267">
        <v>4</v>
      </c>
      <c r="S1038" s="267">
        <v>0</v>
      </c>
      <c r="T1038" s="268">
        <v>0.015</v>
      </c>
      <c r="U1038" s="269">
        <v>57750</v>
      </c>
      <c r="V1038" s="269">
        <v>806</v>
      </c>
      <c r="W1038" s="269">
        <v>795</v>
      </c>
      <c r="X1038" s="269">
        <v>0</v>
      </c>
      <c r="Y1038" s="267">
        <v>680</v>
      </c>
      <c r="Z1038" s="270">
        <v>0.01395670995671</v>
      </c>
      <c r="AA1038" s="270">
        <v>0.0217821782178218</v>
      </c>
      <c r="AB1038" s="270">
        <v>0.0288932419196866</v>
      </c>
      <c r="AC1038" s="271">
        <v>0.00946521533364884</v>
      </c>
      <c r="AD1038" s="272">
        <v>-0.0071110637018648</v>
      </c>
      <c r="AE1038" s="273">
        <v>14013</v>
      </c>
      <c r="AF1038" s="274">
        <v>230</v>
      </c>
      <c r="AG1038" s="274">
        <v>0</v>
      </c>
      <c r="AH1038" s="274">
        <v>13843</v>
      </c>
      <c r="AI1038" s="274">
        <v>201</v>
      </c>
      <c r="AJ1038" s="274">
        <v>0</v>
      </c>
      <c r="AK1038" s="271">
        <v>0.0164133304788411</v>
      </c>
      <c r="AL1038" s="271">
        <v>0.0145199739940764</v>
      </c>
      <c r="AM1038" s="272">
        <v>0.00189335648476465</v>
      </c>
    </row>
    <row r="1039" ht="17.25" spans="1:39">
      <c r="A1039" s="282" t="s">
        <v>1158</v>
      </c>
      <c r="B1039" s="283" t="s">
        <v>3354</v>
      </c>
      <c r="C1039" s="265" t="s">
        <v>1525</v>
      </c>
      <c r="D1039" s="283" t="s">
        <v>1526</v>
      </c>
      <c r="E1039" s="266">
        <v>3233</v>
      </c>
      <c r="F1039" s="266">
        <v>45</v>
      </c>
      <c r="G1039" s="266">
        <v>24</v>
      </c>
      <c r="H1039" s="266">
        <v>3</v>
      </c>
      <c r="I1039" s="266">
        <v>0</v>
      </c>
      <c r="J1039" s="267">
        <v>3322</v>
      </c>
      <c r="K1039" s="267">
        <v>35</v>
      </c>
      <c r="L1039" s="267">
        <v>35</v>
      </c>
      <c r="M1039" s="267">
        <v>0</v>
      </c>
      <c r="N1039" s="267">
        <v>0</v>
      </c>
      <c r="O1039" s="267">
        <v>2941</v>
      </c>
      <c r="P1039" s="267">
        <v>61</v>
      </c>
      <c r="Q1039" s="267">
        <v>61</v>
      </c>
      <c r="R1039" s="267">
        <v>6</v>
      </c>
      <c r="S1039" s="267">
        <v>0</v>
      </c>
      <c r="T1039" s="268">
        <v>0.015</v>
      </c>
      <c r="U1039" s="269">
        <v>94650</v>
      </c>
      <c r="V1039" s="269">
        <v>1210</v>
      </c>
      <c r="W1039" s="269">
        <v>1188</v>
      </c>
      <c r="X1039" s="269">
        <v>0</v>
      </c>
      <c r="Y1039" s="267">
        <v>1050</v>
      </c>
      <c r="Z1039" s="270">
        <v>0.012783940834654</v>
      </c>
      <c r="AA1039" s="270">
        <v>0.0139189607175998</v>
      </c>
      <c r="AB1039" s="270">
        <v>0.0105358217940999</v>
      </c>
      <c r="AC1039" s="271">
        <v>0.0207412444746685</v>
      </c>
      <c r="AD1039" s="272">
        <v>0.00338313892349981</v>
      </c>
      <c r="AE1039" s="273">
        <v>21827</v>
      </c>
      <c r="AF1039" s="274">
        <v>319</v>
      </c>
      <c r="AG1039" s="274">
        <v>0</v>
      </c>
      <c r="AH1039" s="274">
        <v>23185</v>
      </c>
      <c r="AI1039" s="274">
        <v>260</v>
      </c>
      <c r="AJ1039" s="274">
        <v>0</v>
      </c>
      <c r="AK1039" s="271">
        <v>0.0146149264672195</v>
      </c>
      <c r="AL1039" s="271">
        <v>0.0112141470778521</v>
      </c>
      <c r="AM1039" s="272">
        <v>0.00340077938936744</v>
      </c>
    </row>
    <row r="1040" ht="17.25" spans="1:39">
      <c r="A1040" s="282" t="s">
        <v>1158</v>
      </c>
      <c r="B1040" s="283" t="s">
        <v>3354</v>
      </c>
      <c r="C1040" s="265" t="s">
        <v>1527</v>
      </c>
      <c r="D1040" s="283" t="s">
        <v>1528</v>
      </c>
      <c r="E1040" s="266">
        <v>2335</v>
      </c>
      <c r="F1040" s="266">
        <v>59</v>
      </c>
      <c r="G1040" s="266">
        <v>48</v>
      </c>
      <c r="H1040" s="266">
        <v>4</v>
      </c>
      <c r="I1040" s="266">
        <v>0</v>
      </c>
      <c r="J1040" s="267">
        <v>2375</v>
      </c>
      <c r="K1040" s="267">
        <v>50</v>
      </c>
      <c r="L1040" s="267">
        <v>49</v>
      </c>
      <c r="M1040" s="267">
        <v>0</v>
      </c>
      <c r="N1040" s="267">
        <v>0</v>
      </c>
      <c r="O1040" s="267">
        <v>2171</v>
      </c>
      <c r="P1040" s="267">
        <v>49</v>
      </c>
      <c r="Q1040" s="267">
        <v>49</v>
      </c>
      <c r="R1040" s="267">
        <v>7</v>
      </c>
      <c r="S1040" s="267">
        <v>0</v>
      </c>
      <c r="T1040" s="268">
        <v>0.015</v>
      </c>
      <c r="U1040" s="269">
        <v>68079</v>
      </c>
      <c r="V1040" s="269">
        <v>1396</v>
      </c>
      <c r="W1040" s="269">
        <v>1384</v>
      </c>
      <c r="X1040" s="269">
        <v>0</v>
      </c>
      <c r="Y1040" s="267">
        <v>1213</v>
      </c>
      <c r="Z1040" s="270">
        <v>0.020505589095022</v>
      </c>
      <c r="AA1040" s="270">
        <v>0.0252676659528908</v>
      </c>
      <c r="AB1040" s="270">
        <v>0.0210526315789474</v>
      </c>
      <c r="AC1040" s="271">
        <v>0.0225702441271304</v>
      </c>
      <c r="AD1040" s="272">
        <v>0.00421503437394342</v>
      </c>
      <c r="AE1040" s="273">
        <v>15867</v>
      </c>
      <c r="AF1040" s="274">
        <v>360</v>
      </c>
      <c r="AG1040" s="274">
        <v>0</v>
      </c>
      <c r="AH1040" s="274">
        <v>16569</v>
      </c>
      <c r="AI1040" s="274">
        <v>332</v>
      </c>
      <c r="AJ1040" s="274">
        <v>0</v>
      </c>
      <c r="AK1040" s="271">
        <v>0.022688598979013</v>
      </c>
      <c r="AL1040" s="271">
        <v>0.020037419276963</v>
      </c>
      <c r="AM1040" s="272">
        <v>0.00265117970205004</v>
      </c>
    </row>
    <row r="1041" ht="17.25" spans="1:39">
      <c r="A1041" s="282" t="s">
        <v>1158</v>
      </c>
      <c r="B1041" s="283" t="s">
        <v>3354</v>
      </c>
      <c r="C1041" s="265" t="s">
        <v>1529</v>
      </c>
      <c r="D1041" s="283" t="s">
        <v>1530</v>
      </c>
      <c r="E1041" s="266">
        <v>2449</v>
      </c>
      <c r="F1041" s="266">
        <v>64</v>
      </c>
      <c r="G1041" s="266">
        <v>49</v>
      </c>
      <c r="H1041" s="266">
        <v>0</v>
      </c>
      <c r="I1041" s="266">
        <v>0</v>
      </c>
      <c r="J1041" s="267">
        <v>2512</v>
      </c>
      <c r="K1041" s="267">
        <v>25</v>
      </c>
      <c r="L1041" s="267">
        <v>25</v>
      </c>
      <c r="M1041" s="267">
        <v>3</v>
      </c>
      <c r="N1041" s="267">
        <v>0</v>
      </c>
      <c r="O1041" s="267">
        <v>2216</v>
      </c>
      <c r="P1041" s="267">
        <v>23</v>
      </c>
      <c r="Q1041" s="267">
        <v>23</v>
      </c>
      <c r="R1041" s="267">
        <v>2</v>
      </c>
      <c r="S1041" s="267">
        <v>0</v>
      </c>
      <c r="T1041" s="268">
        <v>0.015</v>
      </c>
      <c r="U1041" s="269">
        <v>71023</v>
      </c>
      <c r="V1041" s="269">
        <v>830</v>
      </c>
      <c r="W1041" s="269">
        <v>815</v>
      </c>
      <c r="X1041" s="269">
        <v>3</v>
      </c>
      <c r="Y1041" s="267">
        <v>700</v>
      </c>
      <c r="Z1041" s="270">
        <v>0.0116441152865973</v>
      </c>
      <c r="AA1041" s="270">
        <v>0.0261331155573704</v>
      </c>
      <c r="AB1041" s="270">
        <v>0.00995222929936306</v>
      </c>
      <c r="AC1041" s="271">
        <v>0.0103790613718412</v>
      </c>
      <c r="AD1041" s="272">
        <v>0.0161808862580073</v>
      </c>
      <c r="AE1041" s="273">
        <v>16702</v>
      </c>
      <c r="AF1041" s="274">
        <v>208</v>
      </c>
      <c r="AG1041" s="274">
        <v>0</v>
      </c>
      <c r="AH1041" s="274">
        <v>17578</v>
      </c>
      <c r="AI1041" s="274">
        <v>232</v>
      </c>
      <c r="AJ1041" s="274">
        <v>1</v>
      </c>
      <c r="AK1041" s="271">
        <v>0.0124535983714525</v>
      </c>
      <c r="AL1041" s="271">
        <v>0.0131414267834793</v>
      </c>
      <c r="AM1041" s="272">
        <v>-0.000687828412026827</v>
      </c>
    </row>
    <row r="1042" ht="17.25" spans="1:39">
      <c r="A1042" s="282" t="s">
        <v>1158</v>
      </c>
      <c r="B1042" s="283" t="s">
        <v>3354</v>
      </c>
      <c r="C1042" s="265" t="s">
        <v>1531</v>
      </c>
      <c r="D1042" s="283" t="s">
        <v>1532</v>
      </c>
      <c r="E1042" s="266">
        <v>4226</v>
      </c>
      <c r="F1042" s="266">
        <v>89</v>
      </c>
      <c r="G1042" s="266">
        <v>69</v>
      </c>
      <c r="H1042" s="266">
        <v>1</v>
      </c>
      <c r="I1042" s="266">
        <v>0</v>
      </c>
      <c r="J1042" s="267">
        <v>4166</v>
      </c>
      <c r="K1042" s="267">
        <v>68</v>
      </c>
      <c r="L1042" s="267">
        <v>66</v>
      </c>
      <c r="M1042" s="267">
        <v>2</v>
      </c>
      <c r="N1042" s="267">
        <v>0</v>
      </c>
      <c r="O1042" s="267">
        <v>3776</v>
      </c>
      <c r="P1042" s="267">
        <v>70</v>
      </c>
      <c r="Q1042" s="267">
        <v>70</v>
      </c>
      <c r="R1042" s="267">
        <v>29</v>
      </c>
      <c r="S1042" s="267">
        <v>0</v>
      </c>
      <c r="T1042" s="268">
        <v>0.015</v>
      </c>
      <c r="U1042" s="269">
        <v>118695</v>
      </c>
      <c r="V1042" s="269">
        <v>2325</v>
      </c>
      <c r="W1042" s="269">
        <v>2302</v>
      </c>
      <c r="X1042" s="269">
        <v>2</v>
      </c>
      <c r="Y1042" s="267">
        <v>2084</v>
      </c>
      <c r="Z1042" s="270">
        <v>0.0195711698049623</v>
      </c>
      <c r="AA1042" s="270">
        <v>0.0210601041173687</v>
      </c>
      <c r="AB1042" s="270">
        <v>0.0163226116178589</v>
      </c>
      <c r="AC1042" s="271">
        <v>0.0185381355932203</v>
      </c>
      <c r="AD1042" s="272">
        <v>0.00473749249950981</v>
      </c>
      <c r="AE1042" s="273">
        <v>27791</v>
      </c>
      <c r="AF1042" s="274">
        <v>527</v>
      </c>
      <c r="AG1042" s="274">
        <v>0</v>
      </c>
      <c r="AH1042" s="274">
        <v>28083</v>
      </c>
      <c r="AI1042" s="274">
        <v>529</v>
      </c>
      <c r="AJ1042" s="274">
        <v>1</v>
      </c>
      <c r="AK1042" s="271">
        <v>0.0189629736245547</v>
      </c>
      <c r="AL1042" s="271">
        <v>0.0188014101057579</v>
      </c>
      <c r="AM1042" s="272">
        <v>0.00016156351879678</v>
      </c>
    </row>
    <row r="1043" ht="17.25" spans="1:39">
      <c r="A1043" s="282" t="s">
        <v>1158</v>
      </c>
      <c r="B1043" s="283" t="s">
        <v>3354</v>
      </c>
      <c r="C1043" s="265" t="s">
        <v>1533</v>
      </c>
      <c r="D1043" s="283" t="s">
        <v>1534</v>
      </c>
      <c r="E1043" s="266">
        <v>2829</v>
      </c>
      <c r="F1043" s="266">
        <v>44</v>
      </c>
      <c r="G1043" s="266">
        <v>35</v>
      </c>
      <c r="H1043" s="266">
        <v>0</v>
      </c>
      <c r="I1043" s="266">
        <v>0</v>
      </c>
      <c r="J1043" s="267">
        <v>2727</v>
      </c>
      <c r="K1043" s="267">
        <v>47</v>
      </c>
      <c r="L1043" s="267">
        <v>47</v>
      </c>
      <c r="M1043" s="267">
        <v>2</v>
      </c>
      <c r="N1043" s="267">
        <v>0</v>
      </c>
      <c r="O1043" s="267">
        <v>2546</v>
      </c>
      <c r="P1043" s="267">
        <v>53</v>
      </c>
      <c r="Q1043" s="267">
        <v>53</v>
      </c>
      <c r="R1043" s="267">
        <v>23</v>
      </c>
      <c r="S1043" s="267">
        <v>0</v>
      </c>
      <c r="T1043" s="268">
        <v>0.015</v>
      </c>
      <c r="U1043" s="269">
        <v>81336</v>
      </c>
      <c r="V1043" s="269">
        <v>1289</v>
      </c>
      <c r="W1043" s="269">
        <v>1280</v>
      </c>
      <c r="X1043" s="269">
        <v>0</v>
      </c>
      <c r="Y1043" s="267">
        <v>1150</v>
      </c>
      <c r="Z1043" s="270">
        <v>0.0158478410543917</v>
      </c>
      <c r="AA1043" s="270">
        <v>0.015553199010251</v>
      </c>
      <c r="AB1043" s="270">
        <v>0.0172350568390172</v>
      </c>
      <c r="AC1043" s="271">
        <v>0.0208169677926159</v>
      </c>
      <c r="AD1043" s="272">
        <v>-0.00168185782876626</v>
      </c>
      <c r="AE1043" s="273">
        <v>18413</v>
      </c>
      <c r="AF1043" s="274">
        <v>323</v>
      </c>
      <c r="AG1043" s="274">
        <v>0</v>
      </c>
      <c r="AH1043" s="274">
        <v>20034</v>
      </c>
      <c r="AI1043" s="274">
        <v>299</v>
      </c>
      <c r="AJ1043" s="274">
        <v>0</v>
      </c>
      <c r="AK1043" s="271">
        <v>0.0175419540542008</v>
      </c>
      <c r="AL1043" s="271">
        <v>0.0149246281321753</v>
      </c>
      <c r="AM1043" s="272">
        <v>0.00261732592202553</v>
      </c>
    </row>
    <row r="1044" ht="17.25" spans="1:39">
      <c r="A1044" s="282" t="s">
        <v>1158</v>
      </c>
      <c r="B1044" s="283" t="s">
        <v>3354</v>
      </c>
      <c r="C1044" s="265" t="s">
        <v>1535</v>
      </c>
      <c r="D1044" s="283" t="s">
        <v>1536</v>
      </c>
      <c r="E1044" s="266">
        <v>3067</v>
      </c>
      <c r="F1044" s="266">
        <v>70</v>
      </c>
      <c r="G1044" s="266">
        <v>37</v>
      </c>
      <c r="H1044" s="266">
        <v>2</v>
      </c>
      <c r="I1044" s="266">
        <v>0</v>
      </c>
      <c r="J1044" s="267">
        <v>3206</v>
      </c>
      <c r="K1044" s="267">
        <v>54</v>
      </c>
      <c r="L1044" s="267">
        <v>54</v>
      </c>
      <c r="M1044" s="267">
        <v>0</v>
      </c>
      <c r="N1044" s="267">
        <v>0</v>
      </c>
      <c r="O1044" s="267">
        <v>2772</v>
      </c>
      <c r="P1044" s="267">
        <v>46</v>
      </c>
      <c r="Q1044" s="267">
        <v>46</v>
      </c>
      <c r="R1044" s="267">
        <v>4</v>
      </c>
      <c r="S1044" s="267">
        <v>0</v>
      </c>
      <c r="T1044" s="268">
        <v>0.015</v>
      </c>
      <c r="U1044" s="269">
        <v>90229</v>
      </c>
      <c r="V1044" s="269">
        <v>1388</v>
      </c>
      <c r="W1044" s="269">
        <v>1355</v>
      </c>
      <c r="X1044" s="269">
        <v>0</v>
      </c>
      <c r="Y1044" s="267">
        <v>1176</v>
      </c>
      <c r="Z1044" s="270">
        <v>0.0153830808276718</v>
      </c>
      <c r="AA1044" s="270">
        <v>0.0228236061297685</v>
      </c>
      <c r="AB1044" s="270">
        <v>0.0168434185901435</v>
      </c>
      <c r="AC1044" s="271">
        <v>0.0165945165945166</v>
      </c>
      <c r="AD1044" s="272">
        <v>0.00598018753962502</v>
      </c>
      <c r="AE1044" s="273">
        <v>21235</v>
      </c>
      <c r="AF1044" s="274">
        <v>344</v>
      </c>
      <c r="AG1044" s="274">
        <v>0</v>
      </c>
      <c r="AH1044" s="274">
        <v>21781</v>
      </c>
      <c r="AI1044" s="274">
        <v>295</v>
      </c>
      <c r="AJ1044" s="274">
        <v>0</v>
      </c>
      <c r="AK1044" s="271">
        <v>0.0161996703555451</v>
      </c>
      <c r="AL1044" s="271">
        <v>0.0135439144208255</v>
      </c>
      <c r="AM1044" s="272">
        <v>0.0026557559347196</v>
      </c>
    </row>
    <row r="1045" ht="17.25" spans="1:39">
      <c r="A1045" s="282" t="s">
        <v>1158</v>
      </c>
      <c r="B1045" s="283" t="s">
        <v>3354</v>
      </c>
      <c r="C1045" s="265" t="s">
        <v>1537</v>
      </c>
      <c r="D1045" s="283" t="s">
        <v>1538</v>
      </c>
      <c r="E1045" s="266">
        <v>3661</v>
      </c>
      <c r="F1045" s="266">
        <v>68</v>
      </c>
      <c r="G1045" s="266">
        <v>57</v>
      </c>
      <c r="H1045" s="266">
        <v>2</v>
      </c>
      <c r="I1045" s="266">
        <v>0</v>
      </c>
      <c r="J1045" s="267">
        <v>3635</v>
      </c>
      <c r="K1045" s="267">
        <v>39</v>
      </c>
      <c r="L1045" s="267">
        <v>39</v>
      </c>
      <c r="M1045" s="267">
        <v>6</v>
      </c>
      <c r="N1045" s="267">
        <v>0</v>
      </c>
      <c r="O1045" s="267">
        <v>3354</v>
      </c>
      <c r="P1045" s="267">
        <v>58</v>
      </c>
      <c r="Q1045" s="267">
        <v>58</v>
      </c>
      <c r="R1045" s="267">
        <v>25</v>
      </c>
      <c r="S1045" s="267">
        <v>0</v>
      </c>
      <c r="T1045" s="268">
        <v>0.015</v>
      </c>
      <c r="U1045" s="269">
        <v>102946</v>
      </c>
      <c r="V1045" s="269">
        <v>1483</v>
      </c>
      <c r="W1045" s="269">
        <v>1472</v>
      </c>
      <c r="X1045" s="269">
        <v>1</v>
      </c>
      <c r="Y1045" s="267">
        <v>1330</v>
      </c>
      <c r="Z1045" s="270">
        <v>0.0143958968779749</v>
      </c>
      <c r="AA1045" s="270">
        <v>0.0185741600655559</v>
      </c>
      <c r="AB1045" s="270">
        <v>0.0107290233837689</v>
      </c>
      <c r="AC1045" s="271">
        <v>0.0172927847346452</v>
      </c>
      <c r="AD1045" s="272">
        <v>0.00784513668178695</v>
      </c>
      <c r="AE1045" s="273">
        <v>24379</v>
      </c>
      <c r="AF1045" s="274">
        <v>357</v>
      </c>
      <c r="AG1045" s="274">
        <v>0</v>
      </c>
      <c r="AH1045" s="274">
        <v>25289</v>
      </c>
      <c r="AI1045" s="274">
        <v>352</v>
      </c>
      <c r="AJ1045" s="274">
        <v>0</v>
      </c>
      <c r="AK1045" s="271">
        <v>0.0146437507691046</v>
      </c>
      <c r="AL1045" s="271">
        <v>0.0139190952588082</v>
      </c>
      <c r="AM1045" s="272">
        <v>0.000724655510296379</v>
      </c>
    </row>
    <row r="1046" ht="17.25" spans="1:39">
      <c r="A1046" s="282" t="s">
        <v>1158</v>
      </c>
      <c r="B1046" s="283" t="s">
        <v>3359</v>
      </c>
      <c r="C1046" s="265" t="s">
        <v>1539</v>
      </c>
      <c r="D1046" s="283" t="s">
        <v>1540</v>
      </c>
      <c r="E1046" s="266">
        <v>7804</v>
      </c>
      <c r="F1046" s="266">
        <v>230</v>
      </c>
      <c r="G1046" s="266">
        <v>137</v>
      </c>
      <c r="H1046" s="266">
        <v>2</v>
      </c>
      <c r="I1046" s="266">
        <v>0</v>
      </c>
      <c r="J1046" s="267">
        <v>7752</v>
      </c>
      <c r="K1046" s="267">
        <v>152</v>
      </c>
      <c r="L1046" s="267">
        <v>152</v>
      </c>
      <c r="M1046" s="267">
        <v>17</v>
      </c>
      <c r="N1046" s="267">
        <v>0</v>
      </c>
      <c r="O1046" s="267">
        <v>6974</v>
      </c>
      <c r="P1046" s="267">
        <v>177</v>
      </c>
      <c r="Q1046" s="267">
        <v>177</v>
      </c>
      <c r="R1046" s="267">
        <v>96</v>
      </c>
      <c r="S1046" s="267">
        <v>0</v>
      </c>
      <c r="T1046" s="268">
        <v>0.015</v>
      </c>
      <c r="U1046" s="269">
        <v>212386</v>
      </c>
      <c r="V1046" s="269">
        <v>4874</v>
      </c>
      <c r="W1046" s="269">
        <v>4779</v>
      </c>
      <c r="X1046" s="269">
        <v>0</v>
      </c>
      <c r="Y1046" s="267">
        <v>4357</v>
      </c>
      <c r="Z1046" s="270">
        <v>0.0229487819347791</v>
      </c>
      <c r="AA1046" s="270">
        <v>0.0294720656073808</v>
      </c>
      <c r="AB1046" s="270">
        <v>0.0196078431372549</v>
      </c>
      <c r="AC1046" s="271">
        <v>0.025379982793232</v>
      </c>
      <c r="AD1046" s="272">
        <v>0.00986422247012593</v>
      </c>
      <c r="AE1046" s="273">
        <v>51183</v>
      </c>
      <c r="AF1046" s="274">
        <v>1179</v>
      </c>
      <c r="AG1046" s="274">
        <v>0</v>
      </c>
      <c r="AH1046" s="274">
        <v>50909</v>
      </c>
      <c r="AI1046" s="274">
        <v>1261</v>
      </c>
      <c r="AJ1046" s="274">
        <v>0</v>
      </c>
      <c r="AK1046" s="271">
        <v>0.0230349920872165</v>
      </c>
      <c r="AL1046" s="271">
        <v>0.0247696870887269</v>
      </c>
      <c r="AM1046" s="272">
        <v>-0.00173469500151049</v>
      </c>
    </row>
    <row r="1047" ht="17.25" spans="1:39">
      <c r="A1047" s="282" t="s">
        <v>1158</v>
      </c>
      <c r="B1047" s="283" t="s">
        <v>3359</v>
      </c>
      <c r="C1047" s="265" t="s">
        <v>1541</v>
      </c>
      <c r="D1047" s="283" t="s">
        <v>1542</v>
      </c>
      <c r="E1047" s="266">
        <v>4696</v>
      </c>
      <c r="F1047" s="266">
        <v>121</v>
      </c>
      <c r="G1047" s="266">
        <v>93</v>
      </c>
      <c r="H1047" s="266">
        <v>1</v>
      </c>
      <c r="I1047" s="266">
        <v>0</v>
      </c>
      <c r="J1047" s="267">
        <v>5061</v>
      </c>
      <c r="K1047" s="267">
        <v>75</v>
      </c>
      <c r="L1047" s="267">
        <v>75</v>
      </c>
      <c r="M1047" s="267">
        <v>9</v>
      </c>
      <c r="N1047" s="267">
        <v>0</v>
      </c>
      <c r="O1047" s="267">
        <v>4662</v>
      </c>
      <c r="P1047" s="267">
        <v>122</v>
      </c>
      <c r="Q1047" s="267">
        <v>122</v>
      </c>
      <c r="R1047" s="267">
        <v>77</v>
      </c>
      <c r="S1047" s="267">
        <v>0</v>
      </c>
      <c r="T1047" s="268">
        <v>0.015</v>
      </c>
      <c r="U1047" s="269">
        <v>144821</v>
      </c>
      <c r="V1047" s="269">
        <v>2723</v>
      </c>
      <c r="W1047" s="269">
        <v>2695</v>
      </c>
      <c r="X1047" s="269">
        <v>1</v>
      </c>
      <c r="Y1047" s="267">
        <v>2461</v>
      </c>
      <c r="Z1047" s="270">
        <v>0.0187956166578052</v>
      </c>
      <c r="AA1047" s="270">
        <v>0.0257666098807496</v>
      </c>
      <c r="AB1047" s="270">
        <v>0.014819205690575</v>
      </c>
      <c r="AC1047" s="271">
        <v>0.0261690261690262</v>
      </c>
      <c r="AD1047" s="272">
        <v>0.0109474041901746</v>
      </c>
      <c r="AE1047" s="273">
        <v>33429</v>
      </c>
      <c r="AF1047" s="274">
        <v>682</v>
      </c>
      <c r="AG1047" s="274">
        <v>0</v>
      </c>
      <c r="AH1047" s="274">
        <v>35350</v>
      </c>
      <c r="AI1047" s="274">
        <v>627</v>
      </c>
      <c r="AJ1047" s="274">
        <v>1</v>
      </c>
      <c r="AK1047" s="271">
        <v>0.0204014478446858</v>
      </c>
      <c r="AL1047" s="271">
        <v>0.0177086280056577</v>
      </c>
      <c r="AM1047" s="272">
        <v>0.00269281983902804</v>
      </c>
    </row>
    <row r="1048" ht="17.25" spans="1:39">
      <c r="A1048" s="282" t="s">
        <v>1158</v>
      </c>
      <c r="B1048" s="283" t="s">
        <v>3359</v>
      </c>
      <c r="C1048" s="265" t="s">
        <v>1543</v>
      </c>
      <c r="D1048" s="283" t="s">
        <v>1544</v>
      </c>
      <c r="E1048" s="266">
        <v>2140</v>
      </c>
      <c r="F1048" s="266">
        <v>52</v>
      </c>
      <c r="G1048" s="266">
        <v>43</v>
      </c>
      <c r="H1048" s="266">
        <v>0</v>
      </c>
      <c r="I1048" s="266">
        <v>0</v>
      </c>
      <c r="J1048" s="267">
        <v>2306</v>
      </c>
      <c r="K1048" s="267">
        <v>35</v>
      </c>
      <c r="L1048" s="267">
        <v>34</v>
      </c>
      <c r="M1048" s="267">
        <v>10</v>
      </c>
      <c r="N1048" s="267">
        <v>0</v>
      </c>
      <c r="O1048" s="267">
        <v>2034</v>
      </c>
      <c r="P1048" s="267">
        <v>39</v>
      </c>
      <c r="Q1048" s="267">
        <v>39</v>
      </c>
      <c r="R1048" s="267">
        <v>34</v>
      </c>
      <c r="S1048" s="267">
        <v>0</v>
      </c>
      <c r="T1048" s="268">
        <v>0.015</v>
      </c>
      <c r="U1048" s="269">
        <v>64155</v>
      </c>
      <c r="V1048" s="269">
        <v>1182</v>
      </c>
      <c r="W1048" s="269">
        <v>1172</v>
      </c>
      <c r="X1048" s="269">
        <v>1</v>
      </c>
      <c r="Y1048" s="267">
        <v>1082</v>
      </c>
      <c r="Z1048" s="270">
        <v>0.0184085418127971</v>
      </c>
      <c r="AA1048" s="270">
        <v>0.0242990654205607</v>
      </c>
      <c r="AB1048" s="270">
        <v>0.0151777970511709</v>
      </c>
      <c r="AC1048" s="271">
        <v>0.0191740412979351</v>
      </c>
      <c r="AD1048" s="272">
        <v>0.00912126836938989</v>
      </c>
      <c r="AE1048" s="273">
        <v>15097</v>
      </c>
      <c r="AF1048" s="274">
        <v>279</v>
      </c>
      <c r="AG1048" s="274">
        <v>1</v>
      </c>
      <c r="AH1048" s="274">
        <v>15904</v>
      </c>
      <c r="AI1048" s="274">
        <v>280</v>
      </c>
      <c r="AJ1048" s="274">
        <v>0</v>
      </c>
      <c r="AK1048" s="271">
        <v>0.0184142544876466</v>
      </c>
      <c r="AL1048" s="271">
        <v>0.0176056338028169</v>
      </c>
      <c r="AM1048" s="272">
        <v>0.000808620684829651</v>
      </c>
    </row>
    <row r="1049" ht="17.25" spans="1:39">
      <c r="A1049" s="282" t="s">
        <v>1158</v>
      </c>
      <c r="B1049" s="283" t="s">
        <v>3359</v>
      </c>
      <c r="C1049" s="265" t="s">
        <v>1545</v>
      </c>
      <c r="D1049" s="283" t="s">
        <v>1546</v>
      </c>
      <c r="E1049" s="266">
        <v>3974</v>
      </c>
      <c r="F1049" s="266">
        <v>71</v>
      </c>
      <c r="G1049" s="266">
        <v>54</v>
      </c>
      <c r="H1049" s="266">
        <v>0</v>
      </c>
      <c r="I1049" s="266">
        <v>0</v>
      </c>
      <c r="J1049" s="267">
        <v>3907</v>
      </c>
      <c r="K1049" s="267">
        <v>71</v>
      </c>
      <c r="L1049" s="267">
        <v>71</v>
      </c>
      <c r="M1049" s="267">
        <v>25</v>
      </c>
      <c r="N1049" s="267">
        <v>0</v>
      </c>
      <c r="O1049" s="267">
        <v>3649</v>
      </c>
      <c r="P1049" s="267">
        <v>84</v>
      </c>
      <c r="Q1049" s="267">
        <v>84</v>
      </c>
      <c r="R1049" s="267">
        <v>56</v>
      </c>
      <c r="S1049" s="267">
        <v>0</v>
      </c>
      <c r="T1049" s="268">
        <v>0.015</v>
      </c>
      <c r="U1049" s="269">
        <v>113709</v>
      </c>
      <c r="V1049" s="269">
        <v>1970</v>
      </c>
      <c r="W1049" s="269">
        <v>1953</v>
      </c>
      <c r="X1049" s="269">
        <v>1</v>
      </c>
      <c r="Y1049" s="267">
        <v>1799</v>
      </c>
      <c r="Z1049" s="270">
        <v>0.0173161315287268</v>
      </c>
      <c r="AA1049" s="270">
        <v>0.0178661298439859</v>
      </c>
      <c r="AB1049" s="270">
        <v>0.0181725108779114</v>
      </c>
      <c r="AC1049" s="271">
        <v>0.0230200054809537</v>
      </c>
      <c r="AD1049" s="272">
        <v>-0.000306381033925534</v>
      </c>
      <c r="AE1049" s="273">
        <v>26457</v>
      </c>
      <c r="AF1049" s="274">
        <v>524</v>
      </c>
      <c r="AG1049" s="274">
        <v>0</v>
      </c>
      <c r="AH1049" s="274">
        <v>27531</v>
      </c>
      <c r="AI1049" s="274">
        <v>482</v>
      </c>
      <c r="AJ1049" s="274">
        <v>0</v>
      </c>
      <c r="AK1049" s="271">
        <v>0.019805722493102</v>
      </c>
      <c r="AL1049" s="271">
        <v>0.0175075369583379</v>
      </c>
      <c r="AM1049" s="272">
        <v>0.00229818553476414</v>
      </c>
    </row>
    <row r="1050" ht="17.25" spans="1:39">
      <c r="A1050" s="282" t="s">
        <v>1158</v>
      </c>
      <c r="B1050" s="283" t="s">
        <v>3359</v>
      </c>
      <c r="C1050" s="265" t="s">
        <v>1547</v>
      </c>
      <c r="D1050" s="283" t="s">
        <v>1548</v>
      </c>
      <c r="E1050" s="266">
        <v>4532</v>
      </c>
      <c r="F1050" s="266">
        <v>79</v>
      </c>
      <c r="G1050" s="266">
        <v>53</v>
      </c>
      <c r="H1050" s="266">
        <v>0</v>
      </c>
      <c r="I1050" s="266">
        <v>0</v>
      </c>
      <c r="J1050" s="267">
        <v>4664</v>
      </c>
      <c r="K1050" s="267">
        <v>111</v>
      </c>
      <c r="L1050" s="267">
        <v>111</v>
      </c>
      <c r="M1050" s="267">
        <v>6</v>
      </c>
      <c r="N1050" s="267">
        <v>0</v>
      </c>
      <c r="O1050" s="267">
        <v>4514</v>
      </c>
      <c r="P1050" s="267">
        <v>112</v>
      </c>
      <c r="Q1050" s="267">
        <v>111</v>
      </c>
      <c r="R1050" s="267">
        <v>71</v>
      </c>
      <c r="S1050" s="267">
        <v>0</v>
      </c>
      <c r="T1050" s="268">
        <v>0.015</v>
      </c>
      <c r="U1050" s="269">
        <v>141601</v>
      </c>
      <c r="V1050" s="269">
        <v>2724</v>
      </c>
      <c r="W1050" s="269">
        <v>2696</v>
      </c>
      <c r="X1050" s="269">
        <v>10</v>
      </c>
      <c r="Y1050" s="267">
        <v>2442</v>
      </c>
      <c r="Z1050" s="270">
        <v>0.0191665313098071</v>
      </c>
      <c r="AA1050" s="270">
        <v>0.0174315975286849</v>
      </c>
      <c r="AB1050" s="270">
        <v>0.0237993138936535</v>
      </c>
      <c r="AC1050" s="271">
        <v>0.0248116969428445</v>
      </c>
      <c r="AD1050" s="272">
        <v>-0.00636771636496861</v>
      </c>
      <c r="AE1050" s="273">
        <v>32063</v>
      </c>
      <c r="AF1050" s="274">
        <v>649</v>
      </c>
      <c r="AG1050" s="274">
        <v>0</v>
      </c>
      <c r="AH1050" s="274">
        <v>35358</v>
      </c>
      <c r="AI1050" s="274">
        <v>716</v>
      </c>
      <c r="AJ1050" s="274">
        <v>0</v>
      </c>
      <c r="AK1050" s="271">
        <v>0.0202413997442535</v>
      </c>
      <c r="AL1050" s="271">
        <v>0.0202500141410713</v>
      </c>
      <c r="AM1050" s="272">
        <v>-8.61439681782913e-6</v>
      </c>
    </row>
    <row r="1051" ht="17.25" spans="1:39">
      <c r="A1051" s="282" t="s">
        <v>1158</v>
      </c>
      <c r="B1051" s="283" t="s">
        <v>3359</v>
      </c>
      <c r="C1051" s="265" t="s">
        <v>1549</v>
      </c>
      <c r="D1051" s="283" t="s">
        <v>1550</v>
      </c>
      <c r="E1051" s="266">
        <v>4407</v>
      </c>
      <c r="F1051" s="266">
        <v>99</v>
      </c>
      <c r="G1051" s="266">
        <v>76</v>
      </c>
      <c r="H1051" s="266">
        <v>0</v>
      </c>
      <c r="I1051" s="266">
        <v>0</v>
      </c>
      <c r="J1051" s="267">
        <v>4704</v>
      </c>
      <c r="K1051" s="267">
        <v>104</v>
      </c>
      <c r="L1051" s="267">
        <v>104</v>
      </c>
      <c r="M1051" s="267">
        <v>18</v>
      </c>
      <c r="N1051" s="267">
        <v>0</v>
      </c>
      <c r="O1051" s="267">
        <v>4271</v>
      </c>
      <c r="P1051" s="267">
        <v>112</v>
      </c>
      <c r="Q1051" s="267">
        <v>112</v>
      </c>
      <c r="R1051" s="267">
        <v>60</v>
      </c>
      <c r="S1051" s="267">
        <v>0</v>
      </c>
      <c r="T1051" s="268">
        <v>0.015</v>
      </c>
      <c r="U1051" s="269">
        <v>128359</v>
      </c>
      <c r="V1051" s="269">
        <v>2921</v>
      </c>
      <c r="W1051" s="269">
        <v>2897</v>
      </c>
      <c r="X1051" s="269">
        <v>4</v>
      </c>
      <c r="Y1051" s="267">
        <v>2637</v>
      </c>
      <c r="Z1051" s="270">
        <v>0.0227253250648572</v>
      </c>
      <c r="AA1051" s="270">
        <v>0.0224642614023145</v>
      </c>
      <c r="AB1051" s="270">
        <v>0.022108843537415</v>
      </c>
      <c r="AC1051" s="271">
        <v>0.0262233668929993</v>
      </c>
      <c r="AD1051" s="272">
        <v>0.000355417864899534</v>
      </c>
      <c r="AE1051" s="273">
        <v>30594</v>
      </c>
      <c r="AF1051" s="274">
        <v>661</v>
      </c>
      <c r="AG1051" s="274">
        <v>1</v>
      </c>
      <c r="AH1051" s="274">
        <v>31094</v>
      </c>
      <c r="AI1051" s="274">
        <v>743</v>
      </c>
      <c r="AJ1051" s="274">
        <v>0</v>
      </c>
      <c r="AK1051" s="271">
        <v>0.0215728574230241</v>
      </c>
      <c r="AL1051" s="271">
        <v>0.0238952852640381</v>
      </c>
      <c r="AM1051" s="272">
        <v>-0.00232242784101395</v>
      </c>
    </row>
    <row r="1052" ht="17.25" spans="1:39">
      <c r="A1052" s="282" t="s">
        <v>1158</v>
      </c>
      <c r="B1052" s="283" t="s">
        <v>3359</v>
      </c>
      <c r="C1052" s="265" t="s">
        <v>1551</v>
      </c>
      <c r="D1052" s="283" t="s">
        <v>1552</v>
      </c>
      <c r="E1052" s="266">
        <v>4352</v>
      </c>
      <c r="F1052" s="266">
        <v>96</v>
      </c>
      <c r="G1052" s="266">
        <v>79</v>
      </c>
      <c r="H1052" s="266">
        <v>0</v>
      </c>
      <c r="I1052" s="266">
        <v>0</v>
      </c>
      <c r="J1052" s="267">
        <v>4483</v>
      </c>
      <c r="K1052" s="267">
        <v>82</v>
      </c>
      <c r="L1052" s="267">
        <v>82</v>
      </c>
      <c r="M1052" s="267">
        <v>22</v>
      </c>
      <c r="N1052" s="267">
        <v>0</v>
      </c>
      <c r="O1052" s="267">
        <v>3977</v>
      </c>
      <c r="P1052" s="267">
        <v>79</v>
      </c>
      <c r="Q1052" s="267">
        <v>79</v>
      </c>
      <c r="R1052" s="267">
        <v>53</v>
      </c>
      <c r="S1052" s="267">
        <v>0</v>
      </c>
      <c r="T1052" s="268">
        <v>0.015</v>
      </c>
      <c r="U1052" s="269">
        <v>131235</v>
      </c>
      <c r="V1052" s="269">
        <v>2065</v>
      </c>
      <c r="W1052" s="269">
        <v>2048</v>
      </c>
      <c r="X1052" s="269">
        <v>0</v>
      </c>
      <c r="Y1052" s="267">
        <v>1863</v>
      </c>
      <c r="Z1052" s="270">
        <v>0.0157351316340915</v>
      </c>
      <c r="AA1052" s="270">
        <v>0.0220588235294118</v>
      </c>
      <c r="AB1052" s="270">
        <v>0.0182913227749275</v>
      </c>
      <c r="AC1052" s="271">
        <v>0.0198642192607493</v>
      </c>
      <c r="AD1052" s="272">
        <v>0.00376750075448426</v>
      </c>
      <c r="AE1052" s="273">
        <v>29504</v>
      </c>
      <c r="AF1052" s="274">
        <v>550</v>
      </c>
      <c r="AG1052" s="274">
        <v>0</v>
      </c>
      <c r="AH1052" s="274">
        <v>32149</v>
      </c>
      <c r="AI1052" s="274">
        <v>522</v>
      </c>
      <c r="AJ1052" s="274">
        <v>0</v>
      </c>
      <c r="AK1052" s="271">
        <v>0.0186415401301518</v>
      </c>
      <c r="AL1052" s="271">
        <v>0.0162368969485832</v>
      </c>
      <c r="AM1052" s="272">
        <v>0.00240464318156868</v>
      </c>
    </row>
    <row r="1053" ht="17.25" spans="1:39">
      <c r="A1053" s="282" t="s">
        <v>1158</v>
      </c>
      <c r="B1053" s="283" t="s">
        <v>3359</v>
      </c>
      <c r="C1053" s="265" t="s">
        <v>1553</v>
      </c>
      <c r="D1053" s="283" t="s">
        <v>1554</v>
      </c>
      <c r="E1053" s="266">
        <v>3599</v>
      </c>
      <c r="F1053" s="266">
        <v>71</v>
      </c>
      <c r="G1053" s="266">
        <v>32</v>
      </c>
      <c r="H1053" s="266">
        <v>0</v>
      </c>
      <c r="I1053" s="266">
        <v>0</v>
      </c>
      <c r="J1053" s="267">
        <v>3505</v>
      </c>
      <c r="K1053" s="267">
        <v>57</v>
      </c>
      <c r="L1053" s="267">
        <v>57</v>
      </c>
      <c r="M1053" s="267">
        <v>13</v>
      </c>
      <c r="N1053" s="267">
        <v>0</v>
      </c>
      <c r="O1053" s="267">
        <v>3367</v>
      </c>
      <c r="P1053" s="267">
        <v>53</v>
      </c>
      <c r="Q1053" s="267">
        <v>53</v>
      </c>
      <c r="R1053" s="267">
        <v>29</v>
      </c>
      <c r="S1053" s="267">
        <v>0</v>
      </c>
      <c r="T1053" s="268">
        <v>0.015</v>
      </c>
      <c r="U1053" s="269">
        <v>100318</v>
      </c>
      <c r="V1053" s="269">
        <v>1892</v>
      </c>
      <c r="W1053" s="269">
        <v>1853</v>
      </c>
      <c r="X1053" s="269">
        <v>0</v>
      </c>
      <c r="Y1053" s="267">
        <v>1724</v>
      </c>
      <c r="Z1053" s="270">
        <v>0.018860025120118</v>
      </c>
      <c r="AA1053" s="270">
        <v>0.0197277021394832</v>
      </c>
      <c r="AB1053" s="270">
        <v>0.016262482168331</v>
      </c>
      <c r="AC1053" s="271">
        <v>0.0157410157410157</v>
      </c>
      <c r="AD1053" s="272">
        <v>0.00346521997115223</v>
      </c>
      <c r="AE1053" s="273">
        <v>23961</v>
      </c>
      <c r="AF1053" s="274">
        <v>456</v>
      </c>
      <c r="AG1053" s="274">
        <v>0</v>
      </c>
      <c r="AH1053" s="274">
        <v>24173</v>
      </c>
      <c r="AI1053" s="274">
        <v>505</v>
      </c>
      <c r="AJ1053" s="274">
        <v>0</v>
      </c>
      <c r="AK1053" s="271">
        <v>0.019030925253537</v>
      </c>
      <c r="AL1053" s="271">
        <v>0.0208910768212468</v>
      </c>
      <c r="AM1053" s="272">
        <v>-0.00186015156770985</v>
      </c>
    </row>
    <row r="1054" ht="17.25" spans="1:39">
      <c r="A1054" s="282" t="s">
        <v>1158</v>
      </c>
      <c r="B1054" s="283" t="s">
        <v>3359</v>
      </c>
      <c r="C1054" s="265" t="s">
        <v>1555</v>
      </c>
      <c r="D1054" s="283" t="s">
        <v>1556</v>
      </c>
      <c r="E1054" s="266">
        <v>2105</v>
      </c>
      <c r="F1054" s="266">
        <v>32</v>
      </c>
      <c r="G1054" s="266">
        <v>20</v>
      </c>
      <c r="H1054" s="266">
        <v>0</v>
      </c>
      <c r="I1054" s="266">
        <v>0</v>
      </c>
      <c r="J1054" s="267">
        <v>2191</v>
      </c>
      <c r="K1054" s="267">
        <v>51</v>
      </c>
      <c r="L1054" s="267">
        <v>51</v>
      </c>
      <c r="M1054" s="267">
        <v>13</v>
      </c>
      <c r="N1054" s="267">
        <v>0</v>
      </c>
      <c r="O1054" s="267">
        <v>2057</v>
      </c>
      <c r="P1054" s="267">
        <v>42</v>
      </c>
      <c r="Q1054" s="267">
        <v>42</v>
      </c>
      <c r="R1054" s="267">
        <v>19</v>
      </c>
      <c r="S1054" s="267">
        <v>0</v>
      </c>
      <c r="T1054" s="268">
        <v>0.015</v>
      </c>
      <c r="U1054" s="269">
        <v>64323</v>
      </c>
      <c r="V1054" s="269">
        <v>1262</v>
      </c>
      <c r="W1054" s="269">
        <v>1249</v>
      </c>
      <c r="X1054" s="269">
        <v>0</v>
      </c>
      <c r="Y1054" s="267">
        <v>1146</v>
      </c>
      <c r="Z1054" s="270">
        <v>0.0196197316667444</v>
      </c>
      <c r="AA1054" s="270">
        <v>0.0152019002375297</v>
      </c>
      <c r="AB1054" s="270">
        <v>0.0232770424463715</v>
      </c>
      <c r="AC1054" s="271">
        <v>0.0204180845892076</v>
      </c>
      <c r="AD1054" s="272">
        <v>-0.00807514220884183</v>
      </c>
      <c r="AE1054" s="273">
        <v>15058</v>
      </c>
      <c r="AF1054" s="274">
        <v>304</v>
      </c>
      <c r="AG1054" s="274">
        <v>0</v>
      </c>
      <c r="AH1054" s="274">
        <v>15434</v>
      </c>
      <c r="AI1054" s="274">
        <v>317</v>
      </c>
      <c r="AJ1054" s="274">
        <v>0</v>
      </c>
      <c r="AK1054" s="271">
        <v>0.0201886040642848</v>
      </c>
      <c r="AL1054" s="271">
        <v>0.0205390695866269</v>
      </c>
      <c r="AM1054" s="272">
        <v>-0.000350465522342164</v>
      </c>
    </row>
    <row r="1055" ht="17.25" spans="1:39">
      <c r="A1055" s="282" t="s">
        <v>1158</v>
      </c>
      <c r="B1055" s="283" t="s">
        <v>3359</v>
      </c>
      <c r="C1055" s="265" t="s">
        <v>1557</v>
      </c>
      <c r="D1055" s="283" t="s">
        <v>1558</v>
      </c>
      <c r="E1055" s="266">
        <v>1972</v>
      </c>
      <c r="F1055" s="266">
        <v>30</v>
      </c>
      <c r="G1055" s="266">
        <v>20</v>
      </c>
      <c r="H1055" s="266">
        <v>0</v>
      </c>
      <c r="I1055" s="266">
        <v>0</v>
      </c>
      <c r="J1055" s="267">
        <v>2017</v>
      </c>
      <c r="K1055" s="267">
        <v>39</v>
      </c>
      <c r="L1055" s="267">
        <v>39</v>
      </c>
      <c r="M1055" s="267">
        <v>2</v>
      </c>
      <c r="N1055" s="267">
        <v>0</v>
      </c>
      <c r="O1055" s="267">
        <v>1885</v>
      </c>
      <c r="P1055" s="267">
        <v>22</v>
      </c>
      <c r="Q1055" s="267">
        <v>22</v>
      </c>
      <c r="R1055" s="267">
        <v>10</v>
      </c>
      <c r="S1055" s="267">
        <v>0</v>
      </c>
      <c r="T1055" s="268">
        <v>0.015</v>
      </c>
      <c r="U1055" s="269">
        <v>56216</v>
      </c>
      <c r="V1055" s="269">
        <v>961</v>
      </c>
      <c r="W1055" s="269">
        <v>951</v>
      </c>
      <c r="X1055" s="269">
        <v>0</v>
      </c>
      <c r="Y1055" s="267">
        <v>867</v>
      </c>
      <c r="Z1055" s="270">
        <v>0.017094777287605</v>
      </c>
      <c r="AA1055" s="270">
        <v>0.0152129817444219</v>
      </c>
      <c r="AB1055" s="270">
        <v>0.0193356470004958</v>
      </c>
      <c r="AC1055" s="271">
        <v>0.0116710875331565</v>
      </c>
      <c r="AD1055" s="272">
        <v>-0.00412266525607388</v>
      </c>
      <c r="AE1055" s="273">
        <v>13337</v>
      </c>
      <c r="AF1055" s="274">
        <v>215</v>
      </c>
      <c r="AG1055" s="274">
        <v>0</v>
      </c>
      <c r="AH1055" s="274">
        <v>13326</v>
      </c>
      <c r="AI1055" s="274">
        <v>206</v>
      </c>
      <c r="AJ1055" s="274">
        <v>0</v>
      </c>
      <c r="AK1055" s="271">
        <v>0.0161205668441179</v>
      </c>
      <c r="AL1055" s="271">
        <v>0.0154585021761969</v>
      </c>
      <c r="AM1055" s="272">
        <v>0.00066206466792096</v>
      </c>
    </row>
    <row r="1056" ht="17.25" spans="1:39">
      <c r="A1056" s="282" t="s">
        <v>1158</v>
      </c>
      <c r="B1056" s="283" t="s">
        <v>3359</v>
      </c>
      <c r="C1056" s="265" t="s">
        <v>1559</v>
      </c>
      <c r="D1056" s="283" t="s">
        <v>1560</v>
      </c>
      <c r="E1056" s="266">
        <v>1353</v>
      </c>
      <c r="F1056" s="266">
        <v>53</v>
      </c>
      <c r="G1056" s="266">
        <v>36</v>
      </c>
      <c r="H1056" s="266">
        <v>0</v>
      </c>
      <c r="I1056" s="266">
        <v>0</v>
      </c>
      <c r="J1056" s="267">
        <v>1433</v>
      </c>
      <c r="K1056" s="267">
        <v>21</v>
      </c>
      <c r="L1056" s="267">
        <v>21</v>
      </c>
      <c r="M1056" s="267">
        <v>5</v>
      </c>
      <c r="N1056" s="267">
        <v>0</v>
      </c>
      <c r="O1056" s="267">
        <v>1246</v>
      </c>
      <c r="P1056" s="267">
        <v>26</v>
      </c>
      <c r="Q1056" s="267">
        <v>26</v>
      </c>
      <c r="R1056" s="267">
        <v>16</v>
      </c>
      <c r="S1056" s="267">
        <v>0</v>
      </c>
      <c r="T1056" s="268">
        <v>0.015</v>
      </c>
      <c r="U1056" s="269">
        <v>38368</v>
      </c>
      <c r="V1056" s="269">
        <v>780</v>
      </c>
      <c r="W1056" s="269">
        <v>762</v>
      </c>
      <c r="X1056" s="269">
        <v>0</v>
      </c>
      <c r="Y1056" s="267">
        <v>692</v>
      </c>
      <c r="Z1056" s="270">
        <v>0.0203294412010008</v>
      </c>
      <c r="AA1056" s="270">
        <v>0.0391722099039172</v>
      </c>
      <c r="AB1056" s="270">
        <v>0.0146545708304257</v>
      </c>
      <c r="AC1056" s="271">
        <v>0.0208667736757624</v>
      </c>
      <c r="AD1056" s="272">
        <v>0.0245176390734915</v>
      </c>
      <c r="AE1056" s="273">
        <v>9229</v>
      </c>
      <c r="AF1056" s="274">
        <v>206</v>
      </c>
      <c r="AG1056" s="274">
        <v>0</v>
      </c>
      <c r="AH1056" s="274">
        <v>9270</v>
      </c>
      <c r="AI1056" s="274">
        <v>175</v>
      </c>
      <c r="AJ1056" s="274">
        <v>0</v>
      </c>
      <c r="AK1056" s="271">
        <v>0.0223209448477625</v>
      </c>
      <c r="AL1056" s="271">
        <v>0.0188781014023732</v>
      </c>
      <c r="AM1056" s="272">
        <v>0.00344284344538924</v>
      </c>
    </row>
    <row r="1057" ht="17.25" spans="1:39">
      <c r="A1057" s="282" t="s">
        <v>1158</v>
      </c>
      <c r="B1057" s="283" t="s">
        <v>3359</v>
      </c>
      <c r="C1057" s="265" t="s">
        <v>1561</v>
      </c>
      <c r="D1057" s="283" t="s">
        <v>1562</v>
      </c>
      <c r="E1057" s="266">
        <v>2641</v>
      </c>
      <c r="F1057" s="266">
        <v>48</v>
      </c>
      <c r="G1057" s="266">
        <v>32</v>
      </c>
      <c r="H1057" s="266">
        <v>1</v>
      </c>
      <c r="I1057" s="266">
        <v>0</v>
      </c>
      <c r="J1057" s="267">
        <v>2590</v>
      </c>
      <c r="K1057" s="267">
        <v>57</v>
      </c>
      <c r="L1057" s="267">
        <v>57</v>
      </c>
      <c r="M1057" s="267">
        <v>14</v>
      </c>
      <c r="N1057" s="267">
        <v>0</v>
      </c>
      <c r="O1057" s="267">
        <v>2361</v>
      </c>
      <c r="P1057" s="267">
        <v>35</v>
      </c>
      <c r="Q1057" s="267">
        <v>35</v>
      </c>
      <c r="R1057" s="267">
        <v>19</v>
      </c>
      <c r="S1057" s="267">
        <v>0</v>
      </c>
      <c r="T1057" s="268">
        <v>0.015</v>
      </c>
      <c r="U1057" s="269">
        <v>72581</v>
      </c>
      <c r="V1057" s="269">
        <v>1114</v>
      </c>
      <c r="W1057" s="269">
        <v>1098</v>
      </c>
      <c r="X1057" s="269">
        <v>0</v>
      </c>
      <c r="Y1057" s="267">
        <v>1005</v>
      </c>
      <c r="Z1057" s="270">
        <v>0.0153483694079718</v>
      </c>
      <c r="AA1057" s="270">
        <v>0.0181749337372208</v>
      </c>
      <c r="AB1057" s="270">
        <v>0.022007722007722</v>
      </c>
      <c r="AC1057" s="271">
        <v>0.0148242270224481</v>
      </c>
      <c r="AD1057" s="272">
        <v>-0.00383278827050126</v>
      </c>
      <c r="AE1057" s="273">
        <v>17116</v>
      </c>
      <c r="AF1057" s="274">
        <v>271</v>
      </c>
      <c r="AG1057" s="274">
        <v>0</v>
      </c>
      <c r="AH1057" s="274">
        <v>17809</v>
      </c>
      <c r="AI1057" s="274">
        <v>287</v>
      </c>
      <c r="AJ1057" s="274">
        <v>0</v>
      </c>
      <c r="AK1057" s="271">
        <v>0.0158331385837813</v>
      </c>
      <c r="AL1057" s="271">
        <v>0.0161154472457746</v>
      </c>
      <c r="AM1057" s="272">
        <v>-0.000282308661993351</v>
      </c>
    </row>
    <row r="1058" ht="17.25" spans="1:39">
      <c r="A1058" s="282" t="s">
        <v>1158</v>
      </c>
      <c r="B1058" s="283" t="s">
        <v>3358</v>
      </c>
      <c r="C1058" s="265" t="s">
        <v>1563</v>
      </c>
      <c r="D1058" s="283" t="s">
        <v>1564</v>
      </c>
      <c r="E1058" s="266">
        <v>3752</v>
      </c>
      <c r="F1058" s="266">
        <v>94</v>
      </c>
      <c r="G1058" s="266">
        <v>71</v>
      </c>
      <c r="H1058" s="266">
        <v>0</v>
      </c>
      <c r="I1058" s="266">
        <v>0</v>
      </c>
      <c r="J1058" s="267">
        <v>3689</v>
      </c>
      <c r="K1058" s="267">
        <v>103</v>
      </c>
      <c r="L1058" s="267">
        <v>102</v>
      </c>
      <c r="M1058" s="267">
        <v>4</v>
      </c>
      <c r="N1058" s="267">
        <v>0</v>
      </c>
      <c r="O1058" s="267">
        <v>3719</v>
      </c>
      <c r="P1058" s="267">
        <v>120</v>
      </c>
      <c r="Q1058" s="267">
        <v>120</v>
      </c>
      <c r="R1058" s="267">
        <v>55</v>
      </c>
      <c r="S1058" s="267">
        <v>0</v>
      </c>
      <c r="T1058" s="268">
        <v>0.015</v>
      </c>
      <c r="U1058" s="269">
        <v>117041</v>
      </c>
      <c r="V1058" s="269">
        <v>2540</v>
      </c>
      <c r="W1058" s="269">
        <v>2515</v>
      </c>
      <c r="X1058" s="269">
        <v>2</v>
      </c>
      <c r="Y1058" s="267">
        <v>2248</v>
      </c>
      <c r="Z1058" s="270">
        <v>0.0216847087772661</v>
      </c>
      <c r="AA1058" s="270">
        <v>0.0250533049040512</v>
      </c>
      <c r="AB1058" s="270">
        <v>0.0279208457576579</v>
      </c>
      <c r="AC1058" s="271">
        <v>0.0322667383705297</v>
      </c>
      <c r="AD1058" s="272">
        <v>-0.00286754085360673</v>
      </c>
      <c r="AE1058" s="273">
        <v>26736</v>
      </c>
      <c r="AF1058" s="274">
        <v>626</v>
      </c>
      <c r="AG1058" s="274">
        <v>0</v>
      </c>
      <c r="AH1058" s="274">
        <v>28593</v>
      </c>
      <c r="AI1058" s="274">
        <v>707</v>
      </c>
      <c r="AJ1058" s="274">
        <v>2</v>
      </c>
      <c r="AK1058" s="271">
        <v>0.0234141232794734</v>
      </c>
      <c r="AL1058" s="271">
        <v>0.0246563844297555</v>
      </c>
      <c r="AM1058" s="272">
        <v>-0.00124226115028216</v>
      </c>
    </row>
    <row r="1059" ht="17.25" spans="1:39">
      <c r="A1059" s="282" t="s">
        <v>1158</v>
      </c>
      <c r="B1059" s="283" t="s">
        <v>3358</v>
      </c>
      <c r="C1059" s="265" t="s">
        <v>1565</v>
      </c>
      <c r="D1059" s="283" t="s">
        <v>1566</v>
      </c>
      <c r="E1059" s="266">
        <v>3141</v>
      </c>
      <c r="F1059" s="266">
        <v>101</v>
      </c>
      <c r="G1059" s="266">
        <v>78</v>
      </c>
      <c r="H1059" s="266">
        <v>0</v>
      </c>
      <c r="I1059" s="266">
        <v>0</v>
      </c>
      <c r="J1059" s="267">
        <v>3190</v>
      </c>
      <c r="K1059" s="267">
        <v>64</v>
      </c>
      <c r="L1059" s="267">
        <v>64</v>
      </c>
      <c r="M1059" s="267">
        <v>18</v>
      </c>
      <c r="N1059" s="267">
        <v>0</v>
      </c>
      <c r="O1059" s="267">
        <v>3114</v>
      </c>
      <c r="P1059" s="267">
        <v>79</v>
      </c>
      <c r="Q1059" s="267">
        <v>79</v>
      </c>
      <c r="R1059" s="267">
        <v>47</v>
      </c>
      <c r="S1059" s="267">
        <v>0</v>
      </c>
      <c r="T1059" s="268">
        <v>0.015</v>
      </c>
      <c r="U1059" s="269">
        <v>97234</v>
      </c>
      <c r="V1059" s="269">
        <v>2350</v>
      </c>
      <c r="W1059" s="269">
        <v>2326</v>
      </c>
      <c r="X1059" s="269">
        <v>0</v>
      </c>
      <c r="Y1059" s="267">
        <v>2144</v>
      </c>
      <c r="Z1059" s="270">
        <v>0.0241685007301973</v>
      </c>
      <c r="AA1059" s="270">
        <v>0.032155364533588</v>
      </c>
      <c r="AB1059" s="270">
        <v>0.0200626959247649</v>
      </c>
      <c r="AC1059" s="271">
        <v>0.0253692999357739</v>
      </c>
      <c r="AD1059" s="272">
        <v>0.0120926686088231</v>
      </c>
      <c r="AE1059" s="273">
        <v>22455</v>
      </c>
      <c r="AF1059" s="274">
        <v>573</v>
      </c>
      <c r="AG1059" s="274">
        <v>0</v>
      </c>
      <c r="AH1059" s="274">
        <v>23254</v>
      </c>
      <c r="AI1059" s="274">
        <v>549</v>
      </c>
      <c r="AJ1059" s="274">
        <v>0</v>
      </c>
      <c r="AK1059" s="271">
        <v>0.0255177020708083</v>
      </c>
      <c r="AL1059" s="271">
        <v>0.0236088414896362</v>
      </c>
      <c r="AM1059" s="272">
        <v>0.00190886058117209</v>
      </c>
    </row>
    <row r="1060" ht="17.25" spans="1:39">
      <c r="A1060" s="282" t="s">
        <v>1158</v>
      </c>
      <c r="B1060" s="283" t="s">
        <v>3358</v>
      </c>
      <c r="C1060" s="265" t="s">
        <v>1567</v>
      </c>
      <c r="D1060" s="283" t="s">
        <v>1568</v>
      </c>
      <c r="E1060" s="266">
        <v>4387</v>
      </c>
      <c r="F1060" s="266">
        <v>139</v>
      </c>
      <c r="G1060" s="266">
        <v>96</v>
      </c>
      <c r="H1060" s="266">
        <v>0</v>
      </c>
      <c r="I1060" s="266">
        <v>1</v>
      </c>
      <c r="J1060" s="267">
        <v>4775</v>
      </c>
      <c r="K1060" s="267">
        <v>125</v>
      </c>
      <c r="L1060" s="267">
        <v>125</v>
      </c>
      <c r="M1060" s="267">
        <v>14</v>
      </c>
      <c r="N1060" s="267">
        <v>0</v>
      </c>
      <c r="O1060" s="267">
        <v>4250</v>
      </c>
      <c r="P1060" s="267">
        <v>157</v>
      </c>
      <c r="Q1060" s="267">
        <v>157</v>
      </c>
      <c r="R1060" s="267">
        <v>50</v>
      </c>
      <c r="S1060" s="267">
        <v>0</v>
      </c>
      <c r="T1060" s="268">
        <v>0.015</v>
      </c>
      <c r="U1060" s="269">
        <v>134782</v>
      </c>
      <c r="V1060" s="269">
        <v>3604</v>
      </c>
      <c r="W1060" s="269">
        <v>3561</v>
      </c>
      <c r="X1060" s="269">
        <v>3</v>
      </c>
      <c r="Y1060" s="267">
        <v>3188</v>
      </c>
      <c r="Z1060" s="270">
        <v>0.0267172174325949</v>
      </c>
      <c r="AA1060" s="270">
        <v>0.0314565762480055</v>
      </c>
      <c r="AB1060" s="270">
        <v>0.0261780104712042</v>
      </c>
      <c r="AC1060" s="271">
        <v>0.0369411764705882</v>
      </c>
      <c r="AD1060" s="272">
        <v>0.00527856577680128</v>
      </c>
      <c r="AE1060" s="273">
        <v>31477</v>
      </c>
      <c r="AF1060" s="274">
        <v>912</v>
      </c>
      <c r="AG1060" s="274">
        <v>1</v>
      </c>
      <c r="AH1060" s="274">
        <v>31849</v>
      </c>
      <c r="AI1060" s="274">
        <v>883</v>
      </c>
      <c r="AJ1060" s="274">
        <v>2</v>
      </c>
      <c r="AK1060" s="271">
        <v>0.0289417670044795</v>
      </c>
      <c r="AL1060" s="271">
        <v>0.0276617790197494</v>
      </c>
      <c r="AM1060" s="272">
        <v>0.00127998798473002</v>
      </c>
    </row>
    <row r="1061" ht="17.25" spans="1:39">
      <c r="A1061" s="282" t="s">
        <v>1158</v>
      </c>
      <c r="B1061" s="283" t="s">
        <v>3358</v>
      </c>
      <c r="C1061" s="265" t="s">
        <v>1569</v>
      </c>
      <c r="D1061" s="283" t="s">
        <v>1570</v>
      </c>
      <c r="E1061" s="266">
        <v>3059</v>
      </c>
      <c r="F1061" s="266">
        <v>50</v>
      </c>
      <c r="G1061" s="266">
        <v>38</v>
      </c>
      <c r="H1061" s="266">
        <v>0</v>
      </c>
      <c r="I1061" s="266">
        <v>0</v>
      </c>
      <c r="J1061" s="267">
        <v>3578</v>
      </c>
      <c r="K1061" s="267">
        <v>56</v>
      </c>
      <c r="L1061" s="267">
        <v>55</v>
      </c>
      <c r="M1061" s="267">
        <v>4</v>
      </c>
      <c r="N1061" s="267">
        <v>0</v>
      </c>
      <c r="O1061" s="267">
        <v>3128</v>
      </c>
      <c r="P1061" s="267">
        <v>59</v>
      </c>
      <c r="Q1061" s="267">
        <v>59</v>
      </c>
      <c r="R1061" s="267">
        <v>15</v>
      </c>
      <c r="S1061" s="267">
        <v>0</v>
      </c>
      <c r="T1061" s="268">
        <v>0.015</v>
      </c>
      <c r="U1061" s="269">
        <v>98125</v>
      </c>
      <c r="V1061" s="269">
        <v>1511</v>
      </c>
      <c r="W1061" s="269">
        <v>1496</v>
      </c>
      <c r="X1061" s="269">
        <v>0</v>
      </c>
      <c r="Y1061" s="267">
        <v>1340</v>
      </c>
      <c r="Z1061" s="270">
        <v>0.0153987261146497</v>
      </c>
      <c r="AA1061" s="270">
        <v>0.01634521085322</v>
      </c>
      <c r="AB1061" s="270">
        <v>0.0156512017887088</v>
      </c>
      <c r="AC1061" s="271">
        <v>0.0188618925831202</v>
      </c>
      <c r="AD1061" s="272">
        <v>0.000694009064511232</v>
      </c>
      <c r="AE1061" s="273">
        <v>22746</v>
      </c>
      <c r="AF1061" s="274">
        <v>371</v>
      </c>
      <c r="AG1061" s="274">
        <v>0</v>
      </c>
      <c r="AH1061" s="274">
        <v>23746</v>
      </c>
      <c r="AI1061" s="274">
        <v>367</v>
      </c>
      <c r="AJ1061" s="274">
        <v>0</v>
      </c>
      <c r="AK1061" s="271">
        <v>0.0163105600984789</v>
      </c>
      <c r="AL1061" s="271">
        <v>0.0154552345658216</v>
      </c>
      <c r="AM1061" s="272">
        <v>0.00085532553265724</v>
      </c>
    </row>
    <row r="1062" ht="17.25" spans="1:39">
      <c r="A1062" s="282" t="s">
        <v>1158</v>
      </c>
      <c r="B1062" s="283" t="s">
        <v>3358</v>
      </c>
      <c r="C1062" s="265" t="s">
        <v>1571</v>
      </c>
      <c r="D1062" s="283" t="s">
        <v>1572</v>
      </c>
      <c r="E1062" s="266">
        <v>1776</v>
      </c>
      <c r="F1062" s="266">
        <v>42</v>
      </c>
      <c r="G1062" s="266">
        <v>27</v>
      </c>
      <c r="H1062" s="266">
        <v>0</v>
      </c>
      <c r="I1062" s="266">
        <v>0</v>
      </c>
      <c r="J1062" s="267">
        <v>2195</v>
      </c>
      <c r="K1062" s="267">
        <v>31</v>
      </c>
      <c r="L1062" s="267">
        <v>31</v>
      </c>
      <c r="M1062" s="267">
        <v>5</v>
      </c>
      <c r="N1062" s="267">
        <v>0</v>
      </c>
      <c r="O1062" s="267">
        <v>1911</v>
      </c>
      <c r="P1062" s="267">
        <v>34</v>
      </c>
      <c r="Q1062" s="267">
        <v>34</v>
      </c>
      <c r="R1062" s="267">
        <v>18</v>
      </c>
      <c r="S1062" s="267">
        <v>0</v>
      </c>
      <c r="T1062" s="268">
        <v>0.015</v>
      </c>
      <c r="U1062" s="269">
        <v>60184</v>
      </c>
      <c r="V1062" s="269">
        <v>1161</v>
      </c>
      <c r="W1062" s="269">
        <v>1146</v>
      </c>
      <c r="X1062" s="269">
        <v>0</v>
      </c>
      <c r="Y1062" s="267">
        <v>1066</v>
      </c>
      <c r="Z1062" s="270">
        <v>0.0192908414196464</v>
      </c>
      <c r="AA1062" s="270">
        <v>0.0236486486486486</v>
      </c>
      <c r="AB1062" s="270">
        <v>0.014123006833713</v>
      </c>
      <c r="AC1062" s="271">
        <v>0.0177917320774464</v>
      </c>
      <c r="AD1062" s="272">
        <v>0.00952564181493567</v>
      </c>
      <c r="AE1062" s="273">
        <v>13844</v>
      </c>
      <c r="AF1062" s="274">
        <v>241</v>
      </c>
      <c r="AG1062" s="274">
        <v>0</v>
      </c>
      <c r="AH1062" s="274">
        <v>14625</v>
      </c>
      <c r="AI1062" s="274">
        <v>283</v>
      </c>
      <c r="AJ1062" s="274">
        <v>0</v>
      </c>
      <c r="AK1062" s="271">
        <v>0.0174082635076567</v>
      </c>
      <c r="AL1062" s="271">
        <v>0.0193504273504274</v>
      </c>
      <c r="AM1062" s="272">
        <v>-0.0019421638427706</v>
      </c>
    </row>
    <row r="1063" ht="17.25" spans="1:39">
      <c r="A1063" s="282" t="s">
        <v>1158</v>
      </c>
      <c r="B1063" s="283" t="s">
        <v>3358</v>
      </c>
      <c r="C1063" s="265" t="s">
        <v>1573</v>
      </c>
      <c r="D1063" s="283" t="s">
        <v>1574</v>
      </c>
      <c r="E1063" s="266">
        <v>3023</v>
      </c>
      <c r="F1063" s="266">
        <v>78</v>
      </c>
      <c r="G1063" s="266">
        <v>65</v>
      </c>
      <c r="H1063" s="266">
        <v>8</v>
      </c>
      <c r="I1063" s="266">
        <v>0</v>
      </c>
      <c r="J1063" s="267">
        <v>3495</v>
      </c>
      <c r="K1063" s="267">
        <v>50</v>
      </c>
      <c r="L1063" s="267">
        <v>50</v>
      </c>
      <c r="M1063" s="267">
        <v>7</v>
      </c>
      <c r="N1063" s="267">
        <v>0</v>
      </c>
      <c r="O1063" s="267">
        <v>2997</v>
      </c>
      <c r="P1063" s="267">
        <v>45</v>
      </c>
      <c r="Q1063" s="267">
        <v>45</v>
      </c>
      <c r="R1063" s="267">
        <v>31</v>
      </c>
      <c r="S1063" s="267">
        <v>0</v>
      </c>
      <c r="T1063" s="268">
        <v>0.015</v>
      </c>
      <c r="U1063" s="269">
        <v>94589</v>
      </c>
      <c r="V1063" s="269">
        <v>1688</v>
      </c>
      <c r="W1063" s="269">
        <v>1675</v>
      </c>
      <c r="X1063" s="269">
        <v>0</v>
      </c>
      <c r="Y1063" s="267">
        <v>1539</v>
      </c>
      <c r="Z1063" s="270">
        <v>0.017845626869932</v>
      </c>
      <c r="AA1063" s="270">
        <v>0.0258021832616606</v>
      </c>
      <c r="AB1063" s="270">
        <v>0.0143061516452074</v>
      </c>
      <c r="AC1063" s="271">
        <v>0.015015015015015</v>
      </c>
      <c r="AD1063" s="272">
        <v>0.0114960316164532</v>
      </c>
      <c r="AE1063" s="273">
        <v>22402</v>
      </c>
      <c r="AF1063" s="274">
        <v>433</v>
      </c>
      <c r="AG1063" s="274">
        <v>0</v>
      </c>
      <c r="AH1063" s="274">
        <v>23590</v>
      </c>
      <c r="AI1063" s="274">
        <v>449</v>
      </c>
      <c r="AJ1063" s="274">
        <v>0</v>
      </c>
      <c r="AK1063" s="271">
        <v>0.0193286313721989</v>
      </c>
      <c r="AL1063" s="271">
        <v>0.0190334887664265</v>
      </c>
      <c r="AM1063" s="272">
        <v>0.000295142605772458</v>
      </c>
    </row>
    <row r="1064" ht="17.25" spans="1:39">
      <c r="A1064" s="282" t="s">
        <v>1158</v>
      </c>
      <c r="B1064" s="283" t="s">
        <v>3358</v>
      </c>
      <c r="C1064" s="265" t="s">
        <v>1575</v>
      </c>
      <c r="D1064" s="283" t="s">
        <v>1576</v>
      </c>
      <c r="E1064" s="266">
        <v>4909</v>
      </c>
      <c r="F1064" s="266">
        <v>96</v>
      </c>
      <c r="G1064" s="266">
        <v>73</v>
      </c>
      <c r="H1064" s="266">
        <v>0</v>
      </c>
      <c r="I1064" s="266">
        <v>0</v>
      </c>
      <c r="J1064" s="267">
        <v>4150</v>
      </c>
      <c r="K1064" s="267">
        <v>83</v>
      </c>
      <c r="L1064" s="267">
        <v>83</v>
      </c>
      <c r="M1064" s="267">
        <v>6</v>
      </c>
      <c r="N1064" s="267">
        <v>0</v>
      </c>
      <c r="O1064" s="267">
        <v>5163</v>
      </c>
      <c r="P1064" s="267">
        <v>155</v>
      </c>
      <c r="Q1064" s="267">
        <v>155</v>
      </c>
      <c r="R1064" s="267">
        <v>75</v>
      </c>
      <c r="S1064" s="267">
        <v>0</v>
      </c>
      <c r="T1064" s="268">
        <v>0.015</v>
      </c>
      <c r="U1064" s="269">
        <v>133378</v>
      </c>
      <c r="V1064" s="269">
        <v>2830</v>
      </c>
      <c r="W1064" s="269">
        <v>2805</v>
      </c>
      <c r="X1064" s="269">
        <v>1</v>
      </c>
      <c r="Y1064" s="267">
        <v>2524</v>
      </c>
      <c r="Z1064" s="270">
        <v>0.0212103945178365</v>
      </c>
      <c r="AA1064" s="270">
        <v>0.0195559177021797</v>
      </c>
      <c r="AB1064" s="270">
        <v>0.02</v>
      </c>
      <c r="AC1064" s="271">
        <v>0.0300213054425721</v>
      </c>
      <c r="AD1064" s="272">
        <v>-0.000444082297820329</v>
      </c>
      <c r="AE1064" s="273">
        <v>30796</v>
      </c>
      <c r="AF1064" s="274">
        <v>696</v>
      </c>
      <c r="AG1064" s="274">
        <v>0</v>
      </c>
      <c r="AH1064" s="274">
        <v>32003</v>
      </c>
      <c r="AI1064" s="274">
        <v>696</v>
      </c>
      <c r="AJ1064" s="274">
        <v>0</v>
      </c>
      <c r="AK1064" s="271">
        <v>0.0226003377061956</v>
      </c>
      <c r="AL1064" s="271">
        <v>0.0217479611286442</v>
      </c>
      <c r="AM1064" s="272">
        <v>0.000852376577551422</v>
      </c>
    </row>
    <row r="1065" ht="17.25" spans="1:39">
      <c r="A1065" s="282" t="s">
        <v>1158</v>
      </c>
      <c r="B1065" s="283" t="s">
        <v>40</v>
      </c>
      <c r="C1065" s="265" t="s">
        <v>1577</v>
      </c>
      <c r="D1065" s="283" t="s">
        <v>1578</v>
      </c>
      <c r="E1065" s="266">
        <v>0</v>
      </c>
      <c r="F1065" s="266">
        <v>0</v>
      </c>
      <c r="G1065" s="266">
        <v>0</v>
      </c>
      <c r="H1065" s="266">
        <v>0</v>
      </c>
      <c r="I1065" s="266">
        <v>0</v>
      </c>
      <c r="J1065" s="267">
        <v>0</v>
      </c>
      <c r="K1065" s="267">
        <v>0</v>
      </c>
      <c r="L1065" s="267">
        <v>0</v>
      </c>
      <c r="M1065" s="267">
        <v>0</v>
      </c>
      <c r="N1065" s="267">
        <v>0</v>
      </c>
      <c r="O1065" s="267">
        <v>0</v>
      </c>
      <c r="P1065" s="267">
        <v>0</v>
      </c>
      <c r="Q1065" s="267">
        <v>0</v>
      </c>
      <c r="R1065" s="267">
        <v>0</v>
      </c>
      <c r="S1065" s="267">
        <v>0</v>
      </c>
      <c r="T1065" s="268">
        <v>0.015</v>
      </c>
      <c r="U1065" s="269">
        <v>0</v>
      </c>
      <c r="V1065" s="269">
        <v>0</v>
      </c>
      <c r="W1065" s="269">
        <v>0</v>
      </c>
      <c r="X1065" s="269">
        <v>0</v>
      </c>
      <c r="Y1065" s="267">
        <v>0</v>
      </c>
      <c r="Z1065" s="270">
        <v>0</v>
      </c>
      <c r="AA1065" s="270">
        <v>0</v>
      </c>
      <c r="AB1065" s="270">
        <v>0</v>
      </c>
      <c r="AC1065" s="271">
        <v>0</v>
      </c>
      <c r="AD1065" s="272">
        <v>0</v>
      </c>
      <c r="AE1065" s="273">
        <v>0</v>
      </c>
      <c r="AF1065" s="274">
        <v>0</v>
      </c>
      <c r="AG1065" s="274">
        <v>0</v>
      </c>
      <c r="AH1065" s="274">
        <v>0</v>
      </c>
      <c r="AI1065" s="274">
        <v>0</v>
      </c>
      <c r="AJ1065" s="274">
        <v>0</v>
      </c>
      <c r="AK1065" s="271">
        <v>0</v>
      </c>
      <c r="AL1065" s="271">
        <v>0</v>
      </c>
      <c r="AM1065" s="272">
        <v>0</v>
      </c>
    </row>
    <row r="1066" ht="17.25" spans="1:39">
      <c r="A1066" s="282" t="s">
        <v>1158</v>
      </c>
      <c r="B1066" s="283" t="s">
        <v>3358</v>
      </c>
      <c r="C1066" s="265" t="s">
        <v>1579</v>
      </c>
      <c r="D1066" s="283" t="s">
        <v>1580</v>
      </c>
      <c r="E1066" s="266">
        <v>4611</v>
      </c>
      <c r="F1066" s="266">
        <v>67</v>
      </c>
      <c r="G1066" s="266">
        <v>52</v>
      </c>
      <c r="H1066" s="266">
        <v>1</v>
      </c>
      <c r="I1066" s="266">
        <v>0</v>
      </c>
      <c r="J1066" s="267">
        <v>4665</v>
      </c>
      <c r="K1066" s="267">
        <v>88</v>
      </c>
      <c r="L1066" s="267">
        <v>87</v>
      </c>
      <c r="M1066" s="267">
        <v>13</v>
      </c>
      <c r="N1066" s="267">
        <v>0</v>
      </c>
      <c r="O1066" s="267">
        <v>4126</v>
      </c>
      <c r="P1066" s="267">
        <v>63</v>
      </c>
      <c r="Q1066" s="267">
        <v>63</v>
      </c>
      <c r="R1066" s="267">
        <v>33</v>
      </c>
      <c r="S1066" s="267">
        <v>0</v>
      </c>
      <c r="T1066" s="268">
        <v>0.015</v>
      </c>
      <c r="U1066" s="269">
        <v>141447</v>
      </c>
      <c r="V1066" s="269">
        <v>2168</v>
      </c>
      <c r="W1066" s="269">
        <v>2151</v>
      </c>
      <c r="X1066" s="269">
        <v>0</v>
      </c>
      <c r="Y1066" s="267">
        <v>1955</v>
      </c>
      <c r="Z1066" s="270">
        <v>0.0153272957362121</v>
      </c>
      <c r="AA1066" s="270">
        <v>0.0145304706137497</v>
      </c>
      <c r="AB1066" s="270">
        <v>0.0188638799571275</v>
      </c>
      <c r="AC1066" s="271">
        <v>0.0152690256907416</v>
      </c>
      <c r="AD1066" s="272">
        <v>-0.00433340934337782</v>
      </c>
      <c r="AE1066" s="273">
        <v>30820</v>
      </c>
      <c r="AF1066" s="274">
        <v>539</v>
      </c>
      <c r="AG1066" s="274">
        <v>0</v>
      </c>
      <c r="AH1066" s="274">
        <v>33934</v>
      </c>
      <c r="AI1066" s="274">
        <v>542</v>
      </c>
      <c r="AJ1066" s="274">
        <v>0</v>
      </c>
      <c r="AK1066" s="271">
        <v>0.0174886437378326</v>
      </c>
      <c r="AL1066" s="271">
        <v>0.0159721812930984</v>
      </c>
      <c r="AM1066" s="272">
        <v>0.00151646244473421</v>
      </c>
    </row>
    <row r="1067" ht="17.25" spans="1:39">
      <c r="A1067" s="282" t="s">
        <v>1158</v>
      </c>
      <c r="B1067" s="283" t="s">
        <v>3358</v>
      </c>
      <c r="C1067" s="265" t="s">
        <v>1581</v>
      </c>
      <c r="D1067" s="283" t="s">
        <v>1582</v>
      </c>
      <c r="E1067" s="266">
        <v>2541</v>
      </c>
      <c r="F1067" s="266">
        <v>108</v>
      </c>
      <c r="G1067" s="266">
        <v>84</v>
      </c>
      <c r="H1067" s="266">
        <v>0</v>
      </c>
      <c r="I1067" s="266">
        <v>0</v>
      </c>
      <c r="J1067" s="267">
        <v>2920</v>
      </c>
      <c r="K1067" s="267">
        <v>69</v>
      </c>
      <c r="L1067" s="267">
        <v>69</v>
      </c>
      <c r="M1067" s="267">
        <v>8</v>
      </c>
      <c r="N1067" s="267">
        <v>0</v>
      </c>
      <c r="O1067" s="267">
        <v>2476</v>
      </c>
      <c r="P1067" s="267">
        <v>69</v>
      </c>
      <c r="Q1067" s="267">
        <v>69</v>
      </c>
      <c r="R1067" s="267">
        <v>36</v>
      </c>
      <c r="S1067" s="267">
        <v>0</v>
      </c>
      <c r="T1067" s="268">
        <v>0.015</v>
      </c>
      <c r="U1067" s="269">
        <v>84212</v>
      </c>
      <c r="V1067" s="269">
        <v>2558</v>
      </c>
      <c r="W1067" s="269">
        <v>2533</v>
      </c>
      <c r="X1067" s="269">
        <v>2</v>
      </c>
      <c r="Y1067" s="267">
        <v>2314</v>
      </c>
      <c r="Z1067" s="270">
        <v>0.0303519688405453</v>
      </c>
      <c r="AA1067" s="270">
        <v>0.0425029515938607</v>
      </c>
      <c r="AB1067" s="270">
        <v>0.0236301369863014</v>
      </c>
      <c r="AC1067" s="271">
        <v>0.0278675282714055</v>
      </c>
      <c r="AD1067" s="272">
        <v>0.0188728146075593</v>
      </c>
      <c r="AE1067" s="273">
        <v>18660</v>
      </c>
      <c r="AF1067" s="274">
        <v>596</v>
      </c>
      <c r="AG1067" s="274">
        <v>0</v>
      </c>
      <c r="AH1067" s="274">
        <v>20457</v>
      </c>
      <c r="AI1067" s="274">
        <v>593</v>
      </c>
      <c r="AJ1067" s="274">
        <v>1</v>
      </c>
      <c r="AK1067" s="271">
        <v>0.0319399785637728</v>
      </c>
      <c r="AL1067" s="271">
        <v>0.0289387495722735</v>
      </c>
      <c r="AM1067" s="272">
        <v>0.00300122899149923</v>
      </c>
    </row>
    <row r="1068" ht="17.25" spans="1:39">
      <c r="A1068" s="282" t="s">
        <v>1158</v>
      </c>
      <c r="B1068" s="283" t="s">
        <v>3358</v>
      </c>
      <c r="C1068" s="265" t="s">
        <v>1583</v>
      </c>
      <c r="D1068" s="283" t="s">
        <v>1584</v>
      </c>
      <c r="E1068" s="266">
        <v>2557</v>
      </c>
      <c r="F1068" s="266">
        <v>61</v>
      </c>
      <c r="G1068" s="266">
        <v>50</v>
      </c>
      <c r="H1068" s="266">
        <v>2</v>
      </c>
      <c r="I1068" s="266">
        <v>0</v>
      </c>
      <c r="J1068" s="267">
        <v>2995</v>
      </c>
      <c r="K1068" s="267">
        <v>71</v>
      </c>
      <c r="L1068" s="267">
        <v>71</v>
      </c>
      <c r="M1068" s="267">
        <v>8</v>
      </c>
      <c r="N1068" s="267">
        <v>0</v>
      </c>
      <c r="O1068" s="267">
        <v>2607</v>
      </c>
      <c r="P1068" s="267">
        <v>52</v>
      </c>
      <c r="Q1068" s="267">
        <v>52</v>
      </c>
      <c r="R1068" s="267">
        <v>29</v>
      </c>
      <c r="S1068" s="267">
        <v>0</v>
      </c>
      <c r="T1068" s="268">
        <v>0.015</v>
      </c>
      <c r="U1068" s="269">
        <v>81623</v>
      </c>
      <c r="V1068" s="269">
        <v>1489</v>
      </c>
      <c r="W1068" s="269">
        <v>1478</v>
      </c>
      <c r="X1068" s="269">
        <v>0</v>
      </c>
      <c r="Y1068" s="267">
        <v>1324</v>
      </c>
      <c r="Z1068" s="270">
        <v>0.0182424071646472</v>
      </c>
      <c r="AA1068" s="270">
        <v>0.0238560813453266</v>
      </c>
      <c r="AB1068" s="270">
        <v>0.0237061769616027</v>
      </c>
      <c r="AC1068" s="271">
        <v>0.0199462984273111</v>
      </c>
      <c r="AD1068" s="272">
        <v>0.000149904383723882</v>
      </c>
      <c r="AE1068" s="273">
        <v>19410</v>
      </c>
      <c r="AF1068" s="274">
        <v>383</v>
      </c>
      <c r="AG1068" s="274">
        <v>0</v>
      </c>
      <c r="AH1068" s="274">
        <v>20083</v>
      </c>
      <c r="AI1068" s="274">
        <v>382</v>
      </c>
      <c r="AJ1068" s="274">
        <v>0</v>
      </c>
      <c r="AK1068" s="271">
        <v>0.0197320968572901</v>
      </c>
      <c r="AL1068" s="271">
        <v>0.0190210625902505</v>
      </c>
      <c r="AM1068" s="272">
        <v>0.000711034267039595</v>
      </c>
    </row>
    <row r="1069" ht="17.25" spans="1:39">
      <c r="A1069" s="282" t="s">
        <v>1158</v>
      </c>
      <c r="B1069" s="283" t="s">
        <v>3359</v>
      </c>
      <c r="C1069" s="265" t="s">
        <v>1585</v>
      </c>
      <c r="D1069" s="283" t="s">
        <v>1586</v>
      </c>
      <c r="E1069" s="266">
        <v>5662</v>
      </c>
      <c r="F1069" s="266">
        <v>158</v>
      </c>
      <c r="G1069" s="266">
        <v>93</v>
      </c>
      <c r="H1069" s="266">
        <v>0</v>
      </c>
      <c r="I1069" s="266">
        <v>0</v>
      </c>
      <c r="J1069" s="267">
        <v>5414</v>
      </c>
      <c r="K1069" s="267">
        <v>185</v>
      </c>
      <c r="L1069" s="267">
        <v>183</v>
      </c>
      <c r="M1069" s="267">
        <v>2</v>
      </c>
      <c r="N1069" s="267">
        <v>0</v>
      </c>
      <c r="O1069" s="267">
        <v>5214</v>
      </c>
      <c r="P1069" s="267">
        <v>160</v>
      </c>
      <c r="Q1069" s="267">
        <v>158</v>
      </c>
      <c r="R1069" s="267">
        <v>6</v>
      </c>
      <c r="S1069" s="267">
        <v>0</v>
      </c>
      <c r="T1069" s="268">
        <v>0.015</v>
      </c>
      <c r="U1069" s="269">
        <v>160338</v>
      </c>
      <c r="V1069" s="269">
        <v>4333</v>
      </c>
      <c r="W1069" s="269">
        <v>4264</v>
      </c>
      <c r="X1069" s="269">
        <v>4</v>
      </c>
      <c r="Y1069" s="267">
        <v>3484</v>
      </c>
      <c r="Z1069" s="270">
        <v>0.0269992141600868</v>
      </c>
      <c r="AA1069" s="270">
        <v>0.0279053338043094</v>
      </c>
      <c r="AB1069" s="270">
        <v>0.0341706686368674</v>
      </c>
      <c r="AC1069" s="271">
        <v>0.030686612965094</v>
      </c>
      <c r="AD1069" s="272">
        <v>-0.00626533483255795</v>
      </c>
      <c r="AE1069" s="273">
        <v>38156</v>
      </c>
      <c r="AF1069" s="274">
        <v>1114</v>
      </c>
      <c r="AG1069" s="274">
        <v>0</v>
      </c>
      <c r="AH1069" s="274">
        <v>38884</v>
      </c>
      <c r="AI1069" s="274">
        <v>1064</v>
      </c>
      <c r="AJ1069" s="274">
        <v>2</v>
      </c>
      <c r="AK1069" s="271">
        <v>0.0291959324876821</v>
      </c>
      <c r="AL1069" s="271">
        <v>0.0273120049377636</v>
      </c>
      <c r="AM1069" s="272">
        <v>0.00188392754991854</v>
      </c>
    </row>
    <row r="1070" ht="17.25" spans="1:39">
      <c r="A1070" s="282" t="s">
        <v>1158</v>
      </c>
      <c r="B1070" s="283" t="s">
        <v>3359</v>
      </c>
      <c r="C1070" s="265" t="s">
        <v>1587</v>
      </c>
      <c r="D1070" s="283" t="s">
        <v>1588</v>
      </c>
      <c r="E1070" s="266">
        <v>2832</v>
      </c>
      <c r="F1070" s="266">
        <v>43</v>
      </c>
      <c r="G1070" s="266">
        <v>25</v>
      </c>
      <c r="H1070" s="266">
        <v>0</v>
      </c>
      <c r="I1070" s="266">
        <v>0</v>
      </c>
      <c r="J1070" s="267">
        <v>2951</v>
      </c>
      <c r="K1070" s="267">
        <v>60</v>
      </c>
      <c r="L1070" s="267">
        <v>60</v>
      </c>
      <c r="M1070" s="267">
        <v>8</v>
      </c>
      <c r="N1070" s="267">
        <v>0</v>
      </c>
      <c r="O1070" s="267">
        <v>2495</v>
      </c>
      <c r="P1070" s="267">
        <v>43</v>
      </c>
      <c r="Q1070" s="267">
        <v>43</v>
      </c>
      <c r="R1070" s="267">
        <v>30</v>
      </c>
      <c r="S1070" s="267">
        <v>0</v>
      </c>
      <c r="T1070" s="268">
        <v>0.015</v>
      </c>
      <c r="U1070" s="269">
        <v>81268</v>
      </c>
      <c r="V1070" s="269">
        <v>1485</v>
      </c>
      <c r="W1070" s="269">
        <v>1467</v>
      </c>
      <c r="X1070" s="269">
        <v>0</v>
      </c>
      <c r="Y1070" s="267">
        <v>1363</v>
      </c>
      <c r="Z1070" s="270">
        <v>0.0182728749323227</v>
      </c>
      <c r="AA1070" s="270">
        <v>0.015183615819209</v>
      </c>
      <c r="AB1070" s="270">
        <v>0.0203320908166723</v>
      </c>
      <c r="AC1070" s="271">
        <v>0.0172344689378758</v>
      </c>
      <c r="AD1070" s="272">
        <v>-0.00514847499746327</v>
      </c>
      <c r="AE1070" s="273">
        <v>18816</v>
      </c>
      <c r="AF1070" s="274">
        <v>320</v>
      </c>
      <c r="AG1070" s="274">
        <v>0</v>
      </c>
      <c r="AH1070" s="274">
        <v>20057</v>
      </c>
      <c r="AI1070" s="274">
        <v>360</v>
      </c>
      <c r="AJ1070" s="274">
        <v>0</v>
      </c>
      <c r="AK1070" s="271">
        <v>0.0170068027210884</v>
      </c>
      <c r="AL1070" s="271">
        <v>0.0179488457894999</v>
      </c>
      <c r="AM1070" s="272">
        <v>-0.000942043068411488</v>
      </c>
    </row>
    <row r="1071" ht="17.25" spans="1:39">
      <c r="A1071" s="282" t="s">
        <v>1158</v>
      </c>
      <c r="B1071" s="283" t="s">
        <v>3359</v>
      </c>
      <c r="C1071" s="265" t="s">
        <v>1589</v>
      </c>
      <c r="D1071" s="283" t="s">
        <v>1590</v>
      </c>
      <c r="E1071" s="266">
        <v>3874</v>
      </c>
      <c r="F1071" s="266">
        <v>91</v>
      </c>
      <c r="G1071" s="266">
        <v>72</v>
      </c>
      <c r="H1071" s="266">
        <v>0</v>
      </c>
      <c r="I1071" s="266">
        <v>0</v>
      </c>
      <c r="J1071" s="267">
        <v>3527</v>
      </c>
      <c r="K1071" s="267">
        <v>56</v>
      </c>
      <c r="L1071" s="267">
        <v>56</v>
      </c>
      <c r="M1071" s="267">
        <v>0</v>
      </c>
      <c r="N1071" s="267">
        <v>0</v>
      </c>
      <c r="O1071" s="267">
        <v>3968</v>
      </c>
      <c r="P1071" s="267">
        <v>106</v>
      </c>
      <c r="Q1071" s="267">
        <v>106</v>
      </c>
      <c r="R1071" s="267">
        <v>60</v>
      </c>
      <c r="S1071" s="267">
        <v>0</v>
      </c>
      <c r="T1071" s="268">
        <v>0.015</v>
      </c>
      <c r="U1071" s="269">
        <v>114409</v>
      </c>
      <c r="V1071" s="269">
        <v>1999</v>
      </c>
      <c r="W1071" s="269">
        <v>1980</v>
      </c>
      <c r="X1071" s="269">
        <v>2</v>
      </c>
      <c r="Y1071" s="267">
        <v>1781</v>
      </c>
      <c r="Z1071" s="270">
        <v>0.0174549205045058</v>
      </c>
      <c r="AA1071" s="270">
        <v>0.023489932885906</v>
      </c>
      <c r="AB1071" s="270">
        <v>0.0158775163028069</v>
      </c>
      <c r="AC1071" s="271">
        <v>0.0267137096774194</v>
      </c>
      <c r="AD1071" s="272">
        <v>0.00761241658309912</v>
      </c>
      <c r="AE1071" s="273">
        <v>26580</v>
      </c>
      <c r="AF1071" s="274">
        <v>500</v>
      </c>
      <c r="AG1071" s="274">
        <v>0</v>
      </c>
      <c r="AH1071" s="274">
        <v>27225</v>
      </c>
      <c r="AI1071" s="274">
        <v>476</v>
      </c>
      <c r="AJ1071" s="274">
        <v>1</v>
      </c>
      <c r="AK1071" s="271">
        <v>0.018811136192626</v>
      </c>
      <c r="AL1071" s="271">
        <v>0.0174471992653811</v>
      </c>
      <c r="AM1071" s="272">
        <v>0.00136393692724495</v>
      </c>
    </row>
    <row r="1072" ht="17.25" spans="1:39">
      <c r="A1072" s="282" t="s">
        <v>1158</v>
      </c>
      <c r="B1072" s="283" t="s">
        <v>3359</v>
      </c>
      <c r="C1072" s="265" t="s">
        <v>1591</v>
      </c>
      <c r="D1072" s="283" t="s">
        <v>1592</v>
      </c>
      <c r="E1072" s="266">
        <v>3963</v>
      </c>
      <c r="F1072" s="266">
        <v>101</v>
      </c>
      <c r="G1072" s="266">
        <v>68</v>
      </c>
      <c r="H1072" s="266">
        <v>0</v>
      </c>
      <c r="I1072" s="266">
        <v>0</v>
      </c>
      <c r="J1072" s="267">
        <v>3837</v>
      </c>
      <c r="K1072" s="267">
        <v>87</v>
      </c>
      <c r="L1072" s="267">
        <v>87</v>
      </c>
      <c r="M1072" s="267">
        <v>14</v>
      </c>
      <c r="N1072" s="267">
        <v>0</v>
      </c>
      <c r="O1072" s="267">
        <v>3596</v>
      </c>
      <c r="P1072" s="267">
        <v>84</v>
      </c>
      <c r="Q1072" s="267">
        <v>84</v>
      </c>
      <c r="R1072" s="267">
        <v>47</v>
      </c>
      <c r="S1072" s="267">
        <v>0</v>
      </c>
      <c r="T1072" s="268">
        <v>0.015</v>
      </c>
      <c r="U1072" s="269">
        <v>114327</v>
      </c>
      <c r="V1072" s="269">
        <v>2291</v>
      </c>
      <c r="W1072" s="269">
        <v>2258</v>
      </c>
      <c r="X1072" s="269">
        <v>0</v>
      </c>
      <c r="Y1072" s="267">
        <v>2046</v>
      </c>
      <c r="Z1072" s="270">
        <v>0.0200390109073097</v>
      </c>
      <c r="AA1072" s="270">
        <v>0.025485743123896</v>
      </c>
      <c r="AB1072" s="270">
        <v>0.0226739640344019</v>
      </c>
      <c r="AC1072" s="271">
        <v>0.0233592880978865</v>
      </c>
      <c r="AD1072" s="272">
        <v>0.00281177908949416</v>
      </c>
      <c r="AE1072" s="273">
        <v>26168</v>
      </c>
      <c r="AF1072" s="274">
        <v>561</v>
      </c>
      <c r="AG1072" s="274">
        <v>0</v>
      </c>
      <c r="AH1072" s="274">
        <v>28600</v>
      </c>
      <c r="AI1072" s="274">
        <v>466</v>
      </c>
      <c r="AJ1072" s="274">
        <v>0</v>
      </c>
      <c r="AK1072" s="271">
        <v>0.0214383980434118</v>
      </c>
      <c r="AL1072" s="271">
        <v>0.0162937062937063</v>
      </c>
      <c r="AM1072" s="272">
        <v>0.00514469174970551</v>
      </c>
    </row>
    <row r="1073" ht="17.25" spans="1:39">
      <c r="A1073" s="282" t="s">
        <v>1158</v>
      </c>
      <c r="B1073" s="283" t="s">
        <v>3359</v>
      </c>
      <c r="C1073" s="265" t="s">
        <v>1593</v>
      </c>
      <c r="D1073" s="283" t="s">
        <v>1594</v>
      </c>
      <c r="E1073" s="266">
        <v>4537</v>
      </c>
      <c r="F1073" s="266">
        <v>98</v>
      </c>
      <c r="G1073" s="266">
        <v>63</v>
      </c>
      <c r="H1073" s="266">
        <v>2</v>
      </c>
      <c r="I1073" s="266">
        <v>1</v>
      </c>
      <c r="J1073" s="267">
        <v>4497</v>
      </c>
      <c r="K1073" s="267">
        <v>74</v>
      </c>
      <c r="L1073" s="267">
        <v>74</v>
      </c>
      <c r="M1073" s="267">
        <v>1</v>
      </c>
      <c r="N1073" s="267">
        <v>0</v>
      </c>
      <c r="O1073" s="267">
        <v>4250</v>
      </c>
      <c r="P1073" s="267">
        <v>73</v>
      </c>
      <c r="Q1073" s="267">
        <v>73</v>
      </c>
      <c r="R1073" s="267">
        <v>29</v>
      </c>
      <c r="S1073" s="267">
        <v>0</v>
      </c>
      <c r="T1073" s="268">
        <v>0.015</v>
      </c>
      <c r="U1073" s="269">
        <v>129943</v>
      </c>
      <c r="V1073" s="269">
        <v>2356</v>
      </c>
      <c r="W1073" s="269">
        <v>2320</v>
      </c>
      <c r="X1073" s="269">
        <v>3</v>
      </c>
      <c r="Y1073" s="267">
        <v>2092</v>
      </c>
      <c r="Z1073" s="270">
        <v>0.0181079396350708</v>
      </c>
      <c r="AA1073" s="270">
        <v>0.0213797663654397</v>
      </c>
      <c r="AB1073" s="270">
        <v>0.0164554147209251</v>
      </c>
      <c r="AC1073" s="271">
        <v>0.0171764705882353</v>
      </c>
      <c r="AD1073" s="272">
        <v>0.00492435164451466</v>
      </c>
      <c r="AE1073" s="273">
        <v>30521</v>
      </c>
      <c r="AF1073" s="274">
        <v>519</v>
      </c>
      <c r="AG1073" s="274">
        <v>2</v>
      </c>
      <c r="AH1073" s="274">
        <v>31818</v>
      </c>
      <c r="AI1073" s="274">
        <v>606</v>
      </c>
      <c r="AJ1073" s="274">
        <v>1</v>
      </c>
      <c r="AK1073" s="271">
        <v>0.0169391566462436</v>
      </c>
      <c r="AL1073" s="271">
        <v>0.0190143943679678</v>
      </c>
      <c r="AM1073" s="272">
        <v>-0.00207523772172425</v>
      </c>
    </row>
    <row r="1074" ht="17.25" spans="1:39">
      <c r="A1074" s="282" t="s">
        <v>1158</v>
      </c>
      <c r="B1074" s="283" t="s">
        <v>3359</v>
      </c>
      <c r="C1074" s="265" t="s">
        <v>1595</v>
      </c>
      <c r="D1074" s="283" t="s">
        <v>1596</v>
      </c>
      <c r="E1074" s="266">
        <v>5236</v>
      </c>
      <c r="F1074" s="266">
        <v>117</v>
      </c>
      <c r="G1074" s="266">
        <v>90</v>
      </c>
      <c r="H1074" s="266">
        <v>0</v>
      </c>
      <c r="I1074" s="266">
        <v>0</v>
      </c>
      <c r="J1074" s="267">
        <v>5067</v>
      </c>
      <c r="K1074" s="267">
        <v>87</v>
      </c>
      <c r="L1074" s="267">
        <v>87</v>
      </c>
      <c r="M1074" s="267">
        <v>21</v>
      </c>
      <c r="N1074" s="267">
        <v>0</v>
      </c>
      <c r="O1074" s="267">
        <v>4895</v>
      </c>
      <c r="P1074" s="267">
        <v>102</v>
      </c>
      <c r="Q1074" s="267">
        <v>102</v>
      </c>
      <c r="R1074" s="267">
        <v>58</v>
      </c>
      <c r="S1074" s="267">
        <v>0</v>
      </c>
      <c r="T1074" s="268">
        <v>0.015</v>
      </c>
      <c r="U1074" s="269">
        <v>154512</v>
      </c>
      <c r="V1074" s="269">
        <v>3080</v>
      </c>
      <c r="W1074" s="269">
        <v>3052</v>
      </c>
      <c r="X1074" s="269">
        <v>1</v>
      </c>
      <c r="Y1074" s="267">
        <v>2812</v>
      </c>
      <c r="Z1074" s="270">
        <v>0.0199272548410479</v>
      </c>
      <c r="AA1074" s="270">
        <v>0.0223453017570665</v>
      </c>
      <c r="AB1074" s="270">
        <v>0.0171699230313795</v>
      </c>
      <c r="AC1074" s="271">
        <v>0.0208375893769152</v>
      </c>
      <c r="AD1074" s="272">
        <v>0.00517537872568695</v>
      </c>
      <c r="AE1074" s="273">
        <v>35073</v>
      </c>
      <c r="AF1074" s="274">
        <v>693</v>
      </c>
      <c r="AG1074" s="274">
        <v>0</v>
      </c>
      <c r="AH1074" s="274">
        <v>36947</v>
      </c>
      <c r="AI1074" s="274">
        <v>757</v>
      </c>
      <c r="AJ1074" s="274">
        <v>0</v>
      </c>
      <c r="AK1074" s="271">
        <v>0.0197587888119066</v>
      </c>
      <c r="AL1074" s="271">
        <v>0.0204888082929602</v>
      </c>
      <c r="AM1074" s="272">
        <v>-0.000730019481053591</v>
      </c>
    </row>
    <row r="1075" ht="17.25" spans="1:39">
      <c r="A1075" s="282" t="s">
        <v>1158</v>
      </c>
      <c r="B1075" s="283" t="s">
        <v>3359</v>
      </c>
      <c r="C1075" s="265" t="s">
        <v>1597</v>
      </c>
      <c r="D1075" s="283" t="s">
        <v>1598</v>
      </c>
      <c r="E1075" s="266">
        <v>4026</v>
      </c>
      <c r="F1075" s="266">
        <v>75</v>
      </c>
      <c r="G1075" s="266">
        <v>57</v>
      </c>
      <c r="H1075" s="266">
        <v>0</v>
      </c>
      <c r="I1075" s="266">
        <v>0</v>
      </c>
      <c r="J1075" s="267">
        <v>4011</v>
      </c>
      <c r="K1075" s="267">
        <v>87</v>
      </c>
      <c r="L1075" s="267">
        <v>87</v>
      </c>
      <c r="M1075" s="267">
        <v>0</v>
      </c>
      <c r="N1075" s="267">
        <v>0</v>
      </c>
      <c r="O1075" s="267">
        <v>3637</v>
      </c>
      <c r="P1075" s="267">
        <v>62</v>
      </c>
      <c r="Q1075" s="267">
        <v>62</v>
      </c>
      <c r="R1075" s="267">
        <v>33</v>
      </c>
      <c r="S1075" s="267">
        <v>0</v>
      </c>
      <c r="T1075" s="268">
        <v>0.015</v>
      </c>
      <c r="U1075" s="269">
        <v>115457</v>
      </c>
      <c r="V1075" s="269">
        <v>2089</v>
      </c>
      <c r="W1075" s="269">
        <v>2070</v>
      </c>
      <c r="X1075" s="269">
        <v>7</v>
      </c>
      <c r="Y1075" s="267">
        <v>1852</v>
      </c>
      <c r="Z1075" s="270">
        <v>0.0180326874940454</v>
      </c>
      <c r="AA1075" s="270">
        <v>0.018628912071535</v>
      </c>
      <c r="AB1075" s="270">
        <v>0.0216903515332835</v>
      </c>
      <c r="AC1075" s="271">
        <v>0.0170470167720649</v>
      </c>
      <c r="AD1075" s="272">
        <v>-0.00306143946174845</v>
      </c>
      <c r="AE1075" s="273">
        <v>26928</v>
      </c>
      <c r="AF1075" s="274">
        <v>524</v>
      </c>
      <c r="AG1075" s="274">
        <v>4</v>
      </c>
      <c r="AH1075" s="274">
        <v>27676</v>
      </c>
      <c r="AI1075" s="274">
        <v>470</v>
      </c>
      <c r="AJ1075" s="274">
        <v>1</v>
      </c>
      <c r="AK1075" s="271">
        <v>0.0193107546048723</v>
      </c>
      <c r="AL1075" s="271">
        <v>0.0169460904755022</v>
      </c>
      <c r="AM1075" s="272">
        <v>0.00236466412937001</v>
      </c>
    </row>
    <row r="1076" ht="17.25" spans="1:39">
      <c r="A1076" s="282" t="s">
        <v>1158</v>
      </c>
      <c r="B1076" s="283" t="s">
        <v>3359</v>
      </c>
      <c r="C1076" s="265" t="s">
        <v>1599</v>
      </c>
      <c r="D1076" s="283" t="s">
        <v>1600</v>
      </c>
      <c r="E1076" s="266">
        <v>4782</v>
      </c>
      <c r="F1076" s="266">
        <v>96</v>
      </c>
      <c r="G1076" s="266">
        <v>71</v>
      </c>
      <c r="H1076" s="266">
        <v>1</v>
      </c>
      <c r="I1076" s="266">
        <v>0</v>
      </c>
      <c r="J1076" s="267">
        <v>4872</v>
      </c>
      <c r="K1076" s="267">
        <v>67</v>
      </c>
      <c r="L1076" s="267">
        <v>67</v>
      </c>
      <c r="M1076" s="267">
        <v>23</v>
      </c>
      <c r="N1076" s="267">
        <v>0</v>
      </c>
      <c r="O1076" s="267">
        <v>4527</v>
      </c>
      <c r="P1076" s="267">
        <v>97</v>
      </c>
      <c r="Q1076" s="267">
        <v>97</v>
      </c>
      <c r="R1076" s="267">
        <v>70</v>
      </c>
      <c r="S1076" s="267">
        <v>0</v>
      </c>
      <c r="T1076" s="268">
        <v>0.015</v>
      </c>
      <c r="U1076" s="269">
        <v>139703</v>
      </c>
      <c r="V1076" s="269">
        <v>2505</v>
      </c>
      <c r="W1076" s="269">
        <v>2480</v>
      </c>
      <c r="X1076" s="269">
        <v>0</v>
      </c>
      <c r="Y1076" s="267">
        <v>2311</v>
      </c>
      <c r="Z1076" s="270">
        <v>0.0179308962584912</v>
      </c>
      <c r="AA1076" s="270">
        <v>0.0200752823086575</v>
      </c>
      <c r="AB1076" s="270">
        <v>0.013752052545156</v>
      </c>
      <c r="AC1076" s="271">
        <v>0.0214269935939916</v>
      </c>
      <c r="AD1076" s="272">
        <v>0.00632322976350147</v>
      </c>
      <c r="AE1076" s="273">
        <v>32673</v>
      </c>
      <c r="AF1076" s="274">
        <v>600</v>
      </c>
      <c r="AG1076" s="274">
        <v>0</v>
      </c>
      <c r="AH1076" s="274">
        <v>33496</v>
      </c>
      <c r="AI1076" s="274">
        <v>648</v>
      </c>
      <c r="AJ1076" s="274">
        <v>0</v>
      </c>
      <c r="AK1076" s="271">
        <v>0.0183637866127996</v>
      </c>
      <c r="AL1076" s="271">
        <v>0.0193455935037019</v>
      </c>
      <c r="AM1076" s="272">
        <v>-0.000981806890902378</v>
      </c>
    </row>
    <row r="1077" ht="17.25" spans="1:39">
      <c r="A1077" s="282" t="s">
        <v>1158</v>
      </c>
      <c r="B1077" s="283" t="s">
        <v>3359</v>
      </c>
      <c r="C1077" s="265" t="s">
        <v>1601</v>
      </c>
      <c r="D1077" s="283" t="s">
        <v>1602</v>
      </c>
      <c r="E1077" s="266">
        <v>5601</v>
      </c>
      <c r="F1077" s="266">
        <v>47</v>
      </c>
      <c r="G1077" s="266">
        <v>34</v>
      </c>
      <c r="H1077" s="266">
        <v>0</v>
      </c>
      <c r="I1077" s="266">
        <v>0</v>
      </c>
      <c r="J1077" s="267">
        <v>5648</v>
      </c>
      <c r="K1077" s="267">
        <v>72</v>
      </c>
      <c r="L1077" s="267">
        <v>72</v>
      </c>
      <c r="M1077" s="267">
        <v>23</v>
      </c>
      <c r="N1077" s="267">
        <v>0</v>
      </c>
      <c r="O1077" s="267">
        <v>5081</v>
      </c>
      <c r="P1077" s="267">
        <v>93</v>
      </c>
      <c r="Q1077" s="267">
        <v>93</v>
      </c>
      <c r="R1077" s="267">
        <v>65</v>
      </c>
      <c r="S1077" s="267">
        <v>0</v>
      </c>
      <c r="T1077" s="268">
        <v>0.015</v>
      </c>
      <c r="U1077" s="269">
        <v>161207</v>
      </c>
      <c r="V1077" s="269">
        <v>2363</v>
      </c>
      <c r="W1077" s="269">
        <v>2350</v>
      </c>
      <c r="X1077" s="269">
        <v>1</v>
      </c>
      <c r="Y1077" s="267">
        <v>2207</v>
      </c>
      <c r="Z1077" s="270">
        <v>0.0146519692072925</v>
      </c>
      <c r="AA1077" s="270">
        <v>0.00839135868594894</v>
      </c>
      <c r="AB1077" s="270">
        <v>0.0127478753541076</v>
      </c>
      <c r="AC1077" s="271">
        <v>0.0183034835662271</v>
      </c>
      <c r="AD1077" s="272">
        <v>-0.00435651666815871</v>
      </c>
      <c r="AE1077" s="273">
        <v>37306</v>
      </c>
      <c r="AF1077" s="274">
        <v>536</v>
      </c>
      <c r="AG1077" s="274">
        <v>0</v>
      </c>
      <c r="AH1077" s="274">
        <v>38814</v>
      </c>
      <c r="AI1077" s="274">
        <v>519</v>
      </c>
      <c r="AJ1077" s="274">
        <v>0</v>
      </c>
      <c r="AK1077" s="271">
        <v>0.014367662038278</v>
      </c>
      <c r="AL1077" s="271">
        <v>0.0133714639047766</v>
      </c>
      <c r="AM1077" s="272">
        <v>0.000996198133501398</v>
      </c>
    </row>
    <row r="1078" ht="17.25" spans="1:39">
      <c r="A1078" s="282" t="s">
        <v>1158</v>
      </c>
      <c r="B1078" s="283" t="s">
        <v>3359</v>
      </c>
      <c r="C1078" s="265" t="s">
        <v>1603</v>
      </c>
      <c r="D1078" s="283" t="s">
        <v>1604</v>
      </c>
      <c r="E1078" s="266">
        <v>1865</v>
      </c>
      <c r="F1078" s="266">
        <v>43</v>
      </c>
      <c r="G1078" s="266">
        <v>26</v>
      </c>
      <c r="H1078" s="266">
        <v>0</v>
      </c>
      <c r="I1078" s="266">
        <v>0</v>
      </c>
      <c r="J1078" s="267">
        <v>1929</v>
      </c>
      <c r="K1078" s="267">
        <v>38</v>
      </c>
      <c r="L1078" s="267">
        <v>38</v>
      </c>
      <c r="M1078" s="267">
        <v>0</v>
      </c>
      <c r="N1078" s="267">
        <v>0</v>
      </c>
      <c r="O1078" s="267">
        <v>1791</v>
      </c>
      <c r="P1078" s="267">
        <v>22</v>
      </c>
      <c r="Q1078" s="267">
        <v>22</v>
      </c>
      <c r="R1078" s="267">
        <v>9</v>
      </c>
      <c r="S1078" s="267">
        <v>0</v>
      </c>
      <c r="T1078" s="268">
        <v>0.015</v>
      </c>
      <c r="U1078" s="269">
        <v>53875</v>
      </c>
      <c r="V1078" s="269">
        <v>781</v>
      </c>
      <c r="W1078" s="269">
        <v>764</v>
      </c>
      <c r="X1078" s="269">
        <v>0</v>
      </c>
      <c r="Y1078" s="267">
        <v>669</v>
      </c>
      <c r="Z1078" s="270">
        <v>0.0144965197215777</v>
      </c>
      <c r="AA1078" s="270">
        <v>0.0230563002680965</v>
      </c>
      <c r="AB1078" s="270">
        <v>0.0196993260756869</v>
      </c>
      <c r="AC1078" s="271">
        <v>0.0122836404243439</v>
      </c>
      <c r="AD1078" s="272">
        <v>0.00335697419240963</v>
      </c>
      <c r="AE1078" s="273">
        <v>12675</v>
      </c>
      <c r="AF1078" s="274">
        <v>208</v>
      </c>
      <c r="AG1078" s="274">
        <v>0</v>
      </c>
      <c r="AH1078" s="274">
        <v>13223</v>
      </c>
      <c r="AI1078" s="274">
        <v>207</v>
      </c>
      <c r="AJ1078" s="274">
        <v>0</v>
      </c>
      <c r="AK1078" s="271">
        <v>0.0164102564102564</v>
      </c>
      <c r="AL1078" s="271">
        <v>0.0156545413295016</v>
      </c>
      <c r="AM1078" s="272">
        <v>0.000755715080754785</v>
      </c>
    </row>
    <row r="1079" ht="17.25" spans="1:39">
      <c r="A1079" s="282" t="s">
        <v>1158</v>
      </c>
      <c r="B1079" s="283" t="s">
        <v>3359</v>
      </c>
      <c r="C1079" s="265" t="s">
        <v>1605</v>
      </c>
      <c r="D1079" s="283" t="s">
        <v>1606</v>
      </c>
      <c r="E1079" s="266">
        <v>2009</v>
      </c>
      <c r="F1079" s="266">
        <v>34</v>
      </c>
      <c r="G1079" s="266">
        <v>24</v>
      </c>
      <c r="H1079" s="266">
        <v>0</v>
      </c>
      <c r="I1079" s="266">
        <v>0</v>
      </c>
      <c r="J1079" s="267">
        <v>2191</v>
      </c>
      <c r="K1079" s="267">
        <v>33</v>
      </c>
      <c r="L1079" s="267">
        <v>33</v>
      </c>
      <c r="M1079" s="267">
        <v>0</v>
      </c>
      <c r="N1079" s="267">
        <v>0</v>
      </c>
      <c r="O1079" s="267">
        <v>2098</v>
      </c>
      <c r="P1079" s="267">
        <v>34</v>
      </c>
      <c r="Q1079" s="267">
        <v>34</v>
      </c>
      <c r="R1079" s="267">
        <v>25</v>
      </c>
      <c r="S1079" s="267">
        <v>0</v>
      </c>
      <c r="T1079" s="268">
        <v>0.015</v>
      </c>
      <c r="U1079" s="269">
        <v>59911</v>
      </c>
      <c r="V1079" s="269">
        <v>894</v>
      </c>
      <c r="W1079" s="269">
        <v>884</v>
      </c>
      <c r="X1079" s="269">
        <v>3</v>
      </c>
      <c r="Y1079" s="267">
        <v>801</v>
      </c>
      <c r="Z1079" s="270">
        <v>0.0148720602226636</v>
      </c>
      <c r="AA1079" s="270">
        <v>0.0169238427078148</v>
      </c>
      <c r="AB1079" s="270">
        <v>0.0150616157005933</v>
      </c>
      <c r="AC1079" s="271">
        <v>0.0162059103908484</v>
      </c>
      <c r="AD1079" s="272">
        <v>0.0018622270072215</v>
      </c>
      <c r="AE1079" s="273">
        <v>14717</v>
      </c>
      <c r="AF1079" s="274">
        <v>217</v>
      </c>
      <c r="AG1079" s="274">
        <v>0</v>
      </c>
      <c r="AH1079" s="274">
        <v>14384</v>
      </c>
      <c r="AI1079" s="274">
        <v>234</v>
      </c>
      <c r="AJ1079" s="274">
        <v>1</v>
      </c>
      <c r="AK1079" s="271">
        <v>0.0147448528912142</v>
      </c>
      <c r="AL1079" s="271">
        <v>0.016198553948832</v>
      </c>
      <c r="AM1079" s="272">
        <v>-0.00145370105761779</v>
      </c>
    </row>
    <row r="1080" ht="17.25" spans="1:39">
      <c r="A1080" s="282" t="s">
        <v>1158</v>
      </c>
      <c r="B1080" s="283" t="s">
        <v>3359</v>
      </c>
      <c r="C1080" s="265" t="s">
        <v>1607</v>
      </c>
      <c r="D1080" s="283" t="s">
        <v>1608</v>
      </c>
      <c r="E1080" s="266">
        <v>2395</v>
      </c>
      <c r="F1080" s="266">
        <v>39</v>
      </c>
      <c r="G1080" s="266">
        <v>31</v>
      </c>
      <c r="H1080" s="266">
        <v>0</v>
      </c>
      <c r="I1080" s="266">
        <v>0</v>
      </c>
      <c r="J1080" s="267">
        <v>2576</v>
      </c>
      <c r="K1080" s="267">
        <v>29</v>
      </c>
      <c r="L1080" s="267">
        <v>29</v>
      </c>
      <c r="M1080" s="267">
        <v>6</v>
      </c>
      <c r="N1080" s="267">
        <v>0</v>
      </c>
      <c r="O1080" s="267">
        <v>2308</v>
      </c>
      <c r="P1080" s="267">
        <v>34</v>
      </c>
      <c r="Q1080" s="267">
        <v>34</v>
      </c>
      <c r="R1080" s="267">
        <v>20</v>
      </c>
      <c r="S1080" s="267">
        <v>0</v>
      </c>
      <c r="T1080" s="268">
        <v>0.015</v>
      </c>
      <c r="U1080" s="269">
        <v>69600</v>
      </c>
      <c r="V1080" s="269">
        <v>1053</v>
      </c>
      <c r="W1080" s="269">
        <v>1045</v>
      </c>
      <c r="X1080" s="269">
        <v>0</v>
      </c>
      <c r="Y1080" s="267">
        <v>961</v>
      </c>
      <c r="Z1080" s="270">
        <v>0.0151293103448276</v>
      </c>
      <c r="AA1080" s="270">
        <v>0.0162839248434238</v>
      </c>
      <c r="AB1080" s="270">
        <v>0.0112577639751553</v>
      </c>
      <c r="AC1080" s="271">
        <v>0.0147313691507799</v>
      </c>
      <c r="AD1080" s="272">
        <v>0.00502616086826852</v>
      </c>
      <c r="AE1080" s="273">
        <v>16678</v>
      </c>
      <c r="AF1080" s="274">
        <v>238</v>
      </c>
      <c r="AG1080" s="274">
        <v>0</v>
      </c>
      <c r="AH1080" s="274">
        <v>16728</v>
      </c>
      <c r="AI1080" s="274">
        <v>252</v>
      </c>
      <c r="AJ1080" s="274">
        <v>0</v>
      </c>
      <c r="AK1080" s="271">
        <v>0.014270296198585</v>
      </c>
      <c r="AL1080" s="271">
        <v>0.01506456241033</v>
      </c>
      <c r="AM1080" s="272">
        <v>-0.000794266211745023</v>
      </c>
    </row>
    <row r="1081" ht="17.25" spans="1:39">
      <c r="A1081" s="282" t="s">
        <v>1158</v>
      </c>
      <c r="B1081" s="283" t="s">
        <v>3359</v>
      </c>
      <c r="C1081" s="265" t="s">
        <v>1609</v>
      </c>
      <c r="D1081" s="283" t="s">
        <v>1610</v>
      </c>
      <c r="E1081" s="266">
        <v>2670</v>
      </c>
      <c r="F1081" s="266">
        <v>50</v>
      </c>
      <c r="G1081" s="266">
        <v>30</v>
      </c>
      <c r="H1081" s="266">
        <v>0</v>
      </c>
      <c r="I1081" s="266">
        <v>0</v>
      </c>
      <c r="J1081" s="267">
        <v>2768</v>
      </c>
      <c r="K1081" s="267">
        <v>37</v>
      </c>
      <c r="L1081" s="267">
        <v>36</v>
      </c>
      <c r="M1081" s="267">
        <v>0</v>
      </c>
      <c r="N1081" s="267">
        <v>0</v>
      </c>
      <c r="O1081" s="267">
        <v>2680</v>
      </c>
      <c r="P1081" s="267">
        <v>46</v>
      </c>
      <c r="Q1081" s="267">
        <v>46</v>
      </c>
      <c r="R1081" s="267">
        <v>21</v>
      </c>
      <c r="S1081" s="267">
        <v>0</v>
      </c>
      <c r="T1081" s="268">
        <v>0.015</v>
      </c>
      <c r="U1081" s="269">
        <v>77429</v>
      </c>
      <c r="V1081" s="269">
        <v>1052</v>
      </c>
      <c r="W1081" s="269">
        <v>1031</v>
      </c>
      <c r="X1081" s="269">
        <v>0</v>
      </c>
      <c r="Y1081" s="267">
        <v>916</v>
      </c>
      <c r="Z1081" s="270">
        <v>0.0135866406643506</v>
      </c>
      <c r="AA1081" s="270">
        <v>0.0187265917602996</v>
      </c>
      <c r="AB1081" s="270">
        <v>0.0133670520231214</v>
      </c>
      <c r="AC1081" s="271">
        <v>0.0171641791044776</v>
      </c>
      <c r="AD1081" s="272">
        <v>0.00535953973717824</v>
      </c>
      <c r="AE1081" s="273">
        <v>18662</v>
      </c>
      <c r="AF1081" s="274">
        <v>284</v>
      </c>
      <c r="AG1081" s="274">
        <v>0</v>
      </c>
      <c r="AH1081" s="274">
        <v>18621</v>
      </c>
      <c r="AI1081" s="274">
        <v>247</v>
      </c>
      <c r="AJ1081" s="274">
        <v>0</v>
      </c>
      <c r="AK1081" s="271">
        <v>0.0152180902368449</v>
      </c>
      <c r="AL1081" s="271">
        <v>0.0132645937382525</v>
      </c>
      <c r="AM1081" s="272">
        <v>0.00195349649859241</v>
      </c>
    </row>
    <row r="1082" ht="17.25" spans="1:39">
      <c r="A1082" s="282" t="s">
        <v>1158</v>
      </c>
      <c r="B1082" s="283" t="s">
        <v>3359</v>
      </c>
      <c r="C1082" s="265" t="s">
        <v>1611</v>
      </c>
      <c r="D1082" s="283" t="s">
        <v>1612</v>
      </c>
      <c r="E1082" s="266">
        <v>3482</v>
      </c>
      <c r="F1082" s="266">
        <v>72</v>
      </c>
      <c r="G1082" s="266">
        <v>54</v>
      </c>
      <c r="H1082" s="266">
        <v>0</v>
      </c>
      <c r="I1082" s="266">
        <v>0</v>
      </c>
      <c r="J1082" s="267">
        <v>3322</v>
      </c>
      <c r="K1082" s="267">
        <v>68</v>
      </c>
      <c r="L1082" s="267">
        <v>68</v>
      </c>
      <c r="M1082" s="267">
        <v>0</v>
      </c>
      <c r="N1082" s="267">
        <v>0</v>
      </c>
      <c r="O1082" s="267">
        <v>3150</v>
      </c>
      <c r="P1082" s="267">
        <v>69</v>
      </c>
      <c r="Q1082" s="267">
        <v>69</v>
      </c>
      <c r="R1082" s="267">
        <v>30</v>
      </c>
      <c r="S1082" s="267">
        <v>0</v>
      </c>
      <c r="T1082" s="268">
        <v>0.015</v>
      </c>
      <c r="U1082" s="269">
        <v>106081</v>
      </c>
      <c r="V1082" s="269">
        <v>2237</v>
      </c>
      <c r="W1082" s="269">
        <v>2218</v>
      </c>
      <c r="X1082" s="269">
        <v>0</v>
      </c>
      <c r="Y1082" s="267">
        <v>2023</v>
      </c>
      <c r="Z1082" s="270">
        <v>0.0210876594300582</v>
      </c>
      <c r="AA1082" s="270">
        <v>0.0206777713957496</v>
      </c>
      <c r="AB1082" s="270">
        <v>0.020469596628537</v>
      </c>
      <c r="AC1082" s="271">
        <v>0.0219047619047619</v>
      </c>
      <c r="AD1082" s="272">
        <v>0.000208174767212542</v>
      </c>
      <c r="AE1082" s="273">
        <v>23577</v>
      </c>
      <c r="AF1082" s="274">
        <v>509</v>
      </c>
      <c r="AG1082" s="274">
        <v>0</v>
      </c>
      <c r="AH1082" s="274">
        <v>26140</v>
      </c>
      <c r="AI1082" s="274">
        <v>540</v>
      </c>
      <c r="AJ1082" s="274">
        <v>0</v>
      </c>
      <c r="AK1082" s="271">
        <v>0.021588836578021</v>
      </c>
      <c r="AL1082" s="271">
        <v>0.0206579954093344</v>
      </c>
      <c r="AM1082" s="272">
        <v>0.000930841168686601</v>
      </c>
    </row>
    <row r="1083" ht="17.25" spans="1:39">
      <c r="A1083" s="282" t="s">
        <v>1158</v>
      </c>
      <c r="B1083" s="283" t="s">
        <v>3359</v>
      </c>
      <c r="C1083" s="265" t="s">
        <v>1613</v>
      </c>
      <c r="D1083" s="283" t="s">
        <v>1614</v>
      </c>
      <c r="E1083" s="266">
        <v>1897</v>
      </c>
      <c r="F1083" s="266">
        <v>52</v>
      </c>
      <c r="G1083" s="266">
        <v>41</v>
      </c>
      <c r="H1083" s="266">
        <v>0</v>
      </c>
      <c r="I1083" s="266">
        <v>0</v>
      </c>
      <c r="J1083" s="267">
        <v>2026</v>
      </c>
      <c r="K1083" s="267">
        <v>57</v>
      </c>
      <c r="L1083" s="267">
        <v>57</v>
      </c>
      <c r="M1083" s="267">
        <v>14</v>
      </c>
      <c r="N1083" s="267">
        <v>0</v>
      </c>
      <c r="O1083" s="267">
        <v>1847</v>
      </c>
      <c r="P1083" s="267">
        <v>22</v>
      </c>
      <c r="Q1083" s="267">
        <v>22</v>
      </c>
      <c r="R1083" s="267">
        <v>12</v>
      </c>
      <c r="S1083" s="267">
        <v>0</v>
      </c>
      <c r="T1083" s="268">
        <v>0.015</v>
      </c>
      <c r="U1083" s="269">
        <v>55374</v>
      </c>
      <c r="V1083" s="269">
        <v>985</v>
      </c>
      <c r="W1083" s="269">
        <v>974</v>
      </c>
      <c r="X1083" s="269">
        <v>2</v>
      </c>
      <c r="Y1083" s="267">
        <v>868</v>
      </c>
      <c r="Z1083" s="270">
        <v>0.0177520135803807</v>
      </c>
      <c r="AA1083" s="270">
        <v>0.0274117026884555</v>
      </c>
      <c r="AB1083" s="270">
        <v>0.0281342546890424</v>
      </c>
      <c r="AC1083" s="271">
        <v>0.0119112073632918</v>
      </c>
      <c r="AD1083" s="272">
        <v>-0.000722552000586994</v>
      </c>
      <c r="AE1083" s="273">
        <v>13245</v>
      </c>
      <c r="AF1083" s="274">
        <v>251</v>
      </c>
      <c r="AG1083" s="274">
        <v>0</v>
      </c>
      <c r="AH1083" s="274">
        <v>13697</v>
      </c>
      <c r="AI1083" s="274">
        <v>252</v>
      </c>
      <c r="AJ1083" s="274">
        <v>0</v>
      </c>
      <c r="AK1083" s="271">
        <v>0.0189505473763684</v>
      </c>
      <c r="AL1083" s="271">
        <v>0.0183981893845368</v>
      </c>
      <c r="AM1083" s="272">
        <v>0.000552357991831683</v>
      </c>
    </row>
    <row r="1084" ht="17.25" spans="1:39">
      <c r="A1084" s="282" t="s">
        <v>1158</v>
      </c>
      <c r="B1084" s="283" t="s">
        <v>3355</v>
      </c>
      <c r="C1084" s="265" t="s">
        <v>1615</v>
      </c>
      <c r="D1084" s="283" t="s">
        <v>1616</v>
      </c>
      <c r="E1084" s="266">
        <v>3901</v>
      </c>
      <c r="F1084" s="266">
        <v>121</v>
      </c>
      <c r="G1084" s="266">
        <v>93</v>
      </c>
      <c r="H1084" s="266">
        <v>0</v>
      </c>
      <c r="I1084" s="266">
        <v>0</v>
      </c>
      <c r="J1084" s="267">
        <v>4087</v>
      </c>
      <c r="K1084" s="267">
        <v>103</v>
      </c>
      <c r="L1084" s="267">
        <v>103</v>
      </c>
      <c r="M1084" s="267">
        <v>9</v>
      </c>
      <c r="N1084" s="267">
        <v>0</v>
      </c>
      <c r="O1084" s="267">
        <v>3831</v>
      </c>
      <c r="P1084" s="267">
        <v>114</v>
      </c>
      <c r="Q1084" s="267">
        <v>114</v>
      </c>
      <c r="R1084" s="267">
        <v>41</v>
      </c>
      <c r="S1084" s="267">
        <v>0</v>
      </c>
      <c r="T1084" s="268">
        <v>0.015</v>
      </c>
      <c r="U1084" s="269">
        <v>119915</v>
      </c>
      <c r="V1084" s="269">
        <v>2871</v>
      </c>
      <c r="W1084" s="269">
        <v>2842</v>
      </c>
      <c r="X1084" s="269">
        <v>10</v>
      </c>
      <c r="Y1084" s="267">
        <v>2518</v>
      </c>
      <c r="Z1084" s="270">
        <v>0.0238585664845933</v>
      </c>
      <c r="AA1084" s="270">
        <v>0.0310176877723661</v>
      </c>
      <c r="AB1084" s="270">
        <v>0.0252018595546856</v>
      </c>
      <c r="AC1084" s="271">
        <v>0.0297572435395458</v>
      </c>
      <c r="AD1084" s="272">
        <v>0.00581582821768047</v>
      </c>
      <c r="AE1084" s="273">
        <v>27767</v>
      </c>
      <c r="AF1084" s="274">
        <v>793</v>
      </c>
      <c r="AG1084" s="274">
        <v>0</v>
      </c>
      <c r="AH1084" s="274">
        <v>29361</v>
      </c>
      <c r="AI1084" s="274">
        <v>596</v>
      </c>
      <c r="AJ1084" s="274">
        <v>0</v>
      </c>
      <c r="AK1084" s="271">
        <v>0.0285590809233983</v>
      </c>
      <c r="AL1084" s="271">
        <v>0.0202990361363714</v>
      </c>
      <c r="AM1084" s="272">
        <v>0.0082600447870269</v>
      </c>
    </row>
    <row r="1085" ht="17.25" spans="1:39">
      <c r="A1085" s="282" t="s">
        <v>1158</v>
      </c>
      <c r="B1085" s="283" t="s">
        <v>3355</v>
      </c>
      <c r="C1085" s="265" t="s">
        <v>1617</v>
      </c>
      <c r="D1085" s="283" t="s">
        <v>1618</v>
      </c>
      <c r="E1085" s="266">
        <v>4050</v>
      </c>
      <c r="F1085" s="266">
        <v>64</v>
      </c>
      <c r="G1085" s="266">
        <v>45</v>
      </c>
      <c r="H1085" s="266">
        <v>0</v>
      </c>
      <c r="I1085" s="266">
        <v>0</v>
      </c>
      <c r="J1085" s="267">
        <v>4314</v>
      </c>
      <c r="K1085" s="267">
        <v>68</v>
      </c>
      <c r="L1085" s="267">
        <v>68</v>
      </c>
      <c r="M1085" s="267">
        <v>10</v>
      </c>
      <c r="N1085" s="267">
        <v>0</v>
      </c>
      <c r="O1085" s="267">
        <v>4001</v>
      </c>
      <c r="P1085" s="267">
        <v>67</v>
      </c>
      <c r="Q1085" s="267">
        <v>67</v>
      </c>
      <c r="R1085" s="267">
        <v>46</v>
      </c>
      <c r="S1085" s="267">
        <v>0</v>
      </c>
      <c r="T1085" s="268">
        <v>0.015</v>
      </c>
      <c r="U1085" s="269">
        <v>121937</v>
      </c>
      <c r="V1085" s="269">
        <v>2024</v>
      </c>
      <c r="W1085" s="269">
        <v>2005</v>
      </c>
      <c r="X1085" s="269">
        <v>0</v>
      </c>
      <c r="Y1085" s="267">
        <v>1852</v>
      </c>
      <c r="Z1085" s="270">
        <v>0.0165987354125491</v>
      </c>
      <c r="AA1085" s="270">
        <v>0.0158024691358025</v>
      </c>
      <c r="AB1085" s="270">
        <v>0.0157626332869726</v>
      </c>
      <c r="AC1085" s="271">
        <v>0.0167458135466133</v>
      </c>
      <c r="AD1085" s="272">
        <v>3.98358488298209e-5</v>
      </c>
      <c r="AE1085" s="273">
        <v>28692</v>
      </c>
      <c r="AF1085" s="274">
        <v>479</v>
      </c>
      <c r="AG1085" s="274">
        <v>0</v>
      </c>
      <c r="AH1085" s="274">
        <v>29532</v>
      </c>
      <c r="AI1085" s="274">
        <v>517</v>
      </c>
      <c r="AJ1085" s="274">
        <v>0</v>
      </c>
      <c r="AK1085" s="271">
        <v>0.0166945490032065</v>
      </c>
      <c r="AL1085" s="271">
        <v>0.0175064336990383</v>
      </c>
      <c r="AM1085" s="272">
        <v>-0.000811884695831863</v>
      </c>
    </row>
    <row r="1086" ht="17.25" spans="1:39">
      <c r="A1086" s="282" t="s">
        <v>1158</v>
      </c>
      <c r="B1086" s="283" t="s">
        <v>3355</v>
      </c>
      <c r="C1086" s="265" t="s">
        <v>1619</v>
      </c>
      <c r="D1086" s="283" t="s">
        <v>1620</v>
      </c>
      <c r="E1086" s="266">
        <v>4759</v>
      </c>
      <c r="F1086" s="266">
        <v>91</v>
      </c>
      <c r="G1086" s="266">
        <v>59</v>
      </c>
      <c r="H1086" s="266">
        <v>0</v>
      </c>
      <c r="I1086" s="266">
        <v>0</v>
      </c>
      <c r="J1086" s="267">
        <v>5199</v>
      </c>
      <c r="K1086" s="267">
        <v>62</v>
      </c>
      <c r="L1086" s="267">
        <v>62</v>
      </c>
      <c r="M1086" s="267">
        <v>10</v>
      </c>
      <c r="N1086" s="267">
        <v>0</v>
      </c>
      <c r="O1086" s="267">
        <v>4653</v>
      </c>
      <c r="P1086" s="267">
        <v>66</v>
      </c>
      <c r="Q1086" s="267">
        <v>66</v>
      </c>
      <c r="R1086" s="267">
        <v>41</v>
      </c>
      <c r="S1086" s="267">
        <v>0</v>
      </c>
      <c r="T1086" s="268">
        <v>0.015</v>
      </c>
      <c r="U1086" s="269">
        <v>140201</v>
      </c>
      <c r="V1086" s="269">
        <v>2043</v>
      </c>
      <c r="W1086" s="269">
        <v>2011</v>
      </c>
      <c r="X1086" s="269">
        <v>1</v>
      </c>
      <c r="Y1086" s="267">
        <v>1845</v>
      </c>
      <c r="Z1086" s="270">
        <v>0.0145648033894195</v>
      </c>
      <c r="AA1086" s="270">
        <v>0.0191216642151713</v>
      </c>
      <c r="AB1086" s="270">
        <v>0.0119253702635122</v>
      </c>
      <c r="AC1086" s="271">
        <v>0.0141843971631206</v>
      </c>
      <c r="AD1086" s="272">
        <v>0.00719629395165904</v>
      </c>
      <c r="AE1086" s="273">
        <v>33526</v>
      </c>
      <c r="AF1086" s="274">
        <v>452</v>
      </c>
      <c r="AG1086" s="274">
        <v>1</v>
      </c>
      <c r="AH1086" s="274">
        <v>33293</v>
      </c>
      <c r="AI1086" s="274">
        <v>493</v>
      </c>
      <c r="AJ1086" s="274">
        <v>0</v>
      </c>
      <c r="AK1086" s="271">
        <v>0.0134522460180159</v>
      </c>
      <c r="AL1086" s="271">
        <v>0.0148079175802721</v>
      </c>
      <c r="AM1086" s="272">
        <v>-0.00135567156225626</v>
      </c>
    </row>
    <row r="1087" ht="17.25" spans="1:39">
      <c r="A1087" s="282" t="s">
        <v>1158</v>
      </c>
      <c r="B1087" s="283" t="s">
        <v>3355</v>
      </c>
      <c r="C1087" s="265" t="s">
        <v>1621</v>
      </c>
      <c r="D1087" s="283" t="s">
        <v>1622</v>
      </c>
      <c r="E1087" s="266">
        <v>4712</v>
      </c>
      <c r="F1087" s="266">
        <v>70</v>
      </c>
      <c r="G1087" s="266">
        <v>43</v>
      </c>
      <c r="H1087" s="266">
        <v>2</v>
      </c>
      <c r="I1087" s="266">
        <v>0</v>
      </c>
      <c r="J1087" s="267">
        <v>4868</v>
      </c>
      <c r="K1087" s="267">
        <v>77</v>
      </c>
      <c r="L1087" s="267">
        <v>77</v>
      </c>
      <c r="M1087" s="267">
        <v>11</v>
      </c>
      <c r="N1087" s="267">
        <v>0</v>
      </c>
      <c r="O1087" s="267">
        <v>4696</v>
      </c>
      <c r="P1087" s="267">
        <v>66</v>
      </c>
      <c r="Q1087" s="267">
        <v>66</v>
      </c>
      <c r="R1087" s="267">
        <v>31</v>
      </c>
      <c r="S1087" s="267">
        <v>0</v>
      </c>
      <c r="T1087" s="268">
        <v>0.015</v>
      </c>
      <c r="U1087" s="269">
        <v>137269</v>
      </c>
      <c r="V1087" s="269">
        <v>1785</v>
      </c>
      <c r="W1087" s="269">
        <v>1758</v>
      </c>
      <c r="X1087" s="269">
        <v>0</v>
      </c>
      <c r="Y1087" s="267">
        <v>1591</v>
      </c>
      <c r="Z1087" s="270">
        <v>0.0130036643379059</v>
      </c>
      <c r="AA1087" s="270">
        <v>0.0148556876061121</v>
      </c>
      <c r="AB1087" s="270">
        <v>0.0158175842235004</v>
      </c>
      <c r="AC1087" s="271">
        <v>0.0140545144804089</v>
      </c>
      <c r="AD1087" s="272">
        <v>-0.000961896617388358</v>
      </c>
      <c r="AE1087" s="273">
        <v>32930</v>
      </c>
      <c r="AF1087" s="274">
        <v>537</v>
      </c>
      <c r="AG1087" s="274">
        <v>0</v>
      </c>
      <c r="AH1087" s="274">
        <v>33328</v>
      </c>
      <c r="AI1087" s="274">
        <v>445</v>
      </c>
      <c r="AJ1087" s="274">
        <v>0</v>
      </c>
      <c r="AK1087" s="271">
        <v>0.0163073185545096</v>
      </c>
      <c r="AL1087" s="271">
        <v>0.0133521363418147</v>
      </c>
      <c r="AM1087" s="272">
        <v>0.00295518221269487</v>
      </c>
    </row>
    <row r="1088" ht="17.25" spans="1:39">
      <c r="A1088" s="282" t="s">
        <v>1158</v>
      </c>
      <c r="B1088" s="283" t="s">
        <v>3355</v>
      </c>
      <c r="C1088" s="265" t="s">
        <v>1623</v>
      </c>
      <c r="D1088" s="283" t="s">
        <v>1624</v>
      </c>
      <c r="E1088" s="266">
        <v>3278</v>
      </c>
      <c r="F1088" s="266">
        <v>45</v>
      </c>
      <c r="G1088" s="266">
        <v>33</v>
      </c>
      <c r="H1088" s="266">
        <v>0</v>
      </c>
      <c r="I1088" s="266">
        <v>0</v>
      </c>
      <c r="J1088" s="267">
        <v>3475</v>
      </c>
      <c r="K1088" s="267">
        <v>51</v>
      </c>
      <c r="L1088" s="267">
        <v>51</v>
      </c>
      <c r="M1088" s="267">
        <v>8</v>
      </c>
      <c r="N1088" s="267">
        <v>0</v>
      </c>
      <c r="O1088" s="267">
        <v>3077</v>
      </c>
      <c r="P1088" s="267">
        <v>59</v>
      </c>
      <c r="Q1088" s="267">
        <v>59</v>
      </c>
      <c r="R1088" s="267">
        <v>44</v>
      </c>
      <c r="S1088" s="267">
        <v>0</v>
      </c>
      <c r="T1088" s="268">
        <v>0.015</v>
      </c>
      <c r="U1088" s="269">
        <v>99755</v>
      </c>
      <c r="V1088" s="269">
        <v>1286</v>
      </c>
      <c r="W1088" s="269">
        <v>1273</v>
      </c>
      <c r="X1088" s="269">
        <v>0</v>
      </c>
      <c r="Y1088" s="267">
        <v>1148</v>
      </c>
      <c r="Z1088" s="270">
        <v>0.0128915843817353</v>
      </c>
      <c r="AA1088" s="270">
        <v>0.0137278828553996</v>
      </c>
      <c r="AB1088" s="270">
        <v>0.0146762589928058</v>
      </c>
      <c r="AC1088" s="271">
        <v>0.0191745206369841</v>
      </c>
      <c r="AD1088" s="272">
        <v>-0.000948376137406122</v>
      </c>
      <c r="AE1088" s="273">
        <v>23204</v>
      </c>
      <c r="AF1088" s="274">
        <v>360</v>
      </c>
      <c r="AG1088" s="274">
        <v>0</v>
      </c>
      <c r="AH1088" s="274">
        <v>24065</v>
      </c>
      <c r="AI1088" s="274">
        <v>315</v>
      </c>
      <c r="AJ1088" s="274">
        <v>0</v>
      </c>
      <c r="AK1088" s="271">
        <v>0.0155145664540596</v>
      </c>
      <c r="AL1088" s="271">
        <v>0.0130895491377519</v>
      </c>
      <c r="AM1088" s="272">
        <v>0.00242501731630772</v>
      </c>
    </row>
    <row r="1089" ht="17.25" spans="1:39">
      <c r="A1089" s="282" t="s">
        <v>1158</v>
      </c>
      <c r="B1089" s="283" t="s">
        <v>3355</v>
      </c>
      <c r="C1089" s="265" t="s">
        <v>1625</v>
      </c>
      <c r="D1089" s="283" t="s">
        <v>1626</v>
      </c>
      <c r="E1089" s="266">
        <v>5713</v>
      </c>
      <c r="F1089" s="266">
        <v>133</v>
      </c>
      <c r="G1089" s="266">
        <v>77</v>
      </c>
      <c r="H1089" s="266">
        <v>0</v>
      </c>
      <c r="I1089" s="266">
        <v>0</v>
      </c>
      <c r="J1089" s="267">
        <v>6100</v>
      </c>
      <c r="K1089" s="267">
        <v>140</v>
      </c>
      <c r="L1089" s="267">
        <v>140</v>
      </c>
      <c r="M1089" s="267">
        <v>1</v>
      </c>
      <c r="N1089" s="267">
        <v>0</v>
      </c>
      <c r="O1089" s="267">
        <v>5502</v>
      </c>
      <c r="P1089" s="267">
        <v>135</v>
      </c>
      <c r="Q1089" s="267">
        <v>135</v>
      </c>
      <c r="R1089" s="267">
        <v>48</v>
      </c>
      <c r="S1089" s="267">
        <v>0</v>
      </c>
      <c r="T1089" s="268">
        <v>0.015</v>
      </c>
      <c r="U1089" s="269">
        <v>172291</v>
      </c>
      <c r="V1089" s="269">
        <v>3399</v>
      </c>
      <c r="W1089" s="269">
        <v>3343</v>
      </c>
      <c r="X1089" s="269">
        <v>0</v>
      </c>
      <c r="Y1089" s="267">
        <v>2973</v>
      </c>
      <c r="Z1089" s="270">
        <v>0.0197282504599776</v>
      </c>
      <c r="AA1089" s="270">
        <v>0.0232802380535621</v>
      </c>
      <c r="AB1089" s="270">
        <v>0.0229508196721311</v>
      </c>
      <c r="AC1089" s="271">
        <v>0.02453653217012</v>
      </c>
      <c r="AD1089" s="272">
        <v>0.000329418381430906</v>
      </c>
      <c r="AE1089" s="273">
        <v>40128</v>
      </c>
      <c r="AF1089" s="274">
        <v>842</v>
      </c>
      <c r="AG1089" s="274">
        <v>0</v>
      </c>
      <c r="AH1089" s="274">
        <v>41556</v>
      </c>
      <c r="AI1089" s="274">
        <v>850</v>
      </c>
      <c r="AJ1089" s="274">
        <v>0</v>
      </c>
      <c r="AK1089" s="271">
        <v>0.0209828548644338</v>
      </c>
      <c r="AL1089" s="271">
        <v>0.0204543266916931</v>
      </c>
      <c r="AM1089" s="272">
        <v>0.000528528172740673</v>
      </c>
    </row>
    <row r="1090" ht="17.25" spans="1:39">
      <c r="A1090" s="282" t="s">
        <v>1158</v>
      </c>
      <c r="B1090" s="283" t="s">
        <v>3355</v>
      </c>
      <c r="C1090" s="265" t="s">
        <v>1627</v>
      </c>
      <c r="D1090" s="283" t="s">
        <v>1628</v>
      </c>
      <c r="E1090" s="266">
        <v>4413</v>
      </c>
      <c r="F1090" s="266">
        <v>91</v>
      </c>
      <c r="G1090" s="266">
        <v>67</v>
      </c>
      <c r="H1090" s="266">
        <v>1</v>
      </c>
      <c r="I1090" s="266">
        <v>0</v>
      </c>
      <c r="J1090" s="267">
        <v>4851</v>
      </c>
      <c r="K1090" s="267">
        <v>79</v>
      </c>
      <c r="L1090" s="267">
        <v>79</v>
      </c>
      <c r="M1090" s="267">
        <v>7</v>
      </c>
      <c r="N1090" s="267">
        <v>0</v>
      </c>
      <c r="O1090" s="267">
        <v>4427</v>
      </c>
      <c r="P1090" s="267">
        <v>117</v>
      </c>
      <c r="Q1090" s="267">
        <v>117</v>
      </c>
      <c r="R1090" s="267">
        <v>79</v>
      </c>
      <c r="S1090" s="267">
        <v>0</v>
      </c>
      <c r="T1090" s="268">
        <v>0.015</v>
      </c>
      <c r="U1090" s="269">
        <v>139368</v>
      </c>
      <c r="V1090" s="269">
        <v>2407</v>
      </c>
      <c r="W1090" s="269">
        <v>2383</v>
      </c>
      <c r="X1090" s="269">
        <v>0</v>
      </c>
      <c r="Y1090" s="267">
        <v>2169</v>
      </c>
      <c r="Z1090" s="270">
        <v>0.0172708225704609</v>
      </c>
      <c r="AA1090" s="270">
        <v>0.020620892816678</v>
      </c>
      <c r="AB1090" s="270">
        <v>0.0162853019995877</v>
      </c>
      <c r="AC1090" s="271">
        <v>0.0264287327761464</v>
      </c>
      <c r="AD1090" s="272">
        <v>0.00433559081709028</v>
      </c>
      <c r="AE1090" s="273">
        <v>32236</v>
      </c>
      <c r="AF1090" s="274">
        <v>642</v>
      </c>
      <c r="AG1090" s="274">
        <v>0</v>
      </c>
      <c r="AH1090" s="274">
        <v>33260</v>
      </c>
      <c r="AI1090" s="274">
        <v>572</v>
      </c>
      <c r="AJ1090" s="274">
        <v>0</v>
      </c>
      <c r="AK1090" s="271">
        <v>0.0199156222856434</v>
      </c>
      <c r="AL1090" s="271">
        <v>0.0171978352375225</v>
      </c>
      <c r="AM1090" s="272">
        <v>0.00271778704812083</v>
      </c>
    </row>
    <row r="1091" ht="17.25" spans="1:39">
      <c r="A1091" s="282" t="s">
        <v>1158</v>
      </c>
      <c r="B1091" s="283" t="s">
        <v>3355</v>
      </c>
      <c r="C1091" s="265" t="s">
        <v>1629</v>
      </c>
      <c r="D1091" s="283" t="s">
        <v>1630</v>
      </c>
      <c r="E1091" s="266">
        <v>1489</v>
      </c>
      <c r="F1091" s="266">
        <v>25</v>
      </c>
      <c r="G1091" s="266">
        <v>23</v>
      </c>
      <c r="H1091" s="266">
        <v>0</v>
      </c>
      <c r="I1091" s="266">
        <v>0</v>
      </c>
      <c r="J1091" s="267">
        <v>1603</v>
      </c>
      <c r="K1091" s="267">
        <v>28</v>
      </c>
      <c r="L1091" s="267">
        <v>28</v>
      </c>
      <c r="M1091" s="267">
        <v>15</v>
      </c>
      <c r="N1091" s="267">
        <v>0</v>
      </c>
      <c r="O1091" s="267">
        <v>1447</v>
      </c>
      <c r="P1091" s="267">
        <v>24</v>
      </c>
      <c r="Q1091" s="267">
        <v>24</v>
      </c>
      <c r="R1091" s="267">
        <v>15</v>
      </c>
      <c r="S1091" s="267">
        <v>0</v>
      </c>
      <c r="T1091" s="268">
        <v>0.015</v>
      </c>
      <c r="U1091" s="269">
        <v>44929</v>
      </c>
      <c r="V1091" s="269">
        <v>641</v>
      </c>
      <c r="W1091" s="269">
        <v>639</v>
      </c>
      <c r="X1091" s="269">
        <v>0</v>
      </c>
      <c r="Y1091" s="267">
        <v>584</v>
      </c>
      <c r="Z1091" s="270">
        <v>0.0142669545282557</v>
      </c>
      <c r="AA1091" s="270">
        <v>0.0167897918065816</v>
      </c>
      <c r="AB1091" s="270">
        <v>0.0174672489082969</v>
      </c>
      <c r="AC1091" s="271">
        <v>0.0165860400829302</v>
      </c>
      <c r="AD1091" s="272">
        <v>-0.000677457101715344</v>
      </c>
      <c r="AE1091" s="273">
        <v>10444</v>
      </c>
      <c r="AF1091" s="274">
        <v>161</v>
      </c>
      <c r="AG1091" s="274">
        <v>0</v>
      </c>
      <c r="AH1091" s="274">
        <v>10944</v>
      </c>
      <c r="AI1091" s="274">
        <v>189</v>
      </c>
      <c r="AJ1091" s="274">
        <v>0</v>
      </c>
      <c r="AK1091" s="271">
        <v>0.0154155495978552</v>
      </c>
      <c r="AL1091" s="271">
        <v>0.0172697368421053</v>
      </c>
      <c r="AM1091" s="272">
        <v>-0.00185418724425004</v>
      </c>
    </row>
    <row r="1092" ht="17.25" spans="1:39">
      <c r="A1092" s="282" t="s">
        <v>1158</v>
      </c>
      <c r="B1092" s="283" t="s">
        <v>3355</v>
      </c>
      <c r="C1092" s="265" t="s">
        <v>1631</v>
      </c>
      <c r="D1092" s="283" t="s">
        <v>1632</v>
      </c>
      <c r="E1092" s="266">
        <v>3122</v>
      </c>
      <c r="F1092" s="266">
        <v>36</v>
      </c>
      <c r="G1092" s="266">
        <v>28</v>
      </c>
      <c r="H1092" s="266">
        <v>1</v>
      </c>
      <c r="I1092" s="266">
        <v>0</v>
      </c>
      <c r="J1092" s="267">
        <v>3426</v>
      </c>
      <c r="K1092" s="267">
        <v>47</v>
      </c>
      <c r="L1092" s="267">
        <v>47</v>
      </c>
      <c r="M1092" s="267">
        <v>17</v>
      </c>
      <c r="N1092" s="267">
        <v>0</v>
      </c>
      <c r="O1092" s="267">
        <v>2846</v>
      </c>
      <c r="P1092" s="267">
        <v>24</v>
      </c>
      <c r="Q1092" s="267">
        <v>24</v>
      </c>
      <c r="R1092" s="267">
        <v>16</v>
      </c>
      <c r="S1092" s="267">
        <v>0</v>
      </c>
      <c r="T1092" s="268">
        <v>0.015</v>
      </c>
      <c r="U1092" s="269">
        <v>93454</v>
      </c>
      <c r="V1092" s="269">
        <v>1156</v>
      </c>
      <c r="W1092" s="269">
        <v>1147</v>
      </c>
      <c r="X1092" s="269">
        <v>0</v>
      </c>
      <c r="Y1092" s="267">
        <v>1062</v>
      </c>
      <c r="Z1092" s="270">
        <v>0.0123697220022685</v>
      </c>
      <c r="AA1092" s="270">
        <v>0.011531069827034</v>
      </c>
      <c r="AB1092" s="270">
        <v>0.0137186223000584</v>
      </c>
      <c r="AC1092" s="271">
        <v>0.0084328882642305</v>
      </c>
      <c r="AD1092" s="272">
        <v>-0.00218755247302442</v>
      </c>
      <c r="AE1092" s="273">
        <v>22062</v>
      </c>
      <c r="AF1092" s="274">
        <v>275</v>
      </c>
      <c r="AG1092" s="274">
        <v>0</v>
      </c>
      <c r="AH1092" s="274">
        <v>23124</v>
      </c>
      <c r="AI1092" s="274">
        <v>273</v>
      </c>
      <c r="AJ1092" s="274">
        <v>0</v>
      </c>
      <c r="AK1092" s="271">
        <v>0.0124648717251382</v>
      </c>
      <c r="AL1092" s="271">
        <v>0.0118059159314997</v>
      </c>
      <c r="AM1092" s="272">
        <v>0.000658955793638507</v>
      </c>
    </row>
    <row r="1093" ht="17.25" spans="1:39">
      <c r="A1093" s="282" t="s">
        <v>1158</v>
      </c>
      <c r="B1093" s="283" t="s">
        <v>3355</v>
      </c>
      <c r="C1093" s="265" t="s">
        <v>1633</v>
      </c>
      <c r="D1093" s="283" t="s">
        <v>1634</v>
      </c>
      <c r="E1093" s="266">
        <v>1932</v>
      </c>
      <c r="F1093" s="266">
        <v>27</v>
      </c>
      <c r="G1093" s="266">
        <v>19</v>
      </c>
      <c r="H1093" s="266">
        <v>0</v>
      </c>
      <c r="I1093" s="266">
        <v>0</v>
      </c>
      <c r="J1093" s="267">
        <v>2141</v>
      </c>
      <c r="K1093" s="267">
        <v>35</v>
      </c>
      <c r="L1093" s="267">
        <v>35</v>
      </c>
      <c r="M1093" s="267">
        <v>9</v>
      </c>
      <c r="N1093" s="267">
        <v>0</v>
      </c>
      <c r="O1093" s="267">
        <v>1910</v>
      </c>
      <c r="P1093" s="267">
        <v>29</v>
      </c>
      <c r="Q1093" s="267">
        <v>29</v>
      </c>
      <c r="R1093" s="267">
        <v>21</v>
      </c>
      <c r="S1093" s="267">
        <v>0</v>
      </c>
      <c r="T1093" s="268">
        <v>0.015</v>
      </c>
      <c r="U1093" s="269">
        <v>58931</v>
      </c>
      <c r="V1093" s="269">
        <v>848</v>
      </c>
      <c r="W1093" s="269">
        <v>840</v>
      </c>
      <c r="X1093" s="269">
        <v>2</v>
      </c>
      <c r="Y1093" s="267">
        <v>781</v>
      </c>
      <c r="Z1093" s="270">
        <v>0.0143557720045477</v>
      </c>
      <c r="AA1093" s="270">
        <v>0.0139751552795031</v>
      </c>
      <c r="AB1093" s="270">
        <v>0.0163475011676787</v>
      </c>
      <c r="AC1093" s="271">
        <v>0.0151832460732984</v>
      </c>
      <c r="AD1093" s="272">
        <v>-0.00237234588817555</v>
      </c>
      <c r="AE1093" s="273">
        <v>14117</v>
      </c>
      <c r="AF1093" s="274">
        <v>224</v>
      </c>
      <c r="AG1093" s="274">
        <v>1</v>
      </c>
      <c r="AH1093" s="274">
        <v>14435</v>
      </c>
      <c r="AI1093" s="274">
        <v>191</v>
      </c>
      <c r="AJ1093" s="274">
        <v>0</v>
      </c>
      <c r="AK1093" s="271">
        <v>0.0157965573422115</v>
      </c>
      <c r="AL1093" s="271">
        <v>0.0132317284378247</v>
      </c>
      <c r="AM1093" s="272">
        <v>0.00256482890438679</v>
      </c>
    </row>
    <row r="1094" ht="17.25" spans="1:39">
      <c r="A1094" s="282" t="s">
        <v>1158</v>
      </c>
      <c r="B1094" s="283" t="s">
        <v>3355</v>
      </c>
      <c r="C1094" s="265" t="s">
        <v>1635</v>
      </c>
      <c r="D1094" s="283" t="s">
        <v>1636</v>
      </c>
      <c r="E1094" s="266">
        <v>2023</v>
      </c>
      <c r="F1094" s="266">
        <v>40</v>
      </c>
      <c r="G1094" s="266">
        <v>30</v>
      </c>
      <c r="H1094" s="266">
        <v>0</v>
      </c>
      <c r="I1094" s="266">
        <v>0</v>
      </c>
      <c r="J1094" s="267">
        <v>2089</v>
      </c>
      <c r="K1094" s="267">
        <v>34</v>
      </c>
      <c r="L1094" s="267">
        <v>34</v>
      </c>
      <c r="M1094" s="267">
        <v>9</v>
      </c>
      <c r="N1094" s="267">
        <v>0</v>
      </c>
      <c r="O1094" s="267">
        <v>2006</v>
      </c>
      <c r="P1094" s="267">
        <v>32</v>
      </c>
      <c r="Q1094" s="267">
        <v>32</v>
      </c>
      <c r="R1094" s="267">
        <v>27</v>
      </c>
      <c r="S1094" s="267">
        <v>0</v>
      </c>
      <c r="T1094" s="268">
        <v>0.015</v>
      </c>
      <c r="U1094" s="269">
        <v>62980</v>
      </c>
      <c r="V1094" s="269">
        <v>894</v>
      </c>
      <c r="W1094" s="269">
        <v>884</v>
      </c>
      <c r="X1094" s="269">
        <v>0</v>
      </c>
      <c r="Y1094" s="267">
        <v>815</v>
      </c>
      <c r="Z1094" s="270">
        <v>0.0141949825341378</v>
      </c>
      <c r="AA1094" s="270">
        <v>0.0197726149283243</v>
      </c>
      <c r="AB1094" s="270">
        <v>0.0162757300143609</v>
      </c>
      <c r="AC1094" s="271">
        <v>0.0159521435692921</v>
      </c>
      <c r="AD1094" s="272">
        <v>0.00349688491396333</v>
      </c>
      <c r="AE1094" s="273">
        <v>14243</v>
      </c>
      <c r="AF1094" s="274">
        <v>227</v>
      </c>
      <c r="AG1094" s="274">
        <v>0</v>
      </c>
      <c r="AH1094" s="274">
        <v>15246</v>
      </c>
      <c r="AI1094" s="274">
        <v>209</v>
      </c>
      <c r="AJ1094" s="274">
        <v>0</v>
      </c>
      <c r="AK1094" s="271">
        <v>0.0159376535842168</v>
      </c>
      <c r="AL1094" s="271">
        <v>0.0137085137085137</v>
      </c>
      <c r="AM1094" s="272">
        <v>0.0022291398757031</v>
      </c>
    </row>
    <row r="1095" ht="17.25" spans="1:39">
      <c r="A1095" s="282" t="s">
        <v>1158</v>
      </c>
      <c r="B1095" s="283" t="s">
        <v>3355</v>
      </c>
      <c r="C1095" s="265" t="s">
        <v>1637</v>
      </c>
      <c r="D1095" s="283" t="s">
        <v>1638</v>
      </c>
      <c r="E1095" s="266">
        <v>2765</v>
      </c>
      <c r="F1095" s="266">
        <v>13</v>
      </c>
      <c r="G1095" s="266">
        <v>8</v>
      </c>
      <c r="H1095" s="266">
        <v>0</v>
      </c>
      <c r="I1095" s="266">
        <v>0</v>
      </c>
      <c r="J1095" s="267">
        <v>2987</v>
      </c>
      <c r="K1095" s="267">
        <v>72</v>
      </c>
      <c r="L1095" s="267">
        <v>72</v>
      </c>
      <c r="M1095" s="267">
        <v>12</v>
      </c>
      <c r="N1095" s="267">
        <v>0</v>
      </c>
      <c r="O1095" s="267">
        <v>2679</v>
      </c>
      <c r="P1095" s="267">
        <v>44</v>
      </c>
      <c r="Q1095" s="267">
        <v>44</v>
      </c>
      <c r="R1095" s="267">
        <v>23</v>
      </c>
      <c r="S1095" s="267">
        <v>0</v>
      </c>
      <c r="T1095" s="268">
        <v>0.015</v>
      </c>
      <c r="U1095" s="269">
        <v>85579</v>
      </c>
      <c r="V1095" s="269">
        <v>1508</v>
      </c>
      <c r="W1095" s="269">
        <v>1503</v>
      </c>
      <c r="X1095" s="269">
        <v>0</v>
      </c>
      <c r="Y1095" s="267">
        <v>1380</v>
      </c>
      <c r="Z1095" s="270">
        <v>0.0176211453744493</v>
      </c>
      <c r="AA1095" s="270">
        <v>0.00470162748643761</v>
      </c>
      <c r="AB1095" s="270">
        <v>0.0241044526280549</v>
      </c>
      <c r="AC1095" s="271">
        <v>0.0164240388204554</v>
      </c>
      <c r="AD1095" s="272">
        <v>-0.0194028251416173</v>
      </c>
      <c r="AE1095" s="273">
        <v>19845</v>
      </c>
      <c r="AF1095" s="274">
        <v>364</v>
      </c>
      <c r="AG1095" s="274">
        <v>0</v>
      </c>
      <c r="AH1095" s="274">
        <v>20448</v>
      </c>
      <c r="AI1095" s="274">
        <v>363</v>
      </c>
      <c r="AJ1095" s="274">
        <v>0</v>
      </c>
      <c r="AK1095" s="271">
        <v>0.018342151675485</v>
      </c>
      <c r="AL1095" s="271">
        <v>0.0177523474178404</v>
      </c>
      <c r="AM1095" s="272">
        <v>0.000589804257644634</v>
      </c>
    </row>
    <row r="1096" ht="17.25" spans="1:39">
      <c r="A1096" s="282" t="s">
        <v>1158</v>
      </c>
      <c r="B1096" s="283" t="s">
        <v>3359</v>
      </c>
      <c r="C1096" s="265" t="s">
        <v>1639</v>
      </c>
      <c r="D1096" s="283" t="s">
        <v>1640</v>
      </c>
      <c r="E1096" s="266">
        <v>5498</v>
      </c>
      <c r="F1096" s="266">
        <v>140</v>
      </c>
      <c r="G1096" s="266">
        <v>104</v>
      </c>
      <c r="H1096" s="266">
        <v>0</v>
      </c>
      <c r="I1096" s="266">
        <v>0</v>
      </c>
      <c r="J1096" s="267">
        <v>6469</v>
      </c>
      <c r="K1096" s="267">
        <v>194</v>
      </c>
      <c r="L1096" s="267">
        <v>194</v>
      </c>
      <c r="M1096" s="267">
        <v>35</v>
      </c>
      <c r="N1096" s="267">
        <v>0</v>
      </c>
      <c r="O1096" s="267">
        <v>6004</v>
      </c>
      <c r="P1096" s="267">
        <v>156</v>
      </c>
      <c r="Q1096" s="267">
        <v>156</v>
      </c>
      <c r="R1096" s="267">
        <v>106</v>
      </c>
      <c r="S1096" s="267">
        <v>0</v>
      </c>
      <c r="T1096" s="268">
        <v>0.015</v>
      </c>
      <c r="U1096" s="269">
        <v>184217</v>
      </c>
      <c r="V1096" s="269">
        <v>4730</v>
      </c>
      <c r="W1096" s="269">
        <v>4694</v>
      </c>
      <c r="X1096" s="269">
        <v>1</v>
      </c>
      <c r="Y1096" s="267">
        <v>4320</v>
      </c>
      <c r="Z1096" s="270">
        <v>0.0256708121400305</v>
      </c>
      <c r="AA1096" s="270">
        <v>0.0254638050200073</v>
      </c>
      <c r="AB1096" s="270">
        <v>0.029989179162158</v>
      </c>
      <c r="AC1096" s="271">
        <v>0.0259826782145237</v>
      </c>
      <c r="AD1096" s="272">
        <v>-0.00452537414215071</v>
      </c>
      <c r="AE1096" s="273">
        <v>43448</v>
      </c>
      <c r="AF1096" s="274">
        <v>1160</v>
      </c>
      <c r="AG1096" s="274">
        <v>0</v>
      </c>
      <c r="AH1096" s="274">
        <v>45022</v>
      </c>
      <c r="AI1096" s="274">
        <v>1177</v>
      </c>
      <c r="AJ1096" s="274">
        <v>1</v>
      </c>
      <c r="AK1096" s="271">
        <v>0.0266985822132204</v>
      </c>
      <c r="AL1096" s="271">
        <v>0.0261205632801741</v>
      </c>
      <c r="AM1096" s="272">
        <v>0.000578018933046265</v>
      </c>
    </row>
    <row r="1097" ht="17.25" spans="1:39">
      <c r="A1097" s="282" t="s">
        <v>1158</v>
      </c>
      <c r="B1097" s="283" t="s">
        <v>40</v>
      </c>
      <c r="C1097" s="265" t="s">
        <v>1641</v>
      </c>
      <c r="D1097" s="283" t="s">
        <v>1642</v>
      </c>
      <c r="E1097" s="266">
        <v>0</v>
      </c>
      <c r="F1097" s="266">
        <v>0</v>
      </c>
      <c r="G1097" s="266">
        <v>0</v>
      </c>
      <c r="H1097" s="266">
        <v>0</v>
      </c>
      <c r="I1097" s="266">
        <v>0</v>
      </c>
      <c r="J1097" s="267">
        <v>0</v>
      </c>
      <c r="K1097" s="267">
        <v>0</v>
      </c>
      <c r="L1097" s="267">
        <v>0</v>
      </c>
      <c r="M1097" s="267">
        <v>0</v>
      </c>
      <c r="N1097" s="267">
        <v>0</v>
      </c>
      <c r="O1097" s="267">
        <v>0</v>
      </c>
      <c r="P1097" s="267">
        <v>0</v>
      </c>
      <c r="Q1097" s="267">
        <v>0</v>
      </c>
      <c r="R1097" s="267">
        <v>0</v>
      </c>
      <c r="S1097" s="267">
        <v>0</v>
      </c>
      <c r="T1097" s="268">
        <v>0.015</v>
      </c>
      <c r="U1097" s="269">
        <v>0</v>
      </c>
      <c r="V1097" s="269">
        <v>0</v>
      </c>
      <c r="W1097" s="269">
        <v>0</v>
      </c>
      <c r="X1097" s="269">
        <v>0</v>
      </c>
      <c r="Y1097" s="267">
        <v>0</v>
      </c>
      <c r="Z1097" s="270">
        <v>0</v>
      </c>
      <c r="AA1097" s="270">
        <v>0</v>
      </c>
      <c r="AB1097" s="270">
        <v>0</v>
      </c>
      <c r="AC1097" s="271">
        <v>0</v>
      </c>
      <c r="AD1097" s="272">
        <v>0</v>
      </c>
      <c r="AE1097" s="273">
        <v>0</v>
      </c>
      <c r="AF1097" s="274">
        <v>0</v>
      </c>
      <c r="AG1097" s="274">
        <v>0</v>
      </c>
      <c r="AH1097" s="274">
        <v>0</v>
      </c>
      <c r="AI1097" s="274">
        <v>0</v>
      </c>
      <c r="AJ1097" s="274">
        <v>0</v>
      </c>
      <c r="AK1097" s="271">
        <v>0</v>
      </c>
      <c r="AL1097" s="271">
        <v>0</v>
      </c>
      <c r="AM1097" s="272">
        <v>0</v>
      </c>
    </row>
    <row r="1098" ht="17.25" spans="1:39">
      <c r="A1098" s="282" t="s">
        <v>1158</v>
      </c>
      <c r="B1098" s="283" t="s">
        <v>3359</v>
      </c>
      <c r="C1098" s="265" t="s">
        <v>1643</v>
      </c>
      <c r="D1098" s="283" t="s">
        <v>1644</v>
      </c>
      <c r="E1098" s="266">
        <v>1608</v>
      </c>
      <c r="F1098" s="266">
        <v>57</v>
      </c>
      <c r="G1098" s="266">
        <v>35</v>
      </c>
      <c r="H1098" s="266">
        <v>3</v>
      </c>
      <c r="I1098" s="266">
        <v>0</v>
      </c>
      <c r="J1098" s="267">
        <v>2046</v>
      </c>
      <c r="K1098" s="267">
        <v>59</v>
      </c>
      <c r="L1098" s="267">
        <v>59</v>
      </c>
      <c r="M1098" s="267">
        <v>10</v>
      </c>
      <c r="N1098" s="267">
        <v>0</v>
      </c>
      <c r="O1098" s="267">
        <v>1951</v>
      </c>
      <c r="P1098" s="267">
        <v>58</v>
      </c>
      <c r="Q1098" s="267">
        <v>58</v>
      </c>
      <c r="R1098" s="267">
        <v>31</v>
      </c>
      <c r="S1098" s="267">
        <v>0</v>
      </c>
      <c r="T1098" s="268">
        <v>0.015</v>
      </c>
      <c r="U1098" s="269">
        <v>57185</v>
      </c>
      <c r="V1098" s="269">
        <v>1444</v>
      </c>
      <c r="W1098" s="269">
        <v>1422</v>
      </c>
      <c r="X1098" s="269">
        <v>0</v>
      </c>
      <c r="Y1098" s="267">
        <v>1296</v>
      </c>
      <c r="Z1098" s="270">
        <v>0.0252513771093818</v>
      </c>
      <c r="AA1098" s="270">
        <v>0.0354477611940298</v>
      </c>
      <c r="AB1098" s="270">
        <v>0.0288367546432063</v>
      </c>
      <c r="AC1098" s="271">
        <v>0.0297283444387494</v>
      </c>
      <c r="AD1098" s="272">
        <v>0.00661100655082359</v>
      </c>
      <c r="AE1098" s="273">
        <v>13537</v>
      </c>
      <c r="AF1098" s="274">
        <v>414</v>
      </c>
      <c r="AG1098" s="274">
        <v>0</v>
      </c>
      <c r="AH1098" s="274">
        <v>13897</v>
      </c>
      <c r="AI1098" s="274">
        <v>387</v>
      </c>
      <c r="AJ1098" s="274">
        <v>0</v>
      </c>
      <c r="AK1098" s="271">
        <v>0.0305828470118933</v>
      </c>
      <c r="AL1098" s="271">
        <v>0.0278477369216378</v>
      </c>
      <c r="AM1098" s="272">
        <v>0.00273511009025557</v>
      </c>
    </row>
    <row r="1099" ht="17.25" spans="1:39">
      <c r="A1099" s="282" t="s">
        <v>1158</v>
      </c>
      <c r="B1099" s="283" t="s">
        <v>3359</v>
      </c>
      <c r="C1099" s="265" t="s">
        <v>1645</v>
      </c>
      <c r="D1099" s="283" t="s">
        <v>1646</v>
      </c>
      <c r="E1099" s="266">
        <v>4012</v>
      </c>
      <c r="F1099" s="266">
        <v>112</v>
      </c>
      <c r="G1099" s="266">
        <v>73</v>
      </c>
      <c r="H1099" s="266">
        <v>0</v>
      </c>
      <c r="I1099" s="266">
        <v>0</v>
      </c>
      <c r="J1099" s="267">
        <v>4972</v>
      </c>
      <c r="K1099" s="267">
        <v>109</v>
      </c>
      <c r="L1099" s="267">
        <v>109</v>
      </c>
      <c r="M1099" s="267">
        <v>1</v>
      </c>
      <c r="N1099" s="267">
        <v>0</v>
      </c>
      <c r="O1099" s="267">
        <v>4528</v>
      </c>
      <c r="P1099" s="267">
        <v>127</v>
      </c>
      <c r="Q1099" s="267">
        <v>126</v>
      </c>
      <c r="R1099" s="267">
        <v>52</v>
      </c>
      <c r="S1099" s="267">
        <v>0</v>
      </c>
      <c r="T1099" s="268">
        <v>0.015</v>
      </c>
      <c r="U1099" s="269">
        <v>139567</v>
      </c>
      <c r="V1099" s="269">
        <v>3218</v>
      </c>
      <c r="W1099" s="269">
        <v>3172</v>
      </c>
      <c r="X1099" s="269">
        <v>0</v>
      </c>
      <c r="Y1099" s="267">
        <v>2847</v>
      </c>
      <c r="Z1099" s="270">
        <v>0.0230570263744295</v>
      </c>
      <c r="AA1099" s="270">
        <v>0.0279162512462612</v>
      </c>
      <c r="AB1099" s="270">
        <v>0.0219227674979887</v>
      </c>
      <c r="AC1099" s="271">
        <v>0.028047703180212</v>
      </c>
      <c r="AD1099" s="272">
        <v>0.00599348374827248</v>
      </c>
      <c r="AE1099" s="273">
        <v>32846</v>
      </c>
      <c r="AF1099" s="274">
        <v>842</v>
      </c>
      <c r="AG1099" s="274">
        <v>0</v>
      </c>
      <c r="AH1099" s="274">
        <v>33339</v>
      </c>
      <c r="AI1099" s="274">
        <v>785</v>
      </c>
      <c r="AJ1099" s="274">
        <v>0</v>
      </c>
      <c r="AK1099" s="271">
        <v>0.0256347804907751</v>
      </c>
      <c r="AL1099" s="271">
        <v>0.0235459971804793</v>
      </c>
      <c r="AM1099" s="272">
        <v>0.00208878331029581</v>
      </c>
    </row>
    <row r="1100" ht="17.25" spans="1:39">
      <c r="A1100" s="282" t="s">
        <v>1158</v>
      </c>
      <c r="B1100" s="283" t="s">
        <v>3354</v>
      </c>
      <c r="C1100" s="265" t="s">
        <v>1647</v>
      </c>
      <c r="D1100" s="283" t="s">
        <v>1648</v>
      </c>
      <c r="E1100" s="266">
        <v>0</v>
      </c>
      <c r="F1100" s="266">
        <v>0</v>
      </c>
      <c r="G1100" s="266">
        <v>0</v>
      </c>
      <c r="H1100" s="266">
        <v>0</v>
      </c>
      <c r="I1100" s="266">
        <v>0</v>
      </c>
      <c r="J1100" s="267">
        <v>0</v>
      </c>
      <c r="K1100" s="267">
        <v>0</v>
      </c>
      <c r="L1100" s="267">
        <v>0</v>
      </c>
      <c r="M1100" s="267">
        <v>0</v>
      </c>
      <c r="N1100" s="267">
        <v>0</v>
      </c>
      <c r="O1100" s="267">
        <v>0</v>
      </c>
      <c r="P1100" s="267">
        <v>0</v>
      </c>
      <c r="Q1100" s="267">
        <v>0</v>
      </c>
      <c r="R1100" s="267">
        <v>0</v>
      </c>
      <c r="S1100" s="267">
        <v>0</v>
      </c>
      <c r="T1100" s="268">
        <v>0.015</v>
      </c>
      <c r="U1100" s="269">
        <v>0</v>
      </c>
      <c r="V1100" s="269">
        <v>7</v>
      </c>
      <c r="W1100" s="269">
        <v>7</v>
      </c>
      <c r="X1100" s="269">
        <v>0</v>
      </c>
      <c r="Y1100" s="267">
        <v>7</v>
      </c>
      <c r="Z1100" s="270">
        <v>0</v>
      </c>
      <c r="AA1100" s="270">
        <v>0</v>
      </c>
      <c r="AB1100" s="270">
        <v>0</v>
      </c>
      <c r="AC1100" s="271">
        <v>0</v>
      </c>
      <c r="AD1100" s="272">
        <v>0</v>
      </c>
      <c r="AE1100" s="273">
        <v>0</v>
      </c>
      <c r="AF1100" s="274">
        <v>1</v>
      </c>
      <c r="AG1100" s="274">
        <v>0</v>
      </c>
      <c r="AH1100" s="274">
        <v>0</v>
      </c>
      <c r="AI1100" s="274">
        <v>2</v>
      </c>
      <c r="AJ1100" s="274">
        <v>0</v>
      </c>
      <c r="AK1100" s="271">
        <v>0</v>
      </c>
      <c r="AL1100" s="271">
        <v>0</v>
      </c>
      <c r="AM1100" s="272">
        <v>0</v>
      </c>
    </row>
    <row r="1101" ht="17.25" spans="1:39">
      <c r="A1101" s="282" t="s">
        <v>1158</v>
      </c>
      <c r="B1101" s="283" t="s">
        <v>3354</v>
      </c>
      <c r="C1101" s="265" t="s">
        <v>1649</v>
      </c>
      <c r="D1101" s="283" t="s">
        <v>1650</v>
      </c>
      <c r="E1101" s="266">
        <v>0</v>
      </c>
      <c r="F1101" s="266">
        <v>0</v>
      </c>
      <c r="G1101" s="266">
        <v>0</v>
      </c>
      <c r="H1101" s="266">
        <v>0</v>
      </c>
      <c r="I1101" s="266">
        <v>0</v>
      </c>
      <c r="J1101" s="267">
        <v>0</v>
      </c>
      <c r="K1101" s="267">
        <v>0</v>
      </c>
      <c r="L1101" s="267">
        <v>0</v>
      </c>
      <c r="M1101" s="267">
        <v>0</v>
      </c>
      <c r="N1101" s="267">
        <v>0</v>
      </c>
      <c r="O1101" s="267">
        <v>0</v>
      </c>
      <c r="P1101" s="267">
        <v>0</v>
      </c>
      <c r="Q1101" s="267">
        <v>0</v>
      </c>
      <c r="R1101" s="267">
        <v>0</v>
      </c>
      <c r="S1101" s="267">
        <v>0</v>
      </c>
      <c r="T1101" s="268">
        <v>0.015</v>
      </c>
      <c r="U1101" s="269">
        <v>90</v>
      </c>
      <c r="V1101" s="269">
        <v>7</v>
      </c>
      <c r="W1101" s="269">
        <v>7</v>
      </c>
      <c r="X1101" s="269">
        <v>0</v>
      </c>
      <c r="Y1101" s="267">
        <v>7</v>
      </c>
      <c r="Z1101" s="270">
        <v>0.0777777777777778</v>
      </c>
      <c r="AA1101" s="270">
        <v>0</v>
      </c>
      <c r="AB1101" s="270">
        <v>0</v>
      </c>
      <c r="AC1101" s="271">
        <v>0</v>
      </c>
      <c r="AD1101" s="272">
        <v>0</v>
      </c>
      <c r="AE1101" s="273">
        <v>19</v>
      </c>
      <c r="AF1101" s="274">
        <v>2</v>
      </c>
      <c r="AG1101" s="274">
        <v>0</v>
      </c>
      <c r="AH1101" s="274">
        <v>12</v>
      </c>
      <c r="AI1101" s="274">
        <v>2</v>
      </c>
      <c r="AJ1101" s="274">
        <v>0</v>
      </c>
      <c r="AK1101" s="271">
        <v>0.105263157894737</v>
      </c>
      <c r="AL1101" s="271">
        <v>0.166666666666667</v>
      </c>
      <c r="AM1101" s="272">
        <v>-0.0614035087719298</v>
      </c>
    </row>
    <row r="1102" ht="17.25" spans="1:39">
      <c r="A1102" s="282" t="s">
        <v>1158</v>
      </c>
      <c r="B1102" s="283" t="s">
        <v>3357</v>
      </c>
      <c r="C1102" s="265" t="s">
        <v>1651</v>
      </c>
      <c r="D1102" s="283" t="s">
        <v>1652</v>
      </c>
      <c r="E1102" s="266">
        <v>0</v>
      </c>
      <c r="F1102" s="266">
        <v>21</v>
      </c>
      <c r="G1102" s="266">
        <v>21</v>
      </c>
      <c r="H1102" s="266">
        <v>21</v>
      </c>
      <c r="I1102" s="266">
        <v>0</v>
      </c>
      <c r="J1102" s="267">
        <v>0</v>
      </c>
      <c r="K1102" s="267">
        <v>8</v>
      </c>
      <c r="L1102" s="267">
        <v>8</v>
      </c>
      <c r="M1102" s="267">
        <v>8</v>
      </c>
      <c r="N1102" s="267">
        <v>0</v>
      </c>
      <c r="O1102" s="267">
        <v>0</v>
      </c>
      <c r="P1102" s="267">
        <v>18</v>
      </c>
      <c r="Q1102" s="267">
        <v>18</v>
      </c>
      <c r="R1102" s="267">
        <v>18</v>
      </c>
      <c r="S1102" s="267">
        <v>0</v>
      </c>
      <c r="T1102" s="268">
        <v>0.015</v>
      </c>
      <c r="U1102" s="269">
        <v>0</v>
      </c>
      <c r="V1102" s="269">
        <v>1082</v>
      </c>
      <c r="W1102" s="269">
        <v>1082</v>
      </c>
      <c r="X1102" s="269">
        <v>0</v>
      </c>
      <c r="Y1102" s="267">
        <v>1082</v>
      </c>
      <c r="Z1102" s="270">
        <v>0</v>
      </c>
      <c r="AA1102" s="270">
        <v>0</v>
      </c>
      <c r="AB1102" s="270">
        <v>0</v>
      </c>
      <c r="AC1102" s="271">
        <v>0</v>
      </c>
      <c r="AD1102" s="272">
        <v>0</v>
      </c>
      <c r="AE1102" s="273">
        <v>0</v>
      </c>
      <c r="AF1102" s="274">
        <v>188</v>
      </c>
      <c r="AG1102" s="274">
        <v>0</v>
      </c>
      <c r="AH1102" s="274">
        <v>0</v>
      </c>
      <c r="AI1102" s="274">
        <v>264</v>
      </c>
      <c r="AJ1102" s="274">
        <v>0</v>
      </c>
      <c r="AK1102" s="271">
        <v>0</v>
      </c>
      <c r="AL1102" s="271">
        <v>0</v>
      </c>
      <c r="AM1102" s="272">
        <v>0</v>
      </c>
    </row>
    <row r="1103" ht="17.25" spans="1:39">
      <c r="A1103" s="282" t="s">
        <v>1158</v>
      </c>
      <c r="B1103" s="283" t="s">
        <v>40</v>
      </c>
      <c r="C1103" s="265" t="s">
        <v>1653</v>
      </c>
      <c r="D1103" s="283" t="s">
        <v>1654</v>
      </c>
      <c r="E1103" s="266">
        <v>0</v>
      </c>
      <c r="F1103" s="266">
        <v>0</v>
      </c>
      <c r="G1103" s="266">
        <v>0</v>
      </c>
      <c r="H1103" s="266">
        <v>0</v>
      </c>
      <c r="I1103" s="266">
        <v>0</v>
      </c>
      <c r="J1103" s="267">
        <v>0</v>
      </c>
      <c r="K1103" s="267">
        <v>0</v>
      </c>
      <c r="L1103" s="267">
        <v>0</v>
      </c>
      <c r="M1103" s="267">
        <v>0</v>
      </c>
      <c r="N1103" s="267">
        <v>0</v>
      </c>
      <c r="O1103" s="267">
        <v>0</v>
      </c>
      <c r="P1103" s="267">
        <v>0</v>
      </c>
      <c r="Q1103" s="267">
        <v>0</v>
      </c>
      <c r="R1103" s="267">
        <v>0</v>
      </c>
      <c r="S1103" s="267">
        <v>0</v>
      </c>
      <c r="T1103" s="268">
        <v>0.015</v>
      </c>
      <c r="U1103" s="269">
        <v>0</v>
      </c>
      <c r="V1103" s="269">
        <v>0</v>
      </c>
      <c r="W1103" s="269">
        <v>0</v>
      </c>
      <c r="X1103" s="269">
        <v>0</v>
      </c>
      <c r="Y1103" s="267">
        <v>0</v>
      </c>
      <c r="Z1103" s="270">
        <v>0</v>
      </c>
      <c r="AA1103" s="270">
        <v>0</v>
      </c>
      <c r="AB1103" s="270">
        <v>0</v>
      </c>
      <c r="AC1103" s="271">
        <v>0</v>
      </c>
      <c r="AD1103" s="272">
        <v>0</v>
      </c>
      <c r="AE1103" s="273">
        <v>0</v>
      </c>
      <c r="AF1103" s="274">
        <v>0</v>
      </c>
      <c r="AG1103" s="274">
        <v>0</v>
      </c>
      <c r="AH1103" s="274">
        <v>0</v>
      </c>
      <c r="AI1103" s="274">
        <v>0</v>
      </c>
      <c r="AJ1103" s="274">
        <v>0</v>
      </c>
      <c r="AK1103" s="271">
        <v>0</v>
      </c>
      <c r="AL1103" s="271">
        <v>0</v>
      </c>
      <c r="AM1103" s="272">
        <v>0</v>
      </c>
    </row>
    <row r="1104" ht="17.25" spans="1:39">
      <c r="A1104" s="282" t="s">
        <v>1158</v>
      </c>
      <c r="B1104" s="283" t="s">
        <v>3357</v>
      </c>
      <c r="C1104" s="265" t="s">
        <v>1655</v>
      </c>
      <c r="D1104" s="283" t="s">
        <v>1656</v>
      </c>
      <c r="E1104" s="266">
        <v>0</v>
      </c>
      <c r="F1104" s="266">
        <v>0</v>
      </c>
      <c r="G1104" s="266">
        <v>0</v>
      </c>
      <c r="H1104" s="266">
        <v>0</v>
      </c>
      <c r="I1104" s="266">
        <v>0</v>
      </c>
      <c r="J1104" s="267">
        <v>0</v>
      </c>
      <c r="K1104" s="267">
        <v>0</v>
      </c>
      <c r="L1104" s="267">
        <v>0</v>
      </c>
      <c r="M1104" s="267">
        <v>0</v>
      </c>
      <c r="N1104" s="267">
        <v>0</v>
      </c>
      <c r="O1104" s="267">
        <v>0</v>
      </c>
      <c r="P1104" s="267">
        <v>0</v>
      </c>
      <c r="Q1104" s="267">
        <v>0</v>
      </c>
      <c r="R1104" s="267">
        <v>0</v>
      </c>
      <c r="S1104" s="267">
        <v>0</v>
      </c>
      <c r="T1104" s="268">
        <v>0.015</v>
      </c>
      <c r="U1104" s="269">
        <v>0</v>
      </c>
      <c r="V1104" s="269">
        <v>1</v>
      </c>
      <c r="W1104" s="269">
        <v>1</v>
      </c>
      <c r="X1104" s="269">
        <v>0</v>
      </c>
      <c r="Y1104" s="267">
        <v>1</v>
      </c>
      <c r="Z1104" s="270">
        <v>0</v>
      </c>
      <c r="AA1104" s="270">
        <v>0</v>
      </c>
      <c r="AB1104" s="270">
        <v>0</v>
      </c>
      <c r="AC1104" s="271">
        <v>0</v>
      </c>
      <c r="AD1104" s="272">
        <v>0</v>
      </c>
      <c r="AE1104" s="273">
        <v>0</v>
      </c>
      <c r="AF1104" s="274">
        <v>0</v>
      </c>
      <c r="AG1104" s="274">
        <v>0</v>
      </c>
      <c r="AH1104" s="274">
        <v>0</v>
      </c>
      <c r="AI1104" s="274">
        <v>0</v>
      </c>
      <c r="AJ1104" s="274">
        <v>0</v>
      </c>
      <c r="AK1104" s="271">
        <v>0</v>
      </c>
      <c r="AL1104" s="271">
        <v>0</v>
      </c>
      <c r="AM1104" s="272">
        <v>0</v>
      </c>
    </row>
    <row r="1105" ht="17.25" spans="1:39">
      <c r="A1105" s="282" t="s">
        <v>1158</v>
      </c>
      <c r="B1105" s="283" t="s">
        <v>3357</v>
      </c>
      <c r="C1105" s="265" t="s">
        <v>1657</v>
      </c>
      <c r="D1105" s="283" t="s">
        <v>1658</v>
      </c>
      <c r="E1105" s="266">
        <v>0</v>
      </c>
      <c r="F1105" s="266">
        <v>0</v>
      </c>
      <c r="G1105" s="266">
        <v>0</v>
      </c>
      <c r="H1105" s="266">
        <v>0</v>
      </c>
      <c r="I1105" s="266">
        <v>0</v>
      </c>
      <c r="J1105" s="267">
        <v>0</v>
      </c>
      <c r="K1105" s="267">
        <v>0</v>
      </c>
      <c r="L1105" s="267">
        <v>0</v>
      </c>
      <c r="M1105" s="267">
        <v>0</v>
      </c>
      <c r="N1105" s="267">
        <v>0</v>
      </c>
      <c r="O1105" s="267">
        <v>0</v>
      </c>
      <c r="P1105" s="267">
        <v>0</v>
      </c>
      <c r="Q1105" s="267">
        <v>0</v>
      </c>
      <c r="R1105" s="267">
        <v>0</v>
      </c>
      <c r="S1105" s="267">
        <v>0</v>
      </c>
      <c r="T1105" s="268">
        <v>0.015</v>
      </c>
      <c r="U1105" s="269">
        <v>0</v>
      </c>
      <c r="V1105" s="269">
        <v>3</v>
      </c>
      <c r="W1105" s="269">
        <v>3</v>
      </c>
      <c r="X1105" s="269">
        <v>0</v>
      </c>
      <c r="Y1105" s="267">
        <v>3</v>
      </c>
      <c r="Z1105" s="270">
        <v>0</v>
      </c>
      <c r="AA1105" s="270">
        <v>0</v>
      </c>
      <c r="AB1105" s="270">
        <v>0</v>
      </c>
      <c r="AC1105" s="271">
        <v>0</v>
      </c>
      <c r="AD1105" s="272">
        <v>0</v>
      </c>
      <c r="AE1105" s="273">
        <v>0</v>
      </c>
      <c r="AF1105" s="274">
        <v>0</v>
      </c>
      <c r="AG1105" s="274">
        <v>0</v>
      </c>
      <c r="AH1105" s="274">
        <v>0</v>
      </c>
      <c r="AI1105" s="274">
        <v>0</v>
      </c>
      <c r="AJ1105" s="274">
        <v>0</v>
      </c>
      <c r="AK1105" s="271">
        <v>0</v>
      </c>
      <c r="AL1105" s="271">
        <v>0</v>
      </c>
      <c r="AM1105" s="272">
        <v>0</v>
      </c>
    </row>
    <row r="1106" ht="17.25" spans="1:39">
      <c r="A1106" s="282" t="s">
        <v>1158</v>
      </c>
      <c r="B1106" s="283" t="s">
        <v>3357</v>
      </c>
      <c r="C1106" s="265" t="s">
        <v>1659</v>
      </c>
      <c r="D1106" s="283" t="s">
        <v>1660</v>
      </c>
      <c r="E1106" s="266">
        <v>0</v>
      </c>
      <c r="F1106" s="266">
        <v>0</v>
      </c>
      <c r="G1106" s="266">
        <v>0</v>
      </c>
      <c r="H1106" s="266">
        <v>0</v>
      </c>
      <c r="I1106" s="266">
        <v>0</v>
      </c>
      <c r="J1106" s="267">
        <v>0</v>
      </c>
      <c r="K1106" s="267">
        <v>0</v>
      </c>
      <c r="L1106" s="267">
        <v>0</v>
      </c>
      <c r="M1106" s="267">
        <v>0</v>
      </c>
      <c r="N1106" s="267">
        <v>0</v>
      </c>
      <c r="O1106" s="267">
        <v>0</v>
      </c>
      <c r="P1106" s="267">
        <v>0</v>
      </c>
      <c r="Q1106" s="267">
        <v>0</v>
      </c>
      <c r="R1106" s="267">
        <v>0</v>
      </c>
      <c r="S1106" s="267">
        <v>0</v>
      </c>
      <c r="T1106" s="268">
        <v>0.015</v>
      </c>
      <c r="U1106" s="269">
        <v>0</v>
      </c>
      <c r="V1106" s="269">
        <v>5</v>
      </c>
      <c r="W1106" s="269">
        <v>5</v>
      </c>
      <c r="X1106" s="269">
        <v>0</v>
      </c>
      <c r="Y1106" s="267">
        <v>5</v>
      </c>
      <c r="Z1106" s="270">
        <v>0</v>
      </c>
      <c r="AA1106" s="270">
        <v>0</v>
      </c>
      <c r="AB1106" s="270">
        <v>0</v>
      </c>
      <c r="AC1106" s="271">
        <v>0</v>
      </c>
      <c r="AD1106" s="272">
        <v>0</v>
      </c>
      <c r="AE1106" s="273">
        <v>0</v>
      </c>
      <c r="AF1106" s="274">
        <v>0</v>
      </c>
      <c r="AG1106" s="274">
        <v>0</v>
      </c>
      <c r="AH1106" s="274">
        <v>0</v>
      </c>
      <c r="AI1106" s="274">
        <v>0</v>
      </c>
      <c r="AJ1106" s="274">
        <v>0</v>
      </c>
      <c r="AK1106" s="271">
        <v>0</v>
      </c>
      <c r="AL1106" s="271">
        <v>0</v>
      </c>
      <c r="AM1106" s="272">
        <v>0</v>
      </c>
    </row>
    <row r="1107" ht="17.25" spans="1:39">
      <c r="A1107" s="282" t="s">
        <v>1158</v>
      </c>
      <c r="B1107" s="283" t="s">
        <v>3357</v>
      </c>
      <c r="C1107" s="265" t="s">
        <v>1661</v>
      </c>
      <c r="D1107" s="283" t="s">
        <v>1662</v>
      </c>
      <c r="E1107" s="266">
        <v>0</v>
      </c>
      <c r="F1107" s="266">
        <v>0</v>
      </c>
      <c r="G1107" s="266">
        <v>0</v>
      </c>
      <c r="H1107" s="266">
        <v>0</v>
      </c>
      <c r="I1107" s="266">
        <v>0</v>
      </c>
      <c r="J1107" s="267">
        <v>0</v>
      </c>
      <c r="K1107" s="267">
        <v>0</v>
      </c>
      <c r="L1107" s="267">
        <v>0</v>
      </c>
      <c r="M1107" s="267">
        <v>0</v>
      </c>
      <c r="N1107" s="267">
        <v>0</v>
      </c>
      <c r="O1107" s="267">
        <v>0</v>
      </c>
      <c r="P1107" s="267">
        <v>0</v>
      </c>
      <c r="Q1107" s="267">
        <v>0</v>
      </c>
      <c r="R1107" s="267">
        <v>0</v>
      </c>
      <c r="S1107" s="267">
        <v>0</v>
      </c>
      <c r="T1107" s="268">
        <v>0.015</v>
      </c>
      <c r="U1107" s="269">
        <v>0</v>
      </c>
      <c r="V1107" s="269">
        <v>2</v>
      </c>
      <c r="W1107" s="269">
        <v>2</v>
      </c>
      <c r="X1107" s="269">
        <v>0</v>
      </c>
      <c r="Y1107" s="267">
        <v>2</v>
      </c>
      <c r="Z1107" s="270">
        <v>0</v>
      </c>
      <c r="AA1107" s="270">
        <v>0</v>
      </c>
      <c r="AB1107" s="270">
        <v>0</v>
      </c>
      <c r="AC1107" s="271">
        <v>0</v>
      </c>
      <c r="AD1107" s="272">
        <v>0</v>
      </c>
      <c r="AE1107" s="273">
        <v>0</v>
      </c>
      <c r="AF1107" s="274">
        <v>0</v>
      </c>
      <c r="AG1107" s="274">
        <v>0</v>
      </c>
      <c r="AH1107" s="274">
        <v>0</v>
      </c>
      <c r="AI1107" s="274">
        <v>1</v>
      </c>
      <c r="AJ1107" s="274">
        <v>0</v>
      </c>
      <c r="AK1107" s="271">
        <v>0</v>
      </c>
      <c r="AL1107" s="271">
        <v>0</v>
      </c>
      <c r="AM1107" s="272">
        <v>0</v>
      </c>
    </row>
    <row r="1108" ht="17.25" spans="1:39">
      <c r="A1108" s="282" t="s">
        <v>1158</v>
      </c>
      <c r="B1108" s="283" t="s">
        <v>40</v>
      </c>
      <c r="C1108" s="265" t="e">
        <v>#N/A</v>
      </c>
      <c r="D1108" s="283" t="s">
        <v>1664</v>
      </c>
      <c r="E1108" s="266">
        <v>0</v>
      </c>
      <c r="F1108" s="266">
        <v>0</v>
      </c>
      <c r="G1108" s="266">
        <v>0</v>
      </c>
      <c r="H1108" s="266">
        <v>0</v>
      </c>
      <c r="I1108" s="266">
        <v>0</v>
      </c>
      <c r="J1108" s="267">
        <v>0</v>
      </c>
      <c r="K1108" s="267">
        <v>0</v>
      </c>
      <c r="L1108" s="267">
        <v>0</v>
      </c>
      <c r="M1108" s="267">
        <v>0</v>
      </c>
      <c r="N1108" s="267">
        <v>0</v>
      </c>
      <c r="O1108" s="267">
        <v>0</v>
      </c>
      <c r="P1108" s="267">
        <v>0</v>
      </c>
      <c r="Q1108" s="267">
        <v>0</v>
      </c>
      <c r="R1108" s="267">
        <v>0</v>
      </c>
      <c r="S1108" s="267">
        <v>0</v>
      </c>
      <c r="T1108" s="268">
        <v>0.015</v>
      </c>
      <c r="U1108" s="269">
        <v>0</v>
      </c>
      <c r="V1108" s="269">
        <v>0</v>
      </c>
      <c r="W1108" s="269">
        <v>0</v>
      </c>
      <c r="X1108" s="269">
        <v>0</v>
      </c>
      <c r="Y1108" s="267">
        <v>0</v>
      </c>
      <c r="Z1108" s="270">
        <v>0</v>
      </c>
      <c r="AA1108" s="270">
        <v>0</v>
      </c>
      <c r="AB1108" s="270">
        <v>0</v>
      </c>
      <c r="AC1108" s="271">
        <v>0</v>
      </c>
      <c r="AD1108" s="272">
        <v>0</v>
      </c>
      <c r="AE1108" s="273">
        <v>0</v>
      </c>
      <c r="AF1108" s="274">
        <v>0</v>
      </c>
      <c r="AG1108" s="274">
        <v>0</v>
      </c>
      <c r="AH1108" s="274">
        <v>0</v>
      </c>
      <c r="AI1108" s="274">
        <v>0</v>
      </c>
      <c r="AJ1108" s="274">
        <v>0</v>
      </c>
      <c r="AK1108" s="271">
        <v>0</v>
      </c>
      <c r="AL1108" s="271">
        <v>0</v>
      </c>
      <c r="AM1108" s="272">
        <v>0</v>
      </c>
    </row>
    <row r="1109" ht="17.25" spans="1:39">
      <c r="A1109" s="282" t="s">
        <v>1158</v>
      </c>
      <c r="B1109" s="283" t="s">
        <v>40</v>
      </c>
      <c r="C1109" s="265" t="e">
        <v>#N/A</v>
      </c>
      <c r="D1109" s="283" t="s">
        <v>1665</v>
      </c>
      <c r="E1109" s="266">
        <v>0</v>
      </c>
      <c r="F1109" s="266">
        <v>0</v>
      </c>
      <c r="G1109" s="266">
        <v>0</v>
      </c>
      <c r="H1109" s="266">
        <v>0</v>
      </c>
      <c r="I1109" s="266">
        <v>0</v>
      </c>
      <c r="J1109" s="267">
        <v>0</v>
      </c>
      <c r="K1109" s="267">
        <v>0</v>
      </c>
      <c r="L1109" s="267">
        <v>0</v>
      </c>
      <c r="M1109" s="267">
        <v>0</v>
      </c>
      <c r="N1109" s="267">
        <v>0</v>
      </c>
      <c r="O1109" s="267">
        <v>0</v>
      </c>
      <c r="P1109" s="267">
        <v>0</v>
      </c>
      <c r="Q1109" s="267">
        <v>0</v>
      </c>
      <c r="R1109" s="267">
        <v>0</v>
      </c>
      <c r="S1109" s="267">
        <v>0</v>
      </c>
      <c r="T1109" s="268">
        <v>0.015</v>
      </c>
      <c r="U1109" s="269">
        <v>0</v>
      </c>
      <c r="V1109" s="269">
        <v>0</v>
      </c>
      <c r="W1109" s="269">
        <v>0</v>
      </c>
      <c r="X1109" s="269">
        <v>0</v>
      </c>
      <c r="Y1109" s="267">
        <v>0</v>
      </c>
      <c r="Z1109" s="270">
        <v>0</v>
      </c>
      <c r="AA1109" s="270">
        <v>0</v>
      </c>
      <c r="AB1109" s="270">
        <v>0</v>
      </c>
      <c r="AC1109" s="271">
        <v>0</v>
      </c>
      <c r="AD1109" s="272">
        <v>0</v>
      </c>
      <c r="AE1109" s="273">
        <v>0</v>
      </c>
      <c r="AF1109" s="274">
        <v>0</v>
      </c>
      <c r="AG1109" s="274">
        <v>0</v>
      </c>
      <c r="AH1109" s="274">
        <v>0</v>
      </c>
      <c r="AI1109" s="274">
        <v>0</v>
      </c>
      <c r="AJ1109" s="274">
        <v>0</v>
      </c>
      <c r="AK1109" s="271">
        <v>0</v>
      </c>
      <c r="AL1109" s="271">
        <v>0</v>
      </c>
      <c r="AM1109" s="272">
        <v>0</v>
      </c>
    </row>
    <row r="1110" ht="17.25" spans="1:39">
      <c r="A1110" s="282" t="s">
        <v>1158</v>
      </c>
      <c r="B1110" s="283" t="s">
        <v>40</v>
      </c>
      <c r="C1110" s="265" t="e">
        <v>#N/A</v>
      </c>
      <c r="D1110" s="283" t="s">
        <v>1666</v>
      </c>
      <c r="E1110" s="266">
        <v>0</v>
      </c>
      <c r="F1110" s="266">
        <v>0</v>
      </c>
      <c r="G1110" s="266">
        <v>0</v>
      </c>
      <c r="H1110" s="266">
        <v>0</v>
      </c>
      <c r="I1110" s="266">
        <v>0</v>
      </c>
      <c r="J1110" s="267">
        <v>0</v>
      </c>
      <c r="K1110" s="267">
        <v>0</v>
      </c>
      <c r="L1110" s="267">
        <v>0</v>
      </c>
      <c r="M1110" s="267">
        <v>0</v>
      </c>
      <c r="N1110" s="267">
        <v>0</v>
      </c>
      <c r="O1110" s="267">
        <v>0</v>
      </c>
      <c r="P1110" s="267">
        <v>0</v>
      </c>
      <c r="Q1110" s="267">
        <v>0</v>
      </c>
      <c r="R1110" s="267">
        <v>0</v>
      </c>
      <c r="S1110" s="267">
        <v>0</v>
      </c>
      <c r="T1110" s="268">
        <v>0.015</v>
      </c>
      <c r="U1110" s="269">
        <v>0</v>
      </c>
      <c r="V1110" s="269">
        <v>0</v>
      </c>
      <c r="W1110" s="269">
        <v>0</v>
      </c>
      <c r="X1110" s="269">
        <v>0</v>
      </c>
      <c r="Y1110" s="267">
        <v>0</v>
      </c>
      <c r="Z1110" s="270">
        <v>0</v>
      </c>
      <c r="AA1110" s="270">
        <v>0</v>
      </c>
      <c r="AB1110" s="270">
        <v>0</v>
      </c>
      <c r="AC1110" s="271">
        <v>0</v>
      </c>
      <c r="AD1110" s="272">
        <v>0</v>
      </c>
      <c r="AE1110" s="273">
        <v>0</v>
      </c>
      <c r="AF1110" s="274">
        <v>0</v>
      </c>
      <c r="AG1110" s="274">
        <v>0</v>
      </c>
      <c r="AH1110" s="274">
        <v>0</v>
      </c>
      <c r="AI1110" s="274">
        <v>0</v>
      </c>
      <c r="AJ1110" s="274">
        <v>0</v>
      </c>
      <c r="AK1110" s="271">
        <v>0</v>
      </c>
      <c r="AL1110" s="271">
        <v>0</v>
      </c>
      <c r="AM1110" s="272">
        <v>0</v>
      </c>
    </row>
    <row r="1111" ht="17.25" spans="1:39">
      <c r="A1111" s="282" t="s">
        <v>1158</v>
      </c>
      <c r="B1111" s="283" t="s">
        <v>3359</v>
      </c>
      <c r="C1111" s="265" t="s">
        <v>1667</v>
      </c>
      <c r="D1111" s="283" t="s">
        <v>1668</v>
      </c>
      <c r="E1111" s="266">
        <v>0</v>
      </c>
      <c r="F1111" s="266">
        <v>0</v>
      </c>
      <c r="G1111" s="266">
        <v>0</v>
      </c>
      <c r="H1111" s="266">
        <v>0</v>
      </c>
      <c r="I1111" s="266">
        <v>0</v>
      </c>
      <c r="J1111" s="267">
        <v>0</v>
      </c>
      <c r="K1111" s="267">
        <v>0</v>
      </c>
      <c r="L1111" s="267">
        <v>0</v>
      </c>
      <c r="M1111" s="267">
        <v>0</v>
      </c>
      <c r="N1111" s="267">
        <v>0</v>
      </c>
      <c r="O1111" s="267">
        <v>0</v>
      </c>
      <c r="P1111" s="267">
        <v>0</v>
      </c>
      <c r="Q1111" s="267">
        <v>0</v>
      </c>
      <c r="R1111" s="267">
        <v>0</v>
      </c>
      <c r="S1111" s="267">
        <v>0</v>
      </c>
      <c r="T1111" s="268">
        <v>0.015</v>
      </c>
      <c r="U1111" s="269">
        <v>0</v>
      </c>
      <c r="V1111" s="269">
        <v>0</v>
      </c>
      <c r="W1111" s="269">
        <v>0</v>
      </c>
      <c r="X1111" s="269">
        <v>0</v>
      </c>
      <c r="Y1111" s="267">
        <v>0</v>
      </c>
      <c r="Z1111" s="270">
        <v>0</v>
      </c>
      <c r="AA1111" s="270">
        <v>0</v>
      </c>
      <c r="AB1111" s="270">
        <v>0</v>
      </c>
      <c r="AC1111" s="271">
        <v>0</v>
      </c>
      <c r="AD1111" s="272">
        <v>0</v>
      </c>
      <c r="AE1111" s="273">
        <v>0</v>
      </c>
      <c r="AF1111" s="274">
        <v>0</v>
      </c>
      <c r="AG1111" s="274">
        <v>0</v>
      </c>
      <c r="AH1111" s="274">
        <v>0</v>
      </c>
      <c r="AI1111" s="274">
        <v>0</v>
      </c>
      <c r="AJ1111" s="274">
        <v>0</v>
      </c>
      <c r="AK1111" s="271">
        <v>0</v>
      </c>
      <c r="AL1111" s="271">
        <v>0</v>
      </c>
      <c r="AM1111" s="272">
        <v>0</v>
      </c>
    </row>
    <row r="1112" ht="17.25" spans="1:39">
      <c r="A1112" s="282" t="s">
        <v>1669</v>
      </c>
      <c r="B1112" s="283" t="s">
        <v>3360</v>
      </c>
      <c r="C1112" s="265" t="s">
        <v>1671</v>
      </c>
      <c r="D1112" s="283" t="s">
        <v>1672</v>
      </c>
      <c r="E1112" s="266">
        <v>1648</v>
      </c>
      <c r="F1112" s="266">
        <v>46</v>
      </c>
      <c r="G1112" s="266">
        <v>29</v>
      </c>
      <c r="H1112" s="266">
        <v>0</v>
      </c>
      <c r="I1112" s="266">
        <v>0</v>
      </c>
      <c r="J1112" s="267">
        <v>1543</v>
      </c>
      <c r="K1112" s="267">
        <v>31</v>
      </c>
      <c r="L1112" s="267">
        <v>31</v>
      </c>
      <c r="M1112" s="267">
        <v>2</v>
      </c>
      <c r="N1112" s="267">
        <v>0</v>
      </c>
      <c r="O1112" s="267">
        <v>1662</v>
      </c>
      <c r="P1112" s="267">
        <v>51</v>
      </c>
      <c r="Q1112" s="267">
        <v>51</v>
      </c>
      <c r="R1112" s="267">
        <v>10</v>
      </c>
      <c r="S1112" s="267">
        <v>0</v>
      </c>
      <c r="T1112" s="268">
        <v>0.015</v>
      </c>
      <c r="U1112" s="269">
        <v>46420</v>
      </c>
      <c r="V1112" s="269">
        <v>1100</v>
      </c>
      <c r="W1112" s="269">
        <v>1083</v>
      </c>
      <c r="X1112" s="269">
        <v>4</v>
      </c>
      <c r="Y1112" s="267">
        <v>949</v>
      </c>
      <c r="Z1112" s="270">
        <v>0.0236105127100388</v>
      </c>
      <c r="AA1112" s="270">
        <v>0.0279126213592233</v>
      </c>
      <c r="AB1112" s="270">
        <v>0.0200907323395982</v>
      </c>
      <c r="AC1112" s="271">
        <v>0.0306859205776173</v>
      </c>
      <c r="AD1112" s="272">
        <v>0.00782188901962512</v>
      </c>
      <c r="AE1112" s="273">
        <v>11348</v>
      </c>
      <c r="AF1112" s="274">
        <v>269</v>
      </c>
      <c r="AG1112" s="274">
        <v>0</v>
      </c>
      <c r="AH1112" s="274">
        <v>11072</v>
      </c>
      <c r="AI1112" s="274">
        <v>277</v>
      </c>
      <c r="AJ1112" s="274">
        <v>2</v>
      </c>
      <c r="AK1112" s="271">
        <v>0.023704617553754</v>
      </c>
      <c r="AL1112" s="271">
        <v>0.0248374277456647</v>
      </c>
      <c r="AM1112" s="272">
        <v>-0.00113281019191077</v>
      </c>
    </row>
    <row r="1113" ht="17.25" spans="1:39">
      <c r="A1113" s="282" t="s">
        <v>1669</v>
      </c>
      <c r="B1113" s="283" t="s">
        <v>3360</v>
      </c>
      <c r="C1113" s="265" t="s">
        <v>1673</v>
      </c>
      <c r="D1113" s="283" t="s">
        <v>1674</v>
      </c>
      <c r="E1113" s="266">
        <v>6105</v>
      </c>
      <c r="F1113" s="266">
        <v>176</v>
      </c>
      <c r="G1113" s="266">
        <v>105</v>
      </c>
      <c r="H1113" s="266">
        <v>7</v>
      </c>
      <c r="I1113" s="266">
        <v>0</v>
      </c>
      <c r="J1113" s="267">
        <v>5192</v>
      </c>
      <c r="K1113" s="267">
        <v>187</v>
      </c>
      <c r="L1113" s="267">
        <v>187</v>
      </c>
      <c r="M1113" s="267">
        <v>0</v>
      </c>
      <c r="N1113" s="267">
        <v>0</v>
      </c>
      <c r="O1113" s="267">
        <v>5745</v>
      </c>
      <c r="P1113" s="267">
        <v>299</v>
      </c>
      <c r="Q1113" s="267">
        <v>298</v>
      </c>
      <c r="R1113" s="267">
        <v>49</v>
      </c>
      <c r="S1113" s="267">
        <v>0</v>
      </c>
      <c r="T1113" s="268">
        <v>0.015</v>
      </c>
      <c r="U1113" s="269">
        <v>169925</v>
      </c>
      <c r="V1113" s="269">
        <v>4540</v>
      </c>
      <c r="W1113" s="269">
        <v>4457</v>
      </c>
      <c r="X1113" s="269">
        <v>6</v>
      </c>
      <c r="Y1113" s="267">
        <v>3785</v>
      </c>
      <c r="Z1113" s="270">
        <v>0.0266823598646462</v>
      </c>
      <c r="AA1113" s="270">
        <v>0.0288288288288288</v>
      </c>
      <c r="AB1113" s="270">
        <v>0.0360169491525424</v>
      </c>
      <c r="AC1113" s="271">
        <v>0.0520452567449956</v>
      </c>
      <c r="AD1113" s="272">
        <v>-0.00718812032371354</v>
      </c>
      <c r="AE1113" s="273">
        <v>40554</v>
      </c>
      <c r="AF1113" s="274">
        <v>1191</v>
      </c>
      <c r="AG1113" s="274">
        <v>2</v>
      </c>
      <c r="AH1113" s="274">
        <v>40996</v>
      </c>
      <c r="AI1113" s="274">
        <v>1222</v>
      </c>
      <c r="AJ1113" s="274">
        <v>2</v>
      </c>
      <c r="AK1113" s="271">
        <v>0.0293189327809834</v>
      </c>
      <c r="AL1113" s="271">
        <v>0.0297590008781345</v>
      </c>
      <c r="AM1113" s="272">
        <v>-0.00044006809715107</v>
      </c>
    </row>
    <row r="1114" ht="17.25" spans="1:39">
      <c r="A1114" s="282" t="s">
        <v>1669</v>
      </c>
      <c r="B1114" s="283" t="s">
        <v>3360</v>
      </c>
      <c r="C1114" s="265" t="s">
        <v>1675</v>
      </c>
      <c r="D1114" s="283" t="s">
        <v>1676</v>
      </c>
      <c r="E1114" s="266">
        <v>4211</v>
      </c>
      <c r="F1114" s="266">
        <v>71</v>
      </c>
      <c r="G1114" s="266">
        <v>48</v>
      </c>
      <c r="H1114" s="266">
        <v>1</v>
      </c>
      <c r="I1114" s="266">
        <v>0</v>
      </c>
      <c r="J1114" s="267">
        <v>3321</v>
      </c>
      <c r="K1114" s="267">
        <v>62</v>
      </c>
      <c r="L1114" s="267">
        <v>61</v>
      </c>
      <c r="M1114" s="267">
        <v>0</v>
      </c>
      <c r="N1114" s="267">
        <v>0</v>
      </c>
      <c r="O1114" s="267">
        <v>3761</v>
      </c>
      <c r="P1114" s="267">
        <v>84</v>
      </c>
      <c r="Q1114" s="267">
        <v>84</v>
      </c>
      <c r="R1114" s="267">
        <v>13</v>
      </c>
      <c r="S1114" s="267">
        <v>0</v>
      </c>
      <c r="T1114" s="268">
        <v>0.015</v>
      </c>
      <c r="U1114" s="269">
        <v>110821</v>
      </c>
      <c r="V1114" s="269">
        <v>1999</v>
      </c>
      <c r="W1114" s="269">
        <v>1973</v>
      </c>
      <c r="X1114" s="269">
        <v>0</v>
      </c>
      <c r="Y1114" s="267">
        <v>1751</v>
      </c>
      <c r="Z1114" s="270">
        <v>0.0180380974725007</v>
      </c>
      <c r="AA1114" s="270">
        <v>0.016860603182142</v>
      </c>
      <c r="AB1114" s="270">
        <v>0.0186690755796447</v>
      </c>
      <c r="AC1114" s="271">
        <v>0.0223344855091731</v>
      </c>
      <c r="AD1114" s="272">
        <v>-0.00180847239750268</v>
      </c>
      <c r="AE1114" s="273">
        <v>26881</v>
      </c>
      <c r="AF1114" s="274">
        <v>495</v>
      </c>
      <c r="AG1114" s="274">
        <v>0</v>
      </c>
      <c r="AH1114" s="274">
        <v>26550</v>
      </c>
      <c r="AI1114" s="274">
        <v>564</v>
      </c>
      <c r="AJ1114" s="274">
        <v>0</v>
      </c>
      <c r="AK1114" s="271">
        <v>0.018414493508426</v>
      </c>
      <c r="AL1114" s="271">
        <v>0.0212429378531073</v>
      </c>
      <c r="AM1114" s="272">
        <v>-0.00282844434468132</v>
      </c>
    </row>
    <row r="1115" ht="17.25" spans="1:39">
      <c r="A1115" s="282" t="s">
        <v>1669</v>
      </c>
      <c r="B1115" s="283" t="s">
        <v>3360</v>
      </c>
      <c r="C1115" s="265" t="s">
        <v>1677</v>
      </c>
      <c r="D1115" s="283" t="s">
        <v>1678</v>
      </c>
      <c r="E1115" s="266">
        <v>4384</v>
      </c>
      <c r="F1115" s="266">
        <v>101</v>
      </c>
      <c r="G1115" s="266">
        <v>73</v>
      </c>
      <c r="H1115" s="266">
        <v>1</v>
      </c>
      <c r="I1115" s="266">
        <v>0</v>
      </c>
      <c r="J1115" s="267">
        <v>4163</v>
      </c>
      <c r="K1115" s="267">
        <v>69</v>
      </c>
      <c r="L1115" s="267">
        <v>68</v>
      </c>
      <c r="M1115" s="267">
        <v>7</v>
      </c>
      <c r="N1115" s="267">
        <v>0</v>
      </c>
      <c r="O1115" s="267">
        <v>4283</v>
      </c>
      <c r="P1115" s="267">
        <v>120</v>
      </c>
      <c r="Q1115" s="267">
        <v>120</v>
      </c>
      <c r="R1115" s="267">
        <v>71</v>
      </c>
      <c r="S1115" s="267">
        <v>0</v>
      </c>
      <c r="T1115" s="268">
        <v>0.015</v>
      </c>
      <c r="U1115" s="269">
        <v>106877</v>
      </c>
      <c r="V1115" s="269">
        <v>2147</v>
      </c>
      <c r="W1115" s="269">
        <v>2109</v>
      </c>
      <c r="X1115" s="269">
        <v>2</v>
      </c>
      <c r="Y1115" s="267">
        <v>1886</v>
      </c>
      <c r="Z1115" s="270">
        <v>0.0200697998633944</v>
      </c>
      <c r="AA1115" s="270">
        <v>0.0230383211678832</v>
      </c>
      <c r="AB1115" s="270">
        <v>0.0165745856353591</v>
      </c>
      <c r="AC1115" s="271">
        <v>0.028017744571562</v>
      </c>
      <c r="AD1115" s="272">
        <v>0.0064637355325241</v>
      </c>
      <c r="AE1115" s="273">
        <v>30157</v>
      </c>
      <c r="AF1115" s="274">
        <v>540</v>
      </c>
      <c r="AG1115" s="274">
        <v>2</v>
      </c>
      <c r="AH1115" s="274">
        <v>25280</v>
      </c>
      <c r="AI1115" s="274">
        <v>520</v>
      </c>
      <c r="AJ1115" s="274">
        <v>0</v>
      </c>
      <c r="AK1115" s="271">
        <v>0.0178399708193786</v>
      </c>
      <c r="AL1115" s="271">
        <v>0.0205696202531646</v>
      </c>
      <c r="AM1115" s="272">
        <v>-0.00272964943378597</v>
      </c>
    </row>
    <row r="1116" ht="17.25" spans="1:39">
      <c r="A1116" s="282" t="s">
        <v>1669</v>
      </c>
      <c r="B1116" s="283" t="s">
        <v>3360</v>
      </c>
      <c r="C1116" s="265" t="s">
        <v>1679</v>
      </c>
      <c r="D1116" s="283" t="s">
        <v>1680</v>
      </c>
      <c r="E1116" s="266">
        <v>3217</v>
      </c>
      <c r="F1116" s="266">
        <v>61</v>
      </c>
      <c r="G1116" s="266">
        <v>41</v>
      </c>
      <c r="H1116" s="266">
        <v>0</v>
      </c>
      <c r="I1116" s="266">
        <v>1</v>
      </c>
      <c r="J1116" s="267">
        <v>3310</v>
      </c>
      <c r="K1116" s="267">
        <v>66</v>
      </c>
      <c r="L1116" s="267">
        <v>66</v>
      </c>
      <c r="M1116" s="267">
        <v>0</v>
      </c>
      <c r="N1116" s="267">
        <v>0</v>
      </c>
      <c r="O1116" s="267">
        <v>3389</v>
      </c>
      <c r="P1116" s="267">
        <v>70</v>
      </c>
      <c r="Q1116" s="267">
        <v>70</v>
      </c>
      <c r="R1116" s="267">
        <v>19</v>
      </c>
      <c r="S1116" s="267">
        <v>0</v>
      </c>
      <c r="T1116" s="268">
        <v>0.015</v>
      </c>
      <c r="U1116" s="269">
        <v>101468</v>
      </c>
      <c r="V1116" s="269">
        <v>1950</v>
      </c>
      <c r="W1116" s="269">
        <v>1929</v>
      </c>
      <c r="X1116" s="269">
        <v>6</v>
      </c>
      <c r="Y1116" s="267">
        <v>1725</v>
      </c>
      <c r="Z1116" s="270">
        <v>0.0191587495565104</v>
      </c>
      <c r="AA1116" s="270">
        <v>0.0186509170034193</v>
      </c>
      <c r="AB1116" s="270">
        <v>0.0199395770392749</v>
      </c>
      <c r="AC1116" s="271">
        <v>0.02065506048982</v>
      </c>
      <c r="AD1116" s="272">
        <v>-0.00128866003585559</v>
      </c>
      <c r="AE1116" s="273">
        <v>24604</v>
      </c>
      <c r="AF1116" s="274">
        <v>460</v>
      </c>
      <c r="AG1116" s="274">
        <v>2</v>
      </c>
      <c r="AH1116" s="274">
        <v>23709</v>
      </c>
      <c r="AI1116" s="274">
        <v>491</v>
      </c>
      <c r="AJ1116" s="274">
        <v>0</v>
      </c>
      <c r="AK1116" s="271">
        <v>0.0186148593724598</v>
      </c>
      <c r="AL1116" s="271">
        <v>0.0207094352355646</v>
      </c>
      <c r="AM1116" s="272">
        <v>-0.00209457586310479</v>
      </c>
    </row>
    <row r="1117" ht="17.25" spans="1:39">
      <c r="A1117" s="282" t="s">
        <v>1669</v>
      </c>
      <c r="B1117" s="283" t="s">
        <v>3360</v>
      </c>
      <c r="C1117" s="265" t="s">
        <v>1681</v>
      </c>
      <c r="D1117" s="283" t="s">
        <v>1682</v>
      </c>
      <c r="E1117" s="266">
        <v>0</v>
      </c>
      <c r="F1117" s="266">
        <v>0</v>
      </c>
      <c r="G1117" s="266">
        <v>0</v>
      </c>
      <c r="H1117" s="266">
        <v>0</v>
      </c>
      <c r="I1117" s="266">
        <v>0</v>
      </c>
      <c r="J1117" s="267">
        <v>0</v>
      </c>
      <c r="K1117" s="267">
        <v>0</v>
      </c>
      <c r="L1117" s="267">
        <v>0</v>
      </c>
      <c r="M1117" s="267">
        <v>0</v>
      </c>
      <c r="N1117" s="267">
        <v>0</v>
      </c>
      <c r="O1117" s="267">
        <v>0</v>
      </c>
      <c r="P1117" s="267">
        <v>0</v>
      </c>
      <c r="Q1117" s="267">
        <v>0</v>
      </c>
      <c r="R1117" s="267">
        <v>0</v>
      </c>
      <c r="S1117" s="267">
        <v>0</v>
      </c>
      <c r="T1117" s="268">
        <v>0.015</v>
      </c>
      <c r="U1117" s="269">
        <v>0</v>
      </c>
      <c r="V1117" s="269">
        <v>18</v>
      </c>
      <c r="W1117" s="269">
        <v>18</v>
      </c>
      <c r="X1117" s="269">
        <v>0</v>
      </c>
      <c r="Y1117" s="267">
        <v>18</v>
      </c>
      <c r="Z1117" s="270">
        <v>0</v>
      </c>
      <c r="AA1117" s="270">
        <v>0</v>
      </c>
      <c r="AB1117" s="270">
        <v>0</v>
      </c>
      <c r="AC1117" s="271">
        <v>0</v>
      </c>
      <c r="AD1117" s="272">
        <v>0</v>
      </c>
      <c r="AE1117" s="273">
        <v>0</v>
      </c>
      <c r="AF1117" s="274">
        <v>0</v>
      </c>
      <c r="AG1117" s="274">
        <v>0</v>
      </c>
      <c r="AH1117" s="274">
        <v>0</v>
      </c>
      <c r="AI1117" s="274">
        <v>3</v>
      </c>
      <c r="AJ1117" s="274">
        <v>0</v>
      </c>
      <c r="AK1117" s="271">
        <v>0</v>
      </c>
      <c r="AL1117" s="271">
        <v>0</v>
      </c>
      <c r="AM1117" s="272">
        <v>0</v>
      </c>
    </row>
    <row r="1118" ht="17.25" spans="1:39">
      <c r="A1118" s="282" t="s">
        <v>1669</v>
      </c>
      <c r="B1118" s="283" t="s">
        <v>3360</v>
      </c>
      <c r="C1118" s="265" t="s">
        <v>1683</v>
      </c>
      <c r="D1118" s="283" t="s">
        <v>1684</v>
      </c>
      <c r="E1118" s="266">
        <v>5857</v>
      </c>
      <c r="F1118" s="266">
        <v>124</v>
      </c>
      <c r="G1118" s="266">
        <v>84</v>
      </c>
      <c r="H1118" s="266">
        <v>6</v>
      </c>
      <c r="I1118" s="266">
        <v>0</v>
      </c>
      <c r="J1118" s="267">
        <v>5291</v>
      </c>
      <c r="K1118" s="267">
        <v>72</v>
      </c>
      <c r="L1118" s="267">
        <v>72</v>
      </c>
      <c r="M1118" s="267">
        <v>0</v>
      </c>
      <c r="N1118" s="267">
        <v>0</v>
      </c>
      <c r="O1118" s="267">
        <v>5145</v>
      </c>
      <c r="P1118" s="267">
        <v>145</v>
      </c>
      <c r="Q1118" s="267">
        <v>144</v>
      </c>
      <c r="R1118" s="267">
        <v>52</v>
      </c>
      <c r="S1118" s="267">
        <v>0</v>
      </c>
      <c r="T1118" s="268">
        <v>0.015</v>
      </c>
      <c r="U1118" s="269">
        <v>156549</v>
      </c>
      <c r="V1118" s="269">
        <v>3657</v>
      </c>
      <c r="W1118" s="269">
        <v>3591</v>
      </c>
      <c r="X1118" s="269">
        <v>0</v>
      </c>
      <c r="Y1118" s="267">
        <v>3233</v>
      </c>
      <c r="Z1118" s="270">
        <v>0.0233600981162448</v>
      </c>
      <c r="AA1118" s="270">
        <v>0.0211712480792214</v>
      </c>
      <c r="AB1118" s="270">
        <v>0.0136080136080136</v>
      </c>
      <c r="AC1118" s="271">
        <v>0.0281827016520894</v>
      </c>
      <c r="AD1118" s="272">
        <v>0.00756323447120784</v>
      </c>
      <c r="AE1118" s="273">
        <v>37834</v>
      </c>
      <c r="AF1118" s="274">
        <v>828</v>
      </c>
      <c r="AG1118" s="274">
        <v>0</v>
      </c>
      <c r="AH1118" s="274">
        <v>38290</v>
      </c>
      <c r="AI1118" s="274">
        <v>952</v>
      </c>
      <c r="AJ1118" s="274">
        <v>0</v>
      </c>
      <c r="AK1118" s="271">
        <v>0.0218850769149442</v>
      </c>
      <c r="AL1118" s="271">
        <v>0.0248628884826325</v>
      </c>
      <c r="AM1118" s="272">
        <v>-0.00297781156768831</v>
      </c>
    </row>
    <row r="1119" ht="17.25" spans="1:39">
      <c r="A1119" s="282" t="s">
        <v>1669</v>
      </c>
      <c r="B1119" s="283" t="s">
        <v>3360</v>
      </c>
      <c r="C1119" s="265" t="s">
        <v>1685</v>
      </c>
      <c r="D1119" s="283" t="s">
        <v>1686</v>
      </c>
      <c r="E1119" s="266">
        <v>0</v>
      </c>
      <c r="F1119" s="266">
        <v>2</v>
      </c>
      <c r="G1119" s="266">
        <v>1</v>
      </c>
      <c r="H1119" s="266">
        <v>0</v>
      </c>
      <c r="I1119" s="266">
        <v>0</v>
      </c>
      <c r="J1119" s="267">
        <v>0</v>
      </c>
      <c r="K1119" s="267">
        <v>1</v>
      </c>
      <c r="L1119" s="267">
        <v>1</v>
      </c>
      <c r="M1119" s="267">
        <v>1</v>
      </c>
      <c r="N1119" s="267">
        <v>0</v>
      </c>
      <c r="O1119" s="267">
        <v>0</v>
      </c>
      <c r="P1119" s="267">
        <v>0</v>
      </c>
      <c r="Q1119" s="267">
        <v>0</v>
      </c>
      <c r="R1119" s="267">
        <v>0</v>
      </c>
      <c r="S1119" s="267">
        <v>0</v>
      </c>
      <c r="T1119" s="268">
        <v>0.015</v>
      </c>
      <c r="U1119" s="269">
        <v>0</v>
      </c>
      <c r="V1119" s="269">
        <v>8</v>
      </c>
      <c r="W1119" s="269">
        <v>7</v>
      </c>
      <c r="X1119" s="269">
        <v>0</v>
      </c>
      <c r="Y1119" s="267">
        <v>6</v>
      </c>
      <c r="Z1119" s="270">
        <v>0</v>
      </c>
      <c r="AA1119" s="270">
        <v>0</v>
      </c>
      <c r="AB1119" s="270">
        <v>0</v>
      </c>
      <c r="AC1119" s="271">
        <v>0</v>
      </c>
      <c r="AD1119" s="272">
        <v>0</v>
      </c>
      <c r="AE1119" s="273">
        <v>0</v>
      </c>
      <c r="AF1119" s="274">
        <v>3</v>
      </c>
      <c r="AG1119" s="274">
        <v>0</v>
      </c>
      <c r="AH1119" s="274">
        <v>0</v>
      </c>
      <c r="AI1119" s="274">
        <v>1</v>
      </c>
      <c r="AJ1119" s="274">
        <v>0</v>
      </c>
      <c r="AK1119" s="271">
        <v>0</v>
      </c>
      <c r="AL1119" s="271">
        <v>0</v>
      </c>
      <c r="AM1119" s="272">
        <v>0</v>
      </c>
    </row>
    <row r="1120" ht="17.25" spans="1:39">
      <c r="A1120" s="282" t="s">
        <v>1669</v>
      </c>
      <c r="B1120" s="283" t="s">
        <v>3360</v>
      </c>
      <c r="C1120" s="265" t="s">
        <v>1687</v>
      </c>
      <c r="D1120" s="283" t="s">
        <v>1688</v>
      </c>
      <c r="E1120" s="266">
        <v>2651</v>
      </c>
      <c r="F1120" s="266">
        <v>74</v>
      </c>
      <c r="G1120" s="266">
        <v>50</v>
      </c>
      <c r="H1120" s="266">
        <v>1</v>
      </c>
      <c r="I1120" s="266">
        <v>0</v>
      </c>
      <c r="J1120" s="267">
        <v>2568</v>
      </c>
      <c r="K1120" s="267">
        <v>50</v>
      </c>
      <c r="L1120" s="267">
        <v>50</v>
      </c>
      <c r="M1120" s="267">
        <v>1</v>
      </c>
      <c r="N1120" s="267">
        <v>0</v>
      </c>
      <c r="O1120" s="267">
        <v>2587</v>
      </c>
      <c r="P1120" s="267">
        <v>66</v>
      </c>
      <c r="Q1120" s="267">
        <v>66</v>
      </c>
      <c r="R1120" s="267">
        <v>24</v>
      </c>
      <c r="S1120" s="267">
        <v>0</v>
      </c>
      <c r="T1120" s="268">
        <v>0.015</v>
      </c>
      <c r="U1120" s="269">
        <v>72864</v>
      </c>
      <c r="V1120" s="269">
        <v>1445</v>
      </c>
      <c r="W1120" s="269">
        <v>1420</v>
      </c>
      <c r="X1120" s="269">
        <v>1</v>
      </c>
      <c r="Y1120" s="267">
        <v>1255</v>
      </c>
      <c r="Z1120" s="270">
        <v>0.0198177426438296</v>
      </c>
      <c r="AA1120" s="270">
        <v>0.027913994718974</v>
      </c>
      <c r="AB1120" s="270">
        <v>0.0194704049844237</v>
      </c>
      <c r="AC1120" s="271">
        <v>0.0255121762659451</v>
      </c>
      <c r="AD1120" s="272">
        <v>0.0084435897345503</v>
      </c>
      <c r="AE1120" s="273">
        <v>18265</v>
      </c>
      <c r="AF1120" s="274">
        <v>341</v>
      </c>
      <c r="AG1120" s="274">
        <v>0</v>
      </c>
      <c r="AH1120" s="274">
        <v>17782</v>
      </c>
      <c r="AI1120" s="274">
        <v>364</v>
      </c>
      <c r="AJ1120" s="274">
        <v>0</v>
      </c>
      <c r="AK1120" s="271">
        <v>0.0186695866411169</v>
      </c>
      <c r="AL1120" s="271">
        <v>0.0204701383421437</v>
      </c>
      <c r="AM1120" s="272">
        <v>-0.00180055170102685</v>
      </c>
    </row>
    <row r="1121" ht="17.25" spans="1:39">
      <c r="A1121" s="282" t="s">
        <v>1669</v>
      </c>
      <c r="B1121" s="283" t="s">
        <v>3361</v>
      </c>
      <c r="C1121" s="265" t="s">
        <v>1689</v>
      </c>
      <c r="D1121" s="283" t="s">
        <v>1690</v>
      </c>
      <c r="E1121" s="266">
        <v>0</v>
      </c>
      <c r="F1121" s="266">
        <v>0</v>
      </c>
      <c r="G1121" s="266">
        <v>0</v>
      </c>
      <c r="H1121" s="266">
        <v>0</v>
      </c>
      <c r="I1121" s="266">
        <v>0</v>
      </c>
      <c r="J1121" s="267">
        <v>0</v>
      </c>
      <c r="K1121" s="267">
        <v>0</v>
      </c>
      <c r="L1121" s="267">
        <v>0</v>
      </c>
      <c r="M1121" s="267">
        <v>0</v>
      </c>
      <c r="N1121" s="267">
        <v>0</v>
      </c>
      <c r="O1121" s="267">
        <v>0</v>
      </c>
      <c r="P1121" s="267">
        <v>0</v>
      </c>
      <c r="Q1121" s="267">
        <v>0</v>
      </c>
      <c r="R1121" s="267">
        <v>0</v>
      </c>
      <c r="S1121" s="267">
        <v>0</v>
      </c>
      <c r="T1121" s="268">
        <v>0.015</v>
      </c>
      <c r="U1121" s="269">
        <v>0</v>
      </c>
      <c r="V1121" s="269">
        <v>1</v>
      </c>
      <c r="W1121" s="269">
        <v>1</v>
      </c>
      <c r="X1121" s="269">
        <v>0</v>
      </c>
      <c r="Y1121" s="267">
        <v>1</v>
      </c>
      <c r="Z1121" s="270">
        <v>0</v>
      </c>
      <c r="AA1121" s="270">
        <v>0</v>
      </c>
      <c r="AB1121" s="270">
        <v>0</v>
      </c>
      <c r="AC1121" s="271">
        <v>0</v>
      </c>
      <c r="AD1121" s="272">
        <v>0</v>
      </c>
      <c r="AE1121" s="273">
        <v>0</v>
      </c>
      <c r="AF1121" s="274">
        <v>1</v>
      </c>
      <c r="AG1121" s="274">
        <v>0</v>
      </c>
      <c r="AH1121" s="274">
        <v>0</v>
      </c>
      <c r="AI1121" s="274">
        <v>0</v>
      </c>
      <c r="AJ1121" s="274">
        <v>0</v>
      </c>
      <c r="AK1121" s="271">
        <v>0</v>
      </c>
      <c r="AL1121" s="271">
        <v>0</v>
      </c>
      <c r="AM1121" s="272">
        <v>0</v>
      </c>
    </row>
    <row r="1122" ht="17.25" spans="1:39">
      <c r="A1122" s="282" t="s">
        <v>1669</v>
      </c>
      <c r="B1122" s="283" t="s">
        <v>3361</v>
      </c>
      <c r="C1122" s="265" t="s">
        <v>1691</v>
      </c>
      <c r="D1122" s="283" t="s">
        <v>1692</v>
      </c>
      <c r="E1122" s="266">
        <v>2924</v>
      </c>
      <c r="F1122" s="266">
        <v>71</v>
      </c>
      <c r="G1122" s="266">
        <v>57</v>
      </c>
      <c r="H1122" s="266">
        <v>13</v>
      </c>
      <c r="I1122" s="266">
        <v>0</v>
      </c>
      <c r="J1122" s="267">
        <v>3579</v>
      </c>
      <c r="K1122" s="267">
        <v>46</v>
      </c>
      <c r="L1122" s="267">
        <v>45</v>
      </c>
      <c r="M1122" s="267">
        <v>6</v>
      </c>
      <c r="N1122" s="267">
        <v>0</v>
      </c>
      <c r="O1122" s="267">
        <v>2316</v>
      </c>
      <c r="P1122" s="267">
        <v>55</v>
      </c>
      <c r="Q1122" s="267">
        <v>54</v>
      </c>
      <c r="R1122" s="267">
        <v>33</v>
      </c>
      <c r="S1122" s="267">
        <v>0</v>
      </c>
      <c r="T1122" s="268">
        <v>0.015</v>
      </c>
      <c r="U1122" s="269">
        <v>83536</v>
      </c>
      <c r="V1122" s="269">
        <v>1460</v>
      </c>
      <c r="W1122" s="269">
        <v>1441</v>
      </c>
      <c r="X1122" s="269">
        <v>1</v>
      </c>
      <c r="Y1122" s="267">
        <v>1302</v>
      </c>
      <c r="Z1122" s="270">
        <v>0.0174655238460065</v>
      </c>
      <c r="AA1122" s="270">
        <v>0.024281805745554</v>
      </c>
      <c r="AB1122" s="270">
        <v>0.0128527521654093</v>
      </c>
      <c r="AC1122" s="271">
        <v>0.0237478411053541</v>
      </c>
      <c r="AD1122" s="272">
        <v>0.0114290535801447</v>
      </c>
      <c r="AE1122" s="273">
        <v>18947</v>
      </c>
      <c r="AF1122" s="274">
        <v>354</v>
      </c>
      <c r="AG1122" s="274">
        <v>1</v>
      </c>
      <c r="AH1122" s="274">
        <v>18517</v>
      </c>
      <c r="AI1122" s="274">
        <v>394</v>
      </c>
      <c r="AJ1122" s="274">
        <v>0</v>
      </c>
      <c r="AK1122" s="271">
        <v>0.0186309178234021</v>
      </c>
      <c r="AL1122" s="271">
        <v>0.0212777447750716</v>
      </c>
      <c r="AM1122" s="272">
        <v>-0.00264682695166944</v>
      </c>
    </row>
    <row r="1123" ht="17.25" spans="1:39">
      <c r="A1123" s="282" t="s">
        <v>1669</v>
      </c>
      <c r="B1123" s="283" t="s">
        <v>3361</v>
      </c>
      <c r="C1123" s="265" t="s">
        <v>1693</v>
      </c>
      <c r="D1123" s="283" t="s">
        <v>1694</v>
      </c>
      <c r="E1123" s="266">
        <v>2999</v>
      </c>
      <c r="F1123" s="266">
        <v>64</v>
      </c>
      <c r="G1123" s="266">
        <v>39</v>
      </c>
      <c r="H1123" s="266">
        <v>13</v>
      </c>
      <c r="I1123" s="266">
        <v>0</v>
      </c>
      <c r="J1123" s="267">
        <v>2863</v>
      </c>
      <c r="K1123" s="267">
        <v>53</v>
      </c>
      <c r="L1123" s="267">
        <v>52</v>
      </c>
      <c r="M1123" s="267">
        <v>2</v>
      </c>
      <c r="N1123" s="267">
        <v>0</v>
      </c>
      <c r="O1123" s="267">
        <v>3000</v>
      </c>
      <c r="P1123" s="267">
        <v>56</v>
      </c>
      <c r="Q1123" s="267">
        <v>56</v>
      </c>
      <c r="R1123" s="267">
        <v>33</v>
      </c>
      <c r="S1123" s="267">
        <v>0</v>
      </c>
      <c r="T1123" s="268">
        <v>0.015</v>
      </c>
      <c r="U1123" s="269">
        <v>91154</v>
      </c>
      <c r="V1123" s="269">
        <v>1658</v>
      </c>
      <c r="W1123" s="269">
        <v>1631</v>
      </c>
      <c r="X1123" s="269">
        <v>1</v>
      </c>
      <c r="Y1123" s="267">
        <v>1514</v>
      </c>
      <c r="Z1123" s="270">
        <v>0.0181780283915133</v>
      </c>
      <c r="AA1123" s="270">
        <v>0.0213404468156052</v>
      </c>
      <c r="AB1123" s="270">
        <v>0.0185120502968914</v>
      </c>
      <c r="AC1123" s="271">
        <v>0.0186666666666667</v>
      </c>
      <c r="AD1123" s="272">
        <v>0.00282839651871383</v>
      </c>
      <c r="AE1123" s="273">
        <v>20963</v>
      </c>
      <c r="AF1123" s="274">
        <v>387</v>
      </c>
      <c r="AG1123" s="274">
        <v>0</v>
      </c>
      <c r="AH1123" s="274">
        <v>22473</v>
      </c>
      <c r="AI1123" s="274">
        <v>463</v>
      </c>
      <c r="AJ1123" s="274">
        <v>1</v>
      </c>
      <c r="AK1123" s="271">
        <v>0.0184610981252683</v>
      </c>
      <c r="AL1123" s="271">
        <v>0.0205580029368576</v>
      </c>
      <c r="AM1123" s="272">
        <v>-0.00209690481158923</v>
      </c>
    </row>
    <row r="1124" ht="17.25" spans="1:39">
      <c r="A1124" s="282" t="s">
        <v>1669</v>
      </c>
      <c r="B1124" s="283" t="s">
        <v>3361</v>
      </c>
      <c r="C1124" s="265" t="s">
        <v>1695</v>
      </c>
      <c r="D1124" s="283" t="s">
        <v>1695</v>
      </c>
      <c r="E1124" s="266">
        <v>1857</v>
      </c>
      <c r="F1124" s="266">
        <v>35</v>
      </c>
      <c r="G1124" s="266">
        <v>23</v>
      </c>
      <c r="H1124" s="266">
        <v>2</v>
      </c>
      <c r="I1124" s="266">
        <v>0</v>
      </c>
      <c r="J1124" s="267">
        <v>1913</v>
      </c>
      <c r="K1124" s="267">
        <v>33</v>
      </c>
      <c r="L1124" s="267">
        <v>32</v>
      </c>
      <c r="M1124" s="267">
        <v>2</v>
      </c>
      <c r="N1124" s="267">
        <v>0</v>
      </c>
      <c r="O1124" s="267">
        <v>1732</v>
      </c>
      <c r="P1124" s="267">
        <v>25</v>
      </c>
      <c r="Q1124" s="267">
        <v>25</v>
      </c>
      <c r="R1124" s="267">
        <v>13</v>
      </c>
      <c r="S1124" s="267">
        <v>0</v>
      </c>
      <c r="T1124" s="268">
        <v>0.015</v>
      </c>
      <c r="U1124" s="269">
        <v>57106</v>
      </c>
      <c r="V1124" s="269">
        <v>1115</v>
      </c>
      <c r="W1124" s="269">
        <v>1102</v>
      </c>
      <c r="X1124" s="269">
        <v>2</v>
      </c>
      <c r="Y1124" s="267">
        <v>1024</v>
      </c>
      <c r="Z1124" s="270">
        <v>0.0194900710958568</v>
      </c>
      <c r="AA1124" s="270">
        <v>0.0188476036618201</v>
      </c>
      <c r="AB1124" s="270">
        <v>0.0172503920543649</v>
      </c>
      <c r="AC1124" s="271">
        <v>0.0144341801385681</v>
      </c>
      <c r="AD1124" s="272">
        <v>0.00159721160745527</v>
      </c>
      <c r="AE1124" s="273">
        <v>13173</v>
      </c>
      <c r="AF1124" s="274">
        <v>266</v>
      </c>
      <c r="AG1124" s="274">
        <v>1</v>
      </c>
      <c r="AH1124" s="274">
        <v>14311</v>
      </c>
      <c r="AI1124" s="274">
        <v>293</v>
      </c>
      <c r="AJ1124" s="274">
        <v>1</v>
      </c>
      <c r="AK1124" s="271">
        <v>0.0201169057921506</v>
      </c>
      <c r="AL1124" s="271">
        <v>0.0204038851233317</v>
      </c>
      <c r="AM1124" s="272">
        <v>-0.000286979331181093</v>
      </c>
    </row>
    <row r="1125" ht="17.25" spans="1:39">
      <c r="A1125" s="282" t="s">
        <v>1669</v>
      </c>
      <c r="B1125" s="283" t="s">
        <v>3361</v>
      </c>
      <c r="C1125" s="265" t="s">
        <v>1696</v>
      </c>
      <c r="D1125" s="283" t="s">
        <v>1697</v>
      </c>
      <c r="E1125" s="266">
        <v>3082</v>
      </c>
      <c r="F1125" s="266">
        <v>81</v>
      </c>
      <c r="G1125" s="266">
        <v>52</v>
      </c>
      <c r="H1125" s="266">
        <v>0</v>
      </c>
      <c r="I1125" s="266">
        <v>0</v>
      </c>
      <c r="J1125" s="267">
        <v>3167</v>
      </c>
      <c r="K1125" s="267">
        <v>70</v>
      </c>
      <c r="L1125" s="267">
        <v>69</v>
      </c>
      <c r="M1125" s="267">
        <v>9</v>
      </c>
      <c r="N1125" s="267">
        <v>0</v>
      </c>
      <c r="O1125" s="267">
        <v>3251</v>
      </c>
      <c r="P1125" s="267">
        <v>23</v>
      </c>
      <c r="Q1125" s="267">
        <v>23</v>
      </c>
      <c r="R1125" s="267">
        <v>6</v>
      </c>
      <c r="S1125" s="267">
        <v>0</v>
      </c>
      <c r="T1125" s="268">
        <v>0.015</v>
      </c>
      <c r="U1125" s="269">
        <v>104209</v>
      </c>
      <c r="V1125" s="269">
        <v>1399</v>
      </c>
      <c r="W1125" s="269">
        <v>1369</v>
      </c>
      <c r="X1125" s="269">
        <v>8</v>
      </c>
      <c r="Y1125" s="267">
        <v>1199</v>
      </c>
      <c r="Z1125" s="270">
        <v>0.0133481753015574</v>
      </c>
      <c r="AA1125" s="270">
        <v>0.0262816353017521</v>
      </c>
      <c r="AB1125" s="270">
        <v>0.0221029365329965</v>
      </c>
      <c r="AC1125" s="271">
        <v>0.00707474623192864</v>
      </c>
      <c r="AD1125" s="272">
        <v>0.00417869876875559</v>
      </c>
      <c r="AE1125" s="273">
        <v>23172</v>
      </c>
      <c r="AF1125" s="274">
        <v>317</v>
      </c>
      <c r="AG1125" s="274">
        <v>1</v>
      </c>
      <c r="AH1125" s="274">
        <v>24980</v>
      </c>
      <c r="AI1125" s="274">
        <v>374</v>
      </c>
      <c r="AJ1125" s="274">
        <v>1</v>
      </c>
      <c r="AK1125" s="271">
        <v>0.0136371482824098</v>
      </c>
      <c r="AL1125" s="271">
        <v>0.0149319455564452</v>
      </c>
      <c r="AM1125" s="272">
        <v>-0.00129479727403535</v>
      </c>
    </row>
    <row r="1126" ht="17.25" spans="1:39">
      <c r="A1126" s="282" t="s">
        <v>1669</v>
      </c>
      <c r="B1126" s="283" t="s">
        <v>3361</v>
      </c>
      <c r="C1126" s="265" t="s">
        <v>1698</v>
      </c>
      <c r="D1126" s="283" t="s">
        <v>1698</v>
      </c>
      <c r="E1126" s="266">
        <v>1120</v>
      </c>
      <c r="F1126" s="266">
        <v>16</v>
      </c>
      <c r="G1126" s="266">
        <v>9</v>
      </c>
      <c r="H1126" s="266">
        <v>0</v>
      </c>
      <c r="I1126" s="266">
        <v>0</v>
      </c>
      <c r="J1126" s="267">
        <v>1802</v>
      </c>
      <c r="K1126" s="267">
        <v>48</v>
      </c>
      <c r="L1126" s="267">
        <v>48</v>
      </c>
      <c r="M1126" s="267">
        <v>6</v>
      </c>
      <c r="N1126" s="267">
        <v>0</v>
      </c>
      <c r="O1126" s="267">
        <v>1340</v>
      </c>
      <c r="P1126" s="267">
        <v>11</v>
      </c>
      <c r="Q1126" s="267">
        <v>11</v>
      </c>
      <c r="R1126" s="267">
        <v>5</v>
      </c>
      <c r="S1126" s="267">
        <v>0</v>
      </c>
      <c r="T1126" s="268">
        <v>0.015</v>
      </c>
      <c r="U1126" s="269">
        <v>45995</v>
      </c>
      <c r="V1126" s="269">
        <v>671</v>
      </c>
      <c r="W1126" s="269">
        <v>663</v>
      </c>
      <c r="X1126" s="269">
        <v>0</v>
      </c>
      <c r="Y1126" s="267">
        <v>593</v>
      </c>
      <c r="Z1126" s="270">
        <v>0.0145885422328514</v>
      </c>
      <c r="AA1126" s="270">
        <v>0.0142857142857143</v>
      </c>
      <c r="AB1126" s="270">
        <v>0.0266370699223085</v>
      </c>
      <c r="AC1126" s="271">
        <v>0.0082089552238806</v>
      </c>
      <c r="AD1126" s="272">
        <v>-0.0123513556365943</v>
      </c>
      <c r="AE1126" s="273">
        <v>10520</v>
      </c>
      <c r="AF1126" s="274">
        <v>167</v>
      </c>
      <c r="AG1126" s="274">
        <v>0</v>
      </c>
      <c r="AH1126" s="274">
        <v>10945</v>
      </c>
      <c r="AI1126" s="274">
        <v>159</v>
      </c>
      <c r="AJ1126" s="274">
        <v>0</v>
      </c>
      <c r="AK1126" s="271">
        <v>0.0158745247148289</v>
      </c>
      <c r="AL1126" s="271">
        <v>0.0145271813613522</v>
      </c>
      <c r="AM1126" s="272">
        <v>0.00134734335347668</v>
      </c>
    </row>
    <row r="1127" ht="17.25" spans="1:39">
      <c r="A1127" s="282" t="s">
        <v>1669</v>
      </c>
      <c r="B1127" s="283" t="s">
        <v>3361</v>
      </c>
      <c r="C1127" s="265" t="s">
        <v>1699</v>
      </c>
      <c r="D1127" s="283" t="s">
        <v>1700</v>
      </c>
      <c r="E1127" s="266">
        <v>2389</v>
      </c>
      <c r="F1127" s="266">
        <v>36</v>
      </c>
      <c r="G1127" s="266">
        <v>18</v>
      </c>
      <c r="H1127" s="266">
        <v>0</v>
      </c>
      <c r="I1127" s="266">
        <v>0</v>
      </c>
      <c r="J1127" s="267">
        <v>2498</v>
      </c>
      <c r="K1127" s="267">
        <v>70</v>
      </c>
      <c r="L1127" s="267">
        <v>70</v>
      </c>
      <c r="M1127" s="267">
        <v>2</v>
      </c>
      <c r="N1127" s="267">
        <v>1</v>
      </c>
      <c r="O1127" s="267">
        <v>2430</v>
      </c>
      <c r="P1127" s="267">
        <v>40</v>
      </c>
      <c r="Q1127" s="267">
        <v>40</v>
      </c>
      <c r="R1127" s="267">
        <v>12</v>
      </c>
      <c r="S1127" s="267">
        <v>0</v>
      </c>
      <c r="T1127" s="268">
        <v>0.015</v>
      </c>
      <c r="U1127" s="269">
        <v>76261</v>
      </c>
      <c r="V1127" s="269">
        <v>1307</v>
      </c>
      <c r="W1127" s="269">
        <v>1289</v>
      </c>
      <c r="X1127" s="269">
        <v>4</v>
      </c>
      <c r="Y1127" s="267">
        <v>1142</v>
      </c>
      <c r="Z1127" s="270">
        <v>0.0170860597159754</v>
      </c>
      <c r="AA1127" s="270">
        <v>0.015069066555044</v>
      </c>
      <c r="AB1127" s="270">
        <v>0.0276220976781425</v>
      </c>
      <c r="AC1127" s="271">
        <v>0.0164609053497942</v>
      </c>
      <c r="AD1127" s="272">
        <v>-0.0125530311230986</v>
      </c>
      <c r="AE1127" s="273">
        <v>17301</v>
      </c>
      <c r="AF1127" s="274">
        <v>352</v>
      </c>
      <c r="AG1127" s="274">
        <v>2</v>
      </c>
      <c r="AH1127" s="274">
        <v>18053</v>
      </c>
      <c r="AI1127" s="274">
        <v>298</v>
      </c>
      <c r="AJ1127" s="274">
        <v>0</v>
      </c>
      <c r="AK1127" s="271">
        <v>0.0202300445060979</v>
      </c>
      <c r="AL1127" s="271">
        <v>0.0165069517531712</v>
      </c>
      <c r="AM1127" s="272">
        <v>0.00372309275292669</v>
      </c>
    </row>
    <row r="1128" ht="17.25" spans="1:39">
      <c r="A1128" s="282" t="s">
        <v>1669</v>
      </c>
      <c r="B1128" s="283" t="s">
        <v>3361</v>
      </c>
      <c r="C1128" s="265" t="s">
        <v>1701</v>
      </c>
      <c r="D1128" s="283" t="s">
        <v>1702</v>
      </c>
      <c r="E1128" s="266">
        <v>3731</v>
      </c>
      <c r="F1128" s="266">
        <v>97</v>
      </c>
      <c r="G1128" s="266">
        <v>71</v>
      </c>
      <c r="H1128" s="266">
        <v>2</v>
      </c>
      <c r="I1128" s="266">
        <v>0</v>
      </c>
      <c r="J1128" s="267">
        <v>3503</v>
      </c>
      <c r="K1128" s="267">
        <v>49</v>
      </c>
      <c r="L1128" s="267">
        <v>49</v>
      </c>
      <c r="M1128" s="267">
        <v>5</v>
      </c>
      <c r="N1128" s="267">
        <v>0</v>
      </c>
      <c r="O1128" s="267">
        <v>3507</v>
      </c>
      <c r="P1128" s="267">
        <v>78</v>
      </c>
      <c r="Q1128" s="267">
        <v>78</v>
      </c>
      <c r="R1128" s="267">
        <v>13</v>
      </c>
      <c r="S1128" s="267">
        <v>0</v>
      </c>
      <c r="T1128" s="268">
        <v>0.015</v>
      </c>
      <c r="U1128" s="269">
        <v>116991</v>
      </c>
      <c r="V1128" s="269">
        <v>2334</v>
      </c>
      <c r="W1128" s="269">
        <v>2306</v>
      </c>
      <c r="X1128" s="269">
        <v>3</v>
      </c>
      <c r="Y1128" s="267">
        <v>2056</v>
      </c>
      <c r="Z1128" s="270">
        <v>0.0199246095853527</v>
      </c>
      <c r="AA1128" s="270">
        <v>0.0259983918520504</v>
      </c>
      <c r="AB1128" s="270">
        <v>0.0139880102769055</v>
      </c>
      <c r="AC1128" s="271">
        <v>0.0222412318220701</v>
      </c>
      <c r="AD1128" s="272">
        <v>0.0120103815751449</v>
      </c>
      <c r="AE1128" s="273">
        <v>25778</v>
      </c>
      <c r="AF1128" s="274">
        <v>563</v>
      </c>
      <c r="AG1128" s="274">
        <v>0</v>
      </c>
      <c r="AH1128" s="274">
        <v>27540</v>
      </c>
      <c r="AI1128" s="274">
        <v>612</v>
      </c>
      <c r="AJ1128" s="274">
        <v>0</v>
      </c>
      <c r="AK1128" s="271">
        <v>0.0218403289626814</v>
      </c>
      <c r="AL1128" s="271">
        <v>0.0222222222222222</v>
      </c>
      <c r="AM1128" s="272">
        <v>-0.000381893259540866</v>
      </c>
    </row>
    <row r="1129" ht="17.25" spans="1:39">
      <c r="A1129" s="282" t="s">
        <v>1669</v>
      </c>
      <c r="B1129" s="283" t="s">
        <v>3361</v>
      </c>
      <c r="C1129" s="265" t="s">
        <v>1703</v>
      </c>
      <c r="D1129" s="283" t="s">
        <v>1704</v>
      </c>
      <c r="E1129" s="266">
        <v>3370</v>
      </c>
      <c r="F1129" s="266">
        <v>76</v>
      </c>
      <c r="G1129" s="266">
        <v>61</v>
      </c>
      <c r="H1129" s="266">
        <v>6</v>
      </c>
      <c r="I1129" s="266">
        <v>0</v>
      </c>
      <c r="J1129" s="267">
        <v>4020</v>
      </c>
      <c r="K1129" s="267">
        <v>54</v>
      </c>
      <c r="L1129" s="267">
        <v>54</v>
      </c>
      <c r="M1129" s="267">
        <v>13</v>
      </c>
      <c r="N1129" s="267">
        <v>0</v>
      </c>
      <c r="O1129" s="267">
        <v>3722</v>
      </c>
      <c r="P1129" s="267">
        <v>36</v>
      </c>
      <c r="Q1129" s="267">
        <v>36</v>
      </c>
      <c r="R1129" s="267">
        <v>5</v>
      </c>
      <c r="S1129" s="267">
        <v>0</v>
      </c>
      <c r="T1129" s="268">
        <v>0.015</v>
      </c>
      <c r="U1129" s="269">
        <v>110247</v>
      </c>
      <c r="V1129" s="269">
        <v>1484</v>
      </c>
      <c r="W1129" s="269">
        <v>1469</v>
      </c>
      <c r="X1129" s="269">
        <v>2</v>
      </c>
      <c r="Y1129" s="267">
        <v>1299</v>
      </c>
      <c r="Z1129" s="270">
        <v>0.0134425426542219</v>
      </c>
      <c r="AA1129" s="270">
        <v>0.0225519287833828</v>
      </c>
      <c r="AB1129" s="270">
        <v>0.0134328358208955</v>
      </c>
      <c r="AC1129" s="271">
        <v>0.00967221923696937</v>
      </c>
      <c r="AD1129" s="272">
        <v>0.00911909296248727</v>
      </c>
      <c r="AE1129" s="273">
        <v>25927</v>
      </c>
      <c r="AF1129" s="274">
        <v>381</v>
      </c>
      <c r="AG1129" s="274">
        <v>1</v>
      </c>
      <c r="AH1129" s="274">
        <v>26940</v>
      </c>
      <c r="AI1129" s="274">
        <v>378</v>
      </c>
      <c r="AJ1129" s="274">
        <v>0</v>
      </c>
      <c r="AK1129" s="271">
        <v>0.0146565356578085</v>
      </c>
      <c r="AL1129" s="271">
        <v>0.0140311804008909</v>
      </c>
      <c r="AM1129" s="272">
        <v>0.000625355256917594</v>
      </c>
    </row>
    <row r="1130" ht="17.25" spans="1:39">
      <c r="A1130" s="282" t="s">
        <v>1669</v>
      </c>
      <c r="B1130" s="283" t="s">
        <v>3361</v>
      </c>
      <c r="C1130" s="265" t="s">
        <v>1705</v>
      </c>
      <c r="D1130" s="283" t="s">
        <v>1706</v>
      </c>
      <c r="E1130" s="266">
        <v>549</v>
      </c>
      <c r="F1130" s="266">
        <v>6</v>
      </c>
      <c r="G1130" s="266">
        <v>4</v>
      </c>
      <c r="H1130" s="266">
        <v>1</v>
      </c>
      <c r="I1130" s="266">
        <v>0</v>
      </c>
      <c r="J1130" s="267">
        <v>580</v>
      </c>
      <c r="K1130" s="267">
        <v>10</v>
      </c>
      <c r="L1130" s="267">
        <v>10</v>
      </c>
      <c r="M1130" s="267">
        <v>2</v>
      </c>
      <c r="N1130" s="267">
        <v>0</v>
      </c>
      <c r="O1130" s="267">
        <v>599</v>
      </c>
      <c r="P1130" s="267">
        <v>5</v>
      </c>
      <c r="Q1130" s="267">
        <v>5</v>
      </c>
      <c r="R1130" s="267">
        <v>1</v>
      </c>
      <c r="S1130" s="267">
        <v>0</v>
      </c>
      <c r="T1130" s="268">
        <v>0.015</v>
      </c>
      <c r="U1130" s="269">
        <v>18606</v>
      </c>
      <c r="V1130" s="269">
        <v>252</v>
      </c>
      <c r="W1130" s="269">
        <v>250</v>
      </c>
      <c r="X1130" s="269">
        <v>0</v>
      </c>
      <c r="Y1130" s="267">
        <v>231</v>
      </c>
      <c r="Z1130" s="270">
        <v>0.0135440180586907</v>
      </c>
      <c r="AA1130" s="270">
        <v>0.0109289617486339</v>
      </c>
      <c r="AB1130" s="270">
        <v>0.0172413793103448</v>
      </c>
      <c r="AC1130" s="271">
        <v>0.00834724540901502</v>
      </c>
      <c r="AD1130" s="272">
        <v>-0.00631241756171095</v>
      </c>
      <c r="AE1130" s="273">
        <v>4204</v>
      </c>
      <c r="AF1130" s="274">
        <v>42</v>
      </c>
      <c r="AG1130" s="274">
        <v>0</v>
      </c>
      <c r="AH1130" s="274">
        <v>4331</v>
      </c>
      <c r="AI1130" s="274">
        <v>88</v>
      </c>
      <c r="AJ1130" s="274">
        <v>0</v>
      </c>
      <c r="AK1130" s="271">
        <v>0.00999048525214082</v>
      </c>
      <c r="AL1130" s="271">
        <v>0.0203186331101362</v>
      </c>
      <c r="AM1130" s="272">
        <v>-0.0103281478579954</v>
      </c>
    </row>
    <row r="1131" ht="17.25" spans="1:39">
      <c r="A1131" s="282" t="s">
        <v>1669</v>
      </c>
      <c r="B1131" s="283" t="s">
        <v>3361</v>
      </c>
      <c r="C1131" s="265" t="s">
        <v>1707</v>
      </c>
      <c r="D1131" s="283" t="s">
        <v>1708</v>
      </c>
      <c r="E1131" s="266">
        <v>2802</v>
      </c>
      <c r="F1131" s="266">
        <v>43</v>
      </c>
      <c r="G1131" s="266">
        <v>33</v>
      </c>
      <c r="H1131" s="266">
        <v>0</v>
      </c>
      <c r="I1131" s="266">
        <v>0</v>
      </c>
      <c r="J1131" s="267">
        <v>2949</v>
      </c>
      <c r="K1131" s="267">
        <v>45</v>
      </c>
      <c r="L1131" s="267">
        <v>45</v>
      </c>
      <c r="M1131" s="267">
        <v>3</v>
      </c>
      <c r="N1131" s="267">
        <v>0</v>
      </c>
      <c r="O1131" s="267">
        <v>2861</v>
      </c>
      <c r="P1131" s="267">
        <v>25</v>
      </c>
      <c r="Q1131" s="267">
        <v>25</v>
      </c>
      <c r="R1131" s="267">
        <v>7</v>
      </c>
      <c r="S1131" s="267">
        <v>0</v>
      </c>
      <c r="T1131" s="268">
        <v>0.015</v>
      </c>
      <c r="U1131" s="269">
        <v>87771</v>
      </c>
      <c r="V1131" s="269">
        <v>1266</v>
      </c>
      <c r="W1131" s="269">
        <v>1254</v>
      </c>
      <c r="X1131" s="269">
        <v>0</v>
      </c>
      <c r="Y1131" s="267">
        <v>1139</v>
      </c>
      <c r="Z1131" s="270">
        <v>0.0144238985541922</v>
      </c>
      <c r="AA1131" s="270">
        <v>0.0153461812990721</v>
      </c>
      <c r="AB1131" s="270">
        <v>0.0152594099694812</v>
      </c>
      <c r="AC1131" s="271">
        <v>0.00873820342537574</v>
      </c>
      <c r="AD1131" s="272">
        <v>8.67713295909112e-5</v>
      </c>
      <c r="AE1131" s="273">
        <v>20453</v>
      </c>
      <c r="AF1131" s="274">
        <v>291</v>
      </c>
      <c r="AG1131" s="274">
        <v>0</v>
      </c>
      <c r="AH1131" s="274">
        <v>20918</v>
      </c>
      <c r="AI1131" s="274">
        <v>283</v>
      </c>
      <c r="AJ1131" s="274">
        <v>0</v>
      </c>
      <c r="AK1131" s="271">
        <v>0.0142277416515915</v>
      </c>
      <c r="AL1131" s="271">
        <v>0.0135290180705612</v>
      </c>
      <c r="AM1131" s="272">
        <v>0.000698723581030214</v>
      </c>
    </row>
    <row r="1132" ht="17.25" spans="1:39">
      <c r="A1132" s="282" t="s">
        <v>1669</v>
      </c>
      <c r="B1132" s="283" t="s">
        <v>3361</v>
      </c>
      <c r="C1132" s="265" t="s">
        <v>1709</v>
      </c>
      <c r="D1132" s="283" t="s">
        <v>1709</v>
      </c>
      <c r="E1132" s="266">
        <v>1867</v>
      </c>
      <c r="F1132" s="266">
        <v>23</v>
      </c>
      <c r="G1132" s="266">
        <v>20</v>
      </c>
      <c r="H1132" s="266">
        <v>5</v>
      </c>
      <c r="I1132" s="266">
        <v>0</v>
      </c>
      <c r="J1132" s="267">
        <v>2155</v>
      </c>
      <c r="K1132" s="267">
        <v>25</v>
      </c>
      <c r="L1132" s="267">
        <v>25</v>
      </c>
      <c r="M1132" s="267">
        <v>2</v>
      </c>
      <c r="N1132" s="267">
        <v>0</v>
      </c>
      <c r="O1132" s="267">
        <v>1886</v>
      </c>
      <c r="P1132" s="267">
        <v>39</v>
      </c>
      <c r="Q1132" s="267">
        <v>39</v>
      </c>
      <c r="R1132" s="267">
        <v>14</v>
      </c>
      <c r="S1132" s="267">
        <v>0</v>
      </c>
      <c r="T1132" s="268">
        <v>0.015</v>
      </c>
      <c r="U1132" s="269">
        <v>61941</v>
      </c>
      <c r="V1132" s="269">
        <v>959</v>
      </c>
      <c r="W1132" s="269">
        <v>955</v>
      </c>
      <c r="X1132" s="269">
        <v>9</v>
      </c>
      <c r="Y1132" s="267">
        <v>871</v>
      </c>
      <c r="Z1132" s="270">
        <v>0.0153371756994559</v>
      </c>
      <c r="AA1132" s="270">
        <v>0.0123192287091591</v>
      </c>
      <c r="AB1132" s="270">
        <v>0.0116009280742459</v>
      </c>
      <c r="AC1132" s="271">
        <v>0.02067868504772</v>
      </c>
      <c r="AD1132" s="272">
        <v>0.000718300634913139</v>
      </c>
      <c r="AE1132" s="273">
        <v>14527</v>
      </c>
      <c r="AF1132" s="274">
        <v>187</v>
      </c>
      <c r="AG1132" s="274">
        <v>0</v>
      </c>
      <c r="AH1132" s="274">
        <v>15034</v>
      </c>
      <c r="AI1132" s="274">
        <v>256</v>
      </c>
      <c r="AJ1132" s="274">
        <v>1</v>
      </c>
      <c r="AK1132" s="271">
        <v>0.0128725820885248</v>
      </c>
      <c r="AL1132" s="271">
        <v>0.0169615538113609</v>
      </c>
      <c r="AM1132" s="272">
        <v>-0.0040889717228361</v>
      </c>
    </row>
    <row r="1133" ht="17.25" spans="1:39">
      <c r="A1133" s="282" t="s">
        <v>1669</v>
      </c>
      <c r="B1133" s="283" t="s">
        <v>3362</v>
      </c>
      <c r="C1133" s="265" t="s">
        <v>1710</v>
      </c>
      <c r="D1133" s="283" t="s">
        <v>1711</v>
      </c>
      <c r="E1133" s="266">
        <v>7315</v>
      </c>
      <c r="F1133" s="266">
        <v>244</v>
      </c>
      <c r="G1133" s="266">
        <v>172</v>
      </c>
      <c r="H1133" s="266">
        <v>0</v>
      </c>
      <c r="I1133" s="266">
        <v>0</v>
      </c>
      <c r="J1133" s="267">
        <v>5588</v>
      </c>
      <c r="K1133" s="267">
        <v>147</v>
      </c>
      <c r="L1133" s="267">
        <v>146</v>
      </c>
      <c r="M1133" s="267">
        <v>0</v>
      </c>
      <c r="N1133" s="267">
        <v>0</v>
      </c>
      <c r="O1133" s="267">
        <v>6525</v>
      </c>
      <c r="P1133" s="267">
        <v>231</v>
      </c>
      <c r="Q1133" s="267">
        <v>231</v>
      </c>
      <c r="R1133" s="267">
        <v>3</v>
      </c>
      <c r="S1133" s="267">
        <v>0</v>
      </c>
      <c r="T1133" s="268">
        <v>0.015</v>
      </c>
      <c r="U1133" s="269">
        <v>186218</v>
      </c>
      <c r="V1133" s="269">
        <v>5170</v>
      </c>
      <c r="W1133" s="269">
        <v>5097</v>
      </c>
      <c r="X1133" s="269">
        <v>0</v>
      </c>
      <c r="Y1133" s="267">
        <v>4406</v>
      </c>
      <c r="Z1133" s="270">
        <v>0.0277631593079079</v>
      </c>
      <c r="AA1133" s="270">
        <v>0.0333561175666439</v>
      </c>
      <c r="AB1133" s="270">
        <v>0.0263063707945598</v>
      </c>
      <c r="AC1133" s="271">
        <v>0.0354022988505747</v>
      </c>
      <c r="AD1133" s="272">
        <v>0.00704974677208411</v>
      </c>
      <c r="AE1133" s="273">
        <v>44097</v>
      </c>
      <c r="AF1133" s="274">
        <v>1338</v>
      </c>
      <c r="AG1133" s="274">
        <v>0</v>
      </c>
      <c r="AH1133" s="274">
        <v>45005</v>
      </c>
      <c r="AI1133" s="274">
        <v>1315</v>
      </c>
      <c r="AJ1133" s="274">
        <v>0</v>
      </c>
      <c r="AK1133" s="271">
        <v>0.03034220014967</v>
      </c>
      <c r="AL1133" s="271">
        <v>0.0292189756693701</v>
      </c>
      <c r="AM1133" s="272">
        <v>0.00112322448029998</v>
      </c>
    </row>
    <row r="1134" ht="17.25" spans="1:39">
      <c r="A1134" s="282" t="s">
        <v>1669</v>
      </c>
      <c r="B1134" s="283" t="s">
        <v>3362</v>
      </c>
      <c r="C1134" s="265" t="s">
        <v>1712</v>
      </c>
      <c r="D1134" s="283" t="s">
        <v>1713</v>
      </c>
      <c r="E1134" s="266">
        <v>4428</v>
      </c>
      <c r="F1134" s="266">
        <v>52</v>
      </c>
      <c r="G1134" s="266">
        <v>31</v>
      </c>
      <c r="H1134" s="266">
        <v>1</v>
      </c>
      <c r="I1134" s="266">
        <v>0</v>
      </c>
      <c r="J1134" s="267">
        <v>4402</v>
      </c>
      <c r="K1134" s="267">
        <v>53</v>
      </c>
      <c r="L1134" s="267">
        <v>53</v>
      </c>
      <c r="M1134" s="267">
        <v>3</v>
      </c>
      <c r="N1134" s="267">
        <v>0</v>
      </c>
      <c r="O1134" s="267">
        <v>4205</v>
      </c>
      <c r="P1134" s="267">
        <v>62</v>
      </c>
      <c r="Q1134" s="267">
        <v>62</v>
      </c>
      <c r="R1134" s="267">
        <v>21</v>
      </c>
      <c r="S1134" s="267">
        <v>0</v>
      </c>
      <c r="T1134" s="268">
        <v>0.015</v>
      </c>
      <c r="U1134" s="269">
        <v>126228</v>
      </c>
      <c r="V1134" s="269">
        <v>1428</v>
      </c>
      <c r="W1134" s="269">
        <v>1406</v>
      </c>
      <c r="X1134" s="269">
        <v>1</v>
      </c>
      <c r="Y1134" s="267">
        <v>1245</v>
      </c>
      <c r="Z1134" s="270">
        <v>0.0113049402668188</v>
      </c>
      <c r="AA1134" s="270">
        <v>0.011743450767841</v>
      </c>
      <c r="AB1134" s="270">
        <v>0.0120399818264425</v>
      </c>
      <c r="AC1134" s="271">
        <v>0.0147443519619501</v>
      </c>
      <c r="AD1134" s="272">
        <v>-0.000296531058601513</v>
      </c>
      <c r="AE1134" s="273">
        <v>30447</v>
      </c>
      <c r="AF1134" s="274">
        <v>380</v>
      </c>
      <c r="AG1134" s="274">
        <v>0</v>
      </c>
      <c r="AH1134" s="274">
        <v>30588</v>
      </c>
      <c r="AI1134" s="274">
        <v>358</v>
      </c>
      <c r="AJ1134" s="274">
        <v>1</v>
      </c>
      <c r="AK1134" s="271">
        <v>0.0124807041744671</v>
      </c>
      <c r="AL1134" s="271">
        <v>0.011671243624951</v>
      </c>
      <c r="AM1134" s="272">
        <v>0.000809460549516146</v>
      </c>
    </row>
    <row r="1135" ht="17.25" spans="1:39">
      <c r="A1135" s="282" t="s">
        <v>1669</v>
      </c>
      <c r="B1135" s="283" t="s">
        <v>3362</v>
      </c>
      <c r="C1135" s="265" t="s">
        <v>1714</v>
      </c>
      <c r="D1135" s="283" t="s">
        <v>1715</v>
      </c>
      <c r="E1135" s="266">
        <v>3690</v>
      </c>
      <c r="F1135" s="266">
        <v>66</v>
      </c>
      <c r="G1135" s="266">
        <v>49</v>
      </c>
      <c r="H1135" s="266">
        <v>3</v>
      </c>
      <c r="I1135" s="266">
        <v>0</v>
      </c>
      <c r="J1135" s="267">
        <v>3617</v>
      </c>
      <c r="K1135" s="267">
        <v>58</v>
      </c>
      <c r="L1135" s="267">
        <v>58</v>
      </c>
      <c r="M1135" s="267">
        <v>0</v>
      </c>
      <c r="N1135" s="267">
        <v>0</v>
      </c>
      <c r="O1135" s="267">
        <v>3554</v>
      </c>
      <c r="P1135" s="267">
        <v>61</v>
      </c>
      <c r="Q1135" s="267">
        <v>61</v>
      </c>
      <c r="R1135" s="267">
        <v>8</v>
      </c>
      <c r="S1135" s="267">
        <v>0</v>
      </c>
      <c r="T1135" s="268">
        <v>0.015</v>
      </c>
      <c r="U1135" s="269">
        <v>100685</v>
      </c>
      <c r="V1135" s="269">
        <v>1653</v>
      </c>
      <c r="W1135" s="269">
        <v>1633</v>
      </c>
      <c r="X1135" s="269">
        <v>0</v>
      </c>
      <c r="Y1135" s="267">
        <v>1428</v>
      </c>
      <c r="Z1135" s="270">
        <v>0.0164175398520137</v>
      </c>
      <c r="AA1135" s="270">
        <v>0.0178861788617886</v>
      </c>
      <c r="AB1135" s="270">
        <v>0.0160353884434614</v>
      </c>
      <c r="AC1135" s="271">
        <v>0.0171637591446258</v>
      </c>
      <c r="AD1135" s="272">
        <v>0.00185079041832719</v>
      </c>
      <c r="AE1135" s="273">
        <v>24087</v>
      </c>
      <c r="AF1135" s="274">
        <v>439</v>
      </c>
      <c r="AG1135" s="274">
        <v>0</v>
      </c>
      <c r="AH1135" s="274">
        <v>23922</v>
      </c>
      <c r="AI1135" s="274">
        <v>395</v>
      </c>
      <c r="AJ1135" s="274">
        <v>0</v>
      </c>
      <c r="AK1135" s="271">
        <v>0.0182255988707602</v>
      </c>
      <c r="AL1135" s="271">
        <v>0.0165119973246384</v>
      </c>
      <c r="AM1135" s="272">
        <v>0.00171360154612175</v>
      </c>
    </row>
    <row r="1136" ht="17.25" spans="1:39">
      <c r="A1136" s="282" t="s">
        <v>1669</v>
      </c>
      <c r="B1136" s="283" t="s">
        <v>3362</v>
      </c>
      <c r="C1136" s="265" t="s">
        <v>1716</v>
      </c>
      <c r="D1136" s="283" t="s">
        <v>1716</v>
      </c>
      <c r="E1136" s="266">
        <v>4140</v>
      </c>
      <c r="F1136" s="266">
        <v>105</v>
      </c>
      <c r="G1136" s="266">
        <v>42</v>
      </c>
      <c r="H1136" s="266">
        <v>1</v>
      </c>
      <c r="I1136" s="266">
        <v>0</v>
      </c>
      <c r="J1136" s="267">
        <v>3714</v>
      </c>
      <c r="K1136" s="267">
        <v>82</v>
      </c>
      <c r="L1136" s="267">
        <v>82</v>
      </c>
      <c r="M1136" s="267">
        <v>0</v>
      </c>
      <c r="N1136" s="267">
        <v>0</v>
      </c>
      <c r="O1136" s="267">
        <v>3767</v>
      </c>
      <c r="P1136" s="267">
        <v>92</v>
      </c>
      <c r="Q1136" s="267">
        <v>92</v>
      </c>
      <c r="R1136" s="267">
        <v>4</v>
      </c>
      <c r="S1136" s="267">
        <v>0</v>
      </c>
      <c r="T1136" s="268">
        <v>0.015</v>
      </c>
      <c r="U1136" s="269">
        <v>110176</v>
      </c>
      <c r="V1136" s="269">
        <v>2239</v>
      </c>
      <c r="W1136" s="269">
        <v>2176</v>
      </c>
      <c r="X1136" s="269">
        <v>1</v>
      </c>
      <c r="Y1136" s="267">
        <v>1890</v>
      </c>
      <c r="Z1136" s="270">
        <v>0.0203129538193436</v>
      </c>
      <c r="AA1136" s="270">
        <v>0.0253623188405797</v>
      </c>
      <c r="AB1136" s="270">
        <v>0.0220786214324179</v>
      </c>
      <c r="AC1136" s="271">
        <v>0.0244226174674808</v>
      </c>
      <c r="AD1136" s="272">
        <v>0.00328369740816183</v>
      </c>
      <c r="AE1136" s="273">
        <v>25980</v>
      </c>
      <c r="AF1136" s="274">
        <v>606</v>
      </c>
      <c r="AG1136" s="274">
        <v>0</v>
      </c>
      <c r="AH1136" s="274">
        <v>25892</v>
      </c>
      <c r="AI1136" s="274">
        <v>588</v>
      </c>
      <c r="AJ1136" s="274">
        <v>0</v>
      </c>
      <c r="AK1136" s="271">
        <v>0.0233256351039261</v>
      </c>
      <c r="AL1136" s="271">
        <v>0.022709717287193</v>
      </c>
      <c r="AM1136" s="272">
        <v>0.000615917816733143</v>
      </c>
    </row>
    <row r="1137" ht="17.25" spans="1:39">
      <c r="A1137" s="282" t="s">
        <v>1669</v>
      </c>
      <c r="B1137" s="283" t="s">
        <v>3362</v>
      </c>
      <c r="C1137" s="265" t="s">
        <v>1717</v>
      </c>
      <c r="D1137" s="283" t="s">
        <v>1718</v>
      </c>
      <c r="E1137" s="266">
        <v>6539</v>
      </c>
      <c r="F1137" s="266">
        <v>78</v>
      </c>
      <c r="G1137" s="266">
        <v>60</v>
      </c>
      <c r="H1137" s="266">
        <v>5</v>
      </c>
      <c r="I1137" s="266">
        <v>0</v>
      </c>
      <c r="J1137" s="267">
        <v>6642</v>
      </c>
      <c r="K1137" s="267">
        <v>111</v>
      </c>
      <c r="L1137" s="267">
        <v>111</v>
      </c>
      <c r="M1137" s="267">
        <v>18</v>
      </c>
      <c r="N1137" s="267">
        <v>0</v>
      </c>
      <c r="O1137" s="267">
        <v>6640</v>
      </c>
      <c r="P1137" s="267">
        <v>85</v>
      </c>
      <c r="Q1137" s="267">
        <v>85</v>
      </c>
      <c r="R1137" s="267">
        <v>18</v>
      </c>
      <c r="S1137" s="267">
        <v>0</v>
      </c>
      <c r="T1137" s="268">
        <v>0.015</v>
      </c>
      <c r="U1137" s="269">
        <v>192166</v>
      </c>
      <c r="V1137" s="269">
        <v>2120</v>
      </c>
      <c r="W1137" s="269">
        <v>2101</v>
      </c>
      <c r="X1137" s="269">
        <v>1</v>
      </c>
      <c r="Y1137" s="267">
        <v>1834</v>
      </c>
      <c r="Z1137" s="270">
        <v>0.0110269246380733</v>
      </c>
      <c r="AA1137" s="270">
        <v>0.0119284294234592</v>
      </c>
      <c r="AB1137" s="270">
        <v>0.0167118337850045</v>
      </c>
      <c r="AC1137" s="271">
        <v>0.0128012048192771</v>
      </c>
      <c r="AD1137" s="272">
        <v>-0.00478340436154527</v>
      </c>
      <c r="AE1137" s="273">
        <v>45385</v>
      </c>
      <c r="AF1137" s="274">
        <v>557</v>
      </c>
      <c r="AG1137" s="274">
        <v>0</v>
      </c>
      <c r="AH1137" s="274">
        <v>46509</v>
      </c>
      <c r="AI1137" s="274">
        <v>532</v>
      </c>
      <c r="AJ1137" s="274">
        <v>0</v>
      </c>
      <c r="AK1137" s="271">
        <v>0.0122727773493445</v>
      </c>
      <c r="AL1137" s="271">
        <v>0.011438646283515</v>
      </c>
      <c r="AM1137" s="272">
        <v>0.000834131065829477</v>
      </c>
    </row>
    <row r="1138" ht="17.25" spans="1:39">
      <c r="A1138" s="282" t="s">
        <v>1669</v>
      </c>
      <c r="B1138" s="283" t="s">
        <v>3362</v>
      </c>
      <c r="C1138" s="265" t="s">
        <v>1719</v>
      </c>
      <c r="D1138" s="283" t="s">
        <v>1720</v>
      </c>
      <c r="E1138" s="266">
        <v>5388</v>
      </c>
      <c r="F1138" s="266">
        <v>82</v>
      </c>
      <c r="G1138" s="266">
        <v>64</v>
      </c>
      <c r="H1138" s="266">
        <v>3</v>
      </c>
      <c r="I1138" s="266">
        <v>0</v>
      </c>
      <c r="J1138" s="267">
        <v>5287</v>
      </c>
      <c r="K1138" s="267">
        <v>107</v>
      </c>
      <c r="L1138" s="267">
        <v>107</v>
      </c>
      <c r="M1138" s="267">
        <v>33</v>
      </c>
      <c r="N1138" s="267">
        <v>1</v>
      </c>
      <c r="O1138" s="267">
        <v>5388</v>
      </c>
      <c r="P1138" s="267">
        <v>127</v>
      </c>
      <c r="Q1138" s="267">
        <v>127</v>
      </c>
      <c r="R1138" s="267">
        <v>42</v>
      </c>
      <c r="S1138" s="267">
        <v>0</v>
      </c>
      <c r="T1138" s="268">
        <v>0.015</v>
      </c>
      <c r="U1138" s="269">
        <v>153650</v>
      </c>
      <c r="V1138" s="269">
        <v>2853</v>
      </c>
      <c r="W1138" s="269">
        <v>2835</v>
      </c>
      <c r="X1138" s="269">
        <v>1</v>
      </c>
      <c r="Y1138" s="267">
        <v>2555</v>
      </c>
      <c r="Z1138" s="270">
        <v>0.0185616661243085</v>
      </c>
      <c r="AA1138" s="270">
        <v>0.0152190051967335</v>
      </c>
      <c r="AB1138" s="270">
        <v>0.020049177227161</v>
      </c>
      <c r="AC1138" s="271">
        <v>0.0235708982925019</v>
      </c>
      <c r="AD1138" s="272">
        <v>-0.00483017203042748</v>
      </c>
      <c r="AE1138" s="273">
        <v>37025</v>
      </c>
      <c r="AF1138" s="274">
        <v>738</v>
      </c>
      <c r="AG1138" s="274">
        <v>1</v>
      </c>
      <c r="AH1138" s="274">
        <v>37065</v>
      </c>
      <c r="AI1138" s="274">
        <v>674</v>
      </c>
      <c r="AJ1138" s="274">
        <v>0</v>
      </c>
      <c r="AK1138" s="271">
        <v>0.0199054692775152</v>
      </c>
      <c r="AL1138" s="271">
        <v>0.018184270875489</v>
      </c>
      <c r="AM1138" s="272">
        <v>0.00172119840202619</v>
      </c>
    </row>
    <row r="1139" ht="17.25" spans="1:39">
      <c r="A1139" s="282" t="s">
        <v>1669</v>
      </c>
      <c r="B1139" s="283" t="s">
        <v>3362</v>
      </c>
      <c r="C1139" s="265" t="s">
        <v>1721</v>
      </c>
      <c r="D1139" s="283" t="s">
        <v>1722</v>
      </c>
      <c r="E1139" s="266">
        <v>4700</v>
      </c>
      <c r="F1139" s="266">
        <v>60</v>
      </c>
      <c r="G1139" s="266">
        <v>45</v>
      </c>
      <c r="H1139" s="266">
        <v>11</v>
      </c>
      <c r="I1139" s="266">
        <v>0</v>
      </c>
      <c r="J1139" s="267">
        <v>4573</v>
      </c>
      <c r="K1139" s="267">
        <v>65</v>
      </c>
      <c r="L1139" s="267">
        <v>65</v>
      </c>
      <c r="M1139" s="267">
        <v>2</v>
      </c>
      <c r="N1139" s="267">
        <v>0</v>
      </c>
      <c r="O1139" s="267">
        <v>4566</v>
      </c>
      <c r="P1139" s="267">
        <v>64</v>
      </c>
      <c r="Q1139" s="267">
        <v>64</v>
      </c>
      <c r="R1139" s="267">
        <v>10</v>
      </c>
      <c r="S1139" s="267">
        <v>0</v>
      </c>
      <c r="T1139" s="268">
        <v>0.015</v>
      </c>
      <c r="U1139" s="269">
        <v>131700</v>
      </c>
      <c r="V1139" s="269">
        <v>1521</v>
      </c>
      <c r="W1139" s="269">
        <v>1505</v>
      </c>
      <c r="X1139" s="269">
        <v>1</v>
      </c>
      <c r="Y1139" s="267">
        <v>1323</v>
      </c>
      <c r="Z1139" s="270">
        <v>0.0115413819286257</v>
      </c>
      <c r="AA1139" s="270">
        <v>0.0127659574468085</v>
      </c>
      <c r="AB1139" s="270">
        <v>0.0142138639842554</v>
      </c>
      <c r="AC1139" s="271">
        <v>0.0140166447656592</v>
      </c>
      <c r="AD1139" s="272">
        <v>-0.0014479065374469</v>
      </c>
      <c r="AE1139" s="273">
        <v>31546</v>
      </c>
      <c r="AF1139" s="274">
        <v>368</v>
      </c>
      <c r="AG1139" s="274">
        <v>0</v>
      </c>
      <c r="AH1139" s="274">
        <v>32673</v>
      </c>
      <c r="AI1139" s="274">
        <v>373</v>
      </c>
      <c r="AJ1139" s="274">
        <v>1</v>
      </c>
      <c r="AK1139" s="271">
        <v>0.0116655043428644</v>
      </c>
      <c r="AL1139" s="271">
        <v>0.0113855476999357</v>
      </c>
      <c r="AM1139" s="272">
        <v>0.000279956642928661</v>
      </c>
    </row>
    <row r="1140" ht="17.25" spans="1:39">
      <c r="A1140" s="282" t="s">
        <v>1669</v>
      </c>
      <c r="B1140" s="283" t="s">
        <v>3362</v>
      </c>
      <c r="C1140" s="265" t="s">
        <v>1723</v>
      </c>
      <c r="D1140" s="283" t="s">
        <v>1724</v>
      </c>
      <c r="E1140" s="266">
        <v>3891</v>
      </c>
      <c r="F1140" s="266">
        <v>47</v>
      </c>
      <c r="G1140" s="266">
        <v>35</v>
      </c>
      <c r="H1140" s="266">
        <v>0</v>
      </c>
      <c r="I1140" s="266">
        <v>0</v>
      </c>
      <c r="J1140" s="267">
        <v>4073</v>
      </c>
      <c r="K1140" s="267">
        <v>43</v>
      </c>
      <c r="L1140" s="267">
        <v>43</v>
      </c>
      <c r="M1140" s="267">
        <v>1</v>
      </c>
      <c r="N1140" s="267">
        <v>0</v>
      </c>
      <c r="O1140" s="267">
        <v>3799</v>
      </c>
      <c r="P1140" s="267">
        <v>57</v>
      </c>
      <c r="Q1140" s="267">
        <v>57</v>
      </c>
      <c r="R1140" s="267">
        <v>20</v>
      </c>
      <c r="S1140" s="267">
        <v>0</v>
      </c>
      <c r="T1140" s="268">
        <v>0.015</v>
      </c>
      <c r="U1140" s="269">
        <v>114155</v>
      </c>
      <c r="V1140" s="269">
        <v>1542</v>
      </c>
      <c r="W1140" s="269">
        <v>1530</v>
      </c>
      <c r="X1140" s="269">
        <v>10</v>
      </c>
      <c r="Y1140" s="267">
        <v>1373</v>
      </c>
      <c r="Z1140" s="270">
        <v>0.013420349524769</v>
      </c>
      <c r="AA1140" s="270">
        <v>0.0120791570290414</v>
      </c>
      <c r="AB1140" s="270">
        <v>0.0105573287503069</v>
      </c>
      <c r="AC1140" s="271">
        <v>0.0150039484074757</v>
      </c>
      <c r="AD1140" s="272">
        <v>0.00152182827873448</v>
      </c>
      <c r="AE1140" s="273">
        <v>27749</v>
      </c>
      <c r="AF1140" s="274">
        <v>366</v>
      </c>
      <c r="AG1140" s="274">
        <v>0</v>
      </c>
      <c r="AH1140" s="274">
        <v>27002</v>
      </c>
      <c r="AI1140" s="274">
        <v>372</v>
      </c>
      <c r="AJ1140" s="274">
        <v>5</v>
      </c>
      <c r="AK1140" s="271">
        <v>0.0131896644924141</v>
      </c>
      <c r="AL1140" s="271">
        <v>0.0135915858084586</v>
      </c>
      <c r="AM1140" s="272">
        <v>-0.000401921316044492</v>
      </c>
    </row>
    <row r="1141" ht="17.25" spans="1:39">
      <c r="A1141" s="282" t="s">
        <v>1669</v>
      </c>
      <c r="B1141" s="283" t="s">
        <v>3362</v>
      </c>
      <c r="C1141" s="265" t="s">
        <v>1725</v>
      </c>
      <c r="D1141" s="283" t="s">
        <v>1726</v>
      </c>
      <c r="E1141" s="266">
        <v>4170</v>
      </c>
      <c r="F1141" s="266">
        <v>57</v>
      </c>
      <c r="G1141" s="266">
        <v>32</v>
      </c>
      <c r="H1141" s="266">
        <v>4</v>
      </c>
      <c r="I1141" s="266">
        <v>0</v>
      </c>
      <c r="J1141" s="267">
        <v>4017</v>
      </c>
      <c r="K1141" s="267">
        <v>90</v>
      </c>
      <c r="L1141" s="267">
        <v>90</v>
      </c>
      <c r="M1141" s="267">
        <v>4</v>
      </c>
      <c r="N1141" s="267">
        <v>0</v>
      </c>
      <c r="O1141" s="267">
        <v>4112</v>
      </c>
      <c r="P1141" s="267">
        <v>100</v>
      </c>
      <c r="Q1141" s="267">
        <v>100</v>
      </c>
      <c r="R1141" s="267">
        <v>25</v>
      </c>
      <c r="S1141" s="267">
        <v>0</v>
      </c>
      <c r="T1141" s="268">
        <v>0.015</v>
      </c>
      <c r="U1141" s="269">
        <v>117167</v>
      </c>
      <c r="V1141" s="269">
        <v>1868</v>
      </c>
      <c r="W1141" s="269">
        <v>1843</v>
      </c>
      <c r="X1141" s="269">
        <v>1</v>
      </c>
      <c r="Y1141" s="267">
        <v>1618</v>
      </c>
      <c r="Z1141" s="270">
        <v>0.0159345208121741</v>
      </c>
      <c r="AA1141" s="270">
        <v>0.0136690647482014</v>
      </c>
      <c r="AB1141" s="270">
        <v>0.0224047796863331</v>
      </c>
      <c r="AC1141" s="271">
        <v>0.0243190661478599</v>
      </c>
      <c r="AD1141" s="272">
        <v>-0.00873571493813165</v>
      </c>
      <c r="AE1141" s="273">
        <v>28354</v>
      </c>
      <c r="AF1141" s="274">
        <v>461</v>
      </c>
      <c r="AG1141" s="274">
        <v>0</v>
      </c>
      <c r="AH1141" s="274">
        <v>27804</v>
      </c>
      <c r="AI1141" s="274">
        <v>465</v>
      </c>
      <c r="AJ1141" s="274">
        <v>0</v>
      </c>
      <c r="AK1141" s="271">
        <v>0.0162587289271355</v>
      </c>
      <c r="AL1141" s="271">
        <v>0.0167242123435477</v>
      </c>
      <c r="AM1141" s="272">
        <v>-0.000465483416412192</v>
      </c>
    </row>
    <row r="1142" ht="17.25" spans="1:39">
      <c r="A1142" s="282" t="s">
        <v>1669</v>
      </c>
      <c r="B1142" s="283" t="s">
        <v>3362</v>
      </c>
      <c r="C1142" s="265" t="s">
        <v>1727</v>
      </c>
      <c r="D1142" s="283" t="s">
        <v>1728</v>
      </c>
      <c r="E1142" s="266">
        <v>2794</v>
      </c>
      <c r="F1142" s="266">
        <v>22</v>
      </c>
      <c r="G1142" s="266">
        <v>20</v>
      </c>
      <c r="H1142" s="266">
        <v>0</v>
      </c>
      <c r="I1142" s="266">
        <v>0</v>
      </c>
      <c r="J1142" s="267">
        <v>2694</v>
      </c>
      <c r="K1142" s="267">
        <v>43</v>
      </c>
      <c r="L1142" s="267">
        <v>43</v>
      </c>
      <c r="M1142" s="267">
        <v>0</v>
      </c>
      <c r="N1142" s="267">
        <v>0</v>
      </c>
      <c r="O1142" s="267">
        <v>2558</v>
      </c>
      <c r="P1142" s="267">
        <v>36</v>
      </c>
      <c r="Q1142" s="267">
        <v>36</v>
      </c>
      <c r="R1142" s="267">
        <v>9</v>
      </c>
      <c r="S1142" s="267">
        <v>0</v>
      </c>
      <c r="T1142" s="268">
        <v>0.015</v>
      </c>
      <c r="U1142" s="269">
        <v>74306</v>
      </c>
      <c r="V1142" s="269">
        <v>1077</v>
      </c>
      <c r="W1142" s="269">
        <v>1075</v>
      </c>
      <c r="X1142" s="269">
        <v>0</v>
      </c>
      <c r="Y1142" s="267">
        <v>966</v>
      </c>
      <c r="Z1142" s="270">
        <v>0.0144941189136813</v>
      </c>
      <c r="AA1142" s="270">
        <v>0.0078740157480315</v>
      </c>
      <c r="AB1142" s="270">
        <v>0.0159613956941351</v>
      </c>
      <c r="AC1142" s="271">
        <v>0.0140734949179046</v>
      </c>
      <c r="AD1142" s="272">
        <v>-0.00808737994610362</v>
      </c>
      <c r="AE1142" s="273">
        <v>17689</v>
      </c>
      <c r="AF1142" s="274">
        <v>256</v>
      </c>
      <c r="AG1142" s="274">
        <v>0</v>
      </c>
      <c r="AH1142" s="274">
        <v>17580</v>
      </c>
      <c r="AI1142" s="274">
        <v>262</v>
      </c>
      <c r="AJ1142" s="274">
        <v>0</v>
      </c>
      <c r="AK1142" s="271">
        <v>0.014472270902821</v>
      </c>
      <c r="AL1142" s="271">
        <v>0.0149032992036405</v>
      </c>
      <c r="AM1142" s="272">
        <v>-0.000431028300819538</v>
      </c>
    </row>
    <row r="1143" ht="17.25" spans="1:39">
      <c r="A1143" s="282" t="s">
        <v>1669</v>
      </c>
      <c r="B1143" s="283" t="s">
        <v>3362</v>
      </c>
      <c r="C1143" s="265" t="s">
        <v>1729</v>
      </c>
      <c r="D1143" s="283" t="s">
        <v>1730</v>
      </c>
      <c r="E1143" s="266">
        <v>4911</v>
      </c>
      <c r="F1143" s="266">
        <v>44</v>
      </c>
      <c r="G1143" s="266">
        <v>35</v>
      </c>
      <c r="H1143" s="266">
        <v>3</v>
      </c>
      <c r="I1143" s="266">
        <v>0</v>
      </c>
      <c r="J1143" s="267">
        <v>4352</v>
      </c>
      <c r="K1143" s="267">
        <v>101</v>
      </c>
      <c r="L1143" s="267">
        <v>101</v>
      </c>
      <c r="M1143" s="267">
        <v>5</v>
      </c>
      <c r="N1143" s="267">
        <v>0</v>
      </c>
      <c r="O1143" s="267">
        <v>4780</v>
      </c>
      <c r="P1143" s="267">
        <v>3</v>
      </c>
      <c r="Q1143" s="267">
        <v>3</v>
      </c>
      <c r="R1143" s="267">
        <v>2</v>
      </c>
      <c r="S1143" s="267">
        <v>0</v>
      </c>
      <c r="T1143" s="268">
        <v>0.015</v>
      </c>
      <c r="U1143" s="269">
        <v>134926</v>
      </c>
      <c r="V1143" s="269">
        <v>1506</v>
      </c>
      <c r="W1143" s="269">
        <v>1497</v>
      </c>
      <c r="X1143" s="269">
        <v>1</v>
      </c>
      <c r="Y1143" s="267">
        <v>1335</v>
      </c>
      <c r="Z1143" s="270">
        <v>0.0111542623363918</v>
      </c>
      <c r="AA1143" s="270">
        <v>0.00895947872123804</v>
      </c>
      <c r="AB1143" s="270">
        <v>0.0232077205882353</v>
      </c>
      <c r="AC1143" s="271">
        <v>0.000627615062761506</v>
      </c>
      <c r="AD1143" s="272">
        <v>-0.0142482418669973</v>
      </c>
      <c r="AE1143" s="273">
        <v>32466</v>
      </c>
      <c r="AF1143" s="274">
        <v>368</v>
      </c>
      <c r="AG1143" s="274">
        <v>0</v>
      </c>
      <c r="AH1143" s="274">
        <v>32380</v>
      </c>
      <c r="AI1143" s="274">
        <v>419</v>
      </c>
      <c r="AJ1143" s="274">
        <v>1</v>
      </c>
      <c r="AK1143" s="271">
        <v>0.0113349350089324</v>
      </c>
      <c r="AL1143" s="271">
        <v>0.0129092032118592</v>
      </c>
      <c r="AM1143" s="272">
        <v>-0.00157426820292675</v>
      </c>
    </row>
    <row r="1144" ht="17.25" spans="1:39">
      <c r="A1144" s="282" t="s">
        <v>1669</v>
      </c>
      <c r="B1144" s="283" t="s">
        <v>3362</v>
      </c>
      <c r="C1144" s="265" t="s">
        <v>1731</v>
      </c>
      <c r="D1144" s="283" t="s">
        <v>1731</v>
      </c>
      <c r="E1144" s="266">
        <v>2692</v>
      </c>
      <c r="F1144" s="266">
        <v>36</v>
      </c>
      <c r="G1144" s="266">
        <v>19</v>
      </c>
      <c r="H1144" s="266">
        <v>3</v>
      </c>
      <c r="I1144" s="266">
        <v>0</v>
      </c>
      <c r="J1144" s="267">
        <v>2668</v>
      </c>
      <c r="K1144" s="267">
        <v>37</v>
      </c>
      <c r="L1144" s="267">
        <v>37</v>
      </c>
      <c r="M1144" s="267">
        <v>7</v>
      </c>
      <c r="N1144" s="267">
        <v>0</v>
      </c>
      <c r="O1144" s="267">
        <v>2721</v>
      </c>
      <c r="P1144" s="267">
        <v>55</v>
      </c>
      <c r="Q1144" s="267">
        <v>55</v>
      </c>
      <c r="R1144" s="267">
        <v>6</v>
      </c>
      <c r="S1144" s="267">
        <v>0</v>
      </c>
      <c r="T1144" s="268">
        <v>0.015</v>
      </c>
      <c r="U1144" s="269">
        <v>76320</v>
      </c>
      <c r="V1144" s="269">
        <v>977</v>
      </c>
      <c r="W1144" s="269">
        <v>960</v>
      </c>
      <c r="X1144" s="269">
        <v>0</v>
      </c>
      <c r="Y1144" s="267">
        <v>841</v>
      </c>
      <c r="Z1144" s="270">
        <v>0.0128013626834382</v>
      </c>
      <c r="AA1144" s="270">
        <v>0.0133729569093611</v>
      </c>
      <c r="AB1144" s="270">
        <v>0.0138680659670165</v>
      </c>
      <c r="AC1144" s="271">
        <v>0.0202131569276001</v>
      </c>
      <c r="AD1144" s="272">
        <v>-0.000495109057655423</v>
      </c>
      <c r="AE1144" s="273">
        <v>18579</v>
      </c>
      <c r="AF1144" s="274">
        <v>272</v>
      </c>
      <c r="AG1144" s="274">
        <v>0</v>
      </c>
      <c r="AH1144" s="274">
        <v>18356</v>
      </c>
      <c r="AI1144" s="274">
        <v>217</v>
      </c>
      <c r="AJ1144" s="274">
        <v>0</v>
      </c>
      <c r="AK1144" s="271">
        <v>0.0146401851552828</v>
      </c>
      <c r="AL1144" s="271">
        <v>0.0118217476574417</v>
      </c>
      <c r="AM1144" s="272">
        <v>0.00281843749784114</v>
      </c>
    </row>
    <row r="1145" ht="17.25" spans="1:39">
      <c r="A1145" s="282" t="s">
        <v>1669</v>
      </c>
      <c r="B1145" s="283" t="s">
        <v>3362</v>
      </c>
      <c r="C1145" s="265" t="s">
        <v>1732</v>
      </c>
      <c r="D1145" s="283" t="s">
        <v>1733</v>
      </c>
      <c r="E1145" s="266">
        <v>4473</v>
      </c>
      <c r="F1145" s="266">
        <v>71</v>
      </c>
      <c r="G1145" s="266">
        <v>52</v>
      </c>
      <c r="H1145" s="266">
        <v>0</v>
      </c>
      <c r="I1145" s="266">
        <v>0</v>
      </c>
      <c r="J1145" s="267">
        <v>4728</v>
      </c>
      <c r="K1145" s="267">
        <v>56</v>
      </c>
      <c r="L1145" s="267">
        <v>55</v>
      </c>
      <c r="M1145" s="267">
        <v>0</v>
      </c>
      <c r="N1145" s="267">
        <v>0</v>
      </c>
      <c r="O1145" s="267">
        <v>4437</v>
      </c>
      <c r="P1145" s="267">
        <v>80</v>
      </c>
      <c r="Q1145" s="267">
        <v>79</v>
      </c>
      <c r="R1145" s="267">
        <v>10</v>
      </c>
      <c r="S1145" s="267">
        <v>0</v>
      </c>
      <c r="T1145" s="268">
        <v>0.015</v>
      </c>
      <c r="U1145" s="269">
        <v>130780</v>
      </c>
      <c r="V1145" s="269">
        <v>1990</v>
      </c>
      <c r="W1145" s="269">
        <v>1969</v>
      </c>
      <c r="X1145" s="269">
        <v>0</v>
      </c>
      <c r="Y1145" s="267">
        <v>1756</v>
      </c>
      <c r="Z1145" s="270">
        <v>0.0152163939440281</v>
      </c>
      <c r="AA1145" s="270">
        <v>0.0158730158730159</v>
      </c>
      <c r="AB1145" s="270">
        <v>0.011844331641286</v>
      </c>
      <c r="AC1145" s="271">
        <v>0.0180302005859815</v>
      </c>
      <c r="AD1145" s="272">
        <v>0.00402868423172992</v>
      </c>
      <c r="AE1145" s="273">
        <v>31752</v>
      </c>
      <c r="AF1145" s="274">
        <v>445</v>
      </c>
      <c r="AG1145" s="274">
        <v>0</v>
      </c>
      <c r="AH1145" s="274">
        <v>31612</v>
      </c>
      <c r="AI1145" s="274">
        <v>558</v>
      </c>
      <c r="AJ1145" s="274">
        <v>0</v>
      </c>
      <c r="AK1145" s="271">
        <v>0.0140148652053414</v>
      </c>
      <c r="AL1145" s="271">
        <v>0.0176515247374415</v>
      </c>
      <c r="AM1145" s="272">
        <v>-0.00363665953210008</v>
      </c>
    </row>
    <row r="1146" ht="17.25" spans="1:39">
      <c r="A1146" s="282" t="s">
        <v>1669</v>
      </c>
      <c r="B1146" s="283" t="s">
        <v>3360</v>
      </c>
      <c r="C1146" s="265" t="s">
        <v>1734</v>
      </c>
      <c r="D1146" s="283" t="s">
        <v>1735</v>
      </c>
      <c r="E1146" s="266">
        <v>3729</v>
      </c>
      <c r="F1146" s="266">
        <v>135</v>
      </c>
      <c r="G1146" s="266">
        <v>97</v>
      </c>
      <c r="H1146" s="266">
        <v>15</v>
      </c>
      <c r="I1146" s="266">
        <v>0</v>
      </c>
      <c r="J1146" s="267">
        <v>3320</v>
      </c>
      <c r="K1146" s="267">
        <v>107</v>
      </c>
      <c r="L1146" s="267">
        <v>107</v>
      </c>
      <c r="M1146" s="267">
        <v>13</v>
      </c>
      <c r="N1146" s="267">
        <v>0</v>
      </c>
      <c r="O1146" s="267">
        <v>3507</v>
      </c>
      <c r="P1146" s="267">
        <v>162</v>
      </c>
      <c r="Q1146" s="267">
        <v>162</v>
      </c>
      <c r="R1146" s="267">
        <v>46</v>
      </c>
      <c r="S1146" s="267">
        <v>0</v>
      </c>
      <c r="T1146" s="268">
        <v>0.015</v>
      </c>
      <c r="U1146" s="269">
        <v>101574</v>
      </c>
      <c r="V1146" s="269">
        <v>3242</v>
      </c>
      <c r="W1146" s="269">
        <v>3202</v>
      </c>
      <c r="X1146" s="269">
        <v>0</v>
      </c>
      <c r="Y1146" s="267">
        <v>2839</v>
      </c>
      <c r="Z1146" s="270">
        <v>0.0319176167129384</v>
      </c>
      <c r="AA1146" s="270">
        <v>0.0362027353177796</v>
      </c>
      <c r="AB1146" s="270">
        <v>0.0322289156626506</v>
      </c>
      <c r="AC1146" s="271">
        <v>0.0461933276304534</v>
      </c>
      <c r="AD1146" s="272">
        <v>0.00397381965512896</v>
      </c>
      <c r="AE1146" s="273">
        <v>24329</v>
      </c>
      <c r="AF1146" s="274">
        <v>896</v>
      </c>
      <c r="AG1146" s="274">
        <v>0</v>
      </c>
      <c r="AH1146" s="274">
        <v>22953</v>
      </c>
      <c r="AI1146" s="274">
        <v>793</v>
      </c>
      <c r="AJ1146" s="274">
        <v>0</v>
      </c>
      <c r="AK1146" s="271">
        <v>0.0368284763039993</v>
      </c>
      <c r="AL1146" s="271">
        <v>0.0345488607153749</v>
      </c>
      <c r="AM1146" s="272">
        <v>0.00227961558862445</v>
      </c>
    </row>
    <row r="1147" ht="17.25" spans="1:39">
      <c r="A1147" s="282" t="s">
        <v>1669</v>
      </c>
      <c r="B1147" s="283" t="s">
        <v>3360</v>
      </c>
      <c r="C1147" s="265" t="s">
        <v>1736</v>
      </c>
      <c r="D1147" s="283" t="s">
        <v>1737</v>
      </c>
      <c r="E1147" s="266">
        <v>2155</v>
      </c>
      <c r="F1147" s="266">
        <v>56</v>
      </c>
      <c r="G1147" s="266">
        <v>41</v>
      </c>
      <c r="H1147" s="266">
        <v>0</v>
      </c>
      <c r="I1147" s="266">
        <v>0</v>
      </c>
      <c r="J1147" s="267">
        <v>2187</v>
      </c>
      <c r="K1147" s="267">
        <v>68</v>
      </c>
      <c r="L1147" s="267">
        <v>68</v>
      </c>
      <c r="M1147" s="267">
        <v>9</v>
      </c>
      <c r="N1147" s="267">
        <v>0</v>
      </c>
      <c r="O1147" s="267">
        <v>2122</v>
      </c>
      <c r="P1147" s="267">
        <v>80</v>
      </c>
      <c r="Q1147" s="267">
        <v>80</v>
      </c>
      <c r="R1147" s="267">
        <v>49</v>
      </c>
      <c r="S1147" s="267">
        <v>0</v>
      </c>
      <c r="T1147" s="268">
        <v>0.015</v>
      </c>
      <c r="U1147" s="269">
        <v>61168</v>
      </c>
      <c r="V1147" s="269">
        <v>1990</v>
      </c>
      <c r="W1147" s="269">
        <v>1973</v>
      </c>
      <c r="X1147" s="269">
        <v>0</v>
      </c>
      <c r="Y1147" s="267">
        <v>1818</v>
      </c>
      <c r="Z1147" s="270">
        <v>0.0325333507716453</v>
      </c>
      <c r="AA1147" s="270">
        <v>0.0259860788863109</v>
      </c>
      <c r="AB1147" s="270">
        <v>0.031092821216278</v>
      </c>
      <c r="AC1147" s="271">
        <v>0.0377002827521206</v>
      </c>
      <c r="AD1147" s="272">
        <v>-0.0051067423299671</v>
      </c>
      <c r="AE1147" s="273">
        <v>14733</v>
      </c>
      <c r="AF1147" s="274">
        <v>476</v>
      </c>
      <c r="AG1147" s="274">
        <v>0</v>
      </c>
      <c r="AH1147" s="274">
        <v>13902</v>
      </c>
      <c r="AI1147" s="274">
        <v>504</v>
      </c>
      <c r="AJ1147" s="274">
        <v>0</v>
      </c>
      <c r="AK1147" s="271">
        <v>0.0323084232674947</v>
      </c>
      <c r="AL1147" s="271">
        <v>0.0362537764350453</v>
      </c>
      <c r="AM1147" s="272">
        <v>-0.00394535316755058</v>
      </c>
    </row>
    <row r="1148" ht="17.25" spans="1:39">
      <c r="A1148" s="282" t="s">
        <v>1669</v>
      </c>
      <c r="B1148" s="283" t="s">
        <v>3360</v>
      </c>
      <c r="C1148" s="265" t="s">
        <v>1738</v>
      </c>
      <c r="D1148" s="283" t="s">
        <v>1739</v>
      </c>
      <c r="E1148" s="266">
        <v>0</v>
      </c>
      <c r="F1148" s="266">
        <v>1</v>
      </c>
      <c r="G1148" s="266">
        <v>1</v>
      </c>
      <c r="H1148" s="266">
        <v>1</v>
      </c>
      <c r="I1148" s="266">
        <v>0</v>
      </c>
      <c r="J1148" s="267">
        <v>0</v>
      </c>
      <c r="K1148" s="267">
        <v>0</v>
      </c>
      <c r="L1148" s="267">
        <v>0</v>
      </c>
      <c r="M1148" s="267">
        <v>0</v>
      </c>
      <c r="N1148" s="267">
        <v>0</v>
      </c>
      <c r="O1148" s="267">
        <v>0</v>
      </c>
      <c r="P1148" s="267">
        <v>0</v>
      </c>
      <c r="Q1148" s="267">
        <v>0</v>
      </c>
      <c r="R1148" s="267">
        <v>0</v>
      </c>
      <c r="S1148" s="267">
        <v>0</v>
      </c>
      <c r="T1148" s="268">
        <v>0.015</v>
      </c>
      <c r="U1148" s="269">
        <v>0</v>
      </c>
      <c r="V1148" s="269">
        <v>4</v>
      </c>
      <c r="W1148" s="269">
        <v>4</v>
      </c>
      <c r="X1148" s="269">
        <v>0</v>
      </c>
      <c r="Y1148" s="267">
        <v>4</v>
      </c>
      <c r="Z1148" s="270">
        <v>0</v>
      </c>
      <c r="AA1148" s="270">
        <v>0</v>
      </c>
      <c r="AB1148" s="270">
        <v>0</v>
      </c>
      <c r="AC1148" s="271">
        <v>0</v>
      </c>
      <c r="AD1148" s="272">
        <v>0</v>
      </c>
      <c r="AE1148" s="273">
        <v>0</v>
      </c>
      <c r="AF1148" s="274">
        <v>1</v>
      </c>
      <c r="AG1148" s="274">
        <v>0</v>
      </c>
      <c r="AH1148" s="274">
        <v>0</v>
      </c>
      <c r="AI1148" s="274">
        <v>2</v>
      </c>
      <c r="AJ1148" s="274">
        <v>0</v>
      </c>
      <c r="AK1148" s="271">
        <v>0</v>
      </c>
      <c r="AL1148" s="271">
        <v>0</v>
      </c>
      <c r="AM1148" s="272">
        <v>0</v>
      </c>
    </row>
    <row r="1149" ht="17.25" spans="1:39">
      <c r="A1149" s="282" t="s">
        <v>1669</v>
      </c>
      <c r="B1149" s="283" t="s">
        <v>3360</v>
      </c>
      <c r="C1149" s="265" t="s">
        <v>1740</v>
      </c>
      <c r="D1149" s="283" t="s">
        <v>1741</v>
      </c>
      <c r="E1149" s="266">
        <v>4531</v>
      </c>
      <c r="F1149" s="266">
        <v>99</v>
      </c>
      <c r="G1149" s="266">
        <v>68</v>
      </c>
      <c r="H1149" s="266">
        <v>7</v>
      </c>
      <c r="I1149" s="266">
        <v>0</v>
      </c>
      <c r="J1149" s="267">
        <v>3870</v>
      </c>
      <c r="K1149" s="267">
        <v>54</v>
      </c>
      <c r="L1149" s="267">
        <v>54</v>
      </c>
      <c r="M1149" s="267">
        <v>6</v>
      </c>
      <c r="N1149" s="267">
        <v>0</v>
      </c>
      <c r="O1149" s="267">
        <v>3710</v>
      </c>
      <c r="P1149" s="267">
        <v>90</v>
      </c>
      <c r="Q1149" s="267">
        <v>90</v>
      </c>
      <c r="R1149" s="267">
        <v>43</v>
      </c>
      <c r="S1149" s="267">
        <v>0</v>
      </c>
      <c r="T1149" s="268">
        <v>0.015</v>
      </c>
      <c r="U1149" s="269">
        <v>106030</v>
      </c>
      <c r="V1149" s="269">
        <v>2229</v>
      </c>
      <c r="W1149" s="269">
        <v>2198</v>
      </c>
      <c r="X1149" s="269">
        <v>6</v>
      </c>
      <c r="Y1149" s="267">
        <v>1999</v>
      </c>
      <c r="Z1149" s="270">
        <v>0.0209657644063001</v>
      </c>
      <c r="AA1149" s="270">
        <v>0.0218494813506952</v>
      </c>
      <c r="AB1149" s="270">
        <v>0.013953488372093</v>
      </c>
      <c r="AC1149" s="271">
        <v>0.0242587601078167</v>
      </c>
      <c r="AD1149" s="272">
        <v>0.00789599297860219</v>
      </c>
      <c r="AE1149" s="273">
        <v>28217</v>
      </c>
      <c r="AF1149" s="274">
        <v>531</v>
      </c>
      <c r="AG1149" s="274">
        <v>0</v>
      </c>
      <c r="AH1149" s="274">
        <v>25631</v>
      </c>
      <c r="AI1149" s="274">
        <v>572</v>
      </c>
      <c r="AJ1149" s="274">
        <v>3</v>
      </c>
      <c r="AK1149" s="271">
        <v>0.0188184427827196</v>
      </c>
      <c r="AL1149" s="271">
        <v>0.0221996800749093</v>
      </c>
      <c r="AM1149" s="272">
        <v>-0.00338123729218965</v>
      </c>
    </row>
    <row r="1150" ht="17.25" spans="1:39">
      <c r="A1150" s="282" t="s">
        <v>1669</v>
      </c>
      <c r="B1150" s="283" t="s">
        <v>3360</v>
      </c>
      <c r="C1150" s="265" t="s">
        <v>1742</v>
      </c>
      <c r="D1150" s="283" t="s">
        <v>1743</v>
      </c>
      <c r="E1150" s="266">
        <v>2835</v>
      </c>
      <c r="F1150" s="266">
        <v>72</v>
      </c>
      <c r="G1150" s="266">
        <v>53</v>
      </c>
      <c r="H1150" s="266">
        <v>0</v>
      </c>
      <c r="I1150" s="266">
        <v>0</v>
      </c>
      <c r="J1150" s="267">
        <v>2336</v>
      </c>
      <c r="K1150" s="267">
        <v>71</v>
      </c>
      <c r="L1150" s="267">
        <v>70</v>
      </c>
      <c r="M1150" s="267">
        <v>1</v>
      </c>
      <c r="N1150" s="267">
        <v>0</v>
      </c>
      <c r="O1150" s="267">
        <v>2408</v>
      </c>
      <c r="P1150" s="267">
        <v>66</v>
      </c>
      <c r="Q1150" s="267">
        <v>66</v>
      </c>
      <c r="R1150" s="267">
        <v>6</v>
      </c>
      <c r="S1150" s="267">
        <v>0</v>
      </c>
      <c r="T1150" s="268">
        <v>0.015</v>
      </c>
      <c r="U1150" s="269">
        <v>67117</v>
      </c>
      <c r="V1150" s="269">
        <v>1687</v>
      </c>
      <c r="W1150" s="269">
        <v>1666</v>
      </c>
      <c r="X1150" s="269">
        <v>4</v>
      </c>
      <c r="Y1150" s="267">
        <v>1429</v>
      </c>
      <c r="Z1150" s="270">
        <v>0.025075614225904</v>
      </c>
      <c r="AA1150" s="270">
        <v>0.0253968253968254</v>
      </c>
      <c r="AB1150" s="270">
        <v>0.0303938356164384</v>
      </c>
      <c r="AC1150" s="271">
        <v>0.0274086378737542</v>
      </c>
      <c r="AD1150" s="272">
        <v>-0.00499701021961296</v>
      </c>
      <c r="AE1150" s="273">
        <v>17137</v>
      </c>
      <c r="AF1150" s="274">
        <v>464</v>
      </c>
      <c r="AG1150" s="274">
        <v>1</v>
      </c>
      <c r="AH1150" s="274">
        <v>15279</v>
      </c>
      <c r="AI1150" s="274">
        <v>450</v>
      </c>
      <c r="AJ1150" s="274">
        <v>1</v>
      </c>
      <c r="AK1150" s="271">
        <v>0.0270175643344809</v>
      </c>
      <c r="AL1150" s="271">
        <v>0.0293867399698933</v>
      </c>
      <c r="AM1150" s="272">
        <v>-0.00236917563541237</v>
      </c>
    </row>
    <row r="1151" ht="17.25" spans="1:39">
      <c r="A1151" s="282" t="s">
        <v>1669</v>
      </c>
      <c r="B1151" s="283" t="s">
        <v>3360</v>
      </c>
      <c r="C1151" s="265" t="s">
        <v>1744</v>
      </c>
      <c r="D1151" s="283" t="s">
        <v>1745</v>
      </c>
      <c r="E1151" s="266">
        <v>0</v>
      </c>
      <c r="F1151" s="266">
        <v>0</v>
      </c>
      <c r="G1151" s="266">
        <v>0</v>
      </c>
      <c r="H1151" s="266">
        <v>0</v>
      </c>
      <c r="I1151" s="266">
        <v>0</v>
      </c>
      <c r="J1151" s="267">
        <v>0</v>
      </c>
      <c r="K1151" s="267">
        <v>0</v>
      </c>
      <c r="L1151" s="267">
        <v>0</v>
      </c>
      <c r="M1151" s="267">
        <v>0</v>
      </c>
      <c r="N1151" s="267">
        <v>0</v>
      </c>
      <c r="O1151" s="267">
        <v>0</v>
      </c>
      <c r="P1151" s="267">
        <v>0</v>
      </c>
      <c r="Q1151" s="267">
        <v>0</v>
      </c>
      <c r="R1151" s="267">
        <v>0</v>
      </c>
      <c r="S1151" s="267">
        <v>0</v>
      </c>
      <c r="T1151" s="268">
        <v>0.015</v>
      </c>
      <c r="U1151" s="269">
        <v>0</v>
      </c>
      <c r="V1151" s="269">
        <v>3</v>
      </c>
      <c r="W1151" s="269">
        <v>3</v>
      </c>
      <c r="X1151" s="269">
        <v>0</v>
      </c>
      <c r="Y1151" s="267">
        <v>3</v>
      </c>
      <c r="Z1151" s="270">
        <v>0</v>
      </c>
      <c r="AA1151" s="270">
        <v>0</v>
      </c>
      <c r="AB1151" s="270">
        <v>0</v>
      </c>
      <c r="AC1151" s="271">
        <v>0</v>
      </c>
      <c r="AD1151" s="272">
        <v>0</v>
      </c>
      <c r="AE1151" s="273">
        <v>0</v>
      </c>
      <c r="AF1151" s="274">
        <v>1</v>
      </c>
      <c r="AG1151" s="274">
        <v>0</v>
      </c>
      <c r="AH1151" s="274">
        <v>0</v>
      </c>
      <c r="AI1151" s="274">
        <v>1</v>
      </c>
      <c r="AJ1151" s="274">
        <v>0</v>
      </c>
      <c r="AK1151" s="271">
        <v>0</v>
      </c>
      <c r="AL1151" s="271">
        <v>0</v>
      </c>
      <c r="AM1151" s="272">
        <v>0</v>
      </c>
    </row>
    <row r="1152" ht="17.25" spans="1:39">
      <c r="A1152" s="282" t="s">
        <v>1669</v>
      </c>
      <c r="B1152" s="283" t="s">
        <v>3361</v>
      </c>
      <c r="C1152" s="265" t="s">
        <v>1746</v>
      </c>
      <c r="D1152" s="283" t="s">
        <v>1747</v>
      </c>
      <c r="E1152" s="266">
        <v>0</v>
      </c>
      <c r="F1152" s="266">
        <v>1</v>
      </c>
      <c r="G1152" s="266">
        <v>1</v>
      </c>
      <c r="H1152" s="266">
        <v>1</v>
      </c>
      <c r="I1152" s="266">
        <v>0</v>
      </c>
      <c r="J1152" s="267">
        <v>0</v>
      </c>
      <c r="K1152" s="267">
        <v>0</v>
      </c>
      <c r="L1152" s="267">
        <v>0</v>
      </c>
      <c r="M1152" s="267">
        <v>0</v>
      </c>
      <c r="N1152" s="267">
        <v>0</v>
      </c>
      <c r="O1152" s="267">
        <v>0</v>
      </c>
      <c r="P1152" s="267">
        <v>0</v>
      </c>
      <c r="Q1152" s="267">
        <v>0</v>
      </c>
      <c r="R1152" s="267">
        <v>0</v>
      </c>
      <c r="S1152" s="267">
        <v>0</v>
      </c>
      <c r="T1152" s="268">
        <v>0.015</v>
      </c>
      <c r="U1152" s="269">
        <v>0</v>
      </c>
      <c r="V1152" s="269">
        <v>6</v>
      </c>
      <c r="W1152" s="269">
        <v>6</v>
      </c>
      <c r="X1152" s="269">
        <v>0</v>
      </c>
      <c r="Y1152" s="267">
        <v>6</v>
      </c>
      <c r="Z1152" s="270">
        <v>0</v>
      </c>
      <c r="AA1152" s="270">
        <v>0</v>
      </c>
      <c r="AB1152" s="270">
        <v>0</v>
      </c>
      <c r="AC1152" s="271">
        <v>0</v>
      </c>
      <c r="AD1152" s="272">
        <v>0</v>
      </c>
      <c r="AE1152" s="273">
        <v>0</v>
      </c>
      <c r="AF1152" s="274">
        <v>1</v>
      </c>
      <c r="AG1152" s="274">
        <v>0</v>
      </c>
      <c r="AH1152" s="274">
        <v>0</v>
      </c>
      <c r="AI1152" s="274">
        <v>1</v>
      </c>
      <c r="AJ1152" s="274">
        <v>0</v>
      </c>
      <c r="AK1152" s="271">
        <v>0</v>
      </c>
      <c r="AL1152" s="271">
        <v>0</v>
      </c>
      <c r="AM1152" s="272">
        <v>0</v>
      </c>
    </row>
    <row r="1153" ht="17.25" spans="1:39">
      <c r="A1153" s="282" t="s">
        <v>1669</v>
      </c>
      <c r="B1153" s="283" t="s">
        <v>3361</v>
      </c>
      <c r="C1153" s="265" t="s">
        <v>1748</v>
      </c>
      <c r="D1153" s="283" t="s">
        <v>1749</v>
      </c>
      <c r="E1153" s="266">
        <v>1833</v>
      </c>
      <c r="F1153" s="266">
        <v>38</v>
      </c>
      <c r="G1153" s="266">
        <v>27</v>
      </c>
      <c r="H1153" s="266">
        <v>1</v>
      </c>
      <c r="I1153" s="266">
        <v>0</v>
      </c>
      <c r="J1153" s="267">
        <v>2059</v>
      </c>
      <c r="K1153" s="267">
        <v>45</v>
      </c>
      <c r="L1153" s="267">
        <v>45</v>
      </c>
      <c r="M1153" s="267">
        <v>4</v>
      </c>
      <c r="N1153" s="267">
        <v>0</v>
      </c>
      <c r="O1153" s="267">
        <v>1903</v>
      </c>
      <c r="P1153" s="267">
        <v>27</v>
      </c>
      <c r="Q1153" s="267">
        <v>27</v>
      </c>
      <c r="R1153" s="267">
        <v>20</v>
      </c>
      <c r="S1153" s="267">
        <v>0</v>
      </c>
      <c r="T1153" s="268">
        <v>0.015</v>
      </c>
      <c r="U1153" s="269">
        <v>62438</v>
      </c>
      <c r="V1153" s="269">
        <v>1079</v>
      </c>
      <c r="W1153" s="269">
        <v>1068</v>
      </c>
      <c r="X1153" s="269">
        <v>0</v>
      </c>
      <c r="Y1153" s="267">
        <v>984</v>
      </c>
      <c r="Z1153" s="270">
        <v>0.0172811428937506</v>
      </c>
      <c r="AA1153" s="270">
        <v>0.0207310420076378</v>
      </c>
      <c r="AB1153" s="270">
        <v>0.0218552695483244</v>
      </c>
      <c r="AC1153" s="271">
        <v>0.0141881240147136</v>
      </c>
      <c r="AD1153" s="272">
        <v>-0.00112422754068667</v>
      </c>
      <c r="AE1153" s="273">
        <v>14082</v>
      </c>
      <c r="AF1153" s="274">
        <v>275</v>
      </c>
      <c r="AG1153" s="274">
        <v>0</v>
      </c>
      <c r="AH1153" s="274">
        <v>15171</v>
      </c>
      <c r="AI1153" s="274">
        <v>282</v>
      </c>
      <c r="AJ1153" s="274">
        <v>0</v>
      </c>
      <c r="AK1153" s="271">
        <v>0.0195284760687402</v>
      </c>
      <c r="AL1153" s="271">
        <v>0.0185880957089183</v>
      </c>
      <c r="AM1153" s="272">
        <v>0.000940380359821903</v>
      </c>
    </row>
    <row r="1154" ht="17.25" spans="1:39">
      <c r="A1154" s="282" t="s">
        <v>1669</v>
      </c>
      <c r="B1154" s="283" t="s">
        <v>3361</v>
      </c>
      <c r="C1154" s="265" t="s">
        <v>1750</v>
      </c>
      <c r="D1154" s="283" t="s">
        <v>1751</v>
      </c>
      <c r="E1154" s="266">
        <v>3142</v>
      </c>
      <c r="F1154" s="266">
        <v>45</v>
      </c>
      <c r="G1154" s="266">
        <v>36</v>
      </c>
      <c r="H1154" s="266">
        <v>0</v>
      </c>
      <c r="I1154" s="266">
        <v>0</v>
      </c>
      <c r="J1154" s="267">
        <v>3615</v>
      </c>
      <c r="K1154" s="267">
        <v>40</v>
      </c>
      <c r="L1154" s="267">
        <v>40</v>
      </c>
      <c r="M1154" s="267">
        <v>1</v>
      </c>
      <c r="N1154" s="267">
        <v>0</v>
      </c>
      <c r="O1154" s="267">
        <v>3516</v>
      </c>
      <c r="P1154" s="267">
        <v>48</v>
      </c>
      <c r="Q1154" s="267">
        <v>47</v>
      </c>
      <c r="R1154" s="267">
        <v>21</v>
      </c>
      <c r="S1154" s="267">
        <v>0</v>
      </c>
      <c r="T1154" s="268">
        <v>0.015</v>
      </c>
      <c r="U1154" s="269">
        <v>102903</v>
      </c>
      <c r="V1154" s="269">
        <v>1205</v>
      </c>
      <c r="W1154" s="269">
        <v>1195</v>
      </c>
      <c r="X1154" s="269">
        <v>1</v>
      </c>
      <c r="Y1154" s="267">
        <v>1081</v>
      </c>
      <c r="Z1154" s="270">
        <v>0.0117003391543492</v>
      </c>
      <c r="AA1154" s="270">
        <v>0.0143220878421388</v>
      </c>
      <c r="AB1154" s="270">
        <v>0.0110650069156293</v>
      </c>
      <c r="AC1154" s="271">
        <v>0.0136518771331058</v>
      </c>
      <c r="AD1154" s="272">
        <v>0.00325708092650944</v>
      </c>
      <c r="AE1154" s="273">
        <v>24168</v>
      </c>
      <c r="AF1154" s="274">
        <v>315</v>
      </c>
      <c r="AG1154" s="274">
        <v>0</v>
      </c>
      <c r="AH1154" s="274">
        <v>24122</v>
      </c>
      <c r="AI1154" s="274">
        <v>287</v>
      </c>
      <c r="AJ1154" s="274">
        <v>1</v>
      </c>
      <c r="AK1154" s="271">
        <v>0.0130337636544191</v>
      </c>
      <c r="AL1154" s="271">
        <v>0.0118563966503607</v>
      </c>
      <c r="AM1154" s="272">
        <v>0.0011773670040584</v>
      </c>
    </row>
    <row r="1155" ht="17.25" spans="1:39">
      <c r="A1155" s="282" t="s">
        <v>1669</v>
      </c>
      <c r="B1155" s="283" t="s">
        <v>3361</v>
      </c>
      <c r="C1155" s="265" t="s">
        <v>1752</v>
      </c>
      <c r="D1155" s="283" t="s">
        <v>1753</v>
      </c>
      <c r="E1155" s="266">
        <v>3914</v>
      </c>
      <c r="F1155" s="266">
        <v>68</v>
      </c>
      <c r="G1155" s="266">
        <v>38</v>
      </c>
      <c r="H1155" s="266">
        <v>0</v>
      </c>
      <c r="I1155" s="266">
        <v>0</v>
      </c>
      <c r="J1155" s="267">
        <v>4541</v>
      </c>
      <c r="K1155" s="267">
        <v>58</v>
      </c>
      <c r="L1155" s="267">
        <v>58</v>
      </c>
      <c r="M1155" s="267">
        <v>10</v>
      </c>
      <c r="N1155" s="267">
        <v>0</v>
      </c>
      <c r="O1155" s="267">
        <v>4420</v>
      </c>
      <c r="P1155" s="267">
        <v>55</v>
      </c>
      <c r="Q1155" s="267">
        <v>55</v>
      </c>
      <c r="R1155" s="267">
        <v>12</v>
      </c>
      <c r="S1155" s="267">
        <v>0</v>
      </c>
      <c r="T1155" s="268">
        <v>0.015</v>
      </c>
      <c r="U1155" s="269">
        <v>128493</v>
      </c>
      <c r="V1155" s="269">
        <v>1254</v>
      </c>
      <c r="W1155" s="269">
        <v>1224</v>
      </c>
      <c r="X1155" s="269">
        <v>1</v>
      </c>
      <c r="Y1155" s="267">
        <v>1069</v>
      </c>
      <c r="Z1155" s="270">
        <v>0.00975150397297907</v>
      </c>
      <c r="AA1155" s="270">
        <v>0.0173735309146653</v>
      </c>
      <c r="AB1155" s="270">
        <v>0.0127725170667254</v>
      </c>
      <c r="AC1155" s="271">
        <v>0.0124434389140271</v>
      </c>
      <c r="AD1155" s="272">
        <v>0.00460101384793991</v>
      </c>
      <c r="AE1155" s="273">
        <v>30354</v>
      </c>
      <c r="AF1155" s="274">
        <v>328</v>
      </c>
      <c r="AG1155" s="274">
        <v>0</v>
      </c>
      <c r="AH1155" s="274">
        <v>31142</v>
      </c>
      <c r="AI1155" s="274">
        <v>321</v>
      </c>
      <c r="AJ1155" s="274">
        <v>0</v>
      </c>
      <c r="AK1155" s="271">
        <v>0.0108058246030177</v>
      </c>
      <c r="AL1155" s="271">
        <v>0.0103076231455912</v>
      </c>
      <c r="AM1155" s="272">
        <v>0.000498201457426562</v>
      </c>
    </row>
    <row r="1156" ht="17.25" spans="1:39">
      <c r="A1156" s="282" t="s">
        <v>1669</v>
      </c>
      <c r="B1156" s="283" t="s">
        <v>3361</v>
      </c>
      <c r="C1156" s="265" t="s">
        <v>1754</v>
      </c>
      <c r="D1156" s="283" t="s">
        <v>1755</v>
      </c>
      <c r="E1156" s="266">
        <v>2023</v>
      </c>
      <c r="F1156" s="266">
        <v>18</v>
      </c>
      <c r="G1156" s="266">
        <v>10</v>
      </c>
      <c r="H1156" s="266">
        <v>1</v>
      </c>
      <c r="I1156" s="266">
        <v>0</v>
      </c>
      <c r="J1156" s="267">
        <v>2165</v>
      </c>
      <c r="K1156" s="267">
        <v>13</v>
      </c>
      <c r="L1156" s="267">
        <v>13</v>
      </c>
      <c r="M1156" s="267">
        <v>1</v>
      </c>
      <c r="N1156" s="267">
        <v>0</v>
      </c>
      <c r="O1156" s="267">
        <v>2057</v>
      </c>
      <c r="P1156" s="267">
        <v>22</v>
      </c>
      <c r="Q1156" s="267">
        <v>22</v>
      </c>
      <c r="R1156" s="267">
        <v>4</v>
      </c>
      <c r="S1156" s="267">
        <v>0</v>
      </c>
      <c r="T1156" s="268">
        <v>0.015</v>
      </c>
      <c r="U1156" s="269">
        <v>61639</v>
      </c>
      <c r="V1156" s="269">
        <v>509</v>
      </c>
      <c r="W1156" s="269">
        <v>501</v>
      </c>
      <c r="X1156" s="269">
        <v>0</v>
      </c>
      <c r="Y1156" s="267">
        <v>452</v>
      </c>
      <c r="Z1156" s="270">
        <v>0.00825775888641931</v>
      </c>
      <c r="AA1156" s="270">
        <v>0.00889767671774592</v>
      </c>
      <c r="AB1156" s="270">
        <v>0.00600461893764434</v>
      </c>
      <c r="AC1156" s="271">
        <v>0.0106951871657754</v>
      </c>
      <c r="AD1156" s="272">
        <v>0.00289305778010158</v>
      </c>
      <c r="AE1156" s="273">
        <v>14902</v>
      </c>
      <c r="AF1156" s="274">
        <v>143</v>
      </c>
      <c r="AG1156" s="274">
        <v>0</v>
      </c>
      <c r="AH1156" s="274">
        <v>14802</v>
      </c>
      <c r="AI1156" s="274">
        <v>115</v>
      </c>
      <c r="AJ1156" s="274">
        <v>0</v>
      </c>
      <c r="AK1156" s="271">
        <v>0.00959602737887532</v>
      </c>
      <c r="AL1156" s="271">
        <v>0.00776922037562492</v>
      </c>
      <c r="AM1156" s="272">
        <v>0.0018268070032504</v>
      </c>
    </row>
    <row r="1157" ht="17.25" spans="1:39">
      <c r="A1157" s="282" t="s">
        <v>1669</v>
      </c>
      <c r="B1157" s="283" t="s">
        <v>3361</v>
      </c>
      <c r="C1157" s="265" t="s">
        <v>1756</v>
      </c>
      <c r="D1157" s="283" t="s">
        <v>1757</v>
      </c>
      <c r="E1157" s="266">
        <v>4058</v>
      </c>
      <c r="F1157" s="266">
        <v>37</v>
      </c>
      <c r="G1157" s="266">
        <v>29</v>
      </c>
      <c r="H1157" s="266">
        <v>0</v>
      </c>
      <c r="I1157" s="266">
        <v>0</v>
      </c>
      <c r="J1157" s="267">
        <v>4190</v>
      </c>
      <c r="K1157" s="267">
        <v>23</v>
      </c>
      <c r="L1157" s="267">
        <v>23</v>
      </c>
      <c r="M1157" s="267">
        <v>0</v>
      </c>
      <c r="N1157" s="267">
        <v>0</v>
      </c>
      <c r="O1157" s="267">
        <v>4449</v>
      </c>
      <c r="P1157" s="267">
        <v>56</v>
      </c>
      <c r="Q1157" s="267">
        <v>56</v>
      </c>
      <c r="R1157" s="267">
        <v>19</v>
      </c>
      <c r="S1157" s="267">
        <v>0</v>
      </c>
      <c r="T1157" s="268">
        <v>0.015</v>
      </c>
      <c r="U1157" s="269">
        <v>121315</v>
      </c>
      <c r="V1157" s="269">
        <v>1275</v>
      </c>
      <c r="W1157" s="269">
        <v>1266</v>
      </c>
      <c r="X1157" s="269">
        <v>0</v>
      </c>
      <c r="Y1157" s="267">
        <v>1159</v>
      </c>
      <c r="Z1157" s="270">
        <v>0.0105098297819726</v>
      </c>
      <c r="AA1157" s="270">
        <v>0.00911779201577132</v>
      </c>
      <c r="AB1157" s="270">
        <v>0.00548926014319809</v>
      </c>
      <c r="AC1157" s="271">
        <v>0.0125870982243201</v>
      </c>
      <c r="AD1157" s="272">
        <v>0.00362853187257323</v>
      </c>
      <c r="AE1157" s="273">
        <v>28995</v>
      </c>
      <c r="AF1157" s="274">
        <v>279</v>
      </c>
      <c r="AG1157" s="274">
        <v>0</v>
      </c>
      <c r="AH1157" s="274">
        <v>28461</v>
      </c>
      <c r="AI1157" s="274">
        <v>335</v>
      </c>
      <c r="AJ1157" s="274">
        <v>0</v>
      </c>
      <c r="AK1157" s="271">
        <v>0.00962234868080704</v>
      </c>
      <c r="AL1157" s="271">
        <v>0.0117704929552721</v>
      </c>
      <c r="AM1157" s="272">
        <v>-0.00214814427446509</v>
      </c>
    </row>
    <row r="1158" ht="17.25" spans="1:39">
      <c r="A1158" s="282" t="s">
        <v>1669</v>
      </c>
      <c r="B1158" s="283" t="s">
        <v>3361</v>
      </c>
      <c r="C1158" s="265" t="s">
        <v>1758</v>
      </c>
      <c r="D1158" s="283" t="s">
        <v>1759</v>
      </c>
      <c r="E1158" s="266">
        <v>2724</v>
      </c>
      <c r="F1158" s="266">
        <v>48</v>
      </c>
      <c r="G1158" s="266">
        <v>32</v>
      </c>
      <c r="H1158" s="266">
        <v>3</v>
      </c>
      <c r="I1158" s="266">
        <v>0</v>
      </c>
      <c r="J1158" s="267">
        <v>3357</v>
      </c>
      <c r="K1158" s="267">
        <v>44</v>
      </c>
      <c r="L1158" s="267">
        <v>44</v>
      </c>
      <c r="M1158" s="267">
        <v>1</v>
      </c>
      <c r="N1158" s="267">
        <v>0</v>
      </c>
      <c r="O1158" s="267">
        <v>3040</v>
      </c>
      <c r="P1158" s="267">
        <v>63</v>
      </c>
      <c r="Q1158" s="267">
        <v>63</v>
      </c>
      <c r="R1158" s="267">
        <v>16</v>
      </c>
      <c r="S1158" s="267">
        <v>0</v>
      </c>
      <c r="T1158" s="268">
        <v>0.015</v>
      </c>
      <c r="U1158" s="269">
        <v>92015</v>
      </c>
      <c r="V1158" s="269">
        <v>1338</v>
      </c>
      <c r="W1158" s="269">
        <v>1321</v>
      </c>
      <c r="X1158" s="269">
        <v>1</v>
      </c>
      <c r="Y1158" s="267">
        <v>1177</v>
      </c>
      <c r="Z1158" s="270">
        <v>0.0145302396348421</v>
      </c>
      <c r="AA1158" s="270">
        <v>0.0176211453744493</v>
      </c>
      <c r="AB1158" s="270">
        <v>0.0131069407208817</v>
      </c>
      <c r="AC1158" s="271">
        <v>0.0207236842105263</v>
      </c>
      <c r="AD1158" s="272">
        <v>0.0045142046535676</v>
      </c>
      <c r="AE1158" s="273">
        <v>21291</v>
      </c>
      <c r="AF1158" s="274">
        <v>337</v>
      </c>
      <c r="AG1158" s="274">
        <v>0</v>
      </c>
      <c r="AH1158" s="274">
        <v>21404</v>
      </c>
      <c r="AI1158" s="274">
        <v>328</v>
      </c>
      <c r="AJ1158" s="274">
        <v>1</v>
      </c>
      <c r="AK1158" s="271">
        <v>0.0158282842515617</v>
      </c>
      <c r="AL1158" s="271">
        <v>0.0152775182208933</v>
      </c>
      <c r="AM1158" s="272">
        <v>0.000550766030668403</v>
      </c>
    </row>
    <row r="1159" ht="17.25" spans="1:39">
      <c r="A1159" s="282" t="s">
        <v>1669</v>
      </c>
      <c r="B1159" s="283" t="s">
        <v>3361</v>
      </c>
      <c r="C1159" s="265" t="s">
        <v>1760</v>
      </c>
      <c r="D1159" s="283" t="s">
        <v>1761</v>
      </c>
      <c r="E1159" s="266">
        <v>2442</v>
      </c>
      <c r="F1159" s="266">
        <v>37</v>
      </c>
      <c r="G1159" s="266">
        <v>31</v>
      </c>
      <c r="H1159" s="266">
        <v>1</v>
      </c>
      <c r="I1159" s="266">
        <v>0</v>
      </c>
      <c r="J1159" s="267">
        <v>2755</v>
      </c>
      <c r="K1159" s="267">
        <v>34</v>
      </c>
      <c r="L1159" s="267">
        <v>34</v>
      </c>
      <c r="M1159" s="267">
        <v>1</v>
      </c>
      <c r="N1159" s="267">
        <v>0</v>
      </c>
      <c r="O1159" s="267">
        <v>2885</v>
      </c>
      <c r="P1159" s="267">
        <v>17</v>
      </c>
      <c r="Q1159" s="267">
        <v>17</v>
      </c>
      <c r="R1159" s="267">
        <v>5</v>
      </c>
      <c r="S1159" s="267">
        <v>0</v>
      </c>
      <c r="T1159" s="268">
        <v>0.015</v>
      </c>
      <c r="U1159" s="269">
        <v>84344</v>
      </c>
      <c r="V1159" s="269">
        <v>885</v>
      </c>
      <c r="W1159" s="269">
        <v>879</v>
      </c>
      <c r="X1159" s="269">
        <v>1</v>
      </c>
      <c r="Y1159" s="267">
        <v>788</v>
      </c>
      <c r="Z1159" s="270">
        <v>0.0104808877928483</v>
      </c>
      <c r="AA1159" s="270">
        <v>0.0151515151515152</v>
      </c>
      <c r="AB1159" s="270">
        <v>0.0123411978221416</v>
      </c>
      <c r="AC1159" s="271">
        <v>0.00589254766031196</v>
      </c>
      <c r="AD1159" s="272">
        <v>0.00281031732937359</v>
      </c>
      <c r="AE1159" s="273">
        <v>19529</v>
      </c>
      <c r="AF1159" s="274">
        <v>194</v>
      </c>
      <c r="AG1159" s="274">
        <v>0</v>
      </c>
      <c r="AH1159" s="274">
        <v>19991</v>
      </c>
      <c r="AI1159" s="274">
        <v>238</v>
      </c>
      <c r="AJ1159" s="274">
        <v>1</v>
      </c>
      <c r="AK1159" s="271">
        <v>0.00993394439039377</v>
      </c>
      <c r="AL1159" s="271">
        <v>0.0118553349007053</v>
      </c>
      <c r="AM1159" s="272">
        <v>-0.00192139051031155</v>
      </c>
    </row>
    <row r="1160" ht="17.25" spans="1:39">
      <c r="A1160" s="282" t="s">
        <v>1669</v>
      </c>
      <c r="B1160" s="283" t="s">
        <v>3361</v>
      </c>
      <c r="C1160" s="265" t="s">
        <v>1762</v>
      </c>
      <c r="D1160" s="283" t="s">
        <v>1763</v>
      </c>
      <c r="E1160" s="266">
        <v>3357</v>
      </c>
      <c r="F1160" s="266">
        <v>80</v>
      </c>
      <c r="G1160" s="266">
        <v>24</v>
      </c>
      <c r="H1160" s="266">
        <v>5</v>
      </c>
      <c r="I1160" s="266">
        <v>0</v>
      </c>
      <c r="J1160" s="267">
        <v>4096</v>
      </c>
      <c r="K1160" s="267">
        <v>88</v>
      </c>
      <c r="L1160" s="267">
        <v>88</v>
      </c>
      <c r="M1160" s="267">
        <v>7</v>
      </c>
      <c r="N1160" s="267">
        <v>1</v>
      </c>
      <c r="O1160" s="267">
        <v>3743</v>
      </c>
      <c r="P1160" s="267">
        <v>54</v>
      </c>
      <c r="Q1160" s="267">
        <v>54</v>
      </c>
      <c r="R1160" s="267">
        <v>19</v>
      </c>
      <c r="S1160" s="267">
        <v>0</v>
      </c>
      <c r="T1160" s="268">
        <v>0.015</v>
      </c>
      <c r="U1160" s="269">
        <v>120473</v>
      </c>
      <c r="V1160" s="269">
        <v>2115</v>
      </c>
      <c r="W1160" s="269">
        <v>2059</v>
      </c>
      <c r="X1160" s="269">
        <v>5</v>
      </c>
      <c r="Y1160" s="267">
        <v>1860</v>
      </c>
      <c r="Z1160" s="270">
        <v>0.0175142978094677</v>
      </c>
      <c r="AA1160" s="270">
        <v>0.0238308013106941</v>
      </c>
      <c r="AB1160" s="270">
        <v>0.021240234375</v>
      </c>
      <c r="AC1160" s="271">
        <v>0.014426930269837</v>
      </c>
      <c r="AD1160" s="272">
        <v>0.00259056693569407</v>
      </c>
      <c r="AE1160" s="273">
        <v>28057</v>
      </c>
      <c r="AF1160" s="274">
        <v>546</v>
      </c>
      <c r="AG1160" s="274">
        <v>1</v>
      </c>
      <c r="AH1160" s="274">
        <v>28797</v>
      </c>
      <c r="AI1160" s="274">
        <v>523</v>
      </c>
      <c r="AJ1160" s="274">
        <v>1</v>
      </c>
      <c r="AK1160" s="271">
        <v>0.0194247424885055</v>
      </c>
      <c r="AL1160" s="271">
        <v>0.0181268882175227</v>
      </c>
      <c r="AM1160" s="272">
        <v>0.00129785427098288</v>
      </c>
    </row>
    <row r="1161" ht="17.25" spans="1:39">
      <c r="A1161" s="282" t="s">
        <v>1669</v>
      </c>
      <c r="B1161" s="283" t="s">
        <v>3361</v>
      </c>
      <c r="C1161" s="265" t="s">
        <v>1764</v>
      </c>
      <c r="D1161" s="283" t="s">
        <v>1765</v>
      </c>
      <c r="E1161" s="266">
        <v>1487</v>
      </c>
      <c r="F1161" s="266">
        <v>19</v>
      </c>
      <c r="G1161" s="266">
        <v>12</v>
      </c>
      <c r="H1161" s="266">
        <v>0</v>
      </c>
      <c r="I1161" s="266">
        <v>0</v>
      </c>
      <c r="J1161" s="267">
        <v>1746</v>
      </c>
      <c r="K1161" s="267">
        <v>24</v>
      </c>
      <c r="L1161" s="267">
        <v>24</v>
      </c>
      <c r="M1161" s="267">
        <v>1</v>
      </c>
      <c r="N1161" s="267">
        <v>0</v>
      </c>
      <c r="O1161" s="267">
        <v>1699</v>
      </c>
      <c r="P1161" s="267">
        <v>22</v>
      </c>
      <c r="Q1161" s="267">
        <v>22</v>
      </c>
      <c r="R1161" s="267">
        <v>17</v>
      </c>
      <c r="S1161" s="267">
        <v>0</v>
      </c>
      <c r="T1161" s="268">
        <v>0.015</v>
      </c>
      <c r="U1161" s="269">
        <v>51051</v>
      </c>
      <c r="V1161" s="269">
        <v>531</v>
      </c>
      <c r="W1161" s="269">
        <v>524</v>
      </c>
      <c r="X1161" s="269">
        <v>0</v>
      </c>
      <c r="Y1161" s="267">
        <v>482</v>
      </c>
      <c r="Z1161" s="270">
        <v>0.0104013633425398</v>
      </c>
      <c r="AA1161" s="270">
        <v>0.0127774041694687</v>
      </c>
      <c r="AB1161" s="270">
        <v>0.013745704467354</v>
      </c>
      <c r="AC1161" s="271">
        <v>0.012948793407887</v>
      </c>
      <c r="AD1161" s="272">
        <v>-0.000968300297885223</v>
      </c>
      <c r="AE1161" s="273">
        <v>12030</v>
      </c>
      <c r="AF1161" s="274">
        <v>132</v>
      </c>
      <c r="AG1161" s="274">
        <v>0</v>
      </c>
      <c r="AH1161" s="274">
        <v>12035</v>
      </c>
      <c r="AI1161" s="274">
        <v>111</v>
      </c>
      <c r="AJ1161" s="274">
        <v>0</v>
      </c>
      <c r="AK1161" s="271">
        <v>0.0109725685785536</v>
      </c>
      <c r="AL1161" s="271">
        <v>0.00922309929372663</v>
      </c>
      <c r="AM1161" s="272">
        <v>0.00174946928482699</v>
      </c>
    </row>
    <row r="1162" ht="17.25" spans="1:39">
      <c r="A1162" s="282" t="s">
        <v>1669</v>
      </c>
      <c r="B1162" s="283" t="s">
        <v>3361</v>
      </c>
      <c r="C1162" s="265" t="s">
        <v>1766</v>
      </c>
      <c r="D1162" s="283" t="s">
        <v>1767</v>
      </c>
      <c r="E1162" s="266">
        <v>1961</v>
      </c>
      <c r="F1162" s="266">
        <v>17</v>
      </c>
      <c r="G1162" s="266">
        <v>12</v>
      </c>
      <c r="H1162" s="266">
        <v>0</v>
      </c>
      <c r="I1162" s="266">
        <v>0</v>
      </c>
      <c r="J1162" s="267">
        <v>2281</v>
      </c>
      <c r="K1162" s="267">
        <v>20</v>
      </c>
      <c r="L1162" s="267">
        <v>20</v>
      </c>
      <c r="M1162" s="267">
        <v>6</v>
      </c>
      <c r="N1162" s="267">
        <v>0</v>
      </c>
      <c r="O1162" s="267">
        <v>2182</v>
      </c>
      <c r="P1162" s="267">
        <v>20</v>
      </c>
      <c r="Q1162" s="267">
        <v>20</v>
      </c>
      <c r="R1162" s="267">
        <v>11</v>
      </c>
      <c r="S1162" s="267">
        <v>0</v>
      </c>
      <c r="T1162" s="268">
        <v>0.015</v>
      </c>
      <c r="U1162" s="269">
        <v>63122</v>
      </c>
      <c r="V1162" s="269">
        <v>589</v>
      </c>
      <c r="W1162" s="269">
        <v>584</v>
      </c>
      <c r="X1162" s="269">
        <v>1</v>
      </c>
      <c r="Y1162" s="267">
        <v>541</v>
      </c>
      <c r="Z1162" s="270">
        <v>0.00931529419219923</v>
      </c>
      <c r="AA1162" s="270">
        <v>0.00866904640489546</v>
      </c>
      <c r="AB1162" s="270">
        <v>0.00876808417360807</v>
      </c>
      <c r="AC1162" s="271">
        <v>0.00916590284142988</v>
      </c>
      <c r="AD1162" s="272">
        <v>-9.90377687126037e-5</v>
      </c>
      <c r="AE1162" s="273">
        <v>14865</v>
      </c>
      <c r="AF1162" s="274">
        <v>154</v>
      </c>
      <c r="AG1162" s="274">
        <v>0</v>
      </c>
      <c r="AH1162" s="274">
        <v>14988</v>
      </c>
      <c r="AI1162" s="274">
        <v>150</v>
      </c>
      <c r="AJ1162" s="274">
        <v>1</v>
      </c>
      <c r="AK1162" s="271">
        <v>0.010359905819038</v>
      </c>
      <c r="AL1162" s="271">
        <v>0.00994128636242327</v>
      </c>
      <c r="AM1162" s="272">
        <v>0.000418619456614736</v>
      </c>
    </row>
    <row r="1163" ht="17.25" spans="1:39">
      <c r="A1163" s="282" t="s">
        <v>1669</v>
      </c>
      <c r="B1163" s="283" t="s">
        <v>3362</v>
      </c>
      <c r="C1163" s="265" t="s">
        <v>1768</v>
      </c>
      <c r="D1163" s="283" t="s">
        <v>1769</v>
      </c>
      <c r="E1163" s="266">
        <v>3220</v>
      </c>
      <c r="F1163" s="266">
        <v>31</v>
      </c>
      <c r="G1163" s="266">
        <v>23</v>
      </c>
      <c r="H1163" s="266">
        <v>0</v>
      </c>
      <c r="I1163" s="266">
        <v>1</v>
      </c>
      <c r="J1163" s="267">
        <v>2801</v>
      </c>
      <c r="K1163" s="267">
        <v>23</v>
      </c>
      <c r="L1163" s="267">
        <v>23</v>
      </c>
      <c r="M1163" s="267">
        <v>0</v>
      </c>
      <c r="N1163" s="267">
        <v>0</v>
      </c>
      <c r="O1163" s="267">
        <v>3044</v>
      </c>
      <c r="P1163" s="267">
        <v>72</v>
      </c>
      <c r="Q1163" s="267">
        <v>72</v>
      </c>
      <c r="R1163" s="267">
        <v>5</v>
      </c>
      <c r="S1163" s="267">
        <v>0</v>
      </c>
      <c r="T1163" s="268">
        <v>0.015</v>
      </c>
      <c r="U1163" s="269">
        <v>87167</v>
      </c>
      <c r="V1163" s="269">
        <v>1591</v>
      </c>
      <c r="W1163" s="269">
        <v>1582</v>
      </c>
      <c r="X1163" s="269">
        <v>3</v>
      </c>
      <c r="Y1163" s="267">
        <v>1428</v>
      </c>
      <c r="Z1163" s="270">
        <v>0.0182179035644223</v>
      </c>
      <c r="AA1163" s="270">
        <v>0.0093167701863354</v>
      </c>
      <c r="AB1163" s="270">
        <v>0.00821135308818279</v>
      </c>
      <c r="AC1163" s="271">
        <v>0.0236530880420499</v>
      </c>
      <c r="AD1163" s="272">
        <v>0.00110541709815261</v>
      </c>
      <c r="AE1163" s="273">
        <v>21105</v>
      </c>
      <c r="AF1163" s="274">
        <v>353</v>
      </c>
      <c r="AG1163" s="274">
        <v>2</v>
      </c>
      <c r="AH1163" s="274">
        <v>21221</v>
      </c>
      <c r="AI1163" s="274">
        <v>397</v>
      </c>
      <c r="AJ1163" s="274">
        <v>0</v>
      </c>
      <c r="AK1163" s="271">
        <v>0.0166311300639659</v>
      </c>
      <c r="AL1163" s="271">
        <v>0.0187078837001084</v>
      </c>
      <c r="AM1163" s="272">
        <v>-0.0020767536361425</v>
      </c>
    </row>
    <row r="1164" ht="17.25" spans="1:39">
      <c r="A1164" s="282" t="s">
        <v>1669</v>
      </c>
      <c r="B1164" s="283" t="s">
        <v>3362</v>
      </c>
      <c r="C1164" s="265" t="s">
        <v>1770</v>
      </c>
      <c r="D1164" s="283" t="s">
        <v>1770</v>
      </c>
      <c r="E1164" s="266">
        <v>1386</v>
      </c>
      <c r="F1164" s="266">
        <v>15</v>
      </c>
      <c r="G1164" s="266">
        <v>10</v>
      </c>
      <c r="H1164" s="266">
        <v>0</v>
      </c>
      <c r="I1164" s="266">
        <v>0</v>
      </c>
      <c r="J1164" s="267">
        <v>1376</v>
      </c>
      <c r="K1164" s="267">
        <v>10</v>
      </c>
      <c r="L1164" s="267">
        <v>10</v>
      </c>
      <c r="M1164" s="267">
        <v>0</v>
      </c>
      <c r="N1164" s="267">
        <v>0</v>
      </c>
      <c r="O1164" s="267">
        <v>1433</v>
      </c>
      <c r="P1164" s="267">
        <v>22</v>
      </c>
      <c r="Q1164" s="267">
        <v>22</v>
      </c>
      <c r="R1164" s="267">
        <v>12</v>
      </c>
      <c r="S1164" s="267">
        <v>0</v>
      </c>
      <c r="T1164" s="268">
        <v>0.015</v>
      </c>
      <c r="U1164" s="269">
        <v>41868</v>
      </c>
      <c r="V1164" s="269">
        <v>527</v>
      </c>
      <c r="W1164" s="269">
        <v>522</v>
      </c>
      <c r="X1164" s="269">
        <v>2</v>
      </c>
      <c r="Y1164" s="267">
        <v>478</v>
      </c>
      <c r="Z1164" s="270">
        <v>0.0125394095729435</v>
      </c>
      <c r="AA1164" s="270">
        <v>0.0108225108225108</v>
      </c>
      <c r="AB1164" s="270">
        <v>0.00726744186046512</v>
      </c>
      <c r="AC1164" s="271">
        <v>0.0153524075366364</v>
      </c>
      <c r="AD1164" s="272">
        <v>0.00355506896204571</v>
      </c>
      <c r="AE1164" s="273">
        <v>9851</v>
      </c>
      <c r="AF1164" s="274">
        <v>115</v>
      </c>
      <c r="AG1164" s="274">
        <v>0</v>
      </c>
      <c r="AH1164" s="274">
        <v>10312</v>
      </c>
      <c r="AI1164" s="274">
        <v>137</v>
      </c>
      <c r="AJ1164" s="274">
        <v>0</v>
      </c>
      <c r="AK1164" s="271">
        <v>0.0116739417318039</v>
      </c>
      <c r="AL1164" s="271">
        <v>0.0132854926299457</v>
      </c>
      <c r="AM1164" s="272">
        <v>-0.00161155089814182</v>
      </c>
    </row>
    <row r="1165" ht="17.25" spans="1:39">
      <c r="A1165" s="282" t="s">
        <v>1669</v>
      </c>
      <c r="B1165" s="283" t="s">
        <v>3362</v>
      </c>
      <c r="C1165" s="265" t="s">
        <v>1771</v>
      </c>
      <c r="D1165" s="283" t="s">
        <v>1772</v>
      </c>
      <c r="E1165" s="266">
        <v>2364</v>
      </c>
      <c r="F1165" s="266">
        <v>44</v>
      </c>
      <c r="G1165" s="266">
        <v>29</v>
      </c>
      <c r="H1165" s="266">
        <v>0</v>
      </c>
      <c r="I1165" s="266">
        <v>0</v>
      </c>
      <c r="J1165" s="267">
        <v>2243</v>
      </c>
      <c r="K1165" s="267">
        <v>44</v>
      </c>
      <c r="L1165" s="267">
        <v>43</v>
      </c>
      <c r="M1165" s="267">
        <v>0</v>
      </c>
      <c r="N1165" s="267">
        <v>0</v>
      </c>
      <c r="O1165" s="267">
        <v>2560</v>
      </c>
      <c r="P1165" s="267">
        <v>28</v>
      </c>
      <c r="Q1165" s="267">
        <v>28</v>
      </c>
      <c r="R1165" s="267">
        <v>4</v>
      </c>
      <c r="S1165" s="267">
        <v>0</v>
      </c>
      <c r="T1165" s="268">
        <v>0.015</v>
      </c>
      <c r="U1165" s="269">
        <v>66264</v>
      </c>
      <c r="V1165" s="269">
        <v>1078</v>
      </c>
      <c r="W1165" s="269">
        <v>1062</v>
      </c>
      <c r="X1165" s="269">
        <v>9</v>
      </c>
      <c r="Y1165" s="267">
        <v>930</v>
      </c>
      <c r="Z1165" s="270">
        <v>0.0161324399372208</v>
      </c>
      <c r="AA1165" s="270">
        <v>0.0186125211505922</v>
      </c>
      <c r="AB1165" s="270">
        <v>0.0196165849308961</v>
      </c>
      <c r="AC1165" s="271">
        <v>0.0109375</v>
      </c>
      <c r="AD1165" s="272">
        <v>-0.0010040637803039</v>
      </c>
      <c r="AE1165" s="273">
        <v>16317</v>
      </c>
      <c r="AF1165" s="274">
        <v>268</v>
      </c>
      <c r="AG1165" s="274">
        <v>0</v>
      </c>
      <c r="AH1165" s="274">
        <v>16278</v>
      </c>
      <c r="AI1165" s="274">
        <v>273</v>
      </c>
      <c r="AJ1165" s="274">
        <v>4</v>
      </c>
      <c r="AK1165" s="271">
        <v>0.0164245878531593</v>
      </c>
      <c r="AL1165" s="271">
        <v>0.016525371667281</v>
      </c>
      <c r="AM1165" s="272">
        <v>-0.000100783814121711</v>
      </c>
    </row>
    <row r="1166" ht="17.25" spans="1:39">
      <c r="A1166" s="282" t="s">
        <v>1669</v>
      </c>
      <c r="B1166" s="283" t="s">
        <v>3362</v>
      </c>
      <c r="C1166" s="265" t="s">
        <v>1773</v>
      </c>
      <c r="D1166" s="283" t="s">
        <v>1774</v>
      </c>
      <c r="E1166" s="266">
        <v>4887</v>
      </c>
      <c r="F1166" s="266">
        <v>110</v>
      </c>
      <c r="G1166" s="266">
        <v>83</v>
      </c>
      <c r="H1166" s="266">
        <v>2</v>
      </c>
      <c r="I1166" s="266">
        <v>0</v>
      </c>
      <c r="J1166" s="267">
        <v>5084</v>
      </c>
      <c r="K1166" s="267">
        <v>90</v>
      </c>
      <c r="L1166" s="267">
        <v>90</v>
      </c>
      <c r="M1166" s="267">
        <v>0</v>
      </c>
      <c r="N1166" s="267">
        <v>0</v>
      </c>
      <c r="O1166" s="267">
        <v>5293</v>
      </c>
      <c r="P1166" s="267">
        <v>86</v>
      </c>
      <c r="Q1166" s="267">
        <v>86</v>
      </c>
      <c r="R1166" s="267">
        <v>18</v>
      </c>
      <c r="S1166" s="267">
        <v>0</v>
      </c>
      <c r="T1166" s="268">
        <v>0.015</v>
      </c>
      <c r="U1166" s="269">
        <v>148503</v>
      </c>
      <c r="V1166" s="269">
        <v>2885</v>
      </c>
      <c r="W1166" s="269">
        <v>2856</v>
      </c>
      <c r="X1166" s="269">
        <v>28</v>
      </c>
      <c r="Y1166" s="267">
        <v>2520</v>
      </c>
      <c r="Z1166" s="270">
        <v>0.0192386685790859</v>
      </c>
      <c r="AA1166" s="270">
        <v>0.0225086965418457</v>
      </c>
      <c r="AB1166" s="270">
        <v>0.0177025963808025</v>
      </c>
      <c r="AC1166" s="271">
        <v>0.0162478745512942</v>
      </c>
      <c r="AD1166" s="272">
        <v>0.00480610016104319</v>
      </c>
      <c r="AE1166" s="273">
        <v>36102</v>
      </c>
      <c r="AF1166" s="274">
        <v>673</v>
      </c>
      <c r="AG1166" s="274">
        <v>2</v>
      </c>
      <c r="AH1166" s="274">
        <v>35452</v>
      </c>
      <c r="AI1166" s="274">
        <v>787</v>
      </c>
      <c r="AJ1166" s="274">
        <v>7</v>
      </c>
      <c r="AK1166" s="271">
        <v>0.0185862279098111</v>
      </c>
      <c r="AL1166" s="271">
        <v>0.0220015796005867</v>
      </c>
      <c r="AM1166" s="272">
        <v>-0.00341535169077562</v>
      </c>
    </row>
    <row r="1167" ht="17.25" spans="1:39">
      <c r="A1167" s="282" t="s">
        <v>1669</v>
      </c>
      <c r="B1167" s="283" t="s">
        <v>3362</v>
      </c>
      <c r="C1167" s="265" t="s">
        <v>1775</v>
      </c>
      <c r="D1167" s="283" t="s">
        <v>1776</v>
      </c>
      <c r="E1167" s="266">
        <v>2953</v>
      </c>
      <c r="F1167" s="266">
        <v>55</v>
      </c>
      <c r="G1167" s="266">
        <v>38</v>
      </c>
      <c r="H1167" s="266">
        <v>0</v>
      </c>
      <c r="I1167" s="266">
        <v>0</v>
      </c>
      <c r="J1167" s="267">
        <v>2789</v>
      </c>
      <c r="K1167" s="267">
        <v>34</v>
      </c>
      <c r="L1167" s="267">
        <v>34</v>
      </c>
      <c r="M1167" s="267">
        <v>1</v>
      </c>
      <c r="N1167" s="267">
        <v>0</v>
      </c>
      <c r="O1167" s="267">
        <v>3123</v>
      </c>
      <c r="P1167" s="267">
        <v>44</v>
      </c>
      <c r="Q1167" s="267">
        <v>44</v>
      </c>
      <c r="R1167" s="267">
        <v>23</v>
      </c>
      <c r="S1167" s="267">
        <v>0</v>
      </c>
      <c r="T1167" s="268">
        <v>0.015</v>
      </c>
      <c r="U1167" s="269">
        <v>81185</v>
      </c>
      <c r="V1167" s="269">
        <v>1041</v>
      </c>
      <c r="W1167" s="269">
        <v>1024</v>
      </c>
      <c r="X1167" s="269">
        <v>0</v>
      </c>
      <c r="Y1167" s="267">
        <v>909</v>
      </c>
      <c r="Z1167" s="270">
        <v>0.0128225657449036</v>
      </c>
      <c r="AA1167" s="270">
        <v>0.0186251269895022</v>
      </c>
      <c r="AB1167" s="270">
        <v>0.012190749372535</v>
      </c>
      <c r="AC1167" s="271">
        <v>0.0140890169708614</v>
      </c>
      <c r="AD1167" s="272">
        <v>0.00643437761696724</v>
      </c>
      <c r="AE1167" s="273">
        <v>19906</v>
      </c>
      <c r="AF1167" s="274">
        <v>260</v>
      </c>
      <c r="AG1167" s="274">
        <v>0</v>
      </c>
      <c r="AH1167" s="274">
        <v>19723</v>
      </c>
      <c r="AI1167" s="274">
        <v>243</v>
      </c>
      <c r="AJ1167" s="274">
        <v>0</v>
      </c>
      <c r="AK1167" s="271">
        <v>0.0130613885260725</v>
      </c>
      <c r="AL1167" s="271">
        <v>0.0123206408761345</v>
      </c>
      <c r="AM1167" s="272">
        <v>0.000740747649938079</v>
      </c>
    </row>
    <row r="1168" ht="17.25" spans="1:39">
      <c r="A1168" s="282" t="s">
        <v>1669</v>
      </c>
      <c r="B1168" s="283" t="s">
        <v>3362</v>
      </c>
      <c r="C1168" s="265" t="s">
        <v>1777</v>
      </c>
      <c r="D1168" s="283" t="s">
        <v>1778</v>
      </c>
      <c r="E1168" s="266">
        <v>3538</v>
      </c>
      <c r="F1168" s="266">
        <v>61</v>
      </c>
      <c r="G1168" s="266">
        <v>47</v>
      </c>
      <c r="H1168" s="266">
        <v>0</v>
      </c>
      <c r="I1168" s="266">
        <v>0</v>
      </c>
      <c r="J1168" s="267">
        <v>3534</v>
      </c>
      <c r="K1168" s="267">
        <v>50</v>
      </c>
      <c r="L1168" s="267">
        <v>50</v>
      </c>
      <c r="M1168" s="267">
        <v>0</v>
      </c>
      <c r="N1168" s="267">
        <v>0</v>
      </c>
      <c r="O1168" s="267">
        <v>3727</v>
      </c>
      <c r="P1168" s="267">
        <v>31</v>
      </c>
      <c r="Q1168" s="267">
        <v>31</v>
      </c>
      <c r="R1168" s="267">
        <v>1</v>
      </c>
      <c r="S1168" s="267">
        <v>0</v>
      </c>
      <c r="T1168" s="268">
        <v>0.015</v>
      </c>
      <c r="U1168" s="269">
        <v>101192</v>
      </c>
      <c r="V1168" s="269">
        <v>1336</v>
      </c>
      <c r="W1168" s="269">
        <v>1322</v>
      </c>
      <c r="X1168" s="269">
        <v>0</v>
      </c>
      <c r="Y1168" s="267">
        <v>1166</v>
      </c>
      <c r="Z1168" s="270">
        <v>0.0132026247134161</v>
      </c>
      <c r="AA1168" s="270">
        <v>0.0172413793103448</v>
      </c>
      <c r="AB1168" s="270">
        <v>0.0141482739105829</v>
      </c>
      <c r="AC1168" s="271">
        <v>0.00831768178159377</v>
      </c>
      <c r="AD1168" s="272">
        <v>0.00309310539976192</v>
      </c>
      <c r="AE1168" s="273">
        <v>24693</v>
      </c>
      <c r="AF1168" s="274">
        <v>308</v>
      </c>
      <c r="AG1168" s="274">
        <v>0</v>
      </c>
      <c r="AH1168" s="274">
        <v>24494</v>
      </c>
      <c r="AI1168" s="274">
        <v>397</v>
      </c>
      <c r="AJ1168" s="274">
        <v>0</v>
      </c>
      <c r="AK1168" s="271">
        <v>0.0124731705341595</v>
      </c>
      <c r="AL1168" s="271">
        <v>0.0162080509512534</v>
      </c>
      <c r="AM1168" s="272">
        <v>-0.00373488041709389</v>
      </c>
    </row>
    <row r="1169" ht="17.25" spans="1:39">
      <c r="A1169" s="282" t="s">
        <v>1669</v>
      </c>
      <c r="B1169" s="283" t="s">
        <v>3362</v>
      </c>
      <c r="C1169" s="265" t="s">
        <v>1779</v>
      </c>
      <c r="D1169" s="283" t="s">
        <v>1780</v>
      </c>
      <c r="E1169" s="266">
        <v>4363</v>
      </c>
      <c r="F1169" s="266">
        <v>70</v>
      </c>
      <c r="G1169" s="266">
        <v>51</v>
      </c>
      <c r="H1169" s="266">
        <v>0</v>
      </c>
      <c r="I1169" s="266">
        <v>0</v>
      </c>
      <c r="J1169" s="267">
        <v>4669</v>
      </c>
      <c r="K1169" s="267">
        <v>67</v>
      </c>
      <c r="L1169" s="267">
        <v>66</v>
      </c>
      <c r="M1169" s="267">
        <v>1</v>
      </c>
      <c r="N1169" s="267">
        <v>0</v>
      </c>
      <c r="O1169" s="267">
        <v>4469</v>
      </c>
      <c r="P1169" s="267">
        <v>93</v>
      </c>
      <c r="Q1169" s="267">
        <v>93</v>
      </c>
      <c r="R1169" s="267">
        <v>33</v>
      </c>
      <c r="S1169" s="267">
        <v>0</v>
      </c>
      <c r="T1169" s="268">
        <v>0.015</v>
      </c>
      <c r="U1169" s="269">
        <v>126866</v>
      </c>
      <c r="V1169" s="269">
        <v>1718</v>
      </c>
      <c r="W1169" s="269">
        <v>1698</v>
      </c>
      <c r="X1169" s="269">
        <v>3</v>
      </c>
      <c r="Y1169" s="267">
        <v>1483</v>
      </c>
      <c r="Z1169" s="270">
        <v>0.0135182003058345</v>
      </c>
      <c r="AA1169" s="270">
        <v>0.0160440064176026</v>
      </c>
      <c r="AB1169" s="270">
        <v>0.0143499678732063</v>
      </c>
      <c r="AC1169" s="271">
        <v>0.0208100246140076</v>
      </c>
      <c r="AD1169" s="272">
        <v>0.00169403854439631</v>
      </c>
      <c r="AE1169" s="273">
        <v>30698</v>
      </c>
      <c r="AF1169" s="274">
        <v>501</v>
      </c>
      <c r="AG1169" s="274">
        <v>0</v>
      </c>
      <c r="AH1169" s="274">
        <v>30686</v>
      </c>
      <c r="AI1169" s="274">
        <v>366</v>
      </c>
      <c r="AJ1169" s="274">
        <v>2</v>
      </c>
      <c r="AK1169" s="271">
        <v>0.0163202814515604</v>
      </c>
      <c r="AL1169" s="271">
        <v>0.0118620869451867</v>
      </c>
      <c r="AM1169" s="272">
        <v>0.00445819450637363</v>
      </c>
    </row>
    <row r="1170" ht="17.25" spans="1:39">
      <c r="A1170" s="282" t="s">
        <v>1669</v>
      </c>
      <c r="B1170" s="283" t="s">
        <v>3362</v>
      </c>
      <c r="C1170" s="265" t="s">
        <v>1781</v>
      </c>
      <c r="D1170" s="283" t="s">
        <v>1782</v>
      </c>
      <c r="E1170" s="266">
        <v>3115</v>
      </c>
      <c r="F1170" s="266">
        <v>51</v>
      </c>
      <c r="G1170" s="266">
        <v>36</v>
      </c>
      <c r="H1170" s="266">
        <v>0</v>
      </c>
      <c r="I1170" s="266">
        <v>0</v>
      </c>
      <c r="J1170" s="267">
        <v>2964</v>
      </c>
      <c r="K1170" s="267">
        <v>18</v>
      </c>
      <c r="L1170" s="267">
        <v>18</v>
      </c>
      <c r="M1170" s="267">
        <v>0</v>
      </c>
      <c r="N1170" s="267">
        <v>0</v>
      </c>
      <c r="O1170" s="267">
        <v>3339</v>
      </c>
      <c r="P1170" s="267">
        <v>53</v>
      </c>
      <c r="Q1170" s="267">
        <v>53</v>
      </c>
      <c r="R1170" s="267">
        <v>4</v>
      </c>
      <c r="S1170" s="267">
        <v>0</v>
      </c>
      <c r="T1170" s="268">
        <v>0.015</v>
      </c>
      <c r="U1170" s="269">
        <v>90275</v>
      </c>
      <c r="V1170" s="269">
        <v>1158</v>
      </c>
      <c r="W1170" s="269">
        <v>1143</v>
      </c>
      <c r="X1170" s="269">
        <v>3</v>
      </c>
      <c r="Y1170" s="267">
        <v>1012</v>
      </c>
      <c r="Z1170" s="270">
        <v>0.0127942398227638</v>
      </c>
      <c r="AA1170" s="270">
        <v>0.0163723916532905</v>
      </c>
      <c r="AB1170" s="270">
        <v>0.00607287449392713</v>
      </c>
      <c r="AC1170" s="271">
        <v>0.0158730158730159</v>
      </c>
      <c r="AD1170" s="272">
        <v>0.0102995171593634</v>
      </c>
      <c r="AE1170" s="273">
        <v>21476</v>
      </c>
      <c r="AF1170" s="274">
        <v>269</v>
      </c>
      <c r="AG1170" s="274">
        <v>0</v>
      </c>
      <c r="AH1170" s="274">
        <v>21959</v>
      </c>
      <c r="AI1170" s="274">
        <v>325</v>
      </c>
      <c r="AJ1170" s="274">
        <v>2</v>
      </c>
      <c r="AK1170" s="271">
        <v>0.0125256099832371</v>
      </c>
      <c r="AL1170" s="271">
        <v>0.0147092308392914</v>
      </c>
      <c r="AM1170" s="272">
        <v>-0.00218362085605431</v>
      </c>
    </row>
    <row r="1171" ht="17.25" spans="1:39">
      <c r="A1171" s="282" t="s">
        <v>1669</v>
      </c>
      <c r="B1171" s="283" t="s">
        <v>3362</v>
      </c>
      <c r="C1171" s="265" t="s">
        <v>1783</v>
      </c>
      <c r="D1171" s="283" t="s">
        <v>1783</v>
      </c>
      <c r="E1171" s="266">
        <v>3518</v>
      </c>
      <c r="F1171" s="266">
        <v>49</v>
      </c>
      <c r="G1171" s="266">
        <v>34</v>
      </c>
      <c r="H1171" s="266">
        <v>2</v>
      </c>
      <c r="I1171" s="266">
        <v>0</v>
      </c>
      <c r="J1171" s="267">
        <v>3315</v>
      </c>
      <c r="K1171" s="267">
        <v>29</v>
      </c>
      <c r="L1171" s="267">
        <v>29</v>
      </c>
      <c r="M1171" s="267">
        <v>0</v>
      </c>
      <c r="N1171" s="267">
        <v>0</v>
      </c>
      <c r="O1171" s="267">
        <v>3563</v>
      </c>
      <c r="P1171" s="267">
        <v>57</v>
      </c>
      <c r="Q1171" s="267">
        <v>57</v>
      </c>
      <c r="R1171" s="267">
        <v>4</v>
      </c>
      <c r="S1171" s="267">
        <v>0</v>
      </c>
      <c r="T1171" s="268">
        <v>0.015</v>
      </c>
      <c r="U1171" s="269">
        <v>96267</v>
      </c>
      <c r="V1171" s="269">
        <v>1350</v>
      </c>
      <c r="W1171" s="269">
        <v>1335</v>
      </c>
      <c r="X1171" s="269">
        <v>2</v>
      </c>
      <c r="Y1171" s="267">
        <v>1193</v>
      </c>
      <c r="Z1171" s="270">
        <v>0.0140027215972244</v>
      </c>
      <c r="AA1171" s="270">
        <v>0.0139283683911313</v>
      </c>
      <c r="AB1171" s="270">
        <v>0.00874811463046757</v>
      </c>
      <c r="AC1171" s="271">
        <v>0.0159977547010946</v>
      </c>
      <c r="AD1171" s="272">
        <v>0.00518025376066375</v>
      </c>
      <c r="AE1171" s="273">
        <v>24138</v>
      </c>
      <c r="AF1171" s="274">
        <v>317</v>
      </c>
      <c r="AG1171" s="274">
        <v>1</v>
      </c>
      <c r="AH1171" s="274">
        <v>23503</v>
      </c>
      <c r="AI1171" s="274">
        <v>355</v>
      </c>
      <c r="AJ1171" s="274">
        <v>0</v>
      </c>
      <c r="AK1171" s="271">
        <v>0.0130913911674538</v>
      </c>
      <c r="AL1171" s="271">
        <v>0.0151044547504574</v>
      </c>
      <c r="AM1171" s="272">
        <v>-0.00201306358300358</v>
      </c>
    </row>
    <row r="1172" ht="17.25" spans="1:39">
      <c r="A1172" s="282" t="s">
        <v>1669</v>
      </c>
      <c r="B1172" s="283" t="s">
        <v>3360</v>
      </c>
      <c r="C1172" s="265" t="s">
        <v>1784</v>
      </c>
      <c r="D1172" s="283" t="s">
        <v>1785</v>
      </c>
      <c r="E1172" s="266">
        <v>2346</v>
      </c>
      <c r="F1172" s="266">
        <v>56</v>
      </c>
      <c r="G1172" s="266">
        <v>36</v>
      </c>
      <c r="H1172" s="266">
        <v>0</v>
      </c>
      <c r="I1172" s="266">
        <v>0</v>
      </c>
      <c r="J1172" s="267">
        <v>2079</v>
      </c>
      <c r="K1172" s="267">
        <v>42</v>
      </c>
      <c r="L1172" s="267">
        <v>42</v>
      </c>
      <c r="M1172" s="267">
        <v>0</v>
      </c>
      <c r="N1172" s="267">
        <v>0</v>
      </c>
      <c r="O1172" s="267">
        <v>2341</v>
      </c>
      <c r="P1172" s="267">
        <v>55</v>
      </c>
      <c r="Q1172" s="267">
        <v>55</v>
      </c>
      <c r="R1172" s="267">
        <v>32</v>
      </c>
      <c r="S1172" s="267">
        <v>0</v>
      </c>
      <c r="T1172" s="268">
        <v>0.015</v>
      </c>
      <c r="U1172" s="269">
        <v>60579</v>
      </c>
      <c r="V1172" s="269">
        <v>1217</v>
      </c>
      <c r="W1172" s="269">
        <v>1197</v>
      </c>
      <c r="X1172" s="269">
        <v>0</v>
      </c>
      <c r="Y1172" s="267">
        <v>1072</v>
      </c>
      <c r="Z1172" s="270">
        <v>0.0200894699483319</v>
      </c>
      <c r="AA1172" s="270">
        <v>0.0238704177323103</v>
      </c>
      <c r="AB1172" s="270">
        <v>0.0202020202020202</v>
      </c>
      <c r="AC1172" s="271">
        <v>0.0234942332336608</v>
      </c>
      <c r="AD1172" s="272">
        <v>0.00366839753029011</v>
      </c>
      <c r="AE1172" s="273">
        <v>15850</v>
      </c>
      <c r="AF1172" s="274">
        <v>323</v>
      </c>
      <c r="AG1172" s="274">
        <v>0</v>
      </c>
      <c r="AH1172" s="274">
        <v>14863</v>
      </c>
      <c r="AI1172" s="274">
        <v>305</v>
      </c>
      <c r="AJ1172" s="274">
        <v>0</v>
      </c>
      <c r="AK1172" s="271">
        <v>0.0203785488958991</v>
      </c>
      <c r="AL1172" s="271">
        <v>0.0205207562403283</v>
      </c>
      <c r="AM1172" s="272">
        <v>-0.000142207344429279</v>
      </c>
    </row>
    <row r="1173" ht="17.25" spans="1:39">
      <c r="A1173" s="282" t="s">
        <v>1669</v>
      </c>
      <c r="B1173" s="283" t="s">
        <v>3360</v>
      </c>
      <c r="C1173" s="265" t="s">
        <v>1786</v>
      </c>
      <c r="D1173" s="283" t="s">
        <v>1787</v>
      </c>
      <c r="E1173" s="266">
        <v>1759</v>
      </c>
      <c r="F1173" s="266">
        <v>16</v>
      </c>
      <c r="G1173" s="266">
        <v>11</v>
      </c>
      <c r="H1173" s="266">
        <v>0</v>
      </c>
      <c r="I1173" s="266">
        <v>0</v>
      </c>
      <c r="J1173" s="267">
        <v>2082</v>
      </c>
      <c r="K1173" s="267">
        <v>19</v>
      </c>
      <c r="L1173" s="267">
        <v>19</v>
      </c>
      <c r="M1173" s="267">
        <v>1</v>
      </c>
      <c r="N1173" s="267">
        <v>0</v>
      </c>
      <c r="O1173" s="267">
        <v>2210</v>
      </c>
      <c r="P1173" s="267">
        <v>34</v>
      </c>
      <c r="Q1173" s="267">
        <v>34</v>
      </c>
      <c r="R1173" s="267">
        <v>22</v>
      </c>
      <c r="S1173" s="267">
        <v>0</v>
      </c>
      <c r="T1173" s="268">
        <v>0.015</v>
      </c>
      <c r="U1173" s="269">
        <v>52632</v>
      </c>
      <c r="V1173" s="269">
        <v>650</v>
      </c>
      <c r="W1173" s="269">
        <v>645</v>
      </c>
      <c r="X1173" s="269">
        <v>0</v>
      </c>
      <c r="Y1173" s="267">
        <v>590</v>
      </c>
      <c r="Z1173" s="270">
        <v>0.0123499012007904</v>
      </c>
      <c r="AA1173" s="270">
        <v>0.00909607731665719</v>
      </c>
      <c r="AB1173" s="270">
        <v>0.00912584053794428</v>
      </c>
      <c r="AC1173" s="271">
        <v>0.0153846153846154</v>
      </c>
      <c r="AD1173" s="272">
        <v>-2.97632212870932e-5</v>
      </c>
      <c r="AE1173" s="273">
        <v>13458</v>
      </c>
      <c r="AF1173" s="274">
        <v>168</v>
      </c>
      <c r="AG1173" s="274">
        <v>0</v>
      </c>
      <c r="AH1173" s="274">
        <v>12134</v>
      </c>
      <c r="AI1173" s="274">
        <v>156</v>
      </c>
      <c r="AJ1173" s="274">
        <v>0</v>
      </c>
      <c r="AK1173" s="271">
        <v>0.0124832813196612</v>
      </c>
      <c r="AL1173" s="271">
        <v>0.0128564364595352</v>
      </c>
      <c r="AM1173" s="272">
        <v>-0.000373155139874022</v>
      </c>
    </row>
    <row r="1174" ht="17.25" spans="1:39">
      <c r="A1174" s="282" t="s">
        <v>1669</v>
      </c>
      <c r="B1174" s="283" t="s">
        <v>3360</v>
      </c>
      <c r="C1174" s="265" t="s">
        <v>1788</v>
      </c>
      <c r="D1174" s="283" t="s">
        <v>1789</v>
      </c>
      <c r="E1174" s="266">
        <v>4583</v>
      </c>
      <c r="F1174" s="266">
        <v>65</v>
      </c>
      <c r="G1174" s="266">
        <v>34</v>
      </c>
      <c r="H1174" s="266">
        <v>0</v>
      </c>
      <c r="I1174" s="266">
        <v>0</v>
      </c>
      <c r="J1174" s="267">
        <v>4879</v>
      </c>
      <c r="K1174" s="267">
        <v>78</v>
      </c>
      <c r="L1174" s="267">
        <v>78</v>
      </c>
      <c r="M1174" s="267">
        <v>1</v>
      </c>
      <c r="N1174" s="267">
        <v>0</v>
      </c>
      <c r="O1174" s="267">
        <v>5468</v>
      </c>
      <c r="P1174" s="267">
        <v>70</v>
      </c>
      <c r="Q1174" s="267">
        <v>70</v>
      </c>
      <c r="R1174" s="267">
        <v>30</v>
      </c>
      <c r="S1174" s="267">
        <v>0</v>
      </c>
      <c r="T1174" s="268">
        <v>0.015</v>
      </c>
      <c r="U1174" s="269">
        <v>129617</v>
      </c>
      <c r="V1174" s="269">
        <v>2096</v>
      </c>
      <c r="W1174" s="269">
        <v>2063</v>
      </c>
      <c r="X1174" s="269">
        <v>0</v>
      </c>
      <c r="Y1174" s="267">
        <v>1882</v>
      </c>
      <c r="Z1174" s="270">
        <v>0.0161707183471304</v>
      </c>
      <c r="AA1174" s="270">
        <v>0.0141828496617936</v>
      </c>
      <c r="AB1174" s="270">
        <v>0.0159868825579012</v>
      </c>
      <c r="AC1174" s="271">
        <v>0.0128017556693489</v>
      </c>
      <c r="AD1174" s="272">
        <v>-0.00180403289610762</v>
      </c>
      <c r="AE1174" s="273">
        <v>33492</v>
      </c>
      <c r="AF1174" s="274">
        <v>490</v>
      </c>
      <c r="AG1174" s="274">
        <v>0</v>
      </c>
      <c r="AH1174" s="274">
        <v>31456</v>
      </c>
      <c r="AI1174" s="274">
        <v>515</v>
      </c>
      <c r="AJ1174" s="274">
        <v>0</v>
      </c>
      <c r="AK1174" s="271">
        <v>0.0146303594888332</v>
      </c>
      <c r="AL1174" s="271">
        <v>0.0163720752797559</v>
      </c>
      <c r="AM1174" s="272">
        <v>-0.0017417157909227</v>
      </c>
    </row>
    <row r="1175" ht="17.25" spans="1:39">
      <c r="A1175" s="282" t="s">
        <v>1669</v>
      </c>
      <c r="B1175" s="283" t="s">
        <v>3360</v>
      </c>
      <c r="C1175" s="265" t="s">
        <v>1790</v>
      </c>
      <c r="D1175" s="283" t="s">
        <v>1791</v>
      </c>
      <c r="E1175" s="266">
        <v>1569</v>
      </c>
      <c r="F1175" s="266">
        <v>22</v>
      </c>
      <c r="G1175" s="266">
        <v>18</v>
      </c>
      <c r="H1175" s="266">
        <v>0</v>
      </c>
      <c r="I1175" s="266">
        <v>0</v>
      </c>
      <c r="J1175" s="267">
        <v>1390</v>
      </c>
      <c r="K1175" s="267">
        <v>19</v>
      </c>
      <c r="L1175" s="267">
        <v>19</v>
      </c>
      <c r="M1175" s="267">
        <v>1</v>
      </c>
      <c r="N1175" s="267">
        <v>0</v>
      </c>
      <c r="O1175" s="267">
        <v>1415</v>
      </c>
      <c r="P1175" s="267">
        <v>31</v>
      </c>
      <c r="Q1175" s="267">
        <v>31</v>
      </c>
      <c r="R1175" s="267">
        <v>16</v>
      </c>
      <c r="S1175" s="267">
        <v>0</v>
      </c>
      <c r="T1175" s="268">
        <v>0.015</v>
      </c>
      <c r="U1175" s="269">
        <v>39022</v>
      </c>
      <c r="V1175" s="269">
        <v>645</v>
      </c>
      <c r="W1175" s="269">
        <v>640</v>
      </c>
      <c r="X1175" s="269">
        <v>1</v>
      </c>
      <c r="Y1175" s="267">
        <v>582</v>
      </c>
      <c r="Z1175" s="270">
        <v>0.016503510840039</v>
      </c>
      <c r="AA1175" s="270">
        <v>0.0140216698534098</v>
      </c>
      <c r="AB1175" s="270">
        <v>0.0136690647482014</v>
      </c>
      <c r="AC1175" s="271">
        <v>0.0219081272084806</v>
      </c>
      <c r="AD1175" s="272">
        <v>0.000352605105208377</v>
      </c>
      <c r="AE1175" s="273">
        <v>9943</v>
      </c>
      <c r="AF1175" s="274">
        <v>168</v>
      </c>
      <c r="AG1175" s="274">
        <v>0</v>
      </c>
      <c r="AH1175" s="274">
        <v>9406</v>
      </c>
      <c r="AI1175" s="274">
        <v>172</v>
      </c>
      <c r="AJ1175" s="274">
        <v>0</v>
      </c>
      <c r="AK1175" s="271">
        <v>0.0168963089610781</v>
      </c>
      <c r="AL1175" s="271">
        <v>0.0182862002976823</v>
      </c>
      <c r="AM1175" s="272">
        <v>-0.00138989133660418</v>
      </c>
    </row>
    <row r="1176" ht="17.25" spans="1:39">
      <c r="A1176" s="282" t="s">
        <v>1669</v>
      </c>
      <c r="B1176" s="283" t="s">
        <v>3361</v>
      </c>
      <c r="C1176" s="265" t="s">
        <v>1792</v>
      </c>
      <c r="D1176" s="283" t="s">
        <v>1793</v>
      </c>
      <c r="E1176" s="266">
        <v>3117</v>
      </c>
      <c r="F1176" s="266">
        <v>60</v>
      </c>
      <c r="G1176" s="266">
        <v>45</v>
      </c>
      <c r="H1176" s="266">
        <v>0</v>
      </c>
      <c r="I1176" s="266">
        <v>0</v>
      </c>
      <c r="J1176" s="267">
        <v>3488</v>
      </c>
      <c r="K1176" s="267">
        <v>62</v>
      </c>
      <c r="L1176" s="267">
        <v>62</v>
      </c>
      <c r="M1176" s="267">
        <v>3</v>
      </c>
      <c r="N1176" s="267">
        <v>0</v>
      </c>
      <c r="O1176" s="267">
        <v>3327</v>
      </c>
      <c r="P1176" s="267">
        <v>69</v>
      </c>
      <c r="Q1176" s="267">
        <v>69</v>
      </c>
      <c r="R1176" s="267">
        <v>11</v>
      </c>
      <c r="S1176" s="267">
        <v>0</v>
      </c>
      <c r="T1176" s="268">
        <v>0.015</v>
      </c>
      <c r="U1176" s="269">
        <v>102142</v>
      </c>
      <c r="V1176" s="269">
        <v>1588</v>
      </c>
      <c r="W1176" s="269">
        <v>1573</v>
      </c>
      <c r="X1176" s="269">
        <v>3</v>
      </c>
      <c r="Y1176" s="267">
        <v>1367</v>
      </c>
      <c r="Z1176" s="270">
        <v>0.0155176127352118</v>
      </c>
      <c r="AA1176" s="270">
        <v>0.0192492781520693</v>
      </c>
      <c r="AB1176" s="270">
        <v>0.0177752293577982</v>
      </c>
      <c r="AC1176" s="271">
        <v>0.0207394048692516</v>
      </c>
      <c r="AD1176" s="272">
        <v>0.00147404879427113</v>
      </c>
      <c r="AE1176" s="273">
        <v>23759</v>
      </c>
      <c r="AF1176" s="274">
        <v>358</v>
      </c>
      <c r="AG1176" s="274">
        <v>0</v>
      </c>
      <c r="AH1176" s="274">
        <v>24520</v>
      </c>
      <c r="AI1176" s="274">
        <v>417</v>
      </c>
      <c r="AJ1176" s="274">
        <v>2</v>
      </c>
      <c r="AK1176" s="271">
        <v>0.0150679742413401</v>
      </c>
      <c r="AL1176" s="271">
        <v>0.0169249592169657</v>
      </c>
      <c r="AM1176" s="272">
        <v>-0.00185698497562562</v>
      </c>
    </row>
    <row r="1177" ht="17.25" spans="1:39">
      <c r="A1177" s="282" t="s">
        <v>1669</v>
      </c>
      <c r="B1177" s="283" t="s">
        <v>3361</v>
      </c>
      <c r="C1177" s="265" t="s">
        <v>1794</v>
      </c>
      <c r="D1177" s="283" t="s">
        <v>1795</v>
      </c>
      <c r="E1177" s="266">
        <v>3790</v>
      </c>
      <c r="F1177" s="266">
        <v>64</v>
      </c>
      <c r="G1177" s="266">
        <v>43</v>
      </c>
      <c r="H1177" s="266">
        <v>0</v>
      </c>
      <c r="I1177" s="266">
        <v>0</v>
      </c>
      <c r="J1177" s="267">
        <v>4522</v>
      </c>
      <c r="K1177" s="267">
        <v>64</v>
      </c>
      <c r="L1177" s="267">
        <v>64</v>
      </c>
      <c r="M1177" s="267">
        <v>0</v>
      </c>
      <c r="N1177" s="267">
        <v>0</v>
      </c>
      <c r="O1177" s="267">
        <v>4265</v>
      </c>
      <c r="P1177" s="267">
        <v>73</v>
      </c>
      <c r="Q1177" s="267">
        <v>73</v>
      </c>
      <c r="R1177" s="267">
        <v>3</v>
      </c>
      <c r="S1177" s="267">
        <v>0</v>
      </c>
      <c r="T1177" s="268">
        <v>0.015</v>
      </c>
      <c r="U1177" s="269">
        <v>130814</v>
      </c>
      <c r="V1177" s="269">
        <v>1717</v>
      </c>
      <c r="W1177" s="269">
        <v>1696</v>
      </c>
      <c r="X1177" s="269">
        <v>3</v>
      </c>
      <c r="Y1177" s="267">
        <v>1475</v>
      </c>
      <c r="Z1177" s="270">
        <v>0.0131025731190851</v>
      </c>
      <c r="AA1177" s="270">
        <v>0.0168865435356201</v>
      </c>
      <c r="AB1177" s="270">
        <v>0.0141530296329058</v>
      </c>
      <c r="AC1177" s="271">
        <v>0.017116060961313</v>
      </c>
      <c r="AD1177" s="272">
        <v>0.00273351390271426</v>
      </c>
      <c r="AE1177" s="273">
        <v>30444</v>
      </c>
      <c r="AF1177" s="274">
        <v>463</v>
      </c>
      <c r="AG1177" s="274">
        <v>0</v>
      </c>
      <c r="AH1177" s="274">
        <v>32399</v>
      </c>
      <c r="AI1177" s="274">
        <v>431</v>
      </c>
      <c r="AJ1177" s="274">
        <v>0</v>
      </c>
      <c r="AK1177" s="271">
        <v>0.0152082512153462</v>
      </c>
      <c r="AL1177" s="271">
        <v>0.0133028797185098</v>
      </c>
      <c r="AM1177" s="272">
        <v>0.00190537149683638</v>
      </c>
    </row>
    <row r="1178" ht="17.25" spans="1:39">
      <c r="A1178" s="282" t="s">
        <v>1669</v>
      </c>
      <c r="B1178" s="283" t="s">
        <v>3361</v>
      </c>
      <c r="C1178" s="265" t="s">
        <v>1796</v>
      </c>
      <c r="D1178" s="283" t="s">
        <v>1797</v>
      </c>
      <c r="E1178" s="266">
        <v>2105</v>
      </c>
      <c r="F1178" s="266">
        <v>58</v>
      </c>
      <c r="G1178" s="266">
        <v>51</v>
      </c>
      <c r="H1178" s="266">
        <v>28</v>
      </c>
      <c r="I1178" s="266">
        <v>0</v>
      </c>
      <c r="J1178" s="267">
        <v>2076</v>
      </c>
      <c r="K1178" s="267">
        <v>38</v>
      </c>
      <c r="L1178" s="267">
        <v>38</v>
      </c>
      <c r="M1178" s="267">
        <v>1</v>
      </c>
      <c r="N1178" s="267">
        <v>0</v>
      </c>
      <c r="O1178" s="267">
        <v>2304</v>
      </c>
      <c r="P1178" s="267">
        <v>28</v>
      </c>
      <c r="Q1178" s="267">
        <v>28</v>
      </c>
      <c r="R1178" s="267">
        <v>7</v>
      </c>
      <c r="S1178" s="267">
        <v>0</v>
      </c>
      <c r="T1178" s="268">
        <v>0.015</v>
      </c>
      <c r="U1178" s="269">
        <v>67345</v>
      </c>
      <c r="V1178" s="269">
        <v>1463</v>
      </c>
      <c r="W1178" s="269">
        <v>1456</v>
      </c>
      <c r="X1178" s="269">
        <v>0</v>
      </c>
      <c r="Y1178" s="267">
        <v>1357</v>
      </c>
      <c r="Z1178" s="270">
        <v>0.0217239587200238</v>
      </c>
      <c r="AA1178" s="270">
        <v>0.0275534441805226</v>
      </c>
      <c r="AB1178" s="270">
        <v>0.0183044315992293</v>
      </c>
      <c r="AC1178" s="271">
        <v>0.0121527777777778</v>
      </c>
      <c r="AD1178" s="272">
        <v>0.00924901258129328</v>
      </c>
      <c r="AE1178" s="273">
        <v>15202</v>
      </c>
      <c r="AF1178" s="274">
        <v>253</v>
      </c>
      <c r="AG1178" s="274">
        <v>0</v>
      </c>
      <c r="AH1178" s="274">
        <v>16086</v>
      </c>
      <c r="AI1178" s="274">
        <v>411</v>
      </c>
      <c r="AJ1178" s="274">
        <v>0</v>
      </c>
      <c r="AK1178" s="271">
        <v>0.0166425470332851</v>
      </c>
      <c r="AL1178" s="271">
        <v>0.025550167847818</v>
      </c>
      <c r="AM1178" s="272">
        <v>-0.00890762081453288</v>
      </c>
    </row>
    <row r="1179" ht="17.25" spans="1:39">
      <c r="A1179" s="282" t="s">
        <v>1669</v>
      </c>
      <c r="B1179" s="283" t="s">
        <v>3361</v>
      </c>
      <c r="C1179" s="265" t="s">
        <v>1798</v>
      </c>
      <c r="D1179" s="283" t="s">
        <v>1799</v>
      </c>
      <c r="E1179" s="266">
        <v>2660</v>
      </c>
      <c r="F1179" s="266">
        <v>64</v>
      </c>
      <c r="G1179" s="266">
        <v>51</v>
      </c>
      <c r="H1179" s="266">
        <v>9</v>
      </c>
      <c r="I1179" s="266">
        <v>0</v>
      </c>
      <c r="J1179" s="267">
        <v>3564</v>
      </c>
      <c r="K1179" s="267">
        <v>85</v>
      </c>
      <c r="L1179" s="267">
        <v>84</v>
      </c>
      <c r="M1179" s="267">
        <v>14</v>
      </c>
      <c r="N1179" s="267">
        <v>0</v>
      </c>
      <c r="O1179" s="267">
        <v>3275</v>
      </c>
      <c r="P1179" s="267">
        <v>69</v>
      </c>
      <c r="Q1179" s="267">
        <v>69</v>
      </c>
      <c r="R1179" s="267">
        <v>40</v>
      </c>
      <c r="S1179" s="267">
        <v>0</v>
      </c>
      <c r="T1179" s="268">
        <v>0.015</v>
      </c>
      <c r="U1179" s="269">
        <v>102659</v>
      </c>
      <c r="V1179" s="269">
        <v>2029</v>
      </c>
      <c r="W1179" s="269">
        <v>2013</v>
      </c>
      <c r="X1179" s="269">
        <v>2</v>
      </c>
      <c r="Y1179" s="267">
        <v>1846</v>
      </c>
      <c r="Z1179" s="270">
        <v>0.0197449809563701</v>
      </c>
      <c r="AA1179" s="270">
        <v>0.0240601503759399</v>
      </c>
      <c r="AB1179" s="270">
        <v>0.0238496071829405</v>
      </c>
      <c r="AC1179" s="271">
        <v>0.0210687022900763</v>
      </c>
      <c r="AD1179" s="272">
        <v>0.000210543192999336</v>
      </c>
      <c r="AE1179" s="273">
        <v>23762</v>
      </c>
      <c r="AF1179" s="274">
        <v>468</v>
      </c>
      <c r="AG1179" s="274">
        <v>0</v>
      </c>
      <c r="AH1179" s="274">
        <v>24227</v>
      </c>
      <c r="AI1179" s="274">
        <v>485</v>
      </c>
      <c r="AJ1179" s="274">
        <v>1</v>
      </c>
      <c r="AK1179" s="271">
        <v>0.0196953118424375</v>
      </c>
      <c r="AL1179" s="271">
        <v>0.0199777108185083</v>
      </c>
      <c r="AM1179" s="272">
        <v>-0.000282398976070769</v>
      </c>
    </row>
    <row r="1180" ht="17.25" spans="1:39">
      <c r="A1180" s="282" t="s">
        <v>1669</v>
      </c>
      <c r="B1180" s="283" t="s">
        <v>3361</v>
      </c>
      <c r="C1180" s="265" t="s">
        <v>1800</v>
      </c>
      <c r="D1180" s="283" t="s">
        <v>1801</v>
      </c>
      <c r="E1180" s="266">
        <v>2322</v>
      </c>
      <c r="F1180" s="266">
        <v>25</v>
      </c>
      <c r="G1180" s="266">
        <v>19</v>
      </c>
      <c r="H1180" s="266">
        <v>0</v>
      </c>
      <c r="I1180" s="266">
        <v>0</v>
      </c>
      <c r="J1180" s="267">
        <v>2806</v>
      </c>
      <c r="K1180" s="267">
        <v>32</v>
      </c>
      <c r="L1180" s="267">
        <v>32</v>
      </c>
      <c r="M1180" s="267">
        <v>0</v>
      </c>
      <c r="N1180" s="267">
        <v>0</v>
      </c>
      <c r="O1180" s="267">
        <v>2765</v>
      </c>
      <c r="P1180" s="267">
        <v>45</v>
      </c>
      <c r="Q1180" s="267">
        <v>45</v>
      </c>
      <c r="R1180" s="267">
        <v>14</v>
      </c>
      <c r="S1180" s="267">
        <v>0</v>
      </c>
      <c r="T1180" s="268">
        <v>0.015</v>
      </c>
      <c r="U1180" s="269">
        <v>80673</v>
      </c>
      <c r="V1180" s="269">
        <v>885</v>
      </c>
      <c r="W1180" s="269">
        <v>879</v>
      </c>
      <c r="X1180" s="269">
        <v>1</v>
      </c>
      <c r="Y1180" s="267">
        <v>773</v>
      </c>
      <c r="Z1180" s="270">
        <v>0.0109578173614468</v>
      </c>
      <c r="AA1180" s="270">
        <v>0.0107665805340224</v>
      </c>
      <c r="AB1180" s="270">
        <v>0.0114041339985745</v>
      </c>
      <c r="AC1180" s="271">
        <v>0.0162748643761302</v>
      </c>
      <c r="AD1180" s="272">
        <v>-0.000637553464552089</v>
      </c>
      <c r="AE1180" s="273">
        <v>19255</v>
      </c>
      <c r="AF1180" s="274">
        <v>214</v>
      </c>
      <c r="AG1180" s="274">
        <v>0</v>
      </c>
      <c r="AH1180" s="274">
        <v>20079</v>
      </c>
      <c r="AI1180" s="274">
        <v>182</v>
      </c>
      <c r="AJ1180" s="274">
        <v>0</v>
      </c>
      <c r="AK1180" s="271">
        <v>0.0111139963645806</v>
      </c>
      <c r="AL1180" s="271">
        <v>0.00906419642412471</v>
      </c>
      <c r="AM1180" s="272">
        <v>0.00204979994045592</v>
      </c>
    </row>
    <row r="1181" ht="17.25" spans="1:39">
      <c r="A1181" s="282" t="s">
        <v>1669</v>
      </c>
      <c r="B1181" s="283" t="s">
        <v>3361</v>
      </c>
      <c r="C1181" s="265" t="s">
        <v>1802</v>
      </c>
      <c r="D1181" s="283" t="s">
        <v>1803</v>
      </c>
      <c r="E1181" s="266">
        <v>0</v>
      </c>
      <c r="F1181" s="266">
        <v>0</v>
      </c>
      <c r="G1181" s="266">
        <v>0</v>
      </c>
      <c r="H1181" s="266">
        <v>0</v>
      </c>
      <c r="I1181" s="266">
        <v>0</v>
      </c>
      <c r="J1181" s="267">
        <v>0</v>
      </c>
      <c r="K1181" s="267">
        <v>0</v>
      </c>
      <c r="L1181" s="267">
        <v>0</v>
      </c>
      <c r="M1181" s="267">
        <v>0</v>
      </c>
      <c r="N1181" s="267">
        <v>0</v>
      </c>
      <c r="O1181" s="267">
        <v>0</v>
      </c>
      <c r="P1181" s="267">
        <v>0</v>
      </c>
      <c r="Q1181" s="267">
        <v>0</v>
      </c>
      <c r="R1181" s="267">
        <v>0</v>
      </c>
      <c r="S1181" s="267">
        <v>0</v>
      </c>
      <c r="T1181" s="268">
        <v>0.015</v>
      </c>
      <c r="U1181" s="269">
        <v>0</v>
      </c>
      <c r="V1181" s="269">
        <v>0</v>
      </c>
      <c r="W1181" s="269">
        <v>0</v>
      </c>
      <c r="X1181" s="269">
        <v>0</v>
      </c>
      <c r="Y1181" s="267">
        <v>0</v>
      </c>
      <c r="Z1181" s="270">
        <v>0</v>
      </c>
      <c r="AA1181" s="270">
        <v>0</v>
      </c>
      <c r="AB1181" s="270">
        <v>0</v>
      </c>
      <c r="AC1181" s="271">
        <v>0</v>
      </c>
      <c r="AD1181" s="272">
        <v>0</v>
      </c>
      <c r="AE1181" s="273">
        <v>0</v>
      </c>
      <c r="AF1181" s="274">
        <v>0</v>
      </c>
      <c r="AG1181" s="274">
        <v>0</v>
      </c>
      <c r="AH1181" s="274">
        <v>0</v>
      </c>
      <c r="AI1181" s="274">
        <v>0</v>
      </c>
      <c r="AJ1181" s="274">
        <v>0</v>
      </c>
      <c r="AK1181" s="271">
        <v>0</v>
      </c>
      <c r="AL1181" s="271">
        <v>0</v>
      </c>
      <c r="AM1181" s="272">
        <v>0</v>
      </c>
    </row>
    <row r="1182" ht="17.25" spans="1:39">
      <c r="A1182" s="282" t="s">
        <v>1669</v>
      </c>
      <c r="B1182" s="283" t="s">
        <v>3361</v>
      </c>
      <c r="C1182" s="265" t="s">
        <v>1804</v>
      </c>
      <c r="D1182" s="283" t="s">
        <v>1805</v>
      </c>
      <c r="E1182" s="266">
        <v>2346</v>
      </c>
      <c r="F1182" s="266">
        <v>34</v>
      </c>
      <c r="G1182" s="266">
        <v>22</v>
      </c>
      <c r="H1182" s="266">
        <v>1</v>
      </c>
      <c r="I1182" s="266">
        <v>0</v>
      </c>
      <c r="J1182" s="267">
        <v>3075</v>
      </c>
      <c r="K1182" s="267">
        <v>38</v>
      </c>
      <c r="L1182" s="267">
        <v>38</v>
      </c>
      <c r="M1182" s="267">
        <v>3</v>
      </c>
      <c r="N1182" s="267">
        <v>0</v>
      </c>
      <c r="O1182" s="267">
        <v>3184</v>
      </c>
      <c r="P1182" s="267">
        <v>38</v>
      </c>
      <c r="Q1182" s="267">
        <v>38</v>
      </c>
      <c r="R1182" s="267">
        <v>19</v>
      </c>
      <c r="S1182" s="267">
        <v>0</v>
      </c>
      <c r="T1182" s="268">
        <v>0.015</v>
      </c>
      <c r="U1182" s="269">
        <v>91035</v>
      </c>
      <c r="V1182" s="269">
        <v>937</v>
      </c>
      <c r="W1182" s="269">
        <v>924</v>
      </c>
      <c r="X1182" s="269">
        <v>0</v>
      </c>
      <c r="Y1182" s="267">
        <v>840</v>
      </c>
      <c r="Z1182" s="270">
        <v>0.0102927445487999</v>
      </c>
      <c r="AA1182" s="270">
        <v>0.0144927536231884</v>
      </c>
      <c r="AB1182" s="270">
        <v>0.0123577235772358</v>
      </c>
      <c r="AC1182" s="271">
        <v>0.0119346733668342</v>
      </c>
      <c r="AD1182" s="272">
        <v>0.00213503004595263</v>
      </c>
      <c r="AE1182" s="273">
        <v>20559</v>
      </c>
      <c r="AF1182" s="274">
        <v>245</v>
      </c>
      <c r="AG1182" s="274">
        <v>0</v>
      </c>
      <c r="AH1182" s="274">
        <v>21943</v>
      </c>
      <c r="AI1182" s="274">
        <v>229</v>
      </c>
      <c r="AJ1182" s="274">
        <v>0</v>
      </c>
      <c r="AK1182" s="271">
        <v>0.0119169220292816</v>
      </c>
      <c r="AL1182" s="271">
        <v>0.0104361299731122</v>
      </c>
      <c r="AM1182" s="272">
        <v>0.00148079205616943</v>
      </c>
    </row>
    <row r="1183" ht="17.25" spans="1:39">
      <c r="A1183" s="282" t="s">
        <v>1669</v>
      </c>
      <c r="B1183" s="283" t="s">
        <v>3361</v>
      </c>
      <c r="C1183" s="265" t="s">
        <v>1806</v>
      </c>
      <c r="D1183" s="283" t="s">
        <v>1807</v>
      </c>
      <c r="E1183" s="266">
        <v>0</v>
      </c>
      <c r="F1183" s="266">
        <v>0</v>
      </c>
      <c r="G1183" s="266">
        <v>0</v>
      </c>
      <c r="H1183" s="266">
        <v>0</v>
      </c>
      <c r="I1183" s="266">
        <v>0</v>
      </c>
      <c r="J1183" s="267">
        <v>0</v>
      </c>
      <c r="K1183" s="267">
        <v>0</v>
      </c>
      <c r="L1183" s="267">
        <v>0</v>
      </c>
      <c r="M1183" s="267">
        <v>0</v>
      </c>
      <c r="N1183" s="267">
        <v>0</v>
      </c>
      <c r="O1183" s="267">
        <v>0</v>
      </c>
      <c r="P1183" s="267">
        <v>0</v>
      </c>
      <c r="Q1183" s="267">
        <v>0</v>
      </c>
      <c r="R1183" s="267">
        <v>0</v>
      </c>
      <c r="S1183" s="267">
        <v>0</v>
      </c>
      <c r="T1183" s="268">
        <v>0.015</v>
      </c>
      <c r="U1183" s="269">
        <v>0</v>
      </c>
      <c r="V1183" s="269">
        <v>0</v>
      </c>
      <c r="W1183" s="269">
        <v>0</v>
      </c>
      <c r="X1183" s="269">
        <v>0</v>
      </c>
      <c r="Y1183" s="267">
        <v>0</v>
      </c>
      <c r="Z1183" s="270">
        <v>0</v>
      </c>
      <c r="AA1183" s="270">
        <v>0</v>
      </c>
      <c r="AB1183" s="270">
        <v>0</v>
      </c>
      <c r="AC1183" s="271">
        <v>0</v>
      </c>
      <c r="AD1183" s="272">
        <v>0</v>
      </c>
      <c r="AE1183" s="273">
        <v>0</v>
      </c>
      <c r="AF1183" s="274">
        <v>0</v>
      </c>
      <c r="AG1183" s="274">
        <v>0</v>
      </c>
      <c r="AH1183" s="274">
        <v>0</v>
      </c>
      <c r="AI1183" s="274">
        <v>0</v>
      </c>
      <c r="AJ1183" s="274">
        <v>0</v>
      </c>
      <c r="AK1183" s="271">
        <v>0</v>
      </c>
      <c r="AL1183" s="271">
        <v>0</v>
      </c>
      <c r="AM1183" s="272">
        <v>0</v>
      </c>
    </row>
    <row r="1184" ht="17.25" spans="1:39">
      <c r="A1184" s="282" t="s">
        <v>1669</v>
      </c>
      <c r="B1184" s="283" t="s">
        <v>3361</v>
      </c>
      <c r="C1184" s="265" t="s">
        <v>1808</v>
      </c>
      <c r="D1184" s="283" t="s">
        <v>1809</v>
      </c>
      <c r="E1184" s="266">
        <v>2262</v>
      </c>
      <c r="F1184" s="266">
        <v>36</v>
      </c>
      <c r="G1184" s="266">
        <v>17</v>
      </c>
      <c r="H1184" s="266">
        <v>2</v>
      </c>
      <c r="I1184" s="266">
        <v>0</v>
      </c>
      <c r="J1184" s="267">
        <v>3009</v>
      </c>
      <c r="K1184" s="267">
        <v>40</v>
      </c>
      <c r="L1184" s="267">
        <v>40</v>
      </c>
      <c r="M1184" s="267">
        <v>5</v>
      </c>
      <c r="N1184" s="267">
        <v>0</v>
      </c>
      <c r="O1184" s="267">
        <v>2626</v>
      </c>
      <c r="P1184" s="267">
        <v>33</v>
      </c>
      <c r="Q1184" s="267">
        <v>33</v>
      </c>
      <c r="R1184" s="267">
        <v>4</v>
      </c>
      <c r="S1184" s="267">
        <v>0</v>
      </c>
      <c r="T1184" s="268">
        <v>0.015</v>
      </c>
      <c r="U1184" s="269">
        <v>83692</v>
      </c>
      <c r="V1184" s="269">
        <v>1294</v>
      </c>
      <c r="W1184" s="269">
        <v>1274</v>
      </c>
      <c r="X1184" s="269">
        <v>1</v>
      </c>
      <c r="Y1184" s="267">
        <v>1154</v>
      </c>
      <c r="Z1184" s="270">
        <v>0.0154495053290637</v>
      </c>
      <c r="AA1184" s="270">
        <v>0.0159151193633952</v>
      </c>
      <c r="AB1184" s="270">
        <v>0.0132934529744101</v>
      </c>
      <c r="AC1184" s="271">
        <v>0.0125666412795126</v>
      </c>
      <c r="AD1184" s="272">
        <v>0.00262166638898512</v>
      </c>
      <c r="AE1184" s="273">
        <v>19576</v>
      </c>
      <c r="AF1184" s="274">
        <v>277</v>
      </c>
      <c r="AG1184" s="274">
        <v>0</v>
      </c>
      <c r="AH1184" s="274">
        <v>19714</v>
      </c>
      <c r="AI1184" s="274">
        <v>296</v>
      </c>
      <c r="AJ1184" s="274">
        <v>0</v>
      </c>
      <c r="AK1184" s="271">
        <v>0.0141499795668165</v>
      </c>
      <c r="AL1184" s="271">
        <v>0.0150147103581211</v>
      </c>
      <c r="AM1184" s="272">
        <v>-0.000864730791304622</v>
      </c>
    </row>
    <row r="1185" ht="17.25" spans="1:39">
      <c r="A1185" s="282" t="s">
        <v>1669</v>
      </c>
      <c r="B1185" s="283" t="s">
        <v>3361</v>
      </c>
      <c r="C1185" s="265" t="s">
        <v>1810</v>
      </c>
      <c r="D1185" s="283" t="s">
        <v>1811</v>
      </c>
      <c r="E1185" s="266">
        <v>1641</v>
      </c>
      <c r="F1185" s="266">
        <v>38</v>
      </c>
      <c r="G1185" s="266">
        <v>27</v>
      </c>
      <c r="H1185" s="266">
        <v>1</v>
      </c>
      <c r="I1185" s="266">
        <v>0</v>
      </c>
      <c r="J1185" s="267">
        <v>2131</v>
      </c>
      <c r="K1185" s="267">
        <v>34</v>
      </c>
      <c r="L1185" s="267">
        <v>34</v>
      </c>
      <c r="M1185" s="267">
        <v>2</v>
      </c>
      <c r="N1185" s="267">
        <v>0</v>
      </c>
      <c r="O1185" s="267">
        <v>1534</v>
      </c>
      <c r="P1185" s="267">
        <v>30</v>
      </c>
      <c r="Q1185" s="267">
        <v>30</v>
      </c>
      <c r="R1185" s="267">
        <v>13</v>
      </c>
      <c r="S1185" s="267">
        <v>0</v>
      </c>
      <c r="T1185" s="268">
        <v>0.015</v>
      </c>
      <c r="U1185" s="269">
        <v>57281</v>
      </c>
      <c r="V1185" s="269">
        <v>930</v>
      </c>
      <c r="W1185" s="269">
        <v>919</v>
      </c>
      <c r="X1185" s="269">
        <v>0</v>
      </c>
      <c r="Y1185" s="267">
        <v>832</v>
      </c>
      <c r="Z1185" s="270">
        <v>0.0162357500741956</v>
      </c>
      <c r="AA1185" s="270">
        <v>0.0231566118220597</v>
      </c>
      <c r="AB1185" s="270">
        <v>0.015954950727358</v>
      </c>
      <c r="AC1185" s="271">
        <v>0.0195567144719687</v>
      </c>
      <c r="AD1185" s="272">
        <v>0.00720166109470167</v>
      </c>
      <c r="AE1185" s="273">
        <v>13431</v>
      </c>
      <c r="AF1185" s="274">
        <v>233</v>
      </c>
      <c r="AG1185" s="274">
        <v>0</v>
      </c>
      <c r="AH1185" s="274">
        <v>13793</v>
      </c>
      <c r="AI1185" s="274">
        <v>211</v>
      </c>
      <c r="AJ1185" s="274">
        <v>0</v>
      </c>
      <c r="AK1185" s="271">
        <v>0.0173479264388355</v>
      </c>
      <c r="AL1185" s="271">
        <v>0.0152976147321105</v>
      </c>
      <c r="AM1185" s="272">
        <v>0.00205031170672504</v>
      </c>
    </row>
    <row r="1186" ht="17.25" spans="1:39">
      <c r="A1186" s="282" t="s">
        <v>1669</v>
      </c>
      <c r="B1186" s="283" t="s">
        <v>3361</v>
      </c>
      <c r="C1186" s="265" t="s">
        <v>1812</v>
      </c>
      <c r="D1186" s="283" t="s">
        <v>1813</v>
      </c>
      <c r="E1186" s="266">
        <v>1231</v>
      </c>
      <c r="F1186" s="266">
        <v>23</v>
      </c>
      <c r="G1186" s="266">
        <v>15</v>
      </c>
      <c r="H1186" s="266">
        <v>0</v>
      </c>
      <c r="I1186" s="266">
        <v>0</v>
      </c>
      <c r="J1186" s="267">
        <v>1457</v>
      </c>
      <c r="K1186" s="267">
        <v>19</v>
      </c>
      <c r="L1186" s="267">
        <v>18</v>
      </c>
      <c r="M1186" s="267">
        <v>1</v>
      </c>
      <c r="N1186" s="267">
        <v>0</v>
      </c>
      <c r="O1186" s="267">
        <v>1372</v>
      </c>
      <c r="P1186" s="267">
        <v>24</v>
      </c>
      <c r="Q1186" s="267">
        <v>24</v>
      </c>
      <c r="R1186" s="267">
        <v>6</v>
      </c>
      <c r="S1186" s="267">
        <v>0</v>
      </c>
      <c r="T1186" s="268">
        <v>0.015</v>
      </c>
      <c r="U1186" s="269">
        <v>47078</v>
      </c>
      <c r="V1186" s="269">
        <v>725</v>
      </c>
      <c r="W1186" s="269">
        <v>716</v>
      </c>
      <c r="X1186" s="269">
        <v>0</v>
      </c>
      <c r="Y1186" s="267">
        <v>653</v>
      </c>
      <c r="Z1186" s="270">
        <v>0.015399974510387</v>
      </c>
      <c r="AA1186" s="270">
        <v>0.0186839967506093</v>
      </c>
      <c r="AB1186" s="270">
        <v>0.0130404941660947</v>
      </c>
      <c r="AC1186" s="271">
        <v>0.0174927113702624</v>
      </c>
      <c r="AD1186" s="272">
        <v>0.00564350258451454</v>
      </c>
      <c r="AE1186" s="273">
        <v>10690</v>
      </c>
      <c r="AF1186" s="274">
        <v>165</v>
      </c>
      <c r="AG1186" s="274">
        <v>0</v>
      </c>
      <c r="AH1186" s="274">
        <v>11109</v>
      </c>
      <c r="AI1186" s="274">
        <v>168</v>
      </c>
      <c r="AJ1186" s="274">
        <v>0</v>
      </c>
      <c r="AK1186" s="271">
        <v>0.0154349859681946</v>
      </c>
      <c r="AL1186" s="271">
        <v>0.0151228733459357</v>
      </c>
      <c r="AM1186" s="272">
        <v>0.000312112622258847</v>
      </c>
    </row>
    <row r="1187" ht="17.25" spans="1:39">
      <c r="A1187" s="282" t="s">
        <v>1669</v>
      </c>
      <c r="B1187" s="283" t="s">
        <v>3361</v>
      </c>
      <c r="C1187" s="265" t="s">
        <v>1814</v>
      </c>
      <c r="D1187" s="283" t="s">
        <v>1814</v>
      </c>
      <c r="E1187" s="266">
        <v>1145</v>
      </c>
      <c r="F1187" s="266">
        <v>18</v>
      </c>
      <c r="G1187" s="266">
        <v>13</v>
      </c>
      <c r="H1187" s="266">
        <v>0</v>
      </c>
      <c r="I1187" s="266">
        <v>0</v>
      </c>
      <c r="J1187" s="267">
        <v>1520</v>
      </c>
      <c r="K1187" s="267">
        <v>24</v>
      </c>
      <c r="L1187" s="267">
        <v>24</v>
      </c>
      <c r="M1187" s="267">
        <v>2</v>
      </c>
      <c r="N1187" s="267">
        <v>0</v>
      </c>
      <c r="O1187" s="267">
        <v>1281</v>
      </c>
      <c r="P1187" s="267">
        <v>27</v>
      </c>
      <c r="Q1187" s="267">
        <v>27</v>
      </c>
      <c r="R1187" s="267">
        <v>8</v>
      </c>
      <c r="S1187" s="267">
        <v>0</v>
      </c>
      <c r="T1187" s="268">
        <v>0.015</v>
      </c>
      <c r="U1187" s="269">
        <v>45215</v>
      </c>
      <c r="V1187" s="269">
        <v>573</v>
      </c>
      <c r="W1187" s="269">
        <v>568</v>
      </c>
      <c r="X1187" s="269">
        <v>0</v>
      </c>
      <c r="Y1187" s="267">
        <v>499</v>
      </c>
      <c r="Z1187" s="270">
        <v>0.0126727855800066</v>
      </c>
      <c r="AA1187" s="270">
        <v>0.0157205240174672</v>
      </c>
      <c r="AB1187" s="270">
        <v>0.0157894736842105</v>
      </c>
      <c r="AC1187" s="271">
        <v>0.0210772833723653</v>
      </c>
      <c r="AD1187" s="272">
        <v>-6.89496667432773e-5</v>
      </c>
      <c r="AE1187" s="273">
        <v>10475</v>
      </c>
      <c r="AF1187" s="274">
        <v>149</v>
      </c>
      <c r="AG1187" s="274">
        <v>0</v>
      </c>
      <c r="AH1187" s="274">
        <v>11534</v>
      </c>
      <c r="AI1187" s="274">
        <v>138</v>
      </c>
      <c r="AJ1187" s="274">
        <v>0</v>
      </c>
      <c r="AK1187" s="271">
        <v>0.0142243436754177</v>
      </c>
      <c r="AL1187" s="271">
        <v>0.0119646263221779</v>
      </c>
      <c r="AM1187" s="272">
        <v>0.00225971735323975</v>
      </c>
    </row>
    <row r="1188" ht="17.25" spans="1:39">
      <c r="A1188" s="282" t="s">
        <v>1669</v>
      </c>
      <c r="B1188" s="283" t="s">
        <v>3360</v>
      </c>
      <c r="C1188" s="265" t="s">
        <v>1815</v>
      </c>
      <c r="D1188" s="283" t="s">
        <v>1816</v>
      </c>
      <c r="E1188" s="266">
        <v>4359</v>
      </c>
      <c r="F1188" s="266">
        <v>102</v>
      </c>
      <c r="G1188" s="266">
        <v>62</v>
      </c>
      <c r="H1188" s="266">
        <v>0</v>
      </c>
      <c r="I1188" s="266">
        <v>0</v>
      </c>
      <c r="J1188" s="267">
        <v>3609</v>
      </c>
      <c r="K1188" s="267">
        <v>73</v>
      </c>
      <c r="L1188" s="267">
        <v>73</v>
      </c>
      <c r="M1188" s="267">
        <v>2</v>
      </c>
      <c r="N1188" s="267">
        <v>0</v>
      </c>
      <c r="O1188" s="267">
        <v>4255</v>
      </c>
      <c r="P1188" s="267">
        <v>71</v>
      </c>
      <c r="Q1188" s="267">
        <v>71</v>
      </c>
      <c r="R1188" s="267">
        <v>25</v>
      </c>
      <c r="S1188" s="267">
        <v>0</v>
      </c>
      <c r="T1188" s="268">
        <v>0.015</v>
      </c>
      <c r="U1188" s="269">
        <v>117012</v>
      </c>
      <c r="V1188" s="269">
        <v>2277</v>
      </c>
      <c r="W1188" s="269">
        <v>2236</v>
      </c>
      <c r="X1188" s="269">
        <v>1</v>
      </c>
      <c r="Y1188" s="267">
        <v>2018</v>
      </c>
      <c r="Z1188" s="270">
        <v>0.0194509964789936</v>
      </c>
      <c r="AA1188" s="270">
        <v>0.0233998623537509</v>
      </c>
      <c r="AB1188" s="270">
        <v>0.0202272097533943</v>
      </c>
      <c r="AC1188" s="271">
        <v>0.0166862514688602</v>
      </c>
      <c r="AD1188" s="272">
        <v>0.00317265260035657</v>
      </c>
      <c r="AE1188" s="273">
        <v>27086</v>
      </c>
      <c r="AF1188" s="274">
        <v>579</v>
      </c>
      <c r="AG1188" s="274">
        <v>0</v>
      </c>
      <c r="AH1188" s="274">
        <v>28459</v>
      </c>
      <c r="AI1188" s="274">
        <v>615</v>
      </c>
      <c r="AJ1188" s="274">
        <v>0</v>
      </c>
      <c r="AK1188" s="271">
        <v>0.0213763567894853</v>
      </c>
      <c r="AL1188" s="271">
        <v>0.0216100354896518</v>
      </c>
      <c r="AM1188" s="272">
        <v>-0.000233678700166436</v>
      </c>
    </row>
    <row r="1189" ht="17.25" spans="1:39">
      <c r="A1189" s="282" t="s">
        <v>1669</v>
      </c>
      <c r="B1189" s="283" t="s">
        <v>3360</v>
      </c>
      <c r="C1189" s="265" t="s">
        <v>1817</v>
      </c>
      <c r="D1189" s="283" t="s">
        <v>1818</v>
      </c>
      <c r="E1189" s="266">
        <v>4312</v>
      </c>
      <c r="F1189" s="266">
        <v>78</v>
      </c>
      <c r="G1189" s="266">
        <v>56</v>
      </c>
      <c r="H1189" s="266">
        <v>3</v>
      </c>
      <c r="I1189" s="266">
        <v>0</v>
      </c>
      <c r="J1189" s="267">
        <v>4241</v>
      </c>
      <c r="K1189" s="267">
        <v>60</v>
      </c>
      <c r="L1189" s="267">
        <v>59</v>
      </c>
      <c r="M1189" s="267">
        <v>0</v>
      </c>
      <c r="N1189" s="267">
        <v>0</v>
      </c>
      <c r="O1189" s="267">
        <v>4249</v>
      </c>
      <c r="P1189" s="267">
        <v>61</v>
      </c>
      <c r="Q1189" s="267">
        <v>61</v>
      </c>
      <c r="R1189" s="267">
        <v>23</v>
      </c>
      <c r="S1189" s="267">
        <v>0</v>
      </c>
      <c r="T1189" s="268">
        <v>0.015</v>
      </c>
      <c r="U1189" s="269">
        <v>114925</v>
      </c>
      <c r="V1189" s="269">
        <v>1767</v>
      </c>
      <c r="W1189" s="269">
        <v>1744</v>
      </c>
      <c r="X1189" s="269">
        <v>0</v>
      </c>
      <c r="Y1189" s="267">
        <v>1562</v>
      </c>
      <c r="Z1189" s="270">
        <v>0.0153752447248205</v>
      </c>
      <c r="AA1189" s="270">
        <v>0.0180890538033395</v>
      </c>
      <c r="AB1189" s="270">
        <v>0.0141476066965338</v>
      </c>
      <c r="AC1189" s="271">
        <v>0.0143563191339139</v>
      </c>
      <c r="AD1189" s="272">
        <v>0.00394144710680568</v>
      </c>
      <c r="AE1189" s="273">
        <v>28182</v>
      </c>
      <c r="AF1189" s="274">
        <v>448</v>
      </c>
      <c r="AG1189" s="274">
        <v>0</v>
      </c>
      <c r="AH1189" s="274">
        <v>27554</v>
      </c>
      <c r="AI1189" s="274">
        <v>444</v>
      </c>
      <c r="AJ1189" s="274">
        <v>0</v>
      </c>
      <c r="AK1189" s="271">
        <v>0.0158966716343766</v>
      </c>
      <c r="AL1189" s="271">
        <v>0.0161138128765334</v>
      </c>
      <c r="AM1189" s="272">
        <v>-0.000217141242156799</v>
      </c>
    </row>
    <row r="1190" ht="17.25" spans="1:39">
      <c r="A1190" s="282" t="s">
        <v>1669</v>
      </c>
      <c r="B1190" s="283" t="s">
        <v>3360</v>
      </c>
      <c r="C1190" s="265" t="s">
        <v>1819</v>
      </c>
      <c r="D1190" s="283" t="s">
        <v>1820</v>
      </c>
      <c r="E1190" s="266">
        <v>4688</v>
      </c>
      <c r="F1190" s="266">
        <v>104</v>
      </c>
      <c r="G1190" s="266">
        <v>65</v>
      </c>
      <c r="H1190" s="266">
        <v>0</v>
      </c>
      <c r="I1190" s="266">
        <v>0</v>
      </c>
      <c r="J1190" s="267">
        <v>4815</v>
      </c>
      <c r="K1190" s="267">
        <v>86</v>
      </c>
      <c r="L1190" s="267">
        <v>85</v>
      </c>
      <c r="M1190" s="267">
        <v>0</v>
      </c>
      <c r="N1190" s="267">
        <v>0</v>
      </c>
      <c r="O1190" s="267">
        <v>4702</v>
      </c>
      <c r="P1190" s="267">
        <v>77</v>
      </c>
      <c r="Q1190" s="267">
        <v>77</v>
      </c>
      <c r="R1190" s="267">
        <v>18</v>
      </c>
      <c r="S1190" s="267">
        <v>0</v>
      </c>
      <c r="T1190" s="268">
        <v>0.015</v>
      </c>
      <c r="U1190" s="269">
        <v>137816</v>
      </c>
      <c r="V1190" s="269">
        <v>2327</v>
      </c>
      <c r="W1190" s="269">
        <v>2286</v>
      </c>
      <c r="X1190" s="269">
        <v>7</v>
      </c>
      <c r="Y1190" s="267">
        <v>2009</v>
      </c>
      <c r="Z1190" s="270">
        <v>0.0168340395890172</v>
      </c>
      <c r="AA1190" s="270">
        <v>0.0221843003412969</v>
      </c>
      <c r="AB1190" s="270">
        <v>0.0178608515057113</v>
      </c>
      <c r="AC1190" s="271">
        <v>0.0163760102084219</v>
      </c>
      <c r="AD1190" s="272">
        <v>0.00432344883558561</v>
      </c>
      <c r="AE1190" s="273">
        <v>32721</v>
      </c>
      <c r="AF1190" s="274">
        <v>616</v>
      </c>
      <c r="AG1190" s="274">
        <v>0</v>
      </c>
      <c r="AH1190" s="274">
        <v>32585</v>
      </c>
      <c r="AI1190" s="274">
        <v>590</v>
      </c>
      <c r="AJ1190" s="274">
        <v>1</v>
      </c>
      <c r="AK1190" s="271">
        <v>0.0188258305064026</v>
      </c>
      <c r="AL1190" s="271">
        <v>0.0180758017492711</v>
      </c>
      <c r="AM1190" s="272">
        <v>0.000750028757131479</v>
      </c>
    </row>
    <row r="1191" ht="17.25" spans="1:39">
      <c r="A1191" s="282" t="s">
        <v>1669</v>
      </c>
      <c r="B1191" s="283" t="s">
        <v>3360</v>
      </c>
      <c r="C1191" s="265" t="s">
        <v>1821</v>
      </c>
      <c r="D1191" s="283" t="s">
        <v>1822</v>
      </c>
      <c r="E1191" s="266">
        <v>2907</v>
      </c>
      <c r="F1191" s="266">
        <v>54</v>
      </c>
      <c r="G1191" s="266">
        <v>38</v>
      </c>
      <c r="H1191" s="266">
        <v>10</v>
      </c>
      <c r="I1191" s="266">
        <v>0</v>
      </c>
      <c r="J1191" s="267">
        <v>3011</v>
      </c>
      <c r="K1191" s="267">
        <v>43</v>
      </c>
      <c r="L1191" s="267">
        <v>43</v>
      </c>
      <c r="M1191" s="267">
        <v>7</v>
      </c>
      <c r="N1191" s="267">
        <v>0</v>
      </c>
      <c r="O1191" s="267">
        <v>3239</v>
      </c>
      <c r="P1191" s="267">
        <v>39</v>
      </c>
      <c r="Q1191" s="267">
        <v>39</v>
      </c>
      <c r="R1191" s="267">
        <v>15</v>
      </c>
      <c r="S1191" s="267">
        <v>0</v>
      </c>
      <c r="T1191" s="268">
        <v>0.015</v>
      </c>
      <c r="U1191" s="269">
        <v>88976</v>
      </c>
      <c r="V1191" s="269">
        <v>1330</v>
      </c>
      <c r="W1191" s="269">
        <v>1313</v>
      </c>
      <c r="X1191" s="269">
        <v>1</v>
      </c>
      <c r="Y1191" s="267">
        <v>1199</v>
      </c>
      <c r="Z1191" s="270">
        <v>0.0149366121201223</v>
      </c>
      <c r="AA1191" s="270">
        <v>0.0185758513931889</v>
      </c>
      <c r="AB1191" s="270">
        <v>0.0142809697774826</v>
      </c>
      <c r="AC1191" s="271">
        <v>0.0120407533189256</v>
      </c>
      <c r="AD1191" s="272">
        <v>0.00429488161570629</v>
      </c>
      <c r="AE1191" s="273">
        <v>20943</v>
      </c>
      <c r="AF1191" s="274">
        <v>308</v>
      </c>
      <c r="AG1191" s="274">
        <v>0</v>
      </c>
      <c r="AH1191" s="274">
        <v>21088</v>
      </c>
      <c r="AI1191" s="274">
        <v>384</v>
      </c>
      <c r="AJ1191" s="274">
        <v>1</v>
      </c>
      <c r="AK1191" s="271">
        <v>0.0147065845389868</v>
      </c>
      <c r="AL1191" s="271">
        <v>0.0181619878603945</v>
      </c>
      <c r="AM1191" s="272">
        <v>-0.00345540332140776</v>
      </c>
    </row>
    <row r="1192" ht="17.25" spans="1:39">
      <c r="A1192" s="282" t="s">
        <v>1669</v>
      </c>
      <c r="B1192" s="283" t="s">
        <v>3360</v>
      </c>
      <c r="C1192" s="265" t="s">
        <v>1823</v>
      </c>
      <c r="D1192" s="283" t="s">
        <v>1824</v>
      </c>
      <c r="E1192" s="266">
        <v>3132</v>
      </c>
      <c r="F1192" s="266">
        <v>53</v>
      </c>
      <c r="G1192" s="266">
        <v>39</v>
      </c>
      <c r="H1192" s="266">
        <v>1</v>
      </c>
      <c r="I1192" s="266">
        <v>0</v>
      </c>
      <c r="J1192" s="267">
        <v>3260</v>
      </c>
      <c r="K1192" s="267">
        <v>74</v>
      </c>
      <c r="L1192" s="267">
        <v>74</v>
      </c>
      <c r="M1192" s="267">
        <v>3</v>
      </c>
      <c r="N1192" s="267">
        <v>0</v>
      </c>
      <c r="O1192" s="267">
        <v>3199</v>
      </c>
      <c r="P1192" s="267">
        <v>78</v>
      </c>
      <c r="Q1192" s="267">
        <v>78</v>
      </c>
      <c r="R1192" s="267">
        <v>17</v>
      </c>
      <c r="S1192" s="267">
        <v>0</v>
      </c>
      <c r="T1192" s="268">
        <v>0.015</v>
      </c>
      <c r="U1192" s="269">
        <v>93540</v>
      </c>
      <c r="V1192" s="269">
        <v>1538</v>
      </c>
      <c r="W1192" s="269">
        <v>1524</v>
      </c>
      <c r="X1192" s="269">
        <v>0</v>
      </c>
      <c r="Y1192" s="267">
        <v>1320</v>
      </c>
      <c r="Z1192" s="270">
        <v>0.016442163780201</v>
      </c>
      <c r="AA1192" s="270">
        <v>0.0169220945083014</v>
      </c>
      <c r="AB1192" s="270">
        <v>0.0226993865030675</v>
      </c>
      <c r="AC1192" s="271">
        <v>0.0243826195686152</v>
      </c>
      <c r="AD1192" s="272">
        <v>-0.00577729199476608</v>
      </c>
      <c r="AE1192" s="273">
        <v>22092</v>
      </c>
      <c r="AF1192" s="274">
        <v>429</v>
      </c>
      <c r="AG1192" s="274">
        <v>0</v>
      </c>
      <c r="AH1192" s="274">
        <v>22306</v>
      </c>
      <c r="AI1192" s="274">
        <v>380</v>
      </c>
      <c r="AJ1192" s="274">
        <v>0</v>
      </c>
      <c r="AK1192" s="271">
        <v>0.019418794133623</v>
      </c>
      <c r="AL1192" s="271">
        <v>0.0170357751277683</v>
      </c>
      <c r="AM1192" s="272">
        <v>0.00238301900585472</v>
      </c>
    </row>
    <row r="1193" ht="17.25" spans="1:39">
      <c r="A1193" s="282" t="s">
        <v>1669</v>
      </c>
      <c r="B1193" s="283" t="s">
        <v>3360</v>
      </c>
      <c r="C1193" s="265" t="s">
        <v>1825</v>
      </c>
      <c r="D1193" s="283" t="s">
        <v>1826</v>
      </c>
      <c r="E1193" s="266">
        <v>3590</v>
      </c>
      <c r="F1193" s="266">
        <v>59</v>
      </c>
      <c r="G1193" s="266">
        <v>33</v>
      </c>
      <c r="H1193" s="266">
        <v>1</v>
      </c>
      <c r="I1193" s="266">
        <v>0</v>
      </c>
      <c r="J1193" s="267">
        <v>3282</v>
      </c>
      <c r="K1193" s="267">
        <v>88</v>
      </c>
      <c r="L1193" s="267">
        <v>86</v>
      </c>
      <c r="M1193" s="267">
        <v>2</v>
      </c>
      <c r="N1193" s="267">
        <v>0</v>
      </c>
      <c r="O1193" s="267">
        <v>3621</v>
      </c>
      <c r="P1193" s="267">
        <v>41</v>
      </c>
      <c r="Q1193" s="267">
        <v>41</v>
      </c>
      <c r="R1193" s="267">
        <v>3</v>
      </c>
      <c r="S1193" s="267">
        <v>0</v>
      </c>
      <c r="T1193" s="268">
        <v>0.015</v>
      </c>
      <c r="U1193" s="269">
        <v>96928</v>
      </c>
      <c r="V1193" s="269">
        <v>1586</v>
      </c>
      <c r="W1193" s="269">
        <v>1557</v>
      </c>
      <c r="X1193" s="269">
        <v>0</v>
      </c>
      <c r="Y1193" s="267">
        <v>1360</v>
      </c>
      <c r="Z1193" s="270">
        <v>0.016362660944206</v>
      </c>
      <c r="AA1193" s="270">
        <v>0.0164345403899721</v>
      </c>
      <c r="AB1193" s="270">
        <v>0.0268129189518586</v>
      </c>
      <c r="AC1193" s="271">
        <v>0.0113228389947528</v>
      </c>
      <c r="AD1193" s="272">
        <v>-0.0103783785618865</v>
      </c>
      <c r="AE1193" s="273">
        <v>23664</v>
      </c>
      <c r="AF1193" s="274">
        <v>426</v>
      </c>
      <c r="AG1193" s="274">
        <v>0</v>
      </c>
      <c r="AH1193" s="274">
        <v>22855</v>
      </c>
      <c r="AI1193" s="274">
        <v>432</v>
      </c>
      <c r="AJ1193" s="274">
        <v>0</v>
      </c>
      <c r="AK1193" s="271">
        <v>0.0180020283975659</v>
      </c>
      <c r="AL1193" s="271">
        <v>0.0189017720411289</v>
      </c>
      <c r="AM1193" s="272">
        <v>-0.00089974364356293</v>
      </c>
    </row>
    <row r="1194" ht="17.25" spans="1:39">
      <c r="A1194" s="282" t="s">
        <v>1669</v>
      </c>
      <c r="B1194" s="283" t="s">
        <v>3360</v>
      </c>
      <c r="C1194" s="265" t="s">
        <v>1827</v>
      </c>
      <c r="D1194" s="283" t="s">
        <v>1828</v>
      </c>
      <c r="E1194" s="266">
        <v>0</v>
      </c>
      <c r="F1194" s="266">
        <v>0</v>
      </c>
      <c r="G1194" s="266">
        <v>0</v>
      </c>
      <c r="H1194" s="266">
        <v>0</v>
      </c>
      <c r="I1194" s="266">
        <v>0</v>
      </c>
      <c r="J1194" s="267">
        <v>0</v>
      </c>
      <c r="K1194" s="267">
        <v>0</v>
      </c>
      <c r="L1194" s="267">
        <v>0</v>
      </c>
      <c r="M1194" s="267">
        <v>0</v>
      </c>
      <c r="N1194" s="267">
        <v>0</v>
      </c>
      <c r="O1194" s="267">
        <v>0</v>
      </c>
      <c r="P1194" s="267">
        <v>0</v>
      </c>
      <c r="Q1194" s="267">
        <v>0</v>
      </c>
      <c r="R1194" s="267">
        <v>0</v>
      </c>
      <c r="S1194" s="267">
        <v>0</v>
      </c>
      <c r="T1194" s="268">
        <v>0.015</v>
      </c>
      <c r="U1194" s="269">
        <v>0</v>
      </c>
      <c r="V1194" s="269">
        <v>12</v>
      </c>
      <c r="W1194" s="269">
        <v>12</v>
      </c>
      <c r="X1194" s="269">
        <v>0</v>
      </c>
      <c r="Y1194" s="267">
        <v>12</v>
      </c>
      <c r="Z1194" s="270">
        <v>0</v>
      </c>
      <c r="AA1194" s="270">
        <v>0</v>
      </c>
      <c r="AB1194" s="270">
        <v>0</v>
      </c>
      <c r="AC1194" s="271">
        <v>0</v>
      </c>
      <c r="AD1194" s="272">
        <v>0</v>
      </c>
      <c r="AE1194" s="273">
        <v>0</v>
      </c>
      <c r="AF1194" s="274">
        <v>0</v>
      </c>
      <c r="AG1194" s="274">
        <v>0</v>
      </c>
      <c r="AH1194" s="274">
        <v>0</v>
      </c>
      <c r="AI1194" s="274">
        <v>5</v>
      </c>
      <c r="AJ1194" s="274">
        <v>0</v>
      </c>
      <c r="AK1194" s="271">
        <v>0</v>
      </c>
      <c r="AL1194" s="271">
        <v>0</v>
      </c>
      <c r="AM1194" s="272">
        <v>0</v>
      </c>
    </row>
    <row r="1195" ht="17.25" spans="1:39">
      <c r="A1195" s="282" t="s">
        <v>1669</v>
      </c>
      <c r="B1195" s="283" t="s">
        <v>3360</v>
      </c>
      <c r="C1195" s="265" t="s">
        <v>1829</v>
      </c>
      <c r="D1195" s="283" t="s">
        <v>1830</v>
      </c>
      <c r="E1195" s="266">
        <v>3596</v>
      </c>
      <c r="F1195" s="266">
        <v>38</v>
      </c>
      <c r="G1195" s="266">
        <v>24</v>
      </c>
      <c r="H1195" s="266">
        <v>0</v>
      </c>
      <c r="I1195" s="266">
        <v>0</v>
      </c>
      <c r="J1195" s="267">
        <v>3806</v>
      </c>
      <c r="K1195" s="267">
        <v>51</v>
      </c>
      <c r="L1195" s="267">
        <v>51</v>
      </c>
      <c r="M1195" s="267">
        <v>0</v>
      </c>
      <c r="N1195" s="267">
        <v>0</v>
      </c>
      <c r="O1195" s="267">
        <v>3419</v>
      </c>
      <c r="P1195" s="267">
        <v>55</v>
      </c>
      <c r="Q1195" s="267">
        <v>55</v>
      </c>
      <c r="R1195" s="267">
        <v>6</v>
      </c>
      <c r="S1195" s="267">
        <v>0</v>
      </c>
      <c r="T1195" s="268">
        <v>0.015</v>
      </c>
      <c r="U1195" s="269">
        <v>99234</v>
      </c>
      <c r="V1195" s="269">
        <v>1382</v>
      </c>
      <c r="W1195" s="269">
        <v>1368</v>
      </c>
      <c r="X1195" s="269">
        <v>1</v>
      </c>
      <c r="Y1195" s="267">
        <v>1208</v>
      </c>
      <c r="Z1195" s="270">
        <v>0.0139166011649233</v>
      </c>
      <c r="AA1195" s="270">
        <v>0.010567296996663</v>
      </c>
      <c r="AB1195" s="270">
        <v>0.0133998949027851</v>
      </c>
      <c r="AC1195" s="271">
        <v>0.0160865750219362</v>
      </c>
      <c r="AD1195" s="272">
        <v>-0.00283259790612212</v>
      </c>
      <c r="AE1195" s="273">
        <v>24491</v>
      </c>
      <c r="AF1195" s="274">
        <v>357</v>
      </c>
      <c r="AG1195" s="274">
        <v>0</v>
      </c>
      <c r="AH1195" s="274">
        <v>23312</v>
      </c>
      <c r="AI1195" s="274">
        <v>360</v>
      </c>
      <c r="AJ1195" s="274">
        <v>0</v>
      </c>
      <c r="AK1195" s="271">
        <v>0.014576783308154</v>
      </c>
      <c r="AL1195" s="271">
        <v>0.015442690459849</v>
      </c>
      <c r="AM1195" s="272">
        <v>-0.000865907151694989</v>
      </c>
    </row>
    <row r="1196" ht="17.25" spans="1:39">
      <c r="A1196" s="282" t="s">
        <v>1669</v>
      </c>
      <c r="B1196" s="283" t="s">
        <v>3360</v>
      </c>
      <c r="C1196" s="265" t="s">
        <v>1831</v>
      </c>
      <c r="D1196" s="283" t="s">
        <v>1832</v>
      </c>
      <c r="E1196" s="266">
        <v>5889</v>
      </c>
      <c r="F1196" s="266">
        <v>60</v>
      </c>
      <c r="G1196" s="266">
        <v>41</v>
      </c>
      <c r="H1196" s="266">
        <v>3</v>
      </c>
      <c r="I1196" s="266">
        <v>0</v>
      </c>
      <c r="J1196" s="267">
        <v>5556</v>
      </c>
      <c r="K1196" s="267">
        <v>72</v>
      </c>
      <c r="L1196" s="267">
        <v>72</v>
      </c>
      <c r="M1196" s="267">
        <v>0</v>
      </c>
      <c r="N1196" s="267">
        <v>0</v>
      </c>
      <c r="O1196" s="267">
        <v>5411</v>
      </c>
      <c r="P1196" s="267">
        <v>69</v>
      </c>
      <c r="Q1196" s="267">
        <v>69</v>
      </c>
      <c r="R1196" s="267">
        <v>4</v>
      </c>
      <c r="S1196" s="267">
        <v>0</v>
      </c>
      <c r="T1196" s="268">
        <v>0.015</v>
      </c>
      <c r="U1196" s="269">
        <v>151998</v>
      </c>
      <c r="V1196" s="269">
        <v>2107</v>
      </c>
      <c r="W1196" s="269">
        <v>2088</v>
      </c>
      <c r="X1196" s="269">
        <v>0</v>
      </c>
      <c r="Y1196" s="267">
        <v>1865</v>
      </c>
      <c r="Z1196" s="270">
        <v>0.0138620245003224</v>
      </c>
      <c r="AA1196" s="270">
        <v>0.0101884870096791</v>
      </c>
      <c r="AB1196" s="270">
        <v>0.0129589632829374</v>
      </c>
      <c r="AC1196" s="271">
        <v>0.012751801885049</v>
      </c>
      <c r="AD1196" s="272">
        <v>-0.0027704762732583</v>
      </c>
      <c r="AE1196" s="273">
        <v>37424</v>
      </c>
      <c r="AF1196" s="274">
        <v>486</v>
      </c>
      <c r="AG1196" s="274">
        <v>0</v>
      </c>
      <c r="AH1196" s="274">
        <v>36225</v>
      </c>
      <c r="AI1196" s="274">
        <v>589</v>
      </c>
      <c r="AJ1196" s="274">
        <v>0</v>
      </c>
      <c r="AK1196" s="271">
        <v>0.0129863189397178</v>
      </c>
      <c r="AL1196" s="271">
        <v>0.0162594893029676</v>
      </c>
      <c r="AM1196" s="272">
        <v>-0.00327317036324973</v>
      </c>
    </row>
    <row r="1197" ht="17.25" spans="1:39">
      <c r="A1197" s="282" t="s">
        <v>1669</v>
      </c>
      <c r="B1197" s="283" t="s">
        <v>3360</v>
      </c>
      <c r="C1197" s="265" t="s">
        <v>1833</v>
      </c>
      <c r="D1197" s="283" t="s">
        <v>1834</v>
      </c>
      <c r="E1197" s="266">
        <v>2508</v>
      </c>
      <c r="F1197" s="266">
        <v>40</v>
      </c>
      <c r="G1197" s="266">
        <v>27</v>
      </c>
      <c r="H1197" s="266">
        <v>0</v>
      </c>
      <c r="I1197" s="266">
        <v>0</v>
      </c>
      <c r="J1197" s="267">
        <v>2411</v>
      </c>
      <c r="K1197" s="267">
        <v>36</v>
      </c>
      <c r="L1197" s="267">
        <v>34</v>
      </c>
      <c r="M1197" s="267">
        <v>3</v>
      </c>
      <c r="N1197" s="267">
        <v>0</v>
      </c>
      <c r="O1197" s="267">
        <v>2533</v>
      </c>
      <c r="P1197" s="267">
        <v>23</v>
      </c>
      <c r="Q1197" s="267">
        <v>23</v>
      </c>
      <c r="R1197" s="267">
        <v>2</v>
      </c>
      <c r="S1197" s="267">
        <v>0</v>
      </c>
      <c r="T1197" s="268">
        <v>0.015</v>
      </c>
      <c r="U1197" s="269">
        <v>71779</v>
      </c>
      <c r="V1197" s="269">
        <v>1044</v>
      </c>
      <c r="W1197" s="269">
        <v>1029</v>
      </c>
      <c r="X1197" s="269">
        <v>1</v>
      </c>
      <c r="Y1197" s="267">
        <v>933</v>
      </c>
      <c r="Z1197" s="270">
        <v>0.0145307123253319</v>
      </c>
      <c r="AA1197" s="270">
        <v>0.0159489633173844</v>
      </c>
      <c r="AB1197" s="270">
        <v>0.0149315636665284</v>
      </c>
      <c r="AC1197" s="271">
        <v>0.00908014212396368</v>
      </c>
      <c r="AD1197" s="272">
        <v>0.00101739965085596</v>
      </c>
      <c r="AE1197" s="273">
        <v>17138</v>
      </c>
      <c r="AF1197" s="274">
        <v>235</v>
      </c>
      <c r="AG1197" s="274">
        <v>0</v>
      </c>
      <c r="AH1197" s="274">
        <v>17094</v>
      </c>
      <c r="AI1197" s="274">
        <v>247</v>
      </c>
      <c r="AJ1197" s="274">
        <v>1</v>
      </c>
      <c r="AK1197" s="271">
        <v>0.0137122184618975</v>
      </c>
      <c r="AL1197" s="271">
        <v>0.0143910143910144</v>
      </c>
      <c r="AM1197" s="272">
        <v>-0.000678795929116854</v>
      </c>
    </row>
    <row r="1198" ht="17.25" spans="1:39">
      <c r="A1198" s="282" t="s">
        <v>1669</v>
      </c>
      <c r="B1198" s="283" t="s">
        <v>3360</v>
      </c>
      <c r="C1198" s="265" t="s">
        <v>1835</v>
      </c>
      <c r="D1198" s="283" t="s">
        <v>1836</v>
      </c>
      <c r="E1198" s="266">
        <v>3197</v>
      </c>
      <c r="F1198" s="266">
        <v>49</v>
      </c>
      <c r="G1198" s="266">
        <v>36</v>
      </c>
      <c r="H1198" s="266">
        <v>1</v>
      </c>
      <c r="I1198" s="266">
        <v>0</v>
      </c>
      <c r="J1198" s="267">
        <v>3213</v>
      </c>
      <c r="K1198" s="267">
        <v>24</v>
      </c>
      <c r="L1198" s="267">
        <v>23</v>
      </c>
      <c r="M1198" s="267">
        <v>0</v>
      </c>
      <c r="N1198" s="267">
        <v>0</v>
      </c>
      <c r="O1198" s="267">
        <v>3222</v>
      </c>
      <c r="P1198" s="267">
        <v>46</v>
      </c>
      <c r="Q1198" s="267">
        <v>46</v>
      </c>
      <c r="R1198" s="267">
        <v>6</v>
      </c>
      <c r="S1198" s="267">
        <v>0</v>
      </c>
      <c r="T1198" s="268">
        <v>0.015</v>
      </c>
      <c r="U1198" s="269">
        <v>93545</v>
      </c>
      <c r="V1198" s="269">
        <v>1242</v>
      </c>
      <c r="W1198" s="269">
        <v>1228</v>
      </c>
      <c r="X1198" s="269">
        <v>1</v>
      </c>
      <c r="Y1198" s="267">
        <v>1091</v>
      </c>
      <c r="Z1198" s="270">
        <v>0.0132663424020525</v>
      </c>
      <c r="AA1198" s="270">
        <v>0.0153268689396309</v>
      </c>
      <c r="AB1198" s="270">
        <v>0.00746965452847806</v>
      </c>
      <c r="AC1198" s="271">
        <v>0.0142768466790813</v>
      </c>
      <c r="AD1198" s="272">
        <v>0.00785721441115285</v>
      </c>
      <c r="AE1198" s="273">
        <v>21598</v>
      </c>
      <c r="AF1198" s="274">
        <v>312</v>
      </c>
      <c r="AG1198" s="274">
        <v>0</v>
      </c>
      <c r="AH1198" s="274">
        <v>21794</v>
      </c>
      <c r="AI1198" s="274">
        <v>299</v>
      </c>
      <c r="AJ1198" s="274">
        <v>1</v>
      </c>
      <c r="AK1198" s="271">
        <v>0.0144457820168534</v>
      </c>
      <c r="AL1198" s="271">
        <v>0.0136734881159952</v>
      </c>
      <c r="AM1198" s="272">
        <v>0.000772293900858183</v>
      </c>
    </row>
    <row r="1199" ht="17.25" spans="1:39">
      <c r="A1199" s="282" t="s">
        <v>1669</v>
      </c>
      <c r="B1199" s="283" t="s">
        <v>3362</v>
      </c>
      <c r="C1199" s="265" t="s">
        <v>1837</v>
      </c>
      <c r="D1199" s="283" t="s">
        <v>1838</v>
      </c>
      <c r="E1199" s="266">
        <v>2946</v>
      </c>
      <c r="F1199" s="266">
        <v>68</v>
      </c>
      <c r="G1199" s="266">
        <v>46</v>
      </c>
      <c r="H1199" s="266">
        <v>0</v>
      </c>
      <c r="I1199" s="266">
        <v>0</v>
      </c>
      <c r="J1199" s="267">
        <v>2999</v>
      </c>
      <c r="K1199" s="267">
        <v>47</v>
      </c>
      <c r="L1199" s="267">
        <v>47</v>
      </c>
      <c r="M1199" s="267">
        <v>0</v>
      </c>
      <c r="N1199" s="267">
        <v>0</v>
      </c>
      <c r="O1199" s="267">
        <v>3071</v>
      </c>
      <c r="P1199" s="267">
        <v>35</v>
      </c>
      <c r="Q1199" s="267">
        <v>35</v>
      </c>
      <c r="R1199" s="267">
        <v>11</v>
      </c>
      <c r="S1199" s="267">
        <v>0</v>
      </c>
      <c r="T1199" s="268">
        <v>0.015</v>
      </c>
      <c r="U1199" s="269">
        <v>87698</v>
      </c>
      <c r="V1199" s="269">
        <v>1563</v>
      </c>
      <c r="W1199" s="269">
        <v>1539</v>
      </c>
      <c r="X1199" s="269">
        <v>3</v>
      </c>
      <c r="Y1199" s="267">
        <v>1383</v>
      </c>
      <c r="Z1199" s="270">
        <v>0.0177883190038541</v>
      </c>
      <c r="AA1199" s="270">
        <v>0.023082145281738</v>
      </c>
      <c r="AB1199" s="270">
        <v>0.0156718906302101</v>
      </c>
      <c r="AC1199" s="271">
        <v>0.0113969391077825</v>
      </c>
      <c r="AD1199" s="272">
        <v>0.00741025465152788</v>
      </c>
      <c r="AE1199" s="273">
        <v>20844</v>
      </c>
      <c r="AF1199" s="274">
        <v>351</v>
      </c>
      <c r="AG1199" s="274">
        <v>0</v>
      </c>
      <c r="AH1199" s="274">
        <v>21264</v>
      </c>
      <c r="AI1199" s="274">
        <v>423</v>
      </c>
      <c r="AJ1199" s="274">
        <v>1</v>
      </c>
      <c r="AK1199" s="271">
        <v>0.016839378238342</v>
      </c>
      <c r="AL1199" s="271">
        <v>0.0198457486832205</v>
      </c>
      <c r="AM1199" s="272">
        <v>-0.0030063704448785</v>
      </c>
    </row>
    <row r="1200" ht="17.25" spans="1:39">
      <c r="A1200" s="282" t="s">
        <v>1669</v>
      </c>
      <c r="B1200" s="283" t="s">
        <v>3362</v>
      </c>
      <c r="C1200" s="265" t="s">
        <v>1839</v>
      </c>
      <c r="D1200" s="283" t="s">
        <v>1840</v>
      </c>
      <c r="E1200" s="266">
        <v>1904</v>
      </c>
      <c r="F1200" s="266">
        <v>36</v>
      </c>
      <c r="G1200" s="266">
        <v>23</v>
      </c>
      <c r="H1200" s="266">
        <v>0</v>
      </c>
      <c r="I1200" s="266">
        <v>0</v>
      </c>
      <c r="J1200" s="267">
        <v>2041</v>
      </c>
      <c r="K1200" s="267">
        <v>31</v>
      </c>
      <c r="L1200" s="267">
        <v>30</v>
      </c>
      <c r="M1200" s="267">
        <v>0</v>
      </c>
      <c r="N1200" s="267">
        <v>0</v>
      </c>
      <c r="O1200" s="267">
        <v>2124</v>
      </c>
      <c r="P1200" s="267">
        <v>19</v>
      </c>
      <c r="Q1200" s="267">
        <v>19</v>
      </c>
      <c r="R1200" s="267">
        <v>2</v>
      </c>
      <c r="S1200" s="267">
        <v>0</v>
      </c>
      <c r="T1200" s="268">
        <v>0.015</v>
      </c>
      <c r="U1200" s="269">
        <v>56736</v>
      </c>
      <c r="V1200" s="269">
        <v>907</v>
      </c>
      <c r="W1200" s="269">
        <v>893</v>
      </c>
      <c r="X1200" s="269">
        <v>5</v>
      </c>
      <c r="Y1200" s="267">
        <v>785</v>
      </c>
      <c r="Z1200" s="270">
        <v>0.0158981951494642</v>
      </c>
      <c r="AA1200" s="270">
        <v>0.0189075630252101</v>
      </c>
      <c r="AB1200" s="270">
        <v>0.0151886330230279</v>
      </c>
      <c r="AC1200" s="271">
        <v>0.00894538606403013</v>
      </c>
      <c r="AD1200" s="272">
        <v>0.00371893000218216</v>
      </c>
      <c r="AE1200" s="273">
        <v>13829</v>
      </c>
      <c r="AF1200" s="274">
        <v>226</v>
      </c>
      <c r="AG1200" s="274">
        <v>0</v>
      </c>
      <c r="AH1200" s="274">
        <v>13501</v>
      </c>
      <c r="AI1200" s="274">
        <v>239</v>
      </c>
      <c r="AJ1200" s="274">
        <v>1</v>
      </c>
      <c r="AK1200" s="271">
        <v>0.0163424687251428</v>
      </c>
      <c r="AL1200" s="271">
        <v>0.0176283238278646</v>
      </c>
      <c r="AM1200" s="272">
        <v>-0.00128585510272178</v>
      </c>
    </row>
    <row r="1201" ht="17.25" spans="1:39">
      <c r="A1201" s="282" t="s">
        <v>1669</v>
      </c>
      <c r="B1201" s="283" t="s">
        <v>3362</v>
      </c>
      <c r="C1201" s="265" t="s">
        <v>1841</v>
      </c>
      <c r="D1201" s="283" t="s">
        <v>1842</v>
      </c>
      <c r="E1201" s="266">
        <v>2733</v>
      </c>
      <c r="F1201" s="266">
        <v>45</v>
      </c>
      <c r="G1201" s="266">
        <v>30</v>
      </c>
      <c r="H1201" s="266">
        <v>1</v>
      </c>
      <c r="I1201" s="266">
        <v>0</v>
      </c>
      <c r="J1201" s="267">
        <v>2733</v>
      </c>
      <c r="K1201" s="267">
        <v>50</v>
      </c>
      <c r="L1201" s="267">
        <v>48</v>
      </c>
      <c r="M1201" s="267">
        <v>3</v>
      </c>
      <c r="N1201" s="267">
        <v>0</v>
      </c>
      <c r="O1201" s="267">
        <v>2810</v>
      </c>
      <c r="P1201" s="267">
        <v>55</v>
      </c>
      <c r="Q1201" s="267">
        <v>55</v>
      </c>
      <c r="R1201" s="267">
        <v>3</v>
      </c>
      <c r="S1201" s="267">
        <v>0</v>
      </c>
      <c r="T1201" s="268">
        <v>0.015</v>
      </c>
      <c r="U1201" s="269">
        <v>80055</v>
      </c>
      <c r="V1201" s="269">
        <v>1182</v>
      </c>
      <c r="W1201" s="269">
        <v>1165</v>
      </c>
      <c r="X1201" s="269">
        <v>0</v>
      </c>
      <c r="Y1201" s="267">
        <v>1001</v>
      </c>
      <c r="Z1201" s="270">
        <v>0.0147648491661982</v>
      </c>
      <c r="AA1201" s="270">
        <v>0.0164654226125137</v>
      </c>
      <c r="AB1201" s="270">
        <v>0.0182949140139041</v>
      </c>
      <c r="AC1201" s="271">
        <v>0.0195729537366548</v>
      </c>
      <c r="AD1201" s="272">
        <v>-0.00182949140139041</v>
      </c>
      <c r="AE1201" s="273">
        <v>19685</v>
      </c>
      <c r="AF1201" s="274">
        <v>322</v>
      </c>
      <c r="AG1201" s="274">
        <v>0</v>
      </c>
      <c r="AH1201" s="274">
        <v>19774</v>
      </c>
      <c r="AI1201" s="274">
        <v>298</v>
      </c>
      <c r="AJ1201" s="274">
        <v>0</v>
      </c>
      <c r="AK1201" s="271">
        <v>0.0163576327152654</v>
      </c>
      <c r="AL1201" s="271">
        <v>0.0150702943258825</v>
      </c>
      <c r="AM1201" s="272">
        <v>0.00128733838938296</v>
      </c>
    </row>
    <row r="1202" ht="17.25" spans="1:39">
      <c r="A1202" s="282" t="s">
        <v>1669</v>
      </c>
      <c r="B1202" s="283" t="s">
        <v>3362</v>
      </c>
      <c r="C1202" s="265" t="s">
        <v>1843</v>
      </c>
      <c r="D1202" s="283" t="s">
        <v>1844</v>
      </c>
      <c r="E1202" s="266">
        <v>2236</v>
      </c>
      <c r="F1202" s="266">
        <v>39</v>
      </c>
      <c r="G1202" s="266">
        <v>23</v>
      </c>
      <c r="H1202" s="266">
        <v>3</v>
      </c>
      <c r="I1202" s="266">
        <v>0</v>
      </c>
      <c r="J1202" s="267">
        <v>2329</v>
      </c>
      <c r="K1202" s="267">
        <v>36</v>
      </c>
      <c r="L1202" s="267">
        <v>36</v>
      </c>
      <c r="M1202" s="267">
        <v>0</v>
      </c>
      <c r="N1202" s="267">
        <v>1</v>
      </c>
      <c r="O1202" s="267">
        <v>2541</v>
      </c>
      <c r="P1202" s="267">
        <v>36</v>
      </c>
      <c r="Q1202" s="267">
        <v>36</v>
      </c>
      <c r="R1202" s="267">
        <v>11</v>
      </c>
      <c r="S1202" s="267">
        <v>0</v>
      </c>
      <c r="T1202" s="268">
        <v>0.015</v>
      </c>
      <c r="U1202" s="269">
        <v>69035</v>
      </c>
      <c r="V1202" s="269">
        <v>1034</v>
      </c>
      <c r="W1202" s="269">
        <v>1018</v>
      </c>
      <c r="X1202" s="269">
        <v>3</v>
      </c>
      <c r="Y1202" s="267">
        <v>906</v>
      </c>
      <c r="Z1202" s="270">
        <v>0.0149344535380604</v>
      </c>
      <c r="AA1202" s="270">
        <v>0.0174418604651163</v>
      </c>
      <c r="AB1202" s="270">
        <v>0.0150279089738085</v>
      </c>
      <c r="AC1202" s="271">
        <v>0.0141676505312869</v>
      </c>
      <c r="AD1202" s="272">
        <v>0.00241395149130778</v>
      </c>
      <c r="AE1202" s="273">
        <v>16786</v>
      </c>
      <c r="AF1202" s="274">
        <v>256</v>
      </c>
      <c r="AG1202" s="274">
        <v>1</v>
      </c>
      <c r="AH1202" s="274">
        <v>16995</v>
      </c>
      <c r="AI1202" s="274">
        <v>304</v>
      </c>
      <c r="AJ1202" s="274">
        <v>1</v>
      </c>
      <c r="AK1202" s="271">
        <v>0.0151912307875611</v>
      </c>
      <c r="AL1202" s="271">
        <v>0.017828773168579</v>
      </c>
      <c r="AM1202" s="272">
        <v>-0.00263754238101793</v>
      </c>
    </row>
    <row r="1203" ht="17.25" spans="1:39">
      <c r="A1203" s="282" t="s">
        <v>1669</v>
      </c>
      <c r="B1203" s="283" t="s">
        <v>3362</v>
      </c>
      <c r="C1203" s="265" t="s">
        <v>1845</v>
      </c>
      <c r="D1203" s="283" t="s">
        <v>1846</v>
      </c>
      <c r="E1203" s="266">
        <v>2664</v>
      </c>
      <c r="F1203" s="266">
        <v>46</v>
      </c>
      <c r="G1203" s="266">
        <v>33</v>
      </c>
      <c r="H1203" s="266">
        <v>0</v>
      </c>
      <c r="I1203" s="266">
        <v>0</v>
      </c>
      <c r="J1203" s="267">
        <v>2402</v>
      </c>
      <c r="K1203" s="267">
        <v>30</v>
      </c>
      <c r="L1203" s="267">
        <v>30</v>
      </c>
      <c r="M1203" s="267">
        <v>0</v>
      </c>
      <c r="N1203" s="267">
        <v>0</v>
      </c>
      <c r="O1203" s="267">
        <v>2697</v>
      </c>
      <c r="P1203" s="267">
        <v>56</v>
      </c>
      <c r="Q1203" s="267">
        <v>56</v>
      </c>
      <c r="R1203" s="267">
        <v>10</v>
      </c>
      <c r="S1203" s="267">
        <v>0</v>
      </c>
      <c r="T1203" s="268">
        <v>0.015</v>
      </c>
      <c r="U1203" s="269">
        <v>74806</v>
      </c>
      <c r="V1203" s="269">
        <v>1381</v>
      </c>
      <c r="W1203" s="269">
        <v>1368</v>
      </c>
      <c r="X1203" s="269">
        <v>4</v>
      </c>
      <c r="Y1203" s="267">
        <v>1211</v>
      </c>
      <c r="Z1203" s="270">
        <v>0.0184076143624843</v>
      </c>
      <c r="AA1203" s="270">
        <v>0.0172672672672673</v>
      </c>
      <c r="AB1203" s="270">
        <v>0.0124895920066611</v>
      </c>
      <c r="AC1203" s="271">
        <v>0.0207638116425658</v>
      </c>
      <c r="AD1203" s="272">
        <v>0.00477767526060615</v>
      </c>
      <c r="AE1203" s="273">
        <v>18246</v>
      </c>
      <c r="AF1203" s="274">
        <v>333</v>
      </c>
      <c r="AG1203" s="274">
        <v>0</v>
      </c>
      <c r="AH1203" s="274">
        <v>18401</v>
      </c>
      <c r="AI1203" s="274">
        <v>363</v>
      </c>
      <c r="AJ1203" s="274">
        <v>0</v>
      </c>
      <c r="AK1203" s="271">
        <v>0.0182505754685959</v>
      </c>
      <c r="AL1203" s="271">
        <v>0.0197271887397424</v>
      </c>
      <c r="AM1203" s="272">
        <v>-0.00147661327114655</v>
      </c>
    </row>
    <row r="1204" ht="17.25" spans="1:39">
      <c r="A1204" s="282" t="s">
        <v>1669</v>
      </c>
      <c r="B1204" s="283" t="s">
        <v>3362</v>
      </c>
      <c r="C1204" s="265" t="s">
        <v>1847</v>
      </c>
      <c r="D1204" s="283" t="s">
        <v>1848</v>
      </c>
      <c r="E1204" s="266">
        <v>4130</v>
      </c>
      <c r="F1204" s="266">
        <v>66</v>
      </c>
      <c r="G1204" s="266">
        <v>47</v>
      </c>
      <c r="H1204" s="266">
        <v>0</v>
      </c>
      <c r="I1204" s="266">
        <v>0</v>
      </c>
      <c r="J1204" s="267">
        <v>4669</v>
      </c>
      <c r="K1204" s="267">
        <v>80</v>
      </c>
      <c r="L1204" s="267">
        <v>80</v>
      </c>
      <c r="M1204" s="267">
        <v>1</v>
      </c>
      <c r="N1204" s="267">
        <v>0</v>
      </c>
      <c r="O1204" s="267">
        <v>4720</v>
      </c>
      <c r="P1204" s="267">
        <v>102</v>
      </c>
      <c r="Q1204" s="267">
        <v>102</v>
      </c>
      <c r="R1204" s="267">
        <v>12</v>
      </c>
      <c r="S1204" s="267">
        <v>0</v>
      </c>
      <c r="T1204" s="268">
        <v>0.015</v>
      </c>
      <c r="U1204" s="269">
        <v>129115</v>
      </c>
      <c r="V1204" s="269">
        <v>2450</v>
      </c>
      <c r="W1204" s="269">
        <v>2431</v>
      </c>
      <c r="X1204" s="269">
        <v>2</v>
      </c>
      <c r="Y1204" s="267">
        <v>2154</v>
      </c>
      <c r="Z1204" s="270">
        <v>0.0189598420013167</v>
      </c>
      <c r="AA1204" s="270">
        <v>0.0159806295399516</v>
      </c>
      <c r="AB1204" s="270">
        <v>0.0171342899978582</v>
      </c>
      <c r="AC1204" s="271">
        <v>0.0216101694915254</v>
      </c>
      <c r="AD1204" s="272">
        <v>-0.00115366045790664</v>
      </c>
      <c r="AE1204" s="273">
        <v>30965</v>
      </c>
      <c r="AF1204" s="274">
        <v>579</v>
      </c>
      <c r="AG1204" s="274">
        <v>1</v>
      </c>
      <c r="AH1204" s="274">
        <v>31053</v>
      </c>
      <c r="AI1204" s="274">
        <v>626</v>
      </c>
      <c r="AJ1204" s="274">
        <v>0</v>
      </c>
      <c r="AK1204" s="271">
        <v>0.0186662360729856</v>
      </c>
      <c r="AL1204" s="271">
        <v>0.020159082858339</v>
      </c>
      <c r="AM1204" s="272">
        <v>-0.00149284678535334</v>
      </c>
    </row>
    <row r="1205" ht="17.25" spans="1:39">
      <c r="A1205" s="282" t="s">
        <v>1669</v>
      </c>
      <c r="B1205" s="283" t="s">
        <v>3360</v>
      </c>
      <c r="C1205" s="265" t="s">
        <v>1849</v>
      </c>
      <c r="D1205" s="283" t="s">
        <v>1850</v>
      </c>
      <c r="E1205" s="266">
        <v>4375</v>
      </c>
      <c r="F1205" s="266">
        <v>88</v>
      </c>
      <c r="G1205" s="266">
        <v>65</v>
      </c>
      <c r="H1205" s="266">
        <v>0</v>
      </c>
      <c r="I1205" s="266">
        <v>0</v>
      </c>
      <c r="J1205" s="267">
        <v>4267</v>
      </c>
      <c r="K1205" s="267">
        <v>93</v>
      </c>
      <c r="L1205" s="267">
        <v>93</v>
      </c>
      <c r="M1205" s="267">
        <v>8</v>
      </c>
      <c r="N1205" s="267">
        <v>0</v>
      </c>
      <c r="O1205" s="267">
        <v>4149</v>
      </c>
      <c r="P1205" s="267">
        <v>90</v>
      </c>
      <c r="Q1205" s="267">
        <v>90</v>
      </c>
      <c r="R1205" s="267">
        <v>49</v>
      </c>
      <c r="S1205" s="267">
        <v>0</v>
      </c>
      <c r="T1205" s="268">
        <v>0.015</v>
      </c>
      <c r="U1205" s="269">
        <v>121707</v>
      </c>
      <c r="V1205" s="269">
        <v>2541</v>
      </c>
      <c r="W1205" s="269">
        <v>2518</v>
      </c>
      <c r="X1205" s="269">
        <v>0</v>
      </c>
      <c r="Y1205" s="267">
        <v>2295</v>
      </c>
      <c r="Z1205" s="270">
        <v>0.0208780103034337</v>
      </c>
      <c r="AA1205" s="270">
        <v>0.0201142857142857</v>
      </c>
      <c r="AB1205" s="270">
        <v>0.0217951722521678</v>
      </c>
      <c r="AC1205" s="271">
        <v>0.0216919739696312</v>
      </c>
      <c r="AD1205" s="272">
        <v>-0.00168088653788209</v>
      </c>
      <c r="AE1205" s="273">
        <v>30353</v>
      </c>
      <c r="AF1205" s="274">
        <v>654</v>
      </c>
      <c r="AG1205" s="274">
        <v>0</v>
      </c>
      <c r="AH1205" s="274">
        <v>28567</v>
      </c>
      <c r="AI1205" s="274">
        <v>637</v>
      </c>
      <c r="AJ1205" s="274">
        <v>0</v>
      </c>
      <c r="AK1205" s="271">
        <v>0.0215464698711824</v>
      </c>
      <c r="AL1205" s="271">
        <v>0.0222984562607204</v>
      </c>
      <c r="AM1205" s="272">
        <v>-0.000751986389537992</v>
      </c>
    </row>
    <row r="1206" ht="17.25" spans="1:39">
      <c r="A1206" s="282" t="s">
        <v>1669</v>
      </c>
      <c r="B1206" s="283" t="s">
        <v>3360</v>
      </c>
      <c r="C1206" s="265" t="s">
        <v>1851</v>
      </c>
      <c r="D1206" s="283" t="s">
        <v>1852</v>
      </c>
      <c r="E1206" s="266">
        <v>2310</v>
      </c>
      <c r="F1206" s="266">
        <v>42</v>
      </c>
      <c r="G1206" s="266">
        <v>34</v>
      </c>
      <c r="H1206" s="266">
        <v>2</v>
      </c>
      <c r="I1206" s="266">
        <v>0</v>
      </c>
      <c r="J1206" s="267">
        <v>2257</v>
      </c>
      <c r="K1206" s="267">
        <v>45</v>
      </c>
      <c r="L1206" s="267">
        <v>44</v>
      </c>
      <c r="M1206" s="267">
        <v>5</v>
      </c>
      <c r="N1206" s="267">
        <v>0</v>
      </c>
      <c r="O1206" s="267">
        <v>2442</v>
      </c>
      <c r="P1206" s="267">
        <v>48</v>
      </c>
      <c r="Q1206" s="267">
        <v>48</v>
      </c>
      <c r="R1206" s="267">
        <v>5</v>
      </c>
      <c r="S1206" s="267">
        <v>0</v>
      </c>
      <c r="T1206" s="268">
        <v>0.015</v>
      </c>
      <c r="U1206" s="269">
        <v>69033</v>
      </c>
      <c r="V1206" s="269">
        <v>1459</v>
      </c>
      <c r="W1206" s="269">
        <v>1450</v>
      </c>
      <c r="X1206" s="269">
        <v>0</v>
      </c>
      <c r="Y1206" s="267">
        <v>1301</v>
      </c>
      <c r="Z1206" s="270">
        <v>0.0211348195790419</v>
      </c>
      <c r="AA1206" s="270">
        <v>0.0181818181818182</v>
      </c>
      <c r="AB1206" s="270">
        <v>0.0199379707576429</v>
      </c>
      <c r="AC1206" s="271">
        <v>0.0196560196560197</v>
      </c>
      <c r="AD1206" s="272">
        <v>-0.00175615257582471</v>
      </c>
      <c r="AE1206" s="273">
        <v>16666</v>
      </c>
      <c r="AF1206" s="274">
        <v>355</v>
      </c>
      <c r="AG1206" s="274">
        <v>0</v>
      </c>
      <c r="AH1206" s="274">
        <v>16384</v>
      </c>
      <c r="AI1206" s="274">
        <v>384</v>
      </c>
      <c r="AJ1206" s="274">
        <v>0</v>
      </c>
      <c r="AK1206" s="271">
        <v>0.0213008520340814</v>
      </c>
      <c r="AL1206" s="271">
        <v>0.0234375</v>
      </c>
      <c r="AM1206" s="272">
        <v>-0.00213664796591864</v>
      </c>
    </row>
    <row r="1207" ht="17.25" spans="1:39">
      <c r="A1207" s="282" t="s">
        <v>1669</v>
      </c>
      <c r="B1207" s="283" t="s">
        <v>3360</v>
      </c>
      <c r="C1207" s="265" t="s">
        <v>1853</v>
      </c>
      <c r="D1207" s="283" t="s">
        <v>1854</v>
      </c>
      <c r="E1207" s="266">
        <v>2383</v>
      </c>
      <c r="F1207" s="266">
        <v>38</v>
      </c>
      <c r="G1207" s="266">
        <v>20</v>
      </c>
      <c r="H1207" s="266">
        <v>4</v>
      </c>
      <c r="I1207" s="266">
        <v>0</v>
      </c>
      <c r="J1207" s="267">
        <v>2498</v>
      </c>
      <c r="K1207" s="267">
        <v>30</v>
      </c>
      <c r="L1207" s="267">
        <v>30</v>
      </c>
      <c r="M1207" s="267">
        <v>0</v>
      </c>
      <c r="N1207" s="267">
        <v>0</v>
      </c>
      <c r="O1207" s="267">
        <v>2290</v>
      </c>
      <c r="P1207" s="267">
        <v>48</v>
      </c>
      <c r="Q1207" s="267">
        <v>47</v>
      </c>
      <c r="R1207" s="267">
        <v>11</v>
      </c>
      <c r="S1207" s="267">
        <v>0</v>
      </c>
      <c r="T1207" s="268">
        <v>0.015</v>
      </c>
      <c r="U1207" s="269">
        <v>72300</v>
      </c>
      <c r="V1207" s="269">
        <v>1198</v>
      </c>
      <c r="W1207" s="269">
        <v>1178</v>
      </c>
      <c r="X1207" s="269">
        <v>0</v>
      </c>
      <c r="Y1207" s="267">
        <v>1065</v>
      </c>
      <c r="Z1207" s="270">
        <v>0.0165698478561549</v>
      </c>
      <c r="AA1207" s="270">
        <v>0.0159462861938733</v>
      </c>
      <c r="AB1207" s="270">
        <v>0.0120096076861489</v>
      </c>
      <c r="AC1207" s="271">
        <v>0.0209606986899563</v>
      </c>
      <c r="AD1207" s="272">
        <v>0.00393667850772435</v>
      </c>
      <c r="AE1207" s="273">
        <v>18184</v>
      </c>
      <c r="AF1207" s="274">
        <v>275</v>
      </c>
      <c r="AG1207" s="274">
        <v>0</v>
      </c>
      <c r="AH1207" s="274">
        <v>17403</v>
      </c>
      <c r="AI1207" s="274">
        <v>303</v>
      </c>
      <c r="AJ1207" s="274">
        <v>0</v>
      </c>
      <c r="AK1207" s="271">
        <v>0.0151231852177739</v>
      </c>
      <c r="AL1207" s="271">
        <v>0.0174107912428892</v>
      </c>
      <c r="AM1207" s="272">
        <v>-0.00228760602511529</v>
      </c>
    </row>
    <row r="1208" ht="17.25" spans="1:39">
      <c r="A1208" s="282" t="s">
        <v>1669</v>
      </c>
      <c r="B1208" s="283" t="s">
        <v>3360</v>
      </c>
      <c r="C1208" s="265" t="s">
        <v>1855</v>
      </c>
      <c r="D1208" s="283" t="s">
        <v>1855</v>
      </c>
      <c r="E1208" s="266">
        <v>1570</v>
      </c>
      <c r="F1208" s="266">
        <v>49</v>
      </c>
      <c r="G1208" s="266">
        <v>34</v>
      </c>
      <c r="H1208" s="266">
        <v>0</v>
      </c>
      <c r="I1208" s="266">
        <v>0</v>
      </c>
      <c r="J1208" s="267">
        <v>1392</v>
      </c>
      <c r="K1208" s="267">
        <v>26</v>
      </c>
      <c r="L1208" s="267">
        <v>26</v>
      </c>
      <c r="M1208" s="267">
        <v>2</v>
      </c>
      <c r="N1208" s="267">
        <v>0</v>
      </c>
      <c r="O1208" s="267">
        <v>1413</v>
      </c>
      <c r="P1208" s="267">
        <v>58</v>
      </c>
      <c r="Q1208" s="267">
        <v>58</v>
      </c>
      <c r="R1208" s="267">
        <v>36</v>
      </c>
      <c r="S1208" s="267">
        <v>0</v>
      </c>
      <c r="T1208" s="268">
        <v>0.015</v>
      </c>
      <c r="U1208" s="269">
        <v>43530</v>
      </c>
      <c r="V1208" s="269">
        <v>1139</v>
      </c>
      <c r="W1208" s="269">
        <v>1124</v>
      </c>
      <c r="X1208" s="269">
        <v>0</v>
      </c>
      <c r="Y1208" s="267">
        <v>1026</v>
      </c>
      <c r="Z1208" s="270">
        <v>0.0261658626234781</v>
      </c>
      <c r="AA1208" s="270">
        <v>0.0312101910828025</v>
      </c>
      <c r="AB1208" s="270">
        <v>0.0186781609195402</v>
      </c>
      <c r="AC1208" s="271">
        <v>0.0410474168435952</v>
      </c>
      <c r="AD1208" s="272">
        <v>0.0125320301632623</v>
      </c>
      <c r="AE1208" s="273">
        <v>10533</v>
      </c>
      <c r="AF1208" s="274">
        <v>284</v>
      </c>
      <c r="AG1208" s="274">
        <v>0</v>
      </c>
      <c r="AH1208" s="274">
        <v>10683</v>
      </c>
      <c r="AI1208" s="274">
        <v>329</v>
      </c>
      <c r="AJ1208" s="274">
        <v>0</v>
      </c>
      <c r="AK1208" s="271">
        <v>0.0269628785721067</v>
      </c>
      <c r="AL1208" s="271">
        <v>0.0307965927174015</v>
      </c>
      <c r="AM1208" s="272">
        <v>-0.00383371414529477</v>
      </c>
    </row>
    <row r="1209" ht="17.25" spans="1:39">
      <c r="A1209" s="282" t="s">
        <v>1669</v>
      </c>
      <c r="B1209" s="283" t="s">
        <v>3360</v>
      </c>
      <c r="C1209" s="265" t="s">
        <v>1856</v>
      </c>
      <c r="D1209" s="283" t="s">
        <v>1857</v>
      </c>
      <c r="E1209" s="266">
        <v>0</v>
      </c>
      <c r="F1209" s="266">
        <v>0</v>
      </c>
      <c r="G1209" s="266">
        <v>0</v>
      </c>
      <c r="H1209" s="266">
        <v>0</v>
      </c>
      <c r="I1209" s="266">
        <v>0</v>
      </c>
      <c r="J1209" s="267">
        <v>0</v>
      </c>
      <c r="K1209" s="267">
        <v>0</v>
      </c>
      <c r="L1209" s="267">
        <v>0</v>
      </c>
      <c r="M1209" s="267">
        <v>0</v>
      </c>
      <c r="N1209" s="267">
        <v>0</v>
      </c>
      <c r="O1209" s="267">
        <v>0</v>
      </c>
      <c r="P1209" s="267">
        <v>0</v>
      </c>
      <c r="Q1209" s="267">
        <v>0</v>
      </c>
      <c r="R1209" s="267">
        <v>0</v>
      </c>
      <c r="S1209" s="267">
        <v>0</v>
      </c>
      <c r="T1209" s="268">
        <v>0.015</v>
      </c>
      <c r="U1209" s="269">
        <v>0</v>
      </c>
      <c r="V1209" s="269">
        <v>9</v>
      </c>
      <c r="W1209" s="269">
        <v>9</v>
      </c>
      <c r="X1209" s="269">
        <v>0</v>
      </c>
      <c r="Y1209" s="267">
        <v>9</v>
      </c>
      <c r="Z1209" s="270">
        <v>0</v>
      </c>
      <c r="AA1209" s="270">
        <v>0</v>
      </c>
      <c r="AB1209" s="270">
        <v>0</v>
      </c>
      <c r="AC1209" s="271">
        <v>0</v>
      </c>
      <c r="AD1209" s="272">
        <v>0</v>
      </c>
      <c r="AE1209" s="273">
        <v>0</v>
      </c>
      <c r="AF1209" s="274">
        <v>1</v>
      </c>
      <c r="AG1209" s="274">
        <v>0</v>
      </c>
      <c r="AH1209" s="274">
        <v>0</v>
      </c>
      <c r="AI1209" s="274">
        <v>1</v>
      </c>
      <c r="AJ1209" s="274">
        <v>0</v>
      </c>
      <c r="AK1209" s="271">
        <v>0</v>
      </c>
      <c r="AL1209" s="271">
        <v>0</v>
      </c>
      <c r="AM1209" s="272">
        <v>0</v>
      </c>
    </row>
    <row r="1210" ht="17.25" spans="1:39">
      <c r="A1210" s="282" t="s">
        <v>1669</v>
      </c>
      <c r="B1210" s="283" t="s">
        <v>3360</v>
      </c>
      <c r="C1210" s="265" t="s">
        <v>1858</v>
      </c>
      <c r="D1210" s="283" t="s">
        <v>1859</v>
      </c>
      <c r="E1210" s="266">
        <v>4815</v>
      </c>
      <c r="F1210" s="266">
        <v>133</v>
      </c>
      <c r="G1210" s="266">
        <v>86</v>
      </c>
      <c r="H1210" s="266">
        <v>22</v>
      </c>
      <c r="I1210" s="266">
        <v>0</v>
      </c>
      <c r="J1210" s="267">
        <v>4824</v>
      </c>
      <c r="K1210" s="267">
        <v>90</v>
      </c>
      <c r="L1210" s="267">
        <v>88</v>
      </c>
      <c r="M1210" s="267">
        <v>2</v>
      </c>
      <c r="N1210" s="267">
        <v>0</v>
      </c>
      <c r="O1210" s="267">
        <v>4306</v>
      </c>
      <c r="P1210" s="267">
        <v>153</v>
      </c>
      <c r="Q1210" s="267">
        <v>153</v>
      </c>
      <c r="R1210" s="267">
        <v>19</v>
      </c>
      <c r="S1210" s="267">
        <v>0</v>
      </c>
      <c r="T1210" s="268">
        <v>0.015</v>
      </c>
      <c r="U1210" s="269">
        <v>144428</v>
      </c>
      <c r="V1210" s="269">
        <v>4030</v>
      </c>
      <c r="W1210" s="269">
        <v>3979</v>
      </c>
      <c r="X1210" s="269">
        <v>0</v>
      </c>
      <c r="Y1210" s="267">
        <v>3570</v>
      </c>
      <c r="Z1210" s="270">
        <v>0.0279031766693439</v>
      </c>
      <c r="AA1210" s="270">
        <v>0.0276220145379024</v>
      </c>
      <c r="AB1210" s="270">
        <v>0.0186567164179104</v>
      </c>
      <c r="AC1210" s="271">
        <v>0.0355318160705992</v>
      </c>
      <c r="AD1210" s="272">
        <v>0.00896529811999194</v>
      </c>
      <c r="AE1210" s="273">
        <v>33767</v>
      </c>
      <c r="AF1210" s="274">
        <v>929</v>
      </c>
      <c r="AG1210" s="274">
        <v>0</v>
      </c>
      <c r="AH1210" s="274">
        <v>34470</v>
      </c>
      <c r="AI1210" s="274">
        <v>1121</v>
      </c>
      <c r="AJ1210" s="274">
        <v>0</v>
      </c>
      <c r="AK1210" s="271">
        <v>0.0275120679953801</v>
      </c>
      <c r="AL1210" s="271">
        <v>0.0325210327821294</v>
      </c>
      <c r="AM1210" s="272">
        <v>-0.00500896478674928</v>
      </c>
    </row>
    <row r="1211" ht="17.25" spans="1:39">
      <c r="A1211" s="282" t="s">
        <v>1669</v>
      </c>
      <c r="B1211" s="283" t="s">
        <v>3360</v>
      </c>
      <c r="C1211" s="265" t="s">
        <v>1860</v>
      </c>
      <c r="D1211" s="283" t="s">
        <v>1861</v>
      </c>
      <c r="E1211" s="266">
        <v>0</v>
      </c>
      <c r="F1211" s="266">
        <v>0</v>
      </c>
      <c r="G1211" s="266">
        <v>0</v>
      </c>
      <c r="H1211" s="266">
        <v>0</v>
      </c>
      <c r="I1211" s="266">
        <v>0</v>
      </c>
      <c r="J1211" s="267">
        <v>0</v>
      </c>
      <c r="K1211" s="267">
        <v>1</v>
      </c>
      <c r="L1211" s="267">
        <v>1</v>
      </c>
      <c r="M1211" s="267">
        <v>1</v>
      </c>
      <c r="N1211" s="267">
        <v>0</v>
      </c>
      <c r="O1211" s="267">
        <v>3</v>
      </c>
      <c r="P1211" s="267">
        <v>0</v>
      </c>
      <c r="Q1211" s="267">
        <v>0</v>
      </c>
      <c r="R1211" s="267">
        <v>0</v>
      </c>
      <c r="S1211" s="267">
        <v>0</v>
      </c>
      <c r="T1211" s="268">
        <v>0.015</v>
      </c>
      <c r="U1211" s="269">
        <v>32</v>
      </c>
      <c r="V1211" s="269">
        <v>2</v>
      </c>
      <c r="W1211" s="269">
        <v>2</v>
      </c>
      <c r="X1211" s="269">
        <v>0</v>
      </c>
      <c r="Y1211" s="267">
        <v>2</v>
      </c>
      <c r="Z1211" s="270">
        <v>0.0625</v>
      </c>
      <c r="AA1211" s="270">
        <v>0</v>
      </c>
      <c r="AB1211" s="270">
        <v>0</v>
      </c>
      <c r="AC1211" s="271">
        <v>0</v>
      </c>
      <c r="AD1211" s="272">
        <v>0</v>
      </c>
      <c r="AE1211" s="273">
        <v>5</v>
      </c>
      <c r="AF1211" s="274">
        <v>1</v>
      </c>
      <c r="AG1211" s="274">
        <v>0</v>
      </c>
      <c r="AH1211" s="274">
        <v>16</v>
      </c>
      <c r="AI1211" s="274">
        <v>1</v>
      </c>
      <c r="AJ1211" s="274">
        <v>0</v>
      </c>
      <c r="AK1211" s="271">
        <v>0.2</v>
      </c>
      <c r="AL1211" s="271">
        <v>0.0625</v>
      </c>
      <c r="AM1211" s="272">
        <v>0.1375</v>
      </c>
    </row>
    <row r="1212" ht="17.25" spans="1:39">
      <c r="A1212" s="282" t="s">
        <v>1669</v>
      </c>
      <c r="B1212" s="283" t="s">
        <v>3360</v>
      </c>
      <c r="C1212" s="265" t="s">
        <v>1862</v>
      </c>
      <c r="D1212" s="283" t="s">
        <v>1863</v>
      </c>
      <c r="E1212" s="266">
        <v>0</v>
      </c>
      <c r="F1212" s="266">
        <v>1</v>
      </c>
      <c r="G1212" s="266">
        <v>1</v>
      </c>
      <c r="H1212" s="266">
        <v>1</v>
      </c>
      <c r="I1212" s="266">
        <v>0</v>
      </c>
      <c r="J1212" s="267">
        <v>0</v>
      </c>
      <c r="K1212" s="267">
        <v>0</v>
      </c>
      <c r="L1212" s="267">
        <v>0</v>
      </c>
      <c r="M1212" s="267">
        <v>0</v>
      </c>
      <c r="N1212" s="267">
        <v>0</v>
      </c>
      <c r="O1212" s="267">
        <v>0</v>
      </c>
      <c r="P1212" s="267">
        <v>0</v>
      </c>
      <c r="Q1212" s="267">
        <v>0</v>
      </c>
      <c r="R1212" s="267">
        <v>0</v>
      </c>
      <c r="S1212" s="267">
        <v>0</v>
      </c>
      <c r="T1212" s="268">
        <v>0.015</v>
      </c>
      <c r="U1212" s="269">
        <v>0</v>
      </c>
      <c r="V1212" s="269">
        <v>2</v>
      </c>
      <c r="W1212" s="269">
        <v>2</v>
      </c>
      <c r="X1212" s="269">
        <v>0</v>
      </c>
      <c r="Y1212" s="267">
        <v>2</v>
      </c>
      <c r="Z1212" s="270">
        <v>0</v>
      </c>
      <c r="AA1212" s="270">
        <v>0</v>
      </c>
      <c r="AB1212" s="270">
        <v>0</v>
      </c>
      <c r="AC1212" s="271">
        <v>0</v>
      </c>
      <c r="AD1212" s="272">
        <v>0</v>
      </c>
      <c r="AE1212" s="273">
        <v>0</v>
      </c>
      <c r="AF1212" s="274">
        <v>1</v>
      </c>
      <c r="AG1212" s="274">
        <v>0</v>
      </c>
      <c r="AH1212" s="274">
        <v>0</v>
      </c>
      <c r="AI1212" s="274">
        <v>0</v>
      </c>
      <c r="AJ1212" s="274">
        <v>0</v>
      </c>
      <c r="AK1212" s="271">
        <v>0</v>
      </c>
      <c r="AL1212" s="271">
        <v>0</v>
      </c>
      <c r="AM1212" s="272">
        <v>0</v>
      </c>
    </row>
    <row r="1213" ht="17.25" spans="1:39">
      <c r="A1213" s="282" t="s">
        <v>1669</v>
      </c>
      <c r="B1213" s="283" t="s">
        <v>3360</v>
      </c>
      <c r="C1213" s="265" t="s">
        <v>1864</v>
      </c>
      <c r="D1213" s="283" t="s">
        <v>1865</v>
      </c>
      <c r="E1213" s="266">
        <v>3021</v>
      </c>
      <c r="F1213" s="266">
        <v>62</v>
      </c>
      <c r="G1213" s="266">
        <v>45</v>
      </c>
      <c r="H1213" s="266">
        <v>6</v>
      </c>
      <c r="I1213" s="266">
        <v>0</v>
      </c>
      <c r="J1213" s="267">
        <v>3115</v>
      </c>
      <c r="K1213" s="267">
        <v>50</v>
      </c>
      <c r="L1213" s="267">
        <v>50</v>
      </c>
      <c r="M1213" s="267">
        <v>4</v>
      </c>
      <c r="N1213" s="267">
        <v>0</v>
      </c>
      <c r="O1213" s="267">
        <v>3187</v>
      </c>
      <c r="P1213" s="267">
        <v>52</v>
      </c>
      <c r="Q1213" s="267">
        <v>52</v>
      </c>
      <c r="R1213" s="267">
        <v>29</v>
      </c>
      <c r="S1213" s="267">
        <v>0</v>
      </c>
      <c r="T1213" s="268">
        <v>0.015</v>
      </c>
      <c r="U1213" s="269">
        <v>92351</v>
      </c>
      <c r="V1213" s="269">
        <v>1532</v>
      </c>
      <c r="W1213" s="269">
        <v>1515</v>
      </c>
      <c r="X1213" s="269">
        <v>0</v>
      </c>
      <c r="Y1213" s="267">
        <v>1379</v>
      </c>
      <c r="Z1213" s="270">
        <v>0.0165888837153902</v>
      </c>
      <c r="AA1213" s="270">
        <v>0.0205230056272757</v>
      </c>
      <c r="AB1213" s="270">
        <v>0.0160513643659711</v>
      </c>
      <c r="AC1213" s="271">
        <v>0.0163162849074365</v>
      </c>
      <c r="AD1213" s="272">
        <v>0.00447164126130463</v>
      </c>
      <c r="AE1213" s="273">
        <v>22017</v>
      </c>
      <c r="AF1213" s="274">
        <v>394</v>
      </c>
      <c r="AG1213" s="274">
        <v>0</v>
      </c>
      <c r="AH1213" s="274">
        <v>21903</v>
      </c>
      <c r="AI1213" s="274">
        <v>400</v>
      </c>
      <c r="AJ1213" s="274">
        <v>0</v>
      </c>
      <c r="AK1213" s="271">
        <v>0.0178952627515102</v>
      </c>
      <c r="AL1213" s="271">
        <v>0.018262338492444</v>
      </c>
      <c r="AM1213" s="272">
        <v>-0.00036707574093376</v>
      </c>
    </row>
    <row r="1214" ht="17.25" spans="1:39">
      <c r="A1214" s="282" t="s">
        <v>1669</v>
      </c>
      <c r="B1214" s="283" t="s">
        <v>3360</v>
      </c>
      <c r="C1214" s="265" t="s">
        <v>1866</v>
      </c>
      <c r="D1214" s="283" t="s">
        <v>1866</v>
      </c>
      <c r="E1214" s="266">
        <v>0</v>
      </c>
      <c r="F1214" s="266">
        <v>4</v>
      </c>
      <c r="G1214" s="266">
        <v>4</v>
      </c>
      <c r="H1214" s="266">
        <v>4</v>
      </c>
      <c r="I1214" s="266">
        <v>0</v>
      </c>
      <c r="J1214" s="267">
        <v>0</v>
      </c>
      <c r="K1214" s="267">
        <v>0</v>
      </c>
      <c r="L1214" s="267">
        <v>0</v>
      </c>
      <c r="M1214" s="267">
        <v>0</v>
      </c>
      <c r="N1214" s="267">
        <v>0</v>
      </c>
      <c r="O1214" s="267">
        <v>0</v>
      </c>
      <c r="P1214" s="267">
        <v>0</v>
      </c>
      <c r="Q1214" s="267">
        <v>0</v>
      </c>
      <c r="R1214" s="267">
        <v>0</v>
      </c>
      <c r="S1214" s="267">
        <v>0</v>
      </c>
      <c r="T1214" s="268">
        <v>0.015</v>
      </c>
      <c r="U1214" s="269">
        <v>0</v>
      </c>
      <c r="V1214" s="269">
        <v>43</v>
      </c>
      <c r="W1214" s="269">
        <v>43</v>
      </c>
      <c r="X1214" s="269">
        <v>0</v>
      </c>
      <c r="Y1214" s="267">
        <v>43</v>
      </c>
      <c r="Z1214" s="270">
        <v>0</v>
      </c>
      <c r="AA1214" s="270">
        <v>0</v>
      </c>
      <c r="AB1214" s="270">
        <v>0</v>
      </c>
      <c r="AC1214" s="271">
        <v>0</v>
      </c>
      <c r="AD1214" s="272">
        <v>0</v>
      </c>
      <c r="AE1214" s="273">
        <v>0</v>
      </c>
      <c r="AF1214" s="274">
        <v>6</v>
      </c>
      <c r="AG1214" s="274">
        <v>0</v>
      </c>
      <c r="AH1214" s="274">
        <v>0</v>
      </c>
      <c r="AI1214" s="274">
        <v>18</v>
      </c>
      <c r="AJ1214" s="274">
        <v>0</v>
      </c>
      <c r="AK1214" s="271">
        <v>0</v>
      </c>
      <c r="AL1214" s="271">
        <v>0</v>
      </c>
      <c r="AM1214" s="272">
        <v>0</v>
      </c>
    </row>
    <row r="1215" ht="17.25" spans="1:39">
      <c r="A1215" s="282" t="s">
        <v>1669</v>
      </c>
      <c r="B1215" s="283" t="s">
        <v>3360</v>
      </c>
      <c r="C1215" s="265" t="s">
        <v>1867</v>
      </c>
      <c r="D1215" s="283" t="s">
        <v>1868</v>
      </c>
      <c r="E1215" s="266">
        <v>1520</v>
      </c>
      <c r="F1215" s="266">
        <v>25</v>
      </c>
      <c r="G1215" s="266">
        <v>17</v>
      </c>
      <c r="H1215" s="266">
        <v>1</v>
      </c>
      <c r="I1215" s="266">
        <v>0</v>
      </c>
      <c r="J1215" s="267">
        <v>1166</v>
      </c>
      <c r="K1215" s="267">
        <v>23</v>
      </c>
      <c r="L1215" s="267">
        <v>23</v>
      </c>
      <c r="M1215" s="267">
        <v>0</v>
      </c>
      <c r="N1215" s="267">
        <v>0</v>
      </c>
      <c r="O1215" s="267">
        <v>1384</v>
      </c>
      <c r="P1215" s="267">
        <v>33</v>
      </c>
      <c r="Q1215" s="267">
        <v>33</v>
      </c>
      <c r="R1215" s="267">
        <v>1</v>
      </c>
      <c r="S1215" s="267">
        <v>0</v>
      </c>
      <c r="T1215" s="268">
        <v>0.015</v>
      </c>
      <c r="U1215" s="269">
        <v>40682</v>
      </c>
      <c r="V1215" s="269">
        <v>723</v>
      </c>
      <c r="W1215" s="269">
        <v>715</v>
      </c>
      <c r="X1215" s="269">
        <v>0</v>
      </c>
      <c r="Y1215" s="267">
        <v>627</v>
      </c>
      <c r="Z1215" s="270">
        <v>0.0177719876112286</v>
      </c>
      <c r="AA1215" s="270">
        <v>0.0164473684210526</v>
      </c>
      <c r="AB1215" s="270">
        <v>0.0197255574614065</v>
      </c>
      <c r="AC1215" s="271">
        <v>0.0238439306358381</v>
      </c>
      <c r="AD1215" s="272">
        <v>-0.00327818904035389</v>
      </c>
      <c r="AE1215" s="273">
        <v>9674</v>
      </c>
      <c r="AF1215" s="274">
        <v>190</v>
      </c>
      <c r="AG1215" s="274">
        <v>0</v>
      </c>
      <c r="AH1215" s="274">
        <v>9464</v>
      </c>
      <c r="AI1215" s="274">
        <v>190</v>
      </c>
      <c r="AJ1215" s="274">
        <v>0</v>
      </c>
      <c r="AK1215" s="271">
        <v>0.0196402728964234</v>
      </c>
      <c r="AL1215" s="271">
        <v>0.0200760777683855</v>
      </c>
      <c r="AM1215" s="272">
        <v>-0.000435804871962056</v>
      </c>
    </row>
    <row r="1216" ht="17.25" spans="1:39">
      <c r="A1216" s="282" t="s">
        <v>1669</v>
      </c>
      <c r="B1216" s="283" t="s">
        <v>3360</v>
      </c>
      <c r="C1216" s="265" t="s">
        <v>1869</v>
      </c>
      <c r="D1216" s="283" t="s">
        <v>1870</v>
      </c>
      <c r="E1216" s="266">
        <v>3913</v>
      </c>
      <c r="F1216" s="266">
        <v>112</v>
      </c>
      <c r="G1216" s="266">
        <v>69</v>
      </c>
      <c r="H1216" s="266">
        <v>1</v>
      </c>
      <c r="I1216" s="266">
        <v>0</v>
      </c>
      <c r="J1216" s="267">
        <v>4188</v>
      </c>
      <c r="K1216" s="267">
        <v>130</v>
      </c>
      <c r="L1216" s="267">
        <v>129</v>
      </c>
      <c r="M1216" s="267">
        <v>15</v>
      </c>
      <c r="N1216" s="267">
        <v>1</v>
      </c>
      <c r="O1216" s="267">
        <v>3697</v>
      </c>
      <c r="P1216" s="267">
        <v>161</v>
      </c>
      <c r="Q1216" s="267">
        <v>161</v>
      </c>
      <c r="R1216" s="267">
        <v>73</v>
      </c>
      <c r="S1216" s="267">
        <v>0</v>
      </c>
      <c r="T1216" s="268">
        <v>0.015</v>
      </c>
      <c r="U1216" s="269">
        <v>120386</v>
      </c>
      <c r="V1216" s="269">
        <v>3137</v>
      </c>
      <c r="W1216" s="269">
        <v>3092</v>
      </c>
      <c r="X1216" s="269">
        <v>3</v>
      </c>
      <c r="Y1216" s="267">
        <v>2767</v>
      </c>
      <c r="Z1216" s="270">
        <v>0.0260329274168093</v>
      </c>
      <c r="AA1216" s="270">
        <v>0.0286225402504472</v>
      </c>
      <c r="AB1216" s="270">
        <v>0.0308022922636103</v>
      </c>
      <c r="AC1216" s="271">
        <v>0.0435488233703002</v>
      </c>
      <c r="AD1216" s="272">
        <v>-0.00217975201316309</v>
      </c>
      <c r="AE1216" s="273">
        <v>28907</v>
      </c>
      <c r="AF1216" s="274">
        <v>828</v>
      </c>
      <c r="AG1216" s="274">
        <v>1</v>
      </c>
      <c r="AH1216" s="274">
        <v>27855</v>
      </c>
      <c r="AI1216" s="274">
        <v>812</v>
      </c>
      <c r="AJ1216" s="274">
        <v>1</v>
      </c>
      <c r="AK1216" s="271">
        <v>0.028608987442488</v>
      </c>
      <c r="AL1216" s="271">
        <v>0.0291150601328307</v>
      </c>
      <c r="AM1216" s="272">
        <v>-0.000506072690342751</v>
      </c>
    </row>
    <row r="1217" ht="17.25" spans="1:39">
      <c r="A1217" s="282" t="s">
        <v>1669</v>
      </c>
      <c r="B1217" s="283" t="s">
        <v>3360</v>
      </c>
      <c r="C1217" s="265" t="s">
        <v>1871</v>
      </c>
      <c r="D1217" s="283" t="s">
        <v>1872</v>
      </c>
      <c r="E1217" s="266">
        <v>1461</v>
      </c>
      <c r="F1217" s="266">
        <v>38</v>
      </c>
      <c r="G1217" s="266">
        <v>16</v>
      </c>
      <c r="H1217" s="266">
        <v>1</v>
      </c>
      <c r="I1217" s="266">
        <v>0</v>
      </c>
      <c r="J1217" s="267">
        <v>1463</v>
      </c>
      <c r="K1217" s="267">
        <v>26</v>
      </c>
      <c r="L1217" s="267">
        <v>26</v>
      </c>
      <c r="M1217" s="267">
        <v>0</v>
      </c>
      <c r="N1217" s="267">
        <v>0</v>
      </c>
      <c r="O1217" s="267">
        <v>1610</v>
      </c>
      <c r="P1217" s="267">
        <v>43</v>
      </c>
      <c r="Q1217" s="267">
        <v>43</v>
      </c>
      <c r="R1217" s="267">
        <v>19</v>
      </c>
      <c r="S1217" s="267">
        <v>0</v>
      </c>
      <c r="T1217" s="268">
        <v>0.015</v>
      </c>
      <c r="U1217" s="269">
        <v>45548</v>
      </c>
      <c r="V1217" s="269">
        <v>841</v>
      </c>
      <c r="W1217" s="269">
        <v>818</v>
      </c>
      <c r="X1217" s="269">
        <v>0</v>
      </c>
      <c r="Y1217" s="267">
        <v>739</v>
      </c>
      <c r="Z1217" s="270">
        <v>0.0184640379379995</v>
      </c>
      <c r="AA1217" s="270">
        <v>0.026009582477755</v>
      </c>
      <c r="AB1217" s="270">
        <v>0.0177717019822283</v>
      </c>
      <c r="AC1217" s="271">
        <v>0.0267080745341615</v>
      </c>
      <c r="AD1217" s="272">
        <v>0.00823788049552666</v>
      </c>
      <c r="AE1217" s="273">
        <v>10679</v>
      </c>
      <c r="AF1217" s="274">
        <v>238</v>
      </c>
      <c r="AG1217" s="274">
        <v>0</v>
      </c>
      <c r="AH1217" s="274">
        <v>10664</v>
      </c>
      <c r="AI1217" s="274">
        <v>204</v>
      </c>
      <c r="AJ1217" s="274">
        <v>0</v>
      </c>
      <c r="AK1217" s="271">
        <v>0.022286730967319</v>
      </c>
      <c r="AL1217" s="271">
        <v>0.0191297824456114</v>
      </c>
      <c r="AM1217" s="272">
        <v>0.00315694852170764</v>
      </c>
    </row>
    <row r="1218" ht="17.25" spans="1:39">
      <c r="A1218" s="282" t="s">
        <v>1669</v>
      </c>
      <c r="B1218" s="283" t="s">
        <v>3360</v>
      </c>
      <c r="C1218" s="265" t="s">
        <v>1873</v>
      </c>
      <c r="D1218" s="283" t="s">
        <v>1873</v>
      </c>
      <c r="E1218" s="266">
        <v>2776</v>
      </c>
      <c r="F1218" s="266">
        <v>56</v>
      </c>
      <c r="G1218" s="266">
        <v>42</v>
      </c>
      <c r="H1218" s="266">
        <v>4</v>
      </c>
      <c r="I1218" s="266">
        <v>0</v>
      </c>
      <c r="J1218" s="267">
        <v>2932</v>
      </c>
      <c r="K1218" s="267">
        <v>73</v>
      </c>
      <c r="L1218" s="267">
        <v>71</v>
      </c>
      <c r="M1218" s="267">
        <v>8</v>
      </c>
      <c r="N1218" s="267">
        <v>0</v>
      </c>
      <c r="O1218" s="267">
        <v>2878</v>
      </c>
      <c r="P1218" s="267">
        <v>54</v>
      </c>
      <c r="Q1218" s="267">
        <v>54</v>
      </c>
      <c r="R1218" s="267">
        <v>13</v>
      </c>
      <c r="S1218" s="267">
        <v>0</v>
      </c>
      <c r="T1218" s="268">
        <v>0.015</v>
      </c>
      <c r="U1218" s="269">
        <v>85563</v>
      </c>
      <c r="V1218" s="269">
        <v>1701</v>
      </c>
      <c r="W1218" s="269">
        <v>1685</v>
      </c>
      <c r="X1218" s="269">
        <v>2</v>
      </c>
      <c r="Y1218" s="267">
        <v>1501</v>
      </c>
      <c r="Z1218" s="270">
        <v>0.0198567137664645</v>
      </c>
      <c r="AA1218" s="270">
        <v>0.0201729106628242</v>
      </c>
      <c r="AB1218" s="270">
        <v>0.0248976807639836</v>
      </c>
      <c r="AC1218" s="271">
        <v>0.0187630298818624</v>
      </c>
      <c r="AD1218" s="272">
        <v>-0.00472477010115942</v>
      </c>
      <c r="AE1218" s="273">
        <v>21480</v>
      </c>
      <c r="AF1218" s="274">
        <v>431</v>
      </c>
      <c r="AG1218" s="274">
        <v>1</v>
      </c>
      <c r="AH1218" s="274">
        <v>20239</v>
      </c>
      <c r="AI1218" s="274">
        <v>460</v>
      </c>
      <c r="AJ1218" s="274">
        <v>0</v>
      </c>
      <c r="AK1218" s="271">
        <v>0.0200186219739292</v>
      </c>
      <c r="AL1218" s="271">
        <v>0.0227283956717229</v>
      </c>
      <c r="AM1218" s="272">
        <v>-0.00270977369779368</v>
      </c>
    </row>
    <row r="1219" ht="17.25" spans="1:39">
      <c r="A1219" s="282" t="s">
        <v>1669</v>
      </c>
      <c r="B1219" s="283" t="s">
        <v>3360</v>
      </c>
      <c r="C1219" s="265" t="s">
        <v>1874</v>
      </c>
      <c r="D1219" s="283" t="s">
        <v>1875</v>
      </c>
      <c r="E1219" s="266">
        <v>4055</v>
      </c>
      <c r="F1219" s="266">
        <v>93</v>
      </c>
      <c r="G1219" s="266">
        <v>65</v>
      </c>
      <c r="H1219" s="266">
        <v>0</v>
      </c>
      <c r="I1219" s="266">
        <v>0</v>
      </c>
      <c r="J1219" s="267">
        <v>3246</v>
      </c>
      <c r="K1219" s="267">
        <v>57</v>
      </c>
      <c r="L1219" s="267">
        <v>56</v>
      </c>
      <c r="M1219" s="267">
        <v>2</v>
      </c>
      <c r="N1219" s="267">
        <v>0</v>
      </c>
      <c r="O1219" s="267">
        <v>3549</v>
      </c>
      <c r="P1219" s="267">
        <v>87</v>
      </c>
      <c r="Q1219" s="267">
        <v>87</v>
      </c>
      <c r="R1219" s="267">
        <v>35</v>
      </c>
      <c r="S1219" s="267">
        <v>2</v>
      </c>
      <c r="T1219" s="268">
        <v>0.015</v>
      </c>
      <c r="U1219" s="269">
        <v>106715</v>
      </c>
      <c r="V1219" s="269">
        <v>2088</v>
      </c>
      <c r="W1219" s="269">
        <v>2059</v>
      </c>
      <c r="X1219" s="269">
        <v>8</v>
      </c>
      <c r="Y1219" s="267">
        <v>1836</v>
      </c>
      <c r="Z1219" s="270">
        <v>0.0194911680644708</v>
      </c>
      <c r="AA1219" s="270">
        <v>0.0229346485819975</v>
      </c>
      <c r="AB1219" s="270">
        <v>0.0175600739371534</v>
      </c>
      <c r="AC1219" s="271">
        <v>0.0239504085657932</v>
      </c>
      <c r="AD1219" s="272">
        <v>0.00537457464484412</v>
      </c>
      <c r="AE1219" s="273">
        <v>25416</v>
      </c>
      <c r="AF1219" s="274">
        <v>502</v>
      </c>
      <c r="AG1219" s="274">
        <v>4</v>
      </c>
      <c r="AH1219" s="274">
        <v>25333</v>
      </c>
      <c r="AI1219" s="274">
        <v>570</v>
      </c>
      <c r="AJ1219" s="274">
        <v>0</v>
      </c>
      <c r="AK1219" s="271">
        <v>0.0195939565627951</v>
      </c>
      <c r="AL1219" s="271">
        <v>0.0225002960565271</v>
      </c>
      <c r="AM1219" s="272">
        <v>-0.00290633949373197</v>
      </c>
    </row>
    <row r="1220" ht="17.25" spans="1:39">
      <c r="A1220" s="282" t="s">
        <v>1669</v>
      </c>
      <c r="B1220" s="283" t="s">
        <v>3360</v>
      </c>
      <c r="C1220" s="265" t="s">
        <v>1876</v>
      </c>
      <c r="D1220" s="283" t="s">
        <v>1877</v>
      </c>
      <c r="E1220" s="266">
        <v>3361</v>
      </c>
      <c r="F1220" s="266">
        <v>62</v>
      </c>
      <c r="G1220" s="266">
        <v>52</v>
      </c>
      <c r="H1220" s="266">
        <v>1</v>
      </c>
      <c r="I1220" s="266">
        <v>0</v>
      </c>
      <c r="J1220" s="267">
        <v>2486</v>
      </c>
      <c r="K1220" s="267">
        <v>46</v>
      </c>
      <c r="L1220" s="267">
        <v>45</v>
      </c>
      <c r="M1220" s="267">
        <v>3</v>
      </c>
      <c r="N1220" s="267">
        <v>0</v>
      </c>
      <c r="O1220" s="267">
        <v>2915</v>
      </c>
      <c r="P1220" s="267">
        <v>83</v>
      </c>
      <c r="Q1220" s="267">
        <v>83</v>
      </c>
      <c r="R1220" s="267">
        <v>36</v>
      </c>
      <c r="S1220" s="267">
        <v>0</v>
      </c>
      <c r="T1220" s="268">
        <v>0.015</v>
      </c>
      <c r="U1220" s="269">
        <v>86264</v>
      </c>
      <c r="V1220" s="269">
        <v>1861</v>
      </c>
      <c r="W1220" s="269">
        <v>1847</v>
      </c>
      <c r="X1220" s="269">
        <v>9</v>
      </c>
      <c r="Y1220" s="267">
        <v>1663</v>
      </c>
      <c r="Z1220" s="270">
        <v>0.0214689789483446</v>
      </c>
      <c r="AA1220" s="270">
        <v>0.0184468908063076</v>
      </c>
      <c r="AB1220" s="270">
        <v>0.0185036202735318</v>
      </c>
      <c r="AC1220" s="271">
        <v>0.0284734133790738</v>
      </c>
      <c r="AD1220" s="272">
        <v>-5.67294672241328e-5</v>
      </c>
      <c r="AE1220" s="273">
        <v>20270</v>
      </c>
      <c r="AF1220" s="274">
        <v>422</v>
      </c>
      <c r="AG1220" s="274">
        <v>0</v>
      </c>
      <c r="AH1220" s="274">
        <v>19979</v>
      </c>
      <c r="AI1220" s="274">
        <v>444</v>
      </c>
      <c r="AJ1220" s="274">
        <v>2</v>
      </c>
      <c r="AK1220" s="271">
        <v>0.02081894425259</v>
      </c>
      <c r="AL1220" s="271">
        <v>0.0221232293908604</v>
      </c>
      <c r="AM1220" s="272">
        <v>-0.00130428513827037</v>
      </c>
    </row>
    <row r="1221" ht="17.25" spans="1:39">
      <c r="A1221" s="282" t="s">
        <v>1669</v>
      </c>
      <c r="B1221" s="283" t="s">
        <v>3360</v>
      </c>
      <c r="C1221" s="265" t="s">
        <v>1878</v>
      </c>
      <c r="D1221" s="283" t="s">
        <v>1879</v>
      </c>
      <c r="E1221" s="266">
        <v>2650</v>
      </c>
      <c r="F1221" s="266">
        <v>38</v>
      </c>
      <c r="G1221" s="266">
        <v>29</v>
      </c>
      <c r="H1221" s="266">
        <v>12</v>
      </c>
      <c r="I1221" s="266">
        <v>0</v>
      </c>
      <c r="J1221" s="267">
        <v>1740</v>
      </c>
      <c r="K1221" s="267">
        <v>42</v>
      </c>
      <c r="L1221" s="267">
        <v>42</v>
      </c>
      <c r="M1221" s="267">
        <v>1</v>
      </c>
      <c r="N1221" s="267">
        <v>0</v>
      </c>
      <c r="O1221" s="267">
        <v>1933</v>
      </c>
      <c r="P1221" s="267">
        <v>19</v>
      </c>
      <c r="Q1221" s="267">
        <v>19</v>
      </c>
      <c r="R1221" s="267">
        <v>4</v>
      </c>
      <c r="S1221" s="267">
        <v>0</v>
      </c>
      <c r="T1221" s="268">
        <v>0.015</v>
      </c>
      <c r="U1221" s="269">
        <v>63128</v>
      </c>
      <c r="V1221" s="269">
        <v>1352</v>
      </c>
      <c r="W1221" s="269">
        <v>1343</v>
      </c>
      <c r="X1221" s="269">
        <v>0</v>
      </c>
      <c r="Y1221" s="267">
        <v>1231</v>
      </c>
      <c r="Z1221" s="270">
        <v>0.0214168039538715</v>
      </c>
      <c r="AA1221" s="270">
        <v>0.0143396226415094</v>
      </c>
      <c r="AB1221" s="270">
        <v>0.0241379310344828</v>
      </c>
      <c r="AC1221" s="271">
        <v>0.00982928091050181</v>
      </c>
      <c r="AD1221" s="272">
        <v>-0.00979830839297332</v>
      </c>
      <c r="AE1221" s="273">
        <v>15233</v>
      </c>
      <c r="AF1221" s="274">
        <v>317</v>
      </c>
      <c r="AG1221" s="274">
        <v>0</v>
      </c>
      <c r="AH1221" s="274">
        <v>15155</v>
      </c>
      <c r="AI1221" s="274">
        <v>396</v>
      </c>
      <c r="AJ1221" s="274">
        <v>0</v>
      </c>
      <c r="AK1221" s="271">
        <v>0.0208100833716274</v>
      </c>
      <c r="AL1221" s="271">
        <v>0.0261299901022765</v>
      </c>
      <c r="AM1221" s="272">
        <v>-0.00531990673064909</v>
      </c>
    </row>
    <row r="1222" ht="17.25" spans="1:39">
      <c r="A1222" s="282" t="s">
        <v>1669</v>
      </c>
      <c r="B1222" s="283" t="s">
        <v>3360</v>
      </c>
      <c r="C1222" s="265" t="s">
        <v>1880</v>
      </c>
      <c r="D1222" s="283" t="s">
        <v>1881</v>
      </c>
      <c r="E1222" s="266">
        <v>726</v>
      </c>
      <c r="F1222" s="266">
        <v>10</v>
      </c>
      <c r="G1222" s="266">
        <v>7</v>
      </c>
      <c r="H1222" s="266">
        <v>0</v>
      </c>
      <c r="I1222" s="266">
        <v>0</v>
      </c>
      <c r="J1222" s="267">
        <v>790</v>
      </c>
      <c r="K1222" s="267">
        <v>30</v>
      </c>
      <c r="L1222" s="267">
        <v>30</v>
      </c>
      <c r="M1222" s="267">
        <v>1</v>
      </c>
      <c r="N1222" s="267">
        <v>0</v>
      </c>
      <c r="O1222" s="267">
        <v>557</v>
      </c>
      <c r="P1222" s="267">
        <v>0</v>
      </c>
      <c r="Q1222" s="267">
        <v>0</v>
      </c>
      <c r="R1222" s="267">
        <v>0</v>
      </c>
      <c r="S1222" s="267">
        <v>0</v>
      </c>
      <c r="T1222" s="268">
        <v>0.015</v>
      </c>
      <c r="U1222" s="269">
        <v>20815</v>
      </c>
      <c r="V1222" s="269">
        <v>356</v>
      </c>
      <c r="W1222" s="269">
        <v>353</v>
      </c>
      <c r="X1222" s="269">
        <v>1</v>
      </c>
      <c r="Y1222" s="267">
        <v>306</v>
      </c>
      <c r="Z1222" s="270">
        <v>0.0170550084073985</v>
      </c>
      <c r="AA1222" s="270">
        <v>0.0137741046831956</v>
      </c>
      <c r="AB1222" s="270">
        <v>0.0379746835443038</v>
      </c>
      <c r="AC1222" s="271">
        <v>0</v>
      </c>
      <c r="AD1222" s="272">
        <v>-0.0242005788611082</v>
      </c>
      <c r="AE1222" s="273">
        <v>5092</v>
      </c>
      <c r="AF1222" s="274">
        <v>88</v>
      </c>
      <c r="AG1222" s="274">
        <v>0</v>
      </c>
      <c r="AH1222" s="274">
        <v>5246</v>
      </c>
      <c r="AI1222" s="274">
        <v>99</v>
      </c>
      <c r="AJ1222" s="274">
        <v>0</v>
      </c>
      <c r="AK1222" s="271">
        <v>0.0172820109976434</v>
      </c>
      <c r="AL1222" s="271">
        <v>0.0188715211589783</v>
      </c>
      <c r="AM1222" s="272">
        <v>-0.00158951016133491</v>
      </c>
    </row>
    <row r="1223" ht="17.25" spans="1:39">
      <c r="A1223" s="282" t="s">
        <v>1669</v>
      </c>
      <c r="B1223" s="283" t="s">
        <v>3361</v>
      </c>
      <c r="C1223" s="265" t="s">
        <v>1882</v>
      </c>
      <c r="D1223" s="283" t="s">
        <v>1883</v>
      </c>
      <c r="E1223" s="266">
        <v>3890</v>
      </c>
      <c r="F1223" s="266">
        <v>81</v>
      </c>
      <c r="G1223" s="266">
        <v>58</v>
      </c>
      <c r="H1223" s="266">
        <v>18</v>
      </c>
      <c r="I1223" s="266">
        <v>0</v>
      </c>
      <c r="J1223" s="267">
        <v>4481</v>
      </c>
      <c r="K1223" s="267">
        <v>59</v>
      </c>
      <c r="L1223" s="267">
        <v>59</v>
      </c>
      <c r="M1223" s="267">
        <v>16</v>
      </c>
      <c r="N1223" s="267">
        <v>0</v>
      </c>
      <c r="O1223" s="267">
        <v>4548</v>
      </c>
      <c r="P1223" s="267">
        <v>78</v>
      </c>
      <c r="Q1223" s="267">
        <v>78</v>
      </c>
      <c r="R1223" s="267">
        <v>46</v>
      </c>
      <c r="S1223" s="267">
        <v>0</v>
      </c>
      <c r="T1223" s="268">
        <v>0.015</v>
      </c>
      <c r="U1223" s="269">
        <v>122824</v>
      </c>
      <c r="V1223" s="269">
        <v>2102</v>
      </c>
      <c r="W1223" s="269">
        <v>2079</v>
      </c>
      <c r="X1223" s="269">
        <v>2</v>
      </c>
      <c r="Y1223" s="267">
        <v>1939</v>
      </c>
      <c r="Z1223" s="270">
        <v>0.0170976356412428</v>
      </c>
      <c r="AA1223" s="270">
        <v>0.0208226221079691</v>
      </c>
      <c r="AB1223" s="270">
        <v>0.0131667038607454</v>
      </c>
      <c r="AC1223" s="271">
        <v>0.0171503957783641</v>
      </c>
      <c r="AD1223" s="272">
        <v>0.00765591824722378</v>
      </c>
      <c r="AE1223" s="273">
        <v>28912</v>
      </c>
      <c r="AF1223" s="274">
        <v>551</v>
      </c>
      <c r="AG1223" s="274">
        <v>0</v>
      </c>
      <c r="AH1223" s="274">
        <v>29175</v>
      </c>
      <c r="AI1223" s="274">
        <v>514</v>
      </c>
      <c r="AJ1223" s="274">
        <v>0</v>
      </c>
      <c r="AK1223" s="271">
        <v>0.0190578306585501</v>
      </c>
      <c r="AL1223" s="271">
        <v>0.017617823479006</v>
      </c>
      <c r="AM1223" s="272">
        <v>0.00144000717954408</v>
      </c>
    </row>
    <row r="1224" ht="17.25" spans="1:39">
      <c r="A1224" s="282" t="s">
        <v>1669</v>
      </c>
      <c r="B1224" s="283" t="s">
        <v>3361</v>
      </c>
      <c r="C1224" s="265" t="s">
        <v>1884</v>
      </c>
      <c r="D1224" s="283" t="s">
        <v>1885</v>
      </c>
      <c r="E1224" s="266">
        <v>0</v>
      </c>
      <c r="F1224" s="266">
        <v>0</v>
      </c>
      <c r="G1224" s="266">
        <v>0</v>
      </c>
      <c r="H1224" s="266">
        <v>0</v>
      </c>
      <c r="I1224" s="266">
        <v>0</v>
      </c>
      <c r="J1224" s="267">
        <v>0</v>
      </c>
      <c r="K1224" s="267">
        <v>0</v>
      </c>
      <c r="L1224" s="267">
        <v>0</v>
      </c>
      <c r="M1224" s="267">
        <v>0</v>
      </c>
      <c r="N1224" s="267">
        <v>0</v>
      </c>
      <c r="O1224" s="267">
        <v>0</v>
      </c>
      <c r="P1224" s="267">
        <v>0</v>
      </c>
      <c r="Q1224" s="267">
        <v>0</v>
      </c>
      <c r="R1224" s="267">
        <v>0</v>
      </c>
      <c r="S1224" s="267">
        <v>0</v>
      </c>
      <c r="T1224" s="268">
        <v>0.015</v>
      </c>
      <c r="U1224" s="269">
        <v>0</v>
      </c>
      <c r="V1224" s="269">
        <v>0</v>
      </c>
      <c r="W1224" s="269">
        <v>0</v>
      </c>
      <c r="X1224" s="269">
        <v>0</v>
      </c>
      <c r="Y1224" s="267">
        <v>0</v>
      </c>
      <c r="Z1224" s="270">
        <v>0</v>
      </c>
      <c r="AA1224" s="270">
        <v>0</v>
      </c>
      <c r="AB1224" s="270">
        <v>0</v>
      </c>
      <c r="AC1224" s="271">
        <v>0</v>
      </c>
      <c r="AD1224" s="272">
        <v>0</v>
      </c>
      <c r="AE1224" s="273">
        <v>0</v>
      </c>
      <c r="AF1224" s="274">
        <v>0</v>
      </c>
      <c r="AG1224" s="274">
        <v>0</v>
      </c>
      <c r="AH1224" s="274">
        <v>0</v>
      </c>
      <c r="AI1224" s="274">
        <v>0</v>
      </c>
      <c r="AJ1224" s="274">
        <v>0</v>
      </c>
      <c r="AK1224" s="271">
        <v>0</v>
      </c>
      <c r="AL1224" s="271">
        <v>0</v>
      </c>
      <c r="AM1224" s="272">
        <v>0</v>
      </c>
    </row>
    <row r="1225" ht="17.25" spans="1:39">
      <c r="A1225" s="282" t="s">
        <v>1669</v>
      </c>
      <c r="B1225" s="283" t="s">
        <v>3361</v>
      </c>
      <c r="C1225" s="265" t="s">
        <v>1886</v>
      </c>
      <c r="D1225" s="283" t="s">
        <v>1887</v>
      </c>
      <c r="E1225" s="266">
        <v>0</v>
      </c>
      <c r="F1225" s="266">
        <v>1</v>
      </c>
      <c r="G1225" s="266">
        <v>1</v>
      </c>
      <c r="H1225" s="266">
        <v>1</v>
      </c>
      <c r="I1225" s="266">
        <v>0</v>
      </c>
      <c r="J1225" s="267">
        <v>0</v>
      </c>
      <c r="K1225" s="267">
        <v>0</v>
      </c>
      <c r="L1225" s="267">
        <v>0</v>
      </c>
      <c r="M1225" s="267">
        <v>0</v>
      </c>
      <c r="N1225" s="267">
        <v>0</v>
      </c>
      <c r="O1225" s="267">
        <v>0</v>
      </c>
      <c r="P1225" s="267">
        <v>0</v>
      </c>
      <c r="Q1225" s="267">
        <v>0</v>
      </c>
      <c r="R1225" s="267">
        <v>0</v>
      </c>
      <c r="S1225" s="267">
        <v>0</v>
      </c>
      <c r="T1225" s="268">
        <v>0.015</v>
      </c>
      <c r="U1225" s="269">
        <v>0</v>
      </c>
      <c r="V1225" s="269">
        <v>2</v>
      </c>
      <c r="W1225" s="269">
        <v>2</v>
      </c>
      <c r="X1225" s="269">
        <v>0</v>
      </c>
      <c r="Y1225" s="267">
        <v>2</v>
      </c>
      <c r="Z1225" s="270">
        <v>0</v>
      </c>
      <c r="AA1225" s="270">
        <v>0</v>
      </c>
      <c r="AB1225" s="270">
        <v>0</v>
      </c>
      <c r="AC1225" s="271">
        <v>0</v>
      </c>
      <c r="AD1225" s="272">
        <v>0</v>
      </c>
      <c r="AE1225" s="273">
        <v>0</v>
      </c>
      <c r="AF1225" s="274">
        <v>1</v>
      </c>
      <c r="AG1225" s="274">
        <v>0</v>
      </c>
      <c r="AH1225" s="274">
        <v>0</v>
      </c>
      <c r="AI1225" s="274">
        <v>0</v>
      </c>
      <c r="AJ1225" s="274">
        <v>0</v>
      </c>
      <c r="AK1225" s="271">
        <v>0</v>
      </c>
      <c r="AL1225" s="271">
        <v>0</v>
      </c>
      <c r="AM1225" s="272">
        <v>0</v>
      </c>
    </row>
    <row r="1226" ht="17.25" spans="1:39">
      <c r="A1226" s="282" t="s">
        <v>1669</v>
      </c>
      <c r="B1226" s="283" t="s">
        <v>3361</v>
      </c>
      <c r="C1226" s="265" t="s">
        <v>1888</v>
      </c>
      <c r="D1226" s="283" t="s">
        <v>1889</v>
      </c>
      <c r="E1226" s="266">
        <v>0</v>
      </c>
      <c r="F1226" s="266">
        <v>2</v>
      </c>
      <c r="G1226" s="266">
        <v>2</v>
      </c>
      <c r="H1226" s="266">
        <v>2</v>
      </c>
      <c r="I1226" s="266">
        <v>0</v>
      </c>
      <c r="J1226" s="267">
        <v>0</v>
      </c>
      <c r="K1226" s="267">
        <v>0</v>
      </c>
      <c r="L1226" s="267">
        <v>0</v>
      </c>
      <c r="M1226" s="267">
        <v>0</v>
      </c>
      <c r="N1226" s="267">
        <v>0</v>
      </c>
      <c r="O1226" s="267">
        <v>0</v>
      </c>
      <c r="P1226" s="267">
        <v>1</v>
      </c>
      <c r="Q1226" s="267">
        <v>1</v>
      </c>
      <c r="R1226" s="267">
        <v>0</v>
      </c>
      <c r="S1226" s="267">
        <v>0</v>
      </c>
      <c r="T1226" s="268">
        <v>0.015</v>
      </c>
      <c r="U1226" s="269">
        <v>0</v>
      </c>
      <c r="V1226" s="269">
        <v>7</v>
      </c>
      <c r="W1226" s="269">
        <v>7</v>
      </c>
      <c r="X1226" s="269">
        <v>0</v>
      </c>
      <c r="Y1226" s="267">
        <v>6</v>
      </c>
      <c r="Z1226" s="270">
        <v>0</v>
      </c>
      <c r="AA1226" s="270">
        <v>0</v>
      </c>
      <c r="AB1226" s="270">
        <v>0</v>
      </c>
      <c r="AC1226" s="271">
        <v>0</v>
      </c>
      <c r="AD1226" s="272">
        <v>0</v>
      </c>
      <c r="AE1226" s="273">
        <v>0</v>
      </c>
      <c r="AF1226" s="274">
        <v>4</v>
      </c>
      <c r="AG1226" s="274">
        <v>0</v>
      </c>
      <c r="AH1226" s="274">
        <v>0</v>
      </c>
      <c r="AI1226" s="274">
        <v>0</v>
      </c>
      <c r="AJ1226" s="274">
        <v>0</v>
      </c>
      <c r="AK1226" s="271">
        <v>0</v>
      </c>
      <c r="AL1226" s="271">
        <v>0</v>
      </c>
      <c r="AM1226" s="272">
        <v>0</v>
      </c>
    </row>
    <row r="1227" ht="17.25" spans="1:39">
      <c r="A1227" s="282" t="s">
        <v>1669</v>
      </c>
      <c r="B1227" s="283" t="s">
        <v>3361</v>
      </c>
      <c r="C1227" s="265" t="s">
        <v>1890</v>
      </c>
      <c r="D1227" s="283" t="s">
        <v>1891</v>
      </c>
      <c r="E1227" s="266">
        <v>5846</v>
      </c>
      <c r="F1227" s="266">
        <v>213</v>
      </c>
      <c r="G1227" s="266">
        <v>161</v>
      </c>
      <c r="H1227" s="266">
        <v>34</v>
      </c>
      <c r="I1227" s="266">
        <v>0</v>
      </c>
      <c r="J1227" s="267">
        <v>6002</v>
      </c>
      <c r="K1227" s="267">
        <v>56</v>
      </c>
      <c r="L1227" s="267">
        <v>56</v>
      </c>
      <c r="M1227" s="267">
        <v>0</v>
      </c>
      <c r="N1227" s="267">
        <v>0</v>
      </c>
      <c r="O1227" s="267">
        <v>5452</v>
      </c>
      <c r="P1227" s="267">
        <v>170</v>
      </c>
      <c r="Q1227" s="267">
        <v>170</v>
      </c>
      <c r="R1227" s="267">
        <v>69</v>
      </c>
      <c r="S1227" s="267">
        <v>0</v>
      </c>
      <c r="T1227" s="268">
        <v>0.015</v>
      </c>
      <c r="U1227" s="269">
        <v>175311</v>
      </c>
      <c r="V1227" s="269">
        <v>4314</v>
      </c>
      <c r="W1227" s="269">
        <v>4257</v>
      </c>
      <c r="X1227" s="269">
        <v>2</v>
      </c>
      <c r="Y1227" s="267">
        <v>3874</v>
      </c>
      <c r="Z1227" s="270">
        <v>0.0245962888809031</v>
      </c>
      <c r="AA1227" s="270">
        <v>0.0364351693465618</v>
      </c>
      <c r="AB1227" s="270">
        <v>0.00933022325891369</v>
      </c>
      <c r="AC1227" s="271">
        <v>0.0311812179016875</v>
      </c>
      <c r="AD1227" s="272">
        <v>0.0271049460876481</v>
      </c>
      <c r="AE1227" s="273">
        <v>41341</v>
      </c>
      <c r="AF1227" s="274">
        <v>1077</v>
      </c>
      <c r="AG1227" s="274">
        <v>0</v>
      </c>
      <c r="AH1227" s="274">
        <v>41057</v>
      </c>
      <c r="AI1227" s="274">
        <v>1042</v>
      </c>
      <c r="AJ1227" s="274">
        <v>0</v>
      </c>
      <c r="AK1227" s="271">
        <v>0.0260516194576812</v>
      </c>
      <c r="AL1227" s="271">
        <v>0.0253793506588401</v>
      </c>
      <c r="AM1227" s="272">
        <v>0.000672268798841091</v>
      </c>
    </row>
    <row r="1228" ht="17.25" spans="1:39">
      <c r="A1228" s="282" t="s">
        <v>1669</v>
      </c>
      <c r="B1228" s="283" t="s">
        <v>3361</v>
      </c>
      <c r="C1228" s="265" t="s">
        <v>1892</v>
      </c>
      <c r="D1228" s="283" t="s">
        <v>1893</v>
      </c>
      <c r="E1228" s="266">
        <v>0</v>
      </c>
      <c r="F1228" s="266">
        <v>0</v>
      </c>
      <c r="G1228" s="266">
        <v>0</v>
      </c>
      <c r="H1228" s="266">
        <v>0</v>
      </c>
      <c r="I1228" s="266">
        <v>0</v>
      </c>
      <c r="J1228" s="267">
        <v>0</v>
      </c>
      <c r="K1228" s="267">
        <v>0</v>
      </c>
      <c r="L1228" s="267">
        <v>0</v>
      </c>
      <c r="M1228" s="267">
        <v>0</v>
      </c>
      <c r="N1228" s="267">
        <v>0</v>
      </c>
      <c r="O1228" s="267">
        <v>0</v>
      </c>
      <c r="P1228" s="267">
        <v>0</v>
      </c>
      <c r="Q1228" s="267">
        <v>0</v>
      </c>
      <c r="R1228" s="267">
        <v>0</v>
      </c>
      <c r="S1228" s="267">
        <v>0</v>
      </c>
      <c r="T1228" s="268">
        <v>0.015</v>
      </c>
      <c r="U1228" s="269">
        <v>0</v>
      </c>
      <c r="V1228" s="269">
        <v>3</v>
      </c>
      <c r="W1228" s="269">
        <v>3</v>
      </c>
      <c r="X1228" s="269">
        <v>0</v>
      </c>
      <c r="Y1228" s="267">
        <v>3</v>
      </c>
      <c r="Z1228" s="270">
        <v>0</v>
      </c>
      <c r="AA1228" s="270">
        <v>0</v>
      </c>
      <c r="AB1228" s="270">
        <v>0</v>
      </c>
      <c r="AC1228" s="271">
        <v>0</v>
      </c>
      <c r="AD1228" s="272">
        <v>0</v>
      </c>
      <c r="AE1228" s="273">
        <v>0</v>
      </c>
      <c r="AF1228" s="274">
        <v>0</v>
      </c>
      <c r="AG1228" s="274">
        <v>0</v>
      </c>
      <c r="AH1228" s="274">
        <v>0</v>
      </c>
      <c r="AI1228" s="274">
        <v>1</v>
      </c>
      <c r="AJ1228" s="274">
        <v>0</v>
      </c>
      <c r="AK1228" s="271">
        <v>0</v>
      </c>
      <c r="AL1228" s="271">
        <v>0</v>
      </c>
      <c r="AM1228" s="272">
        <v>0</v>
      </c>
    </row>
    <row r="1229" ht="17.25" spans="1:39">
      <c r="A1229" s="282" t="s">
        <v>1669</v>
      </c>
      <c r="B1229" s="283" t="s">
        <v>3361</v>
      </c>
      <c r="C1229" s="265" t="s">
        <v>1894</v>
      </c>
      <c r="D1229" s="283" t="s">
        <v>1895</v>
      </c>
      <c r="E1229" s="266">
        <v>4695</v>
      </c>
      <c r="F1229" s="266">
        <v>127</v>
      </c>
      <c r="G1229" s="266">
        <v>110</v>
      </c>
      <c r="H1229" s="266">
        <v>44</v>
      </c>
      <c r="I1229" s="266">
        <v>0</v>
      </c>
      <c r="J1229" s="267">
        <v>4782</v>
      </c>
      <c r="K1229" s="267">
        <v>81</v>
      </c>
      <c r="L1229" s="267">
        <v>80</v>
      </c>
      <c r="M1229" s="267">
        <v>10</v>
      </c>
      <c r="N1229" s="267">
        <v>0</v>
      </c>
      <c r="O1229" s="267">
        <v>4613</v>
      </c>
      <c r="P1229" s="267">
        <v>84</v>
      </c>
      <c r="Q1229" s="267">
        <v>84</v>
      </c>
      <c r="R1229" s="267">
        <v>3</v>
      </c>
      <c r="S1229" s="267">
        <v>0</v>
      </c>
      <c r="T1229" s="268">
        <v>0.015</v>
      </c>
      <c r="U1229" s="269">
        <v>153226</v>
      </c>
      <c r="V1229" s="269">
        <v>3118</v>
      </c>
      <c r="W1229" s="269">
        <v>3091</v>
      </c>
      <c r="X1229" s="269">
        <v>2</v>
      </c>
      <c r="Y1229" s="267">
        <v>2772</v>
      </c>
      <c r="Z1229" s="270">
        <v>0.0203359743124535</v>
      </c>
      <c r="AA1229" s="270">
        <v>0.0270500532481363</v>
      </c>
      <c r="AB1229" s="270">
        <v>0.0169385194479297</v>
      </c>
      <c r="AC1229" s="271">
        <v>0.0182094081942337</v>
      </c>
      <c r="AD1229" s="272">
        <v>0.0101115338002066</v>
      </c>
      <c r="AE1229" s="273">
        <v>34570</v>
      </c>
      <c r="AF1229" s="274">
        <v>685</v>
      </c>
      <c r="AG1229" s="274">
        <v>0</v>
      </c>
      <c r="AH1229" s="274">
        <v>35631</v>
      </c>
      <c r="AI1229" s="274">
        <v>778</v>
      </c>
      <c r="AJ1229" s="274">
        <v>0</v>
      </c>
      <c r="AK1229" s="271">
        <v>0.019814868382991</v>
      </c>
      <c r="AL1229" s="271">
        <v>0.0218349190311807</v>
      </c>
      <c r="AM1229" s="272">
        <v>-0.00202005064818968</v>
      </c>
    </row>
    <row r="1230" ht="17.25" spans="1:39">
      <c r="A1230" s="282" t="s">
        <v>1669</v>
      </c>
      <c r="B1230" s="283" t="s">
        <v>3361</v>
      </c>
      <c r="C1230" s="265" t="s">
        <v>1896</v>
      </c>
      <c r="D1230" s="283" t="s">
        <v>1897</v>
      </c>
      <c r="E1230" s="266">
        <v>0</v>
      </c>
      <c r="F1230" s="266">
        <v>0</v>
      </c>
      <c r="G1230" s="266">
        <v>0</v>
      </c>
      <c r="H1230" s="266">
        <v>0</v>
      </c>
      <c r="I1230" s="266">
        <v>0</v>
      </c>
      <c r="J1230" s="267">
        <v>0</v>
      </c>
      <c r="K1230" s="267">
        <v>0</v>
      </c>
      <c r="L1230" s="267">
        <v>0</v>
      </c>
      <c r="M1230" s="267">
        <v>0</v>
      </c>
      <c r="N1230" s="267">
        <v>0</v>
      </c>
      <c r="O1230" s="267">
        <v>0</v>
      </c>
      <c r="P1230" s="267">
        <v>0</v>
      </c>
      <c r="Q1230" s="267">
        <v>0</v>
      </c>
      <c r="R1230" s="267">
        <v>0</v>
      </c>
      <c r="S1230" s="267">
        <v>0</v>
      </c>
      <c r="T1230" s="268">
        <v>0.015</v>
      </c>
      <c r="U1230" s="269">
        <v>1</v>
      </c>
      <c r="V1230" s="269">
        <v>2</v>
      </c>
      <c r="W1230" s="269">
        <v>2</v>
      </c>
      <c r="X1230" s="269">
        <v>0</v>
      </c>
      <c r="Y1230" s="267">
        <v>2</v>
      </c>
      <c r="Z1230" s="270">
        <v>2</v>
      </c>
      <c r="AA1230" s="270">
        <v>0</v>
      </c>
      <c r="AB1230" s="270">
        <v>0</v>
      </c>
      <c r="AC1230" s="271">
        <v>0</v>
      </c>
      <c r="AD1230" s="272">
        <v>0</v>
      </c>
      <c r="AE1230" s="273">
        <v>1</v>
      </c>
      <c r="AF1230" s="274">
        <v>1</v>
      </c>
      <c r="AG1230" s="274">
        <v>0</v>
      </c>
      <c r="AH1230" s="274">
        <v>0</v>
      </c>
      <c r="AI1230" s="274">
        <v>0</v>
      </c>
      <c r="AJ1230" s="274">
        <v>0</v>
      </c>
      <c r="AK1230" s="271">
        <v>1</v>
      </c>
      <c r="AL1230" s="271">
        <v>0</v>
      </c>
      <c r="AM1230" s="272">
        <v>1</v>
      </c>
    </row>
    <row r="1231" ht="17.25" spans="1:39">
      <c r="A1231" s="282" t="s">
        <v>1669</v>
      </c>
      <c r="B1231" s="283" t="s">
        <v>3361</v>
      </c>
      <c r="C1231" s="265" t="s">
        <v>1898</v>
      </c>
      <c r="D1231" s="283" t="s">
        <v>1899</v>
      </c>
      <c r="E1231" s="266">
        <v>0</v>
      </c>
      <c r="F1231" s="266">
        <v>0</v>
      </c>
      <c r="G1231" s="266">
        <v>0</v>
      </c>
      <c r="H1231" s="266">
        <v>0</v>
      </c>
      <c r="I1231" s="266">
        <v>0</v>
      </c>
      <c r="J1231" s="267">
        <v>0</v>
      </c>
      <c r="K1231" s="267">
        <v>0</v>
      </c>
      <c r="L1231" s="267">
        <v>0</v>
      </c>
      <c r="M1231" s="267">
        <v>0</v>
      </c>
      <c r="N1231" s="267">
        <v>0</v>
      </c>
      <c r="O1231" s="267">
        <v>0</v>
      </c>
      <c r="P1231" s="267">
        <v>0</v>
      </c>
      <c r="Q1231" s="267">
        <v>0</v>
      </c>
      <c r="R1231" s="267">
        <v>0</v>
      </c>
      <c r="S1231" s="267">
        <v>0</v>
      </c>
      <c r="T1231" s="268">
        <v>0.015</v>
      </c>
      <c r="U1231" s="269">
        <v>0</v>
      </c>
      <c r="V1231" s="269">
        <v>7</v>
      </c>
      <c r="W1231" s="269">
        <v>7</v>
      </c>
      <c r="X1231" s="269">
        <v>0</v>
      </c>
      <c r="Y1231" s="267">
        <v>7</v>
      </c>
      <c r="Z1231" s="270">
        <v>0</v>
      </c>
      <c r="AA1231" s="270">
        <v>0</v>
      </c>
      <c r="AB1231" s="270">
        <v>0</v>
      </c>
      <c r="AC1231" s="271">
        <v>0</v>
      </c>
      <c r="AD1231" s="272">
        <v>0</v>
      </c>
      <c r="AE1231" s="273">
        <v>0</v>
      </c>
      <c r="AF1231" s="274">
        <v>2</v>
      </c>
      <c r="AG1231" s="274">
        <v>0</v>
      </c>
      <c r="AH1231" s="274">
        <v>0</v>
      </c>
      <c r="AI1231" s="274">
        <v>3</v>
      </c>
      <c r="AJ1231" s="274">
        <v>0</v>
      </c>
      <c r="AK1231" s="271">
        <v>0</v>
      </c>
      <c r="AL1231" s="271">
        <v>0</v>
      </c>
      <c r="AM1231" s="272">
        <v>0</v>
      </c>
    </row>
    <row r="1232" ht="17.25" spans="1:39">
      <c r="A1232" s="282" t="s">
        <v>1669</v>
      </c>
      <c r="B1232" s="283" t="s">
        <v>3361</v>
      </c>
      <c r="C1232" s="265" t="s">
        <v>1900</v>
      </c>
      <c r="D1232" s="283" t="s">
        <v>1901</v>
      </c>
      <c r="E1232" s="266">
        <v>0</v>
      </c>
      <c r="F1232" s="266">
        <v>0</v>
      </c>
      <c r="G1232" s="266">
        <v>0</v>
      </c>
      <c r="H1232" s="266">
        <v>0</v>
      </c>
      <c r="I1232" s="266">
        <v>0</v>
      </c>
      <c r="J1232" s="267">
        <v>0</v>
      </c>
      <c r="K1232" s="267">
        <v>0</v>
      </c>
      <c r="L1232" s="267">
        <v>0</v>
      </c>
      <c r="M1232" s="267">
        <v>0</v>
      </c>
      <c r="N1232" s="267">
        <v>0</v>
      </c>
      <c r="O1232" s="267">
        <v>0</v>
      </c>
      <c r="P1232" s="267">
        <v>0</v>
      </c>
      <c r="Q1232" s="267">
        <v>0</v>
      </c>
      <c r="R1232" s="267">
        <v>0</v>
      </c>
      <c r="S1232" s="267">
        <v>0</v>
      </c>
      <c r="T1232" s="268">
        <v>0.015</v>
      </c>
      <c r="U1232" s="269">
        <v>0</v>
      </c>
      <c r="V1232" s="269">
        <v>2</v>
      </c>
      <c r="W1232" s="269">
        <v>2</v>
      </c>
      <c r="X1232" s="269">
        <v>0</v>
      </c>
      <c r="Y1232" s="267">
        <v>2</v>
      </c>
      <c r="Z1232" s="270">
        <v>0</v>
      </c>
      <c r="AA1232" s="270">
        <v>0</v>
      </c>
      <c r="AB1232" s="270">
        <v>0</v>
      </c>
      <c r="AC1232" s="271">
        <v>0</v>
      </c>
      <c r="AD1232" s="272">
        <v>0</v>
      </c>
      <c r="AE1232" s="273">
        <v>0</v>
      </c>
      <c r="AF1232" s="274">
        <v>0</v>
      </c>
      <c r="AG1232" s="274">
        <v>0</v>
      </c>
      <c r="AH1232" s="274">
        <v>0</v>
      </c>
      <c r="AI1232" s="274">
        <v>0</v>
      </c>
      <c r="AJ1232" s="274">
        <v>0</v>
      </c>
      <c r="AK1232" s="271">
        <v>0</v>
      </c>
      <c r="AL1232" s="271">
        <v>0</v>
      </c>
      <c r="AM1232" s="272">
        <v>0</v>
      </c>
    </row>
    <row r="1233" ht="17.25" spans="1:39">
      <c r="A1233" s="282" t="s">
        <v>1669</v>
      </c>
      <c r="B1233" s="283" t="s">
        <v>3361</v>
      </c>
      <c r="C1233" s="265" t="s">
        <v>1902</v>
      </c>
      <c r="D1233" s="283" t="s">
        <v>1903</v>
      </c>
      <c r="E1233" s="266">
        <v>1852</v>
      </c>
      <c r="F1233" s="266">
        <v>32</v>
      </c>
      <c r="G1233" s="266">
        <v>24</v>
      </c>
      <c r="H1233" s="266">
        <v>11</v>
      </c>
      <c r="I1233" s="266">
        <v>0</v>
      </c>
      <c r="J1233" s="267">
        <v>1483</v>
      </c>
      <c r="K1233" s="267">
        <v>16</v>
      </c>
      <c r="L1233" s="267">
        <v>16</v>
      </c>
      <c r="M1233" s="267">
        <v>6</v>
      </c>
      <c r="N1233" s="267">
        <v>0</v>
      </c>
      <c r="O1233" s="267">
        <v>1540</v>
      </c>
      <c r="P1233" s="267">
        <v>34</v>
      </c>
      <c r="Q1233" s="267">
        <v>34</v>
      </c>
      <c r="R1233" s="267">
        <v>7</v>
      </c>
      <c r="S1233" s="267">
        <v>0</v>
      </c>
      <c r="T1233" s="268">
        <v>0.015</v>
      </c>
      <c r="U1233" s="269">
        <v>53228</v>
      </c>
      <c r="V1233" s="269">
        <v>980</v>
      </c>
      <c r="W1233" s="269">
        <v>972</v>
      </c>
      <c r="X1233" s="269">
        <v>1</v>
      </c>
      <c r="Y1233" s="267">
        <v>909</v>
      </c>
      <c r="Z1233" s="270">
        <v>0.0183925753362892</v>
      </c>
      <c r="AA1233" s="270">
        <v>0.0172786177105832</v>
      </c>
      <c r="AB1233" s="270">
        <v>0.0107889413351315</v>
      </c>
      <c r="AC1233" s="271">
        <v>0.0220779220779221</v>
      </c>
      <c r="AD1233" s="272">
        <v>0.00648967637545166</v>
      </c>
      <c r="AE1233" s="273">
        <v>11792</v>
      </c>
      <c r="AF1233" s="274">
        <v>190</v>
      </c>
      <c r="AG1233" s="274">
        <v>0</v>
      </c>
      <c r="AH1233" s="274">
        <v>12541</v>
      </c>
      <c r="AI1233" s="274">
        <v>203</v>
      </c>
      <c r="AJ1233" s="274">
        <v>0</v>
      </c>
      <c r="AK1233" s="271">
        <v>0.016112618724559</v>
      </c>
      <c r="AL1233" s="271">
        <v>0.0161869069452197</v>
      </c>
      <c r="AM1233" s="272">
        <v>-7.42882206606552e-5</v>
      </c>
    </row>
    <row r="1234" ht="17.25" spans="1:39">
      <c r="A1234" s="282" t="s">
        <v>1669</v>
      </c>
      <c r="B1234" s="283" t="s">
        <v>3361</v>
      </c>
      <c r="C1234" s="265" t="s">
        <v>1904</v>
      </c>
      <c r="D1234" s="283" t="s">
        <v>1905</v>
      </c>
      <c r="E1234" s="266">
        <v>24</v>
      </c>
      <c r="F1234" s="266">
        <v>1</v>
      </c>
      <c r="G1234" s="266">
        <v>1</v>
      </c>
      <c r="H1234" s="266">
        <v>1</v>
      </c>
      <c r="I1234" s="266">
        <v>0</v>
      </c>
      <c r="J1234" s="267">
        <v>0</v>
      </c>
      <c r="K1234" s="267">
        <v>0</v>
      </c>
      <c r="L1234" s="267">
        <v>0</v>
      </c>
      <c r="M1234" s="267">
        <v>0</v>
      </c>
      <c r="N1234" s="267">
        <v>0</v>
      </c>
      <c r="O1234" s="267">
        <v>12</v>
      </c>
      <c r="P1234" s="267">
        <v>0</v>
      </c>
      <c r="Q1234" s="267">
        <v>0</v>
      </c>
      <c r="R1234" s="267">
        <v>0</v>
      </c>
      <c r="S1234" s="267">
        <v>0</v>
      </c>
      <c r="T1234" s="268">
        <v>0.015</v>
      </c>
      <c r="U1234" s="269">
        <v>387</v>
      </c>
      <c r="V1234" s="269">
        <v>15</v>
      </c>
      <c r="W1234" s="269">
        <v>15</v>
      </c>
      <c r="X1234" s="269">
        <v>0</v>
      </c>
      <c r="Y1234" s="267">
        <v>15</v>
      </c>
      <c r="Z1234" s="270">
        <v>0.0387596899224806</v>
      </c>
      <c r="AA1234" s="270">
        <v>0.0416666666666667</v>
      </c>
      <c r="AB1234" s="270">
        <v>0</v>
      </c>
      <c r="AC1234" s="271">
        <v>0</v>
      </c>
      <c r="AD1234" s="272">
        <v>0.0416666666666667</v>
      </c>
      <c r="AE1234" s="273">
        <v>106</v>
      </c>
      <c r="AF1234" s="274">
        <v>4</v>
      </c>
      <c r="AG1234" s="274">
        <v>0</v>
      </c>
      <c r="AH1234" s="274">
        <v>46</v>
      </c>
      <c r="AI1234" s="274">
        <v>7</v>
      </c>
      <c r="AJ1234" s="274">
        <v>0</v>
      </c>
      <c r="AK1234" s="271">
        <v>0.0377358490566038</v>
      </c>
      <c r="AL1234" s="271">
        <v>0.152173913043478</v>
      </c>
      <c r="AM1234" s="272">
        <v>-0.114438063986875</v>
      </c>
    </row>
    <row r="1235" ht="17.25" spans="1:39">
      <c r="A1235" s="282" t="s">
        <v>1669</v>
      </c>
      <c r="B1235" s="283" t="s">
        <v>3361</v>
      </c>
      <c r="C1235" s="265" t="s">
        <v>1906</v>
      </c>
      <c r="D1235" s="283" t="s">
        <v>1907</v>
      </c>
      <c r="E1235" s="266">
        <v>0</v>
      </c>
      <c r="F1235" s="266">
        <v>0</v>
      </c>
      <c r="G1235" s="266">
        <v>0</v>
      </c>
      <c r="H1235" s="266">
        <v>0</v>
      </c>
      <c r="I1235" s="266">
        <v>0</v>
      </c>
      <c r="J1235" s="267">
        <v>0</v>
      </c>
      <c r="K1235" s="267">
        <v>0</v>
      </c>
      <c r="L1235" s="267">
        <v>0</v>
      </c>
      <c r="M1235" s="267">
        <v>0</v>
      </c>
      <c r="N1235" s="267">
        <v>0</v>
      </c>
      <c r="O1235" s="267">
        <v>0</v>
      </c>
      <c r="P1235" s="267">
        <v>0</v>
      </c>
      <c r="Q1235" s="267">
        <v>0</v>
      </c>
      <c r="R1235" s="267">
        <v>0</v>
      </c>
      <c r="S1235" s="267">
        <v>0</v>
      </c>
      <c r="T1235" s="268">
        <v>0.015</v>
      </c>
      <c r="U1235" s="269">
        <v>1</v>
      </c>
      <c r="V1235" s="269">
        <v>3</v>
      </c>
      <c r="W1235" s="269">
        <v>3</v>
      </c>
      <c r="X1235" s="269">
        <v>0</v>
      </c>
      <c r="Y1235" s="267">
        <v>3</v>
      </c>
      <c r="Z1235" s="270">
        <v>3</v>
      </c>
      <c r="AA1235" s="270">
        <v>0</v>
      </c>
      <c r="AB1235" s="270">
        <v>0</v>
      </c>
      <c r="AC1235" s="271">
        <v>0</v>
      </c>
      <c r="AD1235" s="272">
        <v>0</v>
      </c>
      <c r="AE1235" s="273">
        <v>0</v>
      </c>
      <c r="AF1235" s="274">
        <v>0</v>
      </c>
      <c r="AG1235" s="274">
        <v>0</v>
      </c>
      <c r="AH1235" s="274">
        <v>0</v>
      </c>
      <c r="AI1235" s="274">
        <v>1</v>
      </c>
      <c r="AJ1235" s="274">
        <v>0</v>
      </c>
      <c r="AK1235" s="271">
        <v>0</v>
      </c>
      <c r="AL1235" s="271">
        <v>0</v>
      </c>
      <c r="AM1235" s="272">
        <v>0</v>
      </c>
    </row>
    <row r="1236" ht="17.25" spans="1:39">
      <c r="A1236" s="282" t="s">
        <v>1669</v>
      </c>
      <c r="B1236" s="283" t="s">
        <v>3361</v>
      </c>
      <c r="C1236" s="265" t="s">
        <v>1908</v>
      </c>
      <c r="D1236" s="283" t="s">
        <v>1909</v>
      </c>
      <c r="E1236" s="266">
        <v>0</v>
      </c>
      <c r="F1236" s="266">
        <v>0</v>
      </c>
      <c r="G1236" s="266">
        <v>0</v>
      </c>
      <c r="H1236" s="266">
        <v>0</v>
      </c>
      <c r="I1236" s="266">
        <v>0</v>
      </c>
      <c r="J1236" s="267">
        <v>0</v>
      </c>
      <c r="K1236" s="267">
        <v>0</v>
      </c>
      <c r="L1236" s="267">
        <v>0</v>
      </c>
      <c r="M1236" s="267">
        <v>0</v>
      </c>
      <c r="N1236" s="267">
        <v>0</v>
      </c>
      <c r="O1236" s="267">
        <v>0</v>
      </c>
      <c r="P1236" s="267">
        <v>1</v>
      </c>
      <c r="Q1236" s="267">
        <v>1</v>
      </c>
      <c r="R1236" s="267">
        <v>1</v>
      </c>
      <c r="S1236" s="267">
        <v>0</v>
      </c>
      <c r="T1236" s="268">
        <v>0.015</v>
      </c>
      <c r="U1236" s="269">
        <v>0</v>
      </c>
      <c r="V1236" s="269">
        <v>22</v>
      </c>
      <c r="W1236" s="269">
        <v>22</v>
      </c>
      <c r="X1236" s="269">
        <v>0</v>
      </c>
      <c r="Y1236" s="267">
        <v>22</v>
      </c>
      <c r="Z1236" s="270">
        <v>0</v>
      </c>
      <c r="AA1236" s="270">
        <v>0</v>
      </c>
      <c r="AB1236" s="270">
        <v>0</v>
      </c>
      <c r="AC1236" s="271">
        <v>0</v>
      </c>
      <c r="AD1236" s="272">
        <v>0</v>
      </c>
      <c r="AE1236" s="273">
        <v>0</v>
      </c>
      <c r="AF1236" s="274">
        <v>3</v>
      </c>
      <c r="AG1236" s="274">
        <v>0</v>
      </c>
      <c r="AH1236" s="274">
        <v>0</v>
      </c>
      <c r="AI1236" s="274">
        <v>12</v>
      </c>
      <c r="AJ1236" s="274">
        <v>0</v>
      </c>
      <c r="AK1236" s="271">
        <v>0</v>
      </c>
      <c r="AL1236" s="271">
        <v>0</v>
      </c>
      <c r="AM1236" s="272">
        <v>0</v>
      </c>
    </row>
    <row r="1237" ht="17.25" spans="1:39">
      <c r="A1237" s="282" t="s">
        <v>1669</v>
      </c>
      <c r="B1237" s="283" t="s">
        <v>3361</v>
      </c>
      <c r="C1237" s="265" t="s">
        <v>1910</v>
      </c>
      <c r="D1237" s="283" t="s">
        <v>1911</v>
      </c>
      <c r="E1237" s="266">
        <v>0</v>
      </c>
      <c r="F1237" s="266">
        <v>0</v>
      </c>
      <c r="G1237" s="266">
        <v>0</v>
      </c>
      <c r="H1237" s="266">
        <v>0</v>
      </c>
      <c r="I1237" s="266">
        <v>0</v>
      </c>
      <c r="J1237" s="267">
        <v>0</v>
      </c>
      <c r="K1237" s="267">
        <v>0</v>
      </c>
      <c r="L1237" s="267">
        <v>0</v>
      </c>
      <c r="M1237" s="267">
        <v>0</v>
      </c>
      <c r="N1237" s="267">
        <v>0</v>
      </c>
      <c r="O1237" s="267">
        <v>0</v>
      </c>
      <c r="P1237" s="267">
        <v>0</v>
      </c>
      <c r="Q1237" s="267">
        <v>0</v>
      </c>
      <c r="R1237" s="267">
        <v>0</v>
      </c>
      <c r="S1237" s="267">
        <v>0</v>
      </c>
      <c r="T1237" s="268">
        <v>0.015</v>
      </c>
      <c r="U1237" s="269">
        <v>0</v>
      </c>
      <c r="V1237" s="269">
        <v>5</v>
      </c>
      <c r="W1237" s="269">
        <v>5</v>
      </c>
      <c r="X1237" s="269">
        <v>0</v>
      </c>
      <c r="Y1237" s="267">
        <v>5</v>
      </c>
      <c r="Z1237" s="270">
        <v>0</v>
      </c>
      <c r="AA1237" s="270">
        <v>0</v>
      </c>
      <c r="AB1237" s="270">
        <v>0</v>
      </c>
      <c r="AC1237" s="271">
        <v>0</v>
      </c>
      <c r="AD1237" s="272">
        <v>0</v>
      </c>
      <c r="AE1237" s="273">
        <v>0</v>
      </c>
      <c r="AF1237" s="274">
        <v>3</v>
      </c>
      <c r="AG1237" s="274">
        <v>0</v>
      </c>
      <c r="AH1237" s="274">
        <v>0</v>
      </c>
      <c r="AI1237" s="274">
        <v>0</v>
      </c>
      <c r="AJ1237" s="274">
        <v>0</v>
      </c>
      <c r="AK1237" s="271">
        <v>0</v>
      </c>
      <c r="AL1237" s="271">
        <v>0</v>
      </c>
      <c r="AM1237" s="272">
        <v>0</v>
      </c>
    </row>
    <row r="1238" ht="17.25" spans="1:39">
      <c r="A1238" s="282" t="s">
        <v>1669</v>
      </c>
      <c r="B1238" s="283" t="s">
        <v>3361</v>
      </c>
      <c r="C1238" s="265" t="s">
        <v>1912</v>
      </c>
      <c r="D1238" s="283" t="s">
        <v>1913</v>
      </c>
      <c r="E1238" s="266">
        <v>2795</v>
      </c>
      <c r="F1238" s="266">
        <v>60</v>
      </c>
      <c r="G1238" s="266">
        <v>43</v>
      </c>
      <c r="H1238" s="266">
        <v>3</v>
      </c>
      <c r="I1238" s="266">
        <v>0</v>
      </c>
      <c r="J1238" s="267">
        <v>2614</v>
      </c>
      <c r="K1238" s="267">
        <v>40</v>
      </c>
      <c r="L1238" s="267">
        <v>40</v>
      </c>
      <c r="M1238" s="267">
        <v>15</v>
      </c>
      <c r="N1238" s="267">
        <v>0</v>
      </c>
      <c r="O1238" s="267">
        <v>2572</v>
      </c>
      <c r="P1238" s="267">
        <v>53</v>
      </c>
      <c r="Q1238" s="267">
        <v>53</v>
      </c>
      <c r="R1238" s="267">
        <v>22</v>
      </c>
      <c r="S1238" s="267">
        <v>0</v>
      </c>
      <c r="T1238" s="268">
        <v>0.015</v>
      </c>
      <c r="U1238" s="269">
        <v>82256</v>
      </c>
      <c r="V1238" s="269">
        <v>1880</v>
      </c>
      <c r="W1238" s="269">
        <v>1863</v>
      </c>
      <c r="X1238" s="269">
        <v>0</v>
      </c>
      <c r="Y1238" s="267">
        <v>1745</v>
      </c>
      <c r="Z1238" s="270">
        <v>0.0228554755884069</v>
      </c>
      <c r="AA1238" s="270">
        <v>0.0214669051878354</v>
      </c>
      <c r="AB1238" s="270">
        <v>0.0153022188217292</v>
      </c>
      <c r="AC1238" s="271">
        <v>0.020606531881804</v>
      </c>
      <c r="AD1238" s="272">
        <v>0.00616468636610627</v>
      </c>
      <c r="AE1238" s="273">
        <v>19089</v>
      </c>
      <c r="AF1238" s="274">
        <v>450</v>
      </c>
      <c r="AG1238" s="274">
        <v>0</v>
      </c>
      <c r="AH1238" s="274">
        <v>19443</v>
      </c>
      <c r="AI1238" s="274">
        <v>434</v>
      </c>
      <c r="AJ1238" s="274">
        <v>0</v>
      </c>
      <c r="AK1238" s="271">
        <v>0.0235737859500236</v>
      </c>
      <c r="AL1238" s="271">
        <v>0.022321658180322</v>
      </c>
      <c r="AM1238" s="272">
        <v>0.00125212776970161</v>
      </c>
    </row>
    <row r="1239" ht="17.25" spans="1:39">
      <c r="A1239" s="282" t="s">
        <v>1669</v>
      </c>
      <c r="B1239" s="283" t="s">
        <v>3361</v>
      </c>
      <c r="C1239" s="265" t="s">
        <v>1914</v>
      </c>
      <c r="D1239" s="283" t="s">
        <v>1915</v>
      </c>
      <c r="E1239" s="266">
        <v>2840</v>
      </c>
      <c r="F1239" s="266">
        <v>90</v>
      </c>
      <c r="G1239" s="266">
        <v>69</v>
      </c>
      <c r="H1239" s="266">
        <v>1</v>
      </c>
      <c r="I1239" s="266">
        <v>0</v>
      </c>
      <c r="J1239" s="267">
        <v>3403</v>
      </c>
      <c r="K1239" s="267">
        <v>63</v>
      </c>
      <c r="L1239" s="267">
        <v>63</v>
      </c>
      <c r="M1239" s="267">
        <v>4</v>
      </c>
      <c r="N1239" s="267">
        <v>0</v>
      </c>
      <c r="O1239" s="267">
        <v>3256</v>
      </c>
      <c r="P1239" s="267">
        <v>84</v>
      </c>
      <c r="Q1239" s="267">
        <v>84</v>
      </c>
      <c r="R1239" s="267">
        <v>17</v>
      </c>
      <c r="S1239" s="267">
        <v>0</v>
      </c>
      <c r="T1239" s="268">
        <v>0.015</v>
      </c>
      <c r="U1239" s="269">
        <v>94840</v>
      </c>
      <c r="V1239" s="269">
        <v>1889</v>
      </c>
      <c r="W1239" s="269">
        <v>1868</v>
      </c>
      <c r="X1239" s="269">
        <v>0</v>
      </c>
      <c r="Y1239" s="267">
        <v>1636</v>
      </c>
      <c r="Z1239" s="270">
        <v>0.0199177562210038</v>
      </c>
      <c r="AA1239" s="270">
        <v>0.0316901408450704</v>
      </c>
      <c r="AB1239" s="270">
        <v>0.018513076697032</v>
      </c>
      <c r="AC1239" s="271">
        <v>0.0257985257985258</v>
      </c>
      <c r="AD1239" s="272">
        <v>0.0131770641480384</v>
      </c>
      <c r="AE1239" s="273">
        <v>22447</v>
      </c>
      <c r="AF1239" s="274">
        <v>514</v>
      </c>
      <c r="AG1239" s="274">
        <v>0</v>
      </c>
      <c r="AH1239" s="274">
        <v>22600</v>
      </c>
      <c r="AI1239" s="274">
        <v>449</v>
      </c>
      <c r="AJ1239" s="274">
        <v>0</v>
      </c>
      <c r="AK1239" s="271">
        <v>0.0228983828573974</v>
      </c>
      <c r="AL1239" s="271">
        <v>0.0198672566371681</v>
      </c>
      <c r="AM1239" s="272">
        <v>0.00303112622022928</v>
      </c>
    </row>
    <row r="1240" ht="17.25" spans="1:39">
      <c r="A1240" s="282" t="s">
        <v>1669</v>
      </c>
      <c r="B1240" s="283" t="s">
        <v>3361</v>
      </c>
      <c r="C1240" s="265" t="s">
        <v>1916</v>
      </c>
      <c r="D1240" s="283" t="s">
        <v>1917</v>
      </c>
      <c r="E1240" s="266">
        <v>3672</v>
      </c>
      <c r="F1240" s="266">
        <v>46</v>
      </c>
      <c r="G1240" s="266">
        <v>35</v>
      </c>
      <c r="H1240" s="266">
        <v>1</v>
      </c>
      <c r="I1240" s="266">
        <v>0</v>
      </c>
      <c r="J1240" s="267">
        <v>3949</v>
      </c>
      <c r="K1240" s="267">
        <v>74</v>
      </c>
      <c r="L1240" s="267">
        <v>74</v>
      </c>
      <c r="M1240" s="267">
        <v>3</v>
      </c>
      <c r="N1240" s="267">
        <v>0</v>
      </c>
      <c r="O1240" s="267">
        <v>3682</v>
      </c>
      <c r="P1240" s="267">
        <v>26</v>
      </c>
      <c r="Q1240" s="267">
        <v>26</v>
      </c>
      <c r="R1240" s="267">
        <v>10</v>
      </c>
      <c r="S1240" s="267">
        <v>0</v>
      </c>
      <c r="T1240" s="268">
        <v>0.015</v>
      </c>
      <c r="U1240" s="269">
        <v>116862</v>
      </c>
      <c r="V1240" s="269">
        <v>1632</v>
      </c>
      <c r="W1240" s="269">
        <v>1621</v>
      </c>
      <c r="X1240" s="269">
        <v>0</v>
      </c>
      <c r="Y1240" s="267">
        <v>1439</v>
      </c>
      <c r="Z1240" s="270">
        <v>0.0139651897109411</v>
      </c>
      <c r="AA1240" s="270">
        <v>0.0125272331154684</v>
      </c>
      <c r="AB1240" s="270">
        <v>0.018738921245885</v>
      </c>
      <c r="AC1240" s="271">
        <v>0.00706137968495383</v>
      </c>
      <c r="AD1240" s="272">
        <v>-0.00621168813041662</v>
      </c>
      <c r="AE1240" s="273">
        <v>26646</v>
      </c>
      <c r="AF1240" s="274">
        <v>362</v>
      </c>
      <c r="AG1240" s="274">
        <v>0</v>
      </c>
      <c r="AH1240" s="274">
        <v>28171</v>
      </c>
      <c r="AI1240" s="274">
        <v>339</v>
      </c>
      <c r="AJ1240" s="274">
        <v>0</v>
      </c>
      <c r="AK1240" s="271">
        <v>0.0135855287848082</v>
      </c>
      <c r="AL1240" s="271">
        <v>0.0120336516275603</v>
      </c>
      <c r="AM1240" s="272">
        <v>0.00155187715724797</v>
      </c>
    </row>
    <row r="1241" ht="17.25" spans="1:39">
      <c r="A1241" s="282" t="s">
        <v>1669</v>
      </c>
      <c r="B1241" s="283" t="s">
        <v>3361</v>
      </c>
      <c r="C1241" s="265" t="s">
        <v>1918</v>
      </c>
      <c r="D1241" s="283" t="s">
        <v>1919</v>
      </c>
      <c r="E1241" s="266">
        <v>2738</v>
      </c>
      <c r="F1241" s="266">
        <v>77</v>
      </c>
      <c r="G1241" s="266">
        <v>60</v>
      </c>
      <c r="H1241" s="266">
        <v>1</v>
      </c>
      <c r="I1241" s="266">
        <v>0</v>
      </c>
      <c r="J1241" s="267">
        <v>3321</v>
      </c>
      <c r="K1241" s="267">
        <v>51</v>
      </c>
      <c r="L1241" s="267">
        <v>51</v>
      </c>
      <c r="M1241" s="267">
        <v>2</v>
      </c>
      <c r="N1241" s="267">
        <v>0</v>
      </c>
      <c r="O1241" s="267">
        <v>3140</v>
      </c>
      <c r="P1241" s="267">
        <v>42</v>
      </c>
      <c r="Q1241" s="267">
        <v>42</v>
      </c>
      <c r="R1241" s="267">
        <v>19</v>
      </c>
      <c r="S1241" s="267">
        <v>0</v>
      </c>
      <c r="T1241" s="268">
        <v>0.015</v>
      </c>
      <c r="U1241" s="269">
        <v>92732</v>
      </c>
      <c r="V1241" s="269">
        <v>1586</v>
      </c>
      <c r="W1241" s="269">
        <v>1569</v>
      </c>
      <c r="X1241" s="269">
        <v>2</v>
      </c>
      <c r="Y1241" s="267">
        <v>1403</v>
      </c>
      <c r="Z1241" s="270">
        <v>0.0170814821205193</v>
      </c>
      <c r="AA1241" s="270">
        <v>0.0281227173119065</v>
      </c>
      <c r="AB1241" s="270">
        <v>0.015356820234869</v>
      </c>
      <c r="AC1241" s="271">
        <v>0.0133757961783439</v>
      </c>
      <c r="AD1241" s="272">
        <v>0.0127658970770375</v>
      </c>
      <c r="AE1241" s="273">
        <v>22009</v>
      </c>
      <c r="AF1241" s="274">
        <v>363</v>
      </c>
      <c r="AG1241" s="274">
        <v>0</v>
      </c>
      <c r="AH1241" s="274">
        <v>21989</v>
      </c>
      <c r="AI1241" s="274">
        <v>398</v>
      </c>
      <c r="AJ1241" s="274">
        <v>1</v>
      </c>
      <c r="AK1241" s="271">
        <v>0.0164932527602344</v>
      </c>
      <c r="AL1241" s="271">
        <v>0.0180544817863477</v>
      </c>
      <c r="AM1241" s="272">
        <v>-0.00156122902611327</v>
      </c>
    </row>
    <row r="1242" ht="17.25" spans="1:39">
      <c r="A1242" s="282" t="s">
        <v>1669</v>
      </c>
      <c r="B1242" s="283" t="s">
        <v>3361</v>
      </c>
      <c r="C1242" s="265" t="s">
        <v>1920</v>
      </c>
      <c r="D1242" s="283" t="s">
        <v>1921</v>
      </c>
      <c r="E1242" s="266">
        <v>3353</v>
      </c>
      <c r="F1242" s="266">
        <v>32</v>
      </c>
      <c r="G1242" s="266">
        <v>18</v>
      </c>
      <c r="H1242" s="266">
        <v>0</v>
      </c>
      <c r="I1242" s="266">
        <v>0</v>
      </c>
      <c r="J1242" s="267">
        <v>3780</v>
      </c>
      <c r="K1242" s="267">
        <v>36</v>
      </c>
      <c r="L1242" s="267">
        <v>36</v>
      </c>
      <c r="M1242" s="267">
        <v>0</v>
      </c>
      <c r="N1242" s="267">
        <v>0</v>
      </c>
      <c r="O1242" s="267">
        <v>3422</v>
      </c>
      <c r="P1242" s="267">
        <v>52</v>
      </c>
      <c r="Q1242" s="267">
        <v>52</v>
      </c>
      <c r="R1242" s="267">
        <v>5</v>
      </c>
      <c r="S1242" s="267">
        <v>0</v>
      </c>
      <c r="T1242" s="268">
        <v>0.015</v>
      </c>
      <c r="U1242" s="269">
        <v>107859</v>
      </c>
      <c r="V1242" s="269">
        <v>1314</v>
      </c>
      <c r="W1242" s="269">
        <v>1300</v>
      </c>
      <c r="X1242" s="269">
        <v>5</v>
      </c>
      <c r="Y1242" s="267">
        <v>1158</v>
      </c>
      <c r="Z1242" s="270">
        <v>0.0121362148731214</v>
      </c>
      <c r="AA1242" s="270">
        <v>0.00954369221592604</v>
      </c>
      <c r="AB1242" s="270">
        <v>0.00952380952380952</v>
      </c>
      <c r="AC1242" s="271">
        <v>0.0151957919345412</v>
      </c>
      <c r="AD1242" s="272">
        <v>1.98826921165123e-5</v>
      </c>
      <c r="AE1242" s="273">
        <v>25377</v>
      </c>
      <c r="AF1242" s="274">
        <v>269</v>
      </c>
      <c r="AG1242" s="274">
        <v>1</v>
      </c>
      <c r="AH1242" s="274">
        <v>25766</v>
      </c>
      <c r="AI1242" s="274">
        <v>320</v>
      </c>
      <c r="AJ1242" s="274">
        <v>0</v>
      </c>
      <c r="AK1242" s="271">
        <v>0.01056074398077</v>
      </c>
      <c r="AL1242" s="271">
        <v>0.0124194675153303</v>
      </c>
      <c r="AM1242" s="272">
        <v>-0.00185872353456029</v>
      </c>
    </row>
    <row r="1243" ht="17.25" spans="1:39">
      <c r="A1243" s="282" t="s">
        <v>1669</v>
      </c>
      <c r="B1243" s="283" t="s">
        <v>3361</v>
      </c>
      <c r="C1243" s="265" t="s">
        <v>1922</v>
      </c>
      <c r="D1243" s="283" t="s">
        <v>1923</v>
      </c>
      <c r="E1243" s="266">
        <v>3812</v>
      </c>
      <c r="F1243" s="266">
        <v>31</v>
      </c>
      <c r="G1243" s="266">
        <v>22</v>
      </c>
      <c r="H1243" s="266">
        <v>1</v>
      </c>
      <c r="I1243" s="266">
        <v>0</v>
      </c>
      <c r="J1243" s="267">
        <v>4628</v>
      </c>
      <c r="K1243" s="267">
        <v>41</v>
      </c>
      <c r="L1243" s="267">
        <v>40</v>
      </c>
      <c r="M1243" s="267">
        <v>11</v>
      </c>
      <c r="N1243" s="267">
        <v>0</v>
      </c>
      <c r="O1243" s="267">
        <v>4447</v>
      </c>
      <c r="P1243" s="267">
        <v>47</v>
      </c>
      <c r="Q1243" s="267">
        <v>47</v>
      </c>
      <c r="R1243" s="267">
        <v>28</v>
      </c>
      <c r="S1243" s="267">
        <v>0</v>
      </c>
      <c r="T1243" s="268">
        <v>0.015</v>
      </c>
      <c r="U1243" s="269">
        <v>133316</v>
      </c>
      <c r="V1243" s="269">
        <v>1226</v>
      </c>
      <c r="W1243" s="269">
        <v>1215</v>
      </c>
      <c r="X1243" s="269">
        <v>0</v>
      </c>
      <c r="Y1243" s="267">
        <v>1132</v>
      </c>
      <c r="Z1243" s="270">
        <v>0.0091961955054157</v>
      </c>
      <c r="AA1243" s="270">
        <v>0.00813221406086044</v>
      </c>
      <c r="AB1243" s="270">
        <v>0.00885911840968021</v>
      </c>
      <c r="AC1243" s="271">
        <v>0.0105689228693501</v>
      </c>
      <c r="AD1243" s="272">
        <v>-0.000726904348819767</v>
      </c>
      <c r="AE1243" s="273">
        <v>31204</v>
      </c>
      <c r="AF1243" s="274">
        <v>308</v>
      </c>
      <c r="AG1243" s="274">
        <v>0</v>
      </c>
      <c r="AH1243" s="274">
        <v>31762</v>
      </c>
      <c r="AI1243" s="274">
        <v>334</v>
      </c>
      <c r="AJ1243" s="274">
        <v>0</v>
      </c>
      <c r="AK1243" s="271">
        <v>0.00987052941930522</v>
      </c>
      <c r="AL1243" s="271">
        <v>0.0105157105975694</v>
      </c>
      <c r="AM1243" s="272">
        <v>-0.000645181178264205</v>
      </c>
    </row>
    <row r="1244" ht="17.25" spans="1:39">
      <c r="A1244" s="282" t="s">
        <v>1669</v>
      </c>
      <c r="B1244" s="283" t="s">
        <v>3361</v>
      </c>
      <c r="C1244" s="265" t="s">
        <v>1924</v>
      </c>
      <c r="D1244" s="283" t="s">
        <v>1925</v>
      </c>
      <c r="E1244" s="266">
        <v>3551</v>
      </c>
      <c r="F1244" s="266">
        <v>76</v>
      </c>
      <c r="G1244" s="266">
        <v>57</v>
      </c>
      <c r="H1244" s="266">
        <v>0</v>
      </c>
      <c r="I1244" s="266">
        <v>0</v>
      </c>
      <c r="J1244" s="267">
        <v>3877</v>
      </c>
      <c r="K1244" s="267">
        <v>32</v>
      </c>
      <c r="L1244" s="267">
        <v>32</v>
      </c>
      <c r="M1244" s="267">
        <v>1</v>
      </c>
      <c r="N1244" s="267">
        <v>0</v>
      </c>
      <c r="O1244" s="267">
        <v>3827</v>
      </c>
      <c r="P1244" s="267">
        <v>53</v>
      </c>
      <c r="Q1244" s="267">
        <v>53</v>
      </c>
      <c r="R1244" s="267">
        <v>13</v>
      </c>
      <c r="S1244" s="267">
        <v>0</v>
      </c>
      <c r="T1244" s="268">
        <v>0.015</v>
      </c>
      <c r="U1244" s="269">
        <v>111586</v>
      </c>
      <c r="V1244" s="269">
        <v>1600</v>
      </c>
      <c r="W1244" s="269">
        <v>1581</v>
      </c>
      <c r="X1244" s="269">
        <v>4</v>
      </c>
      <c r="Y1244" s="267">
        <v>1423</v>
      </c>
      <c r="Z1244" s="270">
        <v>0.0143028695356048</v>
      </c>
      <c r="AA1244" s="270">
        <v>0.0214024218529992</v>
      </c>
      <c r="AB1244" s="270">
        <v>0.00825380448800619</v>
      </c>
      <c r="AC1244" s="271">
        <v>0.0138489678599425</v>
      </c>
      <c r="AD1244" s="272">
        <v>0.013148617364993</v>
      </c>
      <c r="AE1244" s="273">
        <v>27031</v>
      </c>
      <c r="AF1244" s="274">
        <v>388</v>
      </c>
      <c r="AG1244" s="274">
        <v>1</v>
      </c>
      <c r="AH1244" s="274">
        <v>26954</v>
      </c>
      <c r="AI1244" s="274">
        <v>383</v>
      </c>
      <c r="AJ1244" s="274">
        <v>1</v>
      </c>
      <c r="AK1244" s="271">
        <v>0.0143168954163738</v>
      </c>
      <c r="AL1244" s="271">
        <v>0.0141722935371373</v>
      </c>
      <c r="AM1244" s="272">
        <v>0.000144601879236447</v>
      </c>
    </row>
    <row r="1245" ht="17.25" spans="1:39">
      <c r="A1245" s="282" t="s">
        <v>1669</v>
      </c>
      <c r="B1245" s="283" t="s">
        <v>3361</v>
      </c>
      <c r="C1245" s="265" t="s">
        <v>1926</v>
      </c>
      <c r="D1245" s="283" t="s">
        <v>1927</v>
      </c>
      <c r="E1245" s="266">
        <v>2624</v>
      </c>
      <c r="F1245" s="266">
        <v>29</v>
      </c>
      <c r="G1245" s="266">
        <v>19</v>
      </c>
      <c r="H1245" s="266">
        <v>1</v>
      </c>
      <c r="I1245" s="266">
        <v>0</v>
      </c>
      <c r="J1245" s="267">
        <v>3329</v>
      </c>
      <c r="K1245" s="267">
        <v>51</v>
      </c>
      <c r="L1245" s="267">
        <v>50</v>
      </c>
      <c r="M1245" s="267">
        <v>11</v>
      </c>
      <c r="N1245" s="267">
        <v>0</v>
      </c>
      <c r="O1245" s="267">
        <v>2984</v>
      </c>
      <c r="P1245" s="267">
        <v>28</v>
      </c>
      <c r="Q1245" s="267">
        <v>28</v>
      </c>
      <c r="R1245" s="267">
        <v>21</v>
      </c>
      <c r="S1245" s="267">
        <v>0</v>
      </c>
      <c r="T1245" s="268">
        <v>0.015</v>
      </c>
      <c r="U1245" s="269">
        <v>91416</v>
      </c>
      <c r="V1245" s="269">
        <v>916</v>
      </c>
      <c r="W1245" s="269">
        <v>905</v>
      </c>
      <c r="X1245" s="269">
        <v>1</v>
      </c>
      <c r="Y1245" s="267">
        <v>830</v>
      </c>
      <c r="Z1245" s="270">
        <v>0.010009188763455</v>
      </c>
      <c r="AA1245" s="270">
        <v>0.0110518292682927</v>
      </c>
      <c r="AB1245" s="270">
        <v>0.0153199158906579</v>
      </c>
      <c r="AC1245" s="271">
        <v>0.00938337801608579</v>
      </c>
      <c r="AD1245" s="272">
        <v>-0.00426808662236517</v>
      </c>
      <c r="AE1245" s="273">
        <v>21709</v>
      </c>
      <c r="AF1245" s="274">
        <v>222</v>
      </c>
      <c r="AG1245" s="274">
        <v>0</v>
      </c>
      <c r="AH1245" s="274">
        <v>21392</v>
      </c>
      <c r="AI1245" s="274">
        <v>216</v>
      </c>
      <c r="AJ1245" s="274">
        <v>0</v>
      </c>
      <c r="AK1245" s="271">
        <v>0.0102261734764383</v>
      </c>
      <c r="AL1245" s="271">
        <v>0.0100972326103216</v>
      </c>
      <c r="AM1245" s="272">
        <v>0.000128940866116728</v>
      </c>
    </row>
    <row r="1246" ht="17.25" spans="1:39">
      <c r="A1246" s="282" t="s">
        <v>1669</v>
      </c>
      <c r="B1246" s="283" t="s">
        <v>3361</v>
      </c>
      <c r="C1246" s="265" t="s">
        <v>1928</v>
      </c>
      <c r="D1246" s="283" t="s">
        <v>1929</v>
      </c>
      <c r="E1246" s="266">
        <v>3575</v>
      </c>
      <c r="F1246" s="266">
        <v>54</v>
      </c>
      <c r="G1246" s="266">
        <v>31</v>
      </c>
      <c r="H1246" s="266">
        <v>1</v>
      </c>
      <c r="I1246" s="266">
        <v>0</v>
      </c>
      <c r="J1246" s="267">
        <v>4441</v>
      </c>
      <c r="K1246" s="267">
        <v>63</v>
      </c>
      <c r="L1246" s="267">
        <v>63</v>
      </c>
      <c r="M1246" s="267">
        <v>3</v>
      </c>
      <c r="N1246" s="267">
        <v>0</v>
      </c>
      <c r="O1246" s="267">
        <v>4097</v>
      </c>
      <c r="P1246" s="267">
        <v>69</v>
      </c>
      <c r="Q1246" s="267">
        <v>69</v>
      </c>
      <c r="R1246" s="267">
        <v>26</v>
      </c>
      <c r="S1246" s="267">
        <v>0</v>
      </c>
      <c r="T1246" s="268">
        <v>0.015</v>
      </c>
      <c r="U1246" s="269">
        <v>123707</v>
      </c>
      <c r="V1246" s="269">
        <v>1768</v>
      </c>
      <c r="W1246" s="269">
        <v>1745</v>
      </c>
      <c r="X1246" s="269">
        <v>7</v>
      </c>
      <c r="Y1246" s="267">
        <v>1571</v>
      </c>
      <c r="Z1246" s="270">
        <v>0.0142352494200005</v>
      </c>
      <c r="AA1246" s="270">
        <v>0.0151048951048951</v>
      </c>
      <c r="AB1246" s="270">
        <v>0.0141859941454627</v>
      </c>
      <c r="AC1246" s="271">
        <v>0.0168415914083476</v>
      </c>
      <c r="AD1246" s="272">
        <v>0.000918900959432371</v>
      </c>
      <c r="AE1246" s="273">
        <v>29221</v>
      </c>
      <c r="AF1246" s="274">
        <v>413</v>
      </c>
      <c r="AG1246" s="274">
        <v>2</v>
      </c>
      <c r="AH1246" s="274">
        <v>29697</v>
      </c>
      <c r="AI1246" s="274">
        <v>445</v>
      </c>
      <c r="AJ1246" s="274">
        <v>0</v>
      </c>
      <c r="AK1246" s="271">
        <v>0.0140652270627289</v>
      </c>
      <c r="AL1246" s="271">
        <v>0.0149846785870627</v>
      </c>
      <c r="AM1246" s="272">
        <v>-0.000919451524333807</v>
      </c>
    </row>
    <row r="1247" ht="17.25" spans="1:39">
      <c r="A1247" s="282" t="s">
        <v>1669</v>
      </c>
      <c r="B1247" s="283" t="s">
        <v>3361</v>
      </c>
      <c r="C1247" s="265" t="s">
        <v>1930</v>
      </c>
      <c r="D1247" s="283" t="s">
        <v>1931</v>
      </c>
      <c r="E1247" s="266">
        <v>0</v>
      </c>
      <c r="F1247" s="266">
        <v>0</v>
      </c>
      <c r="G1247" s="266">
        <v>0</v>
      </c>
      <c r="H1247" s="266">
        <v>0</v>
      </c>
      <c r="I1247" s="266">
        <v>0</v>
      </c>
      <c r="J1247" s="267">
        <v>25</v>
      </c>
      <c r="K1247" s="267">
        <v>1</v>
      </c>
      <c r="L1247" s="267">
        <v>1</v>
      </c>
      <c r="M1247" s="267">
        <v>1</v>
      </c>
      <c r="N1247" s="267">
        <v>0</v>
      </c>
      <c r="O1247" s="267">
        <v>3</v>
      </c>
      <c r="P1247" s="267">
        <v>0</v>
      </c>
      <c r="Q1247" s="267">
        <v>0</v>
      </c>
      <c r="R1247" s="267">
        <v>0</v>
      </c>
      <c r="S1247" s="267">
        <v>0</v>
      </c>
      <c r="T1247" s="268">
        <v>0.015</v>
      </c>
      <c r="U1247" s="269">
        <v>179</v>
      </c>
      <c r="V1247" s="269">
        <v>18</v>
      </c>
      <c r="W1247" s="269">
        <v>18</v>
      </c>
      <c r="X1247" s="269">
        <v>0</v>
      </c>
      <c r="Y1247" s="267">
        <v>18</v>
      </c>
      <c r="Z1247" s="270">
        <v>0.100558659217877</v>
      </c>
      <c r="AA1247" s="270">
        <v>0</v>
      </c>
      <c r="AB1247" s="270">
        <v>0.04</v>
      </c>
      <c r="AC1247" s="271">
        <v>0</v>
      </c>
      <c r="AD1247" s="272">
        <v>-0.04</v>
      </c>
      <c r="AE1247" s="273">
        <v>59</v>
      </c>
      <c r="AF1247" s="274">
        <v>2</v>
      </c>
      <c r="AG1247" s="274">
        <v>0</v>
      </c>
      <c r="AH1247" s="274">
        <v>19</v>
      </c>
      <c r="AI1247" s="274">
        <v>3</v>
      </c>
      <c r="AJ1247" s="274">
        <v>0</v>
      </c>
      <c r="AK1247" s="271">
        <v>0.0338983050847458</v>
      </c>
      <c r="AL1247" s="271">
        <v>0.157894736842105</v>
      </c>
      <c r="AM1247" s="272">
        <v>-0.123996431757359</v>
      </c>
    </row>
    <row r="1248" ht="17.25" spans="1:39">
      <c r="A1248" s="282" t="s">
        <v>1669</v>
      </c>
      <c r="B1248" s="283" t="s">
        <v>3361</v>
      </c>
      <c r="C1248" s="265" t="s">
        <v>1932</v>
      </c>
      <c r="D1248" s="283" t="s">
        <v>1933</v>
      </c>
      <c r="E1248" s="266">
        <v>1678</v>
      </c>
      <c r="F1248" s="266">
        <v>35</v>
      </c>
      <c r="G1248" s="266">
        <v>24</v>
      </c>
      <c r="H1248" s="266">
        <v>1</v>
      </c>
      <c r="I1248" s="266">
        <v>0</v>
      </c>
      <c r="J1248" s="267">
        <v>2078</v>
      </c>
      <c r="K1248" s="267">
        <v>4</v>
      </c>
      <c r="L1248" s="267">
        <v>4</v>
      </c>
      <c r="M1248" s="267">
        <v>0</v>
      </c>
      <c r="N1248" s="267">
        <v>0</v>
      </c>
      <c r="O1248" s="267">
        <v>2087</v>
      </c>
      <c r="P1248" s="267">
        <v>22</v>
      </c>
      <c r="Q1248" s="267">
        <v>22</v>
      </c>
      <c r="R1248" s="267">
        <v>17</v>
      </c>
      <c r="S1248" s="267">
        <v>0</v>
      </c>
      <c r="T1248" s="268">
        <v>0.015</v>
      </c>
      <c r="U1248" s="269">
        <v>58180</v>
      </c>
      <c r="V1248" s="269">
        <v>630</v>
      </c>
      <c r="W1248" s="269">
        <v>619</v>
      </c>
      <c r="X1248" s="269">
        <v>0</v>
      </c>
      <c r="Y1248" s="267">
        <v>578</v>
      </c>
      <c r="Z1248" s="270">
        <v>0.0108284633894809</v>
      </c>
      <c r="AA1248" s="270">
        <v>0.0208581644815256</v>
      </c>
      <c r="AB1248" s="270">
        <v>0.00192492781520693</v>
      </c>
      <c r="AC1248" s="271">
        <v>0.0105414470531864</v>
      </c>
      <c r="AD1248" s="272">
        <v>0.0189332366663187</v>
      </c>
      <c r="AE1248" s="273">
        <v>13808</v>
      </c>
      <c r="AF1248" s="274">
        <v>139</v>
      </c>
      <c r="AG1248" s="274">
        <v>0</v>
      </c>
      <c r="AH1248" s="274">
        <v>13574</v>
      </c>
      <c r="AI1248" s="274">
        <v>145</v>
      </c>
      <c r="AJ1248" s="274">
        <v>0</v>
      </c>
      <c r="AK1248" s="271">
        <v>0.0100666280417149</v>
      </c>
      <c r="AL1248" s="271">
        <v>0.0106821865330779</v>
      </c>
      <c r="AM1248" s="272">
        <v>-0.000615558491362994</v>
      </c>
    </row>
    <row r="1249" ht="17.25" spans="1:39">
      <c r="A1249" s="282" t="s">
        <v>1669</v>
      </c>
      <c r="B1249" s="283" t="s">
        <v>3361</v>
      </c>
      <c r="C1249" s="265" t="s">
        <v>1934</v>
      </c>
      <c r="D1249" s="283" t="s">
        <v>1935</v>
      </c>
      <c r="E1249" s="266">
        <v>3878</v>
      </c>
      <c r="F1249" s="266">
        <v>206</v>
      </c>
      <c r="G1249" s="266">
        <v>186</v>
      </c>
      <c r="H1249" s="266">
        <v>133</v>
      </c>
      <c r="I1249" s="266">
        <v>0</v>
      </c>
      <c r="J1249" s="267">
        <v>3858</v>
      </c>
      <c r="K1249" s="267">
        <v>96</v>
      </c>
      <c r="L1249" s="267">
        <v>96</v>
      </c>
      <c r="M1249" s="267">
        <v>42</v>
      </c>
      <c r="N1249" s="267">
        <v>0</v>
      </c>
      <c r="O1249" s="267">
        <v>3969</v>
      </c>
      <c r="P1249" s="267">
        <v>227</v>
      </c>
      <c r="Q1249" s="267">
        <v>227</v>
      </c>
      <c r="R1249" s="267">
        <v>193</v>
      </c>
      <c r="S1249" s="267">
        <v>0</v>
      </c>
      <c r="T1249" s="268">
        <v>0.015</v>
      </c>
      <c r="U1249" s="269">
        <v>125155</v>
      </c>
      <c r="V1249" s="269">
        <v>4608</v>
      </c>
      <c r="W1249" s="269">
        <v>4588</v>
      </c>
      <c r="X1249" s="269">
        <v>1</v>
      </c>
      <c r="Y1249" s="267">
        <v>4394</v>
      </c>
      <c r="Z1249" s="270">
        <v>0.0368103551596021</v>
      </c>
      <c r="AA1249" s="270">
        <v>0.0531201650335224</v>
      </c>
      <c r="AB1249" s="270">
        <v>0.0248833592534992</v>
      </c>
      <c r="AC1249" s="271">
        <v>0.0571932476694381</v>
      </c>
      <c r="AD1249" s="272">
        <v>0.0282368057800232</v>
      </c>
      <c r="AE1249" s="273">
        <v>28628</v>
      </c>
      <c r="AF1249" s="274">
        <v>1536</v>
      </c>
      <c r="AG1249" s="274">
        <v>0</v>
      </c>
      <c r="AH1249" s="274">
        <v>31003</v>
      </c>
      <c r="AI1249" s="274">
        <v>962</v>
      </c>
      <c r="AJ1249" s="274">
        <v>0</v>
      </c>
      <c r="AK1249" s="271">
        <v>0.0536537655442224</v>
      </c>
      <c r="AL1249" s="271">
        <v>0.0310292552333645</v>
      </c>
      <c r="AM1249" s="272">
        <v>0.0226245103108579</v>
      </c>
    </row>
    <row r="1250" ht="17.25" spans="1:39">
      <c r="A1250" s="282" t="s">
        <v>1669</v>
      </c>
      <c r="B1250" s="283" t="s">
        <v>3361</v>
      </c>
      <c r="C1250" s="265" t="s">
        <v>1936</v>
      </c>
      <c r="D1250" s="283" t="s">
        <v>1937</v>
      </c>
      <c r="E1250" s="266">
        <v>2513</v>
      </c>
      <c r="F1250" s="266">
        <v>29</v>
      </c>
      <c r="G1250" s="266">
        <v>20</v>
      </c>
      <c r="H1250" s="266">
        <v>2</v>
      </c>
      <c r="I1250" s="266">
        <v>0</v>
      </c>
      <c r="J1250" s="267">
        <v>2859</v>
      </c>
      <c r="K1250" s="267">
        <v>34</v>
      </c>
      <c r="L1250" s="267">
        <v>33</v>
      </c>
      <c r="M1250" s="267">
        <v>8</v>
      </c>
      <c r="N1250" s="267">
        <v>0</v>
      </c>
      <c r="O1250" s="267">
        <v>2907</v>
      </c>
      <c r="P1250" s="267">
        <v>29</v>
      </c>
      <c r="Q1250" s="267">
        <v>29</v>
      </c>
      <c r="R1250" s="267">
        <v>6</v>
      </c>
      <c r="S1250" s="267">
        <v>0</v>
      </c>
      <c r="T1250" s="268">
        <v>0.015</v>
      </c>
      <c r="U1250" s="269">
        <v>87703</v>
      </c>
      <c r="V1250" s="269">
        <v>840</v>
      </c>
      <c r="W1250" s="269">
        <v>830</v>
      </c>
      <c r="X1250" s="269">
        <v>0</v>
      </c>
      <c r="Y1250" s="267">
        <v>748</v>
      </c>
      <c r="Z1250" s="270">
        <v>0.00957777955144066</v>
      </c>
      <c r="AA1250" s="270">
        <v>0.0115399920413848</v>
      </c>
      <c r="AB1250" s="270">
        <v>0.0118922700244841</v>
      </c>
      <c r="AC1250" s="271">
        <v>0.00997592019263846</v>
      </c>
      <c r="AD1250" s="272">
        <v>-0.000352277983099286</v>
      </c>
      <c r="AE1250" s="273">
        <v>19386</v>
      </c>
      <c r="AF1250" s="274">
        <v>204</v>
      </c>
      <c r="AG1250" s="274">
        <v>0</v>
      </c>
      <c r="AH1250" s="274">
        <v>20317</v>
      </c>
      <c r="AI1250" s="274">
        <v>162</v>
      </c>
      <c r="AJ1250" s="274">
        <v>0</v>
      </c>
      <c r="AK1250" s="271">
        <v>0.0105230578768183</v>
      </c>
      <c r="AL1250" s="271">
        <v>0.00797361815228626</v>
      </c>
      <c r="AM1250" s="272">
        <v>0.00254943972453206</v>
      </c>
    </row>
    <row r="1251" ht="17.25" spans="1:39">
      <c r="A1251" s="282" t="s">
        <v>1669</v>
      </c>
      <c r="B1251" s="283" t="s">
        <v>3361</v>
      </c>
      <c r="C1251" s="265" t="s">
        <v>1938</v>
      </c>
      <c r="D1251" s="283" t="s">
        <v>1939</v>
      </c>
      <c r="E1251" s="266">
        <v>0</v>
      </c>
      <c r="F1251" s="266">
        <v>0</v>
      </c>
      <c r="G1251" s="266">
        <v>0</v>
      </c>
      <c r="H1251" s="266">
        <v>0</v>
      </c>
      <c r="I1251" s="266">
        <v>0</v>
      </c>
      <c r="J1251" s="267">
        <v>0</v>
      </c>
      <c r="K1251" s="267">
        <v>0</v>
      </c>
      <c r="L1251" s="267">
        <v>0</v>
      </c>
      <c r="M1251" s="267">
        <v>0</v>
      </c>
      <c r="N1251" s="267">
        <v>0</v>
      </c>
      <c r="O1251" s="267">
        <v>0</v>
      </c>
      <c r="P1251" s="267">
        <v>0</v>
      </c>
      <c r="Q1251" s="267">
        <v>0</v>
      </c>
      <c r="R1251" s="267">
        <v>0</v>
      </c>
      <c r="S1251" s="267">
        <v>0</v>
      </c>
      <c r="T1251" s="268">
        <v>0.015</v>
      </c>
      <c r="U1251" s="269">
        <v>0</v>
      </c>
      <c r="V1251" s="269">
        <v>0</v>
      </c>
      <c r="W1251" s="269">
        <v>0</v>
      </c>
      <c r="X1251" s="269">
        <v>0</v>
      </c>
      <c r="Y1251" s="267">
        <v>0</v>
      </c>
      <c r="Z1251" s="270">
        <v>0</v>
      </c>
      <c r="AA1251" s="270">
        <v>0</v>
      </c>
      <c r="AB1251" s="270">
        <v>0</v>
      </c>
      <c r="AC1251" s="271">
        <v>0</v>
      </c>
      <c r="AD1251" s="272">
        <v>0</v>
      </c>
      <c r="AE1251" s="273">
        <v>0</v>
      </c>
      <c r="AF1251" s="274">
        <v>0</v>
      </c>
      <c r="AG1251" s="274">
        <v>0</v>
      </c>
      <c r="AH1251" s="274">
        <v>0</v>
      </c>
      <c r="AI1251" s="274">
        <v>0</v>
      </c>
      <c r="AJ1251" s="274">
        <v>0</v>
      </c>
      <c r="AK1251" s="271">
        <v>0</v>
      </c>
      <c r="AL1251" s="271">
        <v>0</v>
      </c>
      <c r="AM1251" s="272">
        <v>0</v>
      </c>
    </row>
    <row r="1252" ht="17.25" spans="1:39">
      <c r="A1252" s="282" t="s">
        <v>1669</v>
      </c>
      <c r="B1252" s="283" t="s">
        <v>3361</v>
      </c>
      <c r="C1252" s="265" t="s">
        <v>1940</v>
      </c>
      <c r="D1252" s="283" t="s">
        <v>1941</v>
      </c>
      <c r="E1252" s="266">
        <v>4698</v>
      </c>
      <c r="F1252" s="266">
        <v>150</v>
      </c>
      <c r="G1252" s="266">
        <v>97</v>
      </c>
      <c r="H1252" s="266">
        <v>4</v>
      </c>
      <c r="I1252" s="266">
        <v>0</v>
      </c>
      <c r="J1252" s="267">
        <v>4856</v>
      </c>
      <c r="K1252" s="267">
        <v>116</v>
      </c>
      <c r="L1252" s="267">
        <v>116</v>
      </c>
      <c r="M1252" s="267">
        <v>14</v>
      </c>
      <c r="N1252" s="267">
        <v>0</v>
      </c>
      <c r="O1252" s="267">
        <v>5070</v>
      </c>
      <c r="P1252" s="267">
        <v>156</v>
      </c>
      <c r="Q1252" s="267">
        <v>156</v>
      </c>
      <c r="R1252" s="267">
        <v>74</v>
      </c>
      <c r="S1252" s="267">
        <v>0</v>
      </c>
      <c r="T1252" s="268">
        <v>0.015</v>
      </c>
      <c r="U1252" s="269">
        <v>170735</v>
      </c>
      <c r="V1252" s="269">
        <v>3591</v>
      </c>
      <c r="W1252" s="269">
        <v>3535</v>
      </c>
      <c r="X1252" s="269">
        <v>2</v>
      </c>
      <c r="Y1252" s="267">
        <v>3209</v>
      </c>
      <c r="Z1252" s="270">
        <v>0.021020880311594</v>
      </c>
      <c r="AA1252" s="270">
        <v>0.0319284802043423</v>
      </c>
      <c r="AB1252" s="270">
        <v>0.0238879736408567</v>
      </c>
      <c r="AC1252" s="271">
        <v>0.0307692307692308</v>
      </c>
      <c r="AD1252" s="272">
        <v>0.0080405065634856</v>
      </c>
      <c r="AE1252" s="273">
        <v>35516</v>
      </c>
      <c r="AF1252" s="274">
        <v>901</v>
      </c>
      <c r="AG1252" s="274">
        <v>1</v>
      </c>
      <c r="AH1252" s="274">
        <v>41946</v>
      </c>
      <c r="AI1252" s="274">
        <v>936</v>
      </c>
      <c r="AJ1252" s="274">
        <v>0</v>
      </c>
      <c r="AK1252" s="271">
        <v>0.0253406915193152</v>
      </c>
      <c r="AL1252" s="271">
        <v>0.0223144042340152</v>
      </c>
      <c r="AM1252" s="272">
        <v>0.00302628728530008</v>
      </c>
    </row>
    <row r="1253" ht="17.25" spans="1:39">
      <c r="A1253" s="282" t="s">
        <v>1669</v>
      </c>
      <c r="B1253" s="283" t="s">
        <v>3361</v>
      </c>
      <c r="C1253" s="265" t="s">
        <v>1942</v>
      </c>
      <c r="D1253" s="283" t="s">
        <v>1943</v>
      </c>
      <c r="E1253" s="266">
        <v>2456</v>
      </c>
      <c r="F1253" s="266">
        <v>59</v>
      </c>
      <c r="G1253" s="266">
        <v>49</v>
      </c>
      <c r="H1253" s="266">
        <v>1</v>
      </c>
      <c r="I1253" s="266">
        <v>0</v>
      </c>
      <c r="J1253" s="267">
        <v>2674</v>
      </c>
      <c r="K1253" s="267">
        <v>41</v>
      </c>
      <c r="L1253" s="267">
        <v>41</v>
      </c>
      <c r="M1253" s="267">
        <v>5</v>
      </c>
      <c r="N1253" s="267">
        <v>0</v>
      </c>
      <c r="O1253" s="267">
        <v>2584</v>
      </c>
      <c r="P1253" s="267">
        <v>40</v>
      </c>
      <c r="Q1253" s="267">
        <v>40</v>
      </c>
      <c r="R1253" s="267">
        <v>15</v>
      </c>
      <c r="S1253" s="267">
        <v>0</v>
      </c>
      <c r="T1253" s="268">
        <v>0.015</v>
      </c>
      <c r="U1253" s="269">
        <v>78288</v>
      </c>
      <c r="V1253" s="269">
        <v>1457</v>
      </c>
      <c r="W1253" s="269">
        <v>1447</v>
      </c>
      <c r="X1253" s="269">
        <v>0</v>
      </c>
      <c r="Y1253" s="267">
        <v>1322</v>
      </c>
      <c r="Z1253" s="270">
        <v>0.0186107704884529</v>
      </c>
      <c r="AA1253" s="270">
        <v>0.0240228013029316</v>
      </c>
      <c r="AB1253" s="270">
        <v>0.0153328347045625</v>
      </c>
      <c r="AC1253" s="271">
        <v>0.0154798761609907</v>
      </c>
      <c r="AD1253" s="272">
        <v>0.00868996659836914</v>
      </c>
      <c r="AE1253" s="273">
        <v>17879</v>
      </c>
      <c r="AF1253" s="274">
        <v>334</v>
      </c>
      <c r="AG1253" s="274">
        <v>0</v>
      </c>
      <c r="AH1253" s="274">
        <v>18321</v>
      </c>
      <c r="AI1253" s="274">
        <v>350</v>
      </c>
      <c r="AJ1253" s="274">
        <v>0</v>
      </c>
      <c r="AK1253" s="271">
        <v>0.018681134291627</v>
      </c>
      <c r="AL1253" s="271">
        <v>0.0191037607117515</v>
      </c>
      <c r="AM1253" s="272">
        <v>-0.000422626420124493</v>
      </c>
    </row>
    <row r="1254" ht="17.25" spans="1:39">
      <c r="A1254" s="282" t="s">
        <v>1669</v>
      </c>
      <c r="B1254" s="283" t="s">
        <v>3361</v>
      </c>
      <c r="C1254" s="265" t="s">
        <v>1944</v>
      </c>
      <c r="D1254" s="283" t="s">
        <v>1945</v>
      </c>
      <c r="E1254" s="266">
        <v>4562</v>
      </c>
      <c r="F1254" s="266">
        <v>71</v>
      </c>
      <c r="G1254" s="266">
        <v>48</v>
      </c>
      <c r="H1254" s="266">
        <v>4</v>
      </c>
      <c r="I1254" s="266">
        <v>0</v>
      </c>
      <c r="J1254" s="267">
        <v>4272</v>
      </c>
      <c r="K1254" s="267">
        <v>44</v>
      </c>
      <c r="L1254" s="267">
        <v>44</v>
      </c>
      <c r="M1254" s="267">
        <v>7</v>
      </c>
      <c r="N1254" s="267">
        <v>0</v>
      </c>
      <c r="O1254" s="267">
        <v>4629</v>
      </c>
      <c r="P1254" s="267">
        <v>111</v>
      </c>
      <c r="Q1254" s="267">
        <v>111</v>
      </c>
      <c r="R1254" s="267">
        <v>59</v>
      </c>
      <c r="S1254" s="267">
        <v>0</v>
      </c>
      <c r="T1254" s="268">
        <v>0.015</v>
      </c>
      <c r="U1254" s="269">
        <v>142494</v>
      </c>
      <c r="V1254" s="269">
        <v>2034</v>
      </c>
      <c r="W1254" s="269">
        <v>2011</v>
      </c>
      <c r="X1254" s="269">
        <v>1</v>
      </c>
      <c r="Y1254" s="267">
        <v>1837</v>
      </c>
      <c r="Z1254" s="270">
        <v>0.0142672673937148</v>
      </c>
      <c r="AA1254" s="270">
        <v>0.0155633494081543</v>
      </c>
      <c r="AB1254" s="270">
        <v>0.0102996254681648</v>
      </c>
      <c r="AC1254" s="271">
        <v>0.0239792611795204</v>
      </c>
      <c r="AD1254" s="272">
        <v>0.00526372393998953</v>
      </c>
      <c r="AE1254" s="273">
        <v>32256</v>
      </c>
      <c r="AF1254" s="274">
        <v>514</v>
      </c>
      <c r="AG1254" s="274">
        <v>0</v>
      </c>
      <c r="AH1254" s="274">
        <v>33826</v>
      </c>
      <c r="AI1254" s="274">
        <v>524</v>
      </c>
      <c r="AJ1254" s="274">
        <v>0</v>
      </c>
      <c r="AK1254" s="271">
        <v>0.0159350198412698</v>
      </c>
      <c r="AL1254" s="271">
        <v>0.0154910423934252</v>
      </c>
      <c r="AM1254" s="272">
        <v>0.000443977447844664</v>
      </c>
    </row>
    <row r="1255" ht="17.25" spans="1:39">
      <c r="A1255" s="282" t="s">
        <v>1669</v>
      </c>
      <c r="B1255" s="283" t="s">
        <v>3361</v>
      </c>
      <c r="C1255" s="265" t="s">
        <v>1946</v>
      </c>
      <c r="D1255" s="283" t="s">
        <v>1947</v>
      </c>
      <c r="E1255" s="266">
        <v>4229</v>
      </c>
      <c r="F1255" s="266">
        <v>83</v>
      </c>
      <c r="G1255" s="266">
        <v>60</v>
      </c>
      <c r="H1255" s="266">
        <v>14</v>
      </c>
      <c r="I1255" s="266">
        <v>0</v>
      </c>
      <c r="J1255" s="267">
        <v>4517</v>
      </c>
      <c r="K1255" s="267">
        <v>35</v>
      </c>
      <c r="L1255" s="267">
        <v>35</v>
      </c>
      <c r="M1255" s="267">
        <v>2</v>
      </c>
      <c r="N1255" s="267">
        <v>0</v>
      </c>
      <c r="O1255" s="267">
        <v>4603</v>
      </c>
      <c r="P1255" s="267">
        <v>67</v>
      </c>
      <c r="Q1255" s="267">
        <v>66</v>
      </c>
      <c r="R1255" s="267">
        <v>35</v>
      </c>
      <c r="S1255" s="267">
        <v>0</v>
      </c>
      <c r="T1255" s="268">
        <v>0.015</v>
      </c>
      <c r="U1255" s="269">
        <v>147645</v>
      </c>
      <c r="V1255" s="269">
        <v>1799</v>
      </c>
      <c r="W1255" s="269">
        <v>1773</v>
      </c>
      <c r="X1255" s="269">
        <v>0</v>
      </c>
      <c r="Y1255" s="267">
        <v>1627</v>
      </c>
      <c r="Z1255" s="270">
        <v>0.0121846320566223</v>
      </c>
      <c r="AA1255" s="270">
        <v>0.0196263892173091</v>
      </c>
      <c r="AB1255" s="270">
        <v>0.00774850564533983</v>
      </c>
      <c r="AC1255" s="271">
        <v>0.0145557245274821</v>
      </c>
      <c r="AD1255" s="272">
        <v>0.0118778835719692</v>
      </c>
      <c r="AE1255" s="273">
        <v>33383</v>
      </c>
      <c r="AF1255" s="274">
        <v>475</v>
      </c>
      <c r="AG1255" s="274">
        <v>0</v>
      </c>
      <c r="AH1255" s="274">
        <v>35087</v>
      </c>
      <c r="AI1255" s="274">
        <v>413</v>
      </c>
      <c r="AJ1255" s="274">
        <v>0</v>
      </c>
      <c r="AK1255" s="271">
        <v>0.0142287990893569</v>
      </c>
      <c r="AL1255" s="271">
        <v>0.0117707413001967</v>
      </c>
      <c r="AM1255" s="272">
        <v>0.00245805778916021</v>
      </c>
    </row>
    <row r="1256" ht="17.25" spans="1:39">
      <c r="A1256" s="282" t="s">
        <v>1669</v>
      </c>
      <c r="B1256" s="283" t="s">
        <v>3361</v>
      </c>
      <c r="C1256" s="265" t="s">
        <v>1948</v>
      </c>
      <c r="D1256" s="283" t="s">
        <v>1949</v>
      </c>
      <c r="E1256" s="266">
        <v>2033</v>
      </c>
      <c r="F1256" s="266">
        <v>36</v>
      </c>
      <c r="G1256" s="266">
        <v>18</v>
      </c>
      <c r="H1256" s="266">
        <v>0</v>
      </c>
      <c r="I1256" s="266">
        <v>0</v>
      </c>
      <c r="J1256" s="267">
        <v>2125</v>
      </c>
      <c r="K1256" s="267">
        <v>17</v>
      </c>
      <c r="L1256" s="267">
        <v>17</v>
      </c>
      <c r="M1256" s="267">
        <v>2</v>
      </c>
      <c r="N1256" s="267">
        <v>0</v>
      </c>
      <c r="O1256" s="267">
        <v>2196</v>
      </c>
      <c r="P1256" s="267">
        <v>32</v>
      </c>
      <c r="Q1256" s="267">
        <v>32</v>
      </c>
      <c r="R1256" s="267">
        <v>6</v>
      </c>
      <c r="S1256" s="267">
        <v>0</v>
      </c>
      <c r="T1256" s="268">
        <v>0.015</v>
      </c>
      <c r="U1256" s="269">
        <v>63877</v>
      </c>
      <c r="V1256" s="269">
        <v>783</v>
      </c>
      <c r="W1256" s="269">
        <v>765</v>
      </c>
      <c r="X1256" s="269">
        <v>0</v>
      </c>
      <c r="Y1256" s="267">
        <v>689</v>
      </c>
      <c r="Z1256" s="270">
        <v>0.0122579332153983</v>
      </c>
      <c r="AA1256" s="270">
        <v>0.0177078209542548</v>
      </c>
      <c r="AB1256" s="270">
        <v>0.008</v>
      </c>
      <c r="AC1256" s="271">
        <v>0.0145719489981785</v>
      </c>
      <c r="AD1256" s="272">
        <v>0.0097078209542548</v>
      </c>
      <c r="AE1256" s="273">
        <v>15310</v>
      </c>
      <c r="AF1256" s="274">
        <v>202</v>
      </c>
      <c r="AG1256" s="274">
        <v>0</v>
      </c>
      <c r="AH1256" s="274">
        <v>15059</v>
      </c>
      <c r="AI1256" s="274">
        <v>196</v>
      </c>
      <c r="AJ1256" s="274">
        <v>0</v>
      </c>
      <c r="AK1256" s="271">
        <v>0.0131939908556499</v>
      </c>
      <c r="AL1256" s="271">
        <v>0.0130154724749319</v>
      </c>
      <c r="AM1256" s="272">
        <v>0.000178518380717968</v>
      </c>
    </row>
    <row r="1257" ht="17.25" spans="1:39">
      <c r="A1257" s="282" t="s">
        <v>1669</v>
      </c>
      <c r="B1257" s="283" t="s">
        <v>3361</v>
      </c>
      <c r="C1257" s="265" t="s">
        <v>1950</v>
      </c>
      <c r="D1257" s="283" t="s">
        <v>1951</v>
      </c>
      <c r="E1257" s="266">
        <v>2715</v>
      </c>
      <c r="F1257" s="266">
        <v>33</v>
      </c>
      <c r="G1257" s="266">
        <v>19</v>
      </c>
      <c r="H1257" s="266">
        <v>0</v>
      </c>
      <c r="I1257" s="266">
        <v>0</v>
      </c>
      <c r="J1257" s="267">
        <v>2826</v>
      </c>
      <c r="K1257" s="267">
        <v>32</v>
      </c>
      <c r="L1257" s="267">
        <v>32</v>
      </c>
      <c r="M1257" s="267">
        <v>0</v>
      </c>
      <c r="N1257" s="267">
        <v>0</v>
      </c>
      <c r="O1257" s="267">
        <v>2760</v>
      </c>
      <c r="P1257" s="267">
        <v>25</v>
      </c>
      <c r="Q1257" s="267">
        <v>25</v>
      </c>
      <c r="R1257" s="267">
        <v>3</v>
      </c>
      <c r="S1257" s="267">
        <v>0</v>
      </c>
      <c r="T1257" s="268">
        <v>0.015</v>
      </c>
      <c r="U1257" s="269">
        <v>80651</v>
      </c>
      <c r="V1257" s="269">
        <v>1172</v>
      </c>
      <c r="W1257" s="269">
        <v>1157</v>
      </c>
      <c r="X1257" s="269">
        <v>0</v>
      </c>
      <c r="Y1257" s="267">
        <v>1048</v>
      </c>
      <c r="Z1257" s="270">
        <v>0.0145317479014519</v>
      </c>
      <c r="AA1257" s="270">
        <v>0.0121546961325967</v>
      </c>
      <c r="AB1257" s="270">
        <v>0.0113234253361642</v>
      </c>
      <c r="AC1257" s="271">
        <v>0.00905797101449275</v>
      </c>
      <c r="AD1257" s="272">
        <v>0.000831270796432495</v>
      </c>
      <c r="AE1257" s="273">
        <v>19470</v>
      </c>
      <c r="AF1257" s="274">
        <v>261</v>
      </c>
      <c r="AG1257" s="274">
        <v>0</v>
      </c>
      <c r="AH1257" s="274">
        <v>19430</v>
      </c>
      <c r="AI1257" s="274">
        <v>300</v>
      </c>
      <c r="AJ1257" s="274">
        <v>0</v>
      </c>
      <c r="AK1257" s="271">
        <v>0.0134052388289676</v>
      </c>
      <c r="AL1257" s="271">
        <v>0.0154400411734431</v>
      </c>
      <c r="AM1257" s="272">
        <v>-0.00203480234447549</v>
      </c>
    </row>
    <row r="1258" ht="17.25" spans="1:39">
      <c r="A1258" s="282" t="s">
        <v>1669</v>
      </c>
      <c r="B1258" s="283" t="s">
        <v>3361</v>
      </c>
      <c r="C1258" s="265" t="s">
        <v>1952</v>
      </c>
      <c r="D1258" s="283" t="s">
        <v>1953</v>
      </c>
      <c r="E1258" s="266">
        <v>3400</v>
      </c>
      <c r="F1258" s="266">
        <v>30</v>
      </c>
      <c r="G1258" s="266">
        <v>26</v>
      </c>
      <c r="H1258" s="266">
        <v>3</v>
      </c>
      <c r="I1258" s="266">
        <v>0</v>
      </c>
      <c r="J1258" s="267">
        <v>3416</v>
      </c>
      <c r="K1258" s="267">
        <v>47</v>
      </c>
      <c r="L1258" s="267">
        <v>47</v>
      </c>
      <c r="M1258" s="267">
        <v>5</v>
      </c>
      <c r="N1258" s="267">
        <v>0</v>
      </c>
      <c r="O1258" s="267">
        <v>3474</v>
      </c>
      <c r="P1258" s="267">
        <v>25</v>
      </c>
      <c r="Q1258" s="267">
        <v>25</v>
      </c>
      <c r="R1258" s="267">
        <v>11</v>
      </c>
      <c r="S1258" s="267">
        <v>0</v>
      </c>
      <c r="T1258" s="268">
        <v>0.015</v>
      </c>
      <c r="U1258" s="269">
        <v>106045</v>
      </c>
      <c r="V1258" s="269">
        <v>1166</v>
      </c>
      <c r="W1258" s="269">
        <v>1162</v>
      </c>
      <c r="X1258" s="269">
        <v>1</v>
      </c>
      <c r="Y1258" s="267">
        <v>1065</v>
      </c>
      <c r="Z1258" s="270">
        <v>0.0109859022113254</v>
      </c>
      <c r="AA1258" s="270">
        <v>0.00882352941176471</v>
      </c>
      <c r="AB1258" s="270">
        <v>0.0137587822014052</v>
      </c>
      <c r="AC1258" s="271">
        <v>0.00719631548647093</v>
      </c>
      <c r="AD1258" s="272">
        <v>-0.00493525278964045</v>
      </c>
      <c r="AE1258" s="273">
        <v>24664</v>
      </c>
      <c r="AF1258" s="274">
        <v>247</v>
      </c>
      <c r="AG1258" s="274">
        <v>0</v>
      </c>
      <c r="AH1258" s="274">
        <v>25820</v>
      </c>
      <c r="AI1258" s="274">
        <v>321</v>
      </c>
      <c r="AJ1258" s="274">
        <v>1</v>
      </c>
      <c r="AK1258" s="271">
        <v>0.0100145961725592</v>
      </c>
      <c r="AL1258" s="271">
        <v>0.0123934934159566</v>
      </c>
      <c r="AM1258" s="272">
        <v>-0.00237889724339743</v>
      </c>
    </row>
    <row r="1259" ht="17.25" spans="1:39">
      <c r="A1259" s="282" t="s">
        <v>1669</v>
      </c>
      <c r="B1259" s="283" t="s">
        <v>3361</v>
      </c>
      <c r="C1259" s="265" t="s">
        <v>1954</v>
      </c>
      <c r="D1259" s="283" t="s">
        <v>1955</v>
      </c>
      <c r="E1259" s="266">
        <v>2166</v>
      </c>
      <c r="F1259" s="266">
        <v>29</v>
      </c>
      <c r="G1259" s="266">
        <v>22</v>
      </c>
      <c r="H1259" s="266">
        <v>0</v>
      </c>
      <c r="I1259" s="266">
        <v>0</v>
      </c>
      <c r="J1259" s="267">
        <v>2085</v>
      </c>
      <c r="K1259" s="267">
        <v>31</v>
      </c>
      <c r="L1259" s="267">
        <v>31</v>
      </c>
      <c r="M1259" s="267">
        <v>0</v>
      </c>
      <c r="N1259" s="267">
        <v>0</v>
      </c>
      <c r="O1259" s="267">
        <v>2048</v>
      </c>
      <c r="P1259" s="267">
        <v>18</v>
      </c>
      <c r="Q1259" s="267">
        <v>18</v>
      </c>
      <c r="R1259" s="267">
        <v>0</v>
      </c>
      <c r="S1259" s="267">
        <v>0</v>
      </c>
      <c r="T1259" s="268">
        <v>0.015</v>
      </c>
      <c r="U1259" s="269">
        <v>61434</v>
      </c>
      <c r="V1259" s="269">
        <v>562</v>
      </c>
      <c r="W1259" s="269">
        <v>553</v>
      </c>
      <c r="X1259" s="269">
        <v>0</v>
      </c>
      <c r="Y1259" s="267">
        <v>471</v>
      </c>
      <c r="Z1259" s="270">
        <v>0.0091480287788521</v>
      </c>
      <c r="AA1259" s="270">
        <v>0.0133887349953832</v>
      </c>
      <c r="AB1259" s="270">
        <v>0.0148681055155875</v>
      </c>
      <c r="AC1259" s="271">
        <v>0.0087890625</v>
      </c>
      <c r="AD1259" s="272">
        <v>-0.00147937052020434</v>
      </c>
      <c r="AE1259" s="273">
        <v>15048</v>
      </c>
      <c r="AF1259" s="274">
        <v>142</v>
      </c>
      <c r="AG1259" s="274">
        <v>0</v>
      </c>
      <c r="AH1259" s="274">
        <v>14335</v>
      </c>
      <c r="AI1259" s="274">
        <v>136</v>
      </c>
      <c r="AJ1259" s="274">
        <v>0</v>
      </c>
      <c r="AK1259" s="271">
        <v>0.00943646996278575</v>
      </c>
      <c r="AL1259" s="271">
        <v>0.00948726892221835</v>
      </c>
      <c r="AM1259" s="272">
        <v>-5.07989594325953e-5</v>
      </c>
    </row>
    <row r="1260" ht="17.25" spans="1:39">
      <c r="A1260" s="282" t="s">
        <v>1669</v>
      </c>
      <c r="B1260" s="283" t="s">
        <v>3361</v>
      </c>
      <c r="C1260" s="265" t="s">
        <v>1956</v>
      </c>
      <c r="D1260" s="283" t="s">
        <v>1957</v>
      </c>
      <c r="E1260" s="266">
        <v>2041</v>
      </c>
      <c r="F1260" s="266">
        <v>8</v>
      </c>
      <c r="G1260" s="266">
        <v>7</v>
      </c>
      <c r="H1260" s="266">
        <v>3</v>
      </c>
      <c r="I1260" s="266">
        <v>0</v>
      </c>
      <c r="J1260" s="267">
        <v>2204</v>
      </c>
      <c r="K1260" s="267">
        <v>14</v>
      </c>
      <c r="L1260" s="267">
        <v>14</v>
      </c>
      <c r="M1260" s="267">
        <v>0</v>
      </c>
      <c r="N1260" s="267">
        <v>0</v>
      </c>
      <c r="O1260" s="267">
        <v>2200</v>
      </c>
      <c r="P1260" s="267">
        <v>22</v>
      </c>
      <c r="Q1260" s="267">
        <v>22</v>
      </c>
      <c r="R1260" s="267">
        <v>15</v>
      </c>
      <c r="S1260" s="267">
        <v>0</v>
      </c>
      <c r="T1260" s="268">
        <v>0.015</v>
      </c>
      <c r="U1260" s="269">
        <v>61795</v>
      </c>
      <c r="V1260" s="269">
        <v>645</v>
      </c>
      <c r="W1260" s="269">
        <v>644</v>
      </c>
      <c r="X1260" s="269">
        <v>0</v>
      </c>
      <c r="Y1260" s="267">
        <v>614</v>
      </c>
      <c r="Z1260" s="270">
        <v>0.0104377376810422</v>
      </c>
      <c r="AA1260" s="270">
        <v>0.00391964723174914</v>
      </c>
      <c r="AB1260" s="270">
        <v>0.00635208711433757</v>
      </c>
      <c r="AC1260" s="271">
        <v>0.01</v>
      </c>
      <c r="AD1260" s="272">
        <v>-0.00243243988258843</v>
      </c>
      <c r="AE1260" s="273">
        <v>15141</v>
      </c>
      <c r="AF1260" s="274">
        <v>152</v>
      </c>
      <c r="AG1260" s="274">
        <v>0</v>
      </c>
      <c r="AH1260" s="274">
        <v>14934</v>
      </c>
      <c r="AI1260" s="274">
        <v>186</v>
      </c>
      <c r="AJ1260" s="274">
        <v>0</v>
      </c>
      <c r="AK1260" s="271">
        <v>0.0100389670431279</v>
      </c>
      <c r="AL1260" s="271">
        <v>0.0124548011249498</v>
      </c>
      <c r="AM1260" s="272">
        <v>-0.00241583408182185</v>
      </c>
    </row>
    <row r="1261" ht="17.25" spans="1:39">
      <c r="A1261" s="282" t="s">
        <v>1669</v>
      </c>
      <c r="B1261" s="283" t="s">
        <v>3361</v>
      </c>
      <c r="C1261" s="265" t="s">
        <v>1958</v>
      </c>
      <c r="D1261" s="283" t="s">
        <v>1959</v>
      </c>
      <c r="E1261" s="266">
        <v>3858</v>
      </c>
      <c r="F1261" s="266">
        <v>47</v>
      </c>
      <c r="G1261" s="266">
        <v>37</v>
      </c>
      <c r="H1261" s="266">
        <v>3</v>
      </c>
      <c r="I1261" s="266">
        <v>0</v>
      </c>
      <c r="J1261" s="267">
        <v>3900</v>
      </c>
      <c r="K1261" s="267">
        <v>53</v>
      </c>
      <c r="L1261" s="267">
        <v>53</v>
      </c>
      <c r="M1261" s="267">
        <v>1</v>
      </c>
      <c r="N1261" s="267">
        <v>0</v>
      </c>
      <c r="O1261" s="267">
        <v>3812</v>
      </c>
      <c r="P1261" s="267">
        <v>48</v>
      </c>
      <c r="Q1261" s="267">
        <v>48</v>
      </c>
      <c r="R1261" s="267">
        <v>5</v>
      </c>
      <c r="S1261" s="267">
        <v>0</v>
      </c>
      <c r="T1261" s="268">
        <v>0.015</v>
      </c>
      <c r="U1261" s="269">
        <v>117399</v>
      </c>
      <c r="V1261" s="269">
        <v>1499</v>
      </c>
      <c r="W1261" s="269">
        <v>1488</v>
      </c>
      <c r="X1261" s="269">
        <v>2</v>
      </c>
      <c r="Y1261" s="267">
        <v>1321</v>
      </c>
      <c r="Z1261" s="270">
        <v>0.0127513862980094</v>
      </c>
      <c r="AA1261" s="270">
        <v>0.012182477967859</v>
      </c>
      <c r="AB1261" s="270">
        <v>0.0135897435897436</v>
      </c>
      <c r="AC1261" s="271">
        <v>0.012591815320042</v>
      </c>
      <c r="AD1261" s="272">
        <v>-0.0014072656218846</v>
      </c>
      <c r="AE1261" s="273">
        <v>27308</v>
      </c>
      <c r="AF1261" s="274">
        <v>332</v>
      </c>
      <c r="AG1261" s="274">
        <v>0</v>
      </c>
      <c r="AH1261" s="274">
        <v>27707</v>
      </c>
      <c r="AI1261" s="274">
        <v>343</v>
      </c>
      <c r="AJ1261" s="274">
        <v>0</v>
      </c>
      <c r="AK1261" s="271">
        <v>0.012157609491724</v>
      </c>
      <c r="AL1261" s="271">
        <v>0.012379543075757</v>
      </c>
      <c r="AM1261" s="272">
        <v>-0.000221933584032993</v>
      </c>
    </row>
    <row r="1262" ht="17.25" spans="1:39">
      <c r="A1262" s="282" t="s">
        <v>1669</v>
      </c>
      <c r="B1262" s="283" t="s">
        <v>3361</v>
      </c>
      <c r="C1262" s="265" t="s">
        <v>1960</v>
      </c>
      <c r="D1262" s="283" t="s">
        <v>1961</v>
      </c>
      <c r="E1262" s="266">
        <v>2764</v>
      </c>
      <c r="F1262" s="266">
        <v>65</v>
      </c>
      <c r="G1262" s="266">
        <v>47</v>
      </c>
      <c r="H1262" s="266">
        <v>0</v>
      </c>
      <c r="I1262" s="266">
        <v>0</v>
      </c>
      <c r="J1262" s="267">
        <v>2998</v>
      </c>
      <c r="K1262" s="267">
        <v>36</v>
      </c>
      <c r="L1262" s="267">
        <v>36</v>
      </c>
      <c r="M1262" s="267">
        <v>0</v>
      </c>
      <c r="N1262" s="267">
        <v>0</v>
      </c>
      <c r="O1262" s="267">
        <v>2833</v>
      </c>
      <c r="P1262" s="267">
        <v>18</v>
      </c>
      <c r="Q1262" s="267">
        <v>18</v>
      </c>
      <c r="R1262" s="267">
        <v>5</v>
      </c>
      <c r="S1262" s="267">
        <v>0</v>
      </c>
      <c r="T1262" s="268">
        <v>0.015</v>
      </c>
      <c r="U1262" s="269">
        <v>82672</v>
      </c>
      <c r="V1262" s="269">
        <v>1100</v>
      </c>
      <c r="W1262" s="269">
        <v>1082</v>
      </c>
      <c r="X1262" s="269">
        <v>0</v>
      </c>
      <c r="Y1262" s="267">
        <v>958</v>
      </c>
      <c r="Z1262" s="270">
        <v>0.0133055931875363</v>
      </c>
      <c r="AA1262" s="270">
        <v>0.0235166425470333</v>
      </c>
      <c r="AB1262" s="270">
        <v>0.0120080053368913</v>
      </c>
      <c r="AC1262" s="271">
        <v>0.00635368866925521</v>
      </c>
      <c r="AD1262" s="272">
        <v>0.011508637210142</v>
      </c>
      <c r="AE1262" s="273">
        <v>20162</v>
      </c>
      <c r="AF1262" s="274">
        <v>252</v>
      </c>
      <c r="AG1262" s="274">
        <v>0</v>
      </c>
      <c r="AH1262" s="274">
        <v>20199</v>
      </c>
      <c r="AI1262" s="274">
        <v>312</v>
      </c>
      <c r="AJ1262" s="274">
        <v>0</v>
      </c>
      <c r="AK1262" s="271">
        <v>0.0124987600436465</v>
      </c>
      <c r="AL1262" s="271">
        <v>0.0154463092232289</v>
      </c>
      <c r="AM1262" s="272">
        <v>-0.00294754917958241</v>
      </c>
    </row>
    <row r="1263" ht="17.25" spans="1:39">
      <c r="A1263" s="282" t="s">
        <v>1669</v>
      </c>
      <c r="B1263" s="283" t="s">
        <v>3361</v>
      </c>
      <c r="C1263" s="265" t="s">
        <v>1962</v>
      </c>
      <c r="D1263" s="283" t="s">
        <v>1963</v>
      </c>
      <c r="E1263" s="266">
        <v>1798</v>
      </c>
      <c r="F1263" s="266">
        <v>15</v>
      </c>
      <c r="G1263" s="266">
        <v>12</v>
      </c>
      <c r="H1263" s="266">
        <v>1</v>
      </c>
      <c r="I1263" s="266">
        <v>0</v>
      </c>
      <c r="J1263" s="267">
        <v>1887</v>
      </c>
      <c r="K1263" s="267">
        <v>21</v>
      </c>
      <c r="L1263" s="267">
        <v>21</v>
      </c>
      <c r="M1263" s="267">
        <v>3</v>
      </c>
      <c r="N1263" s="267">
        <v>0</v>
      </c>
      <c r="O1263" s="267">
        <v>1743</v>
      </c>
      <c r="P1263" s="267">
        <v>21</v>
      </c>
      <c r="Q1263" s="267">
        <v>21</v>
      </c>
      <c r="R1263" s="267">
        <v>6</v>
      </c>
      <c r="S1263" s="267">
        <v>0</v>
      </c>
      <c r="T1263" s="268">
        <v>0.015</v>
      </c>
      <c r="U1263" s="269">
        <v>52445</v>
      </c>
      <c r="V1263" s="269">
        <v>614</v>
      </c>
      <c r="W1263" s="269">
        <v>611</v>
      </c>
      <c r="X1263" s="269">
        <v>0</v>
      </c>
      <c r="Y1263" s="267">
        <v>548</v>
      </c>
      <c r="Z1263" s="270">
        <v>0.0117075030984841</v>
      </c>
      <c r="AA1263" s="270">
        <v>0.00834260289210234</v>
      </c>
      <c r="AB1263" s="270">
        <v>0.0111287758346582</v>
      </c>
      <c r="AC1263" s="271">
        <v>0.0120481927710843</v>
      </c>
      <c r="AD1263" s="272">
        <v>-0.00278617294255585</v>
      </c>
      <c r="AE1263" s="273">
        <v>12889</v>
      </c>
      <c r="AF1263" s="274">
        <v>151</v>
      </c>
      <c r="AG1263" s="274">
        <v>0</v>
      </c>
      <c r="AH1263" s="274">
        <v>12471</v>
      </c>
      <c r="AI1263" s="274">
        <v>155</v>
      </c>
      <c r="AJ1263" s="274">
        <v>0</v>
      </c>
      <c r="AK1263" s="271">
        <v>0.0117154162464117</v>
      </c>
      <c r="AL1263" s="271">
        <v>0.0124288348969609</v>
      </c>
      <c r="AM1263" s="272">
        <v>-0.000713418650549281</v>
      </c>
    </row>
    <row r="1264" ht="17.25" spans="1:39">
      <c r="A1264" s="282" t="s">
        <v>1669</v>
      </c>
      <c r="B1264" s="283" t="s">
        <v>3361</v>
      </c>
      <c r="C1264" s="265" t="s">
        <v>1964</v>
      </c>
      <c r="D1264" s="283" t="s">
        <v>1965</v>
      </c>
      <c r="E1264" s="266">
        <v>3313</v>
      </c>
      <c r="F1264" s="266">
        <v>26</v>
      </c>
      <c r="G1264" s="266">
        <v>19</v>
      </c>
      <c r="H1264" s="266">
        <v>0</v>
      </c>
      <c r="I1264" s="266">
        <v>0</v>
      </c>
      <c r="J1264" s="267">
        <v>3226</v>
      </c>
      <c r="K1264" s="267">
        <v>40</v>
      </c>
      <c r="L1264" s="267">
        <v>40</v>
      </c>
      <c r="M1264" s="267">
        <v>8</v>
      </c>
      <c r="N1264" s="267">
        <v>0</v>
      </c>
      <c r="O1264" s="267">
        <v>3385</v>
      </c>
      <c r="P1264" s="267">
        <v>39</v>
      </c>
      <c r="Q1264" s="267">
        <v>39</v>
      </c>
      <c r="R1264" s="267">
        <v>21</v>
      </c>
      <c r="S1264" s="267">
        <v>0</v>
      </c>
      <c r="T1264" s="268">
        <v>0.015</v>
      </c>
      <c r="U1264" s="269">
        <v>97727</v>
      </c>
      <c r="V1264" s="269">
        <v>817</v>
      </c>
      <c r="W1264" s="269">
        <v>809</v>
      </c>
      <c r="X1264" s="269">
        <v>1</v>
      </c>
      <c r="Y1264" s="267">
        <v>733</v>
      </c>
      <c r="Z1264" s="270">
        <v>0.00834979074360208</v>
      </c>
      <c r="AA1264" s="270">
        <v>0.00784787201931784</v>
      </c>
      <c r="AB1264" s="270">
        <v>0.0123992560446373</v>
      </c>
      <c r="AC1264" s="271">
        <v>0.0115214180206795</v>
      </c>
      <c r="AD1264" s="272">
        <v>-0.00455138402531948</v>
      </c>
      <c r="AE1264" s="273">
        <v>24880</v>
      </c>
      <c r="AF1264" s="274">
        <v>235</v>
      </c>
      <c r="AG1264" s="274">
        <v>0</v>
      </c>
      <c r="AH1264" s="274">
        <v>23008</v>
      </c>
      <c r="AI1264" s="274">
        <v>177</v>
      </c>
      <c r="AJ1264" s="274">
        <v>0</v>
      </c>
      <c r="AK1264" s="271">
        <v>0.00944533762057878</v>
      </c>
      <c r="AL1264" s="271">
        <v>0.00769297635605007</v>
      </c>
      <c r="AM1264" s="272">
        <v>0.00175236126452871</v>
      </c>
    </row>
    <row r="1265" ht="17.25" spans="1:39">
      <c r="A1265" s="282" t="s">
        <v>1669</v>
      </c>
      <c r="B1265" s="283" t="s">
        <v>3360</v>
      </c>
      <c r="C1265" s="265" t="s">
        <v>1966</v>
      </c>
      <c r="D1265" s="283" t="s">
        <v>1967</v>
      </c>
      <c r="E1265" s="266">
        <v>6602</v>
      </c>
      <c r="F1265" s="266">
        <v>141</v>
      </c>
      <c r="G1265" s="266">
        <v>102</v>
      </c>
      <c r="H1265" s="266">
        <v>0</v>
      </c>
      <c r="I1265" s="266">
        <v>0</v>
      </c>
      <c r="J1265" s="267">
        <v>6097</v>
      </c>
      <c r="K1265" s="267">
        <v>96</v>
      </c>
      <c r="L1265" s="267">
        <v>96</v>
      </c>
      <c r="M1265" s="267">
        <v>2</v>
      </c>
      <c r="N1265" s="267">
        <v>0</v>
      </c>
      <c r="O1265" s="267">
        <v>6636</v>
      </c>
      <c r="P1265" s="267">
        <v>108</v>
      </c>
      <c r="Q1265" s="267">
        <v>106</v>
      </c>
      <c r="R1265" s="267">
        <v>32</v>
      </c>
      <c r="S1265" s="267">
        <v>0</v>
      </c>
      <c r="T1265" s="268">
        <v>0.015</v>
      </c>
      <c r="U1265" s="269">
        <v>176447</v>
      </c>
      <c r="V1265" s="269">
        <v>3644</v>
      </c>
      <c r="W1265" s="269">
        <v>3602</v>
      </c>
      <c r="X1265" s="269">
        <v>13</v>
      </c>
      <c r="Y1265" s="267">
        <v>3235</v>
      </c>
      <c r="Z1265" s="270">
        <v>0.0205784173151145</v>
      </c>
      <c r="AA1265" s="270">
        <v>0.0213571644956074</v>
      </c>
      <c r="AB1265" s="270">
        <v>0.0157454485812695</v>
      </c>
      <c r="AC1265" s="271">
        <v>0.0162748643761302</v>
      </c>
      <c r="AD1265" s="272">
        <v>0.00561171591433792</v>
      </c>
      <c r="AE1265" s="273">
        <v>44616</v>
      </c>
      <c r="AF1265" s="274">
        <v>942</v>
      </c>
      <c r="AG1265" s="274">
        <v>4</v>
      </c>
      <c r="AH1265" s="274">
        <v>42915</v>
      </c>
      <c r="AI1265" s="274">
        <v>951</v>
      </c>
      <c r="AJ1265" s="274">
        <v>4</v>
      </c>
      <c r="AK1265" s="271">
        <v>0.0210238479469249</v>
      </c>
      <c r="AL1265" s="271">
        <v>0.0220668763835489</v>
      </c>
      <c r="AM1265" s="272">
        <v>-0.00104302843662401</v>
      </c>
    </row>
    <row r="1266" ht="17.25" spans="1:39">
      <c r="A1266" s="282" t="s">
        <v>1669</v>
      </c>
      <c r="B1266" s="283" t="s">
        <v>3360</v>
      </c>
      <c r="C1266" s="265" t="s">
        <v>1968</v>
      </c>
      <c r="D1266" s="283" t="s">
        <v>1969</v>
      </c>
      <c r="E1266" s="266">
        <v>4536</v>
      </c>
      <c r="F1266" s="266">
        <v>117</v>
      </c>
      <c r="G1266" s="266">
        <v>63</v>
      </c>
      <c r="H1266" s="266">
        <v>0</v>
      </c>
      <c r="I1266" s="266">
        <v>0</v>
      </c>
      <c r="J1266" s="267">
        <v>4862</v>
      </c>
      <c r="K1266" s="267">
        <v>110</v>
      </c>
      <c r="L1266" s="267">
        <v>110</v>
      </c>
      <c r="M1266" s="267">
        <v>0</v>
      </c>
      <c r="N1266" s="267">
        <v>0</v>
      </c>
      <c r="O1266" s="267">
        <v>4990</v>
      </c>
      <c r="P1266" s="267">
        <v>91</v>
      </c>
      <c r="Q1266" s="267">
        <v>91</v>
      </c>
      <c r="R1266" s="267">
        <v>8</v>
      </c>
      <c r="S1266" s="267">
        <v>0</v>
      </c>
      <c r="T1266" s="268">
        <v>0.015</v>
      </c>
      <c r="U1266" s="269">
        <v>134200</v>
      </c>
      <c r="V1266" s="269">
        <v>2743</v>
      </c>
      <c r="W1266" s="269">
        <v>2689</v>
      </c>
      <c r="X1266" s="269">
        <v>2</v>
      </c>
      <c r="Y1266" s="267">
        <v>2346</v>
      </c>
      <c r="Z1266" s="270">
        <v>0.020424739195231</v>
      </c>
      <c r="AA1266" s="270">
        <v>0.0257936507936508</v>
      </c>
      <c r="AB1266" s="270">
        <v>0.0226244343891403</v>
      </c>
      <c r="AC1266" s="271">
        <v>0.0182364729458918</v>
      </c>
      <c r="AD1266" s="272">
        <v>0.00316921640451052</v>
      </c>
      <c r="AE1266" s="273">
        <v>33255</v>
      </c>
      <c r="AF1266" s="274">
        <v>704</v>
      </c>
      <c r="AG1266" s="274">
        <v>0</v>
      </c>
      <c r="AH1266" s="274">
        <v>32377</v>
      </c>
      <c r="AI1266" s="274">
        <v>639</v>
      </c>
      <c r="AJ1266" s="274">
        <v>0</v>
      </c>
      <c r="AK1266" s="271">
        <v>0.0211697489099384</v>
      </c>
      <c r="AL1266" s="271">
        <v>0.0197362325107329</v>
      </c>
      <c r="AM1266" s="272">
        <v>0.00143351639920543</v>
      </c>
    </row>
    <row r="1267" ht="17.25" spans="1:39">
      <c r="A1267" s="282" t="s">
        <v>1669</v>
      </c>
      <c r="B1267" s="283" t="s">
        <v>3360</v>
      </c>
      <c r="C1267" s="265" t="s">
        <v>1970</v>
      </c>
      <c r="D1267" s="283" t="s">
        <v>1971</v>
      </c>
      <c r="E1267" s="266">
        <v>2752</v>
      </c>
      <c r="F1267" s="266">
        <v>37</v>
      </c>
      <c r="G1267" s="266">
        <v>22</v>
      </c>
      <c r="H1267" s="266">
        <v>0</v>
      </c>
      <c r="I1267" s="266">
        <v>0</v>
      </c>
      <c r="J1267" s="267">
        <v>2747</v>
      </c>
      <c r="K1267" s="267">
        <v>43</v>
      </c>
      <c r="L1267" s="267">
        <v>43</v>
      </c>
      <c r="M1267" s="267">
        <v>1</v>
      </c>
      <c r="N1267" s="267">
        <v>0</v>
      </c>
      <c r="O1267" s="267">
        <v>2892</v>
      </c>
      <c r="P1267" s="267">
        <v>29</v>
      </c>
      <c r="Q1267" s="267">
        <v>29</v>
      </c>
      <c r="R1267" s="267">
        <v>9</v>
      </c>
      <c r="S1267" s="267">
        <v>0</v>
      </c>
      <c r="T1267" s="268">
        <v>0.015</v>
      </c>
      <c r="U1267" s="269">
        <v>78913</v>
      </c>
      <c r="V1267" s="269">
        <v>1101</v>
      </c>
      <c r="W1267" s="269">
        <v>1085</v>
      </c>
      <c r="X1267" s="269">
        <v>1</v>
      </c>
      <c r="Y1267" s="267">
        <v>973</v>
      </c>
      <c r="Z1267" s="270">
        <v>0.013939401619505</v>
      </c>
      <c r="AA1267" s="270">
        <v>0.0134447674418605</v>
      </c>
      <c r="AB1267" s="270">
        <v>0.0156534401164907</v>
      </c>
      <c r="AC1267" s="271">
        <v>0.0100276625172891</v>
      </c>
      <c r="AD1267" s="272">
        <v>-0.00220867267463025</v>
      </c>
      <c r="AE1267" s="273">
        <v>19582</v>
      </c>
      <c r="AF1267" s="274">
        <v>282</v>
      </c>
      <c r="AG1267" s="274">
        <v>0</v>
      </c>
      <c r="AH1267" s="274">
        <v>19402</v>
      </c>
      <c r="AI1267" s="274">
        <v>295</v>
      </c>
      <c r="AJ1267" s="274">
        <v>0</v>
      </c>
      <c r="AK1267" s="271">
        <v>0.0144009804922888</v>
      </c>
      <c r="AL1267" s="271">
        <v>0.0152046180806102</v>
      </c>
      <c r="AM1267" s="272">
        <v>-0.000803637588321408</v>
      </c>
    </row>
    <row r="1268" ht="17.25" spans="1:39">
      <c r="A1268" s="282" t="s">
        <v>1972</v>
      </c>
      <c r="B1268" s="283" t="s">
        <v>3363</v>
      </c>
      <c r="C1268" s="265" t="s">
        <v>1974</v>
      </c>
      <c r="D1268" s="283" t="s">
        <v>1975</v>
      </c>
      <c r="E1268" s="266">
        <v>2725</v>
      </c>
      <c r="F1268" s="266">
        <v>75</v>
      </c>
      <c r="G1268" s="266">
        <v>55</v>
      </c>
      <c r="H1268" s="266">
        <v>0</v>
      </c>
      <c r="I1268" s="266">
        <v>0</v>
      </c>
      <c r="J1268" s="267">
        <v>2801</v>
      </c>
      <c r="K1268" s="267">
        <v>48</v>
      </c>
      <c r="L1268" s="267">
        <v>48</v>
      </c>
      <c r="M1268" s="267">
        <v>3</v>
      </c>
      <c r="N1268" s="267">
        <v>0</v>
      </c>
      <c r="O1268" s="267">
        <v>2641</v>
      </c>
      <c r="P1268" s="267">
        <v>48</v>
      </c>
      <c r="Q1268" s="267">
        <v>48</v>
      </c>
      <c r="R1268" s="267">
        <v>23</v>
      </c>
      <c r="S1268" s="267">
        <v>0</v>
      </c>
      <c r="T1268" s="268">
        <v>0.015</v>
      </c>
      <c r="U1268" s="269">
        <v>81889</v>
      </c>
      <c r="V1268" s="269">
        <v>1486</v>
      </c>
      <c r="W1268" s="269">
        <v>1466</v>
      </c>
      <c r="X1268" s="269">
        <v>0</v>
      </c>
      <c r="Y1268" s="267">
        <v>1324</v>
      </c>
      <c r="Z1268" s="270">
        <v>0.0181465154049994</v>
      </c>
      <c r="AA1268" s="270">
        <v>0.0275229357798165</v>
      </c>
      <c r="AB1268" s="270">
        <v>0.0171367368796858</v>
      </c>
      <c r="AC1268" s="271">
        <v>0.0181749337372208</v>
      </c>
      <c r="AD1268" s="272">
        <v>0.0103861989001307</v>
      </c>
      <c r="AE1268" s="273">
        <v>19678</v>
      </c>
      <c r="AF1268" s="274">
        <v>372</v>
      </c>
      <c r="AG1268" s="274">
        <v>0</v>
      </c>
      <c r="AH1268" s="274">
        <v>19412</v>
      </c>
      <c r="AI1268" s="274">
        <v>369</v>
      </c>
      <c r="AJ1268" s="274">
        <v>0</v>
      </c>
      <c r="AK1268" s="271">
        <v>0.0189043601992072</v>
      </c>
      <c r="AL1268" s="271">
        <v>0.0190088604986606</v>
      </c>
      <c r="AM1268" s="272">
        <v>-0.000104500299453386</v>
      </c>
    </row>
    <row r="1269" ht="17.25" spans="1:39">
      <c r="A1269" s="282" t="s">
        <v>1972</v>
      </c>
      <c r="B1269" s="283" t="s">
        <v>3363</v>
      </c>
      <c r="C1269" s="265" t="s">
        <v>1976</v>
      </c>
      <c r="D1269" s="283" t="s">
        <v>1977</v>
      </c>
      <c r="E1269" s="266">
        <v>4053</v>
      </c>
      <c r="F1269" s="266">
        <v>63</v>
      </c>
      <c r="G1269" s="266">
        <v>48</v>
      </c>
      <c r="H1269" s="266">
        <v>0</v>
      </c>
      <c r="I1269" s="266">
        <v>0</v>
      </c>
      <c r="J1269" s="267">
        <v>4189</v>
      </c>
      <c r="K1269" s="267">
        <v>52</v>
      </c>
      <c r="L1269" s="267">
        <v>52</v>
      </c>
      <c r="M1269" s="267">
        <v>4</v>
      </c>
      <c r="N1269" s="267">
        <v>0</v>
      </c>
      <c r="O1269" s="267">
        <v>4177</v>
      </c>
      <c r="P1269" s="267">
        <v>63</v>
      </c>
      <c r="Q1269" s="267">
        <v>63</v>
      </c>
      <c r="R1269" s="267">
        <v>25</v>
      </c>
      <c r="S1269" s="267">
        <v>0</v>
      </c>
      <c r="T1269" s="268">
        <v>0.015</v>
      </c>
      <c r="U1269" s="269">
        <v>122632</v>
      </c>
      <c r="V1269" s="269">
        <v>1635</v>
      </c>
      <c r="W1269" s="269">
        <v>1620</v>
      </c>
      <c r="X1269" s="269">
        <v>1</v>
      </c>
      <c r="Y1269" s="267">
        <v>1451</v>
      </c>
      <c r="Z1269" s="270">
        <v>0.0133244177702394</v>
      </c>
      <c r="AA1269" s="270">
        <v>0.0155440414507772</v>
      </c>
      <c r="AB1269" s="270">
        <v>0.0124134638338506</v>
      </c>
      <c r="AC1269" s="271">
        <v>0.0150825951639933</v>
      </c>
      <c r="AD1269" s="272">
        <v>0.00313057761692664</v>
      </c>
      <c r="AE1269" s="273">
        <v>30238</v>
      </c>
      <c r="AF1269" s="274">
        <v>381</v>
      </c>
      <c r="AG1269" s="274">
        <v>0</v>
      </c>
      <c r="AH1269" s="274">
        <v>29644</v>
      </c>
      <c r="AI1269" s="274">
        <v>405</v>
      </c>
      <c r="AJ1269" s="274">
        <v>0</v>
      </c>
      <c r="AK1269" s="271">
        <v>0.0126000396851644</v>
      </c>
      <c r="AL1269" s="271">
        <v>0.0136621238699231</v>
      </c>
      <c r="AM1269" s="272">
        <v>-0.00106208418475872</v>
      </c>
    </row>
    <row r="1270" ht="17.25" spans="1:39">
      <c r="A1270" s="282" t="s">
        <v>1972</v>
      </c>
      <c r="B1270" s="283" t="s">
        <v>3363</v>
      </c>
      <c r="C1270" s="265" t="s">
        <v>1978</v>
      </c>
      <c r="D1270" s="283" t="s">
        <v>1979</v>
      </c>
      <c r="E1270" s="266">
        <v>3958</v>
      </c>
      <c r="F1270" s="266">
        <v>45</v>
      </c>
      <c r="G1270" s="266">
        <v>32</v>
      </c>
      <c r="H1270" s="266">
        <v>0</v>
      </c>
      <c r="I1270" s="266">
        <v>0</v>
      </c>
      <c r="J1270" s="267">
        <v>4228</v>
      </c>
      <c r="K1270" s="267">
        <v>55</v>
      </c>
      <c r="L1270" s="267">
        <v>55</v>
      </c>
      <c r="M1270" s="267">
        <v>8</v>
      </c>
      <c r="N1270" s="267">
        <v>0</v>
      </c>
      <c r="O1270" s="267">
        <v>3857</v>
      </c>
      <c r="P1270" s="267">
        <v>56</v>
      </c>
      <c r="Q1270" s="267">
        <v>56</v>
      </c>
      <c r="R1270" s="267">
        <v>21</v>
      </c>
      <c r="S1270" s="267">
        <v>0</v>
      </c>
      <c r="T1270" s="268">
        <v>0.015</v>
      </c>
      <c r="U1270" s="269">
        <v>114105</v>
      </c>
      <c r="V1270" s="269">
        <v>1350</v>
      </c>
      <c r="W1270" s="269">
        <v>1335</v>
      </c>
      <c r="X1270" s="269">
        <v>4</v>
      </c>
      <c r="Y1270" s="267">
        <v>1198</v>
      </c>
      <c r="Z1270" s="270">
        <v>0.0117961526664038</v>
      </c>
      <c r="AA1270" s="270">
        <v>0.0113693784739768</v>
      </c>
      <c r="AB1270" s="270">
        <v>0.0130085146641438</v>
      </c>
      <c r="AC1270" s="271">
        <v>0.014519056261343</v>
      </c>
      <c r="AD1270" s="272">
        <v>-0.00163913619016705</v>
      </c>
      <c r="AE1270" s="273">
        <v>27987</v>
      </c>
      <c r="AF1270" s="274">
        <v>344</v>
      </c>
      <c r="AG1270" s="274">
        <v>1</v>
      </c>
      <c r="AH1270" s="274">
        <v>27160</v>
      </c>
      <c r="AI1270" s="274">
        <v>329</v>
      </c>
      <c r="AJ1270" s="274">
        <v>1</v>
      </c>
      <c r="AK1270" s="271">
        <v>0.0122556901418516</v>
      </c>
      <c r="AL1270" s="271">
        <v>0.0120765832106038</v>
      </c>
      <c r="AM1270" s="272">
        <v>0.000179106931247744</v>
      </c>
    </row>
    <row r="1271" ht="17.25" spans="1:39">
      <c r="A1271" s="282" t="s">
        <v>1972</v>
      </c>
      <c r="B1271" s="283" t="s">
        <v>3363</v>
      </c>
      <c r="C1271" s="265" t="s">
        <v>1980</v>
      </c>
      <c r="D1271" s="283" t="s">
        <v>1981</v>
      </c>
      <c r="E1271" s="266">
        <v>5203</v>
      </c>
      <c r="F1271" s="266">
        <v>72</v>
      </c>
      <c r="G1271" s="266">
        <v>56</v>
      </c>
      <c r="H1271" s="266">
        <v>0</v>
      </c>
      <c r="I1271" s="266">
        <v>0</v>
      </c>
      <c r="J1271" s="267">
        <v>5019</v>
      </c>
      <c r="K1271" s="267">
        <v>91</v>
      </c>
      <c r="L1271" s="267">
        <v>91</v>
      </c>
      <c r="M1271" s="267">
        <v>7</v>
      </c>
      <c r="N1271" s="267">
        <v>0</v>
      </c>
      <c r="O1271" s="267">
        <v>4989</v>
      </c>
      <c r="P1271" s="267">
        <v>108</v>
      </c>
      <c r="Q1271" s="267">
        <v>108</v>
      </c>
      <c r="R1271" s="267">
        <v>62</v>
      </c>
      <c r="S1271" s="267">
        <v>0</v>
      </c>
      <c r="T1271" s="268">
        <v>0.015</v>
      </c>
      <c r="U1271" s="269">
        <v>142989</v>
      </c>
      <c r="V1271" s="269">
        <v>2563</v>
      </c>
      <c r="W1271" s="269">
        <v>2547</v>
      </c>
      <c r="X1271" s="269">
        <v>1</v>
      </c>
      <c r="Y1271" s="267">
        <v>2336</v>
      </c>
      <c r="Z1271" s="270">
        <v>0.0179174621824056</v>
      </c>
      <c r="AA1271" s="270">
        <v>0.0138381702863732</v>
      </c>
      <c r="AB1271" s="270">
        <v>0.0181311018131102</v>
      </c>
      <c r="AC1271" s="271">
        <v>0.0216476247745039</v>
      </c>
      <c r="AD1271" s="272">
        <v>-0.00429293152673693</v>
      </c>
      <c r="AE1271" s="273">
        <v>35965</v>
      </c>
      <c r="AF1271" s="274">
        <v>584</v>
      </c>
      <c r="AG1271" s="274">
        <v>0</v>
      </c>
      <c r="AH1271" s="274">
        <v>34596</v>
      </c>
      <c r="AI1271" s="274">
        <v>689</v>
      </c>
      <c r="AJ1271" s="274">
        <v>0</v>
      </c>
      <c r="AK1271" s="271">
        <v>0.0162380091755874</v>
      </c>
      <c r="AL1271" s="271">
        <v>0.0199155971788646</v>
      </c>
      <c r="AM1271" s="272">
        <v>-0.00367758800327723</v>
      </c>
    </row>
    <row r="1272" ht="17.25" spans="1:39">
      <c r="A1272" s="282" t="s">
        <v>1972</v>
      </c>
      <c r="B1272" s="283" t="s">
        <v>3363</v>
      </c>
      <c r="C1272" s="265" t="s">
        <v>1982</v>
      </c>
      <c r="D1272" s="283" t="s">
        <v>1983</v>
      </c>
      <c r="E1272" s="266">
        <v>5768</v>
      </c>
      <c r="F1272" s="266">
        <v>123</v>
      </c>
      <c r="G1272" s="266">
        <v>88</v>
      </c>
      <c r="H1272" s="266">
        <v>0</v>
      </c>
      <c r="I1272" s="266">
        <v>0</v>
      </c>
      <c r="J1272" s="267">
        <v>5570</v>
      </c>
      <c r="K1272" s="267">
        <v>115</v>
      </c>
      <c r="L1272" s="267">
        <v>115</v>
      </c>
      <c r="M1272" s="267">
        <v>8</v>
      </c>
      <c r="N1272" s="267">
        <v>0</v>
      </c>
      <c r="O1272" s="267">
        <v>5330</v>
      </c>
      <c r="P1272" s="267">
        <v>131</v>
      </c>
      <c r="Q1272" s="267">
        <v>131</v>
      </c>
      <c r="R1272" s="267">
        <v>63</v>
      </c>
      <c r="S1272" s="267">
        <v>0</v>
      </c>
      <c r="T1272" s="268">
        <v>0.015</v>
      </c>
      <c r="U1272" s="269">
        <v>165193</v>
      </c>
      <c r="V1272" s="269">
        <v>3480</v>
      </c>
      <c r="W1272" s="269">
        <v>3444</v>
      </c>
      <c r="X1272" s="269">
        <v>0</v>
      </c>
      <c r="Y1272" s="267">
        <v>3124</v>
      </c>
      <c r="Z1272" s="270">
        <v>0.0210662679411355</v>
      </c>
      <c r="AA1272" s="270">
        <v>0.0213245492371706</v>
      </c>
      <c r="AB1272" s="270">
        <v>0.0206463195691203</v>
      </c>
      <c r="AC1272" s="271">
        <v>0.024577861163227</v>
      </c>
      <c r="AD1272" s="272">
        <v>0.000678229668050308</v>
      </c>
      <c r="AE1272" s="273">
        <v>39745</v>
      </c>
      <c r="AF1272" s="274">
        <v>880</v>
      </c>
      <c r="AG1272" s="274">
        <v>0</v>
      </c>
      <c r="AH1272" s="274">
        <v>38951</v>
      </c>
      <c r="AI1272" s="274">
        <v>922</v>
      </c>
      <c r="AJ1272" s="274">
        <v>0</v>
      </c>
      <c r="AK1272" s="271">
        <v>0.0221411498301673</v>
      </c>
      <c r="AL1272" s="271">
        <v>0.0236707658339966</v>
      </c>
      <c r="AM1272" s="272">
        <v>-0.00152961600382924</v>
      </c>
    </row>
    <row r="1273" ht="17.25" spans="1:39">
      <c r="A1273" s="282" t="s">
        <v>1972</v>
      </c>
      <c r="B1273" s="283" t="s">
        <v>3363</v>
      </c>
      <c r="C1273" s="265" t="s">
        <v>1984</v>
      </c>
      <c r="D1273" s="283" t="s">
        <v>1985</v>
      </c>
      <c r="E1273" s="266">
        <v>2059</v>
      </c>
      <c r="F1273" s="266">
        <v>14</v>
      </c>
      <c r="G1273" s="266">
        <v>13</v>
      </c>
      <c r="H1273" s="266">
        <v>0</v>
      </c>
      <c r="I1273" s="266">
        <v>0</v>
      </c>
      <c r="J1273" s="267">
        <v>2126</v>
      </c>
      <c r="K1273" s="267">
        <v>35</v>
      </c>
      <c r="L1273" s="267">
        <v>35</v>
      </c>
      <c r="M1273" s="267">
        <v>0</v>
      </c>
      <c r="N1273" s="267">
        <v>0</v>
      </c>
      <c r="O1273" s="267">
        <v>2137</v>
      </c>
      <c r="P1273" s="267">
        <v>35</v>
      </c>
      <c r="Q1273" s="267">
        <v>35</v>
      </c>
      <c r="R1273" s="267">
        <v>11</v>
      </c>
      <c r="S1273" s="267">
        <v>0</v>
      </c>
      <c r="T1273" s="268">
        <v>0.015</v>
      </c>
      <c r="U1273" s="269">
        <v>63814</v>
      </c>
      <c r="V1273" s="269">
        <v>784</v>
      </c>
      <c r="W1273" s="269">
        <v>783</v>
      </c>
      <c r="X1273" s="269">
        <v>2</v>
      </c>
      <c r="Y1273" s="267">
        <v>695</v>
      </c>
      <c r="Z1273" s="270">
        <v>0.0122543642460902</v>
      </c>
      <c r="AA1273" s="270">
        <v>0.00679941719281204</v>
      </c>
      <c r="AB1273" s="270">
        <v>0.0164628410159925</v>
      </c>
      <c r="AC1273" s="271">
        <v>0.0163781001403837</v>
      </c>
      <c r="AD1273" s="272">
        <v>-0.00966342382318043</v>
      </c>
      <c r="AE1273" s="273">
        <v>15709</v>
      </c>
      <c r="AF1273" s="274">
        <v>172</v>
      </c>
      <c r="AG1273" s="274">
        <v>0</v>
      </c>
      <c r="AH1273" s="274">
        <v>15122</v>
      </c>
      <c r="AI1273" s="274">
        <v>181</v>
      </c>
      <c r="AJ1273" s="274">
        <v>1</v>
      </c>
      <c r="AK1273" s="271">
        <v>0.0109491374371379</v>
      </c>
      <c r="AL1273" s="271">
        <v>0.0119031874090729</v>
      </c>
      <c r="AM1273" s="272">
        <v>-0.000954049971934927</v>
      </c>
    </row>
    <row r="1274" ht="17.25" spans="1:39">
      <c r="A1274" s="282" t="s">
        <v>1972</v>
      </c>
      <c r="B1274" s="283" t="s">
        <v>3363</v>
      </c>
      <c r="C1274" s="265" t="s">
        <v>1986</v>
      </c>
      <c r="D1274" s="283" t="s">
        <v>1987</v>
      </c>
      <c r="E1274" s="266">
        <v>3204</v>
      </c>
      <c r="F1274" s="266">
        <v>24</v>
      </c>
      <c r="G1274" s="266">
        <v>11</v>
      </c>
      <c r="H1274" s="266">
        <v>0</v>
      </c>
      <c r="I1274" s="266">
        <v>0</v>
      </c>
      <c r="J1274" s="267">
        <v>3363</v>
      </c>
      <c r="K1274" s="267">
        <v>39</v>
      </c>
      <c r="L1274" s="267">
        <v>39</v>
      </c>
      <c r="M1274" s="267">
        <v>4</v>
      </c>
      <c r="N1274" s="267">
        <v>0</v>
      </c>
      <c r="O1274" s="267">
        <v>3319</v>
      </c>
      <c r="P1274" s="267">
        <v>48</v>
      </c>
      <c r="Q1274" s="267">
        <v>48</v>
      </c>
      <c r="R1274" s="267">
        <v>18</v>
      </c>
      <c r="S1274" s="267">
        <v>0</v>
      </c>
      <c r="T1274" s="268">
        <v>0.015</v>
      </c>
      <c r="U1274" s="269">
        <v>96082</v>
      </c>
      <c r="V1274" s="269">
        <v>1159</v>
      </c>
      <c r="W1274" s="269">
        <v>1146</v>
      </c>
      <c r="X1274" s="269">
        <v>0</v>
      </c>
      <c r="Y1274" s="267">
        <v>1058</v>
      </c>
      <c r="Z1274" s="270">
        <v>0.0120626131845715</v>
      </c>
      <c r="AA1274" s="270">
        <v>0.00749063670411985</v>
      </c>
      <c r="AB1274" s="270">
        <v>0.0115967885816235</v>
      </c>
      <c r="AC1274" s="271">
        <v>0.0144621874058451</v>
      </c>
      <c r="AD1274" s="272">
        <v>-0.0041061518775037</v>
      </c>
      <c r="AE1274" s="273">
        <v>23504</v>
      </c>
      <c r="AF1274" s="274">
        <v>259</v>
      </c>
      <c r="AG1274" s="274">
        <v>0</v>
      </c>
      <c r="AH1274" s="274">
        <v>22803</v>
      </c>
      <c r="AI1274" s="274">
        <v>274</v>
      </c>
      <c r="AJ1274" s="274">
        <v>0</v>
      </c>
      <c r="AK1274" s="271">
        <v>0.0110194009530293</v>
      </c>
      <c r="AL1274" s="271">
        <v>0.0120159628119107</v>
      </c>
      <c r="AM1274" s="272">
        <v>-0.000996561858881442</v>
      </c>
    </row>
    <row r="1275" ht="17.25" spans="1:39">
      <c r="A1275" s="282" t="s">
        <v>1972</v>
      </c>
      <c r="B1275" s="283" t="s">
        <v>3363</v>
      </c>
      <c r="C1275" s="265" t="s">
        <v>1988</v>
      </c>
      <c r="D1275" s="283" t="s">
        <v>1989</v>
      </c>
      <c r="E1275" s="266">
        <v>7758</v>
      </c>
      <c r="F1275" s="266">
        <v>154</v>
      </c>
      <c r="G1275" s="266">
        <v>122</v>
      </c>
      <c r="H1275" s="266">
        <v>0</v>
      </c>
      <c r="I1275" s="266">
        <v>0</v>
      </c>
      <c r="J1275" s="267">
        <v>7589</v>
      </c>
      <c r="K1275" s="267">
        <v>131</v>
      </c>
      <c r="L1275" s="267">
        <v>130</v>
      </c>
      <c r="M1275" s="267">
        <v>12</v>
      </c>
      <c r="N1275" s="267">
        <v>0</v>
      </c>
      <c r="O1275" s="267">
        <v>6682</v>
      </c>
      <c r="P1275" s="267">
        <v>148</v>
      </c>
      <c r="Q1275" s="267">
        <v>148</v>
      </c>
      <c r="R1275" s="267">
        <v>60</v>
      </c>
      <c r="S1275" s="267">
        <v>0</v>
      </c>
      <c r="T1275" s="268">
        <v>0.015</v>
      </c>
      <c r="U1275" s="269">
        <v>207596</v>
      </c>
      <c r="V1275" s="269">
        <v>3858</v>
      </c>
      <c r="W1275" s="269">
        <v>3825</v>
      </c>
      <c r="X1275" s="269">
        <v>0</v>
      </c>
      <c r="Y1275" s="267">
        <v>3430</v>
      </c>
      <c r="Z1275" s="270">
        <v>0.0185841731054548</v>
      </c>
      <c r="AA1275" s="270">
        <v>0.0198504769270431</v>
      </c>
      <c r="AB1275" s="270">
        <v>0.0172618263275794</v>
      </c>
      <c r="AC1275" s="271">
        <v>0.0221490571685124</v>
      </c>
      <c r="AD1275" s="272">
        <v>0.00258865059946366</v>
      </c>
      <c r="AE1275" s="273">
        <v>50986</v>
      </c>
      <c r="AF1275" s="274">
        <v>966</v>
      </c>
      <c r="AG1275" s="274">
        <v>0</v>
      </c>
      <c r="AH1275" s="274">
        <v>48920</v>
      </c>
      <c r="AI1275" s="274">
        <v>1066</v>
      </c>
      <c r="AJ1275" s="274">
        <v>0</v>
      </c>
      <c r="AK1275" s="271">
        <v>0.0189463774369435</v>
      </c>
      <c r="AL1275" s="271">
        <v>0.0217906786590352</v>
      </c>
      <c r="AM1275" s="272">
        <v>-0.00284430122209169</v>
      </c>
    </row>
    <row r="1276" ht="17.25" spans="1:39">
      <c r="A1276" s="282" t="s">
        <v>1972</v>
      </c>
      <c r="B1276" s="283" t="s">
        <v>3363</v>
      </c>
      <c r="C1276" s="265" t="s">
        <v>1990</v>
      </c>
      <c r="D1276" s="283" t="s">
        <v>1991</v>
      </c>
      <c r="E1276" s="266">
        <v>5306</v>
      </c>
      <c r="F1276" s="266">
        <v>93</v>
      </c>
      <c r="G1276" s="266">
        <v>72</v>
      </c>
      <c r="H1276" s="266">
        <v>1</v>
      </c>
      <c r="I1276" s="266">
        <v>0</v>
      </c>
      <c r="J1276" s="267">
        <v>5420</v>
      </c>
      <c r="K1276" s="267">
        <v>86</v>
      </c>
      <c r="L1276" s="267">
        <v>86</v>
      </c>
      <c r="M1276" s="267">
        <v>9</v>
      </c>
      <c r="N1276" s="267">
        <v>0</v>
      </c>
      <c r="O1276" s="267">
        <v>5295</v>
      </c>
      <c r="P1276" s="267">
        <v>83</v>
      </c>
      <c r="Q1276" s="267">
        <v>83</v>
      </c>
      <c r="R1276" s="267">
        <v>35</v>
      </c>
      <c r="S1276" s="267">
        <v>0</v>
      </c>
      <c r="T1276" s="268">
        <v>0.015</v>
      </c>
      <c r="U1276" s="269">
        <v>159762</v>
      </c>
      <c r="V1276" s="269">
        <v>2554</v>
      </c>
      <c r="W1276" s="269">
        <v>2528</v>
      </c>
      <c r="X1276" s="269">
        <v>1</v>
      </c>
      <c r="Y1276" s="267">
        <v>2304</v>
      </c>
      <c r="Z1276" s="270">
        <v>0.0159800202801667</v>
      </c>
      <c r="AA1276" s="270">
        <v>0.0175273275537128</v>
      </c>
      <c r="AB1276" s="270">
        <v>0.0158671586715867</v>
      </c>
      <c r="AC1276" s="271">
        <v>0.0156751652502361</v>
      </c>
      <c r="AD1276" s="272">
        <v>0.00166016888212606</v>
      </c>
      <c r="AE1276" s="273">
        <v>38415</v>
      </c>
      <c r="AF1276" s="274">
        <v>634</v>
      </c>
      <c r="AG1276" s="274">
        <v>0</v>
      </c>
      <c r="AH1276" s="274">
        <v>38209</v>
      </c>
      <c r="AI1276" s="274">
        <v>631</v>
      </c>
      <c r="AJ1276" s="274">
        <v>0</v>
      </c>
      <c r="AK1276" s="271">
        <v>0.0165039698034622</v>
      </c>
      <c r="AL1276" s="271">
        <v>0.0165144337721479</v>
      </c>
      <c r="AM1276" s="272">
        <v>-1.04639686857345e-5</v>
      </c>
    </row>
    <row r="1277" ht="17.25" spans="1:39">
      <c r="A1277" s="282" t="s">
        <v>1972</v>
      </c>
      <c r="B1277" s="283" t="s">
        <v>3363</v>
      </c>
      <c r="C1277" s="265" t="s">
        <v>1992</v>
      </c>
      <c r="D1277" s="283" t="s">
        <v>1993</v>
      </c>
      <c r="E1277" s="266">
        <v>3946</v>
      </c>
      <c r="F1277" s="266">
        <v>60</v>
      </c>
      <c r="G1277" s="266">
        <v>37</v>
      </c>
      <c r="H1277" s="266">
        <v>0</v>
      </c>
      <c r="I1277" s="266">
        <v>0</v>
      </c>
      <c r="J1277" s="267">
        <v>4098</v>
      </c>
      <c r="K1277" s="267">
        <v>49</v>
      </c>
      <c r="L1277" s="267">
        <v>49</v>
      </c>
      <c r="M1277" s="267">
        <v>3</v>
      </c>
      <c r="N1277" s="267">
        <v>0</v>
      </c>
      <c r="O1277" s="267">
        <v>4081</v>
      </c>
      <c r="P1277" s="267">
        <v>40</v>
      </c>
      <c r="Q1277" s="267">
        <v>40</v>
      </c>
      <c r="R1277" s="267">
        <v>23</v>
      </c>
      <c r="S1277" s="267">
        <v>0</v>
      </c>
      <c r="T1277" s="268">
        <v>0.015</v>
      </c>
      <c r="U1277" s="269">
        <v>117196</v>
      </c>
      <c r="V1277" s="269">
        <v>1361</v>
      </c>
      <c r="W1277" s="269">
        <v>1338</v>
      </c>
      <c r="X1277" s="269">
        <v>3</v>
      </c>
      <c r="Y1277" s="267">
        <v>1217</v>
      </c>
      <c r="Z1277" s="270">
        <v>0.0115874261920202</v>
      </c>
      <c r="AA1277" s="270">
        <v>0.015205271160669</v>
      </c>
      <c r="AB1277" s="270">
        <v>0.0119570522205954</v>
      </c>
      <c r="AC1277" s="271">
        <v>0.0098015192354815</v>
      </c>
      <c r="AD1277" s="272">
        <v>0.00324821894007362</v>
      </c>
      <c r="AE1277" s="273">
        <v>29307</v>
      </c>
      <c r="AF1277" s="274">
        <v>324</v>
      </c>
      <c r="AG1277" s="274">
        <v>0</v>
      </c>
      <c r="AH1277" s="274">
        <v>28319</v>
      </c>
      <c r="AI1277" s="274">
        <v>331</v>
      </c>
      <c r="AJ1277" s="274">
        <v>1</v>
      </c>
      <c r="AK1277" s="271">
        <v>0.0110553792609274</v>
      </c>
      <c r="AL1277" s="271">
        <v>0.0116529538472404</v>
      </c>
      <c r="AM1277" s="272">
        <v>-0.000597574586312946</v>
      </c>
    </row>
    <row r="1278" ht="17.25" spans="1:39">
      <c r="A1278" s="282" t="s">
        <v>1972</v>
      </c>
      <c r="B1278" s="283" t="s">
        <v>3363</v>
      </c>
      <c r="C1278" s="265" t="s">
        <v>1994</v>
      </c>
      <c r="D1278" s="283" t="s">
        <v>1995</v>
      </c>
      <c r="E1278" s="266">
        <v>3892</v>
      </c>
      <c r="F1278" s="266">
        <v>78</v>
      </c>
      <c r="G1278" s="266">
        <v>60</v>
      </c>
      <c r="H1278" s="266">
        <v>0</v>
      </c>
      <c r="I1278" s="266">
        <v>0</v>
      </c>
      <c r="J1278" s="267">
        <v>4019</v>
      </c>
      <c r="K1278" s="267">
        <v>59</v>
      </c>
      <c r="L1278" s="267">
        <v>59</v>
      </c>
      <c r="M1278" s="267">
        <v>0</v>
      </c>
      <c r="N1278" s="267">
        <v>0</v>
      </c>
      <c r="O1278" s="267">
        <v>3803</v>
      </c>
      <c r="P1278" s="267">
        <v>55</v>
      </c>
      <c r="Q1278" s="267">
        <v>55</v>
      </c>
      <c r="R1278" s="267">
        <v>25</v>
      </c>
      <c r="S1278" s="267">
        <v>0</v>
      </c>
      <c r="T1278" s="268">
        <v>0.015</v>
      </c>
      <c r="U1278" s="269">
        <v>114624</v>
      </c>
      <c r="V1278" s="269">
        <v>1888</v>
      </c>
      <c r="W1278" s="269">
        <v>1870</v>
      </c>
      <c r="X1278" s="269">
        <v>0</v>
      </c>
      <c r="Y1278" s="267">
        <v>1697</v>
      </c>
      <c r="Z1278" s="270">
        <v>0.0164712451144612</v>
      </c>
      <c r="AA1278" s="270">
        <v>0.0200411099691675</v>
      </c>
      <c r="AB1278" s="270">
        <v>0.0146802687235631</v>
      </c>
      <c r="AC1278" s="271">
        <v>0.0144622666316066</v>
      </c>
      <c r="AD1278" s="272">
        <v>0.00536084124560445</v>
      </c>
      <c r="AE1278" s="273">
        <v>27155</v>
      </c>
      <c r="AF1278" s="274">
        <v>445</v>
      </c>
      <c r="AG1278" s="274">
        <v>0</v>
      </c>
      <c r="AH1278" s="274">
        <v>27270</v>
      </c>
      <c r="AI1278" s="274">
        <v>445</v>
      </c>
      <c r="AJ1278" s="274">
        <v>0</v>
      </c>
      <c r="AK1278" s="271">
        <v>0.0163874056343215</v>
      </c>
      <c r="AL1278" s="271">
        <v>0.0163182984965163</v>
      </c>
      <c r="AM1278" s="272">
        <v>6.91071378051689e-5</v>
      </c>
    </row>
    <row r="1279" ht="17.25" spans="1:39">
      <c r="A1279" s="282" t="s">
        <v>1972</v>
      </c>
      <c r="B1279" s="283" t="s">
        <v>3363</v>
      </c>
      <c r="C1279" s="265" t="s">
        <v>1996</v>
      </c>
      <c r="D1279" s="283" t="s">
        <v>1997</v>
      </c>
      <c r="E1279" s="266">
        <v>4529</v>
      </c>
      <c r="F1279" s="266">
        <v>54</v>
      </c>
      <c r="G1279" s="266">
        <v>44</v>
      </c>
      <c r="H1279" s="266">
        <v>0</v>
      </c>
      <c r="I1279" s="266">
        <v>0</v>
      </c>
      <c r="J1279" s="267">
        <v>4677</v>
      </c>
      <c r="K1279" s="267">
        <v>55</v>
      </c>
      <c r="L1279" s="267">
        <v>55</v>
      </c>
      <c r="M1279" s="267">
        <v>2</v>
      </c>
      <c r="N1279" s="267">
        <v>0</v>
      </c>
      <c r="O1279" s="267">
        <v>4474</v>
      </c>
      <c r="P1279" s="267">
        <v>75</v>
      </c>
      <c r="Q1279" s="267">
        <v>75</v>
      </c>
      <c r="R1279" s="267">
        <v>11</v>
      </c>
      <c r="S1279" s="267">
        <v>0</v>
      </c>
      <c r="T1279" s="268">
        <v>0.015</v>
      </c>
      <c r="U1279" s="269">
        <v>135968</v>
      </c>
      <c r="V1279" s="269">
        <v>1704</v>
      </c>
      <c r="W1279" s="269">
        <v>1694</v>
      </c>
      <c r="X1279" s="269">
        <v>0</v>
      </c>
      <c r="Y1279" s="267">
        <v>1510</v>
      </c>
      <c r="Z1279" s="270">
        <v>0.0125323605554248</v>
      </c>
      <c r="AA1279" s="270">
        <v>0.0119231618458821</v>
      </c>
      <c r="AB1279" s="270">
        <v>0.0117596750053453</v>
      </c>
      <c r="AC1279" s="271">
        <v>0.0167635225748771</v>
      </c>
      <c r="AD1279" s="272">
        <v>0.000163486840536787</v>
      </c>
      <c r="AE1279" s="273">
        <v>32769</v>
      </c>
      <c r="AF1279" s="274">
        <v>420</v>
      </c>
      <c r="AG1279" s="274">
        <v>0</v>
      </c>
      <c r="AH1279" s="274">
        <v>32300</v>
      </c>
      <c r="AI1279" s="274">
        <v>353</v>
      </c>
      <c r="AJ1279" s="274">
        <v>0</v>
      </c>
      <c r="AK1279" s="271">
        <v>0.0128169916689554</v>
      </c>
      <c r="AL1279" s="271">
        <v>0.0109287925696594</v>
      </c>
      <c r="AM1279" s="272">
        <v>0.00188819909929597</v>
      </c>
    </row>
    <row r="1280" ht="17.25" spans="1:39">
      <c r="A1280" s="282" t="s">
        <v>1972</v>
      </c>
      <c r="B1280" s="283" t="s">
        <v>3363</v>
      </c>
      <c r="C1280" s="265" t="s">
        <v>1998</v>
      </c>
      <c r="D1280" s="283" t="s">
        <v>1999</v>
      </c>
      <c r="E1280" s="266">
        <v>2817</v>
      </c>
      <c r="F1280" s="266">
        <v>17</v>
      </c>
      <c r="G1280" s="266">
        <v>13</v>
      </c>
      <c r="H1280" s="266">
        <v>1</v>
      </c>
      <c r="I1280" s="266">
        <v>0</v>
      </c>
      <c r="J1280" s="267">
        <v>2937</v>
      </c>
      <c r="K1280" s="267">
        <v>31</v>
      </c>
      <c r="L1280" s="267">
        <v>31</v>
      </c>
      <c r="M1280" s="267">
        <v>0</v>
      </c>
      <c r="N1280" s="267">
        <v>0</v>
      </c>
      <c r="O1280" s="267">
        <v>2722</v>
      </c>
      <c r="P1280" s="267">
        <v>20</v>
      </c>
      <c r="Q1280" s="267">
        <v>20</v>
      </c>
      <c r="R1280" s="267">
        <v>0</v>
      </c>
      <c r="S1280" s="267">
        <v>0</v>
      </c>
      <c r="T1280" s="268">
        <v>0.015</v>
      </c>
      <c r="U1280" s="269">
        <v>83556</v>
      </c>
      <c r="V1280" s="269">
        <v>848</v>
      </c>
      <c r="W1280" s="269">
        <v>844</v>
      </c>
      <c r="X1280" s="269">
        <v>0</v>
      </c>
      <c r="Y1280" s="267">
        <v>763</v>
      </c>
      <c r="Z1280" s="270">
        <v>0.0101488821867969</v>
      </c>
      <c r="AA1280" s="270">
        <v>0.00603478878239262</v>
      </c>
      <c r="AB1280" s="270">
        <v>0.010554988083078</v>
      </c>
      <c r="AC1280" s="271">
        <v>0.00734753857457752</v>
      </c>
      <c r="AD1280" s="272">
        <v>-0.00452019930068536</v>
      </c>
      <c r="AE1280" s="273">
        <v>20246</v>
      </c>
      <c r="AF1280" s="274">
        <v>184</v>
      </c>
      <c r="AG1280" s="274">
        <v>0</v>
      </c>
      <c r="AH1280" s="274">
        <v>19590</v>
      </c>
      <c r="AI1280" s="274">
        <v>197</v>
      </c>
      <c r="AJ1280" s="274">
        <v>0</v>
      </c>
      <c r="AK1280" s="271">
        <v>0.0090882149560407</v>
      </c>
      <c r="AL1280" s="271">
        <v>0.0100561510974987</v>
      </c>
      <c r="AM1280" s="272">
        <v>-0.000967936141458025</v>
      </c>
    </row>
    <row r="1281" ht="17.25" spans="1:39">
      <c r="A1281" s="282" t="s">
        <v>1972</v>
      </c>
      <c r="B1281" s="283" t="s">
        <v>3363</v>
      </c>
      <c r="C1281" s="265" t="s">
        <v>2000</v>
      </c>
      <c r="D1281" s="283" t="s">
        <v>2001</v>
      </c>
      <c r="E1281" s="266">
        <v>4005</v>
      </c>
      <c r="F1281" s="266">
        <v>54</v>
      </c>
      <c r="G1281" s="266">
        <v>42</v>
      </c>
      <c r="H1281" s="266">
        <v>0</v>
      </c>
      <c r="I1281" s="266">
        <v>0</v>
      </c>
      <c r="J1281" s="267">
        <v>4358</v>
      </c>
      <c r="K1281" s="267">
        <v>46</v>
      </c>
      <c r="L1281" s="267">
        <v>46</v>
      </c>
      <c r="M1281" s="267">
        <v>1</v>
      </c>
      <c r="N1281" s="267">
        <v>0</v>
      </c>
      <c r="O1281" s="267">
        <v>4117</v>
      </c>
      <c r="P1281" s="267">
        <v>37</v>
      </c>
      <c r="Q1281" s="267">
        <v>37</v>
      </c>
      <c r="R1281" s="267">
        <v>7</v>
      </c>
      <c r="S1281" s="267">
        <v>0</v>
      </c>
      <c r="T1281" s="268">
        <v>0.015</v>
      </c>
      <c r="U1281" s="269">
        <v>116307</v>
      </c>
      <c r="V1281" s="269">
        <v>1263</v>
      </c>
      <c r="W1281" s="269">
        <v>1251</v>
      </c>
      <c r="X1281" s="269">
        <v>0</v>
      </c>
      <c r="Y1281" s="267">
        <v>1093</v>
      </c>
      <c r="Z1281" s="270">
        <v>0.0108591916221724</v>
      </c>
      <c r="AA1281" s="270">
        <v>0.0134831460674157</v>
      </c>
      <c r="AB1281" s="270">
        <v>0.0105553005966039</v>
      </c>
      <c r="AC1281" s="271">
        <v>0.00898712654845761</v>
      </c>
      <c r="AD1281" s="272">
        <v>0.00292784547081178</v>
      </c>
      <c r="AE1281" s="273">
        <v>29442</v>
      </c>
      <c r="AF1281" s="274">
        <v>322</v>
      </c>
      <c r="AG1281" s="274">
        <v>0</v>
      </c>
      <c r="AH1281" s="274">
        <v>28148</v>
      </c>
      <c r="AI1281" s="274">
        <v>270</v>
      </c>
      <c r="AJ1281" s="274">
        <v>0</v>
      </c>
      <c r="AK1281" s="271">
        <v>0.0109367570137898</v>
      </c>
      <c r="AL1281" s="271">
        <v>0.00959215574818815</v>
      </c>
      <c r="AM1281" s="272">
        <v>0.00134460126560168</v>
      </c>
    </row>
    <row r="1282" ht="17.25" spans="1:39">
      <c r="A1282" s="282" t="s">
        <v>1972</v>
      </c>
      <c r="B1282" s="283" t="s">
        <v>3363</v>
      </c>
      <c r="C1282" s="265" t="s">
        <v>2002</v>
      </c>
      <c r="D1282" s="283" t="s">
        <v>2003</v>
      </c>
      <c r="E1282" s="266">
        <v>2490</v>
      </c>
      <c r="F1282" s="266">
        <v>36</v>
      </c>
      <c r="G1282" s="266">
        <v>27</v>
      </c>
      <c r="H1282" s="266">
        <v>0</v>
      </c>
      <c r="I1282" s="266">
        <v>0</v>
      </c>
      <c r="J1282" s="267">
        <v>3000</v>
      </c>
      <c r="K1282" s="267">
        <v>33</v>
      </c>
      <c r="L1282" s="267">
        <v>33</v>
      </c>
      <c r="M1282" s="267">
        <v>0</v>
      </c>
      <c r="N1282" s="267">
        <v>0</v>
      </c>
      <c r="O1282" s="267">
        <v>2750</v>
      </c>
      <c r="P1282" s="267">
        <v>16</v>
      </c>
      <c r="Q1282" s="267">
        <v>16</v>
      </c>
      <c r="R1282" s="267">
        <v>1</v>
      </c>
      <c r="S1282" s="267">
        <v>0</v>
      </c>
      <c r="T1282" s="268">
        <v>0.015</v>
      </c>
      <c r="U1282" s="269">
        <v>77338</v>
      </c>
      <c r="V1282" s="269">
        <v>863</v>
      </c>
      <c r="W1282" s="269">
        <v>854</v>
      </c>
      <c r="X1282" s="269">
        <v>2</v>
      </c>
      <c r="Y1282" s="267">
        <v>764</v>
      </c>
      <c r="Z1282" s="270">
        <v>0.0111329488737749</v>
      </c>
      <c r="AA1282" s="270">
        <v>0.0144578313253012</v>
      </c>
      <c r="AB1282" s="270">
        <v>0.011</v>
      </c>
      <c r="AC1282" s="271">
        <v>0.00581818181818182</v>
      </c>
      <c r="AD1282" s="272">
        <v>0.00345783132530121</v>
      </c>
      <c r="AE1282" s="273">
        <v>19227</v>
      </c>
      <c r="AF1282" s="274">
        <v>189</v>
      </c>
      <c r="AG1282" s="274">
        <v>0</v>
      </c>
      <c r="AH1282" s="274">
        <v>18248</v>
      </c>
      <c r="AI1282" s="274">
        <v>201</v>
      </c>
      <c r="AJ1282" s="274">
        <v>0</v>
      </c>
      <c r="AK1282" s="271">
        <v>0.00982992666562646</v>
      </c>
      <c r="AL1282" s="271">
        <v>0.0110149057430951</v>
      </c>
      <c r="AM1282" s="272">
        <v>-0.00118497907746867</v>
      </c>
    </row>
    <row r="1283" ht="17.25" spans="1:39">
      <c r="A1283" s="282" t="s">
        <v>1972</v>
      </c>
      <c r="B1283" s="283" t="s">
        <v>3363</v>
      </c>
      <c r="C1283" s="265" t="s">
        <v>2004</v>
      </c>
      <c r="D1283" s="283" t="s">
        <v>2005</v>
      </c>
      <c r="E1283" s="266">
        <v>2822</v>
      </c>
      <c r="F1283" s="266">
        <v>42</v>
      </c>
      <c r="G1283" s="266">
        <v>26</v>
      </c>
      <c r="H1283" s="266">
        <v>0</v>
      </c>
      <c r="I1283" s="266">
        <v>0</v>
      </c>
      <c r="J1283" s="267">
        <v>3137</v>
      </c>
      <c r="K1283" s="267">
        <v>71</v>
      </c>
      <c r="L1283" s="267">
        <v>71</v>
      </c>
      <c r="M1283" s="267">
        <v>0</v>
      </c>
      <c r="N1283" s="267">
        <v>0</v>
      </c>
      <c r="O1283" s="267">
        <v>2953</v>
      </c>
      <c r="P1283" s="267">
        <v>18</v>
      </c>
      <c r="Q1283" s="267">
        <v>18</v>
      </c>
      <c r="R1283" s="267">
        <v>1</v>
      </c>
      <c r="S1283" s="267">
        <v>0</v>
      </c>
      <c r="T1283" s="268">
        <v>0.015</v>
      </c>
      <c r="U1283" s="269">
        <v>86563</v>
      </c>
      <c r="V1283" s="269">
        <v>1108</v>
      </c>
      <c r="W1283" s="269">
        <v>1092</v>
      </c>
      <c r="X1283" s="269">
        <v>0</v>
      </c>
      <c r="Y1283" s="267">
        <v>926</v>
      </c>
      <c r="Z1283" s="270">
        <v>0.012799926065409</v>
      </c>
      <c r="AA1283" s="270">
        <v>0.0148830616583983</v>
      </c>
      <c r="AB1283" s="270">
        <v>0.0226330889384763</v>
      </c>
      <c r="AC1283" s="271">
        <v>0.00609549610565527</v>
      </c>
      <c r="AD1283" s="272">
        <v>-0.00775002728007795</v>
      </c>
      <c r="AE1283" s="273">
        <v>20737</v>
      </c>
      <c r="AF1283" s="274">
        <v>305</v>
      </c>
      <c r="AG1283" s="274">
        <v>0</v>
      </c>
      <c r="AH1283" s="274">
        <v>20707</v>
      </c>
      <c r="AI1283" s="274">
        <v>260</v>
      </c>
      <c r="AJ1283" s="274">
        <v>0</v>
      </c>
      <c r="AK1283" s="271">
        <v>0.0147080098374885</v>
      </c>
      <c r="AL1283" s="271">
        <v>0.0125561404356015</v>
      </c>
      <c r="AM1283" s="272">
        <v>0.00215186940188706</v>
      </c>
    </row>
    <row r="1284" ht="17.25" spans="1:39">
      <c r="A1284" s="282" t="s">
        <v>1972</v>
      </c>
      <c r="B1284" s="283" t="s">
        <v>3363</v>
      </c>
      <c r="C1284" s="265" t="s">
        <v>2006</v>
      </c>
      <c r="D1284" s="283" t="s">
        <v>2007</v>
      </c>
      <c r="E1284" s="266">
        <v>4888</v>
      </c>
      <c r="F1284" s="266">
        <v>67</v>
      </c>
      <c r="G1284" s="266">
        <v>49</v>
      </c>
      <c r="H1284" s="266">
        <v>0</v>
      </c>
      <c r="I1284" s="266">
        <v>0</v>
      </c>
      <c r="J1284" s="267">
        <v>5179</v>
      </c>
      <c r="K1284" s="267">
        <v>83</v>
      </c>
      <c r="L1284" s="267">
        <v>83</v>
      </c>
      <c r="M1284" s="267">
        <v>5</v>
      </c>
      <c r="N1284" s="267">
        <v>0</v>
      </c>
      <c r="O1284" s="267">
        <v>5192</v>
      </c>
      <c r="P1284" s="267">
        <v>66</v>
      </c>
      <c r="Q1284" s="267">
        <v>66</v>
      </c>
      <c r="R1284" s="267">
        <v>9</v>
      </c>
      <c r="S1284" s="267">
        <v>0</v>
      </c>
      <c r="T1284" s="268">
        <v>0.015</v>
      </c>
      <c r="U1284" s="269">
        <v>144294</v>
      </c>
      <c r="V1284" s="269">
        <v>2061</v>
      </c>
      <c r="W1284" s="269">
        <v>2043</v>
      </c>
      <c r="X1284" s="269">
        <v>0</v>
      </c>
      <c r="Y1284" s="267">
        <v>1829</v>
      </c>
      <c r="Z1284" s="270">
        <v>0.0142833381845399</v>
      </c>
      <c r="AA1284" s="270">
        <v>0.0137070376432079</v>
      </c>
      <c r="AB1284" s="270">
        <v>0.0160262598957328</v>
      </c>
      <c r="AC1284" s="271">
        <v>0.0127118644067797</v>
      </c>
      <c r="AD1284" s="272">
        <v>-0.00231922225252491</v>
      </c>
      <c r="AE1284" s="273">
        <v>35969</v>
      </c>
      <c r="AF1284" s="274">
        <v>471</v>
      </c>
      <c r="AG1284" s="274">
        <v>0</v>
      </c>
      <c r="AH1284" s="274">
        <v>34117</v>
      </c>
      <c r="AI1284" s="274">
        <v>484</v>
      </c>
      <c r="AJ1284" s="274">
        <v>0</v>
      </c>
      <c r="AK1284" s="271">
        <v>0.0130946092468515</v>
      </c>
      <c r="AL1284" s="271">
        <v>0.014186475950406</v>
      </c>
      <c r="AM1284" s="272">
        <v>-0.0010918667035545</v>
      </c>
    </row>
    <row r="1285" ht="17.25" spans="1:39">
      <c r="A1285" s="282" t="s">
        <v>1972</v>
      </c>
      <c r="B1285" s="283" t="s">
        <v>3363</v>
      </c>
      <c r="C1285" s="265" t="s">
        <v>2008</v>
      </c>
      <c r="D1285" s="283" t="s">
        <v>2009</v>
      </c>
      <c r="E1285" s="266">
        <v>3656</v>
      </c>
      <c r="F1285" s="266">
        <v>58</v>
      </c>
      <c r="G1285" s="266">
        <v>46</v>
      </c>
      <c r="H1285" s="266">
        <v>0</v>
      </c>
      <c r="I1285" s="266">
        <v>0</v>
      </c>
      <c r="J1285" s="267">
        <v>3777</v>
      </c>
      <c r="K1285" s="267">
        <v>42</v>
      </c>
      <c r="L1285" s="267">
        <v>42</v>
      </c>
      <c r="M1285" s="267">
        <v>2</v>
      </c>
      <c r="N1285" s="267">
        <v>0</v>
      </c>
      <c r="O1285" s="267">
        <v>3695</v>
      </c>
      <c r="P1285" s="267">
        <v>64</v>
      </c>
      <c r="Q1285" s="267">
        <v>64</v>
      </c>
      <c r="R1285" s="267">
        <v>21</v>
      </c>
      <c r="S1285" s="267">
        <v>0</v>
      </c>
      <c r="T1285" s="268">
        <v>0.015</v>
      </c>
      <c r="U1285" s="269">
        <v>109029</v>
      </c>
      <c r="V1285" s="269">
        <v>1277</v>
      </c>
      <c r="W1285" s="269">
        <v>1265</v>
      </c>
      <c r="X1285" s="269">
        <v>0</v>
      </c>
      <c r="Y1285" s="267">
        <v>1125</v>
      </c>
      <c r="Z1285" s="270">
        <v>0.0117124801658274</v>
      </c>
      <c r="AA1285" s="270">
        <v>0.0158643326039387</v>
      </c>
      <c r="AB1285" s="270">
        <v>0.011119936457506</v>
      </c>
      <c r="AC1285" s="271">
        <v>0.0173207036535859</v>
      </c>
      <c r="AD1285" s="272">
        <v>0.00474439614643277</v>
      </c>
      <c r="AE1285" s="273">
        <v>26266</v>
      </c>
      <c r="AF1285" s="274">
        <v>312</v>
      </c>
      <c r="AG1285" s="274">
        <v>0</v>
      </c>
      <c r="AH1285" s="274">
        <v>26042</v>
      </c>
      <c r="AI1285" s="274">
        <v>324</v>
      </c>
      <c r="AJ1285" s="274">
        <v>0</v>
      </c>
      <c r="AK1285" s="271">
        <v>0.011878474072946</v>
      </c>
      <c r="AL1285" s="271">
        <v>0.0124414407495584</v>
      </c>
      <c r="AM1285" s="272">
        <v>-0.000562966676612393</v>
      </c>
    </row>
    <row r="1286" ht="17.25" spans="1:39">
      <c r="A1286" s="282" t="s">
        <v>1972</v>
      </c>
      <c r="B1286" s="283" t="s">
        <v>3363</v>
      </c>
      <c r="C1286" s="265" t="s">
        <v>2010</v>
      </c>
      <c r="D1286" s="283" t="s">
        <v>2011</v>
      </c>
      <c r="E1286" s="266">
        <v>3275</v>
      </c>
      <c r="F1286" s="266">
        <v>69</v>
      </c>
      <c r="G1286" s="266">
        <v>45</v>
      </c>
      <c r="H1286" s="266">
        <v>0</v>
      </c>
      <c r="I1286" s="266">
        <v>0</v>
      </c>
      <c r="J1286" s="267">
        <v>3306</v>
      </c>
      <c r="K1286" s="267">
        <v>56</v>
      </c>
      <c r="L1286" s="267">
        <v>56</v>
      </c>
      <c r="M1286" s="267">
        <v>0</v>
      </c>
      <c r="N1286" s="267">
        <v>0</v>
      </c>
      <c r="O1286" s="267">
        <v>3203</v>
      </c>
      <c r="P1286" s="267">
        <v>78</v>
      </c>
      <c r="Q1286" s="267">
        <v>78</v>
      </c>
      <c r="R1286" s="267">
        <v>36</v>
      </c>
      <c r="S1286" s="267">
        <v>0</v>
      </c>
      <c r="T1286" s="268">
        <v>0.015</v>
      </c>
      <c r="U1286" s="269">
        <v>96162</v>
      </c>
      <c r="V1286" s="269">
        <v>1844</v>
      </c>
      <c r="W1286" s="269">
        <v>1819</v>
      </c>
      <c r="X1286" s="269">
        <v>0</v>
      </c>
      <c r="Y1286" s="267">
        <v>1642</v>
      </c>
      <c r="Z1286" s="270">
        <v>0.0191759738774152</v>
      </c>
      <c r="AA1286" s="270">
        <v>0.0210687022900763</v>
      </c>
      <c r="AB1286" s="270">
        <v>0.0169388989715668</v>
      </c>
      <c r="AC1286" s="271">
        <v>0.0243521698407743</v>
      </c>
      <c r="AD1286" s="272">
        <v>0.00412980331850949</v>
      </c>
      <c r="AE1286" s="273">
        <v>23217</v>
      </c>
      <c r="AF1286" s="274">
        <v>477</v>
      </c>
      <c r="AG1286" s="274">
        <v>0</v>
      </c>
      <c r="AH1286" s="274">
        <v>22728</v>
      </c>
      <c r="AI1286" s="274">
        <v>430</v>
      </c>
      <c r="AJ1286" s="274">
        <v>0</v>
      </c>
      <c r="AK1286" s="271">
        <v>0.0205452900891588</v>
      </c>
      <c r="AL1286" s="271">
        <v>0.0189193945793735</v>
      </c>
      <c r="AM1286" s="272">
        <v>0.00162589550978534</v>
      </c>
    </row>
    <row r="1287" ht="17.25" spans="1:39">
      <c r="A1287" s="282" t="s">
        <v>1972</v>
      </c>
      <c r="B1287" s="283" t="s">
        <v>3363</v>
      </c>
      <c r="C1287" s="265" t="s">
        <v>2012</v>
      </c>
      <c r="D1287" s="283" t="s">
        <v>2013</v>
      </c>
      <c r="E1287" s="266">
        <v>2660</v>
      </c>
      <c r="F1287" s="266">
        <v>48</v>
      </c>
      <c r="G1287" s="266">
        <v>36</v>
      </c>
      <c r="H1287" s="266">
        <v>0</v>
      </c>
      <c r="I1287" s="266">
        <v>0</v>
      </c>
      <c r="J1287" s="267">
        <v>2827</v>
      </c>
      <c r="K1287" s="267">
        <v>42</v>
      </c>
      <c r="L1287" s="267">
        <v>42</v>
      </c>
      <c r="M1287" s="267">
        <v>8</v>
      </c>
      <c r="N1287" s="267">
        <v>0</v>
      </c>
      <c r="O1287" s="267">
        <v>2727</v>
      </c>
      <c r="P1287" s="267">
        <v>68</v>
      </c>
      <c r="Q1287" s="267">
        <v>68</v>
      </c>
      <c r="R1287" s="267">
        <v>34</v>
      </c>
      <c r="S1287" s="267">
        <v>0</v>
      </c>
      <c r="T1287" s="268">
        <v>0.015</v>
      </c>
      <c r="U1287" s="269">
        <v>78181</v>
      </c>
      <c r="V1287" s="269">
        <v>1289</v>
      </c>
      <c r="W1287" s="269">
        <v>1276</v>
      </c>
      <c r="X1287" s="269">
        <v>1</v>
      </c>
      <c r="Y1287" s="267">
        <v>1157</v>
      </c>
      <c r="Z1287" s="270">
        <v>0.0164745910131618</v>
      </c>
      <c r="AA1287" s="270">
        <v>0.0180451127819549</v>
      </c>
      <c r="AB1287" s="270">
        <v>0.0148567385921472</v>
      </c>
      <c r="AC1287" s="271">
        <v>0.0249358269160249</v>
      </c>
      <c r="AD1287" s="272">
        <v>0.00318837418980774</v>
      </c>
      <c r="AE1287" s="273">
        <v>19269</v>
      </c>
      <c r="AF1287" s="274">
        <v>325</v>
      </c>
      <c r="AG1287" s="274">
        <v>0</v>
      </c>
      <c r="AH1287" s="274">
        <v>18873</v>
      </c>
      <c r="AI1287" s="274">
        <v>306</v>
      </c>
      <c r="AJ1287" s="274">
        <v>1</v>
      </c>
      <c r="AK1287" s="271">
        <v>0.0168664694587161</v>
      </c>
      <c r="AL1287" s="271">
        <v>0.016160652784401</v>
      </c>
      <c r="AM1287" s="272">
        <v>0.000705816674315077</v>
      </c>
    </row>
    <row r="1288" ht="17.25" spans="1:39">
      <c r="A1288" s="282" t="s">
        <v>1972</v>
      </c>
      <c r="B1288" s="283" t="s">
        <v>3364</v>
      </c>
      <c r="C1288" s="265" t="s">
        <v>2014</v>
      </c>
      <c r="D1288" s="283" t="s">
        <v>2015</v>
      </c>
      <c r="E1288" s="266">
        <v>6280</v>
      </c>
      <c r="F1288" s="266">
        <v>147</v>
      </c>
      <c r="G1288" s="266">
        <v>90</v>
      </c>
      <c r="H1288" s="266">
        <v>1</v>
      </c>
      <c r="I1288" s="266">
        <v>0</v>
      </c>
      <c r="J1288" s="267">
        <v>7493</v>
      </c>
      <c r="K1288" s="267">
        <v>207</v>
      </c>
      <c r="L1288" s="267">
        <v>207</v>
      </c>
      <c r="M1288" s="267">
        <v>2</v>
      </c>
      <c r="N1288" s="267">
        <v>0</v>
      </c>
      <c r="O1288" s="267">
        <v>6931</v>
      </c>
      <c r="P1288" s="267">
        <v>51</v>
      </c>
      <c r="Q1288" s="267">
        <v>51</v>
      </c>
      <c r="R1288" s="267">
        <v>0</v>
      </c>
      <c r="S1288" s="267">
        <v>0</v>
      </c>
      <c r="T1288" s="268">
        <v>0.015</v>
      </c>
      <c r="U1288" s="269">
        <v>215713</v>
      </c>
      <c r="V1288" s="269">
        <v>3770</v>
      </c>
      <c r="W1288" s="269">
        <v>3713</v>
      </c>
      <c r="X1288" s="269">
        <v>5</v>
      </c>
      <c r="Y1288" s="267">
        <v>3252</v>
      </c>
      <c r="Z1288" s="270">
        <v>0.0174537464130581</v>
      </c>
      <c r="AA1288" s="270">
        <v>0.0234076433121019</v>
      </c>
      <c r="AB1288" s="270">
        <v>0.0276257840651275</v>
      </c>
      <c r="AC1288" s="271">
        <v>0.00735824556341076</v>
      </c>
      <c r="AD1288" s="272">
        <v>-0.00421814075302554</v>
      </c>
      <c r="AE1288" s="273">
        <v>49458</v>
      </c>
      <c r="AF1288" s="274">
        <v>989</v>
      </c>
      <c r="AG1288" s="274">
        <v>0</v>
      </c>
      <c r="AH1288" s="274">
        <v>51501</v>
      </c>
      <c r="AI1288" s="274">
        <v>882</v>
      </c>
      <c r="AJ1288" s="274">
        <v>0</v>
      </c>
      <c r="AK1288" s="271">
        <v>0.0199967649318614</v>
      </c>
      <c r="AL1288" s="271">
        <v>0.0171258810508534</v>
      </c>
      <c r="AM1288" s="272">
        <v>0.00287088388100799</v>
      </c>
    </row>
    <row r="1289" ht="17.25" spans="1:39">
      <c r="A1289" s="282" t="s">
        <v>1972</v>
      </c>
      <c r="B1289" s="283" t="s">
        <v>3364</v>
      </c>
      <c r="C1289" s="265" t="s">
        <v>2016</v>
      </c>
      <c r="D1289" s="283" t="s">
        <v>2017</v>
      </c>
      <c r="E1289" s="266">
        <v>2971</v>
      </c>
      <c r="F1289" s="266">
        <v>68</v>
      </c>
      <c r="G1289" s="266">
        <v>49</v>
      </c>
      <c r="H1289" s="266">
        <v>1</v>
      </c>
      <c r="I1289" s="266">
        <v>0</v>
      </c>
      <c r="J1289" s="267">
        <v>3612</v>
      </c>
      <c r="K1289" s="267">
        <v>90</v>
      </c>
      <c r="L1289" s="267">
        <v>90</v>
      </c>
      <c r="M1289" s="267">
        <v>0</v>
      </c>
      <c r="N1289" s="267">
        <v>0</v>
      </c>
      <c r="O1289" s="267">
        <v>3528</v>
      </c>
      <c r="P1289" s="267">
        <v>81</v>
      </c>
      <c r="Q1289" s="267">
        <v>81</v>
      </c>
      <c r="R1289" s="267">
        <v>31</v>
      </c>
      <c r="S1289" s="267">
        <v>0</v>
      </c>
      <c r="T1289" s="268">
        <v>0.015</v>
      </c>
      <c r="U1289" s="269">
        <v>102201</v>
      </c>
      <c r="V1289" s="269">
        <v>1842</v>
      </c>
      <c r="W1289" s="269">
        <v>1822</v>
      </c>
      <c r="X1289" s="269">
        <v>1</v>
      </c>
      <c r="Y1289" s="267">
        <v>1588</v>
      </c>
      <c r="Z1289" s="270">
        <v>0.0180135223725795</v>
      </c>
      <c r="AA1289" s="270">
        <v>0.0228879165264221</v>
      </c>
      <c r="AB1289" s="270">
        <v>0.0249169435215947</v>
      </c>
      <c r="AC1289" s="271">
        <v>0.0229591836734694</v>
      </c>
      <c r="AD1289" s="272">
        <v>-0.0020290269951726</v>
      </c>
      <c r="AE1289" s="273">
        <v>24535</v>
      </c>
      <c r="AF1289" s="274">
        <v>512</v>
      </c>
      <c r="AG1289" s="274">
        <v>0</v>
      </c>
      <c r="AH1289" s="274">
        <v>24800</v>
      </c>
      <c r="AI1289" s="274">
        <v>468</v>
      </c>
      <c r="AJ1289" s="274">
        <v>0</v>
      </c>
      <c r="AK1289" s="271">
        <v>0.0208681475443244</v>
      </c>
      <c r="AL1289" s="271">
        <v>0.0188709677419355</v>
      </c>
      <c r="AM1289" s="272">
        <v>0.00199717980238895</v>
      </c>
    </row>
    <row r="1290" ht="17.25" spans="1:39">
      <c r="A1290" s="282" t="s">
        <v>1972</v>
      </c>
      <c r="B1290" s="283" t="s">
        <v>3364</v>
      </c>
      <c r="C1290" s="265" t="s">
        <v>2018</v>
      </c>
      <c r="D1290" s="283" t="s">
        <v>2019</v>
      </c>
      <c r="E1290" s="266">
        <v>6609</v>
      </c>
      <c r="F1290" s="266">
        <v>203</v>
      </c>
      <c r="G1290" s="266">
        <v>147</v>
      </c>
      <c r="H1290" s="266">
        <v>15</v>
      </c>
      <c r="I1290" s="266">
        <v>0</v>
      </c>
      <c r="J1290" s="267">
        <v>7768</v>
      </c>
      <c r="K1290" s="267">
        <v>197</v>
      </c>
      <c r="L1290" s="267">
        <v>197</v>
      </c>
      <c r="M1290" s="267">
        <v>16</v>
      </c>
      <c r="N1290" s="267">
        <v>0</v>
      </c>
      <c r="O1290" s="267">
        <v>7074</v>
      </c>
      <c r="P1290" s="267">
        <v>117</v>
      </c>
      <c r="Q1290" s="267">
        <v>117</v>
      </c>
      <c r="R1290" s="267">
        <v>41</v>
      </c>
      <c r="S1290" s="267">
        <v>0</v>
      </c>
      <c r="T1290" s="268">
        <v>0.015</v>
      </c>
      <c r="U1290" s="269">
        <v>206982</v>
      </c>
      <c r="V1290" s="269">
        <v>4375</v>
      </c>
      <c r="W1290" s="269">
        <v>4319</v>
      </c>
      <c r="X1290" s="269">
        <v>6</v>
      </c>
      <c r="Y1290" s="267">
        <v>3816</v>
      </c>
      <c r="Z1290" s="270">
        <v>0.0211081156815568</v>
      </c>
      <c r="AA1290" s="270">
        <v>0.0307156907247693</v>
      </c>
      <c r="AB1290" s="270">
        <v>0.0253604531410917</v>
      </c>
      <c r="AC1290" s="271">
        <v>0.0165394402035623</v>
      </c>
      <c r="AD1290" s="272">
        <v>0.0053552375836776</v>
      </c>
      <c r="AE1290" s="273">
        <v>49833</v>
      </c>
      <c r="AF1290" s="274">
        <v>1240</v>
      </c>
      <c r="AG1290" s="274">
        <v>1</v>
      </c>
      <c r="AH1290" s="274">
        <v>49015</v>
      </c>
      <c r="AI1290" s="274">
        <v>1023</v>
      </c>
      <c r="AJ1290" s="274">
        <v>0</v>
      </c>
      <c r="AK1290" s="271">
        <v>0.0248630425621576</v>
      </c>
      <c r="AL1290" s="271">
        <v>0.0208711618892176</v>
      </c>
      <c r="AM1290" s="272">
        <v>0.00399188067294002</v>
      </c>
    </row>
    <row r="1291" ht="17.25" spans="1:39">
      <c r="A1291" s="282" t="s">
        <v>1972</v>
      </c>
      <c r="B1291" s="283" t="s">
        <v>3364</v>
      </c>
      <c r="C1291" s="265" t="s">
        <v>2020</v>
      </c>
      <c r="D1291" s="283" t="s">
        <v>2021</v>
      </c>
      <c r="E1291" s="266">
        <v>0</v>
      </c>
      <c r="F1291" s="266">
        <v>175</v>
      </c>
      <c r="G1291" s="266">
        <v>125</v>
      </c>
      <c r="H1291" s="266">
        <v>0</v>
      </c>
      <c r="I1291" s="266">
        <v>0</v>
      </c>
      <c r="J1291" s="267">
        <v>0</v>
      </c>
      <c r="K1291" s="267">
        <v>263</v>
      </c>
      <c r="L1291" s="267">
        <v>263</v>
      </c>
      <c r="M1291" s="267">
        <v>0</v>
      </c>
      <c r="N1291" s="267">
        <v>0</v>
      </c>
      <c r="O1291" s="267">
        <v>4</v>
      </c>
      <c r="P1291" s="267">
        <v>0</v>
      </c>
      <c r="Q1291" s="267">
        <v>0</v>
      </c>
      <c r="R1291" s="267">
        <v>0</v>
      </c>
      <c r="S1291" s="267">
        <v>0</v>
      </c>
      <c r="T1291" s="268">
        <v>0.015</v>
      </c>
      <c r="U1291" s="269">
        <v>79685</v>
      </c>
      <c r="V1291" s="269">
        <v>3459</v>
      </c>
      <c r="W1291" s="269">
        <v>3409</v>
      </c>
      <c r="X1291" s="269">
        <v>0</v>
      </c>
      <c r="Y1291" s="267">
        <v>2429</v>
      </c>
      <c r="Z1291" s="270">
        <v>0.0434084206563343</v>
      </c>
      <c r="AA1291" s="270">
        <v>0</v>
      </c>
      <c r="AB1291" s="270">
        <v>0</v>
      </c>
      <c r="AC1291" s="271">
        <v>0</v>
      </c>
      <c r="AD1291" s="272">
        <v>0</v>
      </c>
      <c r="AE1291" s="273">
        <v>6016</v>
      </c>
      <c r="AF1291" s="274">
        <v>1169</v>
      </c>
      <c r="AG1291" s="274">
        <v>0</v>
      </c>
      <c r="AH1291" s="274">
        <v>21102</v>
      </c>
      <c r="AI1291" s="274">
        <v>838</v>
      </c>
      <c r="AJ1291" s="274">
        <v>0</v>
      </c>
      <c r="AK1291" s="271">
        <v>0.194315159574468</v>
      </c>
      <c r="AL1291" s="271">
        <v>0.039711875651597</v>
      </c>
      <c r="AM1291" s="272">
        <v>0.154603283922871</v>
      </c>
    </row>
    <row r="1292" ht="17.25" spans="1:39">
      <c r="A1292" s="282" t="s">
        <v>1972</v>
      </c>
      <c r="B1292" s="283" t="s">
        <v>3364</v>
      </c>
      <c r="C1292" s="265" t="s">
        <v>2022</v>
      </c>
      <c r="D1292" s="283" t="s">
        <v>2023</v>
      </c>
      <c r="E1292" s="266">
        <v>2964</v>
      </c>
      <c r="F1292" s="266">
        <v>60</v>
      </c>
      <c r="G1292" s="266">
        <v>44</v>
      </c>
      <c r="H1292" s="266">
        <v>4</v>
      </c>
      <c r="I1292" s="266">
        <v>0</v>
      </c>
      <c r="J1292" s="267">
        <v>3662</v>
      </c>
      <c r="K1292" s="267">
        <v>67</v>
      </c>
      <c r="L1292" s="267">
        <v>67</v>
      </c>
      <c r="M1292" s="267">
        <v>2</v>
      </c>
      <c r="N1292" s="267">
        <v>0</v>
      </c>
      <c r="O1292" s="267">
        <v>3153</v>
      </c>
      <c r="P1292" s="267">
        <v>97</v>
      </c>
      <c r="Q1292" s="267">
        <v>97</v>
      </c>
      <c r="R1292" s="267">
        <v>42</v>
      </c>
      <c r="S1292" s="267">
        <v>0</v>
      </c>
      <c r="T1292" s="268">
        <v>0.015</v>
      </c>
      <c r="U1292" s="269">
        <v>98767</v>
      </c>
      <c r="V1292" s="269">
        <v>1765</v>
      </c>
      <c r="W1292" s="269">
        <v>1748</v>
      </c>
      <c r="X1292" s="269">
        <v>0</v>
      </c>
      <c r="Y1292" s="267">
        <v>1558</v>
      </c>
      <c r="Z1292" s="270">
        <v>0.0178703413083317</v>
      </c>
      <c r="AA1292" s="270">
        <v>0.0202429149797571</v>
      </c>
      <c r="AB1292" s="270">
        <v>0.0182960131075915</v>
      </c>
      <c r="AC1292" s="271">
        <v>0.0307643514113543</v>
      </c>
      <c r="AD1292" s="272">
        <v>0.0019469018721656</v>
      </c>
      <c r="AE1292" s="273">
        <v>23355</v>
      </c>
      <c r="AF1292" s="274">
        <v>481</v>
      </c>
      <c r="AG1292" s="274">
        <v>0</v>
      </c>
      <c r="AH1292" s="274">
        <v>22997</v>
      </c>
      <c r="AI1292" s="274">
        <v>377</v>
      </c>
      <c r="AJ1292" s="274">
        <v>0</v>
      </c>
      <c r="AK1292" s="271">
        <v>0.0205951616356241</v>
      </c>
      <c r="AL1292" s="271">
        <v>0.0163934426229508</v>
      </c>
      <c r="AM1292" s="272">
        <v>0.00420171901267324</v>
      </c>
    </row>
    <row r="1293" ht="17.25" spans="1:39">
      <c r="A1293" s="282" t="s">
        <v>1972</v>
      </c>
      <c r="B1293" s="283" t="s">
        <v>3364</v>
      </c>
      <c r="C1293" s="265" t="s">
        <v>2024</v>
      </c>
      <c r="D1293" s="283" t="s">
        <v>2025</v>
      </c>
      <c r="E1293" s="266">
        <v>2559</v>
      </c>
      <c r="F1293" s="266">
        <v>90</v>
      </c>
      <c r="G1293" s="266">
        <v>57</v>
      </c>
      <c r="H1293" s="266">
        <v>1</v>
      </c>
      <c r="I1293" s="266">
        <v>0</v>
      </c>
      <c r="J1293" s="267">
        <v>3038</v>
      </c>
      <c r="K1293" s="267">
        <v>99</v>
      </c>
      <c r="L1293" s="267">
        <v>99</v>
      </c>
      <c r="M1293" s="267">
        <v>1</v>
      </c>
      <c r="N1293" s="267">
        <v>0</v>
      </c>
      <c r="O1293" s="267">
        <v>2784</v>
      </c>
      <c r="P1293" s="267">
        <v>81</v>
      </c>
      <c r="Q1293" s="267">
        <v>81</v>
      </c>
      <c r="R1293" s="267">
        <v>34</v>
      </c>
      <c r="S1293" s="267">
        <v>0</v>
      </c>
      <c r="T1293" s="268">
        <v>0.015</v>
      </c>
      <c r="U1293" s="269">
        <v>81523</v>
      </c>
      <c r="V1293" s="269">
        <v>2195</v>
      </c>
      <c r="W1293" s="269">
        <v>2162</v>
      </c>
      <c r="X1293" s="269">
        <v>0</v>
      </c>
      <c r="Y1293" s="267">
        <v>1914</v>
      </c>
      <c r="Z1293" s="270">
        <v>0.0269249168946187</v>
      </c>
      <c r="AA1293" s="270">
        <v>0.0351699882766706</v>
      </c>
      <c r="AB1293" s="270">
        <v>0.032587228439763</v>
      </c>
      <c r="AC1293" s="271">
        <v>0.0290948275862069</v>
      </c>
      <c r="AD1293" s="272">
        <v>0.00258275983690757</v>
      </c>
      <c r="AE1293" s="273">
        <v>19566</v>
      </c>
      <c r="AF1293" s="274">
        <v>568</v>
      </c>
      <c r="AG1293" s="274">
        <v>0</v>
      </c>
      <c r="AH1293" s="274">
        <v>19175</v>
      </c>
      <c r="AI1293" s="274">
        <v>541</v>
      </c>
      <c r="AJ1293" s="274">
        <v>0</v>
      </c>
      <c r="AK1293" s="271">
        <v>0.0290299499131146</v>
      </c>
      <c r="AL1293" s="271">
        <v>0.0282138200782269</v>
      </c>
      <c r="AM1293" s="272">
        <v>0.000816129834887727</v>
      </c>
    </row>
    <row r="1294" ht="17.25" spans="1:39">
      <c r="A1294" s="282" t="s">
        <v>1972</v>
      </c>
      <c r="B1294" s="283" t="s">
        <v>3364</v>
      </c>
      <c r="C1294" s="265" t="s">
        <v>2026</v>
      </c>
      <c r="D1294" s="283" t="s">
        <v>2027</v>
      </c>
      <c r="E1294" s="266">
        <v>7990</v>
      </c>
      <c r="F1294" s="266">
        <v>191</v>
      </c>
      <c r="G1294" s="266">
        <v>132</v>
      </c>
      <c r="H1294" s="266">
        <v>0</v>
      </c>
      <c r="I1294" s="266">
        <v>0</v>
      </c>
      <c r="J1294" s="267">
        <v>9111</v>
      </c>
      <c r="K1294" s="267">
        <v>185</v>
      </c>
      <c r="L1294" s="267">
        <v>184</v>
      </c>
      <c r="M1294" s="267">
        <v>20</v>
      </c>
      <c r="N1294" s="267">
        <v>0</v>
      </c>
      <c r="O1294" s="267">
        <v>8776</v>
      </c>
      <c r="P1294" s="267">
        <v>245</v>
      </c>
      <c r="Q1294" s="267">
        <v>245</v>
      </c>
      <c r="R1294" s="267">
        <v>78</v>
      </c>
      <c r="S1294" s="267">
        <v>0</v>
      </c>
      <c r="T1294" s="268">
        <v>0.015</v>
      </c>
      <c r="U1294" s="269">
        <v>262923</v>
      </c>
      <c r="V1294" s="269">
        <v>5214</v>
      </c>
      <c r="W1294" s="269">
        <v>5152</v>
      </c>
      <c r="X1294" s="269">
        <v>2</v>
      </c>
      <c r="Y1294" s="267">
        <v>4570</v>
      </c>
      <c r="Z1294" s="270">
        <v>0.0198232942724676</v>
      </c>
      <c r="AA1294" s="270">
        <v>0.0239048811013767</v>
      </c>
      <c r="AB1294" s="270">
        <v>0.0203051256722643</v>
      </c>
      <c r="AC1294" s="271">
        <v>0.0279170464904284</v>
      </c>
      <c r="AD1294" s="272">
        <v>0.00359975542911243</v>
      </c>
      <c r="AE1294" s="273">
        <v>61953</v>
      </c>
      <c r="AF1294" s="274">
        <v>1320</v>
      </c>
      <c r="AG1294" s="274">
        <v>0</v>
      </c>
      <c r="AH1294" s="274">
        <v>63739</v>
      </c>
      <c r="AI1294" s="274">
        <v>1286</v>
      </c>
      <c r="AJ1294" s="274">
        <v>1</v>
      </c>
      <c r="AK1294" s="271">
        <v>0.0213064742627476</v>
      </c>
      <c r="AL1294" s="271">
        <v>0.0201603413922402</v>
      </c>
      <c r="AM1294" s="272">
        <v>0.00114613287050734</v>
      </c>
    </row>
    <row r="1295" ht="17.25" spans="1:39">
      <c r="A1295" s="282" t="s">
        <v>1972</v>
      </c>
      <c r="B1295" s="283" t="s">
        <v>3364</v>
      </c>
      <c r="C1295" s="265" t="s">
        <v>2028</v>
      </c>
      <c r="D1295" s="283" t="s">
        <v>2029</v>
      </c>
      <c r="E1295" s="266">
        <v>2057</v>
      </c>
      <c r="F1295" s="266">
        <v>33</v>
      </c>
      <c r="G1295" s="266">
        <v>25</v>
      </c>
      <c r="H1295" s="266">
        <v>0</v>
      </c>
      <c r="I1295" s="266">
        <v>0</v>
      </c>
      <c r="J1295" s="267">
        <v>2571</v>
      </c>
      <c r="K1295" s="267">
        <v>34</v>
      </c>
      <c r="L1295" s="267">
        <v>34</v>
      </c>
      <c r="M1295" s="267">
        <v>7</v>
      </c>
      <c r="N1295" s="267">
        <v>0</v>
      </c>
      <c r="O1295" s="267">
        <v>2424</v>
      </c>
      <c r="P1295" s="267">
        <v>39</v>
      </c>
      <c r="Q1295" s="267">
        <v>39</v>
      </c>
      <c r="R1295" s="267">
        <v>17</v>
      </c>
      <c r="S1295" s="267">
        <v>0</v>
      </c>
      <c r="T1295" s="268">
        <v>0.015</v>
      </c>
      <c r="U1295" s="269">
        <v>72326</v>
      </c>
      <c r="V1295" s="269">
        <v>1075</v>
      </c>
      <c r="W1295" s="269">
        <v>1067</v>
      </c>
      <c r="X1295" s="269">
        <v>1</v>
      </c>
      <c r="Y1295" s="267">
        <v>981</v>
      </c>
      <c r="Z1295" s="270">
        <v>0.0148494317396234</v>
      </c>
      <c r="AA1295" s="270">
        <v>0.0160427807486631</v>
      </c>
      <c r="AB1295" s="270">
        <v>0.0132244262932711</v>
      </c>
      <c r="AC1295" s="271">
        <v>0.0160891089108911</v>
      </c>
      <c r="AD1295" s="272">
        <v>0.002818354455392</v>
      </c>
      <c r="AE1295" s="273">
        <v>17099</v>
      </c>
      <c r="AF1295" s="274">
        <v>248</v>
      </c>
      <c r="AG1295" s="274">
        <v>0</v>
      </c>
      <c r="AH1295" s="274">
        <v>17343</v>
      </c>
      <c r="AI1295" s="274">
        <v>264</v>
      </c>
      <c r="AJ1295" s="274">
        <v>0</v>
      </c>
      <c r="AK1295" s="271">
        <v>0.0145037721504182</v>
      </c>
      <c r="AL1295" s="271">
        <v>0.0152222798823733</v>
      </c>
      <c r="AM1295" s="272">
        <v>-0.000718507731955139</v>
      </c>
    </row>
    <row r="1296" ht="17.25" spans="1:39">
      <c r="A1296" s="282" t="s">
        <v>1972</v>
      </c>
      <c r="B1296" s="283" t="s">
        <v>3364</v>
      </c>
      <c r="C1296" s="265" t="s">
        <v>2030</v>
      </c>
      <c r="D1296" s="283" t="s">
        <v>2031</v>
      </c>
      <c r="E1296" s="266">
        <v>0</v>
      </c>
      <c r="F1296" s="266">
        <v>1</v>
      </c>
      <c r="G1296" s="266">
        <v>1</v>
      </c>
      <c r="H1296" s="266">
        <v>1</v>
      </c>
      <c r="I1296" s="266">
        <v>0</v>
      </c>
      <c r="J1296" s="267">
        <v>0</v>
      </c>
      <c r="K1296" s="267">
        <v>0</v>
      </c>
      <c r="L1296" s="267">
        <v>0</v>
      </c>
      <c r="M1296" s="267">
        <v>0</v>
      </c>
      <c r="N1296" s="267">
        <v>0</v>
      </c>
      <c r="O1296" s="267">
        <v>0</v>
      </c>
      <c r="P1296" s="267">
        <v>0</v>
      </c>
      <c r="Q1296" s="267">
        <v>0</v>
      </c>
      <c r="R1296" s="267">
        <v>0</v>
      </c>
      <c r="S1296" s="267">
        <v>0</v>
      </c>
      <c r="T1296" s="268">
        <v>0.015</v>
      </c>
      <c r="U1296" s="269">
        <v>0</v>
      </c>
      <c r="V1296" s="269">
        <v>2</v>
      </c>
      <c r="W1296" s="269">
        <v>2</v>
      </c>
      <c r="X1296" s="269">
        <v>0</v>
      </c>
      <c r="Y1296" s="267">
        <v>2</v>
      </c>
      <c r="Z1296" s="270">
        <v>0</v>
      </c>
      <c r="AA1296" s="270">
        <v>0</v>
      </c>
      <c r="AB1296" s="270">
        <v>0</v>
      </c>
      <c r="AC1296" s="271">
        <v>0</v>
      </c>
      <c r="AD1296" s="272">
        <v>0</v>
      </c>
      <c r="AE1296" s="273">
        <v>0</v>
      </c>
      <c r="AF1296" s="274">
        <v>2</v>
      </c>
      <c r="AG1296" s="274">
        <v>0</v>
      </c>
      <c r="AH1296" s="274">
        <v>0</v>
      </c>
      <c r="AI1296" s="274">
        <v>0</v>
      </c>
      <c r="AJ1296" s="274">
        <v>0</v>
      </c>
      <c r="AK1296" s="271">
        <v>0</v>
      </c>
      <c r="AL1296" s="271">
        <v>0</v>
      </c>
      <c r="AM1296" s="272">
        <v>0</v>
      </c>
    </row>
    <row r="1297" ht="17.25" spans="1:39">
      <c r="A1297" s="282" t="s">
        <v>1972</v>
      </c>
      <c r="B1297" s="283" t="s">
        <v>3364</v>
      </c>
      <c r="C1297" s="265" t="s">
        <v>2032</v>
      </c>
      <c r="D1297" s="283" t="s">
        <v>2033</v>
      </c>
      <c r="E1297" s="266">
        <v>3143</v>
      </c>
      <c r="F1297" s="266">
        <v>57</v>
      </c>
      <c r="G1297" s="266">
        <v>42</v>
      </c>
      <c r="H1297" s="266">
        <v>0</v>
      </c>
      <c r="I1297" s="266">
        <v>0</v>
      </c>
      <c r="J1297" s="267">
        <v>3726</v>
      </c>
      <c r="K1297" s="267">
        <v>45</v>
      </c>
      <c r="L1297" s="267">
        <v>45</v>
      </c>
      <c r="M1297" s="267">
        <v>0</v>
      </c>
      <c r="N1297" s="267">
        <v>0</v>
      </c>
      <c r="O1297" s="267">
        <v>3727</v>
      </c>
      <c r="P1297" s="267">
        <v>87</v>
      </c>
      <c r="Q1297" s="267">
        <v>87</v>
      </c>
      <c r="R1297" s="267">
        <v>16</v>
      </c>
      <c r="S1297" s="267">
        <v>0</v>
      </c>
      <c r="T1297" s="268">
        <v>0.015</v>
      </c>
      <c r="U1297" s="269">
        <v>107422</v>
      </c>
      <c r="V1297" s="269">
        <v>1706</v>
      </c>
      <c r="W1297" s="269">
        <v>1688</v>
      </c>
      <c r="X1297" s="269">
        <v>0</v>
      </c>
      <c r="Y1297" s="267">
        <v>1501</v>
      </c>
      <c r="Z1297" s="270">
        <v>0.0158812906108618</v>
      </c>
      <c r="AA1297" s="270">
        <v>0.0181355392936685</v>
      </c>
      <c r="AB1297" s="270">
        <v>0.0120772946859903</v>
      </c>
      <c r="AC1297" s="271">
        <v>0.0233431714515696</v>
      </c>
      <c r="AD1297" s="272">
        <v>0.00605824460767813</v>
      </c>
      <c r="AE1297" s="273">
        <v>25763</v>
      </c>
      <c r="AF1297" s="274">
        <v>398</v>
      </c>
      <c r="AG1297" s="274">
        <v>0</v>
      </c>
      <c r="AH1297" s="274">
        <v>26910</v>
      </c>
      <c r="AI1297" s="274">
        <v>432</v>
      </c>
      <c r="AJ1297" s="274">
        <v>0</v>
      </c>
      <c r="AK1297" s="271">
        <v>0.0154485114311222</v>
      </c>
      <c r="AL1297" s="271">
        <v>0.0160535117056856</v>
      </c>
      <c r="AM1297" s="272">
        <v>-0.000605000274563465</v>
      </c>
    </row>
    <row r="1298" ht="17.25" spans="1:39">
      <c r="A1298" s="282" t="s">
        <v>1972</v>
      </c>
      <c r="B1298" s="283" t="s">
        <v>3364</v>
      </c>
      <c r="C1298" s="265" t="s">
        <v>2034</v>
      </c>
      <c r="D1298" s="283" t="s">
        <v>2035</v>
      </c>
      <c r="E1298" s="266">
        <v>3021</v>
      </c>
      <c r="F1298" s="266">
        <v>66</v>
      </c>
      <c r="G1298" s="266">
        <v>18</v>
      </c>
      <c r="H1298" s="266">
        <v>0</v>
      </c>
      <c r="I1298" s="266">
        <v>0</v>
      </c>
      <c r="J1298" s="267">
        <v>3352</v>
      </c>
      <c r="K1298" s="267">
        <v>114</v>
      </c>
      <c r="L1298" s="267">
        <v>114</v>
      </c>
      <c r="M1298" s="267">
        <v>0</v>
      </c>
      <c r="N1298" s="267">
        <v>0</v>
      </c>
      <c r="O1298" s="267">
        <v>3248</v>
      </c>
      <c r="P1298" s="267">
        <v>0</v>
      </c>
      <c r="Q1298" s="267">
        <v>0</v>
      </c>
      <c r="R1298" s="267">
        <v>0</v>
      </c>
      <c r="S1298" s="267">
        <v>0</v>
      </c>
      <c r="T1298" s="268">
        <v>0.015</v>
      </c>
      <c r="U1298" s="269">
        <v>99620</v>
      </c>
      <c r="V1298" s="269">
        <v>1612</v>
      </c>
      <c r="W1298" s="269">
        <v>1564</v>
      </c>
      <c r="X1298" s="269">
        <v>0</v>
      </c>
      <c r="Y1298" s="267">
        <v>1357</v>
      </c>
      <c r="Z1298" s="270">
        <v>0.0161814896607107</v>
      </c>
      <c r="AA1298" s="270">
        <v>0.0218470705064548</v>
      </c>
      <c r="AB1298" s="270">
        <v>0.0340095465393795</v>
      </c>
      <c r="AC1298" s="271">
        <v>0</v>
      </c>
      <c r="AD1298" s="272">
        <v>-0.0121624760329247</v>
      </c>
      <c r="AE1298" s="273">
        <v>23366</v>
      </c>
      <c r="AF1298" s="274">
        <v>440</v>
      </c>
      <c r="AG1298" s="274">
        <v>0</v>
      </c>
      <c r="AH1298" s="274">
        <v>23847</v>
      </c>
      <c r="AI1298" s="274">
        <v>382</v>
      </c>
      <c r="AJ1298" s="274">
        <v>0</v>
      </c>
      <c r="AK1298" s="271">
        <v>0.0188307797654712</v>
      </c>
      <c r="AL1298" s="271">
        <v>0.0160187864301589</v>
      </c>
      <c r="AM1298" s="272">
        <v>0.00281199333531227</v>
      </c>
    </row>
    <row r="1299" ht="17.25" spans="1:39">
      <c r="A1299" s="282" t="s">
        <v>1972</v>
      </c>
      <c r="B1299" s="283" t="s">
        <v>3364</v>
      </c>
      <c r="C1299" s="265" t="s">
        <v>2036</v>
      </c>
      <c r="D1299" s="283" t="s">
        <v>2037</v>
      </c>
      <c r="E1299" s="266">
        <v>5223</v>
      </c>
      <c r="F1299" s="266">
        <v>119</v>
      </c>
      <c r="G1299" s="266">
        <v>94</v>
      </c>
      <c r="H1299" s="266">
        <v>1</v>
      </c>
      <c r="I1299" s="266">
        <v>0</v>
      </c>
      <c r="J1299" s="267">
        <v>6236</v>
      </c>
      <c r="K1299" s="267">
        <v>141</v>
      </c>
      <c r="L1299" s="267">
        <v>141</v>
      </c>
      <c r="M1299" s="267">
        <v>4</v>
      </c>
      <c r="N1299" s="267">
        <v>0</v>
      </c>
      <c r="O1299" s="267">
        <v>5618</v>
      </c>
      <c r="P1299" s="267">
        <v>103</v>
      </c>
      <c r="Q1299" s="267">
        <v>103</v>
      </c>
      <c r="R1299" s="267">
        <v>39</v>
      </c>
      <c r="S1299" s="267">
        <v>0</v>
      </c>
      <c r="T1299" s="268">
        <v>0.015</v>
      </c>
      <c r="U1299" s="269">
        <v>161880</v>
      </c>
      <c r="V1299" s="269">
        <v>3202</v>
      </c>
      <c r="W1299" s="269">
        <v>3177</v>
      </c>
      <c r="X1299" s="269">
        <v>2</v>
      </c>
      <c r="Y1299" s="267">
        <v>2845</v>
      </c>
      <c r="Z1299" s="270">
        <v>0.0197677291821102</v>
      </c>
      <c r="AA1299" s="270">
        <v>0.0227838407045759</v>
      </c>
      <c r="AB1299" s="270">
        <v>0.0226106478511867</v>
      </c>
      <c r="AC1299" s="271">
        <v>0.0183339266642933</v>
      </c>
      <c r="AD1299" s="272">
        <v>0.000173192853389258</v>
      </c>
      <c r="AE1299" s="273">
        <v>39316</v>
      </c>
      <c r="AF1299" s="274">
        <v>753</v>
      </c>
      <c r="AG1299" s="274">
        <v>0</v>
      </c>
      <c r="AH1299" s="274">
        <v>37495</v>
      </c>
      <c r="AI1299" s="274">
        <v>779</v>
      </c>
      <c r="AJ1299" s="274">
        <v>0</v>
      </c>
      <c r="AK1299" s="271">
        <v>0.0191525078848306</v>
      </c>
      <c r="AL1299" s="271">
        <v>0.0207761034804641</v>
      </c>
      <c r="AM1299" s="272">
        <v>-0.00162359559563346</v>
      </c>
    </row>
    <row r="1300" ht="17.25" spans="1:39">
      <c r="A1300" s="282" t="s">
        <v>1972</v>
      </c>
      <c r="B1300" s="283" t="s">
        <v>3364</v>
      </c>
      <c r="C1300" s="265" t="s">
        <v>2038</v>
      </c>
      <c r="D1300" s="283" t="s">
        <v>2039</v>
      </c>
      <c r="E1300" s="266">
        <v>3598</v>
      </c>
      <c r="F1300" s="266">
        <v>88</v>
      </c>
      <c r="G1300" s="266">
        <v>71</v>
      </c>
      <c r="H1300" s="266">
        <v>1</v>
      </c>
      <c r="I1300" s="266">
        <v>0</v>
      </c>
      <c r="J1300" s="267">
        <v>4569</v>
      </c>
      <c r="K1300" s="267">
        <v>80</v>
      </c>
      <c r="L1300" s="267">
        <v>80</v>
      </c>
      <c r="M1300" s="267">
        <v>1</v>
      </c>
      <c r="N1300" s="267">
        <v>0</v>
      </c>
      <c r="O1300" s="267">
        <v>4259</v>
      </c>
      <c r="P1300" s="267">
        <v>105</v>
      </c>
      <c r="Q1300" s="267">
        <v>105</v>
      </c>
      <c r="R1300" s="267">
        <v>33</v>
      </c>
      <c r="S1300" s="267">
        <v>0</v>
      </c>
      <c r="T1300" s="268">
        <v>0.015</v>
      </c>
      <c r="U1300" s="269">
        <v>126501</v>
      </c>
      <c r="V1300" s="269">
        <v>2156</v>
      </c>
      <c r="W1300" s="269">
        <v>2139</v>
      </c>
      <c r="X1300" s="269">
        <v>0</v>
      </c>
      <c r="Y1300" s="267">
        <v>1894</v>
      </c>
      <c r="Z1300" s="270">
        <v>0.0170433435308812</v>
      </c>
      <c r="AA1300" s="270">
        <v>0.0244580322401334</v>
      </c>
      <c r="AB1300" s="270">
        <v>0.0175093018165901</v>
      </c>
      <c r="AC1300" s="271">
        <v>0.0246536745714957</v>
      </c>
      <c r="AD1300" s="272">
        <v>0.00694873042354334</v>
      </c>
      <c r="AE1300" s="273">
        <v>30217</v>
      </c>
      <c r="AF1300" s="274">
        <v>540</v>
      </c>
      <c r="AG1300" s="274">
        <v>0</v>
      </c>
      <c r="AH1300" s="274">
        <v>30440</v>
      </c>
      <c r="AI1300" s="274">
        <v>488</v>
      </c>
      <c r="AJ1300" s="274">
        <v>0</v>
      </c>
      <c r="AK1300" s="271">
        <v>0.0178707350167124</v>
      </c>
      <c r="AL1300" s="271">
        <v>0.0160315374507227</v>
      </c>
      <c r="AM1300" s="272">
        <v>0.00183919756598971</v>
      </c>
    </row>
    <row r="1301" ht="17.25" spans="1:39">
      <c r="A1301" s="282" t="s">
        <v>1972</v>
      </c>
      <c r="B1301" s="283" t="s">
        <v>3364</v>
      </c>
      <c r="C1301" s="265" t="s">
        <v>2040</v>
      </c>
      <c r="D1301" s="283" t="s">
        <v>2041</v>
      </c>
      <c r="E1301" s="266">
        <v>1315</v>
      </c>
      <c r="F1301" s="266">
        <v>46</v>
      </c>
      <c r="G1301" s="266">
        <v>37</v>
      </c>
      <c r="H1301" s="266">
        <v>0</v>
      </c>
      <c r="I1301" s="266">
        <v>0</v>
      </c>
      <c r="J1301" s="267">
        <v>1645</v>
      </c>
      <c r="K1301" s="267">
        <v>53</v>
      </c>
      <c r="L1301" s="267">
        <v>53</v>
      </c>
      <c r="M1301" s="267">
        <v>7</v>
      </c>
      <c r="N1301" s="267">
        <v>0</v>
      </c>
      <c r="O1301" s="267">
        <v>1570</v>
      </c>
      <c r="P1301" s="267">
        <v>34</v>
      </c>
      <c r="Q1301" s="267">
        <v>34</v>
      </c>
      <c r="R1301" s="267">
        <v>17</v>
      </c>
      <c r="S1301" s="267">
        <v>0</v>
      </c>
      <c r="T1301" s="268">
        <v>0.015</v>
      </c>
      <c r="U1301" s="269">
        <v>48359</v>
      </c>
      <c r="V1301" s="269">
        <v>1137</v>
      </c>
      <c r="W1301" s="269">
        <v>1128</v>
      </c>
      <c r="X1301" s="269">
        <v>1</v>
      </c>
      <c r="Y1301" s="267">
        <v>1003</v>
      </c>
      <c r="Z1301" s="270">
        <v>0.0234909737587626</v>
      </c>
      <c r="AA1301" s="270">
        <v>0.0349809885931559</v>
      </c>
      <c r="AB1301" s="270">
        <v>0.0322188449848024</v>
      </c>
      <c r="AC1301" s="271">
        <v>0.021656050955414</v>
      </c>
      <c r="AD1301" s="272">
        <v>0.00276214360835347</v>
      </c>
      <c r="AE1301" s="273">
        <v>11187</v>
      </c>
      <c r="AF1301" s="274">
        <v>306</v>
      </c>
      <c r="AG1301" s="274">
        <v>0</v>
      </c>
      <c r="AH1301" s="274">
        <v>11691</v>
      </c>
      <c r="AI1301" s="274">
        <v>268</v>
      </c>
      <c r="AJ1301" s="274">
        <v>0</v>
      </c>
      <c r="AK1301" s="271">
        <v>0.0273531777956557</v>
      </c>
      <c r="AL1301" s="271">
        <v>0.0229236164571038</v>
      </c>
      <c r="AM1301" s="272">
        <v>0.00442956133855192</v>
      </c>
    </row>
    <row r="1302" ht="17.25" spans="1:39">
      <c r="A1302" s="282" t="s">
        <v>1972</v>
      </c>
      <c r="B1302" s="283" t="s">
        <v>3364</v>
      </c>
      <c r="C1302" s="265" t="s">
        <v>2042</v>
      </c>
      <c r="D1302" s="283" t="s">
        <v>2043</v>
      </c>
      <c r="E1302" s="266">
        <v>2823</v>
      </c>
      <c r="F1302" s="266">
        <v>88</v>
      </c>
      <c r="G1302" s="266">
        <v>72</v>
      </c>
      <c r="H1302" s="266">
        <v>0</v>
      </c>
      <c r="I1302" s="266">
        <v>0</v>
      </c>
      <c r="J1302" s="267">
        <v>2963</v>
      </c>
      <c r="K1302" s="267">
        <v>62</v>
      </c>
      <c r="L1302" s="267">
        <v>62</v>
      </c>
      <c r="M1302" s="267">
        <v>0</v>
      </c>
      <c r="N1302" s="267">
        <v>0</v>
      </c>
      <c r="O1302" s="267">
        <v>2945</v>
      </c>
      <c r="P1302" s="267">
        <v>104</v>
      </c>
      <c r="Q1302" s="267">
        <v>103</v>
      </c>
      <c r="R1302" s="267">
        <v>34</v>
      </c>
      <c r="S1302" s="267">
        <v>0</v>
      </c>
      <c r="T1302" s="268">
        <v>0.015</v>
      </c>
      <c r="U1302" s="269">
        <v>85391</v>
      </c>
      <c r="V1302" s="269">
        <v>2117</v>
      </c>
      <c r="W1302" s="269">
        <v>2100</v>
      </c>
      <c r="X1302" s="269">
        <v>2</v>
      </c>
      <c r="Y1302" s="267">
        <v>1853</v>
      </c>
      <c r="Z1302" s="270">
        <v>0.0247684182173765</v>
      </c>
      <c r="AA1302" s="270">
        <v>0.0311725115125753</v>
      </c>
      <c r="AB1302" s="270">
        <v>0.0209247384407695</v>
      </c>
      <c r="AC1302" s="271">
        <v>0.0353140916808149</v>
      </c>
      <c r="AD1302" s="272">
        <v>0.0102477730718058</v>
      </c>
      <c r="AE1302" s="273">
        <v>20706</v>
      </c>
      <c r="AF1302" s="274">
        <v>570</v>
      </c>
      <c r="AG1302" s="274">
        <v>0</v>
      </c>
      <c r="AH1302" s="274">
        <v>20415</v>
      </c>
      <c r="AI1302" s="274">
        <v>498</v>
      </c>
      <c r="AJ1302" s="274">
        <v>1</v>
      </c>
      <c r="AK1302" s="271">
        <v>0.0275282526803825</v>
      </c>
      <c r="AL1302" s="271">
        <v>0.0243448444771002</v>
      </c>
      <c r="AM1302" s="272">
        <v>0.00318340820328232</v>
      </c>
    </row>
    <row r="1303" ht="17.25" spans="1:39">
      <c r="A1303" s="282" t="s">
        <v>1972</v>
      </c>
      <c r="B1303" s="283" t="s">
        <v>3364</v>
      </c>
      <c r="C1303" s="265" t="s">
        <v>2044</v>
      </c>
      <c r="D1303" s="283" t="s">
        <v>2045</v>
      </c>
      <c r="E1303" s="266">
        <v>3001</v>
      </c>
      <c r="F1303" s="266">
        <v>55</v>
      </c>
      <c r="G1303" s="266">
        <v>40</v>
      </c>
      <c r="H1303" s="266">
        <v>0</v>
      </c>
      <c r="I1303" s="266">
        <v>0</v>
      </c>
      <c r="J1303" s="267">
        <v>3274</v>
      </c>
      <c r="K1303" s="267">
        <v>87</v>
      </c>
      <c r="L1303" s="267">
        <v>87</v>
      </c>
      <c r="M1303" s="267">
        <v>5</v>
      </c>
      <c r="N1303" s="267">
        <v>0</v>
      </c>
      <c r="O1303" s="267">
        <v>3242</v>
      </c>
      <c r="P1303" s="267">
        <v>64</v>
      </c>
      <c r="Q1303" s="267">
        <v>64</v>
      </c>
      <c r="R1303" s="267">
        <v>22</v>
      </c>
      <c r="S1303" s="267">
        <v>0</v>
      </c>
      <c r="T1303" s="268">
        <v>0.015</v>
      </c>
      <c r="U1303" s="269">
        <v>94609</v>
      </c>
      <c r="V1303" s="269">
        <v>1852</v>
      </c>
      <c r="W1303" s="269">
        <v>1837</v>
      </c>
      <c r="X1303" s="269">
        <v>0</v>
      </c>
      <c r="Y1303" s="267">
        <v>1648</v>
      </c>
      <c r="Z1303" s="270">
        <v>0.0195753046750309</v>
      </c>
      <c r="AA1303" s="270">
        <v>0.0183272242585805</v>
      </c>
      <c r="AB1303" s="270">
        <v>0.0265729993891264</v>
      </c>
      <c r="AC1303" s="271">
        <v>0.0197409006785935</v>
      </c>
      <c r="AD1303" s="272">
        <v>-0.00824577513054598</v>
      </c>
      <c r="AE1303" s="273">
        <v>22973</v>
      </c>
      <c r="AF1303" s="274">
        <v>454</v>
      </c>
      <c r="AG1303" s="274">
        <v>0</v>
      </c>
      <c r="AH1303" s="274">
        <v>22470</v>
      </c>
      <c r="AI1303" s="274">
        <v>491</v>
      </c>
      <c r="AJ1303" s="274">
        <v>0</v>
      </c>
      <c r="AK1303" s="271">
        <v>0.0197623296913768</v>
      </c>
      <c r="AL1303" s="271">
        <v>0.0218513573653761</v>
      </c>
      <c r="AM1303" s="272">
        <v>-0.00208902767399922</v>
      </c>
    </row>
    <row r="1304" ht="17.25" spans="1:39">
      <c r="A1304" s="282" t="s">
        <v>1972</v>
      </c>
      <c r="B1304" s="283" t="s">
        <v>3364</v>
      </c>
      <c r="C1304" s="265" t="s">
        <v>2046</v>
      </c>
      <c r="D1304" s="283" t="s">
        <v>2047</v>
      </c>
      <c r="E1304" s="266">
        <v>3350</v>
      </c>
      <c r="F1304" s="266">
        <v>47</v>
      </c>
      <c r="G1304" s="266">
        <v>33</v>
      </c>
      <c r="H1304" s="266">
        <v>0</v>
      </c>
      <c r="I1304" s="266">
        <v>0</v>
      </c>
      <c r="J1304" s="267">
        <v>3369</v>
      </c>
      <c r="K1304" s="267">
        <v>88</v>
      </c>
      <c r="L1304" s="267">
        <v>88</v>
      </c>
      <c r="M1304" s="267">
        <v>5</v>
      </c>
      <c r="N1304" s="267">
        <v>0</v>
      </c>
      <c r="O1304" s="267">
        <v>3329</v>
      </c>
      <c r="P1304" s="267">
        <v>56</v>
      </c>
      <c r="Q1304" s="267">
        <v>56</v>
      </c>
      <c r="R1304" s="267">
        <v>18</v>
      </c>
      <c r="S1304" s="267">
        <v>0</v>
      </c>
      <c r="T1304" s="268">
        <v>0.015</v>
      </c>
      <c r="U1304" s="269">
        <v>97370</v>
      </c>
      <c r="V1304" s="269">
        <v>2247</v>
      </c>
      <c r="W1304" s="269">
        <v>2233</v>
      </c>
      <c r="X1304" s="269">
        <v>6</v>
      </c>
      <c r="Y1304" s="267">
        <v>2040</v>
      </c>
      <c r="Z1304" s="270">
        <v>0.0230153024545548</v>
      </c>
      <c r="AA1304" s="270">
        <v>0.0140298507462687</v>
      </c>
      <c r="AB1304" s="270">
        <v>0.0261205105372514</v>
      </c>
      <c r="AC1304" s="271">
        <v>0.0168218684289576</v>
      </c>
      <c r="AD1304" s="272">
        <v>-0.0120906597909828</v>
      </c>
      <c r="AE1304" s="273">
        <v>23867</v>
      </c>
      <c r="AF1304" s="274">
        <v>498</v>
      </c>
      <c r="AG1304" s="274">
        <v>0</v>
      </c>
      <c r="AH1304" s="274">
        <v>23219</v>
      </c>
      <c r="AI1304" s="274">
        <v>522</v>
      </c>
      <c r="AJ1304" s="274">
        <v>0</v>
      </c>
      <c r="AK1304" s="271">
        <v>0.0208656303682909</v>
      </c>
      <c r="AL1304" s="271">
        <v>0.022481588354365</v>
      </c>
      <c r="AM1304" s="272">
        <v>-0.00161595798607402</v>
      </c>
    </row>
    <row r="1305" ht="17.25" spans="1:39">
      <c r="A1305" s="282" t="s">
        <v>1972</v>
      </c>
      <c r="B1305" s="283" t="s">
        <v>3364</v>
      </c>
      <c r="C1305" s="265" t="s">
        <v>2048</v>
      </c>
      <c r="D1305" s="283" t="s">
        <v>2049</v>
      </c>
      <c r="E1305" s="266">
        <v>2510</v>
      </c>
      <c r="F1305" s="266">
        <v>65</v>
      </c>
      <c r="G1305" s="266">
        <v>51</v>
      </c>
      <c r="H1305" s="266">
        <v>2</v>
      </c>
      <c r="I1305" s="266">
        <v>0</v>
      </c>
      <c r="J1305" s="267">
        <v>2719</v>
      </c>
      <c r="K1305" s="267">
        <v>80</v>
      </c>
      <c r="L1305" s="267">
        <v>80</v>
      </c>
      <c r="M1305" s="267">
        <v>7</v>
      </c>
      <c r="N1305" s="267">
        <v>0</v>
      </c>
      <c r="O1305" s="267">
        <v>2568</v>
      </c>
      <c r="P1305" s="267">
        <v>83</v>
      </c>
      <c r="Q1305" s="267">
        <v>83</v>
      </c>
      <c r="R1305" s="267">
        <v>38</v>
      </c>
      <c r="S1305" s="267">
        <v>0</v>
      </c>
      <c r="T1305" s="268">
        <v>0.015</v>
      </c>
      <c r="U1305" s="269">
        <v>77911</v>
      </c>
      <c r="V1305" s="269">
        <v>2027</v>
      </c>
      <c r="W1305" s="269">
        <v>2013</v>
      </c>
      <c r="X1305" s="269">
        <v>0</v>
      </c>
      <c r="Y1305" s="267">
        <v>1812</v>
      </c>
      <c r="Z1305" s="270">
        <v>0.0260168653976974</v>
      </c>
      <c r="AA1305" s="270">
        <v>0.0258964143426295</v>
      </c>
      <c r="AB1305" s="270">
        <v>0.0294225818315557</v>
      </c>
      <c r="AC1305" s="271">
        <v>0.0323208722741433</v>
      </c>
      <c r="AD1305" s="272">
        <v>-0.00352616748892624</v>
      </c>
      <c r="AE1305" s="273">
        <v>18876</v>
      </c>
      <c r="AF1305" s="274">
        <v>484</v>
      </c>
      <c r="AG1305" s="274">
        <v>0</v>
      </c>
      <c r="AH1305" s="274">
        <v>18662</v>
      </c>
      <c r="AI1305" s="274">
        <v>507</v>
      </c>
      <c r="AJ1305" s="274">
        <v>0</v>
      </c>
      <c r="AK1305" s="271">
        <v>0.0256410256410256</v>
      </c>
      <c r="AL1305" s="271">
        <v>0.0271675061622548</v>
      </c>
      <c r="AM1305" s="272">
        <v>-0.00152648052122921</v>
      </c>
    </row>
    <row r="1306" ht="17.25" spans="1:39">
      <c r="A1306" s="282" t="s">
        <v>1972</v>
      </c>
      <c r="B1306" s="283" t="s">
        <v>3364</v>
      </c>
      <c r="C1306" s="265" t="s">
        <v>2050</v>
      </c>
      <c r="D1306" s="283" t="s">
        <v>2051</v>
      </c>
      <c r="E1306" s="266">
        <v>2754</v>
      </c>
      <c r="F1306" s="266">
        <v>53</v>
      </c>
      <c r="G1306" s="266">
        <v>38</v>
      </c>
      <c r="H1306" s="266">
        <v>0</v>
      </c>
      <c r="I1306" s="266">
        <v>0</v>
      </c>
      <c r="J1306" s="267">
        <v>2730</v>
      </c>
      <c r="K1306" s="267">
        <v>50</v>
      </c>
      <c r="L1306" s="267">
        <v>50</v>
      </c>
      <c r="M1306" s="267">
        <v>0</v>
      </c>
      <c r="N1306" s="267">
        <v>0</v>
      </c>
      <c r="O1306" s="267">
        <v>2748</v>
      </c>
      <c r="P1306" s="267">
        <v>54</v>
      </c>
      <c r="Q1306" s="267">
        <v>54</v>
      </c>
      <c r="R1306" s="267">
        <v>7</v>
      </c>
      <c r="S1306" s="267">
        <v>0</v>
      </c>
      <c r="T1306" s="268">
        <v>0.015</v>
      </c>
      <c r="U1306" s="269">
        <v>79727</v>
      </c>
      <c r="V1306" s="269">
        <v>1106</v>
      </c>
      <c r="W1306" s="269">
        <v>1091</v>
      </c>
      <c r="X1306" s="269">
        <v>0</v>
      </c>
      <c r="Y1306" s="267">
        <v>937</v>
      </c>
      <c r="Z1306" s="270">
        <v>0.0138723393580594</v>
      </c>
      <c r="AA1306" s="270">
        <v>0.0192447349310094</v>
      </c>
      <c r="AB1306" s="270">
        <v>0.0183150183150183</v>
      </c>
      <c r="AC1306" s="271">
        <v>0.0196506550218341</v>
      </c>
      <c r="AD1306" s="272">
        <v>0.000929716615991123</v>
      </c>
      <c r="AE1306" s="273">
        <v>19346</v>
      </c>
      <c r="AF1306" s="274">
        <v>259</v>
      </c>
      <c r="AG1306" s="274">
        <v>0</v>
      </c>
      <c r="AH1306" s="274">
        <v>18996</v>
      </c>
      <c r="AI1306" s="274">
        <v>267</v>
      </c>
      <c r="AJ1306" s="274">
        <v>0</v>
      </c>
      <c r="AK1306" s="271">
        <v>0.013387780419725</v>
      </c>
      <c r="AL1306" s="271">
        <v>0.0140555906506633</v>
      </c>
      <c r="AM1306" s="272">
        <v>-0.000667810230938289</v>
      </c>
    </row>
    <row r="1307" ht="17.25" spans="1:39">
      <c r="A1307" s="282" t="s">
        <v>1972</v>
      </c>
      <c r="B1307" s="283" t="s">
        <v>3364</v>
      </c>
      <c r="C1307" s="265" t="s">
        <v>2052</v>
      </c>
      <c r="D1307" s="283" t="s">
        <v>2053</v>
      </c>
      <c r="E1307" s="266">
        <v>5013</v>
      </c>
      <c r="F1307" s="266">
        <v>260</v>
      </c>
      <c r="G1307" s="266">
        <v>174</v>
      </c>
      <c r="H1307" s="266">
        <v>0</v>
      </c>
      <c r="I1307" s="266">
        <v>0</v>
      </c>
      <c r="J1307" s="267">
        <v>4500</v>
      </c>
      <c r="K1307" s="267">
        <v>0</v>
      </c>
      <c r="L1307" s="267">
        <v>0</v>
      </c>
      <c r="M1307" s="267">
        <v>0</v>
      </c>
      <c r="N1307" s="267">
        <v>0</v>
      </c>
      <c r="O1307" s="267">
        <v>4633</v>
      </c>
      <c r="P1307" s="267">
        <v>148</v>
      </c>
      <c r="Q1307" s="267">
        <v>148</v>
      </c>
      <c r="R1307" s="267">
        <v>4</v>
      </c>
      <c r="S1307" s="267">
        <v>0</v>
      </c>
      <c r="T1307" s="268">
        <v>0.015</v>
      </c>
      <c r="U1307" s="269">
        <v>138974</v>
      </c>
      <c r="V1307" s="269">
        <v>3987</v>
      </c>
      <c r="W1307" s="269">
        <v>3900</v>
      </c>
      <c r="X1307" s="269">
        <v>0</v>
      </c>
      <c r="Y1307" s="267">
        <v>3485</v>
      </c>
      <c r="Z1307" s="270">
        <v>0.0286888194914157</v>
      </c>
      <c r="AA1307" s="270">
        <v>0.0518651506084181</v>
      </c>
      <c r="AB1307" s="270">
        <v>0</v>
      </c>
      <c r="AC1307" s="271">
        <v>0.0319447442262033</v>
      </c>
      <c r="AD1307" s="272">
        <v>0.0518651506084181</v>
      </c>
      <c r="AE1307" s="273">
        <v>33592</v>
      </c>
      <c r="AF1307" s="274">
        <v>897</v>
      </c>
      <c r="AG1307" s="274">
        <v>0</v>
      </c>
      <c r="AH1307" s="274">
        <v>32905</v>
      </c>
      <c r="AI1307" s="274">
        <v>904</v>
      </c>
      <c r="AJ1307" s="274">
        <v>0</v>
      </c>
      <c r="AK1307" s="271">
        <v>0.026702786377709</v>
      </c>
      <c r="AL1307" s="271">
        <v>0.0274730284151345</v>
      </c>
      <c r="AM1307" s="272">
        <v>-0.000770242037425501</v>
      </c>
    </row>
    <row r="1308" ht="17.25" spans="1:39">
      <c r="A1308" s="282" t="s">
        <v>1972</v>
      </c>
      <c r="B1308" s="283" t="s">
        <v>3364</v>
      </c>
      <c r="C1308" s="265" t="s">
        <v>2054</v>
      </c>
      <c r="D1308" s="283" t="s">
        <v>2055</v>
      </c>
      <c r="E1308" s="266">
        <v>4343</v>
      </c>
      <c r="F1308" s="266">
        <v>69</v>
      </c>
      <c r="G1308" s="266">
        <v>49</v>
      </c>
      <c r="H1308" s="266">
        <v>0</v>
      </c>
      <c r="I1308" s="266">
        <v>0</v>
      </c>
      <c r="J1308" s="267">
        <v>4380</v>
      </c>
      <c r="K1308" s="267">
        <v>84</v>
      </c>
      <c r="L1308" s="267">
        <v>84</v>
      </c>
      <c r="M1308" s="267">
        <v>1</v>
      </c>
      <c r="N1308" s="267">
        <v>0</v>
      </c>
      <c r="O1308" s="267">
        <v>4214</v>
      </c>
      <c r="P1308" s="267">
        <v>112</v>
      </c>
      <c r="Q1308" s="267">
        <v>112</v>
      </c>
      <c r="R1308" s="267">
        <v>26</v>
      </c>
      <c r="S1308" s="267">
        <v>0</v>
      </c>
      <c r="T1308" s="268">
        <v>0.015</v>
      </c>
      <c r="U1308" s="269">
        <v>124793</v>
      </c>
      <c r="V1308" s="269">
        <v>2415</v>
      </c>
      <c r="W1308" s="269">
        <v>2392</v>
      </c>
      <c r="X1308" s="269">
        <v>1</v>
      </c>
      <c r="Y1308" s="267">
        <v>2127</v>
      </c>
      <c r="Z1308" s="270">
        <v>0.0193440337198401</v>
      </c>
      <c r="AA1308" s="270">
        <v>0.0158876352751554</v>
      </c>
      <c r="AB1308" s="270">
        <v>0.0191780821917808</v>
      </c>
      <c r="AC1308" s="271">
        <v>0.026578073089701</v>
      </c>
      <c r="AD1308" s="272">
        <v>-0.0032904469166254</v>
      </c>
      <c r="AE1308" s="273">
        <v>30546</v>
      </c>
      <c r="AF1308" s="274">
        <v>627</v>
      </c>
      <c r="AG1308" s="274">
        <v>0</v>
      </c>
      <c r="AH1308" s="274">
        <v>30134</v>
      </c>
      <c r="AI1308" s="274">
        <v>591</v>
      </c>
      <c r="AJ1308" s="274">
        <v>1</v>
      </c>
      <c r="AK1308" s="271">
        <v>0.0205264191710862</v>
      </c>
      <c r="AL1308" s="271">
        <v>0.0195792128492732</v>
      </c>
      <c r="AM1308" s="272">
        <v>0.000947206321812982</v>
      </c>
    </row>
    <row r="1309" ht="17.25" spans="1:39">
      <c r="A1309" s="282" t="s">
        <v>1972</v>
      </c>
      <c r="B1309" s="283" t="s">
        <v>3364</v>
      </c>
      <c r="C1309" s="265" t="s">
        <v>2056</v>
      </c>
      <c r="D1309" s="283" t="s">
        <v>2057</v>
      </c>
      <c r="E1309" s="266">
        <v>2065</v>
      </c>
      <c r="F1309" s="266">
        <v>31</v>
      </c>
      <c r="G1309" s="266">
        <v>27</v>
      </c>
      <c r="H1309" s="266">
        <v>0</v>
      </c>
      <c r="I1309" s="266">
        <v>0</v>
      </c>
      <c r="J1309" s="267">
        <v>2206</v>
      </c>
      <c r="K1309" s="267">
        <v>35</v>
      </c>
      <c r="L1309" s="267">
        <v>35</v>
      </c>
      <c r="M1309" s="267">
        <v>2</v>
      </c>
      <c r="N1309" s="267">
        <v>0</v>
      </c>
      <c r="O1309" s="267">
        <v>2137</v>
      </c>
      <c r="P1309" s="267">
        <v>29</v>
      </c>
      <c r="Q1309" s="267">
        <v>29</v>
      </c>
      <c r="R1309" s="267">
        <v>13</v>
      </c>
      <c r="S1309" s="267">
        <v>0</v>
      </c>
      <c r="T1309" s="268">
        <v>0.015</v>
      </c>
      <c r="U1309" s="269">
        <v>63513</v>
      </c>
      <c r="V1309" s="269">
        <v>773</v>
      </c>
      <c r="W1309" s="269">
        <v>769</v>
      </c>
      <c r="X1309" s="269">
        <v>0</v>
      </c>
      <c r="Y1309" s="267">
        <v>684</v>
      </c>
      <c r="Z1309" s="270">
        <v>0.0121707366995733</v>
      </c>
      <c r="AA1309" s="270">
        <v>0.0150121065375303</v>
      </c>
      <c r="AB1309" s="270">
        <v>0.0158658204895739</v>
      </c>
      <c r="AC1309" s="271">
        <v>0.0135704258306037</v>
      </c>
      <c r="AD1309" s="272">
        <v>-0.000853713952043625</v>
      </c>
      <c r="AE1309" s="273">
        <v>15332</v>
      </c>
      <c r="AF1309" s="274">
        <v>201</v>
      </c>
      <c r="AG1309" s="274">
        <v>0</v>
      </c>
      <c r="AH1309" s="274">
        <v>15075</v>
      </c>
      <c r="AI1309" s="274">
        <v>185</v>
      </c>
      <c r="AJ1309" s="274">
        <v>0</v>
      </c>
      <c r="AK1309" s="271">
        <v>0.0131098356378816</v>
      </c>
      <c r="AL1309" s="271">
        <v>0.0122719734660033</v>
      </c>
      <c r="AM1309" s="272">
        <v>0.000837862171878239</v>
      </c>
    </row>
    <row r="1310" ht="17.25" spans="1:39">
      <c r="A1310" s="282" t="s">
        <v>1972</v>
      </c>
      <c r="B1310" s="283" t="s">
        <v>3364</v>
      </c>
      <c r="C1310" s="265" t="s">
        <v>2058</v>
      </c>
      <c r="D1310" s="283" t="s">
        <v>2059</v>
      </c>
      <c r="E1310" s="266">
        <v>4314</v>
      </c>
      <c r="F1310" s="266">
        <v>49</v>
      </c>
      <c r="G1310" s="266">
        <v>28</v>
      </c>
      <c r="H1310" s="266">
        <v>0</v>
      </c>
      <c r="I1310" s="266">
        <v>0</v>
      </c>
      <c r="J1310" s="267">
        <v>4347</v>
      </c>
      <c r="K1310" s="267">
        <v>72</v>
      </c>
      <c r="L1310" s="267">
        <v>72</v>
      </c>
      <c r="M1310" s="267">
        <v>2</v>
      </c>
      <c r="N1310" s="267">
        <v>0</v>
      </c>
      <c r="O1310" s="267">
        <v>4384</v>
      </c>
      <c r="P1310" s="267">
        <v>50</v>
      </c>
      <c r="Q1310" s="267">
        <v>49</v>
      </c>
      <c r="R1310" s="267">
        <v>21</v>
      </c>
      <c r="S1310" s="267">
        <v>0</v>
      </c>
      <c r="T1310" s="268">
        <v>0.015</v>
      </c>
      <c r="U1310" s="269">
        <v>124725</v>
      </c>
      <c r="V1310" s="269">
        <v>2012</v>
      </c>
      <c r="W1310" s="269">
        <v>1989</v>
      </c>
      <c r="X1310" s="269">
        <v>1</v>
      </c>
      <c r="Y1310" s="267">
        <v>1814</v>
      </c>
      <c r="Z1310" s="270">
        <v>0.0161234716376027</v>
      </c>
      <c r="AA1310" s="270">
        <v>0.0113583681038479</v>
      </c>
      <c r="AB1310" s="270">
        <v>0.0165631469979296</v>
      </c>
      <c r="AC1310" s="271">
        <v>0.0114051094890511</v>
      </c>
      <c r="AD1310" s="272">
        <v>-0.00520477889408167</v>
      </c>
      <c r="AE1310" s="273">
        <v>31598</v>
      </c>
      <c r="AF1310" s="274">
        <v>457</v>
      </c>
      <c r="AG1310" s="274">
        <v>0</v>
      </c>
      <c r="AH1310" s="274">
        <v>30094</v>
      </c>
      <c r="AI1310" s="274">
        <v>485</v>
      </c>
      <c r="AJ1310" s="274">
        <v>1</v>
      </c>
      <c r="AK1310" s="271">
        <v>0.0144629406924489</v>
      </c>
      <c r="AL1310" s="271">
        <v>0.0160829401209543</v>
      </c>
      <c r="AM1310" s="272">
        <v>-0.00161999942850546</v>
      </c>
    </row>
    <row r="1311" ht="17.25" spans="1:39">
      <c r="A1311" s="282" t="s">
        <v>1972</v>
      </c>
      <c r="B1311" s="283" t="s">
        <v>3364</v>
      </c>
      <c r="C1311" s="265" t="s">
        <v>2060</v>
      </c>
      <c r="D1311" s="283" t="s">
        <v>2061</v>
      </c>
      <c r="E1311" s="266">
        <v>3377</v>
      </c>
      <c r="F1311" s="266">
        <v>94</v>
      </c>
      <c r="G1311" s="266">
        <v>56</v>
      </c>
      <c r="H1311" s="266">
        <v>3</v>
      </c>
      <c r="I1311" s="266">
        <v>0</v>
      </c>
      <c r="J1311" s="267">
        <v>3234</v>
      </c>
      <c r="K1311" s="267">
        <v>63</v>
      </c>
      <c r="L1311" s="267">
        <v>63</v>
      </c>
      <c r="M1311" s="267">
        <v>1</v>
      </c>
      <c r="N1311" s="267">
        <v>0</v>
      </c>
      <c r="O1311" s="267">
        <v>3127</v>
      </c>
      <c r="P1311" s="267">
        <v>61</v>
      </c>
      <c r="Q1311" s="267">
        <v>61</v>
      </c>
      <c r="R1311" s="267">
        <v>16</v>
      </c>
      <c r="S1311" s="267">
        <v>0</v>
      </c>
      <c r="T1311" s="268">
        <v>0.015</v>
      </c>
      <c r="U1311" s="269">
        <v>97209</v>
      </c>
      <c r="V1311" s="269">
        <v>2145</v>
      </c>
      <c r="W1311" s="269">
        <v>2105</v>
      </c>
      <c r="X1311" s="269">
        <v>1</v>
      </c>
      <c r="Y1311" s="267">
        <v>1908</v>
      </c>
      <c r="Z1311" s="270">
        <v>0.0220555709862256</v>
      </c>
      <c r="AA1311" s="270">
        <v>0.0278353568255848</v>
      </c>
      <c r="AB1311" s="270">
        <v>0.0194805194805195</v>
      </c>
      <c r="AC1311" s="271">
        <v>0.0195075151902782</v>
      </c>
      <c r="AD1311" s="272">
        <v>0.00835483734506536</v>
      </c>
      <c r="AE1311" s="273">
        <v>23184</v>
      </c>
      <c r="AF1311" s="274">
        <v>505</v>
      </c>
      <c r="AG1311" s="274">
        <v>0</v>
      </c>
      <c r="AH1311" s="274">
        <v>22643</v>
      </c>
      <c r="AI1311" s="274">
        <v>437</v>
      </c>
      <c r="AJ1311" s="274">
        <v>0</v>
      </c>
      <c r="AK1311" s="271">
        <v>0.0217822636300897</v>
      </c>
      <c r="AL1311" s="271">
        <v>0.0192995627787837</v>
      </c>
      <c r="AM1311" s="272">
        <v>0.00248270085130598</v>
      </c>
    </row>
    <row r="1312" ht="17.25" spans="1:39">
      <c r="A1312" s="282" t="s">
        <v>1972</v>
      </c>
      <c r="B1312" s="283" t="s">
        <v>3364</v>
      </c>
      <c r="C1312" s="265" t="s">
        <v>2062</v>
      </c>
      <c r="D1312" s="283" t="s">
        <v>2063</v>
      </c>
      <c r="E1312" s="266">
        <v>3063</v>
      </c>
      <c r="F1312" s="266">
        <v>59</v>
      </c>
      <c r="G1312" s="266">
        <v>46</v>
      </c>
      <c r="H1312" s="266">
        <v>0</v>
      </c>
      <c r="I1312" s="266">
        <v>0</v>
      </c>
      <c r="J1312" s="267">
        <v>3281</v>
      </c>
      <c r="K1312" s="267">
        <v>73</v>
      </c>
      <c r="L1312" s="267">
        <v>73</v>
      </c>
      <c r="M1312" s="267">
        <v>5</v>
      </c>
      <c r="N1312" s="267">
        <v>0</v>
      </c>
      <c r="O1312" s="267">
        <v>3033</v>
      </c>
      <c r="P1312" s="267">
        <v>45</v>
      </c>
      <c r="Q1312" s="267">
        <v>45</v>
      </c>
      <c r="R1312" s="267">
        <v>5</v>
      </c>
      <c r="S1312" s="267">
        <v>0</v>
      </c>
      <c r="T1312" s="268">
        <v>0.015</v>
      </c>
      <c r="U1312" s="269">
        <v>94233</v>
      </c>
      <c r="V1312" s="269">
        <v>1644</v>
      </c>
      <c r="W1312" s="269">
        <v>1630</v>
      </c>
      <c r="X1312" s="269">
        <v>2</v>
      </c>
      <c r="Y1312" s="267">
        <v>1421</v>
      </c>
      <c r="Z1312" s="270">
        <v>0.0174248936147634</v>
      </c>
      <c r="AA1312" s="270">
        <v>0.0192621612797911</v>
      </c>
      <c r="AB1312" s="270">
        <v>0.0222493142334654</v>
      </c>
      <c r="AC1312" s="271">
        <v>0.0148367952522255</v>
      </c>
      <c r="AD1312" s="272">
        <v>-0.00298715295367435</v>
      </c>
      <c r="AE1312" s="273">
        <v>22581</v>
      </c>
      <c r="AF1312" s="274">
        <v>433</v>
      </c>
      <c r="AG1312" s="274">
        <v>0</v>
      </c>
      <c r="AH1312" s="274">
        <v>22244</v>
      </c>
      <c r="AI1312" s="274">
        <v>395</v>
      </c>
      <c r="AJ1312" s="274">
        <v>0</v>
      </c>
      <c r="AK1312" s="271">
        <v>0.0191754129577964</v>
      </c>
      <c r="AL1312" s="271">
        <v>0.0177575975543967</v>
      </c>
      <c r="AM1312" s="272">
        <v>0.00141781540339968</v>
      </c>
    </row>
    <row r="1313" ht="17.25" spans="1:39">
      <c r="A1313" s="282" t="s">
        <v>1972</v>
      </c>
      <c r="B1313" s="283" t="s">
        <v>3364</v>
      </c>
      <c r="C1313" s="265" t="s">
        <v>2064</v>
      </c>
      <c r="D1313" s="283" t="s">
        <v>2065</v>
      </c>
      <c r="E1313" s="266">
        <v>2134</v>
      </c>
      <c r="F1313" s="266">
        <v>64</v>
      </c>
      <c r="G1313" s="266">
        <v>49</v>
      </c>
      <c r="H1313" s="266">
        <v>0</v>
      </c>
      <c r="I1313" s="266">
        <v>0</v>
      </c>
      <c r="J1313" s="267">
        <v>2047</v>
      </c>
      <c r="K1313" s="267">
        <v>76</v>
      </c>
      <c r="L1313" s="267">
        <v>76</v>
      </c>
      <c r="M1313" s="267">
        <v>0</v>
      </c>
      <c r="N1313" s="267">
        <v>0</v>
      </c>
      <c r="O1313" s="267">
        <v>2073</v>
      </c>
      <c r="P1313" s="267">
        <v>41</v>
      </c>
      <c r="Q1313" s="267">
        <v>41</v>
      </c>
      <c r="R1313" s="267">
        <v>7</v>
      </c>
      <c r="S1313" s="267">
        <v>0</v>
      </c>
      <c r="T1313" s="268">
        <v>0.015</v>
      </c>
      <c r="U1313" s="269">
        <v>64098</v>
      </c>
      <c r="V1313" s="269">
        <v>1549</v>
      </c>
      <c r="W1313" s="269">
        <v>1534</v>
      </c>
      <c r="X1313" s="269">
        <v>0</v>
      </c>
      <c r="Y1313" s="267">
        <v>1312</v>
      </c>
      <c r="Z1313" s="270">
        <v>0.0241661206277887</v>
      </c>
      <c r="AA1313" s="270">
        <v>0.0299906279287723</v>
      </c>
      <c r="AB1313" s="270">
        <v>0.0371275036638984</v>
      </c>
      <c r="AC1313" s="271">
        <v>0.0197780993728895</v>
      </c>
      <c r="AD1313" s="272">
        <v>-0.00713687573512613</v>
      </c>
      <c r="AE1313" s="273">
        <v>15192</v>
      </c>
      <c r="AF1313" s="274">
        <v>401</v>
      </c>
      <c r="AG1313" s="274">
        <v>0</v>
      </c>
      <c r="AH1313" s="274">
        <v>15166</v>
      </c>
      <c r="AI1313" s="274">
        <v>371</v>
      </c>
      <c r="AJ1313" s="274">
        <v>0</v>
      </c>
      <c r="AK1313" s="271">
        <v>0.0263954713006846</v>
      </c>
      <c r="AL1313" s="271">
        <v>0.0244626137412634</v>
      </c>
      <c r="AM1313" s="272">
        <v>0.00193285755942122</v>
      </c>
    </row>
    <row r="1314" ht="17.25" spans="1:39">
      <c r="A1314" s="282" t="s">
        <v>1972</v>
      </c>
      <c r="B1314" s="283" t="s">
        <v>3365</v>
      </c>
      <c r="C1314" s="265" t="s">
        <v>2066</v>
      </c>
      <c r="D1314" s="283" t="s">
        <v>2067</v>
      </c>
      <c r="E1314" s="266">
        <v>2382</v>
      </c>
      <c r="F1314" s="266">
        <v>61</v>
      </c>
      <c r="G1314" s="266">
        <v>41</v>
      </c>
      <c r="H1314" s="266">
        <v>0</v>
      </c>
      <c r="I1314" s="266">
        <v>0</v>
      </c>
      <c r="J1314" s="267">
        <v>2229</v>
      </c>
      <c r="K1314" s="267">
        <v>85</v>
      </c>
      <c r="L1314" s="267">
        <v>85</v>
      </c>
      <c r="M1314" s="267">
        <v>0</v>
      </c>
      <c r="N1314" s="267">
        <v>0</v>
      </c>
      <c r="O1314" s="267">
        <v>2394</v>
      </c>
      <c r="P1314" s="267">
        <v>65</v>
      </c>
      <c r="Q1314" s="267">
        <v>65</v>
      </c>
      <c r="R1314" s="267">
        <v>10</v>
      </c>
      <c r="S1314" s="267">
        <v>0</v>
      </c>
      <c r="T1314" s="268">
        <v>0.015</v>
      </c>
      <c r="U1314" s="269">
        <v>68674</v>
      </c>
      <c r="V1314" s="269">
        <v>1799</v>
      </c>
      <c r="W1314" s="269">
        <v>1779</v>
      </c>
      <c r="X1314" s="269">
        <v>0</v>
      </c>
      <c r="Y1314" s="267">
        <v>1575</v>
      </c>
      <c r="Z1314" s="270">
        <v>0.0261962314704255</v>
      </c>
      <c r="AA1314" s="270">
        <v>0.0256087321578505</v>
      </c>
      <c r="AB1314" s="270">
        <v>0.0381336922386721</v>
      </c>
      <c r="AC1314" s="271">
        <v>0.0271512113617377</v>
      </c>
      <c r="AD1314" s="272">
        <v>-0.0125249600808215</v>
      </c>
      <c r="AE1314" s="273">
        <v>16014</v>
      </c>
      <c r="AF1314" s="274">
        <v>467</v>
      </c>
      <c r="AG1314" s="274">
        <v>0</v>
      </c>
      <c r="AH1314" s="274">
        <v>16491</v>
      </c>
      <c r="AI1314" s="274">
        <v>420</v>
      </c>
      <c r="AJ1314" s="274">
        <v>0</v>
      </c>
      <c r="AK1314" s="271">
        <v>0.0291619832646434</v>
      </c>
      <c r="AL1314" s="271">
        <v>0.0254684373294524</v>
      </c>
      <c r="AM1314" s="272">
        <v>0.00369354593519101</v>
      </c>
    </row>
    <row r="1315" ht="17.25" spans="1:39">
      <c r="A1315" s="282" t="s">
        <v>1972</v>
      </c>
      <c r="B1315" s="283" t="s">
        <v>3365</v>
      </c>
      <c r="C1315" s="265" t="s">
        <v>2068</v>
      </c>
      <c r="D1315" s="283" t="s">
        <v>2069</v>
      </c>
      <c r="E1315" s="266">
        <v>4048</v>
      </c>
      <c r="F1315" s="266">
        <v>110</v>
      </c>
      <c r="G1315" s="266">
        <v>81</v>
      </c>
      <c r="H1315" s="266">
        <v>0</v>
      </c>
      <c r="I1315" s="266">
        <v>0</v>
      </c>
      <c r="J1315" s="267">
        <v>3759</v>
      </c>
      <c r="K1315" s="267">
        <v>86</v>
      </c>
      <c r="L1315" s="267">
        <v>86</v>
      </c>
      <c r="M1315" s="267">
        <v>1</v>
      </c>
      <c r="N1315" s="267">
        <v>0</v>
      </c>
      <c r="O1315" s="267">
        <v>3713</v>
      </c>
      <c r="P1315" s="267">
        <v>98</v>
      </c>
      <c r="Q1315" s="267">
        <v>97</v>
      </c>
      <c r="R1315" s="267">
        <v>28</v>
      </c>
      <c r="S1315" s="267">
        <v>0</v>
      </c>
      <c r="T1315" s="268">
        <v>0.015</v>
      </c>
      <c r="U1315" s="269">
        <v>114218</v>
      </c>
      <c r="V1315" s="269">
        <v>2675</v>
      </c>
      <c r="W1315" s="269">
        <v>2645</v>
      </c>
      <c r="X1315" s="269">
        <v>1</v>
      </c>
      <c r="Y1315" s="267">
        <v>2352</v>
      </c>
      <c r="Z1315" s="270">
        <v>0.0234113712374582</v>
      </c>
      <c r="AA1315" s="270">
        <v>0.0271739130434783</v>
      </c>
      <c r="AB1315" s="270">
        <v>0.022878425113062</v>
      </c>
      <c r="AC1315" s="271">
        <v>0.026393751683275</v>
      </c>
      <c r="AD1315" s="272">
        <v>0.00429548793041628</v>
      </c>
      <c r="AE1315" s="273">
        <v>26331</v>
      </c>
      <c r="AF1315" s="274">
        <v>623</v>
      </c>
      <c r="AG1315" s="274">
        <v>0</v>
      </c>
      <c r="AH1315" s="274">
        <v>27223</v>
      </c>
      <c r="AI1315" s="274">
        <v>607</v>
      </c>
      <c r="AJ1315" s="274">
        <v>0</v>
      </c>
      <c r="AK1315" s="271">
        <v>0.0236603243325358</v>
      </c>
      <c r="AL1315" s="271">
        <v>0.0222973221173273</v>
      </c>
      <c r="AM1315" s="272">
        <v>0.00136300221520853</v>
      </c>
    </row>
    <row r="1316" ht="17.25" spans="1:39">
      <c r="A1316" s="282" t="s">
        <v>1972</v>
      </c>
      <c r="B1316" s="283" t="s">
        <v>3365</v>
      </c>
      <c r="C1316" s="265" t="s">
        <v>2070</v>
      </c>
      <c r="D1316" s="283" t="s">
        <v>2071</v>
      </c>
      <c r="E1316" s="266">
        <v>6092</v>
      </c>
      <c r="F1316" s="266">
        <v>214</v>
      </c>
      <c r="G1316" s="266">
        <v>150</v>
      </c>
      <c r="H1316" s="266">
        <v>0</v>
      </c>
      <c r="I1316" s="266">
        <v>0</v>
      </c>
      <c r="J1316" s="267">
        <v>4724</v>
      </c>
      <c r="K1316" s="267">
        <v>152</v>
      </c>
      <c r="L1316" s="267">
        <v>152</v>
      </c>
      <c r="M1316" s="267">
        <v>4</v>
      </c>
      <c r="N1316" s="267">
        <v>0</v>
      </c>
      <c r="O1316" s="267">
        <v>5176</v>
      </c>
      <c r="P1316" s="267">
        <v>218</v>
      </c>
      <c r="Q1316" s="267">
        <v>218</v>
      </c>
      <c r="R1316" s="267">
        <v>71</v>
      </c>
      <c r="S1316" s="267">
        <v>0</v>
      </c>
      <c r="T1316" s="268">
        <v>0.015</v>
      </c>
      <c r="U1316" s="269">
        <v>158523</v>
      </c>
      <c r="V1316" s="269">
        <v>5046</v>
      </c>
      <c r="W1316" s="269">
        <v>4982</v>
      </c>
      <c r="X1316" s="269">
        <v>0</v>
      </c>
      <c r="Y1316" s="267">
        <v>4431</v>
      </c>
      <c r="Z1316" s="270">
        <v>0.0318313430858614</v>
      </c>
      <c r="AA1316" s="270">
        <v>0.0351280367695338</v>
      </c>
      <c r="AB1316" s="270">
        <v>0.0321761219305673</v>
      </c>
      <c r="AC1316" s="271">
        <v>0.0421174652241113</v>
      </c>
      <c r="AD1316" s="272">
        <v>0.0029519148389665</v>
      </c>
      <c r="AE1316" s="273">
        <v>37443</v>
      </c>
      <c r="AF1316" s="274">
        <v>1271</v>
      </c>
      <c r="AG1316" s="274">
        <v>0</v>
      </c>
      <c r="AH1316" s="274">
        <v>38842</v>
      </c>
      <c r="AI1316" s="274">
        <v>1273</v>
      </c>
      <c r="AJ1316" s="274">
        <v>0</v>
      </c>
      <c r="AK1316" s="271">
        <v>0.0339449296263654</v>
      </c>
      <c r="AL1316" s="271">
        <v>0.0327738015550178</v>
      </c>
      <c r="AM1316" s="272">
        <v>0.00117112807134764</v>
      </c>
    </row>
    <row r="1317" ht="17.25" spans="1:39">
      <c r="A1317" s="282" t="s">
        <v>1972</v>
      </c>
      <c r="B1317" s="283" t="s">
        <v>3365</v>
      </c>
      <c r="C1317" s="265" t="s">
        <v>2072</v>
      </c>
      <c r="D1317" s="283" t="s">
        <v>2073</v>
      </c>
      <c r="E1317" s="266">
        <v>6010</v>
      </c>
      <c r="F1317" s="266">
        <v>343</v>
      </c>
      <c r="G1317" s="266">
        <v>261</v>
      </c>
      <c r="H1317" s="266">
        <v>0</v>
      </c>
      <c r="I1317" s="266">
        <v>0</v>
      </c>
      <c r="J1317" s="267">
        <v>5128</v>
      </c>
      <c r="K1317" s="267">
        <v>261</v>
      </c>
      <c r="L1317" s="267">
        <v>260</v>
      </c>
      <c r="M1317" s="267">
        <v>1</v>
      </c>
      <c r="N1317" s="267">
        <v>0</v>
      </c>
      <c r="O1317" s="267">
        <v>5563</v>
      </c>
      <c r="P1317" s="267">
        <v>496</v>
      </c>
      <c r="Q1317" s="267">
        <v>496</v>
      </c>
      <c r="R1317" s="267">
        <v>82</v>
      </c>
      <c r="S1317" s="267">
        <v>0</v>
      </c>
      <c r="T1317" s="268">
        <v>0.015</v>
      </c>
      <c r="U1317" s="269">
        <v>171488</v>
      </c>
      <c r="V1317" s="269">
        <v>9471</v>
      </c>
      <c r="W1317" s="269">
        <v>9387</v>
      </c>
      <c r="X1317" s="269">
        <v>2</v>
      </c>
      <c r="Y1317" s="267">
        <v>8307</v>
      </c>
      <c r="Z1317" s="270">
        <v>0.0552166915469304</v>
      </c>
      <c r="AA1317" s="270">
        <v>0.0570715474209651</v>
      </c>
      <c r="AB1317" s="270">
        <v>0.0508970358814353</v>
      </c>
      <c r="AC1317" s="271">
        <v>0.0891605248966385</v>
      </c>
      <c r="AD1317" s="272">
        <v>0.0061745115395298</v>
      </c>
      <c r="AE1317" s="273">
        <v>40047</v>
      </c>
      <c r="AF1317" s="274">
        <v>2202</v>
      </c>
      <c r="AG1317" s="274">
        <v>1</v>
      </c>
      <c r="AH1317" s="274">
        <v>42046</v>
      </c>
      <c r="AI1317" s="274">
        <v>2334</v>
      </c>
      <c r="AJ1317" s="274">
        <v>0</v>
      </c>
      <c r="AK1317" s="271">
        <v>0.0549604215047319</v>
      </c>
      <c r="AL1317" s="271">
        <v>0.0555106312134329</v>
      </c>
      <c r="AM1317" s="272">
        <v>-0.000550209708700969</v>
      </c>
    </row>
    <row r="1318" ht="17.25" spans="1:39">
      <c r="A1318" s="282" t="s">
        <v>1972</v>
      </c>
      <c r="B1318" s="283" t="s">
        <v>3365</v>
      </c>
      <c r="C1318" s="265" t="s">
        <v>2074</v>
      </c>
      <c r="D1318" s="283" t="s">
        <v>2075</v>
      </c>
      <c r="E1318" s="266">
        <v>4284</v>
      </c>
      <c r="F1318" s="266">
        <v>131</v>
      </c>
      <c r="G1318" s="266">
        <v>104</v>
      </c>
      <c r="H1318" s="266">
        <v>0</v>
      </c>
      <c r="I1318" s="266">
        <v>0</v>
      </c>
      <c r="J1318" s="267">
        <v>3511</v>
      </c>
      <c r="K1318" s="267">
        <v>133</v>
      </c>
      <c r="L1318" s="267">
        <v>133</v>
      </c>
      <c r="M1318" s="267">
        <v>0</v>
      </c>
      <c r="N1318" s="267">
        <v>0</v>
      </c>
      <c r="O1318" s="267">
        <v>4078</v>
      </c>
      <c r="P1318" s="267">
        <v>112</v>
      </c>
      <c r="Q1318" s="267">
        <v>111</v>
      </c>
      <c r="R1318" s="267">
        <v>14</v>
      </c>
      <c r="S1318" s="267">
        <v>0</v>
      </c>
      <c r="T1318" s="268">
        <v>0.015</v>
      </c>
      <c r="U1318" s="269">
        <v>122053</v>
      </c>
      <c r="V1318" s="269">
        <v>3942</v>
      </c>
      <c r="W1318" s="269">
        <v>3912</v>
      </c>
      <c r="X1318" s="269">
        <v>0</v>
      </c>
      <c r="Y1318" s="267">
        <v>3512</v>
      </c>
      <c r="Z1318" s="270">
        <v>0.0322974445527762</v>
      </c>
      <c r="AA1318" s="270">
        <v>0.030578898225957</v>
      </c>
      <c r="AB1318" s="270">
        <v>0.0378809455995443</v>
      </c>
      <c r="AC1318" s="271">
        <v>0.0274644433545856</v>
      </c>
      <c r="AD1318" s="272">
        <v>-0.00730204737358724</v>
      </c>
      <c r="AE1318" s="273">
        <v>27056</v>
      </c>
      <c r="AF1318" s="274">
        <v>834</v>
      </c>
      <c r="AG1318" s="274">
        <v>0</v>
      </c>
      <c r="AH1318" s="274">
        <v>29599</v>
      </c>
      <c r="AI1318" s="274">
        <v>1072</v>
      </c>
      <c r="AJ1318" s="274">
        <v>0</v>
      </c>
      <c r="AK1318" s="271">
        <v>0.0308249556475458</v>
      </c>
      <c r="AL1318" s="271">
        <v>0.0362174397783709</v>
      </c>
      <c r="AM1318" s="272">
        <v>-0.00539248413082506</v>
      </c>
    </row>
    <row r="1319" ht="17.25" spans="1:39">
      <c r="A1319" s="282" t="s">
        <v>1972</v>
      </c>
      <c r="B1319" s="283" t="s">
        <v>3365</v>
      </c>
      <c r="C1319" s="265" t="s">
        <v>2076</v>
      </c>
      <c r="D1319" s="283" t="s">
        <v>2077</v>
      </c>
      <c r="E1319" s="266">
        <v>4316</v>
      </c>
      <c r="F1319" s="266">
        <v>192</v>
      </c>
      <c r="G1319" s="266">
        <v>115</v>
      </c>
      <c r="H1319" s="266">
        <v>0</v>
      </c>
      <c r="I1319" s="266">
        <v>0</v>
      </c>
      <c r="J1319" s="267">
        <v>3753</v>
      </c>
      <c r="K1319" s="267">
        <v>156</v>
      </c>
      <c r="L1319" s="267">
        <v>156</v>
      </c>
      <c r="M1319" s="267">
        <v>0</v>
      </c>
      <c r="N1319" s="267">
        <v>0</v>
      </c>
      <c r="O1319" s="267">
        <v>4434</v>
      </c>
      <c r="P1319" s="267">
        <v>121</v>
      </c>
      <c r="Q1319" s="267">
        <v>121</v>
      </c>
      <c r="R1319" s="267">
        <v>26</v>
      </c>
      <c r="S1319" s="267">
        <v>0</v>
      </c>
      <c r="T1319" s="268">
        <v>0.015</v>
      </c>
      <c r="U1319" s="269">
        <v>124110</v>
      </c>
      <c r="V1319" s="269">
        <v>4217</v>
      </c>
      <c r="W1319" s="269">
        <v>4140</v>
      </c>
      <c r="X1319" s="269">
        <v>1</v>
      </c>
      <c r="Y1319" s="267">
        <v>3642</v>
      </c>
      <c r="Z1319" s="270">
        <v>0.0339698654419467</v>
      </c>
      <c r="AA1319" s="270">
        <v>0.0444856348470806</v>
      </c>
      <c r="AB1319" s="270">
        <v>0.0415667466027178</v>
      </c>
      <c r="AC1319" s="271">
        <v>0.0272891294542174</v>
      </c>
      <c r="AD1319" s="272">
        <v>0.0029188882443628</v>
      </c>
      <c r="AE1319" s="273">
        <v>28650</v>
      </c>
      <c r="AF1319" s="274">
        <v>1051</v>
      </c>
      <c r="AG1319" s="274">
        <v>0</v>
      </c>
      <c r="AH1319" s="274">
        <v>29848</v>
      </c>
      <c r="AI1319" s="274">
        <v>1102</v>
      </c>
      <c r="AJ1319" s="274">
        <v>0</v>
      </c>
      <c r="AK1319" s="271">
        <v>0.0366841186736475</v>
      </c>
      <c r="AL1319" s="271">
        <v>0.0369203966764942</v>
      </c>
      <c r="AM1319" s="272">
        <v>-0.000236278002846764</v>
      </c>
    </row>
    <row r="1320" ht="17.25" spans="1:39">
      <c r="A1320" s="282" t="s">
        <v>1972</v>
      </c>
      <c r="B1320" s="283" t="s">
        <v>3365</v>
      </c>
      <c r="C1320" s="265" t="s">
        <v>2078</v>
      </c>
      <c r="D1320" s="283" t="s">
        <v>2079</v>
      </c>
      <c r="E1320" s="266">
        <v>4433</v>
      </c>
      <c r="F1320" s="266">
        <v>359</v>
      </c>
      <c r="G1320" s="266">
        <v>268</v>
      </c>
      <c r="H1320" s="266">
        <v>2</v>
      </c>
      <c r="I1320" s="266">
        <v>0</v>
      </c>
      <c r="J1320" s="267">
        <v>4332</v>
      </c>
      <c r="K1320" s="267">
        <v>195</v>
      </c>
      <c r="L1320" s="267">
        <v>195</v>
      </c>
      <c r="M1320" s="267">
        <v>5</v>
      </c>
      <c r="N1320" s="267">
        <v>0</v>
      </c>
      <c r="O1320" s="267">
        <v>4054</v>
      </c>
      <c r="P1320" s="267">
        <v>576</v>
      </c>
      <c r="Q1320" s="267">
        <v>576</v>
      </c>
      <c r="R1320" s="267">
        <v>126</v>
      </c>
      <c r="S1320" s="267">
        <v>0</v>
      </c>
      <c r="T1320" s="268">
        <v>0.015</v>
      </c>
      <c r="U1320" s="269">
        <v>122974</v>
      </c>
      <c r="V1320" s="269">
        <v>9150</v>
      </c>
      <c r="W1320" s="269">
        <v>9059</v>
      </c>
      <c r="X1320" s="269">
        <v>47</v>
      </c>
      <c r="Y1320" s="267">
        <v>7923</v>
      </c>
      <c r="Z1320" s="270">
        <v>0.0740237773838372</v>
      </c>
      <c r="AA1320" s="270">
        <v>0.0809835325964358</v>
      </c>
      <c r="AB1320" s="270">
        <v>0.0450138504155125</v>
      </c>
      <c r="AC1320" s="271">
        <v>0.142081894425259</v>
      </c>
      <c r="AD1320" s="272">
        <v>0.0359696821809234</v>
      </c>
      <c r="AE1320" s="273">
        <v>29004</v>
      </c>
      <c r="AF1320" s="274">
        <v>2022</v>
      </c>
      <c r="AG1320" s="274">
        <v>0</v>
      </c>
      <c r="AH1320" s="274">
        <v>29214</v>
      </c>
      <c r="AI1320" s="274">
        <v>2290</v>
      </c>
      <c r="AJ1320" s="274">
        <v>17</v>
      </c>
      <c r="AK1320" s="271">
        <v>0.0697145221348779</v>
      </c>
      <c r="AL1320" s="271">
        <v>0.0778051619086739</v>
      </c>
      <c r="AM1320" s="272">
        <v>-0.00809063977379598</v>
      </c>
    </row>
    <row r="1321" ht="17.25" spans="1:39">
      <c r="A1321" s="282" t="s">
        <v>1972</v>
      </c>
      <c r="B1321" s="283" t="s">
        <v>3365</v>
      </c>
      <c r="C1321" s="265" t="s">
        <v>2080</v>
      </c>
      <c r="D1321" s="283" t="s">
        <v>2081</v>
      </c>
      <c r="E1321" s="266">
        <v>4209</v>
      </c>
      <c r="F1321" s="266">
        <v>207</v>
      </c>
      <c r="G1321" s="266">
        <v>165</v>
      </c>
      <c r="H1321" s="266">
        <v>0</v>
      </c>
      <c r="I1321" s="266">
        <v>0</v>
      </c>
      <c r="J1321" s="267">
        <v>3696</v>
      </c>
      <c r="K1321" s="267">
        <v>243</v>
      </c>
      <c r="L1321" s="267">
        <v>243</v>
      </c>
      <c r="M1321" s="267">
        <v>15</v>
      </c>
      <c r="N1321" s="267">
        <v>0</v>
      </c>
      <c r="O1321" s="267">
        <v>4101</v>
      </c>
      <c r="P1321" s="267">
        <v>232</v>
      </c>
      <c r="Q1321" s="267">
        <v>232</v>
      </c>
      <c r="R1321" s="267">
        <v>57</v>
      </c>
      <c r="S1321" s="267">
        <v>0</v>
      </c>
      <c r="T1321" s="268">
        <v>0.015</v>
      </c>
      <c r="U1321" s="269">
        <v>120623</v>
      </c>
      <c r="V1321" s="269">
        <v>5874</v>
      </c>
      <c r="W1321" s="269">
        <v>5832</v>
      </c>
      <c r="X1321" s="269">
        <v>7</v>
      </c>
      <c r="Y1321" s="267">
        <v>5135</v>
      </c>
      <c r="Z1321" s="270">
        <v>0.0486391484211137</v>
      </c>
      <c r="AA1321" s="270">
        <v>0.0491803278688525</v>
      </c>
      <c r="AB1321" s="270">
        <v>0.0657467532467532</v>
      </c>
      <c r="AC1321" s="271">
        <v>0.0565715679102658</v>
      </c>
      <c r="AD1321" s="272">
        <v>-0.0165664253779008</v>
      </c>
      <c r="AE1321" s="273">
        <v>27807</v>
      </c>
      <c r="AF1321" s="274">
        <v>1515</v>
      </c>
      <c r="AG1321" s="274">
        <v>0</v>
      </c>
      <c r="AH1321" s="274">
        <v>29050</v>
      </c>
      <c r="AI1321" s="274">
        <v>1432</v>
      </c>
      <c r="AJ1321" s="274">
        <v>1</v>
      </c>
      <c r="AK1321" s="271">
        <v>0.0544826842162046</v>
      </c>
      <c r="AL1321" s="271">
        <v>0.0492598967297763</v>
      </c>
      <c r="AM1321" s="272">
        <v>0.0052227874864283</v>
      </c>
    </row>
    <row r="1322" ht="17.25" spans="1:39">
      <c r="A1322" s="282" t="s">
        <v>1972</v>
      </c>
      <c r="B1322" s="283" t="s">
        <v>3365</v>
      </c>
      <c r="C1322" s="265" t="s">
        <v>2082</v>
      </c>
      <c r="D1322" s="283" t="s">
        <v>2083</v>
      </c>
      <c r="E1322" s="266">
        <v>2136</v>
      </c>
      <c r="F1322" s="266">
        <v>58</v>
      </c>
      <c r="G1322" s="266">
        <v>46</v>
      </c>
      <c r="H1322" s="266">
        <v>0</v>
      </c>
      <c r="I1322" s="266">
        <v>0</v>
      </c>
      <c r="J1322" s="267">
        <v>1734</v>
      </c>
      <c r="K1322" s="267">
        <v>28</v>
      </c>
      <c r="L1322" s="267">
        <v>28</v>
      </c>
      <c r="M1322" s="267">
        <v>0</v>
      </c>
      <c r="N1322" s="267">
        <v>0</v>
      </c>
      <c r="O1322" s="267">
        <v>2245</v>
      </c>
      <c r="P1322" s="267">
        <v>109</v>
      </c>
      <c r="Q1322" s="267">
        <v>109</v>
      </c>
      <c r="R1322" s="267">
        <v>37</v>
      </c>
      <c r="S1322" s="267">
        <v>0</v>
      </c>
      <c r="T1322" s="268">
        <v>0.015</v>
      </c>
      <c r="U1322" s="269">
        <v>61114</v>
      </c>
      <c r="V1322" s="269">
        <v>2077</v>
      </c>
      <c r="W1322" s="269">
        <v>2065</v>
      </c>
      <c r="X1322" s="269">
        <v>5</v>
      </c>
      <c r="Y1322" s="267">
        <v>1879</v>
      </c>
      <c r="Z1322" s="270">
        <v>0.0339038518179141</v>
      </c>
      <c r="AA1322" s="270">
        <v>0.0271535580524345</v>
      </c>
      <c r="AB1322" s="270">
        <v>0.0161476355247982</v>
      </c>
      <c r="AC1322" s="271">
        <v>0.0485523385300668</v>
      </c>
      <c r="AD1322" s="272">
        <v>0.0110059225276363</v>
      </c>
      <c r="AE1322" s="273">
        <v>14124</v>
      </c>
      <c r="AF1322" s="274">
        <v>389</v>
      </c>
      <c r="AG1322" s="274">
        <v>0</v>
      </c>
      <c r="AH1322" s="274">
        <v>14884</v>
      </c>
      <c r="AI1322" s="274">
        <v>553</v>
      </c>
      <c r="AJ1322" s="274">
        <v>1</v>
      </c>
      <c r="AK1322" s="271">
        <v>0.0275417728688757</v>
      </c>
      <c r="AL1322" s="271">
        <v>0.0370868046224133</v>
      </c>
      <c r="AM1322" s="272">
        <v>-0.00954503175353766</v>
      </c>
    </row>
    <row r="1323" ht="17.25" spans="1:39">
      <c r="A1323" s="282" t="s">
        <v>1972</v>
      </c>
      <c r="B1323" s="283" t="s">
        <v>3365</v>
      </c>
      <c r="C1323" s="265" t="s">
        <v>2084</v>
      </c>
      <c r="D1323" s="283" t="s">
        <v>2085</v>
      </c>
      <c r="E1323" s="266">
        <v>2524</v>
      </c>
      <c r="F1323" s="266">
        <v>79</v>
      </c>
      <c r="G1323" s="266">
        <v>63</v>
      </c>
      <c r="H1323" s="266">
        <v>0</v>
      </c>
      <c r="I1323" s="266">
        <v>0</v>
      </c>
      <c r="J1323" s="267">
        <v>2279</v>
      </c>
      <c r="K1323" s="267">
        <v>81</v>
      </c>
      <c r="L1323" s="267">
        <v>81</v>
      </c>
      <c r="M1323" s="267">
        <v>0</v>
      </c>
      <c r="N1323" s="267">
        <v>0</v>
      </c>
      <c r="O1323" s="267">
        <v>2375</v>
      </c>
      <c r="P1323" s="267">
        <v>134</v>
      </c>
      <c r="Q1323" s="267">
        <v>134</v>
      </c>
      <c r="R1323" s="267">
        <v>38</v>
      </c>
      <c r="S1323" s="267">
        <v>0</v>
      </c>
      <c r="T1323" s="268">
        <v>0.015</v>
      </c>
      <c r="U1323" s="269">
        <v>71416</v>
      </c>
      <c r="V1323" s="269">
        <v>2930</v>
      </c>
      <c r="W1323" s="269">
        <v>2913</v>
      </c>
      <c r="X1323" s="269">
        <v>0</v>
      </c>
      <c r="Y1323" s="267">
        <v>2606</v>
      </c>
      <c r="Z1323" s="270">
        <v>0.0410272207908592</v>
      </c>
      <c r="AA1323" s="270">
        <v>0.0312995245641838</v>
      </c>
      <c r="AB1323" s="270">
        <v>0.0355419043440105</v>
      </c>
      <c r="AC1323" s="271">
        <v>0.0564210526315789</v>
      </c>
      <c r="AD1323" s="272">
        <v>-0.00424237977982669</v>
      </c>
      <c r="AE1323" s="273">
        <v>16198</v>
      </c>
      <c r="AF1323" s="274">
        <v>689</v>
      </c>
      <c r="AG1323" s="274">
        <v>0</v>
      </c>
      <c r="AH1323" s="274">
        <v>16915</v>
      </c>
      <c r="AI1323" s="274">
        <v>593</v>
      </c>
      <c r="AJ1323" s="274">
        <v>0</v>
      </c>
      <c r="AK1323" s="271">
        <v>0.0425361155698234</v>
      </c>
      <c r="AL1323" s="271">
        <v>0.035057641146911</v>
      </c>
      <c r="AM1323" s="272">
        <v>0.00747847442291241</v>
      </c>
    </row>
    <row r="1324" ht="17.25" spans="1:39">
      <c r="A1324" s="282" t="s">
        <v>1972</v>
      </c>
      <c r="B1324" s="283" t="s">
        <v>3366</v>
      </c>
      <c r="C1324" s="265" t="s">
        <v>2086</v>
      </c>
      <c r="D1324" s="283" t="s">
        <v>2087</v>
      </c>
      <c r="E1324" s="266">
        <v>14756</v>
      </c>
      <c r="F1324" s="266">
        <v>519</v>
      </c>
      <c r="G1324" s="266">
        <v>397</v>
      </c>
      <c r="H1324" s="266">
        <v>0</v>
      </c>
      <c r="I1324" s="266">
        <v>0</v>
      </c>
      <c r="J1324" s="267">
        <v>12380</v>
      </c>
      <c r="K1324" s="267">
        <v>576</v>
      </c>
      <c r="L1324" s="267">
        <v>570</v>
      </c>
      <c r="M1324" s="267">
        <v>28</v>
      </c>
      <c r="N1324" s="267">
        <v>0</v>
      </c>
      <c r="O1324" s="267">
        <v>12754</v>
      </c>
      <c r="P1324" s="267">
        <v>296</v>
      </c>
      <c r="Q1324" s="267">
        <v>295</v>
      </c>
      <c r="R1324" s="267">
        <v>94</v>
      </c>
      <c r="S1324" s="267">
        <v>0</v>
      </c>
      <c r="T1324" s="268">
        <v>0.015</v>
      </c>
      <c r="U1324" s="269">
        <v>372270</v>
      </c>
      <c r="V1324" s="269">
        <v>14288</v>
      </c>
      <c r="W1324" s="269">
        <v>14155</v>
      </c>
      <c r="X1324" s="269">
        <v>11</v>
      </c>
      <c r="Y1324" s="267">
        <v>12728</v>
      </c>
      <c r="Z1324" s="270">
        <v>0.0383511967120638</v>
      </c>
      <c r="AA1324" s="270">
        <v>0.0351721333694768</v>
      </c>
      <c r="AB1324" s="270">
        <v>0.0465266558966074</v>
      </c>
      <c r="AC1324" s="271">
        <v>0.0232084052062098</v>
      </c>
      <c r="AD1324" s="272">
        <v>-0.0113545225271306</v>
      </c>
      <c r="AE1324" s="273">
        <v>90283</v>
      </c>
      <c r="AF1324" s="274">
        <v>3430</v>
      </c>
      <c r="AG1324" s="274">
        <v>1</v>
      </c>
      <c r="AH1324" s="274">
        <v>90391</v>
      </c>
      <c r="AI1324" s="274">
        <v>3810</v>
      </c>
      <c r="AJ1324" s="274">
        <v>1</v>
      </c>
      <c r="AK1324" s="271">
        <v>0.0379805722007465</v>
      </c>
      <c r="AL1324" s="271">
        <v>0.0421391510216725</v>
      </c>
      <c r="AM1324" s="272">
        <v>-0.00415857882092597</v>
      </c>
    </row>
    <row r="1325" ht="17.25" spans="1:39">
      <c r="A1325" s="282" t="s">
        <v>1972</v>
      </c>
      <c r="B1325" s="283" t="s">
        <v>3366</v>
      </c>
      <c r="C1325" s="265" t="s">
        <v>2088</v>
      </c>
      <c r="D1325" s="283" t="s">
        <v>2089</v>
      </c>
      <c r="E1325" s="266">
        <v>4584</v>
      </c>
      <c r="F1325" s="266">
        <v>212</v>
      </c>
      <c r="G1325" s="266">
        <v>177</v>
      </c>
      <c r="H1325" s="266">
        <v>0</v>
      </c>
      <c r="I1325" s="266">
        <v>0</v>
      </c>
      <c r="J1325" s="267">
        <v>3315</v>
      </c>
      <c r="K1325" s="267">
        <v>242</v>
      </c>
      <c r="L1325" s="267">
        <v>242</v>
      </c>
      <c r="M1325" s="267">
        <v>1</v>
      </c>
      <c r="N1325" s="267">
        <v>0</v>
      </c>
      <c r="O1325" s="267">
        <v>4198</v>
      </c>
      <c r="P1325" s="267">
        <v>263</v>
      </c>
      <c r="Q1325" s="267">
        <v>263</v>
      </c>
      <c r="R1325" s="267">
        <v>60</v>
      </c>
      <c r="S1325" s="267">
        <v>0</v>
      </c>
      <c r="T1325" s="268">
        <v>0.015</v>
      </c>
      <c r="U1325" s="269">
        <v>115875</v>
      </c>
      <c r="V1325" s="269">
        <v>5679</v>
      </c>
      <c r="W1325" s="269">
        <v>5642</v>
      </c>
      <c r="X1325" s="269">
        <v>9</v>
      </c>
      <c r="Y1325" s="267">
        <v>4879</v>
      </c>
      <c r="Z1325" s="270">
        <v>0.0489320388349515</v>
      </c>
      <c r="AA1325" s="270">
        <v>0.0462478184991274</v>
      </c>
      <c r="AB1325" s="270">
        <v>0.0730015082956259</v>
      </c>
      <c r="AC1325" s="271">
        <v>0.0626488804192473</v>
      </c>
      <c r="AD1325" s="272">
        <v>-0.0267536897964985</v>
      </c>
      <c r="AE1325" s="273">
        <v>27573</v>
      </c>
      <c r="AF1325" s="274">
        <v>1397</v>
      </c>
      <c r="AG1325" s="274">
        <v>1</v>
      </c>
      <c r="AH1325" s="274">
        <v>28584</v>
      </c>
      <c r="AI1325" s="274">
        <v>1415</v>
      </c>
      <c r="AJ1325" s="274">
        <v>0</v>
      </c>
      <c r="AK1325" s="271">
        <v>0.0506292387480506</v>
      </c>
      <c r="AL1325" s="271">
        <v>0.0495032185838231</v>
      </c>
      <c r="AM1325" s="272">
        <v>0.00112602016422751</v>
      </c>
    </row>
    <row r="1326" ht="17.25" spans="1:39">
      <c r="A1326" s="282" t="s">
        <v>1972</v>
      </c>
      <c r="B1326" s="283" t="s">
        <v>3366</v>
      </c>
      <c r="C1326" s="265" t="s">
        <v>2090</v>
      </c>
      <c r="D1326" s="283" t="s">
        <v>2091</v>
      </c>
      <c r="E1326" s="266">
        <v>5093</v>
      </c>
      <c r="F1326" s="266">
        <v>163</v>
      </c>
      <c r="G1326" s="266">
        <v>110</v>
      </c>
      <c r="H1326" s="266">
        <v>0</v>
      </c>
      <c r="I1326" s="266">
        <v>0</v>
      </c>
      <c r="J1326" s="267">
        <v>4551</v>
      </c>
      <c r="K1326" s="267">
        <v>120</v>
      </c>
      <c r="L1326" s="267">
        <v>120</v>
      </c>
      <c r="M1326" s="267">
        <v>5</v>
      </c>
      <c r="N1326" s="267">
        <v>0</v>
      </c>
      <c r="O1326" s="267">
        <v>4616</v>
      </c>
      <c r="P1326" s="267">
        <v>111</v>
      </c>
      <c r="Q1326" s="267">
        <v>111</v>
      </c>
      <c r="R1326" s="267">
        <v>35</v>
      </c>
      <c r="S1326" s="267">
        <v>0</v>
      </c>
      <c r="T1326" s="268">
        <v>0.015</v>
      </c>
      <c r="U1326" s="269">
        <v>128693</v>
      </c>
      <c r="V1326" s="269">
        <v>2497</v>
      </c>
      <c r="W1326" s="269">
        <v>2444</v>
      </c>
      <c r="X1326" s="269">
        <v>6</v>
      </c>
      <c r="Y1326" s="267">
        <v>2095</v>
      </c>
      <c r="Z1326" s="270">
        <v>0.019356142136713</v>
      </c>
      <c r="AA1326" s="270">
        <v>0.0320047123502847</v>
      </c>
      <c r="AB1326" s="270">
        <v>0.02636783124588</v>
      </c>
      <c r="AC1326" s="271">
        <v>0.0240467937608319</v>
      </c>
      <c r="AD1326" s="272">
        <v>0.00563688110440468</v>
      </c>
      <c r="AE1326" s="273">
        <v>32196</v>
      </c>
      <c r="AF1326" s="274">
        <v>742</v>
      </c>
      <c r="AG1326" s="274">
        <v>0</v>
      </c>
      <c r="AH1326" s="274">
        <v>31316</v>
      </c>
      <c r="AI1326" s="274">
        <v>590</v>
      </c>
      <c r="AJ1326" s="274">
        <v>1</v>
      </c>
      <c r="AK1326" s="271">
        <v>0.0230463411603926</v>
      </c>
      <c r="AL1326" s="271">
        <v>0.0188082769191468</v>
      </c>
      <c r="AM1326" s="272">
        <v>0.00423806424124584</v>
      </c>
    </row>
    <row r="1327" ht="17.25" spans="1:39">
      <c r="A1327" s="282" t="s">
        <v>1972</v>
      </c>
      <c r="B1327" s="283" t="s">
        <v>3366</v>
      </c>
      <c r="C1327" s="265" t="s">
        <v>2092</v>
      </c>
      <c r="D1327" s="283" t="s">
        <v>2093</v>
      </c>
      <c r="E1327" s="266">
        <v>7282</v>
      </c>
      <c r="F1327" s="266">
        <v>134</v>
      </c>
      <c r="G1327" s="266">
        <v>101</v>
      </c>
      <c r="H1327" s="266">
        <v>0</v>
      </c>
      <c r="I1327" s="266">
        <v>0</v>
      </c>
      <c r="J1327" s="267">
        <v>5359</v>
      </c>
      <c r="K1327" s="267">
        <v>83</v>
      </c>
      <c r="L1327" s="267">
        <v>83</v>
      </c>
      <c r="M1327" s="267">
        <v>0</v>
      </c>
      <c r="N1327" s="267">
        <v>0</v>
      </c>
      <c r="O1327" s="267">
        <v>5486</v>
      </c>
      <c r="P1327" s="267">
        <v>154</v>
      </c>
      <c r="Q1327" s="267">
        <v>154</v>
      </c>
      <c r="R1327" s="267">
        <v>18</v>
      </c>
      <c r="S1327" s="267">
        <v>0</v>
      </c>
      <c r="T1327" s="268">
        <v>0.015</v>
      </c>
      <c r="U1327" s="269">
        <v>168318</v>
      </c>
      <c r="V1327" s="269">
        <v>4037</v>
      </c>
      <c r="W1327" s="269">
        <v>4003</v>
      </c>
      <c r="X1327" s="269">
        <v>10</v>
      </c>
      <c r="Y1327" s="267">
        <v>3533</v>
      </c>
      <c r="Z1327" s="270">
        <v>0.0239249515797479</v>
      </c>
      <c r="AA1327" s="270">
        <v>0.0184015380390003</v>
      </c>
      <c r="AB1327" s="270">
        <v>0.0154879641724202</v>
      </c>
      <c r="AC1327" s="271">
        <v>0.028071454611739</v>
      </c>
      <c r="AD1327" s="272">
        <v>0.00291357386658005</v>
      </c>
      <c r="AE1327" s="273">
        <v>41770</v>
      </c>
      <c r="AF1327" s="274">
        <v>1074</v>
      </c>
      <c r="AG1327" s="274">
        <v>3</v>
      </c>
      <c r="AH1327" s="274">
        <v>41434</v>
      </c>
      <c r="AI1327" s="274">
        <v>1008</v>
      </c>
      <c r="AJ1327" s="274">
        <v>0</v>
      </c>
      <c r="AK1327" s="271">
        <v>0.0256404117787886</v>
      </c>
      <c r="AL1327" s="271">
        <v>0.0243278466959502</v>
      </c>
      <c r="AM1327" s="272">
        <v>0.00131256508283842</v>
      </c>
    </row>
    <row r="1328" ht="17.25" spans="1:39">
      <c r="A1328" s="282" t="s">
        <v>1972</v>
      </c>
      <c r="B1328" s="283" t="s">
        <v>3366</v>
      </c>
      <c r="C1328" s="265" t="s">
        <v>2094</v>
      </c>
      <c r="D1328" s="283" t="s">
        <v>2095</v>
      </c>
      <c r="E1328" s="266">
        <v>5330</v>
      </c>
      <c r="F1328" s="266">
        <v>236</v>
      </c>
      <c r="G1328" s="266">
        <v>142</v>
      </c>
      <c r="H1328" s="266">
        <v>0</v>
      </c>
      <c r="I1328" s="266">
        <v>0</v>
      </c>
      <c r="J1328" s="267">
        <v>4593</v>
      </c>
      <c r="K1328" s="267">
        <v>172</v>
      </c>
      <c r="L1328" s="267">
        <v>172</v>
      </c>
      <c r="M1328" s="267">
        <v>0</v>
      </c>
      <c r="N1328" s="267">
        <v>0</v>
      </c>
      <c r="O1328" s="267">
        <v>4524</v>
      </c>
      <c r="P1328" s="267">
        <v>246</v>
      </c>
      <c r="Q1328" s="267">
        <v>246</v>
      </c>
      <c r="R1328" s="267">
        <v>30</v>
      </c>
      <c r="S1328" s="267">
        <v>0</v>
      </c>
      <c r="T1328" s="268">
        <v>0.015</v>
      </c>
      <c r="U1328" s="269">
        <v>132443</v>
      </c>
      <c r="V1328" s="269">
        <v>5166</v>
      </c>
      <c r="W1328" s="269">
        <v>5072</v>
      </c>
      <c r="X1328" s="269">
        <v>18</v>
      </c>
      <c r="Y1328" s="267">
        <v>4409</v>
      </c>
      <c r="Z1328" s="270">
        <v>0.0388695514296716</v>
      </c>
      <c r="AA1328" s="270">
        <v>0.0442776735459662</v>
      </c>
      <c r="AB1328" s="270">
        <v>0.0374482908774222</v>
      </c>
      <c r="AC1328" s="271">
        <v>0.0543766578249337</v>
      </c>
      <c r="AD1328" s="272">
        <v>0.00682938266854406</v>
      </c>
      <c r="AE1328" s="273">
        <v>32531</v>
      </c>
      <c r="AF1328" s="274">
        <v>1248</v>
      </c>
      <c r="AG1328" s="274">
        <v>0</v>
      </c>
      <c r="AH1328" s="274">
        <v>32258</v>
      </c>
      <c r="AI1328" s="274">
        <v>1263</v>
      </c>
      <c r="AJ1328" s="274">
        <v>4</v>
      </c>
      <c r="AK1328" s="271">
        <v>0.0383634072115828</v>
      </c>
      <c r="AL1328" s="271">
        <v>0.0390290780581561</v>
      </c>
      <c r="AM1328" s="272">
        <v>-0.000665670846573319</v>
      </c>
    </row>
    <row r="1329" ht="17.25" spans="1:39">
      <c r="A1329" s="282" t="s">
        <v>1972</v>
      </c>
      <c r="B1329" s="283" t="s">
        <v>3366</v>
      </c>
      <c r="C1329" s="265" t="s">
        <v>2096</v>
      </c>
      <c r="D1329" s="283" t="s">
        <v>2097</v>
      </c>
      <c r="E1329" s="266">
        <v>3502</v>
      </c>
      <c r="F1329" s="266">
        <v>324</v>
      </c>
      <c r="G1329" s="266">
        <v>215</v>
      </c>
      <c r="H1329" s="266">
        <v>0</v>
      </c>
      <c r="I1329" s="266">
        <v>0</v>
      </c>
      <c r="J1329" s="267">
        <v>3769</v>
      </c>
      <c r="K1329" s="267">
        <v>264</v>
      </c>
      <c r="L1329" s="267">
        <v>264</v>
      </c>
      <c r="M1329" s="267">
        <v>2</v>
      </c>
      <c r="N1329" s="267">
        <v>0</v>
      </c>
      <c r="O1329" s="267">
        <v>3738</v>
      </c>
      <c r="P1329" s="267">
        <v>210</v>
      </c>
      <c r="Q1329" s="267">
        <v>210</v>
      </c>
      <c r="R1329" s="267">
        <v>39</v>
      </c>
      <c r="S1329" s="267">
        <v>2</v>
      </c>
      <c r="T1329" s="268">
        <v>0.015</v>
      </c>
      <c r="U1329" s="269">
        <v>105696</v>
      </c>
      <c r="V1329" s="269">
        <v>6225</v>
      </c>
      <c r="W1329" s="269">
        <v>6116</v>
      </c>
      <c r="X1329" s="269">
        <v>74</v>
      </c>
      <c r="Y1329" s="267">
        <v>5176</v>
      </c>
      <c r="Z1329" s="270">
        <v>0.0581952013321223</v>
      </c>
      <c r="AA1329" s="270">
        <v>0.0925185608223872</v>
      </c>
      <c r="AB1329" s="270">
        <v>0.0700451048023348</v>
      </c>
      <c r="AC1329" s="271">
        <v>0.0556447298020332</v>
      </c>
      <c r="AD1329" s="272">
        <v>0.0224734560200524</v>
      </c>
      <c r="AE1329" s="273">
        <v>25598</v>
      </c>
      <c r="AF1329" s="274">
        <v>1717</v>
      </c>
      <c r="AG1329" s="274">
        <v>7</v>
      </c>
      <c r="AH1329" s="274">
        <v>25928</v>
      </c>
      <c r="AI1329" s="274">
        <v>1772</v>
      </c>
      <c r="AJ1329" s="274">
        <v>21</v>
      </c>
      <c r="AK1329" s="271">
        <v>0.066802093913587</v>
      </c>
      <c r="AL1329" s="271">
        <v>0.0675331687750694</v>
      </c>
      <c r="AM1329" s="272">
        <v>-0.000731074861482425</v>
      </c>
    </row>
    <row r="1330" ht="17.25" spans="1:39">
      <c r="A1330" s="282" t="s">
        <v>1972</v>
      </c>
      <c r="B1330" s="283" t="s">
        <v>3366</v>
      </c>
      <c r="C1330" s="265" t="s">
        <v>2098</v>
      </c>
      <c r="D1330" s="283" t="s">
        <v>2099</v>
      </c>
      <c r="E1330" s="266">
        <v>7137</v>
      </c>
      <c r="F1330" s="266">
        <v>218</v>
      </c>
      <c r="G1330" s="266">
        <v>125</v>
      </c>
      <c r="H1330" s="266">
        <v>0</v>
      </c>
      <c r="I1330" s="266">
        <v>0</v>
      </c>
      <c r="J1330" s="267">
        <v>6554</v>
      </c>
      <c r="K1330" s="267">
        <v>304</v>
      </c>
      <c r="L1330" s="267">
        <v>303</v>
      </c>
      <c r="M1330" s="267">
        <v>18</v>
      </c>
      <c r="N1330" s="267">
        <v>0</v>
      </c>
      <c r="O1330" s="267">
        <v>6738</v>
      </c>
      <c r="P1330" s="267">
        <v>181</v>
      </c>
      <c r="Q1330" s="267">
        <v>181</v>
      </c>
      <c r="R1330" s="267">
        <v>58</v>
      </c>
      <c r="S1330" s="267">
        <v>0</v>
      </c>
      <c r="T1330" s="268">
        <v>0.015</v>
      </c>
      <c r="U1330" s="269">
        <v>188921</v>
      </c>
      <c r="V1330" s="269">
        <v>6306</v>
      </c>
      <c r="W1330" s="269">
        <v>6209</v>
      </c>
      <c r="X1330" s="269">
        <v>3</v>
      </c>
      <c r="Y1330" s="267">
        <v>5543</v>
      </c>
      <c r="Z1330" s="270">
        <v>0.0333631517936069</v>
      </c>
      <c r="AA1330" s="270">
        <v>0.0305450469384896</v>
      </c>
      <c r="AB1330" s="270">
        <v>0.0463838877021666</v>
      </c>
      <c r="AC1330" s="271">
        <v>0.0268625704956961</v>
      </c>
      <c r="AD1330" s="272">
        <v>-0.0158388407636771</v>
      </c>
      <c r="AE1330" s="273">
        <v>46669</v>
      </c>
      <c r="AF1330" s="274">
        <v>1594</v>
      </c>
      <c r="AG1330" s="274">
        <v>0</v>
      </c>
      <c r="AH1330" s="274">
        <v>45336</v>
      </c>
      <c r="AI1330" s="274">
        <v>1587</v>
      </c>
      <c r="AJ1330" s="274">
        <v>2</v>
      </c>
      <c r="AK1330" s="271">
        <v>0.0341554350853886</v>
      </c>
      <c r="AL1330" s="271">
        <v>0.0349611787541909</v>
      </c>
      <c r="AM1330" s="272">
        <v>-0.000805743668802338</v>
      </c>
    </row>
    <row r="1331" ht="17.25" spans="1:39">
      <c r="A1331" s="282" t="s">
        <v>1972</v>
      </c>
      <c r="B1331" s="283" t="s">
        <v>3366</v>
      </c>
      <c r="C1331" s="265" t="s">
        <v>2100</v>
      </c>
      <c r="D1331" s="283" t="s">
        <v>2101</v>
      </c>
      <c r="E1331" s="266">
        <v>9611</v>
      </c>
      <c r="F1331" s="266">
        <v>461</v>
      </c>
      <c r="G1331" s="266">
        <v>331</v>
      </c>
      <c r="H1331" s="266">
        <v>0</v>
      </c>
      <c r="I1331" s="266">
        <v>0</v>
      </c>
      <c r="J1331" s="267">
        <v>8117</v>
      </c>
      <c r="K1331" s="267">
        <v>482</v>
      </c>
      <c r="L1331" s="267">
        <v>481</v>
      </c>
      <c r="M1331" s="267">
        <v>1</v>
      </c>
      <c r="N1331" s="267">
        <v>0</v>
      </c>
      <c r="O1331" s="267">
        <v>8574</v>
      </c>
      <c r="P1331" s="267">
        <v>513</v>
      </c>
      <c r="Q1331" s="267">
        <v>512</v>
      </c>
      <c r="R1331" s="267">
        <v>55</v>
      </c>
      <c r="S1331" s="267">
        <v>0</v>
      </c>
      <c r="T1331" s="268">
        <v>0.015</v>
      </c>
      <c r="U1331" s="269">
        <v>239048</v>
      </c>
      <c r="V1331" s="269">
        <v>12581</v>
      </c>
      <c r="W1331" s="269">
        <v>12449</v>
      </c>
      <c r="X1331" s="269">
        <v>24</v>
      </c>
      <c r="Y1331" s="267">
        <v>10880</v>
      </c>
      <c r="Z1331" s="270">
        <v>0.0525291991566547</v>
      </c>
      <c r="AA1331" s="270">
        <v>0.0479658724378317</v>
      </c>
      <c r="AB1331" s="270">
        <v>0.0593815449057534</v>
      </c>
      <c r="AC1331" s="271">
        <v>0.0598320503848845</v>
      </c>
      <c r="AD1331" s="272">
        <v>-0.0114156724679217</v>
      </c>
      <c r="AE1331" s="273">
        <v>59360</v>
      </c>
      <c r="AF1331" s="274">
        <v>3264</v>
      </c>
      <c r="AG1331" s="274">
        <v>1</v>
      </c>
      <c r="AH1331" s="274">
        <v>58108</v>
      </c>
      <c r="AI1331" s="274">
        <v>3171</v>
      </c>
      <c r="AJ1331" s="274">
        <v>4</v>
      </c>
      <c r="AK1331" s="271">
        <v>0.0549696765498652</v>
      </c>
      <c r="AL1331" s="271">
        <v>0.0545019618641151</v>
      </c>
      <c r="AM1331" s="272">
        <v>0.000467714685750138</v>
      </c>
    </row>
    <row r="1332" ht="17.25" spans="1:39">
      <c r="A1332" s="282" t="s">
        <v>1972</v>
      </c>
      <c r="B1332" s="283" t="s">
        <v>3366</v>
      </c>
      <c r="C1332" s="265" t="s">
        <v>2102</v>
      </c>
      <c r="D1332" s="283" t="s">
        <v>2103</v>
      </c>
      <c r="E1332" s="266">
        <v>3309</v>
      </c>
      <c r="F1332" s="266">
        <v>317</v>
      </c>
      <c r="G1332" s="266">
        <v>220</v>
      </c>
      <c r="H1332" s="266">
        <v>0</v>
      </c>
      <c r="I1332" s="266">
        <v>0</v>
      </c>
      <c r="J1332" s="267">
        <v>1599</v>
      </c>
      <c r="K1332" s="267">
        <v>185</v>
      </c>
      <c r="L1332" s="267">
        <v>185</v>
      </c>
      <c r="M1332" s="267">
        <v>0</v>
      </c>
      <c r="N1332" s="267">
        <v>0</v>
      </c>
      <c r="O1332" s="267">
        <v>2293</v>
      </c>
      <c r="P1332" s="267">
        <v>111</v>
      </c>
      <c r="Q1332" s="267">
        <v>111</v>
      </c>
      <c r="R1332" s="267">
        <v>4</v>
      </c>
      <c r="S1332" s="267">
        <v>0</v>
      </c>
      <c r="T1332" s="268">
        <v>0.015</v>
      </c>
      <c r="U1332" s="269">
        <v>84274</v>
      </c>
      <c r="V1332" s="269">
        <v>6095</v>
      </c>
      <c r="W1332" s="269">
        <v>5997</v>
      </c>
      <c r="X1332" s="269">
        <v>175</v>
      </c>
      <c r="Y1332" s="267">
        <v>4618</v>
      </c>
      <c r="Z1332" s="270">
        <v>0.0702470512850939</v>
      </c>
      <c r="AA1332" s="270">
        <v>0.09579933514657</v>
      </c>
      <c r="AB1332" s="270">
        <v>0.115697310819262</v>
      </c>
      <c r="AC1332" s="271">
        <v>0.0484081988661143</v>
      </c>
      <c r="AD1332" s="272">
        <v>-0.0198979756726921</v>
      </c>
      <c r="AE1332" s="273">
        <v>17162</v>
      </c>
      <c r="AF1332" s="274">
        <v>1366</v>
      </c>
      <c r="AG1332" s="274">
        <v>0</v>
      </c>
      <c r="AH1332" s="274">
        <v>25763</v>
      </c>
      <c r="AI1332" s="274">
        <v>1500</v>
      </c>
      <c r="AJ1332" s="274">
        <v>53</v>
      </c>
      <c r="AK1332" s="271">
        <v>0.0795944528609719</v>
      </c>
      <c r="AL1332" s="271">
        <v>0.0561658191980748</v>
      </c>
      <c r="AM1332" s="272">
        <v>0.0234286336628972</v>
      </c>
    </row>
    <row r="1333" ht="17.25" spans="1:39">
      <c r="A1333" s="282" t="s">
        <v>1972</v>
      </c>
      <c r="B1333" s="283" t="s">
        <v>3366</v>
      </c>
      <c r="C1333" s="265" t="s">
        <v>2104</v>
      </c>
      <c r="D1333" s="283" t="s">
        <v>2105</v>
      </c>
      <c r="E1333" s="266">
        <v>7395</v>
      </c>
      <c r="F1333" s="266">
        <v>256</v>
      </c>
      <c r="G1333" s="266">
        <v>190</v>
      </c>
      <c r="H1333" s="266">
        <v>0</v>
      </c>
      <c r="I1333" s="266">
        <v>0</v>
      </c>
      <c r="J1333" s="267">
        <v>6610</v>
      </c>
      <c r="K1333" s="267">
        <v>194</v>
      </c>
      <c r="L1333" s="267">
        <v>194</v>
      </c>
      <c r="M1333" s="267">
        <v>1</v>
      </c>
      <c r="N1333" s="267">
        <v>0</v>
      </c>
      <c r="O1333" s="267">
        <v>7186</v>
      </c>
      <c r="P1333" s="267">
        <v>255</v>
      </c>
      <c r="Q1333" s="267">
        <v>254</v>
      </c>
      <c r="R1333" s="267">
        <v>38</v>
      </c>
      <c r="S1333" s="267">
        <v>0</v>
      </c>
      <c r="T1333" s="268">
        <v>0.015</v>
      </c>
      <c r="U1333" s="269">
        <v>191745</v>
      </c>
      <c r="V1333" s="269">
        <v>5455</v>
      </c>
      <c r="W1333" s="269">
        <v>5388</v>
      </c>
      <c r="X1333" s="269">
        <v>2</v>
      </c>
      <c r="Y1333" s="267">
        <v>4671</v>
      </c>
      <c r="Z1333" s="270">
        <v>0.0284388119638061</v>
      </c>
      <c r="AA1333" s="270">
        <v>0.0346179851250845</v>
      </c>
      <c r="AB1333" s="270">
        <v>0.0293494704992436</v>
      </c>
      <c r="AC1333" s="271">
        <v>0.0354856665738937</v>
      </c>
      <c r="AD1333" s="272">
        <v>0.00526851462584095</v>
      </c>
      <c r="AE1333" s="273">
        <v>47859</v>
      </c>
      <c r="AF1333" s="274">
        <v>1411</v>
      </c>
      <c r="AG1333" s="274">
        <v>0</v>
      </c>
      <c r="AH1333" s="274">
        <v>47756</v>
      </c>
      <c r="AI1333" s="274">
        <v>1269</v>
      </c>
      <c r="AJ1333" s="274">
        <v>1</v>
      </c>
      <c r="AK1333" s="271">
        <v>0.0294824379949435</v>
      </c>
      <c r="AL1333" s="271">
        <v>0.0265516374905771</v>
      </c>
      <c r="AM1333" s="272">
        <v>0.00293080050436638</v>
      </c>
    </row>
    <row r="1334" ht="17.25" spans="1:39">
      <c r="A1334" s="282" t="s">
        <v>1972</v>
      </c>
      <c r="B1334" s="283" t="s">
        <v>3366</v>
      </c>
      <c r="C1334" s="265" t="s">
        <v>2106</v>
      </c>
      <c r="D1334" s="283" t="s">
        <v>2107</v>
      </c>
      <c r="E1334" s="266">
        <v>5789</v>
      </c>
      <c r="F1334" s="266">
        <v>201</v>
      </c>
      <c r="G1334" s="266">
        <v>93</v>
      </c>
      <c r="H1334" s="266">
        <v>0</v>
      </c>
      <c r="I1334" s="266">
        <v>0</v>
      </c>
      <c r="J1334" s="267">
        <v>4966</v>
      </c>
      <c r="K1334" s="267">
        <v>149</v>
      </c>
      <c r="L1334" s="267">
        <v>149</v>
      </c>
      <c r="M1334" s="267">
        <v>0</v>
      </c>
      <c r="N1334" s="267">
        <v>0</v>
      </c>
      <c r="O1334" s="267">
        <v>5751</v>
      </c>
      <c r="P1334" s="267">
        <v>241</v>
      </c>
      <c r="Q1334" s="267">
        <v>240</v>
      </c>
      <c r="R1334" s="267">
        <v>19</v>
      </c>
      <c r="S1334" s="267">
        <v>0</v>
      </c>
      <c r="T1334" s="268">
        <v>0.015</v>
      </c>
      <c r="U1334" s="269">
        <v>153087</v>
      </c>
      <c r="V1334" s="269">
        <v>5140</v>
      </c>
      <c r="W1334" s="269">
        <v>5031</v>
      </c>
      <c r="X1334" s="269">
        <v>1</v>
      </c>
      <c r="Y1334" s="267">
        <v>4408</v>
      </c>
      <c r="Z1334" s="270">
        <v>0.0335691469556527</v>
      </c>
      <c r="AA1334" s="270">
        <v>0.0347210226291242</v>
      </c>
      <c r="AB1334" s="270">
        <v>0.0300040273862263</v>
      </c>
      <c r="AC1334" s="271">
        <v>0.041905755520779</v>
      </c>
      <c r="AD1334" s="272">
        <v>0.00471699524289786</v>
      </c>
      <c r="AE1334" s="273">
        <v>37974</v>
      </c>
      <c r="AF1334" s="274">
        <v>1272</v>
      </c>
      <c r="AG1334" s="274">
        <v>0</v>
      </c>
      <c r="AH1334" s="274">
        <v>38362</v>
      </c>
      <c r="AI1334" s="274">
        <v>1346</v>
      </c>
      <c r="AJ1334" s="274">
        <v>0</v>
      </c>
      <c r="AK1334" s="271">
        <v>0.0334966029388529</v>
      </c>
      <c r="AL1334" s="271">
        <v>0.0350868046504353</v>
      </c>
      <c r="AM1334" s="272">
        <v>-0.00159020171158243</v>
      </c>
    </row>
    <row r="1335" ht="17.25" spans="1:39">
      <c r="A1335" s="282" t="s">
        <v>1972</v>
      </c>
      <c r="B1335" s="283" t="s">
        <v>3366</v>
      </c>
      <c r="C1335" s="265" t="s">
        <v>2108</v>
      </c>
      <c r="D1335" s="283" t="s">
        <v>2109</v>
      </c>
      <c r="E1335" s="266">
        <v>4283</v>
      </c>
      <c r="F1335" s="266">
        <v>176</v>
      </c>
      <c r="G1335" s="266">
        <v>130</v>
      </c>
      <c r="H1335" s="266">
        <v>0</v>
      </c>
      <c r="I1335" s="266">
        <v>0</v>
      </c>
      <c r="J1335" s="267">
        <v>3644</v>
      </c>
      <c r="K1335" s="267">
        <v>149</v>
      </c>
      <c r="L1335" s="267">
        <v>149</v>
      </c>
      <c r="M1335" s="267">
        <v>2</v>
      </c>
      <c r="N1335" s="267">
        <v>0</v>
      </c>
      <c r="O1335" s="267">
        <v>3855</v>
      </c>
      <c r="P1335" s="267">
        <v>147</v>
      </c>
      <c r="Q1335" s="267">
        <v>147</v>
      </c>
      <c r="R1335" s="267">
        <v>20</v>
      </c>
      <c r="S1335" s="267">
        <v>0</v>
      </c>
      <c r="T1335" s="268">
        <v>0.015</v>
      </c>
      <c r="U1335" s="269">
        <v>112211</v>
      </c>
      <c r="V1335" s="269">
        <v>4207</v>
      </c>
      <c r="W1335" s="269">
        <v>4161</v>
      </c>
      <c r="X1335" s="269">
        <v>4</v>
      </c>
      <c r="Y1335" s="267">
        <v>3686</v>
      </c>
      <c r="Z1335" s="270">
        <v>0.0374562208696117</v>
      </c>
      <c r="AA1335" s="270">
        <v>0.0410926920382909</v>
      </c>
      <c r="AB1335" s="270">
        <v>0.0408891328210757</v>
      </c>
      <c r="AC1335" s="271">
        <v>0.0381322957198444</v>
      </c>
      <c r="AD1335" s="272">
        <v>0.000203559217215175</v>
      </c>
      <c r="AE1335" s="273">
        <v>27023</v>
      </c>
      <c r="AF1335" s="274">
        <v>1006</v>
      </c>
      <c r="AG1335" s="274">
        <v>0</v>
      </c>
      <c r="AH1335" s="274">
        <v>27369</v>
      </c>
      <c r="AI1335" s="274">
        <v>1033</v>
      </c>
      <c r="AJ1335" s="274">
        <v>2</v>
      </c>
      <c r="AK1335" s="271">
        <v>0.0372275469044888</v>
      </c>
      <c r="AL1335" s="271">
        <v>0.0376703569732179</v>
      </c>
      <c r="AM1335" s="272">
        <v>-0.000442810068729108</v>
      </c>
    </row>
    <row r="1336" ht="17.25" spans="1:39">
      <c r="A1336" s="282" t="s">
        <v>1972</v>
      </c>
      <c r="B1336" s="283" t="s">
        <v>3366</v>
      </c>
      <c r="C1336" s="265" t="s">
        <v>2110</v>
      </c>
      <c r="D1336" s="283" t="s">
        <v>2111</v>
      </c>
      <c r="E1336" s="266">
        <v>5432</v>
      </c>
      <c r="F1336" s="266">
        <v>217</v>
      </c>
      <c r="G1336" s="266">
        <v>118</v>
      </c>
      <c r="H1336" s="266">
        <v>0</v>
      </c>
      <c r="I1336" s="266">
        <v>0</v>
      </c>
      <c r="J1336" s="267">
        <v>4760</v>
      </c>
      <c r="K1336" s="267">
        <v>186</v>
      </c>
      <c r="L1336" s="267">
        <v>186</v>
      </c>
      <c r="M1336" s="267">
        <v>1</v>
      </c>
      <c r="N1336" s="267">
        <v>0</v>
      </c>
      <c r="O1336" s="267">
        <v>5174</v>
      </c>
      <c r="P1336" s="267">
        <v>191</v>
      </c>
      <c r="Q1336" s="267">
        <v>191</v>
      </c>
      <c r="R1336" s="267">
        <v>28</v>
      </c>
      <c r="S1336" s="267">
        <v>0</v>
      </c>
      <c r="T1336" s="268">
        <v>0.015</v>
      </c>
      <c r="U1336" s="269">
        <v>138995</v>
      </c>
      <c r="V1336" s="269">
        <v>5624</v>
      </c>
      <c r="W1336" s="269">
        <v>5524</v>
      </c>
      <c r="X1336" s="269">
        <v>9</v>
      </c>
      <c r="Y1336" s="267">
        <v>4884</v>
      </c>
      <c r="Z1336" s="270">
        <v>0.040397136587647</v>
      </c>
      <c r="AA1336" s="270">
        <v>0.0399484536082474</v>
      </c>
      <c r="AB1336" s="270">
        <v>0.0390756302521008</v>
      </c>
      <c r="AC1336" s="271">
        <v>0.0369153459605721</v>
      </c>
      <c r="AD1336" s="272">
        <v>0.000872823356146579</v>
      </c>
      <c r="AE1336" s="273">
        <v>35503</v>
      </c>
      <c r="AF1336" s="274">
        <v>1478</v>
      </c>
      <c r="AG1336" s="274">
        <v>1</v>
      </c>
      <c r="AH1336" s="274">
        <v>33454</v>
      </c>
      <c r="AI1336" s="274">
        <v>1204</v>
      </c>
      <c r="AJ1336" s="274">
        <v>5</v>
      </c>
      <c r="AK1336" s="271">
        <v>0.0416021181308622</v>
      </c>
      <c r="AL1336" s="271">
        <v>0.0358402582650804</v>
      </c>
      <c r="AM1336" s="272">
        <v>0.00576185986578177</v>
      </c>
    </row>
    <row r="1337" ht="17.25" spans="1:39">
      <c r="A1337" s="282" t="s">
        <v>1972</v>
      </c>
      <c r="B1337" s="283" t="s">
        <v>3366</v>
      </c>
      <c r="C1337" s="265" t="s">
        <v>2112</v>
      </c>
      <c r="D1337" s="283" t="s">
        <v>2113</v>
      </c>
      <c r="E1337" s="266">
        <v>5337</v>
      </c>
      <c r="F1337" s="266">
        <v>233</v>
      </c>
      <c r="G1337" s="266">
        <v>123</v>
      </c>
      <c r="H1337" s="266">
        <v>0</v>
      </c>
      <c r="I1337" s="266">
        <v>0</v>
      </c>
      <c r="J1337" s="267">
        <v>4525</v>
      </c>
      <c r="K1337" s="267">
        <v>211</v>
      </c>
      <c r="L1337" s="267">
        <v>211</v>
      </c>
      <c r="M1337" s="267">
        <v>0</v>
      </c>
      <c r="N1337" s="267">
        <v>0</v>
      </c>
      <c r="O1337" s="267">
        <v>4811</v>
      </c>
      <c r="P1337" s="267">
        <v>194</v>
      </c>
      <c r="Q1337" s="267">
        <v>194</v>
      </c>
      <c r="R1337" s="267">
        <v>23</v>
      </c>
      <c r="S1337" s="267">
        <v>0</v>
      </c>
      <c r="T1337" s="268">
        <v>0.015</v>
      </c>
      <c r="U1337" s="269">
        <v>133916</v>
      </c>
      <c r="V1337" s="269">
        <v>5560</v>
      </c>
      <c r="W1337" s="269">
        <v>5450</v>
      </c>
      <c r="X1337" s="269">
        <v>1</v>
      </c>
      <c r="Y1337" s="267">
        <v>4774</v>
      </c>
      <c r="Z1337" s="270">
        <v>0.0415110965082589</v>
      </c>
      <c r="AA1337" s="270">
        <v>0.0436574854787334</v>
      </c>
      <c r="AB1337" s="270">
        <v>0.0466298342541436</v>
      </c>
      <c r="AC1337" s="271">
        <v>0.0403242569112451</v>
      </c>
      <c r="AD1337" s="272">
        <v>-0.00297234877541028</v>
      </c>
      <c r="AE1337" s="273">
        <v>33834</v>
      </c>
      <c r="AF1337" s="274">
        <v>1493</v>
      </c>
      <c r="AG1337" s="274">
        <v>0</v>
      </c>
      <c r="AH1337" s="274">
        <v>32141</v>
      </c>
      <c r="AI1337" s="274">
        <v>1297</v>
      </c>
      <c r="AJ1337" s="274">
        <v>1</v>
      </c>
      <c r="AK1337" s="271">
        <v>0.0441272093160726</v>
      </c>
      <c r="AL1337" s="271">
        <v>0.0403223297346069</v>
      </c>
      <c r="AM1337" s="272">
        <v>0.00380487958146571</v>
      </c>
    </row>
    <row r="1338" ht="17.25" spans="1:39">
      <c r="A1338" s="282" t="s">
        <v>1972</v>
      </c>
      <c r="B1338" s="283" t="s">
        <v>3366</v>
      </c>
      <c r="C1338" s="265" t="s">
        <v>2114</v>
      </c>
      <c r="D1338" s="283" t="s">
        <v>2115</v>
      </c>
      <c r="E1338" s="266">
        <v>4468</v>
      </c>
      <c r="F1338" s="266">
        <v>154</v>
      </c>
      <c r="G1338" s="266">
        <v>87</v>
      </c>
      <c r="H1338" s="266">
        <v>0</v>
      </c>
      <c r="I1338" s="266">
        <v>0</v>
      </c>
      <c r="J1338" s="267">
        <v>4287</v>
      </c>
      <c r="K1338" s="267">
        <v>117</v>
      </c>
      <c r="L1338" s="267">
        <v>117</v>
      </c>
      <c r="M1338" s="267">
        <v>0</v>
      </c>
      <c r="N1338" s="267">
        <v>0</v>
      </c>
      <c r="O1338" s="267">
        <v>4313</v>
      </c>
      <c r="P1338" s="267">
        <v>117</v>
      </c>
      <c r="Q1338" s="267">
        <v>117</v>
      </c>
      <c r="R1338" s="267">
        <v>7</v>
      </c>
      <c r="S1338" s="267">
        <v>0</v>
      </c>
      <c r="T1338" s="268">
        <v>0.015</v>
      </c>
      <c r="U1338" s="269">
        <v>115794</v>
      </c>
      <c r="V1338" s="269">
        <v>3063</v>
      </c>
      <c r="W1338" s="269">
        <v>2996</v>
      </c>
      <c r="X1338" s="269">
        <v>2</v>
      </c>
      <c r="Y1338" s="267">
        <v>2582</v>
      </c>
      <c r="Z1338" s="270">
        <v>0.0264348757275852</v>
      </c>
      <c r="AA1338" s="270">
        <v>0.0344673231871083</v>
      </c>
      <c r="AB1338" s="270">
        <v>0.0272918124562631</v>
      </c>
      <c r="AC1338" s="271">
        <v>0.0271272895896128</v>
      </c>
      <c r="AD1338" s="272">
        <v>0.0071755107308452</v>
      </c>
      <c r="AE1338" s="273">
        <v>29641</v>
      </c>
      <c r="AF1338" s="274">
        <v>809</v>
      </c>
      <c r="AG1338" s="274">
        <v>0</v>
      </c>
      <c r="AH1338" s="274">
        <v>28437</v>
      </c>
      <c r="AI1338" s="274">
        <v>739</v>
      </c>
      <c r="AJ1338" s="274">
        <v>1</v>
      </c>
      <c r="AK1338" s="271">
        <v>0.0272932762052562</v>
      </c>
      <c r="AL1338" s="271">
        <v>0.0259521046523895</v>
      </c>
      <c r="AM1338" s="272">
        <v>0.00134117155286674</v>
      </c>
    </row>
    <row r="1339" ht="17.25" spans="1:39">
      <c r="A1339" s="282" t="s">
        <v>1972</v>
      </c>
      <c r="B1339" s="283" t="s">
        <v>3366</v>
      </c>
      <c r="C1339" s="265" t="s">
        <v>2116</v>
      </c>
      <c r="D1339" s="283" t="s">
        <v>2117</v>
      </c>
      <c r="E1339" s="266">
        <v>3943</v>
      </c>
      <c r="F1339" s="266">
        <v>162</v>
      </c>
      <c r="G1339" s="266">
        <v>123</v>
      </c>
      <c r="H1339" s="266">
        <v>0</v>
      </c>
      <c r="I1339" s="266">
        <v>0</v>
      </c>
      <c r="J1339" s="267">
        <v>3285</v>
      </c>
      <c r="K1339" s="267">
        <v>150</v>
      </c>
      <c r="L1339" s="267">
        <v>150</v>
      </c>
      <c r="M1339" s="267">
        <v>3</v>
      </c>
      <c r="N1339" s="267">
        <v>0</v>
      </c>
      <c r="O1339" s="267">
        <v>3713</v>
      </c>
      <c r="P1339" s="267">
        <v>211</v>
      </c>
      <c r="Q1339" s="267">
        <v>211</v>
      </c>
      <c r="R1339" s="267">
        <v>30</v>
      </c>
      <c r="S1339" s="267">
        <v>0</v>
      </c>
      <c r="T1339" s="268">
        <v>0.015</v>
      </c>
      <c r="U1339" s="269">
        <v>97309</v>
      </c>
      <c r="V1339" s="269">
        <v>4018</v>
      </c>
      <c r="W1339" s="269">
        <v>3976</v>
      </c>
      <c r="X1339" s="269">
        <v>3</v>
      </c>
      <c r="Y1339" s="267">
        <v>3409</v>
      </c>
      <c r="Z1339" s="270">
        <v>0.0412603150787697</v>
      </c>
      <c r="AA1339" s="270">
        <v>0.0410854679178291</v>
      </c>
      <c r="AB1339" s="270">
        <v>0.045662100456621</v>
      </c>
      <c r="AC1339" s="271">
        <v>0.0568273633180716</v>
      </c>
      <c r="AD1339" s="272">
        <v>-0.00457663253879194</v>
      </c>
      <c r="AE1339" s="273">
        <v>25188</v>
      </c>
      <c r="AF1339" s="274">
        <v>1079</v>
      </c>
      <c r="AG1339" s="274">
        <v>1</v>
      </c>
      <c r="AH1339" s="274">
        <v>23690</v>
      </c>
      <c r="AI1339" s="274">
        <v>929</v>
      </c>
      <c r="AJ1339" s="274">
        <v>0</v>
      </c>
      <c r="AK1339" s="271">
        <v>0.0427981578529458</v>
      </c>
      <c r="AL1339" s="271">
        <v>0.0392148585901224</v>
      </c>
      <c r="AM1339" s="272">
        <v>0.00358329926282343</v>
      </c>
    </row>
    <row r="1340" ht="17.25" spans="1:39">
      <c r="A1340" s="282" t="s">
        <v>1972</v>
      </c>
      <c r="B1340" s="283" t="s">
        <v>3365</v>
      </c>
      <c r="C1340" s="265" t="s">
        <v>2118</v>
      </c>
      <c r="D1340" s="283" t="s">
        <v>2119</v>
      </c>
      <c r="E1340" s="266">
        <v>8928</v>
      </c>
      <c r="F1340" s="266">
        <v>386</v>
      </c>
      <c r="G1340" s="266">
        <v>263</v>
      </c>
      <c r="H1340" s="266">
        <v>0</v>
      </c>
      <c r="I1340" s="266">
        <v>0</v>
      </c>
      <c r="J1340" s="267">
        <v>7111</v>
      </c>
      <c r="K1340" s="267">
        <v>495</v>
      </c>
      <c r="L1340" s="267">
        <v>494</v>
      </c>
      <c r="M1340" s="267">
        <v>2</v>
      </c>
      <c r="N1340" s="267">
        <v>0</v>
      </c>
      <c r="O1340" s="267">
        <v>7974</v>
      </c>
      <c r="P1340" s="267">
        <v>372</v>
      </c>
      <c r="Q1340" s="267">
        <v>372</v>
      </c>
      <c r="R1340" s="267">
        <v>37</v>
      </c>
      <c r="S1340" s="267">
        <v>0</v>
      </c>
      <c r="T1340" s="268">
        <v>0.015</v>
      </c>
      <c r="U1340" s="269">
        <v>221773</v>
      </c>
      <c r="V1340" s="269">
        <v>10146</v>
      </c>
      <c r="W1340" s="269">
        <v>10022</v>
      </c>
      <c r="X1340" s="269">
        <v>18</v>
      </c>
      <c r="Y1340" s="267">
        <v>8657</v>
      </c>
      <c r="Z1340" s="270">
        <v>0.0456683185058596</v>
      </c>
      <c r="AA1340" s="270">
        <v>0.0432347670250896</v>
      </c>
      <c r="AB1340" s="270">
        <v>0.0696104626634791</v>
      </c>
      <c r="AC1340" s="271">
        <v>0.0466516177577126</v>
      </c>
      <c r="AD1340" s="272">
        <v>-0.0263756956383895</v>
      </c>
      <c r="AE1340" s="273">
        <v>53757</v>
      </c>
      <c r="AF1340" s="274">
        <v>2510</v>
      </c>
      <c r="AG1340" s="274">
        <v>0</v>
      </c>
      <c r="AH1340" s="274">
        <v>53524</v>
      </c>
      <c r="AI1340" s="274">
        <v>2554</v>
      </c>
      <c r="AJ1340" s="274">
        <v>0</v>
      </c>
      <c r="AK1340" s="271">
        <v>0.0466915936529196</v>
      </c>
      <c r="AL1340" s="271">
        <v>0.0477169120394589</v>
      </c>
      <c r="AM1340" s="272">
        <v>-0.00102531838653932</v>
      </c>
    </row>
    <row r="1341" ht="17.25" spans="1:39">
      <c r="A1341" s="282" t="s">
        <v>1972</v>
      </c>
      <c r="B1341" s="283" t="s">
        <v>3365</v>
      </c>
      <c r="C1341" s="265" t="s">
        <v>2120</v>
      </c>
      <c r="D1341" s="283" t="s">
        <v>2121</v>
      </c>
      <c r="E1341" s="266">
        <v>3790</v>
      </c>
      <c r="F1341" s="266">
        <v>120</v>
      </c>
      <c r="G1341" s="266">
        <v>88</v>
      </c>
      <c r="H1341" s="266">
        <v>0</v>
      </c>
      <c r="I1341" s="266">
        <v>0</v>
      </c>
      <c r="J1341" s="267">
        <v>3396</v>
      </c>
      <c r="K1341" s="267">
        <v>212</v>
      </c>
      <c r="L1341" s="267">
        <v>211</v>
      </c>
      <c r="M1341" s="267">
        <v>3</v>
      </c>
      <c r="N1341" s="267">
        <v>0</v>
      </c>
      <c r="O1341" s="267">
        <v>3931</v>
      </c>
      <c r="P1341" s="267">
        <v>261</v>
      </c>
      <c r="Q1341" s="267">
        <v>261</v>
      </c>
      <c r="R1341" s="267">
        <v>25</v>
      </c>
      <c r="S1341" s="267">
        <v>0</v>
      </c>
      <c r="T1341" s="268">
        <v>0.015</v>
      </c>
      <c r="U1341" s="269">
        <v>111270</v>
      </c>
      <c r="V1341" s="269">
        <v>6528</v>
      </c>
      <c r="W1341" s="269">
        <v>6494</v>
      </c>
      <c r="X1341" s="269">
        <v>7</v>
      </c>
      <c r="Y1341" s="267">
        <v>5674</v>
      </c>
      <c r="Z1341" s="270">
        <v>0.0586051945717624</v>
      </c>
      <c r="AA1341" s="270">
        <v>0.0316622691292876</v>
      </c>
      <c r="AB1341" s="270">
        <v>0.0624263839811543</v>
      </c>
      <c r="AC1341" s="271">
        <v>0.0663953192571865</v>
      </c>
      <c r="AD1341" s="272">
        <v>-0.0307641148518667</v>
      </c>
      <c r="AE1341" s="273">
        <v>25573</v>
      </c>
      <c r="AF1341" s="274">
        <v>1189</v>
      </c>
      <c r="AG1341" s="274">
        <v>0</v>
      </c>
      <c r="AH1341" s="274">
        <v>27654</v>
      </c>
      <c r="AI1341" s="274">
        <v>2146</v>
      </c>
      <c r="AJ1341" s="274">
        <v>1</v>
      </c>
      <c r="AK1341" s="271">
        <v>0.046494349509248</v>
      </c>
      <c r="AL1341" s="271">
        <v>0.0775656324582339</v>
      </c>
      <c r="AM1341" s="272">
        <v>-0.0310712829489859</v>
      </c>
    </row>
    <row r="1342" ht="17.25" spans="1:39">
      <c r="A1342" s="282" t="s">
        <v>1972</v>
      </c>
      <c r="B1342" s="283" t="s">
        <v>3365</v>
      </c>
      <c r="C1342" s="265" t="s">
        <v>2122</v>
      </c>
      <c r="D1342" s="283" t="s">
        <v>2123</v>
      </c>
      <c r="E1342" s="266">
        <v>3173</v>
      </c>
      <c r="F1342" s="266">
        <v>196</v>
      </c>
      <c r="G1342" s="266">
        <v>140</v>
      </c>
      <c r="H1342" s="266">
        <v>0</v>
      </c>
      <c r="I1342" s="266">
        <v>0</v>
      </c>
      <c r="J1342" s="267">
        <v>2905</v>
      </c>
      <c r="K1342" s="267">
        <v>236</v>
      </c>
      <c r="L1342" s="267">
        <v>236</v>
      </c>
      <c r="M1342" s="267">
        <v>1</v>
      </c>
      <c r="N1342" s="267">
        <v>0</v>
      </c>
      <c r="O1342" s="267">
        <v>2825</v>
      </c>
      <c r="P1342" s="267">
        <v>179</v>
      </c>
      <c r="Q1342" s="267">
        <v>179</v>
      </c>
      <c r="R1342" s="267">
        <v>22</v>
      </c>
      <c r="S1342" s="267">
        <v>0</v>
      </c>
      <c r="T1342" s="268">
        <v>0.015</v>
      </c>
      <c r="U1342" s="269">
        <v>89134</v>
      </c>
      <c r="V1342" s="269">
        <v>6120</v>
      </c>
      <c r="W1342" s="269">
        <v>6063</v>
      </c>
      <c r="X1342" s="269">
        <v>1</v>
      </c>
      <c r="Y1342" s="267">
        <v>5352</v>
      </c>
      <c r="Z1342" s="270">
        <v>0.0686494491439855</v>
      </c>
      <c r="AA1342" s="270">
        <v>0.0617711944531989</v>
      </c>
      <c r="AB1342" s="270">
        <v>0.0812392426850258</v>
      </c>
      <c r="AC1342" s="271">
        <v>0.0633628318584071</v>
      </c>
      <c r="AD1342" s="272">
        <v>-0.0194680482318269</v>
      </c>
      <c r="AE1342" s="273">
        <v>20556</v>
      </c>
      <c r="AF1342" s="274">
        <v>1400</v>
      </c>
      <c r="AG1342" s="274">
        <v>0</v>
      </c>
      <c r="AH1342" s="274">
        <v>21477</v>
      </c>
      <c r="AI1342" s="274">
        <v>1540</v>
      </c>
      <c r="AJ1342" s="274">
        <v>0</v>
      </c>
      <c r="AK1342" s="271">
        <v>0.0681066355322047</v>
      </c>
      <c r="AL1342" s="271">
        <v>0.0717046142384877</v>
      </c>
      <c r="AM1342" s="272">
        <v>-0.00359797870628298</v>
      </c>
    </row>
    <row r="1343" ht="17.25" spans="1:39">
      <c r="A1343" s="282" t="s">
        <v>1972</v>
      </c>
      <c r="B1343" s="283" t="s">
        <v>3365</v>
      </c>
      <c r="C1343" s="265" t="s">
        <v>2124</v>
      </c>
      <c r="D1343" s="283" t="s">
        <v>2125</v>
      </c>
      <c r="E1343" s="266">
        <v>5729</v>
      </c>
      <c r="F1343" s="266">
        <v>279</v>
      </c>
      <c r="G1343" s="266">
        <v>211</v>
      </c>
      <c r="H1343" s="266">
        <v>0</v>
      </c>
      <c r="I1343" s="266">
        <v>0</v>
      </c>
      <c r="J1343" s="267">
        <v>4917</v>
      </c>
      <c r="K1343" s="267">
        <v>319</v>
      </c>
      <c r="L1343" s="267">
        <v>319</v>
      </c>
      <c r="M1343" s="267">
        <v>7</v>
      </c>
      <c r="N1343" s="267">
        <v>0</v>
      </c>
      <c r="O1343" s="267">
        <v>5188</v>
      </c>
      <c r="P1343" s="267">
        <v>215</v>
      </c>
      <c r="Q1343" s="267">
        <v>215</v>
      </c>
      <c r="R1343" s="267">
        <v>49</v>
      </c>
      <c r="S1343" s="267">
        <v>0</v>
      </c>
      <c r="T1343" s="268">
        <v>0.015</v>
      </c>
      <c r="U1343" s="269">
        <v>153467</v>
      </c>
      <c r="V1343" s="269">
        <v>7125</v>
      </c>
      <c r="W1343" s="269">
        <v>7057</v>
      </c>
      <c r="X1343" s="269">
        <v>0</v>
      </c>
      <c r="Y1343" s="267">
        <v>6209</v>
      </c>
      <c r="Z1343" s="270">
        <v>0.046426919142226</v>
      </c>
      <c r="AA1343" s="270">
        <v>0.0486995985337755</v>
      </c>
      <c r="AB1343" s="270">
        <v>0.0648769574944072</v>
      </c>
      <c r="AC1343" s="271">
        <v>0.0414417887432537</v>
      </c>
      <c r="AD1343" s="272">
        <v>-0.0161773589606316</v>
      </c>
      <c r="AE1343" s="273">
        <v>36464</v>
      </c>
      <c r="AF1343" s="274">
        <v>1693</v>
      </c>
      <c r="AG1343" s="274">
        <v>0</v>
      </c>
      <c r="AH1343" s="274">
        <v>36724</v>
      </c>
      <c r="AI1343" s="274">
        <v>1735</v>
      </c>
      <c r="AJ1343" s="274">
        <v>0</v>
      </c>
      <c r="AK1343" s="271">
        <v>0.0464293549802545</v>
      </c>
      <c r="AL1343" s="271">
        <v>0.0472443088988128</v>
      </c>
      <c r="AM1343" s="272">
        <v>-0.000814953918558271</v>
      </c>
    </row>
    <row r="1344" ht="17.25" spans="1:39">
      <c r="A1344" s="282" t="s">
        <v>1972</v>
      </c>
      <c r="B1344" s="283" t="s">
        <v>3365</v>
      </c>
      <c r="C1344" s="265" t="s">
        <v>2126</v>
      </c>
      <c r="D1344" s="283" t="s">
        <v>2127</v>
      </c>
      <c r="E1344" s="266">
        <v>5126</v>
      </c>
      <c r="F1344" s="266">
        <v>247</v>
      </c>
      <c r="G1344" s="266">
        <v>157</v>
      </c>
      <c r="H1344" s="266">
        <v>0</v>
      </c>
      <c r="I1344" s="266">
        <v>0</v>
      </c>
      <c r="J1344" s="267">
        <v>4585</v>
      </c>
      <c r="K1344" s="267">
        <v>270</v>
      </c>
      <c r="L1344" s="267">
        <v>270</v>
      </c>
      <c r="M1344" s="267">
        <v>0</v>
      </c>
      <c r="N1344" s="267">
        <v>0</v>
      </c>
      <c r="O1344" s="267">
        <v>4830</v>
      </c>
      <c r="P1344" s="267">
        <v>235</v>
      </c>
      <c r="Q1344" s="267">
        <v>235</v>
      </c>
      <c r="R1344" s="267">
        <v>71</v>
      </c>
      <c r="S1344" s="267">
        <v>0</v>
      </c>
      <c r="T1344" s="268">
        <v>0.015</v>
      </c>
      <c r="U1344" s="269">
        <v>137245</v>
      </c>
      <c r="V1344" s="269">
        <v>6918</v>
      </c>
      <c r="W1344" s="269">
        <v>6828</v>
      </c>
      <c r="X1344" s="269">
        <v>10</v>
      </c>
      <c r="Y1344" s="267">
        <v>6115</v>
      </c>
      <c r="Z1344" s="270">
        <v>0.0503333454770666</v>
      </c>
      <c r="AA1344" s="270">
        <v>0.0481857198595396</v>
      </c>
      <c r="AB1344" s="270">
        <v>0.0588876772082879</v>
      </c>
      <c r="AC1344" s="271">
        <v>0.0486542443064182</v>
      </c>
      <c r="AD1344" s="272">
        <v>-0.0107019573487483</v>
      </c>
      <c r="AE1344" s="273">
        <v>33196</v>
      </c>
      <c r="AF1344" s="274">
        <v>1608</v>
      </c>
      <c r="AG1344" s="274">
        <v>1</v>
      </c>
      <c r="AH1344" s="274">
        <v>33169</v>
      </c>
      <c r="AI1344" s="274">
        <v>1598</v>
      </c>
      <c r="AJ1344" s="274">
        <v>2</v>
      </c>
      <c r="AK1344" s="271">
        <v>0.0484094469213158</v>
      </c>
      <c r="AL1344" s="271">
        <v>0.048117217884169</v>
      </c>
      <c r="AM1344" s="272">
        <v>0.000292229037146874</v>
      </c>
    </row>
    <row r="1345" ht="17.25" spans="1:39">
      <c r="A1345" s="282" t="s">
        <v>1972</v>
      </c>
      <c r="B1345" s="283" t="s">
        <v>3365</v>
      </c>
      <c r="C1345" s="265" t="s">
        <v>2128</v>
      </c>
      <c r="D1345" s="283" t="s">
        <v>2129</v>
      </c>
      <c r="E1345" s="266">
        <v>4229</v>
      </c>
      <c r="F1345" s="266">
        <v>142</v>
      </c>
      <c r="G1345" s="266">
        <v>113</v>
      </c>
      <c r="H1345" s="266">
        <v>0</v>
      </c>
      <c r="I1345" s="266">
        <v>0</v>
      </c>
      <c r="J1345" s="267">
        <v>3646</v>
      </c>
      <c r="K1345" s="267">
        <v>102</v>
      </c>
      <c r="L1345" s="267">
        <v>101</v>
      </c>
      <c r="M1345" s="267">
        <v>6</v>
      </c>
      <c r="N1345" s="267">
        <v>0</v>
      </c>
      <c r="O1345" s="267">
        <v>3820</v>
      </c>
      <c r="P1345" s="267">
        <v>137</v>
      </c>
      <c r="Q1345" s="267">
        <v>136</v>
      </c>
      <c r="R1345" s="267">
        <v>45</v>
      </c>
      <c r="S1345" s="267">
        <v>0</v>
      </c>
      <c r="T1345" s="268">
        <v>0.015</v>
      </c>
      <c r="U1345" s="269">
        <v>110690</v>
      </c>
      <c r="V1345" s="269">
        <v>3647</v>
      </c>
      <c r="W1345" s="269">
        <v>3613</v>
      </c>
      <c r="X1345" s="269">
        <v>7</v>
      </c>
      <c r="Y1345" s="267">
        <v>3243</v>
      </c>
      <c r="Z1345" s="270">
        <v>0.0328846327581534</v>
      </c>
      <c r="AA1345" s="270">
        <v>0.0335776779380468</v>
      </c>
      <c r="AB1345" s="270">
        <v>0.0279758639605047</v>
      </c>
      <c r="AC1345" s="271">
        <v>0.0358638743455497</v>
      </c>
      <c r="AD1345" s="272">
        <v>0.00560181397754216</v>
      </c>
      <c r="AE1345" s="273">
        <v>26458</v>
      </c>
      <c r="AF1345" s="274">
        <v>847</v>
      </c>
      <c r="AG1345" s="274">
        <v>0</v>
      </c>
      <c r="AH1345" s="274">
        <v>27167</v>
      </c>
      <c r="AI1345" s="274">
        <v>872</v>
      </c>
      <c r="AJ1345" s="274">
        <v>1</v>
      </c>
      <c r="AK1345" s="271">
        <v>0.0320130017386046</v>
      </c>
      <c r="AL1345" s="271">
        <v>0.0320609563072846</v>
      </c>
      <c r="AM1345" s="272">
        <v>-4.79545686799948e-5</v>
      </c>
    </row>
    <row r="1346" ht="17.25" spans="1:39">
      <c r="A1346" s="282" t="s">
        <v>1972</v>
      </c>
      <c r="B1346" s="283" t="s">
        <v>3365</v>
      </c>
      <c r="C1346" s="265" t="s">
        <v>2130</v>
      </c>
      <c r="D1346" s="283" t="s">
        <v>2131</v>
      </c>
      <c r="E1346" s="266">
        <v>3625</v>
      </c>
      <c r="F1346" s="266">
        <v>262</v>
      </c>
      <c r="G1346" s="266">
        <v>207</v>
      </c>
      <c r="H1346" s="266">
        <v>0</v>
      </c>
      <c r="I1346" s="266">
        <v>0</v>
      </c>
      <c r="J1346" s="267">
        <v>3170</v>
      </c>
      <c r="K1346" s="267">
        <v>190</v>
      </c>
      <c r="L1346" s="267">
        <v>190</v>
      </c>
      <c r="M1346" s="267">
        <v>14</v>
      </c>
      <c r="N1346" s="267">
        <v>0</v>
      </c>
      <c r="O1346" s="267">
        <v>3363</v>
      </c>
      <c r="P1346" s="267">
        <v>217</v>
      </c>
      <c r="Q1346" s="267">
        <v>217</v>
      </c>
      <c r="R1346" s="267">
        <v>72</v>
      </c>
      <c r="S1346" s="267">
        <v>0</v>
      </c>
      <c r="T1346" s="268">
        <v>0.015</v>
      </c>
      <c r="U1346" s="269">
        <v>95261</v>
      </c>
      <c r="V1346" s="269">
        <v>6325</v>
      </c>
      <c r="W1346" s="269">
        <v>6268</v>
      </c>
      <c r="X1346" s="269">
        <v>5</v>
      </c>
      <c r="Y1346" s="267">
        <v>5634</v>
      </c>
      <c r="Z1346" s="270">
        <v>0.0663440442573561</v>
      </c>
      <c r="AA1346" s="270">
        <v>0.0722758620689655</v>
      </c>
      <c r="AB1346" s="270">
        <v>0.0599369085173502</v>
      </c>
      <c r="AC1346" s="271">
        <v>0.0645257210823669</v>
      </c>
      <c r="AD1346" s="272">
        <v>0.0123389535516154</v>
      </c>
      <c r="AE1346" s="273">
        <v>22925</v>
      </c>
      <c r="AF1346" s="274">
        <v>1474</v>
      </c>
      <c r="AG1346" s="274">
        <v>0</v>
      </c>
      <c r="AH1346" s="274">
        <v>22726</v>
      </c>
      <c r="AI1346" s="274">
        <v>1473</v>
      </c>
      <c r="AJ1346" s="274">
        <v>1</v>
      </c>
      <c r="AK1346" s="271">
        <v>0.0642966194111232</v>
      </c>
      <c r="AL1346" s="271">
        <v>0.0647716272111238</v>
      </c>
      <c r="AM1346" s="272">
        <v>-0.000475007800000593</v>
      </c>
    </row>
    <row r="1347" ht="17.25" spans="1:39">
      <c r="A1347" s="282" t="s">
        <v>1972</v>
      </c>
      <c r="B1347" s="283" t="s">
        <v>3365</v>
      </c>
      <c r="C1347" s="265" t="s">
        <v>2132</v>
      </c>
      <c r="D1347" s="283" t="s">
        <v>2133</v>
      </c>
      <c r="E1347" s="266">
        <v>2384</v>
      </c>
      <c r="F1347" s="266">
        <v>217</v>
      </c>
      <c r="G1347" s="266">
        <v>133</v>
      </c>
      <c r="H1347" s="266">
        <v>0</v>
      </c>
      <c r="I1347" s="266">
        <v>0</v>
      </c>
      <c r="J1347" s="267">
        <v>1861</v>
      </c>
      <c r="K1347" s="267">
        <v>250</v>
      </c>
      <c r="L1347" s="267">
        <v>250</v>
      </c>
      <c r="M1347" s="267">
        <v>14</v>
      </c>
      <c r="N1347" s="267">
        <v>0</v>
      </c>
      <c r="O1347" s="267">
        <v>2404</v>
      </c>
      <c r="P1347" s="267">
        <v>201</v>
      </c>
      <c r="Q1347" s="267">
        <v>201</v>
      </c>
      <c r="R1347" s="267">
        <v>57</v>
      </c>
      <c r="S1347" s="267">
        <v>0</v>
      </c>
      <c r="T1347" s="268">
        <v>0.015</v>
      </c>
      <c r="U1347" s="269">
        <v>60600</v>
      </c>
      <c r="V1347" s="269">
        <v>5234</v>
      </c>
      <c r="W1347" s="269">
        <v>5150</v>
      </c>
      <c r="X1347" s="269">
        <v>4</v>
      </c>
      <c r="Y1347" s="267">
        <v>4555</v>
      </c>
      <c r="Z1347" s="270">
        <v>0.0863036303630363</v>
      </c>
      <c r="AA1347" s="270">
        <v>0.0910234899328859</v>
      </c>
      <c r="AB1347" s="270">
        <v>0.134336378291241</v>
      </c>
      <c r="AC1347" s="271">
        <v>0.0836106489184692</v>
      </c>
      <c r="AD1347" s="272">
        <v>-0.0433128883583554</v>
      </c>
      <c r="AE1347" s="273">
        <v>14760</v>
      </c>
      <c r="AF1347" s="274">
        <v>1363</v>
      </c>
      <c r="AG1347" s="274">
        <v>0</v>
      </c>
      <c r="AH1347" s="274">
        <v>14423</v>
      </c>
      <c r="AI1347" s="274">
        <v>1164</v>
      </c>
      <c r="AJ1347" s="274">
        <v>0</v>
      </c>
      <c r="AK1347" s="271">
        <v>0.0923441734417344</v>
      </c>
      <c r="AL1347" s="271">
        <v>0.0807044304236289</v>
      </c>
      <c r="AM1347" s="272">
        <v>0.0116397430181055</v>
      </c>
    </row>
    <row r="1348" ht="17.25" spans="1:39">
      <c r="A1348" s="282" t="s">
        <v>1972</v>
      </c>
      <c r="B1348" s="283" t="s">
        <v>3365</v>
      </c>
      <c r="C1348" s="265" t="s">
        <v>2134</v>
      </c>
      <c r="D1348" s="283" t="s">
        <v>2135</v>
      </c>
      <c r="E1348" s="266">
        <v>3593</v>
      </c>
      <c r="F1348" s="266">
        <v>377</v>
      </c>
      <c r="G1348" s="266">
        <v>299</v>
      </c>
      <c r="H1348" s="266">
        <v>0</v>
      </c>
      <c r="I1348" s="266">
        <v>0</v>
      </c>
      <c r="J1348" s="267">
        <v>3327</v>
      </c>
      <c r="K1348" s="267">
        <v>339</v>
      </c>
      <c r="L1348" s="267">
        <v>339</v>
      </c>
      <c r="M1348" s="267">
        <v>0</v>
      </c>
      <c r="N1348" s="267">
        <v>0</v>
      </c>
      <c r="O1348" s="267">
        <v>3366</v>
      </c>
      <c r="P1348" s="267">
        <v>353</v>
      </c>
      <c r="Q1348" s="267">
        <v>350</v>
      </c>
      <c r="R1348" s="267">
        <v>107</v>
      </c>
      <c r="S1348" s="267">
        <v>0</v>
      </c>
      <c r="T1348" s="268">
        <v>0.015</v>
      </c>
      <c r="U1348" s="269">
        <v>98460</v>
      </c>
      <c r="V1348" s="269">
        <v>10365</v>
      </c>
      <c r="W1348" s="269">
        <v>10284</v>
      </c>
      <c r="X1348" s="269">
        <v>4</v>
      </c>
      <c r="Y1348" s="267">
        <v>9204</v>
      </c>
      <c r="Z1348" s="270">
        <v>0.105230550477351</v>
      </c>
      <c r="AA1348" s="270">
        <v>0.104926245477317</v>
      </c>
      <c r="AB1348" s="270">
        <v>0.101893597835888</v>
      </c>
      <c r="AC1348" s="271">
        <v>0.104872251931075</v>
      </c>
      <c r="AD1348" s="272">
        <v>0.00303264764142881</v>
      </c>
      <c r="AE1348" s="273">
        <v>23358</v>
      </c>
      <c r="AF1348" s="274">
        <v>2427</v>
      </c>
      <c r="AG1348" s="274">
        <v>0</v>
      </c>
      <c r="AH1348" s="274">
        <v>23408</v>
      </c>
      <c r="AI1348" s="274">
        <v>2537</v>
      </c>
      <c r="AJ1348" s="274">
        <v>0</v>
      </c>
      <c r="AK1348" s="271">
        <v>0.103904443873619</v>
      </c>
      <c r="AL1348" s="271">
        <v>0.108381749829118</v>
      </c>
      <c r="AM1348" s="272">
        <v>-0.00447730595549893</v>
      </c>
    </row>
    <row r="1349" ht="17.25" spans="1:39">
      <c r="A1349" s="282" t="s">
        <v>1972</v>
      </c>
      <c r="B1349" s="283" t="s">
        <v>3365</v>
      </c>
      <c r="C1349" s="265" t="s">
        <v>2136</v>
      </c>
      <c r="D1349" s="283" t="s">
        <v>2137</v>
      </c>
      <c r="E1349" s="266">
        <v>3152</v>
      </c>
      <c r="F1349" s="266">
        <v>199</v>
      </c>
      <c r="G1349" s="266">
        <v>156</v>
      </c>
      <c r="H1349" s="266">
        <v>1</v>
      </c>
      <c r="I1349" s="266">
        <v>0</v>
      </c>
      <c r="J1349" s="267">
        <v>2737</v>
      </c>
      <c r="K1349" s="267">
        <v>191</v>
      </c>
      <c r="L1349" s="267">
        <v>190</v>
      </c>
      <c r="M1349" s="267">
        <v>0</v>
      </c>
      <c r="N1349" s="267">
        <v>0</v>
      </c>
      <c r="O1349" s="267">
        <v>2972</v>
      </c>
      <c r="P1349" s="267">
        <v>155</v>
      </c>
      <c r="Q1349" s="267">
        <v>155</v>
      </c>
      <c r="R1349" s="267">
        <v>36</v>
      </c>
      <c r="S1349" s="267">
        <v>0</v>
      </c>
      <c r="T1349" s="268">
        <v>0.015</v>
      </c>
      <c r="U1349" s="269">
        <v>84944</v>
      </c>
      <c r="V1349" s="269">
        <v>5982</v>
      </c>
      <c r="W1349" s="269">
        <v>5938</v>
      </c>
      <c r="X1349" s="269">
        <v>3</v>
      </c>
      <c r="Y1349" s="267">
        <v>5328</v>
      </c>
      <c r="Z1349" s="270">
        <v>0.0703875494443398</v>
      </c>
      <c r="AA1349" s="270">
        <v>0.0631345177664975</v>
      </c>
      <c r="AB1349" s="270">
        <v>0.0697844355133358</v>
      </c>
      <c r="AC1349" s="271">
        <v>0.0521534320323015</v>
      </c>
      <c r="AD1349" s="272">
        <v>-0.0066499177468383</v>
      </c>
      <c r="AE1349" s="273">
        <v>20172</v>
      </c>
      <c r="AF1349" s="274">
        <v>1261</v>
      </c>
      <c r="AG1349" s="274">
        <v>0</v>
      </c>
      <c r="AH1349" s="274">
        <v>20297</v>
      </c>
      <c r="AI1349" s="274">
        <v>1405</v>
      </c>
      <c r="AJ1349" s="274">
        <v>0</v>
      </c>
      <c r="AK1349" s="271">
        <v>0.0625123934166171</v>
      </c>
      <c r="AL1349" s="271">
        <v>0.0692220525200769</v>
      </c>
      <c r="AM1349" s="272">
        <v>-0.00670965910345978</v>
      </c>
    </row>
    <row r="1350" ht="17.25" spans="1:39">
      <c r="A1350" s="282" t="s">
        <v>1972</v>
      </c>
      <c r="B1350" s="283" t="s">
        <v>3365</v>
      </c>
      <c r="C1350" s="265" t="s">
        <v>2138</v>
      </c>
      <c r="D1350" s="283" t="s">
        <v>2139</v>
      </c>
      <c r="E1350" s="266">
        <v>2009</v>
      </c>
      <c r="F1350" s="266">
        <v>151</v>
      </c>
      <c r="G1350" s="266">
        <v>109</v>
      </c>
      <c r="H1350" s="266">
        <v>0</v>
      </c>
      <c r="I1350" s="266">
        <v>0</v>
      </c>
      <c r="J1350" s="267">
        <v>1662</v>
      </c>
      <c r="K1350" s="267">
        <v>164</v>
      </c>
      <c r="L1350" s="267">
        <v>164</v>
      </c>
      <c r="M1350" s="267">
        <v>0</v>
      </c>
      <c r="N1350" s="267">
        <v>0</v>
      </c>
      <c r="O1350" s="267">
        <v>1784</v>
      </c>
      <c r="P1350" s="267">
        <v>140</v>
      </c>
      <c r="Q1350" s="267">
        <v>139</v>
      </c>
      <c r="R1350" s="267">
        <v>35</v>
      </c>
      <c r="S1350" s="267">
        <v>0</v>
      </c>
      <c r="T1350" s="268">
        <v>0.015</v>
      </c>
      <c r="U1350" s="269">
        <v>54224</v>
      </c>
      <c r="V1350" s="269">
        <v>4066</v>
      </c>
      <c r="W1350" s="269">
        <v>4023</v>
      </c>
      <c r="X1350" s="269">
        <v>7</v>
      </c>
      <c r="Y1350" s="267">
        <v>3513</v>
      </c>
      <c r="Z1350" s="270">
        <v>0.074856152257303</v>
      </c>
      <c r="AA1350" s="270">
        <v>0.0751617720258835</v>
      </c>
      <c r="AB1350" s="270">
        <v>0.098676293622142</v>
      </c>
      <c r="AC1350" s="271">
        <v>0.07847533632287</v>
      </c>
      <c r="AD1350" s="272">
        <v>-0.0235145215962585</v>
      </c>
      <c r="AE1350" s="273">
        <v>12756</v>
      </c>
      <c r="AF1350" s="274">
        <v>1018</v>
      </c>
      <c r="AG1350" s="274">
        <v>0</v>
      </c>
      <c r="AH1350" s="274">
        <v>13213</v>
      </c>
      <c r="AI1350" s="274">
        <v>943</v>
      </c>
      <c r="AJ1350" s="274">
        <v>1</v>
      </c>
      <c r="AK1350" s="271">
        <v>0.0798055816870492</v>
      </c>
      <c r="AL1350" s="271">
        <v>0.0712934231438735</v>
      </c>
      <c r="AM1350" s="272">
        <v>0.00851215854317577</v>
      </c>
    </row>
    <row r="1351" ht="17.25" spans="1:39">
      <c r="A1351" s="282" t="s">
        <v>1972</v>
      </c>
      <c r="B1351" s="283" t="s">
        <v>3367</v>
      </c>
      <c r="C1351" s="265" t="s">
        <v>2140</v>
      </c>
      <c r="D1351" s="283" t="s">
        <v>2141</v>
      </c>
      <c r="E1351" s="266">
        <v>1319</v>
      </c>
      <c r="F1351" s="266">
        <v>9</v>
      </c>
      <c r="G1351" s="266">
        <v>6</v>
      </c>
      <c r="H1351" s="266">
        <v>1</v>
      </c>
      <c r="I1351" s="266">
        <v>0</v>
      </c>
      <c r="J1351" s="267">
        <v>1657</v>
      </c>
      <c r="K1351" s="267">
        <v>13</v>
      </c>
      <c r="L1351" s="267">
        <v>13</v>
      </c>
      <c r="M1351" s="267">
        <v>2</v>
      </c>
      <c r="N1351" s="267">
        <v>0</v>
      </c>
      <c r="O1351" s="267">
        <v>1448</v>
      </c>
      <c r="P1351" s="267">
        <v>9</v>
      </c>
      <c r="Q1351" s="267">
        <v>9</v>
      </c>
      <c r="R1351" s="267">
        <v>3</v>
      </c>
      <c r="S1351" s="267">
        <v>0</v>
      </c>
      <c r="T1351" s="268">
        <v>0.015</v>
      </c>
      <c r="U1351" s="269">
        <v>45366</v>
      </c>
      <c r="V1351" s="269">
        <v>433</v>
      </c>
      <c r="W1351" s="269">
        <v>430</v>
      </c>
      <c r="X1351" s="269">
        <v>0</v>
      </c>
      <c r="Y1351" s="267">
        <v>399</v>
      </c>
      <c r="Z1351" s="270">
        <v>0.00954459286690473</v>
      </c>
      <c r="AA1351" s="270">
        <v>0.00682335102350265</v>
      </c>
      <c r="AB1351" s="270">
        <v>0.00784550392275196</v>
      </c>
      <c r="AC1351" s="271">
        <v>0.00621546961325967</v>
      </c>
      <c r="AD1351" s="272">
        <v>-0.00102215289924931</v>
      </c>
      <c r="AE1351" s="273">
        <v>10696</v>
      </c>
      <c r="AF1351" s="274">
        <v>96</v>
      </c>
      <c r="AG1351" s="274">
        <v>0</v>
      </c>
      <c r="AH1351" s="274">
        <v>10711</v>
      </c>
      <c r="AI1351" s="274">
        <v>133</v>
      </c>
      <c r="AJ1351" s="274">
        <v>0</v>
      </c>
      <c r="AK1351" s="271">
        <v>0.00897531787584144</v>
      </c>
      <c r="AL1351" s="271">
        <v>0.012417141256652</v>
      </c>
      <c r="AM1351" s="272">
        <v>-0.0034418233808106</v>
      </c>
    </row>
    <row r="1352" ht="17.25" spans="1:39">
      <c r="A1352" s="282" t="s">
        <v>1972</v>
      </c>
      <c r="B1352" s="283" t="s">
        <v>3367</v>
      </c>
      <c r="C1352" s="265" t="s">
        <v>2142</v>
      </c>
      <c r="D1352" s="283" t="s">
        <v>2143</v>
      </c>
      <c r="E1352" s="266">
        <v>4767</v>
      </c>
      <c r="F1352" s="266">
        <v>47</v>
      </c>
      <c r="G1352" s="266">
        <v>41</v>
      </c>
      <c r="H1352" s="266">
        <v>0</v>
      </c>
      <c r="I1352" s="266">
        <v>0</v>
      </c>
      <c r="J1352" s="267">
        <v>6402</v>
      </c>
      <c r="K1352" s="267">
        <v>52</v>
      </c>
      <c r="L1352" s="267">
        <v>52</v>
      </c>
      <c r="M1352" s="267">
        <v>10</v>
      </c>
      <c r="N1352" s="267">
        <v>0</v>
      </c>
      <c r="O1352" s="267">
        <v>5789</v>
      </c>
      <c r="P1352" s="267">
        <v>50</v>
      </c>
      <c r="Q1352" s="267">
        <v>50</v>
      </c>
      <c r="R1352" s="267">
        <v>32</v>
      </c>
      <c r="S1352" s="267">
        <v>0</v>
      </c>
      <c r="T1352" s="268">
        <v>0.015</v>
      </c>
      <c r="U1352" s="269">
        <v>174269</v>
      </c>
      <c r="V1352" s="269">
        <v>1355</v>
      </c>
      <c r="W1352" s="269">
        <v>1349</v>
      </c>
      <c r="X1352" s="269">
        <v>0</v>
      </c>
      <c r="Y1352" s="267">
        <v>1224</v>
      </c>
      <c r="Z1352" s="270">
        <v>0.00777533583138711</v>
      </c>
      <c r="AA1352" s="270">
        <v>0.00985945038808475</v>
      </c>
      <c r="AB1352" s="270">
        <v>0.00812246173070915</v>
      </c>
      <c r="AC1352" s="271">
        <v>0.00863707030575229</v>
      </c>
      <c r="AD1352" s="272">
        <v>0.0017369886573756</v>
      </c>
      <c r="AE1352" s="273">
        <v>41559</v>
      </c>
      <c r="AF1352" s="274">
        <v>311</v>
      </c>
      <c r="AG1352" s="274">
        <v>0</v>
      </c>
      <c r="AH1352" s="274">
        <v>42275</v>
      </c>
      <c r="AI1352" s="274">
        <v>307</v>
      </c>
      <c r="AJ1352" s="274">
        <v>0</v>
      </c>
      <c r="AK1352" s="271">
        <v>0.00748333694265983</v>
      </c>
      <c r="AL1352" s="271">
        <v>0.00726197516262567</v>
      </c>
      <c r="AM1352" s="272">
        <v>0.000221361780034168</v>
      </c>
    </row>
    <row r="1353" ht="17.25" spans="1:39">
      <c r="A1353" s="282" t="s">
        <v>1972</v>
      </c>
      <c r="B1353" s="283" t="s">
        <v>3367</v>
      </c>
      <c r="C1353" s="265" t="s">
        <v>2144</v>
      </c>
      <c r="D1353" s="283" t="s">
        <v>2145</v>
      </c>
      <c r="E1353" s="266">
        <v>5093</v>
      </c>
      <c r="F1353" s="266">
        <v>70</v>
      </c>
      <c r="G1353" s="266">
        <v>55</v>
      </c>
      <c r="H1353" s="266">
        <v>1</v>
      </c>
      <c r="I1353" s="266">
        <v>0</v>
      </c>
      <c r="J1353" s="267">
        <v>6449</v>
      </c>
      <c r="K1353" s="267">
        <v>87</v>
      </c>
      <c r="L1353" s="267">
        <v>87</v>
      </c>
      <c r="M1353" s="267">
        <v>11</v>
      </c>
      <c r="N1353" s="267">
        <v>0</v>
      </c>
      <c r="O1353" s="267">
        <v>5783</v>
      </c>
      <c r="P1353" s="267">
        <v>90</v>
      </c>
      <c r="Q1353" s="267">
        <v>90</v>
      </c>
      <c r="R1353" s="267">
        <v>59</v>
      </c>
      <c r="S1353" s="267">
        <v>0</v>
      </c>
      <c r="T1353" s="268">
        <v>0.015</v>
      </c>
      <c r="U1353" s="269">
        <v>180024</v>
      </c>
      <c r="V1353" s="269">
        <v>2549</v>
      </c>
      <c r="W1353" s="269">
        <v>2534</v>
      </c>
      <c r="X1353" s="269">
        <v>0</v>
      </c>
      <c r="Y1353" s="267">
        <v>2344</v>
      </c>
      <c r="Z1353" s="270">
        <v>0.0141592232146825</v>
      </c>
      <c r="AA1353" s="270">
        <v>0.0137443549970548</v>
      </c>
      <c r="AB1353" s="270">
        <v>0.0134904636377733</v>
      </c>
      <c r="AC1353" s="271">
        <v>0.0155628566487982</v>
      </c>
      <c r="AD1353" s="272">
        <v>0.000253891359281482</v>
      </c>
      <c r="AE1353" s="273">
        <v>42598</v>
      </c>
      <c r="AF1353" s="274">
        <v>598</v>
      </c>
      <c r="AG1353" s="274">
        <v>0</v>
      </c>
      <c r="AH1353" s="274">
        <v>43763</v>
      </c>
      <c r="AI1353" s="274">
        <v>624</v>
      </c>
      <c r="AJ1353" s="274">
        <v>0</v>
      </c>
      <c r="AK1353" s="271">
        <v>0.0140382177567022</v>
      </c>
      <c r="AL1353" s="271">
        <v>0.0142586202956836</v>
      </c>
      <c r="AM1353" s="272">
        <v>-0.000220402538981375</v>
      </c>
    </row>
    <row r="1354" ht="17.25" spans="1:39">
      <c r="A1354" s="282" t="s">
        <v>1972</v>
      </c>
      <c r="B1354" s="283" t="s">
        <v>3367</v>
      </c>
      <c r="C1354" s="265" t="s">
        <v>2146</v>
      </c>
      <c r="D1354" s="283" t="s">
        <v>2147</v>
      </c>
      <c r="E1354" s="266">
        <v>3603</v>
      </c>
      <c r="F1354" s="266">
        <v>32</v>
      </c>
      <c r="G1354" s="266">
        <v>21</v>
      </c>
      <c r="H1354" s="266">
        <v>1</v>
      </c>
      <c r="I1354" s="266">
        <v>0</v>
      </c>
      <c r="J1354" s="267">
        <v>4591</v>
      </c>
      <c r="K1354" s="267">
        <v>35</v>
      </c>
      <c r="L1354" s="267">
        <v>35</v>
      </c>
      <c r="M1354" s="267">
        <v>1</v>
      </c>
      <c r="N1354" s="267">
        <v>0</v>
      </c>
      <c r="O1354" s="267">
        <v>4126</v>
      </c>
      <c r="P1354" s="267">
        <v>53</v>
      </c>
      <c r="Q1354" s="267">
        <v>53</v>
      </c>
      <c r="R1354" s="267">
        <v>25</v>
      </c>
      <c r="S1354" s="267">
        <v>0</v>
      </c>
      <c r="T1354" s="268">
        <v>0.015</v>
      </c>
      <c r="U1354" s="269">
        <v>131279</v>
      </c>
      <c r="V1354" s="269">
        <v>1253</v>
      </c>
      <c r="W1354" s="269">
        <v>1242</v>
      </c>
      <c r="X1354" s="269">
        <v>3</v>
      </c>
      <c r="Y1354" s="267">
        <v>1135</v>
      </c>
      <c r="Z1354" s="270">
        <v>0.00952170568026874</v>
      </c>
      <c r="AA1354" s="270">
        <v>0.00888148764918124</v>
      </c>
      <c r="AB1354" s="270">
        <v>0.00762361141363537</v>
      </c>
      <c r="AC1354" s="271">
        <v>0.0128453708191953</v>
      </c>
      <c r="AD1354" s="272">
        <v>0.00125787623554586</v>
      </c>
      <c r="AE1354" s="273">
        <v>30306</v>
      </c>
      <c r="AF1354" s="274">
        <v>314</v>
      </c>
      <c r="AG1354" s="274">
        <v>0</v>
      </c>
      <c r="AH1354" s="274">
        <v>31351</v>
      </c>
      <c r="AI1354" s="274">
        <v>292</v>
      </c>
      <c r="AJ1354" s="274">
        <v>2</v>
      </c>
      <c r="AK1354" s="271">
        <v>0.0103609846235069</v>
      </c>
      <c r="AL1354" s="271">
        <v>0.00925010366495487</v>
      </c>
      <c r="AM1354" s="272">
        <v>0.00111088095855203</v>
      </c>
    </row>
    <row r="1355" ht="17.25" spans="1:39">
      <c r="A1355" s="282" t="s">
        <v>1972</v>
      </c>
      <c r="B1355" s="283" t="s">
        <v>3367</v>
      </c>
      <c r="C1355" s="265" t="s">
        <v>2148</v>
      </c>
      <c r="D1355" s="283" t="s">
        <v>2149</v>
      </c>
      <c r="E1355" s="266">
        <v>1722</v>
      </c>
      <c r="F1355" s="266">
        <v>36</v>
      </c>
      <c r="G1355" s="266">
        <v>30</v>
      </c>
      <c r="H1355" s="266">
        <v>0</v>
      </c>
      <c r="I1355" s="266">
        <v>0</v>
      </c>
      <c r="J1355" s="267">
        <v>2165</v>
      </c>
      <c r="K1355" s="267">
        <v>23</v>
      </c>
      <c r="L1355" s="267">
        <v>23</v>
      </c>
      <c r="M1355" s="267">
        <v>3</v>
      </c>
      <c r="N1355" s="267">
        <v>0</v>
      </c>
      <c r="O1355" s="267">
        <v>1861</v>
      </c>
      <c r="P1355" s="267">
        <v>50</v>
      </c>
      <c r="Q1355" s="267">
        <v>50</v>
      </c>
      <c r="R1355" s="267">
        <v>27</v>
      </c>
      <c r="S1355" s="267">
        <v>0</v>
      </c>
      <c r="T1355" s="268">
        <v>0.015</v>
      </c>
      <c r="U1355" s="269">
        <v>59108</v>
      </c>
      <c r="V1355" s="269">
        <v>993</v>
      </c>
      <c r="W1355" s="269">
        <v>987</v>
      </c>
      <c r="X1355" s="269">
        <v>0</v>
      </c>
      <c r="Y1355" s="267">
        <v>897</v>
      </c>
      <c r="Z1355" s="270">
        <v>0.0167997563781552</v>
      </c>
      <c r="AA1355" s="270">
        <v>0.0209059233449477</v>
      </c>
      <c r="AB1355" s="270">
        <v>0.0106235565819861</v>
      </c>
      <c r="AC1355" s="271">
        <v>0.0268672756582483</v>
      </c>
      <c r="AD1355" s="272">
        <v>0.0102823667629616</v>
      </c>
      <c r="AE1355" s="273">
        <v>14040</v>
      </c>
      <c r="AF1355" s="274">
        <v>263</v>
      </c>
      <c r="AG1355" s="274">
        <v>0</v>
      </c>
      <c r="AH1355" s="274">
        <v>14150</v>
      </c>
      <c r="AI1355" s="274">
        <v>239</v>
      </c>
      <c r="AJ1355" s="274">
        <v>0</v>
      </c>
      <c r="AK1355" s="271">
        <v>0.0187321937321937</v>
      </c>
      <c r="AL1355" s="271">
        <v>0.0168904593639576</v>
      </c>
      <c r="AM1355" s="272">
        <v>0.00184173436823614</v>
      </c>
    </row>
    <row r="1356" ht="17.25" spans="1:39">
      <c r="A1356" s="282" t="s">
        <v>1972</v>
      </c>
      <c r="B1356" s="283" t="s">
        <v>3367</v>
      </c>
      <c r="C1356" s="265" t="s">
        <v>2150</v>
      </c>
      <c r="D1356" s="283" t="s">
        <v>2151</v>
      </c>
      <c r="E1356" s="266">
        <v>2186</v>
      </c>
      <c r="F1356" s="266">
        <v>20</v>
      </c>
      <c r="G1356" s="266">
        <v>13</v>
      </c>
      <c r="H1356" s="266">
        <v>0</v>
      </c>
      <c r="I1356" s="266">
        <v>0</v>
      </c>
      <c r="J1356" s="267">
        <v>2844</v>
      </c>
      <c r="K1356" s="267">
        <v>41</v>
      </c>
      <c r="L1356" s="267">
        <v>41</v>
      </c>
      <c r="M1356" s="267">
        <v>5</v>
      </c>
      <c r="N1356" s="267">
        <v>0</v>
      </c>
      <c r="O1356" s="267">
        <v>2525</v>
      </c>
      <c r="P1356" s="267">
        <v>0</v>
      </c>
      <c r="Q1356" s="267">
        <v>0</v>
      </c>
      <c r="R1356" s="267">
        <v>0</v>
      </c>
      <c r="S1356" s="267">
        <v>0</v>
      </c>
      <c r="T1356" s="268">
        <v>0.015</v>
      </c>
      <c r="U1356" s="269">
        <v>77580</v>
      </c>
      <c r="V1356" s="269">
        <v>569</v>
      </c>
      <c r="W1356" s="269">
        <v>560</v>
      </c>
      <c r="X1356" s="269">
        <v>0</v>
      </c>
      <c r="Y1356" s="267">
        <v>497</v>
      </c>
      <c r="Z1356" s="270">
        <v>0.00733436452693993</v>
      </c>
      <c r="AA1356" s="270">
        <v>0.00914913083257091</v>
      </c>
      <c r="AB1356" s="270">
        <v>0.0144163150492264</v>
      </c>
      <c r="AC1356" s="271">
        <v>0</v>
      </c>
      <c r="AD1356" s="272">
        <v>-0.00526718421665553</v>
      </c>
      <c r="AE1356" s="273">
        <v>18583</v>
      </c>
      <c r="AF1356" s="274">
        <v>136</v>
      </c>
      <c r="AG1356" s="274">
        <v>0</v>
      </c>
      <c r="AH1356" s="274">
        <v>18846</v>
      </c>
      <c r="AI1356" s="274">
        <v>118</v>
      </c>
      <c r="AJ1356" s="274">
        <v>0</v>
      </c>
      <c r="AK1356" s="271">
        <v>0.00731851692407039</v>
      </c>
      <c r="AL1356" s="271">
        <v>0.00626127560224981</v>
      </c>
      <c r="AM1356" s="272">
        <v>0.00105724132182057</v>
      </c>
    </row>
    <row r="1357" ht="17.25" spans="1:39">
      <c r="A1357" s="282" t="s">
        <v>1972</v>
      </c>
      <c r="B1357" s="283" t="s">
        <v>3367</v>
      </c>
      <c r="C1357" s="265" t="s">
        <v>2152</v>
      </c>
      <c r="D1357" s="283" t="s">
        <v>2153</v>
      </c>
      <c r="E1357" s="266">
        <v>5465</v>
      </c>
      <c r="F1357" s="266">
        <v>14</v>
      </c>
      <c r="G1357" s="266">
        <v>10</v>
      </c>
      <c r="H1357" s="266">
        <v>1</v>
      </c>
      <c r="I1357" s="266">
        <v>0</v>
      </c>
      <c r="J1357" s="267">
        <v>6761</v>
      </c>
      <c r="K1357" s="267">
        <v>175</v>
      </c>
      <c r="L1357" s="267">
        <v>175</v>
      </c>
      <c r="M1357" s="267">
        <v>14</v>
      </c>
      <c r="N1357" s="267">
        <v>0</v>
      </c>
      <c r="O1357" s="267">
        <v>6038</v>
      </c>
      <c r="P1357" s="267">
        <v>171</v>
      </c>
      <c r="Q1357" s="267">
        <v>171</v>
      </c>
      <c r="R1357" s="267">
        <v>71</v>
      </c>
      <c r="S1357" s="267">
        <v>0</v>
      </c>
      <c r="T1357" s="268">
        <v>0.015</v>
      </c>
      <c r="U1357" s="269">
        <v>188501</v>
      </c>
      <c r="V1357" s="269">
        <v>3859</v>
      </c>
      <c r="W1357" s="269">
        <v>3855</v>
      </c>
      <c r="X1357" s="269">
        <v>5</v>
      </c>
      <c r="Y1357" s="267">
        <v>3502</v>
      </c>
      <c r="Z1357" s="270">
        <v>0.0204455148779052</v>
      </c>
      <c r="AA1357" s="270">
        <v>0.00256175663311985</v>
      </c>
      <c r="AB1357" s="270">
        <v>0.0258837450081349</v>
      </c>
      <c r="AC1357" s="271">
        <v>0.0283206359721762</v>
      </c>
      <c r="AD1357" s="272">
        <v>-0.023321988375015</v>
      </c>
      <c r="AE1357" s="273">
        <v>44181</v>
      </c>
      <c r="AF1357" s="274">
        <v>999</v>
      </c>
      <c r="AG1357" s="274">
        <v>0</v>
      </c>
      <c r="AH1357" s="274">
        <v>45196</v>
      </c>
      <c r="AI1357" s="274">
        <v>873</v>
      </c>
      <c r="AJ1357" s="274">
        <v>1</v>
      </c>
      <c r="AK1357" s="271">
        <v>0.0226115298431452</v>
      </c>
      <c r="AL1357" s="271">
        <v>0.0192937428090981</v>
      </c>
      <c r="AM1357" s="272">
        <v>0.00331778703404709</v>
      </c>
    </row>
    <row r="1358" ht="17.25" spans="1:39">
      <c r="A1358" s="282" t="s">
        <v>1972</v>
      </c>
      <c r="B1358" s="283" t="s">
        <v>3367</v>
      </c>
      <c r="C1358" s="265" t="s">
        <v>2154</v>
      </c>
      <c r="D1358" s="283" t="s">
        <v>2155</v>
      </c>
      <c r="E1358" s="266">
        <v>4161</v>
      </c>
      <c r="F1358" s="266">
        <v>54</v>
      </c>
      <c r="G1358" s="266">
        <v>39</v>
      </c>
      <c r="H1358" s="266">
        <v>0</v>
      </c>
      <c r="I1358" s="266">
        <v>0</v>
      </c>
      <c r="J1358" s="267">
        <v>5451</v>
      </c>
      <c r="K1358" s="267">
        <v>73</v>
      </c>
      <c r="L1358" s="267">
        <v>73</v>
      </c>
      <c r="M1358" s="267">
        <v>13</v>
      </c>
      <c r="N1358" s="267">
        <v>0</v>
      </c>
      <c r="O1358" s="267">
        <v>4730</v>
      </c>
      <c r="P1358" s="267">
        <v>68</v>
      </c>
      <c r="Q1358" s="267">
        <v>68</v>
      </c>
      <c r="R1358" s="267">
        <v>21</v>
      </c>
      <c r="S1358" s="267">
        <v>0</v>
      </c>
      <c r="T1358" s="268">
        <v>0.015</v>
      </c>
      <c r="U1358" s="269">
        <v>146983</v>
      </c>
      <c r="V1358" s="269">
        <v>1594</v>
      </c>
      <c r="W1358" s="269">
        <v>1578</v>
      </c>
      <c r="X1358" s="269">
        <v>0</v>
      </c>
      <c r="Y1358" s="267">
        <v>1412</v>
      </c>
      <c r="Z1358" s="270">
        <v>0.0108447915745358</v>
      </c>
      <c r="AA1358" s="270">
        <v>0.0129776496034607</v>
      </c>
      <c r="AB1358" s="270">
        <v>0.0133920381581361</v>
      </c>
      <c r="AC1358" s="271">
        <v>0.0143763213530655</v>
      </c>
      <c r="AD1358" s="272">
        <v>-0.000414388554675417</v>
      </c>
      <c r="AE1358" s="273">
        <v>35032</v>
      </c>
      <c r="AF1358" s="274">
        <v>437</v>
      </c>
      <c r="AG1358" s="274">
        <v>0</v>
      </c>
      <c r="AH1358" s="274">
        <v>35388</v>
      </c>
      <c r="AI1358" s="274">
        <v>377</v>
      </c>
      <c r="AJ1358" s="274">
        <v>0</v>
      </c>
      <c r="AK1358" s="271">
        <v>0.0124743092030144</v>
      </c>
      <c r="AL1358" s="271">
        <v>0.0106533288120267</v>
      </c>
      <c r="AM1358" s="272">
        <v>0.00182098039098771</v>
      </c>
    </row>
    <row r="1359" ht="17.25" spans="1:39">
      <c r="A1359" s="282" t="s">
        <v>1972</v>
      </c>
      <c r="B1359" s="283" t="s">
        <v>3367</v>
      </c>
      <c r="C1359" s="265" t="s">
        <v>2156</v>
      </c>
      <c r="D1359" s="283" t="s">
        <v>2157</v>
      </c>
      <c r="E1359" s="266">
        <v>4614</v>
      </c>
      <c r="F1359" s="266">
        <v>92</v>
      </c>
      <c r="G1359" s="266">
        <v>68</v>
      </c>
      <c r="H1359" s="266">
        <v>0</v>
      </c>
      <c r="I1359" s="266">
        <v>0</v>
      </c>
      <c r="J1359" s="267">
        <v>5973</v>
      </c>
      <c r="K1359" s="267">
        <v>76</v>
      </c>
      <c r="L1359" s="267">
        <v>75</v>
      </c>
      <c r="M1359" s="267">
        <v>0</v>
      </c>
      <c r="N1359" s="267">
        <v>0</v>
      </c>
      <c r="O1359" s="267">
        <v>5057</v>
      </c>
      <c r="P1359" s="267">
        <v>62</v>
      </c>
      <c r="Q1359" s="267">
        <v>62</v>
      </c>
      <c r="R1359" s="267">
        <v>15</v>
      </c>
      <c r="S1359" s="267">
        <v>0</v>
      </c>
      <c r="T1359" s="268">
        <v>0.015</v>
      </c>
      <c r="U1359" s="269">
        <v>161970</v>
      </c>
      <c r="V1359" s="269">
        <v>2066</v>
      </c>
      <c r="W1359" s="269">
        <v>2041</v>
      </c>
      <c r="X1359" s="269">
        <v>0</v>
      </c>
      <c r="Y1359" s="267">
        <v>1831</v>
      </c>
      <c r="Z1359" s="270">
        <v>0.0127554485398531</v>
      </c>
      <c r="AA1359" s="270">
        <v>0.0199393151278717</v>
      </c>
      <c r="AB1359" s="270">
        <v>0.0127239243261343</v>
      </c>
      <c r="AC1359" s="271">
        <v>0.0122602333399249</v>
      </c>
      <c r="AD1359" s="272">
        <v>0.00721539080173742</v>
      </c>
      <c r="AE1359" s="273">
        <v>37642</v>
      </c>
      <c r="AF1359" s="274">
        <v>502</v>
      </c>
      <c r="AG1359" s="274">
        <v>0</v>
      </c>
      <c r="AH1359" s="274">
        <v>38609</v>
      </c>
      <c r="AI1359" s="274">
        <v>541</v>
      </c>
      <c r="AJ1359" s="274">
        <v>0</v>
      </c>
      <c r="AK1359" s="271">
        <v>0.013336167047447</v>
      </c>
      <c r="AL1359" s="271">
        <v>0.0140122769302494</v>
      </c>
      <c r="AM1359" s="272">
        <v>-0.000676109882802423</v>
      </c>
    </row>
    <row r="1360" ht="17.25" spans="1:39">
      <c r="A1360" s="282" t="s">
        <v>1972</v>
      </c>
      <c r="B1360" s="283" t="s">
        <v>3367</v>
      </c>
      <c r="C1360" s="265" t="s">
        <v>2158</v>
      </c>
      <c r="D1360" s="283" t="s">
        <v>2159</v>
      </c>
      <c r="E1360" s="266">
        <v>3707</v>
      </c>
      <c r="F1360" s="266">
        <v>39</v>
      </c>
      <c r="G1360" s="266">
        <v>33</v>
      </c>
      <c r="H1360" s="266">
        <v>0</v>
      </c>
      <c r="I1360" s="266">
        <v>0</v>
      </c>
      <c r="J1360" s="267">
        <v>4796</v>
      </c>
      <c r="K1360" s="267">
        <v>44</v>
      </c>
      <c r="L1360" s="267">
        <v>44</v>
      </c>
      <c r="M1360" s="267">
        <v>5</v>
      </c>
      <c r="N1360" s="267">
        <v>0</v>
      </c>
      <c r="O1360" s="267">
        <v>4145</v>
      </c>
      <c r="P1360" s="267">
        <v>68</v>
      </c>
      <c r="Q1360" s="267">
        <v>68</v>
      </c>
      <c r="R1360" s="267">
        <v>31</v>
      </c>
      <c r="S1360" s="267">
        <v>0</v>
      </c>
      <c r="T1360" s="268">
        <v>0.015</v>
      </c>
      <c r="U1360" s="269">
        <v>131691</v>
      </c>
      <c r="V1360" s="269">
        <v>1555</v>
      </c>
      <c r="W1360" s="269">
        <v>1548</v>
      </c>
      <c r="X1360" s="269">
        <v>0</v>
      </c>
      <c r="Y1360" s="267">
        <v>1426</v>
      </c>
      <c r="Z1360" s="270">
        <v>0.0118079443545876</v>
      </c>
      <c r="AA1360" s="270">
        <v>0.0105206366333963</v>
      </c>
      <c r="AB1360" s="270">
        <v>0.00917431192660551</v>
      </c>
      <c r="AC1360" s="271">
        <v>0.0164053075995175</v>
      </c>
      <c r="AD1360" s="272">
        <v>0.00134632470679077</v>
      </c>
      <c r="AE1360" s="273">
        <v>31123</v>
      </c>
      <c r="AF1360" s="274">
        <v>372</v>
      </c>
      <c r="AG1360" s="274">
        <v>0</v>
      </c>
      <c r="AH1360" s="274">
        <v>31243</v>
      </c>
      <c r="AI1360" s="274">
        <v>352</v>
      </c>
      <c r="AJ1360" s="274">
        <v>0</v>
      </c>
      <c r="AK1360" s="271">
        <v>0.0119525752658805</v>
      </c>
      <c r="AL1360" s="271">
        <v>0.0112665237013091</v>
      </c>
      <c r="AM1360" s="272">
        <v>0.000686051564571445</v>
      </c>
    </row>
    <row r="1361" ht="17.25" spans="1:39">
      <c r="A1361" s="282" t="s">
        <v>1972</v>
      </c>
      <c r="B1361" s="283" t="s">
        <v>3367</v>
      </c>
      <c r="C1361" s="265" t="s">
        <v>2160</v>
      </c>
      <c r="D1361" s="283" t="s">
        <v>2161</v>
      </c>
      <c r="E1361" s="266">
        <v>2218</v>
      </c>
      <c r="F1361" s="266">
        <v>25</v>
      </c>
      <c r="G1361" s="266">
        <v>18</v>
      </c>
      <c r="H1361" s="266">
        <v>0</v>
      </c>
      <c r="I1361" s="266">
        <v>0</v>
      </c>
      <c r="J1361" s="267">
        <v>2917</v>
      </c>
      <c r="K1361" s="267">
        <v>33</v>
      </c>
      <c r="L1361" s="267">
        <v>33</v>
      </c>
      <c r="M1361" s="267">
        <v>6</v>
      </c>
      <c r="N1361" s="267">
        <v>0</v>
      </c>
      <c r="O1361" s="267">
        <v>2578</v>
      </c>
      <c r="P1361" s="267">
        <v>38</v>
      </c>
      <c r="Q1361" s="267">
        <v>38</v>
      </c>
      <c r="R1361" s="267">
        <v>18</v>
      </c>
      <c r="S1361" s="267">
        <v>0</v>
      </c>
      <c r="T1361" s="268">
        <v>0.015</v>
      </c>
      <c r="U1361" s="269">
        <v>77659</v>
      </c>
      <c r="V1361" s="269">
        <v>927</v>
      </c>
      <c r="W1361" s="269">
        <v>920</v>
      </c>
      <c r="X1361" s="269">
        <v>0</v>
      </c>
      <c r="Y1361" s="267">
        <v>848</v>
      </c>
      <c r="Z1361" s="270">
        <v>0.0119368006283882</v>
      </c>
      <c r="AA1361" s="270">
        <v>0.0112714156898106</v>
      </c>
      <c r="AB1361" s="270">
        <v>0.0113129928008228</v>
      </c>
      <c r="AC1361" s="271">
        <v>0.0147401086113266</v>
      </c>
      <c r="AD1361" s="272">
        <v>-4.15771110121223e-5</v>
      </c>
      <c r="AE1361" s="273">
        <v>19002</v>
      </c>
      <c r="AF1361" s="274">
        <v>249</v>
      </c>
      <c r="AG1361" s="274">
        <v>0</v>
      </c>
      <c r="AH1361" s="274">
        <v>18648</v>
      </c>
      <c r="AI1361" s="274">
        <v>184</v>
      </c>
      <c r="AJ1361" s="274">
        <v>0</v>
      </c>
      <c r="AK1361" s="271">
        <v>0.0131038838017051</v>
      </c>
      <c r="AL1361" s="271">
        <v>0.00986700986700987</v>
      </c>
      <c r="AM1361" s="272">
        <v>0.00323687393469522</v>
      </c>
    </row>
    <row r="1362" ht="17.25" spans="1:39">
      <c r="A1362" s="282" t="s">
        <v>1972</v>
      </c>
      <c r="B1362" s="283" t="s">
        <v>3367</v>
      </c>
      <c r="C1362" s="265" t="s">
        <v>2162</v>
      </c>
      <c r="D1362" s="283" t="s">
        <v>2163</v>
      </c>
      <c r="E1362" s="266">
        <v>6070</v>
      </c>
      <c r="F1362" s="266">
        <v>208</v>
      </c>
      <c r="G1362" s="266">
        <v>153</v>
      </c>
      <c r="H1362" s="266">
        <v>0</v>
      </c>
      <c r="I1362" s="266">
        <v>0</v>
      </c>
      <c r="J1362" s="267">
        <v>7611</v>
      </c>
      <c r="K1362" s="267">
        <v>89</v>
      </c>
      <c r="L1362" s="267">
        <v>88</v>
      </c>
      <c r="M1362" s="267">
        <v>0</v>
      </c>
      <c r="N1362" s="267">
        <v>0</v>
      </c>
      <c r="O1362" s="267">
        <v>6943</v>
      </c>
      <c r="P1362" s="267">
        <v>176</v>
      </c>
      <c r="Q1362" s="267">
        <v>176</v>
      </c>
      <c r="R1362" s="267">
        <v>53</v>
      </c>
      <c r="S1362" s="267">
        <v>0</v>
      </c>
      <c r="T1362" s="268">
        <v>0.015</v>
      </c>
      <c r="U1362" s="269">
        <v>215937</v>
      </c>
      <c r="V1362" s="269">
        <v>4270</v>
      </c>
      <c r="W1362" s="269">
        <v>4214</v>
      </c>
      <c r="X1362" s="269">
        <v>2</v>
      </c>
      <c r="Y1362" s="267">
        <v>3768</v>
      </c>
      <c r="Z1362" s="270">
        <v>0.0197650240579428</v>
      </c>
      <c r="AA1362" s="270">
        <v>0.0342668863261944</v>
      </c>
      <c r="AB1362" s="270">
        <v>0.0116936013664433</v>
      </c>
      <c r="AC1362" s="271">
        <v>0.0253492726487109</v>
      </c>
      <c r="AD1362" s="272">
        <v>0.0225732849597511</v>
      </c>
      <c r="AE1362" s="273">
        <v>50728</v>
      </c>
      <c r="AF1362" s="274">
        <v>1014</v>
      </c>
      <c r="AG1362" s="274">
        <v>0</v>
      </c>
      <c r="AH1362" s="274">
        <v>52333</v>
      </c>
      <c r="AI1362" s="274">
        <v>1090</v>
      </c>
      <c r="AJ1362" s="274">
        <v>1</v>
      </c>
      <c r="AK1362" s="271">
        <v>0.0199889607317458</v>
      </c>
      <c r="AL1362" s="271">
        <v>0.0208090497391703</v>
      </c>
      <c r="AM1362" s="272">
        <v>-0.000820089007424533</v>
      </c>
    </row>
    <row r="1363" ht="17.25" spans="1:39">
      <c r="A1363" s="282" t="s">
        <v>1972</v>
      </c>
      <c r="B1363" s="283" t="s">
        <v>3367</v>
      </c>
      <c r="C1363" s="265" t="s">
        <v>2164</v>
      </c>
      <c r="D1363" s="283" t="s">
        <v>2165</v>
      </c>
      <c r="E1363" s="266">
        <v>4515</v>
      </c>
      <c r="F1363" s="266">
        <v>52</v>
      </c>
      <c r="G1363" s="266">
        <v>41</v>
      </c>
      <c r="H1363" s="266">
        <v>0</v>
      </c>
      <c r="I1363" s="266">
        <v>0</v>
      </c>
      <c r="J1363" s="267">
        <v>5507</v>
      </c>
      <c r="K1363" s="267">
        <v>84</v>
      </c>
      <c r="L1363" s="267">
        <v>84</v>
      </c>
      <c r="M1363" s="267">
        <v>9</v>
      </c>
      <c r="N1363" s="267">
        <v>0</v>
      </c>
      <c r="O1363" s="267">
        <v>4854</v>
      </c>
      <c r="P1363" s="267">
        <v>70</v>
      </c>
      <c r="Q1363" s="267">
        <v>70</v>
      </c>
      <c r="R1363" s="267">
        <v>30</v>
      </c>
      <c r="S1363" s="267">
        <v>0</v>
      </c>
      <c r="T1363" s="268">
        <v>0.015</v>
      </c>
      <c r="U1363" s="269">
        <v>161076</v>
      </c>
      <c r="V1363" s="269">
        <v>2098</v>
      </c>
      <c r="W1363" s="269">
        <v>2087</v>
      </c>
      <c r="X1363" s="269">
        <v>1</v>
      </c>
      <c r="Y1363" s="267">
        <v>1896</v>
      </c>
      <c r="Z1363" s="270">
        <v>0.0130186992475602</v>
      </c>
      <c r="AA1363" s="270">
        <v>0.0115171650055371</v>
      </c>
      <c r="AB1363" s="270">
        <v>0.0152533139640458</v>
      </c>
      <c r="AC1363" s="271">
        <v>0.0144210960032962</v>
      </c>
      <c r="AD1363" s="272">
        <v>-0.00373614895850866</v>
      </c>
      <c r="AE1363" s="273">
        <v>36971</v>
      </c>
      <c r="AF1363" s="274">
        <v>477</v>
      </c>
      <c r="AG1363" s="274">
        <v>0</v>
      </c>
      <c r="AH1363" s="274">
        <v>39111</v>
      </c>
      <c r="AI1363" s="274">
        <v>622</v>
      </c>
      <c r="AJ1363" s="274">
        <v>1</v>
      </c>
      <c r="AK1363" s="271">
        <v>0.0129020042736199</v>
      </c>
      <c r="AL1363" s="271">
        <v>0.0158778860167216</v>
      </c>
      <c r="AM1363" s="272">
        <v>-0.00297588174310177</v>
      </c>
    </row>
    <row r="1364" ht="17.25" spans="1:39">
      <c r="A1364" s="282" t="s">
        <v>1972</v>
      </c>
      <c r="B1364" s="283" t="s">
        <v>3367</v>
      </c>
      <c r="C1364" s="265" t="s">
        <v>2166</v>
      </c>
      <c r="D1364" s="283" t="s">
        <v>2167</v>
      </c>
      <c r="E1364" s="266">
        <v>3268</v>
      </c>
      <c r="F1364" s="266">
        <v>63</v>
      </c>
      <c r="G1364" s="266">
        <v>51</v>
      </c>
      <c r="H1364" s="266">
        <v>0</v>
      </c>
      <c r="I1364" s="266">
        <v>0</v>
      </c>
      <c r="J1364" s="267">
        <v>4627</v>
      </c>
      <c r="K1364" s="267">
        <v>67</v>
      </c>
      <c r="L1364" s="267">
        <v>67</v>
      </c>
      <c r="M1364" s="267">
        <v>0</v>
      </c>
      <c r="N1364" s="267">
        <v>0</v>
      </c>
      <c r="O1364" s="267">
        <v>4081</v>
      </c>
      <c r="P1364" s="267">
        <v>55</v>
      </c>
      <c r="Q1364" s="267">
        <v>55</v>
      </c>
      <c r="R1364" s="267">
        <v>18</v>
      </c>
      <c r="S1364" s="267">
        <v>2</v>
      </c>
      <c r="T1364" s="268">
        <v>0.015</v>
      </c>
      <c r="U1364" s="269">
        <v>122293</v>
      </c>
      <c r="V1364" s="269">
        <v>1472</v>
      </c>
      <c r="W1364" s="269">
        <v>1460</v>
      </c>
      <c r="X1364" s="269">
        <v>6</v>
      </c>
      <c r="Y1364" s="267">
        <v>1272</v>
      </c>
      <c r="Z1364" s="270">
        <v>0.0119876035423123</v>
      </c>
      <c r="AA1364" s="270">
        <v>0.0192778457772338</v>
      </c>
      <c r="AB1364" s="270">
        <v>0.014480224767668</v>
      </c>
      <c r="AC1364" s="271">
        <v>0.012987012987013</v>
      </c>
      <c r="AD1364" s="272">
        <v>0.00479762100956575</v>
      </c>
      <c r="AE1364" s="273">
        <v>29432</v>
      </c>
      <c r="AF1364" s="274">
        <v>399</v>
      </c>
      <c r="AG1364" s="274">
        <v>3</v>
      </c>
      <c r="AH1364" s="274">
        <v>29858</v>
      </c>
      <c r="AI1364" s="274">
        <v>337</v>
      </c>
      <c r="AJ1364" s="274">
        <v>3</v>
      </c>
      <c r="AK1364" s="271">
        <v>0.0134547431367219</v>
      </c>
      <c r="AL1364" s="271">
        <v>0.0111862817335387</v>
      </c>
      <c r="AM1364" s="272">
        <v>0.00226846140318319</v>
      </c>
    </row>
    <row r="1365" ht="17.25" spans="1:39">
      <c r="A1365" s="282" t="s">
        <v>1972</v>
      </c>
      <c r="B1365" s="283" t="s">
        <v>3367</v>
      </c>
      <c r="C1365" s="265" t="s">
        <v>2168</v>
      </c>
      <c r="D1365" s="283" t="s">
        <v>2169</v>
      </c>
      <c r="E1365" s="266">
        <v>4907</v>
      </c>
      <c r="F1365" s="266">
        <v>68</v>
      </c>
      <c r="G1365" s="266">
        <v>39</v>
      </c>
      <c r="H1365" s="266">
        <v>0</v>
      </c>
      <c r="I1365" s="266">
        <v>0</v>
      </c>
      <c r="J1365" s="267">
        <v>6429</v>
      </c>
      <c r="K1365" s="267">
        <v>159</v>
      </c>
      <c r="L1365" s="267">
        <v>159</v>
      </c>
      <c r="M1365" s="267">
        <v>10</v>
      </c>
      <c r="N1365" s="267">
        <v>0</v>
      </c>
      <c r="O1365" s="267">
        <v>5819</v>
      </c>
      <c r="P1365" s="267">
        <v>12</v>
      </c>
      <c r="Q1365" s="267">
        <v>11</v>
      </c>
      <c r="R1365" s="267">
        <v>1</v>
      </c>
      <c r="S1365" s="267">
        <v>0</v>
      </c>
      <c r="T1365" s="268">
        <v>0.015</v>
      </c>
      <c r="U1365" s="269">
        <v>179741</v>
      </c>
      <c r="V1365" s="269">
        <v>2096</v>
      </c>
      <c r="W1365" s="269">
        <v>2066</v>
      </c>
      <c r="X1365" s="269">
        <v>4</v>
      </c>
      <c r="Y1365" s="267">
        <v>1803</v>
      </c>
      <c r="Z1365" s="270">
        <v>0.0116389694059786</v>
      </c>
      <c r="AA1365" s="270">
        <v>0.0138577542286529</v>
      </c>
      <c r="AB1365" s="270">
        <v>0.024731684554363</v>
      </c>
      <c r="AC1365" s="271">
        <v>0.00206221000171851</v>
      </c>
      <c r="AD1365" s="272">
        <v>-0.0108739303257101</v>
      </c>
      <c r="AE1365" s="273">
        <v>42042</v>
      </c>
      <c r="AF1365" s="274">
        <v>517</v>
      </c>
      <c r="AG1365" s="274">
        <v>0</v>
      </c>
      <c r="AH1365" s="274">
        <v>43196</v>
      </c>
      <c r="AI1365" s="274">
        <v>543</v>
      </c>
      <c r="AJ1365" s="274">
        <v>0</v>
      </c>
      <c r="AK1365" s="271">
        <v>0.0122972265829409</v>
      </c>
      <c r="AL1365" s="271">
        <v>0.0125706083896657</v>
      </c>
      <c r="AM1365" s="272">
        <v>-0.000273381806724841</v>
      </c>
    </row>
    <row r="1366" ht="17.25" spans="1:39">
      <c r="A1366" s="282" t="s">
        <v>1972</v>
      </c>
      <c r="B1366" s="283" t="s">
        <v>3367</v>
      </c>
      <c r="C1366" s="265" t="s">
        <v>2170</v>
      </c>
      <c r="D1366" s="283" t="s">
        <v>2171</v>
      </c>
      <c r="E1366" s="266">
        <v>4441</v>
      </c>
      <c r="F1366" s="266">
        <v>95</v>
      </c>
      <c r="G1366" s="266">
        <v>82</v>
      </c>
      <c r="H1366" s="266">
        <v>0</v>
      </c>
      <c r="I1366" s="266">
        <v>0</v>
      </c>
      <c r="J1366" s="267">
        <v>4619</v>
      </c>
      <c r="K1366" s="267">
        <v>42</v>
      </c>
      <c r="L1366" s="267">
        <v>42</v>
      </c>
      <c r="M1366" s="267">
        <v>11</v>
      </c>
      <c r="N1366" s="267">
        <v>0</v>
      </c>
      <c r="O1366" s="267">
        <v>4261</v>
      </c>
      <c r="P1366" s="267">
        <v>124</v>
      </c>
      <c r="Q1366" s="267">
        <v>124</v>
      </c>
      <c r="R1366" s="267">
        <v>66</v>
      </c>
      <c r="S1366" s="267">
        <v>0</v>
      </c>
      <c r="T1366" s="268">
        <v>0.015</v>
      </c>
      <c r="U1366" s="269">
        <v>125196</v>
      </c>
      <c r="V1366" s="269">
        <v>2222</v>
      </c>
      <c r="W1366" s="269">
        <v>2209</v>
      </c>
      <c r="X1366" s="269">
        <v>1</v>
      </c>
      <c r="Y1366" s="267">
        <v>2002</v>
      </c>
      <c r="Z1366" s="270">
        <v>0.0177401833924407</v>
      </c>
      <c r="AA1366" s="270">
        <v>0.0213915784733168</v>
      </c>
      <c r="AB1366" s="270">
        <v>0.00909287724615718</v>
      </c>
      <c r="AC1366" s="271">
        <v>0.029101149964797</v>
      </c>
      <c r="AD1366" s="272">
        <v>0.0122987012271596</v>
      </c>
      <c r="AE1366" s="273">
        <v>30509</v>
      </c>
      <c r="AF1366" s="274">
        <v>592</v>
      </c>
      <c r="AG1366" s="274">
        <v>0</v>
      </c>
      <c r="AH1366" s="274">
        <v>29827</v>
      </c>
      <c r="AI1366" s="274">
        <v>483</v>
      </c>
      <c r="AJ1366" s="274">
        <v>1</v>
      </c>
      <c r="AK1366" s="271">
        <v>0.0194041102625455</v>
      </c>
      <c r="AL1366" s="271">
        <v>0.0161598551647836</v>
      </c>
      <c r="AM1366" s="272">
        <v>0.00324425509776189</v>
      </c>
    </row>
    <row r="1367" ht="17.25" spans="1:39">
      <c r="A1367" s="282" t="s">
        <v>1972</v>
      </c>
      <c r="B1367" s="283" t="s">
        <v>3367</v>
      </c>
      <c r="C1367" s="265" t="s">
        <v>2172</v>
      </c>
      <c r="D1367" s="283" t="s">
        <v>2173</v>
      </c>
      <c r="E1367" s="266">
        <v>2111</v>
      </c>
      <c r="F1367" s="266">
        <v>45</v>
      </c>
      <c r="G1367" s="266">
        <v>30</v>
      </c>
      <c r="H1367" s="266">
        <v>0</v>
      </c>
      <c r="I1367" s="266">
        <v>0</v>
      </c>
      <c r="J1367" s="267">
        <v>2293</v>
      </c>
      <c r="K1367" s="267">
        <v>33</v>
      </c>
      <c r="L1367" s="267">
        <v>33</v>
      </c>
      <c r="M1367" s="267">
        <v>4</v>
      </c>
      <c r="N1367" s="267">
        <v>1</v>
      </c>
      <c r="O1367" s="267">
        <v>2038</v>
      </c>
      <c r="P1367" s="267">
        <v>39</v>
      </c>
      <c r="Q1367" s="267">
        <v>39</v>
      </c>
      <c r="R1367" s="267">
        <v>22</v>
      </c>
      <c r="S1367" s="267">
        <v>0</v>
      </c>
      <c r="T1367" s="268">
        <v>0.015</v>
      </c>
      <c r="U1367" s="269">
        <v>63267</v>
      </c>
      <c r="V1367" s="269">
        <v>1034</v>
      </c>
      <c r="W1367" s="269">
        <v>1019</v>
      </c>
      <c r="X1367" s="269">
        <v>3</v>
      </c>
      <c r="Y1367" s="267">
        <v>920</v>
      </c>
      <c r="Z1367" s="270">
        <v>0.0162960153002355</v>
      </c>
      <c r="AA1367" s="270">
        <v>0.0213169114163903</v>
      </c>
      <c r="AB1367" s="270">
        <v>0.0139555167902311</v>
      </c>
      <c r="AC1367" s="271">
        <v>0.0191364082433759</v>
      </c>
      <c r="AD1367" s="272">
        <v>0.0073613946261592</v>
      </c>
      <c r="AE1367" s="273">
        <v>15000</v>
      </c>
      <c r="AF1367" s="274">
        <v>243</v>
      </c>
      <c r="AG1367" s="274">
        <v>1</v>
      </c>
      <c r="AH1367" s="274">
        <v>15408</v>
      </c>
      <c r="AI1367" s="274">
        <v>242</v>
      </c>
      <c r="AJ1367" s="274">
        <v>1</v>
      </c>
      <c r="AK1367" s="271">
        <v>0.0161333333333333</v>
      </c>
      <c r="AL1367" s="271">
        <v>0.015641225337487</v>
      </c>
      <c r="AM1367" s="272">
        <v>0.000492107995846314</v>
      </c>
    </row>
    <row r="1368" ht="17.25" spans="1:39">
      <c r="A1368" s="282" t="s">
        <v>1972</v>
      </c>
      <c r="B1368" s="283" t="s">
        <v>3367</v>
      </c>
      <c r="C1368" s="265" t="s">
        <v>2174</v>
      </c>
      <c r="D1368" s="283" t="s">
        <v>2175</v>
      </c>
      <c r="E1368" s="266">
        <v>3338</v>
      </c>
      <c r="F1368" s="266">
        <v>76</v>
      </c>
      <c r="G1368" s="266">
        <v>57</v>
      </c>
      <c r="H1368" s="266">
        <v>0</v>
      </c>
      <c r="I1368" s="266">
        <v>0</v>
      </c>
      <c r="J1368" s="267">
        <v>3750</v>
      </c>
      <c r="K1368" s="267">
        <v>73</v>
      </c>
      <c r="L1368" s="267">
        <v>72</v>
      </c>
      <c r="M1368" s="267">
        <v>15</v>
      </c>
      <c r="N1368" s="267">
        <v>0</v>
      </c>
      <c r="O1368" s="267">
        <v>3436</v>
      </c>
      <c r="P1368" s="267">
        <v>88</v>
      </c>
      <c r="Q1368" s="267">
        <v>88</v>
      </c>
      <c r="R1368" s="267">
        <v>49</v>
      </c>
      <c r="S1368" s="267">
        <v>0</v>
      </c>
      <c r="T1368" s="268">
        <v>0.015</v>
      </c>
      <c r="U1368" s="269">
        <v>101851</v>
      </c>
      <c r="V1368" s="269">
        <v>2164</v>
      </c>
      <c r="W1368" s="269">
        <v>2143</v>
      </c>
      <c r="X1368" s="269">
        <v>1</v>
      </c>
      <c r="Y1368" s="267">
        <v>1955</v>
      </c>
      <c r="Z1368" s="270">
        <v>0.0212369048904773</v>
      </c>
      <c r="AA1368" s="270">
        <v>0.0227681246255243</v>
      </c>
      <c r="AB1368" s="270">
        <v>0.0194666666666667</v>
      </c>
      <c r="AC1368" s="271">
        <v>0.0256111757857974</v>
      </c>
      <c r="AD1368" s="272">
        <v>0.0033014579588576</v>
      </c>
      <c r="AE1368" s="273">
        <v>24247</v>
      </c>
      <c r="AF1368" s="274">
        <v>496</v>
      </c>
      <c r="AG1368" s="274">
        <v>0</v>
      </c>
      <c r="AH1368" s="274">
        <v>24568</v>
      </c>
      <c r="AI1368" s="274">
        <v>530</v>
      </c>
      <c r="AJ1368" s="274">
        <v>0</v>
      </c>
      <c r="AK1368" s="271">
        <v>0.0204561389037819</v>
      </c>
      <c r="AL1368" s="271">
        <v>0.021572777596874</v>
      </c>
      <c r="AM1368" s="272">
        <v>-0.00111663869309207</v>
      </c>
    </row>
    <row r="1369" ht="17.25" spans="1:39">
      <c r="A1369" s="282" t="s">
        <v>1972</v>
      </c>
      <c r="B1369" s="283" t="s">
        <v>3367</v>
      </c>
      <c r="C1369" s="265" t="s">
        <v>2176</v>
      </c>
      <c r="D1369" s="283" t="s">
        <v>2177</v>
      </c>
      <c r="E1369" s="266">
        <v>3542</v>
      </c>
      <c r="F1369" s="266">
        <v>113</v>
      </c>
      <c r="G1369" s="266">
        <v>78</v>
      </c>
      <c r="H1369" s="266">
        <v>0</v>
      </c>
      <c r="I1369" s="266">
        <v>0</v>
      </c>
      <c r="J1369" s="267">
        <v>3671</v>
      </c>
      <c r="K1369" s="267">
        <v>101</v>
      </c>
      <c r="L1369" s="267">
        <v>101</v>
      </c>
      <c r="M1369" s="267">
        <v>4</v>
      </c>
      <c r="N1369" s="267">
        <v>0</v>
      </c>
      <c r="O1369" s="267">
        <v>3394</v>
      </c>
      <c r="P1369" s="267">
        <v>107</v>
      </c>
      <c r="Q1369" s="267">
        <v>107</v>
      </c>
      <c r="R1369" s="267">
        <v>49</v>
      </c>
      <c r="S1369" s="267">
        <v>0</v>
      </c>
      <c r="T1369" s="268">
        <v>0.015</v>
      </c>
      <c r="U1369" s="269">
        <v>103532</v>
      </c>
      <c r="V1369" s="269">
        <v>2939</v>
      </c>
      <c r="W1369" s="269">
        <v>2904</v>
      </c>
      <c r="X1369" s="269">
        <v>0</v>
      </c>
      <c r="Y1369" s="267">
        <v>2622</v>
      </c>
      <c r="Z1369" s="270">
        <v>0.0283873584978557</v>
      </c>
      <c r="AA1369" s="270">
        <v>0.0319028797289667</v>
      </c>
      <c r="AB1369" s="270">
        <v>0.0275129392536094</v>
      </c>
      <c r="AC1369" s="271">
        <v>0.0315262227460224</v>
      </c>
      <c r="AD1369" s="272">
        <v>0.00438994047535732</v>
      </c>
      <c r="AE1369" s="273">
        <v>24926</v>
      </c>
      <c r="AF1369" s="274">
        <v>730</v>
      </c>
      <c r="AG1369" s="274">
        <v>0</v>
      </c>
      <c r="AH1369" s="274">
        <v>25419</v>
      </c>
      <c r="AI1369" s="274">
        <v>786</v>
      </c>
      <c r="AJ1369" s="274">
        <v>0</v>
      </c>
      <c r="AK1369" s="271">
        <v>0.0292866885982508</v>
      </c>
      <c r="AL1369" s="271">
        <v>0.0309217514457689</v>
      </c>
      <c r="AM1369" s="272">
        <v>-0.00163506284751809</v>
      </c>
    </row>
    <row r="1370" ht="17.25" spans="1:39">
      <c r="A1370" s="282" t="s">
        <v>1972</v>
      </c>
      <c r="B1370" s="283" t="s">
        <v>3367</v>
      </c>
      <c r="C1370" s="265" t="s">
        <v>2178</v>
      </c>
      <c r="D1370" s="283" t="s">
        <v>2179</v>
      </c>
      <c r="E1370" s="266">
        <v>5624</v>
      </c>
      <c r="F1370" s="266">
        <v>178</v>
      </c>
      <c r="G1370" s="266">
        <v>140</v>
      </c>
      <c r="H1370" s="266">
        <v>0</v>
      </c>
      <c r="I1370" s="266">
        <v>0</v>
      </c>
      <c r="J1370" s="267">
        <v>7418</v>
      </c>
      <c r="K1370" s="267">
        <v>133</v>
      </c>
      <c r="L1370" s="267">
        <v>133</v>
      </c>
      <c r="M1370" s="267">
        <v>16</v>
      </c>
      <c r="N1370" s="267">
        <v>0</v>
      </c>
      <c r="O1370" s="267">
        <v>6375</v>
      </c>
      <c r="P1370" s="267">
        <v>187</v>
      </c>
      <c r="Q1370" s="267">
        <v>187</v>
      </c>
      <c r="R1370" s="267">
        <v>100</v>
      </c>
      <c r="S1370" s="267">
        <v>0</v>
      </c>
      <c r="T1370" s="268">
        <v>0.015</v>
      </c>
      <c r="U1370" s="269">
        <v>200102</v>
      </c>
      <c r="V1370" s="269">
        <v>4540</v>
      </c>
      <c r="W1370" s="269">
        <v>4502</v>
      </c>
      <c r="X1370" s="269">
        <v>3</v>
      </c>
      <c r="Y1370" s="267">
        <v>4083</v>
      </c>
      <c r="Z1370" s="270">
        <v>0.0226734365473608</v>
      </c>
      <c r="AA1370" s="270">
        <v>0.0316500711237553</v>
      </c>
      <c r="AB1370" s="270">
        <v>0.0179293610137503</v>
      </c>
      <c r="AC1370" s="271">
        <v>0.0293333333333333</v>
      </c>
      <c r="AD1370" s="272">
        <v>0.013720710110005</v>
      </c>
      <c r="AE1370" s="273">
        <v>47625</v>
      </c>
      <c r="AF1370" s="274">
        <v>1107</v>
      </c>
      <c r="AG1370" s="274">
        <v>0</v>
      </c>
      <c r="AH1370" s="274">
        <v>48530</v>
      </c>
      <c r="AI1370" s="274">
        <v>1156</v>
      </c>
      <c r="AJ1370" s="274">
        <v>0</v>
      </c>
      <c r="AK1370" s="271">
        <v>0.023244094488189</v>
      </c>
      <c r="AL1370" s="271">
        <v>0.0238203173294869</v>
      </c>
      <c r="AM1370" s="272">
        <v>-0.000576222841297939</v>
      </c>
    </row>
    <row r="1371" ht="17.25" spans="1:39">
      <c r="A1371" s="282" t="s">
        <v>1972</v>
      </c>
      <c r="B1371" s="283" t="s">
        <v>3367</v>
      </c>
      <c r="C1371" s="265" t="s">
        <v>2180</v>
      </c>
      <c r="D1371" s="283" t="s">
        <v>2181</v>
      </c>
      <c r="E1371" s="266">
        <v>4193</v>
      </c>
      <c r="F1371" s="266">
        <v>68</v>
      </c>
      <c r="G1371" s="266">
        <v>51</v>
      </c>
      <c r="H1371" s="266">
        <v>1</v>
      </c>
      <c r="I1371" s="266">
        <v>0</v>
      </c>
      <c r="J1371" s="267">
        <v>5923</v>
      </c>
      <c r="K1371" s="267">
        <v>67</v>
      </c>
      <c r="L1371" s="267">
        <v>67</v>
      </c>
      <c r="M1371" s="267">
        <v>11</v>
      </c>
      <c r="N1371" s="267">
        <v>0</v>
      </c>
      <c r="O1371" s="267">
        <v>5028</v>
      </c>
      <c r="P1371" s="267">
        <v>65</v>
      </c>
      <c r="Q1371" s="267">
        <v>64</v>
      </c>
      <c r="R1371" s="267">
        <v>29</v>
      </c>
      <c r="S1371" s="267">
        <v>0</v>
      </c>
      <c r="T1371" s="268">
        <v>0.015</v>
      </c>
      <c r="U1371" s="269">
        <v>153254</v>
      </c>
      <c r="V1371" s="269">
        <v>1846</v>
      </c>
      <c r="W1371" s="269">
        <v>1826</v>
      </c>
      <c r="X1371" s="269">
        <v>2</v>
      </c>
      <c r="Y1371" s="267">
        <v>1647</v>
      </c>
      <c r="Z1371" s="270">
        <v>0.0120323123703133</v>
      </c>
      <c r="AA1371" s="270">
        <v>0.0162175053660863</v>
      </c>
      <c r="AB1371" s="270">
        <v>0.0113118352186392</v>
      </c>
      <c r="AC1371" s="271">
        <v>0.0129276054097056</v>
      </c>
      <c r="AD1371" s="272">
        <v>0.00490567014744713</v>
      </c>
      <c r="AE1371" s="273">
        <v>36826</v>
      </c>
      <c r="AF1371" s="274">
        <v>455</v>
      </c>
      <c r="AG1371" s="274">
        <v>0</v>
      </c>
      <c r="AH1371" s="274">
        <v>37660</v>
      </c>
      <c r="AI1371" s="274">
        <v>464</v>
      </c>
      <c r="AJ1371" s="274">
        <v>0</v>
      </c>
      <c r="AK1371" s="271">
        <v>0.0123554010753272</v>
      </c>
      <c r="AL1371" s="271">
        <v>0.0123207647371216</v>
      </c>
      <c r="AM1371" s="272">
        <v>3.46363382056e-5</v>
      </c>
    </row>
    <row r="1372" ht="17.25" spans="1:39">
      <c r="A1372" s="282" t="s">
        <v>1972</v>
      </c>
      <c r="B1372" s="283" t="s">
        <v>3367</v>
      </c>
      <c r="C1372" s="265" t="s">
        <v>2182</v>
      </c>
      <c r="D1372" s="283" t="s">
        <v>2183</v>
      </c>
      <c r="E1372" s="266">
        <v>4378</v>
      </c>
      <c r="F1372" s="266">
        <v>98</v>
      </c>
      <c r="G1372" s="266">
        <v>71</v>
      </c>
      <c r="H1372" s="266">
        <v>0</v>
      </c>
      <c r="I1372" s="266">
        <v>0</v>
      </c>
      <c r="J1372" s="267">
        <v>5918</v>
      </c>
      <c r="K1372" s="267">
        <v>122</v>
      </c>
      <c r="L1372" s="267">
        <v>122</v>
      </c>
      <c r="M1372" s="267">
        <v>18</v>
      </c>
      <c r="N1372" s="267">
        <v>0</v>
      </c>
      <c r="O1372" s="267">
        <v>5060</v>
      </c>
      <c r="P1372" s="267">
        <v>117</v>
      </c>
      <c r="Q1372" s="267">
        <v>117</v>
      </c>
      <c r="R1372" s="267">
        <v>66</v>
      </c>
      <c r="S1372" s="267">
        <v>0</v>
      </c>
      <c r="T1372" s="268">
        <v>0.015</v>
      </c>
      <c r="U1372" s="269">
        <v>154034</v>
      </c>
      <c r="V1372" s="269">
        <v>3598</v>
      </c>
      <c r="W1372" s="269">
        <v>3571</v>
      </c>
      <c r="X1372" s="269">
        <v>3</v>
      </c>
      <c r="Y1372" s="267">
        <v>3289</v>
      </c>
      <c r="Z1372" s="270">
        <v>0.0233390030772427</v>
      </c>
      <c r="AA1372" s="270">
        <v>0.022384650525354</v>
      </c>
      <c r="AB1372" s="270">
        <v>0.0206150726596823</v>
      </c>
      <c r="AC1372" s="271">
        <v>0.0231225296442688</v>
      </c>
      <c r="AD1372" s="272">
        <v>0.00176957786567172</v>
      </c>
      <c r="AE1372" s="273">
        <v>36786</v>
      </c>
      <c r="AF1372" s="274">
        <v>847</v>
      </c>
      <c r="AG1372" s="274">
        <v>0</v>
      </c>
      <c r="AH1372" s="274">
        <v>37758</v>
      </c>
      <c r="AI1372" s="274">
        <v>919</v>
      </c>
      <c r="AJ1372" s="274">
        <v>1</v>
      </c>
      <c r="AK1372" s="271">
        <v>0.023025063882999</v>
      </c>
      <c r="AL1372" s="271">
        <v>0.0243127284284125</v>
      </c>
      <c r="AM1372" s="272">
        <v>-0.00128766454541356</v>
      </c>
    </row>
    <row r="1373" ht="17.25" spans="1:39">
      <c r="A1373" s="282" t="s">
        <v>1972</v>
      </c>
      <c r="B1373" s="283" t="s">
        <v>3367</v>
      </c>
      <c r="C1373" s="265" t="s">
        <v>2184</v>
      </c>
      <c r="D1373" s="283" t="s">
        <v>2185</v>
      </c>
      <c r="E1373" s="266">
        <v>3441</v>
      </c>
      <c r="F1373" s="266">
        <v>83</v>
      </c>
      <c r="G1373" s="266">
        <v>55</v>
      </c>
      <c r="H1373" s="266">
        <v>0</v>
      </c>
      <c r="I1373" s="266">
        <v>0</v>
      </c>
      <c r="J1373" s="267">
        <v>4483</v>
      </c>
      <c r="K1373" s="267">
        <v>82</v>
      </c>
      <c r="L1373" s="267">
        <v>82</v>
      </c>
      <c r="M1373" s="267">
        <v>9</v>
      </c>
      <c r="N1373" s="267">
        <v>0</v>
      </c>
      <c r="O1373" s="267">
        <v>3954</v>
      </c>
      <c r="P1373" s="267">
        <v>57</v>
      </c>
      <c r="Q1373" s="267">
        <v>57</v>
      </c>
      <c r="R1373" s="267">
        <v>31</v>
      </c>
      <c r="S1373" s="267">
        <v>0</v>
      </c>
      <c r="T1373" s="268">
        <v>0.015</v>
      </c>
      <c r="U1373" s="269">
        <v>121621</v>
      </c>
      <c r="V1373" s="269">
        <v>2146</v>
      </c>
      <c r="W1373" s="269">
        <v>2118</v>
      </c>
      <c r="X1373" s="269">
        <v>1</v>
      </c>
      <c r="Y1373" s="267">
        <v>1930</v>
      </c>
      <c r="Z1373" s="270">
        <v>0.0176367568100904</v>
      </c>
      <c r="AA1373" s="270">
        <v>0.024120895088637</v>
      </c>
      <c r="AB1373" s="270">
        <v>0.0182913227749275</v>
      </c>
      <c r="AC1373" s="271">
        <v>0.0144157814871017</v>
      </c>
      <c r="AD1373" s="272">
        <v>0.00582957231370952</v>
      </c>
      <c r="AE1373" s="273">
        <v>29082</v>
      </c>
      <c r="AF1373" s="274">
        <v>569</v>
      </c>
      <c r="AG1373" s="274">
        <v>1</v>
      </c>
      <c r="AH1373" s="274">
        <v>29379</v>
      </c>
      <c r="AI1373" s="274">
        <v>514</v>
      </c>
      <c r="AJ1373" s="274">
        <v>0</v>
      </c>
      <c r="AK1373" s="271">
        <v>0.0195309813630424</v>
      </c>
      <c r="AL1373" s="271">
        <v>0.0174954899758331</v>
      </c>
      <c r="AM1373" s="272">
        <v>0.00203549138720936</v>
      </c>
    </row>
    <row r="1374" ht="17.25" spans="1:39">
      <c r="A1374" s="282" t="s">
        <v>1972</v>
      </c>
      <c r="B1374" s="283" t="s">
        <v>3367</v>
      </c>
      <c r="C1374" s="265" t="s">
        <v>2186</v>
      </c>
      <c r="D1374" s="283" t="s">
        <v>2187</v>
      </c>
      <c r="E1374" s="266">
        <v>2635</v>
      </c>
      <c r="F1374" s="266">
        <v>52</v>
      </c>
      <c r="G1374" s="266">
        <v>35</v>
      </c>
      <c r="H1374" s="266">
        <v>0</v>
      </c>
      <c r="I1374" s="266">
        <v>0</v>
      </c>
      <c r="J1374" s="267">
        <v>3504</v>
      </c>
      <c r="K1374" s="267">
        <v>51</v>
      </c>
      <c r="L1374" s="267">
        <v>51</v>
      </c>
      <c r="M1374" s="267">
        <v>5</v>
      </c>
      <c r="N1374" s="267">
        <v>0</v>
      </c>
      <c r="O1374" s="267">
        <v>3123</v>
      </c>
      <c r="P1374" s="267">
        <v>64</v>
      </c>
      <c r="Q1374" s="267">
        <v>64</v>
      </c>
      <c r="R1374" s="267">
        <v>31</v>
      </c>
      <c r="S1374" s="267">
        <v>0</v>
      </c>
      <c r="T1374" s="268">
        <v>0.015</v>
      </c>
      <c r="U1374" s="269">
        <v>94632</v>
      </c>
      <c r="V1374" s="269">
        <v>1661</v>
      </c>
      <c r="W1374" s="269">
        <v>1644</v>
      </c>
      <c r="X1374" s="269">
        <v>0</v>
      </c>
      <c r="Y1374" s="267">
        <v>1496</v>
      </c>
      <c r="Z1374" s="270">
        <v>0.0175522022148956</v>
      </c>
      <c r="AA1374" s="270">
        <v>0.0197343453510436</v>
      </c>
      <c r="AB1374" s="270">
        <v>0.0145547945205479</v>
      </c>
      <c r="AC1374" s="271">
        <v>0.0204931155939801</v>
      </c>
      <c r="AD1374" s="272">
        <v>0.0051795508304957</v>
      </c>
      <c r="AE1374" s="273">
        <v>22850</v>
      </c>
      <c r="AF1374" s="274">
        <v>409</v>
      </c>
      <c r="AG1374" s="274">
        <v>0</v>
      </c>
      <c r="AH1374" s="274">
        <v>22841</v>
      </c>
      <c r="AI1374" s="274">
        <v>378</v>
      </c>
      <c r="AJ1374" s="274">
        <v>0</v>
      </c>
      <c r="AK1374" s="271">
        <v>0.0178993435448578</v>
      </c>
      <c r="AL1374" s="271">
        <v>0.0165491878639289</v>
      </c>
      <c r="AM1374" s="272">
        <v>0.00135015568092887</v>
      </c>
    </row>
    <row r="1375" ht="17.25" spans="1:39">
      <c r="A1375" s="282" t="s">
        <v>1972</v>
      </c>
      <c r="B1375" s="283" t="s">
        <v>3368</v>
      </c>
      <c r="C1375" s="265" t="s">
        <v>2188</v>
      </c>
      <c r="D1375" s="283" t="s">
        <v>2189</v>
      </c>
      <c r="E1375" s="266">
        <v>3431</v>
      </c>
      <c r="F1375" s="266">
        <v>113</v>
      </c>
      <c r="G1375" s="266">
        <v>85</v>
      </c>
      <c r="H1375" s="266">
        <v>3</v>
      </c>
      <c r="I1375" s="266">
        <v>0</v>
      </c>
      <c r="J1375" s="267">
        <v>3990</v>
      </c>
      <c r="K1375" s="267">
        <v>58</v>
      </c>
      <c r="L1375" s="267">
        <v>58</v>
      </c>
      <c r="M1375" s="267">
        <v>0</v>
      </c>
      <c r="N1375" s="267">
        <v>0</v>
      </c>
      <c r="O1375" s="267">
        <v>3772</v>
      </c>
      <c r="P1375" s="267">
        <v>109</v>
      </c>
      <c r="Q1375" s="267">
        <v>109</v>
      </c>
      <c r="R1375" s="267">
        <v>27</v>
      </c>
      <c r="S1375" s="267">
        <v>0</v>
      </c>
      <c r="T1375" s="268">
        <v>0.015</v>
      </c>
      <c r="U1375" s="269">
        <v>117681</v>
      </c>
      <c r="V1375" s="269">
        <v>2366</v>
      </c>
      <c r="W1375" s="269">
        <v>2338</v>
      </c>
      <c r="X1375" s="269">
        <v>0</v>
      </c>
      <c r="Y1375" s="267">
        <v>2078</v>
      </c>
      <c r="Z1375" s="270">
        <v>0.020105199649901</v>
      </c>
      <c r="AA1375" s="270">
        <v>0.0329350043719032</v>
      </c>
      <c r="AB1375" s="270">
        <v>0.0145363408521303</v>
      </c>
      <c r="AC1375" s="271">
        <v>0.0288971367974549</v>
      </c>
      <c r="AD1375" s="272">
        <v>0.0183986635197729</v>
      </c>
      <c r="AE1375" s="273">
        <v>27283</v>
      </c>
      <c r="AF1375" s="274">
        <v>601</v>
      </c>
      <c r="AG1375" s="274">
        <v>0</v>
      </c>
      <c r="AH1375" s="274">
        <v>28245</v>
      </c>
      <c r="AI1375" s="274">
        <v>630</v>
      </c>
      <c r="AJ1375" s="274">
        <v>0</v>
      </c>
      <c r="AK1375" s="271">
        <v>0.022028369314225</v>
      </c>
      <c r="AL1375" s="271">
        <v>0.0223048327137546</v>
      </c>
      <c r="AM1375" s="272">
        <v>-0.000276463399529671</v>
      </c>
    </row>
    <row r="1376" ht="17.25" spans="1:39">
      <c r="A1376" s="282" t="s">
        <v>1972</v>
      </c>
      <c r="B1376" s="283" t="s">
        <v>3368</v>
      </c>
      <c r="C1376" s="265" t="s">
        <v>2190</v>
      </c>
      <c r="D1376" s="283" t="s">
        <v>2191</v>
      </c>
      <c r="E1376" s="266">
        <v>3828</v>
      </c>
      <c r="F1376" s="266">
        <v>68</v>
      </c>
      <c r="G1376" s="266">
        <v>28</v>
      </c>
      <c r="H1376" s="266">
        <v>0</v>
      </c>
      <c r="I1376" s="266">
        <v>0</v>
      </c>
      <c r="J1376" s="267">
        <v>5180</v>
      </c>
      <c r="K1376" s="267">
        <v>80</v>
      </c>
      <c r="L1376" s="267">
        <v>80</v>
      </c>
      <c r="M1376" s="267">
        <v>4</v>
      </c>
      <c r="N1376" s="267">
        <v>0</v>
      </c>
      <c r="O1376" s="267">
        <v>4642</v>
      </c>
      <c r="P1376" s="267">
        <v>74</v>
      </c>
      <c r="Q1376" s="267">
        <v>74</v>
      </c>
      <c r="R1376" s="267">
        <v>13</v>
      </c>
      <c r="S1376" s="267">
        <v>0</v>
      </c>
      <c r="T1376" s="268">
        <v>0.015</v>
      </c>
      <c r="U1376" s="269">
        <v>144989</v>
      </c>
      <c r="V1376" s="269">
        <v>1976</v>
      </c>
      <c r="W1376" s="269">
        <v>1936</v>
      </c>
      <c r="X1376" s="269">
        <v>7</v>
      </c>
      <c r="Y1376" s="267">
        <v>1722</v>
      </c>
      <c r="Z1376" s="270">
        <v>0.0135803405775611</v>
      </c>
      <c r="AA1376" s="270">
        <v>0.0177638453500522</v>
      </c>
      <c r="AB1376" s="270">
        <v>0.0154440154440154</v>
      </c>
      <c r="AC1376" s="271">
        <v>0.015941404566997</v>
      </c>
      <c r="AD1376" s="272">
        <v>0.0023198299060368</v>
      </c>
      <c r="AE1376" s="273">
        <v>33762</v>
      </c>
      <c r="AF1376" s="274">
        <v>476</v>
      </c>
      <c r="AG1376" s="274">
        <v>2</v>
      </c>
      <c r="AH1376" s="274">
        <v>35325</v>
      </c>
      <c r="AI1376" s="274">
        <v>502</v>
      </c>
      <c r="AJ1376" s="274">
        <v>0</v>
      </c>
      <c r="AK1376" s="271">
        <v>0.0140394526390617</v>
      </c>
      <c r="AL1376" s="271">
        <v>0.0142108987968861</v>
      </c>
      <c r="AM1376" s="272">
        <v>-0.000171446157824391</v>
      </c>
    </row>
    <row r="1377" ht="17.25" spans="1:39">
      <c r="A1377" s="282" t="s">
        <v>1972</v>
      </c>
      <c r="B1377" s="283" t="s">
        <v>3368</v>
      </c>
      <c r="C1377" s="265" t="s">
        <v>2192</v>
      </c>
      <c r="D1377" s="283" t="s">
        <v>2193</v>
      </c>
      <c r="E1377" s="266">
        <v>2373</v>
      </c>
      <c r="F1377" s="266">
        <v>70</v>
      </c>
      <c r="G1377" s="266">
        <v>51</v>
      </c>
      <c r="H1377" s="266">
        <v>0</v>
      </c>
      <c r="I1377" s="266">
        <v>0</v>
      </c>
      <c r="J1377" s="267">
        <v>2792</v>
      </c>
      <c r="K1377" s="267">
        <v>67</v>
      </c>
      <c r="L1377" s="267">
        <v>67</v>
      </c>
      <c r="M1377" s="267">
        <v>5</v>
      </c>
      <c r="N1377" s="267">
        <v>0</v>
      </c>
      <c r="O1377" s="267">
        <v>2541</v>
      </c>
      <c r="P1377" s="267">
        <v>65</v>
      </c>
      <c r="Q1377" s="267">
        <v>65</v>
      </c>
      <c r="R1377" s="267">
        <v>12</v>
      </c>
      <c r="S1377" s="267">
        <v>0</v>
      </c>
      <c r="T1377" s="268">
        <v>0.015</v>
      </c>
      <c r="U1377" s="269">
        <v>82340</v>
      </c>
      <c r="V1377" s="269">
        <v>1807</v>
      </c>
      <c r="W1377" s="269">
        <v>1786</v>
      </c>
      <c r="X1377" s="269">
        <v>0</v>
      </c>
      <c r="Y1377" s="267">
        <v>1573</v>
      </c>
      <c r="Z1377" s="270">
        <v>0.021945591450085</v>
      </c>
      <c r="AA1377" s="270">
        <v>0.0294985250737463</v>
      </c>
      <c r="AB1377" s="270">
        <v>0.0239971346704871</v>
      </c>
      <c r="AC1377" s="271">
        <v>0.0255804801259347</v>
      </c>
      <c r="AD1377" s="272">
        <v>0.00550139040325921</v>
      </c>
      <c r="AE1377" s="273">
        <v>18855</v>
      </c>
      <c r="AF1377" s="274">
        <v>453</v>
      </c>
      <c r="AG1377" s="274">
        <v>0</v>
      </c>
      <c r="AH1377" s="274">
        <v>19758</v>
      </c>
      <c r="AI1377" s="274">
        <v>457</v>
      </c>
      <c r="AJ1377" s="274">
        <v>0</v>
      </c>
      <c r="AK1377" s="271">
        <v>0.0240254574383453</v>
      </c>
      <c r="AL1377" s="271">
        <v>0.0231298714444782</v>
      </c>
      <c r="AM1377" s="272">
        <v>0.00089558599386708</v>
      </c>
    </row>
    <row r="1378" ht="17.25" spans="1:39">
      <c r="A1378" s="282" t="s">
        <v>1972</v>
      </c>
      <c r="B1378" s="283" t="s">
        <v>3368</v>
      </c>
      <c r="C1378" s="265" t="s">
        <v>2194</v>
      </c>
      <c r="D1378" s="283" t="s">
        <v>2195</v>
      </c>
      <c r="E1378" s="266">
        <v>2979</v>
      </c>
      <c r="F1378" s="266">
        <v>79</v>
      </c>
      <c r="G1378" s="266">
        <v>60</v>
      </c>
      <c r="H1378" s="266">
        <v>0</v>
      </c>
      <c r="I1378" s="266">
        <v>0</v>
      </c>
      <c r="J1378" s="267">
        <v>4298</v>
      </c>
      <c r="K1378" s="267">
        <v>92</v>
      </c>
      <c r="L1378" s="267">
        <v>92</v>
      </c>
      <c r="M1378" s="267">
        <v>2</v>
      </c>
      <c r="N1378" s="267">
        <v>0</v>
      </c>
      <c r="O1378" s="267">
        <v>3813</v>
      </c>
      <c r="P1378" s="267">
        <v>92</v>
      </c>
      <c r="Q1378" s="267">
        <v>92</v>
      </c>
      <c r="R1378" s="267">
        <v>52</v>
      </c>
      <c r="S1378" s="267">
        <v>0</v>
      </c>
      <c r="T1378" s="268">
        <v>0.015</v>
      </c>
      <c r="U1378" s="269">
        <v>110299</v>
      </c>
      <c r="V1378" s="269">
        <v>2137</v>
      </c>
      <c r="W1378" s="269">
        <v>2118</v>
      </c>
      <c r="X1378" s="269">
        <v>0</v>
      </c>
      <c r="Y1378" s="267">
        <v>1915</v>
      </c>
      <c r="Z1378" s="270">
        <v>0.0193746090173075</v>
      </c>
      <c r="AA1378" s="270">
        <v>0.0265189660960054</v>
      </c>
      <c r="AB1378" s="270">
        <v>0.0214053047929269</v>
      </c>
      <c r="AC1378" s="271">
        <v>0.024127983215316</v>
      </c>
      <c r="AD1378" s="272">
        <v>0.00511366130307843</v>
      </c>
      <c r="AE1378" s="273">
        <v>26369</v>
      </c>
      <c r="AF1378" s="274">
        <v>476</v>
      </c>
      <c r="AG1378" s="274">
        <v>0</v>
      </c>
      <c r="AH1378" s="274">
        <v>26685</v>
      </c>
      <c r="AI1378" s="274">
        <v>398</v>
      </c>
      <c r="AJ1378" s="274">
        <v>0</v>
      </c>
      <c r="AK1378" s="271">
        <v>0.0180514998672684</v>
      </c>
      <c r="AL1378" s="271">
        <v>0.014914746112048</v>
      </c>
      <c r="AM1378" s="272">
        <v>0.00313675375522042</v>
      </c>
    </row>
    <row r="1379" ht="17.25" spans="1:39">
      <c r="A1379" s="282" t="s">
        <v>1972</v>
      </c>
      <c r="B1379" s="283" t="s">
        <v>3368</v>
      </c>
      <c r="C1379" s="265" t="s">
        <v>2196</v>
      </c>
      <c r="D1379" s="283" t="s">
        <v>2197</v>
      </c>
      <c r="E1379" s="266">
        <v>2488</v>
      </c>
      <c r="F1379" s="266">
        <v>62</v>
      </c>
      <c r="G1379" s="266">
        <v>51</v>
      </c>
      <c r="H1379" s="266">
        <v>0</v>
      </c>
      <c r="I1379" s="266">
        <v>0</v>
      </c>
      <c r="J1379" s="267">
        <v>2725</v>
      </c>
      <c r="K1379" s="267">
        <v>90</v>
      </c>
      <c r="L1379" s="267">
        <v>90</v>
      </c>
      <c r="M1379" s="267">
        <v>17</v>
      </c>
      <c r="N1379" s="267">
        <v>0</v>
      </c>
      <c r="O1379" s="267">
        <v>2823</v>
      </c>
      <c r="P1379" s="267">
        <v>82</v>
      </c>
      <c r="Q1379" s="267">
        <v>82</v>
      </c>
      <c r="R1379" s="267">
        <v>40</v>
      </c>
      <c r="S1379" s="267">
        <v>0</v>
      </c>
      <c r="T1379" s="268">
        <v>0.015</v>
      </c>
      <c r="U1379" s="269">
        <v>87990</v>
      </c>
      <c r="V1379" s="269">
        <v>1947</v>
      </c>
      <c r="W1379" s="269">
        <v>1935</v>
      </c>
      <c r="X1379" s="269">
        <v>0</v>
      </c>
      <c r="Y1379" s="267">
        <v>1735</v>
      </c>
      <c r="Z1379" s="270">
        <v>0.022127514490283</v>
      </c>
      <c r="AA1379" s="270">
        <v>0.02491961414791</v>
      </c>
      <c r="AB1379" s="270">
        <v>0.0330275229357798</v>
      </c>
      <c r="AC1379" s="271">
        <v>0.0290471130003542</v>
      </c>
      <c r="AD1379" s="272">
        <v>-0.00810790878786985</v>
      </c>
      <c r="AE1379" s="273">
        <v>20052</v>
      </c>
      <c r="AF1379" s="274">
        <v>527</v>
      </c>
      <c r="AG1379" s="274">
        <v>0</v>
      </c>
      <c r="AH1379" s="274">
        <v>20893</v>
      </c>
      <c r="AI1379" s="274">
        <v>453</v>
      </c>
      <c r="AJ1379" s="274">
        <v>0</v>
      </c>
      <c r="AK1379" s="271">
        <v>0.0262816676640734</v>
      </c>
      <c r="AL1379" s="271">
        <v>0.0216819030297229</v>
      </c>
      <c r="AM1379" s="272">
        <v>0.00459976463435054</v>
      </c>
    </row>
    <row r="1380" ht="17.25" spans="1:39">
      <c r="A1380" s="282" t="s">
        <v>1972</v>
      </c>
      <c r="B1380" s="283" t="s">
        <v>3368</v>
      </c>
      <c r="C1380" s="265" t="s">
        <v>2198</v>
      </c>
      <c r="D1380" s="283" t="s">
        <v>2199</v>
      </c>
      <c r="E1380" s="266">
        <v>4198</v>
      </c>
      <c r="F1380" s="266">
        <v>93</v>
      </c>
      <c r="G1380" s="266">
        <v>70</v>
      </c>
      <c r="H1380" s="266">
        <v>7</v>
      </c>
      <c r="I1380" s="266">
        <v>0</v>
      </c>
      <c r="J1380" s="267">
        <v>5970</v>
      </c>
      <c r="K1380" s="267">
        <v>52</v>
      </c>
      <c r="L1380" s="267">
        <v>52</v>
      </c>
      <c r="M1380" s="267">
        <v>2</v>
      </c>
      <c r="N1380" s="267">
        <v>0</v>
      </c>
      <c r="O1380" s="267">
        <v>5247</v>
      </c>
      <c r="P1380" s="267">
        <v>61</v>
      </c>
      <c r="Q1380" s="267">
        <v>60</v>
      </c>
      <c r="R1380" s="267">
        <v>16</v>
      </c>
      <c r="S1380" s="267">
        <v>0</v>
      </c>
      <c r="T1380" s="268">
        <v>0.015</v>
      </c>
      <c r="U1380" s="269">
        <v>151978</v>
      </c>
      <c r="V1380" s="269">
        <v>2052</v>
      </c>
      <c r="W1380" s="269">
        <v>2028</v>
      </c>
      <c r="X1380" s="269">
        <v>0</v>
      </c>
      <c r="Y1380" s="267">
        <v>1839</v>
      </c>
      <c r="Z1380" s="270">
        <v>0.0135019542302175</v>
      </c>
      <c r="AA1380" s="270">
        <v>0.0221534063839924</v>
      </c>
      <c r="AB1380" s="270">
        <v>0.00871021775544389</v>
      </c>
      <c r="AC1380" s="271">
        <v>0.0116256908709739</v>
      </c>
      <c r="AD1380" s="272">
        <v>0.0134431886285485</v>
      </c>
      <c r="AE1380" s="273">
        <v>36541</v>
      </c>
      <c r="AF1380" s="274">
        <v>491</v>
      </c>
      <c r="AG1380" s="274">
        <v>0</v>
      </c>
      <c r="AH1380" s="274">
        <v>36789</v>
      </c>
      <c r="AI1380" s="274">
        <v>520</v>
      </c>
      <c r="AJ1380" s="274">
        <v>0</v>
      </c>
      <c r="AK1380" s="271">
        <v>0.0134369612216414</v>
      </c>
      <c r="AL1380" s="271">
        <v>0.0141346598167931</v>
      </c>
      <c r="AM1380" s="272">
        <v>-0.000697698595151619</v>
      </c>
    </row>
    <row r="1381" ht="17.25" spans="1:39">
      <c r="A1381" s="282" t="s">
        <v>1972</v>
      </c>
      <c r="B1381" s="283" t="s">
        <v>3368</v>
      </c>
      <c r="C1381" s="265" t="s">
        <v>2200</v>
      </c>
      <c r="D1381" s="283" t="s">
        <v>2201</v>
      </c>
      <c r="E1381" s="266">
        <v>2836</v>
      </c>
      <c r="F1381" s="266">
        <v>3</v>
      </c>
      <c r="G1381" s="266">
        <v>2</v>
      </c>
      <c r="H1381" s="266">
        <v>1</v>
      </c>
      <c r="I1381" s="266">
        <v>0</v>
      </c>
      <c r="J1381" s="267">
        <v>3674</v>
      </c>
      <c r="K1381" s="267">
        <v>56</v>
      </c>
      <c r="L1381" s="267">
        <v>56</v>
      </c>
      <c r="M1381" s="267">
        <v>13</v>
      </c>
      <c r="N1381" s="267">
        <v>0</v>
      </c>
      <c r="O1381" s="267">
        <v>3281</v>
      </c>
      <c r="P1381" s="267">
        <v>80</v>
      </c>
      <c r="Q1381" s="267">
        <v>80</v>
      </c>
      <c r="R1381" s="267">
        <v>41</v>
      </c>
      <c r="S1381" s="267">
        <v>0</v>
      </c>
      <c r="T1381" s="268">
        <v>0.015</v>
      </c>
      <c r="U1381" s="269">
        <v>98092</v>
      </c>
      <c r="V1381" s="269">
        <v>1629</v>
      </c>
      <c r="W1381" s="269">
        <v>1628</v>
      </c>
      <c r="X1381" s="269">
        <v>4</v>
      </c>
      <c r="Y1381" s="267">
        <v>1523</v>
      </c>
      <c r="Z1381" s="270">
        <v>0.0165660808220854</v>
      </c>
      <c r="AA1381" s="270">
        <v>0.00105782792665726</v>
      </c>
      <c r="AB1381" s="270">
        <v>0.015242242787153</v>
      </c>
      <c r="AC1381" s="271">
        <v>0.0243828101188662</v>
      </c>
      <c r="AD1381" s="272">
        <v>-0.0141844148604957</v>
      </c>
      <c r="AE1381" s="273">
        <v>23500</v>
      </c>
      <c r="AF1381" s="274">
        <v>339</v>
      </c>
      <c r="AG1381" s="274">
        <v>0</v>
      </c>
      <c r="AH1381" s="274">
        <v>23433</v>
      </c>
      <c r="AI1381" s="274">
        <v>441</v>
      </c>
      <c r="AJ1381" s="274">
        <v>0</v>
      </c>
      <c r="AK1381" s="271">
        <v>0.0144255319148936</v>
      </c>
      <c r="AL1381" s="271">
        <v>0.0188196133657662</v>
      </c>
      <c r="AM1381" s="272">
        <v>-0.00439408145087261</v>
      </c>
    </row>
    <row r="1382" ht="17.25" spans="1:39">
      <c r="A1382" s="282" t="s">
        <v>1972</v>
      </c>
      <c r="B1382" s="283" t="s">
        <v>3368</v>
      </c>
      <c r="C1382" s="265" t="s">
        <v>2202</v>
      </c>
      <c r="D1382" s="283" t="s">
        <v>2203</v>
      </c>
      <c r="E1382" s="266">
        <v>3788</v>
      </c>
      <c r="F1382" s="266">
        <v>80</v>
      </c>
      <c r="G1382" s="266">
        <v>59</v>
      </c>
      <c r="H1382" s="266">
        <v>0</v>
      </c>
      <c r="I1382" s="266">
        <v>0</v>
      </c>
      <c r="J1382" s="267">
        <v>5229</v>
      </c>
      <c r="K1382" s="267">
        <v>109</v>
      </c>
      <c r="L1382" s="267">
        <v>109</v>
      </c>
      <c r="M1382" s="267">
        <v>11</v>
      </c>
      <c r="N1382" s="267">
        <v>0</v>
      </c>
      <c r="O1382" s="267">
        <v>4461</v>
      </c>
      <c r="P1382" s="267">
        <v>104</v>
      </c>
      <c r="Q1382" s="267">
        <v>104</v>
      </c>
      <c r="R1382" s="267">
        <v>28</v>
      </c>
      <c r="S1382" s="267">
        <v>0</v>
      </c>
      <c r="T1382" s="268">
        <v>0.015</v>
      </c>
      <c r="U1382" s="269">
        <v>134601</v>
      </c>
      <c r="V1382" s="269">
        <v>2055</v>
      </c>
      <c r="W1382" s="269">
        <v>2034</v>
      </c>
      <c r="X1382" s="269">
        <v>1</v>
      </c>
      <c r="Y1382" s="267">
        <v>1784</v>
      </c>
      <c r="Z1382" s="270">
        <v>0.0152599163453466</v>
      </c>
      <c r="AA1382" s="270">
        <v>0.0211193241816262</v>
      </c>
      <c r="AB1382" s="270">
        <v>0.0208452859055269</v>
      </c>
      <c r="AC1382" s="271">
        <v>0.0233131584846447</v>
      </c>
      <c r="AD1382" s="272">
        <v>0.000274038276099318</v>
      </c>
      <c r="AE1382" s="273">
        <v>32317</v>
      </c>
      <c r="AF1382" s="274">
        <v>470</v>
      </c>
      <c r="AG1382" s="274">
        <v>0</v>
      </c>
      <c r="AH1382" s="274">
        <v>31771</v>
      </c>
      <c r="AI1382" s="274">
        <v>510</v>
      </c>
      <c r="AJ1382" s="274">
        <v>0</v>
      </c>
      <c r="AK1382" s="271">
        <v>0.0145434291549339</v>
      </c>
      <c r="AL1382" s="271">
        <v>0.0160523748072141</v>
      </c>
      <c r="AM1382" s="272">
        <v>-0.00150894565228019</v>
      </c>
    </row>
    <row r="1383" ht="17.25" spans="1:39">
      <c r="A1383" s="282" t="s">
        <v>1972</v>
      </c>
      <c r="B1383" s="283" t="s">
        <v>3368</v>
      </c>
      <c r="C1383" s="265" t="s">
        <v>2204</v>
      </c>
      <c r="D1383" s="283" t="s">
        <v>2205</v>
      </c>
      <c r="E1383" s="266">
        <v>0</v>
      </c>
      <c r="F1383" s="266">
        <v>15</v>
      </c>
      <c r="G1383" s="266">
        <v>15</v>
      </c>
      <c r="H1383" s="266">
        <v>15</v>
      </c>
      <c r="I1383" s="266">
        <v>0</v>
      </c>
      <c r="J1383" s="267">
        <v>0</v>
      </c>
      <c r="K1383" s="267">
        <v>0</v>
      </c>
      <c r="L1383" s="267">
        <v>0</v>
      </c>
      <c r="M1383" s="267">
        <v>0</v>
      </c>
      <c r="N1383" s="267">
        <v>0</v>
      </c>
      <c r="O1383" s="267">
        <v>0</v>
      </c>
      <c r="P1383" s="267">
        <v>2</v>
      </c>
      <c r="Q1383" s="267">
        <v>2</v>
      </c>
      <c r="R1383" s="267">
        <v>2</v>
      </c>
      <c r="S1383" s="267">
        <v>0</v>
      </c>
      <c r="T1383" s="268">
        <v>0.015</v>
      </c>
      <c r="U1383" s="269">
        <v>2</v>
      </c>
      <c r="V1383" s="269">
        <v>173</v>
      </c>
      <c r="W1383" s="269">
        <v>173</v>
      </c>
      <c r="X1383" s="269">
        <v>0</v>
      </c>
      <c r="Y1383" s="267">
        <v>170</v>
      </c>
      <c r="Z1383" s="270">
        <v>86.5</v>
      </c>
      <c r="AA1383" s="270">
        <v>0</v>
      </c>
      <c r="AB1383" s="270">
        <v>0</v>
      </c>
      <c r="AC1383" s="271">
        <v>0</v>
      </c>
      <c r="AD1383" s="272">
        <v>0</v>
      </c>
      <c r="AE1383" s="273">
        <v>0</v>
      </c>
      <c r="AF1383" s="274">
        <v>49</v>
      </c>
      <c r="AG1383" s="274">
        <v>0</v>
      </c>
      <c r="AH1383" s="274">
        <v>2</v>
      </c>
      <c r="AI1383" s="274">
        <v>29</v>
      </c>
      <c r="AJ1383" s="274">
        <v>0</v>
      </c>
      <c r="AK1383" s="271">
        <v>0</v>
      </c>
      <c r="AL1383" s="271">
        <v>14.5</v>
      </c>
      <c r="AM1383" s="272">
        <v>-14.5</v>
      </c>
    </row>
    <row r="1384" ht="17.25" spans="1:39">
      <c r="A1384" s="282" t="s">
        <v>1972</v>
      </c>
      <c r="B1384" s="283" t="s">
        <v>3368</v>
      </c>
      <c r="C1384" s="265" t="s">
        <v>2206</v>
      </c>
      <c r="D1384" s="283" t="s">
        <v>2207</v>
      </c>
      <c r="E1384" s="266">
        <v>3784</v>
      </c>
      <c r="F1384" s="266">
        <v>87</v>
      </c>
      <c r="G1384" s="266">
        <v>65</v>
      </c>
      <c r="H1384" s="266">
        <v>0</v>
      </c>
      <c r="I1384" s="266">
        <v>0</v>
      </c>
      <c r="J1384" s="267">
        <v>4491</v>
      </c>
      <c r="K1384" s="267">
        <v>79</v>
      </c>
      <c r="L1384" s="267">
        <v>79</v>
      </c>
      <c r="M1384" s="267">
        <v>0</v>
      </c>
      <c r="N1384" s="267">
        <v>0</v>
      </c>
      <c r="O1384" s="267">
        <v>4125</v>
      </c>
      <c r="P1384" s="267">
        <v>80</v>
      </c>
      <c r="Q1384" s="267">
        <v>80</v>
      </c>
      <c r="R1384" s="267">
        <v>28</v>
      </c>
      <c r="S1384" s="267">
        <v>0</v>
      </c>
      <c r="T1384" s="268">
        <v>0.015</v>
      </c>
      <c r="U1384" s="269">
        <v>125742</v>
      </c>
      <c r="V1384" s="269">
        <v>2003</v>
      </c>
      <c r="W1384" s="269">
        <v>1981</v>
      </c>
      <c r="X1384" s="269">
        <v>0</v>
      </c>
      <c r="Y1384" s="267">
        <v>1744</v>
      </c>
      <c r="Z1384" s="270">
        <v>0.0159294428273767</v>
      </c>
      <c r="AA1384" s="270">
        <v>0.0229915433403805</v>
      </c>
      <c r="AB1384" s="270">
        <v>0.0175907370296148</v>
      </c>
      <c r="AC1384" s="271">
        <v>0.0193939393939394</v>
      </c>
      <c r="AD1384" s="272">
        <v>0.00540080631076576</v>
      </c>
      <c r="AE1384" s="273">
        <v>30200</v>
      </c>
      <c r="AF1384" s="274">
        <v>522</v>
      </c>
      <c r="AG1384" s="274">
        <v>0</v>
      </c>
      <c r="AH1384" s="274">
        <v>30538</v>
      </c>
      <c r="AI1384" s="274">
        <v>472</v>
      </c>
      <c r="AJ1384" s="274">
        <v>0</v>
      </c>
      <c r="AK1384" s="271">
        <v>0.0172847682119205</v>
      </c>
      <c r="AL1384" s="271">
        <v>0.0154561529897177</v>
      </c>
      <c r="AM1384" s="272">
        <v>0.0018286152222028</v>
      </c>
    </row>
    <row r="1385" ht="17.25" spans="1:39">
      <c r="A1385" s="282" t="s">
        <v>1972</v>
      </c>
      <c r="B1385" s="283" t="s">
        <v>3368</v>
      </c>
      <c r="C1385" s="265" t="s">
        <v>2208</v>
      </c>
      <c r="D1385" s="283" t="s">
        <v>2209</v>
      </c>
      <c r="E1385" s="266">
        <v>3722</v>
      </c>
      <c r="F1385" s="266">
        <v>65</v>
      </c>
      <c r="G1385" s="266">
        <v>42</v>
      </c>
      <c r="H1385" s="266">
        <v>0</v>
      </c>
      <c r="I1385" s="266">
        <v>0</v>
      </c>
      <c r="J1385" s="267">
        <v>5300</v>
      </c>
      <c r="K1385" s="267">
        <v>79</v>
      </c>
      <c r="L1385" s="267">
        <v>79</v>
      </c>
      <c r="M1385" s="267">
        <v>0</v>
      </c>
      <c r="N1385" s="267">
        <v>0</v>
      </c>
      <c r="O1385" s="267">
        <v>4561</v>
      </c>
      <c r="P1385" s="267">
        <v>69</v>
      </c>
      <c r="Q1385" s="267">
        <v>69</v>
      </c>
      <c r="R1385" s="267">
        <v>15</v>
      </c>
      <c r="S1385" s="267">
        <v>0</v>
      </c>
      <c r="T1385" s="268">
        <v>0.015</v>
      </c>
      <c r="U1385" s="269">
        <v>136192</v>
      </c>
      <c r="V1385" s="269">
        <v>1587</v>
      </c>
      <c r="W1385" s="269">
        <v>1564</v>
      </c>
      <c r="X1385" s="269">
        <v>1</v>
      </c>
      <c r="Y1385" s="267">
        <v>1344</v>
      </c>
      <c r="Z1385" s="270">
        <v>0.0116453242481203</v>
      </c>
      <c r="AA1385" s="270">
        <v>0.0174637291778614</v>
      </c>
      <c r="AB1385" s="270">
        <v>0.0149056603773585</v>
      </c>
      <c r="AC1385" s="271">
        <v>0.015128261346196</v>
      </c>
      <c r="AD1385" s="272">
        <v>0.00255806880050287</v>
      </c>
      <c r="AE1385" s="273">
        <v>32830</v>
      </c>
      <c r="AF1385" s="274">
        <v>433</v>
      </c>
      <c r="AG1385" s="274">
        <v>0</v>
      </c>
      <c r="AH1385" s="274">
        <v>32652</v>
      </c>
      <c r="AI1385" s="274">
        <v>406</v>
      </c>
      <c r="AJ1385" s="274">
        <v>0</v>
      </c>
      <c r="AK1385" s="271">
        <v>0.0131891562595187</v>
      </c>
      <c r="AL1385" s="271">
        <v>0.0124341541100086</v>
      </c>
      <c r="AM1385" s="272">
        <v>0.000755002149510159</v>
      </c>
    </row>
    <row r="1386" ht="17.25" spans="1:39">
      <c r="A1386" s="282" t="s">
        <v>1972</v>
      </c>
      <c r="B1386" s="283" t="s">
        <v>3368</v>
      </c>
      <c r="C1386" s="265" t="s">
        <v>2210</v>
      </c>
      <c r="D1386" s="283" t="s">
        <v>2211</v>
      </c>
      <c r="E1386" s="266">
        <v>2648</v>
      </c>
      <c r="F1386" s="266">
        <v>49</v>
      </c>
      <c r="G1386" s="266">
        <v>34</v>
      </c>
      <c r="H1386" s="266">
        <v>0</v>
      </c>
      <c r="I1386" s="266">
        <v>0</v>
      </c>
      <c r="J1386" s="267">
        <v>3454</v>
      </c>
      <c r="K1386" s="267">
        <v>41</v>
      </c>
      <c r="L1386" s="267">
        <v>39</v>
      </c>
      <c r="M1386" s="267">
        <v>0</v>
      </c>
      <c r="N1386" s="267">
        <v>0</v>
      </c>
      <c r="O1386" s="267">
        <v>3242</v>
      </c>
      <c r="P1386" s="267">
        <v>63</v>
      </c>
      <c r="Q1386" s="267">
        <v>62</v>
      </c>
      <c r="R1386" s="267">
        <v>12</v>
      </c>
      <c r="S1386" s="267">
        <v>0</v>
      </c>
      <c r="T1386" s="268">
        <v>0.015</v>
      </c>
      <c r="U1386" s="269">
        <v>93231</v>
      </c>
      <c r="V1386" s="269">
        <v>1352</v>
      </c>
      <c r="W1386" s="269">
        <v>1334</v>
      </c>
      <c r="X1386" s="269">
        <v>0</v>
      </c>
      <c r="Y1386" s="267">
        <v>1184</v>
      </c>
      <c r="Z1386" s="270">
        <v>0.0145016142699317</v>
      </c>
      <c r="AA1386" s="270">
        <v>0.0185045317220544</v>
      </c>
      <c r="AB1386" s="270">
        <v>0.0118702953097858</v>
      </c>
      <c r="AC1386" s="271">
        <v>0.0194324491054904</v>
      </c>
      <c r="AD1386" s="272">
        <v>0.00663423641226862</v>
      </c>
      <c r="AE1386" s="273">
        <v>22449</v>
      </c>
      <c r="AF1386" s="274">
        <v>355</v>
      </c>
      <c r="AG1386" s="274">
        <v>0</v>
      </c>
      <c r="AH1386" s="274">
        <v>22899</v>
      </c>
      <c r="AI1386" s="274">
        <v>325</v>
      </c>
      <c r="AJ1386" s="274">
        <v>0</v>
      </c>
      <c r="AK1386" s="271">
        <v>0.0158136219876164</v>
      </c>
      <c r="AL1386" s="271">
        <v>0.0141927595091489</v>
      </c>
      <c r="AM1386" s="272">
        <v>0.0016208624784675</v>
      </c>
    </row>
    <row r="1387" ht="17.25" spans="1:39">
      <c r="A1387" s="282" t="s">
        <v>1972</v>
      </c>
      <c r="B1387" s="283" t="s">
        <v>3368</v>
      </c>
      <c r="C1387" s="265" t="s">
        <v>2212</v>
      </c>
      <c r="D1387" s="283" t="s">
        <v>2213</v>
      </c>
      <c r="E1387" s="266">
        <v>4305</v>
      </c>
      <c r="F1387" s="266">
        <v>114</v>
      </c>
      <c r="G1387" s="266">
        <v>89</v>
      </c>
      <c r="H1387" s="266">
        <v>0</v>
      </c>
      <c r="I1387" s="266">
        <v>0</v>
      </c>
      <c r="J1387" s="267">
        <v>6152</v>
      </c>
      <c r="K1387" s="267">
        <v>112</v>
      </c>
      <c r="L1387" s="267">
        <v>112</v>
      </c>
      <c r="M1387" s="267">
        <v>0</v>
      </c>
      <c r="N1387" s="267">
        <v>0</v>
      </c>
      <c r="O1387" s="267">
        <v>5388</v>
      </c>
      <c r="P1387" s="267">
        <v>79</v>
      </c>
      <c r="Q1387" s="267">
        <v>79</v>
      </c>
      <c r="R1387" s="267">
        <v>25</v>
      </c>
      <c r="S1387" s="267">
        <v>0</v>
      </c>
      <c r="T1387" s="268">
        <v>0.015</v>
      </c>
      <c r="U1387" s="269">
        <v>157789</v>
      </c>
      <c r="V1387" s="269">
        <v>2613</v>
      </c>
      <c r="W1387" s="269">
        <v>2587</v>
      </c>
      <c r="X1387" s="269">
        <v>0</v>
      </c>
      <c r="Y1387" s="267">
        <v>2266</v>
      </c>
      <c r="Z1387" s="270">
        <v>0.0165600897400959</v>
      </c>
      <c r="AA1387" s="270">
        <v>0.0264808362369338</v>
      </c>
      <c r="AB1387" s="270">
        <v>0.0182054616384915</v>
      </c>
      <c r="AC1387" s="271">
        <v>0.0146622123236823</v>
      </c>
      <c r="AD1387" s="272">
        <v>0.00827537459844225</v>
      </c>
      <c r="AE1387" s="273">
        <v>38095</v>
      </c>
      <c r="AF1387" s="274">
        <v>657</v>
      </c>
      <c r="AG1387" s="274">
        <v>0</v>
      </c>
      <c r="AH1387" s="274">
        <v>37280</v>
      </c>
      <c r="AI1387" s="274">
        <v>675</v>
      </c>
      <c r="AJ1387" s="274">
        <v>0</v>
      </c>
      <c r="AK1387" s="271">
        <v>0.0172463577897362</v>
      </c>
      <c r="AL1387" s="271">
        <v>0.0181062231759657</v>
      </c>
      <c r="AM1387" s="272">
        <v>-0.00085986538622948</v>
      </c>
    </row>
    <row r="1388" ht="17.25" spans="1:39">
      <c r="A1388" s="282" t="s">
        <v>1972</v>
      </c>
      <c r="B1388" s="283" t="s">
        <v>3368</v>
      </c>
      <c r="C1388" s="265" t="s">
        <v>2214</v>
      </c>
      <c r="D1388" s="283" t="s">
        <v>2215</v>
      </c>
      <c r="E1388" s="266">
        <v>4101</v>
      </c>
      <c r="F1388" s="266">
        <v>112</v>
      </c>
      <c r="G1388" s="266">
        <v>87</v>
      </c>
      <c r="H1388" s="266">
        <v>2</v>
      </c>
      <c r="I1388" s="266">
        <v>0</v>
      </c>
      <c r="J1388" s="267">
        <v>5794</v>
      </c>
      <c r="K1388" s="267">
        <v>75</v>
      </c>
      <c r="L1388" s="267">
        <v>75</v>
      </c>
      <c r="M1388" s="267">
        <v>4</v>
      </c>
      <c r="N1388" s="267">
        <v>0</v>
      </c>
      <c r="O1388" s="267">
        <v>5104</v>
      </c>
      <c r="P1388" s="267">
        <v>61</v>
      </c>
      <c r="Q1388" s="267">
        <v>61</v>
      </c>
      <c r="R1388" s="267">
        <v>19</v>
      </c>
      <c r="S1388" s="267">
        <v>0</v>
      </c>
      <c r="T1388" s="268">
        <v>0.015</v>
      </c>
      <c r="U1388" s="269">
        <v>151241</v>
      </c>
      <c r="V1388" s="269">
        <v>2512</v>
      </c>
      <c r="W1388" s="269">
        <v>2487</v>
      </c>
      <c r="X1388" s="269">
        <v>0</v>
      </c>
      <c r="Y1388" s="267">
        <v>2250</v>
      </c>
      <c r="Z1388" s="270">
        <v>0.0166092527819837</v>
      </c>
      <c r="AA1388" s="270">
        <v>0.0273104120946111</v>
      </c>
      <c r="AB1388" s="270">
        <v>0.0129444252675181</v>
      </c>
      <c r="AC1388" s="271">
        <v>0.0119514106583072</v>
      </c>
      <c r="AD1388" s="272">
        <v>0.0143659868270929</v>
      </c>
      <c r="AE1388" s="273">
        <v>35629</v>
      </c>
      <c r="AF1388" s="274">
        <v>630</v>
      </c>
      <c r="AG1388" s="274">
        <v>0</v>
      </c>
      <c r="AH1388" s="274">
        <v>36529</v>
      </c>
      <c r="AI1388" s="274">
        <v>624</v>
      </c>
      <c r="AJ1388" s="274">
        <v>0</v>
      </c>
      <c r="AK1388" s="271">
        <v>0.017682225153667</v>
      </c>
      <c r="AL1388" s="271">
        <v>0.0170823181581757</v>
      </c>
      <c r="AM1388" s="272">
        <v>0.00059990699549126</v>
      </c>
    </row>
    <row r="1389" ht="17.25" spans="1:39">
      <c r="A1389" s="282" t="s">
        <v>1972</v>
      </c>
      <c r="B1389" s="283" t="s">
        <v>3369</v>
      </c>
      <c r="C1389" s="265" t="s">
        <v>2216</v>
      </c>
      <c r="D1389" s="283" t="s">
        <v>2217</v>
      </c>
      <c r="E1389" s="266">
        <v>6347</v>
      </c>
      <c r="F1389" s="266">
        <v>134</v>
      </c>
      <c r="G1389" s="266">
        <v>88</v>
      </c>
      <c r="H1389" s="266">
        <v>3</v>
      </c>
      <c r="I1389" s="266">
        <v>0</v>
      </c>
      <c r="J1389" s="267">
        <v>7196</v>
      </c>
      <c r="K1389" s="267">
        <v>219</v>
      </c>
      <c r="L1389" s="267">
        <v>219</v>
      </c>
      <c r="M1389" s="267">
        <v>29</v>
      </c>
      <c r="N1389" s="267">
        <v>0</v>
      </c>
      <c r="O1389" s="267">
        <v>6446</v>
      </c>
      <c r="P1389" s="267">
        <v>180</v>
      </c>
      <c r="Q1389" s="267">
        <v>180</v>
      </c>
      <c r="R1389" s="267">
        <v>49</v>
      </c>
      <c r="S1389" s="267">
        <v>0</v>
      </c>
      <c r="T1389" s="268">
        <v>0.015</v>
      </c>
      <c r="U1389" s="269">
        <v>196948</v>
      </c>
      <c r="V1389" s="269">
        <v>4203</v>
      </c>
      <c r="W1389" s="269">
        <v>4156</v>
      </c>
      <c r="X1389" s="269">
        <v>8</v>
      </c>
      <c r="Y1389" s="267">
        <v>3668</v>
      </c>
      <c r="Z1389" s="270">
        <v>0.0213000385888661</v>
      </c>
      <c r="AA1389" s="270">
        <v>0.0211123365369466</v>
      </c>
      <c r="AB1389" s="270">
        <v>0.0304335742078933</v>
      </c>
      <c r="AC1389" s="271">
        <v>0.0279242941358982</v>
      </c>
      <c r="AD1389" s="272">
        <v>-0.00932123767094668</v>
      </c>
      <c r="AE1389" s="273">
        <v>47237</v>
      </c>
      <c r="AF1389" s="274">
        <v>1049</v>
      </c>
      <c r="AG1389" s="274">
        <v>0</v>
      </c>
      <c r="AH1389" s="274">
        <v>46649</v>
      </c>
      <c r="AI1389" s="274">
        <v>1076</v>
      </c>
      <c r="AJ1389" s="274">
        <v>3</v>
      </c>
      <c r="AK1389" s="271">
        <v>0.0222071681097445</v>
      </c>
      <c r="AL1389" s="271">
        <v>0.0230015648781324</v>
      </c>
      <c r="AM1389" s="272">
        <v>-0.000794396768387957</v>
      </c>
    </row>
    <row r="1390" ht="17.25" spans="1:39">
      <c r="A1390" s="282" t="s">
        <v>1972</v>
      </c>
      <c r="B1390" s="283" t="s">
        <v>3369</v>
      </c>
      <c r="C1390" s="265" t="s">
        <v>2218</v>
      </c>
      <c r="D1390" s="283" t="s">
        <v>2219</v>
      </c>
      <c r="E1390" s="266">
        <v>3796</v>
      </c>
      <c r="F1390" s="266">
        <v>65</v>
      </c>
      <c r="G1390" s="266">
        <v>50</v>
      </c>
      <c r="H1390" s="266">
        <v>0</v>
      </c>
      <c r="I1390" s="266">
        <v>0</v>
      </c>
      <c r="J1390" s="267">
        <v>4919</v>
      </c>
      <c r="K1390" s="267">
        <v>60</v>
      </c>
      <c r="L1390" s="267">
        <v>60</v>
      </c>
      <c r="M1390" s="267">
        <v>5</v>
      </c>
      <c r="N1390" s="267">
        <v>0</v>
      </c>
      <c r="O1390" s="267">
        <v>4461</v>
      </c>
      <c r="P1390" s="267">
        <v>72</v>
      </c>
      <c r="Q1390" s="267">
        <v>72</v>
      </c>
      <c r="R1390" s="267">
        <v>29</v>
      </c>
      <c r="S1390" s="267">
        <v>0</v>
      </c>
      <c r="T1390" s="268">
        <v>0.015</v>
      </c>
      <c r="U1390" s="269">
        <v>126687</v>
      </c>
      <c r="V1390" s="269">
        <v>1867</v>
      </c>
      <c r="W1390" s="269">
        <v>1852</v>
      </c>
      <c r="X1390" s="269">
        <v>2</v>
      </c>
      <c r="Y1390" s="267">
        <v>1664</v>
      </c>
      <c r="Z1390" s="270">
        <v>0.0147213210510944</v>
      </c>
      <c r="AA1390" s="270">
        <v>0.0171232876712329</v>
      </c>
      <c r="AB1390" s="270">
        <v>0.0121976011384428</v>
      </c>
      <c r="AC1390" s="271">
        <v>0.0161398789509079</v>
      </c>
      <c r="AD1390" s="272">
        <v>0.0049256865327901</v>
      </c>
      <c r="AE1390" s="273">
        <v>31053</v>
      </c>
      <c r="AF1390" s="274">
        <v>458</v>
      </c>
      <c r="AG1390" s="274">
        <v>0</v>
      </c>
      <c r="AH1390" s="274">
        <v>30634</v>
      </c>
      <c r="AI1390" s="274">
        <v>431</v>
      </c>
      <c r="AJ1390" s="274">
        <v>1</v>
      </c>
      <c r="AK1390" s="271">
        <v>0.0147489775545036</v>
      </c>
      <c r="AL1390" s="271">
        <v>0.0140366912580793</v>
      </c>
      <c r="AM1390" s="272">
        <v>0.000712286296424332</v>
      </c>
    </row>
    <row r="1391" ht="17.25" spans="1:39">
      <c r="A1391" s="282" t="s">
        <v>1972</v>
      </c>
      <c r="B1391" s="283" t="s">
        <v>3369</v>
      </c>
      <c r="C1391" s="265" t="s">
        <v>2220</v>
      </c>
      <c r="D1391" s="283" t="s">
        <v>2221</v>
      </c>
      <c r="E1391" s="266">
        <v>6977</v>
      </c>
      <c r="F1391" s="266">
        <v>135</v>
      </c>
      <c r="G1391" s="266">
        <v>103</v>
      </c>
      <c r="H1391" s="266">
        <v>2</v>
      </c>
      <c r="I1391" s="266">
        <v>0</v>
      </c>
      <c r="J1391" s="267">
        <v>8315</v>
      </c>
      <c r="K1391" s="267">
        <v>130</v>
      </c>
      <c r="L1391" s="267">
        <v>130</v>
      </c>
      <c r="M1391" s="267">
        <v>21</v>
      </c>
      <c r="N1391" s="267">
        <v>0</v>
      </c>
      <c r="O1391" s="267">
        <v>7485</v>
      </c>
      <c r="P1391" s="267">
        <v>151</v>
      </c>
      <c r="Q1391" s="267">
        <v>151</v>
      </c>
      <c r="R1391" s="267">
        <v>79</v>
      </c>
      <c r="S1391" s="267">
        <v>0</v>
      </c>
      <c r="T1391" s="268">
        <v>0.015</v>
      </c>
      <c r="U1391" s="269">
        <v>227994</v>
      </c>
      <c r="V1391" s="269">
        <v>3715</v>
      </c>
      <c r="W1391" s="269">
        <v>3683</v>
      </c>
      <c r="X1391" s="269">
        <v>1</v>
      </c>
      <c r="Y1391" s="267">
        <v>3342</v>
      </c>
      <c r="Z1391" s="270">
        <v>0.0162899023658517</v>
      </c>
      <c r="AA1391" s="270">
        <v>0.019349290526014</v>
      </c>
      <c r="AB1391" s="270">
        <v>0.015634395670475</v>
      </c>
      <c r="AC1391" s="271">
        <v>0.0201736806947228</v>
      </c>
      <c r="AD1391" s="272">
        <v>0.003714894855539</v>
      </c>
      <c r="AE1391" s="273">
        <v>54409</v>
      </c>
      <c r="AF1391" s="274">
        <v>874</v>
      </c>
      <c r="AG1391" s="274">
        <v>0</v>
      </c>
      <c r="AH1391" s="274">
        <v>55567</v>
      </c>
      <c r="AI1391" s="274">
        <v>908</v>
      </c>
      <c r="AJ1391" s="274">
        <v>1</v>
      </c>
      <c r="AK1391" s="271">
        <v>0.0160635189031226</v>
      </c>
      <c r="AL1391" s="271">
        <v>0.0163226375366674</v>
      </c>
      <c r="AM1391" s="272">
        <v>-0.000259118633544803</v>
      </c>
    </row>
    <row r="1392" ht="17.25" spans="1:39">
      <c r="A1392" s="282" t="s">
        <v>1972</v>
      </c>
      <c r="B1392" s="283" t="s">
        <v>3369</v>
      </c>
      <c r="C1392" s="265" t="s">
        <v>2222</v>
      </c>
      <c r="D1392" s="283" t="s">
        <v>2223</v>
      </c>
      <c r="E1392" s="266">
        <v>2000</v>
      </c>
      <c r="F1392" s="266">
        <v>32</v>
      </c>
      <c r="G1392" s="266">
        <v>27</v>
      </c>
      <c r="H1392" s="266">
        <v>0</v>
      </c>
      <c r="I1392" s="266">
        <v>0</v>
      </c>
      <c r="J1392" s="267">
        <v>2429</v>
      </c>
      <c r="K1392" s="267">
        <v>36</v>
      </c>
      <c r="L1392" s="267">
        <v>36</v>
      </c>
      <c r="M1392" s="267">
        <v>2</v>
      </c>
      <c r="N1392" s="267">
        <v>0</v>
      </c>
      <c r="O1392" s="267">
        <v>2194</v>
      </c>
      <c r="P1392" s="267">
        <v>64</v>
      </c>
      <c r="Q1392" s="267">
        <v>64</v>
      </c>
      <c r="R1392" s="267">
        <v>28</v>
      </c>
      <c r="S1392" s="267">
        <v>0</v>
      </c>
      <c r="T1392" s="268">
        <v>0.015</v>
      </c>
      <c r="U1392" s="269">
        <v>69204</v>
      </c>
      <c r="V1392" s="269">
        <v>1152</v>
      </c>
      <c r="W1392" s="269">
        <v>1147</v>
      </c>
      <c r="X1392" s="269">
        <v>3</v>
      </c>
      <c r="Y1392" s="267">
        <v>1030</v>
      </c>
      <c r="Z1392" s="270">
        <v>0.0166030865267904</v>
      </c>
      <c r="AA1392" s="270">
        <v>0.016</v>
      </c>
      <c r="AB1392" s="270">
        <v>0.0148209139563606</v>
      </c>
      <c r="AC1392" s="271">
        <v>0.0291704649042844</v>
      </c>
      <c r="AD1392" s="272">
        <v>0.00117908604363936</v>
      </c>
      <c r="AE1392" s="273">
        <v>16186</v>
      </c>
      <c r="AF1392" s="274">
        <v>248</v>
      </c>
      <c r="AG1392" s="274">
        <v>1</v>
      </c>
      <c r="AH1392" s="274">
        <v>16918</v>
      </c>
      <c r="AI1392" s="274">
        <v>339</v>
      </c>
      <c r="AJ1392" s="274">
        <v>1</v>
      </c>
      <c r="AK1392" s="271">
        <v>0.0152601013221302</v>
      </c>
      <c r="AL1392" s="271">
        <v>0.019978720888994</v>
      </c>
      <c r="AM1392" s="272">
        <v>-0.00471861956686374</v>
      </c>
    </row>
    <row r="1393" ht="17.25" spans="1:39">
      <c r="A1393" s="282" t="s">
        <v>1972</v>
      </c>
      <c r="B1393" s="283" t="s">
        <v>3369</v>
      </c>
      <c r="C1393" s="265" t="s">
        <v>2224</v>
      </c>
      <c r="D1393" s="283" t="s">
        <v>2225</v>
      </c>
      <c r="E1393" s="266">
        <v>3980</v>
      </c>
      <c r="F1393" s="266">
        <v>71</v>
      </c>
      <c r="G1393" s="266">
        <v>58</v>
      </c>
      <c r="H1393" s="266">
        <v>0</v>
      </c>
      <c r="I1393" s="266">
        <v>0</v>
      </c>
      <c r="J1393" s="267">
        <v>4843</v>
      </c>
      <c r="K1393" s="267">
        <v>63</v>
      </c>
      <c r="L1393" s="267">
        <v>63</v>
      </c>
      <c r="M1393" s="267">
        <v>9</v>
      </c>
      <c r="N1393" s="267">
        <v>0</v>
      </c>
      <c r="O1393" s="267">
        <v>4274</v>
      </c>
      <c r="P1393" s="267">
        <v>74</v>
      </c>
      <c r="Q1393" s="267">
        <v>74</v>
      </c>
      <c r="R1393" s="267">
        <v>44</v>
      </c>
      <c r="S1393" s="267">
        <v>0</v>
      </c>
      <c r="T1393" s="268">
        <v>0.015</v>
      </c>
      <c r="U1393" s="269">
        <v>131217</v>
      </c>
      <c r="V1393" s="269">
        <v>2104</v>
      </c>
      <c r="W1393" s="269">
        <v>2091</v>
      </c>
      <c r="X1393" s="269">
        <v>0</v>
      </c>
      <c r="Y1393" s="267">
        <v>1921</v>
      </c>
      <c r="Z1393" s="270">
        <v>0.0160345077238468</v>
      </c>
      <c r="AA1393" s="270">
        <v>0.0178391959798995</v>
      </c>
      <c r="AB1393" s="270">
        <v>0.0130084658269668</v>
      </c>
      <c r="AC1393" s="271">
        <v>0.0173139915769771</v>
      </c>
      <c r="AD1393" s="272">
        <v>0.00483073015293274</v>
      </c>
      <c r="AE1393" s="273">
        <v>31584</v>
      </c>
      <c r="AF1393" s="274">
        <v>494</v>
      </c>
      <c r="AG1393" s="274">
        <v>0</v>
      </c>
      <c r="AH1393" s="274">
        <v>31849</v>
      </c>
      <c r="AI1393" s="274">
        <v>481</v>
      </c>
      <c r="AJ1393" s="274">
        <v>0</v>
      </c>
      <c r="AK1393" s="271">
        <v>0.0156408308004053</v>
      </c>
      <c r="AL1393" s="271">
        <v>0.0151025149926214</v>
      </c>
      <c r="AM1393" s="272">
        <v>0.000538315807783836</v>
      </c>
    </row>
    <row r="1394" ht="17.25" spans="1:39">
      <c r="A1394" s="282" t="s">
        <v>1972</v>
      </c>
      <c r="B1394" s="283" t="s">
        <v>3369</v>
      </c>
      <c r="C1394" s="265" t="s">
        <v>2226</v>
      </c>
      <c r="D1394" s="283" t="s">
        <v>2227</v>
      </c>
      <c r="E1394" s="266">
        <v>2818</v>
      </c>
      <c r="F1394" s="266">
        <v>32</v>
      </c>
      <c r="G1394" s="266">
        <v>17</v>
      </c>
      <c r="H1394" s="266">
        <v>0</v>
      </c>
      <c r="I1394" s="266">
        <v>0</v>
      </c>
      <c r="J1394" s="267">
        <v>3455</v>
      </c>
      <c r="K1394" s="267">
        <v>111</v>
      </c>
      <c r="L1394" s="267">
        <v>110</v>
      </c>
      <c r="M1394" s="267">
        <v>5</v>
      </c>
      <c r="N1394" s="267">
        <v>0</v>
      </c>
      <c r="O1394" s="267">
        <v>3099</v>
      </c>
      <c r="P1394" s="267">
        <v>74</v>
      </c>
      <c r="Q1394" s="267">
        <v>74</v>
      </c>
      <c r="R1394" s="267">
        <v>29</v>
      </c>
      <c r="S1394" s="267">
        <v>0</v>
      </c>
      <c r="T1394" s="268">
        <v>0.015</v>
      </c>
      <c r="U1394" s="269">
        <v>94449</v>
      </c>
      <c r="V1394" s="269">
        <v>1864</v>
      </c>
      <c r="W1394" s="269">
        <v>1848</v>
      </c>
      <c r="X1394" s="269">
        <v>1</v>
      </c>
      <c r="Y1394" s="267">
        <v>1646</v>
      </c>
      <c r="Z1394" s="270">
        <v>0.019724930915097</v>
      </c>
      <c r="AA1394" s="270">
        <v>0.0113555713271824</v>
      </c>
      <c r="AB1394" s="270">
        <v>0.0321273516642547</v>
      </c>
      <c r="AC1394" s="271">
        <v>0.0238786705388835</v>
      </c>
      <c r="AD1394" s="272">
        <v>-0.0207717803370723</v>
      </c>
      <c r="AE1394" s="273">
        <v>22412</v>
      </c>
      <c r="AF1394" s="274">
        <v>432</v>
      </c>
      <c r="AG1394" s="274">
        <v>0</v>
      </c>
      <c r="AH1394" s="274">
        <v>22405</v>
      </c>
      <c r="AI1394" s="274">
        <v>431</v>
      </c>
      <c r="AJ1394" s="274">
        <v>0</v>
      </c>
      <c r="AK1394" s="271">
        <v>0.0192753881849009</v>
      </c>
      <c r="AL1394" s="271">
        <v>0.0192367775050212</v>
      </c>
      <c r="AM1394" s="272">
        <v>3.86106798797442e-5</v>
      </c>
    </row>
    <row r="1395" ht="17.25" spans="1:39">
      <c r="A1395" s="282" t="s">
        <v>1972</v>
      </c>
      <c r="B1395" s="283" t="s">
        <v>3369</v>
      </c>
      <c r="C1395" s="265" t="s">
        <v>2228</v>
      </c>
      <c r="D1395" s="283" t="s">
        <v>2229</v>
      </c>
      <c r="E1395" s="266">
        <v>1557</v>
      </c>
      <c r="F1395" s="266">
        <v>17</v>
      </c>
      <c r="G1395" s="266">
        <v>15</v>
      </c>
      <c r="H1395" s="266">
        <v>0</v>
      </c>
      <c r="I1395" s="266">
        <v>0</v>
      </c>
      <c r="J1395" s="267">
        <v>1877</v>
      </c>
      <c r="K1395" s="267">
        <v>46</v>
      </c>
      <c r="L1395" s="267">
        <v>46</v>
      </c>
      <c r="M1395" s="267">
        <v>12</v>
      </c>
      <c r="N1395" s="267">
        <v>0</v>
      </c>
      <c r="O1395" s="267">
        <v>1527</v>
      </c>
      <c r="P1395" s="267">
        <v>5</v>
      </c>
      <c r="Q1395" s="267">
        <v>5</v>
      </c>
      <c r="R1395" s="267">
        <v>5</v>
      </c>
      <c r="S1395" s="267">
        <v>0</v>
      </c>
      <c r="T1395" s="268">
        <v>0.015</v>
      </c>
      <c r="U1395" s="269">
        <v>50235</v>
      </c>
      <c r="V1395" s="269">
        <v>673</v>
      </c>
      <c r="W1395" s="269">
        <v>671</v>
      </c>
      <c r="X1395" s="269">
        <v>0</v>
      </c>
      <c r="Y1395" s="267">
        <v>610</v>
      </c>
      <c r="Z1395" s="270">
        <v>0.0133970339404797</v>
      </c>
      <c r="AA1395" s="270">
        <v>0.0109184328837508</v>
      </c>
      <c r="AB1395" s="270">
        <v>0.0245071923281833</v>
      </c>
      <c r="AC1395" s="271">
        <v>0.00327439423706614</v>
      </c>
      <c r="AD1395" s="272">
        <v>-0.0135887594444325</v>
      </c>
      <c r="AE1395" s="273">
        <v>12027</v>
      </c>
      <c r="AF1395" s="274">
        <v>177</v>
      </c>
      <c r="AG1395" s="274">
        <v>0</v>
      </c>
      <c r="AH1395" s="274">
        <v>12056</v>
      </c>
      <c r="AI1395" s="274">
        <v>151</v>
      </c>
      <c r="AJ1395" s="274">
        <v>0</v>
      </c>
      <c r="AK1395" s="271">
        <v>0.0147168870042405</v>
      </c>
      <c r="AL1395" s="271">
        <v>0.0125248838752488</v>
      </c>
      <c r="AM1395" s="272">
        <v>0.00219200312899162</v>
      </c>
    </row>
    <row r="1396" ht="17.25" spans="1:39">
      <c r="A1396" s="282" t="s">
        <v>1972</v>
      </c>
      <c r="B1396" s="283" t="s">
        <v>3369</v>
      </c>
      <c r="C1396" s="265" t="s">
        <v>2230</v>
      </c>
      <c r="D1396" s="283" t="s">
        <v>2231</v>
      </c>
      <c r="E1396" s="266">
        <v>4112</v>
      </c>
      <c r="F1396" s="266">
        <v>62</v>
      </c>
      <c r="G1396" s="266">
        <v>44</v>
      </c>
      <c r="H1396" s="266">
        <v>0</v>
      </c>
      <c r="I1396" s="266">
        <v>0</v>
      </c>
      <c r="J1396" s="267">
        <v>4638</v>
      </c>
      <c r="K1396" s="267">
        <v>62</v>
      </c>
      <c r="L1396" s="267">
        <v>62</v>
      </c>
      <c r="M1396" s="267">
        <v>2</v>
      </c>
      <c r="N1396" s="267">
        <v>0</v>
      </c>
      <c r="O1396" s="267">
        <v>4094</v>
      </c>
      <c r="P1396" s="267">
        <v>66</v>
      </c>
      <c r="Q1396" s="267">
        <v>66</v>
      </c>
      <c r="R1396" s="267">
        <v>31</v>
      </c>
      <c r="S1396" s="267">
        <v>0</v>
      </c>
      <c r="T1396" s="268">
        <v>0.015</v>
      </c>
      <c r="U1396" s="269">
        <v>122738</v>
      </c>
      <c r="V1396" s="269">
        <v>1701</v>
      </c>
      <c r="W1396" s="269">
        <v>1683</v>
      </c>
      <c r="X1396" s="269">
        <v>0</v>
      </c>
      <c r="Y1396" s="267">
        <v>1530</v>
      </c>
      <c r="Z1396" s="270">
        <v>0.0138587886392152</v>
      </c>
      <c r="AA1396" s="270">
        <v>0.0150778210116732</v>
      </c>
      <c r="AB1396" s="270">
        <v>0.0133678309616214</v>
      </c>
      <c r="AC1396" s="271">
        <v>0.0161211529066927</v>
      </c>
      <c r="AD1396" s="272">
        <v>0.00170999005005176</v>
      </c>
      <c r="AE1396" s="273">
        <v>29555</v>
      </c>
      <c r="AF1396" s="274">
        <v>405</v>
      </c>
      <c r="AG1396" s="274">
        <v>0</v>
      </c>
      <c r="AH1396" s="274">
        <v>29292</v>
      </c>
      <c r="AI1396" s="274">
        <v>400</v>
      </c>
      <c r="AJ1396" s="274">
        <v>0</v>
      </c>
      <c r="AK1396" s="271">
        <v>0.013703265098968</v>
      </c>
      <c r="AL1396" s="271">
        <v>0.0136556056261095</v>
      </c>
      <c r="AM1396" s="272">
        <v>4.76594728585078e-5</v>
      </c>
    </row>
    <row r="1397" ht="17.25" spans="1:39">
      <c r="A1397" s="282" t="s">
        <v>1972</v>
      </c>
      <c r="B1397" s="283" t="s">
        <v>3369</v>
      </c>
      <c r="C1397" s="265" t="s">
        <v>2232</v>
      </c>
      <c r="D1397" s="283" t="s">
        <v>2233</v>
      </c>
      <c r="E1397" s="266">
        <v>6477</v>
      </c>
      <c r="F1397" s="266">
        <v>144</v>
      </c>
      <c r="G1397" s="266">
        <v>85</v>
      </c>
      <c r="H1397" s="266">
        <v>0</v>
      </c>
      <c r="I1397" s="266">
        <v>0</v>
      </c>
      <c r="J1397" s="267">
        <v>7169</v>
      </c>
      <c r="K1397" s="267">
        <v>77</v>
      </c>
      <c r="L1397" s="267">
        <v>77</v>
      </c>
      <c r="M1397" s="267">
        <v>4</v>
      </c>
      <c r="N1397" s="267">
        <v>0</v>
      </c>
      <c r="O1397" s="267">
        <v>6804</v>
      </c>
      <c r="P1397" s="267">
        <v>125</v>
      </c>
      <c r="Q1397" s="267">
        <v>125</v>
      </c>
      <c r="R1397" s="267">
        <v>34</v>
      </c>
      <c r="S1397" s="267">
        <v>0</v>
      </c>
      <c r="T1397" s="268">
        <v>0.015</v>
      </c>
      <c r="U1397" s="269">
        <v>195192</v>
      </c>
      <c r="V1397" s="269">
        <v>3288</v>
      </c>
      <c r="W1397" s="269">
        <v>3229</v>
      </c>
      <c r="X1397" s="269">
        <v>0</v>
      </c>
      <c r="Y1397" s="267">
        <v>2896</v>
      </c>
      <c r="Z1397" s="270">
        <v>0.0168449526619943</v>
      </c>
      <c r="AA1397" s="270">
        <v>0.0222325150532654</v>
      </c>
      <c r="AB1397" s="270">
        <v>0.0107406890779746</v>
      </c>
      <c r="AC1397" s="271">
        <v>0.0183715461493239</v>
      </c>
      <c r="AD1397" s="272">
        <v>0.0114918259752908</v>
      </c>
      <c r="AE1397" s="273">
        <v>47360</v>
      </c>
      <c r="AF1397" s="274">
        <v>831</v>
      </c>
      <c r="AG1397" s="274">
        <v>0</v>
      </c>
      <c r="AH1397" s="274">
        <v>47873</v>
      </c>
      <c r="AI1397" s="274">
        <v>825</v>
      </c>
      <c r="AJ1397" s="274">
        <v>0</v>
      </c>
      <c r="AK1397" s="271">
        <v>0.0175464527027027</v>
      </c>
      <c r="AL1397" s="271">
        <v>0.0172330958995676</v>
      </c>
      <c r="AM1397" s="272">
        <v>0.000313356803135097</v>
      </c>
    </row>
    <row r="1398" ht="17.25" spans="1:39">
      <c r="A1398" s="282" t="s">
        <v>1972</v>
      </c>
      <c r="B1398" s="283" t="s">
        <v>3369</v>
      </c>
      <c r="C1398" s="265" t="s">
        <v>2234</v>
      </c>
      <c r="D1398" s="283" t="s">
        <v>2235</v>
      </c>
      <c r="E1398" s="266">
        <v>2566</v>
      </c>
      <c r="F1398" s="266">
        <v>28</v>
      </c>
      <c r="G1398" s="266">
        <v>19</v>
      </c>
      <c r="H1398" s="266">
        <v>0</v>
      </c>
      <c r="I1398" s="266">
        <v>0</v>
      </c>
      <c r="J1398" s="267">
        <v>2804</v>
      </c>
      <c r="K1398" s="267">
        <v>43</v>
      </c>
      <c r="L1398" s="267">
        <v>43</v>
      </c>
      <c r="M1398" s="267">
        <v>2</v>
      </c>
      <c r="N1398" s="267">
        <v>0</v>
      </c>
      <c r="O1398" s="267">
        <v>2652</v>
      </c>
      <c r="P1398" s="267">
        <v>42</v>
      </c>
      <c r="Q1398" s="267">
        <v>42</v>
      </c>
      <c r="R1398" s="267">
        <v>8</v>
      </c>
      <c r="S1398" s="267">
        <v>0</v>
      </c>
      <c r="T1398" s="268">
        <v>0.015</v>
      </c>
      <c r="U1398" s="269">
        <v>77042</v>
      </c>
      <c r="V1398" s="269">
        <v>891</v>
      </c>
      <c r="W1398" s="269">
        <v>882</v>
      </c>
      <c r="X1398" s="269">
        <v>0</v>
      </c>
      <c r="Y1398" s="267">
        <v>764</v>
      </c>
      <c r="Z1398" s="270">
        <v>0.0115651203239791</v>
      </c>
      <c r="AA1398" s="270">
        <v>0.0109119251753702</v>
      </c>
      <c r="AB1398" s="270">
        <v>0.0153352353780314</v>
      </c>
      <c r="AC1398" s="271">
        <v>0.0158371040723982</v>
      </c>
      <c r="AD1398" s="272">
        <v>-0.00442331020266116</v>
      </c>
      <c r="AE1398" s="273">
        <v>18631</v>
      </c>
      <c r="AF1398" s="274">
        <v>239</v>
      </c>
      <c r="AG1398" s="274">
        <v>0</v>
      </c>
      <c r="AH1398" s="274">
        <v>18517</v>
      </c>
      <c r="AI1398" s="274">
        <v>203</v>
      </c>
      <c r="AJ1398" s="274">
        <v>0</v>
      </c>
      <c r="AK1398" s="271">
        <v>0.0128280822285438</v>
      </c>
      <c r="AL1398" s="271">
        <v>0.0109628989577145</v>
      </c>
      <c r="AM1398" s="272">
        <v>0.00186518327082929</v>
      </c>
    </row>
    <row r="1399" ht="17.25" spans="1:39">
      <c r="A1399" s="282" t="s">
        <v>1972</v>
      </c>
      <c r="B1399" s="283" t="s">
        <v>3369</v>
      </c>
      <c r="C1399" s="265" t="s">
        <v>2236</v>
      </c>
      <c r="D1399" s="283" t="s">
        <v>2237</v>
      </c>
      <c r="E1399" s="266">
        <v>6431</v>
      </c>
      <c r="F1399" s="266">
        <v>133</v>
      </c>
      <c r="G1399" s="266">
        <v>103</v>
      </c>
      <c r="H1399" s="266">
        <v>0</v>
      </c>
      <c r="I1399" s="266">
        <v>0</v>
      </c>
      <c r="J1399" s="267">
        <v>7054</v>
      </c>
      <c r="K1399" s="267">
        <v>99</v>
      </c>
      <c r="L1399" s="267">
        <v>99</v>
      </c>
      <c r="M1399" s="267">
        <v>11</v>
      </c>
      <c r="N1399" s="267">
        <v>0</v>
      </c>
      <c r="O1399" s="267">
        <v>6632</v>
      </c>
      <c r="P1399" s="267">
        <v>155</v>
      </c>
      <c r="Q1399" s="267">
        <v>155</v>
      </c>
      <c r="R1399" s="267">
        <v>31</v>
      </c>
      <c r="S1399" s="267">
        <v>0</v>
      </c>
      <c r="T1399" s="268">
        <v>0.015</v>
      </c>
      <c r="U1399" s="269">
        <v>193148</v>
      </c>
      <c r="V1399" s="269">
        <v>3400</v>
      </c>
      <c r="W1399" s="269">
        <v>3370</v>
      </c>
      <c r="X1399" s="269">
        <v>3</v>
      </c>
      <c r="Y1399" s="267">
        <v>2967</v>
      </c>
      <c r="Z1399" s="270">
        <v>0.0175875494439497</v>
      </c>
      <c r="AA1399" s="270">
        <v>0.0206810760379412</v>
      </c>
      <c r="AB1399" s="270">
        <v>0.014034590303374</v>
      </c>
      <c r="AC1399" s="271">
        <v>0.0233715319662244</v>
      </c>
      <c r="AD1399" s="272">
        <v>0.00664648573456725</v>
      </c>
      <c r="AE1399" s="273">
        <v>47016</v>
      </c>
      <c r="AF1399" s="274">
        <v>847</v>
      </c>
      <c r="AG1399" s="274">
        <v>0</v>
      </c>
      <c r="AH1399" s="274">
        <v>46545</v>
      </c>
      <c r="AI1399" s="274">
        <v>903</v>
      </c>
      <c r="AJ1399" s="274">
        <v>0</v>
      </c>
      <c r="AK1399" s="271">
        <v>0.0180151437808406</v>
      </c>
      <c r="AL1399" s="271">
        <v>0.0194005800837899</v>
      </c>
      <c r="AM1399" s="272">
        <v>-0.00138543630294932</v>
      </c>
    </row>
    <row r="1400" ht="17.25" spans="1:39">
      <c r="A1400" s="282" t="s">
        <v>1972</v>
      </c>
      <c r="B1400" s="283" t="s">
        <v>3370</v>
      </c>
      <c r="C1400" s="265" t="s">
        <v>2238</v>
      </c>
      <c r="D1400" s="283" t="s">
        <v>2239</v>
      </c>
      <c r="E1400" s="266">
        <v>2135</v>
      </c>
      <c r="F1400" s="266">
        <v>54</v>
      </c>
      <c r="G1400" s="266">
        <v>38</v>
      </c>
      <c r="H1400" s="266">
        <v>0</v>
      </c>
      <c r="I1400" s="266">
        <v>0</v>
      </c>
      <c r="J1400" s="267">
        <v>2734</v>
      </c>
      <c r="K1400" s="267">
        <v>40</v>
      </c>
      <c r="L1400" s="267">
        <v>40</v>
      </c>
      <c r="M1400" s="267">
        <v>0</v>
      </c>
      <c r="N1400" s="267">
        <v>0</v>
      </c>
      <c r="O1400" s="267">
        <v>2634</v>
      </c>
      <c r="P1400" s="267">
        <v>63</v>
      </c>
      <c r="Q1400" s="267">
        <v>63</v>
      </c>
      <c r="R1400" s="267">
        <v>15</v>
      </c>
      <c r="S1400" s="267">
        <v>0</v>
      </c>
      <c r="T1400" s="268">
        <v>0.015</v>
      </c>
      <c r="U1400" s="269">
        <v>78007</v>
      </c>
      <c r="V1400" s="269">
        <v>1145</v>
      </c>
      <c r="W1400" s="269">
        <v>1129</v>
      </c>
      <c r="X1400" s="269">
        <v>0</v>
      </c>
      <c r="Y1400" s="267">
        <v>990</v>
      </c>
      <c r="Z1400" s="270">
        <v>0.0146781699078288</v>
      </c>
      <c r="AA1400" s="270">
        <v>0.0252927400468384</v>
      </c>
      <c r="AB1400" s="270">
        <v>0.0146305779078274</v>
      </c>
      <c r="AC1400" s="271">
        <v>0.0239179954441913</v>
      </c>
      <c r="AD1400" s="272">
        <v>0.0106621621390111</v>
      </c>
      <c r="AE1400" s="273">
        <v>18589</v>
      </c>
      <c r="AF1400" s="274">
        <v>300</v>
      </c>
      <c r="AG1400" s="274">
        <v>0</v>
      </c>
      <c r="AH1400" s="274">
        <v>18575</v>
      </c>
      <c r="AI1400" s="274">
        <v>288</v>
      </c>
      <c r="AJ1400" s="274">
        <v>0</v>
      </c>
      <c r="AK1400" s="271">
        <v>0.0161385765775459</v>
      </c>
      <c r="AL1400" s="271">
        <v>0.0155047106325707</v>
      </c>
      <c r="AM1400" s="272">
        <v>0.000633865944975201</v>
      </c>
    </row>
    <row r="1401" ht="17.25" spans="1:39">
      <c r="A1401" s="282" t="s">
        <v>1972</v>
      </c>
      <c r="B1401" s="283" t="s">
        <v>3370</v>
      </c>
      <c r="C1401" s="265" t="s">
        <v>2240</v>
      </c>
      <c r="D1401" s="283" t="s">
        <v>2241</v>
      </c>
      <c r="E1401" s="266">
        <v>5916</v>
      </c>
      <c r="F1401" s="266">
        <v>128</v>
      </c>
      <c r="G1401" s="266">
        <v>113</v>
      </c>
      <c r="H1401" s="266">
        <v>6</v>
      </c>
      <c r="I1401" s="266">
        <v>0</v>
      </c>
      <c r="J1401" s="267">
        <v>7442</v>
      </c>
      <c r="K1401" s="267">
        <v>130</v>
      </c>
      <c r="L1401" s="267">
        <v>130</v>
      </c>
      <c r="M1401" s="267">
        <v>23</v>
      </c>
      <c r="N1401" s="267">
        <v>0</v>
      </c>
      <c r="O1401" s="267">
        <v>6877</v>
      </c>
      <c r="P1401" s="267">
        <v>122</v>
      </c>
      <c r="Q1401" s="267">
        <v>122</v>
      </c>
      <c r="R1401" s="267">
        <v>61</v>
      </c>
      <c r="S1401" s="267">
        <v>0</v>
      </c>
      <c r="T1401" s="268">
        <v>0.015</v>
      </c>
      <c r="U1401" s="269">
        <v>206474</v>
      </c>
      <c r="V1401" s="269">
        <v>3249</v>
      </c>
      <c r="W1401" s="269">
        <v>3232</v>
      </c>
      <c r="X1401" s="269">
        <v>1</v>
      </c>
      <c r="Y1401" s="267">
        <v>2890</v>
      </c>
      <c r="Z1401" s="270">
        <v>0.0157307941920048</v>
      </c>
      <c r="AA1401" s="270">
        <v>0.0216362407031778</v>
      </c>
      <c r="AB1401" s="270">
        <v>0.0174684224670787</v>
      </c>
      <c r="AC1401" s="271">
        <v>0.0177402937327323</v>
      </c>
      <c r="AD1401" s="272">
        <v>0.00416781823609908</v>
      </c>
      <c r="AE1401" s="273">
        <v>48806</v>
      </c>
      <c r="AF1401" s="274">
        <v>887</v>
      </c>
      <c r="AG1401" s="274">
        <v>0</v>
      </c>
      <c r="AH1401" s="274">
        <v>49525</v>
      </c>
      <c r="AI1401" s="274">
        <v>780</v>
      </c>
      <c r="AJ1401" s="274">
        <v>0</v>
      </c>
      <c r="AK1401" s="271">
        <v>0.0181739950006147</v>
      </c>
      <c r="AL1401" s="271">
        <v>0.0157496214033317</v>
      </c>
      <c r="AM1401" s="272">
        <v>0.00242437359728303</v>
      </c>
    </row>
    <row r="1402" ht="17.25" spans="1:39">
      <c r="A1402" s="282" t="s">
        <v>1972</v>
      </c>
      <c r="B1402" s="283" t="s">
        <v>3370</v>
      </c>
      <c r="C1402" s="265" t="s">
        <v>2242</v>
      </c>
      <c r="D1402" s="283" t="s">
        <v>2243</v>
      </c>
      <c r="E1402" s="266">
        <v>2746</v>
      </c>
      <c r="F1402" s="266">
        <v>85</v>
      </c>
      <c r="G1402" s="266">
        <v>73</v>
      </c>
      <c r="H1402" s="266">
        <v>5</v>
      </c>
      <c r="I1402" s="266">
        <v>0</v>
      </c>
      <c r="J1402" s="267">
        <v>3611</v>
      </c>
      <c r="K1402" s="267">
        <v>68</v>
      </c>
      <c r="L1402" s="267">
        <v>66</v>
      </c>
      <c r="M1402" s="267">
        <v>0</v>
      </c>
      <c r="N1402" s="267">
        <v>0</v>
      </c>
      <c r="O1402" s="267">
        <v>3148</v>
      </c>
      <c r="P1402" s="267">
        <v>45</v>
      </c>
      <c r="Q1402" s="267">
        <v>45</v>
      </c>
      <c r="R1402" s="267">
        <v>16</v>
      </c>
      <c r="S1402" s="267">
        <v>0</v>
      </c>
      <c r="T1402" s="268">
        <v>0.015</v>
      </c>
      <c r="U1402" s="269">
        <v>98764</v>
      </c>
      <c r="V1402" s="269">
        <v>1614</v>
      </c>
      <c r="W1402" s="269">
        <v>1600</v>
      </c>
      <c r="X1402" s="269">
        <v>0</v>
      </c>
      <c r="Y1402" s="267">
        <v>1400</v>
      </c>
      <c r="Z1402" s="270">
        <v>0.0163419869588109</v>
      </c>
      <c r="AA1402" s="270">
        <v>0.0309541150764749</v>
      </c>
      <c r="AB1402" s="270">
        <v>0.0188313486568818</v>
      </c>
      <c r="AC1402" s="271">
        <v>0.014294790343075</v>
      </c>
      <c r="AD1402" s="272">
        <v>0.0121227664195931</v>
      </c>
      <c r="AE1402" s="273">
        <v>23228</v>
      </c>
      <c r="AF1402" s="274">
        <v>447</v>
      </c>
      <c r="AG1402" s="274">
        <v>0</v>
      </c>
      <c r="AH1402" s="274">
        <v>23702</v>
      </c>
      <c r="AI1402" s="274">
        <v>381</v>
      </c>
      <c r="AJ1402" s="274">
        <v>0</v>
      </c>
      <c r="AK1402" s="271">
        <v>0.0192440158429482</v>
      </c>
      <c r="AL1402" s="271">
        <v>0.0160745928613619</v>
      </c>
      <c r="AM1402" s="272">
        <v>0.00316942298158625</v>
      </c>
    </row>
    <row r="1403" ht="17.25" spans="1:39">
      <c r="A1403" s="282" t="s">
        <v>1972</v>
      </c>
      <c r="B1403" s="283" t="s">
        <v>3370</v>
      </c>
      <c r="C1403" s="265" t="s">
        <v>2244</v>
      </c>
      <c r="D1403" s="283" t="s">
        <v>2245</v>
      </c>
      <c r="E1403" s="266">
        <v>5325</v>
      </c>
      <c r="F1403" s="266">
        <v>128</v>
      </c>
      <c r="G1403" s="266">
        <v>97</v>
      </c>
      <c r="H1403" s="266">
        <v>1</v>
      </c>
      <c r="I1403" s="266">
        <v>0</v>
      </c>
      <c r="J1403" s="267">
        <v>6415</v>
      </c>
      <c r="K1403" s="267">
        <v>129</v>
      </c>
      <c r="L1403" s="267">
        <v>129</v>
      </c>
      <c r="M1403" s="267">
        <v>0</v>
      </c>
      <c r="N1403" s="267">
        <v>0</v>
      </c>
      <c r="O1403" s="267">
        <v>5901</v>
      </c>
      <c r="P1403" s="267">
        <v>161</v>
      </c>
      <c r="Q1403" s="267">
        <v>161</v>
      </c>
      <c r="R1403" s="267">
        <v>94</v>
      </c>
      <c r="S1403" s="267">
        <v>0</v>
      </c>
      <c r="T1403" s="268">
        <v>0.015</v>
      </c>
      <c r="U1403" s="269">
        <v>179752</v>
      </c>
      <c r="V1403" s="269">
        <v>3784</v>
      </c>
      <c r="W1403" s="269">
        <v>3752</v>
      </c>
      <c r="X1403" s="269">
        <v>0</v>
      </c>
      <c r="Y1403" s="267">
        <v>3403</v>
      </c>
      <c r="Z1403" s="270">
        <v>0.0210512261337843</v>
      </c>
      <c r="AA1403" s="270">
        <v>0.024037558685446</v>
      </c>
      <c r="AB1403" s="270">
        <v>0.0201091192517537</v>
      </c>
      <c r="AC1403" s="271">
        <v>0.0272835112692764</v>
      </c>
      <c r="AD1403" s="272">
        <v>0.00392843943369231</v>
      </c>
      <c r="AE1403" s="273">
        <v>42269</v>
      </c>
      <c r="AF1403" s="274">
        <v>977</v>
      </c>
      <c r="AG1403" s="274">
        <v>0</v>
      </c>
      <c r="AH1403" s="274">
        <v>43413</v>
      </c>
      <c r="AI1403" s="274">
        <v>911</v>
      </c>
      <c r="AJ1403" s="274">
        <v>0</v>
      </c>
      <c r="AK1403" s="271">
        <v>0.0231138659537723</v>
      </c>
      <c r="AL1403" s="271">
        <v>0.0209844977310944</v>
      </c>
      <c r="AM1403" s="272">
        <v>0.00212936822267789</v>
      </c>
    </row>
    <row r="1404" ht="17.25" spans="1:39">
      <c r="A1404" s="282" t="s">
        <v>1972</v>
      </c>
      <c r="B1404" s="283" t="s">
        <v>3370</v>
      </c>
      <c r="C1404" s="265" t="s">
        <v>2246</v>
      </c>
      <c r="D1404" s="283" t="s">
        <v>2247</v>
      </c>
      <c r="E1404" s="266">
        <v>1698</v>
      </c>
      <c r="F1404" s="266">
        <v>38</v>
      </c>
      <c r="G1404" s="266">
        <v>28</v>
      </c>
      <c r="H1404" s="266">
        <v>0</v>
      </c>
      <c r="I1404" s="266">
        <v>0</v>
      </c>
      <c r="J1404" s="267">
        <v>2212</v>
      </c>
      <c r="K1404" s="267">
        <v>44</v>
      </c>
      <c r="L1404" s="267">
        <v>44</v>
      </c>
      <c r="M1404" s="267">
        <v>0</v>
      </c>
      <c r="N1404" s="267">
        <v>0</v>
      </c>
      <c r="O1404" s="267">
        <v>1966</v>
      </c>
      <c r="P1404" s="267">
        <v>38</v>
      </c>
      <c r="Q1404" s="267">
        <v>38</v>
      </c>
      <c r="R1404" s="267">
        <v>17</v>
      </c>
      <c r="S1404" s="267">
        <v>0</v>
      </c>
      <c r="T1404" s="268">
        <v>0.015</v>
      </c>
      <c r="U1404" s="269">
        <v>60891</v>
      </c>
      <c r="V1404" s="269">
        <v>1105</v>
      </c>
      <c r="W1404" s="269">
        <v>1095</v>
      </c>
      <c r="X1404" s="269">
        <v>0</v>
      </c>
      <c r="Y1404" s="267">
        <v>977</v>
      </c>
      <c r="Z1404" s="270">
        <v>0.018147181028395</v>
      </c>
      <c r="AA1404" s="270">
        <v>0.0223792697290931</v>
      </c>
      <c r="AB1404" s="270">
        <v>0.0198915009041591</v>
      </c>
      <c r="AC1404" s="271">
        <v>0.0193285859613428</v>
      </c>
      <c r="AD1404" s="272">
        <v>0.00248776882493392</v>
      </c>
      <c r="AE1404" s="273">
        <v>14085</v>
      </c>
      <c r="AF1404" s="274">
        <v>253</v>
      </c>
      <c r="AG1404" s="274">
        <v>0</v>
      </c>
      <c r="AH1404" s="274">
        <v>14254</v>
      </c>
      <c r="AI1404" s="274">
        <v>248</v>
      </c>
      <c r="AJ1404" s="274">
        <v>0</v>
      </c>
      <c r="AK1404" s="271">
        <v>0.0179623713170039</v>
      </c>
      <c r="AL1404" s="271">
        <v>0.0173986249473832</v>
      </c>
      <c r="AM1404" s="272">
        <v>0.000563746369620713</v>
      </c>
    </row>
    <row r="1405" ht="17.25" spans="1:39">
      <c r="A1405" s="282" t="s">
        <v>1972</v>
      </c>
      <c r="B1405" s="283" t="s">
        <v>3370</v>
      </c>
      <c r="C1405" s="265" t="s">
        <v>2248</v>
      </c>
      <c r="D1405" s="283" t="s">
        <v>2249</v>
      </c>
      <c r="E1405" s="266">
        <v>4083</v>
      </c>
      <c r="F1405" s="266">
        <v>122</v>
      </c>
      <c r="G1405" s="266">
        <v>94</v>
      </c>
      <c r="H1405" s="266">
        <v>5</v>
      </c>
      <c r="I1405" s="266">
        <v>0</v>
      </c>
      <c r="J1405" s="267">
        <v>5324</v>
      </c>
      <c r="K1405" s="267">
        <v>72</v>
      </c>
      <c r="L1405" s="267">
        <v>71</v>
      </c>
      <c r="M1405" s="267">
        <v>3</v>
      </c>
      <c r="N1405" s="267">
        <v>0</v>
      </c>
      <c r="O1405" s="267">
        <v>4810</v>
      </c>
      <c r="P1405" s="267">
        <v>105</v>
      </c>
      <c r="Q1405" s="267">
        <v>105</v>
      </c>
      <c r="R1405" s="267">
        <v>24</v>
      </c>
      <c r="S1405" s="267">
        <v>0</v>
      </c>
      <c r="T1405" s="268">
        <v>0.015</v>
      </c>
      <c r="U1405" s="269">
        <v>143173</v>
      </c>
      <c r="V1405" s="269">
        <v>2619</v>
      </c>
      <c r="W1405" s="269">
        <v>2590</v>
      </c>
      <c r="X1405" s="269">
        <v>0</v>
      </c>
      <c r="Y1405" s="267">
        <v>2262</v>
      </c>
      <c r="Z1405" s="270">
        <v>0.01829255516054</v>
      </c>
      <c r="AA1405" s="270">
        <v>0.0298799902032819</v>
      </c>
      <c r="AB1405" s="270">
        <v>0.0135236664162284</v>
      </c>
      <c r="AC1405" s="271">
        <v>0.0218295218295218</v>
      </c>
      <c r="AD1405" s="272">
        <v>0.0163563237870535</v>
      </c>
      <c r="AE1405" s="273">
        <v>34070</v>
      </c>
      <c r="AF1405" s="274">
        <v>692</v>
      </c>
      <c r="AG1405" s="274">
        <v>0</v>
      </c>
      <c r="AH1405" s="274">
        <v>33210</v>
      </c>
      <c r="AI1405" s="274">
        <v>561</v>
      </c>
      <c r="AJ1405" s="274">
        <v>0</v>
      </c>
      <c r="AK1405" s="271">
        <v>0.0203111241561491</v>
      </c>
      <c r="AL1405" s="271">
        <v>0.0168925022583559</v>
      </c>
      <c r="AM1405" s="272">
        <v>0.00341862189779319</v>
      </c>
    </row>
    <row r="1406" ht="17.25" spans="1:39">
      <c r="A1406" s="282" t="s">
        <v>1972</v>
      </c>
      <c r="B1406" s="283" t="s">
        <v>3370</v>
      </c>
      <c r="C1406" s="265" t="s">
        <v>2250</v>
      </c>
      <c r="D1406" s="283" t="s">
        <v>2251</v>
      </c>
      <c r="E1406" s="266">
        <v>4797</v>
      </c>
      <c r="F1406" s="266">
        <v>88</v>
      </c>
      <c r="G1406" s="266">
        <v>58</v>
      </c>
      <c r="H1406" s="266">
        <v>0</v>
      </c>
      <c r="I1406" s="266">
        <v>0</v>
      </c>
      <c r="J1406" s="267">
        <v>6688</v>
      </c>
      <c r="K1406" s="267">
        <v>137</v>
      </c>
      <c r="L1406" s="267">
        <v>137</v>
      </c>
      <c r="M1406" s="267">
        <v>1</v>
      </c>
      <c r="N1406" s="267">
        <v>0</v>
      </c>
      <c r="O1406" s="267">
        <v>5862</v>
      </c>
      <c r="P1406" s="267">
        <v>89</v>
      </c>
      <c r="Q1406" s="267">
        <v>89</v>
      </c>
      <c r="R1406" s="267">
        <v>18</v>
      </c>
      <c r="S1406" s="267">
        <v>0</v>
      </c>
      <c r="T1406" s="268">
        <v>0.015</v>
      </c>
      <c r="U1406" s="269">
        <v>176137</v>
      </c>
      <c r="V1406" s="269">
        <v>3073</v>
      </c>
      <c r="W1406" s="269">
        <v>3043</v>
      </c>
      <c r="X1406" s="269">
        <v>0</v>
      </c>
      <c r="Y1406" s="267">
        <v>2684</v>
      </c>
      <c r="Z1406" s="270">
        <v>0.0174466466443734</v>
      </c>
      <c r="AA1406" s="270">
        <v>0.0183447988326037</v>
      </c>
      <c r="AB1406" s="270">
        <v>0.0204844497607655</v>
      </c>
      <c r="AC1406" s="271">
        <v>0.0151825315591948</v>
      </c>
      <c r="AD1406" s="272">
        <v>-0.00213965092816184</v>
      </c>
      <c r="AE1406" s="273">
        <v>41795</v>
      </c>
      <c r="AF1406" s="274">
        <v>703</v>
      </c>
      <c r="AG1406" s="274">
        <v>0</v>
      </c>
      <c r="AH1406" s="274">
        <v>42162</v>
      </c>
      <c r="AI1406" s="274">
        <v>828</v>
      </c>
      <c r="AJ1406" s="274">
        <v>0</v>
      </c>
      <c r="AK1406" s="271">
        <v>0.0168201938030865</v>
      </c>
      <c r="AL1406" s="271">
        <v>0.0196385370712964</v>
      </c>
      <c r="AM1406" s="272">
        <v>-0.00281834326820993</v>
      </c>
    </row>
    <row r="1407" ht="17.25" spans="1:39">
      <c r="A1407" s="282" t="s">
        <v>1972</v>
      </c>
      <c r="B1407" s="283" t="s">
        <v>3368</v>
      </c>
      <c r="C1407" s="265" t="s">
        <v>2252</v>
      </c>
      <c r="D1407" s="283" t="s">
        <v>2253</v>
      </c>
      <c r="E1407" s="266">
        <v>3502</v>
      </c>
      <c r="F1407" s="266">
        <v>45</v>
      </c>
      <c r="G1407" s="266">
        <v>34</v>
      </c>
      <c r="H1407" s="266">
        <v>0</v>
      </c>
      <c r="I1407" s="266">
        <v>0</v>
      </c>
      <c r="J1407" s="267">
        <v>4548</v>
      </c>
      <c r="K1407" s="267">
        <v>59</v>
      </c>
      <c r="L1407" s="267">
        <v>59</v>
      </c>
      <c r="M1407" s="267">
        <v>0</v>
      </c>
      <c r="N1407" s="267">
        <v>0</v>
      </c>
      <c r="O1407" s="267">
        <v>3959</v>
      </c>
      <c r="P1407" s="267">
        <v>41</v>
      </c>
      <c r="Q1407" s="267">
        <v>41</v>
      </c>
      <c r="R1407" s="267">
        <v>22</v>
      </c>
      <c r="S1407" s="267">
        <v>0</v>
      </c>
      <c r="T1407" s="268">
        <v>0.015</v>
      </c>
      <c r="U1407" s="269">
        <v>123654</v>
      </c>
      <c r="V1407" s="269">
        <v>1813</v>
      </c>
      <c r="W1407" s="269">
        <v>1802</v>
      </c>
      <c r="X1407" s="269">
        <v>1</v>
      </c>
      <c r="Y1407" s="267">
        <v>1661</v>
      </c>
      <c r="Z1407" s="270">
        <v>0.0146537920326071</v>
      </c>
      <c r="AA1407" s="270">
        <v>0.0128498001142204</v>
      </c>
      <c r="AB1407" s="270">
        <v>0.0129727352682498</v>
      </c>
      <c r="AC1407" s="271">
        <v>0.0103561505430664</v>
      </c>
      <c r="AD1407" s="272">
        <v>-0.000122935154029336</v>
      </c>
      <c r="AE1407" s="273">
        <v>29485</v>
      </c>
      <c r="AF1407" s="274">
        <v>385</v>
      </c>
      <c r="AG1407" s="274">
        <v>1</v>
      </c>
      <c r="AH1407" s="274">
        <v>29874</v>
      </c>
      <c r="AI1407" s="274">
        <v>501</v>
      </c>
      <c r="AJ1407" s="274">
        <v>0</v>
      </c>
      <c r="AK1407" s="271">
        <v>0.0130235713074445</v>
      </c>
      <c r="AL1407" s="271">
        <v>0.0167704358304881</v>
      </c>
      <c r="AM1407" s="272">
        <v>-0.00374686452304359</v>
      </c>
    </row>
    <row r="1408" ht="17.25" spans="1:39">
      <c r="A1408" s="282" t="s">
        <v>1972</v>
      </c>
      <c r="B1408" s="283" t="s">
        <v>3368</v>
      </c>
      <c r="C1408" s="265" t="s">
        <v>2254</v>
      </c>
      <c r="D1408" s="283" t="s">
        <v>2255</v>
      </c>
      <c r="E1408" s="266">
        <v>4746</v>
      </c>
      <c r="F1408" s="266">
        <v>53</v>
      </c>
      <c r="G1408" s="266">
        <v>43</v>
      </c>
      <c r="H1408" s="266">
        <v>0</v>
      </c>
      <c r="I1408" s="266">
        <v>0</v>
      </c>
      <c r="J1408" s="267">
        <v>6399</v>
      </c>
      <c r="K1408" s="267">
        <v>59</v>
      </c>
      <c r="L1408" s="267">
        <v>59</v>
      </c>
      <c r="M1408" s="267">
        <v>0</v>
      </c>
      <c r="N1408" s="267">
        <v>0</v>
      </c>
      <c r="O1408" s="267">
        <v>5492</v>
      </c>
      <c r="P1408" s="267">
        <v>49</v>
      </c>
      <c r="Q1408" s="267">
        <v>49</v>
      </c>
      <c r="R1408" s="267">
        <v>10</v>
      </c>
      <c r="S1408" s="267">
        <v>0</v>
      </c>
      <c r="T1408" s="268">
        <v>0.015</v>
      </c>
      <c r="U1408" s="269">
        <v>171123</v>
      </c>
      <c r="V1408" s="269">
        <v>1709</v>
      </c>
      <c r="W1408" s="269">
        <v>1698</v>
      </c>
      <c r="X1408" s="269">
        <v>0</v>
      </c>
      <c r="Y1408" s="267">
        <v>1527</v>
      </c>
      <c r="Z1408" s="270">
        <v>0.00998696843790724</v>
      </c>
      <c r="AA1408" s="270">
        <v>0.0111672987779182</v>
      </c>
      <c r="AB1408" s="270">
        <v>0.00922019065478981</v>
      </c>
      <c r="AC1408" s="271">
        <v>0.00892206846321923</v>
      </c>
      <c r="AD1408" s="272">
        <v>0.00194710812312844</v>
      </c>
      <c r="AE1408" s="273">
        <v>40631</v>
      </c>
      <c r="AF1408" s="274">
        <v>385</v>
      </c>
      <c r="AG1408" s="274">
        <v>0</v>
      </c>
      <c r="AH1408" s="274">
        <v>40902</v>
      </c>
      <c r="AI1408" s="274">
        <v>402</v>
      </c>
      <c r="AJ1408" s="274">
        <v>0</v>
      </c>
      <c r="AK1408" s="271">
        <v>0.00947552361497379</v>
      </c>
      <c r="AL1408" s="271">
        <v>0.00982837025084348</v>
      </c>
      <c r="AM1408" s="272">
        <v>-0.000352846635869691</v>
      </c>
    </row>
    <row r="1409" ht="17.25" spans="1:39">
      <c r="A1409" s="282" t="s">
        <v>1972</v>
      </c>
      <c r="B1409" s="283" t="s">
        <v>3368</v>
      </c>
      <c r="C1409" s="265" t="s">
        <v>2256</v>
      </c>
      <c r="D1409" s="283" t="s">
        <v>2257</v>
      </c>
      <c r="E1409" s="266">
        <v>5516</v>
      </c>
      <c r="F1409" s="266">
        <v>104</v>
      </c>
      <c r="G1409" s="266">
        <v>76</v>
      </c>
      <c r="H1409" s="266">
        <v>0</v>
      </c>
      <c r="I1409" s="266">
        <v>0</v>
      </c>
      <c r="J1409" s="267">
        <v>7429</v>
      </c>
      <c r="K1409" s="267">
        <v>106</v>
      </c>
      <c r="L1409" s="267">
        <v>106</v>
      </c>
      <c r="M1409" s="267">
        <v>6</v>
      </c>
      <c r="N1409" s="267">
        <v>0</v>
      </c>
      <c r="O1409" s="267">
        <v>6450</v>
      </c>
      <c r="P1409" s="267">
        <v>91</v>
      </c>
      <c r="Q1409" s="267">
        <v>91</v>
      </c>
      <c r="R1409" s="267">
        <v>35</v>
      </c>
      <c r="S1409" s="267">
        <v>0</v>
      </c>
      <c r="T1409" s="268">
        <v>0.015</v>
      </c>
      <c r="U1409" s="269">
        <v>199857</v>
      </c>
      <c r="V1409" s="269">
        <v>2866</v>
      </c>
      <c r="W1409" s="269">
        <v>2836</v>
      </c>
      <c r="X1409" s="269">
        <v>1</v>
      </c>
      <c r="Y1409" s="267">
        <v>2552</v>
      </c>
      <c r="Z1409" s="270">
        <v>0.014335249703538</v>
      </c>
      <c r="AA1409" s="270">
        <v>0.018854242204496</v>
      </c>
      <c r="AB1409" s="270">
        <v>0.0142684075918697</v>
      </c>
      <c r="AC1409" s="271">
        <v>0.0141085271317829</v>
      </c>
      <c r="AD1409" s="272">
        <v>0.00458583461262631</v>
      </c>
      <c r="AE1409" s="273">
        <v>47999</v>
      </c>
      <c r="AF1409" s="274">
        <v>715</v>
      </c>
      <c r="AG1409" s="274">
        <v>0</v>
      </c>
      <c r="AH1409" s="274">
        <v>48563</v>
      </c>
      <c r="AI1409" s="274">
        <v>699</v>
      </c>
      <c r="AJ1409" s="274">
        <v>1</v>
      </c>
      <c r="AK1409" s="271">
        <v>0.0148961436696598</v>
      </c>
      <c r="AL1409" s="271">
        <v>0.0143730823878261</v>
      </c>
      <c r="AM1409" s="272">
        <v>0.000523061281833662</v>
      </c>
    </row>
    <row r="1410" ht="17.25" spans="1:39">
      <c r="A1410" s="282" t="s">
        <v>1972</v>
      </c>
      <c r="B1410" s="283" t="s">
        <v>3368</v>
      </c>
      <c r="C1410" s="265" t="s">
        <v>2258</v>
      </c>
      <c r="D1410" s="283" t="s">
        <v>2259</v>
      </c>
      <c r="E1410" s="266">
        <v>2680</v>
      </c>
      <c r="F1410" s="266">
        <v>38</v>
      </c>
      <c r="G1410" s="266">
        <v>28</v>
      </c>
      <c r="H1410" s="266">
        <v>0</v>
      </c>
      <c r="I1410" s="266">
        <v>0</v>
      </c>
      <c r="J1410" s="267">
        <v>3484</v>
      </c>
      <c r="K1410" s="267">
        <v>20</v>
      </c>
      <c r="L1410" s="267">
        <v>20</v>
      </c>
      <c r="M1410" s="267">
        <v>0</v>
      </c>
      <c r="N1410" s="267">
        <v>0</v>
      </c>
      <c r="O1410" s="267">
        <v>3132</v>
      </c>
      <c r="P1410" s="267">
        <v>43</v>
      </c>
      <c r="Q1410" s="267">
        <v>43</v>
      </c>
      <c r="R1410" s="267">
        <v>9</v>
      </c>
      <c r="S1410" s="267">
        <v>0</v>
      </c>
      <c r="T1410" s="268">
        <v>0.015</v>
      </c>
      <c r="U1410" s="269">
        <v>97597</v>
      </c>
      <c r="V1410" s="269">
        <v>945</v>
      </c>
      <c r="W1410" s="269">
        <v>935</v>
      </c>
      <c r="X1410" s="269">
        <v>0</v>
      </c>
      <c r="Y1410" s="267">
        <v>842</v>
      </c>
      <c r="Z1410" s="270">
        <v>0.00968267467237723</v>
      </c>
      <c r="AA1410" s="270">
        <v>0.0141791044776119</v>
      </c>
      <c r="AB1410" s="270">
        <v>0.00574052812858783</v>
      </c>
      <c r="AC1410" s="271">
        <v>0.0137292464878672</v>
      </c>
      <c r="AD1410" s="272">
        <v>0.00843857634902411</v>
      </c>
      <c r="AE1410" s="273">
        <v>22886</v>
      </c>
      <c r="AF1410" s="274">
        <v>203</v>
      </c>
      <c r="AG1410" s="274">
        <v>0</v>
      </c>
      <c r="AH1410" s="274">
        <v>23256</v>
      </c>
      <c r="AI1410" s="274">
        <v>211</v>
      </c>
      <c r="AJ1410" s="274">
        <v>0</v>
      </c>
      <c r="AK1410" s="271">
        <v>0.00887005155990562</v>
      </c>
      <c r="AL1410" s="271">
        <v>0.00907292741658067</v>
      </c>
      <c r="AM1410" s="272">
        <v>-0.000202875856675049</v>
      </c>
    </row>
    <row r="1411" ht="17.25" spans="1:39">
      <c r="A1411" s="282" t="s">
        <v>1972</v>
      </c>
      <c r="B1411" s="283" t="s">
        <v>3368</v>
      </c>
      <c r="C1411" s="265" t="s">
        <v>2260</v>
      </c>
      <c r="D1411" s="283" t="s">
        <v>2261</v>
      </c>
      <c r="E1411" s="266">
        <v>3411</v>
      </c>
      <c r="F1411" s="266">
        <v>40</v>
      </c>
      <c r="G1411" s="266">
        <v>25</v>
      </c>
      <c r="H1411" s="266">
        <v>1</v>
      </c>
      <c r="I1411" s="266">
        <v>0</v>
      </c>
      <c r="J1411" s="267">
        <v>4518</v>
      </c>
      <c r="K1411" s="267">
        <v>41</v>
      </c>
      <c r="L1411" s="267">
        <v>41</v>
      </c>
      <c r="M1411" s="267">
        <v>2</v>
      </c>
      <c r="N1411" s="267">
        <v>0</v>
      </c>
      <c r="O1411" s="267">
        <v>4156</v>
      </c>
      <c r="P1411" s="267">
        <v>53</v>
      </c>
      <c r="Q1411" s="267">
        <v>53</v>
      </c>
      <c r="R1411" s="267">
        <v>25</v>
      </c>
      <c r="S1411" s="267">
        <v>0</v>
      </c>
      <c r="T1411" s="268">
        <v>0.015</v>
      </c>
      <c r="U1411" s="269">
        <v>122565</v>
      </c>
      <c r="V1411" s="269">
        <v>1156</v>
      </c>
      <c r="W1411" s="269">
        <v>1141</v>
      </c>
      <c r="X1411" s="269">
        <v>0</v>
      </c>
      <c r="Y1411" s="267">
        <v>1032</v>
      </c>
      <c r="Z1411" s="270">
        <v>0.00943173010239465</v>
      </c>
      <c r="AA1411" s="270">
        <v>0.0117267663441806</v>
      </c>
      <c r="AB1411" s="270">
        <v>0.00907481186365649</v>
      </c>
      <c r="AC1411" s="271">
        <v>0.0127526467757459</v>
      </c>
      <c r="AD1411" s="272">
        <v>0.00265195448052411</v>
      </c>
      <c r="AE1411" s="273">
        <v>29339</v>
      </c>
      <c r="AF1411" s="274">
        <v>264</v>
      </c>
      <c r="AG1411" s="274">
        <v>0</v>
      </c>
      <c r="AH1411" s="274">
        <v>29018</v>
      </c>
      <c r="AI1411" s="274">
        <v>286</v>
      </c>
      <c r="AJ1411" s="274">
        <v>0</v>
      </c>
      <c r="AK1411" s="271">
        <v>0.00899826169944442</v>
      </c>
      <c r="AL1411" s="271">
        <v>0.00985595147839272</v>
      </c>
      <c r="AM1411" s="272">
        <v>-0.000857689778948297</v>
      </c>
    </row>
    <row r="1412" ht="17.25" spans="1:39">
      <c r="A1412" s="282" t="s">
        <v>1972</v>
      </c>
      <c r="B1412" s="283" t="s">
        <v>3368</v>
      </c>
      <c r="C1412" s="265" t="s">
        <v>2262</v>
      </c>
      <c r="D1412" s="283" t="s">
        <v>2263</v>
      </c>
      <c r="E1412" s="266">
        <v>6070</v>
      </c>
      <c r="F1412" s="266">
        <v>123</v>
      </c>
      <c r="G1412" s="266">
        <v>94</v>
      </c>
      <c r="H1412" s="266">
        <v>1</v>
      </c>
      <c r="I1412" s="266">
        <v>0</v>
      </c>
      <c r="J1412" s="267">
        <v>8120</v>
      </c>
      <c r="K1412" s="267">
        <v>79</v>
      </c>
      <c r="L1412" s="267">
        <v>79</v>
      </c>
      <c r="M1412" s="267">
        <v>11</v>
      </c>
      <c r="N1412" s="267">
        <v>0</v>
      </c>
      <c r="O1412" s="267">
        <v>6908</v>
      </c>
      <c r="P1412" s="267">
        <v>113</v>
      </c>
      <c r="Q1412" s="267">
        <v>113</v>
      </c>
      <c r="R1412" s="267">
        <v>39</v>
      </c>
      <c r="S1412" s="267">
        <v>0</v>
      </c>
      <c r="T1412" s="268">
        <v>0.015</v>
      </c>
      <c r="U1412" s="269">
        <v>220133</v>
      </c>
      <c r="V1412" s="269">
        <v>3030</v>
      </c>
      <c r="W1412" s="269">
        <v>2998</v>
      </c>
      <c r="X1412" s="269">
        <v>0</v>
      </c>
      <c r="Y1412" s="267">
        <v>2708</v>
      </c>
      <c r="Z1412" s="270">
        <v>0.013764406063607</v>
      </c>
      <c r="AA1412" s="270">
        <v>0.0202635914332784</v>
      </c>
      <c r="AB1412" s="270">
        <v>0.00972906403940887</v>
      </c>
      <c r="AC1412" s="271">
        <v>0.0163578459756804</v>
      </c>
      <c r="AD1412" s="272">
        <v>0.0105345273938695</v>
      </c>
      <c r="AE1412" s="273">
        <v>52887</v>
      </c>
      <c r="AF1412" s="274">
        <v>717</v>
      </c>
      <c r="AG1412" s="274">
        <v>0</v>
      </c>
      <c r="AH1412" s="274">
        <v>53897</v>
      </c>
      <c r="AI1412" s="274">
        <v>804</v>
      </c>
      <c r="AJ1412" s="274">
        <v>0</v>
      </c>
      <c r="AK1412" s="271">
        <v>0.0135572068750355</v>
      </c>
      <c r="AL1412" s="271">
        <v>0.0149173423381635</v>
      </c>
      <c r="AM1412" s="272">
        <v>-0.00136013546312808</v>
      </c>
    </row>
    <row r="1413" ht="17.25" spans="1:39">
      <c r="A1413" s="282" t="s">
        <v>1972</v>
      </c>
      <c r="B1413" s="283" t="s">
        <v>3370</v>
      </c>
      <c r="C1413" s="265" t="s">
        <v>2264</v>
      </c>
      <c r="D1413" s="283" t="s">
        <v>2265</v>
      </c>
      <c r="E1413" s="266">
        <v>4343</v>
      </c>
      <c r="F1413" s="266">
        <v>96</v>
      </c>
      <c r="G1413" s="266">
        <v>61</v>
      </c>
      <c r="H1413" s="266">
        <v>1</v>
      </c>
      <c r="I1413" s="266">
        <v>0</v>
      </c>
      <c r="J1413" s="267">
        <v>5624</v>
      </c>
      <c r="K1413" s="267">
        <v>107</v>
      </c>
      <c r="L1413" s="267">
        <v>106</v>
      </c>
      <c r="M1413" s="267">
        <v>16</v>
      </c>
      <c r="N1413" s="267">
        <v>0</v>
      </c>
      <c r="O1413" s="267">
        <v>5241</v>
      </c>
      <c r="P1413" s="267">
        <v>100</v>
      </c>
      <c r="Q1413" s="267">
        <v>100</v>
      </c>
      <c r="R1413" s="267">
        <v>48</v>
      </c>
      <c r="S1413" s="267">
        <v>0</v>
      </c>
      <c r="T1413" s="268">
        <v>0.015</v>
      </c>
      <c r="U1413" s="269">
        <v>158488</v>
      </c>
      <c r="V1413" s="269">
        <v>2358</v>
      </c>
      <c r="W1413" s="269">
        <v>2322</v>
      </c>
      <c r="X1413" s="269">
        <v>0</v>
      </c>
      <c r="Y1413" s="267">
        <v>2070</v>
      </c>
      <c r="Z1413" s="270">
        <v>0.014878098026349</v>
      </c>
      <c r="AA1413" s="270">
        <v>0.0221045360349988</v>
      </c>
      <c r="AB1413" s="270">
        <v>0.0190256045519203</v>
      </c>
      <c r="AC1413" s="271">
        <v>0.0190803281816447</v>
      </c>
      <c r="AD1413" s="272">
        <v>0.00307893148307851</v>
      </c>
      <c r="AE1413" s="273">
        <v>37314</v>
      </c>
      <c r="AF1413" s="274">
        <v>680</v>
      </c>
      <c r="AG1413" s="274">
        <v>0</v>
      </c>
      <c r="AH1413" s="274">
        <v>37562</v>
      </c>
      <c r="AI1413" s="274">
        <v>548</v>
      </c>
      <c r="AJ1413" s="274">
        <v>0</v>
      </c>
      <c r="AK1413" s="271">
        <v>0.0182237229994104</v>
      </c>
      <c r="AL1413" s="271">
        <v>0.0145892125019967</v>
      </c>
      <c r="AM1413" s="272">
        <v>0.00363451049741371</v>
      </c>
    </row>
    <row r="1414" ht="17.25" spans="1:39">
      <c r="A1414" s="282" t="s">
        <v>1972</v>
      </c>
      <c r="B1414" s="283" t="s">
        <v>3370</v>
      </c>
      <c r="C1414" s="265" t="s">
        <v>2266</v>
      </c>
      <c r="D1414" s="283" t="s">
        <v>2267</v>
      </c>
      <c r="E1414" s="266">
        <v>5752</v>
      </c>
      <c r="F1414" s="266">
        <v>110</v>
      </c>
      <c r="G1414" s="266">
        <v>77</v>
      </c>
      <c r="H1414" s="266">
        <v>0</v>
      </c>
      <c r="I1414" s="266">
        <v>0</v>
      </c>
      <c r="J1414" s="267">
        <v>6940</v>
      </c>
      <c r="K1414" s="267">
        <v>105</v>
      </c>
      <c r="L1414" s="267">
        <v>105</v>
      </c>
      <c r="M1414" s="267">
        <v>2</v>
      </c>
      <c r="N1414" s="267">
        <v>0</v>
      </c>
      <c r="O1414" s="267">
        <v>6888</v>
      </c>
      <c r="P1414" s="267">
        <v>131</v>
      </c>
      <c r="Q1414" s="267">
        <v>131</v>
      </c>
      <c r="R1414" s="267">
        <v>53</v>
      </c>
      <c r="S1414" s="267">
        <v>0</v>
      </c>
      <c r="T1414" s="268">
        <v>0.015</v>
      </c>
      <c r="U1414" s="269">
        <v>204556</v>
      </c>
      <c r="V1414" s="269">
        <v>3369</v>
      </c>
      <c r="W1414" s="269">
        <v>3336</v>
      </c>
      <c r="X1414" s="269">
        <v>1</v>
      </c>
      <c r="Y1414" s="267">
        <v>3018</v>
      </c>
      <c r="Z1414" s="270">
        <v>0.0164649289192202</v>
      </c>
      <c r="AA1414" s="270">
        <v>0.0191237830319889</v>
      </c>
      <c r="AB1414" s="270">
        <v>0.0151296829971182</v>
      </c>
      <c r="AC1414" s="271">
        <v>0.0190185830429733</v>
      </c>
      <c r="AD1414" s="272">
        <v>0.00399410003487072</v>
      </c>
      <c r="AE1414" s="273">
        <v>47719</v>
      </c>
      <c r="AF1414" s="274">
        <v>772</v>
      </c>
      <c r="AG1414" s="274">
        <v>0</v>
      </c>
      <c r="AH1414" s="274">
        <v>48612</v>
      </c>
      <c r="AI1414" s="274">
        <v>820</v>
      </c>
      <c r="AJ1414" s="274">
        <v>0</v>
      </c>
      <c r="AK1414" s="271">
        <v>0.0161780422892349</v>
      </c>
      <c r="AL1414" s="271">
        <v>0.0168682629803341</v>
      </c>
      <c r="AM1414" s="272">
        <v>-0.000690220691099176</v>
      </c>
    </row>
    <row r="1415" ht="17.25" spans="1:39">
      <c r="A1415" s="282" t="s">
        <v>1972</v>
      </c>
      <c r="B1415" s="283" t="s">
        <v>3370</v>
      </c>
      <c r="C1415" s="265" t="s">
        <v>2268</v>
      </c>
      <c r="D1415" s="283" t="s">
        <v>2269</v>
      </c>
      <c r="E1415" s="266">
        <v>2588</v>
      </c>
      <c r="F1415" s="266">
        <v>43</v>
      </c>
      <c r="G1415" s="266">
        <v>32</v>
      </c>
      <c r="H1415" s="266">
        <v>0</v>
      </c>
      <c r="I1415" s="266">
        <v>0</v>
      </c>
      <c r="J1415" s="267">
        <v>3056</v>
      </c>
      <c r="K1415" s="267">
        <v>37</v>
      </c>
      <c r="L1415" s="267">
        <v>37</v>
      </c>
      <c r="M1415" s="267">
        <v>2</v>
      </c>
      <c r="N1415" s="267">
        <v>0</v>
      </c>
      <c r="O1415" s="267">
        <v>3316</v>
      </c>
      <c r="P1415" s="267">
        <v>39</v>
      </c>
      <c r="Q1415" s="267">
        <v>39</v>
      </c>
      <c r="R1415" s="267">
        <v>7</v>
      </c>
      <c r="S1415" s="267">
        <v>0</v>
      </c>
      <c r="T1415" s="268">
        <v>0.015</v>
      </c>
      <c r="U1415" s="269">
        <v>90372</v>
      </c>
      <c r="V1415" s="269">
        <v>1343</v>
      </c>
      <c r="W1415" s="269">
        <v>1332</v>
      </c>
      <c r="X1415" s="269">
        <v>2</v>
      </c>
      <c r="Y1415" s="267">
        <v>1209</v>
      </c>
      <c r="Z1415" s="270">
        <v>0.0148386668437127</v>
      </c>
      <c r="AA1415" s="270">
        <v>0.0166151468315301</v>
      </c>
      <c r="AB1415" s="270">
        <v>0.0121073298429319</v>
      </c>
      <c r="AC1415" s="271">
        <v>0.0117611580217129</v>
      </c>
      <c r="AD1415" s="272">
        <v>0.0045078169885982</v>
      </c>
      <c r="AE1415" s="273">
        <v>21171</v>
      </c>
      <c r="AF1415" s="274">
        <v>313</v>
      </c>
      <c r="AG1415" s="274">
        <v>0</v>
      </c>
      <c r="AH1415" s="274">
        <v>21700</v>
      </c>
      <c r="AI1415" s="274">
        <v>286</v>
      </c>
      <c r="AJ1415" s="274">
        <v>0</v>
      </c>
      <c r="AK1415" s="271">
        <v>0.0147843748523924</v>
      </c>
      <c r="AL1415" s="271">
        <v>0.0131797235023041</v>
      </c>
      <c r="AM1415" s="272">
        <v>0.00160465135008828</v>
      </c>
    </row>
    <row r="1416" ht="17.25" spans="1:39">
      <c r="A1416" s="282" t="s">
        <v>1972</v>
      </c>
      <c r="B1416" s="283" t="s">
        <v>3370</v>
      </c>
      <c r="C1416" s="265" t="s">
        <v>2270</v>
      </c>
      <c r="D1416" s="283" t="s">
        <v>2271</v>
      </c>
      <c r="E1416" s="266">
        <v>2710</v>
      </c>
      <c r="F1416" s="266">
        <v>33</v>
      </c>
      <c r="G1416" s="266">
        <v>25</v>
      </c>
      <c r="H1416" s="266">
        <v>0</v>
      </c>
      <c r="I1416" s="266">
        <v>0</v>
      </c>
      <c r="J1416" s="267">
        <v>3352</v>
      </c>
      <c r="K1416" s="267">
        <v>31</v>
      </c>
      <c r="L1416" s="267">
        <v>31</v>
      </c>
      <c r="M1416" s="267">
        <v>7</v>
      </c>
      <c r="N1416" s="267">
        <v>0</v>
      </c>
      <c r="O1416" s="267">
        <v>3289</v>
      </c>
      <c r="P1416" s="267">
        <v>33</v>
      </c>
      <c r="Q1416" s="267">
        <v>33</v>
      </c>
      <c r="R1416" s="267">
        <v>29</v>
      </c>
      <c r="S1416" s="267">
        <v>0</v>
      </c>
      <c r="T1416" s="268">
        <v>0.015</v>
      </c>
      <c r="U1416" s="269">
        <v>95043</v>
      </c>
      <c r="V1416" s="269">
        <v>1207</v>
      </c>
      <c r="W1416" s="269">
        <v>1198</v>
      </c>
      <c r="X1416" s="269">
        <v>0</v>
      </c>
      <c r="Y1416" s="267">
        <v>1131</v>
      </c>
      <c r="Z1416" s="270">
        <v>0.0126995149563882</v>
      </c>
      <c r="AA1416" s="270">
        <v>0.0121771217712177</v>
      </c>
      <c r="AB1416" s="270">
        <v>0.00924821002386635</v>
      </c>
      <c r="AC1416" s="271">
        <v>0.0100334448160535</v>
      </c>
      <c r="AD1416" s="272">
        <v>0.00292891174735136</v>
      </c>
      <c r="AE1416" s="273">
        <v>22492</v>
      </c>
      <c r="AF1416" s="274">
        <v>276</v>
      </c>
      <c r="AG1416" s="274">
        <v>0</v>
      </c>
      <c r="AH1416" s="274">
        <v>22614</v>
      </c>
      <c r="AI1416" s="274">
        <v>300</v>
      </c>
      <c r="AJ1416" s="274">
        <v>0</v>
      </c>
      <c r="AK1416" s="271">
        <v>0.0122710296994487</v>
      </c>
      <c r="AL1416" s="271">
        <v>0.0132661183337755</v>
      </c>
      <c r="AM1416" s="272">
        <v>-0.000995088634326844</v>
      </c>
    </row>
    <row r="1417" ht="17.25" spans="1:39">
      <c r="A1417" s="282" t="s">
        <v>1972</v>
      </c>
      <c r="B1417" s="283" t="s">
        <v>3370</v>
      </c>
      <c r="C1417" s="265" t="s">
        <v>2272</v>
      </c>
      <c r="D1417" s="283" t="s">
        <v>2273</v>
      </c>
      <c r="E1417" s="266">
        <v>3059</v>
      </c>
      <c r="F1417" s="266">
        <v>48</v>
      </c>
      <c r="G1417" s="266">
        <v>41</v>
      </c>
      <c r="H1417" s="266">
        <v>0</v>
      </c>
      <c r="I1417" s="266">
        <v>0</v>
      </c>
      <c r="J1417" s="267">
        <v>3908</v>
      </c>
      <c r="K1417" s="267">
        <v>46</v>
      </c>
      <c r="L1417" s="267">
        <v>46</v>
      </c>
      <c r="M1417" s="267">
        <v>8</v>
      </c>
      <c r="N1417" s="267">
        <v>0</v>
      </c>
      <c r="O1417" s="267">
        <v>3795</v>
      </c>
      <c r="P1417" s="267">
        <v>69</v>
      </c>
      <c r="Q1417" s="267">
        <v>69</v>
      </c>
      <c r="R1417" s="267">
        <v>20</v>
      </c>
      <c r="S1417" s="267">
        <v>0</v>
      </c>
      <c r="T1417" s="268">
        <v>0.015</v>
      </c>
      <c r="U1417" s="269">
        <v>111531</v>
      </c>
      <c r="V1417" s="269">
        <v>1488</v>
      </c>
      <c r="W1417" s="269">
        <v>1481</v>
      </c>
      <c r="X1417" s="269">
        <v>0</v>
      </c>
      <c r="Y1417" s="267">
        <v>1317</v>
      </c>
      <c r="Z1417" s="270">
        <v>0.0133415821610135</v>
      </c>
      <c r="AA1417" s="270">
        <v>0.0156914024190912</v>
      </c>
      <c r="AB1417" s="270">
        <v>0.0117707267144319</v>
      </c>
      <c r="AC1417" s="271">
        <v>0.0181818181818182</v>
      </c>
      <c r="AD1417" s="272">
        <v>0.00392067570465927</v>
      </c>
      <c r="AE1417" s="273">
        <v>26337</v>
      </c>
      <c r="AF1417" s="274">
        <v>375</v>
      </c>
      <c r="AG1417" s="274">
        <v>0</v>
      </c>
      <c r="AH1417" s="274">
        <v>27037</v>
      </c>
      <c r="AI1417" s="274">
        <v>374</v>
      </c>
      <c r="AJ1417" s="274">
        <v>0</v>
      </c>
      <c r="AK1417" s="271">
        <v>0.0142385237498576</v>
      </c>
      <c r="AL1417" s="271">
        <v>0.0138328956615009</v>
      </c>
      <c r="AM1417" s="272">
        <v>0.000405628088356709</v>
      </c>
    </row>
    <row r="1418" ht="17.25" spans="1:39">
      <c r="A1418" s="282" t="s">
        <v>1972</v>
      </c>
      <c r="B1418" s="283" t="s">
        <v>3370</v>
      </c>
      <c r="C1418" s="265" t="s">
        <v>2274</v>
      </c>
      <c r="D1418" s="283" t="s">
        <v>2275</v>
      </c>
      <c r="E1418" s="266">
        <v>2142</v>
      </c>
      <c r="F1418" s="266">
        <v>37</v>
      </c>
      <c r="G1418" s="266">
        <v>27</v>
      </c>
      <c r="H1418" s="266">
        <v>0</v>
      </c>
      <c r="I1418" s="266">
        <v>0</v>
      </c>
      <c r="J1418" s="267">
        <v>2674</v>
      </c>
      <c r="K1418" s="267">
        <v>39</v>
      </c>
      <c r="L1418" s="267">
        <v>39</v>
      </c>
      <c r="M1418" s="267">
        <v>0</v>
      </c>
      <c r="N1418" s="267">
        <v>0</v>
      </c>
      <c r="O1418" s="267">
        <v>2379</v>
      </c>
      <c r="P1418" s="267">
        <v>46</v>
      </c>
      <c r="Q1418" s="267">
        <v>46</v>
      </c>
      <c r="R1418" s="267">
        <v>17</v>
      </c>
      <c r="S1418" s="267">
        <v>0</v>
      </c>
      <c r="T1418" s="268">
        <v>0.015</v>
      </c>
      <c r="U1418" s="269">
        <v>75710</v>
      </c>
      <c r="V1418" s="269">
        <v>1099</v>
      </c>
      <c r="W1418" s="269">
        <v>1089</v>
      </c>
      <c r="X1418" s="269">
        <v>2</v>
      </c>
      <c r="Y1418" s="267">
        <v>969</v>
      </c>
      <c r="Z1418" s="270">
        <v>0.0144894994056267</v>
      </c>
      <c r="AA1418" s="270">
        <v>0.0172735760971055</v>
      </c>
      <c r="AB1418" s="270">
        <v>0.0145848915482423</v>
      </c>
      <c r="AC1418" s="271">
        <v>0.0193358554014292</v>
      </c>
      <c r="AD1418" s="272">
        <v>0.00268868454886318</v>
      </c>
      <c r="AE1418" s="273">
        <v>17874</v>
      </c>
      <c r="AF1418" s="274">
        <v>313</v>
      </c>
      <c r="AG1418" s="274">
        <v>1</v>
      </c>
      <c r="AH1418" s="274">
        <v>17997</v>
      </c>
      <c r="AI1418" s="274">
        <v>253</v>
      </c>
      <c r="AJ1418" s="274">
        <v>0</v>
      </c>
      <c r="AK1418" s="271">
        <v>0.017455521987244</v>
      </c>
      <c r="AL1418" s="271">
        <v>0.0140578985386453</v>
      </c>
      <c r="AM1418" s="272">
        <v>0.00339762344859871</v>
      </c>
    </row>
    <row r="1419" ht="17.25" spans="1:39">
      <c r="A1419" s="282" t="s">
        <v>1972</v>
      </c>
      <c r="B1419" s="283" t="s">
        <v>3370</v>
      </c>
      <c r="C1419" s="265" t="s">
        <v>2276</v>
      </c>
      <c r="D1419" s="283" t="s">
        <v>2277</v>
      </c>
      <c r="E1419" s="266">
        <v>3648</v>
      </c>
      <c r="F1419" s="266">
        <v>105</v>
      </c>
      <c r="G1419" s="266">
        <v>76</v>
      </c>
      <c r="H1419" s="266">
        <v>0</v>
      </c>
      <c r="I1419" s="266">
        <v>0</v>
      </c>
      <c r="J1419" s="267">
        <v>4713</v>
      </c>
      <c r="K1419" s="267">
        <v>59</v>
      </c>
      <c r="L1419" s="267">
        <v>58</v>
      </c>
      <c r="M1419" s="267">
        <v>10</v>
      </c>
      <c r="N1419" s="267">
        <v>0</v>
      </c>
      <c r="O1419" s="267">
        <v>4453</v>
      </c>
      <c r="P1419" s="267">
        <v>80</v>
      </c>
      <c r="Q1419" s="267">
        <v>80</v>
      </c>
      <c r="R1419" s="267">
        <v>49</v>
      </c>
      <c r="S1419" s="267">
        <v>0</v>
      </c>
      <c r="T1419" s="268">
        <v>0.015</v>
      </c>
      <c r="U1419" s="269">
        <v>135808</v>
      </c>
      <c r="V1419" s="269">
        <v>2285</v>
      </c>
      <c r="W1419" s="269">
        <v>2255</v>
      </c>
      <c r="X1419" s="269">
        <v>0</v>
      </c>
      <c r="Y1419" s="267">
        <v>2073</v>
      </c>
      <c r="Z1419" s="270">
        <v>0.0168252238454288</v>
      </c>
      <c r="AA1419" s="270">
        <v>0.0287828947368421</v>
      </c>
      <c r="AB1419" s="270">
        <v>0.012518565669425</v>
      </c>
      <c r="AC1419" s="271">
        <v>0.0179654165730968</v>
      </c>
      <c r="AD1419" s="272">
        <v>0.0162643290674171</v>
      </c>
      <c r="AE1419" s="273">
        <v>31562</v>
      </c>
      <c r="AF1419" s="274">
        <v>553</v>
      </c>
      <c r="AG1419" s="274">
        <v>0</v>
      </c>
      <c r="AH1419" s="274">
        <v>31853</v>
      </c>
      <c r="AI1419" s="274">
        <v>584</v>
      </c>
      <c r="AJ1419" s="274">
        <v>0</v>
      </c>
      <c r="AK1419" s="271">
        <v>0.0175210696407072</v>
      </c>
      <c r="AL1419" s="271">
        <v>0.0183342228361536</v>
      </c>
      <c r="AM1419" s="272">
        <v>-0.000813153195446403</v>
      </c>
    </row>
    <row r="1420" ht="17.25" spans="1:39">
      <c r="A1420" s="282" t="s">
        <v>1972</v>
      </c>
      <c r="B1420" s="283" t="s">
        <v>3370</v>
      </c>
      <c r="C1420" s="265" t="s">
        <v>2278</v>
      </c>
      <c r="D1420" s="283" t="s">
        <v>2279</v>
      </c>
      <c r="E1420" s="266">
        <v>2544</v>
      </c>
      <c r="F1420" s="266">
        <v>46</v>
      </c>
      <c r="G1420" s="266">
        <v>34</v>
      </c>
      <c r="H1420" s="266">
        <v>2</v>
      </c>
      <c r="I1420" s="266">
        <v>0</v>
      </c>
      <c r="J1420" s="267">
        <v>3329</v>
      </c>
      <c r="K1420" s="267">
        <v>40</v>
      </c>
      <c r="L1420" s="267">
        <v>40</v>
      </c>
      <c r="M1420" s="267">
        <v>6</v>
      </c>
      <c r="N1420" s="267">
        <v>0</v>
      </c>
      <c r="O1420" s="267">
        <v>2978</v>
      </c>
      <c r="P1420" s="267">
        <v>53</v>
      </c>
      <c r="Q1420" s="267">
        <v>53</v>
      </c>
      <c r="R1420" s="267">
        <v>38</v>
      </c>
      <c r="S1420" s="267">
        <v>0</v>
      </c>
      <c r="T1420" s="268">
        <v>0.015</v>
      </c>
      <c r="U1420" s="269">
        <v>98332</v>
      </c>
      <c r="V1420" s="269">
        <v>1372</v>
      </c>
      <c r="W1420" s="269">
        <v>1360</v>
      </c>
      <c r="X1420" s="269">
        <v>1</v>
      </c>
      <c r="Y1420" s="267">
        <v>1261</v>
      </c>
      <c r="Z1420" s="270">
        <v>0.0139425619330432</v>
      </c>
      <c r="AA1420" s="270">
        <v>0.0180817610062893</v>
      </c>
      <c r="AB1420" s="270">
        <v>0.0120156203063983</v>
      </c>
      <c r="AC1420" s="271">
        <v>0.0177971793149765</v>
      </c>
      <c r="AD1420" s="272">
        <v>0.00606614069989099</v>
      </c>
      <c r="AE1420" s="273">
        <v>22685</v>
      </c>
      <c r="AF1420" s="274">
        <v>315</v>
      </c>
      <c r="AG1420" s="274">
        <v>0</v>
      </c>
      <c r="AH1420" s="274">
        <v>22970</v>
      </c>
      <c r="AI1420" s="274">
        <v>317</v>
      </c>
      <c r="AJ1420" s="274">
        <v>0</v>
      </c>
      <c r="AK1420" s="271">
        <v>0.0138858276394093</v>
      </c>
      <c r="AL1420" s="271">
        <v>0.01380060949064</v>
      </c>
      <c r="AM1420" s="272">
        <v>8.52181487693369e-5</v>
      </c>
    </row>
    <row r="1421" ht="17.25" spans="1:39">
      <c r="A1421" s="282" t="s">
        <v>1972</v>
      </c>
      <c r="B1421" s="283" t="s">
        <v>3370</v>
      </c>
      <c r="C1421" s="265" t="s">
        <v>2280</v>
      </c>
      <c r="D1421" s="283" t="s">
        <v>2281</v>
      </c>
      <c r="E1421" s="266">
        <v>2446</v>
      </c>
      <c r="F1421" s="266">
        <v>54</v>
      </c>
      <c r="G1421" s="266">
        <v>13</v>
      </c>
      <c r="H1421" s="266">
        <v>0</v>
      </c>
      <c r="I1421" s="266">
        <v>0</v>
      </c>
      <c r="J1421" s="267">
        <v>3081</v>
      </c>
      <c r="K1421" s="267">
        <v>74</v>
      </c>
      <c r="L1421" s="267">
        <v>74</v>
      </c>
      <c r="M1421" s="267">
        <v>0</v>
      </c>
      <c r="N1421" s="267">
        <v>0</v>
      </c>
      <c r="O1421" s="267">
        <v>2972</v>
      </c>
      <c r="P1421" s="267">
        <v>17</v>
      </c>
      <c r="Q1421" s="267">
        <v>17</v>
      </c>
      <c r="R1421" s="267">
        <v>9</v>
      </c>
      <c r="S1421" s="267">
        <v>0</v>
      </c>
      <c r="T1421" s="268">
        <v>0.015</v>
      </c>
      <c r="U1421" s="269">
        <v>88440</v>
      </c>
      <c r="V1421" s="269">
        <v>1505</v>
      </c>
      <c r="W1421" s="269">
        <v>1462</v>
      </c>
      <c r="X1421" s="269">
        <v>1</v>
      </c>
      <c r="Y1421" s="267">
        <v>1328</v>
      </c>
      <c r="Z1421" s="270">
        <v>0.0170058796924469</v>
      </c>
      <c r="AA1421" s="270">
        <v>0.0220768601798855</v>
      </c>
      <c r="AB1421" s="270">
        <v>0.0240181759169101</v>
      </c>
      <c r="AC1421" s="271">
        <v>0.00572005383580081</v>
      </c>
      <c r="AD1421" s="272">
        <v>-0.00194131573702457</v>
      </c>
      <c r="AE1421" s="273">
        <v>20640</v>
      </c>
      <c r="AF1421" s="274">
        <v>385</v>
      </c>
      <c r="AG1421" s="274">
        <v>1</v>
      </c>
      <c r="AH1421" s="274">
        <v>20506</v>
      </c>
      <c r="AI1421" s="274">
        <v>346</v>
      </c>
      <c r="AJ1421" s="274">
        <v>0</v>
      </c>
      <c r="AK1421" s="271">
        <v>0.0186046511627907</v>
      </c>
      <c r="AL1421" s="271">
        <v>0.0168731103091778</v>
      </c>
      <c r="AM1421" s="272">
        <v>0.0017315408536129</v>
      </c>
    </row>
    <row r="1422" ht="17.25" spans="1:39">
      <c r="A1422" s="282" t="s">
        <v>1972</v>
      </c>
      <c r="B1422" s="283" t="s">
        <v>3370</v>
      </c>
      <c r="C1422" s="265" t="s">
        <v>2282</v>
      </c>
      <c r="D1422" s="283" t="s">
        <v>2283</v>
      </c>
      <c r="E1422" s="266">
        <v>4039</v>
      </c>
      <c r="F1422" s="266">
        <v>67</v>
      </c>
      <c r="G1422" s="266">
        <v>45</v>
      </c>
      <c r="H1422" s="266">
        <v>0</v>
      </c>
      <c r="I1422" s="266">
        <v>0</v>
      </c>
      <c r="J1422" s="267">
        <v>5501</v>
      </c>
      <c r="K1422" s="267">
        <v>49</v>
      </c>
      <c r="L1422" s="267">
        <v>48</v>
      </c>
      <c r="M1422" s="267">
        <v>5</v>
      </c>
      <c r="N1422" s="267">
        <v>0</v>
      </c>
      <c r="O1422" s="267">
        <v>5038</v>
      </c>
      <c r="P1422" s="267">
        <v>60</v>
      </c>
      <c r="Q1422" s="267">
        <v>60</v>
      </c>
      <c r="R1422" s="267">
        <v>31</v>
      </c>
      <c r="S1422" s="267">
        <v>0</v>
      </c>
      <c r="T1422" s="268">
        <v>0.015</v>
      </c>
      <c r="U1422" s="269">
        <v>153555</v>
      </c>
      <c r="V1422" s="269">
        <v>1886</v>
      </c>
      <c r="W1422" s="269">
        <v>1861</v>
      </c>
      <c r="X1422" s="269">
        <v>1</v>
      </c>
      <c r="Y1422" s="267">
        <v>1711</v>
      </c>
      <c r="Z1422" s="270">
        <v>0.012275731822474</v>
      </c>
      <c r="AA1422" s="270">
        <v>0.0165882644218866</v>
      </c>
      <c r="AB1422" s="270">
        <v>0.00890747136884203</v>
      </c>
      <c r="AC1422" s="271">
        <v>0.0119094878920206</v>
      </c>
      <c r="AD1422" s="272">
        <v>0.00768079305304458</v>
      </c>
      <c r="AE1422" s="273">
        <v>36397</v>
      </c>
      <c r="AF1422" s="274">
        <v>483</v>
      </c>
      <c r="AG1422" s="274">
        <v>0</v>
      </c>
      <c r="AH1422" s="274">
        <v>36784</v>
      </c>
      <c r="AI1422" s="274">
        <v>445</v>
      </c>
      <c r="AJ1422" s="274">
        <v>0</v>
      </c>
      <c r="AK1422" s="271">
        <v>0.0132703244772921</v>
      </c>
      <c r="AL1422" s="271">
        <v>0.0120976511526751</v>
      </c>
      <c r="AM1422" s="272">
        <v>0.00117267332461701</v>
      </c>
    </row>
    <row r="1423" ht="17.25" spans="1:39">
      <c r="A1423" s="282" t="s">
        <v>1972</v>
      </c>
      <c r="B1423" s="283" t="s">
        <v>3371</v>
      </c>
      <c r="C1423" s="265" t="s">
        <v>2284</v>
      </c>
      <c r="D1423" s="283" t="s">
        <v>2285</v>
      </c>
      <c r="E1423" s="266">
        <v>3462</v>
      </c>
      <c r="F1423" s="266">
        <v>138</v>
      </c>
      <c r="G1423" s="266">
        <v>86</v>
      </c>
      <c r="H1423" s="266">
        <v>0</v>
      </c>
      <c r="I1423" s="266">
        <v>0</v>
      </c>
      <c r="J1423" s="267">
        <v>4057</v>
      </c>
      <c r="K1423" s="267">
        <v>91</v>
      </c>
      <c r="L1423" s="267">
        <v>91</v>
      </c>
      <c r="M1423" s="267">
        <v>0</v>
      </c>
      <c r="N1423" s="267">
        <v>0</v>
      </c>
      <c r="O1423" s="267">
        <v>3695</v>
      </c>
      <c r="P1423" s="267">
        <v>137</v>
      </c>
      <c r="Q1423" s="267">
        <v>137</v>
      </c>
      <c r="R1423" s="267">
        <v>52</v>
      </c>
      <c r="S1423" s="267">
        <v>0</v>
      </c>
      <c r="T1423" s="268">
        <v>0.015</v>
      </c>
      <c r="U1423" s="269">
        <v>111010</v>
      </c>
      <c r="V1423" s="269">
        <v>3704</v>
      </c>
      <c r="W1423" s="269">
        <v>3651</v>
      </c>
      <c r="X1423" s="269">
        <v>11</v>
      </c>
      <c r="Y1423" s="267">
        <v>3299</v>
      </c>
      <c r="Z1423" s="270">
        <v>0.033267273218629</v>
      </c>
      <c r="AA1423" s="270">
        <v>0.0398613518197574</v>
      </c>
      <c r="AB1423" s="270">
        <v>0.022430367266453</v>
      </c>
      <c r="AC1423" s="271">
        <v>0.0370771312584574</v>
      </c>
      <c r="AD1423" s="272">
        <v>0.0174309845533043</v>
      </c>
      <c r="AE1423" s="273">
        <v>26239</v>
      </c>
      <c r="AF1423" s="274">
        <v>841</v>
      </c>
      <c r="AG1423" s="274">
        <v>1</v>
      </c>
      <c r="AH1423" s="274">
        <v>26037</v>
      </c>
      <c r="AI1423" s="274">
        <v>877</v>
      </c>
      <c r="AJ1423" s="274">
        <v>2</v>
      </c>
      <c r="AK1423" s="271">
        <v>0.0320134151453943</v>
      </c>
      <c r="AL1423" s="271">
        <v>0.0336060221991781</v>
      </c>
      <c r="AM1423" s="272">
        <v>-0.00159260705378383</v>
      </c>
    </row>
    <row r="1424" ht="17.25" spans="1:39">
      <c r="A1424" s="282" t="s">
        <v>1972</v>
      </c>
      <c r="B1424" s="283" t="s">
        <v>3371</v>
      </c>
      <c r="C1424" s="265" t="s">
        <v>2286</v>
      </c>
      <c r="D1424" s="283" t="s">
        <v>2287</v>
      </c>
      <c r="E1424" s="266">
        <v>4537</v>
      </c>
      <c r="F1424" s="266">
        <v>180</v>
      </c>
      <c r="G1424" s="266">
        <v>95</v>
      </c>
      <c r="H1424" s="266">
        <v>0</v>
      </c>
      <c r="I1424" s="266">
        <v>0</v>
      </c>
      <c r="J1424" s="267">
        <v>5118</v>
      </c>
      <c r="K1424" s="267">
        <v>152</v>
      </c>
      <c r="L1424" s="267">
        <v>151</v>
      </c>
      <c r="M1424" s="267">
        <v>1</v>
      </c>
      <c r="N1424" s="267">
        <v>0</v>
      </c>
      <c r="O1424" s="267">
        <v>4984</v>
      </c>
      <c r="P1424" s="267">
        <v>163</v>
      </c>
      <c r="Q1424" s="267">
        <v>163</v>
      </c>
      <c r="R1424" s="267">
        <v>56</v>
      </c>
      <c r="S1424" s="267">
        <v>0</v>
      </c>
      <c r="T1424" s="268">
        <v>0.015</v>
      </c>
      <c r="U1424" s="269">
        <v>143986</v>
      </c>
      <c r="V1424" s="269">
        <v>4882</v>
      </c>
      <c r="W1424" s="269">
        <v>4794</v>
      </c>
      <c r="X1424" s="269">
        <v>2</v>
      </c>
      <c r="Y1424" s="267">
        <v>4326</v>
      </c>
      <c r="Z1424" s="270">
        <v>0.0338921839623297</v>
      </c>
      <c r="AA1424" s="270">
        <v>0.0396737932554551</v>
      </c>
      <c r="AB1424" s="270">
        <v>0.0296991012114107</v>
      </c>
      <c r="AC1424" s="271">
        <v>0.0327046548956661</v>
      </c>
      <c r="AD1424" s="272">
        <v>0.00997469204404444</v>
      </c>
      <c r="AE1424" s="273">
        <v>34211</v>
      </c>
      <c r="AF1424" s="274">
        <v>1130</v>
      </c>
      <c r="AG1424" s="274">
        <v>0</v>
      </c>
      <c r="AH1424" s="274">
        <v>34422</v>
      </c>
      <c r="AI1424" s="274">
        <v>1189</v>
      </c>
      <c r="AJ1424" s="274">
        <v>1</v>
      </c>
      <c r="AK1424" s="271">
        <v>0.0330303118879892</v>
      </c>
      <c r="AL1424" s="271">
        <v>0.0345128115739934</v>
      </c>
      <c r="AM1424" s="272">
        <v>-0.00148249968600413</v>
      </c>
    </row>
    <row r="1425" ht="17.25" spans="1:39">
      <c r="A1425" s="282" t="s">
        <v>1972</v>
      </c>
      <c r="B1425" s="283" t="s">
        <v>3371</v>
      </c>
      <c r="C1425" s="265" t="s">
        <v>2288</v>
      </c>
      <c r="D1425" s="283" t="s">
        <v>2289</v>
      </c>
      <c r="E1425" s="266">
        <v>3997</v>
      </c>
      <c r="F1425" s="266">
        <v>157</v>
      </c>
      <c r="G1425" s="266">
        <v>94</v>
      </c>
      <c r="H1425" s="266">
        <v>0</v>
      </c>
      <c r="I1425" s="266">
        <v>0</v>
      </c>
      <c r="J1425" s="267">
        <v>4870</v>
      </c>
      <c r="K1425" s="267">
        <v>155</v>
      </c>
      <c r="L1425" s="267">
        <v>155</v>
      </c>
      <c r="M1425" s="267">
        <v>29</v>
      </c>
      <c r="N1425" s="267">
        <v>0</v>
      </c>
      <c r="O1425" s="267">
        <v>4382</v>
      </c>
      <c r="P1425" s="267">
        <v>218</v>
      </c>
      <c r="Q1425" s="267">
        <v>217</v>
      </c>
      <c r="R1425" s="267">
        <v>122</v>
      </c>
      <c r="S1425" s="267">
        <v>0</v>
      </c>
      <c r="T1425" s="268">
        <v>0.015</v>
      </c>
      <c r="U1425" s="269">
        <v>130127</v>
      </c>
      <c r="V1425" s="269">
        <v>4963</v>
      </c>
      <c r="W1425" s="269">
        <v>4898</v>
      </c>
      <c r="X1425" s="269">
        <v>10</v>
      </c>
      <c r="Y1425" s="267">
        <v>4502</v>
      </c>
      <c r="Z1425" s="270">
        <v>0.0380628155571096</v>
      </c>
      <c r="AA1425" s="270">
        <v>0.039279459594696</v>
      </c>
      <c r="AB1425" s="270">
        <v>0.0318275154004107</v>
      </c>
      <c r="AC1425" s="271">
        <v>0.0497489730716568</v>
      </c>
      <c r="AD1425" s="272">
        <v>0.00745194419428535</v>
      </c>
      <c r="AE1425" s="273">
        <v>30641</v>
      </c>
      <c r="AF1425" s="274">
        <v>1239</v>
      </c>
      <c r="AG1425" s="274">
        <v>0</v>
      </c>
      <c r="AH1425" s="274">
        <v>30941</v>
      </c>
      <c r="AI1425" s="274">
        <v>1147</v>
      </c>
      <c r="AJ1425" s="274">
        <v>0</v>
      </c>
      <c r="AK1425" s="271">
        <v>0.0404360171012695</v>
      </c>
      <c r="AL1425" s="271">
        <v>0.0370705536343363</v>
      </c>
      <c r="AM1425" s="272">
        <v>0.00336546346693322</v>
      </c>
    </row>
    <row r="1426" ht="17.25" spans="1:39">
      <c r="A1426" s="282" t="s">
        <v>1972</v>
      </c>
      <c r="B1426" s="283" t="s">
        <v>3371</v>
      </c>
      <c r="C1426" s="265" t="s">
        <v>2290</v>
      </c>
      <c r="D1426" s="283" t="s">
        <v>2291</v>
      </c>
      <c r="E1426" s="266">
        <v>0</v>
      </c>
      <c r="F1426" s="266">
        <v>3</v>
      </c>
      <c r="G1426" s="266">
        <v>3</v>
      </c>
      <c r="H1426" s="266">
        <v>3</v>
      </c>
      <c r="I1426" s="266">
        <v>0</v>
      </c>
      <c r="J1426" s="267">
        <v>0</v>
      </c>
      <c r="K1426" s="267">
        <v>0</v>
      </c>
      <c r="L1426" s="267">
        <v>0</v>
      </c>
      <c r="M1426" s="267">
        <v>0</v>
      </c>
      <c r="N1426" s="267">
        <v>0</v>
      </c>
      <c r="O1426" s="267">
        <v>0</v>
      </c>
      <c r="P1426" s="267">
        <v>1</v>
      </c>
      <c r="Q1426" s="267">
        <v>1</v>
      </c>
      <c r="R1426" s="267">
        <v>1</v>
      </c>
      <c r="S1426" s="267">
        <v>0</v>
      </c>
      <c r="T1426" s="268">
        <v>0.015</v>
      </c>
      <c r="U1426" s="269">
        <v>0</v>
      </c>
      <c r="V1426" s="269">
        <v>34</v>
      </c>
      <c r="W1426" s="269">
        <v>34</v>
      </c>
      <c r="X1426" s="269">
        <v>0</v>
      </c>
      <c r="Y1426" s="267">
        <v>34</v>
      </c>
      <c r="Z1426" s="270">
        <v>0</v>
      </c>
      <c r="AA1426" s="270">
        <v>0</v>
      </c>
      <c r="AB1426" s="270">
        <v>0</v>
      </c>
      <c r="AC1426" s="271">
        <v>0</v>
      </c>
      <c r="AD1426" s="272">
        <v>0</v>
      </c>
      <c r="AE1426" s="273">
        <v>0</v>
      </c>
      <c r="AF1426" s="274">
        <v>6</v>
      </c>
      <c r="AG1426" s="274">
        <v>0</v>
      </c>
      <c r="AH1426" s="274">
        <v>0</v>
      </c>
      <c r="AI1426" s="274">
        <v>5</v>
      </c>
      <c r="AJ1426" s="274">
        <v>0</v>
      </c>
      <c r="AK1426" s="271">
        <v>0</v>
      </c>
      <c r="AL1426" s="271">
        <v>0</v>
      </c>
      <c r="AM1426" s="272">
        <v>0</v>
      </c>
    </row>
    <row r="1427" ht="17.25" spans="1:39">
      <c r="A1427" s="282" t="s">
        <v>1972</v>
      </c>
      <c r="B1427" s="283" t="s">
        <v>3371</v>
      </c>
      <c r="C1427" s="265" t="s">
        <v>2292</v>
      </c>
      <c r="D1427" s="283" t="s">
        <v>2293</v>
      </c>
      <c r="E1427" s="266">
        <v>5561</v>
      </c>
      <c r="F1427" s="266">
        <v>182</v>
      </c>
      <c r="G1427" s="266">
        <v>99</v>
      </c>
      <c r="H1427" s="266">
        <v>0</v>
      </c>
      <c r="I1427" s="266">
        <v>0</v>
      </c>
      <c r="J1427" s="267">
        <v>5877</v>
      </c>
      <c r="K1427" s="267">
        <v>117</v>
      </c>
      <c r="L1427" s="267">
        <v>117</v>
      </c>
      <c r="M1427" s="267">
        <v>0</v>
      </c>
      <c r="N1427" s="267">
        <v>0</v>
      </c>
      <c r="O1427" s="267">
        <v>5408</v>
      </c>
      <c r="P1427" s="267">
        <v>167</v>
      </c>
      <c r="Q1427" s="267">
        <v>167</v>
      </c>
      <c r="R1427" s="267">
        <v>51</v>
      </c>
      <c r="S1427" s="267">
        <v>0</v>
      </c>
      <c r="T1427" s="268">
        <v>0.015</v>
      </c>
      <c r="U1427" s="269">
        <v>170054</v>
      </c>
      <c r="V1427" s="269">
        <v>4397</v>
      </c>
      <c r="W1427" s="269">
        <v>4314</v>
      </c>
      <c r="X1427" s="269">
        <v>0</v>
      </c>
      <c r="Y1427" s="267">
        <v>3900</v>
      </c>
      <c r="Z1427" s="270">
        <v>0.0258564926435132</v>
      </c>
      <c r="AA1427" s="270">
        <v>0.0327279266319007</v>
      </c>
      <c r="AB1427" s="270">
        <v>0.0199081163859112</v>
      </c>
      <c r="AC1427" s="271">
        <v>0.0308801775147929</v>
      </c>
      <c r="AD1427" s="272">
        <v>0.0128198102459896</v>
      </c>
      <c r="AE1427" s="273">
        <v>39254</v>
      </c>
      <c r="AF1427" s="274">
        <v>979</v>
      </c>
      <c r="AG1427" s="274">
        <v>0</v>
      </c>
      <c r="AH1427" s="274">
        <v>39813</v>
      </c>
      <c r="AI1427" s="274">
        <v>992</v>
      </c>
      <c r="AJ1427" s="274">
        <v>0</v>
      </c>
      <c r="AK1427" s="271">
        <v>0.0249401334895807</v>
      </c>
      <c r="AL1427" s="271">
        <v>0.024916484565343</v>
      </c>
      <c r="AM1427" s="272">
        <v>2.36489242377014e-5</v>
      </c>
    </row>
    <row r="1428" ht="17.25" spans="1:39">
      <c r="A1428" s="282" t="s">
        <v>1972</v>
      </c>
      <c r="B1428" s="283" t="s">
        <v>3371</v>
      </c>
      <c r="C1428" s="265" t="s">
        <v>2294</v>
      </c>
      <c r="D1428" s="283" t="s">
        <v>2295</v>
      </c>
      <c r="E1428" s="266">
        <v>2858</v>
      </c>
      <c r="F1428" s="266">
        <v>122</v>
      </c>
      <c r="G1428" s="266">
        <v>79</v>
      </c>
      <c r="H1428" s="266">
        <v>3</v>
      </c>
      <c r="I1428" s="266">
        <v>0</v>
      </c>
      <c r="J1428" s="267">
        <v>3068</v>
      </c>
      <c r="K1428" s="267">
        <v>80</v>
      </c>
      <c r="L1428" s="267">
        <v>79</v>
      </c>
      <c r="M1428" s="267">
        <v>0</v>
      </c>
      <c r="N1428" s="267">
        <v>0</v>
      </c>
      <c r="O1428" s="267">
        <v>2891</v>
      </c>
      <c r="P1428" s="267">
        <v>126</v>
      </c>
      <c r="Q1428" s="267">
        <v>126</v>
      </c>
      <c r="R1428" s="267">
        <v>38</v>
      </c>
      <c r="S1428" s="267">
        <v>0</v>
      </c>
      <c r="T1428" s="268">
        <v>0.015</v>
      </c>
      <c r="U1428" s="269">
        <v>88785</v>
      </c>
      <c r="V1428" s="269">
        <v>3270</v>
      </c>
      <c r="W1428" s="269">
        <v>3226</v>
      </c>
      <c r="X1428" s="269">
        <v>2</v>
      </c>
      <c r="Y1428" s="267">
        <v>2920</v>
      </c>
      <c r="Z1428" s="270">
        <v>0.0368080193726418</v>
      </c>
      <c r="AA1428" s="270">
        <v>0.0426871938418474</v>
      </c>
      <c r="AB1428" s="270">
        <v>0.0260756192959583</v>
      </c>
      <c r="AC1428" s="271">
        <v>0.0435835351089588</v>
      </c>
      <c r="AD1428" s="272">
        <v>0.0166115745458892</v>
      </c>
      <c r="AE1428" s="273">
        <v>20614</v>
      </c>
      <c r="AF1428" s="274">
        <v>765</v>
      </c>
      <c r="AG1428" s="274">
        <v>2</v>
      </c>
      <c r="AH1428" s="274">
        <v>20627</v>
      </c>
      <c r="AI1428" s="274">
        <v>767</v>
      </c>
      <c r="AJ1428" s="274">
        <v>0</v>
      </c>
      <c r="AK1428" s="271">
        <v>0.0370136800232851</v>
      </c>
      <c r="AL1428" s="271">
        <v>0.03718427304019</v>
      </c>
      <c r="AM1428" s="272">
        <v>-0.000170593016904898</v>
      </c>
    </row>
    <row r="1429" ht="17.25" spans="1:39">
      <c r="A1429" s="282" t="s">
        <v>1972</v>
      </c>
      <c r="B1429" s="283" t="s">
        <v>3371</v>
      </c>
      <c r="C1429" s="265" t="s">
        <v>2296</v>
      </c>
      <c r="D1429" s="283" t="s">
        <v>2297</v>
      </c>
      <c r="E1429" s="266">
        <v>0</v>
      </c>
      <c r="F1429" s="266">
        <v>2</v>
      </c>
      <c r="G1429" s="266">
        <v>2</v>
      </c>
      <c r="H1429" s="266">
        <v>2</v>
      </c>
      <c r="I1429" s="266">
        <v>0</v>
      </c>
      <c r="J1429" s="267">
        <v>0</v>
      </c>
      <c r="K1429" s="267">
        <v>0</v>
      </c>
      <c r="L1429" s="267">
        <v>0</v>
      </c>
      <c r="M1429" s="267">
        <v>0</v>
      </c>
      <c r="N1429" s="267">
        <v>0</v>
      </c>
      <c r="O1429" s="267">
        <v>0</v>
      </c>
      <c r="P1429" s="267">
        <v>6</v>
      </c>
      <c r="Q1429" s="267">
        <v>6</v>
      </c>
      <c r="R1429" s="267">
        <v>6</v>
      </c>
      <c r="S1429" s="267">
        <v>0</v>
      </c>
      <c r="T1429" s="268">
        <v>0.015</v>
      </c>
      <c r="U1429" s="269">
        <v>1</v>
      </c>
      <c r="V1429" s="269">
        <v>103</v>
      </c>
      <c r="W1429" s="269">
        <v>103</v>
      </c>
      <c r="X1429" s="269">
        <v>0</v>
      </c>
      <c r="Y1429" s="267">
        <v>100</v>
      </c>
      <c r="Z1429" s="270">
        <v>103</v>
      </c>
      <c r="AA1429" s="270">
        <v>0</v>
      </c>
      <c r="AB1429" s="270">
        <v>0</v>
      </c>
      <c r="AC1429" s="271">
        <v>0</v>
      </c>
      <c r="AD1429" s="272">
        <v>0</v>
      </c>
      <c r="AE1429" s="273">
        <v>0</v>
      </c>
      <c r="AF1429" s="274">
        <v>17</v>
      </c>
      <c r="AG1429" s="274">
        <v>0</v>
      </c>
      <c r="AH1429" s="274">
        <v>0</v>
      </c>
      <c r="AI1429" s="274">
        <v>19</v>
      </c>
      <c r="AJ1429" s="274">
        <v>0</v>
      </c>
      <c r="AK1429" s="271">
        <v>0</v>
      </c>
      <c r="AL1429" s="271">
        <v>0</v>
      </c>
      <c r="AM1429" s="272">
        <v>0</v>
      </c>
    </row>
    <row r="1430" ht="17.25" spans="1:39">
      <c r="A1430" s="282" t="s">
        <v>1972</v>
      </c>
      <c r="B1430" s="283" t="s">
        <v>3371</v>
      </c>
      <c r="C1430" s="265" t="s">
        <v>2298</v>
      </c>
      <c r="D1430" s="283" t="s">
        <v>2299</v>
      </c>
      <c r="E1430" s="266">
        <v>1040</v>
      </c>
      <c r="F1430" s="266">
        <v>2</v>
      </c>
      <c r="G1430" s="266">
        <v>2</v>
      </c>
      <c r="H1430" s="266">
        <v>2</v>
      </c>
      <c r="I1430" s="266">
        <v>0</v>
      </c>
      <c r="J1430" s="267">
        <v>514</v>
      </c>
      <c r="K1430" s="267">
        <v>0</v>
      </c>
      <c r="L1430" s="267">
        <v>0</v>
      </c>
      <c r="M1430" s="267">
        <v>0</v>
      </c>
      <c r="N1430" s="267">
        <v>0</v>
      </c>
      <c r="O1430" s="267">
        <v>693</v>
      </c>
      <c r="P1430" s="267">
        <v>4</v>
      </c>
      <c r="Q1430" s="267">
        <v>4</v>
      </c>
      <c r="R1430" s="267">
        <v>4</v>
      </c>
      <c r="S1430" s="267">
        <v>0</v>
      </c>
      <c r="T1430" s="268">
        <v>0.015</v>
      </c>
      <c r="U1430" s="269">
        <v>21490</v>
      </c>
      <c r="V1430" s="269">
        <v>68</v>
      </c>
      <c r="W1430" s="269">
        <v>68</v>
      </c>
      <c r="X1430" s="269">
        <v>0</v>
      </c>
      <c r="Y1430" s="267">
        <v>68</v>
      </c>
      <c r="Z1430" s="270">
        <v>0.00316426244765007</v>
      </c>
      <c r="AA1430" s="270">
        <v>0.00192307692307692</v>
      </c>
      <c r="AB1430" s="270">
        <v>0</v>
      </c>
      <c r="AC1430" s="271">
        <v>0.00577200577200577</v>
      </c>
      <c r="AD1430" s="272">
        <v>0.00192307692307692</v>
      </c>
      <c r="AE1430" s="273">
        <v>4872</v>
      </c>
      <c r="AF1430" s="274">
        <v>10</v>
      </c>
      <c r="AG1430" s="274">
        <v>0</v>
      </c>
      <c r="AH1430" s="274">
        <v>5392</v>
      </c>
      <c r="AI1430" s="274">
        <v>9</v>
      </c>
      <c r="AJ1430" s="274">
        <v>0</v>
      </c>
      <c r="AK1430" s="271">
        <v>0.00205254515599343</v>
      </c>
      <c r="AL1430" s="271">
        <v>0.00166913946587537</v>
      </c>
      <c r="AM1430" s="272">
        <v>0.000383405690118061</v>
      </c>
    </row>
    <row r="1431" ht="17.25" spans="1:39">
      <c r="A1431" s="282" t="s">
        <v>1972</v>
      </c>
      <c r="B1431" s="283" t="s">
        <v>3372</v>
      </c>
      <c r="C1431" s="265" t="s">
        <v>2300</v>
      </c>
      <c r="D1431" s="283" t="s">
        <v>2301</v>
      </c>
      <c r="E1431" s="266">
        <v>1857</v>
      </c>
      <c r="F1431" s="266">
        <v>67</v>
      </c>
      <c r="G1431" s="266">
        <v>54</v>
      </c>
      <c r="H1431" s="266">
        <v>1</v>
      </c>
      <c r="I1431" s="266">
        <v>0</v>
      </c>
      <c r="J1431" s="267">
        <v>2177</v>
      </c>
      <c r="K1431" s="267">
        <v>42</v>
      </c>
      <c r="L1431" s="267">
        <v>42</v>
      </c>
      <c r="M1431" s="267">
        <v>0</v>
      </c>
      <c r="N1431" s="267">
        <v>0</v>
      </c>
      <c r="O1431" s="267">
        <v>2042</v>
      </c>
      <c r="P1431" s="267">
        <v>57</v>
      </c>
      <c r="Q1431" s="267">
        <v>57</v>
      </c>
      <c r="R1431" s="267">
        <v>25</v>
      </c>
      <c r="S1431" s="267">
        <v>0</v>
      </c>
      <c r="T1431" s="268">
        <v>0.015</v>
      </c>
      <c r="U1431" s="269">
        <v>60124</v>
      </c>
      <c r="V1431" s="269">
        <v>1886</v>
      </c>
      <c r="W1431" s="269">
        <v>1873</v>
      </c>
      <c r="X1431" s="269">
        <v>3</v>
      </c>
      <c r="Y1431" s="267">
        <v>1692</v>
      </c>
      <c r="Z1431" s="270">
        <v>0.0313186082097</v>
      </c>
      <c r="AA1431" s="270">
        <v>0.0360796984383414</v>
      </c>
      <c r="AB1431" s="270">
        <v>0.0192926045016077</v>
      </c>
      <c r="AC1431" s="271">
        <v>0.0279138099902057</v>
      </c>
      <c r="AD1431" s="272">
        <v>0.0167870939367337</v>
      </c>
      <c r="AE1431" s="273">
        <v>14672</v>
      </c>
      <c r="AF1431" s="274">
        <v>462</v>
      </c>
      <c r="AG1431" s="274">
        <v>0</v>
      </c>
      <c r="AH1431" s="274">
        <v>14184</v>
      </c>
      <c r="AI1431" s="274">
        <v>487</v>
      </c>
      <c r="AJ1431" s="274">
        <v>0</v>
      </c>
      <c r="AK1431" s="271">
        <v>0.0314885496183206</v>
      </c>
      <c r="AL1431" s="271">
        <v>0.0343344613649182</v>
      </c>
      <c r="AM1431" s="272">
        <v>-0.00284591174659761</v>
      </c>
    </row>
    <row r="1432" ht="17.25" spans="1:39">
      <c r="A1432" s="282" t="s">
        <v>1972</v>
      </c>
      <c r="B1432" s="283" t="s">
        <v>3372</v>
      </c>
      <c r="C1432" s="265" t="s">
        <v>2302</v>
      </c>
      <c r="D1432" s="283" t="s">
        <v>2303</v>
      </c>
      <c r="E1432" s="266">
        <v>0</v>
      </c>
      <c r="F1432" s="266">
        <v>5</v>
      </c>
      <c r="G1432" s="266">
        <v>5</v>
      </c>
      <c r="H1432" s="266">
        <v>5</v>
      </c>
      <c r="I1432" s="266">
        <v>0</v>
      </c>
      <c r="J1432" s="267">
        <v>0</v>
      </c>
      <c r="K1432" s="267">
        <v>0</v>
      </c>
      <c r="L1432" s="267">
        <v>0</v>
      </c>
      <c r="M1432" s="267">
        <v>0</v>
      </c>
      <c r="N1432" s="267">
        <v>0</v>
      </c>
      <c r="O1432" s="267">
        <v>0</v>
      </c>
      <c r="P1432" s="267">
        <v>1</v>
      </c>
      <c r="Q1432" s="267">
        <v>1</v>
      </c>
      <c r="R1432" s="267">
        <v>1</v>
      </c>
      <c r="S1432" s="267">
        <v>0</v>
      </c>
      <c r="T1432" s="268">
        <v>0.015</v>
      </c>
      <c r="U1432" s="269">
        <v>51</v>
      </c>
      <c r="V1432" s="269">
        <v>169</v>
      </c>
      <c r="W1432" s="269">
        <v>169</v>
      </c>
      <c r="X1432" s="269">
        <v>0</v>
      </c>
      <c r="Y1432" s="267">
        <v>167</v>
      </c>
      <c r="Z1432" s="270">
        <v>3.31372549019608</v>
      </c>
      <c r="AA1432" s="270">
        <v>0</v>
      </c>
      <c r="AB1432" s="270">
        <v>0</v>
      </c>
      <c r="AC1432" s="271">
        <v>0</v>
      </c>
      <c r="AD1432" s="272">
        <v>0</v>
      </c>
      <c r="AE1432" s="273">
        <v>0</v>
      </c>
      <c r="AF1432" s="274">
        <v>18</v>
      </c>
      <c r="AG1432" s="274">
        <v>0</v>
      </c>
      <c r="AH1432" s="274">
        <v>51</v>
      </c>
      <c r="AI1432" s="274">
        <v>37</v>
      </c>
      <c r="AJ1432" s="274">
        <v>0</v>
      </c>
      <c r="AK1432" s="271">
        <v>0</v>
      </c>
      <c r="AL1432" s="271">
        <v>0.725490196078431</v>
      </c>
      <c r="AM1432" s="272">
        <v>-0.725490196078431</v>
      </c>
    </row>
    <row r="1433" ht="17.25" spans="1:39">
      <c r="A1433" s="282" t="s">
        <v>1972</v>
      </c>
      <c r="B1433" s="283" t="s">
        <v>3372</v>
      </c>
      <c r="C1433" s="265" t="s">
        <v>2304</v>
      </c>
      <c r="D1433" s="283" t="s">
        <v>2305</v>
      </c>
      <c r="E1433" s="266">
        <v>8568</v>
      </c>
      <c r="F1433" s="266">
        <v>209</v>
      </c>
      <c r="G1433" s="266">
        <v>112</v>
      </c>
      <c r="H1433" s="266">
        <v>3</v>
      </c>
      <c r="I1433" s="266">
        <v>0</v>
      </c>
      <c r="J1433" s="267">
        <v>10044</v>
      </c>
      <c r="K1433" s="267">
        <v>261</v>
      </c>
      <c r="L1433" s="267">
        <v>261</v>
      </c>
      <c r="M1433" s="267">
        <v>30</v>
      </c>
      <c r="N1433" s="267">
        <v>0</v>
      </c>
      <c r="O1433" s="267">
        <v>9239</v>
      </c>
      <c r="P1433" s="267">
        <v>171</v>
      </c>
      <c r="Q1433" s="267">
        <v>171</v>
      </c>
      <c r="R1433" s="267">
        <v>62</v>
      </c>
      <c r="S1433" s="267">
        <v>0</v>
      </c>
      <c r="T1433" s="268">
        <v>0.015</v>
      </c>
      <c r="U1433" s="269">
        <v>283782</v>
      </c>
      <c r="V1433" s="269">
        <v>6235</v>
      </c>
      <c r="W1433" s="269">
        <v>6135</v>
      </c>
      <c r="X1433" s="269">
        <v>14</v>
      </c>
      <c r="Y1433" s="267">
        <v>5516</v>
      </c>
      <c r="Z1433" s="270">
        <v>0.0219217568415192</v>
      </c>
      <c r="AA1433" s="270">
        <v>0.0243930905695612</v>
      </c>
      <c r="AB1433" s="270">
        <v>0.0259856630824373</v>
      </c>
      <c r="AC1433" s="271">
        <v>0.0185084965905401</v>
      </c>
      <c r="AD1433" s="272">
        <v>-0.00159257251287612</v>
      </c>
      <c r="AE1433" s="273">
        <v>66405</v>
      </c>
      <c r="AF1433" s="274">
        <v>1412</v>
      </c>
      <c r="AG1433" s="274">
        <v>0</v>
      </c>
      <c r="AH1433" s="274">
        <v>68473</v>
      </c>
      <c r="AI1433" s="274">
        <v>1473</v>
      </c>
      <c r="AJ1433" s="274">
        <v>3</v>
      </c>
      <c r="AK1433" s="271">
        <v>0.0212634590768767</v>
      </c>
      <c r="AL1433" s="271">
        <v>0.0214683159785609</v>
      </c>
      <c r="AM1433" s="272">
        <v>-0.000204856901684154</v>
      </c>
    </row>
    <row r="1434" ht="17.25" spans="1:39">
      <c r="A1434" s="282" t="s">
        <v>1972</v>
      </c>
      <c r="B1434" s="283" t="s">
        <v>3372</v>
      </c>
      <c r="C1434" s="265" t="s">
        <v>2306</v>
      </c>
      <c r="D1434" s="283" t="s">
        <v>2307</v>
      </c>
      <c r="E1434" s="266">
        <v>6556</v>
      </c>
      <c r="F1434" s="266">
        <v>318</v>
      </c>
      <c r="G1434" s="266">
        <v>196</v>
      </c>
      <c r="H1434" s="266">
        <v>0</v>
      </c>
      <c r="I1434" s="266">
        <v>0</v>
      </c>
      <c r="J1434" s="267">
        <v>8136</v>
      </c>
      <c r="K1434" s="267">
        <v>269</v>
      </c>
      <c r="L1434" s="267">
        <v>268</v>
      </c>
      <c r="M1434" s="267">
        <v>9</v>
      </c>
      <c r="N1434" s="267">
        <v>0</v>
      </c>
      <c r="O1434" s="267">
        <v>7158</v>
      </c>
      <c r="P1434" s="267">
        <v>236</v>
      </c>
      <c r="Q1434" s="267">
        <v>236</v>
      </c>
      <c r="R1434" s="267">
        <v>97</v>
      </c>
      <c r="S1434" s="267">
        <v>0</v>
      </c>
      <c r="T1434" s="268">
        <v>0.015</v>
      </c>
      <c r="U1434" s="269">
        <v>210951</v>
      </c>
      <c r="V1434" s="269">
        <v>7728</v>
      </c>
      <c r="W1434" s="269">
        <v>7602</v>
      </c>
      <c r="X1434" s="269">
        <v>1</v>
      </c>
      <c r="Y1434" s="267">
        <v>6864</v>
      </c>
      <c r="Z1434" s="270">
        <v>0.0366293594247005</v>
      </c>
      <c r="AA1434" s="270">
        <v>0.0485051860890787</v>
      </c>
      <c r="AB1434" s="270">
        <v>0.033062930186824</v>
      </c>
      <c r="AC1434" s="271">
        <v>0.0329701033808326</v>
      </c>
      <c r="AD1434" s="272">
        <v>0.0154422559022547</v>
      </c>
      <c r="AE1434" s="273">
        <v>51159</v>
      </c>
      <c r="AF1434" s="274">
        <v>1783</v>
      </c>
      <c r="AG1434" s="274">
        <v>0</v>
      </c>
      <c r="AH1434" s="274">
        <v>50839</v>
      </c>
      <c r="AI1434" s="274">
        <v>2042</v>
      </c>
      <c r="AJ1434" s="274">
        <v>1</v>
      </c>
      <c r="AK1434" s="271">
        <v>0.034852127680369</v>
      </c>
      <c r="AL1434" s="271">
        <v>0.0401463443419422</v>
      </c>
      <c r="AM1434" s="272">
        <v>-0.00529421666157317</v>
      </c>
    </row>
    <row r="1435" ht="17.25" spans="1:39">
      <c r="A1435" s="282" t="s">
        <v>1972</v>
      </c>
      <c r="B1435" s="283" t="s">
        <v>3372</v>
      </c>
      <c r="C1435" s="265" t="s">
        <v>2308</v>
      </c>
      <c r="D1435" s="283" t="s">
        <v>2309</v>
      </c>
      <c r="E1435" s="266">
        <v>40</v>
      </c>
      <c r="F1435" s="266">
        <v>2</v>
      </c>
      <c r="G1435" s="266">
        <v>2</v>
      </c>
      <c r="H1435" s="266">
        <v>2</v>
      </c>
      <c r="I1435" s="266">
        <v>0</v>
      </c>
      <c r="J1435" s="267">
        <v>59</v>
      </c>
      <c r="K1435" s="267">
        <v>0</v>
      </c>
      <c r="L1435" s="267">
        <v>0</v>
      </c>
      <c r="M1435" s="267">
        <v>0</v>
      </c>
      <c r="N1435" s="267">
        <v>0</v>
      </c>
      <c r="O1435" s="267">
        <v>87</v>
      </c>
      <c r="P1435" s="267">
        <v>1</v>
      </c>
      <c r="Q1435" s="267">
        <v>1</v>
      </c>
      <c r="R1435" s="267">
        <v>1</v>
      </c>
      <c r="S1435" s="267">
        <v>0</v>
      </c>
      <c r="T1435" s="268">
        <v>0.015</v>
      </c>
      <c r="U1435" s="269">
        <v>1627</v>
      </c>
      <c r="V1435" s="269">
        <v>36</v>
      </c>
      <c r="W1435" s="269">
        <v>36</v>
      </c>
      <c r="X1435" s="269">
        <v>0</v>
      </c>
      <c r="Y1435" s="267">
        <v>36</v>
      </c>
      <c r="Z1435" s="270">
        <v>0.0221266133988937</v>
      </c>
      <c r="AA1435" s="270">
        <v>0.05</v>
      </c>
      <c r="AB1435" s="270">
        <v>0</v>
      </c>
      <c r="AC1435" s="271">
        <v>0.0114942528735632</v>
      </c>
      <c r="AD1435" s="272">
        <v>0.05</v>
      </c>
      <c r="AE1435" s="273">
        <v>389</v>
      </c>
      <c r="AF1435" s="274">
        <v>3</v>
      </c>
      <c r="AG1435" s="274">
        <v>0</v>
      </c>
      <c r="AH1435" s="274">
        <v>460</v>
      </c>
      <c r="AI1435" s="274">
        <v>11</v>
      </c>
      <c r="AJ1435" s="274">
        <v>0</v>
      </c>
      <c r="AK1435" s="271">
        <v>0.0077120822622108</v>
      </c>
      <c r="AL1435" s="271">
        <v>0.0239130434782609</v>
      </c>
      <c r="AM1435" s="272">
        <v>-0.0162009612160501</v>
      </c>
    </row>
    <row r="1436" ht="17.25" spans="1:39">
      <c r="A1436" s="282" t="s">
        <v>1972</v>
      </c>
      <c r="B1436" s="283" t="s">
        <v>3372</v>
      </c>
      <c r="C1436" s="265" t="s">
        <v>2310</v>
      </c>
      <c r="D1436" s="283" t="s">
        <v>2311</v>
      </c>
      <c r="E1436" s="266">
        <v>5170</v>
      </c>
      <c r="F1436" s="266">
        <v>115</v>
      </c>
      <c r="G1436" s="266">
        <v>56</v>
      </c>
      <c r="H1436" s="266">
        <v>1</v>
      </c>
      <c r="I1436" s="266">
        <v>0</v>
      </c>
      <c r="J1436" s="267">
        <v>5871</v>
      </c>
      <c r="K1436" s="267">
        <v>123</v>
      </c>
      <c r="L1436" s="267">
        <v>123</v>
      </c>
      <c r="M1436" s="267">
        <v>2</v>
      </c>
      <c r="N1436" s="267">
        <v>0</v>
      </c>
      <c r="O1436" s="267">
        <v>5531</v>
      </c>
      <c r="P1436" s="267">
        <v>123</v>
      </c>
      <c r="Q1436" s="267">
        <v>123</v>
      </c>
      <c r="R1436" s="267">
        <v>45</v>
      </c>
      <c r="S1436" s="267">
        <v>0</v>
      </c>
      <c r="T1436" s="268">
        <v>0.015</v>
      </c>
      <c r="U1436" s="269">
        <v>169742</v>
      </c>
      <c r="V1436" s="269">
        <v>3442</v>
      </c>
      <c r="W1436" s="269">
        <v>3383</v>
      </c>
      <c r="X1436" s="269">
        <v>2</v>
      </c>
      <c r="Y1436" s="267">
        <v>3076</v>
      </c>
      <c r="Z1436" s="270">
        <v>0.0202660508300833</v>
      </c>
      <c r="AA1436" s="270">
        <v>0.0222437137330754</v>
      </c>
      <c r="AB1436" s="270">
        <v>0.0209504343382729</v>
      </c>
      <c r="AC1436" s="271">
        <v>0.0222382932561924</v>
      </c>
      <c r="AD1436" s="272">
        <v>0.00129327939480257</v>
      </c>
      <c r="AE1436" s="273">
        <v>39064</v>
      </c>
      <c r="AF1436" s="274">
        <v>802</v>
      </c>
      <c r="AG1436" s="274">
        <v>0</v>
      </c>
      <c r="AH1436" s="274">
        <v>39327</v>
      </c>
      <c r="AI1436" s="274">
        <v>772</v>
      </c>
      <c r="AJ1436" s="274">
        <v>1</v>
      </c>
      <c r="AK1436" s="271">
        <v>0.0205304116321933</v>
      </c>
      <c r="AL1436" s="271">
        <v>0.0196048516286521</v>
      </c>
      <c r="AM1436" s="272">
        <v>0.000925560003541253</v>
      </c>
    </row>
    <row r="1437" ht="17.25" spans="1:39">
      <c r="A1437" s="282" t="s">
        <v>1972</v>
      </c>
      <c r="B1437" s="283" t="s">
        <v>3372</v>
      </c>
      <c r="C1437" s="265" t="s">
        <v>2312</v>
      </c>
      <c r="D1437" s="283" t="s">
        <v>2313</v>
      </c>
      <c r="E1437" s="266">
        <v>0</v>
      </c>
      <c r="F1437" s="266">
        <v>4</v>
      </c>
      <c r="G1437" s="266">
        <v>4</v>
      </c>
      <c r="H1437" s="266">
        <v>4</v>
      </c>
      <c r="I1437" s="266">
        <v>0</v>
      </c>
      <c r="J1437" s="267">
        <v>0</v>
      </c>
      <c r="K1437" s="267">
        <v>20</v>
      </c>
      <c r="L1437" s="267">
        <v>20</v>
      </c>
      <c r="M1437" s="267">
        <v>20</v>
      </c>
      <c r="N1437" s="267">
        <v>0</v>
      </c>
      <c r="O1437" s="267">
        <v>0</v>
      </c>
      <c r="P1437" s="267">
        <v>26</v>
      </c>
      <c r="Q1437" s="267">
        <v>26</v>
      </c>
      <c r="R1437" s="267">
        <v>26</v>
      </c>
      <c r="S1437" s="267">
        <v>0</v>
      </c>
      <c r="T1437" s="268">
        <v>0.015</v>
      </c>
      <c r="U1437" s="269">
        <v>0</v>
      </c>
      <c r="V1437" s="269">
        <v>531</v>
      </c>
      <c r="W1437" s="269">
        <v>531</v>
      </c>
      <c r="X1437" s="269">
        <v>0</v>
      </c>
      <c r="Y1437" s="267">
        <v>531</v>
      </c>
      <c r="Z1437" s="270">
        <v>0</v>
      </c>
      <c r="AA1437" s="270">
        <v>0</v>
      </c>
      <c r="AB1437" s="270">
        <v>0</v>
      </c>
      <c r="AC1437" s="271">
        <v>0</v>
      </c>
      <c r="AD1437" s="272">
        <v>0</v>
      </c>
      <c r="AE1437" s="273">
        <v>0</v>
      </c>
      <c r="AF1437" s="274">
        <v>106</v>
      </c>
      <c r="AG1437" s="274">
        <v>0</v>
      </c>
      <c r="AH1437" s="274">
        <v>0</v>
      </c>
      <c r="AI1437" s="274">
        <v>56</v>
      </c>
      <c r="AJ1437" s="274">
        <v>0</v>
      </c>
      <c r="AK1437" s="271">
        <v>0</v>
      </c>
      <c r="AL1437" s="271">
        <v>0</v>
      </c>
      <c r="AM1437" s="272">
        <v>0</v>
      </c>
    </row>
    <row r="1438" ht="17.25" spans="1:39">
      <c r="A1438" s="282" t="s">
        <v>1972</v>
      </c>
      <c r="B1438" s="283" t="s">
        <v>3371</v>
      </c>
      <c r="C1438" s="265" t="s">
        <v>2314</v>
      </c>
      <c r="D1438" s="283" t="s">
        <v>2315</v>
      </c>
      <c r="E1438" s="266">
        <v>0</v>
      </c>
      <c r="F1438" s="266">
        <v>2</v>
      </c>
      <c r="G1438" s="266">
        <v>0</v>
      </c>
      <c r="H1438" s="266">
        <v>0</v>
      </c>
      <c r="I1438" s="266">
        <v>0</v>
      </c>
      <c r="J1438" s="267">
        <v>0</v>
      </c>
      <c r="K1438" s="267">
        <v>0</v>
      </c>
      <c r="L1438" s="267">
        <v>0</v>
      </c>
      <c r="M1438" s="267">
        <v>0</v>
      </c>
      <c r="N1438" s="267">
        <v>0</v>
      </c>
      <c r="O1438" s="267">
        <v>0</v>
      </c>
      <c r="P1438" s="267">
        <v>5</v>
      </c>
      <c r="Q1438" s="267">
        <v>5</v>
      </c>
      <c r="R1438" s="267">
        <v>4</v>
      </c>
      <c r="S1438" s="267">
        <v>0</v>
      </c>
      <c r="T1438" s="268">
        <v>0.015</v>
      </c>
      <c r="U1438" s="269">
        <v>0</v>
      </c>
      <c r="V1438" s="269">
        <v>41</v>
      </c>
      <c r="W1438" s="269">
        <v>38</v>
      </c>
      <c r="X1438" s="269">
        <v>0</v>
      </c>
      <c r="Y1438" s="267">
        <v>37</v>
      </c>
      <c r="Z1438" s="270">
        <v>0</v>
      </c>
      <c r="AA1438" s="270">
        <v>0</v>
      </c>
      <c r="AB1438" s="270">
        <v>0</v>
      </c>
      <c r="AC1438" s="271">
        <v>0</v>
      </c>
      <c r="AD1438" s="272">
        <v>0</v>
      </c>
      <c r="AE1438" s="273">
        <v>0</v>
      </c>
      <c r="AF1438" s="274">
        <v>13</v>
      </c>
      <c r="AG1438" s="274">
        <v>0</v>
      </c>
      <c r="AH1438" s="274">
        <v>0</v>
      </c>
      <c r="AI1438" s="274">
        <v>16</v>
      </c>
      <c r="AJ1438" s="274">
        <v>0</v>
      </c>
      <c r="AK1438" s="271">
        <v>0</v>
      </c>
      <c r="AL1438" s="271">
        <v>0</v>
      </c>
      <c r="AM1438" s="272">
        <v>0</v>
      </c>
    </row>
    <row r="1439" ht="17.25" spans="1:39">
      <c r="A1439" s="282" t="s">
        <v>1972</v>
      </c>
      <c r="B1439" s="283" t="s">
        <v>3371</v>
      </c>
      <c r="C1439" s="265" t="s">
        <v>2316</v>
      </c>
      <c r="D1439" s="283" t="s">
        <v>2317</v>
      </c>
      <c r="E1439" s="266">
        <v>2433</v>
      </c>
      <c r="F1439" s="266">
        <v>72</v>
      </c>
      <c r="G1439" s="266">
        <v>42</v>
      </c>
      <c r="H1439" s="266">
        <v>4</v>
      </c>
      <c r="I1439" s="266">
        <v>0</v>
      </c>
      <c r="J1439" s="267">
        <v>2935</v>
      </c>
      <c r="K1439" s="267">
        <v>62</v>
      </c>
      <c r="L1439" s="267">
        <v>62</v>
      </c>
      <c r="M1439" s="267">
        <v>5</v>
      </c>
      <c r="N1439" s="267">
        <v>0</v>
      </c>
      <c r="O1439" s="267">
        <v>2513</v>
      </c>
      <c r="P1439" s="267">
        <v>67</v>
      </c>
      <c r="Q1439" s="267">
        <v>67</v>
      </c>
      <c r="R1439" s="267">
        <v>23</v>
      </c>
      <c r="S1439" s="267">
        <v>1</v>
      </c>
      <c r="T1439" s="268">
        <v>0.015</v>
      </c>
      <c r="U1439" s="269">
        <v>79361</v>
      </c>
      <c r="V1439" s="269">
        <v>1893</v>
      </c>
      <c r="W1439" s="269">
        <v>1860</v>
      </c>
      <c r="X1439" s="269">
        <v>1</v>
      </c>
      <c r="Y1439" s="267">
        <v>1697</v>
      </c>
      <c r="Z1439" s="270">
        <v>0.0238404253978655</v>
      </c>
      <c r="AA1439" s="270">
        <v>0.0295930949445129</v>
      </c>
      <c r="AB1439" s="270">
        <v>0.0211243611584327</v>
      </c>
      <c r="AC1439" s="271">
        <v>0.0262634301631516</v>
      </c>
      <c r="AD1439" s="272">
        <v>0.00846873378608024</v>
      </c>
      <c r="AE1439" s="273">
        <v>18497</v>
      </c>
      <c r="AF1439" s="274">
        <v>466</v>
      </c>
      <c r="AG1439" s="274">
        <v>1</v>
      </c>
      <c r="AH1439" s="274">
        <v>18586</v>
      </c>
      <c r="AI1439" s="274">
        <v>460</v>
      </c>
      <c r="AJ1439" s="274">
        <v>0</v>
      </c>
      <c r="AK1439" s="271">
        <v>0.0251392117640699</v>
      </c>
      <c r="AL1439" s="271">
        <v>0.0247498116862154</v>
      </c>
      <c r="AM1439" s="272">
        <v>0.000389400077854419</v>
      </c>
    </row>
    <row r="1440" ht="17.25" spans="1:39">
      <c r="A1440" s="282" t="s">
        <v>1972</v>
      </c>
      <c r="B1440" s="283" t="s">
        <v>3371</v>
      </c>
      <c r="C1440" s="265" t="s">
        <v>2318</v>
      </c>
      <c r="D1440" s="283" t="s">
        <v>2319</v>
      </c>
      <c r="E1440" s="266">
        <v>2725</v>
      </c>
      <c r="F1440" s="266">
        <v>51</v>
      </c>
      <c r="G1440" s="266">
        <v>30</v>
      </c>
      <c r="H1440" s="266">
        <v>13</v>
      </c>
      <c r="I1440" s="266">
        <v>0</v>
      </c>
      <c r="J1440" s="267">
        <v>3678</v>
      </c>
      <c r="K1440" s="267">
        <v>103</v>
      </c>
      <c r="L1440" s="267">
        <v>103</v>
      </c>
      <c r="M1440" s="267">
        <v>28</v>
      </c>
      <c r="N1440" s="267">
        <v>0</v>
      </c>
      <c r="O1440" s="267">
        <v>3449</v>
      </c>
      <c r="P1440" s="267">
        <v>47</v>
      </c>
      <c r="Q1440" s="267">
        <v>47</v>
      </c>
      <c r="R1440" s="267">
        <v>32</v>
      </c>
      <c r="S1440" s="267">
        <v>0</v>
      </c>
      <c r="T1440" s="268">
        <v>0.015</v>
      </c>
      <c r="U1440" s="269">
        <v>101173</v>
      </c>
      <c r="V1440" s="269">
        <v>1976</v>
      </c>
      <c r="W1440" s="269">
        <v>1954</v>
      </c>
      <c r="X1440" s="269">
        <v>0</v>
      </c>
      <c r="Y1440" s="267">
        <v>1822</v>
      </c>
      <c r="Z1440" s="270">
        <v>0.0195309025135165</v>
      </c>
      <c r="AA1440" s="270">
        <v>0.0187155963302752</v>
      </c>
      <c r="AB1440" s="270">
        <v>0.0280043501903208</v>
      </c>
      <c r="AC1440" s="271">
        <v>0.0136271383009568</v>
      </c>
      <c r="AD1440" s="272">
        <v>-0.0092887538600456</v>
      </c>
      <c r="AE1440" s="273">
        <v>23848</v>
      </c>
      <c r="AF1440" s="274">
        <v>476</v>
      </c>
      <c r="AG1440" s="274">
        <v>0</v>
      </c>
      <c r="AH1440" s="274">
        <v>23460</v>
      </c>
      <c r="AI1440" s="274">
        <v>455</v>
      </c>
      <c r="AJ1440" s="274">
        <v>0</v>
      </c>
      <c r="AK1440" s="271">
        <v>0.019959745051996</v>
      </c>
      <c r="AL1440" s="271">
        <v>0.0193947144075021</v>
      </c>
      <c r="AM1440" s="272">
        <v>0.000565030644493845</v>
      </c>
    </row>
    <row r="1441" ht="17.25" spans="1:39">
      <c r="A1441" s="282" t="s">
        <v>1972</v>
      </c>
      <c r="B1441" s="283" t="s">
        <v>3371</v>
      </c>
      <c r="C1441" s="265" t="s">
        <v>2320</v>
      </c>
      <c r="D1441" s="283" t="s">
        <v>2321</v>
      </c>
      <c r="E1441" s="266">
        <v>7736</v>
      </c>
      <c r="F1441" s="266">
        <v>276</v>
      </c>
      <c r="G1441" s="266">
        <v>108</v>
      </c>
      <c r="H1441" s="266">
        <v>2</v>
      </c>
      <c r="I1441" s="266">
        <v>0</v>
      </c>
      <c r="J1441" s="267">
        <v>8649</v>
      </c>
      <c r="K1441" s="267">
        <v>207</v>
      </c>
      <c r="L1441" s="267">
        <v>207</v>
      </c>
      <c r="M1441" s="267">
        <v>1</v>
      </c>
      <c r="N1441" s="267">
        <v>0</v>
      </c>
      <c r="O1441" s="267">
        <v>8006</v>
      </c>
      <c r="P1441" s="267">
        <v>234</v>
      </c>
      <c r="Q1441" s="267">
        <v>234</v>
      </c>
      <c r="R1441" s="267">
        <v>3</v>
      </c>
      <c r="S1441" s="267">
        <v>0</v>
      </c>
      <c r="T1441" s="268">
        <v>0.015</v>
      </c>
      <c r="U1441" s="269">
        <v>248559</v>
      </c>
      <c r="V1441" s="269">
        <v>6919</v>
      </c>
      <c r="W1441" s="269">
        <v>6751</v>
      </c>
      <c r="X1441" s="269">
        <v>1</v>
      </c>
      <c r="Y1441" s="267">
        <v>5954</v>
      </c>
      <c r="Z1441" s="270">
        <v>0.0278324261040638</v>
      </c>
      <c r="AA1441" s="270">
        <v>0.0356773526370217</v>
      </c>
      <c r="AB1441" s="270">
        <v>0.0239334027055151</v>
      </c>
      <c r="AC1441" s="271">
        <v>0.0292280789407944</v>
      </c>
      <c r="AD1441" s="272">
        <v>0.0117439499315066</v>
      </c>
      <c r="AE1441" s="273">
        <v>58416</v>
      </c>
      <c r="AF1441" s="274">
        <v>1752</v>
      </c>
      <c r="AG1441" s="274">
        <v>0</v>
      </c>
      <c r="AH1441" s="274">
        <v>57624</v>
      </c>
      <c r="AI1441" s="274">
        <v>1634</v>
      </c>
      <c r="AJ1441" s="274">
        <v>0</v>
      </c>
      <c r="AK1441" s="271">
        <v>0.0299917830731306</v>
      </c>
      <c r="AL1441" s="271">
        <v>0.0283562404553658</v>
      </c>
      <c r="AM1441" s="272">
        <v>0.00163554261776483</v>
      </c>
    </row>
    <row r="1442" ht="17.25" spans="1:39">
      <c r="A1442" s="282" t="s">
        <v>1972</v>
      </c>
      <c r="B1442" s="283" t="s">
        <v>3371</v>
      </c>
      <c r="C1442" s="265" t="s">
        <v>2322</v>
      </c>
      <c r="D1442" s="283" t="s">
        <v>2323</v>
      </c>
      <c r="E1442" s="266">
        <v>0</v>
      </c>
      <c r="F1442" s="266">
        <v>0</v>
      </c>
      <c r="G1442" s="266">
        <v>0</v>
      </c>
      <c r="H1442" s="266">
        <v>0</v>
      </c>
      <c r="I1442" s="266">
        <v>0</v>
      </c>
      <c r="J1442" s="267">
        <v>0</v>
      </c>
      <c r="K1442" s="267">
        <v>0</v>
      </c>
      <c r="L1442" s="267">
        <v>0</v>
      </c>
      <c r="M1442" s="267">
        <v>0</v>
      </c>
      <c r="N1442" s="267">
        <v>0</v>
      </c>
      <c r="O1442" s="267">
        <v>0</v>
      </c>
      <c r="P1442" s="267">
        <v>0</v>
      </c>
      <c r="Q1442" s="267">
        <v>0</v>
      </c>
      <c r="R1442" s="267">
        <v>0</v>
      </c>
      <c r="S1442" s="267">
        <v>0</v>
      </c>
      <c r="T1442" s="268">
        <v>0.015</v>
      </c>
      <c r="U1442" s="269">
        <v>0</v>
      </c>
      <c r="V1442" s="269">
        <v>0</v>
      </c>
      <c r="W1442" s="269">
        <v>0</v>
      </c>
      <c r="X1442" s="269">
        <v>0</v>
      </c>
      <c r="Y1442" s="267">
        <v>0</v>
      </c>
      <c r="Z1442" s="270">
        <v>0</v>
      </c>
      <c r="AA1442" s="270">
        <v>0</v>
      </c>
      <c r="AB1442" s="270">
        <v>0</v>
      </c>
      <c r="AC1442" s="271">
        <v>0</v>
      </c>
      <c r="AD1442" s="272">
        <v>0</v>
      </c>
      <c r="AE1442" s="273">
        <v>0</v>
      </c>
      <c r="AF1442" s="274">
        <v>0</v>
      </c>
      <c r="AG1442" s="274">
        <v>0</v>
      </c>
      <c r="AH1442" s="274">
        <v>0</v>
      </c>
      <c r="AI1442" s="274">
        <v>0</v>
      </c>
      <c r="AJ1442" s="274">
        <v>0</v>
      </c>
      <c r="AK1442" s="271">
        <v>0</v>
      </c>
      <c r="AL1442" s="271">
        <v>0</v>
      </c>
      <c r="AM1442" s="272">
        <v>0</v>
      </c>
    </row>
    <row r="1443" ht="17.25" spans="1:39">
      <c r="A1443" s="282" t="s">
        <v>1972</v>
      </c>
      <c r="B1443" s="283" t="s">
        <v>3371</v>
      </c>
      <c r="C1443" s="265" t="s">
        <v>2324</v>
      </c>
      <c r="D1443" s="283" t="s">
        <v>2325</v>
      </c>
      <c r="E1443" s="266">
        <v>3767</v>
      </c>
      <c r="F1443" s="266">
        <v>113</v>
      </c>
      <c r="G1443" s="266">
        <v>63</v>
      </c>
      <c r="H1443" s="266">
        <v>1</v>
      </c>
      <c r="I1443" s="266">
        <v>0</v>
      </c>
      <c r="J1443" s="267">
        <v>4321</v>
      </c>
      <c r="K1443" s="267">
        <v>105</v>
      </c>
      <c r="L1443" s="267">
        <v>105</v>
      </c>
      <c r="M1443" s="267">
        <v>0</v>
      </c>
      <c r="N1443" s="267">
        <v>0</v>
      </c>
      <c r="O1443" s="267">
        <v>3867</v>
      </c>
      <c r="P1443" s="267">
        <v>75</v>
      </c>
      <c r="Q1443" s="267">
        <v>75</v>
      </c>
      <c r="R1443" s="267">
        <v>31</v>
      </c>
      <c r="S1443" s="267">
        <v>0</v>
      </c>
      <c r="T1443" s="268">
        <v>0.015</v>
      </c>
      <c r="U1443" s="269">
        <v>122710</v>
      </c>
      <c r="V1443" s="269">
        <v>3125</v>
      </c>
      <c r="W1443" s="269">
        <v>3075</v>
      </c>
      <c r="X1443" s="269">
        <v>0</v>
      </c>
      <c r="Y1443" s="267">
        <v>2818</v>
      </c>
      <c r="Z1443" s="270">
        <v>0.0254665471436721</v>
      </c>
      <c r="AA1443" s="270">
        <v>0.0299973453676666</v>
      </c>
      <c r="AB1443" s="270">
        <v>0.0242999305716269</v>
      </c>
      <c r="AC1443" s="271">
        <v>0.0193948797517455</v>
      </c>
      <c r="AD1443" s="272">
        <v>0.00569741479603964</v>
      </c>
      <c r="AE1443" s="273">
        <v>28157</v>
      </c>
      <c r="AF1443" s="274">
        <v>748</v>
      </c>
      <c r="AG1443" s="274">
        <v>0</v>
      </c>
      <c r="AH1443" s="274">
        <v>28954</v>
      </c>
      <c r="AI1443" s="274">
        <v>721</v>
      </c>
      <c r="AJ1443" s="274">
        <v>0</v>
      </c>
      <c r="AK1443" s="271">
        <v>0.0265653301132933</v>
      </c>
      <c r="AL1443" s="271">
        <v>0.0249015680044208</v>
      </c>
      <c r="AM1443" s="272">
        <v>0.00166376210887251</v>
      </c>
    </row>
    <row r="1444" ht="17.25" spans="1:39">
      <c r="A1444" s="282" t="s">
        <v>1972</v>
      </c>
      <c r="B1444" s="283" t="s">
        <v>3371</v>
      </c>
      <c r="C1444" s="265" t="s">
        <v>2326</v>
      </c>
      <c r="D1444" s="283" t="s">
        <v>2327</v>
      </c>
      <c r="E1444" s="266">
        <v>0</v>
      </c>
      <c r="F1444" s="266">
        <v>0</v>
      </c>
      <c r="G1444" s="266">
        <v>0</v>
      </c>
      <c r="H1444" s="266">
        <v>0</v>
      </c>
      <c r="I1444" s="266">
        <v>0</v>
      </c>
      <c r="J1444" s="267">
        <v>0</v>
      </c>
      <c r="K1444" s="267">
        <v>0</v>
      </c>
      <c r="L1444" s="267">
        <v>0</v>
      </c>
      <c r="M1444" s="267">
        <v>0</v>
      </c>
      <c r="N1444" s="267">
        <v>0</v>
      </c>
      <c r="O1444" s="267">
        <v>0</v>
      </c>
      <c r="P1444" s="267">
        <v>0</v>
      </c>
      <c r="Q1444" s="267">
        <v>0</v>
      </c>
      <c r="R1444" s="267">
        <v>0</v>
      </c>
      <c r="S1444" s="267">
        <v>0</v>
      </c>
      <c r="T1444" s="268">
        <v>0.015</v>
      </c>
      <c r="U1444" s="269">
        <v>0</v>
      </c>
      <c r="V1444" s="269">
        <v>19</v>
      </c>
      <c r="W1444" s="269">
        <v>19</v>
      </c>
      <c r="X1444" s="269">
        <v>0</v>
      </c>
      <c r="Y1444" s="267">
        <v>19</v>
      </c>
      <c r="Z1444" s="270">
        <v>0</v>
      </c>
      <c r="AA1444" s="270">
        <v>0</v>
      </c>
      <c r="AB1444" s="270">
        <v>0</v>
      </c>
      <c r="AC1444" s="271">
        <v>0</v>
      </c>
      <c r="AD1444" s="272">
        <v>0</v>
      </c>
      <c r="AE1444" s="273">
        <v>0</v>
      </c>
      <c r="AF1444" s="274">
        <v>1</v>
      </c>
      <c r="AG1444" s="274">
        <v>0</v>
      </c>
      <c r="AH1444" s="274">
        <v>0</v>
      </c>
      <c r="AI1444" s="274">
        <v>2</v>
      </c>
      <c r="AJ1444" s="274">
        <v>0</v>
      </c>
      <c r="AK1444" s="271">
        <v>0</v>
      </c>
      <c r="AL1444" s="271">
        <v>0</v>
      </c>
      <c r="AM1444" s="272">
        <v>0</v>
      </c>
    </row>
    <row r="1445" ht="17.25" spans="1:39">
      <c r="A1445" s="282" t="s">
        <v>1972</v>
      </c>
      <c r="B1445" s="283" t="s">
        <v>3371</v>
      </c>
      <c r="C1445" s="265" t="s">
        <v>2328</v>
      </c>
      <c r="D1445" s="283" t="s">
        <v>2329</v>
      </c>
      <c r="E1445" s="266">
        <v>6941</v>
      </c>
      <c r="F1445" s="266">
        <v>395</v>
      </c>
      <c r="G1445" s="266">
        <v>178</v>
      </c>
      <c r="H1445" s="266">
        <v>3</v>
      </c>
      <c r="I1445" s="266">
        <v>0</v>
      </c>
      <c r="J1445" s="267">
        <v>7578</v>
      </c>
      <c r="K1445" s="267">
        <v>299</v>
      </c>
      <c r="L1445" s="267">
        <v>299</v>
      </c>
      <c r="M1445" s="267">
        <v>2</v>
      </c>
      <c r="N1445" s="267">
        <v>0</v>
      </c>
      <c r="O1445" s="267">
        <v>7374</v>
      </c>
      <c r="P1445" s="267">
        <v>344</v>
      </c>
      <c r="Q1445" s="267">
        <v>344</v>
      </c>
      <c r="R1445" s="267">
        <v>74</v>
      </c>
      <c r="S1445" s="267">
        <v>0</v>
      </c>
      <c r="T1445" s="268">
        <v>0.015</v>
      </c>
      <c r="U1445" s="269">
        <v>218339</v>
      </c>
      <c r="V1445" s="269">
        <v>9639</v>
      </c>
      <c r="W1445" s="269">
        <v>9422</v>
      </c>
      <c r="X1445" s="269">
        <v>4</v>
      </c>
      <c r="Y1445" s="267">
        <v>8360</v>
      </c>
      <c r="Z1445" s="270">
        <v>0.0441286256692574</v>
      </c>
      <c r="AA1445" s="270">
        <v>0.0569082264803342</v>
      </c>
      <c r="AB1445" s="270">
        <v>0.039456320929005</v>
      </c>
      <c r="AC1445" s="271">
        <v>0.0466503932736642</v>
      </c>
      <c r="AD1445" s="272">
        <v>0.0174519055513292</v>
      </c>
      <c r="AE1445" s="273">
        <v>51576</v>
      </c>
      <c r="AF1445" s="274">
        <v>2493</v>
      </c>
      <c r="AG1445" s="274">
        <v>0</v>
      </c>
      <c r="AH1445" s="274">
        <v>51535</v>
      </c>
      <c r="AI1445" s="274">
        <v>2273</v>
      </c>
      <c r="AJ1445" s="274">
        <v>1</v>
      </c>
      <c r="AK1445" s="271">
        <v>0.0483364355514193</v>
      </c>
      <c r="AL1445" s="271">
        <v>0.0440865431260309</v>
      </c>
      <c r="AM1445" s="272">
        <v>0.00424989242538841</v>
      </c>
    </row>
    <row r="1446" ht="17.25" spans="1:39">
      <c r="A1446" s="282" t="s">
        <v>1972</v>
      </c>
      <c r="B1446" s="283" t="s">
        <v>3371</v>
      </c>
      <c r="C1446" s="265" t="s">
        <v>2330</v>
      </c>
      <c r="D1446" s="283" t="s">
        <v>2331</v>
      </c>
      <c r="E1446" s="266">
        <v>4176</v>
      </c>
      <c r="F1446" s="266">
        <v>101</v>
      </c>
      <c r="G1446" s="266">
        <v>73</v>
      </c>
      <c r="H1446" s="266">
        <v>5</v>
      </c>
      <c r="I1446" s="266">
        <v>0</v>
      </c>
      <c r="J1446" s="267">
        <v>4785</v>
      </c>
      <c r="K1446" s="267">
        <v>62</v>
      </c>
      <c r="L1446" s="267">
        <v>62</v>
      </c>
      <c r="M1446" s="267">
        <v>9</v>
      </c>
      <c r="N1446" s="267">
        <v>0</v>
      </c>
      <c r="O1446" s="267">
        <v>4354</v>
      </c>
      <c r="P1446" s="267">
        <v>104</v>
      </c>
      <c r="Q1446" s="267">
        <v>104</v>
      </c>
      <c r="R1446" s="267">
        <v>41</v>
      </c>
      <c r="S1446" s="267">
        <v>0</v>
      </c>
      <c r="T1446" s="268">
        <v>0.015</v>
      </c>
      <c r="U1446" s="269">
        <v>135454</v>
      </c>
      <c r="V1446" s="269">
        <v>2542</v>
      </c>
      <c r="W1446" s="269">
        <v>2512</v>
      </c>
      <c r="X1446" s="269">
        <v>3</v>
      </c>
      <c r="Y1446" s="267">
        <v>2275</v>
      </c>
      <c r="Z1446" s="270">
        <v>0.0187443707827011</v>
      </c>
      <c r="AA1446" s="270">
        <v>0.0241858237547893</v>
      </c>
      <c r="AB1446" s="270">
        <v>0.012957157784744</v>
      </c>
      <c r="AC1446" s="271">
        <v>0.0238860817638953</v>
      </c>
      <c r="AD1446" s="272">
        <v>0.0112286659700453</v>
      </c>
      <c r="AE1446" s="273">
        <v>31617</v>
      </c>
      <c r="AF1446" s="274">
        <v>586</v>
      </c>
      <c r="AG1446" s="274">
        <v>0</v>
      </c>
      <c r="AH1446" s="274">
        <v>31673</v>
      </c>
      <c r="AI1446" s="274">
        <v>587</v>
      </c>
      <c r="AJ1446" s="274">
        <v>1</v>
      </c>
      <c r="AK1446" s="271">
        <v>0.0185343327956479</v>
      </c>
      <c r="AL1446" s="271">
        <v>0.0185015628453257</v>
      </c>
      <c r="AM1446" s="272">
        <v>3.2769950322236e-5</v>
      </c>
    </row>
    <row r="1447" ht="17.25" spans="1:39">
      <c r="A1447" s="282" t="s">
        <v>1972</v>
      </c>
      <c r="B1447" s="283" t="s">
        <v>3371</v>
      </c>
      <c r="C1447" s="265" t="s">
        <v>2332</v>
      </c>
      <c r="D1447" s="283" t="s">
        <v>2333</v>
      </c>
      <c r="E1447" s="266">
        <v>795</v>
      </c>
      <c r="F1447" s="266">
        <v>6</v>
      </c>
      <c r="G1447" s="266">
        <v>6</v>
      </c>
      <c r="H1447" s="266">
        <v>5</v>
      </c>
      <c r="I1447" s="266">
        <v>0</v>
      </c>
      <c r="J1447" s="267">
        <v>0</v>
      </c>
      <c r="K1447" s="267">
        <v>0</v>
      </c>
      <c r="L1447" s="267">
        <v>0</v>
      </c>
      <c r="M1447" s="267">
        <v>0</v>
      </c>
      <c r="N1447" s="267">
        <v>0</v>
      </c>
      <c r="O1447" s="267">
        <v>539</v>
      </c>
      <c r="P1447" s="267">
        <v>13</v>
      </c>
      <c r="Q1447" s="267">
        <v>13</v>
      </c>
      <c r="R1447" s="267">
        <v>12</v>
      </c>
      <c r="S1447" s="267">
        <v>0</v>
      </c>
      <c r="T1447" s="268">
        <v>0.015</v>
      </c>
      <c r="U1447" s="269">
        <v>13993</v>
      </c>
      <c r="V1447" s="269">
        <v>274</v>
      </c>
      <c r="W1447" s="269">
        <v>274</v>
      </c>
      <c r="X1447" s="269">
        <v>0</v>
      </c>
      <c r="Y1447" s="267">
        <v>272</v>
      </c>
      <c r="Z1447" s="270">
        <v>0.0195812191810191</v>
      </c>
      <c r="AA1447" s="270">
        <v>0.00754716981132075</v>
      </c>
      <c r="AB1447" s="270">
        <v>0</v>
      </c>
      <c r="AC1447" s="271">
        <v>0.0241187384044527</v>
      </c>
      <c r="AD1447" s="272">
        <v>0.00754716981132075</v>
      </c>
      <c r="AE1447" s="273">
        <v>3422</v>
      </c>
      <c r="AF1447" s="274">
        <v>55</v>
      </c>
      <c r="AG1447" s="274">
        <v>0</v>
      </c>
      <c r="AH1447" s="274">
        <v>3223</v>
      </c>
      <c r="AI1447" s="274">
        <v>45</v>
      </c>
      <c r="AJ1447" s="274">
        <v>0</v>
      </c>
      <c r="AK1447" s="271">
        <v>0.016072472238457</v>
      </c>
      <c r="AL1447" s="271">
        <v>0.0139621470679491</v>
      </c>
      <c r="AM1447" s="272">
        <v>0.00211032517050793</v>
      </c>
    </row>
    <row r="1448" ht="17.25" spans="1:39">
      <c r="A1448" s="282" t="s">
        <v>1972</v>
      </c>
      <c r="B1448" s="283" t="s">
        <v>3373</v>
      </c>
      <c r="C1448" s="265" t="s">
        <v>2334</v>
      </c>
      <c r="D1448" s="283" t="s">
        <v>2335</v>
      </c>
      <c r="E1448" s="266">
        <v>7039</v>
      </c>
      <c r="F1448" s="266">
        <v>153</v>
      </c>
      <c r="G1448" s="266">
        <v>101</v>
      </c>
      <c r="H1448" s="266">
        <v>0</v>
      </c>
      <c r="I1448" s="266">
        <v>0</v>
      </c>
      <c r="J1448" s="267">
        <v>7573</v>
      </c>
      <c r="K1448" s="267">
        <v>145</v>
      </c>
      <c r="L1448" s="267">
        <v>145</v>
      </c>
      <c r="M1448" s="267">
        <v>1</v>
      </c>
      <c r="N1448" s="267">
        <v>0</v>
      </c>
      <c r="O1448" s="267">
        <v>7237</v>
      </c>
      <c r="P1448" s="267">
        <v>184</v>
      </c>
      <c r="Q1448" s="267">
        <v>184</v>
      </c>
      <c r="R1448" s="267">
        <v>77</v>
      </c>
      <c r="S1448" s="267">
        <v>0</v>
      </c>
      <c r="T1448" s="268">
        <v>0.015</v>
      </c>
      <c r="U1448" s="269">
        <v>213256</v>
      </c>
      <c r="V1448" s="269">
        <v>4547</v>
      </c>
      <c r="W1448" s="269">
        <v>4495</v>
      </c>
      <c r="X1448" s="269">
        <v>3</v>
      </c>
      <c r="Y1448" s="267">
        <v>4060</v>
      </c>
      <c r="Z1448" s="270">
        <v>0.0213077240499681</v>
      </c>
      <c r="AA1448" s="270">
        <v>0.0217360420514278</v>
      </c>
      <c r="AB1448" s="270">
        <v>0.0191469694968969</v>
      </c>
      <c r="AC1448" s="271">
        <v>0.0254248998203676</v>
      </c>
      <c r="AD1448" s="272">
        <v>0.00258907255453089</v>
      </c>
      <c r="AE1448" s="273">
        <v>50723</v>
      </c>
      <c r="AF1448" s="274">
        <v>1078</v>
      </c>
      <c r="AG1448" s="274">
        <v>0</v>
      </c>
      <c r="AH1448" s="274">
        <v>50884</v>
      </c>
      <c r="AI1448" s="274">
        <v>1152</v>
      </c>
      <c r="AJ1448" s="274">
        <v>2</v>
      </c>
      <c r="AK1448" s="271">
        <v>0.0212526861581531</v>
      </c>
      <c r="AL1448" s="271">
        <v>0.0226004244949296</v>
      </c>
      <c r="AM1448" s="272">
        <v>-0.00134773833677654</v>
      </c>
    </row>
    <row r="1449" ht="17.25" spans="1:39">
      <c r="A1449" s="282" t="s">
        <v>1972</v>
      </c>
      <c r="B1449" s="283" t="s">
        <v>3372</v>
      </c>
      <c r="C1449" s="265" t="s">
        <v>2336</v>
      </c>
      <c r="D1449" s="283" t="s">
        <v>2337</v>
      </c>
      <c r="E1449" s="266">
        <v>0</v>
      </c>
      <c r="F1449" s="266">
        <v>0</v>
      </c>
      <c r="G1449" s="266">
        <v>0</v>
      </c>
      <c r="H1449" s="266">
        <v>0</v>
      </c>
      <c r="I1449" s="266">
        <v>0</v>
      </c>
      <c r="J1449" s="267">
        <v>0</v>
      </c>
      <c r="K1449" s="267">
        <v>0</v>
      </c>
      <c r="L1449" s="267">
        <v>0</v>
      </c>
      <c r="M1449" s="267">
        <v>0</v>
      </c>
      <c r="N1449" s="267">
        <v>0</v>
      </c>
      <c r="O1449" s="267">
        <v>0</v>
      </c>
      <c r="P1449" s="267">
        <v>0</v>
      </c>
      <c r="Q1449" s="267">
        <v>0</v>
      </c>
      <c r="R1449" s="267">
        <v>0</v>
      </c>
      <c r="S1449" s="267">
        <v>0</v>
      </c>
      <c r="T1449" s="268">
        <v>0.015</v>
      </c>
      <c r="U1449" s="269">
        <v>0</v>
      </c>
      <c r="V1449" s="269">
        <v>0</v>
      </c>
      <c r="W1449" s="269">
        <v>0</v>
      </c>
      <c r="X1449" s="269">
        <v>0</v>
      </c>
      <c r="Y1449" s="267">
        <v>0</v>
      </c>
      <c r="Z1449" s="270">
        <v>0</v>
      </c>
      <c r="AA1449" s="270">
        <v>0</v>
      </c>
      <c r="AB1449" s="270">
        <v>0</v>
      </c>
      <c r="AC1449" s="271">
        <v>0</v>
      </c>
      <c r="AD1449" s="272">
        <v>0</v>
      </c>
      <c r="AE1449" s="273">
        <v>0</v>
      </c>
      <c r="AF1449" s="274">
        <v>0</v>
      </c>
      <c r="AG1449" s="274">
        <v>0</v>
      </c>
      <c r="AH1449" s="274">
        <v>0</v>
      </c>
      <c r="AI1449" s="274">
        <v>0</v>
      </c>
      <c r="AJ1449" s="274">
        <v>0</v>
      </c>
      <c r="AK1449" s="271">
        <v>0</v>
      </c>
      <c r="AL1449" s="271">
        <v>0</v>
      </c>
      <c r="AM1449" s="272">
        <v>0</v>
      </c>
    </row>
    <row r="1450" ht="17.25" spans="1:39">
      <c r="A1450" s="282" t="s">
        <v>1972</v>
      </c>
      <c r="B1450" s="283" t="s">
        <v>3372</v>
      </c>
      <c r="C1450" s="265" t="s">
        <v>2338</v>
      </c>
      <c r="D1450" s="283" t="s">
        <v>2339</v>
      </c>
      <c r="E1450" s="266">
        <v>0</v>
      </c>
      <c r="F1450" s="266">
        <v>11</v>
      </c>
      <c r="G1450" s="266">
        <v>11</v>
      </c>
      <c r="H1450" s="266">
        <v>11</v>
      </c>
      <c r="I1450" s="266">
        <v>0</v>
      </c>
      <c r="J1450" s="267">
        <v>0</v>
      </c>
      <c r="K1450" s="267">
        <v>3</v>
      </c>
      <c r="L1450" s="267">
        <v>3</v>
      </c>
      <c r="M1450" s="267">
        <v>3</v>
      </c>
      <c r="N1450" s="267">
        <v>0</v>
      </c>
      <c r="O1450" s="267">
        <v>0</v>
      </c>
      <c r="P1450" s="267">
        <v>3</v>
      </c>
      <c r="Q1450" s="267">
        <v>3</v>
      </c>
      <c r="R1450" s="267">
        <v>3</v>
      </c>
      <c r="S1450" s="267">
        <v>0</v>
      </c>
      <c r="T1450" s="268">
        <v>0.015</v>
      </c>
      <c r="U1450" s="269">
        <v>19</v>
      </c>
      <c r="V1450" s="269">
        <v>202</v>
      </c>
      <c r="W1450" s="269">
        <v>201</v>
      </c>
      <c r="X1450" s="269">
        <v>0</v>
      </c>
      <c r="Y1450" s="267">
        <v>201</v>
      </c>
      <c r="Z1450" s="270">
        <v>10.6315789473684</v>
      </c>
      <c r="AA1450" s="270">
        <v>0</v>
      </c>
      <c r="AB1450" s="270">
        <v>0</v>
      </c>
      <c r="AC1450" s="271">
        <v>0</v>
      </c>
      <c r="AD1450" s="272">
        <v>0</v>
      </c>
      <c r="AE1450" s="273">
        <v>19</v>
      </c>
      <c r="AF1450" s="274">
        <v>34</v>
      </c>
      <c r="AG1450" s="274">
        <v>0</v>
      </c>
      <c r="AH1450" s="274">
        <v>0</v>
      </c>
      <c r="AI1450" s="274">
        <v>33</v>
      </c>
      <c r="AJ1450" s="274">
        <v>0</v>
      </c>
      <c r="AK1450" s="271">
        <v>1.78947368421053</v>
      </c>
      <c r="AL1450" s="271">
        <v>0</v>
      </c>
      <c r="AM1450" s="272">
        <v>1.78947368421053</v>
      </c>
    </row>
    <row r="1451" ht="17.25" spans="1:39">
      <c r="A1451" s="282" t="s">
        <v>1972</v>
      </c>
      <c r="B1451" s="283" t="s">
        <v>3372</v>
      </c>
      <c r="C1451" s="265" t="s">
        <v>2340</v>
      </c>
      <c r="D1451" s="283" t="s">
        <v>2341</v>
      </c>
      <c r="E1451" s="266">
        <v>0</v>
      </c>
      <c r="F1451" s="266">
        <v>7</v>
      </c>
      <c r="G1451" s="266">
        <v>7</v>
      </c>
      <c r="H1451" s="266">
        <v>7</v>
      </c>
      <c r="I1451" s="266">
        <v>0</v>
      </c>
      <c r="J1451" s="267">
        <v>0</v>
      </c>
      <c r="K1451" s="267">
        <v>0</v>
      </c>
      <c r="L1451" s="267">
        <v>0</v>
      </c>
      <c r="M1451" s="267">
        <v>0</v>
      </c>
      <c r="N1451" s="267">
        <v>0</v>
      </c>
      <c r="O1451" s="267">
        <v>0</v>
      </c>
      <c r="P1451" s="267">
        <v>1</v>
      </c>
      <c r="Q1451" s="267">
        <v>1</v>
      </c>
      <c r="R1451" s="267">
        <v>1</v>
      </c>
      <c r="S1451" s="267">
        <v>0</v>
      </c>
      <c r="T1451" s="268">
        <v>0.015</v>
      </c>
      <c r="U1451" s="269">
        <v>0</v>
      </c>
      <c r="V1451" s="269">
        <v>89</v>
      </c>
      <c r="W1451" s="269">
        <v>89</v>
      </c>
      <c r="X1451" s="269">
        <v>0</v>
      </c>
      <c r="Y1451" s="267">
        <v>89</v>
      </c>
      <c r="Z1451" s="270">
        <v>0</v>
      </c>
      <c r="AA1451" s="270">
        <v>0</v>
      </c>
      <c r="AB1451" s="270">
        <v>0</v>
      </c>
      <c r="AC1451" s="271">
        <v>0</v>
      </c>
      <c r="AD1451" s="272">
        <v>0</v>
      </c>
      <c r="AE1451" s="273">
        <v>0</v>
      </c>
      <c r="AF1451" s="274">
        <v>10</v>
      </c>
      <c r="AG1451" s="274">
        <v>0</v>
      </c>
      <c r="AH1451" s="274">
        <v>0</v>
      </c>
      <c r="AI1451" s="274">
        <v>32</v>
      </c>
      <c r="AJ1451" s="274">
        <v>0</v>
      </c>
      <c r="AK1451" s="271">
        <v>0</v>
      </c>
      <c r="AL1451" s="271">
        <v>0</v>
      </c>
      <c r="AM1451" s="272">
        <v>0</v>
      </c>
    </row>
    <row r="1452" ht="17.25" spans="1:39">
      <c r="A1452" s="282" t="s">
        <v>1972</v>
      </c>
      <c r="B1452" s="283" t="s">
        <v>3372</v>
      </c>
      <c r="C1452" s="265" t="s">
        <v>2342</v>
      </c>
      <c r="D1452" s="283" t="s">
        <v>2343</v>
      </c>
      <c r="E1452" s="266">
        <v>8771</v>
      </c>
      <c r="F1452" s="266">
        <v>144</v>
      </c>
      <c r="G1452" s="266">
        <v>79</v>
      </c>
      <c r="H1452" s="266">
        <v>1</v>
      </c>
      <c r="I1452" s="266">
        <v>0</v>
      </c>
      <c r="J1452" s="267">
        <v>9210</v>
      </c>
      <c r="K1452" s="267">
        <v>218</v>
      </c>
      <c r="L1452" s="267">
        <v>218</v>
      </c>
      <c r="M1452" s="267">
        <v>31</v>
      </c>
      <c r="N1452" s="267">
        <v>0</v>
      </c>
      <c r="O1452" s="267">
        <v>8941</v>
      </c>
      <c r="P1452" s="267">
        <v>228</v>
      </c>
      <c r="Q1452" s="267">
        <v>228</v>
      </c>
      <c r="R1452" s="267">
        <v>103</v>
      </c>
      <c r="S1452" s="267">
        <v>0</v>
      </c>
      <c r="T1452" s="268">
        <v>0.015</v>
      </c>
      <c r="U1452" s="269">
        <v>269080</v>
      </c>
      <c r="V1452" s="269">
        <v>5915</v>
      </c>
      <c r="W1452" s="269">
        <v>5848</v>
      </c>
      <c r="X1452" s="269">
        <v>2</v>
      </c>
      <c r="Y1452" s="267">
        <v>5326</v>
      </c>
      <c r="Z1452" s="270">
        <v>0.021974877359893</v>
      </c>
      <c r="AA1452" s="270">
        <v>0.0164177402804697</v>
      </c>
      <c r="AB1452" s="270">
        <v>0.0236699239956569</v>
      </c>
      <c r="AC1452" s="271">
        <v>0.0255005032994072</v>
      </c>
      <c r="AD1452" s="272">
        <v>-0.00725218371518717</v>
      </c>
      <c r="AE1452" s="273">
        <v>63015</v>
      </c>
      <c r="AF1452" s="274">
        <v>1337</v>
      </c>
      <c r="AG1452" s="274">
        <v>0</v>
      </c>
      <c r="AH1452" s="274">
        <v>62628</v>
      </c>
      <c r="AI1452" s="274">
        <v>1508</v>
      </c>
      <c r="AJ1452" s="274">
        <v>0</v>
      </c>
      <c r="AK1452" s="271">
        <v>0.0212171705149568</v>
      </c>
      <c r="AL1452" s="271">
        <v>0.0240786868493326</v>
      </c>
      <c r="AM1452" s="272">
        <v>-0.00286151633437581</v>
      </c>
    </row>
    <row r="1453" ht="17.25" spans="1:39">
      <c r="A1453" s="282" t="s">
        <v>1972</v>
      </c>
      <c r="B1453" s="283" t="s">
        <v>3372</v>
      </c>
      <c r="C1453" s="265" t="s">
        <v>2344</v>
      </c>
      <c r="D1453" s="283" t="s">
        <v>2345</v>
      </c>
      <c r="E1453" s="266">
        <v>0</v>
      </c>
      <c r="F1453" s="266">
        <v>0</v>
      </c>
      <c r="G1453" s="266">
        <v>0</v>
      </c>
      <c r="H1453" s="266">
        <v>0</v>
      </c>
      <c r="I1453" s="266">
        <v>0</v>
      </c>
      <c r="J1453" s="267">
        <v>0</v>
      </c>
      <c r="K1453" s="267">
        <v>0</v>
      </c>
      <c r="L1453" s="267">
        <v>0</v>
      </c>
      <c r="M1453" s="267">
        <v>0</v>
      </c>
      <c r="N1453" s="267">
        <v>0</v>
      </c>
      <c r="O1453" s="267">
        <v>0</v>
      </c>
      <c r="P1453" s="267">
        <v>4</v>
      </c>
      <c r="Q1453" s="267">
        <v>4</v>
      </c>
      <c r="R1453" s="267">
        <v>4</v>
      </c>
      <c r="S1453" s="267">
        <v>0</v>
      </c>
      <c r="T1453" s="268">
        <v>0.015</v>
      </c>
      <c r="U1453" s="269">
        <v>0</v>
      </c>
      <c r="V1453" s="269">
        <v>59</v>
      </c>
      <c r="W1453" s="269">
        <v>59</v>
      </c>
      <c r="X1453" s="269">
        <v>0</v>
      </c>
      <c r="Y1453" s="267">
        <v>59</v>
      </c>
      <c r="Z1453" s="270">
        <v>0</v>
      </c>
      <c r="AA1453" s="270">
        <v>0</v>
      </c>
      <c r="AB1453" s="270">
        <v>0</v>
      </c>
      <c r="AC1453" s="271">
        <v>0</v>
      </c>
      <c r="AD1453" s="272">
        <v>0</v>
      </c>
      <c r="AE1453" s="273">
        <v>0</v>
      </c>
      <c r="AF1453" s="274">
        <v>20</v>
      </c>
      <c r="AG1453" s="274">
        <v>0</v>
      </c>
      <c r="AH1453" s="274">
        <v>0</v>
      </c>
      <c r="AI1453" s="274">
        <v>10</v>
      </c>
      <c r="AJ1453" s="274">
        <v>0</v>
      </c>
      <c r="AK1453" s="271">
        <v>0</v>
      </c>
      <c r="AL1453" s="271">
        <v>0</v>
      </c>
      <c r="AM1453" s="272">
        <v>0</v>
      </c>
    </row>
    <row r="1454" ht="17.25" spans="1:39">
      <c r="A1454" s="282" t="s">
        <v>1972</v>
      </c>
      <c r="B1454" s="283" t="s">
        <v>3373</v>
      </c>
      <c r="C1454" s="265" t="s">
        <v>2346</v>
      </c>
      <c r="D1454" s="283" t="s">
        <v>2347</v>
      </c>
      <c r="E1454" s="266">
        <v>5045</v>
      </c>
      <c r="F1454" s="266">
        <v>206</v>
      </c>
      <c r="G1454" s="266">
        <v>149</v>
      </c>
      <c r="H1454" s="266">
        <v>8</v>
      </c>
      <c r="I1454" s="266">
        <v>0</v>
      </c>
      <c r="J1454" s="267">
        <v>5210</v>
      </c>
      <c r="K1454" s="267">
        <v>154</v>
      </c>
      <c r="L1454" s="267">
        <v>154</v>
      </c>
      <c r="M1454" s="267">
        <v>10</v>
      </c>
      <c r="N1454" s="267">
        <v>0</v>
      </c>
      <c r="O1454" s="267">
        <v>4676</v>
      </c>
      <c r="P1454" s="267">
        <v>186</v>
      </c>
      <c r="Q1454" s="267">
        <v>186</v>
      </c>
      <c r="R1454" s="267">
        <v>78</v>
      </c>
      <c r="S1454" s="267">
        <v>0</v>
      </c>
      <c r="T1454" s="268">
        <v>0.015</v>
      </c>
      <c r="U1454" s="269">
        <v>143175</v>
      </c>
      <c r="V1454" s="269">
        <v>5748</v>
      </c>
      <c r="W1454" s="269">
        <v>5688</v>
      </c>
      <c r="X1454" s="269">
        <v>2</v>
      </c>
      <c r="Y1454" s="267">
        <v>5205</v>
      </c>
      <c r="Z1454" s="270">
        <v>0.0401327047319714</v>
      </c>
      <c r="AA1454" s="270">
        <v>0.0408325074331021</v>
      </c>
      <c r="AB1454" s="270">
        <v>0.0295585412667946</v>
      </c>
      <c r="AC1454" s="271">
        <v>0.0397775876817793</v>
      </c>
      <c r="AD1454" s="272">
        <v>0.0112739661663075</v>
      </c>
      <c r="AE1454" s="273">
        <v>34562</v>
      </c>
      <c r="AF1454" s="274">
        <v>1364</v>
      </c>
      <c r="AG1454" s="274">
        <v>0</v>
      </c>
      <c r="AH1454" s="274">
        <v>34462</v>
      </c>
      <c r="AI1454" s="274">
        <v>1383</v>
      </c>
      <c r="AJ1454" s="274">
        <v>0</v>
      </c>
      <c r="AK1454" s="271">
        <v>0.0394653087205602</v>
      </c>
      <c r="AL1454" s="271">
        <v>0.0401311589576925</v>
      </c>
      <c r="AM1454" s="272">
        <v>-0.000665850237132379</v>
      </c>
    </row>
    <row r="1455" ht="17.25" spans="1:39">
      <c r="A1455" s="282" t="s">
        <v>1972</v>
      </c>
      <c r="B1455" s="283" t="s">
        <v>3373</v>
      </c>
      <c r="C1455" s="265" t="s">
        <v>2348</v>
      </c>
      <c r="D1455" s="283" t="s">
        <v>2349</v>
      </c>
      <c r="E1455" s="266">
        <v>5125</v>
      </c>
      <c r="F1455" s="266">
        <v>174</v>
      </c>
      <c r="G1455" s="266">
        <v>113</v>
      </c>
      <c r="H1455" s="266">
        <v>6</v>
      </c>
      <c r="I1455" s="266">
        <v>0</v>
      </c>
      <c r="J1455" s="267">
        <v>5941</v>
      </c>
      <c r="K1455" s="267">
        <v>153</v>
      </c>
      <c r="L1455" s="267">
        <v>151</v>
      </c>
      <c r="M1455" s="267">
        <v>21</v>
      </c>
      <c r="N1455" s="267">
        <v>0</v>
      </c>
      <c r="O1455" s="267">
        <v>5471</v>
      </c>
      <c r="P1455" s="267">
        <v>177</v>
      </c>
      <c r="Q1455" s="267">
        <v>177</v>
      </c>
      <c r="R1455" s="267">
        <v>71</v>
      </c>
      <c r="S1455" s="267">
        <v>0</v>
      </c>
      <c r="T1455" s="268">
        <v>0.015</v>
      </c>
      <c r="U1455" s="269">
        <v>170514</v>
      </c>
      <c r="V1455" s="269">
        <v>4458</v>
      </c>
      <c r="W1455" s="269">
        <v>4395</v>
      </c>
      <c r="X1455" s="269">
        <v>0</v>
      </c>
      <c r="Y1455" s="267">
        <v>3989</v>
      </c>
      <c r="Z1455" s="270">
        <v>0.0261444808050952</v>
      </c>
      <c r="AA1455" s="270">
        <v>0.0339512195121951</v>
      </c>
      <c r="AB1455" s="270">
        <v>0.0257532401952533</v>
      </c>
      <c r="AC1455" s="271">
        <v>0.032352403582526</v>
      </c>
      <c r="AD1455" s="272">
        <v>0.0081979793169418</v>
      </c>
      <c r="AE1455" s="273">
        <v>39930</v>
      </c>
      <c r="AF1455" s="274">
        <v>1071</v>
      </c>
      <c r="AG1455" s="274">
        <v>0</v>
      </c>
      <c r="AH1455" s="274">
        <v>40094</v>
      </c>
      <c r="AI1455" s="274">
        <v>1037</v>
      </c>
      <c r="AJ1455" s="274">
        <v>0</v>
      </c>
      <c r="AK1455" s="271">
        <v>0.0268219383921863</v>
      </c>
      <c r="AL1455" s="271">
        <v>0.0258642190851499</v>
      </c>
      <c r="AM1455" s="272">
        <v>0.000957719307036427</v>
      </c>
    </row>
    <row r="1456" ht="17.25" spans="1:39">
      <c r="A1456" s="282" t="s">
        <v>1972</v>
      </c>
      <c r="B1456" s="283" t="s">
        <v>3373</v>
      </c>
      <c r="C1456" s="265" t="s">
        <v>2350</v>
      </c>
      <c r="D1456" s="283" t="s">
        <v>2351</v>
      </c>
      <c r="E1456" s="266">
        <v>2779</v>
      </c>
      <c r="F1456" s="266">
        <v>62</v>
      </c>
      <c r="G1456" s="266">
        <v>41</v>
      </c>
      <c r="H1456" s="266">
        <v>0</v>
      </c>
      <c r="I1456" s="266">
        <v>0</v>
      </c>
      <c r="J1456" s="267">
        <v>3341</v>
      </c>
      <c r="K1456" s="267">
        <v>42</v>
      </c>
      <c r="L1456" s="267">
        <v>42</v>
      </c>
      <c r="M1456" s="267">
        <v>3</v>
      </c>
      <c r="N1456" s="267">
        <v>0</v>
      </c>
      <c r="O1456" s="267">
        <v>3151</v>
      </c>
      <c r="P1456" s="267">
        <v>70</v>
      </c>
      <c r="Q1456" s="267">
        <v>70</v>
      </c>
      <c r="R1456" s="267">
        <v>39</v>
      </c>
      <c r="S1456" s="267">
        <v>0</v>
      </c>
      <c r="T1456" s="268">
        <v>0.015</v>
      </c>
      <c r="U1456" s="269">
        <v>94380</v>
      </c>
      <c r="V1456" s="269">
        <v>1749</v>
      </c>
      <c r="W1456" s="269">
        <v>1724</v>
      </c>
      <c r="X1456" s="269">
        <v>2</v>
      </c>
      <c r="Y1456" s="267">
        <v>1596</v>
      </c>
      <c r="Z1456" s="270">
        <v>0.0185102776011867</v>
      </c>
      <c r="AA1456" s="270">
        <v>0.0223101835192515</v>
      </c>
      <c r="AB1456" s="270">
        <v>0.0125710865010476</v>
      </c>
      <c r="AC1456" s="271">
        <v>0.0222151697873691</v>
      </c>
      <c r="AD1456" s="272">
        <v>0.00973909701820394</v>
      </c>
      <c r="AE1456" s="273">
        <v>22013</v>
      </c>
      <c r="AF1456" s="274">
        <v>405</v>
      </c>
      <c r="AG1456" s="274">
        <v>0</v>
      </c>
      <c r="AH1456" s="274">
        <v>22105</v>
      </c>
      <c r="AI1456" s="274">
        <v>404</v>
      </c>
      <c r="AJ1456" s="274">
        <v>0</v>
      </c>
      <c r="AK1456" s="271">
        <v>0.0183982192340889</v>
      </c>
      <c r="AL1456" s="271">
        <v>0.0182764080524768</v>
      </c>
      <c r="AM1456" s="272">
        <v>0.000121811181612131</v>
      </c>
    </row>
    <row r="1457" ht="17.25" spans="1:39">
      <c r="A1457" s="282" t="s">
        <v>1972</v>
      </c>
      <c r="B1457" s="283" t="s">
        <v>3373</v>
      </c>
      <c r="C1457" s="265" t="s">
        <v>2352</v>
      </c>
      <c r="D1457" s="283" t="s">
        <v>2353</v>
      </c>
      <c r="E1457" s="266">
        <v>309</v>
      </c>
      <c r="F1457" s="266">
        <v>6</v>
      </c>
      <c r="G1457" s="266">
        <v>6</v>
      </c>
      <c r="H1457" s="266">
        <v>6</v>
      </c>
      <c r="I1457" s="266">
        <v>0</v>
      </c>
      <c r="J1457" s="267">
        <v>0</v>
      </c>
      <c r="K1457" s="267">
        <v>6</v>
      </c>
      <c r="L1457" s="267">
        <v>6</v>
      </c>
      <c r="M1457" s="267">
        <v>5</v>
      </c>
      <c r="N1457" s="267">
        <v>0</v>
      </c>
      <c r="O1457" s="267">
        <v>152</v>
      </c>
      <c r="P1457" s="267">
        <v>3</v>
      </c>
      <c r="Q1457" s="267">
        <v>3</v>
      </c>
      <c r="R1457" s="267">
        <v>3</v>
      </c>
      <c r="S1457" s="267">
        <v>0</v>
      </c>
      <c r="T1457" s="268">
        <v>0.015</v>
      </c>
      <c r="U1457" s="269">
        <v>4496</v>
      </c>
      <c r="V1457" s="269">
        <v>199</v>
      </c>
      <c r="W1457" s="269">
        <v>199</v>
      </c>
      <c r="X1457" s="269">
        <v>0</v>
      </c>
      <c r="Y1457" s="267">
        <v>196</v>
      </c>
      <c r="Z1457" s="270">
        <v>0.0442615658362989</v>
      </c>
      <c r="AA1457" s="270">
        <v>0.0194174757281553</v>
      </c>
      <c r="AB1457" s="270">
        <v>0</v>
      </c>
      <c r="AC1457" s="271">
        <v>0.0197368421052632</v>
      </c>
      <c r="AD1457" s="272">
        <v>0.0194174757281553</v>
      </c>
      <c r="AE1457" s="273">
        <v>1057</v>
      </c>
      <c r="AF1457" s="274">
        <v>26</v>
      </c>
      <c r="AG1457" s="274">
        <v>0</v>
      </c>
      <c r="AH1457" s="274">
        <v>1158</v>
      </c>
      <c r="AI1457" s="274">
        <v>49</v>
      </c>
      <c r="AJ1457" s="274">
        <v>0</v>
      </c>
      <c r="AK1457" s="271">
        <v>0.0245979186376537</v>
      </c>
      <c r="AL1457" s="271">
        <v>0.0423143350604491</v>
      </c>
      <c r="AM1457" s="272">
        <v>-0.0177164164227953</v>
      </c>
    </row>
    <row r="1458" ht="17.25" spans="1:39">
      <c r="A1458" s="282" t="s">
        <v>1972</v>
      </c>
      <c r="B1458" s="283" t="s">
        <v>3373</v>
      </c>
      <c r="C1458" s="265" t="s">
        <v>2354</v>
      </c>
      <c r="D1458" s="283" t="s">
        <v>2355</v>
      </c>
      <c r="E1458" s="266">
        <v>0</v>
      </c>
      <c r="F1458" s="266">
        <v>4</v>
      </c>
      <c r="G1458" s="266">
        <v>4</v>
      </c>
      <c r="H1458" s="266">
        <v>4</v>
      </c>
      <c r="I1458" s="266">
        <v>0</v>
      </c>
      <c r="J1458" s="267">
        <v>0</v>
      </c>
      <c r="K1458" s="267">
        <v>0</v>
      </c>
      <c r="L1458" s="267">
        <v>0</v>
      </c>
      <c r="M1458" s="267">
        <v>0</v>
      </c>
      <c r="N1458" s="267">
        <v>0</v>
      </c>
      <c r="O1458" s="267">
        <v>0</v>
      </c>
      <c r="P1458" s="267">
        <v>0</v>
      </c>
      <c r="Q1458" s="267">
        <v>0</v>
      </c>
      <c r="R1458" s="267">
        <v>0</v>
      </c>
      <c r="S1458" s="267">
        <v>0</v>
      </c>
      <c r="T1458" s="268">
        <v>0.015</v>
      </c>
      <c r="U1458" s="269">
        <v>0</v>
      </c>
      <c r="V1458" s="269">
        <v>70</v>
      </c>
      <c r="W1458" s="269">
        <v>70</v>
      </c>
      <c r="X1458" s="269">
        <v>0</v>
      </c>
      <c r="Y1458" s="267">
        <v>70</v>
      </c>
      <c r="Z1458" s="270">
        <v>0</v>
      </c>
      <c r="AA1458" s="270">
        <v>0</v>
      </c>
      <c r="AB1458" s="270">
        <v>0</v>
      </c>
      <c r="AC1458" s="271">
        <v>0</v>
      </c>
      <c r="AD1458" s="272">
        <v>0</v>
      </c>
      <c r="AE1458" s="273">
        <v>0</v>
      </c>
      <c r="AF1458" s="274">
        <v>14</v>
      </c>
      <c r="AG1458" s="274">
        <v>0</v>
      </c>
      <c r="AH1458" s="274">
        <v>0</v>
      </c>
      <c r="AI1458" s="274">
        <v>17</v>
      </c>
      <c r="AJ1458" s="274">
        <v>0</v>
      </c>
      <c r="AK1458" s="271">
        <v>0</v>
      </c>
      <c r="AL1458" s="271">
        <v>0</v>
      </c>
      <c r="AM1458" s="272">
        <v>0</v>
      </c>
    </row>
    <row r="1459" ht="17.25" spans="1:39">
      <c r="A1459" s="282" t="s">
        <v>1972</v>
      </c>
      <c r="B1459" s="283" t="s">
        <v>3373</v>
      </c>
      <c r="C1459" s="265" t="s">
        <v>2356</v>
      </c>
      <c r="D1459" s="283" t="s">
        <v>2357</v>
      </c>
      <c r="E1459" s="266">
        <v>7141</v>
      </c>
      <c r="F1459" s="266">
        <v>146</v>
      </c>
      <c r="G1459" s="266">
        <v>95</v>
      </c>
      <c r="H1459" s="266">
        <v>12</v>
      </c>
      <c r="I1459" s="266">
        <v>0</v>
      </c>
      <c r="J1459" s="267">
        <v>6912</v>
      </c>
      <c r="K1459" s="267">
        <v>122</v>
      </c>
      <c r="L1459" s="267">
        <v>122</v>
      </c>
      <c r="M1459" s="267">
        <v>19</v>
      </c>
      <c r="N1459" s="267">
        <v>0</v>
      </c>
      <c r="O1459" s="267">
        <v>6333</v>
      </c>
      <c r="P1459" s="267">
        <v>92</v>
      </c>
      <c r="Q1459" s="267">
        <v>92</v>
      </c>
      <c r="R1459" s="267">
        <v>48</v>
      </c>
      <c r="S1459" s="267">
        <v>0</v>
      </c>
      <c r="T1459" s="268">
        <v>0.015</v>
      </c>
      <c r="U1459" s="269">
        <v>188943</v>
      </c>
      <c r="V1459" s="269">
        <v>4248</v>
      </c>
      <c r="W1459" s="269">
        <v>4194</v>
      </c>
      <c r="X1459" s="269">
        <v>6</v>
      </c>
      <c r="Y1459" s="267">
        <v>3872</v>
      </c>
      <c r="Z1459" s="270">
        <v>0.0224512154459281</v>
      </c>
      <c r="AA1459" s="270">
        <v>0.0204453157821033</v>
      </c>
      <c r="AB1459" s="270">
        <v>0.017650462962963</v>
      </c>
      <c r="AC1459" s="271">
        <v>0.0145270803726512</v>
      </c>
      <c r="AD1459" s="272">
        <v>0.00279485281914038</v>
      </c>
      <c r="AE1459" s="273">
        <v>46003</v>
      </c>
      <c r="AF1459" s="274">
        <v>867</v>
      </c>
      <c r="AG1459" s="274">
        <v>0</v>
      </c>
      <c r="AH1459" s="274">
        <v>44945</v>
      </c>
      <c r="AI1459" s="274">
        <v>1192</v>
      </c>
      <c r="AJ1459" s="274">
        <v>2</v>
      </c>
      <c r="AK1459" s="271">
        <v>0.0188465969610678</v>
      </c>
      <c r="AL1459" s="271">
        <v>0.0264768049838692</v>
      </c>
      <c r="AM1459" s="272">
        <v>-0.00763020802280142</v>
      </c>
    </row>
    <row r="1460" ht="17.25" spans="1:39">
      <c r="A1460" s="282" t="s">
        <v>1972</v>
      </c>
      <c r="B1460" s="283" t="s">
        <v>3373</v>
      </c>
      <c r="C1460" s="265" t="s">
        <v>2358</v>
      </c>
      <c r="D1460" s="283" t="s">
        <v>2359</v>
      </c>
      <c r="E1460" s="266">
        <v>0</v>
      </c>
      <c r="F1460" s="266">
        <v>18</v>
      </c>
      <c r="G1460" s="266">
        <v>18</v>
      </c>
      <c r="H1460" s="266">
        <v>16</v>
      </c>
      <c r="I1460" s="266">
        <v>0</v>
      </c>
      <c r="J1460" s="267">
        <v>0</v>
      </c>
      <c r="K1460" s="267">
        <v>0</v>
      </c>
      <c r="L1460" s="267">
        <v>0</v>
      </c>
      <c r="M1460" s="267">
        <v>0</v>
      </c>
      <c r="N1460" s="267">
        <v>0</v>
      </c>
      <c r="O1460" s="267">
        <v>0</v>
      </c>
      <c r="P1460" s="267">
        <v>13</v>
      </c>
      <c r="Q1460" s="267">
        <v>13</v>
      </c>
      <c r="R1460" s="267">
        <v>13</v>
      </c>
      <c r="S1460" s="267">
        <v>0</v>
      </c>
      <c r="T1460" s="268">
        <v>0.015</v>
      </c>
      <c r="U1460" s="269">
        <v>0</v>
      </c>
      <c r="V1460" s="269">
        <v>345</v>
      </c>
      <c r="W1460" s="269">
        <v>345</v>
      </c>
      <c r="X1460" s="269">
        <v>1</v>
      </c>
      <c r="Y1460" s="267">
        <v>342</v>
      </c>
      <c r="Z1460" s="270">
        <v>0</v>
      </c>
      <c r="AA1460" s="270">
        <v>0</v>
      </c>
      <c r="AB1460" s="270">
        <v>0</v>
      </c>
      <c r="AC1460" s="271">
        <v>0</v>
      </c>
      <c r="AD1460" s="272">
        <v>0</v>
      </c>
      <c r="AE1460" s="273">
        <v>0</v>
      </c>
      <c r="AF1460" s="274">
        <v>67</v>
      </c>
      <c r="AG1460" s="274">
        <v>0</v>
      </c>
      <c r="AH1460" s="274">
        <v>0</v>
      </c>
      <c r="AI1460" s="274">
        <v>57</v>
      </c>
      <c r="AJ1460" s="274">
        <v>0</v>
      </c>
      <c r="AK1460" s="271">
        <v>0</v>
      </c>
      <c r="AL1460" s="271">
        <v>0</v>
      </c>
      <c r="AM1460" s="272">
        <v>0</v>
      </c>
    </row>
    <row r="1461" ht="17.25" spans="1:39">
      <c r="A1461" s="282" t="s">
        <v>1972</v>
      </c>
      <c r="B1461" s="283" t="s">
        <v>3373</v>
      </c>
      <c r="C1461" s="265" t="s">
        <v>2360</v>
      </c>
      <c r="D1461" s="283" t="s">
        <v>2361</v>
      </c>
      <c r="E1461" s="266">
        <v>8503</v>
      </c>
      <c r="F1461" s="266">
        <v>255</v>
      </c>
      <c r="G1461" s="266">
        <v>160</v>
      </c>
      <c r="H1461" s="266">
        <v>0</v>
      </c>
      <c r="I1461" s="266">
        <v>0</v>
      </c>
      <c r="J1461" s="267">
        <v>9182</v>
      </c>
      <c r="K1461" s="267">
        <v>226</v>
      </c>
      <c r="L1461" s="267">
        <v>226</v>
      </c>
      <c r="M1461" s="267">
        <v>0</v>
      </c>
      <c r="N1461" s="267">
        <v>0</v>
      </c>
      <c r="O1461" s="267">
        <v>8443</v>
      </c>
      <c r="P1461" s="267">
        <v>244</v>
      </c>
      <c r="Q1461" s="267">
        <v>244</v>
      </c>
      <c r="R1461" s="267">
        <v>95</v>
      </c>
      <c r="S1461" s="267">
        <v>0</v>
      </c>
      <c r="T1461" s="268">
        <v>0.015</v>
      </c>
      <c r="U1461" s="269">
        <v>257700</v>
      </c>
      <c r="V1461" s="269">
        <v>7538</v>
      </c>
      <c r="W1461" s="269">
        <v>7442</v>
      </c>
      <c r="X1461" s="269">
        <v>4</v>
      </c>
      <c r="Y1461" s="267">
        <v>6767</v>
      </c>
      <c r="Z1461" s="270">
        <v>0.0292355452076057</v>
      </c>
      <c r="AA1461" s="270">
        <v>0.0299894155004116</v>
      </c>
      <c r="AB1461" s="270">
        <v>0.0246133739925942</v>
      </c>
      <c r="AC1461" s="271">
        <v>0.0288996802084567</v>
      </c>
      <c r="AD1461" s="272">
        <v>0.00537604150781741</v>
      </c>
      <c r="AE1461" s="273">
        <v>60616</v>
      </c>
      <c r="AF1461" s="274">
        <v>1789</v>
      </c>
      <c r="AG1461" s="274">
        <v>0</v>
      </c>
      <c r="AH1461" s="274">
        <v>60512</v>
      </c>
      <c r="AI1461" s="274">
        <v>1823</v>
      </c>
      <c r="AJ1461" s="274">
        <v>0</v>
      </c>
      <c r="AK1461" s="271">
        <v>0.0295136597597994</v>
      </c>
      <c r="AL1461" s="271">
        <v>0.0301262559492332</v>
      </c>
      <c r="AM1461" s="272">
        <v>-0.000612596189433819</v>
      </c>
    </row>
    <row r="1462" ht="17.25" spans="1:39">
      <c r="A1462" s="282" t="s">
        <v>1972</v>
      </c>
      <c r="B1462" s="283" t="s">
        <v>3373</v>
      </c>
      <c r="C1462" s="265" t="s">
        <v>2362</v>
      </c>
      <c r="D1462" s="283" t="s">
        <v>2363</v>
      </c>
      <c r="E1462" s="266">
        <v>6563</v>
      </c>
      <c r="F1462" s="266">
        <v>95</v>
      </c>
      <c r="G1462" s="266">
        <v>72</v>
      </c>
      <c r="H1462" s="266">
        <v>1</v>
      </c>
      <c r="I1462" s="266">
        <v>0</v>
      </c>
      <c r="J1462" s="267">
        <v>6985</v>
      </c>
      <c r="K1462" s="267">
        <v>251</v>
      </c>
      <c r="L1462" s="267">
        <v>251</v>
      </c>
      <c r="M1462" s="267">
        <v>25</v>
      </c>
      <c r="N1462" s="267">
        <v>0</v>
      </c>
      <c r="O1462" s="267">
        <v>6310</v>
      </c>
      <c r="P1462" s="267">
        <v>284</v>
      </c>
      <c r="Q1462" s="267">
        <v>283</v>
      </c>
      <c r="R1462" s="267">
        <v>130</v>
      </c>
      <c r="S1462" s="267">
        <v>0</v>
      </c>
      <c r="T1462" s="268">
        <v>0.015</v>
      </c>
      <c r="U1462" s="269">
        <v>199235</v>
      </c>
      <c r="V1462" s="269">
        <v>6382</v>
      </c>
      <c r="W1462" s="269">
        <v>6357</v>
      </c>
      <c r="X1462" s="269">
        <v>8</v>
      </c>
      <c r="Y1462" s="267">
        <v>5762</v>
      </c>
      <c r="Z1462" s="270">
        <v>0.0319923708183803</v>
      </c>
      <c r="AA1462" s="270">
        <v>0.0144750876123724</v>
      </c>
      <c r="AB1462" s="270">
        <v>0.0359341445955619</v>
      </c>
      <c r="AC1462" s="271">
        <v>0.0450079239302694</v>
      </c>
      <c r="AD1462" s="272">
        <v>-0.0214590569831895</v>
      </c>
      <c r="AE1462" s="273">
        <v>46411</v>
      </c>
      <c r="AF1462" s="274">
        <v>1361</v>
      </c>
      <c r="AG1462" s="274">
        <v>0</v>
      </c>
      <c r="AH1462" s="274">
        <v>46610</v>
      </c>
      <c r="AI1462" s="274">
        <v>1542</v>
      </c>
      <c r="AJ1462" s="274">
        <v>1</v>
      </c>
      <c r="AK1462" s="271">
        <v>0.0293249445174635</v>
      </c>
      <c r="AL1462" s="271">
        <v>0.0330615747693628</v>
      </c>
      <c r="AM1462" s="272">
        <v>-0.00373663025189927</v>
      </c>
    </row>
    <row r="1463" ht="17.25" spans="1:39">
      <c r="A1463" s="282" t="s">
        <v>1972</v>
      </c>
      <c r="B1463" s="283" t="s">
        <v>3372</v>
      </c>
      <c r="C1463" s="265" t="s">
        <v>2364</v>
      </c>
      <c r="D1463" s="283" t="s">
        <v>2365</v>
      </c>
      <c r="E1463" s="266">
        <v>3112</v>
      </c>
      <c r="F1463" s="266">
        <v>141</v>
      </c>
      <c r="G1463" s="266">
        <v>95</v>
      </c>
      <c r="H1463" s="266">
        <v>20</v>
      </c>
      <c r="I1463" s="266">
        <v>0</v>
      </c>
      <c r="J1463" s="267">
        <v>3220</v>
      </c>
      <c r="K1463" s="267">
        <v>98</v>
      </c>
      <c r="L1463" s="267">
        <v>97</v>
      </c>
      <c r="M1463" s="267">
        <v>19</v>
      </c>
      <c r="N1463" s="267">
        <v>0</v>
      </c>
      <c r="O1463" s="267">
        <v>3090</v>
      </c>
      <c r="P1463" s="267">
        <v>112</v>
      </c>
      <c r="Q1463" s="267">
        <v>112</v>
      </c>
      <c r="R1463" s="267">
        <v>44</v>
      </c>
      <c r="S1463" s="267">
        <v>0</v>
      </c>
      <c r="T1463" s="268">
        <v>0.015</v>
      </c>
      <c r="U1463" s="269">
        <v>92124</v>
      </c>
      <c r="V1463" s="269">
        <v>3288</v>
      </c>
      <c r="W1463" s="269">
        <v>3241</v>
      </c>
      <c r="X1463" s="269">
        <v>2</v>
      </c>
      <c r="Y1463" s="267">
        <v>2958</v>
      </c>
      <c r="Z1463" s="270">
        <v>0.0356693152707221</v>
      </c>
      <c r="AA1463" s="270">
        <v>0.0453084832904884</v>
      </c>
      <c r="AB1463" s="270">
        <v>0.0304347826086957</v>
      </c>
      <c r="AC1463" s="271">
        <v>0.0362459546925566</v>
      </c>
      <c r="AD1463" s="272">
        <v>0.0148737006817928</v>
      </c>
      <c r="AE1463" s="273">
        <v>21678</v>
      </c>
      <c r="AF1463" s="274">
        <v>857</v>
      </c>
      <c r="AG1463" s="274">
        <v>1</v>
      </c>
      <c r="AH1463" s="274">
        <v>21840</v>
      </c>
      <c r="AI1463" s="274">
        <v>718</v>
      </c>
      <c r="AJ1463" s="274">
        <v>0</v>
      </c>
      <c r="AK1463" s="271">
        <v>0.0394870375495894</v>
      </c>
      <c r="AL1463" s="271">
        <v>0.0328754578754579</v>
      </c>
      <c r="AM1463" s="272">
        <v>0.00661157967413157</v>
      </c>
    </row>
    <row r="1464" ht="17.25" spans="1:39">
      <c r="A1464" s="282" t="s">
        <v>1972</v>
      </c>
      <c r="B1464" s="283" t="s">
        <v>3372</v>
      </c>
      <c r="C1464" s="265" t="s">
        <v>2366</v>
      </c>
      <c r="D1464" s="283" t="s">
        <v>2367</v>
      </c>
      <c r="E1464" s="266">
        <v>6703</v>
      </c>
      <c r="F1464" s="266">
        <v>366</v>
      </c>
      <c r="G1464" s="266">
        <v>225</v>
      </c>
      <c r="H1464" s="266">
        <v>4</v>
      </c>
      <c r="I1464" s="266">
        <v>0</v>
      </c>
      <c r="J1464" s="267">
        <v>7375</v>
      </c>
      <c r="K1464" s="267">
        <v>272</v>
      </c>
      <c r="L1464" s="267">
        <v>272</v>
      </c>
      <c r="M1464" s="267">
        <v>7</v>
      </c>
      <c r="N1464" s="267">
        <v>0</v>
      </c>
      <c r="O1464" s="267">
        <v>6628</v>
      </c>
      <c r="P1464" s="267">
        <v>335</v>
      </c>
      <c r="Q1464" s="267">
        <v>335</v>
      </c>
      <c r="R1464" s="267">
        <v>118</v>
      </c>
      <c r="S1464" s="267">
        <v>1</v>
      </c>
      <c r="T1464" s="268">
        <v>0.015</v>
      </c>
      <c r="U1464" s="269">
        <v>188874</v>
      </c>
      <c r="V1464" s="269">
        <v>8117</v>
      </c>
      <c r="W1464" s="269">
        <v>7975</v>
      </c>
      <c r="X1464" s="269">
        <v>2</v>
      </c>
      <c r="Y1464" s="267">
        <v>7123</v>
      </c>
      <c r="Z1464" s="270">
        <v>0.0429651513707551</v>
      </c>
      <c r="AA1464" s="270">
        <v>0.0546024168282858</v>
      </c>
      <c r="AB1464" s="270">
        <v>0.0368813559322034</v>
      </c>
      <c r="AC1464" s="271">
        <v>0.0503922751961376</v>
      </c>
      <c r="AD1464" s="272">
        <v>0.0177210608960825</v>
      </c>
      <c r="AE1464" s="273">
        <v>46448</v>
      </c>
      <c r="AF1464" s="274">
        <v>2119</v>
      </c>
      <c r="AG1464" s="274">
        <v>1</v>
      </c>
      <c r="AH1464" s="274">
        <v>44764</v>
      </c>
      <c r="AI1464" s="274">
        <v>1999</v>
      </c>
      <c r="AJ1464" s="274">
        <v>0</v>
      </c>
      <c r="AK1464" s="271">
        <v>0.045599379951774</v>
      </c>
      <c r="AL1464" s="271">
        <v>0.0446564203377714</v>
      </c>
      <c r="AM1464" s="272">
        <v>0.000942959614002606</v>
      </c>
    </row>
    <row r="1465" ht="17.25" spans="1:39">
      <c r="A1465" s="282" t="s">
        <v>1972</v>
      </c>
      <c r="B1465" s="283" t="s">
        <v>3372</v>
      </c>
      <c r="C1465" s="265" t="s">
        <v>2368</v>
      </c>
      <c r="D1465" s="283" t="s">
        <v>2369</v>
      </c>
      <c r="E1465" s="266">
        <v>3064</v>
      </c>
      <c r="F1465" s="266">
        <v>193</v>
      </c>
      <c r="G1465" s="266">
        <v>139</v>
      </c>
      <c r="H1465" s="266">
        <v>0</v>
      </c>
      <c r="I1465" s="266">
        <v>0</v>
      </c>
      <c r="J1465" s="267">
        <v>3412</v>
      </c>
      <c r="K1465" s="267">
        <v>156</v>
      </c>
      <c r="L1465" s="267">
        <v>156</v>
      </c>
      <c r="M1465" s="267">
        <v>36</v>
      </c>
      <c r="N1465" s="267">
        <v>0</v>
      </c>
      <c r="O1465" s="267">
        <v>3124</v>
      </c>
      <c r="P1465" s="267">
        <v>172</v>
      </c>
      <c r="Q1465" s="267">
        <v>172</v>
      </c>
      <c r="R1465" s="267">
        <v>117</v>
      </c>
      <c r="S1465" s="267">
        <v>0</v>
      </c>
      <c r="T1465" s="268">
        <v>0.015</v>
      </c>
      <c r="U1465" s="269">
        <v>92843</v>
      </c>
      <c r="V1465" s="269">
        <v>4668</v>
      </c>
      <c r="W1465" s="269">
        <v>4614</v>
      </c>
      <c r="X1465" s="269">
        <v>2</v>
      </c>
      <c r="Y1465" s="267">
        <v>4237</v>
      </c>
      <c r="Z1465" s="270">
        <v>0.0502568852794503</v>
      </c>
      <c r="AA1465" s="270">
        <v>0.0629895561357702</v>
      </c>
      <c r="AB1465" s="270">
        <v>0.0457209847596717</v>
      </c>
      <c r="AC1465" s="271">
        <v>0.0550576184379001</v>
      </c>
      <c r="AD1465" s="272">
        <v>0.0172685713760985</v>
      </c>
      <c r="AE1465" s="273">
        <v>21736</v>
      </c>
      <c r="AF1465" s="274">
        <v>1152</v>
      </c>
      <c r="AG1465" s="274">
        <v>0</v>
      </c>
      <c r="AH1465" s="274">
        <v>22117</v>
      </c>
      <c r="AI1465" s="274">
        <v>1083</v>
      </c>
      <c r="AJ1465" s="274">
        <v>0</v>
      </c>
      <c r="AK1465" s="271">
        <v>0.0529996319470004</v>
      </c>
      <c r="AL1465" s="271">
        <v>0.0489668580729755</v>
      </c>
      <c r="AM1465" s="272">
        <v>0.00403277387402483</v>
      </c>
    </row>
    <row r="1466" ht="17.25" spans="1:39">
      <c r="A1466" s="282" t="s">
        <v>1972</v>
      </c>
      <c r="B1466" s="283" t="s">
        <v>3372</v>
      </c>
      <c r="C1466" s="265" t="s">
        <v>2370</v>
      </c>
      <c r="D1466" s="283" t="s">
        <v>2371</v>
      </c>
      <c r="E1466" s="266">
        <v>5462</v>
      </c>
      <c r="F1466" s="266">
        <v>252</v>
      </c>
      <c r="G1466" s="266">
        <v>132</v>
      </c>
      <c r="H1466" s="266">
        <v>1</v>
      </c>
      <c r="I1466" s="266">
        <v>0</v>
      </c>
      <c r="J1466" s="267">
        <v>6898</v>
      </c>
      <c r="K1466" s="267">
        <v>311</v>
      </c>
      <c r="L1466" s="267">
        <v>311</v>
      </c>
      <c r="M1466" s="267">
        <v>26</v>
      </c>
      <c r="N1466" s="267">
        <v>0</v>
      </c>
      <c r="O1466" s="267">
        <v>6270</v>
      </c>
      <c r="P1466" s="267">
        <v>285</v>
      </c>
      <c r="Q1466" s="267">
        <v>285</v>
      </c>
      <c r="R1466" s="267">
        <v>124</v>
      </c>
      <c r="S1466" s="267">
        <v>0</v>
      </c>
      <c r="T1466" s="268">
        <v>0.015</v>
      </c>
      <c r="U1466" s="269">
        <v>175388</v>
      </c>
      <c r="V1466" s="269">
        <v>8219</v>
      </c>
      <c r="W1466" s="269">
        <v>8099</v>
      </c>
      <c r="X1466" s="269">
        <v>2</v>
      </c>
      <c r="Y1466" s="267">
        <v>7390</v>
      </c>
      <c r="Z1466" s="270">
        <v>0.0468504116587224</v>
      </c>
      <c r="AA1466" s="270">
        <v>0.0461369461735628</v>
      </c>
      <c r="AB1466" s="270">
        <v>0.045085532038272</v>
      </c>
      <c r="AC1466" s="271">
        <v>0.0454545454545455</v>
      </c>
      <c r="AD1466" s="272">
        <v>0.00105141413529083</v>
      </c>
      <c r="AE1466" s="273">
        <v>42261</v>
      </c>
      <c r="AF1466" s="274">
        <v>1894</v>
      </c>
      <c r="AG1466" s="274">
        <v>0</v>
      </c>
      <c r="AH1466" s="274">
        <v>41849</v>
      </c>
      <c r="AI1466" s="274">
        <v>2029</v>
      </c>
      <c r="AJ1466" s="274">
        <v>1</v>
      </c>
      <c r="AK1466" s="271">
        <v>0.0448167341047301</v>
      </c>
      <c r="AL1466" s="271">
        <v>0.0484599393055987</v>
      </c>
      <c r="AM1466" s="272">
        <v>-0.00364320520086857</v>
      </c>
    </row>
    <row r="1467" ht="17.25" spans="1:39">
      <c r="A1467" s="282" t="s">
        <v>1972</v>
      </c>
      <c r="B1467" s="283" t="s">
        <v>3372</v>
      </c>
      <c r="C1467" s="265" t="s">
        <v>2372</v>
      </c>
      <c r="D1467" s="283" t="s">
        <v>2373</v>
      </c>
      <c r="E1467" s="266">
        <v>488</v>
      </c>
      <c r="F1467" s="266">
        <v>1</v>
      </c>
      <c r="G1467" s="266">
        <v>1</v>
      </c>
      <c r="H1467" s="266">
        <v>1</v>
      </c>
      <c r="I1467" s="266">
        <v>0</v>
      </c>
      <c r="J1467" s="267">
        <v>43</v>
      </c>
      <c r="K1467" s="267">
        <v>1</v>
      </c>
      <c r="L1467" s="267">
        <v>1</v>
      </c>
      <c r="M1467" s="267">
        <v>1</v>
      </c>
      <c r="N1467" s="267">
        <v>0</v>
      </c>
      <c r="O1467" s="267">
        <v>278</v>
      </c>
      <c r="P1467" s="267">
        <v>1</v>
      </c>
      <c r="Q1467" s="267">
        <v>1</v>
      </c>
      <c r="R1467" s="267">
        <v>1</v>
      </c>
      <c r="S1467" s="267">
        <v>0</v>
      </c>
      <c r="T1467" s="268">
        <v>0.015</v>
      </c>
      <c r="U1467" s="269">
        <v>9721</v>
      </c>
      <c r="V1467" s="269">
        <v>81</v>
      </c>
      <c r="W1467" s="269">
        <v>81</v>
      </c>
      <c r="X1467" s="269">
        <v>0</v>
      </c>
      <c r="Y1467" s="267">
        <v>80</v>
      </c>
      <c r="Z1467" s="270">
        <v>0.00833247608270754</v>
      </c>
      <c r="AA1467" s="270">
        <v>0.00204918032786885</v>
      </c>
      <c r="AB1467" s="270">
        <v>0.0232558139534884</v>
      </c>
      <c r="AC1467" s="271">
        <v>0.00359712230215827</v>
      </c>
      <c r="AD1467" s="272">
        <v>-0.0212066336256195</v>
      </c>
      <c r="AE1467" s="273">
        <v>2215</v>
      </c>
      <c r="AF1467" s="274">
        <v>15</v>
      </c>
      <c r="AG1467" s="274">
        <v>0</v>
      </c>
      <c r="AH1467" s="274">
        <v>2421</v>
      </c>
      <c r="AI1467" s="274">
        <v>15</v>
      </c>
      <c r="AJ1467" s="274">
        <v>0</v>
      </c>
      <c r="AK1467" s="271">
        <v>0.00677200902934537</v>
      </c>
      <c r="AL1467" s="271">
        <v>0.00619578686493185</v>
      </c>
      <c r="AM1467" s="272">
        <v>0.000576222164413526</v>
      </c>
    </row>
    <row r="1468" ht="17.25" spans="1:39">
      <c r="A1468" s="282" t="s">
        <v>1972</v>
      </c>
      <c r="B1468" s="283" t="s">
        <v>3374</v>
      </c>
      <c r="C1468" s="265" t="s">
        <v>2374</v>
      </c>
      <c r="D1468" s="283" t="s">
        <v>2375</v>
      </c>
      <c r="E1468" s="266">
        <v>3626</v>
      </c>
      <c r="F1468" s="266">
        <v>50</v>
      </c>
      <c r="G1468" s="266">
        <v>36</v>
      </c>
      <c r="H1468" s="266">
        <v>0</v>
      </c>
      <c r="I1468" s="266">
        <v>0</v>
      </c>
      <c r="J1468" s="267">
        <v>3914</v>
      </c>
      <c r="K1468" s="267">
        <v>59</v>
      </c>
      <c r="L1468" s="267">
        <v>59</v>
      </c>
      <c r="M1468" s="267">
        <v>6</v>
      </c>
      <c r="N1468" s="267">
        <v>0</v>
      </c>
      <c r="O1468" s="267">
        <v>3808</v>
      </c>
      <c r="P1468" s="267">
        <v>54</v>
      </c>
      <c r="Q1468" s="267">
        <v>53</v>
      </c>
      <c r="R1468" s="267">
        <v>12</v>
      </c>
      <c r="S1468" s="267">
        <v>0</v>
      </c>
      <c r="T1468" s="268">
        <v>0.015</v>
      </c>
      <c r="U1468" s="269">
        <v>112104</v>
      </c>
      <c r="V1468" s="269">
        <v>1532</v>
      </c>
      <c r="W1468" s="269">
        <v>1516</v>
      </c>
      <c r="X1468" s="269">
        <v>0</v>
      </c>
      <c r="Y1468" s="267">
        <v>1368</v>
      </c>
      <c r="Z1468" s="270">
        <v>0.0136658816812959</v>
      </c>
      <c r="AA1468" s="270">
        <v>0.0137892995035852</v>
      </c>
      <c r="AB1468" s="270">
        <v>0.015074092999489</v>
      </c>
      <c r="AC1468" s="271">
        <v>0.0141806722689076</v>
      </c>
      <c r="AD1468" s="272">
        <v>-0.00128479349590379</v>
      </c>
      <c r="AE1468" s="273">
        <v>26968</v>
      </c>
      <c r="AF1468" s="274">
        <v>386</v>
      </c>
      <c r="AG1468" s="274">
        <v>0</v>
      </c>
      <c r="AH1468" s="274">
        <v>27692</v>
      </c>
      <c r="AI1468" s="274">
        <v>394</v>
      </c>
      <c r="AJ1468" s="274">
        <v>0</v>
      </c>
      <c r="AK1468" s="271">
        <v>0.0143132601601899</v>
      </c>
      <c r="AL1468" s="271">
        <v>0.0142279358659541</v>
      </c>
      <c r="AM1468" s="272">
        <v>8.5324294235788e-5</v>
      </c>
    </row>
    <row r="1469" ht="17.25" spans="1:39">
      <c r="A1469" s="282" t="s">
        <v>1972</v>
      </c>
      <c r="B1469" s="283" t="s">
        <v>3374</v>
      </c>
      <c r="C1469" s="265" t="s">
        <v>2376</v>
      </c>
      <c r="D1469" s="283" t="s">
        <v>2377</v>
      </c>
      <c r="E1469" s="266">
        <v>4079</v>
      </c>
      <c r="F1469" s="266">
        <v>150</v>
      </c>
      <c r="G1469" s="266">
        <v>109</v>
      </c>
      <c r="H1469" s="266">
        <v>0</v>
      </c>
      <c r="I1469" s="266">
        <v>0</v>
      </c>
      <c r="J1469" s="267">
        <v>4186</v>
      </c>
      <c r="K1469" s="267">
        <v>116</v>
      </c>
      <c r="L1469" s="267">
        <v>116</v>
      </c>
      <c r="M1469" s="267">
        <v>5</v>
      </c>
      <c r="N1469" s="267">
        <v>0</v>
      </c>
      <c r="O1469" s="267">
        <v>4304</v>
      </c>
      <c r="P1469" s="267">
        <v>174</v>
      </c>
      <c r="Q1469" s="267">
        <v>174</v>
      </c>
      <c r="R1469" s="267">
        <v>56</v>
      </c>
      <c r="S1469" s="267">
        <v>0</v>
      </c>
      <c r="T1469" s="268">
        <v>0.015</v>
      </c>
      <c r="U1469" s="269">
        <v>122447</v>
      </c>
      <c r="V1469" s="269">
        <v>3414</v>
      </c>
      <c r="W1469" s="269">
        <v>3373</v>
      </c>
      <c r="X1469" s="269">
        <v>0</v>
      </c>
      <c r="Y1469" s="267">
        <v>2981</v>
      </c>
      <c r="Z1469" s="270">
        <v>0.0278814507501205</v>
      </c>
      <c r="AA1469" s="270">
        <v>0.0367737190487865</v>
      </c>
      <c r="AB1469" s="270">
        <v>0.0277114190157668</v>
      </c>
      <c r="AC1469" s="271">
        <v>0.0404275092936803</v>
      </c>
      <c r="AD1469" s="272">
        <v>0.00906230003301962</v>
      </c>
      <c r="AE1469" s="273">
        <v>29223</v>
      </c>
      <c r="AF1469" s="274">
        <v>900</v>
      </c>
      <c r="AG1469" s="274">
        <v>0</v>
      </c>
      <c r="AH1469" s="274">
        <v>30007</v>
      </c>
      <c r="AI1469" s="274">
        <v>865</v>
      </c>
      <c r="AJ1469" s="274">
        <v>0</v>
      </c>
      <c r="AK1469" s="271">
        <v>0.0307976593778873</v>
      </c>
      <c r="AL1469" s="271">
        <v>0.0288266071250042</v>
      </c>
      <c r="AM1469" s="272">
        <v>0.00197105225288311</v>
      </c>
    </row>
    <row r="1470" ht="17.25" spans="1:39">
      <c r="A1470" s="282" t="s">
        <v>1972</v>
      </c>
      <c r="B1470" s="283" t="s">
        <v>3374</v>
      </c>
      <c r="C1470" s="265" t="s">
        <v>2378</v>
      </c>
      <c r="D1470" s="283" t="s">
        <v>2379</v>
      </c>
      <c r="E1470" s="266">
        <v>4267</v>
      </c>
      <c r="F1470" s="266">
        <v>128</v>
      </c>
      <c r="G1470" s="266">
        <v>84</v>
      </c>
      <c r="H1470" s="266">
        <v>2</v>
      </c>
      <c r="I1470" s="266">
        <v>0</v>
      </c>
      <c r="J1470" s="267">
        <v>4628</v>
      </c>
      <c r="K1470" s="267">
        <v>97</v>
      </c>
      <c r="L1470" s="267">
        <v>97</v>
      </c>
      <c r="M1470" s="267">
        <v>1</v>
      </c>
      <c r="N1470" s="267">
        <v>0</v>
      </c>
      <c r="O1470" s="267">
        <v>4533</v>
      </c>
      <c r="P1470" s="267">
        <v>87</v>
      </c>
      <c r="Q1470" s="267">
        <v>87</v>
      </c>
      <c r="R1470" s="267">
        <v>11</v>
      </c>
      <c r="S1470" s="267">
        <v>0</v>
      </c>
      <c r="T1470" s="268">
        <v>0.015</v>
      </c>
      <c r="U1470" s="269">
        <v>129668</v>
      </c>
      <c r="V1470" s="269">
        <v>2713</v>
      </c>
      <c r="W1470" s="269">
        <v>2668</v>
      </c>
      <c r="X1470" s="269">
        <v>5</v>
      </c>
      <c r="Y1470" s="267">
        <v>2353</v>
      </c>
      <c r="Z1470" s="270">
        <v>0.0208841040194959</v>
      </c>
      <c r="AA1470" s="270">
        <v>0.0299976564330912</v>
      </c>
      <c r="AB1470" s="270">
        <v>0.0209593777009507</v>
      </c>
      <c r="AC1470" s="271">
        <v>0.0191925876902713</v>
      </c>
      <c r="AD1470" s="272">
        <v>0.00903827873214043</v>
      </c>
      <c r="AE1470" s="273">
        <v>30515</v>
      </c>
      <c r="AF1470" s="274">
        <v>662</v>
      </c>
      <c r="AG1470" s="274">
        <v>0</v>
      </c>
      <c r="AH1470" s="274">
        <v>31574</v>
      </c>
      <c r="AI1470" s="274">
        <v>613</v>
      </c>
      <c r="AJ1470" s="274">
        <v>0</v>
      </c>
      <c r="AK1470" s="271">
        <v>0.0216942487301327</v>
      </c>
      <c r="AL1470" s="271">
        <v>0.019414708304301</v>
      </c>
      <c r="AM1470" s="272">
        <v>0.00227954042583171</v>
      </c>
    </row>
    <row r="1471" ht="17.25" spans="1:39">
      <c r="A1471" s="282" t="s">
        <v>1972</v>
      </c>
      <c r="B1471" s="283" t="s">
        <v>3374</v>
      </c>
      <c r="C1471" s="265" t="s">
        <v>2380</v>
      </c>
      <c r="D1471" s="283" t="s">
        <v>2381</v>
      </c>
      <c r="E1471" s="266">
        <v>4122</v>
      </c>
      <c r="F1471" s="266">
        <v>82</v>
      </c>
      <c r="G1471" s="266">
        <v>61</v>
      </c>
      <c r="H1471" s="266">
        <v>0</v>
      </c>
      <c r="I1471" s="266">
        <v>0</v>
      </c>
      <c r="J1471" s="267">
        <v>4559</v>
      </c>
      <c r="K1471" s="267">
        <v>66</v>
      </c>
      <c r="L1471" s="267">
        <v>66</v>
      </c>
      <c r="M1471" s="267">
        <v>2</v>
      </c>
      <c r="N1471" s="267">
        <v>0</v>
      </c>
      <c r="O1471" s="267">
        <v>4210</v>
      </c>
      <c r="P1471" s="267">
        <v>75</v>
      </c>
      <c r="Q1471" s="267">
        <v>75</v>
      </c>
      <c r="R1471" s="267">
        <v>37</v>
      </c>
      <c r="S1471" s="267">
        <v>0</v>
      </c>
      <c r="T1471" s="268">
        <v>0.015</v>
      </c>
      <c r="U1471" s="269">
        <v>123165</v>
      </c>
      <c r="V1471" s="269">
        <v>2004</v>
      </c>
      <c r="W1471" s="269">
        <v>1983</v>
      </c>
      <c r="X1471" s="269">
        <v>0</v>
      </c>
      <c r="Y1471" s="267">
        <v>1786</v>
      </c>
      <c r="Z1471" s="270">
        <v>0.0162708561685544</v>
      </c>
      <c r="AA1471" s="270">
        <v>0.019893255701116</v>
      </c>
      <c r="AB1471" s="270">
        <v>0.0144768589602983</v>
      </c>
      <c r="AC1471" s="271">
        <v>0.0178147268408551</v>
      </c>
      <c r="AD1471" s="272">
        <v>0.00541639674081765</v>
      </c>
      <c r="AE1471" s="273">
        <v>30098</v>
      </c>
      <c r="AF1471" s="274">
        <v>464</v>
      </c>
      <c r="AG1471" s="274">
        <v>0</v>
      </c>
      <c r="AH1471" s="274">
        <v>30048</v>
      </c>
      <c r="AI1471" s="274">
        <v>470</v>
      </c>
      <c r="AJ1471" s="274">
        <v>0</v>
      </c>
      <c r="AK1471" s="271">
        <v>0.0154163067313443</v>
      </c>
      <c r="AL1471" s="271">
        <v>0.0156416400425985</v>
      </c>
      <c r="AM1471" s="272">
        <v>-0.000225333311254234</v>
      </c>
    </row>
    <row r="1472" ht="17.25" spans="1:39">
      <c r="A1472" s="282" t="s">
        <v>1972</v>
      </c>
      <c r="B1472" s="283" t="s">
        <v>3374</v>
      </c>
      <c r="C1472" s="265" t="s">
        <v>2382</v>
      </c>
      <c r="D1472" s="283" t="s">
        <v>2383</v>
      </c>
      <c r="E1472" s="266">
        <v>2562</v>
      </c>
      <c r="F1472" s="266">
        <v>56</v>
      </c>
      <c r="G1472" s="266">
        <v>44</v>
      </c>
      <c r="H1472" s="266">
        <v>0</v>
      </c>
      <c r="I1472" s="266">
        <v>0</v>
      </c>
      <c r="J1472" s="267">
        <v>2623</v>
      </c>
      <c r="K1472" s="267">
        <v>49</v>
      </c>
      <c r="L1472" s="267">
        <v>49</v>
      </c>
      <c r="M1472" s="267">
        <v>4</v>
      </c>
      <c r="N1472" s="267">
        <v>0</v>
      </c>
      <c r="O1472" s="267">
        <v>2617</v>
      </c>
      <c r="P1472" s="267">
        <v>51</v>
      </c>
      <c r="Q1472" s="267">
        <v>51</v>
      </c>
      <c r="R1472" s="267">
        <v>27</v>
      </c>
      <c r="S1472" s="267">
        <v>0</v>
      </c>
      <c r="T1472" s="268">
        <v>0.015</v>
      </c>
      <c r="U1472" s="269">
        <v>80444</v>
      </c>
      <c r="V1472" s="269">
        <v>1425</v>
      </c>
      <c r="W1472" s="269">
        <v>1411</v>
      </c>
      <c r="X1472" s="269">
        <v>0</v>
      </c>
      <c r="Y1472" s="267">
        <v>1279</v>
      </c>
      <c r="Z1472" s="270">
        <v>0.0177141862662225</v>
      </c>
      <c r="AA1472" s="270">
        <v>0.0218579234972678</v>
      </c>
      <c r="AB1472" s="270">
        <v>0.01868089973313</v>
      </c>
      <c r="AC1472" s="271">
        <v>0.0194879633167749</v>
      </c>
      <c r="AD1472" s="272">
        <v>0.00317702376413775</v>
      </c>
      <c r="AE1472" s="273">
        <v>18752</v>
      </c>
      <c r="AF1472" s="274">
        <v>340</v>
      </c>
      <c r="AG1472" s="274">
        <v>0</v>
      </c>
      <c r="AH1472" s="274">
        <v>19759</v>
      </c>
      <c r="AI1472" s="274">
        <v>316</v>
      </c>
      <c r="AJ1472" s="274">
        <v>0</v>
      </c>
      <c r="AK1472" s="271">
        <v>0.0181313993174061</v>
      </c>
      <c r="AL1472" s="271">
        <v>0.0159927121817906</v>
      </c>
      <c r="AM1472" s="272">
        <v>0.00213868713561557</v>
      </c>
    </row>
    <row r="1473" ht="17.25" spans="1:39">
      <c r="A1473" s="282" t="s">
        <v>1972</v>
      </c>
      <c r="B1473" s="283" t="s">
        <v>3374</v>
      </c>
      <c r="C1473" s="265" t="s">
        <v>2384</v>
      </c>
      <c r="D1473" s="283" t="s">
        <v>2385</v>
      </c>
      <c r="E1473" s="266">
        <v>3038</v>
      </c>
      <c r="F1473" s="266">
        <v>46</v>
      </c>
      <c r="G1473" s="266">
        <v>37</v>
      </c>
      <c r="H1473" s="266">
        <v>0</v>
      </c>
      <c r="I1473" s="266">
        <v>0</v>
      </c>
      <c r="J1473" s="267">
        <v>4484</v>
      </c>
      <c r="K1473" s="267">
        <v>50</v>
      </c>
      <c r="L1473" s="267">
        <v>50</v>
      </c>
      <c r="M1473" s="267">
        <v>1</v>
      </c>
      <c r="N1473" s="267">
        <v>0</v>
      </c>
      <c r="O1473" s="267">
        <v>2341</v>
      </c>
      <c r="P1473" s="267">
        <v>23</v>
      </c>
      <c r="Q1473" s="267">
        <v>23</v>
      </c>
      <c r="R1473" s="267">
        <v>4</v>
      </c>
      <c r="S1473" s="267">
        <v>0</v>
      </c>
      <c r="T1473" s="268">
        <v>0.015</v>
      </c>
      <c r="U1473" s="269">
        <v>102171</v>
      </c>
      <c r="V1473" s="269">
        <v>1399</v>
      </c>
      <c r="W1473" s="269">
        <v>1390</v>
      </c>
      <c r="X1473" s="269">
        <v>0</v>
      </c>
      <c r="Y1473" s="267">
        <v>1250</v>
      </c>
      <c r="Z1473" s="270">
        <v>0.0136927308140275</v>
      </c>
      <c r="AA1473" s="270">
        <v>0.0151415404871626</v>
      </c>
      <c r="AB1473" s="270">
        <v>0.0111507582515611</v>
      </c>
      <c r="AC1473" s="271">
        <v>0.00982486117043998</v>
      </c>
      <c r="AD1473" s="272">
        <v>0.0039907822356015</v>
      </c>
      <c r="AE1473" s="273">
        <v>24207</v>
      </c>
      <c r="AF1473" s="274">
        <v>279</v>
      </c>
      <c r="AG1473" s="274">
        <v>0</v>
      </c>
      <c r="AH1473" s="274">
        <v>24527</v>
      </c>
      <c r="AI1473" s="274">
        <v>315</v>
      </c>
      <c r="AJ1473" s="274">
        <v>0</v>
      </c>
      <c r="AK1473" s="271">
        <v>0.0115255917709753</v>
      </c>
      <c r="AL1473" s="271">
        <v>0.012842989358666</v>
      </c>
      <c r="AM1473" s="272">
        <v>-0.00131739758769062</v>
      </c>
    </row>
    <row r="1474" ht="17.25" spans="1:39">
      <c r="A1474" s="282" t="s">
        <v>1972</v>
      </c>
      <c r="B1474" s="283" t="s">
        <v>3374</v>
      </c>
      <c r="C1474" s="265" t="s">
        <v>2386</v>
      </c>
      <c r="D1474" s="283" t="s">
        <v>2387</v>
      </c>
      <c r="E1474" s="266">
        <v>3688</v>
      </c>
      <c r="F1474" s="266">
        <v>52</v>
      </c>
      <c r="G1474" s="266">
        <v>37</v>
      </c>
      <c r="H1474" s="266">
        <v>0</v>
      </c>
      <c r="I1474" s="266">
        <v>0</v>
      </c>
      <c r="J1474" s="267">
        <v>3730</v>
      </c>
      <c r="K1474" s="267">
        <v>45</v>
      </c>
      <c r="L1474" s="267">
        <v>45</v>
      </c>
      <c r="M1474" s="267">
        <v>0</v>
      </c>
      <c r="N1474" s="267">
        <v>0</v>
      </c>
      <c r="O1474" s="267">
        <v>3733</v>
      </c>
      <c r="P1474" s="267">
        <v>65</v>
      </c>
      <c r="Q1474" s="267">
        <v>65</v>
      </c>
      <c r="R1474" s="267">
        <v>10</v>
      </c>
      <c r="S1474" s="267">
        <v>0</v>
      </c>
      <c r="T1474" s="268">
        <v>0.015</v>
      </c>
      <c r="U1474" s="269">
        <v>108832</v>
      </c>
      <c r="V1474" s="269">
        <v>1361</v>
      </c>
      <c r="W1474" s="269">
        <v>1345</v>
      </c>
      <c r="X1474" s="269">
        <v>0</v>
      </c>
      <c r="Y1474" s="267">
        <v>1174</v>
      </c>
      <c r="Z1474" s="270">
        <v>0.0125055130843869</v>
      </c>
      <c r="AA1474" s="270">
        <v>0.0140997830802603</v>
      </c>
      <c r="AB1474" s="270">
        <v>0.0120643431635389</v>
      </c>
      <c r="AC1474" s="271">
        <v>0.0174122689525851</v>
      </c>
      <c r="AD1474" s="272">
        <v>0.00203543991672143</v>
      </c>
      <c r="AE1474" s="273">
        <v>26250</v>
      </c>
      <c r="AF1474" s="274">
        <v>348</v>
      </c>
      <c r="AG1474" s="274">
        <v>0</v>
      </c>
      <c r="AH1474" s="274">
        <v>26771</v>
      </c>
      <c r="AI1474" s="274">
        <v>322</v>
      </c>
      <c r="AJ1474" s="274">
        <v>0</v>
      </c>
      <c r="AK1474" s="271">
        <v>0.0132571428571429</v>
      </c>
      <c r="AL1474" s="271">
        <v>0.0120279406820814</v>
      </c>
      <c r="AM1474" s="272">
        <v>0.0012292021750615</v>
      </c>
    </row>
    <row r="1475" ht="17.25" spans="1:39">
      <c r="A1475" s="282" t="s">
        <v>1972</v>
      </c>
      <c r="B1475" s="283" t="s">
        <v>3374</v>
      </c>
      <c r="C1475" s="265" t="s">
        <v>2388</v>
      </c>
      <c r="D1475" s="283" t="s">
        <v>2389</v>
      </c>
      <c r="E1475" s="266">
        <v>2036</v>
      </c>
      <c r="F1475" s="266">
        <v>21</v>
      </c>
      <c r="G1475" s="266">
        <v>16</v>
      </c>
      <c r="H1475" s="266">
        <v>1</v>
      </c>
      <c r="I1475" s="266">
        <v>0</v>
      </c>
      <c r="J1475" s="267">
        <v>1961</v>
      </c>
      <c r="K1475" s="267">
        <v>29</v>
      </c>
      <c r="L1475" s="267">
        <v>29</v>
      </c>
      <c r="M1475" s="267">
        <v>0</v>
      </c>
      <c r="N1475" s="267">
        <v>0</v>
      </c>
      <c r="O1475" s="267">
        <v>2016</v>
      </c>
      <c r="P1475" s="267">
        <v>34</v>
      </c>
      <c r="Q1475" s="267">
        <v>34</v>
      </c>
      <c r="R1475" s="267">
        <v>13</v>
      </c>
      <c r="S1475" s="267">
        <v>0</v>
      </c>
      <c r="T1475" s="268">
        <v>0.015</v>
      </c>
      <c r="U1475" s="269">
        <v>61040</v>
      </c>
      <c r="V1475" s="269">
        <v>783</v>
      </c>
      <c r="W1475" s="269">
        <v>778</v>
      </c>
      <c r="X1475" s="269">
        <v>0</v>
      </c>
      <c r="Y1475" s="267">
        <v>700</v>
      </c>
      <c r="Z1475" s="270">
        <v>0.0128276539973788</v>
      </c>
      <c r="AA1475" s="270">
        <v>0.0103143418467584</v>
      </c>
      <c r="AB1475" s="270">
        <v>0.0147883732789393</v>
      </c>
      <c r="AC1475" s="271">
        <v>0.0168650793650794</v>
      </c>
      <c r="AD1475" s="272">
        <v>-0.00447403143218097</v>
      </c>
      <c r="AE1475" s="273">
        <v>14206</v>
      </c>
      <c r="AF1475" s="274">
        <v>208</v>
      </c>
      <c r="AG1475" s="274">
        <v>0</v>
      </c>
      <c r="AH1475" s="274">
        <v>14924</v>
      </c>
      <c r="AI1475" s="274">
        <v>164</v>
      </c>
      <c r="AJ1475" s="274">
        <v>0</v>
      </c>
      <c r="AK1475" s="271">
        <v>0.0146417006898494</v>
      </c>
      <c r="AL1475" s="271">
        <v>0.010989010989011</v>
      </c>
      <c r="AM1475" s="272">
        <v>0.00365268970083837</v>
      </c>
    </row>
    <row r="1476" ht="17.25" spans="1:39">
      <c r="A1476" s="282" t="s">
        <v>1972</v>
      </c>
      <c r="B1476" s="283" t="s">
        <v>3374</v>
      </c>
      <c r="C1476" s="265" t="s">
        <v>2390</v>
      </c>
      <c r="D1476" s="283" t="s">
        <v>2391</v>
      </c>
      <c r="E1476" s="266">
        <v>3308</v>
      </c>
      <c r="F1476" s="266">
        <v>70</v>
      </c>
      <c r="G1476" s="266">
        <v>56</v>
      </c>
      <c r="H1476" s="266">
        <v>0</v>
      </c>
      <c r="I1476" s="266">
        <v>0</v>
      </c>
      <c r="J1476" s="267">
        <v>3510</v>
      </c>
      <c r="K1476" s="267">
        <v>62</v>
      </c>
      <c r="L1476" s="267">
        <v>62</v>
      </c>
      <c r="M1476" s="267">
        <v>0</v>
      </c>
      <c r="N1476" s="267">
        <v>0</v>
      </c>
      <c r="O1476" s="267">
        <v>3398</v>
      </c>
      <c r="P1476" s="267">
        <v>60</v>
      </c>
      <c r="Q1476" s="267">
        <v>60</v>
      </c>
      <c r="R1476" s="267">
        <v>9</v>
      </c>
      <c r="S1476" s="267">
        <v>0</v>
      </c>
      <c r="T1476" s="268">
        <v>0.015</v>
      </c>
      <c r="U1476" s="269">
        <v>101956</v>
      </c>
      <c r="V1476" s="269">
        <v>1793</v>
      </c>
      <c r="W1476" s="269">
        <v>1779</v>
      </c>
      <c r="X1476" s="269">
        <v>0</v>
      </c>
      <c r="Y1476" s="267">
        <v>1575</v>
      </c>
      <c r="Z1476" s="270">
        <v>0.0175860174977441</v>
      </c>
      <c r="AA1476" s="270">
        <v>0.0211608222490931</v>
      </c>
      <c r="AB1476" s="270">
        <v>0.0176638176638177</v>
      </c>
      <c r="AC1476" s="271">
        <v>0.0176574455562095</v>
      </c>
      <c r="AD1476" s="272">
        <v>0.00349700458527544</v>
      </c>
      <c r="AE1476" s="273">
        <v>24262</v>
      </c>
      <c r="AF1476" s="274">
        <v>431</v>
      </c>
      <c r="AG1476" s="274">
        <v>0</v>
      </c>
      <c r="AH1476" s="274">
        <v>24355</v>
      </c>
      <c r="AI1476" s="274">
        <v>376</v>
      </c>
      <c r="AJ1476" s="274">
        <v>0</v>
      </c>
      <c r="AK1476" s="271">
        <v>0.0177644052427665</v>
      </c>
      <c r="AL1476" s="271">
        <v>0.0154383083555738</v>
      </c>
      <c r="AM1476" s="272">
        <v>0.00232609688719266</v>
      </c>
    </row>
    <row r="1477" ht="17.25" spans="1:39">
      <c r="A1477" s="282" t="s">
        <v>1972</v>
      </c>
      <c r="B1477" s="283" t="s">
        <v>3374</v>
      </c>
      <c r="C1477" s="265" t="s">
        <v>2392</v>
      </c>
      <c r="D1477" s="283" t="s">
        <v>2393</v>
      </c>
      <c r="E1477" s="266">
        <v>2401</v>
      </c>
      <c r="F1477" s="266">
        <v>20</v>
      </c>
      <c r="G1477" s="266">
        <v>19</v>
      </c>
      <c r="H1477" s="266">
        <v>0</v>
      </c>
      <c r="I1477" s="266">
        <v>0</v>
      </c>
      <c r="J1477" s="267">
        <v>2681</v>
      </c>
      <c r="K1477" s="267">
        <v>18</v>
      </c>
      <c r="L1477" s="267">
        <v>18</v>
      </c>
      <c r="M1477" s="267">
        <v>1</v>
      </c>
      <c r="N1477" s="267">
        <v>0</v>
      </c>
      <c r="O1477" s="267">
        <v>2550</v>
      </c>
      <c r="P1477" s="267">
        <v>29</v>
      </c>
      <c r="Q1477" s="267">
        <v>29</v>
      </c>
      <c r="R1477" s="267">
        <v>13</v>
      </c>
      <c r="S1477" s="267">
        <v>0</v>
      </c>
      <c r="T1477" s="268">
        <v>0.015</v>
      </c>
      <c r="U1477" s="269">
        <v>74939</v>
      </c>
      <c r="V1477" s="269">
        <v>546</v>
      </c>
      <c r="W1477" s="269">
        <v>545</v>
      </c>
      <c r="X1477" s="269">
        <v>0</v>
      </c>
      <c r="Y1477" s="267">
        <v>477</v>
      </c>
      <c r="Z1477" s="270">
        <v>0.0072859258863876</v>
      </c>
      <c r="AA1477" s="270">
        <v>0.00832986255726781</v>
      </c>
      <c r="AB1477" s="270">
        <v>0.00671391271913465</v>
      </c>
      <c r="AC1477" s="271">
        <v>0.0113725490196078</v>
      </c>
      <c r="AD1477" s="272">
        <v>0.00161594983813315</v>
      </c>
      <c r="AE1477" s="273">
        <v>17996</v>
      </c>
      <c r="AF1477" s="274">
        <v>147</v>
      </c>
      <c r="AG1477" s="274">
        <v>0</v>
      </c>
      <c r="AH1477" s="274">
        <v>17464</v>
      </c>
      <c r="AI1477" s="274">
        <v>110</v>
      </c>
      <c r="AJ1477" s="274">
        <v>0</v>
      </c>
      <c r="AK1477" s="271">
        <v>0.0081684818848633</v>
      </c>
      <c r="AL1477" s="271">
        <v>0.00629867155290884</v>
      </c>
      <c r="AM1477" s="272">
        <v>0.00186981033195446</v>
      </c>
    </row>
    <row r="1478" ht="17.25" spans="1:39">
      <c r="A1478" s="282" t="s">
        <v>1972</v>
      </c>
      <c r="B1478" s="283" t="s">
        <v>3374</v>
      </c>
      <c r="C1478" s="265" t="s">
        <v>2394</v>
      </c>
      <c r="D1478" s="283" t="s">
        <v>2395</v>
      </c>
      <c r="E1478" s="266">
        <v>3454</v>
      </c>
      <c r="F1478" s="266">
        <v>128</v>
      </c>
      <c r="G1478" s="266">
        <v>91</v>
      </c>
      <c r="H1478" s="266">
        <v>0</v>
      </c>
      <c r="I1478" s="266">
        <v>0</v>
      </c>
      <c r="J1478" s="267">
        <v>3711</v>
      </c>
      <c r="K1478" s="267">
        <v>124</v>
      </c>
      <c r="L1478" s="267">
        <v>124</v>
      </c>
      <c r="M1478" s="267">
        <v>0</v>
      </c>
      <c r="N1478" s="267">
        <v>0</v>
      </c>
      <c r="O1478" s="267">
        <v>3534</v>
      </c>
      <c r="P1478" s="267">
        <v>119</v>
      </c>
      <c r="Q1478" s="267">
        <v>119</v>
      </c>
      <c r="R1478" s="267">
        <v>0</v>
      </c>
      <c r="S1478" s="267">
        <v>0</v>
      </c>
      <c r="T1478" s="268">
        <v>0.015</v>
      </c>
      <c r="U1478" s="269">
        <v>108443</v>
      </c>
      <c r="V1478" s="269">
        <v>3113</v>
      </c>
      <c r="W1478" s="269">
        <v>3076</v>
      </c>
      <c r="X1478" s="269">
        <v>12</v>
      </c>
      <c r="Y1478" s="267">
        <v>2650</v>
      </c>
      <c r="Z1478" s="270">
        <v>0.028595667770165</v>
      </c>
      <c r="AA1478" s="270">
        <v>0.0370584829183555</v>
      </c>
      <c r="AB1478" s="270">
        <v>0.0334141740770682</v>
      </c>
      <c r="AC1478" s="271">
        <v>0.0336728919071873</v>
      </c>
      <c r="AD1478" s="272">
        <v>0.00364430884128735</v>
      </c>
      <c r="AE1478" s="273">
        <v>25485</v>
      </c>
      <c r="AF1478" s="274">
        <v>719</v>
      </c>
      <c r="AG1478" s="274">
        <v>0</v>
      </c>
      <c r="AH1478" s="274">
        <v>26468</v>
      </c>
      <c r="AI1478" s="274">
        <v>774</v>
      </c>
      <c r="AJ1478" s="274">
        <v>1</v>
      </c>
      <c r="AK1478" s="271">
        <v>0.0282126741220326</v>
      </c>
      <c r="AL1478" s="271">
        <v>0.0292050778298323</v>
      </c>
      <c r="AM1478" s="272">
        <v>-0.000992403707799683</v>
      </c>
    </row>
    <row r="1479" ht="17.25" spans="1:39">
      <c r="A1479" s="282" t="s">
        <v>1972</v>
      </c>
      <c r="B1479" s="283" t="s">
        <v>3375</v>
      </c>
      <c r="C1479" s="265" t="s">
        <v>2396</v>
      </c>
      <c r="D1479" s="283" t="s">
        <v>2397</v>
      </c>
      <c r="E1479" s="266">
        <v>2085</v>
      </c>
      <c r="F1479" s="266">
        <v>60</v>
      </c>
      <c r="G1479" s="266">
        <v>50</v>
      </c>
      <c r="H1479" s="266">
        <v>0</v>
      </c>
      <c r="I1479" s="266">
        <v>0</v>
      </c>
      <c r="J1479" s="267">
        <v>2135</v>
      </c>
      <c r="K1479" s="267">
        <v>24</v>
      </c>
      <c r="L1479" s="267">
        <v>24</v>
      </c>
      <c r="M1479" s="267">
        <v>0</v>
      </c>
      <c r="N1479" s="267">
        <v>0</v>
      </c>
      <c r="O1479" s="267">
        <v>1988</v>
      </c>
      <c r="P1479" s="267">
        <v>31</v>
      </c>
      <c r="Q1479" s="267">
        <v>31</v>
      </c>
      <c r="R1479" s="267">
        <v>7</v>
      </c>
      <c r="S1479" s="267">
        <v>0</v>
      </c>
      <c r="T1479" s="268">
        <v>0.015</v>
      </c>
      <c r="U1479" s="269">
        <v>62897</v>
      </c>
      <c r="V1479" s="269">
        <v>1141</v>
      </c>
      <c r="W1479" s="269">
        <v>1131</v>
      </c>
      <c r="X1479" s="269">
        <v>0</v>
      </c>
      <c r="Y1479" s="267">
        <v>1013</v>
      </c>
      <c r="Z1479" s="270">
        <v>0.0181407698300396</v>
      </c>
      <c r="AA1479" s="270">
        <v>0.0287769784172662</v>
      </c>
      <c r="AB1479" s="270">
        <v>0.0112412177985948</v>
      </c>
      <c r="AC1479" s="271">
        <v>0.0155935613682093</v>
      </c>
      <c r="AD1479" s="272">
        <v>0.0175357606186713</v>
      </c>
      <c r="AE1479" s="273">
        <v>14790</v>
      </c>
      <c r="AF1479" s="274">
        <v>245</v>
      </c>
      <c r="AG1479" s="274">
        <v>0</v>
      </c>
      <c r="AH1479" s="274">
        <v>15272</v>
      </c>
      <c r="AI1479" s="274">
        <v>291</v>
      </c>
      <c r="AJ1479" s="274">
        <v>0</v>
      </c>
      <c r="AK1479" s="271">
        <v>0.0165652467883705</v>
      </c>
      <c r="AL1479" s="271">
        <v>0.019054478784704</v>
      </c>
      <c r="AM1479" s="272">
        <v>-0.00248923199633351</v>
      </c>
    </row>
    <row r="1480" ht="17.25" spans="1:39">
      <c r="A1480" s="282" t="s">
        <v>1972</v>
      </c>
      <c r="B1480" s="283" t="s">
        <v>3375</v>
      </c>
      <c r="C1480" s="265" t="s">
        <v>2398</v>
      </c>
      <c r="D1480" s="283" t="s">
        <v>2399</v>
      </c>
      <c r="E1480" s="266">
        <v>1633</v>
      </c>
      <c r="F1480" s="266">
        <v>30</v>
      </c>
      <c r="G1480" s="266">
        <v>25</v>
      </c>
      <c r="H1480" s="266">
        <v>0</v>
      </c>
      <c r="I1480" s="266">
        <v>0</v>
      </c>
      <c r="J1480" s="267">
        <v>1843</v>
      </c>
      <c r="K1480" s="267">
        <v>20</v>
      </c>
      <c r="L1480" s="267">
        <v>20</v>
      </c>
      <c r="M1480" s="267">
        <v>0</v>
      </c>
      <c r="N1480" s="267">
        <v>0</v>
      </c>
      <c r="O1480" s="267">
        <v>1558</v>
      </c>
      <c r="P1480" s="267">
        <v>34</v>
      </c>
      <c r="Q1480" s="267">
        <v>34</v>
      </c>
      <c r="R1480" s="267">
        <v>9</v>
      </c>
      <c r="S1480" s="267">
        <v>0</v>
      </c>
      <c r="T1480" s="268">
        <v>0.015</v>
      </c>
      <c r="U1480" s="269">
        <v>45245</v>
      </c>
      <c r="V1480" s="269">
        <v>636</v>
      </c>
      <c r="W1480" s="269">
        <v>631</v>
      </c>
      <c r="X1480" s="269">
        <v>1</v>
      </c>
      <c r="Y1480" s="267">
        <v>549</v>
      </c>
      <c r="Z1480" s="270">
        <v>0.0140346999668472</v>
      </c>
      <c r="AA1480" s="270">
        <v>0.0183710961420698</v>
      </c>
      <c r="AB1480" s="270">
        <v>0.010851871947911</v>
      </c>
      <c r="AC1480" s="271">
        <v>0.0218228498074454</v>
      </c>
      <c r="AD1480" s="272">
        <v>0.0075192241941588</v>
      </c>
      <c r="AE1480" s="273">
        <v>10433</v>
      </c>
      <c r="AF1480" s="274">
        <v>138</v>
      </c>
      <c r="AG1480" s="274">
        <v>0</v>
      </c>
      <c r="AH1480" s="274">
        <v>11785</v>
      </c>
      <c r="AI1480" s="274">
        <v>170</v>
      </c>
      <c r="AJ1480" s="274">
        <v>1</v>
      </c>
      <c r="AK1480" s="271">
        <v>0.013227259656858</v>
      </c>
      <c r="AL1480" s="271">
        <v>0.0143402630462452</v>
      </c>
      <c r="AM1480" s="272">
        <v>-0.00111300338938718</v>
      </c>
    </row>
    <row r="1481" ht="17.25" spans="1:39">
      <c r="A1481" s="282" t="s">
        <v>1972</v>
      </c>
      <c r="B1481" s="283" t="s">
        <v>3375</v>
      </c>
      <c r="C1481" s="265" t="s">
        <v>2400</v>
      </c>
      <c r="D1481" s="283" t="s">
        <v>2401</v>
      </c>
      <c r="E1481" s="266">
        <v>989</v>
      </c>
      <c r="F1481" s="266">
        <v>48</v>
      </c>
      <c r="G1481" s="266">
        <v>39</v>
      </c>
      <c r="H1481" s="266">
        <v>0</v>
      </c>
      <c r="I1481" s="266">
        <v>0</v>
      </c>
      <c r="J1481" s="267">
        <v>951</v>
      </c>
      <c r="K1481" s="267">
        <v>0</v>
      </c>
      <c r="L1481" s="267">
        <v>0</v>
      </c>
      <c r="M1481" s="267">
        <v>0</v>
      </c>
      <c r="N1481" s="267">
        <v>0</v>
      </c>
      <c r="O1481" s="267">
        <v>897</v>
      </c>
      <c r="P1481" s="267">
        <v>22</v>
      </c>
      <c r="Q1481" s="267">
        <v>22</v>
      </c>
      <c r="R1481" s="267">
        <v>8</v>
      </c>
      <c r="S1481" s="267">
        <v>0</v>
      </c>
      <c r="T1481" s="268">
        <v>0.015</v>
      </c>
      <c r="U1481" s="269">
        <v>26050</v>
      </c>
      <c r="V1481" s="269">
        <v>547</v>
      </c>
      <c r="W1481" s="269">
        <v>538</v>
      </c>
      <c r="X1481" s="269">
        <v>0</v>
      </c>
      <c r="Y1481" s="267">
        <v>476</v>
      </c>
      <c r="Z1481" s="270">
        <v>0.0209980806142035</v>
      </c>
      <c r="AA1481" s="270">
        <v>0.0485338725985844</v>
      </c>
      <c r="AB1481" s="270">
        <v>0</v>
      </c>
      <c r="AC1481" s="271">
        <v>0.0245261984392419</v>
      </c>
      <c r="AD1481" s="272">
        <v>0.0485338725985844</v>
      </c>
      <c r="AE1481" s="273">
        <v>6261</v>
      </c>
      <c r="AF1481" s="274">
        <v>145</v>
      </c>
      <c r="AG1481" s="274">
        <v>0</v>
      </c>
      <c r="AH1481" s="274">
        <v>6549</v>
      </c>
      <c r="AI1481" s="274">
        <v>149</v>
      </c>
      <c r="AJ1481" s="274">
        <v>0</v>
      </c>
      <c r="AK1481" s="271">
        <v>0.023159239738061</v>
      </c>
      <c r="AL1481" s="271">
        <v>0.0227515651244465</v>
      </c>
      <c r="AM1481" s="272">
        <v>0.000407674613614534</v>
      </c>
    </row>
    <row r="1482" ht="17.25" spans="1:39">
      <c r="A1482" s="282" t="s">
        <v>1972</v>
      </c>
      <c r="B1482" s="283" t="s">
        <v>3375</v>
      </c>
      <c r="C1482" s="265" t="s">
        <v>2402</v>
      </c>
      <c r="D1482" s="283" t="s">
        <v>2403</v>
      </c>
      <c r="E1482" s="266">
        <v>4412</v>
      </c>
      <c r="F1482" s="266">
        <v>103</v>
      </c>
      <c r="G1482" s="266">
        <v>82</v>
      </c>
      <c r="H1482" s="266">
        <v>0</v>
      </c>
      <c r="I1482" s="266">
        <v>0</v>
      </c>
      <c r="J1482" s="267">
        <v>5195</v>
      </c>
      <c r="K1482" s="267">
        <v>138</v>
      </c>
      <c r="L1482" s="267">
        <v>137</v>
      </c>
      <c r="M1482" s="267">
        <v>0</v>
      </c>
      <c r="N1482" s="267">
        <v>0</v>
      </c>
      <c r="O1482" s="267">
        <v>5079</v>
      </c>
      <c r="P1482" s="267">
        <v>92</v>
      </c>
      <c r="Q1482" s="267">
        <v>92</v>
      </c>
      <c r="R1482" s="267">
        <v>24</v>
      </c>
      <c r="S1482" s="267">
        <v>0</v>
      </c>
      <c r="T1482" s="268">
        <v>0.015</v>
      </c>
      <c r="U1482" s="269">
        <v>144060</v>
      </c>
      <c r="V1482" s="269">
        <v>2488</v>
      </c>
      <c r="W1482" s="269">
        <v>2466</v>
      </c>
      <c r="X1482" s="269">
        <v>0</v>
      </c>
      <c r="Y1482" s="267">
        <v>2149</v>
      </c>
      <c r="Z1482" s="270">
        <v>0.0172705817020686</v>
      </c>
      <c r="AA1482" s="270">
        <v>0.0233454215775159</v>
      </c>
      <c r="AB1482" s="270">
        <v>0.0265640038498556</v>
      </c>
      <c r="AC1482" s="271">
        <v>0.0181138019295137</v>
      </c>
      <c r="AD1482" s="272">
        <v>-0.00321858227233976</v>
      </c>
      <c r="AE1482" s="273">
        <v>35162</v>
      </c>
      <c r="AF1482" s="274">
        <v>655</v>
      </c>
      <c r="AG1482" s="274">
        <v>0</v>
      </c>
      <c r="AH1482" s="274">
        <v>35515</v>
      </c>
      <c r="AI1482" s="274">
        <v>602</v>
      </c>
      <c r="AJ1482" s="274">
        <v>0</v>
      </c>
      <c r="AK1482" s="271">
        <v>0.0186280643876913</v>
      </c>
      <c r="AL1482" s="271">
        <v>0.0169505842601718</v>
      </c>
      <c r="AM1482" s="272">
        <v>0.0016774801275195</v>
      </c>
    </row>
    <row r="1483" ht="17.25" spans="1:39">
      <c r="A1483" s="282" t="s">
        <v>1972</v>
      </c>
      <c r="B1483" s="283" t="s">
        <v>3375</v>
      </c>
      <c r="C1483" s="265" t="s">
        <v>2404</v>
      </c>
      <c r="D1483" s="283" t="s">
        <v>2405</v>
      </c>
      <c r="E1483" s="266">
        <v>4114</v>
      </c>
      <c r="F1483" s="266">
        <v>101</v>
      </c>
      <c r="G1483" s="266">
        <v>64</v>
      </c>
      <c r="H1483" s="266">
        <v>0</v>
      </c>
      <c r="I1483" s="266">
        <v>0</v>
      </c>
      <c r="J1483" s="267">
        <v>5050</v>
      </c>
      <c r="K1483" s="267">
        <v>79</v>
      </c>
      <c r="L1483" s="267">
        <v>79</v>
      </c>
      <c r="M1483" s="267">
        <v>0</v>
      </c>
      <c r="N1483" s="267">
        <v>0</v>
      </c>
      <c r="O1483" s="267">
        <v>4781</v>
      </c>
      <c r="P1483" s="267">
        <v>100</v>
      </c>
      <c r="Q1483" s="267">
        <v>100</v>
      </c>
      <c r="R1483" s="267">
        <v>10</v>
      </c>
      <c r="S1483" s="267">
        <v>0</v>
      </c>
      <c r="T1483" s="268">
        <v>0.015</v>
      </c>
      <c r="U1483" s="269">
        <v>135443</v>
      </c>
      <c r="V1483" s="269">
        <v>2187</v>
      </c>
      <c r="W1483" s="269">
        <v>2150</v>
      </c>
      <c r="X1483" s="269">
        <v>0</v>
      </c>
      <c r="Y1483" s="267">
        <v>1874</v>
      </c>
      <c r="Z1483" s="270">
        <v>0.0161470138729945</v>
      </c>
      <c r="AA1483" s="270">
        <v>0.0245503159941663</v>
      </c>
      <c r="AB1483" s="270">
        <v>0.0156435643564356</v>
      </c>
      <c r="AC1483" s="271">
        <v>0.0209161263334031</v>
      </c>
      <c r="AD1483" s="272">
        <v>0.00890675163773062</v>
      </c>
      <c r="AE1483" s="273">
        <v>32946</v>
      </c>
      <c r="AF1483" s="274">
        <v>600</v>
      </c>
      <c r="AG1483" s="274">
        <v>0</v>
      </c>
      <c r="AH1483" s="274">
        <v>33107</v>
      </c>
      <c r="AI1483" s="274">
        <v>509</v>
      </c>
      <c r="AJ1483" s="274">
        <v>0</v>
      </c>
      <c r="AK1483" s="271">
        <v>0.0182116190129302</v>
      </c>
      <c r="AL1483" s="271">
        <v>0.0153743921225119</v>
      </c>
      <c r="AM1483" s="272">
        <v>0.00283722689041839</v>
      </c>
    </row>
    <row r="1484" ht="17.25" spans="1:39">
      <c r="A1484" s="282" t="s">
        <v>1972</v>
      </c>
      <c r="B1484" s="283" t="s">
        <v>3375</v>
      </c>
      <c r="C1484" s="265" t="s">
        <v>2406</v>
      </c>
      <c r="D1484" s="283" t="s">
        <v>2407</v>
      </c>
      <c r="E1484" s="266">
        <v>2007</v>
      </c>
      <c r="F1484" s="266">
        <v>14</v>
      </c>
      <c r="G1484" s="266">
        <v>11</v>
      </c>
      <c r="H1484" s="266">
        <v>0</v>
      </c>
      <c r="I1484" s="266">
        <v>0</v>
      </c>
      <c r="J1484" s="267">
        <v>2605</v>
      </c>
      <c r="K1484" s="267">
        <v>44</v>
      </c>
      <c r="L1484" s="267">
        <v>44</v>
      </c>
      <c r="M1484" s="267">
        <v>0</v>
      </c>
      <c r="N1484" s="267">
        <v>0</v>
      </c>
      <c r="O1484" s="267">
        <v>2281</v>
      </c>
      <c r="P1484" s="267">
        <v>37</v>
      </c>
      <c r="Q1484" s="267">
        <v>37</v>
      </c>
      <c r="R1484" s="267">
        <v>4</v>
      </c>
      <c r="S1484" s="267">
        <v>0</v>
      </c>
      <c r="T1484" s="268">
        <v>0.015</v>
      </c>
      <c r="U1484" s="269">
        <v>72174</v>
      </c>
      <c r="V1484" s="269">
        <v>1197</v>
      </c>
      <c r="W1484" s="269">
        <v>1193</v>
      </c>
      <c r="X1484" s="269">
        <v>0</v>
      </c>
      <c r="Y1484" s="267">
        <v>1081</v>
      </c>
      <c r="Z1484" s="270">
        <v>0.0165849197772051</v>
      </c>
      <c r="AA1484" s="270">
        <v>0.00697558545092177</v>
      </c>
      <c r="AB1484" s="270">
        <v>0.0168905950095969</v>
      </c>
      <c r="AC1484" s="271">
        <v>0.0162209557211749</v>
      </c>
      <c r="AD1484" s="272">
        <v>-0.00991500955867515</v>
      </c>
      <c r="AE1484" s="273">
        <v>16884</v>
      </c>
      <c r="AF1484" s="274">
        <v>235</v>
      </c>
      <c r="AG1484" s="274">
        <v>0</v>
      </c>
      <c r="AH1484" s="274">
        <v>17960</v>
      </c>
      <c r="AI1484" s="274">
        <v>330</v>
      </c>
      <c r="AJ1484" s="274">
        <v>0</v>
      </c>
      <c r="AK1484" s="271">
        <v>0.0139185027244729</v>
      </c>
      <c r="AL1484" s="271">
        <v>0.0183741648106904</v>
      </c>
      <c r="AM1484" s="272">
        <v>-0.00445566208621755</v>
      </c>
    </row>
    <row r="1485" ht="17.25" spans="1:39">
      <c r="A1485" s="282" t="s">
        <v>1972</v>
      </c>
      <c r="B1485" s="283" t="s">
        <v>3375</v>
      </c>
      <c r="C1485" s="265" t="s">
        <v>2408</v>
      </c>
      <c r="D1485" s="283" t="s">
        <v>2409</v>
      </c>
      <c r="E1485" s="266">
        <v>3456</v>
      </c>
      <c r="F1485" s="266">
        <v>44</v>
      </c>
      <c r="G1485" s="266">
        <v>37</v>
      </c>
      <c r="H1485" s="266">
        <v>0</v>
      </c>
      <c r="I1485" s="266">
        <v>0</v>
      </c>
      <c r="J1485" s="267">
        <v>3545</v>
      </c>
      <c r="K1485" s="267">
        <v>40</v>
      </c>
      <c r="L1485" s="267">
        <v>40</v>
      </c>
      <c r="M1485" s="267">
        <v>0</v>
      </c>
      <c r="N1485" s="267">
        <v>0</v>
      </c>
      <c r="O1485" s="267">
        <v>3347</v>
      </c>
      <c r="P1485" s="267">
        <v>58</v>
      </c>
      <c r="Q1485" s="267">
        <v>58</v>
      </c>
      <c r="R1485" s="267">
        <v>8</v>
      </c>
      <c r="S1485" s="267">
        <v>0</v>
      </c>
      <c r="T1485" s="268">
        <v>0.015</v>
      </c>
      <c r="U1485" s="269">
        <v>101918</v>
      </c>
      <c r="V1485" s="269">
        <v>1240</v>
      </c>
      <c r="W1485" s="269">
        <v>1233</v>
      </c>
      <c r="X1485" s="269">
        <v>0</v>
      </c>
      <c r="Y1485" s="267">
        <v>1094</v>
      </c>
      <c r="Z1485" s="270">
        <v>0.0121666437724445</v>
      </c>
      <c r="AA1485" s="270">
        <v>0.0127314814814815</v>
      </c>
      <c r="AB1485" s="270">
        <v>0.0112834978843441</v>
      </c>
      <c r="AC1485" s="271">
        <v>0.0173289512996713</v>
      </c>
      <c r="AD1485" s="272">
        <v>0.00144798359713733</v>
      </c>
      <c r="AE1485" s="273">
        <v>24389</v>
      </c>
      <c r="AF1485" s="274">
        <v>278</v>
      </c>
      <c r="AG1485" s="274">
        <v>0</v>
      </c>
      <c r="AH1485" s="274">
        <v>24809</v>
      </c>
      <c r="AI1485" s="274">
        <v>298</v>
      </c>
      <c r="AJ1485" s="274">
        <v>0</v>
      </c>
      <c r="AK1485" s="271">
        <v>0.0113985813276477</v>
      </c>
      <c r="AL1485" s="271">
        <v>0.0120117699222057</v>
      </c>
      <c r="AM1485" s="272">
        <v>-0.00061318859455794</v>
      </c>
    </row>
    <row r="1486" ht="17.25" spans="1:39">
      <c r="A1486" s="282" t="s">
        <v>1972</v>
      </c>
      <c r="B1486" s="283" t="s">
        <v>3375</v>
      </c>
      <c r="C1486" s="265" t="s">
        <v>2410</v>
      </c>
      <c r="D1486" s="283" t="s">
        <v>2411</v>
      </c>
      <c r="E1486" s="266">
        <v>2287</v>
      </c>
      <c r="F1486" s="266">
        <v>70</v>
      </c>
      <c r="G1486" s="266">
        <v>56</v>
      </c>
      <c r="H1486" s="266">
        <v>1</v>
      </c>
      <c r="I1486" s="266">
        <v>0</v>
      </c>
      <c r="J1486" s="267">
        <v>2414</v>
      </c>
      <c r="K1486" s="267">
        <v>51</v>
      </c>
      <c r="L1486" s="267">
        <v>50</v>
      </c>
      <c r="M1486" s="267">
        <v>3</v>
      </c>
      <c r="N1486" s="267">
        <v>0</v>
      </c>
      <c r="O1486" s="267">
        <v>2245</v>
      </c>
      <c r="P1486" s="267">
        <v>59</v>
      </c>
      <c r="Q1486" s="267">
        <v>59</v>
      </c>
      <c r="R1486" s="267">
        <v>19</v>
      </c>
      <c r="S1486" s="267">
        <v>0</v>
      </c>
      <c r="T1486" s="268">
        <v>0.015</v>
      </c>
      <c r="U1486" s="269">
        <v>68875</v>
      </c>
      <c r="V1486" s="269">
        <v>1612</v>
      </c>
      <c r="W1486" s="269">
        <v>1597</v>
      </c>
      <c r="X1486" s="269">
        <v>1</v>
      </c>
      <c r="Y1486" s="267">
        <v>1426</v>
      </c>
      <c r="Z1486" s="270">
        <v>0.0233901996370236</v>
      </c>
      <c r="AA1486" s="270">
        <v>0.0306077831219939</v>
      </c>
      <c r="AB1486" s="270">
        <v>0.0211267605633803</v>
      </c>
      <c r="AC1486" s="271">
        <v>0.0262806236080178</v>
      </c>
      <c r="AD1486" s="272">
        <v>0.0094810225586136</v>
      </c>
      <c r="AE1486" s="273">
        <v>16460</v>
      </c>
      <c r="AF1486" s="274">
        <v>402</v>
      </c>
      <c r="AG1486" s="274">
        <v>0</v>
      </c>
      <c r="AH1486" s="274">
        <v>17368</v>
      </c>
      <c r="AI1486" s="274">
        <v>354</v>
      </c>
      <c r="AJ1486" s="274">
        <v>0</v>
      </c>
      <c r="AK1486" s="271">
        <v>0.0244228432563791</v>
      </c>
      <c r="AL1486" s="271">
        <v>0.02038231229848</v>
      </c>
      <c r="AM1486" s="272">
        <v>0.00404053095789914</v>
      </c>
    </row>
    <row r="1487" ht="17.25" spans="1:39">
      <c r="A1487" s="282" t="s">
        <v>1972</v>
      </c>
      <c r="B1487" s="283" t="s">
        <v>3375</v>
      </c>
      <c r="C1487" s="265" t="s">
        <v>2412</v>
      </c>
      <c r="D1487" s="283" t="s">
        <v>2413</v>
      </c>
      <c r="E1487" s="266">
        <v>2738</v>
      </c>
      <c r="F1487" s="266">
        <v>85</v>
      </c>
      <c r="G1487" s="266">
        <v>67</v>
      </c>
      <c r="H1487" s="266">
        <v>0</v>
      </c>
      <c r="I1487" s="266">
        <v>0</v>
      </c>
      <c r="J1487" s="267">
        <v>2737</v>
      </c>
      <c r="K1487" s="267">
        <v>78</v>
      </c>
      <c r="L1487" s="267">
        <v>78</v>
      </c>
      <c r="M1487" s="267">
        <v>8</v>
      </c>
      <c r="N1487" s="267">
        <v>0</v>
      </c>
      <c r="O1487" s="267">
        <v>2735</v>
      </c>
      <c r="P1487" s="267">
        <v>85</v>
      </c>
      <c r="Q1487" s="267">
        <v>85</v>
      </c>
      <c r="R1487" s="267">
        <v>41</v>
      </c>
      <c r="S1487" s="267">
        <v>0</v>
      </c>
      <c r="T1487" s="268">
        <v>0.015</v>
      </c>
      <c r="U1487" s="269">
        <v>80537</v>
      </c>
      <c r="V1487" s="269">
        <v>2087</v>
      </c>
      <c r="W1487" s="269">
        <v>2069</v>
      </c>
      <c r="X1487" s="269">
        <v>4</v>
      </c>
      <c r="Y1487" s="267">
        <v>1862</v>
      </c>
      <c r="Z1487" s="270">
        <v>0.025863888647454</v>
      </c>
      <c r="AA1487" s="270">
        <v>0.0310445580715851</v>
      </c>
      <c r="AB1487" s="270">
        <v>0.0284983558640848</v>
      </c>
      <c r="AC1487" s="271">
        <v>0.0310786106032907</v>
      </c>
      <c r="AD1487" s="272">
        <v>0.00254620220750033</v>
      </c>
      <c r="AE1487" s="273">
        <v>18752</v>
      </c>
      <c r="AF1487" s="274">
        <v>509</v>
      </c>
      <c r="AG1487" s="274">
        <v>0</v>
      </c>
      <c r="AH1487" s="274">
        <v>19717</v>
      </c>
      <c r="AI1487" s="274">
        <v>523</v>
      </c>
      <c r="AJ1487" s="274">
        <v>1</v>
      </c>
      <c r="AK1487" s="271">
        <v>0.027143771331058</v>
      </c>
      <c r="AL1487" s="271">
        <v>0.0264746158137648</v>
      </c>
      <c r="AM1487" s="272">
        <v>0.000669155517293251</v>
      </c>
    </row>
    <row r="1488" ht="17.25" spans="1:39">
      <c r="A1488" s="282" t="s">
        <v>1972</v>
      </c>
      <c r="B1488" s="283" t="s">
        <v>3375</v>
      </c>
      <c r="C1488" s="265" t="s">
        <v>2414</v>
      </c>
      <c r="D1488" s="283" t="s">
        <v>2415</v>
      </c>
      <c r="E1488" s="266">
        <v>1753</v>
      </c>
      <c r="F1488" s="266">
        <v>45</v>
      </c>
      <c r="G1488" s="266">
        <v>36</v>
      </c>
      <c r="H1488" s="266">
        <v>0</v>
      </c>
      <c r="I1488" s="266">
        <v>1</v>
      </c>
      <c r="J1488" s="267">
        <v>1712</v>
      </c>
      <c r="K1488" s="267">
        <v>36</v>
      </c>
      <c r="L1488" s="267">
        <v>36</v>
      </c>
      <c r="M1488" s="267">
        <v>2</v>
      </c>
      <c r="N1488" s="267">
        <v>0</v>
      </c>
      <c r="O1488" s="267">
        <v>1700</v>
      </c>
      <c r="P1488" s="267">
        <v>29</v>
      </c>
      <c r="Q1488" s="267">
        <v>29</v>
      </c>
      <c r="R1488" s="267">
        <v>12</v>
      </c>
      <c r="S1488" s="267">
        <v>1</v>
      </c>
      <c r="T1488" s="268">
        <v>0.015</v>
      </c>
      <c r="U1488" s="269">
        <v>50769</v>
      </c>
      <c r="V1488" s="269">
        <v>1063</v>
      </c>
      <c r="W1488" s="269">
        <v>1054</v>
      </c>
      <c r="X1488" s="269">
        <v>7</v>
      </c>
      <c r="Y1488" s="267">
        <v>950</v>
      </c>
      <c r="Z1488" s="270">
        <v>0.0208000945458843</v>
      </c>
      <c r="AA1488" s="270">
        <v>0.0250998288648032</v>
      </c>
      <c r="AB1488" s="270">
        <v>0.0210280373831776</v>
      </c>
      <c r="AC1488" s="271">
        <v>0.0164705882352941</v>
      </c>
      <c r="AD1488" s="272">
        <v>0.00407179148162563</v>
      </c>
      <c r="AE1488" s="273">
        <v>12030</v>
      </c>
      <c r="AF1488" s="274">
        <v>255</v>
      </c>
      <c r="AG1488" s="274">
        <v>3</v>
      </c>
      <c r="AH1488" s="274">
        <v>12670</v>
      </c>
      <c r="AI1488" s="274">
        <v>266</v>
      </c>
      <c r="AJ1488" s="274">
        <v>1</v>
      </c>
      <c r="AK1488" s="271">
        <v>0.0209476309226933</v>
      </c>
      <c r="AL1488" s="271">
        <v>0.0209155485398579</v>
      </c>
      <c r="AM1488" s="272">
        <v>3.20823828353356e-5</v>
      </c>
    </row>
    <row r="1489" ht="17.25" spans="1:39">
      <c r="A1489" s="282" t="s">
        <v>1972</v>
      </c>
      <c r="B1489" s="283" t="s">
        <v>3375</v>
      </c>
      <c r="C1489" s="265" t="s">
        <v>2416</v>
      </c>
      <c r="D1489" s="283" t="s">
        <v>2417</v>
      </c>
      <c r="E1489" s="266">
        <v>1776</v>
      </c>
      <c r="F1489" s="266">
        <v>21</v>
      </c>
      <c r="G1489" s="266">
        <v>14</v>
      </c>
      <c r="H1489" s="266">
        <v>0</v>
      </c>
      <c r="I1489" s="266">
        <v>0</v>
      </c>
      <c r="J1489" s="267">
        <v>1837</v>
      </c>
      <c r="K1489" s="267">
        <v>28</v>
      </c>
      <c r="L1489" s="267">
        <v>28</v>
      </c>
      <c r="M1489" s="267">
        <v>0</v>
      </c>
      <c r="N1489" s="267">
        <v>0</v>
      </c>
      <c r="O1489" s="267">
        <v>1687</v>
      </c>
      <c r="P1489" s="267">
        <v>36</v>
      </c>
      <c r="Q1489" s="267">
        <v>36</v>
      </c>
      <c r="R1489" s="267">
        <v>3</v>
      </c>
      <c r="S1489" s="267">
        <v>0</v>
      </c>
      <c r="T1489" s="268">
        <v>0.015</v>
      </c>
      <c r="U1489" s="269">
        <v>51181</v>
      </c>
      <c r="V1489" s="269">
        <v>836</v>
      </c>
      <c r="W1489" s="269">
        <v>829</v>
      </c>
      <c r="X1489" s="269">
        <v>0</v>
      </c>
      <c r="Y1489" s="267">
        <v>729</v>
      </c>
      <c r="Z1489" s="270">
        <v>0.0163341865145269</v>
      </c>
      <c r="AA1489" s="270">
        <v>0.0118243243243243</v>
      </c>
      <c r="AB1489" s="270">
        <v>0.015242242787153</v>
      </c>
      <c r="AC1489" s="271">
        <v>0.021339656194428</v>
      </c>
      <c r="AD1489" s="272">
        <v>-0.00341791846282864</v>
      </c>
      <c r="AE1489" s="273">
        <v>12144</v>
      </c>
      <c r="AF1489" s="274">
        <v>182</v>
      </c>
      <c r="AG1489" s="274">
        <v>0</v>
      </c>
      <c r="AH1489" s="274">
        <v>12310</v>
      </c>
      <c r="AI1489" s="274">
        <v>236</v>
      </c>
      <c r="AJ1489" s="274">
        <v>0</v>
      </c>
      <c r="AK1489" s="271">
        <v>0.0149868247694335</v>
      </c>
      <c r="AL1489" s="271">
        <v>0.0191714053614947</v>
      </c>
      <c r="AM1489" s="272">
        <v>-0.00418458059206125</v>
      </c>
    </row>
    <row r="1490" ht="17.25" spans="1:39">
      <c r="A1490" s="282" t="s">
        <v>1972</v>
      </c>
      <c r="B1490" s="283" t="s">
        <v>3375</v>
      </c>
      <c r="C1490" s="265" t="s">
        <v>2418</v>
      </c>
      <c r="D1490" s="283" t="s">
        <v>2419</v>
      </c>
      <c r="E1490" s="266">
        <v>1876</v>
      </c>
      <c r="F1490" s="266">
        <v>27</v>
      </c>
      <c r="G1490" s="266">
        <v>23</v>
      </c>
      <c r="H1490" s="266">
        <v>0</v>
      </c>
      <c r="I1490" s="266">
        <v>0</v>
      </c>
      <c r="J1490" s="267">
        <v>1912</v>
      </c>
      <c r="K1490" s="267">
        <v>23</v>
      </c>
      <c r="L1490" s="267">
        <v>23</v>
      </c>
      <c r="M1490" s="267">
        <v>0</v>
      </c>
      <c r="N1490" s="267">
        <v>0</v>
      </c>
      <c r="O1490" s="267">
        <v>1739</v>
      </c>
      <c r="P1490" s="267">
        <v>29</v>
      </c>
      <c r="Q1490" s="267">
        <v>29</v>
      </c>
      <c r="R1490" s="267">
        <v>12</v>
      </c>
      <c r="S1490" s="267">
        <v>0</v>
      </c>
      <c r="T1490" s="268">
        <v>0.015</v>
      </c>
      <c r="U1490" s="269">
        <v>54215</v>
      </c>
      <c r="V1490" s="269">
        <v>696</v>
      </c>
      <c r="W1490" s="269">
        <v>692</v>
      </c>
      <c r="X1490" s="269">
        <v>0</v>
      </c>
      <c r="Y1490" s="267">
        <v>614</v>
      </c>
      <c r="Z1490" s="270">
        <v>0.0128377755233791</v>
      </c>
      <c r="AA1490" s="270">
        <v>0.0143923240938166</v>
      </c>
      <c r="AB1490" s="270">
        <v>0.0120292887029289</v>
      </c>
      <c r="AC1490" s="271">
        <v>0.0166762507188039</v>
      </c>
      <c r="AD1490" s="272">
        <v>0.00236303539088776</v>
      </c>
      <c r="AE1490" s="273">
        <v>12829</v>
      </c>
      <c r="AF1490" s="274">
        <v>173</v>
      </c>
      <c r="AG1490" s="274">
        <v>0</v>
      </c>
      <c r="AH1490" s="274">
        <v>13402</v>
      </c>
      <c r="AI1490" s="274">
        <v>141</v>
      </c>
      <c r="AJ1490" s="274">
        <v>0</v>
      </c>
      <c r="AK1490" s="271">
        <v>0.0134850728817523</v>
      </c>
      <c r="AL1490" s="271">
        <v>0.0105208177883898</v>
      </c>
      <c r="AM1490" s="272">
        <v>0.00296425509336249</v>
      </c>
    </row>
    <row r="1491" ht="17.25" spans="1:39">
      <c r="A1491" s="282" t="s">
        <v>1972</v>
      </c>
      <c r="B1491" s="283" t="s">
        <v>3375</v>
      </c>
      <c r="C1491" s="265" t="s">
        <v>2420</v>
      </c>
      <c r="D1491" s="283" t="s">
        <v>2421</v>
      </c>
      <c r="E1491" s="266">
        <v>4261</v>
      </c>
      <c r="F1491" s="266">
        <v>185</v>
      </c>
      <c r="G1491" s="266">
        <v>150</v>
      </c>
      <c r="H1491" s="266">
        <v>0</v>
      </c>
      <c r="I1491" s="266">
        <v>0</v>
      </c>
      <c r="J1491" s="267">
        <v>5100</v>
      </c>
      <c r="K1491" s="267">
        <v>166</v>
      </c>
      <c r="L1491" s="267">
        <v>166</v>
      </c>
      <c r="M1491" s="267">
        <v>0</v>
      </c>
      <c r="N1491" s="267">
        <v>0</v>
      </c>
      <c r="O1491" s="267">
        <v>4537</v>
      </c>
      <c r="P1491" s="267">
        <v>138</v>
      </c>
      <c r="Q1491" s="267">
        <v>138</v>
      </c>
      <c r="R1491" s="267">
        <v>26</v>
      </c>
      <c r="S1491" s="267">
        <v>0</v>
      </c>
      <c r="T1491" s="268">
        <v>0.015</v>
      </c>
      <c r="U1491" s="269">
        <v>139177</v>
      </c>
      <c r="V1491" s="269">
        <v>4695</v>
      </c>
      <c r="W1491" s="269">
        <v>4659</v>
      </c>
      <c r="X1491" s="269">
        <v>0</v>
      </c>
      <c r="Y1491" s="267">
        <v>4132</v>
      </c>
      <c r="Z1491" s="270">
        <v>0.0337340221444635</v>
      </c>
      <c r="AA1491" s="270">
        <v>0.043417038253931</v>
      </c>
      <c r="AB1491" s="270">
        <v>0.0325490196078431</v>
      </c>
      <c r="AC1491" s="271">
        <v>0.0304165748291823</v>
      </c>
      <c r="AD1491" s="272">
        <v>0.0108680186460879</v>
      </c>
      <c r="AE1491" s="273">
        <v>33527</v>
      </c>
      <c r="AF1491" s="274">
        <v>1102</v>
      </c>
      <c r="AG1491" s="274">
        <v>0</v>
      </c>
      <c r="AH1491" s="274">
        <v>33504</v>
      </c>
      <c r="AI1491" s="274">
        <v>1126</v>
      </c>
      <c r="AJ1491" s="274">
        <v>0</v>
      </c>
      <c r="AK1491" s="271">
        <v>0.032869030930295</v>
      </c>
      <c r="AL1491" s="271">
        <v>0.0336079274116523</v>
      </c>
      <c r="AM1491" s="272">
        <v>-0.000738896481357353</v>
      </c>
    </row>
    <row r="1492" ht="17.25" spans="1:39">
      <c r="A1492" s="282" t="s">
        <v>1972</v>
      </c>
      <c r="B1492" s="283" t="s">
        <v>3375</v>
      </c>
      <c r="C1492" s="265" t="s">
        <v>2422</v>
      </c>
      <c r="D1492" s="283" t="s">
        <v>2423</v>
      </c>
      <c r="E1492" s="266">
        <v>6464</v>
      </c>
      <c r="F1492" s="266">
        <v>265</v>
      </c>
      <c r="G1492" s="266">
        <v>189</v>
      </c>
      <c r="H1492" s="266">
        <v>2</v>
      </c>
      <c r="I1492" s="266">
        <v>0</v>
      </c>
      <c r="J1492" s="267">
        <v>7998</v>
      </c>
      <c r="K1492" s="267">
        <v>68</v>
      </c>
      <c r="L1492" s="267">
        <v>67</v>
      </c>
      <c r="M1492" s="267">
        <v>0</v>
      </c>
      <c r="N1492" s="267">
        <v>0</v>
      </c>
      <c r="O1492" s="267">
        <v>6758</v>
      </c>
      <c r="P1492" s="267">
        <v>207</v>
      </c>
      <c r="Q1492" s="267">
        <v>207</v>
      </c>
      <c r="R1492" s="267">
        <v>39</v>
      </c>
      <c r="S1492" s="267">
        <v>0</v>
      </c>
      <c r="T1492" s="268">
        <v>0.015</v>
      </c>
      <c r="U1492" s="269">
        <v>214120</v>
      </c>
      <c r="V1492" s="269">
        <v>4480</v>
      </c>
      <c r="W1492" s="269">
        <v>4403</v>
      </c>
      <c r="X1492" s="269">
        <v>0</v>
      </c>
      <c r="Y1492" s="267">
        <v>3887</v>
      </c>
      <c r="Z1492" s="270">
        <v>0.0209228470016813</v>
      </c>
      <c r="AA1492" s="270">
        <v>0.0409962871287129</v>
      </c>
      <c r="AB1492" s="270">
        <v>0.00850212553138284</v>
      </c>
      <c r="AC1492" s="271">
        <v>0.0306303640130216</v>
      </c>
      <c r="AD1492" s="272">
        <v>0.03249416159733</v>
      </c>
      <c r="AE1492" s="273">
        <v>50862</v>
      </c>
      <c r="AF1492" s="274">
        <v>1083</v>
      </c>
      <c r="AG1492" s="274">
        <v>0</v>
      </c>
      <c r="AH1492" s="274">
        <v>51878</v>
      </c>
      <c r="AI1492" s="274">
        <v>1149</v>
      </c>
      <c r="AJ1492" s="274">
        <v>0</v>
      </c>
      <c r="AK1492" s="271">
        <v>0.0212929102276749</v>
      </c>
      <c r="AL1492" s="271">
        <v>0.0221481167354177</v>
      </c>
      <c r="AM1492" s="272">
        <v>-0.000855206507742828</v>
      </c>
    </row>
    <row r="1493" ht="17.25" spans="1:39">
      <c r="A1493" s="282" t="s">
        <v>1972</v>
      </c>
      <c r="B1493" s="283" t="s">
        <v>3375</v>
      </c>
      <c r="C1493" s="265" t="s">
        <v>2424</v>
      </c>
      <c r="D1493" s="283" t="s">
        <v>2425</v>
      </c>
      <c r="E1493" s="266">
        <v>2548</v>
      </c>
      <c r="F1493" s="266">
        <v>96</v>
      </c>
      <c r="G1493" s="266">
        <v>72</v>
      </c>
      <c r="H1493" s="266">
        <v>0</v>
      </c>
      <c r="I1493" s="266">
        <v>0</v>
      </c>
      <c r="J1493" s="267">
        <v>2685</v>
      </c>
      <c r="K1493" s="267">
        <v>84</v>
      </c>
      <c r="L1493" s="267">
        <v>84</v>
      </c>
      <c r="M1493" s="267">
        <v>4</v>
      </c>
      <c r="N1493" s="267">
        <v>0</v>
      </c>
      <c r="O1493" s="267">
        <v>2733</v>
      </c>
      <c r="P1493" s="267">
        <v>58</v>
      </c>
      <c r="Q1493" s="267">
        <v>58</v>
      </c>
      <c r="R1493" s="267">
        <v>24</v>
      </c>
      <c r="S1493" s="267">
        <v>0</v>
      </c>
      <c r="T1493" s="268">
        <v>0.015</v>
      </c>
      <c r="U1493" s="269">
        <v>76928</v>
      </c>
      <c r="V1493" s="269">
        <v>1954</v>
      </c>
      <c r="W1493" s="269">
        <v>1929</v>
      </c>
      <c r="X1493" s="269">
        <v>0</v>
      </c>
      <c r="Y1493" s="267">
        <v>1699</v>
      </c>
      <c r="Z1493" s="270">
        <v>0.0254003743760399</v>
      </c>
      <c r="AA1493" s="270">
        <v>0.0376766091051805</v>
      </c>
      <c r="AB1493" s="270">
        <v>0.0312849162011173</v>
      </c>
      <c r="AC1493" s="271">
        <v>0.0212221002561288</v>
      </c>
      <c r="AD1493" s="272">
        <v>0.00639169290406321</v>
      </c>
      <c r="AE1493" s="273">
        <v>18715</v>
      </c>
      <c r="AF1493" s="274">
        <v>542</v>
      </c>
      <c r="AG1493" s="274">
        <v>0</v>
      </c>
      <c r="AH1493" s="274">
        <v>18953</v>
      </c>
      <c r="AI1493" s="274">
        <v>476</v>
      </c>
      <c r="AJ1493" s="274">
        <v>0</v>
      </c>
      <c r="AK1493" s="271">
        <v>0.028960726689821</v>
      </c>
      <c r="AL1493" s="271">
        <v>0.0251147575581702</v>
      </c>
      <c r="AM1493" s="272">
        <v>0.00384596913165079</v>
      </c>
    </row>
    <row r="1494" ht="17.25" spans="1:39">
      <c r="A1494" s="282" t="s">
        <v>1972</v>
      </c>
      <c r="B1494" s="283" t="s">
        <v>3375</v>
      </c>
      <c r="C1494" s="265" t="s">
        <v>2426</v>
      </c>
      <c r="D1494" s="283" t="s">
        <v>2427</v>
      </c>
      <c r="E1494" s="266">
        <v>4516</v>
      </c>
      <c r="F1494" s="266">
        <v>190</v>
      </c>
      <c r="G1494" s="266">
        <v>136</v>
      </c>
      <c r="H1494" s="266">
        <v>0</v>
      </c>
      <c r="I1494" s="266">
        <v>0</v>
      </c>
      <c r="J1494" s="267">
        <v>5835</v>
      </c>
      <c r="K1494" s="267">
        <v>196</v>
      </c>
      <c r="L1494" s="267">
        <v>196</v>
      </c>
      <c r="M1494" s="267">
        <v>15</v>
      </c>
      <c r="N1494" s="267">
        <v>0</v>
      </c>
      <c r="O1494" s="267">
        <v>5083</v>
      </c>
      <c r="P1494" s="267">
        <v>171</v>
      </c>
      <c r="Q1494" s="267">
        <v>171</v>
      </c>
      <c r="R1494" s="267">
        <v>76</v>
      </c>
      <c r="S1494" s="267">
        <v>0</v>
      </c>
      <c r="T1494" s="268">
        <v>0.015</v>
      </c>
      <c r="U1494" s="269">
        <v>157758</v>
      </c>
      <c r="V1494" s="269">
        <v>5114</v>
      </c>
      <c r="W1494" s="269">
        <v>5060</v>
      </c>
      <c r="X1494" s="269">
        <v>0</v>
      </c>
      <c r="Y1494" s="267">
        <v>4575</v>
      </c>
      <c r="Z1494" s="270">
        <v>0.0324167395631283</v>
      </c>
      <c r="AA1494" s="270">
        <v>0.0420726306465899</v>
      </c>
      <c r="AB1494" s="270">
        <v>0.0335904027420737</v>
      </c>
      <c r="AC1494" s="271">
        <v>0.0336415502655912</v>
      </c>
      <c r="AD1494" s="272">
        <v>0.00848222790451621</v>
      </c>
      <c r="AE1494" s="273">
        <v>37892</v>
      </c>
      <c r="AF1494" s="274">
        <v>1233</v>
      </c>
      <c r="AG1494" s="274">
        <v>0</v>
      </c>
      <c r="AH1494" s="274">
        <v>38805</v>
      </c>
      <c r="AI1494" s="274">
        <v>1266</v>
      </c>
      <c r="AJ1494" s="274">
        <v>0</v>
      </c>
      <c r="AK1494" s="271">
        <v>0.032539850100285</v>
      </c>
      <c r="AL1494" s="271">
        <v>0.0326246617703904</v>
      </c>
      <c r="AM1494" s="272">
        <v>-8.48116701053919e-5</v>
      </c>
    </row>
    <row r="1495" ht="17.25" spans="1:39">
      <c r="A1495" s="282" t="s">
        <v>1972</v>
      </c>
      <c r="B1495" s="283" t="s">
        <v>3375</v>
      </c>
      <c r="C1495" s="265" t="s">
        <v>2428</v>
      </c>
      <c r="D1495" s="283" t="s">
        <v>2429</v>
      </c>
      <c r="E1495" s="266">
        <v>2397</v>
      </c>
      <c r="F1495" s="266">
        <v>46</v>
      </c>
      <c r="G1495" s="266">
        <v>37</v>
      </c>
      <c r="H1495" s="266">
        <v>0</v>
      </c>
      <c r="I1495" s="266">
        <v>0</v>
      </c>
      <c r="J1495" s="267">
        <v>2994</v>
      </c>
      <c r="K1495" s="267">
        <v>65</v>
      </c>
      <c r="L1495" s="267">
        <v>65</v>
      </c>
      <c r="M1495" s="267">
        <v>0</v>
      </c>
      <c r="N1495" s="267">
        <v>0</v>
      </c>
      <c r="O1495" s="267">
        <v>2685</v>
      </c>
      <c r="P1495" s="267">
        <v>52</v>
      </c>
      <c r="Q1495" s="267">
        <v>52</v>
      </c>
      <c r="R1495" s="267">
        <v>11</v>
      </c>
      <c r="S1495" s="267">
        <v>0</v>
      </c>
      <c r="T1495" s="268">
        <v>0.015</v>
      </c>
      <c r="U1495" s="269">
        <v>80089</v>
      </c>
      <c r="V1495" s="269">
        <v>1574</v>
      </c>
      <c r="W1495" s="269">
        <v>1565</v>
      </c>
      <c r="X1495" s="269">
        <v>0</v>
      </c>
      <c r="Y1495" s="267">
        <v>1392</v>
      </c>
      <c r="Z1495" s="270">
        <v>0.0196531358863265</v>
      </c>
      <c r="AA1495" s="270">
        <v>0.0191906549853984</v>
      </c>
      <c r="AB1495" s="270">
        <v>0.0217100868403474</v>
      </c>
      <c r="AC1495" s="271">
        <v>0.019366852886406</v>
      </c>
      <c r="AD1495" s="272">
        <v>-0.00251943185494895</v>
      </c>
      <c r="AE1495" s="273">
        <v>19673</v>
      </c>
      <c r="AF1495" s="274">
        <v>392</v>
      </c>
      <c r="AG1495" s="274">
        <v>0</v>
      </c>
      <c r="AH1495" s="274">
        <v>19739</v>
      </c>
      <c r="AI1495" s="274">
        <v>365</v>
      </c>
      <c r="AJ1495" s="274">
        <v>0</v>
      </c>
      <c r="AK1495" s="271">
        <v>0.0199257866110913</v>
      </c>
      <c r="AL1495" s="271">
        <v>0.0184913116165966</v>
      </c>
      <c r="AM1495" s="272">
        <v>0.00143447499449476</v>
      </c>
    </row>
    <row r="1496" ht="17.25" spans="1:39">
      <c r="A1496" s="282" t="s">
        <v>1972</v>
      </c>
      <c r="B1496" s="283" t="s">
        <v>3375</v>
      </c>
      <c r="C1496" s="265" t="s">
        <v>2430</v>
      </c>
      <c r="D1496" s="283" t="s">
        <v>2431</v>
      </c>
      <c r="E1496" s="266">
        <v>5068</v>
      </c>
      <c r="F1496" s="266">
        <v>96</v>
      </c>
      <c r="G1496" s="266">
        <v>79</v>
      </c>
      <c r="H1496" s="266">
        <v>1</v>
      </c>
      <c r="I1496" s="266">
        <v>0</v>
      </c>
      <c r="J1496" s="267">
        <v>6333</v>
      </c>
      <c r="K1496" s="267">
        <v>105</v>
      </c>
      <c r="L1496" s="267">
        <v>105</v>
      </c>
      <c r="M1496" s="267">
        <v>10</v>
      </c>
      <c r="N1496" s="267">
        <v>0</v>
      </c>
      <c r="O1496" s="267">
        <v>5623</v>
      </c>
      <c r="P1496" s="267">
        <v>119</v>
      </c>
      <c r="Q1496" s="267">
        <v>119</v>
      </c>
      <c r="R1496" s="267">
        <v>28</v>
      </c>
      <c r="S1496" s="267">
        <v>0</v>
      </c>
      <c r="T1496" s="268">
        <v>0.015</v>
      </c>
      <c r="U1496" s="269">
        <v>166988</v>
      </c>
      <c r="V1496" s="269">
        <v>2836</v>
      </c>
      <c r="W1496" s="269">
        <v>2819</v>
      </c>
      <c r="X1496" s="269">
        <v>1</v>
      </c>
      <c r="Y1496" s="267">
        <v>2505</v>
      </c>
      <c r="Z1496" s="270">
        <v>0.0169772678276283</v>
      </c>
      <c r="AA1496" s="270">
        <v>0.0189423835832676</v>
      </c>
      <c r="AB1496" s="270">
        <v>0.0165798199905258</v>
      </c>
      <c r="AC1496" s="271">
        <v>0.0211630802062956</v>
      </c>
      <c r="AD1496" s="272">
        <v>0.00236256359274175</v>
      </c>
      <c r="AE1496" s="273">
        <v>41527</v>
      </c>
      <c r="AF1496" s="274">
        <v>680</v>
      </c>
      <c r="AG1496" s="274">
        <v>0</v>
      </c>
      <c r="AH1496" s="274">
        <v>40992</v>
      </c>
      <c r="AI1496" s="274">
        <v>707</v>
      </c>
      <c r="AJ1496" s="274">
        <v>1</v>
      </c>
      <c r="AK1496" s="271">
        <v>0.0163748886266766</v>
      </c>
      <c r="AL1496" s="271">
        <v>0.0172228727556596</v>
      </c>
      <c r="AM1496" s="272">
        <v>-0.000847984128983018</v>
      </c>
    </row>
    <row r="1497" ht="17.25" spans="1:39">
      <c r="A1497" s="282" t="s">
        <v>1972</v>
      </c>
      <c r="B1497" s="283" t="s">
        <v>3375</v>
      </c>
      <c r="C1497" s="265" t="s">
        <v>2432</v>
      </c>
      <c r="D1497" s="283" t="s">
        <v>2433</v>
      </c>
      <c r="E1497" s="266">
        <v>2749</v>
      </c>
      <c r="F1497" s="266">
        <v>60</v>
      </c>
      <c r="G1497" s="266">
        <v>43</v>
      </c>
      <c r="H1497" s="266">
        <v>0</v>
      </c>
      <c r="I1497" s="266">
        <v>0</v>
      </c>
      <c r="J1497" s="267">
        <v>3284</v>
      </c>
      <c r="K1497" s="267">
        <v>61</v>
      </c>
      <c r="L1497" s="267">
        <v>61</v>
      </c>
      <c r="M1497" s="267">
        <v>8</v>
      </c>
      <c r="N1497" s="267">
        <v>0</v>
      </c>
      <c r="O1497" s="267">
        <v>3046</v>
      </c>
      <c r="P1497" s="267">
        <v>44</v>
      </c>
      <c r="Q1497" s="267">
        <v>44</v>
      </c>
      <c r="R1497" s="267">
        <v>9</v>
      </c>
      <c r="S1497" s="267">
        <v>0</v>
      </c>
      <c r="T1497" s="268">
        <v>0.015</v>
      </c>
      <c r="U1497" s="269">
        <v>88980</v>
      </c>
      <c r="V1497" s="269">
        <v>1636</v>
      </c>
      <c r="W1497" s="269">
        <v>1619</v>
      </c>
      <c r="X1497" s="269">
        <v>0</v>
      </c>
      <c r="Y1497" s="267">
        <v>1455</v>
      </c>
      <c r="Z1497" s="270">
        <v>0.0183861541919532</v>
      </c>
      <c r="AA1497" s="270">
        <v>0.0218261185885777</v>
      </c>
      <c r="AB1497" s="270">
        <v>0.0185749086479903</v>
      </c>
      <c r="AC1497" s="271">
        <v>0.0144451739986868</v>
      </c>
      <c r="AD1497" s="272">
        <v>0.00325120994058741</v>
      </c>
      <c r="AE1497" s="273">
        <v>22012</v>
      </c>
      <c r="AF1497" s="274">
        <v>392</v>
      </c>
      <c r="AG1497" s="274">
        <v>0</v>
      </c>
      <c r="AH1497" s="274">
        <v>22317</v>
      </c>
      <c r="AI1497" s="274">
        <v>374</v>
      </c>
      <c r="AJ1497" s="274">
        <v>0</v>
      </c>
      <c r="AK1497" s="271">
        <v>0.0178084681083046</v>
      </c>
      <c r="AL1497" s="271">
        <v>0.0167585248913384</v>
      </c>
      <c r="AM1497" s="272">
        <v>0.00104994321696612</v>
      </c>
    </row>
    <row r="1498" ht="17.25" spans="1:39">
      <c r="A1498" s="282" t="s">
        <v>1972</v>
      </c>
      <c r="B1498" s="283" t="s">
        <v>3375</v>
      </c>
      <c r="C1498" s="265" t="s">
        <v>2434</v>
      </c>
      <c r="D1498" s="283" t="s">
        <v>2435</v>
      </c>
      <c r="E1498" s="266">
        <v>2580</v>
      </c>
      <c r="F1498" s="266">
        <v>55</v>
      </c>
      <c r="G1498" s="266">
        <v>41</v>
      </c>
      <c r="H1498" s="266">
        <v>0</v>
      </c>
      <c r="I1498" s="266">
        <v>0</v>
      </c>
      <c r="J1498" s="267">
        <v>2650</v>
      </c>
      <c r="K1498" s="267">
        <v>47</v>
      </c>
      <c r="L1498" s="267">
        <v>47</v>
      </c>
      <c r="M1498" s="267">
        <v>0</v>
      </c>
      <c r="N1498" s="267">
        <v>0</v>
      </c>
      <c r="O1498" s="267">
        <v>2501</v>
      </c>
      <c r="P1498" s="267">
        <v>51</v>
      </c>
      <c r="Q1498" s="267">
        <v>51</v>
      </c>
      <c r="R1498" s="267">
        <v>7</v>
      </c>
      <c r="S1498" s="267">
        <v>0</v>
      </c>
      <c r="T1498" s="268">
        <v>0.015</v>
      </c>
      <c r="U1498" s="269">
        <v>78730</v>
      </c>
      <c r="V1498" s="269">
        <v>1632</v>
      </c>
      <c r="W1498" s="269">
        <v>1618</v>
      </c>
      <c r="X1498" s="269">
        <v>0</v>
      </c>
      <c r="Y1498" s="267">
        <v>1462</v>
      </c>
      <c r="Z1498" s="270">
        <v>0.0207290740505525</v>
      </c>
      <c r="AA1498" s="270">
        <v>0.0213178294573643</v>
      </c>
      <c r="AB1498" s="270">
        <v>0.0177358490566038</v>
      </c>
      <c r="AC1498" s="271">
        <v>0.0203918432626949</v>
      </c>
      <c r="AD1498" s="272">
        <v>0.00358198040076057</v>
      </c>
      <c r="AE1498" s="273">
        <v>18247</v>
      </c>
      <c r="AF1498" s="274">
        <v>393</v>
      </c>
      <c r="AG1498" s="274">
        <v>0</v>
      </c>
      <c r="AH1498" s="274">
        <v>19009</v>
      </c>
      <c r="AI1498" s="274">
        <v>383</v>
      </c>
      <c r="AJ1498" s="274">
        <v>0</v>
      </c>
      <c r="AK1498" s="271">
        <v>0.021537787033485</v>
      </c>
      <c r="AL1498" s="271">
        <v>0.0201483507812089</v>
      </c>
      <c r="AM1498" s="272">
        <v>0.00138943625227606</v>
      </c>
    </row>
    <row r="1499" ht="17.25" spans="1:39">
      <c r="A1499" s="282" t="s">
        <v>1972</v>
      </c>
      <c r="B1499" s="283" t="s">
        <v>3375</v>
      </c>
      <c r="C1499" s="265" t="s">
        <v>2436</v>
      </c>
      <c r="D1499" s="283" t="s">
        <v>2437</v>
      </c>
      <c r="E1499" s="266">
        <v>3717</v>
      </c>
      <c r="F1499" s="266">
        <v>82</v>
      </c>
      <c r="G1499" s="266">
        <v>68</v>
      </c>
      <c r="H1499" s="266">
        <v>0</v>
      </c>
      <c r="I1499" s="266">
        <v>0</v>
      </c>
      <c r="J1499" s="267">
        <v>4768</v>
      </c>
      <c r="K1499" s="267">
        <v>83</v>
      </c>
      <c r="L1499" s="267">
        <v>83</v>
      </c>
      <c r="M1499" s="267">
        <v>7</v>
      </c>
      <c r="N1499" s="267">
        <v>0</v>
      </c>
      <c r="O1499" s="267">
        <v>4156</v>
      </c>
      <c r="P1499" s="267">
        <v>90</v>
      </c>
      <c r="Q1499" s="267">
        <v>90</v>
      </c>
      <c r="R1499" s="267">
        <v>46</v>
      </c>
      <c r="S1499" s="267">
        <v>0</v>
      </c>
      <c r="T1499" s="268">
        <v>0.015</v>
      </c>
      <c r="U1499" s="269">
        <v>125273</v>
      </c>
      <c r="V1499" s="269">
        <v>2287</v>
      </c>
      <c r="W1499" s="269">
        <v>2272</v>
      </c>
      <c r="X1499" s="269">
        <v>0</v>
      </c>
      <c r="Y1499" s="267">
        <v>2062</v>
      </c>
      <c r="Z1499" s="270">
        <v>0.0182561286151046</v>
      </c>
      <c r="AA1499" s="270">
        <v>0.0220608017218187</v>
      </c>
      <c r="AB1499" s="270">
        <v>0.0174077181208054</v>
      </c>
      <c r="AC1499" s="271">
        <v>0.021655437921078</v>
      </c>
      <c r="AD1499" s="272">
        <v>0.0046530836010133</v>
      </c>
      <c r="AE1499" s="273">
        <v>30740</v>
      </c>
      <c r="AF1499" s="274">
        <v>534</v>
      </c>
      <c r="AG1499" s="274">
        <v>0</v>
      </c>
      <c r="AH1499" s="274">
        <v>30901</v>
      </c>
      <c r="AI1499" s="274">
        <v>584</v>
      </c>
      <c r="AJ1499" s="274">
        <v>0</v>
      </c>
      <c r="AK1499" s="271">
        <v>0.0173715029277814</v>
      </c>
      <c r="AL1499" s="271">
        <v>0.0188990647551859</v>
      </c>
      <c r="AM1499" s="272">
        <v>-0.00152756182740452</v>
      </c>
    </row>
    <row r="1500" ht="17.25" spans="1:39">
      <c r="A1500" s="282" t="s">
        <v>1972</v>
      </c>
      <c r="B1500" s="283" t="s">
        <v>3375</v>
      </c>
      <c r="C1500" s="265" t="s">
        <v>2438</v>
      </c>
      <c r="D1500" s="283" t="s">
        <v>2439</v>
      </c>
      <c r="E1500" s="266">
        <v>2058</v>
      </c>
      <c r="F1500" s="266">
        <v>58</v>
      </c>
      <c r="G1500" s="266">
        <v>42</v>
      </c>
      <c r="H1500" s="266">
        <v>0</v>
      </c>
      <c r="I1500" s="266">
        <v>0</v>
      </c>
      <c r="J1500" s="267">
        <v>2654</v>
      </c>
      <c r="K1500" s="267">
        <v>55</v>
      </c>
      <c r="L1500" s="267">
        <v>55</v>
      </c>
      <c r="M1500" s="267">
        <v>0</v>
      </c>
      <c r="N1500" s="267">
        <v>0</v>
      </c>
      <c r="O1500" s="267">
        <v>2488</v>
      </c>
      <c r="P1500" s="267">
        <v>68</v>
      </c>
      <c r="Q1500" s="267">
        <v>68</v>
      </c>
      <c r="R1500" s="267">
        <v>14</v>
      </c>
      <c r="S1500" s="267">
        <v>0</v>
      </c>
      <c r="T1500" s="268">
        <v>0.015</v>
      </c>
      <c r="U1500" s="269">
        <v>71797</v>
      </c>
      <c r="V1500" s="269">
        <v>1711</v>
      </c>
      <c r="W1500" s="269">
        <v>1695</v>
      </c>
      <c r="X1500" s="269">
        <v>0</v>
      </c>
      <c r="Y1500" s="267">
        <v>1523</v>
      </c>
      <c r="Z1500" s="270">
        <v>0.0238310792930067</v>
      </c>
      <c r="AA1500" s="270">
        <v>0.0281827016520894</v>
      </c>
      <c r="AB1500" s="270">
        <v>0.020723436322532</v>
      </c>
      <c r="AC1500" s="271">
        <v>0.0273311897106109</v>
      </c>
      <c r="AD1500" s="272">
        <v>0.00745926532955738</v>
      </c>
      <c r="AE1500" s="273">
        <v>17413</v>
      </c>
      <c r="AF1500" s="274">
        <v>415</v>
      </c>
      <c r="AG1500" s="274">
        <v>0</v>
      </c>
      <c r="AH1500" s="274">
        <v>17707</v>
      </c>
      <c r="AI1500" s="274">
        <v>450</v>
      </c>
      <c r="AJ1500" s="274">
        <v>0</v>
      </c>
      <c r="AK1500" s="271">
        <v>0.0238327686211451</v>
      </c>
      <c r="AL1500" s="271">
        <v>0.0254136782063591</v>
      </c>
      <c r="AM1500" s="272">
        <v>-0.00158090958521395</v>
      </c>
    </row>
    <row r="1501" ht="17.25" spans="1:39">
      <c r="A1501" s="282" t="s">
        <v>1972</v>
      </c>
      <c r="B1501" s="283" t="s">
        <v>3375</v>
      </c>
      <c r="C1501" s="265" t="s">
        <v>2440</v>
      </c>
      <c r="D1501" s="283" t="s">
        <v>2441</v>
      </c>
      <c r="E1501" s="266">
        <v>3573</v>
      </c>
      <c r="F1501" s="266">
        <v>78</v>
      </c>
      <c r="G1501" s="266">
        <v>57</v>
      </c>
      <c r="H1501" s="266">
        <v>0</v>
      </c>
      <c r="I1501" s="266">
        <v>0</v>
      </c>
      <c r="J1501" s="267">
        <v>3568</v>
      </c>
      <c r="K1501" s="267">
        <v>115</v>
      </c>
      <c r="L1501" s="267">
        <v>115</v>
      </c>
      <c r="M1501" s="267">
        <v>0</v>
      </c>
      <c r="N1501" s="267">
        <v>0</v>
      </c>
      <c r="O1501" s="267">
        <v>3305</v>
      </c>
      <c r="P1501" s="267">
        <v>66</v>
      </c>
      <c r="Q1501" s="267">
        <v>66</v>
      </c>
      <c r="R1501" s="267">
        <v>15</v>
      </c>
      <c r="S1501" s="267">
        <v>0</v>
      </c>
      <c r="T1501" s="268">
        <v>0.015</v>
      </c>
      <c r="U1501" s="269">
        <v>106530</v>
      </c>
      <c r="V1501" s="269">
        <v>2406</v>
      </c>
      <c r="W1501" s="269">
        <v>2385</v>
      </c>
      <c r="X1501" s="269">
        <v>0</v>
      </c>
      <c r="Y1501" s="267">
        <v>2105</v>
      </c>
      <c r="Z1501" s="270">
        <v>0.0225851872711912</v>
      </c>
      <c r="AA1501" s="270">
        <v>0.0218303946263644</v>
      </c>
      <c r="AB1501" s="270">
        <v>0.0322309417040359</v>
      </c>
      <c r="AC1501" s="271">
        <v>0.0199697428139183</v>
      </c>
      <c r="AD1501" s="272">
        <v>-0.0104005470776715</v>
      </c>
      <c r="AE1501" s="273">
        <v>24717</v>
      </c>
      <c r="AF1501" s="274">
        <v>593</v>
      </c>
      <c r="AG1501" s="274">
        <v>0</v>
      </c>
      <c r="AH1501" s="274">
        <v>26203</v>
      </c>
      <c r="AI1501" s="274">
        <v>591</v>
      </c>
      <c r="AJ1501" s="274">
        <v>0</v>
      </c>
      <c r="AK1501" s="271">
        <v>0.0239915847392483</v>
      </c>
      <c r="AL1501" s="271">
        <v>0.0225546693126741</v>
      </c>
      <c r="AM1501" s="272">
        <v>0.00143691542657417</v>
      </c>
    </row>
    <row r="1502" ht="17.25" spans="1:39">
      <c r="A1502" s="282" t="s">
        <v>1972</v>
      </c>
      <c r="B1502" s="283" t="s">
        <v>3375</v>
      </c>
      <c r="C1502" s="265" t="s">
        <v>2442</v>
      </c>
      <c r="D1502" s="283" t="s">
        <v>2443</v>
      </c>
      <c r="E1502" s="266">
        <v>1594</v>
      </c>
      <c r="F1502" s="266">
        <v>45</v>
      </c>
      <c r="G1502" s="266">
        <v>35</v>
      </c>
      <c r="H1502" s="266">
        <v>0</v>
      </c>
      <c r="I1502" s="266">
        <v>0</v>
      </c>
      <c r="J1502" s="267">
        <v>1935</v>
      </c>
      <c r="K1502" s="267">
        <v>35</v>
      </c>
      <c r="L1502" s="267">
        <v>35</v>
      </c>
      <c r="M1502" s="267">
        <v>0</v>
      </c>
      <c r="N1502" s="267">
        <v>0</v>
      </c>
      <c r="O1502" s="267">
        <v>1802</v>
      </c>
      <c r="P1502" s="267">
        <v>40</v>
      </c>
      <c r="Q1502" s="267">
        <v>40</v>
      </c>
      <c r="R1502" s="267">
        <v>8</v>
      </c>
      <c r="S1502" s="267">
        <v>0</v>
      </c>
      <c r="T1502" s="268">
        <v>0.015</v>
      </c>
      <c r="U1502" s="269">
        <v>51865</v>
      </c>
      <c r="V1502" s="269">
        <v>1086</v>
      </c>
      <c r="W1502" s="269">
        <v>1076</v>
      </c>
      <c r="X1502" s="269">
        <v>0</v>
      </c>
      <c r="Y1502" s="267">
        <v>959</v>
      </c>
      <c r="Z1502" s="270">
        <v>0.0209389761881809</v>
      </c>
      <c r="AA1502" s="270">
        <v>0.0282308657465496</v>
      </c>
      <c r="AB1502" s="270">
        <v>0.0180878552971576</v>
      </c>
      <c r="AC1502" s="271">
        <v>0.0221975582685905</v>
      </c>
      <c r="AD1502" s="272">
        <v>0.0101430104493919</v>
      </c>
      <c r="AE1502" s="273">
        <v>12728</v>
      </c>
      <c r="AF1502" s="274">
        <v>253</v>
      </c>
      <c r="AG1502" s="274">
        <v>0</v>
      </c>
      <c r="AH1502" s="274">
        <v>13088</v>
      </c>
      <c r="AI1502" s="274">
        <v>285</v>
      </c>
      <c r="AJ1502" s="274">
        <v>0</v>
      </c>
      <c r="AK1502" s="271">
        <v>0.01987743557511</v>
      </c>
      <c r="AL1502" s="271">
        <v>0.0217756723716381</v>
      </c>
      <c r="AM1502" s="272">
        <v>-0.00189823679652815</v>
      </c>
    </row>
    <row r="1503" ht="17.25" spans="1:39">
      <c r="A1503" s="282" t="s">
        <v>1972</v>
      </c>
      <c r="B1503" s="283" t="s">
        <v>3374</v>
      </c>
      <c r="C1503" s="265" t="s">
        <v>2444</v>
      </c>
      <c r="D1503" s="283" t="s">
        <v>2445</v>
      </c>
      <c r="E1503" s="266">
        <v>48</v>
      </c>
      <c r="F1503" s="266">
        <v>0</v>
      </c>
      <c r="G1503" s="266">
        <v>0</v>
      </c>
      <c r="H1503" s="266">
        <v>0</v>
      </c>
      <c r="I1503" s="266">
        <v>0</v>
      </c>
      <c r="J1503" s="267">
        <v>0</v>
      </c>
      <c r="K1503" s="267">
        <v>0</v>
      </c>
      <c r="L1503" s="267">
        <v>0</v>
      </c>
      <c r="M1503" s="267">
        <v>0</v>
      </c>
      <c r="N1503" s="267">
        <v>0</v>
      </c>
      <c r="O1503" s="267">
        <v>0</v>
      </c>
      <c r="P1503" s="267">
        <v>0</v>
      </c>
      <c r="Q1503" s="267">
        <v>0</v>
      </c>
      <c r="R1503" s="267">
        <v>0</v>
      </c>
      <c r="S1503" s="267">
        <v>0</v>
      </c>
      <c r="T1503" s="268">
        <v>0.015</v>
      </c>
      <c r="U1503" s="269">
        <v>210</v>
      </c>
      <c r="V1503" s="269">
        <v>4</v>
      </c>
      <c r="W1503" s="269">
        <v>4</v>
      </c>
      <c r="X1503" s="269">
        <v>0</v>
      </c>
      <c r="Y1503" s="267">
        <v>4</v>
      </c>
      <c r="Z1503" s="270">
        <v>0.019047619047619</v>
      </c>
      <c r="AA1503" s="270">
        <v>0</v>
      </c>
      <c r="AB1503" s="270">
        <v>0</v>
      </c>
      <c r="AC1503" s="271">
        <v>0</v>
      </c>
      <c r="AD1503" s="272">
        <v>0</v>
      </c>
      <c r="AE1503" s="273">
        <v>77</v>
      </c>
      <c r="AF1503" s="274">
        <v>0</v>
      </c>
      <c r="AG1503" s="274">
        <v>0</v>
      </c>
      <c r="AH1503" s="274">
        <v>29</v>
      </c>
      <c r="AI1503" s="274">
        <v>0</v>
      </c>
      <c r="AJ1503" s="274">
        <v>0</v>
      </c>
      <c r="AK1503" s="271">
        <v>0</v>
      </c>
      <c r="AL1503" s="271">
        <v>0</v>
      </c>
      <c r="AM1503" s="272">
        <v>0</v>
      </c>
    </row>
    <row r="1504" ht="17.25" spans="1:39">
      <c r="A1504" s="282" t="s">
        <v>1972</v>
      </c>
      <c r="B1504" s="283" t="s">
        <v>3374</v>
      </c>
      <c r="C1504" s="265" t="s">
        <v>2446</v>
      </c>
      <c r="D1504" s="283" t="s">
        <v>2447</v>
      </c>
      <c r="E1504" s="266">
        <v>4213</v>
      </c>
      <c r="F1504" s="266">
        <v>102</v>
      </c>
      <c r="G1504" s="266">
        <v>84</v>
      </c>
      <c r="H1504" s="266">
        <v>0</v>
      </c>
      <c r="I1504" s="266">
        <v>0</v>
      </c>
      <c r="J1504" s="267">
        <v>4548</v>
      </c>
      <c r="K1504" s="267">
        <v>60</v>
      </c>
      <c r="L1504" s="267">
        <v>60</v>
      </c>
      <c r="M1504" s="267">
        <v>2</v>
      </c>
      <c r="N1504" s="267">
        <v>0</v>
      </c>
      <c r="O1504" s="267">
        <v>4301</v>
      </c>
      <c r="P1504" s="267">
        <v>60</v>
      </c>
      <c r="Q1504" s="267">
        <v>60</v>
      </c>
      <c r="R1504" s="267">
        <v>14</v>
      </c>
      <c r="S1504" s="267">
        <v>0</v>
      </c>
      <c r="T1504" s="268">
        <v>0.015</v>
      </c>
      <c r="U1504" s="269">
        <v>128232</v>
      </c>
      <c r="V1504" s="269">
        <v>1927</v>
      </c>
      <c r="W1504" s="269">
        <v>1908</v>
      </c>
      <c r="X1504" s="269">
        <v>4</v>
      </c>
      <c r="Y1504" s="267">
        <v>1672</v>
      </c>
      <c r="Z1504" s="270">
        <v>0.014996256784578</v>
      </c>
      <c r="AA1504" s="270">
        <v>0.0242107761690007</v>
      </c>
      <c r="AB1504" s="270">
        <v>0.0131926121372032</v>
      </c>
      <c r="AC1504" s="271">
        <v>0.0139502441292723</v>
      </c>
      <c r="AD1504" s="272">
        <v>0.0110181640317975</v>
      </c>
      <c r="AE1504" s="273">
        <v>30363</v>
      </c>
      <c r="AF1504" s="274">
        <v>468</v>
      </c>
      <c r="AG1504" s="274">
        <v>0</v>
      </c>
      <c r="AH1504" s="274">
        <v>31707</v>
      </c>
      <c r="AI1504" s="274">
        <v>491</v>
      </c>
      <c r="AJ1504" s="274">
        <v>2</v>
      </c>
      <c r="AK1504" s="271">
        <v>0.0154134966900504</v>
      </c>
      <c r="AL1504" s="271">
        <v>0.0154224619169269</v>
      </c>
      <c r="AM1504" s="272">
        <v>-8.9652268764704e-6</v>
      </c>
    </row>
    <row r="1505" ht="17.25" spans="1:39">
      <c r="A1505" s="282" t="s">
        <v>1972</v>
      </c>
      <c r="B1505" s="283" t="s">
        <v>3374</v>
      </c>
      <c r="C1505" s="265" t="s">
        <v>2448</v>
      </c>
      <c r="D1505" s="283" t="s">
        <v>2449</v>
      </c>
      <c r="E1505" s="266">
        <v>4914</v>
      </c>
      <c r="F1505" s="266">
        <v>92</v>
      </c>
      <c r="G1505" s="266">
        <v>66</v>
      </c>
      <c r="H1505" s="266">
        <v>0</v>
      </c>
      <c r="I1505" s="266">
        <v>0</v>
      </c>
      <c r="J1505" s="267">
        <v>5023</v>
      </c>
      <c r="K1505" s="267">
        <v>121</v>
      </c>
      <c r="L1505" s="267">
        <v>121</v>
      </c>
      <c r="M1505" s="267">
        <v>0</v>
      </c>
      <c r="N1505" s="267">
        <v>0</v>
      </c>
      <c r="O1505" s="267">
        <v>5021</v>
      </c>
      <c r="P1505" s="267">
        <v>97</v>
      </c>
      <c r="Q1505" s="267">
        <v>96</v>
      </c>
      <c r="R1505" s="267">
        <v>14</v>
      </c>
      <c r="S1505" s="267">
        <v>0</v>
      </c>
      <c r="T1505" s="268">
        <v>0.015</v>
      </c>
      <c r="U1505" s="269">
        <v>150770</v>
      </c>
      <c r="V1505" s="269">
        <v>2999</v>
      </c>
      <c r="W1505" s="269">
        <v>2972</v>
      </c>
      <c r="X1505" s="269">
        <v>5</v>
      </c>
      <c r="Y1505" s="267">
        <v>2624</v>
      </c>
      <c r="Z1505" s="270">
        <v>0.0198580619486635</v>
      </c>
      <c r="AA1505" s="270">
        <v>0.0187220187220187</v>
      </c>
      <c r="AB1505" s="270">
        <v>0.0240891897272546</v>
      </c>
      <c r="AC1505" s="271">
        <v>0.0193188607847042</v>
      </c>
      <c r="AD1505" s="272">
        <v>-0.00536717100523591</v>
      </c>
      <c r="AE1505" s="273">
        <v>35113</v>
      </c>
      <c r="AF1505" s="274">
        <v>720</v>
      </c>
      <c r="AG1505" s="274">
        <v>0</v>
      </c>
      <c r="AH1505" s="274">
        <v>36718</v>
      </c>
      <c r="AI1505" s="274">
        <v>768</v>
      </c>
      <c r="AJ1505" s="274">
        <v>0</v>
      </c>
      <c r="AK1505" s="271">
        <v>0.020505225984678</v>
      </c>
      <c r="AL1505" s="271">
        <v>0.0209161719047878</v>
      </c>
      <c r="AM1505" s="272">
        <v>-0.000410945920109804</v>
      </c>
    </row>
    <row r="1506" ht="17.25" spans="1:39">
      <c r="A1506" s="282" t="s">
        <v>1972</v>
      </c>
      <c r="B1506" s="283" t="s">
        <v>3374</v>
      </c>
      <c r="C1506" s="265" t="s">
        <v>2450</v>
      </c>
      <c r="D1506" s="283" t="s">
        <v>2451</v>
      </c>
      <c r="E1506" s="266">
        <v>8216</v>
      </c>
      <c r="F1506" s="266">
        <v>151</v>
      </c>
      <c r="G1506" s="266">
        <v>105</v>
      </c>
      <c r="H1506" s="266">
        <v>0</v>
      </c>
      <c r="I1506" s="266">
        <v>0</v>
      </c>
      <c r="J1506" s="267">
        <v>8210</v>
      </c>
      <c r="K1506" s="267">
        <v>157</v>
      </c>
      <c r="L1506" s="267">
        <v>157</v>
      </c>
      <c r="M1506" s="267">
        <v>0</v>
      </c>
      <c r="N1506" s="267">
        <v>0</v>
      </c>
      <c r="O1506" s="267">
        <v>8395</v>
      </c>
      <c r="P1506" s="267">
        <v>183</v>
      </c>
      <c r="Q1506" s="267">
        <v>183</v>
      </c>
      <c r="R1506" s="267">
        <v>26</v>
      </c>
      <c r="S1506" s="267">
        <v>0</v>
      </c>
      <c r="T1506" s="268">
        <v>0.015</v>
      </c>
      <c r="U1506" s="269">
        <v>254743</v>
      </c>
      <c r="V1506" s="269">
        <v>4681</v>
      </c>
      <c r="W1506" s="269">
        <v>4633</v>
      </c>
      <c r="X1506" s="269">
        <v>0</v>
      </c>
      <c r="Y1506" s="267">
        <v>4092</v>
      </c>
      <c r="Z1506" s="270">
        <v>0.0183753822479911</v>
      </c>
      <c r="AA1506" s="270">
        <v>0.0183787731256086</v>
      </c>
      <c r="AB1506" s="270">
        <v>0.0191230207064555</v>
      </c>
      <c r="AC1506" s="271">
        <v>0.0217986896962478</v>
      </c>
      <c r="AD1506" s="272">
        <v>-0.000744247580846971</v>
      </c>
      <c r="AE1506" s="273">
        <v>59277</v>
      </c>
      <c r="AF1506" s="274">
        <v>1137</v>
      </c>
      <c r="AG1506" s="274">
        <v>0</v>
      </c>
      <c r="AH1506" s="274">
        <v>62043</v>
      </c>
      <c r="AI1506" s="274">
        <v>1189</v>
      </c>
      <c r="AJ1506" s="274">
        <v>0</v>
      </c>
      <c r="AK1506" s="271">
        <v>0.0191811326484134</v>
      </c>
      <c r="AL1506" s="271">
        <v>0.0191641281047016</v>
      </c>
      <c r="AM1506" s="272">
        <v>1.70045437118058e-5</v>
      </c>
    </row>
    <row r="1507" ht="17.25" spans="1:39">
      <c r="A1507" s="282" t="s">
        <v>1972</v>
      </c>
      <c r="B1507" s="283" t="s">
        <v>3374</v>
      </c>
      <c r="C1507" s="265" t="s">
        <v>2452</v>
      </c>
      <c r="D1507" s="283" t="s">
        <v>2453</v>
      </c>
      <c r="E1507" s="266">
        <v>6725</v>
      </c>
      <c r="F1507" s="266">
        <v>143</v>
      </c>
      <c r="G1507" s="266">
        <v>104</v>
      </c>
      <c r="H1507" s="266">
        <v>0</v>
      </c>
      <c r="I1507" s="266">
        <v>0</v>
      </c>
      <c r="J1507" s="267">
        <v>6280</v>
      </c>
      <c r="K1507" s="267">
        <v>159</v>
      </c>
      <c r="L1507" s="267">
        <v>159</v>
      </c>
      <c r="M1507" s="267">
        <v>1</v>
      </c>
      <c r="N1507" s="267">
        <v>0</v>
      </c>
      <c r="O1507" s="267">
        <v>6545</v>
      </c>
      <c r="P1507" s="267">
        <v>162</v>
      </c>
      <c r="Q1507" s="267">
        <v>162</v>
      </c>
      <c r="R1507" s="267">
        <v>24</v>
      </c>
      <c r="S1507" s="267">
        <v>0</v>
      </c>
      <c r="T1507" s="268">
        <v>0.015</v>
      </c>
      <c r="U1507" s="269">
        <v>199318</v>
      </c>
      <c r="V1507" s="269">
        <v>4239</v>
      </c>
      <c r="W1507" s="269">
        <v>4200</v>
      </c>
      <c r="X1507" s="269">
        <v>0</v>
      </c>
      <c r="Y1507" s="267">
        <v>3711</v>
      </c>
      <c r="Z1507" s="270">
        <v>0.0212675222508755</v>
      </c>
      <c r="AA1507" s="270">
        <v>0.0212639405204461</v>
      </c>
      <c r="AB1507" s="270">
        <v>0.0253184713375796</v>
      </c>
      <c r="AC1507" s="271">
        <v>0.0247517188693659</v>
      </c>
      <c r="AD1507" s="272">
        <v>-0.00405453081713352</v>
      </c>
      <c r="AE1507" s="273">
        <v>45897</v>
      </c>
      <c r="AF1507" s="274">
        <v>1076</v>
      </c>
      <c r="AG1507" s="274">
        <v>0</v>
      </c>
      <c r="AH1507" s="274">
        <v>47400</v>
      </c>
      <c r="AI1507" s="274">
        <v>1074</v>
      </c>
      <c r="AJ1507" s="274">
        <v>0</v>
      </c>
      <c r="AK1507" s="271">
        <v>0.0234437980695906</v>
      </c>
      <c r="AL1507" s="271">
        <v>0.0226582278481013</v>
      </c>
      <c r="AM1507" s="272">
        <v>0.00078557022148934</v>
      </c>
    </row>
    <row r="1508" ht="17.25" spans="1:39">
      <c r="A1508" s="282" t="s">
        <v>1972</v>
      </c>
      <c r="B1508" s="283" t="s">
        <v>3374</v>
      </c>
      <c r="C1508" s="265" t="s">
        <v>2454</v>
      </c>
      <c r="D1508" s="283" t="s">
        <v>2455</v>
      </c>
      <c r="E1508" s="266">
        <v>1861</v>
      </c>
      <c r="F1508" s="266">
        <v>14</v>
      </c>
      <c r="G1508" s="266">
        <v>13</v>
      </c>
      <c r="H1508" s="266">
        <v>0</v>
      </c>
      <c r="I1508" s="266">
        <v>0</v>
      </c>
      <c r="J1508" s="267">
        <v>1865</v>
      </c>
      <c r="K1508" s="267">
        <v>37</v>
      </c>
      <c r="L1508" s="267">
        <v>37</v>
      </c>
      <c r="M1508" s="267">
        <v>0</v>
      </c>
      <c r="N1508" s="267">
        <v>0</v>
      </c>
      <c r="O1508" s="267">
        <v>1833</v>
      </c>
      <c r="P1508" s="267">
        <v>36</v>
      </c>
      <c r="Q1508" s="267">
        <v>36</v>
      </c>
      <c r="R1508" s="267">
        <v>4</v>
      </c>
      <c r="S1508" s="267">
        <v>0</v>
      </c>
      <c r="T1508" s="268">
        <v>0.015</v>
      </c>
      <c r="U1508" s="269">
        <v>58777</v>
      </c>
      <c r="V1508" s="269">
        <v>1266</v>
      </c>
      <c r="W1508" s="269">
        <v>1265</v>
      </c>
      <c r="X1508" s="269">
        <v>2</v>
      </c>
      <c r="Y1508" s="267">
        <v>1166</v>
      </c>
      <c r="Z1508" s="270">
        <v>0.0215050104632764</v>
      </c>
      <c r="AA1508" s="270">
        <v>0.00752283718430951</v>
      </c>
      <c r="AB1508" s="270">
        <v>0.0198391420911528</v>
      </c>
      <c r="AC1508" s="271">
        <v>0.0196399345335516</v>
      </c>
      <c r="AD1508" s="272">
        <v>-0.0123163049068433</v>
      </c>
      <c r="AE1508" s="273">
        <v>13446</v>
      </c>
      <c r="AF1508" s="274">
        <v>249</v>
      </c>
      <c r="AG1508" s="274">
        <v>0</v>
      </c>
      <c r="AH1508" s="274">
        <v>14512</v>
      </c>
      <c r="AI1508" s="274">
        <v>357</v>
      </c>
      <c r="AJ1508" s="274">
        <v>0</v>
      </c>
      <c r="AK1508" s="271">
        <v>0.0185185185185185</v>
      </c>
      <c r="AL1508" s="271">
        <v>0.0246003307607497</v>
      </c>
      <c r="AM1508" s="272">
        <v>-0.00608181224223121</v>
      </c>
    </row>
    <row r="1509" ht="17.25" spans="1:39">
      <c r="A1509" s="282" t="s">
        <v>1972</v>
      </c>
      <c r="B1509" s="283" t="s">
        <v>3374</v>
      </c>
      <c r="C1509" s="265" t="s">
        <v>2456</v>
      </c>
      <c r="D1509" s="283" t="s">
        <v>2457</v>
      </c>
      <c r="E1509" s="266">
        <v>1458</v>
      </c>
      <c r="F1509" s="266">
        <v>26</v>
      </c>
      <c r="G1509" s="266">
        <v>19</v>
      </c>
      <c r="H1509" s="266">
        <v>0</v>
      </c>
      <c r="I1509" s="266">
        <v>0</v>
      </c>
      <c r="J1509" s="267">
        <v>1544</v>
      </c>
      <c r="K1509" s="267">
        <v>32</v>
      </c>
      <c r="L1509" s="267">
        <v>32</v>
      </c>
      <c r="M1509" s="267">
        <v>4</v>
      </c>
      <c r="N1509" s="267">
        <v>0</v>
      </c>
      <c r="O1509" s="267">
        <v>1516</v>
      </c>
      <c r="P1509" s="267">
        <v>33</v>
      </c>
      <c r="Q1509" s="267">
        <v>33</v>
      </c>
      <c r="R1509" s="267">
        <v>4</v>
      </c>
      <c r="S1509" s="267">
        <v>0</v>
      </c>
      <c r="T1509" s="268">
        <v>0.015</v>
      </c>
      <c r="U1509" s="269">
        <v>44919</v>
      </c>
      <c r="V1509" s="269">
        <v>1096</v>
      </c>
      <c r="W1509" s="269">
        <v>1089</v>
      </c>
      <c r="X1509" s="269">
        <v>0</v>
      </c>
      <c r="Y1509" s="267">
        <v>999</v>
      </c>
      <c r="Z1509" s="270">
        <v>0.0243994746098533</v>
      </c>
      <c r="AA1509" s="270">
        <v>0.0178326474622771</v>
      </c>
      <c r="AB1509" s="270">
        <v>0.0207253886010363</v>
      </c>
      <c r="AC1509" s="271">
        <v>0.0217678100263852</v>
      </c>
      <c r="AD1509" s="272">
        <v>-0.00289274113875918</v>
      </c>
      <c r="AE1509" s="273">
        <v>10430</v>
      </c>
      <c r="AF1509" s="274">
        <v>240</v>
      </c>
      <c r="AG1509" s="274">
        <v>0</v>
      </c>
      <c r="AH1509" s="274">
        <v>11106</v>
      </c>
      <c r="AI1509" s="274">
        <v>251</v>
      </c>
      <c r="AJ1509" s="274">
        <v>0</v>
      </c>
      <c r="AK1509" s="271">
        <v>0.0230105465004794</v>
      </c>
      <c r="AL1509" s="271">
        <v>0.0226003961822438</v>
      </c>
      <c r="AM1509" s="272">
        <v>0.000410150318235554</v>
      </c>
    </row>
    <row r="1510" ht="17.25" spans="1:39">
      <c r="A1510" s="282" t="s">
        <v>1972</v>
      </c>
      <c r="B1510" s="283" t="s">
        <v>3374</v>
      </c>
      <c r="C1510" s="265" t="s">
        <v>2458</v>
      </c>
      <c r="D1510" s="283" t="s">
        <v>2459</v>
      </c>
      <c r="E1510" s="266">
        <v>1415</v>
      </c>
      <c r="F1510" s="266">
        <v>35</v>
      </c>
      <c r="G1510" s="266">
        <v>27</v>
      </c>
      <c r="H1510" s="266">
        <v>0</v>
      </c>
      <c r="I1510" s="266">
        <v>0</v>
      </c>
      <c r="J1510" s="267">
        <v>1043</v>
      </c>
      <c r="K1510" s="267">
        <v>22</v>
      </c>
      <c r="L1510" s="267">
        <v>22</v>
      </c>
      <c r="M1510" s="267">
        <v>2</v>
      </c>
      <c r="N1510" s="267">
        <v>0</v>
      </c>
      <c r="O1510" s="267">
        <v>1287</v>
      </c>
      <c r="P1510" s="267">
        <v>42</v>
      </c>
      <c r="Q1510" s="267">
        <v>42</v>
      </c>
      <c r="R1510" s="267">
        <v>16</v>
      </c>
      <c r="S1510" s="267">
        <v>0</v>
      </c>
      <c r="T1510" s="268">
        <v>0.015</v>
      </c>
      <c r="U1510" s="269">
        <v>37256</v>
      </c>
      <c r="V1510" s="269">
        <v>889</v>
      </c>
      <c r="W1510" s="269">
        <v>881</v>
      </c>
      <c r="X1510" s="269">
        <v>0</v>
      </c>
      <c r="Y1510" s="267">
        <v>785</v>
      </c>
      <c r="Z1510" s="270">
        <v>0.0238619282800086</v>
      </c>
      <c r="AA1510" s="270">
        <v>0.0247349823321555</v>
      </c>
      <c r="AB1510" s="270">
        <v>0.0210930009587728</v>
      </c>
      <c r="AC1510" s="271">
        <v>0.0326340326340326</v>
      </c>
      <c r="AD1510" s="272">
        <v>0.00364198137338271</v>
      </c>
      <c r="AE1510" s="273">
        <v>8757</v>
      </c>
      <c r="AF1510" s="274">
        <v>229</v>
      </c>
      <c r="AG1510" s="274">
        <v>0</v>
      </c>
      <c r="AH1510" s="274">
        <v>9386</v>
      </c>
      <c r="AI1510" s="274">
        <v>201</v>
      </c>
      <c r="AJ1510" s="274">
        <v>0</v>
      </c>
      <c r="AK1510" s="271">
        <v>0.0261505081648967</v>
      </c>
      <c r="AL1510" s="271">
        <v>0.0214148732154272</v>
      </c>
      <c r="AM1510" s="272">
        <v>0.00473563494946942</v>
      </c>
    </row>
    <row r="1511" ht="17.25" spans="1:39">
      <c r="A1511" s="282" t="s">
        <v>1972</v>
      </c>
      <c r="B1511" s="283" t="s">
        <v>3374</v>
      </c>
      <c r="C1511" s="265" t="s">
        <v>2460</v>
      </c>
      <c r="D1511" s="283" t="s">
        <v>2461</v>
      </c>
      <c r="E1511" s="266">
        <v>4493</v>
      </c>
      <c r="F1511" s="266">
        <v>91</v>
      </c>
      <c r="G1511" s="266">
        <v>69</v>
      </c>
      <c r="H1511" s="266">
        <v>0</v>
      </c>
      <c r="I1511" s="266">
        <v>0</v>
      </c>
      <c r="J1511" s="267">
        <v>4955</v>
      </c>
      <c r="K1511" s="267">
        <v>73</v>
      </c>
      <c r="L1511" s="267">
        <v>73</v>
      </c>
      <c r="M1511" s="267">
        <v>0</v>
      </c>
      <c r="N1511" s="267">
        <v>0</v>
      </c>
      <c r="O1511" s="267">
        <v>4811</v>
      </c>
      <c r="P1511" s="267">
        <v>77</v>
      </c>
      <c r="Q1511" s="267">
        <v>77</v>
      </c>
      <c r="R1511" s="267">
        <v>22</v>
      </c>
      <c r="S1511" s="267">
        <v>0</v>
      </c>
      <c r="T1511" s="268">
        <v>0.015</v>
      </c>
      <c r="U1511" s="269">
        <v>140913</v>
      </c>
      <c r="V1511" s="269">
        <v>1976</v>
      </c>
      <c r="W1511" s="269">
        <v>1954</v>
      </c>
      <c r="X1511" s="269">
        <v>1</v>
      </c>
      <c r="Y1511" s="267">
        <v>1721</v>
      </c>
      <c r="Z1511" s="270">
        <v>0.0140157402084974</v>
      </c>
      <c r="AA1511" s="270">
        <v>0.0202537280213666</v>
      </c>
      <c r="AB1511" s="270">
        <v>0.0147325933400605</v>
      </c>
      <c r="AC1511" s="271">
        <v>0.0160049885678653</v>
      </c>
      <c r="AD1511" s="272">
        <v>0.00552113468130603</v>
      </c>
      <c r="AE1511" s="273">
        <v>33636</v>
      </c>
      <c r="AF1511" s="274">
        <v>499</v>
      </c>
      <c r="AG1511" s="274">
        <v>0</v>
      </c>
      <c r="AH1511" s="274">
        <v>34207</v>
      </c>
      <c r="AI1511" s="274">
        <v>464</v>
      </c>
      <c r="AJ1511" s="274">
        <v>1</v>
      </c>
      <c r="AK1511" s="271">
        <v>0.0148352955167083</v>
      </c>
      <c r="AL1511" s="271">
        <v>0.013535241324875</v>
      </c>
      <c r="AM1511" s="272">
        <v>0.00130005419183326</v>
      </c>
    </row>
    <row r="1512" ht="17.25" spans="1:39">
      <c r="A1512" s="282" t="s">
        <v>1972</v>
      </c>
      <c r="B1512" s="283" t="s">
        <v>3374</v>
      </c>
      <c r="C1512" s="265" t="s">
        <v>2462</v>
      </c>
      <c r="D1512" s="283" t="s">
        <v>2463</v>
      </c>
      <c r="E1512" s="266">
        <v>2959</v>
      </c>
      <c r="F1512" s="266">
        <v>44</v>
      </c>
      <c r="G1512" s="266">
        <v>35</v>
      </c>
      <c r="H1512" s="266">
        <v>0</v>
      </c>
      <c r="I1512" s="266">
        <v>0</v>
      </c>
      <c r="J1512" s="267">
        <v>3295</v>
      </c>
      <c r="K1512" s="267">
        <v>63</v>
      </c>
      <c r="L1512" s="267">
        <v>63</v>
      </c>
      <c r="M1512" s="267">
        <v>1</v>
      </c>
      <c r="N1512" s="267">
        <v>0</v>
      </c>
      <c r="O1512" s="267">
        <v>3225</v>
      </c>
      <c r="P1512" s="267">
        <v>68</v>
      </c>
      <c r="Q1512" s="267">
        <v>68</v>
      </c>
      <c r="R1512" s="267">
        <v>14</v>
      </c>
      <c r="S1512" s="267">
        <v>0</v>
      </c>
      <c r="T1512" s="268">
        <v>0.015</v>
      </c>
      <c r="U1512" s="269">
        <v>91862</v>
      </c>
      <c r="V1512" s="269">
        <v>1513</v>
      </c>
      <c r="W1512" s="269">
        <v>1503</v>
      </c>
      <c r="X1512" s="269">
        <v>1</v>
      </c>
      <c r="Y1512" s="267">
        <v>1336</v>
      </c>
      <c r="Z1512" s="270">
        <v>0.0164594718164203</v>
      </c>
      <c r="AA1512" s="270">
        <v>0.0148698884758364</v>
      </c>
      <c r="AB1512" s="270">
        <v>0.0191198786039454</v>
      </c>
      <c r="AC1512" s="271">
        <v>0.0210852713178295</v>
      </c>
      <c r="AD1512" s="272">
        <v>-0.00424999012810894</v>
      </c>
      <c r="AE1512" s="273">
        <v>22198</v>
      </c>
      <c r="AF1512" s="274">
        <v>367</v>
      </c>
      <c r="AG1512" s="274">
        <v>0</v>
      </c>
      <c r="AH1512" s="274">
        <v>22883</v>
      </c>
      <c r="AI1512" s="274">
        <v>383</v>
      </c>
      <c r="AJ1512" s="274">
        <v>1</v>
      </c>
      <c r="AK1512" s="271">
        <v>0.0165330209928822</v>
      </c>
      <c r="AL1512" s="271">
        <v>0.016693615347638</v>
      </c>
      <c r="AM1512" s="272">
        <v>-0.000160594354755742</v>
      </c>
    </row>
    <row r="1513" ht="17.25" spans="1:39">
      <c r="A1513" s="282" t="s">
        <v>1972</v>
      </c>
      <c r="B1513" s="283" t="s">
        <v>3374</v>
      </c>
      <c r="C1513" s="265" t="s">
        <v>2464</v>
      </c>
      <c r="D1513" s="283" t="s">
        <v>2465</v>
      </c>
      <c r="E1513" s="266">
        <v>3589</v>
      </c>
      <c r="F1513" s="266">
        <v>106</v>
      </c>
      <c r="G1513" s="266">
        <v>95</v>
      </c>
      <c r="H1513" s="266">
        <v>0</v>
      </c>
      <c r="I1513" s="266">
        <v>0</v>
      </c>
      <c r="J1513" s="267">
        <v>3798</v>
      </c>
      <c r="K1513" s="267">
        <v>125</v>
      </c>
      <c r="L1513" s="267">
        <v>125</v>
      </c>
      <c r="M1513" s="267">
        <v>11</v>
      </c>
      <c r="N1513" s="267">
        <v>0</v>
      </c>
      <c r="O1513" s="267">
        <v>3600</v>
      </c>
      <c r="P1513" s="267">
        <v>107</v>
      </c>
      <c r="Q1513" s="267">
        <v>107</v>
      </c>
      <c r="R1513" s="267">
        <v>52</v>
      </c>
      <c r="S1513" s="267">
        <v>0</v>
      </c>
      <c r="T1513" s="268">
        <v>0.015</v>
      </c>
      <c r="U1513" s="269">
        <v>114645</v>
      </c>
      <c r="V1513" s="269">
        <v>3130</v>
      </c>
      <c r="W1513" s="269">
        <v>3119</v>
      </c>
      <c r="X1513" s="269">
        <v>0</v>
      </c>
      <c r="Y1513" s="267">
        <v>2809</v>
      </c>
      <c r="Z1513" s="270">
        <v>0.0273016703737625</v>
      </c>
      <c r="AA1513" s="270">
        <v>0.0295346893285038</v>
      </c>
      <c r="AB1513" s="270">
        <v>0.0329120589784097</v>
      </c>
      <c r="AC1513" s="271">
        <v>0.0297222222222222</v>
      </c>
      <c r="AD1513" s="272">
        <v>-0.00337736964990593</v>
      </c>
      <c r="AE1513" s="273">
        <v>25886</v>
      </c>
      <c r="AF1513" s="274">
        <v>726</v>
      </c>
      <c r="AG1513" s="274">
        <v>0</v>
      </c>
      <c r="AH1513" s="274">
        <v>28578</v>
      </c>
      <c r="AI1513" s="274">
        <v>789</v>
      </c>
      <c r="AJ1513" s="274">
        <v>0</v>
      </c>
      <c r="AK1513" s="271">
        <v>0.0280460480568647</v>
      </c>
      <c r="AL1513" s="271">
        <v>0.0276086500104976</v>
      </c>
      <c r="AM1513" s="272">
        <v>0.000437398046367131</v>
      </c>
    </row>
    <row r="1514" ht="17.25" spans="1:39">
      <c r="A1514" s="282" t="s">
        <v>1972</v>
      </c>
      <c r="B1514" s="283" t="s">
        <v>3374</v>
      </c>
      <c r="C1514" s="265" t="s">
        <v>2466</v>
      </c>
      <c r="D1514" s="283" t="s">
        <v>2467</v>
      </c>
      <c r="E1514" s="266">
        <v>83</v>
      </c>
      <c r="F1514" s="266">
        <v>0</v>
      </c>
      <c r="G1514" s="266">
        <v>0</v>
      </c>
      <c r="H1514" s="266">
        <v>0</v>
      </c>
      <c r="I1514" s="266">
        <v>0</v>
      </c>
      <c r="J1514" s="267">
        <v>0</v>
      </c>
      <c r="K1514" s="267">
        <v>0</v>
      </c>
      <c r="L1514" s="267">
        <v>0</v>
      </c>
      <c r="M1514" s="267">
        <v>0</v>
      </c>
      <c r="N1514" s="267">
        <v>0</v>
      </c>
      <c r="O1514" s="267">
        <v>2</v>
      </c>
      <c r="P1514" s="267">
        <v>0</v>
      </c>
      <c r="Q1514" s="267">
        <v>0</v>
      </c>
      <c r="R1514" s="267">
        <v>0</v>
      </c>
      <c r="S1514" s="267">
        <v>0</v>
      </c>
      <c r="T1514" s="268">
        <v>0.015</v>
      </c>
      <c r="U1514" s="269">
        <v>458</v>
      </c>
      <c r="V1514" s="269">
        <v>0</v>
      </c>
      <c r="W1514" s="269">
        <v>0</v>
      </c>
      <c r="X1514" s="269">
        <v>0</v>
      </c>
      <c r="Y1514" s="267">
        <v>0</v>
      </c>
      <c r="Z1514" s="270">
        <v>0</v>
      </c>
      <c r="AA1514" s="270">
        <v>0</v>
      </c>
      <c r="AB1514" s="270">
        <v>0</v>
      </c>
      <c r="AC1514" s="271">
        <v>0</v>
      </c>
      <c r="AD1514" s="272">
        <v>0</v>
      </c>
      <c r="AE1514" s="273">
        <v>113</v>
      </c>
      <c r="AF1514" s="274">
        <v>0</v>
      </c>
      <c r="AG1514" s="274">
        <v>0</v>
      </c>
      <c r="AH1514" s="274">
        <v>163</v>
      </c>
      <c r="AI1514" s="274">
        <v>0</v>
      </c>
      <c r="AJ1514" s="274">
        <v>0</v>
      </c>
      <c r="AK1514" s="271">
        <v>0</v>
      </c>
      <c r="AL1514" s="271">
        <v>0</v>
      </c>
      <c r="AM1514" s="272">
        <v>0</v>
      </c>
    </row>
    <row r="1515" ht="17.25" spans="1:39">
      <c r="A1515" s="282" t="s">
        <v>1972</v>
      </c>
      <c r="B1515" s="283" t="s">
        <v>3374</v>
      </c>
      <c r="C1515" s="265" t="s">
        <v>2468</v>
      </c>
      <c r="D1515" s="283" t="s">
        <v>2469</v>
      </c>
      <c r="E1515" s="266">
        <v>1840</v>
      </c>
      <c r="F1515" s="266">
        <v>31</v>
      </c>
      <c r="G1515" s="266">
        <v>19</v>
      </c>
      <c r="H1515" s="266">
        <v>0</v>
      </c>
      <c r="I1515" s="266">
        <v>0</v>
      </c>
      <c r="J1515" s="267">
        <v>2090</v>
      </c>
      <c r="K1515" s="267">
        <v>28</v>
      </c>
      <c r="L1515" s="267">
        <v>28</v>
      </c>
      <c r="M1515" s="267">
        <v>2</v>
      </c>
      <c r="N1515" s="267">
        <v>0</v>
      </c>
      <c r="O1515" s="267">
        <v>2003</v>
      </c>
      <c r="P1515" s="267">
        <v>30</v>
      </c>
      <c r="Q1515" s="267">
        <v>30</v>
      </c>
      <c r="R1515" s="267">
        <v>5</v>
      </c>
      <c r="S1515" s="267">
        <v>0</v>
      </c>
      <c r="T1515" s="268">
        <v>0.015</v>
      </c>
      <c r="U1515" s="269">
        <v>58097</v>
      </c>
      <c r="V1515" s="269">
        <v>954</v>
      </c>
      <c r="W1515" s="269">
        <v>942</v>
      </c>
      <c r="X1515" s="269">
        <v>0</v>
      </c>
      <c r="Y1515" s="267">
        <v>846</v>
      </c>
      <c r="Z1515" s="270">
        <v>0.0164208134671326</v>
      </c>
      <c r="AA1515" s="270">
        <v>0.0168478260869565</v>
      </c>
      <c r="AB1515" s="270">
        <v>0.0133971291866029</v>
      </c>
      <c r="AC1515" s="271">
        <v>0.0149775336994508</v>
      </c>
      <c r="AD1515" s="272">
        <v>0.00345069690035365</v>
      </c>
      <c r="AE1515" s="273">
        <v>13734</v>
      </c>
      <c r="AF1515" s="274">
        <v>199</v>
      </c>
      <c r="AG1515" s="274">
        <v>0</v>
      </c>
      <c r="AH1515" s="274">
        <v>14196</v>
      </c>
      <c r="AI1515" s="274">
        <v>253</v>
      </c>
      <c r="AJ1515" s="274">
        <v>0</v>
      </c>
      <c r="AK1515" s="271">
        <v>0.0144895878840833</v>
      </c>
      <c r="AL1515" s="271">
        <v>0.0178219216680755</v>
      </c>
      <c r="AM1515" s="272">
        <v>-0.00333233378399222</v>
      </c>
    </row>
    <row r="1516" ht="17.25" spans="1:39">
      <c r="A1516" s="282" t="s">
        <v>1972</v>
      </c>
      <c r="B1516" s="283" t="s">
        <v>3375</v>
      </c>
      <c r="C1516" s="265" t="s">
        <v>2470</v>
      </c>
      <c r="D1516" s="283" t="s">
        <v>2471</v>
      </c>
      <c r="E1516" s="266">
        <v>4972</v>
      </c>
      <c r="F1516" s="266">
        <v>87</v>
      </c>
      <c r="G1516" s="266">
        <v>57</v>
      </c>
      <c r="H1516" s="266">
        <v>0</v>
      </c>
      <c r="I1516" s="266">
        <v>0</v>
      </c>
      <c r="J1516" s="267">
        <v>4876</v>
      </c>
      <c r="K1516" s="267">
        <v>120</v>
      </c>
      <c r="L1516" s="267">
        <v>120</v>
      </c>
      <c r="M1516" s="267">
        <v>0</v>
      </c>
      <c r="N1516" s="267">
        <v>0</v>
      </c>
      <c r="O1516" s="267">
        <v>4888</v>
      </c>
      <c r="P1516" s="267">
        <v>114</v>
      </c>
      <c r="Q1516" s="267">
        <v>114</v>
      </c>
      <c r="R1516" s="267">
        <v>14</v>
      </c>
      <c r="S1516" s="267">
        <v>0</v>
      </c>
      <c r="T1516" s="268">
        <v>0.015</v>
      </c>
      <c r="U1516" s="269">
        <v>148373</v>
      </c>
      <c r="V1516" s="269">
        <v>2887</v>
      </c>
      <c r="W1516" s="269">
        <v>2857</v>
      </c>
      <c r="X1516" s="269">
        <v>4</v>
      </c>
      <c r="Y1516" s="267">
        <v>2518</v>
      </c>
      <c r="Z1516" s="270">
        <v>0.01943075896558</v>
      </c>
      <c r="AA1516" s="270">
        <v>0.0174979887369268</v>
      </c>
      <c r="AB1516" s="270">
        <v>0.0246103363412633</v>
      </c>
      <c r="AC1516" s="271">
        <v>0.0233224222585925</v>
      </c>
      <c r="AD1516" s="272">
        <v>-0.00711234760433654</v>
      </c>
      <c r="AE1516" s="273">
        <v>34879</v>
      </c>
      <c r="AF1516" s="274">
        <v>708</v>
      </c>
      <c r="AG1516" s="274">
        <v>0</v>
      </c>
      <c r="AH1516" s="274">
        <v>36371</v>
      </c>
      <c r="AI1516" s="274">
        <v>700</v>
      </c>
      <c r="AJ1516" s="274">
        <v>3</v>
      </c>
      <c r="AK1516" s="271">
        <v>0.0202987470971071</v>
      </c>
      <c r="AL1516" s="271">
        <v>0.0191636193670782</v>
      </c>
      <c r="AM1516" s="272">
        <v>0.00113512773002897</v>
      </c>
    </row>
    <row r="1517" ht="17.25" spans="1:39">
      <c r="A1517" s="282" t="s">
        <v>1972</v>
      </c>
      <c r="B1517" s="283" t="s">
        <v>3375</v>
      </c>
      <c r="C1517" s="265" t="s">
        <v>2472</v>
      </c>
      <c r="D1517" s="283" t="s">
        <v>2473</v>
      </c>
      <c r="E1517" s="266">
        <v>3592</v>
      </c>
      <c r="F1517" s="266">
        <v>85</v>
      </c>
      <c r="G1517" s="266">
        <v>67</v>
      </c>
      <c r="H1517" s="266">
        <v>0</v>
      </c>
      <c r="I1517" s="266">
        <v>0</v>
      </c>
      <c r="J1517" s="267">
        <v>3664</v>
      </c>
      <c r="K1517" s="267">
        <v>97</v>
      </c>
      <c r="L1517" s="267">
        <v>97</v>
      </c>
      <c r="M1517" s="267">
        <v>0</v>
      </c>
      <c r="N1517" s="267">
        <v>0</v>
      </c>
      <c r="O1517" s="267">
        <v>3540</v>
      </c>
      <c r="P1517" s="267">
        <v>77</v>
      </c>
      <c r="Q1517" s="267">
        <v>77</v>
      </c>
      <c r="R1517" s="267">
        <v>12</v>
      </c>
      <c r="S1517" s="267">
        <v>0</v>
      </c>
      <c r="T1517" s="268">
        <v>0.015</v>
      </c>
      <c r="U1517" s="269">
        <v>105015</v>
      </c>
      <c r="V1517" s="269">
        <v>2240</v>
      </c>
      <c r="W1517" s="269">
        <v>2222</v>
      </c>
      <c r="X1517" s="269">
        <v>74</v>
      </c>
      <c r="Y1517" s="267">
        <v>1870</v>
      </c>
      <c r="Z1517" s="270">
        <v>0.020625624910727</v>
      </c>
      <c r="AA1517" s="270">
        <v>0.0236636971046771</v>
      </c>
      <c r="AB1517" s="270">
        <v>0.0264737991266376</v>
      </c>
      <c r="AC1517" s="271">
        <v>0.0217514124293785</v>
      </c>
      <c r="AD1517" s="272">
        <v>-0.00281010202196049</v>
      </c>
      <c r="AE1517" s="273">
        <v>25553</v>
      </c>
      <c r="AF1517" s="274">
        <v>556</v>
      </c>
      <c r="AG1517" s="274">
        <v>8</v>
      </c>
      <c r="AH1517" s="274">
        <v>25703</v>
      </c>
      <c r="AI1517" s="274">
        <v>484</v>
      </c>
      <c r="AJ1517" s="274">
        <v>12</v>
      </c>
      <c r="AK1517" s="271">
        <v>0.0214456228231519</v>
      </c>
      <c r="AL1517" s="271">
        <v>0.0183636151422013</v>
      </c>
      <c r="AM1517" s="272">
        <v>0.00308200768095058</v>
      </c>
    </row>
    <row r="1518" ht="17.25" spans="1:39">
      <c r="A1518" s="282" t="s">
        <v>1972</v>
      </c>
      <c r="B1518" s="283" t="s">
        <v>3375</v>
      </c>
      <c r="C1518" s="265" t="s">
        <v>2474</v>
      </c>
      <c r="D1518" s="283" t="s">
        <v>2475</v>
      </c>
      <c r="E1518" s="266">
        <v>3606</v>
      </c>
      <c r="F1518" s="266">
        <v>69</v>
      </c>
      <c r="G1518" s="266">
        <v>50</v>
      </c>
      <c r="H1518" s="266">
        <v>0</v>
      </c>
      <c r="I1518" s="266">
        <v>0</v>
      </c>
      <c r="J1518" s="267">
        <v>3463</v>
      </c>
      <c r="K1518" s="267">
        <v>82</v>
      </c>
      <c r="L1518" s="267">
        <v>82</v>
      </c>
      <c r="M1518" s="267">
        <v>0</v>
      </c>
      <c r="N1518" s="267">
        <v>0</v>
      </c>
      <c r="O1518" s="267">
        <v>3505</v>
      </c>
      <c r="P1518" s="267">
        <v>55</v>
      </c>
      <c r="Q1518" s="267">
        <v>55</v>
      </c>
      <c r="R1518" s="267">
        <v>6</v>
      </c>
      <c r="S1518" s="267">
        <v>0</v>
      </c>
      <c r="T1518" s="268">
        <v>0.015</v>
      </c>
      <c r="U1518" s="269">
        <v>101997</v>
      </c>
      <c r="V1518" s="269">
        <v>2100</v>
      </c>
      <c r="W1518" s="269">
        <v>2081</v>
      </c>
      <c r="X1518" s="269">
        <v>0</v>
      </c>
      <c r="Y1518" s="267">
        <v>1841</v>
      </c>
      <c r="Z1518" s="270">
        <v>0.0205888408482602</v>
      </c>
      <c r="AA1518" s="270">
        <v>0.019134775374376</v>
      </c>
      <c r="AB1518" s="270">
        <v>0.0236788911348542</v>
      </c>
      <c r="AC1518" s="271">
        <v>0.0156918687589158</v>
      </c>
      <c r="AD1518" s="272">
        <v>-0.00454411576047813</v>
      </c>
      <c r="AE1518" s="273">
        <v>25228</v>
      </c>
      <c r="AF1518" s="274">
        <v>496</v>
      </c>
      <c r="AG1518" s="274">
        <v>0</v>
      </c>
      <c r="AH1518" s="274">
        <v>25289</v>
      </c>
      <c r="AI1518" s="274">
        <v>502</v>
      </c>
      <c r="AJ1518" s="274">
        <v>0</v>
      </c>
      <c r="AK1518" s="271">
        <v>0.0196606944664658</v>
      </c>
      <c r="AL1518" s="271">
        <v>0.0198505278975048</v>
      </c>
      <c r="AM1518" s="272">
        <v>-0.000189833431039014</v>
      </c>
    </row>
    <row r="1519" ht="17.25" spans="1:39">
      <c r="A1519" s="282" t="s">
        <v>1972</v>
      </c>
      <c r="B1519" s="283" t="s">
        <v>3375</v>
      </c>
      <c r="C1519" s="265" t="s">
        <v>2476</v>
      </c>
      <c r="D1519" s="283" t="s">
        <v>2477</v>
      </c>
      <c r="E1519" s="266">
        <v>2422</v>
      </c>
      <c r="F1519" s="266">
        <v>59</v>
      </c>
      <c r="G1519" s="266">
        <v>40</v>
      </c>
      <c r="H1519" s="266">
        <v>0</v>
      </c>
      <c r="I1519" s="266">
        <v>0</v>
      </c>
      <c r="J1519" s="267">
        <v>2415</v>
      </c>
      <c r="K1519" s="267">
        <v>47</v>
      </c>
      <c r="L1519" s="267">
        <v>47</v>
      </c>
      <c r="M1519" s="267">
        <v>5</v>
      </c>
      <c r="N1519" s="267">
        <v>1</v>
      </c>
      <c r="O1519" s="267">
        <v>2413</v>
      </c>
      <c r="P1519" s="267">
        <v>70</v>
      </c>
      <c r="Q1519" s="267">
        <v>70</v>
      </c>
      <c r="R1519" s="267">
        <v>8</v>
      </c>
      <c r="S1519" s="267">
        <v>0</v>
      </c>
      <c r="T1519" s="268">
        <v>0.015</v>
      </c>
      <c r="U1519" s="269">
        <v>70541</v>
      </c>
      <c r="V1519" s="269">
        <v>1664</v>
      </c>
      <c r="W1519" s="269">
        <v>1645</v>
      </c>
      <c r="X1519" s="269">
        <v>2</v>
      </c>
      <c r="Y1519" s="267">
        <v>1461</v>
      </c>
      <c r="Z1519" s="270">
        <v>0.0235607660793014</v>
      </c>
      <c r="AA1519" s="270">
        <v>0.0243600330305533</v>
      </c>
      <c r="AB1519" s="270">
        <v>0.019047619047619</v>
      </c>
      <c r="AC1519" s="271">
        <v>0.0290095317032739</v>
      </c>
      <c r="AD1519" s="272">
        <v>0.00531241398293421</v>
      </c>
      <c r="AE1519" s="273">
        <v>17102</v>
      </c>
      <c r="AF1519" s="274">
        <v>410</v>
      </c>
      <c r="AG1519" s="274">
        <v>1</v>
      </c>
      <c r="AH1519" s="274">
        <v>17640</v>
      </c>
      <c r="AI1519" s="274">
        <v>392</v>
      </c>
      <c r="AJ1519" s="274">
        <v>0</v>
      </c>
      <c r="AK1519" s="271">
        <v>0.0239153315401707</v>
      </c>
      <c r="AL1519" s="271">
        <v>0.0222222222222222</v>
      </c>
      <c r="AM1519" s="272">
        <v>0.00169310931794852</v>
      </c>
    </row>
    <row r="1520" ht="17.25" spans="1:39">
      <c r="A1520" s="282" t="s">
        <v>1972</v>
      </c>
      <c r="B1520" s="283" t="s">
        <v>3375</v>
      </c>
      <c r="C1520" s="265" t="s">
        <v>2478</v>
      </c>
      <c r="D1520" s="283" t="s">
        <v>2479</v>
      </c>
      <c r="E1520" s="266">
        <v>3346</v>
      </c>
      <c r="F1520" s="266">
        <v>67</v>
      </c>
      <c r="G1520" s="266">
        <v>50</v>
      </c>
      <c r="H1520" s="266">
        <v>0</v>
      </c>
      <c r="I1520" s="266">
        <v>0</v>
      </c>
      <c r="J1520" s="267">
        <v>3253</v>
      </c>
      <c r="K1520" s="267">
        <v>71</v>
      </c>
      <c r="L1520" s="267">
        <v>71</v>
      </c>
      <c r="M1520" s="267">
        <v>2</v>
      </c>
      <c r="N1520" s="267">
        <v>0</v>
      </c>
      <c r="O1520" s="267">
        <v>3140</v>
      </c>
      <c r="P1520" s="267">
        <v>85</v>
      </c>
      <c r="Q1520" s="267">
        <v>84</v>
      </c>
      <c r="R1520" s="267">
        <v>8</v>
      </c>
      <c r="S1520" s="267">
        <v>0</v>
      </c>
      <c r="T1520" s="268">
        <v>0.015</v>
      </c>
      <c r="U1520" s="269">
        <v>97016</v>
      </c>
      <c r="V1520" s="269">
        <v>2067</v>
      </c>
      <c r="W1520" s="269">
        <v>2049</v>
      </c>
      <c r="X1520" s="269">
        <v>5</v>
      </c>
      <c r="Y1520" s="267">
        <v>1796</v>
      </c>
      <c r="Z1520" s="270">
        <v>0.0212542261070339</v>
      </c>
      <c r="AA1520" s="270">
        <v>0.0200239091452481</v>
      </c>
      <c r="AB1520" s="270">
        <v>0.021826006762988</v>
      </c>
      <c r="AC1520" s="271">
        <v>0.0270700636942675</v>
      </c>
      <c r="AD1520" s="272">
        <v>-0.00180209761773996</v>
      </c>
      <c r="AE1520" s="273">
        <v>23196</v>
      </c>
      <c r="AF1520" s="274">
        <v>442</v>
      </c>
      <c r="AG1520" s="274">
        <v>0</v>
      </c>
      <c r="AH1520" s="274">
        <v>24363</v>
      </c>
      <c r="AI1520" s="274">
        <v>548</v>
      </c>
      <c r="AJ1520" s="274">
        <v>1</v>
      </c>
      <c r="AK1520" s="271">
        <v>0.0190550094843939</v>
      </c>
      <c r="AL1520" s="271">
        <v>0.022452078972212</v>
      </c>
      <c r="AM1520" s="272">
        <v>-0.0033970694878181</v>
      </c>
    </row>
    <row r="1521" ht="17.25" spans="1:39">
      <c r="A1521" s="282" t="s">
        <v>1972</v>
      </c>
      <c r="B1521" s="283" t="s">
        <v>3375</v>
      </c>
      <c r="C1521" s="265" t="s">
        <v>2480</v>
      </c>
      <c r="D1521" s="283" t="s">
        <v>2481</v>
      </c>
      <c r="E1521" s="266">
        <v>1779</v>
      </c>
      <c r="F1521" s="266">
        <v>32</v>
      </c>
      <c r="G1521" s="266">
        <v>20</v>
      </c>
      <c r="H1521" s="266">
        <v>0</v>
      </c>
      <c r="I1521" s="266">
        <v>0</v>
      </c>
      <c r="J1521" s="267">
        <v>1718</v>
      </c>
      <c r="K1521" s="267">
        <v>43</v>
      </c>
      <c r="L1521" s="267">
        <v>43</v>
      </c>
      <c r="M1521" s="267">
        <v>1</v>
      </c>
      <c r="N1521" s="267">
        <v>0</v>
      </c>
      <c r="O1521" s="267">
        <v>1776</v>
      </c>
      <c r="P1521" s="267">
        <v>40</v>
      </c>
      <c r="Q1521" s="267">
        <v>40</v>
      </c>
      <c r="R1521" s="267">
        <v>5</v>
      </c>
      <c r="S1521" s="267">
        <v>0</v>
      </c>
      <c r="T1521" s="268">
        <v>0.015</v>
      </c>
      <c r="U1521" s="269">
        <v>51891</v>
      </c>
      <c r="V1521" s="269">
        <v>977</v>
      </c>
      <c r="W1521" s="269">
        <v>965</v>
      </c>
      <c r="X1521" s="269">
        <v>0</v>
      </c>
      <c r="Y1521" s="267">
        <v>834</v>
      </c>
      <c r="Z1521" s="270">
        <v>0.0188279277716752</v>
      </c>
      <c r="AA1521" s="270">
        <v>0.0179876335019674</v>
      </c>
      <c r="AB1521" s="270">
        <v>0.0250291036088475</v>
      </c>
      <c r="AC1521" s="271">
        <v>0.0225225225225225</v>
      </c>
      <c r="AD1521" s="272">
        <v>-0.0070414701068801</v>
      </c>
      <c r="AE1521" s="273">
        <v>12393</v>
      </c>
      <c r="AF1521" s="274">
        <v>256</v>
      </c>
      <c r="AG1521" s="274">
        <v>0</v>
      </c>
      <c r="AH1521" s="274">
        <v>12991</v>
      </c>
      <c r="AI1521" s="274">
        <v>234</v>
      </c>
      <c r="AJ1521" s="274">
        <v>0</v>
      </c>
      <c r="AK1521" s="271">
        <v>0.0206568223997418</v>
      </c>
      <c r="AL1521" s="271">
        <v>0.0180124701716573</v>
      </c>
      <c r="AM1521" s="272">
        <v>0.00264435222808449</v>
      </c>
    </row>
    <row r="1522" ht="17.25" spans="1:39">
      <c r="A1522" s="282" t="s">
        <v>1972</v>
      </c>
      <c r="B1522" s="283" t="s">
        <v>3375</v>
      </c>
      <c r="C1522" s="265" t="s">
        <v>2482</v>
      </c>
      <c r="D1522" s="283" t="s">
        <v>2483</v>
      </c>
      <c r="E1522" s="266">
        <v>1518</v>
      </c>
      <c r="F1522" s="266">
        <v>45</v>
      </c>
      <c r="G1522" s="266">
        <v>35</v>
      </c>
      <c r="H1522" s="266">
        <v>0</v>
      </c>
      <c r="I1522" s="266">
        <v>0</v>
      </c>
      <c r="J1522" s="267">
        <v>1587</v>
      </c>
      <c r="K1522" s="267">
        <v>33</v>
      </c>
      <c r="L1522" s="267">
        <v>33</v>
      </c>
      <c r="M1522" s="267">
        <v>0</v>
      </c>
      <c r="N1522" s="267">
        <v>0</v>
      </c>
      <c r="O1522" s="267">
        <v>1657</v>
      </c>
      <c r="P1522" s="267">
        <v>30</v>
      </c>
      <c r="Q1522" s="267">
        <v>30</v>
      </c>
      <c r="R1522" s="267">
        <v>3</v>
      </c>
      <c r="S1522" s="267">
        <v>0</v>
      </c>
      <c r="T1522" s="268">
        <v>0.015</v>
      </c>
      <c r="U1522" s="269">
        <v>45924</v>
      </c>
      <c r="V1522" s="269">
        <v>998</v>
      </c>
      <c r="W1522" s="269">
        <v>988</v>
      </c>
      <c r="X1522" s="269">
        <v>0</v>
      </c>
      <c r="Y1522" s="267">
        <v>875</v>
      </c>
      <c r="Z1522" s="270">
        <v>0.0217315564846268</v>
      </c>
      <c r="AA1522" s="270">
        <v>0.0296442687747036</v>
      </c>
      <c r="AB1522" s="270">
        <v>0.0207939508506616</v>
      </c>
      <c r="AC1522" s="271">
        <v>0.0181050090525045</v>
      </c>
      <c r="AD1522" s="272">
        <v>0.00885031792404193</v>
      </c>
      <c r="AE1522" s="273">
        <v>11549</v>
      </c>
      <c r="AF1522" s="274">
        <v>247</v>
      </c>
      <c r="AG1522" s="274">
        <v>0</v>
      </c>
      <c r="AH1522" s="274">
        <v>11381</v>
      </c>
      <c r="AI1522" s="274">
        <v>250</v>
      </c>
      <c r="AJ1522" s="274">
        <v>0</v>
      </c>
      <c r="AK1522" s="271">
        <v>0.0213871330851156</v>
      </c>
      <c r="AL1522" s="271">
        <v>0.0219664352868816</v>
      </c>
      <c r="AM1522" s="272">
        <v>-0.000579302201766052</v>
      </c>
    </row>
    <row r="1523" ht="17.25" spans="1:39">
      <c r="A1523" s="282" t="s">
        <v>1972</v>
      </c>
      <c r="B1523" s="283" t="s">
        <v>3375</v>
      </c>
      <c r="C1523" s="265" t="s">
        <v>2484</v>
      </c>
      <c r="D1523" s="283" t="s">
        <v>2485</v>
      </c>
      <c r="E1523" s="266">
        <v>2233</v>
      </c>
      <c r="F1523" s="266">
        <v>54</v>
      </c>
      <c r="G1523" s="266">
        <v>42</v>
      </c>
      <c r="H1523" s="266">
        <v>0</v>
      </c>
      <c r="I1523" s="266">
        <v>0</v>
      </c>
      <c r="J1523" s="267">
        <v>2241</v>
      </c>
      <c r="K1523" s="267">
        <v>45</v>
      </c>
      <c r="L1523" s="267">
        <v>45</v>
      </c>
      <c r="M1523" s="267">
        <v>0</v>
      </c>
      <c r="N1523" s="267">
        <v>0</v>
      </c>
      <c r="O1523" s="267">
        <v>2178</v>
      </c>
      <c r="P1523" s="267">
        <v>46</v>
      </c>
      <c r="Q1523" s="267">
        <v>46</v>
      </c>
      <c r="R1523" s="267">
        <v>8</v>
      </c>
      <c r="S1523" s="267">
        <v>0</v>
      </c>
      <c r="T1523" s="268">
        <v>0.015</v>
      </c>
      <c r="U1523" s="269">
        <v>66479</v>
      </c>
      <c r="V1523" s="269">
        <v>1292</v>
      </c>
      <c r="W1523" s="269">
        <v>1279</v>
      </c>
      <c r="X1523" s="269">
        <v>9</v>
      </c>
      <c r="Y1523" s="267">
        <v>1123</v>
      </c>
      <c r="Z1523" s="270">
        <v>0.0192993276072143</v>
      </c>
      <c r="AA1523" s="270">
        <v>0.0241827138378863</v>
      </c>
      <c r="AB1523" s="270">
        <v>0.0200803212851406</v>
      </c>
      <c r="AC1523" s="271">
        <v>0.0211202938475666</v>
      </c>
      <c r="AD1523" s="272">
        <v>0.00410239255274569</v>
      </c>
      <c r="AE1523" s="273">
        <v>15868</v>
      </c>
      <c r="AF1523" s="274">
        <v>298</v>
      </c>
      <c r="AG1523" s="274">
        <v>0</v>
      </c>
      <c r="AH1523" s="274">
        <v>16518</v>
      </c>
      <c r="AI1523" s="274">
        <v>349</v>
      </c>
      <c r="AJ1523" s="274">
        <v>1</v>
      </c>
      <c r="AK1523" s="271">
        <v>0.0187799344592891</v>
      </c>
      <c r="AL1523" s="271">
        <v>0.0210679258990193</v>
      </c>
      <c r="AM1523" s="272">
        <v>-0.00228799143973012</v>
      </c>
    </row>
    <row r="1524" ht="17.25" spans="1:39">
      <c r="A1524" s="282" t="s">
        <v>1972</v>
      </c>
      <c r="B1524" s="283" t="s">
        <v>3376</v>
      </c>
      <c r="C1524" s="265" t="s">
        <v>2486</v>
      </c>
      <c r="D1524" s="283" t="s">
        <v>2487</v>
      </c>
      <c r="E1524" s="266">
        <v>2028</v>
      </c>
      <c r="F1524" s="266">
        <v>78</v>
      </c>
      <c r="G1524" s="266">
        <v>57</v>
      </c>
      <c r="H1524" s="266">
        <v>0</v>
      </c>
      <c r="I1524" s="266">
        <v>0</v>
      </c>
      <c r="J1524" s="267">
        <v>2460</v>
      </c>
      <c r="K1524" s="267">
        <v>55</v>
      </c>
      <c r="L1524" s="267">
        <v>55</v>
      </c>
      <c r="M1524" s="267">
        <v>1</v>
      </c>
      <c r="N1524" s="267">
        <v>0</v>
      </c>
      <c r="O1524" s="267">
        <v>2250</v>
      </c>
      <c r="P1524" s="267">
        <v>66</v>
      </c>
      <c r="Q1524" s="267">
        <v>66</v>
      </c>
      <c r="R1524" s="267">
        <v>11</v>
      </c>
      <c r="S1524" s="267">
        <v>0</v>
      </c>
      <c r="T1524" s="268">
        <v>0.015</v>
      </c>
      <c r="U1524" s="269">
        <v>69216</v>
      </c>
      <c r="V1524" s="269">
        <v>1919</v>
      </c>
      <c r="W1524" s="269">
        <v>1898</v>
      </c>
      <c r="X1524" s="269">
        <v>1</v>
      </c>
      <c r="Y1524" s="267">
        <v>1702</v>
      </c>
      <c r="Z1524" s="270">
        <v>0.027710355987055</v>
      </c>
      <c r="AA1524" s="270">
        <v>0.0384615384615385</v>
      </c>
      <c r="AB1524" s="270">
        <v>0.0223577235772358</v>
      </c>
      <c r="AC1524" s="271">
        <v>0.0293333333333333</v>
      </c>
      <c r="AD1524" s="272">
        <v>0.0161038148843027</v>
      </c>
      <c r="AE1524" s="273">
        <v>15966</v>
      </c>
      <c r="AF1524" s="274">
        <v>451</v>
      </c>
      <c r="AG1524" s="274">
        <v>0</v>
      </c>
      <c r="AH1524" s="274">
        <v>16876</v>
      </c>
      <c r="AI1524" s="274">
        <v>493</v>
      </c>
      <c r="AJ1524" s="274">
        <v>0</v>
      </c>
      <c r="AK1524" s="271">
        <v>0.0282475259927346</v>
      </c>
      <c r="AL1524" s="271">
        <v>0.0292130836691159</v>
      </c>
      <c r="AM1524" s="272">
        <v>-0.000965557676381346</v>
      </c>
    </row>
    <row r="1525" ht="17.25" spans="1:39">
      <c r="A1525" s="282" t="s">
        <v>1972</v>
      </c>
      <c r="B1525" s="283" t="s">
        <v>3376</v>
      </c>
      <c r="C1525" s="265" t="s">
        <v>2488</v>
      </c>
      <c r="D1525" s="283" t="s">
        <v>2489</v>
      </c>
      <c r="E1525" s="266">
        <v>2605</v>
      </c>
      <c r="F1525" s="266">
        <v>47</v>
      </c>
      <c r="G1525" s="266">
        <v>38</v>
      </c>
      <c r="H1525" s="266">
        <v>0</v>
      </c>
      <c r="I1525" s="266">
        <v>0</v>
      </c>
      <c r="J1525" s="267">
        <v>3432</v>
      </c>
      <c r="K1525" s="267">
        <v>49</v>
      </c>
      <c r="L1525" s="267">
        <v>49</v>
      </c>
      <c r="M1525" s="267">
        <v>2</v>
      </c>
      <c r="N1525" s="267">
        <v>0</v>
      </c>
      <c r="O1525" s="267">
        <v>3097</v>
      </c>
      <c r="P1525" s="267">
        <v>45</v>
      </c>
      <c r="Q1525" s="267">
        <v>45</v>
      </c>
      <c r="R1525" s="267">
        <v>14</v>
      </c>
      <c r="S1525" s="267">
        <v>0</v>
      </c>
      <c r="T1525" s="268">
        <v>0.015</v>
      </c>
      <c r="U1525" s="269">
        <v>91527</v>
      </c>
      <c r="V1525" s="269">
        <v>1442</v>
      </c>
      <c r="W1525" s="269">
        <v>1433</v>
      </c>
      <c r="X1525" s="269">
        <v>0</v>
      </c>
      <c r="Y1525" s="267">
        <v>1291</v>
      </c>
      <c r="Z1525" s="270">
        <v>0.0157549138505578</v>
      </c>
      <c r="AA1525" s="270">
        <v>0.018042226487524</v>
      </c>
      <c r="AB1525" s="270">
        <v>0.0142773892773893</v>
      </c>
      <c r="AC1525" s="271">
        <v>0.0145301905069422</v>
      </c>
      <c r="AD1525" s="272">
        <v>0.00376483721013471</v>
      </c>
      <c r="AE1525" s="273">
        <v>21731</v>
      </c>
      <c r="AF1525" s="274">
        <v>309</v>
      </c>
      <c r="AG1525" s="274">
        <v>0</v>
      </c>
      <c r="AH1525" s="274">
        <v>22483</v>
      </c>
      <c r="AI1525" s="274">
        <v>333</v>
      </c>
      <c r="AJ1525" s="274">
        <v>0</v>
      </c>
      <c r="AK1525" s="271">
        <v>0.0142193180249413</v>
      </c>
      <c r="AL1525" s="271">
        <v>0.0148111906774007</v>
      </c>
      <c r="AM1525" s="272">
        <v>-0.000591872652459375</v>
      </c>
    </row>
    <row r="1526" ht="17.25" spans="1:39">
      <c r="A1526" s="282" t="s">
        <v>1972</v>
      </c>
      <c r="B1526" s="283" t="s">
        <v>3376</v>
      </c>
      <c r="C1526" s="265" t="s">
        <v>2490</v>
      </c>
      <c r="D1526" s="283" t="s">
        <v>2491</v>
      </c>
      <c r="E1526" s="266">
        <v>3533</v>
      </c>
      <c r="F1526" s="266">
        <v>122</v>
      </c>
      <c r="G1526" s="266">
        <v>87</v>
      </c>
      <c r="H1526" s="266">
        <v>0</v>
      </c>
      <c r="I1526" s="266">
        <v>0</v>
      </c>
      <c r="J1526" s="267">
        <v>4832</v>
      </c>
      <c r="K1526" s="267">
        <v>152</v>
      </c>
      <c r="L1526" s="267">
        <v>152</v>
      </c>
      <c r="M1526" s="267">
        <v>0</v>
      </c>
      <c r="N1526" s="267">
        <v>0</v>
      </c>
      <c r="O1526" s="267">
        <v>4151</v>
      </c>
      <c r="P1526" s="267">
        <v>160</v>
      </c>
      <c r="Q1526" s="267">
        <v>160</v>
      </c>
      <c r="R1526" s="267">
        <v>7</v>
      </c>
      <c r="S1526" s="267">
        <v>0</v>
      </c>
      <c r="T1526" s="268">
        <v>0.015</v>
      </c>
      <c r="U1526" s="269">
        <v>132800</v>
      </c>
      <c r="V1526" s="269">
        <v>3710</v>
      </c>
      <c r="W1526" s="269">
        <v>3674</v>
      </c>
      <c r="X1526" s="269">
        <v>5</v>
      </c>
      <c r="Y1526" s="267">
        <v>3017</v>
      </c>
      <c r="Z1526" s="270">
        <v>0.0278990963855422</v>
      </c>
      <c r="AA1526" s="270">
        <v>0.0345315595810926</v>
      </c>
      <c r="AB1526" s="270">
        <v>0.0314569536423841</v>
      </c>
      <c r="AC1526" s="271">
        <v>0.0385449289327873</v>
      </c>
      <c r="AD1526" s="272">
        <v>0.00307460593870845</v>
      </c>
      <c r="AE1526" s="273">
        <v>31247</v>
      </c>
      <c r="AF1526" s="274">
        <v>1024</v>
      </c>
      <c r="AG1526" s="274">
        <v>0</v>
      </c>
      <c r="AH1526" s="274">
        <v>32472</v>
      </c>
      <c r="AI1526" s="274">
        <v>911</v>
      </c>
      <c r="AJ1526" s="274">
        <v>3</v>
      </c>
      <c r="AK1526" s="271">
        <v>0.0327711460300189</v>
      </c>
      <c r="AL1526" s="271">
        <v>0.0279625523527963</v>
      </c>
      <c r="AM1526" s="272">
        <v>0.00480859367722263</v>
      </c>
    </row>
    <row r="1527" ht="17.25" spans="1:39">
      <c r="A1527" s="282" t="s">
        <v>1972</v>
      </c>
      <c r="B1527" s="283" t="s">
        <v>3376</v>
      </c>
      <c r="C1527" s="265" t="s">
        <v>2492</v>
      </c>
      <c r="D1527" s="283" t="s">
        <v>2493</v>
      </c>
      <c r="E1527" s="266">
        <v>3043</v>
      </c>
      <c r="F1527" s="266">
        <v>142</v>
      </c>
      <c r="G1527" s="266">
        <v>105</v>
      </c>
      <c r="H1527" s="266">
        <v>0</v>
      </c>
      <c r="I1527" s="266">
        <v>0</v>
      </c>
      <c r="J1527" s="267">
        <v>3710</v>
      </c>
      <c r="K1527" s="267">
        <v>160</v>
      </c>
      <c r="L1527" s="267">
        <v>160</v>
      </c>
      <c r="M1527" s="267">
        <v>5</v>
      </c>
      <c r="N1527" s="267">
        <v>0</v>
      </c>
      <c r="O1527" s="267">
        <v>3416</v>
      </c>
      <c r="P1527" s="267">
        <v>92</v>
      </c>
      <c r="Q1527" s="267">
        <v>92</v>
      </c>
      <c r="R1527" s="267">
        <v>16</v>
      </c>
      <c r="S1527" s="267">
        <v>0</v>
      </c>
      <c r="T1527" s="268">
        <v>0.015</v>
      </c>
      <c r="U1527" s="269">
        <v>101424</v>
      </c>
      <c r="V1527" s="269">
        <v>3591</v>
      </c>
      <c r="W1527" s="269">
        <v>3554</v>
      </c>
      <c r="X1527" s="269">
        <v>4</v>
      </c>
      <c r="Y1527" s="267">
        <v>3130</v>
      </c>
      <c r="Z1527" s="270">
        <v>0.0353663827102067</v>
      </c>
      <c r="AA1527" s="270">
        <v>0.0466644758462044</v>
      </c>
      <c r="AB1527" s="270">
        <v>0.0431266846361186</v>
      </c>
      <c r="AC1527" s="271">
        <v>0.0269320843091335</v>
      </c>
      <c r="AD1527" s="272">
        <v>0.0035377912100858</v>
      </c>
      <c r="AE1527" s="273">
        <v>23925</v>
      </c>
      <c r="AF1527" s="274">
        <v>927</v>
      </c>
      <c r="AG1527" s="274">
        <v>1</v>
      </c>
      <c r="AH1527" s="274">
        <v>24778</v>
      </c>
      <c r="AI1527" s="274">
        <v>855</v>
      </c>
      <c r="AJ1527" s="274">
        <v>0</v>
      </c>
      <c r="AK1527" s="271">
        <v>0.0387042842215256</v>
      </c>
      <c r="AL1527" s="271">
        <v>0.0345064169828073</v>
      </c>
      <c r="AM1527" s="272">
        <v>0.00419786723871828</v>
      </c>
    </row>
    <row r="1528" ht="17.25" spans="1:39">
      <c r="A1528" s="282" t="s">
        <v>1972</v>
      </c>
      <c r="B1528" s="283" t="s">
        <v>3376</v>
      </c>
      <c r="C1528" s="265" t="s">
        <v>2494</v>
      </c>
      <c r="D1528" s="283" t="s">
        <v>2495</v>
      </c>
      <c r="E1528" s="266">
        <v>1298</v>
      </c>
      <c r="F1528" s="266">
        <v>31</v>
      </c>
      <c r="G1528" s="266">
        <v>20</v>
      </c>
      <c r="H1528" s="266">
        <v>0</v>
      </c>
      <c r="I1528" s="266">
        <v>0</v>
      </c>
      <c r="J1528" s="267">
        <v>1428</v>
      </c>
      <c r="K1528" s="267">
        <v>8</v>
      </c>
      <c r="L1528" s="267">
        <v>8</v>
      </c>
      <c r="M1528" s="267">
        <v>0</v>
      </c>
      <c r="N1528" s="267">
        <v>0</v>
      </c>
      <c r="O1528" s="267">
        <v>1258</v>
      </c>
      <c r="P1528" s="267">
        <v>33</v>
      </c>
      <c r="Q1528" s="267">
        <v>33</v>
      </c>
      <c r="R1528" s="267">
        <v>8</v>
      </c>
      <c r="S1528" s="267">
        <v>0</v>
      </c>
      <c r="T1528" s="268">
        <v>0.015</v>
      </c>
      <c r="U1528" s="269">
        <v>40011</v>
      </c>
      <c r="V1528" s="269">
        <v>985</v>
      </c>
      <c r="W1528" s="269">
        <v>974</v>
      </c>
      <c r="X1528" s="269">
        <v>1</v>
      </c>
      <c r="Y1528" s="267">
        <v>899</v>
      </c>
      <c r="Z1528" s="270">
        <v>0.0245932368598635</v>
      </c>
      <c r="AA1528" s="270">
        <v>0.0238828967642527</v>
      </c>
      <c r="AB1528" s="270">
        <v>0.00560224089635854</v>
      </c>
      <c r="AC1528" s="271">
        <v>0.0262321144674086</v>
      </c>
      <c r="AD1528" s="272">
        <v>0.0182806558678942</v>
      </c>
      <c r="AE1528" s="273">
        <v>10017</v>
      </c>
      <c r="AF1528" s="274">
        <v>228</v>
      </c>
      <c r="AG1528" s="274">
        <v>0</v>
      </c>
      <c r="AH1528" s="274">
        <v>9999</v>
      </c>
      <c r="AI1528" s="274">
        <v>257</v>
      </c>
      <c r="AJ1528" s="274">
        <v>0</v>
      </c>
      <c r="AK1528" s="271">
        <v>0.0227613057801737</v>
      </c>
      <c r="AL1528" s="271">
        <v>0.0257025702570257</v>
      </c>
      <c r="AM1528" s="272">
        <v>-0.002941264476852</v>
      </c>
    </row>
    <row r="1529" ht="17.25" spans="1:39">
      <c r="A1529" s="282" t="s">
        <v>1972</v>
      </c>
      <c r="B1529" s="283" t="s">
        <v>3376</v>
      </c>
      <c r="C1529" s="265" t="s">
        <v>2496</v>
      </c>
      <c r="D1529" s="283" t="s">
        <v>2497</v>
      </c>
      <c r="E1529" s="266">
        <v>4284</v>
      </c>
      <c r="F1529" s="266">
        <v>158</v>
      </c>
      <c r="G1529" s="266">
        <v>114</v>
      </c>
      <c r="H1529" s="266">
        <v>0</v>
      </c>
      <c r="I1529" s="266">
        <v>0</v>
      </c>
      <c r="J1529" s="267">
        <v>5436</v>
      </c>
      <c r="K1529" s="267">
        <v>130</v>
      </c>
      <c r="L1529" s="267">
        <v>130</v>
      </c>
      <c r="M1529" s="267">
        <v>8</v>
      </c>
      <c r="N1529" s="267">
        <v>0</v>
      </c>
      <c r="O1529" s="267">
        <v>5061</v>
      </c>
      <c r="P1529" s="267">
        <v>121</v>
      </c>
      <c r="Q1529" s="267">
        <v>121</v>
      </c>
      <c r="R1529" s="267">
        <v>40</v>
      </c>
      <c r="S1529" s="267">
        <v>0</v>
      </c>
      <c r="T1529" s="268">
        <v>0.015</v>
      </c>
      <c r="U1529" s="269">
        <v>151518</v>
      </c>
      <c r="V1529" s="269">
        <v>3504</v>
      </c>
      <c r="W1529" s="269">
        <v>3459</v>
      </c>
      <c r="X1529" s="269">
        <v>0</v>
      </c>
      <c r="Y1529" s="267">
        <v>3086</v>
      </c>
      <c r="Z1529" s="270">
        <v>0.0231259652318536</v>
      </c>
      <c r="AA1529" s="270">
        <v>0.0368814192343604</v>
      </c>
      <c r="AB1529" s="270">
        <v>0.0239146431199411</v>
      </c>
      <c r="AC1529" s="271">
        <v>0.0239083185141276</v>
      </c>
      <c r="AD1529" s="272">
        <v>0.0129667761144193</v>
      </c>
      <c r="AE1529" s="273">
        <v>35451</v>
      </c>
      <c r="AF1529" s="274">
        <v>822</v>
      </c>
      <c r="AG1529" s="274">
        <v>0</v>
      </c>
      <c r="AH1529" s="274">
        <v>36774</v>
      </c>
      <c r="AI1529" s="274">
        <v>827</v>
      </c>
      <c r="AJ1529" s="274">
        <v>0</v>
      </c>
      <c r="AK1529" s="271">
        <v>0.0231869340780232</v>
      </c>
      <c r="AL1529" s="271">
        <v>0.0224887148528852</v>
      </c>
      <c r="AM1529" s="272">
        <v>0.000698219225137998</v>
      </c>
    </row>
    <row r="1530" ht="17.25" spans="1:39">
      <c r="A1530" s="282" t="s">
        <v>1972</v>
      </c>
      <c r="B1530" s="283" t="s">
        <v>3376</v>
      </c>
      <c r="C1530" s="265" t="s">
        <v>2498</v>
      </c>
      <c r="D1530" s="283" t="s">
        <v>2499</v>
      </c>
      <c r="E1530" s="266">
        <v>2364</v>
      </c>
      <c r="F1530" s="266">
        <v>65</v>
      </c>
      <c r="G1530" s="266">
        <v>43</v>
      </c>
      <c r="H1530" s="266">
        <v>0</v>
      </c>
      <c r="I1530" s="266">
        <v>0</v>
      </c>
      <c r="J1530" s="267">
        <v>2144</v>
      </c>
      <c r="K1530" s="267">
        <v>83</v>
      </c>
      <c r="L1530" s="267">
        <v>83</v>
      </c>
      <c r="M1530" s="267">
        <v>0</v>
      </c>
      <c r="N1530" s="267">
        <v>0</v>
      </c>
      <c r="O1530" s="267">
        <v>2099</v>
      </c>
      <c r="P1530" s="267">
        <v>53</v>
      </c>
      <c r="Q1530" s="267">
        <v>53</v>
      </c>
      <c r="R1530" s="267">
        <v>6</v>
      </c>
      <c r="S1530" s="267">
        <v>0</v>
      </c>
      <c r="T1530" s="268">
        <v>0.015</v>
      </c>
      <c r="U1530" s="269">
        <v>64495</v>
      </c>
      <c r="V1530" s="269">
        <v>1657</v>
      </c>
      <c r="W1530" s="269">
        <v>1635</v>
      </c>
      <c r="X1530" s="269">
        <v>9</v>
      </c>
      <c r="Y1530" s="267">
        <v>1406</v>
      </c>
      <c r="Z1530" s="270">
        <v>0.0255523684006512</v>
      </c>
      <c r="AA1530" s="270">
        <v>0.0274957698815567</v>
      </c>
      <c r="AB1530" s="270">
        <v>0.0387126865671642</v>
      </c>
      <c r="AC1530" s="271">
        <v>0.0252501191043354</v>
      </c>
      <c r="AD1530" s="272">
        <v>-0.0112169166856075</v>
      </c>
      <c r="AE1530" s="273">
        <v>15491</v>
      </c>
      <c r="AF1530" s="274">
        <v>436</v>
      </c>
      <c r="AG1530" s="274">
        <v>0</v>
      </c>
      <c r="AH1530" s="274">
        <v>16141</v>
      </c>
      <c r="AI1530" s="274">
        <v>442</v>
      </c>
      <c r="AJ1530" s="274">
        <v>1</v>
      </c>
      <c r="AK1530" s="271">
        <v>0.0281453747337164</v>
      </c>
      <c r="AL1530" s="271">
        <v>0.0273217272783595</v>
      </c>
      <c r="AM1530" s="272">
        <v>0.000823647455356895</v>
      </c>
    </row>
    <row r="1531" ht="17.25" spans="1:39">
      <c r="A1531" s="282" t="s">
        <v>1972</v>
      </c>
      <c r="B1531" s="283" t="s">
        <v>3376</v>
      </c>
      <c r="C1531" s="265" t="s">
        <v>2500</v>
      </c>
      <c r="D1531" s="283" t="s">
        <v>2501</v>
      </c>
      <c r="E1531" s="266">
        <v>2053</v>
      </c>
      <c r="F1531" s="266">
        <v>46</v>
      </c>
      <c r="G1531" s="266">
        <v>34</v>
      </c>
      <c r="H1531" s="266">
        <v>0</v>
      </c>
      <c r="I1531" s="266">
        <v>0</v>
      </c>
      <c r="J1531" s="267">
        <v>1970</v>
      </c>
      <c r="K1531" s="267">
        <v>41</v>
      </c>
      <c r="L1531" s="267">
        <v>41</v>
      </c>
      <c r="M1531" s="267">
        <v>5</v>
      </c>
      <c r="N1531" s="267">
        <v>0</v>
      </c>
      <c r="O1531" s="267">
        <v>2004</v>
      </c>
      <c r="P1531" s="267">
        <v>51</v>
      </c>
      <c r="Q1531" s="267">
        <v>51</v>
      </c>
      <c r="R1531" s="267">
        <v>5</v>
      </c>
      <c r="S1531" s="267">
        <v>0</v>
      </c>
      <c r="T1531" s="268">
        <v>0.015</v>
      </c>
      <c r="U1531" s="269">
        <v>58212</v>
      </c>
      <c r="V1531" s="269">
        <v>1134</v>
      </c>
      <c r="W1531" s="269">
        <v>1122</v>
      </c>
      <c r="X1531" s="269">
        <v>2</v>
      </c>
      <c r="Y1531" s="267">
        <v>981</v>
      </c>
      <c r="Z1531" s="270">
        <v>0.0194461623033052</v>
      </c>
      <c r="AA1531" s="270">
        <v>0.0224062347783731</v>
      </c>
      <c r="AB1531" s="270">
        <v>0.0208121827411167</v>
      </c>
      <c r="AC1531" s="271">
        <v>0.0254491017964072</v>
      </c>
      <c r="AD1531" s="272">
        <v>0.00159405203725636</v>
      </c>
      <c r="AE1531" s="273">
        <v>13597</v>
      </c>
      <c r="AF1531" s="274">
        <v>278</v>
      </c>
      <c r="AG1531" s="274">
        <v>0</v>
      </c>
      <c r="AH1531" s="274">
        <v>14596</v>
      </c>
      <c r="AI1531" s="274">
        <v>298</v>
      </c>
      <c r="AJ1531" s="274">
        <v>1</v>
      </c>
      <c r="AK1531" s="271">
        <v>0.0204456865485033</v>
      </c>
      <c r="AL1531" s="271">
        <v>0.0203480405590573</v>
      </c>
      <c r="AM1531" s="272">
        <v>9.76459894460706e-5</v>
      </c>
    </row>
    <row r="1532" ht="17.25" spans="1:39">
      <c r="A1532" s="282" t="s">
        <v>1972</v>
      </c>
      <c r="B1532" s="283" t="s">
        <v>3376</v>
      </c>
      <c r="C1532" s="265" t="s">
        <v>2502</v>
      </c>
      <c r="D1532" s="283" t="s">
        <v>2503</v>
      </c>
      <c r="E1532" s="266">
        <v>2362</v>
      </c>
      <c r="F1532" s="266">
        <v>26</v>
      </c>
      <c r="G1532" s="266">
        <v>11</v>
      </c>
      <c r="H1532" s="266">
        <v>0</v>
      </c>
      <c r="I1532" s="266">
        <v>0</v>
      </c>
      <c r="J1532" s="267">
        <v>2189</v>
      </c>
      <c r="K1532" s="267">
        <v>30</v>
      </c>
      <c r="L1532" s="267">
        <v>29</v>
      </c>
      <c r="M1532" s="267">
        <v>0</v>
      </c>
      <c r="N1532" s="267">
        <v>0</v>
      </c>
      <c r="O1532" s="267">
        <v>2421</v>
      </c>
      <c r="P1532" s="267">
        <v>24</v>
      </c>
      <c r="Q1532" s="267">
        <v>24</v>
      </c>
      <c r="R1532" s="267">
        <v>5</v>
      </c>
      <c r="S1532" s="267">
        <v>0</v>
      </c>
      <c r="T1532" s="268">
        <v>0.015</v>
      </c>
      <c r="U1532" s="269">
        <v>65014</v>
      </c>
      <c r="V1532" s="269">
        <v>650</v>
      </c>
      <c r="W1532" s="269">
        <v>633</v>
      </c>
      <c r="X1532" s="269">
        <v>3</v>
      </c>
      <c r="Y1532" s="267">
        <v>560</v>
      </c>
      <c r="Z1532" s="270">
        <v>0.0099517027101855</v>
      </c>
      <c r="AA1532" s="270">
        <v>0.0110076206604572</v>
      </c>
      <c r="AB1532" s="270">
        <v>0.0137048880767474</v>
      </c>
      <c r="AC1532" s="271">
        <v>0.00991325898389095</v>
      </c>
      <c r="AD1532" s="272">
        <v>-0.00269726741629013</v>
      </c>
      <c r="AE1532" s="273">
        <v>16039</v>
      </c>
      <c r="AF1532" s="274">
        <v>171</v>
      </c>
      <c r="AG1532" s="274">
        <v>0</v>
      </c>
      <c r="AH1532" s="274">
        <v>16099</v>
      </c>
      <c r="AI1532" s="274">
        <v>175</v>
      </c>
      <c r="AJ1532" s="274">
        <v>0</v>
      </c>
      <c r="AK1532" s="271">
        <v>0.0106615125631274</v>
      </c>
      <c r="AL1532" s="271">
        <v>0.0108702403876017</v>
      </c>
      <c r="AM1532" s="272">
        <v>-0.000208727824474337</v>
      </c>
    </row>
    <row r="1533" ht="17.25" spans="1:39">
      <c r="A1533" s="282" t="s">
        <v>1972</v>
      </c>
      <c r="B1533" s="283" t="s">
        <v>3376</v>
      </c>
      <c r="C1533" s="265" t="s">
        <v>2504</v>
      </c>
      <c r="D1533" s="283" t="s">
        <v>2505</v>
      </c>
      <c r="E1533" s="266">
        <v>2760</v>
      </c>
      <c r="F1533" s="266">
        <v>72</v>
      </c>
      <c r="G1533" s="266">
        <v>38</v>
      </c>
      <c r="H1533" s="266">
        <v>0</v>
      </c>
      <c r="I1533" s="266">
        <v>0</v>
      </c>
      <c r="J1533" s="267">
        <v>2385</v>
      </c>
      <c r="K1533" s="267">
        <v>93</v>
      </c>
      <c r="L1533" s="267">
        <v>93</v>
      </c>
      <c r="M1533" s="267">
        <v>1</v>
      </c>
      <c r="N1533" s="267">
        <v>0</v>
      </c>
      <c r="O1533" s="267">
        <v>2631</v>
      </c>
      <c r="P1533" s="267">
        <v>70</v>
      </c>
      <c r="Q1533" s="267">
        <v>70</v>
      </c>
      <c r="R1533" s="267">
        <v>10</v>
      </c>
      <c r="S1533" s="267">
        <v>0</v>
      </c>
      <c r="T1533" s="268">
        <v>0.015</v>
      </c>
      <c r="U1533" s="269">
        <v>71673</v>
      </c>
      <c r="V1533" s="269">
        <v>2224</v>
      </c>
      <c r="W1533" s="269">
        <v>2188</v>
      </c>
      <c r="X1533" s="269">
        <v>6</v>
      </c>
      <c r="Y1533" s="267">
        <v>1925</v>
      </c>
      <c r="Z1533" s="270">
        <v>0.030946102437459</v>
      </c>
      <c r="AA1533" s="270">
        <v>0.0260869565217391</v>
      </c>
      <c r="AB1533" s="270">
        <v>0.0389937106918239</v>
      </c>
      <c r="AC1533" s="271">
        <v>0.0266058532877233</v>
      </c>
      <c r="AD1533" s="272">
        <v>-0.0129067541700848</v>
      </c>
      <c r="AE1533" s="273">
        <v>17282</v>
      </c>
      <c r="AF1533" s="274">
        <v>554</v>
      </c>
      <c r="AG1533" s="274">
        <v>0</v>
      </c>
      <c r="AH1533" s="274">
        <v>17076</v>
      </c>
      <c r="AI1533" s="274">
        <v>535</v>
      </c>
      <c r="AJ1533" s="274">
        <v>3</v>
      </c>
      <c r="AK1533" s="271">
        <v>0.0320564749450295</v>
      </c>
      <c r="AL1533" s="271">
        <v>0.0311548371984071</v>
      </c>
      <c r="AM1533" s="272">
        <v>0.000901637746622386</v>
      </c>
    </row>
    <row r="1534" ht="17.25" spans="1:39">
      <c r="A1534" s="282" t="s">
        <v>1972</v>
      </c>
      <c r="B1534" s="283" t="s">
        <v>3376</v>
      </c>
      <c r="C1534" s="265" t="s">
        <v>2506</v>
      </c>
      <c r="D1534" s="283" t="s">
        <v>2507</v>
      </c>
      <c r="E1534" s="266">
        <v>5654</v>
      </c>
      <c r="F1534" s="266">
        <v>188</v>
      </c>
      <c r="G1534" s="266">
        <v>125</v>
      </c>
      <c r="H1534" s="266">
        <v>0</v>
      </c>
      <c r="I1534" s="266">
        <v>0</v>
      </c>
      <c r="J1534" s="267">
        <v>5784</v>
      </c>
      <c r="K1534" s="267">
        <v>171</v>
      </c>
      <c r="L1534" s="267">
        <v>171</v>
      </c>
      <c r="M1534" s="267">
        <v>0</v>
      </c>
      <c r="N1534" s="267">
        <v>0</v>
      </c>
      <c r="O1534" s="267">
        <v>5887</v>
      </c>
      <c r="P1534" s="267">
        <v>173</v>
      </c>
      <c r="Q1534" s="267">
        <v>173</v>
      </c>
      <c r="R1534" s="267">
        <v>27</v>
      </c>
      <c r="S1534" s="267">
        <v>0</v>
      </c>
      <c r="T1534" s="268">
        <v>0.015</v>
      </c>
      <c r="U1534" s="269">
        <v>172499</v>
      </c>
      <c r="V1534" s="269">
        <v>4627</v>
      </c>
      <c r="W1534" s="269">
        <v>4564</v>
      </c>
      <c r="X1534" s="269">
        <v>0</v>
      </c>
      <c r="Y1534" s="267">
        <v>4031</v>
      </c>
      <c r="Z1534" s="270">
        <v>0.0268233439034429</v>
      </c>
      <c r="AA1534" s="270">
        <v>0.0332507958967103</v>
      </c>
      <c r="AB1534" s="270">
        <v>0.0295643153526971</v>
      </c>
      <c r="AC1534" s="271">
        <v>0.0293867844402922</v>
      </c>
      <c r="AD1534" s="272">
        <v>0.0036864805440132</v>
      </c>
      <c r="AE1534" s="273">
        <v>40716</v>
      </c>
      <c r="AF1534" s="274">
        <v>1121</v>
      </c>
      <c r="AG1534" s="274">
        <v>0</v>
      </c>
      <c r="AH1534" s="274">
        <v>42339</v>
      </c>
      <c r="AI1534" s="274">
        <v>1181</v>
      </c>
      <c r="AJ1534" s="274">
        <v>0</v>
      </c>
      <c r="AK1534" s="271">
        <v>0.0275321740838982</v>
      </c>
      <c r="AL1534" s="271">
        <v>0.0278939039656109</v>
      </c>
      <c r="AM1534" s="272">
        <v>-0.00036172988171268</v>
      </c>
    </row>
    <row r="1535" ht="17.25" spans="1:39">
      <c r="A1535" s="282" t="s">
        <v>1972</v>
      </c>
      <c r="B1535" s="283" t="s">
        <v>3376</v>
      </c>
      <c r="C1535" s="265" t="s">
        <v>2508</v>
      </c>
      <c r="D1535" s="283" t="s">
        <v>2509</v>
      </c>
      <c r="E1535" s="266">
        <v>3225</v>
      </c>
      <c r="F1535" s="266">
        <v>82</v>
      </c>
      <c r="G1535" s="266">
        <v>68</v>
      </c>
      <c r="H1535" s="266">
        <v>0</v>
      </c>
      <c r="I1535" s="266">
        <v>0</v>
      </c>
      <c r="J1535" s="267">
        <v>2893</v>
      </c>
      <c r="K1535" s="267">
        <v>57</v>
      </c>
      <c r="L1535" s="267">
        <v>57</v>
      </c>
      <c r="M1535" s="267">
        <v>2</v>
      </c>
      <c r="N1535" s="267">
        <v>0</v>
      </c>
      <c r="O1535" s="267">
        <v>3250</v>
      </c>
      <c r="P1535" s="267">
        <v>79</v>
      </c>
      <c r="Q1535" s="267">
        <v>79</v>
      </c>
      <c r="R1535" s="267">
        <v>19</v>
      </c>
      <c r="S1535" s="267">
        <v>0</v>
      </c>
      <c r="T1535" s="268">
        <v>0.015</v>
      </c>
      <c r="U1535" s="269">
        <v>90586</v>
      </c>
      <c r="V1535" s="269">
        <v>2157</v>
      </c>
      <c r="W1535" s="269">
        <v>2141</v>
      </c>
      <c r="X1535" s="269">
        <v>4</v>
      </c>
      <c r="Y1535" s="267">
        <v>1913</v>
      </c>
      <c r="Z1535" s="270">
        <v>0.0237674695869119</v>
      </c>
      <c r="AA1535" s="270">
        <v>0.0254263565891473</v>
      </c>
      <c r="AB1535" s="270">
        <v>0.0197027307293467</v>
      </c>
      <c r="AC1535" s="271">
        <v>0.0243076923076923</v>
      </c>
      <c r="AD1535" s="272">
        <v>0.00572362585980059</v>
      </c>
      <c r="AE1535" s="273">
        <v>21890</v>
      </c>
      <c r="AF1535" s="274">
        <v>567</v>
      </c>
      <c r="AG1535" s="274">
        <v>3</v>
      </c>
      <c r="AH1535" s="274">
        <v>21756</v>
      </c>
      <c r="AI1535" s="274">
        <v>503</v>
      </c>
      <c r="AJ1535" s="274">
        <v>0</v>
      </c>
      <c r="AK1535" s="271">
        <v>0.0257651895842851</v>
      </c>
      <c r="AL1535" s="271">
        <v>0.0231200588343445</v>
      </c>
      <c r="AM1535" s="272">
        <v>0.00264513074994051</v>
      </c>
    </row>
    <row r="1536" ht="17.25" spans="1:39">
      <c r="A1536" s="282" t="s">
        <v>1972</v>
      </c>
      <c r="B1536" s="283" t="s">
        <v>3376</v>
      </c>
      <c r="C1536" s="265" t="s">
        <v>2510</v>
      </c>
      <c r="D1536" s="283" t="s">
        <v>2511</v>
      </c>
      <c r="E1536" s="266">
        <v>2382</v>
      </c>
      <c r="F1536" s="266">
        <v>35</v>
      </c>
      <c r="G1536" s="266">
        <v>17</v>
      </c>
      <c r="H1536" s="266">
        <v>0</v>
      </c>
      <c r="I1536" s="266">
        <v>0</v>
      </c>
      <c r="J1536" s="267">
        <v>2183</v>
      </c>
      <c r="K1536" s="267">
        <v>37</v>
      </c>
      <c r="L1536" s="267">
        <v>37</v>
      </c>
      <c r="M1536" s="267">
        <v>0</v>
      </c>
      <c r="N1536" s="267">
        <v>0</v>
      </c>
      <c r="O1536" s="267">
        <v>2222</v>
      </c>
      <c r="P1536" s="267">
        <v>33</v>
      </c>
      <c r="Q1536" s="267">
        <v>33</v>
      </c>
      <c r="R1536" s="267">
        <v>4</v>
      </c>
      <c r="S1536" s="267">
        <v>0</v>
      </c>
      <c r="T1536" s="268">
        <v>0.015</v>
      </c>
      <c r="U1536" s="269">
        <v>65020</v>
      </c>
      <c r="V1536" s="269">
        <v>966</v>
      </c>
      <c r="W1536" s="269">
        <v>948</v>
      </c>
      <c r="X1536" s="269">
        <v>0</v>
      </c>
      <c r="Y1536" s="267">
        <v>840</v>
      </c>
      <c r="Z1536" s="270">
        <v>0.0148569670870501</v>
      </c>
      <c r="AA1536" s="270">
        <v>0.0146935348446683</v>
      </c>
      <c r="AB1536" s="270">
        <v>0.0169491525423729</v>
      </c>
      <c r="AC1536" s="271">
        <v>0.0148514851485149</v>
      </c>
      <c r="AD1536" s="272">
        <v>-0.00225561769770454</v>
      </c>
      <c r="AE1536" s="273">
        <v>15443</v>
      </c>
      <c r="AF1536" s="274">
        <v>234</v>
      </c>
      <c r="AG1536" s="274">
        <v>0</v>
      </c>
      <c r="AH1536" s="274">
        <v>15982</v>
      </c>
      <c r="AI1536" s="274">
        <v>246</v>
      </c>
      <c r="AJ1536" s="274">
        <v>0</v>
      </c>
      <c r="AK1536" s="271">
        <v>0.0151524962766302</v>
      </c>
      <c r="AL1536" s="271">
        <v>0.0153923163559004</v>
      </c>
      <c r="AM1536" s="272">
        <v>-0.0002398200792702</v>
      </c>
    </row>
    <row r="1537" ht="17.25" spans="1:39">
      <c r="A1537" s="282" t="s">
        <v>1972</v>
      </c>
      <c r="B1537" s="283" t="s">
        <v>3376</v>
      </c>
      <c r="C1537" s="265" t="s">
        <v>2512</v>
      </c>
      <c r="D1537" s="283" t="s">
        <v>2513</v>
      </c>
      <c r="E1537" s="266">
        <v>2262</v>
      </c>
      <c r="F1537" s="266">
        <v>24</v>
      </c>
      <c r="G1537" s="266">
        <v>15</v>
      </c>
      <c r="H1537" s="266">
        <v>0</v>
      </c>
      <c r="I1537" s="266">
        <v>0</v>
      </c>
      <c r="J1537" s="267">
        <v>1962</v>
      </c>
      <c r="K1537" s="267">
        <v>29</v>
      </c>
      <c r="L1537" s="267">
        <v>29</v>
      </c>
      <c r="M1537" s="267">
        <v>5</v>
      </c>
      <c r="N1537" s="267">
        <v>0</v>
      </c>
      <c r="O1537" s="267">
        <v>2034</v>
      </c>
      <c r="P1537" s="267">
        <v>36</v>
      </c>
      <c r="Q1537" s="267">
        <v>36</v>
      </c>
      <c r="R1537" s="267">
        <v>22</v>
      </c>
      <c r="S1537" s="267">
        <v>0</v>
      </c>
      <c r="T1537" s="268">
        <v>0.015</v>
      </c>
      <c r="U1537" s="269">
        <v>62835</v>
      </c>
      <c r="V1537" s="269">
        <v>944</v>
      </c>
      <c r="W1537" s="269">
        <v>935</v>
      </c>
      <c r="X1537" s="269">
        <v>0</v>
      </c>
      <c r="Y1537" s="267">
        <v>872</v>
      </c>
      <c r="Z1537" s="270">
        <v>0.0150234741784038</v>
      </c>
      <c r="AA1537" s="270">
        <v>0.0106100795755968</v>
      </c>
      <c r="AB1537" s="270">
        <v>0.0147808358817533</v>
      </c>
      <c r="AC1537" s="271">
        <v>0.0176991150442478</v>
      </c>
      <c r="AD1537" s="272">
        <v>-0.0041707563061565</v>
      </c>
      <c r="AE1537" s="273">
        <v>14580</v>
      </c>
      <c r="AF1537" s="274">
        <v>232</v>
      </c>
      <c r="AG1537" s="274">
        <v>0</v>
      </c>
      <c r="AH1537" s="274">
        <v>15211</v>
      </c>
      <c r="AI1537" s="274">
        <v>215</v>
      </c>
      <c r="AJ1537" s="274">
        <v>0</v>
      </c>
      <c r="AK1537" s="271">
        <v>0.0159122085048011</v>
      </c>
      <c r="AL1537" s="271">
        <v>0.0141345079218986</v>
      </c>
      <c r="AM1537" s="272">
        <v>0.00177770058290247</v>
      </c>
    </row>
    <row r="1538" ht="17.25" spans="1:39">
      <c r="A1538" s="282" t="s">
        <v>1972</v>
      </c>
      <c r="B1538" s="283" t="s">
        <v>3376</v>
      </c>
      <c r="C1538" s="265" t="s">
        <v>2514</v>
      </c>
      <c r="D1538" s="283" t="s">
        <v>2515</v>
      </c>
      <c r="E1538" s="266">
        <v>4620</v>
      </c>
      <c r="F1538" s="266">
        <v>100</v>
      </c>
      <c r="G1538" s="266">
        <v>75</v>
      </c>
      <c r="H1538" s="266">
        <v>0</v>
      </c>
      <c r="I1538" s="266">
        <v>0</v>
      </c>
      <c r="J1538" s="267">
        <v>4745</v>
      </c>
      <c r="K1538" s="267">
        <v>83</v>
      </c>
      <c r="L1538" s="267">
        <v>83</v>
      </c>
      <c r="M1538" s="267">
        <v>3</v>
      </c>
      <c r="N1538" s="267">
        <v>0</v>
      </c>
      <c r="O1538" s="267">
        <v>4694</v>
      </c>
      <c r="P1538" s="267">
        <v>126</v>
      </c>
      <c r="Q1538" s="267">
        <v>126</v>
      </c>
      <c r="R1538" s="267">
        <v>28</v>
      </c>
      <c r="S1538" s="267">
        <v>0</v>
      </c>
      <c r="T1538" s="268">
        <v>0.015</v>
      </c>
      <c r="U1538" s="269">
        <v>133864</v>
      </c>
      <c r="V1538" s="269">
        <v>2923</v>
      </c>
      <c r="W1538" s="269">
        <v>2898</v>
      </c>
      <c r="X1538" s="269">
        <v>7</v>
      </c>
      <c r="Y1538" s="267">
        <v>2553</v>
      </c>
      <c r="Z1538" s="270">
        <v>0.0217833024562242</v>
      </c>
      <c r="AA1538" s="270">
        <v>0.0216450216450216</v>
      </c>
      <c r="AB1538" s="270">
        <v>0.0174920969441517</v>
      </c>
      <c r="AC1538" s="271">
        <v>0.0268427780144866</v>
      </c>
      <c r="AD1538" s="272">
        <v>0.00415292470086991</v>
      </c>
      <c r="AE1538" s="273">
        <v>31999</v>
      </c>
      <c r="AF1538" s="274">
        <v>667</v>
      </c>
      <c r="AG1538" s="274">
        <v>0</v>
      </c>
      <c r="AH1538" s="274">
        <v>32417</v>
      </c>
      <c r="AI1538" s="274">
        <v>708</v>
      </c>
      <c r="AJ1538" s="274">
        <v>2</v>
      </c>
      <c r="AK1538" s="271">
        <v>0.0208444013875434</v>
      </c>
      <c r="AL1538" s="271">
        <v>0.0217786963630194</v>
      </c>
      <c r="AM1538" s="272">
        <v>-0.000934294975476042</v>
      </c>
    </row>
    <row r="1539" ht="17.25" spans="1:39">
      <c r="A1539" s="282" t="s">
        <v>1972</v>
      </c>
      <c r="B1539" s="283" t="s">
        <v>3376</v>
      </c>
      <c r="C1539" s="265" t="s">
        <v>2516</v>
      </c>
      <c r="D1539" s="283" t="s">
        <v>2517</v>
      </c>
      <c r="E1539" s="266">
        <v>6843</v>
      </c>
      <c r="F1539" s="266">
        <v>136</v>
      </c>
      <c r="G1539" s="266">
        <v>88</v>
      </c>
      <c r="H1539" s="266">
        <v>0</v>
      </c>
      <c r="I1539" s="266">
        <v>0</v>
      </c>
      <c r="J1539" s="267">
        <v>7210</v>
      </c>
      <c r="K1539" s="267">
        <v>109</v>
      </c>
      <c r="L1539" s="267">
        <v>108</v>
      </c>
      <c r="M1539" s="267">
        <v>4</v>
      </c>
      <c r="N1539" s="267">
        <v>0</v>
      </c>
      <c r="O1539" s="267">
        <v>7098</v>
      </c>
      <c r="P1539" s="267">
        <v>155</v>
      </c>
      <c r="Q1539" s="267">
        <v>155</v>
      </c>
      <c r="R1539" s="267">
        <v>55</v>
      </c>
      <c r="S1539" s="267">
        <v>0</v>
      </c>
      <c r="T1539" s="268">
        <v>0.015</v>
      </c>
      <c r="U1539" s="269">
        <v>206464</v>
      </c>
      <c r="V1539" s="269">
        <v>3544</v>
      </c>
      <c r="W1539" s="269">
        <v>3495</v>
      </c>
      <c r="X1539" s="269">
        <v>1</v>
      </c>
      <c r="Y1539" s="267">
        <v>3133</v>
      </c>
      <c r="Z1539" s="270">
        <v>0.0171603766274024</v>
      </c>
      <c r="AA1539" s="270">
        <v>0.0198743241268449</v>
      </c>
      <c r="AB1539" s="270">
        <v>0.0151178918169209</v>
      </c>
      <c r="AC1539" s="271">
        <v>0.0218371372217526</v>
      </c>
      <c r="AD1539" s="272">
        <v>0.00475643230992401</v>
      </c>
      <c r="AE1539" s="273">
        <v>49206</v>
      </c>
      <c r="AF1539" s="274">
        <v>898</v>
      </c>
      <c r="AG1539" s="274">
        <v>0</v>
      </c>
      <c r="AH1539" s="274">
        <v>50930</v>
      </c>
      <c r="AI1539" s="274">
        <v>887</v>
      </c>
      <c r="AJ1539" s="274">
        <v>1</v>
      </c>
      <c r="AK1539" s="271">
        <v>0.0182498069341137</v>
      </c>
      <c r="AL1539" s="271">
        <v>0.0173964264677008</v>
      </c>
      <c r="AM1539" s="272">
        <v>0.000853380466412961</v>
      </c>
    </row>
    <row r="1540" ht="17.25" spans="1:39">
      <c r="A1540" s="282" t="s">
        <v>1972</v>
      </c>
      <c r="B1540" s="283" t="s">
        <v>3376</v>
      </c>
      <c r="C1540" s="265" t="s">
        <v>2518</v>
      </c>
      <c r="D1540" s="283" t="s">
        <v>2519</v>
      </c>
      <c r="E1540" s="266">
        <v>1623</v>
      </c>
      <c r="F1540" s="266">
        <v>17</v>
      </c>
      <c r="G1540" s="266">
        <v>13</v>
      </c>
      <c r="H1540" s="266">
        <v>1</v>
      </c>
      <c r="I1540" s="266">
        <v>0</v>
      </c>
      <c r="J1540" s="267">
        <v>1442</v>
      </c>
      <c r="K1540" s="267">
        <v>21</v>
      </c>
      <c r="L1540" s="267">
        <v>21</v>
      </c>
      <c r="M1540" s="267">
        <v>6</v>
      </c>
      <c r="N1540" s="267">
        <v>0</v>
      </c>
      <c r="O1540" s="267">
        <v>1636</v>
      </c>
      <c r="P1540" s="267">
        <v>12</v>
      </c>
      <c r="Q1540" s="267">
        <v>12</v>
      </c>
      <c r="R1540" s="267">
        <v>4</v>
      </c>
      <c r="S1540" s="267">
        <v>0</v>
      </c>
      <c r="T1540" s="268">
        <v>0.015</v>
      </c>
      <c r="U1540" s="269">
        <v>45865</v>
      </c>
      <c r="V1540" s="269">
        <v>474</v>
      </c>
      <c r="W1540" s="269">
        <v>470</v>
      </c>
      <c r="X1540" s="269">
        <v>0</v>
      </c>
      <c r="Y1540" s="267">
        <v>431</v>
      </c>
      <c r="Z1540" s="270">
        <v>0.0103346778589338</v>
      </c>
      <c r="AA1540" s="270">
        <v>0.0104744300677757</v>
      </c>
      <c r="AB1540" s="270">
        <v>0.0145631067961165</v>
      </c>
      <c r="AC1540" s="271">
        <v>0.00733496332518337</v>
      </c>
      <c r="AD1540" s="272">
        <v>-0.00408867672834078</v>
      </c>
      <c r="AE1540" s="273">
        <v>10903</v>
      </c>
      <c r="AF1540" s="274">
        <v>101</v>
      </c>
      <c r="AG1540" s="274">
        <v>0</v>
      </c>
      <c r="AH1540" s="274">
        <v>10707</v>
      </c>
      <c r="AI1540" s="274">
        <v>123</v>
      </c>
      <c r="AJ1540" s="274">
        <v>0</v>
      </c>
      <c r="AK1540" s="271">
        <v>0.00926350545721361</v>
      </c>
      <c r="AL1540" s="271">
        <v>0.0114878117119641</v>
      </c>
      <c r="AM1540" s="272">
        <v>-0.00222430625475053</v>
      </c>
    </row>
    <row r="1541" ht="17.25" spans="1:39">
      <c r="A1541" s="282" t="s">
        <v>1972</v>
      </c>
      <c r="B1541" s="283" t="s">
        <v>3376</v>
      </c>
      <c r="C1541" s="265" t="s">
        <v>2520</v>
      </c>
      <c r="D1541" s="283" t="s">
        <v>2521</v>
      </c>
      <c r="E1541" s="266">
        <v>2403</v>
      </c>
      <c r="F1541" s="266">
        <v>22</v>
      </c>
      <c r="G1541" s="266">
        <v>10</v>
      </c>
      <c r="H1541" s="266">
        <v>0</v>
      </c>
      <c r="I1541" s="266">
        <v>0</v>
      </c>
      <c r="J1541" s="267">
        <v>2265</v>
      </c>
      <c r="K1541" s="267">
        <v>26</v>
      </c>
      <c r="L1541" s="267">
        <v>26</v>
      </c>
      <c r="M1541" s="267">
        <v>0</v>
      </c>
      <c r="N1541" s="267">
        <v>0</v>
      </c>
      <c r="O1541" s="267">
        <v>2512</v>
      </c>
      <c r="P1541" s="267">
        <v>30</v>
      </c>
      <c r="Q1541" s="267">
        <v>30</v>
      </c>
      <c r="R1541" s="267">
        <v>14</v>
      </c>
      <c r="S1541" s="267">
        <v>0</v>
      </c>
      <c r="T1541" s="268">
        <v>0.015</v>
      </c>
      <c r="U1541" s="269">
        <v>68845</v>
      </c>
      <c r="V1541" s="269">
        <v>648</v>
      </c>
      <c r="W1541" s="269">
        <v>636</v>
      </c>
      <c r="X1541" s="269">
        <v>0</v>
      </c>
      <c r="Y1541" s="267">
        <v>569</v>
      </c>
      <c r="Z1541" s="270">
        <v>0.00941244825332268</v>
      </c>
      <c r="AA1541" s="270">
        <v>0.00915522263836871</v>
      </c>
      <c r="AB1541" s="270">
        <v>0.0114790286975717</v>
      </c>
      <c r="AC1541" s="271">
        <v>0.0119426751592357</v>
      </c>
      <c r="AD1541" s="272">
        <v>-0.00232380605920304</v>
      </c>
      <c r="AE1541" s="273">
        <v>16383</v>
      </c>
      <c r="AF1541" s="274">
        <v>156</v>
      </c>
      <c r="AG1541" s="274">
        <v>0</v>
      </c>
      <c r="AH1541" s="274">
        <v>16427</v>
      </c>
      <c r="AI1541" s="274">
        <v>166</v>
      </c>
      <c r="AJ1541" s="274">
        <v>0</v>
      </c>
      <c r="AK1541" s="271">
        <v>0.00952206555575902</v>
      </c>
      <c r="AL1541" s="271">
        <v>0.0101053144213794</v>
      </c>
      <c r="AM1541" s="272">
        <v>-0.000583248865620417</v>
      </c>
    </row>
    <row r="1542" ht="17.25" spans="1:39">
      <c r="A1542" s="282" t="s">
        <v>1972</v>
      </c>
      <c r="B1542" s="283" t="s">
        <v>3376</v>
      </c>
      <c r="C1542" s="265" t="s">
        <v>2522</v>
      </c>
      <c r="D1542" s="283" t="s">
        <v>2523</v>
      </c>
      <c r="E1542" s="266">
        <v>3175</v>
      </c>
      <c r="F1542" s="266">
        <v>58</v>
      </c>
      <c r="G1542" s="266">
        <v>43</v>
      </c>
      <c r="H1542" s="266">
        <v>0</v>
      </c>
      <c r="I1542" s="266">
        <v>0</v>
      </c>
      <c r="J1542" s="267">
        <v>2890</v>
      </c>
      <c r="K1542" s="267">
        <v>43</v>
      </c>
      <c r="L1542" s="267">
        <v>43</v>
      </c>
      <c r="M1542" s="267">
        <v>4</v>
      </c>
      <c r="N1542" s="267">
        <v>0</v>
      </c>
      <c r="O1542" s="267">
        <v>3060</v>
      </c>
      <c r="P1542" s="267">
        <v>56</v>
      </c>
      <c r="Q1542" s="267">
        <v>56</v>
      </c>
      <c r="R1542" s="267">
        <v>23</v>
      </c>
      <c r="S1542" s="267">
        <v>0</v>
      </c>
      <c r="T1542" s="268">
        <v>0.015</v>
      </c>
      <c r="U1542" s="269">
        <v>91506</v>
      </c>
      <c r="V1542" s="269">
        <v>1603</v>
      </c>
      <c r="W1542" s="269">
        <v>1588</v>
      </c>
      <c r="X1542" s="269">
        <v>2</v>
      </c>
      <c r="Y1542" s="267">
        <v>1444</v>
      </c>
      <c r="Z1542" s="270">
        <v>0.0174961204729744</v>
      </c>
      <c r="AA1542" s="270">
        <v>0.0182677165354331</v>
      </c>
      <c r="AB1542" s="270">
        <v>0.014878892733564</v>
      </c>
      <c r="AC1542" s="271">
        <v>0.0183006535947712</v>
      </c>
      <c r="AD1542" s="272">
        <v>0.00338882380186905</v>
      </c>
      <c r="AE1542" s="273">
        <v>21437</v>
      </c>
      <c r="AF1542" s="274">
        <v>337</v>
      </c>
      <c r="AG1542" s="274">
        <v>0</v>
      </c>
      <c r="AH1542" s="274">
        <v>22702</v>
      </c>
      <c r="AI1542" s="274">
        <v>450</v>
      </c>
      <c r="AJ1542" s="274">
        <v>1</v>
      </c>
      <c r="AK1542" s="271">
        <v>0.0157204832765779</v>
      </c>
      <c r="AL1542" s="271">
        <v>0.0197779931283587</v>
      </c>
      <c r="AM1542" s="272">
        <v>-0.00405750985178085</v>
      </c>
    </row>
    <row r="1543" ht="17.25" spans="1:39">
      <c r="A1543" s="282" t="s">
        <v>1972</v>
      </c>
      <c r="B1543" s="283" t="s">
        <v>3376</v>
      </c>
      <c r="C1543" s="265" t="s">
        <v>2524</v>
      </c>
      <c r="D1543" s="283" t="s">
        <v>2525</v>
      </c>
      <c r="E1543" s="266">
        <v>3350</v>
      </c>
      <c r="F1543" s="266">
        <v>77</v>
      </c>
      <c r="G1543" s="266">
        <v>59</v>
      </c>
      <c r="H1543" s="266">
        <v>0</v>
      </c>
      <c r="I1543" s="266">
        <v>0</v>
      </c>
      <c r="J1543" s="267">
        <v>3563</v>
      </c>
      <c r="K1543" s="267">
        <v>65</v>
      </c>
      <c r="L1543" s="267">
        <v>65</v>
      </c>
      <c r="M1543" s="267">
        <v>3</v>
      </c>
      <c r="N1543" s="267">
        <v>0</v>
      </c>
      <c r="O1543" s="267">
        <v>3505</v>
      </c>
      <c r="P1543" s="267">
        <v>62</v>
      </c>
      <c r="Q1543" s="267">
        <v>62</v>
      </c>
      <c r="R1543" s="267">
        <v>26</v>
      </c>
      <c r="S1543" s="267">
        <v>0</v>
      </c>
      <c r="T1543" s="268">
        <v>0.015</v>
      </c>
      <c r="U1543" s="269">
        <v>104621</v>
      </c>
      <c r="V1543" s="269">
        <v>1849</v>
      </c>
      <c r="W1543" s="269">
        <v>1831</v>
      </c>
      <c r="X1543" s="269">
        <v>0</v>
      </c>
      <c r="Y1543" s="267">
        <v>1644</v>
      </c>
      <c r="Z1543" s="270">
        <v>0.0176733160646524</v>
      </c>
      <c r="AA1543" s="270">
        <v>0.0229850746268657</v>
      </c>
      <c r="AB1543" s="270">
        <v>0.0182430536065114</v>
      </c>
      <c r="AC1543" s="271">
        <v>0.0176890156918688</v>
      </c>
      <c r="AD1543" s="272">
        <v>0.0047420210203543</v>
      </c>
      <c r="AE1543" s="273">
        <v>24433</v>
      </c>
      <c r="AF1543" s="274">
        <v>430</v>
      </c>
      <c r="AG1543" s="274">
        <v>0</v>
      </c>
      <c r="AH1543" s="274">
        <v>25315</v>
      </c>
      <c r="AI1543" s="274">
        <v>413</v>
      </c>
      <c r="AJ1543" s="274">
        <v>0</v>
      </c>
      <c r="AK1543" s="271">
        <v>0.0175991486923423</v>
      </c>
      <c r="AL1543" s="271">
        <v>0.0163144380801896</v>
      </c>
      <c r="AM1543" s="272">
        <v>0.00128471061215271</v>
      </c>
    </row>
    <row r="1544" ht="17.25" spans="1:39">
      <c r="A1544" s="282" t="s">
        <v>1972</v>
      </c>
      <c r="B1544" s="283" t="s">
        <v>3376</v>
      </c>
      <c r="C1544" s="265" t="s">
        <v>2526</v>
      </c>
      <c r="D1544" s="283" t="s">
        <v>2527</v>
      </c>
      <c r="E1544" s="266">
        <v>5992</v>
      </c>
      <c r="F1544" s="266">
        <v>180</v>
      </c>
      <c r="G1544" s="266">
        <v>139</v>
      </c>
      <c r="H1544" s="266">
        <v>0</v>
      </c>
      <c r="I1544" s="266">
        <v>0</v>
      </c>
      <c r="J1544" s="267">
        <v>6478</v>
      </c>
      <c r="K1544" s="267">
        <v>148</v>
      </c>
      <c r="L1544" s="267">
        <v>148</v>
      </c>
      <c r="M1544" s="267">
        <v>8</v>
      </c>
      <c r="N1544" s="267">
        <v>0</v>
      </c>
      <c r="O1544" s="267">
        <v>6205</v>
      </c>
      <c r="P1544" s="267">
        <v>164</v>
      </c>
      <c r="Q1544" s="267">
        <v>163</v>
      </c>
      <c r="R1544" s="267">
        <v>53</v>
      </c>
      <c r="S1544" s="267">
        <v>0</v>
      </c>
      <c r="T1544" s="268">
        <v>0.015</v>
      </c>
      <c r="U1544" s="269">
        <v>184156</v>
      </c>
      <c r="V1544" s="269">
        <v>4419</v>
      </c>
      <c r="W1544" s="269">
        <v>4376</v>
      </c>
      <c r="X1544" s="269">
        <v>7</v>
      </c>
      <c r="Y1544" s="267">
        <v>3888</v>
      </c>
      <c r="Z1544" s="270">
        <v>0.0239579486956711</v>
      </c>
      <c r="AA1544" s="270">
        <v>0.0300400534045394</v>
      </c>
      <c r="AB1544" s="270">
        <v>0.0228465575794998</v>
      </c>
      <c r="AC1544" s="271">
        <v>0.0264302981466559</v>
      </c>
      <c r="AD1544" s="272">
        <v>0.00719349582503954</v>
      </c>
      <c r="AE1544" s="273">
        <v>43305</v>
      </c>
      <c r="AF1544" s="274">
        <v>1081</v>
      </c>
      <c r="AG1544" s="274">
        <v>0</v>
      </c>
      <c r="AH1544" s="274">
        <v>44979</v>
      </c>
      <c r="AI1544" s="274">
        <v>1154</v>
      </c>
      <c r="AJ1544" s="274">
        <v>2</v>
      </c>
      <c r="AK1544" s="271">
        <v>0.0249624754647269</v>
      </c>
      <c r="AL1544" s="271">
        <v>0.0256119522443807</v>
      </c>
      <c r="AM1544" s="272">
        <v>-0.000649476779653775</v>
      </c>
    </row>
    <row r="1545" ht="17.25" spans="1:39">
      <c r="A1545" s="282" t="s">
        <v>1972</v>
      </c>
      <c r="B1545" s="283" t="s">
        <v>3376</v>
      </c>
      <c r="C1545" s="265" t="s">
        <v>2528</v>
      </c>
      <c r="D1545" s="283" t="s">
        <v>2529</v>
      </c>
      <c r="E1545" s="266">
        <v>3125</v>
      </c>
      <c r="F1545" s="266">
        <v>96</v>
      </c>
      <c r="G1545" s="266">
        <v>78</v>
      </c>
      <c r="H1545" s="266">
        <v>0</v>
      </c>
      <c r="I1545" s="266">
        <v>0</v>
      </c>
      <c r="J1545" s="267">
        <v>2971</v>
      </c>
      <c r="K1545" s="267">
        <v>68</v>
      </c>
      <c r="L1545" s="267">
        <v>68</v>
      </c>
      <c r="M1545" s="267">
        <v>3</v>
      </c>
      <c r="N1545" s="267">
        <v>0</v>
      </c>
      <c r="O1545" s="267">
        <v>3135</v>
      </c>
      <c r="P1545" s="267">
        <v>69</v>
      </c>
      <c r="Q1545" s="267">
        <v>69</v>
      </c>
      <c r="R1545" s="267">
        <v>27</v>
      </c>
      <c r="S1545" s="267">
        <v>0</v>
      </c>
      <c r="T1545" s="268">
        <v>0.015</v>
      </c>
      <c r="U1545" s="269">
        <v>90880</v>
      </c>
      <c r="V1545" s="269">
        <v>2051</v>
      </c>
      <c r="W1545" s="269">
        <v>2033</v>
      </c>
      <c r="X1545" s="269">
        <v>6</v>
      </c>
      <c r="Y1545" s="267">
        <v>1804</v>
      </c>
      <c r="Z1545" s="270">
        <v>0.0225022007042254</v>
      </c>
      <c r="AA1545" s="270">
        <v>0.03072</v>
      </c>
      <c r="AB1545" s="270">
        <v>0.0228879165264221</v>
      </c>
      <c r="AC1545" s="271">
        <v>0.0220095693779904</v>
      </c>
      <c r="AD1545" s="272">
        <v>0.00783208347357792</v>
      </c>
      <c r="AE1545" s="273">
        <v>21680</v>
      </c>
      <c r="AF1545" s="274">
        <v>490</v>
      </c>
      <c r="AG1545" s="274">
        <v>0</v>
      </c>
      <c r="AH1545" s="274">
        <v>22232</v>
      </c>
      <c r="AI1545" s="274">
        <v>561</v>
      </c>
      <c r="AJ1545" s="274">
        <v>4</v>
      </c>
      <c r="AK1545" s="271">
        <v>0.0226014760147601</v>
      </c>
      <c r="AL1545" s="271">
        <v>0.0250539762504498</v>
      </c>
      <c r="AM1545" s="272">
        <v>-0.00245250023568966</v>
      </c>
    </row>
    <row r="1546" ht="17.25" spans="1:39">
      <c r="A1546" s="282" t="s">
        <v>1972</v>
      </c>
      <c r="B1546" s="283" t="s">
        <v>3376</v>
      </c>
      <c r="C1546" s="265" t="s">
        <v>2530</v>
      </c>
      <c r="D1546" s="283" t="s">
        <v>2531</v>
      </c>
      <c r="E1546" s="266">
        <v>2490</v>
      </c>
      <c r="F1546" s="266">
        <v>31</v>
      </c>
      <c r="G1546" s="266">
        <v>22</v>
      </c>
      <c r="H1546" s="266">
        <v>0</v>
      </c>
      <c r="I1546" s="266">
        <v>0</v>
      </c>
      <c r="J1546" s="267">
        <v>2272</v>
      </c>
      <c r="K1546" s="267">
        <v>31</v>
      </c>
      <c r="L1546" s="267">
        <v>31</v>
      </c>
      <c r="M1546" s="267">
        <v>4</v>
      </c>
      <c r="N1546" s="267">
        <v>0</v>
      </c>
      <c r="O1546" s="267">
        <v>2544</v>
      </c>
      <c r="P1546" s="267">
        <v>54</v>
      </c>
      <c r="Q1546" s="267">
        <v>54</v>
      </c>
      <c r="R1546" s="267">
        <v>17</v>
      </c>
      <c r="S1546" s="267">
        <v>0</v>
      </c>
      <c r="T1546" s="268">
        <v>0.015</v>
      </c>
      <c r="U1546" s="269">
        <v>70481</v>
      </c>
      <c r="V1546" s="269">
        <v>1030</v>
      </c>
      <c r="W1546" s="269">
        <v>1021</v>
      </c>
      <c r="X1546" s="269">
        <v>1</v>
      </c>
      <c r="Y1546" s="267">
        <v>916</v>
      </c>
      <c r="Z1546" s="270">
        <v>0.0145996793462068</v>
      </c>
      <c r="AA1546" s="270">
        <v>0.0124497991967871</v>
      </c>
      <c r="AB1546" s="270">
        <v>0.0136443661971831</v>
      </c>
      <c r="AC1546" s="271">
        <v>0.0212264150943396</v>
      </c>
      <c r="AD1546" s="272">
        <v>-0.00119456700039595</v>
      </c>
      <c r="AE1546" s="273">
        <v>16909</v>
      </c>
      <c r="AF1546" s="274">
        <v>244</v>
      </c>
      <c r="AG1546" s="274">
        <v>0</v>
      </c>
      <c r="AH1546" s="274">
        <v>17424</v>
      </c>
      <c r="AI1546" s="274">
        <v>271</v>
      </c>
      <c r="AJ1546" s="274">
        <v>0</v>
      </c>
      <c r="AK1546" s="271">
        <v>0.0144301851085221</v>
      </c>
      <c r="AL1546" s="271">
        <v>0.0155532598714417</v>
      </c>
      <c r="AM1546" s="272">
        <v>-0.0011230747629196</v>
      </c>
    </row>
    <row r="1547" ht="17.25" spans="1:39">
      <c r="A1547" s="282" t="s">
        <v>1972</v>
      </c>
      <c r="B1547" s="283" t="s">
        <v>3376</v>
      </c>
      <c r="C1547" s="265" t="s">
        <v>2532</v>
      </c>
      <c r="D1547" s="283" t="s">
        <v>2533</v>
      </c>
      <c r="E1547" s="266">
        <v>2110</v>
      </c>
      <c r="F1547" s="266">
        <v>72</v>
      </c>
      <c r="G1547" s="266">
        <v>38</v>
      </c>
      <c r="H1547" s="266">
        <v>0</v>
      </c>
      <c r="I1547" s="266">
        <v>0</v>
      </c>
      <c r="J1547" s="267">
        <v>1845</v>
      </c>
      <c r="K1547" s="267">
        <v>43</v>
      </c>
      <c r="L1547" s="267">
        <v>43</v>
      </c>
      <c r="M1547" s="267">
        <v>0</v>
      </c>
      <c r="N1547" s="267">
        <v>0</v>
      </c>
      <c r="O1547" s="267">
        <v>2112</v>
      </c>
      <c r="P1547" s="267">
        <v>61</v>
      </c>
      <c r="Q1547" s="267">
        <v>61</v>
      </c>
      <c r="R1547" s="267">
        <v>30</v>
      </c>
      <c r="S1547" s="267">
        <v>0</v>
      </c>
      <c r="T1547" s="268">
        <v>0.015</v>
      </c>
      <c r="U1547" s="269">
        <v>59422</v>
      </c>
      <c r="V1547" s="269">
        <v>1476</v>
      </c>
      <c r="W1547" s="269">
        <v>1442</v>
      </c>
      <c r="X1547" s="269">
        <v>2</v>
      </c>
      <c r="Y1547" s="267">
        <v>1300</v>
      </c>
      <c r="Z1547" s="270">
        <v>0.0248056275453536</v>
      </c>
      <c r="AA1547" s="270">
        <v>0.0341232227488152</v>
      </c>
      <c r="AB1547" s="270">
        <v>0.0233062330623306</v>
      </c>
      <c r="AC1547" s="271">
        <v>0.0288825757575758</v>
      </c>
      <c r="AD1547" s="272">
        <v>0.0108169896864845</v>
      </c>
      <c r="AE1547" s="273">
        <v>14297</v>
      </c>
      <c r="AF1547" s="274">
        <v>373</v>
      </c>
      <c r="AG1547" s="274">
        <v>0</v>
      </c>
      <c r="AH1547" s="274">
        <v>14462</v>
      </c>
      <c r="AI1547" s="274">
        <v>382</v>
      </c>
      <c r="AJ1547" s="274">
        <v>1</v>
      </c>
      <c r="AK1547" s="271">
        <v>0.0260893893823879</v>
      </c>
      <c r="AL1547" s="271">
        <v>0.0263449038860462</v>
      </c>
      <c r="AM1547" s="272">
        <v>-0.000255514503658277</v>
      </c>
    </row>
    <row r="1548" ht="17.25" spans="1:39">
      <c r="A1548" s="282" t="s">
        <v>1972</v>
      </c>
      <c r="B1548" s="283" t="s">
        <v>3376</v>
      </c>
      <c r="C1548" s="265" t="s">
        <v>2534</v>
      </c>
      <c r="D1548" s="283" t="s">
        <v>2535</v>
      </c>
      <c r="E1548" s="266">
        <v>3481</v>
      </c>
      <c r="F1548" s="266">
        <v>71</v>
      </c>
      <c r="G1548" s="266">
        <v>57</v>
      </c>
      <c r="H1548" s="266">
        <v>0</v>
      </c>
      <c r="I1548" s="266">
        <v>0</v>
      </c>
      <c r="J1548" s="267">
        <v>3170</v>
      </c>
      <c r="K1548" s="267">
        <v>51</v>
      </c>
      <c r="L1548" s="267">
        <v>51</v>
      </c>
      <c r="M1548" s="267">
        <v>0</v>
      </c>
      <c r="N1548" s="267">
        <v>0</v>
      </c>
      <c r="O1548" s="267">
        <v>3514</v>
      </c>
      <c r="P1548" s="267">
        <v>61</v>
      </c>
      <c r="Q1548" s="267">
        <v>61</v>
      </c>
      <c r="R1548" s="267">
        <v>5</v>
      </c>
      <c r="S1548" s="267">
        <v>0</v>
      </c>
      <c r="T1548" s="268">
        <v>0.015</v>
      </c>
      <c r="U1548" s="269">
        <v>100303</v>
      </c>
      <c r="V1548" s="269">
        <v>1951</v>
      </c>
      <c r="W1548" s="269">
        <v>1937</v>
      </c>
      <c r="X1548" s="269">
        <v>1</v>
      </c>
      <c r="Y1548" s="267">
        <v>1724</v>
      </c>
      <c r="Z1548" s="270">
        <v>0.0194410934867352</v>
      </c>
      <c r="AA1548" s="270">
        <v>0.0203964378052284</v>
      </c>
      <c r="AB1548" s="270">
        <v>0.0160883280757098</v>
      </c>
      <c r="AC1548" s="271">
        <v>0.0173591348890154</v>
      </c>
      <c r="AD1548" s="272">
        <v>0.00430810972951861</v>
      </c>
      <c r="AE1548" s="273">
        <v>23907</v>
      </c>
      <c r="AF1548" s="274">
        <v>507</v>
      </c>
      <c r="AG1548" s="274">
        <v>0</v>
      </c>
      <c r="AH1548" s="274">
        <v>24212</v>
      </c>
      <c r="AI1548" s="274">
        <v>433</v>
      </c>
      <c r="AJ1548" s="274">
        <v>0</v>
      </c>
      <c r="AK1548" s="271">
        <v>0.0212071778140294</v>
      </c>
      <c r="AL1548" s="271">
        <v>0.0178836940360152</v>
      </c>
      <c r="AM1548" s="272">
        <v>0.00332348377801417</v>
      </c>
    </row>
    <row r="1549" ht="17.25" spans="1:39">
      <c r="A1549" s="282" t="s">
        <v>1972</v>
      </c>
      <c r="B1549" s="283" t="s">
        <v>3376</v>
      </c>
      <c r="C1549" s="265" t="s">
        <v>2536</v>
      </c>
      <c r="D1549" s="283" t="s">
        <v>2537</v>
      </c>
      <c r="E1549" s="266">
        <v>0</v>
      </c>
      <c r="F1549" s="266">
        <v>0</v>
      </c>
      <c r="G1549" s="266">
        <v>0</v>
      </c>
      <c r="H1549" s="266">
        <v>0</v>
      </c>
      <c r="I1549" s="266">
        <v>0</v>
      </c>
      <c r="J1549" s="267">
        <v>0</v>
      </c>
      <c r="K1549" s="267">
        <v>0</v>
      </c>
      <c r="L1549" s="267">
        <v>0</v>
      </c>
      <c r="M1549" s="267">
        <v>0</v>
      </c>
      <c r="N1549" s="267">
        <v>0</v>
      </c>
      <c r="O1549" s="267">
        <v>0</v>
      </c>
      <c r="P1549" s="267">
        <v>0</v>
      </c>
      <c r="Q1549" s="267">
        <v>0</v>
      </c>
      <c r="R1549" s="267">
        <v>0</v>
      </c>
      <c r="S1549" s="267">
        <v>0</v>
      </c>
      <c r="T1549" s="268">
        <v>0.015</v>
      </c>
      <c r="U1549" s="269">
        <v>0</v>
      </c>
      <c r="V1549" s="269">
        <v>0</v>
      </c>
      <c r="W1549" s="269">
        <v>0</v>
      </c>
      <c r="X1549" s="269">
        <v>0</v>
      </c>
      <c r="Y1549" s="267">
        <v>0</v>
      </c>
      <c r="Z1549" s="270">
        <v>0</v>
      </c>
      <c r="AA1549" s="270">
        <v>0</v>
      </c>
      <c r="AB1549" s="270">
        <v>0</v>
      </c>
      <c r="AC1549" s="271">
        <v>0</v>
      </c>
      <c r="AD1549" s="272">
        <v>0</v>
      </c>
      <c r="AE1549" s="273">
        <v>0</v>
      </c>
      <c r="AF1549" s="274">
        <v>0</v>
      </c>
      <c r="AG1549" s="274">
        <v>0</v>
      </c>
      <c r="AH1549" s="274">
        <v>0</v>
      </c>
      <c r="AI1549" s="274">
        <v>0</v>
      </c>
      <c r="AJ1549" s="274">
        <v>0</v>
      </c>
      <c r="AK1549" s="271">
        <v>0</v>
      </c>
      <c r="AL1549" s="271">
        <v>0</v>
      </c>
      <c r="AM1549" s="272">
        <v>0</v>
      </c>
    </row>
    <row r="1550" ht="17.25" spans="1:39">
      <c r="A1550" s="282" t="s">
        <v>1972</v>
      </c>
      <c r="B1550" s="283" t="s">
        <v>3376</v>
      </c>
      <c r="C1550" s="265" t="s">
        <v>2538</v>
      </c>
      <c r="D1550" s="283" t="s">
        <v>2539</v>
      </c>
      <c r="E1550" s="266">
        <v>3127</v>
      </c>
      <c r="F1550" s="266">
        <v>50</v>
      </c>
      <c r="G1550" s="266">
        <v>35</v>
      </c>
      <c r="H1550" s="266">
        <v>1</v>
      </c>
      <c r="I1550" s="266">
        <v>0</v>
      </c>
      <c r="J1550" s="267">
        <v>3366</v>
      </c>
      <c r="K1550" s="267">
        <v>51</v>
      </c>
      <c r="L1550" s="267">
        <v>51</v>
      </c>
      <c r="M1550" s="267">
        <v>7</v>
      </c>
      <c r="N1550" s="267">
        <v>0</v>
      </c>
      <c r="O1550" s="267">
        <v>3371</v>
      </c>
      <c r="P1550" s="267">
        <v>56</v>
      </c>
      <c r="Q1550" s="267">
        <v>56</v>
      </c>
      <c r="R1550" s="267">
        <v>33</v>
      </c>
      <c r="S1550" s="267">
        <v>0</v>
      </c>
      <c r="T1550" s="268">
        <v>0.015</v>
      </c>
      <c r="U1550" s="269">
        <v>97760</v>
      </c>
      <c r="V1550" s="269">
        <v>1413</v>
      </c>
      <c r="W1550" s="269">
        <v>1398</v>
      </c>
      <c r="X1550" s="269">
        <v>4</v>
      </c>
      <c r="Y1550" s="267">
        <v>1262</v>
      </c>
      <c r="Z1550" s="270">
        <v>0.0144128477905074</v>
      </c>
      <c r="AA1550" s="270">
        <v>0.0159897665494084</v>
      </c>
      <c r="AB1550" s="270">
        <v>0.0151515151515152</v>
      </c>
      <c r="AC1550" s="271">
        <v>0.0166122812221893</v>
      </c>
      <c r="AD1550" s="272">
        <v>0.000838251397893227</v>
      </c>
      <c r="AE1550" s="273">
        <v>23208</v>
      </c>
      <c r="AF1550" s="274">
        <v>368</v>
      </c>
      <c r="AG1550" s="274">
        <v>1</v>
      </c>
      <c r="AH1550" s="274">
        <v>23975</v>
      </c>
      <c r="AI1550" s="274">
        <v>356</v>
      </c>
      <c r="AJ1550" s="274">
        <v>3</v>
      </c>
      <c r="AK1550" s="271">
        <v>0.0158135125818683</v>
      </c>
      <c r="AL1550" s="271">
        <v>0.0147236704900938</v>
      </c>
      <c r="AM1550" s="272">
        <v>0.00108984209177448</v>
      </c>
    </row>
    <row r="1551" ht="17.25" spans="1:39">
      <c r="A1551" s="282" t="s">
        <v>1972</v>
      </c>
      <c r="B1551" s="283" t="s">
        <v>3377</v>
      </c>
      <c r="C1551" s="265" t="s">
        <v>2540</v>
      </c>
      <c r="D1551" s="283" t="s">
        <v>2541</v>
      </c>
      <c r="E1551" s="266">
        <v>3589</v>
      </c>
      <c r="F1551" s="266">
        <v>68</v>
      </c>
      <c r="G1551" s="266">
        <v>41</v>
      </c>
      <c r="H1551" s="266">
        <v>0</v>
      </c>
      <c r="I1551" s="266">
        <v>0</v>
      </c>
      <c r="J1551" s="267">
        <v>4692</v>
      </c>
      <c r="K1551" s="267">
        <v>99</v>
      </c>
      <c r="L1551" s="267">
        <v>99</v>
      </c>
      <c r="M1551" s="267">
        <v>0</v>
      </c>
      <c r="N1551" s="267">
        <v>0</v>
      </c>
      <c r="O1551" s="267">
        <v>4093</v>
      </c>
      <c r="P1551" s="267">
        <v>89</v>
      </c>
      <c r="Q1551" s="267">
        <v>88</v>
      </c>
      <c r="R1551" s="267">
        <v>19</v>
      </c>
      <c r="S1551" s="267">
        <v>0</v>
      </c>
      <c r="T1551" s="268">
        <v>0.015</v>
      </c>
      <c r="U1551" s="269">
        <v>124690</v>
      </c>
      <c r="V1551" s="269">
        <v>2520</v>
      </c>
      <c r="W1551" s="269">
        <v>2488</v>
      </c>
      <c r="X1551" s="269">
        <v>0</v>
      </c>
      <c r="Y1551" s="267">
        <v>2208</v>
      </c>
      <c r="Z1551" s="270">
        <v>0.0202101211003288</v>
      </c>
      <c r="AA1551" s="270">
        <v>0.0189467818333798</v>
      </c>
      <c r="AB1551" s="270">
        <v>0.0210997442455243</v>
      </c>
      <c r="AC1551" s="271">
        <v>0.0217444417297826</v>
      </c>
      <c r="AD1551" s="272">
        <v>-0.00215296241214452</v>
      </c>
      <c r="AE1551" s="273">
        <v>28941</v>
      </c>
      <c r="AF1551" s="274">
        <v>632</v>
      </c>
      <c r="AG1551" s="274">
        <v>0</v>
      </c>
      <c r="AH1551" s="274">
        <v>29772</v>
      </c>
      <c r="AI1551" s="274">
        <v>649</v>
      </c>
      <c r="AJ1551" s="274">
        <v>0</v>
      </c>
      <c r="AK1551" s="271">
        <v>0.0218375315296638</v>
      </c>
      <c r="AL1551" s="271">
        <v>0.0217990057772404</v>
      </c>
      <c r="AM1551" s="272">
        <v>3.85257524234406e-5</v>
      </c>
    </row>
    <row r="1552" ht="17.25" spans="1:39">
      <c r="A1552" s="282" t="s">
        <v>1972</v>
      </c>
      <c r="B1552" s="283" t="s">
        <v>3377</v>
      </c>
      <c r="C1552" s="265" t="s">
        <v>2542</v>
      </c>
      <c r="D1552" s="283" t="s">
        <v>2543</v>
      </c>
      <c r="E1552" s="266">
        <v>3110</v>
      </c>
      <c r="F1552" s="266">
        <v>84</v>
      </c>
      <c r="G1552" s="266">
        <v>62</v>
      </c>
      <c r="H1552" s="266">
        <v>0</v>
      </c>
      <c r="I1552" s="266">
        <v>0</v>
      </c>
      <c r="J1552" s="267">
        <v>4008</v>
      </c>
      <c r="K1552" s="267">
        <v>68</v>
      </c>
      <c r="L1552" s="267">
        <v>67</v>
      </c>
      <c r="M1552" s="267">
        <v>10</v>
      </c>
      <c r="N1552" s="267">
        <v>0</v>
      </c>
      <c r="O1552" s="267">
        <v>3491</v>
      </c>
      <c r="P1552" s="267">
        <v>112</v>
      </c>
      <c r="Q1552" s="267">
        <v>112</v>
      </c>
      <c r="R1552" s="267">
        <v>60</v>
      </c>
      <c r="S1552" s="267">
        <v>0</v>
      </c>
      <c r="T1552" s="268">
        <v>0.015</v>
      </c>
      <c r="U1552" s="269">
        <v>106485</v>
      </c>
      <c r="V1552" s="269">
        <v>2167</v>
      </c>
      <c r="W1552" s="269">
        <v>2144</v>
      </c>
      <c r="X1552" s="269">
        <v>0</v>
      </c>
      <c r="Y1552" s="267">
        <v>1941</v>
      </c>
      <c r="Z1552" s="270">
        <v>0.0203502840775696</v>
      </c>
      <c r="AA1552" s="270">
        <v>0.0270096463022508</v>
      </c>
      <c r="AB1552" s="270">
        <v>0.0169660678642715</v>
      </c>
      <c r="AC1552" s="271">
        <v>0.0320824978516185</v>
      </c>
      <c r="AD1552" s="272">
        <v>0.0100435784379793</v>
      </c>
      <c r="AE1552" s="273">
        <v>24508</v>
      </c>
      <c r="AF1552" s="274">
        <v>515</v>
      </c>
      <c r="AG1552" s="274">
        <v>0</v>
      </c>
      <c r="AH1552" s="274">
        <v>24737</v>
      </c>
      <c r="AI1552" s="274">
        <v>501</v>
      </c>
      <c r="AJ1552" s="274">
        <v>0</v>
      </c>
      <c r="AK1552" s="271">
        <v>0.0210135465970295</v>
      </c>
      <c r="AL1552" s="271">
        <v>0.0202530622144965</v>
      </c>
      <c r="AM1552" s="272">
        <v>0.000760484382533039</v>
      </c>
    </row>
    <row r="1553" ht="17.25" spans="1:39">
      <c r="A1553" s="282" t="s">
        <v>1972</v>
      </c>
      <c r="B1553" s="283" t="s">
        <v>3377</v>
      </c>
      <c r="C1553" s="265" t="s">
        <v>2544</v>
      </c>
      <c r="D1553" s="283" t="s">
        <v>2545</v>
      </c>
      <c r="E1553" s="266">
        <v>53</v>
      </c>
      <c r="F1553" s="266">
        <v>8</v>
      </c>
      <c r="G1553" s="266">
        <v>8</v>
      </c>
      <c r="H1553" s="266">
        <v>8</v>
      </c>
      <c r="I1553" s="266">
        <v>0</v>
      </c>
      <c r="J1553" s="267">
        <v>0</v>
      </c>
      <c r="K1553" s="267">
        <v>1</v>
      </c>
      <c r="L1553" s="267">
        <v>1</v>
      </c>
      <c r="M1553" s="267">
        <v>1</v>
      </c>
      <c r="N1553" s="267">
        <v>0</v>
      </c>
      <c r="O1553" s="267">
        <v>103</v>
      </c>
      <c r="P1553" s="267">
        <v>7</v>
      </c>
      <c r="Q1553" s="267">
        <v>7</v>
      </c>
      <c r="R1553" s="267">
        <v>7</v>
      </c>
      <c r="S1553" s="267">
        <v>0</v>
      </c>
      <c r="T1553" s="268">
        <v>0.015</v>
      </c>
      <c r="U1553" s="269">
        <v>1187</v>
      </c>
      <c r="V1553" s="269">
        <v>145</v>
      </c>
      <c r="W1553" s="269">
        <v>145</v>
      </c>
      <c r="X1553" s="269">
        <v>0</v>
      </c>
      <c r="Y1553" s="267">
        <v>145</v>
      </c>
      <c r="Z1553" s="270">
        <v>0.122156697556866</v>
      </c>
      <c r="AA1553" s="270">
        <v>0.150943396226415</v>
      </c>
      <c r="AB1553" s="270">
        <v>0</v>
      </c>
      <c r="AC1553" s="271">
        <v>0.0679611650485437</v>
      </c>
      <c r="AD1553" s="272">
        <v>0.150943396226415</v>
      </c>
      <c r="AE1553" s="273">
        <v>254</v>
      </c>
      <c r="AF1553" s="274">
        <v>29</v>
      </c>
      <c r="AG1553" s="274">
        <v>0</v>
      </c>
      <c r="AH1553" s="274">
        <v>385</v>
      </c>
      <c r="AI1553" s="274">
        <v>33</v>
      </c>
      <c r="AJ1553" s="274">
        <v>0</v>
      </c>
      <c r="AK1553" s="271">
        <v>0.114173228346457</v>
      </c>
      <c r="AL1553" s="271">
        <v>0.0857142857142857</v>
      </c>
      <c r="AM1553" s="272">
        <v>0.028458942632171</v>
      </c>
    </row>
    <row r="1554" ht="17.25" spans="1:39">
      <c r="A1554" s="282" t="s">
        <v>1972</v>
      </c>
      <c r="B1554" s="283" t="s">
        <v>3377</v>
      </c>
      <c r="C1554" s="265" t="s">
        <v>2546</v>
      </c>
      <c r="D1554" s="283" t="s">
        <v>2547</v>
      </c>
      <c r="E1554" s="266">
        <v>1734</v>
      </c>
      <c r="F1554" s="266">
        <v>39</v>
      </c>
      <c r="G1554" s="266">
        <v>25</v>
      </c>
      <c r="H1554" s="266">
        <v>0</v>
      </c>
      <c r="I1554" s="266">
        <v>0</v>
      </c>
      <c r="J1554" s="267">
        <v>1981</v>
      </c>
      <c r="K1554" s="267">
        <v>67</v>
      </c>
      <c r="L1554" s="267">
        <v>67</v>
      </c>
      <c r="M1554" s="267">
        <v>9</v>
      </c>
      <c r="N1554" s="267">
        <v>0</v>
      </c>
      <c r="O1554" s="267">
        <v>1779</v>
      </c>
      <c r="P1554" s="267">
        <v>39</v>
      </c>
      <c r="Q1554" s="267">
        <v>39</v>
      </c>
      <c r="R1554" s="267">
        <v>17</v>
      </c>
      <c r="S1554" s="267">
        <v>0</v>
      </c>
      <c r="T1554" s="268">
        <v>0.015</v>
      </c>
      <c r="U1554" s="269">
        <v>57282</v>
      </c>
      <c r="V1554" s="269">
        <v>1115</v>
      </c>
      <c r="W1554" s="269">
        <v>1101</v>
      </c>
      <c r="X1554" s="269">
        <v>2</v>
      </c>
      <c r="Y1554" s="267">
        <v>977</v>
      </c>
      <c r="Z1554" s="270">
        <v>0.0194301874934534</v>
      </c>
      <c r="AA1554" s="270">
        <v>0.0224913494809689</v>
      </c>
      <c r="AB1554" s="270">
        <v>0.0338213023725391</v>
      </c>
      <c r="AC1554" s="271">
        <v>0.0219224283305228</v>
      </c>
      <c r="AD1554" s="272">
        <v>-0.0113299528915703</v>
      </c>
      <c r="AE1554" s="273">
        <v>13115</v>
      </c>
      <c r="AF1554" s="274">
        <v>283</v>
      </c>
      <c r="AG1554" s="274">
        <v>0</v>
      </c>
      <c r="AH1554" s="274">
        <v>13705</v>
      </c>
      <c r="AI1554" s="274">
        <v>276</v>
      </c>
      <c r="AJ1554" s="274">
        <v>0</v>
      </c>
      <c r="AK1554" s="271">
        <v>0.0215783454060236</v>
      </c>
      <c r="AL1554" s="271">
        <v>0.0201386355344765</v>
      </c>
      <c r="AM1554" s="272">
        <v>0.00143970987154717</v>
      </c>
    </row>
    <row r="1555" ht="17.25" spans="1:39">
      <c r="A1555" s="282" t="s">
        <v>1972</v>
      </c>
      <c r="B1555" s="283" t="s">
        <v>3377</v>
      </c>
      <c r="C1555" s="265" t="s">
        <v>2548</v>
      </c>
      <c r="D1555" s="283" t="s">
        <v>2549</v>
      </c>
      <c r="E1555" s="266">
        <v>3016</v>
      </c>
      <c r="F1555" s="266">
        <v>63</v>
      </c>
      <c r="G1555" s="266">
        <v>45</v>
      </c>
      <c r="H1555" s="266">
        <v>6</v>
      </c>
      <c r="I1555" s="266">
        <v>0</v>
      </c>
      <c r="J1555" s="267">
        <v>3332</v>
      </c>
      <c r="K1555" s="267">
        <v>64</v>
      </c>
      <c r="L1555" s="267">
        <v>64</v>
      </c>
      <c r="M1555" s="267">
        <v>1</v>
      </c>
      <c r="N1555" s="267">
        <v>0</v>
      </c>
      <c r="O1555" s="267">
        <v>3179</v>
      </c>
      <c r="P1555" s="267">
        <v>103</v>
      </c>
      <c r="Q1555" s="267">
        <v>103</v>
      </c>
      <c r="R1555" s="267">
        <v>22</v>
      </c>
      <c r="S1555" s="267">
        <v>0</v>
      </c>
      <c r="T1555" s="268">
        <v>0.015</v>
      </c>
      <c r="U1555" s="269">
        <v>99659</v>
      </c>
      <c r="V1555" s="269">
        <v>1659</v>
      </c>
      <c r="W1555" s="269">
        <v>1641</v>
      </c>
      <c r="X1555" s="269">
        <v>0</v>
      </c>
      <c r="Y1555" s="267">
        <v>1431</v>
      </c>
      <c r="Z1555" s="270">
        <v>0.0166467654702536</v>
      </c>
      <c r="AA1555" s="270">
        <v>0.0208885941644562</v>
      </c>
      <c r="AB1555" s="270">
        <v>0.0192076830732293</v>
      </c>
      <c r="AC1555" s="271">
        <v>0.0324001258257314</v>
      </c>
      <c r="AD1555" s="272">
        <v>0.00168091109122694</v>
      </c>
      <c r="AE1555" s="273">
        <v>22400</v>
      </c>
      <c r="AF1555" s="274">
        <v>398</v>
      </c>
      <c r="AG1555" s="274">
        <v>0</v>
      </c>
      <c r="AH1555" s="274">
        <v>22952</v>
      </c>
      <c r="AI1555" s="274">
        <v>406</v>
      </c>
      <c r="AJ1555" s="274">
        <v>0</v>
      </c>
      <c r="AK1555" s="271">
        <v>0.0177678571428571</v>
      </c>
      <c r="AL1555" s="271">
        <v>0.0176890902753573</v>
      </c>
      <c r="AM1555" s="272">
        <v>7.87668674998784e-5</v>
      </c>
    </row>
    <row r="1556" ht="17.25" spans="1:39">
      <c r="A1556" s="282" t="s">
        <v>1972</v>
      </c>
      <c r="B1556" s="283" t="s">
        <v>3377</v>
      </c>
      <c r="C1556" s="265" t="s">
        <v>2550</v>
      </c>
      <c r="D1556" s="283" t="s">
        <v>2551</v>
      </c>
      <c r="E1556" s="266">
        <v>393</v>
      </c>
      <c r="F1556" s="266">
        <v>0</v>
      </c>
      <c r="G1556" s="266">
        <v>0</v>
      </c>
      <c r="H1556" s="266">
        <v>0</v>
      </c>
      <c r="I1556" s="266">
        <v>0</v>
      </c>
      <c r="J1556" s="267">
        <v>550</v>
      </c>
      <c r="K1556" s="267">
        <v>0</v>
      </c>
      <c r="L1556" s="267">
        <v>0</v>
      </c>
      <c r="M1556" s="267">
        <v>0</v>
      </c>
      <c r="N1556" s="267">
        <v>0</v>
      </c>
      <c r="O1556" s="267">
        <v>554</v>
      </c>
      <c r="P1556" s="267">
        <v>0</v>
      </c>
      <c r="Q1556" s="267">
        <v>0</v>
      </c>
      <c r="R1556" s="267">
        <v>0</v>
      </c>
      <c r="S1556" s="267">
        <v>0</v>
      </c>
      <c r="T1556" s="268">
        <v>0.015</v>
      </c>
      <c r="U1556" s="269">
        <v>13844</v>
      </c>
      <c r="V1556" s="269">
        <v>18</v>
      </c>
      <c r="W1556" s="269">
        <v>18</v>
      </c>
      <c r="X1556" s="269">
        <v>0</v>
      </c>
      <c r="Y1556" s="267">
        <v>18</v>
      </c>
      <c r="Z1556" s="270">
        <v>0.00130020225368391</v>
      </c>
      <c r="AA1556" s="270">
        <v>0</v>
      </c>
      <c r="AB1556" s="270">
        <v>0</v>
      </c>
      <c r="AC1556" s="271">
        <v>0</v>
      </c>
      <c r="AD1556" s="272">
        <v>0</v>
      </c>
      <c r="AE1556" s="273">
        <v>3245</v>
      </c>
      <c r="AF1556" s="274">
        <v>1</v>
      </c>
      <c r="AG1556" s="274">
        <v>0</v>
      </c>
      <c r="AH1556" s="274">
        <v>3499</v>
      </c>
      <c r="AI1556" s="274">
        <v>5</v>
      </c>
      <c r="AJ1556" s="274">
        <v>0</v>
      </c>
      <c r="AK1556" s="271">
        <v>0.000308166409861325</v>
      </c>
      <c r="AL1556" s="271">
        <v>0.00142897970848814</v>
      </c>
      <c r="AM1556" s="272">
        <v>-0.00112081329862681</v>
      </c>
    </row>
    <row r="1557" ht="17.25" spans="1:39">
      <c r="A1557" s="282" t="s">
        <v>1972</v>
      </c>
      <c r="B1557" s="283" t="s">
        <v>3377</v>
      </c>
      <c r="C1557" s="265" t="s">
        <v>2552</v>
      </c>
      <c r="D1557" s="283" t="s">
        <v>2553</v>
      </c>
      <c r="E1557" s="266">
        <v>2466</v>
      </c>
      <c r="F1557" s="266">
        <v>49</v>
      </c>
      <c r="G1557" s="266">
        <v>32</v>
      </c>
      <c r="H1557" s="266">
        <v>0</v>
      </c>
      <c r="I1557" s="266">
        <v>0</v>
      </c>
      <c r="J1557" s="267">
        <v>2917</v>
      </c>
      <c r="K1557" s="267">
        <v>66</v>
      </c>
      <c r="L1557" s="267">
        <v>66</v>
      </c>
      <c r="M1557" s="267">
        <v>3</v>
      </c>
      <c r="N1557" s="267">
        <v>0</v>
      </c>
      <c r="O1557" s="267">
        <v>2501</v>
      </c>
      <c r="P1557" s="267">
        <v>39</v>
      </c>
      <c r="Q1557" s="267">
        <v>39</v>
      </c>
      <c r="R1557" s="267">
        <v>14</v>
      </c>
      <c r="S1557" s="267">
        <v>0</v>
      </c>
      <c r="T1557" s="268">
        <v>0.015</v>
      </c>
      <c r="U1557" s="269">
        <v>80836</v>
      </c>
      <c r="V1557" s="269">
        <v>1597</v>
      </c>
      <c r="W1557" s="269">
        <v>1580</v>
      </c>
      <c r="X1557" s="269">
        <v>0</v>
      </c>
      <c r="Y1557" s="267">
        <v>1427</v>
      </c>
      <c r="Z1557" s="270">
        <v>0.019756049284972</v>
      </c>
      <c r="AA1557" s="270">
        <v>0.0198702351987024</v>
      </c>
      <c r="AB1557" s="270">
        <v>0.0226259856016455</v>
      </c>
      <c r="AC1557" s="271">
        <v>0.015593762495002</v>
      </c>
      <c r="AD1557" s="272">
        <v>-0.00275575040294317</v>
      </c>
      <c r="AE1557" s="273">
        <v>18522</v>
      </c>
      <c r="AF1557" s="274">
        <v>384</v>
      </c>
      <c r="AG1557" s="274">
        <v>0</v>
      </c>
      <c r="AH1557" s="274">
        <v>19200</v>
      </c>
      <c r="AI1557" s="274">
        <v>385</v>
      </c>
      <c r="AJ1557" s="274">
        <v>0</v>
      </c>
      <c r="AK1557" s="271">
        <v>0.0207321023647554</v>
      </c>
      <c r="AL1557" s="271">
        <v>0.0200520833333333</v>
      </c>
      <c r="AM1557" s="272">
        <v>0.000680019031422091</v>
      </c>
    </row>
    <row r="1558" ht="17.25" spans="1:39">
      <c r="A1558" s="282" t="s">
        <v>1972</v>
      </c>
      <c r="B1558" s="283" t="s">
        <v>3377</v>
      </c>
      <c r="C1558" s="265" t="s">
        <v>2554</v>
      </c>
      <c r="D1558" s="283" t="s">
        <v>2555</v>
      </c>
      <c r="E1558" s="266">
        <v>5175</v>
      </c>
      <c r="F1558" s="266">
        <v>92</v>
      </c>
      <c r="G1558" s="266">
        <v>60</v>
      </c>
      <c r="H1558" s="266">
        <v>0</v>
      </c>
      <c r="I1558" s="266">
        <v>0</v>
      </c>
      <c r="J1558" s="267">
        <v>6332</v>
      </c>
      <c r="K1558" s="267">
        <v>116</v>
      </c>
      <c r="L1558" s="267">
        <v>114</v>
      </c>
      <c r="M1558" s="267">
        <v>10</v>
      </c>
      <c r="N1558" s="267">
        <v>0</v>
      </c>
      <c r="O1558" s="267">
        <v>5361</v>
      </c>
      <c r="P1558" s="267">
        <v>120</v>
      </c>
      <c r="Q1558" s="267">
        <v>120</v>
      </c>
      <c r="R1558" s="267">
        <v>53</v>
      </c>
      <c r="S1558" s="267">
        <v>0</v>
      </c>
      <c r="T1558" s="268">
        <v>0.015</v>
      </c>
      <c r="U1558" s="269">
        <v>175834</v>
      </c>
      <c r="V1558" s="269">
        <v>3140</v>
      </c>
      <c r="W1558" s="269">
        <v>3105</v>
      </c>
      <c r="X1558" s="269">
        <v>0</v>
      </c>
      <c r="Y1558" s="267">
        <v>2811</v>
      </c>
      <c r="Z1558" s="270">
        <v>0.0178577521980959</v>
      </c>
      <c r="AA1558" s="270">
        <v>0.0177777777777778</v>
      </c>
      <c r="AB1558" s="270">
        <v>0.018319646241314</v>
      </c>
      <c r="AC1558" s="271">
        <v>0.0223838836038053</v>
      </c>
      <c r="AD1558" s="272">
        <v>-0.000541868463536183</v>
      </c>
      <c r="AE1558" s="273">
        <v>39738</v>
      </c>
      <c r="AF1558" s="274">
        <v>753</v>
      </c>
      <c r="AG1558" s="274">
        <v>0</v>
      </c>
      <c r="AH1558" s="274">
        <v>40383</v>
      </c>
      <c r="AI1558" s="274">
        <v>715</v>
      </c>
      <c r="AJ1558" s="274">
        <v>0</v>
      </c>
      <c r="AK1558" s="271">
        <v>0.0189491167144798</v>
      </c>
      <c r="AL1558" s="271">
        <v>0.0177054701235668</v>
      </c>
      <c r="AM1558" s="272">
        <v>0.00124364659091299</v>
      </c>
    </row>
    <row r="1559" ht="17.25" spans="1:39">
      <c r="A1559" s="282" t="s">
        <v>1972</v>
      </c>
      <c r="B1559" s="283" t="s">
        <v>3377</v>
      </c>
      <c r="C1559" s="265" t="s">
        <v>2556</v>
      </c>
      <c r="D1559" s="283" t="s">
        <v>2557</v>
      </c>
      <c r="E1559" s="266">
        <v>2227</v>
      </c>
      <c r="F1559" s="266">
        <v>38</v>
      </c>
      <c r="G1559" s="266">
        <v>24</v>
      </c>
      <c r="H1559" s="266">
        <v>0</v>
      </c>
      <c r="I1559" s="266">
        <v>0</v>
      </c>
      <c r="J1559" s="267">
        <v>2643</v>
      </c>
      <c r="K1559" s="267">
        <v>56</v>
      </c>
      <c r="L1559" s="267">
        <v>56</v>
      </c>
      <c r="M1559" s="267">
        <v>4</v>
      </c>
      <c r="N1559" s="267">
        <v>0</v>
      </c>
      <c r="O1559" s="267">
        <v>2529</v>
      </c>
      <c r="P1559" s="267">
        <v>51</v>
      </c>
      <c r="Q1559" s="267">
        <v>51</v>
      </c>
      <c r="R1559" s="267">
        <v>19</v>
      </c>
      <c r="S1559" s="267">
        <v>0</v>
      </c>
      <c r="T1559" s="268">
        <v>0.015</v>
      </c>
      <c r="U1559" s="269">
        <v>75271</v>
      </c>
      <c r="V1559" s="269">
        <v>1417</v>
      </c>
      <c r="W1559" s="269">
        <v>1401</v>
      </c>
      <c r="X1559" s="269">
        <v>0</v>
      </c>
      <c r="Y1559" s="267">
        <v>1263</v>
      </c>
      <c r="Z1559" s="270">
        <v>0.0188253112088321</v>
      </c>
      <c r="AA1559" s="270">
        <v>0.0170633138751684</v>
      </c>
      <c r="AB1559" s="270">
        <v>0.0211880438895195</v>
      </c>
      <c r="AC1559" s="271">
        <v>0.0201660735468565</v>
      </c>
      <c r="AD1559" s="272">
        <v>-0.0041247300143511</v>
      </c>
      <c r="AE1559" s="273">
        <v>17070</v>
      </c>
      <c r="AF1559" s="274">
        <v>363</v>
      </c>
      <c r="AG1559" s="274">
        <v>0</v>
      </c>
      <c r="AH1559" s="274">
        <v>17400</v>
      </c>
      <c r="AI1559" s="274">
        <v>328</v>
      </c>
      <c r="AJ1559" s="274">
        <v>0</v>
      </c>
      <c r="AK1559" s="271">
        <v>0.0212653778558875</v>
      </c>
      <c r="AL1559" s="271">
        <v>0.0188505747126437</v>
      </c>
      <c r="AM1559" s="272">
        <v>0.00241480314324384</v>
      </c>
    </row>
    <row r="1560" ht="17.25" spans="1:39">
      <c r="A1560" s="282" t="s">
        <v>1972</v>
      </c>
      <c r="B1560" s="283" t="s">
        <v>3377</v>
      </c>
      <c r="C1560" s="265" t="s">
        <v>2558</v>
      </c>
      <c r="D1560" s="283" t="s">
        <v>2559</v>
      </c>
      <c r="E1560" s="266">
        <v>2031</v>
      </c>
      <c r="F1560" s="266">
        <v>33</v>
      </c>
      <c r="G1560" s="266">
        <v>18</v>
      </c>
      <c r="H1560" s="266">
        <v>0</v>
      </c>
      <c r="I1560" s="266">
        <v>0</v>
      </c>
      <c r="J1560" s="267">
        <v>2709</v>
      </c>
      <c r="K1560" s="267">
        <v>31</v>
      </c>
      <c r="L1560" s="267">
        <v>31</v>
      </c>
      <c r="M1560" s="267">
        <v>0</v>
      </c>
      <c r="N1560" s="267">
        <v>0</v>
      </c>
      <c r="O1560" s="267">
        <v>2512</v>
      </c>
      <c r="P1560" s="267">
        <v>39</v>
      </c>
      <c r="Q1560" s="267">
        <v>39</v>
      </c>
      <c r="R1560" s="267">
        <v>8</v>
      </c>
      <c r="S1560" s="267">
        <v>0</v>
      </c>
      <c r="T1560" s="268">
        <v>0.015</v>
      </c>
      <c r="U1560" s="269">
        <v>74023</v>
      </c>
      <c r="V1560" s="269">
        <v>1113</v>
      </c>
      <c r="W1560" s="269">
        <v>1096</v>
      </c>
      <c r="X1560" s="269">
        <v>1</v>
      </c>
      <c r="Y1560" s="267">
        <v>987</v>
      </c>
      <c r="Z1560" s="270">
        <v>0.0150223579157829</v>
      </c>
      <c r="AA1560" s="270">
        <v>0.0162481536189069</v>
      </c>
      <c r="AB1560" s="270">
        <v>0.0114433370247324</v>
      </c>
      <c r="AC1560" s="271">
        <v>0.0155254777070064</v>
      </c>
      <c r="AD1560" s="272">
        <v>0.00480481659417457</v>
      </c>
      <c r="AE1560" s="273">
        <v>17216</v>
      </c>
      <c r="AF1560" s="274">
        <v>265</v>
      </c>
      <c r="AG1560" s="274">
        <v>0</v>
      </c>
      <c r="AH1560" s="274">
        <v>17788</v>
      </c>
      <c r="AI1560" s="274">
        <v>304</v>
      </c>
      <c r="AJ1560" s="274">
        <v>0</v>
      </c>
      <c r="AK1560" s="271">
        <v>0.0153926579925651</v>
      </c>
      <c r="AL1560" s="271">
        <v>0.0170901731504385</v>
      </c>
      <c r="AM1560" s="272">
        <v>-0.00169751515787344</v>
      </c>
    </row>
    <row r="1561" ht="17.25" spans="1:39">
      <c r="A1561" s="282" t="s">
        <v>1972</v>
      </c>
      <c r="B1561" s="283" t="s">
        <v>3377</v>
      </c>
      <c r="C1561" s="265" t="s">
        <v>2560</v>
      </c>
      <c r="D1561" s="283" t="s">
        <v>2561</v>
      </c>
      <c r="E1561" s="266">
        <v>1294</v>
      </c>
      <c r="F1561" s="266">
        <v>19</v>
      </c>
      <c r="G1561" s="266">
        <v>16</v>
      </c>
      <c r="H1561" s="266">
        <v>1</v>
      </c>
      <c r="I1561" s="266">
        <v>0</v>
      </c>
      <c r="J1561" s="267">
        <v>1553</v>
      </c>
      <c r="K1561" s="267">
        <v>18</v>
      </c>
      <c r="L1561" s="267">
        <v>18</v>
      </c>
      <c r="M1561" s="267">
        <v>0</v>
      </c>
      <c r="N1561" s="267">
        <v>0</v>
      </c>
      <c r="O1561" s="267">
        <v>1393</v>
      </c>
      <c r="P1561" s="267">
        <v>39</v>
      </c>
      <c r="Q1561" s="267">
        <v>39</v>
      </c>
      <c r="R1561" s="267">
        <v>7</v>
      </c>
      <c r="S1561" s="267">
        <v>0</v>
      </c>
      <c r="T1561" s="268">
        <v>0.015</v>
      </c>
      <c r="U1561" s="269">
        <v>45834</v>
      </c>
      <c r="V1561" s="269">
        <v>791</v>
      </c>
      <c r="W1561" s="269">
        <v>788</v>
      </c>
      <c r="X1561" s="269">
        <v>0</v>
      </c>
      <c r="Y1561" s="267">
        <v>706</v>
      </c>
      <c r="Z1561" s="270">
        <v>0.0172579307937339</v>
      </c>
      <c r="AA1561" s="270">
        <v>0.0146831530139104</v>
      </c>
      <c r="AB1561" s="270">
        <v>0.0115904700579523</v>
      </c>
      <c r="AC1561" s="271">
        <v>0.0279971284996411</v>
      </c>
      <c r="AD1561" s="272">
        <v>0.003092682955958</v>
      </c>
      <c r="AE1561" s="273">
        <v>10059</v>
      </c>
      <c r="AF1561" s="274">
        <v>190</v>
      </c>
      <c r="AG1561" s="274">
        <v>0</v>
      </c>
      <c r="AH1561" s="274">
        <v>10248</v>
      </c>
      <c r="AI1561" s="274">
        <v>191</v>
      </c>
      <c r="AJ1561" s="274">
        <v>0</v>
      </c>
      <c r="AK1561" s="271">
        <v>0.0188885575106869</v>
      </c>
      <c r="AL1561" s="271">
        <v>0.0186377829820453</v>
      </c>
      <c r="AM1561" s="272">
        <v>0.000250774528641671</v>
      </c>
    </row>
    <row r="1562" ht="17.25" spans="1:39">
      <c r="A1562" s="282" t="s">
        <v>1972</v>
      </c>
      <c r="B1562" s="283" t="s">
        <v>3377</v>
      </c>
      <c r="C1562" s="265" t="s">
        <v>2562</v>
      </c>
      <c r="D1562" s="283" t="s">
        <v>2563</v>
      </c>
      <c r="E1562" s="266">
        <v>2977</v>
      </c>
      <c r="F1562" s="266">
        <v>58</v>
      </c>
      <c r="G1562" s="266">
        <v>45</v>
      </c>
      <c r="H1562" s="266">
        <v>0</v>
      </c>
      <c r="I1562" s="266">
        <v>0</v>
      </c>
      <c r="J1562" s="267">
        <v>4188</v>
      </c>
      <c r="K1562" s="267">
        <v>88</v>
      </c>
      <c r="L1562" s="267">
        <v>88</v>
      </c>
      <c r="M1562" s="267">
        <v>9</v>
      </c>
      <c r="N1562" s="267">
        <v>0</v>
      </c>
      <c r="O1562" s="267">
        <v>3459</v>
      </c>
      <c r="P1562" s="267">
        <v>69</v>
      </c>
      <c r="Q1562" s="267">
        <v>69</v>
      </c>
      <c r="R1562" s="267">
        <v>21</v>
      </c>
      <c r="S1562" s="267">
        <v>0</v>
      </c>
      <c r="T1562" s="268">
        <v>0.015</v>
      </c>
      <c r="U1562" s="269">
        <v>105671</v>
      </c>
      <c r="V1562" s="269">
        <v>1808</v>
      </c>
      <c r="W1562" s="269">
        <v>1795</v>
      </c>
      <c r="X1562" s="269">
        <v>0</v>
      </c>
      <c r="Y1562" s="267">
        <v>1594</v>
      </c>
      <c r="Z1562" s="270">
        <v>0.0171097084346699</v>
      </c>
      <c r="AA1562" s="270">
        <v>0.0194827007054081</v>
      </c>
      <c r="AB1562" s="270">
        <v>0.0210124164278892</v>
      </c>
      <c r="AC1562" s="271">
        <v>0.0199479618386817</v>
      </c>
      <c r="AD1562" s="272">
        <v>-0.00152971572248108</v>
      </c>
      <c r="AE1562" s="273">
        <v>24569</v>
      </c>
      <c r="AF1562" s="274">
        <v>476</v>
      </c>
      <c r="AG1562" s="274">
        <v>0</v>
      </c>
      <c r="AH1562" s="274">
        <v>25414</v>
      </c>
      <c r="AI1562" s="274">
        <v>456</v>
      </c>
      <c r="AJ1562" s="274">
        <v>0</v>
      </c>
      <c r="AK1562" s="271">
        <v>0.0193740078961293</v>
      </c>
      <c r="AL1562" s="271">
        <v>0.017942866136775</v>
      </c>
      <c r="AM1562" s="272">
        <v>0.00143114175935426</v>
      </c>
    </row>
    <row r="1563" ht="17.25" spans="1:39">
      <c r="A1563" s="282" t="s">
        <v>1972</v>
      </c>
      <c r="B1563" s="283" t="s">
        <v>3377</v>
      </c>
      <c r="C1563" s="265" t="s">
        <v>2564</v>
      </c>
      <c r="D1563" s="283" t="s">
        <v>2565</v>
      </c>
      <c r="E1563" s="266">
        <v>4276</v>
      </c>
      <c r="F1563" s="266">
        <v>78</v>
      </c>
      <c r="G1563" s="266">
        <v>53</v>
      </c>
      <c r="H1563" s="266">
        <v>0</v>
      </c>
      <c r="I1563" s="266">
        <v>0</v>
      </c>
      <c r="J1563" s="267">
        <v>5483</v>
      </c>
      <c r="K1563" s="267">
        <v>118</v>
      </c>
      <c r="L1563" s="267">
        <v>117</v>
      </c>
      <c r="M1563" s="267">
        <v>30</v>
      </c>
      <c r="N1563" s="267">
        <v>0</v>
      </c>
      <c r="O1563" s="267">
        <v>4967</v>
      </c>
      <c r="P1563" s="267">
        <v>90</v>
      </c>
      <c r="Q1563" s="267">
        <v>90</v>
      </c>
      <c r="R1563" s="267">
        <v>46</v>
      </c>
      <c r="S1563" s="267">
        <v>0</v>
      </c>
      <c r="T1563" s="268">
        <v>0.015</v>
      </c>
      <c r="U1563" s="269">
        <v>150385</v>
      </c>
      <c r="V1563" s="269">
        <v>2736</v>
      </c>
      <c r="W1563" s="269">
        <v>2710</v>
      </c>
      <c r="X1563" s="269">
        <v>0</v>
      </c>
      <c r="Y1563" s="267">
        <v>2470</v>
      </c>
      <c r="Z1563" s="270">
        <v>0.0181933038534428</v>
      </c>
      <c r="AA1563" s="270">
        <v>0.0182413470533209</v>
      </c>
      <c r="AB1563" s="270">
        <v>0.0215210651103411</v>
      </c>
      <c r="AC1563" s="271">
        <v>0.0181195892893094</v>
      </c>
      <c r="AD1563" s="272">
        <v>-0.0032797180570202</v>
      </c>
      <c r="AE1563" s="273">
        <v>34719</v>
      </c>
      <c r="AF1563" s="274">
        <v>678</v>
      </c>
      <c r="AG1563" s="274">
        <v>0</v>
      </c>
      <c r="AH1563" s="274">
        <v>36074</v>
      </c>
      <c r="AI1563" s="274">
        <v>654</v>
      </c>
      <c r="AJ1563" s="274">
        <v>0</v>
      </c>
      <c r="AK1563" s="271">
        <v>0.0195282122180938</v>
      </c>
      <c r="AL1563" s="271">
        <v>0.0181294006763874</v>
      </c>
      <c r="AM1563" s="272">
        <v>0.00139881154170641</v>
      </c>
    </row>
    <row r="1564" ht="17.25" spans="1:39">
      <c r="A1564" s="282" t="s">
        <v>1972</v>
      </c>
      <c r="B1564" s="283" t="s">
        <v>3377</v>
      </c>
      <c r="C1564" s="265" t="s">
        <v>2566</v>
      </c>
      <c r="D1564" s="283" t="s">
        <v>2567</v>
      </c>
      <c r="E1564" s="266">
        <v>2141</v>
      </c>
      <c r="F1564" s="266">
        <v>69</v>
      </c>
      <c r="G1564" s="266">
        <v>35</v>
      </c>
      <c r="H1564" s="266">
        <v>0</v>
      </c>
      <c r="I1564" s="266">
        <v>0</v>
      </c>
      <c r="J1564" s="267">
        <v>2625</v>
      </c>
      <c r="K1564" s="267">
        <v>53</v>
      </c>
      <c r="L1564" s="267">
        <v>53</v>
      </c>
      <c r="M1564" s="267">
        <v>7</v>
      </c>
      <c r="N1564" s="267">
        <v>0</v>
      </c>
      <c r="O1564" s="267">
        <v>2268</v>
      </c>
      <c r="P1564" s="267">
        <v>36</v>
      </c>
      <c r="Q1564" s="267">
        <v>36</v>
      </c>
      <c r="R1564" s="267">
        <v>18</v>
      </c>
      <c r="S1564" s="267">
        <v>0</v>
      </c>
      <c r="T1564" s="268">
        <v>0.015</v>
      </c>
      <c r="U1564" s="269">
        <v>69511</v>
      </c>
      <c r="V1564" s="269">
        <v>1223</v>
      </c>
      <c r="W1564" s="269">
        <v>1189</v>
      </c>
      <c r="X1564" s="269">
        <v>0</v>
      </c>
      <c r="Y1564" s="267">
        <v>1065</v>
      </c>
      <c r="Z1564" s="270">
        <v>0.0175943375868568</v>
      </c>
      <c r="AA1564" s="270">
        <v>0.0322279308734236</v>
      </c>
      <c r="AB1564" s="270">
        <v>0.0201904761904762</v>
      </c>
      <c r="AC1564" s="271">
        <v>0.0158730158730159</v>
      </c>
      <c r="AD1564" s="272">
        <v>0.0120374546829474</v>
      </c>
      <c r="AE1564" s="273">
        <v>16145</v>
      </c>
      <c r="AF1564" s="274">
        <v>310</v>
      </c>
      <c r="AG1564" s="274">
        <v>0</v>
      </c>
      <c r="AH1564" s="274">
        <v>16237</v>
      </c>
      <c r="AI1564" s="274">
        <v>290</v>
      </c>
      <c r="AJ1564" s="274">
        <v>0</v>
      </c>
      <c r="AK1564" s="271">
        <v>0.0192009910188913</v>
      </c>
      <c r="AL1564" s="271">
        <v>0.0178604421999138</v>
      </c>
      <c r="AM1564" s="272">
        <v>0.00134054881897752</v>
      </c>
    </row>
    <row r="1565" ht="17.25" spans="1:39">
      <c r="A1565" s="282" t="s">
        <v>1972</v>
      </c>
      <c r="B1565" s="283" t="s">
        <v>3377</v>
      </c>
      <c r="C1565" s="265" t="s">
        <v>2568</v>
      </c>
      <c r="D1565" s="283" t="s">
        <v>2569</v>
      </c>
      <c r="E1565" s="266">
        <v>2852</v>
      </c>
      <c r="F1565" s="266">
        <v>87</v>
      </c>
      <c r="G1565" s="266">
        <v>70</v>
      </c>
      <c r="H1565" s="266">
        <v>1</v>
      </c>
      <c r="I1565" s="266">
        <v>0</v>
      </c>
      <c r="J1565" s="267">
        <v>3574</v>
      </c>
      <c r="K1565" s="267">
        <v>52</v>
      </c>
      <c r="L1565" s="267">
        <v>52</v>
      </c>
      <c r="M1565" s="267">
        <v>0</v>
      </c>
      <c r="N1565" s="267">
        <v>0</v>
      </c>
      <c r="O1565" s="267">
        <v>3391</v>
      </c>
      <c r="P1565" s="267">
        <v>80</v>
      </c>
      <c r="Q1565" s="267">
        <v>80</v>
      </c>
      <c r="R1565" s="267">
        <v>31</v>
      </c>
      <c r="S1565" s="267">
        <v>0</v>
      </c>
      <c r="T1565" s="268">
        <v>0.015</v>
      </c>
      <c r="U1565" s="269">
        <v>97983</v>
      </c>
      <c r="V1565" s="269">
        <v>2218</v>
      </c>
      <c r="W1565" s="269">
        <v>2201</v>
      </c>
      <c r="X1565" s="269">
        <v>1</v>
      </c>
      <c r="Y1565" s="267">
        <v>1995</v>
      </c>
      <c r="Z1565" s="270">
        <v>0.0226263739628303</v>
      </c>
      <c r="AA1565" s="270">
        <v>0.0305049088359046</v>
      </c>
      <c r="AB1565" s="270">
        <v>0.0145495243424734</v>
      </c>
      <c r="AC1565" s="271">
        <v>0.0235918608080212</v>
      </c>
      <c r="AD1565" s="272">
        <v>0.0159553844934312</v>
      </c>
      <c r="AE1565" s="273">
        <v>23496</v>
      </c>
      <c r="AF1565" s="274">
        <v>593</v>
      </c>
      <c r="AG1565" s="274">
        <v>0</v>
      </c>
      <c r="AH1565" s="274">
        <v>23696</v>
      </c>
      <c r="AI1565" s="274">
        <v>561</v>
      </c>
      <c r="AJ1565" s="274">
        <v>0</v>
      </c>
      <c r="AK1565" s="271">
        <v>0.0252383384405856</v>
      </c>
      <c r="AL1565" s="271">
        <v>0.0236748818365969</v>
      </c>
      <c r="AM1565" s="272">
        <v>0.00156345660398874</v>
      </c>
    </row>
    <row r="1566" ht="17.25" spans="1:39">
      <c r="A1566" s="282" t="s">
        <v>1972</v>
      </c>
      <c r="B1566" s="283" t="s">
        <v>3377</v>
      </c>
      <c r="C1566" s="265" t="s">
        <v>2570</v>
      </c>
      <c r="D1566" s="283" t="s">
        <v>2571</v>
      </c>
      <c r="E1566" s="266">
        <v>2240</v>
      </c>
      <c r="F1566" s="266">
        <v>70</v>
      </c>
      <c r="G1566" s="266">
        <v>51</v>
      </c>
      <c r="H1566" s="266">
        <v>0</v>
      </c>
      <c r="I1566" s="266">
        <v>0</v>
      </c>
      <c r="J1566" s="267">
        <v>3087</v>
      </c>
      <c r="K1566" s="267">
        <v>61</v>
      </c>
      <c r="L1566" s="267">
        <v>61</v>
      </c>
      <c r="M1566" s="267">
        <v>0</v>
      </c>
      <c r="N1566" s="267">
        <v>0</v>
      </c>
      <c r="O1566" s="267">
        <v>2701</v>
      </c>
      <c r="P1566" s="267">
        <v>72</v>
      </c>
      <c r="Q1566" s="267">
        <v>72</v>
      </c>
      <c r="R1566" s="267">
        <v>25</v>
      </c>
      <c r="S1566" s="267">
        <v>0</v>
      </c>
      <c r="T1566" s="268">
        <v>0.015</v>
      </c>
      <c r="U1566" s="269">
        <v>80286</v>
      </c>
      <c r="V1566" s="269">
        <v>1659</v>
      </c>
      <c r="W1566" s="269">
        <v>1640</v>
      </c>
      <c r="X1566" s="269">
        <v>0</v>
      </c>
      <c r="Y1566" s="267">
        <v>1454</v>
      </c>
      <c r="Z1566" s="270">
        <v>0.0206636275315746</v>
      </c>
      <c r="AA1566" s="270">
        <v>0.03125</v>
      </c>
      <c r="AB1566" s="270">
        <v>0.0197602850664075</v>
      </c>
      <c r="AC1566" s="271">
        <v>0.0266567937800815</v>
      </c>
      <c r="AD1566" s="272">
        <v>0.0114897149335925</v>
      </c>
      <c r="AE1566" s="273">
        <v>18861</v>
      </c>
      <c r="AF1566" s="274">
        <v>423</v>
      </c>
      <c r="AG1566" s="274">
        <v>0</v>
      </c>
      <c r="AH1566" s="274">
        <v>18782</v>
      </c>
      <c r="AI1566" s="274">
        <v>348</v>
      </c>
      <c r="AJ1566" s="274">
        <v>0</v>
      </c>
      <c r="AK1566" s="271">
        <v>0.0224272307937013</v>
      </c>
      <c r="AL1566" s="271">
        <v>0.0185283782344798</v>
      </c>
      <c r="AM1566" s="272">
        <v>0.00389885255922147</v>
      </c>
    </row>
    <row r="1567" ht="17.25" spans="1:39">
      <c r="A1567" s="282" t="s">
        <v>1972</v>
      </c>
      <c r="B1567" s="283" t="s">
        <v>3377</v>
      </c>
      <c r="C1567" s="265" t="s">
        <v>2572</v>
      </c>
      <c r="D1567" s="283" t="s">
        <v>2573</v>
      </c>
      <c r="E1567" s="266">
        <v>1892</v>
      </c>
      <c r="F1567" s="266">
        <v>55</v>
      </c>
      <c r="G1567" s="266">
        <v>46</v>
      </c>
      <c r="H1567" s="266">
        <v>1</v>
      </c>
      <c r="I1567" s="266">
        <v>0</v>
      </c>
      <c r="J1567" s="267">
        <v>2496</v>
      </c>
      <c r="K1567" s="267">
        <v>35</v>
      </c>
      <c r="L1567" s="267">
        <v>34</v>
      </c>
      <c r="M1567" s="267">
        <v>5</v>
      </c>
      <c r="N1567" s="267">
        <v>0</v>
      </c>
      <c r="O1567" s="267">
        <v>2128</v>
      </c>
      <c r="P1567" s="267">
        <v>36</v>
      </c>
      <c r="Q1567" s="267">
        <v>36</v>
      </c>
      <c r="R1567" s="267">
        <v>18</v>
      </c>
      <c r="S1567" s="267">
        <v>0</v>
      </c>
      <c r="T1567" s="268">
        <v>0.015</v>
      </c>
      <c r="U1567" s="269">
        <v>56372</v>
      </c>
      <c r="V1567" s="269">
        <v>1139</v>
      </c>
      <c r="W1567" s="269">
        <v>1129</v>
      </c>
      <c r="X1567" s="269">
        <v>0</v>
      </c>
      <c r="Y1567" s="267">
        <v>1021</v>
      </c>
      <c r="Z1567" s="270">
        <v>0.020205066344994</v>
      </c>
      <c r="AA1567" s="270">
        <v>0.0290697674418605</v>
      </c>
      <c r="AB1567" s="270">
        <v>0.0140224358974359</v>
      </c>
      <c r="AC1567" s="271">
        <v>0.0169172932330827</v>
      </c>
      <c r="AD1567" s="272">
        <v>0.0150473315444246</v>
      </c>
      <c r="AE1567" s="273">
        <v>14560</v>
      </c>
      <c r="AF1567" s="274">
        <v>270</v>
      </c>
      <c r="AG1567" s="274">
        <v>0</v>
      </c>
      <c r="AH1567" s="274">
        <v>13516</v>
      </c>
      <c r="AI1567" s="274">
        <v>277</v>
      </c>
      <c r="AJ1567" s="274">
        <v>0</v>
      </c>
      <c r="AK1567" s="271">
        <v>0.018543956043956</v>
      </c>
      <c r="AL1567" s="271">
        <v>0.0204942290618526</v>
      </c>
      <c r="AM1567" s="272">
        <v>-0.00195027301789658</v>
      </c>
    </row>
    <row r="1568" ht="17.25" spans="1:39">
      <c r="A1568" s="282" t="s">
        <v>1972</v>
      </c>
      <c r="B1568" s="283" t="s">
        <v>3377</v>
      </c>
      <c r="C1568" s="265" t="s">
        <v>2574</v>
      </c>
      <c r="D1568" s="283" t="s">
        <v>2575</v>
      </c>
      <c r="E1568" s="266">
        <v>1378</v>
      </c>
      <c r="F1568" s="266">
        <v>22</v>
      </c>
      <c r="G1568" s="266">
        <v>15</v>
      </c>
      <c r="H1568" s="266">
        <v>0</v>
      </c>
      <c r="I1568" s="266">
        <v>0</v>
      </c>
      <c r="J1568" s="267">
        <v>1891</v>
      </c>
      <c r="K1568" s="267">
        <v>18</v>
      </c>
      <c r="L1568" s="267">
        <v>18</v>
      </c>
      <c r="M1568" s="267">
        <v>5</v>
      </c>
      <c r="N1568" s="267">
        <v>0</v>
      </c>
      <c r="O1568" s="267">
        <v>1719</v>
      </c>
      <c r="P1568" s="267">
        <v>23</v>
      </c>
      <c r="Q1568" s="267">
        <v>23</v>
      </c>
      <c r="R1568" s="267">
        <v>15</v>
      </c>
      <c r="S1568" s="267">
        <v>0</v>
      </c>
      <c r="T1568" s="268">
        <v>0.015</v>
      </c>
      <c r="U1568" s="269">
        <v>51094</v>
      </c>
      <c r="V1568" s="269">
        <v>541</v>
      </c>
      <c r="W1568" s="269">
        <v>533</v>
      </c>
      <c r="X1568" s="269">
        <v>0</v>
      </c>
      <c r="Y1568" s="267">
        <v>489</v>
      </c>
      <c r="Z1568" s="270">
        <v>0.0105883273965632</v>
      </c>
      <c r="AA1568" s="270">
        <v>0.0159651669085631</v>
      </c>
      <c r="AB1568" s="270">
        <v>0.00951877313590693</v>
      </c>
      <c r="AC1568" s="271">
        <v>0.0133798720186155</v>
      </c>
      <c r="AD1568" s="272">
        <v>0.00644639377265621</v>
      </c>
      <c r="AE1568" s="273">
        <v>11940</v>
      </c>
      <c r="AF1568" s="274">
        <v>129</v>
      </c>
      <c r="AG1568" s="274">
        <v>0</v>
      </c>
      <c r="AH1568" s="274">
        <v>12538</v>
      </c>
      <c r="AI1568" s="274">
        <v>141</v>
      </c>
      <c r="AJ1568" s="274">
        <v>0</v>
      </c>
      <c r="AK1568" s="271">
        <v>0.0108040201005025</v>
      </c>
      <c r="AL1568" s="271">
        <v>0.0112458127293029</v>
      </c>
      <c r="AM1568" s="272">
        <v>-0.000441792628800407</v>
      </c>
    </row>
    <row r="1569" ht="17.25" spans="1:39">
      <c r="A1569" s="282" t="s">
        <v>1972</v>
      </c>
      <c r="B1569" s="283" t="s">
        <v>3377</v>
      </c>
      <c r="C1569" s="265" t="s">
        <v>2576</v>
      </c>
      <c r="D1569" s="283" t="s">
        <v>2577</v>
      </c>
      <c r="E1569" s="266">
        <v>1994</v>
      </c>
      <c r="F1569" s="266">
        <v>50</v>
      </c>
      <c r="G1569" s="266">
        <v>42</v>
      </c>
      <c r="H1569" s="266">
        <v>1</v>
      </c>
      <c r="I1569" s="266">
        <v>0</v>
      </c>
      <c r="J1569" s="267">
        <v>2798</v>
      </c>
      <c r="K1569" s="267">
        <v>22</v>
      </c>
      <c r="L1569" s="267">
        <v>22</v>
      </c>
      <c r="M1569" s="267">
        <v>1</v>
      </c>
      <c r="N1569" s="267">
        <v>0</v>
      </c>
      <c r="O1569" s="267">
        <v>2395</v>
      </c>
      <c r="P1569" s="267">
        <v>42</v>
      </c>
      <c r="Q1569" s="267">
        <v>42</v>
      </c>
      <c r="R1569" s="267">
        <v>16</v>
      </c>
      <c r="S1569" s="267">
        <v>0</v>
      </c>
      <c r="T1569" s="268">
        <v>0.015</v>
      </c>
      <c r="U1569" s="269">
        <v>72492</v>
      </c>
      <c r="V1569" s="269">
        <v>1219</v>
      </c>
      <c r="W1569" s="269">
        <v>1211</v>
      </c>
      <c r="X1569" s="269">
        <v>0</v>
      </c>
      <c r="Y1569" s="267">
        <v>1098</v>
      </c>
      <c r="Z1569" s="270">
        <v>0.0168156486232964</v>
      </c>
      <c r="AA1569" s="270">
        <v>0.0250752256770311</v>
      </c>
      <c r="AB1569" s="270">
        <v>0.00786275911365261</v>
      </c>
      <c r="AC1569" s="271">
        <v>0.0175365344467641</v>
      </c>
      <c r="AD1569" s="272">
        <v>0.0172124665633785</v>
      </c>
      <c r="AE1569" s="273">
        <v>17113</v>
      </c>
      <c r="AF1569" s="274">
        <v>273</v>
      </c>
      <c r="AG1569" s="274">
        <v>0</v>
      </c>
      <c r="AH1569" s="274">
        <v>17437</v>
      </c>
      <c r="AI1569" s="274">
        <v>289</v>
      </c>
      <c r="AJ1569" s="274">
        <v>0</v>
      </c>
      <c r="AK1569" s="271">
        <v>0.0159527844328873</v>
      </c>
      <c r="AL1569" s="271">
        <v>0.0165739519412743</v>
      </c>
      <c r="AM1569" s="272">
        <v>-0.000621167508387022</v>
      </c>
    </row>
    <row r="1570" ht="17.25" spans="1:39">
      <c r="A1570" s="282" t="s">
        <v>1972</v>
      </c>
      <c r="B1570" s="283" t="s">
        <v>3377</v>
      </c>
      <c r="C1570" s="265" t="s">
        <v>2578</v>
      </c>
      <c r="D1570" s="283" t="s">
        <v>2579</v>
      </c>
      <c r="E1570" s="266">
        <v>1854</v>
      </c>
      <c r="F1570" s="266">
        <v>32</v>
      </c>
      <c r="G1570" s="266">
        <v>25</v>
      </c>
      <c r="H1570" s="266">
        <v>0</v>
      </c>
      <c r="I1570" s="266">
        <v>0</v>
      </c>
      <c r="J1570" s="267">
        <v>2155</v>
      </c>
      <c r="K1570" s="267">
        <v>26</v>
      </c>
      <c r="L1570" s="267">
        <v>26</v>
      </c>
      <c r="M1570" s="267">
        <v>0</v>
      </c>
      <c r="N1570" s="267">
        <v>0</v>
      </c>
      <c r="O1570" s="267">
        <v>1966</v>
      </c>
      <c r="P1570" s="267">
        <v>20</v>
      </c>
      <c r="Q1570" s="267">
        <v>20</v>
      </c>
      <c r="R1570" s="267">
        <v>2</v>
      </c>
      <c r="S1570" s="267">
        <v>0</v>
      </c>
      <c r="T1570" s="268">
        <v>0.015</v>
      </c>
      <c r="U1570" s="269">
        <v>57929</v>
      </c>
      <c r="V1570" s="269">
        <v>888</v>
      </c>
      <c r="W1570" s="269">
        <v>881</v>
      </c>
      <c r="X1570" s="269">
        <v>0</v>
      </c>
      <c r="Y1570" s="267">
        <v>798</v>
      </c>
      <c r="Z1570" s="270">
        <v>0.0153291097723075</v>
      </c>
      <c r="AA1570" s="270">
        <v>0.017259978425027</v>
      </c>
      <c r="AB1570" s="270">
        <v>0.0120649651972158</v>
      </c>
      <c r="AC1570" s="271">
        <v>0.0101729399796541</v>
      </c>
      <c r="AD1570" s="272">
        <v>0.00519501322781119</v>
      </c>
      <c r="AE1570" s="273">
        <v>13568</v>
      </c>
      <c r="AF1570" s="274">
        <v>202</v>
      </c>
      <c r="AG1570" s="274">
        <v>0</v>
      </c>
      <c r="AH1570" s="274">
        <v>13865</v>
      </c>
      <c r="AI1570" s="274">
        <v>206</v>
      </c>
      <c r="AJ1570" s="274">
        <v>0</v>
      </c>
      <c r="AK1570" s="271">
        <v>0.0148879716981132</v>
      </c>
      <c r="AL1570" s="271">
        <v>0.0148575549945907</v>
      </c>
      <c r="AM1570" s="272">
        <v>3.04167035225112e-5</v>
      </c>
    </row>
    <row r="1571" ht="17.25" spans="1:39">
      <c r="A1571" s="282" t="s">
        <v>1972</v>
      </c>
      <c r="B1571" s="283" t="s">
        <v>3377</v>
      </c>
      <c r="C1571" s="265" t="s">
        <v>2580</v>
      </c>
      <c r="D1571" s="283" t="s">
        <v>2581</v>
      </c>
      <c r="E1571" s="266">
        <v>649</v>
      </c>
      <c r="F1571" s="266">
        <v>21</v>
      </c>
      <c r="G1571" s="266">
        <v>18</v>
      </c>
      <c r="H1571" s="266">
        <v>0</v>
      </c>
      <c r="I1571" s="266">
        <v>0</v>
      </c>
      <c r="J1571" s="267">
        <v>892</v>
      </c>
      <c r="K1571" s="267">
        <v>0</v>
      </c>
      <c r="L1571" s="267">
        <v>0</v>
      </c>
      <c r="M1571" s="267">
        <v>0</v>
      </c>
      <c r="N1571" s="267">
        <v>0</v>
      </c>
      <c r="O1571" s="267">
        <v>771</v>
      </c>
      <c r="P1571" s="267">
        <v>9</v>
      </c>
      <c r="Q1571" s="267">
        <v>9</v>
      </c>
      <c r="R1571" s="267">
        <v>2</v>
      </c>
      <c r="S1571" s="267">
        <v>0</v>
      </c>
      <c r="T1571" s="268">
        <v>0.015</v>
      </c>
      <c r="U1571" s="269">
        <v>23816</v>
      </c>
      <c r="V1571" s="269">
        <v>363</v>
      </c>
      <c r="W1571" s="269">
        <v>359</v>
      </c>
      <c r="X1571" s="269">
        <v>0</v>
      </c>
      <c r="Y1571" s="267">
        <v>328</v>
      </c>
      <c r="Z1571" s="270">
        <v>0.0152418542156533</v>
      </c>
      <c r="AA1571" s="270">
        <v>0.0323574730354391</v>
      </c>
      <c r="AB1571" s="270">
        <v>0</v>
      </c>
      <c r="AC1571" s="271">
        <v>0.0116731517509728</v>
      </c>
      <c r="AD1571" s="272">
        <v>0.0323574730354391</v>
      </c>
      <c r="AE1571" s="273">
        <v>5524</v>
      </c>
      <c r="AF1571" s="274">
        <v>73</v>
      </c>
      <c r="AG1571" s="274">
        <v>0</v>
      </c>
      <c r="AH1571" s="274">
        <v>5703</v>
      </c>
      <c r="AI1571" s="274">
        <v>77</v>
      </c>
      <c r="AJ1571" s="274">
        <v>0</v>
      </c>
      <c r="AK1571" s="271">
        <v>0.0132150615496017</v>
      </c>
      <c r="AL1571" s="271">
        <v>0.0135016657899351</v>
      </c>
      <c r="AM1571" s="272">
        <v>-0.000286604240333384</v>
      </c>
    </row>
    <row r="1572" ht="17.25" spans="1:39">
      <c r="A1572" s="282" t="s">
        <v>1972</v>
      </c>
      <c r="B1572" s="283" t="s">
        <v>3377</v>
      </c>
      <c r="C1572" s="265" t="s">
        <v>2582</v>
      </c>
      <c r="D1572" s="283" t="s">
        <v>2583</v>
      </c>
      <c r="E1572" s="266">
        <v>2874</v>
      </c>
      <c r="F1572" s="266">
        <v>55</v>
      </c>
      <c r="G1572" s="266">
        <v>41</v>
      </c>
      <c r="H1572" s="266">
        <v>0</v>
      </c>
      <c r="I1572" s="266">
        <v>0</v>
      </c>
      <c r="J1572" s="267">
        <v>3801</v>
      </c>
      <c r="K1572" s="267">
        <v>83</v>
      </c>
      <c r="L1572" s="267">
        <v>83</v>
      </c>
      <c r="M1572" s="267">
        <v>0</v>
      </c>
      <c r="N1572" s="267">
        <v>0</v>
      </c>
      <c r="O1572" s="267">
        <v>3288</v>
      </c>
      <c r="P1572" s="267">
        <v>47</v>
      </c>
      <c r="Q1572" s="267">
        <v>47</v>
      </c>
      <c r="R1572" s="267">
        <v>15</v>
      </c>
      <c r="S1572" s="267">
        <v>0</v>
      </c>
      <c r="T1572" s="268">
        <v>0.015</v>
      </c>
      <c r="U1572" s="269">
        <v>99460</v>
      </c>
      <c r="V1572" s="269">
        <v>1566</v>
      </c>
      <c r="W1572" s="269">
        <v>1552</v>
      </c>
      <c r="X1572" s="269">
        <v>0</v>
      </c>
      <c r="Y1572" s="267">
        <v>1369</v>
      </c>
      <c r="Z1572" s="270">
        <v>0.0157450231248743</v>
      </c>
      <c r="AA1572" s="270">
        <v>0.0191370911621434</v>
      </c>
      <c r="AB1572" s="270">
        <v>0.0218363588529334</v>
      </c>
      <c r="AC1572" s="271">
        <v>0.014294403892944</v>
      </c>
      <c r="AD1572" s="272">
        <v>-0.00269926769079009</v>
      </c>
      <c r="AE1572" s="273">
        <v>23209</v>
      </c>
      <c r="AF1572" s="274">
        <v>393</v>
      </c>
      <c r="AG1572" s="274">
        <v>0</v>
      </c>
      <c r="AH1572" s="274">
        <v>23497</v>
      </c>
      <c r="AI1572" s="274">
        <v>388</v>
      </c>
      <c r="AJ1572" s="274">
        <v>0</v>
      </c>
      <c r="AK1572" s="271">
        <v>0.0169330863027274</v>
      </c>
      <c r="AL1572" s="271">
        <v>0.0165127463080393</v>
      </c>
      <c r="AM1572" s="272">
        <v>0.000420339994688067</v>
      </c>
    </row>
    <row r="1573" ht="17.25" spans="1:39">
      <c r="A1573" s="282" t="s">
        <v>1972</v>
      </c>
      <c r="B1573" s="283" t="s">
        <v>3378</v>
      </c>
      <c r="C1573" s="265" t="s">
        <v>2584</v>
      </c>
      <c r="D1573" s="283" t="s">
        <v>2585</v>
      </c>
      <c r="E1573" s="266">
        <v>4436</v>
      </c>
      <c r="F1573" s="266">
        <v>79</v>
      </c>
      <c r="G1573" s="266">
        <v>53</v>
      </c>
      <c r="H1573" s="266">
        <v>0</v>
      </c>
      <c r="I1573" s="266">
        <v>0</v>
      </c>
      <c r="J1573" s="267">
        <v>5907</v>
      </c>
      <c r="K1573" s="267">
        <v>98</v>
      </c>
      <c r="L1573" s="267">
        <v>97</v>
      </c>
      <c r="M1573" s="267">
        <v>11</v>
      </c>
      <c r="N1573" s="267">
        <v>0</v>
      </c>
      <c r="O1573" s="267">
        <v>5253</v>
      </c>
      <c r="P1573" s="267">
        <v>100</v>
      </c>
      <c r="Q1573" s="267">
        <v>100</v>
      </c>
      <c r="R1573" s="267">
        <v>48</v>
      </c>
      <c r="S1573" s="267">
        <v>0</v>
      </c>
      <c r="T1573" s="268">
        <v>0.015</v>
      </c>
      <c r="U1573" s="269">
        <v>150593</v>
      </c>
      <c r="V1573" s="269">
        <v>2335</v>
      </c>
      <c r="W1573" s="269">
        <v>2305</v>
      </c>
      <c r="X1573" s="269">
        <v>1</v>
      </c>
      <c r="Y1573" s="267">
        <v>2080</v>
      </c>
      <c r="Z1573" s="270">
        <v>0.015498728360548</v>
      </c>
      <c r="AA1573" s="270">
        <v>0.0178088367899008</v>
      </c>
      <c r="AB1573" s="270">
        <v>0.0165904858642289</v>
      </c>
      <c r="AC1573" s="271">
        <v>0.0190367409099562</v>
      </c>
      <c r="AD1573" s="272">
        <v>0.00121835092567193</v>
      </c>
      <c r="AE1573" s="273">
        <v>36187</v>
      </c>
      <c r="AF1573" s="274">
        <v>542</v>
      </c>
      <c r="AG1573" s="274">
        <v>0</v>
      </c>
      <c r="AH1573" s="274">
        <v>35413</v>
      </c>
      <c r="AI1573" s="274">
        <v>505</v>
      </c>
      <c r="AJ1573" s="274">
        <v>0</v>
      </c>
      <c r="AK1573" s="271">
        <v>0.014977754442203</v>
      </c>
      <c r="AL1573" s="271">
        <v>0.014260299889871</v>
      </c>
      <c r="AM1573" s="272">
        <v>0.000717454552332049</v>
      </c>
    </row>
    <row r="1574" ht="17.25" spans="1:39">
      <c r="A1574" s="282" t="s">
        <v>1972</v>
      </c>
      <c r="B1574" s="283" t="s">
        <v>3378</v>
      </c>
      <c r="C1574" s="265" t="s">
        <v>2586</v>
      </c>
      <c r="D1574" s="283" t="s">
        <v>2587</v>
      </c>
      <c r="E1574" s="266">
        <v>6543</v>
      </c>
      <c r="F1574" s="266">
        <v>122</v>
      </c>
      <c r="G1574" s="266">
        <v>93</v>
      </c>
      <c r="H1574" s="266">
        <v>2</v>
      </c>
      <c r="I1574" s="266">
        <v>0</v>
      </c>
      <c r="J1574" s="267">
        <v>8352</v>
      </c>
      <c r="K1574" s="267">
        <v>73</v>
      </c>
      <c r="L1574" s="267">
        <v>72</v>
      </c>
      <c r="M1574" s="267">
        <v>0</v>
      </c>
      <c r="N1574" s="267">
        <v>0</v>
      </c>
      <c r="O1574" s="267">
        <v>7462</v>
      </c>
      <c r="P1574" s="267">
        <v>116</v>
      </c>
      <c r="Q1574" s="267">
        <v>116</v>
      </c>
      <c r="R1574" s="267">
        <v>52</v>
      </c>
      <c r="S1574" s="267">
        <v>0</v>
      </c>
      <c r="T1574" s="268">
        <v>0.015</v>
      </c>
      <c r="U1574" s="269">
        <v>216669</v>
      </c>
      <c r="V1574" s="269">
        <v>2950</v>
      </c>
      <c r="W1574" s="269">
        <v>2918</v>
      </c>
      <c r="X1574" s="269">
        <v>0</v>
      </c>
      <c r="Y1574" s="267">
        <v>2630</v>
      </c>
      <c r="Z1574" s="270">
        <v>0.0136152379897447</v>
      </c>
      <c r="AA1574" s="270">
        <v>0.0186458810942993</v>
      </c>
      <c r="AB1574" s="270">
        <v>0.0087404214559387</v>
      </c>
      <c r="AC1574" s="271">
        <v>0.0155454301795765</v>
      </c>
      <c r="AD1574" s="272">
        <v>0.00990545963836056</v>
      </c>
      <c r="AE1574" s="273">
        <v>51790</v>
      </c>
      <c r="AF1574" s="274">
        <v>722</v>
      </c>
      <c r="AG1574" s="274">
        <v>0</v>
      </c>
      <c r="AH1574" s="274">
        <v>52126</v>
      </c>
      <c r="AI1574" s="274">
        <v>763</v>
      </c>
      <c r="AJ1574" s="274">
        <v>0</v>
      </c>
      <c r="AK1574" s="271">
        <v>0.0139409152346013</v>
      </c>
      <c r="AL1574" s="271">
        <v>0.014637608870813</v>
      </c>
      <c r="AM1574" s="272">
        <v>-0.000696693636211755</v>
      </c>
    </row>
    <row r="1575" ht="17.25" spans="1:39">
      <c r="A1575" s="282" t="s">
        <v>1972</v>
      </c>
      <c r="B1575" s="283" t="s">
        <v>3378</v>
      </c>
      <c r="C1575" s="265" t="s">
        <v>2588</v>
      </c>
      <c r="D1575" s="283" t="s">
        <v>2589</v>
      </c>
      <c r="E1575" s="266">
        <v>2062</v>
      </c>
      <c r="F1575" s="266">
        <v>41</v>
      </c>
      <c r="G1575" s="266">
        <v>32</v>
      </c>
      <c r="H1575" s="266">
        <v>0</v>
      </c>
      <c r="I1575" s="266">
        <v>0</v>
      </c>
      <c r="J1575" s="267">
        <v>2653</v>
      </c>
      <c r="K1575" s="267">
        <v>30</v>
      </c>
      <c r="L1575" s="267">
        <v>30</v>
      </c>
      <c r="M1575" s="267">
        <v>2</v>
      </c>
      <c r="N1575" s="267">
        <v>0</v>
      </c>
      <c r="O1575" s="267">
        <v>2349</v>
      </c>
      <c r="P1575" s="267">
        <v>31</v>
      </c>
      <c r="Q1575" s="267">
        <v>31</v>
      </c>
      <c r="R1575" s="267">
        <v>7</v>
      </c>
      <c r="S1575" s="267">
        <v>0</v>
      </c>
      <c r="T1575" s="268">
        <v>0.015</v>
      </c>
      <c r="U1575" s="269">
        <v>66708</v>
      </c>
      <c r="V1575" s="269">
        <v>877</v>
      </c>
      <c r="W1575" s="269">
        <v>868</v>
      </c>
      <c r="X1575" s="269">
        <v>0</v>
      </c>
      <c r="Y1575" s="267">
        <v>769</v>
      </c>
      <c r="Z1575" s="270">
        <v>0.0131468489536487</v>
      </c>
      <c r="AA1575" s="270">
        <v>0.0198836081474297</v>
      </c>
      <c r="AB1575" s="270">
        <v>0.0113079532604599</v>
      </c>
      <c r="AC1575" s="271">
        <v>0.0131971051511281</v>
      </c>
      <c r="AD1575" s="272">
        <v>0.00857565488696982</v>
      </c>
      <c r="AE1575" s="273">
        <v>16273</v>
      </c>
      <c r="AF1575" s="274">
        <v>218</v>
      </c>
      <c r="AG1575" s="274">
        <v>0</v>
      </c>
      <c r="AH1575" s="274">
        <v>16061</v>
      </c>
      <c r="AI1575" s="274">
        <v>189</v>
      </c>
      <c r="AJ1575" s="274">
        <v>0</v>
      </c>
      <c r="AK1575" s="271">
        <v>0.0133964235236281</v>
      </c>
      <c r="AL1575" s="271">
        <v>0.0117676358881763</v>
      </c>
      <c r="AM1575" s="272">
        <v>0.00162878763545177</v>
      </c>
    </row>
    <row r="1576" ht="17.25" spans="1:39">
      <c r="A1576" s="282" t="s">
        <v>1972</v>
      </c>
      <c r="B1576" s="283" t="s">
        <v>3378</v>
      </c>
      <c r="C1576" s="265" t="s">
        <v>2590</v>
      </c>
      <c r="D1576" s="283" t="s">
        <v>2591</v>
      </c>
      <c r="E1576" s="266">
        <v>5302</v>
      </c>
      <c r="F1576" s="266">
        <v>142</v>
      </c>
      <c r="G1576" s="266">
        <v>105</v>
      </c>
      <c r="H1576" s="266">
        <v>0</v>
      </c>
      <c r="I1576" s="266">
        <v>0</v>
      </c>
      <c r="J1576" s="267">
        <v>6844</v>
      </c>
      <c r="K1576" s="267">
        <v>103</v>
      </c>
      <c r="L1576" s="267">
        <v>103</v>
      </c>
      <c r="M1576" s="267">
        <v>0</v>
      </c>
      <c r="N1576" s="267">
        <v>0</v>
      </c>
      <c r="O1576" s="267">
        <v>5816</v>
      </c>
      <c r="P1576" s="267">
        <v>127</v>
      </c>
      <c r="Q1576" s="267">
        <v>126</v>
      </c>
      <c r="R1576" s="267">
        <v>27</v>
      </c>
      <c r="S1576" s="267">
        <v>0</v>
      </c>
      <c r="T1576" s="268">
        <v>0.015</v>
      </c>
      <c r="U1576" s="269">
        <v>175654</v>
      </c>
      <c r="V1576" s="269">
        <v>3129</v>
      </c>
      <c r="W1576" s="269">
        <v>3091</v>
      </c>
      <c r="X1576" s="269">
        <v>1</v>
      </c>
      <c r="Y1576" s="267">
        <v>2681</v>
      </c>
      <c r="Z1576" s="270">
        <v>0.017807735662154</v>
      </c>
      <c r="AA1576" s="270">
        <v>0.026782346284421</v>
      </c>
      <c r="AB1576" s="270">
        <v>0.0150496785505552</v>
      </c>
      <c r="AC1576" s="271">
        <v>0.0218363136176066</v>
      </c>
      <c r="AD1576" s="272">
        <v>0.0117326677338657</v>
      </c>
      <c r="AE1576" s="273">
        <v>42004</v>
      </c>
      <c r="AF1576" s="274">
        <v>802</v>
      </c>
      <c r="AG1576" s="274">
        <v>1</v>
      </c>
      <c r="AH1576" s="274">
        <v>42011</v>
      </c>
      <c r="AI1576" s="274">
        <v>698</v>
      </c>
      <c r="AJ1576" s="274">
        <v>0</v>
      </c>
      <c r="AK1576" s="271">
        <v>0.019069612417865</v>
      </c>
      <c r="AL1576" s="271">
        <v>0.0166146961510081</v>
      </c>
      <c r="AM1576" s="272">
        <v>0.0024549162668569</v>
      </c>
    </row>
    <row r="1577" ht="17.25" spans="1:39">
      <c r="A1577" s="282" t="s">
        <v>1972</v>
      </c>
      <c r="B1577" s="283" t="s">
        <v>3378</v>
      </c>
      <c r="C1577" s="265" t="s">
        <v>2592</v>
      </c>
      <c r="D1577" s="283" t="s">
        <v>2593</v>
      </c>
      <c r="E1577" s="266">
        <v>6551</v>
      </c>
      <c r="F1577" s="266">
        <v>117</v>
      </c>
      <c r="G1577" s="266">
        <v>88</v>
      </c>
      <c r="H1577" s="266">
        <v>0</v>
      </c>
      <c r="I1577" s="266">
        <v>0</v>
      </c>
      <c r="J1577" s="267">
        <v>8097</v>
      </c>
      <c r="K1577" s="267">
        <v>134</v>
      </c>
      <c r="L1577" s="267">
        <v>134</v>
      </c>
      <c r="M1577" s="267">
        <v>6</v>
      </c>
      <c r="N1577" s="267">
        <v>0</v>
      </c>
      <c r="O1577" s="267">
        <v>6622</v>
      </c>
      <c r="P1577" s="267">
        <v>100</v>
      </c>
      <c r="Q1577" s="267">
        <v>100</v>
      </c>
      <c r="R1577" s="267">
        <v>42</v>
      </c>
      <c r="S1577" s="267">
        <v>0</v>
      </c>
      <c r="T1577" s="268">
        <v>0.015</v>
      </c>
      <c r="U1577" s="269">
        <v>204382</v>
      </c>
      <c r="V1577" s="269">
        <v>3386</v>
      </c>
      <c r="W1577" s="269">
        <v>3356</v>
      </c>
      <c r="X1577" s="269">
        <v>3</v>
      </c>
      <c r="Y1577" s="267">
        <v>3036</v>
      </c>
      <c r="Z1577" s="270">
        <v>0.0165523382685364</v>
      </c>
      <c r="AA1577" s="270">
        <v>0.0178598687223325</v>
      </c>
      <c r="AB1577" s="270">
        <v>0.0165493392614549</v>
      </c>
      <c r="AC1577" s="271">
        <v>0.0151011778918756</v>
      </c>
      <c r="AD1577" s="272">
        <v>0.00131052946087761</v>
      </c>
      <c r="AE1577" s="273">
        <v>49821</v>
      </c>
      <c r="AF1577" s="274">
        <v>800</v>
      </c>
      <c r="AG1577" s="274">
        <v>1</v>
      </c>
      <c r="AH1577" s="274">
        <v>48736</v>
      </c>
      <c r="AI1577" s="274">
        <v>783</v>
      </c>
      <c r="AJ1577" s="274">
        <v>0</v>
      </c>
      <c r="AK1577" s="271">
        <v>0.016037413941912</v>
      </c>
      <c r="AL1577" s="271">
        <v>0.0160661523309258</v>
      </c>
      <c r="AM1577" s="272">
        <v>-2.87383890137591e-5</v>
      </c>
    </row>
    <row r="1578" ht="17.25" spans="1:39">
      <c r="A1578" s="282" t="s">
        <v>1972</v>
      </c>
      <c r="B1578" s="283" t="s">
        <v>3378</v>
      </c>
      <c r="C1578" s="265" t="s">
        <v>2594</v>
      </c>
      <c r="D1578" s="283" t="s">
        <v>2595</v>
      </c>
      <c r="E1578" s="266">
        <v>3536</v>
      </c>
      <c r="F1578" s="266">
        <v>66</v>
      </c>
      <c r="G1578" s="266">
        <v>52</v>
      </c>
      <c r="H1578" s="266">
        <v>1</v>
      </c>
      <c r="I1578" s="266">
        <v>0</v>
      </c>
      <c r="J1578" s="267">
        <v>4901</v>
      </c>
      <c r="K1578" s="267">
        <v>47</v>
      </c>
      <c r="L1578" s="267">
        <v>47</v>
      </c>
      <c r="M1578" s="267">
        <v>7</v>
      </c>
      <c r="N1578" s="267">
        <v>0</v>
      </c>
      <c r="O1578" s="267">
        <v>4246</v>
      </c>
      <c r="P1578" s="267">
        <v>72</v>
      </c>
      <c r="Q1578" s="267">
        <v>72</v>
      </c>
      <c r="R1578" s="267">
        <v>39</v>
      </c>
      <c r="S1578" s="267">
        <v>0</v>
      </c>
      <c r="T1578" s="268">
        <v>0.015</v>
      </c>
      <c r="U1578" s="269">
        <v>118931</v>
      </c>
      <c r="V1578" s="269">
        <v>1640</v>
      </c>
      <c r="W1578" s="269">
        <v>1626</v>
      </c>
      <c r="X1578" s="269">
        <v>0</v>
      </c>
      <c r="Y1578" s="267">
        <v>1484</v>
      </c>
      <c r="Z1578" s="270">
        <v>0.0137895082022349</v>
      </c>
      <c r="AA1578" s="270">
        <v>0.0186651583710407</v>
      </c>
      <c r="AB1578" s="270">
        <v>0.00958987961640482</v>
      </c>
      <c r="AC1578" s="271">
        <v>0.0169571361281206</v>
      </c>
      <c r="AD1578" s="272">
        <v>0.00907527875463591</v>
      </c>
      <c r="AE1578" s="273">
        <v>29425</v>
      </c>
      <c r="AF1578" s="274">
        <v>398</v>
      </c>
      <c r="AG1578" s="274">
        <v>0</v>
      </c>
      <c r="AH1578" s="274">
        <v>28338</v>
      </c>
      <c r="AI1578" s="274">
        <v>362</v>
      </c>
      <c r="AJ1578" s="274">
        <v>0</v>
      </c>
      <c r="AK1578" s="271">
        <v>0.0135259133389975</v>
      </c>
      <c r="AL1578" s="271">
        <v>0.0127743665749171</v>
      </c>
      <c r="AM1578" s="272">
        <v>0.000751546764080378</v>
      </c>
    </row>
    <row r="1579" ht="17.25" spans="1:39">
      <c r="A1579" s="282" t="s">
        <v>1972</v>
      </c>
      <c r="B1579" s="283" t="s">
        <v>3378</v>
      </c>
      <c r="C1579" s="265" t="s">
        <v>2596</v>
      </c>
      <c r="D1579" s="283" t="s">
        <v>2597</v>
      </c>
      <c r="E1579" s="266">
        <v>3507</v>
      </c>
      <c r="F1579" s="266">
        <v>40</v>
      </c>
      <c r="G1579" s="266">
        <v>31</v>
      </c>
      <c r="H1579" s="266">
        <v>0</v>
      </c>
      <c r="I1579" s="266">
        <v>0</v>
      </c>
      <c r="J1579" s="267">
        <v>4908</v>
      </c>
      <c r="K1579" s="267">
        <v>69</v>
      </c>
      <c r="L1579" s="267">
        <v>69</v>
      </c>
      <c r="M1579" s="267">
        <v>3</v>
      </c>
      <c r="N1579" s="267">
        <v>0</v>
      </c>
      <c r="O1579" s="267">
        <v>4221</v>
      </c>
      <c r="P1579" s="267">
        <v>51</v>
      </c>
      <c r="Q1579" s="267">
        <v>51</v>
      </c>
      <c r="R1579" s="267">
        <v>22</v>
      </c>
      <c r="S1579" s="267">
        <v>0</v>
      </c>
      <c r="T1579" s="268">
        <v>0.015</v>
      </c>
      <c r="U1579" s="269">
        <v>125227</v>
      </c>
      <c r="V1579" s="269">
        <v>1350</v>
      </c>
      <c r="W1579" s="269">
        <v>1341</v>
      </c>
      <c r="X1579" s="269">
        <v>0</v>
      </c>
      <c r="Y1579" s="267">
        <v>1196</v>
      </c>
      <c r="Z1579" s="270">
        <v>0.0107804227522819</v>
      </c>
      <c r="AA1579" s="270">
        <v>0.0114057599087539</v>
      </c>
      <c r="AB1579" s="270">
        <v>0.0140586797066015</v>
      </c>
      <c r="AC1579" s="271">
        <v>0.0120824449182658</v>
      </c>
      <c r="AD1579" s="272">
        <v>-0.00265291979784755</v>
      </c>
      <c r="AE1579" s="273">
        <v>30047</v>
      </c>
      <c r="AF1579" s="274">
        <v>324</v>
      </c>
      <c r="AG1579" s="274">
        <v>0</v>
      </c>
      <c r="AH1579" s="274">
        <v>30436</v>
      </c>
      <c r="AI1579" s="274">
        <v>342</v>
      </c>
      <c r="AJ1579" s="274">
        <v>0</v>
      </c>
      <c r="AK1579" s="271">
        <v>0.0107831064665358</v>
      </c>
      <c r="AL1579" s="271">
        <v>0.0112366933894073</v>
      </c>
      <c r="AM1579" s="272">
        <v>-0.000453586922871521</v>
      </c>
    </row>
    <row r="1580" ht="17.25" spans="1:39">
      <c r="A1580" s="282" t="s">
        <v>1972</v>
      </c>
      <c r="B1580" s="283" t="s">
        <v>3378</v>
      </c>
      <c r="C1580" s="265" t="s">
        <v>2598</v>
      </c>
      <c r="D1580" s="283" t="s">
        <v>2599</v>
      </c>
      <c r="E1580" s="266">
        <v>3232</v>
      </c>
      <c r="F1580" s="266">
        <v>74</v>
      </c>
      <c r="G1580" s="266">
        <v>40</v>
      </c>
      <c r="H1580" s="266">
        <v>0</v>
      </c>
      <c r="I1580" s="266">
        <v>0</v>
      </c>
      <c r="J1580" s="267">
        <v>4426</v>
      </c>
      <c r="K1580" s="267">
        <v>128</v>
      </c>
      <c r="L1580" s="267">
        <v>128</v>
      </c>
      <c r="M1580" s="267">
        <v>0</v>
      </c>
      <c r="N1580" s="267">
        <v>0</v>
      </c>
      <c r="O1580" s="267">
        <v>3774</v>
      </c>
      <c r="P1580" s="267">
        <v>88</v>
      </c>
      <c r="Q1580" s="267">
        <v>88</v>
      </c>
      <c r="R1580" s="267">
        <v>14</v>
      </c>
      <c r="S1580" s="267">
        <v>0</v>
      </c>
      <c r="T1580" s="268">
        <v>0.015</v>
      </c>
      <c r="U1580" s="269">
        <v>113608</v>
      </c>
      <c r="V1580" s="269">
        <v>2487</v>
      </c>
      <c r="W1580" s="269">
        <v>2452</v>
      </c>
      <c r="X1580" s="269">
        <v>1</v>
      </c>
      <c r="Y1580" s="267">
        <v>2138</v>
      </c>
      <c r="Z1580" s="270">
        <v>0.0218822618125484</v>
      </c>
      <c r="AA1580" s="270">
        <v>0.0228960396039604</v>
      </c>
      <c r="AB1580" s="270">
        <v>0.0289200180750113</v>
      </c>
      <c r="AC1580" s="271">
        <v>0.023317435082141</v>
      </c>
      <c r="AD1580" s="272">
        <v>-0.0060239784710509</v>
      </c>
      <c r="AE1580" s="273">
        <v>26844</v>
      </c>
      <c r="AF1580" s="274">
        <v>647</v>
      </c>
      <c r="AG1580" s="274">
        <v>0</v>
      </c>
      <c r="AH1580" s="274">
        <v>27455</v>
      </c>
      <c r="AI1580" s="274">
        <v>601</v>
      </c>
      <c r="AJ1580" s="274">
        <v>0</v>
      </c>
      <c r="AK1580" s="271">
        <v>0.0241022202354344</v>
      </c>
      <c r="AL1580" s="271">
        <v>0.0218903660535422</v>
      </c>
      <c r="AM1580" s="272">
        <v>0.0022118541818922</v>
      </c>
    </row>
    <row r="1581" ht="17.25" spans="1:39">
      <c r="A1581" s="282" t="s">
        <v>1972</v>
      </c>
      <c r="B1581" s="283" t="s">
        <v>3378</v>
      </c>
      <c r="C1581" s="265" t="s">
        <v>2600</v>
      </c>
      <c r="D1581" s="283" t="s">
        <v>2601</v>
      </c>
      <c r="E1581" s="266">
        <v>2996</v>
      </c>
      <c r="F1581" s="266">
        <v>55</v>
      </c>
      <c r="G1581" s="266">
        <v>40</v>
      </c>
      <c r="H1581" s="266">
        <v>0</v>
      </c>
      <c r="I1581" s="266">
        <v>0</v>
      </c>
      <c r="J1581" s="267">
        <v>3948</v>
      </c>
      <c r="K1581" s="267">
        <v>56</v>
      </c>
      <c r="L1581" s="267">
        <v>56</v>
      </c>
      <c r="M1581" s="267">
        <v>7</v>
      </c>
      <c r="N1581" s="267">
        <v>0</v>
      </c>
      <c r="O1581" s="267">
        <v>3306</v>
      </c>
      <c r="P1581" s="267">
        <v>54</v>
      </c>
      <c r="Q1581" s="267">
        <v>54</v>
      </c>
      <c r="R1581" s="267">
        <v>30</v>
      </c>
      <c r="S1581" s="267">
        <v>0</v>
      </c>
      <c r="T1581" s="268">
        <v>0.015</v>
      </c>
      <c r="U1581" s="269">
        <v>102007</v>
      </c>
      <c r="V1581" s="269">
        <v>1437</v>
      </c>
      <c r="W1581" s="269">
        <v>1421</v>
      </c>
      <c r="X1581" s="269">
        <v>1</v>
      </c>
      <c r="Y1581" s="267">
        <v>1278</v>
      </c>
      <c r="Z1581" s="270">
        <v>0.0140774652719911</v>
      </c>
      <c r="AA1581" s="270">
        <v>0.0183578104138852</v>
      </c>
      <c r="AB1581" s="270">
        <v>0.0141843971631206</v>
      </c>
      <c r="AC1581" s="271">
        <v>0.0163339382940109</v>
      </c>
      <c r="AD1581" s="272">
        <v>0.00417341325076461</v>
      </c>
      <c r="AE1581" s="273">
        <v>24028</v>
      </c>
      <c r="AF1581" s="274">
        <v>342</v>
      </c>
      <c r="AG1581" s="274">
        <v>0</v>
      </c>
      <c r="AH1581" s="274">
        <v>24563</v>
      </c>
      <c r="AI1581" s="274">
        <v>342</v>
      </c>
      <c r="AJ1581" s="274">
        <v>0</v>
      </c>
      <c r="AK1581" s="271">
        <v>0.0142333943732312</v>
      </c>
      <c r="AL1581" s="271">
        <v>0.0139233806945406</v>
      </c>
      <c r="AM1581" s="272">
        <v>0.000310013678690661</v>
      </c>
    </row>
    <row r="1582" ht="17.25" spans="1:39">
      <c r="A1582" s="282" t="s">
        <v>1972</v>
      </c>
      <c r="B1582" s="283" t="s">
        <v>3378</v>
      </c>
      <c r="C1582" s="265" t="s">
        <v>2602</v>
      </c>
      <c r="D1582" s="283" t="s">
        <v>2603</v>
      </c>
      <c r="E1582" s="266">
        <v>2530</v>
      </c>
      <c r="F1582" s="266">
        <v>57</v>
      </c>
      <c r="G1582" s="266">
        <v>35</v>
      </c>
      <c r="H1582" s="266">
        <v>0</v>
      </c>
      <c r="I1582" s="266">
        <v>0</v>
      </c>
      <c r="J1582" s="267">
        <v>3681</v>
      </c>
      <c r="K1582" s="267">
        <v>76</v>
      </c>
      <c r="L1582" s="267">
        <v>75</v>
      </c>
      <c r="M1582" s="267">
        <v>0</v>
      </c>
      <c r="N1582" s="267">
        <v>0</v>
      </c>
      <c r="O1582" s="267">
        <v>3064</v>
      </c>
      <c r="P1582" s="267">
        <v>62</v>
      </c>
      <c r="Q1582" s="267">
        <v>62</v>
      </c>
      <c r="R1582" s="267">
        <v>20</v>
      </c>
      <c r="S1582" s="267">
        <v>0</v>
      </c>
      <c r="T1582" s="268">
        <v>0.015</v>
      </c>
      <c r="U1582" s="269">
        <v>93290</v>
      </c>
      <c r="V1582" s="269">
        <v>1789</v>
      </c>
      <c r="W1582" s="269">
        <v>1766</v>
      </c>
      <c r="X1582" s="269">
        <v>0</v>
      </c>
      <c r="Y1582" s="267">
        <v>1588</v>
      </c>
      <c r="Z1582" s="270">
        <v>0.019176760638868</v>
      </c>
      <c r="AA1582" s="270">
        <v>0.0225296442687747</v>
      </c>
      <c r="AB1582" s="270">
        <v>0.0206465634338495</v>
      </c>
      <c r="AC1582" s="271">
        <v>0.0202349869451697</v>
      </c>
      <c r="AD1582" s="272">
        <v>0.0018830808349252</v>
      </c>
      <c r="AE1582" s="273">
        <v>21992</v>
      </c>
      <c r="AF1582" s="274">
        <v>421</v>
      </c>
      <c r="AG1582" s="274">
        <v>0</v>
      </c>
      <c r="AH1582" s="274">
        <v>22508</v>
      </c>
      <c r="AI1582" s="274">
        <v>461</v>
      </c>
      <c r="AJ1582" s="274">
        <v>0</v>
      </c>
      <c r="AK1582" s="271">
        <v>0.0191433248453983</v>
      </c>
      <c r="AL1582" s="271">
        <v>0.0204816065398969</v>
      </c>
      <c r="AM1582" s="272">
        <v>-0.0013382816944986</v>
      </c>
    </row>
    <row r="1583" ht="17.25" spans="1:39">
      <c r="A1583" s="282" t="s">
        <v>1972</v>
      </c>
      <c r="B1583" s="283" t="s">
        <v>3378</v>
      </c>
      <c r="C1583" s="265" t="s">
        <v>2604</v>
      </c>
      <c r="D1583" s="283" t="s">
        <v>2605</v>
      </c>
      <c r="E1583" s="266">
        <v>2572</v>
      </c>
      <c r="F1583" s="266">
        <v>68</v>
      </c>
      <c r="G1583" s="266">
        <v>56</v>
      </c>
      <c r="H1583" s="266">
        <v>0</v>
      </c>
      <c r="I1583" s="266">
        <v>0</v>
      </c>
      <c r="J1583" s="267">
        <v>2947</v>
      </c>
      <c r="K1583" s="267">
        <v>53</v>
      </c>
      <c r="L1583" s="267">
        <v>53</v>
      </c>
      <c r="M1583" s="267">
        <v>6</v>
      </c>
      <c r="N1583" s="267">
        <v>0</v>
      </c>
      <c r="O1583" s="267">
        <v>2838</v>
      </c>
      <c r="P1583" s="267">
        <v>51</v>
      </c>
      <c r="Q1583" s="267">
        <v>51</v>
      </c>
      <c r="R1583" s="267">
        <v>12</v>
      </c>
      <c r="S1583" s="267">
        <v>0</v>
      </c>
      <c r="T1583" s="268">
        <v>0.015</v>
      </c>
      <c r="U1583" s="269">
        <v>90980</v>
      </c>
      <c r="V1583" s="269">
        <v>1504</v>
      </c>
      <c r="W1583" s="269">
        <v>1490</v>
      </c>
      <c r="X1583" s="269">
        <v>0</v>
      </c>
      <c r="Y1583" s="267">
        <v>1312</v>
      </c>
      <c r="Z1583" s="270">
        <v>0.0165311057375247</v>
      </c>
      <c r="AA1583" s="270">
        <v>0.0264385692068429</v>
      </c>
      <c r="AB1583" s="270">
        <v>0.0179843909060061</v>
      </c>
      <c r="AC1583" s="271">
        <v>0.0179704016913319</v>
      </c>
      <c r="AD1583" s="272">
        <v>0.00845417830083682</v>
      </c>
      <c r="AE1583" s="273">
        <v>21099</v>
      </c>
      <c r="AF1583" s="274">
        <v>394</v>
      </c>
      <c r="AG1583" s="274">
        <v>0</v>
      </c>
      <c r="AH1583" s="274">
        <v>21675</v>
      </c>
      <c r="AI1583" s="274">
        <v>339</v>
      </c>
      <c r="AJ1583" s="274">
        <v>0</v>
      </c>
      <c r="AK1583" s="271">
        <v>0.018673870799564</v>
      </c>
      <c r="AL1583" s="271">
        <v>0.0156401384083045</v>
      </c>
      <c r="AM1583" s="272">
        <v>0.00303373239125946</v>
      </c>
    </row>
    <row r="1584" ht="17.25" spans="1:39">
      <c r="A1584" s="282" t="s">
        <v>1972</v>
      </c>
      <c r="B1584" s="283" t="s">
        <v>3378</v>
      </c>
      <c r="C1584" s="265" t="s">
        <v>2606</v>
      </c>
      <c r="D1584" s="283" t="s">
        <v>2607</v>
      </c>
      <c r="E1584" s="266">
        <v>1974</v>
      </c>
      <c r="F1584" s="266">
        <v>34</v>
      </c>
      <c r="G1584" s="266">
        <v>22</v>
      </c>
      <c r="H1584" s="266">
        <v>0</v>
      </c>
      <c r="I1584" s="266">
        <v>0</v>
      </c>
      <c r="J1584" s="267">
        <v>2807</v>
      </c>
      <c r="K1584" s="267">
        <v>55</v>
      </c>
      <c r="L1584" s="267">
        <v>55</v>
      </c>
      <c r="M1584" s="267">
        <v>10</v>
      </c>
      <c r="N1584" s="267">
        <v>0</v>
      </c>
      <c r="O1584" s="267">
        <v>2328</v>
      </c>
      <c r="P1584" s="267">
        <v>36</v>
      </c>
      <c r="Q1584" s="267">
        <v>36</v>
      </c>
      <c r="R1584" s="267">
        <v>21</v>
      </c>
      <c r="S1584" s="267">
        <v>0</v>
      </c>
      <c r="T1584" s="268">
        <v>0.015</v>
      </c>
      <c r="U1584" s="269">
        <v>70076</v>
      </c>
      <c r="V1584" s="269">
        <v>1203</v>
      </c>
      <c r="W1584" s="269">
        <v>1191</v>
      </c>
      <c r="X1584" s="269">
        <v>1</v>
      </c>
      <c r="Y1584" s="267">
        <v>1091</v>
      </c>
      <c r="Z1584" s="270">
        <v>0.0171528055254295</v>
      </c>
      <c r="AA1584" s="270">
        <v>0.0172239108409321</v>
      </c>
      <c r="AB1584" s="270">
        <v>0.0195938724617029</v>
      </c>
      <c r="AC1584" s="271">
        <v>0.0154639175257732</v>
      </c>
      <c r="AD1584" s="272">
        <v>-0.00236996162077077</v>
      </c>
      <c r="AE1584" s="273">
        <v>16360</v>
      </c>
      <c r="AF1584" s="274">
        <v>311</v>
      </c>
      <c r="AG1584" s="274">
        <v>0</v>
      </c>
      <c r="AH1584" s="274">
        <v>16660</v>
      </c>
      <c r="AI1584" s="274">
        <v>302</v>
      </c>
      <c r="AJ1584" s="274">
        <v>0</v>
      </c>
      <c r="AK1584" s="271">
        <v>0.0190097799511002</v>
      </c>
      <c r="AL1584" s="271">
        <v>0.0181272509003601</v>
      </c>
      <c r="AM1584" s="272">
        <v>0.0008825290507401</v>
      </c>
    </row>
    <row r="1585" ht="17.25" spans="1:39">
      <c r="A1585" s="282" t="s">
        <v>1972</v>
      </c>
      <c r="B1585" s="283" t="s">
        <v>3378</v>
      </c>
      <c r="C1585" s="265" t="s">
        <v>2608</v>
      </c>
      <c r="D1585" s="283" t="s">
        <v>2609</v>
      </c>
      <c r="E1585" s="266">
        <v>3422</v>
      </c>
      <c r="F1585" s="266">
        <v>112</v>
      </c>
      <c r="G1585" s="266">
        <v>80</v>
      </c>
      <c r="H1585" s="266">
        <v>0</v>
      </c>
      <c r="I1585" s="266">
        <v>0</v>
      </c>
      <c r="J1585" s="267">
        <v>4732</v>
      </c>
      <c r="K1585" s="267">
        <v>87</v>
      </c>
      <c r="L1585" s="267">
        <v>87</v>
      </c>
      <c r="M1585" s="267">
        <v>11</v>
      </c>
      <c r="N1585" s="267">
        <v>0</v>
      </c>
      <c r="O1585" s="267">
        <v>4168</v>
      </c>
      <c r="P1585" s="267">
        <v>90</v>
      </c>
      <c r="Q1585" s="267">
        <v>90</v>
      </c>
      <c r="R1585" s="267">
        <v>36</v>
      </c>
      <c r="S1585" s="267">
        <v>0</v>
      </c>
      <c r="T1585" s="268">
        <v>0.015</v>
      </c>
      <c r="U1585" s="269">
        <v>126014</v>
      </c>
      <c r="V1585" s="269">
        <v>2961</v>
      </c>
      <c r="W1585" s="269">
        <v>2929</v>
      </c>
      <c r="X1585" s="269">
        <v>0</v>
      </c>
      <c r="Y1585" s="267">
        <v>2679</v>
      </c>
      <c r="Z1585" s="270">
        <v>0.0234973891789801</v>
      </c>
      <c r="AA1585" s="270">
        <v>0.032729398012858</v>
      </c>
      <c r="AB1585" s="270">
        <v>0.018385460693153</v>
      </c>
      <c r="AC1585" s="271">
        <v>0.0215930902111324</v>
      </c>
      <c r="AD1585" s="272">
        <v>0.014343937319705</v>
      </c>
      <c r="AE1585" s="273">
        <v>29561</v>
      </c>
      <c r="AF1585" s="274">
        <v>715</v>
      </c>
      <c r="AG1585" s="274">
        <v>0</v>
      </c>
      <c r="AH1585" s="274">
        <v>30240</v>
      </c>
      <c r="AI1585" s="274">
        <v>701</v>
      </c>
      <c r="AJ1585" s="274">
        <v>0</v>
      </c>
      <c r="AK1585" s="271">
        <v>0.0241872737728764</v>
      </c>
      <c r="AL1585" s="271">
        <v>0.0231812169312169</v>
      </c>
      <c r="AM1585" s="272">
        <v>0.00100605684165949</v>
      </c>
    </row>
    <row r="1586" ht="17.25" spans="1:39">
      <c r="A1586" s="282" t="s">
        <v>1972</v>
      </c>
      <c r="B1586" s="283" t="s">
        <v>3378</v>
      </c>
      <c r="C1586" s="265" t="s">
        <v>2610</v>
      </c>
      <c r="D1586" s="283" t="s">
        <v>2611</v>
      </c>
      <c r="E1586" s="266">
        <v>1694</v>
      </c>
      <c r="F1586" s="266">
        <v>26</v>
      </c>
      <c r="G1586" s="266">
        <v>21</v>
      </c>
      <c r="H1586" s="266">
        <v>0</v>
      </c>
      <c r="I1586" s="266">
        <v>0</v>
      </c>
      <c r="J1586" s="267">
        <v>1995</v>
      </c>
      <c r="K1586" s="267">
        <v>72</v>
      </c>
      <c r="L1586" s="267">
        <v>72</v>
      </c>
      <c r="M1586" s="267">
        <v>2</v>
      </c>
      <c r="N1586" s="267">
        <v>0</v>
      </c>
      <c r="O1586" s="267">
        <v>1756</v>
      </c>
      <c r="P1586" s="267">
        <v>18</v>
      </c>
      <c r="Q1586" s="267">
        <v>18</v>
      </c>
      <c r="R1586" s="267">
        <v>7</v>
      </c>
      <c r="S1586" s="267">
        <v>0</v>
      </c>
      <c r="T1586" s="268">
        <v>0.015</v>
      </c>
      <c r="U1586" s="269">
        <v>51730</v>
      </c>
      <c r="V1586" s="269">
        <v>1086</v>
      </c>
      <c r="W1586" s="269">
        <v>1081</v>
      </c>
      <c r="X1586" s="269">
        <v>4</v>
      </c>
      <c r="Y1586" s="267">
        <v>951</v>
      </c>
      <c r="Z1586" s="270">
        <v>0.0209162961531026</v>
      </c>
      <c r="AA1586" s="270">
        <v>0.0153482880755608</v>
      </c>
      <c r="AB1586" s="270">
        <v>0.0360902255639098</v>
      </c>
      <c r="AC1586" s="271">
        <v>0.010250569476082</v>
      </c>
      <c r="AD1586" s="272">
        <v>-0.020741937488349</v>
      </c>
      <c r="AE1586" s="273">
        <v>12640</v>
      </c>
      <c r="AF1586" s="274">
        <v>281</v>
      </c>
      <c r="AG1586" s="274">
        <v>0</v>
      </c>
      <c r="AH1586" s="274">
        <v>12301</v>
      </c>
      <c r="AI1586" s="274">
        <v>274</v>
      </c>
      <c r="AJ1586" s="274">
        <v>1</v>
      </c>
      <c r="AK1586" s="271">
        <v>0.0222310126582278</v>
      </c>
      <c r="AL1586" s="271">
        <v>0.0221933176164539</v>
      </c>
      <c r="AM1586" s="272">
        <v>3.76950417739011e-5</v>
      </c>
    </row>
    <row r="1587" ht="17.25" spans="1:39">
      <c r="A1587" s="282" t="s">
        <v>1972</v>
      </c>
      <c r="B1587" s="283" t="s">
        <v>3378</v>
      </c>
      <c r="C1587" s="265" t="s">
        <v>2612</v>
      </c>
      <c r="D1587" s="283" t="s">
        <v>2613</v>
      </c>
      <c r="E1587" s="266">
        <v>2468</v>
      </c>
      <c r="F1587" s="266">
        <v>71</v>
      </c>
      <c r="G1587" s="266">
        <v>52</v>
      </c>
      <c r="H1587" s="266">
        <v>0</v>
      </c>
      <c r="I1587" s="266">
        <v>0</v>
      </c>
      <c r="J1587" s="267">
        <v>3711</v>
      </c>
      <c r="K1587" s="267">
        <v>71</v>
      </c>
      <c r="L1587" s="267">
        <v>71</v>
      </c>
      <c r="M1587" s="267">
        <v>6</v>
      </c>
      <c r="N1587" s="267">
        <v>0</v>
      </c>
      <c r="O1587" s="267">
        <v>3261</v>
      </c>
      <c r="P1587" s="267">
        <v>64</v>
      </c>
      <c r="Q1587" s="267">
        <v>64</v>
      </c>
      <c r="R1587" s="267">
        <v>40</v>
      </c>
      <c r="S1587" s="267">
        <v>0</v>
      </c>
      <c r="T1587" s="268">
        <v>0.015</v>
      </c>
      <c r="U1587" s="269">
        <v>101273</v>
      </c>
      <c r="V1587" s="269">
        <v>2080</v>
      </c>
      <c r="W1587" s="269">
        <v>2061</v>
      </c>
      <c r="X1587" s="269">
        <v>1</v>
      </c>
      <c r="Y1587" s="267">
        <v>1894</v>
      </c>
      <c r="Z1587" s="270">
        <v>0.0205286700305116</v>
      </c>
      <c r="AA1587" s="270">
        <v>0.0287682333873582</v>
      </c>
      <c r="AB1587" s="270">
        <v>0.0191323093505794</v>
      </c>
      <c r="AC1587" s="271">
        <v>0.0196258816314014</v>
      </c>
      <c r="AD1587" s="272">
        <v>0.00963592403677883</v>
      </c>
      <c r="AE1587" s="273">
        <v>23427</v>
      </c>
      <c r="AF1587" s="274">
        <v>492</v>
      </c>
      <c r="AG1587" s="274">
        <v>0</v>
      </c>
      <c r="AH1587" s="274">
        <v>24497</v>
      </c>
      <c r="AI1587" s="274">
        <v>527</v>
      </c>
      <c r="AJ1587" s="274">
        <v>0</v>
      </c>
      <c r="AK1587" s="271">
        <v>0.0210014086310667</v>
      </c>
      <c r="AL1587" s="271">
        <v>0.0215128383067314</v>
      </c>
      <c r="AM1587" s="272">
        <v>-0.000511429675664716</v>
      </c>
    </row>
    <row r="1588" ht="17.25" spans="1:39">
      <c r="A1588" s="282" t="s">
        <v>1972</v>
      </c>
      <c r="B1588" s="283" t="s">
        <v>3378</v>
      </c>
      <c r="C1588" s="265" t="s">
        <v>2614</v>
      </c>
      <c r="D1588" s="283" t="s">
        <v>2615</v>
      </c>
      <c r="E1588" s="266">
        <v>2485</v>
      </c>
      <c r="F1588" s="266">
        <v>62</v>
      </c>
      <c r="G1588" s="266">
        <v>48</v>
      </c>
      <c r="H1588" s="266">
        <v>0</v>
      </c>
      <c r="I1588" s="266">
        <v>0</v>
      </c>
      <c r="J1588" s="267">
        <v>3525</v>
      </c>
      <c r="K1588" s="267">
        <v>80</v>
      </c>
      <c r="L1588" s="267">
        <v>80</v>
      </c>
      <c r="M1588" s="267">
        <v>0</v>
      </c>
      <c r="N1588" s="267">
        <v>0</v>
      </c>
      <c r="O1588" s="267">
        <v>2868</v>
      </c>
      <c r="P1588" s="267">
        <v>61</v>
      </c>
      <c r="Q1588" s="267">
        <v>61</v>
      </c>
      <c r="R1588" s="267">
        <v>13</v>
      </c>
      <c r="S1588" s="267">
        <v>0</v>
      </c>
      <c r="T1588" s="268">
        <v>0.015</v>
      </c>
      <c r="U1588" s="269">
        <v>89032</v>
      </c>
      <c r="V1588" s="269">
        <v>1657</v>
      </c>
      <c r="W1588" s="269">
        <v>1643</v>
      </c>
      <c r="X1588" s="269">
        <v>1</v>
      </c>
      <c r="Y1588" s="267">
        <v>1407</v>
      </c>
      <c r="Z1588" s="270">
        <v>0.0186000539131997</v>
      </c>
      <c r="AA1588" s="270">
        <v>0.0249496981891348</v>
      </c>
      <c r="AB1588" s="270">
        <v>0.0226950354609929</v>
      </c>
      <c r="AC1588" s="271">
        <v>0.0212691771269177</v>
      </c>
      <c r="AD1588" s="272">
        <v>0.0022546627281419</v>
      </c>
      <c r="AE1588" s="273">
        <v>21245</v>
      </c>
      <c r="AF1588" s="274">
        <v>454</v>
      </c>
      <c r="AG1588" s="274">
        <v>0</v>
      </c>
      <c r="AH1588" s="274">
        <v>21333</v>
      </c>
      <c r="AI1588" s="274">
        <v>357</v>
      </c>
      <c r="AJ1588" s="274">
        <v>0</v>
      </c>
      <c r="AK1588" s="271">
        <v>0.0213697340550718</v>
      </c>
      <c r="AL1588" s="271">
        <v>0.016734636478695</v>
      </c>
      <c r="AM1588" s="272">
        <v>0.0046350975763768</v>
      </c>
    </row>
    <row r="1589" ht="17.25" spans="1:39">
      <c r="A1589" s="282" t="s">
        <v>1972</v>
      </c>
      <c r="B1589" s="283" t="s">
        <v>3378</v>
      </c>
      <c r="C1589" s="265" t="s">
        <v>2616</v>
      </c>
      <c r="D1589" s="283" t="s">
        <v>2617</v>
      </c>
      <c r="E1589" s="266">
        <v>2660</v>
      </c>
      <c r="F1589" s="266">
        <v>43</v>
      </c>
      <c r="G1589" s="266">
        <v>31</v>
      </c>
      <c r="H1589" s="266">
        <v>0</v>
      </c>
      <c r="I1589" s="266">
        <v>0</v>
      </c>
      <c r="J1589" s="267">
        <v>3254</v>
      </c>
      <c r="K1589" s="267">
        <v>45</v>
      </c>
      <c r="L1589" s="267">
        <v>45</v>
      </c>
      <c r="M1589" s="267">
        <v>3</v>
      </c>
      <c r="N1589" s="267">
        <v>0</v>
      </c>
      <c r="O1589" s="267">
        <v>2897</v>
      </c>
      <c r="P1589" s="267">
        <v>36</v>
      </c>
      <c r="Q1589" s="267">
        <v>36</v>
      </c>
      <c r="R1589" s="267">
        <v>12</v>
      </c>
      <c r="S1589" s="267">
        <v>0</v>
      </c>
      <c r="T1589" s="268">
        <v>0.015</v>
      </c>
      <c r="U1589" s="269">
        <v>89053</v>
      </c>
      <c r="V1589" s="269">
        <v>1345</v>
      </c>
      <c r="W1589" s="269">
        <v>1331</v>
      </c>
      <c r="X1589" s="269">
        <v>2</v>
      </c>
      <c r="Y1589" s="267">
        <v>1190</v>
      </c>
      <c r="Z1589" s="270">
        <v>0.0150809068756808</v>
      </c>
      <c r="AA1589" s="270">
        <v>0.0161654135338346</v>
      </c>
      <c r="AB1589" s="270">
        <v>0.0138291333743085</v>
      </c>
      <c r="AC1589" s="271">
        <v>0.0124266482568174</v>
      </c>
      <c r="AD1589" s="272">
        <v>0.00233628015952604</v>
      </c>
      <c r="AE1589" s="273">
        <v>21297</v>
      </c>
      <c r="AF1589" s="274">
        <v>325</v>
      </c>
      <c r="AG1589" s="274">
        <v>2</v>
      </c>
      <c r="AH1589" s="274">
        <v>21269</v>
      </c>
      <c r="AI1589" s="274">
        <v>327</v>
      </c>
      <c r="AJ1589" s="274">
        <v>0</v>
      </c>
      <c r="AK1589" s="271">
        <v>0.0151664553693008</v>
      </c>
      <c r="AL1589" s="271">
        <v>0.0153744886924632</v>
      </c>
      <c r="AM1589" s="272">
        <v>-0.000208033323162368</v>
      </c>
    </row>
    <row r="1590" ht="17.25" spans="1:39">
      <c r="A1590" s="282" t="s">
        <v>1972</v>
      </c>
      <c r="B1590" s="283" t="s">
        <v>3378</v>
      </c>
      <c r="C1590" s="265" t="s">
        <v>2618</v>
      </c>
      <c r="D1590" s="283" t="s">
        <v>2619</v>
      </c>
      <c r="E1590" s="266">
        <v>2673</v>
      </c>
      <c r="F1590" s="266">
        <v>47</v>
      </c>
      <c r="G1590" s="266">
        <v>34</v>
      </c>
      <c r="H1590" s="266">
        <v>0</v>
      </c>
      <c r="I1590" s="266">
        <v>0</v>
      </c>
      <c r="J1590" s="267">
        <v>3170</v>
      </c>
      <c r="K1590" s="267">
        <v>47</v>
      </c>
      <c r="L1590" s="267">
        <v>47</v>
      </c>
      <c r="M1590" s="267">
        <v>3</v>
      </c>
      <c r="N1590" s="267">
        <v>0</v>
      </c>
      <c r="O1590" s="267">
        <v>2987</v>
      </c>
      <c r="P1590" s="267">
        <v>62</v>
      </c>
      <c r="Q1590" s="267">
        <v>62</v>
      </c>
      <c r="R1590" s="267">
        <v>32</v>
      </c>
      <c r="S1590" s="267">
        <v>0</v>
      </c>
      <c r="T1590" s="268">
        <v>0.015</v>
      </c>
      <c r="U1590" s="269">
        <v>86541</v>
      </c>
      <c r="V1590" s="269">
        <v>1588</v>
      </c>
      <c r="W1590" s="269">
        <v>1573</v>
      </c>
      <c r="X1590" s="269">
        <v>1</v>
      </c>
      <c r="Y1590" s="267">
        <v>1444</v>
      </c>
      <c r="Z1590" s="270">
        <v>0.0183381287482234</v>
      </c>
      <c r="AA1590" s="270">
        <v>0.017583239805462</v>
      </c>
      <c r="AB1590" s="270">
        <v>0.0148264984227129</v>
      </c>
      <c r="AC1590" s="271">
        <v>0.0207566119852695</v>
      </c>
      <c r="AD1590" s="272">
        <v>0.00275674138274909</v>
      </c>
      <c r="AE1590" s="273">
        <v>21057</v>
      </c>
      <c r="AF1590" s="274">
        <v>352</v>
      </c>
      <c r="AG1590" s="274">
        <v>0</v>
      </c>
      <c r="AH1590" s="274">
        <v>20600</v>
      </c>
      <c r="AI1590" s="274">
        <v>392</v>
      </c>
      <c r="AJ1590" s="274">
        <v>0</v>
      </c>
      <c r="AK1590" s="271">
        <v>0.0167165313197512</v>
      </c>
      <c r="AL1590" s="271">
        <v>0.0190291262135922</v>
      </c>
      <c r="AM1590" s="272">
        <v>-0.00231259489384108</v>
      </c>
    </row>
    <row r="1591" ht="17.25" spans="1:39">
      <c r="A1591" s="282" t="s">
        <v>1972</v>
      </c>
      <c r="B1591" s="283" t="s">
        <v>3378</v>
      </c>
      <c r="C1591" s="265" t="s">
        <v>2620</v>
      </c>
      <c r="D1591" s="283" t="s">
        <v>2621</v>
      </c>
      <c r="E1591" s="266">
        <v>2436</v>
      </c>
      <c r="F1591" s="266">
        <v>50</v>
      </c>
      <c r="G1591" s="266">
        <v>43</v>
      </c>
      <c r="H1591" s="266">
        <v>0</v>
      </c>
      <c r="I1591" s="266">
        <v>0</v>
      </c>
      <c r="J1591" s="267">
        <v>2873</v>
      </c>
      <c r="K1591" s="267">
        <v>71</v>
      </c>
      <c r="L1591" s="267">
        <v>71</v>
      </c>
      <c r="M1591" s="267">
        <v>4</v>
      </c>
      <c r="N1591" s="267">
        <v>0</v>
      </c>
      <c r="O1591" s="267">
        <v>2398</v>
      </c>
      <c r="P1591" s="267">
        <v>49</v>
      </c>
      <c r="Q1591" s="267">
        <v>49</v>
      </c>
      <c r="R1591" s="267">
        <v>17</v>
      </c>
      <c r="S1591" s="267">
        <v>0</v>
      </c>
      <c r="T1591" s="268">
        <v>0.015</v>
      </c>
      <c r="U1591" s="269">
        <v>76245</v>
      </c>
      <c r="V1591" s="269">
        <v>1470</v>
      </c>
      <c r="W1591" s="269">
        <v>1463</v>
      </c>
      <c r="X1591" s="269">
        <v>1</v>
      </c>
      <c r="Y1591" s="267">
        <v>1291</v>
      </c>
      <c r="Z1591" s="270">
        <v>0.0192668371696505</v>
      </c>
      <c r="AA1591" s="270">
        <v>0.0205254515599343</v>
      </c>
      <c r="AB1591" s="270">
        <v>0.0247128437173686</v>
      </c>
      <c r="AC1591" s="271">
        <v>0.0204336947456214</v>
      </c>
      <c r="AD1591" s="272">
        <v>-0.00418739215743429</v>
      </c>
      <c r="AE1591" s="273">
        <v>18234</v>
      </c>
      <c r="AF1591" s="274">
        <v>359</v>
      </c>
      <c r="AG1591" s="274">
        <v>1</v>
      </c>
      <c r="AH1591" s="274">
        <v>18785</v>
      </c>
      <c r="AI1591" s="274">
        <v>366</v>
      </c>
      <c r="AJ1591" s="274">
        <v>0</v>
      </c>
      <c r="AK1591" s="271">
        <v>0.0196336514204234</v>
      </c>
      <c r="AL1591" s="271">
        <v>0.0194836305562949</v>
      </c>
      <c r="AM1591" s="272">
        <v>0.000150020864128471</v>
      </c>
    </row>
    <row r="1592" ht="17.25" spans="1:39">
      <c r="A1592" s="282" t="s">
        <v>1972</v>
      </c>
      <c r="B1592" s="283" t="s">
        <v>3378</v>
      </c>
      <c r="C1592" s="265" t="s">
        <v>2622</v>
      </c>
      <c r="D1592" s="283" t="s">
        <v>2623</v>
      </c>
      <c r="E1592" s="266">
        <v>1598</v>
      </c>
      <c r="F1592" s="266">
        <v>41</v>
      </c>
      <c r="G1592" s="266">
        <v>34</v>
      </c>
      <c r="H1592" s="266">
        <v>0</v>
      </c>
      <c r="I1592" s="266">
        <v>0</v>
      </c>
      <c r="J1592" s="267">
        <v>2196</v>
      </c>
      <c r="K1592" s="267">
        <v>49</v>
      </c>
      <c r="L1592" s="267">
        <v>49</v>
      </c>
      <c r="M1592" s="267">
        <v>4</v>
      </c>
      <c r="N1592" s="267">
        <v>0</v>
      </c>
      <c r="O1592" s="267">
        <v>2032</v>
      </c>
      <c r="P1592" s="267">
        <v>57</v>
      </c>
      <c r="Q1592" s="267">
        <v>57</v>
      </c>
      <c r="R1592" s="267">
        <v>26</v>
      </c>
      <c r="S1592" s="267">
        <v>0</v>
      </c>
      <c r="T1592" s="268">
        <v>0.015</v>
      </c>
      <c r="U1592" s="269">
        <v>59264</v>
      </c>
      <c r="V1592" s="269">
        <v>1045</v>
      </c>
      <c r="W1592" s="269">
        <v>1038</v>
      </c>
      <c r="X1592" s="269">
        <v>3</v>
      </c>
      <c r="Y1592" s="267">
        <v>915</v>
      </c>
      <c r="Z1592" s="270">
        <v>0.017582343412527</v>
      </c>
      <c r="AA1592" s="270">
        <v>0.025657071339174</v>
      </c>
      <c r="AB1592" s="270">
        <v>0.0223132969034608</v>
      </c>
      <c r="AC1592" s="271">
        <v>0.0280511811023622</v>
      </c>
      <c r="AD1592" s="272">
        <v>0.00334377443571313</v>
      </c>
      <c r="AE1592" s="273">
        <v>14008</v>
      </c>
      <c r="AF1592" s="274">
        <v>287</v>
      </c>
      <c r="AG1592" s="274">
        <v>0</v>
      </c>
      <c r="AH1592" s="274">
        <v>14352</v>
      </c>
      <c r="AI1592" s="274">
        <v>263</v>
      </c>
      <c r="AJ1592" s="274">
        <v>2</v>
      </c>
      <c r="AK1592" s="271">
        <v>0.0204882924043404</v>
      </c>
      <c r="AL1592" s="271">
        <v>0.018185618729097</v>
      </c>
      <c r="AM1592" s="272">
        <v>0.00230267367524339</v>
      </c>
    </row>
    <row r="1593" ht="17.25" spans="1:39">
      <c r="A1593" s="282" t="s">
        <v>1972</v>
      </c>
      <c r="B1593" s="283" t="s">
        <v>3378</v>
      </c>
      <c r="C1593" s="265" t="s">
        <v>2624</v>
      </c>
      <c r="D1593" s="283" t="s">
        <v>2625</v>
      </c>
      <c r="E1593" s="266">
        <v>1142</v>
      </c>
      <c r="F1593" s="266">
        <v>21</v>
      </c>
      <c r="G1593" s="266">
        <v>16</v>
      </c>
      <c r="H1593" s="266">
        <v>0</v>
      </c>
      <c r="I1593" s="266">
        <v>0</v>
      </c>
      <c r="J1593" s="267">
        <v>1528</v>
      </c>
      <c r="K1593" s="267">
        <v>19</v>
      </c>
      <c r="L1593" s="267">
        <v>19</v>
      </c>
      <c r="M1593" s="267">
        <v>0</v>
      </c>
      <c r="N1593" s="267">
        <v>0</v>
      </c>
      <c r="O1593" s="267">
        <v>1396</v>
      </c>
      <c r="P1593" s="267">
        <v>20</v>
      </c>
      <c r="Q1593" s="267">
        <v>20</v>
      </c>
      <c r="R1593" s="267">
        <v>7</v>
      </c>
      <c r="S1593" s="267">
        <v>0</v>
      </c>
      <c r="T1593" s="268">
        <v>0.015</v>
      </c>
      <c r="U1593" s="269">
        <v>39371</v>
      </c>
      <c r="V1593" s="269">
        <v>674</v>
      </c>
      <c r="W1593" s="269">
        <v>669</v>
      </c>
      <c r="X1593" s="269">
        <v>0</v>
      </c>
      <c r="Y1593" s="267">
        <v>603</v>
      </c>
      <c r="Z1593" s="270">
        <v>0.0171191994107338</v>
      </c>
      <c r="AA1593" s="270">
        <v>0.0183887915936953</v>
      </c>
      <c r="AB1593" s="270">
        <v>0.012434554973822</v>
      </c>
      <c r="AC1593" s="271">
        <v>0.0143266475644699</v>
      </c>
      <c r="AD1593" s="272">
        <v>0.00595423661987328</v>
      </c>
      <c r="AE1593" s="273">
        <v>9351</v>
      </c>
      <c r="AF1593" s="274">
        <v>190</v>
      </c>
      <c r="AG1593" s="274">
        <v>0</v>
      </c>
      <c r="AH1593" s="274">
        <v>9566</v>
      </c>
      <c r="AI1593" s="274">
        <v>173</v>
      </c>
      <c r="AJ1593" s="274">
        <v>0</v>
      </c>
      <c r="AK1593" s="271">
        <v>0.0203186824938509</v>
      </c>
      <c r="AL1593" s="271">
        <v>0.0180848839640393</v>
      </c>
      <c r="AM1593" s="272">
        <v>0.00223379852981162</v>
      </c>
    </row>
    <row r="1594" ht="17.25" spans="1:39">
      <c r="A1594" s="282" t="s">
        <v>1972</v>
      </c>
      <c r="B1594" s="283" t="s">
        <v>3378</v>
      </c>
      <c r="C1594" s="265" t="s">
        <v>2626</v>
      </c>
      <c r="D1594" s="283" t="s">
        <v>2627</v>
      </c>
      <c r="E1594" s="266">
        <v>4090</v>
      </c>
      <c r="F1594" s="266">
        <v>91</v>
      </c>
      <c r="G1594" s="266">
        <v>67</v>
      </c>
      <c r="H1594" s="266">
        <v>0</v>
      </c>
      <c r="I1594" s="266">
        <v>0</v>
      </c>
      <c r="J1594" s="267">
        <v>5589</v>
      </c>
      <c r="K1594" s="267">
        <v>90</v>
      </c>
      <c r="L1594" s="267">
        <v>90</v>
      </c>
      <c r="M1594" s="267">
        <v>0</v>
      </c>
      <c r="N1594" s="267">
        <v>0</v>
      </c>
      <c r="O1594" s="267">
        <v>4840</v>
      </c>
      <c r="P1594" s="267">
        <v>105</v>
      </c>
      <c r="Q1594" s="267">
        <v>105</v>
      </c>
      <c r="R1594" s="267">
        <v>28</v>
      </c>
      <c r="S1594" s="267">
        <v>0</v>
      </c>
      <c r="T1594" s="268">
        <v>0.015</v>
      </c>
      <c r="U1594" s="269">
        <v>140200</v>
      </c>
      <c r="V1594" s="269">
        <v>2462</v>
      </c>
      <c r="W1594" s="269">
        <v>2438</v>
      </c>
      <c r="X1594" s="269">
        <v>3</v>
      </c>
      <c r="Y1594" s="267">
        <v>2146</v>
      </c>
      <c r="Z1594" s="270">
        <v>0.0175392296718973</v>
      </c>
      <c r="AA1594" s="270">
        <v>0.0222493887530562</v>
      </c>
      <c r="AB1594" s="270">
        <v>0.0161030595813204</v>
      </c>
      <c r="AC1594" s="271">
        <v>0.0216942148760331</v>
      </c>
      <c r="AD1594" s="272">
        <v>0.00614632917173578</v>
      </c>
      <c r="AE1594" s="273">
        <v>33745</v>
      </c>
      <c r="AF1594" s="274">
        <v>629</v>
      </c>
      <c r="AG1594" s="274">
        <v>0</v>
      </c>
      <c r="AH1594" s="274">
        <v>34156</v>
      </c>
      <c r="AI1594" s="274">
        <v>745</v>
      </c>
      <c r="AJ1594" s="274">
        <v>3</v>
      </c>
      <c r="AK1594" s="271">
        <v>0.018639798488665</v>
      </c>
      <c r="AL1594" s="271">
        <v>0.0217238552523715</v>
      </c>
      <c r="AM1594" s="272">
        <v>-0.00308405676370649</v>
      </c>
    </row>
    <row r="1595" ht="17.25" spans="1:39">
      <c r="A1595" s="282" t="s">
        <v>1972</v>
      </c>
      <c r="B1595" s="283" t="s">
        <v>3378</v>
      </c>
      <c r="C1595" s="265" t="s">
        <v>2628</v>
      </c>
      <c r="D1595" s="283" t="s">
        <v>2629</v>
      </c>
      <c r="E1595" s="266">
        <v>6071</v>
      </c>
      <c r="F1595" s="266">
        <v>164</v>
      </c>
      <c r="G1595" s="266">
        <v>119</v>
      </c>
      <c r="H1595" s="266">
        <v>0</v>
      </c>
      <c r="I1595" s="266">
        <v>0</v>
      </c>
      <c r="J1595" s="267">
        <v>7709</v>
      </c>
      <c r="K1595" s="267">
        <v>146</v>
      </c>
      <c r="L1595" s="267">
        <v>146</v>
      </c>
      <c r="M1595" s="267">
        <v>16</v>
      </c>
      <c r="N1595" s="267">
        <v>0</v>
      </c>
      <c r="O1595" s="267">
        <v>6869</v>
      </c>
      <c r="P1595" s="267">
        <v>178</v>
      </c>
      <c r="Q1595" s="267">
        <v>178</v>
      </c>
      <c r="R1595" s="267">
        <v>85</v>
      </c>
      <c r="S1595" s="267">
        <v>0</v>
      </c>
      <c r="T1595" s="268">
        <v>0.015</v>
      </c>
      <c r="U1595" s="269">
        <v>204444</v>
      </c>
      <c r="V1595" s="269">
        <v>4298</v>
      </c>
      <c r="W1595" s="269">
        <v>4253</v>
      </c>
      <c r="X1595" s="269">
        <v>2</v>
      </c>
      <c r="Y1595" s="267">
        <v>3859</v>
      </c>
      <c r="Z1595" s="270">
        <v>0.0210130891588895</v>
      </c>
      <c r="AA1595" s="270">
        <v>0.0270136715532861</v>
      </c>
      <c r="AB1595" s="270">
        <v>0.0189389025813984</v>
      </c>
      <c r="AC1595" s="271">
        <v>0.0259135245304993</v>
      </c>
      <c r="AD1595" s="272">
        <v>0.00807476897188775</v>
      </c>
      <c r="AE1595" s="273">
        <v>47694</v>
      </c>
      <c r="AF1595" s="274">
        <v>1067</v>
      </c>
      <c r="AG1595" s="274">
        <v>0</v>
      </c>
      <c r="AH1595" s="274">
        <v>48359</v>
      </c>
      <c r="AI1595" s="274">
        <v>1075</v>
      </c>
      <c r="AJ1595" s="274">
        <v>0</v>
      </c>
      <c r="AK1595" s="271">
        <v>0.0223717868075649</v>
      </c>
      <c r="AL1595" s="271">
        <v>0.0222295746396741</v>
      </c>
      <c r="AM1595" s="272">
        <v>0.000142212167890791</v>
      </c>
    </row>
    <row r="1596" ht="17.25" spans="1:39">
      <c r="A1596" s="282" t="s">
        <v>1972</v>
      </c>
      <c r="B1596" s="283" t="s">
        <v>3378</v>
      </c>
      <c r="C1596" s="265" t="s">
        <v>2630</v>
      </c>
      <c r="D1596" s="283" t="s">
        <v>2631</v>
      </c>
      <c r="E1596" s="266">
        <v>5292</v>
      </c>
      <c r="F1596" s="266">
        <v>165</v>
      </c>
      <c r="G1596" s="266">
        <v>119</v>
      </c>
      <c r="H1596" s="266">
        <v>0</v>
      </c>
      <c r="I1596" s="266">
        <v>0</v>
      </c>
      <c r="J1596" s="267">
        <v>7318</v>
      </c>
      <c r="K1596" s="267">
        <v>135</v>
      </c>
      <c r="L1596" s="267">
        <v>135</v>
      </c>
      <c r="M1596" s="267">
        <v>1</v>
      </c>
      <c r="N1596" s="267">
        <v>0</v>
      </c>
      <c r="O1596" s="267">
        <v>6673</v>
      </c>
      <c r="P1596" s="267">
        <v>139</v>
      </c>
      <c r="Q1596" s="267">
        <v>139</v>
      </c>
      <c r="R1596" s="267">
        <v>41</v>
      </c>
      <c r="S1596" s="267">
        <v>0</v>
      </c>
      <c r="T1596" s="268">
        <v>0.015</v>
      </c>
      <c r="U1596" s="269">
        <v>192022</v>
      </c>
      <c r="V1596" s="269">
        <v>4191</v>
      </c>
      <c r="W1596" s="269">
        <v>4144</v>
      </c>
      <c r="X1596" s="269">
        <v>2</v>
      </c>
      <c r="Y1596" s="267">
        <v>3719</v>
      </c>
      <c r="Z1596" s="270">
        <v>0.0218152086740061</v>
      </c>
      <c r="AA1596" s="270">
        <v>0.0311791383219955</v>
      </c>
      <c r="AB1596" s="270">
        <v>0.0184476632959825</v>
      </c>
      <c r="AC1596" s="271">
        <v>0.0208302112992657</v>
      </c>
      <c r="AD1596" s="272">
        <v>0.012731475026013</v>
      </c>
      <c r="AE1596" s="273">
        <v>44864</v>
      </c>
      <c r="AF1596" s="274">
        <v>951</v>
      </c>
      <c r="AG1596" s="274">
        <v>0</v>
      </c>
      <c r="AH1596" s="274">
        <v>45034</v>
      </c>
      <c r="AI1596" s="274">
        <v>941</v>
      </c>
      <c r="AJ1596" s="274">
        <v>0</v>
      </c>
      <c r="AK1596" s="271">
        <v>0.0211973965763195</v>
      </c>
      <c r="AL1596" s="271">
        <v>0.0208953235333304</v>
      </c>
      <c r="AM1596" s="272">
        <v>0.000302073042989171</v>
      </c>
    </row>
    <row r="1597" ht="17.25" spans="1:39">
      <c r="A1597" s="282" t="s">
        <v>1972</v>
      </c>
      <c r="B1597" s="283" t="s">
        <v>3379</v>
      </c>
      <c r="C1597" s="265" t="s">
        <v>2632</v>
      </c>
      <c r="D1597" s="283" t="s">
        <v>2633</v>
      </c>
      <c r="E1597" s="266">
        <v>4310</v>
      </c>
      <c r="F1597" s="266">
        <v>56</v>
      </c>
      <c r="G1597" s="266">
        <v>44</v>
      </c>
      <c r="H1597" s="266">
        <v>0</v>
      </c>
      <c r="I1597" s="266">
        <v>0</v>
      </c>
      <c r="J1597" s="267">
        <v>5221</v>
      </c>
      <c r="K1597" s="267">
        <v>60</v>
      </c>
      <c r="L1597" s="267">
        <v>60</v>
      </c>
      <c r="M1597" s="267">
        <v>0</v>
      </c>
      <c r="N1597" s="267">
        <v>0</v>
      </c>
      <c r="O1597" s="267">
        <v>4920</v>
      </c>
      <c r="P1597" s="267">
        <v>48</v>
      </c>
      <c r="Q1597" s="267">
        <v>48</v>
      </c>
      <c r="R1597" s="267">
        <v>7</v>
      </c>
      <c r="S1597" s="267">
        <v>0</v>
      </c>
      <c r="T1597" s="268">
        <v>0.015</v>
      </c>
      <c r="U1597" s="269">
        <v>150030</v>
      </c>
      <c r="V1597" s="269">
        <v>1572</v>
      </c>
      <c r="W1597" s="269">
        <v>1560</v>
      </c>
      <c r="X1597" s="269">
        <v>0</v>
      </c>
      <c r="Y1597" s="267">
        <v>1394</v>
      </c>
      <c r="Z1597" s="270">
        <v>0.0104779044191162</v>
      </c>
      <c r="AA1597" s="270">
        <v>0.0129930394431555</v>
      </c>
      <c r="AB1597" s="270">
        <v>0.0114920513311626</v>
      </c>
      <c r="AC1597" s="271">
        <v>0.00975609756097561</v>
      </c>
      <c r="AD1597" s="272">
        <v>0.00150098811199284</v>
      </c>
      <c r="AE1597" s="273">
        <v>34677</v>
      </c>
      <c r="AF1597" s="274">
        <v>380</v>
      </c>
      <c r="AG1597" s="274">
        <v>0</v>
      </c>
      <c r="AH1597" s="274">
        <v>36115</v>
      </c>
      <c r="AI1597" s="274">
        <v>415</v>
      </c>
      <c r="AJ1597" s="274">
        <v>0</v>
      </c>
      <c r="AK1597" s="271">
        <v>0.0109582720535225</v>
      </c>
      <c r="AL1597" s="271">
        <v>0.0114910701924408</v>
      </c>
      <c r="AM1597" s="272">
        <v>-0.000532798138918307</v>
      </c>
    </row>
    <row r="1598" ht="17.25" spans="1:39">
      <c r="A1598" s="282" t="s">
        <v>1972</v>
      </c>
      <c r="B1598" s="283" t="s">
        <v>3379</v>
      </c>
      <c r="C1598" s="265" t="s">
        <v>2634</v>
      </c>
      <c r="D1598" s="283" t="s">
        <v>2635</v>
      </c>
      <c r="E1598" s="266">
        <v>2812</v>
      </c>
      <c r="F1598" s="266">
        <v>14</v>
      </c>
      <c r="G1598" s="266">
        <v>10</v>
      </c>
      <c r="H1598" s="266">
        <v>0</v>
      </c>
      <c r="I1598" s="266">
        <v>0</v>
      </c>
      <c r="J1598" s="267">
        <v>3488</v>
      </c>
      <c r="K1598" s="267">
        <v>35</v>
      </c>
      <c r="L1598" s="267">
        <v>35</v>
      </c>
      <c r="M1598" s="267">
        <v>6</v>
      </c>
      <c r="N1598" s="267">
        <v>0</v>
      </c>
      <c r="O1598" s="267">
        <v>3225</v>
      </c>
      <c r="P1598" s="267">
        <v>27</v>
      </c>
      <c r="Q1598" s="267">
        <v>27</v>
      </c>
      <c r="R1598" s="267">
        <v>12</v>
      </c>
      <c r="S1598" s="267">
        <v>0</v>
      </c>
      <c r="T1598" s="268">
        <v>0.015</v>
      </c>
      <c r="U1598" s="269">
        <v>96061</v>
      </c>
      <c r="V1598" s="269">
        <v>818</v>
      </c>
      <c r="W1598" s="269">
        <v>814</v>
      </c>
      <c r="X1598" s="269">
        <v>0</v>
      </c>
      <c r="Y1598" s="267">
        <v>746</v>
      </c>
      <c r="Z1598" s="270">
        <v>0.00851542249195823</v>
      </c>
      <c r="AA1598" s="270">
        <v>0.00497866287339972</v>
      </c>
      <c r="AB1598" s="270">
        <v>0.0100344036697248</v>
      </c>
      <c r="AC1598" s="271">
        <v>0.00837209302325581</v>
      </c>
      <c r="AD1598" s="272">
        <v>-0.00505574079632506</v>
      </c>
      <c r="AE1598" s="273">
        <v>22381</v>
      </c>
      <c r="AF1598" s="274">
        <v>179</v>
      </c>
      <c r="AG1598" s="274">
        <v>0</v>
      </c>
      <c r="AH1598" s="274">
        <v>22609</v>
      </c>
      <c r="AI1598" s="274">
        <v>181</v>
      </c>
      <c r="AJ1598" s="274">
        <v>0</v>
      </c>
      <c r="AK1598" s="271">
        <v>0.00799785532371208</v>
      </c>
      <c r="AL1598" s="271">
        <v>0.00800566146224955</v>
      </c>
      <c r="AM1598" s="272">
        <v>-7.80613853746878e-6</v>
      </c>
    </row>
    <row r="1599" ht="17.25" spans="1:39">
      <c r="A1599" s="282" t="s">
        <v>1972</v>
      </c>
      <c r="B1599" s="283" t="s">
        <v>3379</v>
      </c>
      <c r="C1599" s="265" t="s">
        <v>2636</v>
      </c>
      <c r="D1599" s="283" t="s">
        <v>2637</v>
      </c>
      <c r="E1599" s="266">
        <v>3000</v>
      </c>
      <c r="F1599" s="266">
        <v>29</v>
      </c>
      <c r="G1599" s="266">
        <v>23</v>
      </c>
      <c r="H1599" s="266">
        <v>0</v>
      </c>
      <c r="I1599" s="266">
        <v>0</v>
      </c>
      <c r="J1599" s="267">
        <v>3652</v>
      </c>
      <c r="K1599" s="267">
        <v>33</v>
      </c>
      <c r="L1599" s="267">
        <v>33</v>
      </c>
      <c r="M1599" s="267">
        <v>0</v>
      </c>
      <c r="N1599" s="267">
        <v>0</v>
      </c>
      <c r="O1599" s="267">
        <v>3252</v>
      </c>
      <c r="P1599" s="267">
        <v>24</v>
      </c>
      <c r="Q1599" s="267">
        <v>24</v>
      </c>
      <c r="R1599" s="267">
        <v>3</v>
      </c>
      <c r="S1599" s="267">
        <v>0</v>
      </c>
      <c r="T1599" s="268">
        <v>0.015</v>
      </c>
      <c r="U1599" s="269">
        <v>96956</v>
      </c>
      <c r="V1599" s="269">
        <v>792</v>
      </c>
      <c r="W1599" s="269">
        <v>785</v>
      </c>
      <c r="X1599" s="269">
        <v>2</v>
      </c>
      <c r="Y1599" s="267">
        <v>694</v>
      </c>
      <c r="Z1599" s="270">
        <v>0.0081480259086596</v>
      </c>
      <c r="AA1599" s="270">
        <v>0.00966666666666667</v>
      </c>
      <c r="AB1599" s="270">
        <v>0.00903614457831325</v>
      </c>
      <c r="AC1599" s="271">
        <v>0.00738007380073801</v>
      </c>
      <c r="AD1599" s="272">
        <v>0.000630522088353415</v>
      </c>
      <c r="AE1599" s="273">
        <v>22870</v>
      </c>
      <c r="AF1599" s="274">
        <v>207</v>
      </c>
      <c r="AG1599" s="274">
        <v>0</v>
      </c>
      <c r="AH1599" s="274">
        <v>22854</v>
      </c>
      <c r="AI1599" s="274">
        <v>211</v>
      </c>
      <c r="AJ1599" s="274">
        <v>1</v>
      </c>
      <c r="AK1599" s="271">
        <v>0.00905115872321819</v>
      </c>
      <c r="AL1599" s="271">
        <v>0.00918876345497506</v>
      </c>
      <c r="AM1599" s="272">
        <v>-0.000137604731756868</v>
      </c>
    </row>
    <row r="1600" ht="17.25" spans="1:39">
      <c r="A1600" s="282" t="s">
        <v>1972</v>
      </c>
      <c r="B1600" s="283" t="s">
        <v>3379</v>
      </c>
      <c r="C1600" s="265" t="s">
        <v>2638</v>
      </c>
      <c r="D1600" s="283" t="s">
        <v>2639</v>
      </c>
      <c r="E1600" s="266">
        <v>2421</v>
      </c>
      <c r="F1600" s="266">
        <v>32</v>
      </c>
      <c r="G1600" s="266">
        <v>31</v>
      </c>
      <c r="H1600" s="266">
        <v>0</v>
      </c>
      <c r="I1600" s="266">
        <v>0</v>
      </c>
      <c r="J1600" s="267">
        <v>2801</v>
      </c>
      <c r="K1600" s="267">
        <v>15</v>
      </c>
      <c r="L1600" s="267">
        <v>15</v>
      </c>
      <c r="M1600" s="267">
        <v>0</v>
      </c>
      <c r="N1600" s="267">
        <v>0</v>
      </c>
      <c r="O1600" s="267">
        <v>2488</v>
      </c>
      <c r="P1600" s="267">
        <v>39</v>
      </c>
      <c r="Q1600" s="267">
        <v>39</v>
      </c>
      <c r="R1600" s="267">
        <v>15</v>
      </c>
      <c r="S1600" s="267">
        <v>0</v>
      </c>
      <c r="T1600" s="268">
        <v>0.015</v>
      </c>
      <c r="U1600" s="269">
        <v>75317</v>
      </c>
      <c r="V1600" s="269">
        <v>771</v>
      </c>
      <c r="W1600" s="269">
        <v>770</v>
      </c>
      <c r="X1600" s="269">
        <v>0</v>
      </c>
      <c r="Y1600" s="267">
        <v>685</v>
      </c>
      <c r="Z1600" s="270">
        <v>0.0102367327429398</v>
      </c>
      <c r="AA1600" s="270">
        <v>0.0132176786451879</v>
      </c>
      <c r="AB1600" s="270">
        <v>0.00535523027490182</v>
      </c>
      <c r="AC1600" s="271">
        <v>0.0156752411575563</v>
      </c>
      <c r="AD1600" s="272">
        <v>0.00786244837028612</v>
      </c>
      <c r="AE1600" s="273">
        <v>17743</v>
      </c>
      <c r="AF1600" s="274">
        <v>184</v>
      </c>
      <c r="AG1600" s="274">
        <v>0</v>
      </c>
      <c r="AH1600" s="274">
        <v>17588</v>
      </c>
      <c r="AI1600" s="274">
        <v>198</v>
      </c>
      <c r="AJ1600" s="274">
        <v>0</v>
      </c>
      <c r="AK1600" s="271">
        <v>0.0103702868736967</v>
      </c>
      <c r="AL1600" s="271">
        <v>0.0112576756879691</v>
      </c>
      <c r="AM1600" s="272">
        <v>-0.000887388814272401</v>
      </c>
    </row>
    <row r="1601" ht="17.25" spans="1:39">
      <c r="A1601" s="282" t="s">
        <v>1972</v>
      </c>
      <c r="B1601" s="283" t="s">
        <v>3379</v>
      </c>
      <c r="C1601" s="265" t="s">
        <v>2640</v>
      </c>
      <c r="D1601" s="283" t="s">
        <v>2641</v>
      </c>
      <c r="E1601" s="266">
        <v>1842</v>
      </c>
      <c r="F1601" s="266">
        <v>18</v>
      </c>
      <c r="G1601" s="266">
        <v>17</v>
      </c>
      <c r="H1601" s="266">
        <v>0</v>
      </c>
      <c r="I1601" s="266">
        <v>0</v>
      </c>
      <c r="J1601" s="267">
        <v>1717</v>
      </c>
      <c r="K1601" s="267">
        <v>28</v>
      </c>
      <c r="L1601" s="267">
        <v>28</v>
      </c>
      <c r="M1601" s="267">
        <v>0</v>
      </c>
      <c r="N1601" s="267">
        <v>0</v>
      </c>
      <c r="O1601" s="267">
        <v>1642</v>
      </c>
      <c r="P1601" s="267">
        <v>25</v>
      </c>
      <c r="Q1601" s="267">
        <v>25</v>
      </c>
      <c r="R1601" s="267">
        <v>2</v>
      </c>
      <c r="S1601" s="267">
        <v>0</v>
      </c>
      <c r="T1601" s="268">
        <v>0.015</v>
      </c>
      <c r="U1601" s="269">
        <v>49652</v>
      </c>
      <c r="V1601" s="269">
        <v>674</v>
      </c>
      <c r="W1601" s="269">
        <v>673</v>
      </c>
      <c r="X1601" s="269">
        <v>0</v>
      </c>
      <c r="Y1601" s="267">
        <v>597</v>
      </c>
      <c r="Z1601" s="270">
        <v>0.0135744783694514</v>
      </c>
      <c r="AA1601" s="270">
        <v>0.00977198697068404</v>
      </c>
      <c r="AB1601" s="270">
        <v>0.0163075131042516</v>
      </c>
      <c r="AC1601" s="271">
        <v>0.0152253349573691</v>
      </c>
      <c r="AD1601" s="272">
        <v>-0.00653552613356756</v>
      </c>
      <c r="AE1601" s="273">
        <v>11786</v>
      </c>
      <c r="AF1601" s="274">
        <v>164</v>
      </c>
      <c r="AG1601" s="274">
        <v>0</v>
      </c>
      <c r="AH1601" s="274">
        <v>12093</v>
      </c>
      <c r="AI1601" s="274">
        <v>168</v>
      </c>
      <c r="AJ1601" s="274">
        <v>0</v>
      </c>
      <c r="AK1601" s="271">
        <v>0.0139148141863228</v>
      </c>
      <c r="AL1601" s="271">
        <v>0.0138923344083354</v>
      </c>
      <c r="AM1601" s="272">
        <v>2.2479777987354e-5</v>
      </c>
    </row>
    <row r="1602" ht="17.25" spans="1:39">
      <c r="A1602" s="282" t="s">
        <v>1972</v>
      </c>
      <c r="B1602" s="283" t="s">
        <v>3379</v>
      </c>
      <c r="C1602" s="265" t="s">
        <v>2642</v>
      </c>
      <c r="D1602" s="283" t="s">
        <v>2643</v>
      </c>
      <c r="E1602" s="266">
        <v>3249</v>
      </c>
      <c r="F1602" s="266">
        <v>44</v>
      </c>
      <c r="G1602" s="266">
        <v>35</v>
      </c>
      <c r="H1602" s="266">
        <v>0</v>
      </c>
      <c r="I1602" s="266">
        <v>0</v>
      </c>
      <c r="J1602" s="267">
        <v>3770</v>
      </c>
      <c r="K1602" s="267">
        <v>45</v>
      </c>
      <c r="L1602" s="267">
        <v>45</v>
      </c>
      <c r="M1602" s="267">
        <v>0</v>
      </c>
      <c r="N1602" s="267">
        <v>0</v>
      </c>
      <c r="O1602" s="267">
        <v>3738</v>
      </c>
      <c r="P1602" s="267">
        <v>50</v>
      </c>
      <c r="Q1602" s="267">
        <v>50</v>
      </c>
      <c r="R1602" s="267">
        <v>9</v>
      </c>
      <c r="S1602" s="267">
        <v>0</v>
      </c>
      <c r="T1602" s="268">
        <v>0.015</v>
      </c>
      <c r="U1602" s="269">
        <v>108708</v>
      </c>
      <c r="V1602" s="269">
        <v>1406</v>
      </c>
      <c r="W1602" s="269">
        <v>1397</v>
      </c>
      <c r="X1602" s="269">
        <v>0</v>
      </c>
      <c r="Y1602" s="267">
        <v>1261</v>
      </c>
      <c r="Z1602" s="270">
        <v>0.0129337307281893</v>
      </c>
      <c r="AA1602" s="270">
        <v>0.0135426285010773</v>
      </c>
      <c r="AB1602" s="270">
        <v>0.0119363395225464</v>
      </c>
      <c r="AC1602" s="271">
        <v>0.0133761369716426</v>
      </c>
      <c r="AD1602" s="272">
        <v>0.00160628897853084</v>
      </c>
      <c r="AE1602" s="273">
        <v>25420</v>
      </c>
      <c r="AF1602" s="274">
        <v>318</v>
      </c>
      <c r="AG1602" s="274">
        <v>0</v>
      </c>
      <c r="AH1602" s="274">
        <v>26339</v>
      </c>
      <c r="AI1602" s="274">
        <v>338</v>
      </c>
      <c r="AJ1602" s="274">
        <v>0</v>
      </c>
      <c r="AK1602" s="271">
        <v>0.0125098347757671</v>
      </c>
      <c r="AL1602" s="271">
        <v>0.012832681574851</v>
      </c>
      <c r="AM1602" s="272">
        <v>-0.000322846799083868</v>
      </c>
    </row>
    <row r="1603" ht="17.25" spans="1:39">
      <c r="A1603" s="282" t="s">
        <v>1972</v>
      </c>
      <c r="B1603" s="283" t="s">
        <v>3379</v>
      </c>
      <c r="C1603" s="265" t="s">
        <v>2644</v>
      </c>
      <c r="D1603" s="283" t="s">
        <v>2645</v>
      </c>
      <c r="E1603" s="266">
        <v>3903</v>
      </c>
      <c r="F1603" s="266">
        <v>71</v>
      </c>
      <c r="G1603" s="266">
        <v>52</v>
      </c>
      <c r="H1603" s="266">
        <v>0</v>
      </c>
      <c r="I1603" s="266">
        <v>0</v>
      </c>
      <c r="J1603" s="267">
        <v>4710</v>
      </c>
      <c r="K1603" s="267">
        <v>93</v>
      </c>
      <c r="L1603" s="267">
        <v>93</v>
      </c>
      <c r="M1603" s="267">
        <v>11</v>
      </c>
      <c r="N1603" s="267">
        <v>0</v>
      </c>
      <c r="O1603" s="267">
        <v>4006</v>
      </c>
      <c r="P1603" s="267">
        <v>76</v>
      </c>
      <c r="Q1603" s="267">
        <v>76</v>
      </c>
      <c r="R1603" s="267">
        <v>22</v>
      </c>
      <c r="S1603" s="267">
        <v>0</v>
      </c>
      <c r="T1603" s="268">
        <v>0.015</v>
      </c>
      <c r="U1603" s="269">
        <v>128512</v>
      </c>
      <c r="V1603" s="269">
        <v>2405</v>
      </c>
      <c r="W1603" s="269">
        <v>2386</v>
      </c>
      <c r="X1603" s="269">
        <v>0</v>
      </c>
      <c r="Y1603" s="267">
        <v>2159</v>
      </c>
      <c r="Z1603" s="270">
        <v>0.0187142056772908</v>
      </c>
      <c r="AA1603" s="270">
        <v>0.0181911350243403</v>
      </c>
      <c r="AB1603" s="270">
        <v>0.0197452229299363</v>
      </c>
      <c r="AC1603" s="271">
        <v>0.018971542685971</v>
      </c>
      <c r="AD1603" s="272">
        <v>-0.00155408790559605</v>
      </c>
      <c r="AE1603" s="273">
        <v>30389</v>
      </c>
      <c r="AF1603" s="274">
        <v>599</v>
      </c>
      <c r="AG1603" s="274">
        <v>0</v>
      </c>
      <c r="AH1603" s="274">
        <v>31176</v>
      </c>
      <c r="AI1603" s="274">
        <v>642</v>
      </c>
      <c r="AJ1603" s="274">
        <v>0</v>
      </c>
      <c r="AK1603" s="271">
        <v>0.0197110796669848</v>
      </c>
      <c r="AL1603" s="271">
        <v>0.0205927636643572</v>
      </c>
      <c r="AM1603" s="272">
        <v>-0.000881683997372432</v>
      </c>
    </row>
    <row r="1604" ht="17.25" spans="1:39">
      <c r="A1604" s="282" t="s">
        <v>1972</v>
      </c>
      <c r="B1604" s="283" t="s">
        <v>3379</v>
      </c>
      <c r="C1604" s="265" t="s">
        <v>2646</v>
      </c>
      <c r="D1604" s="283" t="s">
        <v>2647</v>
      </c>
      <c r="E1604" s="266">
        <v>2162</v>
      </c>
      <c r="F1604" s="266">
        <v>60</v>
      </c>
      <c r="G1604" s="266">
        <v>43</v>
      </c>
      <c r="H1604" s="266">
        <v>0</v>
      </c>
      <c r="I1604" s="266">
        <v>0</v>
      </c>
      <c r="J1604" s="267">
        <v>2639</v>
      </c>
      <c r="K1604" s="267">
        <v>52</v>
      </c>
      <c r="L1604" s="267">
        <v>52</v>
      </c>
      <c r="M1604" s="267">
        <v>3</v>
      </c>
      <c r="N1604" s="267">
        <v>0</v>
      </c>
      <c r="O1604" s="267">
        <v>2426</v>
      </c>
      <c r="P1604" s="267">
        <v>78</v>
      </c>
      <c r="Q1604" s="267">
        <v>78</v>
      </c>
      <c r="R1604" s="267">
        <v>37</v>
      </c>
      <c r="S1604" s="267">
        <v>0</v>
      </c>
      <c r="T1604" s="268">
        <v>0.015</v>
      </c>
      <c r="U1604" s="269">
        <v>73064</v>
      </c>
      <c r="V1604" s="269">
        <v>1626</v>
      </c>
      <c r="W1604" s="269">
        <v>1608</v>
      </c>
      <c r="X1604" s="269">
        <v>0</v>
      </c>
      <c r="Y1604" s="267">
        <v>1448</v>
      </c>
      <c r="Z1604" s="270">
        <v>0.0222544618416731</v>
      </c>
      <c r="AA1604" s="270">
        <v>0.0277520814061055</v>
      </c>
      <c r="AB1604" s="270">
        <v>0.0197044334975369</v>
      </c>
      <c r="AC1604" s="271">
        <v>0.0321516900247321</v>
      </c>
      <c r="AD1604" s="272">
        <v>0.00804764790856851</v>
      </c>
      <c r="AE1604" s="273">
        <v>17444</v>
      </c>
      <c r="AF1604" s="274">
        <v>411</v>
      </c>
      <c r="AG1604" s="274">
        <v>0</v>
      </c>
      <c r="AH1604" s="274">
        <v>17790</v>
      </c>
      <c r="AI1604" s="274">
        <v>391</v>
      </c>
      <c r="AJ1604" s="274">
        <v>0</v>
      </c>
      <c r="AK1604" s="271">
        <v>0.0235611098371933</v>
      </c>
      <c r="AL1604" s="271">
        <v>0.0219786396852164</v>
      </c>
      <c r="AM1604" s="272">
        <v>0.00158247015197689</v>
      </c>
    </row>
    <row r="1605" ht="17.25" spans="1:39">
      <c r="A1605" s="282" t="s">
        <v>1972</v>
      </c>
      <c r="B1605" s="283" t="s">
        <v>3379</v>
      </c>
      <c r="C1605" s="265" t="s">
        <v>2648</v>
      </c>
      <c r="D1605" s="283" t="s">
        <v>2649</v>
      </c>
      <c r="E1605" s="266">
        <v>5215</v>
      </c>
      <c r="F1605" s="266">
        <v>80</v>
      </c>
      <c r="G1605" s="266">
        <v>55</v>
      </c>
      <c r="H1605" s="266">
        <v>0</v>
      </c>
      <c r="I1605" s="266">
        <v>0</v>
      </c>
      <c r="J1605" s="267">
        <v>6251</v>
      </c>
      <c r="K1605" s="267">
        <v>96</v>
      </c>
      <c r="L1605" s="267">
        <v>96</v>
      </c>
      <c r="M1605" s="267">
        <v>0</v>
      </c>
      <c r="N1605" s="267">
        <v>0</v>
      </c>
      <c r="O1605" s="267">
        <v>5643</v>
      </c>
      <c r="P1605" s="267">
        <v>58</v>
      </c>
      <c r="Q1605" s="267">
        <v>58</v>
      </c>
      <c r="R1605" s="267">
        <v>11</v>
      </c>
      <c r="S1605" s="267">
        <v>0</v>
      </c>
      <c r="T1605" s="268">
        <v>0.015</v>
      </c>
      <c r="U1605" s="269">
        <v>175208</v>
      </c>
      <c r="V1605" s="269">
        <v>2363</v>
      </c>
      <c r="W1605" s="269">
        <v>2336</v>
      </c>
      <c r="X1605" s="269">
        <v>0</v>
      </c>
      <c r="Y1605" s="267">
        <v>2084</v>
      </c>
      <c r="Z1605" s="270">
        <v>0.0134868270855212</v>
      </c>
      <c r="AA1605" s="270">
        <v>0.0153403643336529</v>
      </c>
      <c r="AB1605" s="270">
        <v>0.0153575427931531</v>
      </c>
      <c r="AC1605" s="271">
        <v>0.0102782208045366</v>
      </c>
      <c r="AD1605" s="272">
        <v>-1.71784595001719e-5</v>
      </c>
      <c r="AE1605" s="273">
        <v>40694</v>
      </c>
      <c r="AF1605" s="274">
        <v>544</v>
      </c>
      <c r="AG1605" s="274">
        <v>0</v>
      </c>
      <c r="AH1605" s="274">
        <v>41113</v>
      </c>
      <c r="AI1605" s="274">
        <v>592</v>
      </c>
      <c r="AJ1605" s="274">
        <v>0</v>
      </c>
      <c r="AK1605" s="271">
        <v>0.013368064088072</v>
      </c>
      <c r="AL1605" s="271">
        <v>0.0143993384087758</v>
      </c>
      <c r="AM1605" s="272">
        <v>-0.00103127432070386</v>
      </c>
    </row>
    <row r="1606" ht="17.25" spans="1:39">
      <c r="A1606" s="282" t="s">
        <v>1972</v>
      </c>
      <c r="B1606" s="283" t="s">
        <v>3379</v>
      </c>
      <c r="C1606" s="265" t="s">
        <v>2650</v>
      </c>
      <c r="D1606" s="283" t="s">
        <v>2651</v>
      </c>
      <c r="E1606" s="266">
        <v>3261</v>
      </c>
      <c r="F1606" s="266">
        <v>73</v>
      </c>
      <c r="G1606" s="266">
        <v>60</v>
      </c>
      <c r="H1606" s="266">
        <v>0</v>
      </c>
      <c r="I1606" s="266">
        <v>0</v>
      </c>
      <c r="J1606" s="267">
        <v>4042</v>
      </c>
      <c r="K1606" s="267">
        <v>69</v>
      </c>
      <c r="L1606" s="267">
        <v>69</v>
      </c>
      <c r="M1606" s="267">
        <v>0</v>
      </c>
      <c r="N1606" s="267">
        <v>0</v>
      </c>
      <c r="O1606" s="267">
        <v>3481</v>
      </c>
      <c r="P1606" s="267">
        <v>45</v>
      </c>
      <c r="Q1606" s="267">
        <v>45</v>
      </c>
      <c r="R1606" s="267">
        <v>17</v>
      </c>
      <c r="S1606" s="267">
        <v>0</v>
      </c>
      <c r="T1606" s="268">
        <v>0.015</v>
      </c>
      <c r="U1606" s="269">
        <v>107524</v>
      </c>
      <c r="V1606" s="269">
        <v>1454</v>
      </c>
      <c r="W1606" s="269">
        <v>1441</v>
      </c>
      <c r="X1606" s="269">
        <v>0</v>
      </c>
      <c r="Y1606" s="267">
        <v>1267</v>
      </c>
      <c r="Z1606" s="270">
        <v>0.0135225624046724</v>
      </c>
      <c r="AA1606" s="270">
        <v>0.0223857712358172</v>
      </c>
      <c r="AB1606" s="270">
        <v>0.0170707570509649</v>
      </c>
      <c r="AC1606" s="271">
        <v>0.0129273197357081</v>
      </c>
      <c r="AD1606" s="272">
        <v>0.00531501418485236</v>
      </c>
      <c r="AE1606" s="273">
        <v>25268</v>
      </c>
      <c r="AF1606" s="274">
        <v>336</v>
      </c>
      <c r="AG1606" s="274">
        <v>0</v>
      </c>
      <c r="AH1606" s="274">
        <v>25340</v>
      </c>
      <c r="AI1606" s="274">
        <v>387</v>
      </c>
      <c r="AJ1606" s="274">
        <v>0</v>
      </c>
      <c r="AK1606" s="271">
        <v>0.01329745132183</v>
      </c>
      <c r="AL1606" s="271">
        <v>0.0152722967640095</v>
      </c>
      <c r="AM1606" s="272">
        <v>-0.00197484544217949</v>
      </c>
    </row>
    <row r="1607" ht="17.25" spans="1:39">
      <c r="A1607" s="282" t="s">
        <v>1972</v>
      </c>
      <c r="B1607" s="283" t="s">
        <v>3379</v>
      </c>
      <c r="C1607" s="265" t="s">
        <v>2652</v>
      </c>
      <c r="D1607" s="283" t="s">
        <v>2653</v>
      </c>
      <c r="E1607" s="266">
        <v>3159</v>
      </c>
      <c r="F1607" s="266">
        <v>51</v>
      </c>
      <c r="G1607" s="266">
        <v>41</v>
      </c>
      <c r="H1607" s="266">
        <v>0</v>
      </c>
      <c r="I1607" s="266">
        <v>0</v>
      </c>
      <c r="J1607" s="267">
        <v>3942</v>
      </c>
      <c r="K1607" s="267">
        <v>81</v>
      </c>
      <c r="L1607" s="267">
        <v>81</v>
      </c>
      <c r="M1607" s="267">
        <v>0</v>
      </c>
      <c r="N1607" s="267">
        <v>0</v>
      </c>
      <c r="O1607" s="267">
        <v>3528</v>
      </c>
      <c r="P1607" s="267">
        <v>75</v>
      </c>
      <c r="Q1607" s="267">
        <v>75</v>
      </c>
      <c r="R1607" s="267">
        <v>10</v>
      </c>
      <c r="S1607" s="267">
        <v>0</v>
      </c>
      <c r="T1607" s="268">
        <v>0.015</v>
      </c>
      <c r="U1607" s="269">
        <v>109266</v>
      </c>
      <c r="V1607" s="269">
        <v>1842</v>
      </c>
      <c r="W1607" s="269">
        <v>1832</v>
      </c>
      <c r="X1607" s="269">
        <v>1</v>
      </c>
      <c r="Y1607" s="267">
        <v>1604</v>
      </c>
      <c r="Z1607" s="270">
        <v>0.0168487910237402</v>
      </c>
      <c r="AA1607" s="270">
        <v>0.0161443494776828</v>
      </c>
      <c r="AB1607" s="270">
        <v>0.0205479452054795</v>
      </c>
      <c r="AC1607" s="271">
        <v>0.0212585034013605</v>
      </c>
      <c r="AD1607" s="272">
        <v>-0.00440359572779664</v>
      </c>
      <c r="AE1607" s="273">
        <v>25820</v>
      </c>
      <c r="AF1607" s="274">
        <v>488</v>
      </c>
      <c r="AG1607" s="274">
        <v>0</v>
      </c>
      <c r="AH1607" s="274">
        <v>25958</v>
      </c>
      <c r="AI1607" s="274">
        <v>465</v>
      </c>
      <c r="AJ1607" s="274">
        <v>1</v>
      </c>
      <c r="AK1607" s="271">
        <v>0.0189000774593338</v>
      </c>
      <c r="AL1607" s="271">
        <v>0.0178750288928269</v>
      </c>
      <c r="AM1607" s="272">
        <v>0.00102504856650698</v>
      </c>
    </row>
    <row r="1608" ht="17.25" spans="1:39">
      <c r="A1608" s="282" t="s">
        <v>1972</v>
      </c>
      <c r="B1608" s="283" t="s">
        <v>3379</v>
      </c>
      <c r="C1608" s="265" t="s">
        <v>2654</v>
      </c>
      <c r="D1608" s="283" t="s">
        <v>2655</v>
      </c>
      <c r="E1608" s="266">
        <v>5366</v>
      </c>
      <c r="F1608" s="266">
        <v>149</v>
      </c>
      <c r="G1608" s="266">
        <v>106</v>
      </c>
      <c r="H1608" s="266">
        <v>0</v>
      </c>
      <c r="I1608" s="266">
        <v>0</v>
      </c>
      <c r="J1608" s="267">
        <v>5187</v>
      </c>
      <c r="K1608" s="267">
        <v>139</v>
      </c>
      <c r="L1608" s="267">
        <v>139</v>
      </c>
      <c r="M1608" s="267">
        <v>4</v>
      </c>
      <c r="N1608" s="267">
        <v>0</v>
      </c>
      <c r="O1608" s="267">
        <v>4883</v>
      </c>
      <c r="P1608" s="267">
        <v>135</v>
      </c>
      <c r="Q1608" s="267">
        <v>135</v>
      </c>
      <c r="R1608" s="267">
        <v>45</v>
      </c>
      <c r="S1608" s="267">
        <v>0</v>
      </c>
      <c r="T1608" s="268">
        <v>0.015</v>
      </c>
      <c r="U1608" s="269">
        <v>146509</v>
      </c>
      <c r="V1608" s="269">
        <v>3654</v>
      </c>
      <c r="W1608" s="269">
        <v>3611</v>
      </c>
      <c r="X1608" s="269">
        <v>1</v>
      </c>
      <c r="Y1608" s="267">
        <v>3218</v>
      </c>
      <c r="Z1608" s="270">
        <v>0.0249336218252804</v>
      </c>
      <c r="AA1608" s="270">
        <v>0.0277674245247857</v>
      </c>
      <c r="AB1608" s="270">
        <v>0.0267977636398689</v>
      </c>
      <c r="AC1608" s="271">
        <v>0.0276469383575671</v>
      </c>
      <c r="AD1608" s="272">
        <v>0.000969660884916783</v>
      </c>
      <c r="AE1608" s="273">
        <v>34482</v>
      </c>
      <c r="AF1608" s="274">
        <v>910</v>
      </c>
      <c r="AG1608" s="274">
        <v>0</v>
      </c>
      <c r="AH1608" s="274">
        <v>35696</v>
      </c>
      <c r="AI1608" s="274">
        <v>956</v>
      </c>
      <c r="AJ1608" s="274">
        <v>0</v>
      </c>
      <c r="AK1608" s="271">
        <v>0.026390580592773</v>
      </c>
      <c r="AL1608" s="271">
        <v>0.0267817122366652</v>
      </c>
      <c r="AM1608" s="272">
        <v>-0.000391131643892133</v>
      </c>
    </row>
    <row r="1609" ht="17.25" spans="1:39">
      <c r="A1609" s="282" t="s">
        <v>1972</v>
      </c>
      <c r="B1609" s="283" t="s">
        <v>3379</v>
      </c>
      <c r="C1609" s="265" t="s">
        <v>2656</v>
      </c>
      <c r="D1609" s="283" t="s">
        <v>2657</v>
      </c>
      <c r="E1609" s="266">
        <v>3383</v>
      </c>
      <c r="F1609" s="266">
        <v>50</v>
      </c>
      <c r="G1609" s="266">
        <v>37</v>
      </c>
      <c r="H1609" s="266">
        <v>0</v>
      </c>
      <c r="I1609" s="266">
        <v>0</v>
      </c>
      <c r="J1609" s="267">
        <v>4066</v>
      </c>
      <c r="K1609" s="267">
        <v>41</v>
      </c>
      <c r="L1609" s="267">
        <v>41</v>
      </c>
      <c r="M1609" s="267">
        <v>1</v>
      </c>
      <c r="N1609" s="267">
        <v>0</v>
      </c>
      <c r="O1609" s="267">
        <v>3692</v>
      </c>
      <c r="P1609" s="267">
        <v>49</v>
      </c>
      <c r="Q1609" s="267">
        <v>49</v>
      </c>
      <c r="R1609" s="267">
        <v>17</v>
      </c>
      <c r="S1609" s="267">
        <v>0</v>
      </c>
      <c r="T1609" s="268">
        <v>0.015</v>
      </c>
      <c r="U1609" s="269">
        <v>120625</v>
      </c>
      <c r="V1609" s="269">
        <v>2915</v>
      </c>
      <c r="W1609" s="269">
        <v>2902</v>
      </c>
      <c r="X1609" s="269">
        <v>0</v>
      </c>
      <c r="Y1609" s="267">
        <v>2772</v>
      </c>
      <c r="Z1609" s="270">
        <v>0.0241658031088083</v>
      </c>
      <c r="AA1609" s="270">
        <v>0.0147797812592374</v>
      </c>
      <c r="AB1609" s="270">
        <v>0.0100836202656173</v>
      </c>
      <c r="AC1609" s="271">
        <v>0.0132719393282774</v>
      </c>
      <c r="AD1609" s="272">
        <v>0.00469616099362005</v>
      </c>
      <c r="AE1609" s="273">
        <v>26515</v>
      </c>
      <c r="AF1609" s="274">
        <v>282</v>
      </c>
      <c r="AG1609" s="274">
        <v>0</v>
      </c>
      <c r="AH1609" s="274">
        <v>27418</v>
      </c>
      <c r="AI1609" s="274">
        <v>342</v>
      </c>
      <c r="AJ1609" s="274">
        <v>0</v>
      </c>
      <c r="AK1609" s="271">
        <v>0.0106354893456534</v>
      </c>
      <c r="AL1609" s="271">
        <v>0.0124735575169597</v>
      </c>
      <c r="AM1609" s="272">
        <v>-0.00183806817130626</v>
      </c>
    </row>
    <row r="1610" ht="17.25" spans="1:39">
      <c r="A1610" s="282" t="s">
        <v>1972</v>
      </c>
      <c r="B1610" s="283" t="s">
        <v>3379</v>
      </c>
      <c r="C1610" s="265" t="s">
        <v>2658</v>
      </c>
      <c r="D1610" s="283" t="s">
        <v>2659</v>
      </c>
      <c r="E1610" s="266">
        <v>6245</v>
      </c>
      <c r="F1610" s="266">
        <v>195</v>
      </c>
      <c r="G1610" s="266">
        <v>141</v>
      </c>
      <c r="H1610" s="266">
        <v>0</v>
      </c>
      <c r="I1610" s="266">
        <v>0</v>
      </c>
      <c r="J1610" s="267">
        <v>7905</v>
      </c>
      <c r="K1610" s="267">
        <v>158</v>
      </c>
      <c r="L1610" s="267">
        <v>158</v>
      </c>
      <c r="M1610" s="267">
        <v>7</v>
      </c>
      <c r="N1610" s="267">
        <v>0</v>
      </c>
      <c r="O1610" s="267">
        <v>6987</v>
      </c>
      <c r="P1610" s="267">
        <v>166</v>
      </c>
      <c r="Q1610" s="267">
        <v>166</v>
      </c>
      <c r="R1610" s="267">
        <v>60</v>
      </c>
      <c r="S1610" s="267">
        <v>0</v>
      </c>
      <c r="T1610" s="268">
        <v>0.015</v>
      </c>
      <c r="U1610" s="269">
        <v>211497</v>
      </c>
      <c r="V1610" s="269">
        <v>4701</v>
      </c>
      <c r="W1610" s="269">
        <v>4647</v>
      </c>
      <c r="X1610" s="269">
        <v>2</v>
      </c>
      <c r="Y1610" s="267">
        <v>4180</v>
      </c>
      <c r="Z1610" s="270">
        <v>0.0222178092360648</v>
      </c>
      <c r="AA1610" s="270">
        <v>0.0312249799839872</v>
      </c>
      <c r="AB1610" s="270">
        <v>0.0199873497786211</v>
      </c>
      <c r="AC1610" s="271">
        <v>0.0237584084728782</v>
      </c>
      <c r="AD1610" s="272">
        <v>0.0112376302053661</v>
      </c>
      <c r="AE1610" s="273">
        <v>50499</v>
      </c>
      <c r="AF1610" s="274">
        <v>1163</v>
      </c>
      <c r="AG1610" s="274">
        <v>0</v>
      </c>
      <c r="AH1610" s="274">
        <v>50475</v>
      </c>
      <c r="AI1610" s="274">
        <v>1132</v>
      </c>
      <c r="AJ1610" s="274">
        <v>1</v>
      </c>
      <c r="AK1610" s="271">
        <v>0.0230301590130498</v>
      </c>
      <c r="AL1610" s="271">
        <v>0.022407132243685</v>
      </c>
      <c r="AM1610" s="272">
        <v>0.000623026769364772</v>
      </c>
    </row>
    <row r="1611" ht="17.25" spans="1:39">
      <c r="A1611" s="282" t="s">
        <v>1972</v>
      </c>
      <c r="B1611" s="283" t="s">
        <v>3379</v>
      </c>
      <c r="C1611" s="265" t="s">
        <v>2660</v>
      </c>
      <c r="D1611" s="283" t="s">
        <v>2661</v>
      </c>
      <c r="E1611" s="266">
        <v>1326</v>
      </c>
      <c r="F1611" s="266">
        <v>33</v>
      </c>
      <c r="G1611" s="266">
        <v>24</v>
      </c>
      <c r="H1611" s="266">
        <v>0</v>
      </c>
      <c r="I1611" s="266">
        <v>0</v>
      </c>
      <c r="J1611" s="267">
        <v>1489</v>
      </c>
      <c r="K1611" s="267">
        <v>44</v>
      </c>
      <c r="L1611" s="267">
        <v>44</v>
      </c>
      <c r="M1611" s="267">
        <v>0</v>
      </c>
      <c r="N1611" s="267">
        <v>0</v>
      </c>
      <c r="O1611" s="267">
        <v>1403</v>
      </c>
      <c r="P1611" s="267">
        <v>49</v>
      </c>
      <c r="Q1611" s="267">
        <v>49</v>
      </c>
      <c r="R1611" s="267">
        <v>5</v>
      </c>
      <c r="S1611" s="267">
        <v>0</v>
      </c>
      <c r="T1611" s="268">
        <v>0.015</v>
      </c>
      <c r="U1611" s="269">
        <v>40089</v>
      </c>
      <c r="V1611" s="269">
        <v>1049</v>
      </c>
      <c r="W1611" s="269">
        <v>1040</v>
      </c>
      <c r="X1611" s="269">
        <v>1</v>
      </c>
      <c r="Y1611" s="267">
        <v>885</v>
      </c>
      <c r="Z1611" s="270">
        <v>0.026141834418419</v>
      </c>
      <c r="AA1611" s="270">
        <v>0.0248868778280543</v>
      </c>
      <c r="AB1611" s="270">
        <v>0.0295500335795836</v>
      </c>
      <c r="AC1611" s="271">
        <v>0.0349251603706344</v>
      </c>
      <c r="AD1611" s="272">
        <v>-0.00466315575152932</v>
      </c>
      <c r="AE1611" s="273">
        <v>9698</v>
      </c>
      <c r="AF1611" s="274">
        <v>282</v>
      </c>
      <c r="AG1611" s="274">
        <v>0</v>
      </c>
      <c r="AH1611" s="274">
        <v>9487</v>
      </c>
      <c r="AI1611" s="274">
        <v>218</v>
      </c>
      <c r="AJ1611" s="274">
        <v>1</v>
      </c>
      <c r="AK1611" s="271">
        <v>0.0290781604454527</v>
      </c>
      <c r="AL1611" s="271">
        <v>0.0228734057130811</v>
      </c>
      <c r="AM1611" s="272">
        <v>0.00620475473237161</v>
      </c>
    </row>
    <row r="1612" ht="17.25" spans="1:39">
      <c r="A1612" s="282" t="s">
        <v>1972</v>
      </c>
      <c r="B1612" s="283" t="s">
        <v>3379</v>
      </c>
      <c r="C1612" s="265" t="s">
        <v>2662</v>
      </c>
      <c r="D1612" s="283" t="s">
        <v>2663</v>
      </c>
      <c r="E1612" s="266">
        <v>3393</v>
      </c>
      <c r="F1612" s="266">
        <v>67</v>
      </c>
      <c r="G1612" s="266">
        <v>47</v>
      </c>
      <c r="H1612" s="266">
        <v>0</v>
      </c>
      <c r="I1612" s="266">
        <v>0</v>
      </c>
      <c r="J1612" s="267">
        <v>4029</v>
      </c>
      <c r="K1612" s="267">
        <v>55</v>
      </c>
      <c r="L1612" s="267">
        <v>55</v>
      </c>
      <c r="M1612" s="267">
        <v>4</v>
      </c>
      <c r="N1612" s="267">
        <v>0</v>
      </c>
      <c r="O1612" s="267">
        <v>3604</v>
      </c>
      <c r="P1612" s="267">
        <v>51</v>
      </c>
      <c r="Q1612" s="267">
        <v>51</v>
      </c>
      <c r="R1612" s="267">
        <v>21</v>
      </c>
      <c r="S1612" s="267">
        <v>0</v>
      </c>
      <c r="T1612" s="268">
        <v>0.015</v>
      </c>
      <c r="U1612" s="269">
        <v>109106</v>
      </c>
      <c r="V1612" s="269">
        <v>1895</v>
      </c>
      <c r="W1612" s="269">
        <v>1875</v>
      </c>
      <c r="X1612" s="269">
        <v>0</v>
      </c>
      <c r="Y1612" s="267">
        <v>1715</v>
      </c>
      <c r="Z1612" s="270">
        <v>0.0173684307004198</v>
      </c>
      <c r="AA1612" s="270">
        <v>0.0197465369879163</v>
      </c>
      <c r="AB1612" s="270">
        <v>0.0136510300322661</v>
      </c>
      <c r="AC1612" s="271">
        <v>0.0141509433962264</v>
      </c>
      <c r="AD1612" s="272">
        <v>0.00609550695565023</v>
      </c>
      <c r="AE1612" s="273">
        <v>25959</v>
      </c>
      <c r="AF1612" s="274">
        <v>429</v>
      </c>
      <c r="AG1612" s="274">
        <v>0</v>
      </c>
      <c r="AH1612" s="274">
        <v>26328</v>
      </c>
      <c r="AI1612" s="274">
        <v>498</v>
      </c>
      <c r="AJ1612" s="274">
        <v>0</v>
      </c>
      <c r="AK1612" s="271">
        <v>0.0165260603258985</v>
      </c>
      <c r="AL1612" s="271">
        <v>0.0189152233363719</v>
      </c>
      <c r="AM1612" s="272">
        <v>-0.00238916301047339</v>
      </c>
    </row>
    <row r="1613" ht="17.25" spans="1:39">
      <c r="A1613" s="282" t="s">
        <v>1972</v>
      </c>
      <c r="B1613" s="283" t="s">
        <v>3379</v>
      </c>
      <c r="C1613" s="265" t="s">
        <v>2664</v>
      </c>
      <c r="D1613" s="283" t="s">
        <v>2665</v>
      </c>
      <c r="E1613" s="266">
        <v>3539</v>
      </c>
      <c r="F1613" s="266">
        <v>103</v>
      </c>
      <c r="G1613" s="266">
        <v>80</v>
      </c>
      <c r="H1613" s="266">
        <v>0</v>
      </c>
      <c r="I1613" s="266">
        <v>0</v>
      </c>
      <c r="J1613" s="267">
        <v>4405</v>
      </c>
      <c r="K1613" s="267">
        <v>94</v>
      </c>
      <c r="L1613" s="267">
        <v>94</v>
      </c>
      <c r="M1613" s="267">
        <v>5</v>
      </c>
      <c r="N1613" s="267">
        <v>0</v>
      </c>
      <c r="O1613" s="267">
        <v>3937</v>
      </c>
      <c r="P1613" s="267">
        <v>113</v>
      </c>
      <c r="Q1613" s="267">
        <v>113</v>
      </c>
      <c r="R1613" s="267">
        <v>59</v>
      </c>
      <c r="S1613" s="267">
        <v>0</v>
      </c>
      <c r="T1613" s="268">
        <v>0.015</v>
      </c>
      <c r="U1613" s="269">
        <v>117407</v>
      </c>
      <c r="V1613" s="269">
        <v>2929</v>
      </c>
      <c r="W1613" s="269">
        <v>2906</v>
      </c>
      <c r="X1613" s="269">
        <v>0</v>
      </c>
      <c r="Y1613" s="267">
        <v>2642</v>
      </c>
      <c r="Z1613" s="270">
        <v>0.0249474051802703</v>
      </c>
      <c r="AA1613" s="270">
        <v>0.0291042667420175</v>
      </c>
      <c r="AB1613" s="270">
        <v>0.0213393870601589</v>
      </c>
      <c r="AC1613" s="271">
        <v>0.0287020574041148</v>
      </c>
      <c r="AD1613" s="272">
        <v>0.00776487968185861</v>
      </c>
      <c r="AE1613" s="273">
        <v>27928</v>
      </c>
      <c r="AF1613" s="274">
        <v>717</v>
      </c>
      <c r="AG1613" s="274">
        <v>0</v>
      </c>
      <c r="AH1613" s="274">
        <v>28517</v>
      </c>
      <c r="AI1613" s="274">
        <v>791</v>
      </c>
      <c r="AJ1613" s="274">
        <v>0</v>
      </c>
      <c r="AK1613" s="271">
        <v>0.0256731595531366</v>
      </c>
      <c r="AL1613" s="271">
        <v>0.0277378405863169</v>
      </c>
      <c r="AM1613" s="272">
        <v>-0.00206468103318029</v>
      </c>
    </row>
    <row r="1614" ht="17.25" spans="1:39">
      <c r="A1614" s="282" t="s">
        <v>1972</v>
      </c>
      <c r="B1614" s="283" t="s">
        <v>3380</v>
      </c>
      <c r="C1614" s="265" t="s">
        <v>2666</v>
      </c>
      <c r="D1614" s="283" t="s">
        <v>2667</v>
      </c>
      <c r="E1614" s="266">
        <v>3797</v>
      </c>
      <c r="F1614" s="266">
        <v>64</v>
      </c>
      <c r="G1614" s="266">
        <v>47</v>
      </c>
      <c r="H1614" s="266">
        <v>0</v>
      </c>
      <c r="I1614" s="266">
        <v>0</v>
      </c>
      <c r="J1614" s="267">
        <v>4915</v>
      </c>
      <c r="K1614" s="267">
        <v>31</v>
      </c>
      <c r="L1614" s="267">
        <v>31</v>
      </c>
      <c r="M1614" s="267">
        <v>2</v>
      </c>
      <c r="N1614" s="267">
        <v>0</v>
      </c>
      <c r="O1614" s="267">
        <v>4646</v>
      </c>
      <c r="P1614" s="267">
        <v>59</v>
      </c>
      <c r="Q1614" s="267">
        <v>59</v>
      </c>
      <c r="R1614" s="267">
        <v>32</v>
      </c>
      <c r="S1614" s="267">
        <v>0</v>
      </c>
      <c r="T1614" s="268">
        <v>0.015</v>
      </c>
      <c r="U1614" s="269">
        <v>131970</v>
      </c>
      <c r="V1614" s="269">
        <v>1826</v>
      </c>
      <c r="W1614" s="269">
        <v>1809</v>
      </c>
      <c r="X1614" s="269">
        <v>0</v>
      </c>
      <c r="Y1614" s="267">
        <v>1668</v>
      </c>
      <c r="Z1614" s="270">
        <v>0.0138364779874214</v>
      </c>
      <c r="AA1614" s="270">
        <v>0.0168554121675007</v>
      </c>
      <c r="AB1614" s="270">
        <v>0.00630722278738555</v>
      </c>
      <c r="AC1614" s="271">
        <v>0.0126990959965562</v>
      </c>
      <c r="AD1614" s="272">
        <v>0.0105481893801151</v>
      </c>
      <c r="AE1614" s="273">
        <v>31452</v>
      </c>
      <c r="AF1614" s="274">
        <v>417</v>
      </c>
      <c r="AG1614" s="274">
        <v>0</v>
      </c>
      <c r="AH1614" s="274">
        <v>31521</v>
      </c>
      <c r="AI1614" s="274">
        <v>447</v>
      </c>
      <c r="AJ1614" s="274">
        <v>0</v>
      </c>
      <c r="AK1614" s="271">
        <v>0.0132582983594048</v>
      </c>
      <c r="AL1614" s="271">
        <v>0.0141810221756924</v>
      </c>
      <c r="AM1614" s="272">
        <v>-0.000922723816287588</v>
      </c>
    </row>
    <row r="1615" ht="17.25" spans="1:39">
      <c r="A1615" s="282" t="s">
        <v>1972</v>
      </c>
      <c r="B1615" s="283" t="s">
        <v>3380</v>
      </c>
      <c r="C1615" s="265" t="s">
        <v>2668</v>
      </c>
      <c r="D1615" s="283" t="s">
        <v>2669</v>
      </c>
      <c r="E1615" s="266">
        <v>2823</v>
      </c>
      <c r="F1615" s="266">
        <v>22</v>
      </c>
      <c r="G1615" s="266">
        <v>22</v>
      </c>
      <c r="H1615" s="266">
        <v>2</v>
      </c>
      <c r="I1615" s="266">
        <v>0</v>
      </c>
      <c r="J1615" s="267">
        <v>3450</v>
      </c>
      <c r="K1615" s="267">
        <v>51</v>
      </c>
      <c r="L1615" s="267">
        <v>51</v>
      </c>
      <c r="M1615" s="267">
        <v>9</v>
      </c>
      <c r="N1615" s="267">
        <v>0</v>
      </c>
      <c r="O1615" s="267">
        <v>3219</v>
      </c>
      <c r="P1615" s="267">
        <v>41</v>
      </c>
      <c r="Q1615" s="267">
        <v>41</v>
      </c>
      <c r="R1615" s="267">
        <v>26</v>
      </c>
      <c r="S1615" s="267">
        <v>0</v>
      </c>
      <c r="T1615" s="268">
        <v>0.015</v>
      </c>
      <c r="U1615" s="269">
        <v>92115</v>
      </c>
      <c r="V1615" s="269">
        <v>1306</v>
      </c>
      <c r="W1615" s="269">
        <v>1306</v>
      </c>
      <c r="X1615" s="269">
        <v>0</v>
      </c>
      <c r="Y1615" s="267">
        <v>1205</v>
      </c>
      <c r="Z1615" s="270">
        <v>0.0141779297617109</v>
      </c>
      <c r="AA1615" s="270">
        <v>0.00779312787814382</v>
      </c>
      <c r="AB1615" s="270">
        <v>0.0147826086956522</v>
      </c>
      <c r="AC1615" s="271">
        <v>0.0127368748058403</v>
      </c>
      <c r="AD1615" s="272">
        <v>-0.00698948081750836</v>
      </c>
      <c r="AE1615" s="273">
        <v>22364</v>
      </c>
      <c r="AF1615" s="274">
        <v>292</v>
      </c>
      <c r="AG1615" s="274">
        <v>0</v>
      </c>
      <c r="AH1615" s="274">
        <v>21961</v>
      </c>
      <c r="AI1615" s="274">
        <v>302</v>
      </c>
      <c r="AJ1615" s="274">
        <v>0</v>
      </c>
      <c r="AK1615" s="271">
        <v>0.0130566982650689</v>
      </c>
      <c r="AL1615" s="271">
        <v>0.0137516506534311</v>
      </c>
      <c r="AM1615" s="272">
        <v>-0.000694952388362221</v>
      </c>
    </row>
    <row r="1616" ht="17.25" spans="1:39">
      <c r="A1616" s="282" t="s">
        <v>1972</v>
      </c>
      <c r="B1616" s="283" t="s">
        <v>3380</v>
      </c>
      <c r="C1616" s="265" t="s">
        <v>2670</v>
      </c>
      <c r="D1616" s="283" t="s">
        <v>2671</v>
      </c>
      <c r="E1616" s="266">
        <v>0</v>
      </c>
      <c r="F1616" s="266">
        <v>0</v>
      </c>
      <c r="G1616" s="266">
        <v>0</v>
      </c>
      <c r="H1616" s="266">
        <v>0</v>
      </c>
      <c r="I1616" s="266">
        <v>0</v>
      </c>
      <c r="J1616" s="267">
        <v>0</v>
      </c>
      <c r="K1616" s="267">
        <v>0</v>
      </c>
      <c r="L1616" s="267">
        <v>0</v>
      </c>
      <c r="M1616" s="267">
        <v>0</v>
      </c>
      <c r="N1616" s="267">
        <v>0</v>
      </c>
      <c r="O1616" s="267">
        <v>0</v>
      </c>
      <c r="P1616" s="267">
        <v>0</v>
      </c>
      <c r="Q1616" s="267">
        <v>0</v>
      </c>
      <c r="R1616" s="267">
        <v>0</v>
      </c>
      <c r="S1616" s="267">
        <v>0</v>
      </c>
      <c r="T1616" s="268">
        <v>0.015</v>
      </c>
      <c r="U1616" s="269">
        <v>2446</v>
      </c>
      <c r="V1616" s="269">
        <v>65</v>
      </c>
      <c r="W1616" s="269">
        <v>65</v>
      </c>
      <c r="X1616" s="269">
        <v>0</v>
      </c>
      <c r="Y1616" s="267">
        <v>65</v>
      </c>
      <c r="Z1616" s="270">
        <v>0.026573998364677</v>
      </c>
      <c r="AA1616" s="270">
        <v>0</v>
      </c>
      <c r="AB1616" s="270">
        <v>0</v>
      </c>
      <c r="AC1616" s="271">
        <v>0</v>
      </c>
      <c r="AD1616" s="272">
        <v>0</v>
      </c>
      <c r="AE1616" s="273">
        <v>0</v>
      </c>
      <c r="AF1616" s="274">
        <v>0</v>
      </c>
      <c r="AG1616" s="274">
        <v>0</v>
      </c>
      <c r="AH1616" s="274">
        <v>0</v>
      </c>
      <c r="AI1616" s="274">
        <v>0</v>
      </c>
      <c r="AJ1616" s="274">
        <v>0</v>
      </c>
      <c r="AK1616" s="271">
        <v>0</v>
      </c>
      <c r="AL1616" s="271">
        <v>0</v>
      </c>
      <c r="AM1616" s="272">
        <v>0</v>
      </c>
    </row>
    <row r="1617" ht="17.25" spans="1:39">
      <c r="A1617" s="282" t="s">
        <v>1972</v>
      </c>
      <c r="B1617" s="283" t="s">
        <v>3380</v>
      </c>
      <c r="C1617" s="265" t="s">
        <v>2672</v>
      </c>
      <c r="D1617" s="283" t="s">
        <v>2673</v>
      </c>
      <c r="E1617" s="266">
        <v>2324</v>
      </c>
      <c r="F1617" s="266">
        <v>53</v>
      </c>
      <c r="G1617" s="266">
        <v>37</v>
      </c>
      <c r="H1617" s="266">
        <v>0</v>
      </c>
      <c r="I1617" s="266">
        <v>0</v>
      </c>
      <c r="J1617" s="267">
        <v>2997</v>
      </c>
      <c r="K1617" s="267">
        <v>57</v>
      </c>
      <c r="L1617" s="267">
        <v>57</v>
      </c>
      <c r="M1617" s="267">
        <v>10</v>
      </c>
      <c r="N1617" s="267">
        <v>0</v>
      </c>
      <c r="O1617" s="267">
        <v>2779</v>
      </c>
      <c r="P1617" s="267">
        <v>73</v>
      </c>
      <c r="Q1617" s="267">
        <v>73</v>
      </c>
      <c r="R1617" s="267">
        <v>39</v>
      </c>
      <c r="S1617" s="267">
        <v>0</v>
      </c>
      <c r="T1617" s="268">
        <v>0.015</v>
      </c>
      <c r="U1617" s="269">
        <v>79740</v>
      </c>
      <c r="V1617" s="269">
        <v>1533</v>
      </c>
      <c r="W1617" s="269">
        <v>1517</v>
      </c>
      <c r="X1617" s="269">
        <v>1</v>
      </c>
      <c r="Y1617" s="267">
        <v>1377</v>
      </c>
      <c r="Z1617" s="270">
        <v>0.0192124404314021</v>
      </c>
      <c r="AA1617" s="270">
        <v>0.0228055077452668</v>
      </c>
      <c r="AB1617" s="270">
        <v>0.019019019019019</v>
      </c>
      <c r="AC1617" s="271">
        <v>0.0262684418855703</v>
      </c>
      <c r="AD1617" s="272">
        <v>0.00378648872624776</v>
      </c>
      <c r="AE1617" s="273">
        <v>18899</v>
      </c>
      <c r="AF1617" s="274">
        <v>418</v>
      </c>
      <c r="AG1617" s="274">
        <v>0</v>
      </c>
      <c r="AH1617" s="274">
        <v>18501</v>
      </c>
      <c r="AI1617" s="274">
        <v>366</v>
      </c>
      <c r="AJ1617" s="274">
        <v>1</v>
      </c>
      <c r="AK1617" s="271">
        <v>0.0221175723583258</v>
      </c>
      <c r="AL1617" s="271">
        <v>0.0197286633154965</v>
      </c>
      <c r="AM1617" s="272">
        <v>0.00238890904282938</v>
      </c>
    </row>
    <row r="1618" ht="17.25" spans="1:39">
      <c r="A1618" s="282" t="s">
        <v>1972</v>
      </c>
      <c r="B1618" s="283" t="s">
        <v>3380</v>
      </c>
      <c r="C1618" s="265" t="s">
        <v>2674</v>
      </c>
      <c r="D1618" s="283" t="s">
        <v>2675</v>
      </c>
      <c r="E1618" s="266">
        <v>7041</v>
      </c>
      <c r="F1618" s="266">
        <v>166</v>
      </c>
      <c r="G1618" s="266">
        <v>103</v>
      </c>
      <c r="H1618" s="266">
        <v>0</v>
      </c>
      <c r="I1618" s="266">
        <v>0</v>
      </c>
      <c r="J1618" s="267">
        <v>8547</v>
      </c>
      <c r="K1618" s="267">
        <v>198</v>
      </c>
      <c r="L1618" s="267">
        <v>198</v>
      </c>
      <c r="M1618" s="267">
        <v>1</v>
      </c>
      <c r="N1618" s="267">
        <v>0</v>
      </c>
      <c r="O1618" s="267">
        <v>8357</v>
      </c>
      <c r="P1618" s="267">
        <v>211</v>
      </c>
      <c r="Q1618" s="267">
        <v>211</v>
      </c>
      <c r="R1618" s="267">
        <v>45</v>
      </c>
      <c r="S1618" s="267">
        <v>0</v>
      </c>
      <c r="T1618" s="268">
        <v>0.015</v>
      </c>
      <c r="U1618" s="269">
        <v>238520</v>
      </c>
      <c r="V1618" s="269">
        <v>5285</v>
      </c>
      <c r="W1618" s="269">
        <v>5221</v>
      </c>
      <c r="X1618" s="269">
        <v>1</v>
      </c>
      <c r="Y1618" s="267">
        <v>4674</v>
      </c>
      <c r="Z1618" s="270">
        <v>0.0221532785510649</v>
      </c>
      <c r="AA1618" s="270">
        <v>0.0235761965629882</v>
      </c>
      <c r="AB1618" s="270">
        <v>0.0231660231660232</v>
      </c>
      <c r="AC1618" s="271">
        <v>0.0252482948426469</v>
      </c>
      <c r="AD1618" s="272">
        <v>0.000410173396965047</v>
      </c>
      <c r="AE1618" s="273">
        <v>56779</v>
      </c>
      <c r="AF1618" s="274">
        <v>1296</v>
      </c>
      <c r="AG1618" s="274">
        <v>0</v>
      </c>
      <c r="AH1618" s="274">
        <v>55897</v>
      </c>
      <c r="AI1618" s="274">
        <v>1256</v>
      </c>
      <c r="AJ1618" s="274">
        <v>0</v>
      </c>
      <c r="AK1618" s="271">
        <v>0.0228253403547086</v>
      </c>
      <c r="AL1618" s="271">
        <v>0.022469899994633</v>
      </c>
      <c r="AM1618" s="272">
        <v>0.000355440360075621</v>
      </c>
    </row>
    <row r="1619" ht="17.25" spans="1:39">
      <c r="A1619" s="282" t="s">
        <v>1972</v>
      </c>
      <c r="B1619" s="283" t="s">
        <v>3380</v>
      </c>
      <c r="C1619" s="265" t="s">
        <v>2676</v>
      </c>
      <c r="D1619" s="283" t="s">
        <v>2677</v>
      </c>
      <c r="E1619" s="266">
        <v>1749</v>
      </c>
      <c r="F1619" s="266">
        <v>29</v>
      </c>
      <c r="G1619" s="266">
        <v>22</v>
      </c>
      <c r="H1619" s="266">
        <v>1</v>
      </c>
      <c r="I1619" s="266">
        <v>0</v>
      </c>
      <c r="J1619" s="267">
        <v>2275</v>
      </c>
      <c r="K1619" s="267">
        <v>29</v>
      </c>
      <c r="L1619" s="267">
        <v>29</v>
      </c>
      <c r="M1619" s="267">
        <v>0</v>
      </c>
      <c r="N1619" s="267">
        <v>0</v>
      </c>
      <c r="O1619" s="267">
        <v>2113</v>
      </c>
      <c r="P1619" s="267">
        <v>51</v>
      </c>
      <c r="Q1619" s="267">
        <v>51</v>
      </c>
      <c r="R1619" s="267">
        <v>19</v>
      </c>
      <c r="S1619" s="267">
        <v>0</v>
      </c>
      <c r="T1619" s="268">
        <v>0.015</v>
      </c>
      <c r="U1619" s="269">
        <v>61147</v>
      </c>
      <c r="V1619" s="269">
        <v>1115</v>
      </c>
      <c r="W1619" s="269">
        <v>1108</v>
      </c>
      <c r="X1619" s="269">
        <v>0</v>
      </c>
      <c r="Y1619" s="267">
        <v>996</v>
      </c>
      <c r="Z1619" s="270">
        <v>0.0182347457765712</v>
      </c>
      <c r="AA1619" s="270">
        <v>0.0165809033733562</v>
      </c>
      <c r="AB1619" s="270">
        <v>0.0127472527472527</v>
      </c>
      <c r="AC1619" s="271">
        <v>0.0241362991008045</v>
      </c>
      <c r="AD1619" s="272">
        <v>0.00383365062610346</v>
      </c>
      <c r="AE1619" s="273">
        <v>14630</v>
      </c>
      <c r="AF1619" s="274">
        <v>252</v>
      </c>
      <c r="AG1619" s="274">
        <v>0</v>
      </c>
      <c r="AH1619" s="274">
        <v>14682</v>
      </c>
      <c r="AI1619" s="274">
        <v>304</v>
      </c>
      <c r="AJ1619" s="274">
        <v>0</v>
      </c>
      <c r="AK1619" s="271">
        <v>0.0172248803827751</v>
      </c>
      <c r="AL1619" s="271">
        <v>0.0207056259365209</v>
      </c>
      <c r="AM1619" s="272">
        <v>-0.00348074555374579</v>
      </c>
    </row>
    <row r="1620" ht="17.25" spans="1:39">
      <c r="A1620" s="282" t="s">
        <v>1972</v>
      </c>
      <c r="B1620" s="283" t="s">
        <v>3380</v>
      </c>
      <c r="C1620" s="265" t="s">
        <v>2678</v>
      </c>
      <c r="D1620" s="283" t="s">
        <v>2679</v>
      </c>
      <c r="E1620" s="266">
        <v>5076</v>
      </c>
      <c r="F1620" s="266">
        <v>116</v>
      </c>
      <c r="G1620" s="266">
        <v>93</v>
      </c>
      <c r="H1620" s="266">
        <v>0</v>
      </c>
      <c r="I1620" s="266">
        <v>0</v>
      </c>
      <c r="J1620" s="267">
        <v>6612</v>
      </c>
      <c r="K1620" s="267">
        <v>91</v>
      </c>
      <c r="L1620" s="267">
        <v>91</v>
      </c>
      <c r="M1620" s="267">
        <v>10</v>
      </c>
      <c r="N1620" s="267">
        <v>0</v>
      </c>
      <c r="O1620" s="267">
        <v>5860</v>
      </c>
      <c r="P1620" s="267">
        <v>90</v>
      </c>
      <c r="Q1620" s="267">
        <v>90</v>
      </c>
      <c r="R1620" s="267">
        <v>43</v>
      </c>
      <c r="S1620" s="267">
        <v>0</v>
      </c>
      <c r="T1620" s="268">
        <v>0.015</v>
      </c>
      <c r="U1620" s="269">
        <v>172131</v>
      </c>
      <c r="V1620" s="269">
        <v>2693</v>
      </c>
      <c r="W1620" s="269">
        <v>2668</v>
      </c>
      <c r="X1620" s="269">
        <v>1</v>
      </c>
      <c r="Y1620" s="267">
        <v>2412</v>
      </c>
      <c r="Z1620" s="270">
        <v>0.0156392515003108</v>
      </c>
      <c r="AA1620" s="270">
        <v>0.0228526398739165</v>
      </c>
      <c r="AB1620" s="270">
        <v>0.0137628554143981</v>
      </c>
      <c r="AC1620" s="271">
        <v>0.015358361774744</v>
      </c>
      <c r="AD1620" s="272">
        <v>0.0090897844595184</v>
      </c>
      <c r="AE1620" s="273">
        <v>40850</v>
      </c>
      <c r="AF1620" s="274">
        <v>615</v>
      </c>
      <c r="AG1620" s="274">
        <v>0</v>
      </c>
      <c r="AH1620" s="274">
        <v>40537</v>
      </c>
      <c r="AI1620" s="274">
        <v>611</v>
      </c>
      <c r="AJ1620" s="274">
        <v>0</v>
      </c>
      <c r="AK1620" s="271">
        <v>0.0150550795593635</v>
      </c>
      <c r="AL1620" s="271">
        <v>0.0150726496780719</v>
      </c>
      <c r="AM1620" s="272">
        <v>-1.75701187083606e-5</v>
      </c>
    </row>
    <row r="1621" ht="17.25" spans="1:39">
      <c r="A1621" s="282" t="s">
        <v>1972</v>
      </c>
      <c r="B1621" s="283" t="s">
        <v>3380</v>
      </c>
      <c r="C1621" s="265" t="s">
        <v>2680</v>
      </c>
      <c r="D1621" s="283" t="s">
        <v>2681</v>
      </c>
      <c r="E1621" s="266">
        <v>9419</v>
      </c>
      <c r="F1621" s="266">
        <v>168</v>
      </c>
      <c r="G1621" s="266">
        <v>131</v>
      </c>
      <c r="H1621" s="266">
        <v>5</v>
      </c>
      <c r="I1621" s="266">
        <v>0</v>
      </c>
      <c r="J1621" s="267">
        <v>11841</v>
      </c>
      <c r="K1621" s="267">
        <v>307</v>
      </c>
      <c r="L1621" s="267">
        <v>307</v>
      </c>
      <c r="M1621" s="267">
        <v>22</v>
      </c>
      <c r="N1621" s="267">
        <v>0</v>
      </c>
      <c r="O1621" s="267">
        <v>11094</v>
      </c>
      <c r="P1621" s="267">
        <v>148</v>
      </c>
      <c r="Q1621" s="267">
        <v>148</v>
      </c>
      <c r="R1621" s="267">
        <v>61</v>
      </c>
      <c r="S1621" s="267">
        <v>0</v>
      </c>
      <c r="T1621" s="268">
        <v>0.015</v>
      </c>
      <c r="U1621" s="269">
        <v>321009</v>
      </c>
      <c r="V1621" s="269">
        <v>6649</v>
      </c>
      <c r="W1621" s="269">
        <v>6611</v>
      </c>
      <c r="X1621" s="269">
        <v>2</v>
      </c>
      <c r="Y1621" s="267">
        <v>5921</v>
      </c>
      <c r="Z1621" s="270">
        <v>0.0207065845505889</v>
      </c>
      <c r="AA1621" s="270">
        <v>0.0178362883533284</v>
      </c>
      <c r="AB1621" s="270">
        <v>0.0259268642851111</v>
      </c>
      <c r="AC1621" s="271">
        <v>0.0133405444384352</v>
      </c>
      <c r="AD1621" s="272">
        <v>-0.00809057593178267</v>
      </c>
      <c r="AE1621" s="273">
        <v>76502</v>
      </c>
      <c r="AF1621" s="274">
        <v>1545</v>
      </c>
      <c r="AG1621" s="274">
        <v>0</v>
      </c>
      <c r="AH1621" s="274">
        <v>76514</v>
      </c>
      <c r="AI1621" s="274">
        <v>1726</v>
      </c>
      <c r="AJ1621" s="274">
        <v>1</v>
      </c>
      <c r="AK1621" s="271">
        <v>0.0201955504431257</v>
      </c>
      <c r="AL1621" s="271">
        <v>0.0225448937449356</v>
      </c>
      <c r="AM1621" s="272">
        <v>-0.0023493433018099</v>
      </c>
    </row>
    <row r="1622" ht="17.25" spans="1:39">
      <c r="A1622" s="282" t="s">
        <v>1972</v>
      </c>
      <c r="B1622" s="283" t="s">
        <v>3381</v>
      </c>
      <c r="C1622" s="265" t="s">
        <v>2682</v>
      </c>
      <c r="D1622" s="283" t="s">
        <v>2683</v>
      </c>
      <c r="E1622" s="266">
        <v>6831</v>
      </c>
      <c r="F1622" s="266">
        <v>166</v>
      </c>
      <c r="G1622" s="266">
        <v>118</v>
      </c>
      <c r="H1622" s="266">
        <v>9</v>
      </c>
      <c r="I1622" s="266">
        <v>0</v>
      </c>
      <c r="J1622" s="267">
        <v>7846</v>
      </c>
      <c r="K1622" s="267">
        <v>121</v>
      </c>
      <c r="L1622" s="267">
        <v>121</v>
      </c>
      <c r="M1622" s="267">
        <v>21</v>
      </c>
      <c r="N1622" s="267">
        <v>0</v>
      </c>
      <c r="O1622" s="267">
        <v>7548</v>
      </c>
      <c r="P1622" s="267">
        <v>205</v>
      </c>
      <c r="Q1622" s="267">
        <v>205</v>
      </c>
      <c r="R1622" s="267">
        <v>105</v>
      </c>
      <c r="S1622" s="267">
        <v>0</v>
      </c>
      <c r="T1622" s="268">
        <v>0.015</v>
      </c>
      <c r="U1622" s="269">
        <v>214829</v>
      </c>
      <c r="V1622" s="269">
        <v>4988</v>
      </c>
      <c r="W1622" s="269">
        <v>4934</v>
      </c>
      <c r="X1622" s="269">
        <v>8</v>
      </c>
      <c r="Y1622" s="267">
        <v>4540</v>
      </c>
      <c r="Z1622" s="270">
        <v>0.0231812278602982</v>
      </c>
      <c r="AA1622" s="270">
        <v>0.02430098082272</v>
      </c>
      <c r="AB1622" s="270">
        <v>0.0154218710170788</v>
      </c>
      <c r="AC1622" s="271">
        <v>0.0271595124536301</v>
      </c>
      <c r="AD1622" s="272">
        <v>0.00887910980564119</v>
      </c>
      <c r="AE1622" s="273">
        <v>51464</v>
      </c>
      <c r="AF1622" s="274">
        <v>1124</v>
      </c>
      <c r="AG1622" s="274">
        <v>0</v>
      </c>
      <c r="AH1622" s="274">
        <v>49872</v>
      </c>
      <c r="AI1622" s="274">
        <v>1095</v>
      </c>
      <c r="AJ1622" s="274">
        <v>1</v>
      </c>
      <c r="AK1622" s="271">
        <v>0.0218405098709778</v>
      </c>
      <c r="AL1622" s="271">
        <v>0.0219361565607956</v>
      </c>
      <c r="AM1622" s="272">
        <v>-9.56466898178673e-5</v>
      </c>
    </row>
    <row r="1623" ht="17.25" spans="1:39">
      <c r="A1623" s="282" t="s">
        <v>1972</v>
      </c>
      <c r="B1623" s="283" t="s">
        <v>3381</v>
      </c>
      <c r="C1623" s="265" t="s">
        <v>2684</v>
      </c>
      <c r="D1623" s="283" t="s">
        <v>2685</v>
      </c>
      <c r="E1623" s="266">
        <v>5736</v>
      </c>
      <c r="F1623" s="266">
        <v>144</v>
      </c>
      <c r="G1623" s="266">
        <v>102</v>
      </c>
      <c r="H1623" s="266">
        <v>0</v>
      </c>
      <c r="I1623" s="266">
        <v>0</v>
      </c>
      <c r="J1623" s="267">
        <v>7592</v>
      </c>
      <c r="K1623" s="267">
        <v>149</v>
      </c>
      <c r="L1623" s="267">
        <v>149</v>
      </c>
      <c r="M1623" s="267">
        <v>9</v>
      </c>
      <c r="N1623" s="267">
        <v>0</v>
      </c>
      <c r="O1623" s="267">
        <v>6801</v>
      </c>
      <c r="P1623" s="267">
        <v>149</v>
      </c>
      <c r="Q1623" s="267">
        <v>149</v>
      </c>
      <c r="R1623" s="267">
        <v>87</v>
      </c>
      <c r="S1623" s="267">
        <v>0</v>
      </c>
      <c r="T1623" s="268">
        <v>0.015</v>
      </c>
      <c r="U1623" s="269">
        <v>195316</v>
      </c>
      <c r="V1623" s="269">
        <v>4126</v>
      </c>
      <c r="W1623" s="269">
        <v>4084</v>
      </c>
      <c r="X1623" s="269">
        <v>0</v>
      </c>
      <c r="Y1623" s="267">
        <v>3725</v>
      </c>
      <c r="Z1623" s="270">
        <v>0.0211247414446333</v>
      </c>
      <c r="AA1623" s="270">
        <v>0.0251046025104603</v>
      </c>
      <c r="AB1623" s="270">
        <v>0.0196259220231823</v>
      </c>
      <c r="AC1623" s="271">
        <v>0.0219085428613439</v>
      </c>
      <c r="AD1623" s="272">
        <v>0.00547868048727795</v>
      </c>
      <c r="AE1623" s="273">
        <v>46681</v>
      </c>
      <c r="AF1623" s="274">
        <v>1021</v>
      </c>
      <c r="AG1623" s="274">
        <v>0</v>
      </c>
      <c r="AH1623" s="274">
        <v>46368</v>
      </c>
      <c r="AI1623" s="274">
        <v>968</v>
      </c>
      <c r="AJ1623" s="274">
        <v>0</v>
      </c>
      <c r="AK1623" s="271">
        <v>0.0218718536449519</v>
      </c>
      <c r="AL1623" s="271">
        <v>0.0208764665286404</v>
      </c>
      <c r="AM1623" s="272">
        <v>0.000995387116311468</v>
      </c>
    </row>
    <row r="1624" ht="17.25" spans="1:39">
      <c r="A1624" s="282" t="s">
        <v>1972</v>
      </c>
      <c r="B1624" s="283" t="s">
        <v>3381</v>
      </c>
      <c r="C1624" s="265" t="s">
        <v>2686</v>
      </c>
      <c r="D1624" s="283" t="s">
        <v>2687</v>
      </c>
      <c r="E1624" s="266">
        <v>1951</v>
      </c>
      <c r="F1624" s="266">
        <v>50</v>
      </c>
      <c r="G1624" s="266">
        <v>36</v>
      </c>
      <c r="H1624" s="266">
        <v>1</v>
      </c>
      <c r="I1624" s="266">
        <v>0</v>
      </c>
      <c r="J1624" s="267">
        <v>2263</v>
      </c>
      <c r="K1624" s="267">
        <v>34</v>
      </c>
      <c r="L1624" s="267">
        <v>34</v>
      </c>
      <c r="M1624" s="267">
        <v>1</v>
      </c>
      <c r="N1624" s="267">
        <v>0</v>
      </c>
      <c r="O1624" s="267">
        <v>2093</v>
      </c>
      <c r="P1624" s="267">
        <v>49</v>
      </c>
      <c r="Q1624" s="267">
        <v>49</v>
      </c>
      <c r="R1624" s="267">
        <v>28</v>
      </c>
      <c r="S1624" s="267">
        <v>0</v>
      </c>
      <c r="T1624" s="268">
        <v>0.015</v>
      </c>
      <c r="U1624" s="269">
        <v>61304</v>
      </c>
      <c r="V1624" s="269">
        <v>1414</v>
      </c>
      <c r="W1624" s="269">
        <v>1399</v>
      </c>
      <c r="X1624" s="269">
        <v>0</v>
      </c>
      <c r="Y1624" s="267">
        <v>1287</v>
      </c>
      <c r="Z1624" s="270">
        <v>0.0230653790943495</v>
      </c>
      <c r="AA1624" s="270">
        <v>0.0256278831368529</v>
      </c>
      <c r="AB1624" s="270">
        <v>0.0150243040212108</v>
      </c>
      <c r="AC1624" s="271">
        <v>0.0234113712374582</v>
      </c>
      <c r="AD1624" s="272">
        <v>0.0106035791156421</v>
      </c>
      <c r="AE1624" s="273">
        <v>14741</v>
      </c>
      <c r="AF1624" s="274">
        <v>339</v>
      </c>
      <c r="AG1624" s="274">
        <v>0</v>
      </c>
      <c r="AH1624" s="274">
        <v>14508</v>
      </c>
      <c r="AI1624" s="274">
        <v>358</v>
      </c>
      <c r="AJ1624" s="274">
        <v>0</v>
      </c>
      <c r="AK1624" s="271">
        <v>0.0229970829658775</v>
      </c>
      <c r="AL1624" s="271">
        <v>0.0246760408050731</v>
      </c>
      <c r="AM1624" s="272">
        <v>-0.00167895783919558</v>
      </c>
    </row>
    <row r="1625" ht="17.25" spans="1:39">
      <c r="A1625" s="282" t="s">
        <v>1972</v>
      </c>
      <c r="B1625" s="283" t="s">
        <v>3381</v>
      </c>
      <c r="C1625" s="265" t="s">
        <v>2688</v>
      </c>
      <c r="D1625" s="283" t="s">
        <v>2689</v>
      </c>
      <c r="E1625" s="266">
        <v>2101</v>
      </c>
      <c r="F1625" s="266">
        <v>29</v>
      </c>
      <c r="G1625" s="266">
        <v>20</v>
      </c>
      <c r="H1625" s="266">
        <v>0</v>
      </c>
      <c r="I1625" s="266">
        <v>0</v>
      </c>
      <c r="J1625" s="267">
        <v>2573</v>
      </c>
      <c r="K1625" s="267">
        <v>38</v>
      </c>
      <c r="L1625" s="267">
        <v>38</v>
      </c>
      <c r="M1625" s="267">
        <v>13</v>
      </c>
      <c r="N1625" s="267">
        <v>0</v>
      </c>
      <c r="O1625" s="267">
        <v>2345</v>
      </c>
      <c r="P1625" s="267">
        <v>39</v>
      </c>
      <c r="Q1625" s="267">
        <v>39</v>
      </c>
      <c r="R1625" s="267">
        <v>25</v>
      </c>
      <c r="S1625" s="267">
        <v>0</v>
      </c>
      <c r="T1625" s="268">
        <v>0.015</v>
      </c>
      <c r="U1625" s="269">
        <v>70157</v>
      </c>
      <c r="V1625" s="269">
        <v>1062</v>
      </c>
      <c r="W1625" s="269">
        <v>1053</v>
      </c>
      <c r="X1625" s="269">
        <v>0</v>
      </c>
      <c r="Y1625" s="267">
        <v>979</v>
      </c>
      <c r="Z1625" s="270">
        <v>0.0151374773721795</v>
      </c>
      <c r="AA1625" s="270">
        <v>0.0138029509757258</v>
      </c>
      <c r="AB1625" s="270">
        <v>0.0147687524290711</v>
      </c>
      <c r="AC1625" s="271">
        <v>0.0166311300639659</v>
      </c>
      <c r="AD1625" s="272">
        <v>-0.000965801453345278</v>
      </c>
      <c r="AE1625" s="273">
        <v>16338</v>
      </c>
      <c r="AF1625" s="274">
        <v>253</v>
      </c>
      <c r="AG1625" s="274">
        <v>0</v>
      </c>
      <c r="AH1625" s="274">
        <v>16455</v>
      </c>
      <c r="AI1625" s="274">
        <v>253</v>
      </c>
      <c r="AJ1625" s="274">
        <v>0</v>
      </c>
      <c r="AK1625" s="271">
        <v>0.0154853715265026</v>
      </c>
      <c r="AL1625" s="271">
        <v>0.0153752658766332</v>
      </c>
      <c r="AM1625" s="272">
        <v>0.00011010564986939</v>
      </c>
    </row>
    <row r="1626" ht="17.25" spans="1:39">
      <c r="A1626" s="282" t="s">
        <v>1972</v>
      </c>
      <c r="B1626" s="283" t="s">
        <v>3381</v>
      </c>
      <c r="C1626" s="265" t="s">
        <v>2690</v>
      </c>
      <c r="D1626" s="283" t="s">
        <v>2691</v>
      </c>
      <c r="E1626" s="266">
        <v>3982</v>
      </c>
      <c r="F1626" s="266">
        <v>86</v>
      </c>
      <c r="G1626" s="266">
        <v>54</v>
      </c>
      <c r="H1626" s="266">
        <v>9</v>
      </c>
      <c r="I1626" s="266">
        <v>0</v>
      </c>
      <c r="J1626" s="267">
        <v>4615</v>
      </c>
      <c r="K1626" s="267">
        <v>75</v>
      </c>
      <c r="L1626" s="267">
        <v>75</v>
      </c>
      <c r="M1626" s="267">
        <v>0</v>
      </c>
      <c r="N1626" s="267">
        <v>0</v>
      </c>
      <c r="O1626" s="267">
        <v>4259</v>
      </c>
      <c r="P1626" s="267">
        <v>73</v>
      </c>
      <c r="Q1626" s="267">
        <v>73</v>
      </c>
      <c r="R1626" s="267">
        <v>35</v>
      </c>
      <c r="S1626" s="267">
        <v>0</v>
      </c>
      <c r="T1626" s="268">
        <v>0.015</v>
      </c>
      <c r="U1626" s="269">
        <v>130471</v>
      </c>
      <c r="V1626" s="269">
        <v>2660</v>
      </c>
      <c r="W1626" s="269">
        <v>2628</v>
      </c>
      <c r="X1626" s="269">
        <v>0</v>
      </c>
      <c r="Y1626" s="267">
        <v>2431</v>
      </c>
      <c r="Z1626" s="270">
        <v>0.0203876723563091</v>
      </c>
      <c r="AA1626" s="270">
        <v>0.0215971873430437</v>
      </c>
      <c r="AB1626" s="270">
        <v>0.0162513542795233</v>
      </c>
      <c r="AC1626" s="271">
        <v>0.0171401737497065</v>
      </c>
      <c r="AD1626" s="272">
        <v>0.00534583306352041</v>
      </c>
      <c r="AE1626" s="273">
        <v>30615</v>
      </c>
      <c r="AF1626" s="274">
        <v>566</v>
      </c>
      <c r="AG1626" s="274">
        <v>0</v>
      </c>
      <c r="AH1626" s="274">
        <v>30496</v>
      </c>
      <c r="AI1626" s="274">
        <v>675</v>
      </c>
      <c r="AJ1626" s="274">
        <v>0</v>
      </c>
      <c r="AK1626" s="271">
        <v>0.0184876694430835</v>
      </c>
      <c r="AL1626" s="271">
        <v>0.0221340503672613</v>
      </c>
      <c r="AM1626" s="272">
        <v>-0.00364638092417782</v>
      </c>
    </row>
    <row r="1627" ht="17.25" spans="1:39">
      <c r="A1627" s="282" t="s">
        <v>1972</v>
      </c>
      <c r="B1627" s="283" t="s">
        <v>3381</v>
      </c>
      <c r="C1627" s="265" t="s">
        <v>2692</v>
      </c>
      <c r="D1627" s="283" t="s">
        <v>2693</v>
      </c>
      <c r="E1627" s="266">
        <v>0</v>
      </c>
      <c r="F1627" s="266">
        <v>2</v>
      </c>
      <c r="G1627" s="266">
        <v>2</v>
      </c>
      <c r="H1627" s="266">
        <v>2</v>
      </c>
      <c r="I1627" s="266">
        <v>0</v>
      </c>
      <c r="J1627" s="267">
        <v>0</v>
      </c>
      <c r="K1627" s="267">
        <v>0</v>
      </c>
      <c r="L1627" s="267">
        <v>0</v>
      </c>
      <c r="M1627" s="267">
        <v>0</v>
      </c>
      <c r="N1627" s="267">
        <v>0</v>
      </c>
      <c r="O1627" s="267">
        <v>0</v>
      </c>
      <c r="P1627" s="267">
        <v>0</v>
      </c>
      <c r="Q1627" s="267">
        <v>0</v>
      </c>
      <c r="R1627" s="267">
        <v>0</v>
      </c>
      <c r="S1627" s="267">
        <v>0</v>
      </c>
      <c r="T1627" s="268">
        <v>0.015</v>
      </c>
      <c r="U1627" s="269">
        <v>0</v>
      </c>
      <c r="V1627" s="269">
        <v>25</v>
      </c>
      <c r="W1627" s="269">
        <v>25</v>
      </c>
      <c r="X1627" s="269">
        <v>0</v>
      </c>
      <c r="Y1627" s="267">
        <v>25</v>
      </c>
      <c r="Z1627" s="270">
        <v>0</v>
      </c>
      <c r="AA1627" s="270">
        <v>0</v>
      </c>
      <c r="AB1627" s="270">
        <v>0</v>
      </c>
      <c r="AC1627" s="271">
        <v>0</v>
      </c>
      <c r="AD1627" s="272">
        <v>0</v>
      </c>
      <c r="AE1627" s="273">
        <v>0</v>
      </c>
      <c r="AF1627" s="274">
        <v>8</v>
      </c>
      <c r="AG1627" s="274">
        <v>0</v>
      </c>
      <c r="AH1627" s="274">
        <v>0</v>
      </c>
      <c r="AI1627" s="274">
        <v>3</v>
      </c>
      <c r="AJ1627" s="274">
        <v>0</v>
      </c>
      <c r="AK1627" s="271">
        <v>0</v>
      </c>
      <c r="AL1627" s="271">
        <v>0</v>
      </c>
      <c r="AM1627" s="272">
        <v>0</v>
      </c>
    </row>
    <row r="1628" ht="17.25" spans="1:39">
      <c r="A1628" s="282" t="s">
        <v>1972</v>
      </c>
      <c r="B1628" s="283" t="s">
        <v>3381</v>
      </c>
      <c r="C1628" s="265" t="s">
        <v>2694</v>
      </c>
      <c r="D1628" s="283" t="s">
        <v>2695</v>
      </c>
      <c r="E1628" s="266">
        <v>9768</v>
      </c>
      <c r="F1628" s="266">
        <v>183</v>
      </c>
      <c r="G1628" s="266">
        <v>117</v>
      </c>
      <c r="H1628" s="266">
        <v>2</v>
      </c>
      <c r="I1628" s="266">
        <v>0</v>
      </c>
      <c r="J1628" s="267">
        <v>7322</v>
      </c>
      <c r="K1628" s="267">
        <v>122</v>
      </c>
      <c r="L1628" s="267">
        <v>122</v>
      </c>
      <c r="M1628" s="267">
        <v>12</v>
      </c>
      <c r="N1628" s="267">
        <v>0</v>
      </c>
      <c r="O1628" s="267">
        <v>8336</v>
      </c>
      <c r="P1628" s="267">
        <v>118</v>
      </c>
      <c r="Q1628" s="267">
        <v>118</v>
      </c>
      <c r="R1628" s="267">
        <v>49</v>
      </c>
      <c r="S1628" s="267">
        <v>0</v>
      </c>
      <c r="T1628" s="268">
        <v>0.015</v>
      </c>
      <c r="U1628" s="269">
        <v>221715</v>
      </c>
      <c r="V1628" s="269">
        <v>3854</v>
      </c>
      <c r="W1628" s="269">
        <v>3788</v>
      </c>
      <c r="X1628" s="269">
        <v>3</v>
      </c>
      <c r="Y1628" s="267">
        <v>3406</v>
      </c>
      <c r="Z1628" s="270">
        <v>0.0173691450736306</v>
      </c>
      <c r="AA1628" s="270">
        <v>0.0187346437346437</v>
      </c>
      <c r="AB1628" s="270">
        <v>0.0166621141764545</v>
      </c>
      <c r="AC1628" s="271">
        <v>0.0141554702495202</v>
      </c>
      <c r="AD1628" s="272">
        <v>0.00207252955818921</v>
      </c>
      <c r="AE1628" s="273">
        <v>55574</v>
      </c>
      <c r="AF1628" s="274">
        <v>953</v>
      </c>
      <c r="AG1628" s="274">
        <v>0</v>
      </c>
      <c r="AH1628" s="274">
        <v>52074</v>
      </c>
      <c r="AI1628" s="274">
        <v>795</v>
      </c>
      <c r="AJ1628" s="274">
        <v>1</v>
      </c>
      <c r="AK1628" s="271">
        <v>0.017148306762155</v>
      </c>
      <c r="AL1628" s="271">
        <v>0.0152475323577985</v>
      </c>
      <c r="AM1628" s="272">
        <v>0.00190077440435645</v>
      </c>
    </row>
    <row r="1629" ht="17.25" spans="1:39">
      <c r="A1629" s="282" t="s">
        <v>1972</v>
      </c>
      <c r="B1629" s="283" t="s">
        <v>3381</v>
      </c>
      <c r="C1629" s="265" t="s">
        <v>2696</v>
      </c>
      <c r="D1629" s="283" t="s">
        <v>2697</v>
      </c>
      <c r="E1629" s="266">
        <v>5301</v>
      </c>
      <c r="F1629" s="266">
        <v>155</v>
      </c>
      <c r="G1629" s="266">
        <v>91</v>
      </c>
      <c r="H1629" s="266">
        <v>18</v>
      </c>
      <c r="I1629" s="266">
        <v>0</v>
      </c>
      <c r="J1629" s="267">
        <v>5967</v>
      </c>
      <c r="K1629" s="267">
        <v>126</v>
      </c>
      <c r="L1629" s="267">
        <v>126</v>
      </c>
      <c r="M1629" s="267">
        <v>11</v>
      </c>
      <c r="N1629" s="267">
        <v>0</v>
      </c>
      <c r="O1629" s="267">
        <v>5736</v>
      </c>
      <c r="P1629" s="267">
        <v>150</v>
      </c>
      <c r="Q1629" s="267">
        <v>150</v>
      </c>
      <c r="R1629" s="267">
        <v>57</v>
      </c>
      <c r="S1629" s="267">
        <v>0</v>
      </c>
      <c r="T1629" s="268">
        <v>0.015</v>
      </c>
      <c r="U1629" s="269">
        <v>169742</v>
      </c>
      <c r="V1629" s="269">
        <v>4003</v>
      </c>
      <c r="W1629" s="269">
        <v>3938</v>
      </c>
      <c r="X1629" s="269">
        <v>11</v>
      </c>
      <c r="Y1629" s="267">
        <v>3562</v>
      </c>
      <c r="Z1629" s="270">
        <v>0.0235180450330502</v>
      </c>
      <c r="AA1629" s="270">
        <v>0.0292397660818713</v>
      </c>
      <c r="AB1629" s="270">
        <v>0.0211161387631976</v>
      </c>
      <c r="AC1629" s="271">
        <v>0.0261506276150628</v>
      </c>
      <c r="AD1629" s="272">
        <v>0.00812362731867376</v>
      </c>
      <c r="AE1629" s="273">
        <v>40508</v>
      </c>
      <c r="AF1629" s="274">
        <v>1018</v>
      </c>
      <c r="AG1629" s="274">
        <v>1</v>
      </c>
      <c r="AH1629" s="274">
        <v>40098</v>
      </c>
      <c r="AI1629" s="274">
        <v>886</v>
      </c>
      <c r="AJ1629" s="274">
        <v>4</v>
      </c>
      <c r="AK1629" s="271">
        <v>0.0251061518712353</v>
      </c>
      <c r="AL1629" s="271">
        <v>0.0219961095316475</v>
      </c>
      <c r="AM1629" s="272">
        <v>0.00311004233958785</v>
      </c>
    </row>
    <row r="1630" ht="17.25" spans="1:39">
      <c r="A1630" s="282" t="s">
        <v>1972</v>
      </c>
      <c r="B1630" s="283" t="s">
        <v>3381</v>
      </c>
      <c r="C1630" s="265" t="s">
        <v>2698</v>
      </c>
      <c r="D1630" s="283" t="s">
        <v>2699</v>
      </c>
      <c r="E1630" s="266">
        <v>4968</v>
      </c>
      <c r="F1630" s="266">
        <v>112</v>
      </c>
      <c r="G1630" s="266">
        <v>75</v>
      </c>
      <c r="H1630" s="266">
        <v>5</v>
      </c>
      <c r="I1630" s="266">
        <v>0</v>
      </c>
      <c r="J1630" s="267">
        <v>6292</v>
      </c>
      <c r="K1630" s="267">
        <v>121</v>
      </c>
      <c r="L1630" s="267">
        <v>121</v>
      </c>
      <c r="M1630" s="267">
        <v>21</v>
      </c>
      <c r="N1630" s="267">
        <v>0</v>
      </c>
      <c r="O1630" s="267">
        <v>6247</v>
      </c>
      <c r="P1630" s="267">
        <v>168</v>
      </c>
      <c r="Q1630" s="267">
        <v>168</v>
      </c>
      <c r="R1630" s="267">
        <v>94</v>
      </c>
      <c r="S1630" s="267">
        <v>0</v>
      </c>
      <c r="T1630" s="268">
        <v>0.015</v>
      </c>
      <c r="U1630" s="269">
        <v>172037</v>
      </c>
      <c r="V1630" s="269">
        <v>3972</v>
      </c>
      <c r="W1630" s="269">
        <v>3935</v>
      </c>
      <c r="X1630" s="269">
        <v>1</v>
      </c>
      <c r="Y1630" s="267">
        <v>3628</v>
      </c>
      <c r="Z1630" s="270">
        <v>0.0230822439358975</v>
      </c>
      <c r="AA1630" s="270">
        <v>0.0225442834138486</v>
      </c>
      <c r="AB1630" s="270">
        <v>0.0192307692307692</v>
      </c>
      <c r="AC1630" s="271">
        <v>0.0268929085961261</v>
      </c>
      <c r="AD1630" s="272">
        <v>0.0033135141830794</v>
      </c>
      <c r="AE1630" s="273">
        <v>40356</v>
      </c>
      <c r="AF1630" s="274">
        <v>958</v>
      </c>
      <c r="AG1630" s="274">
        <v>0</v>
      </c>
      <c r="AH1630" s="274">
        <v>39897</v>
      </c>
      <c r="AI1630" s="274">
        <v>892</v>
      </c>
      <c r="AJ1630" s="274">
        <v>0</v>
      </c>
      <c r="AK1630" s="271">
        <v>0.0237387253444345</v>
      </c>
      <c r="AL1630" s="271">
        <v>0.0223575707446675</v>
      </c>
      <c r="AM1630" s="272">
        <v>0.00138115459976701</v>
      </c>
    </row>
    <row r="1631" ht="17.25" spans="1:39">
      <c r="A1631" s="282" t="s">
        <v>1972</v>
      </c>
      <c r="B1631" s="283" t="s">
        <v>3381</v>
      </c>
      <c r="C1631" s="265" t="s">
        <v>2700</v>
      </c>
      <c r="D1631" s="283" t="s">
        <v>2701</v>
      </c>
      <c r="E1631" s="266">
        <v>4914</v>
      </c>
      <c r="F1631" s="266">
        <v>147</v>
      </c>
      <c r="G1631" s="266">
        <v>87</v>
      </c>
      <c r="H1631" s="266">
        <v>0</v>
      </c>
      <c r="I1631" s="266">
        <v>0</v>
      </c>
      <c r="J1631" s="267">
        <v>5896</v>
      </c>
      <c r="K1631" s="267">
        <v>113</v>
      </c>
      <c r="L1631" s="267">
        <v>113</v>
      </c>
      <c r="M1631" s="267">
        <v>6</v>
      </c>
      <c r="N1631" s="267">
        <v>0</v>
      </c>
      <c r="O1631" s="267">
        <v>5527</v>
      </c>
      <c r="P1631" s="267">
        <v>143</v>
      </c>
      <c r="Q1631" s="267">
        <v>143</v>
      </c>
      <c r="R1631" s="267">
        <v>45</v>
      </c>
      <c r="S1631" s="267">
        <v>0</v>
      </c>
      <c r="T1631" s="268">
        <v>0.015</v>
      </c>
      <c r="U1631" s="269">
        <v>162407</v>
      </c>
      <c r="V1631" s="269">
        <v>3316</v>
      </c>
      <c r="W1631" s="269">
        <v>3256</v>
      </c>
      <c r="X1631" s="269">
        <v>0</v>
      </c>
      <c r="Y1631" s="267">
        <v>2909</v>
      </c>
      <c r="Z1631" s="270">
        <v>0.0204178391325497</v>
      </c>
      <c r="AA1631" s="270">
        <v>0.0299145299145299</v>
      </c>
      <c r="AB1631" s="270">
        <v>0.0191655359565807</v>
      </c>
      <c r="AC1631" s="271">
        <v>0.0258729871539714</v>
      </c>
      <c r="AD1631" s="272">
        <v>0.0107489939579492</v>
      </c>
      <c r="AE1631" s="273">
        <v>38256</v>
      </c>
      <c r="AF1631" s="274">
        <v>835</v>
      </c>
      <c r="AG1631" s="274">
        <v>0</v>
      </c>
      <c r="AH1631" s="274">
        <v>38215</v>
      </c>
      <c r="AI1631" s="274">
        <v>716</v>
      </c>
      <c r="AJ1631" s="274">
        <v>0</v>
      </c>
      <c r="AK1631" s="271">
        <v>0.0218266415725638</v>
      </c>
      <c r="AL1631" s="271">
        <v>0.0187360983906843</v>
      </c>
      <c r="AM1631" s="272">
        <v>0.0030905431818795</v>
      </c>
    </row>
    <row r="1632" ht="17.25" spans="1:39">
      <c r="A1632" s="282" t="s">
        <v>1972</v>
      </c>
      <c r="B1632" s="283" t="s">
        <v>3381</v>
      </c>
      <c r="C1632" s="265" t="s">
        <v>2702</v>
      </c>
      <c r="D1632" s="283" t="s">
        <v>2703</v>
      </c>
      <c r="E1632" s="266">
        <v>4153</v>
      </c>
      <c r="F1632" s="266">
        <v>104</v>
      </c>
      <c r="G1632" s="266">
        <v>67</v>
      </c>
      <c r="H1632" s="266">
        <v>6</v>
      </c>
      <c r="I1632" s="266">
        <v>0</v>
      </c>
      <c r="J1632" s="267">
        <v>5125</v>
      </c>
      <c r="K1632" s="267">
        <v>71</v>
      </c>
      <c r="L1632" s="267">
        <v>70</v>
      </c>
      <c r="M1632" s="267">
        <v>9</v>
      </c>
      <c r="N1632" s="267">
        <v>0</v>
      </c>
      <c r="O1632" s="267">
        <v>4714</v>
      </c>
      <c r="P1632" s="267">
        <v>97</v>
      </c>
      <c r="Q1632" s="267">
        <v>97</v>
      </c>
      <c r="R1632" s="267">
        <v>50</v>
      </c>
      <c r="S1632" s="267">
        <v>0</v>
      </c>
      <c r="T1632" s="268">
        <v>0.015</v>
      </c>
      <c r="U1632" s="269">
        <v>146584</v>
      </c>
      <c r="V1632" s="269">
        <v>3112</v>
      </c>
      <c r="W1632" s="269">
        <v>3070</v>
      </c>
      <c r="X1632" s="269">
        <v>0</v>
      </c>
      <c r="Y1632" s="267">
        <v>2850</v>
      </c>
      <c r="Z1632" s="270">
        <v>0.0212301479015445</v>
      </c>
      <c r="AA1632" s="270">
        <v>0.0250421382133398</v>
      </c>
      <c r="AB1632" s="270">
        <v>0.0138536585365854</v>
      </c>
      <c r="AC1632" s="271">
        <v>0.0205770046669495</v>
      </c>
      <c r="AD1632" s="272">
        <v>0.0111884796767544</v>
      </c>
      <c r="AE1632" s="273">
        <v>34151</v>
      </c>
      <c r="AF1632" s="274">
        <v>683</v>
      </c>
      <c r="AG1632" s="274">
        <v>0</v>
      </c>
      <c r="AH1632" s="274">
        <v>34177</v>
      </c>
      <c r="AI1632" s="274">
        <v>764</v>
      </c>
      <c r="AJ1632" s="274">
        <v>0</v>
      </c>
      <c r="AK1632" s="271">
        <v>0.0199994143656115</v>
      </c>
      <c r="AL1632" s="271">
        <v>0.0223542148228341</v>
      </c>
      <c r="AM1632" s="272">
        <v>-0.00235480045722252</v>
      </c>
    </row>
    <row r="1633" ht="17.25" spans="1:39">
      <c r="A1633" s="282" t="s">
        <v>1972</v>
      </c>
      <c r="B1633" s="283" t="s">
        <v>40</v>
      </c>
      <c r="C1633" s="265" t="s">
        <v>2704</v>
      </c>
      <c r="D1633" s="283" t="s">
        <v>2704</v>
      </c>
      <c r="E1633" s="266">
        <v>0</v>
      </c>
      <c r="F1633" s="266">
        <v>0</v>
      </c>
      <c r="G1633" s="266">
        <v>0</v>
      </c>
      <c r="H1633" s="266">
        <v>0</v>
      </c>
      <c r="I1633" s="266">
        <v>0</v>
      </c>
      <c r="J1633" s="267">
        <v>0</v>
      </c>
      <c r="K1633" s="267">
        <v>0</v>
      </c>
      <c r="L1633" s="267">
        <v>0</v>
      </c>
      <c r="M1633" s="267">
        <v>0</v>
      </c>
      <c r="N1633" s="267">
        <v>0</v>
      </c>
      <c r="O1633" s="267">
        <v>0</v>
      </c>
      <c r="P1633" s="267">
        <v>0</v>
      </c>
      <c r="Q1633" s="267">
        <v>0</v>
      </c>
      <c r="R1633" s="267">
        <v>0</v>
      </c>
      <c r="S1633" s="267">
        <v>0</v>
      </c>
      <c r="T1633" s="268">
        <v>0.015</v>
      </c>
      <c r="U1633" s="269">
        <v>0</v>
      </c>
      <c r="V1633" s="269">
        <v>0</v>
      </c>
      <c r="W1633" s="269">
        <v>0</v>
      </c>
      <c r="X1633" s="269">
        <v>0</v>
      </c>
      <c r="Y1633" s="267">
        <v>0</v>
      </c>
      <c r="Z1633" s="270">
        <v>0</v>
      </c>
      <c r="AA1633" s="270">
        <v>0</v>
      </c>
      <c r="AB1633" s="270">
        <v>0</v>
      </c>
      <c r="AC1633" s="271">
        <v>0</v>
      </c>
      <c r="AD1633" s="272">
        <v>0</v>
      </c>
      <c r="AE1633" s="273">
        <v>0</v>
      </c>
      <c r="AF1633" s="274">
        <v>0</v>
      </c>
      <c r="AG1633" s="274">
        <v>0</v>
      </c>
      <c r="AH1633" s="274">
        <v>0</v>
      </c>
      <c r="AI1633" s="274">
        <v>0</v>
      </c>
      <c r="AJ1633" s="274">
        <v>0</v>
      </c>
      <c r="AK1633" s="271">
        <v>0</v>
      </c>
      <c r="AL1633" s="271">
        <v>0</v>
      </c>
      <c r="AM1633" s="272">
        <v>0</v>
      </c>
    </row>
    <row r="1634" ht="17.25" spans="1:39">
      <c r="A1634" s="282" t="s">
        <v>1972</v>
      </c>
      <c r="B1634" s="283" t="s">
        <v>40</v>
      </c>
      <c r="C1634" s="265" t="s">
        <v>2705</v>
      </c>
      <c r="D1634" s="283" t="s">
        <v>2705</v>
      </c>
      <c r="E1634" s="266">
        <v>0</v>
      </c>
      <c r="F1634" s="266">
        <v>0</v>
      </c>
      <c r="G1634" s="266">
        <v>0</v>
      </c>
      <c r="H1634" s="266">
        <v>0</v>
      </c>
      <c r="I1634" s="266">
        <v>0</v>
      </c>
      <c r="J1634" s="267">
        <v>0</v>
      </c>
      <c r="K1634" s="267">
        <v>0</v>
      </c>
      <c r="L1634" s="267">
        <v>0</v>
      </c>
      <c r="M1634" s="267">
        <v>0</v>
      </c>
      <c r="N1634" s="267">
        <v>0</v>
      </c>
      <c r="O1634" s="267">
        <v>0</v>
      </c>
      <c r="P1634" s="267">
        <v>0</v>
      </c>
      <c r="Q1634" s="267">
        <v>0</v>
      </c>
      <c r="R1634" s="267">
        <v>0</v>
      </c>
      <c r="S1634" s="267">
        <v>0</v>
      </c>
      <c r="T1634" s="268">
        <v>0.015</v>
      </c>
      <c r="U1634" s="269">
        <v>0</v>
      </c>
      <c r="V1634" s="269">
        <v>0</v>
      </c>
      <c r="W1634" s="269">
        <v>0</v>
      </c>
      <c r="X1634" s="269">
        <v>0</v>
      </c>
      <c r="Y1634" s="267">
        <v>0</v>
      </c>
      <c r="Z1634" s="270">
        <v>0</v>
      </c>
      <c r="AA1634" s="270">
        <v>0</v>
      </c>
      <c r="AB1634" s="270">
        <v>0</v>
      </c>
      <c r="AC1634" s="271">
        <v>0</v>
      </c>
      <c r="AD1634" s="272">
        <v>0</v>
      </c>
      <c r="AE1634" s="273">
        <v>0</v>
      </c>
      <c r="AF1634" s="274">
        <v>0</v>
      </c>
      <c r="AG1634" s="274">
        <v>0</v>
      </c>
      <c r="AH1634" s="274">
        <v>0</v>
      </c>
      <c r="AI1634" s="274">
        <v>0</v>
      </c>
      <c r="AJ1634" s="274">
        <v>0</v>
      </c>
      <c r="AK1634" s="271">
        <v>0</v>
      </c>
      <c r="AL1634" s="271">
        <v>0</v>
      </c>
      <c r="AM1634" s="272">
        <v>0</v>
      </c>
    </row>
  </sheetData>
  <mergeCells count="39">
    <mergeCell ref="A1:AM1"/>
    <mergeCell ref="A2:G2"/>
    <mergeCell ref="H2:AM2"/>
    <mergeCell ref="AA3:AC3"/>
    <mergeCell ref="AK3:AL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D3:AD4"/>
    <mergeCell ref="AE3:AE4"/>
    <mergeCell ref="AF3:AF4"/>
    <mergeCell ref="AG3:AG4"/>
    <mergeCell ref="AH3:AH4"/>
    <mergeCell ref="AI3:AI4"/>
    <mergeCell ref="AJ3:AJ4"/>
    <mergeCell ref="AM3:AM4"/>
  </mergeCells>
  <conditionalFormatting sqref="D34">
    <cfRule type="duplicateValues" dxfId="3" priority="8"/>
  </conditionalFormatting>
  <conditionalFormatting sqref="D35">
    <cfRule type="duplicateValues" dxfId="3" priority="7"/>
  </conditionalFormatting>
  <conditionalFormatting sqref="D38">
    <cfRule type="duplicateValues" dxfId="3" priority="11"/>
  </conditionalFormatting>
  <conditionalFormatting sqref="D39">
    <cfRule type="duplicateValues" dxfId="3" priority="10"/>
  </conditionalFormatting>
  <conditionalFormatting sqref="D261">
    <cfRule type="expression" dxfId="4" priority="2">
      <formula>#REF!="TIDAK TERCAPAI"</formula>
    </cfRule>
    <cfRule type="duplicateValues" dxfId="3" priority="3"/>
  </conditionalFormatting>
  <conditionalFormatting sqref="D7:D39">
    <cfRule type="duplicateValues" dxfId="0" priority="5"/>
    <cfRule type="expression" dxfId="4" priority="6">
      <formula>#REF!="TIDAK TERCAPAI"</formula>
    </cfRule>
  </conditionalFormatting>
  <conditionalFormatting sqref="D22:D33">
    <cfRule type="duplicateValues" dxfId="3" priority="9"/>
  </conditionalFormatting>
  <conditionalFormatting sqref="D851:D855">
    <cfRule type="duplicateValues" dxfId="0" priority="1"/>
  </conditionalFormatting>
  <conditionalFormatting sqref="E7:E1634">
    <cfRule type="cellIs" dxfId="5" priority="21" operator="lessThan">
      <formula>100</formula>
    </cfRule>
  </conditionalFormatting>
  <conditionalFormatting sqref="F7:F1634">
    <cfRule type="cellIs" dxfId="5" priority="20" operator="lessThan">
      <formula>100</formula>
    </cfRule>
  </conditionalFormatting>
  <conditionalFormatting sqref="G7:G1634">
    <cfRule type="cellIs" dxfId="5" priority="19" operator="lessThan">
      <formula>100</formula>
    </cfRule>
  </conditionalFormatting>
  <conditionalFormatting sqref="H7:H1634">
    <cfRule type="cellIs" dxfId="5" priority="18" operator="lessThan">
      <formula>100</formula>
    </cfRule>
  </conditionalFormatting>
  <conditionalFormatting sqref="D1:D6;D40:D260;D262:D850;D856:D1048576">
    <cfRule type="duplicateValues" dxfId="0" priority="12"/>
  </conditionalFormatting>
  <conditionalFormatting sqref="I7:S1634">
    <cfRule type="cellIs" dxfId="5" priority="17" operator="lessThan">
      <formula>100</formula>
    </cfRule>
  </conditionalFormatting>
  <conditionalFormatting sqref="Z7:AC1634">
    <cfRule type="cellIs" dxfId="1" priority="15" operator="lessThan">
      <formula>0.015</formula>
    </cfRule>
    <cfRule type="cellIs" dxfId="2" priority="16" operator="greaterThan">
      <formula>0.015</formula>
    </cfRule>
  </conditionalFormatting>
  <conditionalFormatting sqref="AK7:AL1634">
    <cfRule type="cellIs" dxfId="1" priority="13" operator="lessThan">
      <formula>0.015</formula>
    </cfRule>
    <cfRule type="cellIs" dxfId="2" priority="14" operator="greaterThan">
      <formula>0.015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679"/>
  <sheetViews>
    <sheetView topLeftCell="A2" workbookViewId="0">
      <selection activeCell="A2" sqref="A2:A3"/>
    </sheetView>
  </sheetViews>
  <sheetFormatPr defaultColWidth="9" defaultRowHeight="14.25"/>
  <cols>
    <col min="1" max="2" width="1.775" style="138" customWidth="1"/>
    <col min="3" max="3" width="21.6666666666667" style="139" customWidth="1"/>
    <col min="4" max="5" width="27.3333333333333" style="139" customWidth="1"/>
    <col min="6" max="6" width="27.3333333333333" style="139" hidden="1" customWidth="1"/>
    <col min="7" max="7" width="27.775" style="139" hidden="1" customWidth="1"/>
    <col min="8" max="8" width="29.2166666666667" style="139" hidden="1" customWidth="1"/>
    <col min="9" max="9" width="28.2166666666667" style="138" customWidth="1"/>
    <col min="10" max="10" width="12.1083333333333" style="138" customWidth="1"/>
    <col min="11" max="11" width="14.8833333333333" style="138" customWidth="1"/>
    <col min="12" max="14" width="14.1083333333333" style="138" customWidth="1"/>
    <col min="15" max="15" width="9.10833333333333" style="138" customWidth="1"/>
    <col min="16" max="16" width="2.10833333333333" style="140" customWidth="1"/>
    <col min="17" max="18" width="12.6666666666667" style="138" customWidth="1"/>
    <col min="19" max="19" width="13.775" style="138" customWidth="1"/>
    <col min="20" max="16384" width="9" style="138"/>
  </cols>
  <sheetData>
    <row r="1" ht="12" customHeight="1" spans="1:25">
      <c r="A1" s="141"/>
      <c r="B1" s="142" t="str">
        <f>"网管-雅加达网点质量达成 "&amp;TEXT(R2,"YYYY-MM-DD")&amp;"
"&amp;"NM - Pencapaian Ketepatan Waktu Kehadiran Sprinter "&amp;TEXT(R2,"YYYY-MM-DD")</f>
        <v>网管-雅加达网点质量达成 2026-09-28
NM - Pencapaian Ketepatan Waktu Kehadiran Sprinter 2026-09-28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3"/>
      <c r="R1" s="138" t="s">
        <v>0</v>
      </c>
    </row>
    <row r="2" ht="61.5" customHeight="1" spans="1:25">
      <c r="A2" s="141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  <c r="R2" s="144">
        <f>'06.30, 07.30, &amp; 12.00'!F4</f>
        <v>46293</v>
      </c>
      <c r="S2" s="144">
        <f>EOMONTH(R2,-1)+1</f>
        <v>46266</v>
      </c>
      <c r="T2" s="138" t="s">
        <v>1</v>
      </c>
      <c r="W2" s="138" t="e">
        <f>COUNTIFS(#REF!,I:I,#REF!,1,#REF!,"&lt;="&amp;#REF!)</f>
        <v>#REF!</v>
      </c>
      <c r="X2" s="138" t="e">
        <f>COUNTIFS(#REF!,I:I,#REF!,1)</f>
        <v>#REF!</v>
      </c>
      <c r="Y2" s="138" t="e">
        <f>W2/X2</f>
        <v>#REF!</v>
      </c>
    </row>
    <row r="3" ht="36" customHeight="1" spans="1:25">
      <c r="A3" s="141"/>
      <c r="B3" s="145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5"/>
      <c r="P3" s="143"/>
      <c r="R3" s="144">
        <f>R2-2</f>
        <v>46291</v>
      </c>
      <c r="S3" s="144">
        <f>EOMONTH(R3,-1)+1</f>
        <v>46266</v>
      </c>
      <c r="T3" s="138" t="s">
        <v>2</v>
      </c>
    </row>
    <row r="4" ht="249" hidden="1" customHeight="1" spans="1:25">
      <c r="A4" s="141"/>
      <c r="B4" s="145"/>
      <c r="C4" s="147" t="s">
        <v>3</v>
      </c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5"/>
      <c r="P4" s="143"/>
    </row>
    <row r="5" ht="9" customHeight="1" spans="1:25">
      <c r="A5" s="141"/>
      <c r="B5" s="145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5"/>
      <c r="P5" s="143"/>
    </row>
    <row r="6" ht="57" customHeight="1" spans="1:25">
      <c r="A6" s="141"/>
      <c r="B6" s="145"/>
      <c r="C6" s="149" t="s">
        <v>5</v>
      </c>
      <c r="D6" s="12" t="s">
        <v>6</v>
      </c>
      <c r="E6" s="12" t="s">
        <v>7</v>
      </c>
      <c r="F6" s="149" t="s">
        <v>9</v>
      </c>
      <c r="G6" s="150" t="s">
        <v>10</v>
      </c>
      <c r="H6" s="151"/>
      <c r="I6" s="152" t="s">
        <v>7</v>
      </c>
      <c r="J6" s="153" t="s">
        <v>14</v>
      </c>
      <c r="K6" s="151"/>
      <c r="L6" s="151"/>
      <c r="M6" s="151"/>
      <c r="N6" s="154"/>
      <c r="O6" s="145"/>
      <c r="P6" s="143"/>
    </row>
    <row r="7" ht="54.45" customHeight="1" spans="1:25">
      <c r="A7" s="141"/>
      <c r="B7" s="145"/>
      <c r="C7" s="11"/>
      <c r="D7" s="155"/>
      <c r="E7" s="155"/>
      <c r="F7" s="11"/>
      <c r="G7" s="9"/>
      <c r="H7" s="156"/>
      <c r="I7" s="157"/>
      <c r="J7" s="158"/>
      <c r="K7" s="159"/>
      <c r="L7" s="159"/>
      <c r="M7" s="159"/>
      <c r="N7" s="160"/>
      <c r="O7" s="145"/>
      <c r="P7" s="143"/>
      <c r="R7" s="161">
        <f>R2-1</f>
        <v>46292</v>
      </c>
    </row>
    <row r="8" ht="56.25" customHeight="1" spans="1:25">
      <c r="A8" s="141"/>
      <c r="B8" s="145"/>
      <c r="C8" s="162"/>
      <c r="D8" s="155"/>
      <c r="E8" s="155"/>
      <c r="F8" s="162"/>
      <c r="G8" s="163"/>
      <c r="H8" s="164"/>
      <c r="I8" s="165"/>
      <c r="J8" s="149" t="s">
        <v>22</v>
      </c>
      <c r="K8" s="166">
        <f>$R$2</f>
        <v>46293</v>
      </c>
      <c r="L8" s="167">
        <f>R7</f>
        <v>46292</v>
      </c>
      <c r="M8" s="167">
        <f>R3</f>
        <v>46291</v>
      </c>
      <c r="N8" s="149" t="s">
        <v>23</v>
      </c>
      <c r="O8" s="145"/>
      <c r="P8" s="143"/>
    </row>
    <row r="9" spans="1:25">
      <c r="A9" s="141"/>
      <c r="B9" s="145"/>
      <c r="C9" s="168" t="s">
        <v>25</v>
      </c>
      <c r="D9" s="169" t="s">
        <v>26</v>
      </c>
      <c r="E9" s="169" t="s">
        <v>27</v>
      </c>
      <c r="F9" s="170" t="s">
        <v>29</v>
      </c>
      <c r="G9" s="170" t="s">
        <v>29</v>
      </c>
      <c r="H9" s="170" t="s">
        <v>29</v>
      </c>
      <c r="I9" s="170" t="s">
        <v>29</v>
      </c>
      <c r="J9" s="171">
        <v>0.9</v>
      </c>
      <c r="K9" s="172" t="str">
        <f>IFERROR(SUMIFS(#REF!,#REF!,$I9,#REF!,$R$2)/SUMIFS(#REF!,#REF!,$I9,#REF!,$R$2),"-")</f>
        <v>-</v>
      </c>
      <c r="L9" s="172" t="str">
        <f>IFERROR(SUMIFS(#REF!,#REF!,$I9,#REF!,$R$7)/SUMIFS(#REF!,#REF!,$I9,#REF!,$R$7),"-")</f>
        <v>-</v>
      </c>
      <c r="M9" s="173" t="str">
        <f>IFERROR(SUMIFS(#REF!,#REF!,$I9,#REF!,$R$3)/SUMIFS(#REF!,#REF!,$I9,#REF!,$R$3),"-")</f>
        <v>-</v>
      </c>
      <c r="N9" s="173" t="str">
        <f>IFERROR(SUMIFS(#REF!,#REF!,$I9,#REF!,"&lt;="&amp;$R$2,#REF!,"&gt;="&amp;$S$2)/SUMIFS(#REF!,#REF!,$I9,#REF!,"&lt;="&amp;$R$2,#REF!,"&gt;="&amp;$S$2),"-")</f>
        <v>-</v>
      </c>
      <c r="O9" s="145"/>
      <c r="P9" s="143"/>
    </row>
    <row r="10" spans="1:25">
      <c r="A10" s="141"/>
      <c r="B10" s="145"/>
      <c r="C10" s="168" t="s">
        <v>25</v>
      </c>
      <c r="D10" s="169" t="s">
        <v>26</v>
      </c>
      <c r="E10" s="169" t="s">
        <v>27</v>
      </c>
      <c r="F10" s="170" t="s">
        <v>31</v>
      </c>
      <c r="G10" s="170" t="s">
        <v>31</v>
      </c>
      <c r="H10" s="170" t="s">
        <v>31</v>
      </c>
      <c r="I10" s="170" t="s">
        <v>31</v>
      </c>
      <c r="J10" s="171">
        <v>0.9</v>
      </c>
      <c r="K10" s="172" t="str">
        <f>IFERROR(SUMIFS(#REF!,#REF!,$I10,#REF!,$R$2)/SUMIFS(#REF!,#REF!,$I10,#REF!,$R$2),"-")</f>
        <v>-</v>
      </c>
      <c r="L10" s="172" t="str">
        <f>IFERROR(SUMIFS(#REF!,#REF!,$I10,#REF!,$R$7)/SUMIFS(#REF!,#REF!,$I10,#REF!,$R$7),"-")</f>
        <v>-</v>
      </c>
      <c r="M10" s="173" t="str">
        <f>IFERROR(SUMIFS(#REF!,#REF!,$I10,#REF!,$R$3)/SUMIFS(#REF!,#REF!,$I10,#REF!,$R$3),"-")</f>
        <v>-</v>
      </c>
      <c r="N10" s="173" t="str">
        <f>IFERROR(SUMIFS(#REF!,#REF!,$I10,#REF!,"&lt;="&amp;$R$2,#REF!,"&gt;="&amp;$S$2)/SUMIFS(#REF!,#REF!,$I10,#REF!,"&lt;="&amp;$R$2,#REF!,"&gt;="&amp;$S$2),"-")</f>
        <v>-</v>
      </c>
      <c r="O10" s="145"/>
      <c r="P10" s="143"/>
    </row>
    <row r="11" spans="1:25">
      <c r="A11" s="141"/>
      <c r="B11" s="145"/>
      <c r="C11" s="168" t="s">
        <v>25</v>
      </c>
      <c r="D11" s="169" t="s">
        <v>26</v>
      </c>
      <c r="E11" s="169" t="s">
        <v>27</v>
      </c>
      <c r="F11" s="170" t="s">
        <v>33</v>
      </c>
      <c r="G11" s="170" t="s">
        <v>33</v>
      </c>
      <c r="H11" s="170" t="s">
        <v>33</v>
      </c>
      <c r="I11" s="170" t="s">
        <v>33</v>
      </c>
      <c r="J11" s="171">
        <v>0.9</v>
      </c>
      <c r="K11" s="172" t="str">
        <f>IFERROR(SUMIFS(#REF!,#REF!,$I11,#REF!,$R$2)/SUMIFS(#REF!,#REF!,$I11,#REF!,$R$2),"-")</f>
        <v>-</v>
      </c>
      <c r="L11" s="172" t="str">
        <f>IFERROR(SUMIFS(#REF!,#REF!,$I11,#REF!,$R$7)/SUMIFS(#REF!,#REF!,$I11,#REF!,$R$7),"-")</f>
        <v>-</v>
      </c>
      <c r="M11" s="173" t="str">
        <f>IFERROR(SUMIFS(#REF!,#REF!,$I11,#REF!,$R$3)/SUMIFS(#REF!,#REF!,$I11,#REF!,$R$3),"-")</f>
        <v>-</v>
      </c>
      <c r="N11" s="173" t="str">
        <f>IFERROR(SUMIFS(#REF!,#REF!,$I11,#REF!,"&lt;="&amp;$R$2,#REF!,"&gt;="&amp;$S$2)/SUMIFS(#REF!,#REF!,$I11,#REF!,"&lt;="&amp;$R$2,#REF!,"&gt;="&amp;$S$2),"-")</f>
        <v>-</v>
      </c>
      <c r="O11" s="145"/>
      <c r="P11" s="143"/>
    </row>
    <row r="12" spans="1:25">
      <c r="A12" s="141"/>
      <c r="B12" s="145"/>
      <c r="C12" s="168" t="s">
        <v>25</v>
      </c>
      <c r="D12" s="169" t="s">
        <v>26</v>
      </c>
      <c r="E12" s="169" t="s">
        <v>27</v>
      </c>
      <c r="F12" s="170" t="s">
        <v>35</v>
      </c>
      <c r="G12" s="170" t="s">
        <v>35</v>
      </c>
      <c r="H12" s="170" t="s">
        <v>35</v>
      </c>
      <c r="I12" s="170" t="s">
        <v>35</v>
      </c>
      <c r="J12" s="171">
        <v>0.9</v>
      </c>
      <c r="K12" s="172" t="str">
        <f>IFERROR(SUMIFS(#REF!,#REF!,$I12,#REF!,$R$2)/SUMIFS(#REF!,#REF!,$I12,#REF!,$R$2),"-")</f>
        <v>-</v>
      </c>
      <c r="L12" s="172" t="str">
        <f>IFERROR(SUMIFS(#REF!,#REF!,$I12,#REF!,$R$7)/SUMIFS(#REF!,#REF!,$I12,#REF!,$R$7),"-")</f>
        <v>-</v>
      </c>
      <c r="M12" s="173" t="str">
        <f>IFERROR(SUMIFS(#REF!,#REF!,$I12,#REF!,$R$3)/SUMIFS(#REF!,#REF!,$I12,#REF!,$R$3),"-")</f>
        <v>-</v>
      </c>
      <c r="N12" s="173" t="str">
        <f>IFERROR(SUMIFS(#REF!,#REF!,$I12,#REF!,"&lt;="&amp;$R$2,#REF!,"&gt;="&amp;$S$2)/SUMIFS(#REF!,#REF!,$I12,#REF!,"&lt;="&amp;$R$2,#REF!,"&gt;="&amp;$S$2),"-")</f>
        <v>-</v>
      </c>
      <c r="O12" s="145"/>
      <c r="P12" s="143"/>
    </row>
    <row r="13" spans="1:25">
      <c r="A13" s="141"/>
      <c r="B13" s="145"/>
      <c r="C13" s="168" t="s">
        <v>25</v>
      </c>
      <c r="D13" s="169" t="s">
        <v>26</v>
      </c>
      <c r="E13" s="169" t="s">
        <v>27</v>
      </c>
      <c r="F13" s="170" t="s">
        <v>37</v>
      </c>
      <c r="G13" s="170" t="s">
        <v>37</v>
      </c>
      <c r="H13" s="170" t="s">
        <v>37</v>
      </c>
      <c r="I13" s="170" t="s">
        <v>37</v>
      </c>
      <c r="J13" s="171">
        <v>0.9</v>
      </c>
      <c r="K13" s="172" t="str">
        <f>IFERROR(SUMIFS(#REF!,#REF!,$I13,#REF!,$R$2)/SUMIFS(#REF!,#REF!,$I13,#REF!,$R$2),"-")</f>
        <v>-</v>
      </c>
      <c r="L13" s="172" t="str">
        <f>IFERROR(SUMIFS(#REF!,#REF!,$I13,#REF!,$R$7)/SUMIFS(#REF!,#REF!,$I13,#REF!,$R$7),"-")</f>
        <v>-</v>
      </c>
      <c r="M13" s="173" t="str">
        <f>IFERROR(SUMIFS(#REF!,#REF!,$I13,#REF!,$R$3)/SUMIFS(#REF!,#REF!,$I13,#REF!,$R$3),"-")</f>
        <v>-</v>
      </c>
      <c r="N13" s="173" t="str">
        <f>IFERROR(SUMIFS(#REF!,#REF!,$I13,#REF!,"&lt;="&amp;$R$2,#REF!,"&gt;="&amp;$S$2)/SUMIFS(#REF!,#REF!,$I13,#REF!,"&lt;="&amp;$R$2,#REF!,"&gt;="&amp;$S$2),"-")</f>
        <v>-</v>
      </c>
      <c r="O13" s="145"/>
      <c r="P13" s="143"/>
    </row>
    <row r="14" spans="1:25">
      <c r="A14" s="141"/>
      <c r="B14" s="145"/>
      <c r="C14" s="168" t="s">
        <v>25</v>
      </c>
      <c r="D14" s="169" t="s">
        <v>26</v>
      </c>
      <c r="E14" s="169" t="s">
        <v>27</v>
      </c>
      <c r="F14" s="170" t="s">
        <v>39</v>
      </c>
      <c r="G14" s="170" t="s">
        <v>39</v>
      </c>
      <c r="H14" s="170" t="s">
        <v>39</v>
      </c>
      <c r="I14" s="170" t="s">
        <v>39</v>
      </c>
      <c r="J14" s="171">
        <v>0.9</v>
      </c>
      <c r="K14" s="172" t="str">
        <f>IFERROR(SUMIFS(#REF!,#REF!,$I14,#REF!,$R$2)/SUMIFS(#REF!,#REF!,$I14,#REF!,$R$2),"-")</f>
        <v>-</v>
      </c>
      <c r="L14" s="172" t="str">
        <f>IFERROR(SUMIFS(#REF!,#REF!,$I14,#REF!,$R$7)/SUMIFS(#REF!,#REF!,$I14,#REF!,$R$7),"-")</f>
        <v>-</v>
      </c>
      <c r="M14" s="173" t="str">
        <f>IFERROR(SUMIFS(#REF!,#REF!,$I14,#REF!,$R$3)/SUMIFS(#REF!,#REF!,$I14,#REF!,$R$3),"-")</f>
        <v>-</v>
      </c>
      <c r="N14" s="173" t="str">
        <f>IFERROR(SUMIFS(#REF!,#REF!,$I14,#REF!,"&lt;="&amp;$R$2,#REF!,"&gt;="&amp;$S$2)/SUMIFS(#REF!,#REF!,$I14,#REF!,"&lt;="&amp;$R$2,#REF!,"&gt;="&amp;$S$2),"-")</f>
        <v>-</v>
      </c>
      <c r="O14" s="145"/>
      <c r="P14" s="143"/>
    </row>
    <row r="15" spans="1:25">
      <c r="A15" s="141"/>
      <c r="B15" s="145"/>
      <c r="C15" s="168" t="s">
        <v>25</v>
      </c>
      <c r="D15" s="169" t="s">
        <v>26</v>
      </c>
      <c r="E15" s="169" t="s">
        <v>27</v>
      </c>
      <c r="F15" s="174" t="s">
        <v>42</v>
      </c>
      <c r="G15" s="174" t="s">
        <v>42</v>
      </c>
      <c r="H15" s="174" t="s">
        <v>42</v>
      </c>
      <c r="I15" s="174" t="s">
        <v>42</v>
      </c>
      <c r="J15" s="171">
        <v>0.9</v>
      </c>
      <c r="K15" s="172" t="str">
        <f>IFERROR(SUMIFS(#REF!,#REF!,$I15,#REF!,$R$2)/SUMIFS(#REF!,#REF!,$I15,#REF!,$R$2),"-")</f>
        <v>-</v>
      </c>
      <c r="L15" s="172" t="str">
        <f>IFERROR(SUMIFS(#REF!,#REF!,$I15,#REF!,$R$7)/SUMIFS(#REF!,#REF!,$I15,#REF!,$R$7),"-")</f>
        <v>-</v>
      </c>
      <c r="M15" s="173" t="str">
        <f>IFERROR(SUMIFS(#REF!,#REF!,$I15,#REF!,$R$3)/SUMIFS(#REF!,#REF!,$I15,#REF!,$R$3),"-")</f>
        <v>-</v>
      </c>
      <c r="N15" s="173" t="str">
        <f>IFERROR(SUMIFS(#REF!,#REF!,$I15,#REF!,"&lt;="&amp;$R$2,#REF!,"&gt;="&amp;$S$2)/SUMIFS(#REF!,#REF!,$I15,#REF!,"&lt;="&amp;$R$2,#REF!,"&gt;="&amp;$S$2),"-")</f>
        <v>-</v>
      </c>
      <c r="O15" s="145"/>
      <c r="P15" s="143"/>
    </row>
    <row r="16" spans="1:25">
      <c r="A16" s="141"/>
      <c r="B16" s="145"/>
      <c r="C16" s="168" t="s">
        <v>25</v>
      </c>
      <c r="D16" s="169" t="s">
        <v>26</v>
      </c>
      <c r="E16" s="169" t="s">
        <v>27</v>
      </c>
      <c r="F16" s="174" t="s">
        <v>44</v>
      </c>
      <c r="G16" s="174" t="s">
        <v>44</v>
      </c>
      <c r="H16" s="174" t="s">
        <v>44</v>
      </c>
      <c r="I16" s="174" t="s">
        <v>44</v>
      </c>
      <c r="J16" s="171">
        <v>0.9</v>
      </c>
      <c r="K16" s="172" t="str">
        <f>IFERROR(SUMIFS(#REF!,#REF!,$I16,#REF!,$R$2)/SUMIFS(#REF!,#REF!,$I16,#REF!,$R$2),"-")</f>
        <v>-</v>
      </c>
      <c r="L16" s="172" t="str">
        <f>IFERROR(SUMIFS(#REF!,#REF!,$I16,#REF!,$R$7)/SUMIFS(#REF!,#REF!,$I16,#REF!,$R$7),"-")</f>
        <v>-</v>
      </c>
      <c r="M16" s="173" t="str">
        <f>IFERROR(SUMIFS(#REF!,#REF!,$I16,#REF!,$R$3)/SUMIFS(#REF!,#REF!,$I16,#REF!,$R$3),"-")</f>
        <v>-</v>
      </c>
      <c r="N16" s="173" t="str">
        <f>IFERROR(SUMIFS(#REF!,#REF!,$I16,#REF!,"&lt;="&amp;$R$2,#REF!,"&gt;="&amp;$S$2)/SUMIFS(#REF!,#REF!,$I16,#REF!,"&lt;="&amp;$R$2,#REF!,"&gt;="&amp;$S$2),"-")</f>
        <v>-</v>
      </c>
      <c r="O16" s="145"/>
      <c r="P16" s="143"/>
    </row>
    <row r="17" spans="1:16">
      <c r="A17" s="141"/>
      <c r="B17" s="145"/>
      <c r="C17" s="168" t="s">
        <v>25</v>
      </c>
      <c r="D17" s="169" t="s">
        <v>26</v>
      </c>
      <c r="E17" s="169" t="s">
        <v>27</v>
      </c>
      <c r="F17" s="174" t="s">
        <v>46</v>
      </c>
      <c r="G17" s="174" t="s">
        <v>46</v>
      </c>
      <c r="H17" s="174" t="s">
        <v>46</v>
      </c>
      <c r="I17" s="174" t="s">
        <v>46</v>
      </c>
      <c r="J17" s="171">
        <v>0.9</v>
      </c>
      <c r="K17" s="172" t="str">
        <f>IFERROR(SUMIFS(#REF!,#REF!,$I17,#REF!,$R$2)/SUMIFS(#REF!,#REF!,$I17,#REF!,$R$2),"-")</f>
        <v>-</v>
      </c>
      <c r="L17" s="172" t="str">
        <f>IFERROR(SUMIFS(#REF!,#REF!,$I17,#REF!,$R$7)/SUMIFS(#REF!,#REF!,$I17,#REF!,$R$7),"-")</f>
        <v>-</v>
      </c>
      <c r="M17" s="173" t="str">
        <f>IFERROR(SUMIFS(#REF!,#REF!,$I17,#REF!,$R$3)/SUMIFS(#REF!,#REF!,$I17,#REF!,$R$3),"-")</f>
        <v>-</v>
      </c>
      <c r="N17" s="173" t="str">
        <f>IFERROR(SUMIFS(#REF!,#REF!,$I17,#REF!,"&lt;="&amp;$R$2,#REF!,"&gt;="&amp;$S$2)/SUMIFS(#REF!,#REF!,$I17,#REF!,"&lt;="&amp;$R$2,#REF!,"&gt;="&amp;$S$2),"-")</f>
        <v>-</v>
      </c>
      <c r="O17" s="145"/>
      <c r="P17" s="143"/>
    </row>
    <row r="18" spans="1:16">
      <c r="A18" s="141"/>
      <c r="B18" s="145"/>
      <c r="C18" s="168" t="s">
        <v>25</v>
      </c>
      <c r="D18" s="169" t="s">
        <v>26</v>
      </c>
      <c r="E18" s="169" t="s">
        <v>27</v>
      </c>
      <c r="F18" s="174" t="s">
        <v>48</v>
      </c>
      <c r="G18" s="174" t="s">
        <v>48</v>
      </c>
      <c r="H18" s="174" t="s">
        <v>48</v>
      </c>
      <c r="I18" s="174" t="s">
        <v>48</v>
      </c>
      <c r="J18" s="171">
        <v>0.9</v>
      </c>
      <c r="K18" s="172" t="str">
        <f>IFERROR(SUMIFS(#REF!,#REF!,$I18,#REF!,$R$2)/SUMIFS(#REF!,#REF!,$I18,#REF!,$R$2),"-")</f>
        <v>-</v>
      </c>
      <c r="L18" s="172" t="str">
        <f>IFERROR(SUMIFS(#REF!,#REF!,$I18,#REF!,$R$7)/SUMIFS(#REF!,#REF!,$I18,#REF!,$R$7),"-")</f>
        <v>-</v>
      </c>
      <c r="M18" s="173" t="str">
        <f>IFERROR(SUMIFS(#REF!,#REF!,$I18,#REF!,$R$3)/SUMIFS(#REF!,#REF!,$I18,#REF!,$R$3),"-")</f>
        <v>-</v>
      </c>
      <c r="N18" s="173" t="str">
        <f>IFERROR(SUMIFS(#REF!,#REF!,$I18,#REF!,"&lt;="&amp;$R$2,#REF!,"&gt;="&amp;$S$2)/SUMIFS(#REF!,#REF!,$I18,#REF!,"&lt;="&amp;$R$2,#REF!,"&gt;="&amp;$S$2),"-")</f>
        <v>-</v>
      </c>
      <c r="O18" s="145"/>
      <c r="P18" s="143"/>
    </row>
    <row r="19" spans="1:16">
      <c r="A19" s="141"/>
      <c r="B19" s="145"/>
      <c r="C19" s="168" t="s">
        <v>25</v>
      </c>
      <c r="D19" s="169" t="s">
        <v>26</v>
      </c>
      <c r="E19" s="169" t="s">
        <v>27</v>
      </c>
      <c r="F19" s="174" t="s">
        <v>50</v>
      </c>
      <c r="G19" s="174" t="s">
        <v>50</v>
      </c>
      <c r="H19" s="174" t="s">
        <v>50</v>
      </c>
      <c r="I19" s="174" t="s">
        <v>50</v>
      </c>
      <c r="J19" s="171">
        <v>0.9</v>
      </c>
      <c r="K19" s="172" t="str">
        <f>IFERROR(SUMIFS(#REF!,#REF!,$I19,#REF!,$R$2)/SUMIFS(#REF!,#REF!,$I19,#REF!,$R$2),"-")</f>
        <v>-</v>
      </c>
      <c r="L19" s="172" t="str">
        <f>IFERROR(SUMIFS(#REF!,#REF!,$I19,#REF!,$R$7)/SUMIFS(#REF!,#REF!,$I19,#REF!,$R$7),"-")</f>
        <v>-</v>
      </c>
      <c r="M19" s="173" t="str">
        <f>IFERROR(SUMIFS(#REF!,#REF!,$I19,#REF!,$R$3)/SUMIFS(#REF!,#REF!,$I19,#REF!,$R$3),"-")</f>
        <v>-</v>
      </c>
      <c r="N19" s="173" t="str">
        <f>IFERROR(SUMIFS(#REF!,#REF!,$I19,#REF!,"&lt;="&amp;$R$2,#REF!,"&gt;="&amp;$S$2)/SUMIFS(#REF!,#REF!,$I19,#REF!,"&lt;="&amp;$R$2,#REF!,"&gt;="&amp;$S$2),"-")</f>
        <v>-</v>
      </c>
      <c r="O19" s="145"/>
      <c r="P19" s="143"/>
    </row>
    <row r="20" spans="1:16">
      <c r="A20" s="141"/>
      <c r="B20" s="145"/>
      <c r="C20" s="168" t="s">
        <v>25</v>
      </c>
      <c r="D20" s="169" t="s">
        <v>26</v>
      </c>
      <c r="E20" s="169" t="s">
        <v>27</v>
      </c>
      <c r="F20" s="174" t="s">
        <v>52</v>
      </c>
      <c r="G20" s="174" t="s">
        <v>52</v>
      </c>
      <c r="H20" s="174" t="s">
        <v>52</v>
      </c>
      <c r="I20" s="174" t="s">
        <v>52</v>
      </c>
      <c r="J20" s="171">
        <v>0.9</v>
      </c>
      <c r="K20" s="172" t="str">
        <f>IFERROR(SUMIFS(#REF!,#REF!,$I20,#REF!,$R$2)/SUMIFS(#REF!,#REF!,$I20,#REF!,$R$2),"-")</f>
        <v>-</v>
      </c>
      <c r="L20" s="172" t="str">
        <f>IFERROR(SUMIFS(#REF!,#REF!,$I20,#REF!,$R$7)/SUMIFS(#REF!,#REF!,$I20,#REF!,$R$7),"-")</f>
        <v>-</v>
      </c>
      <c r="M20" s="173" t="str">
        <f>IFERROR(SUMIFS(#REF!,#REF!,$I20,#REF!,$R$3)/SUMIFS(#REF!,#REF!,$I20,#REF!,$R$3),"-")</f>
        <v>-</v>
      </c>
      <c r="N20" s="173" t="str">
        <f>IFERROR(SUMIFS(#REF!,#REF!,$I20,#REF!,"&lt;="&amp;$R$2,#REF!,"&gt;="&amp;$S$2)/SUMIFS(#REF!,#REF!,$I20,#REF!,"&lt;="&amp;$R$2,#REF!,"&gt;="&amp;$S$2),"-")</f>
        <v>-</v>
      </c>
      <c r="O20" s="145"/>
      <c r="P20" s="143"/>
    </row>
    <row r="21" spans="1:16">
      <c r="A21" s="141"/>
      <c r="B21" s="145"/>
      <c r="C21" s="168" t="s">
        <v>25</v>
      </c>
      <c r="D21" s="169" t="s">
        <v>26</v>
      </c>
      <c r="E21" s="169" t="s">
        <v>27</v>
      </c>
      <c r="F21" s="174" t="s">
        <v>54</v>
      </c>
      <c r="G21" s="174" t="s">
        <v>54</v>
      </c>
      <c r="H21" s="174" t="s">
        <v>54</v>
      </c>
      <c r="I21" s="174" t="s">
        <v>54</v>
      </c>
      <c r="J21" s="171">
        <v>0.9</v>
      </c>
      <c r="K21" s="172" t="str">
        <f>IFERROR(SUMIFS(#REF!,#REF!,$I21,#REF!,$R$2)/SUMIFS(#REF!,#REF!,$I21,#REF!,$R$2),"-")</f>
        <v>-</v>
      </c>
      <c r="L21" s="172" t="str">
        <f>IFERROR(SUMIFS(#REF!,#REF!,$I21,#REF!,$R$7)/SUMIFS(#REF!,#REF!,$I21,#REF!,$R$7),"-")</f>
        <v>-</v>
      </c>
      <c r="M21" s="173" t="str">
        <f>IFERROR(SUMIFS(#REF!,#REF!,$I21,#REF!,$R$3)/SUMIFS(#REF!,#REF!,$I21,#REF!,$R$3),"-")</f>
        <v>-</v>
      </c>
      <c r="N21" s="173" t="str">
        <f>IFERROR(SUMIFS(#REF!,#REF!,$I21,#REF!,"&lt;="&amp;$R$2,#REF!,"&gt;="&amp;$S$2)/SUMIFS(#REF!,#REF!,$I21,#REF!,"&lt;="&amp;$R$2,#REF!,"&gt;="&amp;$S$2),"-")</f>
        <v>-</v>
      </c>
      <c r="O21" s="145"/>
      <c r="P21" s="143"/>
    </row>
    <row r="22" spans="1:16">
      <c r="A22" s="141"/>
      <c r="B22" s="145"/>
      <c r="C22" s="168" t="s">
        <v>25</v>
      </c>
      <c r="D22" s="169" t="s">
        <v>26</v>
      </c>
      <c r="E22" s="169" t="s">
        <v>27</v>
      </c>
      <c r="F22" s="174" t="s">
        <v>56</v>
      </c>
      <c r="G22" s="174" t="s">
        <v>56</v>
      </c>
      <c r="H22" s="174" t="s">
        <v>56</v>
      </c>
      <c r="I22" s="174" t="s">
        <v>56</v>
      </c>
      <c r="J22" s="171">
        <v>0.9</v>
      </c>
      <c r="K22" s="172" t="str">
        <f>IFERROR(SUMIFS(#REF!,#REF!,$I22,#REF!,$R$2)/SUMIFS(#REF!,#REF!,$I22,#REF!,$R$2),"-")</f>
        <v>-</v>
      </c>
      <c r="L22" s="172" t="str">
        <f>IFERROR(SUMIFS(#REF!,#REF!,$I22,#REF!,$R$7)/SUMIFS(#REF!,#REF!,$I22,#REF!,$R$7),"-")</f>
        <v>-</v>
      </c>
      <c r="M22" s="173" t="str">
        <f>IFERROR(SUMIFS(#REF!,#REF!,$I22,#REF!,$R$3)/SUMIFS(#REF!,#REF!,$I22,#REF!,$R$3),"-")</f>
        <v>-</v>
      </c>
      <c r="N22" s="173" t="str">
        <f>IFERROR(SUMIFS(#REF!,#REF!,$I22,#REF!,"&lt;="&amp;$R$2,#REF!,"&gt;="&amp;$S$2)/SUMIFS(#REF!,#REF!,$I22,#REF!,"&lt;="&amp;$R$2,#REF!,"&gt;="&amp;$S$2),"-")</f>
        <v>-</v>
      </c>
      <c r="O22" s="145"/>
      <c r="P22" s="143"/>
    </row>
    <row r="23" spans="1:16">
      <c r="A23" s="141"/>
      <c r="B23" s="145"/>
      <c r="C23" s="168" t="s">
        <v>25</v>
      </c>
      <c r="D23" s="169" t="s">
        <v>26</v>
      </c>
      <c r="E23" s="169" t="s">
        <v>27</v>
      </c>
      <c r="F23" s="174" t="s">
        <v>58</v>
      </c>
      <c r="G23" s="174" t="s">
        <v>58</v>
      </c>
      <c r="H23" s="174" t="s">
        <v>58</v>
      </c>
      <c r="I23" s="174" t="s">
        <v>58</v>
      </c>
      <c r="J23" s="171">
        <v>0.9</v>
      </c>
      <c r="K23" s="172" t="str">
        <f>IFERROR(SUMIFS(#REF!,#REF!,$I23,#REF!,$R$2)/SUMIFS(#REF!,#REF!,$I23,#REF!,$R$2),"-")</f>
        <v>-</v>
      </c>
      <c r="L23" s="172" t="str">
        <f>IFERROR(SUMIFS(#REF!,#REF!,$I23,#REF!,$R$7)/SUMIFS(#REF!,#REF!,$I23,#REF!,$R$7),"-")</f>
        <v>-</v>
      </c>
      <c r="M23" s="173" t="str">
        <f>IFERROR(SUMIFS(#REF!,#REF!,$I23,#REF!,$R$3)/SUMIFS(#REF!,#REF!,$I23,#REF!,$R$3),"-")</f>
        <v>-</v>
      </c>
      <c r="N23" s="173" t="str">
        <f>IFERROR(SUMIFS(#REF!,#REF!,$I23,#REF!,"&lt;="&amp;$R$2,#REF!,"&gt;="&amp;$S$2)/SUMIFS(#REF!,#REF!,$I23,#REF!,"&lt;="&amp;$R$2,#REF!,"&gt;="&amp;$S$2),"-")</f>
        <v>-</v>
      </c>
      <c r="O23" s="145"/>
      <c r="P23" s="143"/>
    </row>
    <row r="24" spans="1:16">
      <c r="A24" s="141"/>
      <c r="B24" s="145"/>
      <c r="C24" s="168" t="s">
        <v>25</v>
      </c>
      <c r="D24" s="169" t="s">
        <v>26</v>
      </c>
      <c r="E24" s="169" t="s">
        <v>27</v>
      </c>
      <c r="F24" s="174" t="s">
        <v>60</v>
      </c>
      <c r="G24" s="174" t="s">
        <v>60</v>
      </c>
      <c r="H24" s="174" t="s">
        <v>60</v>
      </c>
      <c r="I24" s="174" t="s">
        <v>60</v>
      </c>
      <c r="J24" s="171">
        <v>0.9</v>
      </c>
      <c r="K24" s="172" t="str">
        <f>IFERROR(SUMIFS(#REF!,#REF!,$I24,#REF!,$R$2)/SUMIFS(#REF!,#REF!,$I24,#REF!,$R$2),"-")</f>
        <v>-</v>
      </c>
      <c r="L24" s="172" t="str">
        <f>IFERROR(SUMIFS(#REF!,#REF!,$I24,#REF!,$R$7)/SUMIFS(#REF!,#REF!,$I24,#REF!,$R$7),"-")</f>
        <v>-</v>
      </c>
      <c r="M24" s="173" t="str">
        <f>IFERROR(SUMIFS(#REF!,#REF!,$I24,#REF!,$R$3)/SUMIFS(#REF!,#REF!,$I24,#REF!,$R$3),"-")</f>
        <v>-</v>
      </c>
      <c r="N24" s="173" t="str">
        <f>IFERROR(SUMIFS(#REF!,#REF!,$I24,#REF!,"&lt;="&amp;$R$2,#REF!,"&gt;="&amp;$S$2)/SUMIFS(#REF!,#REF!,$I24,#REF!,"&lt;="&amp;$R$2,#REF!,"&gt;="&amp;$S$2),"-")</f>
        <v>-</v>
      </c>
      <c r="O24" s="145"/>
      <c r="P24" s="143"/>
    </row>
    <row r="25" spans="1:16">
      <c r="A25" s="141"/>
      <c r="B25" s="145"/>
      <c r="C25" s="168" t="s">
        <v>25</v>
      </c>
      <c r="D25" s="169" t="s">
        <v>26</v>
      </c>
      <c r="E25" s="169" t="s">
        <v>27</v>
      </c>
      <c r="F25" s="174" t="s">
        <v>62</v>
      </c>
      <c r="G25" s="174" t="s">
        <v>62</v>
      </c>
      <c r="H25" s="174" t="s">
        <v>62</v>
      </c>
      <c r="I25" s="174" t="s">
        <v>62</v>
      </c>
      <c r="J25" s="171">
        <v>0.9</v>
      </c>
      <c r="K25" s="172" t="str">
        <f>IFERROR(SUMIFS(#REF!,#REF!,$I25,#REF!,$R$2)/SUMIFS(#REF!,#REF!,$I25,#REF!,$R$2),"-")</f>
        <v>-</v>
      </c>
      <c r="L25" s="172" t="str">
        <f>IFERROR(SUMIFS(#REF!,#REF!,$I25,#REF!,$R$7)/SUMIFS(#REF!,#REF!,$I25,#REF!,$R$7),"-")</f>
        <v>-</v>
      </c>
      <c r="M25" s="173" t="str">
        <f>IFERROR(SUMIFS(#REF!,#REF!,$I25,#REF!,$R$3)/SUMIFS(#REF!,#REF!,$I25,#REF!,$R$3),"-")</f>
        <v>-</v>
      </c>
      <c r="N25" s="173" t="str">
        <f>IFERROR(SUMIFS(#REF!,#REF!,$I25,#REF!,"&lt;="&amp;$R$2,#REF!,"&gt;="&amp;$S$2)/SUMIFS(#REF!,#REF!,$I25,#REF!,"&lt;="&amp;$R$2,#REF!,"&gt;="&amp;$S$2),"-")</f>
        <v>-</v>
      </c>
      <c r="O25" s="145"/>
      <c r="P25" s="143"/>
    </row>
    <row r="26" spans="1:16">
      <c r="A26" s="141"/>
      <c r="B26" s="145"/>
      <c r="C26" s="168" t="s">
        <v>25</v>
      </c>
      <c r="D26" s="169" t="s">
        <v>26</v>
      </c>
      <c r="E26" s="169" t="s">
        <v>27</v>
      </c>
      <c r="F26" s="174" t="s">
        <v>64</v>
      </c>
      <c r="G26" s="174" t="s">
        <v>64</v>
      </c>
      <c r="H26" s="174" t="s">
        <v>64</v>
      </c>
      <c r="I26" s="174" t="s">
        <v>64</v>
      </c>
      <c r="J26" s="171">
        <v>0.9</v>
      </c>
      <c r="K26" s="172" t="str">
        <f>IFERROR(SUMIFS(#REF!,#REF!,$I26,#REF!,$R$2)/SUMIFS(#REF!,#REF!,$I26,#REF!,$R$2),"-")</f>
        <v>-</v>
      </c>
      <c r="L26" s="172" t="str">
        <f>IFERROR(SUMIFS(#REF!,#REF!,$I26,#REF!,$R$7)/SUMIFS(#REF!,#REF!,$I26,#REF!,$R$7),"-")</f>
        <v>-</v>
      </c>
      <c r="M26" s="173" t="str">
        <f>IFERROR(SUMIFS(#REF!,#REF!,$I26,#REF!,$R$3)/SUMIFS(#REF!,#REF!,$I26,#REF!,$R$3),"-")</f>
        <v>-</v>
      </c>
      <c r="N26" s="173" t="str">
        <f>IFERROR(SUMIFS(#REF!,#REF!,$I26,#REF!,"&lt;="&amp;$R$2,#REF!,"&gt;="&amp;$S$2)/SUMIFS(#REF!,#REF!,$I26,#REF!,"&lt;="&amp;$R$2,#REF!,"&gt;="&amp;$S$2),"-")</f>
        <v>-</v>
      </c>
      <c r="O26" s="145"/>
      <c r="P26" s="143"/>
    </row>
    <row r="27" spans="1:16">
      <c r="A27" s="141"/>
      <c r="B27" s="145"/>
      <c r="C27" s="168" t="s">
        <v>25</v>
      </c>
      <c r="D27" s="169" t="s">
        <v>26</v>
      </c>
      <c r="E27" s="169" t="s">
        <v>27</v>
      </c>
      <c r="F27" s="174" t="s">
        <v>66</v>
      </c>
      <c r="G27" s="174" t="s">
        <v>66</v>
      </c>
      <c r="H27" s="174" t="s">
        <v>66</v>
      </c>
      <c r="I27" s="174" t="s">
        <v>66</v>
      </c>
      <c r="J27" s="171">
        <v>0.9</v>
      </c>
      <c r="K27" s="172" t="str">
        <f>IFERROR(SUMIFS(#REF!,#REF!,$I27,#REF!,$R$2)/SUMIFS(#REF!,#REF!,$I27,#REF!,$R$2),"-")</f>
        <v>-</v>
      </c>
      <c r="L27" s="172" t="str">
        <f>IFERROR(SUMIFS(#REF!,#REF!,$I27,#REF!,$R$7)/SUMIFS(#REF!,#REF!,$I27,#REF!,$R$7),"-")</f>
        <v>-</v>
      </c>
      <c r="M27" s="173" t="str">
        <f>IFERROR(SUMIFS(#REF!,#REF!,$I27,#REF!,$R$3)/SUMIFS(#REF!,#REF!,$I27,#REF!,$R$3),"-")</f>
        <v>-</v>
      </c>
      <c r="N27" s="173" t="str">
        <f>IFERROR(SUMIFS(#REF!,#REF!,$I27,#REF!,"&lt;="&amp;$R$2,#REF!,"&gt;="&amp;$S$2)/SUMIFS(#REF!,#REF!,$I27,#REF!,"&lt;="&amp;$R$2,#REF!,"&gt;="&amp;$S$2),"-")</f>
        <v>-</v>
      </c>
      <c r="O27" s="145"/>
      <c r="P27" s="143"/>
    </row>
    <row r="28" spans="1:16">
      <c r="A28" s="141"/>
      <c r="B28" s="145"/>
      <c r="C28" s="168" t="s">
        <v>25</v>
      </c>
      <c r="D28" s="169" t="s">
        <v>26</v>
      </c>
      <c r="E28" s="169" t="s">
        <v>27</v>
      </c>
      <c r="F28" s="174" t="s">
        <v>68</v>
      </c>
      <c r="G28" s="174" t="s">
        <v>68</v>
      </c>
      <c r="H28" s="174" t="s">
        <v>68</v>
      </c>
      <c r="I28" s="174" t="s">
        <v>68</v>
      </c>
      <c r="J28" s="171">
        <v>0.9</v>
      </c>
      <c r="K28" s="172" t="str">
        <f>IFERROR(SUMIFS(#REF!,#REF!,$I28,#REF!,$R$2)/SUMIFS(#REF!,#REF!,$I28,#REF!,$R$2),"-")</f>
        <v>-</v>
      </c>
      <c r="L28" s="172" t="str">
        <f>IFERROR(SUMIFS(#REF!,#REF!,$I28,#REF!,$R$7)/SUMIFS(#REF!,#REF!,$I28,#REF!,$R$7),"-")</f>
        <v>-</v>
      </c>
      <c r="M28" s="173" t="str">
        <f>IFERROR(SUMIFS(#REF!,#REF!,$I28,#REF!,$R$3)/SUMIFS(#REF!,#REF!,$I28,#REF!,$R$3),"-")</f>
        <v>-</v>
      </c>
      <c r="N28" s="173" t="str">
        <f>IFERROR(SUMIFS(#REF!,#REF!,$I28,#REF!,"&lt;="&amp;$R$2,#REF!,"&gt;="&amp;$S$2)/SUMIFS(#REF!,#REF!,$I28,#REF!,"&lt;="&amp;$R$2,#REF!,"&gt;="&amp;$S$2),"-")</f>
        <v>-</v>
      </c>
      <c r="O28" s="145"/>
      <c r="P28" s="143"/>
    </row>
    <row r="29" spans="1:16">
      <c r="A29" s="141"/>
      <c r="B29" s="145"/>
      <c r="C29" s="168" t="s">
        <v>25</v>
      </c>
      <c r="D29" s="169" t="s">
        <v>26</v>
      </c>
      <c r="E29" s="169" t="s">
        <v>27</v>
      </c>
      <c r="F29" s="174" t="s">
        <v>70</v>
      </c>
      <c r="G29" s="174" t="s">
        <v>70</v>
      </c>
      <c r="H29" s="174" t="s">
        <v>70</v>
      </c>
      <c r="I29" s="174" t="s">
        <v>70</v>
      </c>
      <c r="J29" s="171">
        <v>0.9</v>
      </c>
      <c r="K29" s="172" t="str">
        <f>IFERROR(SUMIFS(#REF!,#REF!,$I29,#REF!,$R$2)/SUMIFS(#REF!,#REF!,$I29,#REF!,$R$2),"-")</f>
        <v>-</v>
      </c>
      <c r="L29" s="172" t="str">
        <f>IFERROR(SUMIFS(#REF!,#REF!,$I29,#REF!,$R$7)/SUMIFS(#REF!,#REF!,$I29,#REF!,$R$7),"-")</f>
        <v>-</v>
      </c>
      <c r="M29" s="173" t="str">
        <f>IFERROR(SUMIFS(#REF!,#REF!,$I29,#REF!,$R$3)/SUMIFS(#REF!,#REF!,$I29,#REF!,$R$3),"-")</f>
        <v>-</v>
      </c>
      <c r="N29" s="173" t="str">
        <f>IFERROR(SUMIFS(#REF!,#REF!,$I29,#REF!,"&lt;="&amp;$R$2,#REF!,"&gt;="&amp;$S$2)/SUMIFS(#REF!,#REF!,$I29,#REF!,"&lt;="&amp;$R$2,#REF!,"&gt;="&amp;$S$2),"-")</f>
        <v>-</v>
      </c>
      <c r="O29" s="145"/>
      <c r="P29" s="143"/>
    </row>
    <row r="30" spans="1:16">
      <c r="A30" s="141"/>
      <c r="B30" s="145"/>
      <c r="C30" s="168" t="s">
        <v>25</v>
      </c>
      <c r="D30" s="169" t="s">
        <v>26</v>
      </c>
      <c r="E30" s="169" t="s">
        <v>27</v>
      </c>
      <c r="F30" s="174" t="s">
        <v>72</v>
      </c>
      <c r="G30" s="174" t="s">
        <v>72</v>
      </c>
      <c r="H30" s="174" t="s">
        <v>72</v>
      </c>
      <c r="I30" s="174" t="s">
        <v>72</v>
      </c>
      <c r="J30" s="171">
        <v>0.9</v>
      </c>
      <c r="K30" s="172" t="str">
        <f>IFERROR(SUMIFS(#REF!,#REF!,$I30,#REF!,$R$2)/SUMIFS(#REF!,#REF!,$I30,#REF!,$R$2),"-")</f>
        <v>-</v>
      </c>
      <c r="L30" s="172" t="str">
        <f>IFERROR(SUMIFS(#REF!,#REF!,$I30,#REF!,$R$7)/SUMIFS(#REF!,#REF!,$I30,#REF!,$R$7),"-")</f>
        <v>-</v>
      </c>
      <c r="M30" s="173" t="str">
        <f>IFERROR(SUMIFS(#REF!,#REF!,$I30,#REF!,$R$3)/SUMIFS(#REF!,#REF!,$I30,#REF!,$R$3),"-")</f>
        <v>-</v>
      </c>
      <c r="N30" s="173" t="str">
        <f>IFERROR(SUMIFS(#REF!,#REF!,$I30,#REF!,"&lt;="&amp;$R$2,#REF!,"&gt;="&amp;$S$2)/SUMIFS(#REF!,#REF!,$I30,#REF!,"&lt;="&amp;$R$2,#REF!,"&gt;="&amp;$S$2),"-")</f>
        <v>-</v>
      </c>
      <c r="O30" s="145"/>
      <c r="P30" s="143"/>
    </row>
    <row r="31" spans="1:16">
      <c r="A31" s="141"/>
      <c r="B31" s="145"/>
      <c r="C31" s="168" t="s">
        <v>25</v>
      </c>
      <c r="D31" s="169" t="s">
        <v>26</v>
      </c>
      <c r="E31" s="169" t="s">
        <v>27</v>
      </c>
      <c r="F31" s="174" t="s">
        <v>74</v>
      </c>
      <c r="G31" s="174" t="s">
        <v>74</v>
      </c>
      <c r="H31" s="174" t="s">
        <v>74</v>
      </c>
      <c r="I31" s="174" t="s">
        <v>74</v>
      </c>
      <c r="J31" s="171">
        <v>0.9</v>
      </c>
      <c r="K31" s="172" t="str">
        <f>IFERROR(SUMIFS(#REF!,#REF!,$I31,#REF!,$R$2)/SUMIFS(#REF!,#REF!,$I31,#REF!,$R$2),"-")</f>
        <v>-</v>
      </c>
      <c r="L31" s="172" t="str">
        <f>IFERROR(SUMIFS(#REF!,#REF!,$I31,#REF!,$R$7)/SUMIFS(#REF!,#REF!,$I31,#REF!,$R$7),"-")</f>
        <v>-</v>
      </c>
      <c r="M31" s="173" t="str">
        <f>IFERROR(SUMIFS(#REF!,#REF!,$I31,#REF!,$R$3)/SUMIFS(#REF!,#REF!,$I31,#REF!,$R$3),"-")</f>
        <v>-</v>
      </c>
      <c r="N31" s="173" t="str">
        <f>IFERROR(SUMIFS(#REF!,#REF!,$I31,#REF!,"&lt;="&amp;$R$2,#REF!,"&gt;="&amp;$S$2)/SUMIFS(#REF!,#REF!,$I31,#REF!,"&lt;="&amp;$R$2,#REF!,"&gt;="&amp;$S$2),"-")</f>
        <v>-</v>
      </c>
      <c r="O31" s="145"/>
      <c r="P31" s="143"/>
    </row>
    <row r="32" spans="1:16">
      <c r="A32" s="141"/>
      <c r="B32" s="145"/>
      <c r="C32" s="168" t="s">
        <v>25</v>
      </c>
      <c r="D32" s="169" t="s">
        <v>26</v>
      </c>
      <c r="E32" s="169" t="s">
        <v>27</v>
      </c>
      <c r="F32" s="174" t="s">
        <v>76</v>
      </c>
      <c r="G32" s="174" t="s">
        <v>76</v>
      </c>
      <c r="H32" s="174" t="s">
        <v>76</v>
      </c>
      <c r="I32" s="174" t="s">
        <v>76</v>
      </c>
      <c r="J32" s="171">
        <v>0.9</v>
      </c>
      <c r="K32" s="172" t="str">
        <f>IFERROR(SUMIFS(#REF!,#REF!,$I32,#REF!,$R$2)/SUMIFS(#REF!,#REF!,$I32,#REF!,$R$2),"-")</f>
        <v>-</v>
      </c>
      <c r="L32" s="172" t="str">
        <f>IFERROR(SUMIFS(#REF!,#REF!,$I32,#REF!,$R$7)/SUMIFS(#REF!,#REF!,$I32,#REF!,$R$7),"-")</f>
        <v>-</v>
      </c>
      <c r="M32" s="173" t="str">
        <f>IFERROR(SUMIFS(#REF!,#REF!,$I32,#REF!,$R$3)/SUMIFS(#REF!,#REF!,$I32,#REF!,$R$3),"-")</f>
        <v>-</v>
      </c>
      <c r="N32" s="173" t="str">
        <f>IFERROR(SUMIFS(#REF!,#REF!,$I32,#REF!,"&lt;="&amp;$R$2,#REF!,"&gt;="&amp;$S$2)/SUMIFS(#REF!,#REF!,$I32,#REF!,"&lt;="&amp;$R$2,#REF!,"&gt;="&amp;$S$2),"-")</f>
        <v>-</v>
      </c>
      <c r="O32" s="145"/>
      <c r="P32" s="143"/>
    </row>
    <row r="33" spans="1:16">
      <c r="A33" s="141"/>
      <c r="B33" s="145"/>
      <c r="C33" s="168" t="s">
        <v>25</v>
      </c>
      <c r="D33" s="169" t="s">
        <v>26</v>
      </c>
      <c r="E33" s="169" t="s">
        <v>27</v>
      </c>
      <c r="F33" s="174" t="s">
        <v>78</v>
      </c>
      <c r="G33" s="174" t="s">
        <v>78</v>
      </c>
      <c r="H33" s="174" t="s">
        <v>78</v>
      </c>
      <c r="I33" s="174" t="s">
        <v>78</v>
      </c>
      <c r="J33" s="171">
        <v>0.9</v>
      </c>
      <c r="K33" s="172" t="str">
        <f>IFERROR(SUMIFS(#REF!,#REF!,$I33,#REF!,$R$2)/SUMIFS(#REF!,#REF!,$I33,#REF!,$R$2),"-")</f>
        <v>-</v>
      </c>
      <c r="L33" s="172" t="str">
        <f>IFERROR(SUMIFS(#REF!,#REF!,$I33,#REF!,$R$7)/SUMIFS(#REF!,#REF!,$I33,#REF!,$R$7),"-")</f>
        <v>-</v>
      </c>
      <c r="M33" s="173" t="str">
        <f>IFERROR(SUMIFS(#REF!,#REF!,$I33,#REF!,$R$3)/SUMIFS(#REF!,#REF!,$I33,#REF!,$R$3),"-")</f>
        <v>-</v>
      </c>
      <c r="N33" s="173" t="str">
        <f>IFERROR(SUMIFS(#REF!,#REF!,$I33,#REF!,"&lt;="&amp;$R$2,#REF!,"&gt;="&amp;$S$2)/SUMIFS(#REF!,#REF!,$I33,#REF!,"&lt;="&amp;$R$2,#REF!,"&gt;="&amp;$S$2),"-")</f>
        <v>-</v>
      </c>
      <c r="O33" s="145"/>
      <c r="P33" s="143"/>
    </row>
    <row r="34" spans="1:16">
      <c r="A34" s="141"/>
      <c r="B34" s="145"/>
      <c r="C34" s="168" t="s">
        <v>25</v>
      </c>
      <c r="D34" s="169" t="s">
        <v>26</v>
      </c>
      <c r="E34" s="169" t="s">
        <v>27</v>
      </c>
      <c r="F34" s="174" t="s">
        <v>80</v>
      </c>
      <c r="G34" s="174" t="s">
        <v>80</v>
      </c>
      <c r="H34" s="174" t="s">
        <v>80</v>
      </c>
      <c r="I34" s="174" t="s">
        <v>80</v>
      </c>
      <c r="J34" s="171">
        <v>0.9</v>
      </c>
      <c r="K34" s="172" t="str">
        <f>IFERROR(SUMIFS(#REF!,#REF!,$I34,#REF!,$R$2)/SUMIFS(#REF!,#REF!,$I34,#REF!,$R$2),"-")</f>
        <v>-</v>
      </c>
      <c r="L34" s="172" t="str">
        <f>IFERROR(SUMIFS(#REF!,#REF!,$I34,#REF!,$R$7)/SUMIFS(#REF!,#REF!,$I34,#REF!,$R$7),"-")</f>
        <v>-</v>
      </c>
      <c r="M34" s="173" t="str">
        <f>IFERROR(SUMIFS(#REF!,#REF!,$I34,#REF!,$R$3)/SUMIFS(#REF!,#REF!,$I34,#REF!,$R$3),"-")</f>
        <v>-</v>
      </c>
      <c r="N34" s="173" t="str">
        <f>IFERROR(SUMIFS(#REF!,#REF!,$I34,#REF!,"&lt;="&amp;$R$2,#REF!,"&gt;="&amp;$S$2)/SUMIFS(#REF!,#REF!,$I34,#REF!,"&lt;="&amp;$R$2,#REF!,"&gt;="&amp;$S$2),"-")</f>
        <v>-</v>
      </c>
      <c r="O34" s="145"/>
      <c r="P34" s="143"/>
    </row>
    <row r="35" spans="1:16">
      <c r="A35" s="141"/>
      <c r="B35" s="145"/>
      <c r="C35" s="168" t="s">
        <v>25</v>
      </c>
      <c r="D35" s="169" t="s">
        <v>26</v>
      </c>
      <c r="E35" s="169" t="s">
        <v>27</v>
      </c>
      <c r="F35" s="174" t="s">
        <v>82</v>
      </c>
      <c r="G35" s="174" t="s">
        <v>82</v>
      </c>
      <c r="H35" s="174" t="s">
        <v>82</v>
      </c>
      <c r="I35" s="174" t="s">
        <v>82</v>
      </c>
      <c r="J35" s="171">
        <v>0.9</v>
      </c>
      <c r="K35" s="172" t="str">
        <f>IFERROR(SUMIFS(#REF!,#REF!,$I35,#REF!,$R$2)/SUMIFS(#REF!,#REF!,$I35,#REF!,$R$2),"-")</f>
        <v>-</v>
      </c>
      <c r="L35" s="172" t="str">
        <f>IFERROR(SUMIFS(#REF!,#REF!,$I35,#REF!,$R$7)/SUMIFS(#REF!,#REF!,$I35,#REF!,$R$7),"-")</f>
        <v>-</v>
      </c>
      <c r="M35" s="173" t="str">
        <f>IFERROR(SUMIFS(#REF!,#REF!,$I35,#REF!,$R$3)/SUMIFS(#REF!,#REF!,$I35,#REF!,$R$3),"-")</f>
        <v>-</v>
      </c>
      <c r="N35" s="173" t="str">
        <f>IFERROR(SUMIFS(#REF!,#REF!,$I35,#REF!,"&lt;="&amp;$R$2,#REF!,"&gt;="&amp;$S$2)/SUMIFS(#REF!,#REF!,$I35,#REF!,"&lt;="&amp;$R$2,#REF!,"&gt;="&amp;$S$2),"-")</f>
        <v>-</v>
      </c>
      <c r="O35" s="145"/>
      <c r="P35" s="143"/>
    </row>
    <row r="36" spans="1:16">
      <c r="A36" s="141"/>
      <c r="B36" s="145"/>
      <c r="C36" s="168" t="s">
        <v>25</v>
      </c>
      <c r="D36" s="169" t="s">
        <v>26</v>
      </c>
      <c r="E36" s="169" t="s">
        <v>27</v>
      </c>
      <c r="F36" s="174" t="s">
        <v>84</v>
      </c>
      <c r="G36" s="174" t="s">
        <v>84</v>
      </c>
      <c r="H36" s="174" t="s">
        <v>84</v>
      </c>
      <c r="I36" s="174" t="s">
        <v>84</v>
      </c>
      <c r="J36" s="171">
        <v>0.9</v>
      </c>
      <c r="K36" s="172" t="str">
        <f>IFERROR(SUMIFS(#REF!,#REF!,$I36,#REF!,$R$2)/SUMIFS(#REF!,#REF!,$I36,#REF!,$R$2),"-")</f>
        <v>-</v>
      </c>
      <c r="L36" s="172" t="str">
        <f>IFERROR(SUMIFS(#REF!,#REF!,$I36,#REF!,$R$7)/SUMIFS(#REF!,#REF!,$I36,#REF!,$R$7),"-")</f>
        <v>-</v>
      </c>
      <c r="M36" s="173" t="str">
        <f>IFERROR(SUMIFS(#REF!,#REF!,$I36,#REF!,$R$3)/SUMIFS(#REF!,#REF!,$I36,#REF!,$R$3),"-")</f>
        <v>-</v>
      </c>
      <c r="N36" s="173" t="str">
        <f>IFERROR(SUMIFS(#REF!,#REF!,$I36,#REF!,"&lt;="&amp;$R$2,#REF!,"&gt;="&amp;$S$2)/SUMIFS(#REF!,#REF!,$I36,#REF!,"&lt;="&amp;$R$2,#REF!,"&gt;="&amp;$S$2),"-")</f>
        <v>-</v>
      </c>
      <c r="O36" s="145"/>
      <c r="P36" s="143"/>
    </row>
    <row r="37" spans="1:16">
      <c r="A37" s="141"/>
      <c r="B37" s="145"/>
      <c r="C37" s="168" t="s">
        <v>25</v>
      </c>
      <c r="D37" s="169" t="s">
        <v>26</v>
      </c>
      <c r="E37" s="169" t="s">
        <v>27</v>
      </c>
      <c r="F37" s="174" t="s">
        <v>86</v>
      </c>
      <c r="G37" s="174" t="s">
        <v>86</v>
      </c>
      <c r="H37" s="174" t="s">
        <v>86</v>
      </c>
      <c r="I37" s="174" t="s">
        <v>86</v>
      </c>
      <c r="J37" s="171">
        <v>0.9</v>
      </c>
      <c r="K37" s="172" t="str">
        <f>IFERROR(SUMIFS(#REF!,#REF!,$I37,#REF!,$R$2)/SUMIFS(#REF!,#REF!,$I37,#REF!,$R$2),"-")</f>
        <v>-</v>
      </c>
      <c r="L37" s="172" t="str">
        <f>IFERROR(SUMIFS(#REF!,#REF!,$I37,#REF!,$R$7)/SUMIFS(#REF!,#REF!,$I37,#REF!,$R$7),"-")</f>
        <v>-</v>
      </c>
      <c r="M37" s="173" t="str">
        <f>IFERROR(SUMIFS(#REF!,#REF!,$I37,#REF!,$R$3)/SUMIFS(#REF!,#REF!,$I37,#REF!,$R$3),"-")</f>
        <v>-</v>
      </c>
      <c r="N37" s="173" t="str">
        <f>IFERROR(SUMIFS(#REF!,#REF!,$I37,#REF!,"&lt;="&amp;$R$2,#REF!,"&gt;="&amp;$S$2)/SUMIFS(#REF!,#REF!,$I37,#REF!,"&lt;="&amp;$R$2,#REF!,"&gt;="&amp;$S$2),"-")</f>
        <v>-</v>
      </c>
      <c r="O37" s="145"/>
      <c r="P37" s="143"/>
    </row>
    <row r="38" spans="1:16">
      <c r="A38" s="141"/>
      <c r="B38" s="145"/>
      <c r="C38" s="168" t="s">
        <v>25</v>
      </c>
      <c r="D38" s="169" t="s">
        <v>26</v>
      </c>
      <c r="E38" s="169" t="s">
        <v>27</v>
      </c>
      <c r="F38" s="174" t="s">
        <v>88</v>
      </c>
      <c r="G38" s="174" t="s">
        <v>88</v>
      </c>
      <c r="H38" s="174" t="s">
        <v>88</v>
      </c>
      <c r="I38" s="174" t="s">
        <v>88</v>
      </c>
      <c r="J38" s="171">
        <v>0.9</v>
      </c>
      <c r="K38" s="172" t="str">
        <f>IFERROR(SUMIFS(#REF!,#REF!,$I38,#REF!,$R$2)/SUMIFS(#REF!,#REF!,$I38,#REF!,$R$2),"-")</f>
        <v>-</v>
      </c>
      <c r="L38" s="172" t="str">
        <f>IFERROR(SUMIFS(#REF!,#REF!,$I38,#REF!,$R$7)/SUMIFS(#REF!,#REF!,$I38,#REF!,$R$7),"-")</f>
        <v>-</v>
      </c>
      <c r="M38" s="173" t="str">
        <f>IFERROR(SUMIFS(#REF!,#REF!,$I38,#REF!,$R$3)/SUMIFS(#REF!,#REF!,$I38,#REF!,$R$3),"-")</f>
        <v>-</v>
      </c>
      <c r="N38" s="173" t="str">
        <f>IFERROR(SUMIFS(#REF!,#REF!,$I38,#REF!,"&lt;="&amp;$R$2,#REF!,"&gt;="&amp;$S$2)/SUMIFS(#REF!,#REF!,$I38,#REF!,"&lt;="&amp;$R$2,#REF!,"&gt;="&amp;$S$2),"-")</f>
        <v>-</v>
      </c>
      <c r="O38" s="145"/>
      <c r="P38" s="143"/>
    </row>
    <row r="39" spans="1:16">
      <c r="A39" s="141"/>
      <c r="B39" s="145"/>
      <c r="C39" s="168" t="s">
        <v>25</v>
      </c>
      <c r="D39" s="169" t="s">
        <v>26</v>
      </c>
      <c r="E39" s="169" t="s">
        <v>27</v>
      </c>
      <c r="F39" s="174" t="s">
        <v>90</v>
      </c>
      <c r="G39" s="174" t="s">
        <v>90</v>
      </c>
      <c r="H39" s="174" t="s">
        <v>90</v>
      </c>
      <c r="I39" s="174" t="s">
        <v>90</v>
      </c>
      <c r="J39" s="171">
        <v>0.9</v>
      </c>
      <c r="K39" s="172" t="str">
        <f>IFERROR(SUMIFS(#REF!,#REF!,$I39,#REF!,$R$2)/SUMIFS(#REF!,#REF!,$I39,#REF!,$R$2),"-")</f>
        <v>-</v>
      </c>
      <c r="L39" s="172" t="str">
        <f>IFERROR(SUMIFS(#REF!,#REF!,$I39,#REF!,$R$7)/SUMIFS(#REF!,#REF!,$I39,#REF!,$R$7),"-")</f>
        <v>-</v>
      </c>
      <c r="M39" s="173" t="str">
        <f>IFERROR(SUMIFS(#REF!,#REF!,$I39,#REF!,$R$3)/SUMIFS(#REF!,#REF!,$I39,#REF!,$R$3),"-")</f>
        <v>-</v>
      </c>
      <c r="N39" s="173" t="str">
        <f>IFERROR(SUMIFS(#REF!,#REF!,$I39,#REF!,"&lt;="&amp;$R$2,#REF!,"&gt;="&amp;$S$2)/SUMIFS(#REF!,#REF!,$I39,#REF!,"&lt;="&amp;$R$2,#REF!,"&gt;="&amp;$S$2),"-")</f>
        <v>-</v>
      </c>
      <c r="O39" s="145"/>
      <c r="P39" s="143"/>
    </row>
    <row r="40" spans="1:16">
      <c r="A40" s="141"/>
      <c r="B40" s="145"/>
      <c r="C40" s="168" t="s">
        <v>25</v>
      </c>
      <c r="D40" s="169" t="s">
        <v>26</v>
      </c>
      <c r="E40" s="169" t="s">
        <v>27</v>
      </c>
      <c r="F40" s="174" t="s">
        <v>92</v>
      </c>
      <c r="G40" s="174" t="s">
        <v>92</v>
      </c>
      <c r="H40" s="174" t="s">
        <v>92</v>
      </c>
      <c r="I40" s="174" t="s">
        <v>92</v>
      </c>
      <c r="J40" s="171">
        <v>0.9</v>
      </c>
      <c r="K40" s="172" t="str">
        <f>IFERROR(SUMIFS(#REF!,#REF!,$I40,#REF!,$R$2)/SUMIFS(#REF!,#REF!,$I40,#REF!,$R$2),"-")</f>
        <v>-</v>
      </c>
      <c r="L40" s="172" t="str">
        <f>IFERROR(SUMIFS(#REF!,#REF!,$I40,#REF!,$R$7)/SUMIFS(#REF!,#REF!,$I40,#REF!,$R$7),"-")</f>
        <v>-</v>
      </c>
      <c r="M40" s="173" t="str">
        <f>IFERROR(SUMIFS(#REF!,#REF!,$I40,#REF!,$R$3)/SUMIFS(#REF!,#REF!,$I40,#REF!,$R$3),"-")</f>
        <v>-</v>
      </c>
      <c r="N40" s="173" t="str">
        <f>IFERROR(SUMIFS(#REF!,#REF!,$I40,#REF!,"&lt;="&amp;$R$2,#REF!,"&gt;="&amp;$S$2)/SUMIFS(#REF!,#REF!,$I40,#REF!,"&lt;="&amp;$R$2,#REF!,"&gt;="&amp;$S$2),"-")</f>
        <v>-</v>
      </c>
      <c r="O40" s="145"/>
      <c r="P40" s="143"/>
    </row>
    <row r="41" spans="1:16">
      <c r="A41" s="141"/>
      <c r="B41" s="145"/>
      <c r="C41" s="168" t="s">
        <v>25</v>
      </c>
      <c r="D41" s="169" t="s">
        <v>26</v>
      </c>
      <c r="E41" s="169" t="s">
        <v>27</v>
      </c>
      <c r="F41" s="174" t="s">
        <v>94</v>
      </c>
      <c r="G41" s="174" t="s">
        <v>94</v>
      </c>
      <c r="H41" s="174" t="s">
        <v>94</v>
      </c>
      <c r="I41" s="174" t="s">
        <v>94</v>
      </c>
      <c r="J41" s="171">
        <v>0.9</v>
      </c>
      <c r="K41" s="172" t="str">
        <f>IFERROR(SUMIFS(#REF!,#REF!,$I41,#REF!,$R$2)/SUMIFS(#REF!,#REF!,$I41,#REF!,$R$2),"-")</f>
        <v>-</v>
      </c>
      <c r="L41" s="172" t="str">
        <f>IFERROR(SUMIFS(#REF!,#REF!,$I41,#REF!,$R$7)/SUMIFS(#REF!,#REF!,$I41,#REF!,$R$7),"-")</f>
        <v>-</v>
      </c>
      <c r="M41" s="173" t="str">
        <f>IFERROR(SUMIFS(#REF!,#REF!,$I41,#REF!,$R$3)/SUMIFS(#REF!,#REF!,$I41,#REF!,$R$3),"-")</f>
        <v>-</v>
      </c>
      <c r="N41" s="173" t="str">
        <f>IFERROR(SUMIFS(#REF!,#REF!,$I41,#REF!,"&lt;="&amp;$R$2,#REF!,"&gt;="&amp;$S$2)/SUMIFS(#REF!,#REF!,$I41,#REF!,"&lt;="&amp;$R$2,#REF!,"&gt;="&amp;$S$2),"-")</f>
        <v>-</v>
      </c>
      <c r="O41" s="145"/>
      <c r="P41" s="143"/>
    </row>
    <row r="42" spans="1:16">
      <c r="A42" s="141"/>
      <c r="B42" s="145"/>
      <c r="C42" s="168" t="s">
        <v>25</v>
      </c>
      <c r="D42" s="169" t="s">
        <v>26</v>
      </c>
      <c r="E42" s="169" t="s">
        <v>27</v>
      </c>
      <c r="F42" s="174" t="s">
        <v>96</v>
      </c>
      <c r="G42" s="174" t="s">
        <v>96</v>
      </c>
      <c r="H42" s="174" t="s">
        <v>96</v>
      </c>
      <c r="I42" s="174" t="s">
        <v>96</v>
      </c>
      <c r="J42" s="171">
        <v>0.9</v>
      </c>
      <c r="K42" s="172" t="str">
        <f>IFERROR(SUMIFS(#REF!,#REF!,$I42,#REF!,$R$2)/SUMIFS(#REF!,#REF!,$I42,#REF!,$R$2),"-")</f>
        <v>-</v>
      </c>
      <c r="L42" s="172" t="str">
        <f>IFERROR(SUMIFS(#REF!,#REF!,$I42,#REF!,$R$7)/SUMIFS(#REF!,#REF!,$I42,#REF!,$R$7),"-")</f>
        <v>-</v>
      </c>
      <c r="M42" s="173" t="str">
        <f>IFERROR(SUMIFS(#REF!,#REF!,$I42,#REF!,$R$3)/SUMIFS(#REF!,#REF!,$I42,#REF!,$R$3),"-")</f>
        <v>-</v>
      </c>
      <c r="N42" s="173" t="str">
        <f>IFERROR(SUMIFS(#REF!,#REF!,$I42,#REF!,"&lt;="&amp;$R$2,#REF!,"&gt;="&amp;$S$2)/SUMIFS(#REF!,#REF!,$I42,#REF!,"&lt;="&amp;$R$2,#REF!,"&gt;="&amp;$S$2),"-")</f>
        <v>-</v>
      </c>
      <c r="O42" s="145"/>
      <c r="P42" s="143"/>
    </row>
    <row r="43" spans="1:16">
      <c r="A43" s="141"/>
      <c r="B43" s="145"/>
      <c r="C43" s="168" t="s">
        <v>25</v>
      </c>
      <c r="D43" s="169" t="s">
        <v>26</v>
      </c>
      <c r="E43" s="169" t="s">
        <v>27</v>
      </c>
      <c r="F43" s="174" t="s">
        <v>98</v>
      </c>
      <c r="G43" s="174" t="s">
        <v>98</v>
      </c>
      <c r="H43" s="174" t="s">
        <v>98</v>
      </c>
      <c r="I43" s="174" t="s">
        <v>98</v>
      </c>
      <c r="J43" s="171">
        <v>0.9</v>
      </c>
      <c r="K43" s="172" t="str">
        <f>IFERROR(SUMIFS(#REF!,#REF!,$I43,#REF!,$R$2)/SUMIFS(#REF!,#REF!,$I43,#REF!,$R$2),"-")</f>
        <v>-</v>
      </c>
      <c r="L43" s="172" t="str">
        <f>IFERROR(SUMIFS(#REF!,#REF!,$I43,#REF!,$R$7)/SUMIFS(#REF!,#REF!,$I43,#REF!,$R$7),"-")</f>
        <v>-</v>
      </c>
      <c r="M43" s="173" t="str">
        <f>IFERROR(SUMIFS(#REF!,#REF!,$I43,#REF!,$R$3)/SUMIFS(#REF!,#REF!,$I43,#REF!,$R$3),"-")</f>
        <v>-</v>
      </c>
      <c r="N43" s="173" t="str">
        <f>IFERROR(SUMIFS(#REF!,#REF!,$I43,#REF!,"&lt;="&amp;$R$2,#REF!,"&gt;="&amp;$S$2)/SUMIFS(#REF!,#REF!,$I43,#REF!,"&lt;="&amp;$R$2,#REF!,"&gt;="&amp;$S$2),"-")</f>
        <v>-</v>
      </c>
      <c r="O43" s="145"/>
      <c r="P43" s="143"/>
    </row>
    <row r="44" spans="1:16">
      <c r="A44" s="141"/>
      <c r="B44" s="145"/>
      <c r="C44" s="168" t="s">
        <v>25</v>
      </c>
      <c r="D44" s="169" t="s">
        <v>26</v>
      </c>
      <c r="E44" s="169" t="s">
        <v>27</v>
      </c>
      <c r="F44" s="174" t="s">
        <v>100</v>
      </c>
      <c r="G44" s="174" t="s">
        <v>100</v>
      </c>
      <c r="H44" s="174" t="s">
        <v>100</v>
      </c>
      <c r="I44" s="174" t="s">
        <v>100</v>
      </c>
      <c r="J44" s="171">
        <v>0.9</v>
      </c>
      <c r="K44" s="172" t="str">
        <f>IFERROR(SUMIFS(#REF!,#REF!,$I44,#REF!,$R$2)/SUMIFS(#REF!,#REF!,$I44,#REF!,$R$2),"-")</f>
        <v>-</v>
      </c>
      <c r="L44" s="172" t="str">
        <f>IFERROR(SUMIFS(#REF!,#REF!,$I44,#REF!,$R$7)/SUMIFS(#REF!,#REF!,$I44,#REF!,$R$7),"-")</f>
        <v>-</v>
      </c>
      <c r="M44" s="173" t="str">
        <f>IFERROR(SUMIFS(#REF!,#REF!,$I44,#REF!,$R$3)/SUMIFS(#REF!,#REF!,$I44,#REF!,$R$3),"-")</f>
        <v>-</v>
      </c>
      <c r="N44" s="173" t="str">
        <f>IFERROR(SUMIFS(#REF!,#REF!,$I44,#REF!,"&lt;="&amp;$R$2,#REF!,"&gt;="&amp;$S$2)/SUMIFS(#REF!,#REF!,$I44,#REF!,"&lt;="&amp;$R$2,#REF!,"&gt;="&amp;$S$2),"-")</f>
        <v>-</v>
      </c>
      <c r="O44" s="145"/>
      <c r="P44" s="143"/>
    </row>
    <row r="45" spans="1:16">
      <c r="A45" s="141"/>
      <c r="B45" s="145"/>
      <c r="C45" s="168" t="s">
        <v>25</v>
      </c>
      <c r="D45" s="169" t="s">
        <v>26</v>
      </c>
      <c r="E45" s="169" t="s">
        <v>27</v>
      </c>
      <c r="F45" s="174" t="s">
        <v>102</v>
      </c>
      <c r="G45" s="174" t="s">
        <v>102</v>
      </c>
      <c r="H45" s="174" t="s">
        <v>102</v>
      </c>
      <c r="I45" s="174" t="s">
        <v>102</v>
      </c>
      <c r="J45" s="171">
        <v>0.9</v>
      </c>
      <c r="K45" s="172" t="str">
        <f>IFERROR(SUMIFS(#REF!,#REF!,$I45,#REF!,$R$2)/SUMIFS(#REF!,#REF!,$I45,#REF!,$R$2),"-")</f>
        <v>-</v>
      </c>
      <c r="L45" s="172" t="str">
        <f>IFERROR(SUMIFS(#REF!,#REF!,$I45,#REF!,$R$7)/SUMIFS(#REF!,#REF!,$I45,#REF!,$R$7),"-")</f>
        <v>-</v>
      </c>
      <c r="M45" s="173" t="str">
        <f>IFERROR(SUMIFS(#REF!,#REF!,$I45,#REF!,$R$3)/SUMIFS(#REF!,#REF!,$I45,#REF!,$R$3),"-")</f>
        <v>-</v>
      </c>
      <c r="N45" s="173" t="str">
        <f>IFERROR(SUMIFS(#REF!,#REF!,$I45,#REF!,"&lt;="&amp;$R$2,#REF!,"&gt;="&amp;$S$2)/SUMIFS(#REF!,#REF!,$I45,#REF!,"&lt;="&amp;$R$2,#REF!,"&gt;="&amp;$S$2),"-")</f>
        <v>-</v>
      </c>
      <c r="O45" s="145"/>
      <c r="P45" s="143"/>
    </row>
    <row r="46" spans="1:16">
      <c r="A46" s="141"/>
      <c r="B46" s="145"/>
      <c r="C46" s="168" t="s">
        <v>25</v>
      </c>
      <c r="D46" s="169" t="s">
        <v>26</v>
      </c>
      <c r="E46" s="169" t="s">
        <v>27</v>
      </c>
      <c r="F46" s="174" t="s">
        <v>104</v>
      </c>
      <c r="G46" s="174" t="s">
        <v>104</v>
      </c>
      <c r="H46" s="174" t="s">
        <v>104</v>
      </c>
      <c r="I46" s="174" t="s">
        <v>104</v>
      </c>
      <c r="J46" s="171">
        <v>0.9</v>
      </c>
      <c r="K46" s="172" t="str">
        <f>IFERROR(SUMIFS(#REF!,#REF!,$I46,#REF!,$R$2)/SUMIFS(#REF!,#REF!,$I46,#REF!,$R$2),"-")</f>
        <v>-</v>
      </c>
      <c r="L46" s="172" t="str">
        <f>IFERROR(SUMIFS(#REF!,#REF!,$I46,#REF!,$R$7)/SUMIFS(#REF!,#REF!,$I46,#REF!,$R$7),"-")</f>
        <v>-</v>
      </c>
      <c r="M46" s="173" t="str">
        <f>IFERROR(SUMIFS(#REF!,#REF!,$I46,#REF!,$R$3)/SUMIFS(#REF!,#REF!,$I46,#REF!,$R$3),"-")</f>
        <v>-</v>
      </c>
      <c r="N46" s="173" t="str">
        <f>IFERROR(SUMIFS(#REF!,#REF!,$I46,#REF!,"&lt;="&amp;$R$2,#REF!,"&gt;="&amp;$S$2)/SUMIFS(#REF!,#REF!,$I46,#REF!,"&lt;="&amp;$R$2,#REF!,"&gt;="&amp;$S$2),"-")</f>
        <v>-</v>
      </c>
      <c r="O46" s="145"/>
      <c r="P46" s="143"/>
    </row>
    <row r="47" spans="1:16">
      <c r="A47" s="141"/>
      <c r="B47" s="145"/>
      <c r="C47" s="168" t="s">
        <v>25</v>
      </c>
      <c r="D47" s="169" t="s">
        <v>26</v>
      </c>
      <c r="E47" s="169" t="s">
        <v>27</v>
      </c>
      <c r="F47" s="174" t="s">
        <v>106</v>
      </c>
      <c r="G47" s="174" t="s">
        <v>106</v>
      </c>
      <c r="H47" s="174" t="s">
        <v>106</v>
      </c>
      <c r="I47" s="174" t="s">
        <v>106</v>
      </c>
      <c r="J47" s="171">
        <v>0.9</v>
      </c>
      <c r="K47" s="172" t="str">
        <f>IFERROR(SUMIFS(#REF!,#REF!,$I47,#REF!,$R$2)/SUMIFS(#REF!,#REF!,$I47,#REF!,$R$2),"-")</f>
        <v>-</v>
      </c>
      <c r="L47" s="172" t="str">
        <f>IFERROR(SUMIFS(#REF!,#REF!,$I47,#REF!,$R$7)/SUMIFS(#REF!,#REF!,$I47,#REF!,$R$7),"-")</f>
        <v>-</v>
      </c>
      <c r="M47" s="173" t="str">
        <f>IFERROR(SUMIFS(#REF!,#REF!,$I47,#REF!,$R$3)/SUMIFS(#REF!,#REF!,$I47,#REF!,$R$3),"-")</f>
        <v>-</v>
      </c>
      <c r="N47" s="173" t="str">
        <f>IFERROR(SUMIFS(#REF!,#REF!,$I47,#REF!,"&lt;="&amp;$R$2,#REF!,"&gt;="&amp;$S$2)/SUMIFS(#REF!,#REF!,$I47,#REF!,"&lt;="&amp;$R$2,#REF!,"&gt;="&amp;$S$2),"-")</f>
        <v>-</v>
      </c>
      <c r="O47" s="145"/>
      <c r="P47" s="143"/>
    </row>
    <row r="48" spans="1:16">
      <c r="A48" s="141"/>
      <c r="B48" s="145"/>
      <c r="C48" s="168" t="s">
        <v>25</v>
      </c>
      <c r="D48" s="169" t="s">
        <v>26</v>
      </c>
      <c r="E48" s="169" t="s">
        <v>27</v>
      </c>
      <c r="F48" s="174" t="s">
        <v>108</v>
      </c>
      <c r="G48" s="174" t="s">
        <v>108</v>
      </c>
      <c r="H48" s="174" t="s">
        <v>108</v>
      </c>
      <c r="I48" s="174" t="s">
        <v>108</v>
      </c>
      <c r="J48" s="171">
        <v>0.9</v>
      </c>
      <c r="K48" s="172" t="str">
        <f>IFERROR(SUMIFS(#REF!,#REF!,$I48,#REF!,$R$2)/SUMIFS(#REF!,#REF!,$I48,#REF!,$R$2),"-")</f>
        <v>-</v>
      </c>
      <c r="L48" s="172" t="str">
        <f>IFERROR(SUMIFS(#REF!,#REF!,$I48,#REF!,$R$7)/SUMIFS(#REF!,#REF!,$I48,#REF!,$R$7),"-")</f>
        <v>-</v>
      </c>
      <c r="M48" s="173" t="str">
        <f>IFERROR(SUMIFS(#REF!,#REF!,$I48,#REF!,$R$3)/SUMIFS(#REF!,#REF!,$I48,#REF!,$R$3),"-")</f>
        <v>-</v>
      </c>
      <c r="N48" s="173" t="str">
        <f>IFERROR(SUMIFS(#REF!,#REF!,$I48,#REF!,"&lt;="&amp;$R$2,#REF!,"&gt;="&amp;$S$2)/SUMIFS(#REF!,#REF!,$I48,#REF!,"&lt;="&amp;$R$2,#REF!,"&gt;="&amp;$S$2),"-")</f>
        <v>-</v>
      </c>
      <c r="O48" s="145"/>
      <c r="P48" s="143"/>
    </row>
    <row r="49" spans="1:16">
      <c r="A49" s="141"/>
      <c r="B49" s="145"/>
      <c r="C49" s="168" t="s">
        <v>25</v>
      </c>
      <c r="D49" s="169" t="s">
        <v>26</v>
      </c>
      <c r="E49" s="169" t="s">
        <v>27</v>
      </c>
      <c r="F49" s="174" t="s">
        <v>110</v>
      </c>
      <c r="G49" s="174" t="s">
        <v>110</v>
      </c>
      <c r="H49" s="174" t="s">
        <v>110</v>
      </c>
      <c r="I49" s="174" t="s">
        <v>110</v>
      </c>
      <c r="J49" s="171">
        <v>0.9</v>
      </c>
      <c r="K49" s="172" t="str">
        <f>IFERROR(SUMIFS(#REF!,#REF!,$I49,#REF!,$R$2)/SUMIFS(#REF!,#REF!,$I49,#REF!,$R$2),"-")</f>
        <v>-</v>
      </c>
      <c r="L49" s="172" t="str">
        <f>IFERROR(SUMIFS(#REF!,#REF!,$I49,#REF!,$R$7)/SUMIFS(#REF!,#REF!,$I49,#REF!,$R$7),"-")</f>
        <v>-</v>
      </c>
      <c r="M49" s="173" t="str">
        <f>IFERROR(SUMIFS(#REF!,#REF!,$I49,#REF!,$R$3)/SUMIFS(#REF!,#REF!,$I49,#REF!,$R$3),"-")</f>
        <v>-</v>
      </c>
      <c r="N49" s="173" t="str">
        <f>IFERROR(SUMIFS(#REF!,#REF!,$I49,#REF!,"&lt;="&amp;$R$2,#REF!,"&gt;="&amp;$S$2)/SUMIFS(#REF!,#REF!,$I49,#REF!,"&lt;="&amp;$R$2,#REF!,"&gt;="&amp;$S$2),"-")</f>
        <v>-</v>
      </c>
      <c r="O49" s="145"/>
      <c r="P49" s="143"/>
    </row>
    <row r="50" spans="1:16">
      <c r="A50" s="141"/>
      <c r="B50" s="145"/>
      <c r="C50" s="168" t="s">
        <v>25</v>
      </c>
      <c r="D50" s="169" t="s">
        <v>26</v>
      </c>
      <c r="E50" s="169" t="s">
        <v>27</v>
      </c>
      <c r="F50" s="174" t="s">
        <v>112</v>
      </c>
      <c r="G50" s="174" t="s">
        <v>112</v>
      </c>
      <c r="H50" s="174" t="s">
        <v>112</v>
      </c>
      <c r="I50" s="174" t="s">
        <v>112</v>
      </c>
      <c r="J50" s="171">
        <v>0.9</v>
      </c>
      <c r="K50" s="172" t="str">
        <f>IFERROR(SUMIFS(#REF!,#REF!,$I50,#REF!,$R$2)/SUMIFS(#REF!,#REF!,$I50,#REF!,$R$2),"-")</f>
        <v>-</v>
      </c>
      <c r="L50" s="172" t="str">
        <f>IFERROR(SUMIFS(#REF!,#REF!,$I50,#REF!,$R$7)/SUMIFS(#REF!,#REF!,$I50,#REF!,$R$7),"-")</f>
        <v>-</v>
      </c>
      <c r="M50" s="173" t="str">
        <f>IFERROR(SUMIFS(#REF!,#REF!,$I50,#REF!,$R$3)/SUMIFS(#REF!,#REF!,$I50,#REF!,$R$3),"-")</f>
        <v>-</v>
      </c>
      <c r="N50" s="173" t="str">
        <f>IFERROR(SUMIFS(#REF!,#REF!,$I50,#REF!,"&lt;="&amp;$R$2,#REF!,"&gt;="&amp;$S$2)/SUMIFS(#REF!,#REF!,$I50,#REF!,"&lt;="&amp;$R$2,#REF!,"&gt;="&amp;$S$2),"-")</f>
        <v>-</v>
      </c>
      <c r="O50" s="145"/>
      <c r="P50" s="143"/>
    </row>
    <row r="51" spans="1:16">
      <c r="A51" s="141"/>
      <c r="B51" s="145"/>
      <c r="C51" s="168" t="s">
        <v>25</v>
      </c>
      <c r="D51" s="169" t="s">
        <v>26</v>
      </c>
      <c r="E51" s="169" t="s">
        <v>27</v>
      </c>
      <c r="F51" s="174" t="s">
        <v>114</v>
      </c>
      <c r="G51" s="174" t="s">
        <v>114</v>
      </c>
      <c r="H51" s="174" t="s">
        <v>114</v>
      </c>
      <c r="I51" s="174" t="s">
        <v>114</v>
      </c>
      <c r="J51" s="171">
        <v>0.9</v>
      </c>
      <c r="K51" s="172" t="str">
        <f>IFERROR(SUMIFS(#REF!,#REF!,$I51,#REF!,$R$2)/SUMIFS(#REF!,#REF!,$I51,#REF!,$R$2),"-")</f>
        <v>-</v>
      </c>
      <c r="L51" s="172" t="str">
        <f>IFERROR(SUMIFS(#REF!,#REF!,$I51,#REF!,$R$7)/SUMIFS(#REF!,#REF!,$I51,#REF!,$R$7),"-")</f>
        <v>-</v>
      </c>
      <c r="M51" s="173" t="str">
        <f>IFERROR(SUMIFS(#REF!,#REF!,$I51,#REF!,$R$3)/SUMIFS(#REF!,#REF!,$I51,#REF!,$R$3),"-")</f>
        <v>-</v>
      </c>
      <c r="N51" s="173" t="str">
        <f>IFERROR(SUMIFS(#REF!,#REF!,$I51,#REF!,"&lt;="&amp;$R$2,#REF!,"&gt;="&amp;$S$2)/SUMIFS(#REF!,#REF!,$I51,#REF!,"&lt;="&amp;$R$2,#REF!,"&gt;="&amp;$S$2),"-")</f>
        <v>-</v>
      </c>
      <c r="O51" s="145"/>
      <c r="P51" s="143"/>
    </row>
    <row r="52" spans="1:16">
      <c r="A52" s="141"/>
      <c r="B52" s="145"/>
      <c r="C52" s="168" t="s">
        <v>25</v>
      </c>
      <c r="D52" s="169" t="s">
        <v>26</v>
      </c>
      <c r="E52" s="169" t="s">
        <v>27</v>
      </c>
      <c r="F52" s="174" t="s">
        <v>116</v>
      </c>
      <c r="G52" s="174" t="s">
        <v>116</v>
      </c>
      <c r="H52" s="174" t="s">
        <v>116</v>
      </c>
      <c r="I52" s="174" t="s">
        <v>116</v>
      </c>
      <c r="J52" s="171">
        <v>0.9</v>
      </c>
      <c r="K52" s="172" t="str">
        <f>IFERROR(SUMIFS(#REF!,#REF!,$I52,#REF!,$R$2)/SUMIFS(#REF!,#REF!,$I52,#REF!,$R$2),"-")</f>
        <v>-</v>
      </c>
      <c r="L52" s="172" t="str">
        <f>IFERROR(SUMIFS(#REF!,#REF!,$I52,#REF!,$R$7)/SUMIFS(#REF!,#REF!,$I52,#REF!,$R$7),"-")</f>
        <v>-</v>
      </c>
      <c r="M52" s="173" t="str">
        <f>IFERROR(SUMIFS(#REF!,#REF!,$I52,#REF!,$R$3)/SUMIFS(#REF!,#REF!,$I52,#REF!,$R$3),"-")</f>
        <v>-</v>
      </c>
      <c r="N52" s="173" t="str">
        <f>IFERROR(SUMIFS(#REF!,#REF!,$I52,#REF!,"&lt;="&amp;$R$2,#REF!,"&gt;="&amp;$S$2)/SUMIFS(#REF!,#REF!,$I52,#REF!,"&lt;="&amp;$R$2,#REF!,"&gt;="&amp;$S$2),"-")</f>
        <v>-</v>
      </c>
      <c r="O52" s="145"/>
      <c r="P52" s="143"/>
    </row>
    <row r="53" spans="1:16">
      <c r="A53" s="141"/>
      <c r="B53" s="145"/>
      <c r="C53" s="168" t="s">
        <v>25</v>
      </c>
      <c r="D53" s="169" t="s">
        <v>26</v>
      </c>
      <c r="E53" s="169" t="s">
        <v>27</v>
      </c>
      <c r="F53" s="174" t="s">
        <v>118</v>
      </c>
      <c r="G53" s="174" t="s">
        <v>118</v>
      </c>
      <c r="H53" s="174" t="s">
        <v>118</v>
      </c>
      <c r="I53" s="174" t="s">
        <v>118</v>
      </c>
      <c r="J53" s="171">
        <v>0.9</v>
      </c>
      <c r="K53" s="172" t="str">
        <f>IFERROR(SUMIFS(#REF!,#REF!,$I53,#REF!,$R$2)/SUMIFS(#REF!,#REF!,$I53,#REF!,$R$2),"-")</f>
        <v>-</v>
      </c>
      <c r="L53" s="172" t="str">
        <f>IFERROR(SUMIFS(#REF!,#REF!,$I53,#REF!,$R$7)/SUMIFS(#REF!,#REF!,$I53,#REF!,$R$7),"-")</f>
        <v>-</v>
      </c>
      <c r="M53" s="173" t="str">
        <f>IFERROR(SUMIFS(#REF!,#REF!,$I53,#REF!,$R$3)/SUMIFS(#REF!,#REF!,$I53,#REF!,$R$3),"-")</f>
        <v>-</v>
      </c>
      <c r="N53" s="173" t="str">
        <f>IFERROR(SUMIFS(#REF!,#REF!,$I53,#REF!,"&lt;="&amp;$R$2,#REF!,"&gt;="&amp;$S$2)/SUMIFS(#REF!,#REF!,$I53,#REF!,"&lt;="&amp;$R$2,#REF!,"&gt;="&amp;$S$2),"-")</f>
        <v>-</v>
      </c>
      <c r="O53" s="145"/>
      <c r="P53" s="143"/>
    </row>
    <row r="54" spans="1:16">
      <c r="A54" s="141"/>
      <c r="B54" s="145"/>
      <c r="C54" s="168" t="s">
        <v>25</v>
      </c>
      <c r="D54" s="169" t="s">
        <v>26</v>
      </c>
      <c r="E54" s="169" t="s">
        <v>27</v>
      </c>
      <c r="F54" s="174" t="s">
        <v>120</v>
      </c>
      <c r="G54" s="174" t="s">
        <v>120</v>
      </c>
      <c r="H54" s="174" t="s">
        <v>120</v>
      </c>
      <c r="I54" s="174" t="s">
        <v>120</v>
      </c>
      <c r="J54" s="171">
        <v>0.9</v>
      </c>
      <c r="K54" s="172" t="str">
        <f>IFERROR(SUMIFS(#REF!,#REF!,$I54,#REF!,$R$2)/SUMIFS(#REF!,#REF!,$I54,#REF!,$R$2),"-")</f>
        <v>-</v>
      </c>
      <c r="L54" s="172" t="str">
        <f>IFERROR(SUMIFS(#REF!,#REF!,$I54,#REF!,$R$7)/SUMIFS(#REF!,#REF!,$I54,#REF!,$R$7),"-")</f>
        <v>-</v>
      </c>
      <c r="M54" s="173" t="str">
        <f>IFERROR(SUMIFS(#REF!,#REF!,$I54,#REF!,$R$3)/SUMIFS(#REF!,#REF!,$I54,#REF!,$R$3),"-")</f>
        <v>-</v>
      </c>
      <c r="N54" s="173" t="str">
        <f>IFERROR(SUMIFS(#REF!,#REF!,$I54,#REF!,"&lt;="&amp;$R$2,#REF!,"&gt;="&amp;$S$2)/SUMIFS(#REF!,#REF!,$I54,#REF!,"&lt;="&amp;$R$2,#REF!,"&gt;="&amp;$S$2),"-")</f>
        <v>-</v>
      </c>
      <c r="O54" s="145"/>
      <c r="P54" s="143"/>
    </row>
    <row r="55" spans="1:16">
      <c r="A55" s="141"/>
      <c r="B55" s="145"/>
      <c r="C55" s="168" t="s">
        <v>25</v>
      </c>
      <c r="D55" s="169" t="s">
        <v>26</v>
      </c>
      <c r="E55" s="169" t="s">
        <v>27</v>
      </c>
      <c r="F55" s="174" t="s">
        <v>122</v>
      </c>
      <c r="G55" s="174" t="s">
        <v>122</v>
      </c>
      <c r="H55" s="174" t="s">
        <v>122</v>
      </c>
      <c r="I55" s="174" t="s">
        <v>122</v>
      </c>
      <c r="J55" s="171">
        <v>0.9</v>
      </c>
      <c r="K55" s="172" t="str">
        <f>IFERROR(SUMIFS(#REF!,#REF!,$I55,#REF!,$R$2)/SUMIFS(#REF!,#REF!,$I55,#REF!,$R$2),"-")</f>
        <v>-</v>
      </c>
      <c r="L55" s="172" t="str">
        <f>IFERROR(SUMIFS(#REF!,#REF!,$I55,#REF!,$R$7)/SUMIFS(#REF!,#REF!,$I55,#REF!,$R$7),"-")</f>
        <v>-</v>
      </c>
      <c r="M55" s="173" t="str">
        <f>IFERROR(SUMIFS(#REF!,#REF!,$I55,#REF!,$R$3)/SUMIFS(#REF!,#REF!,$I55,#REF!,$R$3),"-")</f>
        <v>-</v>
      </c>
      <c r="N55" s="173" t="str">
        <f>IFERROR(SUMIFS(#REF!,#REF!,$I55,#REF!,"&lt;="&amp;$R$2,#REF!,"&gt;="&amp;$S$2)/SUMIFS(#REF!,#REF!,$I55,#REF!,"&lt;="&amp;$R$2,#REF!,"&gt;="&amp;$S$2),"-")</f>
        <v>-</v>
      </c>
      <c r="O55" s="145"/>
      <c r="P55" s="143"/>
    </row>
    <row r="56" spans="1:16">
      <c r="A56" s="141"/>
      <c r="B56" s="145"/>
      <c r="C56" s="168" t="s">
        <v>25</v>
      </c>
      <c r="D56" s="169" t="s">
        <v>26</v>
      </c>
      <c r="E56" s="169" t="s">
        <v>27</v>
      </c>
      <c r="F56" s="174" t="s">
        <v>124</v>
      </c>
      <c r="G56" s="174" t="s">
        <v>124</v>
      </c>
      <c r="H56" s="174" t="s">
        <v>124</v>
      </c>
      <c r="I56" s="174" t="s">
        <v>124</v>
      </c>
      <c r="J56" s="171">
        <v>0.9</v>
      </c>
      <c r="K56" s="172" t="str">
        <f>IFERROR(SUMIFS(#REF!,#REF!,$I56,#REF!,$R$2)/SUMIFS(#REF!,#REF!,$I56,#REF!,$R$2),"-")</f>
        <v>-</v>
      </c>
      <c r="L56" s="172" t="str">
        <f>IFERROR(SUMIFS(#REF!,#REF!,$I56,#REF!,$R$7)/SUMIFS(#REF!,#REF!,$I56,#REF!,$R$7),"-")</f>
        <v>-</v>
      </c>
      <c r="M56" s="173" t="str">
        <f>IFERROR(SUMIFS(#REF!,#REF!,$I56,#REF!,$R$3)/SUMIFS(#REF!,#REF!,$I56,#REF!,$R$3),"-")</f>
        <v>-</v>
      </c>
      <c r="N56" s="173" t="str">
        <f>IFERROR(SUMIFS(#REF!,#REF!,$I56,#REF!,"&lt;="&amp;$R$2,#REF!,"&gt;="&amp;$S$2)/SUMIFS(#REF!,#REF!,$I56,#REF!,"&lt;="&amp;$R$2,#REF!,"&gt;="&amp;$S$2),"-")</f>
        <v>-</v>
      </c>
      <c r="O56" s="145"/>
      <c r="P56" s="143"/>
    </row>
    <row r="57" spans="1:16">
      <c r="A57" s="141"/>
      <c r="B57" s="145"/>
      <c r="C57" s="168" t="s">
        <v>25</v>
      </c>
      <c r="D57" s="169" t="s">
        <v>26</v>
      </c>
      <c r="E57" s="169" t="s">
        <v>27</v>
      </c>
      <c r="F57" s="174" t="s">
        <v>126</v>
      </c>
      <c r="G57" s="174" t="s">
        <v>126</v>
      </c>
      <c r="H57" s="174" t="s">
        <v>126</v>
      </c>
      <c r="I57" s="174" t="s">
        <v>126</v>
      </c>
      <c r="J57" s="171">
        <v>0.9</v>
      </c>
      <c r="K57" s="172" t="str">
        <f>IFERROR(SUMIFS(#REF!,#REF!,$I57,#REF!,$R$2)/SUMIFS(#REF!,#REF!,$I57,#REF!,$R$2),"-")</f>
        <v>-</v>
      </c>
      <c r="L57" s="172" t="str">
        <f>IFERROR(SUMIFS(#REF!,#REF!,$I57,#REF!,$R$7)/SUMIFS(#REF!,#REF!,$I57,#REF!,$R$7),"-")</f>
        <v>-</v>
      </c>
      <c r="M57" s="173" t="str">
        <f>IFERROR(SUMIFS(#REF!,#REF!,$I57,#REF!,$R$3)/SUMIFS(#REF!,#REF!,$I57,#REF!,$R$3),"-")</f>
        <v>-</v>
      </c>
      <c r="N57" s="173" t="str">
        <f>IFERROR(SUMIFS(#REF!,#REF!,$I57,#REF!,"&lt;="&amp;$R$2,#REF!,"&gt;="&amp;$S$2)/SUMIFS(#REF!,#REF!,$I57,#REF!,"&lt;="&amp;$R$2,#REF!,"&gt;="&amp;$S$2),"-")</f>
        <v>-</v>
      </c>
      <c r="O57" s="145"/>
      <c r="P57" s="143"/>
    </row>
    <row r="58" spans="1:16">
      <c r="A58" s="141"/>
      <c r="B58" s="145"/>
      <c r="C58" s="168" t="s">
        <v>25</v>
      </c>
      <c r="D58" s="169" t="s">
        <v>26</v>
      </c>
      <c r="E58" s="169" t="s">
        <v>27</v>
      </c>
      <c r="F58" s="174" t="s">
        <v>128</v>
      </c>
      <c r="G58" s="174" t="s">
        <v>128</v>
      </c>
      <c r="H58" s="174" t="s">
        <v>128</v>
      </c>
      <c r="I58" s="174" t="s">
        <v>128</v>
      </c>
      <c r="J58" s="171">
        <v>0.9</v>
      </c>
      <c r="K58" s="172" t="str">
        <f>IFERROR(SUMIFS(#REF!,#REF!,$I58,#REF!,$R$2)/SUMIFS(#REF!,#REF!,$I58,#REF!,$R$2),"-")</f>
        <v>-</v>
      </c>
      <c r="L58" s="172" t="str">
        <f>IFERROR(SUMIFS(#REF!,#REF!,$I58,#REF!,$R$7)/SUMIFS(#REF!,#REF!,$I58,#REF!,$R$7),"-")</f>
        <v>-</v>
      </c>
      <c r="M58" s="173" t="str">
        <f>IFERROR(SUMIFS(#REF!,#REF!,$I58,#REF!,$R$3)/SUMIFS(#REF!,#REF!,$I58,#REF!,$R$3),"-")</f>
        <v>-</v>
      </c>
      <c r="N58" s="173" t="str">
        <f>IFERROR(SUMIFS(#REF!,#REF!,$I58,#REF!,"&lt;="&amp;$R$2,#REF!,"&gt;="&amp;$S$2)/SUMIFS(#REF!,#REF!,$I58,#REF!,"&lt;="&amp;$R$2,#REF!,"&gt;="&amp;$S$2),"-")</f>
        <v>-</v>
      </c>
      <c r="O58" s="145"/>
      <c r="P58" s="143"/>
    </row>
    <row r="59" spans="1:16">
      <c r="A59" s="141"/>
      <c r="B59" s="145"/>
      <c r="C59" s="168" t="s">
        <v>25</v>
      </c>
      <c r="D59" s="169" t="s">
        <v>26</v>
      </c>
      <c r="E59" s="169" t="s">
        <v>27</v>
      </c>
      <c r="F59" s="174" t="s">
        <v>130</v>
      </c>
      <c r="G59" s="174" t="s">
        <v>130</v>
      </c>
      <c r="H59" s="174" t="s">
        <v>130</v>
      </c>
      <c r="I59" s="174" t="s">
        <v>130</v>
      </c>
      <c r="J59" s="171">
        <v>0.9</v>
      </c>
      <c r="K59" s="172" t="str">
        <f>IFERROR(SUMIFS(#REF!,#REF!,$I59,#REF!,$R$2)/SUMIFS(#REF!,#REF!,$I59,#REF!,$R$2),"-")</f>
        <v>-</v>
      </c>
      <c r="L59" s="172" t="str">
        <f>IFERROR(SUMIFS(#REF!,#REF!,$I59,#REF!,$R$7)/SUMIFS(#REF!,#REF!,$I59,#REF!,$R$7),"-")</f>
        <v>-</v>
      </c>
      <c r="M59" s="173" t="str">
        <f>IFERROR(SUMIFS(#REF!,#REF!,$I59,#REF!,$R$3)/SUMIFS(#REF!,#REF!,$I59,#REF!,$R$3),"-")</f>
        <v>-</v>
      </c>
      <c r="N59" s="173" t="str">
        <f>IFERROR(SUMIFS(#REF!,#REF!,$I59,#REF!,"&lt;="&amp;$R$2,#REF!,"&gt;="&amp;$S$2)/SUMIFS(#REF!,#REF!,$I59,#REF!,"&lt;="&amp;$R$2,#REF!,"&gt;="&amp;$S$2),"-")</f>
        <v>-</v>
      </c>
      <c r="O59" s="145"/>
      <c r="P59" s="143"/>
    </row>
    <row r="60" spans="1:16">
      <c r="A60" s="141"/>
      <c r="B60" s="145"/>
      <c r="C60" s="168" t="s">
        <v>25</v>
      </c>
      <c r="D60" s="169" t="s">
        <v>26</v>
      </c>
      <c r="E60" s="169" t="s">
        <v>27</v>
      </c>
      <c r="F60" s="174" t="s">
        <v>132</v>
      </c>
      <c r="G60" s="174" t="s">
        <v>132</v>
      </c>
      <c r="H60" s="174" t="s">
        <v>132</v>
      </c>
      <c r="I60" s="174" t="s">
        <v>132</v>
      </c>
      <c r="J60" s="171">
        <v>0.9</v>
      </c>
      <c r="K60" s="172" t="str">
        <f>IFERROR(SUMIFS(#REF!,#REF!,$I60,#REF!,$R$2)/SUMIFS(#REF!,#REF!,$I60,#REF!,$R$2),"-")</f>
        <v>-</v>
      </c>
      <c r="L60" s="172" t="str">
        <f>IFERROR(SUMIFS(#REF!,#REF!,$I60,#REF!,$R$7)/SUMIFS(#REF!,#REF!,$I60,#REF!,$R$7),"-")</f>
        <v>-</v>
      </c>
      <c r="M60" s="173" t="str">
        <f>IFERROR(SUMIFS(#REF!,#REF!,$I60,#REF!,$R$3)/SUMIFS(#REF!,#REF!,$I60,#REF!,$R$3),"-")</f>
        <v>-</v>
      </c>
      <c r="N60" s="173" t="str">
        <f>IFERROR(SUMIFS(#REF!,#REF!,$I60,#REF!,"&lt;="&amp;$R$2,#REF!,"&gt;="&amp;$S$2)/SUMIFS(#REF!,#REF!,$I60,#REF!,"&lt;="&amp;$R$2,#REF!,"&gt;="&amp;$S$2),"-")</f>
        <v>-</v>
      </c>
      <c r="O60" s="145"/>
      <c r="P60" s="143"/>
    </row>
    <row r="61" spans="1:16">
      <c r="A61" s="141"/>
      <c r="B61" s="145"/>
      <c r="C61" s="168" t="s">
        <v>25</v>
      </c>
      <c r="D61" s="169" t="s">
        <v>26</v>
      </c>
      <c r="E61" s="169" t="s">
        <v>27</v>
      </c>
      <c r="F61" s="174" t="s">
        <v>134</v>
      </c>
      <c r="G61" s="174" t="s">
        <v>134</v>
      </c>
      <c r="H61" s="174" t="s">
        <v>134</v>
      </c>
      <c r="I61" s="174" t="s">
        <v>134</v>
      </c>
      <c r="J61" s="171">
        <v>0.9</v>
      </c>
      <c r="K61" s="172" t="str">
        <f>IFERROR(SUMIFS(#REF!,#REF!,$I61,#REF!,$R$2)/SUMIFS(#REF!,#REF!,$I61,#REF!,$R$2),"-")</f>
        <v>-</v>
      </c>
      <c r="L61" s="172" t="str">
        <f>IFERROR(SUMIFS(#REF!,#REF!,$I61,#REF!,$R$7)/SUMIFS(#REF!,#REF!,$I61,#REF!,$R$7),"-")</f>
        <v>-</v>
      </c>
      <c r="M61" s="173" t="str">
        <f>IFERROR(SUMIFS(#REF!,#REF!,$I61,#REF!,$R$3)/SUMIFS(#REF!,#REF!,$I61,#REF!,$R$3),"-")</f>
        <v>-</v>
      </c>
      <c r="N61" s="173" t="str">
        <f>IFERROR(SUMIFS(#REF!,#REF!,$I61,#REF!,"&lt;="&amp;$R$2,#REF!,"&gt;="&amp;$S$2)/SUMIFS(#REF!,#REF!,$I61,#REF!,"&lt;="&amp;$R$2,#REF!,"&gt;="&amp;$S$2),"-")</f>
        <v>-</v>
      </c>
      <c r="O61" s="145"/>
      <c r="P61" s="143"/>
    </row>
    <row r="62" spans="1:16">
      <c r="A62" s="141"/>
      <c r="B62" s="145"/>
      <c r="C62" s="168" t="s">
        <v>25</v>
      </c>
      <c r="D62" s="169" t="s">
        <v>135</v>
      </c>
      <c r="E62" s="169" t="s">
        <v>27</v>
      </c>
      <c r="F62" s="174" t="s">
        <v>137</v>
      </c>
      <c r="G62" s="174" t="s">
        <v>137</v>
      </c>
      <c r="H62" s="174" t="s">
        <v>137</v>
      </c>
      <c r="I62" s="174" t="s">
        <v>137</v>
      </c>
      <c r="J62" s="171">
        <v>0.9</v>
      </c>
      <c r="K62" s="172" t="str">
        <f>IFERROR(SUMIFS(#REF!,#REF!,$I62,#REF!,$R$2)/SUMIFS(#REF!,#REF!,$I62,#REF!,$R$2),"-")</f>
        <v>-</v>
      </c>
      <c r="L62" s="172" t="str">
        <f>IFERROR(SUMIFS(#REF!,#REF!,$I62,#REF!,$R$7)/SUMIFS(#REF!,#REF!,$I62,#REF!,$R$7),"-")</f>
        <v>-</v>
      </c>
      <c r="M62" s="173" t="str">
        <f>IFERROR(SUMIFS(#REF!,#REF!,$I62,#REF!,$R$3)/SUMIFS(#REF!,#REF!,$I62,#REF!,$R$3),"-")</f>
        <v>-</v>
      </c>
      <c r="N62" s="173" t="str">
        <f>IFERROR(SUMIFS(#REF!,#REF!,$I62,#REF!,"&lt;="&amp;$R$2,#REF!,"&gt;="&amp;$S$2)/SUMIFS(#REF!,#REF!,$I62,#REF!,"&lt;="&amp;$R$2,#REF!,"&gt;="&amp;$S$2),"-")</f>
        <v>-</v>
      </c>
      <c r="O62" s="145"/>
      <c r="P62" s="143"/>
    </row>
    <row r="63" spans="1:16">
      <c r="A63" s="141"/>
      <c r="B63" s="145"/>
      <c r="C63" s="168" t="s">
        <v>25</v>
      </c>
      <c r="D63" s="169" t="s">
        <v>26</v>
      </c>
      <c r="E63" s="169" t="s">
        <v>27</v>
      </c>
      <c r="F63" s="174" t="s">
        <v>139</v>
      </c>
      <c r="G63" s="174" t="s">
        <v>139</v>
      </c>
      <c r="H63" s="174" t="s">
        <v>139</v>
      </c>
      <c r="I63" s="174" t="s">
        <v>139</v>
      </c>
      <c r="J63" s="171">
        <v>0.9</v>
      </c>
      <c r="K63" s="172" t="str">
        <f>IFERROR(SUMIFS(#REF!,#REF!,$I63,#REF!,$R$2)/SUMIFS(#REF!,#REF!,$I63,#REF!,$R$2),"-")</f>
        <v>-</v>
      </c>
      <c r="L63" s="172" t="str">
        <f>IFERROR(SUMIFS(#REF!,#REF!,$I63,#REF!,$R$7)/SUMIFS(#REF!,#REF!,$I63,#REF!,$R$7),"-")</f>
        <v>-</v>
      </c>
      <c r="M63" s="173" t="str">
        <f>IFERROR(SUMIFS(#REF!,#REF!,$I63,#REF!,$R$3)/SUMIFS(#REF!,#REF!,$I63,#REF!,$R$3),"-")</f>
        <v>-</v>
      </c>
      <c r="N63" s="173" t="str">
        <f>IFERROR(SUMIFS(#REF!,#REF!,$I63,#REF!,"&lt;="&amp;$R$2,#REF!,"&gt;="&amp;$S$2)/SUMIFS(#REF!,#REF!,$I63,#REF!,"&lt;="&amp;$R$2,#REF!,"&gt;="&amp;$S$2),"-")</f>
        <v>-</v>
      </c>
      <c r="O63" s="145"/>
      <c r="P63" s="143"/>
    </row>
    <row r="64" spans="1:16">
      <c r="A64" s="141"/>
      <c r="B64" s="145"/>
      <c r="C64" s="168" t="s">
        <v>25</v>
      </c>
      <c r="D64" s="169" t="s">
        <v>26</v>
      </c>
      <c r="E64" s="169" t="s">
        <v>27</v>
      </c>
      <c r="F64" s="174" t="s">
        <v>141</v>
      </c>
      <c r="G64" s="174" t="s">
        <v>141</v>
      </c>
      <c r="H64" s="174" t="s">
        <v>141</v>
      </c>
      <c r="I64" s="174" t="s">
        <v>141</v>
      </c>
      <c r="J64" s="171">
        <v>0.9</v>
      </c>
      <c r="K64" s="172" t="str">
        <f>IFERROR(SUMIFS(#REF!,#REF!,$I64,#REF!,$R$2)/SUMIFS(#REF!,#REF!,$I64,#REF!,$R$2),"-")</f>
        <v>-</v>
      </c>
      <c r="L64" s="172" t="str">
        <f>IFERROR(SUMIFS(#REF!,#REF!,$I64,#REF!,$R$7)/SUMIFS(#REF!,#REF!,$I64,#REF!,$R$7),"-")</f>
        <v>-</v>
      </c>
      <c r="M64" s="173" t="str">
        <f>IFERROR(SUMIFS(#REF!,#REF!,$I64,#REF!,$R$3)/SUMIFS(#REF!,#REF!,$I64,#REF!,$R$3),"-")</f>
        <v>-</v>
      </c>
      <c r="N64" s="173" t="str">
        <f>IFERROR(SUMIFS(#REF!,#REF!,$I64,#REF!,"&lt;="&amp;$R$2,#REF!,"&gt;="&amp;$S$2)/SUMIFS(#REF!,#REF!,$I64,#REF!,"&lt;="&amp;$R$2,#REF!,"&gt;="&amp;$S$2),"-")</f>
        <v>-</v>
      </c>
      <c r="O64" s="145"/>
      <c r="P64" s="143"/>
    </row>
    <row r="65" spans="1:16">
      <c r="A65" s="141"/>
      <c r="B65" s="145"/>
      <c r="C65" s="168" t="s">
        <v>25</v>
      </c>
      <c r="D65" s="169" t="s">
        <v>26</v>
      </c>
      <c r="E65" s="169" t="s">
        <v>27</v>
      </c>
      <c r="F65" s="174" t="s">
        <v>143</v>
      </c>
      <c r="G65" s="174" t="s">
        <v>143</v>
      </c>
      <c r="H65" s="174" t="s">
        <v>143</v>
      </c>
      <c r="I65" s="174" t="s">
        <v>143</v>
      </c>
      <c r="J65" s="171">
        <v>0.9</v>
      </c>
      <c r="K65" s="172" t="str">
        <f>IFERROR(SUMIFS(#REF!,#REF!,$I65,#REF!,$R$2)/SUMIFS(#REF!,#REF!,$I65,#REF!,$R$2),"-")</f>
        <v>-</v>
      </c>
      <c r="L65" s="172" t="str">
        <f>IFERROR(SUMIFS(#REF!,#REF!,$I65,#REF!,$R$7)/SUMIFS(#REF!,#REF!,$I65,#REF!,$R$7),"-")</f>
        <v>-</v>
      </c>
      <c r="M65" s="173" t="str">
        <f>IFERROR(SUMIFS(#REF!,#REF!,$I65,#REF!,$R$3)/SUMIFS(#REF!,#REF!,$I65,#REF!,$R$3),"-")</f>
        <v>-</v>
      </c>
      <c r="N65" s="173" t="str">
        <f>IFERROR(SUMIFS(#REF!,#REF!,$I65,#REF!,"&lt;="&amp;$R$2,#REF!,"&gt;="&amp;$S$2)/SUMIFS(#REF!,#REF!,$I65,#REF!,"&lt;="&amp;$R$2,#REF!,"&gt;="&amp;$S$2),"-")</f>
        <v>-</v>
      </c>
      <c r="O65" s="145"/>
      <c r="P65" s="143"/>
    </row>
    <row r="66" spans="1:16">
      <c r="A66" s="141"/>
      <c r="B66" s="145"/>
      <c r="C66" s="168" t="s">
        <v>25</v>
      </c>
      <c r="D66" s="169" t="s">
        <v>26</v>
      </c>
      <c r="E66" s="169" t="s">
        <v>27</v>
      </c>
      <c r="F66" s="174" t="s">
        <v>145</v>
      </c>
      <c r="G66" s="174" t="s">
        <v>145</v>
      </c>
      <c r="H66" s="174" t="s">
        <v>145</v>
      </c>
      <c r="I66" s="174" t="s">
        <v>145</v>
      </c>
      <c r="J66" s="171">
        <v>0.9</v>
      </c>
      <c r="K66" s="172" t="str">
        <f>IFERROR(SUMIFS(#REF!,#REF!,$I66,#REF!,$R$2)/SUMIFS(#REF!,#REF!,$I66,#REF!,$R$2),"-")</f>
        <v>-</v>
      </c>
      <c r="L66" s="172" t="str">
        <f>IFERROR(SUMIFS(#REF!,#REF!,$I66,#REF!,$R$7)/SUMIFS(#REF!,#REF!,$I66,#REF!,$R$7),"-")</f>
        <v>-</v>
      </c>
      <c r="M66" s="173" t="str">
        <f>IFERROR(SUMIFS(#REF!,#REF!,$I66,#REF!,$R$3)/SUMIFS(#REF!,#REF!,$I66,#REF!,$R$3),"-")</f>
        <v>-</v>
      </c>
      <c r="N66" s="173" t="str">
        <f>IFERROR(SUMIFS(#REF!,#REF!,$I66,#REF!,"&lt;="&amp;$R$2,#REF!,"&gt;="&amp;$S$2)/SUMIFS(#REF!,#REF!,$I66,#REF!,"&lt;="&amp;$R$2,#REF!,"&gt;="&amp;$S$2),"-")</f>
        <v>-</v>
      </c>
      <c r="O66" s="145"/>
      <c r="P66" s="143"/>
    </row>
    <row r="67" spans="1:16">
      <c r="A67" s="141"/>
      <c r="B67" s="145"/>
      <c r="C67" s="168" t="s">
        <v>25</v>
      </c>
      <c r="D67" s="169" t="s">
        <v>26</v>
      </c>
      <c r="E67" s="169" t="s">
        <v>27</v>
      </c>
      <c r="F67" s="174" t="s">
        <v>147</v>
      </c>
      <c r="G67" s="174" t="s">
        <v>147</v>
      </c>
      <c r="H67" s="174" t="s">
        <v>147</v>
      </c>
      <c r="I67" s="174" t="s">
        <v>147</v>
      </c>
      <c r="J67" s="171">
        <v>0.9</v>
      </c>
      <c r="K67" s="172" t="str">
        <f>IFERROR(SUMIFS(#REF!,#REF!,$I67,#REF!,$R$2)/SUMIFS(#REF!,#REF!,$I67,#REF!,$R$2),"-")</f>
        <v>-</v>
      </c>
      <c r="L67" s="172" t="str">
        <f>IFERROR(SUMIFS(#REF!,#REF!,$I67,#REF!,$R$7)/SUMIFS(#REF!,#REF!,$I67,#REF!,$R$7),"-")</f>
        <v>-</v>
      </c>
      <c r="M67" s="173" t="str">
        <f>IFERROR(SUMIFS(#REF!,#REF!,$I67,#REF!,$R$3)/SUMIFS(#REF!,#REF!,$I67,#REF!,$R$3),"-")</f>
        <v>-</v>
      </c>
      <c r="N67" s="173" t="str">
        <f>IFERROR(SUMIFS(#REF!,#REF!,$I67,#REF!,"&lt;="&amp;$R$2,#REF!,"&gt;="&amp;$S$2)/SUMIFS(#REF!,#REF!,$I67,#REF!,"&lt;="&amp;$R$2,#REF!,"&gt;="&amp;$S$2),"-")</f>
        <v>-</v>
      </c>
      <c r="O67" s="145"/>
      <c r="P67" s="143"/>
    </row>
    <row r="68" spans="1:16">
      <c r="A68" s="141"/>
      <c r="B68" s="145"/>
      <c r="C68" s="168" t="s">
        <v>25</v>
      </c>
      <c r="D68" s="169" t="s">
        <v>26</v>
      </c>
      <c r="E68" s="169" t="s">
        <v>27</v>
      </c>
      <c r="F68" s="174" t="s">
        <v>149</v>
      </c>
      <c r="G68" s="174" t="s">
        <v>149</v>
      </c>
      <c r="H68" s="174" t="s">
        <v>149</v>
      </c>
      <c r="I68" s="174" t="s">
        <v>149</v>
      </c>
      <c r="J68" s="171">
        <v>0.9</v>
      </c>
      <c r="K68" s="172" t="str">
        <f>IFERROR(SUMIFS(#REF!,#REF!,$I68,#REF!,$R$2)/SUMIFS(#REF!,#REF!,$I68,#REF!,$R$2),"-")</f>
        <v>-</v>
      </c>
      <c r="L68" s="172" t="str">
        <f>IFERROR(SUMIFS(#REF!,#REF!,$I68,#REF!,$R$7)/SUMIFS(#REF!,#REF!,$I68,#REF!,$R$7),"-")</f>
        <v>-</v>
      </c>
      <c r="M68" s="173" t="str">
        <f>IFERROR(SUMIFS(#REF!,#REF!,$I68,#REF!,$R$3)/SUMIFS(#REF!,#REF!,$I68,#REF!,$R$3),"-")</f>
        <v>-</v>
      </c>
      <c r="N68" s="173" t="str">
        <f>IFERROR(SUMIFS(#REF!,#REF!,$I68,#REF!,"&lt;="&amp;$R$2,#REF!,"&gt;="&amp;$S$2)/SUMIFS(#REF!,#REF!,$I68,#REF!,"&lt;="&amp;$R$2,#REF!,"&gt;="&amp;$S$2),"-")</f>
        <v>-</v>
      </c>
      <c r="O68" s="145"/>
      <c r="P68" s="143"/>
    </row>
    <row r="69" spans="1:16">
      <c r="A69" s="141"/>
      <c r="B69" s="145"/>
      <c r="C69" s="168" t="s">
        <v>25</v>
      </c>
      <c r="D69" s="169" t="s">
        <v>26</v>
      </c>
      <c r="E69" s="169" t="s">
        <v>27</v>
      </c>
      <c r="F69" s="174" t="s">
        <v>151</v>
      </c>
      <c r="G69" s="174" t="s">
        <v>151</v>
      </c>
      <c r="H69" s="174" t="s">
        <v>151</v>
      </c>
      <c r="I69" s="174" t="s">
        <v>151</v>
      </c>
      <c r="J69" s="171">
        <v>0.9</v>
      </c>
      <c r="K69" s="172" t="str">
        <f>IFERROR(SUMIFS(#REF!,#REF!,$I69,#REF!,$R$2)/SUMIFS(#REF!,#REF!,$I69,#REF!,$R$2),"-")</f>
        <v>-</v>
      </c>
      <c r="L69" s="172" t="str">
        <f>IFERROR(SUMIFS(#REF!,#REF!,$I69,#REF!,$R$7)/SUMIFS(#REF!,#REF!,$I69,#REF!,$R$7),"-")</f>
        <v>-</v>
      </c>
      <c r="M69" s="173" t="str">
        <f>IFERROR(SUMIFS(#REF!,#REF!,$I69,#REF!,$R$3)/SUMIFS(#REF!,#REF!,$I69,#REF!,$R$3),"-")</f>
        <v>-</v>
      </c>
      <c r="N69" s="173" t="str">
        <f>IFERROR(SUMIFS(#REF!,#REF!,$I69,#REF!,"&lt;="&amp;$R$2,#REF!,"&gt;="&amp;$S$2)/SUMIFS(#REF!,#REF!,$I69,#REF!,"&lt;="&amp;$R$2,#REF!,"&gt;="&amp;$S$2),"-")</f>
        <v>-</v>
      </c>
      <c r="O69" s="145"/>
      <c r="P69" s="143"/>
    </row>
    <row r="70" spans="1:16">
      <c r="A70" s="141"/>
      <c r="B70" s="145"/>
      <c r="C70" s="168" t="s">
        <v>25</v>
      </c>
      <c r="D70" s="169" t="s">
        <v>26</v>
      </c>
      <c r="E70" s="169" t="s">
        <v>27</v>
      </c>
      <c r="F70" s="174" t="s">
        <v>153</v>
      </c>
      <c r="G70" s="174" t="s">
        <v>153</v>
      </c>
      <c r="H70" s="174" t="s">
        <v>153</v>
      </c>
      <c r="I70" s="174" t="s">
        <v>153</v>
      </c>
      <c r="J70" s="171">
        <v>0.9</v>
      </c>
      <c r="K70" s="172" t="str">
        <f>IFERROR(SUMIFS(#REF!,#REF!,$I70,#REF!,$R$2)/SUMIFS(#REF!,#REF!,$I70,#REF!,$R$2),"-")</f>
        <v>-</v>
      </c>
      <c r="L70" s="172" t="str">
        <f>IFERROR(SUMIFS(#REF!,#REF!,$I70,#REF!,$R$7)/SUMIFS(#REF!,#REF!,$I70,#REF!,$R$7),"-")</f>
        <v>-</v>
      </c>
      <c r="M70" s="173" t="str">
        <f>IFERROR(SUMIFS(#REF!,#REF!,$I70,#REF!,$R$3)/SUMIFS(#REF!,#REF!,$I70,#REF!,$R$3),"-")</f>
        <v>-</v>
      </c>
      <c r="N70" s="173" t="str">
        <f>IFERROR(SUMIFS(#REF!,#REF!,$I70,#REF!,"&lt;="&amp;$R$2,#REF!,"&gt;="&amp;$S$2)/SUMIFS(#REF!,#REF!,$I70,#REF!,"&lt;="&amp;$R$2,#REF!,"&gt;="&amp;$S$2),"-")</f>
        <v>-</v>
      </c>
      <c r="O70" s="145"/>
      <c r="P70" s="143"/>
    </row>
    <row r="71" spans="1:16">
      <c r="A71" s="141"/>
      <c r="B71" s="145"/>
      <c r="C71" s="168" t="s">
        <v>25</v>
      </c>
      <c r="D71" s="169" t="s">
        <v>26</v>
      </c>
      <c r="E71" s="169" t="s">
        <v>27</v>
      </c>
      <c r="F71" s="174" t="s">
        <v>155</v>
      </c>
      <c r="G71" s="174" t="s">
        <v>155</v>
      </c>
      <c r="H71" s="174" t="s">
        <v>155</v>
      </c>
      <c r="I71" s="174" t="s">
        <v>155</v>
      </c>
      <c r="J71" s="171">
        <v>0.9</v>
      </c>
      <c r="K71" s="172" t="str">
        <f>IFERROR(SUMIFS(#REF!,#REF!,$I71,#REF!,$R$2)/SUMIFS(#REF!,#REF!,$I71,#REF!,$R$2),"-")</f>
        <v>-</v>
      </c>
      <c r="L71" s="172" t="str">
        <f>IFERROR(SUMIFS(#REF!,#REF!,$I71,#REF!,$R$7)/SUMIFS(#REF!,#REF!,$I71,#REF!,$R$7),"-")</f>
        <v>-</v>
      </c>
      <c r="M71" s="173" t="str">
        <f>IFERROR(SUMIFS(#REF!,#REF!,$I71,#REF!,$R$3)/SUMIFS(#REF!,#REF!,$I71,#REF!,$R$3),"-")</f>
        <v>-</v>
      </c>
      <c r="N71" s="173" t="str">
        <f>IFERROR(SUMIFS(#REF!,#REF!,$I71,#REF!,"&lt;="&amp;$R$2,#REF!,"&gt;="&amp;$S$2)/SUMIFS(#REF!,#REF!,$I71,#REF!,"&lt;="&amp;$R$2,#REF!,"&gt;="&amp;$S$2),"-")</f>
        <v>-</v>
      </c>
      <c r="O71" s="145"/>
      <c r="P71" s="143"/>
    </row>
    <row r="72" spans="1:16">
      <c r="A72" s="141"/>
      <c r="B72" s="145"/>
      <c r="C72" s="168" t="s">
        <v>25</v>
      </c>
      <c r="D72" s="169" t="s">
        <v>26</v>
      </c>
      <c r="E72" s="169" t="s">
        <v>27</v>
      </c>
      <c r="F72" s="174" t="s">
        <v>157</v>
      </c>
      <c r="G72" s="174" t="s">
        <v>157</v>
      </c>
      <c r="H72" s="174" t="s">
        <v>157</v>
      </c>
      <c r="I72" s="174" t="s">
        <v>157</v>
      </c>
      <c r="J72" s="171">
        <v>0.9</v>
      </c>
      <c r="K72" s="172" t="str">
        <f>IFERROR(SUMIFS(#REF!,#REF!,$I72,#REF!,$R$2)/SUMIFS(#REF!,#REF!,$I72,#REF!,$R$2),"-")</f>
        <v>-</v>
      </c>
      <c r="L72" s="172" t="str">
        <f>IFERROR(SUMIFS(#REF!,#REF!,$I72,#REF!,$R$7)/SUMIFS(#REF!,#REF!,$I72,#REF!,$R$7),"-")</f>
        <v>-</v>
      </c>
      <c r="M72" s="173" t="str">
        <f>IFERROR(SUMIFS(#REF!,#REF!,$I72,#REF!,$R$3)/SUMIFS(#REF!,#REF!,$I72,#REF!,$R$3),"-")</f>
        <v>-</v>
      </c>
      <c r="N72" s="173" t="str">
        <f>IFERROR(SUMIFS(#REF!,#REF!,$I72,#REF!,"&lt;="&amp;$R$2,#REF!,"&gt;="&amp;$S$2)/SUMIFS(#REF!,#REF!,$I72,#REF!,"&lt;="&amp;$R$2,#REF!,"&gt;="&amp;$S$2),"-")</f>
        <v>-</v>
      </c>
      <c r="O72" s="145"/>
      <c r="P72" s="143"/>
    </row>
    <row r="73" spans="1:16">
      <c r="A73" s="141"/>
      <c r="B73" s="145"/>
      <c r="C73" s="168" t="s">
        <v>25</v>
      </c>
      <c r="D73" s="169" t="s">
        <v>26</v>
      </c>
      <c r="E73" s="169" t="s">
        <v>27</v>
      </c>
      <c r="F73" s="174" t="s">
        <v>159</v>
      </c>
      <c r="G73" s="174" t="s">
        <v>159</v>
      </c>
      <c r="H73" s="174" t="s">
        <v>159</v>
      </c>
      <c r="I73" s="174" t="s">
        <v>159</v>
      </c>
      <c r="J73" s="171">
        <v>0.9</v>
      </c>
      <c r="K73" s="172" t="str">
        <f>IFERROR(SUMIFS(#REF!,#REF!,$I73,#REF!,$R$2)/SUMIFS(#REF!,#REF!,$I73,#REF!,$R$2),"-")</f>
        <v>-</v>
      </c>
      <c r="L73" s="172" t="str">
        <f>IFERROR(SUMIFS(#REF!,#REF!,$I73,#REF!,$R$7)/SUMIFS(#REF!,#REF!,$I73,#REF!,$R$7),"-")</f>
        <v>-</v>
      </c>
      <c r="M73" s="173" t="str">
        <f>IFERROR(SUMIFS(#REF!,#REF!,$I73,#REF!,$R$3)/SUMIFS(#REF!,#REF!,$I73,#REF!,$R$3),"-")</f>
        <v>-</v>
      </c>
      <c r="N73" s="173" t="str">
        <f>IFERROR(SUMIFS(#REF!,#REF!,$I73,#REF!,"&lt;="&amp;$R$2,#REF!,"&gt;="&amp;$S$2)/SUMIFS(#REF!,#REF!,$I73,#REF!,"&lt;="&amp;$R$2,#REF!,"&gt;="&amp;$S$2),"-")</f>
        <v>-</v>
      </c>
      <c r="O73" s="145"/>
      <c r="P73" s="143"/>
    </row>
    <row r="74" spans="1:16">
      <c r="A74" s="141"/>
      <c r="B74" s="145"/>
      <c r="C74" s="168" t="s">
        <v>25</v>
      </c>
      <c r="D74" s="169" t="s">
        <v>26</v>
      </c>
      <c r="E74" s="169" t="s">
        <v>27</v>
      </c>
      <c r="F74" s="174" t="s">
        <v>161</v>
      </c>
      <c r="G74" s="174" t="s">
        <v>161</v>
      </c>
      <c r="H74" s="174" t="s">
        <v>161</v>
      </c>
      <c r="I74" s="174" t="s">
        <v>161</v>
      </c>
      <c r="J74" s="171">
        <v>0.9</v>
      </c>
      <c r="K74" s="172" t="str">
        <f>IFERROR(SUMIFS(#REF!,#REF!,$I74,#REF!,$R$2)/SUMIFS(#REF!,#REF!,$I74,#REF!,$R$2),"-")</f>
        <v>-</v>
      </c>
      <c r="L74" s="172" t="str">
        <f>IFERROR(SUMIFS(#REF!,#REF!,$I74,#REF!,$R$7)/SUMIFS(#REF!,#REF!,$I74,#REF!,$R$7),"-")</f>
        <v>-</v>
      </c>
      <c r="M74" s="173" t="str">
        <f>IFERROR(SUMIFS(#REF!,#REF!,$I74,#REF!,$R$3)/SUMIFS(#REF!,#REF!,$I74,#REF!,$R$3),"-")</f>
        <v>-</v>
      </c>
      <c r="N74" s="173" t="str">
        <f>IFERROR(SUMIFS(#REF!,#REF!,$I74,#REF!,"&lt;="&amp;$R$2,#REF!,"&gt;="&amp;$S$2)/SUMIFS(#REF!,#REF!,$I74,#REF!,"&lt;="&amp;$R$2,#REF!,"&gt;="&amp;$S$2),"-")</f>
        <v>-</v>
      </c>
      <c r="O74" s="145"/>
      <c r="P74" s="143"/>
    </row>
    <row r="75" spans="1:16">
      <c r="A75" s="141"/>
      <c r="B75" s="145"/>
      <c r="C75" s="168" t="s">
        <v>25</v>
      </c>
      <c r="D75" s="169" t="s">
        <v>26</v>
      </c>
      <c r="E75" s="169" t="s">
        <v>27</v>
      </c>
      <c r="F75" s="174" t="s">
        <v>163</v>
      </c>
      <c r="G75" s="174" t="s">
        <v>163</v>
      </c>
      <c r="H75" s="174" t="s">
        <v>163</v>
      </c>
      <c r="I75" s="174" t="s">
        <v>163</v>
      </c>
      <c r="J75" s="171">
        <v>0.9</v>
      </c>
      <c r="K75" s="172" t="str">
        <f>IFERROR(SUMIFS(#REF!,#REF!,$I75,#REF!,$R$2)/SUMIFS(#REF!,#REF!,$I75,#REF!,$R$2),"-")</f>
        <v>-</v>
      </c>
      <c r="L75" s="172" t="str">
        <f>IFERROR(SUMIFS(#REF!,#REF!,$I75,#REF!,$R$7)/SUMIFS(#REF!,#REF!,$I75,#REF!,$R$7),"-")</f>
        <v>-</v>
      </c>
      <c r="M75" s="173" t="str">
        <f>IFERROR(SUMIFS(#REF!,#REF!,$I75,#REF!,$R$3)/SUMIFS(#REF!,#REF!,$I75,#REF!,$R$3),"-")</f>
        <v>-</v>
      </c>
      <c r="N75" s="173" t="str">
        <f>IFERROR(SUMIFS(#REF!,#REF!,$I75,#REF!,"&lt;="&amp;$R$2,#REF!,"&gt;="&amp;$S$2)/SUMIFS(#REF!,#REF!,$I75,#REF!,"&lt;="&amp;$R$2,#REF!,"&gt;="&amp;$S$2),"-")</f>
        <v>-</v>
      </c>
      <c r="O75" s="145"/>
      <c r="P75" s="143"/>
    </row>
    <row r="76" spans="1:16">
      <c r="A76" s="141"/>
      <c r="B76" s="145"/>
      <c r="C76" s="168" t="s">
        <v>25</v>
      </c>
      <c r="D76" s="169" t="s">
        <v>26</v>
      </c>
      <c r="E76" s="169" t="s">
        <v>27</v>
      </c>
      <c r="F76" s="174" t="s">
        <v>165</v>
      </c>
      <c r="G76" s="174" t="s">
        <v>165</v>
      </c>
      <c r="H76" s="174" t="s">
        <v>165</v>
      </c>
      <c r="I76" s="174" t="s">
        <v>165</v>
      </c>
      <c r="J76" s="171">
        <v>0.9</v>
      </c>
      <c r="K76" s="172" t="str">
        <f>IFERROR(SUMIFS(#REF!,#REF!,$I76,#REF!,$R$2)/SUMIFS(#REF!,#REF!,$I76,#REF!,$R$2),"-")</f>
        <v>-</v>
      </c>
      <c r="L76" s="172" t="str">
        <f>IFERROR(SUMIFS(#REF!,#REF!,$I76,#REF!,$R$7)/SUMIFS(#REF!,#REF!,$I76,#REF!,$R$7),"-")</f>
        <v>-</v>
      </c>
      <c r="M76" s="173" t="str">
        <f>IFERROR(SUMIFS(#REF!,#REF!,$I76,#REF!,$R$3)/SUMIFS(#REF!,#REF!,$I76,#REF!,$R$3),"-")</f>
        <v>-</v>
      </c>
      <c r="N76" s="173" t="str">
        <f>IFERROR(SUMIFS(#REF!,#REF!,$I76,#REF!,"&lt;="&amp;$R$2,#REF!,"&gt;="&amp;$S$2)/SUMIFS(#REF!,#REF!,$I76,#REF!,"&lt;="&amp;$R$2,#REF!,"&gt;="&amp;$S$2),"-")</f>
        <v>-</v>
      </c>
      <c r="O76" s="145"/>
      <c r="P76" s="143"/>
    </row>
    <row r="77" spans="1:16">
      <c r="A77" s="141"/>
      <c r="B77" s="145"/>
      <c r="C77" s="168" t="s">
        <v>25</v>
      </c>
      <c r="D77" s="169" t="s">
        <v>26</v>
      </c>
      <c r="E77" s="169" t="s">
        <v>27</v>
      </c>
      <c r="F77" s="174" t="s">
        <v>167</v>
      </c>
      <c r="G77" s="174" t="s">
        <v>167</v>
      </c>
      <c r="H77" s="174" t="s">
        <v>167</v>
      </c>
      <c r="I77" s="174" t="s">
        <v>167</v>
      </c>
      <c r="J77" s="171">
        <v>0.9</v>
      </c>
      <c r="K77" s="172" t="str">
        <f>IFERROR(SUMIFS(#REF!,#REF!,$I77,#REF!,$R$2)/SUMIFS(#REF!,#REF!,$I77,#REF!,$R$2),"-")</f>
        <v>-</v>
      </c>
      <c r="L77" s="172" t="str">
        <f>IFERROR(SUMIFS(#REF!,#REF!,$I77,#REF!,$R$7)/SUMIFS(#REF!,#REF!,$I77,#REF!,$R$7),"-")</f>
        <v>-</v>
      </c>
      <c r="M77" s="173" t="str">
        <f>IFERROR(SUMIFS(#REF!,#REF!,$I77,#REF!,$R$3)/SUMIFS(#REF!,#REF!,$I77,#REF!,$R$3),"-")</f>
        <v>-</v>
      </c>
      <c r="N77" s="173" t="str">
        <f>IFERROR(SUMIFS(#REF!,#REF!,$I77,#REF!,"&lt;="&amp;$R$2,#REF!,"&gt;="&amp;$S$2)/SUMIFS(#REF!,#REF!,$I77,#REF!,"&lt;="&amp;$R$2,#REF!,"&gt;="&amp;$S$2),"-")</f>
        <v>-</v>
      </c>
      <c r="O77" s="145"/>
      <c r="P77" s="143"/>
    </row>
    <row r="78" spans="1:16">
      <c r="A78" s="141"/>
      <c r="B78" s="145"/>
      <c r="C78" s="168" t="s">
        <v>25</v>
      </c>
      <c r="D78" s="169" t="s">
        <v>26</v>
      </c>
      <c r="E78" s="169" t="s">
        <v>27</v>
      </c>
      <c r="F78" s="174" t="s">
        <v>169</v>
      </c>
      <c r="G78" s="174" t="s">
        <v>169</v>
      </c>
      <c r="H78" s="174" t="s">
        <v>169</v>
      </c>
      <c r="I78" s="174" t="s">
        <v>169</v>
      </c>
      <c r="J78" s="171">
        <v>0.9</v>
      </c>
      <c r="K78" s="172" t="str">
        <f>IFERROR(SUMIFS(#REF!,#REF!,$I78,#REF!,$R$2)/SUMIFS(#REF!,#REF!,$I78,#REF!,$R$2),"-")</f>
        <v>-</v>
      </c>
      <c r="L78" s="172" t="str">
        <f>IFERROR(SUMIFS(#REF!,#REF!,$I78,#REF!,$R$7)/SUMIFS(#REF!,#REF!,$I78,#REF!,$R$7),"-")</f>
        <v>-</v>
      </c>
      <c r="M78" s="173" t="str">
        <f>IFERROR(SUMIFS(#REF!,#REF!,$I78,#REF!,$R$3)/SUMIFS(#REF!,#REF!,$I78,#REF!,$R$3),"-")</f>
        <v>-</v>
      </c>
      <c r="N78" s="173" t="str">
        <f>IFERROR(SUMIFS(#REF!,#REF!,$I78,#REF!,"&lt;="&amp;$R$2,#REF!,"&gt;="&amp;$S$2)/SUMIFS(#REF!,#REF!,$I78,#REF!,"&lt;="&amp;$R$2,#REF!,"&gt;="&amp;$S$2),"-")</f>
        <v>-</v>
      </c>
      <c r="O78" s="145"/>
      <c r="P78" s="143"/>
    </row>
    <row r="79" spans="1:16">
      <c r="A79" s="141"/>
      <c r="B79" s="145"/>
      <c r="C79" s="175" t="s">
        <v>186</v>
      </c>
      <c r="D79" s="169" t="s">
        <v>26</v>
      </c>
      <c r="E79" s="169" t="s">
        <v>187</v>
      </c>
      <c r="F79" s="176" t="s">
        <v>189</v>
      </c>
      <c r="G79" s="176" t="s">
        <v>189</v>
      </c>
      <c r="H79" s="176" t="s">
        <v>189</v>
      </c>
      <c r="I79" s="176" t="s">
        <v>189</v>
      </c>
      <c r="J79" s="171">
        <v>0.9</v>
      </c>
      <c r="K79" s="172" t="str">
        <f>IFERROR(SUMIFS(#REF!,#REF!,$I79,#REF!,$R$2)/SUMIFS(#REF!,#REF!,$I79,#REF!,$R$2),"-")</f>
        <v>-</v>
      </c>
      <c r="L79" s="172" t="str">
        <f>IFERROR(SUMIFS(#REF!,#REF!,$I79,#REF!,$R$7)/SUMIFS(#REF!,#REF!,$I79,#REF!,$R$7),"-")</f>
        <v>-</v>
      </c>
      <c r="M79" s="173" t="str">
        <f>IFERROR(SUMIFS(#REF!,#REF!,$I79,#REF!,$R$3)/SUMIFS(#REF!,#REF!,$I79,#REF!,$R$3),"-")</f>
        <v>-</v>
      </c>
      <c r="N79" s="173" t="str">
        <f>IFERROR(SUMIFS(#REF!,#REF!,$I79,#REF!,"&lt;="&amp;$R$2,#REF!,"&gt;="&amp;$S$2)/SUMIFS(#REF!,#REF!,$I79,#REF!,"&lt;="&amp;$R$2,#REF!,"&gt;="&amp;$S$2),"-")</f>
        <v>-</v>
      </c>
      <c r="O79" s="145"/>
      <c r="P79" s="143"/>
    </row>
    <row r="80" spans="1:16">
      <c r="A80" s="141"/>
      <c r="B80" s="145"/>
      <c r="C80" s="175" t="s">
        <v>186</v>
      </c>
      <c r="D80" s="169" t="s">
        <v>26</v>
      </c>
      <c r="E80" s="169" t="s">
        <v>187</v>
      </c>
      <c r="F80" s="176" t="s">
        <v>191</v>
      </c>
      <c r="G80" s="176" t="s">
        <v>191</v>
      </c>
      <c r="H80" s="176" t="s">
        <v>191</v>
      </c>
      <c r="I80" s="176" t="s">
        <v>191</v>
      </c>
      <c r="J80" s="171">
        <v>0.9</v>
      </c>
      <c r="K80" s="172" t="str">
        <f>IFERROR(SUMIFS(#REF!,#REF!,$I80,#REF!,$R$2)/SUMIFS(#REF!,#REF!,$I80,#REF!,$R$2),"-")</f>
        <v>-</v>
      </c>
      <c r="L80" s="172" t="str">
        <f>IFERROR(SUMIFS(#REF!,#REF!,$I80,#REF!,$R$7)/SUMIFS(#REF!,#REF!,$I80,#REF!,$R$7),"-")</f>
        <v>-</v>
      </c>
      <c r="M80" s="173" t="str">
        <f>IFERROR(SUMIFS(#REF!,#REF!,$I80,#REF!,$R$3)/SUMIFS(#REF!,#REF!,$I80,#REF!,$R$3),"-")</f>
        <v>-</v>
      </c>
      <c r="N80" s="173" t="str">
        <f>IFERROR(SUMIFS(#REF!,#REF!,$I80,#REF!,"&lt;="&amp;$R$2,#REF!,"&gt;="&amp;$S$2)/SUMIFS(#REF!,#REF!,$I80,#REF!,"&lt;="&amp;$R$2,#REF!,"&gt;="&amp;$S$2),"-")</f>
        <v>-</v>
      </c>
      <c r="O80" s="145"/>
      <c r="P80" s="143"/>
    </row>
    <row r="81" spans="1:16">
      <c r="A81" s="141"/>
      <c r="B81" s="145"/>
      <c r="C81" s="175" t="s">
        <v>186</v>
      </c>
      <c r="D81" s="169" t="s">
        <v>26</v>
      </c>
      <c r="E81" s="169" t="s">
        <v>187</v>
      </c>
      <c r="F81" s="176" t="s">
        <v>193</v>
      </c>
      <c r="G81" s="176" t="s">
        <v>193</v>
      </c>
      <c r="H81" s="176" t="s">
        <v>193</v>
      </c>
      <c r="I81" s="176" t="s">
        <v>193</v>
      </c>
      <c r="J81" s="171">
        <v>0.9</v>
      </c>
      <c r="K81" s="172" t="str">
        <f>IFERROR(SUMIFS(#REF!,#REF!,$I81,#REF!,$R$2)/SUMIFS(#REF!,#REF!,$I81,#REF!,$R$2),"-")</f>
        <v>-</v>
      </c>
      <c r="L81" s="172" t="str">
        <f>IFERROR(SUMIFS(#REF!,#REF!,$I81,#REF!,$R$7)/SUMIFS(#REF!,#REF!,$I81,#REF!,$R$7),"-")</f>
        <v>-</v>
      </c>
      <c r="M81" s="173" t="str">
        <f>IFERROR(SUMIFS(#REF!,#REF!,$I81,#REF!,$R$3)/SUMIFS(#REF!,#REF!,$I81,#REF!,$R$3),"-")</f>
        <v>-</v>
      </c>
      <c r="N81" s="173" t="str">
        <f>IFERROR(SUMIFS(#REF!,#REF!,$I81,#REF!,"&lt;="&amp;$R$2,#REF!,"&gt;="&amp;$S$2)/SUMIFS(#REF!,#REF!,$I81,#REF!,"&lt;="&amp;$R$2,#REF!,"&gt;="&amp;$S$2),"-")</f>
        <v>-</v>
      </c>
      <c r="O81" s="145"/>
      <c r="P81" s="143"/>
    </row>
    <row r="82" spans="1:16">
      <c r="A82" s="141"/>
      <c r="B82" s="145"/>
      <c r="C82" s="175" t="s">
        <v>186</v>
      </c>
      <c r="D82" s="169" t="s">
        <v>26</v>
      </c>
      <c r="E82" s="169" t="s">
        <v>187</v>
      </c>
      <c r="F82" s="176" t="s">
        <v>195</v>
      </c>
      <c r="G82" s="176" t="s">
        <v>195</v>
      </c>
      <c r="H82" s="176" t="s">
        <v>195</v>
      </c>
      <c r="I82" s="176" t="s">
        <v>195</v>
      </c>
      <c r="J82" s="171">
        <v>0.9</v>
      </c>
      <c r="K82" s="172" t="str">
        <f>IFERROR(SUMIFS(#REF!,#REF!,$I82,#REF!,$R$2)/SUMIFS(#REF!,#REF!,$I82,#REF!,$R$2),"-")</f>
        <v>-</v>
      </c>
      <c r="L82" s="172" t="str">
        <f>IFERROR(SUMIFS(#REF!,#REF!,$I82,#REF!,$R$7)/SUMIFS(#REF!,#REF!,$I82,#REF!,$R$7),"-")</f>
        <v>-</v>
      </c>
      <c r="M82" s="173" t="str">
        <f>IFERROR(SUMIFS(#REF!,#REF!,$I82,#REF!,$R$3)/SUMIFS(#REF!,#REF!,$I82,#REF!,$R$3),"-")</f>
        <v>-</v>
      </c>
      <c r="N82" s="173" t="str">
        <f>IFERROR(SUMIFS(#REF!,#REF!,$I82,#REF!,"&lt;="&amp;$R$2,#REF!,"&gt;="&amp;$S$2)/SUMIFS(#REF!,#REF!,$I82,#REF!,"&lt;="&amp;$R$2,#REF!,"&gt;="&amp;$S$2),"-")</f>
        <v>-</v>
      </c>
      <c r="O82" s="145"/>
      <c r="P82" s="143"/>
    </row>
    <row r="83" spans="1:16">
      <c r="A83" s="141"/>
      <c r="B83" s="145"/>
      <c r="C83" s="175" t="s">
        <v>186</v>
      </c>
      <c r="D83" s="169" t="s">
        <v>26</v>
      </c>
      <c r="E83" s="169" t="s">
        <v>187</v>
      </c>
      <c r="F83" s="176" t="s">
        <v>197</v>
      </c>
      <c r="G83" s="176" t="s">
        <v>197</v>
      </c>
      <c r="H83" s="176" t="s">
        <v>197</v>
      </c>
      <c r="I83" s="176" t="s">
        <v>197</v>
      </c>
      <c r="J83" s="171">
        <v>0.9</v>
      </c>
      <c r="K83" s="172" t="str">
        <f>IFERROR(SUMIFS(#REF!,#REF!,$I83,#REF!,$R$2)/SUMIFS(#REF!,#REF!,$I83,#REF!,$R$2),"-")</f>
        <v>-</v>
      </c>
      <c r="L83" s="172" t="str">
        <f>IFERROR(SUMIFS(#REF!,#REF!,$I83,#REF!,$R$7)/SUMIFS(#REF!,#REF!,$I83,#REF!,$R$7),"-")</f>
        <v>-</v>
      </c>
      <c r="M83" s="173" t="str">
        <f>IFERROR(SUMIFS(#REF!,#REF!,$I83,#REF!,$R$3)/SUMIFS(#REF!,#REF!,$I83,#REF!,$R$3),"-")</f>
        <v>-</v>
      </c>
      <c r="N83" s="173" t="str">
        <f>IFERROR(SUMIFS(#REF!,#REF!,$I83,#REF!,"&lt;="&amp;$R$2,#REF!,"&gt;="&amp;$S$2)/SUMIFS(#REF!,#REF!,$I83,#REF!,"&lt;="&amp;$R$2,#REF!,"&gt;="&amp;$S$2),"-")</f>
        <v>-</v>
      </c>
      <c r="O83" s="145"/>
      <c r="P83" s="143"/>
    </row>
    <row r="84" spans="1:16">
      <c r="A84" s="141"/>
      <c r="B84" s="145"/>
      <c r="C84" s="175" t="s">
        <v>186</v>
      </c>
      <c r="D84" s="169" t="s">
        <v>26</v>
      </c>
      <c r="E84" s="169" t="s">
        <v>187</v>
      </c>
      <c r="F84" s="176" t="s">
        <v>199</v>
      </c>
      <c r="G84" s="176" t="s">
        <v>199</v>
      </c>
      <c r="H84" s="176" t="s">
        <v>199</v>
      </c>
      <c r="I84" s="176" t="s">
        <v>199</v>
      </c>
      <c r="J84" s="171">
        <v>0.9</v>
      </c>
      <c r="K84" s="172" t="str">
        <f>IFERROR(SUMIFS(#REF!,#REF!,$I84,#REF!,$R$2)/SUMIFS(#REF!,#REF!,$I84,#REF!,$R$2),"-")</f>
        <v>-</v>
      </c>
      <c r="L84" s="172" t="str">
        <f>IFERROR(SUMIFS(#REF!,#REF!,$I84,#REF!,$R$7)/SUMIFS(#REF!,#REF!,$I84,#REF!,$R$7),"-")</f>
        <v>-</v>
      </c>
      <c r="M84" s="173" t="str">
        <f>IFERROR(SUMIFS(#REF!,#REF!,$I84,#REF!,$R$3)/SUMIFS(#REF!,#REF!,$I84,#REF!,$R$3),"-")</f>
        <v>-</v>
      </c>
      <c r="N84" s="173" t="str">
        <f>IFERROR(SUMIFS(#REF!,#REF!,$I84,#REF!,"&lt;="&amp;$R$2,#REF!,"&gt;="&amp;$S$2)/SUMIFS(#REF!,#REF!,$I84,#REF!,"&lt;="&amp;$R$2,#REF!,"&gt;="&amp;$S$2),"-")</f>
        <v>-</v>
      </c>
      <c r="O84" s="145"/>
      <c r="P84" s="143"/>
    </row>
    <row r="85" spans="1:16">
      <c r="A85" s="141"/>
      <c r="B85" s="145"/>
      <c r="C85" s="175" t="s">
        <v>186</v>
      </c>
      <c r="D85" s="169" t="s">
        <v>26</v>
      </c>
      <c r="E85" s="169" t="s">
        <v>187</v>
      </c>
      <c r="F85" s="176" t="s">
        <v>201</v>
      </c>
      <c r="G85" s="176" t="s">
        <v>201</v>
      </c>
      <c r="H85" s="176" t="s">
        <v>201</v>
      </c>
      <c r="I85" s="176" t="s">
        <v>201</v>
      </c>
      <c r="J85" s="171">
        <v>0.9</v>
      </c>
      <c r="K85" s="172" t="str">
        <f>IFERROR(SUMIFS(#REF!,#REF!,$I85,#REF!,$R$2)/SUMIFS(#REF!,#REF!,$I85,#REF!,$R$2),"-")</f>
        <v>-</v>
      </c>
      <c r="L85" s="172" t="str">
        <f>IFERROR(SUMIFS(#REF!,#REF!,$I85,#REF!,$R$7)/SUMIFS(#REF!,#REF!,$I85,#REF!,$R$7),"-")</f>
        <v>-</v>
      </c>
      <c r="M85" s="173" t="str">
        <f>IFERROR(SUMIFS(#REF!,#REF!,$I85,#REF!,$R$3)/SUMIFS(#REF!,#REF!,$I85,#REF!,$R$3),"-")</f>
        <v>-</v>
      </c>
      <c r="N85" s="173" t="str">
        <f>IFERROR(SUMIFS(#REF!,#REF!,$I85,#REF!,"&lt;="&amp;$R$2,#REF!,"&gt;="&amp;$S$2)/SUMIFS(#REF!,#REF!,$I85,#REF!,"&lt;="&amp;$R$2,#REF!,"&gt;="&amp;$S$2),"-")</f>
        <v>-</v>
      </c>
      <c r="O85" s="145"/>
      <c r="P85" s="143"/>
    </row>
    <row r="86" spans="1:16">
      <c r="A86" s="141"/>
      <c r="B86" s="145"/>
      <c r="C86" s="175" t="s">
        <v>186</v>
      </c>
      <c r="D86" s="169" t="s">
        <v>26</v>
      </c>
      <c r="E86" s="169" t="s">
        <v>187</v>
      </c>
      <c r="F86" s="176" t="s">
        <v>203</v>
      </c>
      <c r="G86" s="176" t="s">
        <v>203</v>
      </c>
      <c r="H86" s="176" t="s">
        <v>203</v>
      </c>
      <c r="I86" s="176" t="s">
        <v>203</v>
      </c>
      <c r="J86" s="171">
        <v>0.9</v>
      </c>
      <c r="K86" s="172" t="str">
        <f>IFERROR(SUMIFS(#REF!,#REF!,$I86,#REF!,$R$2)/SUMIFS(#REF!,#REF!,$I86,#REF!,$R$2),"-")</f>
        <v>-</v>
      </c>
      <c r="L86" s="172" t="str">
        <f>IFERROR(SUMIFS(#REF!,#REF!,$I86,#REF!,$R$7)/SUMIFS(#REF!,#REF!,$I86,#REF!,$R$7),"-")</f>
        <v>-</v>
      </c>
      <c r="M86" s="173" t="str">
        <f>IFERROR(SUMIFS(#REF!,#REF!,$I86,#REF!,$R$3)/SUMIFS(#REF!,#REF!,$I86,#REF!,$R$3),"-")</f>
        <v>-</v>
      </c>
      <c r="N86" s="173" t="str">
        <f>IFERROR(SUMIFS(#REF!,#REF!,$I86,#REF!,"&lt;="&amp;$R$2,#REF!,"&gt;="&amp;$S$2)/SUMIFS(#REF!,#REF!,$I86,#REF!,"&lt;="&amp;$R$2,#REF!,"&gt;="&amp;$S$2),"-")</f>
        <v>-</v>
      </c>
      <c r="O86" s="145"/>
      <c r="P86" s="143"/>
    </row>
    <row r="87" spans="1:16">
      <c r="A87" s="141"/>
      <c r="B87" s="145"/>
      <c r="C87" s="175" t="s">
        <v>186</v>
      </c>
      <c r="D87" s="169" t="s">
        <v>26</v>
      </c>
      <c r="E87" s="169" t="s">
        <v>187</v>
      </c>
      <c r="F87" s="176" t="s">
        <v>205</v>
      </c>
      <c r="G87" s="176" t="s">
        <v>205</v>
      </c>
      <c r="H87" s="176" t="s">
        <v>205</v>
      </c>
      <c r="I87" s="176" t="s">
        <v>205</v>
      </c>
      <c r="J87" s="171">
        <v>0.9</v>
      </c>
      <c r="K87" s="172" t="str">
        <f>IFERROR(SUMIFS(#REF!,#REF!,$I87,#REF!,$R$2)/SUMIFS(#REF!,#REF!,$I87,#REF!,$R$2),"-")</f>
        <v>-</v>
      </c>
      <c r="L87" s="172" t="str">
        <f>IFERROR(SUMIFS(#REF!,#REF!,$I87,#REF!,$R$7)/SUMIFS(#REF!,#REF!,$I87,#REF!,$R$7),"-")</f>
        <v>-</v>
      </c>
      <c r="M87" s="173" t="str">
        <f>IFERROR(SUMIFS(#REF!,#REF!,$I87,#REF!,$R$3)/SUMIFS(#REF!,#REF!,$I87,#REF!,$R$3),"-")</f>
        <v>-</v>
      </c>
      <c r="N87" s="173" t="str">
        <f>IFERROR(SUMIFS(#REF!,#REF!,$I87,#REF!,"&lt;="&amp;$R$2,#REF!,"&gt;="&amp;$S$2)/SUMIFS(#REF!,#REF!,$I87,#REF!,"&lt;="&amp;$R$2,#REF!,"&gt;="&amp;$S$2),"-")</f>
        <v>-</v>
      </c>
      <c r="O87" s="145"/>
      <c r="P87" s="143"/>
    </row>
    <row r="88" spans="1:16">
      <c r="A88" s="141"/>
      <c r="B88" s="145"/>
      <c r="C88" s="175" t="s">
        <v>186</v>
      </c>
      <c r="D88" s="169" t="s">
        <v>26</v>
      </c>
      <c r="E88" s="169" t="s">
        <v>187</v>
      </c>
      <c r="F88" s="176" t="s">
        <v>207</v>
      </c>
      <c r="G88" s="176" t="s">
        <v>207</v>
      </c>
      <c r="H88" s="176" t="s">
        <v>207</v>
      </c>
      <c r="I88" s="176" t="s">
        <v>207</v>
      </c>
      <c r="J88" s="171">
        <v>0.9</v>
      </c>
      <c r="K88" s="172" t="str">
        <f>IFERROR(SUMIFS(#REF!,#REF!,$I88,#REF!,$R$2)/SUMIFS(#REF!,#REF!,$I88,#REF!,$R$2),"-")</f>
        <v>-</v>
      </c>
      <c r="L88" s="172" t="str">
        <f>IFERROR(SUMIFS(#REF!,#REF!,$I88,#REF!,$R$7)/SUMIFS(#REF!,#REF!,$I88,#REF!,$R$7),"-")</f>
        <v>-</v>
      </c>
      <c r="M88" s="173" t="str">
        <f>IFERROR(SUMIFS(#REF!,#REF!,$I88,#REF!,$R$3)/SUMIFS(#REF!,#REF!,$I88,#REF!,$R$3),"-")</f>
        <v>-</v>
      </c>
      <c r="N88" s="173" t="str">
        <f>IFERROR(SUMIFS(#REF!,#REF!,$I88,#REF!,"&lt;="&amp;$R$2,#REF!,"&gt;="&amp;$S$2)/SUMIFS(#REF!,#REF!,$I88,#REF!,"&lt;="&amp;$R$2,#REF!,"&gt;="&amp;$S$2),"-")</f>
        <v>-</v>
      </c>
      <c r="O88" s="145"/>
      <c r="P88" s="143"/>
    </row>
    <row r="89" spans="1:16">
      <c r="A89" s="141"/>
      <c r="B89" s="145"/>
      <c r="C89" s="175" t="s">
        <v>186</v>
      </c>
      <c r="D89" s="169" t="s">
        <v>26</v>
      </c>
      <c r="E89" s="169" t="s">
        <v>187</v>
      </c>
      <c r="F89" s="176" t="s">
        <v>209</v>
      </c>
      <c r="G89" s="176" t="s">
        <v>209</v>
      </c>
      <c r="H89" s="176" t="s">
        <v>209</v>
      </c>
      <c r="I89" s="176" t="s">
        <v>209</v>
      </c>
      <c r="J89" s="171">
        <v>0.9</v>
      </c>
      <c r="K89" s="172" t="str">
        <f>IFERROR(SUMIFS(#REF!,#REF!,$I89,#REF!,$R$2)/SUMIFS(#REF!,#REF!,$I89,#REF!,$R$2),"-")</f>
        <v>-</v>
      </c>
      <c r="L89" s="172" t="str">
        <f>IFERROR(SUMIFS(#REF!,#REF!,$I89,#REF!,$R$7)/SUMIFS(#REF!,#REF!,$I89,#REF!,$R$7),"-")</f>
        <v>-</v>
      </c>
      <c r="M89" s="173" t="str">
        <f>IFERROR(SUMIFS(#REF!,#REF!,$I89,#REF!,$R$3)/SUMIFS(#REF!,#REF!,$I89,#REF!,$R$3),"-")</f>
        <v>-</v>
      </c>
      <c r="N89" s="173" t="str">
        <f>IFERROR(SUMIFS(#REF!,#REF!,$I89,#REF!,"&lt;="&amp;$R$2,#REF!,"&gt;="&amp;$S$2)/SUMIFS(#REF!,#REF!,$I89,#REF!,"&lt;="&amp;$R$2,#REF!,"&gt;="&amp;$S$2),"-")</f>
        <v>-</v>
      </c>
      <c r="O89" s="145"/>
      <c r="P89" s="143"/>
    </row>
    <row r="90" spans="1:16">
      <c r="A90" s="141"/>
      <c r="B90" s="145"/>
      <c r="C90" s="175" t="s">
        <v>186</v>
      </c>
      <c r="D90" s="169" t="s">
        <v>26</v>
      </c>
      <c r="E90" s="169" t="s">
        <v>187</v>
      </c>
      <c r="F90" s="176" t="s">
        <v>210</v>
      </c>
      <c r="G90" s="176" t="s">
        <v>210</v>
      </c>
      <c r="H90" s="176" t="s">
        <v>210</v>
      </c>
      <c r="I90" s="176" t="s">
        <v>210</v>
      </c>
      <c r="J90" s="171">
        <v>0.9</v>
      </c>
      <c r="K90" s="172" t="str">
        <f>IFERROR(SUMIFS(#REF!,#REF!,$I90,#REF!,$R$2)/SUMIFS(#REF!,#REF!,$I90,#REF!,$R$2),"-")</f>
        <v>-</v>
      </c>
      <c r="L90" s="172" t="str">
        <f>IFERROR(SUMIFS(#REF!,#REF!,$I90,#REF!,$R$7)/SUMIFS(#REF!,#REF!,$I90,#REF!,$R$7),"-")</f>
        <v>-</v>
      </c>
      <c r="M90" s="173" t="str">
        <f>IFERROR(SUMIFS(#REF!,#REF!,$I90,#REF!,$R$3)/SUMIFS(#REF!,#REF!,$I90,#REF!,$R$3),"-")</f>
        <v>-</v>
      </c>
      <c r="N90" s="173" t="str">
        <f>IFERROR(SUMIFS(#REF!,#REF!,$I90,#REF!,"&lt;="&amp;$R$2,#REF!,"&gt;="&amp;$S$2)/SUMIFS(#REF!,#REF!,$I90,#REF!,"&lt;="&amp;$R$2,#REF!,"&gt;="&amp;$S$2),"-")</f>
        <v>-</v>
      </c>
      <c r="O90" s="145"/>
      <c r="P90" s="143"/>
    </row>
    <row r="91" spans="1:16">
      <c r="A91" s="141"/>
      <c r="B91" s="145"/>
      <c r="C91" s="175" t="s">
        <v>186</v>
      </c>
      <c r="D91" s="169" t="s">
        <v>26</v>
      </c>
      <c r="E91" s="169" t="s">
        <v>187</v>
      </c>
      <c r="F91" s="176" t="s">
        <v>212</v>
      </c>
      <c r="G91" s="176" t="s">
        <v>212</v>
      </c>
      <c r="H91" s="176" t="s">
        <v>212</v>
      </c>
      <c r="I91" s="176" t="s">
        <v>212</v>
      </c>
      <c r="J91" s="171">
        <v>0.9</v>
      </c>
      <c r="K91" s="172" t="str">
        <f>IFERROR(SUMIFS(#REF!,#REF!,$I91,#REF!,$R$2)/SUMIFS(#REF!,#REF!,$I91,#REF!,$R$2),"-")</f>
        <v>-</v>
      </c>
      <c r="L91" s="172" t="str">
        <f>IFERROR(SUMIFS(#REF!,#REF!,$I91,#REF!,$R$7)/SUMIFS(#REF!,#REF!,$I91,#REF!,$R$7),"-")</f>
        <v>-</v>
      </c>
      <c r="M91" s="173" t="str">
        <f>IFERROR(SUMIFS(#REF!,#REF!,$I91,#REF!,$R$3)/SUMIFS(#REF!,#REF!,$I91,#REF!,$R$3),"-")</f>
        <v>-</v>
      </c>
      <c r="N91" s="173" t="str">
        <f>IFERROR(SUMIFS(#REF!,#REF!,$I91,#REF!,"&lt;="&amp;$R$2,#REF!,"&gt;="&amp;$S$2)/SUMIFS(#REF!,#REF!,$I91,#REF!,"&lt;="&amp;$R$2,#REF!,"&gt;="&amp;$S$2),"-")</f>
        <v>-</v>
      </c>
      <c r="O91" s="145"/>
      <c r="P91" s="143"/>
    </row>
    <row r="92" spans="1:16">
      <c r="A92" s="141"/>
      <c r="B92" s="145"/>
      <c r="C92" s="175" t="s">
        <v>186</v>
      </c>
      <c r="D92" s="169" t="s">
        <v>26</v>
      </c>
      <c r="E92" s="169" t="s">
        <v>187</v>
      </c>
      <c r="F92" s="176" t="s">
        <v>214</v>
      </c>
      <c r="G92" s="176" t="s">
        <v>214</v>
      </c>
      <c r="H92" s="176" t="s">
        <v>214</v>
      </c>
      <c r="I92" s="176" t="s">
        <v>214</v>
      </c>
      <c r="J92" s="171">
        <v>0.9</v>
      </c>
      <c r="K92" s="172" t="str">
        <f>IFERROR(SUMIFS(#REF!,#REF!,$I92,#REF!,$R$2)/SUMIFS(#REF!,#REF!,$I92,#REF!,$R$2),"-")</f>
        <v>-</v>
      </c>
      <c r="L92" s="172" t="str">
        <f>IFERROR(SUMIFS(#REF!,#REF!,$I92,#REF!,$R$7)/SUMIFS(#REF!,#REF!,$I92,#REF!,$R$7),"-")</f>
        <v>-</v>
      </c>
      <c r="M92" s="173" t="str">
        <f>IFERROR(SUMIFS(#REF!,#REF!,$I92,#REF!,$R$3)/SUMIFS(#REF!,#REF!,$I92,#REF!,$R$3),"-")</f>
        <v>-</v>
      </c>
      <c r="N92" s="173" t="str">
        <f>IFERROR(SUMIFS(#REF!,#REF!,$I92,#REF!,"&lt;="&amp;$R$2,#REF!,"&gt;="&amp;$S$2)/SUMIFS(#REF!,#REF!,$I92,#REF!,"&lt;="&amp;$R$2,#REF!,"&gt;="&amp;$S$2),"-")</f>
        <v>-</v>
      </c>
      <c r="O92" s="145"/>
      <c r="P92" s="143"/>
    </row>
    <row r="93" spans="1:16">
      <c r="A93" s="141"/>
      <c r="B93" s="145"/>
      <c r="C93" s="175" t="s">
        <v>186</v>
      </c>
      <c r="D93" s="169" t="s">
        <v>26</v>
      </c>
      <c r="E93" s="169" t="s">
        <v>187</v>
      </c>
      <c r="F93" s="176" t="s">
        <v>216</v>
      </c>
      <c r="G93" s="176" t="s">
        <v>216</v>
      </c>
      <c r="H93" s="176" t="s">
        <v>216</v>
      </c>
      <c r="I93" s="176" t="s">
        <v>216</v>
      </c>
      <c r="J93" s="171">
        <v>0.9</v>
      </c>
      <c r="K93" s="172" t="str">
        <f>IFERROR(SUMIFS(#REF!,#REF!,$I93,#REF!,$R$2)/SUMIFS(#REF!,#REF!,$I93,#REF!,$R$2),"-")</f>
        <v>-</v>
      </c>
      <c r="L93" s="172" t="str">
        <f>IFERROR(SUMIFS(#REF!,#REF!,$I93,#REF!,$R$7)/SUMIFS(#REF!,#REF!,$I93,#REF!,$R$7),"-")</f>
        <v>-</v>
      </c>
      <c r="M93" s="173" t="str">
        <f>IFERROR(SUMIFS(#REF!,#REF!,$I93,#REF!,$R$3)/SUMIFS(#REF!,#REF!,$I93,#REF!,$R$3),"-")</f>
        <v>-</v>
      </c>
      <c r="N93" s="173" t="str">
        <f>IFERROR(SUMIFS(#REF!,#REF!,$I93,#REF!,"&lt;="&amp;$R$2,#REF!,"&gt;="&amp;$S$2)/SUMIFS(#REF!,#REF!,$I93,#REF!,"&lt;="&amp;$R$2,#REF!,"&gt;="&amp;$S$2),"-")</f>
        <v>-</v>
      </c>
      <c r="O93" s="145"/>
      <c r="P93" s="143"/>
    </row>
    <row r="94" spans="1:16">
      <c r="A94" s="141"/>
      <c r="B94" s="145"/>
      <c r="C94" s="175" t="s">
        <v>186</v>
      </c>
      <c r="D94" s="169" t="s">
        <v>26</v>
      </c>
      <c r="E94" s="169" t="s">
        <v>187</v>
      </c>
      <c r="F94" s="176" t="s">
        <v>218</v>
      </c>
      <c r="G94" s="176" t="s">
        <v>218</v>
      </c>
      <c r="H94" s="176" t="s">
        <v>218</v>
      </c>
      <c r="I94" s="176" t="s">
        <v>218</v>
      </c>
      <c r="J94" s="171">
        <v>0.9</v>
      </c>
      <c r="K94" s="172" t="str">
        <f>IFERROR(SUMIFS(#REF!,#REF!,$I94,#REF!,$R$2)/SUMIFS(#REF!,#REF!,$I94,#REF!,$R$2),"-")</f>
        <v>-</v>
      </c>
      <c r="L94" s="172" t="str">
        <f>IFERROR(SUMIFS(#REF!,#REF!,$I94,#REF!,$R$7)/SUMIFS(#REF!,#REF!,$I94,#REF!,$R$7),"-")</f>
        <v>-</v>
      </c>
      <c r="M94" s="173" t="str">
        <f>IFERROR(SUMIFS(#REF!,#REF!,$I94,#REF!,$R$3)/SUMIFS(#REF!,#REF!,$I94,#REF!,$R$3),"-")</f>
        <v>-</v>
      </c>
      <c r="N94" s="173" t="str">
        <f>IFERROR(SUMIFS(#REF!,#REF!,$I94,#REF!,"&lt;="&amp;$R$2,#REF!,"&gt;="&amp;$S$2)/SUMIFS(#REF!,#REF!,$I94,#REF!,"&lt;="&amp;$R$2,#REF!,"&gt;="&amp;$S$2),"-")</f>
        <v>-</v>
      </c>
      <c r="O94" s="145"/>
      <c r="P94" s="143"/>
    </row>
    <row r="95" spans="1:16">
      <c r="A95" s="141"/>
      <c r="B95" s="145"/>
      <c r="C95" s="175" t="s">
        <v>186</v>
      </c>
      <c r="D95" s="169" t="s">
        <v>26</v>
      </c>
      <c r="E95" s="169" t="s">
        <v>187</v>
      </c>
      <c r="F95" s="176" t="s">
        <v>220</v>
      </c>
      <c r="G95" s="176" t="s">
        <v>220</v>
      </c>
      <c r="H95" s="176" t="s">
        <v>220</v>
      </c>
      <c r="I95" s="176" t="s">
        <v>220</v>
      </c>
      <c r="J95" s="171">
        <v>0.9</v>
      </c>
      <c r="K95" s="172" t="str">
        <f>IFERROR(SUMIFS(#REF!,#REF!,$I95,#REF!,$R$2)/SUMIFS(#REF!,#REF!,$I95,#REF!,$R$2),"-")</f>
        <v>-</v>
      </c>
      <c r="L95" s="172" t="str">
        <f>IFERROR(SUMIFS(#REF!,#REF!,$I95,#REF!,$R$7)/SUMIFS(#REF!,#REF!,$I95,#REF!,$R$7),"-")</f>
        <v>-</v>
      </c>
      <c r="M95" s="173" t="str">
        <f>IFERROR(SUMIFS(#REF!,#REF!,$I95,#REF!,$R$3)/SUMIFS(#REF!,#REF!,$I95,#REF!,$R$3),"-")</f>
        <v>-</v>
      </c>
      <c r="N95" s="173" t="str">
        <f>IFERROR(SUMIFS(#REF!,#REF!,$I95,#REF!,"&lt;="&amp;$R$2,#REF!,"&gt;="&amp;$S$2)/SUMIFS(#REF!,#REF!,$I95,#REF!,"&lt;="&amp;$R$2,#REF!,"&gt;="&amp;$S$2),"-")</f>
        <v>-</v>
      </c>
      <c r="O95" s="145"/>
      <c r="P95" s="143"/>
    </row>
    <row r="96" spans="1:16">
      <c r="A96" s="141"/>
      <c r="B96" s="145"/>
      <c r="C96" s="175" t="s">
        <v>186</v>
      </c>
      <c r="D96" s="169" t="s">
        <v>26</v>
      </c>
      <c r="E96" s="169" t="s">
        <v>187</v>
      </c>
      <c r="F96" s="176" t="s">
        <v>222</v>
      </c>
      <c r="G96" s="176" t="s">
        <v>222</v>
      </c>
      <c r="H96" s="176" t="s">
        <v>222</v>
      </c>
      <c r="I96" s="176" t="s">
        <v>222</v>
      </c>
      <c r="J96" s="171">
        <v>0.9</v>
      </c>
      <c r="K96" s="172" t="str">
        <f>IFERROR(SUMIFS(#REF!,#REF!,$I96,#REF!,$R$2)/SUMIFS(#REF!,#REF!,$I96,#REF!,$R$2),"-")</f>
        <v>-</v>
      </c>
      <c r="L96" s="172" t="str">
        <f>IFERROR(SUMIFS(#REF!,#REF!,$I96,#REF!,$R$7)/SUMIFS(#REF!,#REF!,$I96,#REF!,$R$7),"-")</f>
        <v>-</v>
      </c>
      <c r="M96" s="173" t="str">
        <f>IFERROR(SUMIFS(#REF!,#REF!,$I96,#REF!,$R$3)/SUMIFS(#REF!,#REF!,$I96,#REF!,$R$3),"-")</f>
        <v>-</v>
      </c>
      <c r="N96" s="173" t="str">
        <f>IFERROR(SUMIFS(#REF!,#REF!,$I96,#REF!,"&lt;="&amp;$R$2,#REF!,"&gt;="&amp;$S$2)/SUMIFS(#REF!,#REF!,$I96,#REF!,"&lt;="&amp;$R$2,#REF!,"&gt;="&amp;$S$2),"-")</f>
        <v>-</v>
      </c>
      <c r="O96" s="145"/>
      <c r="P96" s="143"/>
    </row>
    <row r="97" spans="1:16">
      <c r="A97" s="141"/>
      <c r="B97" s="145"/>
      <c r="C97" s="175" t="s">
        <v>186</v>
      </c>
      <c r="D97" s="169" t="s">
        <v>26</v>
      </c>
      <c r="E97" s="169" t="s">
        <v>187</v>
      </c>
      <c r="F97" s="176" t="s">
        <v>224</v>
      </c>
      <c r="G97" s="176" t="s">
        <v>224</v>
      </c>
      <c r="H97" s="176" t="s">
        <v>224</v>
      </c>
      <c r="I97" s="176" t="s">
        <v>224</v>
      </c>
      <c r="J97" s="171">
        <v>0.9</v>
      </c>
      <c r="K97" s="172" t="str">
        <f>IFERROR(SUMIFS(#REF!,#REF!,$I97,#REF!,$R$2)/SUMIFS(#REF!,#REF!,$I97,#REF!,$R$2),"-")</f>
        <v>-</v>
      </c>
      <c r="L97" s="172" t="str">
        <f>IFERROR(SUMIFS(#REF!,#REF!,$I97,#REF!,$R$7)/SUMIFS(#REF!,#REF!,$I97,#REF!,$R$7),"-")</f>
        <v>-</v>
      </c>
      <c r="M97" s="173" t="str">
        <f>IFERROR(SUMIFS(#REF!,#REF!,$I97,#REF!,$R$3)/SUMIFS(#REF!,#REF!,$I97,#REF!,$R$3),"-")</f>
        <v>-</v>
      </c>
      <c r="N97" s="173" t="str">
        <f>IFERROR(SUMIFS(#REF!,#REF!,$I97,#REF!,"&lt;="&amp;$R$2,#REF!,"&gt;="&amp;$S$2)/SUMIFS(#REF!,#REF!,$I97,#REF!,"&lt;="&amp;$R$2,#REF!,"&gt;="&amp;$S$2),"-")</f>
        <v>-</v>
      </c>
      <c r="O97" s="145"/>
      <c r="P97" s="143"/>
    </row>
    <row r="98" spans="1:16">
      <c r="A98" s="141"/>
      <c r="B98" s="145"/>
      <c r="C98" s="175" t="s">
        <v>186</v>
      </c>
      <c r="D98" s="169" t="s">
        <v>26</v>
      </c>
      <c r="E98" s="169" t="s">
        <v>187</v>
      </c>
      <c r="F98" s="176" t="s">
        <v>226</v>
      </c>
      <c r="G98" s="176" t="s">
        <v>226</v>
      </c>
      <c r="H98" s="176" t="s">
        <v>226</v>
      </c>
      <c r="I98" s="176" t="s">
        <v>226</v>
      </c>
      <c r="J98" s="171">
        <v>0.9</v>
      </c>
      <c r="K98" s="172" t="str">
        <f>IFERROR(SUMIFS(#REF!,#REF!,$I98,#REF!,$R$2)/SUMIFS(#REF!,#REF!,$I98,#REF!,$R$2),"-")</f>
        <v>-</v>
      </c>
      <c r="L98" s="172" t="str">
        <f>IFERROR(SUMIFS(#REF!,#REF!,$I98,#REF!,$R$7)/SUMIFS(#REF!,#REF!,$I98,#REF!,$R$7),"-")</f>
        <v>-</v>
      </c>
      <c r="M98" s="173" t="str">
        <f>IFERROR(SUMIFS(#REF!,#REF!,$I98,#REF!,$R$3)/SUMIFS(#REF!,#REF!,$I98,#REF!,$R$3),"-")</f>
        <v>-</v>
      </c>
      <c r="N98" s="173" t="str">
        <f>IFERROR(SUMIFS(#REF!,#REF!,$I98,#REF!,"&lt;="&amp;$R$2,#REF!,"&gt;="&amp;$S$2)/SUMIFS(#REF!,#REF!,$I98,#REF!,"&lt;="&amp;$R$2,#REF!,"&gt;="&amp;$S$2),"-")</f>
        <v>-</v>
      </c>
      <c r="O98" s="145"/>
      <c r="P98" s="143"/>
    </row>
    <row r="99" spans="1:16">
      <c r="A99" s="141"/>
      <c r="B99" s="145"/>
      <c r="C99" s="175" t="s">
        <v>186</v>
      </c>
      <c r="D99" s="169" t="s">
        <v>26</v>
      </c>
      <c r="E99" s="169" t="s">
        <v>187</v>
      </c>
      <c r="F99" s="176" t="s">
        <v>228</v>
      </c>
      <c r="G99" s="176" t="s">
        <v>228</v>
      </c>
      <c r="H99" s="176" t="s">
        <v>228</v>
      </c>
      <c r="I99" s="176" t="s">
        <v>228</v>
      </c>
      <c r="J99" s="171">
        <v>0.9</v>
      </c>
      <c r="K99" s="172" t="str">
        <f>IFERROR(SUMIFS(#REF!,#REF!,$I99,#REF!,$R$2)/SUMIFS(#REF!,#REF!,$I99,#REF!,$R$2),"-")</f>
        <v>-</v>
      </c>
      <c r="L99" s="172" t="str">
        <f>IFERROR(SUMIFS(#REF!,#REF!,$I99,#REF!,$R$7)/SUMIFS(#REF!,#REF!,$I99,#REF!,$R$7),"-")</f>
        <v>-</v>
      </c>
      <c r="M99" s="173" t="str">
        <f>IFERROR(SUMIFS(#REF!,#REF!,$I99,#REF!,$R$3)/SUMIFS(#REF!,#REF!,$I99,#REF!,$R$3),"-")</f>
        <v>-</v>
      </c>
      <c r="N99" s="173" t="str">
        <f>IFERROR(SUMIFS(#REF!,#REF!,$I99,#REF!,"&lt;="&amp;$R$2,#REF!,"&gt;="&amp;$S$2)/SUMIFS(#REF!,#REF!,$I99,#REF!,"&lt;="&amp;$R$2,#REF!,"&gt;="&amp;$S$2),"-")</f>
        <v>-</v>
      </c>
      <c r="O99" s="145"/>
      <c r="P99" s="143"/>
    </row>
    <row r="100" spans="1:16">
      <c r="A100" s="141"/>
      <c r="B100" s="145"/>
      <c r="C100" s="175" t="s">
        <v>186</v>
      </c>
      <c r="D100" s="169" t="s">
        <v>26</v>
      </c>
      <c r="E100" s="169" t="s">
        <v>187</v>
      </c>
      <c r="F100" s="176" t="s">
        <v>230</v>
      </c>
      <c r="G100" s="176" t="s">
        <v>230</v>
      </c>
      <c r="H100" s="176" t="s">
        <v>230</v>
      </c>
      <c r="I100" s="176" t="s">
        <v>230</v>
      </c>
      <c r="J100" s="171">
        <v>0.9</v>
      </c>
      <c r="K100" s="172" t="str">
        <f>IFERROR(SUMIFS(#REF!,#REF!,$I100,#REF!,$R$2)/SUMIFS(#REF!,#REF!,$I100,#REF!,$R$2),"-")</f>
        <v>-</v>
      </c>
      <c r="L100" s="172" t="str">
        <f>IFERROR(SUMIFS(#REF!,#REF!,$I100,#REF!,$R$7)/SUMIFS(#REF!,#REF!,$I100,#REF!,$R$7),"-")</f>
        <v>-</v>
      </c>
      <c r="M100" s="173" t="str">
        <f>IFERROR(SUMIFS(#REF!,#REF!,$I100,#REF!,$R$3)/SUMIFS(#REF!,#REF!,$I100,#REF!,$R$3),"-")</f>
        <v>-</v>
      </c>
      <c r="N100" s="173" t="str">
        <f>IFERROR(SUMIFS(#REF!,#REF!,$I100,#REF!,"&lt;="&amp;$R$2,#REF!,"&gt;="&amp;$S$2)/SUMIFS(#REF!,#REF!,$I100,#REF!,"&lt;="&amp;$R$2,#REF!,"&gt;="&amp;$S$2),"-")</f>
        <v>-</v>
      </c>
      <c r="O100" s="145"/>
      <c r="P100" s="143"/>
    </row>
    <row r="101" spans="1:16">
      <c r="A101" s="141"/>
      <c r="B101" s="145"/>
      <c r="C101" s="175" t="s">
        <v>186</v>
      </c>
      <c r="D101" s="169" t="s">
        <v>26</v>
      </c>
      <c r="E101" s="169" t="s">
        <v>187</v>
      </c>
      <c r="F101" s="176" t="s">
        <v>232</v>
      </c>
      <c r="G101" s="176" t="s">
        <v>232</v>
      </c>
      <c r="H101" s="176" t="s">
        <v>232</v>
      </c>
      <c r="I101" s="176" t="s">
        <v>232</v>
      </c>
      <c r="J101" s="171">
        <v>0.9</v>
      </c>
      <c r="K101" s="172" t="str">
        <f>IFERROR(SUMIFS(#REF!,#REF!,$I101,#REF!,$R$2)/SUMIFS(#REF!,#REF!,$I101,#REF!,$R$2),"-")</f>
        <v>-</v>
      </c>
      <c r="L101" s="172" t="str">
        <f>IFERROR(SUMIFS(#REF!,#REF!,$I101,#REF!,$R$7)/SUMIFS(#REF!,#REF!,$I101,#REF!,$R$7),"-")</f>
        <v>-</v>
      </c>
      <c r="M101" s="173" t="str">
        <f>IFERROR(SUMIFS(#REF!,#REF!,$I101,#REF!,$R$3)/SUMIFS(#REF!,#REF!,$I101,#REF!,$R$3),"-")</f>
        <v>-</v>
      </c>
      <c r="N101" s="173" t="str">
        <f>IFERROR(SUMIFS(#REF!,#REF!,$I101,#REF!,"&lt;="&amp;$R$2,#REF!,"&gt;="&amp;$S$2)/SUMIFS(#REF!,#REF!,$I101,#REF!,"&lt;="&amp;$R$2,#REF!,"&gt;="&amp;$S$2),"-")</f>
        <v>-</v>
      </c>
      <c r="O101" s="145"/>
      <c r="P101" s="143"/>
    </row>
    <row r="102" spans="1:16">
      <c r="A102" s="141"/>
      <c r="B102" s="145"/>
      <c r="C102" s="175" t="s">
        <v>186</v>
      </c>
      <c r="D102" s="169" t="s">
        <v>26</v>
      </c>
      <c r="E102" s="169" t="s">
        <v>187</v>
      </c>
      <c r="F102" s="176" t="s">
        <v>234</v>
      </c>
      <c r="G102" s="176" t="s">
        <v>234</v>
      </c>
      <c r="H102" s="176" t="s">
        <v>234</v>
      </c>
      <c r="I102" s="176" t="s">
        <v>234</v>
      </c>
      <c r="J102" s="171">
        <v>0.9</v>
      </c>
      <c r="K102" s="172" t="str">
        <f>IFERROR(SUMIFS(#REF!,#REF!,$I102,#REF!,$R$2)/SUMIFS(#REF!,#REF!,$I102,#REF!,$R$2),"-")</f>
        <v>-</v>
      </c>
      <c r="L102" s="172" t="str">
        <f>IFERROR(SUMIFS(#REF!,#REF!,$I102,#REF!,$R$7)/SUMIFS(#REF!,#REF!,$I102,#REF!,$R$7),"-")</f>
        <v>-</v>
      </c>
      <c r="M102" s="173" t="str">
        <f>IFERROR(SUMIFS(#REF!,#REF!,$I102,#REF!,$R$3)/SUMIFS(#REF!,#REF!,$I102,#REF!,$R$3),"-")</f>
        <v>-</v>
      </c>
      <c r="N102" s="173" t="str">
        <f>IFERROR(SUMIFS(#REF!,#REF!,$I102,#REF!,"&lt;="&amp;$R$2,#REF!,"&gt;="&amp;$S$2)/SUMIFS(#REF!,#REF!,$I102,#REF!,"&lt;="&amp;$R$2,#REF!,"&gt;="&amp;$S$2),"-")</f>
        <v>-</v>
      </c>
      <c r="O102" s="145"/>
      <c r="P102" s="143"/>
    </row>
    <row r="103" spans="1:16">
      <c r="A103" s="141"/>
      <c r="B103" s="145"/>
      <c r="C103" s="175" t="s">
        <v>186</v>
      </c>
      <c r="D103" s="169" t="s">
        <v>235</v>
      </c>
      <c r="E103" s="169" t="s">
        <v>187</v>
      </c>
      <c r="F103" s="176" t="s">
        <v>236</v>
      </c>
      <c r="G103" s="176" t="s">
        <v>236</v>
      </c>
      <c r="H103" s="176" t="s">
        <v>236</v>
      </c>
      <c r="I103" s="176" t="s">
        <v>236</v>
      </c>
      <c r="J103" s="171">
        <v>0.9</v>
      </c>
      <c r="K103" s="172" t="str">
        <f>IFERROR(SUMIFS(#REF!,#REF!,$I103,#REF!,$R$2)/SUMIFS(#REF!,#REF!,$I103,#REF!,$R$2),"-")</f>
        <v>-</v>
      </c>
      <c r="L103" s="172" t="str">
        <f>IFERROR(SUMIFS(#REF!,#REF!,$I103,#REF!,$R$7)/SUMIFS(#REF!,#REF!,$I103,#REF!,$R$7),"-")</f>
        <v>-</v>
      </c>
      <c r="M103" s="173" t="str">
        <f>IFERROR(SUMIFS(#REF!,#REF!,$I103,#REF!,$R$3)/SUMIFS(#REF!,#REF!,$I103,#REF!,$R$3),"-")</f>
        <v>-</v>
      </c>
      <c r="N103" s="173" t="str">
        <f>IFERROR(SUMIFS(#REF!,#REF!,$I103,#REF!,"&lt;="&amp;$R$2,#REF!,"&gt;="&amp;$S$2)/SUMIFS(#REF!,#REF!,$I103,#REF!,"&lt;="&amp;$R$2,#REF!,"&gt;="&amp;$S$2),"-")</f>
        <v>-</v>
      </c>
      <c r="O103" s="145"/>
      <c r="P103" s="143"/>
    </row>
    <row r="104" spans="1:16">
      <c r="A104" s="141"/>
      <c r="B104" s="145"/>
      <c r="C104" s="175" t="s">
        <v>186</v>
      </c>
      <c r="D104" s="169" t="s">
        <v>26</v>
      </c>
      <c r="E104" s="169" t="s">
        <v>187</v>
      </c>
      <c r="F104" s="176" t="s">
        <v>238</v>
      </c>
      <c r="G104" s="176" t="s">
        <v>238</v>
      </c>
      <c r="H104" s="176" t="s">
        <v>238</v>
      </c>
      <c r="I104" s="176" t="s">
        <v>238</v>
      </c>
      <c r="J104" s="171">
        <v>0.9</v>
      </c>
      <c r="K104" s="172" t="str">
        <f>IFERROR(SUMIFS(#REF!,#REF!,$I104,#REF!,$R$2)/SUMIFS(#REF!,#REF!,$I104,#REF!,$R$2),"-")</f>
        <v>-</v>
      </c>
      <c r="L104" s="172" t="str">
        <f>IFERROR(SUMIFS(#REF!,#REF!,$I104,#REF!,$R$7)/SUMIFS(#REF!,#REF!,$I104,#REF!,$R$7),"-")</f>
        <v>-</v>
      </c>
      <c r="M104" s="173" t="str">
        <f>IFERROR(SUMIFS(#REF!,#REF!,$I104,#REF!,$R$3)/SUMIFS(#REF!,#REF!,$I104,#REF!,$R$3),"-")</f>
        <v>-</v>
      </c>
      <c r="N104" s="173" t="str">
        <f>IFERROR(SUMIFS(#REF!,#REF!,$I104,#REF!,"&lt;="&amp;$R$2,#REF!,"&gt;="&amp;$S$2)/SUMIFS(#REF!,#REF!,$I104,#REF!,"&lt;="&amp;$R$2,#REF!,"&gt;="&amp;$S$2),"-")</f>
        <v>-</v>
      </c>
      <c r="O104" s="145"/>
      <c r="P104" s="143"/>
    </row>
    <row r="105" spans="1:16">
      <c r="A105" s="141"/>
      <c r="B105" s="145"/>
      <c r="C105" s="175" t="s">
        <v>186</v>
      </c>
      <c r="D105" s="169" t="s">
        <v>26</v>
      </c>
      <c r="E105" s="169" t="s">
        <v>187</v>
      </c>
      <c r="F105" s="176" t="s">
        <v>240</v>
      </c>
      <c r="G105" s="176" t="s">
        <v>240</v>
      </c>
      <c r="H105" s="176" t="s">
        <v>240</v>
      </c>
      <c r="I105" s="176" t="s">
        <v>240</v>
      </c>
      <c r="J105" s="171">
        <v>0.9</v>
      </c>
      <c r="K105" s="172" t="str">
        <f>IFERROR(SUMIFS(#REF!,#REF!,$I105,#REF!,$R$2)/SUMIFS(#REF!,#REF!,$I105,#REF!,$R$2),"-")</f>
        <v>-</v>
      </c>
      <c r="L105" s="172" t="str">
        <f>IFERROR(SUMIFS(#REF!,#REF!,$I105,#REF!,$R$7)/SUMIFS(#REF!,#REF!,$I105,#REF!,$R$7),"-")</f>
        <v>-</v>
      </c>
      <c r="M105" s="173" t="str">
        <f>IFERROR(SUMIFS(#REF!,#REF!,$I105,#REF!,$R$3)/SUMIFS(#REF!,#REF!,$I105,#REF!,$R$3),"-")</f>
        <v>-</v>
      </c>
      <c r="N105" s="173" t="str">
        <f>IFERROR(SUMIFS(#REF!,#REF!,$I105,#REF!,"&lt;="&amp;$R$2,#REF!,"&gt;="&amp;$S$2)/SUMIFS(#REF!,#REF!,$I105,#REF!,"&lt;="&amp;$R$2,#REF!,"&gt;="&amp;$S$2),"-")</f>
        <v>-</v>
      </c>
      <c r="O105" s="145"/>
      <c r="P105" s="143"/>
    </row>
    <row r="106" spans="1:16">
      <c r="A106" s="141"/>
      <c r="B106" s="145"/>
      <c r="C106" s="175" t="s">
        <v>186</v>
      </c>
      <c r="D106" s="169" t="s">
        <v>26</v>
      </c>
      <c r="E106" s="169" t="s">
        <v>187</v>
      </c>
      <c r="F106" s="176" t="s">
        <v>242</v>
      </c>
      <c r="G106" s="176" t="s">
        <v>242</v>
      </c>
      <c r="H106" s="176" t="s">
        <v>242</v>
      </c>
      <c r="I106" s="176" t="s">
        <v>242</v>
      </c>
      <c r="J106" s="171">
        <v>0.9</v>
      </c>
      <c r="K106" s="172" t="str">
        <f>IFERROR(SUMIFS(#REF!,#REF!,$I106,#REF!,$R$2)/SUMIFS(#REF!,#REF!,$I106,#REF!,$R$2),"-")</f>
        <v>-</v>
      </c>
      <c r="L106" s="172" t="str">
        <f>IFERROR(SUMIFS(#REF!,#REF!,$I106,#REF!,$R$7)/SUMIFS(#REF!,#REF!,$I106,#REF!,$R$7),"-")</f>
        <v>-</v>
      </c>
      <c r="M106" s="173" t="str">
        <f>IFERROR(SUMIFS(#REF!,#REF!,$I106,#REF!,$R$3)/SUMIFS(#REF!,#REF!,$I106,#REF!,$R$3),"-")</f>
        <v>-</v>
      </c>
      <c r="N106" s="173" t="str">
        <f>IFERROR(SUMIFS(#REF!,#REF!,$I106,#REF!,"&lt;="&amp;$R$2,#REF!,"&gt;="&amp;$S$2)/SUMIFS(#REF!,#REF!,$I106,#REF!,"&lt;="&amp;$R$2,#REF!,"&gt;="&amp;$S$2),"-")</f>
        <v>-</v>
      </c>
      <c r="O106" s="145"/>
      <c r="P106" s="143"/>
    </row>
    <row r="107" spans="1:16">
      <c r="A107" s="141"/>
      <c r="B107" s="145"/>
      <c r="C107" s="175" t="s">
        <v>186</v>
      </c>
      <c r="D107" s="169" t="s">
        <v>26</v>
      </c>
      <c r="E107" s="169" t="s">
        <v>187</v>
      </c>
      <c r="F107" s="176" t="s">
        <v>244</v>
      </c>
      <c r="G107" s="176" t="s">
        <v>244</v>
      </c>
      <c r="H107" s="176" t="s">
        <v>244</v>
      </c>
      <c r="I107" s="176" t="s">
        <v>244</v>
      </c>
      <c r="J107" s="171">
        <v>0.9</v>
      </c>
      <c r="K107" s="172" t="str">
        <f>IFERROR(SUMIFS(#REF!,#REF!,$I107,#REF!,$R$2)/SUMIFS(#REF!,#REF!,$I107,#REF!,$R$2),"-")</f>
        <v>-</v>
      </c>
      <c r="L107" s="172" t="str">
        <f>IFERROR(SUMIFS(#REF!,#REF!,$I107,#REF!,$R$7)/SUMIFS(#REF!,#REF!,$I107,#REF!,$R$7),"-")</f>
        <v>-</v>
      </c>
      <c r="M107" s="173" t="str">
        <f>IFERROR(SUMIFS(#REF!,#REF!,$I107,#REF!,$R$3)/SUMIFS(#REF!,#REF!,$I107,#REF!,$R$3),"-")</f>
        <v>-</v>
      </c>
      <c r="N107" s="173" t="str">
        <f>IFERROR(SUMIFS(#REF!,#REF!,$I107,#REF!,"&lt;="&amp;$R$2,#REF!,"&gt;="&amp;$S$2)/SUMIFS(#REF!,#REF!,$I107,#REF!,"&lt;="&amp;$R$2,#REF!,"&gt;="&amp;$S$2),"-")</f>
        <v>-</v>
      </c>
      <c r="O107" s="145"/>
      <c r="P107" s="143"/>
    </row>
    <row r="108" spans="1:16">
      <c r="A108" s="141"/>
      <c r="B108" s="145"/>
      <c r="C108" s="175" t="s">
        <v>186</v>
      </c>
      <c r="D108" s="169" t="s">
        <v>26</v>
      </c>
      <c r="E108" s="169" t="s">
        <v>187</v>
      </c>
      <c r="F108" s="176" t="s">
        <v>246</v>
      </c>
      <c r="G108" s="176" t="s">
        <v>246</v>
      </c>
      <c r="H108" s="176" t="s">
        <v>246</v>
      </c>
      <c r="I108" s="176" t="s">
        <v>246</v>
      </c>
      <c r="J108" s="171">
        <v>0.9</v>
      </c>
      <c r="K108" s="172" t="str">
        <f>IFERROR(SUMIFS(#REF!,#REF!,$I108,#REF!,$R$2)/SUMIFS(#REF!,#REF!,$I108,#REF!,$R$2),"-")</f>
        <v>-</v>
      </c>
      <c r="L108" s="172" t="str">
        <f>IFERROR(SUMIFS(#REF!,#REF!,$I108,#REF!,$R$7)/SUMIFS(#REF!,#REF!,$I108,#REF!,$R$7),"-")</f>
        <v>-</v>
      </c>
      <c r="M108" s="173" t="str">
        <f>IFERROR(SUMIFS(#REF!,#REF!,$I108,#REF!,$R$3)/SUMIFS(#REF!,#REF!,$I108,#REF!,$R$3),"-")</f>
        <v>-</v>
      </c>
      <c r="N108" s="173" t="str">
        <f>IFERROR(SUMIFS(#REF!,#REF!,$I108,#REF!,"&lt;="&amp;$R$2,#REF!,"&gt;="&amp;$S$2)/SUMIFS(#REF!,#REF!,$I108,#REF!,"&lt;="&amp;$R$2,#REF!,"&gt;="&amp;$S$2),"-")</f>
        <v>-</v>
      </c>
      <c r="O108" s="145"/>
      <c r="P108" s="143"/>
    </row>
    <row r="109" spans="1:16">
      <c r="A109" s="141"/>
      <c r="B109" s="145"/>
      <c r="C109" s="175" t="s">
        <v>186</v>
      </c>
      <c r="D109" s="169" t="s">
        <v>26</v>
      </c>
      <c r="E109" s="169" t="s">
        <v>187</v>
      </c>
      <c r="F109" s="176" t="s">
        <v>248</v>
      </c>
      <c r="G109" s="176" t="s">
        <v>248</v>
      </c>
      <c r="H109" s="176" t="s">
        <v>248</v>
      </c>
      <c r="I109" s="176" t="s">
        <v>248</v>
      </c>
      <c r="J109" s="171">
        <v>0.9</v>
      </c>
      <c r="K109" s="172" t="str">
        <f>IFERROR(SUMIFS(#REF!,#REF!,$I109,#REF!,$R$2)/SUMIFS(#REF!,#REF!,$I109,#REF!,$R$2),"-")</f>
        <v>-</v>
      </c>
      <c r="L109" s="172" t="str">
        <f>IFERROR(SUMIFS(#REF!,#REF!,$I109,#REF!,$R$7)/SUMIFS(#REF!,#REF!,$I109,#REF!,$R$7),"-")</f>
        <v>-</v>
      </c>
      <c r="M109" s="173" t="str">
        <f>IFERROR(SUMIFS(#REF!,#REF!,$I109,#REF!,$R$3)/SUMIFS(#REF!,#REF!,$I109,#REF!,$R$3),"-")</f>
        <v>-</v>
      </c>
      <c r="N109" s="173" t="str">
        <f>IFERROR(SUMIFS(#REF!,#REF!,$I109,#REF!,"&lt;="&amp;$R$2,#REF!,"&gt;="&amp;$S$2)/SUMIFS(#REF!,#REF!,$I109,#REF!,"&lt;="&amp;$R$2,#REF!,"&gt;="&amp;$S$2),"-")</f>
        <v>-</v>
      </c>
      <c r="O109" s="145"/>
      <c r="P109" s="143"/>
    </row>
    <row r="110" spans="1:16">
      <c r="A110" s="141"/>
      <c r="B110" s="145"/>
      <c r="C110" s="175" t="s">
        <v>186</v>
      </c>
      <c r="D110" s="169" t="s">
        <v>26</v>
      </c>
      <c r="E110" s="169" t="s">
        <v>187</v>
      </c>
      <c r="F110" s="176" t="s">
        <v>250</v>
      </c>
      <c r="G110" s="176" t="s">
        <v>250</v>
      </c>
      <c r="H110" s="176" t="s">
        <v>250</v>
      </c>
      <c r="I110" s="176" t="s">
        <v>250</v>
      </c>
      <c r="J110" s="171">
        <v>0.9</v>
      </c>
      <c r="K110" s="172" t="str">
        <f>IFERROR(SUMIFS(#REF!,#REF!,$I110,#REF!,$R$2)/SUMIFS(#REF!,#REF!,$I110,#REF!,$R$2),"-")</f>
        <v>-</v>
      </c>
      <c r="L110" s="172" t="str">
        <f>IFERROR(SUMIFS(#REF!,#REF!,$I110,#REF!,$R$7)/SUMIFS(#REF!,#REF!,$I110,#REF!,$R$7),"-")</f>
        <v>-</v>
      </c>
      <c r="M110" s="173" t="str">
        <f>IFERROR(SUMIFS(#REF!,#REF!,$I110,#REF!,$R$3)/SUMIFS(#REF!,#REF!,$I110,#REF!,$R$3),"-")</f>
        <v>-</v>
      </c>
      <c r="N110" s="173" t="str">
        <f>IFERROR(SUMIFS(#REF!,#REF!,$I110,#REF!,"&lt;="&amp;$R$2,#REF!,"&gt;="&amp;$S$2)/SUMIFS(#REF!,#REF!,$I110,#REF!,"&lt;="&amp;$R$2,#REF!,"&gt;="&amp;$S$2),"-")</f>
        <v>-</v>
      </c>
      <c r="O110" s="145"/>
      <c r="P110" s="143"/>
    </row>
    <row r="111" spans="1:16">
      <c r="A111" s="141"/>
      <c r="B111" s="145"/>
      <c r="C111" s="175" t="s">
        <v>186</v>
      </c>
      <c r="D111" s="169" t="s">
        <v>235</v>
      </c>
      <c r="E111" s="169" t="s">
        <v>187</v>
      </c>
      <c r="F111" s="176" t="s">
        <v>251</v>
      </c>
      <c r="G111" s="176" t="s">
        <v>251</v>
      </c>
      <c r="H111" s="176" t="s">
        <v>251</v>
      </c>
      <c r="I111" s="176" t="s">
        <v>251</v>
      </c>
      <c r="J111" s="171">
        <v>0.9</v>
      </c>
      <c r="K111" s="172" t="str">
        <f>IFERROR(SUMIFS(#REF!,#REF!,$I111,#REF!,$R$2)/SUMIFS(#REF!,#REF!,$I111,#REF!,$R$2),"-")</f>
        <v>-</v>
      </c>
      <c r="L111" s="172" t="str">
        <f>IFERROR(SUMIFS(#REF!,#REF!,$I111,#REF!,$R$7)/SUMIFS(#REF!,#REF!,$I111,#REF!,$R$7),"-")</f>
        <v>-</v>
      </c>
      <c r="M111" s="173" t="str">
        <f>IFERROR(SUMIFS(#REF!,#REF!,$I111,#REF!,$R$3)/SUMIFS(#REF!,#REF!,$I111,#REF!,$R$3),"-")</f>
        <v>-</v>
      </c>
      <c r="N111" s="173" t="str">
        <f>IFERROR(SUMIFS(#REF!,#REF!,$I111,#REF!,"&lt;="&amp;$R$2,#REF!,"&gt;="&amp;$S$2)/SUMIFS(#REF!,#REF!,$I111,#REF!,"&lt;="&amp;$R$2,#REF!,"&gt;="&amp;$S$2),"-")</f>
        <v>-</v>
      </c>
      <c r="O111" s="145"/>
      <c r="P111" s="143"/>
    </row>
    <row r="112" spans="1:16">
      <c r="A112" s="141"/>
      <c r="B112" s="145"/>
      <c r="C112" s="175" t="s">
        <v>186</v>
      </c>
      <c r="D112" s="169" t="s">
        <v>26</v>
      </c>
      <c r="E112" s="169" t="s">
        <v>187</v>
      </c>
      <c r="F112" s="176" t="s">
        <v>253</v>
      </c>
      <c r="G112" s="176" t="s">
        <v>253</v>
      </c>
      <c r="H112" s="176" t="s">
        <v>253</v>
      </c>
      <c r="I112" s="176" t="s">
        <v>253</v>
      </c>
      <c r="J112" s="171">
        <v>0.9</v>
      </c>
      <c r="K112" s="172" t="str">
        <f>IFERROR(SUMIFS(#REF!,#REF!,$I112,#REF!,$R$2)/SUMIFS(#REF!,#REF!,$I112,#REF!,$R$2),"-")</f>
        <v>-</v>
      </c>
      <c r="L112" s="172" t="str">
        <f>IFERROR(SUMIFS(#REF!,#REF!,$I112,#REF!,$R$7)/SUMIFS(#REF!,#REF!,$I112,#REF!,$R$7),"-")</f>
        <v>-</v>
      </c>
      <c r="M112" s="173" t="str">
        <f>IFERROR(SUMIFS(#REF!,#REF!,$I112,#REF!,$R$3)/SUMIFS(#REF!,#REF!,$I112,#REF!,$R$3),"-")</f>
        <v>-</v>
      </c>
      <c r="N112" s="173" t="str">
        <f>IFERROR(SUMIFS(#REF!,#REF!,$I112,#REF!,"&lt;="&amp;$R$2,#REF!,"&gt;="&amp;$S$2)/SUMIFS(#REF!,#REF!,$I112,#REF!,"&lt;="&amp;$R$2,#REF!,"&gt;="&amp;$S$2),"-")</f>
        <v>-</v>
      </c>
      <c r="O112" s="145"/>
      <c r="P112" s="143"/>
    </row>
    <row r="113" spans="1:16">
      <c r="A113" s="141"/>
      <c r="B113" s="145"/>
      <c r="C113" s="175" t="s">
        <v>186</v>
      </c>
      <c r="D113" s="169" t="s">
        <v>26</v>
      </c>
      <c r="E113" s="169" t="s">
        <v>187</v>
      </c>
      <c r="F113" s="176" t="s">
        <v>255</v>
      </c>
      <c r="G113" s="176" t="s">
        <v>255</v>
      </c>
      <c r="H113" s="176" t="s">
        <v>255</v>
      </c>
      <c r="I113" s="176" t="s">
        <v>255</v>
      </c>
      <c r="J113" s="171">
        <v>0.9</v>
      </c>
      <c r="K113" s="172" t="str">
        <f>IFERROR(SUMIFS(#REF!,#REF!,$I113,#REF!,$R$2)/SUMIFS(#REF!,#REF!,$I113,#REF!,$R$2),"-")</f>
        <v>-</v>
      </c>
      <c r="L113" s="172" t="str">
        <f>IFERROR(SUMIFS(#REF!,#REF!,$I113,#REF!,$R$7)/SUMIFS(#REF!,#REF!,$I113,#REF!,$R$7),"-")</f>
        <v>-</v>
      </c>
      <c r="M113" s="173" t="str">
        <f>IFERROR(SUMIFS(#REF!,#REF!,$I113,#REF!,$R$3)/SUMIFS(#REF!,#REF!,$I113,#REF!,$R$3),"-")</f>
        <v>-</v>
      </c>
      <c r="N113" s="173" t="str">
        <f>IFERROR(SUMIFS(#REF!,#REF!,$I113,#REF!,"&lt;="&amp;$R$2,#REF!,"&gt;="&amp;$S$2)/SUMIFS(#REF!,#REF!,$I113,#REF!,"&lt;="&amp;$R$2,#REF!,"&gt;="&amp;$S$2),"-")</f>
        <v>-</v>
      </c>
      <c r="O113" s="145"/>
      <c r="P113" s="143"/>
    </row>
    <row r="114" spans="1:16">
      <c r="A114" s="141"/>
      <c r="B114" s="145"/>
      <c r="C114" s="175" t="s">
        <v>186</v>
      </c>
      <c r="D114" s="169" t="s">
        <v>26</v>
      </c>
      <c r="E114" s="169" t="s">
        <v>187</v>
      </c>
      <c r="F114" s="176" t="s">
        <v>257</v>
      </c>
      <c r="G114" s="176" t="s">
        <v>257</v>
      </c>
      <c r="H114" s="176" t="s">
        <v>257</v>
      </c>
      <c r="I114" s="176" t="s">
        <v>257</v>
      </c>
      <c r="J114" s="171">
        <v>0.9</v>
      </c>
      <c r="K114" s="172" t="str">
        <f>IFERROR(SUMIFS(#REF!,#REF!,$I114,#REF!,$R$2)/SUMIFS(#REF!,#REF!,$I114,#REF!,$R$2),"-")</f>
        <v>-</v>
      </c>
      <c r="L114" s="172" t="str">
        <f>IFERROR(SUMIFS(#REF!,#REF!,$I114,#REF!,$R$7)/SUMIFS(#REF!,#REF!,$I114,#REF!,$R$7),"-")</f>
        <v>-</v>
      </c>
      <c r="M114" s="173" t="str">
        <f>IFERROR(SUMIFS(#REF!,#REF!,$I114,#REF!,$R$3)/SUMIFS(#REF!,#REF!,$I114,#REF!,$R$3),"-")</f>
        <v>-</v>
      </c>
      <c r="N114" s="173" t="str">
        <f>IFERROR(SUMIFS(#REF!,#REF!,$I114,#REF!,"&lt;="&amp;$R$2,#REF!,"&gt;="&amp;$S$2)/SUMIFS(#REF!,#REF!,$I114,#REF!,"&lt;="&amp;$R$2,#REF!,"&gt;="&amp;$S$2),"-")</f>
        <v>-</v>
      </c>
      <c r="O114" s="145"/>
      <c r="P114" s="143"/>
    </row>
    <row r="115" spans="1:16">
      <c r="A115" s="141"/>
      <c r="B115" s="145"/>
      <c r="C115" s="175" t="s">
        <v>186</v>
      </c>
      <c r="D115" s="169" t="s">
        <v>26</v>
      </c>
      <c r="E115" s="169" t="s">
        <v>187</v>
      </c>
      <c r="F115" s="176" t="s">
        <v>258</v>
      </c>
      <c r="G115" s="176" t="s">
        <v>258</v>
      </c>
      <c r="H115" s="176" t="s">
        <v>258</v>
      </c>
      <c r="I115" s="176" t="s">
        <v>258</v>
      </c>
      <c r="J115" s="171">
        <v>0.9</v>
      </c>
      <c r="K115" s="172" t="str">
        <f>IFERROR(SUMIFS(#REF!,#REF!,$I115,#REF!,$R$2)/SUMIFS(#REF!,#REF!,$I115,#REF!,$R$2),"-")</f>
        <v>-</v>
      </c>
      <c r="L115" s="172" t="str">
        <f>IFERROR(SUMIFS(#REF!,#REF!,$I115,#REF!,$R$7)/SUMIFS(#REF!,#REF!,$I115,#REF!,$R$7),"-")</f>
        <v>-</v>
      </c>
      <c r="M115" s="173" t="str">
        <f>IFERROR(SUMIFS(#REF!,#REF!,$I115,#REF!,$R$3)/SUMIFS(#REF!,#REF!,$I115,#REF!,$R$3),"-")</f>
        <v>-</v>
      </c>
      <c r="N115" s="173" t="str">
        <f>IFERROR(SUMIFS(#REF!,#REF!,$I115,#REF!,"&lt;="&amp;$R$2,#REF!,"&gt;="&amp;$S$2)/SUMIFS(#REF!,#REF!,$I115,#REF!,"&lt;="&amp;$R$2,#REF!,"&gt;="&amp;$S$2),"-")</f>
        <v>-</v>
      </c>
      <c r="O115" s="145"/>
      <c r="P115" s="143"/>
    </row>
    <row r="116" spans="1:16">
      <c r="A116" s="141"/>
      <c r="B116" s="145"/>
      <c r="C116" s="175" t="s">
        <v>186</v>
      </c>
      <c r="D116" s="169" t="s">
        <v>26</v>
      </c>
      <c r="E116" s="169" t="s">
        <v>187</v>
      </c>
      <c r="F116" s="176" t="s">
        <v>260</v>
      </c>
      <c r="G116" s="176" t="s">
        <v>260</v>
      </c>
      <c r="H116" s="176" t="s">
        <v>260</v>
      </c>
      <c r="I116" s="176" t="s">
        <v>260</v>
      </c>
      <c r="J116" s="171">
        <v>0.9</v>
      </c>
      <c r="K116" s="172" t="str">
        <f>IFERROR(SUMIFS(#REF!,#REF!,$I116,#REF!,$R$2)/SUMIFS(#REF!,#REF!,$I116,#REF!,$R$2),"-")</f>
        <v>-</v>
      </c>
      <c r="L116" s="172" t="str">
        <f>IFERROR(SUMIFS(#REF!,#REF!,$I116,#REF!,$R$7)/SUMIFS(#REF!,#REF!,$I116,#REF!,$R$7),"-")</f>
        <v>-</v>
      </c>
      <c r="M116" s="173" t="str">
        <f>IFERROR(SUMIFS(#REF!,#REF!,$I116,#REF!,$R$3)/SUMIFS(#REF!,#REF!,$I116,#REF!,$R$3),"-")</f>
        <v>-</v>
      </c>
      <c r="N116" s="173" t="str">
        <f>IFERROR(SUMIFS(#REF!,#REF!,$I116,#REF!,"&lt;="&amp;$R$2,#REF!,"&gt;="&amp;$S$2)/SUMIFS(#REF!,#REF!,$I116,#REF!,"&lt;="&amp;$R$2,#REF!,"&gt;="&amp;$S$2),"-")</f>
        <v>-</v>
      </c>
      <c r="O116" s="145"/>
      <c r="P116" s="143"/>
    </row>
    <row r="117" spans="1:16">
      <c r="A117" s="141"/>
      <c r="B117" s="145"/>
      <c r="C117" s="175" t="s">
        <v>186</v>
      </c>
      <c r="D117" s="169" t="s">
        <v>26</v>
      </c>
      <c r="E117" s="169" t="s">
        <v>187</v>
      </c>
      <c r="F117" s="176" t="s">
        <v>262</v>
      </c>
      <c r="G117" s="176" t="s">
        <v>262</v>
      </c>
      <c r="H117" s="176" t="s">
        <v>262</v>
      </c>
      <c r="I117" s="176" t="s">
        <v>262</v>
      </c>
      <c r="J117" s="171">
        <v>0.9</v>
      </c>
      <c r="K117" s="172" t="str">
        <f>IFERROR(SUMIFS(#REF!,#REF!,$I117,#REF!,$R$2)/SUMIFS(#REF!,#REF!,$I117,#REF!,$R$2),"-")</f>
        <v>-</v>
      </c>
      <c r="L117" s="172" t="str">
        <f>IFERROR(SUMIFS(#REF!,#REF!,$I117,#REF!,$R$7)/SUMIFS(#REF!,#REF!,$I117,#REF!,$R$7),"-")</f>
        <v>-</v>
      </c>
      <c r="M117" s="173" t="str">
        <f>IFERROR(SUMIFS(#REF!,#REF!,$I117,#REF!,$R$3)/SUMIFS(#REF!,#REF!,$I117,#REF!,$R$3),"-")</f>
        <v>-</v>
      </c>
      <c r="N117" s="173" t="str">
        <f>IFERROR(SUMIFS(#REF!,#REF!,$I117,#REF!,"&lt;="&amp;$R$2,#REF!,"&gt;="&amp;$S$2)/SUMIFS(#REF!,#REF!,$I117,#REF!,"&lt;="&amp;$R$2,#REF!,"&gt;="&amp;$S$2),"-")</f>
        <v>-</v>
      </c>
      <c r="O117" s="145"/>
      <c r="P117" s="143"/>
    </row>
    <row r="118" spans="1:16">
      <c r="A118" s="141"/>
      <c r="B118" s="145"/>
      <c r="C118" s="175" t="s">
        <v>186</v>
      </c>
      <c r="D118" s="169" t="s">
        <v>26</v>
      </c>
      <c r="E118" s="169" t="s">
        <v>187</v>
      </c>
      <c r="F118" s="176" t="s">
        <v>264</v>
      </c>
      <c r="G118" s="176" t="s">
        <v>264</v>
      </c>
      <c r="H118" s="176" t="s">
        <v>264</v>
      </c>
      <c r="I118" s="176" t="s">
        <v>264</v>
      </c>
      <c r="J118" s="171">
        <v>0.9</v>
      </c>
      <c r="K118" s="172" t="str">
        <f>IFERROR(SUMIFS(#REF!,#REF!,$I118,#REF!,$R$2)/SUMIFS(#REF!,#REF!,$I118,#REF!,$R$2),"-")</f>
        <v>-</v>
      </c>
      <c r="L118" s="172" t="str">
        <f>IFERROR(SUMIFS(#REF!,#REF!,$I118,#REF!,$R$7)/SUMIFS(#REF!,#REF!,$I118,#REF!,$R$7),"-")</f>
        <v>-</v>
      </c>
      <c r="M118" s="173" t="str">
        <f>IFERROR(SUMIFS(#REF!,#REF!,$I118,#REF!,$R$3)/SUMIFS(#REF!,#REF!,$I118,#REF!,$R$3),"-")</f>
        <v>-</v>
      </c>
      <c r="N118" s="173" t="str">
        <f>IFERROR(SUMIFS(#REF!,#REF!,$I118,#REF!,"&lt;="&amp;$R$2,#REF!,"&gt;="&amp;$S$2)/SUMIFS(#REF!,#REF!,$I118,#REF!,"&lt;="&amp;$R$2,#REF!,"&gt;="&amp;$S$2),"-")</f>
        <v>-</v>
      </c>
      <c r="O118" s="145"/>
      <c r="P118" s="143"/>
    </row>
    <row r="119" spans="1:16">
      <c r="A119" s="141"/>
      <c r="B119" s="145"/>
      <c r="C119" s="175" t="s">
        <v>186</v>
      </c>
      <c r="D119" s="169" t="s">
        <v>26</v>
      </c>
      <c r="E119" s="169" t="s">
        <v>187</v>
      </c>
      <c r="F119" s="176" t="s">
        <v>266</v>
      </c>
      <c r="G119" s="176" t="s">
        <v>266</v>
      </c>
      <c r="H119" s="176" t="s">
        <v>266</v>
      </c>
      <c r="I119" s="176" t="s">
        <v>266</v>
      </c>
      <c r="J119" s="171">
        <v>0.9</v>
      </c>
      <c r="K119" s="172" t="str">
        <f>IFERROR(SUMIFS(#REF!,#REF!,$I119,#REF!,$R$2)/SUMIFS(#REF!,#REF!,$I119,#REF!,$R$2),"-")</f>
        <v>-</v>
      </c>
      <c r="L119" s="172" t="str">
        <f>IFERROR(SUMIFS(#REF!,#REF!,$I119,#REF!,$R$7)/SUMIFS(#REF!,#REF!,$I119,#REF!,$R$7),"-")</f>
        <v>-</v>
      </c>
      <c r="M119" s="173" t="str">
        <f>IFERROR(SUMIFS(#REF!,#REF!,$I119,#REF!,$R$3)/SUMIFS(#REF!,#REF!,$I119,#REF!,$R$3),"-")</f>
        <v>-</v>
      </c>
      <c r="N119" s="173" t="str">
        <f>IFERROR(SUMIFS(#REF!,#REF!,$I119,#REF!,"&lt;="&amp;$R$2,#REF!,"&gt;="&amp;$S$2)/SUMIFS(#REF!,#REF!,$I119,#REF!,"&lt;="&amp;$R$2,#REF!,"&gt;="&amp;$S$2),"-")</f>
        <v>-</v>
      </c>
      <c r="O119" s="145"/>
      <c r="P119" s="143"/>
    </row>
    <row r="120" spans="1:16">
      <c r="A120" s="141"/>
      <c r="B120" s="145"/>
      <c r="C120" s="175" t="s">
        <v>186</v>
      </c>
      <c r="D120" s="169" t="s">
        <v>26</v>
      </c>
      <c r="E120" s="169" t="s">
        <v>187</v>
      </c>
      <c r="F120" s="176" t="s">
        <v>268</v>
      </c>
      <c r="G120" s="176" t="s">
        <v>268</v>
      </c>
      <c r="H120" s="176" t="s">
        <v>268</v>
      </c>
      <c r="I120" s="176" t="s">
        <v>268</v>
      </c>
      <c r="J120" s="171">
        <v>0.9</v>
      </c>
      <c r="K120" s="172" t="str">
        <f>IFERROR(SUMIFS(#REF!,#REF!,$I120,#REF!,$R$2)/SUMIFS(#REF!,#REF!,$I120,#REF!,$R$2),"-")</f>
        <v>-</v>
      </c>
      <c r="L120" s="172" t="str">
        <f>IFERROR(SUMIFS(#REF!,#REF!,$I120,#REF!,$R$7)/SUMIFS(#REF!,#REF!,$I120,#REF!,$R$7),"-")</f>
        <v>-</v>
      </c>
      <c r="M120" s="173" t="str">
        <f>IFERROR(SUMIFS(#REF!,#REF!,$I120,#REF!,$R$3)/SUMIFS(#REF!,#REF!,$I120,#REF!,$R$3),"-")</f>
        <v>-</v>
      </c>
      <c r="N120" s="173" t="str">
        <f>IFERROR(SUMIFS(#REF!,#REF!,$I120,#REF!,"&lt;="&amp;$R$2,#REF!,"&gt;="&amp;$S$2)/SUMIFS(#REF!,#REF!,$I120,#REF!,"&lt;="&amp;$R$2,#REF!,"&gt;="&amp;$S$2),"-")</f>
        <v>-</v>
      </c>
      <c r="O120" s="145"/>
      <c r="P120" s="143"/>
    </row>
    <row r="121" spans="1:16">
      <c r="A121" s="141"/>
      <c r="B121" s="145"/>
      <c r="C121" s="175" t="s">
        <v>186</v>
      </c>
      <c r="D121" s="169" t="s">
        <v>26</v>
      </c>
      <c r="E121" s="169" t="s">
        <v>187</v>
      </c>
      <c r="F121" s="176" t="s">
        <v>270</v>
      </c>
      <c r="G121" s="176" t="s">
        <v>270</v>
      </c>
      <c r="H121" s="176" t="s">
        <v>270</v>
      </c>
      <c r="I121" s="176" t="s">
        <v>270</v>
      </c>
      <c r="J121" s="171">
        <v>0.9</v>
      </c>
      <c r="K121" s="172" t="str">
        <f>IFERROR(SUMIFS(#REF!,#REF!,$I121,#REF!,$R$2)/SUMIFS(#REF!,#REF!,$I121,#REF!,$R$2),"-")</f>
        <v>-</v>
      </c>
      <c r="L121" s="172" t="str">
        <f>IFERROR(SUMIFS(#REF!,#REF!,$I121,#REF!,$R$7)/SUMIFS(#REF!,#REF!,$I121,#REF!,$R$7),"-")</f>
        <v>-</v>
      </c>
      <c r="M121" s="173" t="str">
        <f>IFERROR(SUMIFS(#REF!,#REF!,$I121,#REF!,$R$3)/SUMIFS(#REF!,#REF!,$I121,#REF!,$R$3),"-")</f>
        <v>-</v>
      </c>
      <c r="N121" s="173" t="str">
        <f>IFERROR(SUMIFS(#REF!,#REF!,$I121,#REF!,"&lt;="&amp;$R$2,#REF!,"&gt;="&amp;$S$2)/SUMIFS(#REF!,#REF!,$I121,#REF!,"&lt;="&amp;$R$2,#REF!,"&gt;="&amp;$S$2),"-")</f>
        <v>-</v>
      </c>
      <c r="O121" s="145"/>
      <c r="P121" s="143"/>
    </row>
    <row r="122" spans="1:16">
      <c r="A122" s="141"/>
      <c r="B122" s="145"/>
      <c r="C122" s="175" t="s">
        <v>186</v>
      </c>
      <c r="D122" s="169" t="s">
        <v>26</v>
      </c>
      <c r="E122" s="169" t="s">
        <v>187</v>
      </c>
      <c r="F122" s="176" t="s">
        <v>272</v>
      </c>
      <c r="G122" s="176" t="s">
        <v>272</v>
      </c>
      <c r="H122" s="176" t="s">
        <v>272</v>
      </c>
      <c r="I122" s="176" t="s">
        <v>272</v>
      </c>
      <c r="J122" s="171">
        <v>0.9</v>
      </c>
      <c r="K122" s="172" t="str">
        <f>IFERROR(SUMIFS(#REF!,#REF!,$I122,#REF!,$R$2)/SUMIFS(#REF!,#REF!,$I122,#REF!,$R$2),"-")</f>
        <v>-</v>
      </c>
      <c r="L122" s="172" t="str">
        <f>IFERROR(SUMIFS(#REF!,#REF!,$I122,#REF!,$R$7)/SUMIFS(#REF!,#REF!,$I122,#REF!,$R$7),"-")</f>
        <v>-</v>
      </c>
      <c r="M122" s="173" t="str">
        <f>IFERROR(SUMIFS(#REF!,#REF!,$I122,#REF!,$R$3)/SUMIFS(#REF!,#REF!,$I122,#REF!,$R$3),"-")</f>
        <v>-</v>
      </c>
      <c r="N122" s="173" t="str">
        <f>IFERROR(SUMIFS(#REF!,#REF!,$I122,#REF!,"&lt;="&amp;$R$2,#REF!,"&gt;="&amp;$S$2)/SUMIFS(#REF!,#REF!,$I122,#REF!,"&lt;="&amp;$R$2,#REF!,"&gt;="&amp;$S$2),"-")</f>
        <v>-</v>
      </c>
      <c r="O122" s="145"/>
      <c r="P122" s="143"/>
    </row>
    <row r="123" spans="1:16">
      <c r="A123" s="141"/>
      <c r="B123" s="145"/>
      <c r="C123" s="175" t="s">
        <v>186</v>
      </c>
      <c r="D123" s="169" t="s">
        <v>26</v>
      </c>
      <c r="E123" s="169" t="s">
        <v>187</v>
      </c>
      <c r="F123" s="176" t="s">
        <v>274</v>
      </c>
      <c r="G123" s="176" t="s">
        <v>274</v>
      </c>
      <c r="H123" s="176" t="s">
        <v>274</v>
      </c>
      <c r="I123" s="176" t="s">
        <v>274</v>
      </c>
      <c r="J123" s="171">
        <v>0.9</v>
      </c>
      <c r="K123" s="172" t="str">
        <f>IFERROR(SUMIFS(#REF!,#REF!,$I123,#REF!,$R$2)/SUMIFS(#REF!,#REF!,$I123,#REF!,$R$2),"-")</f>
        <v>-</v>
      </c>
      <c r="L123" s="172" t="str">
        <f>IFERROR(SUMIFS(#REF!,#REF!,$I123,#REF!,$R$7)/SUMIFS(#REF!,#REF!,$I123,#REF!,$R$7),"-")</f>
        <v>-</v>
      </c>
      <c r="M123" s="173" t="str">
        <f>IFERROR(SUMIFS(#REF!,#REF!,$I123,#REF!,$R$3)/SUMIFS(#REF!,#REF!,$I123,#REF!,$R$3),"-")</f>
        <v>-</v>
      </c>
      <c r="N123" s="173" t="str">
        <f>IFERROR(SUMIFS(#REF!,#REF!,$I123,#REF!,"&lt;="&amp;$R$2,#REF!,"&gt;="&amp;$S$2)/SUMIFS(#REF!,#REF!,$I123,#REF!,"&lt;="&amp;$R$2,#REF!,"&gt;="&amp;$S$2),"-")</f>
        <v>-</v>
      </c>
      <c r="O123" s="145"/>
      <c r="P123" s="143"/>
    </row>
    <row r="124" spans="1:16">
      <c r="A124" s="141"/>
      <c r="B124" s="145"/>
      <c r="C124" s="175" t="s">
        <v>186</v>
      </c>
      <c r="D124" s="169" t="s">
        <v>26</v>
      </c>
      <c r="E124" s="169" t="s">
        <v>187</v>
      </c>
      <c r="F124" s="176" t="s">
        <v>276</v>
      </c>
      <c r="G124" s="176" t="s">
        <v>276</v>
      </c>
      <c r="H124" s="176" t="s">
        <v>276</v>
      </c>
      <c r="I124" s="176" t="s">
        <v>276</v>
      </c>
      <c r="J124" s="171">
        <v>0.9</v>
      </c>
      <c r="K124" s="172" t="str">
        <f>IFERROR(SUMIFS(#REF!,#REF!,$I124,#REF!,$R$2)/SUMIFS(#REF!,#REF!,$I124,#REF!,$R$2),"-")</f>
        <v>-</v>
      </c>
      <c r="L124" s="172" t="str">
        <f>IFERROR(SUMIFS(#REF!,#REF!,$I124,#REF!,$R$7)/SUMIFS(#REF!,#REF!,$I124,#REF!,$R$7),"-")</f>
        <v>-</v>
      </c>
      <c r="M124" s="173" t="str">
        <f>IFERROR(SUMIFS(#REF!,#REF!,$I124,#REF!,$R$3)/SUMIFS(#REF!,#REF!,$I124,#REF!,$R$3),"-")</f>
        <v>-</v>
      </c>
      <c r="N124" s="173" t="str">
        <f>IFERROR(SUMIFS(#REF!,#REF!,$I124,#REF!,"&lt;="&amp;$R$2,#REF!,"&gt;="&amp;$S$2)/SUMIFS(#REF!,#REF!,$I124,#REF!,"&lt;="&amp;$R$2,#REF!,"&gt;="&amp;$S$2),"-")</f>
        <v>-</v>
      </c>
      <c r="O124" s="145"/>
      <c r="P124" s="143"/>
    </row>
    <row r="125" spans="1:16">
      <c r="A125" s="141"/>
      <c r="B125" s="145"/>
      <c r="C125" s="175" t="s">
        <v>186</v>
      </c>
      <c r="D125" s="169" t="s">
        <v>26</v>
      </c>
      <c r="E125" s="169" t="s">
        <v>187</v>
      </c>
      <c r="F125" s="176" t="s">
        <v>278</v>
      </c>
      <c r="G125" s="176" t="s">
        <v>278</v>
      </c>
      <c r="H125" s="176" t="s">
        <v>278</v>
      </c>
      <c r="I125" s="176" t="s">
        <v>278</v>
      </c>
      <c r="J125" s="171">
        <v>0.9</v>
      </c>
      <c r="K125" s="172" t="str">
        <f>IFERROR(SUMIFS(#REF!,#REF!,$I125,#REF!,$R$2)/SUMIFS(#REF!,#REF!,$I125,#REF!,$R$2),"-")</f>
        <v>-</v>
      </c>
      <c r="L125" s="172" t="str">
        <f>IFERROR(SUMIFS(#REF!,#REF!,$I125,#REF!,$R$7)/SUMIFS(#REF!,#REF!,$I125,#REF!,$R$7),"-")</f>
        <v>-</v>
      </c>
      <c r="M125" s="173" t="str">
        <f>IFERROR(SUMIFS(#REF!,#REF!,$I125,#REF!,$R$3)/SUMIFS(#REF!,#REF!,$I125,#REF!,$R$3),"-")</f>
        <v>-</v>
      </c>
      <c r="N125" s="173" t="str">
        <f>IFERROR(SUMIFS(#REF!,#REF!,$I125,#REF!,"&lt;="&amp;$R$2,#REF!,"&gt;="&amp;$S$2)/SUMIFS(#REF!,#REF!,$I125,#REF!,"&lt;="&amp;$R$2,#REF!,"&gt;="&amp;$S$2),"-")</f>
        <v>-</v>
      </c>
      <c r="O125" s="145"/>
      <c r="P125" s="143"/>
    </row>
    <row r="126" spans="1:16">
      <c r="A126" s="141"/>
      <c r="B126" s="145"/>
      <c r="C126" s="175" t="s">
        <v>186</v>
      </c>
      <c r="D126" s="169" t="s">
        <v>26</v>
      </c>
      <c r="E126" s="169" t="s">
        <v>187</v>
      </c>
      <c r="F126" s="176" t="s">
        <v>280</v>
      </c>
      <c r="G126" s="176" t="s">
        <v>280</v>
      </c>
      <c r="H126" s="176" t="s">
        <v>280</v>
      </c>
      <c r="I126" s="176" t="s">
        <v>280</v>
      </c>
      <c r="J126" s="171">
        <v>0.9</v>
      </c>
      <c r="K126" s="172" t="str">
        <f>IFERROR(SUMIFS(#REF!,#REF!,$I126,#REF!,$R$2)/SUMIFS(#REF!,#REF!,$I126,#REF!,$R$2),"-")</f>
        <v>-</v>
      </c>
      <c r="L126" s="172" t="str">
        <f>IFERROR(SUMIFS(#REF!,#REF!,$I126,#REF!,$R$7)/SUMIFS(#REF!,#REF!,$I126,#REF!,$R$7),"-")</f>
        <v>-</v>
      </c>
      <c r="M126" s="173" t="str">
        <f>IFERROR(SUMIFS(#REF!,#REF!,$I126,#REF!,$R$3)/SUMIFS(#REF!,#REF!,$I126,#REF!,$R$3),"-")</f>
        <v>-</v>
      </c>
      <c r="N126" s="173" t="str">
        <f>IFERROR(SUMIFS(#REF!,#REF!,$I126,#REF!,"&lt;="&amp;$R$2,#REF!,"&gt;="&amp;$S$2)/SUMIFS(#REF!,#REF!,$I126,#REF!,"&lt;="&amp;$R$2,#REF!,"&gt;="&amp;$S$2),"-")</f>
        <v>-</v>
      </c>
      <c r="O126" s="145"/>
      <c r="P126" s="143"/>
    </row>
    <row r="127" spans="1:16">
      <c r="A127" s="141"/>
      <c r="B127" s="145"/>
      <c r="C127" s="175" t="s">
        <v>186</v>
      </c>
      <c r="D127" s="169" t="s">
        <v>26</v>
      </c>
      <c r="E127" s="169" t="s">
        <v>187</v>
      </c>
      <c r="F127" s="176" t="s">
        <v>282</v>
      </c>
      <c r="G127" s="176" t="s">
        <v>282</v>
      </c>
      <c r="H127" s="176" t="s">
        <v>282</v>
      </c>
      <c r="I127" s="176" t="s">
        <v>282</v>
      </c>
      <c r="J127" s="171">
        <v>0.9</v>
      </c>
      <c r="K127" s="172" t="str">
        <f>IFERROR(SUMIFS(#REF!,#REF!,$I127,#REF!,$R$2)/SUMIFS(#REF!,#REF!,$I127,#REF!,$R$2),"-")</f>
        <v>-</v>
      </c>
      <c r="L127" s="172" t="str">
        <f>IFERROR(SUMIFS(#REF!,#REF!,$I127,#REF!,$R$7)/SUMIFS(#REF!,#REF!,$I127,#REF!,$R$7),"-")</f>
        <v>-</v>
      </c>
      <c r="M127" s="173" t="str">
        <f>IFERROR(SUMIFS(#REF!,#REF!,$I127,#REF!,$R$3)/SUMIFS(#REF!,#REF!,$I127,#REF!,$R$3),"-")</f>
        <v>-</v>
      </c>
      <c r="N127" s="173" t="str">
        <f>IFERROR(SUMIFS(#REF!,#REF!,$I127,#REF!,"&lt;="&amp;$R$2,#REF!,"&gt;="&amp;$S$2)/SUMIFS(#REF!,#REF!,$I127,#REF!,"&lt;="&amp;$R$2,#REF!,"&gt;="&amp;$S$2),"-")</f>
        <v>-</v>
      </c>
      <c r="O127" s="145"/>
      <c r="P127" s="143"/>
    </row>
    <row r="128" spans="1:16">
      <c r="A128" s="141"/>
      <c r="B128" s="145"/>
      <c r="C128" s="175" t="s">
        <v>186</v>
      </c>
      <c r="D128" s="169" t="s">
        <v>26</v>
      </c>
      <c r="E128" s="169" t="s">
        <v>187</v>
      </c>
      <c r="F128" s="176" t="s">
        <v>284</v>
      </c>
      <c r="G128" s="176" t="s">
        <v>284</v>
      </c>
      <c r="H128" s="176" t="s">
        <v>284</v>
      </c>
      <c r="I128" s="176" t="s">
        <v>284</v>
      </c>
      <c r="J128" s="171">
        <v>0.9</v>
      </c>
      <c r="K128" s="172" t="str">
        <f>IFERROR(SUMIFS(#REF!,#REF!,$I128,#REF!,$R$2)/SUMIFS(#REF!,#REF!,$I128,#REF!,$R$2),"-")</f>
        <v>-</v>
      </c>
      <c r="L128" s="172" t="str">
        <f>IFERROR(SUMIFS(#REF!,#REF!,$I128,#REF!,$R$7)/SUMIFS(#REF!,#REF!,$I128,#REF!,$R$7),"-")</f>
        <v>-</v>
      </c>
      <c r="M128" s="173" t="str">
        <f>IFERROR(SUMIFS(#REF!,#REF!,$I128,#REF!,$R$3)/SUMIFS(#REF!,#REF!,$I128,#REF!,$R$3),"-")</f>
        <v>-</v>
      </c>
      <c r="N128" s="173" t="str">
        <f>IFERROR(SUMIFS(#REF!,#REF!,$I128,#REF!,"&lt;="&amp;$R$2,#REF!,"&gt;="&amp;$S$2)/SUMIFS(#REF!,#REF!,$I128,#REF!,"&lt;="&amp;$R$2,#REF!,"&gt;="&amp;$S$2),"-")</f>
        <v>-</v>
      </c>
      <c r="O128" s="145"/>
      <c r="P128" s="143"/>
    </row>
    <row r="129" spans="1:16">
      <c r="A129" s="141"/>
      <c r="B129" s="145"/>
      <c r="C129" s="175" t="s">
        <v>186</v>
      </c>
      <c r="D129" s="169" t="s">
        <v>26</v>
      </c>
      <c r="E129" s="169" t="s">
        <v>187</v>
      </c>
      <c r="F129" s="176" t="s">
        <v>286</v>
      </c>
      <c r="G129" s="176" t="s">
        <v>286</v>
      </c>
      <c r="H129" s="176" t="s">
        <v>286</v>
      </c>
      <c r="I129" s="176" t="s">
        <v>286</v>
      </c>
      <c r="J129" s="171">
        <v>0.9</v>
      </c>
      <c r="K129" s="172" t="str">
        <f>IFERROR(SUMIFS(#REF!,#REF!,$I129,#REF!,$R$2)/SUMIFS(#REF!,#REF!,$I129,#REF!,$R$2),"-")</f>
        <v>-</v>
      </c>
      <c r="L129" s="172" t="str">
        <f>IFERROR(SUMIFS(#REF!,#REF!,$I129,#REF!,$R$7)/SUMIFS(#REF!,#REF!,$I129,#REF!,$R$7),"-")</f>
        <v>-</v>
      </c>
      <c r="M129" s="173" t="str">
        <f>IFERROR(SUMIFS(#REF!,#REF!,$I129,#REF!,$R$3)/SUMIFS(#REF!,#REF!,$I129,#REF!,$R$3),"-")</f>
        <v>-</v>
      </c>
      <c r="N129" s="173" t="str">
        <f>IFERROR(SUMIFS(#REF!,#REF!,$I129,#REF!,"&lt;="&amp;$R$2,#REF!,"&gt;="&amp;$S$2)/SUMIFS(#REF!,#REF!,$I129,#REF!,"&lt;="&amp;$R$2,#REF!,"&gt;="&amp;$S$2),"-")</f>
        <v>-</v>
      </c>
      <c r="O129" s="145"/>
      <c r="P129" s="143"/>
    </row>
    <row r="130" spans="1:16">
      <c r="A130" s="141"/>
      <c r="B130" s="145"/>
      <c r="C130" s="175" t="s">
        <v>186</v>
      </c>
      <c r="D130" s="169" t="s">
        <v>26</v>
      </c>
      <c r="E130" s="169" t="s">
        <v>187</v>
      </c>
      <c r="F130" s="176" t="s">
        <v>288</v>
      </c>
      <c r="G130" s="176" t="s">
        <v>288</v>
      </c>
      <c r="H130" s="176" t="s">
        <v>288</v>
      </c>
      <c r="I130" s="176" t="s">
        <v>288</v>
      </c>
      <c r="J130" s="171">
        <v>0.9</v>
      </c>
      <c r="K130" s="172" t="str">
        <f>IFERROR(SUMIFS(#REF!,#REF!,$I130,#REF!,$R$2)/SUMIFS(#REF!,#REF!,$I130,#REF!,$R$2),"-")</f>
        <v>-</v>
      </c>
      <c r="L130" s="172" t="str">
        <f>IFERROR(SUMIFS(#REF!,#REF!,$I130,#REF!,$R$7)/SUMIFS(#REF!,#REF!,$I130,#REF!,$R$7),"-")</f>
        <v>-</v>
      </c>
      <c r="M130" s="173" t="str">
        <f>IFERROR(SUMIFS(#REF!,#REF!,$I130,#REF!,$R$3)/SUMIFS(#REF!,#REF!,$I130,#REF!,$R$3),"-")</f>
        <v>-</v>
      </c>
      <c r="N130" s="173" t="str">
        <f>IFERROR(SUMIFS(#REF!,#REF!,$I130,#REF!,"&lt;="&amp;$R$2,#REF!,"&gt;="&amp;$S$2)/SUMIFS(#REF!,#REF!,$I130,#REF!,"&lt;="&amp;$R$2,#REF!,"&gt;="&amp;$S$2),"-")</f>
        <v>-</v>
      </c>
      <c r="O130" s="145"/>
      <c r="P130" s="143"/>
    </row>
    <row r="131" spans="1:16">
      <c r="A131" s="141"/>
      <c r="B131" s="145"/>
      <c r="C131" s="175" t="s">
        <v>186</v>
      </c>
      <c r="D131" s="169" t="s">
        <v>26</v>
      </c>
      <c r="E131" s="169" t="s">
        <v>187</v>
      </c>
      <c r="F131" s="176" t="s">
        <v>290</v>
      </c>
      <c r="G131" s="176" t="s">
        <v>290</v>
      </c>
      <c r="H131" s="176" t="s">
        <v>290</v>
      </c>
      <c r="I131" s="176" t="s">
        <v>290</v>
      </c>
      <c r="J131" s="171">
        <v>0.9</v>
      </c>
      <c r="K131" s="172" t="str">
        <f>IFERROR(SUMIFS(#REF!,#REF!,$I131,#REF!,$R$2)/SUMIFS(#REF!,#REF!,$I131,#REF!,$R$2),"-")</f>
        <v>-</v>
      </c>
      <c r="L131" s="172" t="str">
        <f>IFERROR(SUMIFS(#REF!,#REF!,$I131,#REF!,$R$7)/SUMIFS(#REF!,#REF!,$I131,#REF!,$R$7),"-")</f>
        <v>-</v>
      </c>
      <c r="M131" s="173" t="str">
        <f>IFERROR(SUMIFS(#REF!,#REF!,$I131,#REF!,$R$3)/SUMIFS(#REF!,#REF!,$I131,#REF!,$R$3),"-")</f>
        <v>-</v>
      </c>
      <c r="N131" s="173" t="str">
        <f>IFERROR(SUMIFS(#REF!,#REF!,$I131,#REF!,"&lt;="&amp;$R$2,#REF!,"&gt;="&amp;$S$2)/SUMIFS(#REF!,#REF!,$I131,#REF!,"&lt;="&amp;$R$2,#REF!,"&gt;="&amp;$S$2),"-")</f>
        <v>-</v>
      </c>
      <c r="O131" s="145"/>
      <c r="P131" s="143"/>
    </row>
    <row r="132" spans="1:16">
      <c r="A132" s="141"/>
      <c r="B132" s="145"/>
      <c r="C132" s="175" t="s">
        <v>186</v>
      </c>
      <c r="D132" s="169" t="s">
        <v>26</v>
      </c>
      <c r="E132" s="169" t="s">
        <v>187</v>
      </c>
      <c r="F132" s="176" t="s">
        <v>292</v>
      </c>
      <c r="G132" s="176" t="s">
        <v>292</v>
      </c>
      <c r="H132" s="176" t="s">
        <v>292</v>
      </c>
      <c r="I132" s="176" t="s">
        <v>292</v>
      </c>
      <c r="J132" s="171">
        <v>0.9</v>
      </c>
      <c r="K132" s="172" t="str">
        <f>IFERROR(SUMIFS(#REF!,#REF!,$I132,#REF!,$R$2)/SUMIFS(#REF!,#REF!,$I132,#REF!,$R$2),"-")</f>
        <v>-</v>
      </c>
      <c r="L132" s="172" t="str">
        <f>IFERROR(SUMIFS(#REF!,#REF!,$I132,#REF!,$R$7)/SUMIFS(#REF!,#REF!,$I132,#REF!,$R$7),"-")</f>
        <v>-</v>
      </c>
      <c r="M132" s="173" t="str">
        <f>IFERROR(SUMIFS(#REF!,#REF!,$I132,#REF!,$R$3)/SUMIFS(#REF!,#REF!,$I132,#REF!,$R$3),"-")</f>
        <v>-</v>
      </c>
      <c r="N132" s="173" t="str">
        <f>IFERROR(SUMIFS(#REF!,#REF!,$I132,#REF!,"&lt;="&amp;$R$2,#REF!,"&gt;="&amp;$S$2)/SUMIFS(#REF!,#REF!,$I132,#REF!,"&lt;="&amp;$R$2,#REF!,"&gt;="&amp;$S$2),"-")</f>
        <v>-</v>
      </c>
      <c r="O132" s="145"/>
      <c r="P132" s="143"/>
    </row>
    <row r="133" spans="1:16">
      <c r="A133" s="141"/>
      <c r="B133" s="145"/>
      <c r="C133" s="175" t="s">
        <v>186</v>
      </c>
      <c r="D133" s="169" t="s">
        <v>26</v>
      </c>
      <c r="E133" s="169" t="s">
        <v>187</v>
      </c>
      <c r="F133" s="176" t="s">
        <v>294</v>
      </c>
      <c r="G133" s="176" t="s">
        <v>294</v>
      </c>
      <c r="H133" s="176" t="s">
        <v>294</v>
      </c>
      <c r="I133" s="176" t="s">
        <v>294</v>
      </c>
      <c r="J133" s="171">
        <v>0.9</v>
      </c>
      <c r="K133" s="172" t="str">
        <f>IFERROR(SUMIFS(#REF!,#REF!,$I133,#REF!,$R$2)/SUMIFS(#REF!,#REF!,$I133,#REF!,$R$2),"-")</f>
        <v>-</v>
      </c>
      <c r="L133" s="172" t="str">
        <f>IFERROR(SUMIFS(#REF!,#REF!,$I133,#REF!,$R$7)/SUMIFS(#REF!,#REF!,$I133,#REF!,$R$7),"-")</f>
        <v>-</v>
      </c>
      <c r="M133" s="173" t="str">
        <f>IFERROR(SUMIFS(#REF!,#REF!,$I133,#REF!,$R$3)/SUMIFS(#REF!,#REF!,$I133,#REF!,$R$3),"-")</f>
        <v>-</v>
      </c>
      <c r="N133" s="173" t="str">
        <f>IFERROR(SUMIFS(#REF!,#REF!,$I133,#REF!,"&lt;="&amp;$R$2,#REF!,"&gt;="&amp;$S$2)/SUMIFS(#REF!,#REF!,$I133,#REF!,"&lt;="&amp;$R$2,#REF!,"&gt;="&amp;$S$2),"-")</f>
        <v>-</v>
      </c>
      <c r="O133" s="145"/>
      <c r="P133" s="143"/>
    </row>
    <row r="134" spans="1:16">
      <c r="A134" s="141"/>
      <c r="B134" s="145"/>
      <c r="C134" s="175" t="s">
        <v>186</v>
      </c>
      <c r="D134" s="169" t="s">
        <v>26</v>
      </c>
      <c r="E134" s="169" t="s">
        <v>187</v>
      </c>
      <c r="F134" s="176" t="s">
        <v>296</v>
      </c>
      <c r="G134" s="176" t="s">
        <v>296</v>
      </c>
      <c r="H134" s="176" t="s">
        <v>296</v>
      </c>
      <c r="I134" s="176" t="s">
        <v>296</v>
      </c>
      <c r="J134" s="171">
        <v>0.9</v>
      </c>
      <c r="K134" s="172" t="str">
        <f>IFERROR(SUMIFS(#REF!,#REF!,$I134,#REF!,$R$2)/SUMIFS(#REF!,#REF!,$I134,#REF!,$R$2),"-")</f>
        <v>-</v>
      </c>
      <c r="L134" s="172" t="str">
        <f>IFERROR(SUMIFS(#REF!,#REF!,$I134,#REF!,$R$7)/SUMIFS(#REF!,#REF!,$I134,#REF!,$R$7),"-")</f>
        <v>-</v>
      </c>
      <c r="M134" s="173" t="str">
        <f>IFERROR(SUMIFS(#REF!,#REF!,$I134,#REF!,$R$3)/SUMIFS(#REF!,#REF!,$I134,#REF!,$R$3),"-")</f>
        <v>-</v>
      </c>
      <c r="N134" s="173" t="str">
        <f>IFERROR(SUMIFS(#REF!,#REF!,$I134,#REF!,"&lt;="&amp;$R$2,#REF!,"&gt;="&amp;$S$2)/SUMIFS(#REF!,#REF!,$I134,#REF!,"&lt;="&amp;$R$2,#REF!,"&gt;="&amp;$S$2),"-")</f>
        <v>-</v>
      </c>
      <c r="O134" s="145"/>
      <c r="P134" s="143"/>
    </row>
    <row r="135" spans="1:16">
      <c r="A135" s="141"/>
      <c r="B135" s="145"/>
      <c r="C135" s="175" t="s">
        <v>186</v>
      </c>
      <c r="D135" s="169" t="s">
        <v>26</v>
      </c>
      <c r="E135" s="169" t="s">
        <v>187</v>
      </c>
      <c r="F135" s="176" t="s">
        <v>298</v>
      </c>
      <c r="G135" s="176" t="s">
        <v>298</v>
      </c>
      <c r="H135" s="176" t="s">
        <v>298</v>
      </c>
      <c r="I135" s="176" t="s">
        <v>298</v>
      </c>
      <c r="J135" s="171">
        <v>0.9</v>
      </c>
      <c r="K135" s="172" t="str">
        <f>IFERROR(SUMIFS(#REF!,#REF!,$I135,#REF!,$R$2)/SUMIFS(#REF!,#REF!,$I135,#REF!,$R$2),"-")</f>
        <v>-</v>
      </c>
      <c r="L135" s="172" t="str">
        <f>IFERROR(SUMIFS(#REF!,#REF!,$I135,#REF!,$R$7)/SUMIFS(#REF!,#REF!,$I135,#REF!,$R$7),"-")</f>
        <v>-</v>
      </c>
      <c r="M135" s="173" t="str">
        <f>IFERROR(SUMIFS(#REF!,#REF!,$I135,#REF!,$R$3)/SUMIFS(#REF!,#REF!,$I135,#REF!,$R$3),"-")</f>
        <v>-</v>
      </c>
      <c r="N135" s="173" t="str">
        <f>IFERROR(SUMIFS(#REF!,#REF!,$I135,#REF!,"&lt;="&amp;$R$2,#REF!,"&gt;="&amp;$S$2)/SUMIFS(#REF!,#REF!,$I135,#REF!,"&lt;="&amp;$R$2,#REF!,"&gt;="&amp;$S$2),"-")</f>
        <v>-</v>
      </c>
      <c r="O135" s="145"/>
      <c r="P135" s="143"/>
    </row>
    <row r="136" spans="1:16">
      <c r="A136" s="141"/>
      <c r="B136" s="145"/>
      <c r="C136" s="175" t="s">
        <v>186</v>
      </c>
      <c r="D136" s="169" t="s">
        <v>26</v>
      </c>
      <c r="E136" s="169" t="s">
        <v>187</v>
      </c>
      <c r="F136" s="176" t="s">
        <v>300</v>
      </c>
      <c r="G136" s="176" t="s">
        <v>300</v>
      </c>
      <c r="H136" s="176" t="s">
        <v>300</v>
      </c>
      <c r="I136" s="176" t="s">
        <v>300</v>
      </c>
      <c r="J136" s="171">
        <v>0.9</v>
      </c>
      <c r="K136" s="172" t="str">
        <f>IFERROR(SUMIFS(#REF!,#REF!,$I136,#REF!,$R$2)/SUMIFS(#REF!,#REF!,$I136,#REF!,$R$2),"-")</f>
        <v>-</v>
      </c>
      <c r="L136" s="172" t="str">
        <f>IFERROR(SUMIFS(#REF!,#REF!,$I136,#REF!,$R$7)/SUMIFS(#REF!,#REF!,$I136,#REF!,$R$7),"-")</f>
        <v>-</v>
      </c>
      <c r="M136" s="173" t="str">
        <f>IFERROR(SUMIFS(#REF!,#REF!,$I136,#REF!,$R$3)/SUMIFS(#REF!,#REF!,$I136,#REF!,$R$3),"-")</f>
        <v>-</v>
      </c>
      <c r="N136" s="173" t="str">
        <f>IFERROR(SUMIFS(#REF!,#REF!,$I136,#REF!,"&lt;="&amp;$R$2,#REF!,"&gt;="&amp;$S$2)/SUMIFS(#REF!,#REF!,$I136,#REF!,"&lt;="&amp;$R$2,#REF!,"&gt;="&amp;$S$2),"-")</f>
        <v>-</v>
      </c>
      <c r="O136" s="145"/>
      <c r="P136" s="143"/>
    </row>
    <row r="137" spans="1:16">
      <c r="A137" s="141"/>
      <c r="B137" s="145"/>
      <c r="C137" s="175" t="s">
        <v>186</v>
      </c>
      <c r="D137" s="169" t="s">
        <v>26</v>
      </c>
      <c r="E137" s="169" t="s">
        <v>187</v>
      </c>
      <c r="F137" s="176" t="s">
        <v>302</v>
      </c>
      <c r="G137" s="176" t="s">
        <v>302</v>
      </c>
      <c r="H137" s="176" t="s">
        <v>302</v>
      </c>
      <c r="I137" s="176" t="s">
        <v>302</v>
      </c>
      <c r="J137" s="171">
        <v>0.9</v>
      </c>
      <c r="K137" s="172" t="str">
        <f>IFERROR(SUMIFS(#REF!,#REF!,$I137,#REF!,$R$2)/SUMIFS(#REF!,#REF!,$I137,#REF!,$R$2),"-")</f>
        <v>-</v>
      </c>
      <c r="L137" s="172" t="str">
        <f>IFERROR(SUMIFS(#REF!,#REF!,$I137,#REF!,$R$7)/SUMIFS(#REF!,#REF!,$I137,#REF!,$R$7),"-")</f>
        <v>-</v>
      </c>
      <c r="M137" s="173" t="str">
        <f>IFERROR(SUMIFS(#REF!,#REF!,$I137,#REF!,$R$3)/SUMIFS(#REF!,#REF!,$I137,#REF!,$R$3),"-")</f>
        <v>-</v>
      </c>
      <c r="N137" s="173" t="str">
        <f>IFERROR(SUMIFS(#REF!,#REF!,$I137,#REF!,"&lt;="&amp;$R$2,#REF!,"&gt;="&amp;$S$2)/SUMIFS(#REF!,#REF!,$I137,#REF!,"&lt;="&amp;$R$2,#REF!,"&gt;="&amp;$S$2),"-")</f>
        <v>-</v>
      </c>
      <c r="O137" s="145"/>
      <c r="P137" s="143"/>
    </row>
    <row r="138" spans="1:16">
      <c r="A138" s="141"/>
      <c r="B138" s="145"/>
      <c r="C138" s="175" t="s">
        <v>186</v>
      </c>
      <c r="D138" s="169" t="s">
        <v>26</v>
      </c>
      <c r="E138" s="169" t="s">
        <v>187</v>
      </c>
      <c r="F138" s="176" t="s">
        <v>304</v>
      </c>
      <c r="G138" s="176" t="s">
        <v>304</v>
      </c>
      <c r="H138" s="176" t="s">
        <v>304</v>
      </c>
      <c r="I138" s="176" t="s">
        <v>304</v>
      </c>
      <c r="J138" s="171">
        <v>0.9</v>
      </c>
      <c r="K138" s="172" t="str">
        <f>IFERROR(SUMIFS(#REF!,#REF!,$I138,#REF!,$R$2)/SUMIFS(#REF!,#REF!,$I138,#REF!,$R$2),"-")</f>
        <v>-</v>
      </c>
      <c r="L138" s="172" t="str">
        <f>IFERROR(SUMIFS(#REF!,#REF!,$I138,#REF!,$R$7)/SUMIFS(#REF!,#REF!,$I138,#REF!,$R$7),"-")</f>
        <v>-</v>
      </c>
      <c r="M138" s="173" t="str">
        <f>IFERROR(SUMIFS(#REF!,#REF!,$I138,#REF!,$R$3)/SUMIFS(#REF!,#REF!,$I138,#REF!,$R$3),"-")</f>
        <v>-</v>
      </c>
      <c r="N138" s="173" t="str">
        <f>IFERROR(SUMIFS(#REF!,#REF!,$I138,#REF!,"&lt;="&amp;$R$2,#REF!,"&gt;="&amp;$S$2)/SUMIFS(#REF!,#REF!,$I138,#REF!,"&lt;="&amp;$R$2,#REF!,"&gt;="&amp;$S$2),"-")</f>
        <v>-</v>
      </c>
      <c r="O138" s="145"/>
      <c r="P138" s="143"/>
    </row>
    <row r="139" spans="1:16">
      <c r="A139" s="141"/>
      <c r="B139" s="145"/>
      <c r="C139" s="175" t="s">
        <v>186</v>
      </c>
      <c r="D139" s="169" t="s">
        <v>26</v>
      </c>
      <c r="E139" s="169" t="s">
        <v>187</v>
      </c>
      <c r="F139" s="176" t="s">
        <v>306</v>
      </c>
      <c r="G139" s="176" t="s">
        <v>306</v>
      </c>
      <c r="H139" s="176" t="s">
        <v>306</v>
      </c>
      <c r="I139" s="176" t="s">
        <v>306</v>
      </c>
      <c r="J139" s="171">
        <v>0.9</v>
      </c>
      <c r="K139" s="172" t="str">
        <f>IFERROR(SUMIFS(#REF!,#REF!,$I139,#REF!,$R$2)/SUMIFS(#REF!,#REF!,$I139,#REF!,$R$2),"-")</f>
        <v>-</v>
      </c>
      <c r="L139" s="172" t="str">
        <f>IFERROR(SUMIFS(#REF!,#REF!,$I139,#REF!,$R$7)/SUMIFS(#REF!,#REF!,$I139,#REF!,$R$7),"-")</f>
        <v>-</v>
      </c>
      <c r="M139" s="173" t="str">
        <f>IFERROR(SUMIFS(#REF!,#REF!,$I139,#REF!,$R$3)/SUMIFS(#REF!,#REF!,$I139,#REF!,$R$3),"-")</f>
        <v>-</v>
      </c>
      <c r="N139" s="173" t="str">
        <f>IFERROR(SUMIFS(#REF!,#REF!,$I139,#REF!,"&lt;="&amp;$R$2,#REF!,"&gt;="&amp;$S$2)/SUMIFS(#REF!,#REF!,$I139,#REF!,"&lt;="&amp;$R$2,#REF!,"&gt;="&amp;$S$2),"-")</f>
        <v>-</v>
      </c>
      <c r="O139" s="145"/>
      <c r="P139" s="143"/>
    </row>
    <row r="140" spans="1:16">
      <c r="A140" s="141"/>
      <c r="B140" s="145"/>
      <c r="C140" s="175" t="s">
        <v>186</v>
      </c>
      <c r="D140" s="169" t="s">
        <v>26</v>
      </c>
      <c r="E140" s="169" t="s">
        <v>187</v>
      </c>
      <c r="F140" s="176" t="s">
        <v>308</v>
      </c>
      <c r="G140" s="176" t="s">
        <v>308</v>
      </c>
      <c r="H140" s="176" t="s">
        <v>308</v>
      </c>
      <c r="I140" s="176" t="s">
        <v>308</v>
      </c>
      <c r="J140" s="171">
        <v>0.9</v>
      </c>
      <c r="K140" s="172" t="str">
        <f>IFERROR(SUMIFS(#REF!,#REF!,$I140,#REF!,$R$2)/SUMIFS(#REF!,#REF!,$I140,#REF!,$R$2),"-")</f>
        <v>-</v>
      </c>
      <c r="L140" s="172" t="str">
        <f>IFERROR(SUMIFS(#REF!,#REF!,$I140,#REF!,$R$7)/SUMIFS(#REF!,#REF!,$I140,#REF!,$R$7),"-")</f>
        <v>-</v>
      </c>
      <c r="M140" s="173" t="str">
        <f>IFERROR(SUMIFS(#REF!,#REF!,$I140,#REF!,$R$3)/SUMIFS(#REF!,#REF!,$I140,#REF!,$R$3),"-")</f>
        <v>-</v>
      </c>
      <c r="N140" s="173" t="str">
        <f>IFERROR(SUMIFS(#REF!,#REF!,$I140,#REF!,"&lt;="&amp;$R$2,#REF!,"&gt;="&amp;$S$2)/SUMIFS(#REF!,#REF!,$I140,#REF!,"&lt;="&amp;$R$2,#REF!,"&gt;="&amp;$S$2),"-")</f>
        <v>-</v>
      </c>
      <c r="O140" s="145"/>
      <c r="P140" s="143"/>
    </row>
    <row r="141" spans="1:16">
      <c r="A141" s="141"/>
      <c r="B141" s="145"/>
      <c r="C141" s="175" t="s">
        <v>186</v>
      </c>
      <c r="D141" s="169" t="s">
        <v>135</v>
      </c>
      <c r="E141" s="169" t="s">
        <v>187</v>
      </c>
      <c r="F141" s="176" t="s">
        <v>310</v>
      </c>
      <c r="G141" s="176" t="s">
        <v>310</v>
      </c>
      <c r="H141" s="176" t="s">
        <v>310</v>
      </c>
      <c r="I141" s="176" t="s">
        <v>310</v>
      </c>
      <c r="J141" s="171">
        <v>0.9</v>
      </c>
      <c r="K141" s="172" t="str">
        <f>IFERROR(SUMIFS(#REF!,#REF!,$I141,#REF!,$R$2)/SUMIFS(#REF!,#REF!,$I141,#REF!,$R$2),"-")</f>
        <v>-</v>
      </c>
      <c r="L141" s="172" t="str">
        <f>IFERROR(SUMIFS(#REF!,#REF!,$I141,#REF!,$R$7)/SUMIFS(#REF!,#REF!,$I141,#REF!,$R$7),"-")</f>
        <v>-</v>
      </c>
      <c r="M141" s="173" t="str">
        <f>IFERROR(SUMIFS(#REF!,#REF!,$I141,#REF!,$R$3)/SUMIFS(#REF!,#REF!,$I141,#REF!,$R$3),"-")</f>
        <v>-</v>
      </c>
      <c r="N141" s="173" t="str">
        <f>IFERROR(SUMIFS(#REF!,#REF!,$I141,#REF!,"&lt;="&amp;$R$2,#REF!,"&gt;="&amp;$S$2)/SUMIFS(#REF!,#REF!,$I141,#REF!,"&lt;="&amp;$R$2,#REF!,"&gt;="&amp;$S$2),"-")</f>
        <v>-</v>
      </c>
      <c r="O141" s="145"/>
      <c r="P141" s="143"/>
    </row>
    <row r="142" spans="1:16">
      <c r="A142" s="141"/>
      <c r="B142" s="145"/>
      <c r="C142" s="175" t="s">
        <v>186</v>
      </c>
      <c r="D142" s="169" t="s">
        <v>26</v>
      </c>
      <c r="E142" s="169" t="s">
        <v>187</v>
      </c>
      <c r="F142" s="176" t="s">
        <v>312</v>
      </c>
      <c r="G142" s="176" t="s">
        <v>312</v>
      </c>
      <c r="H142" s="176" t="s">
        <v>312</v>
      </c>
      <c r="I142" s="176" t="s">
        <v>312</v>
      </c>
      <c r="J142" s="171">
        <v>0.9</v>
      </c>
      <c r="K142" s="172" t="str">
        <f>IFERROR(SUMIFS(#REF!,#REF!,$I142,#REF!,$R$2)/SUMIFS(#REF!,#REF!,$I142,#REF!,$R$2),"-")</f>
        <v>-</v>
      </c>
      <c r="L142" s="172" t="str">
        <f>IFERROR(SUMIFS(#REF!,#REF!,$I142,#REF!,$R$7)/SUMIFS(#REF!,#REF!,$I142,#REF!,$R$7),"-")</f>
        <v>-</v>
      </c>
      <c r="M142" s="173" t="str">
        <f>IFERROR(SUMIFS(#REF!,#REF!,$I142,#REF!,$R$3)/SUMIFS(#REF!,#REF!,$I142,#REF!,$R$3),"-")</f>
        <v>-</v>
      </c>
      <c r="N142" s="173" t="str">
        <f>IFERROR(SUMIFS(#REF!,#REF!,$I142,#REF!,"&lt;="&amp;$R$2,#REF!,"&gt;="&amp;$S$2)/SUMIFS(#REF!,#REF!,$I142,#REF!,"&lt;="&amp;$R$2,#REF!,"&gt;="&amp;$S$2),"-")</f>
        <v>-</v>
      </c>
      <c r="O142" s="145"/>
      <c r="P142" s="143"/>
    </row>
    <row r="143" spans="1:16">
      <c r="A143" s="141"/>
      <c r="B143" s="145"/>
      <c r="C143" s="175" t="s">
        <v>186</v>
      </c>
      <c r="D143" s="169" t="s">
        <v>26</v>
      </c>
      <c r="E143" s="169" t="s">
        <v>187</v>
      </c>
      <c r="F143" s="176" t="s">
        <v>314</v>
      </c>
      <c r="G143" s="176" t="s">
        <v>314</v>
      </c>
      <c r="H143" s="176" t="s">
        <v>314</v>
      </c>
      <c r="I143" s="176" t="s">
        <v>314</v>
      </c>
      <c r="J143" s="171">
        <v>0.9</v>
      </c>
      <c r="K143" s="172" t="str">
        <f>IFERROR(SUMIFS(#REF!,#REF!,$I143,#REF!,$R$2)/SUMIFS(#REF!,#REF!,$I143,#REF!,$R$2),"-")</f>
        <v>-</v>
      </c>
      <c r="L143" s="172" t="str">
        <f>IFERROR(SUMIFS(#REF!,#REF!,$I143,#REF!,$R$7)/SUMIFS(#REF!,#REF!,$I143,#REF!,$R$7),"-")</f>
        <v>-</v>
      </c>
      <c r="M143" s="173" t="str">
        <f>IFERROR(SUMIFS(#REF!,#REF!,$I143,#REF!,$R$3)/SUMIFS(#REF!,#REF!,$I143,#REF!,$R$3),"-")</f>
        <v>-</v>
      </c>
      <c r="N143" s="173" t="str">
        <f>IFERROR(SUMIFS(#REF!,#REF!,$I143,#REF!,"&lt;="&amp;$R$2,#REF!,"&gt;="&amp;$S$2)/SUMIFS(#REF!,#REF!,$I143,#REF!,"&lt;="&amp;$R$2,#REF!,"&gt;="&amp;$S$2),"-")</f>
        <v>-</v>
      </c>
      <c r="O143" s="145"/>
      <c r="P143" s="143"/>
    </row>
    <row r="144" spans="1:16">
      <c r="A144" s="141"/>
      <c r="B144" s="145"/>
      <c r="C144" s="175" t="s">
        <v>186</v>
      </c>
      <c r="D144" s="169" t="s">
        <v>26</v>
      </c>
      <c r="E144" s="169" t="s">
        <v>187</v>
      </c>
      <c r="F144" s="176" t="s">
        <v>316</v>
      </c>
      <c r="G144" s="176" t="s">
        <v>316</v>
      </c>
      <c r="H144" s="176" t="s">
        <v>316</v>
      </c>
      <c r="I144" s="176" t="s">
        <v>316</v>
      </c>
      <c r="J144" s="171">
        <v>0.9</v>
      </c>
      <c r="K144" s="172" t="str">
        <f>IFERROR(SUMIFS(#REF!,#REF!,$I144,#REF!,$R$2)/SUMIFS(#REF!,#REF!,$I144,#REF!,$R$2),"-")</f>
        <v>-</v>
      </c>
      <c r="L144" s="172" t="str">
        <f>IFERROR(SUMIFS(#REF!,#REF!,$I144,#REF!,$R$7)/SUMIFS(#REF!,#REF!,$I144,#REF!,$R$7),"-")</f>
        <v>-</v>
      </c>
      <c r="M144" s="173" t="str">
        <f>IFERROR(SUMIFS(#REF!,#REF!,$I144,#REF!,$R$3)/SUMIFS(#REF!,#REF!,$I144,#REF!,$R$3),"-")</f>
        <v>-</v>
      </c>
      <c r="N144" s="173" t="str">
        <f>IFERROR(SUMIFS(#REF!,#REF!,$I144,#REF!,"&lt;="&amp;$R$2,#REF!,"&gt;="&amp;$S$2)/SUMIFS(#REF!,#REF!,$I144,#REF!,"&lt;="&amp;$R$2,#REF!,"&gt;="&amp;$S$2),"-")</f>
        <v>-</v>
      </c>
      <c r="O144" s="145"/>
      <c r="P144" s="143"/>
    </row>
    <row r="145" spans="1:16">
      <c r="A145" s="141"/>
      <c r="B145" s="145"/>
      <c r="C145" s="175" t="s">
        <v>186</v>
      </c>
      <c r="D145" s="169" t="s">
        <v>26</v>
      </c>
      <c r="E145" s="169" t="s">
        <v>187</v>
      </c>
      <c r="F145" s="176" t="s">
        <v>317</v>
      </c>
      <c r="G145" s="176" t="s">
        <v>317</v>
      </c>
      <c r="H145" s="176" t="s">
        <v>317</v>
      </c>
      <c r="I145" s="176" t="s">
        <v>317</v>
      </c>
      <c r="J145" s="171">
        <v>0.9</v>
      </c>
      <c r="K145" s="172" t="str">
        <f>IFERROR(SUMIFS(#REF!,#REF!,$I145,#REF!,$R$2)/SUMIFS(#REF!,#REF!,$I145,#REF!,$R$2),"-")</f>
        <v>-</v>
      </c>
      <c r="L145" s="172" t="str">
        <f>IFERROR(SUMIFS(#REF!,#REF!,$I145,#REF!,$R$7)/SUMIFS(#REF!,#REF!,$I145,#REF!,$R$7),"-")</f>
        <v>-</v>
      </c>
      <c r="M145" s="173" t="str">
        <f>IFERROR(SUMIFS(#REF!,#REF!,$I145,#REF!,$R$3)/SUMIFS(#REF!,#REF!,$I145,#REF!,$R$3),"-")</f>
        <v>-</v>
      </c>
      <c r="N145" s="173" t="str">
        <f>IFERROR(SUMIFS(#REF!,#REF!,$I145,#REF!,"&lt;="&amp;$R$2,#REF!,"&gt;="&amp;$S$2)/SUMIFS(#REF!,#REF!,$I145,#REF!,"&lt;="&amp;$R$2,#REF!,"&gt;="&amp;$S$2),"-")</f>
        <v>-</v>
      </c>
      <c r="O145" s="145"/>
      <c r="P145" s="143"/>
    </row>
    <row r="146" spans="1:16">
      <c r="A146" s="141"/>
      <c r="B146" s="145"/>
      <c r="C146" s="175" t="s">
        <v>186</v>
      </c>
      <c r="D146" s="169" t="s">
        <v>26</v>
      </c>
      <c r="E146" s="169" t="s">
        <v>187</v>
      </c>
      <c r="F146" s="176" t="s">
        <v>318</v>
      </c>
      <c r="G146" s="176" t="s">
        <v>318</v>
      </c>
      <c r="H146" s="176" t="s">
        <v>318</v>
      </c>
      <c r="I146" s="176" t="s">
        <v>318</v>
      </c>
      <c r="J146" s="171">
        <v>0.9</v>
      </c>
      <c r="K146" s="172" t="str">
        <f>IFERROR(SUMIFS(#REF!,#REF!,$I146,#REF!,$R$2)/SUMIFS(#REF!,#REF!,$I146,#REF!,$R$2),"-")</f>
        <v>-</v>
      </c>
      <c r="L146" s="172" t="str">
        <f>IFERROR(SUMIFS(#REF!,#REF!,$I146,#REF!,$R$7)/SUMIFS(#REF!,#REF!,$I146,#REF!,$R$7),"-")</f>
        <v>-</v>
      </c>
      <c r="M146" s="173" t="str">
        <f>IFERROR(SUMIFS(#REF!,#REF!,$I146,#REF!,$R$3)/SUMIFS(#REF!,#REF!,$I146,#REF!,$R$3),"-")</f>
        <v>-</v>
      </c>
      <c r="N146" s="173" t="str">
        <f>IFERROR(SUMIFS(#REF!,#REF!,$I146,#REF!,"&lt;="&amp;$R$2,#REF!,"&gt;="&amp;$S$2)/SUMIFS(#REF!,#REF!,$I146,#REF!,"&lt;="&amp;$R$2,#REF!,"&gt;="&amp;$S$2),"-")</f>
        <v>-</v>
      </c>
      <c r="O146" s="145"/>
      <c r="P146" s="143"/>
    </row>
    <row r="147" spans="1:16">
      <c r="A147" s="141"/>
      <c r="B147" s="145"/>
      <c r="C147" s="175" t="s">
        <v>186</v>
      </c>
      <c r="D147" s="169" t="s">
        <v>26</v>
      </c>
      <c r="E147" s="169" t="s">
        <v>187</v>
      </c>
      <c r="F147" s="176" t="s">
        <v>320</v>
      </c>
      <c r="G147" s="176" t="s">
        <v>320</v>
      </c>
      <c r="H147" s="176" t="s">
        <v>320</v>
      </c>
      <c r="I147" s="176" t="s">
        <v>320</v>
      </c>
      <c r="J147" s="171">
        <v>0.9</v>
      </c>
      <c r="K147" s="172" t="str">
        <f>IFERROR(SUMIFS(#REF!,#REF!,$I147,#REF!,$R$2)/SUMIFS(#REF!,#REF!,$I147,#REF!,$R$2),"-")</f>
        <v>-</v>
      </c>
      <c r="L147" s="172" t="str">
        <f>IFERROR(SUMIFS(#REF!,#REF!,$I147,#REF!,$R$7)/SUMIFS(#REF!,#REF!,$I147,#REF!,$R$7),"-")</f>
        <v>-</v>
      </c>
      <c r="M147" s="173" t="str">
        <f>IFERROR(SUMIFS(#REF!,#REF!,$I147,#REF!,$R$3)/SUMIFS(#REF!,#REF!,$I147,#REF!,$R$3),"-")</f>
        <v>-</v>
      </c>
      <c r="N147" s="173" t="str">
        <f>IFERROR(SUMIFS(#REF!,#REF!,$I147,#REF!,"&lt;="&amp;$R$2,#REF!,"&gt;="&amp;$S$2)/SUMIFS(#REF!,#REF!,$I147,#REF!,"&lt;="&amp;$R$2,#REF!,"&gt;="&amp;$S$2),"-")</f>
        <v>-</v>
      </c>
      <c r="O147" s="145"/>
      <c r="P147" s="143"/>
    </row>
    <row r="148" spans="1:16">
      <c r="A148" s="141"/>
      <c r="B148" s="145"/>
      <c r="C148" s="175" t="s">
        <v>186</v>
      </c>
      <c r="D148" s="169" t="s">
        <v>26</v>
      </c>
      <c r="E148" s="169" t="s">
        <v>187</v>
      </c>
      <c r="F148" s="176" t="s">
        <v>321</v>
      </c>
      <c r="G148" s="176" t="s">
        <v>321</v>
      </c>
      <c r="H148" s="176" t="s">
        <v>321</v>
      </c>
      <c r="I148" s="176" t="s">
        <v>321</v>
      </c>
      <c r="J148" s="171">
        <v>0.9</v>
      </c>
      <c r="K148" s="172" t="str">
        <f>IFERROR(SUMIFS(#REF!,#REF!,$I148,#REF!,$R$2)/SUMIFS(#REF!,#REF!,$I148,#REF!,$R$2),"-")</f>
        <v>-</v>
      </c>
      <c r="L148" s="172" t="str">
        <f>IFERROR(SUMIFS(#REF!,#REF!,$I148,#REF!,$R$7)/SUMIFS(#REF!,#REF!,$I148,#REF!,$R$7),"-")</f>
        <v>-</v>
      </c>
      <c r="M148" s="173" t="str">
        <f>IFERROR(SUMIFS(#REF!,#REF!,$I148,#REF!,$R$3)/SUMIFS(#REF!,#REF!,$I148,#REF!,$R$3),"-")</f>
        <v>-</v>
      </c>
      <c r="N148" s="173" t="str">
        <f>IFERROR(SUMIFS(#REF!,#REF!,$I148,#REF!,"&lt;="&amp;$R$2,#REF!,"&gt;="&amp;$S$2)/SUMIFS(#REF!,#REF!,$I148,#REF!,"&lt;="&amp;$R$2,#REF!,"&gt;="&amp;$S$2),"-")</f>
        <v>-</v>
      </c>
      <c r="O148" s="145"/>
      <c r="P148" s="143"/>
    </row>
    <row r="149" spans="1:16">
      <c r="A149" s="141"/>
      <c r="B149" s="145"/>
      <c r="C149" s="175" t="s">
        <v>186</v>
      </c>
      <c r="D149" s="169" t="s">
        <v>26</v>
      </c>
      <c r="E149" s="169" t="s">
        <v>187</v>
      </c>
      <c r="F149" s="176" t="s">
        <v>323</v>
      </c>
      <c r="G149" s="176" t="s">
        <v>323</v>
      </c>
      <c r="H149" s="176" t="s">
        <v>323</v>
      </c>
      <c r="I149" s="176" t="s">
        <v>323</v>
      </c>
      <c r="J149" s="171">
        <v>0.9</v>
      </c>
      <c r="K149" s="172" t="str">
        <f>IFERROR(SUMIFS(#REF!,#REF!,$I149,#REF!,$R$2)/SUMIFS(#REF!,#REF!,$I149,#REF!,$R$2),"-")</f>
        <v>-</v>
      </c>
      <c r="L149" s="172" t="str">
        <f>IFERROR(SUMIFS(#REF!,#REF!,$I149,#REF!,$R$7)/SUMIFS(#REF!,#REF!,$I149,#REF!,$R$7),"-")</f>
        <v>-</v>
      </c>
      <c r="M149" s="173" t="str">
        <f>IFERROR(SUMIFS(#REF!,#REF!,$I149,#REF!,$R$3)/SUMIFS(#REF!,#REF!,$I149,#REF!,$R$3),"-")</f>
        <v>-</v>
      </c>
      <c r="N149" s="173" t="str">
        <f>IFERROR(SUMIFS(#REF!,#REF!,$I149,#REF!,"&lt;="&amp;$R$2,#REF!,"&gt;="&amp;$S$2)/SUMIFS(#REF!,#REF!,$I149,#REF!,"&lt;="&amp;$R$2,#REF!,"&gt;="&amp;$S$2),"-")</f>
        <v>-</v>
      </c>
      <c r="O149" s="145"/>
      <c r="P149" s="143"/>
    </row>
    <row r="150" spans="1:16">
      <c r="A150" s="141"/>
      <c r="B150" s="145"/>
      <c r="C150" s="175" t="s">
        <v>186</v>
      </c>
      <c r="D150" s="169" t="s">
        <v>26</v>
      </c>
      <c r="E150" s="169" t="s">
        <v>187</v>
      </c>
      <c r="F150" s="176" t="s">
        <v>325</v>
      </c>
      <c r="G150" s="176" t="s">
        <v>325</v>
      </c>
      <c r="H150" s="176" t="s">
        <v>325</v>
      </c>
      <c r="I150" s="176" t="s">
        <v>325</v>
      </c>
      <c r="J150" s="171">
        <v>0.9</v>
      </c>
      <c r="K150" s="172" t="str">
        <f>IFERROR(SUMIFS(#REF!,#REF!,$I150,#REF!,$R$2)/SUMIFS(#REF!,#REF!,$I150,#REF!,$R$2),"-")</f>
        <v>-</v>
      </c>
      <c r="L150" s="172" t="str">
        <f>IFERROR(SUMIFS(#REF!,#REF!,$I150,#REF!,$R$7)/SUMIFS(#REF!,#REF!,$I150,#REF!,$R$7),"-")</f>
        <v>-</v>
      </c>
      <c r="M150" s="173" t="str">
        <f>IFERROR(SUMIFS(#REF!,#REF!,$I150,#REF!,$R$3)/SUMIFS(#REF!,#REF!,$I150,#REF!,$R$3),"-")</f>
        <v>-</v>
      </c>
      <c r="N150" s="173" t="str">
        <f>IFERROR(SUMIFS(#REF!,#REF!,$I150,#REF!,"&lt;="&amp;$R$2,#REF!,"&gt;="&amp;$S$2)/SUMIFS(#REF!,#REF!,$I150,#REF!,"&lt;="&amp;$R$2,#REF!,"&gt;="&amp;$S$2),"-")</f>
        <v>-</v>
      </c>
      <c r="O150" s="145"/>
      <c r="P150" s="143"/>
    </row>
    <row r="151" spans="1:16">
      <c r="A151" s="141"/>
      <c r="B151" s="145"/>
      <c r="C151" s="175" t="s">
        <v>186</v>
      </c>
      <c r="D151" s="169" t="s">
        <v>26</v>
      </c>
      <c r="E151" s="169" t="s">
        <v>187</v>
      </c>
      <c r="F151" s="176" t="s">
        <v>327</v>
      </c>
      <c r="G151" s="176" t="s">
        <v>327</v>
      </c>
      <c r="H151" s="176" t="s">
        <v>327</v>
      </c>
      <c r="I151" s="176" t="s">
        <v>327</v>
      </c>
      <c r="J151" s="171">
        <v>0.9</v>
      </c>
      <c r="K151" s="172" t="str">
        <f>IFERROR(SUMIFS(#REF!,#REF!,$I151,#REF!,$R$2)/SUMIFS(#REF!,#REF!,$I151,#REF!,$R$2),"-")</f>
        <v>-</v>
      </c>
      <c r="L151" s="172" t="str">
        <f>IFERROR(SUMIFS(#REF!,#REF!,$I151,#REF!,$R$7)/SUMIFS(#REF!,#REF!,$I151,#REF!,$R$7),"-")</f>
        <v>-</v>
      </c>
      <c r="M151" s="173" t="str">
        <f>IFERROR(SUMIFS(#REF!,#REF!,$I151,#REF!,$R$3)/SUMIFS(#REF!,#REF!,$I151,#REF!,$R$3),"-")</f>
        <v>-</v>
      </c>
      <c r="N151" s="173" t="str">
        <f>IFERROR(SUMIFS(#REF!,#REF!,$I151,#REF!,"&lt;="&amp;$R$2,#REF!,"&gt;="&amp;$S$2)/SUMIFS(#REF!,#REF!,$I151,#REF!,"&lt;="&amp;$R$2,#REF!,"&gt;="&amp;$S$2),"-")</f>
        <v>-</v>
      </c>
      <c r="O151" s="145"/>
      <c r="P151" s="143"/>
    </row>
    <row r="152" spans="1:16">
      <c r="A152" s="141"/>
      <c r="B152" s="145"/>
      <c r="C152" s="175" t="s">
        <v>186</v>
      </c>
      <c r="D152" s="169" t="s">
        <v>26</v>
      </c>
      <c r="E152" s="169" t="s">
        <v>187</v>
      </c>
      <c r="F152" s="176" t="s">
        <v>329</v>
      </c>
      <c r="G152" s="176" t="s">
        <v>329</v>
      </c>
      <c r="H152" s="176" t="s">
        <v>329</v>
      </c>
      <c r="I152" s="176" t="s">
        <v>329</v>
      </c>
      <c r="J152" s="171">
        <v>0.9</v>
      </c>
      <c r="K152" s="172" t="str">
        <f>IFERROR(SUMIFS(#REF!,#REF!,$I152,#REF!,$R$2)/SUMIFS(#REF!,#REF!,$I152,#REF!,$R$2),"-")</f>
        <v>-</v>
      </c>
      <c r="L152" s="172" t="str">
        <f>IFERROR(SUMIFS(#REF!,#REF!,$I152,#REF!,$R$7)/SUMIFS(#REF!,#REF!,$I152,#REF!,$R$7),"-")</f>
        <v>-</v>
      </c>
      <c r="M152" s="173" t="str">
        <f>IFERROR(SUMIFS(#REF!,#REF!,$I152,#REF!,$R$3)/SUMIFS(#REF!,#REF!,$I152,#REF!,$R$3),"-")</f>
        <v>-</v>
      </c>
      <c r="N152" s="173" t="str">
        <f>IFERROR(SUMIFS(#REF!,#REF!,$I152,#REF!,"&lt;="&amp;$R$2,#REF!,"&gt;="&amp;$S$2)/SUMIFS(#REF!,#REF!,$I152,#REF!,"&lt;="&amp;$R$2,#REF!,"&gt;="&amp;$S$2),"-")</f>
        <v>-</v>
      </c>
      <c r="O152" s="145"/>
      <c r="P152" s="143"/>
    </row>
    <row r="153" spans="1:16">
      <c r="A153" s="141"/>
      <c r="B153" s="145"/>
      <c r="C153" s="175" t="s">
        <v>186</v>
      </c>
      <c r="D153" s="169" t="s">
        <v>26</v>
      </c>
      <c r="E153" s="169" t="s">
        <v>187</v>
      </c>
      <c r="F153" s="176" t="s">
        <v>331</v>
      </c>
      <c r="G153" s="176" t="s">
        <v>331</v>
      </c>
      <c r="H153" s="176" t="s">
        <v>331</v>
      </c>
      <c r="I153" s="176" t="s">
        <v>331</v>
      </c>
      <c r="J153" s="171">
        <v>0.9</v>
      </c>
      <c r="K153" s="172" t="str">
        <f>IFERROR(SUMIFS(#REF!,#REF!,$I153,#REF!,$R$2)/SUMIFS(#REF!,#REF!,$I153,#REF!,$R$2),"-")</f>
        <v>-</v>
      </c>
      <c r="L153" s="172" t="str">
        <f>IFERROR(SUMIFS(#REF!,#REF!,$I153,#REF!,$R$7)/SUMIFS(#REF!,#REF!,$I153,#REF!,$R$7),"-")</f>
        <v>-</v>
      </c>
      <c r="M153" s="173" t="str">
        <f>IFERROR(SUMIFS(#REF!,#REF!,$I153,#REF!,$R$3)/SUMIFS(#REF!,#REF!,$I153,#REF!,$R$3),"-")</f>
        <v>-</v>
      </c>
      <c r="N153" s="173" t="str">
        <f>IFERROR(SUMIFS(#REF!,#REF!,$I153,#REF!,"&lt;="&amp;$R$2,#REF!,"&gt;="&amp;$S$2)/SUMIFS(#REF!,#REF!,$I153,#REF!,"&lt;="&amp;$R$2,#REF!,"&gt;="&amp;$S$2),"-")</f>
        <v>-</v>
      </c>
      <c r="O153" s="145"/>
      <c r="P153" s="143"/>
    </row>
    <row r="154" spans="1:16">
      <c r="A154" s="141"/>
      <c r="B154" s="145"/>
      <c r="C154" s="175" t="s">
        <v>186</v>
      </c>
      <c r="D154" s="169" t="s">
        <v>26</v>
      </c>
      <c r="E154" s="169" t="s">
        <v>187</v>
      </c>
      <c r="F154" s="176" t="s">
        <v>333</v>
      </c>
      <c r="G154" s="176" t="s">
        <v>333</v>
      </c>
      <c r="H154" s="176" t="s">
        <v>333</v>
      </c>
      <c r="I154" s="176" t="s">
        <v>333</v>
      </c>
      <c r="J154" s="171">
        <v>0.9</v>
      </c>
      <c r="K154" s="172" t="str">
        <f>IFERROR(SUMIFS(#REF!,#REF!,$I154,#REF!,$R$2)/SUMIFS(#REF!,#REF!,$I154,#REF!,$R$2),"-")</f>
        <v>-</v>
      </c>
      <c r="L154" s="172" t="str">
        <f>IFERROR(SUMIFS(#REF!,#REF!,$I154,#REF!,$R$7)/SUMIFS(#REF!,#REF!,$I154,#REF!,$R$7),"-")</f>
        <v>-</v>
      </c>
      <c r="M154" s="173" t="str">
        <f>IFERROR(SUMIFS(#REF!,#REF!,$I154,#REF!,$R$3)/SUMIFS(#REF!,#REF!,$I154,#REF!,$R$3),"-")</f>
        <v>-</v>
      </c>
      <c r="N154" s="173" t="str">
        <f>IFERROR(SUMIFS(#REF!,#REF!,$I154,#REF!,"&lt;="&amp;$R$2,#REF!,"&gt;="&amp;$S$2)/SUMIFS(#REF!,#REF!,$I154,#REF!,"&lt;="&amp;$R$2,#REF!,"&gt;="&amp;$S$2),"-")</f>
        <v>-</v>
      </c>
      <c r="O154" s="145"/>
      <c r="P154" s="143"/>
    </row>
    <row r="155" spans="1:16">
      <c r="A155" s="141"/>
      <c r="B155" s="145"/>
      <c r="C155" s="175" t="s">
        <v>186</v>
      </c>
      <c r="D155" s="169" t="s">
        <v>26</v>
      </c>
      <c r="E155" s="169" t="s">
        <v>187</v>
      </c>
      <c r="F155" s="176" t="s">
        <v>335</v>
      </c>
      <c r="G155" s="176" t="s">
        <v>335</v>
      </c>
      <c r="H155" s="176" t="s">
        <v>335</v>
      </c>
      <c r="I155" s="176" t="s">
        <v>335</v>
      </c>
      <c r="J155" s="171">
        <v>0.9</v>
      </c>
      <c r="K155" s="172" t="str">
        <f>IFERROR(SUMIFS(#REF!,#REF!,$I155,#REF!,$R$2)/SUMIFS(#REF!,#REF!,$I155,#REF!,$R$2),"-")</f>
        <v>-</v>
      </c>
      <c r="L155" s="172" t="str">
        <f>IFERROR(SUMIFS(#REF!,#REF!,$I155,#REF!,$R$7)/SUMIFS(#REF!,#REF!,$I155,#REF!,$R$7),"-")</f>
        <v>-</v>
      </c>
      <c r="M155" s="173" t="str">
        <f>IFERROR(SUMIFS(#REF!,#REF!,$I155,#REF!,$R$3)/SUMIFS(#REF!,#REF!,$I155,#REF!,$R$3),"-")</f>
        <v>-</v>
      </c>
      <c r="N155" s="173" t="str">
        <f>IFERROR(SUMIFS(#REF!,#REF!,$I155,#REF!,"&lt;="&amp;$R$2,#REF!,"&gt;="&amp;$S$2)/SUMIFS(#REF!,#REF!,$I155,#REF!,"&lt;="&amp;$R$2,#REF!,"&gt;="&amp;$S$2),"-")</f>
        <v>-</v>
      </c>
      <c r="O155" s="145"/>
      <c r="P155" s="143"/>
    </row>
    <row r="156" spans="1:16">
      <c r="A156" s="141"/>
      <c r="B156" s="145"/>
      <c r="C156" s="175" t="s">
        <v>186</v>
      </c>
      <c r="D156" s="169" t="s">
        <v>26</v>
      </c>
      <c r="E156" s="169" t="s">
        <v>187</v>
      </c>
      <c r="F156" s="176" t="s">
        <v>337</v>
      </c>
      <c r="G156" s="176" t="s">
        <v>337</v>
      </c>
      <c r="H156" s="176" t="s">
        <v>337</v>
      </c>
      <c r="I156" s="176" t="s">
        <v>337</v>
      </c>
      <c r="J156" s="171">
        <v>0.9</v>
      </c>
      <c r="K156" s="172" t="str">
        <f>IFERROR(SUMIFS(#REF!,#REF!,$I156,#REF!,$R$2)/SUMIFS(#REF!,#REF!,$I156,#REF!,$R$2),"-")</f>
        <v>-</v>
      </c>
      <c r="L156" s="172" t="str">
        <f>IFERROR(SUMIFS(#REF!,#REF!,$I156,#REF!,$R$7)/SUMIFS(#REF!,#REF!,$I156,#REF!,$R$7),"-")</f>
        <v>-</v>
      </c>
      <c r="M156" s="173" t="str">
        <f>IFERROR(SUMIFS(#REF!,#REF!,$I156,#REF!,$R$3)/SUMIFS(#REF!,#REF!,$I156,#REF!,$R$3),"-")</f>
        <v>-</v>
      </c>
      <c r="N156" s="173" t="str">
        <f>IFERROR(SUMIFS(#REF!,#REF!,$I156,#REF!,"&lt;="&amp;$R$2,#REF!,"&gt;="&amp;$S$2)/SUMIFS(#REF!,#REF!,$I156,#REF!,"&lt;="&amp;$R$2,#REF!,"&gt;="&amp;$S$2),"-")</f>
        <v>-</v>
      </c>
      <c r="O156" s="145"/>
      <c r="P156" s="143"/>
    </row>
    <row r="157" spans="1:16">
      <c r="A157" s="141"/>
      <c r="B157" s="145"/>
      <c r="C157" s="175" t="s">
        <v>186</v>
      </c>
      <c r="D157" s="169" t="s">
        <v>26</v>
      </c>
      <c r="E157" s="169" t="s">
        <v>187</v>
      </c>
      <c r="F157" s="176" t="s">
        <v>339</v>
      </c>
      <c r="G157" s="176" t="s">
        <v>339</v>
      </c>
      <c r="H157" s="176" t="s">
        <v>339</v>
      </c>
      <c r="I157" s="176" t="s">
        <v>339</v>
      </c>
      <c r="J157" s="171">
        <v>0.9</v>
      </c>
      <c r="K157" s="172" t="str">
        <f>IFERROR(SUMIFS(#REF!,#REF!,$I157,#REF!,$R$2)/SUMIFS(#REF!,#REF!,$I157,#REF!,$R$2),"-")</f>
        <v>-</v>
      </c>
      <c r="L157" s="172" t="str">
        <f>IFERROR(SUMIFS(#REF!,#REF!,$I157,#REF!,$R$7)/SUMIFS(#REF!,#REF!,$I157,#REF!,$R$7),"-")</f>
        <v>-</v>
      </c>
      <c r="M157" s="173" t="str">
        <f>IFERROR(SUMIFS(#REF!,#REF!,$I157,#REF!,$R$3)/SUMIFS(#REF!,#REF!,$I157,#REF!,$R$3),"-")</f>
        <v>-</v>
      </c>
      <c r="N157" s="173" t="str">
        <f>IFERROR(SUMIFS(#REF!,#REF!,$I157,#REF!,"&lt;="&amp;$R$2,#REF!,"&gt;="&amp;$S$2)/SUMIFS(#REF!,#REF!,$I157,#REF!,"&lt;="&amp;$R$2,#REF!,"&gt;="&amp;$S$2),"-")</f>
        <v>-</v>
      </c>
      <c r="O157" s="145"/>
      <c r="P157" s="143"/>
    </row>
    <row r="158" spans="1:16">
      <c r="A158" s="141"/>
      <c r="B158" s="145"/>
      <c r="C158" s="175" t="s">
        <v>186</v>
      </c>
      <c r="D158" s="169" t="s">
        <v>26</v>
      </c>
      <c r="E158" s="169" t="s">
        <v>187</v>
      </c>
      <c r="F158" s="176" t="s">
        <v>341</v>
      </c>
      <c r="G158" s="176" t="s">
        <v>341</v>
      </c>
      <c r="H158" s="176" t="s">
        <v>341</v>
      </c>
      <c r="I158" s="176" t="s">
        <v>341</v>
      </c>
      <c r="J158" s="171">
        <v>0.9</v>
      </c>
      <c r="K158" s="172" t="str">
        <f>IFERROR(SUMIFS(#REF!,#REF!,$I158,#REF!,$R$2)/SUMIFS(#REF!,#REF!,$I158,#REF!,$R$2),"-")</f>
        <v>-</v>
      </c>
      <c r="L158" s="172" t="str">
        <f>IFERROR(SUMIFS(#REF!,#REF!,$I158,#REF!,$R$7)/SUMIFS(#REF!,#REF!,$I158,#REF!,$R$7),"-")</f>
        <v>-</v>
      </c>
      <c r="M158" s="173" t="str">
        <f>IFERROR(SUMIFS(#REF!,#REF!,$I158,#REF!,$R$3)/SUMIFS(#REF!,#REF!,$I158,#REF!,$R$3),"-")</f>
        <v>-</v>
      </c>
      <c r="N158" s="173" t="str">
        <f>IFERROR(SUMIFS(#REF!,#REF!,$I158,#REF!,"&lt;="&amp;$R$2,#REF!,"&gt;="&amp;$S$2)/SUMIFS(#REF!,#REF!,$I158,#REF!,"&lt;="&amp;$R$2,#REF!,"&gt;="&amp;$S$2),"-")</f>
        <v>-</v>
      </c>
      <c r="O158" s="145"/>
      <c r="P158" s="143"/>
    </row>
    <row r="159" spans="1:16">
      <c r="A159" s="141"/>
      <c r="B159" s="145"/>
      <c r="C159" s="175" t="s">
        <v>186</v>
      </c>
      <c r="D159" s="169" t="s">
        <v>26</v>
      </c>
      <c r="E159" s="169" t="s">
        <v>187</v>
      </c>
      <c r="F159" s="176" t="s">
        <v>343</v>
      </c>
      <c r="G159" s="176" t="s">
        <v>343</v>
      </c>
      <c r="H159" s="176" t="s">
        <v>343</v>
      </c>
      <c r="I159" s="176" t="s">
        <v>343</v>
      </c>
      <c r="J159" s="171">
        <v>0.9</v>
      </c>
      <c r="K159" s="172" t="str">
        <f>IFERROR(SUMIFS(#REF!,#REF!,$I159,#REF!,$R$2)/SUMIFS(#REF!,#REF!,$I159,#REF!,$R$2),"-")</f>
        <v>-</v>
      </c>
      <c r="L159" s="172" t="str">
        <f>IFERROR(SUMIFS(#REF!,#REF!,$I159,#REF!,$R$7)/SUMIFS(#REF!,#REF!,$I159,#REF!,$R$7),"-")</f>
        <v>-</v>
      </c>
      <c r="M159" s="173" t="str">
        <f>IFERROR(SUMIFS(#REF!,#REF!,$I159,#REF!,$R$3)/SUMIFS(#REF!,#REF!,$I159,#REF!,$R$3),"-")</f>
        <v>-</v>
      </c>
      <c r="N159" s="173" t="str">
        <f>IFERROR(SUMIFS(#REF!,#REF!,$I159,#REF!,"&lt;="&amp;$R$2,#REF!,"&gt;="&amp;$S$2)/SUMIFS(#REF!,#REF!,$I159,#REF!,"&lt;="&amp;$R$2,#REF!,"&gt;="&amp;$S$2),"-")</f>
        <v>-</v>
      </c>
      <c r="O159" s="145"/>
      <c r="P159" s="143"/>
    </row>
    <row r="160" spans="1:16">
      <c r="A160" s="141"/>
      <c r="B160" s="145"/>
      <c r="C160" s="175" t="s">
        <v>186</v>
      </c>
      <c r="D160" s="169" t="s">
        <v>26</v>
      </c>
      <c r="E160" s="169" t="s">
        <v>187</v>
      </c>
      <c r="F160" s="176" t="s">
        <v>345</v>
      </c>
      <c r="G160" s="176" t="s">
        <v>345</v>
      </c>
      <c r="H160" s="176" t="s">
        <v>345</v>
      </c>
      <c r="I160" s="176" t="s">
        <v>345</v>
      </c>
      <c r="J160" s="171">
        <v>0.9</v>
      </c>
      <c r="K160" s="172" t="str">
        <f>IFERROR(SUMIFS(#REF!,#REF!,$I160,#REF!,$R$2)/SUMIFS(#REF!,#REF!,$I160,#REF!,$R$2),"-")</f>
        <v>-</v>
      </c>
      <c r="L160" s="172" t="str">
        <f>IFERROR(SUMIFS(#REF!,#REF!,$I160,#REF!,$R$7)/SUMIFS(#REF!,#REF!,$I160,#REF!,$R$7),"-")</f>
        <v>-</v>
      </c>
      <c r="M160" s="173" t="str">
        <f>IFERROR(SUMIFS(#REF!,#REF!,$I160,#REF!,$R$3)/SUMIFS(#REF!,#REF!,$I160,#REF!,$R$3),"-")</f>
        <v>-</v>
      </c>
      <c r="N160" s="173" t="str">
        <f>IFERROR(SUMIFS(#REF!,#REF!,$I160,#REF!,"&lt;="&amp;$R$2,#REF!,"&gt;="&amp;$S$2)/SUMIFS(#REF!,#REF!,$I160,#REF!,"&lt;="&amp;$R$2,#REF!,"&gt;="&amp;$S$2),"-")</f>
        <v>-</v>
      </c>
      <c r="O160" s="145"/>
      <c r="P160" s="143"/>
    </row>
    <row r="161" spans="1:16">
      <c r="A161" s="141"/>
      <c r="B161" s="145"/>
      <c r="C161" s="175" t="s">
        <v>186</v>
      </c>
      <c r="D161" s="169" t="s">
        <v>26</v>
      </c>
      <c r="E161" s="169" t="s">
        <v>187</v>
      </c>
      <c r="F161" s="176" t="s">
        <v>347</v>
      </c>
      <c r="G161" s="176" t="s">
        <v>347</v>
      </c>
      <c r="H161" s="176" t="s">
        <v>347</v>
      </c>
      <c r="I161" s="176" t="s">
        <v>347</v>
      </c>
      <c r="J161" s="171">
        <v>0.9</v>
      </c>
      <c r="K161" s="172" t="str">
        <f>IFERROR(SUMIFS(#REF!,#REF!,$I161,#REF!,$R$2)/SUMIFS(#REF!,#REF!,$I161,#REF!,$R$2),"-")</f>
        <v>-</v>
      </c>
      <c r="L161" s="172" t="str">
        <f>IFERROR(SUMIFS(#REF!,#REF!,$I161,#REF!,$R$7)/SUMIFS(#REF!,#REF!,$I161,#REF!,$R$7),"-")</f>
        <v>-</v>
      </c>
      <c r="M161" s="173" t="str">
        <f>IFERROR(SUMIFS(#REF!,#REF!,$I161,#REF!,$R$3)/SUMIFS(#REF!,#REF!,$I161,#REF!,$R$3),"-")</f>
        <v>-</v>
      </c>
      <c r="N161" s="173" t="str">
        <f>IFERROR(SUMIFS(#REF!,#REF!,$I161,#REF!,"&lt;="&amp;$R$2,#REF!,"&gt;="&amp;$S$2)/SUMIFS(#REF!,#REF!,$I161,#REF!,"&lt;="&amp;$R$2,#REF!,"&gt;="&amp;$S$2),"-")</f>
        <v>-</v>
      </c>
      <c r="O161" s="145"/>
      <c r="P161" s="143"/>
    </row>
    <row r="162" spans="1:16">
      <c r="A162" s="141"/>
      <c r="B162" s="145"/>
      <c r="C162" s="175" t="s">
        <v>186</v>
      </c>
      <c r="D162" s="169" t="s">
        <v>26</v>
      </c>
      <c r="E162" s="169" t="s">
        <v>187</v>
      </c>
      <c r="F162" s="176" t="s">
        <v>349</v>
      </c>
      <c r="G162" s="176" t="s">
        <v>349</v>
      </c>
      <c r="H162" s="176" t="s">
        <v>349</v>
      </c>
      <c r="I162" s="176" t="s">
        <v>349</v>
      </c>
      <c r="J162" s="171">
        <v>0.9</v>
      </c>
      <c r="K162" s="172" t="str">
        <f>IFERROR(SUMIFS(#REF!,#REF!,$I162,#REF!,$R$2)/SUMIFS(#REF!,#REF!,$I162,#REF!,$R$2),"-")</f>
        <v>-</v>
      </c>
      <c r="L162" s="172" t="str">
        <f>IFERROR(SUMIFS(#REF!,#REF!,$I162,#REF!,$R$7)/SUMIFS(#REF!,#REF!,$I162,#REF!,$R$7),"-")</f>
        <v>-</v>
      </c>
      <c r="M162" s="173" t="str">
        <f>IFERROR(SUMIFS(#REF!,#REF!,$I162,#REF!,$R$3)/SUMIFS(#REF!,#REF!,$I162,#REF!,$R$3),"-")</f>
        <v>-</v>
      </c>
      <c r="N162" s="173" t="str">
        <f>IFERROR(SUMIFS(#REF!,#REF!,$I162,#REF!,"&lt;="&amp;$R$2,#REF!,"&gt;="&amp;$S$2)/SUMIFS(#REF!,#REF!,$I162,#REF!,"&lt;="&amp;$R$2,#REF!,"&gt;="&amp;$S$2),"-")</f>
        <v>-</v>
      </c>
      <c r="O162" s="145"/>
      <c r="P162" s="143"/>
    </row>
    <row r="163" spans="1:16">
      <c r="A163" s="141"/>
      <c r="B163" s="145"/>
      <c r="C163" s="175" t="s">
        <v>186</v>
      </c>
      <c r="D163" s="169" t="s">
        <v>26</v>
      </c>
      <c r="E163" s="169" t="s">
        <v>187</v>
      </c>
      <c r="F163" s="176" t="s">
        <v>351</v>
      </c>
      <c r="G163" s="176" t="s">
        <v>351</v>
      </c>
      <c r="H163" s="176" t="s">
        <v>351</v>
      </c>
      <c r="I163" s="176" t="s">
        <v>351</v>
      </c>
      <c r="J163" s="171">
        <v>0.9</v>
      </c>
      <c r="K163" s="172" t="str">
        <f>IFERROR(SUMIFS(#REF!,#REF!,$I163,#REF!,$R$2)/SUMIFS(#REF!,#REF!,$I163,#REF!,$R$2),"-")</f>
        <v>-</v>
      </c>
      <c r="L163" s="172" t="str">
        <f>IFERROR(SUMIFS(#REF!,#REF!,$I163,#REF!,$R$7)/SUMIFS(#REF!,#REF!,$I163,#REF!,$R$7),"-")</f>
        <v>-</v>
      </c>
      <c r="M163" s="173" t="str">
        <f>IFERROR(SUMIFS(#REF!,#REF!,$I163,#REF!,$R$3)/SUMIFS(#REF!,#REF!,$I163,#REF!,$R$3),"-")</f>
        <v>-</v>
      </c>
      <c r="N163" s="173" t="str">
        <f>IFERROR(SUMIFS(#REF!,#REF!,$I163,#REF!,"&lt;="&amp;$R$2,#REF!,"&gt;="&amp;$S$2)/SUMIFS(#REF!,#REF!,$I163,#REF!,"&lt;="&amp;$R$2,#REF!,"&gt;="&amp;$S$2),"-")</f>
        <v>-</v>
      </c>
      <c r="O163" s="145"/>
      <c r="P163" s="143"/>
    </row>
    <row r="164" spans="1:16">
      <c r="A164" s="141"/>
      <c r="B164" s="145"/>
      <c r="C164" s="175" t="s">
        <v>186</v>
      </c>
      <c r="D164" s="169" t="s">
        <v>26</v>
      </c>
      <c r="E164" s="169" t="s">
        <v>187</v>
      </c>
      <c r="F164" s="176" t="s">
        <v>353</v>
      </c>
      <c r="G164" s="176" t="s">
        <v>353</v>
      </c>
      <c r="H164" s="176" t="s">
        <v>353</v>
      </c>
      <c r="I164" s="176" t="s">
        <v>353</v>
      </c>
      <c r="J164" s="171">
        <v>0.9</v>
      </c>
      <c r="K164" s="172" t="str">
        <f>IFERROR(SUMIFS(#REF!,#REF!,$I164,#REF!,$R$2)/SUMIFS(#REF!,#REF!,$I164,#REF!,$R$2),"-")</f>
        <v>-</v>
      </c>
      <c r="L164" s="172" t="str">
        <f>IFERROR(SUMIFS(#REF!,#REF!,$I164,#REF!,$R$7)/SUMIFS(#REF!,#REF!,$I164,#REF!,$R$7),"-")</f>
        <v>-</v>
      </c>
      <c r="M164" s="173" t="str">
        <f>IFERROR(SUMIFS(#REF!,#REF!,$I164,#REF!,$R$3)/SUMIFS(#REF!,#REF!,$I164,#REF!,$R$3),"-")</f>
        <v>-</v>
      </c>
      <c r="N164" s="173" t="str">
        <f>IFERROR(SUMIFS(#REF!,#REF!,$I164,#REF!,"&lt;="&amp;$R$2,#REF!,"&gt;="&amp;$S$2)/SUMIFS(#REF!,#REF!,$I164,#REF!,"&lt;="&amp;$R$2,#REF!,"&gt;="&amp;$S$2),"-")</f>
        <v>-</v>
      </c>
      <c r="O164" s="145"/>
      <c r="P164" s="143"/>
    </row>
    <row r="165" spans="1:16">
      <c r="A165" s="141"/>
      <c r="B165" s="145"/>
      <c r="C165" s="175" t="s">
        <v>186</v>
      </c>
      <c r="D165" s="169" t="s">
        <v>26</v>
      </c>
      <c r="E165" s="169" t="s">
        <v>187</v>
      </c>
      <c r="F165" s="176" t="s">
        <v>355</v>
      </c>
      <c r="G165" s="176" t="s">
        <v>355</v>
      </c>
      <c r="H165" s="176" t="s">
        <v>355</v>
      </c>
      <c r="I165" s="176" t="s">
        <v>355</v>
      </c>
      <c r="J165" s="171">
        <v>0.9</v>
      </c>
      <c r="K165" s="172" t="str">
        <f>IFERROR(SUMIFS(#REF!,#REF!,$I165,#REF!,$R$2)/SUMIFS(#REF!,#REF!,$I165,#REF!,$R$2),"-")</f>
        <v>-</v>
      </c>
      <c r="L165" s="172" t="str">
        <f>IFERROR(SUMIFS(#REF!,#REF!,$I165,#REF!,$R$7)/SUMIFS(#REF!,#REF!,$I165,#REF!,$R$7),"-")</f>
        <v>-</v>
      </c>
      <c r="M165" s="173" t="str">
        <f>IFERROR(SUMIFS(#REF!,#REF!,$I165,#REF!,$R$3)/SUMIFS(#REF!,#REF!,$I165,#REF!,$R$3),"-")</f>
        <v>-</v>
      </c>
      <c r="N165" s="173" t="str">
        <f>IFERROR(SUMIFS(#REF!,#REF!,$I165,#REF!,"&lt;="&amp;$R$2,#REF!,"&gt;="&amp;$S$2)/SUMIFS(#REF!,#REF!,$I165,#REF!,"&lt;="&amp;$R$2,#REF!,"&gt;="&amp;$S$2),"-")</f>
        <v>-</v>
      </c>
      <c r="O165" s="145"/>
      <c r="P165" s="143"/>
    </row>
    <row r="166" spans="1:16">
      <c r="A166" s="141"/>
      <c r="B166" s="145"/>
      <c r="C166" s="175" t="s">
        <v>186</v>
      </c>
      <c r="D166" s="169" t="s">
        <v>26</v>
      </c>
      <c r="E166" s="169" t="s">
        <v>187</v>
      </c>
      <c r="F166" s="176" t="s">
        <v>357</v>
      </c>
      <c r="G166" s="176" t="s">
        <v>357</v>
      </c>
      <c r="H166" s="176" t="s">
        <v>357</v>
      </c>
      <c r="I166" s="176" t="s">
        <v>357</v>
      </c>
      <c r="J166" s="171">
        <v>0.9</v>
      </c>
      <c r="K166" s="172" t="str">
        <f>IFERROR(SUMIFS(#REF!,#REF!,$I166,#REF!,$R$2)/SUMIFS(#REF!,#REF!,$I166,#REF!,$R$2),"-")</f>
        <v>-</v>
      </c>
      <c r="L166" s="172" t="str">
        <f>IFERROR(SUMIFS(#REF!,#REF!,$I166,#REF!,$R$7)/SUMIFS(#REF!,#REF!,$I166,#REF!,$R$7),"-")</f>
        <v>-</v>
      </c>
      <c r="M166" s="173" t="str">
        <f>IFERROR(SUMIFS(#REF!,#REF!,$I166,#REF!,$R$3)/SUMIFS(#REF!,#REF!,$I166,#REF!,$R$3),"-")</f>
        <v>-</v>
      </c>
      <c r="N166" s="173" t="str">
        <f>IFERROR(SUMIFS(#REF!,#REF!,$I166,#REF!,"&lt;="&amp;$R$2,#REF!,"&gt;="&amp;$S$2)/SUMIFS(#REF!,#REF!,$I166,#REF!,"&lt;="&amp;$R$2,#REF!,"&gt;="&amp;$S$2),"-")</f>
        <v>-</v>
      </c>
      <c r="O166" s="145"/>
      <c r="P166" s="143"/>
    </row>
    <row r="167" spans="1:16">
      <c r="A167" s="141"/>
      <c r="B167" s="145"/>
      <c r="C167" s="175" t="s">
        <v>186</v>
      </c>
      <c r="D167" s="169" t="s">
        <v>26</v>
      </c>
      <c r="E167" s="169" t="s">
        <v>187</v>
      </c>
      <c r="F167" s="176" t="s">
        <v>359</v>
      </c>
      <c r="G167" s="176" t="s">
        <v>359</v>
      </c>
      <c r="H167" s="176" t="s">
        <v>359</v>
      </c>
      <c r="I167" s="176" t="s">
        <v>359</v>
      </c>
      <c r="J167" s="171">
        <v>0.9</v>
      </c>
      <c r="K167" s="172" t="str">
        <f>IFERROR(SUMIFS(#REF!,#REF!,$I167,#REF!,$R$2)/SUMIFS(#REF!,#REF!,$I167,#REF!,$R$2),"-")</f>
        <v>-</v>
      </c>
      <c r="L167" s="172" t="str">
        <f>IFERROR(SUMIFS(#REF!,#REF!,$I167,#REF!,$R$7)/SUMIFS(#REF!,#REF!,$I167,#REF!,$R$7),"-")</f>
        <v>-</v>
      </c>
      <c r="M167" s="173" t="str">
        <f>IFERROR(SUMIFS(#REF!,#REF!,$I167,#REF!,$R$3)/SUMIFS(#REF!,#REF!,$I167,#REF!,$R$3),"-")</f>
        <v>-</v>
      </c>
      <c r="N167" s="173" t="str">
        <f>IFERROR(SUMIFS(#REF!,#REF!,$I167,#REF!,"&lt;="&amp;$R$2,#REF!,"&gt;="&amp;$S$2)/SUMIFS(#REF!,#REF!,$I167,#REF!,"&lt;="&amp;$R$2,#REF!,"&gt;="&amp;$S$2),"-")</f>
        <v>-</v>
      </c>
      <c r="O167" s="145"/>
      <c r="P167" s="143"/>
    </row>
    <row r="168" spans="1:16">
      <c r="A168" s="141"/>
      <c r="B168" s="145"/>
      <c r="C168" s="175" t="s">
        <v>186</v>
      </c>
      <c r="D168" s="169" t="s">
        <v>26</v>
      </c>
      <c r="E168" s="169" t="s">
        <v>187</v>
      </c>
      <c r="F168" s="176" t="s">
        <v>361</v>
      </c>
      <c r="G168" s="176" t="s">
        <v>361</v>
      </c>
      <c r="H168" s="176" t="s">
        <v>361</v>
      </c>
      <c r="I168" s="176" t="s">
        <v>361</v>
      </c>
      <c r="J168" s="171">
        <v>0.9</v>
      </c>
      <c r="K168" s="172" t="str">
        <f>IFERROR(SUMIFS(#REF!,#REF!,$I168,#REF!,$R$2)/SUMIFS(#REF!,#REF!,$I168,#REF!,$R$2),"-")</f>
        <v>-</v>
      </c>
      <c r="L168" s="172" t="str">
        <f>IFERROR(SUMIFS(#REF!,#REF!,$I168,#REF!,$R$7)/SUMIFS(#REF!,#REF!,$I168,#REF!,$R$7),"-")</f>
        <v>-</v>
      </c>
      <c r="M168" s="173" t="str">
        <f>IFERROR(SUMIFS(#REF!,#REF!,$I168,#REF!,$R$3)/SUMIFS(#REF!,#REF!,$I168,#REF!,$R$3),"-")</f>
        <v>-</v>
      </c>
      <c r="N168" s="173" t="str">
        <f>IFERROR(SUMIFS(#REF!,#REF!,$I168,#REF!,"&lt;="&amp;$R$2,#REF!,"&gt;="&amp;$S$2)/SUMIFS(#REF!,#REF!,$I168,#REF!,"&lt;="&amp;$R$2,#REF!,"&gt;="&amp;$S$2),"-")</f>
        <v>-</v>
      </c>
      <c r="O168" s="145"/>
      <c r="P168" s="143"/>
    </row>
    <row r="169" spans="1:16">
      <c r="A169" s="141"/>
      <c r="B169" s="145"/>
      <c r="C169" s="175" t="s">
        <v>186</v>
      </c>
      <c r="D169" s="169" t="s">
        <v>26</v>
      </c>
      <c r="E169" s="169" t="s">
        <v>187</v>
      </c>
      <c r="F169" s="176" t="s">
        <v>363</v>
      </c>
      <c r="G169" s="176" t="s">
        <v>363</v>
      </c>
      <c r="H169" s="176" t="s">
        <v>363</v>
      </c>
      <c r="I169" s="176" t="s">
        <v>363</v>
      </c>
      <c r="J169" s="171">
        <v>0.9</v>
      </c>
      <c r="K169" s="172" t="str">
        <f>IFERROR(SUMIFS(#REF!,#REF!,$I169,#REF!,$R$2)/SUMIFS(#REF!,#REF!,$I169,#REF!,$R$2),"-")</f>
        <v>-</v>
      </c>
      <c r="L169" s="172" t="str">
        <f>IFERROR(SUMIFS(#REF!,#REF!,$I169,#REF!,$R$7)/SUMIFS(#REF!,#REF!,$I169,#REF!,$R$7),"-")</f>
        <v>-</v>
      </c>
      <c r="M169" s="173" t="str">
        <f>IFERROR(SUMIFS(#REF!,#REF!,$I169,#REF!,$R$3)/SUMIFS(#REF!,#REF!,$I169,#REF!,$R$3),"-")</f>
        <v>-</v>
      </c>
      <c r="N169" s="173" t="str">
        <f>IFERROR(SUMIFS(#REF!,#REF!,$I169,#REF!,"&lt;="&amp;$R$2,#REF!,"&gt;="&amp;$S$2)/SUMIFS(#REF!,#REF!,$I169,#REF!,"&lt;="&amp;$R$2,#REF!,"&gt;="&amp;$S$2),"-")</f>
        <v>-</v>
      </c>
      <c r="O169" s="145"/>
      <c r="P169" s="143"/>
    </row>
    <row r="170" spans="1:16">
      <c r="A170" s="141"/>
      <c r="B170" s="145"/>
      <c r="C170" s="175" t="s">
        <v>186</v>
      </c>
      <c r="D170" s="169" t="s">
        <v>26</v>
      </c>
      <c r="E170" s="169" t="s">
        <v>187</v>
      </c>
      <c r="F170" s="176" t="s">
        <v>365</v>
      </c>
      <c r="G170" s="176" t="s">
        <v>365</v>
      </c>
      <c r="H170" s="176" t="s">
        <v>365</v>
      </c>
      <c r="I170" s="176" t="s">
        <v>365</v>
      </c>
      <c r="J170" s="171">
        <v>0.9</v>
      </c>
      <c r="K170" s="172" t="str">
        <f>IFERROR(SUMIFS(#REF!,#REF!,$I170,#REF!,$R$2)/SUMIFS(#REF!,#REF!,$I170,#REF!,$R$2),"-")</f>
        <v>-</v>
      </c>
      <c r="L170" s="172" t="str">
        <f>IFERROR(SUMIFS(#REF!,#REF!,$I170,#REF!,$R$7)/SUMIFS(#REF!,#REF!,$I170,#REF!,$R$7),"-")</f>
        <v>-</v>
      </c>
      <c r="M170" s="173" t="str">
        <f>IFERROR(SUMIFS(#REF!,#REF!,$I170,#REF!,$R$3)/SUMIFS(#REF!,#REF!,$I170,#REF!,$R$3),"-")</f>
        <v>-</v>
      </c>
      <c r="N170" s="173" t="str">
        <f>IFERROR(SUMIFS(#REF!,#REF!,$I170,#REF!,"&lt;="&amp;$R$2,#REF!,"&gt;="&amp;$S$2)/SUMIFS(#REF!,#REF!,$I170,#REF!,"&lt;="&amp;$R$2,#REF!,"&gt;="&amp;$S$2),"-")</f>
        <v>-</v>
      </c>
      <c r="O170" s="145"/>
      <c r="P170" s="143"/>
    </row>
    <row r="171" spans="1:16">
      <c r="A171" s="141"/>
      <c r="B171" s="145"/>
      <c r="C171" s="175" t="s">
        <v>186</v>
      </c>
      <c r="D171" s="169" t="s">
        <v>26</v>
      </c>
      <c r="E171" s="169" t="s">
        <v>187</v>
      </c>
      <c r="F171" s="176" t="s">
        <v>367</v>
      </c>
      <c r="G171" s="176" t="s">
        <v>367</v>
      </c>
      <c r="H171" s="176" t="s">
        <v>367</v>
      </c>
      <c r="I171" s="176" t="s">
        <v>367</v>
      </c>
      <c r="J171" s="171">
        <v>0.9</v>
      </c>
      <c r="K171" s="172" t="str">
        <f>IFERROR(SUMIFS(#REF!,#REF!,$I171,#REF!,$R$2)/SUMIFS(#REF!,#REF!,$I171,#REF!,$R$2),"-")</f>
        <v>-</v>
      </c>
      <c r="L171" s="172" t="str">
        <f>IFERROR(SUMIFS(#REF!,#REF!,$I171,#REF!,$R$7)/SUMIFS(#REF!,#REF!,$I171,#REF!,$R$7),"-")</f>
        <v>-</v>
      </c>
      <c r="M171" s="173" t="str">
        <f>IFERROR(SUMIFS(#REF!,#REF!,$I171,#REF!,$R$3)/SUMIFS(#REF!,#REF!,$I171,#REF!,$R$3),"-")</f>
        <v>-</v>
      </c>
      <c r="N171" s="173" t="str">
        <f>IFERROR(SUMIFS(#REF!,#REF!,$I171,#REF!,"&lt;="&amp;$R$2,#REF!,"&gt;="&amp;$S$2)/SUMIFS(#REF!,#REF!,$I171,#REF!,"&lt;="&amp;$R$2,#REF!,"&gt;="&amp;$S$2),"-")</f>
        <v>-</v>
      </c>
      <c r="O171" s="145"/>
      <c r="P171" s="143"/>
    </row>
    <row r="172" spans="1:16">
      <c r="A172" s="141"/>
      <c r="B172" s="145"/>
      <c r="C172" s="175" t="s">
        <v>186</v>
      </c>
      <c r="D172" s="169" t="s">
        <v>26</v>
      </c>
      <c r="E172" s="169" t="s">
        <v>187</v>
      </c>
      <c r="F172" s="176" t="s">
        <v>369</v>
      </c>
      <c r="G172" s="176" t="s">
        <v>369</v>
      </c>
      <c r="H172" s="176" t="s">
        <v>369</v>
      </c>
      <c r="I172" s="176" t="s">
        <v>369</v>
      </c>
      <c r="J172" s="171">
        <v>0.9</v>
      </c>
      <c r="K172" s="172" t="str">
        <f>IFERROR(SUMIFS(#REF!,#REF!,$I172,#REF!,$R$2)/SUMIFS(#REF!,#REF!,$I172,#REF!,$R$2),"-")</f>
        <v>-</v>
      </c>
      <c r="L172" s="172" t="str">
        <f>IFERROR(SUMIFS(#REF!,#REF!,$I172,#REF!,$R$7)/SUMIFS(#REF!,#REF!,$I172,#REF!,$R$7),"-")</f>
        <v>-</v>
      </c>
      <c r="M172" s="173" t="str">
        <f>IFERROR(SUMIFS(#REF!,#REF!,$I172,#REF!,$R$3)/SUMIFS(#REF!,#REF!,$I172,#REF!,$R$3),"-")</f>
        <v>-</v>
      </c>
      <c r="N172" s="173" t="str">
        <f>IFERROR(SUMIFS(#REF!,#REF!,$I172,#REF!,"&lt;="&amp;$R$2,#REF!,"&gt;="&amp;$S$2)/SUMIFS(#REF!,#REF!,$I172,#REF!,"&lt;="&amp;$R$2,#REF!,"&gt;="&amp;$S$2),"-")</f>
        <v>-</v>
      </c>
      <c r="O172" s="145"/>
      <c r="P172" s="143"/>
    </row>
    <row r="173" spans="1:16">
      <c r="A173" s="141"/>
      <c r="B173" s="145"/>
      <c r="C173" s="175" t="s">
        <v>186</v>
      </c>
      <c r="D173" s="169" t="s">
        <v>26</v>
      </c>
      <c r="E173" s="169" t="s">
        <v>187</v>
      </c>
      <c r="F173" s="176" t="s">
        <v>371</v>
      </c>
      <c r="G173" s="176" t="s">
        <v>371</v>
      </c>
      <c r="H173" s="176" t="s">
        <v>371</v>
      </c>
      <c r="I173" s="176" t="s">
        <v>371</v>
      </c>
      <c r="J173" s="171">
        <v>0.9</v>
      </c>
      <c r="K173" s="172" t="str">
        <f>IFERROR(SUMIFS(#REF!,#REF!,$I173,#REF!,$R$2)/SUMIFS(#REF!,#REF!,$I173,#REF!,$R$2),"-")</f>
        <v>-</v>
      </c>
      <c r="L173" s="172" t="str">
        <f>IFERROR(SUMIFS(#REF!,#REF!,$I173,#REF!,$R$7)/SUMIFS(#REF!,#REF!,$I173,#REF!,$R$7),"-")</f>
        <v>-</v>
      </c>
      <c r="M173" s="173" t="str">
        <f>IFERROR(SUMIFS(#REF!,#REF!,$I173,#REF!,$R$3)/SUMIFS(#REF!,#REF!,$I173,#REF!,$R$3),"-")</f>
        <v>-</v>
      </c>
      <c r="N173" s="173" t="str">
        <f>IFERROR(SUMIFS(#REF!,#REF!,$I173,#REF!,"&lt;="&amp;$R$2,#REF!,"&gt;="&amp;$S$2)/SUMIFS(#REF!,#REF!,$I173,#REF!,"&lt;="&amp;$R$2,#REF!,"&gt;="&amp;$S$2),"-")</f>
        <v>-</v>
      </c>
      <c r="O173" s="145"/>
      <c r="P173" s="143"/>
    </row>
    <row r="174" spans="1:16">
      <c r="A174" s="141"/>
      <c r="B174" s="145"/>
      <c r="C174" s="175" t="s">
        <v>186</v>
      </c>
      <c r="D174" s="169" t="s">
        <v>26</v>
      </c>
      <c r="E174" s="169" t="s">
        <v>187</v>
      </c>
      <c r="F174" s="176" t="s">
        <v>373</v>
      </c>
      <c r="G174" s="176" t="s">
        <v>373</v>
      </c>
      <c r="H174" s="176" t="s">
        <v>373</v>
      </c>
      <c r="I174" s="176" t="s">
        <v>373</v>
      </c>
      <c r="J174" s="171">
        <v>0.9</v>
      </c>
      <c r="K174" s="172" t="str">
        <f>IFERROR(SUMIFS(#REF!,#REF!,$I174,#REF!,$R$2)/SUMIFS(#REF!,#REF!,$I174,#REF!,$R$2),"-")</f>
        <v>-</v>
      </c>
      <c r="L174" s="172" t="str">
        <f>IFERROR(SUMIFS(#REF!,#REF!,$I174,#REF!,$R$7)/SUMIFS(#REF!,#REF!,$I174,#REF!,$R$7),"-")</f>
        <v>-</v>
      </c>
      <c r="M174" s="173" t="str">
        <f>IFERROR(SUMIFS(#REF!,#REF!,$I174,#REF!,$R$3)/SUMIFS(#REF!,#REF!,$I174,#REF!,$R$3),"-")</f>
        <v>-</v>
      </c>
      <c r="N174" s="173" t="str">
        <f>IFERROR(SUMIFS(#REF!,#REF!,$I174,#REF!,"&lt;="&amp;$R$2,#REF!,"&gt;="&amp;$S$2)/SUMIFS(#REF!,#REF!,$I174,#REF!,"&lt;="&amp;$R$2,#REF!,"&gt;="&amp;$S$2),"-")</f>
        <v>-</v>
      </c>
      <c r="O174" s="145"/>
      <c r="P174" s="143"/>
    </row>
    <row r="175" spans="1:16">
      <c r="A175" s="141"/>
      <c r="B175" s="145"/>
      <c r="C175" s="175" t="s">
        <v>186</v>
      </c>
      <c r="D175" s="169" t="s">
        <v>26</v>
      </c>
      <c r="E175" s="169" t="s">
        <v>187</v>
      </c>
      <c r="F175" s="176" t="s">
        <v>375</v>
      </c>
      <c r="G175" s="176" t="s">
        <v>375</v>
      </c>
      <c r="H175" s="176" t="s">
        <v>375</v>
      </c>
      <c r="I175" s="176" t="s">
        <v>375</v>
      </c>
      <c r="J175" s="171">
        <v>0.9</v>
      </c>
      <c r="K175" s="172" t="str">
        <f>IFERROR(SUMIFS(#REF!,#REF!,$I175,#REF!,$R$2)/SUMIFS(#REF!,#REF!,$I175,#REF!,$R$2),"-")</f>
        <v>-</v>
      </c>
      <c r="L175" s="172" t="str">
        <f>IFERROR(SUMIFS(#REF!,#REF!,$I175,#REF!,$R$7)/SUMIFS(#REF!,#REF!,$I175,#REF!,$R$7),"-")</f>
        <v>-</v>
      </c>
      <c r="M175" s="173" t="str">
        <f>IFERROR(SUMIFS(#REF!,#REF!,$I175,#REF!,$R$3)/SUMIFS(#REF!,#REF!,$I175,#REF!,$R$3),"-")</f>
        <v>-</v>
      </c>
      <c r="N175" s="173" t="str">
        <f>IFERROR(SUMIFS(#REF!,#REF!,$I175,#REF!,"&lt;="&amp;$R$2,#REF!,"&gt;="&amp;$S$2)/SUMIFS(#REF!,#REF!,$I175,#REF!,"&lt;="&amp;$R$2,#REF!,"&gt;="&amp;$S$2),"-")</f>
        <v>-</v>
      </c>
      <c r="O175" s="145"/>
      <c r="P175" s="143"/>
    </row>
    <row r="176" spans="1:16">
      <c r="A176" s="141"/>
      <c r="B176" s="145"/>
      <c r="C176" s="175" t="s">
        <v>186</v>
      </c>
      <c r="D176" s="169" t="s">
        <v>26</v>
      </c>
      <c r="E176" s="169" t="s">
        <v>187</v>
      </c>
      <c r="F176" s="176" t="s">
        <v>377</v>
      </c>
      <c r="G176" s="176" t="s">
        <v>377</v>
      </c>
      <c r="H176" s="176" t="s">
        <v>377</v>
      </c>
      <c r="I176" s="176" t="s">
        <v>377</v>
      </c>
      <c r="J176" s="171">
        <v>0.9</v>
      </c>
      <c r="K176" s="172" t="str">
        <f>IFERROR(SUMIFS(#REF!,#REF!,$I176,#REF!,$R$2)/SUMIFS(#REF!,#REF!,$I176,#REF!,$R$2),"-")</f>
        <v>-</v>
      </c>
      <c r="L176" s="172" t="str">
        <f>IFERROR(SUMIFS(#REF!,#REF!,$I176,#REF!,$R$7)/SUMIFS(#REF!,#REF!,$I176,#REF!,$R$7),"-")</f>
        <v>-</v>
      </c>
      <c r="M176" s="173" t="str">
        <f>IFERROR(SUMIFS(#REF!,#REF!,$I176,#REF!,$R$3)/SUMIFS(#REF!,#REF!,$I176,#REF!,$R$3),"-")</f>
        <v>-</v>
      </c>
      <c r="N176" s="173" t="str">
        <f>IFERROR(SUMIFS(#REF!,#REF!,$I176,#REF!,"&lt;="&amp;$R$2,#REF!,"&gt;="&amp;$S$2)/SUMIFS(#REF!,#REF!,$I176,#REF!,"&lt;="&amp;$R$2,#REF!,"&gt;="&amp;$S$2),"-")</f>
        <v>-</v>
      </c>
      <c r="O176" s="145"/>
      <c r="P176" s="143"/>
    </row>
    <row r="177" spans="1:16">
      <c r="A177" s="141"/>
      <c r="B177" s="145"/>
      <c r="C177" s="175" t="s">
        <v>186</v>
      </c>
      <c r="D177" s="169" t="s">
        <v>26</v>
      </c>
      <c r="E177" s="169" t="s">
        <v>187</v>
      </c>
      <c r="F177" s="176" t="s">
        <v>379</v>
      </c>
      <c r="G177" s="176" t="s">
        <v>379</v>
      </c>
      <c r="H177" s="176" t="s">
        <v>379</v>
      </c>
      <c r="I177" s="176" t="s">
        <v>379</v>
      </c>
      <c r="J177" s="171">
        <v>0.9</v>
      </c>
      <c r="K177" s="172" t="str">
        <f>IFERROR(SUMIFS(#REF!,#REF!,$I177,#REF!,$R$2)/SUMIFS(#REF!,#REF!,$I177,#REF!,$R$2),"-")</f>
        <v>-</v>
      </c>
      <c r="L177" s="172" t="str">
        <f>IFERROR(SUMIFS(#REF!,#REF!,$I177,#REF!,$R$7)/SUMIFS(#REF!,#REF!,$I177,#REF!,$R$7),"-")</f>
        <v>-</v>
      </c>
      <c r="M177" s="173" t="str">
        <f>IFERROR(SUMIFS(#REF!,#REF!,$I177,#REF!,$R$3)/SUMIFS(#REF!,#REF!,$I177,#REF!,$R$3),"-")</f>
        <v>-</v>
      </c>
      <c r="N177" s="173" t="str">
        <f>IFERROR(SUMIFS(#REF!,#REF!,$I177,#REF!,"&lt;="&amp;$R$2,#REF!,"&gt;="&amp;$S$2)/SUMIFS(#REF!,#REF!,$I177,#REF!,"&lt;="&amp;$R$2,#REF!,"&gt;="&amp;$S$2),"-")</f>
        <v>-</v>
      </c>
      <c r="O177" s="145"/>
      <c r="P177" s="143"/>
    </row>
    <row r="178" spans="1:16">
      <c r="A178" s="141"/>
      <c r="B178" s="145"/>
      <c r="C178" s="175" t="s">
        <v>186</v>
      </c>
      <c r="D178" s="169" t="s">
        <v>26</v>
      </c>
      <c r="E178" s="169" t="s">
        <v>187</v>
      </c>
      <c r="F178" s="176" t="s">
        <v>381</v>
      </c>
      <c r="G178" s="176" t="s">
        <v>381</v>
      </c>
      <c r="H178" s="176" t="s">
        <v>381</v>
      </c>
      <c r="I178" s="176" t="s">
        <v>381</v>
      </c>
      <c r="J178" s="171">
        <v>0.9</v>
      </c>
      <c r="K178" s="172" t="str">
        <f>IFERROR(SUMIFS(#REF!,#REF!,$I178,#REF!,$R$2)/SUMIFS(#REF!,#REF!,$I178,#REF!,$R$2),"-")</f>
        <v>-</v>
      </c>
      <c r="L178" s="172" t="str">
        <f>IFERROR(SUMIFS(#REF!,#REF!,$I178,#REF!,$R$7)/SUMIFS(#REF!,#REF!,$I178,#REF!,$R$7),"-")</f>
        <v>-</v>
      </c>
      <c r="M178" s="173" t="str">
        <f>IFERROR(SUMIFS(#REF!,#REF!,$I178,#REF!,$R$3)/SUMIFS(#REF!,#REF!,$I178,#REF!,$R$3),"-")</f>
        <v>-</v>
      </c>
      <c r="N178" s="173" t="str">
        <f>IFERROR(SUMIFS(#REF!,#REF!,$I178,#REF!,"&lt;="&amp;$R$2,#REF!,"&gt;="&amp;$S$2)/SUMIFS(#REF!,#REF!,$I178,#REF!,"&lt;="&amp;$R$2,#REF!,"&gt;="&amp;$S$2),"-")</f>
        <v>-</v>
      </c>
      <c r="O178" s="145"/>
      <c r="P178" s="143"/>
    </row>
    <row r="179" spans="1:16">
      <c r="A179" s="141"/>
      <c r="B179" s="145"/>
      <c r="C179" s="175" t="s">
        <v>186</v>
      </c>
      <c r="D179" s="169" t="s">
        <v>26</v>
      </c>
      <c r="E179" s="169" t="s">
        <v>187</v>
      </c>
      <c r="F179" s="176" t="s">
        <v>383</v>
      </c>
      <c r="G179" s="176" t="s">
        <v>383</v>
      </c>
      <c r="H179" s="176" t="s">
        <v>383</v>
      </c>
      <c r="I179" s="176" t="s">
        <v>383</v>
      </c>
      <c r="J179" s="171">
        <v>0.9</v>
      </c>
      <c r="K179" s="172" t="str">
        <f>IFERROR(SUMIFS(#REF!,#REF!,$I179,#REF!,$R$2)/SUMIFS(#REF!,#REF!,$I179,#REF!,$R$2),"-")</f>
        <v>-</v>
      </c>
      <c r="L179" s="172" t="str">
        <f>IFERROR(SUMIFS(#REF!,#REF!,$I179,#REF!,$R$7)/SUMIFS(#REF!,#REF!,$I179,#REF!,$R$7),"-")</f>
        <v>-</v>
      </c>
      <c r="M179" s="173" t="str">
        <f>IFERROR(SUMIFS(#REF!,#REF!,$I179,#REF!,$R$3)/SUMIFS(#REF!,#REF!,$I179,#REF!,$R$3),"-")</f>
        <v>-</v>
      </c>
      <c r="N179" s="173" t="str">
        <f>IFERROR(SUMIFS(#REF!,#REF!,$I179,#REF!,"&lt;="&amp;$R$2,#REF!,"&gt;="&amp;$S$2)/SUMIFS(#REF!,#REF!,$I179,#REF!,"&lt;="&amp;$R$2,#REF!,"&gt;="&amp;$S$2),"-")</f>
        <v>-</v>
      </c>
      <c r="O179" s="145"/>
      <c r="P179" s="143"/>
    </row>
    <row r="180" spans="1:16">
      <c r="A180" s="141"/>
      <c r="B180" s="145"/>
      <c r="C180" s="175" t="s">
        <v>186</v>
      </c>
      <c r="D180" s="169" t="s">
        <v>26</v>
      </c>
      <c r="E180" s="169" t="s">
        <v>187</v>
      </c>
      <c r="F180" s="176" t="s">
        <v>385</v>
      </c>
      <c r="G180" s="176" t="s">
        <v>385</v>
      </c>
      <c r="H180" s="176" t="s">
        <v>385</v>
      </c>
      <c r="I180" s="176" t="s">
        <v>385</v>
      </c>
      <c r="J180" s="171">
        <v>0.9</v>
      </c>
      <c r="K180" s="172" t="str">
        <f>IFERROR(SUMIFS(#REF!,#REF!,$I180,#REF!,$R$2)/SUMIFS(#REF!,#REF!,$I180,#REF!,$R$2),"-")</f>
        <v>-</v>
      </c>
      <c r="L180" s="172" t="str">
        <f>IFERROR(SUMIFS(#REF!,#REF!,$I180,#REF!,$R$7)/SUMIFS(#REF!,#REF!,$I180,#REF!,$R$7),"-")</f>
        <v>-</v>
      </c>
      <c r="M180" s="173" t="str">
        <f>IFERROR(SUMIFS(#REF!,#REF!,$I180,#REF!,$R$3)/SUMIFS(#REF!,#REF!,$I180,#REF!,$R$3),"-")</f>
        <v>-</v>
      </c>
      <c r="N180" s="173" t="str">
        <f>IFERROR(SUMIFS(#REF!,#REF!,$I180,#REF!,"&lt;="&amp;$R$2,#REF!,"&gt;="&amp;$S$2)/SUMIFS(#REF!,#REF!,$I180,#REF!,"&lt;="&amp;$R$2,#REF!,"&gt;="&amp;$S$2),"-")</f>
        <v>-</v>
      </c>
      <c r="O180" s="145"/>
      <c r="P180" s="143"/>
    </row>
    <row r="181" spans="1:16">
      <c r="A181" s="141"/>
      <c r="B181" s="145"/>
      <c r="C181" s="175" t="s">
        <v>186</v>
      </c>
      <c r="D181" s="169" t="s">
        <v>26</v>
      </c>
      <c r="E181" s="169" t="s">
        <v>187</v>
      </c>
      <c r="F181" s="176" t="s">
        <v>387</v>
      </c>
      <c r="G181" s="176" t="s">
        <v>387</v>
      </c>
      <c r="H181" s="176" t="s">
        <v>387</v>
      </c>
      <c r="I181" s="176" t="s">
        <v>387</v>
      </c>
      <c r="J181" s="171">
        <v>0.9</v>
      </c>
      <c r="K181" s="172" t="str">
        <f>IFERROR(SUMIFS(#REF!,#REF!,$I181,#REF!,$R$2)/SUMIFS(#REF!,#REF!,$I181,#REF!,$R$2),"-")</f>
        <v>-</v>
      </c>
      <c r="L181" s="172" t="str">
        <f>IFERROR(SUMIFS(#REF!,#REF!,$I181,#REF!,$R$7)/SUMIFS(#REF!,#REF!,$I181,#REF!,$R$7),"-")</f>
        <v>-</v>
      </c>
      <c r="M181" s="173" t="str">
        <f>IFERROR(SUMIFS(#REF!,#REF!,$I181,#REF!,$R$3)/SUMIFS(#REF!,#REF!,$I181,#REF!,$R$3),"-")</f>
        <v>-</v>
      </c>
      <c r="N181" s="173" t="str">
        <f>IFERROR(SUMIFS(#REF!,#REF!,$I181,#REF!,"&lt;="&amp;$R$2,#REF!,"&gt;="&amp;$S$2)/SUMIFS(#REF!,#REF!,$I181,#REF!,"&lt;="&amp;$R$2,#REF!,"&gt;="&amp;$S$2),"-")</f>
        <v>-</v>
      </c>
      <c r="O181" s="145"/>
      <c r="P181" s="143"/>
    </row>
    <row r="182" spans="1:16">
      <c r="A182" s="141"/>
      <c r="B182" s="145"/>
      <c r="C182" s="175" t="s">
        <v>186</v>
      </c>
      <c r="D182" s="169" t="s">
        <v>26</v>
      </c>
      <c r="E182" s="169" t="s">
        <v>187</v>
      </c>
      <c r="F182" s="176" t="s">
        <v>389</v>
      </c>
      <c r="G182" s="176" t="s">
        <v>389</v>
      </c>
      <c r="H182" s="176" t="s">
        <v>389</v>
      </c>
      <c r="I182" s="176" t="s">
        <v>389</v>
      </c>
      <c r="J182" s="171">
        <v>0.9</v>
      </c>
      <c r="K182" s="172" t="str">
        <f>IFERROR(SUMIFS(#REF!,#REF!,$I182,#REF!,$R$2)/SUMIFS(#REF!,#REF!,$I182,#REF!,$R$2),"-")</f>
        <v>-</v>
      </c>
      <c r="L182" s="172" t="str">
        <f>IFERROR(SUMIFS(#REF!,#REF!,$I182,#REF!,$R$7)/SUMIFS(#REF!,#REF!,$I182,#REF!,$R$7),"-")</f>
        <v>-</v>
      </c>
      <c r="M182" s="173" t="str">
        <f>IFERROR(SUMIFS(#REF!,#REF!,$I182,#REF!,$R$3)/SUMIFS(#REF!,#REF!,$I182,#REF!,$R$3),"-")</f>
        <v>-</v>
      </c>
      <c r="N182" s="173" t="str">
        <f>IFERROR(SUMIFS(#REF!,#REF!,$I182,#REF!,"&lt;="&amp;$R$2,#REF!,"&gt;="&amp;$S$2)/SUMIFS(#REF!,#REF!,$I182,#REF!,"&lt;="&amp;$R$2,#REF!,"&gt;="&amp;$S$2),"-")</f>
        <v>-</v>
      </c>
      <c r="O182" s="145"/>
      <c r="P182" s="143"/>
    </row>
    <row r="183" spans="1:16">
      <c r="A183" s="141"/>
      <c r="B183" s="145"/>
      <c r="C183" s="175" t="s">
        <v>186</v>
      </c>
      <c r="D183" s="169" t="s">
        <v>26</v>
      </c>
      <c r="E183" s="169" t="s">
        <v>187</v>
      </c>
      <c r="F183" s="176" t="s">
        <v>391</v>
      </c>
      <c r="G183" s="176" t="s">
        <v>391</v>
      </c>
      <c r="H183" s="176" t="s">
        <v>391</v>
      </c>
      <c r="I183" s="176" t="s">
        <v>391</v>
      </c>
      <c r="J183" s="171">
        <v>0.9</v>
      </c>
      <c r="K183" s="172" t="str">
        <f>IFERROR(SUMIFS(#REF!,#REF!,$I183,#REF!,$R$2)/SUMIFS(#REF!,#REF!,$I183,#REF!,$R$2),"-")</f>
        <v>-</v>
      </c>
      <c r="L183" s="172" t="str">
        <f>IFERROR(SUMIFS(#REF!,#REF!,$I183,#REF!,$R$7)/SUMIFS(#REF!,#REF!,$I183,#REF!,$R$7),"-")</f>
        <v>-</v>
      </c>
      <c r="M183" s="173" t="str">
        <f>IFERROR(SUMIFS(#REF!,#REF!,$I183,#REF!,$R$3)/SUMIFS(#REF!,#REF!,$I183,#REF!,$R$3),"-")</f>
        <v>-</v>
      </c>
      <c r="N183" s="173" t="str">
        <f>IFERROR(SUMIFS(#REF!,#REF!,$I183,#REF!,"&lt;="&amp;$R$2,#REF!,"&gt;="&amp;$S$2)/SUMIFS(#REF!,#REF!,$I183,#REF!,"&lt;="&amp;$R$2,#REF!,"&gt;="&amp;$S$2),"-")</f>
        <v>-</v>
      </c>
      <c r="O183" s="145"/>
      <c r="P183" s="143"/>
    </row>
    <row r="184" spans="1:16">
      <c r="A184" s="141"/>
      <c r="B184" s="145"/>
      <c r="C184" s="175" t="s">
        <v>186</v>
      </c>
      <c r="D184" s="169" t="s">
        <v>26</v>
      </c>
      <c r="E184" s="169" t="s">
        <v>187</v>
      </c>
      <c r="F184" s="176" t="s">
        <v>393</v>
      </c>
      <c r="G184" s="176" t="s">
        <v>393</v>
      </c>
      <c r="H184" s="176" t="s">
        <v>393</v>
      </c>
      <c r="I184" s="176" t="s">
        <v>393</v>
      </c>
      <c r="J184" s="171">
        <v>0.9</v>
      </c>
      <c r="K184" s="172" t="str">
        <f>IFERROR(SUMIFS(#REF!,#REF!,$I184,#REF!,$R$2)/SUMIFS(#REF!,#REF!,$I184,#REF!,$R$2),"-")</f>
        <v>-</v>
      </c>
      <c r="L184" s="172" t="str">
        <f>IFERROR(SUMIFS(#REF!,#REF!,$I184,#REF!,$R$7)/SUMIFS(#REF!,#REF!,$I184,#REF!,$R$7),"-")</f>
        <v>-</v>
      </c>
      <c r="M184" s="173" t="str">
        <f>IFERROR(SUMIFS(#REF!,#REF!,$I184,#REF!,$R$3)/SUMIFS(#REF!,#REF!,$I184,#REF!,$R$3),"-")</f>
        <v>-</v>
      </c>
      <c r="N184" s="173" t="str">
        <f>IFERROR(SUMIFS(#REF!,#REF!,$I184,#REF!,"&lt;="&amp;$R$2,#REF!,"&gt;="&amp;$S$2)/SUMIFS(#REF!,#REF!,$I184,#REF!,"&lt;="&amp;$R$2,#REF!,"&gt;="&amp;$S$2),"-")</f>
        <v>-</v>
      </c>
      <c r="O184" s="145"/>
      <c r="P184" s="143"/>
    </row>
    <row r="185" spans="1:16">
      <c r="A185" s="141"/>
      <c r="B185" s="145"/>
      <c r="C185" s="175" t="s">
        <v>186</v>
      </c>
      <c r="D185" s="169" t="s">
        <v>26</v>
      </c>
      <c r="E185" s="169" t="s">
        <v>187</v>
      </c>
      <c r="F185" s="176" t="s">
        <v>395</v>
      </c>
      <c r="G185" s="176" t="s">
        <v>395</v>
      </c>
      <c r="H185" s="176" t="s">
        <v>395</v>
      </c>
      <c r="I185" s="176" t="s">
        <v>395</v>
      </c>
      <c r="J185" s="171">
        <v>0.9</v>
      </c>
      <c r="K185" s="172" t="str">
        <f>IFERROR(SUMIFS(#REF!,#REF!,$I185,#REF!,$R$2)/SUMIFS(#REF!,#REF!,$I185,#REF!,$R$2),"-")</f>
        <v>-</v>
      </c>
      <c r="L185" s="172" t="str">
        <f>IFERROR(SUMIFS(#REF!,#REF!,$I185,#REF!,$R$7)/SUMIFS(#REF!,#REF!,$I185,#REF!,$R$7),"-")</f>
        <v>-</v>
      </c>
      <c r="M185" s="173" t="str">
        <f>IFERROR(SUMIFS(#REF!,#REF!,$I185,#REF!,$R$3)/SUMIFS(#REF!,#REF!,$I185,#REF!,$R$3),"-")</f>
        <v>-</v>
      </c>
      <c r="N185" s="173" t="str">
        <f>IFERROR(SUMIFS(#REF!,#REF!,$I185,#REF!,"&lt;="&amp;$R$2,#REF!,"&gt;="&amp;$S$2)/SUMIFS(#REF!,#REF!,$I185,#REF!,"&lt;="&amp;$R$2,#REF!,"&gt;="&amp;$S$2),"-")</f>
        <v>-</v>
      </c>
      <c r="O185" s="145"/>
      <c r="P185" s="143"/>
    </row>
    <row r="186" spans="1:16">
      <c r="A186" s="141"/>
      <c r="B186" s="145"/>
      <c r="C186" s="175" t="s">
        <v>186</v>
      </c>
      <c r="D186" s="169" t="s">
        <v>26</v>
      </c>
      <c r="E186" s="169" t="s">
        <v>187</v>
      </c>
      <c r="F186" s="176" t="s">
        <v>397</v>
      </c>
      <c r="G186" s="176" t="s">
        <v>397</v>
      </c>
      <c r="H186" s="176" t="s">
        <v>397</v>
      </c>
      <c r="I186" s="176" t="s">
        <v>397</v>
      </c>
      <c r="J186" s="171">
        <v>0.9</v>
      </c>
      <c r="K186" s="172" t="str">
        <f>IFERROR(SUMIFS(#REF!,#REF!,$I186,#REF!,$R$2)/SUMIFS(#REF!,#REF!,$I186,#REF!,$R$2),"-")</f>
        <v>-</v>
      </c>
      <c r="L186" s="172" t="str">
        <f>IFERROR(SUMIFS(#REF!,#REF!,$I186,#REF!,$R$7)/SUMIFS(#REF!,#REF!,$I186,#REF!,$R$7),"-")</f>
        <v>-</v>
      </c>
      <c r="M186" s="173" t="str">
        <f>IFERROR(SUMIFS(#REF!,#REF!,$I186,#REF!,$R$3)/SUMIFS(#REF!,#REF!,$I186,#REF!,$R$3),"-")</f>
        <v>-</v>
      </c>
      <c r="N186" s="173" t="str">
        <f>IFERROR(SUMIFS(#REF!,#REF!,$I186,#REF!,"&lt;="&amp;$R$2,#REF!,"&gt;="&amp;$S$2)/SUMIFS(#REF!,#REF!,$I186,#REF!,"&lt;="&amp;$R$2,#REF!,"&gt;="&amp;$S$2),"-")</f>
        <v>-</v>
      </c>
      <c r="O186" s="145"/>
      <c r="P186" s="143"/>
    </row>
    <row r="187" spans="1:16">
      <c r="A187" s="141"/>
      <c r="B187" s="145"/>
      <c r="C187" s="175" t="s">
        <v>398</v>
      </c>
      <c r="D187" s="169" t="s">
        <v>235</v>
      </c>
      <c r="E187" s="169" t="s">
        <v>399</v>
      </c>
      <c r="F187" s="177" t="s">
        <v>401</v>
      </c>
      <c r="G187" s="177" t="s">
        <v>401</v>
      </c>
      <c r="H187" s="177" t="s">
        <v>401</v>
      </c>
      <c r="I187" s="177" t="s">
        <v>401</v>
      </c>
      <c r="J187" s="171">
        <v>0.9</v>
      </c>
      <c r="K187" s="172" t="str">
        <f>IFERROR(SUMIFS(#REF!,#REF!,$I187,#REF!,$R$2)/SUMIFS(#REF!,#REF!,$I187,#REF!,$R$2),"-")</f>
        <v>-</v>
      </c>
      <c r="L187" s="172" t="str">
        <f>IFERROR(SUMIFS(#REF!,#REF!,$I187,#REF!,$R$7)/SUMIFS(#REF!,#REF!,$I187,#REF!,$R$7),"-")</f>
        <v>-</v>
      </c>
      <c r="M187" s="173" t="str">
        <f>IFERROR(SUMIFS(#REF!,#REF!,$I187,#REF!,$R$3)/SUMIFS(#REF!,#REF!,$I187,#REF!,$R$3),"-")</f>
        <v>-</v>
      </c>
      <c r="N187" s="173" t="str">
        <f>IFERROR(SUMIFS(#REF!,#REF!,$I187,#REF!,"&lt;="&amp;$R$2,#REF!,"&gt;="&amp;$S$2)/SUMIFS(#REF!,#REF!,$I187,#REF!,"&lt;="&amp;$R$2,#REF!,"&gt;="&amp;$S$2),"-")</f>
        <v>-</v>
      </c>
      <c r="O187" s="145"/>
      <c r="P187" s="143"/>
    </row>
    <row r="188" spans="1:16">
      <c r="A188" s="141"/>
      <c r="B188" s="145"/>
      <c r="C188" s="175" t="s">
        <v>398</v>
      </c>
      <c r="D188" s="169" t="s">
        <v>26</v>
      </c>
      <c r="E188" s="169" t="s">
        <v>399</v>
      </c>
      <c r="F188" s="177" t="s">
        <v>403</v>
      </c>
      <c r="G188" s="177" t="s">
        <v>403</v>
      </c>
      <c r="H188" s="177" t="s">
        <v>403</v>
      </c>
      <c r="I188" s="177" t="s">
        <v>403</v>
      </c>
      <c r="J188" s="171">
        <v>0.9</v>
      </c>
      <c r="K188" s="172" t="str">
        <f>IFERROR(SUMIFS(#REF!,#REF!,$I188,#REF!,$R$2)/SUMIFS(#REF!,#REF!,$I188,#REF!,$R$2),"-")</f>
        <v>-</v>
      </c>
      <c r="L188" s="172" t="str">
        <f>IFERROR(SUMIFS(#REF!,#REF!,$I188,#REF!,$R$7)/SUMIFS(#REF!,#REF!,$I188,#REF!,$R$7),"-")</f>
        <v>-</v>
      </c>
      <c r="M188" s="173" t="str">
        <f>IFERROR(SUMIFS(#REF!,#REF!,$I188,#REF!,$R$3)/SUMIFS(#REF!,#REF!,$I188,#REF!,$R$3),"-")</f>
        <v>-</v>
      </c>
      <c r="N188" s="173" t="str">
        <f>IFERROR(SUMIFS(#REF!,#REF!,$I188,#REF!,"&lt;="&amp;$R$2,#REF!,"&gt;="&amp;$S$2)/SUMIFS(#REF!,#REF!,$I188,#REF!,"&lt;="&amp;$R$2,#REF!,"&gt;="&amp;$S$2),"-")</f>
        <v>-</v>
      </c>
      <c r="O188" s="145"/>
      <c r="P188" s="143"/>
    </row>
    <row r="189" spans="1:16">
      <c r="A189" s="141"/>
      <c r="B189" s="145"/>
      <c r="C189" s="175" t="s">
        <v>398</v>
      </c>
      <c r="D189" s="169" t="s">
        <v>26</v>
      </c>
      <c r="E189" s="169" t="s">
        <v>399</v>
      </c>
      <c r="F189" s="177" t="s">
        <v>405</v>
      </c>
      <c r="G189" s="177" t="s">
        <v>405</v>
      </c>
      <c r="H189" s="177" t="s">
        <v>405</v>
      </c>
      <c r="I189" s="177" t="s">
        <v>405</v>
      </c>
      <c r="J189" s="171">
        <v>0.9</v>
      </c>
      <c r="K189" s="172" t="str">
        <f>IFERROR(SUMIFS(#REF!,#REF!,$I189,#REF!,$R$2)/SUMIFS(#REF!,#REF!,$I189,#REF!,$R$2),"-")</f>
        <v>-</v>
      </c>
      <c r="L189" s="172" t="str">
        <f>IFERROR(SUMIFS(#REF!,#REF!,$I189,#REF!,$R$7)/SUMIFS(#REF!,#REF!,$I189,#REF!,$R$7),"-")</f>
        <v>-</v>
      </c>
      <c r="M189" s="173" t="str">
        <f>IFERROR(SUMIFS(#REF!,#REF!,$I189,#REF!,$R$3)/SUMIFS(#REF!,#REF!,$I189,#REF!,$R$3),"-")</f>
        <v>-</v>
      </c>
      <c r="N189" s="173" t="str">
        <f>IFERROR(SUMIFS(#REF!,#REF!,$I189,#REF!,"&lt;="&amp;$R$2,#REF!,"&gt;="&amp;$S$2)/SUMIFS(#REF!,#REF!,$I189,#REF!,"&lt;="&amp;$R$2,#REF!,"&gt;="&amp;$S$2),"-")</f>
        <v>-</v>
      </c>
      <c r="O189" s="145"/>
      <c r="P189" s="143"/>
    </row>
    <row r="190" spans="1:16">
      <c r="A190" s="141"/>
      <c r="B190" s="145"/>
      <c r="C190" s="175" t="s">
        <v>398</v>
      </c>
      <c r="D190" s="169" t="s">
        <v>235</v>
      </c>
      <c r="E190" s="169" t="s">
        <v>399</v>
      </c>
      <c r="F190" s="177" t="s">
        <v>407</v>
      </c>
      <c r="G190" s="177" t="s">
        <v>407</v>
      </c>
      <c r="H190" s="177" t="s">
        <v>407</v>
      </c>
      <c r="I190" s="177" t="s">
        <v>407</v>
      </c>
      <c r="J190" s="171">
        <v>0.9</v>
      </c>
      <c r="K190" s="172" t="str">
        <f>IFERROR(SUMIFS(#REF!,#REF!,$I190,#REF!,$R$2)/SUMIFS(#REF!,#REF!,$I190,#REF!,$R$2),"-")</f>
        <v>-</v>
      </c>
      <c r="L190" s="172" t="str">
        <f>IFERROR(SUMIFS(#REF!,#REF!,$I190,#REF!,$R$7)/SUMIFS(#REF!,#REF!,$I190,#REF!,$R$7),"-")</f>
        <v>-</v>
      </c>
      <c r="M190" s="173" t="str">
        <f>IFERROR(SUMIFS(#REF!,#REF!,$I190,#REF!,$R$3)/SUMIFS(#REF!,#REF!,$I190,#REF!,$R$3),"-")</f>
        <v>-</v>
      </c>
      <c r="N190" s="173" t="str">
        <f>IFERROR(SUMIFS(#REF!,#REF!,$I190,#REF!,"&lt;="&amp;$R$2,#REF!,"&gt;="&amp;$S$2)/SUMIFS(#REF!,#REF!,$I190,#REF!,"&lt;="&amp;$R$2,#REF!,"&gt;="&amp;$S$2),"-")</f>
        <v>-</v>
      </c>
      <c r="O190" s="145"/>
      <c r="P190" s="143"/>
    </row>
    <row r="191" s="136" customFormat="1" spans="1:16">
      <c r="A191" s="141"/>
      <c r="C191" s="175" t="s">
        <v>398</v>
      </c>
      <c r="D191" s="169" t="s">
        <v>26</v>
      </c>
      <c r="E191" s="169" t="s">
        <v>399</v>
      </c>
      <c r="F191" s="177" t="s">
        <v>409</v>
      </c>
      <c r="G191" s="177" t="s">
        <v>409</v>
      </c>
      <c r="H191" s="177" t="s">
        <v>409</v>
      </c>
      <c r="I191" s="177" t="s">
        <v>409</v>
      </c>
      <c r="J191" s="171">
        <v>0.9</v>
      </c>
      <c r="K191" s="172" t="str">
        <f>IFERROR(SUMIFS(#REF!,#REF!,$I191,#REF!,$R$2)/SUMIFS(#REF!,#REF!,$I191,#REF!,$R$2),"-")</f>
        <v>-</v>
      </c>
      <c r="L191" s="172" t="str">
        <f>IFERROR(SUMIFS(#REF!,#REF!,$I191,#REF!,$R$7)/SUMIFS(#REF!,#REF!,$I191,#REF!,$R$7),"-")</f>
        <v>-</v>
      </c>
      <c r="M191" s="173" t="str">
        <f>IFERROR(SUMIFS(#REF!,#REF!,$I191,#REF!,$R$3)/SUMIFS(#REF!,#REF!,$I191,#REF!,$R$3),"-")</f>
        <v>-</v>
      </c>
      <c r="N191" s="173" t="str">
        <f>IFERROR(SUMIFS(#REF!,#REF!,$I191,#REF!,"&lt;="&amp;$R$2,#REF!,"&gt;="&amp;$S$2)/SUMIFS(#REF!,#REF!,$I191,#REF!,"&lt;="&amp;$R$2,#REF!,"&gt;="&amp;$S$2),"-")</f>
        <v>-</v>
      </c>
      <c r="O191" s="138"/>
      <c r="P191" s="143"/>
    </row>
    <row r="192" spans="1:16">
      <c r="A192" s="141"/>
      <c r="B192" s="145"/>
      <c r="C192" s="175" t="s">
        <v>398</v>
      </c>
      <c r="D192" s="169" t="s">
        <v>26</v>
      </c>
      <c r="E192" s="169" t="s">
        <v>399</v>
      </c>
      <c r="F192" s="177" t="s">
        <v>411</v>
      </c>
      <c r="G192" s="177" t="s">
        <v>411</v>
      </c>
      <c r="H192" s="177" t="s">
        <v>411</v>
      </c>
      <c r="I192" s="177" t="s">
        <v>411</v>
      </c>
      <c r="J192" s="171">
        <v>0.9</v>
      </c>
      <c r="K192" s="172" t="str">
        <f>IFERROR(SUMIFS(#REF!,#REF!,$I192,#REF!,$R$2)/SUMIFS(#REF!,#REF!,$I192,#REF!,$R$2),"-")</f>
        <v>-</v>
      </c>
      <c r="L192" s="172" t="str">
        <f>IFERROR(SUMIFS(#REF!,#REF!,$I192,#REF!,$R$7)/SUMIFS(#REF!,#REF!,$I192,#REF!,$R$7),"-")</f>
        <v>-</v>
      </c>
      <c r="M192" s="173" t="str">
        <f>IFERROR(SUMIFS(#REF!,#REF!,$I192,#REF!,$R$3)/SUMIFS(#REF!,#REF!,$I192,#REF!,$R$3),"-")</f>
        <v>-</v>
      </c>
      <c r="N192" s="173" t="str">
        <f>IFERROR(SUMIFS(#REF!,#REF!,$I192,#REF!,"&lt;="&amp;$R$2,#REF!,"&gt;="&amp;$S$2)/SUMIFS(#REF!,#REF!,$I192,#REF!,"&lt;="&amp;$R$2,#REF!,"&gt;="&amp;$S$2),"-")</f>
        <v>-</v>
      </c>
      <c r="O192" s="145"/>
      <c r="P192" s="143"/>
    </row>
    <row r="193" spans="1:16">
      <c r="A193" s="141"/>
      <c r="B193" s="145"/>
      <c r="C193" s="175" t="s">
        <v>398</v>
      </c>
      <c r="D193" s="169" t="s">
        <v>26</v>
      </c>
      <c r="E193" s="169" t="s">
        <v>399</v>
      </c>
      <c r="F193" s="177" t="s">
        <v>413</v>
      </c>
      <c r="G193" s="177" t="s">
        <v>413</v>
      </c>
      <c r="H193" s="177" t="s">
        <v>413</v>
      </c>
      <c r="I193" s="177" t="s">
        <v>413</v>
      </c>
      <c r="J193" s="171">
        <v>0.9</v>
      </c>
      <c r="K193" s="172" t="str">
        <f>IFERROR(SUMIFS(#REF!,#REF!,$I193,#REF!,$R$2)/SUMIFS(#REF!,#REF!,$I193,#REF!,$R$2),"-")</f>
        <v>-</v>
      </c>
      <c r="L193" s="172" t="str">
        <f>IFERROR(SUMIFS(#REF!,#REF!,$I193,#REF!,$R$7)/SUMIFS(#REF!,#REF!,$I193,#REF!,$R$7),"-")</f>
        <v>-</v>
      </c>
      <c r="M193" s="173" t="str">
        <f>IFERROR(SUMIFS(#REF!,#REF!,$I193,#REF!,$R$3)/SUMIFS(#REF!,#REF!,$I193,#REF!,$R$3),"-")</f>
        <v>-</v>
      </c>
      <c r="N193" s="173" t="str">
        <f>IFERROR(SUMIFS(#REF!,#REF!,$I193,#REF!,"&lt;="&amp;$R$2,#REF!,"&gt;="&amp;$S$2)/SUMIFS(#REF!,#REF!,$I193,#REF!,"&lt;="&amp;$R$2,#REF!,"&gt;="&amp;$S$2),"-")</f>
        <v>-</v>
      </c>
      <c r="O193" s="145"/>
      <c r="P193" s="143"/>
    </row>
    <row r="194" spans="1:16">
      <c r="A194" s="141"/>
      <c r="B194" s="145"/>
      <c r="C194" s="175" t="s">
        <v>398</v>
      </c>
      <c r="D194" s="169" t="s">
        <v>235</v>
      </c>
      <c r="E194" s="169" t="s">
        <v>399</v>
      </c>
      <c r="F194" s="177" t="s">
        <v>415</v>
      </c>
      <c r="G194" s="177" t="s">
        <v>415</v>
      </c>
      <c r="H194" s="177" t="s">
        <v>415</v>
      </c>
      <c r="I194" s="177" t="s">
        <v>415</v>
      </c>
      <c r="J194" s="171">
        <v>0.9</v>
      </c>
      <c r="K194" s="172" t="str">
        <f>IFERROR(SUMIFS(#REF!,#REF!,$I194,#REF!,$R$2)/SUMIFS(#REF!,#REF!,$I194,#REF!,$R$2),"-")</f>
        <v>-</v>
      </c>
      <c r="L194" s="172" t="str">
        <f>IFERROR(SUMIFS(#REF!,#REF!,$I194,#REF!,$R$7)/SUMIFS(#REF!,#REF!,$I194,#REF!,$R$7),"-")</f>
        <v>-</v>
      </c>
      <c r="M194" s="173" t="str">
        <f>IFERROR(SUMIFS(#REF!,#REF!,$I194,#REF!,$R$3)/SUMIFS(#REF!,#REF!,$I194,#REF!,$R$3),"-")</f>
        <v>-</v>
      </c>
      <c r="N194" s="173" t="str">
        <f>IFERROR(SUMIFS(#REF!,#REF!,$I194,#REF!,"&lt;="&amp;$R$2,#REF!,"&gt;="&amp;$S$2)/SUMIFS(#REF!,#REF!,$I194,#REF!,"&lt;="&amp;$R$2,#REF!,"&gt;="&amp;$S$2),"-")</f>
        <v>-</v>
      </c>
      <c r="O194" s="145"/>
      <c r="P194" s="143"/>
    </row>
    <row r="195" spans="1:16">
      <c r="A195" s="141"/>
      <c r="B195" s="145"/>
      <c r="C195" s="175" t="s">
        <v>398</v>
      </c>
      <c r="D195" s="169" t="s">
        <v>26</v>
      </c>
      <c r="E195" s="169" t="s">
        <v>399</v>
      </c>
      <c r="F195" s="177" t="s">
        <v>417</v>
      </c>
      <c r="G195" s="177" t="s">
        <v>417</v>
      </c>
      <c r="H195" s="177" t="s">
        <v>417</v>
      </c>
      <c r="I195" s="177" t="s">
        <v>417</v>
      </c>
      <c r="J195" s="171">
        <v>0.9</v>
      </c>
      <c r="K195" s="172" t="str">
        <f>IFERROR(SUMIFS(#REF!,#REF!,$I195,#REF!,$R$2)/SUMIFS(#REF!,#REF!,$I195,#REF!,$R$2),"-")</f>
        <v>-</v>
      </c>
      <c r="L195" s="172" t="str">
        <f>IFERROR(SUMIFS(#REF!,#REF!,$I195,#REF!,$R$7)/SUMIFS(#REF!,#REF!,$I195,#REF!,$R$7),"-")</f>
        <v>-</v>
      </c>
      <c r="M195" s="173" t="str">
        <f>IFERROR(SUMIFS(#REF!,#REF!,$I195,#REF!,$R$3)/SUMIFS(#REF!,#REF!,$I195,#REF!,$R$3),"-")</f>
        <v>-</v>
      </c>
      <c r="N195" s="173" t="str">
        <f>IFERROR(SUMIFS(#REF!,#REF!,$I195,#REF!,"&lt;="&amp;$R$2,#REF!,"&gt;="&amp;$S$2)/SUMIFS(#REF!,#REF!,$I195,#REF!,"&lt;="&amp;$R$2,#REF!,"&gt;="&amp;$S$2),"-")</f>
        <v>-</v>
      </c>
      <c r="O195" s="145"/>
      <c r="P195" s="143"/>
    </row>
    <row r="196" s="137" customFormat="1" spans="1:16">
      <c r="A196" s="141"/>
      <c r="C196" s="175" t="s">
        <v>398</v>
      </c>
      <c r="D196" s="169" t="s">
        <v>26</v>
      </c>
      <c r="E196" s="169" t="s">
        <v>399</v>
      </c>
      <c r="F196" s="177" t="s">
        <v>419</v>
      </c>
      <c r="G196" s="177" t="s">
        <v>419</v>
      </c>
      <c r="H196" s="177" t="s">
        <v>419</v>
      </c>
      <c r="I196" s="177" t="s">
        <v>419</v>
      </c>
      <c r="J196" s="171">
        <v>0.9</v>
      </c>
      <c r="K196" s="172" t="str">
        <f>IFERROR(SUMIFS(#REF!,#REF!,$I196,#REF!,$R$2)/SUMIFS(#REF!,#REF!,$I196,#REF!,$R$2),"-")</f>
        <v>-</v>
      </c>
      <c r="L196" s="172" t="str">
        <f>IFERROR(SUMIFS(#REF!,#REF!,$I196,#REF!,$R$7)/SUMIFS(#REF!,#REF!,$I196,#REF!,$R$7),"-")</f>
        <v>-</v>
      </c>
      <c r="M196" s="173" t="str">
        <f>IFERROR(SUMIFS(#REF!,#REF!,$I196,#REF!,$R$3)/SUMIFS(#REF!,#REF!,$I196,#REF!,$R$3),"-")</f>
        <v>-</v>
      </c>
      <c r="N196" s="173" t="str">
        <f>IFERROR(SUMIFS(#REF!,#REF!,$I196,#REF!,"&lt;="&amp;$R$2,#REF!,"&gt;="&amp;$S$2)/SUMIFS(#REF!,#REF!,$I196,#REF!,"&lt;="&amp;$R$2,#REF!,"&gt;="&amp;$S$2),"-")</f>
        <v>-</v>
      </c>
      <c r="O196" s="138"/>
      <c r="P196" s="143"/>
    </row>
    <row r="197" spans="1:16">
      <c r="A197" s="141"/>
      <c r="B197" s="145"/>
      <c r="C197" s="175" t="s">
        <v>398</v>
      </c>
      <c r="D197" s="169" t="s">
        <v>26</v>
      </c>
      <c r="E197" s="169" t="s">
        <v>399</v>
      </c>
      <c r="F197" s="177" t="s">
        <v>421</v>
      </c>
      <c r="G197" s="177" t="s">
        <v>421</v>
      </c>
      <c r="H197" s="177" t="s">
        <v>421</v>
      </c>
      <c r="I197" s="177" t="s">
        <v>421</v>
      </c>
      <c r="J197" s="171">
        <v>0.9</v>
      </c>
      <c r="K197" s="172" t="str">
        <f>IFERROR(SUMIFS(#REF!,#REF!,$I197,#REF!,$R$2)/SUMIFS(#REF!,#REF!,$I197,#REF!,$R$2),"-")</f>
        <v>-</v>
      </c>
      <c r="L197" s="172" t="str">
        <f>IFERROR(SUMIFS(#REF!,#REF!,$I197,#REF!,$R$7)/SUMIFS(#REF!,#REF!,$I197,#REF!,$R$7),"-")</f>
        <v>-</v>
      </c>
      <c r="M197" s="173" t="str">
        <f>IFERROR(SUMIFS(#REF!,#REF!,$I197,#REF!,$R$3)/SUMIFS(#REF!,#REF!,$I197,#REF!,$R$3),"-")</f>
        <v>-</v>
      </c>
      <c r="N197" s="173" t="str">
        <f>IFERROR(SUMIFS(#REF!,#REF!,$I197,#REF!,"&lt;="&amp;$R$2,#REF!,"&gt;="&amp;$S$2)/SUMIFS(#REF!,#REF!,$I197,#REF!,"&lt;="&amp;$R$2,#REF!,"&gt;="&amp;$S$2),"-")</f>
        <v>-</v>
      </c>
      <c r="O197" s="145"/>
      <c r="P197" s="143"/>
    </row>
    <row r="198" spans="1:16">
      <c r="A198" s="141"/>
      <c r="B198" s="145"/>
      <c r="C198" s="175" t="s">
        <v>398</v>
      </c>
      <c r="D198" s="169" t="s">
        <v>26</v>
      </c>
      <c r="E198" s="169" t="s">
        <v>399</v>
      </c>
      <c r="F198" s="177" t="s">
        <v>423</v>
      </c>
      <c r="G198" s="177" t="s">
        <v>423</v>
      </c>
      <c r="H198" s="177" t="s">
        <v>423</v>
      </c>
      <c r="I198" s="177" t="s">
        <v>423</v>
      </c>
      <c r="J198" s="171">
        <v>0.9</v>
      </c>
      <c r="K198" s="172" t="str">
        <f>IFERROR(SUMIFS(#REF!,#REF!,$I198,#REF!,$R$2)/SUMIFS(#REF!,#REF!,$I198,#REF!,$R$2),"-")</f>
        <v>-</v>
      </c>
      <c r="L198" s="172" t="str">
        <f>IFERROR(SUMIFS(#REF!,#REF!,$I198,#REF!,$R$7)/SUMIFS(#REF!,#REF!,$I198,#REF!,$R$7),"-")</f>
        <v>-</v>
      </c>
      <c r="M198" s="173" t="str">
        <f>IFERROR(SUMIFS(#REF!,#REF!,$I198,#REF!,$R$3)/SUMIFS(#REF!,#REF!,$I198,#REF!,$R$3),"-")</f>
        <v>-</v>
      </c>
      <c r="N198" s="173" t="str">
        <f>IFERROR(SUMIFS(#REF!,#REF!,$I198,#REF!,"&lt;="&amp;$R$2,#REF!,"&gt;="&amp;$S$2)/SUMIFS(#REF!,#REF!,$I198,#REF!,"&lt;="&amp;$R$2,#REF!,"&gt;="&amp;$S$2),"-")</f>
        <v>-</v>
      </c>
      <c r="O198" s="145"/>
      <c r="P198" s="143"/>
    </row>
    <row r="199" spans="1:16">
      <c r="A199" s="141"/>
      <c r="B199" s="145"/>
      <c r="C199" s="175" t="s">
        <v>398</v>
      </c>
      <c r="D199" s="169" t="s">
        <v>235</v>
      </c>
      <c r="E199" s="169" t="s">
        <v>399</v>
      </c>
      <c r="F199" s="177" t="s">
        <v>425</v>
      </c>
      <c r="G199" s="177" t="s">
        <v>425</v>
      </c>
      <c r="H199" s="177" t="s">
        <v>425</v>
      </c>
      <c r="I199" s="177" t="s">
        <v>425</v>
      </c>
      <c r="J199" s="171">
        <v>0.9</v>
      </c>
      <c r="K199" s="172" t="str">
        <f>IFERROR(SUMIFS(#REF!,#REF!,$I199,#REF!,$R$2)/SUMIFS(#REF!,#REF!,$I199,#REF!,$R$2),"-")</f>
        <v>-</v>
      </c>
      <c r="L199" s="172" t="str">
        <f>IFERROR(SUMIFS(#REF!,#REF!,$I199,#REF!,$R$7)/SUMIFS(#REF!,#REF!,$I199,#REF!,$R$7),"-")</f>
        <v>-</v>
      </c>
      <c r="M199" s="173" t="str">
        <f>IFERROR(SUMIFS(#REF!,#REF!,$I199,#REF!,$R$3)/SUMIFS(#REF!,#REF!,$I199,#REF!,$R$3),"-")</f>
        <v>-</v>
      </c>
      <c r="N199" s="173" t="str">
        <f>IFERROR(SUMIFS(#REF!,#REF!,$I199,#REF!,"&lt;="&amp;$R$2,#REF!,"&gt;="&amp;$S$2)/SUMIFS(#REF!,#REF!,$I199,#REF!,"&lt;="&amp;$R$2,#REF!,"&gt;="&amp;$S$2),"-")</f>
        <v>-</v>
      </c>
      <c r="O199" s="145"/>
      <c r="P199" s="143"/>
    </row>
    <row r="200" spans="1:16">
      <c r="A200" s="141"/>
      <c r="B200" s="145"/>
      <c r="C200" s="175" t="s">
        <v>398</v>
      </c>
      <c r="D200" s="169" t="s">
        <v>26</v>
      </c>
      <c r="E200" s="169" t="s">
        <v>399</v>
      </c>
      <c r="F200" s="177" t="s">
        <v>427</v>
      </c>
      <c r="G200" s="177" t="s">
        <v>427</v>
      </c>
      <c r="H200" s="177" t="s">
        <v>427</v>
      </c>
      <c r="I200" s="177" t="s">
        <v>427</v>
      </c>
      <c r="J200" s="171">
        <v>0.9</v>
      </c>
      <c r="K200" s="172" t="str">
        <f>IFERROR(SUMIFS(#REF!,#REF!,$I200,#REF!,$R$2)/SUMIFS(#REF!,#REF!,$I200,#REF!,$R$2),"-")</f>
        <v>-</v>
      </c>
      <c r="L200" s="172" t="str">
        <f>IFERROR(SUMIFS(#REF!,#REF!,$I200,#REF!,$R$7)/SUMIFS(#REF!,#REF!,$I200,#REF!,$R$7),"-")</f>
        <v>-</v>
      </c>
      <c r="M200" s="173" t="str">
        <f>IFERROR(SUMIFS(#REF!,#REF!,$I200,#REF!,$R$3)/SUMIFS(#REF!,#REF!,$I200,#REF!,$R$3),"-")</f>
        <v>-</v>
      </c>
      <c r="N200" s="173" t="str">
        <f>IFERROR(SUMIFS(#REF!,#REF!,$I200,#REF!,"&lt;="&amp;$R$2,#REF!,"&gt;="&amp;$S$2)/SUMIFS(#REF!,#REF!,$I200,#REF!,"&lt;="&amp;$R$2,#REF!,"&gt;="&amp;$S$2),"-")</f>
        <v>-</v>
      </c>
      <c r="O200" s="145"/>
      <c r="P200" s="143"/>
    </row>
    <row r="201" spans="1:16">
      <c r="A201" s="141"/>
      <c r="B201" s="145"/>
      <c r="C201" s="175" t="s">
        <v>398</v>
      </c>
      <c r="D201" s="169" t="s">
        <v>235</v>
      </c>
      <c r="E201" s="169" t="s">
        <v>399</v>
      </c>
      <c r="F201" s="177" t="s">
        <v>429</v>
      </c>
      <c r="G201" s="177" t="s">
        <v>429</v>
      </c>
      <c r="H201" s="177" t="s">
        <v>429</v>
      </c>
      <c r="I201" s="177" t="s">
        <v>429</v>
      </c>
      <c r="J201" s="171">
        <v>0.9</v>
      </c>
      <c r="K201" s="172" t="str">
        <f>IFERROR(SUMIFS(#REF!,#REF!,$I201,#REF!,$R$2)/SUMIFS(#REF!,#REF!,$I201,#REF!,$R$2),"-")</f>
        <v>-</v>
      </c>
      <c r="L201" s="172" t="str">
        <f>IFERROR(SUMIFS(#REF!,#REF!,$I201,#REF!,$R$7)/SUMIFS(#REF!,#REF!,$I201,#REF!,$R$7),"-")</f>
        <v>-</v>
      </c>
      <c r="M201" s="173" t="str">
        <f>IFERROR(SUMIFS(#REF!,#REF!,$I201,#REF!,$R$3)/SUMIFS(#REF!,#REF!,$I201,#REF!,$R$3),"-")</f>
        <v>-</v>
      </c>
      <c r="N201" s="173" t="str">
        <f>IFERROR(SUMIFS(#REF!,#REF!,$I201,#REF!,"&lt;="&amp;$R$2,#REF!,"&gt;="&amp;$S$2)/SUMIFS(#REF!,#REF!,$I201,#REF!,"&lt;="&amp;$R$2,#REF!,"&gt;="&amp;$S$2),"-")</f>
        <v>-</v>
      </c>
      <c r="O201" s="145"/>
      <c r="P201" s="143"/>
    </row>
    <row r="202" spans="1:16">
      <c r="A202" s="141"/>
      <c r="B202" s="145"/>
      <c r="C202" s="175" t="s">
        <v>398</v>
      </c>
      <c r="D202" s="169" t="s">
        <v>26</v>
      </c>
      <c r="E202" s="169" t="s">
        <v>399</v>
      </c>
      <c r="F202" s="177" t="s">
        <v>431</v>
      </c>
      <c r="G202" s="177" t="s">
        <v>431</v>
      </c>
      <c r="H202" s="177" t="s">
        <v>431</v>
      </c>
      <c r="I202" s="177" t="s">
        <v>431</v>
      </c>
      <c r="J202" s="171">
        <v>0.9</v>
      </c>
      <c r="K202" s="172" t="str">
        <f>IFERROR(SUMIFS(#REF!,#REF!,$I202,#REF!,$R$2)/SUMIFS(#REF!,#REF!,$I202,#REF!,$R$2),"-")</f>
        <v>-</v>
      </c>
      <c r="L202" s="172" t="str">
        <f>IFERROR(SUMIFS(#REF!,#REF!,$I202,#REF!,$R$7)/SUMIFS(#REF!,#REF!,$I202,#REF!,$R$7),"-")</f>
        <v>-</v>
      </c>
      <c r="M202" s="173" t="str">
        <f>IFERROR(SUMIFS(#REF!,#REF!,$I202,#REF!,$R$3)/SUMIFS(#REF!,#REF!,$I202,#REF!,$R$3),"-")</f>
        <v>-</v>
      </c>
      <c r="N202" s="173" t="str">
        <f>IFERROR(SUMIFS(#REF!,#REF!,$I202,#REF!,"&lt;="&amp;$R$2,#REF!,"&gt;="&amp;$S$2)/SUMIFS(#REF!,#REF!,$I202,#REF!,"&lt;="&amp;$R$2,#REF!,"&gt;="&amp;$S$2),"-")</f>
        <v>-</v>
      </c>
      <c r="O202" s="145"/>
      <c r="P202" s="143"/>
    </row>
    <row r="203" spans="1:16">
      <c r="A203" s="141"/>
      <c r="B203" s="145"/>
      <c r="C203" s="175" t="s">
        <v>398</v>
      </c>
      <c r="D203" s="169" t="s">
        <v>235</v>
      </c>
      <c r="E203" s="169" t="s">
        <v>399</v>
      </c>
      <c r="F203" s="177" t="s">
        <v>433</v>
      </c>
      <c r="G203" s="177" t="s">
        <v>433</v>
      </c>
      <c r="H203" s="177" t="s">
        <v>433</v>
      </c>
      <c r="I203" s="177" t="s">
        <v>433</v>
      </c>
      <c r="J203" s="171">
        <v>0.9</v>
      </c>
      <c r="K203" s="172" t="str">
        <f>IFERROR(SUMIFS(#REF!,#REF!,$I203,#REF!,$R$2)/SUMIFS(#REF!,#REF!,$I203,#REF!,$R$2),"-")</f>
        <v>-</v>
      </c>
      <c r="L203" s="172" t="str">
        <f>IFERROR(SUMIFS(#REF!,#REF!,$I203,#REF!,$R$7)/SUMIFS(#REF!,#REF!,$I203,#REF!,$R$7),"-")</f>
        <v>-</v>
      </c>
      <c r="M203" s="173" t="str">
        <f>IFERROR(SUMIFS(#REF!,#REF!,$I203,#REF!,$R$3)/SUMIFS(#REF!,#REF!,$I203,#REF!,$R$3),"-")</f>
        <v>-</v>
      </c>
      <c r="N203" s="173" t="str">
        <f>IFERROR(SUMIFS(#REF!,#REF!,$I203,#REF!,"&lt;="&amp;$R$2,#REF!,"&gt;="&amp;$S$2)/SUMIFS(#REF!,#REF!,$I203,#REF!,"&lt;="&amp;$R$2,#REF!,"&gt;="&amp;$S$2),"-")</f>
        <v>-</v>
      </c>
      <c r="O203" s="145"/>
      <c r="P203" s="143"/>
    </row>
    <row r="204" spans="1:16">
      <c r="A204" s="141"/>
      <c r="B204" s="145"/>
      <c r="C204" s="175" t="s">
        <v>398</v>
      </c>
      <c r="D204" s="169" t="s">
        <v>26</v>
      </c>
      <c r="E204" s="169" t="s">
        <v>399</v>
      </c>
      <c r="F204" s="177" t="s">
        <v>435</v>
      </c>
      <c r="G204" s="177" t="s">
        <v>435</v>
      </c>
      <c r="H204" s="177" t="s">
        <v>435</v>
      </c>
      <c r="I204" s="177" t="s">
        <v>435</v>
      </c>
      <c r="J204" s="171">
        <v>0.9</v>
      </c>
      <c r="K204" s="172" t="str">
        <f>IFERROR(SUMIFS(#REF!,#REF!,$I204,#REF!,$R$2)/SUMIFS(#REF!,#REF!,$I204,#REF!,$R$2),"-")</f>
        <v>-</v>
      </c>
      <c r="L204" s="172" t="str">
        <f>IFERROR(SUMIFS(#REF!,#REF!,$I204,#REF!,$R$7)/SUMIFS(#REF!,#REF!,$I204,#REF!,$R$7),"-")</f>
        <v>-</v>
      </c>
      <c r="M204" s="173" t="str">
        <f>IFERROR(SUMIFS(#REF!,#REF!,$I204,#REF!,$R$3)/SUMIFS(#REF!,#REF!,$I204,#REF!,$R$3),"-")</f>
        <v>-</v>
      </c>
      <c r="N204" s="173" t="str">
        <f>IFERROR(SUMIFS(#REF!,#REF!,$I204,#REF!,"&lt;="&amp;$R$2,#REF!,"&gt;="&amp;$S$2)/SUMIFS(#REF!,#REF!,$I204,#REF!,"&lt;="&amp;$R$2,#REF!,"&gt;="&amp;$S$2),"-")</f>
        <v>-</v>
      </c>
      <c r="O204" s="145"/>
      <c r="P204" s="143"/>
    </row>
    <row r="205" spans="1:16">
      <c r="A205" s="141"/>
      <c r="B205" s="145"/>
      <c r="C205" s="175" t="s">
        <v>398</v>
      </c>
      <c r="D205" s="169" t="s">
        <v>26</v>
      </c>
      <c r="E205" s="169" t="s">
        <v>399</v>
      </c>
      <c r="F205" s="177" t="s">
        <v>437</v>
      </c>
      <c r="G205" s="177" t="s">
        <v>437</v>
      </c>
      <c r="H205" s="177" t="s">
        <v>437</v>
      </c>
      <c r="I205" s="177" t="s">
        <v>437</v>
      </c>
      <c r="J205" s="171">
        <v>0.9</v>
      </c>
      <c r="K205" s="172" t="str">
        <f>IFERROR(SUMIFS(#REF!,#REF!,$I205,#REF!,$R$2)/SUMIFS(#REF!,#REF!,$I205,#REF!,$R$2),"-")</f>
        <v>-</v>
      </c>
      <c r="L205" s="172" t="str">
        <f>IFERROR(SUMIFS(#REF!,#REF!,$I205,#REF!,$R$7)/SUMIFS(#REF!,#REF!,$I205,#REF!,$R$7),"-")</f>
        <v>-</v>
      </c>
      <c r="M205" s="173" t="str">
        <f>IFERROR(SUMIFS(#REF!,#REF!,$I205,#REF!,$R$3)/SUMIFS(#REF!,#REF!,$I205,#REF!,$R$3),"-")</f>
        <v>-</v>
      </c>
      <c r="N205" s="173" t="str">
        <f>IFERROR(SUMIFS(#REF!,#REF!,$I205,#REF!,"&lt;="&amp;$R$2,#REF!,"&gt;="&amp;$S$2)/SUMIFS(#REF!,#REF!,$I205,#REF!,"&lt;="&amp;$R$2,#REF!,"&gt;="&amp;$S$2),"-")</f>
        <v>-</v>
      </c>
      <c r="O205" s="145"/>
      <c r="P205" s="143"/>
    </row>
    <row r="206" spans="1:16">
      <c r="A206" s="141"/>
      <c r="B206" s="145"/>
      <c r="C206" s="175" t="s">
        <v>398</v>
      </c>
      <c r="D206" s="169" t="s">
        <v>235</v>
      </c>
      <c r="E206" s="169" t="s">
        <v>399</v>
      </c>
      <c r="F206" s="177" t="s">
        <v>439</v>
      </c>
      <c r="G206" s="177" t="s">
        <v>439</v>
      </c>
      <c r="H206" s="177" t="s">
        <v>439</v>
      </c>
      <c r="I206" s="177" t="s">
        <v>439</v>
      </c>
      <c r="J206" s="171">
        <v>0.9</v>
      </c>
      <c r="K206" s="172" t="str">
        <f>IFERROR(SUMIFS(#REF!,#REF!,$I206,#REF!,$R$2)/SUMIFS(#REF!,#REF!,$I206,#REF!,$R$2),"-")</f>
        <v>-</v>
      </c>
      <c r="L206" s="172" t="str">
        <f>IFERROR(SUMIFS(#REF!,#REF!,$I206,#REF!,$R$7)/SUMIFS(#REF!,#REF!,$I206,#REF!,$R$7),"-")</f>
        <v>-</v>
      </c>
      <c r="M206" s="173" t="str">
        <f>IFERROR(SUMIFS(#REF!,#REF!,$I206,#REF!,$R$3)/SUMIFS(#REF!,#REF!,$I206,#REF!,$R$3),"-")</f>
        <v>-</v>
      </c>
      <c r="N206" s="173" t="str">
        <f>IFERROR(SUMIFS(#REF!,#REF!,$I206,#REF!,"&lt;="&amp;$R$2,#REF!,"&gt;="&amp;$S$2)/SUMIFS(#REF!,#REF!,$I206,#REF!,"&lt;="&amp;$R$2,#REF!,"&gt;="&amp;$S$2),"-")</f>
        <v>-</v>
      </c>
      <c r="O206" s="145"/>
      <c r="P206" s="143"/>
    </row>
    <row r="207" spans="1:16">
      <c r="A207" s="141"/>
      <c r="C207" s="175" t="s">
        <v>398</v>
      </c>
      <c r="D207" s="169" t="s">
        <v>26</v>
      </c>
      <c r="E207" s="169" t="s">
        <v>399</v>
      </c>
      <c r="F207" s="177" t="s">
        <v>441</v>
      </c>
      <c r="G207" s="177" t="s">
        <v>441</v>
      </c>
      <c r="H207" s="177" t="s">
        <v>441</v>
      </c>
      <c r="I207" s="177" t="s">
        <v>441</v>
      </c>
      <c r="J207" s="171">
        <v>0.9</v>
      </c>
      <c r="K207" s="172" t="str">
        <f>IFERROR(SUMIFS(#REF!,#REF!,$I207,#REF!,$R$2)/SUMIFS(#REF!,#REF!,$I207,#REF!,$R$2),"-")</f>
        <v>-</v>
      </c>
      <c r="L207" s="172" t="str">
        <f>IFERROR(SUMIFS(#REF!,#REF!,$I207,#REF!,$R$7)/SUMIFS(#REF!,#REF!,$I207,#REF!,$R$7),"-")</f>
        <v>-</v>
      </c>
      <c r="M207" s="173" t="str">
        <f>IFERROR(SUMIFS(#REF!,#REF!,$I207,#REF!,$R$3)/SUMIFS(#REF!,#REF!,$I207,#REF!,$R$3),"-")</f>
        <v>-</v>
      </c>
      <c r="N207" s="173" t="str">
        <f>IFERROR(SUMIFS(#REF!,#REF!,$I207,#REF!,"&lt;="&amp;$R$2,#REF!,"&gt;="&amp;$S$2)/SUMIFS(#REF!,#REF!,$I207,#REF!,"&lt;="&amp;$R$2,#REF!,"&gt;="&amp;$S$2),"-")</f>
        <v>-</v>
      </c>
      <c r="O207" s="145"/>
      <c r="P207" s="143"/>
    </row>
    <row r="208" spans="1:16">
      <c r="A208" s="141"/>
      <c r="C208" s="175" t="s">
        <v>398</v>
      </c>
      <c r="D208" s="169" t="s">
        <v>26</v>
      </c>
      <c r="E208" s="169" t="s">
        <v>399</v>
      </c>
      <c r="F208" s="177" t="s">
        <v>443</v>
      </c>
      <c r="G208" s="177" t="s">
        <v>443</v>
      </c>
      <c r="H208" s="177" t="s">
        <v>443</v>
      </c>
      <c r="I208" s="177" t="s">
        <v>443</v>
      </c>
      <c r="J208" s="171">
        <v>0.9</v>
      </c>
      <c r="K208" s="172" t="str">
        <f>IFERROR(SUMIFS(#REF!,#REF!,$I208,#REF!,$R$2)/SUMIFS(#REF!,#REF!,$I208,#REF!,$R$2),"-")</f>
        <v>-</v>
      </c>
      <c r="L208" s="172" t="str">
        <f>IFERROR(SUMIFS(#REF!,#REF!,$I208,#REF!,$R$7)/SUMIFS(#REF!,#REF!,$I208,#REF!,$R$7),"-")</f>
        <v>-</v>
      </c>
      <c r="M208" s="173" t="str">
        <f>IFERROR(SUMIFS(#REF!,#REF!,$I208,#REF!,$R$3)/SUMIFS(#REF!,#REF!,$I208,#REF!,$R$3),"-")</f>
        <v>-</v>
      </c>
      <c r="N208" s="173" t="str">
        <f>IFERROR(SUMIFS(#REF!,#REF!,$I208,#REF!,"&lt;="&amp;$R$2,#REF!,"&gt;="&amp;$S$2)/SUMIFS(#REF!,#REF!,$I208,#REF!,"&lt;="&amp;$R$2,#REF!,"&gt;="&amp;$S$2),"-")</f>
        <v>-</v>
      </c>
      <c r="O208" s="145"/>
      <c r="P208" s="143"/>
    </row>
    <row r="209" spans="1:16">
      <c r="A209" s="141"/>
      <c r="C209" s="175" t="s">
        <v>398</v>
      </c>
      <c r="D209" s="169" t="s">
        <v>26</v>
      </c>
      <c r="E209" s="169" t="s">
        <v>399</v>
      </c>
      <c r="F209" s="177" t="s">
        <v>445</v>
      </c>
      <c r="G209" s="177" t="s">
        <v>445</v>
      </c>
      <c r="H209" s="177" t="s">
        <v>445</v>
      </c>
      <c r="I209" s="177" t="s">
        <v>445</v>
      </c>
      <c r="J209" s="171">
        <v>0.9</v>
      </c>
      <c r="K209" s="172" t="str">
        <f>IFERROR(SUMIFS(#REF!,#REF!,$I209,#REF!,$R$2)/SUMIFS(#REF!,#REF!,$I209,#REF!,$R$2),"-")</f>
        <v>-</v>
      </c>
      <c r="L209" s="172" t="str">
        <f>IFERROR(SUMIFS(#REF!,#REF!,$I209,#REF!,$R$7)/SUMIFS(#REF!,#REF!,$I209,#REF!,$R$7),"-")</f>
        <v>-</v>
      </c>
      <c r="M209" s="173" t="str">
        <f>IFERROR(SUMIFS(#REF!,#REF!,$I209,#REF!,$R$3)/SUMIFS(#REF!,#REF!,$I209,#REF!,$R$3),"-")</f>
        <v>-</v>
      </c>
      <c r="N209" s="173" t="str">
        <f>IFERROR(SUMIFS(#REF!,#REF!,$I209,#REF!,"&lt;="&amp;$R$2,#REF!,"&gt;="&amp;$S$2)/SUMIFS(#REF!,#REF!,$I209,#REF!,"&lt;="&amp;$R$2,#REF!,"&gt;="&amp;$S$2),"-")</f>
        <v>-</v>
      </c>
      <c r="O209" s="145"/>
      <c r="P209" s="143"/>
    </row>
    <row r="210" spans="1:16">
      <c r="A210" s="141"/>
      <c r="C210" s="175" t="s">
        <v>398</v>
      </c>
      <c r="D210" s="169" t="s">
        <v>26</v>
      </c>
      <c r="E210" s="169" t="s">
        <v>399</v>
      </c>
      <c r="F210" s="177" t="s">
        <v>447</v>
      </c>
      <c r="G210" s="177" t="s">
        <v>447</v>
      </c>
      <c r="H210" s="177" t="s">
        <v>447</v>
      </c>
      <c r="I210" s="177" t="s">
        <v>447</v>
      </c>
      <c r="J210" s="171">
        <v>0.9</v>
      </c>
      <c r="K210" s="172" t="str">
        <f>IFERROR(SUMIFS(#REF!,#REF!,$I210,#REF!,$R$2)/SUMIFS(#REF!,#REF!,$I210,#REF!,$R$2),"-")</f>
        <v>-</v>
      </c>
      <c r="L210" s="172" t="str">
        <f>IFERROR(SUMIFS(#REF!,#REF!,$I210,#REF!,$R$7)/SUMIFS(#REF!,#REF!,$I210,#REF!,$R$7),"-")</f>
        <v>-</v>
      </c>
      <c r="M210" s="173" t="str">
        <f>IFERROR(SUMIFS(#REF!,#REF!,$I210,#REF!,$R$3)/SUMIFS(#REF!,#REF!,$I210,#REF!,$R$3),"-")</f>
        <v>-</v>
      </c>
      <c r="N210" s="173" t="str">
        <f>IFERROR(SUMIFS(#REF!,#REF!,$I210,#REF!,"&lt;="&amp;$R$2,#REF!,"&gt;="&amp;$S$2)/SUMIFS(#REF!,#REF!,$I210,#REF!,"&lt;="&amp;$R$2,#REF!,"&gt;="&amp;$S$2),"-")</f>
        <v>-</v>
      </c>
      <c r="O210" s="145"/>
      <c r="P210" s="143"/>
    </row>
    <row r="211" spans="1:16">
      <c r="A211" s="141"/>
      <c r="C211" s="175" t="s">
        <v>398</v>
      </c>
      <c r="D211" s="169" t="s">
        <v>26</v>
      </c>
      <c r="E211" s="169" t="s">
        <v>399</v>
      </c>
      <c r="F211" s="177" t="s">
        <v>449</v>
      </c>
      <c r="G211" s="177" t="s">
        <v>449</v>
      </c>
      <c r="H211" s="177" t="s">
        <v>449</v>
      </c>
      <c r="I211" s="177" t="s">
        <v>449</v>
      </c>
      <c r="J211" s="171">
        <v>0.9</v>
      </c>
      <c r="K211" s="172" t="str">
        <f>IFERROR(SUMIFS(#REF!,#REF!,$I211,#REF!,$R$2)/SUMIFS(#REF!,#REF!,$I211,#REF!,$R$2),"-")</f>
        <v>-</v>
      </c>
      <c r="L211" s="172" t="str">
        <f>IFERROR(SUMIFS(#REF!,#REF!,$I211,#REF!,$R$7)/SUMIFS(#REF!,#REF!,$I211,#REF!,$R$7),"-")</f>
        <v>-</v>
      </c>
      <c r="M211" s="173" t="str">
        <f>IFERROR(SUMIFS(#REF!,#REF!,$I211,#REF!,$R$3)/SUMIFS(#REF!,#REF!,$I211,#REF!,$R$3),"-")</f>
        <v>-</v>
      </c>
      <c r="N211" s="173" t="str">
        <f>IFERROR(SUMIFS(#REF!,#REF!,$I211,#REF!,"&lt;="&amp;$R$2,#REF!,"&gt;="&amp;$S$2)/SUMIFS(#REF!,#REF!,$I211,#REF!,"&lt;="&amp;$R$2,#REF!,"&gt;="&amp;$S$2),"-")</f>
        <v>-</v>
      </c>
      <c r="O211" s="145"/>
      <c r="P211" s="143"/>
    </row>
    <row r="212" spans="1:16">
      <c r="A212" s="141"/>
      <c r="C212" s="175" t="s">
        <v>398</v>
      </c>
      <c r="D212" s="169" t="s">
        <v>26</v>
      </c>
      <c r="E212" s="169" t="s">
        <v>399</v>
      </c>
      <c r="F212" s="177" t="s">
        <v>451</v>
      </c>
      <c r="G212" s="177" t="s">
        <v>451</v>
      </c>
      <c r="H212" s="177" t="s">
        <v>451</v>
      </c>
      <c r="I212" s="177" t="s">
        <v>451</v>
      </c>
      <c r="J212" s="171">
        <v>0.9</v>
      </c>
      <c r="K212" s="172" t="str">
        <f>IFERROR(SUMIFS(#REF!,#REF!,$I212,#REF!,$R$2)/SUMIFS(#REF!,#REF!,$I212,#REF!,$R$2),"-")</f>
        <v>-</v>
      </c>
      <c r="L212" s="172" t="str">
        <f>IFERROR(SUMIFS(#REF!,#REF!,$I212,#REF!,$R$7)/SUMIFS(#REF!,#REF!,$I212,#REF!,$R$7),"-")</f>
        <v>-</v>
      </c>
      <c r="M212" s="173" t="str">
        <f>IFERROR(SUMIFS(#REF!,#REF!,$I212,#REF!,$R$3)/SUMIFS(#REF!,#REF!,$I212,#REF!,$R$3),"-")</f>
        <v>-</v>
      </c>
      <c r="N212" s="173" t="str">
        <f>IFERROR(SUMIFS(#REF!,#REF!,$I212,#REF!,"&lt;="&amp;$R$2,#REF!,"&gt;="&amp;$S$2)/SUMIFS(#REF!,#REF!,$I212,#REF!,"&lt;="&amp;$R$2,#REF!,"&gt;="&amp;$S$2),"-")</f>
        <v>-</v>
      </c>
      <c r="O212" s="145"/>
      <c r="P212" s="143"/>
    </row>
    <row r="213" s="137" customFormat="1" spans="1:16">
      <c r="A213" s="141"/>
      <c r="B213" s="138"/>
      <c r="C213" s="175" t="s">
        <v>398</v>
      </c>
      <c r="D213" s="169" t="s">
        <v>26</v>
      </c>
      <c r="E213" s="169" t="s">
        <v>399</v>
      </c>
      <c r="F213" s="177" t="s">
        <v>453</v>
      </c>
      <c r="G213" s="177" t="s">
        <v>453</v>
      </c>
      <c r="H213" s="177" t="s">
        <v>453</v>
      </c>
      <c r="I213" s="177" t="s">
        <v>453</v>
      </c>
      <c r="J213" s="171">
        <v>0.9</v>
      </c>
      <c r="K213" s="172" t="str">
        <f>IFERROR(SUMIFS(#REF!,#REF!,$I213,#REF!,$R$2)/SUMIFS(#REF!,#REF!,$I213,#REF!,$R$2),"-")</f>
        <v>-</v>
      </c>
      <c r="L213" s="172" t="str">
        <f>IFERROR(SUMIFS(#REF!,#REF!,$I213,#REF!,$R$7)/SUMIFS(#REF!,#REF!,$I213,#REF!,$R$7),"-")</f>
        <v>-</v>
      </c>
      <c r="M213" s="173" t="str">
        <f>IFERROR(SUMIFS(#REF!,#REF!,$I213,#REF!,$R$3)/SUMIFS(#REF!,#REF!,$I213,#REF!,$R$3),"-")</f>
        <v>-</v>
      </c>
      <c r="N213" s="173" t="str">
        <f>IFERROR(SUMIFS(#REF!,#REF!,$I213,#REF!,"&lt;="&amp;$R$2,#REF!,"&gt;="&amp;$S$2)/SUMIFS(#REF!,#REF!,$I213,#REF!,"&lt;="&amp;$R$2,#REF!,"&gt;="&amp;$S$2),"-")</f>
        <v>-</v>
      </c>
      <c r="O213" s="138"/>
      <c r="P213" s="143"/>
    </row>
    <row r="214" s="137" customFormat="1" spans="1:16">
      <c r="A214" s="141"/>
      <c r="B214" s="138"/>
      <c r="C214" s="175" t="s">
        <v>398</v>
      </c>
      <c r="D214" s="169" t="s">
        <v>26</v>
      </c>
      <c r="E214" s="169" t="s">
        <v>399</v>
      </c>
      <c r="F214" s="177" t="s">
        <v>455</v>
      </c>
      <c r="G214" s="177" t="s">
        <v>455</v>
      </c>
      <c r="H214" s="177" t="s">
        <v>455</v>
      </c>
      <c r="I214" s="177" t="s">
        <v>455</v>
      </c>
      <c r="J214" s="171">
        <v>0.9</v>
      </c>
      <c r="K214" s="172" t="str">
        <f>IFERROR(SUMIFS(#REF!,#REF!,$I214,#REF!,$R$2)/SUMIFS(#REF!,#REF!,$I214,#REF!,$R$2),"-")</f>
        <v>-</v>
      </c>
      <c r="L214" s="172" t="str">
        <f>IFERROR(SUMIFS(#REF!,#REF!,$I214,#REF!,$R$7)/SUMIFS(#REF!,#REF!,$I214,#REF!,$R$7),"-")</f>
        <v>-</v>
      </c>
      <c r="M214" s="173" t="str">
        <f>IFERROR(SUMIFS(#REF!,#REF!,$I214,#REF!,$R$3)/SUMIFS(#REF!,#REF!,$I214,#REF!,$R$3),"-")</f>
        <v>-</v>
      </c>
      <c r="N214" s="173" t="str">
        <f>IFERROR(SUMIFS(#REF!,#REF!,$I214,#REF!,"&lt;="&amp;$R$2,#REF!,"&gt;="&amp;$S$2)/SUMIFS(#REF!,#REF!,$I214,#REF!,"&lt;="&amp;$R$2,#REF!,"&gt;="&amp;$S$2),"-")</f>
        <v>-</v>
      </c>
      <c r="O214" s="138"/>
      <c r="P214" s="143"/>
    </row>
    <row r="215" s="137" customFormat="1" spans="1:16">
      <c r="A215" s="141"/>
      <c r="B215" s="138"/>
      <c r="C215" s="175" t="s">
        <v>398</v>
      </c>
      <c r="D215" s="169" t="s">
        <v>26</v>
      </c>
      <c r="E215" s="169" t="s">
        <v>399</v>
      </c>
      <c r="F215" s="177" t="s">
        <v>457</v>
      </c>
      <c r="G215" s="177" t="s">
        <v>457</v>
      </c>
      <c r="H215" s="177" t="s">
        <v>457</v>
      </c>
      <c r="I215" s="177" t="s">
        <v>457</v>
      </c>
      <c r="J215" s="171">
        <v>0.9</v>
      </c>
      <c r="K215" s="172" t="str">
        <f>IFERROR(SUMIFS(#REF!,#REF!,$I215,#REF!,$R$2)/SUMIFS(#REF!,#REF!,$I215,#REF!,$R$2),"-")</f>
        <v>-</v>
      </c>
      <c r="L215" s="172" t="str">
        <f>IFERROR(SUMIFS(#REF!,#REF!,$I215,#REF!,$R$7)/SUMIFS(#REF!,#REF!,$I215,#REF!,$R$7),"-")</f>
        <v>-</v>
      </c>
      <c r="M215" s="173" t="str">
        <f>IFERROR(SUMIFS(#REF!,#REF!,$I215,#REF!,$R$3)/SUMIFS(#REF!,#REF!,$I215,#REF!,$R$3),"-")</f>
        <v>-</v>
      </c>
      <c r="N215" s="173" t="str">
        <f>IFERROR(SUMIFS(#REF!,#REF!,$I215,#REF!,"&lt;="&amp;$R$2,#REF!,"&gt;="&amp;$S$2)/SUMIFS(#REF!,#REF!,$I215,#REF!,"&lt;="&amp;$R$2,#REF!,"&gt;="&amp;$S$2),"-")</f>
        <v>-</v>
      </c>
      <c r="O215" s="138"/>
      <c r="P215" s="143"/>
    </row>
    <row r="216" s="137" customFormat="1" spans="1:16">
      <c r="A216" s="141"/>
      <c r="B216" s="138"/>
      <c r="C216" s="175" t="s">
        <v>398</v>
      </c>
      <c r="D216" s="169" t="s">
        <v>26</v>
      </c>
      <c r="E216" s="169" t="s">
        <v>399</v>
      </c>
      <c r="F216" s="177" t="s">
        <v>459</v>
      </c>
      <c r="G216" s="177" t="s">
        <v>459</v>
      </c>
      <c r="H216" s="177" t="s">
        <v>459</v>
      </c>
      <c r="I216" s="177" t="s">
        <v>459</v>
      </c>
      <c r="J216" s="171">
        <v>0.9</v>
      </c>
      <c r="K216" s="172" t="str">
        <f>IFERROR(SUMIFS(#REF!,#REF!,$I216,#REF!,$R$2)/SUMIFS(#REF!,#REF!,$I216,#REF!,$R$2),"-")</f>
        <v>-</v>
      </c>
      <c r="L216" s="172" t="str">
        <f>IFERROR(SUMIFS(#REF!,#REF!,$I216,#REF!,$R$7)/SUMIFS(#REF!,#REF!,$I216,#REF!,$R$7),"-")</f>
        <v>-</v>
      </c>
      <c r="M216" s="173" t="str">
        <f>IFERROR(SUMIFS(#REF!,#REF!,$I216,#REF!,$R$3)/SUMIFS(#REF!,#REF!,$I216,#REF!,$R$3),"-")</f>
        <v>-</v>
      </c>
      <c r="N216" s="173" t="str">
        <f>IFERROR(SUMIFS(#REF!,#REF!,$I216,#REF!,"&lt;="&amp;$R$2,#REF!,"&gt;="&amp;$S$2)/SUMIFS(#REF!,#REF!,$I216,#REF!,"&lt;="&amp;$R$2,#REF!,"&gt;="&amp;$S$2),"-")</f>
        <v>-</v>
      </c>
      <c r="O216" s="138"/>
      <c r="P216" s="143"/>
    </row>
    <row r="217" s="137" customFormat="1" spans="1:16">
      <c r="A217" s="141"/>
      <c r="B217" s="138"/>
      <c r="C217" s="175" t="s">
        <v>398</v>
      </c>
      <c r="D217" s="169" t="s">
        <v>26</v>
      </c>
      <c r="E217" s="169" t="s">
        <v>399</v>
      </c>
      <c r="F217" s="177" t="s">
        <v>461</v>
      </c>
      <c r="G217" s="177" t="s">
        <v>461</v>
      </c>
      <c r="H217" s="177" t="s">
        <v>461</v>
      </c>
      <c r="I217" s="177" t="s">
        <v>461</v>
      </c>
      <c r="J217" s="171">
        <v>0.9</v>
      </c>
      <c r="K217" s="172" t="str">
        <f>IFERROR(SUMIFS(#REF!,#REF!,$I217,#REF!,$R$2)/SUMIFS(#REF!,#REF!,$I217,#REF!,$R$2),"-")</f>
        <v>-</v>
      </c>
      <c r="L217" s="172" t="str">
        <f>IFERROR(SUMIFS(#REF!,#REF!,$I217,#REF!,$R$7)/SUMIFS(#REF!,#REF!,$I217,#REF!,$R$7),"-")</f>
        <v>-</v>
      </c>
      <c r="M217" s="173" t="str">
        <f>IFERROR(SUMIFS(#REF!,#REF!,$I217,#REF!,$R$3)/SUMIFS(#REF!,#REF!,$I217,#REF!,$R$3),"-")</f>
        <v>-</v>
      </c>
      <c r="N217" s="173" t="str">
        <f>IFERROR(SUMIFS(#REF!,#REF!,$I217,#REF!,"&lt;="&amp;$R$2,#REF!,"&gt;="&amp;$S$2)/SUMIFS(#REF!,#REF!,$I217,#REF!,"&lt;="&amp;$R$2,#REF!,"&gt;="&amp;$S$2),"-")</f>
        <v>-</v>
      </c>
      <c r="O217" s="138"/>
      <c r="P217" s="143"/>
    </row>
    <row r="218" s="137" customFormat="1" spans="1:16">
      <c r="A218" s="141"/>
      <c r="B218" s="138"/>
      <c r="C218" s="175" t="s">
        <v>398</v>
      </c>
      <c r="D218" s="169" t="s">
        <v>26</v>
      </c>
      <c r="E218" s="169" t="s">
        <v>399</v>
      </c>
      <c r="F218" s="177" t="s">
        <v>463</v>
      </c>
      <c r="G218" s="177" t="s">
        <v>463</v>
      </c>
      <c r="H218" s="177" t="s">
        <v>463</v>
      </c>
      <c r="I218" s="177" t="s">
        <v>463</v>
      </c>
      <c r="J218" s="171">
        <v>0.9</v>
      </c>
      <c r="K218" s="172" t="str">
        <f>IFERROR(SUMIFS(#REF!,#REF!,$I218,#REF!,$R$2)/SUMIFS(#REF!,#REF!,$I218,#REF!,$R$2),"-")</f>
        <v>-</v>
      </c>
      <c r="L218" s="172" t="str">
        <f>IFERROR(SUMIFS(#REF!,#REF!,$I218,#REF!,$R$7)/SUMIFS(#REF!,#REF!,$I218,#REF!,$R$7),"-")</f>
        <v>-</v>
      </c>
      <c r="M218" s="173" t="str">
        <f>IFERROR(SUMIFS(#REF!,#REF!,$I218,#REF!,$R$3)/SUMIFS(#REF!,#REF!,$I218,#REF!,$R$3),"-")</f>
        <v>-</v>
      </c>
      <c r="N218" s="173" t="str">
        <f>IFERROR(SUMIFS(#REF!,#REF!,$I218,#REF!,"&lt;="&amp;$R$2,#REF!,"&gt;="&amp;$S$2)/SUMIFS(#REF!,#REF!,$I218,#REF!,"&lt;="&amp;$R$2,#REF!,"&gt;="&amp;$S$2),"-")</f>
        <v>-</v>
      </c>
      <c r="O218" s="138"/>
      <c r="P218" s="143"/>
    </row>
    <row r="219" s="137" customFormat="1" spans="1:16">
      <c r="A219" s="141"/>
      <c r="B219" s="138"/>
      <c r="C219" s="175" t="s">
        <v>398</v>
      </c>
      <c r="D219" s="169" t="s">
        <v>26</v>
      </c>
      <c r="E219" s="169" t="s">
        <v>399</v>
      </c>
      <c r="F219" s="177" t="s">
        <v>465</v>
      </c>
      <c r="G219" s="177" t="s">
        <v>465</v>
      </c>
      <c r="H219" s="177" t="s">
        <v>465</v>
      </c>
      <c r="I219" s="177" t="s">
        <v>465</v>
      </c>
      <c r="J219" s="171">
        <v>0.9</v>
      </c>
      <c r="K219" s="172" t="str">
        <f>IFERROR(SUMIFS(#REF!,#REF!,$I219,#REF!,$R$2)/SUMIFS(#REF!,#REF!,$I219,#REF!,$R$2),"-")</f>
        <v>-</v>
      </c>
      <c r="L219" s="172" t="str">
        <f>IFERROR(SUMIFS(#REF!,#REF!,$I219,#REF!,$R$7)/SUMIFS(#REF!,#REF!,$I219,#REF!,$R$7),"-")</f>
        <v>-</v>
      </c>
      <c r="M219" s="173" t="str">
        <f>IFERROR(SUMIFS(#REF!,#REF!,$I219,#REF!,$R$3)/SUMIFS(#REF!,#REF!,$I219,#REF!,$R$3),"-")</f>
        <v>-</v>
      </c>
      <c r="N219" s="173" t="str">
        <f>IFERROR(SUMIFS(#REF!,#REF!,$I219,#REF!,"&lt;="&amp;$R$2,#REF!,"&gt;="&amp;$S$2)/SUMIFS(#REF!,#REF!,$I219,#REF!,"&lt;="&amp;$R$2,#REF!,"&gt;="&amp;$S$2),"-")</f>
        <v>-</v>
      </c>
      <c r="O219" s="138"/>
      <c r="P219" s="143"/>
    </row>
    <row r="220" s="137" customFormat="1" spans="1:16">
      <c r="A220" s="141"/>
      <c r="B220" s="138"/>
      <c r="C220" s="175" t="s">
        <v>398</v>
      </c>
      <c r="D220" s="169" t="s">
        <v>26</v>
      </c>
      <c r="E220" s="169" t="s">
        <v>399</v>
      </c>
      <c r="F220" s="177" t="s">
        <v>467</v>
      </c>
      <c r="G220" s="177" t="s">
        <v>467</v>
      </c>
      <c r="H220" s="177" t="s">
        <v>467</v>
      </c>
      <c r="I220" s="177" t="s">
        <v>467</v>
      </c>
      <c r="J220" s="171">
        <v>0.9</v>
      </c>
      <c r="K220" s="172" t="str">
        <f>IFERROR(SUMIFS(#REF!,#REF!,$I220,#REF!,$R$2)/SUMIFS(#REF!,#REF!,$I220,#REF!,$R$2),"-")</f>
        <v>-</v>
      </c>
      <c r="L220" s="172" t="str">
        <f>IFERROR(SUMIFS(#REF!,#REF!,$I220,#REF!,$R$7)/SUMIFS(#REF!,#REF!,$I220,#REF!,$R$7),"-")</f>
        <v>-</v>
      </c>
      <c r="M220" s="173" t="str">
        <f>IFERROR(SUMIFS(#REF!,#REF!,$I220,#REF!,$R$3)/SUMIFS(#REF!,#REF!,$I220,#REF!,$R$3),"-")</f>
        <v>-</v>
      </c>
      <c r="N220" s="173" t="str">
        <f>IFERROR(SUMIFS(#REF!,#REF!,$I220,#REF!,"&lt;="&amp;$R$2,#REF!,"&gt;="&amp;$S$2)/SUMIFS(#REF!,#REF!,$I220,#REF!,"&lt;="&amp;$R$2,#REF!,"&gt;="&amp;$S$2),"-")</f>
        <v>-</v>
      </c>
      <c r="O220" s="138"/>
      <c r="P220" s="143"/>
    </row>
    <row r="221" spans="1:16">
      <c r="A221" s="141"/>
      <c r="C221" s="175" t="s">
        <v>398</v>
      </c>
      <c r="D221" s="169" t="s">
        <v>26</v>
      </c>
      <c r="E221" s="169" t="s">
        <v>399</v>
      </c>
      <c r="F221" s="177" t="s">
        <v>469</v>
      </c>
      <c r="G221" s="177" t="s">
        <v>469</v>
      </c>
      <c r="H221" s="177" t="s">
        <v>469</v>
      </c>
      <c r="I221" s="177" t="s">
        <v>469</v>
      </c>
      <c r="J221" s="171">
        <v>0.9</v>
      </c>
      <c r="K221" s="172" t="str">
        <f>IFERROR(SUMIFS(#REF!,#REF!,$I221,#REF!,$R$2)/SUMIFS(#REF!,#REF!,$I221,#REF!,$R$2),"-")</f>
        <v>-</v>
      </c>
      <c r="L221" s="172" t="str">
        <f>IFERROR(SUMIFS(#REF!,#REF!,$I221,#REF!,$R$7)/SUMIFS(#REF!,#REF!,$I221,#REF!,$R$7),"-")</f>
        <v>-</v>
      </c>
      <c r="M221" s="173" t="str">
        <f>IFERROR(SUMIFS(#REF!,#REF!,$I221,#REF!,$R$3)/SUMIFS(#REF!,#REF!,$I221,#REF!,$R$3),"-")</f>
        <v>-</v>
      </c>
      <c r="N221" s="173" t="str">
        <f>IFERROR(SUMIFS(#REF!,#REF!,$I221,#REF!,"&lt;="&amp;$R$2,#REF!,"&gt;="&amp;$S$2)/SUMIFS(#REF!,#REF!,$I221,#REF!,"&lt;="&amp;$R$2,#REF!,"&gt;="&amp;$S$2),"-")</f>
        <v>-</v>
      </c>
      <c r="O221" s="145"/>
      <c r="P221" s="143"/>
    </row>
    <row r="222" spans="1:16">
      <c r="A222" s="141"/>
      <c r="C222" s="175" t="s">
        <v>398</v>
      </c>
      <c r="D222" s="169" t="s">
        <v>26</v>
      </c>
      <c r="E222" s="169" t="s">
        <v>399</v>
      </c>
      <c r="F222" s="177" t="s">
        <v>471</v>
      </c>
      <c r="G222" s="177" t="s">
        <v>471</v>
      </c>
      <c r="H222" s="177" t="s">
        <v>471</v>
      </c>
      <c r="I222" s="177" t="s">
        <v>471</v>
      </c>
      <c r="J222" s="171">
        <v>0.9</v>
      </c>
      <c r="K222" s="172" t="str">
        <f>IFERROR(SUMIFS(#REF!,#REF!,$I222,#REF!,$R$2)/SUMIFS(#REF!,#REF!,$I222,#REF!,$R$2),"-")</f>
        <v>-</v>
      </c>
      <c r="L222" s="172" t="str">
        <f>IFERROR(SUMIFS(#REF!,#REF!,$I222,#REF!,$R$7)/SUMIFS(#REF!,#REF!,$I222,#REF!,$R$7),"-")</f>
        <v>-</v>
      </c>
      <c r="M222" s="173" t="str">
        <f>IFERROR(SUMIFS(#REF!,#REF!,$I222,#REF!,$R$3)/SUMIFS(#REF!,#REF!,$I222,#REF!,$R$3),"-")</f>
        <v>-</v>
      </c>
      <c r="N222" s="173" t="str">
        <f>IFERROR(SUMIFS(#REF!,#REF!,$I222,#REF!,"&lt;="&amp;$R$2,#REF!,"&gt;="&amp;$S$2)/SUMIFS(#REF!,#REF!,$I222,#REF!,"&lt;="&amp;$R$2,#REF!,"&gt;="&amp;$S$2),"-")</f>
        <v>-</v>
      </c>
      <c r="O222" s="145"/>
      <c r="P222" s="143"/>
    </row>
    <row r="223" spans="1:16">
      <c r="A223" s="141"/>
      <c r="C223" s="175" t="s">
        <v>398</v>
      </c>
      <c r="D223" s="169" t="s">
        <v>26</v>
      </c>
      <c r="E223" s="169" t="s">
        <v>399</v>
      </c>
      <c r="F223" s="177" t="s">
        <v>473</v>
      </c>
      <c r="G223" s="177" t="s">
        <v>473</v>
      </c>
      <c r="H223" s="177" t="s">
        <v>473</v>
      </c>
      <c r="I223" s="177" t="s">
        <v>473</v>
      </c>
      <c r="J223" s="171">
        <v>0.9</v>
      </c>
      <c r="K223" s="172" t="str">
        <f>IFERROR(SUMIFS(#REF!,#REF!,$I223,#REF!,$R$2)/SUMIFS(#REF!,#REF!,$I223,#REF!,$R$2),"-")</f>
        <v>-</v>
      </c>
      <c r="L223" s="172" t="str">
        <f>IFERROR(SUMIFS(#REF!,#REF!,$I223,#REF!,$R$7)/SUMIFS(#REF!,#REF!,$I223,#REF!,$R$7),"-")</f>
        <v>-</v>
      </c>
      <c r="M223" s="173" t="str">
        <f>IFERROR(SUMIFS(#REF!,#REF!,$I223,#REF!,$R$3)/SUMIFS(#REF!,#REF!,$I223,#REF!,$R$3),"-")</f>
        <v>-</v>
      </c>
      <c r="N223" s="173" t="str">
        <f>IFERROR(SUMIFS(#REF!,#REF!,$I223,#REF!,"&lt;="&amp;$R$2,#REF!,"&gt;="&amp;$S$2)/SUMIFS(#REF!,#REF!,$I223,#REF!,"&lt;="&amp;$R$2,#REF!,"&gt;="&amp;$S$2),"-")</f>
        <v>-</v>
      </c>
      <c r="O223" s="145"/>
      <c r="P223" s="143"/>
    </row>
    <row r="224" spans="1:16">
      <c r="A224" s="141"/>
      <c r="C224" s="175" t="s">
        <v>398</v>
      </c>
      <c r="D224" s="169" t="s">
        <v>26</v>
      </c>
      <c r="E224" s="169" t="s">
        <v>399</v>
      </c>
      <c r="F224" s="177" t="s">
        <v>475</v>
      </c>
      <c r="G224" s="177" t="s">
        <v>475</v>
      </c>
      <c r="H224" s="177" t="s">
        <v>475</v>
      </c>
      <c r="I224" s="177" t="s">
        <v>475</v>
      </c>
      <c r="J224" s="171">
        <v>0.9</v>
      </c>
      <c r="K224" s="172" t="str">
        <f>IFERROR(SUMIFS(#REF!,#REF!,$I224,#REF!,$R$2)/SUMIFS(#REF!,#REF!,$I224,#REF!,$R$2),"-")</f>
        <v>-</v>
      </c>
      <c r="L224" s="172" t="str">
        <f>IFERROR(SUMIFS(#REF!,#REF!,$I224,#REF!,$R$7)/SUMIFS(#REF!,#REF!,$I224,#REF!,$R$7),"-")</f>
        <v>-</v>
      </c>
      <c r="M224" s="173" t="str">
        <f>IFERROR(SUMIFS(#REF!,#REF!,$I224,#REF!,$R$3)/SUMIFS(#REF!,#REF!,$I224,#REF!,$R$3),"-")</f>
        <v>-</v>
      </c>
      <c r="N224" s="173" t="str">
        <f>IFERROR(SUMIFS(#REF!,#REF!,$I224,#REF!,"&lt;="&amp;$R$2,#REF!,"&gt;="&amp;$S$2)/SUMIFS(#REF!,#REF!,$I224,#REF!,"&lt;="&amp;$R$2,#REF!,"&gt;="&amp;$S$2),"-")</f>
        <v>-</v>
      </c>
      <c r="O224" s="145"/>
      <c r="P224" s="143"/>
    </row>
    <row r="225" spans="1:16">
      <c r="A225" s="141"/>
      <c r="C225" s="175" t="s">
        <v>398</v>
      </c>
      <c r="D225" s="169" t="s">
        <v>26</v>
      </c>
      <c r="E225" s="169" t="s">
        <v>399</v>
      </c>
      <c r="F225" s="177" t="s">
        <v>477</v>
      </c>
      <c r="G225" s="177" t="s">
        <v>477</v>
      </c>
      <c r="H225" s="177" t="s">
        <v>477</v>
      </c>
      <c r="I225" s="177" t="s">
        <v>477</v>
      </c>
      <c r="J225" s="171">
        <v>0.9</v>
      </c>
      <c r="K225" s="172" t="str">
        <f>IFERROR(SUMIFS(#REF!,#REF!,$I225,#REF!,$R$2)/SUMIFS(#REF!,#REF!,$I225,#REF!,$R$2),"-")</f>
        <v>-</v>
      </c>
      <c r="L225" s="172" t="str">
        <f>IFERROR(SUMIFS(#REF!,#REF!,$I225,#REF!,$R$7)/SUMIFS(#REF!,#REF!,$I225,#REF!,$R$7),"-")</f>
        <v>-</v>
      </c>
      <c r="M225" s="173" t="str">
        <f>IFERROR(SUMIFS(#REF!,#REF!,$I225,#REF!,$R$3)/SUMIFS(#REF!,#REF!,$I225,#REF!,$R$3),"-")</f>
        <v>-</v>
      </c>
      <c r="N225" s="173" t="str">
        <f>IFERROR(SUMIFS(#REF!,#REF!,$I225,#REF!,"&lt;="&amp;$R$2,#REF!,"&gt;="&amp;$S$2)/SUMIFS(#REF!,#REF!,$I225,#REF!,"&lt;="&amp;$R$2,#REF!,"&gt;="&amp;$S$2),"-")</f>
        <v>-</v>
      </c>
      <c r="O225" s="145"/>
      <c r="P225" s="143"/>
    </row>
    <row r="226" spans="1:16">
      <c r="A226" s="141"/>
      <c r="C226" s="175" t="s">
        <v>398</v>
      </c>
      <c r="D226" s="169" t="s">
        <v>235</v>
      </c>
      <c r="E226" s="169" t="s">
        <v>399</v>
      </c>
      <c r="F226" s="177" t="s">
        <v>479</v>
      </c>
      <c r="G226" s="177" t="s">
        <v>479</v>
      </c>
      <c r="H226" s="177" t="s">
        <v>479</v>
      </c>
      <c r="I226" s="177" t="s">
        <v>479</v>
      </c>
      <c r="J226" s="171">
        <v>0.9</v>
      </c>
      <c r="K226" s="172" t="str">
        <f>IFERROR(SUMIFS(#REF!,#REF!,$I226,#REF!,$R$2)/SUMIFS(#REF!,#REF!,$I226,#REF!,$R$2),"-")</f>
        <v>-</v>
      </c>
      <c r="L226" s="172" t="str">
        <f>IFERROR(SUMIFS(#REF!,#REF!,$I226,#REF!,$R$7)/SUMIFS(#REF!,#REF!,$I226,#REF!,$R$7),"-")</f>
        <v>-</v>
      </c>
      <c r="M226" s="173" t="str">
        <f>IFERROR(SUMIFS(#REF!,#REF!,$I226,#REF!,$R$3)/SUMIFS(#REF!,#REF!,$I226,#REF!,$R$3),"-")</f>
        <v>-</v>
      </c>
      <c r="N226" s="173" t="str">
        <f>IFERROR(SUMIFS(#REF!,#REF!,$I226,#REF!,"&lt;="&amp;$R$2,#REF!,"&gt;="&amp;$S$2)/SUMIFS(#REF!,#REF!,$I226,#REF!,"&lt;="&amp;$R$2,#REF!,"&gt;="&amp;$S$2),"-")</f>
        <v>-</v>
      </c>
      <c r="O226" s="145"/>
      <c r="P226" s="143"/>
    </row>
    <row r="227" spans="1:16">
      <c r="A227" s="141"/>
      <c r="C227" s="175" t="s">
        <v>398</v>
      </c>
      <c r="D227" s="169" t="s">
        <v>26</v>
      </c>
      <c r="E227" s="169" t="s">
        <v>399</v>
      </c>
      <c r="F227" s="177" t="s">
        <v>481</v>
      </c>
      <c r="G227" s="177" t="s">
        <v>481</v>
      </c>
      <c r="H227" s="177" t="s">
        <v>481</v>
      </c>
      <c r="I227" s="177" t="s">
        <v>481</v>
      </c>
      <c r="J227" s="171">
        <v>0.9</v>
      </c>
      <c r="K227" s="172" t="str">
        <f>IFERROR(SUMIFS(#REF!,#REF!,$I227,#REF!,$R$2)/SUMIFS(#REF!,#REF!,$I227,#REF!,$R$2),"-")</f>
        <v>-</v>
      </c>
      <c r="L227" s="172" t="str">
        <f>IFERROR(SUMIFS(#REF!,#REF!,$I227,#REF!,$R$7)/SUMIFS(#REF!,#REF!,$I227,#REF!,$R$7),"-")</f>
        <v>-</v>
      </c>
      <c r="M227" s="173" t="str">
        <f>IFERROR(SUMIFS(#REF!,#REF!,$I227,#REF!,$R$3)/SUMIFS(#REF!,#REF!,$I227,#REF!,$R$3),"-")</f>
        <v>-</v>
      </c>
      <c r="N227" s="173" t="str">
        <f>IFERROR(SUMIFS(#REF!,#REF!,$I227,#REF!,"&lt;="&amp;$R$2,#REF!,"&gt;="&amp;$S$2)/SUMIFS(#REF!,#REF!,$I227,#REF!,"&lt;="&amp;$R$2,#REF!,"&gt;="&amp;$S$2),"-")</f>
        <v>-</v>
      </c>
      <c r="O227" s="145"/>
      <c r="P227" s="143"/>
    </row>
    <row r="228" spans="1:16">
      <c r="A228" s="141"/>
      <c r="C228" s="175" t="s">
        <v>398</v>
      </c>
      <c r="D228" s="169" t="s">
        <v>26</v>
      </c>
      <c r="E228" s="169" t="s">
        <v>399</v>
      </c>
      <c r="F228" s="177" t="s">
        <v>483</v>
      </c>
      <c r="G228" s="177" t="s">
        <v>483</v>
      </c>
      <c r="H228" s="177" t="s">
        <v>483</v>
      </c>
      <c r="I228" s="177" t="s">
        <v>483</v>
      </c>
      <c r="J228" s="171">
        <v>0.9</v>
      </c>
      <c r="K228" s="172" t="str">
        <f>IFERROR(SUMIFS(#REF!,#REF!,$I228,#REF!,$R$2)/SUMIFS(#REF!,#REF!,$I228,#REF!,$R$2),"-")</f>
        <v>-</v>
      </c>
      <c r="L228" s="172" t="str">
        <f>IFERROR(SUMIFS(#REF!,#REF!,$I228,#REF!,$R$7)/SUMIFS(#REF!,#REF!,$I228,#REF!,$R$7),"-")</f>
        <v>-</v>
      </c>
      <c r="M228" s="173" t="str">
        <f>IFERROR(SUMIFS(#REF!,#REF!,$I228,#REF!,$R$3)/SUMIFS(#REF!,#REF!,$I228,#REF!,$R$3),"-")</f>
        <v>-</v>
      </c>
      <c r="N228" s="173" t="str">
        <f>IFERROR(SUMIFS(#REF!,#REF!,$I228,#REF!,"&lt;="&amp;$R$2,#REF!,"&gt;="&amp;$S$2)/SUMIFS(#REF!,#REF!,$I228,#REF!,"&lt;="&amp;$R$2,#REF!,"&gt;="&amp;$S$2),"-")</f>
        <v>-</v>
      </c>
      <c r="O228" s="145"/>
      <c r="P228" s="143"/>
    </row>
    <row r="229" s="137" customFormat="1" spans="1:16">
      <c r="A229" s="141"/>
      <c r="B229" s="138"/>
      <c r="C229" s="175" t="s">
        <v>398</v>
      </c>
      <c r="D229" s="169" t="s">
        <v>26</v>
      </c>
      <c r="E229" s="169" t="s">
        <v>399</v>
      </c>
      <c r="F229" s="177" t="s">
        <v>485</v>
      </c>
      <c r="G229" s="177" t="s">
        <v>485</v>
      </c>
      <c r="H229" s="177" t="s">
        <v>485</v>
      </c>
      <c r="I229" s="177" t="s">
        <v>485</v>
      </c>
      <c r="J229" s="171">
        <v>0.9</v>
      </c>
      <c r="K229" s="172" t="str">
        <f>IFERROR(SUMIFS(#REF!,#REF!,$I229,#REF!,$R$2)/SUMIFS(#REF!,#REF!,$I229,#REF!,$R$2),"-")</f>
        <v>-</v>
      </c>
      <c r="L229" s="172" t="str">
        <f>IFERROR(SUMIFS(#REF!,#REF!,$I229,#REF!,$R$7)/SUMIFS(#REF!,#REF!,$I229,#REF!,$R$7),"-")</f>
        <v>-</v>
      </c>
      <c r="M229" s="173" t="str">
        <f>IFERROR(SUMIFS(#REF!,#REF!,$I229,#REF!,$R$3)/SUMIFS(#REF!,#REF!,$I229,#REF!,$R$3),"-")</f>
        <v>-</v>
      </c>
      <c r="N229" s="173" t="str">
        <f>IFERROR(SUMIFS(#REF!,#REF!,$I229,#REF!,"&lt;="&amp;$R$2,#REF!,"&gt;="&amp;$S$2)/SUMIFS(#REF!,#REF!,$I229,#REF!,"&lt;="&amp;$R$2,#REF!,"&gt;="&amp;$S$2),"-")</f>
        <v>-</v>
      </c>
      <c r="O229" s="138"/>
      <c r="P229" s="143"/>
    </row>
    <row r="230" spans="1:16">
      <c r="A230" s="141"/>
      <c r="C230" s="175" t="s">
        <v>398</v>
      </c>
      <c r="D230" s="169" t="s">
        <v>26</v>
      </c>
      <c r="E230" s="169" t="s">
        <v>399</v>
      </c>
      <c r="F230" s="177" t="s">
        <v>487</v>
      </c>
      <c r="G230" s="177" t="s">
        <v>487</v>
      </c>
      <c r="H230" s="177" t="s">
        <v>487</v>
      </c>
      <c r="I230" s="177" t="s">
        <v>487</v>
      </c>
      <c r="J230" s="171">
        <v>0.9</v>
      </c>
      <c r="K230" s="172" t="str">
        <f>IFERROR(SUMIFS(#REF!,#REF!,$I230,#REF!,$R$2)/SUMIFS(#REF!,#REF!,$I230,#REF!,$R$2),"-")</f>
        <v>-</v>
      </c>
      <c r="L230" s="172" t="str">
        <f>IFERROR(SUMIFS(#REF!,#REF!,$I230,#REF!,$R$7)/SUMIFS(#REF!,#REF!,$I230,#REF!,$R$7),"-")</f>
        <v>-</v>
      </c>
      <c r="M230" s="173" t="str">
        <f>IFERROR(SUMIFS(#REF!,#REF!,$I230,#REF!,$R$3)/SUMIFS(#REF!,#REF!,$I230,#REF!,$R$3),"-")</f>
        <v>-</v>
      </c>
      <c r="N230" s="173" t="str">
        <f>IFERROR(SUMIFS(#REF!,#REF!,$I230,#REF!,"&lt;="&amp;$R$2,#REF!,"&gt;="&amp;$S$2)/SUMIFS(#REF!,#REF!,$I230,#REF!,"&lt;="&amp;$R$2,#REF!,"&gt;="&amp;$S$2),"-")</f>
        <v>-</v>
      </c>
      <c r="O230" s="145"/>
      <c r="P230" s="143"/>
    </row>
    <row r="231" spans="1:16">
      <c r="A231" s="141"/>
      <c r="C231" s="175" t="s">
        <v>398</v>
      </c>
      <c r="D231" s="169" t="s">
        <v>26</v>
      </c>
      <c r="E231" s="169" t="s">
        <v>399</v>
      </c>
      <c r="F231" s="177" t="s">
        <v>489</v>
      </c>
      <c r="G231" s="177" t="s">
        <v>489</v>
      </c>
      <c r="H231" s="177" t="s">
        <v>489</v>
      </c>
      <c r="I231" s="177" t="s">
        <v>489</v>
      </c>
      <c r="J231" s="171">
        <v>0.9</v>
      </c>
      <c r="K231" s="172" t="str">
        <f>IFERROR(SUMIFS(#REF!,#REF!,$I231,#REF!,$R$2)/SUMIFS(#REF!,#REF!,$I231,#REF!,$R$2),"-")</f>
        <v>-</v>
      </c>
      <c r="L231" s="172" t="str">
        <f>IFERROR(SUMIFS(#REF!,#REF!,$I231,#REF!,$R$7)/SUMIFS(#REF!,#REF!,$I231,#REF!,$R$7),"-")</f>
        <v>-</v>
      </c>
      <c r="M231" s="173" t="str">
        <f>IFERROR(SUMIFS(#REF!,#REF!,$I231,#REF!,$R$3)/SUMIFS(#REF!,#REF!,$I231,#REF!,$R$3),"-")</f>
        <v>-</v>
      </c>
      <c r="N231" s="173" t="str">
        <f>IFERROR(SUMIFS(#REF!,#REF!,$I231,#REF!,"&lt;="&amp;$R$2,#REF!,"&gt;="&amp;$S$2)/SUMIFS(#REF!,#REF!,$I231,#REF!,"&lt;="&amp;$R$2,#REF!,"&gt;="&amp;$S$2),"-")</f>
        <v>-</v>
      </c>
      <c r="O231" s="145"/>
      <c r="P231" s="143"/>
    </row>
    <row r="232" s="137" customFormat="1" spans="1:16">
      <c r="A232" s="141"/>
      <c r="B232" s="138"/>
      <c r="C232" s="175" t="s">
        <v>398</v>
      </c>
      <c r="D232" s="169" t="s">
        <v>26</v>
      </c>
      <c r="E232" s="169" t="s">
        <v>399</v>
      </c>
      <c r="F232" s="177" t="s">
        <v>491</v>
      </c>
      <c r="G232" s="177" t="s">
        <v>491</v>
      </c>
      <c r="H232" s="177" t="s">
        <v>491</v>
      </c>
      <c r="I232" s="177" t="s">
        <v>491</v>
      </c>
      <c r="J232" s="171">
        <v>0.9</v>
      </c>
      <c r="K232" s="172" t="str">
        <f>IFERROR(SUMIFS(#REF!,#REF!,$I232,#REF!,$R$2)/SUMIFS(#REF!,#REF!,$I232,#REF!,$R$2),"-")</f>
        <v>-</v>
      </c>
      <c r="L232" s="172" t="str">
        <f>IFERROR(SUMIFS(#REF!,#REF!,$I232,#REF!,$R$7)/SUMIFS(#REF!,#REF!,$I232,#REF!,$R$7),"-")</f>
        <v>-</v>
      </c>
      <c r="M232" s="173" t="str">
        <f>IFERROR(SUMIFS(#REF!,#REF!,$I232,#REF!,$R$3)/SUMIFS(#REF!,#REF!,$I232,#REF!,$R$3),"-")</f>
        <v>-</v>
      </c>
      <c r="N232" s="173" t="str">
        <f>IFERROR(SUMIFS(#REF!,#REF!,$I232,#REF!,"&lt;="&amp;$R$2,#REF!,"&gt;="&amp;$S$2)/SUMIFS(#REF!,#REF!,$I232,#REF!,"&lt;="&amp;$R$2,#REF!,"&gt;="&amp;$S$2),"-")</f>
        <v>-</v>
      </c>
      <c r="O232" s="138"/>
      <c r="P232" s="143"/>
    </row>
    <row r="233" s="137" customFormat="1" spans="1:16">
      <c r="A233" s="141"/>
      <c r="B233" s="138"/>
      <c r="C233" s="175" t="s">
        <v>398</v>
      </c>
      <c r="D233" s="169" t="s">
        <v>26</v>
      </c>
      <c r="E233" s="169" t="s">
        <v>399</v>
      </c>
      <c r="F233" s="177" t="s">
        <v>493</v>
      </c>
      <c r="G233" s="177" t="s">
        <v>493</v>
      </c>
      <c r="H233" s="177" t="s">
        <v>493</v>
      </c>
      <c r="I233" s="177" t="s">
        <v>493</v>
      </c>
      <c r="J233" s="171">
        <v>0.9</v>
      </c>
      <c r="K233" s="172" t="str">
        <f>IFERROR(SUMIFS(#REF!,#REF!,$I233,#REF!,$R$2)/SUMIFS(#REF!,#REF!,$I233,#REF!,$R$2),"-")</f>
        <v>-</v>
      </c>
      <c r="L233" s="172" t="str">
        <f>IFERROR(SUMIFS(#REF!,#REF!,$I233,#REF!,$R$7)/SUMIFS(#REF!,#REF!,$I233,#REF!,$R$7),"-")</f>
        <v>-</v>
      </c>
      <c r="M233" s="173" t="str">
        <f>IFERROR(SUMIFS(#REF!,#REF!,$I233,#REF!,$R$3)/SUMIFS(#REF!,#REF!,$I233,#REF!,$R$3),"-")</f>
        <v>-</v>
      </c>
      <c r="N233" s="173" t="str">
        <f>IFERROR(SUMIFS(#REF!,#REF!,$I233,#REF!,"&lt;="&amp;$R$2,#REF!,"&gt;="&amp;$S$2)/SUMIFS(#REF!,#REF!,$I233,#REF!,"&lt;="&amp;$R$2,#REF!,"&gt;="&amp;$S$2),"-")</f>
        <v>-</v>
      </c>
      <c r="O233" s="138"/>
      <c r="P233" s="143"/>
    </row>
    <row r="234" s="137" customFormat="1" spans="1:16">
      <c r="A234" s="141"/>
      <c r="B234" s="138"/>
      <c r="C234" s="175" t="s">
        <v>398</v>
      </c>
      <c r="D234" s="169" t="s">
        <v>26</v>
      </c>
      <c r="E234" s="169" t="s">
        <v>399</v>
      </c>
      <c r="F234" s="177" t="s">
        <v>495</v>
      </c>
      <c r="G234" s="177" t="s">
        <v>495</v>
      </c>
      <c r="H234" s="177" t="s">
        <v>495</v>
      </c>
      <c r="I234" s="177" t="s">
        <v>495</v>
      </c>
      <c r="J234" s="171">
        <v>0.9</v>
      </c>
      <c r="K234" s="172" t="str">
        <f>IFERROR(SUMIFS(#REF!,#REF!,$I234,#REF!,$R$2)/SUMIFS(#REF!,#REF!,$I234,#REF!,$R$2),"-")</f>
        <v>-</v>
      </c>
      <c r="L234" s="172" t="str">
        <f>IFERROR(SUMIFS(#REF!,#REF!,$I234,#REF!,$R$7)/SUMIFS(#REF!,#REF!,$I234,#REF!,$R$7),"-")</f>
        <v>-</v>
      </c>
      <c r="M234" s="173" t="str">
        <f>IFERROR(SUMIFS(#REF!,#REF!,$I234,#REF!,$R$3)/SUMIFS(#REF!,#REF!,$I234,#REF!,$R$3),"-")</f>
        <v>-</v>
      </c>
      <c r="N234" s="173" t="str">
        <f>IFERROR(SUMIFS(#REF!,#REF!,$I234,#REF!,"&lt;="&amp;$R$2,#REF!,"&gt;="&amp;$S$2)/SUMIFS(#REF!,#REF!,$I234,#REF!,"&lt;="&amp;$R$2,#REF!,"&gt;="&amp;$S$2),"-")</f>
        <v>-</v>
      </c>
      <c r="O234" s="138"/>
      <c r="P234" s="143"/>
    </row>
    <row r="235" spans="1:16">
      <c r="A235" s="141"/>
      <c r="B235" s="145"/>
      <c r="C235" s="178" t="s">
        <v>496</v>
      </c>
      <c r="D235" s="169" t="s">
        <v>26</v>
      </c>
      <c r="E235" s="169" t="s">
        <v>497</v>
      </c>
      <c r="F235" s="179" t="s">
        <v>498</v>
      </c>
      <c r="G235" s="179" t="s">
        <v>498</v>
      </c>
      <c r="H235" s="179" t="s">
        <v>498</v>
      </c>
      <c r="I235" s="179" t="s">
        <v>498</v>
      </c>
      <c r="J235" s="171">
        <v>0.9</v>
      </c>
      <c r="K235" s="172" t="str">
        <f>IFERROR(SUMIFS(#REF!,#REF!,$I235,#REF!,$R$2)/SUMIFS(#REF!,#REF!,$I235,#REF!,$R$2),"-")</f>
        <v>-</v>
      </c>
      <c r="L235" s="172" t="str">
        <f>IFERROR(SUMIFS(#REF!,#REF!,$I235,#REF!,$R$7)/SUMIFS(#REF!,#REF!,$I235,#REF!,$R$7),"-")</f>
        <v>-</v>
      </c>
      <c r="M235" s="173" t="str">
        <f>IFERROR(SUMIFS(#REF!,#REF!,$I235,#REF!,$R$3)/SUMIFS(#REF!,#REF!,$I235,#REF!,$R$3),"-")</f>
        <v>-</v>
      </c>
      <c r="N235" s="173" t="str">
        <f>IFERROR(SUMIFS(#REF!,#REF!,$I235,#REF!,"&lt;="&amp;$R$2,#REF!,"&gt;="&amp;$S$2)/SUMIFS(#REF!,#REF!,$I235,#REF!,"&lt;="&amp;$R$2,#REF!,"&gt;="&amp;$S$2),"-")</f>
        <v>-</v>
      </c>
      <c r="O235" s="145"/>
      <c r="P235" s="143"/>
    </row>
    <row r="236" spans="1:16">
      <c r="A236" s="141"/>
      <c r="B236" s="145"/>
      <c r="C236" s="178" t="s">
        <v>496</v>
      </c>
      <c r="D236" s="169" t="s">
        <v>26</v>
      </c>
      <c r="E236" s="169" t="s">
        <v>497</v>
      </c>
      <c r="F236" s="179" t="s">
        <v>500</v>
      </c>
      <c r="G236" s="179" t="s">
        <v>500</v>
      </c>
      <c r="H236" s="179" t="s">
        <v>500</v>
      </c>
      <c r="I236" s="179" t="s">
        <v>500</v>
      </c>
      <c r="J236" s="171">
        <v>0.9</v>
      </c>
      <c r="K236" s="172" t="str">
        <f>IFERROR(SUMIFS(#REF!,#REF!,$I236,#REF!,$R$2)/SUMIFS(#REF!,#REF!,$I236,#REF!,$R$2),"-")</f>
        <v>-</v>
      </c>
      <c r="L236" s="172" t="str">
        <f>IFERROR(SUMIFS(#REF!,#REF!,$I236,#REF!,$R$7)/SUMIFS(#REF!,#REF!,$I236,#REF!,$R$7),"-")</f>
        <v>-</v>
      </c>
      <c r="M236" s="173" t="str">
        <f>IFERROR(SUMIFS(#REF!,#REF!,$I236,#REF!,$R$3)/SUMIFS(#REF!,#REF!,$I236,#REF!,$R$3),"-")</f>
        <v>-</v>
      </c>
      <c r="N236" s="173" t="str">
        <f>IFERROR(SUMIFS(#REF!,#REF!,$I236,#REF!,"&lt;="&amp;$R$2,#REF!,"&gt;="&amp;$S$2)/SUMIFS(#REF!,#REF!,$I236,#REF!,"&lt;="&amp;$R$2,#REF!,"&gt;="&amp;$S$2),"-")</f>
        <v>-</v>
      </c>
      <c r="O236" s="145"/>
      <c r="P236" s="143"/>
    </row>
    <row r="237" spans="1:16">
      <c r="A237" s="141"/>
      <c r="B237" s="145"/>
      <c r="C237" s="178" t="s">
        <v>496</v>
      </c>
      <c r="D237" s="169" t="s">
        <v>26</v>
      </c>
      <c r="E237" s="169" t="s">
        <v>497</v>
      </c>
      <c r="F237" s="179" t="s">
        <v>502</v>
      </c>
      <c r="G237" s="179" t="s">
        <v>502</v>
      </c>
      <c r="H237" s="179" t="s">
        <v>502</v>
      </c>
      <c r="I237" s="179" t="s">
        <v>502</v>
      </c>
      <c r="J237" s="171">
        <v>0.9</v>
      </c>
      <c r="K237" s="172" t="str">
        <f>IFERROR(SUMIFS(#REF!,#REF!,$I237,#REF!,$R$2)/SUMIFS(#REF!,#REF!,$I237,#REF!,$R$2),"-")</f>
        <v>-</v>
      </c>
      <c r="L237" s="172" t="str">
        <f>IFERROR(SUMIFS(#REF!,#REF!,$I237,#REF!,$R$7)/SUMIFS(#REF!,#REF!,$I237,#REF!,$R$7),"-")</f>
        <v>-</v>
      </c>
      <c r="M237" s="173" t="str">
        <f>IFERROR(SUMIFS(#REF!,#REF!,$I237,#REF!,$R$3)/SUMIFS(#REF!,#REF!,$I237,#REF!,$R$3),"-")</f>
        <v>-</v>
      </c>
      <c r="N237" s="173" t="str">
        <f>IFERROR(SUMIFS(#REF!,#REF!,$I237,#REF!,"&lt;="&amp;$R$2,#REF!,"&gt;="&amp;$S$2)/SUMIFS(#REF!,#REF!,$I237,#REF!,"&lt;="&amp;$R$2,#REF!,"&gt;="&amp;$S$2),"-")</f>
        <v>-</v>
      </c>
      <c r="O237" s="145"/>
      <c r="P237" s="143"/>
    </row>
    <row r="238" spans="1:16">
      <c r="A238" s="141"/>
      <c r="B238" s="145"/>
      <c r="C238" s="178" t="s">
        <v>496</v>
      </c>
      <c r="D238" s="169" t="s">
        <v>26</v>
      </c>
      <c r="E238" s="169" t="s">
        <v>497</v>
      </c>
      <c r="F238" s="179" t="s">
        <v>504</v>
      </c>
      <c r="G238" s="179" t="s">
        <v>504</v>
      </c>
      <c r="H238" s="179" t="s">
        <v>504</v>
      </c>
      <c r="I238" s="179" t="s">
        <v>504</v>
      </c>
      <c r="J238" s="171">
        <v>0.9</v>
      </c>
      <c r="K238" s="172" t="str">
        <f>IFERROR(SUMIFS(#REF!,#REF!,$I238,#REF!,$R$2)/SUMIFS(#REF!,#REF!,$I238,#REF!,$R$2),"-")</f>
        <v>-</v>
      </c>
      <c r="L238" s="172" t="str">
        <f>IFERROR(SUMIFS(#REF!,#REF!,$I238,#REF!,$R$7)/SUMIFS(#REF!,#REF!,$I238,#REF!,$R$7),"-")</f>
        <v>-</v>
      </c>
      <c r="M238" s="173" t="str">
        <f>IFERROR(SUMIFS(#REF!,#REF!,$I238,#REF!,$R$3)/SUMIFS(#REF!,#REF!,$I238,#REF!,$R$3),"-")</f>
        <v>-</v>
      </c>
      <c r="N238" s="173" t="str">
        <f>IFERROR(SUMIFS(#REF!,#REF!,$I238,#REF!,"&lt;="&amp;$R$2,#REF!,"&gt;="&amp;$S$2)/SUMIFS(#REF!,#REF!,$I238,#REF!,"&lt;="&amp;$R$2,#REF!,"&gt;="&amp;$S$2),"-")</f>
        <v>-</v>
      </c>
      <c r="O238" s="145"/>
      <c r="P238" s="143"/>
    </row>
    <row r="239" spans="1:16">
      <c r="A239" s="141"/>
      <c r="B239" s="145"/>
      <c r="C239" s="178" t="s">
        <v>496</v>
      </c>
      <c r="D239" s="169" t="s">
        <v>26</v>
      </c>
      <c r="E239" s="169" t="s">
        <v>497</v>
      </c>
      <c r="F239" s="179" t="s">
        <v>506</v>
      </c>
      <c r="G239" s="179" t="s">
        <v>506</v>
      </c>
      <c r="H239" s="179" t="s">
        <v>506</v>
      </c>
      <c r="I239" s="179" t="s">
        <v>506</v>
      </c>
      <c r="J239" s="171">
        <v>0.9</v>
      </c>
      <c r="K239" s="172" t="str">
        <f>IFERROR(SUMIFS(#REF!,#REF!,$I239,#REF!,$R$2)/SUMIFS(#REF!,#REF!,$I239,#REF!,$R$2),"-")</f>
        <v>-</v>
      </c>
      <c r="L239" s="172" t="str">
        <f>IFERROR(SUMIFS(#REF!,#REF!,$I239,#REF!,$R$7)/SUMIFS(#REF!,#REF!,$I239,#REF!,$R$7),"-")</f>
        <v>-</v>
      </c>
      <c r="M239" s="173" t="str">
        <f>IFERROR(SUMIFS(#REF!,#REF!,$I239,#REF!,$R$3)/SUMIFS(#REF!,#REF!,$I239,#REF!,$R$3),"-")</f>
        <v>-</v>
      </c>
      <c r="N239" s="173" t="str">
        <f>IFERROR(SUMIFS(#REF!,#REF!,$I239,#REF!,"&lt;="&amp;$R$2,#REF!,"&gt;="&amp;$S$2)/SUMIFS(#REF!,#REF!,$I239,#REF!,"&lt;="&amp;$R$2,#REF!,"&gt;="&amp;$S$2),"-")</f>
        <v>-</v>
      </c>
      <c r="O239" s="145"/>
      <c r="P239" s="143"/>
    </row>
    <row r="240" spans="1:16">
      <c r="A240" s="141"/>
      <c r="B240" s="145"/>
      <c r="C240" s="178" t="s">
        <v>496</v>
      </c>
      <c r="D240" s="169" t="s">
        <v>26</v>
      </c>
      <c r="E240" s="169" t="s">
        <v>497</v>
      </c>
      <c r="F240" s="179" t="s">
        <v>508</v>
      </c>
      <c r="G240" s="179" t="s">
        <v>508</v>
      </c>
      <c r="H240" s="179" t="s">
        <v>508</v>
      </c>
      <c r="I240" s="179" t="s">
        <v>508</v>
      </c>
      <c r="J240" s="171">
        <v>0.9</v>
      </c>
      <c r="K240" s="172" t="str">
        <f>IFERROR(SUMIFS(#REF!,#REF!,$I240,#REF!,$R$2)/SUMIFS(#REF!,#REF!,$I240,#REF!,$R$2),"-")</f>
        <v>-</v>
      </c>
      <c r="L240" s="172" t="str">
        <f>IFERROR(SUMIFS(#REF!,#REF!,$I240,#REF!,$R$7)/SUMIFS(#REF!,#REF!,$I240,#REF!,$R$7),"-")</f>
        <v>-</v>
      </c>
      <c r="M240" s="173" t="str">
        <f>IFERROR(SUMIFS(#REF!,#REF!,$I240,#REF!,$R$3)/SUMIFS(#REF!,#REF!,$I240,#REF!,$R$3),"-")</f>
        <v>-</v>
      </c>
      <c r="N240" s="173" t="str">
        <f>IFERROR(SUMIFS(#REF!,#REF!,$I240,#REF!,"&lt;="&amp;$R$2,#REF!,"&gt;="&amp;$S$2)/SUMIFS(#REF!,#REF!,$I240,#REF!,"&lt;="&amp;$R$2,#REF!,"&gt;="&amp;$S$2),"-")</f>
        <v>-</v>
      </c>
      <c r="O240" s="145"/>
      <c r="P240" s="143"/>
    </row>
    <row r="241" spans="1:16">
      <c r="A241" s="141"/>
      <c r="B241" s="145"/>
      <c r="C241" s="178" t="s">
        <v>496</v>
      </c>
      <c r="D241" s="169" t="s">
        <v>26</v>
      </c>
      <c r="E241" s="169" t="s">
        <v>497</v>
      </c>
      <c r="F241" s="179" t="s">
        <v>510</v>
      </c>
      <c r="G241" s="179" t="s">
        <v>510</v>
      </c>
      <c r="H241" s="179" t="s">
        <v>510</v>
      </c>
      <c r="I241" s="179" t="s">
        <v>510</v>
      </c>
      <c r="J241" s="171">
        <v>0.9</v>
      </c>
      <c r="K241" s="172" t="str">
        <f>IFERROR(SUMIFS(#REF!,#REF!,$I241,#REF!,$R$2)/SUMIFS(#REF!,#REF!,$I241,#REF!,$R$2),"-")</f>
        <v>-</v>
      </c>
      <c r="L241" s="172" t="str">
        <f>IFERROR(SUMIFS(#REF!,#REF!,$I241,#REF!,$R$7)/SUMIFS(#REF!,#REF!,$I241,#REF!,$R$7),"-")</f>
        <v>-</v>
      </c>
      <c r="M241" s="173" t="str">
        <f>IFERROR(SUMIFS(#REF!,#REF!,$I241,#REF!,$R$3)/SUMIFS(#REF!,#REF!,$I241,#REF!,$R$3),"-")</f>
        <v>-</v>
      </c>
      <c r="N241" s="173" t="str">
        <f>IFERROR(SUMIFS(#REF!,#REF!,$I241,#REF!,"&lt;="&amp;$R$2,#REF!,"&gt;="&amp;$S$2)/SUMIFS(#REF!,#REF!,$I241,#REF!,"&lt;="&amp;$R$2,#REF!,"&gt;="&amp;$S$2),"-")</f>
        <v>-</v>
      </c>
      <c r="O241" s="145"/>
      <c r="P241" s="143"/>
    </row>
    <row r="242" spans="1:16">
      <c r="A242" s="141"/>
      <c r="B242" s="145"/>
      <c r="C242" s="178" t="s">
        <v>496</v>
      </c>
      <c r="D242" s="169" t="s">
        <v>26</v>
      </c>
      <c r="E242" s="169" t="s">
        <v>497</v>
      </c>
      <c r="F242" s="179" t="s">
        <v>512</v>
      </c>
      <c r="G242" s="179" t="s">
        <v>512</v>
      </c>
      <c r="H242" s="179" t="s">
        <v>512</v>
      </c>
      <c r="I242" s="179" t="s">
        <v>512</v>
      </c>
      <c r="J242" s="171">
        <v>0.9</v>
      </c>
      <c r="K242" s="172" t="str">
        <f>IFERROR(SUMIFS(#REF!,#REF!,$I242,#REF!,$R$2)/SUMIFS(#REF!,#REF!,$I242,#REF!,$R$2),"-")</f>
        <v>-</v>
      </c>
      <c r="L242" s="172" t="str">
        <f>IFERROR(SUMIFS(#REF!,#REF!,$I242,#REF!,$R$7)/SUMIFS(#REF!,#REF!,$I242,#REF!,$R$7),"-")</f>
        <v>-</v>
      </c>
      <c r="M242" s="173" t="str">
        <f>IFERROR(SUMIFS(#REF!,#REF!,$I242,#REF!,$R$3)/SUMIFS(#REF!,#REF!,$I242,#REF!,$R$3),"-")</f>
        <v>-</v>
      </c>
      <c r="N242" s="173" t="str">
        <f>IFERROR(SUMIFS(#REF!,#REF!,$I242,#REF!,"&lt;="&amp;$R$2,#REF!,"&gt;="&amp;$S$2)/SUMIFS(#REF!,#REF!,$I242,#REF!,"&lt;="&amp;$R$2,#REF!,"&gt;="&amp;$S$2),"-")</f>
        <v>-</v>
      </c>
      <c r="O242" s="145"/>
      <c r="P242" s="143"/>
    </row>
    <row r="243" spans="1:16">
      <c r="A243" s="141"/>
      <c r="B243" s="145"/>
      <c r="C243" s="178" t="s">
        <v>496</v>
      </c>
      <c r="D243" s="169" t="s">
        <v>235</v>
      </c>
      <c r="E243" s="169" t="s">
        <v>497</v>
      </c>
      <c r="F243" s="179" t="s">
        <v>514</v>
      </c>
      <c r="G243" s="179" t="s">
        <v>514</v>
      </c>
      <c r="H243" s="179" t="s">
        <v>514</v>
      </c>
      <c r="I243" s="179" t="s">
        <v>514</v>
      </c>
      <c r="J243" s="171">
        <v>0.9</v>
      </c>
      <c r="K243" s="172" t="str">
        <f>IFERROR(SUMIFS(#REF!,#REF!,$I243,#REF!,$R$2)/SUMIFS(#REF!,#REF!,$I243,#REF!,$R$2),"-")</f>
        <v>-</v>
      </c>
      <c r="L243" s="172" t="str">
        <f>IFERROR(SUMIFS(#REF!,#REF!,$I243,#REF!,$R$7)/SUMIFS(#REF!,#REF!,$I243,#REF!,$R$7),"-")</f>
        <v>-</v>
      </c>
      <c r="M243" s="173" t="str">
        <f>IFERROR(SUMIFS(#REF!,#REF!,$I243,#REF!,$R$3)/SUMIFS(#REF!,#REF!,$I243,#REF!,$R$3),"-")</f>
        <v>-</v>
      </c>
      <c r="N243" s="173" t="str">
        <f>IFERROR(SUMIFS(#REF!,#REF!,$I243,#REF!,"&lt;="&amp;$R$2,#REF!,"&gt;="&amp;$S$2)/SUMIFS(#REF!,#REF!,$I243,#REF!,"&lt;="&amp;$R$2,#REF!,"&gt;="&amp;$S$2),"-")</f>
        <v>-</v>
      </c>
      <c r="O243" s="145"/>
      <c r="P243" s="143"/>
    </row>
    <row r="244" spans="1:16">
      <c r="A244" s="141"/>
      <c r="B244" s="145"/>
      <c r="C244" s="178" t="s">
        <v>496</v>
      </c>
      <c r="D244" s="169" t="s">
        <v>26</v>
      </c>
      <c r="E244" s="169" t="s">
        <v>497</v>
      </c>
      <c r="F244" s="179" t="s">
        <v>516</v>
      </c>
      <c r="G244" s="179" t="s">
        <v>516</v>
      </c>
      <c r="H244" s="179" t="s">
        <v>516</v>
      </c>
      <c r="I244" s="179" t="s">
        <v>516</v>
      </c>
      <c r="J244" s="171">
        <v>0.9</v>
      </c>
      <c r="K244" s="172" t="str">
        <f>IFERROR(SUMIFS(#REF!,#REF!,$I244,#REF!,$R$2)/SUMIFS(#REF!,#REF!,$I244,#REF!,$R$2),"-")</f>
        <v>-</v>
      </c>
      <c r="L244" s="172" t="str">
        <f>IFERROR(SUMIFS(#REF!,#REF!,$I244,#REF!,$R$7)/SUMIFS(#REF!,#REF!,$I244,#REF!,$R$7),"-")</f>
        <v>-</v>
      </c>
      <c r="M244" s="173" t="str">
        <f>IFERROR(SUMIFS(#REF!,#REF!,$I244,#REF!,$R$3)/SUMIFS(#REF!,#REF!,$I244,#REF!,$R$3),"-")</f>
        <v>-</v>
      </c>
      <c r="N244" s="173" t="str">
        <f>IFERROR(SUMIFS(#REF!,#REF!,$I244,#REF!,"&lt;="&amp;$R$2,#REF!,"&gt;="&amp;$S$2)/SUMIFS(#REF!,#REF!,$I244,#REF!,"&lt;="&amp;$R$2,#REF!,"&gt;="&amp;$S$2),"-")</f>
        <v>-</v>
      </c>
      <c r="O244" s="145"/>
      <c r="P244" s="143"/>
    </row>
    <row r="245" spans="1:16">
      <c r="A245" s="141"/>
      <c r="B245" s="145"/>
      <c r="C245" s="178" t="s">
        <v>496</v>
      </c>
      <c r="D245" s="169" t="s">
        <v>235</v>
      </c>
      <c r="E245" s="169" t="s">
        <v>497</v>
      </c>
      <c r="F245" s="179" t="s">
        <v>518</v>
      </c>
      <c r="G245" s="179" t="s">
        <v>518</v>
      </c>
      <c r="H245" s="179" t="s">
        <v>518</v>
      </c>
      <c r="I245" s="179" t="s">
        <v>518</v>
      </c>
      <c r="J245" s="171">
        <v>0.9</v>
      </c>
      <c r="K245" s="172" t="str">
        <f>IFERROR(SUMIFS(#REF!,#REF!,$I245,#REF!,$R$2)/SUMIFS(#REF!,#REF!,$I245,#REF!,$R$2),"-")</f>
        <v>-</v>
      </c>
      <c r="L245" s="172" t="str">
        <f>IFERROR(SUMIFS(#REF!,#REF!,$I245,#REF!,$R$7)/SUMIFS(#REF!,#REF!,$I245,#REF!,$R$7),"-")</f>
        <v>-</v>
      </c>
      <c r="M245" s="173" t="str">
        <f>IFERROR(SUMIFS(#REF!,#REF!,$I245,#REF!,$R$3)/SUMIFS(#REF!,#REF!,$I245,#REF!,$R$3),"-")</f>
        <v>-</v>
      </c>
      <c r="N245" s="173" t="str">
        <f>IFERROR(SUMIFS(#REF!,#REF!,$I245,#REF!,"&lt;="&amp;$R$2,#REF!,"&gt;="&amp;$S$2)/SUMIFS(#REF!,#REF!,$I245,#REF!,"&lt;="&amp;$R$2,#REF!,"&gt;="&amp;$S$2),"-")</f>
        <v>-</v>
      </c>
      <c r="O245" s="145"/>
      <c r="P245" s="143"/>
    </row>
    <row r="246" spans="1:16">
      <c r="A246" s="141"/>
      <c r="B246" s="145"/>
      <c r="C246" s="178" t="s">
        <v>496</v>
      </c>
      <c r="D246" s="169" t="s">
        <v>235</v>
      </c>
      <c r="E246" s="169" t="s">
        <v>497</v>
      </c>
      <c r="F246" s="179" t="s">
        <v>520</v>
      </c>
      <c r="G246" s="179" t="s">
        <v>520</v>
      </c>
      <c r="H246" s="179" t="s">
        <v>520</v>
      </c>
      <c r="I246" s="179" t="s">
        <v>520</v>
      </c>
      <c r="J246" s="171">
        <v>0.9</v>
      </c>
      <c r="K246" s="172" t="str">
        <f>IFERROR(SUMIFS(#REF!,#REF!,$I246,#REF!,$R$2)/SUMIFS(#REF!,#REF!,$I246,#REF!,$R$2),"-")</f>
        <v>-</v>
      </c>
      <c r="L246" s="172" t="str">
        <f>IFERROR(SUMIFS(#REF!,#REF!,$I246,#REF!,$R$7)/SUMIFS(#REF!,#REF!,$I246,#REF!,$R$7),"-")</f>
        <v>-</v>
      </c>
      <c r="M246" s="173" t="str">
        <f>IFERROR(SUMIFS(#REF!,#REF!,$I246,#REF!,$R$3)/SUMIFS(#REF!,#REF!,$I246,#REF!,$R$3),"-")</f>
        <v>-</v>
      </c>
      <c r="N246" s="173" t="str">
        <f>IFERROR(SUMIFS(#REF!,#REF!,$I246,#REF!,"&lt;="&amp;$R$2,#REF!,"&gt;="&amp;$S$2)/SUMIFS(#REF!,#REF!,$I246,#REF!,"&lt;="&amp;$R$2,#REF!,"&gt;="&amp;$S$2),"-")</f>
        <v>-</v>
      </c>
      <c r="O246" s="145"/>
      <c r="P246" s="143"/>
    </row>
    <row r="247" spans="1:16">
      <c r="A247" s="141"/>
      <c r="B247" s="145"/>
      <c r="C247" s="178" t="s">
        <v>496</v>
      </c>
      <c r="D247" s="169" t="s">
        <v>235</v>
      </c>
      <c r="E247" s="169" t="s">
        <v>497</v>
      </c>
      <c r="F247" s="179" t="s">
        <v>522</v>
      </c>
      <c r="G247" s="179" t="s">
        <v>522</v>
      </c>
      <c r="H247" s="179" t="s">
        <v>522</v>
      </c>
      <c r="I247" s="179" t="s">
        <v>522</v>
      </c>
      <c r="J247" s="171">
        <v>0.9</v>
      </c>
      <c r="K247" s="172" t="str">
        <f>IFERROR(SUMIFS(#REF!,#REF!,$I247,#REF!,$R$2)/SUMIFS(#REF!,#REF!,$I247,#REF!,$R$2),"-")</f>
        <v>-</v>
      </c>
      <c r="L247" s="172" t="str">
        <f>IFERROR(SUMIFS(#REF!,#REF!,$I247,#REF!,$R$7)/SUMIFS(#REF!,#REF!,$I247,#REF!,$R$7),"-")</f>
        <v>-</v>
      </c>
      <c r="M247" s="173" t="str">
        <f>IFERROR(SUMIFS(#REF!,#REF!,$I247,#REF!,$R$3)/SUMIFS(#REF!,#REF!,$I247,#REF!,$R$3),"-")</f>
        <v>-</v>
      </c>
      <c r="N247" s="173" t="str">
        <f>IFERROR(SUMIFS(#REF!,#REF!,$I247,#REF!,"&lt;="&amp;$R$2,#REF!,"&gt;="&amp;$S$2)/SUMIFS(#REF!,#REF!,$I247,#REF!,"&lt;="&amp;$R$2,#REF!,"&gt;="&amp;$S$2),"-")</f>
        <v>-</v>
      </c>
      <c r="O247" s="145"/>
      <c r="P247" s="143"/>
    </row>
    <row r="248" spans="1:16">
      <c r="A248" s="141"/>
      <c r="B248" s="145"/>
      <c r="C248" s="178" t="s">
        <v>496</v>
      </c>
      <c r="D248" s="169" t="s">
        <v>235</v>
      </c>
      <c r="E248" s="169" t="s">
        <v>497</v>
      </c>
      <c r="F248" s="179" t="s">
        <v>524</v>
      </c>
      <c r="G248" s="179" t="s">
        <v>524</v>
      </c>
      <c r="H248" s="179" t="s">
        <v>524</v>
      </c>
      <c r="I248" s="179" t="s">
        <v>524</v>
      </c>
      <c r="J248" s="171">
        <v>0.9</v>
      </c>
      <c r="K248" s="172" t="str">
        <f>IFERROR(SUMIFS(#REF!,#REF!,$I248,#REF!,$R$2)/SUMIFS(#REF!,#REF!,$I248,#REF!,$R$2),"-")</f>
        <v>-</v>
      </c>
      <c r="L248" s="172" t="str">
        <f>IFERROR(SUMIFS(#REF!,#REF!,$I248,#REF!,$R$7)/SUMIFS(#REF!,#REF!,$I248,#REF!,$R$7),"-")</f>
        <v>-</v>
      </c>
      <c r="M248" s="173" t="str">
        <f>IFERROR(SUMIFS(#REF!,#REF!,$I248,#REF!,$R$3)/SUMIFS(#REF!,#REF!,$I248,#REF!,$R$3),"-")</f>
        <v>-</v>
      </c>
      <c r="N248" s="173" t="str">
        <f>IFERROR(SUMIFS(#REF!,#REF!,$I248,#REF!,"&lt;="&amp;$R$2,#REF!,"&gt;="&amp;$S$2)/SUMIFS(#REF!,#REF!,$I248,#REF!,"&lt;="&amp;$R$2,#REF!,"&gt;="&amp;$S$2),"-")</f>
        <v>-</v>
      </c>
      <c r="O248" s="145"/>
      <c r="P248" s="143"/>
    </row>
    <row r="249" spans="1:16">
      <c r="A249" s="141"/>
      <c r="B249" s="145"/>
      <c r="C249" s="178" t="s">
        <v>496</v>
      </c>
      <c r="D249" s="169" t="s">
        <v>26</v>
      </c>
      <c r="E249" s="169" t="s">
        <v>497</v>
      </c>
      <c r="F249" s="179" t="s">
        <v>525</v>
      </c>
      <c r="G249" s="179" t="s">
        <v>525</v>
      </c>
      <c r="H249" s="179" t="s">
        <v>525</v>
      </c>
      <c r="I249" s="179" t="s">
        <v>525</v>
      </c>
      <c r="J249" s="171">
        <v>0.9</v>
      </c>
      <c r="K249" s="172" t="str">
        <f>IFERROR(SUMIFS(#REF!,#REF!,$I249,#REF!,$R$2)/SUMIFS(#REF!,#REF!,$I249,#REF!,$R$2),"-")</f>
        <v>-</v>
      </c>
      <c r="L249" s="172" t="str">
        <f>IFERROR(SUMIFS(#REF!,#REF!,$I249,#REF!,$R$7)/SUMIFS(#REF!,#REF!,$I249,#REF!,$R$7),"-")</f>
        <v>-</v>
      </c>
      <c r="M249" s="173" t="str">
        <f>IFERROR(SUMIFS(#REF!,#REF!,$I249,#REF!,$R$3)/SUMIFS(#REF!,#REF!,$I249,#REF!,$R$3),"-")</f>
        <v>-</v>
      </c>
      <c r="N249" s="173" t="str">
        <f>IFERROR(SUMIFS(#REF!,#REF!,$I249,#REF!,"&lt;="&amp;$R$2,#REF!,"&gt;="&amp;$S$2)/SUMIFS(#REF!,#REF!,$I249,#REF!,"&lt;="&amp;$R$2,#REF!,"&gt;="&amp;$S$2),"-")</f>
        <v>-</v>
      </c>
      <c r="O249" s="145"/>
      <c r="P249" s="143"/>
    </row>
    <row r="250" spans="1:16">
      <c r="A250" s="141"/>
      <c r="B250" s="145"/>
      <c r="C250" s="178" t="s">
        <v>496</v>
      </c>
      <c r="D250" s="169" t="s">
        <v>26</v>
      </c>
      <c r="E250" s="169" t="s">
        <v>497</v>
      </c>
      <c r="F250" s="179" t="s">
        <v>527</v>
      </c>
      <c r="G250" s="179" t="s">
        <v>527</v>
      </c>
      <c r="H250" s="179" t="s">
        <v>527</v>
      </c>
      <c r="I250" s="179" t="s">
        <v>527</v>
      </c>
      <c r="J250" s="171">
        <v>0.9</v>
      </c>
      <c r="K250" s="172" t="str">
        <f>IFERROR(SUMIFS(#REF!,#REF!,$I250,#REF!,$R$2)/SUMIFS(#REF!,#REF!,$I250,#REF!,$R$2),"-")</f>
        <v>-</v>
      </c>
      <c r="L250" s="172" t="str">
        <f>IFERROR(SUMIFS(#REF!,#REF!,$I250,#REF!,$R$7)/SUMIFS(#REF!,#REF!,$I250,#REF!,$R$7),"-")</f>
        <v>-</v>
      </c>
      <c r="M250" s="173" t="str">
        <f>IFERROR(SUMIFS(#REF!,#REF!,$I250,#REF!,$R$3)/SUMIFS(#REF!,#REF!,$I250,#REF!,$R$3),"-")</f>
        <v>-</v>
      </c>
      <c r="N250" s="173" t="str">
        <f>IFERROR(SUMIFS(#REF!,#REF!,$I250,#REF!,"&lt;="&amp;$R$2,#REF!,"&gt;="&amp;$S$2)/SUMIFS(#REF!,#REF!,$I250,#REF!,"&lt;="&amp;$R$2,#REF!,"&gt;="&amp;$S$2),"-")</f>
        <v>-</v>
      </c>
      <c r="O250" s="145"/>
      <c r="P250" s="143"/>
    </row>
    <row r="251" spans="1:16">
      <c r="A251" s="141"/>
      <c r="B251" s="145"/>
      <c r="C251" s="178" t="s">
        <v>496</v>
      </c>
      <c r="D251" s="169" t="s">
        <v>26</v>
      </c>
      <c r="E251" s="169" t="s">
        <v>497</v>
      </c>
      <c r="F251" s="179" t="s">
        <v>529</v>
      </c>
      <c r="G251" s="179" t="s">
        <v>529</v>
      </c>
      <c r="H251" s="179" t="s">
        <v>529</v>
      </c>
      <c r="I251" s="179" t="s">
        <v>529</v>
      </c>
      <c r="J251" s="171">
        <v>0.9</v>
      </c>
      <c r="K251" s="172" t="str">
        <f>IFERROR(SUMIFS(#REF!,#REF!,$I251,#REF!,$R$2)/SUMIFS(#REF!,#REF!,$I251,#REF!,$R$2),"-")</f>
        <v>-</v>
      </c>
      <c r="L251" s="172" t="str">
        <f>IFERROR(SUMIFS(#REF!,#REF!,$I251,#REF!,$R$7)/SUMIFS(#REF!,#REF!,$I251,#REF!,$R$7),"-")</f>
        <v>-</v>
      </c>
      <c r="M251" s="173" t="str">
        <f>IFERROR(SUMIFS(#REF!,#REF!,$I251,#REF!,$R$3)/SUMIFS(#REF!,#REF!,$I251,#REF!,$R$3),"-")</f>
        <v>-</v>
      </c>
      <c r="N251" s="173" t="str">
        <f>IFERROR(SUMIFS(#REF!,#REF!,$I251,#REF!,"&lt;="&amp;$R$2,#REF!,"&gt;="&amp;$S$2)/SUMIFS(#REF!,#REF!,$I251,#REF!,"&lt;="&amp;$R$2,#REF!,"&gt;="&amp;$S$2),"-")</f>
        <v>-</v>
      </c>
      <c r="O251" s="145"/>
      <c r="P251" s="143"/>
    </row>
    <row r="252" spans="1:16">
      <c r="A252" s="141"/>
      <c r="B252" s="145"/>
      <c r="C252" s="178" t="s">
        <v>496</v>
      </c>
      <c r="D252" s="169" t="s">
        <v>235</v>
      </c>
      <c r="E252" s="169" t="s">
        <v>497</v>
      </c>
      <c r="F252" s="179" t="s">
        <v>531</v>
      </c>
      <c r="G252" s="179" t="s">
        <v>531</v>
      </c>
      <c r="H252" s="179" t="s">
        <v>531</v>
      </c>
      <c r="I252" s="179" t="s">
        <v>531</v>
      </c>
      <c r="J252" s="171">
        <v>0.9</v>
      </c>
      <c r="K252" s="172" t="str">
        <f>IFERROR(SUMIFS(#REF!,#REF!,$I252,#REF!,$R$2)/SUMIFS(#REF!,#REF!,$I252,#REF!,$R$2),"-")</f>
        <v>-</v>
      </c>
      <c r="L252" s="172" t="str">
        <f>IFERROR(SUMIFS(#REF!,#REF!,$I252,#REF!,$R$7)/SUMIFS(#REF!,#REF!,$I252,#REF!,$R$7),"-")</f>
        <v>-</v>
      </c>
      <c r="M252" s="173" t="str">
        <f>IFERROR(SUMIFS(#REF!,#REF!,$I252,#REF!,$R$3)/SUMIFS(#REF!,#REF!,$I252,#REF!,$R$3),"-")</f>
        <v>-</v>
      </c>
      <c r="N252" s="173" t="str">
        <f>IFERROR(SUMIFS(#REF!,#REF!,$I252,#REF!,"&lt;="&amp;$R$2,#REF!,"&gt;="&amp;$S$2)/SUMIFS(#REF!,#REF!,$I252,#REF!,"&lt;="&amp;$R$2,#REF!,"&gt;="&amp;$S$2),"-")</f>
        <v>-</v>
      </c>
      <c r="O252" s="145"/>
      <c r="P252" s="143"/>
    </row>
    <row r="253" spans="1:16">
      <c r="A253" s="141"/>
      <c r="B253" s="145"/>
      <c r="C253" s="178" t="s">
        <v>496</v>
      </c>
      <c r="D253" s="169" t="s">
        <v>235</v>
      </c>
      <c r="E253" s="169" t="s">
        <v>497</v>
      </c>
      <c r="F253" s="179" t="s">
        <v>533</v>
      </c>
      <c r="G253" s="179" t="s">
        <v>533</v>
      </c>
      <c r="H253" s="179" t="s">
        <v>533</v>
      </c>
      <c r="I253" s="179" t="s">
        <v>533</v>
      </c>
      <c r="J253" s="171">
        <v>0.9</v>
      </c>
      <c r="K253" s="172" t="str">
        <f>IFERROR(SUMIFS(#REF!,#REF!,$I253,#REF!,$R$2)/SUMIFS(#REF!,#REF!,$I253,#REF!,$R$2),"-")</f>
        <v>-</v>
      </c>
      <c r="L253" s="172" t="str">
        <f>IFERROR(SUMIFS(#REF!,#REF!,$I253,#REF!,$R$7)/SUMIFS(#REF!,#REF!,$I253,#REF!,$R$7),"-")</f>
        <v>-</v>
      </c>
      <c r="M253" s="173" t="str">
        <f>IFERROR(SUMIFS(#REF!,#REF!,$I253,#REF!,$R$3)/SUMIFS(#REF!,#REF!,$I253,#REF!,$R$3),"-")</f>
        <v>-</v>
      </c>
      <c r="N253" s="173" t="str">
        <f>IFERROR(SUMIFS(#REF!,#REF!,$I253,#REF!,"&lt;="&amp;$R$2,#REF!,"&gt;="&amp;$S$2)/SUMIFS(#REF!,#REF!,$I253,#REF!,"&lt;="&amp;$R$2,#REF!,"&gt;="&amp;$S$2),"-")</f>
        <v>-</v>
      </c>
      <c r="O253" s="145"/>
      <c r="P253" s="143"/>
    </row>
    <row r="254" spans="1:16">
      <c r="A254" s="141"/>
      <c r="B254" s="145"/>
      <c r="C254" s="178" t="s">
        <v>496</v>
      </c>
      <c r="D254" s="169" t="s">
        <v>26</v>
      </c>
      <c r="E254" s="169" t="s">
        <v>497</v>
      </c>
      <c r="F254" s="179" t="s">
        <v>535</v>
      </c>
      <c r="G254" s="179" t="s">
        <v>535</v>
      </c>
      <c r="H254" s="179" t="s">
        <v>535</v>
      </c>
      <c r="I254" s="179" t="s">
        <v>535</v>
      </c>
      <c r="J254" s="171">
        <v>0.9</v>
      </c>
      <c r="K254" s="172" t="str">
        <f>IFERROR(SUMIFS(#REF!,#REF!,$I254,#REF!,$R$2)/SUMIFS(#REF!,#REF!,$I254,#REF!,$R$2),"-")</f>
        <v>-</v>
      </c>
      <c r="L254" s="172" t="str">
        <f>IFERROR(SUMIFS(#REF!,#REF!,$I254,#REF!,$R$7)/SUMIFS(#REF!,#REF!,$I254,#REF!,$R$7),"-")</f>
        <v>-</v>
      </c>
      <c r="M254" s="173" t="str">
        <f>IFERROR(SUMIFS(#REF!,#REF!,$I254,#REF!,$R$3)/SUMIFS(#REF!,#REF!,$I254,#REF!,$R$3),"-")</f>
        <v>-</v>
      </c>
      <c r="N254" s="173" t="str">
        <f>IFERROR(SUMIFS(#REF!,#REF!,$I254,#REF!,"&lt;="&amp;$R$2,#REF!,"&gt;="&amp;$S$2)/SUMIFS(#REF!,#REF!,$I254,#REF!,"&lt;="&amp;$R$2,#REF!,"&gt;="&amp;$S$2),"-")</f>
        <v>-</v>
      </c>
      <c r="O254" s="145"/>
      <c r="P254" s="143"/>
    </row>
    <row r="255" spans="1:16">
      <c r="A255" s="141"/>
      <c r="B255" s="145"/>
      <c r="C255" s="178" t="s">
        <v>496</v>
      </c>
      <c r="D255" s="169" t="s">
        <v>26</v>
      </c>
      <c r="E255" s="169" t="s">
        <v>497</v>
      </c>
      <c r="F255" s="179" t="s">
        <v>537</v>
      </c>
      <c r="G255" s="179" t="s">
        <v>537</v>
      </c>
      <c r="H255" s="179" t="s">
        <v>537</v>
      </c>
      <c r="I255" s="179" t="s">
        <v>537</v>
      </c>
      <c r="J255" s="171">
        <v>0.9</v>
      </c>
      <c r="K255" s="172" t="str">
        <f>IFERROR(SUMIFS(#REF!,#REF!,$I255,#REF!,$R$2)/SUMIFS(#REF!,#REF!,$I255,#REF!,$R$2),"-")</f>
        <v>-</v>
      </c>
      <c r="L255" s="172" t="str">
        <f>IFERROR(SUMIFS(#REF!,#REF!,$I255,#REF!,$R$7)/SUMIFS(#REF!,#REF!,$I255,#REF!,$R$7),"-")</f>
        <v>-</v>
      </c>
      <c r="M255" s="173" t="str">
        <f>IFERROR(SUMIFS(#REF!,#REF!,$I255,#REF!,$R$3)/SUMIFS(#REF!,#REF!,$I255,#REF!,$R$3),"-")</f>
        <v>-</v>
      </c>
      <c r="N255" s="173" t="str">
        <f>IFERROR(SUMIFS(#REF!,#REF!,$I255,#REF!,"&lt;="&amp;$R$2,#REF!,"&gt;="&amp;$S$2)/SUMIFS(#REF!,#REF!,$I255,#REF!,"&lt;="&amp;$R$2,#REF!,"&gt;="&amp;$S$2),"-")</f>
        <v>-</v>
      </c>
      <c r="O255" s="145"/>
      <c r="P255" s="143"/>
    </row>
    <row r="256" spans="1:16">
      <c r="A256" s="141"/>
      <c r="B256" s="145"/>
      <c r="C256" s="178" t="s">
        <v>496</v>
      </c>
      <c r="D256" s="169" t="s">
        <v>235</v>
      </c>
      <c r="E256" s="169" t="s">
        <v>497</v>
      </c>
      <c r="F256" s="179" t="s">
        <v>539</v>
      </c>
      <c r="G256" s="179" t="s">
        <v>539</v>
      </c>
      <c r="H256" s="179" t="s">
        <v>539</v>
      </c>
      <c r="I256" s="179" t="s">
        <v>539</v>
      </c>
      <c r="J256" s="171">
        <v>0.9</v>
      </c>
      <c r="K256" s="172" t="str">
        <f>IFERROR(SUMIFS(#REF!,#REF!,$I256,#REF!,$R$2)/SUMIFS(#REF!,#REF!,$I256,#REF!,$R$2),"-")</f>
        <v>-</v>
      </c>
      <c r="L256" s="172" t="str">
        <f>IFERROR(SUMIFS(#REF!,#REF!,$I256,#REF!,$R$7)/SUMIFS(#REF!,#REF!,$I256,#REF!,$R$7),"-")</f>
        <v>-</v>
      </c>
      <c r="M256" s="173" t="str">
        <f>IFERROR(SUMIFS(#REF!,#REF!,$I256,#REF!,$R$3)/SUMIFS(#REF!,#REF!,$I256,#REF!,$R$3),"-")</f>
        <v>-</v>
      </c>
      <c r="N256" s="173" t="str">
        <f>IFERROR(SUMIFS(#REF!,#REF!,$I256,#REF!,"&lt;="&amp;$R$2,#REF!,"&gt;="&amp;$S$2)/SUMIFS(#REF!,#REF!,$I256,#REF!,"&lt;="&amp;$R$2,#REF!,"&gt;="&amp;$S$2),"-")</f>
        <v>-</v>
      </c>
      <c r="O256" s="145"/>
      <c r="P256" s="143"/>
    </row>
    <row r="257" spans="1:16">
      <c r="A257" s="141"/>
      <c r="B257" s="145"/>
      <c r="C257" s="178" t="s">
        <v>496</v>
      </c>
      <c r="D257" s="169" t="s">
        <v>235</v>
      </c>
      <c r="E257" s="169" t="s">
        <v>497</v>
      </c>
      <c r="F257" s="179" t="s">
        <v>541</v>
      </c>
      <c r="G257" s="179" t="s">
        <v>541</v>
      </c>
      <c r="H257" s="179" t="s">
        <v>541</v>
      </c>
      <c r="I257" s="179" t="s">
        <v>541</v>
      </c>
      <c r="J257" s="171">
        <v>0.9</v>
      </c>
      <c r="K257" s="172" t="str">
        <f>IFERROR(SUMIFS(#REF!,#REF!,$I257,#REF!,$R$2)/SUMIFS(#REF!,#REF!,$I257,#REF!,$R$2),"-")</f>
        <v>-</v>
      </c>
      <c r="L257" s="172" t="str">
        <f>IFERROR(SUMIFS(#REF!,#REF!,$I257,#REF!,$R$7)/SUMIFS(#REF!,#REF!,$I257,#REF!,$R$7),"-")</f>
        <v>-</v>
      </c>
      <c r="M257" s="173" t="str">
        <f>IFERROR(SUMIFS(#REF!,#REF!,$I257,#REF!,$R$3)/SUMIFS(#REF!,#REF!,$I257,#REF!,$R$3),"-")</f>
        <v>-</v>
      </c>
      <c r="N257" s="173" t="str">
        <f>IFERROR(SUMIFS(#REF!,#REF!,$I257,#REF!,"&lt;="&amp;$R$2,#REF!,"&gt;="&amp;$S$2)/SUMIFS(#REF!,#REF!,$I257,#REF!,"&lt;="&amp;$R$2,#REF!,"&gt;="&amp;$S$2),"-")</f>
        <v>-</v>
      </c>
      <c r="O257" s="145"/>
      <c r="P257" s="143"/>
    </row>
    <row r="258" spans="1:16">
      <c r="A258" s="141"/>
      <c r="B258" s="145"/>
      <c r="C258" s="178" t="s">
        <v>496</v>
      </c>
      <c r="D258" s="169" t="s">
        <v>235</v>
      </c>
      <c r="E258" s="169" t="s">
        <v>497</v>
      </c>
      <c r="F258" s="179" t="s">
        <v>543</v>
      </c>
      <c r="G258" s="179" t="s">
        <v>543</v>
      </c>
      <c r="H258" s="179" t="s">
        <v>543</v>
      </c>
      <c r="I258" s="179" t="s">
        <v>543</v>
      </c>
      <c r="J258" s="171">
        <v>0.9</v>
      </c>
      <c r="K258" s="172" t="str">
        <f>IFERROR(SUMIFS(#REF!,#REF!,$I258,#REF!,$R$2)/SUMIFS(#REF!,#REF!,$I258,#REF!,$R$2),"-")</f>
        <v>-</v>
      </c>
      <c r="L258" s="172" t="str">
        <f>IFERROR(SUMIFS(#REF!,#REF!,$I258,#REF!,$R$7)/SUMIFS(#REF!,#REF!,$I258,#REF!,$R$7),"-")</f>
        <v>-</v>
      </c>
      <c r="M258" s="173" t="str">
        <f>IFERROR(SUMIFS(#REF!,#REF!,$I258,#REF!,$R$3)/SUMIFS(#REF!,#REF!,$I258,#REF!,$R$3),"-")</f>
        <v>-</v>
      </c>
      <c r="N258" s="173" t="str">
        <f>IFERROR(SUMIFS(#REF!,#REF!,$I258,#REF!,"&lt;="&amp;$R$2,#REF!,"&gt;="&amp;$S$2)/SUMIFS(#REF!,#REF!,$I258,#REF!,"&lt;="&amp;$R$2,#REF!,"&gt;="&amp;$S$2),"-")</f>
        <v>-</v>
      </c>
      <c r="O258" s="145"/>
      <c r="P258" s="143"/>
    </row>
    <row r="259" spans="1:16">
      <c r="A259" s="141"/>
      <c r="B259" s="145"/>
      <c r="C259" s="178" t="s">
        <v>496</v>
      </c>
      <c r="D259" s="169" t="s">
        <v>235</v>
      </c>
      <c r="E259" s="169" t="s">
        <v>497</v>
      </c>
      <c r="F259" s="179" t="s">
        <v>545</v>
      </c>
      <c r="G259" s="179" t="s">
        <v>545</v>
      </c>
      <c r="H259" s="179" t="s">
        <v>545</v>
      </c>
      <c r="I259" s="179" t="s">
        <v>545</v>
      </c>
      <c r="J259" s="171">
        <v>0.9</v>
      </c>
      <c r="K259" s="172" t="str">
        <f>IFERROR(SUMIFS(#REF!,#REF!,$I259,#REF!,$R$2)/SUMIFS(#REF!,#REF!,$I259,#REF!,$R$2),"-")</f>
        <v>-</v>
      </c>
      <c r="L259" s="172" t="str">
        <f>IFERROR(SUMIFS(#REF!,#REF!,$I259,#REF!,$R$7)/SUMIFS(#REF!,#REF!,$I259,#REF!,$R$7),"-")</f>
        <v>-</v>
      </c>
      <c r="M259" s="173" t="str">
        <f>IFERROR(SUMIFS(#REF!,#REF!,$I259,#REF!,$R$3)/SUMIFS(#REF!,#REF!,$I259,#REF!,$R$3),"-")</f>
        <v>-</v>
      </c>
      <c r="N259" s="173" t="str">
        <f>IFERROR(SUMIFS(#REF!,#REF!,$I259,#REF!,"&lt;="&amp;$R$2,#REF!,"&gt;="&amp;$S$2)/SUMIFS(#REF!,#REF!,$I259,#REF!,"&lt;="&amp;$R$2,#REF!,"&gt;="&amp;$S$2),"-")</f>
        <v>-</v>
      </c>
      <c r="O259" s="145"/>
      <c r="P259" s="143"/>
    </row>
    <row r="260" spans="1:16">
      <c r="A260" s="141"/>
      <c r="B260" s="145"/>
      <c r="C260" s="178" t="s">
        <v>496</v>
      </c>
      <c r="D260" s="169" t="s">
        <v>235</v>
      </c>
      <c r="E260" s="169" t="s">
        <v>497</v>
      </c>
      <c r="F260" s="179" t="s">
        <v>547</v>
      </c>
      <c r="G260" s="179" t="s">
        <v>547</v>
      </c>
      <c r="H260" s="179" t="s">
        <v>547</v>
      </c>
      <c r="I260" s="179" t="s">
        <v>547</v>
      </c>
      <c r="J260" s="171">
        <v>0.9</v>
      </c>
      <c r="K260" s="172" t="str">
        <f>IFERROR(SUMIFS(#REF!,#REF!,$I260,#REF!,$R$2)/SUMIFS(#REF!,#REF!,$I260,#REF!,$R$2),"-")</f>
        <v>-</v>
      </c>
      <c r="L260" s="172" t="str">
        <f>IFERROR(SUMIFS(#REF!,#REF!,$I260,#REF!,$R$7)/SUMIFS(#REF!,#REF!,$I260,#REF!,$R$7),"-")</f>
        <v>-</v>
      </c>
      <c r="M260" s="173" t="str">
        <f>IFERROR(SUMIFS(#REF!,#REF!,$I260,#REF!,$R$3)/SUMIFS(#REF!,#REF!,$I260,#REF!,$R$3),"-")</f>
        <v>-</v>
      </c>
      <c r="N260" s="173" t="str">
        <f>IFERROR(SUMIFS(#REF!,#REF!,$I260,#REF!,"&lt;="&amp;$R$2,#REF!,"&gt;="&amp;$S$2)/SUMIFS(#REF!,#REF!,$I260,#REF!,"&lt;="&amp;$R$2,#REF!,"&gt;="&amp;$S$2),"-")</f>
        <v>-</v>
      </c>
      <c r="O260" s="145"/>
      <c r="P260" s="143"/>
    </row>
    <row r="261" spans="1:16">
      <c r="A261" s="141"/>
      <c r="B261" s="145"/>
      <c r="C261" s="178" t="s">
        <v>496</v>
      </c>
      <c r="D261" s="169" t="s">
        <v>235</v>
      </c>
      <c r="E261" s="169" t="s">
        <v>497</v>
      </c>
      <c r="F261" s="179" t="s">
        <v>549</v>
      </c>
      <c r="G261" s="179" t="s">
        <v>549</v>
      </c>
      <c r="H261" s="179" t="s">
        <v>549</v>
      </c>
      <c r="I261" s="179" t="s">
        <v>549</v>
      </c>
      <c r="J261" s="171">
        <v>0.9</v>
      </c>
      <c r="K261" s="172" t="str">
        <f>IFERROR(SUMIFS(#REF!,#REF!,$I261,#REF!,$R$2)/SUMIFS(#REF!,#REF!,$I261,#REF!,$R$2),"-")</f>
        <v>-</v>
      </c>
      <c r="L261" s="172" t="str">
        <f>IFERROR(SUMIFS(#REF!,#REF!,$I261,#REF!,$R$7)/SUMIFS(#REF!,#REF!,$I261,#REF!,$R$7),"-")</f>
        <v>-</v>
      </c>
      <c r="M261" s="173" t="str">
        <f>IFERROR(SUMIFS(#REF!,#REF!,$I261,#REF!,$R$3)/SUMIFS(#REF!,#REF!,$I261,#REF!,$R$3),"-")</f>
        <v>-</v>
      </c>
      <c r="N261" s="173" t="str">
        <f>IFERROR(SUMIFS(#REF!,#REF!,$I261,#REF!,"&lt;="&amp;$R$2,#REF!,"&gt;="&amp;$S$2)/SUMIFS(#REF!,#REF!,$I261,#REF!,"&lt;="&amp;$R$2,#REF!,"&gt;="&amp;$S$2),"-")</f>
        <v>-</v>
      </c>
      <c r="O261" s="145"/>
      <c r="P261" s="143"/>
    </row>
    <row r="262" spans="1:16">
      <c r="A262" s="141"/>
      <c r="B262" s="145"/>
      <c r="C262" s="178" t="s">
        <v>496</v>
      </c>
      <c r="D262" s="169" t="s">
        <v>235</v>
      </c>
      <c r="E262" s="169" t="s">
        <v>497</v>
      </c>
      <c r="F262" s="179" t="s">
        <v>551</v>
      </c>
      <c r="G262" s="179" t="s">
        <v>551</v>
      </c>
      <c r="H262" s="179" t="s">
        <v>551</v>
      </c>
      <c r="I262" s="179" t="s">
        <v>551</v>
      </c>
      <c r="J262" s="171">
        <v>0.9</v>
      </c>
      <c r="K262" s="172" t="str">
        <f>IFERROR(SUMIFS(#REF!,#REF!,$I262,#REF!,$R$2)/SUMIFS(#REF!,#REF!,$I262,#REF!,$R$2),"-")</f>
        <v>-</v>
      </c>
      <c r="L262" s="172" t="str">
        <f>IFERROR(SUMIFS(#REF!,#REF!,$I262,#REF!,$R$7)/SUMIFS(#REF!,#REF!,$I262,#REF!,$R$7),"-")</f>
        <v>-</v>
      </c>
      <c r="M262" s="173" t="str">
        <f>IFERROR(SUMIFS(#REF!,#REF!,$I262,#REF!,$R$3)/SUMIFS(#REF!,#REF!,$I262,#REF!,$R$3),"-")</f>
        <v>-</v>
      </c>
      <c r="N262" s="173" t="str">
        <f>IFERROR(SUMIFS(#REF!,#REF!,$I262,#REF!,"&lt;="&amp;$R$2,#REF!,"&gt;="&amp;$S$2)/SUMIFS(#REF!,#REF!,$I262,#REF!,"&lt;="&amp;$R$2,#REF!,"&gt;="&amp;$S$2),"-")</f>
        <v>-</v>
      </c>
      <c r="O262" s="145"/>
      <c r="P262" s="143"/>
    </row>
    <row r="263" spans="1:16">
      <c r="A263" s="141"/>
      <c r="B263" s="145"/>
      <c r="C263" s="178" t="s">
        <v>496</v>
      </c>
      <c r="D263" s="169" t="s">
        <v>235</v>
      </c>
      <c r="E263" s="169" t="s">
        <v>497</v>
      </c>
      <c r="F263" s="179" t="s">
        <v>553</v>
      </c>
      <c r="G263" s="179" t="s">
        <v>553</v>
      </c>
      <c r="H263" s="179" t="s">
        <v>553</v>
      </c>
      <c r="I263" s="179" t="s">
        <v>553</v>
      </c>
      <c r="J263" s="171">
        <v>0.9</v>
      </c>
      <c r="K263" s="172" t="str">
        <f>IFERROR(SUMIFS(#REF!,#REF!,$I263,#REF!,$R$2)/SUMIFS(#REF!,#REF!,$I263,#REF!,$R$2),"-")</f>
        <v>-</v>
      </c>
      <c r="L263" s="172" t="str">
        <f>IFERROR(SUMIFS(#REF!,#REF!,$I263,#REF!,$R$7)/SUMIFS(#REF!,#REF!,$I263,#REF!,$R$7),"-")</f>
        <v>-</v>
      </c>
      <c r="M263" s="173" t="str">
        <f>IFERROR(SUMIFS(#REF!,#REF!,$I263,#REF!,$R$3)/SUMIFS(#REF!,#REF!,$I263,#REF!,$R$3),"-")</f>
        <v>-</v>
      </c>
      <c r="N263" s="173" t="str">
        <f>IFERROR(SUMIFS(#REF!,#REF!,$I263,#REF!,"&lt;="&amp;$R$2,#REF!,"&gt;="&amp;$S$2)/SUMIFS(#REF!,#REF!,$I263,#REF!,"&lt;="&amp;$R$2,#REF!,"&gt;="&amp;$S$2),"-")</f>
        <v>-</v>
      </c>
      <c r="O263" s="145"/>
      <c r="P263" s="143"/>
    </row>
    <row r="264" spans="1:16">
      <c r="A264" s="141"/>
      <c r="B264" s="145"/>
      <c r="C264" s="178" t="s">
        <v>496</v>
      </c>
      <c r="D264" s="169" t="s">
        <v>26</v>
      </c>
      <c r="E264" s="169" t="s">
        <v>497</v>
      </c>
      <c r="F264" s="179" t="s">
        <v>555</v>
      </c>
      <c r="G264" s="179" t="s">
        <v>555</v>
      </c>
      <c r="H264" s="179" t="s">
        <v>555</v>
      </c>
      <c r="I264" s="179" t="s">
        <v>555</v>
      </c>
      <c r="J264" s="171">
        <v>0.9</v>
      </c>
      <c r="K264" s="172" t="str">
        <f>IFERROR(SUMIFS(#REF!,#REF!,$I264,#REF!,$R$2)/SUMIFS(#REF!,#REF!,$I264,#REF!,$R$2),"-")</f>
        <v>-</v>
      </c>
      <c r="L264" s="172" t="str">
        <f>IFERROR(SUMIFS(#REF!,#REF!,$I264,#REF!,$R$7)/SUMIFS(#REF!,#REF!,$I264,#REF!,$R$7),"-")</f>
        <v>-</v>
      </c>
      <c r="M264" s="173" t="str">
        <f>IFERROR(SUMIFS(#REF!,#REF!,$I264,#REF!,$R$3)/SUMIFS(#REF!,#REF!,$I264,#REF!,$R$3),"-")</f>
        <v>-</v>
      </c>
      <c r="N264" s="173" t="str">
        <f>IFERROR(SUMIFS(#REF!,#REF!,$I264,#REF!,"&lt;="&amp;$R$2,#REF!,"&gt;="&amp;$S$2)/SUMIFS(#REF!,#REF!,$I264,#REF!,"&lt;="&amp;$R$2,#REF!,"&gt;="&amp;$S$2),"-")</f>
        <v>-</v>
      </c>
      <c r="O264" s="145"/>
      <c r="P264" s="143"/>
    </row>
    <row r="265" spans="1:16">
      <c r="A265" s="141"/>
      <c r="B265" s="145"/>
      <c r="C265" s="178" t="s">
        <v>496</v>
      </c>
      <c r="D265" s="169" t="s">
        <v>26</v>
      </c>
      <c r="E265" s="169" t="s">
        <v>497</v>
      </c>
      <c r="F265" s="179" t="s">
        <v>557</v>
      </c>
      <c r="G265" s="179" t="s">
        <v>557</v>
      </c>
      <c r="H265" s="179" t="s">
        <v>557</v>
      </c>
      <c r="I265" s="179" t="s">
        <v>557</v>
      </c>
      <c r="J265" s="171">
        <v>0.9</v>
      </c>
      <c r="K265" s="172" t="str">
        <f>IFERROR(SUMIFS(#REF!,#REF!,$I265,#REF!,$R$2)/SUMIFS(#REF!,#REF!,$I265,#REF!,$R$2),"-")</f>
        <v>-</v>
      </c>
      <c r="L265" s="172" t="str">
        <f>IFERROR(SUMIFS(#REF!,#REF!,$I265,#REF!,$R$7)/SUMIFS(#REF!,#REF!,$I265,#REF!,$R$7),"-")</f>
        <v>-</v>
      </c>
      <c r="M265" s="173" t="str">
        <f>IFERROR(SUMIFS(#REF!,#REF!,$I265,#REF!,$R$3)/SUMIFS(#REF!,#REF!,$I265,#REF!,$R$3),"-")</f>
        <v>-</v>
      </c>
      <c r="N265" s="173" t="str">
        <f>IFERROR(SUMIFS(#REF!,#REF!,$I265,#REF!,"&lt;="&amp;$R$2,#REF!,"&gt;="&amp;$S$2)/SUMIFS(#REF!,#REF!,$I265,#REF!,"&lt;="&amp;$R$2,#REF!,"&gt;="&amp;$S$2),"-")</f>
        <v>-</v>
      </c>
      <c r="O265" s="145"/>
      <c r="P265" s="143"/>
    </row>
    <row r="266" spans="1:16">
      <c r="A266" s="141"/>
      <c r="B266" s="145"/>
      <c r="C266" s="178" t="s">
        <v>496</v>
      </c>
      <c r="D266" s="169" t="s">
        <v>235</v>
      </c>
      <c r="E266" s="169" t="s">
        <v>497</v>
      </c>
      <c r="F266" s="179" t="s">
        <v>559</v>
      </c>
      <c r="G266" s="179" t="s">
        <v>559</v>
      </c>
      <c r="H266" s="179" t="s">
        <v>559</v>
      </c>
      <c r="I266" s="179" t="s">
        <v>559</v>
      </c>
      <c r="J266" s="171">
        <v>0.9</v>
      </c>
      <c r="K266" s="172" t="str">
        <f>IFERROR(SUMIFS(#REF!,#REF!,$I266,#REF!,$R$2)/SUMIFS(#REF!,#REF!,$I266,#REF!,$R$2),"-")</f>
        <v>-</v>
      </c>
      <c r="L266" s="172" t="str">
        <f>IFERROR(SUMIFS(#REF!,#REF!,$I266,#REF!,$R$7)/SUMIFS(#REF!,#REF!,$I266,#REF!,$R$7),"-")</f>
        <v>-</v>
      </c>
      <c r="M266" s="173" t="str">
        <f>IFERROR(SUMIFS(#REF!,#REF!,$I266,#REF!,$R$3)/SUMIFS(#REF!,#REF!,$I266,#REF!,$R$3),"-")</f>
        <v>-</v>
      </c>
      <c r="N266" s="173" t="str">
        <f>IFERROR(SUMIFS(#REF!,#REF!,$I266,#REF!,"&lt;="&amp;$R$2,#REF!,"&gt;="&amp;$S$2)/SUMIFS(#REF!,#REF!,$I266,#REF!,"&lt;="&amp;$R$2,#REF!,"&gt;="&amp;$S$2),"-")</f>
        <v>-</v>
      </c>
      <c r="O266" s="145"/>
      <c r="P266" s="143"/>
    </row>
    <row r="267" spans="1:16">
      <c r="A267" s="141"/>
      <c r="B267" s="145"/>
      <c r="C267" s="178" t="s">
        <v>496</v>
      </c>
      <c r="D267" s="169" t="s">
        <v>26</v>
      </c>
      <c r="E267" s="169" t="s">
        <v>497</v>
      </c>
      <c r="F267" s="179" t="s">
        <v>561</v>
      </c>
      <c r="G267" s="179" t="s">
        <v>561</v>
      </c>
      <c r="H267" s="179" t="s">
        <v>561</v>
      </c>
      <c r="I267" s="179" t="s">
        <v>561</v>
      </c>
      <c r="J267" s="171">
        <v>0.9</v>
      </c>
      <c r="K267" s="172" t="str">
        <f>IFERROR(SUMIFS(#REF!,#REF!,$I267,#REF!,$R$2)/SUMIFS(#REF!,#REF!,$I267,#REF!,$R$2),"-")</f>
        <v>-</v>
      </c>
      <c r="L267" s="172" t="str">
        <f>IFERROR(SUMIFS(#REF!,#REF!,$I267,#REF!,$R$7)/SUMIFS(#REF!,#REF!,$I267,#REF!,$R$7),"-")</f>
        <v>-</v>
      </c>
      <c r="M267" s="173" t="str">
        <f>IFERROR(SUMIFS(#REF!,#REF!,$I267,#REF!,$R$3)/SUMIFS(#REF!,#REF!,$I267,#REF!,$R$3),"-")</f>
        <v>-</v>
      </c>
      <c r="N267" s="173" t="str">
        <f>IFERROR(SUMIFS(#REF!,#REF!,$I267,#REF!,"&lt;="&amp;$R$2,#REF!,"&gt;="&amp;$S$2)/SUMIFS(#REF!,#REF!,$I267,#REF!,"&lt;="&amp;$R$2,#REF!,"&gt;="&amp;$S$2),"-")</f>
        <v>-</v>
      </c>
      <c r="O267" s="145"/>
      <c r="P267" s="143"/>
    </row>
    <row r="268" spans="1:16">
      <c r="A268" s="141"/>
      <c r="B268" s="145"/>
      <c r="C268" s="178" t="s">
        <v>496</v>
      </c>
      <c r="D268" s="169" t="s">
        <v>26</v>
      </c>
      <c r="E268" s="169" t="s">
        <v>497</v>
      </c>
      <c r="F268" s="179" t="s">
        <v>563</v>
      </c>
      <c r="G268" s="179" t="s">
        <v>563</v>
      </c>
      <c r="H268" s="179" t="s">
        <v>563</v>
      </c>
      <c r="I268" s="179" t="s">
        <v>563</v>
      </c>
      <c r="J268" s="171">
        <v>0.9</v>
      </c>
      <c r="K268" s="172" t="str">
        <f>IFERROR(SUMIFS(#REF!,#REF!,$I268,#REF!,$R$2)/SUMIFS(#REF!,#REF!,$I268,#REF!,$R$2),"-")</f>
        <v>-</v>
      </c>
      <c r="L268" s="172" t="str">
        <f>IFERROR(SUMIFS(#REF!,#REF!,$I268,#REF!,$R$7)/SUMIFS(#REF!,#REF!,$I268,#REF!,$R$7),"-")</f>
        <v>-</v>
      </c>
      <c r="M268" s="173" t="str">
        <f>IFERROR(SUMIFS(#REF!,#REF!,$I268,#REF!,$R$3)/SUMIFS(#REF!,#REF!,$I268,#REF!,$R$3),"-")</f>
        <v>-</v>
      </c>
      <c r="N268" s="173" t="str">
        <f>IFERROR(SUMIFS(#REF!,#REF!,$I268,#REF!,"&lt;="&amp;$R$2,#REF!,"&gt;="&amp;$S$2)/SUMIFS(#REF!,#REF!,$I268,#REF!,"&lt;="&amp;$R$2,#REF!,"&gt;="&amp;$S$2),"-")</f>
        <v>-</v>
      </c>
      <c r="O268" s="145"/>
      <c r="P268" s="143"/>
    </row>
    <row r="269" spans="1:16">
      <c r="A269" s="141"/>
      <c r="B269" s="145"/>
      <c r="C269" s="178" t="s">
        <v>496</v>
      </c>
      <c r="D269" s="169" t="s">
        <v>26</v>
      </c>
      <c r="E269" s="169" t="s">
        <v>497</v>
      </c>
      <c r="F269" s="179" t="s">
        <v>565</v>
      </c>
      <c r="G269" s="179" t="s">
        <v>565</v>
      </c>
      <c r="H269" s="179" t="s">
        <v>565</v>
      </c>
      <c r="I269" s="179" t="s">
        <v>565</v>
      </c>
      <c r="J269" s="171">
        <v>0.9</v>
      </c>
      <c r="K269" s="172" t="str">
        <f>IFERROR(SUMIFS(#REF!,#REF!,$I269,#REF!,$R$2)/SUMIFS(#REF!,#REF!,$I269,#REF!,$R$2),"-")</f>
        <v>-</v>
      </c>
      <c r="L269" s="172" t="str">
        <f>IFERROR(SUMIFS(#REF!,#REF!,$I269,#REF!,$R$7)/SUMIFS(#REF!,#REF!,$I269,#REF!,$R$7),"-")</f>
        <v>-</v>
      </c>
      <c r="M269" s="173" t="str">
        <f>IFERROR(SUMIFS(#REF!,#REF!,$I269,#REF!,$R$3)/SUMIFS(#REF!,#REF!,$I269,#REF!,$R$3),"-")</f>
        <v>-</v>
      </c>
      <c r="N269" s="173" t="str">
        <f>IFERROR(SUMIFS(#REF!,#REF!,$I269,#REF!,"&lt;="&amp;$R$2,#REF!,"&gt;="&amp;$S$2)/SUMIFS(#REF!,#REF!,$I269,#REF!,"&lt;="&amp;$R$2,#REF!,"&gt;="&amp;$S$2),"-")</f>
        <v>-</v>
      </c>
      <c r="O269" s="145"/>
      <c r="P269" s="143"/>
    </row>
    <row r="270" spans="1:16">
      <c r="A270" s="141"/>
      <c r="B270" s="145"/>
      <c r="C270" s="178" t="s">
        <v>496</v>
      </c>
      <c r="D270" s="169" t="s">
        <v>26</v>
      </c>
      <c r="E270" s="169" t="s">
        <v>497</v>
      </c>
      <c r="F270" s="179" t="s">
        <v>567</v>
      </c>
      <c r="G270" s="179" t="s">
        <v>567</v>
      </c>
      <c r="H270" s="179" t="s">
        <v>567</v>
      </c>
      <c r="I270" s="179" t="s">
        <v>567</v>
      </c>
      <c r="J270" s="171">
        <v>0.9</v>
      </c>
      <c r="K270" s="172" t="str">
        <f>IFERROR(SUMIFS(#REF!,#REF!,$I270,#REF!,$R$2)/SUMIFS(#REF!,#REF!,$I270,#REF!,$R$2),"-")</f>
        <v>-</v>
      </c>
      <c r="L270" s="172" t="str">
        <f>IFERROR(SUMIFS(#REF!,#REF!,$I270,#REF!,$R$7)/SUMIFS(#REF!,#REF!,$I270,#REF!,$R$7),"-")</f>
        <v>-</v>
      </c>
      <c r="M270" s="173" t="str">
        <f>IFERROR(SUMIFS(#REF!,#REF!,$I270,#REF!,$R$3)/SUMIFS(#REF!,#REF!,$I270,#REF!,$R$3),"-")</f>
        <v>-</v>
      </c>
      <c r="N270" s="173" t="str">
        <f>IFERROR(SUMIFS(#REF!,#REF!,$I270,#REF!,"&lt;="&amp;$R$2,#REF!,"&gt;="&amp;$S$2)/SUMIFS(#REF!,#REF!,$I270,#REF!,"&lt;="&amp;$R$2,#REF!,"&gt;="&amp;$S$2),"-")</f>
        <v>-</v>
      </c>
      <c r="O270" s="145"/>
      <c r="P270" s="143"/>
    </row>
    <row r="271" spans="1:16">
      <c r="A271" s="141"/>
      <c r="B271" s="145"/>
      <c r="C271" s="178" t="s">
        <v>496</v>
      </c>
      <c r="D271" s="169" t="s">
        <v>26</v>
      </c>
      <c r="E271" s="169" t="s">
        <v>497</v>
      </c>
      <c r="F271" s="179" t="s">
        <v>569</v>
      </c>
      <c r="G271" s="179" t="s">
        <v>569</v>
      </c>
      <c r="H271" s="179" t="s">
        <v>569</v>
      </c>
      <c r="I271" s="179" t="s">
        <v>569</v>
      </c>
      <c r="J271" s="171">
        <v>0.9</v>
      </c>
      <c r="K271" s="172" t="str">
        <f>IFERROR(SUMIFS(#REF!,#REF!,$I271,#REF!,$R$2)/SUMIFS(#REF!,#REF!,$I271,#REF!,$R$2),"-")</f>
        <v>-</v>
      </c>
      <c r="L271" s="172" t="str">
        <f>IFERROR(SUMIFS(#REF!,#REF!,$I271,#REF!,$R$7)/SUMIFS(#REF!,#REF!,$I271,#REF!,$R$7),"-")</f>
        <v>-</v>
      </c>
      <c r="M271" s="173" t="str">
        <f>IFERROR(SUMIFS(#REF!,#REF!,$I271,#REF!,$R$3)/SUMIFS(#REF!,#REF!,$I271,#REF!,$R$3),"-")</f>
        <v>-</v>
      </c>
      <c r="N271" s="173" t="str">
        <f>IFERROR(SUMIFS(#REF!,#REF!,$I271,#REF!,"&lt;="&amp;$R$2,#REF!,"&gt;="&amp;$S$2)/SUMIFS(#REF!,#REF!,$I271,#REF!,"&lt;="&amp;$R$2,#REF!,"&gt;="&amp;$S$2),"-")</f>
        <v>-</v>
      </c>
      <c r="O271" s="145"/>
      <c r="P271" s="143"/>
    </row>
    <row r="272" spans="1:16">
      <c r="A272" s="141"/>
      <c r="B272" s="145"/>
      <c r="C272" s="178" t="s">
        <v>496</v>
      </c>
      <c r="D272" s="169" t="s">
        <v>26</v>
      </c>
      <c r="E272" s="169" t="s">
        <v>497</v>
      </c>
      <c r="F272" s="179" t="s">
        <v>571</v>
      </c>
      <c r="G272" s="179" t="s">
        <v>571</v>
      </c>
      <c r="H272" s="179" t="s">
        <v>571</v>
      </c>
      <c r="I272" s="179" t="s">
        <v>571</v>
      </c>
      <c r="J272" s="171">
        <v>0.9</v>
      </c>
      <c r="K272" s="172" t="str">
        <f>IFERROR(SUMIFS(#REF!,#REF!,$I272,#REF!,$R$2)/SUMIFS(#REF!,#REF!,$I272,#REF!,$R$2),"-")</f>
        <v>-</v>
      </c>
      <c r="L272" s="172" t="str">
        <f>IFERROR(SUMIFS(#REF!,#REF!,$I272,#REF!,$R$7)/SUMIFS(#REF!,#REF!,$I272,#REF!,$R$7),"-")</f>
        <v>-</v>
      </c>
      <c r="M272" s="173" t="str">
        <f>IFERROR(SUMIFS(#REF!,#REF!,$I272,#REF!,$R$3)/SUMIFS(#REF!,#REF!,$I272,#REF!,$R$3),"-")</f>
        <v>-</v>
      </c>
      <c r="N272" s="173" t="str">
        <f>IFERROR(SUMIFS(#REF!,#REF!,$I272,#REF!,"&lt;="&amp;$R$2,#REF!,"&gt;="&amp;$S$2)/SUMIFS(#REF!,#REF!,$I272,#REF!,"&lt;="&amp;$R$2,#REF!,"&gt;="&amp;$S$2),"-")</f>
        <v>-</v>
      </c>
      <c r="O272" s="145"/>
      <c r="P272" s="143"/>
    </row>
    <row r="273" spans="1:16">
      <c r="A273" s="141"/>
      <c r="B273" s="145"/>
      <c r="C273" s="178" t="s">
        <v>496</v>
      </c>
      <c r="D273" s="169" t="s">
        <v>26</v>
      </c>
      <c r="E273" s="169" t="s">
        <v>497</v>
      </c>
      <c r="F273" s="179" t="s">
        <v>573</v>
      </c>
      <c r="G273" s="179" t="s">
        <v>573</v>
      </c>
      <c r="H273" s="179" t="s">
        <v>573</v>
      </c>
      <c r="I273" s="179" t="s">
        <v>573</v>
      </c>
      <c r="J273" s="171">
        <v>0.9</v>
      </c>
      <c r="K273" s="172" t="str">
        <f>IFERROR(SUMIFS(#REF!,#REF!,$I273,#REF!,$R$2)/SUMIFS(#REF!,#REF!,$I273,#REF!,$R$2),"-")</f>
        <v>-</v>
      </c>
      <c r="L273" s="172" t="str">
        <f>IFERROR(SUMIFS(#REF!,#REF!,$I273,#REF!,$R$7)/SUMIFS(#REF!,#REF!,$I273,#REF!,$R$7),"-")</f>
        <v>-</v>
      </c>
      <c r="M273" s="173" t="str">
        <f>IFERROR(SUMIFS(#REF!,#REF!,$I273,#REF!,$R$3)/SUMIFS(#REF!,#REF!,$I273,#REF!,$R$3),"-")</f>
        <v>-</v>
      </c>
      <c r="N273" s="173" t="str">
        <f>IFERROR(SUMIFS(#REF!,#REF!,$I273,#REF!,"&lt;="&amp;$R$2,#REF!,"&gt;="&amp;$S$2)/SUMIFS(#REF!,#REF!,$I273,#REF!,"&lt;="&amp;$R$2,#REF!,"&gt;="&amp;$S$2),"-")</f>
        <v>-</v>
      </c>
      <c r="O273" s="145"/>
      <c r="P273" s="143"/>
    </row>
    <row r="274" spans="1:16">
      <c r="A274" s="141"/>
      <c r="B274" s="145"/>
      <c r="C274" s="178" t="s">
        <v>496</v>
      </c>
      <c r="D274" s="169" t="s">
        <v>235</v>
      </c>
      <c r="E274" s="169" t="s">
        <v>497</v>
      </c>
      <c r="F274" s="179" t="s">
        <v>575</v>
      </c>
      <c r="G274" s="179" t="s">
        <v>575</v>
      </c>
      <c r="H274" s="179" t="s">
        <v>575</v>
      </c>
      <c r="I274" s="179" t="s">
        <v>575</v>
      </c>
      <c r="J274" s="171">
        <v>0.9</v>
      </c>
      <c r="K274" s="172" t="str">
        <f>IFERROR(SUMIFS(#REF!,#REF!,$I274,#REF!,$R$2)/SUMIFS(#REF!,#REF!,$I274,#REF!,$R$2),"-")</f>
        <v>-</v>
      </c>
      <c r="L274" s="172" t="str">
        <f>IFERROR(SUMIFS(#REF!,#REF!,$I274,#REF!,$R$7)/SUMIFS(#REF!,#REF!,$I274,#REF!,$R$7),"-")</f>
        <v>-</v>
      </c>
      <c r="M274" s="173" t="str">
        <f>IFERROR(SUMIFS(#REF!,#REF!,$I274,#REF!,$R$3)/SUMIFS(#REF!,#REF!,$I274,#REF!,$R$3),"-")</f>
        <v>-</v>
      </c>
      <c r="N274" s="173" t="str">
        <f>IFERROR(SUMIFS(#REF!,#REF!,$I274,#REF!,"&lt;="&amp;$R$2,#REF!,"&gt;="&amp;$S$2)/SUMIFS(#REF!,#REF!,$I274,#REF!,"&lt;="&amp;$R$2,#REF!,"&gt;="&amp;$S$2),"-")</f>
        <v>-</v>
      </c>
      <c r="O274" s="145"/>
      <c r="P274" s="143"/>
    </row>
    <row r="275" spans="1:16">
      <c r="A275" s="141"/>
      <c r="B275" s="145"/>
      <c r="C275" s="178" t="s">
        <v>496</v>
      </c>
      <c r="D275" s="169" t="s">
        <v>235</v>
      </c>
      <c r="E275" s="169" t="s">
        <v>497</v>
      </c>
      <c r="F275" s="179" t="s">
        <v>577</v>
      </c>
      <c r="G275" s="179" t="s">
        <v>577</v>
      </c>
      <c r="H275" s="179" t="s">
        <v>577</v>
      </c>
      <c r="I275" s="179" t="s">
        <v>577</v>
      </c>
      <c r="J275" s="171">
        <v>0.9</v>
      </c>
      <c r="K275" s="172" t="str">
        <f>IFERROR(SUMIFS(#REF!,#REF!,$I275,#REF!,$R$2)/SUMIFS(#REF!,#REF!,$I275,#REF!,$R$2),"-")</f>
        <v>-</v>
      </c>
      <c r="L275" s="172" t="str">
        <f>IFERROR(SUMIFS(#REF!,#REF!,$I275,#REF!,$R$7)/SUMIFS(#REF!,#REF!,$I275,#REF!,$R$7),"-")</f>
        <v>-</v>
      </c>
      <c r="M275" s="173" t="str">
        <f>IFERROR(SUMIFS(#REF!,#REF!,$I275,#REF!,$R$3)/SUMIFS(#REF!,#REF!,$I275,#REF!,$R$3),"-")</f>
        <v>-</v>
      </c>
      <c r="N275" s="173" t="str">
        <f>IFERROR(SUMIFS(#REF!,#REF!,$I275,#REF!,"&lt;="&amp;$R$2,#REF!,"&gt;="&amp;$S$2)/SUMIFS(#REF!,#REF!,$I275,#REF!,"&lt;="&amp;$R$2,#REF!,"&gt;="&amp;$S$2),"-")</f>
        <v>-</v>
      </c>
      <c r="O275" s="145"/>
      <c r="P275" s="143"/>
    </row>
    <row r="276" spans="1:16">
      <c r="A276" s="141"/>
      <c r="B276" s="145"/>
      <c r="C276" s="178" t="s">
        <v>496</v>
      </c>
      <c r="D276" s="169" t="s">
        <v>235</v>
      </c>
      <c r="E276" s="169" t="s">
        <v>497</v>
      </c>
      <c r="F276" s="179" t="s">
        <v>579</v>
      </c>
      <c r="G276" s="179" t="s">
        <v>579</v>
      </c>
      <c r="H276" s="179" t="s">
        <v>579</v>
      </c>
      <c r="I276" s="179" t="s">
        <v>579</v>
      </c>
      <c r="J276" s="171">
        <v>0.9</v>
      </c>
      <c r="K276" s="172" t="str">
        <f>IFERROR(SUMIFS(#REF!,#REF!,$I276,#REF!,$R$2)/SUMIFS(#REF!,#REF!,$I276,#REF!,$R$2),"-")</f>
        <v>-</v>
      </c>
      <c r="L276" s="172" t="str">
        <f>IFERROR(SUMIFS(#REF!,#REF!,$I276,#REF!,$R$7)/SUMIFS(#REF!,#REF!,$I276,#REF!,$R$7),"-")</f>
        <v>-</v>
      </c>
      <c r="M276" s="173" t="str">
        <f>IFERROR(SUMIFS(#REF!,#REF!,$I276,#REF!,$R$3)/SUMIFS(#REF!,#REF!,$I276,#REF!,$R$3),"-")</f>
        <v>-</v>
      </c>
      <c r="N276" s="173" t="str">
        <f>IFERROR(SUMIFS(#REF!,#REF!,$I276,#REF!,"&lt;="&amp;$R$2,#REF!,"&gt;="&amp;$S$2)/SUMIFS(#REF!,#REF!,$I276,#REF!,"&lt;="&amp;$R$2,#REF!,"&gt;="&amp;$S$2),"-")</f>
        <v>-</v>
      </c>
      <c r="O276" s="145"/>
      <c r="P276" s="143"/>
    </row>
    <row r="277" spans="1:16">
      <c r="A277" s="141"/>
      <c r="B277" s="145"/>
      <c r="C277" s="178" t="s">
        <v>496</v>
      </c>
      <c r="D277" s="169" t="s">
        <v>235</v>
      </c>
      <c r="E277" s="169" t="s">
        <v>497</v>
      </c>
      <c r="F277" s="179" t="s">
        <v>581</v>
      </c>
      <c r="G277" s="179" t="s">
        <v>581</v>
      </c>
      <c r="H277" s="179" t="s">
        <v>581</v>
      </c>
      <c r="I277" s="179" t="s">
        <v>581</v>
      </c>
      <c r="J277" s="171">
        <v>0.9</v>
      </c>
      <c r="K277" s="172" t="str">
        <f>IFERROR(SUMIFS(#REF!,#REF!,$I277,#REF!,$R$2)/SUMIFS(#REF!,#REF!,$I277,#REF!,$R$2),"-")</f>
        <v>-</v>
      </c>
      <c r="L277" s="172" t="str">
        <f>IFERROR(SUMIFS(#REF!,#REF!,$I277,#REF!,$R$7)/SUMIFS(#REF!,#REF!,$I277,#REF!,$R$7),"-")</f>
        <v>-</v>
      </c>
      <c r="M277" s="173" t="str">
        <f>IFERROR(SUMIFS(#REF!,#REF!,$I277,#REF!,$R$3)/SUMIFS(#REF!,#REF!,$I277,#REF!,$R$3),"-")</f>
        <v>-</v>
      </c>
      <c r="N277" s="173" t="str">
        <f>IFERROR(SUMIFS(#REF!,#REF!,$I277,#REF!,"&lt;="&amp;$R$2,#REF!,"&gt;="&amp;$S$2)/SUMIFS(#REF!,#REF!,$I277,#REF!,"&lt;="&amp;$R$2,#REF!,"&gt;="&amp;$S$2),"-")</f>
        <v>-</v>
      </c>
      <c r="O277" s="145"/>
      <c r="P277" s="143"/>
    </row>
    <row r="278" spans="1:16">
      <c r="A278" s="141"/>
      <c r="B278" s="145"/>
      <c r="C278" s="178" t="s">
        <v>496</v>
      </c>
      <c r="D278" s="169" t="s">
        <v>26</v>
      </c>
      <c r="E278" s="169" t="s">
        <v>497</v>
      </c>
      <c r="F278" s="179" t="s">
        <v>583</v>
      </c>
      <c r="G278" s="179" t="s">
        <v>583</v>
      </c>
      <c r="H278" s="179" t="s">
        <v>583</v>
      </c>
      <c r="I278" s="179" t="s">
        <v>583</v>
      </c>
      <c r="J278" s="171">
        <v>0.9</v>
      </c>
      <c r="K278" s="172" t="str">
        <f>IFERROR(SUMIFS(#REF!,#REF!,$I278,#REF!,$R$2)/SUMIFS(#REF!,#REF!,$I278,#REF!,$R$2),"-")</f>
        <v>-</v>
      </c>
      <c r="L278" s="172" t="str">
        <f>IFERROR(SUMIFS(#REF!,#REF!,$I278,#REF!,$R$7)/SUMIFS(#REF!,#REF!,$I278,#REF!,$R$7),"-")</f>
        <v>-</v>
      </c>
      <c r="M278" s="173" t="str">
        <f>IFERROR(SUMIFS(#REF!,#REF!,$I278,#REF!,$R$3)/SUMIFS(#REF!,#REF!,$I278,#REF!,$R$3),"-")</f>
        <v>-</v>
      </c>
      <c r="N278" s="173" t="str">
        <f>IFERROR(SUMIFS(#REF!,#REF!,$I278,#REF!,"&lt;="&amp;$R$2,#REF!,"&gt;="&amp;$S$2)/SUMIFS(#REF!,#REF!,$I278,#REF!,"&lt;="&amp;$R$2,#REF!,"&gt;="&amp;$S$2),"-")</f>
        <v>-</v>
      </c>
      <c r="O278" s="145"/>
      <c r="P278" s="143"/>
    </row>
    <row r="279" spans="1:16">
      <c r="A279" s="141"/>
      <c r="B279" s="145"/>
      <c r="C279" s="178" t="s">
        <v>496</v>
      </c>
      <c r="D279" s="169" t="s">
        <v>235</v>
      </c>
      <c r="E279" s="169" t="s">
        <v>497</v>
      </c>
      <c r="F279" s="179" t="s">
        <v>585</v>
      </c>
      <c r="G279" s="179" t="s">
        <v>585</v>
      </c>
      <c r="H279" s="179" t="s">
        <v>585</v>
      </c>
      <c r="I279" s="179" t="s">
        <v>585</v>
      </c>
      <c r="J279" s="171">
        <v>0.9</v>
      </c>
      <c r="K279" s="172" t="str">
        <f>IFERROR(SUMIFS(#REF!,#REF!,$I279,#REF!,$R$2)/SUMIFS(#REF!,#REF!,$I279,#REF!,$R$2),"-")</f>
        <v>-</v>
      </c>
      <c r="L279" s="172" t="str">
        <f>IFERROR(SUMIFS(#REF!,#REF!,$I279,#REF!,$R$7)/SUMIFS(#REF!,#REF!,$I279,#REF!,$R$7),"-")</f>
        <v>-</v>
      </c>
      <c r="M279" s="173" t="str">
        <f>IFERROR(SUMIFS(#REF!,#REF!,$I279,#REF!,$R$3)/SUMIFS(#REF!,#REF!,$I279,#REF!,$R$3),"-")</f>
        <v>-</v>
      </c>
      <c r="N279" s="173" t="str">
        <f>IFERROR(SUMIFS(#REF!,#REF!,$I279,#REF!,"&lt;="&amp;$R$2,#REF!,"&gt;="&amp;$S$2)/SUMIFS(#REF!,#REF!,$I279,#REF!,"&lt;="&amp;$R$2,#REF!,"&gt;="&amp;$S$2),"-")</f>
        <v>-</v>
      </c>
      <c r="O279" s="145"/>
      <c r="P279" s="143"/>
    </row>
    <row r="280" s="137" customFormat="1" spans="1:16">
      <c r="A280" s="141"/>
      <c r="B280" s="138"/>
      <c r="C280" s="178" t="s">
        <v>496</v>
      </c>
      <c r="D280" s="169" t="s">
        <v>26</v>
      </c>
      <c r="E280" s="169" t="s">
        <v>497</v>
      </c>
      <c r="F280" s="179" t="s">
        <v>587</v>
      </c>
      <c r="G280" s="179" t="s">
        <v>587</v>
      </c>
      <c r="H280" s="179" t="s">
        <v>587</v>
      </c>
      <c r="I280" s="179" t="s">
        <v>587</v>
      </c>
      <c r="J280" s="171">
        <v>0.9</v>
      </c>
      <c r="K280" s="172" t="str">
        <f>IFERROR(SUMIFS(#REF!,#REF!,$I280,#REF!,$R$2)/SUMIFS(#REF!,#REF!,$I280,#REF!,$R$2),"-")</f>
        <v>-</v>
      </c>
      <c r="L280" s="172" t="str">
        <f>IFERROR(SUMIFS(#REF!,#REF!,$I280,#REF!,$R$7)/SUMIFS(#REF!,#REF!,$I280,#REF!,$R$7),"-")</f>
        <v>-</v>
      </c>
      <c r="M280" s="173" t="str">
        <f>IFERROR(SUMIFS(#REF!,#REF!,$I280,#REF!,$R$3)/SUMIFS(#REF!,#REF!,$I280,#REF!,$R$3),"-")</f>
        <v>-</v>
      </c>
      <c r="N280" s="173" t="str">
        <f>IFERROR(SUMIFS(#REF!,#REF!,$I280,#REF!,"&lt;="&amp;$R$2,#REF!,"&gt;="&amp;$S$2)/SUMIFS(#REF!,#REF!,$I280,#REF!,"&lt;="&amp;$R$2,#REF!,"&gt;="&amp;$S$2),"-")</f>
        <v>-</v>
      </c>
      <c r="O280" s="138"/>
      <c r="P280" s="143"/>
    </row>
    <row r="281" s="137" customFormat="1" spans="1:16">
      <c r="A281" s="141"/>
      <c r="B281" s="138"/>
      <c r="C281" s="178" t="s">
        <v>496</v>
      </c>
      <c r="D281" s="169" t="s">
        <v>26</v>
      </c>
      <c r="E281" s="169" t="s">
        <v>497</v>
      </c>
      <c r="F281" s="179" t="s">
        <v>589</v>
      </c>
      <c r="G281" s="179" t="s">
        <v>589</v>
      </c>
      <c r="H281" s="179" t="s">
        <v>589</v>
      </c>
      <c r="I281" s="179" t="s">
        <v>589</v>
      </c>
      <c r="J281" s="171">
        <v>0.9</v>
      </c>
      <c r="K281" s="172" t="str">
        <f>IFERROR(SUMIFS(#REF!,#REF!,$I281,#REF!,$R$2)/SUMIFS(#REF!,#REF!,$I281,#REF!,$R$2),"-")</f>
        <v>-</v>
      </c>
      <c r="L281" s="172" t="str">
        <f>IFERROR(SUMIFS(#REF!,#REF!,$I281,#REF!,$R$7)/SUMIFS(#REF!,#REF!,$I281,#REF!,$R$7),"-")</f>
        <v>-</v>
      </c>
      <c r="M281" s="173" t="str">
        <f>IFERROR(SUMIFS(#REF!,#REF!,$I281,#REF!,$R$3)/SUMIFS(#REF!,#REF!,$I281,#REF!,$R$3),"-")</f>
        <v>-</v>
      </c>
      <c r="N281" s="173" t="str">
        <f>IFERROR(SUMIFS(#REF!,#REF!,$I281,#REF!,"&lt;="&amp;$R$2,#REF!,"&gt;="&amp;$S$2)/SUMIFS(#REF!,#REF!,$I281,#REF!,"&lt;="&amp;$R$2,#REF!,"&gt;="&amp;$S$2),"-")</f>
        <v>-</v>
      </c>
      <c r="O281" s="138"/>
      <c r="P281" s="143"/>
    </row>
    <row r="282" s="137" customFormat="1" spans="1:16">
      <c r="A282" s="141"/>
      <c r="B282" s="138"/>
      <c r="C282" s="178" t="s">
        <v>496</v>
      </c>
      <c r="D282" s="169" t="s">
        <v>26</v>
      </c>
      <c r="E282" s="169" t="s">
        <v>497</v>
      </c>
      <c r="F282" s="179" t="s">
        <v>591</v>
      </c>
      <c r="G282" s="179" t="s">
        <v>591</v>
      </c>
      <c r="H282" s="179" t="s">
        <v>591</v>
      </c>
      <c r="I282" s="179" t="s">
        <v>591</v>
      </c>
      <c r="J282" s="171">
        <v>0.9</v>
      </c>
      <c r="K282" s="172" t="str">
        <f>IFERROR(SUMIFS(#REF!,#REF!,$I282,#REF!,$R$2)/SUMIFS(#REF!,#REF!,$I282,#REF!,$R$2),"-")</f>
        <v>-</v>
      </c>
      <c r="L282" s="172" t="str">
        <f>IFERROR(SUMIFS(#REF!,#REF!,$I282,#REF!,$R$7)/SUMIFS(#REF!,#REF!,$I282,#REF!,$R$7),"-")</f>
        <v>-</v>
      </c>
      <c r="M282" s="173" t="str">
        <f>IFERROR(SUMIFS(#REF!,#REF!,$I282,#REF!,$R$3)/SUMIFS(#REF!,#REF!,$I282,#REF!,$R$3),"-")</f>
        <v>-</v>
      </c>
      <c r="N282" s="173" t="str">
        <f>IFERROR(SUMIFS(#REF!,#REF!,$I282,#REF!,"&lt;="&amp;$R$2,#REF!,"&gt;="&amp;$S$2)/SUMIFS(#REF!,#REF!,$I282,#REF!,"&lt;="&amp;$R$2,#REF!,"&gt;="&amp;$S$2),"-")</f>
        <v>-</v>
      </c>
      <c r="O282" s="138"/>
      <c r="P282" s="143"/>
    </row>
    <row r="283" s="137" customFormat="1" spans="1:16">
      <c r="A283" s="141"/>
      <c r="B283" s="138"/>
      <c r="C283" s="178" t="s">
        <v>496</v>
      </c>
      <c r="D283" s="169" t="s">
        <v>26</v>
      </c>
      <c r="E283" s="169" t="s">
        <v>497</v>
      </c>
      <c r="F283" s="179" t="s">
        <v>593</v>
      </c>
      <c r="G283" s="179" t="s">
        <v>593</v>
      </c>
      <c r="H283" s="179" t="s">
        <v>593</v>
      </c>
      <c r="I283" s="179" t="s">
        <v>593</v>
      </c>
      <c r="J283" s="171">
        <v>0.9</v>
      </c>
      <c r="K283" s="172" t="str">
        <f>IFERROR(SUMIFS(#REF!,#REF!,$I283,#REF!,$R$2)/SUMIFS(#REF!,#REF!,$I283,#REF!,$R$2),"-")</f>
        <v>-</v>
      </c>
      <c r="L283" s="172" t="str">
        <f>IFERROR(SUMIFS(#REF!,#REF!,$I283,#REF!,$R$7)/SUMIFS(#REF!,#REF!,$I283,#REF!,$R$7),"-")</f>
        <v>-</v>
      </c>
      <c r="M283" s="173" t="str">
        <f>IFERROR(SUMIFS(#REF!,#REF!,$I283,#REF!,$R$3)/SUMIFS(#REF!,#REF!,$I283,#REF!,$R$3),"-")</f>
        <v>-</v>
      </c>
      <c r="N283" s="173" t="str">
        <f>IFERROR(SUMIFS(#REF!,#REF!,$I283,#REF!,"&lt;="&amp;$R$2,#REF!,"&gt;="&amp;$S$2)/SUMIFS(#REF!,#REF!,$I283,#REF!,"&lt;="&amp;$R$2,#REF!,"&gt;="&amp;$S$2),"-")</f>
        <v>-</v>
      </c>
      <c r="O283" s="138"/>
      <c r="P283" s="143"/>
    </row>
    <row r="284" s="137" customFormat="1" spans="1:16">
      <c r="A284" s="141"/>
      <c r="B284" s="138"/>
      <c r="C284" s="178" t="s">
        <v>496</v>
      </c>
      <c r="D284" s="169" t="s">
        <v>26</v>
      </c>
      <c r="E284" s="169" t="s">
        <v>497</v>
      </c>
      <c r="F284" s="179" t="s">
        <v>595</v>
      </c>
      <c r="G284" s="179" t="s">
        <v>595</v>
      </c>
      <c r="H284" s="179" t="s">
        <v>595</v>
      </c>
      <c r="I284" s="179" t="s">
        <v>595</v>
      </c>
      <c r="J284" s="171">
        <v>0.9</v>
      </c>
      <c r="K284" s="172" t="str">
        <f>IFERROR(SUMIFS(#REF!,#REF!,$I284,#REF!,$R$2)/SUMIFS(#REF!,#REF!,$I284,#REF!,$R$2),"-")</f>
        <v>-</v>
      </c>
      <c r="L284" s="172" t="str">
        <f>IFERROR(SUMIFS(#REF!,#REF!,$I284,#REF!,$R$7)/SUMIFS(#REF!,#REF!,$I284,#REF!,$R$7),"-")</f>
        <v>-</v>
      </c>
      <c r="M284" s="173" t="str">
        <f>IFERROR(SUMIFS(#REF!,#REF!,$I284,#REF!,$R$3)/SUMIFS(#REF!,#REF!,$I284,#REF!,$R$3),"-")</f>
        <v>-</v>
      </c>
      <c r="N284" s="173" t="str">
        <f>IFERROR(SUMIFS(#REF!,#REF!,$I284,#REF!,"&lt;="&amp;$R$2,#REF!,"&gt;="&amp;$S$2)/SUMIFS(#REF!,#REF!,$I284,#REF!,"&lt;="&amp;$R$2,#REF!,"&gt;="&amp;$S$2),"-")</f>
        <v>-</v>
      </c>
      <c r="O284" s="138"/>
      <c r="P284" s="143"/>
    </row>
    <row r="285" s="137" customFormat="1" spans="1:16">
      <c r="A285" s="141"/>
      <c r="B285" s="138"/>
      <c r="C285" s="178" t="s">
        <v>496</v>
      </c>
      <c r="D285" s="169" t="s">
        <v>26</v>
      </c>
      <c r="E285" s="169" t="s">
        <v>497</v>
      </c>
      <c r="F285" s="179" t="s">
        <v>597</v>
      </c>
      <c r="G285" s="179" t="s">
        <v>597</v>
      </c>
      <c r="H285" s="179" t="s">
        <v>597</v>
      </c>
      <c r="I285" s="179" t="s">
        <v>597</v>
      </c>
      <c r="J285" s="171">
        <v>0.9</v>
      </c>
      <c r="K285" s="172" t="str">
        <f>IFERROR(SUMIFS(#REF!,#REF!,$I285,#REF!,$R$2)/SUMIFS(#REF!,#REF!,$I285,#REF!,$R$2),"-")</f>
        <v>-</v>
      </c>
      <c r="L285" s="172" t="str">
        <f>IFERROR(SUMIFS(#REF!,#REF!,$I285,#REF!,$R$7)/SUMIFS(#REF!,#REF!,$I285,#REF!,$R$7),"-")</f>
        <v>-</v>
      </c>
      <c r="M285" s="173" t="str">
        <f>IFERROR(SUMIFS(#REF!,#REF!,$I285,#REF!,$R$3)/SUMIFS(#REF!,#REF!,$I285,#REF!,$R$3),"-")</f>
        <v>-</v>
      </c>
      <c r="N285" s="173" t="str">
        <f>IFERROR(SUMIFS(#REF!,#REF!,$I285,#REF!,"&lt;="&amp;$R$2,#REF!,"&gt;="&amp;$S$2)/SUMIFS(#REF!,#REF!,$I285,#REF!,"&lt;="&amp;$R$2,#REF!,"&gt;="&amp;$S$2),"-")</f>
        <v>-</v>
      </c>
      <c r="O285" s="138"/>
      <c r="P285" s="143"/>
    </row>
    <row r="286" s="137" customFormat="1" spans="1:16">
      <c r="A286" s="141"/>
      <c r="B286" s="138"/>
      <c r="C286" s="178" t="s">
        <v>496</v>
      </c>
      <c r="D286" s="169" t="s">
        <v>26</v>
      </c>
      <c r="E286" s="169" t="s">
        <v>497</v>
      </c>
      <c r="F286" s="179" t="s">
        <v>599</v>
      </c>
      <c r="G286" s="179" t="s">
        <v>599</v>
      </c>
      <c r="H286" s="179" t="s">
        <v>599</v>
      </c>
      <c r="I286" s="179" t="s">
        <v>599</v>
      </c>
      <c r="J286" s="171">
        <v>0.9</v>
      </c>
      <c r="K286" s="172" t="str">
        <f>IFERROR(SUMIFS(#REF!,#REF!,$I286,#REF!,$R$2)/SUMIFS(#REF!,#REF!,$I286,#REF!,$R$2),"-")</f>
        <v>-</v>
      </c>
      <c r="L286" s="172" t="str">
        <f>IFERROR(SUMIFS(#REF!,#REF!,$I286,#REF!,$R$7)/SUMIFS(#REF!,#REF!,$I286,#REF!,$R$7),"-")</f>
        <v>-</v>
      </c>
      <c r="M286" s="173" t="str">
        <f>IFERROR(SUMIFS(#REF!,#REF!,$I286,#REF!,$R$3)/SUMIFS(#REF!,#REF!,$I286,#REF!,$R$3),"-")</f>
        <v>-</v>
      </c>
      <c r="N286" s="173" t="str">
        <f>IFERROR(SUMIFS(#REF!,#REF!,$I286,#REF!,"&lt;="&amp;$R$2,#REF!,"&gt;="&amp;$S$2)/SUMIFS(#REF!,#REF!,$I286,#REF!,"&lt;="&amp;$R$2,#REF!,"&gt;="&amp;$S$2),"-")</f>
        <v>-</v>
      </c>
      <c r="O286" s="138"/>
      <c r="P286" s="143"/>
    </row>
    <row r="287" s="137" customFormat="1" spans="1:16">
      <c r="A287" s="141"/>
      <c r="B287" s="138"/>
      <c r="C287" s="178" t="s">
        <v>496</v>
      </c>
      <c r="D287" s="169" t="s">
        <v>235</v>
      </c>
      <c r="E287" s="169" t="s">
        <v>497</v>
      </c>
      <c r="F287" s="179" t="s">
        <v>601</v>
      </c>
      <c r="G287" s="179" t="s">
        <v>601</v>
      </c>
      <c r="H287" s="179" t="s">
        <v>601</v>
      </c>
      <c r="I287" s="179" t="s">
        <v>601</v>
      </c>
      <c r="J287" s="171">
        <v>0.9</v>
      </c>
      <c r="K287" s="172" t="str">
        <f>IFERROR(SUMIFS(#REF!,#REF!,$I287,#REF!,$R$2)/SUMIFS(#REF!,#REF!,$I287,#REF!,$R$2),"-")</f>
        <v>-</v>
      </c>
      <c r="L287" s="172" t="str">
        <f>IFERROR(SUMIFS(#REF!,#REF!,$I287,#REF!,$R$7)/SUMIFS(#REF!,#REF!,$I287,#REF!,$R$7),"-")</f>
        <v>-</v>
      </c>
      <c r="M287" s="173" t="str">
        <f>IFERROR(SUMIFS(#REF!,#REF!,$I287,#REF!,$R$3)/SUMIFS(#REF!,#REF!,$I287,#REF!,$R$3),"-")</f>
        <v>-</v>
      </c>
      <c r="N287" s="173" t="str">
        <f>IFERROR(SUMIFS(#REF!,#REF!,$I287,#REF!,"&lt;="&amp;$R$2,#REF!,"&gt;="&amp;$S$2)/SUMIFS(#REF!,#REF!,$I287,#REF!,"&lt;="&amp;$R$2,#REF!,"&gt;="&amp;$S$2),"-")</f>
        <v>-</v>
      </c>
      <c r="O287" s="138"/>
      <c r="P287" s="143"/>
    </row>
    <row r="288" s="137" customFormat="1" spans="1:16">
      <c r="A288" s="141"/>
      <c r="B288" s="138"/>
      <c r="C288" s="178" t="s">
        <v>496</v>
      </c>
      <c r="D288" s="169" t="s">
        <v>235</v>
      </c>
      <c r="E288" s="169" t="s">
        <v>497</v>
      </c>
      <c r="F288" s="179" t="s">
        <v>603</v>
      </c>
      <c r="G288" s="179" t="s">
        <v>603</v>
      </c>
      <c r="H288" s="179" t="s">
        <v>603</v>
      </c>
      <c r="I288" s="179" t="s">
        <v>603</v>
      </c>
      <c r="J288" s="171">
        <v>0.9</v>
      </c>
      <c r="K288" s="172" t="str">
        <f>IFERROR(SUMIFS(#REF!,#REF!,$I288,#REF!,$R$2)/SUMIFS(#REF!,#REF!,$I288,#REF!,$R$2),"-")</f>
        <v>-</v>
      </c>
      <c r="L288" s="172" t="str">
        <f>IFERROR(SUMIFS(#REF!,#REF!,$I288,#REF!,$R$7)/SUMIFS(#REF!,#REF!,$I288,#REF!,$R$7),"-")</f>
        <v>-</v>
      </c>
      <c r="M288" s="173" t="str">
        <f>IFERROR(SUMIFS(#REF!,#REF!,$I288,#REF!,$R$3)/SUMIFS(#REF!,#REF!,$I288,#REF!,$R$3),"-")</f>
        <v>-</v>
      </c>
      <c r="N288" s="173" t="str">
        <f>IFERROR(SUMIFS(#REF!,#REF!,$I288,#REF!,"&lt;="&amp;$R$2,#REF!,"&gt;="&amp;$S$2)/SUMIFS(#REF!,#REF!,$I288,#REF!,"&lt;="&amp;$R$2,#REF!,"&gt;="&amp;$S$2),"-")</f>
        <v>-</v>
      </c>
      <c r="O288" s="138"/>
      <c r="P288" s="143"/>
    </row>
    <row r="289" s="137" customFormat="1" spans="1:16">
      <c r="A289" s="141"/>
      <c r="B289" s="138"/>
      <c r="C289" s="178" t="s">
        <v>496</v>
      </c>
      <c r="D289" s="169" t="s">
        <v>235</v>
      </c>
      <c r="E289" s="169" t="s">
        <v>497</v>
      </c>
      <c r="F289" s="179" t="s">
        <v>605</v>
      </c>
      <c r="G289" s="179" t="s">
        <v>605</v>
      </c>
      <c r="H289" s="179" t="s">
        <v>605</v>
      </c>
      <c r="I289" s="179" t="s">
        <v>605</v>
      </c>
      <c r="J289" s="171">
        <v>0.9</v>
      </c>
      <c r="K289" s="172" t="str">
        <f>IFERROR(SUMIFS(#REF!,#REF!,$I289,#REF!,$R$2)/SUMIFS(#REF!,#REF!,$I289,#REF!,$R$2),"-")</f>
        <v>-</v>
      </c>
      <c r="L289" s="172" t="str">
        <f>IFERROR(SUMIFS(#REF!,#REF!,$I289,#REF!,$R$7)/SUMIFS(#REF!,#REF!,$I289,#REF!,$R$7),"-")</f>
        <v>-</v>
      </c>
      <c r="M289" s="173" t="str">
        <f>IFERROR(SUMIFS(#REF!,#REF!,$I289,#REF!,$R$3)/SUMIFS(#REF!,#REF!,$I289,#REF!,$R$3),"-")</f>
        <v>-</v>
      </c>
      <c r="N289" s="173" t="str">
        <f>IFERROR(SUMIFS(#REF!,#REF!,$I289,#REF!,"&lt;="&amp;$R$2,#REF!,"&gt;="&amp;$S$2)/SUMIFS(#REF!,#REF!,$I289,#REF!,"&lt;="&amp;$R$2,#REF!,"&gt;="&amp;$S$2),"-")</f>
        <v>-</v>
      </c>
      <c r="O289" s="138"/>
      <c r="P289" s="143"/>
    </row>
    <row r="290" s="137" customFormat="1" spans="1:16">
      <c r="A290" s="141"/>
      <c r="B290" s="138"/>
      <c r="C290" s="178" t="s">
        <v>496</v>
      </c>
      <c r="D290" s="169" t="s">
        <v>235</v>
      </c>
      <c r="E290" s="169" t="s">
        <v>497</v>
      </c>
      <c r="F290" s="179" t="s">
        <v>607</v>
      </c>
      <c r="G290" s="179" t="s">
        <v>607</v>
      </c>
      <c r="H290" s="179" t="s">
        <v>607</v>
      </c>
      <c r="I290" s="179" t="s">
        <v>607</v>
      </c>
      <c r="J290" s="171">
        <v>0.9</v>
      </c>
      <c r="K290" s="172" t="str">
        <f>IFERROR(SUMIFS(#REF!,#REF!,$I290,#REF!,$R$2)/SUMIFS(#REF!,#REF!,$I290,#REF!,$R$2),"-")</f>
        <v>-</v>
      </c>
      <c r="L290" s="172" t="str">
        <f>IFERROR(SUMIFS(#REF!,#REF!,$I290,#REF!,$R$7)/SUMIFS(#REF!,#REF!,$I290,#REF!,$R$7),"-")</f>
        <v>-</v>
      </c>
      <c r="M290" s="173" t="str">
        <f>IFERROR(SUMIFS(#REF!,#REF!,$I290,#REF!,$R$3)/SUMIFS(#REF!,#REF!,$I290,#REF!,$R$3),"-")</f>
        <v>-</v>
      </c>
      <c r="N290" s="173" t="str">
        <f>IFERROR(SUMIFS(#REF!,#REF!,$I290,#REF!,"&lt;="&amp;$R$2,#REF!,"&gt;="&amp;$S$2)/SUMIFS(#REF!,#REF!,$I290,#REF!,"&lt;="&amp;$R$2,#REF!,"&gt;="&amp;$S$2),"-")</f>
        <v>-</v>
      </c>
      <c r="O290" s="138"/>
      <c r="P290" s="143"/>
    </row>
    <row r="291" s="137" customFormat="1" spans="1:16">
      <c r="A291" s="141"/>
      <c r="B291" s="138"/>
      <c r="C291" s="178" t="s">
        <v>496</v>
      </c>
      <c r="D291" s="169" t="s">
        <v>235</v>
      </c>
      <c r="E291" s="169" t="s">
        <v>497</v>
      </c>
      <c r="F291" s="179" t="s">
        <v>609</v>
      </c>
      <c r="G291" s="179" t="s">
        <v>609</v>
      </c>
      <c r="H291" s="179" t="s">
        <v>609</v>
      </c>
      <c r="I291" s="179" t="s">
        <v>609</v>
      </c>
      <c r="J291" s="171">
        <v>0.9</v>
      </c>
      <c r="K291" s="172" t="str">
        <f>IFERROR(SUMIFS(#REF!,#REF!,$I291,#REF!,$R$2)/SUMIFS(#REF!,#REF!,$I291,#REF!,$R$2),"-")</f>
        <v>-</v>
      </c>
      <c r="L291" s="172" t="str">
        <f>IFERROR(SUMIFS(#REF!,#REF!,$I291,#REF!,$R$7)/SUMIFS(#REF!,#REF!,$I291,#REF!,$R$7),"-")</f>
        <v>-</v>
      </c>
      <c r="M291" s="173" t="str">
        <f>IFERROR(SUMIFS(#REF!,#REF!,$I291,#REF!,$R$3)/SUMIFS(#REF!,#REF!,$I291,#REF!,$R$3),"-")</f>
        <v>-</v>
      </c>
      <c r="N291" s="173" t="str">
        <f>IFERROR(SUMIFS(#REF!,#REF!,$I291,#REF!,"&lt;="&amp;$R$2,#REF!,"&gt;="&amp;$S$2)/SUMIFS(#REF!,#REF!,$I291,#REF!,"&lt;="&amp;$R$2,#REF!,"&gt;="&amp;$S$2),"-")</f>
        <v>-</v>
      </c>
      <c r="O291" s="138"/>
      <c r="P291" s="143"/>
    </row>
    <row r="292" s="137" customFormat="1" spans="1:16">
      <c r="A292" s="141"/>
      <c r="B292" s="138"/>
      <c r="C292" s="178" t="s">
        <v>496</v>
      </c>
      <c r="D292" s="169" t="s">
        <v>235</v>
      </c>
      <c r="E292" s="169" t="s">
        <v>497</v>
      </c>
      <c r="F292" s="179" t="s">
        <v>611</v>
      </c>
      <c r="G292" s="179" t="s">
        <v>611</v>
      </c>
      <c r="H292" s="179" t="s">
        <v>611</v>
      </c>
      <c r="I292" s="179" t="s">
        <v>611</v>
      </c>
      <c r="J292" s="171">
        <v>0.9</v>
      </c>
      <c r="K292" s="172" t="str">
        <f>IFERROR(SUMIFS(#REF!,#REF!,$I292,#REF!,$R$2)/SUMIFS(#REF!,#REF!,$I292,#REF!,$R$2),"-")</f>
        <v>-</v>
      </c>
      <c r="L292" s="172" t="str">
        <f>IFERROR(SUMIFS(#REF!,#REF!,$I292,#REF!,$R$7)/SUMIFS(#REF!,#REF!,$I292,#REF!,$R$7),"-")</f>
        <v>-</v>
      </c>
      <c r="M292" s="173" t="str">
        <f>IFERROR(SUMIFS(#REF!,#REF!,$I292,#REF!,$R$3)/SUMIFS(#REF!,#REF!,$I292,#REF!,$R$3),"-")</f>
        <v>-</v>
      </c>
      <c r="N292" s="173" t="str">
        <f>IFERROR(SUMIFS(#REF!,#REF!,$I292,#REF!,"&lt;="&amp;$R$2,#REF!,"&gt;="&amp;$S$2)/SUMIFS(#REF!,#REF!,$I292,#REF!,"&lt;="&amp;$R$2,#REF!,"&gt;="&amp;$S$2),"-")</f>
        <v>-</v>
      </c>
      <c r="O292" s="138"/>
      <c r="P292" s="143"/>
    </row>
    <row r="293" s="137" customFormat="1" spans="1:16">
      <c r="A293" s="141"/>
      <c r="B293" s="138"/>
      <c r="C293" s="178" t="s">
        <v>496</v>
      </c>
      <c r="D293" s="169" t="s">
        <v>26</v>
      </c>
      <c r="E293" s="169" t="s">
        <v>497</v>
      </c>
      <c r="F293" s="179" t="s">
        <v>613</v>
      </c>
      <c r="G293" s="179" t="s">
        <v>613</v>
      </c>
      <c r="H293" s="179" t="s">
        <v>613</v>
      </c>
      <c r="I293" s="179" t="s">
        <v>613</v>
      </c>
      <c r="J293" s="171">
        <v>0.9</v>
      </c>
      <c r="K293" s="172" t="str">
        <f>IFERROR(SUMIFS(#REF!,#REF!,$I293,#REF!,$R$2)/SUMIFS(#REF!,#REF!,$I293,#REF!,$R$2),"-")</f>
        <v>-</v>
      </c>
      <c r="L293" s="172" t="str">
        <f>IFERROR(SUMIFS(#REF!,#REF!,$I293,#REF!,$R$7)/SUMIFS(#REF!,#REF!,$I293,#REF!,$R$7),"-")</f>
        <v>-</v>
      </c>
      <c r="M293" s="173" t="str">
        <f>IFERROR(SUMIFS(#REF!,#REF!,$I293,#REF!,$R$3)/SUMIFS(#REF!,#REF!,$I293,#REF!,$R$3),"-")</f>
        <v>-</v>
      </c>
      <c r="N293" s="173" t="str">
        <f>IFERROR(SUMIFS(#REF!,#REF!,$I293,#REF!,"&lt;="&amp;$R$2,#REF!,"&gt;="&amp;$S$2)/SUMIFS(#REF!,#REF!,$I293,#REF!,"&lt;="&amp;$R$2,#REF!,"&gt;="&amp;$S$2),"-")</f>
        <v>-</v>
      </c>
      <c r="O293" s="138"/>
      <c r="P293" s="143"/>
    </row>
    <row r="294" s="137" customFormat="1" spans="1:16">
      <c r="A294" s="141"/>
      <c r="B294" s="138"/>
      <c r="C294" s="178" t="s">
        <v>496</v>
      </c>
      <c r="D294" s="169" t="s">
        <v>26</v>
      </c>
      <c r="E294" s="169" t="s">
        <v>497</v>
      </c>
      <c r="F294" s="180" t="s">
        <v>615</v>
      </c>
      <c r="G294" s="180" t="s">
        <v>615</v>
      </c>
      <c r="H294" s="180" t="s">
        <v>615</v>
      </c>
      <c r="I294" s="180" t="s">
        <v>615</v>
      </c>
      <c r="J294" s="171">
        <v>0.9</v>
      </c>
      <c r="K294" s="172" t="str">
        <f>IFERROR(SUMIFS(#REF!,#REF!,$I294,#REF!,$R$2)/SUMIFS(#REF!,#REF!,$I294,#REF!,$R$2),"-")</f>
        <v>-</v>
      </c>
      <c r="L294" s="172" t="str">
        <f>IFERROR(SUMIFS(#REF!,#REF!,$I294,#REF!,$R$7)/SUMIFS(#REF!,#REF!,$I294,#REF!,$R$7),"-")</f>
        <v>-</v>
      </c>
      <c r="M294" s="173" t="str">
        <f>IFERROR(SUMIFS(#REF!,#REF!,$I294,#REF!,$R$3)/SUMIFS(#REF!,#REF!,$I294,#REF!,$R$3),"-")</f>
        <v>-</v>
      </c>
      <c r="N294" s="173" t="str">
        <f>IFERROR(SUMIFS(#REF!,#REF!,$I294,#REF!,"&lt;="&amp;$R$2,#REF!,"&gt;="&amp;$S$2)/SUMIFS(#REF!,#REF!,$I294,#REF!,"&lt;="&amp;$R$2,#REF!,"&gt;="&amp;$S$2),"-")</f>
        <v>-</v>
      </c>
      <c r="O294" s="138"/>
      <c r="P294" s="143"/>
    </row>
    <row r="295" s="137" customFormat="1" spans="1:16">
      <c r="A295" s="141"/>
      <c r="B295" s="138"/>
      <c r="C295" s="178" t="s">
        <v>496</v>
      </c>
      <c r="D295" s="169" t="s">
        <v>26</v>
      </c>
      <c r="E295" s="169" t="s">
        <v>497</v>
      </c>
      <c r="F295" s="179" t="s">
        <v>617</v>
      </c>
      <c r="G295" s="179" t="s">
        <v>617</v>
      </c>
      <c r="H295" s="179" t="s">
        <v>617</v>
      </c>
      <c r="I295" s="179" t="s">
        <v>617</v>
      </c>
      <c r="J295" s="171">
        <v>0.9</v>
      </c>
      <c r="K295" s="172" t="str">
        <f>IFERROR(SUMIFS(#REF!,#REF!,$I295,#REF!,$R$2)/SUMIFS(#REF!,#REF!,$I295,#REF!,$R$2),"-")</f>
        <v>-</v>
      </c>
      <c r="L295" s="172" t="str">
        <f>IFERROR(SUMIFS(#REF!,#REF!,$I295,#REF!,$R$7)/SUMIFS(#REF!,#REF!,$I295,#REF!,$R$7),"-")</f>
        <v>-</v>
      </c>
      <c r="M295" s="173" t="str">
        <f>IFERROR(SUMIFS(#REF!,#REF!,$I295,#REF!,$R$3)/SUMIFS(#REF!,#REF!,$I295,#REF!,$R$3),"-")</f>
        <v>-</v>
      </c>
      <c r="N295" s="173" t="str">
        <f>IFERROR(SUMIFS(#REF!,#REF!,$I295,#REF!,"&lt;="&amp;$R$2,#REF!,"&gt;="&amp;$S$2)/SUMIFS(#REF!,#REF!,$I295,#REF!,"&lt;="&amp;$R$2,#REF!,"&gt;="&amp;$S$2),"-")</f>
        <v>-</v>
      </c>
      <c r="O295" s="138"/>
      <c r="P295" s="143"/>
    </row>
    <row r="296" s="137" customFormat="1" spans="1:16">
      <c r="A296" s="141"/>
      <c r="B296" s="138"/>
      <c r="C296" s="178" t="s">
        <v>496</v>
      </c>
      <c r="D296" s="169" t="s">
        <v>26</v>
      </c>
      <c r="E296" s="169" t="s">
        <v>497</v>
      </c>
      <c r="F296" s="179" t="s">
        <v>619</v>
      </c>
      <c r="G296" s="179" t="s">
        <v>619</v>
      </c>
      <c r="H296" s="179" t="s">
        <v>619</v>
      </c>
      <c r="I296" s="179" t="s">
        <v>619</v>
      </c>
      <c r="J296" s="171">
        <v>0.9</v>
      </c>
      <c r="K296" s="172" t="str">
        <f>IFERROR(SUMIFS(#REF!,#REF!,$I296,#REF!,$R$2)/SUMIFS(#REF!,#REF!,$I296,#REF!,$R$2),"-")</f>
        <v>-</v>
      </c>
      <c r="L296" s="172" t="str">
        <f>IFERROR(SUMIFS(#REF!,#REF!,$I296,#REF!,$R$7)/SUMIFS(#REF!,#REF!,$I296,#REF!,$R$7),"-")</f>
        <v>-</v>
      </c>
      <c r="M296" s="173" t="str">
        <f>IFERROR(SUMIFS(#REF!,#REF!,$I296,#REF!,$R$3)/SUMIFS(#REF!,#REF!,$I296,#REF!,$R$3),"-")</f>
        <v>-</v>
      </c>
      <c r="N296" s="173" t="str">
        <f>IFERROR(SUMIFS(#REF!,#REF!,$I296,#REF!,"&lt;="&amp;$R$2,#REF!,"&gt;="&amp;$S$2)/SUMIFS(#REF!,#REF!,$I296,#REF!,"&lt;="&amp;$R$2,#REF!,"&gt;="&amp;$S$2),"-")</f>
        <v>-</v>
      </c>
      <c r="O296" s="138"/>
      <c r="P296" s="143"/>
    </row>
    <row r="297" s="137" customFormat="1" spans="1:16">
      <c r="A297" s="141"/>
      <c r="B297" s="138"/>
      <c r="C297" s="178" t="s">
        <v>496</v>
      </c>
      <c r="D297" s="169" t="s">
        <v>235</v>
      </c>
      <c r="E297" s="169" t="s">
        <v>497</v>
      </c>
      <c r="F297" s="179" t="s">
        <v>621</v>
      </c>
      <c r="G297" s="179" t="s">
        <v>621</v>
      </c>
      <c r="H297" s="179" t="s">
        <v>621</v>
      </c>
      <c r="I297" s="179" t="s">
        <v>621</v>
      </c>
      <c r="J297" s="171">
        <v>0.9</v>
      </c>
      <c r="K297" s="172" t="str">
        <f>IFERROR(SUMIFS(#REF!,#REF!,$I297,#REF!,$R$2)/SUMIFS(#REF!,#REF!,$I297,#REF!,$R$2),"-")</f>
        <v>-</v>
      </c>
      <c r="L297" s="172" t="str">
        <f>IFERROR(SUMIFS(#REF!,#REF!,$I297,#REF!,$R$7)/SUMIFS(#REF!,#REF!,$I297,#REF!,$R$7),"-")</f>
        <v>-</v>
      </c>
      <c r="M297" s="173" t="str">
        <f>IFERROR(SUMIFS(#REF!,#REF!,$I297,#REF!,$R$3)/SUMIFS(#REF!,#REF!,$I297,#REF!,$R$3),"-")</f>
        <v>-</v>
      </c>
      <c r="N297" s="173" t="str">
        <f>IFERROR(SUMIFS(#REF!,#REF!,$I297,#REF!,"&lt;="&amp;$R$2,#REF!,"&gt;="&amp;$S$2)/SUMIFS(#REF!,#REF!,$I297,#REF!,"&lt;="&amp;$R$2,#REF!,"&gt;="&amp;$S$2),"-")</f>
        <v>-</v>
      </c>
      <c r="O297" s="138"/>
      <c r="P297" s="143"/>
    </row>
    <row r="298" s="137" customFormat="1" spans="1:16">
      <c r="A298" s="141"/>
      <c r="B298" s="138"/>
      <c r="C298" s="178" t="s">
        <v>496</v>
      </c>
      <c r="D298" s="169" t="s">
        <v>235</v>
      </c>
      <c r="E298" s="169" t="s">
        <v>497</v>
      </c>
      <c r="F298" s="179" t="s">
        <v>623</v>
      </c>
      <c r="G298" s="179" t="s">
        <v>623</v>
      </c>
      <c r="H298" s="179" t="s">
        <v>623</v>
      </c>
      <c r="I298" s="179" t="s">
        <v>623</v>
      </c>
      <c r="J298" s="171">
        <v>0.9</v>
      </c>
      <c r="K298" s="172" t="str">
        <f>IFERROR(SUMIFS(#REF!,#REF!,$I298,#REF!,$R$2)/SUMIFS(#REF!,#REF!,$I298,#REF!,$R$2),"-")</f>
        <v>-</v>
      </c>
      <c r="L298" s="172" t="str">
        <f>IFERROR(SUMIFS(#REF!,#REF!,$I298,#REF!,$R$7)/SUMIFS(#REF!,#REF!,$I298,#REF!,$R$7),"-")</f>
        <v>-</v>
      </c>
      <c r="M298" s="173" t="str">
        <f>IFERROR(SUMIFS(#REF!,#REF!,$I298,#REF!,$R$3)/SUMIFS(#REF!,#REF!,$I298,#REF!,$R$3),"-")</f>
        <v>-</v>
      </c>
      <c r="N298" s="173" t="str">
        <f>IFERROR(SUMIFS(#REF!,#REF!,$I298,#REF!,"&lt;="&amp;$R$2,#REF!,"&gt;="&amp;$S$2)/SUMIFS(#REF!,#REF!,$I298,#REF!,"&lt;="&amp;$R$2,#REF!,"&gt;="&amp;$S$2),"-")</f>
        <v>-</v>
      </c>
      <c r="O298" s="138"/>
      <c r="P298" s="143"/>
    </row>
    <row r="299" s="137" customFormat="1" spans="1:16">
      <c r="A299" s="141"/>
      <c r="B299" s="138"/>
      <c r="C299" s="178" t="s">
        <v>496</v>
      </c>
      <c r="D299" s="169" t="s">
        <v>235</v>
      </c>
      <c r="E299" s="169" t="s">
        <v>497</v>
      </c>
      <c r="F299" s="179" t="s">
        <v>625</v>
      </c>
      <c r="G299" s="179" t="s">
        <v>625</v>
      </c>
      <c r="H299" s="179" t="s">
        <v>625</v>
      </c>
      <c r="I299" s="179" t="s">
        <v>625</v>
      </c>
      <c r="J299" s="171">
        <v>0.9</v>
      </c>
      <c r="K299" s="172" t="str">
        <f>IFERROR(SUMIFS(#REF!,#REF!,$I299,#REF!,$R$2)/SUMIFS(#REF!,#REF!,$I299,#REF!,$R$2),"-")</f>
        <v>-</v>
      </c>
      <c r="L299" s="172" t="str">
        <f>IFERROR(SUMIFS(#REF!,#REF!,$I299,#REF!,$R$7)/SUMIFS(#REF!,#REF!,$I299,#REF!,$R$7),"-")</f>
        <v>-</v>
      </c>
      <c r="M299" s="173" t="str">
        <f>IFERROR(SUMIFS(#REF!,#REF!,$I299,#REF!,$R$3)/SUMIFS(#REF!,#REF!,$I299,#REF!,$R$3),"-")</f>
        <v>-</v>
      </c>
      <c r="N299" s="173" t="str">
        <f>IFERROR(SUMIFS(#REF!,#REF!,$I299,#REF!,"&lt;="&amp;$R$2,#REF!,"&gt;="&amp;$S$2)/SUMIFS(#REF!,#REF!,$I299,#REF!,"&lt;="&amp;$R$2,#REF!,"&gt;="&amp;$S$2),"-")</f>
        <v>-</v>
      </c>
      <c r="O299" s="138"/>
      <c r="P299" s="143"/>
    </row>
    <row r="300" s="137" customFormat="1" spans="1:16">
      <c r="A300" s="141"/>
      <c r="B300" s="138"/>
      <c r="C300" s="178" t="s">
        <v>496</v>
      </c>
      <c r="D300" s="169" t="s">
        <v>235</v>
      </c>
      <c r="E300" s="169" t="s">
        <v>497</v>
      </c>
      <c r="F300" s="179" t="s">
        <v>626</v>
      </c>
      <c r="G300" s="179" t="s">
        <v>626</v>
      </c>
      <c r="H300" s="179" t="s">
        <v>626</v>
      </c>
      <c r="I300" s="179" t="s">
        <v>626</v>
      </c>
      <c r="J300" s="171">
        <v>0.9</v>
      </c>
      <c r="K300" s="172" t="str">
        <f>IFERROR(SUMIFS(#REF!,#REF!,$I300,#REF!,$R$2)/SUMIFS(#REF!,#REF!,$I300,#REF!,$R$2),"-")</f>
        <v>-</v>
      </c>
      <c r="L300" s="172" t="str">
        <f>IFERROR(SUMIFS(#REF!,#REF!,$I300,#REF!,$R$7)/SUMIFS(#REF!,#REF!,$I300,#REF!,$R$7),"-")</f>
        <v>-</v>
      </c>
      <c r="M300" s="173" t="str">
        <f>IFERROR(SUMIFS(#REF!,#REF!,$I300,#REF!,$R$3)/SUMIFS(#REF!,#REF!,$I300,#REF!,$R$3),"-")</f>
        <v>-</v>
      </c>
      <c r="N300" s="173" t="str">
        <f>IFERROR(SUMIFS(#REF!,#REF!,$I300,#REF!,"&lt;="&amp;$R$2,#REF!,"&gt;="&amp;$S$2)/SUMIFS(#REF!,#REF!,$I300,#REF!,"&lt;="&amp;$R$2,#REF!,"&gt;="&amp;$S$2),"-")</f>
        <v>-</v>
      </c>
      <c r="O300" s="138"/>
      <c r="P300" s="143"/>
    </row>
    <row r="301" s="137" customFormat="1" spans="1:16">
      <c r="A301" s="141"/>
      <c r="B301" s="138"/>
      <c r="C301" s="178" t="s">
        <v>496</v>
      </c>
      <c r="D301" s="169" t="s">
        <v>235</v>
      </c>
      <c r="E301" s="169" t="s">
        <v>497</v>
      </c>
      <c r="F301" s="179" t="s">
        <v>628</v>
      </c>
      <c r="G301" s="179" t="s">
        <v>628</v>
      </c>
      <c r="H301" s="179" t="s">
        <v>628</v>
      </c>
      <c r="I301" s="179" t="s">
        <v>628</v>
      </c>
      <c r="J301" s="171">
        <v>0.9</v>
      </c>
      <c r="K301" s="172" t="str">
        <f>IFERROR(SUMIFS(#REF!,#REF!,$I301,#REF!,$R$2)/SUMIFS(#REF!,#REF!,$I301,#REF!,$R$2),"-")</f>
        <v>-</v>
      </c>
      <c r="L301" s="172" t="str">
        <f>IFERROR(SUMIFS(#REF!,#REF!,$I301,#REF!,$R$7)/SUMIFS(#REF!,#REF!,$I301,#REF!,$R$7),"-")</f>
        <v>-</v>
      </c>
      <c r="M301" s="173" t="str">
        <f>IFERROR(SUMIFS(#REF!,#REF!,$I301,#REF!,$R$3)/SUMIFS(#REF!,#REF!,$I301,#REF!,$R$3),"-")</f>
        <v>-</v>
      </c>
      <c r="N301" s="173" t="str">
        <f>IFERROR(SUMIFS(#REF!,#REF!,$I301,#REF!,"&lt;="&amp;$R$2,#REF!,"&gt;="&amp;$S$2)/SUMIFS(#REF!,#REF!,$I301,#REF!,"&lt;="&amp;$R$2,#REF!,"&gt;="&amp;$S$2),"-")</f>
        <v>-</v>
      </c>
      <c r="O301" s="138"/>
      <c r="P301" s="143"/>
    </row>
    <row r="302" s="137" customFormat="1" spans="1:16">
      <c r="A302" s="141"/>
      <c r="B302" s="138"/>
      <c r="C302" s="178" t="s">
        <v>496</v>
      </c>
      <c r="D302" s="169" t="s">
        <v>235</v>
      </c>
      <c r="E302" s="169" t="s">
        <v>497</v>
      </c>
      <c r="F302" s="179" t="s">
        <v>630</v>
      </c>
      <c r="G302" s="179" t="s">
        <v>630</v>
      </c>
      <c r="H302" s="179" t="s">
        <v>630</v>
      </c>
      <c r="I302" s="179" t="s">
        <v>630</v>
      </c>
      <c r="J302" s="171">
        <v>0.9</v>
      </c>
      <c r="K302" s="172" t="str">
        <f>IFERROR(SUMIFS(#REF!,#REF!,$I302,#REF!,$R$2)/SUMIFS(#REF!,#REF!,$I302,#REF!,$R$2),"-")</f>
        <v>-</v>
      </c>
      <c r="L302" s="172" t="str">
        <f>IFERROR(SUMIFS(#REF!,#REF!,$I302,#REF!,$R$7)/SUMIFS(#REF!,#REF!,$I302,#REF!,$R$7),"-")</f>
        <v>-</v>
      </c>
      <c r="M302" s="173" t="str">
        <f>IFERROR(SUMIFS(#REF!,#REF!,$I302,#REF!,$R$3)/SUMIFS(#REF!,#REF!,$I302,#REF!,$R$3),"-")</f>
        <v>-</v>
      </c>
      <c r="N302" s="173" t="str">
        <f>IFERROR(SUMIFS(#REF!,#REF!,$I302,#REF!,"&lt;="&amp;$R$2,#REF!,"&gt;="&amp;$S$2)/SUMIFS(#REF!,#REF!,$I302,#REF!,"&lt;="&amp;$R$2,#REF!,"&gt;="&amp;$S$2),"-")</f>
        <v>-</v>
      </c>
      <c r="O302" s="138"/>
      <c r="P302" s="143"/>
    </row>
    <row r="303" s="137" customFormat="1" spans="1:16">
      <c r="A303" s="141"/>
      <c r="B303" s="138"/>
      <c r="C303" s="178" t="s">
        <v>496</v>
      </c>
      <c r="D303" s="169" t="s">
        <v>235</v>
      </c>
      <c r="E303" s="169" t="s">
        <v>497</v>
      </c>
      <c r="F303" s="179" t="s">
        <v>632</v>
      </c>
      <c r="G303" s="179" t="s">
        <v>632</v>
      </c>
      <c r="H303" s="179" t="s">
        <v>632</v>
      </c>
      <c r="I303" s="179" t="s">
        <v>632</v>
      </c>
      <c r="J303" s="171">
        <v>0.9</v>
      </c>
      <c r="K303" s="172" t="str">
        <f>IFERROR(SUMIFS(#REF!,#REF!,$I303,#REF!,$R$2)/SUMIFS(#REF!,#REF!,$I303,#REF!,$R$2),"-")</f>
        <v>-</v>
      </c>
      <c r="L303" s="172" t="str">
        <f>IFERROR(SUMIFS(#REF!,#REF!,$I303,#REF!,$R$7)/SUMIFS(#REF!,#REF!,$I303,#REF!,$R$7),"-")</f>
        <v>-</v>
      </c>
      <c r="M303" s="173" t="str">
        <f>IFERROR(SUMIFS(#REF!,#REF!,$I303,#REF!,$R$3)/SUMIFS(#REF!,#REF!,$I303,#REF!,$R$3),"-")</f>
        <v>-</v>
      </c>
      <c r="N303" s="173" t="str">
        <f>IFERROR(SUMIFS(#REF!,#REF!,$I303,#REF!,"&lt;="&amp;$R$2,#REF!,"&gt;="&amp;$S$2)/SUMIFS(#REF!,#REF!,$I303,#REF!,"&lt;="&amp;$R$2,#REF!,"&gt;="&amp;$S$2),"-")</f>
        <v>-</v>
      </c>
      <c r="O303" s="138"/>
      <c r="P303" s="143"/>
    </row>
    <row r="304" s="137" customFormat="1" spans="1:16">
      <c r="A304" s="141"/>
      <c r="B304" s="138"/>
      <c r="C304" s="178" t="s">
        <v>496</v>
      </c>
      <c r="D304" s="169" t="s">
        <v>26</v>
      </c>
      <c r="E304" s="169" t="s">
        <v>497</v>
      </c>
      <c r="F304" s="179" t="s">
        <v>634</v>
      </c>
      <c r="G304" s="179" t="s">
        <v>634</v>
      </c>
      <c r="H304" s="179" t="s">
        <v>634</v>
      </c>
      <c r="I304" s="179" t="s">
        <v>634</v>
      </c>
      <c r="J304" s="171">
        <v>0.9</v>
      </c>
      <c r="K304" s="172" t="str">
        <f>IFERROR(SUMIFS(#REF!,#REF!,$I304,#REF!,$R$2)/SUMIFS(#REF!,#REF!,$I304,#REF!,$R$2),"-")</f>
        <v>-</v>
      </c>
      <c r="L304" s="172" t="str">
        <f>IFERROR(SUMIFS(#REF!,#REF!,$I304,#REF!,$R$7)/SUMIFS(#REF!,#REF!,$I304,#REF!,$R$7),"-")</f>
        <v>-</v>
      </c>
      <c r="M304" s="173" t="str">
        <f>IFERROR(SUMIFS(#REF!,#REF!,$I304,#REF!,$R$3)/SUMIFS(#REF!,#REF!,$I304,#REF!,$R$3),"-")</f>
        <v>-</v>
      </c>
      <c r="N304" s="173" t="str">
        <f>IFERROR(SUMIFS(#REF!,#REF!,$I304,#REF!,"&lt;="&amp;$R$2,#REF!,"&gt;="&amp;$S$2)/SUMIFS(#REF!,#REF!,$I304,#REF!,"&lt;="&amp;$R$2,#REF!,"&gt;="&amp;$S$2),"-")</f>
        <v>-</v>
      </c>
      <c r="O304" s="138"/>
      <c r="P304" s="143"/>
    </row>
    <row r="305" s="137" customFormat="1" spans="1:16">
      <c r="A305" s="141"/>
      <c r="B305" s="138"/>
      <c r="C305" s="178" t="s">
        <v>496</v>
      </c>
      <c r="D305" s="169" t="s">
        <v>235</v>
      </c>
      <c r="E305" s="169" t="s">
        <v>497</v>
      </c>
      <c r="F305" s="179" t="s">
        <v>636</v>
      </c>
      <c r="G305" s="179" t="s">
        <v>636</v>
      </c>
      <c r="H305" s="179" t="s">
        <v>636</v>
      </c>
      <c r="I305" s="179" t="s">
        <v>636</v>
      </c>
      <c r="J305" s="171">
        <v>0.9</v>
      </c>
      <c r="K305" s="172" t="str">
        <f>IFERROR(SUMIFS(#REF!,#REF!,$I305,#REF!,$R$2)/SUMIFS(#REF!,#REF!,$I305,#REF!,$R$2),"-")</f>
        <v>-</v>
      </c>
      <c r="L305" s="172" t="str">
        <f>IFERROR(SUMIFS(#REF!,#REF!,$I305,#REF!,$R$7)/SUMIFS(#REF!,#REF!,$I305,#REF!,$R$7),"-")</f>
        <v>-</v>
      </c>
      <c r="M305" s="173" t="str">
        <f>IFERROR(SUMIFS(#REF!,#REF!,$I305,#REF!,$R$3)/SUMIFS(#REF!,#REF!,$I305,#REF!,$R$3),"-")</f>
        <v>-</v>
      </c>
      <c r="N305" s="173" t="str">
        <f>IFERROR(SUMIFS(#REF!,#REF!,$I305,#REF!,"&lt;="&amp;$R$2,#REF!,"&gt;="&amp;$S$2)/SUMIFS(#REF!,#REF!,$I305,#REF!,"&lt;="&amp;$R$2,#REF!,"&gt;="&amp;$S$2),"-")</f>
        <v>-</v>
      </c>
      <c r="O305" s="138"/>
      <c r="P305" s="143"/>
    </row>
    <row r="306" s="137" customFormat="1" spans="1:16">
      <c r="A306" s="141"/>
      <c r="B306" s="138"/>
      <c r="C306" s="178" t="s">
        <v>496</v>
      </c>
      <c r="D306" s="169" t="s">
        <v>235</v>
      </c>
      <c r="E306" s="169" t="s">
        <v>497</v>
      </c>
      <c r="F306" s="179" t="s">
        <v>638</v>
      </c>
      <c r="G306" s="179" t="s">
        <v>638</v>
      </c>
      <c r="H306" s="179" t="s">
        <v>638</v>
      </c>
      <c r="I306" s="179" t="s">
        <v>638</v>
      </c>
      <c r="J306" s="171">
        <v>0.9</v>
      </c>
      <c r="K306" s="172" t="str">
        <f>IFERROR(SUMIFS(#REF!,#REF!,$I306,#REF!,$R$2)/SUMIFS(#REF!,#REF!,$I306,#REF!,$R$2),"-")</f>
        <v>-</v>
      </c>
      <c r="L306" s="172" t="str">
        <f>IFERROR(SUMIFS(#REF!,#REF!,$I306,#REF!,$R$7)/SUMIFS(#REF!,#REF!,$I306,#REF!,$R$7),"-")</f>
        <v>-</v>
      </c>
      <c r="M306" s="173" t="str">
        <f>IFERROR(SUMIFS(#REF!,#REF!,$I306,#REF!,$R$3)/SUMIFS(#REF!,#REF!,$I306,#REF!,$R$3),"-")</f>
        <v>-</v>
      </c>
      <c r="N306" s="173" t="str">
        <f>IFERROR(SUMIFS(#REF!,#REF!,$I306,#REF!,"&lt;="&amp;$R$2,#REF!,"&gt;="&amp;$S$2)/SUMIFS(#REF!,#REF!,$I306,#REF!,"&lt;="&amp;$R$2,#REF!,"&gt;="&amp;$S$2),"-")</f>
        <v>-</v>
      </c>
      <c r="O306" s="138"/>
      <c r="P306" s="143"/>
    </row>
    <row r="307" s="137" customFormat="1" spans="1:16">
      <c r="A307" s="141"/>
      <c r="B307" s="138"/>
      <c r="C307" s="178" t="s">
        <v>496</v>
      </c>
      <c r="D307" s="169" t="s">
        <v>26</v>
      </c>
      <c r="E307" s="169" t="s">
        <v>497</v>
      </c>
      <c r="F307" s="179" t="s">
        <v>640</v>
      </c>
      <c r="G307" s="179" t="s">
        <v>640</v>
      </c>
      <c r="H307" s="179" t="s">
        <v>640</v>
      </c>
      <c r="I307" s="179" t="s">
        <v>640</v>
      </c>
      <c r="J307" s="171">
        <v>0.9</v>
      </c>
      <c r="K307" s="172" t="str">
        <f>IFERROR(SUMIFS(#REF!,#REF!,$I307,#REF!,$R$2)/SUMIFS(#REF!,#REF!,$I307,#REF!,$R$2),"-")</f>
        <v>-</v>
      </c>
      <c r="L307" s="172" t="str">
        <f>IFERROR(SUMIFS(#REF!,#REF!,$I307,#REF!,$R$7)/SUMIFS(#REF!,#REF!,$I307,#REF!,$R$7),"-")</f>
        <v>-</v>
      </c>
      <c r="M307" s="173" t="str">
        <f>IFERROR(SUMIFS(#REF!,#REF!,$I307,#REF!,$R$3)/SUMIFS(#REF!,#REF!,$I307,#REF!,$R$3),"-")</f>
        <v>-</v>
      </c>
      <c r="N307" s="173" t="str">
        <f>IFERROR(SUMIFS(#REF!,#REF!,$I307,#REF!,"&lt;="&amp;$R$2,#REF!,"&gt;="&amp;$S$2)/SUMIFS(#REF!,#REF!,$I307,#REF!,"&lt;="&amp;$R$2,#REF!,"&gt;="&amp;$S$2),"-")</f>
        <v>-</v>
      </c>
      <c r="O307" s="138"/>
      <c r="P307" s="143"/>
    </row>
    <row r="308" s="137" customFormat="1" spans="1:16">
      <c r="A308" s="141"/>
      <c r="B308" s="138"/>
      <c r="C308" s="178" t="s">
        <v>496</v>
      </c>
      <c r="D308" s="169" t="s">
        <v>26</v>
      </c>
      <c r="E308" s="169" t="s">
        <v>497</v>
      </c>
      <c r="F308" s="179" t="s">
        <v>642</v>
      </c>
      <c r="G308" s="179" t="s">
        <v>642</v>
      </c>
      <c r="H308" s="179" t="s">
        <v>642</v>
      </c>
      <c r="I308" s="179" t="s">
        <v>642</v>
      </c>
      <c r="J308" s="171">
        <v>0.9</v>
      </c>
      <c r="K308" s="172" t="str">
        <f>IFERROR(SUMIFS(#REF!,#REF!,$I308,#REF!,$R$2)/SUMIFS(#REF!,#REF!,$I308,#REF!,$R$2),"-")</f>
        <v>-</v>
      </c>
      <c r="L308" s="172" t="str">
        <f>IFERROR(SUMIFS(#REF!,#REF!,$I308,#REF!,$R$7)/SUMIFS(#REF!,#REF!,$I308,#REF!,$R$7),"-")</f>
        <v>-</v>
      </c>
      <c r="M308" s="173" t="str">
        <f>IFERROR(SUMIFS(#REF!,#REF!,$I308,#REF!,$R$3)/SUMIFS(#REF!,#REF!,$I308,#REF!,$R$3),"-")</f>
        <v>-</v>
      </c>
      <c r="N308" s="173" t="str">
        <f>IFERROR(SUMIFS(#REF!,#REF!,$I308,#REF!,"&lt;="&amp;$R$2,#REF!,"&gt;="&amp;$S$2)/SUMIFS(#REF!,#REF!,$I308,#REF!,"&lt;="&amp;$R$2,#REF!,"&gt;="&amp;$S$2),"-")</f>
        <v>-</v>
      </c>
      <c r="O308" s="138"/>
      <c r="P308" s="143"/>
    </row>
    <row r="309" s="137" customFormat="1" spans="1:16">
      <c r="A309" s="141"/>
      <c r="B309" s="138"/>
      <c r="C309" s="178" t="s">
        <v>496</v>
      </c>
      <c r="D309" s="169" t="s">
        <v>26</v>
      </c>
      <c r="E309" s="169" t="s">
        <v>497</v>
      </c>
      <c r="F309" s="179" t="s">
        <v>644</v>
      </c>
      <c r="G309" s="179" t="s">
        <v>644</v>
      </c>
      <c r="H309" s="179" t="s">
        <v>644</v>
      </c>
      <c r="I309" s="179" t="s">
        <v>644</v>
      </c>
      <c r="J309" s="171">
        <v>0.9</v>
      </c>
      <c r="K309" s="172" t="str">
        <f>IFERROR(SUMIFS(#REF!,#REF!,$I309,#REF!,$R$2)/SUMIFS(#REF!,#REF!,$I309,#REF!,$R$2),"-")</f>
        <v>-</v>
      </c>
      <c r="L309" s="172" t="str">
        <f>IFERROR(SUMIFS(#REF!,#REF!,$I309,#REF!,$R$7)/SUMIFS(#REF!,#REF!,$I309,#REF!,$R$7),"-")</f>
        <v>-</v>
      </c>
      <c r="M309" s="173" t="str">
        <f>IFERROR(SUMIFS(#REF!,#REF!,$I309,#REF!,$R$3)/SUMIFS(#REF!,#REF!,$I309,#REF!,$R$3),"-")</f>
        <v>-</v>
      </c>
      <c r="N309" s="173" t="str">
        <f>IFERROR(SUMIFS(#REF!,#REF!,$I309,#REF!,"&lt;="&amp;$R$2,#REF!,"&gt;="&amp;$S$2)/SUMIFS(#REF!,#REF!,$I309,#REF!,"&lt;="&amp;$R$2,#REF!,"&gt;="&amp;$S$2),"-")</f>
        <v>-</v>
      </c>
      <c r="O309" s="138"/>
      <c r="P309" s="143"/>
    </row>
    <row r="310" s="137" customFormat="1" spans="1:16">
      <c r="A310" s="141"/>
      <c r="B310" s="138"/>
      <c r="C310" s="178" t="s">
        <v>496</v>
      </c>
      <c r="D310" s="169" t="s">
        <v>26</v>
      </c>
      <c r="E310" s="169" t="s">
        <v>497</v>
      </c>
      <c r="F310" s="179" t="s">
        <v>646</v>
      </c>
      <c r="G310" s="179" t="s">
        <v>646</v>
      </c>
      <c r="H310" s="179" t="s">
        <v>646</v>
      </c>
      <c r="I310" s="179" t="s">
        <v>646</v>
      </c>
      <c r="J310" s="171">
        <v>0.9</v>
      </c>
      <c r="K310" s="172" t="str">
        <f>IFERROR(SUMIFS(#REF!,#REF!,$I310,#REF!,$R$2)/SUMIFS(#REF!,#REF!,$I310,#REF!,$R$2),"-")</f>
        <v>-</v>
      </c>
      <c r="L310" s="172" t="str">
        <f>IFERROR(SUMIFS(#REF!,#REF!,$I310,#REF!,$R$7)/SUMIFS(#REF!,#REF!,$I310,#REF!,$R$7),"-")</f>
        <v>-</v>
      </c>
      <c r="M310" s="173" t="str">
        <f>IFERROR(SUMIFS(#REF!,#REF!,$I310,#REF!,$R$3)/SUMIFS(#REF!,#REF!,$I310,#REF!,$R$3),"-")</f>
        <v>-</v>
      </c>
      <c r="N310" s="173" t="str">
        <f>IFERROR(SUMIFS(#REF!,#REF!,$I310,#REF!,"&lt;="&amp;$R$2,#REF!,"&gt;="&amp;$S$2)/SUMIFS(#REF!,#REF!,$I310,#REF!,"&lt;="&amp;$R$2,#REF!,"&gt;="&amp;$S$2),"-")</f>
        <v>-</v>
      </c>
      <c r="O310" s="138"/>
      <c r="P310" s="143"/>
    </row>
    <row r="311" s="137" customFormat="1" spans="1:16">
      <c r="A311" s="141"/>
      <c r="B311" s="138"/>
      <c r="C311" s="178" t="s">
        <v>496</v>
      </c>
      <c r="D311" s="169" t="s">
        <v>26</v>
      </c>
      <c r="E311" s="169" t="s">
        <v>497</v>
      </c>
      <c r="F311" s="179" t="s">
        <v>648</v>
      </c>
      <c r="G311" s="179" t="s">
        <v>648</v>
      </c>
      <c r="H311" s="179" t="s">
        <v>648</v>
      </c>
      <c r="I311" s="179" t="s">
        <v>648</v>
      </c>
      <c r="J311" s="171">
        <v>0.9</v>
      </c>
      <c r="K311" s="172" t="str">
        <f>IFERROR(SUMIFS(#REF!,#REF!,$I311,#REF!,$R$2)/SUMIFS(#REF!,#REF!,$I311,#REF!,$R$2),"-")</f>
        <v>-</v>
      </c>
      <c r="L311" s="172" t="str">
        <f>IFERROR(SUMIFS(#REF!,#REF!,$I311,#REF!,$R$7)/SUMIFS(#REF!,#REF!,$I311,#REF!,$R$7),"-")</f>
        <v>-</v>
      </c>
      <c r="M311" s="173" t="str">
        <f>IFERROR(SUMIFS(#REF!,#REF!,$I311,#REF!,$R$3)/SUMIFS(#REF!,#REF!,$I311,#REF!,$R$3),"-")</f>
        <v>-</v>
      </c>
      <c r="N311" s="173" t="str">
        <f>IFERROR(SUMIFS(#REF!,#REF!,$I311,#REF!,"&lt;="&amp;$R$2,#REF!,"&gt;="&amp;$S$2)/SUMIFS(#REF!,#REF!,$I311,#REF!,"&lt;="&amp;$R$2,#REF!,"&gt;="&amp;$S$2),"-")</f>
        <v>-</v>
      </c>
      <c r="O311" s="138"/>
      <c r="P311" s="143"/>
    </row>
    <row r="312" s="137" customFormat="1" spans="1:16">
      <c r="A312" s="141"/>
      <c r="B312" s="138"/>
      <c r="C312" s="178" t="s">
        <v>496</v>
      </c>
      <c r="D312" s="169" t="s">
        <v>235</v>
      </c>
      <c r="E312" s="169" t="s">
        <v>497</v>
      </c>
      <c r="F312" s="179" t="s">
        <v>650</v>
      </c>
      <c r="G312" s="179" t="s">
        <v>650</v>
      </c>
      <c r="H312" s="179" t="s">
        <v>650</v>
      </c>
      <c r="I312" s="179" t="s">
        <v>650</v>
      </c>
      <c r="J312" s="171">
        <v>0.9</v>
      </c>
      <c r="K312" s="172" t="str">
        <f>IFERROR(SUMIFS(#REF!,#REF!,$I312,#REF!,$R$2)/SUMIFS(#REF!,#REF!,$I312,#REF!,$R$2),"-")</f>
        <v>-</v>
      </c>
      <c r="L312" s="172" t="str">
        <f>IFERROR(SUMIFS(#REF!,#REF!,$I312,#REF!,$R$7)/SUMIFS(#REF!,#REF!,$I312,#REF!,$R$7),"-")</f>
        <v>-</v>
      </c>
      <c r="M312" s="173" t="str">
        <f>IFERROR(SUMIFS(#REF!,#REF!,$I312,#REF!,$R$3)/SUMIFS(#REF!,#REF!,$I312,#REF!,$R$3),"-")</f>
        <v>-</v>
      </c>
      <c r="N312" s="173" t="str">
        <f>IFERROR(SUMIFS(#REF!,#REF!,$I312,#REF!,"&lt;="&amp;$R$2,#REF!,"&gt;="&amp;$S$2)/SUMIFS(#REF!,#REF!,$I312,#REF!,"&lt;="&amp;$R$2,#REF!,"&gt;="&amp;$S$2),"-")</f>
        <v>-</v>
      </c>
      <c r="O312" s="138"/>
      <c r="P312" s="143"/>
    </row>
    <row r="313" s="137" customFormat="1" spans="1:16">
      <c r="A313" s="141"/>
      <c r="B313" s="138"/>
      <c r="C313" s="178" t="s">
        <v>496</v>
      </c>
      <c r="D313" s="169" t="s">
        <v>235</v>
      </c>
      <c r="E313" s="169" t="s">
        <v>497</v>
      </c>
      <c r="F313" s="179" t="s">
        <v>652</v>
      </c>
      <c r="G313" s="179" t="s">
        <v>652</v>
      </c>
      <c r="H313" s="179" t="s">
        <v>652</v>
      </c>
      <c r="I313" s="179" t="s">
        <v>652</v>
      </c>
      <c r="J313" s="171">
        <v>0.9</v>
      </c>
      <c r="K313" s="172" t="str">
        <f>IFERROR(SUMIFS(#REF!,#REF!,$I313,#REF!,$R$2)/SUMIFS(#REF!,#REF!,$I313,#REF!,$R$2),"-")</f>
        <v>-</v>
      </c>
      <c r="L313" s="172" t="str">
        <f>IFERROR(SUMIFS(#REF!,#REF!,$I313,#REF!,$R$7)/SUMIFS(#REF!,#REF!,$I313,#REF!,$R$7),"-")</f>
        <v>-</v>
      </c>
      <c r="M313" s="173" t="str">
        <f>IFERROR(SUMIFS(#REF!,#REF!,$I313,#REF!,$R$3)/SUMIFS(#REF!,#REF!,$I313,#REF!,$R$3),"-")</f>
        <v>-</v>
      </c>
      <c r="N313" s="173" t="str">
        <f>IFERROR(SUMIFS(#REF!,#REF!,$I313,#REF!,"&lt;="&amp;$R$2,#REF!,"&gt;="&amp;$S$2)/SUMIFS(#REF!,#REF!,$I313,#REF!,"&lt;="&amp;$R$2,#REF!,"&gt;="&amp;$S$2),"-")</f>
        <v>-</v>
      </c>
      <c r="O313" s="138"/>
      <c r="P313" s="143"/>
    </row>
    <row r="314" s="137" customFormat="1" spans="1:16">
      <c r="A314" s="141"/>
      <c r="B314" s="138"/>
      <c r="C314" s="178" t="s">
        <v>496</v>
      </c>
      <c r="D314" s="169" t="s">
        <v>235</v>
      </c>
      <c r="E314" s="169" t="s">
        <v>497</v>
      </c>
      <c r="F314" s="179" t="s">
        <v>654</v>
      </c>
      <c r="G314" s="179" t="s">
        <v>654</v>
      </c>
      <c r="H314" s="179" t="s">
        <v>654</v>
      </c>
      <c r="I314" s="179" t="s">
        <v>654</v>
      </c>
      <c r="J314" s="171">
        <v>0.9</v>
      </c>
      <c r="K314" s="172" t="str">
        <f>IFERROR(SUMIFS(#REF!,#REF!,$I314,#REF!,$R$2)/SUMIFS(#REF!,#REF!,$I314,#REF!,$R$2),"-")</f>
        <v>-</v>
      </c>
      <c r="L314" s="172" t="str">
        <f>IFERROR(SUMIFS(#REF!,#REF!,$I314,#REF!,$R$7)/SUMIFS(#REF!,#REF!,$I314,#REF!,$R$7),"-")</f>
        <v>-</v>
      </c>
      <c r="M314" s="173" t="str">
        <f>IFERROR(SUMIFS(#REF!,#REF!,$I314,#REF!,$R$3)/SUMIFS(#REF!,#REF!,$I314,#REF!,$R$3),"-")</f>
        <v>-</v>
      </c>
      <c r="N314" s="173" t="str">
        <f>IFERROR(SUMIFS(#REF!,#REF!,$I314,#REF!,"&lt;="&amp;$R$2,#REF!,"&gt;="&amp;$S$2)/SUMIFS(#REF!,#REF!,$I314,#REF!,"&lt;="&amp;$R$2,#REF!,"&gt;="&amp;$S$2),"-")</f>
        <v>-</v>
      </c>
      <c r="O314" s="138"/>
      <c r="P314" s="143"/>
    </row>
    <row r="315" s="137" customFormat="1" spans="1:16">
      <c r="A315" s="141"/>
      <c r="B315" s="138"/>
      <c r="C315" s="178" t="s">
        <v>496</v>
      </c>
      <c r="D315" s="169" t="s">
        <v>235</v>
      </c>
      <c r="E315" s="169" t="s">
        <v>497</v>
      </c>
      <c r="F315" s="179" t="s">
        <v>656</v>
      </c>
      <c r="G315" s="179" t="s">
        <v>656</v>
      </c>
      <c r="H315" s="179" t="s">
        <v>656</v>
      </c>
      <c r="I315" s="179" t="s">
        <v>656</v>
      </c>
      <c r="J315" s="171">
        <v>0.9</v>
      </c>
      <c r="K315" s="172" t="str">
        <f>IFERROR(SUMIFS(#REF!,#REF!,$I315,#REF!,$R$2)/SUMIFS(#REF!,#REF!,$I315,#REF!,$R$2),"-")</f>
        <v>-</v>
      </c>
      <c r="L315" s="172" t="str">
        <f>IFERROR(SUMIFS(#REF!,#REF!,$I315,#REF!,$R$7)/SUMIFS(#REF!,#REF!,$I315,#REF!,$R$7),"-")</f>
        <v>-</v>
      </c>
      <c r="M315" s="173" t="str">
        <f>IFERROR(SUMIFS(#REF!,#REF!,$I315,#REF!,$R$3)/SUMIFS(#REF!,#REF!,$I315,#REF!,$R$3),"-")</f>
        <v>-</v>
      </c>
      <c r="N315" s="173" t="str">
        <f>IFERROR(SUMIFS(#REF!,#REF!,$I315,#REF!,"&lt;="&amp;$R$2,#REF!,"&gt;="&amp;$S$2)/SUMIFS(#REF!,#REF!,$I315,#REF!,"&lt;="&amp;$R$2,#REF!,"&gt;="&amp;$S$2),"-")</f>
        <v>-</v>
      </c>
      <c r="O315" s="138"/>
      <c r="P315" s="143"/>
    </row>
    <row r="316" s="137" customFormat="1" spans="1:16">
      <c r="A316" s="141"/>
      <c r="B316" s="138"/>
      <c r="C316" s="178" t="s">
        <v>496</v>
      </c>
      <c r="D316" s="169" t="s">
        <v>235</v>
      </c>
      <c r="E316" s="169" t="s">
        <v>497</v>
      </c>
      <c r="F316" s="179" t="s">
        <v>658</v>
      </c>
      <c r="G316" s="179" t="s">
        <v>658</v>
      </c>
      <c r="H316" s="179" t="s">
        <v>658</v>
      </c>
      <c r="I316" s="179" t="s">
        <v>658</v>
      </c>
      <c r="J316" s="171">
        <v>0.9</v>
      </c>
      <c r="K316" s="172" t="str">
        <f>IFERROR(SUMIFS(#REF!,#REF!,$I316,#REF!,$R$2)/SUMIFS(#REF!,#REF!,$I316,#REF!,$R$2),"-")</f>
        <v>-</v>
      </c>
      <c r="L316" s="172" t="str">
        <f>IFERROR(SUMIFS(#REF!,#REF!,$I316,#REF!,$R$7)/SUMIFS(#REF!,#REF!,$I316,#REF!,$R$7),"-")</f>
        <v>-</v>
      </c>
      <c r="M316" s="173" t="str">
        <f>IFERROR(SUMIFS(#REF!,#REF!,$I316,#REF!,$R$3)/SUMIFS(#REF!,#REF!,$I316,#REF!,$R$3),"-")</f>
        <v>-</v>
      </c>
      <c r="N316" s="173" t="str">
        <f>IFERROR(SUMIFS(#REF!,#REF!,$I316,#REF!,"&lt;="&amp;$R$2,#REF!,"&gt;="&amp;$S$2)/SUMIFS(#REF!,#REF!,$I316,#REF!,"&lt;="&amp;$R$2,#REF!,"&gt;="&amp;$S$2),"-")</f>
        <v>-</v>
      </c>
      <c r="O316" s="138"/>
      <c r="P316" s="143"/>
    </row>
    <row r="317" s="137" customFormat="1" spans="1:16">
      <c r="A317" s="141"/>
      <c r="B317" s="138"/>
      <c r="C317" s="178" t="s">
        <v>496</v>
      </c>
      <c r="D317" s="169" t="s">
        <v>235</v>
      </c>
      <c r="E317" s="169" t="s">
        <v>497</v>
      </c>
      <c r="F317" s="179" t="s">
        <v>660</v>
      </c>
      <c r="G317" s="179" t="s">
        <v>660</v>
      </c>
      <c r="H317" s="179" t="s">
        <v>660</v>
      </c>
      <c r="I317" s="179" t="s">
        <v>660</v>
      </c>
      <c r="J317" s="171">
        <v>0.9</v>
      </c>
      <c r="K317" s="172" t="str">
        <f>IFERROR(SUMIFS(#REF!,#REF!,$I317,#REF!,$R$2)/SUMIFS(#REF!,#REF!,$I317,#REF!,$R$2),"-")</f>
        <v>-</v>
      </c>
      <c r="L317" s="172" t="str">
        <f>IFERROR(SUMIFS(#REF!,#REF!,$I317,#REF!,$R$7)/SUMIFS(#REF!,#REF!,$I317,#REF!,$R$7),"-")</f>
        <v>-</v>
      </c>
      <c r="M317" s="173" t="str">
        <f>IFERROR(SUMIFS(#REF!,#REF!,$I317,#REF!,$R$3)/SUMIFS(#REF!,#REF!,$I317,#REF!,$R$3),"-")</f>
        <v>-</v>
      </c>
      <c r="N317" s="173" t="str">
        <f>IFERROR(SUMIFS(#REF!,#REF!,$I317,#REF!,"&lt;="&amp;$R$2,#REF!,"&gt;="&amp;$S$2)/SUMIFS(#REF!,#REF!,$I317,#REF!,"&lt;="&amp;$R$2,#REF!,"&gt;="&amp;$S$2),"-")</f>
        <v>-</v>
      </c>
      <c r="O317" s="138"/>
      <c r="P317" s="143"/>
    </row>
    <row r="318" s="137" customFormat="1" spans="1:16">
      <c r="A318" s="141"/>
      <c r="B318" s="138"/>
      <c r="C318" s="178" t="s">
        <v>496</v>
      </c>
      <c r="D318" s="169" t="s">
        <v>26</v>
      </c>
      <c r="E318" s="169" t="s">
        <v>497</v>
      </c>
      <c r="F318" s="179" t="s">
        <v>662</v>
      </c>
      <c r="G318" s="179" t="s">
        <v>662</v>
      </c>
      <c r="H318" s="179" t="s">
        <v>662</v>
      </c>
      <c r="I318" s="179" t="s">
        <v>662</v>
      </c>
      <c r="J318" s="171">
        <v>0.9</v>
      </c>
      <c r="K318" s="172" t="str">
        <f>IFERROR(SUMIFS(#REF!,#REF!,$I318,#REF!,$R$2)/SUMIFS(#REF!,#REF!,$I318,#REF!,$R$2),"-")</f>
        <v>-</v>
      </c>
      <c r="L318" s="172" t="str">
        <f>IFERROR(SUMIFS(#REF!,#REF!,$I318,#REF!,$R$7)/SUMIFS(#REF!,#REF!,$I318,#REF!,$R$7),"-")</f>
        <v>-</v>
      </c>
      <c r="M318" s="173" t="str">
        <f>IFERROR(SUMIFS(#REF!,#REF!,$I318,#REF!,$R$3)/SUMIFS(#REF!,#REF!,$I318,#REF!,$R$3),"-")</f>
        <v>-</v>
      </c>
      <c r="N318" s="173" t="str">
        <f>IFERROR(SUMIFS(#REF!,#REF!,$I318,#REF!,"&lt;="&amp;$R$2,#REF!,"&gt;="&amp;$S$2)/SUMIFS(#REF!,#REF!,$I318,#REF!,"&lt;="&amp;$R$2,#REF!,"&gt;="&amp;$S$2),"-")</f>
        <v>-</v>
      </c>
      <c r="O318" s="138"/>
      <c r="P318" s="143"/>
    </row>
    <row r="319" s="137" customFormat="1" spans="1:16">
      <c r="A319" s="141"/>
      <c r="B319" s="138"/>
      <c r="C319" s="178" t="s">
        <v>496</v>
      </c>
      <c r="D319" s="169" t="s">
        <v>235</v>
      </c>
      <c r="E319" s="169" t="s">
        <v>497</v>
      </c>
      <c r="F319" s="179" t="s">
        <v>664</v>
      </c>
      <c r="G319" s="179" t="s">
        <v>664</v>
      </c>
      <c r="H319" s="179" t="s">
        <v>664</v>
      </c>
      <c r="I319" s="179" t="s">
        <v>664</v>
      </c>
      <c r="J319" s="171">
        <v>0.9</v>
      </c>
      <c r="K319" s="172" t="str">
        <f>IFERROR(SUMIFS(#REF!,#REF!,$I319,#REF!,$R$2)/SUMIFS(#REF!,#REF!,$I319,#REF!,$R$2),"-")</f>
        <v>-</v>
      </c>
      <c r="L319" s="172" t="str">
        <f>IFERROR(SUMIFS(#REF!,#REF!,$I319,#REF!,$R$7)/SUMIFS(#REF!,#REF!,$I319,#REF!,$R$7),"-")</f>
        <v>-</v>
      </c>
      <c r="M319" s="173" t="str">
        <f>IFERROR(SUMIFS(#REF!,#REF!,$I319,#REF!,$R$3)/SUMIFS(#REF!,#REF!,$I319,#REF!,$R$3),"-")</f>
        <v>-</v>
      </c>
      <c r="N319" s="173" t="str">
        <f>IFERROR(SUMIFS(#REF!,#REF!,$I319,#REF!,"&lt;="&amp;$R$2,#REF!,"&gt;="&amp;$S$2)/SUMIFS(#REF!,#REF!,$I319,#REF!,"&lt;="&amp;$R$2,#REF!,"&gt;="&amp;$S$2),"-")</f>
        <v>-</v>
      </c>
      <c r="O319" s="138"/>
      <c r="P319" s="143"/>
    </row>
    <row r="320" s="137" customFormat="1" spans="1:16">
      <c r="A320" s="141"/>
      <c r="B320" s="138"/>
      <c r="C320" s="178" t="s">
        <v>496</v>
      </c>
      <c r="D320" s="169" t="s">
        <v>26</v>
      </c>
      <c r="E320" s="169" t="s">
        <v>497</v>
      </c>
      <c r="F320" s="179" t="s">
        <v>666</v>
      </c>
      <c r="G320" s="179" t="s">
        <v>666</v>
      </c>
      <c r="H320" s="179" t="s">
        <v>666</v>
      </c>
      <c r="I320" s="179" t="s">
        <v>666</v>
      </c>
      <c r="J320" s="171">
        <v>0.9</v>
      </c>
      <c r="K320" s="172" t="str">
        <f>IFERROR(SUMIFS(#REF!,#REF!,$I320,#REF!,$R$2)/SUMIFS(#REF!,#REF!,$I320,#REF!,$R$2),"-")</f>
        <v>-</v>
      </c>
      <c r="L320" s="172" t="str">
        <f>IFERROR(SUMIFS(#REF!,#REF!,$I320,#REF!,$R$7)/SUMIFS(#REF!,#REF!,$I320,#REF!,$R$7),"-")</f>
        <v>-</v>
      </c>
      <c r="M320" s="173" t="str">
        <f>IFERROR(SUMIFS(#REF!,#REF!,$I320,#REF!,$R$3)/SUMIFS(#REF!,#REF!,$I320,#REF!,$R$3),"-")</f>
        <v>-</v>
      </c>
      <c r="N320" s="173" t="str">
        <f>IFERROR(SUMIFS(#REF!,#REF!,$I320,#REF!,"&lt;="&amp;$R$2,#REF!,"&gt;="&amp;$S$2)/SUMIFS(#REF!,#REF!,$I320,#REF!,"&lt;="&amp;$R$2,#REF!,"&gt;="&amp;$S$2),"-")</f>
        <v>-</v>
      </c>
      <c r="O320" s="138"/>
      <c r="P320" s="143"/>
    </row>
    <row r="321" s="137" customFormat="1" spans="1:16">
      <c r="A321" s="141"/>
      <c r="B321" s="138"/>
      <c r="C321" s="178" t="s">
        <v>496</v>
      </c>
      <c r="D321" s="169" t="s">
        <v>26</v>
      </c>
      <c r="E321" s="169" t="s">
        <v>497</v>
      </c>
      <c r="F321" s="179" t="s">
        <v>668</v>
      </c>
      <c r="G321" s="179" t="s">
        <v>668</v>
      </c>
      <c r="H321" s="179" t="s">
        <v>668</v>
      </c>
      <c r="I321" s="179" t="s">
        <v>668</v>
      </c>
      <c r="J321" s="171">
        <v>0.9</v>
      </c>
      <c r="K321" s="172" t="str">
        <f>IFERROR(SUMIFS(#REF!,#REF!,$I321,#REF!,$R$2)/SUMIFS(#REF!,#REF!,$I321,#REF!,$R$2),"-")</f>
        <v>-</v>
      </c>
      <c r="L321" s="172" t="str">
        <f>IFERROR(SUMIFS(#REF!,#REF!,$I321,#REF!,$R$7)/SUMIFS(#REF!,#REF!,$I321,#REF!,$R$7),"-")</f>
        <v>-</v>
      </c>
      <c r="M321" s="173" t="str">
        <f>IFERROR(SUMIFS(#REF!,#REF!,$I321,#REF!,$R$3)/SUMIFS(#REF!,#REF!,$I321,#REF!,$R$3),"-")</f>
        <v>-</v>
      </c>
      <c r="N321" s="173" t="str">
        <f>IFERROR(SUMIFS(#REF!,#REF!,$I321,#REF!,"&lt;="&amp;$R$2,#REF!,"&gt;="&amp;$S$2)/SUMIFS(#REF!,#REF!,$I321,#REF!,"&lt;="&amp;$R$2,#REF!,"&gt;="&amp;$S$2),"-")</f>
        <v>-</v>
      </c>
      <c r="O321" s="138"/>
      <c r="P321" s="143"/>
    </row>
    <row r="322" s="137" customFormat="1" spans="1:16">
      <c r="A322" s="141"/>
      <c r="B322" s="138"/>
      <c r="C322" s="178" t="s">
        <v>496</v>
      </c>
      <c r="D322" s="169" t="s">
        <v>235</v>
      </c>
      <c r="E322" s="169" t="s">
        <v>497</v>
      </c>
      <c r="F322" s="179" t="s">
        <v>670</v>
      </c>
      <c r="G322" s="179" t="s">
        <v>670</v>
      </c>
      <c r="H322" s="179" t="s">
        <v>670</v>
      </c>
      <c r="I322" s="179" t="s">
        <v>670</v>
      </c>
      <c r="J322" s="171">
        <v>0.9</v>
      </c>
      <c r="K322" s="172" t="str">
        <f>IFERROR(SUMIFS(#REF!,#REF!,$I322,#REF!,$R$2)/SUMIFS(#REF!,#REF!,$I322,#REF!,$R$2),"-")</f>
        <v>-</v>
      </c>
      <c r="L322" s="172" t="str">
        <f>IFERROR(SUMIFS(#REF!,#REF!,$I322,#REF!,$R$7)/SUMIFS(#REF!,#REF!,$I322,#REF!,$R$7),"-")</f>
        <v>-</v>
      </c>
      <c r="M322" s="173" t="str">
        <f>IFERROR(SUMIFS(#REF!,#REF!,$I322,#REF!,$R$3)/SUMIFS(#REF!,#REF!,$I322,#REF!,$R$3),"-")</f>
        <v>-</v>
      </c>
      <c r="N322" s="173" t="str">
        <f>IFERROR(SUMIFS(#REF!,#REF!,$I322,#REF!,"&lt;="&amp;$R$2,#REF!,"&gt;="&amp;$S$2)/SUMIFS(#REF!,#REF!,$I322,#REF!,"&lt;="&amp;$R$2,#REF!,"&gt;="&amp;$S$2),"-")</f>
        <v>-</v>
      </c>
      <c r="O322" s="138"/>
      <c r="P322" s="143"/>
    </row>
    <row r="323" spans="1:16">
      <c r="A323" s="141"/>
      <c r="B323" s="145"/>
      <c r="C323" s="178" t="s">
        <v>671</v>
      </c>
      <c r="D323" s="169" t="s">
        <v>26</v>
      </c>
      <c r="E323" s="169" t="s">
        <v>672</v>
      </c>
      <c r="F323" s="181" t="s">
        <v>674</v>
      </c>
      <c r="G323" s="181" t="s">
        <v>674</v>
      </c>
      <c r="H323" s="181" t="s">
        <v>674</v>
      </c>
      <c r="I323" s="181" t="s">
        <v>674</v>
      </c>
      <c r="J323" s="171">
        <v>0.9</v>
      </c>
      <c r="K323" s="172" t="str">
        <f>IFERROR(SUMIFS(#REF!,#REF!,$I323,#REF!,$R$2)/SUMIFS(#REF!,#REF!,$I323,#REF!,$R$2),"-")</f>
        <v>-</v>
      </c>
      <c r="L323" s="172" t="str">
        <f>IFERROR(SUMIFS(#REF!,#REF!,$I323,#REF!,$R$7)/SUMIFS(#REF!,#REF!,$I323,#REF!,$R$7),"-")</f>
        <v>-</v>
      </c>
      <c r="M323" s="173" t="str">
        <f>IFERROR(SUMIFS(#REF!,#REF!,$I323,#REF!,$R$3)/SUMIFS(#REF!,#REF!,$I323,#REF!,$R$3),"-")</f>
        <v>-</v>
      </c>
      <c r="N323" s="173" t="str">
        <f>IFERROR(SUMIFS(#REF!,#REF!,$I323,#REF!,"&lt;="&amp;$R$2,#REF!,"&gt;="&amp;$S$2)/SUMIFS(#REF!,#REF!,$I323,#REF!,"&lt;="&amp;$R$2,#REF!,"&gt;="&amp;$S$2),"-")</f>
        <v>-</v>
      </c>
      <c r="O323" s="145"/>
      <c r="P323" s="143"/>
    </row>
    <row r="324" spans="1:16">
      <c r="A324" s="141"/>
      <c r="B324" s="145"/>
      <c r="C324" s="178" t="s">
        <v>671</v>
      </c>
      <c r="D324" s="169" t="s">
        <v>235</v>
      </c>
      <c r="E324" s="169" t="s">
        <v>672</v>
      </c>
      <c r="F324" s="181" t="s">
        <v>676</v>
      </c>
      <c r="G324" s="181" t="s">
        <v>676</v>
      </c>
      <c r="H324" s="181" t="s">
        <v>676</v>
      </c>
      <c r="I324" s="181" t="s">
        <v>676</v>
      </c>
      <c r="J324" s="171">
        <v>0.9</v>
      </c>
      <c r="K324" s="172" t="str">
        <f>IFERROR(SUMIFS(#REF!,#REF!,$I324,#REF!,$R$2)/SUMIFS(#REF!,#REF!,$I324,#REF!,$R$2),"-")</f>
        <v>-</v>
      </c>
      <c r="L324" s="172" t="str">
        <f>IFERROR(SUMIFS(#REF!,#REF!,$I324,#REF!,$R$7)/SUMIFS(#REF!,#REF!,$I324,#REF!,$R$7),"-")</f>
        <v>-</v>
      </c>
      <c r="M324" s="173" t="str">
        <f>IFERROR(SUMIFS(#REF!,#REF!,$I324,#REF!,$R$3)/SUMIFS(#REF!,#REF!,$I324,#REF!,$R$3),"-")</f>
        <v>-</v>
      </c>
      <c r="N324" s="173" t="str">
        <f>IFERROR(SUMIFS(#REF!,#REF!,$I324,#REF!,"&lt;="&amp;$R$2,#REF!,"&gt;="&amp;$S$2)/SUMIFS(#REF!,#REF!,$I324,#REF!,"&lt;="&amp;$R$2,#REF!,"&gt;="&amp;$S$2),"-")</f>
        <v>-</v>
      </c>
      <c r="O324" s="145"/>
      <c r="P324" s="143"/>
    </row>
    <row r="325" spans="1:16">
      <c r="A325" s="141"/>
      <c r="B325" s="145"/>
      <c r="C325" s="178" t="s">
        <v>671</v>
      </c>
      <c r="D325" s="169" t="s">
        <v>26</v>
      </c>
      <c r="E325" s="169" t="s">
        <v>672</v>
      </c>
      <c r="F325" s="181" t="s">
        <v>678</v>
      </c>
      <c r="G325" s="181" t="s">
        <v>678</v>
      </c>
      <c r="H325" s="181" t="s">
        <v>678</v>
      </c>
      <c r="I325" s="181" t="s">
        <v>678</v>
      </c>
      <c r="J325" s="171">
        <v>0.9</v>
      </c>
      <c r="K325" s="172" t="str">
        <f>IFERROR(SUMIFS(#REF!,#REF!,$I325,#REF!,$R$2)/SUMIFS(#REF!,#REF!,$I325,#REF!,$R$2),"-")</f>
        <v>-</v>
      </c>
      <c r="L325" s="172" t="str">
        <f>IFERROR(SUMIFS(#REF!,#REF!,$I325,#REF!,$R$7)/SUMIFS(#REF!,#REF!,$I325,#REF!,$R$7),"-")</f>
        <v>-</v>
      </c>
      <c r="M325" s="173" t="str">
        <f>IFERROR(SUMIFS(#REF!,#REF!,$I325,#REF!,$R$3)/SUMIFS(#REF!,#REF!,$I325,#REF!,$R$3),"-")</f>
        <v>-</v>
      </c>
      <c r="N325" s="173" t="str">
        <f>IFERROR(SUMIFS(#REF!,#REF!,$I325,#REF!,"&lt;="&amp;$R$2,#REF!,"&gt;="&amp;$S$2)/SUMIFS(#REF!,#REF!,$I325,#REF!,"&lt;="&amp;$R$2,#REF!,"&gt;="&amp;$S$2),"-")</f>
        <v>-</v>
      </c>
      <c r="O325" s="145"/>
      <c r="P325" s="143"/>
    </row>
    <row r="326" spans="1:16">
      <c r="A326" s="141"/>
      <c r="B326" s="145"/>
      <c r="C326" s="178" t="s">
        <v>671</v>
      </c>
      <c r="D326" s="169" t="s">
        <v>235</v>
      </c>
      <c r="E326" s="169" t="s">
        <v>672</v>
      </c>
      <c r="F326" s="181" t="s">
        <v>680</v>
      </c>
      <c r="G326" s="181" t="s">
        <v>680</v>
      </c>
      <c r="H326" s="181" t="s">
        <v>680</v>
      </c>
      <c r="I326" s="181" t="s">
        <v>680</v>
      </c>
      <c r="J326" s="171">
        <v>0.9</v>
      </c>
      <c r="K326" s="172" t="str">
        <f>IFERROR(SUMIFS(#REF!,#REF!,$I326,#REF!,$R$2)/SUMIFS(#REF!,#REF!,$I326,#REF!,$R$2),"-")</f>
        <v>-</v>
      </c>
      <c r="L326" s="172" t="str">
        <f>IFERROR(SUMIFS(#REF!,#REF!,$I326,#REF!,$R$7)/SUMIFS(#REF!,#REF!,$I326,#REF!,$R$7),"-")</f>
        <v>-</v>
      </c>
      <c r="M326" s="173" t="str">
        <f>IFERROR(SUMIFS(#REF!,#REF!,$I326,#REF!,$R$3)/SUMIFS(#REF!,#REF!,$I326,#REF!,$R$3),"-")</f>
        <v>-</v>
      </c>
      <c r="N326" s="173" t="str">
        <f>IFERROR(SUMIFS(#REF!,#REF!,$I326,#REF!,"&lt;="&amp;$R$2,#REF!,"&gt;="&amp;$S$2)/SUMIFS(#REF!,#REF!,$I326,#REF!,"&lt;="&amp;$R$2,#REF!,"&gt;="&amp;$S$2),"-")</f>
        <v>-</v>
      </c>
      <c r="O326" s="145"/>
      <c r="P326" s="143"/>
    </row>
    <row r="327" spans="1:16">
      <c r="A327" s="141"/>
      <c r="B327" s="145"/>
      <c r="C327" s="178" t="s">
        <v>671</v>
      </c>
      <c r="D327" s="169" t="s">
        <v>26</v>
      </c>
      <c r="E327" s="169" t="s">
        <v>672</v>
      </c>
      <c r="F327" s="181" t="s">
        <v>682</v>
      </c>
      <c r="G327" s="181" t="s">
        <v>682</v>
      </c>
      <c r="H327" s="181" t="s">
        <v>682</v>
      </c>
      <c r="I327" s="181" t="s">
        <v>682</v>
      </c>
      <c r="J327" s="171">
        <v>0.9</v>
      </c>
      <c r="K327" s="172" t="str">
        <f>IFERROR(SUMIFS(#REF!,#REF!,$I327,#REF!,$R$2)/SUMIFS(#REF!,#REF!,$I327,#REF!,$R$2),"-")</f>
        <v>-</v>
      </c>
      <c r="L327" s="172" t="str">
        <f>IFERROR(SUMIFS(#REF!,#REF!,$I327,#REF!,$R$7)/SUMIFS(#REF!,#REF!,$I327,#REF!,$R$7),"-")</f>
        <v>-</v>
      </c>
      <c r="M327" s="173" t="str">
        <f>IFERROR(SUMIFS(#REF!,#REF!,$I327,#REF!,$R$3)/SUMIFS(#REF!,#REF!,$I327,#REF!,$R$3),"-")</f>
        <v>-</v>
      </c>
      <c r="N327" s="173" t="str">
        <f>IFERROR(SUMIFS(#REF!,#REF!,$I327,#REF!,"&lt;="&amp;$R$2,#REF!,"&gt;="&amp;$S$2)/SUMIFS(#REF!,#REF!,$I327,#REF!,"&lt;="&amp;$R$2,#REF!,"&gt;="&amp;$S$2),"-")</f>
        <v>-</v>
      </c>
      <c r="O327" s="145"/>
      <c r="P327" s="143"/>
    </row>
    <row r="328" spans="1:16">
      <c r="A328" s="141"/>
      <c r="B328" s="145"/>
      <c r="C328" s="178" t="s">
        <v>671</v>
      </c>
      <c r="D328" s="169" t="s">
        <v>26</v>
      </c>
      <c r="E328" s="169" t="s">
        <v>672</v>
      </c>
      <c r="F328" s="181" t="s">
        <v>684</v>
      </c>
      <c r="G328" s="181" t="s">
        <v>684</v>
      </c>
      <c r="H328" s="181" t="s">
        <v>684</v>
      </c>
      <c r="I328" s="181" t="s">
        <v>684</v>
      </c>
      <c r="J328" s="171">
        <v>0.9</v>
      </c>
      <c r="K328" s="172" t="str">
        <f>IFERROR(SUMIFS(#REF!,#REF!,$I328,#REF!,$R$2)/SUMIFS(#REF!,#REF!,$I328,#REF!,$R$2),"-")</f>
        <v>-</v>
      </c>
      <c r="L328" s="172" t="str">
        <f>IFERROR(SUMIFS(#REF!,#REF!,$I328,#REF!,$R$7)/SUMIFS(#REF!,#REF!,$I328,#REF!,$R$7),"-")</f>
        <v>-</v>
      </c>
      <c r="M328" s="173" t="str">
        <f>IFERROR(SUMIFS(#REF!,#REF!,$I328,#REF!,$R$3)/SUMIFS(#REF!,#REF!,$I328,#REF!,$R$3),"-")</f>
        <v>-</v>
      </c>
      <c r="N328" s="173" t="str">
        <f>IFERROR(SUMIFS(#REF!,#REF!,$I328,#REF!,"&lt;="&amp;$R$2,#REF!,"&gt;="&amp;$S$2)/SUMIFS(#REF!,#REF!,$I328,#REF!,"&lt;="&amp;$R$2,#REF!,"&gt;="&amp;$S$2),"-")</f>
        <v>-</v>
      </c>
      <c r="O328" s="145"/>
      <c r="P328" s="143"/>
    </row>
    <row r="329" spans="1:16">
      <c r="A329" s="141"/>
      <c r="B329" s="145"/>
      <c r="C329" s="178" t="s">
        <v>671</v>
      </c>
      <c r="D329" s="169" t="s">
        <v>26</v>
      </c>
      <c r="E329" s="169" t="s">
        <v>672</v>
      </c>
      <c r="F329" s="181" t="s">
        <v>686</v>
      </c>
      <c r="G329" s="181" t="s">
        <v>686</v>
      </c>
      <c r="H329" s="181" t="s">
        <v>686</v>
      </c>
      <c r="I329" s="181" t="s">
        <v>686</v>
      </c>
      <c r="J329" s="171">
        <v>0.9</v>
      </c>
      <c r="K329" s="172" t="str">
        <f>IFERROR(SUMIFS(#REF!,#REF!,$I329,#REF!,$R$2)/SUMIFS(#REF!,#REF!,$I329,#REF!,$R$2),"-")</f>
        <v>-</v>
      </c>
      <c r="L329" s="172" t="str">
        <f>IFERROR(SUMIFS(#REF!,#REF!,$I329,#REF!,$R$7)/SUMIFS(#REF!,#REF!,$I329,#REF!,$R$7),"-")</f>
        <v>-</v>
      </c>
      <c r="M329" s="173" t="str">
        <f>IFERROR(SUMIFS(#REF!,#REF!,$I329,#REF!,$R$3)/SUMIFS(#REF!,#REF!,$I329,#REF!,$R$3),"-")</f>
        <v>-</v>
      </c>
      <c r="N329" s="173" t="str">
        <f>IFERROR(SUMIFS(#REF!,#REF!,$I329,#REF!,"&lt;="&amp;$R$2,#REF!,"&gt;="&amp;$S$2)/SUMIFS(#REF!,#REF!,$I329,#REF!,"&lt;="&amp;$R$2,#REF!,"&gt;="&amp;$S$2),"-")</f>
        <v>-</v>
      </c>
      <c r="O329" s="145"/>
      <c r="P329" s="143"/>
    </row>
    <row r="330" spans="1:16">
      <c r="A330" s="141"/>
      <c r="B330" s="145"/>
      <c r="C330" s="178" t="s">
        <v>671</v>
      </c>
      <c r="D330" s="169" t="s">
        <v>26</v>
      </c>
      <c r="E330" s="169" t="s">
        <v>672</v>
      </c>
      <c r="F330" s="181" t="s">
        <v>688</v>
      </c>
      <c r="G330" s="181" t="s">
        <v>688</v>
      </c>
      <c r="H330" s="181" t="s">
        <v>688</v>
      </c>
      <c r="I330" s="181" t="s">
        <v>688</v>
      </c>
      <c r="J330" s="171">
        <v>0.9</v>
      </c>
      <c r="K330" s="172" t="str">
        <f>IFERROR(SUMIFS(#REF!,#REF!,$I330,#REF!,$R$2)/SUMIFS(#REF!,#REF!,$I330,#REF!,$R$2),"-")</f>
        <v>-</v>
      </c>
      <c r="L330" s="172" t="str">
        <f>IFERROR(SUMIFS(#REF!,#REF!,$I330,#REF!,$R$7)/SUMIFS(#REF!,#REF!,$I330,#REF!,$R$7),"-")</f>
        <v>-</v>
      </c>
      <c r="M330" s="173" t="str">
        <f>IFERROR(SUMIFS(#REF!,#REF!,$I330,#REF!,$R$3)/SUMIFS(#REF!,#REF!,$I330,#REF!,$R$3),"-")</f>
        <v>-</v>
      </c>
      <c r="N330" s="173" t="str">
        <f>IFERROR(SUMIFS(#REF!,#REF!,$I330,#REF!,"&lt;="&amp;$R$2,#REF!,"&gt;="&amp;$S$2)/SUMIFS(#REF!,#REF!,$I330,#REF!,"&lt;="&amp;$R$2,#REF!,"&gt;="&amp;$S$2),"-")</f>
        <v>-</v>
      </c>
      <c r="O330" s="145"/>
      <c r="P330" s="143"/>
    </row>
    <row r="331" spans="1:16">
      <c r="A331" s="141"/>
      <c r="B331" s="145"/>
      <c r="C331" s="178" t="s">
        <v>671</v>
      </c>
      <c r="D331" s="169" t="s">
        <v>26</v>
      </c>
      <c r="E331" s="169" t="s">
        <v>672</v>
      </c>
      <c r="F331" s="181" t="s">
        <v>690</v>
      </c>
      <c r="G331" s="181" t="s">
        <v>690</v>
      </c>
      <c r="H331" s="181" t="s">
        <v>690</v>
      </c>
      <c r="I331" s="181" t="s">
        <v>690</v>
      </c>
      <c r="J331" s="171">
        <v>0.9</v>
      </c>
      <c r="K331" s="172" t="str">
        <f>IFERROR(SUMIFS(#REF!,#REF!,$I331,#REF!,$R$2)/SUMIFS(#REF!,#REF!,$I331,#REF!,$R$2),"-")</f>
        <v>-</v>
      </c>
      <c r="L331" s="172" t="str">
        <f>IFERROR(SUMIFS(#REF!,#REF!,$I331,#REF!,$R$7)/SUMIFS(#REF!,#REF!,$I331,#REF!,$R$7),"-")</f>
        <v>-</v>
      </c>
      <c r="M331" s="173" t="str">
        <f>IFERROR(SUMIFS(#REF!,#REF!,$I331,#REF!,$R$3)/SUMIFS(#REF!,#REF!,$I331,#REF!,$R$3),"-")</f>
        <v>-</v>
      </c>
      <c r="N331" s="173" t="str">
        <f>IFERROR(SUMIFS(#REF!,#REF!,$I331,#REF!,"&lt;="&amp;$R$2,#REF!,"&gt;="&amp;$S$2)/SUMIFS(#REF!,#REF!,$I331,#REF!,"&lt;="&amp;$R$2,#REF!,"&gt;="&amp;$S$2),"-")</f>
        <v>-</v>
      </c>
      <c r="O331" s="145"/>
      <c r="P331" s="143"/>
    </row>
    <row r="332" spans="1:16">
      <c r="A332" s="141"/>
      <c r="B332" s="145"/>
      <c r="C332" s="178" t="s">
        <v>671</v>
      </c>
      <c r="D332" s="169" t="s">
        <v>235</v>
      </c>
      <c r="E332" s="169" t="s">
        <v>672</v>
      </c>
      <c r="F332" s="181" t="s">
        <v>692</v>
      </c>
      <c r="G332" s="181" t="s">
        <v>692</v>
      </c>
      <c r="H332" s="181" t="s">
        <v>692</v>
      </c>
      <c r="I332" s="181" t="s">
        <v>692</v>
      </c>
      <c r="J332" s="171">
        <v>0.9</v>
      </c>
      <c r="K332" s="172" t="str">
        <f>IFERROR(SUMIFS(#REF!,#REF!,$I332,#REF!,$R$2)/SUMIFS(#REF!,#REF!,$I332,#REF!,$R$2),"-")</f>
        <v>-</v>
      </c>
      <c r="L332" s="172" t="str">
        <f>IFERROR(SUMIFS(#REF!,#REF!,$I332,#REF!,$R$7)/SUMIFS(#REF!,#REF!,$I332,#REF!,$R$7),"-")</f>
        <v>-</v>
      </c>
      <c r="M332" s="173" t="str">
        <f>IFERROR(SUMIFS(#REF!,#REF!,$I332,#REF!,$R$3)/SUMIFS(#REF!,#REF!,$I332,#REF!,$R$3),"-")</f>
        <v>-</v>
      </c>
      <c r="N332" s="173" t="str">
        <f>IFERROR(SUMIFS(#REF!,#REF!,$I332,#REF!,"&lt;="&amp;$R$2,#REF!,"&gt;="&amp;$S$2)/SUMIFS(#REF!,#REF!,$I332,#REF!,"&lt;="&amp;$R$2,#REF!,"&gt;="&amp;$S$2),"-")</f>
        <v>-</v>
      </c>
      <c r="O332" s="145"/>
      <c r="P332" s="143"/>
    </row>
    <row r="333" spans="1:16">
      <c r="A333" s="141"/>
      <c r="B333" s="145"/>
      <c r="C333" s="178" t="s">
        <v>671</v>
      </c>
      <c r="D333" s="169" t="s">
        <v>26</v>
      </c>
      <c r="E333" s="169" t="s">
        <v>672</v>
      </c>
      <c r="F333" s="181" t="s">
        <v>694</v>
      </c>
      <c r="G333" s="181" t="s">
        <v>694</v>
      </c>
      <c r="H333" s="181" t="s">
        <v>694</v>
      </c>
      <c r="I333" s="181" t="s">
        <v>694</v>
      </c>
      <c r="J333" s="171">
        <v>0.9</v>
      </c>
      <c r="K333" s="172" t="str">
        <f>IFERROR(SUMIFS(#REF!,#REF!,$I333,#REF!,$R$2)/SUMIFS(#REF!,#REF!,$I333,#REF!,$R$2),"-")</f>
        <v>-</v>
      </c>
      <c r="L333" s="172" t="str">
        <f>IFERROR(SUMIFS(#REF!,#REF!,$I333,#REF!,$R$7)/SUMIFS(#REF!,#REF!,$I333,#REF!,$R$7),"-")</f>
        <v>-</v>
      </c>
      <c r="M333" s="173" t="str">
        <f>IFERROR(SUMIFS(#REF!,#REF!,$I333,#REF!,$R$3)/SUMIFS(#REF!,#REF!,$I333,#REF!,$R$3),"-")</f>
        <v>-</v>
      </c>
      <c r="N333" s="173" t="str">
        <f>IFERROR(SUMIFS(#REF!,#REF!,$I333,#REF!,"&lt;="&amp;$R$2,#REF!,"&gt;="&amp;$S$2)/SUMIFS(#REF!,#REF!,$I333,#REF!,"&lt;="&amp;$R$2,#REF!,"&gt;="&amp;$S$2),"-")</f>
        <v>-</v>
      </c>
      <c r="O333" s="145"/>
      <c r="P333" s="143"/>
    </row>
    <row r="334" spans="1:16">
      <c r="A334" s="141"/>
      <c r="B334" s="145"/>
      <c r="C334" s="178" t="s">
        <v>671</v>
      </c>
      <c r="D334" s="169" t="s">
        <v>26</v>
      </c>
      <c r="E334" s="169" t="s">
        <v>672</v>
      </c>
      <c r="F334" s="181" t="s">
        <v>696</v>
      </c>
      <c r="G334" s="181" t="s">
        <v>696</v>
      </c>
      <c r="H334" s="181" t="s">
        <v>696</v>
      </c>
      <c r="I334" s="181" t="s">
        <v>696</v>
      </c>
      <c r="J334" s="171">
        <v>0.9</v>
      </c>
      <c r="K334" s="172" t="str">
        <f>IFERROR(SUMIFS(#REF!,#REF!,$I334,#REF!,$R$2)/SUMIFS(#REF!,#REF!,$I334,#REF!,$R$2),"-")</f>
        <v>-</v>
      </c>
      <c r="L334" s="172" t="str">
        <f>IFERROR(SUMIFS(#REF!,#REF!,$I334,#REF!,$R$7)/SUMIFS(#REF!,#REF!,$I334,#REF!,$R$7),"-")</f>
        <v>-</v>
      </c>
      <c r="M334" s="173" t="str">
        <f>IFERROR(SUMIFS(#REF!,#REF!,$I334,#REF!,$R$3)/SUMIFS(#REF!,#REF!,$I334,#REF!,$R$3),"-")</f>
        <v>-</v>
      </c>
      <c r="N334" s="173" t="str">
        <f>IFERROR(SUMIFS(#REF!,#REF!,$I334,#REF!,"&lt;="&amp;$R$2,#REF!,"&gt;="&amp;$S$2)/SUMIFS(#REF!,#REF!,$I334,#REF!,"&lt;="&amp;$R$2,#REF!,"&gt;="&amp;$S$2),"-")</f>
        <v>-</v>
      </c>
      <c r="O334" s="145"/>
      <c r="P334" s="143"/>
    </row>
    <row r="335" spans="1:16">
      <c r="A335" s="141"/>
      <c r="B335" s="145"/>
      <c r="C335" s="178" t="s">
        <v>671</v>
      </c>
      <c r="D335" s="169" t="s">
        <v>235</v>
      </c>
      <c r="E335" s="169" t="s">
        <v>672</v>
      </c>
      <c r="F335" s="181" t="s">
        <v>698</v>
      </c>
      <c r="G335" s="181" t="s">
        <v>698</v>
      </c>
      <c r="H335" s="181" t="s">
        <v>698</v>
      </c>
      <c r="I335" s="181" t="s">
        <v>698</v>
      </c>
      <c r="J335" s="171">
        <v>0.9</v>
      </c>
      <c r="K335" s="172" t="str">
        <f>IFERROR(SUMIFS(#REF!,#REF!,$I335,#REF!,$R$2)/SUMIFS(#REF!,#REF!,$I335,#REF!,$R$2),"-")</f>
        <v>-</v>
      </c>
      <c r="L335" s="172" t="str">
        <f>IFERROR(SUMIFS(#REF!,#REF!,$I335,#REF!,$R$7)/SUMIFS(#REF!,#REF!,$I335,#REF!,$R$7),"-")</f>
        <v>-</v>
      </c>
      <c r="M335" s="173" t="str">
        <f>IFERROR(SUMIFS(#REF!,#REF!,$I335,#REF!,$R$3)/SUMIFS(#REF!,#REF!,$I335,#REF!,$R$3),"-")</f>
        <v>-</v>
      </c>
      <c r="N335" s="173" t="str">
        <f>IFERROR(SUMIFS(#REF!,#REF!,$I335,#REF!,"&lt;="&amp;$R$2,#REF!,"&gt;="&amp;$S$2)/SUMIFS(#REF!,#REF!,$I335,#REF!,"&lt;="&amp;$R$2,#REF!,"&gt;="&amp;$S$2),"-")</f>
        <v>-</v>
      </c>
      <c r="O335" s="145"/>
      <c r="P335" s="143"/>
    </row>
    <row r="336" spans="1:16">
      <c r="A336" s="141"/>
      <c r="B336" s="145"/>
      <c r="C336" s="178" t="s">
        <v>671</v>
      </c>
      <c r="D336" s="169" t="s">
        <v>26</v>
      </c>
      <c r="E336" s="169" t="s">
        <v>672</v>
      </c>
      <c r="F336" s="181" t="s">
        <v>700</v>
      </c>
      <c r="G336" s="181" t="s">
        <v>700</v>
      </c>
      <c r="H336" s="181" t="s">
        <v>700</v>
      </c>
      <c r="I336" s="181" t="s">
        <v>700</v>
      </c>
      <c r="J336" s="171">
        <v>0.9</v>
      </c>
      <c r="K336" s="172" t="str">
        <f>IFERROR(SUMIFS(#REF!,#REF!,$I336,#REF!,$R$2)/SUMIFS(#REF!,#REF!,$I336,#REF!,$R$2),"-")</f>
        <v>-</v>
      </c>
      <c r="L336" s="172" t="str">
        <f>IFERROR(SUMIFS(#REF!,#REF!,$I336,#REF!,$R$7)/SUMIFS(#REF!,#REF!,$I336,#REF!,$R$7),"-")</f>
        <v>-</v>
      </c>
      <c r="M336" s="173" t="str">
        <f>IFERROR(SUMIFS(#REF!,#REF!,$I336,#REF!,$R$3)/SUMIFS(#REF!,#REF!,$I336,#REF!,$R$3),"-")</f>
        <v>-</v>
      </c>
      <c r="N336" s="173" t="str">
        <f>IFERROR(SUMIFS(#REF!,#REF!,$I336,#REF!,"&lt;="&amp;$R$2,#REF!,"&gt;="&amp;$S$2)/SUMIFS(#REF!,#REF!,$I336,#REF!,"&lt;="&amp;$R$2,#REF!,"&gt;="&amp;$S$2),"-")</f>
        <v>-</v>
      </c>
      <c r="O336" s="145"/>
      <c r="P336" s="143"/>
    </row>
    <row r="337" spans="1:16">
      <c r="A337" s="141"/>
      <c r="B337" s="145"/>
      <c r="C337" s="178" t="s">
        <v>671</v>
      </c>
      <c r="D337" s="169" t="s">
        <v>235</v>
      </c>
      <c r="E337" s="169" t="s">
        <v>672</v>
      </c>
      <c r="F337" s="181" t="s">
        <v>702</v>
      </c>
      <c r="G337" s="181" t="s">
        <v>702</v>
      </c>
      <c r="H337" s="181" t="s">
        <v>702</v>
      </c>
      <c r="I337" s="181" t="s">
        <v>702</v>
      </c>
      <c r="J337" s="171">
        <v>0.9</v>
      </c>
      <c r="K337" s="172" t="str">
        <f>IFERROR(SUMIFS(#REF!,#REF!,$I337,#REF!,$R$2)/SUMIFS(#REF!,#REF!,$I337,#REF!,$R$2),"-")</f>
        <v>-</v>
      </c>
      <c r="L337" s="172" t="str">
        <f>IFERROR(SUMIFS(#REF!,#REF!,$I337,#REF!,$R$7)/SUMIFS(#REF!,#REF!,$I337,#REF!,$R$7),"-")</f>
        <v>-</v>
      </c>
      <c r="M337" s="173" t="str">
        <f>IFERROR(SUMIFS(#REF!,#REF!,$I337,#REF!,$R$3)/SUMIFS(#REF!,#REF!,$I337,#REF!,$R$3),"-")</f>
        <v>-</v>
      </c>
      <c r="N337" s="173" t="str">
        <f>IFERROR(SUMIFS(#REF!,#REF!,$I337,#REF!,"&lt;="&amp;$R$2,#REF!,"&gt;="&amp;$S$2)/SUMIFS(#REF!,#REF!,$I337,#REF!,"&lt;="&amp;$R$2,#REF!,"&gt;="&amp;$S$2),"-")</f>
        <v>-</v>
      </c>
      <c r="O337" s="145"/>
      <c r="P337" s="143"/>
    </row>
    <row r="338" spans="1:16">
      <c r="A338" s="141"/>
      <c r="B338" s="145"/>
      <c r="C338" s="178" t="s">
        <v>671</v>
      </c>
      <c r="D338" s="169" t="s">
        <v>26</v>
      </c>
      <c r="E338" s="169" t="s">
        <v>672</v>
      </c>
      <c r="F338" s="181" t="s">
        <v>704</v>
      </c>
      <c r="G338" s="181" t="s">
        <v>704</v>
      </c>
      <c r="H338" s="181" t="s">
        <v>704</v>
      </c>
      <c r="I338" s="181" t="s">
        <v>704</v>
      </c>
      <c r="J338" s="171">
        <v>0.9</v>
      </c>
      <c r="K338" s="172" t="str">
        <f>IFERROR(SUMIFS(#REF!,#REF!,$I338,#REF!,$R$2)/SUMIFS(#REF!,#REF!,$I338,#REF!,$R$2),"-")</f>
        <v>-</v>
      </c>
      <c r="L338" s="172" t="str">
        <f>IFERROR(SUMIFS(#REF!,#REF!,$I338,#REF!,$R$7)/SUMIFS(#REF!,#REF!,$I338,#REF!,$R$7),"-")</f>
        <v>-</v>
      </c>
      <c r="M338" s="173" t="str">
        <f>IFERROR(SUMIFS(#REF!,#REF!,$I338,#REF!,$R$3)/SUMIFS(#REF!,#REF!,$I338,#REF!,$R$3),"-")</f>
        <v>-</v>
      </c>
      <c r="N338" s="173" t="str">
        <f>IFERROR(SUMIFS(#REF!,#REF!,$I338,#REF!,"&lt;="&amp;$R$2,#REF!,"&gt;="&amp;$S$2)/SUMIFS(#REF!,#REF!,$I338,#REF!,"&lt;="&amp;$R$2,#REF!,"&gt;="&amp;$S$2),"-")</f>
        <v>-</v>
      </c>
      <c r="O338" s="145"/>
      <c r="P338" s="143"/>
    </row>
    <row r="339" spans="1:16">
      <c r="A339" s="141"/>
      <c r="B339" s="145"/>
      <c r="C339" s="178" t="s">
        <v>671</v>
      </c>
      <c r="D339" s="169" t="s">
        <v>235</v>
      </c>
      <c r="E339" s="169" t="s">
        <v>672</v>
      </c>
      <c r="F339" s="181" t="s">
        <v>706</v>
      </c>
      <c r="G339" s="181" t="s">
        <v>706</v>
      </c>
      <c r="H339" s="181" t="s">
        <v>706</v>
      </c>
      <c r="I339" s="181" t="s">
        <v>706</v>
      </c>
      <c r="J339" s="171">
        <v>0.9</v>
      </c>
      <c r="K339" s="172" t="str">
        <f>IFERROR(SUMIFS(#REF!,#REF!,$I339,#REF!,$R$2)/SUMIFS(#REF!,#REF!,$I339,#REF!,$R$2),"-")</f>
        <v>-</v>
      </c>
      <c r="L339" s="172" t="str">
        <f>IFERROR(SUMIFS(#REF!,#REF!,$I339,#REF!,$R$7)/SUMIFS(#REF!,#REF!,$I339,#REF!,$R$7),"-")</f>
        <v>-</v>
      </c>
      <c r="M339" s="173" t="str">
        <f>IFERROR(SUMIFS(#REF!,#REF!,$I339,#REF!,$R$3)/SUMIFS(#REF!,#REF!,$I339,#REF!,$R$3),"-")</f>
        <v>-</v>
      </c>
      <c r="N339" s="173" t="str">
        <f>IFERROR(SUMIFS(#REF!,#REF!,$I339,#REF!,"&lt;="&amp;$R$2,#REF!,"&gt;="&amp;$S$2)/SUMIFS(#REF!,#REF!,$I339,#REF!,"&lt;="&amp;$R$2,#REF!,"&gt;="&amp;$S$2),"-")</f>
        <v>-</v>
      </c>
      <c r="O339" s="145"/>
      <c r="P339" s="143"/>
    </row>
    <row r="340" spans="1:16">
      <c r="A340" s="141"/>
      <c r="B340" s="145"/>
      <c r="C340" s="178" t="s">
        <v>671</v>
      </c>
      <c r="D340" s="169" t="s">
        <v>26</v>
      </c>
      <c r="E340" s="169" t="s">
        <v>672</v>
      </c>
      <c r="F340" s="181" t="s">
        <v>708</v>
      </c>
      <c r="G340" s="181" t="s">
        <v>708</v>
      </c>
      <c r="H340" s="181" t="s">
        <v>708</v>
      </c>
      <c r="I340" s="181" t="s">
        <v>708</v>
      </c>
      <c r="J340" s="171">
        <v>0.9</v>
      </c>
      <c r="K340" s="172" t="str">
        <f>IFERROR(SUMIFS(#REF!,#REF!,$I340,#REF!,$R$2)/SUMIFS(#REF!,#REF!,$I340,#REF!,$R$2),"-")</f>
        <v>-</v>
      </c>
      <c r="L340" s="172" t="str">
        <f>IFERROR(SUMIFS(#REF!,#REF!,$I340,#REF!,$R$7)/SUMIFS(#REF!,#REF!,$I340,#REF!,$R$7),"-")</f>
        <v>-</v>
      </c>
      <c r="M340" s="173" t="str">
        <f>IFERROR(SUMIFS(#REF!,#REF!,$I340,#REF!,$R$3)/SUMIFS(#REF!,#REF!,$I340,#REF!,$R$3),"-")</f>
        <v>-</v>
      </c>
      <c r="N340" s="173" t="str">
        <f>IFERROR(SUMIFS(#REF!,#REF!,$I340,#REF!,"&lt;="&amp;$R$2,#REF!,"&gt;="&amp;$S$2)/SUMIFS(#REF!,#REF!,$I340,#REF!,"&lt;="&amp;$R$2,#REF!,"&gt;="&amp;$S$2),"-")</f>
        <v>-</v>
      </c>
      <c r="O340" s="145"/>
      <c r="P340" s="143"/>
    </row>
    <row r="341" spans="1:16">
      <c r="A341" s="141"/>
      <c r="B341" s="145"/>
      <c r="C341" s="178" t="s">
        <v>671</v>
      </c>
      <c r="D341" s="169" t="s">
        <v>235</v>
      </c>
      <c r="E341" s="169" t="s">
        <v>672</v>
      </c>
      <c r="F341" s="181" t="s">
        <v>710</v>
      </c>
      <c r="G341" s="181" t="s">
        <v>710</v>
      </c>
      <c r="H341" s="181" t="s">
        <v>710</v>
      </c>
      <c r="I341" s="181" t="s">
        <v>710</v>
      </c>
      <c r="J341" s="171">
        <v>0.9</v>
      </c>
      <c r="K341" s="172" t="str">
        <f>IFERROR(SUMIFS(#REF!,#REF!,$I341,#REF!,$R$2)/SUMIFS(#REF!,#REF!,$I341,#REF!,$R$2),"-")</f>
        <v>-</v>
      </c>
      <c r="L341" s="172" t="str">
        <f>IFERROR(SUMIFS(#REF!,#REF!,$I341,#REF!,$R$7)/SUMIFS(#REF!,#REF!,$I341,#REF!,$R$7),"-")</f>
        <v>-</v>
      </c>
      <c r="M341" s="173" t="str">
        <f>IFERROR(SUMIFS(#REF!,#REF!,$I341,#REF!,$R$3)/SUMIFS(#REF!,#REF!,$I341,#REF!,$R$3),"-")</f>
        <v>-</v>
      </c>
      <c r="N341" s="173" t="str">
        <f>IFERROR(SUMIFS(#REF!,#REF!,$I341,#REF!,"&lt;="&amp;$R$2,#REF!,"&gt;="&amp;$S$2)/SUMIFS(#REF!,#REF!,$I341,#REF!,"&lt;="&amp;$R$2,#REF!,"&gt;="&amp;$S$2),"-")</f>
        <v>-</v>
      </c>
      <c r="O341" s="145"/>
      <c r="P341" s="143"/>
    </row>
    <row r="342" spans="1:16">
      <c r="A342" s="141"/>
      <c r="B342" s="145"/>
      <c r="C342" s="178" t="s">
        <v>671</v>
      </c>
      <c r="D342" s="169" t="s">
        <v>235</v>
      </c>
      <c r="E342" s="169" t="s">
        <v>672</v>
      </c>
      <c r="F342" s="181" t="s">
        <v>712</v>
      </c>
      <c r="G342" s="181" t="s">
        <v>712</v>
      </c>
      <c r="H342" s="181" t="s">
        <v>712</v>
      </c>
      <c r="I342" s="181" t="s">
        <v>712</v>
      </c>
      <c r="J342" s="171">
        <v>0.9</v>
      </c>
      <c r="K342" s="172" t="str">
        <f>IFERROR(SUMIFS(#REF!,#REF!,$I342,#REF!,$R$2)/SUMIFS(#REF!,#REF!,$I342,#REF!,$R$2),"-")</f>
        <v>-</v>
      </c>
      <c r="L342" s="172" t="str">
        <f>IFERROR(SUMIFS(#REF!,#REF!,$I342,#REF!,$R$7)/SUMIFS(#REF!,#REF!,$I342,#REF!,$R$7),"-")</f>
        <v>-</v>
      </c>
      <c r="M342" s="173" t="str">
        <f>IFERROR(SUMIFS(#REF!,#REF!,$I342,#REF!,$R$3)/SUMIFS(#REF!,#REF!,$I342,#REF!,$R$3),"-")</f>
        <v>-</v>
      </c>
      <c r="N342" s="173" t="str">
        <f>IFERROR(SUMIFS(#REF!,#REF!,$I342,#REF!,"&lt;="&amp;$R$2,#REF!,"&gt;="&amp;$S$2)/SUMIFS(#REF!,#REF!,$I342,#REF!,"&lt;="&amp;$R$2,#REF!,"&gt;="&amp;$S$2),"-")</f>
        <v>-</v>
      </c>
      <c r="O342" s="145"/>
      <c r="P342" s="143"/>
    </row>
    <row r="343" spans="1:16">
      <c r="A343" s="141"/>
      <c r="B343" s="145"/>
      <c r="C343" s="178" t="s">
        <v>671</v>
      </c>
      <c r="D343" s="169" t="s">
        <v>235</v>
      </c>
      <c r="E343" s="169" t="s">
        <v>672</v>
      </c>
      <c r="F343" s="181" t="s">
        <v>714</v>
      </c>
      <c r="G343" s="181" t="s">
        <v>714</v>
      </c>
      <c r="H343" s="181" t="s">
        <v>714</v>
      </c>
      <c r="I343" s="181" t="s">
        <v>714</v>
      </c>
      <c r="J343" s="171">
        <v>0.9</v>
      </c>
      <c r="K343" s="172" t="str">
        <f>IFERROR(SUMIFS(#REF!,#REF!,$I343,#REF!,$R$2)/SUMIFS(#REF!,#REF!,$I343,#REF!,$R$2),"-")</f>
        <v>-</v>
      </c>
      <c r="L343" s="172" t="str">
        <f>IFERROR(SUMIFS(#REF!,#REF!,$I343,#REF!,$R$7)/SUMIFS(#REF!,#REF!,$I343,#REF!,$R$7),"-")</f>
        <v>-</v>
      </c>
      <c r="M343" s="173" t="str">
        <f>IFERROR(SUMIFS(#REF!,#REF!,$I343,#REF!,$R$3)/SUMIFS(#REF!,#REF!,$I343,#REF!,$R$3),"-")</f>
        <v>-</v>
      </c>
      <c r="N343" s="173" t="str">
        <f>IFERROR(SUMIFS(#REF!,#REF!,$I343,#REF!,"&lt;="&amp;$R$2,#REF!,"&gt;="&amp;$S$2)/SUMIFS(#REF!,#REF!,$I343,#REF!,"&lt;="&amp;$R$2,#REF!,"&gt;="&amp;$S$2),"-")</f>
        <v>-</v>
      </c>
      <c r="O343" s="145"/>
      <c r="P343" s="143"/>
    </row>
    <row r="344" spans="1:16">
      <c r="A344" s="141"/>
      <c r="B344" s="145"/>
      <c r="C344" s="178" t="s">
        <v>671</v>
      </c>
      <c r="D344" s="169" t="s">
        <v>235</v>
      </c>
      <c r="E344" s="169" t="s">
        <v>672</v>
      </c>
      <c r="F344" s="181" t="s">
        <v>716</v>
      </c>
      <c r="G344" s="181" t="s">
        <v>716</v>
      </c>
      <c r="H344" s="181" t="s">
        <v>716</v>
      </c>
      <c r="I344" s="181" t="s">
        <v>716</v>
      </c>
      <c r="J344" s="171">
        <v>0.9</v>
      </c>
      <c r="K344" s="172" t="str">
        <f>IFERROR(SUMIFS(#REF!,#REF!,$I344,#REF!,$R$2)/SUMIFS(#REF!,#REF!,$I344,#REF!,$R$2),"-")</f>
        <v>-</v>
      </c>
      <c r="L344" s="172" t="str">
        <f>IFERROR(SUMIFS(#REF!,#REF!,$I344,#REF!,$R$7)/SUMIFS(#REF!,#REF!,$I344,#REF!,$R$7),"-")</f>
        <v>-</v>
      </c>
      <c r="M344" s="173" t="str">
        <f>IFERROR(SUMIFS(#REF!,#REF!,$I344,#REF!,$R$3)/SUMIFS(#REF!,#REF!,$I344,#REF!,$R$3),"-")</f>
        <v>-</v>
      </c>
      <c r="N344" s="173" t="str">
        <f>IFERROR(SUMIFS(#REF!,#REF!,$I344,#REF!,"&lt;="&amp;$R$2,#REF!,"&gt;="&amp;$S$2)/SUMIFS(#REF!,#REF!,$I344,#REF!,"&lt;="&amp;$R$2,#REF!,"&gt;="&amp;$S$2),"-")</f>
        <v>-</v>
      </c>
      <c r="O344" s="145"/>
      <c r="P344" s="143"/>
    </row>
    <row r="345" spans="1:16">
      <c r="A345" s="141"/>
      <c r="B345" s="145"/>
      <c r="C345" s="178" t="s">
        <v>671</v>
      </c>
      <c r="D345" s="169" t="s">
        <v>235</v>
      </c>
      <c r="E345" s="169" t="s">
        <v>672</v>
      </c>
      <c r="F345" s="181" t="s">
        <v>718</v>
      </c>
      <c r="G345" s="181" t="s">
        <v>718</v>
      </c>
      <c r="H345" s="181" t="s">
        <v>718</v>
      </c>
      <c r="I345" s="181" t="s">
        <v>718</v>
      </c>
      <c r="J345" s="171">
        <v>0.9</v>
      </c>
      <c r="K345" s="172" t="str">
        <f>IFERROR(SUMIFS(#REF!,#REF!,$I345,#REF!,$R$2)/SUMIFS(#REF!,#REF!,$I345,#REF!,$R$2),"-")</f>
        <v>-</v>
      </c>
      <c r="L345" s="172" t="str">
        <f>IFERROR(SUMIFS(#REF!,#REF!,$I345,#REF!,$R$7)/SUMIFS(#REF!,#REF!,$I345,#REF!,$R$7),"-")</f>
        <v>-</v>
      </c>
      <c r="M345" s="173" t="str">
        <f>IFERROR(SUMIFS(#REF!,#REF!,$I345,#REF!,$R$3)/SUMIFS(#REF!,#REF!,$I345,#REF!,$R$3),"-")</f>
        <v>-</v>
      </c>
      <c r="N345" s="173" t="str">
        <f>IFERROR(SUMIFS(#REF!,#REF!,$I345,#REF!,"&lt;="&amp;$R$2,#REF!,"&gt;="&amp;$S$2)/SUMIFS(#REF!,#REF!,$I345,#REF!,"&lt;="&amp;$R$2,#REF!,"&gt;="&amp;$S$2),"-")</f>
        <v>-</v>
      </c>
      <c r="O345" s="145"/>
      <c r="P345" s="143"/>
    </row>
    <row r="346" spans="1:16">
      <c r="A346" s="141"/>
      <c r="B346" s="145"/>
      <c r="C346" s="175" t="s">
        <v>719</v>
      </c>
      <c r="D346" s="169" t="s">
        <v>26</v>
      </c>
      <c r="E346" s="169" t="s">
        <v>720</v>
      </c>
      <c r="F346" s="176" t="s">
        <v>722</v>
      </c>
      <c r="G346" s="176" t="s">
        <v>722</v>
      </c>
      <c r="H346" s="176" t="s">
        <v>722</v>
      </c>
      <c r="I346" s="176" t="s">
        <v>722</v>
      </c>
      <c r="J346" s="171">
        <v>0.9</v>
      </c>
      <c r="K346" s="172" t="str">
        <f>IFERROR(SUMIFS(#REF!,#REF!,$I346,#REF!,$R$2)/SUMIFS(#REF!,#REF!,$I346,#REF!,$R$2),"-")</f>
        <v>-</v>
      </c>
      <c r="L346" s="172" t="str">
        <f>IFERROR(SUMIFS(#REF!,#REF!,$I346,#REF!,$R$7)/SUMIFS(#REF!,#REF!,$I346,#REF!,$R$7),"-")</f>
        <v>-</v>
      </c>
      <c r="M346" s="173" t="str">
        <f>IFERROR(SUMIFS(#REF!,#REF!,$I346,#REF!,$R$3)/SUMIFS(#REF!,#REF!,$I346,#REF!,$R$3),"-")</f>
        <v>-</v>
      </c>
      <c r="N346" s="173" t="str">
        <f>IFERROR(SUMIFS(#REF!,#REF!,$I346,#REF!,"&lt;="&amp;$R$2,#REF!,"&gt;="&amp;$S$2)/SUMIFS(#REF!,#REF!,$I346,#REF!,"&lt;="&amp;$R$2,#REF!,"&gt;="&amp;$S$2),"-")</f>
        <v>-</v>
      </c>
      <c r="O346" s="145"/>
      <c r="P346" s="143"/>
    </row>
    <row r="347" spans="1:16">
      <c r="A347" s="141"/>
      <c r="B347" s="145"/>
      <c r="C347" s="175" t="s">
        <v>719</v>
      </c>
      <c r="D347" s="169" t="s">
        <v>26</v>
      </c>
      <c r="E347" s="169" t="s">
        <v>720</v>
      </c>
      <c r="F347" s="176" t="s">
        <v>723</v>
      </c>
      <c r="G347" s="176" t="s">
        <v>723</v>
      </c>
      <c r="H347" s="176" t="s">
        <v>723</v>
      </c>
      <c r="I347" s="176" t="s">
        <v>723</v>
      </c>
      <c r="J347" s="171">
        <v>0.9</v>
      </c>
      <c r="K347" s="172" t="str">
        <f>IFERROR(SUMIFS(#REF!,#REF!,$I347,#REF!,$R$2)/SUMIFS(#REF!,#REF!,$I347,#REF!,$R$2),"-")</f>
        <v>-</v>
      </c>
      <c r="L347" s="172" t="str">
        <f>IFERROR(SUMIFS(#REF!,#REF!,$I347,#REF!,$R$7)/SUMIFS(#REF!,#REF!,$I347,#REF!,$R$7),"-")</f>
        <v>-</v>
      </c>
      <c r="M347" s="173" t="str">
        <f>IFERROR(SUMIFS(#REF!,#REF!,$I347,#REF!,$R$3)/SUMIFS(#REF!,#REF!,$I347,#REF!,$R$3),"-")</f>
        <v>-</v>
      </c>
      <c r="N347" s="173" t="str">
        <f>IFERROR(SUMIFS(#REF!,#REF!,$I347,#REF!,"&lt;="&amp;$R$2,#REF!,"&gt;="&amp;$S$2)/SUMIFS(#REF!,#REF!,$I347,#REF!,"&lt;="&amp;$R$2,#REF!,"&gt;="&amp;$S$2),"-")</f>
        <v>-</v>
      </c>
      <c r="O347" s="145"/>
      <c r="P347" s="143"/>
    </row>
    <row r="348" spans="1:16">
      <c r="A348" s="141"/>
      <c r="B348" s="145"/>
      <c r="C348" s="175" t="s">
        <v>719</v>
      </c>
      <c r="D348" s="169" t="s">
        <v>26</v>
      </c>
      <c r="E348" s="169" t="s">
        <v>720</v>
      </c>
      <c r="F348" s="176" t="s">
        <v>724</v>
      </c>
      <c r="G348" s="176" t="s">
        <v>724</v>
      </c>
      <c r="H348" s="176" t="s">
        <v>724</v>
      </c>
      <c r="I348" s="176" t="s">
        <v>724</v>
      </c>
      <c r="J348" s="171">
        <v>0.9</v>
      </c>
      <c r="K348" s="172" t="str">
        <f>IFERROR(SUMIFS(#REF!,#REF!,$I348,#REF!,$R$2)/SUMIFS(#REF!,#REF!,$I348,#REF!,$R$2),"-")</f>
        <v>-</v>
      </c>
      <c r="L348" s="172" t="str">
        <f>IFERROR(SUMIFS(#REF!,#REF!,$I348,#REF!,$R$7)/SUMIFS(#REF!,#REF!,$I348,#REF!,$R$7),"-")</f>
        <v>-</v>
      </c>
      <c r="M348" s="173" t="str">
        <f>IFERROR(SUMIFS(#REF!,#REF!,$I348,#REF!,$R$3)/SUMIFS(#REF!,#REF!,$I348,#REF!,$R$3),"-")</f>
        <v>-</v>
      </c>
      <c r="N348" s="173" t="str">
        <f>IFERROR(SUMIFS(#REF!,#REF!,$I348,#REF!,"&lt;="&amp;$R$2,#REF!,"&gt;="&amp;$S$2)/SUMIFS(#REF!,#REF!,$I348,#REF!,"&lt;="&amp;$R$2,#REF!,"&gt;="&amp;$S$2),"-")</f>
        <v>-</v>
      </c>
      <c r="O348" s="145"/>
      <c r="P348" s="143"/>
    </row>
    <row r="349" spans="1:16">
      <c r="A349" s="141"/>
      <c r="B349" s="145"/>
      <c r="C349" s="175" t="s">
        <v>719</v>
      </c>
      <c r="D349" s="169" t="s">
        <v>26</v>
      </c>
      <c r="E349" s="169" t="s">
        <v>720</v>
      </c>
      <c r="F349" s="176" t="s">
        <v>726</v>
      </c>
      <c r="G349" s="176" t="s">
        <v>726</v>
      </c>
      <c r="H349" s="176" t="s">
        <v>726</v>
      </c>
      <c r="I349" s="176" t="s">
        <v>726</v>
      </c>
      <c r="J349" s="171">
        <v>0.9</v>
      </c>
      <c r="K349" s="172" t="str">
        <f>IFERROR(SUMIFS(#REF!,#REF!,$I349,#REF!,$R$2)/SUMIFS(#REF!,#REF!,$I349,#REF!,$R$2),"-")</f>
        <v>-</v>
      </c>
      <c r="L349" s="172" t="str">
        <f>IFERROR(SUMIFS(#REF!,#REF!,$I349,#REF!,$R$7)/SUMIFS(#REF!,#REF!,$I349,#REF!,$R$7),"-")</f>
        <v>-</v>
      </c>
      <c r="M349" s="173" t="str">
        <f>IFERROR(SUMIFS(#REF!,#REF!,$I349,#REF!,$R$3)/SUMIFS(#REF!,#REF!,$I349,#REF!,$R$3),"-")</f>
        <v>-</v>
      </c>
      <c r="N349" s="173" t="str">
        <f>IFERROR(SUMIFS(#REF!,#REF!,$I349,#REF!,"&lt;="&amp;$R$2,#REF!,"&gt;="&amp;$S$2)/SUMIFS(#REF!,#REF!,$I349,#REF!,"&lt;="&amp;$R$2,#REF!,"&gt;="&amp;$S$2),"-")</f>
        <v>-</v>
      </c>
      <c r="O349" s="145"/>
      <c r="P349" s="143"/>
    </row>
    <row r="350" spans="1:16">
      <c r="A350" s="141"/>
      <c r="B350" s="145"/>
      <c r="C350" s="175" t="s">
        <v>719</v>
      </c>
      <c r="D350" s="169" t="s">
        <v>26</v>
      </c>
      <c r="E350" s="169" t="s">
        <v>720</v>
      </c>
      <c r="F350" s="176" t="s">
        <v>728</v>
      </c>
      <c r="G350" s="176" t="s">
        <v>728</v>
      </c>
      <c r="H350" s="176" t="s">
        <v>728</v>
      </c>
      <c r="I350" s="176" t="s">
        <v>728</v>
      </c>
      <c r="J350" s="171">
        <v>0.9</v>
      </c>
      <c r="K350" s="172" t="str">
        <f>IFERROR(SUMIFS(#REF!,#REF!,$I350,#REF!,$R$2)/SUMIFS(#REF!,#REF!,$I350,#REF!,$R$2),"-")</f>
        <v>-</v>
      </c>
      <c r="L350" s="172" t="str">
        <f>IFERROR(SUMIFS(#REF!,#REF!,$I350,#REF!,$R$7)/SUMIFS(#REF!,#REF!,$I350,#REF!,$R$7),"-")</f>
        <v>-</v>
      </c>
      <c r="M350" s="173" t="str">
        <f>IFERROR(SUMIFS(#REF!,#REF!,$I350,#REF!,$R$3)/SUMIFS(#REF!,#REF!,$I350,#REF!,$R$3),"-")</f>
        <v>-</v>
      </c>
      <c r="N350" s="173" t="str">
        <f>IFERROR(SUMIFS(#REF!,#REF!,$I350,#REF!,"&lt;="&amp;$R$2,#REF!,"&gt;="&amp;$S$2)/SUMIFS(#REF!,#REF!,$I350,#REF!,"&lt;="&amp;$R$2,#REF!,"&gt;="&amp;$S$2),"-")</f>
        <v>-</v>
      </c>
      <c r="O350" s="145"/>
      <c r="P350" s="143"/>
    </row>
    <row r="351" spans="1:16">
      <c r="A351" s="141"/>
      <c r="B351" s="145"/>
      <c r="C351" s="175" t="s">
        <v>719</v>
      </c>
      <c r="D351" s="169" t="s">
        <v>26</v>
      </c>
      <c r="E351" s="169" t="s">
        <v>720</v>
      </c>
      <c r="F351" s="176" t="s">
        <v>729</v>
      </c>
      <c r="G351" s="176" t="s">
        <v>729</v>
      </c>
      <c r="H351" s="176" t="s">
        <v>729</v>
      </c>
      <c r="I351" s="176" t="s">
        <v>729</v>
      </c>
      <c r="J351" s="171">
        <v>0.9</v>
      </c>
      <c r="K351" s="172" t="str">
        <f>IFERROR(SUMIFS(#REF!,#REF!,$I351,#REF!,$R$2)/SUMIFS(#REF!,#REF!,$I351,#REF!,$R$2),"-")</f>
        <v>-</v>
      </c>
      <c r="L351" s="172" t="str">
        <f>IFERROR(SUMIFS(#REF!,#REF!,$I351,#REF!,$R$7)/SUMIFS(#REF!,#REF!,$I351,#REF!,$R$7),"-")</f>
        <v>-</v>
      </c>
      <c r="M351" s="173" t="str">
        <f>IFERROR(SUMIFS(#REF!,#REF!,$I351,#REF!,$R$3)/SUMIFS(#REF!,#REF!,$I351,#REF!,$R$3),"-")</f>
        <v>-</v>
      </c>
      <c r="N351" s="173" t="str">
        <f>IFERROR(SUMIFS(#REF!,#REF!,$I351,#REF!,"&lt;="&amp;$R$2,#REF!,"&gt;="&amp;$S$2)/SUMIFS(#REF!,#REF!,$I351,#REF!,"&lt;="&amp;$R$2,#REF!,"&gt;="&amp;$S$2),"-")</f>
        <v>-</v>
      </c>
      <c r="O351" s="145"/>
      <c r="P351" s="143"/>
    </row>
    <row r="352" spans="1:16">
      <c r="A352" s="141"/>
      <c r="B352" s="145"/>
      <c r="C352" s="175" t="s">
        <v>719</v>
      </c>
      <c r="D352" s="169" t="s">
        <v>26</v>
      </c>
      <c r="E352" s="169" t="s">
        <v>720</v>
      </c>
      <c r="F352" s="176" t="s">
        <v>730</v>
      </c>
      <c r="G352" s="176" t="s">
        <v>730</v>
      </c>
      <c r="H352" s="176" t="s">
        <v>730</v>
      </c>
      <c r="I352" s="176" t="s">
        <v>730</v>
      </c>
      <c r="J352" s="171">
        <v>0.9</v>
      </c>
      <c r="K352" s="172" t="str">
        <f>IFERROR(SUMIFS(#REF!,#REF!,$I352,#REF!,$R$2)/SUMIFS(#REF!,#REF!,$I352,#REF!,$R$2),"-")</f>
        <v>-</v>
      </c>
      <c r="L352" s="172" t="str">
        <f>IFERROR(SUMIFS(#REF!,#REF!,$I352,#REF!,$R$7)/SUMIFS(#REF!,#REF!,$I352,#REF!,$R$7),"-")</f>
        <v>-</v>
      </c>
      <c r="M352" s="173" t="str">
        <f>IFERROR(SUMIFS(#REF!,#REF!,$I352,#REF!,$R$3)/SUMIFS(#REF!,#REF!,$I352,#REF!,$R$3),"-")</f>
        <v>-</v>
      </c>
      <c r="N352" s="173" t="str">
        <f>IFERROR(SUMIFS(#REF!,#REF!,$I352,#REF!,"&lt;="&amp;$R$2,#REF!,"&gt;="&amp;$S$2)/SUMIFS(#REF!,#REF!,$I352,#REF!,"&lt;="&amp;$R$2,#REF!,"&gt;="&amp;$S$2),"-")</f>
        <v>-</v>
      </c>
      <c r="O352" s="145"/>
      <c r="P352" s="143"/>
    </row>
    <row r="353" spans="1:16">
      <c r="A353" s="141"/>
      <c r="B353" s="145"/>
      <c r="C353" s="175" t="s">
        <v>719</v>
      </c>
      <c r="D353" s="169" t="s">
        <v>26</v>
      </c>
      <c r="E353" s="169" t="s">
        <v>720</v>
      </c>
      <c r="F353" s="182" t="s">
        <v>731</v>
      </c>
      <c r="G353" s="182" t="s">
        <v>731</v>
      </c>
      <c r="H353" s="182" t="s">
        <v>731</v>
      </c>
      <c r="I353" s="182" t="s">
        <v>731</v>
      </c>
      <c r="J353" s="171">
        <v>0.9</v>
      </c>
      <c r="K353" s="172" t="str">
        <f>IFERROR(SUMIFS(#REF!,#REF!,$I353,#REF!,$R$2)/SUMIFS(#REF!,#REF!,$I353,#REF!,$R$2),"-")</f>
        <v>-</v>
      </c>
      <c r="L353" s="172" t="str">
        <f>IFERROR(SUMIFS(#REF!,#REF!,$I353,#REF!,$R$7)/SUMIFS(#REF!,#REF!,$I353,#REF!,$R$7),"-")</f>
        <v>-</v>
      </c>
      <c r="M353" s="173" t="str">
        <f>IFERROR(SUMIFS(#REF!,#REF!,$I353,#REF!,$R$3)/SUMIFS(#REF!,#REF!,$I353,#REF!,$R$3),"-")</f>
        <v>-</v>
      </c>
      <c r="N353" s="173" t="str">
        <f>IFERROR(SUMIFS(#REF!,#REF!,$I353,#REF!,"&lt;="&amp;$R$2,#REF!,"&gt;="&amp;$S$2)/SUMIFS(#REF!,#REF!,$I353,#REF!,"&lt;="&amp;$R$2,#REF!,"&gt;="&amp;$S$2),"-")</f>
        <v>-</v>
      </c>
      <c r="O353" s="145"/>
      <c r="P353" s="143"/>
    </row>
    <row r="354" spans="1:16">
      <c r="A354" s="141"/>
      <c r="B354" s="145"/>
      <c r="C354" s="175" t="s">
        <v>719</v>
      </c>
      <c r="D354" s="169" t="s">
        <v>26</v>
      </c>
      <c r="E354" s="169" t="s">
        <v>720</v>
      </c>
      <c r="F354" s="176" t="s">
        <v>733</v>
      </c>
      <c r="G354" s="176" t="s">
        <v>733</v>
      </c>
      <c r="H354" s="176" t="s">
        <v>733</v>
      </c>
      <c r="I354" s="176" t="s">
        <v>733</v>
      </c>
      <c r="J354" s="171">
        <v>0.9</v>
      </c>
      <c r="K354" s="172" t="str">
        <f>IFERROR(SUMIFS(#REF!,#REF!,$I354,#REF!,$R$2)/SUMIFS(#REF!,#REF!,$I354,#REF!,$R$2),"-")</f>
        <v>-</v>
      </c>
      <c r="L354" s="172" t="str">
        <f>IFERROR(SUMIFS(#REF!,#REF!,$I354,#REF!,$R$7)/SUMIFS(#REF!,#REF!,$I354,#REF!,$R$7),"-")</f>
        <v>-</v>
      </c>
      <c r="M354" s="173" t="str">
        <f>IFERROR(SUMIFS(#REF!,#REF!,$I354,#REF!,$R$3)/SUMIFS(#REF!,#REF!,$I354,#REF!,$R$3),"-")</f>
        <v>-</v>
      </c>
      <c r="N354" s="173" t="str">
        <f>IFERROR(SUMIFS(#REF!,#REF!,$I354,#REF!,"&lt;="&amp;$R$2,#REF!,"&gt;="&amp;$S$2)/SUMIFS(#REF!,#REF!,$I354,#REF!,"&lt;="&amp;$R$2,#REF!,"&gt;="&amp;$S$2),"-")</f>
        <v>-</v>
      </c>
      <c r="O354" s="145"/>
      <c r="P354" s="143"/>
    </row>
    <row r="355" spans="1:16">
      <c r="A355" s="141"/>
      <c r="B355" s="145"/>
      <c r="C355" s="175" t="s">
        <v>719</v>
      </c>
      <c r="D355" s="169" t="s">
        <v>26</v>
      </c>
      <c r="E355" s="169" t="s">
        <v>720</v>
      </c>
      <c r="F355" s="176" t="s">
        <v>735</v>
      </c>
      <c r="G355" s="176" t="s">
        <v>735</v>
      </c>
      <c r="H355" s="176" t="s">
        <v>735</v>
      </c>
      <c r="I355" s="176" t="s">
        <v>735</v>
      </c>
      <c r="J355" s="171">
        <v>0.9</v>
      </c>
      <c r="K355" s="172" t="str">
        <f>IFERROR(SUMIFS(#REF!,#REF!,$I355,#REF!,$R$2)/SUMIFS(#REF!,#REF!,$I355,#REF!,$R$2),"-")</f>
        <v>-</v>
      </c>
      <c r="L355" s="172" t="str">
        <f>IFERROR(SUMIFS(#REF!,#REF!,$I355,#REF!,$R$7)/SUMIFS(#REF!,#REF!,$I355,#REF!,$R$7),"-")</f>
        <v>-</v>
      </c>
      <c r="M355" s="173" t="str">
        <f>IFERROR(SUMIFS(#REF!,#REF!,$I355,#REF!,$R$3)/SUMIFS(#REF!,#REF!,$I355,#REF!,$R$3),"-")</f>
        <v>-</v>
      </c>
      <c r="N355" s="173" t="str">
        <f>IFERROR(SUMIFS(#REF!,#REF!,$I355,#REF!,"&lt;="&amp;$R$2,#REF!,"&gt;="&amp;$S$2)/SUMIFS(#REF!,#REF!,$I355,#REF!,"&lt;="&amp;$R$2,#REF!,"&gt;="&amp;$S$2),"-")</f>
        <v>-</v>
      </c>
      <c r="O355" s="145"/>
      <c r="P355" s="143"/>
    </row>
    <row r="356" spans="1:16">
      <c r="A356" s="141"/>
      <c r="B356" s="145"/>
      <c r="C356" s="175" t="s">
        <v>719</v>
      </c>
      <c r="D356" s="169" t="s">
        <v>26</v>
      </c>
      <c r="E356" s="169" t="s">
        <v>720</v>
      </c>
      <c r="F356" s="176" t="s">
        <v>736</v>
      </c>
      <c r="G356" s="176" t="s">
        <v>736</v>
      </c>
      <c r="H356" s="176" t="s">
        <v>736</v>
      </c>
      <c r="I356" s="176" t="s">
        <v>736</v>
      </c>
      <c r="J356" s="171">
        <v>0.9</v>
      </c>
      <c r="K356" s="172" t="str">
        <f>IFERROR(SUMIFS(#REF!,#REF!,$I356,#REF!,$R$2)/SUMIFS(#REF!,#REF!,$I356,#REF!,$R$2),"-")</f>
        <v>-</v>
      </c>
      <c r="L356" s="172" t="str">
        <f>IFERROR(SUMIFS(#REF!,#REF!,$I356,#REF!,$R$7)/SUMIFS(#REF!,#REF!,$I356,#REF!,$R$7),"-")</f>
        <v>-</v>
      </c>
      <c r="M356" s="173" t="str">
        <f>IFERROR(SUMIFS(#REF!,#REF!,$I356,#REF!,$R$3)/SUMIFS(#REF!,#REF!,$I356,#REF!,$R$3),"-")</f>
        <v>-</v>
      </c>
      <c r="N356" s="173" t="str">
        <f>IFERROR(SUMIFS(#REF!,#REF!,$I356,#REF!,"&lt;="&amp;$R$2,#REF!,"&gt;="&amp;$S$2)/SUMIFS(#REF!,#REF!,$I356,#REF!,"&lt;="&amp;$R$2,#REF!,"&gt;="&amp;$S$2),"-")</f>
        <v>-</v>
      </c>
      <c r="O356" s="145"/>
      <c r="P356" s="143"/>
    </row>
    <row r="357" spans="1:16">
      <c r="A357" s="141"/>
      <c r="B357" s="145"/>
      <c r="C357" s="175" t="s">
        <v>719</v>
      </c>
      <c r="D357" s="169" t="s">
        <v>26</v>
      </c>
      <c r="E357" s="169" t="s">
        <v>720</v>
      </c>
      <c r="F357" s="176" t="s">
        <v>738</v>
      </c>
      <c r="G357" s="176" t="s">
        <v>738</v>
      </c>
      <c r="H357" s="176" t="s">
        <v>738</v>
      </c>
      <c r="I357" s="176" t="s">
        <v>738</v>
      </c>
      <c r="J357" s="171">
        <v>0.9</v>
      </c>
      <c r="K357" s="172" t="str">
        <f>IFERROR(SUMIFS(#REF!,#REF!,$I357,#REF!,$R$2)/SUMIFS(#REF!,#REF!,$I357,#REF!,$R$2),"-")</f>
        <v>-</v>
      </c>
      <c r="L357" s="172" t="str">
        <f>IFERROR(SUMIFS(#REF!,#REF!,$I357,#REF!,$R$7)/SUMIFS(#REF!,#REF!,$I357,#REF!,$R$7),"-")</f>
        <v>-</v>
      </c>
      <c r="M357" s="173" t="str">
        <f>IFERROR(SUMIFS(#REF!,#REF!,$I357,#REF!,$R$3)/SUMIFS(#REF!,#REF!,$I357,#REF!,$R$3),"-")</f>
        <v>-</v>
      </c>
      <c r="N357" s="173" t="str">
        <f>IFERROR(SUMIFS(#REF!,#REF!,$I357,#REF!,"&lt;="&amp;$R$2,#REF!,"&gt;="&amp;$S$2)/SUMIFS(#REF!,#REF!,$I357,#REF!,"&lt;="&amp;$R$2,#REF!,"&gt;="&amp;$S$2),"-")</f>
        <v>-</v>
      </c>
      <c r="O357" s="145"/>
      <c r="P357" s="143"/>
    </row>
    <row r="358" spans="1:16">
      <c r="A358" s="141"/>
      <c r="B358" s="145"/>
      <c r="C358" s="175" t="s">
        <v>719</v>
      </c>
      <c r="D358" s="169" t="s">
        <v>26</v>
      </c>
      <c r="E358" s="169" t="s">
        <v>720</v>
      </c>
      <c r="F358" s="176" t="s">
        <v>739</v>
      </c>
      <c r="G358" s="176" t="s">
        <v>739</v>
      </c>
      <c r="H358" s="176" t="s">
        <v>739</v>
      </c>
      <c r="I358" s="176" t="s">
        <v>739</v>
      </c>
      <c r="J358" s="171">
        <v>0.9</v>
      </c>
      <c r="K358" s="172" t="str">
        <f>IFERROR(SUMIFS(#REF!,#REF!,$I358,#REF!,$R$2)/SUMIFS(#REF!,#REF!,$I358,#REF!,$R$2),"-")</f>
        <v>-</v>
      </c>
      <c r="L358" s="172" t="str">
        <f>IFERROR(SUMIFS(#REF!,#REF!,$I358,#REF!,$R$7)/SUMIFS(#REF!,#REF!,$I358,#REF!,$R$7),"-")</f>
        <v>-</v>
      </c>
      <c r="M358" s="173" t="str">
        <f>IFERROR(SUMIFS(#REF!,#REF!,$I358,#REF!,$R$3)/SUMIFS(#REF!,#REF!,$I358,#REF!,$R$3),"-")</f>
        <v>-</v>
      </c>
      <c r="N358" s="173" t="str">
        <f>IFERROR(SUMIFS(#REF!,#REF!,$I358,#REF!,"&lt;="&amp;$R$2,#REF!,"&gt;="&amp;$S$2)/SUMIFS(#REF!,#REF!,$I358,#REF!,"&lt;="&amp;$R$2,#REF!,"&gt;="&amp;$S$2),"-")</f>
        <v>-</v>
      </c>
      <c r="O358" s="145"/>
      <c r="P358" s="143"/>
    </row>
    <row r="359" spans="1:16">
      <c r="A359" s="141"/>
      <c r="B359" s="145"/>
      <c r="C359" s="175" t="s">
        <v>719</v>
      </c>
      <c r="D359" s="169" t="s">
        <v>26</v>
      </c>
      <c r="E359" s="169" t="s">
        <v>720</v>
      </c>
      <c r="F359" s="176" t="s">
        <v>741</v>
      </c>
      <c r="G359" s="176" t="s">
        <v>741</v>
      </c>
      <c r="H359" s="176" t="s">
        <v>741</v>
      </c>
      <c r="I359" s="176" t="s">
        <v>741</v>
      </c>
      <c r="J359" s="171">
        <v>0.9</v>
      </c>
      <c r="K359" s="172" t="str">
        <f>IFERROR(SUMIFS(#REF!,#REF!,$I359,#REF!,$R$2)/SUMIFS(#REF!,#REF!,$I359,#REF!,$R$2),"-")</f>
        <v>-</v>
      </c>
      <c r="L359" s="172" t="str">
        <f>IFERROR(SUMIFS(#REF!,#REF!,$I359,#REF!,$R$7)/SUMIFS(#REF!,#REF!,$I359,#REF!,$R$7),"-")</f>
        <v>-</v>
      </c>
      <c r="M359" s="173" t="str">
        <f>IFERROR(SUMIFS(#REF!,#REF!,$I359,#REF!,$R$3)/SUMIFS(#REF!,#REF!,$I359,#REF!,$R$3),"-")</f>
        <v>-</v>
      </c>
      <c r="N359" s="173" t="str">
        <f>IFERROR(SUMIFS(#REF!,#REF!,$I359,#REF!,"&lt;="&amp;$R$2,#REF!,"&gt;="&amp;$S$2)/SUMIFS(#REF!,#REF!,$I359,#REF!,"&lt;="&amp;$R$2,#REF!,"&gt;="&amp;$S$2),"-")</f>
        <v>-</v>
      </c>
      <c r="O359" s="145"/>
      <c r="P359" s="143"/>
    </row>
    <row r="360" spans="1:16">
      <c r="A360" s="141"/>
      <c r="B360" s="145"/>
      <c r="C360" s="175" t="s">
        <v>719</v>
      </c>
      <c r="D360" s="169" t="s">
        <v>26</v>
      </c>
      <c r="E360" s="169" t="s">
        <v>720</v>
      </c>
      <c r="F360" s="176" t="s">
        <v>743</v>
      </c>
      <c r="G360" s="176" t="s">
        <v>743</v>
      </c>
      <c r="H360" s="176" t="s">
        <v>743</v>
      </c>
      <c r="I360" s="176" t="s">
        <v>743</v>
      </c>
      <c r="J360" s="171">
        <v>0.9</v>
      </c>
      <c r="K360" s="172" t="str">
        <f>IFERROR(SUMIFS(#REF!,#REF!,$I360,#REF!,$R$2)/SUMIFS(#REF!,#REF!,$I360,#REF!,$R$2),"-")</f>
        <v>-</v>
      </c>
      <c r="L360" s="172" t="str">
        <f>IFERROR(SUMIFS(#REF!,#REF!,$I360,#REF!,$R$7)/SUMIFS(#REF!,#REF!,$I360,#REF!,$R$7),"-")</f>
        <v>-</v>
      </c>
      <c r="M360" s="173" t="str">
        <f>IFERROR(SUMIFS(#REF!,#REF!,$I360,#REF!,$R$3)/SUMIFS(#REF!,#REF!,$I360,#REF!,$R$3),"-")</f>
        <v>-</v>
      </c>
      <c r="N360" s="173" t="str">
        <f>IFERROR(SUMIFS(#REF!,#REF!,$I360,#REF!,"&lt;="&amp;$R$2,#REF!,"&gt;="&amp;$S$2)/SUMIFS(#REF!,#REF!,$I360,#REF!,"&lt;="&amp;$R$2,#REF!,"&gt;="&amp;$S$2),"-")</f>
        <v>-</v>
      </c>
      <c r="O360" s="145"/>
      <c r="P360" s="143"/>
    </row>
    <row r="361" spans="1:16">
      <c r="A361" s="141"/>
      <c r="B361" s="145"/>
      <c r="C361" s="175" t="s">
        <v>719</v>
      </c>
      <c r="D361" s="169" t="s">
        <v>26</v>
      </c>
      <c r="E361" s="169" t="s">
        <v>720</v>
      </c>
      <c r="F361" s="176" t="s">
        <v>745</v>
      </c>
      <c r="G361" s="176" t="s">
        <v>745</v>
      </c>
      <c r="H361" s="176" t="s">
        <v>745</v>
      </c>
      <c r="I361" s="176" t="s">
        <v>745</v>
      </c>
      <c r="J361" s="171">
        <v>0.9</v>
      </c>
      <c r="K361" s="172" t="str">
        <f>IFERROR(SUMIFS(#REF!,#REF!,$I361,#REF!,$R$2)/SUMIFS(#REF!,#REF!,$I361,#REF!,$R$2),"-")</f>
        <v>-</v>
      </c>
      <c r="L361" s="172" t="str">
        <f>IFERROR(SUMIFS(#REF!,#REF!,$I361,#REF!,$R$7)/SUMIFS(#REF!,#REF!,$I361,#REF!,$R$7),"-")</f>
        <v>-</v>
      </c>
      <c r="M361" s="173" t="str">
        <f>IFERROR(SUMIFS(#REF!,#REF!,$I361,#REF!,$R$3)/SUMIFS(#REF!,#REF!,$I361,#REF!,$R$3),"-")</f>
        <v>-</v>
      </c>
      <c r="N361" s="173" t="str">
        <f>IFERROR(SUMIFS(#REF!,#REF!,$I361,#REF!,"&lt;="&amp;$R$2,#REF!,"&gt;="&amp;$S$2)/SUMIFS(#REF!,#REF!,$I361,#REF!,"&lt;="&amp;$R$2,#REF!,"&gt;="&amp;$S$2),"-")</f>
        <v>-</v>
      </c>
      <c r="O361" s="145"/>
      <c r="P361" s="143"/>
    </row>
    <row r="362" spans="1:16">
      <c r="A362" s="141"/>
      <c r="B362" s="145"/>
      <c r="C362" s="175" t="s">
        <v>719</v>
      </c>
      <c r="D362" s="169" t="s">
        <v>26</v>
      </c>
      <c r="E362" s="169" t="s">
        <v>720</v>
      </c>
      <c r="F362" s="176" t="s">
        <v>747</v>
      </c>
      <c r="G362" s="176" t="s">
        <v>747</v>
      </c>
      <c r="H362" s="176" t="s">
        <v>747</v>
      </c>
      <c r="I362" s="176" t="s">
        <v>747</v>
      </c>
      <c r="J362" s="171">
        <v>0.9</v>
      </c>
      <c r="K362" s="172" t="str">
        <f>IFERROR(SUMIFS(#REF!,#REF!,$I362,#REF!,$R$2)/SUMIFS(#REF!,#REF!,$I362,#REF!,$R$2),"-")</f>
        <v>-</v>
      </c>
      <c r="L362" s="172" t="str">
        <f>IFERROR(SUMIFS(#REF!,#REF!,$I362,#REF!,$R$7)/SUMIFS(#REF!,#REF!,$I362,#REF!,$R$7),"-")</f>
        <v>-</v>
      </c>
      <c r="M362" s="173" t="str">
        <f>IFERROR(SUMIFS(#REF!,#REF!,$I362,#REF!,$R$3)/SUMIFS(#REF!,#REF!,$I362,#REF!,$R$3),"-")</f>
        <v>-</v>
      </c>
      <c r="N362" s="173" t="str">
        <f>IFERROR(SUMIFS(#REF!,#REF!,$I362,#REF!,"&lt;="&amp;$R$2,#REF!,"&gt;="&amp;$S$2)/SUMIFS(#REF!,#REF!,$I362,#REF!,"&lt;="&amp;$R$2,#REF!,"&gt;="&amp;$S$2),"-")</f>
        <v>-</v>
      </c>
      <c r="O362" s="145"/>
      <c r="P362" s="143"/>
    </row>
    <row r="363" spans="1:16">
      <c r="A363" s="141"/>
      <c r="B363" s="145"/>
      <c r="C363" s="175" t="s">
        <v>719</v>
      </c>
      <c r="D363" s="169" t="s">
        <v>26</v>
      </c>
      <c r="E363" s="169" t="s">
        <v>720</v>
      </c>
      <c r="F363" s="176" t="s">
        <v>749</v>
      </c>
      <c r="G363" s="176" t="s">
        <v>749</v>
      </c>
      <c r="H363" s="176" t="s">
        <v>749</v>
      </c>
      <c r="I363" s="176" t="s">
        <v>749</v>
      </c>
      <c r="J363" s="171">
        <v>0.9</v>
      </c>
      <c r="K363" s="172" t="str">
        <f>IFERROR(SUMIFS(#REF!,#REF!,$I363,#REF!,$R$2)/SUMIFS(#REF!,#REF!,$I363,#REF!,$R$2),"-")</f>
        <v>-</v>
      </c>
      <c r="L363" s="172" t="str">
        <f>IFERROR(SUMIFS(#REF!,#REF!,$I363,#REF!,$R$7)/SUMIFS(#REF!,#REF!,$I363,#REF!,$R$7),"-")</f>
        <v>-</v>
      </c>
      <c r="M363" s="173" t="str">
        <f>IFERROR(SUMIFS(#REF!,#REF!,$I363,#REF!,$R$3)/SUMIFS(#REF!,#REF!,$I363,#REF!,$R$3),"-")</f>
        <v>-</v>
      </c>
      <c r="N363" s="173" t="str">
        <f>IFERROR(SUMIFS(#REF!,#REF!,$I363,#REF!,"&lt;="&amp;$R$2,#REF!,"&gt;="&amp;$S$2)/SUMIFS(#REF!,#REF!,$I363,#REF!,"&lt;="&amp;$R$2,#REF!,"&gt;="&amp;$S$2),"-")</f>
        <v>-</v>
      </c>
      <c r="O363" s="145"/>
      <c r="P363" s="143"/>
    </row>
    <row r="364" spans="1:16">
      <c r="A364" s="141"/>
      <c r="B364" s="145"/>
      <c r="C364" s="175" t="s">
        <v>719</v>
      </c>
      <c r="D364" s="169" t="s">
        <v>26</v>
      </c>
      <c r="E364" s="169" t="s">
        <v>720</v>
      </c>
      <c r="F364" s="176" t="s">
        <v>751</v>
      </c>
      <c r="G364" s="176" t="s">
        <v>751</v>
      </c>
      <c r="H364" s="176" t="s">
        <v>751</v>
      </c>
      <c r="I364" s="176" t="s">
        <v>751</v>
      </c>
      <c r="J364" s="171">
        <v>0.9</v>
      </c>
      <c r="K364" s="172" t="str">
        <f>IFERROR(SUMIFS(#REF!,#REF!,$I364,#REF!,$R$2)/SUMIFS(#REF!,#REF!,$I364,#REF!,$R$2),"-")</f>
        <v>-</v>
      </c>
      <c r="L364" s="172" t="str">
        <f>IFERROR(SUMIFS(#REF!,#REF!,$I364,#REF!,$R$7)/SUMIFS(#REF!,#REF!,$I364,#REF!,$R$7),"-")</f>
        <v>-</v>
      </c>
      <c r="M364" s="173" t="str">
        <f>IFERROR(SUMIFS(#REF!,#REF!,$I364,#REF!,$R$3)/SUMIFS(#REF!,#REF!,$I364,#REF!,$R$3),"-")</f>
        <v>-</v>
      </c>
      <c r="N364" s="173" t="str">
        <f>IFERROR(SUMIFS(#REF!,#REF!,$I364,#REF!,"&lt;="&amp;$R$2,#REF!,"&gt;="&amp;$S$2)/SUMIFS(#REF!,#REF!,$I364,#REF!,"&lt;="&amp;$R$2,#REF!,"&gt;="&amp;$S$2),"-")</f>
        <v>-</v>
      </c>
      <c r="O364" s="145"/>
      <c r="P364" s="143"/>
    </row>
    <row r="365" spans="1:16">
      <c r="A365" s="141"/>
      <c r="B365" s="145"/>
      <c r="C365" s="175" t="s">
        <v>719</v>
      </c>
      <c r="D365" s="169" t="s">
        <v>26</v>
      </c>
      <c r="E365" s="169" t="s">
        <v>720</v>
      </c>
      <c r="F365" s="176" t="s">
        <v>753</v>
      </c>
      <c r="G365" s="176" t="s">
        <v>753</v>
      </c>
      <c r="H365" s="176" t="s">
        <v>753</v>
      </c>
      <c r="I365" s="176" t="s">
        <v>753</v>
      </c>
      <c r="J365" s="171">
        <v>0.9</v>
      </c>
      <c r="K365" s="172" t="str">
        <f>IFERROR(SUMIFS(#REF!,#REF!,$I365,#REF!,$R$2)/SUMIFS(#REF!,#REF!,$I365,#REF!,$R$2),"-")</f>
        <v>-</v>
      </c>
      <c r="L365" s="172" t="str">
        <f>IFERROR(SUMIFS(#REF!,#REF!,$I365,#REF!,$R$7)/SUMIFS(#REF!,#REF!,$I365,#REF!,$R$7),"-")</f>
        <v>-</v>
      </c>
      <c r="M365" s="173" t="str">
        <f>IFERROR(SUMIFS(#REF!,#REF!,$I365,#REF!,$R$3)/SUMIFS(#REF!,#REF!,$I365,#REF!,$R$3),"-")</f>
        <v>-</v>
      </c>
      <c r="N365" s="173" t="str">
        <f>IFERROR(SUMIFS(#REF!,#REF!,$I365,#REF!,"&lt;="&amp;$R$2,#REF!,"&gt;="&amp;$S$2)/SUMIFS(#REF!,#REF!,$I365,#REF!,"&lt;="&amp;$R$2,#REF!,"&gt;="&amp;$S$2),"-")</f>
        <v>-</v>
      </c>
      <c r="O365" s="145"/>
      <c r="P365" s="143"/>
    </row>
    <row r="366" spans="1:16">
      <c r="A366" s="141"/>
      <c r="B366" s="145"/>
      <c r="C366" s="175" t="s">
        <v>719</v>
      </c>
      <c r="D366" s="169" t="s">
        <v>26</v>
      </c>
      <c r="E366" s="169" t="s">
        <v>720</v>
      </c>
      <c r="F366" s="176" t="s">
        <v>754</v>
      </c>
      <c r="G366" s="176" t="s">
        <v>754</v>
      </c>
      <c r="H366" s="176" t="s">
        <v>754</v>
      </c>
      <c r="I366" s="176" t="s">
        <v>754</v>
      </c>
      <c r="J366" s="171">
        <v>0.9</v>
      </c>
      <c r="K366" s="172" t="str">
        <f>IFERROR(SUMIFS(#REF!,#REF!,$I366,#REF!,$R$2)/SUMIFS(#REF!,#REF!,$I366,#REF!,$R$2),"-")</f>
        <v>-</v>
      </c>
      <c r="L366" s="172" t="str">
        <f>IFERROR(SUMIFS(#REF!,#REF!,$I366,#REF!,$R$7)/SUMIFS(#REF!,#REF!,$I366,#REF!,$R$7),"-")</f>
        <v>-</v>
      </c>
      <c r="M366" s="173" t="str">
        <f>IFERROR(SUMIFS(#REF!,#REF!,$I366,#REF!,$R$3)/SUMIFS(#REF!,#REF!,$I366,#REF!,$R$3),"-")</f>
        <v>-</v>
      </c>
      <c r="N366" s="173" t="str">
        <f>IFERROR(SUMIFS(#REF!,#REF!,$I366,#REF!,"&lt;="&amp;$R$2,#REF!,"&gt;="&amp;$S$2)/SUMIFS(#REF!,#REF!,$I366,#REF!,"&lt;="&amp;$R$2,#REF!,"&gt;="&amp;$S$2),"-")</f>
        <v>-</v>
      </c>
      <c r="O366" s="145"/>
      <c r="P366" s="143"/>
    </row>
    <row r="367" spans="1:16">
      <c r="A367" s="141"/>
      <c r="B367" s="145"/>
      <c r="C367" s="175" t="s">
        <v>719</v>
      </c>
      <c r="D367" s="169" t="s">
        <v>26</v>
      </c>
      <c r="E367" s="169" t="s">
        <v>720</v>
      </c>
      <c r="F367" s="176" t="s">
        <v>755</v>
      </c>
      <c r="G367" s="176" t="s">
        <v>755</v>
      </c>
      <c r="H367" s="176" t="s">
        <v>755</v>
      </c>
      <c r="I367" s="176" t="s">
        <v>755</v>
      </c>
      <c r="J367" s="171">
        <v>0.9</v>
      </c>
      <c r="K367" s="172" t="str">
        <f>IFERROR(SUMIFS(#REF!,#REF!,$I367,#REF!,$R$2)/SUMIFS(#REF!,#REF!,$I367,#REF!,$R$2),"-")</f>
        <v>-</v>
      </c>
      <c r="L367" s="172" t="str">
        <f>IFERROR(SUMIFS(#REF!,#REF!,$I367,#REF!,$R$7)/SUMIFS(#REF!,#REF!,$I367,#REF!,$R$7),"-")</f>
        <v>-</v>
      </c>
      <c r="M367" s="173" t="str">
        <f>IFERROR(SUMIFS(#REF!,#REF!,$I367,#REF!,$R$3)/SUMIFS(#REF!,#REF!,$I367,#REF!,$R$3),"-")</f>
        <v>-</v>
      </c>
      <c r="N367" s="173" t="str">
        <f>IFERROR(SUMIFS(#REF!,#REF!,$I367,#REF!,"&lt;="&amp;$R$2,#REF!,"&gt;="&amp;$S$2)/SUMIFS(#REF!,#REF!,$I367,#REF!,"&lt;="&amp;$R$2,#REF!,"&gt;="&amp;$S$2),"-")</f>
        <v>-</v>
      </c>
      <c r="O367" s="145"/>
      <c r="P367" s="143"/>
    </row>
    <row r="368" spans="1:16">
      <c r="A368" s="141"/>
      <c r="B368" s="145"/>
      <c r="C368" s="175" t="s">
        <v>719</v>
      </c>
      <c r="D368" s="169" t="s">
        <v>26</v>
      </c>
      <c r="E368" s="169" t="s">
        <v>720</v>
      </c>
      <c r="F368" s="176" t="s">
        <v>756</v>
      </c>
      <c r="G368" s="176" t="s">
        <v>756</v>
      </c>
      <c r="H368" s="176" t="s">
        <v>756</v>
      </c>
      <c r="I368" s="176" t="s">
        <v>756</v>
      </c>
      <c r="J368" s="171">
        <v>0.9</v>
      </c>
      <c r="K368" s="172" t="str">
        <f>IFERROR(SUMIFS(#REF!,#REF!,$I368,#REF!,$R$2)/SUMIFS(#REF!,#REF!,$I368,#REF!,$R$2),"-")</f>
        <v>-</v>
      </c>
      <c r="L368" s="172" t="str">
        <f>IFERROR(SUMIFS(#REF!,#REF!,$I368,#REF!,$R$7)/SUMIFS(#REF!,#REF!,$I368,#REF!,$R$7),"-")</f>
        <v>-</v>
      </c>
      <c r="M368" s="173" t="str">
        <f>IFERROR(SUMIFS(#REF!,#REF!,$I368,#REF!,$R$3)/SUMIFS(#REF!,#REF!,$I368,#REF!,$R$3),"-")</f>
        <v>-</v>
      </c>
      <c r="N368" s="173" t="str">
        <f>IFERROR(SUMIFS(#REF!,#REF!,$I368,#REF!,"&lt;="&amp;$R$2,#REF!,"&gt;="&amp;$S$2)/SUMIFS(#REF!,#REF!,$I368,#REF!,"&lt;="&amp;$R$2,#REF!,"&gt;="&amp;$S$2),"-")</f>
        <v>-</v>
      </c>
      <c r="O368" s="145"/>
      <c r="P368" s="143"/>
    </row>
    <row r="369" spans="1:16">
      <c r="A369" s="141"/>
      <c r="B369" s="145"/>
      <c r="C369" s="175" t="s">
        <v>719</v>
      </c>
      <c r="D369" s="169" t="s">
        <v>26</v>
      </c>
      <c r="E369" s="169" t="s">
        <v>720</v>
      </c>
      <c r="F369" s="176" t="s">
        <v>757</v>
      </c>
      <c r="G369" s="176" t="s">
        <v>757</v>
      </c>
      <c r="H369" s="176" t="s">
        <v>757</v>
      </c>
      <c r="I369" s="176" t="s">
        <v>757</v>
      </c>
      <c r="J369" s="171">
        <v>0.9</v>
      </c>
      <c r="K369" s="172" t="str">
        <f>IFERROR(SUMIFS(#REF!,#REF!,$I369,#REF!,$R$2)/SUMIFS(#REF!,#REF!,$I369,#REF!,$R$2),"-")</f>
        <v>-</v>
      </c>
      <c r="L369" s="172" t="str">
        <f>IFERROR(SUMIFS(#REF!,#REF!,$I369,#REF!,$R$7)/SUMIFS(#REF!,#REF!,$I369,#REF!,$R$7),"-")</f>
        <v>-</v>
      </c>
      <c r="M369" s="173" t="str">
        <f>IFERROR(SUMIFS(#REF!,#REF!,$I369,#REF!,$R$3)/SUMIFS(#REF!,#REF!,$I369,#REF!,$R$3),"-")</f>
        <v>-</v>
      </c>
      <c r="N369" s="173" t="str">
        <f>IFERROR(SUMIFS(#REF!,#REF!,$I369,#REF!,"&lt;="&amp;$R$2,#REF!,"&gt;="&amp;$S$2)/SUMIFS(#REF!,#REF!,$I369,#REF!,"&lt;="&amp;$R$2,#REF!,"&gt;="&amp;$S$2),"-")</f>
        <v>-</v>
      </c>
      <c r="O369" s="145"/>
      <c r="P369" s="143"/>
    </row>
    <row r="370" spans="1:16">
      <c r="A370" s="141"/>
      <c r="B370" s="145"/>
      <c r="C370" s="175" t="s">
        <v>719</v>
      </c>
      <c r="D370" s="169" t="s">
        <v>26</v>
      </c>
      <c r="E370" s="169" t="s">
        <v>720</v>
      </c>
      <c r="F370" s="176" t="s">
        <v>758</v>
      </c>
      <c r="G370" s="176" t="s">
        <v>758</v>
      </c>
      <c r="H370" s="176" t="s">
        <v>758</v>
      </c>
      <c r="I370" s="176" t="s">
        <v>758</v>
      </c>
      <c r="J370" s="171">
        <v>0.9</v>
      </c>
      <c r="K370" s="172" t="str">
        <f>IFERROR(SUMIFS(#REF!,#REF!,$I370,#REF!,$R$2)/SUMIFS(#REF!,#REF!,$I370,#REF!,$R$2),"-")</f>
        <v>-</v>
      </c>
      <c r="L370" s="172" t="str">
        <f>IFERROR(SUMIFS(#REF!,#REF!,$I370,#REF!,$R$7)/SUMIFS(#REF!,#REF!,$I370,#REF!,$R$7),"-")</f>
        <v>-</v>
      </c>
      <c r="M370" s="173" t="str">
        <f>IFERROR(SUMIFS(#REF!,#REF!,$I370,#REF!,$R$3)/SUMIFS(#REF!,#REF!,$I370,#REF!,$R$3),"-")</f>
        <v>-</v>
      </c>
      <c r="N370" s="173" t="str">
        <f>IFERROR(SUMIFS(#REF!,#REF!,$I370,#REF!,"&lt;="&amp;$R$2,#REF!,"&gt;="&amp;$S$2)/SUMIFS(#REF!,#REF!,$I370,#REF!,"&lt;="&amp;$R$2,#REF!,"&gt;="&amp;$S$2),"-")</f>
        <v>-</v>
      </c>
      <c r="O370" s="145"/>
      <c r="P370" s="143"/>
    </row>
    <row r="371" spans="1:16">
      <c r="A371" s="141"/>
      <c r="B371" s="145"/>
      <c r="C371" s="175" t="s">
        <v>719</v>
      </c>
      <c r="D371" s="169" t="s">
        <v>26</v>
      </c>
      <c r="E371" s="169" t="s">
        <v>720</v>
      </c>
      <c r="F371" s="176" t="s">
        <v>759</v>
      </c>
      <c r="G371" s="176" t="s">
        <v>759</v>
      </c>
      <c r="H371" s="176" t="s">
        <v>759</v>
      </c>
      <c r="I371" s="176" t="s">
        <v>759</v>
      </c>
      <c r="J371" s="171">
        <v>0.9</v>
      </c>
      <c r="K371" s="172" t="str">
        <f>IFERROR(SUMIFS(#REF!,#REF!,$I371,#REF!,$R$2)/SUMIFS(#REF!,#REF!,$I371,#REF!,$R$2),"-")</f>
        <v>-</v>
      </c>
      <c r="L371" s="172" t="str">
        <f>IFERROR(SUMIFS(#REF!,#REF!,$I371,#REF!,$R$7)/SUMIFS(#REF!,#REF!,$I371,#REF!,$R$7),"-")</f>
        <v>-</v>
      </c>
      <c r="M371" s="173" t="str">
        <f>IFERROR(SUMIFS(#REF!,#REF!,$I371,#REF!,$R$3)/SUMIFS(#REF!,#REF!,$I371,#REF!,$R$3),"-")</f>
        <v>-</v>
      </c>
      <c r="N371" s="173" t="str">
        <f>IFERROR(SUMIFS(#REF!,#REF!,$I371,#REF!,"&lt;="&amp;$R$2,#REF!,"&gt;="&amp;$S$2)/SUMIFS(#REF!,#REF!,$I371,#REF!,"&lt;="&amp;$R$2,#REF!,"&gt;="&amp;$S$2),"-")</f>
        <v>-</v>
      </c>
      <c r="O371" s="145"/>
      <c r="P371" s="143"/>
    </row>
    <row r="372" spans="1:16">
      <c r="A372" s="141"/>
      <c r="B372" s="145"/>
      <c r="C372" s="175" t="s">
        <v>719</v>
      </c>
      <c r="D372" s="169" t="s">
        <v>26</v>
      </c>
      <c r="E372" s="169" t="s">
        <v>720</v>
      </c>
      <c r="F372" s="176" t="s">
        <v>760</v>
      </c>
      <c r="G372" s="176" t="s">
        <v>760</v>
      </c>
      <c r="H372" s="176" t="s">
        <v>760</v>
      </c>
      <c r="I372" s="176" t="s">
        <v>760</v>
      </c>
      <c r="J372" s="171">
        <v>0.9</v>
      </c>
      <c r="K372" s="172" t="str">
        <f>IFERROR(SUMIFS(#REF!,#REF!,$I372,#REF!,$R$2)/SUMIFS(#REF!,#REF!,$I372,#REF!,$R$2),"-")</f>
        <v>-</v>
      </c>
      <c r="L372" s="172" t="str">
        <f>IFERROR(SUMIFS(#REF!,#REF!,$I372,#REF!,$R$7)/SUMIFS(#REF!,#REF!,$I372,#REF!,$R$7),"-")</f>
        <v>-</v>
      </c>
      <c r="M372" s="173" t="str">
        <f>IFERROR(SUMIFS(#REF!,#REF!,$I372,#REF!,$R$3)/SUMIFS(#REF!,#REF!,$I372,#REF!,$R$3),"-")</f>
        <v>-</v>
      </c>
      <c r="N372" s="173" t="str">
        <f>IFERROR(SUMIFS(#REF!,#REF!,$I372,#REF!,"&lt;="&amp;$R$2,#REF!,"&gt;="&amp;$S$2)/SUMIFS(#REF!,#REF!,$I372,#REF!,"&lt;="&amp;$R$2,#REF!,"&gt;="&amp;$S$2),"-")</f>
        <v>-</v>
      </c>
      <c r="O372" s="145"/>
      <c r="P372" s="143"/>
    </row>
    <row r="373" spans="1:16">
      <c r="A373" s="141"/>
      <c r="B373" s="145"/>
      <c r="C373" s="175" t="s">
        <v>719</v>
      </c>
      <c r="D373" s="169" t="s">
        <v>26</v>
      </c>
      <c r="E373" s="169" t="s">
        <v>720</v>
      </c>
      <c r="F373" s="176" t="s">
        <v>761</v>
      </c>
      <c r="G373" s="176" t="s">
        <v>761</v>
      </c>
      <c r="H373" s="176" t="s">
        <v>761</v>
      </c>
      <c r="I373" s="176" t="s">
        <v>761</v>
      </c>
      <c r="J373" s="171">
        <v>0.9</v>
      </c>
      <c r="K373" s="172" t="str">
        <f>IFERROR(SUMIFS(#REF!,#REF!,$I373,#REF!,$R$2)/SUMIFS(#REF!,#REF!,$I373,#REF!,$R$2),"-")</f>
        <v>-</v>
      </c>
      <c r="L373" s="172" t="str">
        <f>IFERROR(SUMIFS(#REF!,#REF!,$I373,#REF!,$R$7)/SUMIFS(#REF!,#REF!,$I373,#REF!,$R$7),"-")</f>
        <v>-</v>
      </c>
      <c r="M373" s="173" t="str">
        <f>IFERROR(SUMIFS(#REF!,#REF!,$I373,#REF!,$R$3)/SUMIFS(#REF!,#REF!,$I373,#REF!,$R$3),"-")</f>
        <v>-</v>
      </c>
      <c r="N373" s="173" t="str">
        <f>IFERROR(SUMIFS(#REF!,#REF!,$I373,#REF!,"&lt;="&amp;$R$2,#REF!,"&gt;="&amp;$S$2)/SUMIFS(#REF!,#REF!,$I373,#REF!,"&lt;="&amp;$R$2,#REF!,"&gt;="&amp;$S$2),"-")</f>
        <v>-</v>
      </c>
      <c r="O373" s="145"/>
      <c r="P373" s="143"/>
    </row>
    <row r="374" spans="1:16">
      <c r="A374" s="141"/>
      <c r="B374" s="145"/>
      <c r="C374" s="175" t="s">
        <v>719</v>
      </c>
      <c r="D374" s="169" t="s">
        <v>26</v>
      </c>
      <c r="E374" s="169" t="s">
        <v>720</v>
      </c>
      <c r="F374" s="176" t="s">
        <v>762</v>
      </c>
      <c r="G374" s="176" t="s">
        <v>762</v>
      </c>
      <c r="H374" s="176" t="s">
        <v>762</v>
      </c>
      <c r="I374" s="176" t="s">
        <v>762</v>
      </c>
      <c r="J374" s="171">
        <v>0.9</v>
      </c>
      <c r="K374" s="172" t="str">
        <f>IFERROR(SUMIFS(#REF!,#REF!,$I374,#REF!,$R$2)/SUMIFS(#REF!,#REF!,$I374,#REF!,$R$2),"-")</f>
        <v>-</v>
      </c>
      <c r="L374" s="172" t="str">
        <f>IFERROR(SUMIFS(#REF!,#REF!,$I374,#REF!,$R$7)/SUMIFS(#REF!,#REF!,$I374,#REF!,$R$7),"-")</f>
        <v>-</v>
      </c>
      <c r="M374" s="173" t="str">
        <f>IFERROR(SUMIFS(#REF!,#REF!,$I374,#REF!,$R$3)/SUMIFS(#REF!,#REF!,$I374,#REF!,$R$3),"-")</f>
        <v>-</v>
      </c>
      <c r="N374" s="173" t="str">
        <f>IFERROR(SUMIFS(#REF!,#REF!,$I374,#REF!,"&lt;="&amp;$R$2,#REF!,"&gt;="&amp;$S$2)/SUMIFS(#REF!,#REF!,$I374,#REF!,"&lt;="&amp;$R$2,#REF!,"&gt;="&amp;$S$2),"-")</f>
        <v>-</v>
      </c>
      <c r="O374" s="145"/>
      <c r="P374" s="143"/>
    </row>
    <row r="375" spans="1:16">
      <c r="A375" s="141"/>
      <c r="B375" s="145"/>
      <c r="C375" s="175" t="s">
        <v>719</v>
      </c>
      <c r="D375" s="169" t="s">
        <v>26</v>
      </c>
      <c r="E375" s="169" t="s">
        <v>720</v>
      </c>
      <c r="F375" s="176" t="s">
        <v>763</v>
      </c>
      <c r="G375" s="176" t="s">
        <v>763</v>
      </c>
      <c r="H375" s="176" t="s">
        <v>763</v>
      </c>
      <c r="I375" s="176" t="s">
        <v>763</v>
      </c>
      <c r="J375" s="171">
        <v>0.9</v>
      </c>
      <c r="K375" s="172" t="str">
        <f>IFERROR(SUMIFS(#REF!,#REF!,$I375,#REF!,$R$2)/SUMIFS(#REF!,#REF!,$I375,#REF!,$R$2),"-")</f>
        <v>-</v>
      </c>
      <c r="L375" s="172" t="str">
        <f>IFERROR(SUMIFS(#REF!,#REF!,$I375,#REF!,$R$7)/SUMIFS(#REF!,#REF!,$I375,#REF!,$R$7),"-")</f>
        <v>-</v>
      </c>
      <c r="M375" s="173" t="str">
        <f>IFERROR(SUMIFS(#REF!,#REF!,$I375,#REF!,$R$3)/SUMIFS(#REF!,#REF!,$I375,#REF!,$R$3),"-")</f>
        <v>-</v>
      </c>
      <c r="N375" s="173" t="str">
        <f>IFERROR(SUMIFS(#REF!,#REF!,$I375,#REF!,"&lt;="&amp;$R$2,#REF!,"&gt;="&amp;$S$2)/SUMIFS(#REF!,#REF!,$I375,#REF!,"&lt;="&amp;$R$2,#REF!,"&gt;="&amp;$S$2),"-")</f>
        <v>-</v>
      </c>
      <c r="O375" s="145"/>
      <c r="P375" s="143"/>
    </row>
    <row r="376" spans="1:16">
      <c r="A376" s="141"/>
      <c r="B376" s="145"/>
      <c r="C376" s="175" t="s">
        <v>719</v>
      </c>
      <c r="D376" s="169" t="s">
        <v>26</v>
      </c>
      <c r="E376" s="169" t="s">
        <v>720</v>
      </c>
      <c r="F376" s="176" t="s">
        <v>764</v>
      </c>
      <c r="G376" s="176" t="s">
        <v>764</v>
      </c>
      <c r="H376" s="176" t="s">
        <v>764</v>
      </c>
      <c r="I376" s="176" t="s">
        <v>764</v>
      </c>
      <c r="J376" s="171">
        <v>0.9</v>
      </c>
      <c r="K376" s="172" t="str">
        <f>IFERROR(SUMIFS(#REF!,#REF!,$I376,#REF!,$R$2)/SUMIFS(#REF!,#REF!,$I376,#REF!,$R$2),"-")</f>
        <v>-</v>
      </c>
      <c r="L376" s="172" t="str">
        <f>IFERROR(SUMIFS(#REF!,#REF!,$I376,#REF!,$R$7)/SUMIFS(#REF!,#REF!,$I376,#REF!,$R$7),"-")</f>
        <v>-</v>
      </c>
      <c r="M376" s="173" t="str">
        <f>IFERROR(SUMIFS(#REF!,#REF!,$I376,#REF!,$R$3)/SUMIFS(#REF!,#REF!,$I376,#REF!,$R$3),"-")</f>
        <v>-</v>
      </c>
      <c r="N376" s="173" t="str">
        <f>IFERROR(SUMIFS(#REF!,#REF!,$I376,#REF!,"&lt;="&amp;$R$2,#REF!,"&gt;="&amp;$S$2)/SUMIFS(#REF!,#REF!,$I376,#REF!,"&lt;="&amp;$R$2,#REF!,"&gt;="&amp;$S$2),"-")</f>
        <v>-</v>
      </c>
      <c r="O376" s="145"/>
      <c r="P376" s="143"/>
    </row>
    <row r="377" spans="1:16">
      <c r="A377" s="141"/>
      <c r="B377" s="145"/>
      <c r="C377" s="175" t="s">
        <v>719</v>
      </c>
      <c r="D377" s="169" t="s">
        <v>26</v>
      </c>
      <c r="E377" s="169" t="s">
        <v>720</v>
      </c>
      <c r="F377" s="176" t="s">
        <v>765</v>
      </c>
      <c r="G377" s="176" t="s">
        <v>765</v>
      </c>
      <c r="H377" s="176" t="s">
        <v>765</v>
      </c>
      <c r="I377" s="176" t="s">
        <v>765</v>
      </c>
      <c r="J377" s="171">
        <v>0.9</v>
      </c>
      <c r="K377" s="172" t="str">
        <f>IFERROR(SUMIFS(#REF!,#REF!,$I377,#REF!,$R$2)/SUMIFS(#REF!,#REF!,$I377,#REF!,$R$2),"-")</f>
        <v>-</v>
      </c>
      <c r="L377" s="172" t="str">
        <f>IFERROR(SUMIFS(#REF!,#REF!,$I377,#REF!,$R$7)/SUMIFS(#REF!,#REF!,$I377,#REF!,$R$7),"-")</f>
        <v>-</v>
      </c>
      <c r="M377" s="173" t="str">
        <f>IFERROR(SUMIFS(#REF!,#REF!,$I377,#REF!,$R$3)/SUMIFS(#REF!,#REF!,$I377,#REF!,$R$3),"-")</f>
        <v>-</v>
      </c>
      <c r="N377" s="173" t="str">
        <f>IFERROR(SUMIFS(#REF!,#REF!,$I377,#REF!,"&lt;="&amp;$R$2,#REF!,"&gt;="&amp;$S$2)/SUMIFS(#REF!,#REF!,$I377,#REF!,"&lt;="&amp;$R$2,#REF!,"&gt;="&amp;$S$2),"-")</f>
        <v>-</v>
      </c>
      <c r="O377" s="145"/>
      <c r="P377" s="143"/>
    </row>
    <row r="378" spans="1:16">
      <c r="A378" s="141"/>
      <c r="B378" s="145"/>
      <c r="C378" s="175" t="s">
        <v>719</v>
      </c>
      <c r="D378" s="169" t="s">
        <v>235</v>
      </c>
      <c r="E378" s="169" t="s">
        <v>720</v>
      </c>
      <c r="F378" s="176" t="s">
        <v>767</v>
      </c>
      <c r="G378" s="176" t="s">
        <v>767</v>
      </c>
      <c r="H378" s="176" t="s">
        <v>767</v>
      </c>
      <c r="I378" s="176" t="s">
        <v>767</v>
      </c>
      <c r="J378" s="171">
        <v>0.9</v>
      </c>
      <c r="K378" s="172" t="str">
        <f>IFERROR(SUMIFS(#REF!,#REF!,$I378,#REF!,$R$2)/SUMIFS(#REF!,#REF!,$I378,#REF!,$R$2),"-")</f>
        <v>-</v>
      </c>
      <c r="L378" s="172" t="str">
        <f>IFERROR(SUMIFS(#REF!,#REF!,$I378,#REF!,$R$7)/SUMIFS(#REF!,#REF!,$I378,#REF!,$R$7),"-")</f>
        <v>-</v>
      </c>
      <c r="M378" s="173" t="str">
        <f>IFERROR(SUMIFS(#REF!,#REF!,$I378,#REF!,$R$3)/SUMIFS(#REF!,#REF!,$I378,#REF!,$R$3),"-")</f>
        <v>-</v>
      </c>
      <c r="N378" s="173" t="str">
        <f>IFERROR(SUMIFS(#REF!,#REF!,$I378,#REF!,"&lt;="&amp;$R$2,#REF!,"&gt;="&amp;$S$2)/SUMIFS(#REF!,#REF!,$I378,#REF!,"&lt;="&amp;$R$2,#REF!,"&gt;="&amp;$S$2),"-")</f>
        <v>-</v>
      </c>
      <c r="O378" s="145"/>
      <c r="P378" s="143"/>
    </row>
    <row r="379" spans="1:16">
      <c r="A379" s="141"/>
      <c r="B379" s="145"/>
      <c r="C379" s="175" t="s">
        <v>719</v>
      </c>
      <c r="D379" s="169" t="s">
        <v>26</v>
      </c>
      <c r="E379" s="169" t="s">
        <v>720</v>
      </c>
      <c r="F379" s="176" t="s">
        <v>768</v>
      </c>
      <c r="G379" s="176" t="s">
        <v>768</v>
      </c>
      <c r="H379" s="176" t="s">
        <v>768</v>
      </c>
      <c r="I379" s="176" t="s">
        <v>768</v>
      </c>
      <c r="J379" s="171">
        <v>0.9</v>
      </c>
      <c r="K379" s="172" t="str">
        <f>IFERROR(SUMIFS(#REF!,#REF!,$I379,#REF!,$R$2)/SUMIFS(#REF!,#REF!,$I379,#REF!,$R$2),"-")</f>
        <v>-</v>
      </c>
      <c r="L379" s="172" t="str">
        <f>IFERROR(SUMIFS(#REF!,#REF!,$I379,#REF!,$R$7)/SUMIFS(#REF!,#REF!,$I379,#REF!,$R$7),"-")</f>
        <v>-</v>
      </c>
      <c r="M379" s="173" t="str">
        <f>IFERROR(SUMIFS(#REF!,#REF!,$I379,#REF!,$R$3)/SUMIFS(#REF!,#REF!,$I379,#REF!,$R$3),"-")</f>
        <v>-</v>
      </c>
      <c r="N379" s="173" t="str">
        <f>IFERROR(SUMIFS(#REF!,#REF!,$I379,#REF!,"&lt;="&amp;$R$2,#REF!,"&gt;="&amp;$S$2)/SUMIFS(#REF!,#REF!,$I379,#REF!,"&lt;="&amp;$R$2,#REF!,"&gt;="&amp;$S$2),"-")</f>
        <v>-</v>
      </c>
      <c r="O379" s="145"/>
      <c r="P379" s="143"/>
    </row>
    <row r="380" spans="1:16">
      <c r="A380" s="141"/>
      <c r="B380" s="145"/>
      <c r="C380" s="175" t="s">
        <v>719</v>
      </c>
      <c r="D380" s="169" t="s">
        <v>26</v>
      </c>
      <c r="E380" s="169" t="s">
        <v>720</v>
      </c>
      <c r="F380" s="176" t="s">
        <v>769</v>
      </c>
      <c r="G380" s="176" t="s">
        <v>769</v>
      </c>
      <c r="H380" s="176" t="s">
        <v>769</v>
      </c>
      <c r="I380" s="176" t="s">
        <v>769</v>
      </c>
      <c r="J380" s="171">
        <v>0.9</v>
      </c>
      <c r="K380" s="172" t="str">
        <f>IFERROR(SUMIFS(#REF!,#REF!,$I380,#REF!,$R$2)/SUMIFS(#REF!,#REF!,$I380,#REF!,$R$2),"-")</f>
        <v>-</v>
      </c>
      <c r="L380" s="172" t="str">
        <f>IFERROR(SUMIFS(#REF!,#REF!,$I380,#REF!,$R$7)/SUMIFS(#REF!,#REF!,$I380,#REF!,$R$7),"-")</f>
        <v>-</v>
      </c>
      <c r="M380" s="173" t="str">
        <f>IFERROR(SUMIFS(#REF!,#REF!,$I380,#REF!,$R$3)/SUMIFS(#REF!,#REF!,$I380,#REF!,$R$3),"-")</f>
        <v>-</v>
      </c>
      <c r="N380" s="173" t="str">
        <f>IFERROR(SUMIFS(#REF!,#REF!,$I380,#REF!,"&lt;="&amp;$R$2,#REF!,"&gt;="&amp;$S$2)/SUMIFS(#REF!,#REF!,$I380,#REF!,"&lt;="&amp;$R$2,#REF!,"&gt;="&amp;$S$2),"-")</f>
        <v>-</v>
      </c>
      <c r="O380" s="145"/>
      <c r="P380" s="143"/>
    </row>
    <row r="381" spans="1:16">
      <c r="A381" s="141"/>
      <c r="B381" s="145"/>
      <c r="C381" s="175" t="s">
        <v>719</v>
      </c>
      <c r="D381" s="169" t="s">
        <v>26</v>
      </c>
      <c r="E381" s="169" t="s">
        <v>720</v>
      </c>
      <c r="F381" s="176" t="s">
        <v>770</v>
      </c>
      <c r="G381" s="176" t="s">
        <v>770</v>
      </c>
      <c r="H381" s="176" t="s">
        <v>770</v>
      </c>
      <c r="I381" s="176" t="s">
        <v>770</v>
      </c>
      <c r="J381" s="171">
        <v>0.9</v>
      </c>
      <c r="K381" s="172" t="str">
        <f>IFERROR(SUMIFS(#REF!,#REF!,$I381,#REF!,$R$2)/SUMIFS(#REF!,#REF!,$I381,#REF!,$R$2),"-")</f>
        <v>-</v>
      </c>
      <c r="L381" s="172" t="str">
        <f>IFERROR(SUMIFS(#REF!,#REF!,$I381,#REF!,$R$7)/SUMIFS(#REF!,#REF!,$I381,#REF!,$R$7),"-")</f>
        <v>-</v>
      </c>
      <c r="M381" s="173" t="str">
        <f>IFERROR(SUMIFS(#REF!,#REF!,$I381,#REF!,$R$3)/SUMIFS(#REF!,#REF!,$I381,#REF!,$R$3),"-")</f>
        <v>-</v>
      </c>
      <c r="N381" s="173" t="str">
        <f>IFERROR(SUMIFS(#REF!,#REF!,$I381,#REF!,"&lt;="&amp;$R$2,#REF!,"&gt;="&amp;$S$2)/SUMIFS(#REF!,#REF!,$I381,#REF!,"&lt;="&amp;$R$2,#REF!,"&gt;="&amp;$S$2),"-")</f>
        <v>-</v>
      </c>
      <c r="O381" s="145"/>
      <c r="P381" s="143"/>
    </row>
    <row r="382" spans="1:16">
      <c r="A382" s="141"/>
      <c r="B382" s="145"/>
      <c r="C382" s="175" t="s">
        <v>719</v>
      </c>
      <c r="D382" s="169" t="s">
        <v>26</v>
      </c>
      <c r="E382" s="169" t="s">
        <v>720</v>
      </c>
      <c r="F382" s="176" t="s">
        <v>771</v>
      </c>
      <c r="G382" s="176" t="s">
        <v>771</v>
      </c>
      <c r="H382" s="176" t="s">
        <v>771</v>
      </c>
      <c r="I382" s="176" t="s">
        <v>771</v>
      </c>
      <c r="J382" s="171">
        <v>0.9</v>
      </c>
      <c r="K382" s="172" t="str">
        <f>IFERROR(SUMIFS(#REF!,#REF!,$I382,#REF!,$R$2)/SUMIFS(#REF!,#REF!,$I382,#REF!,$R$2),"-")</f>
        <v>-</v>
      </c>
      <c r="L382" s="172" t="str">
        <f>IFERROR(SUMIFS(#REF!,#REF!,$I382,#REF!,$R$7)/SUMIFS(#REF!,#REF!,$I382,#REF!,$R$7),"-")</f>
        <v>-</v>
      </c>
      <c r="M382" s="173" t="str">
        <f>IFERROR(SUMIFS(#REF!,#REF!,$I382,#REF!,$R$3)/SUMIFS(#REF!,#REF!,$I382,#REF!,$R$3),"-")</f>
        <v>-</v>
      </c>
      <c r="N382" s="173" t="str">
        <f>IFERROR(SUMIFS(#REF!,#REF!,$I382,#REF!,"&lt;="&amp;$R$2,#REF!,"&gt;="&amp;$S$2)/SUMIFS(#REF!,#REF!,$I382,#REF!,"&lt;="&amp;$R$2,#REF!,"&gt;="&amp;$S$2),"-")</f>
        <v>-</v>
      </c>
      <c r="O382" s="145"/>
      <c r="P382" s="143"/>
    </row>
    <row r="383" spans="1:16">
      <c r="A383" s="141"/>
      <c r="B383" s="145"/>
      <c r="C383" s="175" t="s">
        <v>719</v>
      </c>
      <c r="D383" s="169" t="s">
        <v>26</v>
      </c>
      <c r="E383" s="169" t="s">
        <v>720</v>
      </c>
      <c r="F383" s="176" t="s">
        <v>772</v>
      </c>
      <c r="G383" s="176" t="s">
        <v>772</v>
      </c>
      <c r="H383" s="176" t="s">
        <v>772</v>
      </c>
      <c r="I383" s="176" t="s">
        <v>772</v>
      </c>
      <c r="J383" s="171">
        <v>0.9</v>
      </c>
      <c r="K383" s="172" t="str">
        <f>IFERROR(SUMIFS(#REF!,#REF!,$I383,#REF!,$R$2)/SUMIFS(#REF!,#REF!,$I383,#REF!,$R$2),"-")</f>
        <v>-</v>
      </c>
      <c r="L383" s="172" t="str">
        <f>IFERROR(SUMIFS(#REF!,#REF!,$I383,#REF!,$R$7)/SUMIFS(#REF!,#REF!,$I383,#REF!,$R$7),"-")</f>
        <v>-</v>
      </c>
      <c r="M383" s="173" t="str">
        <f>IFERROR(SUMIFS(#REF!,#REF!,$I383,#REF!,$R$3)/SUMIFS(#REF!,#REF!,$I383,#REF!,$R$3),"-")</f>
        <v>-</v>
      </c>
      <c r="N383" s="173" t="str">
        <f>IFERROR(SUMIFS(#REF!,#REF!,$I383,#REF!,"&lt;="&amp;$R$2,#REF!,"&gt;="&amp;$S$2)/SUMIFS(#REF!,#REF!,$I383,#REF!,"&lt;="&amp;$R$2,#REF!,"&gt;="&amp;$S$2),"-")</f>
        <v>-</v>
      </c>
      <c r="O383" s="145"/>
      <c r="P383" s="143"/>
    </row>
    <row r="384" spans="1:16">
      <c r="A384" s="141"/>
      <c r="B384" s="145"/>
      <c r="C384" s="175" t="s">
        <v>719</v>
      </c>
      <c r="D384" s="169" t="s">
        <v>26</v>
      </c>
      <c r="E384" s="169" t="s">
        <v>720</v>
      </c>
      <c r="F384" s="176" t="s">
        <v>773</v>
      </c>
      <c r="G384" s="176" t="s">
        <v>773</v>
      </c>
      <c r="H384" s="176" t="s">
        <v>773</v>
      </c>
      <c r="I384" s="176" t="s">
        <v>773</v>
      </c>
      <c r="J384" s="171">
        <v>0.9</v>
      </c>
      <c r="K384" s="172" t="str">
        <f>IFERROR(SUMIFS(#REF!,#REF!,$I384,#REF!,$R$2)/SUMIFS(#REF!,#REF!,$I384,#REF!,$R$2),"-")</f>
        <v>-</v>
      </c>
      <c r="L384" s="172" t="str">
        <f>IFERROR(SUMIFS(#REF!,#REF!,$I384,#REF!,$R$7)/SUMIFS(#REF!,#REF!,$I384,#REF!,$R$7),"-")</f>
        <v>-</v>
      </c>
      <c r="M384" s="173" t="str">
        <f>IFERROR(SUMIFS(#REF!,#REF!,$I384,#REF!,$R$3)/SUMIFS(#REF!,#REF!,$I384,#REF!,$R$3),"-")</f>
        <v>-</v>
      </c>
      <c r="N384" s="173" t="str">
        <f>IFERROR(SUMIFS(#REF!,#REF!,$I384,#REF!,"&lt;="&amp;$R$2,#REF!,"&gt;="&amp;$S$2)/SUMIFS(#REF!,#REF!,$I384,#REF!,"&lt;="&amp;$R$2,#REF!,"&gt;="&amp;$S$2),"-")</f>
        <v>-</v>
      </c>
      <c r="O384" s="145"/>
      <c r="P384" s="143"/>
    </row>
    <row r="385" spans="1:16">
      <c r="A385" s="141"/>
      <c r="B385" s="145"/>
      <c r="C385" s="175" t="s">
        <v>719</v>
      </c>
      <c r="D385" s="169" t="s">
        <v>26</v>
      </c>
      <c r="E385" s="169" t="s">
        <v>720</v>
      </c>
      <c r="F385" s="176" t="s">
        <v>774</v>
      </c>
      <c r="G385" s="176" t="s">
        <v>774</v>
      </c>
      <c r="H385" s="176" t="s">
        <v>774</v>
      </c>
      <c r="I385" s="176" t="s">
        <v>774</v>
      </c>
      <c r="J385" s="171">
        <v>0.9</v>
      </c>
      <c r="K385" s="172" t="str">
        <f>IFERROR(SUMIFS(#REF!,#REF!,$I385,#REF!,$R$2)/SUMIFS(#REF!,#REF!,$I385,#REF!,$R$2),"-")</f>
        <v>-</v>
      </c>
      <c r="L385" s="172" t="str">
        <f>IFERROR(SUMIFS(#REF!,#REF!,$I385,#REF!,$R$7)/SUMIFS(#REF!,#REF!,$I385,#REF!,$R$7),"-")</f>
        <v>-</v>
      </c>
      <c r="M385" s="173" t="str">
        <f>IFERROR(SUMIFS(#REF!,#REF!,$I385,#REF!,$R$3)/SUMIFS(#REF!,#REF!,$I385,#REF!,$R$3),"-")</f>
        <v>-</v>
      </c>
      <c r="N385" s="173" t="str">
        <f>IFERROR(SUMIFS(#REF!,#REF!,$I385,#REF!,"&lt;="&amp;$R$2,#REF!,"&gt;="&amp;$S$2)/SUMIFS(#REF!,#REF!,$I385,#REF!,"&lt;="&amp;$R$2,#REF!,"&gt;="&amp;$S$2),"-")</f>
        <v>-</v>
      </c>
      <c r="O385" s="145"/>
      <c r="P385" s="143"/>
    </row>
    <row r="386" spans="1:16">
      <c r="A386" s="141"/>
      <c r="B386" s="145"/>
      <c r="C386" s="175" t="s">
        <v>719</v>
      </c>
      <c r="D386" s="169" t="s">
        <v>26</v>
      </c>
      <c r="E386" s="169" t="s">
        <v>720</v>
      </c>
      <c r="F386" s="176" t="s">
        <v>775</v>
      </c>
      <c r="G386" s="176" t="s">
        <v>775</v>
      </c>
      <c r="H386" s="176" t="s">
        <v>775</v>
      </c>
      <c r="I386" s="176" t="s">
        <v>775</v>
      </c>
      <c r="J386" s="171">
        <v>0.9</v>
      </c>
      <c r="K386" s="172" t="str">
        <f>IFERROR(SUMIFS(#REF!,#REF!,$I386,#REF!,$R$2)/SUMIFS(#REF!,#REF!,$I386,#REF!,$R$2),"-")</f>
        <v>-</v>
      </c>
      <c r="L386" s="172" t="str">
        <f>IFERROR(SUMIFS(#REF!,#REF!,$I386,#REF!,$R$7)/SUMIFS(#REF!,#REF!,$I386,#REF!,$R$7),"-")</f>
        <v>-</v>
      </c>
      <c r="M386" s="173" t="str">
        <f>IFERROR(SUMIFS(#REF!,#REF!,$I386,#REF!,$R$3)/SUMIFS(#REF!,#REF!,$I386,#REF!,$R$3),"-")</f>
        <v>-</v>
      </c>
      <c r="N386" s="173" t="str">
        <f>IFERROR(SUMIFS(#REF!,#REF!,$I386,#REF!,"&lt;="&amp;$R$2,#REF!,"&gt;="&amp;$S$2)/SUMIFS(#REF!,#REF!,$I386,#REF!,"&lt;="&amp;$R$2,#REF!,"&gt;="&amp;$S$2),"-")</f>
        <v>-</v>
      </c>
      <c r="O386" s="145"/>
      <c r="P386" s="143"/>
    </row>
    <row r="387" spans="1:16">
      <c r="A387" s="141"/>
      <c r="B387" s="145"/>
      <c r="C387" s="175" t="s">
        <v>719</v>
      </c>
      <c r="D387" s="169" t="s">
        <v>26</v>
      </c>
      <c r="E387" s="169" t="s">
        <v>720</v>
      </c>
      <c r="F387" s="176" t="s">
        <v>776</v>
      </c>
      <c r="G387" s="176" t="s">
        <v>776</v>
      </c>
      <c r="H387" s="176" t="s">
        <v>776</v>
      </c>
      <c r="I387" s="176" t="s">
        <v>776</v>
      </c>
      <c r="J387" s="171">
        <v>0.9</v>
      </c>
      <c r="K387" s="172" t="str">
        <f>IFERROR(SUMIFS(#REF!,#REF!,$I387,#REF!,$R$2)/SUMIFS(#REF!,#REF!,$I387,#REF!,$R$2),"-")</f>
        <v>-</v>
      </c>
      <c r="L387" s="172" t="str">
        <f>IFERROR(SUMIFS(#REF!,#REF!,$I387,#REF!,$R$7)/SUMIFS(#REF!,#REF!,$I387,#REF!,$R$7),"-")</f>
        <v>-</v>
      </c>
      <c r="M387" s="173" t="str">
        <f>IFERROR(SUMIFS(#REF!,#REF!,$I387,#REF!,$R$3)/SUMIFS(#REF!,#REF!,$I387,#REF!,$R$3),"-")</f>
        <v>-</v>
      </c>
      <c r="N387" s="173" t="str">
        <f>IFERROR(SUMIFS(#REF!,#REF!,$I387,#REF!,"&lt;="&amp;$R$2,#REF!,"&gt;="&amp;$S$2)/SUMIFS(#REF!,#REF!,$I387,#REF!,"&lt;="&amp;$R$2,#REF!,"&gt;="&amp;$S$2),"-")</f>
        <v>-</v>
      </c>
      <c r="O387" s="145"/>
      <c r="P387" s="143"/>
    </row>
    <row r="388" spans="1:16">
      <c r="A388" s="141"/>
      <c r="B388" s="145"/>
      <c r="C388" s="175" t="s">
        <v>719</v>
      </c>
      <c r="D388" s="169" t="s">
        <v>26</v>
      </c>
      <c r="E388" s="169" t="s">
        <v>720</v>
      </c>
      <c r="F388" s="176" t="s">
        <v>777</v>
      </c>
      <c r="G388" s="176" t="s">
        <v>777</v>
      </c>
      <c r="H388" s="176" t="s">
        <v>777</v>
      </c>
      <c r="I388" s="176" t="s">
        <v>777</v>
      </c>
      <c r="J388" s="171">
        <v>0.9</v>
      </c>
      <c r="K388" s="172" t="str">
        <f>IFERROR(SUMIFS(#REF!,#REF!,$I388,#REF!,$R$2)/SUMIFS(#REF!,#REF!,$I388,#REF!,$R$2),"-")</f>
        <v>-</v>
      </c>
      <c r="L388" s="172" t="str">
        <f>IFERROR(SUMIFS(#REF!,#REF!,$I388,#REF!,$R$7)/SUMIFS(#REF!,#REF!,$I388,#REF!,$R$7),"-")</f>
        <v>-</v>
      </c>
      <c r="M388" s="173" t="str">
        <f>IFERROR(SUMIFS(#REF!,#REF!,$I388,#REF!,$R$3)/SUMIFS(#REF!,#REF!,$I388,#REF!,$R$3),"-")</f>
        <v>-</v>
      </c>
      <c r="N388" s="173" t="str">
        <f>IFERROR(SUMIFS(#REF!,#REF!,$I388,#REF!,"&lt;="&amp;$R$2,#REF!,"&gt;="&amp;$S$2)/SUMIFS(#REF!,#REF!,$I388,#REF!,"&lt;="&amp;$R$2,#REF!,"&gt;="&amp;$S$2),"-")</f>
        <v>-</v>
      </c>
      <c r="O388" s="145"/>
      <c r="P388" s="143"/>
    </row>
    <row r="389" spans="1:16">
      <c r="A389" s="141"/>
      <c r="B389" s="145"/>
      <c r="C389" s="175" t="s">
        <v>719</v>
      </c>
      <c r="D389" s="169" t="s">
        <v>26</v>
      </c>
      <c r="E389" s="169" t="s">
        <v>720</v>
      </c>
      <c r="F389" s="176" t="s">
        <v>778</v>
      </c>
      <c r="G389" s="176" t="s">
        <v>778</v>
      </c>
      <c r="H389" s="176" t="s">
        <v>778</v>
      </c>
      <c r="I389" s="176" t="s">
        <v>778</v>
      </c>
      <c r="J389" s="171">
        <v>0.9</v>
      </c>
      <c r="K389" s="172" t="str">
        <f>IFERROR(SUMIFS(#REF!,#REF!,$I389,#REF!,$R$2)/SUMIFS(#REF!,#REF!,$I389,#REF!,$R$2),"-")</f>
        <v>-</v>
      </c>
      <c r="L389" s="172" t="str">
        <f>IFERROR(SUMIFS(#REF!,#REF!,$I389,#REF!,$R$7)/SUMIFS(#REF!,#REF!,$I389,#REF!,$R$7),"-")</f>
        <v>-</v>
      </c>
      <c r="M389" s="173" t="str">
        <f>IFERROR(SUMIFS(#REF!,#REF!,$I389,#REF!,$R$3)/SUMIFS(#REF!,#REF!,$I389,#REF!,$R$3),"-")</f>
        <v>-</v>
      </c>
      <c r="N389" s="173" t="str">
        <f>IFERROR(SUMIFS(#REF!,#REF!,$I389,#REF!,"&lt;="&amp;$R$2,#REF!,"&gt;="&amp;$S$2)/SUMIFS(#REF!,#REF!,$I389,#REF!,"&lt;="&amp;$R$2,#REF!,"&gt;="&amp;$S$2),"-")</f>
        <v>-</v>
      </c>
      <c r="O389" s="145"/>
      <c r="P389" s="143"/>
    </row>
    <row r="390" spans="1:16">
      <c r="A390" s="141"/>
      <c r="B390" s="145"/>
      <c r="C390" s="175" t="s">
        <v>719</v>
      </c>
      <c r="D390" s="169" t="s">
        <v>26</v>
      </c>
      <c r="E390" s="169" t="s">
        <v>720</v>
      </c>
      <c r="F390" s="176" t="s">
        <v>779</v>
      </c>
      <c r="G390" s="176" t="s">
        <v>779</v>
      </c>
      <c r="H390" s="176" t="s">
        <v>779</v>
      </c>
      <c r="I390" s="176" t="s">
        <v>779</v>
      </c>
      <c r="J390" s="171">
        <v>0.9</v>
      </c>
      <c r="K390" s="172" t="str">
        <f>IFERROR(SUMIFS(#REF!,#REF!,$I390,#REF!,$R$2)/SUMIFS(#REF!,#REF!,$I390,#REF!,$R$2),"-")</f>
        <v>-</v>
      </c>
      <c r="L390" s="172" t="str">
        <f>IFERROR(SUMIFS(#REF!,#REF!,$I390,#REF!,$R$7)/SUMIFS(#REF!,#REF!,$I390,#REF!,$R$7),"-")</f>
        <v>-</v>
      </c>
      <c r="M390" s="173" t="str">
        <f>IFERROR(SUMIFS(#REF!,#REF!,$I390,#REF!,$R$3)/SUMIFS(#REF!,#REF!,$I390,#REF!,$R$3),"-")</f>
        <v>-</v>
      </c>
      <c r="N390" s="173" t="str">
        <f>IFERROR(SUMIFS(#REF!,#REF!,$I390,#REF!,"&lt;="&amp;$R$2,#REF!,"&gt;="&amp;$S$2)/SUMIFS(#REF!,#REF!,$I390,#REF!,"&lt;="&amp;$R$2,#REF!,"&gt;="&amp;$S$2),"-")</f>
        <v>-</v>
      </c>
      <c r="O390" s="145"/>
      <c r="P390" s="143"/>
    </row>
    <row r="391" spans="1:16">
      <c r="A391" s="141"/>
      <c r="B391" s="145"/>
      <c r="C391" s="175" t="s">
        <v>719</v>
      </c>
      <c r="D391" s="169" t="s">
        <v>26</v>
      </c>
      <c r="E391" s="169" t="s">
        <v>720</v>
      </c>
      <c r="F391" s="176" t="s">
        <v>780</v>
      </c>
      <c r="G391" s="176" t="s">
        <v>780</v>
      </c>
      <c r="H391" s="176" t="s">
        <v>780</v>
      </c>
      <c r="I391" s="176" t="s">
        <v>780</v>
      </c>
      <c r="J391" s="171">
        <v>0.9</v>
      </c>
      <c r="K391" s="172" t="str">
        <f>IFERROR(SUMIFS(#REF!,#REF!,$I391,#REF!,$R$2)/SUMIFS(#REF!,#REF!,$I391,#REF!,$R$2),"-")</f>
        <v>-</v>
      </c>
      <c r="L391" s="172" t="str">
        <f>IFERROR(SUMIFS(#REF!,#REF!,$I391,#REF!,$R$7)/SUMIFS(#REF!,#REF!,$I391,#REF!,$R$7),"-")</f>
        <v>-</v>
      </c>
      <c r="M391" s="173" t="str">
        <f>IFERROR(SUMIFS(#REF!,#REF!,$I391,#REF!,$R$3)/SUMIFS(#REF!,#REF!,$I391,#REF!,$R$3),"-")</f>
        <v>-</v>
      </c>
      <c r="N391" s="173" t="str">
        <f>IFERROR(SUMIFS(#REF!,#REF!,$I391,#REF!,"&lt;="&amp;$R$2,#REF!,"&gt;="&amp;$S$2)/SUMIFS(#REF!,#REF!,$I391,#REF!,"&lt;="&amp;$R$2,#REF!,"&gt;="&amp;$S$2),"-")</f>
        <v>-</v>
      </c>
      <c r="O391" s="145"/>
      <c r="P391" s="143"/>
    </row>
    <row r="392" spans="1:16">
      <c r="A392" s="141"/>
      <c r="B392" s="145"/>
      <c r="C392" s="175" t="s">
        <v>719</v>
      </c>
      <c r="D392" s="169" t="s">
        <v>26</v>
      </c>
      <c r="E392" s="169" t="s">
        <v>720</v>
      </c>
      <c r="F392" s="176" t="s">
        <v>781</v>
      </c>
      <c r="G392" s="176" t="s">
        <v>781</v>
      </c>
      <c r="H392" s="176" t="s">
        <v>781</v>
      </c>
      <c r="I392" s="176" t="s">
        <v>781</v>
      </c>
      <c r="J392" s="171">
        <v>0.9</v>
      </c>
      <c r="K392" s="172" t="str">
        <f>IFERROR(SUMIFS(#REF!,#REF!,$I392,#REF!,$R$2)/SUMIFS(#REF!,#REF!,$I392,#REF!,$R$2),"-")</f>
        <v>-</v>
      </c>
      <c r="L392" s="172" t="str">
        <f>IFERROR(SUMIFS(#REF!,#REF!,$I392,#REF!,$R$7)/SUMIFS(#REF!,#REF!,$I392,#REF!,$R$7),"-")</f>
        <v>-</v>
      </c>
      <c r="M392" s="173" t="str">
        <f>IFERROR(SUMIFS(#REF!,#REF!,$I392,#REF!,$R$3)/SUMIFS(#REF!,#REF!,$I392,#REF!,$R$3),"-")</f>
        <v>-</v>
      </c>
      <c r="N392" s="173" t="str">
        <f>IFERROR(SUMIFS(#REF!,#REF!,$I392,#REF!,"&lt;="&amp;$R$2,#REF!,"&gt;="&amp;$S$2)/SUMIFS(#REF!,#REF!,$I392,#REF!,"&lt;="&amp;$R$2,#REF!,"&gt;="&amp;$S$2),"-")</f>
        <v>-</v>
      </c>
      <c r="O392" s="145"/>
      <c r="P392" s="143"/>
    </row>
    <row r="393" spans="1:16">
      <c r="A393" s="141"/>
      <c r="B393" s="145"/>
      <c r="C393" s="175" t="s">
        <v>719</v>
      </c>
      <c r="D393" s="169" t="s">
        <v>26</v>
      </c>
      <c r="E393" s="169" t="s">
        <v>720</v>
      </c>
      <c r="F393" s="176" t="s">
        <v>782</v>
      </c>
      <c r="G393" s="176" t="s">
        <v>782</v>
      </c>
      <c r="H393" s="176" t="s">
        <v>782</v>
      </c>
      <c r="I393" s="176" t="s">
        <v>782</v>
      </c>
      <c r="J393" s="171">
        <v>0.9</v>
      </c>
      <c r="K393" s="172" t="str">
        <f>IFERROR(SUMIFS(#REF!,#REF!,$I393,#REF!,$R$2)/SUMIFS(#REF!,#REF!,$I393,#REF!,$R$2),"-")</f>
        <v>-</v>
      </c>
      <c r="L393" s="172" t="str">
        <f>IFERROR(SUMIFS(#REF!,#REF!,$I393,#REF!,$R$7)/SUMIFS(#REF!,#REF!,$I393,#REF!,$R$7),"-")</f>
        <v>-</v>
      </c>
      <c r="M393" s="173" t="str">
        <f>IFERROR(SUMIFS(#REF!,#REF!,$I393,#REF!,$R$3)/SUMIFS(#REF!,#REF!,$I393,#REF!,$R$3),"-")</f>
        <v>-</v>
      </c>
      <c r="N393" s="173" t="str">
        <f>IFERROR(SUMIFS(#REF!,#REF!,$I393,#REF!,"&lt;="&amp;$R$2,#REF!,"&gt;="&amp;$S$2)/SUMIFS(#REF!,#REF!,$I393,#REF!,"&lt;="&amp;$R$2,#REF!,"&gt;="&amp;$S$2),"-")</f>
        <v>-</v>
      </c>
      <c r="O393" s="145"/>
      <c r="P393" s="143"/>
    </row>
    <row r="394" spans="1:16">
      <c r="A394" s="141"/>
      <c r="B394" s="145"/>
      <c r="C394" s="175" t="s">
        <v>719</v>
      </c>
      <c r="D394" s="169" t="s">
        <v>26</v>
      </c>
      <c r="E394" s="169" t="s">
        <v>720</v>
      </c>
      <c r="F394" s="176" t="s">
        <v>783</v>
      </c>
      <c r="G394" s="176" t="s">
        <v>783</v>
      </c>
      <c r="H394" s="176" t="s">
        <v>783</v>
      </c>
      <c r="I394" s="176" t="s">
        <v>783</v>
      </c>
      <c r="J394" s="171">
        <v>0.9</v>
      </c>
      <c r="K394" s="172" t="str">
        <f>IFERROR(SUMIFS(#REF!,#REF!,$I394,#REF!,$R$2)/SUMIFS(#REF!,#REF!,$I394,#REF!,$R$2),"-")</f>
        <v>-</v>
      </c>
      <c r="L394" s="172" t="str">
        <f>IFERROR(SUMIFS(#REF!,#REF!,$I394,#REF!,$R$7)/SUMIFS(#REF!,#REF!,$I394,#REF!,$R$7),"-")</f>
        <v>-</v>
      </c>
      <c r="M394" s="173" t="str">
        <f>IFERROR(SUMIFS(#REF!,#REF!,$I394,#REF!,$R$3)/SUMIFS(#REF!,#REF!,$I394,#REF!,$R$3),"-")</f>
        <v>-</v>
      </c>
      <c r="N394" s="173" t="str">
        <f>IFERROR(SUMIFS(#REF!,#REF!,$I394,#REF!,"&lt;="&amp;$R$2,#REF!,"&gt;="&amp;$S$2)/SUMIFS(#REF!,#REF!,$I394,#REF!,"&lt;="&amp;$R$2,#REF!,"&gt;="&amp;$S$2),"-")</f>
        <v>-</v>
      </c>
      <c r="O394" s="145"/>
      <c r="P394" s="143"/>
    </row>
    <row r="395" spans="1:16">
      <c r="A395" s="141"/>
      <c r="B395" s="145"/>
      <c r="C395" s="175" t="s">
        <v>719</v>
      </c>
      <c r="D395" s="169" t="s">
        <v>26</v>
      </c>
      <c r="E395" s="169" t="s">
        <v>720</v>
      </c>
      <c r="F395" s="176" t="s">
        <v>784</v>
      </c>
      <c r="G395" s="176" t="s">
        <v>784</v>
      </c>
      <c r="H395" s="176" t="s">
        <v>784</v>
      </c>
      <c r="I395" s="176" t="s">
        <v>784</v>
      </c>
      <c r="J395" s="171">
        <v>0.9</v>
      </c>
      <c r="K395" s="172" t="str">
        <f>IFERROR(SUMIFS(#REF!,#REF!,$I395,#REF!,$R$2)/SUMIFS(#REF!,#REF!,$I395,#REF!,$R$2),"-")</f>
        <v>-</v>
      </c>
      <c r="L395" s="172" t="str">
        <f>IFERROR(SUMIFS(#REF!,#REF!,$I395,#REF!,$R$7)/SUMIFS(#REF!,#REF!,$I395,#REF!,$R$7),"-")</f>
        <v>-</v>
      </c>
      <c r="M395" s="173" t="str">
        <f>IFERROR(SUMIFS(#REF!,#REF!,$I395,#REF!,$R$3)/SUMIFS(#REF!,#REF!,$I395,#REF!,$R$3),"-")</f>
        <v>-</v>
      </c>
      <c r="N395" s="173" t="str">
        <f>IFERROR(SUMIFS(#REF!,#REF!,$I395,#REF!,"&lt;="&amp;$R$2,#REF!,"&gt;="&amp;$S$2)/SUMIFS(#REF!,#REF!,$I395,#REF!,"&lt;="&amp;$R$2,#REF!,"&gt;="&amp;$S$2),"-")</f>
        <v>-</v>
      </c>
      <c r="O395" s="145"/>
      <c r="P395" s="143"/>
    </row>
    <row r="396" spans="1:16">
      <c r="A396" s="141"/>
      <c r="B396" s="145"/>
      <c r="C396" s="175" t="s">
        <v>719</v>
      </c>
      <c r="D396" s="169" t="s">
        <v>26</v>
      </c>
      <c r="E396" s="169" t="s">
        <v>720</v>
      </c>
      <c r="F396" s="176" t="s">
        <v>785</v>
      </c>
      <c r="G396" s="176" t="s">
        <v>785</v>
      </c>
      <c r="H396" s="176" t="s">
        <v>785</v>
      </c>
      <c r="I396" s="176" t="s">
        <v>785</v>
      </c>
      <c r="J396" s="171">
        <v>0.9</v>
      </c>
      <c r="K396" s="172" t="str">
        <f>IFERROR(SUMIFS(#REF!,#REF!,$I396,#REF!,$R$2)/SUMIFS(#REF!,#REF!,$I396,#REF!,$R$2),"-")</f>
        <v>-</v>
      </c>
      <c r="L396" s="172" t="str">
        <f>IFERROR(SUMIFS(#REF!,#REF!,$I396,#REF!,$R$7)/SUMIFS(#REF!,#REF!,$I396,#REF!,$R$7),"-")</f>
        <v>-</v>
      </c>
      <c r="M396" s="173" t="str">
        <f>IFERROR(SUMIFS(#REF!,#REF!,$I396,#REF!,$R$3)/SUMIFS(#REF!,#REF!,$I396,#REF!,$R$3),"-")</f>
        <v>-</v>
      </c>
      <c r="N396" s="173" t="str">
        <f>IFERROR(SUMIFS(#REF!,#REF!,$I396,#REF!,"&lt;="&amp;$R$2,#REF!,"&gt;="&amp;$S$2)/SUMIFS(#REF!,#REF!,$I396,#REF!,"&lt;="&amp;$R$2,#REF!,"&gt;="&amp;$S$2),"-")</f>
        <v>-</v>
      </c>
      <c r="O396" s="145"/>
      <c r="P396" s="143"/>
    </row>
    <row r="397" spans="1:16">
      <c r="A397" s="141"/>
      <c r="B397" s="145"/>
      <c r="C397" s="175" t="s">
        <v>719</v>
      </c>
      <c r="D397" s="169" t="s">
        <v>26</v>
      </c>
      <c r="E397" s="169" t="s">
        <v>720</v>
      </c>
      <c r="F397" s="176" t="s">
        <v>786</v>
      </c>
      <c r="G397" s="176" t="s">
        <v>786</v>
      </c>
      <c r="H397" s="176" t="s">
        <v>786</v>
      </c>
      <c r="I397" s="176" t="s">
        <v>786</v>
      </c>
      <c r="J397" s="171">
        <v>0.9</v>
      </c>
      <c r="K397" s="172" t="str">
        <f>IFERROR(SUMIFS(#REF!,#REF!,$I397,#REF!,$R$2)/SUMIFS(#REF!,#REF!,$I397,#REF!,$R$2),"-")</f>
        <v>-</v>
      </c>
      <c r="L397" s="172" t="str">
        <f>IFERROR(SUMIFS(#REF!,#REF!,$I397,#REF!,$R$7)/SUMIFS(#REF!,#REF!,$I397,#REF!,$R$7),"-")</f>
        <v>-</v>
      </c>
      <c r="M397" s="173" t="str">
        <f>IFERROR(SUMIFS(#REF!,#REF!,$I397,#REF!,$R$3)/SUMIFS(#REF!,#REF!,$I397,#REF!,$R$3),"-")</f>
        <v>-</v>
      </c>
      <c r="N397" s="173" t="str">
        <f>IFERROR(SUMIFS(#REF!,#REF!,$I397,#REF!,"&lt;="&amp;$R$2,#REF!,"&gt;="&amp;$S$2)/SUMIFS(#REF!,#REF!,$I397,#REF!,"&lt;="&amp;$R$2,#REF!,"&gt;="&amp;$S$2),"-")</f>
        <v>-</v>
      </c>
      <c r="O397" s="145"/>
      <c r="P397" s="143"/>
    </row>
    <row r="398" spans="1:16">
      <c r="A398" s="141"/>
      <c r="B398" s="145"/>
      <c r="C398" s="175" t="s">
        <v>719</v>
      </c>
      <c r="D398" s="169" t="s">
        <v>26</v>
      </c>
      <c r="E398" s="169" t="s">
        <v>720</v>
      </c>
      <c r="F398" s="176" t="s">
        <v>787</v>
      </c>
      <c r="G398" s="176" t="s">
        <v>787</v>
      </c>
      <c r="H398" s="176" t="s">
        <v>787</v>
      </c>
      <c r="I398" s="176" t="s">
        <v>787</v>
      </c>
      <c r="J398" s="171">
        <v>0.9</v>
      </c>
      <c r="K398" s="172" t="str">
        <f>IFERROR(SUMIFS(#REF!,#REF!,$I398,#REF!,$R$2)/SUMIFS(#REF!,#REF!,$I398,#REF!,$R$2),"-")</f>
        <v>-</v>
      </c>
      <c r="L398" s="172" t="str">
        <f>IFERROR(SUMIFS(#REF!,#REF!,$I398,#REF!,$R$7)/SUMIFS(#REF!,#REF!,$I398,#REF!,$R$7),"-")</f>
        <v>-</v>
      </c>
      <c r="M398" s="173" t="str">
        <f>IFERROR(SUMIFS(#REF!,#REF!,$I398,#REF!,$R$3)/SUMIFS(#REF!,#REF!,$I398,#REF!,$R$3),"-")</f>
        <v>-</v>
      </c>
      <c r="N398" s="173" t="str">
        <f>IFERROR(SUMIFS(#REF!,#REF!,$I398,#REF!,"&lt;="&amp;$R$2,#REF!,"&gt;="&amp;$S$2)/SUMIFS(#REF!,#REF!,$I398,#REF!,"&lt;="&amp;$R$2,#REF!,"&gt;="&amp;$S$2),"-")</f>
        <v>-</v>
      </c>
      <c r="O398" s="145"/>
      <c r="P398" s="143"/>
    </row>
    <row r="399" spans="1:16">
      <c r="A399" s="141"/>
      <c r="B399" s="145"/>
      <c r="C399" s="175" t="s">
        <v>719</v>
      </c>
      <c r="D399" s="169" t="s">
        <v>26</v>
      </c>
      <c r="E399" s="169" t="s">
        <v>720</v>
      </c>
      <c r="F399" s="176" t="s">
        <v>788</v>
      </c>
      <c r="G399" s="176" t="s">
        <v>788</v>
      </c>
      <c r="H399" s="176" t="s">
        <v>788</v>
      </c>
      <c r="I399" s="176" t="s">
        <v>788</v>
      </c>
      <c r="J399" s="171">
        <v>0.9</v>
      </c>
      <c r="K399" s="172" t="str">
        <f>IFERROR(SUMIFS(#REF!,#REF!,$I399,#REF!,$R$2)/SUMIFS(#REF!,#REF!,$I399,#REF!,$R$2),"-")</f>
        <v>-</v>
      </c>
      <c r="L399" s="172" t="str">
        <f>IFERROR(SUMIFS(#REF!,#REF!,$I399,#REF!,$R$7)/SUMIFS(#REF!,#REF!,$I399,#REF!,$R$7),"-")</f>
        <v>-</v>
      </c>
      <c r="M399" s="173" t="str">
        <f>IFERROR(SUMIFS(#REF!,#REF!,$I399,#REF!,$R$3)/SUMIFS(#REF!,#REF!,$I399,#REF!,$R$3),"-")</f>
        <v>-</v>
      </c>
      <c r="N399" s="173" t="str">
        <f>IFERROR(SUMIFS(#REF!,#REF!,$I399,#REF!,"&lt;="&amp;$R$2,#REF!,"&gt;="&amp;$S$2)/SUMIFS(#REF!,#REF!,$I399,#REF!,"&lt;="&amp;$R$2,#REF!,"&gt;="&amp;$S$2),"-")</f>
        <v>-</v>
      </c>
      <c r="O399" s="145"/>
      <c r="P399" s="143"/>
    </row>
    <row r="400" spans="1:16">
      <c r="A400" s="141"/>
      <c r="B400" s="145"/>
      <c r="C400" s="175" t="s">
        <v>719</v>
      </c>
      <c r="D400" s="169" t="s">
        <v>26</v>
      </c>
      <c r="E400" s="169" t="s">
        <v>720</v>
      </c>
      <c r="F400" s="176" t="s">
        <v>789</v>
      </c>
      <c r="G400" s="176" t="s">
        <v>789</v>
      </c>
      <c r="H400" s="176" t="s">
        <v>789</v>
      </c>
      <c r="I400" s="176" t="s">
        <v>789</v>
      </c>
      <c r="J400" s="171">
        <v>0.9</v>
      </c>
      <c r="K400" s="172" t="str">
        <f>IFERROR(SUMIFS(#REF!,#REF!,$I400,#REF!,$R$2)/SUMIFS(#REF!,#REF!,$I400,#REF!,$R$2),"-")</f>
        <v>-</v>
      </c>
      <c r="L400" s="172" t="str">
        <f>IFERROR(SUMIFS(#REF!,#REF!,$I400,#REF!,$R$7)/SUMIFS(#REF!,#REF!,$I400,#REF!,$R$7),"-")</f>
        <v>-</v>
      </c>
      <c r="M400" s="173" t="str">
        <f>IFERROR(SUMIFS(#REF!,#REF!,$I400,#REF!,$R$3)/SUMIFS(#REF!,#REF!,$I400,#REF!,$R$3),"-")</f>
        <v>-</v>
      </c>
      <c r="N400" s="173" t="str">
        <f>IFERROR(SUMIFS(#REF!,#REF!,$I400,#REF!,"&lt;="&amp;$R$2,#REF!,"&gt;="&amp;$S$2)/SUMIFS(#REF!,#REF!,$I400,#REF!,"&lt;="&amp;$R$2,#REF!,"&gt;="&amp;$S$2),"-")</f>
        <v>-</v>
      </c>
      <c r="O400" s="145"/>
      <c r="P400" s="143"/>
    </row>
    <row r="401" spans="1:16">
      <c r="A401" s="141"/>
      <c r="B401" s="145"/>
      <c r="C401" s="175" t="s">
        <v>719</v>
      </c>
      <c r="D401" s="169" t="s">
        <v>26</v>
      </c>
      <c r="E401" s="169" t="s">
        <v>720</v>
      </c>
      <c r="F401" s="176" t="s">
        <v>790</v>
      </c>
      <c r="G401" s="176" t="s">
        <v>790</v>
      </c>
      <c r="H401" s="176" t="s">
        <v>790</v>
      </c>
      <c r="I401" s="176" t="s">
        <v>790</v>
      </c>
      <c r="J401" s="171">
        <v>0.9</v>
      </c>
      <c r="K401" s="172" t="str">
        <f>IFERROR(SUMIFS(#REF!,#REF!,$I401,#REF!,$R$2)/SUMIFS(#REF!,#REF!,$I401,#REF!,$R$2),"-")</f>
        <v>-</v>
      </c>
      <c r="L401" s="172" t="str">
        <f>IFERROR(SUMIFS(#REF!,#REF!,$I401,#REF!,$R$7)/SUMIFS(#REF!,#REF!,$I401,#REF!,$R$7),"-")</f>
        <v>-</v>
      </c>
      <c r="M401" s="173" t="str">
        <f>IFERROR(SUMIFS(#REF!,#REF!,$I401,#REF!,$R$3)/SUMIFS(#REF!,#REF!,$I401,#REF!,$R$3),"-")</f>
        <v>-</v>
      </c>
      <c r="N401" s="173" t="str">
        <f>IFERROR(SUMIFS(#REF!,#REF!,$I401,#REF!,"&lt;="&amp;$R$2,#REF!,"&gt;="&amp;$S$2)/SUMIFS(#REF!,#REF!,$I401,#REF!,"&lt;="&amp;$R$2,#REF!,"&gt;="&amp;$S$2),"-")</f>
        <v>-</v>
      </c>
      <c r="O401" s="145"/>
      <c r="P401" s="143"/>
    </row>
    <row r="402" spans="1:16">
      <c r="A402" s="141"/>
      <c r="B402" s="145"/>
      <c r="C402" s="175" t="s">
        <v>719</v>
      </c>
      <c r="D402" s="169" t="s">
        <v>26</v>
      </c>
      <c r="E402" s="169" t="s">
        <v>720</v>
      </c>
      <c r="F402" s="176" t="s">
        <v>791</v>
      </c>
      <c r="G402" s="176" t="s">
        <v>791</v>
      </c>
      <c r="H402" s="176" t="s">
        <v>791</v>
      </c>
      <c r="I402" s="176" t="s">
        <v>791</v>
      </c>
      <c r="J402" s="171">
        <v>0.9</v>
      </c>
      <c r="K402" s="172" t="str">
        <f>IFERROR(SUMIFS(#REF!,#REF!,$I402,#REF!,$R$2)/SUMIFS(#REF!,#REF!,$I402,#REF!,$R$2),"-")</f>
        <v>-</v>
      </c>
      <c r="L402" s="172" t="str">
        <f>IFERROR(SUMIFS(#REF!,#REF!,$I402,#REF!,$R$7)/SUMIFS(#REF!,#REF!,$I402,#REF!,$R$7),"-")</f>
        <v>-</v>
      </c>
      <c r="M402" s="173" t="str">
        <f>IFERROR(SUMIFS(#REF!,#REF!,$I402,#REF!,$R$3)/SUMIFS(#REF!,#REF!,$I402,#REF!,$R$3),"-")</f>
        <v>-</v>
      </c>
      <c r="N402" s="173" t="str">
        <f>IFERROR(SUMIFS(#REF!,#REF!,$I402,#REF!,"&lt;="&amp;$R$2,#REF!,"&gt;="&amp;$S$2)/SUMIFS(#REF!,#REF!,$I402,#REF!,"&lt;="&amp;$R$2,#REF!,"&gt;="&amp;$S$2),"-")</f>
        <v>-</v>
      </c>
      <c r="O402" s="145"/>
      <c r="P402" s="143"/>
    </row>
    <row r="403" spans="1:16">
      <c r="A403" s="141"/>
      <c r="B403" s="145"/>
      <c r="C403" s="175" t="s">
        <v>719</v>
      </c>
      <c r="D403" s="169" t="s">
        <v>26</v>
      </c>
      <c r="E403" s="169" t="s">
        <v>720</v>
      </c>
      <c r="F403" s="176" t="s">
        <v>792</v>
      </c>
      <c r="G403" s="176" t="s">
        <v>792</v>
      </c>
      <c r="H403" s="176" t="s">
        <v>792</v>
      </c>
      <c r="I403" s="176" t="s">
        <v>792</v>
      </c>
      <c r="J403" s="171">
        <v>0.9</v>
      </c>
      <c r="K403" s="172" t="str">
        <f>IFERROR(SUMIFS(#REF!,#REF!,$I403,#REF!,$R$2)/SUMIFS(#REF!,#REF!,$I403,#REF!,$R$2),"-")</f>
        <v>-</v>
      </c>
      <c r="L403" s="172" t="str">
        <f>IFERROR(SUMIFS(#REF!,#REF!,$I403,#REF!,$R$7)/SUMIFS(#REF!,#REF!,$I403,#REF!,$R$7),"-")</f>
        <v>-</v>
      </c>
      <c r="M403" s="173" t="str">
        <f>IFERROR(SUMIFS(#REF!,#REF!,$I403,#REF!,$R$3)/SUMIFS(#REF!,#REF!,$I403,#REF!,$R$3),"-")</f>
        <v>-</v>
      </c>
      <c r="N403" s="173" t="str">
        <f>IFERROR(SUMIFS(#REF!,#REF!,$I403,#REF!,"&lt;="&amp;$R$2,#REF!,"&gt;="&amp;$S$2)/SUMIFS(#REF!,#REF!,$I403,#REF!,"&lt;="&amp;$R$2,#REF!,"&gt;="&amp;$S$2),"-")</f>
        <v>-</v>
      </c>
      <c r="O403" s="145"/>
      <c r="P403" s="143"/>
    </row>
    <row r="404" spans="1:16">
      <c r="A404" s="141"/>
      <c r="B404" s="145"/>
      <c r="C404" s="175" t="s">
        <v>719</v>
      </c>
      <c r="D404" s="169" t="s">
        <v>26</v>
      </c>
      <c r="E404" s="169" t="s">
        <v>720</v>
      </c>
      <c r="F404" s="176" t="s">
        <v>794</v>
      </c>
      <c r="G404" s="176" t="s">
        <v>794</v>
      </c>
      <c r="H404" s="176" t="s">
        <v>794</v>
      </c>
      <c r="I404" s="176" t="s">
        <v>794</v>
      </c>
      <c r="J404" s="171">
        <v>0.9</v>
      </c>
      <c r="K404" s="172" t="str">
        <f>IFERROR(SUMIFS(#REF!,#REF!,$I404,#REF!,$R$2)/SUMIFS(#REF!,#REF!,$I404,#REF!,$R$2),"-")</f>
        <v>-</v>
      </c>
      <c r="L404" s="172" t="str">
        <f>IFERROR(SUMIFS(#REF!,#REF!,$I404,#REF!,$R$7)/SUMIFS(#REF!,#REF!,$I404,#REF!,$R$7),"-")</f>
        <v>-</v>
      </c>
      <c r="M404" s="173" t="str">
        <f>IFERROR(SUMIFS(#REF!,#REF!,$I404,#REF!,$R$3)/SUMIFS(#REF!,#REF!,$I404,#REF!,$R$3),"-")</f>
        <v>-</v>
      </c>
      <c r="N404" s="173" t="str">
        <f>IFERROR(SUMIFS(#REF!,#REF!,$I404,#REF!,"&lt;="&amp;$R$2,#REF!,"&gt;="&amp;$S$2)/SUMIFS(#REF!,#REF!,$I404,#REF!,"&lt;="&amp;$R$2,#REF!,"&gt;="&amp;$S$2),"-")</f>
        <v>-</v>
      </c>
      <c r="O404" s="145"/>
      <c r="P404" s="143"/>
    </row>
    <row r="405" spans="1:16">
      <c r="A405" s="141"/>
      <c r="B405" s="145"/>
      <c r="C405" s="175" t="s">
        <v>719</v>
      </c>
      <c r="D405" s="169" t="s">
        <v>26</v>
      </c>
      <c r="E405" s="169" t="s">
        <v>720</v>
      </c>
      <c r="F405" s="176" t="s">
        <v>796</v>
      </c>
      <c r="G405" s="176" t="s">
        <v>796</v>
      </c>
      <c r="H405" s="176" t="s">
        <v>796</v>
      </c>
      <c r="I405" s="176" t="s">
        <v>796</v>
      </c>
      <c r="J405" s="171">
        <v>0.9</v>
      </c>
      <c r="K405" s="172" t="str">
        <f>IFERROR(SUMIFS(#REF!,#REF!,$I405,#REF!,$R$2)/SUMIFS(#REF!,#REF!,$I405,#REF!,$R$2),"-")</f>
        <v>-</v>
      </c>
      <c r="L405" s="172" t="str">
        <f>IFERROR(SUMIFS(#REF!,#REF!,$I405,#REF!,$R$7)/SUMIFS(#REF!,#REF!,$I405,#REF!,$R$7),"-")</f>
        <v>-</v>
      </c>
      <c r="M405" s="173" t="str">
        <f>IFERROR(SUMIFS(#REF!,#REF!,$I405,#REF!,$R$3)/SUMIFS(#REF!,#REF!,$I405,#REF!,$R$3),"-")</f>
        <v>-</v>
      </c>
      <c r="N405" s="173" t="str">
        <f>IFERROR(SUMIFS(#REF!,#REF!,$I405,#REF!,"&lt;="&amp;$R$2,#REF!,"&gt;="&amp;$S$2)/SUMIFS(#REF!,#REF!,$I405,#REF!,"&lt;="&amp;$R$2,#REF!,"&gt;="&amp;$S$2),"-")</f>
        <v>-</v>
      </c>
      <c r="O405" s="145"/>
      <c r="P405" s="143"/>
    </row>
    <row r="406" spans="1:16">
      <c r="A406" s="141"/>
      <c r="B406" s="145"/>
      <c r="C406" s="175" t="s">
        <v>719</v>
      </c>
      <c r="D406" s="169" t="s">
        <v>26</v>
      </c>
      <c r="E406" s="169" t="s">
        <v>720</v>
      </c>
      <c r="F406" s="176" t="s">
        <v>798</v>
      </c>
      <c r="G406" s="176" t="s">
        <v>798</v>
      </c>
      <c r="H406" s="176" t="s">
        <v>798</v>
      </c>
      <c r="I406" s="176" t="s">
        <v>798</v>
      </c>
      <c r="J406" s="171">
        <v>0.9</v>
      </c>
      <c r="K406" s="172" t="str">
        <f>IFERROR(SUMIFS(#REF!,#REF!,$I406,#REF!,$R$2)/SUMIFS(#REF!,#REF!,$I406,#REF!,$R$2),"-")</f>
        <v>-</v>
      </c>
      <c r="L406" s="172" t="str">
        <f>IFERROR(SUMIFS(#REF!,#REF!,$I406,#REF!,$R$7)/SUMIFS(#REF!,#REF!,$I406,#REF!,$R$7),"-")</f>
        <v>-</v>
      </c>
      <c r="M406" s="173" t="str">
        <f>IFERROR(SUMIFS(#REF!,#REF!,$I406,#REF!,$R$3)/SUMIFS(#REF!,#REF!,$I406,#REF!,$R$3),"-")</f>
        <v>-</v>
      </c>
      <c r="N406" s="173" t="str">
        <f>IFERROR(SUMIFS(#REF!,#REF!,$I406,#REF!,"&lt;="&amp;$R$2,#REF!,"&gt;="&amp;$S$2)/SUMIFS(#REF!,#REF!,$I406,#REF!,"&lt;="&amp;$R$2,#REF!,"&gt;="&amp;$S$2),"-")</f>
        <v>-</v>
      </c>
      <c r="O406" s="145"/>
      <c r="P406" s="143"/>
    </row>
    <row r="407" spans="1:16">
      <c r="A407" s="141"/>
      <c r="B407" s="145"/>
      <c r="C407" s="175" t="s">
        <v>719</v>
      </c>
      <c r="D407" s="169" t="s">
        <v>26</v>
      </c>
      <c r="E407" s="169" t="s">
        <v>720</v>
      </c>
      <c r="F407" s="176" t="s">
        <v>800</v>
      </c>
      <c r="G407" s="176" t="s">
        <v>800</v>
      </c>
      <c r="H407" s="176" t="s">
        <v>800</v>
      </c>
      <c r="I407" s="176" t="s">
        <v>800</v>
      </c>
      <c r="J407" s="171">
        <v>0.9</v>
      </c>
      <c r="K407" s="172" t="str">
        <f>IFERROR(SUMIFS(#REF!,#REF!,$I407,#REF!,$R$2)/SUMIFS(#REF!,#REF!,$I407,#REF!,$R$2),"-")</f>
        <v>-</v>
      </c>
      <c r="L407" s="172" t="str">
        <f>IFERROR(SUMIFS(#REF!,#REF!,$I407,#REF!,$R$7)/SUMIFS(#REF!,#REF!,$I407,#REF!,$R$7),"-")</f>
        <v>-</v>
      </c>
      <c r="M407" s="173" t="str">
        <f>IFERROR(SUMIFS(#REF!,#REF!,$I407,#REF!,$R$3)/SUMIFS(#REF!,#REF!,$I407,#REF!,$R$3),"-")</f>
        <v>-</v>
      </c>
      <c r="N407" s="173" t="str">
        <f>IFERROR(SUMIFS(#REF!,#REF!,$I407,#REF!,"&lt;="&amp;$R$2,#REF!,"&gt;="&amp;$S$2)/SUMIFS(#REF!,#REF!,$I407,#REF!,"&lt;="&amp;$R$2,#REF!,"&gt;="&amp;$S$2),"-")</f>
        <v>-</v>
      </c>
      <c r="O407" s="145"/>
      <c r="P407" s="143"/>
    </row>
    <row r="408" spans="1:16">
      <c r="A408" s="141"/>
      <c r="B408" s="145"/>
      <c r="C408" s="175" t="s">
        <v>719</v>
      </c>
      <c r="D408" s="169" t="s">
        <v>26</v>
      </c>
      <c r="E408" s="169" t="s">
        <v>720</v>
      </c>
      <c r="F408" s="176" t="s">
        <v>802</v>
      </c>
      <c r="G408" s="176" t="s">
        <v>802</v>
      </c>
      <c r="H408" s="176" t="s">
        <v>802</v>
      </c>
      <c r="I408" s="176" t="s">
        <v>802</v>
      </c>
      <c r="J408" s="171">
        <v>0.9</v>
      </c>
      <c r="K408" s="172" t="str">
        <f>IFERROR(SUMIFS(#REF!,#REF!,$I408,#REF!,$R$2)/SUMIFS(#REF!,#REF!,$I408,#REF!,$R$2),"-")</f>
        <v>-</v>
      </c>
      <c r="L408" s="172" t="str">
        <f>IFERROR(SUMIFS(#REF!,#REF!,$I408,#REF!,$R$7)/SUMIFS(#REF!,#REF!,$I408,#REF!,$R$7),"-")</f>
        <v>-</v>
      </c>
      <c r="M408" s="173" t="str">
        <f>IFERROR(SUMIFS(#REF!,#REF!,$I408,#REF!,$R$3)/SUMIFS(#REF!,#REF!,$I408,#REF!,$R$3),"-")</f>
        <v>-</v>
      </c>
      <c r="N408" s="173" t="str">
        <f>IFERROR(SUMIFS(#REF!,#REF!,$I408,#REF!,"&lt;="&amp;$R$2,#REF!,"&gt;="&amp;$S$2)/SUMIFS(#REF!,#REF!,$I408,#REF!,"&lt;="&amp;$R$2,#REF!,"&gt;="&amp;$S$2),"-")</f>
        <v>-</v>
      </c>
      <c r="O408" s="145"/>
      <c r="P408" s="143"/>
    </row>
    <row r="409" spans="1:16">
      <c r="A409" s="141"/>
      <c r="B409" s="145"/>
      <c r="C409" s="175" t="s">
        <v>719</v>
      </c>
      <c r="D409" s="169" t="s">
        <v>26</v>
      </c>
      <c r="E409" s="169" t="s">
        <v>720</v>
      </c>
      <c r="F409" s="176" t="s">
        <v>804</v>
      </c>
      <c r="G409" s="176" t="s">
        <v>804</v>
      </c>
      <c r="H409" s="176" t="s">
        <v>804</v>
      </c>
      <c r="I409" s="176" t="s">
        <v>804</v>
      </c>
      <c r="J409" s="171">
        <v>0.9</v>
      </c>
      <c r="K409" s="172" t="str">
        <f>IFERROR(SUMIFS(#REF!,#REF!,$I409,#REF!,$R$2)/SUMIFS(#REF!,#REF!,$I409,#REF!,$R$2),"-")</f>
        <v>-</v>
      </c>
      <c r="L409" s="172" t="str">
        <f>IFERROR(SUMIFS(#REF!,#REF!,$I409,#REF!,$R$7)/SUMIFS(#REF!,#REF!,$I409,#REF!,$R$7),"-")</f>
        <v>-</v>
      </c>
      <c r="M409" s="173" t="str">
        <f>IFERROR(SUMIFS(#REF!,#REF!,$I409,#REF!,$R$3)/SUMIFS(#REF!,#REF!,$I409,#REF!,$R$3),"-")</f>
        <v>-</v>
      </c>
      <c r="N409" s="173" t="str">
        <f>IFERROR(SUMIFS(#REF!,#REF!,$I409,#REF!,"&lt;="&amp;$R$2,#REF!,"&gt;="&amp;$S$2)/SUMIFS(#REF!,#REF!,$I409,#REF!,"&lt;="&amp;$R$2,#REF!,"&gt;="&amp;$S$2),"-")</f>
        <v>-</v>
      </c>
      <c r="O409" s="145"/>
      <c r="P409" s="143"/>
    </row>
    <row r="410" spans="1:16">
      <c r="A410" s="141"/>
      <c r="B410" s="145"/>
      <c r="C410" s="175" t="s">
        <v>719</v>
      </c>
      <c r="D410" s="169" t="s">
        <v>26</v>
      </c>
      <c r="E410" s="169" t="s">
        <v>720</v>
      </c>
      <c r="F410" s="176" t="s">
        <v>806</v>
      </c>
      <c r="G410" s="176" t="s">
        <v>806</v>
      </c>
      <c r="H410" s="176" t="s">
        <v>806</v>
      </c>
      <c r="I410" s="176" t="s">
        <v>806</v>
      </c>
      <c r="J410" s="171">
        <v>0.9</v>
      </c>
      <c r="K410" s="172" t="str">
        <f>IFERROR(SUMIFS(#REF!,#REF!,$I410,#REF!,$R$2)/SUMIFS(#REF!,#REF!,$I410,#REF!,$R$2),"-")</f>
        <v>-</v>
      </c>
      <c r="L410" s="172" t="str">
        <f>IFERROR(SUMIFS(#REF!,#REF!,$I410,#REF!,$R$7)/SUMIFS(#REF!,#REF!,$I410,#REF!,$R$7),"-")</f>
        <v>-</v>
      </c>
      <c r="M410" s="173" t="str">
        <f>IFERROR(SUMIFS(#REF!,#REF!,$I410,#REF!,$R$3)/SUMIFS(#REF!,#REF!,$I410,#REF!,$R$3),"-")</f>
        <v>-</v>
      </c>
      <c r="N410" s="173" t="str">
        <f>IFERROR(SUMIFS(#REF!,#REF!,$I410,#REF!,"&lt;="&amp;$R$2,#REF!,"&gt;="&amp;$S$2)/SUMIFS(#REF!,#REF!,$I410,#REF!,"&lt;="&amp;$R$2,#REF!,"&gt;="&amp;$S$2),"-")</f>
        <v>-</v>
      </c>
      <c r="O410" s="145"/>
      <c r="P410" s="143"/>
    </row>
    <row r="411" spans="1:16">
      <c r="A411" s="141"/>
      <c r="B411" s="145"/>
      <c r="C411" s="175" t="s">
        <v>719</v>
      </c>
      <c r="D411" s="169" t="s">
        <v>26</v>
      </c>
      <c r="E411" s="169" t="s">
        <v>720</v>
      </c>
      <c r="F411" s="176" t="s">
        <v>808</v>
      </c>
      <c r="G411" s="176" t="s">
        <v>808</v>
      </c>
      <c r="H411" s="176" t="s">
        <v>808</v>
      </c>
      <c r="I411" s="176" t="s">
        <v>808</v>
      </c>
      <c r="J411" s="171">
        <v>0.9</v>
      </c>
      <c r="K411" s="172" t="str">
        <f>IFERROR(SUMIFS(#REF!,#REF!,$I411,#REF!,$R$2)/SUMIFS(#REF!,#REF!,$I411,#REF!,$R$2),"-")</f>
        <v>-</v>
      </c>
      <c r="L411" s="172" t="str">
        <f>IFERROR(SUMIFS(#REF!,#REF!,$I411,#REF!,$R$7)/SUMIFS(#REF!,#REF!,$I411,#REF!,$R$7),"-")</f>
        <v>-</v>
      </c>
      <c r="M411" s="173" t="str">
        <f>IFERROR(SUMIFS(#REF!,#REF!,$I411,#REF!,$R$3)/SUMIFS(#REF!,#REF!,$I411,#REF!,$R$3),"-")</f>
        <v>-</v>
      </c>
      <c r="N411" s="173" t="str">
        <f>IFERROR(SUMIFS(#REF!,#REF!,$I411,#REF!,"&lt;="&amp;$R$2,#REF!,"&gt;="&amp;$S$2)/SUMIFS(#REF!,#REF!,$I411,#REF!,"&lt;="&amp;$R$2,#REF!,"&gt;="&amp;$S$2),"-")</f>
        <v>-</v>
      </c>
      <c r="O411" s="145"/>
      <c r="P411" s="143"/>
    </row>
    <row r="412" spans="1:16">
      <c r="A412" s="141"/>
      <c r="B412" s="145"/>
      <c r="C412" s="175" t="s">
        <v>719</v>
      </c>
      <c r="D412" s="169" t="s">
        <v>26</v>
      </c>
      <c r="E412" s="169" t="s">
        <v>720</v>
      </c>
      <c r="F412" s="176" t="s">
        <v>810</v>
      </c>
      <c r="G412" s="176" t="s">
        <v>810</v>
      </c>
      <c r="H412" s="176" t="s">
        <v>810</v>
      </c>
      <c r="I412" s="176" t="s">
        <v>810</v>
      </c>
      <c r="J412" s="171">
        <v>0.9</v>
      </c>
      <c r="K412" s="172" t="str">
        <f>IFERROR(SUMIFS(#REF!,#REF!,$I412,#REF!,$R$2)/SUMIFS(#REF!,#REF!,$I412,#REF!,$R$2),"-")</f>
        <v>-</v>
      </c>
      <c r="L412" s="172" t="str">
        <f>IFERROR(SUMIFS(#REF!,#REF!,$I412,#REF!,$R$7)/SUMIFS(#REF!,#REF!,$I412,#REF!,$R$7),"-")</f>
        <v>-</v>
      </c>
      <c r="M412" s="173" t="str">
        <f>IFERROR(SUMIFS(#REF!,#REF!,$I412,#REF!,$R$3)/SUMIFS(#REF!,#REF!,$I412,#REF!,$R$3),"-")</f>
        <v>-</v>
      </c>
      <c r="N412" s="173" t="str">
        <f>IFERROR(SUMIFS(#REF!,#REF!,$I412,#REF!,"&lt;="&amp;$R$2,#REF!,"&gt;="&amp;$S$2)/SUMIFS(#REF!,#REF!,$I412,#REF!,"&lt;="&amp;$R$2,#REF!,"&gt;="&amp;$S$2),"-")</f>
        <v>-</v>
      </c>
      <c r="O412" s="145"/>
      <c r="P412" s="143"/>
    </row>
    <row r="413" spans="1:16">
      <c r="A413" s="141"/>
      <c r="B413" s="145"/>
      <c r="C413" s="175" t="s">
        <v>719</v>
      </c>
      <c r="D413" s="169" t="s">
        <v>26</v>
      </c>
      <c r="E413" s="169" t="s">
        <v>720</v>
      </c>
      <c r="F413" s="176" t="s">
        <v>812</v>
      </c>
      <c r="G413" s="176" t="s">
        <v>812</v>
      </c>
      <c r="H413" s="176" t="s">
        <v>812</v>
      </c>
      <c r="I413" s="176" t="s">
        <v>812</v>
      </c>
      <c r="J413" s="171">
        <v>0.9</v>
      </c>
      <c r="K413" s="172" t="str">
        <f>IFERROR(SUMIFS(#REF!,#REF!,$I413,#REF!,$R$2)/SUMIFS(#REF!,#REF!,$I413,#REF!,$R$2),"-")</f>
        <v>-</v>
      </c>
      <c r="L413" s="172" t="str">
        <f>IFERROR(SUMIFS(#REF!,#REF!,$I413,#REF!,$R$7)/SUMIFS(#REF!,#REF!,$I413,#REF!,$R$7),"-")</f>
        <v>-</v>
      </c>
      <c r="M413" s="173" t="str">
        <f>IFERROR(SUMIFS(#REF!,#REF!,$I413,#REF!,$R$3)/SUMIFS(#REF!,#REF!,$I413,#REF!,$R$3),"-")</f>
        <v>-</v>
      </c>
      <c r="N413" s="173" t="str">
        <f>IFERROR(SUMIFS(#REF!,#REF!,$I413,#REF!,"&lt;="&amp;$R$2,#REF!,"&gt;="&amp;$S$2)/SUMIFS(#REF!,#REF!,$I413,#REF!,"&lt;="&amp;$R$2,#REF!,"&gt;="&amp;$S$2),"-")</f>
        <v>-</v>
      </c>
      <c r="O413" s="145"/>
      <c r="P413" s="143"/>
    </row>
    <row r="414" spans="1:16">
      <c r="A414" s="141"/>
      <c r="B414" s="145"/>
      <c r="C414" s="175" t="s">
        <v>719</v>
      </c>
      <c r="D414" s="169" t="s">
        <v>26</v>
      </c>
      <c r="E414" s="169" t="s">
        <v>720</v>
      </c>
      <c r="F414" s="176" t="s">
        <v>814</v>
      </c>
      <c r="G414" s="176" t="s">
        <v>814</v>
      </c>
      <c r="H414" s="176" t="s">
        <v>814</v>
      </c>
      <c r="I414" s="176" t="s">
        <v>814</v>
      </c>
      <c r="J414" s="171">
        <v>0.9</v>
      </c>
      <c r="K414" s="172" t="str">
        <f>IFERROR(SUMIFS(#REF!,#REF!,$I414,#REF!,$R$2)/SUMIFS(#REF!,#REF!,$I414,#REF!,$R$2),"-")</f>
        <v>-</v>
      </c>
      <c r="L414" s="172" t="str">
        <f>IFERROR(SUMIFS(#REF!,#REF!,$I414,#REF!,$R$7)/SUMIFS(#REF!,#REF!,$I414,#REF!,$R$7),"-")</f>
        <v>-</v>
      </c>
      <c r="M414" s="173" t="str">
        <f>IFERROR(SUMIFS(#REF!,#REF!,$I414,#REF!,$R$3)/SUMIFS(#REF!,#REF!,$I414,#REF!,$R$3),"-")</f>
        <v>-</v>
      </c>
      <c r="N414" s="173" t="str">
        <f>IFERROR(SUMIFS(#REF!,#REF!,$I414,#REF!,"&lt;="&amp;$R$2,#REF!,"&gt;="&amp;$S$2)/SUMIFS(#REF!,#REF!,$I414,#REF!,"&lt;="&amp;$R$2,#REF!,"&gt;="&amp;$S$2),"-")</f>
        <v>-</v>
      </c>
      <c r="O414" s="145"/>
      <c r="P414" s="143"/>
    </row>
    <row r="415" spans="1:16">
      <c r="A415" s="141"/>
      <c r="B415" s="145"/>
      <c r="C415" s="175" t="s">
        <v>719</v>
      </c>
      <c r="D415" s="169" t="s">
        <v>26</v>
      </c>
      <c r="E415" s="169" t="s">
        <v>720</v>
      </c>
      <c r="F415" s="176" t="s">
        <v>816</v>
      </c>
      <c r="G415" s="176" t="s">
        <v>816</v>
      </c>
      <c r="H415" s="176" t="s">
        <v>816</v>
      </c>
      <c r="I415" s="176" t="s">
        <v>816</v>
      </c>
      <c r="J415" s="171">
        <v>0.9</v>
      </c>
      <c r="K415" s="172" t="str">
        <f>IFERROR(SUMIFS(#REF!,#REF!,$I415,#REF!,$R$2)/SUMIFS(#REF!,#REF!,$I415,#REF!,$R$2),"-")</f>
        <v>-</v>
      </c>
      <c r="L415" s="172" t="str">
        <f>IFERROR(SUMIFS(#REF!,#REF!,$I415,#REF!,$R$7)/SUMIFS(#REF!,#REF!,$I415,#REF!,$R$7),"-")</f>
        <v>-</v>
      </c>
      <c r="M415" s="173" t="str">
        <f>IFERROR(SUMIFS(#REF!,#REF!,$I415,#REF!,$R$3)/SUMIFS(#REF!,#REF!,$I415,#REF!,$R$3),"-")</f>
        <v>-</v>
      </c>
      <c r="N415" s="173" t="str">
        <f>IFERROR(SUMIFS(#REF!,#REF!,$I415,#REF!,"&lt;="&amp;$R$2,#REF!,"&gt;="&amp;$S$2)/SUMIFS(#REF!,#REF!,$I415,#REF!,"&lt;="&amp;$R$2,#REF!,"&gt;="&amp;$S$2),"-")</f>
        <v>-</v>
      </c>
      <c r="O415" s="145"/>
      <c r="P415" s="143"/>
    </row>
    <row r="416" spans="1:16">
      <c r="A416" s="141"/>
      <c r="B416" s="145"/>
      <c r="C416" s="175" t="s">
        <v>719</v>
      </c>
      <c r="D416" s="169" t="s">
        <v>26</v>
      </c>
      <c r="E416" s="169" t="s">
        <v>720</v>
      </c>
      <c r="F416" s="176" t="s">
        <v>817</v>
      </c>
      <c r="G416" s="176" t="s">
        <v>817</v>
      </c>
      <c r="H416" s="176" t="s">
        <v>817</v>
      </c>
      <c r="I416" s="176" t="s">
        <v>817</v>
      </c>
      <c r="J416" s="171">
        <v>0.9</v>
      </c>
      <c r="K416" s="172" t="str">
        <f>IFERROR(SUMIFS(#REF!,#REF!,$I416,#REF!,$R$2)/SUMIFS(#REF!,#REF!,$I416,#REF!,$R$2),"-")</f>
        <v>-</v>
      </c>
      <c r="L416" s="172" t="str">
        <f>IFERROR(SUMIFS(#REF!,#REF!,$I416,#REF!,$R$7)/SUMIFS(#REF!,#REF!,$I416,#REF!,$R$7),"-")</f>
        <v>-</v>
      </c>
      <c r="M416" s="173" t="str">
        <f>IFERROR(SUMIFS(#REF!,#REF!,$I416,#REF!,$R$3)/SUMIFS(#REF!,#REF!,$I416,#REF!,$R$3),"-")</f>
        <v>-</v>
      </c>
      <c r="N416" s="173" t="str">
        <f>IFERROR(SUMIFS(#REF!,#REF!,$I416,#REF!,"&lt;="&amp;$R$2,#REF!,"&gt;="&amp;$S$2)/SUMIFS(#REF!,#REF!,$I416,#REF!,"&lt;="&amp;$R$2,#REF!,"&gt;="&amp;$S$2),"-")</f>
        <v>-</v>
      </c>
      <c r="O416" s="145"/>
      <c r="P416" s="143"/>
    </row>
    <row r="417" spans="1:16">
      <c r="A417" s="141"/>
      <c r="B417" s="145"/>
      <c r="C417" s="175" t="s">
        <v>719</v>
      </c>
      <c r="D417" s="169" t="s">
        <v>26</v>
      </c>
      <c r="E417" s="169" t="s">
        <v>720</v>
      </c>
      <c r="F417" s="176" t="s">
        <v>819</v>
      </c>
      <c r="G417" s="176" t="s">
        <v>819</v>
      </c>
      <c r="H417" s="176" t="s">
        <v>819</v>
      </c>
      <c r="I417" s="176" t="s">
        <v>819</v>
      </c>
      <c r="J417" s="171">
        <v>0.9</v>
      </c>
      <c r="K417" s="172" t="str">
        <f>IFERROR(SUMIFS(#REF!,#REF!,$I417,#REF!,$R$2)/SUMIFS(#REF!,#REF!,$I417,#REF!,$R$2),"-")</f>
        <v>-</v>
      </c>
      <c r="L417" s="172" t="str">
        <f>IFERROR(SUMIFS(#REF!,#REF!,$I417,#REF!,$R$7)/SUMIFS(#REF!,#REF!,$I417,#REF!,$R$7),"-")</f>
        <v>-</v>
      </c>
      <c r="M417" s="173" t="str">
        <f>IFERROR(SUMIFS(#REF!,#REF!,$I417,#REF!,$R$3)/SUMIFS(#REF!,#REF!,$I417,#REF!,$R$3),"-")</f>
        <v>-</v>
      </c>
      <c r="N417" s="173" t="str">
        <f>IFERROR(SUMIFS(#REF!,#REF!,$I417,#REF!,"&lt;="&amp;$R$2,#REF!,"&gt;="&amp;$S$2)/SUMIFS(#REF!,#REF!,$I417,#REF!,"&lt;="&amp;$R$2,#REF!,"&gt;="&amp;$S$2),"-")</f>
        <v>-</v>
      </c>
      <c r="O417" s="145"/>
      <c r="P417" s="143"/>
    </row>
    <row r="418" spans="1:16">
      <c r="A418" s="141"/>
      <c r="B418" s="145"/>
      <c r="C418" s="175" t="s">
        <v>719</v>
      </c>
      <c r="D418" s="169" t="s">
        <v>26</v>
      </c>
      <c r="E418" s="169" t="s">
        <v>720</v>
      </c>
      <c r="F418" s="176" t="s">
        <v>821</v>
      </c>
      <c r="G418" s="176" t="s">
        <v>821</v>
      </c>
      <c r="H418" s="176" t="s">
        <v>821</v>
      </c>
      <c r="I418" s="176" t="s">
        <v>821</v>
      </c>
      <c r="J418" s="171">
        <v>0.9</v>
      </c>
      <c r="K418" s="172" t="str">
        <f>IFERROR(SUMIFS(#REF!,#REF!,$I418,#REF!,$R$2)/SUMIFS(#REF!,#REF!,$I418,#REF!,$R$2),"-")</f>
        <v>-</v>
      </c>
      <c r="L418" s="172" t="str">
        <f>IFERROR(SUMIFS(#REF!,#REF!,$I418,#REF!,$R$7)/SUMIFS(#REF!,#REF!,$I418,#REF!,$R$7),"-")</f>
        <v>-</v>
      </c>
      <c r="M418" s="173" t="str">
        <f>IFERROR(SUMIFS(#REF!,#REF!,$I418,#REF!,$R$3)/SUMIFS(#REF!,#REF!,$I418,#REF!,$R$3),"-")</f>
        <v>-</v>
      </c>
      <c r="N418" s="173" t="str">
        <f>IFERROR(SUMIFS(#REF!,#REF!,$I418,#REF!,"&lt;="&amp;$R$2,#REF!,"&gt;="&amp;$S$2)/SUMIFS(#REF!,#REF!,$I418,#REF!,"&lt;="&amp;$R$2,#REF!,"&gt;="&amp;$S$2),"-")</f>
        <v>-</v>
      </c>
      <c r="O418" s="145"/>
      <c r="P418" s="143"/>
    </row>
    <row r="419" spans="1:16">
      <c r="A419" s="141"/>
      <c r="B419" s="145"/>
      <c r="C419" s="175" t="s">
        <v>719</v>
      </c>
      <c r="D419" s="169" t="s">
        <v>26</v>
      </c>
      <c r="E419" s="169" t="s">
        <v>720</v>
      </c>
      <c r="F419" s="176" t="s">
        <v>822</v>
      </c>
      <c r="G419" s="176" t="s">
        <v>822</v>
      </c>
      <c r="H419" s="176" t="s">
        <v>822</v>
      </c>
      <c r="I419" s="176" t="s">
        <v>822</v>
      </c>
      <c r="J419" s="171">
        <v>0.9</v>
      </c>
      <c r="K419" s="172" t="str">
        <f>IFERROR(SUMIFS(#REF!,#REF!,$I419,#REF!,$R$2)/SUMIFS(#REF!,#REF!,$I419,#REF!,$R$2),"-")</f>
        <v>-</v>
      </c>
      <c r="L419" s="172" t="str">
        <f>IFERROR(SUMIFS(#REF!,#REF!,$I419,#REF!,$R$7)/SUMIFS(#REF!,#REF!,$I419,#REF!,$R$7),"-")</f>
        <v>-</v>
      </c>
      <c r="M419" s="173" t="str">
        <f>IFERROR(SUMIFS(#REF!,#REF!,$I419,#REF!,$R$3)/SUMIFS(#REF!,#REF!,$I419,#REF!,$R$3),"-")</f>
        <v>-</v>
      </c>
      <c r="N419" s="173" t="str">
        <f>IFERROR(SUMIFS(#REF!,#REF!,$I419,#REF!,"&lt;="&amp;$R$2,#REF!,"&gt;="&amp;$S$2)/SUMIFS(#REF!,#REF!,$I419,#REF!,"&lt;="&amp;$R$2,#REF!,"&gt;="&amp;$S$2),"-")</f>
        <v>-</v>
      </c>
      <c r="O419" s="145"/>
      <c r="P419" s="143"/>
    </row>
    <row r="420" spans="1:16">
      <c r="A420" s="141"/>
      <c r="B420" s="145"/>
      <c r="C420" s="175" t="s">
        <v>719</v>
      </c>
      <c r="D420" s="169" t="s">
        <v>26</v>
      </c>
      <c r="E420" s="169" t="s">
        <v>720</v>
      </c>
      <c r="F420" s="176" t="s">
        <v>824</v>
      </c>
      <c r="G420" s="176" t="s">
        <v>824</v>
      </c>
      <c r="H420" s="176" t="s">
        <v>824</v>
      </c>
      <c r="I420" s="176" t="s">
        <v>824</v>
      </c>
      <c r="J420" s="171">
        <v>0.9</v>
      </c>
      <c r="K420" s="172" t="str">
        <f>IFERROR(SUMIFS(#REF!,#REF!,$I420,#REF!,$R$2)/SUMIFS(#REF!,#REF!,$I420,#REF!,$R$2),"-")</f>
        <v>-</v>
      </c>
      <c r="L420" s="172" t="str">
        <f>IFERROR(SUMIFS(#REF!,#REF!,$I420,#REF!,$R$7)/SUMIFS(#REF!,#REF!,$I420,#REF!,$R$7),"-")</f>
        <v>-</v>
      </c>
      <c r="M420" s="173" t="str">
        <f>IFERROR(SUMIFS(#REF!,#REF!,$I420,#REF!,$R$3)/SUMIFS(#REF!,#REF!,$I420,#REF!,$R$3),"-")</f>
        <v>-</v>
      </c>
      <c r="N420" s="173" t="str">
        <f>IFERROR(SUMIFS(#REF!,#REF!,$I420,#REF!,"&lt;="&amp;$R$2,#REF!,"&gt;="&amp;$S$2)/SUMIFS(#REF!,#REF!,$I420,#REF!,"&lt;="&amp;$R$2,#REF!,"&gt;="&amp;$S$2),"-")</f>
        <v>-</v>
      </c>
      <c r="O420" s="145"/>
      <c r="P420" s="143"/>
    </row>
    <row r="421" spans="1:16">
      <c r="A421" s="141"/>
      <c r="B421" s="145"/>
      <c r="C421" s="175" t="s">
        <v>719</v>
      </c>
      <c r="D421" s="169" t="s">
        <v>26</v>
      </c>
      <c r="E421" s="169" t="s">
        <v>720</v>
      </c>
      <c r="F421" s="176" t="s">
        <v>826</v>
      </c>
      <c r="G421" s="176" t="s">
        <v>826</v>
      </c>
      <c r="H421" s="176" t="s">
        <v>826</v>
      </c>
      <c r="I421" s="176" t="s">
        <v>826</v>
      </c>
      <c r="J421" s="171">
        <v>0.9</v>
      </c>
      <c r="K421" s="172" t="str">
        <f>IFERROR(SUMIFS(#REF!,#REF!,$I421,#REF!,$R$2)/SUMIFS(#REF!,#REF!,$I421,#REF!,$R$2),"-")</f>
        <v>-</v>
      </c>
      <c r="L421" s="172" t="str">
        <f>IFERROR(SUMIFS(#REF!,#REF!,$I421,#REF!,$R$7)/SUMIFS(#REF!,#REF!,$I421,#REF!,$R$7),"-")</f>
        <v>-</v>
      </c>
      <c r="M421" s="173" t="str">
        <f>IFERROR(SUMIFS(#REF!,#REF!,$I421,#REF!,$R$3)/SUMIFS(#REF!,#REF!,$I421,#REF!,$R$3),"-")</f>
        <v>-</v>
      </c>
      <c r="N421" s="173" t="str">
        <f>IFERROR(SUMIFS(#REF!,#REF!,$I421,#REF!,"&lt;="&amp;$R$2,#REF!,"&gt;="&amp;$S$2)/SUMIFS(#REF!,#REF!,$I421,#REF!,"&lt;="&amp;$R$2,#REF!,"&gt;="&amp;$S$2),"-")</f>
        <v>-</v>
      </c>
      <c r="O421" s="145"/>
      <c r="P421" s="143"/>
    </row>
    <row r="422" spans="1:16">
      <c r="A422" s="141"/>
      <c r="B422" s="145"/>
      <c r="C422" s="175" t="s">
        <v>719</v>
      </c>
      <c r="D422" s="169" t="s">
        <v>26</v>
      </c>
      <c r="E422" s="169" t="s">
        <v>720</v>
      </c>
      <c r="F422" s="176" t="s">
        <v>828</v>
      </c>
      <c r="G422" s="176" t="s">
        <v>828</v>
      </c>
      <c r="H422" s="176" t="s">
        <v>828</v>
      </c>
      <c r="I422" s="176" t="s">
        <v>828</v>
      </c>
      <c r="J422" s="171">
        <v>0.9</v>
      </c>
      <c r="K422" s="172" t="str">
        <f>IFERROR(SUMIFS(#REF!,#REF!,$I422,#REF!,$R$2)/SUMIFS(#REF!,#REF!,$I422,#REF!,$R$2),"-")</f>
        <v>-</v>
      </c>
      <c r="L422" s="172" t="str">
        <f>IFERROR(SUMIFS(#REF!,#REF!,$I422,#REF!,$R$7)/SUMIFS(#REF!,#REF!,$I422,#REF!,$R$7),"-")</f>
        <v>-</v>
      </c>
      <c r="M422" s="173" t="str">
        <f>IFERROR(SUMIFS(#REF!,#REF!,$I422,#REF!,$R$3)/SUMIFS(#REF!,#REF!,$I422,#REF!,$R$3),"-")</f>
        <v>-</v>
      </c>
      <c r="N422" s="173" t="str">
        <f>IFERROR(SUMIFS(#REF!,#REF!,$I422,#REF!,"&lt;="&amp;$R$2,#REF!,"&gt;="&amp;$S$2)/SUMIFS(#REF!,#REF!,$I422,#REF!,"&lt;="&amp;$R$2,#REF!,"&gt;="&amp;$S$2),"-")</f>
        <v>-</v>
      </c>
      <c r="O422" s="145"/>
      <c r="P422" s="143"/>
    </row>
    <row r="423" spans="1:16">
      <c r="A423" s="141"/>
      <c r="B423" s="145"/>
      <c r="C423" s="175" t="s">
        <v>719</v>
      </c>
      <c r="D423" s="169" t="s">
        <v>26</v>
      </c>
      <c r="E423" s="169" t="s">
        <v>720</v>
      </c>
      <c r="F423" s="176" t="s">
        <v>830</v>
      </c>
      <c r="G423" s="176" t="s">
        <v>830</v>
      </c>
      <c r="H423" s="176" t="s">
        <v>830</v>
      </c>
      <c r="I423" s="176" t="s">
        <v>830</v>
      </c>
      <c r="J423" s="171">
        <v>0.9</v>
      </c>
      <c r="K423" s="172" t="str">
        <f>IFERROR(SUMIFS(#REF!,#REF!,$I423,#REF!,$R$2)/SUMIFS(#REF!,#REF!,$I423,#REF!,$R$2),"-")</f>
        <v>-</v>
      </c>
      <c r="L423" s="172" t="str">
        <f>IFERROR(SUMIFS(#REF!,#REF!,$I423,#REF!,$R$7)/SUMIFS(#REF!,#REF!,$I423,#REF!,$R$7),"-")</f>
        <v>-</v>
      </c>
      <c r="M423" s="173" t="str">
        <f>IFERROR(SUMIFS(#REF!,#REF!,$I423,#REF!,$R$3)/SUMIFS(#REF!,#REF!,$I423,#REF!,$R$3),"-")</f>
        <v>-</v>
      </c>
      <c r="N423" s="173" t="str">
        <f>IFERROR(SUMIFS(#REF!,#REF!,$I423,#REF!,"&lt;="&amp;$R$2,#REF!,"&gt;="&amp;$S$2)/SUMIFS(#REF!,#REF!,$I423,#REF!,"&lt;="&amp;$R$2,#REF!,"&gt;="&amp;$S$2),"-")</f>
        <v>-</v>
      </c>
      <c r="O423" s="145"/>
      <c r="P423" s="143"/>
    </row>
    <row r="424" spans="1:16">
      <c r="A424" s="141"/>
      <c r="B424" s="145"/>
      <c r="C424" s="175" t="s">
        <v>719</v>
      </c>
      <c r="D424" s="169" t="s">
        <v>26</v>
      </c>
      <c r="E424" s="169" t="s">
        <v>720</v>
      </c>
      <c r="F424" s="176" t="s">
        <v>832</v>
      </c>
      <c r="G424" s="176" t="s">
        <v>832</v>
      </c>
      <c r="H424" s="176" t="s">
        <v>832</v>
      </c>
      <c r="I424" s="176" t="s">
        <v>832</v>
      </c>
      <c r="J424" s="171">
        <v>0.9</v>
      </c>
      <c r="K424" s="172" t="str">
        <f>IFERROR(SUMIFS(#REF!,#REF!,$I424,#REF!,$R$2)/SUMIFS(#REF!,#REF!,$I424,#REF!,$R$2),"-")</f>
        <v>-</v>
      </c>
      <c r="L424" s="172" t="str">
        <f>IFERROR(SUMIFS(#REF!,#REF!,$I424,#REF!,$R$7)/SUMIFS(#REF!,#REF!,$I424,#REF!,$R$7),"-")</f>
        <v>-</v>
      </c>
      <c r="M424" s="173" t="str">
        <f>IFERROR(SUMIFS(#REF!,#REF!,$I424,#REF!,$R$3)/SUMIFS(#REF!,#REF!,$I424,#REF!,$R$3),"-")</f>
        <v>-</v>
      </c>
      <c r="N424" s="173" t="str">
        <f>IFERROR(SUMIFS(#REF!,#REF!,$I424,#REF!,"&lt;="&amp;$R$2,#REF!,"&gt;="&amp;$S$2)/SUMIFS(#REF!,#REF!,$I424,#REF!,"&lt;="&amp;$R$2,#REF!,"&gt;="&amp;$S$2),"-")</f>
        <v>-</v>
      </c>
      <c r="O424" s="145"/>
      <c r="P424" s="143"/>
    </row>
    <row r="425" spans="1:16">
      <c r="A425" s="141"/>
      <c r="B425" s="145"/>
      <c r="C425" s="175" t="s">
        <v>719</v>
      </c>
      <c r="D425" s="169" t="s">
        <v>26</v>
      </c>
      <c r="E425" s="169" t="s">
        <v>720</v>
      </c>
      <c r="F425" s="176" t="s">
        <v>834</v>
      </c>
      <c r="G425" s="176" t="s">
        <v>834</v>
      </c>
      <c r="H425" s="176" t="s">
        <v>834</v>
      </c>
      <c r="I425" s="176" t="s">
        <v>834</v>
      </c>
      <c r="J425" s="171">
        <v>0.9</v>
      </c>
      <c r="K425" s="172" t="str">
        <f>IFERROR(SUMIFS(#REF!,#REF!,$I425,#REF!,$R$2)/SUMIFS(#REF!,#REF!,$I425,#REF!,$R$2),"-")</f>
        <v>-</v>
      </c>
      <c r="L425" s="172" t="str">
        <f>IFERROR(SUMIFS(#REF!,#REF!,$I425,#REF!,$R$7)/SUMIFS(#REF!,#REF!,$I425,#REF!,$R$7),"-")</f>
        <v>-</v>
      </c>
      <c r="M425" s="173" t="str">
        <f>IFERROR(SUMIFS(#REF!,#REF!,$I425,#REF!,$R$3)/SUMIFS(#REF!,#REF!,$I425,#REF!,$R$3),"-")</f>
        <v>-</v>
      </c>
      <c r="N425" s="173" t="str">
        <f>IFERROR(SUMIFS(#REF!,#REF!,$I425,#REF!,"&lt;="&amp;$R$2,#REF!,"&gt;="&amp;$S$2)/SUMIFS(#REF!,#REF!,$I425,#REF!,"&lt;="&amp;$R$2,#REF!,"&gt;="&amp;$S$2),"-")</f>
        <v>-</v>
      </c>
      <c r="O425" s="145"/>
      <c r="P425" s="143"/>
    </row>
    <row r="426" spans="1:16">
      <c r="A426" s="141"/>
      <c r="B426" s="145"/>
      <c r="C426" s="175" t="s">
        <v>719</v>
      </c>
      <c r="D426" s="169" t="s">
        <v>26</v>
      </c>
      <c r="E426" s="169" t="s">
        <v>720</v>
      </c>
      <c r="F426" s="176" t="s">
        <v>836</v>
      </c>
      <c r="G426" s="176" t="s">
        <v>836</v>
      </c>
      <c r="H426" s="176" t="s">
        <v>836</v>
      </c>
      <c r="I426" s="176" t="s">
        <v>836</v>
      </c>
      <c r="J426" s="171">
        <v>0.9</v>
      </c>
      <c r="K426" s="172" t="str">
        <f>IFERROR(SUMIFS(#REF!,#REF!,$I426,#REF!,$R$2)/SUMIFS(#REF!,#REF!,$I426,#REF!,$R$2),"-")</f>
        <v>-</v>
      </c>
      <c r="L426" s="172" t="str">
        <f>IFERROR(SUMIFS(#REF!,#REF!,$I426,#REF!,$R$7)/SUMIFS(#REF!,#REF!,$I426,#REF!,$R$7),"-")</f>
        <v>-</v>
      </c>
      <c r="M426" s="173" t="str">
        <f>IFERROR(SUMIFS(#REF!,#REF!,$I426,#REF!,$R$3)/SUMIFS(#REF!,#REF!,$I426,#REF!,$R$3),"-")</f>
        <v>-</v>
      </c>
      <c r="N426" s="173" t="str">
        <f>IFERROR(SUMIFS(#REF!,#REF!,$I426,#REF!,"&lt;="&amp;$R$2,#REF!,"&gt;="&amp;$S$2)/SUMIFS(#REF!,#REF!,$I426,#REF!,"&lt;="&amp;$R$2,#REF!,"&gt;="&amp;$S$2),"-")</f>
        <v>-</v>
      </c>
      <c r="O426" s="145"/>
      <c r="P426" s="143"/>
    </row>
    <row r="427" spans="1:16">
      <c r="A427" s="141"/>
      <c r="B427" s="145"/>
      <c r="C427" s="175" t="s">
        <v>719</v>
      </c>
      <c r="D427" s="169" t="s">
        <v>26</v>
      </c>
      <c r="E427" s="169" t="s">
        <v>720</v>
      </c>
      <c r="F427" s="176" t="s">
        <v>838</v>
      </c>
      <c r="G427" s="176" t="s">
        <v>838</v>
      </c>
      <c r="H427" s="176" t="s">
        <v>838</v>
      </c>
      <c r="I427" s="176" t="s">
        <v>838</v>
      </c>
      <c r="J427" s="171">
        <v>0.9</v>
      </c>
      <c r="K427" s="172" t="str">
        <f>IFERROR(SUMIFS(#REF!,#REF!,$I427,#REF!,$R$2)/SUMIFS(#REF!,#REF!,$I427,#REF!,$R$2),"-")</f>
        <v>-</v>
      </c>
      <c r="L427" s="172" t="str">
        <f>IFERROR(SUMIFS(#REF!,#REF!,$I427,#REF!,$R$7)/SUMIFS(#REF!,#REF!,$I427,#REF!,$R$7),"-")</f>
        <v>-</v>
      </c>
      <c r="M427" s="173" t="str">
        <f>IFERROR(SUMIFS(#REF!,#REF!,$I427,#REF!,$R$3)/SUMIFS(#REF!,#REF!,$I427,#REF!,$R$3),"-")</f>
        <v>-</v>
      </c>
      <c r="N427" s="173" t="str">
        <f>IFERROR(SUMIFS(#REF!,#REF!,$I427,#REF!,"&lt;="&amp;$R$2,#REF!,"&gt;="&amp;$S$2)/SUMIFS(#REF!,#REF!,$I427,#REF!,"&lt;="&amp;$R$2,#REF!,"&gt;="&amp;$S$2),"-")</f>
        <v>-</v>
      </c>
      <c r="O427" s="145"/>
      <c r="P427" s="143"/>
    </row>
    <row r="428" spans="1:16">
      <c r="A428" s="141"/>
      <c r="B428" s="145"/>
      <c r="C428" s="175" t="s">
        <v>719</v>
      </c>
      <c r="D428" s="169" t="s">
        <v>26</v>
      </c>
      <c r="E428" s="169" t="s">
        <v>720</v>
      </c>
      <c r="F428" s="176" t="s">
        <v>840</v>
      </c>
      <c r="G428" s="176" t="s">
        <v>840</v>
      </c>
      <c r="H428" s="176" t="s">
        <v>840</v>
      </c>
      <c r="I428" s="176" t="s">
        <v>840</v>
      </c>
      <c r="J428" s="171">
        <v>0.9</v>
      </c>
      <c r="K428" s="172" t="str">
        <f>IFERROR(SUMIFS(#REF!,#REF!,$I428,#REF!,$R$2)/SUMIFS(#REF!,#REF!,$I428,#REF!,$R$2),"-")</f>
        <v>-</v>
      </c>
      <c r="L428" s="172" t="str">
        <f>IFERROR(SUMIFS(#REF!,#REF!,$I428,#REF!,$R$7)/SUMIFS(#REF!,#REF!,$I428,#REF!,$R$7),"-")</f>
        <v>-</v>
      </c>
      <c r="M428" s="173" t="str">
        <f>IFERROR(SUMIFS(#REF!,#REF!,$I428,#REF!,$R$3)/SUMIFS(#REF!,#REF!,$I428,#REF!,$R$3),"-")</f>
        <v>-</v>
      </c>
      <c r="N428" s="173" t="str">
        <f>IFERROR(SUMIFS(#REF!,#REF!,$I428,#REF!,"&lt;="&amp;$R$2,#REF!,"&gt;="&amp;$S$2)/SUMIFS(#REF!,#REF!,$I428,#REF!,"&lt;="&amp;$R$2,#REF!,"&gt;="&amp;$S$2),"-")</f>
        <v>-</v>
      </c>
      <c r="O428" s="145"/>
      <c r="P428" s="143"/>
    </row>
    <row r="429" spans="1:16">
      <c r="A429" s="141"/>
      <c r="B429" s="145"/>
      <c r="C429" s="175" t="s">
        <v>719</v>
      </c>
      <c r="D429" s="169" t="s">
        <v>26</v>
      </c>
      <c r="E429" s="169" t="s">
        <v>720</v>
      </c>
      <c r="F429" s="176" t="s">
        <v>842</v>
      </c>
      <c r="G429" s="176" t="s">
        <v>842</v>
      </c>
      <c r="H429" s="176" t="s">
        <v>842</v>
      </c>
      <c r="I429" s="176" t="s">
        <v>842</v>
      </c>
      <c r="J429" s="171">
        <v>0.9</v>
      </c>
      <c r="K429" s="172" t="str">
        <f>IFERROR(SUMIFS(#REF!,#REF!,$I429,#REF!,$R$2)/SUMIFS(#REF!,#REF!,$I429,#REF!,$R$2),"-")</f>
        <v>-</v>
      </c>
      <c r="L429" s="172" t="str">
        <f>IFERROR(SUMIFS(#REF!,#REF!,$I429,#REF!,$R$7)/SUMIFS(#REF!,#REF!,$I429,#REF!,$R$7),"-")</f>
        <v>-</v>
      </c>
      <c r="M429" s="173" t="str">
        <f>IFERROR(SUMIFS(#REF!,#REF!,$I429,#REF!,$R$3)/SUMIFS(#REF!,#REF!,$I429,#REF!,$R$3),"-")</f>
        <v>-</v>
      </c>
      <c r="N429" s="173" t="str">
        <f>IFERROR(SUMIFS(#REF!,#REF!,$I429,#REF!,"&lt;="&amp;$R$2,#REF!,"&gt;="&amp;$S$2)/SUMIFS(#REF!,#REF!,$I429,#REF!,"&lt;="&amp;$R$2,#REF!,"&gt;="&amp;$S$2),"-")</f>
        <v>-</v>
      </c>
      <c r="O429" s="145"/>
      <c r="P429" s="143"/>
    </row>
    <row r="430" spans="1:16">
      <c r="A430" s="141"/>
      <c r="B430" s="145"/>
      <c r="C430" s="175" t="s">
        <v>719</v>
      </c>
      <c r="D430" s="169" t="s">
        <v>26</v>
      </c>
      <c r="E430" s="169" t="s">
        <v>720</v>
      </c>
      <c r="F430" s="176" t="s">
        <v>844</v>
      </c>
      <c r="G430" s="176" t="s">
        <v>844</v>
      </c>
      <c r="H430" s="176" t="s">
        <v>844</v>
      </c>
      <c r="I430" s="176" t="s">
        <v>844</v>
      </c>
      <c r="J430" s="171">
        <v>0.9</v>
      </c>
      <c r="K430" s="172" t="str">
        <f>IFERROR(SUMIFS(#REF!,#REF!,$I430,#REF!,$R$2)/SUMIFS(#REF!,#REF!,$I430,#REF!,$R$2),"-")</f>
        <v>-</v>
      </c>
      <c r="L430" s="172" t="str">
        <f>IFERROR(SUMIFS(#REF!,#REF!,$I430,#REF!,$R$7)/SUMIFS(#REF!,#REF!,$I430,#REF!,$R$7),"-")</f>
        <v>-</v>
      </c>
      <c r="M430" s="173" t="str">
        <f>IFERROR(SUMIFS(#REF!,#REF!,$I430,#REF!,$R$3)/SUMIFS(#REF!,#REF!,$I430,#REF!,$R$3),"-")</f>
        <v>-</v>
      </c>
      <c r="N430" s="173" t="str">
        <f>IFERROR(SUMIFS(#REF!,#REF!,$I430,#REF!,"&lt;="&amp;$R$2,#REF!,"&gt;="&amp;$S$2)/SUMIFS(#REF!,#REF!,$I430,#REF!,"&lt;="&amp;$R$2,#REF!,"&gt;="&amp;$S$2),"-")</f>
        <v>-</v>
      </c>
      <c r="O430" s="145"/>
      <c r="P430" s="143"/>
    </row>
    <row r="431" spans="1:16">
      <c r="A431" s="141"/>
      <c r="B431" s="145"/>
      <c r="C431" s="175" t="s">
        <v>719</v>
      </c>
      <c r="D431" s="169" t="s">
        <v>26</v>
      </c>
      <c r="E431" s="169" t="s">
        <v>720</v>
      </c>
      <c r="F431" s="176" t="s">
        <v>846</v>
      </c>
      <c r="G431" s="176" t="s">
        <v>846</v>
      </c>
      <c r="H431" s="176" t="s">
        <v>846</v>
      </c>
      <c r="I431" s="176" t="s">
        <v>846</v>
      </c>
      <c r="J431" s="171">
        <v>0.9</v>
      </c>
      <c r="K431" s="172" t="str">
        <f>IFERROR(SUMIFS(#REF!,#REF!,$I431,#REF!,$R$2)/SUMIFS(#REF!,#REF!,$I431,#REF!,$R$2),"-")</f>
        <v>-</v>
      </c>
      <c r="L431" s="172" t="str">
        <f>IFERROR(SUMIFS(#REF!,#REF!,$I431,#REF!,$R$7)/SUMIFS(#REF!,#REF!,$I431,#REF!,$R$7),"-")</f>
        <v>-</v>
      </c>
      <c r="M431" s="173" t="str">
        <f>IFERROR(SUMIFS(#REF!,#REF!,$I431,#REF!,$R$3)/SUMIFS(#REF!,#REF!,$I431,#REF!,$R$3),"-")</f>
        <v>-</v>
      </c>
      <c r="N431" s="173" t="str">
        <f>IFERROR(SUMIFS(#REF!,#REF!,$I431,#REF!,"&lt;="&amp;$R$2,#REF!,"&gt;="&amp;$S$2)/SUMIFS(#REF!,#REF!,$I431,#REF!,"&lt;="&amp;$R$2,#REF!,"&gt;="&amp;$S$2),"-")</f>
        <v>-</v>
      </c>
      <c r="O431" s="145"/>
      <c r="P431" s="143"/>
    </row>
    <row r="432" spans="1:16">
      <c r="A432" s="141"/>
      <c r="B432" s="145"/>
      <c r="C432" s="175" t="s">
        <v>719</v>
      </c>
      <c r="D432" s="169" t="s">
        <v>26</v>
      </c>
      <c r="E432" s="169" t="s">
        <v>720</v>
      </c>
      <c r="F432" s="176" t="s">
        <v>848</v>
      </c>
      <c r="G432" s="176" t="s">
        <v>848</v>
      </c>
      <c r="H432" s="176" t="s">
        <v>848</v>
      </c>
      <c r="I432" s="176" t="s">
        <v>848</v>
      </c>
      <c r="J432" s="171">
        <v>0.9</v>
      </c>
      <c r="K432" s="172" t="str">
        <f>IFERROR(SUMIFS(#REF!,#REF!,$I432,#REF!,$R$2)/SUMIFS(#REF!,#REF!,$I432,#REF!,$R$2),"-")</f>
        <v>-</v>
      </c>
      <c r="L432" s="172" t="str">
        <f>IFERROR(SUMIFS(#REF!,#REF!,$I432,#REF!,$R$7)/SUMIFS(#REF!,#REF!,$I432,#REF!,$R$7),"-")</f>
        <v>-</v>
      </c>
      <c r="M432" s="173" t="str">
        <f>IFERROR(SUMIFS(#REF!,#REF!,$I432,#REF!,$R$3)/SUMIFS(#REF!,#REF!,$I432,#REF!,$R$3),"-")</f>
        <v>-</v>
      </c>
      <c r="N432" s="173" t="str">
        <f>IFERROR(SUMIFS(#REF!,#REF!,$I432,#REF!,"&lt;="&amp;$R$2,#REF!,"&gt;="&amp;$S$2)/SUMIFS(#REF!,#REF!,$I432,#REF!,"&lt;="&amp;$R$2,#REF!,"&gt;="&amp;$S$2),"-")</f>
        <v>-</v>
      </c>
      <c r="O432" s="145"/>
      <c r="P432" s="143"/>
    </row>
    <row r="433" spans="1:16">
      <c r="A433" s="141"/>
      <c r="B433" s="145"/>
      <c r="C433" s="175" t="s">
        <v>719</v>
      </c>
      <c r="D433" s="169" t="s">
        <v>26</v>
      </c>
      <c r="E433" s="169" t="s">
        <v>720</v>
      </c>
      <c r="F433" s="176" t="s">
        <v>849</v>
      </c>
      <c r="G433" s="176" t="s">
        <v>849</v>
      </c>
      <c r="H433" s="176" t="s">
        <v>849</v>
      </c>
      <c r="I433" s="176" t="s">
        <v>849</v>
      </c>
      <c r="J433" s="171">
        <v>0.9</v>
      </c>
      <c r="K433" s="172" t="str">
        <f>IFERROR(SUMIFS(#REF!,#REF!,$I433,#REF!,$R$2)/SUMIFS(#REF!,#REF!,$I433,#REF!,$R$2),"-")</f>
        <v>-</v>
      </c>
      <c r="L433" s="172" t="str">
        <f>IFERROR(SUMIFS(#REF!,#REF!,$I433,#REF!,$R$7)/SUMIFS(#REF!,#REF!,$I433,#REF!,$R$7),"-")</f>
        <v>-</v>
      </c>
      <c r="M433" s="173" t="str">
        <f>IFERROR(SUMIFS(#REF!,#REF!,$I433,#REF!,$R$3)/SUMIFS(#REF!,#REF!,$I433,#REF!,$R$3),"-")</f>
        <v>-</v>
      </c>
      <c r="N433" s="173" t="str">
        <f>IFERROR(SUMIFS(#REF!,#REF!,$I433,#REF!,"&lt;="&amp;$R$2,#REF!,"&gt;="&amp;$S$2)/SUMIFS(#REF!,#REF!,$I433,#REF!,"&lt;="&amp;$R$2,#REF!,"&gt;="&amp;$S$2),"-")</f>
        <v>-</v>
      </c>
      <c r="O433" s="145"/>
      <c r="P433" s="143"/>
    </row>
    <row r="434" spans="1:16">
      <c r="A434" s="141"/>
      <c r="B434" s="145"/>
      <c r="C434" s="175" t="s">
        <v>719</v>
      </c>
      <c r="D434" s="169" t="s">
        <v>26</v>
      </c>
      <c r="E434" s="169" t="s">
        <v>720</v>
      </c>
      <c r="F434" s="176" t="s">
        <v>851</v>
      </c>
      <c r="G434" s="176" t="s">
        <v>851</v>
      </c>
      <c r="H434" s="176" t="s">
        <v>851</v>
      </c>
      <c r="I434" s="176" t="s">
        <v>851</v>
      </c>
      <c r="J434" s="171">
        <v>0.9</v>
      </c>
      <c r="K434" s="172" t="str">
        <f>IFERROR(SUMIFS(#REF!,#REF!,$I434,#REF!,$R$2)/SUMIFS(#REF!,#REF!,$I434,#REF!,$R$2),"-")</f>
        <v>-</v>
      </c>
      <c r="L434" s="172" t="str">
        <f>IFERROR(SUMIFS(#REF!,#REF!,$I434,#REF!,$R$7)/SUMIFS(#REF!,#REF!,$I434,#REF!,$R$7),"-")</f>
        <v>-</v>
      </c>
      <c r="M434" s="173" t="str">
        <f>IFERROR(SUMIFS(#REF!,#REF!,$I434,#REF!,$R$3)/SUMIFS(#REF!,#REF!,$I434,#REF!,$R$3),"-")</f>
        <v>-</v>
      </c>
      <c r="N434" s="173" t="str">
        <f>IFERROR(SUMIFS(#REF!,#REF!,$I434,#REF!,"&lt;="&amp;$R$2,#REF!,"&gt;="&amp;$S$2)/SUMIFS(#REF!,#REF!,$I434,#REF!,"&lt;="&amp;$R$2,#REF!,"&gt;="&amp;$S$2),"-")</f>
        <v>-</v>
      </c>
      <c r="O434" s="145"/>
      <c r="P434" s="143"/>
    </row>
    <row r="435" spans="1:16">
      <c r="A435" s="141"/>
      <c r="B435" s="145"/>
      <c r="C435" s="175" t="s">
        <v>719</v>
      </c>
      <c r="D435" s="169" t="s">
        <v>26</v>
      </c>
      <c r="E435" s="169" t="s">
        <v>720</v>
      </c>
      <c r="F435" s="176" t="s">
        <v>853</v>
      </c>
      <c r="G435" s="176" t="s">
        <v>853</v>
      </c>
      <c r="H435" s="176" t="s">
        <v>853</v>
      </c>
      <c r="I435" s="176" t="s">
        <v>853</v>
      </c>
      <c r="J435" s="171">
        <v>0.9</v>
      </c>
      <c r="K435" s="172" t="str">
        <f>IFERROR(SUMIFS(#REF!,#REF!,$I435,#REF!,$R$2)/SUMIFS(#REF!,#REF!,$I435,#REF!,$R$2),"-")</f>
        <v>-</v>
      </c>
      <c r="L435" s="172" t="str">
        <f>IFERROR(SUMIFS(#REF!,#REF!,$I435,#REF!,$R$7)/SUMIFS(#REF!,#REF!,$I435,#REF!,$R$7),"-")</f>
        <v>-</v>
      </c>
      <c r="M435" s="173" t="str">
        <f>IFERROR(SUMIFS(#REF!,#REF!,$I435,#REF!,$R$3)/SUMIFS(#REF!,#REF!,$I435,#REF!,$R$3),"-")</f>
        <v>-</v>
      </c>
      <c r="N435" s="173" t="str">
        <f>IFERROR(SUMIFS(#REF!,#REF!,$I435,#REF!,"&lt;="&amp;$R$2,#REF!,"&gt;="&amp;$S$2)/SUMIFS(#REF!,#REF!,$I435,#REF!,"&lt;="&amp;$R$2,#REF!,"&gt;="&amp;$S$2),"-")</f>
        <v>-</v>
      </c>
      <c r="O435" s="145"/>
      <c r="P435" s="143"/>
    </row>
    <row r="436" spans="1:16">
      <c r="A436" s="141"/>
      <c r="B436" s="145"/>
      <c r="C436" s="175" t="s">
        <v>719</v>
      </c>
      <c r="D436" s="169" t="s">
        <v>26</v>
      </c>
      <c r="E436" s="169" t="s">
        <v>720</v>
      </c>
      <c r="F436" s="176" t="s">
        <v>855</v>
      </c>
      <c r="G436" s="176" t="s">
        <v>855</v>
      </c>
      <c r="H436" s="176" t="s">
        <v>855</v>
      </c>
      <c r="I436" s="176" t="s">
        <v>855</v>
      </c>
      <c r="J436" s="171">
        <v>0.9</v>
      </c>
      <c r="K436" s="172" t="str">
        <f>IFERROR(SUMIFS(#REF!,#REF!,$I436,#REF!,$R$2)/SUMIFS(#REF!,#REF!,$I436,#REF!,$R$2),"-")</f>
        <v>-</v>
      </c>
      <c r="L436" s="172" t="str">
        <f>IFERROR(SUMIFS(#REF!,#REF!,$I436,#REF!,$R$7)/SUMIFS(#REF!,#REF!,$I436,#REF!,$R$7),"-")</f>
        <v>-</v>
      </c>
      <c r="M436" s="173" t="str">
        <f>IFERROR(SUMIFS(#REF!,#REF!,$I436,#REF!,$R$3)/SUMIFS(#REF!,#REF!,$I436,#REF!,$R$3),"-")</f>
        <v>-</v>
      </c>
      <c r="N436" s="173" t="str">
        <f>IFERROR(SUMIFS(#REF!,#REF!,$I436,#REF!,"&lt;="&amp;$R$2,#REF!,"&gt;="&amp;$S$2)/SUMIFS(#REF!,#REF!,$I436,#REF!,"&lt;="&amp;$R$2,#REF!,"&gt;="&amp;$S$2),"-")</f>
        <v>-</v>
      </c>
      <c r="O436" s="145"/>
      <c r="P436" s="143"/>
    </row>
    <row r="437" spans="1:16">
      <c r="A437" s="141"/>
      <c r="B437" s="145"/>
      <c r="C437" s="175" t="s">
        <v>719</v>
      </c>
      <c r="D437" s="169" t="s">
        <v>26</v>
      </c>
      <c r="E437" s="169" t="s">
        <v>720</v>
      </c>
      <c r="F437" s="183" t="s">
        <v>856</v>
      </c>
      <c r="G437" s="183" t="s">
        <v>856</v>
      </c>
      <c r="H437" s="183" t="s">
        <v>856</v>
      </c>
      <c r="I437" s="183" t="s">
        <v>856</v>
      </c>
      <c r="J437" s="171">
        <v>0.9</v>
      </c>
      <c r="K437" s="172" t="str">
        <f>IFERROR(SUMIFS(#REF!,#REF!,$I437,#REF!,$R$2)/SUMIFS(#REF!,#REF!,$I437,#REF!,$R$2),"-")</f>
        <v>-</v>
      </c>
      <c r="L437" s="172" t="str">
        <f>IFERROR(SUMIFS(#REF!,#REF!,$I437,#REF!,$R$7)/SUMIFS(#REF!,#REF!,$I437,#REF!,$R$7),"-")</f>
        <v>-</v>
      </c>
      <c r="M437" s="173" t="str">
        <f>IFERROR(SUMIFS(#REF!,#REF!,$I437,#REF!,$R$3)/SUMIFS(#REF!,#REF!,$I437,#REF!,$R$3),"-")</f>
        <v>-</v>
      </c>
      <c r="N437" s="173" t="str">
        <f>IFERROR(SUMIFS(#REF!,#REF!,$I437,#REF!,"&lt;="&amp;$R$2,#REF!,"&gt;="&amp;$S$2)/SUMIFS(#REF!,#REF!,$I437,#REF!,"&lt;="&amp;$R$2,#REF!,"&gt;="&amp;$S$2),"-")</f>
        <v>-</v>
      </c>
      <c r="O437" s="145"/>
      <c r="P437" s="143"/>
    </row>
    <row r="438" spans="1:16">
      <c r="A438" s="141"/>
      <c r="B438" s="145"/>
      <c r="C438" s="175" t="s">
        <v>719</v>
      </c>
      <c r="D438" s="169" t="s">
        <v>26</v>
      </c>
      <c r="E438" s="169" t="s">
        <v>720</v>
      </c>
      <c r="F438" s="176" t="s">
        <v>858</v>
      </c>
      <c r="G438" s="176" t="s">
        <v>858</v>
      </c>
      <c r="H438" s="176" t="s">
        <v>858</v>
      </c>
      <c r="I438" s="176" t="s">
        <v>858</v>
      </c>
      <c r="J438" s="171">
        <v>0.9</v>
      </c>
      <c r="K438" s="172" t="str">
        <f>IFERROR(SUMIFS(#REF!,#REF!,$I438,#REF!,$R$2)/SUMIFS(#REF!,#REF!,$I438,#REF!,$R$2),"-")</f>
        <v>-</v>
      </c>
      <c r="L438" s="172" t="str">
        <f>IFERROR(SUMIFS(#REF!,#REF!,$I438,#REF!,$R$7)/SUMIFS(#REF!,#REF!,$I438,#REF!,$R$7),"-")</f>
        <v>-</v>
      </c>
      <c r="M438" s="173" t="str">
        <f>IFERROR(SUMIFS(#REF!,#REF!,$I438,#REF!,$R$3)/SUMIFS(#REF!,#REF!,$I438,#REF!,$R$3),"-")</f>
        <v>-</v>
      </c>
      <c r="N438" s="173" t="str">
        <f>IFERROR(SUMIFS(#REF!,#REF!,$I438,#REF!,"&lt;="&amp;$R$2,#REF!,"&gt;="&amp;$S$2)/SUMIFS(#REF!,#REF!,$I438,#REF!,"&lt;="&amp;$R$2,#REF!,"&gt;="&amp;$S$2),"-")</f>
        <v>-</v>
      </c>
      <c r="O438" s="145"/>
      <c r="P438" s="143"/>
    </row>
    <row r="439" spans="1:16">
      <c r="A439" s="141"/>
      <c r="B439" s="145"/>
      <c r="C439" s="175" t="s">
        <v>719</v>
      </c>
      <c r="D439" s="169" t="s">
        <v>26</v>
      </c>
      <c r="E439" s="169" t="s">
        <v>720</v>
      </c>
      <c r="F439" s="176" t="s">
        <v>860</v>
      </c>
      <c r="G439" s="176" t="s">
        <v>860</v>
      </c>
      <c r="H439" s="176" t="s">
        <v>860</v>
      </c>
      <c r="I439" s="176" t="s">
        <v>860</v>
      </c>
      <c r="J439" s="171">
        <v>0.9</v>
      </c>
      <c r="K439" s="172" t="str">
        <f>IFERROR(SUMIFS(#REF!,#REF!,$I439,#REF!,$R$2)/SUMIFS(#REF!,#REF!,$I439,#REF!,$R$2),"-")</f>
        <v>-</v>
      </c>
      <c r="L439" s="172" t="str">
        <f>IFERROR(SUMIFS(#REF!,#REF!,$I439,#REF!,$R$7)/SUMIFS(#REF!,#REF!,$I439,#REF!,$R$7),"-")</f>
        <v>-</v>
      </c>
      <c r="M439" s="173" t="str">
        <f>IFERROR(SUMIFS(#REF!,#REF!,$I439,#REF!,$R$3)/SUMIFS(#REF!,#REF!,$I439,#REF!,$R$3),"-")</f>
        <v>-</v>
      </c>
      <c r="N439" s="173" t="str">
        <f>IFERROR(SUMIFS(#REF!,#REF!,$I439,#REF!,"&lt;="&amp;$R$2,#REF!,"&gt;="&amp;$S$2)/SUMIFS(#REF!,#REF!,$I439,#REF!,"&lt;="&amp;$R$2,#REF!,"&gt;="&amp;$S$2),"-")</f>
        <v>-</v>
      </c>
      <c r="O439" s="145"/>
      <c r="P439" s="143"/>
    </row>
    <row r="440" spans="1:16">
      <c r="A440" s="141"/>
      <c r="B440" s="145"/>
      <c r="C440" s="175" t="s">
        <v>719</v>
      </c>
      <c r="D440" s="169" t="s">
        <v>26</v>
      </c>
      <c r="E440" s="169" t="s">
        <v>720</v>
      </c>
      <c r="F440" s="176" t="s">
        <v>862</v>
      </c>
      <c r="G440" s="176" t="s">
        <v>862</v>
      </c>
      <c r="H440" s="176" t="s">
        <v>862</v>
      </c>
      <c r="I440" s="176" t="s">
        <v>862</v>
      </c>
      <c r="J440" s="171">
        <v>0.9</v>
      </c>
      <c r="K440" s="172" t="str">
        <f>IFERROR(SUMIFS(#REF!,#REF!,$I440,#REF!,$R$2)/SUMIFS(#REF!,#REF!,$I440,#REF!,$R$2),"-")</f>
        <v>-</v>
      </c>
      <c r="L440" s="172" t="str">
        <f>IFERROR(SUMIFS(#REF!,#REF!,$I440,#REF!,$R$7)/SUMIFS(#REF!,#REF!,$I440,#REF!,$R$7),"-")</f>
        <v>-</v>
      </c>
      <c r="M440" s="173" t="str">
        <f>IFERROR(SUMIFS(#REF!,#REF!,$I440,#REF!,$R$3)/SUMIFS(#REF!,#REF!,$I440,#REF!,$R$3),"-")</f>
        <v>-</v>
      </c>
      <c r="N440" s="173" t="str">
        <f>IFERROR(SUMIFS(#REF!,#REF!,$I440,#REF!,"&lt;="&amp;$R$2,#REF!,"&gt;="&amp;$S$2)/SUMIFS(#REF!,#REF!,$I440,#REF!,"&lt;="&amp;$R$2,#REF!,"&gt;="&amp;$S$2),"-")</f>
        <v>-</v>
      </c>
      <c r="O440" s="145"/>
      <c r="P440" s="143"/>
    </row>
    <row r="441" spans="1:16">
      <c r="A441" s="141"/>
      <c r="B441" s="145"/>
      <c r="C441" s="175" t="s">
        <v>719</v>
      </c>
      <c r="D441" s="169" t="s">
        <v>26</v>
      </c>
      <c r="E441" s="169" t="s">
        <v>720</v>
      </c>
      <c r="F441" s="176" t="s">
        <v>864</v>
      </c>
      <c r="G441" s="176" t="s">
        <v>864</v>
      </c>
      <c r="H441" s="176" t="s">
        <v>864</v>
      </c>
      <c r="I441" s="176" t="s">
        <v>864</v>
      </c>
      <c r="J441" s="171">
        <v>0.9</v>
      </c>
      <c r="K441" s="172" t="str">
        <f>IFERROR(SUMIFS(#REF!,#REF!,$I441,#REF!,$R$2)/SUMIFS(#REF!,#REF!,$I441,#REF!,$R$2),"-")</f>
        <v>-</v>
      </c>
      <c r="L441" s="172" t="str">
        <f>IFERROR(SUMIFS(#REF!,#REF!,$I441,#REF!,$R$7)/SUMIFS(#REF!,#REF!,$I441,#REF!,$R$7),"-")</f>
        <v>-</v>
      </c>
      <c r="M441" s="173" t="str">
        <f>IFERROR(SUMIFS(#REF!,#REF!,$I441,#REF!,$R$3)/SUMIFS(#REF!,#REF!,$I441,#REF!,$R$3),"-")</f>
        <v>-</v>
      </c>
      <c r="N441" s="173" t="str">
        <f>IFERROR(SUMIFS(#REF!,#REF!,$I441,#REF!,"&lt;="&amp;$R$2,#REF!,"&gt;="&amp;$S$2)/SUMIFS(#REF!,#REF!,$I441,#REF!,"&lt;="&amp;$R$2,#REF!,"&gt;="&amp;$S$2),"-")</f>
        <v>-</v>
      </c>
      <c r="O441" s="145"/>
      <c r="P441" s="143"/>
    </row>
    <row r="442" spans="1:16">
      <c r="A442" s="141"/>
      <c r="B442" s="145"/>
      <c r="C442" s="175" t="s">
        <v>719</v>
      </c>
      <c r="D442" s="169" t="s">
        <v>26</v>
      </c>
      <c r="E442" s="169" t="s">
        <v>720</v>
      </c>
      <c r="F442" s="176" t="s">
        <v>866</v>
      </c>
      <c r="G442" s="176" t="s">
        <v>866</v>
      </c>
      <c r="H442" s="176" t="s">
        <v>866</v>
      </c>
      <c r="I442" s="176" t="s">
        <v>866</v>
      </c>
      <c r="J442" s="171">
        <v>0.9</v>
      </c>
      <c r="K442" s="172" t="str">
        <f>IFERROR(SUMIFS(#REF!,#REF!,$I442,#REF!,$R$2)/SUMIFS(#REF!,#REF!,$I442,#REF!,$R$2),"-")</f>
        <v>-</v>
      </c>
      <c r="L442" s="172" t="str">
        <f>IFERROR(SUMIFS(#REF!,#REF!,$I442,#REF!,$R$7)/SUMIFS(#REF!,#REF!,$I442,#REF!,$R$7),"-")</f>
        <v>-</v>
      </c>
      <c r="M442" s="173" t="str">
        <f>IFERROR(SUMIFS(#REF!,#REF!,$I442,#REF!,$R$3)/SUMIFS(#REF!,#REF!,$I442,#REF!,$R$3),"-")</f>
        <v>-</v>
      </c>
      <c r="N442" s="173" t="str">
        <f>IFERROR(SUMIFS(#REF!,#REF!,$I442,#REF!,"&lt;="&amp;$R$2,#REF!,"&gt;="&amp;$S$2)/SUMIFS(#REF!,#REF!,$I442,#REF!,"&lt;="&amp;$R$2,#REF!,"&gt;="&amp;$S$2),"-")</f>
        <v>-</v>
      </c>
      <c r="O442" s="145"/>
      <c r="P442" s="143"/>
    </row>
    <row r="443" spans="1:16">
      <c r="A443" s="141"/>
      <c r="B443" s="145"/>
      <c r="C443" s="175" t="s">
        <v>719</v>
      </c>
      <c r="D443" s="169" t="s">
        <v>26</v>
      </c>
      <c r="E443" s="169" t="s">
        <v>720</v>
      </c>
      <c r="F443" s="176" t="s">
        <v>867</v>
      </c>
      <c r="G443" s="176" t="s">
        <v>867</v>
      </c>
      <c r="H443" s="176" t="s">
        <v>867</v>
      </c>
      <c r="I443" s="176" t="s">
        <v>867</v>
      </c>
      <c r="J443" s="171">
        <v>0.9</v>
      </c>
      <c r="K443" s="172" t="str">
        <f>IFERROR(SUMIFS(#REF!,#REF!,$I443,#REF!,$R$2)/SUMIFS(#REF!,#REF!,$I443,#REF!,$R$2),"-")</f>
        <v>-</v>
      </c>
      <c r="L443" s="172" t="str">
        <f>IFERROR(SUMIFS(#REF!,#REF!,$I443,#REF!,$R$7)/SUMIFS(#REF!,#REF!,$I443,#REF!,$R$7),"-")</f>
        <v>-</v>
      </c>
      <c r="M443" s="173" t="str">
        <f>IFERROR(SUMIFS(#REF!,#REF!,$I443,#REF!,$R$3)/SUMIFS(#REF!,#REF!,$I443,#REF!,$R$3),"-")</f>
        <v>-</v>
      </c>
      <c r="N443" s="173" t="str">
        <f>IFERROR(SUMIFS(#REF!,#REF!,$I443,#REF!,"&lt;="&amp;$R$2,#REF!,"&gt;="&amp;$S$2)/SUMIFS(#REF!,#REF!,$I443,#REF!,"&lt;="&amp;$R$2,#REF!,"&gt;="&amp;$S$2),"-")</f>
        <v>-</v>
      </c>
      <c r="O443" s="145"/>
      <c r="P443" s="143"/>
    </row>
    <row r="444" spans="1:16">
      <c r="A444" s="141"/>
      <c r="B444" s="145"/>
      <c r="C444" s="175" t="s">
        <v>719</v>
      </c>
      <c r="D444" s="169" t="s">
        <v>26</v>
      </c>
      <c r="E444" s="169" t="s">
        <v>720</v>
      </c>
      <c r="F444" s="176" t="s">
        <v>868</v>
      </c>
      <c r="G444" s="176" t="s">
        <v>868</v>
      </c>
      <c r="H444" s="176" t="s">
        <v>868</v>
      </c>
      <c r="I444" s="176" t="s">
        <v>868</v>
      </c>
      <c r="J444" s="171">
        <v>0.9</v>
      </c>
      <c r="K444" s="172" t="str">
        <f>IFERROR(SUMIFS(#REF!,#REF!,$I444,#REF!,$R$2)/SUMIFS(#REF!,#REF!,$I444,#REF!,$R$2),"-")</f>
        <v>-</v>
      </c>
      <c r="L444" s="172" t="str">
        <f>IFERROR(SUMIFS(#REF!,#REF!,$I444,#REF!,$R$7)/SUMIFS(#REF!,#REF!,$I444,#REF!,$R$7),"-")</f>
        <v>-</v>
      </c>
      <c r="M444" s="173" t="str">
        <f>IFERROR(SUMIFS(#REF!,#REF!,$I444,#REF!,$R$3)/SUMIFS(#REF!,#REF!,$I444,#REF!,$R$3),"-")</f>
        <v>-</v>
      </c>
      <c r="N444" s="173" t="str">
        <f>IFERROR(SUMIFS(#REF!,#REF!,$I444,#REF!,"&lt;="&amp;$R$2,#REF!,"&gt;="&amp;$S$2)/SUMIFS(#REF!,#REF!,$I444,#REF!,"&lt;="&amp;$R$2,#REF!,"&gt;="&amp;$S$2),"-")</f>
        <v>-</v>
      </c>
      <c r="O444" s="145"/>
      <c r="P444" s="143"/>
    </row>
    <row r="445" spans="1:16">
      <c r="A445" s="141"/>
      <c r="B445" s="145"/>
      <c r="C445" s="175" t="s">
        <v>719</v>
      </c>
      <c r="D445" s="169" t="s">
        <v>26</v>
      </c>
      <c r="E445" s="169" t="s">
        <v>720</v>
      </c>
      <c r="F445" s="176" t="s">
        <v>870</v>
      </c>
      <c r="G445" s="176" t="s">
        <v>870</v>
      </c>
      <c r="H445" s="176" t="s">
        <v>870</v>
      </c>
      <c r="I445" s="176" t="s">
        <v>870</v>
      </c>
      <c r="J445" s="171">
        <v>0.9</v>
      </c>
      <c r="K445" s="172" t="str">
        <f>IFERROR(SUMIFS(#REF!,#REF!,$I445,#REF!,$R$2)/SUMIFS(#REF!,#REF!,$I445,#REF!,$R$2),"-")</f>
        <v>-</v>
      </c>
      <c r="L445" s="172" t="str">
        <f>IFERROR(SUMIFS(#REF!,#REF!,$I445,#REF!,$R$7)/SUMIFS(#REF!,#REF!,$I445,#REF!,$R$7),"-")</f>
        <v>-</v>
      </c>
      <c r="M445" s="173" t="str">
        <f>IFERROR(SUMIFS(#REF!,#REF!,$I445,#REF!,$R$3)/SUMIFS(#REF!,#REF!,$I445,#REF!,$R$3),"-")</f>
        <v>-</v>
      </c>
      <c r="N445" s="173" t="str">
        <f>IFERROR(SUMIFS(#REF!,#REF!,$I445,#REF!,"&lt;="&amp;$R$2,#REF!,"&gt;="&amp;$S$2)/SUMIFS(#REF!,#REF!,$I445,#REF!,"&lt;="&amp;$R$2,#REF!,"&gt;="&amp;$S$2),"-")</f>
        <v>-</v>
      </c>
      <c r="O445" s="145"/>
      <c r="P445" s="143"/>
    </row>
    <row r="446" spans="1:16">
      <c r="A446" s="141"/>
      <c r="B446" s="145"/>
      <c r="C446" s="175" t="s">
        <v>719</v>
      </c>
      <c r="D446" s="169" t="s">
        <v>26</v>
      </c>
      <c r="E446" s="169" t="s">
        <v>720</v>
      </c>
      <c r="F446" s="176" t="s">
        <v>872</v>
      </c>
      <c r="G446" s="176" t="s">
        <v>872</v>
      </c>
      <c r="H446" s="176" t="s">
        <v>872</v>
      </c>
      <c r="I446" s="176" t="s">
        <v>872</v>
      </c>
      <c r="J446" s="171">
        <v>0.9</v>
      </c>
      <c r="K446" s="172" t="str">
        <f>IFERROR(SUMIFS(#REF!,#REF!,$I446,#REF!,$R$2)/SUMIFS(#REF!,#REF!,$I446,#REF!,$R$2),"-")</f>
        <v>-</v>
      </c>
      <c r="L446" s="172" t="str">
        <f>IFERROR(SUMIFS(#REF!,#REF!,$I446,#REF!,$R$7)/SUMIFS(#REF!,#REF!,$I446,#REF!,$R$7),"-")</f>
        <v>-</v>
      </c>
      <c r="M446" s="173" t="str">
        <f>IFERROR(SUMIFS(#REF!,#REF!,$I446,#REF!,$R$3)/SUMIFS(#REF!,#REF!,$I446,#REF!,$R$3),"-")</f>
        <v>-</v>
      </c>
      <c r="N446" s="173" t="str">
        <f>IFERROR(SUMIFS(#REF!,#REF!,$I446,#REF!,"&lt;="&amp;$R$2,#REF!,"&gt;="&amp;$S$2)/SUMIFS(#REF!,#REF!,$I446,#REF!,"&lt;="&amp;$R$2,#REF!,"&gt;="&amp;$S$2),"-")</f>
        <v>-</v>
      </c>
      <c r="O446" s="145"/>
      <c r="P446" s="143"/>
    </row>
    <row r="447" spans="1:16">
      <c r="A447" s="141"/>
      <c r="B447" s="145"/>
      <c r="C447" s="175" t="s">
        <v>719</v>
      </c>
      <c r="D447" s="169" t="s">
        <v>26</v>
      </c>
      <c r="E447" s="169" t="s">
        <v>720</v>
      </c>
      <c r="F447" s="176" t="s">
        <v>874</v>
      </c>
      <c r="G447" s="176" t="s">
        <v>874</v>
      </c>
      <c r="H447" s="176" t="s">
        <v>874</v>
      </c>
      <c r="I447" s="176" t="s">
        <v>874</v>
      </c>
      <c r="J447" s="171">
        <v>0.9</v>
      </c>
      <c r="K447" s="172" t="str">
        <f>IFERROR(SUMIFS(#REF!,#REF!,$I447,#REF!,$R$2)/SUMIFS(#REF!,#REF!,$I447,#REF!,$R$2),"-")</f>
        <v>-</v>
      </c>
      <c r="L447" s="172" t="str">
        <f>IFERROR(SUMIFS(#REF!,#REF!,$I447,#REF!,$R$7)/SUMIFS(#REF!,#REF!,$I447,#REF!,$R$7),"-")</f>
        <v>-</v>
      </c>
      <c r="M447" s="173" t="str">
        <f>IFERROR(SUMIFS(#REF!,#REF!,$I447,#REF!,$R$3)/SUMIFS(#REF!,#REF!,$I447,#REF!,$R$3),"-")</f>
        <v>-</v>
      </c>
      <c r="N447" s="173" t="str">
        <f>IFERROR(SUMIFS(#REF!,#REF!,$I447,#REF!,"&lt;="&amp;$R$2,#REF!,"&gt;="&amp;$S$2)/SUMIFS(#REF!,#REF!,$I447,#REF!,"&lt;="&amp;$R$2,#REF!,"&gt;="&amp;$S$2),"-")</f>
        <v>-</v>
      </c>
      <c r="O447" s="145"/>
      <c r="P447" s="143"/>
    </row>
    <row r="448" spans="1:16">
      <c r="A448" s="141"/>
      <c r="B448" s="145"/>
      <c r="C448" s="175" t="s">
        <v>719</v>
      </c>
      <c r="D448" s="169" t="s">
        <v>26</v>
      </c>
      <c r="E448" s="169" t="s">
        <v>720</v>
      </c>
      <c r="F448" s="176" t="s">
        <v>876</v>
      </c>
      <c r="G448" s="176" t="s">
        <v>876</v>
      </c>
      <c r="H448" s="176" t="s">
        <v>876</v>
      </c>
      <c r="I448" s="176" t="s">
        <v>876</v>
      </c>
      <c r="J448" s="171">
        <v>0.9</v>
      </c>
      <c r="K448" s="172" t="str">
        <f>IFERROR(SUMIFS(#REF!,#REF!,$I448,#REF!,$R$2)/SUMIFS(#REF!,#REF!,$I448,#REF!,$R$2),"-")</f>
        <v>-</v>
      </c>
      <c r="L448" s="172" t="str">
        <f>IFERROR(SUMIFS(#REF!,#REF!,$I448,#REF!,$R$7)/SUMIFS(#REF!,#REF!,$I448,#REF!,$R$7),"-")</f>
        <v>-</v>
      </c>
      <c r="M448" s="173" t="str">
        <f>IFERROR(SUMIFS(#REF!,#REF!,$I448,#REF!,$R$3)/SUMIFS(#REF!,#REF!,$I448,#REF!,$R$3),"-")</f>
        <v>-</v>
      </c>
      <c r="N448" s="173" t="str">
        <f>IFERROR(SUMIFS(#REF!,#REF!,$I448,#REF!,"&lt;="&amp;$R$2,#REF!,"&gt;="&amp;$S$2)/SUMIFS(#REF!,#REF!,$I448,#REF!,"&lt;="&amp;$R$2,#REF!,"&gt;="&amp;$S$2),"-")</f>
        <v>-</v>
      </c>
      <c r="O448" s="145"/>
      <c r="P448" s="143"/>
    </row>
    <row r="449" spans="1:16">
      <c r="A449" s="141"/>
      <c r="B449" s="145"/>
      <c r="C449" s="175" t="s">
        <v>719</v>
      </c>
      <c r="D449" s="169" t="s">
        <v>26</v>
      </c>
      <c r="E449" s="169" t="s">
        <v>720</v>
      </c>
      <c r="F449" s="176" t="s">
        <v>878</v>
      </c>
      <c r="G449" s="176" t="s">
        <v>878</v>
      </c>
      <c r="H449" s="176" t="s">
        <v>878</v>
      </c>
      <c r="I449" s="176" t="s">
        <v>878</v>
      </c>
      <c r="J449" s="171">
        <v>0.9</v>
      </c>
      <c r="K449" s="172" t="str">
        <f>IFERROR(SUMIFS(#REF!,#REF!,$I449,#REF!,$R$2)/SUMIFS(#REF!,#REF!,$I449,#REF!,$R$2),"-")</f>
        <v>-</v>
      </c>
      <c r="L449" s="172" t="str">
        <f>IFERROR(SUMIFS(#REF!,#REF!,$I449,#REF!,$R$7)/SUMIFS(#REF!,#REF!,$I449,#REF!,$R$7),"-")</f>
        <v>-</v>
      </c>
      <c r="M449" s="173" t="str">
        <f>IFERROR(SUMIFS(#REF!,#REF!,$I449,#REF!,$R$3)/SUMIFS(#REF!,#REF!,$I449,#REF!,$R$3),"-")</f>
        <v>-</v>
      </c>
      <c r="N449" s="173" t="str">
        <f>IFERROR(SUMIFS(#REF!,#REF!,$I449,#REF!,"&lt;="&amp;$R$2,#REF!,"&gt;="&amp;$S$2)/SUMIFS(#REF!,#REF!,$I449,#REF!,"&lt;="&amp;$R$2,#REF!,"&gt;="&amp;$S$2),"-")</f>
        <v>-</v>
      </c>
      <c r="O449" s="145"/>
      <c r="P449" s="143"/>
    </row>
    <row r="450" spans="1:16">
      <c r="A450" s="141"/>
      <c r="B450" s="145"/>
      <c r="C450" s="175" t="s">
        <v>719</v>
      </c>
      <c r="D450" s="169" t="s">
        <v>26</v>
      </c>
      <c r="E450" s="169" t="s">
        <v>720</v>
      </c>
      <c r="F450" s="176" t="s">
        <v>879</v>
      </c>
      <c r="G450" s="176" t="s">
        <v>879</v>
      </c>
      <c r="H450" s="176" t="s">
        <v>879</v>
      </c>
      <c r="I450" s="176" t="s">
        <v>879</v>
      </c>
      <c r="J450" s="171">
        <v>0.9</v>
      </c>
      <c r="K450" s="172" t="str">
        <f>IFERROR(SUMIFS(#REF!,#REF!,$I450,#REF!,$R$2)/SUMIFS(#REF!,#REF!,$I450,#REF!,$R$2),"-")</f>
        <v>-</v>
      </c>
      <c r="L450" s="172" t="str">
        <f>IFERROR(SUMIFS(#REF!,#REF!,$I450,#REF!,$R$7)/SUMIFS(#REF!,#REF!,$I450,#REF!,$R$7),"-")</f>
        <v>-</v>
      </c>
      <c r="M450" s="173" t="str">
        <f>IFERROR(SUMIFS(#REF!,#REF!,$I450,#REF!,$R$3)/SUMIFS(#REF!,#REF!,$I450,#REF!,$R$3),"-")</f>
        <v>-</v>
      </c>
      <c r="N450" s="173" t="str">
        <f>IFERROR(SUMIFS(#REF!,#REF!,$I450,#REF!,"&lt;="&amp;$R$2,#REF!,"&gt;="&amp;$S$2)/SUMIFS(#REF!,#REF!,$I450,#REF!,"&lt;="&amp;$R$2,#REF!,"&gt;="&amp;$S$2),"-")</f>
        <v>-</v>
      </c>
      <c r="O450" s="145"/>
      <c r="P450" s="143"/>
    </row>
    <row r="451" spans="1:16">
      <c r="A451" s="141"/>
      <c r="B451" s="145"/>
      <c r="C451" s="175" t="s">
        <v>719</v>
      </c>
      <c r="D451" s="169" t="s">
        <v>26</v>
      </c>
      <c r="E451" s="169" t="s">
        <v>720</v>
      </c>
      <c r="F451" s="176" t="s">
        <v>880</v>
      </c>
      <c r="G451" s="176" t="s">
        <v>880</v>
      </c>
      <c r="H451" s="176" t="s">
        <v>880</v>
      </c>
      <c r="I451" s="176" t="s">
        <v>880</v>
      </c>
      <c r="J451" s="171">
        <v>0.9</v>
      </c>
      <c r="K451" s="172" t="str">
        <f>IFERROR(SUMIFS(#REF!,#REF!,$I451,#REF!,$R$2)/SUMIFS(#REF!,#REF!,$I451,#REF!,$R$2),"-")</f>
        <v>-</v>
      </c>
      <c r="L451" s="172" t="str">
        <f>IFERROR(SUMIFS(#REF!,#REF!,$I451,#REF!,$R$7)/SUMIFS(#REF!,#REF!,$I451,#REF!,$R$7),"-")</f>
        <v>-</v>
      </c>
      <c r="M451" s="173" t="str">
        <f>IFERROR(SUMIFS(#REF!,#REF!,$I451,#REF!,$R$3)/SUMIFS(#REF!,#REF!,$I451,#REF!,$R$3),"-")</f>
        <v>-</v>
      </c>
      <c r="N451" s="173" t="str">
        <f>IFERROR(SUMIFS(#REF!,#REF!,$I451,#REF!,"&lt;="&amp;$R$2,#REF!,"&gt;="&amp;$S$2)/SUMIFS(#REF!,#REF!,$I451,#REF!,"&lt;="&amp;$R$2,#REF!,"&gt;="&amp;$S$2),"-")</f>
        <v>-</v>
      </c>
      <c r="O451" s="145"/>
      <c r="P451" s="143"/>
    </row>
    <row r="452" spans="1:16">
      <c r="A452" s="141"/>
      <c r="B452" s="145"/>
      <c r="C452" s="175" t="s">
        <v>719</v>
      </c>
      <c r="D452" s="169" t="s">
        <v>26</v>
      </c>
      <c r="E452" s="169" t="s">
        <v>720</v>
      </c>
      <c r="F452" s="176" t="s">
        <v>882</v>
      </c>
      <c r="G452" s="176" t="s">
        <v>882</v>
      </c>
      <c r="H452" s="176" t="s">
        <v>882</v>
      </c>
      <c r="I452" s="176" t="s">
        <v>882</v>
      </c>
      <c r="J452" s="171">
        <v>0.9</v>
      </c>
      <c r="K452" s="172" t="str">
        <f>IFERROR(SUMIFS(#REF!,#REF!,$I452,#REF!,$R$2)/SUMIFS(#REF!,#REF!,$I452,#REF!,$R$2),"-")</f>
        <v>-</v>
      </c>
      <c r="L452" s="172" t="str">
        <f>IFERROR(SUMIFS(#REF!,#REF!,$I452,#REF!,$R$7)/SUMIFS(#REF!,#REF!,$I452,#REF!,$R$7),"-")</f>
        <v>-</v>
      </c>
      <c r="M452" s="173" t="str">
        <f>IFERROR(SUMIFS(#REF!,#REF!,$I452,#REF!,$R$3)/SUMIFS(#REF!,#REF!,$I452,#REF!,$R$3),"-")</f>
        <v>-</v>
      </c>
      <c r="N452" s="173" t="str">
        <f>IFERROR(SUMIFS(#REF!,#REF!,$I452,#REF!,"&lt;="&amp;$R$2,#REF!,"&gt;="&amp;$S$2)/SUMIFS(#REF!,#REF!,$I452,#REF!,"&lt;="&amp;$R$2,#REF!,"&gt;="&amp;$S$2),"-")</f>
        <v>-</v>
      </c>
      <c r="O452" s="145"/>
      <c r="P452" s="143"/>
    </row>
    <row r="453" spans="1:16">
      <c r="A453" s="141"/>
      <c r="B453" s="145"/>
      <c r="C453" s="175" t="s">
        <v>719</v>
      </c>
      <c r="D453" s="169" t="s">
        <v>26</v>
      </c>
      <c r="E453" s="169" t="s">
        <v>720</v>
      </c>
      <c r="F453" s="176" t="s">
        <v>884</v>
      </c>
      <c r="G453" s="176" t="s">
        <v>884</v>
      </c>
      <c r="H453" s="176" t="s">
        <v>884</v>
      </c>
      <c r="I453" s="176" t="s">
        <v>884</v>
      </c>
      <c r="J453" s="171">
        <v>0.9</v>
      </c>
      <c r="K453" s="172" t="str">
        <f>IFERROR(SUMIFS(#REF!,#REF!,$I453,#REF!,$R$2)/SUMIFS(#REF!,#REF!,$I453,#REF!,$R$2),"-")</f>
        <v>-</v>
      </c>
      <c r="L453" s="172" t="str">
        <f>IFERROR(SUMIFS(#REF!,#REF!,$I453,#REF!,$R$7)/SUMIFS(#REF!,#REF!,$I453,#REF!,$R$7),"-")</f>
        <v>-</v>
      </c>
      <c r="M453" s="173" t="str">
        <f>IFERROR(SUMIFS(#REF!,#REF!,$I453,#REF!,$R$3)/SUMIFS(#REF!,#REF!,$I453,#REF!,$R$3),"-")</f>
        <v>-</v>
      </c>
      <c r="N453" s="173" t="str">
        <f>IFERROR(SUMIFS(#REF!,#REF!,$I453,#REF!,"&lt;="&amp;$R$2,#REF!,"&gt;="&amp;$S$2)/SUMIFS(#REF!,#REF!,$I453,#REF!,"&lt;="&amp;$R$2,#REF!,"&gt;="&amp;$S$2),"-")</f>
        <v>-</v>
      </c>
      <c r="O453" s="145"/>
      <c r="P453" s="143"/>
    </row>
    <row r="454" spans="1:16">
      <c r="A454" s="141"/>
      <c r="B454" s="145"/>
      <c r="C454" s="175" t="s">
        <v>719</v>
      </c>
      <c r="D454" s="169" t="s">
        <v>26</v>
      </c>
      <c r="E454" s="169" t="s">
        <v>720</v>
      </c>
      <c r="F454" s="176" t="s">
        <v>885</v>
      </c>
      <c r="G454" s="176" t="s">
        <v>885</v>
      </c>
      <c r="H454" s="176" t="s">
        <v>885</v>
      </c>
      <c r="I454" s="176" t="s">
        <v>885</v>
      </c>
      <c r="J454" s="171">
        <v>0.9</v>
      </c>
      <c r="K454" s="172" t="str">
        <f>IFERROR(SUMIFS(#REF!,#REF!,$I454,#REF!,$R$2)/SUMIFS(#REF!,#REF!,$I454,#REF!,$R$2),"-")</f>
        <v>-</v>
      </c>
      <c r="L454" s="172" t="str">
        <f>IFERROR(SUMIFS(#REF!,#REF!,$I454,#REF!,$R$7)/SUMIFS(#REF!,#REF!,$I454,#REF!,$R$7),"-")</f>
        <v>-</v>
      </c>
      <c r="M454" s="173" t="str">
        <f>IFERROR(SUMIFS(#REF!,#REF!,$I454,#REF!,$R$3)/SUMIFS(#REF!,#REF!,$I454,#REF!,$R$3),"-")</f>
        <v>-</v>
      </c>
      <c r="N454" s="173" t="str">
        <f>IFERROR(SUMIFS(#REF!,#REF!,$I454,#REF!,"&lt;="&amp;$R$2,#REF!,"&gt;="&amp;$S$2)/SUMIFS(#REF!,#REF!,$I454,#REF!,"&lt;="&amp;$R$2,#REF!,"&gt;="&amp;$S$2),"-")</f>
        <v>-</v>
      </c>
      <c r="O454" s="145"/>
      <c r="P454" s="143"/>
    </row>
    <row r="455" spans="1:16">
      <c r="A455" s="141"/>
      <c r="B455" s="145"/>
      <c r="C455" s="175" t="s">
        <v>719</v>
      </c>
      <c r="D455" s="169" t="s">
        <v>26</v>
      </c>
      <c r="E455" s="169" t="s">
        <v>720</v>
      </c>
      <c r="F455" s="176" t="s">
        <v>887</v>
      </c>
      <c r="G455" s="176" t="s">
        <v>887</v>
      </c>
      <c r="H455" s="176" t="s">
        <v>887</v>
      </c>
      <c r="I455" s="176" t="s">
        <v>887</v>
      </c>
      <c r="J455" s="171">
        <v>0.9</v>
      </c>
      <c r="K455" s="172" t="str">
        <f>IFERROR(SUMIFS(#REF!,#REF!,$I455,#REF!,$R$2)/SUMIFS(#REF!,#REF!,$I455,#REF!,$R$2),"-")</f>
        <v>-</v>
      </c>
      <c r="L455" s="172" t="str">
        <f>IFERROR(SUMIFS(#REF!,#REF!,$I455,#REF!,$R$7)/SUMIFS(#REF!,#REF!,$I455,#REF!,$R$7),"-")</f>
        <v>-</v>
      </c>
      <c r="M455" s="173" t="str">
        <f>IFERROR(SUMIFS(#REF!,#REF!,$I455,#REF!,$R$3)/SUMIFS(#REF!,#REF!,$I455,#REF!,$R$3),"-")</f>
        <v>-</v>
      </c>
      <c r="N455" s="173" t="str">
        <f>IFERROR(SUMIFS(#REF!,#REF!,$I455,#REF!,"&lt;="&amp;$R$2,#REF!,"&gt;="&amp;$S$2)/SUMIFS(#REF!,#REF!,$I455,#REF!,"&lt;="&amp;$R$2,#REF!,"&gt;="&amp;$S$2),"-")</f>
        <v>-</v>
      </c>
      <c r="O455" s="145"/>
      <c r="P455" s="143"/>
    </row>
    <row r="456" spans="1:16">
      <c r="A456" s="141"/>
      <c r="B456" s="145"/>
      <c r="C456" s="175" t="s">
        <v>719</v>
      </c>
      <c r="D456" s="169" t="s">
        <v>26</v>
      </c>
      <c r="E456" s="169" t="s">
        <v>720</v>
      </c>
      <c r="F456" s="176" t="s">
        <v>889</v>
      </c>
      <c r="G456" s="176" t="s">
        <v>889</v>
      </c>
      <c r="H456" s="176" t="s">
        <v>889</v>
      </c>
      <c r="I456" s="176" t="s">
        <v>889</v>
      </c>
      <c r="J456" s="171">
        <v>0.9</v>
      </c>
      <c r="K456" s="172" t="str">
        <f>IFERROR(SUMIFS(#REF!,#REF!,$I456,#REF!,$R$2)/SUMIFS(#REF!,#REF!,$I456,#REF!,$R$2),"-")</f>
        <v>-</v>
      </c>
      <c r="L456" s="172" t="str">
        <f>IFERROR(SUMIFS(#REF!,#REF!,$I456,#REF!,$R$7)/SUMIFS(#REF!,#REF!,$I456,#REF!,$R$7),"-")</f>
        <v>-</v>
      </c>
      <c r="M456" s="173" t="str">
        <f>IFERROR(SUMIFS(#REF!,#REF!,$I456,#REF!,$R$3)/SUMIFS(#REF!,#REF!,$I456,#REF!,$R$3),"-")</f>
        <v>-</v>
      </c>
      <c r="N456" s="173" t="str">
        <f>IFERROR(SUMIFS(#REF!,#REF!,$I456,#REF!,"&lt;="&amp;$R$2,#REF!,"&gt;="&amp;$S$2)/SUMIFS(#REF!,#REF!,$I456,#REF!,"&lt;="&amp;$R$2,#REF!,"&gt;="&amp;$S$2),"-")</f>
        <v>-</v>
      </c>
      <c r="O456" s="145"/>
      <c r="P456" s="143"/>
    </row>
    <row r="457" spans="1:16">
      <c r="A457" s="141"/>
      <c r="B457" s="145"/>
      <c r="C457" s="175" t="s">
        <v>719</v>
      </c>
      <c r="D457" s="169" t="s">
        <v>26</v>
      </c>
      <c r="E457" s="169" t="s">
        <v>720</v>
      </c>
      <c r="F457" s="176" t="s">
        <v>890</v>
      </c>
      <c r="G457" s="176" t="s">
        <v>890</v>
      </c>
      <c r="H457" s="176" t="s">
        <v>890</v>
      </c>
      <c r="I457" s="176" t="s">
        <v>890</v>
      </c>
      <c r="J457" s="171">
        <v>0.9</v>
      </c>
      <c r="K457" s="172" t="str">
        <f>IFERROR(SUMIFS(#REF!,#REF!,$I457,#REF!,$R$2)/SUMIFS(#REF!,#REF!,$I457,#REF!,$R$2),"-")</f>
        <v>-</v>
      </c>
      <c r="L457" s="172" t="str">
        <f>IFERROR(SUMIFS(#REF!,#REF!,$I457,#REF!,$R$7)/SUMIFS(#REF!,#REF!,$I457,#REF!,$R$7),"-")</f>
        <v>-</v>
      </c>
      <c r="M457" s="173" t="str">
        <f>IFERROR(SUMIFS(#REF!,#REF!,$I457,#REF!,$R$3)/SUMIFS(#REF!,#REF!,$I457,#REF!,$R$3),"-")</f>
        <v>-</v>
      </c>
      <c r="N457" s="173" t="str">
        <f>IFERROR(SUMIFS(#REF!,#REF!,$I457,#REF!,"&lt;="&amp;$R$2,#REF!,"&gt;="&amp;$S$2)/SUMIFS(#REF!,#REF!,$I457,#REF!,"&lt;="&amp;$R$2,#REF!,"&gt;="&amp;$S$2),"-")</f>
        <v>-</v>
      </c>
      <c r="O457" s="145"/>
      <c r="P457" s="143"/>
    </row>
    <row r="458" spans="1:16">
      <c r="A458" s="141"/>
      <c r="B458" s="145"/>
      <c r="C458" s="175" t="s">
        <v>719</v>
      </c>
      <c r="D458" s="169" t="s">
        <v>26</v>
      </c>
      <c r="E458" s="169" t="s">
        <v>720</v>
      </c>
      <c r="F458" s="176" t="s">
        <v>892</v>
      </c>
      <c r="G458" s="176" t="s">
        <v>892</v>
      </c>
      <c r="H458" s="176" t="s">
        <v>892</v>
      </c>
      <c r="I458" s="176" t="s">
        <v>892</v>
      </c>
      <c r="J458" s="171">
        <v>0.9</v>
      </c>
      <c r="K458" s="172" t="str">
        <f>IFERROR(SUMIFS(#REF!,#REF!,$I458,#REF!,$R$2)/SUMIFS(#REF!,#REF!,$I458,#REF!,$R$2),"-")</f>
        <v>-</v>
      </c>
      <c r="L458" s="172" t="str">
        <f>IFERROR(SUMIFS(#REF!,#REF!,$I458,#REF!,$R$7)/SUMIFS(#REF!,#REF!,$I458,#REF!,$R$7),"-")</f>
        <v>-</v>
      </c>
      <c r="M458" s="173" t="str">
        <f>IFERROR(SUMIFS(#REF!,#REF!,$I458,#REF!,$R$3)/SUMIFS(#REF!,#REF!,$I458,#REF!,$R$3),"-")</f>
        <v>-</v>
      </c>
      <c r="N458" s="173" t="str">
        <f>IFERROR(SUMIFS(#REF!,#REF!,$I458,#REF!,"&lt;="&amp;$R$2,#REF!,"&gt;="&amp;$S$2)/SUMIFS(#REF!,#REF!,$I458,#REF!,"&lt;="&amp;$R$2,#REF!,"&gt;="&amp;$S$2),"-")</f>
        <v>-</v>
      </c>
      <c r="O458" s="145"/>
      <c r="P458" s="143"/>
    </row>
    <row r="459" spans="1:16">
      <c r="A459" s="141"/>
      <c r="B459" s="145"/>
      <c r="C459" s="175" t="s">
        <v>719</v>
      </c>
      <c r="D459" s="169" t="s">
        <v>26</v>
      </c>
      <c r="E459" s="169" t="s">
        <v>720</v>
      </c>
      <c r="F459" s="176" t="s">
        <v>893</v>
      </c>
      <c r="G459" s="176" t="s">
        <v>893</v>
      </c>
      <c r="H459" s="176" t="s">
        <v>893</v>
      </c>
      <c r="I459" s="176" t="s">
        <v>893</v>
      </c>
      <c r="J459" s="171">
        <v>0.9</v>
      </c>
      <c r="K459" s="172" t="str">
        <f>IFERROR(SUMIFS(#REF!,#REF!,$I459,#REF!,$R$2)/SUMIFS(#REF!,#REF!,$I459,#REF!,$R$2),"-")</f>
        <v>-</v>
      </c>
      <c r="L459" s="172" t="str">
        <f>IFERROR(SUMIFS(#REF!,#REF!,$I459,#REF!,$R$7)/SUMIFS(#REF!,#REF!,$I459,#REF!,$R$7),"-")</f>
        <v>-</v>
      </c>
      <c r="M459" s="173" t="str">
        <f>IFERROR(SUMIFS(#REF!,#REF!,$I459,#REF!,$R$3)/SUMIFS(#REF!,#REF!,$I459,#REF!,$R$3),"-")</f>
        <v>-</v>
      </c>
      <c r="N459" s="173" t="str">
        <f>IFERROR(SUMIFS(#REF!,#REF!,$I459,#REF!,"&lt;="&amp;$R$2,#REF!,"&gt;="&amp;$S$2)/SUMIFS(#REF!,#REF!,$I459,#REF!,"&lt;="&amp;$R$2,#REF!,"&gt;="&amp;$S$2),"-")</f>
        <v>-</v>
      </c>
      <c r="O459" s="145"/>
      <c r="P459" s="143"/>
    </row>
    <row r="460" spans="1:16">
      <c r="A460" s="141"/>
      <c r="B460" s="145"/>
      <c r="C460" s="175" t="s">
        <v>719</v>
      </c>
      <c r="D460" s="169" t="s">
        <v>26</v>
      </c>
      <c r="E460" s="169" t="s">
        <v>720</v>
      </c>
      <c r="F460" s="176" t="s">
        <v>895</v>
      </c>
      <c r="G460" s="176" t="s">
        <v>895</v>
      </c>
      <c r="H460" s="176" t="s">
        <v>895</v>
      </c>
      <c r="I460" s="176" t="s">
        <v>895</v>
      </c>
      <c r="J460" s="171">
        <v>0.9</v>
      </c>
      <c r="K460" s="172" t="str">
        <f>IFERROR(SUMIFS(#REF!,#REF!,$I460,#REF!,$R$2)/SUMIFS(#REF!,#REF!,$I460,#REF!,$R$2),"-")</f>
        <v>-</v>
      </c>
      <c r="L460" s="172" t="str">
        <f>IFERROR(SUMIFS(#REF!,#REF!,$I460,#REF!,$R$7)/SUMIFS(#REF!,#REF!,$I460,#REF!,$R$7),"-")</f>
        <v>-</v>
      </c>
      <c r="M460" s="173" t="str">
        <f>IFERROR(SUMIFS(#REF!,#REF!,$I460,#REF!,$R$3)/SUMIFS(#REF!,#REF!,$I460,#REF!,$R$3),"-")</f>
        <v>-</v>
      </c>
      <c r="N460" s="173" t="str">
        <f>IFERROR(SUMIFS(#REF!,#REF!,$I460,#REF!,"&lt;="&amp;$R$2,#REF!,"&gt;="&amp;$S$2)/SUMIFS(#REF!,#REF!,$I460,#REF!,"&lt;="&amp;$R$2,#REF!,"&gt;="&amp;$S$2),"-")</f>
        <v>-</v>
      </c>
      <c r="O460" s="145"/>
      <c r="P460" s="143"/>
    </row>
    <row r="461" spans="1:16">
      <c r="A461" s="141"/>
      <c r="B461" s="145"/>
      <c r="C461" s="175" t="s">
        <v>719</v>
      </c>
      <c r="D461" s="169" t="s">
        <v>26</v>
      </c>
      <c r="E461" s="169" t="s">
        <v>720</v>
      </c>
      <c r="F461" s="176" t="s">
        <v>896</v>
      </c>
      <c r="G461" s="176" t="s">
        <v>896</v>
      </c>
      <c r="H461" s="176" t="s">
        <v>896</v>
      </c>
      <c r="I461" s="176" t="s">
        <v>896</v>
      </c>
      <c r="J461" s="171">
        <v>0.9</v>
      </c>
      <c r="K461" s="172" t="str">
        <f>IFERROR(SUMIFS(#REF!,#REF!,$I461,#REF!,$R$2)/SUMIFS(#REF!,#REF!,$I461,#REF!,$R$2),"-")</f>
        <v>-</v>
      </c>
      <c r="L461" s="172" t="str">
        <f>IFERROR(SUMIFS(#REF!,#REF!,$I461,#REF!,$R$7)/SUMIFS(#REF!,#REF!,$I461,#REF!,$R$7),"-")</f>
        <v>-</v>
      </c>
      <c r="M461" s="173" t="str">
        <f>IFERROR(SUMIFS(#REF!,#REF!,$I461,#REF!,$R$3)/SUMIFS(#REF!,#REF!,$I461,#REF!,$R$3),"-")</f>
        <v>-</v>
      </c>
      <c r="N461" s="173" t="str">
        <f>IFERROR(SUMIFS(#REF!,#REF!,$I461,#REF!,"&lt;="&amp;$R$2,#REF!,"&gt;="&amp;$S$2)/SUMIFS(#REF!,#REF!,$I461,#REF!,"&lt;="&amp;$R$2,#REF!,"&gt;="&amp;$S$2),"-")</f>
        <v>-</v>
      </c>
      <c r="O461" s="145"/>
      <c r="P461" s="143"/>
    </row>
    <row r="462" spans="1:16">
      <c r="A462" s="141"/>
      <c r="B462" s="145"/>
      <c r="C462" s="175" t="s">
        <v>719</v>
      </c>
      <c r="D462" s="169" t="s">
        <v>26</v>
      </c>
      <c r="E462" s="169" t="s">
        <v>720</v>
      </c>
      <c r="F462" s="176" t="s">
        <v>898</v>
      </c>
      <c r="G462" s="176" t="s">
        <v>898</v>
      </c>
      <c r="H462" s="176" t="s">
        <v>898</v>
      </c>
      <c r="I462" s="176" t="s">
        <v>898</v>
      </c>
      <c r="J462" s="171">
        <v>0.9</v>
      </c>
      <c r="K462" s="172" t="str">
        <f>IFERROR(SUMIFS(#REF!,#REF!,$I462,#REF!,$R$2)/SUMIFS(#REF!,#REF!,$I462,#REF!,$R$2),"-")</f>
        <v>-</v>
      </c>
      <c r="L462" s="172" t="str">
        <f>IFERROR(SUMIFS(#REF!,#REF!,$I462,#REF!,$R$7)/SUMIFS(#REF!,#REF!,$I462,#REF!,$R$7),"-")</f>
        <v>-</v>
      </c>
      <c r="M462" s="173" t="str">
        <f>IFERROR(SUMIFS(#REF!,#REF!,$I462,#REF!,$R$3)/SUMIFS(#REF!,#REF!,$I462,#REF!,$R$3),"-")</f>
        <v>-</v>
      </c>
      <c r="N462" s="173" t="str">
        <f>IFERROR(SUMIFS(#REF!,#REF!,$I462,#REF!,"&lt;="&amp;$R$2,#REF!,"&gt;="&amp;$S$2)/SUMIFS(#REF!,#REF!,$I462,#REF!,"&lt;="&amp;$R$2,#REF!,"&gt;="&amp;$S$2),"-")</f>
        <v>-</v>
      </c>
      <c r="O462" s="145"/>
      <c r="P462" s="143"/>
    </row>
    <row r="463" spans="1:16">
      <c r="A463" s="141"/>
      <c r="B463" s="145"/>
      <c r="C463" s="175" t="s">
        <v>719</v>
      </c>
      <c r="D463" s="169" t="s">
        <v>26</v>
      </c>
      <c r="E463" s="169" t="s">
        <v>720</v>
      </c>
      <c r="F463" s="176" t="s">
        <v>900</v>
      </c>
      <c r="G463" s="176" t="s">
        <v>900</v>
      </c>
      <c r="H463" s="176" t="s">
        <v>900</v>
      </c>
      <c r="I463" s="176" t="s">
        <v>900</v>
      </c>
      <c r="J463" s="171">
        <v>0.9</v>
      </c>
      <c r="K463" s="172" t="str">
        <f>IFERROR(SUMIFS(#REF!,#REF!,$I463,#REF!,$R$2)/SUMIFS(#REF!,#REF!,$I463,#REF!,$R$2),"-")</f>
        <v>-</v>
      </c>
      <c r="L463" s="172" t="str">
        <f>IFERROR(SUMIFS(#REF!,#REF!,$I463,#REF!,$R$7)/SUMIFS(#REF!,#REF!,$I463,#REF!,$R$7),"-")</f>
        <v>-</v>
      </c>
      <c r="M463" s="173" t="str">
        <f>IFERROR(SUMIFS(#REF!,#REF!,$I463,#REF!,$R$3)/SUMIFS(#REF!,#REF!,$I463,#REF!,$R$3),"-")</f>
        <v>-</v>
      </c>
      <c r="N463" s="173" t="str">
        <f>IFERROR(SUMIFS(#REF!,#REF!,$I463,#REF!,"&lt;="&amp;$R$2,#REF!,"&gt;="&amp;$S$2)/SUMIFS(#REF!,#REF!,$I463,#REF!,"&lt;="&amp;$R$2,#REF!,"&gt;="&amp;$S$2),"-")</f>
        <v>-</v>
      </c>
      <c r="O463" s="145"/>
      <c r="P463" s="143"/>
    </row>
    <row r="464" spans="1:16">
      <c r="A464" s="141"/>
      <c r="B464" s="145"/>
      <c r="C464" s="175" t="s">
        <v>719</v>
      </c>
      <c r="D464" s="169" t="s">
        <v>26</v>
      </c>
      <c r="E464" s="169" t="s">
        <v>720</v>
      </c>
      <c r="F464" s="176" t="s">
        <v>902</v>
      </c>
      <c r="G464" s="176" t="s">
        <v>902</v>
      </c>
      <c r="H464" s="176" t="s">
        <v>902</v>
      </c>
      <c r="I464" s="176" t="s">
        <v>902</v>
      </c>
      <c r="J464" s="171">
        <v>0.9</v>
      </c>
      <c r="K464" s="172" t="str">
        <f>IFERROR(SUMIFS(#REF!,#REF!,$I464,#REF!,$R$2)/SUMIFS(#REF!,#REF!,$I464,#REF!,$R$2),"-")</f>
        <v>-</v>
      </c>
      <c r="L464" s="172" t="str">
        <f>IFERROR(SUMIFS(#REF!,#REF!,$I464,#REF!,$R$7)/SUMIFS(#REF!,#REF!,$I464,#REF!,$R$7),"-")</f>
        <v>-</v>
      </c>
      <c r="M464" s="173" t="str">
        <f>IFERROR(SUMIFS(#REF!,#REF!,$I464,#REF!,$R$3)/SUMIFS(#REF!,#REF!,$I464,#REF!,$R$3),"-")</f>
        <v>-</v>
      </c>
      <c r="N464" s="173" t="str">
        <f>IFERROR(SUMIFS(#REF!,#REF!,$I464,#REF!,"&lt;="&amp;$R$2,#REF!,"&gt;="&amp;$S$2)/SUMIFS(#REF!,#REF!,$I464,#REF!,"&lt;="&amp;$R$2,#REF!,"&gt;="&amp;$S$2),"-")</f>
        <v>-</v>
      </c>
      <c r="O464" s="145"/>
      <c r="P464" s="143"/>
    </row>
    <row r="465" spans="1:16">
      <c r="A465" s="141"/>
      <c r="B465" s="145"/>
      <c r="C465" s="175" t="s">
        <v>719</v>
      </c>
      <c r="D465" s="169" t="s">
        <v>26</v>
      </c>
      <c r="E465" s="169" t="s">
        <v>720</v>
      </c>
      <c r="F465" s="176" t="s">
        <v>904</v>
      </c>
      <c r="G465" s="176" t="s">
        <v>904</v>
      </c>
      <c r="H465" s="176" t="s">
        <v>904</v>
      </c>
      <c r="I465" s="176" t="s">
        <v>904</v>
      </c>
      <c r="J465" s="171">
        <v>0.9</v>
      </c>
      <c r="K465" s="172" t="str">
        <f>IFERROR(SUMIFS(#REF!,#REF!,$I465,#REF!,$R$2)/SUMIFS(#REF!,#REF!,$I465,#REF!,$R$2),"-")</f>
        <v>-</v>
      </c>
      <c r="L465" s="172" t="str">
        <f>IFERROR(SUMIFS(#REF!,#REF!,$I465,#REF!,$R$7)/SUMIFS(#REF!,#REF!,$I465,#REF!,$R$7),"-")</f>
        <v>-</v>
      </c>
      <c r="M465" s="173" t="str">
        <f>IFERROR(SUMIFS(#REF!,#REF!,$I465,#REF!,$R$3)/SUMIFS(#REF!,#REF!,$I465,#REF!,$R$3),"-")</f>
        <v>-</v>
      </c>
      <c r="N465" s="173" t="str">
        <f>IFERROR(SUMIFS(#REF!,#REF!,$I465,#REF!,"&lt;="&amp;$R$2,#REF!,"&gt;="&amp;$S$2)/SUMIFS(#REF!,#REF!,$I465,#REF!,"&lt;="&amp;$R$2,#REF!,"&gt;="&amp;$S$2),"-")</f>
        <v>-</v>
      </c>
      <c r="O465" s="145"/>
      <c r="P465" s="143"/>
    </row>
    <row r="466" spans="1:16">
      <c r="A466" s="141"/>
      <c r="B466" s="145"/>
      <c r="C466" s="175" t="s">
        <v>719</v>
      </c>
      <c r="D466" s="169" t="s">
        <v>26</v>
      </c>
      <c r="E466" s="169" t="s">
        <v>720</v>
      </c>
      <c r="F466" s="176" t="s">
        <v>905</v>
      </c>
      <c r="G466" s="176" t="s">
        <v>905</v>
      </c>
      <c r="H466" s="176" t="s">
        <v>905</v>
      </c>
      <c r="I466" s="176" t="s">
        <v>905</v>
      </c>
      <c r="J466" s="171">
        <v>0.9</v>
      </c>
      <c r="K466" s="172" t="str">
        <f>IFERROR(SUMIFS(#REF!,#REF!,$I466,#REF!,$R$2)/SUMIFS(#REF!,#REF!,$I466,#REF!,$R$2),"-")</f>
        <v>-</v>
      </c>
      <c r="L466" s="172" t="str">
        <f>IFERROR(SUMIFS(#REF!,#REF!,$I466,#REF!,$R$7)/SUMIFS(#REF!,#REF!,$I466,#REF!,$R$7),"-")</f>
        <v>-</v>
      </c>
      <c r="M466" s="173" t="str">
        <f>IFERROR(SUMIFS(#REF!,#REF!,$I466,#REF!,$R$3)/SUMIFS(#REF!,#REF!,$I466,#REF!,$R$3),"-")</f>
        <v>-</v>
      </c>
      <c r="N466" s="173" t="str">
        <f>IFERROR(SUMIFS(#REF!,#REF!,$I466,#REF!,"&lt;="&amp;$R$2,#REF!,"&gt;="&amp;$S$2)/SUMIFS(#REF!,#REF!,$I466,#REF!,"&lt;="&amp;$R$2,#REF!,"&gt;="&amp;$S$2),"-")</f>
        <v>-</v>
      </c>
      <c r="O466" s="145"/>
      <c r="P466" s="143"/>
    </row>
    <row r="467" spans="1:16">
      <c r="A467" s="141"/>
      <c r="B467" s="145"/>
      <c r="C467" s="175" t="s">
        <v>719</v>
      </c>
      <c r="D467" s="169" t="s">
        <v>26</v>
      </c>
      <c r="E467" s="169" t="s">
        <v>720</v>
      </c>
      <c r="F467" s="176" t="s">
        <v>906</v>
      </c>
      <c r="G467" s="176" t="s">
        <v>906</v>
      </c>
      <c r="H467" s="176" t="s">
        <v>906</v>
      </c>
      <c r="I467" s="176" t="s">
        <v>906</v>
      </c>
      <c r="J467" s="171">
        <v>0.9</v>
      </c>
      <c r="K467" s="172" t="str">
        <f>IFERROR(SUMIFS(#REF!,#REF!,$I467,#REF!,$R$2)/SUMIFS(#REF!,#REF!,$I467,#REF!,$R$2),"-")</f>
        <v>-</v>
      </c>
      <c r="L467" s="172" t="str">
        <f>IFERROR(SUMIFS(#REF!,#REF!,$I467,#REF!,$R$7)/SUMIFS(#REF!,#REF!,$I467,#REF!,$R$7),"-")</f>
        <v>-</v>
      </c>
      <c r="M467" s="173" t="str">
        <f>IFERROR(SUMIFS(#REF!,#REF!,$I467,#REF!,$R$3)/SUMIFS(#REF!,#REF!,$I467,#REF!,$R$3),"-")</f>
        <v>-</v>
      </c>
      <c r="N467" s="173" t="str">
        <f>IFERROR(SUMIFS(#REF!,#REF!,$I467,#REF!,"&lt;="&amp;$R$2,#REF!,"&gt;="&amp;$S$2)/SUMIFS(#REF!,#REF!,$I467,#REF!,"&lt;="&amp;$R$2,#REF!,"&gt;="&amp;$S$2),"-")</f>
        <v>-</v>
      </c>
      <c r="O467" s="145"/>
      <c r="P467" s="143"/>
    </row>
    <row r="468" spans="1:16">
      <c r="A468" s="141"/>
      <c r="B468" s="145"/>
      <c r="C468" s="175" t="s">
        <v>719</v>
      </c>
      <c r="D468" s="169" t="s">
        <v>26</v>
      </c>
      <c r="E468" s="169" t="s">
        <v>720</v>
      </c>
      <c r="F468" s="176" t="s">
        <v>908</v>
      </c>
      <c r="G468" s="176" t="s">
        <v>908</v>
      </c>
      <c r="H468" s="176" t="s">
        <v>908</v>
      </c>
      <c r="I468" s="176" t="s">
        <v>908</v>
      </c>
      <c r="J468" s="171">
        <v>0.9</v>
      </c>
      <c r="K468" s="172" t="str">
        <f>IFERROR(SUMIFS(#REF!,#REF!,$I468,#REF!,$R$2)/SUMIFS(#REF!,#REF!,$I468,#REF!,$R$2),"-")</f>
        <v>-</v>
      </c>
      <c r="L468" s="172" t="str">
        <f>IFERROR(SUMIFS(#REF!,#REF!,$I468,#REF!,$R$7)/SUMIFS(#REF!,#REF!,$I468,#REF!,$R$7),"-")</f>
        <v>-</v>
      </c>
      <c r="M468" s="173" t="str">
        <f>IFERROR(SUMIFS(#REF!,#REF!,$I468,#REF!,$R$3)/SUMIFS(#REF!,#REF!,$I468,#REF!,$R$3),"-")</f>
        <v>-</v>
      </c>
      <c r="N468" s="173" t="str">
        <f>IFERROR(SUMIFS(#REF!,#REF!,$I468,#REF!,"&lt;="&amp;$R$2,#REF!,"&gt;="&amp;$S$2)/SUMIFS(#REF!,#REF!,$I468,#REF!,"&lt;="&amp;$R$2,#REF!,"&gt;="&amp;$S$2),"-")</f>
        <v>-</v>
      </c>
      <c r="O468" s="145"/>
      <c r="P468" s="143"/>
    </row>
    <row r="469" spans="1:16">
      <c r="A469" s="141"/>
      <c r="B469" s="145"/>
      <c r="C469" s="175" t="s">
        <v>719</v>
      </c>
      <c r="D469" s="169" t="s">
        <v>26</v>
      </c>
      <c r="E469" s="169" t="s">
        <v>720</v>
      </c>
      <c r="F469" s="176" t="s">
        <v>909</v>
      </c>
      <c r="G469" s="176" t="s">
        <v>909</v>
      </c>
      <c r="H469" s="176" t="s">
        <v>909</v>
      </c>
      <c r="I469" s="176" t="s">
        <v>909</v>
      </c>
      <c r="J469" s="171">
        <v>0.9</v>
      </c>
      <c r="K469" s="172" t="str">
        <f>IFERROR(SUMIFS(#REF!,#REF!,$I469,#REF!,$R$2)/SUMIFS(#REF!,#REF!,$I469,#REF!,$R$2),"-")</f>
        <v>-</v>
      </c>
      <c r="L469" s="172" t="str">
        <f>IFERROR(SUMIFS(#REF!,#REF!,$I469,#REF!,$R$7)/SUMIFS(#REF!,#REF!,$I469,#REF!,$R$7),"-")</f>
        <v>-</v>
      </c>
      <c r="M469" s="173" t="str">
        <f>IFERROR(SUMIFS(#REF!,#REF!,$I469,#REF!,$R$3)/SUMIFS(#REF!,#REF!,$I469,#REF!,$R$3),"-")</f>
        <v>-</v>
      </c>
      <c r="N469" s="173" t="str">
        <f>IFERROR(SUMIFS(#REF!,#REF!,$I469,#REF!,"&lt;="&amp;$R$2,#REF!,"&gt;="&amp;$S$2)/SUMIFS(#REF!,#REF!,$I469,#REF!,"&lt;="&amp;$R$2,#REF!,"&gt;="&amp;$S$2),"-")</f>
        <v>-</v>
      </c>
      <c r="O469" s="145"/>
      <c r="P469" s="143"/>
    </row>
    <row r="470" spans="1:16">
      <c r="A470" s="141"/>
      <c r="B470" s="145"/>
      <c r="C470" s="175" t="s">
        <v>719</v>
      </c>
      <c r="D470" s="169" t="s">
        <v>26</v>
      </c>
      <c r="E470" s="169" t="s">
        <v>720</v>
      </c>
      <c r="F470" s="176" t="s">
        <v>910</v>
      </c>
      <c r="G470" s="176" t="s">
        <v>910</v>
      </c>
      <c r="H470" s="176" t="s">
        <v>910</v>
      </c>
      <c r="I470" s="176" t="s">
        <v>910</v>
      </c>
      <c r="J470" s="171">
        <v>0.9</v>
      </c>
      <c r="K470" s="172" t="str">
        <f>IFERROR(SUMIFS(#REF!,#REF!,$I470,#REF!,$R$2)/SUMIFS(#REF!,#REF!,$I470,#REF!,$R$2),"-")</f>
        <v>-</v>
      </c>
      <c r="L470" s="172" t="str">
        <f>IFERROR(SUMIFS(#REF!,#REF!,$I470,#REF!,$R$7)/SUMIFS(#REF!,#REF!,$I470,#REF!,$R$7),"-")</f>
        <v>-</v>
      </c>
      <c r="M470" s="173" t="str">
        <f>IFERROR(SUMIFS(#REF!,#REF!,$I470,#REF!,$R$3)/SUMIFS(#REF!,#REF!,$I470,#REF!,$R$3),"-")</f>
        <v>-</v>
      </c>
      <c r="N470" s="173" t="str">
        <f>IFERROR(SUMIFS(#REF!,#REF!,$I470,#REF!,"&lt;="&amp;$R$2,#REF!,"&gt;="&amp;$S$2)/SUMIFS(#REF!,#REF!,$I470,#REF!,"&lt;="&amp;$R$2,#REF!,"&gt;="&amp;$S$2),"-")</f>
        <v>-</v>
      </c>
      <c r="O470" s="145"/>
      <c r="P470" s="143"/>
    </row>
    <row r="471" spans="1:16">
      <c r="A471" s="141"/>
      <c r="B471" s="145"/>
      <c r="C471" s="175" t="s">
        <v>719</v>
      </c>
      <c r="D471" s="169" t="s">
        <v>26</v>
      </c>
      <c r="E471" s="169" t="s">
        <v>720</v>
      </c>
      <c r="F471" s="176" t="s">
        <v>911</v>
      </c>
      <c r="G471" s="176" t="s">
        <v>911</v>
      </c>
      <c r="H471" s="176" t="s">
        <v>911</v>
      </c>
      <c r="I471" s="176" t="s">
        <v>911</v>
      </c>
      <c r="J471" s="171">
        <v>0.9</v>
      </c>
      <c r="K471" s="172" t="str">
        <f>IFERROR(SUMIFS(#REF!,#REF!,$I471,#REF!,$R$2)/SUMIFS(#REF!,#REF!,$I471,#REF!,$R$2),"-")</f>
        <v>-</v>
      </c>
      <c r="L471" s="172" t="str">
        <f>IFERROR(SUMIFS(#REF!,#REF!,$I471,#REF!,$R$7)/SUMIFS(#REF!,#REF!,$I471,#REF!,$R$7),"-")</f>
        <v>-</v>
      </c>
      <c r="M471" s="173" t="str">
        <f>IFERROR(SUMIFS(#REF!,#REF!,$I471,#REF!,$R$3)/SUMIFS(#REF!,#REF!,$I471,#REF!,$R$3),"-")</f>
        <v>-</v>
      </c>
      <c r="N471" s="173" t="str">
        <f>IFERROR(SUMIFS(#REF!,#REF!,$I471,#REF!,"&lt;="&amp;$R$2,#REF!,"&gt;="&amp;$S$2)/SUMIFS(#REF!,#REF!,$I471,#REF!,"&lt;="&amp;$R$2,#REF!,"&gt;="&amp;$S$2),"-")</f>
        <v>-</v>
      </c>
      <c r="O471" s="145"/>
      <c r="P471" s="143"/>
    </row>
    <row r="472" spans="1:16">
      <c r="A472" s="141"/>
      <c r="B472" s="145"/>
      <c r="C472" s="175" t="s">
        <v>719</v>
      </c>
      <c r="D472" s="169" t="s">
        <v>26</v>
      </c>
      <c r="E472" s="169" t="s">
        <v>720</v>
      </c>
      <c r="F472" s="176" t="s">
        <v>912</v>
      </c>
      <c r="G472" s="176" t="s">
        <v>912</v>
      </c>
      <c r="H472" s="176" t="s">
        <v>912</v>
      </c>
      <c r="I472" s="176" t="s">
        <v>912</v>
      </c>
      <c r="J472" s="171">
        <v>0.9</v>
      </c>
      <c r="K472" s="172" t="str">
        <f>IFERROR(SUMIFS(#REF!,#REF!,$I472,#REF!,$R$2)/SUMIFS(#REF!,#REF!,$I472,#REF!,$R$2),"-")</f>
        <v>-</v>
      </c>
      <c r="L472" s="172" t="str">
        <f>IFERROR(SUMIFS(#REF!,#REF!,$I472,#REF!,$R$7)/SUMIFS(#REF!,#REF!,$I472,#REF!,$R$7),"-")</f>
        <v>-</v>
      </c>
      <c r="M472" s="173" t="str">
        <f>IFERROR(SUMIFS(#REF!,#REF!,$I472,#REF!,$R$3)/SUMIFS(#REF!,#REF!,$I472,#REF!,$R$3),"-")</f>
        <v>-</v>
      </c>
      <c r="N472" s="173" t="str">
        <f>IFERROR(SUMIFS(#REF!,#REF!,$I472,#REF!,"&lt;="&amp;$R$2,#REF!,"&gt;="&amp;$S$2)/SUMIFS(#REF!,#REF!,$I472,#REF!,"&lt;="&amp;$R$2,#REF!,"&gt;="&amp;$S$2),"-")</f>
        <v>-</v>
      </c>
      <c r="O472" s="145"/>
      <c r="P472" s="143"/>
    </row>
    <row r="473" spans="1:16">
      <c r="A473" s="141"/>
      <c r="B473" s="145"/>
      <c r="C473" s="175" t="s">
        <v>719</v>
      </c>
      <c r="D473" s="169" t="s">
        <v>26</v>
      </c>
      <c r="E473" s="169" t="s">
        <v>720</v>
      </c>
      <c r="F473" s="176" t="s">
        <v>913</v>
      </c>
      <c r="G473" s="176" t="s">
        <v>913</v>
      </c>
      <c r="H473" s="176" t="s">
        <v>913</v>
      </c>
      <c r="I473" s="176" t="s">
        <v>913</v>
      </c>
      <c r="J473" s="171">
        <v>0.9</v>
      </c>
      <c r="K473" s="172" t="str">
        <f>IFERROR(SUMIFS(#REF!,#REF!,$I473,#REF!,$R$2)/SUMIFS(#REF!,#REF!,$I473,#REF!,$R$2),"-")</f>
        <v>-</v>
      </c>
      <c r="L473" s="172" t="str">
        <f>IFERROR(SUMIFS(#REF!,#REF!,$I473,#REF!,$R$7)/SUMIFS(#REF!,#REF!,$I473,#REF!,$R$7),"-")</f>
        <v>-</v>
      </c>
      <c r="M473" s="173" t="str">
        <f>IFERROR(SUMIFS(#REF!,#REF!,$I473,#REF!,$R$3)/SUMIFS(#REF!,#REF!,$I473,#REF!,$R$3),"-")</f>
        <v>-</v>
      </c>
      <c r="N473" s="173" t="str">
        <f>IFERROR(SUMIFS(#REF!,#REF!,$I473,#REF!,"&lt;="&amp;$R$2,#REF!,"&gt;="&amp;$S$2)/SUMIFS(#REF!,#REF!,$I473,#REF!,"&lt;="&amp;$R$2,#REF!,"&gt;="&amp;$S$2),"-")</f>
        <v>-</v>
      </c>
      <c r="O473" s="145"/>
      <c r="P473" s="143"/>
    </row>
    <row r="474" spans="1:16">
      <c r="A474" s="141"/>
      <c r="B474" s="145"/>
      <c r="C474" s="175" t="s">
        <v>719</v>
      </c>
      <c r="D474" s="169" t="s">
        <v>26</v>
      </c>
      <c r="E474" s="169" t="s">
        <v>720</v>
      </c>
      <c r="F474" s="176" t="s">
        <v>914</v>
      </c>
      <c r="G474" s="176" t="s">
        <v>914</v>
      </c>
      <c r="H474" s="176" t="s">
        <v>914</v>
      </c>
      <c r="I474" s="176" t="s">
        <v>914</v>
      </c>
      <c r="J474" s="171">
        <v>0.9</v>
      </c>
      <c r="K474" s="172" t="str">
        <f>IFERROR(SUMIFS(#REF!,#REF!,$I474,#REF!,$R$2)/SUMIFS(#REF!,#REF!,$I474,#REF!,$R$2),"-")</f>
        <v>-</v>
      </c>
      <c r="L474" s="172" t="str">
        <f>IFERROR(SUMIFS(#REF!,#REF!,$I474,#REF!,$R$7)/SUMIFS(#REF!,#REF!,$I474,#REF!,$R$7),"-")</f>
        <v>-</v>
      </c>
      <c r="M474" s="173" t="str">
        <f>IFERROR(SUMIFS(#REF!,#REF!,$I474,#REF!,$R$3)/SUMIFS(#REF!,#REF!,$I474,#REF!,$R$3),"-")</f>
        <v>-</v>
      </c>
      <c r="N474" s="173" t="str">
        <f>IFERROR(SUMIFS(#REF!,#REF!,$I474,#REF!,"&lt;="&amp;$R$2,#REF!,"&gt;="&amp;$S$2)/SUMIFS(#REF!,#REF!,$I474,#REF!,"&lt;="&amp;$R$2,#REF!,"&gt;="&amp;$S$2),"-")</f>
        <v>-</v>
      </c>
      <c r="O474" s="145"/>
      <c r="P474" s="143"/>
    </row>
    <row r="475" spans="1:16">
      <c r="A475" s="141"/>
      <c r="B475" s="145"/>
      <c r="C475" s="175" t="s">
        <v>719</v>
      </c>
      <c r="D475" s="169" t="s">
        <v>26</v>
      </c>
      <c r="E475" s="169" t="s">
        <v>720</v>
      </c>
      <c r="F475" s="176" t="s">
        <v>915</v>
      </c>
      <c r="G475" s="176" t="s">
        <v>915</v>
      </c>
      <c r="H475" s="176" t="s">
        <v>915</v>
      </c>
      <c r="I475" s="176" t="s">
        <v>915</v>
      </c>
      <c r="J475" s="171">
        <v>0.9</v>
      </c>
      <c r="K475" s="172" t="str">
        <f>IFERROR(SUMIFS(#REF!,#REF!,$I475,#REF!,$R$2)/SUMIFS(#REF!,#REF!,$I475,#REF!,$R$2),"-")</f>
        <v>-</v>
      </c>
      <c r="L475" s="172" t="str">
        <f>IFERROR(SUMIFS(#REF!,#REF!,$I475,#REF!,$R$7)/SUMIFS(#REF!,#REF!,$I475,#REF!,$R$7),"-")</f>
        <v>-</v>
      </c>
      <c r="M475" s="173" t="str">
        <f>IFERROR(SUMIFS(#REF!,#REF!,$I475,#REF!,$R$3)/SUMIFS(#REF!,#REF!,$I475,#REF!,$R$3),"-")</f>
        <v>-</v>
      </c>
      <c r="N475" s="173" t="str">
        <f>IFERROR(SUMIFS(#REF!,#REF!,$I475,#REF!,"&lt;="&amp;$R$2,#REF!,"&gt;="&amp;$S$2)/SUMIFS(#REF!,#REF!,$I475,#REF!,"&lt;="&amp;$R$2,#REF!,"&gt;="&amp;$S$2),"-")</f>
        <v>-</v>
      </c>
      <c r="O475" s="145"/>
      <c r="P475" s="143"/>
    </row>
    <row r="476" spans="1:16">
      <c r="A476" s="141"/>
      <c r="B476" s="145"/>
      <c r="C476" s="175" t="s">
        <v>719</v>
      </c>
      <c r="D476" s="169" t="s">
        <v>26</v>
      </c>
      <c r="E476" s="169" t="s">
        <v>720</v>
      </c>
      <c r="F476" s="176" t="s">
        <v>916</v>
      </c>
      <c r="G476" s="176" t="s">
        <v>916</v>
      </c>
      <c r="H476" s="176" t="s">
        <v>916</v>
      </c>
      <c r="I476" s="176" t="s">
        <v>916</v>
      </c>
      <c r="J476" s="171">
        <v>0.9</v>
      </c>
      <c r="K476" s="172" t="str">
        <f>IFERROR(SUMIFS(#REF!,#REF!,$I476,#REF!,$R$2)/SUMIFS(#REF!,#REF!,$I476,#REF!,$R$2),"-")</f>
        <v>-</v>
      </c>
      <c r="L476" s="172" t="str">
        <f>IFERROR(SUMIFS(#REF!,#REF!,$I476,#REF!,$R$7)/SUMIFS(#REF!,#REF!,$I476,#REF!,$R$7),"-")</f>
        <v>-</v>
      </c>
      <c r="M476" s="173" t="str">
        <f>IFERROR(SUMIFS(#REF!,#REF!,$I476,#REF!,$R$3)/SUMIFS(#REF!,#REF!,$I476,#REF!,$R$3),"-")</f>
        <v>-</v>
      </c>
      <c r="N476" s="173" t="str">
        <f>IFERROR(SUMIFS(#REF!,#REF!,$I476,#REF!,"&lt;="&amp;$R$2,#REF!,"&gt;="&amp;$S$2)/SUMIFS(#REF!,#REF!,$I476,#REF!,"&lt;="&amp;$R$2,#REF!,"&gt;="&amp;$S$2),"-")</f>
        <v>-</v>
      </c>
      <c r="O476" s="145"/>
      <c r="P476" s="143"/>
    </row>
    <row r="477" spans="1:16">
      <c r="A477" s="141"/>
      <c r="B477" s="145"/>
      <c r="C477" s="175" t="s">
        <v>719</v>
      </c>
      <c r="D477" s="169" t="s">
        <v>26</v>
      </c>
      <c r="E477" s="169" t="s">
        <v>720</v>
      </c>
      <c r="F477" s="176" t="s">
        <v>917</v>
      </c>
      <c r="G477" s="176" t="s">
        <v>917</v>
      </c>
      <c r="H477" s="176" t="s">
        <v>917</v>
      </c>
      <c r="I477" s="176" t="s">
        <v>917</v>
      </c>
      <c r="J477" s="171">
        <v>0.9</v>
      </c>
      <c r="K477" s="172" t="str">
        <f>IFERROR(SUMIFS(#REF!,#REF!,$I477,#REF!,$R$2)/SUMIFS(#REF!,#REF!,$I477,#REF!,$R$2),"-")</f>
        <v>-</v>
      </c>
      <c r="L477" s="172" t="str">
        <f>IFERROR(SUMIFS(#REF!,#REF!,$I477,#REF!,$R$7)/SUMIFS(#REF!,#REF!,$I477,#REF!,$R$7),"-")</f>
        <v>-</v>
      </c>
      <c r="M477" s="173" t="str">
        <f>IFERROR(SUMIFS(#REF!,#REF!,$I477,#REF!,$R$3)/SUMIFS(#REF!,#REF!,$I477,#REF!,$R$3),"-")</f>
        <v>-</v>
      </c>
      <c r="N477" s="173" t="str">
        <f>IFERROR(SUMIFS(#REF!,#REF!,$I477,#REF!,"&lt;="&amp;$R$2,#REF!,"&gt;="&amp;$S$2)/SUMIFS(#REF!,#REF!,$I477,#REF!,"&lt;="&amp;$R$2,#REF!,"&gt;="&amp;$S$2),"-")</f>
        <v>-</v>
      </c>
      <c r="O477" s="145"/>
      <c r="P477" s="143"/>
    </row>
    <row r="478" spans="1:16">
      <c r="A478" s="141"/>
      <c r="B478" s="145"/>
      <c r="C478" s="175" t="s">
        <v>719</v>
      </c>
      <c r="D478" s="169" t="s">
        <v>26</v>
      </c>
      <c r="E478" s="169" t="s">
        <v>720</v>
      </c>
      <c r="F478" s="176" t="s">
        <v>918</v>
      </c>
      <c r="G478" s="176" t="s">
        <v>918</v>
      </c>
      <c r="H478" s="176" t="s">
        <v>918</v>
      </c>
      <c r="I478" s="176" t="s">
        <v>918</v>
      </c>
      <c r="J478" s="171">
        <v>0.9</v>
      </c>
      <c r="K478" s="172" t="str">
        <f>IFERROR(SUMIFS(#REF!,#REF!,$I478,#REF!,$R$2)/SUMIFS(#REF!,#REF!,$I478,#REF!,$R$2),"-")</f>
        <v>-</v>
      </c>
      <c r="L478" s="172" t="str">
        <f>IFERROR(SUMIFS(#REF!,#REF!,$I478,#REF!,$R$7)/SUMIFS(#REF!,#REF!,$I478,#REF!,$R$7),"-")</f>
        <v>-</v>
      </c>
      <c r="M478" s="173" t="str">
        <f>IFERROR(SUMIFS(#REF!,#REF!,$I478,#REF!,$R$3)/SUMIFS(#REF!,#REF!,$I478,#REF!,$R$3),"-")</f>
        <v>-</v>
      </c>
      <c r="N478" s="173" t="str">
        <f>IFERROR(SUMIFS(#REF!,#REF!,$I478,#REF!,"&lt;="&amp;$R$2,#REF!,"&gt;="&amp;$S$2)/SUMIFS(#REF!,#REF!,$I478,#REF!,"&lt;="&amp;$R$2,#REF!,"&gt;="&amp;$S$2),"-")</f>
        <v>-</v>
      </c>
      <c r="O478" s="145"/>
      <c r="P478" s="143"/>
    </row>
    <row r="479" spans="1:16">
      <c r="A479" s="141"/>
      <c r="B479" s="145"/>
      <c r="C479" s="175" t="s">
        <v>719</v>
      </c>
      <c r="D479" s="169" t="s">
        <v>26</v>
      </c>
      <c r="E479" s="169" t="s">
        <v>720</v>
      </c>
      <c r="F479" s="176" t="s">
        <v>919</v>
      </c>
      <c r="G479" s="176" t="s">
        <v>919</v>
      </c>
      <c r="H479" s="176" t="s">
        <v>919</v>
      </c>
      <c r="I479" s="176" t="s">
        <v>919</v>
      </c>
      <c r="J479" s="171">
        <v>0.9</v>
      </c>
      <c r="K479" s="172" t="str">
        <f>IFERROR(SUMIFS(#REF!,#REF!,$I479,#REF!,$R$2)/SUMIFS(#REF!,#REF!,$I479,#REF!,$R$2),"-")</f>
        <v>-</v>
      </c>
      <c r="L479" s="172" t="str">
        <f>IFERROR(SUMIFS(#REF!,#REF!,$I479,#REF!,$R$7)/SUMIFS(#REF!,#REF!,$I479,#REF!,$R$7),"-")</f>
        <v>-</v>
      </c>
      <c r="M479" s="173" t="str">
        <f>IFERROR(SUMIFS(#REF!,#REF!,$I479,#REF!,$R$3)/SUMIFS(#REF!,#REF!,$I479,#REF!,$R$3),"-")</f>
        <v>-</v>
      </c>
      <c r="N479" s="173" t="str">
        <f>IFERROR(SUMIFS(#REF!,#REF!,$I479,#REF!,"&lt;="&amp;$R$2,#REF!,"&gt;="&amp;$S$2)/SUMIFS(#REF!,#REF!,$I479,#REF!,"&lt;="&amp;$R$2,#REF!,"&gt;="&amp;$S$2),"-")</f>
        <v>-</v>
      </c>
      <c r="O479" s="145"/>
      <c r="P479" s="143"/>
    </row>
    <row r="480" spans="1:16">
      <c r="A480" s="141"/>
      <c r="B480" s="145"/>
      <c r="C480" s="175" t="s">
        <v>719</v>
      </c>
      <c r="D480" s="169" t="s">
        <v>26</v>
      </c>
      <c r="E480" s="169" t="s">
        <v>720</v>
      </c>
      <c r="F480" s="176" t="s">
        <v>920</v>
      </c>
      <c r="G480" s="176" t="s">
        <v>920</v>
      </c>
      <c r="H480" s="176" t="s">
        <v>920</v>
      </c>
      <c r="I480" s="176" t="s">
        <v>920</v>
      </c>
      <c r="J480" s="171">
        <v>0.9</v>
      </c>
      <c r="K480" s="172" t="str">
        <f>IFERROR(SUMIFS(#REF!,#REF!,$I480,#REF!,$R$2)/SUMIFS(#REF!,#REF!,$I480,#REF!,$R$2),"-")</f>
        <v>-</v>
      </c>
      <c r="L480" s="172" t="str">
        <f>IFERROR(SUMIFS(#REF!,#REF!,$I480,#REF!,$R$7)/SUMIFS(#REF!,#REF!,$I480,#REF!,$R$7),"-")</f>
        <v>-</v>
      </c>
      <c r="M480" s="173" t="str">
        <f>IFERROR(SUMIFS(#REF!,#REF!,$I480,#REF!,$R$3)/SUMIFS(#REF!,#REF!,$I480,#REF!,$R$3),"-")</f>
        <v>-</v>
      </c>
      <c r="N480" s="173" t="str">
        <f>IFERROR(SUMIFS(#REF!,#REF!,$I480,#REF!,"&lt;="&amp;$R$2,#REF!,"&gt;="&amp;$S$2)/SUMIFS(#REF!,#REF!,$I480,#REF!,"&lt;="&amp;$R$2,#REF!,"&gt;="&amp;$S$2),"-")</f>
        <v>-</v>
      </c>
      <c r="O480" s="145"/>
      <c r="P480" s="143"/>
    </row>
    <row r="481" spans="1:16">
      <c r="A481" s="141"/>
      <c r="B481" s="145"/>
      <c r="C481" s="175" t="s">
        <v>719</v>
      </c>
      <c r="D481" s="169" t="s">
        <v>26</v>
      </c>
      <c r="E481" s="169" t="s">
        <v>720</v>
      </c>
      <c r="F481" s="176" t="s">
        <v>921</v>
      </c>
      <c r="G481" s="176" t="s">
        <v>921</v>
      </c>
      <c r="H481" s="176" t="s">
        <v>921</v>
      </c>
      <c r="I481" s="176" t="s">
        <v>921</v>
      </c>
      <c r="J481" s="171">
        <v>0.9</v>
      </c>
      <c r="K481" s="172" t="str">
        <f>IFERROR(SUMIFS(#REF!,#REF!,$I481,#REF!,$R$2)/SUMIFS(#REF!,#REF!,$I481,#REF!,$R$2),"-")</f>
        <v>-</v>
      </c>
      <c r="L481" s="172" t="str">
        <f>IFERROR(SUMIFS(#REF!,#REF!,$I481,#REF!,$R$7)/SUMIFS(#REF!,#REF!,$I481,#REF!,$R$7),"-")</f>
        <v>-</v>
      </c>
      <c r="M481" s="173" t="str">
        <f>IFERROR(SUMIFS(#REF!,#REF!,$I481,#REF!,$R$3)/SUMIFS(#REF!,#REF!,$I481,#REF!,$R$3),"-")</f>
        <v>-</v>
      </c>
      <c r="N481" s="173" t="str">
        <f>IFERROR(SUMIFS(#REF!,#REF!,$I481,#REF!,"&lt;="&amp;$R$2,#REF!,"&gt;="&amp;$S$2)/SUMIFS(#REF!,#REF!,$I481,#REF!,"&lt;="&amp;$R$2,#REF!,"&gt;="&amp;$S$2),"-")</f>
        <v>-</v>
      </c>
      <c r="O481" s="145"/>
      <c r="P481" s="143"/>
    </row>
    <row r="482" spans="1:16">
      <c r="A482" s="141"/>
      <c r="B482" s="145"/>
      <c r="C482" s="175" t="s">
        <v>719</v>
      </c>
      <c r="D482" s="169" t="s">
        <v>26</v>
      </c>
      <c r="E482" s="169" t="s">
        <v>720</v>
      </c>
      <c r="F482" s="176" t="s">
        <v>922</v>
      </c>
      <c r="G482" s="176" t="s">
        <v>922</v>
      </c>
      <c r="H482" s="176" t="s">
        <v>922</v>
      </c>
      <c r="I482" s="176" t="s">
        <v>922</v>
      </c>
      <c r="J482" s="171">
        <v>0.9</v>
      </c>
      <c r="K482" s="172" t="str">
        <f>IFERROR(SUMIFS(#REF!,#REF!,$I482,#REF!,$R$2)/SUMIFS(#REF!,#REF!,$I482,#REF!,$R$2),"-")</f>
        <v>-</v>
      </c>
      <c r="L482" s="172" t="str">
        <f>IFERROR(SUMIFS(#REF!,#REF!,$I482,#REF!,$R$7)/SUMIFS(#REF!,#REF!,$I482,#REF!,$R$7),"-")</f>
        <v>-</v>
      </c>
      <c r="M482" s="173" t="str">
        <f>IFERROR(SUMIFS(#REF!,#REF!,$I482,#REF!,$R$3)/SUMIFS(#REF!,#REF!,$I482,#REF!,$R$3),"-")</f>
        <v>-</v>
      </c>
      <c r="N482" s="173" t="str">
        <f>IFERROR(SUMIFS(#REF!,#REF!,$I482,#REF!,"&lt;="&amp;$R$2,#REF!,"&gt;="&amp;$S$2)/SUMIFS(#REF!,#REF!,$I482,#REF!,"&lt;="&amp;$R$2,#REF!,"&gt;="&amp;$S$2),"-")</f>
        <v>-</v>
      </c>
      <c r="O482" s="145"/>
      <c r="P482" s="143"/>
    </row>
    <row r="483" spans="1:16">
      <c r="A483" s="141"/>
      <c r="B483" s="145"/>
      <c r="C483" s="175" t="s">
        <v>719</v>
      </c>
      <c r="D483" s="169" t="s">
        <v>26</v>
      </c>
      <c r="E483" s="169" t="s">
        <v>720</v>
      </c>
      <c r="F483" s="176" t="s">
        <v>923</v>
      </c>
      <c r="G483" s="176" t="s">
        <v>923</v>
      </c>
      <c r="H483" s="176" t="s">
        <v>923</v>
      </c>
      <c r="I483" s="176" t="s">
        <v>923</v>
      </c>
      <c r="J483" s="171">
        <v>0.9</v>
      </c>
      <c r="K483" s="172" t="str">
        <f>IFERROR(SUMIFS(#REF!,#REF!,$I483,#REF!,$R$2)/SUMIFS(#REF!,#REF!,$I483,#REF!,$R$2),"-")</f>
        <v>-</v>
      </c>
      <c r="L483" s="172" t="str">
        <f>IFERROR(SUMIFS(#REF!,#REF!,$I483,#REF!,$R$7)/SUMIFS(#REF!,#REF!,$I483,#REF!,$R$7),"-")</f>
        <v>-</v>
      </c>
      <c r="M483" s="173" t="str">
        <f>IFERROR(SUMIFS(#REF!,#REF!,$I483,#REF!,$R$3)/SUMIFS(#REF!,#REF!,$I483,#REF!,$R$3),"-")</f>
        <v>-</v>
      </c>
      <c r="N483" s="173" t="str">
        <f>IFERROR(SUMIFS(#REF!,#REF!,$I483,#REF!,"&lt;="&amp;$R$2,#REF!,"&gt;="&amp;$S$2)/SUMIFS(#REF!,#REF!,$I483,#REF!,"&lt;="&amp;$R$2,#REF!,"&gt;="&amp;$S$2),"-")</f>
        <v>-</v>
      </c>
      <c r="O483" s="145"/>
      <c r="P483" s="143"/>
    </row>
    <row r="484" spans="1:16">
      <c r="A484" s="141"/>
      <c r="B484" s="145"/>
      <c r="C484" s="175" t="s">
        <v>719</v>
      </c>
      <c r="D484" s="169" t="s">
        <v>26</v>
      </c>
      <c r="E484" s="169" t="s">
        <v>720</v>
      </c>
      <c r="F484" s="176" t="s">
        <v>924</v>
      </c>
      <c r="G484" s="176" t="s">
        <v>924</v>
      </c>
      <c r="H484" s="176" t="s">
        <v>924</v>
      </c>
      <c r="I484" s="176" t="s">
        <v>924</v>
      </c>
      <c r="J484" s="171">
        <v>0.9</v>
      </c>
      <c r="K484" s="172" t="str">
        <f>IFERROR(SUMIFS(#REF!,#REF!,$I484,#REF!,$R$2)/SUMIFS(#REF!,#REF!,$I484,#REF!,$R$2),"-")</f>
        <v>-</v>
      </c>
      <c r="L484" s="172" t="str">
        <f>IFERROR(SUMIFS(#REF!,#REF!,$I484,#REF!,$R$7)/SUMIFS(#REF!,#REF!,$I484,#REF!,$R$7),"-")</f>
        <v>-</v>
      </c>
      <c r="M484" s="173" t="str">
        <f>IFERROR(SUMIFS(#REF!,#REF!,$I484,#REF!,$R$3)/SUMIFS(#REF!,#REF!,$I484,#REF!,$R$3),"-")</f>
        <v>-</v>
      </c>
      <c r="N484" s="173" t="str">
        <f>IFERROR(SUMIFS(#REF!,#REF!,$I484,#REF!,"&lt;="&amp;$R$2,#REF!,"&gt;="&amp;$S$2)/SUMIFS(#REF!,#REF!,$I484,#REF!,"&lt;="&amp;$R$2,#REF!,"&gt;="&amp;$S$2),"-")</f>
        <v>-</v>
      </c>
      <c r="O484" s="145"/>
      <c r="P484" s="143"/>
    </row>
    <row r="485" spans="1:16">
      <c r="A485" s="141"/>
      <c r="B485" s="145"/>
      <c r="C485" s="175" t="s">
        <v>719</v>
      </c>
      <c r="D485" s="169" t="s">
        <v>26</v>
      </c>
      <c r="E485" s="169" t="s">
        <v>720</v>
      </c>
      <c r="F485" s="176" t="s">
        <v>926</v>
      </c>
      <c r="G485" s="176" t="s">
        <v>926</v>
      </c>
      <c r="H485" s="176" t="s">
        <v>926</v>
      </c>
      <c r="I485" s="176" t="s">
        <v>926</v>
      </c>
      <c r="J485" s="171">
        <v>0.9</v>
      </c>
      <c r="K485" s="172" t="str">
        <f>IFERROR(SUMIFS(#REF!,#REF!,$I485,#REF!,$R$2)/SUMIFS(#REF!,#REF!,$I485,#REF!,$R$2),"-")</f>
        <v>-</v>
      </c>
      <c r="L485" s="172" t="str">
        <f>IFERROR(SUMIFS(#REF!,#REF!,$I485,#REF!,$R$7)/SUMIFS(#REF!,#REF!,$I485,#REF!,$R$7),"-")</f>
        <v>-</v>
      </c>
      <c r="M485" s="173" t="str">
        <f>IFERROR(SUMIFS(#REF!,#REF!,$I485,#REF!,$R$3)/SUMIFS(#REF!,#REF!,$I485,#REF!,$R$3),"-")</f>
        <v>-</v>
      </c>
      <c r="N485" s="173" t="str">
        <f>IFERROR(SUMIFS(#REF!,#REF!,$I485,#REF!,"&lt;="&amp;$R$2,#REF!,"&gt;="&amp;$S$2)/SUMIFS(#REF!,#REF!,$I485,#REF!,"&lt;="&amp;$R$2,#REF!,"&gt;="&amp;$S$2),"-")</f>
        <v>-</v>
      </c>
      <c r="O485" s="145"/>
      <c r="P485" s="143"/>
    </row>
    <row r="486" spans="1:16">
      <c r="A486" s="141"/>
      <c r="B486" s="145"/>
      <c r="C486" s="175" t="s">
        <v>719</v>
      </c>
      <c r="D486" s="169" t="s">
        <v>26</v>
      </c>
      <c r="E486" s="169" t="s">
        <v>720</v>
      </c>
      <c r="F486" s="176" t="s">
        <v>928</v>
      </c>
      <c r="G486" s="176" t="s">
        <v>928</v>
      </c>
      <c r="H486" s="176" t="s">
        <v>928</v>
      </c>
      <c r="I486" s="176" t="s">
        <v>928</v>
      </c>
      <c r="J486" s="171">
        <v>0.9</v>
      </c>
      <c r="K486" s="172" t="str">
        <f>IFERROR(SUMIFS(#REF!,#REF!,$I486,#REF!,$R$2)/SUMIFS(#REF!,#REF!,$I486,#REF!,$R$2),"-")</f>
        <v>-</v>
      </c>
      <c r="L486" s="172" t="str">
        <f>IFERROR(SUMIFS(#REF!,#REF!,$I486,#REF!,$R$7)/SUMIFS(#REF!,#REF!,$I486,#REF!,$R$7),"-")</f>
        <v>-</v>
      </c>
      <c r="M486" s="173" t="str">
        <f>IFERROR(SUMIFS(#REF!,#REF!,$I486,#REF!,$R$3)/SUMIFS(#REF!,#REF!,$I486,#REF!,$R$3),"-")</f>
        <v>-</v>
      </c>
      <c r="N486" s="173" t="str">
        <f>IFERROR(SUMIFS(#REF!,#REF!,$I486,#REF!,"&lt;="&amp;$R$2,#REF!,"&gt;="&amp;$S$2)/SUMIFS(#REF!,#REF!,$I486,#REF!,"&lt;="&amp;$R$2,#REF!,"&gt;="&amp;$S$2),"-")</f>
        <v>-</v>
      </c>
      <c r="O486" s="145"/>
      <c r="P486" s="143"/>
    </row>
    <row r="487" spans="1:16">
      <c r="A487" s="141"/>
      <c r="B487" s="145"/>
      <c r="C487" s="175" t="s">
        <v>719</v>
      </c>
      <c r="D487" s="169" t="s">
        <v>26</v>
      </c>
      <c r="E487" s="169" t="s">
        <v>720</v>
      </c>
      <c r="F487" s="176" t="s">
        <v>930</v>
      </c>
      <c r="G487" s="176" t="s">
        <v>930</v>
      </c>
      <c r="H487" s="176" t="s">
        <v>930</v>
      </c>
      <c r="I487" s="176" t="s">
        <v>930</v>
      </c>
      <c r="J487" s="171">
        <v>0.9</v>
      </c>
      <c r="K487" s="172" t="str">
        <f>IFERROR(SUMIFS(#REF!,#REF!,$I487,#REF!,$R$2)/SUMIFS(#REF!,#REF!,$I487,#REF!,$R$2),"-")</f>
        <v>-</v>
      </c>
      <c r="L487" s="172" t="str">
        <f>IFERROR(SUMIFS(#REF!,#REF!,$I487,#REF!,$R$7)/SUMIFS(#REF!,#REF!,$I487,#REF!,$R$7),"-")</f>
        <v>-</v>
      </c>
      <c r="M487" s="173" t="str">
        <f>IFERROR(SUMIFS(#REF!,#REF!,$I487,#REF!,$R$3)/SUMIFS(#REF!,#REF!,$I487,#REF!,$R$3),"-")</f>
        <v>-</v>
      </c>
      <c r="N487" s="173" t="str">
        <f>IFERROR(SUMIFS(#REF!,#REF!,$I487,#REF!,"&lt;="&amp;$R$2,#REF!,"&gt;="&amp;$S$2)/SUMIFS(#REF!,#REF!,$I487,#REF!,"&lt;="&amp;$R$2,#REF!,"&gt;="&amp;$S$2),"-")</f>
        <v>-</v>
      </c>
      <c r="O487" s="145"/>
      <c r="P487" s="143"/>
    </row>
    <row r="488" spans="1:16">
      <c r="A488" s="141"/>
      <c r="B488" s="145"/>
      <c r="C488" s="175" t="s">
        <v>719</v>
      </c>
      <c r="D488" s="169" t="s">
        <v>26</v>
      </c>
      <c r="E488" s="169" t="s">
        <v>720</v>
      </c>
      <c r="F488" s="176" t="s">
        <v>931</v>
      </c>
      <c r="G488" s="176" t="s">
        <v>931</v>
      </c>
      <c r="H488" s="176" t="s">
        <v>931</v>
      </c>
      <c r="I488" s="176" t="s">
        <v>931</v>
      </c>
      <c r="J488" s="171">
        <v>0.9</v>
      </c>
      <c r="K488" s="172" t="str">
        <f>IFERROR(SUMIFS(#REF!,#REF!,$I488,#REF!,$R$2)/SUMIFS(#REF!,#REF!,$I488,#REF!,$R$2),"-")</f>
        <v>-</v>
      </c>
      <c r="L488" s="172" t="str">
        <f>IFERROR(SUMIFS(#REF!,#REF!,$I488,#REF!,$R$7)/SUMIFS(#REF!,#REF!,$I488,#REF!,$R$7),"-")</f>
        <v>-</v>
      </c>
      <c r="M488" s="173" t="str">
        <f>IFERROR(SUMIFS(#REF!,#REF!,$I488,#REF!,$R$3)/SUMIFS(#REF!,#REF!,$I488,#REF!,$R$3),"-")</f>
        <v>-</v>
      </c>
      <c r="N488" s="173" t="str">
        <f>IFERROR(SUMIFS(#REF!,#REF!,$I488,#REF!,"&lt;="&amp;$R$2,#REF!,"&gt;="&amp;$S$2)/SUMIFS(#REF!,#REF!,$I488,#REF!,"&lt;="&amp;$R$2,#REF!,"&gt;="&amp;$S$2),"-")</f>
        <v>-</v>
      </c>
      <c r="O488" s="145"/>
      <c r="P488" s="143"/>
    </row>
    <row r="489" spans="1:16">
      <c r="A489" s="141"/>
      <c r="B489" s="145"/>
      <c r="C489" s="175" t="s">
        <v>719</v>
      </c>
      <c r="D489" s="169" t="s">
        <v>26</v>
      </c>
      <c r="E489" s="169" t="s">
        <v>720</v>
      </c>
      <c r="F489" s="176" t="s">
        <v>933</v>
      </c>
      <c r="G489" s="176" t="s">
        <v>933</v>
      </c>
      <c r="H489" s="176" t="s">
        <v>933</v>
      </c>
      <c r="I489" s="176" t="s">
        <v>933</v>
      </c>
      <c r="J489" s="171">
        <v>0.9</v>
      </c>
      <c r="K489" s="172" t="str">
        <f>IFERROR(SUMIFS(#REF!,#REF!,$I489,#REF!,$R$2)/SUMIFS(#REF!,#REF!,$I489,#REF!,$R$2),"-")</f>
        <v>-</v>
      </c>
      <c r="L489" s="172" t="str">
        <f>IFERROR(SUMIFS(#REF!,#REF!,$I489,#REF!,$R$7)/SUMIFS(#REF!,#REF!,$I489,#REF!,$R$7),"-")</f>
        <v>-</v>
      </c>
      <c r="M489" s="173" t="str">
        <f>IFERROR(SUMIFS(#REF!,#REF!,$I489,#REF!,$R$3)/SUMIFS(#REF!,#REF!,$I489,#REF!,$R$3),"-")</f>
        <v>-</v>
      </c>
      <c r="N489" s="173" t="str">
        <f>IFERROR(SUMIFS(#REF!,#REF!,$I489,#REF!,"&lt;="&amp;$R$2,#REF!,"&gt;="&amp;$S$2)/SUMIFS(#REF!,#REF!,$I489,#REF!,"&lt;="&amp;$R$2,#REF!,"&gt;="&amp;$S$2),"-")</f>
        <v>-</v>
      </c>
      <c r="O489" s="145"/>
      <c r="P489" s="143"/>
    </row>
    <row r="490" spans="1:16">
      <c r="A490" s="141"/>
      <c r="B490" s="145"/>
      <c r="C490" s="175" t="s">
        <v>719</v>
      </c>
      <c r="D490" s="169" t="s">
        <v>26</v>
      </c>
      <c r="E490" s="169" t="s">
        <v>720</v>
      </c>
      <c r="F490" s="176" t="s">
        <v>934</v>
      </c>
      <c r="G490" s="176" t="s">
        <v>934</v>
      </c>
      <c r="H490" s="176" t="s">
        <v>934</v>
      </c>
      <c r="I490" s="176" t="s">
        <v>934</v>
      </c>
      <c r="J490" s="171">
        <v>0.9</v>
      </c>
      <c r="K490" s="172" t="str">
        <f>IFERROR(SUMIFS(#REF!,#REF!,$I490,#REF!,$R$2)/SUMIFS(#REF!,#REF!,$I490,#REF!,$R$2),"-")</f>
        <v>-</v>
      </c>
      <c r="L490" s="172" t="str">
        <f>IFERROR(SUMIFS(#REF!,#REF!,$I490,#REF!,$R$7)/SUMIFS(#REF!,#REF!,$I490,#REF!,$R$7),"-")</f>
        <v>-</v>
      </c>
      <c r="M490" s="173" t="str">
        <f>IFERROR(SUMIFS(#REF!,#REF!,$I490,#REF!,$R$3)/SUMIFS(#REF!,#REF!,$I490,#REF!,$R$3),"-")</f>
        <v>-</v>
      </c>
      <c r="N490" s="173" t="str">
        <f>IFERROR(SUMIFS(#REF!,#REF!,$I490,#REF!,"&lt;="&amp;$R$2,#REF!,"&gt;="&amp;$S$2)/SUMIFS(#REF!,#REF!,$I490,#REF!,"&lt;="&amp;$R$2,#REF!,"&gt;="&amp;$S$2),"-")</f>
        <v>-</v>
      </c>
      <c r="O490" s="145"/>
      <c r="P490" s="143"/>
    </row>
    <row r="491" spans="1:16">
      <c r="A491" s="141"/>
      <c r="B491" s="145"/>
      <c r="C491" s="175" t="s">
        <v>719</v>
      </c>
      <c r="D491" s="169" t="s">
        <v>26</v>
      </c>
      <c r="E491" s="169" t="s">
        <v>720</v>
      </c>
      <c r="F491" s="176" t="s">
        <v>936</v>
      </c>
      <c r="G491" s="176" t="s">
        <v>936</v>
      </c>
      <c r="H491" s="176" t="s">
        <v>936</v>
      </c>
      <c r="I491" s="176" t="s">
        <v>936</v>
      </c>
      <c r="J491" s="171">
        <v>0.9</v>
      </c>
      <c r="K491" s="172" t="str">
        <f>IFERROR(SUMIFS(#REF!,#REF!,$I491,#REF!,$R$2)/SUMIFS(#REF!,#REF!,$I491,#REF!,$R$2),"-")</f>
        <v>-</v>
      </c>
      <c r="L491" s="172" t="str">
        <f>IFERROR(SUMIFS(#REF!,#REF!,$I491,#REF!,$R$7)/SUMIFS(#REF!,#REF!,$I491,#REF!,$R$7),"-")</f>
        <v>-</v>
      </c>
      <c r="M491" s="173" t="str">
        <f>IFERROR(SUMIFS(#REF!,#REF!,$I491,#REF!,$R$3)/SUMIFS(#REF!,#REF!,$I491,#REF!,$R$3),"-")</f>
        <v>-</v>
      </c>
      <c r="N491" s="173" t="str">
        <f>IFERROR(SUMIFS(#REF!,#REF!,$I491,#REF!,"&lt;="&amp;$R$2,#REF!,"&gt;="&amp;$S$2)/SUMIFS(#REF!,#REF!,$I491,#REF!,"&lt;="&amp;$R$2,#REF!,"&gt;="&amp;$S$2),"-")</f>
        <v>-</v>
      </c>
      <c r="O491" s="145"/>
      <c r="P491" s="143"/>
    </row>
    <row r="492" spans="1:16">
      <c r="A492" s="141"/>
      <c r="B492" s="145"/>
      <c r="C492" s="175" t="s">
        <v>719</v>
      </c>
      <c r="D492" s="169" t="s">
        <v>26</v>
      </c>
      <c r="E492" s="169" t="s">
        <v>720</v>
      </c>
      <c r="F492" s="176" t="s">
        <v>937</v>
      </c>
      <c r="G492" s="176" t="s">
        <v>937</v>
      </c>
      <c r="H492" s="176" t="s">
        <v>937</v>
      </c>
      <c r="I492" s="176" t="s">
        <v>937</v>
      </c>
      <c r="J492" s="171">
        <v>0.9</v>
      </c>
      <c r="K492" s="172" t="str">
        <f>IFERROR(SUMIFS(#REF!,#REF!,$I492,#REF!,$R$2)/SUMIFS(#REF!,#REF!,$I492,#REF!,$R$2),"-")</f>
        <v>-</v>
      </c>
      <c r="L492" s="172" t="str">
        <f>IFERROR(SUMIFS(#REF!,#REF!,$I492,#REF!,$R$7)/SUMIFS(#REF!,#REF!,$I492,#REF!,$R$7),"-")</f>
        <v>-</v>
      </c>
      <c r="M492" s="173" t="str">
        <f>IFERROR(SUMIFS(#REF!,#REF!,$I492,#REF!,$R$3)/SUMIFS(#REF!,#REF!,$I492,#REF!,$R$3),"-")</f>
        <v>-</v>
      </c>
      <c r="N492" s="173" t="str">
        <f>IFERROR(SUMIFS(#REF!,#REF!,$I492,#REF!,"&lt;="&amp;$R$2,#REF!,"&gt;="&amp;$S$2)/SUMIFS(#REF!,#REF!,$I492,#REF!,"&lt;="&amp;$R$2,#REF!,"&gt;="&amp;$S$2),"-")</f>
        <v>-</v>
      </c>
      <c r="O492" s="145"/>
      <c r="P492" s="143"/>
    </row>
    <row r="493" spans="1:16">
      <c r="A493" s="141"/>
      <c r="B493" s="145"/>
      <c r="C493" s="175" t="s">
        <v>719</v>
      </c>
      <c r="D493" s="169" t="s">
        <v>26</v>
      </c>
      <c r="E493" s="169" t="s">
        <v>720</v>
      </c>
      <c r="F493" s="176" t="s">
        <v>938</v>
      </c>
      <c r="G493" s="176" t="s">
        <v>938</v>
      </c>
      <c r="H493" s="176" t="s">
        <v>938</v>
      </c>
      <c r="I493" s="176" t="s">
        <v>938</v>
      </c>
      <c r="J493" s="171">
        <v>0.9</v>
      </c>
      <c r="K493" s="172" t="str">
        <f>IFERROR(SUMIFS(#REF!,#REF!,$I493,#REF!,$R$2)/SUMIFS(#REF!,#REF!,$I493,#REF!,$R$2),"-")</f>
        <v>-</v>
      </c>
      <c r="L493" s="172" t="str">
        <f>IFERROR(SUMIFS(#REF!,#REF!,$I493,#REF!,$R$7)/SUMIFS(#REF!,#REF!,$I493,#REF!,$R$7),"-")</f>
        <v>-</v>
      </c>
      <c r="M493" s="173" t="str">
        <f>IFERROR(SUMIFS(#REF!,#REF!,$I493,#REF!,$R$3)/SUMIFS(#REF!,#REF!,$I493,#REF!,$R$3),"-")</f>
        <v>-</v>
      </c>
      <c r="N493" s="173" t="str">
        <f>IFERROR(SUMIFS(#REF!,#REF!,$I493,#REF!,"&lt;="&amp;$R$2,#REF!,"&gt;="&amp;$S$2)/SUMIFS(#REF!,#REF!,$I493,#REF!,"&lt;="&amp;$R$2,#REF!,"&gt;="&amp;$S$2),"-")</f>
        <v>-</v>
      </c>
      <c r="O493" s="145"/>
      <c r="P493" s="143"/>
    </row>
    <row r="494" spans="1:16">
      <c r="A494" s="141"/>
      <c r="B494" s="145"/>
      <c r="C494" s="175" t="s">
        <v>719</v>
      </c>
      <c r="D494" s="169" t="s">
        <v>26</v>
      </c>
      <c r="E494" s="169" t="s">
        <v>720</v>
      </c>
      <c r="F494" s="176" t="s">
        <v>940</v>
      </c>
      <c r="G494" s="176" t="s">
        <v>940</v>
      </c>
      <c r="H494" s="176" t="s">
        <v>940</v>
      </c>
      <c r="I494" s="176" t="s">
        <v>940</v>
      </c>
      <c r="J494" s="171">
        <v>0.9</v>
      </c>
      <c r="K494" s="172" t="str">
        <f>IFERROR(SUMIFS(#REF!,#REF!,$I494,#REF!,$R$2)/SUMIFS(#REF!,#REF!,$I494,#REF!,$R$2),"-")</f>
        <v>-</v>
      </c>
      <c r="L494" s="172" t="str">
        <f>IFERROR(SUMIFS(#REF!,#REF!,$I494,#REF!,$R$7)/SUMIFS(#REF!,#REF!,$I494,#REF!,$R$7),"-")</f>
        <v>-</v>
      </c>
      <c r="M494" s="173" t="str">
        <f>IFERROR(SUMIFS(#REF!,#REF!,$I494,#REF!,$R$3)/SUMIFS(#REF!,#REF!,$I494,#REF!,$R$3),"-")</f>
        <v>-</v>
      </c>
      <c r="N494" s="173" t="str">
        <f>IFERROR(SUMIFS(#REF!,#REF!,$I494,#REF!,"&lt;="&amp;$R$2,#REF!,"&gt;="&amp;$S$2)/SUMIFS(#REF!,#REF!,$I494,#REF!,"&lt;="&amp;$R$2,#REF!,"&gt;="&amp;$S$2),"-")</f>
        <v>-</v>
      </c>
      <c r="O494" s="145"/>
      <c r="P494" s="143"/>
    </row>
    <row r="495" spans="1:16">
      <c r="A495" s="141"/>
      <c r="B495" s="145"/>
      <c r="C495" s="175" t="s">
        <v>719</v>
      </c>
      <c r="D495" s="169" t="s">
        <v>26</v>
      </c>
      <c r="E495" s="169" t="s">
        <v>720</v>
      </c>
      <c r="F495" s="176" t="s">
        <v>941</v>
      </c>
      <c r="G495" s="176" t="s">
        <v>941</v>
      </c>
      <c r="H495" s="176" t="s">
        <v>941</v>
      </c>
      <c r="I495" s="176" t="s">
        <v>941</v>
      </c>
      <c r="J495" s="171">
        <v>0.9</v>
      </c>
      <c r="K495" s="172" t="str">
        <f>IFERROR(SUMIFS(#REF!,#REF!,$I495,#REF!,$R$2)/SUMIFS(#REF!,#REF!,$I495,#REF!,$R$2),"-")</f>
        <v>-</v>
      </c>
      <c r="L495" s="172" t="str">
        <f>IFERROR(SUMIFS(#REF!,#REF!,$I495,#REF!,$R$7)/SUMIFS(#REF!,#REF!,$I495,#REF!,$R$7),"-")</f>
        <v>-</v>
      </c>
      <c r="M495" s="173" t="str">
        <f>IFERROR(SUMIFS(#REF!,#REF!,$I495,#REF!,$R$3)/SUMIFS(#REF!,#REF!,$I495,#REF!,$R$3),"-")</f>
        <v>-</v>
      </c>
      <c r="N495" s="173" t="str">
        <f>IFERROR(SUMIFS(#REF!,#REF!,$I495,#REF!,"&lt;="&amp;$R$2,#REF!,"&gt;="&amp;$S$2)/SUMIFS(#REF!,#REF!,$I495,#REF!,"&lt;="&amp;$R$2,#REF!,"&gt;="&amp;$S$2),"-")</f>
        <v>-</v>
      </c>
      <c r="O495" s="145"/>
      <c r="P495" s="143"/>
    </row>
    <row r="496" spans="1:16">
      <c r="A496" s="141"/>
      <c r="B496" s="145"/>
      <c r="C496" s="175" t="s">
        <v>719</v>
      </c>
      <c r="D496" s="169" t="s">
        <v>26</v>
      </c>
      <c r="E496" s="169" t="s">
        <v>720</v>
      </c>
      <c r="F496" s="176" t="s">
        <v>943</v>
      </c>
      <c r="G496" s="176" t="s">
        <v>943</v>
      </c>
      <c r="H496" s="176" t="s">
        <v>943</v>
      </c>
      <c r="I496" s="176" t="s">
        <v>943</v>
      </c>
      <c r="J496" s="171">
        <v>0.9</v>
      </c>
      <c r="K496" s="172" t="str">
        <f>IFERROR(SUMIFS(#REF!,#REF!,$I496,#REF!,$R$2)/SUMIFS(#REF!,#REF!,$I496,#REF!,$R$2),"-")</f>
        <v>-</v>
      </c>
      <c r="L496" s="172" t="str">
        <f>IFERROR(SUMIFS(#REF!,#REF!,$I496,#REF!,$R$7)/SUMIFS(#REF!,#REF!,$I496,#REF!,$R$7),"-")</f>
        <v>-</v>
      </c>
      <c r="M496" s="173" t="str">
        <f>IFERROR(SUMIFS(#REF!,#REF!,$I496,#REF!,$R$3)/SUMIFS(#REF!,#REF!,$I496,#REF!,$R$3),"-")</f>
        <v>-</v>
      </c>
      <c r="N496" s="173" t="str">
        <f>IFERROR(SUMIFS(#REF!,#REF!,$I496,#REF!,"&lt;="&amp;$R$2,#REF!,"&gt;="&amp;$S$2)/SUMIFS(#REF!,#REF!,$I496,#REF!,"&lt;="&amp;$R$2,#REF!,"&gt;="&amp;$S$2),"-")</f>
        <v>-</v>
      </c>
      <c r="O496" s="145"/>
      <c r="P496" s="143"/>
    </row>
    <row r="497" spans="1:16">
      <c r="A497" s="141"/>
      <c r="B497" s="145"/>
      <c r="C497" s="175" t="s">
        <v>719</v>
      </c>
      <c r="D497" s="169" t="s">
        <v>26</v>
      </c>
      <c r="E497" s="169" t="s">
        <v>720</v>
      </c>
      <c r="F497" s="176" t="s">
        <v>945</v>
      </c>
      <c r="G497" s="176" t="s">
        <v>945</v>
      </c>
      <c r="H497" s="176" t="s">
        <v>945</v>
      </c>
      <c r="I497" s="176" t="s">
        <v>945</v>
      </c>
      <c r="J497" s="171">
        <v>0.9</v>
      </c>
      <c r="K497" s="172" t="str">
        <f>IFERROR(SUMIFS(#REF!,#REF!,$I497,#REF!,$R$2)/SUMIFS(#REF!,#REF!,$I497,#REF!,$R$2),"-")</f>
        <v>-</v>
      </c>
      <c r="L497" s="172" t="str">
        <f>IFERROR(SUMIFS(#REF!,#REF!,$I497,#REF!,$R$7)/SUMIFS(#REF!,#REF!,$I497,#REF!,$R$7),"-")</f>
        <v>-</v>
      </c>
      <c r="M497" s="173" t="str">
        <f>IFERROR(SUMIFS(#REF!,#REF!,$I497,#REF!,$R$3)/SUMIFS(#REF!,#REF!,$I497,#REF!,$R$3),"-")</f>
        <v>-</v>
      </c>
      <c r="N497" s="173" t="str">
        <f>IFERROR(SUMIFS(#REF!,#REF!,$I497,#REF!,"&lt;="&amp;$R$2,#REF!,"&gt;="&amp;$S$2)/SUMIFS(#REF!,#REF!,$I497,#REF!,"&lt;="&amp;$R$2,#REF!,"&gt;="&amp;$S$2),"-")</f>
        <v>-</v>
      </c>
      <c r="O497" s="145"/>
      <c r="P497" s="143"/>
    </row>
    <row r="498" spans="1:16">
      <c r="A498" s="141"/>
      <c r="B498" s="145"/>
      <c r="C498" s="175" t="s">
        <v>719</v>
      </c>
      <c r="D498" s="169" t="s">
        <v>26</v>
      </c>
      <c r="E498" s="169" t="s">
        <v>720</v>
      </c>
      <c r="F498" s="176" t="s">
        <v>946</v>
      </c>
      <c r="G498" s="176" t="s">
        <v>946</v>
      </c>
      <c r="H498" s="176" t="s">
        <v>946</v>
      </c>
      <c r="I498" s="176" t="s">
        <v>946</v>
      </c>
      <c r="J498" s="171">
        <v>0.9</v>
      </c>
      <c r="K498" s="172" t="str">
        <f>IFERROR(SUMIFS(#REF!,#REF!,$I498,#REF!,$R$2)/SUMIFS(#REF!,#REF!,$I498,#REF!,$R$2),"-")</f>
        <v>-</v>
      </c>
      <c r="L498" s="172" t="str">
        <f>IFERROR(SUMIFS(#REF!,#REF!,$I498,#REF!,$R$7)/SUMIFS(#REF!,#REF!,$I498,#REF!,$R$7),"-")</f>
        <v>-</v>
      </c>
      <c r="M498" s="173" t="str">
        <f>IFERROR(SUMIFS(#REF!,#REF!,$I498,#REF!,$R$3)/SUMIFS(#REF!,#REF!,$I498,#REF!,$R$3),"-")</f>
        <v>-</v>
      </c>
      <c r="N498" s="173" t="str">
        <f>IFERROR(SUMIFS(#REF!,#REF!,$I498,#REF!,"&lt;="&amp;$R$2,#REF!,"&gt;="&amp;$S$2)/SUMIFS(#REF!,#REF!,$I498,#REF!,"&lt;="&amp;$R$2,#REF!,"&gt;="&amp;$S$2),"-")</f>
        <v>-</v>
      </c>
      <c r="O498" s="145"/>
      <c r="P498" s="143"/>
    </row>
    <row r="499" spans="1:16">
      <c r="A499" s="141"/>
      <c r="B499" s="145"/>
      <c r="C499" s="175" t="s">
        <v>719</v>
      </c>
      <c r="D499" s="169" t="s">
        <v>26</v>
      </c>
      <c r="E499" s="169" t="s">
        <v>720</v>
      </c>
      <c r="F499" s="176" t="s">
        <v>947</v>
      </c>
      <c r="G499" s="176" t="s">
        <v>947</v>
      </c>
      <c r="H499" s="176" t="s">
        <v>947</v>
      </c>
      <c r="I499" s="176" t="s">
        <v>947</v>
      </c>
      <c r="J499" s="171">
        <v>0.9</v>
      </c>
      <c r="K499" s="172" t="str">
        <f>IFERROR(SUMIFS(#REF!,#REF!,$I499,#REF!,$R$2)/SUMIFS(#REF!,#REF!,$I499,#REF!,$R$2),"-")</f>
        <v>-</v>
      </c>
      <c r="L499" s="172" t="str">
        <f>IFERROR(SUMIFS(#REF!,#REF!,$I499,#REF!,$R$7)/SUMIFS(#REF!,#REF!,$I499,#REF!,$R$7),"-")</f>
        <v>-</v>
      </c>
      <c r="M499" s="173" t="str">
        <f>IFERROR(SUMIFS(#REF!,#REF!,$I499,#REF!,$R$3)/SUMIFS(#REF!,#REF!,$I499,#REF!,$R$3),"-")</f>
        <v>-</v>
      </c>
      <c r="N499" s="173" t="str">
        <f>IFERROR(SUMIFS(#REF!,#REF!,$I499,#REF!,"&lt;="&amp;$R$2,#REF!,"&gt;="&amp;$S$2)/SUMIFS(#REF!,#REF!,$I499,#REF!,"&lt;="&amp;$R$2,#REF!,"&gt;="&amp;$S$2),"-")</f>
        <v>-</v>
      </c>
      <c r="O499" s="145"/>
      <c r="P499" s="143"/>
    </row>
    <row r="500" spans="1:16">
      <c r="A500" s="141"/>
      <c r="B500" s="145"/>
      <c r="C500" s="175" t="s">
        <v>719</v>
      </c>
      <c r="D500" s="169" t="s">
        <v>26</v>
      </c>
      <c r="E500" s="169" t="s">
        <v>720</v>
      </c>
      <c r="F500" s="176" t="s">
        <v>948</v>
      </c>
      <c r="G500" s="176" t="s">
        <v>948</v>
      </c>
      <c r="H500" s="176" t="s">
        <v>948</v>
      </c>
      <c r="I500" s="176" t="s">
        <v>948</v>
      </c>
      <c r="J500" s="171">
        <v>0.9</v>
      </c>
      <c r="K500" s="172" t="str">
        <f>IFERROR(SUMIFS(#REF!,#REF!,$I500,#REF!,$R$2)/SUMIFS(#REF!,#REF!,$I500,#REF!,$R$2),"-")</f>
        <v>-</v>
      </c>
      <c r="L500" s="172" t="str">
        <f>IFERROR(SUMIFS(#REF!,#REF!,$I500,#REF!,$R$7)/SUMIFS(#REF!,#REF!,$I500,#REF!,$R$7),"-")</f>
        <v>-</v>
      </c>
      <c r="M500" s="173" t="str">
        <f>IFERROR(SUMIFS(#REF!,#REF!,$I500,#REF!,$R$3)/SUMIFS(#REF!,#REF!,$I500,#REF!,$R$3),"-")</f>
        <v>-</v>
      </c>
      <c r="N500" s="173" t="str">
        <f>IFERROR(SUMIFS(#REF!,#REF!,$I500,#REF!,"&lt;="&amp;$R$2,#REF!,"&gt;="&amp;$S$2)/SUMIFS(#REF!,#REF!,$I500,#REF!,"&lt;="&amp;$R$2,#REF!,"&gt;="&amp;$S$2),"-")</f>
        <v>-</v>
      </c>
      <c r="O500" s="145"/>
      <c r="P500" s="143"/>
    </row>
    <row r="501" spans="1:16">
      <c r="A501" s="141"/>
      <c r="B501" s="145"/>
      <c r="C501" s="175" t="s">
        <v>719</v>
      </c>
      <c r="D501" s="169" t="s">
        <v>26</v>
      </c>
      <c r="E501" s="169" t="s">
        <v>720</v>
      </c>
      <c r="F501" s="176" t="s">
        <v>949</v>
      </c>
      <c r="G501" s="176" t="s">
        <v>949</v>
      </c>
      <c r="H501" s="176" t="s">
        <v>949</v>
      </c>
      <c r="I501" s="176" t="s">
        <v>949</v>
      </c>
      <c r="J501" s="171">
        <v>0.9</v>
      </c>
      <c r="K501" s="172" t="str">
        <f>IFERROR(SUMIFS(#REF!,#REF!,$I501,#REF!,$R$2)/SUMIFS(#REF!,#REF!,$I501,#REF!,$R$2),"-")</f>
        <v>-</v>
      </c>
      <c r="L501" s="172" t="str">
        <f>IFERROR(SUMIFS(#REF!,#REF!,$I501,#REF!,$R$7)/SUMIFS(#REF!,#REF!,$I501,#REF!,$R$7),"-")</f>
        <v>-</v>
      </c>
      <c r="M501" s="173" t="str">
        <f>IFERROR(SUMIFS(#REF!,#REF!,$I501,#REF!,$R$3)/SUMIFS(#REF!,#REF!,$I501,#REF!,$R$3),"-")</f>
        <v>-</v>
      </c>
      <c r="N501" s="173" t="str">
        <f>IFERROR(SUMIFS(#REF!,#REF!,$I501,#REF!,"&lt;="&amp;$R$2,#REF!,"&gt;="&amp;$S$2)/SUMIFS(#REF!,#REF!,$I501,#REF!,"&lt;="&amp;$R$2,#REF!,"&gt;="&amp;$S$2),"-")</f>
        <v>-</v>
      </c>
      <c r="O501" s="145"/>
      <c r="P501" s="143"/>
    </row>
    <row r="502" spans="1:16">
      <c r="A502" s="141"/>
      <c r="B502" s="145"/>
      <c r="C502" s="175" t="s">
        <v>719</v>
      </c>
      <c r="D502" s="169" t="s">
        <v>26</v>
      </c>
      <c r="E502" s="169" t="s">
        <v>720</v>
      </c>
      <c r="F502" s="176" t="s">
        <v>950</v>
      </c>
      <c r="G502" s="176" t="s">
        <v>950</v>
      </c>
      <c r="H502" s="176" t="s">
        <v>950</v>
      </c>
      <c r="I502" s="176" t="s">
        <v>950</v>
      </c>
      <c r="J502" s="171">
        <v>0.9</v>
      </c>
      <c r="K502" s="172" t="str">
        <f>IFERROR(SUMIFS(#REF!,#REF!,$I502,#REF!,$R$2)/SUMIFS(#REF!,#REF!,$I502,#REF!,$R$2),"-")</f>
        <v>-</v>
      </c>
      <c r="L502" s="172" t="str">
        <f>IFERROR(SUMIFS(#REF!,#REF!,$I502,#REF!,$R$7)/SUMIFS(#REF!,#REF!,$I502,#REF!,$R$7),"-")</f>
        <v>-</v>
      </c>
      <c r="M502" s="173" t="str">
        <f>IFERROR(SUMIFS(#REF!,#REF!,$I502,#REF!,$R$3)/SUMIFS(#REF!,#REF!,$I502,#REF!,$R$3),"-")</f>
        <v>-</v>
      </c>
      <c r="N502" s="173" t="str">
        <f>IFERROR(SUMIFS(#REF!,#REF!,$I502,#REF!,"&lt;="&amp;$R$2,#REF!,"&gt;="&amp;$S$2)/SUMIFS(#REF!,#REF!,$I502,#REF!,"&lt;="&amp;$R$2,#REF!,"&gt;="&amp;$S$2),"-")</f>
        <v>-</v>
      </c>
      <c r="O502" s="145"/>
      <c r="P502" s="143"/>
    </row>
    <row r="503" spans="1:16">
      <c r="A503" s="141"/>
      <c r="B503" s="145"/>
      <c r="C503" s="175" t="s">
        <v>719</v>
      </c>
      <c r="D503" s="169" t="s">
        <v>26</v>
      </c>
      <c r="E503" s="169" t="s">
        <v>720</v>
      </c>
      <c r="F503" s="176" t="s">
        <v>951</v>
      </c>
      <c r="G503" s="176" t="s">
        <v>951</v>
      </c>
      <c r="H503" s="176" t="s">
        <v>951</v>
      </c>
      <c r="I503" s="176" t="s">
        <v>951</v>
      </c>
      <c r="J503" s="171">
        <v>0.9</v>
      </c>
      <c r="K503" s="172" t="str">
        <f>IFERROR(SUMIFS(#REF!,#REF!,$I503,#REF!,$R$2)/SUMIFS(#REF!,#REF!,$I503,#REF!,$R$2),"-")</f>
        <v>-</v>
      </c>
      <c r="L503" s="172" t="str">
        <f>IFERROR(SUMIFS(#REF!,#REF!,$I503,#REF!,$R$7)/SUMIFS(#REF!,#REF!,$I503,#REF!,$R$7),"-")</f>
        <v>-</v>
      </c>
      <c r="M503" s="173" t="str">
        <f>IFERROR(SUMIFS(#REF!,#REF!,$I503,#REF!,$R$3)/SUMIFS(#REF!,#REF!,$I503,#REF!,$R$3),"-")</f>
        <v>-</v>
      </c>
      <c r="N503" s="173" t="str">
        <f>IFERROR(SUMIFS(#REF!,#REF!,$I503,#REF!,"&lt;="&amp;$R$2,#REF!,"&gt;="&amp;$S$2)/SUMIFS(#REF!,#REF!,$I503,#REF!,"&lt;="&amp;$R$2,#REF!,"&gt;="&amp;$S$2),"-")</f>
        <v>-</v>
      </c>
      <c r="O503" s="145"/>
      <c r="P503" s="143"/>
    </row>
    <row r="504" spans="1:16">
      <c r="A504" s="141"/>
      <c r="B504" s="145"/>
      <c r="C504" s="175" t="s">
        <v>719</v>
      </c>
      <c r="D504" s="169" t="s">
        <v>26</v>
      </c>
      <c r="E504" s="169" t="s">
        <v>720</v>
      </c>
      <c r="F504" s="176" t="s">
        <v>952</v>
      </c>
      <c r="G504" s="176" t="s">
        <v>952</v>
      </c>
      <c r="H504" s="176" t="s">
        <v>952</v>
      </c>
      <c r="I504" s="176" t="s">
        <v>952</v>
      </c>
      <c r="J504" s="171">
        <v>0.9</v>
      </c>
      <c r="K504" s="172" t="str">
        <f>IFERROR(SUMIFS(#REF!,#REF!,$I504,#REF!,$R$2)/SUMIFS(#REF!,#REF!,$I504,#REF!,$R$2),"-")</f>
        <v>-</v>
      </c>
      <c r="L504" s="172" t="str">
        <f>IFERROR(SUMIFS(#REF!,#REF!,$I504,#REF!,$R$7)/SUMIFS(#REF!,#REF!,$I504,#REF!,$R$7),"-")</f>
        <v>-</v>
      </c>
      <c r="M504" s="173" t="str">
        <f>IFERROR(SUMIFS(#REF!,#REF!,$I504,#REF!,$R$3)/SUMIFS(#REF!,#REF!,$I504,#REF!,$R$3),"-")</f>
        <v>-</v>
      </c>
      <c r="N504" s="173" t="str">
        <f>IFERROR(SUMIFS(#REF!,#REF!,$I504,#REF!,"&lt;="&amp;$R$2,#REF!,"&gt;="&amp;$S$2)/SUMIFS(#REF!,#REF!,$I504,#REF!,"&lt;="&amp;$R$2,#REF!,"&gt;="&amp;$S$2),"-")</f>
        <v>-</v>
      </c>
      <c r="O504" s="145"/>
      <c r="P504" s="143"/>
    </row>
    <row r="505" spans="1:16">
      <c r="A505" s="141"/>
      <c r="B505" s="145"/>
      <c r="C505" s="175" t="s">
        <v>719</v>
      </c>
      <c r="D505" s="169" t="s">
        <v>26</v>
      </c>
      <c r="E505" s="169" t="s">
        <v>720</v>
      </c>
      <c r="F505" s="176" t="s">
        <v>953</v>
      </c>
      <c r="G505" s="176" t="s">
        <v>953</v>
      </c>
      <c r="H505" s="176" t="s">
        <v>953</v>
      </c>
      <c r="I505" s="176" t="s">
        <v>953</v>
      </c>
      <c r="J505" s="171">
        <v>0.9</v>
      </c>
      <c r="K505" s="172" t="str">
        <f>IFERROR(SUMIFS(#REF!,#REF!,$I505,#REF!,$R$2)/SUMIFS(#REF!,#REF!,$I505,#REF!,$R$2),"-")</f>
        <v>-</v>
      </c>
      <c r="L505" s="172" t="str">
        <f>IFERROR(SUMIFS(#REF!,#REF!,$I505,#REF!,$R$7)/SUMIFS(#REF!,#REF!,$I505,#REF!,$R$7),"-")</f>
        <v>-</v>
      </c>
      <c r="M505" s="173" t="str">
        <f>IFERROR(SUMIFS(#REF!,#REF!,$I505,#REF!,$R$3)/SUMIFS(#REF!,#REF!,$I505,#REF!,$R$3),"-")</f>
        <v>-</v>
      </c>
      <c r="N505" s="173" t="str">
        <f>IFERROR(SUMIFS(#REF!,#REF!,$I505,#REF!,"&lt;="&amp;$R$2,#REF!,"&gt;="&amp;$S$2)/SUMIFS(#REF!,#REF!,$I505,#REF!,"&lt;="&amp;$R$2,#REF!,"&gt;="&amp;$S$2),"-")</f>
        <v>-</v>
      </c>
      <c r="O505" s="145"/>
      <c r="P505" s="143"/>
    </row>
    <row r="506" spans="1:16">
      <c r="A506" s="141"/>
      <c r="B506" s="145"/>
      <c r="C506" s="175" t="s">
        <v>719</v>
      </c>
      <c r="D506" s="169" t="s">
        <v>26</v>
      </c>
      <c r="E506" s="169" t="s">
        <v>720</v>
      </c>
      <c r="F506" s="176" t="s">
        <v>954</v>
      </c>
      <c r="G506" s="176" t="s">
        <v>954</v>
      </c>
      <c r="H506" s="176" t="s">
        <v>954</v>
      </c>
      <c r="I506" s="176" t="s">
        <v>954</v>
      </c>
      <c r="J506" s="171">
        <v>0.9</v>
      </c>
      <c r="K506" s="172" t="str">
        <f>IFERROR(SUMIFS(#REF!,#REF!,$I506,#REF!,$R$2)/SUMIFS(#REF!,#REF!,$I506,#REF!,$R$2),"-")</f>
        <v>-</v>
      </c>
      <c r="L506" s="172" t="str">
        <f>IFERROR(SUMIFS(#REF!,#REF!,$I506,#REF!,$R$7)/SUMIFS(#REF!,#REF!,$I506,#REF!,$R$7),"-")</f>
        <v>-</v>
      </c>
      <c r="M506" s="173" t="str">
        <f>IFERROR(SUMIFS(#REF!,#REF!,$I506,#REF!,$R$3)/SUMIFS(#REF!,#REF!,$I506,#REF!,$R$3),"-")</f>
        <v>-</v>
      </c>
      <c r="N506" s="173" t="str">
        <f>IFERROR(SUMIFS(#REF!,#REF!,$I506,#REF!,"&lt;="&amp;$R$2,#REF!,"&gt;="&amp;$S$2)/SUMIFS(#REF!,#REF!,$I506,#REF!,"&lt;="&amp;$R$2,#REF!,"&gt;="&amp;$S$2),"-")</f>
        <v>-</v>
      </c>
      <c r="O506" s="145"/>
      <c r="P506" s="143"/>
    </row>
    <row r="507" spans="1:16">
      <c r="A507" s="141"/>
      <c r="B507" s="145"/>
      <c r="C507" s="175" t="s">
        <v>719</v>
      </c>
      <c r="D507" s="169" t="s">
        <v>26</v>
      </c>
      <c r="E507" s="169" t="s">
        <v>720</v>
      </c>
      <c r="F507" s="176" t="s">
        <v>955</v>
      </c>
      <c r="G507" s="176" t="s">
        <v>955</v>
      </c>
      <c r="H507" s="176" t="s">
        <v>955</v>
      </c>
      <c r="I507" s="176" t="s">
        <v>955</v>
      </c>
      <c r="J507" s="171">
        <v>0.9</v>
      </c>
      <c r="K507" s="172" t="str">
        <f>IFERROR(SUMIFS(#REF!,#REF!,$I507,#REF!,$R$2)/SUMIFS(#REF!,#REF!,$I507,#REF!,$R$2),"-")</f>
        <v>-</v>
      </c>
      <c r="L507" s="172" t="str">
        <f>IFERROR(SUMIFS(#REF!,#REF!,$I507,#REF!,$R$7)/SUMIFS(#REF!,#REF!,$I507,#REF!,$R$7),"-")</f>
        <v>-</v>
      </c>
      <c r="M507" s="173" t="str">
        <f>IFERROR(SUMIFS(#REF!,#REF!,$I507,#REF!,$R$3)/SUMIFS(#REF!,#REF!,$I507,#REF!,$R$3),"-")</f>
        <v>-</v>
      </c>
      <c r="N507" s="173" t="str">
        <f>IFERROR(SUMIFS(#REF!,#REF!,$I507,#REF!,"&lt;="&amp;$R$2,#REF!,"&gt;="&amp;$S$2)/SUMIFS(#REF!,#REF!,$I507,#REF!,"&lt;="&amp;$R$2,#REF!,"&gt;="&amp;$S$2),"-")</f>
        <v>-</v>
      </c>
      <c r="O507" s="145"/>
      <c r="P507" s="143"/>
    </row>
    <row r="508" spans="1:16">
      <c r="A508" s="141"/>
      <c r="B508" s="145"/>
      <c r="C508" s="175" t="s">
        <v>719</v>
      </c>
      <c r="D508" s="169" t="s">
        <v>26</v>
      </c>
      <c r="E508" s="169" t="s">
        <v>720</v>
      </c>
      <c r="F508" s="176" t="s">
        <v>956</v>
      </c>
      <c r="G508" s="176" t="s">
        <v>956</v>
      </c>
      <c r="H508" s="176" t="s">
        <v>956</v>
      </c>
      <c r="I508" s="176" t="s">
        <v>956</v>
      </c>
      <c r="J508" s="171">
        <v>0.9</v>
      </c>
      <c r="K508" s="172" t="str">
        <f>IFERROR(SUMIFS(#REF!,#REF!,$I508,#REF!,$R$2)/SUMIFS(#REF!,#REF!,$I508,#REF!,$R$2),"-")</f>
        <v>-</v>
      </c>
      <c r="L508" s="172" t="str">
        <f>IFERROR(SUMIFS(#REF!,#REF!,$I508,#REF!,$R$7)/SUMIFS(#REF!,#REF!,$I508,#REF!,$R$7),"-")</f>
        <v>-</v>
      </c>
      <c r="M508" s="173" t="str">
        <f>IFERROR(SUMIFS(#REF!,#REF!,$I508,#REF!,$R$3)/SUMIFS(#REF!,#REF!,$I508,#REF!,$R$3),"-")</f>
        <v>-</v>
      </c>
      <c r="N508" s="173" t="str">
        <f>IFERROR(SUMIFS(#REF!,#REF!,$I508,#REF!,"&lt;="&amp;$R$2,#REF!,"&gt;="&amp;$S$2)/SUMIFS(#REF!,#REF!,$I508,#REF!,"&lt;="&amp;$R$2,#REF!,"&gt;="&amp;$S$2),"-")</f>
        <v>-</v>
      </c>
      <c r="O508" s="145"/>
      <c r="P508" s="143"/>
    </row>
    <row r="509" spans="1:16">
      <c r="A509" s="141"/>
      <c r="B509" s="145"/>
      <c r="C509" s="175" t="s">
        <v>719</v>
      </c>
      <c r="D509" s="169" t="s">
        <v>26</v>
      </c>
      <c r="E509" s="169" t="s">
        <v>720</v>
      </c>
      <c r="F509" s="176" t="s">
        <v>957</v>
      </c>
      <c r="G509" s="176" t="s">
        <v>957</v>
      </c>
      <c r="H509" s="176" t="s">
        <v>957</v>
      </c>
      <c r="I509" s="176" t="s">
        <v>957</v>
      </c>
      <c r="J509" s="171">
        <v>0.9</v>
      </c>
      <c r="K509" s="172" t="str">
        <f>IFERROR(SUMIFS(#REF!,#REF!,$I509,#REF!,$R$2)/SUMIFS(#REF!,#REF!,$I509,#REF!,$R$2),"-")</f>
        <v>-</v>
      </c>
      <c r="L509" s="172" t="str">
        <f>IFERROR(SUMIFS(#REF!,#REF!,$I509,#REF!,$R$7)/SUMIFS(#REF!,#REF!,$I509,#REF!,$R$7),"-")</f>
        <v>-</v>
      </c>
      <c r="M509" s="173" t="str">
        <f>IFERROR(SUMIFS(#REF!,#REF!,$I509,#REF!,$R$3)/SUMIFS(#REF!,#REF!,$I509,#REF!,$R$3),"-")</f>
        <v>-</v>
      </c>
      <c r="N509" s="173" t="str">
        <f>IFERROR(SUMIFS(#REF!,#REF!,$I509,#REF!,"&lt;="&amp;$R$2,#REF!,"&gt;="&amp;$S$2)/SUMIFS(#REF!,#REF!,$I509,#REF!,"&lt;="&amp;$R$2,#REF!,"&gt;="&amp;$S$2),"-")</f>
        <v>-</v>
      </c>
      <c r="O509" s="145"/>
      <c r="P509" s="143"/>
    </row>
    <row r="510" spans="1:16">
      <c r="A510" s="141"/>
      <c r="B510" s="145"/>
      <c r="C510" s="175" t="s">
        <v>719</v>
      </c>
      <c r="D510" s="169" t="s">
        <v>26</v>
      </c>
      <c r="E510" s="169" t="s">
        <v>720</v>
      </c>
      <c r="F510" s="176" t="s">
        <v>959</v>
      </c>
      <c r="G510" s="176" t="s">
        <v>959</v>
      </c>
      <c r="H510" s="176" t="s">
        <v>959</v>
      </c>
      <c r="I510" s="176" t="s">
        <v>959</v>
      </c>
      <c r="J510" s="171">
        <v>0.9</v>
      </c>
      <c r="K510" s="172" t="str">
        <f>IFERROR(SUMIFS(#REF!,#REF!,$I510,#REF!,$R$2)/SUMIFS(#REF!,#REF!,$I510,#REF!,$R$2),"-")</f>
        <v>-</v>
      </c>
      <c r="L510" s="172" t="str">
        <f>IFERROR(SUMIFS(#REF!,#REF!,$I510,#REF!,$R$7)/SUMIFS(#REF!,#REF!,$I510,#REF!,$R$7),"-")</f>
        <v>-</v>
      </c>
      <c r="M510" s="173" t="str">
        <f>IFERROR(SUMIFS(#REF!,#REF!,$I510,#REF!,$R$3)/SUMIFS(#REF!,#REF!,$I510,#REF!,$R$3),"-")</f>
        <v>-</v>
      </c>
      <c r="N510" s="173" t="str">
        <f>IFERROR(SUMIFS(#REF!,#REF!,$I510,#REF!,"&lt;="&amp;$R$2,#REF!,"&gt;="&amp;$S$2)/SUMIFS(#REF!,#REF!,$I510,#REF!,"&lt;="&amp;$R$2,#REF!,"&gt;="&amp;$S$2),"-")</f>
        <v>-</v>
      </c>
      <c r="O510" s="145"/>
      <c r="P510" s="143"/>
    </row>
    <row r="511" spans="1:16">
      <c r="A511" s="141"/>
      <c r="B511" s="145"/>
      <c r="C511" s="175" t="s">
        <v>719</v>
      </c>
      <c r="D511" s="169" t="s">
        <v>26</v>
      </c>
      <c r="E511" s="169" t="s">
        <v>720</v>
      </c>
      <c r="F511" s="176" t="s">
        <v>960</v>
      </c>
      <c r="G511" s="176" t="s">
        <v>960</v>
      </c>
      <c r="H511" s="176" t="s">
        <v>960</v>
      </c>
      <c r="I511" s="176" t="s">
        <v>960</v>
      </c>
      <c r="J511" s="171">
        <v>0.9</v>
      </c>
      <c r="K511" s="172" t="str">
        <f>IFERROR(SUMIFS(#REF!,#REF!,$I511,#REF!,$R$2)/SUMIFS(#REF!,#REF!,$I511,#REF!,$R$2),"-")</f>
        <v>-</v>
      </c>
      <c r="L511" s="172" t="str">
        <f>IFERROR(SUMIFS(#REF!,#REF!,$I511,#REF!,$R$7)/SUMIFS(#REF!,#REF!,$I511,#REF!,$R$7),"-")</f>
        <v>-</v>
      </c>
      <c r="M511" s="173" t="str">
        <f>IFERROR(SUMIFS(#REF!,#REF!,$I511,#REF!,$R$3)/SUMIFS(#REF!,#REF!,$I511,#REF!,$R$3),"-")</f>
        <v>-</v>
      </c>
      <c r="N511" s="173" t="str">
        <f>IFERROR(SUMIFS(#REF!,#REF!,$I511,#REF!,"&lt;="&amp;$R$2,#REF!,"&gt;="&amp;$S$2)/SUMIFS(#REF!,#REF!,$I511,#REF!,"&lt;="&amp;$R$2,#REF!,"&gt;="&amp;$S$2),"-")</f>
        <v>-</v>
      </c>
      <c r="O511" s="145"/>
      <c r="P511" s="143"/>
    </row>
    <row r="512" spans="1:16">
      <c r="A512" s="141"/>
      <c r="B512" s="145"/>
      <c r="C512" s="175" t="s">
        <v>719</v>
      </c>
      <c r="D512" s="169" t="s">
        <v>26</v>
      </c>
      <c r="E512" s="169" t="s">
        <v>720</v>
      </c>
      <c r="F512" s="176" t="s">
        <v>961</v>
      </c>
      <c r="G512" s="176" t="s">
        <v>961</v>
      </c>
      <c r="H512" s="176" t="s">
        <v>961</v>
      </c>
      <c r="I512" s="176" t="s">
        <v>961</v>
      </c>
      <c r="J512" s="171">
        <v>0.9</v>
      </c>
      <c r="K512" s="172" t="str">
        <f>IFERROR(SUMIFS(#REF!,#REF!,$I512,#REF!,$R$2)/SUMIFS(#REF!,#REF!,$I512,#REF!,$R$2),"-")</f>
        <v>-</v>
      </c>
      <c r="L512" s="172" t="str">
        <f>IFERROR(SUMIFS(#REF!,#REF!,$I512,#REF!,$R$7)/SUMIFS(#REF!,#REF!,$I512,#REF!,$R$7),"-")</f>
        <v>-</v>
      </c>
      <c r="M512" s="173" t="str">
        <f>IFERROR(SUMIFS(#REF!,#REF!,$I512,#REF!,$R$3)/SUMIFS(#REF!,#REF!,$I512,#REF!,$R$3),"-")</f>
        <v>-</v>
      </c>
      <c r="N512" s="173" t="str">
        <f>IFERROR(SUMIFS(#REF!,#REF!,$I512,#REF!,"&lt;="&amp;$R$2,#REF!,"&gt;="&amp;$S$2)/SUMIFS(#REF!,#REF!,$I512,#REF!,"&lt;="&amp;$R$2,#REF!,"&gt;="&amp;$S$2),"-")</f>
        <v>-</v>
      </c>
      <c r="O512" s="145"/>
      <c r="P512" s="143"/>
    </row>
    <row r="513" spans="1:16">
      <c r="A513" s="141"/>
      <c r="B513" s="145"/>
      <c r="C513" s="175" t="s">
        <v>719</v>
      </c>
      <c r="D513" s="169" t="s">
        <v>26</v>
      </c>
      <c r="E513" s="169" t="s">
        <v>720</v>
      </c>
      <c r="F513" s="176" t="s">
        <v>963</v>
      </c>
      <c r="G513" s="176" t="s">
        <v>963</v>
      </c>
      <c r="H513" s="176" t="s">
        <v>963</v>
      </c>
      <c r="I513" s="176" t="s">
        <v>963</v>
      </c>
      <c r="J513" s="171">
        <v>0.9</v>
      </c>
      <c r="K513" s="172" t="str">
        <f>IFERROR(SUMIFS(#REF!,#REF!,$I513,#REF!,$R$2)/SUMIFS(#REF!,#REF!,$I513,#REF!,$R$2),"-")</f>
        <v>-</v>
      </c>
      <c r="L513" s="172" t="str">
        <f>IFERROR(SUMIFS(#REF!,#REF!,$I513,#REF!,$R$7)/SUMIFS(#REF!,#REF!,$I513,#REF!,$R$7),"-")</f>
        <v>-</v>
      </c>
      <c r="M513" s="173" t="str">
        <f>IFERROR(SUMIFS(#REF!,#REF!,$I513,#REF!,$R$3)/SUMIFS(#REF!,#REF!,$I513,#REF!,$R$3),"-")</f>
        <v>-</v>
      </c>
      <c r="N513" s="173" t="str">
        <f>IFERROR(SUMIFS(#REF!,#REF!,$I513,#REF!,"&lt;="&amp;$R$2,#REF!,"&gt;="&amp;$S$2)/SUMIFS(#REF!,#REF!,$I513,#REF!,"&lt;="&amp;$R$2,#REF!,"&gt;="&amp;$S$2),"-")</f>
        <v>-</v>
      </c>
      <c r="O513" s="145"/>
      <c r="P513" s="143"/>
    </row>
    <row r="514" spans="1:16">
      <c r="A514" s="141"/>
      <c r="B514" s="145"/>
      <c r="C514" s="175" t="s">
        <v>719</v>
      </c>
      <c r="D514" s="169" t="s">
        <v>26</v>
      </c>
      <c r="E514" s="169" t="s">
        <v>720</v>
      </c>
      <c r="F514" s="176" t="s">
        <v>964</v>
      </c>
      <c r="G514" s="176" t="s">
        <v>964</v>
      </c>
      <c r="H514" s="176" t="s">
        <v>964</v>
      </c>
      <c r="I514" s="176" t="s">
        <v>964</v>
      </c>
      <c r="J514" s="171">
        <v>0.9</v>
      </c>
      <c r="K514" s="172" t="str">
        <f>IFERROR(SUMIFS(#REF!,#REF!,$I514,#REF!,$R$2)/SUMIFS(#REF!,#REF!,$I514,#REF!,$R$2),"-")</f>
        <v>-</v>
      </c>
      <c r="L514" s="172" t="str">
        <f>IFERROR(SUMIFS(#REF!,#REF!,$I514,#REF!,$R$7)/SUMIFS(#REF!,#REF!,$I514,#REF!,$R$7),"-")</f>
        <v>-</v>
      </c>
      <c r="M514" s="173" t="str">
        <f>IFERROR(SUMIFS(#REF!,#REF!,$I514,#REF!,$R$3)/SUMIFS(#REF!,#REF!,$I514,#REF!,$R$3),"-")</f>
        <v>-</v>
      </c>
      <c r="N514" s="173" t="str">
        <f>IFERROR(SUMIFS(#REF!,#REF!,$I514,#REF!,"&lt;="&amp;$R$2,#REF!,"&gt;="&amp;$S$2)/SUMIFS(#REF!,#REF!,$I514,#REF!,"&lt;="&amp;$R$2,#REF!,"&gt;="&amp;$S$2),"-")</f>
        <v>-</v>
      </c>
      <c r="O514" s="145"/>
      <c r="P514" s="143"/>
    </row>
    <row r="515" spans="1:16">
      <c r="A515" s="141"/>
      <c r="B515" s="145"/>
      <c r="C515" s="175" t="s">
        <v>719</v>
      </c>
      <c r="D515" s="169" t="s">
        <v>26</v>
      </c>
      <c r="E515" s="169" t="s">
        <v>720</v>
      </c>
      <c r="F515" s="176" t="s">
        <v>966</v>
      </c>
      <c r="G515" s="176" t="s">
        <v>966</v>
      </c>
      <c r="H515" s="176" t="s">
        <v>966</v>
      </c>
      <c r="I515" s="176" t="s">
        <v>966</v>
      </c>
      <c r="J515" s="171">
        <v>0.9</v>
      </c>
      <c r="K515" s="172" t="str">
        <f>IFERROR(SUMIFS(#REF!,#REF!,$I515,#REF!,$R$2)/SUMIFS(#REF!,#REF!,$I515,#REF!,$R$2),"-")</f>
        <v>-</v>
      </c>
      <c r="L515" s="172" t="str">
        <f>IFERROR(SUMIFS(#REF!,#REF!,$I515,#REF!,$R$7)/SUMIFS(#REF!,#REF!,$I515,#REF!,$R$7),"-")</f>
        <v>-</v>
      </c>
      <c r="M515" s="173" t="str">
        <f>IFERROR(SUMIFS(#REF!,#REF!,$I515,#REF!,$R$3)/SUMIFS(#REF!,#REF!,$I515,#REF!,$R$3),"-")</f>
        <v>-</v>
      </c>
      <c r="N515" s="173" t="str">
        <f>IFERROR(SUMIFS(#REF!,#REF!,$I515,#REF!,"&lt;="&amp;$R$2,#REF!,"&gt;="&amp;$S$2)/SUMIFS(#REF!,#REF!,$I515,#REF!,"&lt;="&amp;$R$2,#REF!,"&gt;="&amp;$S$2),"-")</f>
        <v>-</v>
      </c>
      <c r="O515" s="145"/>
      <c r="P515" s="143"/>
    </row>
    <row r="516" spans="1:16">
      <c r="A516" s="141"/>
      <c r="B516" s="145"/>
      <c r="C516" s="175" t="s">
        <v>719</v>
      </c>
      <c r="D516" s="169" t="s">
        <v>26</v>
      </c>
      <c r="E516" s="169" t="s">
        <v>720</v>
      </c>
      <c r="F516" s="176" t="s">
        <v>968</v>
      </c>
      <c r="G516" s="176" t="s">
        <v>968</v>
      </c>
      <c r="H516" s="176" t="s">
        <v>968</v>
      </c>
      <c r="I516" s="176" t="s">
        <v>968</v>
      </c>
      <c r="J516" s="171">
        <v>0.9</v>
      </c>
      <c r="K516" s="172" t="str">
        <f>IFERROR(SUMIFS(#REF!,#REF!,$I516,#REF!,$R$2)/SUMIFS(#REF!,#REF!,$I516,#REF!,$R$2),"-")</f>
        <v>-</v>
      </c>
      <c r="L516" s="172" t="str">
        <f>IFERROR(SUMIFS(#REF!,#REF!,$I516,#REF!,$R$7)/SUMIFS(#REF!,#REF!,$I516,#REF!,$R$7),"-")</f>
        <v>-</v>
      </c>
      <c r="M516" s="173" t="str">
        <f>IFERROR(SUMIFS(#REF!,#REF!,$I516,#REF!,$R$3)/SUMIFS(#REF!,#REF!,$I516,#REF!,$R$3),"-")</f>
        <v>-</v>
      </c>
      <c r="N516" s="173" t="str">
        <f>IFERROR(SUMIFS(#REF!,#REF!,$I516,#REF!,"&lt;="&amp;$R$2,#REF!,"&gt;="&amp;$S$2)/SUMIFS(#REF!,#REF!,$I516,#REF!,"&lt;="&amp;$R$2,#REF!,"&gt;="&amp;$S$2),"-")</f>
        <v>-</v>
      </c>
      <c r="O516" s="145"/>
      <c r="P516" s="143"/>
    </row>
    <row r="517" spans="1:16">
      <c r="A517" s="141"/>
      <c r="B517" s="145"/>
      <c r="C517" s="175" t="s">
        <v>719</v>
      </c>
      <c r="D517" s="169" t="s">
        <v>26</v>
      </c>
      <c r="E517" s="169" t="s">
        <v>720</v>
      </c>
      <c r="F517" s="176" t="s">
        <v>970</v>
      </c>
      <c r="G517" s="176" t="s">
        <v>970</v>
      </c>
      <c r="H517" s="176" t="s">
        <v>970</v>
      </c>
      <c r="I517" s="176" t="s">
        <v>970</v>
      </c>
      <c r="J517" s="171">
        <v>0.9</v>
      </c>
      <c r="K517" s="172" t="str">
        <f>IFERROR(SUMIFS(#REF!,#REF!,$I517,#REF!,$R$2)/SUMIFS(#REF!,#REF!,$I517,#REF!,$R$2),"-")</f>
        <v>-</v>
      </c>
      <c r="L517" s="172" t="str">
        <f>IFERROR(SUMIFS(#REF!,#REF!,$I517,#REF!,$R$7)/SUMIFS(#REF!,#REF!,$I517,#REF!,$R$7),"-")</f>
        <v>-</v>
      </c>
      <c r="M517" s="173" t="str">
        <f>IFERROR(SUMIFS(#REF!,#REF!,$I517,#REF!,$R$3)/SUMIFS(#REF!,#REF!,$I517,#REF!,$R$3),"-")</f>
        <v>-</v>
      </c>
      <c r="N517" s="173" t="str">
        <f>IFERROR(SUMIFS(#REF!,#REF!,$I517,#REF!,"&lt;="&amp;$R$2,#REF!,"&gt;="&amp;$S$2)/SUMIFS(#REF!,#REF!,$I517,#REF!,"&lt;="&amp;$R$2,#REF!,"&gt;="&amp;$S$2),"-")</f>
        <v>-</v>
      </c>
      <c r="O517" s="145"/>
      <c r="P517" s="143"/>
    </row>
    <row r="518" spans="1:16">
      <c r="A518" s="141"/>
      <c r="B518" s="145"/>
      <c r="C518" s="175" t="s">
        <v>719</v>
      </c>
      <c r="D518" s="169" t="s">
        <v>26</v>
      </c>
      <c r="E518" s="169" t="s">
        <v>720</v>
      </c>
      <c r="F518" s="176" t="s">
        <v>972</v>
      </c>
      <c r="G518" s="176" t="s">
        <v>972</v>
      </c>
      <c r="H518" s="176" t="s">
        <v>972</v>
      </c>
      <c r="I518" s="176" t="s">
        <v>972</v>
      </c>
      <c r="J518" s="171">
        <v>0.9</v>
      </c>
      <c r="K518" s="172" t="str">
        <f>IFERROR(SUMIFS(#REF!,#REF!,$I518,#REF!,$R$2)/SUMIFS(#REF!,#REF!,$I518,#REF!,$R$2),"-")</f>
        <v>-</v>
      </c>
      <c r="L518" s="172" t="str">
        <f>IFERROR(SUMIFS(#REF!,#REF!,$I518,#REF!,$R$7)/SUMIFS(#REF!,#REF!,$I518,#REF!,$R$7),"-")</f>
        <v>-</v>
      </c>
      <c r="M518" s="173" t="str">
        <f>IFERROR(SUMIFS(#REF!,#REF!,$I518,#REF!,$R$3)/SUMIFS(#REF!,#REF!,$I518,#REF!,$R$3),"-")</f>
        <v>-</v>
      </c>
      <c r="N518" s="173" t="str">
        <f>IFERROR(SUMIFS(#REF!,#REF!,$I518,#REF!,"&lt;="&amp;$R$2,#REF!,"&gt;="&amp;$S$2)/SUMIFS(#REF!,#REF!,$I518,#REF!,"&lt;="&amp;$R$2,#REF!,"&gt;="&amp;$S$2),"-")</f>
        <v>-</v>
      </c>
      <c r="O518" s="145"/>
      <c r="P518" s="143"/>
    </row>
    <row r="519" spans="1:16">
      <c r="A519" s="141"/>
      <c r="B519" s="145"/>
      <c r="C519" s="175" t="s">
        <v>719</v>
      </c>
      <c r="D519" s="169" t="s">
        <v>26</v>
      </c>
      <c r="E519" s="169" t="s">
        <v>720</v>
      </c>
      <c r="F519" s="176" t="s">
        <v>973</v>
      </c>
      <c r="G519" s="176" t="s">
        <v>973</v>
      </c>
      <c r="H519" s="176" t="s">
        <v>973</v>
      </c>
      <c r="I519" s="176" t="s">
        <v>973</v>
      </c>
      <c r="J519" s="171">
        <v>0.9</v>
      </c>
      <c r="K519" s="172" t="str">
        <f>IFERROR(SUMIFS(#REF!,#REF!,$I519,#REF!,$R$2)/SUMIFS(#REF!,#REF!,$I519,#REF!,$R$2),"-")</f>
        <v>-</v>
      </c>
      <c r="L519" s="172" t="str">
        <f>IFERROR(SUMIFS(#REF!,#REF!,$I519,#REF!,$R$7)/SUMIFS(#REF!,#REF!,$I519,#REF!,$R$7),"-")</f>
        <v>-</v>
      </c>
      <c r="M519" s="173" t="str">
        <f>IFERROR(SUMIFS(#REF!,#REF!,$I519,#REF!,$R$3)/SUMIFS(#REF!,#REF!,$I519,#REF!,$R$3),"-")</f>
        <v>-</v>
      </c>
      <c r="N519" s="173" t="str">
        <f>IFERROR(SUMIFS(#REF!,#REF!,$I519,#REF!,"&lt;="&amp;$R$2,#REF!,"&gt;="&amp;$S$2)/SUMIFS(#REF!,#REF!,$I519,#REF!,"&lt;="&amp;$R$2,#REF!,"&gt;="&amp;$S$2),"-")</f>
        <v>-</v>
      </c>
      <c r="O519" s="145"/>
      <c r="P519" s="143"/>
    </row>
    <row r="520" spans="1:16">
      <c r="A520" s="141"/>
      <c r="B520" s="145"/>
      <c r="C520" s="175" t="s">
        <v>719</v>
      </c>
      <c r="D520" s="169" t="s">
        <v>26</v>
      </c>
      <c r="E520" s="169" t="s">
        <v>720</v>
      </c>
      <c r="F520" s="176" t="s">
        <v>975</v>
      </c>
      <c r="G520" s="176" t="s">
        <v>975</v>
      </c>
      <c r="H520" s="176" t="s">
        <v>975</v>
      </c>
      <c r="I520" s="176" t="s">
        <v>975</v>
      </c>
      <c r="J520" s="171">
        <v>0.9</v>
      </c>
      <c r="K520" s="172" t="str">
        <f>IFERROR(SUMIFS(#REF!,#REF!,$I520,#REF!,$R$2)/SUMIFS(#REF!,#REF!,$I520,#REF!,$R$2),"-")</f>
        <v>-</v>
      </c>
      <c r="L520" s="172" t="str">
        <f>IFERROR(SUMIFS(#REF!,#REF!,$I520,#REF!,$R$7)/SUMIFS(#REF!,#REF!,$I520,#REF!,$R$7),"-")</f>
        <v>-</v>
      </c>
      <c r="M520" s="173" t="str">
        <f>IFERROR(SUMIFS(#REF!,#REF!,$I520,#REF!,$R$3)/SUMIFS(#REF!,#REF!,$I520,#REF!,$R$3),"-")</f>
        <v>-</v>
      </c>
      <c r="N520" s="173" t="str">
        <f>IFERROR(SUMIFS(#REF!,#REF!,$I520,#REF!,"&lt;="&amp;$R$2,#REF!,"&gt;="&amp;$S$2)/SUMIFS(#REF!,#REF!,$I520,#REF!,"&lt;="&amp;$R$2,#REF!,"&gt;="&amp;$S$2),"-")</f>
        <v>-</v>
      </c>
      <c r="O520" s="145"/>
      <c r="P520" s="143"/>
    </row>
    <row r="521" spans="1:16">
      <c r="A521" s="141"/>
      <c r="B521" s="145"/>
      <c r="C521" s="175" t="s">
        <v>719</v>
      </c>
      <c r="D521" s="169" t="s">
        <v>26</v>
      </c>
      <c r="E521" s="169" t="s">
        <v>720</v>
      </c>
      <c r="F521" s="176" t="s">
        <v>976</v>
      </c>
      <c r="G521" s="176" t="s">
        <v>976</v>
      </c>
      <c r="H521" s="176" t="s">
        <v>976</v>
      </c>
      <c r="I521" s="176" t="s">
        <v>976</v>
      </c>
      <c r="J521" s="171">
        <v>0.9</v>
      </c>
      <c r="K521" s="172" t="str">
        <f>IFERROR(SUMIFS(#REF!,#REF!,$I521,#REF!,$R$2)/SUMIFS(#REF!,#REF!,$I521,#REF!,$R$2),"-")</f>
        <v>-</v>
      </c>
      <c r="L521" s="172" t="str">
        <f>IFERROR(SUMIFS(#REF!,#REF!,$I521,#REF!,$R$7)/SUMIFS(#REF!,#REF!,$I521,#REF!,$R$7),"-")</f>
        <v>-</v>
      </c>
      <c r="M521" s="173" t="str">
        <f>IFERROR(SUMIFS(#REF!,#REF!,$I521,#REF!,$R$3)/SUMIFS(#REF!,#REF!,$I521,#REF!,$R$3),"-")</f>
        <v>-</v>
      </c>
      <c r="N521" s="173" t="str">
        <f>IFERROR(SUMIFS(#REF!,#REF!,$I521,#REF!,"&lt;="&amp;$R$2,#REF!,"&gt;="&amp;$S$2)/SUMIFS(#REF!,#REF!,$I521,#REF!,"&lt;="&amp;$R$2,#REF!,"&gt;="&amp;$S$2),"-")</f>
        <v>-</v>
      </c>
      <c r="O521" s="145"/>
      <c r="P521" s="143"/>
    </row>
    <row r="522" spans="1:16">
      <c r="A522" s="141"/>
      <c r="B522" s="145"/>
      <c r="C522" s="175" t="s">
        <v>719</v>
      </c>
      <c r="D522" s="169" t="s">
        <v>26</v>
      </c>
      <c r="E522" s="169" t="s">
        <v>720</v>
      </c>
      <c r="F522" s="176" t="s">
        <v>977</v>
      </c>
      <c r="G522" s="176" t="s">
        <v>977</v>
      </c>
      <c r="H522" s="176" t="s">
        <v>977</v>
      </c>
      <c r="I522" s="176" t="s">
        <v>977</v>
      </c>
      <c r="J522" s="171">
        <v>0.9</v>
      </c>
      <c r="K522" s="172" t="str">
        <f>IFERROR(SUMIFS(#REF!,#REF!,$I522,#REF!,$R$2)/SUMIFS(#REF!,#REF!,$I522,#REF!,$R$2),"-")</f>
        <v>-</v>
      </c>
      <c r="L522" s="172" t="str">
        <f>IFERROR(SUMIFS(#REF!,#REF!,$I522,#REF!,$R$7)/SUMIFS(#REF!,#REF!,$I522,#REF!,$R$7),"-")</f>
        <v>-</v>
      </c>
      <c r="M522" s="173" t="str">
        <f>IFERROR(SUMIFS(#REF!,#REF!,$I522,#REF!,$R$3)/SUMIFS(#REF!,#REF!,$I522,#REF!,$R$3),"-")</f>
        <v>-</v>
      </c>
      <c r="N522" s="173" t="str">
        <f>IFERROR(SUMIFS(#REF!,#REF!,$I522,#REF!,"&lt;="&amp;$R$2,#REF!,"&gt;="&amp;$S$2)/SUMIFS(#REF!,#REF!,$I522,#REF!,"&lt;="&amp;$R$2,#REF!,"&gt;="&amp;$S$2),"-")</f>
        <v>-</v>
      </c>
      <c r="O522" s="145"/>
      <c r="P522" s="143"/>
    </row>
    <row r="523" spans="1:16">
      <c r="A523" s="141"/>
      <c r="B523" s="145"/>
      <c r="C523" s="175" t="s">
        <v>719</v>
      </c>
      <c r="D523" s="169" t="s">
        <v>26</v>
      </c>
      <c r="E523" s="169" t="s">
        <v>720</v>
      </c>
      <c r="F523" s="176" t="s">
        <v>978</v>
      </c>
      <c r="G523" s="176" t="s">
        <v>978</v>
      </c>
      <c r="H523" s="176" t="s">
        <v>978</v>
      </c>
      <c r="I523" s="176" t="s">
        <v>978</v>
      </c>
      <c r="J523" s="171">
        <v>0.9</v>
      </c>
      <c r="K523" s="172" t="str">
        <f>IFERROR(SUMIFS(#REF!,#REF!,$I523,#REF!,$R$2)/SUMIFS(#REF!,#REF!,$I523,#REF!,$R$2),"-")</f>
        <v>-</v>
      </c>
      <c r="L523" s="172" t="str">
        <f>IFERROR(SUMIFS(#REF!,#REF!,$I523,#REF!,$R$7)/SUMIFS(#REF!,#REF!,$I523,#REF!,$R$7),"-")</f>
        <v>-</v>
      </c>
      <c r="M523" s="173" t="str">
        <f>IFERROR(SUMIFS(#REF!,#REF!,$I523,#REF!,$R$3)/SUMIFS(#REF!,#REF!,$I523,#REF!,$R$3),"-")</f>
        <v>-</v>
      </c>
      <c r="N523" s="173" t="str">
        <f>IFERROR(SUMIFS(#REF!,#REF!,$I523,#REF!,"&lt;="&amp;$R$2,#REF!,"&gt;="&amp;$S$2)/SUMIFS(#REF!,#REF!,$I523,#REF!,"&lt;="&amp;$R$2,#REF!,"&gt;="&amp;$S$2),"-")</f>
        <v>-</v>
      </c>
      <c r="O523" s="145"/>
      <c r="P523" s="143"/>
    </row>
    <row r="524" spans="1:16">
      <c r="A524" s="141"/>
      <c r="B524" s="145"/>
      <c r="C524" s="175" t="s">
        <v>719</v>
      </c>
      <c r="D524" s="169" t="s">
        <v>26</v>
      </c>
      <c r="E524" s="169" t="s">
        <v>720</v>
      </c>
      <c r="F524" s="176" t="s">
        <v>980</v>
      </c>
      <c r="G524" s="176" t="s">
        <v>980</v>
      </c>
      <c r="H524" s="176" t="s">
        <v>980</v>
      </c>
      <c r="I524" s="176" t="s">
        <v>980</v>
      </c>
      <c r="J524" s="171">
        <v>0.9</v>
      </c>
      <c r="K524" s="172" t="str">
        <f>IFERROR(SUMIFS(#REF!,#REF!,$I524,#REF!,$R$2)/SUMIFS(#REF!,#REF!,$I524,#REF!,$R$2),"-")</f>
        <v>-</v>
      </c>
      <c r="L524" s="172" t="str">
        <f>IFERROR(SUMIFS(#REF!,#REF!,$I524,#REF!,$R$7)/SUMIFS(#REF!,#REF!,$I524,#REF!,$R$7),"-")</f>
        <v>-</v>
      </c>
      <c r="M524" s="173" t="str">
        <f>IFERROR(SUMIFS(#REF!,#REF!,$I524,#REF!,$R$3)/SUMIFS(#REF!,#REF!,$I524,#REF!,$R$3),"-")</f>
        <v>-</v>
      </c>
      <c r="N524" s="173" t="str">
        <f>IFERROR(SUMIFS(#REF!,#REF!,$I524,#REF!,"&lt;="&amp;$R$2,#REF!,"&gt;="&amp;$S$2)/SUMIFS(#REF!,#REF!,$I524,#REF!,"&lt;="&amp;$R$2,#REF!,"&gt;="&amp;$S$2),"-")</f>
        <v>-</v>
      </c>
      <c r="O524" s="145"/>
      <c r="P524" s="143"/>
    </row>
    <row r="525" spans="1:16">
      <c r="A525" s="141"/>
      <c r="B525" s="145"/>
      <c r="C525" s="175" t="s">
        <v>719</v>
      </c>
      <c r="D525" s="169" t="s">
        <v>26</v>
      </c>
      <c r="E525" s="169" t="s">
        <v>720</v>
      </c>
      <c r="F525" s="176" t="s">
        <v>982</v>
      </c>
      <c r="G525" s="176" t="s">
        <v>982</v>
      </c>
      <c r="H525" s="176" t="s">
        <v>982</v>
      </c>
      <c r="I525" s="176" t="s">
        <v>982</v>
      </c>
      <c r="J525" s="171">
        <v>0.9</v>
      </c>
      <c r="K525" s="172" t="str">
        <f>IFERROR(SUMIFS(#REF!,#REF!,$I525,#REF!,$R$2)/SUMIFS(#REF!,#REF!,$I525,#REF!,$R$2),"-")</f>
        <v>-</v>
      </c>
      <c r="L525" s="172" t="str">
        <f>IFERROR(SUMIFS(#REF!,#REF!,$I525,#REF!,$R$7)/SUMIFS(#REF!,#REF!,$I525,#REF!,$R$7),"-")</f>
        <v>-</v>
      </c>
      <c r="M525" s="173" t="str">
        <f>IFERROR(SUMIFS(#REF!,#REF!,$I525,#REF!,$R$3)/SUMIFS(#REF!,#REF!,$I525,#REF!,$R$3),"-")</f>
        <v>-</v>
      </c>
      <c r="N525" s="173" t="str">
        <f>IFERROR(SUMIFS(#REF!,#REF!,$I525,#REF!,"&lt;="&amp;$R$2,#REF!,"&gt;="&amp;$S$2)/SUMIFS(#REF!,#REF!,$I525,#REF!,"&lt;="&amp;$R$2,#REF!,"&gt;="&amp;$S$2),"-")</f>
        <v>-</v>
      </c>
      <c r="O525" s="145"/>
      <c r="P525" s="143"/>
    </row>
    <row r="526" spans="1:16">
      <c r="A526" s="141"/>
      <c r="B526" s="145"/>
      <c r="C526" s="175" t="s">
        <v>719</v>
      </c>
      <c r="D526" s="169" t="s">
        <v>26</v>
      </c>
      <c r="E526" s="169" t="s">
        <v>720</v>
      </c>
      <c r="F526" s="176" t="s">
        <v>984</v>
      </c>
      <c r="G526" s="176" t="s">
        <v>984</v>
      </c>
      <c r="H526" s="176" t="s">
        <v>984</v>
      </c>
      <c r="I526" s="176" t="s">
        <v>984</v>
      </c>
      <c r="J526" s="171">
        <v>0.9</v>
      </c>
      <c r="K526" s="172" t="str">
        <f>IFERROR(SUMIFS(#REF!,#REF!,$I526,#REF!,$R$2)/SUMIFS(#REF!,#REF!,$I526,#REF!,$R$2),"-")</f>
        <v>-</v>
      </c>
      <c r="L526" s="172" t="str">
        <f>IFERROR(SUMIFS(#REF!,#REF!,$I526,#REF!,$R$7)/SUMIFS(#REF!,#REF!,$I526,#REF!,$R$7),"-")</f>
        <v>-</v>
      </c>
      <c r="M526" s="173" t="str">
        <f>IFERROR(SUMIFS(#REF!,#REF!,$I526,#REF!,$R$3)/SUMIFS(#REF!,#REF!,$I526,#REF!,$R$3),"-")</f>
        <v>-</v>
      </c>
      <c r="N526" s="173" t="str">
        <f>IFERROR(SUMIFS(#REF!,#REF!,$I526,#REF!,"&lt;="&amp;$R$2,#REF!,"&gt;="&amp;$S$2)/SUMIFS(#REF!,#REF!,$I526,#REF!,"&lt;="&amp;$R$2,#REF!,"&gt;="&amp;$S$2),"-")</f>
        <v>-</v>
      </c>
      <c r="O526" s="145"/>
      <c r="P526" s="143"/>
    </row>
    <row r="527" spans="1:16">
      <c r="A527" s="141"/>
      <c r="B527" s="145"/>
      <c r="C527" s="175" t="s">
        <v>719</v>
      </c>
      <c r="D527" s="169" t="s">
        <v>26</v>
      </c>
      <c r="E527" s="169" t="s">
        <v>720</v>
      </c>
      <c r="F527" s="176" t="s">
        <v>986</v>
      </c>
      <c r="G527" s="176" t="s">
        <v>986</v>
      </c>
      <c r="H527" s="176" t="s">
        <v>986</v>
      </c>
      <c r="I527" s="176" t="s">
        <v>986</v>
      </c>
      <c r="J527" s="171">
        <v>0.9</v>
      </c>
      <c r="K527" s="172" t="str">
        <f>IFERROR(SUMIFS(#REF!,#REF!,$I527,#REF!,$R$2)/SUMIFS(#REF!,#REF!,$I527,#REF!,$R$2),"-")</f>
        <v>-</v>
      </c>
      <c r="L527" s="172" t="str">
        <f>IFERROR(SUMIFS(#REF!,#REF!,$I527,#REF!,$R$7)/SUMIFS(#REF!,#REF!,$I527,#REF!,$R$7),"-")</f>
        <v>-</v>
      </c>
      <c r="M527" s="173" t="str">
        <f>IFERROR(SUMIFS(#REF!,#REF!,$I527,#REF!,$R$3)/SUMIFS(#REF!,#REF!,$I527,#REF!,$R$3),"-")</f>
        <v>-</v>
      </c>
      <c r="N527" s="173" t="str">
        <f>IFERROR(SUMIFS(#REF!,#REF!,$I527,#REF!,"&lt;="&amp;$R$2,#REF!,"&gt;="&amp;$S$2)/SUMIFS(#REF!,#REF!,$I527,#REF!,"&lt;="&amp;$R$2,#REF!,"&gt;="&amp;$S$2),"-")</f>
        <v>-</v>
      </c>
      <c r="O527" s="145"/>
      <c r="P527" s="143"/>
    </row>
    <row r="528" spans="1:16">
      <c r="A528" s="141"/>
      <c r="B528" s="145"/>
      <c r="C528" s="175" t="s">
        <v>719</v>
      </c>
      <c r="D528" s="169" t="s">
        <v>26</v>
      </c>
      <c r="E528" s="169" t="s">
        <v>720</v>
      </c>
      <c r="F528" s="176" t="s">
        <v>988</v>
      </c>
      <c r="G528" s="176" t="s">
        <v>988</v>
      </c>
      <c r="H528" s="176" t="s">
        <v>988</v>
      </c>
      <c r="I528" s="176" t="s">
        <v>988</v>
      </c>
      <c r="J528" s="171">
        <v>0.9</v>
      </c>
      <c r="K528" s="172" t="str">
        <f>IFERROR(SUMIFS(#REF!,#REF!,$I528,#REF!,$R$2)/SUMIFS(#REF!,#REF!,$I528,#REF!,$R$2),"-")</f>
        <v>-</v>
      </c>
      <c r="L528" s="172" t="str">
        <f>IFERROR(SUMIFS(#REF!,#REF!,$I528,#REF!,$R$7)/SUMIFS(#REF!,#REF!,$I528,#REF!,$R$7),"-")</f>
        <v>-</v>
      </c>
      <c r="M528" s="173" t="str">
        <f>IFERROR(SUMIFS(#REF!,#REF!,$I528,#REF!,$R$3)/SUMIFS(#REF!,#REF!,$I528,#REF!,$R$3),"-")</f>
        <v>-</v>
      </c>
      <c r="N528" s="173" t="str">
        <f>IFERROR(SUMIFS(#REF!,#REF!,$I528,#REF!,"&lt;="&amp;$R$2,#REF!,"&gt;="&amp;$S$2)/SUMIFS(#REF!,#REF!,$I528,#REF!,"&lt;="&amp;$R$2,#REF!,"&gt;="&amp;$S$2),"-")</f>
        <v>-</v>
      </c>
      <c r="O528" s="145"/>
      <c r="P528" s="143"/>
    </row>
    <row r="529" spans="1:16">
      <c r="A529" s="141"/>
      <c r="B529" s="145"/>
      <c r="C529" s="175" t="s">
        <v>719</v>
      </c>
      <c r="D529" s="169" t="s">
        <v>26</v>
      </c>
      <c r="E529" s="169" t="s">
        <v>720</v>
      </c>
      <c r="F529" s="176" t="s">
        <v>989</v>
      </c>
      <c r="G529" s="176" t="s">
        <v>989</v>
      </c>
      <c r="H529" s="176" t="s">
        <v>989</v>
      </c>
      <c r="I529" s="176" t="s">
        <v>989</v>
      </c>
      <c r="J529" s="171">
        <v>0.9</v>
      </c>
      <c r="K529" s="172" t="str">
        <f>IFERROR(SUMIFS(#REF!,#REF!,$I529,#REF!,$R$2)/SUMIFS(#REF!,#REF!,$I529,#REF!,$R$2),"-")</f>
        <v>-</v>
      </c>
      <c r="L529" s="172" t="str">
        <f>IFERROR(SUMIFS(#REF!,#REF!,$I529,#REF!,$R$7)/SUMIFS(#REF!,#REF!,$I529,#REF!,$R$7),"-")</f>
        <v>-</v>
      </c>
      <c r="M529" s="173" t="str">
        <f>IFERROR(SUMIFS(#REF!,#REF!,$I529,#REF!,$R$3)/SUMIFS(#REF!,#REF!,$I529,#REF!,$R$3),"-")</f>
        <v>-</v>
      </c>
      <c r="N529" s="173" t="str">
        <f>IFERROR(SUMIFS(#REF!,#REF!,$I529,#REF!,"&lt;="&amp;$R$2,#REF!,"&gt;="&amp;$S$2)/SUMIFS(#REF!,#REF!,$I529,#REF!,"&lt;="&amp;$R$2,#REF!,"&gt;="&amp;$S$2),"-")</f>
        <v>-</v>
      </c>
      <c r="O529" s="145"/>
      <c r="P529" s="143"/>
    </row>
    <row r="530" spans="1:16">
      <c r="A530" s="141"/>
      <c r="B530" s="145"/>
      <c r="C530" s="175" t="s">
        <v>719</v>
      </c>
      <c r="D530" s="169" t="s">
        <v>26</v>
      </c>
      <c r="E530" s="169" t="s">
        <v>720</v>
      </c>
      <c r="F530" s="176" t="s">
        <v>991</v>
      </c>
      <c r="G530" s="176" t="s">
        <v>991</v>
      </c>
      <c r="H530" s="176" t="s">
        <v>991</v>
      </c>
      <c r="I530" s="176" t="s">
        <v>991</v>
      </c>
      <c r="J530" s="171">
        <v>0.9</v>
      </c>
      <c r="K530" s="172" t="str">
        <f>IFERROR(SUMIFS(#REF!,#REF!,$I530,#REF!,$R$2)/SUMIFS(#REF!,#REF!,$I530,#REF!,$R$2),"-")</f>
        <v>-</v>
      </c>
      <c r="L530" s="172" t="str">
        <f>IFERROR(SUMIFS(#REF!,#REF!,$I530,#REF!,$R$7)/SUMIFS(#REF!,#REF!,$I530,#REF!,$R$7),"-")</f>
        <v>-</v>
      </c>
      <c r="M530" s="173" t="str">
        <f>IFERROR(SUMIFS(#REF!,#REF!,$I530,#REF!,$R$3)/SUMIFS(#REF!,#REF!,$I530,#REF!,$R$3),"-")</f>
        <v>-</v>
      </c>
      <c r="N530" s="173" t="str">
        <f>IFERROR(SUMIFS(#REF!,#REF!,$I530,#REF!,"&lt;="&amp;$R$2,#REF!,"&gt;="&amp;$S$2)/SUMIFS(#REF!,#REF!,$I530,#REF!,"&lt;="&amp;$R$2,#REF!,"&gt;="&amp;$S$2),"-")</f>
        <v>-</v>
      </c>
      <c r="O530" s="145"/>
      <c r="P530" s="143"/>
    </row>
    <row r="531" spans="1:16">
      <c r="A531" s="141"/>
      <c r="B531" s="145"/>
      <c r="C531" s="175" t="s">
        <v>719</v>
      </c>
      <c r="D531" s="169" t="s">
        <v>26</v>
      </c>
      <c r="E531" s="169" t="s">
        <v>720</v>
      </c>
      <c r="F531" s="176" t="s">
        <v>992</v>
      </c>
      <c r="G531" s="176" t="s">
        <v>992</v>
      </c>
      <c r="H531" s="176" t="s">
        <v>992</v>
      </c>
      <c r="I531" s="176" t="s">
        <v>992</v>
      </c>
      <c r="J531" s="171">
        <v>0.9</v>
      </c>
      <c r="K531" s="172" t="str">
        <f>IFERROR(SUMIFS(#REF!,#REF!,$I531,#REF!,$R$2)/SUMIFS(#REF!,#REF!,$I531,#REF!,$R$2),"-")</f>
        <v>-</v>
      </c>
      <c r="L531" s="172" t="str">
        <f>IFERROR(SUMIFS(#REF!,#REF!,$I531,#REF!,$R$7)/SUMIFS(#REF!,#REF!,$I531,#REF!,$R$7),"-")</f>
        <v>-</v>
      </c>
      <c r="M531" s="173" t="str">
        <f>IFERROR(SUMIFS(#REF!,#REF!,$I531,#REF!,$R$3)/SUMIFS(#REF!,#REF!,$I531,#REF!,$R$3),"-")</f>
        <v>-</v>
      </c>
      <c r="N531" s="173" t="str">
        <f>IFERROR(SUMIFS(#REF!,#REF!,$I531,#REF!,"&lt;="&amp;$R$2,#REF!,"&gt;="&amp;$S$2)/SUMIFS(#REF!,#REF!,$I531,#REF!,"&lt;="&amp;$R$2,#REF!,"&gt;="&amp;$S$2),"-")</f>
        <v>-</v>
      </c>
      <c r="O531" s="145"/>
      <c r="P531" s="143"/>
    </row>
    <row r="532" spans="1:16">
      <c r="A532" s="141"/>
      <c r="B532" s="145"/>
      <c r="C532" s="175" t="s">
        <v>719</v>
      </c>
      <c r="D532" s="169" t="s">
        <v>26</v>
      </c>
      <c r="E532" s="169" t="s">
        <v>720</v>
      </c>
      <c r="F532" s="176" t="s">
        <v>993</v>
      </c>
      <c r="G532" s="176" t="s">
        <v>993</v>
      </c>
      <c r="H532" s="176" t="s">
        <v>993</v>
      </c>
      <c r="I532" s="176" t="s">
        <v>993</v>
      </c>
      <c r="J532" s="171">
        <v>0.9</v>
      </c>
      <c r="K532" s="172" t="str">
        <f>IFERROR(SUMIFS(#REF!,#REF!,$I532,#REF!,$R$2)/SUMIFS(#REF!,#REF!,$I532,#REF!,$R$2),"-")</f>
        <v>-</v>
      </c>
      <c r="L532" s="172" t="str">
        <f>IFERROR(SUMIFS(#REF!,#REF!,$I532,#REF!,$R$7)/SUMIFS(#REF!,#REF!,$I532,#REF!,$R$7),"-")</f>
        <v>-</v>
      </c>
      <c r="M532" s="173" t="str">
        <f>IFERROR(SUMIFS(#REF!,#REF!,$I532,#REF!,$R$3)/SUMIFS(#REF!,#REF!,$I532,#REF!,$R$3),"-")</f>
        <v>-</v>
      </c>
      <c r="N532" s="173" t="str">
        <f>IFERROR(SUMIFS(#REF!,#REF!,$I532,#REF!,"&lt;="&amp;$R$2,#REF!,"&gt;="&amp;$S$2)/SUMIFS(#REF!,#REF!,$I532,#REF!,"&lt;="&amp;$R$2,#REF!,"&gt;="&amp;$S$2),"-")</f>
        <v>-</v>
      </c>
      <c r="O532" s="145"/>
      <c r="P532" s="143"/>
    </row>
    <row r="533" spans="1:16">
      <c r="A533" s="141"/>
      <c r="B533" s="145"/>
      <c r="C533" s="175" t="s">
        <v>719</v>
      </c>
      <c r="D533" s="169" t="s">
        <v>26</v>
      </c>
      <c r="E533" s="169" t="s">
        <v>720</v>
      </c>
      <c r="F533" s="176" t="s">
        <v>995</v>
      </c>
      <c r="G533" s="176" t="s">
        <v>995</v>
      </c>
      <c r="H533" s="176" t="s">
        <v>995</v>
      </c>
      <c r="I533" s="176" t="s">
        <v>995</v>
      </c>
      <c r="J533" s="171">
        <v>0.9</v>
      </c>
      <c r="K533" s="172" t="str">
        <f>IFERROR(SUMIFS(#REF!,#REF!,$I533,#REF!,$R$2)/SUMIFS(#REF!,#REF!,$I533,#REF!,$R$2),"-")</f>
        <v>-</v>
      </c>
      <c r="L533" s="172" t="str">
        <f>IFERROR(SUMIFS(#REF!,#REF!,$I533,#REF!,$R$7)/SUMIFS(#REF!,#REF!,$I533,#REF!,$R$7),"-")</f>
        <v>-</v>
      </c>
      <c r="M533" s="173" t="str">
        <f>IFERROR(SUMIFS(#REF!,#REF!,$I533,#REF!,$R$3)/SUMIFS(#REF!,#REF!,$I533,#REF!,$R$3),"-")</f>
        <v>-</v>
      </c>
      <c r="N533" s="173" t="str">
        <f>IFERROR(SUMIFS(#REF!,#REF!,$I533,#REF!,"&lt;="&amp;$R$2,#REF!,"&gt;="&amp;$S$2)/SUMIFS(#REF!,#REF!,$I533,#REF!,"&lt;="&amp;$R$2,#REF!,"&gt;="&amp;$S$2),"-")</f>
        <v>-</v>
      </c>
      <c r="O533" s="145"/>
      <c r="P533" s="143"/>
    </row>
    <row r="534" spans="1:16">
      <c r="A534" s="141"/>
      <c r="B534" s="145"/>
      <c r="C534" s="175" t="s">
        <v>719</v>
      </c>
      <c r="D534" s="169" t="s">
        <v>26</v>
      </c>
      <c r="E534" s="169" t="s">
        <v>720</v>
      </c>
      <c r="F534" s="176" t="s">
        <v>996</v>
      </c>
      <c r="G534" s="176" t="s">
        <v>996</v>
      </c>
      <c r="H534" s="176" t="s">
        <v>996</v>
      </c>
      <c r="I534" s="176" t="s">
        <v>996</v>
      </c>
      <c r="J534" s="171">
        <v>0.9</v>
      </c>
      <c r="K534" s="172" t="str">
        <f>IFERROR(SUMIFS(#REF!,#REF!,$I534,#REF!,$R$2)/SUMIFS(#REF!,#REF!,$I534,#REF!,$R$2),"-")</f>
        <v>-</v>
      </c>
      <c r="L534" s="172" t="str">
        <f>IFERROR(SUMIFS(#REF!,#REF!,$I534,#REF!,$R$7)/SUMIFS(#REF!,#REF!,$I534,#REF!,$R$7),"-")</f>
        <v>-</v>
      </c>
      <c r="M534" s="173" t="str">
        <f>IFERROR(SUMIFS(#REF!,#REF!,$I534,#REF!,$R$3)/SUMIFS(#REF!,#REF!,$I534,#REF!,$R$3),"-")</f>
        <v>-</v>
      </c>
      <c r="N534" s="173" t="str">
        <f>IFERROR(SUMIFS(#REF!,#REF!,$I534,#REF!,"&lt;="&amp;$R$2,#REF!,"&gt;="&amp;$S$2)/SUMIFS(#REF!,#REF!,$I534,#REF!,"&lt;="&amp;$R$2,#REF!,"&gt;="&amp;$S$2),"-")</f>
        <v>-</v>
      </c>
      <c r="O534" s="145"/>
      <c r="P534" s="143"/>
    </row>
    <row r="535" spans="1:16">
      <c r="A535" s="141"/>
      <c r="B535" s="145"/>
      <c r="C535" s="175" t="s">
        <v>719</v>
      </c>
      <c r="D535" s="169" t="s">
        <v>26</v>
      </c>
      <c r="E535" s="169" t="s">
        <v>720</v>
      </c>
      <c r="F535" s="176" t="s">
        <v>997</v>
      </c>
      <c r="G535" s="176" t="s">
        <v>997</v>
      </c>
      <c r="H535" s="176" t="s">
        <v>997</v>
      </c>
      <c r="I535" s="176" t="s">
        <v>997</v>
      </c>
      <c r="J535" s="171">
        <v>0.9</v>
      </c>
      <c r="K535" s="172" t="str">
        <f>IFERROR(SUMIFS(#REF!,#REF!,$I535,#REF!,$R$2)/SUMIFS(#REF!,#REF!,$I535,#REF!,$R$2),"-")</f>
        <v>-</v>
      </c>
      <c r="L535" s="172" t="str">
        <f>IFERROR(SUMIFS(#REF!,#REF!,$I535,#REF!,$R$7)/SUMIFS(#REF!,#REF!,$I535,#REF!,$R$7),"-")</f>
        <v>-</v>
      </c>
      <c r="M535" s="173" t="str">
        <f>IFERROR(SUMIFS(#REF!,#REF!,$I535,#REF!,$R$3)/SUMIFS(#REF!,#REF!,$I535,#REF!,$R$3),"-")</f>
        <v>-</v>
      </c>
      <c r="N535" s="173" t="str">
        <f>IFERROR(SUMIFS(#REF!,#REF!,$I535,#REF!,"&lt;="&amp;$R$2,#REF!,"&gt;="&amp;$S$2)/SUMIFS(#REF!,#REF!,$I535,#REF!,"&lt;="&amp;$R$2,#REF!,"&gt;="&amp;$S$2),"-")</f>
        <v>-</v>
      </c>
      <c r="O535" s="145"/>
      <c r="P535" s="143"/>
    </row>
    <row r="536" spans="1:16">
      <c r="A536" s="141"/>
      <c r="B536" s="145"/>
      <c r="C536" s="175" t="s">
        <v>719</v>
      </c>
      <c r="D536" s="169" t="s">
        <v>26</v>
      </c>
      <c r="E536" s="169" t="s">
        <v>720</v>
      </c>
      <c r="F536" s="176" t="s">
        <v>998</v>
      </c>
      <c r="G536" s="176" t="s">
        <v>998</v>
      </c>
      <c r="H536" s="176" t="s">
        <v>998</v>
      </c>
      <c r="I536" s="176" t="s">
        <v>998</v>
      </c>
      <c r="J536" s="171">
        <v>0.9</v>
      </c>
      <c r="K536" s="172" t="str">
        <f>IFERROR(SUMIFS(#REF!,#REF!,$I536,#REF!,$R$2)/SUMIFS(#REF!,#REF!,$I536,#REF!,$R$2),"-")</f>
        <v>-</v>
      </c>
      <c r="L536" s="172" t="str">
        <f>IFERROR(SUMIFS(#REF!,#REF!,$I536,#REF!,$R$7)/SUMIFS(#REF!,#REF!,$I536,#REF!,$R$7),"-")</f>
        <v>-</v>
      </c>
      <c r="M536" s="173" t="str">
        <f>IFERROR(SUMIFS(#REF!,#REF!,$I536,#REF!,$R$3)/SUMIFS(#REF!,#REF!,$I536,#REF!,$R$3),"-")</f>
        <v>-</v>
      </c>
      <c r="N536" s="173" t="str">
        <f>IFERROR(SUMIFS(#REF!,#REF!,$I536,#REF!,"&lt;="&amp;$R$2,#REF!,"&gt;="&amp;$S$2)/SUMIFS(#REF!,#REF!,$I536,#REF!,"&lt;="&amp;$R$2,#REF!,"&gt;="&amp;$S$2),"-")</f>
        <v>-</v>
      </c>
      <c r="O536" s="145"/>
      <c r="P536" s="143"/>
    </row>
    <row r="537" spans="1:16">
      <c r="A537" s="141"/>
      <c r="B537" s="145"/>
      <c r="C537" s="175" t="s">
        <v>719</v>
      </c>
      <c r="D537" s="169" t="s">
        <v>26</v>
      </c>
      <c r="E537" s="169" t="s">
        <v>720</v>
      </c>
      <c r="F537" s="176" t="s">
        <v>1000</v>
      </c>
      <c r="G537" s="176" t="s">
        <v>1000</v>
      </c>
      <c r="H537" s="176" t="s">
        <v>1000</v>
      </c>
      <c r="I537" s="176" t="s">
        <v>1000</v>
      </c>
      <c r="J537" s="171">
        <v>0.9</v>
      </c>
      <c r="K537" s="172" t="str">
        <f>IFERROR(SUMIFS(#REF!,#REF!,$I537,#REF!,$R$2)/SUMIFS(#REF!,#REF!,$I537,#REF!,$R$2),"-")</f>
        <v>-</v>
      </c>
      <c r="L537" s="172" t="str">
        <f>IFERROR(SUMIFS(#REF!,#REF!,$I537,#REF!,$R$7)/SUMIFS(#REF!,#REF!,$I537,#REF!,$R$7),"-")</f>
        <v>-</v>
      </c>
      <c r="M537" s="173" t="str">
        <f>IFERROR(SUMIFS(#REF!,#REF!,$I537,#REF!,$R$3)/SUMIFS(#REF!,#REF!,$I537,#REF!,$R$3),"-")</f>
        <v>-</v>
      </c>
      <c r="N537" s="173" t="str">
        <f>IFERROR(SUMIFS(#REF!,#REF!,$I537,#REF!,"&lt;="&amp;$R$2,#REF!,"&gt;="&amp;$S$2)/SUMIFS(#REF!,#REF!,$I537,#REF!,"&lt;="&amp;$R$2,#REF!,"&gt;="&amp;$S$2),"-")</f>
        <v>-</v>
      </c>
      <c r="O537" s="145"/>
      <c r="P537" s="143"/>
    </row>
    <row r="538" spans="1:16">
      <c r="A538" s="141"/>
      <c r="B538" s="145"/>
      <c r="C538" s="175" t="s">
        <v>719</v>
      </c>
      <c r="D538" s="169" t="s">
        <v>26</v>
      </c>
      <c r="E538" s="169" t="s">
        <v>720</v>
      </c>
      <c r="F538" s="176" t="s">
        <v>1001</v>
      </c>
      <c r="G538" s="176" t="s">
        <v>1001</v>
      </c>
      <c r="H538" s="176" t="s">
        <v>1001</v>
      </c>
      <c r="I538" s="176" t="s">
        <v>1001</v>
      </c>
      <c r="J538" s="171">
        <v>0.9</v>
      </c>
      <c r="K538" s="172" t="str">
        <f>IFERROR(SUMIFS(#REF!,#REF!,$I538,#REF!,$R$2)/SUMIFS(#REF!,#REF!,$I538,#REF!,$R$2),"-")</f>
        <v>-</v>
      </c>
      <c r="L538" s="172" t="str">
        <f>IFERROR(SUMIFS(#REF!,#REF!,$I538,#REF!,$R$7)/SUMIFS(#REF!,#REF!,$I538,#REF!,$R$7),"-")</f>
        <v>-</v>
      </c>
      <c r="M538" s="173" t="str">
        <f>IFERROR(SUMIFS(#REF!,#REF!,$I538,#REF!,$R$3)/SUMIFS(#REF!,#REF!,$I538,#REF!,$R$3),"-")</f>
        <v>-</v>
      </c>
      <c r="N538" s="173" t="str">
        <f>IFERROR(SUMIFS(#REF!,#REF!,$I538,#REF!,"&lt;="&amp;$R$2,#REF!,"&gt;="&amp;$S$2)/SUMIFS(#REF!,#REF!,$I538,#REF!,"&lt;="&amp;$R$2,#REF!,"&gt;="&amp;$S$2),"-")</f>
        <v>-</v>
      </c>
      <c r="O538" s="145"/>
      <c r="P538" s="143"/>
    </row>
    <row r="539" spans="1:16">
      <c r="A539" s="141"/>
      <c r="B539" s="145"/>
      <c r="C539" s="175" t="s">
        <v>719</v>
      </c>
      <c r="D539" s="169" t="s">
        <v>26</v>
      </c>
      <c r="E539" s="169" t="s">
        <v>720</v>
      </c>
      <c r="F539" s="176" t="s">
        <v>1002</v>
      </c>
      <c r="G539" s="176" t="s">
        <v>1002</v>
      </c>
      <c r="H539" s="176" t="s">
        <v>1002</v>
      </c>
      <c r="I539" s="176" t="s">
        <v>1002</v>
      </c>
      <c r="J539" s="171">
        <v>0.9</v>
      </c>
      <c r="K539" s="172" t="str">
        <f>IFERROR(SUMIFS(#REF!,#REF!,$I539,#REF!,$R$2)/SUMIFS(#REF!,#REF!,$I539,#REF!,$R$2),"-")</f>
        <v>-</v>
      </c>
      <c r="L539" s="172" t="str">
        <f>IFERROR(SUMIFS(#REF!,#REF!,$I539,#REF!,$R$7)/SUMIFS(#REF!,#REF!,$I539,#REF!,$R$7),"-")</f>
        <v>-</v>
      </c>
      <c r="M539" s="173" t="str">
        <f>IFERROR(SUMIFS(#REF!,#REF!,$I539,#REF!,$R$3)/SUMIFS(#REF!,#REF!,$I539,#REF!,$R$3),"-")</f>
        <v>-</v>
      </c>
      <c r="N539" s="173" t="str">
        <f>IFERROR(SUMIFS(#REF!,#REF!,$I539,#REF!,"&lt;="&amp;$R$2,#REF!,"&gt;="&amp;$S$2)/SUMIFS(#REF!,#REF!,$I539,#REF!,"&lt;="&amp;$R$2,#REF!,"&gt;="&amp;$S$2),"-")</f>
        <v>-</v>
      </c>
      <c r="O539" s="145"/>
      <c r="P539" s="143"/>
    </row>
    <row r="540" spans="1:16">
      <c r="A540" s="141"/>
      <c r="B540" s="145"/>
      <c r="C540" s="175" t="s">
        <v>719</v>
      </c>
      <c r="D540" s="169" t="s">
        <v>26</v>
      </c>
      <c r="E540" s="169" t="s">
        <v>720</v>
      </c>
      <c r="F540" s="176" t="s">
        <v>1004</v>
      </c>
      <c r="G540" s="176" t="s">
        <v>1004</v>
      </c>
      <c r="H540" s="176" t="s">
        <v>1004</v>
      </c>
      <c r="I540" s="176" t="s">
        <v>1004</v>
      </c>
      <c r="J540" s="171">
        <v>0.9</v>
      </c>
      <c r="K540" s="172" t="str">
        <f>IFERROR(SUMIFS(#REF!,#REF!,$I540,#REF!,$R$2)/SUMIFS(#REF!,#REF!,$I540,#REF!,$R$2),"-")</f>
        <v>-</v>
      </c>
      <c r="L540" s="172" t="str">
        <f>IFERROR(SUMIFS(#REF!,#REF!,$I540,#REF!,$R$7)/SUMIFS(#REF!,#REF!,$I540,#REF!,$R$7),"-")</f>
        <v>-</v>
      </c>
      <c r="M540" s="173" t="str">
        <f>IFERROR(SUMIFS(#REF!,#REF!,$I540,#REF!,$R$3)/SUMIFS(#REF!,#REF!,$I540,#REF!,$R$3),"-")</f>
        <v>-</v>
      </c>
      <c r="N540" s="173" t="str">
        <f>IFERROR(SUMIFS(#REF!,#REF!,$I540,#REF!,"&lt;="&amp;$R$2,#REF!,"&gt;="&amp;$S$2)/SUMIFS(#REF!,#REF!,$I540,#REF!,"&lt;="&amp;$R$2,#REF!,"&gt;="&amp;$S$2),"-")</f>
        <v>-</v>
      </c>
      <c r="O540" s="145"/>
      <c r="P540" s="143"/>
    </row>
    <row r="541" spans="1:16">
      <c r="A541" s="141"/>
      <c r="B541" s="145"/>
      <c r="C541" s="175" t="s">
        <v>719</v>
      </c>
      <c r="D541" s="169" t="s">
        <v>26</v>
      </c>
      <c r="E541" s="169" t="s">
        <v>720</v>
      </c>
      <c r="F541" s="176" t="s">
        <v>1005</v>
      </c>
      <c r="G541" s="176" t="s">
        <v>1005</v>
      </c>
      <c r="H541" s="176" t="s">
        <v>1005</v>
      </c>
      <c r="I541" s="176" t="s">
        <v>1005</v>
      </c>
      <c r="J541" s="171">
        <v>0.9</v>
      </c>
      <c r="K541" s="172" t="str">
        <f>IFERROR(SUMIFS(#REF!,#REF!,$I541,#REF!,$R$2)/SUMIFS(#REF!,#REF!,$I541,#REF!,$R$2),"-")</f>
        <v>-</v>
      </c>
      <c r="L541" s="172" t="str">
        <f>IFERROR(SUMIFS(#REF!,#REF!,$I541,#REF!,$R$7)/SUMIFS(#REF!,#REF!,$I541,#REF!,$R$7),"-")</f>
        <v>-</v>
      </c>
      <c r="M541" s="173" t="str">
        <f>IFERROR(SUMIFS(#REF!,#REF!,$I541,#REF!,$R$3)/SUMIFS(#REF!,#REF!,$I541,#REF!,$R$3),"-")</f>
        <v>-</v>
      </c>
      <c r="N541" s="173" t="str">
        <f>IFERROR(SUMIFS(#REF!,#REF!,$I541,#REF!,"&lt;="&amp;$R$2,#REF!,"&gt;="&amp;$S$2)/SUMIFS(#REF!,#REF!,$I541,#REF!,"&lt;="&amp;$R$2,#REF!,"&gt;="&amp;$S$2),"-")</f>
        <v>-</v>
      </c>
      <c r="O541" s="145"/>
      <c r="P541" s="143"/>
    </row>
    <row r="542" spans="1:16">
      <c r="A542" s="141"/>
      <c r="B542" s="145"/>
      <c r="C542" s="175" t="s">
        <v>719</v>
      </c>
      <c r="D542" s="169" t="s">
        <v>26</v>
      </c>
      <c r="E542" s="169" t="s">
        <v>720</v>
      </c>
      <c r="F542" s="176" t="s">
        <v>1006</v>
      </c>
      <c r="G542" s="176" t="s">
        <v>1006</v>
      </c>
      <c r="H542" s="176" t="s">
        <v>1006</v>
      </c>
      <c r="I542" s="176" t="s">
        <v>1006</v>
      </c>
      <c r="J542" s="171">
        <v>0.9</v>
      </c>
      <c r="K542" s="172" t="str">
        <f>IFERROR(SUMIFS(#REF!,#REF!,$I542,#REF!,$R$2)/SUMIFS(#REF!,#REF!,$I542,#REF!,$R$2),"-")</f>
        <v>-</v>
      </c>
      <c r="L542" s="172" t="str">
        <f>IFERROR(SUMIFS(#REF!,#REF!,$I542,#REF!,$R$7)/SUMIFS(#REF!,#REF!,$I542,#REF!,$R$7),"-")</f>
        <v>-</v>
      </c>
      <c r="M542" s="173" t="str">
        <f>IFERROR(SUMIFS(#REF!,#REF!,$I542,#REF!,$R$3)/SUMIFS(#REF!,#REF!,$I542,#REF!,$R$3),"-")</f>
        <v>-</v>
      </c>
      <c r="N542" s="173" t="str">
        <f>IFERROR(SUMIFS(#REF!,#REF!,$I542,#REF!,"&lt;="&amp;$R$2,#REF!,"&gt;="&amp;$S$2)/SUMIFS(#REF!,#REF!,$I542,#REF!,"&lt;="&amp;$R$2,#REF!,"&gt;="&amp;$S$2),"-")</f>
        <v>-</v>
      </c>
      <c r="O542" s="145"/>
      <c r="P542" s="143"/>
    </row>
    <row r="543" spans="1:16">
      <c r="A543" s="141"/>
      <c r="B543" s="145"/>
      <c r="C543" s="175" t="s">
        <v>719</v>
      </c>
      <c r="D543" s="169" t="s">
        <v>26</v>
      </c>
      <c r="E543" s="169" t="s">
        <v>720</v>
      </c>
      <c r="F543" s="176" t="s">
        <v>1008</v>
      </c>
      <c r="G543" s="176" t="s">
        <v>1008</v>
      </c>
      <c r="H543" s="176" t="s">
        <v>1008</v>
      </c>
      <c r="I543" s="176" t="s">
        <v>1008</v>
      </c>
      <c r="J543" s="171">
        <v>0.9</v>
      </c>
      <c r="K543" s="172" t="str">
        <f>IFERROR(SUMIFS(#REF!,#REF!,$I543,#REF!,$R$2)/SUMIFS(#REF!,#REF!,$I543,#REF!,$R$2),"-")</f>
        <v>-</v>
      </c>
      <c r="L543" s="172" t="str">
        <f>IFERROR(SUMIFS(#REF!,#REF!,$I543,#REF!,$R$7)/SUMIFS(#REF!,#REF!,$I543,#REF!,$R$7),"-")</f>
        <v>-</v>
      </c>
      <c r="M543" s="173" t="str">
        <f>IFERROR(SUMIFS(#REF!,#REF!,$I543,#REF!,$R$3)/SUMIFS(#REF!,#REF!,$I543,#REF!,$R$3),"-")</f>
        <v>-</v>
      </c>
      <c r="N543" s="173" t="str">
        <f>IFERROR(SUMIFS(#REF!,#REF!,$I543,#REF!,"&lt;="&amp;$R$2,#REF!,"&gt;="&amp;$S$2)/SUMIFS(#REF!,#REF!,$I543,#REF!,"&lt;="&amp;$R$2,#REF!,"&gt;="&amp;$S$2),"-")</f>
        <v>-</v>
      </c>
      <c r="O543" s="145"/>
      <c r="P543" s="143"/>
    </row>
    <row r="544" spans="1:16">
      <c r="A544" s="141"/>
      <c r="B544" s="145"/>
      <c r="C544" s="175" t="s">
        <v>719</v>
      </c>
      <c r="D544" s="169" t="s">
        <v>26</v>
      </c>
      <c r="E544" s="169" t="s">
        <v>720</v>
      </c>
      <c r="F544" s="176" t="s">
        <v>1010</v>
      </c>
      <c r="G544" s="176" t="s">
        <v>1010</v>
      </c>
      <c r="H544" s="176" t="s">
        <v>1010</v>
      </c>
      <c r="I544" s="176" t="s">
        <v>1010</v>
      </c>
      <c r="J544" s="171">
        <v>0.9</v>
      </c>
      <c r="K544" s="172" t="str">
        <f>IFERROR(SUMIFS(#REF!,#REF!,$I544,#REF!,$R$2)/SUMIFS(#REF!,#REF!,$I544,#REF!,$R$2),"-")</f>
        <v>-</v>
      </c>
      <c r="L544" s="172" t="str">
        <f>IFERROR(SUMIFS(#REF!,#REF!,$I544,#REF!,$R$7)/SUMIFS(#REF!,#REF!,$I544,#REF!,$R$7),"-")</f>
        <v>-</v>
      </c>
      <c r="M544" s="173" t="str">
        <f>IFERROR(SUMIFS(#REF!,#REF!,$I544,#REF!,$R$3)/SUMIFS(#REF!,#REF!,$I544,#REF!,$R$3),"-")</f>
        <v>-</v>
      </c>
      <c r="N544" s="173" t="str">
        <f>IFERROR(SUMIFS(#REF!,#REF!,$I544,#REF!,"&lt;="&amp;$R$2,#REF!,"&gt;="&amp;$S$2)/SUMIFS(#REF!,#REF!,$I544,#REF!,"&lt;="&amp;$R$2,#REF!,"&gt;="&amp;$S$2),"-")</f>
        <v>-</v>
      </c>
      <c r="O544" s="145"/>
      <c r="P544" s="143"/>
    </row>
    <row r="545" spans="1:16">
      <c r="A545" s="141"/>
      <c r="B545" s="145"/>
      <c r="C545" s="175" t="s">
        <v>719</v>
      </c>
      <c r="D545" s="169" t="s">
        <v>26</v>
      </c>
      <c r="E545" s="169" t="s">
        <v>720</v>
      </c>
      <c r="F545" s="176" t="s">
        <v>1012</v>
      </c>
      <c r="G545" s="176" t="s">
        <v>1012</v>
      </c>
      <c r="H545" s="176" t="s">
        <v>1012</v>
      </c>
      <c r="I545" s="176" t="s">
        <v>1012</v>
      </c>
      <c r="J545" s="171">
        <v>0.9</v>
      </c>
      <c r="K545" s="172" t="str">
        <f>IFERROR(SUMIFS(#REF!,#REF!,$I545,#REF!,$R$2)/SUMIFS(#REF!,#REF!,$I545,#REF!,$R$2),"-")</f>
        <v>-</v>
      </c>
      <c r="L545" s="172" t="str">
        <f>IFERROR(SUMIFS(#REF!,#REF!,$I545,#REF!,$R$7)/SUMIFS(#REF!,#REF!,$I545,#REF!,$R$7),"-")</f>
        <v>-</v>
      </c>
      <c r="M545" s="173" t="str">
        <f>IFERROR(SUMIFS(#REF!,#REF!,$I545,#REF!,$R$3)/SUMIFS(#REF!,#REF!,$I545,#REF!,$R$3),"-")</f>
        <v>-</v>
      </c>
      <c r="N545" s="173" t="str">
        <f>IFERROR(SUMIFS(#REF!,#REF!,$I545,#REF!,"&lt;="&amp;$R$2,#REF!,"&gt;="&amp;$S$2)/SUMIFS(#REF!,#REF!,$I545,#REF!,"&lt;="&amp;$R$2,#REF!,"&gt;="&amp;$S$2),"-")</f>
        <v>-</v>
      </c>
      <c r="O545" s="145"/>
      <c r="P545" s="143"/>
    </row>
    <row r="546" spans="1:16">
      <c r="A546" s="141"/>
      <c r="B546" s="145"/>
      <c r="C546" s="175" t="s">
        <v>719</v>
      </c>
      <c r="D546" s="169" t="s">
        <v>26</v>
      </c>
      <c r="E546" s="169" t="s">
        <v>720</v>
      </c>
      <c r="F546" s="176" t="s">
        <v>1014</v>
      </c>
      <c r="G546" s="176" t="s">
        <v>1014</v>
      </c>
      <c r="H546" s="176" t="s">
        <v>1014</v>
      </c>
      <c r="I546" s="176" t="s">
        <v>1014</v>
      </c>
      <c r="J546" s="171">
        <v>0.9</v>
      </c>
      <c r="K546" s="172" t="str">
        <f>IFERROR(SUMIFS(#REF!,#REF!,$I546,#REF!,$R$2)/SUMIFS(#REF!,#REF!,$I546,#REF!,$R$2),"-")</f>
        <v>-</v>
      </c>
      <c r="L546" s="172" t="str">
        <f>IFERROR(SUMIFS(#REF!,#REF!,$I546,#REF!,$R$7)/SUMIFS(#REF!,#REF!,$I546,#REF!,$R$7),"-")</f>
        <v>-</v>
      </c>
      <c r="M546" s="173" t="str">
        <f>IFERROR(SUMIFS(#REF!,#REF!,$I546,#REF!,$R$3)/SUMIFS(#REF!,#REF!,$I546,#REF!,$R$3),"-")</f>
        <v>-</v>
      </c>
      <c r="N546" s="173" t="str">
        <f>IFERROR(SUMIFS(#REF!,#REF!,$I546,#REF!,"&lt;="&amp;$R$2,#REF!,"&gt;="&amp;$S$2)/SUMIFS(#REF!,#REF!,$I546,#REF!,"&lt;="&amp;$R$2,#REF!,"&gt;="&amp;$S$2),"-")</f>
        <v>-</v>
      </c>
      <c r="O546" s="145"/>
      <c r="P546" s="143"/>
    </row>
    <row r="547" spans="1:16">
      <c r="A547" s="141"/>
      <c r="B547" s="145"/>
      <c r="C547" s="175" t="s">
        <v>719</v>
      </c>
      <c r="D547" s="169" t="s">
        <v>26</v>
      </c>
      <c r="E547" s="169" t="s">
        <v>720</v>
      </c>
      <c r="F547" s="176" t="s">
        <v>1015</v>
      </c>
      <c r="G547" s="176" t="s">
        <v>1015</v>
      </c>
      <c r="H547" s="176" t="s">
        <v>1015</v>
      </c>
      <c r="I547" s="176" t="s">
        <v>1015</v>
      </c>
      <c r="J547" s="171">
        <v>0.9</v>
      </c>
      <c r="K547" s="172" t="str">
        <f>IFERROR(SUMIFS(#REF!,#REF!,$I547,#REF!,$R$2)/SUMIFS(#REF!,#REF!,$I547,#REF!,$R$2),"-")</f>
        <v>-</v>
      </c>
      <c r="L547" s="172" t="str">
        <f>IFERROR(SUMIFS(#REF!,#REF!,$I547,#REF!,$R$7)/SUMIFS(#REF!,#REF!,$I547,#REF!,$R$7),"-")</f>
        <v>-</v>
      </c>
      <c r="M547" s="173" t="str">
        <f>IFERROR(SUMIFS(#REF!,#REF!,$I547,#REF!,$R$3)/SUMIFS(#REF!,#REF!,$I547,#REF!,$R$3),"-")</f>
        <v>-</v>
      </c>
      <c r="N547" s="173" t="str">
        <f>IFERROR(SUMIFS(#REF!,#REF!,$I547,#REF!,"&lt;="&amp;$R$2,#REF!,"&gt;="&amp;$S$2)/SUMIFS(#REF!,#REF!,$I547,#REF!,"&lt;="&amp;$R$2,#REF!,"&gt;="&amp;$S$2),"-")</f>
        <v>-</v>
      </c>
      <c r="O547" s="145"/>
      <c r="P547" s="143"/>
    </row>
    <row r="548" spans="1:16">
      <c r="A548" s="141"/>
      <c r="B548" s="145"/>
      <c r="C548" s="175" t="s">
        <v>719</v>
      </c>
      <c r="D548" s="169" t="s">
        <v>26</v>
      </c>
      <c r="E548" s="169" t="s">
        <v>720</v>
      </c>
      <c r="F548" s="176" t="s">
        <v>1016</v>
      </c>
      <c r="G548" s="176" t="s">
        <v>1016</v>
      </c>
      <c r="H548" s="176" t="s">
        <v>1016</v>
      </c>
      <c r="I548" s="176" t="s">
        <v>1016</v>
      </c>
      <c r="J548" s="171">
        <v>0.9</v>
      </c>
      <c r="K548" s="172" t="str">
        <f>IFERROR(SUMIFS(#REF!,#REF!,$I548,#REF!,$R$2)/SUMIFS(#REF!,#REF!,$I548,#REF!,$R$2),"-")</f>
        <v>-</v>
      </c>
      <c r="L548" s="172" t="str">
        <f>IFERROR(SUMIFS(#REF!,#REF!,$I548,#REF!,$R$7)/SUMIFS(#REF!,#REF!,$I548,#REF!,$R$7),"-")</f>
        <v>-</v>
      </c>
      <c r="M548" s="173" t="str">
        <f>IFERROR(SUMIFS(#REF!,#REF!,$I548,#REF!,$R$3)/SUMIFS(#REF!,#REF!,$I548,#REF!,$R$3),"-")</f>
        <v>-</v>
      </c>
      <c r="N548" s="173" t="str">
        <f>IFERROR(SUMIFS(#REF!,#REF!,$I548,#REF!,"&lt;="&amp;$R$2,#REF!,"&gt;="&amp;$S$2)/SUMIFS(#REF!,#REF!,$I548,#REF!,"&lt;="&amp;$R$2,#REF!,"&gt;="&amp;$S$2),"-")</f>
        <v>-</v>
      </c>
      <c r="O548" s="145"/>
      <c r="P548" s="143"/>
    </row>
    <row r="549" spans="1:16">
      <c r="A549" s="141"/>
      <c r="B549" s="145"/>
      <c r="C549" s="175" t="s">
        <v>719</v>
      </c>
      <c r="D549" s="169" t="s">
        <v>26</v>
      </c>
      <c r="E549" s="169" t="s">
        <v>720</v>
      </c>
      <c r="F549" s="176" t="s">
        <v>1017</v>
      </c>
      <c r="G549" s="176" t="s">
        <v>1017</v>
      </c>
      <c r="H549" s="176" t="s">
        <v>1017</v>
      </c>
      <c r="I549" s="176" t="s">
        <v>1017</v>
      </c>
      <c r="J549" s="171">
        <v>0.9</v>
      </c>
      <c r="K549" s="172" t="str">
        <f>IFERROR(SUMIFS(#REF!,#REF!,$I549,#REF!,$R$2)/SUMIFS(#REF!,#REF!,$I549,#REF!,$R$2),"-")</f>
        <v>-</v>
      </c>
      <c r="L549" s="172" t="str">
        <f>IFERROR(SUMIFS(#REF!,#REF!,$I549,#REF!,$R$7)/SUMIFS(#REF!,#REF!,$I549,#REF!,$R$7),"-")</f>
        <v>-</v>
      </c>
      <c r="M549" s="173" t="str">
        <f>IFERROR(SUMIFS(#REF!,#REF!,$I549,#REF!,$R$3)/SUMIFS(#REF!,#REF!,$I549,#REF!,$R$3),"-")</f>
        <v>-</v>
      </c>
      <c r="N549" s="173" t="str">
        <f>IFERROR(SUMIFS(#REF!,#REF!,$I549,#REF!,"&lt;="&amp;$R$2,#REF!,"&gt;="&amp;$S$2)/SUMIFS(#REF!,#REF!,$I549,#REF!,"&lt;="&amp;$R$2,#REF!,"&gt;="&amp;$S$2),"-")</f>
        <v>-</v>
      </c>
      <c r="O549" s="145"/>
      <c r="P549" s="143"/>
    </row>
    <row r="550" spans="1:16">
      <c r="A550" s="141"/>
      <c r="B550" s="145"/>
      <c r="C550" s="175" t="s">
        <v>719</v>
      </c>
      <c r="D550" s="169" t="s">
        <v>26</v>
      </c>
      <c r="E550" s="169" t="s">
        <v>720</v>
      </c>
      <c r="F550" s="176" t="s">
        <v>1019</v>
      </c>
      <c r="G550" s="176" t="s">
        <v>1019</v>
      </c>
      <c r="H550" s="176" t="s">
        <v>1019</v>
      </c>
      <c r="I550" s="176" t="s">
        <v>1019</v>
      </c>
      <c r="J550" s="171">
        <v>0.9</v>
      </c>
      <c r="K550" s="172" t="str">
        <f>IFERROR(SUMIFS(#REF!,#REF!,$I550,#REF!,$R$2)/SUMIFS(#REF!,#REF!,$I550,#REF!,$R$2),"-")</f>
        <v>-</v>
      </c>
      <c r="L550" s="172" t="str">
        <f>IFERROR(SUMIFS(#REF!,#REF!,$I550,#REF!,$R$7)/SUMIFS(#REF!,#REF!,$I550,#REF!,$R$7),"-")</f>
        <v>-</v>
      </c>
      <c r="M550" s="173" t="str">
        <f>IFERROR(SUMIFS(#REF!,#REF!,$I550,#REF!,$R$3)/SUMIFS(#REF!,#REF!,$I550,#REF!,$R$3),"-")</f>
        <v>-</v>
      </c>
      <c r="N550" s="173" t="str">
        <f>IFERROR(SUMIFS(#REF!,#REF!,$I550,#REF!,"&lt;="&amp;$R$2,#REF!,"&gt;="&amp;$S$2)/SUMIFS(#REF!,#REF!,$I550,#REF!,"&lt;="&amp;$R$2,#REF!,"&gt;="&amp;$S$2),"-")</f>
        <v>-</v>
      </c>
      <c r="O550" s="145"/>
      <c r="P550" s="143"/>
    </row>
    <row r="551" spans="1:16">
      <c r="A551" s="141"/>
      <c r="B551" s="145"/>
      <c r="C551" s="175" t="s">
        <v>719</v>
      </c>
      <c r="D551" s="169" t="s">
        <v>26</v>
      </c>
      <c r="E551" s="169" t="s">
        <v>720</v>
      </c>
      <c r="F551" s="176" t="s">
        <v>1020</v>
      </c>
      <c r="G551" s="176" t="s">
        <v>1020</v>
      </c>
      <c r="H551" s="176" t="s">
        <v>1020</v>
      </c>
      <c r="I551" s="176" t="s">
        <v>1020</v>
      </c>
      <c r="J551" s="171">
        <v>0.9</v>
      </c>
      <c r="K551" s="172" t="str">
        <f>IFERROR(SUMIFS(#REF!,#REF!,$I551,#REF!,$R$2)/SUMIFS(#REF!,#REF!,$I551,#REF!,$R$2),"-")</f>
        <v>-</v>
      </c>
      <c r="L551" s="172" t="str">
        <f>IFERROR(SUMIFS(#REF!,#REF!,$I551,#REF!,$R$7)/SUMIFS(#REF!,#REF!,$I551,#REF!,$R$7),"-")</f>
        <v>-</v>
      </c>
      <c r="M551" s="173" t="str">
        <f>IFERROR(SUMIFS(#REF!,#REF!,$I551,#REF!,$R$3)/SUMIFS(#REF!,#REF!,$I551,#REF!,$R$3),"-")</f>
        <v>-</v>
      </c>
      <c r="N551" s="173" t="str">
        <f>IFERROR(SUMIFS(#REF!,#REF!,$I551,#REF!,"&lt;="&amp;$R$2,#REF!,"&gt;="&amp;$S$2)/SUMIFS(#REF!,#REF!,$I551,#REF!,"&lt;="&amp;$R$2,#REF!,"&gt;="&amp;$S$2),"-")</f>
        <v>-</v>
      </c>
      <c r="O551" s="145"/>
      <c r="P551" s="143"/>
    </row>
    <row r="552" spans="1:16">
      <c r="A552" s="141"/>
      <c r="B552" s="145"/>
      <c r="C552" s="175" t="s">
        <v>719</v>
      </c>
      <c r="D552" s="169" t="s">
        <v>26</v>
      </c>
      <c r="E552" s="169" t="s">
        <v>720</v>
      </c>
      <c r="F552" s="176" t="s">
        <v>1022</v>
      </c>
      <c r="G552" s="176" t="s">
        <v>1022</v>
      </c>
      <c r="H552" s="176" t="s">
        <v>1022</v>
      </c>
      <c r="I552" s="176" t="s">
        <v>1022</v>
      </c>
      <c r="J552" s="171">
        <v>0.9</v>
      </c>
      <c r="K552" s="172" t="str">
        <f>IFERROR(SUMIFS(#REF!,#REF!,$I552,#REF!,$R$2)/SUMIFS(#REF!,#REF!,$I552,#REF!,$R$2),"-")</f>
        <v>-</v>
      </c>
      <c r="L552" s="172" t="str">
        <f>IFERROR(SUMIFS(#REF!,#REF!,$I552,#REF!,$R$7)/SUMIFS(#REF!,#REF!,$I552,#REF!,$R$7),"-")</f>
        <v>-</v>
      </c>
      <c r="M552" s="173" t="str">
        <f>IFERROR(SUMIFS(#REF!,#REF!,$I552,#REF!,$R$3)/SUMIFS(#REF!,#REF!,$I552,#REF!,$R$3),"-")</f>
        <v>-</v>
      </c>
      <c r="N552" s="173" t="str">
        <f>IFERROR(SUMIFS(#REF!,#REF!,$I552,#REF!,"&lt;="&amp;$R$2,#REF!,"&gt;="&amp;$S$2)/SUMIFS(#REF!,#REF!,$I552,#REF!,"&lt;="&amp;$R$2,#REF!,"&gt;="&amp;$S$2),"-")</f>
        <v>-</v>
      </c>
      <c r="O552" s="145"/>
      <c r="P552" s="143"/>
    </row>
    <row r="553" spans="1:16">
      <c r="A553" s="141"/>
      <c r="B553" s="145"/>
      <c r="C553" s="175" t="s">
        <v>719</v>
      </c>
      <c r="D553" s="169" t="s">
        <v>26</v>
      </c>
      <c r="E553" s="169" t="s">
        <v>720</v>
      </c>
      <c r="F553" s="176" t="s">
        <v>1024</v>
      </c>
      <c r="G553" s="176" t="s">
        <v>1024</v>
      </c>
      <c r="H553" s="176" t="s">
        <v>1024</v>
      </c>
      <c r="I553" s="176" t="s">
        <v>1024</v>
      </c>
      <c r="J553" s="171">
        <v>0.9</v>
      </c>
      <c r="K553" s="172" t="str">
        <f>IFERROR(SUMIFS(#REF!,#REF!,$I553,#REF!,$R$2)/SUMIFS(#REF!,#REF!,$I553,#REF!,$R$2),"-")</f>
        <v>-</v>
      </c>
      <c r="L553" s="172" t="str">
        <f>IFERROR(SUMIFS(#REF!,#REF!,$I553,#REF!,$R$7)/SUMIFS(#REF!,#REF!,$I553,#REF!,$R$7),"-")</f>
        <v>-</v>
      </c>
      <c r="M553" s="173" t="str">
        <f>IFERROR(SUMIFS(#REF!,#REF!,$I553,#REF!,$R$3)/SUMIFS(#REF!,#REF!,$I553,#REF!,$R$3),"-")</f>
        <v>-</v>
      </c>
      <c r="N553" s="173" t="str">
        <f>IFERROR(SUMIFS(#REF!,#REF!,$I553,#REF!,"&lt;="&amp;$R$2,#REF!,"&gt;="&amp;$S$2)/SUMIFS(#REF!,#REF!,$I553,#REF!,"&lt;="&amp;$R$2,#REF!,"&gt;="&amp;$S$2),"-")</f>
        <v>-</v>
      </c>
      <c r="O553" s="145"/>
      <c r="P553" s="143"/>
    </row>
    <row r="554" spans="1:16">
      <c r="A554" s="141"/>
      <c r="B554" s="145"/>
      <c r="C554" s="175" t="s">
        <v>719</v>
      </c>
      <c r="D554" s="169" t="s">
        <v>26</v>
      </c>
      <c r="E554" s="169" t="s">
        <v>720</v>
      </c>
      <c r="F554" s="176" t="s">
        <v>1025</v>
      </c>
      <c r="G554" s="176" t="s">
        <v>1025</v>
      </c>
      <c r="H554" s="176" t="s">
        <v>1025</v>
      </c>
      <c r="I554" s="176" t="s">
        <v>1025</v>
      </c>
      <c r="J554" s="171">
        <v>0.9</v>
      </c>
      <c r="K554" s="172" t="str">
        <f>IFERROR(SUMIFS(#REF!,#REF!,$I554,#REF!,$R$2)/SUMIFS(#REF!,#REF!,$I554,#REF!,$R$2),"-")</f>
        <v>-</v>
      </c>
      <c r="L554" s="172" t="str">
        <f>IFERROR(SUMIFS(#REF!,#REF!,$I554,#REF!,$R$7)/SUMIFS(#REF!,#REF!,$I554,#REF!,$R$7),"-")</f>
        <v>-</v>
      </c>
      <c r="M554" s="173" t="str">
        <f>IFERROR(SUMIFS(#REF!,#REF!,$I554,#REF!,$R$3)/SUMIFS(#REF!,#REF!,$I554,#REF!,$R$3),"-")</f>
        <v>-</v>
      </c>
      <c r="N554" s="173" t="str">
        <f>IFERROR(SUMIFS(#REF!,#REF!,$I554,#REF!,"&lt;="&amp;$R$2,#REF!,"&gt;="&amp;$S$2)/SUMIFS(#REF!,#REF!,$I554,#REF!,"&lt;="&amp;$R$2,#REF!,"&gt;="&amp;$S$2),"-")</f>
        <v>-</v>
      </c>
      <c r="O554" s="145"/>
      <c r="P554" s="143"/>
    </row>
    <row r="555" spans="1:16">
      <c r="A555" s="141"/>
      <c r="B555" s="145"/>
      <c r="C555" s="175" t="s">
        <v>719</v>
      </c>
      <c r="D555" s="169" t="s">
        <v>26</v>
      </c>
      <c r="E555" s="169" t="s">
        <v>720</v>
      </c>
      <c r="F555" s="176" t="s">
        <v>1026</v>
      </c>
      <c r="G555" s="176" t="s">
        <v>1026</v>
      </c>
      <c r="H555" s="176" t="s">
        <v>1026</v>
      </c>
      <c r="I555" s="176" t="s">
        <v>1026</v>
      </c>
      <c r="J555" s="171">
        <v>0.9</v>
      </c>
      <c r="K555" s="172" t="str">
        <f>IFERROR(SUMIFS(#REF!,#REF!,$I555,#REF!,$R$2)/SUMIFS(#REF!,#REF!,$I555,#REF!,$R$2),"-")</f>
        <v>-</v>
      </c>
      <c r="L555" s="172" t="str">
        <f>IFERROR(SUMIFS(#REF!,#REF!,$I555,#REF!,$R$7)/SUMIFS(#REF!,#REF!,$I555,#REF!,$R$7),"-")</f>
        <v>-</v>
      </c>
      <c r="M555" s="173" t="str">
        <f>IFERROR(SUMIFS(#REF!,#REF!,$I555,#REF!,$R$3)/SUMIFS(#REF!,#REF!,$I555,#REF!,$R$3),"-")</f>
        <v>-</v>
      </c>
      <c r="N555" s="173" t="str">
        <f>IFERROR(SUMIFS(#REF!,#REF!,$I555,#REF!,"&lt;="&amp;$R$2,#REF!,"&gt;="&amp;$S$2)/SUMIFS(#REF!,#REF!,$I555,#REF!,"&lt;="&amp;$R$2,#REF!,"&gt;="&amp;$S$2),"-")</f>
        <v>-</v>
      </c>
      <c r="O555" s="145"/>
      <c r="P555" s="143"/>
    </row>
    <row r="556" spans="1:16">
      <c r="A556" s="141"/>
      <c r="B556" s="145"/>
      <c r="C556" s="175" t="s">
        <v>719</v>
      </c>
      <c r="D556" s="169" t="s">
        <v>26</v>
      </c>
      <c r="E556" s="169" t="s">
        <v>720</v>
      </c>
      <c r="F556" s="176" t="s">
        <v>1027</v>
      </c>
      <c r="G556" s="176" t="s">
        <v>1027</v>
      </c>
      <c r="H556" s="176" t="s">
        <v>1027</v>
      </c>
      <c r="I556" s="176" t="s">
        <v>1027</v>
      </c>
      <c r="J556" s="171">
        <v>0.9</v>
      </c>
      <c r="K556" s="172" t="str">
        <f>IFERROR(SUMIFS(#REF!,#REF!,$I556,#REF!,$R$2)/SUMIFS(#REF!,#REF!,$I556,#REF!,$R$2),"-")</f>
        <v>-</v>
      </c>
      <c r="L556" s="172" t="str">
        <f>IFERROR(SUMIFS(#REF!,#REF!,$I556,#REF!,$R$7)/SUMIFS(#REF!,#REF!,$I556,#REF!,$R$7),"-")</f>
        <v>-</v>
      </c>
      <c r="M556" s="173" t="str">
        <f>IFERROR(SUMIFS(#REF!,#REF!,$I556,#REF!,$R$3)/SUMIFS(#REF!,#REF!,$I556,#REF!,$R$3),"-")</f>
        <v>-</v>
      </c>
      <c r="N556" s="173" t="str">
        <f>IFERROR(SUMIFS(#REF!,#REF!,$I556,#REF!,"&lt;="&amp;$R$2,#REF!,"&gt;="&amp;$S$2)/SUMIFS(#REF!,#REF!,$I556,#REF!,"&lt;="&amp;$R$2,#REF!,"&gt;="&amp;$S$2),"-")</f>
        <v>-</v>
      </c>
      <c r="O556" s="145"/>
      <c r="P556" s="143"/>
    </row>
    <row r="557" spans="1:16">
      <c r="A557" s="141"/>
      <c r="B557" s="145"/>
      <c r="C557" s="175" t="s">
        <v>719</v>
      </c>
      <c r="D557" s="169" t="s">
        <v>26</v>
      </c>
      <c r="E557" s="169" t="s">
        <v>720</v>
      </c>
      <c r="F557" s="176" t="s">
        <v>1028</v>
      </c>
      <c r="G557" s="176" t="s">
        <v>1028</v>
      </c>
      <c r="H557" s="176" t="s">
        <v>1028</v>
      </c>
      <c r="I557" s="176" t="s">
        <v>1028</v>
      </c>
      <c r="J557" s="171">
        <v>0.9</v>
      </c>
      <c r="K557" s="172" t="str">
        <f>IFERROR(SUMIFS(#REF!,#REF!,$I557,#REF!,$R$2)/SUMIFS(#REF!,#REF!,$I557,#REF!,$R$2),"-")</f>
        <v>-</v>
      </c>
      <c r="L557" s="172" t="str">
        <f>IFERROR(SUMIFS(#REF!,#REF!,$I557,#REF!,$R$7)/SUMIFS(#REF!,#REF!,$I557,#REF!,$R$7),"-")</f>
        <v>-</v>
      </c>
      <c r="M557" s="173" t="str">
        <f>IFERROR(SUMIFS(#REF!,#REF!,$I557,#REF!,$R$3)/SUMIFS(#REF!,#REF!,$I557,#REF!,$R$3),"-")</f>
        <v>-</v>
      </c>
      <c r="N557" s="173" t="str">
        <f>IFERROR(SUMIFS(#REF!,#REF!,$I557,#REF!,"&lt;="&amp;$R$2,#REF!,"&gt;="&amp;$S$2)/SUMIFS(#REF!,#REF!,$I557,#REF!,"&lt;="&amp;$R$2,#REF!,"&gt;="&amp;$S$2),"-")</f>
        <v>-</v>
      </c>
      <c r="O557" s="145"/>
      <c r="P557" s="143"/>
    </row>
    <row r="558" spans="1:16">
      <c r="A558" s="141"/>
      <c r="B558" s="145"/>
      <c r="C558" s="175" t="s">
        <v>719</v>
      </c>
      <c r="D558" s="169" t="s">
        <v>26</v>
      </c>
      <c r="E558" s="169" t="s">
        <v>720</v>
      </c>
      <c r="F558" s="176" t="s">
        <v>1029</v>
      </c>
      <c r="G558" s="176" t="s">
        <v>1029</v>
      </c>
      <c r="H558" s="176" t="s">
        <v>1029</v>
      </c>
      <c r="I558" s="176" t="s">
        <v>1029</v>
      </c>
      <c r="J558" s="171">
        <v>0.9</v>
      </c>
      <c r="K558" s="172" t="str">
        <f>IFERROR(SUMIFS(#REF!,#REF!,$I558,#REF!,$R$2)/SUMIFS(#REF!,#REF!,$I558,#REF!,$R$2),"-")</f>
        <v>-</v>
      </c>
      <c r="L558" s="172" t="str">
        <f>IFERROR(SUMIFS(#REF!,#REF!,$I558,#REF!,$R$7)/SUMIFS(#REF!,#REF!,$I558,#REF!,$R$7),"-")</f>
        <v>-</v>
      </c>
      <c r="M558" s="173" t="str">
        <f>IFERROR(SUMIFS(#REF!,#REF!,$I558,#REF!,$R$3)/SUMIFS(#REF!,#REF!,$I558,#REF!,$R$3),"-")</f>
        <v>-</v>
      </c>
      <c r="N558" s="173" t="str">
        <f>IFERROR(SUMIFS(#REF!,#REF!,$I558,#REF!,"&lt;="&amp;$R$2,#REF!,"&gt;="&amp;$S$2)/SUMIFS(#REF!,#REF!,$I558,#REF!,"&lt;="&amp;$R$2,#REF!,"&gt;="&amp;$S$2),"-")</f>
        <v>-</v>
      </c>
      <c r="O558" s="145"/>
      <c r="P558" s="143"/>
    </row>
    <row r="559" spans="1:16">
      <c r="A559" s="141"/>
      <c r="B559" s="145"/>
      <c r="C559" s="175" t="s">
        <v>719</v>
      </c>
      <c r="D559" s="169" t="s">
        <v>26</v>
      </c>
      <c r="E559" s="169" t="s">
        <v>720</v>
      </c>
      <c r="F559" s="176" t="s">
        <v>1030</v>
      </c>
      <c r="G559" s="176" t="s">
        <v>1030</v>
      </c>
      <c r="H559" s="176" t="s">
        <v>1030</v>
      </c>
      <c r="I559" s="176" t="s">
        <v>1030</v>
      </c>
      <c r="J559" s="171">
        <v>0.9</v>
      </c>
      <c r="K559" s="172" t="str">
        <f>IFERROR(SUMIFS(#REF!,#REF!,$I559,#REF!,$R$2)/SUMIFS(#REF!,#REF!,$I559,#REF!,$R$2),"-")</f>
        <v>-</v>
      </c>
      <c r="L559" s="172" t="str">
        <f>IFERROR(SUMIFS(#REF!,#REF!,$I559,#REF!,$R$7)/SUMIFS(#REF!,#REF!,$I559,#REF!,$R$7),"-")</f>
        <v>-</v>
      </c>
      <c r="M559" s="173" t="str">
        <f>IFERROR(SUMIFS(#REF!,#REF!,$I559,#REF!,$R$3)/SUMIFS(#REF!,#REF!,$I559,#REF!,$R$3),"-")</f>
        <v>-</v>
      </c>
      <c r="N559" s="173" t="str">
        <f>IFERROR(SUMIFS(#REF!,#REF!,$I559,#REF!,"&lt;="&amp;$R$2,#REF!,"&gt;="&amp;$S$2)/SUMIFS(#REF!,#REF!,$I559,#REF!,"&lt;="&amp;$R$2,#REF!,"&gt;="&amp;$S$2),"-")</f>
        <v>-</v>
      </c>
      <c r="O559" s="145"/>
      <c r="P559" s="143"/>
    </row>
    <row r="560" spans="1:16">
      <c r="A560" s="141"/>
      <c r="B560" s="145"/>
      <c r="C560" s="175" t="s">
        <v>719</v>
      </c>
      <c r="D560" s="169" t="s">
        <v>26</v>
      </c>
      <c r="E560" s="169" t="s">
        <v>720</v>
      </c>
      <c r="F560" s="176" t="s">
        <v>1031</v>
      </c>
      <c r="G560" s="176" t="s">
        <v>1031</v>
      </c>
      <c r="H560" s="176" t="s">
        <v>1031</v>
      </c>
      <c r="I560" s="176" t="s">
        <v>1031</v>
      </c>
      <c r="J560" s="171">
        <v>0.9</v>
      </c>
      <c r="K560" s="172" t="str">
        <f>IFERROR(SUMIFS(#REF!,#REF!,$I560,#REF!,$R$2)/SUMIFS(#REF!,#REF!,$I560,#REF!,$R$2),"-")</f>
        <v>-</v>
      </c>
      <c r="L560" s="172" t="str">
        <f>IFERROR(SUMIFS(#REF!,#REF!,$I560,#REF!,$R$7)/SUMIFS(#REF!,#REF!,$I560,#REF!,$R$7),"-")</f>
        <v>-</v>
      </c>
      <c r="M560" s="173" t="str">
        <f>IFERROR(SUMIFS(#REF!,#REF!,$I560,#REF!,$R$3)/SUMIFS(#REF!,#REF!,$I560,#REF!,$R$3),"-")</f>
        <v>-</v>
      </c>
      <c r="N560" s="173" t="str">
        <f>IFERROR(SUMIFS(#REF!,#REF!,$I560,#REF!,"&lt;="&amp;$R$2,#REF!,"&gt;="&amp;$S$2)/SUMIFS(#REF!,#REF!,$I560,#REF!,"&lt;="&amp;$R$2,#REF!,"&gt;="&amp;$S$2),"-")</f>
        <v>-</v>
      </c>
      <c r="O560" s="145"/>
      <c r="P560" s="143"/>
    </row>
    <row r="561" spans="1:16">
      <c r="A561" s="141"/>
      <c r="B561" s="145"/>
      <c r="C561" s="175" t="s">
        <v>719</v>
      </c>
      <c r="D561" s="169" t="s">
        <v>26</v>
      </c>
      <c r="E561" s="169" t="s">
        <v>720</v>
      </c>
      <c r="F561" s="176" t="s">
        <v>1032</v>
      </c>
      <c r="G561" s="176" t="s">
        <v>1032</v>
      </c>
      <c r="H561" s="176" t="s">
        <v>1032</v>
      </c>
      <c r="I561" s="176" t="s">
        <v>1032</v>
      </c>
      <c r="J561" s="171">
        <v>0.9</v>
      </c>
      <c r="K561" s="172" t="str">
        <f>IFERROR(SUMIFS(#REF!,#REF!,$I561,#REF!,$R$2)/SUMIFS(#REF!,#REF!,$I561,#REF!,$R$2),"-")</f>
        <v>-</v>
      </c>
      <c r="L561" s="172" t="str">
        <f>IFERROR(SUMIFS(#REF!,#REF!,$I561,#REF!,$R$7)/SUMIFS(#REF!,#REF!,$I561,#REF!,$R$7),"-")</f>
        <v>-</v>
      </c>
      <c r="M561" s="173" t="str">
        <f>IFERROR(SUMIFS(#REF!,#REF!,$I561,#REF!,$R$3)/SUMIFS(#REF!,#REF!,$I561,#REF!,$R$3),"-")</f>
        <v>-</v>
      </c>
      <c r="N561" s="173" t="str">
        <f>IFERROR(SUMIFS(#REF!,#REF!,$I561,#REF!,"&lt;="&amp;$R$2,#REF!,"&gt;="&amp;$S$2)/SUMIFS(#REF!,#REF!,$I561,#REF!,"&lt;="&amp;$R$2,#REF!,"&gt;="&amp;$S$2),"-")</f>
        <v>-</v>
      </c>
      <c r="O561" s="145"/>
      <c r="P561" s="143"/>
    </row>
    <row r="562" spans="1:16">
      <c r="A562" s="141"/>
      <c r="B562" s="145"/>
      <c r="C562" s="175" t="s">
        <v>719</v>
      </c>
      <c r="D562" s="169" t="s">
        <v>26</v>
      </c>
      <c r="E562" s="169" t="s">
        <v>720</v>
      </c>
      <c r="F562" s="176" t="s">
        <v>1033</v>
      </c>
      <c r="G562" s="176" t="s">
        <v>1033</v>
      </c>
      <c r="H562" s="176" t="s">
        <v>1033</v>
      </c>
      <c r="I562" s="176" t="s">
        <v>1033</v>
      </c>
      <c r="J562" s="171">
        <v>0.9</v>
      </c>
      <c r="K562" s="172" t="str">
        <f>IFERROR(SUMIFS(#REF!,#REF!,$I562,#REF!,$R$2)/SUMIFS(#REF!,#REF!,$I562,#REF!,$R$2),"-")</f>
        <v>-</v>
      </c>
      <c r="L562" s="172" t="str">
        <f>IFERROR(SUMIFS(#REF!,#REF!,$I562,#REF!,$R$7)/SUMIFS(#REF!,#REF!,$I562,#REF!,$R$7),"-")</f>
        <v>-</v>
      </c>
      <c r="M562" s="173" t="str">
        <f>IFERROR(SUMIFS(#REF!,#REF!,$I562,#REF!,$R$3)/SUMIFS(#REF!,#REF!,$I562,#REF!,$R$3),"-")</f>
        <v>-</v>
      </c>
      <c r="N562" s="173" t="str">
        <f>IFERROR(SUMIFS(#REF!,#REF!,$I562,#REF!,"&lt;="&amp;$R$2,#REF!,"&gt;="&amp;$S$2)/SUMIFS(#REF!,#REF!,$I562,#REF!,"&lt;="&amp;$R$2,#REF!,"&gt;="&amp;$S$2),"-")</f>
        <v>-</v>
      </c>
      <c r="O562" s="145"/>
      <c r="P562" s="143"/>
    </row>
    <row r="563" spans="1:16">
      <c r="A563" s="141"/>
      <c r="B563" s="145"/>
      <c r="C563" s="175" t="s">
        <v>719</v>
      </c>
      <c r="D563" s="169" t="s">
        <v>26</v>
      </c>
      <c r="E563" s="169" t="s">
        <v>720</v>
      </c>
      <c r="F563" s="176" t="s">
        <v>1035</v>
      </c>
      <c r="G563" s="176" t="s">
        <v>1035</v>
      </c>
      <c r="H563" s="176" t="s">
        <v>1035</v>
      </c>
      <c r="I563" s="176" t="s">
        <v>1035</v>
      </c>
      <c r="J563" s="171">
        <v>0.9</v>
      </c>
      <c r="K563" s="172" t="str">
        <f>IFERROR(SUMIFS(#REF!,#REF!,$I563,#REF!,$R$2)/SUMIFS(#REF!,#REF!,$I563,#REF!,$R$2),"-")</f>
        <v>-</v>
      </c>
      <c r="L563" s="172" t="str">
        <f>IFERROR(SUMIFS(#REF!,#REF!,$I563,#REF!,$R$7)/SUMIFS(#REF!,#REF!,$I563,#REF!,$R$7),"-")</f>
        <v>-</v>
      </c>
      <c r="M563" s="173" t="str">
        <f>IFERROR(SUMIFS(#REF!,#REF!,$I563,#REF!,$R$3)/SUMIFS(#REF!,#REF!,$I563,#REF!,$R$3),"-")</f>
        <v>-</v>
      </c>
      <c r="N563" s="173" t="str">
        <f>IFERROR(SUMIFS(#REF!,#REF!,$I563,#REF!,"&lt;="&amp;$R$2,#REF!,"&gt;="&amp;$S$2)/SUMIFS(#REF!,#REF!,$I563,#REF!,"&lt;="&amp;$R$2,#REF!,"&gt;="&amp;$S$2),"-")</f>
        <v>-</v>
      </c>
      <c r="O563" s="145"/>
      <c r="P563" s="143"/>
    </row>
    <row r="564" spans="1:16">
      <c r="A564" s="141"/>
      <c r="B564" s="145"/>
      <c r="C564" s="175" t="s">
        <v>719</v>
      </c>
      <c r="D564" s="169" t="s">
        <v>26</v>
      </c>
      <c r="E564" s="169" t="s">
        <v>720</v>
      </c>
      <c r="F564" s="176" t="s">
        <v>1036</v>
      </c>
      <c r="G564" s="176" t="s">
        <v>1036</v>
      </c>
      <c r="H564" s="176" t="s">
        <v>1036</v>
      </c>
      <c r="I564" s="176" t="s">
        <v>1036</v>
      </c>
      <c r="J564" s="171">
        <v>0.9</v>
      </c>
      <c r="K564" s="172" t="str">
        <f>IFERROR(SUMIFS(#REF!,#REF!,$I564,#REF!,$R$2)/SUMIFS(#REF!,#REF!,$I564,#REF!,$R$2),"-")</f>
        <v>-</v>
      </c>
      <c r="L564" s="172" t="str">
        <f>IFERROR(SUMIFS(#REF!,#REF!,$I564,#REF!,$R$7)/SUMIFS(#REF!,#REF!,$I564,#REF!,$R$7),"-")</f>
        <v>-</v>
      </c>
      <c r="M564" s="173" t="str">
        <f>IFERROR(SUMIFS(#REF!,#REF!,$I564,#REF!,$R$3)/SUMIFS(#REF!,#REF!,$I564,#REF!,$R$3),"-")</f>
        <v>-</v>
      </c>
      <c r="N564" s="173" t="str">
        <f>IFERROR(SUMIFS(#REF!,#REF!,$I564,#REF!,"&lt;="&amp;$R$2,#REF!,"&gt;="&amp;$S$2)/SUMIFS(#REF!,#REF!,$I564,#REF!,"&lt;="&amp;$R$2,#REF!,"&gt;="&amp;$S$2),"-")</f>
        <v>-</v>
      </c>
      <c r="O564" s="145"/>
      <c r="P564" s="143"/>
    </row>
    <row r="565" spans="1:16">
      <c r="A565" s="141"/>
      <c r="B565" s="145"/>
      <c r="C565" s="175" t="s">
        <v>719</v>
      </c>
      <c r="D565" s="169" t="s">
        <v>26</v>
      </c>
      <c r="E565" s="169" t="s">
        <v>720</v>
      </c>
      <c r="F565" s="176" t="s">
        <v>1037</v>
      </c>
      <c r="G565" s="176" t="s">
        <v>1037</v>
      </c>
      <c r="H565" s="176" t="s">
        <v>1037</v>
      </c>
      <c r="I565" s="176" t="s">
        <v>1037</v>
      </c>
      <c r="J565" s="171">
        <v>0.9</v>
      </c>
      <c r="K565" s="172" t="str">
        <f>IFERROR(SUMIFS(#REF!,#REF!,$I565,#REF!,$R$2)/SUMIFS(#REF!,#REF!,$I565,#REF!,$R$2),"-")</f>
        <v>-</v>
      </c>
      <c r="L565" s="172" t="str">
        <f>IFERROR(SUMIFS(#REF!,#REF!,$I565,#REF!,$R$7)/SUMIFS(#REF!,#REF!,$I565,#REF!,$R$7),"-")</f>
        <v>-</v>
      </c>
      <c r="M565" s="173" t="str">
        <f>IFERROR(SUMIFS(#REF!,#REF!,$I565,#REF!,$R$3)/SUMIFS(#REF!,#REF!,$I565,#REF!,$R$3),"-")</f>
        <v>-</v>
      </c>
      <c r="N565" s="173" t="str">
        <f>IFERROR(SUMIFS(#REF!,#REF!,$I565,#REF!,"&lt;="&amp;$R$2,#REF!,"&gt;="&amp;$S$2)/SUMIFS(#REF!,#REF!,$I565,#REF!,"&lt;="&amp;$R$2,#REF!,"&gt;="&amp;$S$2),"-")</f>
        <v>-</v>
      </c>
      <c r="O565" s="145"/>
      <c r="P565" s="143"/>
    </row>
    <row r="566" spans="1:16">
      <c r="A566" s="141"/>
      <c r="B566" s="145"/>
      <c r="C566" s="175" t="s">
        <v>719</v>
      </c>
      <c r="D566" s="169" t="s">
        <v>26</v>
      </c>
      <c r="E566" s="169" t="s">
        <v>720</v>
      </c>
      <c r="F566" s="176" t="s">
        <v>1038</v>
      </c>
      <c r="G566" s="176" t="s">
        <v>1038</v>
      </c>
      <c r="H566" s="176" t="s">
        <v>1038</v>
      </c>
      <c r="I566" s="176" t="s">
        <v>1038</v>
      </c>
      <c r="J566" s="171">
        <v>0.9</v>
      </c>
      <c r="K566" s="172" t="str">
        <f>IFERROR(SUMIFS(#REF!,#REF!,$I566,#REF!,$R$2)/SUMIFS(#REF!,#REF!,$I566,#REF!,$R$2),"-")</f>
        <v>-</v>
      </c>
      <c r="L566" s="172" t="str">
        <f>IFERROR(SUMIFS(#REF!,#REF!,$I566,#REF!,$R$7)/SUMIFS(#REF!,#REF!,$I566,#REF!,$R$7),"-")</f>
        <v>-</v>
      </c>
      <c r="M566" s="173" t="str">
        <f>IFERROR(SUMIFS(#REF!,#REF!,$I566,#REF!,$R$3)/SUMIFS(#REF!,#REF!,$I566,#REF!,$R$3),"-")</f>
        <v>-</v>
      </c>
      <c r="N566" s="173" t="str">
        <f>IFERROR(SUMIFS(#REF!,#REF!,$I566,#REF!,"&lt;="&amp;$R$2,#REF!,"&gt;="&amp;$S$2)/SUMIFS(#REF!,#REF!,$I566,#REF!,"&lt;="&amp;$R$2,#REF!,"&gt;="&amp;$S$2),"-")</f>
        <v>-</v>
      </c>
      <c r="O566" s="145"/>
      <c r="P566" s="143"/>
    </row>
    <row r="567" spans="1:16">
      <c r="A567" s="141"/>
      <c r="B567" s="145"/>
      <c r="C567" s="175" t="s">
        <v>719</v>
      </c>
      <c r="D567" s="169" t="s">
        <v>26</v>
      </c>
      <c r="E567" s="169" t="s">
        <v>720</v>
      </c>
      <c r="F567" s="176" t="s">
        <v>1040</v>
      </c>
      <c r="G567" s="176" t="s">
        <v>1040</v>
      </c>
      <c r="H567" s="176" t="s">
        <v>1040</v>
      </c>
      <c r="I567" s="176" t="s">
        <v>1040</v>
      </c>
      <c r="J567" s="171">
        <v>0.9</v>
      </c>
      <c r="K567" s="172" t="str">
        <f>IFERROR(SUMIFS(#REF!,#REF!,$I567,#REF!,$R$2)/SUMIFS(#REF!,#REF!,$I567,#REF!,$R$2),"-")</f>
        <v>-</v>
      </c>
      <c r="L567" s="172" t="str">
        <f>IFERROR(SUMIFS(#REF!,#REF!,$I567,#REF!,$R$7)/SUMIFS(#REF!,#REF!,$I567,#REF!,$R$7),"-")</f>
        <v>-</v>
      </c>
      <c r="M567" s="173" t="str">
        <f>IFERROR(SUMIFS(#REF!,#REF!,$I567,#REF!,$R$3)/SUMIFS(#REF!,#REF!,$I567,#REF!,$R$3),"-")</f>
        <v>-</v>
      </c>
      <c r="N567" s="173" t="str">
        <f>IFERROR(SUMIFS(#REF!,#REF!,$I567,#REF!,"&lt;="&amp;$R$2,#REF!,"&gt;="&amp;$S$2)/SUMIFS(#REF!,#REF!,$I567,#REF!,"&lt;="&amp;$R$2,#REF!,"&gt;="&amp;$S$2),"-")</f>
        <v>-</v>
      </c>
      <c r="O567" s="145"/>
      <c r="P567" s="143"/>
    </row>
    <row r="568" spans="1:16">
      <c r="A568" s="141"/>
      <c r="B568" s="145"/>
      <c r="C568" s="175" t="s">
        <v>719</v>
      </c>
      <c r="D568" s="169" t="s">
        <v>26</v>
      </c>
      <c r="E568" s="169" t="s">
        <v>720</v>
      </c>
      <c r="F568" s="176" t="s">
        <v>1041</v>
      </c>
      <c r="G568" s="176" t="s">
        <v>1041</v>
      </c>
      <c r="H568" s="176" t="s">
        <v>1041</v>
      </c>
      <c r="I568" s="176" t="s">
        <v>1041</v>
      </c>
      <c r="J568" s="171">
        <v>0.9</v>
      </c>
      <c r="K568" s="172" t="str">
        <f>IFERROR(SUMIFS(#REF!,#REF!,$I568,#REF!,$R$2)/SUMIFS(#REF!,#REF!,$I568,#REF!,$R$2),"-")</f>
        <v>-</v>
      </c>
      <c r="L568" s="172" t="str">
        <f>IFERROR(SUMIFS(#REF!,#REF!,$I568,#REF!,$R$7)/SUMIFS(#REF!,#REF!,$I568,#REF!,$R$7),"-")</f>
        <v>-</v>
      </c>
      <c r="M568" s="173" t="str">
        <f>IFERROR(SUMIFS(#REF!,#REF!,$I568,#REF!,$R$3)/SUMIFS(#REF!,#REF!,$I568,#REF!,$R$3),"-")</f>
        <v>-</v>
      </c>
      <c r="N568" s="173" t="str">
        <f>IFERROR(SUMIFS(#REF!,#REF!,$I568,#REF!,"&lt;="&amp;$R$2,#REF!,"&gt;="&amp;$S$2)/SUMIFS(#REF!,#REF!,$I568,#REF!,"&lt;="&amp;$R$2,#REF!,"&gt;="&amp;$S$2),"-")</f>
        <v>-</v>
      </c>
      <c r="O568" s="145"/>
      <c r="P568" s="143"/>
    </row>
    <row r="569" spans="1:16">
      <c r="A569" s="141"/>
      <c r="B569" s="145"/>
      <c r="C569" s="175" t="s">
        <v>719</v>
      </c>
      <c r="D569" s="169" t="s">
        <v>26</v>
      </c>
      <c r="E569" s="169" t="s">
        <v>720</v>
      </c>
      <c r="F569" s="176" t="s">
        <v>1042</v>
      </c>
      <c r="G569" s="176" t="s">
        <v>1042</v>
      </c>
      <c r="H569" s="176" t="s">
        <v>1042</v>
      </c>
      <c r="I569" s="176" t="s">
        <v>1042</v>
      </c>
      <c r="J569" s="171">
        <v>0.9</v>
      </c>
      <c r="K569" s="172" t="str">
        <f>IFERROR(SUMIFS(#REF!,#REF!,$I569,#REF!,$R$2)/SUMIFS(#REF!,#REF!,$I569,#REF!,$R$2),"-")</f>
        <v>-</v>
      </c>
      <c r="L569" s="172" t="str">
        <f>IFERROR(SUMIFS(#REF!,#REF!,$I569,#REF!,$R$7)/SUMIFS(#REF!,#REF!,$I569,#REF!,$R$7),"-")</f>
        <v>-</v>
      </c>
      <c r="M569" s="173" t="str">
        <f>IFERROR(SUMIFS(#REF!,#REF!,$I569,#REF!,$R$3)/SUMIFS(#REF!,#REF!,$I569,#REF!,$R$3),"-")</f>
        <v>-</v>
      </c>
      <c r="N569" s="173" t="str">
        <f>IFERROR(SUMIFS(#REF!,#REF!,$I569,#REF!,"&lt;="&amp;$R$2,#REF!,"&gt;="&amp;$S$2)/SUMIFS(#REF!,#REF!,$I569,#REF!,"&lt;="&amp;$R$2,#REF!,"&gt;="&amp;$S$2),"-")</f>
        <v>-</v>
      </c>
      <c r="O569" s="145"/>
      <c r="P569" s="143"/>
    </row>
    <row r="570" spans="1:16">
      <c r="A570" s="141"/>
      <c r="B570" s="145"/>
      <c r="C570" s="175" t="s">
        <v>719</v>
      </c>
      <c r="D570" s="169" t="s">
        <v>26</v>
      </c>
      <c r="E570" s="169" t="s">
        <v>720</v>
      </c>
      <c r="F570" s="176" t="s">
        <v>1044</v>
      </c>
      <c r="G570" s="176" t="s">
        <v>1044</v>
      </c>
      <c r="H570" s="176" t="s">
        <v>1044</v>
      </c>
      <c r="I570" s="176" t="s">
        <v>1044</v>
      </c>
      <c r="J570" s="171">
        <v>0.9</v>
      </c>
      <c r="K570" s="172" t="str">
        <f>IFERROR(SUMIFS(#REF!,#REF!,$I570,#REF!,$R$2)/SUMIFS(#REF!,#REF!,$I570,#REF!,$R$2),"-")</f>
        <v>-</v>
      </c>
      <c r="L570" s="172" t="str">
        <f>IFERROR(SUMIFS(#REF!,#REF!,$I570,#REF!,$R$7)/SUMIFS(#REF!,#REF!,$I570,#REF!,$R$7),"-")</f>
        <v>-</v>
      </c>
      <c r="M570" s="173" t="str">
        <f>IFERROR(SUMIFS(#REF!,#REF!,$I570,#REF!,$R$3)/SUMIFS(#REF!,#REF!,$I570,#REF!,$R$3),"-")</f>
        <v>-</v>
      </c>
      <c r="N570" s="173" t="str">
        <f>IFERROR(SUMIFS(#REF!,#REF!,$I570,#REF!,"&lt;="&amp;$R$2,#REF!,"&gt;="&amp;$S$2)/SUMIFS(#REF!,#REF!,$I570,#REF!,"&lt;="&amp;$R$2,#REF!,"&gt;="&amp;$S$2),"-")</f>
        <v>-</v>
      </c>
      <c r="O570" s="145"/>
      <c r="P570" s="143"/>
    </row>
    <row r="571" spans="1:16">
      <c r="A571" s="141"/>
      <c r="B571" s="145"/>
      <c r="C571" s="175" t="s">
        <v>719</v>
      </c>
      <c r="D571" s="169" t="s">
        <v>26</v>
      </c>
      <c r="E571" s="169" t="s">
        <v>720</v>
      </c>
      <c r="F571" s="176" t="s">
        <v>1045</v>
      </c>
      <c r="G571" s="176" t="s">
        <v>1045</v>
      </c>
      <c r="H571" s="176" t="s">
        <v>1045</v>
      </c>
      <c r="I571" s="176" t="s">
        <v>1045</v>
      </c>
      <c r="J571" s="171">
        <v>0.9</v>
      </c>
      <c r="K571" s="172" t="str">
        <f>IFERROR(SUMIFS(#REF!,#REF!,$I571,#REF!,$R$2)/SUMIFS(#REF!,#REF!,$I571,#REF!,$R$2),"-")</f>
        <v>-</v>
      </c>
      <c r="L571" s="172" t="str">
        <f>IFERROR(SUMIFS(#REF!,#REF!,$I571,#REF!,$R$7)/SUMIFS(#REF!,#REF!,$I571,#REF!,$R$7),"-")</f>
        <v>-</v>
      </c>
      <c r="M571" s="173" t="str">
        <f>IFERROR(SUMIFS(#REF!,#REF!,$I571,#REF!,$R$3)/SUMIFS(#REF!,#REF!,$I571,#REF!,$R$3),"-")</f>
        <v>-</v>
      </c>
      <c r="N571" s="173" t="str">
        <f>IFERROR(SUMIFS(#REF!,#REF!,$I571,#REF!,"&lt;="&amp;$R$2,#REF!,"&gt;="&amp;$S$2)/SUMIFS(#REF!,#REF!,$I571,#REF!,"&lt;="&amp;$R$2,#REF!,"&gt;="&amp;$S$2),"-")</f>
        <v>-</v>
      </c>
      <c r="O571" s="145"/>
      <c r="P571" s="143"/>
    </row>
    <row r="572" spans="1:16">
      <c r="A572" s="141"/>
      <c r="B572" s="145"/>
      <c r="C572" s="175" t="s">
        <v>719</v>
      </c>
      <c r="D572" s="169" t="s">
        <v>26</v>
      </c>
      <c r="E572" s="169" t="s">
        <v>720</v>
      </c>
      <c r="F572" s="176" t="s">
        <v>1047</v>
      </c>
      <c r="G572" s="176" t="s">
        <v>1047</v>
      </c>
      <c r="H572" s="176" t="s">
        <v>1047</v>
      </c>
      <c r="I572" s="176" t="s">
        <v>1047</v>
      </c>
      <c r="J572" s="171">
        <v>0.9</v>
      </c>
      <c r="K572" s="172" t="str">
        <f>IFERROR(SUMIFS(#REF!,#REF!,$I572,#REF!,$R$2)/SUMIFS(#REF!,#REF!,$I572,#REF!,$R$2),"-")</f>
        <v>-</v>
      </c>
      <c r="L572" s="172" t="str">
        <f>IFERROR(SUMIFS(#REF!,#REF!,$I572,#REF!,$R$7)/SUMIFS(#REF!,#REF!,$I572,#REF!,$R$7),"-")</f>
        <v>-</v>
      </c>
      <c r="M572" s="173" t="str">
        <f>IFERROR(SUMIFS(#REF!,#REF!,$I572,#REF!,$R$3)/SUMIFS(#REF!,#REF!,$I572,#REF!,$R$3),"-")</f>
        <v>-</v>
      </c>
      <c r="N572" s="173" t="str">
        <f>IFERROR(SUMIFS(#REF!,#REF!,$I572,#REF!,"&lt;="&amp;$R$2,#REF!,"&gt;="&amp;$S$2)/SUMIFS(#REF!,#REF!,$I572,#REF!,"&lt;="&amp;$R$2,#REF!,"&gt;="&amp;$S$2),"-")</f>
        <v>-</v>
      </c>
      <c r="O572" s="145"/>
      <c r="P572" s="143"/>
    </row>
    <row r="573" spans="1:16">
      <c r="A573" s="141"/>
      <c r="B573" s="145"/>
      <c r="C573" s="175" t="s">
        <v>719</v>
      </c>
      <c r="D573" s="169" t="s">
        <v>26</v>
      </c>
      <c r="E573" s="169" t="s">
        <v>720</v>
      </c>
      <c r="F573" s="176" t="s">
        <v>1049</v>
      </c>
      <c r="G573" s="176" t="s">
        <v>1049</v>
      </c>
      <c r="H573" s="176" t="s">
        <v>1049</v>
      </c>
      <c r="I573" s="176" t="s">
        <v>1049</v>
      </c>
      <c r="J573" s="171">
        <v>0.9</v>
      </c>
      <c r="K573" s="172" t="str">
        <f>IFERROR(SUMIFS(#REF!,#REF!,$I573,#REF!,$R$2)/SUMIFS(#REF!,#REF!,$I573,#REF!,$R$2),"-")</f>
        <v>-</v>
      </c>
      <c r="L573" s="172" t="str">
        <f>IFERROR(SUMIFS(#REF!,#REF!,$I573,#REF!,$R$7)/SUMIFS(#REF!,#REF!,$I573,#REF!,$R$7),"-")</f>
        <v>-</v>
      </c>
      <c r="M573" s="173" t="str">
        <f>IFERROR(SUMIFS(#REF!,#REF!,$I573,#REF!,$R$3)/SUMIFS(#REF!,#REF!,$I573,#REF!,$R$3),"-")</f>
        <v>-</v>
      </c>
      <c r="N573" s="173" t="str">
        <f>IFERROR(SUMIFS(#REF!,#REF!,$I573,#REF!,"&lt;="&amp;$R$2,#REF!,"&gt;="&amp;$S$2)/SUMIFS(#REF!,#REF!,$I573,#REF!,"&lt;="&amp;$R$2,#REF!,"&gt;="&amp;$S$2),"-")</f>
        <v>-</v>
      </c>
      <c r="O573" s="145"/>
      <c r="P573" s="143"/>
    </row>
    <row r="574" spans="1:16">
      <c r="A574" s="141"/>
      <c r="B574" s="145"/>
      <c r="C574" s="175" t="s">
        <v>719</v>
      </c>
      <c r="D574" s="169" t="s">
        <v>26</v>
      </c>
      <c r="E574" s="169" t="s">
        <v>720</v>
      </c>
      <c r="F574" s="176" t="s">
        <v>1051</v>
      </c>
      <c r="G574" s="176" t="s">
        <v>1051</v>
      </c>
      <c r="H574" s="176" t="s">
        <v>1051</v>
      </c>
      <c r="I574" s="176" t="s">
        <v>1051</v>
      </c>
      <c r="J574" s="171">
        <v>0.9</v>
      </c>
      <c r="K574" s="172" t="str">
        <f>IFERROR(SUMIFS(#REF!,#REF!,$I574,#REF!,$R$2)/SUMIFS(#REF!,#REF!,$I574,#REF!,$R$2),"-")</f>
        <v>-</v>
      </c>
      <c r="L574" s="172" t="str">
        <f>IFERROR(SUMIFS(#REF!,#REF!,$I574,#REF!,$R$7)/SUMIFS(#REF!,#REF!,$I574,#REF!,$R$7),"-")</f>
        <v>-</v>
      </c>
      <c r="M574" s="173" t="str">
        <f>IFERROR(SUMIFS(#REF!,#REF!,$I574,#REF!,$R$3)/SUMIFS(#REF!,#REF!,$I574,#REF!,$R$3),"-")</f>
        <v>-</v>
      </c>
      <c r="N574" s="173" t="str">
        <f>IFERROR(SUMIFS(#REF!,#REF!,$I574,#REF!,"&lt;="&amp;$R$2,#REF!,"&gt;="&amp;$S$2)/SUMIFS(#REF!,#REF!,$I574,#REF!,"&lt;="&amp;$R$2,#REF!,"&gt;="&amp;$S$2),"-")</f>
        <v>-</v>
      </c>
      <c r="O574" s="145"/>
      <c r="P574" s="143"/>
    </row>
    <row r="575" spans="1:16">
      <c r="A575" s="141"/>
      <c r="B575" s="145"/>
      <c r="C575" s="175" t="s">
        <v>719</v>
      </c>
      <c r="D575" s="169" t="s">
        <v>26</v>
      </c>
      <c r="E575" s="169" t="s">
        <v>720</v>
      </c>
      <c r="F575" s="176" t="s">
        <v>1053</v>
      </c>
      <c r="G575" s="176" t="s">
        <v>1053</v>
      </c>
      <c r="H575" s="176" t="s">
        <v>1053</v>
      </c>
      <c r="I575" s="176" t="s">
        <v>1053</v>
      </c>
      <c r="J575" s="171">
        <v>0.9</v>
      </c>
      <c r="K575" s="172" t="str">
        <f>IFERROR(SUMIFS(#REF!,#REF!,$I575,#REF!,$R$2)/SUMIFS(#REF!,#REF!,$I575,#REF!,$R$2),"-")</f>
        <v>-</v>
      </c>
      <c r="L575" s="172" t="str">
        <f>IFERROR(SUMIFS(#REF!,#REF!,$I575,#REF!,$R$7)/SUMIFS(#REF!,#REF!,$I575,#REF!,$R$7),"-")</f>
        <v>-</v>
      </c>
      <c r="M575" s="173" t="str">
        <f>IFERROR(SUMIFS(#REF!,#REF!,$I575,#REF!,$R$3)/SUMIFS(#REF!,#REF!,$I575,#REF!,$R$3),"-")</f>
        <v>-</v>
      </c>
      <c r="N575" s="173" t="str">
        <f>IFERROR(SUMIFS(#REF!,#REF!,$I575,#REF!,"&lt;="&amp;$R$2,#REF!,"&gt;="&amp;$S$2)/SUMIFS(#REF!,#REF!,$I575,#REF!,"&lt;="&amp;$R$2,#REF!,"&gt;="&amp;$S$2),"-")</f>
        <v>-</v>
      </c>
      <c r="O575" s="145"/>
      <c r="P575" s="143"/>
    </row>
    <row r="576" spans="1:16">
      <c r="A576" s="141"/>
      <c r="B576" s="145"/>
      <c r="C576" s="175" t="s">
        <v>719</v>
      </c>
      <c r="D576" s="169" t="s">
        <v>26</v>
      </c>
      <c r="E576" s="169" t="s">
        <v>720</v>
      </c>
      <c r="F576" s="176" t="s">
        <v>1055</v>
      </c>
      <c r="G576" s="176" t="s">
        <v>1055</v>
      </c>
      <c r="H576" s="176" t="s">
        <v>1055</v>
      </c>
      <c r="I576" s="176" t="s">
        <v>1055</v>
      </c>
      <c r="J576" s="171">
        <v>0.9</v>
      </c>
      <c r="K576" s="172" t="str">
        <f>IFERROR(SUMIFS(#REF!,#REF!,$I576,#REF!,$R$2)/SUMIFS(#REF!,#REF!,$I576,#REF!,$R$2),"-")</f>
        <v>-</v>
      </c>
      <c r="L576" s="172" t="str">
        <f>IFERROR(SUMIFS(#REF!,#REF!,$I576,#REF!,$R$7)/SUMIFS(#REF!,#REF!,$I576,#REF!,$R$7),"-")</f>
        <v>-</v>
      </c>
      <c r="M576" s="173" t="str">
        <f>IFERROR(SUMIFS(#REF!,#REF!,$I576,#REF!,$R$3)/SUMIFS(#REF!,#REF!,$I576,#REF!,$R$3),"-")</f>
        <v>-</v>
      </c>
      <c r="N576" s="173" t="str">
        <f>IFERROR(SUMIFS(#REF!,#REF!,$I576,#REF!,"&lt;="&amp;$R$2,#REF!,"&gt;="&amp;$S$2)/SUMIFS(#REF!,#REF!,$I576,#REF!,"&lt;="&amp;$R$2,#REF!,"&gt;="&amp;$S$2),"-")</f>
        <v>-</v>
      </c>
      <c r="O576" s="145"/>
      <c r="P576" s="143"/>
    </row>
    <row r="577" spans="1:16">
      <c r="A577" s="141"/>
      <c r="B577" s="145"/>
      <c r="C577" s="175" t="s">
        <v>719</v>
      </c>
      <c r="D577" s="169" t="s">
        <v>26</v>
      </c>
      <c r="E577" s="169" t="s">
        <v>720</v>
      </c>
      <c r="F577" s="176" t="s">
        <v>1057</v>
      </c>
      <c r="G577" s="176" t="s">
        <v>1057</v>
      </c>
      <c r="H577" s="176" t="s">
        <v>1057</v>
      </c>
      <c r="I577" s="176" t="s">
        <v>1057</v>
      </c>
      <c r="J577" s="171">
        <v>0.9</v>
      </c>
      <c r="K577" s="172" t="str">
        <f>IFERROR(SUMIFS(#REF!,#REF!,$I577,#REF!,$R$2)/SUMIFS(#REF!,#REF!,$I577,#REF!,$R$2),"-")</f>
        <v>-</v>
      </c>
      <c r="L577" s="172" t="str">
        <f>IFERROR(SUMIFS(#REF!,#REF!,$I577,#REF!,$R$7)/SUMIFS(#REF!,#REF!,$I577,#REF!,$R$7),"-")</f>
        <v>-</v>
      </c>
      <c r="M577" s="173" t="str">
        <f>IFERROR(SUMIFS(#REF!,#REF!,$I577,#REF!,$R$3)/SUMIFS(#REF!,#REF!,$I577,#REF!,$R$3),"-")</f>
        <v>-</v>
      </c>
      <c r="N577" s="173" t="str">
        <f>IFERROR(SUMIFS(#REF!,#REF!,$I577,#REF!,"&lt;="&amp;$R$2,#REF!,"&gt;="&amp;$S$2)/SUMIFS(#REF!,#REF!,$I577,#REF!,"&lt;="&amp;$R$2,#REF!,"&gt;="&amp;$S$2),"-")</f>
        <v>-</v>
      </c>
      <c r="O577" s="145"/>
      <c r="P577" s="143"/>
    </row>
    <row r="578" spans="1:16">
      <c r="A578" s="141"/>
      <c r="B578" s="145"/>
      <c r="C578" s="175" t="s">
        <v>719</v>
      </c>
      <c r="D578" s="169" t="s">
        <v>26</v>
      </c>
      <c r="E578" s="169" t="s">
        <v>720</v>
      </c>
      <c r="F578" s="176" t="s">
        <v>1059</v>
      </c>
      <c r="G578" s="176" t="s">
        <v>1059</v>
      </c>
      <c r="H578" s="176" t="s">
        <v>1059</v>
      </c>
      <c r="I578" s="176" t="s">
        <v>1059</v>
      </c>
      <c r="J578" s="171">
        <v>0.9</v>
      </c>
      <c r="K578" s="172" t="str">
        <f>IFERROR(SUMIFS(#REF!,#REF!,$I578,#REF!,$R$2)/SUMIFS(#REF!,#REF!,$I578,#REF!,$R$2),"-")</f>
        <v>-</v>
      </c>
      <c r="L578" s="172" t="str">
        <f>IFERROR(SUMIFS(#REF!,#REF!,$I578,#REF!,$R$7)/SUMIFS(#REF!,#REF!,$I578,#REF!,$R$7),"-")</f>
        <v>-</v>
      </c>
      <c r="M578" s="173" t="str">
        <f>IFERROR(SUMIFS(#REF!,#REF!,$I578,#REF!,$R$3)/SUMIFS(#REF!,#REF!,$I578,#REF!,$R$3),"-")</f>
        <v>-</v>
      </c>
      <c r="N578" s="173" t="str">
        <f>IFERROR(SUMIFS(#REF!,#REF!,$I578,#REF!,"&lt;="&amp;$R$2,#REF!,"&gt;="&amp;$S$2)/SUMIFS(#REF!,#REF!,$I578,#REF!,"&lt;="&amp;$R$2,#REF!,"&gt;="&amp;$S$2),"-")</f>
        <v>-</v>
      </c>
      <c r="O578" s="145"/>
      <c r="P578" s="143"/>
    </row>
    <row r="579" spans="1:16">
      <c r="A579" s="141"/>
      <c r="B579" s="145"/>
      <c r="C579" s="175" t="s">
        <v>719</v>
      </c>
      <c r="D579" s="169" t="s">
        <v>26</v>
      </c>
      <c r="E579" s="169" t="s">
        <v>720</v>
      </c>
      <c r="F579" s="176" t="s">
        <v>1061</v>
      </c>
      <c r="G579" s="176" t="s">
        <v>1061</v>
      </c>
      <c r="H579" s="176" t="s">
        <v>1061</v>
      </c>
      <c r="I579" s="176" t="s">
        <v>1061</v>
      </c>
      <c r="J579" s="171">
        <v>0.9</v>
      </c>
      <c r="K579" s="172" t="str">
        <f>IFERROR(SUMIFS(#REF!,#REF!,$I579,#REF!,$R$2)/SUMIFS(#REF!,#REF!,$I579,#REF!,$R$2),"-")</f>
        <v>-</v>
      </c>
      <c r="L579" s="172" t="str">
        <f>IFERROR(SUMIFS(#REF!,#REF!,$I579,#REF!,$R$7)/SUMIFS(#REF!,#REF!,$I579,#REF!,$R$7),"-")</f>
        <v>-</v>
      </c>
      <c r="M579" s="173" t="str">
        <f>IFERROR(SUMIFS(#REF!,#REF!,$I579,#REF!,$R$3)/SUMIFS(#REF!,#REF!,$I579,#REF!,$R$3),"-")</f>
        <v>-</v>
      </c>
      <c r="N579" s="173" t="str">
        <f>IFERROR(SUMIFS(#REF!,#REF!,$I579,#REF!,"&lt;="&amp;$R$2,#REF!,"&gt;="&amp;$S$2)/SUMIFS(#REF!,#REF!,$I579,#REF!,"&lt;="&amp;$R$2,#REF!,"&gt;="&amp;$S$2),"-")</f>
        <v>-</v>
      </c>
      <c r="O579" s="145"/>
      <c r="P579" s="143"/>
    </row>
    <row r="580" spans="1:16">
      <c r="A580" s="141"/>
      <c r="B580" s="145"/>
      <c r="C580" s="175" t="s">
        <v>719</v>
      </c>
      <c r="D580" s="169" t="s">
        <v>26</v>
      </c>
      <c r="E580" s="169" t="s">
        <v>720</v>
      </c>
      <c r="F580" s="176" t="s">
        <v>1063</v>
      </c>
      <c r="G580" s="176" t="s">
        <v>1063</v>
      </c>
      <c r="H580" s="176" t="s">
        <v>1063</v>
      </c>
      <c r="I580" s="176" t="s">
        <v>1063</v>
      </c>
      <c r="J580" s="171">
        <v>0.9</v>
      </c>
      <c r="K580" s="172" t="str">
        <f>IFERROR(SUMIFS(#REF!,#REF!,$I580,#REF!,$R$2)/SUMIFS(#REF!,#REF!,$I580,#REF!,$R$2),"-")</f>
        <v>-</v>
      </c>
      <c r="L580" s="172" t="str">
        <f>IFERROR(SUMIFS(#REF!,#REF!,$I580,#REF!,$R$7)/SUMIFS(#REF!,#REF!,$I580,#REF!,$R$7),"-")</f>
        <v>-</v>
      </c>
      <c r="M580" s="173" t="str">
        <f>IFERROR(SUMIFS(#REF!,#REF!,$I580,#REF!,$R$3)/SUMIFS(#REF!,#REF!,$I580,#REF!,$R$3),"-")</f>
        <v>-</v>
      </c>
      <c r="N580" s="173" t="str">
        <f>IFERROR(SUMIFS(#REF!,#REF!,$I580,#REF!,"&lt;="&amp;$R$2,#REF!,"&gt;="&amp;$S$2)/SUMIFS(#REF!,#REF!,$I580,#REF!,"&lt;="&amp;$R$2,#REF!,"&gt;="&amp;$S$2),"-")</f>
        <v>-</v>
      </c>
      <c r="O580" s="145"/>
      <c r="P580" s="143"/>
    </row>
    <row r="581" spans="1:16">
      <c r="A581" s="141"/>
      <c r="B581" s="145"/>
      <c r="C581" s="175" t="s">
        <v>719</v>
      </c>
      <c r="D581" s="169" t="s">
        <v>26</v>
      </c>
      <c r="E581" s="169" t="s">
        <v>720</v>
      </c>
      <c r="F581" s="176" t="s">
        <v>1065</v>
      </c>
      <c r="G581" s="176" t="s">
        <v>1065</v>
      </c>
      <c r="H581" s="176" t="s">
        <v>1065</v>
      </c>
      <c r="I581" s="176" t="s">
        <v>1065</v>
      </c>
      <c r="J581" s="171">
        <v>0.9</v>
      </c>
      <c r="K581" s="172" t="str">
        <f>IFERROR(SUMIFS(#REF!,#REF!,$I581,#REF!,$R$2)/SUMIFS(#REF!,#REF!,$I581,#REF!,$R$2),"-")</f>
        <v>-</v>
      </c>
      <c r="L581" s="172" t="str">
        <f>IFERROR(SUMIFS(#REF!,#REF!,$I581,#REF!,$R$7)/SUMIFS(#REF!,#REF!,$I581,#REF!,$R$7),"-")</f>
        <v>-</v>
      </c>
      <c r="M581" s="173" t="str">
        <f>IFERROR(SUMIFS(#REF!,#REF!,$I581,#REF!,$R$3)/SUMIFS(#REF!,#REF!,$I581,#REF!,$R$3),"-")</f>
        <v>-</v>
      </c>
      <c r="N581" s="173" t="str">
        <f>IFERROR(SUMIFS(#REF!,#REF!,$I581,#REF!,"&lt;="&amp;$R$2,#REF!,"&gt;="&amp;$S$2)/SUMIFS(#REF!,#REF!,$I581,#REF!,"&lt;="&amp;$R$2,#REF!,"&gt;="&amp;$S$2),"-")</f>
        <v>-</v>
      </c>
      <c r="O581" s="145"/>
      <c r="P581" s="143"/>
    </row>
    <row r="582" spans="1:16">
      <c r="A582" s="141"/>
      <c r="B582" s="145"/>
      <c r="C582" s="175" t="s">
        <v>719</v>
      </c>
      <c r="D582" s="169" t="s">
        <v>26</v>
      </c>
      <c r="E582" s="169" t="s">
        <v>720</v>
      </c>
      <c r="F582" s="176" t="s">
        <v>1066</v>
      </c>
      <c r="G582" s="176" t="s">
        <v>1066</v>
      </c>
      <c r="H582" s="176" t="s">
        <v>1066</v>
      </c>
      <c r="I582" s="176" t="s">
        <v>1066</v>
      </c>
      <c r="J582" s="171">
        <v>0.9</v>
      </c>
      <c r="K582" s="172" t="str">
        <f>IFERROR(SUMIFS(#REF!,#REF!,$I582,#REF!,$R$2)/SUMIFS(#REF!,#REF!,$I582,#REF!,$R$2),"-")</f>
        <v>-</v>
      </c>
      <c r="L582" s="172" t="str">
        <f>IFERROR(SUMIFS(#REF!,#REF!,$I582,#REF!,$R$7)/SUMIFS(#REF!,#REF!,$I582,#REF!,$R$7),"-")</f>
        <v>-</v>
      </c>
      <c r="M582" s="173" t="str">
        <f>IFERROR(SUMIFS(#REF!,#REF!,$I582,#REF!,$R$3)/SUMIFS(#REF!,#REF!,$I582,#REF!,$R$3),"-")</f>
        <v>-</v>
      </c>
      <c r="N582" s="173" t="str">
        <f>IFERROR(SUMIFS(#REF!,#REF!,$I582,#REF!,"&lt;="&amp;$R$2,#REF!,"&gt;="&amp;$S$2)/SUMIFS(#REF!,#REF!,$I582,#REF!,"&lt;="&amp;$R$2,#REF!,"&gt;="&amp;$S$2),"-")</f>
        <v>-</v>
      </c>
      <c r="O582" s="145"/>
      <c r="P582" s="143"/>
    </row>
    <row r="583" spans="1:16">
      <c r="A583" s="141"/>
      <c r="B583" s="145"/>
      <c r="C583" s="175" t="s">
        <v>719</v>
      </c>
      <c r="D583" s="169" t="s">
        <v>26</v>
      </c>
      <c r="E583" s="169" t="s">
        <v>720</v>
      </c>
      <c r="F583" s="176" t="s">
        <v>1067</v>
      </c>
      <c r="G583" s="176" t="s">
        <v>1067</v>
      </c>
      <c r="H583" s="176" t="s">
        <v>1067</v>
      </c>
      <c r="I583" s="176" t="s">
        <v>1067</v>
      </c>
      <c r="J583" s="171">
        <v>0.9</v>
      </c>
      <c r="K583" s="172" t="str">
        <f>IFERROR(SUMIFS(#REF!,#REF!,$I583,#REF!,$R$2)/SUMIFS(#REF!,#REF!,$I583,#REF!,$R$2),"-")</f>
        <v>-</v>
      </c>
      <c r="L583" s="172" t="str">
        <f>IFERROR(SUMIFS(#REF!,#REF!,$I583,#REF!,$R$7)/SUMIFS(#REF!,#REF!,$I583,#REF!,$R$7),"-")</f>
        <v>-</v>
      </c>
      <c r="M583" s="173" t="str">
        <f>IFERROR(SUMIFS(#REF!,#REF!,$I583,#REF!,$R$3)/SUMIFS(#REF!,#REF!,$I583,#REF!,$R$3),"-")</f>
        <v>-</v>
      </c>
      <c r="N583" s="173" t="str">
        <f>IFERROR(SUMIFS(#REF!,#REF!,$I583,#REF!,"&lt;="&amp;$R$2,#REF!,"&gt;="&amp;$S$2)/SUMIFS(#REF!,#REF!,$I583,#REF!,"&lt;="&amp;$R$2,#REF!,"&gt;="&amp;$S$2),"-")</f>
        <v>-</v>
      </c>
      <c r="O583" s="145"/>
      <c r="P583" s="143"/>
    </row>
    <row r="584" spans="1:16">
      <c r="A584" s="141"/>
      <c r="B584" s="145"/>
      <c r="C584" s="175" t="s">
        <v>719</v>
      </c>
      <c r="D584" s="169" t="s">
        <v>26</v>
      </c>
      <c r="E584" s="169" t="s">
        <v>720</v>
      </c>
      <c r="F584" s="176" t="s">
        <v>1068</v>
      </c>
      <c r="G584" s="176" t="s">
        <v>1068</v>
      </c>
      <c r="H584" s="176" t="s">
        <v>1068</v>
      </c>
      <c r="I584" s="176" t="s">
        <v>1068</v>
      </c>
      <c r="J584" s="171">
        <v>0.9</v>
      </c>
      <c r="K584" s="172" t="str">
        <f>IFERROR(SUMIFS(#REF!,#REF!,$I584,#REF!,$R$2)/SUMIFS(#REF!,#REF!,$I584,#REF!,$R$2),"-")</f>
        <v>-</v>
      </c>
      <c r="L584" s="172" t="str">
        <f>IFERROR(SUMIFS(#REF!,#REF!,$I584,#REF!,$R$7)/SUMIFS(#REF!,#REF!,$I584,#REF!,$R$7),"-")</f>
        <v>-</v>
      </c>
      <c r="M584" s="173" t="str">
        <f>IFERROR(SUMIFS(#REF!,#REF!,$I584,#REF!,$R$3)/SUMIFS(#REF!,#REF!,$I584,#REF!,$R$3),"-")</f>
        <v>-</v>
      </c>
      <c r="N584" s="173" t="str">
        <f>IFERROR(SUMIFS(#REF!,#REF!,$I584,#REF!,"&lt;="&amp;$R$2,#REF!,"&gt;="&amp;$S$2)/SUMIFS(#REF!,#REF!,$I584,#REF!,"&lt;="&amp;$R$2,#REF!,"&gt;="&amp;$S$2),"-")</f>
        <v>-</v>
      </c>
      <c r="O584" s="145"/>
      <c r="P584" s="143"/>
    </row>
    <row r="585" spans="1:16">
      <c r="A585" s="141"/>
      <c r="B585" s="145"/>
      <c r="C585" s="175" t="s">
        <v>719</v>
      </c>
      <c r="D585" s="169" t="s">
        <v>26</v>
      </c>
      <c r="E585" s="169" t="s">
        <v>720</v>
      </c>
      <c r="F585" s="176" t="s">
        <v>1070</v>
      </c>
      <c r="G585" s="176" t="s">
        <v>1070</v>
      </c>
      <c r="H585" s="176" t="s">
        <v>1070</v>
      </c>
      <c r="I585" s="176" t="s">
        <v>1070</v>
      </c>
      <c r="J585" s="171">
        <v>0.9</v>
      </c>
      <c r="K585" s="172" t="str">
        <f>IFERROR(SUMIFS(#REF!,#REF!,$I585,#REF!,$R$2)/SUMIFS(#REF!,#REF!,$I585,#REF!,$R$2),"-")</f>
        <v>-</v>
      </c>
      <c r="L585" s="172" t="str">
        <f>IFERROR(SUMIFS(#REF!,#REF!,$I585,#REF!,$R$7)/SUMIFS(#REF!,#REF!,$I585,#REF!,$R$7),"-")</f>
        <v>-</v>
      </c>
      <c r="M585" s="173" t="str">
        <f>IFERROR(SUMIFS(#REF!,#REF!,$I585,#REF!,$R$3)/SUMIFS(#REF!,#REF!,$I585,#REF!,$R$3),"-")</f>
        <v>-</v>
      </c>
      <c r="N585" s="173" t="str">
        <f>IFERROR(SUMIFS(#REF!,#REF!,$I585,#REF!,"&lt;="&amp;$R$2,#REF!,"&gt;="&amp;$S$2)/SUMIFS(#REF!,#REF!,$I585,#REF!,"&lt;="&amp;$R$2,#REF!,"&gt;="&amp;$S$2),"-")</f>
        <v>-</v>
      </c>
      <c r="O585" s="145"/>
      <c r="P585" s="143"/>
    </row>
    <row r="586" spans="1:16">
      <c r="A586" s="141"/>
      <c r="B586" s="145"/>
      <c r="C586" s="175" t="s">
        <v>719</v>
      </c>
      <c r="D586" s="169" t="s">
        <v>26</v>
      </c>
      <c r="E586" s="169" t="s">
        <v>720</v>
      </c>
      <c r="F586" s="176" t="s">
        <v>1072</v>
      </c>
      <c r="G586" s="176" t="s">
        <v>1072</v>
      </c>
      <c r="H586" s="176" t="s">
        <v>1072</v>
      </c>
      <c r="I586" s="176" t="s">
        <v>1072</v>
      </c>
      <c r="J586" s="171">
        <v>0.9</v>
      </c>
      <c r="K586" s="172" t="str">
        <f>IFERROR(SUMIFS(#REF!,#REF!,$I586,#REF!,$R$2)/SUMIFS(#REF!,#REF!,$I586,#REF!,$R$2),"-")</f>
        <v>-</v>
      </c>
      <c r="L586" s="172" t="str">
        <f>IFERROR(SUMIFS(#REF!,#REF!,$I586,#REF!,$R$7)/SUMIFS(#REF!,#REF!,$I586,#REF!,$R$7),"-")</f>
        <v>-</v>
      </c>
      <c r="M586" s="173" t="str">
        <f>IFERROR(SUMIFS(#REF!,#REF!,$I586,#REF!,$R$3)/SUMIFS(#REF!,#REF!,$I586,#REF!,$R$3),"-")</f>
        <v>-</v>
      </c>
      <c r="N586" s="173" t="str">
        <f>IFERROR(SUMIFS(#REF!,#REF!,$I586,#REF!,"&lt;="&amp;$R$2,#REF!,"&gt;="&amp;$S$2)/SUMIFS(#REF!,#REF!,$I586,#REF!,"&lt;="&amp;$R$2,#REF!,"&gt;="&amp;$S$2),"-")</f>
        <v>-</v>
      </c>
      <c r="O586" s="145"/>
      <c r="P586" s="143"/>
    </row>
    <row r="587" spans="1:16">
      <c r="A587" s="141"/>
      <c r="B587" s="145"/>
      <c r="C587" s="175" t="s">
        <v>719</v>
      </c>
      <c r="D587" s="169" t="s">
        <v>26</v>
      </c>
      <c r="E587" s="169" t="s">
        <v>720</v>
      </c>
      <c r="F587" s="176" t="s">
        <v>1074</v>
      </c>
      <c r="G587" s="176" t="s">
        <v>1074</v>
      </c>
      <c r="H587" s="176" t="s">
        <v>1074</v>
      </c>
      <c r="I587" s="176" t="s">
        <v>1074</v>
      </c>
      <c r="J587" s="171">
        <v>0.9</v>
      </c>
      <c r="K587" s="172" t="str">
        <f>IFERROR(SUMIFS(#REF!,#REF!,$I587,#REF!,$R$2)/SUMIFS(#REF!,#REF!,$I587,#REF!,$R$2),"-")</f>
        <v>-</v>
      </c>
      <c r="L587" s="172" t="str">
        <f>IFERROR(SUMIFS(#REF!,#REF!,$I587,#REF!,$R$7)/SUMIFS(#REF!,#REF!,$I587,#REF!,$R$7),"-")</f>
        <v>-</v>
      </c>
      <c r="M587" s="173" t="str">
        <f>IFERROR(SUMIFS(#REF!,#REF!,$I587,#REF!,$R$3)/SUMIFS(#REF!,#REF!,$I587,#REF!,$R$3),"-")</f>
        <v>-</v>
      </c>
      <c r="N587" s="173" t="str">
        <f>IFERROR(SUMIFS(#REF!,#REF!,$I587,#REF!,"&lt;="&amp;$R$2,#REF!,"&gt;="&amp;$S$2)/SUMIFS(#REF!,#REF!,$I587,#REF!,"&lt;="&amp;$R$2,#REF!,"&gt;="&amp;$S$2),"-")</f>
        <v>-</v>
      </c>
      <c r="O587" s="145"/>
      <c r="P587" s="143"/>
    </row>
    <row r="588" spans="1:16">
      <c r="A588" s="141"/>
      <c r="B588" s="145"/>
      <c r="C588" s="175" t="s">
        <v>719</v>
      </c>
      <c r="D588" s="169" t="s">
        <v>26</v>
      </c>
      <c r="E588" s="169" t="s">
        <v>720</v>
      </c>
      <c r="F588" s="176" t="s">
        <v>1075</v>
      </c>
      <c r="G588" s="176" t="s">
        <v>1075</v>
      </c>
      <c r="H588" s="176" t="s">
        <v>1075</v>
      </c>
      <c r="I588" s="176" t="s">
        <v>1075</v>
      </c>
      <c r="J588" s="171">
        <v>0.9</v>
      </c>
      <c r="K588" s="172" t="str">
        <f>IFERROR(SUMIFS(#REF!,#REF!,$I588,#REF!,$R$2)/SUMIFS(#REF!,#REF!,$I588,#REF!,$R$2),"-")</f>
        <v>-</v>
      </c>
      <c r="L588" s="172" t="str">
        <f>IFERROR(SUMIFS(#REF!,#REF!,$I588,#REF!,$R$7)/SUMIFS(#REF!,#REF!,$I588,#REF!,$R$7),"-")</f>
        <v>-</v>
      </c>
      <c r="M588" s="173" t="str">
        <f>IFERROR(SUMIFS(#REF!,#REF!,$I588,#REF!,$R$3)/SUMIFS(#REF!,#REF!,$I588,#REF!,$R$3),"-")</f>
        <v>-</v>
      </c>
      <c r="N588" s="173" t="str">
        <f>IFERROR(SUMIFS(#REF!,#REF!,$I588,#REF!,"&lt;="&amp;$R$2,#REF!,"&gt;="&amp;$S$2)/SUMIFS(#REF!,#REF!,$I588,#REF!,"&lt;="&amp;$R$2,#REF!,"&gt;="&amp;$S$2),"-")</f>
        <v>-</v>
      </c>
      <c r="O588" s="145"/>
      <c r="P588" s="143"/>
    </row>
    <row r="589" spans="1:16">
      <c r="A589" s="141"/>
      <c r="B589" s="145"/>
      <c r="C589" s="175" t="s">
        <v>719</v>
      </c>
      <c r="D589" s="169" t="s">
        <v>26</v>
      </c>
      <c r="E589" s="169" t="s">
        <v>720</v>
      </c>
      <c r="F589" s="176" t="s">
        <v>1077</v>
      </c>
      <c r="G589" s="176" t="s">
        <v>1077</v>
      </c>
      <c r="H589" s="176" t="s">
        <v>1077</v>
      </c>
      <c r="I589" s="176" t="s">
        <v>1077</v>
      </c>
      <c r="J589" s="171">
        <v>0.9</v>
      </c>
      <c r="K589" s="172" t="str">
        <f>IFERROR(SUMIFS(#REF!,#REF!,$I589,#REF!,$R$2)/SUMIFS(#REF!,#REF!,$I589,#REF!,$R$2),"-")</f>
        <v>-</v>
      </c>
      <c r="L589" s="172" t="str">
        <f>IFERROR(SUMIFS(#REF!,#REF!,$I589,#REF!,$R$7)/SUMIFS(#REF!,#REF!,$I589,#REF!,$R$7),"-")</f>
        <v>-</v>
      </c>
      <c r="M589" s="173" t="str">
        <f>IFERROR(SUMIFS(#REF!,#REF!,$I589,#REF!,$R$3)/SUMIFS(#REF!,#REF!,$I589,#REF!,$R$3),"-")</f>
        <v>-</v>
      </c>
      <c r="N589" s="173" t="str">
        <f>IFERROR(SUMIFS(#REF!,#REF!,$I589,#REF!,"&lt;="&amp;$R$2,#REF!,"&gt;="&amp;$S$2)/SUMIFS(#REF!,#REF!,$I589,#REF!,"&lt;="&amp;$R$2,#REF!,"&gt;="&amp;$S$2),"-")</f>
        <v>-</v>
      </c>
      <c r="O589" s="145"/>
      <c r="P589" s="143"/>
    </row>
    <row r="590" spans="1:16">
      <c r="A590" s="141"/>
      <c r="B590" s="145"/>
      <c r="C590" s="175" t="s">
        <v>719</v>
      </c>
      <c r="D590" s="169" t="s">
        <v>26</v>
      </c>
      <c r="E590" s="169" t="s">
        <v>720</v>
      </c>
      <c r="F590" s="176" t="s">
        <v>1079</v>
      </c>
      <c r="G590" s="176" t="s">
        <v>1079</v>
      </c>
      <c r="H590" s="176" t="s">
        <v>1079</v>
      </c>
      <c r="I590" s="176" t="s">
        <v>1079</v>
      </c>
      <c r="J590" s="171">
        <v>0.9</v>
      </c>
      <c r="K590" s="172" t="str">
        <f>IFERROR(SUMIFS(#REF!,#REF!,$I590,#REF!,$R$2)/SUMIFS(#REF!,#REF!,$I590,#REF!,$R$2),"-")</f>
        <v>-</v>
      </c>
      <c r="L590" s="172" t="str">
        <f>IFERROR(SUMIFS(#REF!,#REF!,$I590,#REF!,$R$7)/SUMIFS(#REF!,#REF!,$I590,#REF!,$R$7),"-")</f>
        <v>-</v>
      </c>
      <c r="M590" s="173" t="str">
        <f>IFERROR(SUMIFS(#REF!,#REF!,$I590,#REF!,$R$3)/SUMIFS(#REF!,#REF!,$I590,#REF!,$R$3),"-")</f>
        <v>-</v>
      </c>
      <c r="N590" s="173" t="str">
        <f>IFERROR(SUMIFS(#REF!,#REF!,$I590,#REF!,"&lt;="&amp;$R$2,#REF!,"&gt;="&amp;$S$2)/SUMIFS(#REF!,#REF!,$I590,#REF!,"&lt;="&amp;$R$2,#REF!,"&gt;="&amp;$S$2),"-")</f>
        <v>-</v>
      </c>
      <c r="O590" s="145"/>
      <c r="P590" s="143"/>
    </row>
    <row r="591" spans="1:16">
      <c r="A591" s="141"/>
      <c r="B591" s="145"/>
      <c r="C591" s="175" t="s">
        <v>719</v>
      </c>
      <c r="D591" s="169" t="s">
        <v>26</v>
      </c>
      <c r="E591" s="169" t="s">
        <v>720</v>
      </c>
      <c r="F591" s="176" t="s">
        <v>1081</v>
      </c>
      <c r="G591" s="176" t="s">
        <v>1081</v>
      </c>
      <c r="H591" s="176" t="s">
        <v>1081</v>
      </c>
      <c r="I591" s="176" t="s">
        <v>1081</v>
      </c>
      <c r="J591" s="171">
        <v>0.9</v>
      </c>
      <c r="K591" s="172" t="str">
        <f>IFERROR(SUMIFS(#REF!,#REF!,$I591,#REF!,$R$2)/SUMIFS(#REF!,#REF!,$I591,#REF!,$R$2),"-")</f>
        <v>-</v>
      </c>
      <c r="L591" s="172" t="str">
        <f>IFERROR(SUMIFS(#REF!,#REF!,$I591,#REF!,$R$7)/SUMIFS(#REF!,#REF!,$I591,#REF!,$R$7),"-")</f>
        <v>-</v>
      </c>
      <c r="M591" s="173" t="str">
        <f>IFERROR(SUMIFS(#REF!,#REF!,$I591,#REF!,$R$3)/SUMIFS(#REF!,#REF!,$I591,#REF!,$R$3),"-")</f>
        <v>-</v>
      </c>
      <c r="N591" s="173" t="str">
        <f>IFERROR(SUMIFS(#REF!,#REF!,$I591,#REF!,"&lt;="&amp;$R$2,#REF!,"&gt;="&amp;$S$2)/SUMIFS(#REF!,#REF!,$I591,#REF!,"&lt;="&amp;$R$2,#REF!,"&gt;="&amp;$S$2),"-")</f>
        <v>-</v>
      </c>
      <c r="O591" s="145"/>
      <c r="P591" s="143"/>
    </row>
    <row r="592" spans="1:16">
      <c r="A592" s="141"/>
      <c r="B592" s="145"/>
      <c r="C592" s="175" t="s">
        <v>719</v>
      </c>
      <c r="D592" s="169" t="s">
        <v>235</v>
      </c>
      <c r="E592" s="169" t="s">
        <v>720</v>
      </c>
      <c r="F592" s="176" t="s">
        <v>1083</v>
      </c>
      <c r="G592" s="176" t="s">
        <v>1083</v>
      </c>
      <c r="H592" s="176" t="s">
        <v>1083</v>
      </c>
      <c r="I592" s="176" t="s">
        <v>1083</v>
      </c>
      <c r="J592" s="171">
        <v>0.9</v>
      </c>
      <c r="K592" s="172" t="str">
        <f>IFERROR(SUMIFS(#REF!,#REF!,$I592,#REF!,$R$2)/SUMIFS(#REF!,#REF!,$I592,#REF!,$R$2),"-")</f>
        <v>-</v>
      </c>
      <c r="L592" s="172" t="str">
        <f>IFERROR(SUMIFS(#REF!,#REF!,$I592,#REF!,$R$7)/SUMIFS(#REF!,#REF!,$I592,#REF!,$R$7),"-")</f>
        <v>-</v>
      </c>
      <c r="M592" s="173" t="str">
        <f>IFERROR(SUMIFS(#REF!,#REF!,$I592,#REF!,$R$3)/SUMIFS(#REF!,#REF!,$I592,#REF!,$R$3),"-")</f>
        <v>-</v>
      </c>
      <c r="N592" s="173" t="str">
        <f>IFERROR(SUMIFS(#REF!,#REF!,$I592,#REF!,"&lt;="&amp;$R$2,#REF!,"&gt;="&amp;$S$2)/SUMIFS(#REF!,#REF!,$I592,#REF!,"&lt;="&amp;$R$2,#REF!,"&gt;="&amp;$S$2),"-")</f>
        <v>-</v>
      </c>
      <c r="O592" s="145"/>
      <c r="P592" s="143"/>
    </row>
    <row r="593" spans="1:16">
      <c r="A593" s="141"/>
      <c r="B593" s="145"/>
      <c r="C593" s="175" t="s">
        <v>719</v>
      </c>
      <c r="D593" s="169" t="s">
        <v>26</v>
      </c>
      <c r="E593" s="169" t="s">
        <v>720</v>
      </c>
      <c r="F593" s="176" t="s">
        <v>1085</v>
      </c>
      <c r="G593" s="176" t="s">
        <v>1085</v>
      </c>
      <c r="H593" s="176" t="s">
        <v>1085</v>
      </c>
      <c r="I593" s="176" t="s">
        <v>1085</v>
      </c>
      <c r="J593" s="171">
        <v>0.9</v>
      </c>
      <c r="K593" s="172" t="str">
        <f>IFERROR(SUMIFS(#REF!,#REF!,$I593,#REF!,$R$2)/SUMIFS(#REF!,#REF!,$I593,#REF!,$R$2),"-")</f>
        <v>-</v>
      </c>
      <c r="L593" s="172" t="str">
        <f>IFERROR(SUMIFS(#REF!,#REF!,$I593,#REF!,$R$7)/SUMIFS(#REF!,#REF!,$I593,#REF!,$R$7),"-")</f>
        <v>-</v>
      </c>
      <c r="M593" s="173" t="str">
        <f>IFERROR(SUMIFS(#REF!,#REF!,$I593,#REF!,$R$3)/SUMIFS(#REF!,#REF!,$I593,#REF!,$R$3),"-")</f>
        <v>-</v>
      </c>
      <c r="N593" s="173" t="str">
        <f>IFERROR(SUMIFS(#REF!,#REF!,$I593,#REF!,"&lt;="&amp;$R$2,#REF!,"&gt;="&amp;$S$2)/SUMIFS(#REF!,#REF!,$I593,#REF!,"&lt;="&amp;$R$2,#REF!,"&gt;="&amp;$S$2),"-")</f>
        <v>-</v>
      </c>
      <c r="O593" s="145"/>
      <c r="P593" s="143"/>
    </row>
    <row r="594" spans="1:16">
      <c r="A594" s="141"/>
      <c r="B594" s="145"/>
      <c r="C594" s="175" t="s">
        <v>719</v>
      </c>
      <c r="D594" s="169" t="s">
        <v>26</v>
      </c>
      <c r="E594" s="169" t="s">
        <v>720</v>
      </c>
      <c r="F594" s="176" t="s">
        <v>1086</v>
      </c>
      <c r="G594" s="176" t="s">
        <v>1086</v>
      </c>
      <c r="H594" s="176" t="s">
        <v>1086</v>
      </c>
      <c r="I594" s="176" t="s">
        <v>1086</v>
      </c>
      <c r="J594" s="171">
        <v>0.9</v>
      </c>
      <c r="K594" s="172" t="str">
        <f>IFERROR(SUMIFS(#REF!,#REF!,$I594,#REF!,$R$2)/SUMIFS(#REF!,#REF!,$I594,#REF!,$R$2),"-")</f>
        <v>-</v>
      </c>
      <c r="L594" s="172" t="str">
        <f>IFERROR(SUMIFS(#REF!,#REF!,$I594,#REF!,$R$7)/SUMIFS(#REF!,#REF!,$I594,#REF!,$R$7),"-")</f>
        <v>-</v>
      </c>
      <c r="M594" s="173" t="str">
        <f>IFERROR(SUMIFS(#REF!,#REF!,$I594,#REF!,$R$3)/SUMIFS(#REF!,#REF!,$I594,#REF!,$R$3),"-")</f>
        <v>-</v>
      </c>
      <c r="N594" s="173" t="str">
        <f>IFERROR(SUMIFS(#REF!,#REF!,$I594,#REF!,"&lt;="&amp;$R$2,#REF!,"&gt;="&amp;$S$2)/SUMIFS(#REF!,#REF!,$I594,#REF!,"&lt;="&amp;$R$2,#REF!,"&gt;="&amp;$S$2),"-")</f>
        <v>-</v>
      </c>
      <c r="O594" s="145"/>
      <c r="P594" s="143"/>
    </row>
    <row r="595" spans="1:16">
      <c r="A595" s="141"/>
      <c r="B595" s="145"/>
      <c r="C595" s="175" t="s">
        <v>719</v>
      </c>
      <c r="D595" s="169" t="s">
        <v>26</v>
      </c>
      <c r="E595" s="169" t="s">
        <v>720</v>
      </c>
      <c r="F595" s="176" t="s">
        <v>1088</v>
      </c>
      <c r="G595" s="176" t="s">
        <v>1088</v>
      </c>
      <c r="H595" s="176" t="s">
        <v>1088</v>
      </c>
      <c r="I595" s="176" t="s">
        <v>1088</v>
      </c>
      <c r="J595" s="171">
        <v>0.9</v>
      </c>
      <c r="K595" s="172" t="str">
        <f>IFERROR(SUMIFS(#REF!,#REF!,$I595,#REF!,$R$2)/SUMIFS(#REF!,#REF!,$I595,#REF!,$R$2),"-")</f>
        <v>-</v>
      </c>
      <c r="L595" s="172" t="str">
        <f>IFERROR(SUMIFS(#REF!,#REF!,$I595,#REF!,$R$7)/SUMIFS(#REF!,#REF!,$I595,#REF!,$R$7),"-")</f>
        <v>-</v>
      </c>
      <c r="M595" s="173" t="str">
        <f>IFERROR(SUMIFS(#REF!,#REF!,$I595,#REF!,$R$3)/SUMIFS(#REF!,#REF!,$I595,#REF!,$R$3),"-")</f>
        <v>-</v>
      </c>
      <c r="N595" s="173" t="str">
        <f>IFERROR(SUMIFS(#REF!,#REF!,$I595,#REF!,"&lt;="&amp;$R$2,#REF!,"&gt;="&amp;$S$2)/SUMIFS(#REF!,#REF!,$I595,#REF!,"&lt;="&amp;$R$2,#REF!,"&gt;="&amp;$S$2),"-")</f>
        <v>-</v>
      </c>
      <c r="O595" s="145"/>
      <c r="P595" s="143"/>
    </row>
    <row r="596" spans="1:16">
      <c r="A596" s="141"/>
      <c r="B596" s="145"/>
      <c r="C596" s="175" t="s">
        <v>719</v>
      </c>
      <c r="D596" s="169" t="s">
        <v>26</v>
      </c>
      <c r="E596" s="169" t="s">
        <v>720</v>
      </c>
      <c r="F596" s="176" t="s">
        <v>1090</v>
      </c>
      <c r="G596" s="176" t="s">
        <v>1090</v>
      </c>
      <c r="H596" s="176" t="s">
        <v>1090</v>
      </c>
      <c r="I596" s="176" t="s">
        <v>1090</v>
      </c>
      <c r="J596" s="171">
        <v>0.9</v>
      </c>
      <c r="K596" s="172" t="str">
        <f>IFERROR(SUMIFS(#REF!,#REF!,$I596,#REF!,$R$2)/SUMIFS(#REF!,#REF!,$I596,#REF!,$R$2),"-")</f>
        <v>-</v>
      </c>
      <c r="L596" s="172" t="str">
        <f>IFERROR(SUMIFS(#REF!,#REF!,$I596,#REF!,$R$7)/SUMIFS(#REF!,#REF!,$I596,#REF!,$R$7),"-")</f>
        <v>-</v>
      </c>
      <c r="M596" s="173" t="str">
        <f>IFERROR(SUMIFS(#REF!,#REF!,$I596,#REF!,$R$3)/SUMIFS(#REF!,#REF!,$I596,#REF!,$R$3),"-")</f>
        <v>-</v>
      </c>
      <c r="N596" s="173" t="str">
        <f>IFERROR(SUMIFS(#REF!,#REF!,$I596,#REF!,"&lt;="&amp;$R$2,#REF!,"&gt;="&amp;$S$2)/SUMIFS(#REF!,#REF!,$I596,#REF!,"&lt;="&amp;$R$2,#REF!,"&gt;="&amp;$S$2),"-")</f>
        <v>-</v>
      </c>
      <c r="O596" s="145"/>
      <c r="P596" s="143"/>
    </row>
    <row r="597" spans="1:16">
      <c r="A597" s="141"/>
      <c r="B597" s="145"/>
      <c r="C597" s="175" t="s">
        <v>719</v>
      </c>
      <c r="D597" s="169" t="s">
        <v>26</v>
      </c>
      <c r="E597" s="169" t="s">
        <v>720</v>
      </c>
      <c r="F597" s="176" t="s">
        <v>1091</v>
      </c>
      <c r="G597" s="176" t="s">
        <v>1091</v>
      </c>
      <c r="H597" s="176" t="s">
        <v>1091</v>
      </c>
      <c r="I597" s="176" t="s">
        <v>1091</v>
      </c>
      <c r="J597" s="171">
        <v>0.9</v>
      </c>
      <c r="K597" s="172" t="str">
        <f>IFERROR(SUMIFS(#REF!,#REF!,$I597,#REF!,$R$2)/SUMIFS(#REF!,#REF!,$I597,#REF!,$R$2),"-")</f>
        <v>-</v>
      </c>
      <c r="L597" s="172" t="str">
        <f>IFERROR(SUMIFS(#REF!,#REF!,$I597,#REF!,$R$7)/SUMIFS(#REF!,#REF!,$I597,#REF!,$R$7),"-")</f>
        <v>-</v>
      </c>
      <c r="M597" s="173" t="str">
        <f>IFERROR(SUMIFS(#REF!,#REF!,$I597,#REF!,$R$3)/SUMIFS(#REF!,#REF!,$I597,#REF!,$R$3),"-")</f>
        <v>-</v>
      </c>
      <c r="N597" s="173" t="str">
        <f>IFERROR(SUMIFS(#REF!,#REF!,$I597,#REF!,"&lt;="&amp;$R$2,#REF!,"&gt;="&amp;$S$2)/SUMIFS(#REF!,#REF!,$I597,#REF!,"&lt;="&amp;$R$2,#REF!,"&gt;="&amp;$S$2),"-")</f>
        <v>-</v>
      </c>
      <c r="O597" s="145"/>
      <c r="P597" s="143"/>
    </row>
    <row r="598" spans="1:16">
      <c r="A598" s="141"/>
      <c r="B598" s="145"/>
      <c r="C598" s="175" t="s">
        <v>719</v>
      </c>
      <c r="D598" s="169" t="s">
        <v>26</v>
      </c>
      <c r="E598" s="169" t="s">
        <v>720</v>
      </c>
      <c r="F598" s="176" t="s">
        <v>1093</v>
      </c>
      <c r="G598" s="176" t="s">
        <v>1093</v>
      </c>
      <c r="H598" s="176" t="s">
        <v>1093</v>
      </c>
      <c r="I598" s="176" t="s">
        <v>1093</v>
      </c>
      <c r="J598" s="171">
        <v>0.9</v>
      </c>
      <c r="K598" s="172" t="str">
        <f>IFERROR(SUMIFS(#REF!,#REF!,$I598,#REF!,$R$2)/SUMIFS(#REF!,#REF!,$I598,#REF!,$R$2),"-")</f>
        <v>-</v>
      </c>
      <c r="L598" s="172" t="str">
        <f>IFERROR(SUMIFS(#REF!,#REF!,$I598,#REF!,$R$7)/SUMIFS(#REF!,#REF!,$I598,#REF!,$R$7),"-")</f>
        <v>-</v>
      </c>
      <c r="M598" s="173" t="str">
        <f>IFERROR(SUMIFS(#REF!,#REF!,$I598,#REF!,$R$3)/SUMIFS(#REF!,#REF!,$I598,#REF!,$R$3),"-")</f>
        <v>-</v>
      </c>
      <c r="N598" s="173" t="str">
        <f>IFERROR(SUMIFS(#REF!,#REF!,$I598,#REF!,"&lt;="&amp;$R$2,#REF!,"&gt;="&amp;$S$2)/SUMIFS(#REF!,#REF!,$I598,#REF!,"&lt;="&amp;$R$2,#REF!,"&gt;="&amp;$S$2),"-")</f>
        <v>-</v>
      </c>
      <c r="O598" s="145"/>
      <c r="P598" s="143"/>
    </row>
    <row r="599" spans="1:16">
      <c r="A599" s="141"/>
      <c r="B599" s="145"/>
      <c r="C599" s="175" t="s">
        <v>719</v>
      </c>
      <c r="D599" s="169" t="s">
        <v>26</v>
      </c>
      <c r="E599" s="169" t="s">
        <v>720</v>
      </c>
      <c r="F599" s="176" t="s">
        <v>1095</v>
      </c>
      <c r="G599" s="176" t="s">
        <v>1095</v>
      </c>
      <c r="H599" s="176" t="s">
        <v>1095</v>
      </c>
      <c r="I599" s="176" t="s">
        <v>1095</v>
      </c>
      <c r="J599" s="171">
        <v>0.9</v>
      </c>
      <c r="K599" s="172" t="str">
        <f>IFERROR(SUMIFS(#REF!,#REF!,$I599,#REF!,$R$2)/SUMIFS(#REF!,#REF!,$I599,#REF!,$R$2),"-")</f>
        <v>-</v>
      </c>
      <c r="L599" s="172" t="str">
        <f>IFERROR(SUMIFS(#REF!,#REF!,$I599,#REF!,$R$7)/SUMIFS(#REF!,#REF!,$I599,#REF!,$R$7),"-")</f>
        <v>-</v>
      </c>
      <c r="M599" s="173" t="str">
        <f>IFERROR(SUMIFS(#REF!,#REF!,$I599,#REF!,$R$3)/SUMIFS(#REF!,#REF!,$I599,#REF!,$R$3),"-")</f>
        <v>-</v>
      </c>
      <c r="N599" s="173" t="str">
        <f>IFERROR(SUMIFS(#REF!,#REF!,$I599,#REF!,"&lt;="&amp;$R$2,#REF!,"&gt;="&amp;$S$2)/SUMIFS(#REF!,#REF!,$I599,#REF!,"&lt;="&amp;$R$2,#REF!,"&gt;="&amp;$S$2),"-")</f>
        <v>-</v>
      </c>
      <c r="O599" s="145"/>
      <c r="P599" s="143"/>
    </row>
    <row r="600" spans="1:16">
      <c r="A600" s="141"/>
      <c r="B600" s="145"/>
      <c r="C600" s="175" t="s">
        <v>719</v>
      </c>
      <c r="D600" s="169" t="s">
        <v>26</v>
      </c>
      <c r="E600" s="169" t="s">
        <v>720</v>
      </c>
      <c r="F600" s="176" t="s">
        <v>1097</v>
      </c>
      <c r="G600" s="176" t="s">
        <v>1097</v>
      </c>
      <c r="H600" s="176" t="s">
        <v>1097</v>
      </c>
      <c r="I600" s="176" t="s">
        <v>1097</v>
      </c>
      <c r="J600" s="171">
        <v>0.9</v>
      </c>
      <c r="K600" s="172" t="str">
        <f>IFERROR(SUMIFS(#REF!,#REF!,$I600,#REF!,$R$2)/SUMIFS(#REF!,#REF!,$I600,#REF!,$R$2),"-")</f>
        <v>-</v>
      </c>
      <c r="L600" s="172" t="str">
        <f>IFERROR(SUMIFS(#REF!,#REF!,$I600,#REF!,$R$7)/SUMIFS(#REF!,#REF!,$I600,#REF!,$R$7),"-")</f>
        <v>-</v>
      </c>
      <c r="M600" s="173" t="str">
        <f>IFERROR(SUMIFS(#REF!,#REF!,$I600,#REF!,$R$3)/SUMIFS(#REF!,#REF!,$I600,#REF!,$R$3),"-")</f>
        <v>-</v>
      </c>
      <c r="N600" s="173" t="str">
        <f>IFERROR(SUMIFS(#REF!,#REF!,$I600,#REF!,"&lt;="&amp;$R$2,#REF!,"&gt;="&amp;$S$2)/SUMIFS(#REF!,#REF!,$I600,#REF!,"&lt;="&amp;$R$2,#REF!,"&gt;="&amp;$S$2),"-")</f>
        <v>-</v>
      </c>
      <c r="O600" s="145"/>
      <c r="P600" s="143"/>
    </row>
    <row r="601" spans="1:16">
      <c r="A601" s="141"/>
      <c r="B601" s="145"/>
      <c r="C601" s="175" t="s">
        <v>719</v>
      </c>
      <c r="D601" s="169" t="s">
        <v>26</v>
      </c>
      <c r="E601" s="169" t="s">
        <v>720</v>
      </c>
      <c r="F601" s="176" t="s">
        <v>1099</v>
      </c>
      <c r="G601" s="176" t="s">
        <v>1099</v>
      </c>
      <c r="H601" s="176" t="s">
        <v>1099</v>
      </c>
      <c r="I601" s="176" t="s">
        <v>1099</v>
      </c>
      <c r="J601" s="171">
        <v>0.9</v>
      </c>
      <c r="K601" s="172" t="str">
        <f>IFERROR(SUMIFS(#REF!,#REF!,$I601,#REF!,$R$2)/SUMIFS(#REF!,#REF!,$I601,#REF!,$R$2),"-")</f>
        <v>-</v>
      </c>
      <c r="L601" s="172" t="str">
        <f>IFERROR(SUMIFS(#REF!,#REF!,$I601,#REF!,$R$7)/SUMIFS(#REF!,#REF!,$I601,#REF!,$R$7),"-")</f>
        <v>-</v>
      </c>
      <c r="M601" s="173" t="str">
        <f>IFERROR(SUMIFS(#REF!,#REF!,$I601,#REF!,$R$3)/SUMIFS(#REF!,#REF!,$I601,#REF!,$R$3),"-")</f>
        <v>-</v>
      </c>
      <c r="N601" s="173" t="str">
        <f>IFERROR(SUMIFS(#REF!,#REF!,$I601,#REF!,"&lt;="&amp;$R$2,#REF!,"&gt;="&amp;$S$2)/SUMIFS(#REF!,#REF!,$I601,#REF!,"&lt;="&amp;$R$2,#REF!,"&gt;="&amp;$S$2),"-")</f>
        <v>-</v>
      </c>
      <c r="O601" s="145"/>
      <c r="P601" s="143"/>
    </row>
    <row r="602" spans="1:16">
      <c r="A602" s="141"/>
      <c r="B602" s="145"/>
      <c r="C602" s="175" t="s">
        <v>719</v>
      </c>
      <c r="D602" s="169" t="s">
        <v>26</v>
      </c>
      <c r="E602" s="169" t="s">
        <v>720</v>
      </c>
      <c r="F602" s="176" t="s">
        <v>1101</v>
      </c>
      <c r="G602" s="176" t="s">
        <v>1101</v>
      </c>
      <c r="H602" s="176" t="s">
        <v>1101</v>
      </c>
      <c r="I602" s="176" t="s">
        <v>1101</v>
      </c>
      <c r="J602" s="171">
        <v>0.9</v>
      </c>
      <c r="K602" s="172" t="str">
        <f>IFERROR(SUMIFS(#REF!,#REF!,$I602,#REF!,$R$2)/SUMIFS(#REF!,#REF!,$I602,#REF!,$R$2),"-")</f>
        <v>-</v>
      </c>
      <c r="L602" s="172" t="str">
        <f>IFERROR(SUMIFS(#REF!,#REF!,$I602,#REF!,$R$7)/SUMIFS(#REF!,#REF!,$I602,#REF!,$R$7),"-")</f>
        <v>-</v>
      </c>
      <c r="M602" s="173" t="str">
        <f>IFERROR(SUMIFS(#REF!,#REF!,$I602,#REF!,$R$3)/SUMIFS(#REF!,#REF!,$I602,#REF!,$R$3),"-")</f>
        <v>-</v>
      </c>
      <c r="N602" s="173" t="str">
        <f>IFERROR(SUMIFS(#REF!,#REF!,$I602,#REF!,"&lt;="&amp;$R$2,#REF!,"&gt;="&amp;$S$2)/SUMIFS(#REF!,#REF!,$I602,#REF!,"&lt;="&amp;$R$2,#REF!,"&gt;="&amp;$S$2),"-")</f>
        <v>-</v>
      </c>
      <c r="O602" s="145"/>
      <c r="P602" s="143"/>
    </row>
    <row r="603" spans="1:16">
      <c r="A603" s="141"/>
      <c r="B603" s="145"/>
      <c r="C603" s="175" t="s">
        <v>719</v>
      </c>
      <c r="D603" s="169" t="s">
        <v>26</v>
      </c>
      <c r="E603" s="169" t="s">
        <v>720</v>
      </c>
      <c r="F603" s="176" t="s">
        <v>1103</v>
      </c>
      <c r="G603" s="176" t="s">
        <v>1103</v>
      </c>
      <c r="H603" s="176" t="s">
        <v>1103</v>
      </c>
      <c r="I603" s="176" t="s">
        <v>1103</v>
      </c>
      <c r="J603" s="171">
        <v>0.9</v>
      </c>
      <c r="K603" s="172" t="str">
        <f>IFERROR(SUMIFS(#REF!,#REF!,$I603,#REF!,$R$2)/SUMIFS(#REF!,#REF!,$I603,#REF!,$R$2),"-")</f>
        <v>-</v>
      </c>
      <c r="L603" s="172" t="str">
        <f>IFERROR(SUMIFS(#REF!,#REF!,$I603,#REF!,$R$7)/SUMIFS(#REF!,#REF!,$I603,#REF!,$R$7),"-")</f>
        <v>-</v>
      </c>
      <c r="M603" s="173" t="str">
        <f>IFERROR(SUMIFS(#REF!,#REF!,$I603,#REF!,$R$3)/SUMIFS(#REF!,#REF!,$I603,#REF!,$R$3),"-")</f>
        <v>-</v>
      </c>
      <c r="N603" s="173" t="str">
        <f>IFERROR(SUMIFS(#REF!,#REF!,$I603,#REF!,"&lt;="&amp;$R$2,#REF!,"&gt;="&amp;$S$2)/SUMIFS(#REF!,#REF!,$I603,#REF!,"&lt;="&amp;$R$2,#REF!,"&gt;="&amp;$S$2),"-")</f>
        <v>-</v>
      </c>
      <c r="O603" s="145"/>
      <c r="P603" s="143"/>
    </row>
    <row r="604" spans="1:16">
      <c r="A604" s="141"/>
      <c r="B604" s="145"/>
      <c r="C604" s="175" t="s">
        <v>719</v>
      </c>
      <c r="D604" s="169" t="s">
        <v>26</v>
      </c>
      <c r="E604" s="169" t="s">
        <v>720</v>
      </c>
      <c r="F604" s="176" t="s">
        <v>1105</v>
      </c>
      <c r="G604" s="176" t="s">
        <v>1105</v>
      </c>
      <c r="H604" s="176" t="s">
        <v>1105</v>
      </c>
      <c r="I604" s="176" t="s">
        <v>1105</v>
      </c>
      <c r="J604" s="171">
        <v>0.9</v>
      </c>
      <c r="K604" s="172" t="str">
        <f>IFERROR(SUMIFS(#REF!,#REF!,$I604,#REF!,$R$2)/SUMIFS(#REF!,#REF!,$I604,#REF!,$R$2),"-")</f>
        <v>-</v>
      </c>
      <c r="L604" s="172" t="str">
        <f>IFERROR(SUMIFS(#REF!,#REF!,$I604,#REF!,$R$7)/SUMIFS(#REF!,#REF!,$I604,#REF!,$R$7),"-")</f>
        <v>-</v>
      </c>
      <c r="M604" s="173" t="str">
        <f>IFERROR(SUMIFS(#REF!,#REF!,$I604,#REF!,$R$3)/SUMIFS(#REF!,#REF!,$I604,#REF!,$R$3),"-")</f>
        <v>-</v>
      </c>
      <c r="N604" s="173" t="str">
        <f>IFERROR(SUMIFS(#REF!,#REF!,$I604,#REF!,"&lt;="&amp;$R$2,#REF!,"&gt;="&amp;$S$2)/SUMIFS(#REF!,#REF!,$I604,#REF!,"&lt;="&amp;$R$2,#REF!,"&gt;="&amp;$S$2),"-")</f>
        <v>-</v>
      </c>
      <c r="O604" s="145"/>
      <c r="P604" s="143"/>
    </row>
    <row r="605" spans="1:16">
      <c r="A605" s="141"/>
      <c r="B605" s="145"/>
      <c r="C605" s="175" t="s">
        <v>719</v>
      </c>
      <c r="D605" s="169" t="s">
        <v>26</v>
      </c>
      <c r="E605" s="169" t="s">
        <v>720</v>
      </c>
      <c r="F605" s="176" t="s">
        <v>1107</v>
      </c>
      <c r="G605" s="176" t="s">
        <v>1107</v>
      </c>
      <c r="H605" s="176" t="s">
        <v>1107</v>
      </c>
      <c r="I605" s="176" t="s">
        <v>1107</v>
      </c>
      <c r="J605" s="171">
        <v>0.9</v>
      </c>
      <c r="K605" s="172" t="str">
        <f>IFERROR(SUMIFS(#REF!,#REF!,$I605,#REF!,$R$2)/SUMIFS(#REF!,#REF!,$I605,#REF!,$R$2),"-")</f>
        <v>-</v>
      </c>
      <c r="L605" s="172" t="str">
        <f>IFERROR(SUMIFS(#REF!,#REF!,$I605,#REF!,$R$7)/SUMIFS(#REF!,#REF!,$I605,#REF!,$R$7),"-")</f>
        <v>-</v>
      </c>
      <c r="M605" s="173" t="str">
        <f>IFERROR(SUMIFS(#REF!,#REF!,$I605,#REF!,$R$3)/SUMIFS(#REF!,#REF!,$I605,#REF!,$R$3),"-")</f>
        <v>-</v>
      </c>
      <c r="N605" s="173" t="str">
        <f>IFERROR(SUMIFS(#REF!,#REF!,$I605,#REF!,"&lt;="&amp;$R$2,#REF!,"&gt;="&amp;$S$2)/SUMIFS(#REF!,#REF!,$I605,#REF!,"&lt;="&amp;$R$2,#REF!,"&gt;="&amp;$S$2),"-")</f>
        <v>-</v>
      </c>
      <c r="O605" s="145"/>
      <c r="P605" s="143"/>
    </row>
    <row r="606" spans="1:16">
      <c r="A606" s="141"/>
      <c r="B606" s="145"/>
      <c r="C606" s="175" t="s">
        <v>719</v>
      </c>
      <c r="D606" s="169" t="s">
        <v>26</v>
      </c>
      <c r="E606" s="169" t="s">
        <v>720</v>
      </c>
      <c r="F606" s="176" t="s">
        <v>1109</v>
      </c>
      <c r="G606" s="176" t="s">
        <v>1109</v>
      </c>
      <c r="H606" s="176" t="s">
        <v>1109</v>
      </c>
      <c r="I606" s="176" t="s">
        <v>1109</v>
      </c>
      <c r="J606" s="171">
        <v>0.9</v>
      </c>
      <c r="K606" s="172" t="str">
        <f>IFERROR(SUMIFS(#REF!,#REF!,$I606,#REF!,$R$2)/SUMIFS(#REF!,#REF!,$I606,#REF!,$R$2),"-")</f>
        <v>-</v>
      </c>
      <c r="L606" s="172" t="str">
        <f>IFERROR(SUMIFS(#REF!,#REF!,$I606,#REF!,$R$7)/SUMIFS(#REF!,#REF!,$I606,#REF!,$R$7),"-")</f>
        <v>-</v>
      </c>
      <c r="M606" s="173" t="str">
        <f>IFERROR(SUMIFS(#REF!,#REF!,$I606,#REF!,$R$3)/SUMIFS(#REF!,#REF!,$I606,#REF!,$R$3),"-")</f>
        <v>-</v>
      </c>
      <c r="N606" s="173" t="str">
        <f>IFERROR(SUMIFS(#REF!,#REF!,$I606,#REF!,"&lt;="&amp;$R$2,#REF!,"&gt;="&amp;$S$2)/SUMIFS(#REF!,#REF!,$I606,#REF!,"&lt;="&amp;$R$2,#REF!,"&gt;="&amp;$S$2),"-")</f>
        <v>-</v>
      </c>
      <c r="O606" s="145"/>
      <c r="P606" s="143"/>
    </row>
    <row r="607" spans="1:16">
      <c r="A607" s="141"/>
      <c r="B607" s="145"/>
      <c r="C607" s="175" t="s">
        <v>719</v>
      </c>
      <c r="D607" s="169" t="s">
        <v>26</v>
      </c>
      <c r="E607" s="169" t="s">
        <v>720</v>
      </c>
      <c r="F607" s="176" t="s">
        <v>1110</v>
      </c>
      <c r="G607" s="176" t="s">
        <v>1110</v>
      </c>
      <c r="H607" s="176" t="s">
        <v>1110</v>
      </c>
      <c r="I607" s="176" t="s">
        <v>1110</v>
      </c>
      <c r="J607" s="171">
        <v>0.9</v>
      </c>
      <c r="K607" s="172" t="str">
        <f>IFERROR(SUMIFS(#REF!,#REF!,$I607,#REF!,$R$2)/SUMIFS(#REF!,#REF!,$I607,#REF!,$R$2),"-")</f>
        <v>-</v>
      </c>
      <c r="L607" s="172" t="str">
        <f>IFERROR(SUMIFS(#REF!,#REF!,$I607,#REF!,$R$7)/SUMIFS(#REF!,#REF!,$I607,#REF!,$R$7),"-")</f>
        <v>-</v>
      </c>
      <c r="M607" s="173" t="str">
        <f>IFERROR(SUMIFS(#REF!,#REF!,$I607,#REF!,$R$3)/SUMIFS(#REF!,#REF!,$I607,#REF!,$R$3),"-")</f>
        <v>-</v>
      </c>
      <c r="N607" s="173" t="str">
        <f>IFERROR(SUMIFS(#REF!,#REF!,$I607,#REF!,"&lt;="&amp;$R$2,#REF!,"&gt;="&amp;$S$2)/SUMIFS(#REF!,#REF!,$I607,#REF!,"&lt;="&amp;$R$2,#REF!,"&gt;="&amp;$S$2),"-")</f>
        <v>-</v>
      </c>
      <c r="O607" s="145"/>
      <c r="P607" s="143"/>
    </row>
    <row r="608" spans="1:16">
      <c r="A608" s="141"/>
      <c r="B608" s="145"/>
      <c r="C608" s="175" t="s">
        <v>719</v>
      </c>
      <c r="D608" s="169" t="s">
        <v>26</v>
      </c>
      <c r="E608" s="169" t="s">
        <v>720</v>
      </c>
      <c r="F608" s="176" t="s">
        <v>1111</v>
      </c>
      <c r="G608" s="176" t="s">
        <v>1111</v>
      </c>
      <c r="H608" s="176" t="s">
        <v>1111</v>
      </c>
      <c r="I608" s="176" t="s">
        <v>1111</v>
      </c>
      <c r="J608" s="171">
        <v>0.9</v>
      </c>
      <c r="K608" s="172" t="str">
        <f>IFERROR(SUMIFS(#REF!,#REF!,$I608,#REF!,$R$2)/SUMIFS(#REF!,#REF!,$I608,#REF!,$R$2),"-")</f>
        <v>-</v>
      </c>
      <c r="L608" s="172" t="str">
        <f>IFERROR(SUMIFS(#REF!,#REF!,$I608,#REF!,$R$7)/SUMIFS(#REF!,#REF!,$I608,#REF!,$R$7),"-")</f>
        <v>-</v>
      </c>
      <c r="M608" s="173" t="str">
        <f>IFERROR(SUMIFS(#REF!,#REF!,$I608,#REF!,$R$3)/SUMIFS(#REF!,#REF!,$I608,#REF!,$R$3),"-")</f>
        <v>-</v>
      </c>
      <c r="N608" s="173" t="str">
        <f>IFERROR(SUMIFS(#REF!,#REF!,$I608,#REF!,"&lt;="&amp;$R$2,#REF!,"&gt;="&amp;$S$2)/SUMIFS(#REF!,#REF!,$I608,#REF!,"&lt;="&amp;$R$2,#REF!,"&gt;="&amp;$S$2),"-")</f>
        <v>-</v>
      </c>
      <c r="O608" s="145"/>
      <c r="P608" s="143"/>
    </row>
    <row r="609" spans="1:16">
      <c r="A609" s="141"/>
      <c r="B609" s="145"/>
      <c r="C609" s="175" t="s">
        <v>719</v>
      </c>
      <c r="D609" s="169" t="s">
        <v>26</v>
      </c>
      <c r="E609" s="169" t="s">
        <v>720</v>
      </c>
      <c r="F609" s="176" t="s">
        <v>1113</v>
      </c>
      <c r="G609" s="176" t="s">
        <v>1113</v>
      </c>
      <c r="H609" s="176" t="s">
        <v>1113</v>
      </c>
      <c r="I609" s="176" t="s">
        <v>1113</v>
      </c>
      <c r="J609" s="171">
        <v>0.9</v>
      </c>
      <c r="K609" s="172" t="str">
        <f>IFERROR(SUMIFS(#REF!,#REF!,$I609,#REF!,$R$2)/SUMIFS(#REF!,#REF!,$I609,#REF!,$R$2),"-")</f>
        <v>-</v>
      </c>
      <c r="L609" s="172" t="str">
        <f>IFERROR(SUMIFS(#REF!,#REF!,$I609,#REF!,$R$7)/SUMIFS(#REF!,#REF!,$I609,#REF!,$R$7),"-")</f>
        <v>-</v>
      </c>
      <c r="M609" s="173" t="str">
        <f>IFERROR(SUMIFS(#REF!,#REF!,$I609,#REF!,$R$3)/SUMIFS(#REF!,#REF!,$I609,#REF!,$R$3),"-")</f>
        <v>-</v>
      </c>
      <c r="N609" s="173" t="str">
        <f>IFERROR(SUMIFS(#REF!,#REF!,$I609,#REF!,"&lt;="&amp;$R$2,#REF!,"&gt;="&amp;$S$2)/SUMIFS(#REF!,#REF!,$I609,#REF!,"&lt;="&amp;$R$2,#REF!,"&gt;="&amp;$S$2),"-")</f>
        <v>-</v>
      </c>
      <c r="O609" s="145"/>
      <c r="P609" s="143"/>
    </row>
    <row r="610" spans="1:16">
      <c r="A610" s="141"/>
      <c r="B610" s="145"/>
      <c r="C610" s="175" t="s">
        <v>719</v>
      </c>
      <c r="D610" s="169" t="s">
        <v>26</v>
      </c>
      <c r="E610" s="169" t="s">
        <v>720</v>
      </c>
      <c r="F610" s="176" t="s">
        <v>1114</v>
      </c>
      <c r="G610" s="176" t="s">
        <v>1114</v>
      </c>
      <c r="H610" s="176" t="s">
        <v>1114</v>
      </c>
      <c r="I610" s="176" t="s">
        <v>1114</v>
      </c>
      <c r="J610" s="171">
        <v>0.9</v>
      </c>
      <c r="K610" s="172" t="str">
        <f>IFERROR(SUMIFS(#REF!,#REF!,$I610,#REF!,$R$2)/SUMIFS(#REF!,#REF!,$I610,#REF!,$R$2),"-")</f>
        <v>-</v>
      </c>
      <c r="L610" s="172" t="str">
        <f>IFERROR(SUMIFS(#REF!,#REF!,$I610,#REF!,$R$7)/SUMIFS(#REF!,#REF!,$I610,#REF!,$R$7),"-")</f>
        <v>-</v>
      </c>
      <c r="M610" s="173" t="str">
        <f>IFERROR(SUMIFS(#REF!,#REF!,$I610,#REF!,$R$3)/SUMIFS(#REF!,#REF!,$I610,#REF!,$R$3),"-")</f>
        <v>-</v>
      </c>
      <c r="N610" s="173" t="str">
        <f>IFERROR(SUMIFS(#REF!,#REF!,$I610,#REF!,"&lt;="&amp;$R$2,#REF!,"&gt;="&amp;$S$2)/SUMIFS(#REF!,#REF!,$I610,#REF!,"&lt;="&amp;$R$2,#REF!,"&gt;="&amp;$S$2),"-")</f>
        <v>-</v>
      </c>
      <c r="O610" s="145"/>
      <c r="P610" s="143"/>
    </row>
    <row r="611" spans="1:16">
      <c r="A611" s="141"/>
      <c r="B611" s="145"/>
      <c r="C611" s="175" t="s">
        <v>719</v>
      </c>
      <c r="D611" s="169" t="s">
        <v>26</v>
      </c>
      <c r="E611" s="169" t="s">
        <v>720</v>
      </c>
      <c r="F611" s="176" t="s">
        <v>1116</v>
      </c>
      <c r="G611" s="176" t="s">
        <v>1116</v>
      </c>
      <c r="H611" s="176" t="s">
        <v>1116</v>
      </c>
      <c r="I611" s="176" t="s">
        <v>1116</v>
      </c>
      <c r="J611" s="171">
        <v>0.9</v>
      </c>
      <c r="K611" s="172" t="str">
        <f>IFERROR(SUMIFS(#REF!,#REF!,$I611,#REF!,$R$2)/SUMIFS(#REF!,#REF!,$I611,#REF!,$R$2),"-")</f>
        <v>-</v>
      </c>
      <c r="L611" s="172" t="str">
        <f>IFERROR(SUMIFS(#REF!,#REF!,$I611,#REF!,$R$7)/SUMIFS(#REF!,#REF!,$I611,#REF!,$R$7),"-")</f>
        <v>-</v>
      </c>
      <c r="M611" s="173" t="str">
        <f>IFERROR(SUMIFS(#REF!,#REF!,$I611,#REF!,$R$3)/SUMIFS(#REF!,#REF!,$I611,#REF!,$R$3),"-")</f>
        <v>-</v>
      </c>
      <c r="N611" s="173" t="str">
        <f>IFERROR(SUMIFS(#REF!,#REF!,$I611,#REF!,"&lt;="&amp;$R$2,#REF!,"&gt;="&amp;$S$2)/SUMIFS(#REF!,#REF!,$I611,#REF!,"&lt;="&amp;$R$2,#REF!,"&gt;="&amp;$S$2),"-")</f>
        <v>-</v>
      </c>
      <c r="O611" s="145"/>
      <c r="P611" s="143"/>
    </row>
    <row r="612" spans="1:16">
      <c r="A612" s="141"/>
      <c r="B612" s="145"/>
      <c r="C612" s="175" t="s">
        <v>719</v>
      </c>
      <c r="D612" s="169" t="s">
        <v>26</v>
      </c>
      <c r="E612" s="169" t="s">
        <v>720</v>
      </c>
      <c r="F612" s="176" t="s">
        <v>1117</v>
      </c>
      <c r="G612" s="176" t="s">
        <v>1117</v>
      </c>
      <c r="H612" s="176" t="s">
        <v>1117</v>
      </c>
      <c r="I612" s="176" t="s">
        <v>1117</v>
      </c>
      <c r="J612" s="171">
        <v>0.9</v>
      </c>
      <c r="K612" s="172" t="str">
        <f>IFERROR(SUMIFS(#REF!,#REF!,$I612,#REF!,$R$2)/SUMIFS(#REF!,#REF!,$I612,#REF!,$R$2),"-")</f>
        <v>-</v>
      </c>
      <c r="L612" s="172" t="str">
        <f>IFERROR(SUMIFS(#REF!,#REF!,$I612,#REF!,$R$7)/SUMIFS(#REF!,#REF!,$I612,#REF!,$R$7),"-")</f>
        <v>-</v>
      </c>
      <c r="M612" s="173" t="str">
        <f>IFERROR(SUMIFS(#REF!,#REF!,$I612,#REF!,$R$3)/SUMIFS(#REF!,#REF!,$I612,#REF!,$R$3),"-")</f>
        <v>-</v>
      </c>
      <c r="N612" s="173" t="str">
        <f>IFERROR(SUMIFS(#REF!,#REF!,$I612,#REF!,"&lt;="&amp;$R$2,#REF!,"&gt;="&amp;$S$2)/SUMIFS(#REF!,#REF!,$I612,#REF!,"&lt;="&amp;$R$2,#REF!,"&gt;="&amp;$S$2),"-")</f>
        <v>-</v>
      </c>
      <c r="O612" s="145"/>
      <c r="P612" s="143"/>
    </row>
    <row r="613" spans="1:16">
      <c r="A613" s="141"/>
      <c r="B613" s="145"/>
      <c r="C613" s="175" t="s">
        <v>719</v>
      </c>
      <c r="D613" s="169" t="s">
        <v>26</v>
      </c>
      <c r="E613" s="169" t="s">
        <v>720</v>
      </c>
      <c r="F613" s="176" t="s">
        <v>1119</v>
      </c>
      <c r="G613" s="176" t="s">
        <v>1119</v>
      </c>
      <c r="H613" s="176" t="s">
        <v>1119</v>
      </c>
      <c r="I613" s="176" t="s">
        <v>1119</v>
      </c>
      <c r="J613" s="171">
        <v>0.9</v>
      </c>
      <c r="K613" s="172" t="str">
        <f>IFERROR(SUMIFS(#REF!,#REF!,$I613,#REF!,$R$2)/SUMIFS(#REF!,#REF!,$I613,#REF!,$R$2),"-")</f>
        <v>-</v>
      </c>
      <c r="L613" s="172" t="str">
        <f>IFERROR(SUMIFS(#REF!,#REF!,$I613,#REF!,$R$7)/SUMIFS(#REF!,#REF!,$I613,#REF!,$R$7),"-")</f>
        <v>-</v>
      </c>
      <c r="M613" s="173" t="str">
        <f>IFERROR(SUMIFS(#REF!,#REF!,$I613,#REF!,$R$3)/SUMIFS(#REF!,#REF!,$I613,#REF!,$R$3),"-")</f>
        <v>-</v>
      </c>
      <c r="N613" s="173" t="str">
        <f>IFERROR(SUMIFS(#REF!,#REF!,$I613,#REF!,"&lt;="&amp;$R$2,#REF!,"&gt;="&amp;$S$2)/SUMIFS(#REF!,#REF!,$I613,#REF!,"&lt;="&amp;$R$2,#REF!,"&gt;="&amp;$S$2),"-")</f>
        <v>-</v>
      </c>
      <c r="O613" s="145"/>
      <c r="P613" s="143"/>
    </row>
    <row r="614" spans="1:16">
      <c r="A614" s="141"/>
      <c r="B614" s="145"/>
      <c r="C614" s="175" t="s">
        <v>719</v>
      </c>
      <c r="D614" s="169" t="s">
        <v>26</v>
      </c>
      <c r="E614" s="169" t="s">
        <v>720</v>
      </c>
      <c r="F614" s="176" t="s">
        <v>1121</v>
      </c>
      <c r="G614" s="176" t="s">
        <v>1121</v>
      </c>
      <c r="H614" s="176" t="s">
        <v>1121</v>
      </c>
      <c r="I614" s="176" t="s">
        <v>1121</v>
      </c>
      <c r="J614" s="171">
        <v>0.9</v>
      </c>
      <c r="K614" s="172" t="str">
        <f>IFERROR(SUMIFS(#REF!,#REF!,$I614,#REF!,$R$2)/SUMIFS(#REF!,#REF!,$I614,#REF!,$R$2),"-")</f>
        <v>-</v>
      </c>
      <c r="L614" s="172" t="str">
        <f>IFERROR(SUMIFS(#REF!,#REF!,$I614,#REF!,$R$7)/SUMIFS(#REF!,#REF!,$I614,#REF!,$R$7),"-")</f>
        <v>-</v>
      </c>
      <c r="M614" s="173" t="str">
        <f>IFERROR(SUMIFS(#REF!,#REF!,$I614,#REF!,$R$3)/SUMIFS(#REF!,#REF!,$I614,#REF!,$R$3),"-")</f>
        <v>-</v>
      </c>
      <c r="N614" s="173" t="str">
        <f>IFERROR(SUMIFS(#REF!,#REF!,$I614,#REF!,"&lt;="&amp;$R$2,#REF!,"&gt;="&amp;$S$2)/SUMIFS(#REF!,#REF!,$I614,#REF!,"&lt;="&amp;$R$2,#REF!,"&gt;="&amp;$S$2),"-")</f>
        <v>-</v>
      </c>
      <c r="O614" s="145"/>
      <c r="P614" s="143"/>
    </row>
    <row r="615" spans="1:16">
      <c r="A615" s="141"/>
      <c r="B615" s="145"/>
      <c r="C615" s="175" t="s">
        <v>719</v>
      </c>
      <c r="D615" s="169" t="s">
        <v>26</v>
      </c>
      <c r="E615" s="169" t="s">
        <v>720</v>
      </c>
      <c r="F615" s="176" t="s">
        <v>1122</v>
      </c>
      <c r="G615" s="176" t="s">
        <v>1122</v>
      </c>
      <c r="H615" s="176" t="s">
        <v>1122</v>
      </c>
      <c r="I615" s="176" t="s">
        <v>1122</v>
      </c>
      <c r="J615" s="171">
        <v>0.9</v>
      </c>
      <c r="K615" s="172" t="str">
        <f>IFERROR(SUMIFS(#REF!,#REF!,$I615,#REF!,$R$2)/SUMIFS(#REF!,#REF!,$I615,#REF!,$R$2),"-")</f>
        <v>-</v>
      </c>
      <c r="L615" s="172" t="str">
        <f>IFERROR(SUMIFS(#REF!,#REF!,$I615,#REF!,$R$7)/SUMIFS(#REF!,#REF!,$I615,#REF!,$R$7),"-")</f>
        <v>-</v>
      </c>
      <c r="M615" s="173" t="str">
        <f>IFERROR(SUMIFS(#REF!,#REF!,$I615,#REF!,$R$3)/SUMIFS(#REF!,#REF!,$I615,#REF!,$R$3),"-")</f>
        <v>-</v>
      </c>
      <c r="N615" s="173" t="str">
        <f>IFERROR(SUMIFS(#REF!,#REF!,$I615,#REF!,"&lt;="&amp;$R$2,#REF!,"&gt;="&amp;$S$2)/SUMIFS(#REF!,#REF!,$I615,#REF!,"&lt;="&amp;$R$2,#REF!,"&gt;="&amp;$S$2),"-")</f>
        <v>-</v>
      </c>
      <c r="O615" s="145"/>
      <c r="P615" s="143"/>
    </row>
    <row r="616" spans="1:16">
      <c r="A616" s="141"/>
      <c r="B616" s="145"/>
      <c r="C616" s="175" t="s">
        <v>719</v>
      </c>
      <c r="D616" s="169" t="s">
        <v>26</v>
      </c>
      <c r="E616" s="169" t="s">
        <v>720</v>
      </c>
      <c r="F616" s="176" t="s">
        <v>1123</v>
      </c>
      <c r="G616" s="176" t="s">
        <v>1123</v>
      </c>
      <c r="H616" s="176" t="s">
        <v>1123</v>
      </c>
      <c r="I616" s="176" t="s">
        <v>1123</v>
      </c>
      <c r="J616" s="171">
        <v>0.9</v>
      </c>
      <c r="K616" s="172" t="str">
        <f>IFERROR(SUMIFS(#REF!,#REF!,$I616,#REF!,$R$2)/SUMIFS(#REF!,#REF!,$I616,#REF!,$R$2),"-")</f>
        <v>-</v>
      </c>
      <c r="L616" s="172" t="str">
        <f>IFERROR(SUMIFS(#REF!,#REF!,$I616,#REF!,$R$7)/SUMIFS(#REF!,#REF!,$I616,#REF!,$R$7),"-")</f>
        <v>-</v>
      </c>
      <c r="M616" s="173" t="str">
        <f>IFERROR(SUMIFS(#REF!,#REF!,$I616,#REF!,$R$3)/SUMIFS(#REF!,#REF!,$I616,#REF!,$R$3),"-")</f>
        <v>-</v>
      </c>
      <c r="N616" s="173" t="str">
        <f>IFERROR(SUMIFS(#REF!,#REF!,$I616,#REF!,"&lt;="&amp;$R$2,#REF!,"&gt;="&amp;$S$2)/SUMIFS(#REF!,#REF!,$I616,#REF!,"&lt;="&amp;$R$2,#REF!,"&gt;="&amp;$S$2),"-")</f>
        <v>-</v>
      </c>
      <c r="O616" s="145"/>
      <c r="P616" s="143"/>
    </row>
    <row r="617" spans="1:16">
      <c r="A617" s="141"/>
      <c r="B617" s="145"/>
      <c r="C617" s="175" t="s">
        <v>719</v>
      </c>
      <c r="D617" s="169" t="s">
        <v>26</v>
      </c>
      <c r="E617" s="169" t="s">
        <v>720</v>
      </c>
      <c r="F617" s="176" t="s">
        <v>1125</v>
      </c>
      <c r="G617" s="176" t="s">
        <v>1125</v>
      </c>
      <c r="H617" s="176" t="s">
        <v>1125</v>
      </c>
      <c r="I617" s="176" t="s">
        <v>1125</v>
      </c>
      <c r="J617" s="171">
        <v>0.9</v>
      </c>
      <c r="K617" s="172" t="str">
        <f>IFERROR(SUMIFS(#REF!,#REF!,$I617,#REF!,$R$2)/SUMIFS(#REF!,#REF!,$I617,#REF!,$R$2),"-")</f>
        <v>-</v>
      </c>
      <c r="L617" s="172" t="str">
        <f>IFERROR(SUMIFS(#REF!,#REF!,$I617,#REF!,$R$7)/SUMIFS(#REF!,#REF!,$I617,#REF!,$R$7),"-")</f>
        <v>-</v>
      </c>
      <c r="M617" s="173" t="str">
        <f>IFERROR(SUMIFS(#REF!,#REF!,$I617,#REF!,$R$3)/SUMIFS(#REF!,#REF!,$I617,#REF!,$R$3),"-")</f>
        <v>-</v>
      </c>
      <c r="N617" s="173" t="str">
        <f>IFERROR(SUMIFS(#REF!,#REF!,$I617,#REF!,"&lt;="&amp;$R$2,#REF!,"&gt;="&amp;$S$2)/SUMIFS(#REF!,#REF!,$I617,#REF!,"&lt;="&amp;$R$2,#REF!,"&gt;="&amp;$S$2),"-")</f>
        <v>-</v>
      </c>
      <c r="O617" s="145"/>
      <c r="P617" s="143"/>
    </row>
    <row r="618" spans="1:16">
      <c r="A618" s="141"/>
      <c r="B618" s="145"/>
      <c r="C618" s="175" t="s">
        <v>719</v>
      </c>
      <c r="D618" s="169" t="s">
        <v>26</v>
      </c>
      <c r="E618" s="169" t="s">
        <v>720</v>
      </c>
      <c r="F618" s="176" t="s">
        <v>1127</v>
      </c>
      <c r="G618" s="176" t="s">
        <v>1127</v>
      </c>
      <c r="H618" s="176" t="s">
        <v>1127</v>
      </c>
      <c r="I618" s="176" t="s">
        <v>1127</v>
      </c>
      <c r="J618" s="171">
        <v>0.9</v>
      </c>
      <c r="K618" s="172" t="str">
        <f>IFERROR(SUMIFS(#REF!,#REF!,$I618,#REF!,$R$2)/SUMIFS(#REF!,#REF!,$I618,#REF!,$R$2),"-")</f>
        <v>-</v>
      </c>
      <c r="L618" s="172" t="str">
        <f>IFERROR(SUMIFS(#REF!,#REF!,$I618,#REF!,$R$7)/SUMIFS(#REF!,#REF!,$I618,#REF!,$R$7),"-")</f>
        <v>-</v>
      </c>
      <c r="M618" s="173" t="str">
        <f>IFERROR(SUMIFS(#REF!,#REF!,$I618,#REF!,$R$3)/SUMIFS(#REF!,#REF!,$I618,#REF!,$R$3),"-")</f>
        <v>-</v>
      </c>
      <c r="N618" s="173" t="str">
        <f>IFERROR(SUMIFS(#REF!,#REF!,$I618,#REF!,"&lt;="&amp;$R$2,#REF!,"&gt;="&amp;$S$2)/SUMIFS(#REF!,#REF!,$I618,#REF!,"&lt;="&amp;$R$2,#REF!,"&gt;="&amp;$S$2),"-")</f>
        <v>-</v>
      </c>
      <c r="O618" s="145"/>
      <c r="P618" s="143"/>
    </row>
    <row r="619" spans="1:16">
      <c r="A619" s="141"/>
      <c r="B619" s="145"/>
      <c r="C619" s="175" t="s">
        <v>719</v>
      </c>
      <c r="D619" s="169" t="s">
        <v>26</v>
      </c>
      <c r="E619" s="169" t="s">
        <v>720</v>
      </c>
      <c r="F619" s="176" t="s">
        <v>1128</v>
      </c>
      <c r="G619" s="176" t="s">
        <v>1128</v>
      </c>
      <c r="H619" s="176" t="s">
        <v>1128</v>
      </c>
      <c r="I619" s="176" t="s">
        <v>1128</v>
      </c>
      <c r="J619" s="171">
        <v>0.9</v>
      </c>
      <c r="K619" s="172" t="str">
        <f>IFERROR(SUMIFS(#REF!,#REF!,$I619,#REF!,$R$2)/SUMIFS(#REF!,#REF!,$I619,#REF!,$R$2),"-")</f>
        <v>-</v>
      </c>
      <c r="L619" s="172" t="str">
        <f>IFERROR(SUMIFS(#REF!,#REF!,$I619,#REF!,$R$7)/SUMIFS(#REF!,#REF!,$I619,#REF!,$R$7),"-")</f>
        <v>-</v>
      </c>
      <c r="M619" s="173" t="str">
        <f>IFERROR(SUMIFS(#REF!,#REF!,$I619,#REF!,$R$3)/SUMIFS(#REF!,#REF!,$I619,#REF!,$R$3),"-")</f>
        <v>-</v>
      </c>
      <c r="N619" s="173" t="str">
        <f>IFERROR(SUMIFS(#REF!,#REF!,$I619,#REF!,"&lt;="&amp;$R$2,#REF!,"&gt;="&amp;$S$2)/SUMIFS(#REF!,#REF!,$I619,#REF!,"&lt;="&amp;$R$2,#REF!,"&gt;="&amp;$S$2),"-")</f>
        <v>-</v>
      </c>
      <c r="O619" s="145"/>
      <c r="P619" s="143"/>
    </row>
    <row r="620" spans="1:16">
      <c r="A620" s="141"/>
      <c r="B620" s="145"/>
      <c r="C620" s="175" t="s">
        <v>719</v>
      </c>
      <c r="D620" s="169" t="s">
        <v>26</v>
      </c>
      <c r="E620" s="169" t="s">
        <v>720</v>
      </c>
      <c r="F620" s="176" t="s">
        <v>1130</v>
      </c>
      <c r="G620" s="176" t="s">
        <v>1130</v>
      </c>
      <c r="H620" s="176" t="s">
        <v>1130</v>
      </c>
      <c r="I620" s="176" t="s">
        <v>1130</v>
      </c>
      <c r="J620" s="171">
        <v>0.9</v>
      </c>
      <c r="K620" s="172" t="str">
        <f>IFERROR(SUMIFS(#REF!,#REF!,$I620,#REF!,$R$2)/SUMIFS(#REF!,#REF!,$I620,#REF!,$R$2),"-")</f>
        <v>-</v>
      </c>
      <c r="L620" s="172" t="str">
        <f>IFERROR(SUMIFS(#REF!,#REF!,$I620,#REF!,$R$7)/SUMIFS(#REF!,#REF!,$I620,#REF!,$R$7),"-")</f>
        <v>-</v>
      </c>
      <c r="M620" s="173" t="str">
        <f>IFERROR(SUMIFS(#REF!,#REF!,$I620,#REF!,$R$3)/SUMIFS(#REF!,#REF!,$I620,#REF!,$R$3),"-")</f>
        <v>-</v>
      </c>
      <c r="N620" s="173" t="str">
        <f>IFERROR(SUMIFS(#REF!,#REF!,$I620,#REF!,"&lt;="&amp;$R$2,#REF!,"&gt;="&amp;$S$2)/SUMIFS(#REF!,#REF!,$I620,#REF!,"&lt;="&amp;$R$2,#REF!,"&gt;="&amp;$S$2),"-")</f>
        <v>-</v>
      </c>
      <c r="O620" s="145"/>
      <c r="P620" s="143"/>
    </row>
    <row r="621" spans="1:16">
      <c r="A621" s="141"/>
      <c r="B621" s="145"/>
      <c r="C621" s="175" t="s">
        <v>719</v>
      </c>
      <c r="D621" s="169" t="s">
        <v>26</v>
      </c>
      <c r="E621" s="169" t="s">
        <v>720</v>
      </c>
      <c r="F621" s="176" t="s">
        <v>1132</v>
      </c>
      <c r="G621" s="176" t="s">
        <v>1132</v>
      </c>
      <c r="H621" s="176" t="s">
        <v>1132</v>
      </c>
      <c r="I621" s="176" t="s">
        <v>1132</v>
      </c>
      <c r="J621" s="171">
        <v>0.9</v>
      </c>
      <c r="K621" s="172" t="str">
        <f>IFERROR(SUMIFS(#REF!,#REF!,$I621,#REF!,$R$2)/SUMIFS(#REF!,#REF!,$I621,#REF!,$R$2),"-")</f>
        <v>-</v>
      </c>
      <c r="L621" s="172" t="str">
        <f>IFERROR(SUMIFS(#REF!,#REF!,$I621,#REF!,$R$7)/SUMIFS(#REF!,#REF!,$I621,#REF!,$R$7),"-")</f>
        <v>-</v>
      </c>
      <c r="M621" s="173" t="str">
        <f>IFERROR(SUMIFS(#REF!,#REF!,$I621,#REF!,$R$3)/SUMIFS(#REF!,#REF!,$I621,#REF!,$R$3),"-")</f>
        <v>-</v>
      </c>
      <c r="N621" s="173" t="str">
        <f>IFERROR(SUMIFS(#REF!,#REF!,$I621,#REF!,"&lt;="&amp;$R$2,#REF!,"&gt;="&amp;$S$2)/SUMIFS(#REF!,#REF!,$I621,#REF!,"&lt;="&amp;$R$2,#REF!,"&gt;="&amp;$S$2),"-")</f>
        <v>-</v>
      </c>
      <c r="O621" s="145"/>
      <c r="P621" s="143"/>
    </row>
    <row r="622" spans="1:16">
      <c r="A622" s="141"/>
      <c r="B622" s="145"/>
      <c r="C622" s="175" t="s">
        <v>719</v>
      </c>
      <c r="D622" s="169" t="s">
        <v>26</v>
      </c>
      <c r="E622" s="169" t="s">
        <v>720</v>
      </c>
      <c r="F622" s="176" t="s">
        <v>1133</v>
      </c>
      <c r="G622" s="176" t="s">
        <v>1133</v>
      </c>
      <c r="H622" s="176" t="s">
        <v>1133</v>
      </c>
      <c r="I622" s="176" t="s">
        <v>1133</v>
      </c>
      <c r="J622" s="171">
        <v>0.9</v>
      </c>
      <c r="K622" s="172" t="str">
        <f>IFERROR(SUMIFS(#REF!,#REF!,$I622,#REF!,$R$2)/SUMIFS(#REF!,#REF!,$I622,#REF!,$R$2),"-")</f>
        <v>-</v>
      </c>
      <c r="L622" s="172" t="str">
        <f>IFERROR(SUMIFS(#REF!,#REF!,$I622,#REF!,$R$7)/SUMIFS(#REF!,#REF!,$I622,#REF!,$R$7),"-")</f>
        <v>-</v>
      </c>
      <c r="M622" s="173" t="str">
        <f>IFERROR(SUMIFS(#REF!,#REF!,$I622,#REF!,$R$3)/SUMIFS(#REF!,#REF!,$I622,#REF!,$R$3),"-")</f>
        <v>-</v>
      </c>
      <c r="N622" s="173" t="str">
        <f>IFERROR(SUMIFS(#REF!,#REF!,$I622,#REF!,"&lt;="&amp;$R$2,#REF!,"&gt;="&amp;$S$2)/SUMIFS(#REF!,#REF!,$I622,#REF!,"&lt;="&amp;$R$2,#REF!,"&gt;="&amp;$S$2),"-")</f>
        <v>-</v>
      </c>
      <c r="O622" s="145"/>
      <c r="P622" s="143"/>
    </row>
    <row r="623" spans="1:16">
      <c r="A623" s="141"/>
      <c r="B623" s="145"/>
      <c r="C623" s="175" t="s">
        <v>719</v>
      </c>
      <c r="D623" s="169" t="s">
        <v>26</v>
      </c>
      <c r="E623" s="169" t="s">
        <v>720</v>
      </c>
      <c r="F623" s="176" t="s">
        <v>1134</v>
      </c>
      <c r="G623" s="176" t="s">
        <v>1134</v>
      </c>
      <c r="H623" s="176" t="s">
        <v>1134</v>
      </c>
      <c r="I623" s="176" t="s">
        <v>1134</v>
      </c>
      <c r="J623" s="171">
        <v>0.9</v>
      </c>
      <c r="K623" s="172" t="str">
        <f>IFERROR(SUMIFS(#REF!,#REF!,$I623,#REF!,$R$2)/SUMIFS(#REF!,#REF!,$I623,#REF!,$R$2),"-")</f>
        <v>-</v>
      </c>
      <c r="L623" s="172" t="str">
        <f>IFERROR(SUMIFS(#REF!,#REF!,$I623,#REF!,$R$7)/SUMIFS(#REF!,#REF!,$I623,#REF!,$R$7),"-")</f>
        <v>-</v>
      </c>
      <c r="M623" s="173" t="str">
        <f>IFERROR(SUMIFS(#REF!,#REF!,$I623,#REF!,$R$3)/SUMIFS(#REF!,#REF!,$I623,#REF!,$R$3),"-")</f>
        <v>-</v>
      </c>
      <c r="N623" s="173" t="str">
        <f>IFERROR(SUMIFS(#REF!,#REF!,$I623,#REF!,"&lt;="&amp;$R$2,#REF!,"&gt;="&amp;$S$2)/SUMIFS(#REF!,#REF!,$I623,#REF!,"&lt;="&amp;$R$2,#REF!,"&gt;="&amp;$S$2),"-")</f>
        <v>-</v>
      </c>
      <c r="O623" s="145"/>
      <c r="P623" s="143"/>
    </row>
    <row r="624" spans="1:16">
      <c r="A624" s="141"/>
      <c r="B624" s="145"/>
      <c r="C624" s="175" t="s">
        <v>719</v>
      </c>
      <c r="D624" s="169" t="s">
        <v>26</v>
      </c>
      <c r="E624" s="169" t="s">
        <v>720</v>
      </c>
      <c r="F624" s="176" t="s">
        <v>1135</v>
      </c>
      <c r="G624" s="176" t="s">
        <v>1135</v>
      </c>
      <c r="H624" s="176" t="s">
        <v>1135</v>
      </c>
      <c r="I624" s="176" t="s">
        <v>1135</v>
      </c>
      <c r="J624" s="171">
        <v>0.9</v>
      </c>
      <c r="K624" s="172" t="str">
        <f>IFERROR(SUMIFS(#REF!,#REF!,$I624,#REF!,$R$2)/SUMIFS(#REF!,#REF!,$I624,#REF!,$R$2),"-")</f>
        <v>-</v>
      </c>
      <c r="L624" s="172" t="str">
        <f>IFERROR(SUMIFS(#REF!,#REF!,$I624,#REF!,$R$7)/SUMIFS(#REF!,#REF!,$I624,#REF!,$R$7),"-")</f>
        <v>-</v>
      </c>
      <c r="M624" s="173" t="str">
        <f>IFERROR(SUMIFS(#REF!,#REF!,$I624,#REF!,$R$3)/SUMIFS(#REF!,#REF!,$I624,#REF!,$R$3),"-")</f>
        <v>-</v>
      </c>
      <c r="N624" s="173" t="str">
        <f>IFERROR(SUMIFS(#REF!,#REF!,$I624,#REF!,"&lt;="&amp;$R$2,#REF!,"&gt;="&amp;$S$2)/SUMIFS(#REF!,#REF!,$I624,#REF!,"&lt;="&amp;$R$2,#REF!,"&gt;="&amp;$S$2),"-")</f>
        <v>-</v>
      </c>
      <c r="O624" s="145"/>
      <c r="P624" s="143"/>
    </row>
    <row r="625" spans="1:16">
      <c r="A625" s="141"/>
      <c r="B625" s="145"/>
      <c r="C625" s="175" t="s">
        <v>719</v>
      </c>
      <c r="D625" s="169" t="s">
        <v>26</v>
      </c>
      <c r="E625" s="169" t="s">
        <v>720</v>
      </c>
      <c r="F625" s="176" t="s">
        <v>1136</v>
      </c>
      <c r="G625" s="176" t="s">
        <v>1136</v>
      </c>
      <c r="H625" s="176" t="s">
        <v>1136</v>
      </c>
      <c r="I625" s="176" t="s">
        <v>1136</v>
      </c>
      <c r="J625" s="171">
        <v>0.9</v>
      </c>
      <c r="K625" s="172" t="str">
        <f>IFERROR(SUMIFS(#REF!,#REF!,$I625,#REF!,$R$2)/SUMIFS(#REF!,#REF!,$I625,#REF!,$R$2),"-")</f>
        <v>-</v>
      </c>
      <c r="L625" s="172" t="str">
        <f>IFERROR(SUMIFS(#REF!,#REF!,$I625,#REF!,$R$7)/SUMIFS(#REF!,#REF!,$I625,#REF!,$R$7),"-")</f>
        <v>-</v>
      </c>
      <c r="M625" s="173" t="str">
        <f>IFERROR(SUMIFS(#REF!,#REF!,$I625,#REF!,$R$3)/SUMIFS(#REF!,#REF!,$I625,#REF!,$R$3),"-")</f>
        <v>-</v>
      </c>
      <c r="N625" s="173" t="str">
        <f>IFERROR(SUMIFS(#REF!,#REF!,$I625,#REF!,"&lt;="&amp;$R$2,#REF!,"&gt;="&amp;$S$2)/SUMIFS(#REF!,#REF!,$I625,#REF!,"&lt;="&amp;$R$2,#REF!,"&gt;="&amp;$S$2),"-")</f>
        <v>-</v>
      </c>
      <c r="O625" s="145"/>
      <c r="P625" s="143"/>
    </row>
    <row r="626" spans="1:16">
      <c r="A626" s="141"/>
      <c r="B626" s="145"/>
      <c r="C626" s="175" t="s">
        <v>719</v>
      </c>
      <c r="D626" s="169" t="s">
        <v>26</v>
      </c>
      <c r="E626" s="169" t="s">
        <v>720</v>
      </c>
      <c r="F626" s="176" t="s">
        <v>1137</v>
      </c>
      <c r="G626" s="176" t="s">
        <v>1137</v>
      </c>
      <c r="H626" s="176" t="s">
        <v>1137</v>
      </c>
      <c r="I626" s="176" t="s">
        <v>1137</v>
      </c>
      <c r="J626" s="171">
        <v>0.9</v>
      </c>
      <c r="K626" s="172" t="str">
        <f>IFERROR(SUMIFS(#REF!,#REF!,$I626,#REF!,$R$2)/SUMIFS(#REF!,#REF!,$I626,#REF!,$R$2),"-")</f>
        <v>-</v>
      </c>
      <c r="L626" s="172" t="str">
        <f>IFERROR(SUMIFS(#REF!,#REF!,$I626,#REF!,$R$7)/SUMIFS(#REF!,#REF!,$I626,#REF!,$R$7),"-")</f>
        <v>-</v>
      </c>
      <c r="M626" s="173" t="str">
        <f>IFERROR(SUMIFS(#REF!,#REF!,$I626,#REF!,$R$3)/SUMIFS(#REF!,#REF!,$I626,#REF!,$R$3),"-")</f>
        <v>-</v>
      </c>
      <c r="N626" s="173" t="str">
        <f>IFERROR(SUMIFS(#REF!,#REF!,$I626,#REF!,"&lt;="&amp;$R$2,#REF!,"&gt;="&amp;$S$2)/SUMIFS(#REF!,#REF!,$I626,#REF!,"&lt;="&amp;$R$2,#REF!,"&gt;="&amp;$S$2),"-")</f>
        <v>-</v>
      </c>
      <c r="O626" s="145"/>
      <c r="P626" s="143"/>
    </row>
    <row r="627" spans="1:16">
      <c r="A627" s="141"/>
      <c r="B627" s="145"/>
      <c r="C627" s="175" t="s">
        <v>719</v>
      </c>
      <c r="D627" s="169" t="s">
        <v>26</v>
      </c>
      <c r="E627" s="169" t="s">
        <v>720</v>
      </c>
      <c r="F627" s="176" t="s">
        <v>1138</v>
      </c>
      <c r="G627" s="176" t="s">
        <v>1138</v>
      </c>
      <c r="H627" s="176" t="s">
        <v>1138</v>
      </c>
      <c r="I627" s="176" t="s">
        <v>1138</v>
      </c>
      <c r="J627" s="171">
        <v>0.9</v>
      </c>
      <c r="K627" s="172" t="str">
        <f>IFERROR(SUMIFS(#REF!,#REF!,$I627,#REF!,$R$2)/SUMIFS(#REF!,#REF!,$I627,#REF!,$R$2),"-")</f>
        <v>-</v>
      </c>
      <c r="L627" s="172" t="str">
        <f>IFERROR(SUMIFS(#REF!,#REF!,$I627,#REF!,$R$7)/SUMIFS(#REF!,#REF!,$I627,#REF!,$R$7),"-")</f>
        <v>-</v>
      </c>
      <c r="M627" s="173" t="str">
        <f>IFERROR(SUMIFS(#REF!,#REF!,$I627,#REF!,$R$3)/SUMIFS(#REF!,#REF!,$I627,#REF!,$R$3),"-")</f>
        <v>-</v>
      </c>
      <c r="N627" s="173" t="str">
        <f>IFERROR(SUMIFS(#REF!,#REF!,$I627,#REF!,"&lt;="&amp;$R$2,#REF!,"&gt;="&amp;$S$2)/SUMIFS(#REF!,#REF!,$I627,#REF!,"&lt;="&amp;$R$2,#REF!,"&gt;="&amp;$S$2),"-")</f>
        <v>-</v>
      </c>
      <c r="O627" s="145"/>
      <c r="P627" s="143"/>
    </row>
    <row r="628" spans="1:16">
      <c r="A628" s="141"/>
      <c r="B628" s="145"/>
      <c r="C628" s="175" t="s">
        <v>719</v>
      </c>
      <c r="D628" s="169" t="s">
        <v>26</v>
      </c>
      <c r="E628" s="169" t="s">
        <v>720</v>
      </c>
      <c r="F628" s="176" t="s">
        <v>1139</v>
      </c>
      <c r="G628" s="176" t="s">
        <v>1139</v>
      </c>
      <c r="H628" s="176" t="s">
        <v>1139</v>
      </c>
      <c r="I628" s="176" t="s">
        <v>1139</v>
      </c>
      <c r="J628" s="171">
        <v>0.9</v>
      </c>
      <c r="K628" s="172" t="str">
        <f>IFERROR(SUMIFS(#REF!,#REF!,$I628,#REF!,$R$2)/SUMIFS(#REF!,#REF!,$I628,#REF!,$R$2),"-")</f>
        <v>-</v>
      </c>
      <c r="L628" s="172" t="str">
        <f>IFERROR(SUMIFS(#REF!,#REF!,$I628,#REF!,$R$7)/SUMIFS(#REF!,#REF!,$I628,#REF!,$R$7),"-")</f>
        <v>-</v>
      </c>
      <c r="M628" s="173" t="str">
        <f>IFERROR(SUMIFS(#REF!,#REF!,$I628,#REF!,$R$3)/SUMIFS(#REF!,#REF!,$I628,#REF!,$R$3),"-")</f>
        <v>-</v>
      </c>
      <c r="N628" s="173" t="str">
        <f>IFERROR(SUMIFS(#REF!,#REF!,$I628,#REF!,"&lt;="&amp;$R$2,#REF!,"&gt;="&amp;$S$2)/SUMIFS(#REF!,#REF!,$I628,#REF!,"&lt;="&amp;$R$2,#REF!,"&gt;="&amp;$S$2),"-")</f>
        <v>-</v>
      </c>
      <c r="O628" s="145"/>
      <c r="P628" s="143"/>
    </row>
    <row r="629" spans="1:16">
      <c r="A629" s="141"/>
      <c r="B629" s="145"/>
      <c r="C629" s="175" t="s">
        <v>719</v>
      </c>
      <c r="D629" s="169" t="s">
        <v>26</v>
      </c>
      <c r="E629" s="169" t="s">
        <v>720</v>
      </c>
      <c r="F629" s="176" t="s">
        <v>1140</v>
      </c>
      <c r="G629" s="176" t="s">
        <v>1140</v>
      </c>
      <c r="H629" s="176" t="s">
        <v>1140</v>
      </c>
      <c r="I629" s="176" t="s">
        <v>1140</v>
      </c>
      <c r="J629" s="171">
        <v>0.9</v>
      </c>
      <c r="K629" s="172" t="str">
        <f>IFERROR(SUMIFS(#REF!,#REF!,$I629,#REF!,$R$2)/SUMIFS(#REF!,#REF!,$I629,#REF!,$R$2),"-")</f>
        <v>-</v>
      </c>
      <c r="L629" s="172" t="str">
        <f>IFERROR(SUMIFS(#REF!,#REF!,$I629,#REF!,$R$7)/SUMIFS(#REF!,#REF!,$I629,#REF!,$R$7),"-")</f>
        <v>-</v>
      </c>
      <c r="M629" s="173" t="str">
        <f>IFERROR(SUMIFS(#REF!,#REF!,$I629,#REF!,$R$3)/SUMIFS(#REF!,#REF!,$I629,#REF!,$R$3),"-")</f>
        <v>-</v>
      </c>
      <c r="N629" s="173" t="str">
        <f>IFERROR(SUMIFS(#REF!,#REF!,$I629,#REF!,"&lt;="&amp;$R$2,#REF!,"&gt;="&amp;$S$2)/SUMIFS(#REF!,#REF!,$I629,#REF!,"&lt;="&amp;$R$2,#REF!,"&gt;="&amp;$S$2),"-")</f>
        <v>-</v>
      </c>
      <c r="O629" s="145"/>
      <c r="P629" s="143"/>
    </row>
    <row r="630" spans="1:16">
      <c r="A630" s="141"/>
      <c r="B630" s="145"/>
      <c r="C630" s="175" t="s">
        <v>719</v>
      </c>
      <c r="D630" s="169" t="s">
        <v>26</v>
      </c>
      <c r="E630" s="169" t="s">
        <v>720</v>
      </c>
      <c r="F630" s="176" t="s">
        <v>1141</v>
      </c>
      <c r="G630" s="176" t="s">
        <v>1141</v>
      </c>
      <c r="H630" s="176" t="s">
        <v>1141</v>
      </c>
      <c r="I630" s="176" t="s">
        <v>1141</v>
      </c>
      <c r="J630" s="171">
        <v>0.9</v>
      </c>
      <c r="K630" s="172" t="str">
        <f>IFERROR(SUMIFS(#REF!,#REF!,$I630,#REF!,$R$2)/SUMIFS(#REF!,#REF!,$I630,#REF!,$R$2),"-")</f>
        <v>-</v>
      </c>
      <c r="L630" s="172" t="str">
        <f>IFERROR(SUMIFS(#REF!,#REF!,$I630,#REF!,$R$7)/SUMIFS(#REF!,#REF!,$I630,#REF!,$R$7),"-")</f>
        <v>-</v>
      </c>
      <c r="M630" s="173" t="str">
        <f>IFERROR(SUMIFS(#REF!,#REF!,$I630,#REF!,$R$3)/SUMIFS(#REF!,#REF!,$I630,#REF!,$R$3),"-")</f>
        <v>-</v>
      </c>
      <c r="N630" s="173" t="str">
        <f>IFERROR(SUMIFS(#REF!,#REF!,$I630,#REF!,"&lt;="&amp;$R$2,#REF!,"&gt;="&amp;$S$2)/SUMIFS(#REF!,#REF!,$I630,#REF!,"&lt;="&amp;$R$2,#REF!,"&gt;="&amp;$S$2),"-")</f>
        <v>-</v>
      </c>
      <c r="O630" s="145"/>
      <c r="P630" s="143"/>
    </row>
    <row r="631" spans="1:16">
      <c r="A631" s="141"/>
      <c r="B631" s="145"/>
      <c r="C631" s="175" t="s">
        <v>719</v>
      </c>
      <c r="D631" s="169" t="s">
        <v>26</v>
      </c>
      <c r="E631" s="169" t="s">
        <v>720</v>
      </c>
      <c r="F631" s="176" t="s">
        <v>1142</v>
      </c>
      <c r="G631" s="176" t="s">
        <v>1142</v>
      </c>
      <c r="H631" s="176" t="s">
        <v>1142</v>
      </c>
      <c r="I631" s="176" t="s">
        <v>1142</v>
      </c>
      <c r="J631" s="171">
        <v>0.9</v>
      </c>
      <c r="K631" s="172" t="str">
        <f>IFERROR(SUMIFS(#REF!,#REF!,$I631,#REF!,$R$2)/SUMIFS(#REF!,#REF!,$I631,#REF!,$R$2),"-")</f>
        <v>-</v>
      </c>
      <c r="L631" s="172" t="str">
        <f>IFERROR(SUMIFS(#REF!,#REF!,$I631,#REF!,$R$7)/SUMIFS(#REF!,#REF!,$I631,#REF!,$R$7),"-")</f>
        <v>-</v>
      </c>
      <c r="M631" s="173" t="str">
        <f>IFERROR(SUMIFS(#REF!,#REF!,$I631,#REF!,$R$3)/SUMIFS(#REF!,#REF!,$I631,#REF!,$R$3),"-")</f>
        <v>-</v>
      </c>
      <c r="N631" s="173" t="str">
        <f>IFERROR(SUMIFS(#REF!,#REF!,$I631,#REF!,"&lt;="&amp;$R$2,#REF!,"&gt;="&amp;$S$2)/SUMIFS(#REF!,#REF!,$I631,#REF!,"&lt;="&amp;$R$2,#REF!,"&gt;="&amp;$S$2),"-")</f>
        <v>-</v>
      </c>
      <c r="O631" s="145"/>
      <c r="P631" s="143"/>
    </row>
    <row r="632" spans="1:16">
      <c r="A632" s="141"/>
      <c r="B632" s="145"/>
      <c r="C632" s="175" t="s">
        <v>719</v>
      </c>
      <c r="D632" s="169" t="s">
        <v>26</v>
      </c>
      <c r="E632" s="169" t="s">
        <v>720</v>
      </c>
      <c r="F632" s="176" t="s">
        <v>1143</v>
      </c>
      <c r="G632" s="176" t="s">
        <v>1143</v>
      </c>
      <c r="H632" s="176" t="s">
        <v>1143</v>
      </c>
      <c r="I632" s="176" t="s">
        <v>1143</v>
      </c>
      <c r="J632" s="171">
        <v>0.9</v>
      </c>
      <c r="K632" s="172" t="str">
        <f>IFERROR(SUMIFS(#REF!,#REF!,$I632,#REF!,$R$2)/SUMIFS(#REF!,#REF!,$I632,#REF!,$R$2),"-")</f>
        <v>-</v>
      </c>
      <c r="L632" s="172" t="str">
        <f>IFERROR(SUMIFS(#REF!,#REF!,$I632,#REF!,$R$7)/SUMIFS(#REF!,#REF!,$I632,#REF!,$R$7),"-")</f>
        <v>-</v>
      </c>
      <c r="M632" s="173" t="str">
        <f>IFERROR(SUMIFS(#REF!,#REF!,$I632,#REF!,$R$3)/SUMIFS(#REF!,#REF!,$I632,#REF!,$R$3),"-")</f>
        <v>-</v>
      </c>
      <c r="N632" s="173" t="str">
        <f>IFERROR(SUMIFS(#REF!,#REF!,$I632,#REF!,"&lt;="&amp;$R$2,#REF!,"&gt;="&amp;$S$2)/SUMIFS(#REF!,#REF!,$I632,#REF!,"&lt;="&amp;$R$2,#REF!,"&gt;="&amp;$S$2),"-")</f>
        <v>-</v>
      </c>
      <c r="O632" s="145"/>
      <c r="P632" s="143"/>
    </row>
    <row r="633" spans="1:16">
      <c r="A633" s="141"/>
      <c r="B633" s="145"/>
      <c r="C633" s="175" t="s">
        <v>719</v>
      </c>
      <c r="D633" s="169" t="s">
        <v>26</v>
      </c>
      <c r="E633" s="169" t="s">
        <v>720</v>
      </c>
      <c r="F633" s="176" t="s">
        <v>1144</v>
      </c>
      <c r="G633" s="176" t="s">
        <v>1144</v>
      </c>
      <c r="H633" s="176" t="s">
        <v>1144</v>
      </c>
      <c r="I633" s="176" t="s">
        <v>1144</v>
      </c>
      <c r="J633" s="171">
        <v>0.9</v>
      </c>
      <c r="K633" s="172" t="str">
        <f>IFERROR(SUMIFS(#REF!,#REF!,$I633,#REF!,$R$2)/SUMIFS(#REF!,#REF!,$I633,#REF!,$R$2),"-")</f>
        <v>-</v>
      </c>
      <c r="L633" s="172" t="str">
        <f>IFERROR(SUMIFS(#REF!,#REF!,$I633,#REF!,$R$7)/SUMIFS(#REF!,#REF!,$I633,#REF!,$R$7),"-")</f>
        <v>-</v>
      </c>
      <c r="M633" s="173" t="str">
        <f>IFERROR(SUMIFS(#REF!,#REF!,$I633,#REF!,$R$3)/SUMIFS(#REF!,#REF!,$I633,#REF!,$R$3),"-")</f>
        <v>-</v>
      </c>
      <c r="N633" s="173" t="str">
        <f>IFERROR(SUMIFS(#REF!,#REF!,$I633,#REF!,"&lt;="&amp;$R$2,#REF!,"&gt;="&amp;$S$2)/SUMIFS(#REF!,#REF!,$I633,#REF!,"&lt;="&amp;$R$2,#REF!,"&gt;="&amp;$S$2),"-")</f>
        <v>-</v>
      </c>
      <c r="O633" s="145"/>
      <c r="P633" s="143"/>
    </row>
    <row r="634" spans="1:16">
      <c r="A634" s="141"/>
      <c r="B634" s="145"/>
      <c r="C634" s="175" t="s">
        <v>719</v>
      </c>
      <c r="D634" s="169" t="s">
        <v>26</v>
      </c>
      <c r="E634" s="169" t="s">
        <v>720</v>
      </c>
      <c r="F634" s="176" t="s">
        <v>1146</v>
      </c>
      <c r="G634" s="176" t="s">
        <v>1146</v>
      </c>
      <c r="H634" s="176" t="s">
        <v>1146</v>
      </c>
      <c r="I634" s="176" t="s">
        <v>1146</v>
      </c>
      <c r="J634" s="171">
        <v>0.9</v>
      </c>
      <c r="K634" s="172" t="str">
        <f>IFERROR(SUMIFS(#REF!,#REF!,$I634,#REF!,$R$2)/SUMIFS(#REF!,#REF!,$I634,#REF!,$R$2),"-")</f>
        <v>-</v>
      </c>
      <c r="L634" s="172" t="str">
        <f>IFERROR(SUMIFS(#REF!,#REF!,$I634,#REF!,$R$7)/SUMIFS(#REF!,#REF!,$I634,#REF!,$R$7),"-")</f>
        <v>-</v>
      </c>
      <c r="M634" s="173" t="str">
        <f>IFERROR(SUMIFS(#REF!,#REF!,$I634,#REF!,$R$3)/SUMIFS(#REF!,#REF!,$I634,#REF!,$R$3),"-")</f>
        <v>-</v>
      </c>
      <c r="N634" s="173" t="str">
        <f>IFERROR(SUMIFS(#REF!,#REF!,$I634,#REF!,"&lt;="&amp;$R$2,#REF!,"&gt;="&amp;$S$2)/SUMIFS(#REF!,#REF!,$I634,#REF!,"&lt;="&amp;$R$2,#REF!,"&gt;="&amp;$S$2),"-")</f>
        <v>-</v>
      </c>
      <c r="O634" s="145"/>
      <c r="P634" s="143"/>
    </row>
    <row r="635" spans="1:16">
      <c r="A635" s="141"/>
      <c r="B635" s="145"/>
      <c r="C635" s="175" t="s">
        <v>719</v>
      </c>
      <c r="D635" s="169" t="s">
        <v>26</v>
      </c>
      <c r="E635" s="169" t="s">
        <v>720</v>
      </c>
      <c r="F635" s="176" t="s">
        <v>1147</v>
      </c>
      <c r="G635" s="176" t="s">
        <v>1147</v>
      </c>
      <c r="H635" s="176" t="s">
        <v>1147</v>
      </c>
      <c r="I635" s="176" t="s">
        <v>1147</v>
      </c>
      <c r="J635" s="171">
        <v>0.9</v>
      </c>
      <c r="K635" s="172" t="str">
        <f>IFERROR(SUMIFS(#REF!,#REF!,$I635,#REF!,$R$2)/SUMIFS(#REF!,#REF!,$I635,#REF!,$R$2),"-")</f>
        <v>-</v>
      </c>
      <c r="L635" s="172" t="str">
        <f>IFERROR(SUMIFS(#REF!,#REF!,$I635,#REF!,$R$7)/SUMIFS(#REF!,#REF!,$I635,#REF!,$R$7),"-")</f>
        <v>-</v>
      </c>
      <c r="M635" s="173" t="str">
        <f>IFERROR(SUMIFS(#REF!,#REF!,$I635,#REF!,$R$3)/SUMIFS(#REF!,#REF!,$I635,#REF!,$R$3),"-")</f>
        <v>-</v>
      </c>
      <c r="N635" s="173" t="str">
        <f>IFERROR(SUMIFS(#REF!,#REF!,$I635,#REF!,"&lt;="&amp;$R$2,#REF!,"&gt;="&amp;$S$2)/SUMIFS(#REF!,#REF!,$I635,#REF!,"&lt;="&amp;$R$2,#REF!,"&gt;="&amp;$S$2),"-")</f>
        <v>-</v>
      </c>
      <c r="O635" s="145"/>
      <c r="P635" s="143"/>
    </row>
    <row r="636" spans="1:16">
      <c r="A636" s="141"/>
      <c r="B636" s="145"/>
      <c r="C636" s="175" t="s">
        <v>719</v>
      </c>
      <c r="D636" s="169" t="s">
        <v>26</v>
      </c>
      <c r="E636" s="169" t="s">
        <v>720</v>
      </c>
      <c r="F636" s="176" t="s">
        <v>1148</v>
      </c>
      <c r="G636" s="176" t="s">
        <v>1148</v>
      </c>
      <c r="H636" s="176" t="s">
        <v>1148</v>
      </c>
      <c r="I636" s="176" t="s">
        <v>1148</v>
      </c>
      <c r="J636" s="171">
        <v>0.9</v>
      </c>
      <c r="K636" s="172" t="str">
        <f>IFERROR(SUMIFS(#REF!,#REF!,$I636,#REF!,$R$2)/SUMIFS(#REF!,#REF!,$I636,#REF!,$R$2),"-")</f>
        <v>-</v>
      </c>
      <c r="L636" s="172" t="str">
        <f>IFERROR(SUMIFS(#REF!,#REF!,$I636,#REF!,$R$7)/SUMIFS(#REF!,#REF!,$I636,#REF!,$R$7),"-")</f>
        <v>-</v>
      </c>
      <c r="M636" s="173" t="str">
        <f>IFERROR(SUMIFS(#REF!,#REF!,$I636,#REF!,$R$3)/SUMIFS(#REF!,#REF!,$I636,#REF!,$R$3),"-")</f>
        <v>-</v>
      </c>
      <c r="N636" s="173" t="str">
        <f>IFERROR(SUMIFS(#REF!,#REF!,$I636,#REF!,"&lt;="&amp;$R$2,#REF!,"&gt;="&amp;$S$2)/SUMIFS(#REF!,#REF!,$I636,#REF!,"&lt;="&amp;$R$2,#REF!,"&gt;="&amp;$S$2),"-")</f>
        <v>-</v>
      </c>
      <c r="O636" s="145"/>
      <c r="P636" s="143"/>
    </row>
    <row r="637" spans="1:16">
      <c r="A637" s="141"/>
      <c r="B637" s="145"/>
      <c r="C637" s="175" t="s">
        <v>1158</v>
      </c>
      <c r="D637" s="169" t="s">
        <v>26</v>
      </c>
      <c r="E637" s="169" t="s">
        <v>1159</v>
      </c>
      <c r="F637" s="184" t="s">
        <v>1161</v>
      </c>
      <c r="G637" s="184" t="s">
        <v>1161</v>
      </c>
      <c r="H637" s="184" t="s">
        <v>1161</v>
      </c>
      <c r="I637" s="184" t="s">
        <v>1161</v>
      </c>
      <c r="J637" s="171">
        <v>0.9</v>
      </c>
      <c r="K637" s="172" t="str">
        <f>IFERROR(SUMIFS(#REF!,#REF!,$I637,#REF!,$R$2)/SUMIFS(#REF!,#REF!,$I637,#REF!,$R$2),"-")</f>
        <v>-</v>
      </c>
      <c r="L637" s="172" t="str">
        <f>IFERROR(SUMIFS(#REF!,#REF!,$I637,#REF!,$R$7)/SUMIFS(#REF!,#REF!,$I637,#REF!,$R$7),"-")</f>
        <v>-</v>
      </c>
      <c r="M637" s="173" t="str">
        <f>IFERROR(SUMIFS(#REF!,#REF!,$I637,#REF!,$R$3)/SUMIFS(#REF!,#REF!,$I637,#REF!,$R$3),"-")</f>
        <v>-</v>
      </c>
      <c r="N637" s="173" t="str">
        <f>IFERROR(SUMIFS(#REF!,#REF!,$I637,#REF!,"&lt;="&amp;$R$2,#REF!,"&gt;="&amp;$S$2)/SUMIFS(#REF!,#REF!,$I637,#REF!,"&lt;="&amp;$R$2,#REF!,"&gt;="&amp;$S$2),"-")</f>
        <v>-</v>
      </c>
      <c r="O637" s="145"/>
      <c r="P637" s="143"/>
    </row>
    <row r="638" spans="1:16">
      <c r="A638" s="141"/>
      <c r="B638" s="145"/>
      <c r="C638" s="175" t="s">
        <v>1158</v>
      </c>
      <c r="D638" s="169" t="s">
        <v>26</v>
      </c>
      <c r="E638" s="169" t="s">
        <v>1159</v>
      </c>
      <c r="F638" s="184" t="s">
        <v>1163</v>
      </c>
      <c r="G638" s="184" t="s">
        <v>1163</v>
      </c>
      <c r="H638" s="184" t="s">
        <v>1163</v>
      </c>
      <c r="I638" s="184" t="s">
        <v>1163</v>
      </c>
      <c r="J638" s="171">
        <v>0.9</v>
      </c>
      <c r="K638" s="172" t="str">
        <f>IFERROR(SUMIFS(#REF!,#REF!,$I638,#REF!,$R$2)/SUMIFS(#REF!,#REF!,$I638,#REF!,$R$2),"-")</f>
        <v>-</v>
      </c>
      <c r="L638" s="172" t="str">
        <f>IFERROR(SUMIFS(#REF!,#REF!,$I638,#REF!,$R$7)/SUMIFS(#REF!,#REF!,$I638,#REF!,$R$7),"-")</f>
        <v>-</v>
      </c>
      <c r="M638" s="173" t="str">
        <f>IFERROR(SUMIFS(#REF!,#REF!,$I638,#REF!,$R$3)/SUMIFS(#REF!,#REF!,$I638,#REF!,$R$3),"-")</f>
        <v>-</v>
      </c>
      <c r="N638" s="173" t="str">
        <f>IFERROR(SUMIFS(#REF!,#REF!,$I638,#REF!,"&lt;="&amp;$R$2,#REF!,"&gt;="&amp;$S$2)/SUMIFS(#REF!,#REF!,$I638,#REF!,"&lt;="&amp;$R$2,#REF!,"&gt;="&amp;$S$2),"-")</f>
        <v>-</v>
      </c>
      <c r="O638" s="145"/>
      <c r="P638" s="143"/>
    </row>
    <row r="639" spans="1:16">
      <c r="A639" s="141"/>
      <c r="B639" s="145"/>
      <c r="C639" s="175" t="s">
        <v>1158</v>
      </c>
      <c r="D639" s="169" t="s">
        <v>26</v>
      </c>
      <c r="E639" s="169" t="s">
        <v>1159</v>
      </c>
      <c r="F639" s="184" t="s">
        <v>1165</v>
      </c>
      <c r="G639" s="184" t="s">
        <v>1165</v>
      </c>
      <c r="H639" s="184" t="s">
        <v>1165</v>
      </c>
      <c r="I639" s="184" t="s">
        <v>1165</v>
      </c>
      <c r="J639" s="171">
        <v>0.9</v>
      </c>
      <c r="K639" s="172" t="str">
        <f>IFERROR(SUMIFS(#REF!,#REF!,$I639,#REF!,$R$2)/SUMIFS(#REF!,#REF!,$I639,#REF!,$R$2),"-")</f>
        <v>-</v>
      </c>
      <c r="L639" s="172" t="str">
        <f>IFERROR(SUMIFS(#REF!,#REF!,$I639,#REF!,$R$7)/SUMIFS(#REF!,#REF!,$I639,#REF!,$R$7),"-")</f>
        <v>-</v>
      </c>
      <c r="M639" s="173" t="str">
        <f>IFERROR(SUMIFS(#REF!,#REF!,$I639,#REF!,$R$3)/SUMIFS(#REF!,#REF!,$I639,#REF!,$R$3),"-")</f>
        <v>-</v>
      </c>
      <c r="N639" s="173" t="str">
        <f>IFERROR(SUMIFS(#REF!,#REF!,$I639,#REF!,"&lt;="&amp;$R$2,#REF!,"&gt;="&amp;$S$2)/SUMIFS(#REF!,#REF!,$I639,#REF!,"&lt;="&amp;$R$2,#REF!,"&gt;="&amp;$S$2),"-")</f>
        <v>-</v>
      </c>
      <c r="O639" s="145"/>
      <c r="P639" s="143"/>
    </row>
    <row r="640" spans="1:16">
      <c r="A640" s="141"/>
      <c r="B640" s="145"/>
      <c r="C640" s="175" t="s">
        <v>1158</v>
      </c>
      <c r="D640" s="169" t="s">
        <v>26</v>
      </c>
      <c r="E640" s="169" t="s">
        <v>1159</v>
      </c>
      <c r="F640" s="184" t="s">
        <v>1167</v>
      </c>
      <c r="G640" s="184" t="s">
        <v>1167</v>
      </c>
      <c r="H640" s="184" t="s">
        <v>1167</v>
      </c>
      <c r="I640" s="184" t="s">
        <v>1167</v>
      </c>
      <c r="J640" s="171">
        <v>0.9</v>
      </c>
      <c r="K640" s="172" t="str">
        <f>IFERROR(SUMIFS(#REF!,#REF!,$I640,#REF!,$R$2)/SUMIFS(#REF!,#REF!,$I640,#REF!,$R$2),"-")</f>
        <v>-</v>
      </c>
      <c r="L640" s="172" t="str">
        <f>IFERROR(SUMIFS(#REF!,#REF!,$I640,#REF!,$R$7)/SUMIFS(#REF!,#REF!,$I640,#REF!,$R$7),"-")</f>
        <v>-</v>
      </c>
      <c r="M640" s="173" t="str">
        <f>IFERROR(SUMIFS(#REF!,#REF!,$I640,#REF!,$R$3)/SUMIFS(#REF!,#REF!,$I640,#REF!,$R$3),"-")</f>
        <v>-</v>
      </c>
      <c r="N640" s="173" t="str">
        <f>IFERROR(SUMIFS(#REF!,#REF!,$I640,#REF!,"&lt;="&amp;$R$2,#REF!,"&gt;="&amp;$S$2)/SUMIFS(#REF!,#REF!,$I640,#REF!,"&lt;="&amp;$R$2,#REF!,"&gt;="&amp;$S$2),"-")</f>
        <v>-</v>
      </c>
      <c r="O640" s="145"/>
      <c r="P640" s="143"/>
    </row>
    <row r="641" spans="1:16">
      <c r="A641" s="141"/>
      <c r="B641" s="145"/>
      <c r="C641" s="175" t="s">
        <v>1158</v>
      </c>
      <c r="D641" s="169" t="s">
        <v>26</v>
      </c>
      <c r="E641" s="169" t="s">
        <v>1159</v>
      </c>
      <c r="F641" s="184" t="s">
        <v>1169</v>
      </c>
      <c r="G641" s="184" t="s">
        <v>1169</v>
      </c>
      <c r="H641" s="184" t="s">
        <v>1169</v>
      </c>
      <c r="I641" s="184" t="s">
        <v>1169</v>
      </c>
      <c r="J641" s="171">
        <v>0.9</v>
      </c>
      <c r="K641" s="172" t="str">
        <f>IFERROR(SUMIFS(#REF!,#REF!,$I641,#REF!,$R$2)/SUMIFS(#REF!,#REF!,$I641,#REF!,$R$2),"-")</f>
        <v>-</v>
      </c>
      <c r="L641" s="172" t="str">
        <f>IFERROR(SUMIFS(#REF!,#REF!,$I641,#REF!,$R$7)/SUMIFS(#REF!,#REF!,$I641,#REF!,$R$7),"-")</f>
        <v>-</v>
      </c>
      <c r="M641" s="173" t="str">
        <f>IFERROR(SUMIFS(#REF!,#REF!,$I641,#REF!,$R$3)/SUMIFS(#REF!,#REF!,$I641,#REF!,$R$3),"-")</f>
        <v>-</v>
      </c>
      <c r="N641" s="173" t="str">
        <f>IFERROR(SUMIFS(#REF!,#REF!,$I641,#REF!,"&lt;="&amp;$R$2,#REF!,"&gt;="&amp;$S$2)/SUMIFS(#REF!,#REF!,$I641,#REF!,"&lt;="&amp;$R$2,#REF!,"&gt;="&amp;$S$2),"-")</f>
        <v>-</v>
      </c>
      <c r="O641" s="145"/>
      <c r="P641" s="143"/>
    </row>
    <row r="642" spans="1:16">
      <c r="A642" s="141"/>
      <c r="B642" s="145"/>
      <c r="C642" s="175" t="s">
        <v>1158</v>
      </c>
      <c r="D642" s="169" t="s">
        <v>26</v>
      </c>
      <c r="E642" s="169" t="s">
        <v>1159</v>
      </c>
      <c r="F642" s="184" t="s">
        <v>1171</v>
      </c>
      <c r="G642" s="184" t="s">
        <v>1171</v>
      </c>
      <c r="H642" s="184" t="s">
        <v>1171</v>
      </c>
      <c r="I642" s="184" t="s">
        <v>1171</v>
      </c>
      <c r="J642" s="171">
        <v>0.9</v>
      </c>
      <c r="K642" s="172" t="str">
        <f>IFERROR(SUMIFS(#REF!,#REF!,$I642,#REF!,$R$2)/SUMIFS(#REF!,#REF!,$I642,#REF!,$R$2),"-")</f>
        <v>-</v>
      </c>
      <c r="L642" s="172" t="str">
        <f>IFERROR(SUMIFS(#REF!,#REF!,$I642,#REF!,$R$7)/SUMIFS(#REF!,#REF!,$I642,#REF!,$R$7),"-")</f>
        <v>-</v>
      </c>
      <c r="M642" s="173" t="str">
        <f>IFERROR(SUMIFS(#REF!,#REF!,$I642,#REF!,$R$3)/SUMIFS(#REF!,#REF!,$I642,#REF!,$R$3),"-")</f>
        <v>-</v>
      </c>
      <c r="N642" s="173" t="str">
        <f>IFERROR(SUMIFS(#REF!,#REF!,$I642,#REF!,"&lt;="&amp;$R$2,#REF!,"&gt;="&amp;$S$2)/SUMIFS(#REF!,#REF!,$I642,#REF!,"&lt;="&amp;$R$2,#REF!,"&gt;="&amp;$S$2),"-")</f>
        <v>-</v>
      </c>
      <c r="O642" s="145"/>
      <c r="P642" s="143"/>
    </row>
    <row r="643" spans="1:16">
      <c r="A643" s="141"/>
      <c r="B643" s="145"/>
      <c r="C643" s="175" t="s">
        <v>1158</v>
      </c>
      <c r="D643" s="169" t="s">
        <v>26</v>
      </c>
      <c r="E643" s="169" t="s">
        <v>1159</v>
      </c>
      <c r="F643" s="184" t="s">
        <v>1173</v>
      </c>
      <c r="G643" s="184" t="s">
        <v>1173</v>
      </c>
      <c r="H643" s="184" t="s">
        <v>1173</v>
      </c>
      <c r="I643" s="184" t="s">
        <v>1173</v>
      </c>
      <c r="J643" s="171">
        <v>0.9</v>
      </c>
      <c r="K643" s="172" t="str">
        <f>IFERROR(SUMIFS(#REF!,#REF!,$I643,#REF!,$R$2)/SUMIFS(#REF!,#REF!,$I643,#REF!,$R$2),"-")</f>
        <v>-</v>
      </c>
      <c r="L643" s="172" t="str">
        <f>IFERROR(SUMIFS(#REF!,#REF!,$I643,#REF!,$R$7)/SUMIFS(#REF!,#REF!,$I643,#REF!,$R$7),"-")</f>
        <v>-</v>
      </c>
      <c r="M643" s="173" t="str">
        <f>IFERROR(SUMIFS(#REF!,#REF!,$I643,#REF!,$R$3)/SUMIFS(#REF!,#REF!,$I643,#REF!,$R$3),"-")</f>
        <v>-</v>
      </c>
      <c r="N643" s="173" t="str">
        <f>IFERROR(SUMIFS(#REF!,#REF!,$I643,#REF!,"&lt;="&amp;$R$2,#REF!,"&gt;="&amp;$S$2)/SUMIFS(#REF!,#REF!,$I643,#REF!,"&lt;="&amp;$R$2,#REF!,"&gt;="&amp;$S$2),"-")</f>
        <v>-</v>
      </c>
      <c r="O643" s="145"/>
      <c r="P643" s="143"/>
    </row>
    <row r="644" spans="1:16">
      <c r="A644" s="141"/>
      <c r="B644" s="145"/>
      <c r="C644" s="175" t="s">
        <v>1158</v>
      </c>
      <c r="D644" s="169" t="s">
        <v>26</v>
      </c>
      <c r="E644" s="169" t="s">
        <v>1159</v>
      </c>
      <c r="F644" s="184" t="s">
        <v>1175</v>
      </c>
      <c r="G644" s="184" t="s">
        <v>1175</v>
      </c>
      <c r="H644" s="184" t="s">
        <v>1175</v>
      </c>
      <c r="I644" s="184" t="s">
        <v>1175</v>
      </c>
      <c r="J644" s="171">
        <v>0.9</v>
      </c>
      <c r="K644" s="172" t="str">
        <f>IFERROR(SUMIFS(#REF!,#REF!,$I644,#REF!,$R$2)/SUMIFS(#REF!,#REF!,$I644,#REF!,$R$2),"-")</f>
        <v>-</v>
      </c>
      <c r="L644" s="172" t="str">
        <f>IFERROR(SUMIFS(#REF!,#REF!,$I644,#REF!,$R$7)/SUMIFS(#REF!,#REF!,$I644,#REF!,$R$7),"-")</f>
        <v>-</v>
      </c>
      <c r="M644" s="173" t="str">
        <f>IFERROR(SUMIFS(#REF!,#REF!,$I644,#REF!,$R$3)/SUMIFS(#REF!,#REF!,$I644,#REF!,$R$3),"-")</f>
        <v>-</v>
      </c>
      <c r="N644" s="173" t="str">
        <f>IFERROR(SUMIFS(#REF!,#REF!,$I644,#REF!,"&lt;="&amp;$R$2,#REF!,"&gt;="&amp;$S$2)/SUMIFS(#REF!,#REF!,$I644,#REF!,"&lt;="&amp;$R$2,#REF!,"&gt;="&amp;$S$2),"-")</f>
        <v>-</v>
      </c>
      <c r="O644" s="145"/>
      <c r="P644" s="143"/>
    </row>
    <row r="645" spans="1:16">
      <c r="A645" s="141"/>
      <c r="B645" s="145"/>
      <c r="C645" s="175" t="s">
        <v>1158</v>
      </c>
      <c r="D645" s="169" t="s">
        <v>26</v>
      </c>
      <c r="E645" s="169" t="s">
        <v>1159</v>
      </c>
      <c r="F645" s="184" t="s">
        <v>1177</v>
      </c>
      <c r="G645" s="184" t="s">
        <v>1177</v>
      </c>
      <c r="H645" s="184" t="s">
        <v>1177</v>
      </c>
      <c r="I645" s="184" t="s">
        <v>1177</v>
      </c>
      <c r="J645" s="171">
        <v>0.9</v>
      </c>
      <c r="K645" s="172" t="str">
        <f>IFERROR(SUMIFS(#REF!,#REF!,$I645,#REF!,$R$2)/SUMIFS(#REF!,#REF!,$I645,#REF!,$R$2),"-")</f>
        <v>-</v>
      </c>
      <c r="L645" s="172" t="str">
        <f>IFERROR(SUMIFS(#REF!,#REF!,$I645,#REF!,$R$7)/SUMIFS(#REF!,#REF!,$I645,#REF!,$R$7),"-")</f>
        <v>-</v>
      </c>
      <c r="M645" s="173" t="str">
        <f>IFERROR(SUMIFS(#REF!,#REF!,$I645,#REF!,$R$3)/SUMIFS(#REF!,#REF!,$I645,#REF!,$R$3),"-")</f>
        <v>-</v>
      </c>
      <c r="N645" s="173" t="str">
        <f>IFERROR(SUMIFS(#REF!,#REF!,$I645,#REF!,"&lt;="&amp;$R$2,#REF!,"&gt;="&amp;$S$2)/SUMIFS(#REF!,#REF!,$I645,#REF!,"&lt;="&amp;$R$2,#REF!,"&gt;="&amp;$S$2),"-")</f>
        <v>-</v>
      </c>
      <c r="O645" s="145"/>
      <c r="P645" s="143"/>
    </row>
    <row r="646" spans="1:16">
      <c r="A646" s="141"/>
      <c r="B646" s="145"/>
      <c r="C646" s="175" t="s">
        <v>1158</v>
      </c>
      <c r="D646" s="169" t="s">
        <v>26</v>
      </c>
      <c r="E646" s="169" t="s">
        <v>1159</v>
      </c>
      <c r="F646" s="184" t="s">
        <v>1179</v>
      </c>
      <c r="G646" s="184" t="s">
        <v>1179</v>
      </c>
      <c r="H646" s="184" t="s">
        <v>1179</v>
      </c>
      <c r="I646" s="184" t="s">
        <v>1179</v>
      </c>
      <c r="J646" s="171">
        <v>0.9</v>
      </c>
      <c r="K646" s="172" t="str">
        <f>IFERROR(SUMIFS(#REF!,#REF!,$I646,#REF!,$R$2)/SUMIFS(#REF!,#REF!,$I646,#REF!,$R$2),"-")</f>
        <v>-</v>
      </c>
      <c r="L646" s="172" t="str">
        <f>IFERROR(SUMIFS(#REF!,#REF!,$I646,#REF!,$R$7)/SUMIFS(#REF!,#REF!,$I646,#REF!,$R$7),"-")</f>
        <v>-</v>
      </c>
      <c r="M646" s="173" t="str">
        <f>IFERROR(SUMIFS(#REF!,#REF!,$I646,#REF!,$R$3)/SUMIFS(#REF!,#REF!,$I646,#REF!,$R$3),"-")</f>
        <v>-</v>
      </c>
      <c r="N646" s="173" t="str">
        <f>IFERROR(SUMIFS(#REF!,#REF!,$I646,#REF!,"&lt;="&amp;$R$2,#REF!,"&gt;="&amp;$S$2)/SUMIFS(#REF!,#REF!,$I646,#REF!,"&lt;="&amp;$R$2,#REF!,"&gt;="&amp;$S$2),"-")</f>
        <v>-</v>
      </c>
      <c r="O646" s="145"/>
      <c r="P646" s="143"/>
    </row>
    <row r="647" spans="1:16">
      <c r="A647" s="141"/>
      <c r="B647" s="145"/>
      <c r="C647" s="175" t="s">
        <v>1158</v>
      </c>
      <c r="D647" s="169" t="s">
        <v>26</v>
      </c>
      <c r="E647" s="169" t="s">
        <v>1159</v>
      </c>
      <c r="F647" s="184" t="s">
        <v>1181</v>
      </c>
      <c r="G647" s="184" t="s">
        <v>1181</v>
      </c>
      <c r="H647" s="184" t="s">
        <v>1181</v>
      </c>
      <c r="I647" s="184" t="s">
        <v>1181</v>
      </c>
      <c r="J647" s="171">
        <v>0.9</v>
      </c>
      <c r="K647" s="172" t="str">
        <f>IFERROR(SUMIFS(#REF!,#REF!,$I647,#REF!,$R$2)/SUMIFS(#REF!,#REF!,$I647,#REF!,$R$2),"-")</f>
        <v>-</v>
      </c>
      <c r="L647" s="172" t="str">
        <f>IFERROR(SUMIFS(#REF!,#REF!,$I647,#REF!,$R$7)/SUMIFS(#REF!,#REF!,$I647,#REF!,$R$7),"-")</f>
        <v>-</v>
      </c>
      <c r="M647" s="173" t="str">
        <f>IFERROR(SUMIFS(#REF!,#REF!,$I647,#REF!,$R$3)/SUMIFS(#REF!,#REF!,$I647,#REF!,$R$3),"-")</f>
        <v>-</v>
      </c>
      <c r="N647" s="173" t="str">
        <f>IFERROR(SUMIFS(#REF!,#REF!,$I647,#REF!,"&lt;="&amp;$R$2,#REF!,"&gt;="&amp;$S$2)/SUMIFS(#REF!,#REF!,$I647,#REF!,"&lt;="&amp;$R$2,#REF!,"&gt;="&amp;$S$2),"-")</f>
        <v>-</v>
      </c>
      <c r="O647" s="145"/>
      <c r="P647" s="143"/>
    </row>
    <row r="648" spans="1:16">
      <c r="A648" s="141"/>
      <c r="B648" s="145"/>
      <c r="C648" s="175" t="s">
        <v>1158</v>
      </c>
      <c r="D648" s="169" t="s">
        <v>26</v>
      </c>
      <c r="E648" s="169" t="s">
        <v>1159</v>
      </c>
      <c r="F648" s="184" t="s">
        <v>1183</v>
      </c>
      <c r="G648" s="184" t="s">
        <v>1183</v>
      </c>
      <c r="H648" s="184" t="s">
        <v>1183</v>
      </c>
      <c r="I648" s="184" t="s">
        <v>1183</v>
      </c>
      <c r="J648" s="171">
        <v>0.9</v>
      </c>
      <c r="K648" s="172" t="str">
        <f>IFERROR(SUMIFS(#REF!,#REF!,$I648,#REF!,$R$2)/SUMIFS(#REF!,#REF!,$I648,#REF!,$R$2),"-")</f>
        <v>-</v>
      </c>
      <c r="L648" s="172" t="str">
        <f>IFERROR(SUMIFS(#REF!,#REF!,$I648,#REF!,$R$7)/SUMIFS(#REF!,#REF!,$I648,#REF!,$R$7),"-")</f>
        <v>-</v>
      </c>
      <c r="M648" s="173" t="str">
        <f>IFERROR(SUMIFS(#REF!,#REF!,$I648,#REF!,$R$3)/SUMIFS(#REF!,#REF!,$I648,#REF!,$R$3),"-")</f>
        <v>-</v>
      </c>
      <c r="N648" s="173" t="str">
        <f>IFERROR(SUMIFS(#REF!,#REF!,$I648,#REF!,"&lt;="&amp;$R$2,#REF!,"&gt;="&amp;$S$2)/SUMIFS(#REF!,#REF!,$I648,#REF!,"&lt;="&amp;$R$2,#REF!,"&gt;="&amp;$S$2),"-")</f>
        <v>-</v>
      </c>
      <c r="O648" s="145"/>
      <c r="P648" s="143"/>
    </row>
    <row r="649" spans="1:16">
      <c r="A649" s="141"/>
      <c r="B649" s="145"/>
      <c r="C649" s="175" t="s">
        <v>1158</v>
      </c>
      <c r="D649" s="169" t="s">
        <v>26</v>
      </c>
      <c r="E649" s="169" t="s">
        <v>1159</v>
      </c>
      <c r="F649" s="184" t="s">
        <v>1185</v>
      </c>
      <c r="G649" s="184" t="s">
        <v>1185</v>
      </c>
      <c r="H649" s="184" t="s">
        <v>1185</v>
      </c>
      <c r="I649" s="184" t="s">
        <v>1185</v>
      </c>
      <c r="J649" s="171">
        <v>0.9</v>
      </c>
      <c r="K649" s="172" t="str">
        <f>IFERROR(SUMIFS(#REF!,#REF!,$I649,#REF!,$R$2)/SUMIFS(#REF!,#REF!,$I649,#REF!,$R$2),"-")</f>
        <v>-</v>
      </c>
      <c r="L649" s="172" t="str">
        <f>IFERROR(SUMIFS(#REF!,#REF!,$I649,#REF!,$R$7)/SUMIFS(#REF!,#REF!,$I649,#REF!,$R$7),"-")</f>
        <v>-</v>
      </c>
      <c r="M649" s="173" t="str">
        <f>IFERROR(SUMIFS(#REF!,#REF!,$I649,#REF!,$R$3)/SUMIFS(#REF!,#REF!,$I649,#REF!,$R$3),"-")</f>
        <v>-</v>
      </c>
      <c r="N649" s="173" t="str">
        <f>IFERROR(SUMIFS(#REF!,#REF!,$I649,#REF!,"&lt;="&amp;$R$2,#REF!,"&gt;="&amp;$S$2)/SUMIFS(#REF!,#REF!,$I649,#REF!,"&lt;="&amp;$R$2,#REF!,"&gt;="&amp;$S$2),"-")</f>
        <v>-</v>
      </c>
      <c r="O649" s="145"/>
      <c r="P649" s="143"/>
    </row>
    <row r="650" spans="1:16">
      <c r="A650" s="141"/>
      <c r="B650" s="145"/>
      <c r="C650" s="175" t="s">
        <v>1158</v>
      </c>
      <c r="D650" s="169" t="s">
        <v>26</v>
      </c>
      <c r="E650" s="169" t="s">
        <v>1159</v>
      </c>
      <c r="F650" s="184" t="s">
        <v>1187</v>
      </c>
      <c r="G650" s="184" t="s">
        <v>1187</v>
      </c>
      <c r="H650" s="184" t="s">
        <v>1187</v>
      </c>
      <c r="I650" s="184" t="s">
        <v>1187</v>
      </c>
      <c r="J650" s="171">
        <v>0.9</v>
      </c>
      <c r="K650" s="172" t="str">
        <f>IFERROR(SUMIFS(#REF!,#REF!,$I650,#REF!,$R$2)/SUMIFS(#REF!,#REF!,$I650,#REF!,$R$2),"-")</f>
        <v>-</v>
      </c>
      <c r="L650" s="172" t="str">
        <f>IFERROR(SUMIFS(#REF!,#REF!,$I650,#REF!,$R$7)/SUMIFS(#REF!,#REF!,$I650,#REF!,$R$7),"-")</f>
        <v>-</v>
      </c>
      <c r="M650" s="173" t="str">
        <f>IFERROR(SUMIFS(#REF!,#REF!,$I650,#REF!,$R$3)/SUMIFS(#REF!,#REF!,$I650,#REF!,$R$3),"-")</f>
        <v>-</v>
      </c>
      <c r="N650" s="173" t="str">
        <f>IFERROR(SUMIFS(#REF!,#REF!,$I650,#REF!,"&lt;="&amp;$R$2,#REF!,"&gt;="&amp;$S$2)/SUMIFS(#REF!,#REF!,$I650,#REF!,"&lt;="&amp;$R$2,#REF!,"&gt;="&amp;$S$2),"-")</f>
        <v>-</v>
      </c>
      <c r="O650" s="145"/>
      <c r="P650" s="143"/>
    </row>
    <row r="651" spans="1:16">
      <c r="A651" s="141"/>
      <c r="B651" s="145"/>
      <c r="C651" s="175" t="s">
        <v>1158</v>
      </c>
      <c r="D651" s="169" t="s">
        <v>26</v>
      </c>
      <c r="E651" s="169" t="s">
        <v>1159</v>
      </c>
      <c r="F651" s="184" t="s">
        <v>1189</v>
      </c>
      <c r="G651" s="184" t="s">
        <v>1189</v>
      </c>
      <c r="H651" s="184" t="s">
        <v>1189</v>
      </c>
      <c r="I651" s="184" t="s">
        <v>1189</v>
      </c>
      <c r="J651" s="171">
        <v>0.9</v>
      </c>
      <c r="K651" s="172" t="str">
        <f>IFERROR(SUMIFS(#REF!,#REF!,$I651,#REF!,$R$2)/SUMIFS(#REF!,#REF!,$I651,#REF!,$R$2),"-")</f>
        <v>-</v>
      </c>
      <c r="L651" s="172" t="str">
        <f>IFERROR(SUMIFS(#REF!,#REF!,$I651,#REF!,$R$7)/SUMIFS(#REF!,#REF!,$I651,#REF!,$R$7),"-")</f>
        <v>-</v>
      </c>
      <c r="M651" s="173" t="str">
        <f>IFERROR(SUMIFS(#REF!,#REF!,$I651,#REF!,$R$3)/SUMIFS(#REF!,#REF!,$I651,#REF!,$R$3),"-")</f>
        <v>-</v>
      </c>
      <c r="N651" s="173" t="str">
        <f>IFERROR(SUMIFS(#REF!,#REF!,$I651,#REF!,"&lt;="&amp;$R$2,#REF!,"&gt;="&amp;$S$2)/SUMIFS(#REF!,#REF!,$I651,#REF!,"&lt;="&amp;$R$2,#REF!,"&gt;="&amp;$S$2),"-")</f>
        <v>-</v>
      </c>
      <c r="O651" s="145"/>
      <c r="P651" s="143"/>
    </row>
    <row r="652" spans="1:16">
      <c r="A652" s="141"/>
      <c r="B652" s="145"/>
      <c r="C652" s="175" t="s">
        <v>1158</v>
      </c>
      <c r="D652" s="169" t="s">
        <v>26</v>
      </c>
      <c r="E652" s="169" t="s">
        <v>1159</v>
      </c>
      <c r="F652" s="184" t="s">
        <v>1191</v>
      </c>
      <c r="G652" s="184" t="s">
        <v>1191</v>
      </c>
      <c r="H652" s="184" t="s">
        <v>1191</v>
      </c>
      <c r="I652" s="184" t="s">
        <v>1191</v>
      </c>
      <c r="J652" s="171">
        <v>0.9</v>
      </c>
      <c r="K652" s="172" t="str">
        <f>IFERROR(SUMIFS(#REF!,#REF!,$I652,#REF!,$R$2)/SUMIFS(#REF!,#REF!,$I652,#REF!,$R$2),"-")</f>
        <v>-</v>
      </c>
      <c r="L652" s="172" t="str">
        <f>IFERROR(SUMIFS(#REF!,#REF!,$I652,#REF!,$R$7)/SUMIFS(#REF!,#REF!,$I652,#REF!,$R$7),"-")</f>
        <v>-</v>
      </c>
      <c r="M652" s="173" t="str">
        <f>IFERROR(SUMIFS(#REF!,#REF!,$I652,#REF!,$R$3)/SUMIFS(#REF!,#REF!,$I652,#REF!,$R$3),"-")</f>
        <v>-</v>
      </c>
      <c r="N652" s="173" t="str">
        <f>IFERROR(SUMIFS(#REF!,#REF!,$I652,#REF!,"&lt;="&amp;$R$2,#REF!,"&gt;="&amp;$S$2)/SUMIFS(#REF!,#REF!,$I652,#REF!,"&lt;="&amp;$R$2,#REF!,"&gt;="&amp;$S$2),"-")</f>
        <v>-</v>
      </c>
      <c r="O652" s="145"/>
      <c r="P652" s="143"/>
    </row>
    <row r="653" spans="1:16">
      <c r="A653" s="141"/>
      <c r="B653" s="145"/>
      <c r="C653" s="175" t="s">
        <v>1158</v>
      </c>
      <c r="D653" s="169" t="s">
        <v>26</v>
      </c>
      <c r="E653" s="169" t="s">
        <v>1159</v>
      </c>
      <c r="F653" s="184" t="s">
        <v>1193</v>
      </c>
      <c r="G653" s="184" t="s">
        <v>1193</v>
      </c>
      <c r="H653" s="184" t="s">
        <v>1193</v>
      </c>
      <c r="I653" s="184" t="s">
        <v>1193</v>
      </c>
      <c r="J653" s="171">
        <v>0.9</v>
      </c>
      <c r="K653" s="172" t="str">
        <f>IFERROR(SUMIFS(#REF!,#REF!,$I653,#REF!,$R$2)/SUMIFS(#REF!,#REF!,$I653,#REF!,$R$2),"-")</f>
        <v>-</v>
      </c>
      <c r="L653" s="172" t="str">
        <f>IFERROR(SUMIFS(#REF!,#REF!,$I653,#REF!,$R$7)/SUMIFS(#REF!,#REF!,$I653,#REF!,$R$7),"-")</f>
        <v>-</v>
      </c>
      <c r="M653" s="173" t="str">
        <f>IFERROR(SUMIFS(#REF!,#REF!,$I653,#REF!,$R$3)/SUMIFS(#REF!,#REF!,$I653,#REF!,$R$3),"-")</f>
        <v>-</v>
      </c>
      <c r="N653" s="173" t="str">
        <f>IFERROR(SUMIFS(#REF!,#REF!,$I653,#REF!,"&lt;="&amp;$R$2,#REF!,"&gt;="&amp;$S$2)/SUMIFS(#REF!,#REF!,$I653,#REF!,"&lt;="&amp;$R$2,#REF!,"&gt;="&amp;$S$2),"-")</f>
        <v>-</v>
      </c>
      <c r="O653" s="145"/>
      <c r="P653" s="143"/>
    </row>
    <row r="654" spans="1:16">
      <c r="A654" s="141"/>
      <c r="B654" s="145"/>
      <c r="C654" s="175" t="s">
        <v>1158</v>
      </c>
      <c r="D654" s="169" t="s">
        <v>26</v>
      </c>
      <c r="E654" s="169" t="s">
        <v>1159</v>
      </c>
      <c r="F654" s="184" t="s">
        <v>1195</v>
      </c>
      <c r="G654" s="184" t="s">
        <v>1195</v>
      </c>
      <c r="H654" s="184" t="s">
        <v>1195</v>
      </c>
      <c r="I654" s="184" t="s">
        <v>1195</v>
      </c>
      <c r="J654" s="171">
        <v>0.9</v>
      </c>
      <c r="K654" s="172" t="str">
        <f>IFERROR(SUMIFS(#REF!,#REF!,$I654,#REF!,$R$2)/SUMIFS(#REF!,#REF!,$I654,#REF!,$R$2),"-")</f>
        <v>-</v>
      </c>
      <c r="L654" s="172" t="str">
        <f>IFERROR(SUMIFS(#REF!,#REF!,$I654,#REF!,$R$7)/SUMIFS(#REF!,#REF!,$I654,#REF!,$R$7),"-")</f>
        <v>-</v>
      </c>
      <c r="M654" s="173" t="str">
        <f>IFERROR(SUMIFS(#REF!,#REF!,$I654,#REF!,$R$3)/SUMIFS(#REF!,#REF!,$I654,#REF!,$R$3),"-")</f>
        <v>-</v>
      </c>
      <c r="N654" s="173" t="str">
        <f>IFERROR(SUMIFS(#REF!,#REF!,$I654,#REF!,"&lt;="&amp;$R$2,#REF!,"&gt;="&amp;$S$2)/SUMIFS(#REF!,#REF!,$I654,#REF!,"&lt;="&amp;$R$2,#REF!,"&gt;="&amp;$S$2),"-")</f>
        <v>-</v>
      </c>
      <c r="O654" s="145"/>
      <c r="P654" s="143"/>
    </row>
    <row r="655" spans="1:16">
      <c r="A655" s="141"/>
      <c r="B655" s="145"/>
      <c r="C655" s="175" t="s">
        <v>1158</v>
      </c>
      <c r="D655" s="169" t="s">
        <v>26</v>
      </c>
      <c r="E655" s="169" t="s">
        <v>1159</v>
      </c>
      <c r="F655" s="184" t="s">
        <v>1197</v>
      </c>
      <c r="G655" s="184" t="s">
        <v>1197</v>
      </c>
      <c r="H655" s="184" t="s">
        <v>1197</v>
      </c>
      <c r="I655" s="184" t="s">
        <v>1197</v>
      </c>
      <c r="J655" s="171">
        <v>0.9</v>
      </c>
      <c r="K655" s="172" t="str">
        <f>IFERROR(SUMIFS(#REF!,#REF!,$I655,#REF!,$R$2)/SUMIFS(#REF!,#REF!,$I655,#REF!,$R$2),"-")</f>
        <v>-</v>
      </c>
      <c r="L655" s="172" t="str">
        <f>IFERROR(SUMIFS(#REF!,#REF!,$I655,#REF!,$R$7)/SUMIFS(#REF!,#REF!,$I655,#REF!,$R$7),"-")</f>
        <v>-</v>
      </c>
      <c r="M655" s="173" t="str">
        <f>IFERROR(SUMIFS(#REF!,#REF!,$I655,#REF!,$R$3)/SUMIFS(#REF!,#REF!,$I655,#REF!,$R$3),"-")</f>
        <v>-</v>
      </c>
      <c r="N655" s="173" t="str">
        <f>IFERROR(SUMIFS(#REF!,#REF!,$I655,#REF!,"&lt;="&amp;$R$2,#REF!,"&gt;="&amp;$S$2)/SUMIFS(#REF!,#REF!,$I655,#REF!,"&lt;="&amp;$R$2,#REF!,"&gt;="&amp;$S$2),"-")</f>
        <v>-</v>
      </c>
      <c r="O655" s="145"/>
      <c r="P655" s="143"/>
    </row>
    <row r="656" spans="1:16">
      <c r="A656" s="141"/>
      <c r="B656" s="145"/>
      <c r="C656" s="175" t="s">
        <v>1158</v>
      </c>
      <c r="D656" s="169" t="s">
        <v>26</v>
      </c>
      <c r="E656" s="169" t="s">
        <v>1159</v>
      </c>
      <c r="F656" s="184" t="s">
        <v>1199</v>
      </c>
      <c r="G656" s="184" t="s">
        <v>1199</v>
      </c>
      <c r="H656" s="184" t="s">
        <v>1199</v>
      </c>
      <c r="I656" s="184" t="s">
        <v>1199</v>
      </c>
      <c r="J656" s="171">
        <v>0.9</v>
      </c>
      <c r="K656" s="172" t="str">
        <f>IFERROR(SUMIFS(#REF!,#REF!,$I656,#REF!,$R$2)/SUMIFS(#REF!,#REF!,$I656,#REF!,$R$2),"-")</f>
        <v>-</v>
      </c>
      <c r="L656" s="172" t="str">
        <f>IFERROR(SUMIFS(#REF!,#REF!,$I656,#REF!,$R$7)/SUMIFS(#REF!,#REF!,$I656,#REF!,$R$7),"-")</f>
        <v>-</v>
      </c>
      <c r="M656" s="173" t="str">
        <f>IFERROR(SUMIFS(#REF!,#REF!,$I656,#REF!,$R$3)/SUMIFS(#REF!,#REF!,$I656,#REF!,$R$3),"-")</f>
        <v>-</v>
      </c>
      <c r="N656" s="173" t="str">
        <f>IFERROR(SUMIFS(#REF!,#REF!,$I656,#REF!,"&lt;="&amp;$R$2,#REF!,"&gt;="&amp;$S$2)/SUMIFS(#REF!,#REF!,$I656,#REF!,"&lt;="&amp;$R$2,#REF!,"&gt;="&amp;$S$2),"-")</f>
        <v>-</v>
      </c>
      <c r="O656" s="145"/>
      <c r="P656" s="143"/>
    </row>
    <row r="657" spans="1:16">
      <c r="A657" s="141"/>
      <c r="B657" s="145"/>
      <c r="C657" s="175" t="s">
        <v>1158</v>
      </c>
      <c r="D657" s="169" t="s">
        <v>26</v>
      </c>
      <c r="E657" s="169" t="s">
        <v>1159</v>
      </c>
      <c r="F657" s="184" t="s">
        <v>1201</v>
      </c>
      <c r="G657" s="184" t="s">
        <v>1201</v>
      </c>
      <c r="H657" s="184" t="s">
        <v>1201</v>
      </c>
      <c r="I657" s="184" t="s">
        <v>1201</v>
      </c>
      <c r="J657" s="171">
        <v>0.9</v>
      </c>
      <c r="K657" s="172" t="str">
        <f>IFERROR(SUMIFS(#REF!,#REF!,$I657,#REF!,$R$2)/SUMIFS(#REF!,#REF!,$I657,#REF!,$R$2),"-")</f>
        <v>-</v>
      </c>
      <c r="L657" s="172" t="str">
        <f>IFERROR(SUMIFS(#REF!,#REF!,$I657,#REF!,$R$7)/SUMIFS(#REF!,#REF!,$I657,#REF!,$R$7),"-")</f>
        <v>-</v>
      </c>
      <c r="M657" s="173" t="str">
        <f>IFERROR(SUMIFS(#REF!,#REF!,$I657,#REF!,$R$3)/SUMIFS(#REF!,#REF!,$I657,#REF!,$R$3),"-")</f>
        <v>-</v>
      </c>
      <c r="N657" s="173" t="str">
        <f>IFERROR(SUMIFS(#REF!,#REF!,$I657,#REF!,"&lt;="&amp;$R$2,#REF!,"&gt;="&amp;$S$2)/SUMIFS(#REF!,#REF!,$I657,#REF!,"&lt;="&amp;$R$2,#REF!,"&gt;="&amp;$S$2),"-")</f>
        <v>-</v>
      </c>
      <c r="O657" s="145"/>
      <c r="P657" s="143"/>
    </row>
    <row r="658" spans="1:16">
      <c r="A658" s="141"/>
      <c r="B658" s="145"/>
      <c r="C658" s="175" t="s">
        <v>1158</v>
      </c>
      <c r="D658" s="169" t="s">
        <v>26</v>
      </c>
      <c r="E658" s="169" t="s">
        <v>1159</v>
      </c>
      <c r="F658" s="184" t="s">
        <v>1203</v>
      </c>
      <c r="G658" s="184" t="s">
        <v>1203</v>
      </c>
      <c r="H658" s="184" t="s">
        <v>1203</v>
      </c>
      <c r="I658" s="184" t="s">
        <v>1203</v>
      </c>
      <c r="J658" s="171">
        <v>0.9</v>
      </c>
      <c r="K658" s="172" t="str">
        <f>IFERROR(SUMIFS(#REF!,#REF!,$I658,#REF!,$R$2)/SUMIFS(#REF!,#REF!,$I658,#REF!,$R$2),"-")</f>
        <v>-</v>
      </c>
      <c r="L658" s="172" t="str">
        <f>IFERROR(SUMIFS(#REF!,#REF!,$I658,#REF!,$R$7)/SUMIFS(#REF!,#REF!,$I658,#REF!,$R$7),"-")</f>
        <v>-</v>
      </c>
      <c r="M658" s="173" t="str">
        <f>IFERROR(SUMIFS(#REF!,#REF!,$I658,#REF!,$R$3)/SUMIFS(#REF!,#REF!,$I658,#REF!,$R$3),"-")</f>
        <v>-</v>
      </c>
      <c r="N658" s="173" t="str">
        <f>IFERROR(SUMIFS(#REF!,#REF!,$I658,#REF!,"&lt;="&amp;$R$2,#REF!,"&gt;="&amp;$S$2)/SUMIFS(#REF!,#REF!,$I658,#REF!,"&lt;="&amp;$R$2,#REF!,"&gt;="&amp;$S$2),"-")</f>
        <v>-</v>
      </c>
      <c r="O658" s="145"/>
      <c r="P658" s="143"/>
    </row>
    <row r="659" spans="1:16">
      <c r="A659" s="141"/>
      <c r="B659" s="145"/>
      <c r="C659" s="175" t="s">
        <v>1158</v>
      </c>
      <c r="D659" s="169" t="s">
        <v>26</v>
      </c>
      <c r="E659" s="169" t="s">
        <v>1159</v>
      </c>
      <c r="F659" s="184" t="s">
        <v>1205</v>
      </c>
      <c r="G659" s="184" t="s">
        <v>1205</v>
      </c>
      <c r="H659" s="184" t="s">
        <v>1205</v>
      </c>
      <c r="I659" s="184" t="s">
        <v>1205</v>
      </c>
      <c r="J659" s="171">
        <v>0.9</v>
      </c>
      <c r="K659" s="172" t="str">
        <f>IFERROR(SUMIFS(#REF!,#REF!,$I659,#REF!,$R$2)/SUMIFS(#REF!,#REF!,$I659,#REF!,$R$2),"-")</f>
        <v>-</v>
      </c>
      <c r="L659" s="172" t="str">
        <f>IFERROR(SUMIFS(#REF!,#REF!,$I659,#REF!,$R$7)/SUMIFS(#REF!,#REF!,$I659,#REF!,$R$7),"-")</f>
        <v>-</v>
      </c>
      <c r="M659" s="173" t="str">
        <f>IFERROR(SUMIFS(#REF!,#REF!,$I659,#REF!,$R$3)/SUMIFS(#REF!,#REF!,$I659,#REF!,$R$3),"-")</f>
        <v>-</v>
      </c>
      <c r="N659" s="173" t="str">
        <f>IFERROR(SUMIFS(#REF!,#REF!,$I659,#REF!,"&lt;="&amp;$R$2,#REF!,"&gt;="&amp;$S$2)/SUMIFS(#REF!,#REF!,$I659,#REF!,"&lt;="&amp;$R$2,#REF!,"&gt;="&amp;$S$2),"-")</f>
        <v>-</v>
      </c>
      <c r="O659" s="145"/>
      <c r="P659" s="143"/>
    </row>
    <row r="660" spans="1:16">
      <c r="A660" s="141"/>
      <c r="B660" s="145"/>
      <c r="C660" s="175" t="s">
        <v>1158</v>
      </c>
      <c r="D660" s="169" t="s">
        <v>26</v>
      </c>
      <c r="E660" s="169" t="s">
        <v>1159</v>
      </c>
      <c r="F660" s="184" t="s">
        <v>1207</v>
      </c>
      <c r="G660" s="184" t="s">
        <v>1207</v>
      </c>
      <c r="H660" s="184" t="s">
        <v>1207</v>
      </c>
      <c r="I660" s="184" t="s">
        <v>1207</v>
      </c>
      <c r="J660" s="171">
        <v>0.9</v>
      </c>
      <c r="K660" s="172" t="str">
        <f>IFERROR(SUMIFS(#REF!,#REF!,$I660,#REF!,$R$2)/SUMIFS(#REF!,#REF!,$I660,#REF!,$R$2),"-")</f>
        <v>-</v>
      </c>
      <c r="L660" s="172" t="str">
        <f>IFERROR(SUMIFS(#REF!,#REF!,$I660,#REF!,$R$7)/SUMIFS(#REF!,#REF!,$I660,#REF!,$R$7),"-")</f>
        <v>-</v>
      </c>
      <c r="M660" s="173" t="str">
        <f>IFERROR(SUMIFS(#REF!,#REF!,$I660,#REF!,$R$3)/SUMIFS(#REF!,#REF!,$I660,#REF!,$R$3),"-")</f>
        <v>-</v>
      </c>
      <c r="N660" s="173" t="str">
        <f>IFERROR(SUMIFS(#REF!,#REF!,$I660,#REF!,"&lt;="&amp;$R$2,#REF!,"&gt;="&amp;$S$2)/SUMIFS(#REF!,#REF!,$I660,#REF!,"&lt;="&amp;$R$2,#REF!,"&gt;="&amp;$S$2),"-")</f>
        <v>-</v>
      </c>
      <c r="O660" s="145"/>
      <c r="P660" s="143"/>
    </row>
    <row r="661" spans="1:16">
      <c r="A661" s="141"/>
      <c r="B661" s="145"/>
      <c r="C661" s="175" t="s">
        <v>1158</v>
      </c>
      <c r="D661" s="169" t="s">
        <v>26</v>
      </c>
      <c r="E661" s="169" t="s">
        <v>1159</v>
      </c>
      <c r="F661" s="184" t="s">
        <v>1209</v>
      </c>
      <c r="G661" s="184" t="s">
        <v>1209</v>
      </c>
      <c r="H661" s="184" t="s">
        <v>1209</v>
      </c>
      <c r="I661" s="184" t="s">
        <v>1209</v>
      </c>
      <c r="J661" s="171">
        <v>0.9</v>
      </c>
      <c r="K661" s="172" t="str">
        <f>IFERROR(SUMIFS(#REF!,#REF!,$I661,#REF!,$R$2)/SUMIFS(#REF!,#REF!,$I661,#REF!,$R$2),"-")</f>
        <v>-</v>
      </c>
      <c r="L661" s="172" t="str">
        <f>IFERROR(SUMIFS(#REF!,#REF!,$I661,#REF!,$R$7)/SUMIFS(#REF!,#REF!,$I661,#REF!,$R$7),"-")</f>
        <v>-</v>
      </c>
      <c r="M661" s="173" t="str">
        <f>IFERROR(SUMIFS(#REF!,#REF!,$I661,#REF!,$R$3)/SUMIFS(#REF!,#REF!,$I661,#REF!,$R$3),"-")</f>
        <v>-</v>
      </c>
      <c r="N661" s="173" t="str">
        <f>IFERROR(SUMIFS(#REF!,#REF!,$I661,#REF!,"&lt;="&amp;$R$2,#REF!,"&gt;="&amp;$S$2)/SUMIFS(#REF!,#REF!,$I661,#REF!,"&lt;="&amp;$R$2,#REF!,"&gt;="&amp;$S$2),"-")</f>
        <v>-</v>
      </c>
      <c r="O661" s="145"/>
      <c r="P661" s="143"/>
    </row>
    <row r="662" spans="1:16">
      <c r="A662" s="141"/>
      <c r="B662" s="145"/>
      <c r="C662" s="175" t="s">
        <v>1158</v>
      </c>
      <c r="D662" s="169" t="s">
        <v>26</v>
      </c>
      <c r="E662" s="169" t="s">
        <v>1159</v>
      </c>
      <c r="F662" s="184" t="s">
        <v>1211</v>
      </c>
      <c r="G662" s="184" t="s">
        <v>1211</v>
      </c>
      <c r="H662" s="184" t="s">
        <v>1211</v>
      </c>
      <c r="I662" s="184" t="s">
        <v>1211</v>
      </c>
      <c r="J662" s="171">
        <v>0.9</v>
      </c>
      <c r="K662" s="172" t="str">
        <f>IFERROR(SUMIFS(#REF!,#REF!,$I662,#REF!,$R$2)/SUMIFS(#REF!,#REF!,$I662,#REF!,$R$2),"-")</f>
        <v>-</v>
      </c>
      <c r="L662" s="172" t="str">
        <f>IFERROR(SUMIFS(#REF!,#REF!,$I662,#REF!,$R$7)/SUMIFS(#REF!,#REF!,$I662,#REF!,$R$7),"-")</f>
        <v>-</v>
      </c>
      <c r="M662" s="173" t="str">
        <f>IFERROR(SUMIFS(#REF!,#REF!,$I662,#REF!,$R$3)/SUMIFS(#REF!,#REF!,$I662,#REF!,$R$3),"-")</f>
        <v>-</v>
      </c>
      <c r="N662" s="173" t="str">
        <f>IFERROR(SUMIFS(#REF!,#REF!,$I662,#REF!,"&lt;="&amp;$R$2,#REF!,"&gt;="&amp;$S$2)/SUMIFS(#REF!,#REF!,$I662,#REF!,"&lt;="&amp;$R$2,#REF!,"&gt;="&amp;$S$2),"-")</f>
        <v>-</v>
      </c>
      <c r="O662" s="145"/>
      <c r="P662" s="143"/>
    </row>
    <row r="663" spans="1:16">
      <c r="A663" s="141"/>
      <c r="B663" s="145"/>
      <c r="C663" s="175" t="s">
        <v>1158</v>
      </c>
      <c r="D663" s="169" t="s">
        <v>26</v>
      </c>
      <c r="E663" s="169" t="s">
        <v>1159</v>
      </c>
      <c r="F663" s="184" t="s">
        <v>1213</v>
      </c>
      <c r="G663" s="184" t="s">
        <v>1213</v>
      </c>
      <c r="H663" s="184" t="s">
        <v>1213</v>
      </c>
      <c r="I663" s="184" t="s">
        <v>1213</v>
      </c>
      <c r="J663" s="171">
        <v>0.9</v>
      </c>
      <c r="K663" s="172" t="str">
        <f>IFERROR(SUMIFS(#REF!,#REF!,$I663,#REF!,$R$2)/SUMIFS(#REF!,#REF!,$I663,#REF!,$R$2),"-")</f>
        <v>-</v>
      </c>
      <c r="L663" s="172" t="str">
        <f>IFERROR(SUMIFS(#REF!,#REF!,$I663,#REF!,$R$7)/SUMIFS(#REF!,#REF!,$I663,#REF!,$R$7),"-")</f>
        <v>-</v>
      </c>
      <c r="M663" s="173" t="str">
        <f>IFERROR(SUMIFS(#REF!,#REF!,$I663,#REF!,$R$3)/SUMIFS(#REF!,#REF!,$I663,#REF!,$R$3),"-")</f>
        <v>-</v>
      </c>
      <c r="N663" s="173" t="str">
        <f>IFERROR(SUMIFS(#REF!,#REF!,$I663,#REF!,"&lt;="&amp;$R$2,#REF!,"&gt;="&amp;$S$2)/SUMIFS(#REF!,#REF!,$I663,#REF!,"&lt;="&amp;$R$2,#REF!,"&gt;="&amp;$S$2),"-")</f>
        <v>-</v>
      </c>
      <c r="O663" s="145"/>
      <c r="P663" s="143"/>
    </row>
    <row r="664" spans="1:16">
      <c r="A664" s="141"/>
      <c r="B664" s="145"/>
      <c r="C664" s="175" t="s">
        <v>1158</v>
      </c>
      <c r="D664" s="169" t="s">
        <v>26</v>
      </c>
      <c r="E664" s="169" t="s">
        <v>1159</v>
      </c>
      <c r="F664" s="184" t="s">
        <v>1214</v>
      </c>
      <c r="G664" s="184" t="s">
        <v>1214</v>
      </c>
      <c r="H664" s="184" t="s">
        <v>1214</v>
      </c>
      <c r="I664" s="184" t="s">
        <v>1214</v>
      </c>
      <c r="J664" s="171">
        <v>0.9</v>
      </c>
      <c r="K664" s="172" t="str">
        <f>IFERROR(SUMIFS(#REF!,#REF!,$I664,#REF!,$R$2)/SUMIFS(#REF!,#REF!,$I664,#REF!,$R$2),"-")</f>
        <v>-</v>
      </c>
      <c r="L664" s="172" t="str">
        <f>IFERROR(SUMIFS(#REF!,#REF!,$I664,#REF!,$R$7)/SUMIFS(#REF!,#REF!,$I664,#REF!,$R$7),"-")</f>
        <v>-</v>
      </c>
      <c r="M664" s="173" t="str">
        <f>IFERROR(SUMIFS(#REF!,#REF!,$I664,#REF!,$R$3)/SUMIFS(#REF!,#REF!,$I664,#REF!,$R$3),"-")</f>
        <v>-</v>
      </c>
      <c r="N664" s="173" t="str">
        <f>IFERROR(SUMIFS(#REF!,#REF!,$I664,#REF!,"&lt;="&amp;$R$2,#REF!,"&gt;="&amp;$S$2)/SUMIFS(#REF!,#REF!,$I664,#REF!,"&lt;="&amp;$R$2,#REF!,"&gt;="&amp;$S$2),"-")</f>
        <v>-</v>
      </c>
      <c r="O664" s="145"/>
      <c r="P664" s="143"/>
    </row>
    <row r="665" spans="1:16">
      <c r="A665" s="141"/>
      <c r="B665" s="145"/>
      <c r="C665" s="175" t="s">
        <v>1158</v>
      </c>
      <c r="D665" s="169" t="s">
        <v>26</v>
      </c>
      <c r="E665" s="169" t="s">
        <v>1159</v>
      </c>
      <c r="F665" s="184" t="s">
        <v>1216</v>
      </c>
      <c r="G665" s="184" t="s">
        <v>1216</v>
      </c>
      <c r="H665" s="184" t="s">
        <v>1216</v>
      </c>
      <c r="I665" s="184" t="s">
        <v>1216</v>
      </c>
      <c r="J665" s="171">
        <v>0.9</v>
      </c>
      <c r="K665" s="172" t="str">
        <f>IFERROR(SUMIFS(#REF!,#REF!,$I665,#REF!,$R$2)/SUMIFS(#REF!,#REF!,$I665,#REF!,$R$2),"-")</f>
        <v>-</v>
      </c>
      <c r="L665" s="172" t="str">
        <f>IFERROR(SUMIFS(#REF!,#REF!,$I665,#REF!,$R$7)/SUMIFS(#REF!,#REF!,$I665,#REF!,$R$7),"-")</f>
        <v>-</v>
      </c>
      <c r="M665" s="173" t="str">
        <f>IFERROR(SUMIFS(#REF!,#REF!,$I665,#REF!,$R$3)/SUMIFS(#REF!,#REF!,$I665,#REF!,$R$3),"-")</f>
        <v>-</v>
      </c>
      <c r="N665" s="173" t="str">
        <f>IFERROR(SUMIFS(#REF!,#REF!,$I665,#REF!,"&lt;="&amp;$R$2,#REF!,"&gt;="&amp;$S$2)/SUMIFS(#REF!,#REF!,$I665,#REF!,"&lt;="&amp;$R$2,#REF!,"&gt;="&amp;$S$2),"-")</f>
        <v>-</v>
      </c>
      <c r="O665" s="145"/>
      <c r="P665" s="143"/>
    </row>
    <row r="666" spans="1:16">
      <c r="A666" s="141"/>
      <c r="B666" s="145"/>
      <c r="C666" s="175" t="s">
        <v>1158</v>
      </c>
      <c r="D666" s="169" t="s">
        <v>26</v>
      </c>
      <c r="E666" s="169" t="s">
        <v>1159</v>
      </c>
      <c r="F666" s="184" t="s">
        <v>1218</v>
      </c>
      <c r="G666" s="184" t="s">
        <v>1218</v>
      </c>
      <c r="H666" s="184" t="s">
        <v>1218</v>
      </c>
      <c r="I666" s="184" t="s">
        <v>1218</v>
      </c>
      <c r="J666" s="171">
        <v>0.9</v>
      </c>
      <c r="K666" s="172" t="str">
        <f>IFERROR(SUMIFS(#REF!,#REF!,$I666,#REF!,$R$2)/SUMIFS(#REF!,#REF!,$I666,#REF!,$R$2),"-")</f>
        <v>-</v>
      </c>
      <c r="L666" s="172" t="str">
        <f>IFERROR(SUMIFS(#REF!,#REF!,$I666,#REF!,$R$7)/SUMIFS(#REF!,#REF!,$I666,#REF!,$R$7),"-")</f>
        <v>-</v>
      </c>
      <c r="M666" s="173" t="str">
        <f>IFERROR(SUMIFS(#REF!,#REF!,$I666,#REF!,$R$3)/SUMIFS(#REF!,#REF!,$I666,#REF!,$R$3),"-")</f>
        <v>-</v>
      </c>
      <c r="N666" s="173" t="str">
        <f>IFERROR(SUMIFS(#REF!,#REF!,$I666,#REF!,"&lt;="&amp;$R$2,#REF!,"&gt;="&amp;$S$2)/SUMIFS(#REF!,#REF!,$I666,#REF!,"&lt;="&amp;$R$2,#REF!,"&gt;="&amp;$S$2),"-")</f>
        <v>-</v>
      </c>
      <c r="O666" s="145"/>
      <c r="P666" s="143"/>
    </row>
    <row r="667" spans="1:16">
      <c r="A667" s="141"/>
      <c r="B667" s="145"/>
      <c r="C667" s="175" t="s">
        <v>1158</v>
      </c>
      <c r="D667" s="169" t="s">
        <v>26</v>
      </c>
      <c r="E667" s="169" t="s">
        <v>1159</v>
      </c>
      <c r="F667" s="184" t="s">
        <v>1220</v>
      </c>
      <c r="G667" s="184" t="s">
        <v>1220</v>
      </c>
      <c r="H667" s="184" t="s">
        <v>1220</v>
      </c>
      <c r="I667" s="184" t="s">
        <v>1220</v>
      </c>
      <c r="J667" s="171">
        <v>0.9</v>
      </c>
      <c r="K667" s="172" t="str">
        <f>IFERROR(SUMIFS(#REF!,#REF!,$I667,#REF!,$R$2)/SUMIFS(#REF!,#REF!,$I667,#REF!,$R$2),"-")</f>
        <v>-</v>
      </c>
      <c r="L667" s="172" t="str">
        <f>IFERROR(SUMIFS(#REF!,#REF!,$I667,#REF!,$R$7)/SUMIFS(#REF!,#REF!,$I667,#REF!,$R$7),"-")</f>
        <v>-</v>
      </c>
      <c r="M667" s="173" t="str">
        <f>IFERROR(SUMIFS(#REF!,#REF!,$I667,#REF!,$R$3)/SUMIFS(#REF!,#REF!,$I667,#REF!,$R$3),"-")</f>
        <v>-</v>
      </c>
      <c r="N667" s="173" t="str">
        <f>IFERROR(SUMIFS(#REF!,#REF!,$I667,#REF!,"&lt;="&amp;$R$2,#REF!,"&gt;="&amp;$S$2)/SUMIFS(#REF!,#REF!,$I667,#REF!,"&lt;="&amp;$R$2,#REF!,"&gt;="&amp;$S$2),"-")</f>
        <v>-</v>
      </c>
      <c r="O667" s="145"/>
      <c r="P667" s="143"/>
    </row>
    <row r="668" spans="1:16">
      <c r="A668" s="141"/>
      <c r="B668" s="145"/>
      <c r="C668" s="175" t="s">
        <v>1158</v>
      </c>
      <c r="D668" s="169" t="s">
        <v>26</v>
      </c>
      <c r="E668" s="169" t="s">
        <v>1159</v>
      </c>
      <c r="F668" s="184" t="s">
        <v>1222</v>
      </c>
      <c r="G668" s="184" t="s">
        <v>1222</v>
      </c>
      <c r="H668" s="184" t="s">
        <v>1222</v>
      </c>
      <c r="I668" s="184" t="s">
        <v>1222</v>
      </c>
      <c r="J668" s="171">
        <v>0.9</v>
      </c>
      <c r="K668" s="172" t="str">
        <f>IFERROR(SUMIFS(#REF!,#REF!,$I668,#REF!,$R$2)/SUMIFS(#REF!,#REF!,$I668,#REF!,$R$2),"-")</f>
        <v>-</v>
      </c>
      <c r="L668" s="172" t="str">
        <f>IFERROR(SUMIFS(#REF!,#REF!,$I668,#REF!,$R$7)/SUMIFS(#REF!,#REF!,$I668,#REF!,$R$7),"-")</f>
        <v>-</v>
      </c>
      <c r="M668" s="173" t="str">
        <f>IFERROR(SUMIFS(#REF!,#REF!,$I668,#REF!,$R$3)/SUMIFS(#REF!,#REF!,$I668,#REF!,$R$3),"-")</f>
        <v>-</v>
      </c>
      <c r="N668" s="173" t="str">
        <f>IFERROR(SUMIFS(#REF!,#REF!,$I668,#REF!,"&lt;="&amp;$R$2,#REF!,"&gt;="&amp;$S$2)/SUMIFS(#REF!,#REF!,$I668,#REF!,"&lt;="&amp;$R$2,#REF!,"&gt;="&amp;$S$2),"-")</f>
        <v>-</v>
      </c>
      <c r="O668" s="145"/>
      <c r="P668" s="143"/>
    </row>
    <row r="669" spans="1:16">
      <c r="A669" s="141"/>
      <c r="B669" s="145"/>
      <c r="C669" s="175" t="s">
        <v>1158</v>
      </c>
      <c r="D669" s="169" t="s">
        <v>26</v>
      </c>
      <c r="E669" s="169" t="s">
        <v>1159</v>
      </c>
      <c r="F669" s="184" t="s">
        <v>1224</v>
      </c>
      <c r="G669" s="184" t="s">
        <v>1224</v>
      </c>
      <c r="H669" s="184" t="s">
        <v>1224</v>
      </c>
      <c r="I669" s="184" t="s">
        <v>1224</v>
      </c>
      <c r="J669" s="171">
        <v>0.9</v>
      </c>
      <c r="K669" s="172" t="str">
        <f>IFERROR(SUMIFS(#REF!,#REF!,$I669,#REF!,$R$2)/SUMIFS(#REF!,#REF!,$I669,#REF!,$R$2),"-")</f>
        <v>-</v>
      </c>
      <c r="L669" s="172" t="str">
        <f>IFERROR(SUMIFS(#REF!,#REF!,$I669,#REF!,$R$7)/SUMIFS(#REF!,#REF!,$I669,#REF!,$R$7),"-")</f>
        <v>-</v>
      </c>
      <c r="M669" s="173" t="str">
        <f>IFERROR(SUMIFS(#REF!,#REF!,$I669,#REF!,$R$3)/SUMIFS(#REF!,#REF!,$I669,#REF!,$R$3),"-")</f>
        <v>-</v>
      </c>
      <c r="N669" s="173" t="str">
        <f>IFERROR(SUMIFS(#REF!,#REF!,$I669,#REF!,"&lt;="&amp;$R$2,#REF!,"&gt;="&amp;$S$2)/SUMIFS(#REF!,#REF!,$I669,#REF!,"&lt;="&amp;$R$2,#REF!,"&gt;="&amp;$S$2),"-")</f>
        <v>-</v>
      </c>
      <c r="O669" s="145"/>
      <c r="P669" s="143"/>
    </row>
    <row r="670" spans="1:16">
      <c r="A670" s="141"/>
      <c r="B670" s="145"/>
      <c r="C670" s="175" t="s">
        <v>1158</v>
      </c>
      <c r="D670" s="169" t="s">
        <v>26</v>
      </c>
      <c r="E670" s="169" t="s">
        <v>1159</v>
      </c>
      <c r="F670" s="184" t="s">
        <v>1226</v>
      </c>
      <c r="G670" s="184" t="s">
        <v>1226</v>
      </c>
      <c r="H670" s="184" t="s">
        <v>1226</v>
      </c>
      <c r="I670" s="184" t="s">
        <v>1226</v>
      </c>
      <c r="J670" s="171">
        <v>0.9</v>
      </c>
      <c r="K670" s="172" t="str">
        <f>IFERROR(SUMIFS(#REF!,#REF!,$I670,#REF!,$R$2)/SUMIFS(#REF!,#REF!,$I670,#REF!,$R$2),"-")</f>
        <v>-</v>
      </c>
      <c r="L670" s="172" t="str">
        <f>IFERROR(SUMIFS(#REF!,#REF!,$I670,#REF!,$R$7)/SUMIFS(#REF!,#REF!,$I670,#REF!,$R$7),"-")</f>
        <v>-</v>
      </c>
      <c r="M670" s="173" t="str">
        <f>IFERROR(SUMIFS(#REF!,#REF!,$I670,#REF!,$R$3)/SUMIFS(#REF!,#REF!,$I670,#REF!,$R$3),"-")</f>
        <v>-</v>
      </c>
      <c r="N670" s="173" t="str">
        <f>IFERROR(SUMIFS(#REF!,#REF!,$I670,#REF!,"&lt;="&amp;$R$2,#REF!,"&gt;="&amp;$S$2)/SUMIFS(#REF!,#REF!,$I670,#REF!,"&lt;="&amp;$R$2,#REF!,"&gt;="&amp;$S$2),"-")</f>
        <v>-</v>
      </c>
      <c r="O670" s="145"/>
      <c r="P670" s="143"/>
    </row>
    <row r="671" spans="1:16">
      <c r="A671" s="141"/>
      <c r="B671" s="145"/>
      <c r="C671" s="175" t="s">
        <v>1158</v>
      </c>
      <c r="D671" s="169" t="s">
        <v>26</v>
      </c>
      <c r="E671" s="169" t="s">
        <v>1159</v>
      </c>
      <c r="F671" s="184" t="s">
        <v>1228</v>
      </c>
      <c r="G671" s="184" t="s">
        <v>1228</v>
      </c>
      <c r="H671" s="184" t="s">
        <v>1228</v>
      </c>
      <c r="I671" s="184" t="s">
        <v>1228</v>
      </c>
      <c r="J671" s="171">
        <v>0.9</v>
      </c>
      <c r="K671" s="172" t="str">
        <f>IFERROR(SUMIFS(#REF!,#REF!,$I671,#REF!,$R$2)/SUMIFS(#REF!,#REF!,$I671,#REF!,$R$2),"-")</f>
        <v>-</v>
      </c>
      <c r="L671" s="172" t="str">
        <f>IFERROR(SUMIFS(#REF!,#REF!,$I671,#REF!,$R$7)/SUMIFS(#REF!,#REF!,$I671,#REF!,$R$7),"-")</f>
        <v>-</v>
      </c>
      <c r="M671" s="173" t="str">
        <f>IFERROR(SUMIFS(#REF!,#REF!,$I671,#REF!,$R$3)/SUMIFS(#REF!,#REF!,$I671,#REF!,$R$3),"-")</f>
        <v>-</v>
      </c>
      <c r="N671" s="173" t="str">
        <f>IFERROR(SUMIFS(#REF!,#REF!,$I671,#REF!,"&lt;="&amp;$R$2,#REF!,"&gt;="&amp;$S$2)/SUMIFS(#REF!,#REF!,$I671,#REF!,"&lt;="&amp;$R$2,#REF!,"&gt;="&amp;$S$2),"-")</f>
        <v>-</v>
      </c>
      <c r="O671" s="145"/>
      <c r="P671" s="143"/>
    </row>
    <row r="672" spans="1:16">
      <c r="A672" s="141"/>
      <c r="B672" s="145"/>
      <c r="C672" s="175" t="s">
        <v>1158</v>
      </c>
      <c r="D672" s="169" t="s">
        <v>26</v>
      </c>
      <c r="E672" s="169" t="s">
        <v>1159</v>
      </c>
      <c r="F672" s="184" t="s">
        <v>1230</v>
      </c>
      <c r="G672" s="184" t="s">
        <v>1230</v>
      </c>
      <c r="H672" s="184" t="s">
        <v>1230</v>
      </c>
      <c r="I672" s="184" t="s">
        <v>1230</v>
      </c>
      <c r="J672" s="171">
        <v>0.9</v>
      </c>
      <c r="K672" s="172" t="str">
        <f>IFERROR(SUMIFS(#REF!,#REF!,$I672,#REF!,$R$2)/SUMIFS(#REF!,#REF!,$I672,#REF!,$R$2),"-")</f>
        <v>-</v>
      </c>
      <c r="L672" s="172" t="str">
        <f>IFERROR(SUMIFS(#REF!,#REF!,$I672,#REF!,$R$7)/SUMIFS(#REF!,#REF!,$I672,#REF!,$R$7),"-")</f>
        <v>-</v>
      </c>
      <c r="M672" s="173" t="str">
        <f>IFERROR(SUMIFS(#REF!,#REF!,$I672,#REF!,$R$3)/SUMIFS(#REF!,#REF!,$I672,#REF!,$R$3),"-")</f>
        <v>-</v>
      </c>
      <c r="N672" s="173" t="str">
        <f>IFERROR(SUMIFS(#REF!,#REF!,$I672,#REF!,"&lt;="&amp;$R$2,#REF!,"&gt;="&amp;$S$2)/SUMIFS(#REF!,#REF!,$I672,#REF!,"&lt;="&amp;$R$2,#REF!,"&gt;="&amp;$S$2),"-")</f>
        <v>-</v>
      </c>
      <c r="O672" s="145"/>
      <c r="P672" s="143"/>
    </row>
    <row r="673" spans="1:16">
      <c r="A673" s="141"/>
      <c r="B673" s="145"/>
      <c r="C673" s="175" t="s">
        <v>1158</v>
      </c>
      <c r="D673" s="169" t="s">
        <v>26</v>
      </c>
      <c r="E673" s="169" t="s">
        <v>1159</v>
      </c>
      <c r="F673" s="184" t="s">
        <v>1232</v>
      </c>
      <c r="G673" s="184" t="s">
        <v>1232</v>
      </c>
      <c r="H673" s="184" t="s">
        <v>1232</v>
      </c>
      <c r="I673" s="184" t="s">
        <v>1232</v>
      </c>
      <c r="J673" s="171">
        <v>0.9</v>
      </c>
      <c r="K673" s="172" t="str">
        <f>IFERROR(SUMIFS(#REF!,#REF!,$I673,#REF!,$R$2)/SUMIFS(#REF!,#REF!,$I673,#REF!,$R$2),"-")</f>
        <v>-</v>
      </c>
      <c r="L673" s="172" t="str">
        <f>IFERROR(SUMIFS(#REF!,#REF!,$I673,#REF!,$R$7)/SUMIFS(#REF!,#REF!,$I673,#REF!,$R$7),"-")</f>
        <v>-</v>
      </c>
      <c r="M673" s="173" t="str">
        <f>IFERROR(SUMIFS(#REF!,#REF!,$I673,#REF!,$R$3)/SUMIFS(#REF!,#REF!,$I673,#REF!,$R$3),"-")</f>
        <v>-</v>
      </c>
      <c r="N673" s="173" t="str">
        <f>IFERROR(SUMIFS(#REF!,#REF!,$I673,#REF!,"&lt;="&amp;$R$2,#REF!,"&gt;="&amp;$S$2)/SUMIFS(#REF!,#REF!,$I673,#REF!,"&lt;="&amp;$R$2,#REF!,"&gt;="&amp;$S$2),"-")</f>
        <v>-</v>
      </c>
      <c r="O673" s="145"/>
      <c r="P673" s="143"/>
    </row>
    <row r="674" spans="1:16">
      <c r="A674" s="141"/>
      <c r="B674" s="145"/>
      <c r="C674" s="175" t="s">
        <v>1158</v>
      </c>
      <c r="D674" s="169" t="s">
        <v>26</v>
      </c>
      <c r="E674" s="169" t="s">
        <v>1159</v>
      </c>
      <c r="F674" s="184" t="s">
        <v>1234</v>
      </c>
      <c r="G674" s="184" t="s">
        <v>1234</v>
      </c>
      <c r="H674" s="184" t="s">
        <v>1234</v>
      </c>
      <c r="I674" s="184" t="s">
        <v>1234</v>
      </c>
      <c r="J674" s="171">
        <v>0.9</v>
      </c>
      <c r="K674" s="172" t="str">
        <f>IFERROR(SUMIFS(#REF!,#REF!,$I674,#REF!,$R$2)/SUMIFS(#REF!,#REF!,$I674,#REF!,$R$2),"-")</f>
        <v>-</v>
      </c>
      <c r="L674" s="172" t="str">
        <f>IFERROR(SUMIFS(#REF!,#REF!,$I674,#REF!,$R$7)/SUMIFS(#REF!,#REF!,$I674,#REF!,$R$7),"-")</f>
        <v>-</v>
      </c>
      <c r="M674" s="173" t="str">
        <f>IFERROR(SUMIFS(#REF!,#REF!,$I674,#REF!,$R$3)/SUMIFS(#REF!,#REF!,$I674,#REF!,$R$3),"-")</f>
        <v>-</v>
      </c>
      <c r="N674" s="173" t="str">
        <f>IFERROR(SUMIFS(#REF!,#REF!,$I674,#REF!,"&lt;="&amp;$R$2,#REF!,"&gt;="&amp;$S$2)/SUMIFS(#REF!,#REF!,$I674,#REF!,"&lt;="&amp;$R$2,#REF!,"&gt;="&amp;$S$2),"-")</f>
        <v>-</v>
      </c>
      <c r="O674" s="145"/>
      <c r="P674" s="143"/>
    </row>
    <row r="675" spans="1:16">
      <c r="A675" s="141"/>
      <c r="B675" s="145"/>
      <c r="C675" s="175" t="s">
        <v>1158</v>
      </c>
      <c r="D675" s="169" t="s">
        <v>26</v>
      </c>
      <c r="E675" s="169" t="s">
        <v>1159</v>
      </c>
      <c r="F675" s="184" t="s">
        <v>1236</v>
      </c>
      <c r="G675" s="184" t="s">
        <v>1236</v>
      </c>
      <c r="H675" s="184" t="s">
        <v>1236</v>
      </c>
      <c r="I675" s="184" t="s">
        <v>1236</v>
      </c>
      <c r="J675" s="171">
        <v>0.9</v>
      </c>
      <c r="K675" s="172" t="str">
        <f>IFERROR(SUMIFS(#REF!,#REF!,$I675,#REF!,$R$2)/SUMIFS(#REF!,#REF!,$I675,#REF!,$R$2),"-")</f>
        <v>-</v>
      </c>
      <c r="L675" s="172" t="str">
        <f>IFERROR(SUMIFS(#REF!,#REF!,$I675,#REF!,$R$7)/SUMIFS(#REF!,#REF!,$I675,#REF!,$R$7),"-")</f>
        <v>-</v>
      </c>
      <c r="M675" s="173" t="str">
        <f>IFERROR(SUMIFS(#REF!,#REF!,$I675,#REF!,$R$3)/SUMIFS(#REF!,#REF!,$I675,#REF!,$R$3),"-")</f>
        <v>-</v>
      </c>
      <c r="N675" s="173" t="str">
        <f>IFERROR(SUMIFS(#REF!,#REF!,$I675,#REF!,"&lt;="&amp;$R$2,#REF!,"&gt;="&amp;$S$2)/SUMIFS(#REF!,#REF!,$I675,#REF!,"&lt;="&amp;$R$2,#REF!,"&gt;="&amp;$S$2),"-")</f>
        <v>-</v>
      </c>
      <c r="O675" s="145"/>
      <c r="P675" s="143"/>
    </row>
    <row r="676" spans="1:16">
      <c r="A676" s="141"/>
      <c r="B676" s="145"/>
      <c r="C676" s="175" t="s">
        <v>1158</v>
      </c>
      <c r="D676" s="169" t="s">
        <v>26</v>
      </c>
      <c r="E676" s="169" t="s">
        <v>1159</v>
      </c>
      <c r="F676" s="184" t="s">
        <v>1238</v>
      </c>
      <c r="G676" s="184" t="s">
        <v>1238</v>
      </c>
      <c r="H676" s="184" t="s">
        <v>1238</v>
      </c>
      <c r="I676" s="184" t="s">
        <v>1238</v>
      </c>
      <c r="J676" s="171">
        <v>0.9</v>
      </c>
      <c r="K676" s="172" t="str">
        <f>IFERROR(SUMIFS(#REF!,#REF!,$I676,#REF!,$R$2)/SUMIFS(#REF!,#REF!,$I676,#REF!,$R$2),"-")</f>
        <v>-</v>
      </c>
      <c r="L676" s="172" t="str">
        <f>IFERROR(SUMIFS(#REF!,#REF!,$I676,#REF!,$R$7)/SUMIFS(#REF!,#REF!,$I676,#REF!,$R$7),"-")</f>
        <v>-</v>
      </c>
      <c r="M676" s="173" t="str">
        <f>IFERROR(SUMIFS(#REF!,#REF!,$I676,#REF!,$R$3)/SUMIFS(#REF!,#REF!,$I676,#REF!,$R$3),"-")</f>
        <v>-</v>
      </c>
      <c r="N676" s="173" t="str">
        <f>IFERROR(SUMIFS(#REF!,#REF!,$I676,#REF!,"&lt;="&amp;$R$2,#REF!,"&gt;="&amp;$S$2)/SUMIFS(#REF!,#REF!,$I676,#REF!,"&lt;="&amp;$R$2,#REF!,"&gt;="&amp;$S$2),"-")</f>
        <v>-</v>
      </c>
      <c r="O676" s="145"/>
      <c r="P676" s="143"/>
    </row>
    <row r="677" spans="1:16">
      <c r="A677" s="141"/>
      <c r="B677" s="145"/>
      <c r="C677" s="175" t="s">
        <v>1158</v>
      </c>
      <c r="D677" s="169" t="s">
        <v>26</v>
      </c>
      <c r="E677" s="169" t="s">
        <v>1159</v>
      </c>
      <c r="F677" s="184" t="s">
        <v>1240</v>
      </c>
      <c r="G677" s="184" t="s">
        <v>1240</v>
      </c>
      <c r="H677" s="184" t="s">
        <v>1240</v>
      </c>
      <c r="I677" s="184" t="s">
        <v>1240</v>
      </c>
      <c r="J677" s="171">
        <v>0.9</v>
      </c>
      <c r="K677" s="172" t="str">
        <f>IFERROR(SUMIFS(#REF!,#REF!,$I677,#REF!,$R$2)/SUMIFS(#REF!,#REF!,$I677,#REF!,$R$2),"-")</f>
        <v>-</v>
      </c>
      <c r="L677" s="172" t="str">
        <f>IFERROR(SUMIFS(#REF!,#REF!,$I677,#REF!,$R$7)/SUMIFS(#REF!,#REF!,$I677,#REF!,$R$7),"-")</f>
        <v>-</v>
      </c>
      <c r="M677" s="173" t="str">
        <f>IFERROR(SUMIFS(#REF!,#REF!,$I677,#REF!,$R$3)/SUMIFS(#REF!,#REF!,$I677,#REF!,$R$3),"-")</f>
        <v>-</v>
      </c>
      <c r="N677" s="173" t="str">
        <f>IFERROR(SUMIFS(#REF!,#REF!,$I677,#REF!,"&lt;="&amp;$R$2,#REF!,"&gt;="&amp;$S$2)/SUMIFS(#REF!,#REF!,$I677,#REF!,"&lt;="&amp;$R$2,#REF!,"&gt;="&amp;$S$2),"-")</f>
        <v>-</v>
      </c>
      <c r="O677" s="145"/>
      <c r="P677" s="143"/>
    </row>
    <row r="678" spans="1:16">
      <c r="A678" s="141"/>
      <c r="B678" s="145"/>
      <c r="C678" s="175" t="s">
        <v>1158</v>
      </c>
      <c r="D678" s="169" t="s">
        <v>26</v>
      </c>
      <c r="E678" s="169" t="s">
        <v>1159</v>
      </c>
      <c r="F678" s="184" t="s">
        <v>1242</v>
      </c>
      <c r="G678" s="184" t="s">
        <v>1242</v>
      </c>
      <c r="H678" s="184" t="s">
        <v>1242</v>
      </c>
      <c r="I678" s="184" t="s">
        <v>1242</v>
      </c>
      <c r="J678" s="171">
        <v>0.9</v>
      </c>
      <c r="K678" s="172" t="str">
        <f>IFERROR(SUMIFS(#REF!,#REF!,$I678,#REF!,$R$2)/SUMIFS(#REF!,#REF!,$I678,#REF!,$R$2),"-")</f>
        <v>-</v>
      </c>
      <c r="L678" s="172" t="str">
        <f>IFERROR(SUMIFS(#REF!,#REF!,$I678,#REF!,$R$7)/SUMIFS(#REF!,#REF!,$I678,#REF!,$R$7),"-")</f>
        <v>-</v>
      </c>
      <c r="M678" s="173" t="str">
        <f>IFERROR(SUMIFS(#REF!,#REF!,$I678,#REF!,$R$3)/SUMIFS(#REF!,#REF!,$I678,#REF!,$R$3),"-")</f>
        <v>-</v>
      </c>
      <c r="N678" s="173" t="str">
        <f>IFERROR(SUMIFS(#REF!,#REF!,$I678,#REF!,"&lt;="&amp;$R$2,#REF!,"&gt;="&amp;$S$2)/SUMIFS(#REF!,#REF!,$I678,#REF!,"&lt;="&amp;$R$2,#REF!,"&gt;="&amp;$S$2),"-")</f>
        <v>-</v>
      </c>
      <c r="O678" s="145"/>
      <c r="P678" s="143"/>
    </row>
    <row r="679" spans="1:16">
      <c r="A679" s="141"/>
      <c r="B679" s="145"/>
      <c r="C679" s="175" t="s">
        <v>1158</v>
      </c>
      <c r="D679" s="169" t="s">
        <v>26</v>
      </c>
      <c r="E679" s="169" t="s">
        <v>1159</v>
      </c>
      <c r="F679" s="184" t="s">
        <v>1244</v>
      </c>
      <c r="G679" s="184" t="s">
        <v>1244</v>
      </c>
      <c r="H679" s="184" t="s">
        <v>1244</v>
      </c>
      <c r="I679" s="184" t="s">
        <v>1244</v>
      </c>
      <c r="J679" s="171">
        <v>0.9</v>
      </c>
      <c r="K679" s="172" t="str">
        <f>IFERROR(SUMIFS(#REF!,#REF!,$I679,#REF!,$R$2)/SUMIFS(#REF!,#REF!,$I679,#REF!,$R$2),"-")</f>
        <v>-</v>
      </c>
      <c r="L679" s="172" t="str">
        <f>IFERROR(SUMIFS(#REF!,#REF!,$I679,#REF!,$R$7)/SUMIFS(#REF!,#REF!,$I679,#REF!,$R$7),"-")</f>
        <v>-</v>
      </c>
      <c r="M679" s="173" t="str">
        <f>IFERROR(SUMIFS(#REF!,#REF!,$I679,#REF!,$R$3)/SUMIFS(#REF!,#REF!,$I679,#REF!,$R$3),"-")</f>
        <v>-</v>
      </c>
      <c r="N679" s="173" t="str">
        <f>IFERROR(SUMIFS(#REF!,#REF!,$I679,#REF!,"&lt;="&amp;$R$2,#REF!,"&gt;="&amp;$S$2)/SUMIFS(#REF!,#REF!,$I679,#REF!,"&lt;="&amp;$R$2,#REF!,"&gt;="&amp;$S$2),"-")</f>
        <v>-</v>
      </c>
      <c r="O679" s="145"/>
      <c r="P679" s="143"/>
    </row>
    <row r="680" spans="1:16">
      <c r="A680" s="141"/>
      <c r="B680" s="145"/>
      <c r="C680" s="175" t="s">
        <v>1158</v>
      </c>
      <c r="D680" s="169" t="s">
        <v>26</v>
      </c>
      <c r="E680" s="169" t="s">
        <v>1159</v>
      </c>
      <c r="F680" s="184" t="s">
        <v>1246</v>
      </c>
      <c r="G680" s="184" t="s">
        <v>1246</v>
      </c>
      <c r="H680" s="184" t="s">
        <v>1246</v>
      </c>
      <c r="I680" s="184" t="s">
        <v>1246</v>
      </c>
      <c r="J680" s="171">
        <v>0.9</v>
      </c>
      <c r="K680" s="172" t="str">
        <f>IFERROR(SUMIFS(#REF!,#REF!,$I680,#REF!,$R$2)/SUMIFS(#REF!,#REF!,$I680,#REF!,$R$2),"-")</f>
        <v>-</v>
      </c>
      <c r="L680" s="172" t="str">
        <f>IFERROR(SUMIFS(#REF!,#REF!,$I680,#REF!,$R$7)/SUMIFS(#REF!,#REF!,$I680,#REF!,$R$7),"-")</f>
        <v>-</v>
      </c>
      <c r="M680" s="173" t="str">
        <f>IFERROR(SUMIFS(#REF!,#REF!,$I680,#REF!,$R$3)/SUMIFS(#REF!,#REF!,$I680,#REF!,$R$3),"-")</f>
        <v>-</v>
      </c>
      <c r="N680" s="173" t="str">
        <f>IFERROR(SUMIFS(#REF!,#REF!,$I680,#REF!,"&lt;="&amp;$R$2,#REF!,"&gt;="&amp;$S$2)/SUMIFS(#REF!,#REF!,$I680,#REF!,"&lt;="&amp;$R$2,#REF!,"&gt;="&amp;$S$2),"-")</f>
        <v>-</v>
      </c>
      <c r="O680" s="145"/>
      <c r="P680" s="143"/>
    </row>
    <row r="681" spans="1:16">
      <c r="A681" s="141"/>
      <c r="B681" s="145"/>
      <c r="C681" s="175" t="s">
        <v>1158</v>
      </c>
      <c r="D681" s="169" t="s">
        <v>26</v>
      </c>
      <c r="E681" s="169" t="s">
        <v>1159</v>
      </c>
      <c r="F681" s="184" t="s">
        <v>1248</v>
      </c>
      <c r="G681" s="184" t="s">
        <v>1248</v>
      </c>
      <c r="H681" s="184" t="s">
        <v>1248</v>
      </c>
      <c r="I681" s="184" t="s">
        <v>1248</v>
      </c>
      <c r="J681" s="171">
        <v>0.9</v>
      </c>
      <c r="K681" s="172" t="str">
        <f>IFERROR(SUMIFS(#REF!,#REF!,$I681,#REF!,$R$2)/SUMIFS(#REF!,#REF!,$I681,#REF!,$R$2),"-")</f>
        <v>-</v>
      </c>
      <c r="L681" s="172" t="str">
        <f>IFERROR(SUMIFS(#REF!,#REF!,$I681,#REF!,$R$7)/SUMIFS(#REF!,#REF!,$I681,#REF!,$R$7),"-")</f>
        <v>-</v>
      </c>
      <c r="M681" s="173" t="str">
        <f>IFERROR(SUMIFS(#REF!,#REF!,$I681,#REF!,$R$3)/SUMIFS(#REF!,#REF!,$I681,#REF!,$R$3),"-")</f>
        <v>-</v>
      </c>
      <c r="N681" s="173" t="str">
        <f>IFERROR(SUMIFS(#REF!,#REF!,$I681,#REF!,"&lt;="&amp;$R$2,#REF!,"&gt;="&amp;$S$2)/SUMIFS(#REF!,#REF!,$I681,#REF!,"&lt;="&amp;$R$2,#REF!,"&gt;="&amp;$S$2),"-")</f>
        <v>-</v>
      </c>
      <c r="O681" s="145"/>
      <c r="P681" s="143"/>
    </row>
    <row r="682" spans="1:16">
      <c r="A682" s="141"/>
      <c r="B682" s="145"/>
      <c r="C682" s="175" t="s">
        <v>1158</v>
      </c>
      <c r="D682" s="169" t="s">
        <v>26</v>
      </c>
      <c r="E682" s="169" t="s">
        <v>1159</v>
      </c>
      <c r="F682" s="184" t="s">
        <v>1250</v>
      </c>
      <c r="G682" s="184" t="s">
        <v>1250</v>
      </c>
      <c r="H682" s="184" t="s">
        <v>1250</v>
      </c>
      <c r="I682" s="184" t="s">
        <v>1250</v>
      </c>
      <c r="J682" s="171">
        <v>0.9</v>
      </c>
      <c r="K682" s="172" t="str">
        <f>IFERROR(SUMIFS(#REF!,#REF!,$I682,#REF!,$R$2)/SUMIFS(#REF!,#REF!,$I682,#REF!,$R$2),"-")</f>
        <v>-</v>
      </c>
      <c r="L682" s="172" t="str">
        <f>IFERROR(SUMIFS(#REF!,#REF!,$I682,#REF!,$R$7)/SUMIFS(#REF!,#REF!,$I682,#REF!,$R$7),"-")</f>
        <v>-</v>
      </c>
      <c r="M682" s="173" t="str">
        <f>IFERROR(SUMIFS(#REF!,#REF!,$I682,#REF!,$R$3)/SUMIFS(#REF!,#REF!,$I682,#REF!,$R$3),"-")</f>
        <v>-</v>
      </c>
      <c r="N682" s="173" t="str">
        <f>IFERROR(SUMIFS(#REF!,#REF!,$I682,#REF!,"&lt;="&amp;$R$2,#REF!,"&gt;="&amp;$S$2)/SUMIFS(#REF!,#REF!,$I682,#REF!,"&lt;="&amp;$R$2,#REF!,"&gt;="&amp;$S$2),"-")</f>
        <v>-</v>
      </c>
      <c r="O682" s="145"/>
      <c r="P682" s="143"/>
    </row>
    <row r="683" spans="1:16">
      <c r="A683" s="141"/>
      <c r="B683" s="145"/>
      <c r="C683" s="175" t="s">
        <v>1158</v>
      </c>
      <c r="D683" s="169" t="s">
        <v>26</v>
      </c>
      <c r="E683" s="169" t="s">
        <v>1159</v>
      </c>
      <c r="F683" s="184" t="s">
        <v>1252</v>
      </c>
      <c r="G683" s="184" t="s">
        <v>1252</v>
      </c>
      <c r="H683" s="184" t="s">
        <v>1252</v>
      </c>
      <c r="I683" s="184" t="s">
        <v>1252</v>
      </c>
      <c r="J683" s="171">
        <v>0.9</v>
      </c>
      <c r="K683" s="172" t="str">
        <f>IFERROR(SUMIFS(#REF!,#REF!,$I683,#REF!,$R$2)/SUMIFS(#REF!,#REF!,$I683,#REF!,$R$2),"-")</f>
        <v>-</v>
      </c>
      <c r="L683" s="172" t="str">
        <f>IFERROR(SUMIFS(#REF!,#REF!,$I683,#REF!,$R$7)/SUMIFS(#REF!,#REF!,$I683,#REF!,$R$7),"-")</f>
        <v>-</v>
      </c>
      <c r="M683" s="173" t="str">
        <f>IFERROR(SUMIFS(#REF!,#REF!,$I683,#REF!,$R$3)/SUMIFS(#REF!,#REF!,$I683,#REF!,$R$3),"-")</f>
        <v>-</v>
      </c>
      <c r="N683" s="173" t="str">
        <f>IFERROR(SUMIFS(#REF!,#REF!,$I683,#REF!,"&lt;="&amp;$R$2,#REF!,"&gt;="&amp;$S$2)/SUMIFS(#REF!,#REF!,$I683,#REF!,"&lt;="&amp;$R$2,#REF!,"&gt;="&amp;$S$2),"-")</f>
        <v>-</v>
      </c>
      <c r="O683" s="145"/>
      <c r="P683" s="143"/>
    </row>
    <row r="684" spans="1:16">
      <c r="A684" s="141"/>
      <c r="B684" s="145"/>
      <c r="C684" s="175" t="s">
        <v>1158</v>
      </c>
      <c r="D684" s="169" t="s">
        <v>26</v>
      </c>
      <c r="E684" s="169" t="s">
        <v>1159</v>
      </c>
      <c r="F684" s="184" t="s">
        <v>1254</v>
      </c>
      <c r="G684" s="184" t="s">
        <v>1254</v>
      </c>
      <c r="H684" s="184" t="s">
        <v>1254</v>
      </c>
      <c r="I684" s="184" t="s">
        <v>1254</v>
      </c>
      <c r="J684" s="171">
        <v>0.9</v>
      </c>
      <c r="K684" s="172" t="str">
        <f>IFERROR(SUMIFS(#REF!,#REF!,$I684,#REF!,$R$2)/SUMIFS(#REF!,#REF!,$I684,#REF!,$R$2),"-")</f>
        <v>-</v>
      </c>
      <c r="L684" s="172" t="str">
        <f>IFERROR(SUMIFS(#REF!,#REF!,$I684,#REF!,$R$7)/SUMIFS(#REF!,#REF!,$I684,#REF!,$R$7),"-")</f>
        <v>-</v>
      </c>
      <c r="M684" s="173" t="str">
        <f>IFERROR(SUMIFS(#REF!,#REF!,$I684,#REF!,$R$3)/SUMIFS(#REF!,#REF!,$I684,#REF!,$R$3),"-")</f>
        <v>-</v>
      </c>
      <c r="N684" s="173" t="str">
        <f>IFERROR(SUMIFS(#REF!,#REF!,$I684,#REF!,"&lt;="&amp;$R$2,#REF!,"&gt;="&amp;$S$2)/SUMIFS(#REF!,#REF!,$I684,#REF!,"&lt;="&amp;$R$2,#REF!,"&gt;="&amp;$S$2),"-")</f>
        <v>-</v>
      </c>
      <c r="O684" s="145"/>
      <c r="P684" s="143"/>
    </row>
    <row r="685" spans="1:16">
      <c r="A685" s="141"/>
      <c r="B685" s="145"/>
      <c r="C685" s="175" t="s">
        <v>1158</v>
      </c>
      <c r="D685" s="169" t="s">
        <v>26</v>
      </c>
      <c r="E685" s="169" t="s">
        <v>1159</v>
      </c>
      <c r="F685" s="184" t="s">
        <v>1256</v>
      </c>
      <c r="G685" s="184" t="s">
        <v>1256</v>
      </c>
      <c r="H685" s="184" t="s">
        <v>1256</v>
      </c>
      <c r="I685" s="184" t="s">
        <v>1256</v>
      </c>
      <c r="J685" s="171">
        <v>0.9</v>
      </c>
      <c r="K685" s="172" t="str">
        <f>IFERROR(SUMIFS(#REF!,#REF!,$I685,#REF!,$R$2)/SUMIFS(#REF!,#REF!,$I685,#REF!,$R$2),"-")</f>
        <v>-</v>
      </c>
      <c r="L685" s="172" t="str">
        <f>IFERROR(SUMIFS(#REF!,#REF!,$I685,#REF!,$R$7)/SUMIFS(#REF!,#REF!,$I685,#REF!,$R$7),"-")</f>
        <v>-</v>
      </c>
      <c r="M685" s="173" t="str">
        <f>IFERROR(SUMIFS(#REF!,#REF!,$I685,#REF!,$R$3)/SUMIFS(#REF!,#REF!,$I685,#REF!,$R$3),"-")</f>
        <v>-</v>
      </c>
      <c r="N685" s="173" t="str">
        <f>IFERROR(SUMIFS(#REF!,#REF!,$I685,#REF!,"&lt;="&amp;$R$2,#REF!,"&gt;="&amp;$S$2)/SUMIFS(#REF!,#REF!,$I685,#REF!,"&lt;="&amp;$R$2,#REF!,"&gt;="&amp;$S$2),"-")</f>
        <v>-</v>
      </c>
      <c r="O685" s="145"/>
      <c r="P685" s="143"/>
    </row>
    <row r="686" spans="1:16">
      <c r="A686" s="141"/>
      <c r="B686" s="145"/>
      <c r="C686" s="175" t="s">
        <v>1158</v>
      </c>
      <c r="D686" s="169" t="s">
        <v>26</v>
      </c>
      <c r="E686" s="169" t="s">
        <v>1159</v>
      </c>
      <c r="F686" s="184" t="s">
        <v>1258</v>
      </c>
      <c r="G686" s="184" t="s">
        <v>1258</v>
      </c>
      <c r="H686" s="184" t="s">
        <v>1258</v>
      </c>
      <c r="I686" s="184" t="s">
        <v>1258</v>
      </c>
      <c r="J686" s="171">
        <v>0.9</v>
      </c>
      <c r="K686" s="172" t="str">
        <f>IFERROR(SUMIFS(#REF!,#REF!,$I686,#REF!,$R$2)/SUMIFS(#REF!,#REF!,$I686,#REF!,$R$2),"-")</f>
        <v>-</v>
      </c>
      <c r="L686" s="172" t="str">
        <f>IFERROR(SUMIFS(#REF!,#REF!,$I686,#REF!,$R$7)/SUMIFS(#REF!,#REF!,$I686,#REF!,$R$7),"-")</f>
        <v>-</v>
      </c>
      <c r="M686" s="173" t="str">
        <f>IFERROR(SUMIFS(#REF!,#REF!,$I686,#REF!,$R$3)/SUMIFS(#REF!,#REF!,$I686,#REF!,$R$3),"-")</f>
        <v>-</v>
      </c>
      <c r="N686" s="173" t="str">
        <f>IFERROR(SUMIFS(#REF!,#REF!,$I686,#REF!,"&lt;="&amp;$R$2,#REF!,"&gt;="&amp;$S$2)/SUMIFS(#REF!,#REF!,$I686,#REF!,"&lt;="&amp;$R$2,#REF!,"&gt;="&amp;$S$2),"-")</f>
        <v>-</v>
      </c>
      <c r="O686" s="145"/>
      <c r="P686" s="143"/>
    </row>
    <row r="687" spans="1:16">
      <c r="A687" s="141"/>
      <c r="B687" s="145"/>
      <c r="C687" s="175" t="s">
        <v>1158</v>
      </c>
      <c r="D687" s="169" t="s">
        <v>26</v>
      </c>
      <c r="E687" s="169" t="s">
        <v>1159</v>
      </c>
      <c r="F687" s="184" t="s">
        <v>1260</v>
      </c>
      <c r="G687" s="184" t="s">
        <v>1260</v>
      </c>
      <c r="H687" s="184" t="s">
        <v>1260</v>
      </c>
      <c r="I687" s="184" t="s">
        <v>1260</v>
      </c>
      <c r="J687" s="171">
        <v>0.9</v>
      </c>
      <c r="K687" s="172" t="str">
        <f>IFERROR(SUMIFS(#REF!,#REF!,$I687,#REF!,$R$2)/SUMIFS(#REF!,#REF!,$I687,#REF!,$R$2),"-")</f>
        <v>-</v>
      </c>
      <c r="L687" s="172" t="str">
        <f>IFERROR(SUMIFS(#REF!,#REF!,$I687,#REF!,$R$7)/SUMIFS(#REF!,#REF!,$I687,#REF!,$R$7),"-")</f>
        <v>-</v>
      </c>
      <c r="M687" s="173" t="str">
        <f>IFERROR(SUMIFS(#REF!,#REF!,$I687,#REF!,$R$3)/SUMIFS(#REF!,#REF!,$I687,#REF!,$R$3),"-")</f>
        <v>-</v>
      </c>
      <c r="N687" s="173" t="str">
        <f>IFERROR(SUMIFS(#REF!,#REF!,$I687,#REF!,"&lt;="&amp;$R$2,#REF!,"&gt;="&amp;$S$2)/SUMIFS(#REF!,#REF!,$I687,#REF!,"&lt;="&amp;$R$2,#REF!,"&gt;="&amp;$S$2),"-")</f>
        <v>-</v>
      </c>
      <c r="O687" s="145"/>
      <c r="P687" s="143"/>
    </row>
    <row r="688" spans="1:16">
      <c r="A688" s="141"/>
      <c r="B688" s="145"/>
      <c r="C688" s="175" t="s">
        <v>1158</v>
      </c>
      <c r="D688" s="169" t="s">
        <v>26</v>
      </c>
      <c r="E688" s="169" t="s">
        <v>1159</v>
      </c>
      <c r="F688" s="184" t="s">
        <v>1262</v>
      </c>
      <c r="G688" s="184" t="s">
        <v>1262</v>
      </c>
      <c r="H688" s="184" t="s">
        <v>1262</v>
      </c>
      <c r="I688" s="184" t="s">
        <v>1262</v>
      </c>
      <c r="J688" s="171">
        <v>0.9</v>
      </c>
      <c r="K688" s="172" t="str">
        <f>IFERROR(SUMIFS(#REF!,#REF!,$I688,#REF!,$R$2)/SUMIFS(#REF!,#REF!,$I688,#REF!,$R$2),"-")</f>
        <v>-</v>
      </c>
      <c r="L688" s="172" t="str">
        <f>IFERROR(SUMIFS(#REF!,#REF!,$I688,#REF!,$R$7)/SUMIFS(#REF!,#REF!,$I688,#REF!,$R$7),"-")</f>
        <v>-</v>
      </c>
      <c r="M688" s="173" t="str">
        <f>IFERROR(SUMIFS(#REF!,#REF!,$I688,#REF!,$R$3)/SUMIFS(#REF!,#REF!,$I688,#REF!,$R$3),"-")</f>
        <v>-</v>
      </c>
      <c r="N688" s="173" t="str">
        <f>IFERROR(SUMIFS(#REF!,#REF!,$I688,#REF!,"&lt;="&amp;$R$2,#REF!,"&gt;="&amp;$S$2)/SUMIFS(#REF!,#REF!,$I688,#REF!,"&lt;="&amp;$R$2,#REF!,"&gt;="&amp;$S$2),"-")</f>
        <v>-</v>
      </c>
      <c r="O688" s="145"/>
      <c r="P688" s="143"/>
    </row>
    <row r="689" spans="1:16">
      <c r="A689" s="141"/>
      <c r="B689" s="145"/>
      <c r="C689" s="175" t="s">
        <v>1158</v>
      </c>
      <c r="D689" s="169" t="s">
        <v>26</v>
      </c>
      <c r="E689" s="169" t="s">
        <v>1159</v>
      </c>
      <c r="F689" s="184" t="s">
        <v>1264</v>
      </c>
      <c r="G689" s="184" t="s">
        <v>1264</v>
      </c>
      <c r="H689" s="184" t="s">
        <v>1264</v>
      </c>
      <c r="I689" s="184" t="s">
        <v>1264</v>
      </c>
      <c r="J689" s="171">
        <v>0.9</v>
      </c>
      <c r="K689" s="172" t="str">
        <f>IFERROR(SUMIFS(#REF!,#REF!,$I689,#REF!,$R$2)/SUMIFS(#REF!,#REF!,$I689,#REF!,$R$2),"-")</f>
        <v>-</v>
      </c>
      <c r="L689" s="172" t="str">
        <f>IFERROR(SUMIFS(#REF!,#REF!,$I689,#REF!,$R$7)/SUMIFS(#REF!,#REF!,$I689,#REF!,$R$7),"-")</f>
        <v>-</v>
      </c>
      <c r="M689" s="173" t="str">
        <f>IFERROR(SUMIFS(#REF!,#REF!,$I689,#REF!,$R$3)/SUMIFS(#REF!,#REF!,$I689,#REF!,$R$3),"-")</f>
        <v>-</v>
      </c>
      <c r="N689" s="173" t="str">
        <f>IFERROR(SUMIFS(#REF!,#REF!,$I689,#REF!,"&lt;="&amp;$R$2,#REF!,"&gt;="&amp;$S$2)/SUMIFS(#REF!,#REF!,$I689,#REF!,"&lt;="&amp;$R$2,#REF!,"&gt;="&amp;$S$2),"-")</f>
        <v>-</v>
      </c>
      <c r="O689" s="145"/>
      <c r="P689" s="143"/>
    </row>
    <row r="690" spans="1:16">
      <c r="A690" s="141"/>
      <c r="B690" s="145"/>
      <c r="C690" s="175" t="s">
        <v>1158</v>
      </c>
      <c r="D690" s="169" t="s">
        <v>26</v>
      </c>
      <c r="E690" s="169" t="s">
        <v>1159</v>
      </c>
      <c r="F690" s="184" t="s">
        <v>1266</v>
      </c>
      <c r="G690" s="184" t="s">
        <v>1266</v>
      </c>
      <c r="H690" s="184" t="s">
        <v>1266</v>
      </c>
      <c r="I690" s="184" t="s">
        <v>1266</v>
      </c>
      <c r="J690" s="171">
        <v>0.9</v>
      </c>
      <c r="K690" s="172" t="str">
        <f>IFERROR(SUMIFS(#REF!,#REF!,$I690,#REF!,$R$2)/SUMIFS(#REF!,#REF!,$I690,#REF!,$R$2),"-")</f>
        <v>-</v>
      </c>
      <c r="L690" s="172" t="str">
        <f>IFERROR(SUMIFS(#REF!,#REF!,$I690,#REF!,$R$7)/SUMIFS(#REF!,#REF!,$I690,#REF!,$R$7),"-")</f>
        <v>-</v>
      </c>
      <c r="M690" s="173" t="str">
        <f>IFERROR(SUMIFS(#REF!,#REF!,$I690,#REF!,$R$3)/SUMIFS(#REF!,#REF!,$I690,#REF!,$R$3),"-")</f>
        <v>-</v>
      </c>
      <c r="N690" s="173" t="str">
        <f>IFERROR(SUMIFS(#REF!,#REF!,$I690,#REF!,"&lt;="&amp;$R$2,#REF!,"&gt;="&amp;$S$2)/SUMIFS(#REF!,#REF!,$I690,#REF!,"&lt;="&amp;$R$2,#REF!,"&gt;="&amp;$S$2),"-")</f>
        <v>-</v>
      </c>
      <c r="O690" s="145"/>
      <c r="P690" s="143"/>
    </row>
    <row r="691" spans="1:16">
      <c r="A691" s="141"/>
      <c r="B691" s="145"/>
      <c r="C691" s="175" t="s">
        <v>1158</v>
      </c>
      <c r="D691" s="169" t="s">
        <v>26</v>
      </c>
      <c r="E691" s="169" t="s">
        <v>1159</v>
      </c>
      <c r="F691" s="184" t="s">
        <v>1268</v>
      </c>
      <c r="G691" s="184" t="s">
        <v>1268</v>
      </c>
      <c r="H691" s="184" t="s">
        <v>1268</v>
      </c>
      <c r="I691" s="184" t="s">
        <v>1268</v>
      </c>
      <c r="J691" s="171">
        <v>0.9</v>
      </c>
      <c r="K691" s="172" t="str">
        <f>IFERROR(SUMIFS(#REF!,#REF!,$I691,#REF!,$R$2)/SUMIFS(#REF!,#REF!,$I691,#REF!,$R$2),"-")</f>
        <v>-</v>
      </c>
      <c r="L691" s="172" t="str">
        <f>IFERROR(SUMIFS(#REF!,#REF!,$I691,#REF!,$R$7)/SUMIFS(#REF!,#REF!,$I691,#REF!,$R$7),"-")</f>
        <v>-</v>
      </c>
      <c r="M691" s="173" t="str">
        <f>IFERROR(SUMIFS(#REF!,#REF!,$I691,#REF!,$R$3)/SUMIFS(#REF!,#REF!,$I691,#REF!,$R$3),"-")</f>
        <v>-</v>
      </c>
      <c r="N691" s="173" t="str">
        <f>IFERROR(SUMIFS(#REF!,#REF!,$I691,#REF!,"&lt;="&amp;$R$2,#REF!,"&gt;="&amp;$S$2)/SUMIFS(#REF!,#REF!,$I691,#REF!,"&lt;="&amp;$R$2,#REF!,"&gt;="&amp;$S$2),"-")</f>
        <v>-</v>
      </c>
      <c r="O691" s="145"/>
      <c r="P691" s="143"/>
    </row>
    <row r="692" spans="1:16">
      <c r="A692" s="141"/>
      <c r="B692" s="145"/>
      <c r="C692" s="175" t="s">
        <v>1158</v>
      </c>
      <c r="D692" s="169" t="s">
        <v>26</v>
      </c>
      <c r="E692" s="169" t="s">
        <v>1159</v>
      </c>
      <c r="F692" s="184" t="s">
        <v>1270</v>
      </c>
      <c r="G692" s="184" t="s">
        <v>1270</v>
      </c>
      <c r="H692" s="184" t="s">
        <v>1270</v>
      </c>
      <c r="I692" s="184" t="s">
        <v>1270</v>
      </c>
      <c r="J692" s="171">
        <v>0.9</v>
      </c>
      <c r="K692" s="172" t="str">
        <f>IFERROR(SUMIFS(#REF!,#REF!,$I692,#REF!,$R$2)/SUMIFS(#REF!,#REF!,$I692,#REF!,$R$2),"-")</f>
        <v>-</v>
      </c>
      <c r="L692" s="172" t="str">
        <f>IFERROR(SUMIFS(#REF!,#REF!,$I692,#REF!,$R$7)/SUMIFS(#REF!,#REF!,$I692,#REF!,$R$7),"-")</f>
        <v>-</v>
      </c>
      <c r="M692" s="173" t="str">
        <f>IFERROR(SUMIFS(#REF!,#REF!,$I692,#REF!,$R$3)/SUMIFS(#REF!,#REF!,$I692,#REF!,$R$3),"-")</f>
        <v>-</v>
      </c>
      <c r="N692" s="173" t="str">
        <f>IFERROR(SUMIFS(#REF!,#REF!,$I692,#REF!,"&lt;="&amp;$R$2,#REF!,"&gt;="&amp;$S$2)/SUMIFS(#REF!,#REF!,$I692,#REF!,"&lt;="&amp;$R$2,#REF!,"&gt;="&amp;$S$2),"-")</f>
        <v>-</v>
      </c>
      <c r="O692" s="145"/>
      <c r="P692" s="143"/>
    </row>
    <row r="693" spans="1:16">
      <c r="A693" s="141"/>
      <c r="B693" s="145"/>
      <c r="C693" s="175" t="s">
        <v>1158</v>
      </c>
      <c r="D693" s="169" t="s">
        <v>26</v>
      </c>
      <c r="E693" s="169" t="s">
        <v>1159</v>
      </c>
      <c r="F693" s="184" t="s">
        <v>1272</v>
      </c>
      <c r="G693" s="184" t="s">
        <v>1272</v>
      </c>
      <c r="H693" s="184" t="s">
        <v>1272</v>
      </c>
      <c r="I693" s="184" t="s">
        <v>1272</v>
      </c>
      <c r="J693" s="171">
        <v>0.9</v>
      </c>
      <c r="K693" s="172" t="str">
        <f>IFERROR(SUMIFS(#REF!,#REF!,$I693,#REF!,$R$2)/SUMIFS(#REF!,#REF!,$I693,#REF!,$R$2),"-")</f>
        <v>-</v>
      </c>
      <c r="L693" s="172" t="str">
        <f>IFERROR(SUMIFS(#REF!,#REF!,$I693,#REF!,$R$7)/SUMIFS(#REF!,#REF!,$I693,#REF!,$R$7),"-")</f>
        <v>-</v>
      </c>
      <c r="M693" s="173" t="str">
        <f>IFERROR(SUMIFS(#REF!,#REF!,$I693,#REF!,$R$3)/SUMIFS(#REF!,#REF!,$I693,#REF!,$R$3),"-")</f>
        <v>-</v>
      </c>
      <c r="N693" s="173" t="str">
        <f>IFERROR(SUMIFS(#REF!,#REF!,$I693,#REF!,"&lt;="&amp;$R$2,#REF!,"&gt;="&amp;$S$2)/SUMIFS(#REF!,#REF!,$I693,#REF!,"&lt;="&amp;$R$2,#REF!,"&gt;="&amp;$S$2),"-")</f>
        <v>-</v>
      </c>
      <c r="O693" s="145"/>
      <c r="P693" s="143"/>
    </row>
    <row r="694" spans="1:16">
      <c r="A694" s="141"/>
      <c r="B694" s="145"/>
      <c r="C694" s="175" t="s">
        <v>1158</v>
      </c>
      <c r="D694" s="169" t="s">
        <v>26</v>
      </c>
      <c r="E694" s="169" t="s">
        <v>1159</v>
      </c>
      <c r="F694" s="184" t="s">
        <v>1274</v>
      </c>
      <c r="G694" s="184" t="s">
        <v>1274</v>
      </c>
      <c r="H694" s="184" t="s">
        <v>1274</v>
      </c>
      <c r="I694" s="184" t="s">
        <v>1274</v>
      </c>
      <c r="J694" s="171">
        <v>0.9</v>
      </c>
      <c r="K694" s="172" t="str">
        <f>IFERROR(SUMIFS(#REF!,#REF!,$I694,#REF!,$R$2)/SUMIFS(#REF!,#REF!,$I694,#REF!,$R$2),"-")</f>
        <v>-</v>
      </c>
      <c r="L694" s="172" t="str">
        <f>IFERROR(SUMIFS(#REF!,#REF!,$I694,#REF!,$R$7)/SUMIFS(#REF!,#REF!,$I694,#REF!,$R$7),"-")</f>
        <v>-</v>
      </c>
      <c r="M694" s="173" t="str">
        <f>IFERROR(SUMIFS(#REF!,#REF!,$I694,#REF!,$R$3)/SUMIFS(#REF!,#REF!,$I694,#REF!,$R$3),"-")</f>
        <v>-</v>
      </c>
      <c r="N694" s="173" t="str">
        <f>IFERROR(SUMIFS(#REF!,#REF!,$I694,#REF!,"&lt;="&amp;$R$2,#REF!,"&gt;="&amp;$S$2)/SUMIFS(#REF!,#REF!,$I694,#REF!,"&lt;="&amp;$R$2,#REF!,"&gt;="&amp;$S$2),"-")</f>
        <v>-</v>
      </c>
      <c r="O694" s="145"/>
      <c r="P694" s="143"/>
    </row>
    <row r="695" spans="1:16">
      <c r="A695" s="141"/>
      <c r="B695" s="145"/>
      <c r="C695" s="175" t="s">
        <v>1158</v>
      </c>
      <c r="D695" s="169" t="s">
        <v>26</v>
      </c>
      <c r="E695" s="169" t="s">
        <v>1159</v>
      </c>
      <c r="F695" s="184" t="s">
        <v>1276</v>
      </c>
      <c r="G695" s="184" t="s">
        <v>1276</v>
      </c>
      <c r="H695" s="184" t="s">
        <v>1276</v>
      </c>
      <c r="I695" s="184" t="s">
        <v>1276</v>
      </c>
      <c r="J695" s="171">
        <v>0.9</v>
      </c>
      <c r="K695" s="172" t="str">
        <f>IFERROR(SUMIFS(#REF!,#REF!,$I695,#REF!,$R$2)/SUMIFS(#REF!,#REF!,$I695,#REF!,$R$2),"-")</f>
        <v>-</v>
      </c>
      <c r="L695" s="172" t="str">
        <f>IFERROR(SUMIFS(#REF!,#REF!,$I695,#REF!,$R$7)/SUMIFS(#REF!,#REF!,$I695,#REF!,$R$7),"-")</f>
        <v>-</v>
      </c>
      <c r="M695" s="173" t="str">
        <f>IFERROR(SUMIFS(#REF!,#REF!,$I695,#REF!,$R$3)/SUMIFS(#REF!,#REF!,$I695,#REF!,$R$3),"-")</f>
        <v>-</v>
      </c>
      <c r="N695" s="173" t="str">
        <f>IFERROR(SUMIFS(#REF!,#REF!,$I695,#REF!,"&lt;="&amp;$R$2,#REF!,"&gt;="&amp;$S$2)/SUMIFS(#REF!,#REF!,$I695,#REF!,"&lt;="&amp;$R$2,#REF!,"&gt;="&amp;$S$2),"-")</f>
        <v>-</v>
      </c>
      <c r="O695" s="145"/>
      <c r="P695" s="143"/>
    </row>
    <row r="696" spans="1:16">
      <c r="A696" s="141"/>
      <c r="B696" s="145"/>
      <c r="C696" s="175" t="s">
        <v>1158</v>
      </c>
      <c r="D696" s="169" t="s">
        <v>26</v>
      </c>
      <c r="E696" s="169" t="s">
        <v>1159</v>
      </c>
      <c r="F696" s="184" t="s">
        <v>1278</v>
      </c>
      <c r="G696" s="184" t="s">
        <v>1278</v>
      </c>
      <c r="H696" s="184" t="s">
        <v>1278</v>
      </c>
      <c r="I696" s="184" t="s">
        <v>1278</v>
      </c>
      <c r="J696" s="171">
        <v>0.9</v>
      </c>
      <c r="K696" s="172" t="str">
        <f>IFERROR(SUMIFS(#REF!,#REF!,$I696,#REF!,$R$2)/SUMIFS(#REF!,#REF!,$I696,#REF!,$R$2),"-")</f>
        <v>-</v>
      </c>
      <c r="L696" s="172" t="str">
        <f>IFERROR(SUMIFS(#REF!,#REF!,$I696,#REF!,$R$7)/SUMIFS(#REF!,#REF!,$I696,#REF!,$R$7),"-")</f>
        <v>-</v>
      </c>
      <c r="M696" s="173" t="str">
        <f>IFERROR(SUMIFS(#REF!,#REF!,$I696,#REF!,$R$3)/SUMIFS(#REF!,#REF!,$I696,#REF!,$R$3),"-")</f>
        <v>-</v>
      </c>
      <c r="N696" s="173" t="str">
        <f>IFERROR(SUMIFS(#REF!,#REF!,$I696,#REF!,"&lt;="&amp;$R$2,#REF!,"&gt;="&amp;$S$2)/SUMIFS(#REF!,#REF!,$I696,#REF!,"&lt;="&amp;$R$2,#REF!,"&gt;="&amp;$S$2),"-")</f>
        <v>-</v>
      </c>
      <c r="O696" s="145"/>
      <c r="P696" s="143"/>
    </row>
    <row r="697" spans="1:16">
      <c r="A697" s="141"/>
      <c r="B697" s="145"/>
      <c r="C697" s="175" t="s">
        <v>1158</v>
      </c>
      <c r="D697" s="169" t="s">
        <v>26</v>
      </c>
      <c r="E697" s="169" t="s">
        <v>1159</v>
      </c>
      <c r="F697" s="184" t="s">
        <v>1280</v>
      </c>
      <c r="G697" s="184" t="s">
        <v>1280</v>
      </c>
      <c r="H697" s="184" t="s">
        <v>1280</v>
      </c>
      <c r="I697" s="184" t="s">
        <v>1280</v>
      </c>
      <c r="J697" s="171">
        <v>0.9</v>
      </c>
      <c r="K697" s="172" t="str">
        <f>IFERROR(SUMIFS(#REF!,#REF!,$I697,#REF!,$R$2)/SUMIFS(#REF!,#REF!,$I697,#REF!,$R$2),"-")</f>
        <v>-</v>
      </c>
      <c r="L697" s="172" t="str">
        <f>IFERROR(SUMIFS(#REF!,#REF!,$I697,#REF!,$R$7)/SUMIFS(#REF!,#REF!,$I697,#REF!,$R$7),"-")</f>
        <v>-</v>
      </c>
      <c r="M697" s="173" t="str">
        <f>IFERROR(SUMIFS(#REF!,#REF!,$I697,#REF!,$R$3)/SUMIFS(#REF!,#REF!,$I697,#REF!,$R$3),"-")</f>
        <v>-</v>
      </c>
      <c r="N697" s="173" t="str">
        <f>IFERROR(SUMIFS(#REF!,#REF!,$I697,#REF!,"&lt;="&amp;$R$2,#REF!,"&gt;="&amp;$S$2)/SUMIFS(#REF!,#REF!,$I697,#REF!,"&lt;="&amp;$R$2,#REF!,"&gt;="&amp;$S$2),"-")</f>
        <v>-</v>
      </c>
      <c r="O697" s="145"/>
      <c r="P697" s="143"/>
    </row>
    <row r="698" spans="1:16">
      <c r="A698" s="141"/>
      <c r="B698" s="145"/>
      <c r="C698" s="175" t="s">
        <v>1158</v>
      </c>
      <c r="D698" s="169" t="s">
        <v>26</v>
      </c>
      <c r="E698" s="169" t="s">
        <v>1159</v>
      </c>
      <c r="F698" s="184" t="s">
        <v>1282</v>
      </c>
      <c r="G698" s="184" t="s">
        <v>1282</v>
      </c>
      <c r="H698" s="184" t="s">
        <v>1282</v>
      </c>
      <c r="I698" s="184" t="s">
        <v>1282</v>
      </c>
      <c r="J698" s="171">
        <v>0.9</v>
      </c>
      <c r="K698" s="172" t="str">
        <f>IFERROR(SUMIFS(#REF!,#REF!,$I698,#REF!,$R$2)/SUMIFS(#REF!,#REF!,$I698,#REF!,$R$2),"-")</f>
        <v>-</v>
      </c>
      <c r="L698" s="172" t="str">
        <f>IFERROR(SUMIFS(#REF!,#REF!,$I698,#REF!,$R$7)/SUMIFS(#REF!,#REF!,$I698,#REF!,$R$7),"-")</f>
        <v>-</v>
      </c>
      <c r="M698" s="173" t="str">
        <f>IFERROR(SUMIFS(#REF!,#REF!,$I698,#REF!,$R$3)/SUMIFS(#REF!,#REF!,$I698,#REF!,$R$3),"-")</f>
        <v>-</v>
      </c>
      <c r="N698" s="173" t="str">
        <f>IFERROR(SUMIFS(#REF!,#REF!,$I698,#REF!,"&lt;="&amp;$R$2,#REF!,"&gt;="&amp;$S$2)/SUMIFS(#REF!,#REF!,$I698,#REF!,"&lt;="&amp;$R$2,#REF!,"&gt;="&amp;$S$2),"-")</f>
        <v>-</v>
      </c>
      <c r="O698" s="145"/>
      <c r="P698" s="143"/>
    </row>
    <row r="699" spans="1:16">
      <c r="A699" s="141"/>
      <c r="B699" s="145"/>
      <c r="C699" s="175" t="s">
        <v>1158</v>
      </c>
      <c r="D699" s="169" t="s">
        <v>26</v>
      </c>
      <c r="E699" s="169" t="s">
        <v>1159</v>
      </c>
      <c r="F699" s="184" t="s">
        <v>1284</v>
      </c>
      <c r="G699" s="184" t="s">
        <v>1284</v>
      </c>
      <c r="H699" s="184" t="s">
        <v>1284</v>
      </c>
      <c r="I699" s="184" t="s">
        <v>1284</v>
      </c>
      <c r="J699" s="171">
        <v>0.9</v>
      </c>
      <c r="K699" s="172" t="str">
        <f>IFERROR(SUMIFS(#REF!,#REF!,$I699,#REF!,$R$2)/SUMIFS(#REF!,#REF!,$I699,#REF!,$R$2),"-")</f>
        <v>-</v>
      </c>
      <c r="L699" s="172" t="str">
        <f>IFERROR(SUMIFS(#REF!,#REF!,$I699,#REF!,$R$7)/SUMIFS(#REF!,#REF!,$I699,#REF!,$R$7),"-")</f>
        <v>-</v>
      </c>
      <c r="M699" s="173" t="str">
        <f>IFERROR(SUMIFS(#REF!,#REF!,$I699,#REF!,$R$3)/SUMIFS(#REF!,#REF!,$I699,#REF!,$R$3),"-")</f>
        <v>-</v>
      </c>
      <c r="N699" s="173" t="str">
        <f>IFERROR(SUMIFS(#REF!,#REF!,$I699,#REF!,"&lt;="&amp;$R$2,#REF!,"&gt;="&amp;$S$2)/SUMIFS(#REF!,#REF!,$I699,#REF!,"&lt;="&amp;$R$2,#REF!,"&gt;="&amp;$S$2),"-")</f>
        <v>-</v>
      </c>
      <c r="O699" s="145"/>
      <c r="P699" s="143"/>
    </row>
    <row r="700" spans="1:16">
      <c r="A700" s="141"/>
      <c r="B700" s="145"/>
      <c r="C700" s="175" t="s">
        <v>1158</v>
      </c>
      <c r="D700" s="169" t="s">
        <v>26</v>
      </c>
      <c r="E700" s="169" t="s">
        <v>1159</v>
      </c>
      <c r="F700" s="184" t="s">
        <v>1286</v>
      </c>
      <c r="G700" s="184" t="s">
        <v>1286</v>
      </c>
      <c r="H700" s="184" t="s">
        <v>1286</v>
      </c>
      <c r="I700" s="184" t="s">
        <v>1286</v>
      </c>
      <c r="J700" s="171">
        <v>0.9</v>
      </c>
      <c r="K700" s="172" t="str">
        <f>IFERROR(SUMIFS(#REF!,#REF!,$I700,#REF!,$R$2)/SUMIFS(#REF!,#REF!,$I700,#REF!,$R$2),"-")</f>
        <v>-</v>
      </c>
      <c r="L700" s="172" t="str">
        <f>IFERROR(SUMIFS(#REF!,#REF!,$I700,#REF!,$R$7)/SUMIFS(#REF!,#REF!,$I700,#REF!,$R$7),"-")</f>
        <v>-</v>
      </c>
      <c r="M700" s="173" t="str">
        <f>IFERROR(SUMIFS(#REF!,#REF!,$I700,#REF!,$R$3)/SUMIFS(#REF!,#REF!,$I700,#REF!,$R$3),"-")</f>
        <v>-</v>
      </c>
      <c r="N700" s="173" t="str">
        <f>IFERROR(SUMIFS(#REF!,#REF!,$I700,#REF!,"&lt;="&amp;$R$2,#REF!,"&gt;="&amp;$S$2)/SUMIFS(#REF!,#REF!,$I700,#REF!,"&lt;="&amp;$R$2,#REF!,"&gt;="&amp;$S$2),"-")</f>
        <v>-</v>
      </c>
      <c r="O700" s="145"/>
      <c r="P700" s="143"/>
    </row>
    <row r="701" spans="1:16">
      <c r="A701" s="141"/>
      <c r="B701" s="145"/>
      <c r="C701" s="175" t="s">
        <v>1158</v>
      </c>
      <c r="D701" s="169" t="s">
        <v>26</v>
      </c>
      <c r="E701" s="169" t="s">
        <v>1159</v>
      </c>
      <c r="F701" s="184" t="s">
        <v>1288</v>
      </c>
      <c r="G701" s="184" t="s">
        <v>1288</v>
      </c>
      <c r="H701" s="184" t="s">
        <v>1288</v>
      </c>
      <c r="I701" s="184" t="s">
        <v>1288</v>
      </c>
      <c r="J701" s="171">
        <v>0.9</v>
      </c>
      <c r="K701" s="172" t="str">
        <f>IFERROR(SUMIFS(#REF!,#REF!,$I701,#REF!,$R$2)/SUMIFS(#REF!,#REF!,$I701,#REF!,$R$2),"-")</f>
        <v>-</v>
      </c>
      <c r="L701" s="172" t="str">
        <f>IFERROR(SUMIFS(#REF!,#REF!,$I701,#REF!,$R$7)/SUMIFS(#REF!,#REF!,$I701,#REF!,$R$7),"-")</f>
        <v>-</v>
      </c>
      <c r="M701" s="173" t="str">
        <f>IFERROR(SUMIFS(#REF!,#REF!,$I701,#REF!,$R$3)/SUMIFS(#REF!,#REF!,$I701,#REF!,$R$3),"-")</f>
        <v>-</v>
      </c>
      <c r="N701" s="173" t="str">
        <f>IFERROR(SUMIFS(#REF!,#REF!,$I701,#REF!,"&lt;="&amp;$R$2,#REF!,"&gt;="&amp;$S$2)/SUMIFS(#REF!,#REF!,$I701,#REF!,"&lt;="&amp;$R$2,#REF!,"&gt;="&amp;$S$2),"-")</f>
        <v>-</v>
      </c>
      <c r="O701" s="145"/>
      <c r="P701" s="143"/>
    </row>
    <row r="702" spans="1:16">
      <c r="A702" s="141"/>
      <c r="B702" s="145"/>
      <c r="C702" s="175" t="s">
        <v>1158</v>
      </c>
      <c r="D702" s="169" t="s">
        <v>26</v>
      </c>
      <c r="E702" s="169" t="s">
        <v>1159</v>
      </c>
      <c r="F702" s="184" t="s">
        <v>1290</v>
      </c>
      <c r="G702" s="184" t="s">
        <v>1290</v>
      </c>
      <c r="H702" s="184" t="s">
        <v>1290</v>
      </c>
      <c r="I702" s="184" t="s">
        <v>1290</v>
      </c>
      <c r="J702" s="171">
        <v>0.9</v>
      </c>
      <c r="K702" s="172" t="str">
        <f>IFERROR(SUMIFS(#REF!,#REF!,$I702,#REF!,$R$2)/SUMIFS(#REF!,#REF!,$I702,#REF!,$R$2),"-")</f>
        <v>-</v>
      </c>
      <c r="L702" s="172" t="str">
        <f>IFERROR(SUMIFS(#REF!,#REF!,$I702,#REF!,$R$7)/SUMIFS(#REF!,#REF!,$I702,#REF!,$R$7),"-")</f>
        <v>-</v>
      </c>
      <c r="M702" s="173" t="str">
        <f>IFERROR(SUMIFS(#REF!,#REF!,$I702,#REF!,$R$3)/SUMIFS(#REF!,#REF!,$I702,#REF!,$R$3),"-")</f>
        <v>-</v>
      </c>
      <c r="N702" s="173" t="str">
        <f>IFERROR(SUMIFS(#REF!,#REF!,$I702,#REF!,"&lt;="&amp;$R$2,#REF!,"&gt;="&amp;$S$2)/SUMIFS(#REF!,#REF!,$I702,#REF!,"&lt;="&amp;$R$2,#REF!,"&gt;="&amp;$S$2),"-")</f>
        <v>-</v>
      </c>
      <c r="O702" s="145"/>
      <c r="P702" s="143"/>
    </row>
    <row r="703" spans="1:16">
      <c r="A703" s="141"/>
      <c r="B703" s="145"/>
      <c r="C703" s="175" t="s">
        <v>1158</v>
      </c>
      <c r="D703" s="169" t="s">
        <v>26</v>
      </c>
      <c r="E703" s="169" t="s">
        <v>1159</v>
      </c>
      <c r="F703" s="184" t="s">
        <v>1292</v>
      </c>
      <c r="G703" s="184" t="s">
        <v>1292</v>
      </c>
      <c r="H703" s="184" t="s">
        <v>1292</v>
      </c>
      <c r="I703" s="184" t="s">
        <v>1292</v>
      </c>
      <c r="J703" s="171">
        <v>0.9</v>
      </c>
      <c r="K703" s="172" t="str">
        <f>IFERROR(SUMIFS(#REF!,#REF!,$I703,#REF!,$R$2)/SUMIFS(#REF!,#REF!,$I703,#REF!,$R$2),"-")</f>
        <v>-</v>
      </c>
      <c r="L703" s="172" t="str">
        <f>IFERROR(SUMIFS(#REF!,#REF!,$I703,#REF!,$R$7)/SUMIFS(#REF!,#REF!,$I703,#REF!,$R$7),"-")</f>
        <v>-</v>
      </c>
      <c r="M703" s="173" t="str">
        <f>IFERROR(SUMIFS(#REF!,#REF!,$I703,#REF!,$R$3)/SUMIFS(#REF!,#REF!,$I703,#REF!,$R$3),"-")</f>
        <v>-</v>
      </c>
      <c r="N703" s="173" t="str">
        <f>IFERROR(SUMIFS(#REF!,#REF!,$I703,#REF!,"&lt;="&amp;$R$2,#REF!,"&gt;="&amp;$S$2)/SUMIFS(#REF!,#REF!,$I703,#REF!,"&lt;="&amp;$R$2,#REF!,"&gt;="&amp;$S$2),"-")</f>
        <v>-</v>
      </c>
      <c r="O703" s="145"/>
      <c r="P703" s="143"/>
    </row>
    <row r="704" spans="1:16">
      <c r="A704" s="141"/>
      <c r="B704" s="145"/>
      <c r="C704" s="175" t="s">
        <v>1158</v>
      </c>
      <c r="D704" s="169" t="s">
        <v>26</v>
      </c>
      <c r="E704" s="169" t="s">
        <v>1159</v>
      </c>
      <c r="F704" s="184" t="s">
        <v>1294</v>
      </c>
      <c r="G704" s="184" t="s">
        <v>1294</v>
      </c>
      <c r="H704" s="184" t="s">
        <v>1294</v>
      </c>
      <c r="I704" s="184" t="s">
        <v>1294</v>
      </c>
      <c r="J704" s="171">
        <v>0.9</v>
      </c>
      <c r="K704" s="172" t="str">
        <f>IFERROR(SUMIFS(#REF!,#REF!,$I704,#REF!,$R$2)/SUMIFS(#REF!,#REF!,$I704,#REF!,$R$2),"-")</f>
        <v>-</v>
      </c>
      <c r="L704" s="172" t="str">
        <f>IFERROR(SUMIFS(#REF!,#REF!,$I704,#REF!,$R$7)/SUMIFS(#REF!,#REF!,$I704,#REF!,$R$7),"-")</f>
        <v>-</v>
      </c>
      <c r="M704" s="173" t="str">
        <f>IFERROR(SUMIFS(#REF!,#REF!,$I704,#REF!,$R$3)/SUMIFS(#REF!,#REF!,$I704,#REF!,$R$3),"-")</f>
        <v>-</v>
      </c>
      <c r="N704" s="173" t="str">
        <f>IFERROR(SUMIFS(#REF!,#REF!,$I704,#REF!,"&lt;="&amp;$R$2,#REF!,"&gt;="&amp;$S$2)/SUMIFS(#REF!,#REF!,$I704,#REF!,"&lt;="&amp;$R$2,#REF!,"&gt;="&amp;$S$2),"-")</f>
        <v>-</v>
      </c>
      <c r="O704" s="145"/>
      <c r="P704" s="143"/>
    </row>
    <row r="705" spans="1:16">
      <c r="A705" s="141"/>
      <c r="B705" s="145"/>
      <c r="C705" s="175" t="s">
        <v>1158</v>
      </c>
      <c r="D705" s="169" t="s">
        <v>26</v>
      </c>
      <c r="E705" s="169" t="s">
        <v>1159</v>
      </c>
      <c r="F705" s="184" t="s">
        <v>1296</v>
      </c>
      <c r="G705" s="184" t="s">
        <v>1296</v>
      </c>
      <c r="H705" s="184" t="s">
        <v>1296</v>
      </c>
      <c r="I705" s="184" t="s">
        <v>1296</v>
      </c>
      <c r="J705" s="171">
        <v>0.9</v>
      </c>
      <c r="K705" s="172" t="str">
        <f>IFERROR(SUMIFS(#REF!,#REF!,$I705,#REF!,$R$2)/SUMIFS(#REF!,#REF!,$I705,#REF!,$R$2),"-")</f>
        <v>-</v>
      </c>
      <c r="L705" s="172" t="str">
        <f>IFERROR(SUMIFS(#REF!,#REF!,$I705,#REF!,$R$7)/SUMIFS(#REF!,#REF!,$I705,#REF!,$R$7),"-")</f>
        <v>-</v>
      </c>
      <c r="M705" s="173" t="str">
        <f>IFERROR(SUMIFS(#REF!,#REF!,$I705,#REF!,$R$3)/SUMIFS(#REF!,#REF!,$I705,#REF!,$R$3),"-")</f>
        <v>-</v>
      </c>
      <c r="N705" s="173" t="str">
        <f>IFERROR(SUMIFS(#REF!,#REF!,$I705,#REF!,"&lt;="&amp;$R$2,#REF!,"&gt;="&amp;$S$2)/SUMIFS(#REF!,#REF!,$I705,#REF!,"&lt;="&amp;$R$2,#REF!,"&gt;="&amp;$S$2),"-")</f>
        <v>-</v>
      </c>
      <c r="O705" s="145"/>
      <c r="P705" s="143"/>
    </row>
    <row r="706" spans="1:16">
      <c r="A706" s="141"/>
      <c r="B706" s="145"/>
      <c r="C706" s="175" t="s">
        <v>1158</v>
      </c>
      <c r="D706" s="169" t="s">
        <v>26</v>
      </c>
      <c r="E706" s="169" t="s">
        <v>1159</v>
      </c>
      <c r="F706" s="184" t="s">
        <v>1298</v>
      </c>
      <c r="G706" s="184" t="s">
        <v>1298</v>
      </c>
      <c r="H706" s="184" t="s">
        <v>1298</v>
      </c>
      <c r="I706" s="184" t="s">
        <v>1298</v>
      </c>
      <c r="J706" s="171">
        <v>0.9</v>
      </c>
      <c r="K706" s="172" t="str">
        <f>IFERROR(SUMIFS(#REF!,#REF!,$I706,#REF!,$R$2)/SUMIFS(#REF!,#REF!,$I706,#REF!,$R$2),"-")</f>
        <v>-</v>
      </c>
      <c r="L706" s="172" t="str">
        <f>IFERROR(SUMIFS(#REF!,#REF!,$I706,#REF!,$R$7)/SUMIFS(#REF!,#REF!,$I706,#REF!,$R$7),"-")</f>
        <v>-</v>
      </c>
      <c r="M706" s="173" t="str">
        <f>IFERROR(SUMIFS(#REF!,#REF!,$I706,#REF!,$R$3)/SUMIFS(#REF!,#REF!,$I706,#REF!,$R$3),"-")</f>
        <v>-</v>
      </c>
      <c r="N706" s="173" t="str">
        <f>IFERROR(SUMIFS(#REF!,#REF!,$I706,#REF!,"&lt;="&amp;$R$2,#REF!,"&gt;="&amp;$S$2)/SUMIFS(#REF!,#REF!,$I706,#REF!,"&lt;="&amp;$R$2,#REF!,"&gt;="&amp;$S$2),"-")</f>
        <v>-</v>
      </c>
      <c r="O706" s="145"/>
      <c r="P706" s="143"/>
    </row>
    <row r="707" spans="1:16">
      <c r="A707" s="141"/>
      <c r="B707" s="145"/>
      <c r="C707" s="175" t="s">
        <v>1158</v>
      </c>
      <c r="D707" s="169" t="s">
        <v>26</v>
      </c>
      <c r="E707" s="169" t="s">
        <v>1159</v>
      </c>
      <c r="F707" s="184" t="s">
        <v>1300</v>
      </c>
      <c r="G707" s="184" t="s">
        <v>1300</v>
      </c>
      <c r="H707" s="184" t="s">
        <v>1300</v>
      </c>
      <c r="I707" s="184" t="s">
        <v>1300</v>
      </c>
      <c r="J707" s="171">
        <v>0.9</v>
      </c>
      <c r="K707" s="172" t="str">
        <f>IFERROR(SUMIFS(#REF!,#REF!,$I707,#REF!,$R$2)/SUMIFS(#REF!,#REF!,$I707,#REF!,$R$2),"-")</f>
        <v>-</v>
      </c>
      <c r="L707" s="172" t="str">
        <f>IFERROR(SUMIFS(#REF!,#REF!,$I707,#REF!,$R$7)/SUMIFS(#REF!,#REF!,$I707,#REF!,$R$7),"-")</f>
        <v>-</v>
      </c>
      <c r="M707" s="173" t="str">
        <f>IFERROR(SUMIFS(#REF!,#REF!,$I707,#REF!,$R$3)/SUMIFS(#REF!,#REF!,$I707,#REF!,$R$3),"-")</f>
        <v>-</v>
      </c>
      <c r="N707" s="173" t="str">
        <f>IFERROR(SUMIFS(#REF!,#REF!,$I707,#REF!,"&lt;="&amp;$R$2,#REF!,"&gt;="&amp;$S$2)/SUMIFS(#REF!,#REF!,$I707,#REF!,"&lt;="&amp;$R$2,#REF!,"&gt;="&amp;$S$2),"-")</f>
        <v>-</v>
      </c>
      <c r="O707" s="145"/>
      <c r="P707" s="143"/>
    </row>
    <row r="708" spans="1:16">
      <c r="A708" s="141"/>
      <c r="B708" s="145"/>
      <c r="C708" s="175" t="s">
        <v>1158</v>
      </c>
      <c r="D708" s="169" t="s">
        <v>26</v>
      </c>
      <c r="E708" s="169" t="s">
        <v>1159</v>
      </c>
      <c r="F708" s="184" t="s">
        <v>1302</v>
      </c>
      <c r="G708" s="184" t="s">
        <v>1302</v>
      </c>
      <c r="H708" s="184" t="s">
        <v>1302</v>
      </c>
      <c r="I708" s="184" t="s">
        <v>1302</v>
      </c>
      <c r="J708" s="171">
        <v>0.9</v>
      </c>
      <c r="K708" s="172" t="str">
        <f>IFERROR(SUMIFS(#REF!,#REF!,$I708,#REF!,$R$2)/SUMIFS(#REF!,#REF!,$I708,#REF!,$R$2),"-")</f>
        <v>-</v>
      </c>
      <c r="L708" s="172" t="str">
        <f>IFERROR(SUMIFS(#REF!,#REF!,$I708,#REF!,$R$7)/SUMIFS(#REF!,#REF!,$I708,#REF!,$R$7),"-")</f>
        <v>-</v>
      </c>
      <c r="M708" s="173" t="str">
        <f>IFERROR(SUMIFS(#REF!,#REF!,$I708,#REF!,$R$3)/SUMIFS(#REF!,#REF!,$I708,#REF!,$R$3),"-")</f>
        <v>-</v>
      </c>
      <c r="N708" s="173" t="str">
        <f>IFERROR(SUMIFS(#REF!,#REF!,$I708,#REF!,"&lt;="&amp;$R$2,#REF!,"&gt;="&amp;$S$2)/SUMIFS(#REF!,#REF!,$I708,#REF!,"&lt;="&amp;$R$2,#REF!,"&gt;="&amp;$S$2),"-")</f>
        <v>-</v>
      </c>
      <c r="O708" s="145"/>
      <c r="P708" s="143"/>
    </row>
    <row r="709" spans="1:16">
      <c r="A709" s="141"/>
      <c r="B709" s="145"/>
      <c r="C709" s="175" t="s">
        <v>1158</v>
      </c>
      <c r="D709" s="169" t="s">
        <v>26</v>
      </c>
      <c r="E709" s="169" t="s">
        <v>1159</v>
      </c>
      <c r="F709" s="184" t="s">
        <v>1304</v>
      </c>
      <c r="G709" s="184" t="s">
        <v>1304</v>
      </c>
      <c r="H709" s="184" t="s">
        <v>1304</v>
      </c>
      <c r="I709" s="184" t="s">
        <v>1304</v>
      </c>
      <c r="J709" s="171">
        <v>0.9</v>
      </c>
      <c r="K709" s="172" t="str">
        <f>IFERROR(SUMIFS(#REF!,#REF!,$I709,#REF!,$R$2)/SUMIFS(#REF!,#REF!,$I709,#REF!,$R$2),"-")</f>
        <v>-</v>
      </c>
      <c r="L709" s="172" t="str">
        <f>IFERROR(SUMIFS(#REF!,#REF!,$I709,#REF!,$R$7)/SUMIFS(#REF!,#REF!,$I709,#REF!,$R$7),"-")</f>
        <v>-</v>
      </c>
      <c r="M709" s="173" t="str">
        <f>IFERROR(SUMIFS(#REF!,#REF!,$I709,#REF!,$R$3)/SUMIFS(#REF!,#REF!,$I709,#REF!,$R$3),"-")</f>
        <v>-</v>
      </c>
      <c r="N709" s="173" t="str">
        <f>IFERROR(SUMIFS(#REF!,#REF!,$I709,#REF!,"&lt;="&amp;$R$2,#REF!,"&gt;="&amp;$S$2)/SUMIFS(#REF!,#REF!,$I709,#REF!,"&lt;="&amp;$R$2,#REF!,"&gt;="&amp;$S$2),"-")</f>
        <v>-</v>
      </c>
      <c r="O709" s="145"/>
      <c r="P709" s="143"/>
    </row>
    <row r="710" spans="1:16">
      <c r="A710" s="141"/>
      <c r="B710" s="145"/>
      <c r="C710" s="175" t="s">
        <v>1158</v>
      </c>
      <c r="D710" s="169" t="s">
        <v>26</v>
      </c>
      <c r="E710" s="169" t="s">
        <v>1159</v>
      </c>
      <c r="F710" s="184" t="s">
        <v>1306</v>
      </c>
      <c r="G710" s="184" t="s">
        <v>1306</v>
      </c>
      <c r="H710" s="184" t="s">
        <v>1306</v>
      </c>
      <c r="I710" s="184" t="s">
        <v>1306</v>
      </c>
      <c r="J710" s="171">
        <v>0.9</v>
      </c>
      <c r="K710" s="172" t="str">
        <f>IFERROR(SUMIFS(#REF!,#REF!,$I710,#REF!,$R$2)/SUMIFS(#REF!,#REF!,$I710,#REF!,$R$2),"-")</f>
        <v>-</v>
      </c>
      <c r="L710" s="172" t="str">
        <f>IFERROR(SUMIFS(#REF!,#REF!,$I710,#REF!,$R$7)/SUMIFS(#REF!,#REF!,$I710,#REF!,$R$7),"-")</f>
        <v>-</v>
      </c>
      <c r="M710" s="173" t="str">
        <f>IFERROR(SUMIFS(#REF!,#REF!,$I710,#REF!,$R$3)/SUMIFS(#REF!,#REF!,$I710,#REF!,$R$3),"-")</f>
        <v>-</v>
      </c>
      <c r="N710" s="173" t="str">
        <f>IFERROR(SUMIFS(#REF!,#REF!,$I710,#REF!,"&lt;="&amp;$R$2,#REF!,"&gt;="&amp;$S$2)/SUMIFS(#REF!,#REF!,$I710,#REF!,"&lt;="&amp;$R$2,#REF!,"&gt;="&amp;$S$2),"-")</f>
        <v>-</v>
      </c>
      <c r="O710" s="145"/>
      <c r="P710" s="143"/>
    </row>
    <row r="711" spans="1:16">
      <c r="A711" s="141"/>
      <c r="B711" s="145"/>
      <c r="C711" s="175" t="s">
        <v>1158</v>
      </c>
      <c r="D711" s="169" t="s">
        <v>26</v>
      </c>
      <c r="E711" s="169" t="s">
        <v>1159</v>
      </c>
      <c r="F711" s="184" t="s">
        <v>1308</v>
      </c>
      <c r="G711" s="184" t="s">
        <v>1308</v>
      </c>
      <c r="H711" s="184" t="s">
        <v>1308</v>
      </c>
      <c r="I711" s="184" t="s">
        <v>1308</v>
      </c>
      <c r="J711" s="171">
        <v>0.9</v>
      </c>
      <c r="K711" s="172" t="str">
        <f>IFERROR(SUMIFS(#REF!,#REF!,$I711,#REF!,$R$2)/SUMIFS(#REF!,#REF!,$I711,#REF!,$R$2),"-")</f>
        <v>-</v>
      </c>
      <c r="L711" s="172" t="str">
        <f>IFERROR(SUMIFS(#REF!,#REF!,$I711,#REF!,$R$7)/SUMIFS(#REF!,#REF!,$I711,#REF!,$R$7),"-")</f>
        <v>-</v>
      </c>
      <c r="M711" s="173" t="str">
        <f>IFERROR(SUMIFS(#REF!,#REF!,$I711,#REF!,$R$3)/SUMIFS(#REF!,#REF!,$I711,#REF!,$R$3),"-")</f>
        <v>-</v>
      </c>
      <c r="N711" s="173" t="str">
        <f>IFERROR(SUMIFS(#REF!,#REF!,$I711,#REF!,"&lt;="&amp;$R$2,#REF!,"&gt;="&amp;$S$2)/SUMIFS(#REF!,#REF!,$I711,#REF!,"&lt;="&amp;$R$2,#REF!,"&gt;="&amp;$S$2),"-")</f>
        <v>-</v>
      </c>
      <c r="O711" s="145"/>
      <c r="P711" s="143"/>
    </row>
    <row r="712" spans="1:16">
      <c r="A712" s="141"/>
      <c r="B712" s="145"/>
      <c r="C712" s="175" t="s">
        <v>1158</v>
      </c>
      <c r="D712" s="169" t="s">
        <v>26</v>
      </c>
      <c r="E712" s="169" t="s">
        <v>1159</v>
      </c>
      <c r="F712" s="184" t="s">
        <v>1310</v>
      </c>
      <c r="G712" s="184" t="s">
        <v>1310</v>
      </c>
      <c r="H712" s="184" t="s">
        <v>1310</v>
      </c>
      <c r="I712" s="184" t="s">
        <v>1310</v>
      </c>
      <c r="J712" s="171">
        <v>0.9</v>
      </c>
      <c r="K712" s="172" t="str">
        <f>IFERROR(SUMIFS(#REF!,#REF!,$I712,#REF!,$R$2)/SUMIFS(#REF!,#REF!,$I712,#REF!,$R$2),"-")</f>
        <v>-</v>
      </c>
      <c r="L712" s="172" t="str">
        <f>IFERROR(SUMIFS(#REF!,#REF!,$I712,#REF!,$R$7)/SUMIFS(#REF!,#REF!,$I712,#REF!,$R$7),"-")</f>
        <v>-</v>
      </c>
      <c r="M712" s="173" t="str">
        <f>IFERROR(SUMIFS(#REF!,#REF!,$I712,#REF!,$R$3)/SUMIFS(#REF!,#REF!,$I712,#REF!,$R$3),"-")</f>
        <v>-</v>
      </c>
      <c r="N712" s="173" t="str">
        <f>IFERROR(SUMIFS(#REF!,#REF!,$I712,#REF!,"&lt;="&amp;$R$2,#REF!,"&gt;="&amp;$S$2)/SUMIFS(#REF!,#REF!,$I712,#REF!,"&lt;="&amp;$R$2,#REF!,"&gt;="&amp;$S$2),"-")</f>
        <v>-</v>
      </c>
      <c r="O712" s="145"/>
      <c r="P712" s="143"/>
    </row>
    <row r="713" spans="1:16">
      <c r="A713" s="141"/>
      <c r="B713" s="145"/>
      <c r="C713" s="175" t="s">
        <v>1158</v>
      </c>
      <c r="D713" s="169" t="s">
        <v>26</v>
      </c>
      <c r="E713" s="169" t="s">
        <v>1159</v>
      </c>
      <c r="F713" s="184" t="s">
        <v>1312</v>
      </c>
      <c r="G713" s="184" t="s">
        <v>1312</v>
      </c>
      <c r="H713" s="184" t="s">
        <v>1312</v>
      </c>
      <c r="I713" s="184" t="s">
        <v>1312</v>
      </c>
      <c r="J713" s="171">
        <v>0.9</v>
      </c>
      <c r="K713" s="172" t="str">
        <f>IFERROR(SUMIFS(#REF!,#REF!,$I713,#REF!,$R$2)/SUMIFS(#REF!,#REF!,$I713,#REF!,$R$2),"-")</f>
        <v>-</v>
      </c>
      <c r="L713" s="172" t="str">
        <f>IFERROR(SUMIFS(#REF!,#REF!,$I713,#REF!,$R$7)/SUMIFS(#REF!,#REF!,$I713,#REF!,$R$7),"-")</f>
        <v>-</v>
      </c>
      <c r="M713" s="173" t="str">
        <f>IFERROR(SUMIFS(#REF!,#REF!,$I713,#REF!,$R$3)/SUMIFS(#REF!,#REF!,$I713,#REF!,$R$3),"-")</f>
        <v>-</v>
      </c>
      <c r="N713" s="173" t="str">
        <f>IFERROR(SUMIFS(#REF!,#REF!,$I713,#REF!,"&lt;="&amp;$R$2,#REF!,"&gt;="&amp;$S$2)/SUMIFS(#REF!,#REF!,$I713,#REF!,"&lt;="&amp;$R$2,#REF!,"&gt;="&amp;$S$2),"-")</f>
        <v>-</v>
      </c>
      <c r="O713" s="145"/>
      <c r="P713" s="143"/>
    </row>
    <row r="714" spans="1:16">
      <c r="A714" s="141"/>
      <c r="B714" s="145"/>
      <c r="C714" s="175" t="s">
        <v>1158</v>
      </c>
      <c r="D714" s="169" t="s">
        <v>26</v>
      </c>
      <c r="E714" s="169" t="s">
        <v>1159</v>
      </c>
      <c r="F714" s="184" t="s">
        <v>1314</v>
      </c>
      <c r="G714" s="184" t="s">
        <v>1314</v>
      </c>
      <c r="H714" s="184" t="s">
        <v>1314</v>
      </c>
      <c r="I714" s="184" t="s">
        <v>1314</v>
      </c>
      <c r="J714" s="171">
        <v>0.9</v>
      </c>
      <c r="K714" s="172" t="str">
        <f>IFERROR(SUMIFS(#REF!,#REF!,$I714,#REF!,$R$2)/SUMIFS(#REF!,#REF!,$I714,#REF!,$R$2),"-")</f>
        <v>-</v>
      </c>
      <c r="L714" s="172" t="str">
        <f>IFERROR(SUMIFS(#REF!,#REF!,$I714,#REF!,$R$7)/SUMIFS(#REF!,#REF!,$I714,#REF!,$R$7),"-")</f>
        <v>-</v>
      </c>
      <c r="M714" s="173" t="str">
        <f>IFERROR(SUMIFS(#REF!,#REF!,$I714,#REF!,$R$3)/SUMIFS(#REF!,#REF!,$I714,#REF!,$R$3),"-")</f>
        <v>-</v>
      </c>
      <c r="N714" s="173" t="str">
        <f>IFERROR(SUMIFS(#REF!,#REF!,$I714,#REF!,"&lt;="&amp;$R$2,#REF!,"&gt;="&amp;$S$2)/SUMIFS(#REF!,#REF!,$I714,#REF!,"&lt;="&amp;$R$2,#REF!,"&gt;="&amp;$S$2),"-")</f>
        <v>-</v>
      </c>
      <c r="O714" s="145"/>
      <c r="P714" s="143"/>
    </row>
    <row r="715" spans="1:16">
      <c r="A715" s="141"/>
      <c r="B715" s="145"/>
      <c r="C715" s="175" t="s">
        <v>1158</v>
      </c>
      <c r="D715" s="169" t="s">
        <v>26</v>
      </c>
      <c r="E715" s="169" t="s">
        <v>1159</v>
      </c>
      <c r="F715" s="184" t="s">
        <v>1316</v>
      </c>
      <c r="G715" s="184" t="s">
        <v>1316</v>
      </c>
      <c r="H715" s="184" t="s">
        <v>1316</v>
      </c>
      <c r="I715" s="184" t="s">
        <v>1316</v>
      </c>
      <c r="J715" s="171">
        <v>0.9</v>
      </c>
      <c r="K715" s="172" t="str">
        <f>IFERROR(SUMIFS(#REF!,#REF!,$I715,#REF!,$R$2)/SUMIFS(#REF!,#REF!,$I715,#REF!,$R$2),"-")</f>
        <v>-</v>
      </c>
      <c r="L715" s="172" t="str">
        <f>IFERROR(SUMIFS(#REF!,#REF!,$I715,#REF!,$R$7)/SUMIFS(#REF!,#REF!,$I715,#REF!,$R$7),"-")</f>
        <v>-</v>
      </c>
      <c r="M715" s="173" t="str">
        <f>IFERROR(SUMIFS(#REF!,#REF!,$I715,#REF!,$R$3)/SUMIFS(#REF!,#REF!,$I715,#REF!,$R$3),"-")</f>
        <v>-</v>
      </c>
      <c r="N715" s="173" t="str">
        <f>IFERROR(SUMIFS(#REF!,#REF!,$I715,#REF!,"&lt;="&amp;$R$2,#REF!,"&gt;="&amp;$S$2)/SUMIFS(#REF!,#REF!,$I715,#REF!,"&lt;="&amp;$R$2,#REF!,"&gt;="&amp;$S$2),"-")</f>
        <v>-</v>
      </c>
      <c r="O715" s="145"/>
      <c r="P715" s="143"/>
    </row>
    <row r="716" spans="1:16">
      <c r="A716" s="141"/>
      <c r="B716" s="145"/>
      <c r="C716" s="175" t="s">
        <v>1158</v>
      </c>
      <c r="D716" s="169" t="s">
        <v>26</v>
      </c>
      <c r="E716" s="169" t="s">
        <v>1159</v>
      </c>
      <c r="F716" s="184" t="s">
        <v>1318</v>
      </c>
      <c r="G716" s="184" t="s">
        <v>1318</v>
      </c>
      <c r="H716" s="184" t="s">
        <v>1318</v>
      </c>
      <c r="I716" s="184" t="s">
        <v>1318</v>
      </c>
      <c r="J716" s="171">
        <v>0.9</v>
      </c>
      <c r="K716" s="172" t="str">
        <f>IFERROR(SUMIFS(#REF!,#REF!,$I716,#REF!,$R$2)/SUMIFS(#REF!,#REF!,$I716,#REF!,$R$2),"-")</f>
        <v>-</v>
      </c>
      <c r="L716" s="172" t="str">
        <f>IFERROR(SUMIFS(#REF!,#REF!,$I716,#REF!,$R$7)/SUMIFS(#REF!,#REF!,$I716,#REF!,$R$7),"-")</f>
        <v>-</v>
      </c>
      <c r="M716" s="173" t="str">
        <f>IFERROR(SUMIFS(#REF!,#REF!,$I716,#REF!,$R$3)/SUMIFS(#REF!,#REF!,$I716,#REF!,$R$3),"-")</f>
        <v>-</v>
      </c>
      <c r="N716" s="173" t="str">
        <f>IFERROR(SUMIFS(#REF!,#REF!,$I716,#REF!,"&lt;="&amp;$R$2,#REF!,"&gt;="&amp;$S$2)/SUMIFS(#REF!,#REF!,$I716,#REF!,"&lt;="&amp;$R$2,#REF!,"&gt;="&amp;$S$2),"-")</f>
        <v>-</v>
      </c>
      <c r="O716" s="145"/>
      <c r="P716" s="143"/>
    </row>
    <row r="717" spans="1:16">
      <c r="A717" s="141"/>
      <c r="B717" s="145"/>
      <c r="C717" s="175" t="s">
        <v>1158</v>
      </c>
      <c r="D717" s="169" t="s">
        <v>26</v>
      </c>
      <c r="E717" s="169" t="s">
        <v>1159</v>
      </c>
      <c r="F717" s="184" t="s">
        <v>1320</v>
      </c>
      <c r="G717" s="184" t="s">
        <v>1320</v>
      </c>
      <c r="H717" s="184" t="s">
        <v>1320</v>
      </c>
      <c r="I717" s="184" t="s">
        <v>1320</v>
      </c>
      <c r="J717" s="171">
        <v>0.9</v>
      </c>
      <c r="K717" s="172" t="str">
        <f>IFERROR(SUMIFS(#REF!,#REF!,$I717,#REF!,$R$2)/SUMIFS(#REF!,#REF!,$I717,#REF!,$R$2),"-")</f>
        <v>-</v>
      </c>
      <c r="L717" s="172" t="str">
        <f>IFERROR(SUMIFS(#REF!,#REF!,$I717,#REF!,$R$7)/SUMIFS(#REF!,#REF!,$I717,#REF!,$R$7),"-")</f>
        <v>-</v>
      </c>
      <c r="M717" s="173" t="str">
        <f>IFERROR(SUMIFS(#REF!,#REF!,$I717,#REF!,$R$3)/SUMIFS(#REF!,#REF!,$I717,#REF!,$R$3),"-")</f>
        <v>-</v>
      </c>
      <c r="N717" s="173" t="str">
        <f>IFERROR(SUMIFS(#REF!,#REF!,$I717,#REF!,"&lt;="&amp;$R$2,#REF!,"&gt;="&amp;$S$2)/SUMIFS(#REF!,#REF!,$I717,#REF!,"&lt;="&amp;$R$2,#REF!,"&gt;="&amp;$S$2),"-")</f>
        <v>-</v>
      </c>
      <c r="O717" s="145"/>
      <c r="P717" s="143"/>
    </row>
    <row r="718" spans="1:16">
      <c r="A718" s="141"/>
      <c r="B718" s="145"/>
      <c r="C718" s="175" t="s">
        <v>1158</v>
      </c>
      <c r="D718" s="169" t="s">
        <v>26</v>
      </c>
      <c r="E718" s="169" t="s">
        <v>1159</v>
      </c>
      <c r="F718" s="184" t="s">
        <v>1322</v>
      </c>
      <c r="G718" s="184" t="s">
        <v>1322</v>
      </c>
      <c r="H718" s="184" t="s">
        <v>1322</v>
      </c>
      <c r="I718" s="184" t="s">
        <v>1322</v>
      </c>
      <c r="J718" s="171">
        <v>0.9</v>
      </c>
      <c r="K718" s="172" t="str">
        <f>IFERROR(SUMIFS(#REF!,#REF!,$I718,#REF!,$R$2)/SUMIFS(#REF!,#REF!,$I718,#REF!,$R$2),"-")</f>
        <v>-</v>
      </c>
      <c r="L718" s="172" t="str">
        <f>IFERROR(SUMIFS(#REF!,#REF!,$I718,#REF!,$R$7)/SUMIFS(#REF!,#REF!,$I718,#REF!,$R$7),"-")</f>
        <v>-</v>
      </c>
      <c r="M718" s="173" t="str">
        <f>IFERROR(SUMIFS(#REF!,#REF!,$I718,#REF!,$R$3)/SUMIFS(#REF!,#REF!,$I718,#REF!,$R$3),"-")</f>
        <v>-</v>
      </c>
      <c r="N718" s="173" t="str">
        <f>IFERROR(SUMIFS(#REF!,#REF!,$I718,#REF!,"&lt;="&amp;$R$2,#REF!,"&gt;="&amp;$S$2)/SUMIFS(#REF!,#REF!,$I718,#REF!,"&lt;="&amp;$R$2,#REF!,"&gt;="&amp;$S$2),"-")</f>
        <v>-</v>
      </c>
      <c r="O718" s="145"/>
      <c r="P718" s="143"/>
    </row>
    <row r="719" spans="1:16">
      <c r="A719" s="141"/>
      <c r="B719" s="145"/>
      <c r="C719" s="175" t="s">
        <v>1158</v>
      </c>
      <c r="D719" s="169" t="s">
        <v>26</v>
      </c>
      <c r="E719" s="169" t="s">
        <v>1159</v>
      </c>
      <c r="F719" s="184" t="s">
        <v>1324</v>
      </c>
      <c r="G719" s="184" t="s">
        <v>1324</v>
      </c>
      <c r="H719" s="184" t="s">
        <v>1324</v>
      </c>
      <c r="I719" s="184" t="s">
        <v>1324</v>
      </c>
      <c r="J719" s="171">
        <v>0.9</v>
      </c>
      <c r="K719" s="172" t="str">
        <f>IFERROR(SUMIFS(#REF!,#REF!,$I719,#REF!,$R$2)/SUMIFS(#REF!,#REF!,$I719,#REF!,$R$2),"-")</f>
        <v>-</v>
      </c>
      <c r="L719" s="172" t="str">
        <f>IFERROR(SUMIFS(#REF!,#REF!,$I719,#REF!,$R$7)/SUMIFS(#REF!,#REF!,$I719,#REF!,$R$7),"-")</f>
        <v>-</v>
      </c>
      <c r="M719" s="173" t="str">
        <f>IFERROR(SUMIFS(#REF!,#REF!,$I719,#REF!,$R$3)/SUMIFS(#REF!,#REF!,$I719,#REF!,$R$3),"-")</f>
        <v>-</v>
      </c>
      <c r="N719" s="173" t="str">
        <f>IFERROR(SUMIFS(#REF!,#REF!,$I719,#REF!,"&lt;="&amp;$R$2,#REF!,"&gt;="&amp;$S$2)/SUMIFS(#REF!,#REF!,$I719,#REF!,"&lt;="&amp;$R$2,#REF!,"&gt;="&amp;$S$2),"-")</f>
        <v>-</v>
      </c>
      <c r="O719" s="145"/>
      <c r="P719" s="143"/>
    </row>
    <row r="720" spans="1:16">
      <c r="A720" s="141"/>
      <c r="B720" s="145"/>
      <c r="C720" s="175" t="s">
        <v>1158</v>
      </c>
      <c r="D720" s="169" t="s">
        <v>26</v>
      </c>
      <c r="E720" s="169" t="s">
        <v>1159</v>
      </c>
      <c r="F720" s="184" t="s">
        <v>1326</v>
      </c>
      <c r="G720" s="184" t="s">
        <v>1326</v>
      </c>
      <c r="H720" s="184" t="s">
        <v>1326</v>
      </c>
      <c r="I720" s="184" t="s">
        <v>1326</v>
      </c>
      <c r="J720" s="171">
        <v>0.9</v>
      </c>
      <c r="K720" s="172" t="str">
        <f>IFERROR(SUMIFS(#REF!,#REF!,$I720,#REF!,$R$2)/SUMIFS(#REF!,#REF!,$I720,#REF!,$R$2),"-")</f>
        <v>-</v>
      </c>
      <c r="L720" s="172" t="str">
        <f>IFERROR(SUMIFS(#REF!,#REF!,$I720,#REF!,$R$7)/SUMIFS(#REF!,#REF!,$I720,#REF!,$R$7),"-")</f>
        <v>-</v>
      </c>
      <c r="M720" s="173" t="str">
        <f>IFERROR(SUMIFS(#REF!,#REF!,$I720,#REF!,$R$3)/SUMIFS(#REF!,#REF!,$I720,#REF!,$R$3),"-")</f>
        <v>-</v>
      </c>
      <c r="N720" s="173" t="str">
        <f>IFERROR(SUMIFS(#REF!,#REF!,$I720,#REF!,"&lt;="&amp;$R$2,#REF!,"&gt;="&amp;$S$2)/SUMIFS(#REF!,#REF!,$I720,#REF!,"&lt;="&amp;$R$2,#REF!,"&gt;="&amp;$S$2),"-")</f>
        <v>-</v>
      </c>
      <c r="O720" s="145"/>
      <c r="P720" s="143"/>
    </row>
    <row r="721" spans="1:16">
      <c r="A721" s="141"/>
      <c r="B721" s="145"/>
      <c r="C721" s="175" t="s">
        <v>1158</v>
      </c>
      <c r="D721" s="169" t="s">
        <v>26</v>
      </c>
      <c r="E721" s="169" t="s">
        <v>1159</v>
      </c>
      <c r="F721" s="184" t="s">
        <v>1328</v>
      </c>
      <c r="G721" s="184" t="s">
        <v>1328</v>
      </c>
      <c r="H721" s="184" t="s">
        <v>1328</v>
      </c>
      <c r="I721" s="184" t="s">
        <v>1328</v>
      </c>
      <c r="J721" s="171">
        <v>0.9</v>
      </c>
      <c r="K721" s="172" t="str">
        <f>IFERROR(SUMIFS(#REF!,#REF!,$I721,#REF!,$R$2)/SUMIFS(#REF!,#REF!,$I721,#REF!,$R$2),"-")</f>
        <v>-</v>
      </c>
      <c r="L721" s="172" t="str">
        <f>IFERROR(SUMIFS(#REF!,#REF!,$I721,#REF!,$R$7)/SUMIFS(#REF!,#REF!,$I721,#REF!,$R$7),"-")</f>
        <v>-</v>
      </c>
      <c r="M721" s="173" t="str">
        <f>IFERROR(SUMIFS(#REF!,#REF!,$I721,#REF!,$R$3)/SUMIFS(#REF!,#REF!,$I721,#REF!,$R$3),"-")</f>
        <v>-</v>
      </c>
      <c r="N721" s="173" t="str">
        <f>IFERROR(SUMIFS(#REF!,#REF!,$I721,#REF!,"&lt;="&amp;$R$2,#REF!,"&gt;="&amp;$S$2)/SUMIFS(#REF!,#REF!,$I721,#REF!,"&lt;="&amp;$R$2,#REF!,"&gt;="&amp;$S$2),"-")</f>
        <v>-</v>
      </c>
      <c r="O721" s="145"/>
      <c r="P721" s="143"/>
    </row>
    <row r="722" spans="1:16">
      <c r="A722" s="141"/>
      <c r="B722" s="145"/>
      <c r="C722" s="175" t="s">
        <v>1158</v>
      </c>
      <c r="D722" s="169" t="s">
        <v>26</v>
      </c>
      <c r="E722" s="169" t="s">
        <v>1159</v>
      </c>
      <c r="F722" s="184" t="s">
        <v>1330</v>
      </c>
      <c r="G722" s="184" t="s">
        <v>1330</v>
      </c>
      <c r="H722" s="184" t="s">
        <v>1330</v>
      </c>
      <c r="I722" s="184" t="s">
        <v>1330</v>
      </c>
      <c r="J722" s="171">
        <v>0.9</v>
      </c>
      <c r="K722" s="172" t="str">
        <f>IFERROR(SUMIFS(#REF!,#REF!,$I722,#REF!,$R$2)/SUMIFS(#REF!,#REF!,$I722,#REF!,$R$2),"-")</f>
        <v>-</v>
      </c>
      <c r="L722" s="172" t="str">
        <f>IFERROR(SUMIFS(#REF!,#REF!,$I722,#REF!,$R$7)/SUMIFS(#REF!,#REF!,$I722,#REF!,$R$7),"-")</f>
        <v>-</v>
      </c>
      <c r="M722" s="173" t="str">
        <f>IFERROR(SUMIFS(#REF!,#REF!,$I722,#REF!,$R$3)/SUMIFS(#REF!,#REF!,$I722,#REF!,$R$3),"-")</f>
        <v>-</v>
      </c>
      <c r="N722" s="173" t="str">
        <f>IFERROR(SUMIFS(#REF!,#REF!,$I722,#REF!,"&lt;="&amp;$R$2,#REF!,"&gt;="&amp;$S$2)/SUMIFS(#REF!,#REF!,$I722,#REF!,"&lt;="&amp;$R$2,#REF!,"&gt;="&amp;$S$2),"-")</f>
        <v>-</v>
      </c>
      <c r="O722" s="145"/>
      <c r="P722" s="143"/>
    </row>
    <row r="723" spans="1:16">
      <c r="A723" s="141"/>
      <c r="B723" s="145"/>
      <c r="C723" s="175" t="s">
        <v>1158</v>
      </c>
      <c r="D723" s="169" t="s">
        <v>26</v>
      </c>
      <c r="E723" s="169" t="s">
        <v>1159</v>
      </c>
      <c r="F723" s="184" t="s">
        <v>1332</v>
      </c>
      <c r="G723" s="184" t="s">
        <v>1332</v>
      </c>
      <c r="H723" s="184" t="s">
        <v>1332</v>
      </c>
      <c r="I723" s="184" t="s">
        <v>1332</v>
      </c>
      <c r="J723" s="171">
        <v>0.9</v>
      </c>
      <c r="K723" s="172" t="str">
        <f>IFERROR(SUMIFS(#REF!,#REF!,$I723,#REF!,$R$2)/SUMIFS(#REF!,#REF!,$I723,#REF!,$R$2),"-")</f>
        <v>-</v>
      </c>
      <c r="L723" s="172" t="str">
        <f>IFERROR(SUMIFS(#REF!,#REF!,$I723,#REF!,$R$7)/SUMIFS(#REF!,#REF!,$I723,#REF!,$R$7),"-")</f>
        <v>-</v>
      </c>
      <c r="M723" s="173" t="str">
        <f>IFERROR(SUMIFS(#REF!,#REF!,$I723,#REF!,$R$3)/SUMIFS(#REF!,#REF!,$I723,#REF!,$R$3),"-")</f>
        <v>-</v>
      </c>
      <c r="N723" s="173" t="str">
        <f>IFERROR(SUMIFS(#REF!,#REF!,$I723,#REF!,"&lt;="&amp;$R$2,#REF!,"&gt;="&amp;$S$2)/SUMIFS(#REF!,#REF!,$I723,#REF!,"&lt;="&amp;$R$2,#REF!,"&gt;="&amp;$S$2),"-")</f>
        <v>-</v>
      </c>
      <c r="O723" s="145"/>
      <c r="P723" s="143"/>
    </row>
    <row r="724" spans="1:16">
      <c r="A724" s="141"/>
      <c r="B724" s="145"/>
      <c r="C724" s="175" t="s">
        <v>1158</v>
      </c>
      <c r="D724" s="169" t="s">
        <v>26</v>
      </c>
      <c r="E724" s="169" t="s">
        <v>1159</v>
      </c>
      <c r="F724" s="184" t="s">
        <v>1334</v>
      </c>
      <c r="G724" s="184" t="s">
        <v>1334</v>
      </c>
      <c r="H724" s="184" t="s">
        <v>1334</v>
      </c>
      <c r="I724" s="184" t="s">
        <v>1334</v>
      </c>
      <c r="J724" s="171">
        <v>0.9</v>
      </c>
      <c r="K724" s="172" t="str">
        <f>IFERROR(SUMIFS(#REF!,#REF!,$I724,#REF!,$R$2)/SUMIFS(#REF!,#REF!,$I724,#REF!,$R$2),"-")</f>
        <v>-</v>
      </c>
      <c r="L724" s="172" t="str">
        <f>IFERROR(SUMIFS(#REF!,#REF!,$I724,#REF!,$R$7)/SUMIFS(#REF!,#REF!,$I724,#REF!,$R$7),"-")</f>
        <v>-</v>
      </c>
      <c r="M724" s="173" t="str">
        <f>IFERROR(SUMIFS(#REF!,#REF!,$I724,#REF!,$R$3)/SUMIFS(#REF!,#REF!,$I724,#REF!,$R$3),"-")</f>
        <v>-</v>
      </c>
      <c r="N724" s="173" t="str">
        <f>IFERROR(SUMIFS(#REF!,#REF!,$I724,#REF!,"&lt;="&amp;$R$2,#REF!,"&gt;="&amp;$S$2)/SUMIFS(#REF!,#REF!,$I724,#REF!,"&lt;="&amp;$R$2,#REF!,"&gt;="&amp;$S$2),"-")</f>
        <v>-</v>
      </c>
      <c r="O724" s="145"/>
      <c r="P724" s="143"/>
    </row>
    <row r="725" spans="1:16">
      <c r="A725" s="141"/>
      <c r="B725" s="145"/>
      <c r="C725" s="175" t="s">
        <v>1158</v>
      </c>
      <c r="D725" s="169" t="s">
        <v>26</v>
      </c>
      <c r="E725" s="169" t="s">
        <v>1159</v>
      </c>
      <c r="F725" s="184" t="s">
        <v>1336</v>
      </c>
      <c r="G725" s="184" t="s">
        <v>1336</v>
      </c>
      <c r="H725" s="184" t="s">
        <v>1336</v>
      </c>
      <c r="I725" s="184" t="s">
        <v>1336</v>
      </c>
      <c r="J725" s="171">
        <v>0.9</v>
      </c>
      <c r="K725" s="172" t="str">
        <f>IFERROR(SUMIFS(#REF!,#REF!,$I725,#REF!,$R$2)/SUMIFS(#REF!,#REF!,$I725,#REF!,$R$2),"-")</f>
        <v>-</v>
      </c>
      <c r="L725" s="172" t="str">
        <f>IFERROR(SUMIFS(#REF!,#REF!,$I725,#REF!,$R$7)/SUMIFS(#REF!,#REF!,$I725,#REF!,$R$7),"-")</f>
        <v>-</v>
      </c>
      <c r="M725" s="173" t="str">
        <f>IFERROR(SUMIFS(#REF!,#REF!,$I725,#REF!,$R$3)/SUMIFS(#REF!,#REF!,$I725,#REF!,$R$3),"-")</f>
        <v>-</v>
      </c>
      <c r="N725" s="173" t="str">
        <f>IFERROR(SUMIFS(#REF!,#REF!,$I725,#REF!,"&lt;="&amp;$R$2,#REF!,"&gt;="&amp;$S$2)/SUMIFS(#REF!,#REF!,$I725,#REF!,"&lt;="&amp;$R$2,#REF!,"&gt;="&amp;$S$2),"-")</f>
        <v>-</v>
      </c>
      <c r="O725" s="145"/>
      <c r="P725" s="143"/>
    </row>
    <row r="726" spans="1:16">
      <c r="A726" s="141"/>
      <c r="B726" s="145"/>
      <c r="C726" s="175" t="s">
        <v>1158</v>
      </c>
      <c r="D726" s="169" t="s">
        <v>26</v>
      </c>
      <c r="E726" s="169" t="s">
        <v>1159</v>
      </c>
      <c r="F726" s="184" t="s">
        <v>1338</v>
      </c>
      <c r="G726" s="184" t="s">
        <v>1338</v>
      </c>
      <c r="H726" s="184" t="s">
        <v>1338</v>
      </c>
      <c r="I726" s="184" t="s">
        <v>1338</v>
      </c>
      <c r="J726" s="171">
        <v>0.9</v>
      </c>
      <c r="K726" s="172" t="str">
        <f>IFERROR(SUMIFS(#REF!,#REF!,$I726,#REF!,$R$2)/SUMIFS(#REF!,#REF!,$I726,#REF!,$R$2),"-")</f>
        <v>-</v>
      </c>
      <c r="L726" s="172" t="str">
        <f>IFERROR(SUMIFS(#REF!,#REF!,$I726,#REF!,$R$7)/SUMIFS(#REF!,#REF!,$I726,#REF!,$R$7),"-")</f>
        <v>-</v>
      </c>
      <c r="M726" s="173" t="str">
        <f>IFERROR(SUMIFS(#REF!,#REF!,$I726,#REF!,$R$3)/SUMIFS(#REF!,#REF!,$I726,#REF!,$R$3),"-")</f>
        <v>-</v>
      </c>
      <c r="N726" s="173" t="str">
        <f>IFERROR(SUMIFS(#REF!,#REF!,$I726,#REF!,"&lt;="&amp;$R$2,#REF!,"&gt;="&amp;$S$2)/SUMIFS(#REF!,#REF!,$I726,#REF!,"&lt;="&amp;$R$2,#REF!,"&gt;="&amp;$S$2),"-")</f>
        <v>-</v>
      </c>
      <c r="O726" s="145"/>
      <c r="P726" s="143"/>
    </row>
    <row r="727" spans="1:16">
      <c r="A727" s="141"/>
      <c r="B727" s="145"/>
      <c r="C727" s="175" t="s">
        <v>1158</v>
      </c>
      <c r="D727" s="169" t="s">
        <v>26</v>
      </c>
      <c r="E727" s="169" t="s">
        <v>1159</v>
      </c>
      <c r="F727" s="184" t="s">
        <v>1340</v>
      </c>
      <c r="G727" s="184" t="s">
        <v>1340</v>
      </c>
      <c r="H727" s="184" t="s">
        <v>1340</v>
      </c>
      <c r="I727" s="184" t="s">
        <v>1340</v>
      </c>
      <c r="J727" s="171">
        <v>0.9</v>
      </c>
      <c r="K727" s="172" t="str">
        <f>IFERROR(SUMIFS(#REF!,#REF!,$I727,#REF!,$R$2)/SUMIFS(#REF!,#REF!,$I727,#REF!,$R$2),"-")</f>
        <v>-</v>
      </c>
      <c r="L727" s="172" t="str">
        <f>IFERROR(SUMIFS(#REF!,#REF!,$I727,#REF!,$R$7)/SUMIFS(#REF!,#REF!,$I727,#REF!,$R$7),"-")</f>
        <v>-</v>
      </c>
      <c r="M727" s="173" t="str">
        <f>IFERROR(SUMIFS(#REF!,#REF!,$I727,#REF!,$R$3)/SUMIFS(#REF!,#REF!,$I727,#REF!,$R$3),"-")</f>
        <v>-</v>
      </c>
      <c r="N727" s="173" t="str">
        <f>IFERROR(SUMIFS(#REF!,#REF!,$I727,#REF!,"&lt;="&amp;$R$2,#REF!,"&gt;="&amp;$S$2)/SUMIFS(#REF!,#REF!,$I727,#REF!,"&lt;="&amp;$R$2,#REF!,"&gt;="&amp;$S$2),"-")</f>
        <v>-</v>
      </c>
      <c r="O727" s="145"/>
      <c r="P727" s="143"/>
    </row>
    <row r="728" spans="1:16">
      <c r="A728" s="141"/>
      <c r="B728" s="145"/>
      <c r="C728" s="175" t="s">
        <v>1158</v>
      </c>
      <c r="D728" s="169" t="s">
        <v>26</v>
      </c>
      <c r="E728" s="169" t="s">
        <v>1159</v>
      </c>
      <c r="F728" s="184" t="s">
        <v>1342</v>
      </c>
      <c r="G728" s="184" t="s">
        <v>1342</v>
      </c>
      <c r="H728" s="184" t="s">
        <v>1342</v>
      </c>
      <c r="I728" s="184" t="s">
        <v>1342</v>
      </c>
      <c r="J728" s="171">
        <v>0.9</v>
      </c>
      <c r="K728" s="172" t="str">
        <f>IFERROR(SUMIFS(#REF!,#REF!,$I728,#REF!,$R$2)/SUMIFS(#REF!,#REF!,$I728,#REF!,$R$2),"-")</f>
        <v>-</v>
      </c>
      <c r="L728" s="172" t="str">
        <f>IFERROR(SUMIFS(#REF!,#REF!,$I728,#REF!,$R$7)/SUMIFS(#REF!,#REF!,$I728,#REF!,$R$7),"-")</f>
        <v>-</v>
      </c>
      <c r="M728" s="173" t="str">
        <f>IFERROR(SUMIFS(#REF!,#REF!,$I728,#REF!,$R$3)/SUMIFS(#REF!,#REF!,$I728,#REF!,$R$3),"-")</f>
        <v>-</v>
      </c>
      <c r="N728" s="173" t="str">
        <f>IFERROR(SUMIFS(#REF!,#REF!,$I728,#REF!,"&lt;="&amp;$R$2,#REF!,"&gt;="&amp;$S$2)/SUMIFS(#REF!,#REF!,$I728,#REF!,"&lt;="&amp;$R$2,#REF!,"&gt;="&amp;$S$2),"-")</f>
        <v>-</v>
      </c>
      <c r="O728" s="145"/>
      <c r="P728" s="143"/>
    </row>
    <row r="729" spans="1:16">
      <c r="A729" s="141"/>
      <c r="B729" s="145"/>
      <c r="C729" s="175" t="s">
        <v>1158</v>
      </c>
      <c r="D729" s="169" t="s">
        <v>26</v>
      </c>
      <c r="E729" s="169" t="s">
        <v>1159</v>
      </c>
      <c r="F729" s="184" t="s">
        <v>1344</v>
      </c>
      <c r="G729" s="184" t="s">
        <v>1344</v>
      </c>
      <c r="H729" s="184" t="s">
        <v>1344</v>
      </c>
      <c r="I729" s="184" t="s">
        <v>1344</v>
      </c>
      <c r="J729" s="171">
        <v>0.9</v>
      </c>
      <c r="K729" s="172" t="str">
        <f>IFERROR(SUMIFS(#REF!,#REF!,$I729,#REF!,$R$2)/SUMIFS(#REF!,#REF!,$I729,#REF!,$R$2),"-")</f>
        <v>-</v>
      </c>
      <c r="L729" s="172" t="str">
        <f>IFERROR(SUMIFS(#REF!,#REF!,$I729,#REF!,$R$7)/SUMIFS(#REF!,#REF!,$I729,#REF!,$R$7),"-")</f>
        <v>-</v>
      </c>
      <c r="M729" s="173" t="str">
        <f>IFERROR(SUMIFS(#REF!,#REF!,$I729,#REF!,$R$3)/SUMIFS(#REF!,#REF!,$I729,#REF!,$R$3),"-")</f>
        <v>-</v>
      </c>
      <c r="N729" s="173" t="str">
        <f>IFERROR(SUMIFS(#REF!,#REF!,$I729,#REF!,"&lt;="&amp;$R$2,#REF!,"&gt;="&amp;$S$2)/SUMIFS(#REF!,#REF!,$I729,#REF!,"&lt;="&amp;$R$2,#REF!,"&gt;="&amp;$S$2),"-")</f>
        <v>-</v>
      </c>
      <c r="O729" s="145"/>
      <c r="P729" s="143"/>
    </row>
    <row r="730" spans="1:16">
      <c r="A730" s="141"/>
      <c r="B730" s="145"/>
      <c r="C730" s="175" t="s">
        <v>1158</v>
      </c>
      <c r="D730" s="169" t="s">
        <v>26</v>
      </c>
      <c r="E730" s="169" t="s">
        <v>1159</v>
      </c>
      <c r="F730" s="184" t="s">
        <v>1346</v>
      </c>
      <c r="G730" s="184" t="s">
        <v>1346</v>
      </c>
      <c r="H730" s="184" t="s">
        <v>1346</v>
      </c>
      <c r="I730" s="184" t="s">
        <v>1346</v>
      </c>
      <c r="J730" s="171">
        <v>0.9</v>
      </c>
      <c r="K730" s="172" t="str">
        <f>IFERROR(SUMIFS(#REF!,#REF!,$I730,#REF!,$R$2)/SUMIFS(#REF!,#REF!,$I730,#REF!,$R$2),"-")</f>
        <v>-</v>
      </c>
      <c r="L730" s="172" t="str">
        <f>IFERROR(SUMIFS(#REF!,#REF!,$I730,#REF!,$R$7)/SUMIFS(#REF!,#REF!,$I730,#REF!,$R$7),"-")</f>
        <v>-</v>
      </c>
      <c r="M730" s="173" t="str">
        <f>IFERROR(SUMIFS(#REF!,#REF!,$I730,#REF!,$R$3)/SUMIFS(#REF!,#REF!,$I730,#REF!,$R$3),"-")</f>
        <v>-</v>
      </c>
      <c r="N730" s="173" t="str">
        <f>IFERROR(SUMIFS(#REF!,#REF!,$I730,#REF!,"&lt;="&amp;$R$2,#REF!,"&gt;="&amp;$S$2)/SUMIFS(#REF!,#REF!,$I730,#REF!,"&lt;="&amp;$R$2,#REF!,"&gt;="&amp;$S$2),"-")</f>
        <v>-</v>
      </c>
      <c r="O730" s="145"/>
      <c r="P730" s="143"/>
    </row>
    <row r="731" spans="1:16">
      <c r="A731" s="141"/>
      <c r="B731" s="145"/>
      <c r="C731" s="175" t="s">
        <v>1158</v>
      </c>
      <c r="D731" s="169" t="s">
        <v>26</v>
      </c>
      <c r="E731" s="169" t="s">
        <v>1159</v>
      </c>
      <c r="F731" s="184" t="s">
        <v>1348</v>
      </c>
      <c r="G731" s="184" t="s">
        <v>1348</v>
      </c>
      <c r="H731" s="184" t="s">
        <v>1348</v>
      </c>
      <c r="I731" s="184" t="s">
        <v>1348</v>
      </c>
      <c r="J731" s="171">
        <v>0.9</v>
      </c>
      <c r="K731" s="172" t="str">
        <f>IFERROR(SUMIFS(#REF!,#REF!,$I731,#REF!,$R$2)/SUMIFS(#REF!,#REF!,$I731,#REF!,$R$2),"-")</f>
        <v>-</v>
      </c>
      <c r="L731" s="172" t="str">
        <f>IFERROR(SUMIFS(#REF!,#REF!,$I731,#REF!,$R$7)/SUMIFS(#REF!,#REF!,$I731,#REF!,$R$7),"-")</f>
        <v>-</v>
      </c>
      <c r="M731" s="173" t="str">
        <f>IFERROR(SUMIFS(#REF!,#REF!,$I731,#REF!,$R$3)/SUMIFS(#REF!,#REF!,$I731,#REF!,$R$3),"-")</f>
        <v>-</v>
      </c>
      <c r="N731" s="173" t="str">
        <f>IFERROR(SUMIFS(#REF!,#REF!,$I731,#REF!,"&lt;="&amp;$R$2,#REF!,"&gt;="&amp;$S$2)/SUMIFS(#REF!,#REF!,$I731,#REF!,"&lt;="&amp;$R$2,#REF!,"&gt;="&amp;$S$2),"-")</f>
        <v>-</v>
      </c>
      <c r="O731" s="145"/>
      <c r="P731" s="143"/>
    </row>
    <row r="732" spans="1:16">
      <c r="A732" s="141"/>
      <c r="B732" s="145"/>
      <c r="C732" s="175" t="s">
        <v>1158</v>
      </c>
      <c r="D732" s="169" t="s">
        <v>26</v>
      </c>
      <c r="E732" s="169" t="s">
        <v>1159</v>
      </c>
      <c r="F732" s="184" t="s">
        <v>1350</v>
      </c>
      <c r="G732" s="184" t="s">
        <v>1350</v>
      </c>
      <c r="H732" s="184" t="s">
        <v>1350</v>
      </c>
      <c r="I732" s="184" t="s">
        <v>1350</v>
      </c>
      <c r="J732" s="171">
        <v>0.9</v>
      </c>
      <c r="K732" s="172" t="str">
        <f>IFERROR(SUMIFS(#REF!,#REF!,$I732,#REF!,$R$2)/SUMIFS(#REF!,#REF!,$I732,#REF!,$R$2),"-")</f>
        <v>-</v>
      </c>
      <c r="L732" s="172" t="str">
        <f>IFERROR(SUMIFS(#REF!,#REF!,$I732,#REF!,$R$7)/SUMIFS(#REF!,#REF!,$I732,#REF!,$R$7),"-")</f>
        <v>-</v>
      </c>
      <c r="M732" s="173" t="str">
        <f>IFERROR(SUMIFS(#REF!,#REF!,$I732,#REF!,$R$3)/SUMIFS(#REF!,#REF!,$I732,#REF!,$R$3),"-")</f>
        <v>-</v>
      </c>
      <c r="N732" s="173" t="str">
        <f>IFERROR(SUMIFS(#REF!,#REF!,$I732,#REF!,"&lt;="&amp;$R$2,#REF!,"&gt;="&amp;$S$2)/SUMIFS(#REF!,#REF!,$I732,#REF!,"&lt;="&amp;$R$2,#REF!,"&gt;="&amp;$S$2),"-")</f>
        <v>-</v>
      </c>
      <c r="O732" s="145"/>
      <c r="P732" s="143"/>
    </row>
    <row r="733" spans="1:16">
      <c r="A733" s="141"/>
      <c r="B733" s="145"/>
      <c r="C733" s="175" t="s">
        <v>1158</v>
      </c>
      <c r="D733" s="169" t="s">
        <v>26</v>
      </c>
      <c r="E733" s="169" t="s">
        <v>1159</v>
      </c>
      <c r="F733" s="184" t="s">
        <v>1352</v>
      </c>
      <c r="G733" s="184" t="s">
        <v>1352</v>
      </c>
      <c r="H733" s="184" t="s">
        <v>1352</v>
      </c>
      <c r="I733" s="184" t="s">
        <v>1352</v>
      </c>
      <c r="J733" s="171">
        <v>0.9</v>
      </c>
      <c r="K733" s="172" t="str">
        <f>IFERROR(SUMIFS(#REF!,#REF!,$I733,#REF!,$R$2)/SUMIFS(#REF!,#REF!,$I733,#REF!,$R$2),"-")</f>
        <v>-</v>
      </c>
      <c r="L733" s="172" t="str">
        <f>IFERROR(SUMIFS(#REF!,#REF!,$I733,#REF!,$R$7)/SUMIFS(#REF!,#REF!,$I733,#REF!,$R$7),"-")</f>
        <v>-</v>
      </c>
      <c r="M733" s="173" t="str">
        <f>IFERROR(SUMIFS(#REF!,#REF!,$I733,#REF!,$R$3)/SUMIFS(#REF!,#REF!,$I733,#REF!,$R$3),"-")</f>
        <v>-</v>
      </c>
      <c r="N733" s="173" t="str">
        <f>IFERROR(SUMIFS(#REF!,#REF!,$I733,#REF!,"&lt;="&amp;$R$2,#REF!,"&gt;="&amp;$S$2)/SUMIFS(#REF!,#REF!,$I733,#REF!,"&lt;="&amp;$R$2,#REF!,"&gt;="&amp;$S$2),"-")</f>
        <v>-</v>
      </c>
      <c r="O733" s="145"/>
      <c r="P733" s="143"/>
    </row>
    <row r="734" spans="1:16">
      <c r="A734" s="141"/>
      <c r="B734" s="145"/>
      <c r="C734" s="175" t="s">
        <v>1158</v>
      </c>
      <c r="D734" s="169" t="s">
        <v>26</v>
      </c>
      <c r="E734" s="169" t="s">
        <v>1159</v>
      </c>
      <c r="F734" s="184" t="s">
        <v>1354</v>
      </c>
      <c r="G734" s="184" t="s">
        <v>1354</v>
      </c>
      <c r="H734" s="184" t="s">
        <v>1354</v>
      </c>
      <c r="I734" s="184" t="s">
        <v>1354</v>
      </c>
      <c r="J734" s="171">
        <v>0.9</v>
      </c>
      <c r="K734" s="172" t="str">
        <f>IFERROR(SUMIFS(#REF!,#REF!,$I734,#REF!,$R$2)/SUMIFS(#REF!,#REF!,$I734,#REF!,$R$2),"-")</f>
        <v>-</v>
      </c>
      <c r="L734" s="172" t="str">
        <f>IFERROR(SUMIFS(#REF!,#REF!,$I734,#REF!,$R$7)/SUMIFS(#REF!,#REF!,$I734,#REF!,$R$7),"-")</f>
        <v>-</v>
      </c>
      <c r="M734" s="173" t="str">
        <f>IFERROR(SUMIFS(#REF!,#REF!,$I734,#REF!,$R$3)/SUMIFS(#REF!,#REF!,$I734,#REF!,$R$3),"-")</f>
        <v>-</v>
      </c>
      <c r="N734" s="173" t="str">
        <f>IFERROR(SUMIFS(#REF!,#REF!,$I734,#REF!,"&lt;="&amp;$R$2,#REF!,"&gt;="&amp;$S$2)/SUMIFS(#REF!,#REF!,$I734,#REF!,"&lt;="&amp;$R$2,#REF!,"&gt;="&amp;$S$2),"-")</f>
        <v>-</v>
      </c>
      <c r="O734" s="145"/>
      <c r="P734" s="143"/>
    </row>
    <row r="735" spans="1:16">
      <c r="A735" s="141"/>
      <c r="B735" s="145"/>
      <c r="C735" s="175" t="s">
        <v>1158</v>
      </c>
      <c r="D735" s="169" t="s">
        <v>26</v>
      </c>
      <c r="E735" s="169" t="s">
        <v>1159</v>
      </c>
      <c r="F735" s="184" t="s">
        <v>1356</v>
      </c>
      <c r="G735" s="184" t="s">
        <v>1356</v>
      </c>
      <c r="H735" s="184" t="s">
        <v>1356</v>
      </c>
      <c r="I735" s="184" t="s">
        <v>1356</v>
      </c>
      <c r="J735" s="171">
        <v>0.9</v>
      </c>
      <c r="K735" s="172" t="str">
        <f>IFERROR(SUMIFS(#REF!,#REF!,$I735,#REF!,$R$2)/SUMIFS(#REF!,#REF!,$I735,#REF!,$R$2),"-")</f>
        <v>-</v>
      </c>
      <c r="L735" s="172" t="str">
        <f>IFERROR(SUMIFS(#REF!,#REF!,$I735,#REF!,$R$7)/SUMIFS(#REF!,#REF!,$I735,#REF!,$R$7),"-")</f>
        <v>-</v>
      </c>
      <c r="M735" s="173" t="str">
        <f>IFERROR(SUMIFS(#REF!,#REF!,$I735,#REF!,$R$3)/SUMIFS(#REF!,#REF!,$I735,#REF!,$R$3),"-")</f>
        <v>-</v>
      </c>
      <c r="N735" s="173" t="str">
        <f>IFERROR(SUMIFS(#REF!,#REF!,$I735,#REF!,"&lt;="&amp;$R$2,#REF!,"&gt;="&amp;$S$2)/SUMIFS(#REF!,#REF!,$I735,#REF!,"&lt;="&amp;$R$2,#REF!,"&gt;="&amp;$S$2),"-")</f>
        <v>-</v>
      </c>
      <c r="O735" s="145"/>
      <c r="P735" s="143"/>
    </row>
    <row r="736" spans="1:16">
      <c r="A736" s="141"/>
      <c r="B736" s="145"/>
      <c r="C736" s="175" t="s">
        <v>1158</v>
      </c>
      <c r="D736" s="169" t="s">
        <v>26</v>
      </c>
      <c r="E736" s="169" t="s">
        <v>1159</v>
      </c>
      <c r="F736" s="184" t="s">
        <v>1358</v>
      </c>
      <c r="G736" s="184" t="s">
        <v>1358</v>
      </c>
      <c r="H736" s="184" t="s">
        <v>1358</v>
      </c>
      <c r="I736" s="184" t="s">
        <v>1358</v>
      </c>
      <c r="J736" s="171">
        <v>0.9</v>
      </c>
      <c r="K736" s="172" t="str">
        <f>IFERROR(SUMIFS(#REF!,#REF!,$I736,#REF!,$R$2)/SUMIFS(#REF!,#REF!,$I736,#REF!,$R$2),"-")</f>
        <v>-</v>
      </c>
      <c r="L736" s="172" t="str">
        <f>IFERROR(SUMIFS(#REF!,#REF!,$I736,#REF!,$R$7)/SUMIFS(#REF!,#REF!,$I736,#REF!,$R$7),"-")</f>
        <v>-</v>
      </c>
      <c r="M736" s="173" t="str">
        <f>IFERROR(SUMIFS(#REF!,#REF!,$I736,#REF!,$R$3)/SUMIFS(#REF!,#REF!,$I736,#REF!,$R$3),"-")</f>
        <v>-</v>
      </c>
      <c r="N736" s="173" t="str">
        <f>IFERROR(SUMIFS(#REF!,#REF!,$I736,#REF!,"&lt;="&amp;$R$2,#REF!,"&gt;="&amp;$S$2)/SUMIFS(#REF!,#REF!,$I736,#REF!,"&lt;="&amp;$R$2,#REF!,"&gt;="&amp;$S$2),"-")</f>
        <v>-</v>
      </c>
      <c r="O736" s="145"/>
      <c r="P736" s="143"/>
    </row>
    <row r="737" spans="1:16">
      <c r="A737" s="141"/>
      <c r="B737" s="145"/>
      <c r="C737" s="175" t="s">
        <v>1158</v>
      </c>
      <c r="D737" s="169" t="s">
        <v>26</v>
      </c>
      <c r="E737" s="169" t="s">
        <v>1159</v>
      </c>
      <c r="F737" s="184" t="s">
        <v>1360</v>
      </c>
      <c r="G737" s="184" t="s">
        <v>1360</v>
      </c>
      <c r="H737" s="184" t="s">
        <v>1360</v>
      </c>
      <c r="I737" s="184" t="s">
        <v>1360</v>
      </c>
      <c r="J737" s="171">
        <v>0.9</v>
      </c>
      <c r="K737" s="172" t="str">
        <f>IFERROR(SUMIFS(#REF!,#REF!,$I737,#REF!,$R$2)/SUMIFS(#REF!,#REF!,$I737,#REF!,$R$2),"-")</f>
        <v>-</v>
      </c>
      <c r="L737" s="172" t="str">
        <f>IFERROR(SUMIFS(#REF!,#REF!,$I737,#REF!,$R$7)/SUMIFS(#REF!,#REF!,$I737,#REF!,$R$7),"-")</f>
        <v>-</v>
      </c>
      <c r="M737" s="173" t="str">
        <f>IFERROR(SUMIFS(#REF!,#REF!,$I737,#REF!,$R$3)/SUMIFS(#REF!,#REF!,$I737,#REF!,$R$3),"-")</f>
        <v>-</v>
      </c>
      <c r="N737" s="173" t="str">
        <f>IFERROR(SUMIFS(#REF!,#REF!,$I737,#REF!,"&lt;="&amp;$R$2,#REF!,"&gt;="&amp;$S$2)/SUMIFS(#REF!,#REF!,$I737,#REF!,"&lt;="&amp;$R$2,#REF!,"&gt;="&amp;$S$2),"-")</f>
        <v>-</v>
      </c>
      <c r="O737" s="145"/>
      <c r="P737" s="143"/>
    </row>
    <row r="738" spans="1:16">
      <c r="A738" s="141"/>
      <c r="B738" s="145"/>
      <c r="C738" s="175" t="s">
        <v>1158</v>
      </c>
      <c r="D738" s="169" t="s">
        <v>26</v>
      </c>
      <c r="E738" s="169" t="s">
        <v>1159</v>
      </c>
      <c r="F738" s="184" t="s">
        <v>1362</v>
      </c>
      <c r="G738" s="184" t="s">
        <v>1362</v>
      </c>
      <c r="H738" s="184" t="s">
        <v>1362</v>
      </c>
      <c r="I738" s="184" t="s">
        <v>1362</v>
      </c>
      <c r="J738" s="171">
        <v>0.9</v>
      </c>
      <c r="K738" s="172" t="str">
        <f>IFERROR(SUMIFS(#REF!,#REF!,$I738,#REF!,$R$2)/SUMIFS(#REF!,#REF!,$I738,#REF!,$R$2),"-")</f>
        <v>-</v>
      </c>
      <c r="L738" s="172" t="str">
        <f>IFERROR(SUMIFS(#REF!,#REF!,$I738,#REF!,$R$7)/SUMIFS(#REF!,#REF!,$I738,#REF!,$R$7),"-")</f>
        <v>-</v>
      </c>
      <c r="M738" s="173" t="str">
        <f>IFERROR(SUMIFS(#REF!,#REF!,$I738,#REF!,$R$3)/SUMIFS(#REF!,#REF!,$I738,#REF!,$R$3),"-")</f>
        <v>-</v>
      </c>
      <c r="N738" s="173" t="str">
        <f>IFERROR(SUMIFS(#REF!,#REF!,$I738,#REF!,"&lt;="&amp;$R$2,#REF!,"&gt;="&amp;$S$2)/SUMIFS(#REF!,#REF!,$I738,#REF!,"&lt;="&amp;$R$2,#REF!,"&gt;="&amp;$S$2),"-")</f>
        <v>-</v>
      </c>
      <c r="O738" s="145"/>
      <c r="P738" s="143"/>
    </row>
    <row r="739" spans="1:16">
      <c r="A739" s="141"/>
      <c r="B739" s="145"/>
      <c r="C739" s="175" t="s">
        <v>1158</v>
      </c>
      <c r="D739" s="169" t="s">
        <v>26</v>
      </c>
      <c r="E739" s="169" t="s">
        <v>1159</v>
      </c>
      <c r="F739" s="184" t="s">
        <v>1364</v>
      </c>
      <c r="G739" s="184" t="s">
        <v>1364</v>
      </c>
      <c r="H739" s="184" t="s">
        <v>1364</v>
      </c>
      <c r="I739" s="184" t="s">
        <v>1364</v>
      </c>
      <c r="J739" s="171">
        <v>0.9</v>
      </c>
      <c r="K739" s="172" t="str">
        <f>IFERROR(SUMIFS(#REF!,#REF!,$I739,#REF!,$R$2)/SUMIFS(#REF!,#REF!,$I739,#REF!,$R$2),"-")</f>
        <v>-</v>
      </c>
      <c r="L739" s="172" t="str">
        <f>IFERROR(SUMIFS(#REF!,#REF!,$I739,#REF!,$R$7)/SUMIFS(#REF!,#REF!,$I739,#REF!,$R$7),"-")</f>
        <v>-</v>
      </c>
      <c r="M739" s="173" t="str">
        <f>IFERROR(SUMIFS(#REF!,#REF!,$I739,#REF!,$R$3)/SUMIFS(#REF!,#REF!,$I739,#REF!,$R$3),"-")</f>
        <v>-</v>
      </c>
      <c r="N739" s="173" t="str">
        <f>IFERROR(SUMIFS(#REF!,#REF!,$I739,#REF!,"&lt;="&amp;$R$2,#REF!,"&gt;="&amp;$S$2)/SUMIFS(#REF!,#REF!,$I739,#REF!,"&lt;="&amp;$R$2,#REF!,"&gt;="&amp;$S$2),"-")</f>
        <v>-</v>
      </c>
      <c r="O739" s="145"/>
      <c r="P739" s="143"/>
    </row>
    <row r="740" spans="1:16">
      <c r="A740" s="141"/>
      <c r="B740" s="145"/>
      <c r="C740" s="175" t="s">
        <v>1158</v>
      </c>
      <c r="D740" s="169" t="s">
        <v>26</v>
      </c>
      <c r="E740" s="169" t="s">
        <v>1159</v>
      </c>
      <c r="F740" s="184" t="s">
        <v>1366</v>
      </c>
      <c r="G740" s="184" t="s">
        <v>1366</v>
      </c>
      <c r="H740" s="184" t="s">
        <v>1366</v>
      </c>
      <c r="I740" s="184" t="s">
        <v>1366</v>
      </c>
      <c r="J740" s="171">
        <v>0.9</v>
      </c>
      <c r="K740" s="172" t="str">
        <f>IFERROR(SUMIFS(#REF!,#REF!,$I740,#REF!,$R$2)/SUMIFS(#REF!,#REF!,$I740,#REF!,$R$2),"-")</f>
        <v>-</v>
      </c>
      <c r="L740" s="172" t="str">
        <f>IFERROR(SUMIFS(#REF!,#REF!,$I740,#REF!,$R$7)/SUMIFS(#REF!,#REF!,$I740,#REF!,$R$7),"-")</f>
        <v>-</v>
      </c>
      <c r="M740" s="173" t="str">
        <f>IFERROR(SUMIFS(#REF!,#REF!,$I740,#REF!,$R$3)/SUMIFS(#REF!,#REF!,$I740,#REF!,$R$3),"-")</f>
        <v>-</v>
      </c>
      <c r="N740" s="173" t="str">
        <f>IFERROR(SUMIFS(#REF!,#REF!,$I740,#REF!,"&lt;="&amp;$R$2,#REF!,"&gt;="&amp;$S$2)/SUMIFS(#REF!,#REF!,$I740,#REF!,"&lt;="&amp;$R$2,#REF!,"&gt;="&amp;$S$2),"-")</f>
        <v>-</v>
      </c>
      <c r="O740" s="145"/>
      <c r="P740" s="143"/>
    </row>
    <row r="741" spans="1:16">
      <c r="A741" s="141"/>
      <c r="B741" s="145"/>
      <c r="C741" s="175" t="s">
        <v>1158</v>
      </c>
      <c r="D741" s="169" t="s">
        <v>26</v>
      </c>
      <c r="E741" s="169" t="s">
        <v>1159</v>
      </c>
      <c r="F741" s="184" t="s">
        <v>1368</v>
      </c>
      <c r="G741" s="184" t="s">
        <v>1368</v>
      </c>
      <c r="H741" s="184" t="s">
        <v>1368</v>
      </c>
      <c r="I741" s="184" t="s">
        <v>1368</v>
      </c>
      <c r="J741" s="171">
        <v>0.9</v>
      </c>
      <c r="K741" s="172" t="str">
        <f>IFERROR(SUMIFS(#REF!,#REF!,$I741,#REF!,$R$2)/SUMIFS(#REF!,#REF!,$I741,#REF!,$R$2),"-")</f>
        <v>-</v>
      </c>
      <c r="L741" s="172" t="str">
        <f>IFERROR(SUMIFS(#REF!,#REF!,$I741,#REF!,$R$7)/SUMIFS(#REF!,#REF!,$I741,#REF!,$R$7),"-")</f>
        <v>-</v>
      </c>
      <c r="M741" s="173" t="str">
        <f>IFERROR(SUMIFS(#REF!,#REF!,$I741,#REF!,$R$3)/SUMIFS(#REF!,#REF!,$I741,#REF!,$R$3),"-")</f>
        <v>-</v>
      </c>
      <c r="N741" s="173" t="str">
        <f>IFERROR(SUMIFS(#REF!,#REF!,$I741,#REF!,"&lt;="&amp;$R$2,#REF!,"&gt;="&amp;$S$2)/SUMIFS(#REF!,#REF!,$I741,#REF!,"&lt;="&amp;$R$2,#REF!,"&gt;="&amp;$S$2),"-")</f>
        <v>-</v>
      </c>
      <c r="O741" s="145"/>
      <c r="P741" s="143"/>
    </row>
    <row r="742" spans="1:16">
      <c r="A742" s="141"/>
      <c r="B742" s="145"/>
      <c r="C742" s="175" t="s">
        <v>1158</v>
      </c>
      <c r="D742" s="169" t="s">
        <v>26</v>
      </c>
      <c r="E742" s="169" t="s">
        <v>1159</v>
      </c>
      <c r="F742" s="184" t="s">
        <v>1370</v>
      </c>
      <c r="G742" s="184" t="s">
        <v>1370</v>
      </c>
      <c r="H742" s="184" t="s">
        <v>1370</v>
      </c>
      <c r="I742" s="184" t="s">
        <v>1370</v>
      </c>
      <c r="J742" s="171">
        <v>0.9</v>
      </c>
      <c r="K742" s="172" t="str">
        <f>IFERROR(SUMIFS(#REF!,#REF!,$I742,#REF!,$R$2)/SUMIFS(#REF!,#REF!,$I742,#REF!,$R$2),"-")</f>
        <v>-</v>
      </c>
      <c r="L742" s="172" t="str">
        <f>IFERROR(SUMIFS(#REF!,#REF!,$I742,#REF!,$R$7)/SUMIFS(#REF!,#REF!,$I742,#REF!,$R$7),"-")</f>
        <v>-</v>
      </c>
      <c r="M742" s="173" t="str">
        <f>IFERROR(SUMIFS(#REF!,#REF!,$I742,#REF!,$R$3)/SUMIFS(#REF!,#REF!,$I742,#REF!,$R$3),"-")</f>
        <v>-</v>
      </c>
      <c r="N742" s="173" t="str">
        <f>IFERROR(SUMIFS(#REF!,#REF!,$I742,#REF!,"&lt;="&amp;$R$2,#REF!,"&gt;="&amp;$S$2)/SUMIFS(#REF!,#REF!,$I742,#REF!,"&lt;="&amp;$R$2,#REF!,"&gt;="&amp;$S$2),"-")</f>
        <v>-</v>
      </c>
      <c r="O742" s="145"/>
      <c r="P742" s="143"/>
    </row>
    <row r="743" spans="1:16">
      <c r="A743" s="141"/>
      <c r="B743" s="145"/>
      <c r="C743" s="175" t="s">
        <v>1158</v>
      </c>
      <c r="D743" s="169" t="s">
        <v>26</v>
      </c>
      <c r="E743" s="169" t="s">
        <v>1159</v>
      </c>
      <c r="F743" s="184" t="s">
        <v>1372</v>
      </c>
      <c r="G743" s="184" t="s">
        <v>1372</v>
      </c>
      <c r="H743" s="184" t="s">
        <v>1372</v>
      </c>
      <c r="I743" s="184" t="s">
        <v>1372</v>
      </c>
      <c r="J743" s="171">
        <v>0.9</v>
      </c>
      <c r="K743" s="172" t="str">
        <f>IFERROR(SUMIFS(#REF!,#REF!,$I743,#REF!,$R$2)/SUMIFS(#REF!,#REF!,$I743,#REF!,$R$2),"-")</f>
        <v>-</v>
      </c>
      <c r="L743" s="172" t="str">
        <f>IFERROR(SUMIFS(#REF!,#REF!,$I743,#REF!,$R$7)/SUMIFS(#REF!,#REF!,$I743,#REF!,$R$7),"-")</f>
        <v>-</v>
      </c>
      <c r="M743" s="173" t="str">
        <f>IFERROR(SUMIFS(#REF!,#REF!,$I743,#REF!,$R$3)/SUMIFS(#REF!,#REF!,$I743,#REF!,$R$3),"-")</f>
        <v>-</v>
      </c>
      <c r="N743" s="173" t="str">
        <f>IFERROR(SUMIFS(#REF!,#REF!,$I743,#REF!,"&lt;="&amp;$R$2,#REF!,"&gt;="&amp;$S$2)/SUMIFS(#REF!,#REF!,$I743,#REF!,"&lt;="&amp;$R$2,#REF!,"&gt;="&amp;$S$2),"-")</f>
        <v>-</v>
      </c>
      <c r="O743" s="145"/>
      <c r="P743" s="143"/>
    </row>
    <row r="744" spans="1:16">
      <c r="A744" s="141"/>
      <c r="B744" s="145"/>
      <c r="C744" s="175" t="s">
        <v>1158</v>
      </c>
      <c r="D744" s="169" t="s">
        <v>26</v>
      </c>
      <c r="E744" s="169" t="s">
        <v>1159</v>
      </c>
      <c r="F744" s="184" t="s">
        <v>1374</v>
      </c>
      <c r="G744" s="184" t="s">
        <v>1374</v>
      </c>
      <c r="H744" s="184" t="s">
        <v>1374</v>
      </c>
      <c r="I744" s="184" t="s">
        <v>1374</v>
      </c>
      <c r="J744" s="171">
        <v>0.9</v>
      </c>
      <c r="K744" s="172" t="str">
        <f>IFERROR(SUMIFS(#REF!,#REF!,$I744,#REF!,$R$2)/SUMIFS(#REF!,#REF!,$I744,#REF!,$R$2),"-")</f>
        <v>-</v>
      </c>
      <c r="L744" s="172" t="str">
        <f>IFERROR(SUMIFS(#REF!,#REF!,$I744,#REF!,$R$7)/SUMIFS(#REF!,#REF!,$I744,#REF!,$R$7),"-")</f>
        <v>-</v>
      </c>
      <c r="M744" s="173" t="str">
        <f>IFERROR(SUMIFS(#REF!,#REF!,$I744,#REF!,$R$3)/SUMIFS(#REF!,#REF!,$I744,#REF!,$R$3),"-")</f>
        <v>-</v>
      </c>
      <c r="N744" s="173" t="str">
        <f>IFERROR(SUMIFS(#REF!,#REF!,$I744,#REF!,"&lt;="&amp;$R$2,#REF!,"&gt;="&amp;$S$2)/SUMIFS(#REF!,#REF!,$I744,#REF!,"&lt;="&amp;$R$2,#REF!,"&gt;="&amp;$S$2),"-")</f>
        <v>-</v>
      </c>
      <c r="O744" s="145"/>
      <c r="P744" s="143"/>
    </row>
    <row r="745" spans="1:16">
      <c r="A745" s="141"/>
      <c r="B745" s="145"/>
      <c r="C745" s="175" t="s">
        <v>1158</v>
      </c>
      <c r="D745" s="169" t="s">
        <v>26</v>
      </c>
      <c r="E745" s="169" t="s">
        <v>1159</v>
      </c>
      <c r="F745" s="184" t="s">
        <v>1376</v>
      </c>
      <c r="G745" s="184" t="s">
        <v>1376</v>
      </c>
      <c r="H745" s="184" t="s">
        <v>1376</v>
      </c>
      <c r="I745" s="184" t="s">
        <v>1376</v>
      </c>
      <c r="J745" s="171">
        <v>0.9</v>
      </c>
      <c r="K745" s="172" t="str">
        <f>IFERROR(SUMIFS(#REF!,#REF!,$I745,#REF!,$R$2)/SUMIFS(#REF!,#REF!,$I745,#REF!,$R$2),"-")</f>
        <v>-</v>
      </c>
      <c r="L745" s="172" t="str">
        <f>IFERROR(SUMIFS(#REF!,#REF!,$I745,#REF!,$R$7)/SUMIFS(#REF!,#REF!,$I745,#REF!,$R$7),"-")</f>
        <v>-</v>
      </c>
      <c r="M745" s="173" t="str">
        <f>IFERROR(SUMIFS(#REF!,#REF!,$I745,#REF!,$R$3)/SUMIFS(#REF!,#REF!,$I745,#REF!,$R$3),"-")</f>
        <v>-</v>
      </c>
      <c r="N745" s="173" t="str">
        <f>IFERROR(SUMIFS(#REF!,#REF!,$I745,#REF!,"&lt;="&amp;$R$2,#REF!,"&gt;="&amp;$S$2)/SUMIFS(#REF!,#REF!,$I745,#REF!,"&lt;="&amp;$R$2,#REF!,"&gt;="&amp;$S$2),"-")</f>
        <v>-</v>
      </c>
      <c r="O745" s="145"/>
      <c r="P745" s="143"/>
    </row>
    <row r="746" spans="1:16">
      <c r="A746" s="141"/>
      <c r="B746" s="145"/>
      <c r="C746" s="175" t="s">
        <v>1158</v>
      </c>
      <c r="D746" s="169" t="s">
        <v>26</v>
      </c>
      <c r="E746" s="169" t="s">
        <v>1159</v>
      </c>
      <c r="F746" s="184" t="s">
        <v>1378</v>
      </c>
      <c r="G746" s="184" t="s">
        <v>1378</v>
      </c>
      <c r="H746" s="184" t="s">
        <v>1378</v>
      </c>
      <c r="I746" s="184" t="s">
        <v>1378</v>
      </c>
      <c r="J746" s="171">
        <v>0.9</v>
      </c>
      <c r="K746" s="172" t="str">
        <f>IFERROR(SUMIFS(#REF!,#REF!,$I746,#REF!,$R$2)/SUMIFS(#REF!,#REF!,$I746,#REF!,$R$2),"-")</f>
        <v>-</v>
      </c>
      <c r="L746" s="172" t="str">
        <f>IFERROR(SUMIFS(#REF!,#REF!,$I746,#REF!,$R$7)/SUMIFS(#REF!,#REF!,$I746,#REF!,$R$7),"-")</f>
        <v>-</v>
      </c>
      <c r="M746" s="173" t="str">
        <f>IFERROR(SUMIFS(#REF!,#REF!,$I746,#REF!,$R$3)/SUMIFS(#REF!,#REF!,$I746,#REF!,$R$3),"-")</f>
        <v>-</v>
      </c>
      <c r="N746" s="173" t="str">
        <f>IFERROR(SUMIFS(#REF!,#REF!,$I746,#REF!,"&lt;="&amp;$R$2,#REF!,"&gt;="&amp;$S$2)/SUMIFS(#REF!,#REF!,$I746,#REF!,"&lt;="&amp;$R$2,#REF!,"&gt;="&amp;$S$2),"-")</f>
        <v>-</v>
      </c>
      <c r="O746" s="145"/>
      <c r="P746" s="143"/>
    </row>
    <row r="747" spans="1:16">
      <c r="A747" s="141"/>
      <c r="B747" s="145"/>
      <c r="C747" s="175" t="s">
        <v>1158</v>
      </c>
      <c r="D747" s="169" t="s">
        <v>26</v>
      </c>
      <c r="E747" s="169" t="s">
        <v>1159</v>
      </c>
      <c r="F747" s="184" t="s">
        <v>1380</v>
      </c>
      <c r="G747" s="184" t="s">
        <v>1380</v>
      </c>
      <c r="H747" s="184" t="s">
        <v>1380</v>
      </c>
      <c r="I747" s="184" t="s">
        <v>1380</v>
      </c>
      <c r="J747" s="171">
        <v>0.9</v>
      </c>
      <c r="K747" s="172" t="str">
        <f>IFERROR(SUMIFS(#REF!,#REF!,$I747,#REF!,$R$2)/SUMIFS(#REF!,#REF!,$I747,#REF!,$R$2),"-")</f>
        <v>-</v>
      </c>
      <c r="L747" s="172" t="str">
        <f>IFERROR(SUMIFS(#REF!,#REF!,$I747,#REF!,$R$7)/SUMIFS(#REF!,#REF!,$I747,#REF!,$R$7),"-")</f>
        <v>-</v>
      </c>
      <c r="M747" s="173" t="str">
        <f>IFERROR(SUMIFS(#REF!,#REF!,$I747,#REF!,$R$3)/SUMIFS(#REF!,#REF!,$I747,#REF!,$R$3),"-")</f>
        <v>-</v>
      </c>
      <c r="N747" s="173" t="str">
        <f>IFERROR(SUMIFS(#REF!,#REF!,$I747,#REF!,"&lt;="&amp;$R$2,#REF!,"&gt;="&amp;$S$2)/SUMIFS(#REF!,#REF!,$I747,#REF!,"&lt;="&amp;$R$2,#REF!,"&gt;="&amp;$S$2),"-")</f>
        <v>-</v>
      </c>
      <c r="O747" s="145"/>
      <c r="P747" s="143"/>
    </row>
    <row r="748" spans="1:16">
      <c r="A748" s="141"/>
      <c r="B748" s="145"/>
      <c r="C748" s="175" t="s">
        <v>1158</v>
      </c>
      <c r="D748" s="169" t="s">
        <v>26</v>
      </c>
      <c r="E748" s="169" t="s">
        <v>1159</v>
      </c>
      <c r="F748" s="184" t="s">
        <v>1382</v>
      </c>
      <c r="G748" s="184" t="s">
        <v>1382</v>
      </c>
      <c r="H748" s="184" t="s">
        <v>1382</v>
      </c>
      <c r="I748" s="184" t="s">
        <v>1382</v>
      </c>
      <c r="J748" s="171">
        <v>0.9</v>
      </c>
      <c r="K748" s="172" t="str">
        <f>IFERROR(SUMIFS(#REF!,#REF!,$I748,#REF!,$R$2)/SUMIFS(#REF!,#REF!,$I748,#REF!,$R$2),"-")</f>
        <v>-</v>
      </c>
      <c r="L748" s="172" t="str">
        <f>IFERROR(SUMIFS(#REF!,#REF!,$I748,#REF!,$R$7)/SUMIFS(#REF!,#REF!,$I748,#REF!,$R$7),"-")</f>
        <v>-</v>
      </c>
      <c r="M748" s="173" t="str">
        <f>IFERROR(SUMIFS(#REF!,#REF!,$I748,#REF!,$R$3)/SUMIFS(#REF!,#REF!,$I748,#REF!,$R$3),"-")</f>
        <v>-</v>
      </c>
      <c r="N748" s="173" t="str">
        <f>IFERROR(SUMIFS(#REF!,#REF!,$I748,#REF!,"&lt;="&amp;$R$2,#REF!,"&gt;="&amp;$S$2)/SUMIFS(#REF!,#REF!,$I748,#REF!,"&lt;="&amp;$R$2,#REF!,"&gt;="&amp;$S$2),"-")</f>
        <v>-</v>
      </c>
      <c r="O748" s="145"/>
      <c r="P748" s="143"/>
    </row>
    <row r="749" spans="1:16">
      <c r="A749" s="141"/>
      <c r="B749" s="145"/>
      <c r="C749" s="175" t="s">
        <v>1158</v>
      </c>
      <c r="D749" s="169" t="s">
        <v>26</v>
      </c>
      <c r="E749" s="169" t="s">
        <v>1159</v>
      </c>
      <c r="F749" s="184" t="s">
        <v>1384</v>
      </c>
      <c r="G749" s="184" t="s">
        <v>1384</v>
      </c>
      <c r="H749" s="184" t="s">
        <v>1384</v>
      </c>
      <c r="I749" s="184" t="s">
        <v>1384</v>
      </c>
      <c r="J749" s="171">
        <v>0.9</v>
      </c>
      <c r="K749" s="172" t="str">
        <f>IFERROR(SUMIFS(#REF!,#REF!,$I749,#REF!,$R$2)/SUMIFS(#REF!,#REF!,$I749,#REF!,$R$2),"-")</f>
        <v>-</v>
      </c>
      <c r="L749" s="172" t="str">
        <f>IFERROR(SUMIFS(#REF!,#REF!,$I749,#REF!,$R$7)/SUMIFS(#REF!,#REF!,$I749,#REF!,$R$7),"-")</f>
        <v>-</v>
      </c>
      <c r="M749" s="173" t="str">
        <f>IFERROR(SUMIFS(#REF!,#REF!,$I749,#REF!,$R$3)/SUMIFS(#REF!,#REF!,$I749,#REF!,$R$3),"-")</f>
        <v>-</v>
      </c>
      <c r="N749" s="173" t="str">
        <f>IFERROR(SUMIFS(#REF!,#REF!,$I749,#REF!,"&lt;="&amp;$R$2,#REF!,"&gt;="&amp;$S$2)/SUMIFS(#REF!,#REF!,$I749,#REF!,"&lt;="&amp;$R$2,#REF!,"&gt;="&amp;$S$2),"-")</f>
        <v>-</v>
      </c>
      <c r="O749" s="145"/>
      <c r="P749" s="143"/>
    </row>
    <row r="750" spans="1:16">
      <c r="A750" s="141"/>
      <c r="B750" s="145"/>
      <c r="C750" s="175" t="s">
        <v>1158</v>
      </c>
      <c r="D750" s="169" t="s">
        <v>26</v>
      </c>
      <c r="E750" s="169" t="s">
        <v>1159</v>
      </c>
      <c r="F750" s="184" t="s">
        <v>1386</v>
      </c>
      <c r="G750" s="184" t="s">
        <v>1386</v>
      </c>
      <c r="H750" s="184" t="s">
        <v>1386</v>
      </c>
      <c r="I750" s="184" t="s">
        <v>1386</v>
      </c>
      <c r="J750" s="171">
        <v>0.9</v>
      </c>
      <c r="K750" s="172" t="str">
        <f>IFERROR(SUMIFS(#REF!,#REF!,$I750,#REF!,$R$2)/SUMIFS(#REF!,#REF!,$I750,#REF!,$R$2),"-")</f>
        <v>-</v>
      </c>
      <c r="L750" s="172" t="str">
        <f>IFERROR(SUMIFS(#REF!,#REF!,$I750,#REF!,$R$7)/SUMIFS(#REF!,#REF!,$I750,#REF!,$R$7),"-")</f>
        <v>-</v>
      </c>
      <c r="M750" s="173" t="str">
        <f>IFERROR(SUMIFS(#REF!,#REF!,$I750,#REF!,$R$3)/SUMIFS(#REF!,#REF!,$I750,#REF!,$R$3),"-")</f>
        <v>-</v>
      </c>
      <c r="N750" s="173" t="str">
        <f>IFERROR(SUMIFS(#REF!,#REF!,$I750,#REF!,"&lt;="&amp;$R$2,#REF!,"&gt;="&amp;$S$2)/SUMIFS(#REF!,#REF!,$I750,#REF!,"&lt;="&amp;$R$2,#REF!,"&gt;="&amp;$S$2),"-")</f>
        <v>-</v>
      </c>
      <c r="O750" s="145"/>
      <c r="P750" s="143"/>
    </row>
    <row r="751" spans="1:16">
      <c r="A751" s="141"/>
      <c r="B751" s="145"/>
      <c r="C751" s="175" t="s">
        <v>1158</v>
      </c>
      <c r="D751" s="169" t="s">
        <v>26</v>
      </c>
      <c r="E751" s="169" t="s">
        <v>1159</v>
      </c>
      <c r="F751" s="184" t="s">
        <v>1388</v>
      </c>
      <c r="G751" s="184" t="s">
        <v>1388</v>
      </c>
      <c r="H751" s="184" t="s">
        <v>1388</v>
      </c>
      <c r="I751" s="184" t="s">
        <v>1388</v>
      </c>
      <c r="J751" s="171">
        <v>0.9</v>
      </c>
      <c r="K751" s="172" t="str">
        <f>IFERROR(SUMIFS(#REF!,#REF!,$I751,#REF!,$R$2)/SUMIFS(#REF!,#REF!,$I751,#REF!,$R$2),"-")</f>
        <v>-</v>
      </c>
      <c r="L751" s="172" t="str">
        <f>IFERROR(SUMIFS(#REF!,#REF!,$I751,#REF!,$R$7)/SUMIFS(#REF!,#REF!,$I751,#REF!,$R$7),"-")</f>
        <v>-</v>
      </c>
      <c r="M751" s="173" t="str">
        <f>IFERROR(SUMIFS(#REF!,#REF!,$I751,#REF!,$R$3)/SUMIFS(#REF!,#REF!,$I751,#REF!,$R$3),"-")</f>
        <v>-</v>
      </c>
      <c r="N751" s="173" t="str">
        <f>IFERROR(SUMIFS(#REF!,#REF!,$I751,#REF!,"&lt;="&amp;$R$2,#REF!,"&gt;="&amp;$S$2)/SUMIFS(#REF!,#REF!,$I751,#REF!,"&lt;="&amp;$R$2,#REF!,"&gt;="&amp;$S$2),"-")</f>
        <v>-</v>
      </c>
      <c r="O751" s="145"/>
      <c r="P751" s="143"/>
    </row>
    <row r="752" spans="1:16">
      <c r="A752" s="141"/>
      <c r="B752" s="145"/>
      <c r="C752" s="175" t="s">
        <v>1158</v>
      </c>
      <c r="D752" s="169" t="s">
        <v>26</v>
      </c>
      <c r="E752" s="169" t="s">
        <v>1159</v>
      </c>
      <c r="F752" s="184" t="s">
        <v>1390</v>
      </c>
      <c r="G752" s="184" t="s">
        <v>1390</v>
      </c>
      <c r="H752" s="184" t="s">
        <v>1390</v>
      </c>
      <c r="I752" s="184" t="s">
        <v>1390</v>
      </c>
      <c r="J752" s="171">
        <v>0.9</v>
      </c>
      <c r="K752" s="172" t="str">
        <f>IFERROR(SUMIFS(#REF!,#REF!,$I752,#REF!,$R$2)/SUMIFS(#REF!,#REF!,$I752,#REF!,$R$2),"-")</f>
        <v>-</v>
      </c>
      <c r="L752" s="172" t="str">
        <f>IFERROR(SUMIFS(#REF!,#REF!,$I752,#REF!,$R$7)/SUMIFS(#REF!,#REF!,$I752,#REF!,$R$7),"-")</f>
        <v>-</v>
      </c>
      <c r="M752" s="173" t="str">
        <f>IFERROR(SUMIFS(#REF!,#REF!,$I752,#REF!,$R$3)/SUMIFS(#REF!,#REF!,$I752,#REF!,$R$3),"-")</f>
        <v>-</v>
      </c>
      <c r="N752" s="173" t="str">
        <f>IFERROR(SUMIFS(#REF!,#REF!,$I752,#REF!,"&lt;="&amp;$R$2,#REF!,"&gt;="&amp;$S$2)/SUMIFS(#REF!,#REF!,$I752,#REF!,"&lt;="&amp;$R$2,#REF!,"&gt;="&amp;$S$2),"-")</f>
        <v>-</v>
      </c>
      <c r="O752" s="145"/>
      <c r="P752" s="143"/>
    </row>
    <row r="753" spans="1:16">
      <c r="A753" s="141"/>
      <c r="B753" s="145"/>
      <c r="C753" s="175" t="s">
        <v>1158</v>
      </c>
      <c r="D753" s="169" t="s">
        <v>26</v>
      </c>
      <c r="E753" s="169" t="s">
        <v>1159</v>
      </c>
      <c r="F753" s="184" t="s">
        <v>1392</v>
      </c>
      <c r="G753" s="184" t="s">
        <v>1392</v>
      </c>
      <c r="H753" s="184" t="s">
        <v>1392</v>
      </c>
      <c r="I753" s="184" t="s">
        <v>1392</v>
      </c>
      <c r="J753" s="171">
        <v>0.9</v>
      </c>
      <c r="K753" s="172" t="str">
        <f>IFERROR(SUMIFS(#REF!,#REF!,$I753,#REF!,$R$2)/SUMIFS(#REF!,#REF!,$I753,#REF!,$R$2),"-")</f>
        <v>-</v>
      </c>
      <c r="L753" s="172" t="str">
        <f>IFERROR(SUMIFS(#REF!,#REF!,$I753,#REF!,$R$7)/SUMIFS(#REF!,#REF!,$I753,#REF!,$R$7),"-")</f>
        <v>-</v>
      </c>
      <c r="M753" s="173" t="str">
        <f>IFERROR(SUMIFS(#REF!,#REF!,$I753,#REF!,$R$3)/SUMIFS(#REF!,#REF!,$I753,#REF!,$R$3),"-")</f>
        <v>-</v>
      </c>
      <c r="N753" s="173" t="str">
        <f>IFERROR(SUMIFS(#REF!,#REF!,$I753,#REF!,"&lt;="&amp;$R$2,#REF!,"&gt;="&amp;$S$2)/SUMIFS(#REF!,#REF!,$I753,#REF!,"&lt;="&amp;$R$2,#REF!,"&gt;="&amp;$S$2),"-")</f>
        <v>-</v>
      </c>
      <c r="O753" s="145"/>
      <c r="P753" s="143"/>
    </row>
    <row r="754" spans="1:16">
      <c r="A754" s="141"/>
      <c r="B754" s="145"/>
      <c r="C754" s="175" t="s">
        <v>1158</v>
      </c>
      <c r="D754" s="169" t="s">
        <v>26</v>
      </c>
      <c r="E754" s="169" t="s">
        <v>1159</v>
      </c>
      <c r="F754" s="184" t="s">
        <v>1394</v>
      </c>
      <c r="G754" s="184" t="s">
        <v>1394</v>
      </c>
      <c r="H754" s="184" t="s">
        <v>1394</v>
      </c>
      <c r="I754" s="184" t="s">
        <v>1394</v>
      </c>
      <c r="J754" s="171">
        <v>0.9</v>
      </c>
      <c r="K754" s="172" t="str">
        <f>IFERROR(SUMIFS(#REF!,#REF!,$I754,#REF!,$R$2)/SUMIFS(#REF!,#REF!,$I754,#REF!,$R$2),"-")</f>
        <v>-</v>
      </c>
      <c r="L754" s="172" t="str">
        <f>IFERROR(SUMIFS(#REF!,#REF!,$I754,#REF!,$R$7)/SUMIFS(#REF!,#REF!,$I754,#REF!,$R$7),"-")</f>
        <v>-</v>
      </c>
      <c r="M754" s="173" t="str">
        <f>IFERROR(SUMIFS(#REF!,#REF!,$I754,#REF!,$R$3)/SUMIFS(#REF!,#REF!,$I754,#REF!,$R$3),"-")</f>
        <v>-</v>
      </c>
      <c r="N754" s="173" t="str">
        <f>IFERROR(SUMIFS(#REF!,#REF!,$I754,#REF!,"&lt;="&amp;$R$2,#REF!,"&gt;="&amp;$S$2)/SUMIFS(#REF!,#REF!,$I754,#REF!,"&lt;="&amp;$R$2,#REF!,"&gt;="&amp;$S$2),"-")</f>
        <v>-</v>
      </c>
      <c r="O754" s="145"/>
      <c r="P754" s="143"/>
    </row>
    <row r="755" spans="1:16">
      <c r="A755" s="141"/>
      <c r="B755" s="145"/>
      <c r="C755" s="175" t="s">
        <v>1158</v>
      </c>
      <c r="D755" s="169" t="s">
        <v>26</v>
      </c>
      <c r="E755" s="169" t="s">
        <v>1159</v>
      </c>
      <c r="F755" s="184" t="s">
        <v>1396</v>
      </c>
      <c r="G755" s="184" t="s">
        <v>1396</v>
      </c>
      <c r="H755" s="184" t="s">
        <v>1396</v>
      </c>
      <c r="I755" s="184" t="s">
        <v>1396</v>
      </c>
      <c r="J755" s="171">
        <v>0.9</v>
      </c>
      <c r="K755" s="172" t="str">
        <f>IFERROR(SUMIFS(#REF!,#REF!,$I755,#REF!,$R$2)/SUMIFS(#REF!,#REF!,$I755,#REF!,$R$2),"-")</f>
        <v>-</v>
      </c>
      <c r="L755" s="172" t="str">
        <f>IFERROR(SUMIFS(#REF!,#REF!,$I755,#REF!,$R$7)/SUMIFS(#REF!,#REF!,$I755,#REF!,$R$7),"-")</f>
        <v>-</v>
      </c>
      <c r="M755" s="173" t="str">
        <f>IFERROR(SUMIFS(#REF!,#REF!,$I755,#REF!,$R$3)/SUMIFS(#REF!,#REF!,$I755,#REF!,$R$3),"-")</f>
        <v>-</v>
      </c>
      <c r="N755" s="173" t="str">
        <f>IFERROR(SUMIFS(#REF!,#REF!,$I755,#REF!,"&lt;="&amp;$R$2,#REF!,"&gt;="&amp;$S$2)/SUMIFS(#REF!,#REF!,$I755,#REF!,"&lt;="&amp;$R$2,#REF!,"&gt;="&amp;$S$2),"-")</f>
        <v>-</v>
      </c>
      <c r="O755" s="145"/>
      <c r="P755" s="143"/>
    </row>
    <row r="756" spans="1:16">
      <c r="A756" s="141"/>
      <c r="B756" s="145"/>
      <c r="C756" s="175" t="s">
        <v>1158</v>
      </c>
      <c r="D756" s="169" t="s">
        <v>26</v>
      </c>
      <c r="E756" s="169" t="s">
        <v>1159</v>
      </c>
      <c r="F756" s="184" t="s">
        <v>1398</v>
      </c>
      <c r="G756" s="184" t="s">
        <v>1398</v>
      </c>
      <c r="H756" s="184" t="s">
        <v>1398</v>
      </c>
      <c r="I756" s="184" t="s">
        <v>1398</v>
      </c>
      <c r="J756" s="171">
        <v>0.9</v>
      </c>
      <c r="K756" s="172" t="str">
        <f>IFERROR(SUMIFS(#REF!,#REF!,$I756,#REF!,$R$2)/SUMIFS(#REF!,#REF!,$I756,#REF!,$R$2),"-")</f>
        <v>-</v>
      </c>
      <c r="L756" s="172" t="str">
        <f>IFERROR(SUMIFS(#REF!,#REF!,$I756,#REF!,$R$7)/SUMIFS(#REF!,#REF!,$I756,#REF!,$R$7),"-")</f>
        <v>-</v>
      </c>
      <c r="M756" s="173" t="str">
        <f>IFERROR(SUMIFS(#REF!,#REF!,$I756,#REF!,$R$3)/SUMIFS(#REF!,#REF!,$I756,#REF!,$R$3),"-")</f>
        <v>-</v>
      </c>
      <c r="N756" s="173" t="str">
        <f>IFERROR(SUMIFS(#REF!,#REF!,$I756,#REF!,"&lt;="&amp;$R$2,#REF!,"&gt;="&amp;$S$2)/SUMIFS(#REF!,#REF!,$I756,#REF!,"&lt;="&amp;$R$2,#REF!,"&gt;="&amp;$S$2),"-")</f>
        <v>-</v>
      </c>
      <c r="O756" s="145"/>
      <c r="P756" s="143"/>
    </row>
    <row r="757" spans="1:16">
      <c r="A757" s="141"/>
      <c r="B757" s="145"/>
      <c r="C757" s="175" t="s">
        <v>1158</v>
      </c>
      <c r="D757" s="169" t="s">
        <v>26</v>
      </c>
      <c r="E757" s="169" t="s">
        <v>1159</v>
      </c>
      <c r="F757" s="184" t="s">
        <v>1400</v>
      </c>
      <c r="G757" s="184" t="s">
        <v>1400</v>
      </c>
      <c r="H757" s="184" t="s">
        <v>1400</v>
      </c>
      <c r="I757" s="184" t="s">
        <v>1400</v>
      </c>
      <c r="J757" s="171">
        <v>0.9</v>
      </c>
      <c r="K757" s="172" t="str">
        <f>IFERROR(SUMIFS(#REF!,#REF!,$I757,#REF!,$R$2)/SUMIFS(#REF!,#REF!,$I757,#REF!,$R$2),"-")</f>
        <v>-</v>
      </c>
      <c r="L757" s="172" t="str">
        <f>IFERROR(SUMIFS(#REF!,#REF!,$I757,#REF!,$R$7)/SUMIFS(#REF!,#REF!,$I757,#REF!,$R$7),"-")</f>
        <v>-</v>
      </c>
      <c r="M757" s="173" t="str">
        <f>IFERROR(SUMIFS(#REF!,#REF!,$I757,#REF!,$R$3)/SUMIFS(#REF!,#REF!,$I757,#REF!,$R$3),"-")</f>
        <v>-</v>
      </c>
      <c r="N757" s="173" t="str">
        <f>IFERROR(SUMIFS(#REF!,#REF!,$I757,#REF!,"&lt;="&amp;$R$2,#REF!,"&gt;="&amp;$S$2)/SUMIFS(#REF!,#REF!,$I757,#REF!,"&lt;="&amp;$R$2,#REF!,"&gt;="&amp;$S$2),"-")</f>
        <v>-</v>
      </c>
      <c r="O757" s="145"/>
      <c r="P757" s="143"/>
    </row>
    <row r="758" spans="1:16">
      <c r="A758" s="141"/>
      <c r="B758" s="145"/>
      <c r="C758" s="175" t="s">
        <v>1158</v>
      </c>
      <c r="D758" s="169" t="s">
        <v>26</v>
      </c>
      <c r="E758" s="169" t="s">
        <v>1159</v>
      </c>
      <c r="F758" s="184" t="s">
        <v>1402</v>
      </c>
      <c r="G758" s="184" t="s">
        <v>1402</v>
      </c>
      <c r="H758" s="184" t="s">
        <v>1402</v>
      </c>
      <c r="I758" s="184" t="s">
        <v>1402</v>
      </c>
      <c r="J758" s="171">
        <v>0.9</v>
      </c>
      <c r="K758" s="172" t="str">
        <f>IFERROR(SUMIFS(#REF!,#REF!,$I758,#REF!,$R$2)/SUMIFS(#REF!,#REF!,$I758,#REF!,$R$2),"-")</f>
        <v>-</v>
      </c>
      <c r="L758" s="172" t="str">
        <f>IFERROR(SUMIFS(#REF!,#REF!,$I758,#REF!,$R$7)/SUMIFS(#REF!,#REF!,$I758,#REF!,$R$7),"-")</f>
        <v>-</v>
      </c>
      <c r="M758" s="173" t="str">
        <f>IFERROR(SUMIFS(#REF!,#REF!,$I758,#REF!,$R$3)/SUMIFS(#REF!,#REF!,$I758,#REF!,$R$3),"-")</f>
        <v>-</v>
      </c>
      <c r="N758" s="173" t="str">
        <f>IFERROR(SUMIFS(#REF!,#REF!,$I758,#REF!,"&lt;="&amp;$R$2,#REF!,"&gt;="&amp;$S$2)/SUMIFS(#REF!,#REF!,$I758,#REF!,"&lt;="&amp;$R$2,#REF!,"&gt;="&amp;$S$2),"-")</f>
        <v>-</v>
      </c>
      <c r="O758" s="145"/>
      <c r="P758" s="143"/>
    </row>
    <row r="759" spans="1:16">
      <c r="A759" s="141"/>
      <c r="B759" s="145"/>
      <c r="C759" s="175" t="s">
        <v>1158</v>
      </c>
      <c r="D759" s="169" t="s">
        <v>26</v>
      </c>
      <c r="E759" s="169" t="s">
        <v>1159</v>
      </c>
      <c r="F759" s="184" t="s">
        <v>1404</v>
      </c>
      <c r="G759" s="184" t="s">
        <v>1404</v>
      </c>
      <c r="H759" s="184" t="s">
        <v>1404</v>
      </c>
      <c r="I759" s="184" t="s">
        <v>1404</v>
      </c>
      <c r="J759" s="171">
        <v>0.9</v>
      </c>
      <c r="K759" s="172" t="str">
        <f>IFERROR(SUMIFS(#REF!,#REF!,$I759,#REF!,$R$2)/SUMIFS(#REF!,#REF!,$I759,#REF!,$R$2),"-")</f>
        <v>-</v>
      </c>
      <c r="L759" s="172" t="str">
        <f>IFERROR(SUMIFS(#REF!,#REF!,$I759,#REF!,$R$7)/SUMIFS(#REF!,#REF!,$I759,#REF!,$R$7),"-")</f>
        <v>-</v>
      </c>
      <c r="M759" s="173" t="str">
        <f>IFERROR(SUMIFS(#REF!,#REF!,$I759,#REF!,$R$3)/SUMIFS(#REF!,#REF!,$I759,#REF!,$R$3),"-")</f>
        <v>-</v>
      </c>
      <c r="N759" s="173" t="str">
        <f>IFERROR(SUMIFS(#REF!,#REF!,$I759,#REF!,"&lt;="&amp;$R$2,#REF!,"&gt;="&amp;$S$2)/SUMIFS(#REF!,#REF!,$I759,#REF!,"&lt;="&amp;$R$2,#REF!,"&gt;="&amp;$S$2),"-")</f>
        <v>-</v>
      </c>
      <c r="O759" s="145"/>
      <c r="P759" s="143"/>
    </row>
    <row r="760" spans="1:16">
      <c r="A760" s="141"/>
      <c r="B760" s="145"/>
      <c r="C760" s="175" t="s">
        <v>1158</v>
      </c>
      <c r="D760" s="169" t="s">
        <v>26</v>
      </c>
      <c r="E760" s="169" t="s">
        <v>1159</v>
      </c>
      <c r="F760" s="184" t="s">
        <v>1406</v>
      </c>
      <c r="G760" s="184" t="s">
        <v>1406</v>
      </c>
      <c r="H760" s="184" t="s">
        <v>1406</v>
      </c>
      <c r="I760" s="184" t="s">
        <v>1406</v>
      </c>
      <c r="J760" s="171">
        <v>0.9</v>
      </c>
      <c r="K760" s="172" t="str">
        <f>IFERROR(SUMIFS(#REF!,#REF!,$I760,#REF!,$R$2)/SUMIFS(#REF!,#REF!,$I760,#REF!,$R$2),"-")</f>
        <v>-</v>
      </c>
      <c r="L760" s="172" t="str">
        <f>IFERROR(SUMIFS(#REF!,#REF!,$I760,#REF!,$R$7)/SUMIFS(#REF!,#REF!,$I760,#REF!,$R$7),"-")</f>
        <v>-</v>
      </c>
      <c r="M760" s="173" t="str">
        <f>IFERROR(SUMIFS(#REF!,#REF!,$I760,#REF!,$R$3)/SUMIFS(#REF!,#REF!,$I760,#REF!,$R$3),"-")</f>
        <v>-</v>
      </c>
      <c r="N760" s="173" t="str">
        <f>IFERROR(SUMIFS(#REF!,#REF!,$I760,#REF!,"&lt;="&amp;$R$2,#REF!,"&gt;="&amp;$S$2)/SUMIFS(#REF!,#REF!,$I760,#REF!,"&lt;="&amp;$R$2,#REF!,"&gt;="&amp;$S$2),"-")</f>
        <v>-</v>
      </c>
      <c r="O760" s="145"/>
      <c r="P760" s="143"/>
    </row>
    <row r="761" spans="1:16">
      <c r="A761" s="141"/>
      <c r="B761" s="145"/>
      <c r="C761" s="175" t="s">
        <v>1158</v>
      </c>
      <c r="D761" s="169" t="s">
        <v>26</v>
      </c>
      <c r="E761" s="169" t="s">
        <v>1159</v>
      </c>
      <c r="F761" s="184" t="s">
        <v>1408</v>
      </c>
      <c r="G761" s="184" t="s">
        <v>1408</v>
      </c>
      <c r="H761" s="184" t="s">
        <v>1408</v>
      </c>
      <c r="I761" s="184" t="s">
        <v>1408</v>
      </c>
      <c r="J761" s="171">
        <v>0.9</v>
      </c>
      <c r="K761" s="172" t="str">
        <f>IFERROR(SUMIFS(#REF!,#REF!,$I761,#REF!,$R$2)/SUMIFS(#REF!,#REF!,$I761,#REF!,$R$2),"-")</f>
        <v>-</v>
      </c>
      <c r="L761" s="172" t="str">
        <f>IFERROR(SUMIFS(#REF!,#REF!,$I761,#REF!,$R$7)/SUMIFS(#REF!,#REF!,$I761,#REF!,$R$7),"-")</f>
        <v>-</v>
      </c>
      <c r="M761" s="173" t="str">
        <f>IFERROR(SUMIFS(#REF!,#REF!,$I761,#REF!,$R$3)/SUMIFS(#REF!,#REF!,$I761,#REF!,$R$3),"-")</f>
        <v>-</v>
      </c>
      <c r="N761" s="173" t="str">
        <f>IFERROR(SUMIFS(#REF!,#REF!,$I761,#REF!,"&lt;="&amp;$R$2,#REF!,"&gt;="&amp;$S$2)/SUMIFS(#REF!,#REF!,$I761,#REF!,"&lt;="&amp;$R$2,#REF!,"&gt;="&amp;$S$2),"-")</f>
        <v>-</v>
      </c>
      <c r="O761" s="145"/>
      <c r="P761" s="143"/>
    </row>
    <row r="762" spans="1:16">
      <c r="A762" s="141"/>
      <c r="B762" s="145"/>
      <c r="C762" s="175" t="s">
        <v>1158</v>
      </c>
      <c r="D762" s="169" t="s">
        <v>26</v>
      </c>
      <c r="E762" s="169" t="s">
        <v>1159</v>
      </c>
      <c r="F762" s="184" t="s">
        <v>1410</v>
      </c>
      <c r="G762" s="184" t="s">
        <v>1410</v>
      </c>
      <c r="H762" s="184" t="s">
        <v>1410</v>
      </c>
      <c r="I762" s="184" t="s">
        <v>1410</v>
      </c>
      <c r="J762" s="171">
        <v>0.9</v>
      </c>
      <c r="K762" s="172" t="str">
        <f>IFERROR(SUMIFS(#REF!,#REF!,$I762,#REF!,$R$2)/SUMIFS(#REF!,#REF!,$I762,#REF!,$R$2),"-")</f>
        <v>-</v>
      </c>
      <c r="L762" s="172" t="str">
        <f>IFERROR(SUMIFS(#REF!,#REF!,$I762,#REF!,$R$7)/SUMIFS(#REF!,#REF!,$I762,#REF!,$R$7),"-")</f>
        <v>-</v>
      </c>
      <c r="M762" s="173" t="str">
        <f>IFERROR(SUMIFS(#REF!,#REF!,$I762,#REF!,$R$3)/SUMIFS(#REF!,#REF!,$I762,#REF!,$R$3),"-")</f>
        <v>-</v>
      </c>
      <c r="N762" s="173" t="str">
        <f>IFERROR(SUMIFS(#REF!,#REF!,$I762,#REF!,"&lt;="&amp;$R$2,#REF!,"&gt;="&amp;$S$2)/SUMIFS(#REF!,#REF!,$I762,#REF!,"&lt;="&amp;$R$2,#REF!,"&gt;="&amp;$S$2),"-")</f>
        <v>-</v>
      </c>
      <c r="O762" s="145"/>
      <c r="P762" s="143"/>
    </row>
    <row r="763" spans="1:16">
      <c r="A763" s="141"/>
      <c r="B763" s="145"/>
      <c r="C763" s="175" t="s">
        <v>1158</v>
      </c>
      <c r="D763" s="169" t="s">
        <v>26</v>
      </c>
      <c r="E763" s="169" t="s">
        <v>1159</v>
      </c>
      <c r="F763" s="184" t="s">
        <v>1412</v>
      </c>
      <c r="G763" s="184" t="s">
        <v>1412</v>
      </c>
      <c r="H763" s="184" t="s">
        <v>1412</v>
      </c>
      <c r="I763" s="184" t="s">
        <v>1412</v>
      </c>
      <c r="J763" s="171">
        <v>0.9</v>
      </c>
      <c r="K763" s="172" t="str">
        <f>IFERROR(SUMIFS(#REF!,#REF!,$I763,#REF!,$R$2)/SUMIFS(#REF!,#REF!,$I763,#REF!,$R$2),"-")</f>
        <v>-</v>
      </c>
      <c r="L763" s="172" t="str">
        <f>IFERROR(SUMIFS(#REF!,#REF!,$I763,#REF!,$R$7)/SUMIFS(#REF!,#REF!,$I763,#REF!,$R$7),"-")</f>
        <v>-</v>
      </c>
      <c r="M763" s="173" t="str">
        <f>IFERROR(SUMIFS(#REF!,#REF!,$I763,#REF!,$R$3)/SUMIFS(#REF!,#REF!,$I763,#REF!,$R$3),"-")</f>
        <v>-</v>
      </c>
      <c r="N763" s="173" t="str">
        <f>IFERROR(SUMIFS(#REF!,#REF!,$I763,#REF!,"&lt;="&amp;$R$2,#REF!,"&gt;="&amp;$S$2)/SUMIFS(#REF!,#REF!,$I763,#REF!,"&lt;="&amp;$R$2,#REF!,"&gt;="&amp;$S$2),"-")</f>
        <v>-</v>
      </c>
      <c r="O763" s="145"/>
      <c r="P763" s="143"/>
    </row>
    <row r="764" spans="1:16">
      <c r="A764" s="141"/>
      <c r="B764" s="145"/>
      <c r="C764" s="175" t="s">
        <v>1158</v>
      </c>
      <c r="D764" s="169" t="s">
        <v>26</v>
      </c>
      <c r="E764" s="169" t="s">
        <v>1159</v>
      </c>
      <c r="F764" s="184" t="s">
        <v>1414</v>
      </c>
      <c r="G764" s="184" t="s">
        <v>1414</v>
      </c>
      <c r="H764" s="184" t="s">
        <v>1414</v>
      </c>
      <c r="I764" s="184" t="s">
        <v>1414</v>
      </c>
      <c r="J764" s="171">
        <v>0.9</v>
      </c>
      <c r="K764" s="172" t="str">
        <f>IFERROR(SUMIFS(#REF!,#REF!,$I764,#REF!,$R$2)/SUMIFS(#REF!,#REF!,$I764,#REF!,$R$2),"-")</f>
        <v>-</v>
      </c>
      <c r="L764" s="172" t="str">
        <f>IFERROR(SUMIFS(#REF!,#REF!,$I764,#REF!,$R$7)/SUMIFS(#REF!,#REF!,$I764,#REF!,$R$7),"-")</f>
        <v>-</v>
      </c>
      <c r="M764" s="173" t="str">
        <f>IFERROR(SUMIFS(#REF!,#REF!,$I764,#REF!,$R$3)/SUMIFS(#REF!,#REF!,$I764,#REF!,$R$3),"-")</f>
        <v>-</v>
      </c>
      <c r="N764" s="173" t="str">
        <f>IFERROR(SUMIFS(#REF!,#REF!,$I764,#REF!,"&lt;="&amp;$R$2,#REF!,"&gt;="&amp;$S$2)/SUMIFS(#REF!,#REF!,$I764,#REF!,"&lt;="&amp;$R$2,#REF!,"&gt;="&amp;$S$2),"-")</f>
        <v>-</v>
      </c>
      <c r="O764" s="145"/>
      <c r="P764" s="143"/>
    </row>
    <row r="765" spans="1:16">
      <c r="A765" s="141"/>
      <c r="B765" s="145"/>
      <c r="C765" s="175" t="s">
        <v>1158</v>
      </c>
      <c r="D765" s="169" t="s">
        <v>26</v>
      </c>
      <c r="E765" s="169" t="s">
        <v>1159</v>
      </c>
      <c r="F765" s="184" t="s">
        <v>1416</v>
      </c>
      <c r="G765" s="184" t="s">
        <v>1416</v>
      </c>
      <c r="H765" s="184" t="s">
        <v>1416</v>
      </c>
      <c r="I765" s="184" t="s">
        <v>1416</v>
      </c>
      <c r="J765" s="171">
        <v>0.9</v>
      </c>
      <c r="K765" s="172" t="str">
        <f>IFERROR(SUMIFS(#REF!,#REF!,$I765,#REF!,$R$2)/SUMIFS(#REF!,#REF!,$I765,#REF!,$R$2),"-")</f>
        <v>-</v>
      </c>
      <c r="L765" s="172" t="str">
        <f>IFERROR(SUMIFS(#REF!,#REF!,$I765,#REF!,$R$7)/SUMIFS(#REF!,#REF!,$I765,#REF!,$R$7),"-")</f>
        <v>-</v>
      </c>
      <c r="M765" s="173" t="str">
        <f>IFERROR(SUMIFS(#REF!,#REF!,$I765,#REF!,$R$3)/SUMIFS(#REF!,#REF!,$I765,#REF!,$R$3),"-")</f>
        <v>-</v>
      </c>
      <c r="N765" s="173" t="str">
        <f>IFERROR(SUMIFS(#REF!,#REF!,$I765,#REF!,"&lt;="&amp;$R$2,#REF!,"&gt;="&amp;$S$2)/SUMIFS(#REF!,#REF!,$I765,#REF!,"&lt;="&amp;$R$2,#REF!,"&gt;="&amp;$S$2),"-")</f>
        <v>-</v>
      </c>
      <c r="O765" s="145"/>
      <c r="P765" s="143"/>
    </row>
    <row r="766" spans="1:16">
      <c r="A766" s="141"/>
      <c r="B766" s="145"/>
      <c r="C766" s="175" t="s">
        <v>1158</v>
      </c>
      <c r="D766" s="169" t="s">
        <v>26</v>
      </c>
      <c r="E766" s="169" t="s">
        <v>1159</v>
      </c>
      <c r="F766" s="184" t="s">
        <v>1418</v>
      </c>
      <c r="G766" s="184" t="s">
        <v>1418</v>
      </c>
      <c r="H766" s="184" t="s">
        <v>1418</v>
      </c>
      <c r="I766" s="184" t="s">
        <v>1418</v>
      </c>
      <c r="J766" s="171">
        <v>0.9</v>
      </c>
      <c r="K766" s="172" t="str">
        <f>IFERROR(SUMIFS(#REF!,#REF!,$I766,#REF!,$R$2)/SUMIFS(#REF!,#REF!,$I766,#REF!,$R$2),"-")</f>
        <v>-</v>
      </c>
      <c r="L766" s="172" t="str">
        <f>IFERROR(SUMIFS(#REF!,#REF!,$I766,#REF!,$R$7)/SUMIFS(#REF!,#REF!,$I766,#REF!,$R$7),"-")</f>
        <v>-</v>
      </c>
      <c r="M766" s="173" t="str">
        <f>IFERROR(SUMIFS(#REF!,#REF!,$I766,#REF!,$R$3)/SUMIFS(#REF!,#REF!,$I766,#REF!,$R$3),"-")</f>
        <v>-</v>
      </c>
      <c r="N766" s="173" t="str">
        <f>IFERROR(SUMIFS(#REF!,#REF!,$I766,#REF!,"&lt;="&amp;$R$2,#REF!,"&gt;="&amp;$S$2)/SUMIFS(#REF!,#REF!,$I766,#REF!,"&lt;="&amp;$R$2,#REF!,"&gt;="&amp;$S$2),"-")</f>
        <v>-</v>
      </c>
      <c r="O766" s="145"/>
      <c r="P766" s="143"/>
    </row>
    <row r="767" spans="1:16">
      <c r="A767" s="141"/>
      <c r="B767" s="145"/>
      <c r="C767" s="175" t="s">
        <v>1158</v>
      </c>
      <c r="D767" s="169" t="s">
        <v>26</v>
      </c>
      <c r="E767" s="169" t="s">
        <v>1159</v>
      </c>
      <c r="F767" s="184" t="s">
        <v>1420</v>
      </c>
      <c r="G767" s="184" t="s">
        <v>1420</v>
      </c>
      <c r="H767" s="184" t="s">
        <v>1420</v>
      </c>
      <c r="I767" s="184" t="s">
        <v>1420</v>
      </c>
      <c r="J767" s="171">
        <v>0.9</v>
      </c>
      <c r="K767" s="172" t="str">
        <f>IFERROR(SUMIFS(#REF!,#REF!,$I767,#REF!,$R$2)/SUMIFS(#REF!,#REF!,$I767,#REF!,$R$2),"-")</f>
        <v>-</v>
      </c>
      <c r="L767" s="172" t="str">
        <f>IFERROR(SUMIFS(#REF!,#REF!,$I767,#REF!,$R$7)/SUMIFS(#REF!,#REF!,$I767,#REF!,$R$7),"-")</f>
        <v>-</v>
      </c>
      <c r="M767" s="173" t="str">
        <f>IFERROR(SUMIFS(#REF!,#REF!,$I767,#REF!,$R$3)/SUMIFS(#REF!,#REF!,$I767,#REF!,$R$3),"-")</f>
        <v>-</v>
      </c>
      <c r="N767" s="173" t="str">
        <f>IFERROR(SUMIFS(#REF!,#REF!,$I767,#REF!,"&lt;="&amp;$R$2,#REF!,"&gt;="&amp;$S$2)/SUMIFS(#REF!,#REF!,$I767,#REF!,"&lt;="&amp;$R$2,#REF!,"&gt;="&amp;$S$2),"-")</f>
        <v>-</v>
      </c>
      <c r="O767" s="145"/>
      <c r="P767" s="143"/>
    </row>
    <row r="768" spans="1:16">
      <c r="A768" s="141"/>
      <c r="B768" s="145"/>
      <c r="C768" s="175" t="s">
        <v>1158</v>
      </c>
      <c r="D768" s="169" t="s">
        <v>26</v>
      </c>
      <c r="E768" s="169" t="s">
        <v>1159</v>
      </c>
      <c r="F768" s="184" t="s">
        <v>1422</v>
      </c>
      <c r="G768" s="184" t="s">
        <v>1422</v>
      </c>
      <c r="H768" s="184" t="s">
        <v>1422</v>
      </c>
      <c r="I768" s="184" t="s">
        <v>1422</v>
      </c>
      <c r="J768" s="171">
        <v>0.9</v>
      </c>
      <c r="K768" s="172" t="str">
        <f>IFERROR(SUMIFS(#REF!,#REF!,$I768,#REF!,$R$2)/SUMIFS(#REF!,#REF!,$I768,#REF!,$R$2),"-")</f>
        <v>-</v>
      </c>
      <c r="L768" s="172" t="str">
        <f>IFERROR(SUMIFS(#REF!,#REF!,$I768,#REF!,$R$7)/SUMIFS(#REF!,#REF!,$I768,#REF!,$R$7),"-")</f>
        <v>-</v>
      </c>
      <c r="M768" s="173" t="str">
        <f>IFERROR(SUMIFS(#REF!,#REF!,$I768,#REF!,$R$3)/SUMIFS(#REF!,#REF!,$I768,#REF!,$R$3),"-")</f>
        <v>-</v>
      </c>
      <c r="N768" s="173" t="str">
        <f>IFERROR(SUMIFS(#REF!,#REF!,$I768,#REF!,"&lt;="&amp;$R$2,#REF!,"&gt;="&amp;$S$2)/SUMIFS(#REF!,#REF!,$I768,#REF!,"&lt;="&amp;$R$2,#REF!,"&gt;="&amp;$S$2),"-")</f>
        <v>-</v>
      </c>
      <c r="O768" s="145"/>
      <c r="P768" s="143"/>
    </row>
    <row r="769" spans="1:16">
      <c r="A769" s="141"/>
      <c r="B769" s="145"/>
      <c r="C769" s="175" t="s">
        <v>1158</v>
      </c>
      <c r="D769" s="169" t="s">
        <v>26</v>
      </c>
      <c r="E769" s="169" t="s">
        <v>1159</v>
      </c>
      <c r="F769" s="184" t="s">
        <v>1424</v>
      </c>
      <c r="G769" s="184" t="s">
        <v>1424</v>
      </c>
      <c r="H769" s="184" t="s">
        <v>1424</v>
      </c>
      <c r="I769" s="184" t="s">
        <v>1424</v>
      </c>
      <c r="J769" s="171">
        <v>0.9</v>
      </c>
      <c r="K769" s="172" t="str">
        <f>IFERROR(SUMIFS(#REF!,#REF!,$I769,#REF!,$R$2)/SUMIFS(#REF!,#REF!,$I769,#REF!,$R$2),"-")</f>
        <v>-</v>
      </c>
      <c r="L769" s="172" t="str">
        <f>IFERROR(SUMIFS(#REF!,#REF!,$I769,#REF!,$R$7)/SUMIFS(#REF!,#REF!,$I769,#REF!,$R$7),"-")</f>
        <v>-</v>
      </c>
      <c r="M769" s="173" t="str">
        <f>IFERROR(SUMIFS(#REF!,#REF!,$I769,#REF!,$R$3)/SUMIFS(#REF!,#REF!,$I769,#REF!,$R$3),"-")</f>
        <v>-</v>
      </c>
      <c r="N769" s="173" t="str">
        <f>IFERROR(SUMIFS(#REF!,#REF!,$I769,#REF!,"&lt;="&amp;$R$2,#REF!,"&gt;="&amp;$S$2)/SUMIFS(#REF!,#REF!,$I769,#REF!,"&lt;="&amp;$R$2,#REF!,"&gt;="&amp;$S$2),"-")</f>
        <v>-</v>
      </c>
      <c r="O769" s="145"/>
      <c r="P769" s="143"/>
    </row>
    <row r="770" spans="1:16">
      <c r="A770" s="141"/>
      <c r="B770" s="145"/>
      <c r="C770" s="175" t="s">
        <v>1158</v>
      </c>
      <c r="D770" s="169" t="s">
        <v>26</v>
      </c>
      <c r="E770" s="169" t="s">
        <v>1159</v>
      </c>
      <c r="F770" s="184" t="s">
        <v>1426</v>
      </c>
      <c r="G770" s="184" t="s">
        <v>1426</v>
      </c>
      <c r="H770" s="184" t="s">
        <v>1426</v>
      </c>
      <c r="I770" s="184" t="s">
        <v>1426</v>
      </c>
      <c r="J770" s="171">
        <v>0.9</v>
      </c>
      <c r="K770" s="172" t="str">
        <f>IFERROR(SUMIFS(#REF!,#REF!,$I770,#REF!,$R$2)/SUMIFS(#REF!,#REF!,$I770,#REF!,$R$2),"-")</f>
        <v>-</v>
      </c>
      <c r="L770" s="172" t="str">
        <f>IFERROR(SUMIFS(#REF!,#REF!,$I770,#REF!,$R$7)/SUMIFS(#REF!,#REF!,$I770,#REF!,$R$7),"-")</f>
        <v>-</v>
      </c>
      <c r="M770" s="173" t="str">
        <f>IFERROR(SUMIFS(#REF!,#REF!,$I770,#REF!,$R$3)/SUMIFS(#REF!,#REF!,$I770,#REF!,$R$3),"-")</f>
        <v>-</v>
      </c>
      <c r="N770" s="173" t="str">
        <f>IFERROR(SUMIFS(#REF!,#REF!,$I770,#REF!,"&lt;="&amp;$R$2,#REF!,"&gt;="&amp;$S$2)/SUMIFS(#REF!,#REF!,$I770,#REF!,"&lt;="&amp;$R$2,#REF!,"&gt;="&amp;$S$2),"-")</f>
        <v>-</v>
      </c>
      <c r="O770" s="145"/>
      <c r="P770" s="143"/>
    </row>
    <row r="771" spans="1:16">
      <c r="A771" s="141"/>
      <c r="B771" s="145"/>
      <c r="C771" s="175" t="s">
        <v>1158</v>
      </c>
      <c r="D771" s="169" t="s">
        <v>26</v>
      </c>
      <c r="E771" s="169" t="s">
        <v>1159</v>
      </c>
      <c r="F771" s="184" t="s">
        <v>1428</v>
      </c>
      <c r="G771" s="184" t="s">
        <v>1428</v>
      </c>
      <c r="H771" s="184" t="s">
        <v>1428</v>
      </c>
      <c r="I771" s="184" t="s">
        <v>1428</v>
      </c>
      <c r="J771" s="171">
        <v>0.9</v>
      </c>
      <c r="K771" s="172" t="str">
        <f>IFERROR(SUMIFS(#REF!,#REF!,$I771,#REF!,$R$2)/SUMIFS(#REF!,#REF!,$I771,#REF!,$R$2),"-")</f>
        <v>-</v>
      </c>
      <c r="L771" s="172" t="str">
        <f>IFERROR(SUMIFS(#REF!,#REF!,$I771,#REF!,$R$7)/SUMIFS(#REF!,#REF!,$I771,#REF!,$R$7),"-")</f>
        <v>-</v>
      </c>
      <c r="M771" s="173" t="str">
        <f>IFERROR(SUMIFS(#REF!,#REF!,$I771,#REF!,$R$3)/SUMIFS(#REF!,#REF!,$I771,#REF!,$R$3),"-")</f>
        <v>-</v>
      </c>
      <c r="N771" s="173" t="str">
        <f>IFERROR(SUMIFS(#REF!,#REF!,$I771,#REF!,"&lt;="&amp;$R$2,#REF!,"&gt;="&amp;$S$2)/SUMIFS(#REF!,#REF!,$I771,#REF!,"&lt;="&amp;$R$2,#REF!,"&gt;="&amp;$S$2),"-")</f>
        <v>-</v>
      </c>
      <c r="O771" s="145"/>
      <c r="P771" s="143"/>
    </row>
    <row r="772" spans="1:16">
      <c r="A772" s="141"/>
      <c r="B772" s="145"/>
      <c r="C772" s="175" t="s">
        <v>1158</v>
      </c>
      <c r="D772" s="169" t="s">
        <v>26</v>
      </c>
      <c r="E772" s="169" t="s">
        <v>1159</v>
      </c>
      <c r="F772" s="184" t="s">
        <v>1430</v>
      </c>
      <c r="G772" s="184" t="s">
        <v>1430</v>
      </c>
      <c r="H772" s="184" t="s">
        <v>1430</v>
      </c>
      <c r="I772" s="184" t="s">
        <v>1430</v>
      </c>
      <c r="J772" s="171">
        <v>0.9</v>
      </c>
      <c r="K772" s="172" t="str">
        <f>IFERROR(SUMIFS(#REF!,#REF!,$I772,#REF!,$R$2)/SUMIFS(#REF!,#REF!,$I772,#REF!,$R$2),"-")</f>
        <v>-</v>
      </c>
      <c r="L772" s="172" t="str">
        <f>IFERROR(SUMIFS(#REF!,#REF!,$I772,#REF!,$R$7)/SUMIFS(#REF!,#REF!,$I772,#REF!,$R$7),"-")</f>
        <v>-</v>
      </c>
      <c r="M772" s="173" t="str">
        <f>IFERROR(SUMIFS(#REF!,#REF!,$I772,#REF!,$R$3)/SUMIFS(#REF!,#REF!,$I772,#REF!,$R$3),"-")</f>
        <v>-</v>
      </c>
      <c r="N772" s="173" t="str">
        <f>IFERROR(SUMIFS(#REF!,#REF!,$I772,#REF!,"&lt;="&amp;$R$2,#REF!,"&gt;="&amp;$S$2)/SUMIFS(#REF!,#REF!,$I772,#REF!,"&lt;="&amp;$R$2,#REF!,"&gt;="&amp;$S$2),"-")</f>
        <v>-</v>
      </c>
      <c r="O772" s="145"/>
      <c r="P772" s="143"/>
    </row>
    <row r="773" spans="1:16">
      <c r="A773" s="141"/>
      <c r="B773" s="145"/>
      <c r="C773" s="175" t="s">
        <v>1158</v>
      </c>
      <c r="D773" s="169" t="s">
        <v>26</v>
      </c>
      <c r="E773" s="169" t="s">
        <v>1159</v>
      </c>
      <c r="F773" s="184" t="s">
        <v>1432</v>
      </c>
      <c r="G773" s="184" t="s">
        <v>1432</v>
      </c>
      <c r="H773" s="184" t="s">
        <v>1432</v>
      </c>
      <c r="I773" s="184" t="s">
        <v>1432</v>
      </c>
      <c r="J773" s="171">
        <v>0.9</v>
      </c>
      <c r="K773" s="172" t="str">
        <f>IFERROR(SUMIFS(#REF!,#REF!,$I773,#REF!,$R$2)/SUMIFS(#REF!,#REF!,$I773,#REF!,$R$2),"-")</f>
        <v>-</v>
      </c>
      <c r="L773" s="172" t="str">
        <f>IFERROR(SUMIFS(#REF!,#REF!,$I773,#REF!,$R$7)/SUMIFS(#REF!,#REF!,$I773,#REF!,$R$7),"-")</f>
        <v>-</v>
      </c>
      <c r="M773" s="173" t="str">
        <f>IFERROR(SUMIFS(#REF!,#REF!,$I773,#REF!,$R$3)/SUMIFS(#REF!,#REF!,$I773,#REF!,$R$3),"-")</f>
        <v>-</v>
      </c>
      <c r="N773" s="173" t="str">
        <f>IFERROR(SUMIFS(#REF!,#REF!,$I773,#REF!,"&lt;="&amp;$R$2,#REF!,"&gt;="&amp;$S$2)/SUMIFS(#REF!,#REF!,$I773,#REF!,"&lt;="&amp;$R$2,#REF!,"&gt;="&amp;$S$2),"-")</f>
        <v>-</v>
      </c>
      <c r="O773" s="145"/>
      <c r="P773" s="143"/>
    </row>
    <row r="774" spans="1:16">
      <c r="A774" s="141"/>
      <c r="B774" s="145"/>
      <c r="C774" s="175" t="s">
        <v>1158</v>
      </c>
      <c r="D774" s="169" t="s">
        <v>26</v>
      </c>
      <c r="E774" s="169" t="s">
        <v>1159</v>
      </c>
      <c r="F774" s="184" t="s">
        <v>1434</v>
      </c>
      <c r="G774" s="184" t="s">
        <v>1434</v>
      </c>
      <c r="H774" s="184" t="s">
        <v>1434</v>
      </c>
      <c r="I774" s="184" t="s">
        <v>1434</v>
      </c>
      <c r="J774" s="171">
        <v>0.9</v>
      </c>
      <c r="K774" s="172" t="str">
        <f>IFERROR(SUMIFS(#REF!,#REF!,$I774,#REF!,$R$2)/SUMIFS(#REF!,#REF!,$I774,#REF!,$R$2),"-")</f>
        <v>-</v>
      </c>
      <c r="L774" s="172" t="str">
        <f>IFERROR(SUMIFS(#REF!,#REF!,$I774,#REF!,$R$7)/SUMIFS(#REF!,#REF!,$I774,#REF!,$R$7),"-")</f>
        <v>-</v>
      </c>
      <c r="M774" s="173" t="str">
        <f>IFERROR(SUMIFS(#REF!,#REF!,$I774,#REF!,$R$3)/SUMIFS(#REF!,#REF!,$I774,#REF!,$R$3),"-")</f>
        <v>-</v>
      </c>
      <c r="N774" s="173" t="str">
        <f>IFERROR(SUMIFS(#REF!,#REF!,$I774,#REF!,"&lt;="&amp;$R$2,#REF!,"&gt;="&amp;$S$2)/SUMIFS(#REF!,#REF!,$I774,#REF!,"&lt;="&amp;$R$2,#REF!,"&gt;="&amp;$S$2),"-")</f>
        <v>-</v>
      </c>
      <c r="O774" s="145"/>
      <c r="P774" s="143"/>
    </row>
    <row r="775" spans="1:16">
      <c r="A775" s="141"/>
      <c r="B775" s="145"/>
      <c r="C775" s="175" t="s">
        <v>1158</v>
      </c>
      <c r="D775" s="169" t="s">
        <v>26</v>
      </c>
      <c r="E775" s="169" t="s">
        <v>1159</v>
      </c>
      <c r="F775" s="184" t="s">
        <v>1436</v>
      </c>
      <c r="G775" s="184" t="s">
        <v>1436</v>
      </c>
      <c r="H775" s="184" t="s">
        <v>1436</v>
      </c>
      <c r="I775" s="184" t="s">
        <v>1436</v>
      </c>
      <c r="J775" s="171">
        <v>0.9</v>
      </c>
      <c r="K775" s="172" t="str">
        <f>IFERROR(SUMIFS(#REF!,#REF!,$I775,#REF!,$R$2)/SUMIFS(#REF!,#REF!,$I775,#REF!,$R$2),"-")</f>
        <v>-</v>
      </c>
      <c r="L775" s="172" t="str">
        <f>IFERROR(SUMIFS(#REF!,#REF!,$I775,#REF!,$R$7)/SUMIFS(#REF!,#REF!,$I775,#REF!,$R$7),"-")</f>
        <v>-</v>
      </c>
      <c r="M775" s="173" t="str">
        <f>IFERROR(SUMIFS(#REF!,#REF!,$I775,#REF!,$R$3)/SUMIFS(#REF!,#REF!,$I775,#REF!,$R$3),"-")</f>
        <v>-</v>
      </c>
      <c r="N775" s="173" t="str">
        <f>IFERROR(SUMIFS(#REF!,#REF!,$I775,#REF!,"&lt;="&amp;$R$2,#REF!,"&gt;="&amp;$S$2)/SUMIFS(#REF!,#REF!,$I775,#REF!,"&lt;="&amp;$R$2,#REF!,"&gt;="&amp;$S$2),"-")</f>
        <v>-</v>
      </c>
      <c r="O775" s="145"/>
      <c r="P775" s="143"/>
    </row>
    <row r="776" spans="1:16">
      <c r="A776" s="141"/>
      <c r="B776" s="145"/>
      <c r="C776" s="175" t="s">
        <v>1158</v>
      </c>
      <c r="D776" s="169" t="s">
        <v>26</v>
      </c>
      <c r="E776" s="169" t="s">
        <v>1159</v>
      </c>
      <c r="F776" s="184" t="s">
        <v>1438</v>
      </c>
      <c r="G776" s="184" t="s">
        <v>1438</v>
      </c>
      <c r="H776" s="184" t="s">
        <v>1438</v>
      </c>
      <c r="I776" s="184" t="s">
        <v>1438</v>
      </c>
      <c r="J776" s="171">
        <v>0.9</v>
      </c>
      <c r="K776" s="172" t="str">
        <f>IFERROR(SUMIFS(#REF!,#REF!,$I776,#REF!,$R$2)/SUMIFS(#REF!,#REF!,$I776,#REF!,$R$2),"-")</f>
        <v>-</v>
      </c>
      <c r="L776" s="172" t="str">
        <f>IFERROR(SUMIFS(#REF!,#REF!,$I776,#REF!,$R$7)/SUMIFS(#REF!,#REF!,$I776,#REF!,$R$7),"-")</f>
        <v>-</v>
      </c>
      <c r="M776" s="173" t="str">
        <f>IFERROR(SUMIFS(#REF!,#REF!,$I776,#REF!,$R$3)/SUMIFS(#REF!,#REF!,$I776,#REF!,$R$3),"-")</f>
        <v>-</v>
      </c>
      <c r="N776" s="173" t="str">
        <f>IFERROR(SUMIFS(#REF!,#REF!,$I776,#REF!,"&lt;="&amp;$R$2,#REF!,"&gt;="&amp;$S$2)/SUMIFS(#REF!,#REF!,$I776,#REF!,"&lt;="&amp;$R$2,#REF!,"&gt;="&amp;$S$2),"-")</f>
        <v>-</v>
      </c>
      <c r="O776" s="145"/>
      <c r="P776" s="143"/>
    </row>
    <row r="777" spans="1:16">
      <c r="A777" s="141"/>
      <c r="B777" s="145"/>
      <c r="C777" s="175" t="s">
        <v>1158</v>
      </c>
      <c r="D777" s="169" t="s">
        <v>26</v>
      </c>
      <c r="E777" s="169" t="s">
        <v>1159</v>
      </c>
      <c r="F777" s="184" t="s">
        <v>1440</v>
      </c>
      <c r="G777" s="184" t="s">
        <v>1440</v>
      </c>
      <c r="H777" s="184" t="s">
        <v>1440</v>
      </c>
      <c r="I777" s="184" t="s">
        <v>1440</v>
      </c>
      <c r="J777" s="171">
        <v>0.9</v>
      </c>
      <c r="K777" s="172" t="str">
        <f>IFERROR(SUMIFS(#REF!,#REF!,$I777,#REF!,$R$2)/SUMIFS(#REF!,#REF!,$I777,#REF!,$R$2),"-")</f>
        <v>-</v>
      </c>
      <c r="L777" s="172" t="str">
        <f>IFERROR(SUMIFS(#REF!,#REF!,$I777,#REF!,$R$7)/SUMIFS(#REF!,#REF!,$I777,#REF!,$R$7),"-")</f>
        <v>-</v>
      </c>
      <c r="M777" s="173" t="str">
        <f>IFERROR(SUMIFS(#REF!,#REF!,$I777,#REF!,$R$3)/SUMIFS(#REF!,#REF!,$I777,#REF!,$R$3),"-")</f>
        <v>-</v>
      </c>
      <c r="N777" s="173" t="str">
        <f>IFERROR(SUMIFS(#REF!,#REF!,$I777,#REF!,"&lt;="&amp;$R$2,#REF!,"&gt;="&amp;$S$2)/SUMIFS(#REF!,#REF!,$I777,#REF!,"&lt;="&amp;$R$2,#REF!,"&gt;="&amp;$S$2),"-")</f>
        <v>-</v>
      </c>
      <c r="O777" s="145"/>
      <c r="P777" s="143"/>
    </row>
    <row r="778" spans="1:16">
      <c r="A778" s="141"/>
      <c r="B778" s="145"/>
      <c r="C778" s="175" t="s">
        <v>1158</v>
      </c>
      <c r="D778" s="169" t="s">
        <v>26</v>
      </c>
      <c r="E778" s="169" t="s">
        <v>1159</v>
      </c>
      <c r="F778" s="184" t="s">
        <v>1442</v>
      </c>
      <c r="G778" s="184" t="s">
        <v>1442</v>
      </c>
      <c r="H778" s="184" t="s">
        <v>1442</v>
      </c>
      <c r="I778" s="184" t="s">
        <v>1442</v>
      </c>
      <c r="J778" s="171">
        <v>0.9</v>
      </c>
      <c r="K778" s="172" t="str">
        <f>IFERROR(SUMIFS(#REF!,#REF!,$I778,#REF!,$R$2)/SUMIFS(#REF!,#REF!,$I778,#REF!,$R$2),"-")</f>
        <v>-</v>
      </c>
      <c r="L778" s="172" t="str">
        <f>IFERROR(SUMIFS(#REF!,#REF!,$I778,#REF!,$R$7)/SUMIFS(#REF!,#REF!,$I778,#REF!,$R$7),"-")</f>
        <v>-</v>
      </c>
      <c r="M778" s="173" t="str">
        <f>IFERROR(SUMIFS(#REF!,#REF!,$I778,#REF!,$R$3)/SUMIFS(#REF!,#REF!,$I778,#REF!,$R$3),"-")</f>
        <v>-</v>
      </c>
      <c r="N778" s="173" t="str">
        <f>IFERROR(SUMIFS(#REF!,#REF!,$I778,#REF!,"&lt;="&amp;$R$2,#REF!,"&gt;="&amp;$S$2)/SUMIFS(#REF!,#REF!,$I778,#REF!,"&lt;="&amp;$R$2,#REF!,"&gt;="&amp;$S$2),"-")</f>
        <v>-</v>
      </c>
      <c r="O778" s="145"/>
      <c r="P778" s="143"/>
    </row>
    <row r="779" spans="1:16">
      <c r="A779" s="141"/>
      <c r="B779" s="145"/>
      <c r="C779" s="175" t="s">
        <v>1158</v>
      </c>
      <c r="D779" s="169" t="s">
        <v>26</v>
      </c>
      <c r="E779" s="169" t="s">
        <v>1159</v>
      </c>
      <c r="F779" s="184" t="s">
        <v>1444</v>
      </c>
      <c r="G779" s="184" t="s">
        <v>1444</v>
      </c>
      <c r="H779" s="184" t="s">
        <v>1444</v>
      </c>
      <c r="I779" s="184" t="s">
        <v>1444</v>
      </c>
      <c r="J779" s="171">
        <v>0.9</v>
      </c>
      <c r="K779" s="172" t="str">
        <f>IFERROR(SUMIFS(#REF!,#REF!,$I779,#REF!,$R$2)/SUMIFS(#REF!,#REF!,$I779,#REF!,$R$2),"-")</f>
        <v>-</v>
      </c>
      <c r="L779" s="172" t="str">
        <f>IFERROR(SUMIFS(#REF!,#REF!,$I779,#REF!,$R$7)/SUMIFS(#REF!,#REF!,$I779,#REF!,$R$7),"-")</f>
        <v>-</v>
      </c>
      <c r="M779" s="173" t="str">
        <f>IFERROR(SUMIFS(#REF!,#REF!,$I779,#REF!,$R$3)/SUMIFS(#REF!,#REF!,$I779,#REF!,$R$3),"-")</f>
        <v>-</v>
      </c>
      <c r="N779" s="173" t="str">
        <f>IFERROR(SUMIFS(#REF!,#REF!,$I779,#REF!,"&lt;="&amp;$R$2,#REF!,"&gt;="&amp;$S$2)/SUMIFS(#REF!,#REF!,$I779,#REF!,"&lt;="&amp;$R$2,#REF!,"&gt;="&amp;$S$2),"-")</f>
        <v>-</v>
      </c>
      <c r="O779" s="145"/>
      <c r="P779" s="143"/>
    </row>
    <row r="780" spans="1:16">
      <c r="A780" s="141"/>
      <c r="B780" s="145"/>
      <c r="C780" s="175" t="s">
        <v>1158</v>
      </c>
      <c r="D780" s="169" t="s">
        <v>26</v>
      </c>
      <c r="E780" s="169" t="s">
        <v>1159</v>
      </c>
      <c r="F780" s="184" t="s">
        <v>1446</v>
      </c>
      <c r="G780" s="184" t="s">
        <v>1446</v>
      </c>
      <c r="H780" s="184" t="s">
        <v>1446</v>
      </c>
      <c r="I780" s="184" t="s">
        <v>1446</v>
      </c>
      <c r="J780" s="171">
        <v>0.9</v>
      </c>
      <c r="K780" s="172" t="str">
        <f>IFERROR(SUMIFS(#REF!,#REF!,$I780,#REF!,$R$2)/SUMIFS(#REF!,#REF!,$I780,#REF!,$R$2),"-")</f>
        <v>-</v>
      </c>
      <c r="L780" s="172" t="str">
        <f>IFERROR(SUMIFS(#REF!,#REF!,$I780,#REF!,$R$7)/SUMIFS(#REF!,#REF!,$I780,#REF!,$R$7),"-")</f>
        <v>-</v>
      </c>
      <c r="M780" s="173" t="str">
        <f>IFERROR(SUMIFS(#REF!,#REF!,$I780,#REF!,$R$3)/SUMIFS(#REF!,#REF!,$I780,#REF!,$R$3),"-")</f>
        <v>-</v>
      </c>
      <c r="N780" s="173" t="str">
        <f>IFERROR(SUMIFS(#REF!,#REF!,$I780,#REF!,"&lt;="&amp;$R$2,#REF!,"&gt;="&amp;$S$2)/SUMIFS(#REF!,#REF!,$I780,#REF!,"&lt;="&amp;$R$2,#REF!,"&gt;="&amp;$S$2),"-")</f>
        <v>-</v>
      </c>
      <c r="O780" s="145"/>
      <c r="P780" s="143"/>
    </row>
    <row r="781" spans="1:16">
      <c r="A781" s="141"/>
      <c r="B781" s="145"/>
      <c r="C781" s="175" t="s">
        <v>1158</v>
      </c>
      <c r="D781" s="169" t="s">
        <v>26</v>
      </c>
      <c r="E781" s="169" t="s">
        <v>1159</v>
      </c>
      <c r="F781" s="184" t="s">
        <v>1448</v>
      </c>
      <c r="G781" s="184" t="s">
        <v>1448</v>
      </c>
      <c r="H781" s="184" t="s">
        <v>1448</v>
      </c>
      <c r="I781" s="184" t="s">
        <v>1448</v>
      </c>
      <c r="J781" s="171">
        <v>0.9</v>
      </c>
      <c r="K781" s="172" t="str">
        <f>IFERROR(SUMIFS(#REF!,#REF!,$I781,#REF!,$R$2)/SUMIFS(#REF!,#REF!,$I781,#REF!,$R$2),"-")</f>
        <v>-</v>
      </c>
      <c r="L781" s="172" t="str">
        <f>IFERROR(SUMIFS(#REF!,#REF!,$I781,#REF!,$R$7)/SUMIFS(#REF!,#REF!,$I781,#REF!,$R$7),"-")</f>
        <v>-</v>
      </c>
      <c r="M781" s="173" t="str">
        <f>IFERROR(SUMIFS(#REF!,#REF!,$I781,#REF!,$R$3)/SUMIFS(#REF!,#REF!,$I781,#REF!,$R$3),"-")</f>
        <v>-</v>
      </c>
      <c r="N781" s="173" t="str">
        <f>IFERROR(SUMIFS(#REF!,#REF!,$I781,#REF!,"&lt;="&amp;$R$2,#REF!,"&gt;="&amp;$S$2)/SUMIFS(#REF!,#REF!,$I781,#REF!,"&lt;="&amp;$R$2,#REF!,"&gt;="&amp;$S$2),"-")</f>
        <v>-</v>
      </c>
      <c r="O781" s="145"/>
      <c r="P781" s="143"/>
    </row>
    <row r="782" spans="1:16">
      <c r="A782" s="141"/>
      <c r="B782" s="145"/>
      <c r="C782" s="175" t="s">
        <v>1158</v>
      </c>
      <c r="D782" s="169" t="s">
        <v>26</v>
      </c>
      <c r="E782" s="169" t="s">
        <v>1159</v>
      </c>
      <c r="F782" s="184" t="s">
        <v>1450</v>
      </c>
      <c r="G782" s="184" t="s">
        <v>1450</v>
      </c>
      <c r="H782" s="184" t="s">
        <v>1450</v>
      </c>
      <c r="I782" s="184" t="s">
        <v>1450</v>
      </c>
      <c r="J782" s="171">
        <v>0.9</v>
      </c>
      <c r="K782" s="172" t="str">
        <f>IFERROR(SUMIFS(#REF!,#REF!,$I782,#REF!,$R$2)/SUMIFS(#REF!,#REF!,$I782,#REF!,$R$2),"-")</f>
        <v>-</v>
      </c>
      <c r="L782" s="172" t="str">
        <f>IFERROR(SUMIFS(#REF!,#REF!,$I782,#REF!,$R$7)/SUMIFS(#REF!,#REF!,$I782,#REF!,$R$7),"-")</f>
        <v>-</v>
      </c>
      <c r="M782" s="173" t="str">
        <f>IFERROR(SUMIFS(#REF!,#REF!,$I782,#REF!,$R$3)/SUMIFS(#REF!,#REF!,$I782,#REF!,$R$3),"-")</f>
        <v>-</v>
      </c>
      <c r="N782" s="173" t="str">
        <f>IFERROR(SUMIFS(#REF!,#REF!,$I782,#REF!,"&lt;="&amp;$R$2,#REF!,"&gt;="&amp;$S$2)/SUMIFS(#REF!,#REF!,$I782,#REF!,"&lt;="&amp;$R$2,#REF!,"&gt;="&amp;$S$2),"-")</f>
        <v>-</v>
      </c>
      <c r="O782" s="145"/>
      <c r="P782" s="143"/>
    </row>
    <row r="783" spans="1:16">
      <c r="A783" s="141"/>
      <c r="B783" s="145"/>
      <c r="C783" s="175" t="s">
        <v>1158</v>
      </c>
      <c r="D783" s="169" t="s">
        <v>26</v>
      </c>
      <c r="E783" s="169" t="s">
        <v>1159</v>
      </c>
      <c r="F783" s="184" t="s">
        <v>1452</v>
      </c>
      <c r="G783" s="184" t="s">
        <v>1452</v>
      </c>
      <c r="H783" s="184" t="s">
        <v>1452</v>
      </c>
      <c r="I783" s="184" t="s">
        <v>1452</v>
      </c>
      <c r="J783" s="171">
        <v>0.9</v>
      </c>
      <c r="K783" s="172" t="str">
        <f>IFERROR(SUMIFS(#REF!,#REF!,$I783,#REF!,$R$2)/SUMIFS(#REF!,#REF!,$I783,#REF!,$R$2),"-")</f>
        <v>-</v>
      </c>
      <c r="L783" s="172" t="str">
        <f>IFERROR(SUMIFS(#REF!,#REF!,$I783,#REF!,$R$7)/SUMIFS(#REF!,#REF!,$I783,#REF!,$R$7),"-")</f>
        <v>-</v>
      </c>
      <c r="M783" s="173" t="str">
        <f>IFERROR(SUMIFS(#REF!,#REF!,$I783,#REF!,$R$3)/SUMIFS(#REF!,#REF!,$I783,#REF!,$R$3),"-")</f>
        <v>-</v>
      </c>
      <c r="N783" s="173" t="str">
        <f>IFERROR(SUMIFS(#REF!,#REF!,$I783,#REF!,"&lt;="&amp;$R$2,#REF!,"&gt;="&amp;$S$2)/SUMIFS(#REF!,#REF!,$I783,#REF!,"&lt;="&amp;$R$2,#REF!,"&gt;="&amp;$S$2),"-")</f>
        <v>-</v>
      </c>
      <c r="O783" s="145"/>
      <c r="P783" s="143"/>
    </row>
    <row r="784" spans="1:16">
      <c r="A784" s="141"/>
      <c r="B784" s="145"/>
      <c r="C784" s="175" t="s">
        <v>1158</v>
      </c>
      <c r="D784" s="169" t="s">
        <v>26</v>
      </c>
      <c r="E784" s="169" t="s">
        <v>1159</v>
      </c>
      <c r="F784" s="184" t="s">
        <v>1454</v>
      </c>
      <c r="G784" s="184" t="s">
        <v>1454</v>
      </c>
      <c r="H784" s="184" t="s">
        <v>1454</v>
      </c>
      <c r="I784" s="184" t="s">
        <v>1454</v>
      </c>
      <c r="J784" s="171">
        <v>0.9</v>
      </c>
      <c r="K784" s="172" t="str">
        <f>IFERROR(SUMIFS(#REF!,#REF!,$I784,#REF!,$R$2)/SUMIFS(#REF!,#REF!,$I784,#REF!,$R$2),"-")</f>
        <v>-</v>
      </c>
      <c r="L784" s="172" t="str">
        <f>IFERROR(SUMIFS(#REF!,#REF!,$I784,#REF!,$R$7)/SUMIFS(#REF!,#REF!,$I784,#REF!,$R$7),"-")</f>
        <v>-</v>
      </c>
      <c r="M784" s="173" t="str">
        <f>IFERROR(SUMIFS(#REF!,#REF!,$I784,#REF!,$R$3)/SUMIFS(#REF!,#REF!,$I784,#REF!,$R$3),"-")</f>
        <v>-</v>
      </c>
      <c r="N784" s="173" t="str">
        <f>IFERROR(SUMIFS(#REF!,#REF!,$I784,#REF!,"&lt;="&amp;$R$2,#REF!,"&gt;="&amp;$S$2)/SUMIFS(#REF!,#REF!,$I784,#REF!,"&lt;="&amp;$R$2,#REF!,"&gt;="&amp;$S$2),"-")</f>
        <v>-</v>
      </c>
      <c r="O784" s="145"/>
      <c r="P784" s="143"/>
    </row>
    <row r="785" spans="1:16">
      <c r="A785" s="141"/>
      <c r="B785" s="145"/>
      <c r="C785" s="175" t="s">
        <v>1158</v>
      </c>
      <c r="D785" s="169" t="s">
        <v>26</v>
      </c>
      <c r="E785" s="169" t="s">
        <v>1159</v>
      </c>
      <c r="F785" s="184" t="s">
        <v>1456</v>
      </c>
      <c r="G785" s="184" t="s">
        <v>1456</v>
      </c>
      <c r="H785" s="184" t="s">
        <v>1456</v>
      </c>
      <c r="I785" s="184" t="s">
        <v>1456</v>
      </c>
      <c r="J785" s="171">
        <v>0.9</v>
      </c>
      <c r="K785" s="172" t="str">
        <f>IFERROR(SUMIFS(#REF!,#REF!,$I785,#REF!,$R$2)/SUMIFS(#REF!,#REF!,$I785,#REF!,$R$2),"-")</f>
        <v>-</v>
      </c>
      <c r="L785" s="172" t="str">
        <f>IFERROR(SUMIFS(#REF!,#REF!,$I785,#REF!,$R$7)/SUMIFS(#REF!,#REF!,$I785,#REF!,$R$7),"-")</f>
        <v>-</v>
      </c>
      <c r="M785" s="173" t="str">
        <f>IFERROR(SUMIFS(#REF!,#REF!,$I785,#REF!,$R$3)/SUMIFS(#REF!,#REF!,$I785,#REF!,$R$3),"-")</f>
        <v>-</v>
      </c>
      <c r="N785" s="173" t="str">
        <f>IFERROR(SUMIFS(#REF!,#REF!,$I785,#REF!,"&lt;="&amp;$R$2,#REF!,"&gt;="&amp;$S$2)/SUMIFS(#REF!,#REF!,$I785,#REF!,"&lt;="&amp;$R$2,#REF!,"&gt;="&amp;$S$2),"-")</f>
        <v>-</v>
      </c>
      <c r="O785" s="145"/>
      <c r="P785" s="143"/>
    </row>
    <row r="786" spans="1:16">
      <c r="A786" s="141"/>
      <c r="B786" s="145"/>
      <c r="C786" s="175" t="s">
        <v>1158</v>
      </c>
      <c r="D786" s="169" t="s">
        <v>26</v>
      </c>
      <c r="E786" s="169" t="s">
        <v>1159</v>
      </c>
      <c r="F786" s="184" t="s">
        <v>1458</v>
      </c>
      <c r="G786" s="184" t="s">
        <v>1458</v>
      </c>
      <c r="H786" s="184" t="s">
        <v>1458</v>
      </c>
      <c r="I786" s="184" t="s">
        <v>1458</v>
      </c>
      <c r="J786" s="171">
        <v>0.9</v>
      </c>
      <c r="K786" s="172" t="str">
        <f>IFERROR(SUMIFS(#REF!,#REF!,$I786,#REF!,$R$2)/SUMIFS(#REF!,#REF!,$I786,#REF!,$R$2),"-")</f>
        <v>-</v>
      </c>
      <c r="L786" s="172" t="str">
        <f>IFERROR(SUMIFS(#REF!,#REF!,$I786,#REF!,$R$7)/SUMIFS(#REF!,#REF!,$I786,#REF!,$R$7),"-")</f>
        <v>-</v>
      </c>
      <c r="M786" s="173" t="str">
        <f>IFERROR(SUMIFS(#REF!,#REF!,$I786,#REF!,$R$3)/SUMIFS(#REF!,#REF!,$I786,#REF!,$R$3),"-")</f>
        <v>-</v>
      </c>
      <c r="N786" s="173" t="str">
        <f>IFERROR(SUMIFS(#REF!,#REF!,$I786,#REF!,"&lt;="&amp;$R$2,#REF!,"&gt;="&amp;$S$2)/SUMIFS(#REF!,#REF!,$I786,#REF!,"&lt;="&amp;$R$2,#REF!,"&gt;="&amp;$S$2),"-")</f>
        <v>-</v>
      </c>
      <c r="O786" s="145"/>
      <c r="P786" s="143"/>
    </row>
    <row r="787" spans="1:16">
      <c r="A787" s="141"/>
      <c r="B787" s="145"/>
      <c r="C787" s="175" t="s">
        <v>1158</v>
      </c>
      <c r="D787" s="169" t="s">
        <v>26</v>
      </c>
      <c r="E787" s="169" t="s">
        <v>1159</v>
      </c>
      <c r="F787" s="184" t="s">
        <v>1460</v>
      </c>
      <c r="G787" s="184" t="s">
        <v>1460</v>
      </c>
      <c r="H787" s="184" t="s">
        <v>1460</v>
      </c>
      <c r="I787" s="184" t="s">
        <v>1460</v>
      </c>
      <c r="J787" s="171">
        <v>0.9</v>
      </c>
      <c r="K787" s="172" t="str">
        <f>IFERROR(SUMIFS(#REF!,#REF!,$I787,#REF!,$R$2)/SUMIFS(#REF!,#REF!,$I787,#REF!,$R$2),"-")</f>
        <v>-</v>
      </c>
      <c r="L787" s="172" t="str">
        <f>IFERROR(SUMIFS(#REF!,#REF!,$I787,#REF!,$R$7)/SUMIFS(#REF!,#REF!,$I787,#REF!,$R$7),"-")</f>
        <v>-</v>
      </c>
      <c r="M787" s="173" t="str">
        <f>IFERROR(SUMIFS(#REF!,#REF!,$I787,#REF!,$R$3)/SUMIFS(#REF!,#REF!,$I787,#REF!,$R$3),"-")</f>
        <v>-</v>
      </c>
      <c r="N787" s="173" t="str">
        <f>IFERROR(SUMIFS(#REF!,#REF!,$I787,#REF!,"&lt;="&amp;$R$2,#REF!,"&gt;="&amp;$S$2)/SUMIFS(#REF!,#REF!,$I787,#REF!,"&lt;="&amp;$R$2,#REF!,"&gt;="&amp;$S$2),"-")</f>
        <v>-</v>
      </c>
      <c r="O787" s="145"/>
      <c r="P787" s="143"/>
    </row>
    <row r="788" spans="1:16">
      <c r="A788" s="141"/>
      <c r="B788" s="145"/>
      <c r="C788" s="175" t="s">
        <v>1158</v>
      </c>
      <c r="D788" s="169" t="s">
        <v>26</v>
      </c>
      <c r="E788" s="169" t="s">
        <v>1159</v>
      </c>
      <c r="F788" s="184" t="s">
        <v>1462</v>
      </c>
      <c r="G788" s="184" t="s">
        <v>1462</v>
      </c>
      <c r="H788" s="184" t="s">
        <v>1462</v>
      </c>
      <c r="I788" s="184" t="s">
        <v>1462</v>
      </c>
      <c r="J788" s="171">
        <v>0.9</v>
      </c>
      <c r="K788" s="172" t="str">
        <f>IFERROR(SUMIFS(#REF!,#REF!,$I788,#REF!,$R$2)/SUMIFS(#REF!,#REF!,$I788,#REF!,$R$2),"-")</f>
        <v>-</v>
      </c>
      <c r="L788" s="172" t="str">
        <f>IFERROR(SUMIFS(#REF!,#REF!,$I788,#REF!,$R$7)/SUMIFS(#REF!,#REF!,$I788,#REF!,$R$7),"-")</f>
        <v>-</v>
      </c>
      <c r="M788" s="173" t="str">
        <f>IFERROR(SUMIFS(#REF!,#REF!,$I788,#REF!,$R$3)/SUMIFS(#REF!,#REF!,$I788,#REF!,$R$3),"-")</f>
        <v>-</v>
      </c>
      <c r="N788" s="173" t="str">
        <f>IFERROR(SUMIFS(#REF!,#REF!,$I788,#REF!,"&lt;="&amp;$R$2,#REF!,"&gt;="&amp;$S$2)/SUMIFS(#REF!,#REF!,$I788,#REF!,"&lt;="&amp;$R$2,#REF!,"&gt;="&amp;$S$2),"-")</f>
        <v>-</v>
      </c>
      <c r="O788" s="145"/>
      <c r="P788" s="143"/>
    </row>
    <row r="789" spans="1:16">
      <c r="A789" s="141"/>
      <c r="B789" s="145"/>
      <c r="C789" s="175" t="s">
        <v>1158</v>
      </c>
      <c r="D789" s="169" t="s">
        <v>26</v>
      </c>
      <c r="E789" s="169" t="s">
        <v>1159</v>
      </c>
      <c r="F789" s="184" t="s">
        <v>1464</v>
      </c>
      <c r="G789" s="184" t="s">
        <v>1464</v>
      </c>
      <c r="H789" s="184" t="s">
        <v>1464</v>
      </c>
      <c r="I789" s="184" t="s">
        <v>1464</v>
      </c>
      <c r="J789" s="171">
        <v>0.9</v>
      </c>
      <c r="K789" s="172" t="str">
        <f>IFERROR(SUMIFS(#REF!,#REF!,$I789,#REF!,$R$2)/SUMIFS(#REF!,#REF!,$I789,#REF!,$R$2),"-")</f>
        <v>-</v>
      </c>
      <c r="L789" s="172" t="str">
        <f>IFERROR(SUMIFS(#REF!,#REF!,$I789,#REF!,$R$7)/SUMIFS(#REF!,#REF!,$I789,#REF!,$R$7),"-")</f>
        <v>-</v>
      </c>
      <c r="M789" s="173" t="str">
        <f>IFERROR(SUMIFS(#REF!,#REF!,$I789,#REF!,$R$3)/SUMIFS(#REF!,#REF!,$I789,#REF!,$R$3),"-")</f>
        <v>-</v>
      </c>
      <c r="N789" s="173" t="str">
        <f>IFERROR(SUMIFS(#REF!,#REF!,$I789,#REF!,"&lt;="&amp;$R$2,#REF!,"&gt;="&amp;$S$2)/SUMIFS(#REF!,#REF!,$I789,#REF!,"&lt;="&amp;$R$2,#REF!,"&gt;="&amp;$S$2),"-")</f>
        <v>-</v>
      </c>
      <c r="O789" s="145"/>
      <c r="P789" s="143"/>
    </row>
    <row r="790" spans="1:16">
      <c r="A790" s="141"/>
      <c r="B790" s="145"/>
      <c r="C790" s="175" t="s">
        <v>1158</v>
      </c>
      <c r="D790" s="169" t="s">
        <v>26</v>
      </c>
      <c r="E790" s="169" t="s">
        <v>1159</v>
      </c>
      <c r="F790" s="184" t="s">
        <v>1466</v>
      </c>
      <c r="G790" s="184" t="s">
        <v>1466</v>
      </c>
      <c r="H790" s="184" t="s">
        <v>1466</v>
      </c>
      <c r="I790" s="184" t="s">
        <v>1466</v>
      </c>
      <c r="J790" s="171">
        <v>0.9</v>
      </c>
      <c r="K790" s="172" t="str">
        <f>IFERROR(SUMIFS(#REF!,#REF!,$I790,#REF!,$R$2)/SUMIFS(#REF!,#REF!,$I790,#REF!,$R$2),"-")</f>
        <v>-</v>
      </c>
      <c r="L790" s="172" t="str">
        <f>IFERROR(SUMIFS(#REF!,#REF!,$I790,#REF!,$R$7)/SUMIFS(#REF!,#REF!,$I790,#REF!,$R$7),"-")</f>
        <v>-</v>
      </c>
      <c r="M790" s="173" t="str">
        <f>IFERROR(SUMIFS(#REF!,#REF!,$I790,#REF!,$R$3)/SUMIFS(#REF!,#REF!,$I790,#REF!,$R$3),"-")</f>
        <v>-</v>
      </c>
      <c r="N790" s="173" t="str">
        <f>IFERROR(SUMIFS(#REF!,#REF!,$I790,#REF!,"&lt;="&amp;$R$2,#REF!,"&gt;="&amp;$S$2)/SUMIFS(#REF!,#REF!,$I790,#REF!,"&lt;="&amp;$R$2,#REF!,"&gt;="&amp;$S$2),"-")</f>
        <v>-</v>
      </c>
      <c r="O790" s="145"/>
      <c r="P790" s="143"/>
    </row>
    <row r="791" spans="1:16">
      <c r="A791" s="141"/>
      <c r="B791" s="145"/>
      <c r="C791" s="175" t="s">
        <v>1158</v>
      </c>
      <c r="D791" s="169" t="s">
        <v>26</v>
      </c>
      <c r="E791" s="169" t="s">
        <v>1159</v>
      </c>
      <c r="F791" s="184" t="s">
        <v>1468</v>
      </c>
      <c r="G791" s="184" t="s">
        <v>1468</v>
      </c>
      <c r="H791" s="184" t="s">
        <v>1468</v>
      </c>
      <c r="I791" s="184" t="s">
        <v>1468</v>
      </c>
      <c r="J791" s="171">
        <v>0.9</v>
      </c>
      <c r="K791" s="172" t="str">
        <f>IFERROR(SUMIFS(#REF!,#REF!,$I791,#REF!,$R$2)/SUMIFS(#REF!,#REF!,$I791,#REF!,$R$2),"-")</f>
        <v>-</v>
      </c>
      <c r="L791" s="172" t="str">
        <f>IFERROR(SUMIFS(#REF!,#REF!,$I791,#REF!,$R$7)/SUMIFS(#REF!,#REF!,$I791,#REF!,$R$7),"-")</f>
        <v>-</v>
      </c>
      <c r="M791" s="173" t="str">
        <f>IFERROR(SUMIFS(#REF!,#REF!,$I791,#REF!,$R$3)/SUMIFS(#REF!,#REF!,$I791,#REF!,$R$3),"-")</f>
        <v>-</v>
      </c>
      <c r="N791" s="173" t="str">
        <f>IFERROR(SUMIFS(#REF!,#REF!,$I791,#REF!,"&lt;="&amp;$R$2,#REF!,"&gt;="&amp;$S$2)/SUMIFS(#REF!,#REF!,$I791,#REF!,"&lt;="&amp;$R$2,#REF!,"&gt;="&amp;$S$2),"-")</f>
        <v>-</v>
      </c>
      <c r="O791" s="145"/>
      <c r="P791" s="143"/>
    </row>
    <row r="792" spans="1:16">
      <c r="A792" s="141"/>
      <c r="B792" s="145"/>
      <c r="C792" s="175" t="s">
        <v>1158</v>
      </c>
      <c r="D792" s="169" t="s">
        <v>26</v>
      </c>
      <c r="E792" s="169" t="s">
        <v>1159</v>
      </c>
      <c r="F792" s="184" t="s">
        <v>1470</v>
      </c>
      <c r="G792" s="184" t="s">
        <v>1470</v>
      </c>
      <c r="H792" s="184" t="s">
        <v>1470</v>
      </c>
      <c r="I792" s="184" t="s">
        <v>1470</v>
      </c>
      <c r="J792" s="171">
        <v>0.9</v>
      </c>
      <c r="K792" s="172" t="str">
        <f>IFERROR(SUMIFS(#REF!,#REF!,$I792,#REF!,$R$2)/SUMIFS(#REF!,#REF!,$I792,#REF!,$R$2),"-")</f>
        <v>-</v>
      </c>
      <c r="L792" s="172" t="str">
        <f>IFERROR(SUMIFS(#REF!,#REF!,$I792,#REF!,$R$7)/SUMIFS(#REF!,#REF!,$I792,#REF!,$R$7),"-")</f>
        <v>-</v>
      </c>
      <c r="M792" s="173" t="str">
        <f>IFERROR(SUMIFS(#REF!,#REF!,$I792,#REF!,$R$3)/SUMIFS(#REF!,#REF!,$I792,#REF!,$R$3),"-")</f>
        <v>-</v>
      </c>
      <c r="N792" s="173" t="str">
        <f>IFERROR(SUMIFS(#REF!,#REF!,$I792,#REF!,"&lt;="&amp;$R$2,#REF!,"&gt;="&amp;$S$2)/SUMIFS(#REF!,#REF!,$I792,#REF!,"&lt;="&amp;$R$2,#REF!,"&gt;="&amp;$S$2),"-")</f>
        <v>-</v>
      </c>
      <c r="O792" s="145"/>
      <c r="P792" s="143"/>
    </row>
    <row r="793" spans="1:16">
      <c r="A793" s="141"/>
      <c r="B793" s="145"/>
      <c r="C793" s="175" t="s">
        <v>1158</v>
      </c>
      <c r="D793" s="169" t="s">
        <v>26</v>
      </c>
      <c r="E793" s="169" t="s">
        <v>1159</v>
      </c>
      <c r="F793" s="184" t="s">
        <v>1472</v>
      </c>
      <c r="G793" s="184" t="s">
        <v>1472</v>
      </c>
      <c r="H793" s="184" t="s">
        <v>1472</v>
      </c>
      <c r="I793" s="184" t="s">
        <v>1472</v>
      </c>
      <c r="J793" s="171">
        <v>0.9</v>
      </c>
      <c r="K793" s="172" t="str">
        <f>IFERROR(SUMIFS(#REF!,#REF!,$I793,#REF!,$R$2)/SUMIFS(#REF!,#REF!,$I793,#REF!,$R$2),"-")</f>
        <v>-</v>
      </c>
      <c r="L793" s="172" t="str">
        <f>IFERROR(SUMIFS(#REF!,#REF!,$I793,#REF!,$R$7)/SUMIFS(#REF!,#REF!,$I793,#REF!,$R$7),"-")</f>
        <v>-</v>
      </c>
      <c r="M793" s="173" t="str">
        <f>IFERROR(SUMIFS(#REF!,#REF!,$I793,#REF!,$R$3)/SUMIFS(#REF!,#REF!,$I793,#REF!,$R$3),"-")</f>
        <v>-</v>
      </c>
      <c r="N793" s="173" t="str">
        <f>IFERROR(SUMIFS(#REF!,#REF!,$I793,#REF!,"&lt;="&amp;$R$2,#REF!,"&gt;="&amp;$S$2)/SUMIFS(#REF!,#REF!,$I793,#REF!,"&lt;="&amp;$R$2,#REF!,"&gt;="&amp;$S$2),"-")</f>
        <v>-</v>
      </c>
      <c r="O793" s="145"/>
      <c r="P793" s="143"/>
    </row>
    <row r="794" spans="1:16">
      <c r="A794" s="141"/>
      <c r="B794" s="145"/>
      <c r="C794" s="175" t="s">
        <v>1158</v>
      </c>
      <c r="D794" s="169" t="s">
        <v>26</v>
      </c>
      <c r="E794" s="169" t="s">
        <v>1159</v>
      </c>
      <c r="F794" s="184" t="s">
        <v>1474</v>
      </c>
      <c r="G794" s="184" t="s">
        <v>1474</v>
      </c>
      <c r="H794" s="184" t="s">
        <v>1474</v>
      </c>
      <c r="I794" s="184" t="s">
        <v>1474</v>
      </c>
      <c r="J794" s="171">
        <v>0.9</v>
      </c>
      <c r="K794" s="172" t="str">
        <f>IFERROR(SUMIFS(#REF!,#REF!,$I794,#REF!,$R$2)/SUMIFS(#REF!,#REF!,$I794,#REF!,$R$2),"-")</f>
        <v>-</v>
      </c>
      <c r="L794" s="172" t="str">
        <f>IFERROR(SUMIFS(#REF!,#REF!,$I794,#REF!,$R$7)/SUMIFS(#REF!,#REF!,$I794,#REF!,$R$7),"-")</f>
        <v>-</v>
      </c>
      <c r="M794" s="173" t="str">
        <f>IFERROR(SUMIFS(#REF!,#REF!,$I794,#REF!,$R$3)/SUMIFS(#REF!,#REF!,$I794,#REF!,$R$3),"-")</f>
        <v>-</v>
      </c>
      <c r="N794" s="173" t="str">
        <f>IFERROR(SUMIFS(#REF!,#REF!,$I794,#REF!,"&lt;="&amp;$R$2,#REF!,"&gt;="&amp;$S$2)/SUMIFS(#REF!,#REF!,$I794,#REF!,"&lt;="&amp;$R$2,#REF!,"&gt;="&amp;$S$2),"-")</f>
        <v>-</v>
      </c>
      <c r="O794" s="145"/>
      <c r="P794" s="143"/>
    </row>
    <row r="795" spans="1:16">
      <c r="A795" s="141"/>
      <c r="B795" s="145"/>
      <c r="C795" s="175" t="s">
        <v>1158</v>
      </c>
      <c r="D795" s="169" t="s">
        <v>26</v>
      </c>
      <c r="E795" s="169" t="s">
        <v>1159</v>
      </c>
      <c r="F795" s="184" t="s">
        <v>1476</v>
      </c>
      <c r="G795" s="184" t="s">
        <v>1476</v>
      </c>
      <c r="H795" s="184" t="s">
        <v>1476</v>
      </c>
      <c r="I795" s="184" t="s">
        <v>1476</v>
      </c>
      <c r="J795" s="171">
        <v>0.9</v>
      </c>
      <c r="K795" s="172" t="str">
        <f>IFERROR(SUMIFS(#REF!,#REF!,$I795,#REF!,$R$2)/SUMIFS(#REF!,#REF!,$I795,#REF!,$R$2),"-")</f>
        <v>-</v>
      </c>
      <c r="L795" s="172" t="str">
        <f>IFERROR(SUMIFS(#REF!,#REF!,$I795,#REF!,$R$7)/SUMIFS(#REF!,#REF!,$I795,#REF!,$R$7),"-")</f>
        <v>-</v>
      </c>
      <c r="M795" s="173" t="str">
        <f>IFERROR(SUMIFS(#REF!,#REF!,$I795,#REF!,$R$3)/SUMIFS(#REF!,#REF!,$I795,#REF!,$R$3),"-")</f>
        <v>-</v>
      </c>
      <c r="N795" s="173" t="str">
        <f>IFERROR(SUMIFS(#REF!,#REF!,$I795,#REF!,"&lt;="&amp;$R$2,#REF!,"&gt;="&amp;$S$2)/SUMIFS(#REF!,#REF!,$I795,#REF!,"&lt;="&amp;$R$2,#REF!,"&gt;="&amp;$S$2),"-")</f>
        <v>-</v>
      </c>
      <c r="O795" s="145"/>
      <c r="P795" s="143"/>
    </row>
    <row r="796" spans="1:16">
      <c r="A796" s="141"/>
      <c r="B796" s="145"/>
      <c r="C796" s="175" t="s">
        <v>1158</v>
      </c>
      <c r="D796" s="169" t="s">
        <v>26</v>
      </c>
      <c r="E796" s="169" t="s">
        <v>1159</v>
      </c>
      <c r="F796" s="184" t="s">
        <v>1478</v>
      </c>
      <c r="G796" s="184" t="s">
        <v>1478</v>
      </c>
      <c r="H796" s="184" t="s">
        <v>1478</v>
      </c>
      <c r="I796" s="184" t="s">
        <v>1478</v>
      </c>
      <c r="J796" s="171">
        <v>0.9</v>
      </c>
      <c r="K796" s="172" t="str">
        <f>IFERROR(SUMIFS(#REF!,#REF!,$I796,#REF!,$R$2)/SUMIFS(#REF!,#REF!,$I796,#REF!,$R$2),"-")</f>
        <v>-</v>
      </c>
      <c r="L796" s="172" t="str">
        <f>IFERROR(SUMIFS(#REF!,#REF!,$I796,#REF!,$R$7)/SUMIFS(#REF!,#REF!,$I796,#REF!,$R$7),"-")</f>
        <v>-</v>
      </c>
      <c r="M796" s="173" t="str">
        <f>IFERROR(SUMIFS(#REF!,#REF!,$I796,#REF!,$R$3)/SUMIFS(#REF!,#REF!,$I796,#REF!,$R$3),"-")</f>
        <v>-</v>
      </c>
      <c r="N796" s="173" t="str">
        <f>IFERROR(SUMIFS(#REF!,#REF!,$I796,#REF!,"&lt;="&amp;$R$2,#REF!,"&gt;="&amp;$S$2)/SUMIFS(#REF!,#REF!,$I796,#REF!,"&lt;="&amp;$R$2,#REF!,"&gt;="&amp;$S$2),"-")</f>
        <v>-</v>
      </c>
      <c r="O796" s="145"/>
      <c r="P796" s="143"/>
    </row>
    <row r="797" spans="1:16">
      <c r="A797" s="141"/>
      <c r="B797" s="145"/>
      <c r="C797" s="175" t="s">
        <v>1158</v>
      </c>
      <c r="D797" s="169" t="s">
        <v>26</v>
      </c>
      <c r="E797" s="169" t="s">
        <v>1159</v>
      </c>
      <c r="F797" s="184" t="s">
        <v>1480</v>
      </c>
      <c r="G797" s="184" t="s">
        <v>1480</v>
      </c>
      <c r="H797" s="184" t="s">
        <v>1480</v>
      </c>
      <c r="I797" s="184" t="s">
        <v>1480</v>
      </c>
      <c r="J797" s="171">
        <v>0.9</v>
      </c>
      <c r="K797" s="172" t="str">
        <f>IFERROR(SUMIFS(#REF!,#REF!,$I797,#REF!,$R$2)/SUMIFS(#REF!,#REF!,$I797,#REF!,$R$2),"-")</f>
        <v>-</v>
      </c>
      <c r="L797" s="172" t="str">
        <f>IFERROR(SUMIFS(#REF!,#REF!,$I797,#REF!,$R$7)/SUMIFS(#REF!,#REF!,$I797,#REF!,$R$7),"-")</f>
        <v>-</v>
      </c>
      <c r="M797" s="173" t="str">
        <f>IFERROR(SUMIFS(#REF!,#REF!,$I797,#REF!,$R$3)/SUMIFS(#REF!,#REF!,$I797,#REF!,$R$3),"-")</f>
        <v>-</v>
      </c>
      <c r="N797" s="173" t="str">
        <f>IFERROR(SUMIFS(#REF!,#REF!,$I797,#REF!,"&lt;="&amp;$R$2,#REF!,"&gt;="&amp;$S$2)/SUMIFS(#REF!,#REF!,$I797,#REF!,"&lt;="&amp;$R$2,#REF!,"&gt;="&amp;$S$2),"-")</f>
        <v>-</v>
      </c>
      <c r="O797" s="145"/>
      <c r="P797" s="143"/>
    </row>
    <row r="798" spans="1:16">
      <c r="A798" s="141"/>
      <c r="B798" s="145"/>
      <c r="C798" s="175" t="s">
        <v>1158</v>
      </c>
      <c r="D798" s="169" t="s">
        <v>26</v>
      </c>
      <c r="E798" s="169" t="s">
        <v>1159</v>
      </c>
      <c r="F798" s="184" t="s">
        <v>1482</v>
      </c>
      <c r="G798" s="184" t="s">
        <v>1482</v>
      </c>
      <c r="H798" s="184" t="s">
        <v>1482</v>
      </c>
      <c r="I798" s="184" t="s">
        <v>1482</v>
      </c>
      <c r="J798" s="171">
        <v>0.9</v>
      </c>
      <c r="K798" s="172" t="str">
        <f>IFERROR(SUMIFS(#REF!,#REF!,$I798,#REF!,$R$2)/SUMIFS(#REF!,#REF!,$I798,#REF!,$R$2),"-")</f>
        <v>-</v>
      </c>
      <c r="L798" s="172" t="str">
        <f>IFERROR(SUMIFS(#REF!,#REF!,$I798,#REF!,$R$7)/SUMIFS(#REF!,#REF!,$I798,#REF!,$R$7),"-")</f>
        <v>-</v>
      </c>
      <c r="M798" s="173" t="str">
        <f>IFERROR(SUMIFS(#REF!,#REF!,$I798,#REF!,$R$3)/SUMIFS(#REF!,#REF!,$I798,#REF!,$R$3),"-")</f>
        <v>-</v>
      </c>
      <c r="N798" s="173" t="str">
        <f>IFERROR(SUMIFS(#REF!,#REF!,$I798,#REF!,"&lt;="&amp;$R$2,#REF!,"&gt;="&amp;$S$2)/SUMIFS(#REF!,#REF!,$I798,#REF!,"&lt;="&amp;$R$2,#REF!,"&gt;="&amp;$S$2),"-")</f>
        <v>-</v>
      </c>
      <c r="O798" s="145"/>
      <c r="P798" s="143"/>
    </row>
    <row r="799" spans="1:16">
      <c r="A799" s="141"/>
      <c r="B799" s="145"/>
      <c r="C799" s="175" t="s">
        <v>1158</v>
      </c>
      <c r="D799" s="169" t="s">
        <v>26</v>
      </c>
      <c r="E799" s="169" t="s">
        <v>1159</v>
      </c>
      <c r="F799" s="184" t="s">
        <v>1484</v>
      </c>
      <c r="G799" s="184" t="s">
        <v>1484</v>
      </c>
      <c r="H799" s="184" t="s">
        <v>1484</v>
      </c>
      <c r="I799" s="184" t="s">
        <v>1484</v>
      </c>
      <c r="J799" s="171">
        <v>0.9</v>
      </c>
      <c r="K799" s="172" t="str">
        <f>IFERROR(SUMIFS(#REF!,#REF!,$I799,#REF!,$R$2)/SUMIFS(#REF!,#REF!,$I799,#REF!,$R$2),"-")</f>
        <v>-</v>
      </c>
      <c r="L799" s="172" t="str">
        <f>IFERROR(SUMIFS(#REF!,#REF!,$I799,#REF!,$R$7)/SUMIFS(#REF!,#REF!,$I799,#REF!,$R$7),"-")</f>
        <v>-</v>
      </c>
      <c r="M799" s="173" t="str">
        <f>IFERROR(SUMIFS(#REF!,#REF!,$I799,#REF!,$R$3)/SUMIFS(#REF!,#REF!,$I799,#REF!,$R$3),"-")</f>
        <v>-</v>
      </c>
      <c r="N799" s="173" t="str">
        <f>IFERROR(SUMIFS(#REF!,#REF!,$I799,#REF!,"&lt;="&amp;$R$2,#REF!,"&gt;="&amp;$S$2)/SUMIFS(#REF!,#REF!,$I799,#REF!,"&lt;="&amp;$R$2,#REF!,"&gt;="&amp;$S$2),"-")</f>
        <v>-</v>
      </c>
      <c r="O799" s="145"/>
      <c r="P799" s="143"/>
    </row>
    <row r="800" spans="1:16">
      <c r="A800" s="141"/>
      <c r="B800" s="145"/>
      <c r="C800" s="175" t="s">
        <v>1158</v>
      </c>
      <c r="D800" s="169" t="s">
        <v>26</v>
      </c>
      <c r="E800" s="169" t="s">
        <v>1159</v>
      </c>
      <c r="F800" s="184" t="s">
        <v>1486</v>
      </c>
      <c r="G800" s="184" t="s">
        <v>1486</v>
      </c>
      <c r="H800" s="184" t="s">
        <v>1486</v>
      </c>
      <c r="I800" s="184" t="s">
        <v>1486</v>
      </c>
      <c r="J800" s="171">
        <v>0.9</v>
      </c>
      <c r="K800" s="172" t="str">
        <f>IFERROR(SUMIFS(#REF!,#REF!,$I800,#REF!,$R$2)/SUMIFS(#REF!,#REF!,$I800,#REF!,$R$2),"-")</f>
        <v>-</v>
      </c>
      <c r="L800" s="172" t="str">
        <f>IFERROR(SUMIFS(#REF!,#REF!,$I800,#REF!,$R$7)/SUMIFS(#REF!,#REF!,$I800,#REF!,$R$7),"-")</f>
        <v>-</v>
      </c>
      <c r="M800" s="173" t="str">
        <f>IFERROR(SUMIFS(#REF!,#REF!,$I800,#REF!,$R$3)/SUMIFS(#REF!,#REF!,$I800,#REF!,$R$3),"-")</f>
        <v>-</v>
      </c>
      <c r="N800" s="173" t="str">
        <f>IFERROR(SUMIFS(#REF!,#REF!,$I800,#REF!,"&lt;="&amp;$R$2,#REF!,"&gt;="&amp;$S$2)/SUMIFS(#REF!,#REF!,$I800,#REF!,"&lt;="&amp;$R$2,#REF!,"&gt;="&amp;$S$2),"-")</f>
        <v>-</v>
      </c>
      <c r="O800" s="145"/>
      <c r="P800" s="143"/>
    </row>
    <row r="801" spans="1:16">
      <c r="A801" s="141"/>
      <c r="B801" s="145"/>
      <c r="C801" s="175" t="s">
        <v>1158</v>
      </c>
      <c r="D801" s="169" t="s">
        <v>26</v>
      </c>
      <c r="E801" s="169" t="s">
        <v>1159</v>
      </c>
      <c r="F801" s="184" t="s">
        <v>1488</v>
      </c>
      <c r="G801" s="184" t="s">
        <v>1488</v>
      </c>
      <c r="H801" s="184" t="s">
        <v>1488</v>
      </c>
      <c r="I801" s="184" t="s">
        <v>1488</v>
      </c>
      <c r="J801" s="171">
        <v>0.9</v>
      </c>
      <c r="K801" s="172" t="str">
        <f>IFERROR(SUMIFS(#REF!,#REF!,$I801,#REF!,$R$2)/SUMIFS(#REF!,#REF!,$I801,#REF!,$R$2),"-")</f>
        <v>-</v>
      </c>
      <c r="L801" s="172" t="str">
        <f>IFERROR(SUMIFS(#REF!,#REF!,$I801,#REF!,$R$7)/SUMIFS(#REF!,#REF!,$I801,#REF!,$R$7),"-")</f>
        <v>-</v>
      </c>
      <c r="M801" s="173" t="str">
        <f>IFERROR(SUMIFS(#REF!,#REF!,$I801,#REF!,$R$3)/SUMIFS(#REF!,#REF!,$I801,#REF!,$R$3),"-")</f>
        <v>-</v>
      </c>
      <c r="N801" s="173" t="str">
        <f>IFERROR(SUMIFS(#REF!,#REF!,$I801,#REF!,"&lt;="&amp;$R$2,#REF!,"&gt;="&amp;$S$2)/SUMIFS(#REF!,#REF!,$I801,#REF!,"&lt;="&amp;$R$2,#REF!,"&gt;="&amp;$S$2),"-")</f>
        <v>-</v>
      </c>
      <c r="O801" s="145"/>
      <c r="P801" s="143"/>
    </row>
    <row r="802" spans="1:16">
      <c r="A802" s="141"/>
      <c r="B802" s="145"/>
      <c r="C802" s="175" t="s">
        <v>1158</v>
      </c>
      <c r="D802" s="169" t="s">
        <v>26</v>
      </c>
      <c r="E802" s="169" t="s">
        <v>1159</v>
      </c>
      <c r="F802" s="184" t="s">
        <v>1490</v>
      </c>
      <c r="G802" s="184" t="s">
        <v>1490</v>
      </c>
      <c r="H802" s="184" t="s">
        <v>1490</v>
      </c>
      <c r="I802" s="184" t="s">
        <v>1490</v>
      </c>
      <c r="J802" s="171">
        <v>0.9</v>
      </c>
      <c r="K802" s="172" t="str">
        <f>IFERROR(SUMIFS(#REF!,#REF!,$I802,#REF!,$R$2)/SUMIFS(#REF!,#REF!,$I802,#REF!,$R$2),"-")</f>
        <v>-</v>
      </c>
      <c r="L802" s="172" t="str">
        <f>IFERROR(SUMIFS(#REF!,#REF!,$I802,#REF!,$R$7)/SUMIFS(#REF!,#REF!,$I802,#REF!,$R$7),"-")</f>
        <v>-</v>
      </c>
      <c r="M802" s="173" t="str">
        <f>IFERROR(SUMIFS(#REF!,#REF!,$I802,#REF!,$R$3)/SUMIFS(#REF!,#REF!,$I802,#REF!,$R$3),"-")</f>
        <v>-</v>
      </c>
      <c r="N802" s="173" t="str">
        <f>IFERROR(SUMIFS(#REF!,#REF!,$I802,#REF!,"&lt;="&amp;$R$2,#REF!,"&gt;="&amp;$S$2)/SUMIFS(#REF!,#REF!,$I802,#REF!,"&lt;="&amp;$R$2,#REF!,"&gt;="&amp;$S$2),"-")</f>
        <v>-</v>
      </c>
      <c r="O802" s="145"/>
      <c r="P802" s="143"/>
    </row>
    <row r="803" spans="1:16">
      <c r="A803" s="141"/>
      <c r="B803" s="145"/>
      <c r="C803" s="175" t="s">
        <v>1158</v>
      </c>
      <c r="D803" s="169" t="s">
        <v>26</v>
      </c>
      <c r="E803" s="169" t="s">
        <v>1159</v>
      </c>
      <c r="F803" s="184" t="s">
        <v>1492</v>
      </c>
      <c r="G803" s="184" t="s">
        <v>1492</v>
      </c>
      <c r="H803" s="184" t="s">
        <v>1492</v>
      </c>
      <c r="I803" s="184" t="s">
        <v>1492</v>
      </c>
      <c r="J803" s="171">
        <v>0.9</v>
      </c>
      <c r="K803" s="172" t="str">
        <f>IFERROR(SUMIFS(#REF!,#REF!,$I803,#REF!,$R$2)/SUMIFS(#REF!,#REF!,$I803,#REF!,$R$2),"-")</f>
        <v>-</v>
      </c>
      <c r="L803" s="172" t="str">
        <f>IFERROR(SUMIFS(#REF!,#REF!,$I803,#REF!,$R$7)/SUMIFS(#REF!,#REF!,$I803,#REF!,$R$7),"-")</f>
        <v>-</v>
      </c>
      <c r="M803" s="173" t="str">
        <f>IFERROR(SUMIFS(#REF!,#REF!,$I803,#REF!,$R$3)/SUMIFS(#REF!,#REF!,$I803,#REF!,$R$3),"-")</f>
        <v>-</v>
      </c>
      <c r="N803" s="173" t="str">
        <f>IFERROR(SUMIFS(#REF!,#REF!,$I803,#REF!,"&lt;="&amp;$R$2,#REF!,"&gt;="&amp;$S$2)/SUMIFS(#REF!,#REF!,$I803,#REF!,"&lt;="&amp;$R$2,#REF!,"&gt;="&amp;$S$2),"-")</f>
        <v>-</v>
      </c>
      <c r="O803" s="145"/>
      <c r="P803" s="143"/>
    </row>
    <row r="804" spans="1:16">
      <c r="A804" s="141"/>
      <c r="B804" s="145"/>
      <c r="C804" s="175" t="s">
        <v>1158</v>
      </c>
      <c r="D804" s="169" t="s">
        <v>26</v>
      </c>
      <c r="E804" s="169" t="s">
        <v>1159</v>
      </c>
      <c r="F804" s="184" t="s">
        <v>1494</v>
      </c>
      <c r="G804" s="184" t="s">
        <v>1494</v>
      </c>
      <c r="H804" s="184" t="s">
        <v>1494</v>
      </c>
      <c r="I804" s="184" t="s">
        <v>1494</v>
      </c>
      <c r="J804" s="171">
        <v>0.9</v>
      </c>
      <c r="K804" s="172" t="str">
        <f>IFERROR(SUMIFS(#REF!,#REF!,$I804,#REF!,$R$2)/SUMIFS(#REF!,#REF!,$I804,#REF!,$R$2),"-")</f>
        <v>-</v>
      </c>
      <c r="L804" s="172" t="str">
        <f>IFERROR(SUMIFS(#REF!,#REF!,$I804,#REF!,$R$7)/SUMIFS(#REF!,#REF!,$I804,#REF!,$R$7),"-")</f>
        <v>-</v>
      </c>
      <c r="M804" s="173" t="str">
        <f>IFERROR(SUMIFS(#REF!,#REF!,$I804,#REF!,$R$3)/SUMIFS(#REF!,#REF!,$I804,#REF!,$R$3),"-")</f>
        <v>-</v>
      </c>
      <c r="N804" s="173" t="str">
        <f>IFERROR(SUMIFS(#REF!,#REF!,$I804,#REF!,"&lt;="&amp;$R$2,#REF!,"&gt;="&amp;$S$2)/SUMIFS(#REF!,#REF!,$I804,#REF!,"&lt;="&amp;$R$2,#REF!,"&gt;="&amp;$S$2),"-")</f>
        <v>-</v>
      </c>
      <c r="O804" s="145"/>
      <c r="P804" s="143"/>
    </row>
    <row r="805" spans="1:16">
      <c r="A805" s="141"/>
      <c r="B805" s="145"/>
      <c r="C805" s="175" t="s">
        <v>1158</v>
      </c>
      <c r="D805" s="169" t="s">
        <v>26</v>
      </c>
      <c r="E805" s="169" t="s">
        <v>1159</v>
      </c>
      <c r="F805" s="184" t="s">
        <v>1496</v>
      </c>
      <c r="G805" s="184" t="s">
        <v>1496</v>
      </c>
      <c r="H805" s="184" t="s">
        <v>1496</v>
      </c>
      <c r="I805" s="184" t="s">
        <v>1496</v>
      </c>
      <c r="J805" s="171">
        <v>0.9</v>
      </c>
      <c r="K805" s="172" t="str">
        <f>IFERROR(SUMIFS(#REF!,#REF!,$I805,#REF!,$R$2)/SUMIFS(#REF!,#REF!,$I805,#REF!,$R$2),"-")</f>
        <v>-</v>
      </c>
      <c r="L805" s="172" t="str">
        <f>IFERROR(SUMIFS(#REF!,#REF!,$I805,#REF!,$R$7)/SUMIFS(#REF!,#REF!,$I805,#REF!,$R$7),"-")</f>
        <v>-</v>
      </c>
      <c r="M805" s="173" t="str">
        <f>IFERROR(SUMIFS(#REF!,#REF!,$I805,#REF!,$R$3)/SUMIFS(#REF!,#REF!,$I805,#REF!,$R$3),"-")</f>
        <v>-</v>
      </c>
      <c r="N805" s="173" t="str">
        <f>IFERROR(SUMIFS(#REF!,#REF!,$I805,#REF!,"&lt;="&amp;$R$2,#REF!,"&gt;="&amp;$S$2)/SUMIFS(#REF!,#REF!,$I805,#REF!,"&lt;="&amp;$R$2,#REF!,"&gt;="&amp;$S$2),"-")</f>
        <v>-</v>
      </c>
      <c r="O805" s="145"/>
      <c r="P805" s="143"/>
    </row>
    <row r="806" spans="1:16">
      <c r="A806" s="141"/>
      <c r="B806" s="145"/>
      <c r="C806" s="175" t="s">
        <v>1158</v>
      </c>
      <c r="D806" s="169" t="s">
        <v>26</v>
      </c>
      <c r="E806" s="169" t="s">
        <v>1159</v>
      </c>
      <c r="F806" s="184" t="s">
        <v>1498</v>
      </c>
      <c r="G806" s="184" t="s">
        <v>1498</v>
      </c>
      <c r="H806" s="184" t="s">
        <v>1498</v>
      </c>
      <c r="I806" s="184" t="s">
        <v>1498</v>
      </c>
      <c r="J806" s="171">
        <v>0.9</v>
      </c>
      <c r="K806" s="172" t="str">
        <f>IFERROR(SUMIFS(#REF!,#REF!,$I806,#REF!,$R$2)/SUMIFS(#REF!,#REF!,$I806,#REF!,$R$2),"-")</f>
        <v>-</v>
      </c>
      <c r="L806" s="172" t="str">
        <f>IFERROR(SUMIFS(#REF!,#REF!,$I806,#REF!,$R$7)/SUMIFS(#REF!,#REF!,$I806,#REF!,$R$7),"-")</f>
        <v>-</v>
      </c>
      <c r="M806" s="173" t="str">
        <f>IFERROR(SUMIFS(#REF!,#REF!,$I806,#REF!,$R$3)/SUMIFS(#REF!,#REF!,$I806,#REF!,$R$3),"-")</f>
        <v>-</v>
      </c>
      <c r="N806" s="173" t="str">
        <f>IFERROR(SUMIFS(#REF!,#REF!,$I806,#REF!,"&lt;="&amp;$R$2,#REF!,"&gt;="&amp;$S$2)/SUMIFS(#REF!,#REF!,$I806,#REF!,"&lt;="&amp;$R$2,#REF!,"&gt;="&amp;$S$2),"-")</f>
        <v>-</v>
      </c>
      <c r="O806" s="145"/>
      <c r="P806" s="143"/>
    </row>
    <row r="807" spans="1:16">
      <c r="A807" s="141"/>
      <c r="B807" s="145"/>
      <c r="C807" s="175" t="s">
        <v>1158</v>
      </c>
      <c r="D807" s="169" t="s">
        <v>26</v>
      </c>
      <c r="E807" s="169" t="s">
        <v>1159</v>
      </c>
      <c r="F807" s="184" t="s">
        <v>1500</v>
      </c>
      <c r="G807" s="184" t="s">
        <v>1500</v>
      </c>
      <c r="H807" s="184" t="s">
        <v>1500</v>
      </c>
      <c r="I807" s="184" t="s">
        <v>1500</v>
      </c>
      <c r="J807" s="171">
        <v>0.9</v>
      </c>
      <c r="K807" s="172" t="str">
        <f>IFERROR(SUMIFS(#REF!,#REF!,$I807,#REF!,$R$2)/SUMIFS(#REF!,#REF!,$I807,#REF!,$R$2),"-")</f>
        <v>-</v>
      </c>
      <c r="L807" s="172" t="str">
        <f>IFERROR(SUMIFS(#REF!,#REF!,$I807,#REF!,$R$7)/SUMIFS(#REF!,#REF!,$I807,#REF!,$R$7),"-")</f>
        <v>-</v>
      </c>
      <c r="M807" s="173" t="str">
        <f>IFERROR(SUMIFS(#REF!,#REF!,$I807,#REF!,$R$3)/SUMIFS(#REF!,#REF!,$I807,#REF!,$R$3),"-")</f>
        <v>-</v>
      </c>
      <c r="N807" s="173" t="str">
        <f>IFERROR(SUMIFS(#REF!,#REF!,$I807,#REF!,"&lt;="&amp;$R$2,#REF!,"&gt;="&amp;$S$2)/SUMIFS(#REF!,#REF!,$I807,#REF!,"&lt;="&amp;$R$2,#REF!,"&gt;="&amp;$S$2),"-")</f>
        <v>-</v>
      </c>
      <c r="O807" s="145"/>
      <c r="P807" s="143"/>
    </row>
    <row r="808" spans="1:16">
      <c r="A808" s="141"/>
      <c r="B808" s="145"/>
      <c r="C808" s="175" t="s">
        <v>1158</v>
      </c>
      <c r="D808" s="169" t="s">
        <v>26</v>
      </c>
      <c r="E808" s="169" t="s">
        <v>1159</v>
      </c>
      <c r="F808" s="184" t="s">
        <v>1502</v>
      </c>
      <c r="G808" s="184" t="s">
        <v>1502</v>
      </c>
      <c r="H808" s="184" t="s">
        <v>1502</v>
      </c>
      <c r="I808" s="184" t="s">
        <v>1502</v>
      </c>
      <c r="J808" s="171">
        <v>0.9</v>
      </c>
      <c r="K808" s="172" t="str">
        <f>IFERROR(SUMIFS(#REF!,#REF!,$I808,#REF!,$R$2)/SUMIFS(#REF!,#REF!,$I808,#REF!,$R$2),"-")</f>
        <v>-</v>
      </c>
      <c r="L808" s="172" t="str">
        <f>IFERROR(SUMIFS(#REF!,#REF!,$I808,#REF!,$R$7)/SUMIFS(#REF!,#REF!,$I808,#REF!,$R$7),"-")</f>
        <v>-</v>
      </c>
      <c r="M808" s="173" t="str">
        <f>IFERROR(SUMIFS(#REF!,#REF!,$I808,#REF!,$R$3)/SUMIFS(#REF!,#REF!,$I808,#REF!,$R$3),"-")</f>
        <v>-</v>
      </c>
      <c r="N808" s="173" t="str">
        <f>IFERROR(SUMIFS(#REF!,#REF!,$I808,#REF!,"&lt;="&amp;$R$2,#REF!,"&gt;="&amp;$S$2)/SUMIFS(#REF!,#REF!,$I808,#REF!,"&lt;="&amp;$R$2,#REF!,"&gt;="&amp;$S$2),"-")</f>
        <v>-</v>
      </c>
      <c r="O808" s="145"/>
      <c r="P808" s="143"/>
    </row>
    <row r="809" spans="1:16">
      <c r="A809" s="141"/>
      <c r="B809" s="145"/>
      <c r="C809" s="175" t="s">
        <v>1158</v>
      </c>
      <c r="D809" s="169" t="s">
        <v>26</v>
      </c>
      <c r="E809" s="169" t="s">
        <v>1159</v>
      </c>
      <c r="F809" s="184" t="s">
        <v>1504</v>
      </c>
      <c r="G809" s="184" t="s">
        <v>1504</v>
      </c>
      <c r="H809" s="184" t="s">
        <v>1504</v>
      </c>
      <c r="I809" s="184" t="s">
        <v>1504</v>
      </c>
      <c r="J809" s="171">
        <v>0.9</v>
      </c>
      <c r="K809" s="172" t="str">
        <f>IFERROR(SUMIFS(#REF!,#REF!,$I809,#REF!,$R$2)/SUMIFS(#REF!,#REF!,$I809,#REF!,$R$2),"-")</f>
        <v>-</v>
      </c>
      <c r="L809" s="172" t="str">
        <f>IFERROR(SUMIFS(#REF!,#REF!,$I809,#REF!,$R$7)/SUMIFS(#REF!,#REF!,$I809,#REF!,$R$7),"-")</f>
        <v>-</v>
      </c>
      <c r="M809" s="173" t="str">
        <f>IFERROR(SUMIFS(#REF!,#REF!,$I809,#REF!,$R$3)/SUMIFS(#REF!,#REF!,$I809,#REF!,$R$3),"-")</f>
        <v>-</v>
      </c>
      <c r="N809" s="173" t="str">
        <f>IFERROR(SUMIFS(#REF!,#REF!,$I809,#REF!,"&lt;="&amp;$R$2,#REF!,"&gt;="&amp;$S$2)/SUMIFS(#REF!,#REF!,$I809,#REF!,"&lt;="&amp;$R$2,#REF!,"&gt;="&amp;$S$2),"-")</f>
        <v>-</v>
      </c>
      <c r="O809" s="145"/>
      <c r="P809" s="143"/>
    </row>
    <row r="810" spans="1:16">
      <c r="A810" s="141"/>
      <c r="B810" s="145"/>
      <c r="C810" s="175" t="s">
        <v>1158</v>
      </c>
      <c r="D810" s="169" t="s">
        <v>26</v>
      </c>
      <c r="E810" s="169" t="s">
        <v>1159</v>
      </c>
      <c r="F810" s="184" t="s">
        <v>1506</v>
      </c>
      <c r="G810" s="184" t="s">
        <v>1506</v>
      </c>
      <c r="H810" s="184" t="s">
        <v>1506</v>
      </c>
      <c r="I810" s="184" t="s">
        <v>1506</v>
      </c>
      <c r="J810" s="171">
        <v>0.9</v>
      </c>
      <c r="K810" s="172" t="str">
        <f>IFERROR(SUMIFS(#REF!,#REF!,$I810,#REF!,$R$2)/SUMIFS(#REF!,#REF!,$I810,#REF!,$R$2),"-")</f>
        <v>-</v>
      </c>
      <c r="L810" s="172" t="str">
        <f>IFERROR(SUMIFS(#REF!,#REF!,$I810,#REF!,$R$7)/SUMIFS(#REF!,#REF!,$I810,#REF!,$R$7),"-")</f>
        <v>-</v>
      </c>
      <c r="M810" s="173" t="str">
        <f>IFERROR(SUMIFS(#REF!,#REF!,$I810,#REF!,$R$3)/SUMIFS(#REF!,#REF!,$I810,#REF!,$R$3),"-")</f>
        <v>-</v>
      </c>
      <c r="N810" s="173" t="str">
        <f>IFERROR(SUMIFS(#REF!,#REF!,$I810,#REF!,"&lt;="&amp;$R$2,#REF!,"&gt;="&amp;$S$2)/SUMIFS(#REF!,#REF!,$I810,#REF!,"&lt;="&amp;$R$2,#REF!,"&gt;="&amp;$S$2),"-")</f>
        <v>-</v>
      </c>
      <c r="O810" s="145"/>
      <c r="P810" s="143"/>
    </row>
    <row r="811" spans="1:16">
      <c r="A811" s="141"/>
      <c r="B811" s="145"/>
      <c r="C811" s="175" t="s">
        <v>1158</v>
      </c>
      <c r="D811" s="169" t="s">
        <v>26</v>
      </c>
      <c r="E811" s="169" t="s">
        <v>1159</v>
      </c>
      <c r="F811" s="184" t="s">
        <v>1508</v>
      </c>
      <c r="G811" s="184" t="s">
        <v>1508</v>
      </c>
      <c r="H811" s="184" t="s">
        <v>1508</v>
      </c>
      <c r="I811" s="184" t="s">
        <v>1508</v>
      </c>
      <c r="J811" s="171">
        <v>0.9</v>
      </c>
      <c r="K811" s="172" t="str">
        <f>IFERROR(SUMIFS(#REF!,#REF!,$I811,#REF!,$R$2)/SUMIFS(#REF!,#REF!,$I811,#REF!,$R$2),"-")</f>
        <v>-</v>
      </c>
      <c r="L811" s="172" t="str">
        <f>IFERROR(SUMIFS(#REF!,#REF!,$I811,#REF!,$R$7)/SUMIFS(#REF!,#REF!,$I811,#REF!,$R$7),"-")</f>
        <v>-</v>
      </c>
      <c r="M811" s="173" t="str">
        <f>IFERROR(SUMIFS(#REF!,#REF!,$I811,#REF!,$R$3)/SUMIFS(#REF!,#REF!,$I811,#REF!,$R$3),"-")</f>
        <v>-</v>
      </c>
      <c r="N811" s="173" t="str">
        <f>IFERROR(SUMIFS(#REF!,#REF!,$I811,#REF!,"&lt;="&amp;$R$2,#REF!,"&gt;="&amp;$S$2)/SUMIFS(#REF!,#REF!,$I811,#REF!,"&lt;="&amp;$R$2,#REF!,"&gt;="&amp;$S$2),"-")</f>
        <v>-</v>
      </c>
      <c r="O811" s="145"/>
      <c r="P811" s="143"/>
    </row>
    <row r="812" spans="1:16">
      <c r="A812" s="141"/>
      <c r="B812" s="145"/>
      <c r="C812" s="175" t="s">
        <v>1158</v>
      </c>
      <c r="D812" s="169" t="s">
        <v>26</v>
      </c>
      <c r="E812" s="169" t="s">
        <v>1159</v>
      </c>
      <c r="F812" s="184" t="s">
        <v>1510</v>
      </c>
      <c r="G812" s="184" t="s">
        <v>1510</v>
      </c>
      <c r="H812" s="184" t="s">
        <v>1510</v>
      </c>
      <c r="I812" s="184" t="s">
        <v>1510</v>
      </c>
      <c r="J812" s="171">
        <v>0.9</v>
      </c>
      <c r="K812" s="172" t="str">
        <f>IFERROR(SUMIFS(#REF!,#REF!,$I812,#REF!,$R$2)/SUMIFS(#REF!,#REF!,$I812,#REF!,$R$2),"-")</f>
        <v>-</v>
      </c>
      <c r="L812" s="172" t="str">
        <f>IFERROR(SUMIFS(#REF!,#REF!,$I812,#REF!,$R$7)/SUMIFS(#REF!,#REF!,$I812,#REF!,$R$7),"-")</f>
        <v>-</v>
      </c>
      <c r="M812" s="173" t="str">
        <f>IFERROR(SUMIFS(#REF!,#REF!,$I812,#REF!,$R$3)/SUMIFS(#REF!,#REF!,$I812,#REF!,$R$3),"-")</f>
        <v>-</v>
      </c>
      <c r="N812" s="173" t="str">
        <f>IFERROR(SUMIFS(#REF!,#REF!,$I812,#REF!,"&lt;="&amp;$R$2,#REF!,"&gt;="&amp;$S$2)/SUMIFS(#REF!,#REF!,$I812,#REF!,"&lt;="&amp;$R$2,#REF!,"&gt;="&amp;$S$2),"-")</f>
        <v>-</v>
      </c>
      <c r="O812" s="145"/>
      <c r="P812" s="143"/>
    </row>
    <row r="813" spans="1:16">
      <c r="A813" s="141"/>
      <c r="B813" s="145"/>
      <c r="C813" s="175" t="s">
        <v>1158</v>
      </c>
      <c r="D813" s="169" t="s">
        <v>26</v>
      </c>
      <c r="E813" s="169" t="s">
        <v>1159</v>
      </c>
      <c r="F813" s="184" t="s">
        <v>1512</v>
      </c>
      <c r="G813" s="184" t="s">
        <v>1512</v>
      </c>
      <c r="H813" s="184" t="s">
        <v>1512</v>
      </c>
      <c r="I813" s="184" t="s">
        <v>1512</v>
      </c>
      <c r="J813" s="171">
        <v>0.9</v>
      </c>
      <c r="K813" s="172" t="str">
        <f>IFERROR(SUMIFS(#REF!,#REF!,$I813,#REF!,$R$2)/SUMIFS(#REF!,#REF!,$I813,#REF!,$R$2),"-")</f>
        <v>-</v>
      </c>
      <c r="L813" s="172" t="str">
        <f>IFERROR(SUMIFS(#REF!,#REF!,$I813,#REF!,$R$7)/SUMIFS(#REF!,#REF!,$I813,#REF!,$R$7),"-")</f>
        <v>-</v>
      </c>
      <c r="M813" s="173" t="str">
        <f>IFERROR(SUMIFS(#REF!,#REF!,$I813,#REF!,$R$3)/SUMIFS(#REF!,#REF!,$I813,#REF!,$R$3),"-")</f>
        <v>-</v>
      </c>
      <c r="N813" s="173" t="str">
        <f>IFERROR(SUMIFS(#REF!,#REF!,$I813,#REF!,"&lt;="&amp;$R$2,#REF!,"&gt;="&amp;$S$2)/SUMIFS(#REF!,#REF!,$I813,#REF!,"&lt;="&amp;$R$2,#REF!,"&gt;="&amp;$S$2),"-")</f>
        <v>-</v>
      </c>
      <c r="O813" s="145"/>
      <c r="P813" s="143"/>
    </row>
    <row r="814" spans="1:16">
      <c r="A814" s="141"/>
      <c r="B814" s="145"/>
      <c r="C814" s="175" t="s">
        <v>1158</v>
      </c>
      <c r="D814" s="169" t="s">
        <v>26</v>
      </c>
      <c r="E814" s="169" t="s">
        <v>1159</v>
      </c>
      <c r="F814" s="184" t="s">
        <v>1514</v>
      </c>
      <c r="G814" s="184" t="s">
        <v>1514</v>
      </c>
      <c r="H814" s="184" t="s">
        <v>1514</v>
      </c>
      <c r="I814" s="184" t="s">
        <v>1514</v>
      </c>
      <c r="J814" s="171">
        <v>0.9</v>
      </c>
      <c r="K814" s="172" t="str">
        <f>IFERROR(SUMIFS(#REF!,#REF!,$I814,#REF!,$R$2)/SUMIFS(#REF!,#REF!,$I814,#REF!,$R$2),"-")</f>
        <v>-</v>
      </c>
      <c r="L814" s="172" t="str">
        <f>IFERROR(SUMIFS(#REF!,#REF!,$I814,#REF!,$R$7)/SUMIFS(#REF!,#REF!,$I814,#REF!,$R$7),"-")</f>
        <v>-</v>
      </c>
      <c r="M814" s="173" t="str">
        <f>IFERROR(SUMIFS(#REF!,#REF!,$I814,#REF!,$R$3)/SUMIFS(#REF!,#REF!,$I814,#REF!,$R$3),"-")</f>
        <v>-</v>
      </c>
      <c r="N814" s="173" t="str">
        <f>IFERROR(SUMIFS(#REF!,#REF!,$I814,#REF!,"&lt;="&amp;$R$2,#REF!,"&gt;="&amp;$S$2)/SUMIFS(#REF!,#REF!,$I814,#REF!,"&lt;="&amp;$R$2,#REF!,"&gt;="&amp;$S$2),"-")</f>
        <v>-</v>
      </c>
      <c r="O814" s="145"/>
      <c r="P814" s="143"/>
    </row>
    <row r="815" spans="1:16">
      <c r="A815" s="141"/>
      <c r="B815" s="145"/>
      <c r="C815" s="175" t="s">
        <v>1158</v>
      </c>
      <c r="D815" s="169" t="s">
        <v>26</v>
      </c>
      <c r="E815" s="169" t="s">
        <v>1159</v>
      </c>
      <c r="F815" s="184" t="s">
        <v>1516</v>
      </c>
      <c r="G815" s="184" t="s">
        <v>1516</v>
      </c>
      <c r="H815" s="184" t="s">
        <v>1516</v>
      </c>
      <c r="I815" s="184" t="s">
        <v>1516</v>
      </c>
      <c r="J815" s="171">
        <v>0.9</v>
      </c>
      <c r="K815" s="172" t="str">
        <f>IFERROR(SUMIFS(#REF!,#REF!,$I815,#REF!,$R$2)/SUMIFS(#REF!,#REF!,$I815,#REF!,$R$2),"-")</f>
        <v>-</v>
      </c>
      <c r="L815" s="172" t="str">
        <f>IFERROR(SUMIFS(#REF!,#REF!,$I815,#REF!,$R$7)/SUMIFS(#REF!,#REF!,$I815,#REF!,$R$7),"-")</f>
        <v>-</v>
      </c>
      <c r="M815" s="173" t="str">
        <f>IFERROR(SUMIFS(#REF!,#REF!,$I815,#REF!,$R$3)/SUMIFS(#REF!,#REF!,$I815,#REF!,$R$3),"-")</f>
        <v>-</v>
      </c>
      <c r="N815" s="173" t="str">
        <f>IFERROR(SUMIFS(#REF!,#REF!,$I815,#REF!,"&lt;="&amp;$R$2,#REF!,"&gt;="&amp;$S$2)/SUMIFS(#REF!,#REF!,$I815,#REF!,"&lt;="&amp;$R$2,#REF!,"&gt;="&amp;$S$2),"-")</f>
        <v>-</v>
      </c>
      <c r="O815" s="145"/>
      <c r="P815" s="143"/>
    </row>
    <row r="816" spans="1:16">
      <c r="A816" s="141"/>
      <c r="B816" s="145"/>
      <c r="C816" s="175" t="s">
        <v>1158</v>
      </c>
      <c r="D816" s="169" t="s">
        <v>26</v>
      </c>
      <c r="E816" s="169" t="s">
        <v>1159</v>
      </c>
      <c r="F816" s="184" t="s">
        <v>1518</v>
      </c>
      <c r="G816" s="184" t="s">
        <v>1518</v>
      </c>
      <c r="H816" s="184" t="s">
        <v>1518</v>
      </c>
      <c r="I816" s="184" t="s">
        <v>1518</v>
      </c>
      <c r="J816" s="171">
        <v>0.9</v>
      </c>
      <c r="K816" s="172" t="str">
        <f>IFERROR(SUMIFS(#REF!,#REF!,$I816,#REF!,$R$2)/SUMIFS(#REF!,#REF!,$I816,#REF!,$R$2),"-")</f>
        <v>-</v>
      </c>
      <c r="L816" s="172" t="str">
        <f>IFERROR(SUMIFS(#REF!,#REF!,$I816,#REF!,$R$7)/SUMIFS(#REF!,#REF!,$I816,#REF!,$R$7),"-")</f>
        <v>-</v>
      </c>
      <c r="M816" s="173" t="str">
        <f>IFERROR(SUMIFS(#REF!,#REF!,$I816,#REF!,$R$3)/SUMIFS(#REF!,#REF!,$I816,#REF!,$R$3),"-")</f>
        <v>-</v>
      </c>
      <c r="N816" s="173" t="str">
        <f>IFERROR(SUMIFS(#REF!,#REF!,$I816,#REF!,"&lt;="&amp;$R$2,#REF!,"&gt;="&amp;$S$2)/SUMIFS(#REF!,#REF!,$I816,#REF!,"&lt;="&amp;$R$2,#REF!,"&gt;="&amp;$S$2),"-")</f>
        <v>-</v>
      </c>
      <c r="O816" s="145"/>
      <c r="P816" s="143"/>
    </row>
    <row r="817" spans="1:16">
      <c r="A817" s="141"/>
      <c r="B817" s="145"/>
      <c r="C817" s="175" t="s">
        <v>1158</v>
      </c>
      <c r="D817" s="169" t="s">
        <v>26</v>
      </c>
      <c r="E817" s="169" t="s">
        <v>1159</v>
      </c>
      <c r="F817" s="184" t="s">
        <v>1520</v>
      </c>
      <c r="G817" s="184" t="s">
        <v>1520</v>
      </c>
      <c r="H817" s="184" t="s">
        <v>1520</v>
      </c>
      <c r="I817" s="184" t="s">
        <v>1520</v>
      </c>
      <c r="J817" s="171">
        <v>0.9</v>
      </c>
      <c r="K817" s="172" t="str">
        <f>IFERROR(SUMIFS(#REF!,#REF!,$I817,#REF!,$R$2)/SUMIFS(#REF!,#REF!,$I817,#REF!,$R$2),"-")</f>
        <v>-</v>
      </c>
      <c r="L817" s="172" t="str">
        <f>IFERROR(SUMIFS(#REF!,#REF!,$I817,#REF!,$R$7)/SUMIFS(#REF!,#REF!,$I817,#REF!,$R$7),"-")</f>
        <v>-</v>
      </c>
      <c r="M817" s="173" t="str">
        <f>IFERROR(SUMIFS(#REF!,#REF!,$I817,#REF!,$R$3)/SUMIFS(#REF!,#REF!,$I817,#REF!,$R$3),"-")</f>
        <v>-</v>
      </c>
      <c r="N817" s="173" t="str">
        <f>IFERROR(SUMIFS(#REF!,#REF!,$I817,#REF!,"&lt;="&amp;$R$2,#REF!,"&gt;="&amp;$S$2)/SUMIFS(#REF!,#REF!,$I817,#REF!,"&lt;="&amp;$R$2,#REF!,"&gt;="&amp;$S$2),"-")</f>
        <v>-</v>
      </c>
      <c r="O817" s="145"/>
      <c r="P817" s="143"/>
    </row>
    <row r="818" spans="1:16">
      <c r="A818" s="141"/>
      <c r="B818" s="145"/>
      <c r="C818" s="175" t="s">
        <v>1158</v>
      </c>
      <c r="D818" s="169" t="s">
        <v>26</v>
      </c>
      <c r="E818" s="169" t="s">
        <v>1159</v>
      </c>
      <c r="F818" s="184" t="s">
        <v>1522</v>
      </c>
      <c r="G818" s="184" t="s">
        <v>1522</v>
      </c>
      <c r="H818" s="184" t="s">
        <v>1522</v>
      </c>
      <c r="I818" s="184" t="s">
        <v>1522</v>
      </c>
      <c r="J818" s="171">
        <v>0.9</v>
      </c>
      <c r="K818" s="172" t="str">
        <f>IFERROR(SUMIFS(#REF!,#REF!,$I818,#REF!,$R$2)/SUMIFS(#REF!,#REF!,$I818,#REF!,$R$2),"-")</f>
        <v>-</v>
      </c>
      <c r="L818" s="172" t="str">
        <f>IFERROR(SUMIFS(#REF!,#REF!,$I818,#REF!,$R$7)/SUMIFS(#REF!,#REF!,$I818,#REF!,$R$7),"-")</f>
        <v>-</v>
      </c>
      <c r="M818" s="173" t="str">
        <f>IFERROR(SUMIFS(#REF!,#REF!,$I818,#REF!,$R$3)/SUMIFS(#REF!,#REF!,$I818,#REF!,$R$3),"-")</f>
        <v>-</v>
      </c>
      <c r="N818" s="173" t="str">
        <f>IFERROR(SUMIFS(#REF!,#REF!,$I818,#REF!,"&lt;="&amp;$R$2,#REF!,"&gt;="&amp;$S$2)/SUMIFS(#REF!,#REF!,$I818,#REF!,"&lt;="&amp;$R$2,#REF!,"&gt;="&amp;$S$2),"-")</f>
        <v>-</v>
      </c>
      <c r="O818" s="145"/>
      <c r="P818" s="143"/>
    </row>
    <row r="819" spans="1:16">
      <c r="A819" s="141"/>
      <c r="B819" s="145"/>
      <c r="C819" s="175" t="s">
        <v>1158</v>
      </c>
      <c r="D819" s="169" t="s">
        <v>26</v>
      </c>
      <c r="E819" s="169" t="s">
        <v>1159</v>
      </c>
      <c r="F819" s="184" t="s">
        <v>1524</v>
      </c>
      <c r="G819" s="184" t="s">
        <v>1524</v>
      </c>
      <c r="H819" s="184" t="s">
        <v>1524</v>
      </c>
      <c r="I819" s="184" t="s">
        <v>1524</v>
      </c>
      <c r="J819" s="171">
        <v>0.9</v>
      </c>
      <c r="K819" s="172" t="str">
        <f>IFERROR(SUMIFS(#REF!,#REF!,$I819,#REF!,$R$2)/SUMIFS(#REF!,#REF!,$I819,#REF!,$R$2),"-")</f>
        <v>-</v>
      </c>
      <c r="L819" s="172" t="str">
        <f>IFERROR(SUMIFS(#REF!,#REF!,$I819,#REF!,$R$7)/SUMIFS(#REF!,#REF!,$I819,#REF!,$R$7),"-")</f>
        <v>-</v>
      </c>
      <c r="M819" s="173" t="str">
        <f>IFERROR(SUMIFS(#REF!,#REF!,$I819,#REF!,$R$3)/SUMIFS(#REF!,#REF!,$I819,#REF!,$R$3),"-")</f>
        <v>-</v>
      </c>
      <c r="N819" s="173" t="str">
        <f>IFERROR(SUMIFS(#REF!,#REF!,$I819,#REF!,"&lt;="&amp;$R$2,#REF!,"&gt;="&amp;$S$2)/SUMIFS(#REF!,#REF!,$I819,#REF!,"&lt;="&amp;$R$2,#REF!,"&gt;="&amp;$S$2),"-")</f>
        <v>-</v>
      </c>
      <c r="O819" s="145"/>
      <c r="P819" s="143"/>
    </row>
    <row r="820" spans="1:16">
      <c r="A820" s="141"/>
      <c r="B820" s="145"/>
      <c r="C820" s="175" t="s">
        <v>1158</v>
      </c>
      <c r="D820" s="169" t="s">
        <v>26</v>
      </c>
      <c r="E820" s="169" t="s">
        <v>1159</v>
      </c>
      <c r="F820" s="184" t="s">
        <v>1526</v>
      </c>
      <c r="G820" s="184" t="s">
        <v>1526</v>
      </c>
      <c r="H820" s="184" t="s">
        <v>1526</v>
      </c>
      <c r="I820" s="184" t="s">
        <v>1526</v>
      </c>
      <c r="J820" s="171">
        <v>0.9</v>
      </c>
      <c r="K820" s="172" t="str">
        <f>IFERROR(SUMIFS(#REF!,#REF!,$I820,#REF!,$R$2)/SUMIFS(#REF!,#REF!,$I820,#REF!,$R$2),"-")</f>
        <v>-</v>
      </c>
      <c r="L820" s="172" t="str">
        <f>IFERROR(SUMIFS(#REF!,#REF!,$I820,#REF!,$R$7)/SUMIFS(#REF!,#REF!,$I820,#REF!,$R$7),"-")</f>
        <v>-</v>
      </c>
      <c r="M820" s="173" t="str">
        <f>IFERROR(SUMIFS(#REF!,#REF!,$I820,#REF!,$R$3)/SUMIFS(#REF!,#REF!,$I820,#REF!,$R$3),"-")</f>
        <v>-</v>
      </c>
      <c r="N820" s="173" t="str">
        <f>IFERROR(SUMIFS(#REF!,#REF!,$I820,#REF!,"&lt;="&amp;$R$2,#REF!,"&gt;="&amp;$S$2)/SUMIFS(#REF!,#REF!,$I820,#REF!,"&lt;="&amp;$R$2,#REF!,"&gt;="&amp;$S$2),"-")</f>
        <v>-</v>
      </c>
      <c r="O820" s="145"/>
      <c r="P820" s="143"/>
    </row>
    <row r="821" spans="1:16">
      <c r="A821" s="141"/>
      <c r="B821" s="145"/>
      <c r="C821" s="175" t="s">
        <v>1158</v>
      </c>
      <c r="D821" s="169" t="s">
        <v>26</v>
      </c>
      <c r="E821" s="169" t="s">
        <v>1159</v>
      </c>
      <c r="F821" s="184" t="s">
        <v>1528</v>
      </c>
      <c r="G821" s="184" t="s">
        <v>1528</v>
      </c>
      <c r="H821" s="184" t="s">
        <v>1528</v>
      </c>
      <c r="I821" s="184" t="s">
        <v>1528</v>
      </c>
      <c r="J821" s="171">
        <v>0.9</v>
      </c>
      <c r="K821" s="172" t="str">
        <f>IFERROR(SUMIFS(#REF!,#REF!,$I821,#REF!,$R$2)/SUMIFS(#REF!,#REF!,$I821,#REF!,$R$2),"-")</f>
        <v>-</v>
      </c>
      <c r="L821" s="172" t="str">
        <f>IFERROR(SUMIFS(#REF!,#REF!,$I821,#REF!,$R$7)/SUMIFS(#REF!,#REF!,$I821,#REF!,$R$7),"-")</f>
        <v>-</v>
      </c>
      <c r="M821" s="173" t="str">
        <f>IFERROR(SUMIFS(#REF!,#REF!,$I821,#REF!,$R$3)/SUMIFS(#REF!,#REF!,$I821,#REF!,$R$3),"-")</f>
        <v>-</v>
      </c>
      <c r="N821" s="173" t="str">
        <f>IFERROR(SUMIFS(#REF!,#REF!,$I821,#REF!,"&lt;="&amp;$R$2,#REF!,"&gt;="&amp;$S$2)/SUMIFS(#REF!,#REF!,$I821,#REF!,"&lt;="&amp;$R$2,#REF!,"&gt;="&amp;$S$2),"-")</f>
        <v>-</v>
      </c>
      <c r="O821" s="145"/>
      <c r="P821" s="143"/>
    </row>
    <row r="822" spans="1:16">
      <c r="A822" s="141"/>
      <c r="B822" s="145"/>
      <c r="C822" s="175" t="s">
        <v>1158</v>
      </c>
      <c r="D822" s="169" t="s">
        <v>26</v>
      </c>
      <c r="E822" s="169" t="s">
        <v>1159</v>
      </c>
      <c r="F822" s="184" t="s">
        <v>1530</v>
      </c>
      <c r="G822" s="184" t="s">
        <v>1530</v>
      </c>
      <c r="H822" s="184" t="s">
        <v>1530</v>
      </c>
      <c r="I822" s="184" t="s">
        <v>1530</v>
      </c>
      <c r="J822" s="171">
        <v>0.9</v>
      </c>
      <c r="K822" s="172" t="str">
        <f>IFERROR(SUMIFS(#REF!,#REF!,$I822,#REF!,$R$2)/SUMIFS(#REF!,#REF!,$I822,#REF!,$R$2),"-")</f>
        <v>-</v>
      </c>
      <c r="L822" s="172" t="str">
        <f>IFERROR(SUMIFS(#REF!,#REF!,$I822,#REF!,$R$7)/SUMIFS(#REF!,#REF!,$I822,#REF!,$R$7),"-")</f>
        <v>-</v>
      </c>
      <c r="M822" s="173" t="str">
        <f>IFERROR(SUMIFS(#REF!,#REF!,$I822,#REF!,$R$3)/SUMIFS(#REF!,#REF!,$I822,#REF!,$R$3),"-")</f>
        <v>-</v>
      </c>
      <c r="N822" s="173" t="str">
        <f>IFERROR(SUMIFS(#REF!,#REF!,$I822,#REF!,"&lt;="&amp;$R$2,#REF!,"&gt;="&amp;$S$2)/SUMIFS(#REF!,#REF!,$I822,#REF!,"&lt;="&amp;$R$2,#REF!,"&gt;="&amp;$S$2),"-")</f>
        <v>-</v>
      </c>
      <c r="O822" s="145"/>
      <c r="P822" s="143"/>
    </row>
    <row r="823" spans="1:16">
      <c r="A823" s="141"/>
      <c r="B823" s="145"/>
      <c r="C823" s="175" t="s">
        <v>1158</v>
      </c>
      <c r="D823" s="169" t="s">
        <v>26</v>
      </c>
      <c r="E823" s="169" t="s">
        <v>1159</v>
      </c>
      <c r="F823" s="184" t="s">
        <v>1532</v>
      </c>
      <c r="G823" s="184" t="s">
        <v>1532</v>
      </c>
      <c r="H823" s="184" t="s">
        <v>1532</v>
      </c>
      <c r="I823" s="184" t="s">
        <v>1532</v>
      </c>
      <c r="J823" s="171">
        <v>0.9</v>
      </c>
      <c r="K823" s="172" t="str">
        <f>IFERROR(SUMIFS(#REF!,#REF!,$I823,#REF!,$R$2)/SUMIFS(#REF!,#REF!,$I823,#REF!,$R$2),"-")</f>
        <v>-</v>
      </c>
      <c r="L823" s="172" t="str">
        <f>IFERROR(SUMIFS(#REF!,#REF!,$I823,#REF!,$R$7)/SUMIFS(#REF!,#REF!,$I823,#REF!,$R$7),"-")</f>
        <v>-</v>
      </c>
      <c r="M823" s="173" t="str">
        <f>IFERROR(SUMIFS(#REF!,#REF!,$I823,#REF!,$R$3)/SUMIFS(#REF!,#REF!,$I823,#REF!,$R$3),"-")</f>
        <v>-</v>
      </c>
      <c r="N823" s="173" t="str">
        <f>IFERROR(SUMIFS(#REF!,#REF!,$I823,#REF!,"&lt;="&amp;$R$2,#REF!,"&gt;="&amp;$S$2)/SUMIFS(#REF!,#REF!,$I823,#REF!,"&lt;="&amp;$R$2,#REF!,"&gt;="&amp;$S$2),"-")</f>
        <v>-</v>
      </c>
      <c r="O823" s="145"/>
      <c r="P823" s="143"/>
    </row>
    <row r="824" spans="1:16">
      <c r="A824" s="141"/>
      <c r="B824" s="145"/>
      <c r="C824" s="175" t="s">
        <v>1158</v>
      </c>
      <c r="D824" s="169" t="s">
        <v>26</v>
      </c>
      <c r="E824" s="169" t="s">
        <v>1159</v>
      </c>
      <c r="F824" s="184" t="s">
        <v>1534</v>
      </c>
      <c r="G824" s="184" t="s">
        <v>1534</v>
      </c>
      <c r="H824" s="184" t="s">
        <v>1534</v>
      </c>
      <c r="I824" s="184" t="s">
        <v>1534</v>
      </c>
      <c r="J824" s="171">
        <v>0.9</v>
      </c>
      <c r="K824" s="172" t="str">
        <f>IFERROR(SUMIFS(#REF!,#REF!,$I824,#REF!,$R$2)/SUMIFS(#REF!,#REF!,$I824,#REF!,$R$2),"-")</f>
        <v>-</v>
      </c>
      <c r="L824" s="172" t="str">
        <f>IFERROR(SUMIFS(#REF!,#REF!,$I824,#REF!,$R$7)/SUMIFS(#REF!,#REF!,$I824,#REF!,$R$7),"-")</f>
        <v>-</v>
      </c>
      <c r="M824" s="173" t="str">
        <f>IFERROR(SUMIFS(#REF!,#REF!,$I824,#REF!,$R$3)/SUMIFS(#REF!,#REF!,$I824,#REF!,$R$3),"-")</f>
        <v>-</v>
      </c>
      <c r="N824" s="173" t="str">
        <f>IFERROR(SUMIFS(#REF!,#REF!,$I824,#REF!,"&lt;="&amp;$R$2,#REF!,"&gt;="&amp;$S$2)/SUMIFS(#REF!,#REF!,$I824,#REF!,"&lt;="&amp;$R$2,#REF!,"&gt;="&amp;$S$2),"-")</f>
        <v>-</v>
      </c>
      <c r="O824" s="145"/>
      <c r="P824" s="143"/>
    </row>
    <row r="825" spans="1:16">
      <c r="A825" s="141"/>
      <c r="B825" s="145"/>
      <c r="C825" s="175" t="s">
        <v>1158</v>
      </c>
      <c r="D825" s="169" t="s">
        <v>26</v>
      </c>
      <c r="E825" s="169" t="s">
        <v>1159</v>
      </c>
      <c r="F825" s="184" t="s">
        <v>1536</v>
      </c>
      <c r="G825" s="184" t="s">
        <v>1536</v>
      </c>
      <c r="H825" s="184" t="s">
        <v>1536</v>
      </c>
      <c r="I825" s="184" t="s">
        <v>1536</v>
      </c>
      <c r="J825" s="171">
        <v>0.9</v>
      </c>
      <c r="K825" s="172" t="str">
        <f>IFERROR(SUMIFS(#REF!,#REF!,$I825,#REF!,$R$2)/SUMIFS(#REF!,#REF!,$I825,#REF!,$R$2),"-")</f>
        <v>-</v>
      </c>
      <c r="L825" s="172" t="str">
        <f>IFERROR(SUMIFS(#REF!,#REF!,$I825,#REF!,$R$7)/SUMIFS(#REF!,#REF!,$I825,#REF!,$R$7),"-")</f>
        <v>-</v>
      </c>
      <c r="M825" s="173" t="str">
        <f>IFERROR(SUMIFS(#REF!,#REF!,$I825,#REF!,$R$3)/SUMIFS(#REF!,#REF!,$I825,#REF!,$R$3),"-")</f>
        <v>-</v>
      </c>
      <c r="N825" s="173" t="str">
        <f>IFERROR(SUMIFS(#REF!,#REF!,$I825,#REF!,"&lt;="&amp;$R$2,#REF!,"&gt;="&amp;$S$2)/SUMIFS(#REF!,#REF!,$I825,#REF!,"&lt;="&amp;$R$2,#REF!,"&gt;="&amp;$S$2),"-")</f>
        <v>-</v>
      </c>
      <c r="O825" s="145"/>
      <c r="P825" s="143"/>
    </row>
    <row r="826" spans="1:16">
      <c r="A826" s="141"/>
      <c r="B826" s="145"/>
      <c r="C826" s="175" t="s">
        <v>1158</v>
      </c>
      <c r="D826" s="169" t="s">
        <v>26</v>
      </c>
      <c r="E826" s="169" t="s">
        <v>1159</v>
      </c>
      <c r="F826" s="184" t="s">
        <v>1538</v>
      </c>
      <c r="G826" s="184" t="s">
        <v>1538</v>
      </c>
      <c r="H826" s="184" t="s">
        <v>1538</v>
      </c>
      <c r="I826" s="184" t="s">
        <v>1538</v>
      </c>
      <c r="J826" s="171">
        <v>0.9</v>
      </c>
      <c r="K826" s="172" t="str">
        <f>IFERROR(SUMIFS(#REF!,#REF!,$I826,#REF!,$R$2)/SUMIFS(#REF!,#REF!,$I826,#REF!,$R$2),"-")</f>
        <v>-</v>
      </c>
      <c r="L826" s="172" t="str">
        <f>IFERROR(SUMIFS(#REF!,#REF!,$I826,#REF!,$R$7)/SUMIFS(#REF!,#REF!,$I826,#REF!,$R$7),"-")</f>
        <v>-</v>
      </c>
      <c r="M826" s="173" t="str">
        <f>IFERROR(SUMIFS(#REF!,#REF!,$I826,#REF!,$R$3)/SUMIFS(#REF!,#REF!,$I826,#REF!,$R$3),"-")</f>
        <v>-</v>
      </c>
      <c r="N826" s="173" t="str">
        <f>IFERROR(SUMIFS(#REF!,#REF!,$I826,#REF!,"&lt;="&amp;$R$2,#REF!,"&gt;="&amp;$S$2)/SUMIFS(#REF!,#REF!,$I826,#REF!,"&lt;="&amp;$R$2,#REF!,"&gt;="&amp;$S$2),"-")</f>
        <v>-</v>
      </c>
      <c r="O826" s="145"/>
      <c r="P826" s="143"/>
    </row>
    <row r="827" spans="1:16">
      <c r="A827" s="141"/>
      <c r="B827" s="145"/>
      <c r="C827" s="175" t="s">
        <v>1158</v>
      </c>
      <c r="D827" s="169" t="s">
        <v>26</v>
      </c>
      <c r="E827" s="169" t="s">
        <v>1159</v>
      </c>
      <c r="F827" s="184" t="s">
        <v>1540</v>
      </c>
      <c r="G827" s="184" t="s">
        <v>1540</v>
      </c>
      <c r="H827" s="184" t="s">
        <v>1540</v>
      </c>
      <c r="I827" s="184" t="s">
        <v>1540</v>
      </c>
      <c r="J827" s="171">
        <v>0.9</v>
      </c>
      <c r="K827" s="172" t="str">
        <f>IFERROR(SUMIFS(#REF!,#REF!,$I827,#REF!,$R$2)/SUMIFS(#REF!,#REF!,$I827,#REF!,$R$2),"-")</f>
        <v>-</v>
      </c>
      <c r="L827" s="172" t="str">
        <f>IFERROR(SUMIFS(#REF!,#REF!,$I827,#REF!,$R$7)/SUMIFS(#REF!,#REF!,$I827,#REF!,$R$7),"-")</f>
        <v>-</v>
      </c>
      <c r="M827" s="173" t="str">
        <f>IFERROR(SUMIFS(#REF!,#REF!,$I827,#REF!,$R$3)/SUMIFS(#REF!,#REF!,$I827,#REF!,$R$3),"-")</f>
        <v>-</v>
      </c>
      <c r="N827" s="173" t="str">
        <f>IFERROR(SUMIFS(#REF!,#REF!,$I827,#REF!,"&lt;="&amp;$R$2,#REF!,"&gt;="&amp;$S$2)/SUMIFS(#REF!,#REF!,$I827,#REF!,"&lt;="&amp;$R$2,#REF!,"&gt;="&amp;$S$2),"-")</f>
        <v>-</v>
      </c>
      <c r="O827" s="145"/>
      <c r="P827" s="143"/>
    </row>
    <row r="828" spans="1:16">
      <c r="A828" s="141"/>
      <c r="B828" s="145"/>
      <c r="C828" s="175" t="s">
        <v>1158</v>
      </c>
      <c r="D828" s="169" t="s">
        <v>26</v>
      </c>
      <c r="E828" s="169" t="s">
        <v>1159</v>
      </c>
      <c r="F828" s="184" t="s">
        <v>1542</v>
      </c>
      <c r="G828" s="184" t="s">
        <v>1542</v>
      </c>
      <c r="H828" s="184" t="s">
        <v>1542</v>
      </c>
      <c r="I828" s="184" t="s">
        <v>1542</v>
      </c>
      <c r="J828" s="171">
        <v>0.9</v>
      </c>
      <c r="K828" s="172" t="str">
        <f>IFERROR(SUMIFS(#REF!,#REF!,$I828,#REF!,$R$2)/SUMIFS(#REF!,#REF!,$I828,#REF!,$R$2),"-")</f>
        <v>-</v>
      </c>
      <c r="L828" s="172" t="str">
        <f>IFERROR(SUMIFS(#REF!,#REF!,$I828,#REF!,$R$7)/SUMIFS(#REF!,#REF!,$I828,#REF!,$R$7),"-")</f>
        <v>-</v>
      </c>
      <c r="M828" s="173" t="str">
        <f>IFERROR(SUMIFS(#REF!,#REF!,$I828,#REF!,$R$3)/SUMIFS(#REF!,#REF!,$I828,#REF!,$R$3),"-")</f>
        <v>-</v>
      </c>
      <c r="N828" s="173" t="str">
        <f>IFERROR(SUMIFS(#REF!,#REF!,$I828,#REF!,"&lt;="&amp;$R$2,#REF!,"&gt;="&amp;$S$2)/SUMIFS(#REF!,#REF!,$I828,#REF!,"&lt;="&amp;$R$2,#REF!,"&gt;="&amp;$S$2),"-")</f>
        <v>-</v>
      </c>
      <c r="O828" s="145"/>
      <c r="P828" s="143"/>
    </row>
    <row r="829" spans="1:16">
      <c r="A829" s="141"/>
      <c r="B829" s="145"/>
      <c r="C829" s="175" t="s">
        <v>1158</v>
      </c>
      <c r="D829" s="169" t="s">
        <v>26</v>
      </c>
      <c r="E829" s="169" t="s">
        <v>1159</v>
      </c>
      <c r="F829" s="184" t="s">
        <v>1544</v>
      </c>
      <c r="G829" s="184" t="s">
        <v>1544</v>
      </c>
      <c r="H829" s="184" t="s">
        <v>1544</v>
      </c>
      <c r="I829" s="184" t="s">
        <v>1544</v>
      </c>
      <c r="J829" s="171">
        <v>0.9</v>
      </c>
      <c r="K829" s="172" t="str">
        <f>IFERROR(SUMIFS(#REF!,#REF!,$I829,#REF!,$R$2)/SUMIFS(#REF!,#REF!,$I829,#REF!,$R$2),"-")</f>
        <v>-</v>
      </c>
      <c r="L829" s="172" t="str">
        <f>IFERROR(SUMIFS(#REF!,#REF!,$I829,#REF!,$R$7)/SUMIFS(#REF!,#REF!,$I829,#REF!,$R$7),"-")</f>
        <v>-</v>
      </c>
      <c r="M829" s="173" t="str">
        <f>IFERROR(SUMIFS(#REF!,#REF!,$I829,#REF!,$R$3)/SUMIFS(#REF!,#REF!,$I829,#REF!,$R$3),"-")</f>
        <v>-</v>
      </c>
      <c r="N829" s="173" t="str">
        <f>IFERROR(SUMIFS(#REF!,#REF!,$I829,#REF!,"&lt;="&amp;$R$2,#REF!,"&gt;="&amp;$S$2)/SUMIFS(#REF!,#REF!,$I829,#REF!,"&lt;="&amp;$R$2,#REF!,"&gt;="&amp;$S$2),"-")</f>
        <v>-</v>
      </c>
      <c r="O829" s="145"/>
      <c r="P829" s="143"/>
    </row>
    <row r="830" spans="1:16">
      <c r="A830" s="141"/>
      <c r="B830" s="145"/>
      <c r="C830" s="175" t="s">
        <v>1158</v>
      </c>
      <c r="D830" s="169" t="s">
        <v>26</v>
      </c>
      <c r="E830" s="169" t="s">
        <v>1159</v>
      </c>
      <c r="F830" s="184" t="s">
        <v>1546</v>
      </c>
      <c r="G830" s="184" t="s">
        <v>1546</v>
      </c>
      <c r="H830" s="184" t="s">
        <v>1546</v>
      </c>
      <c r="I830" s="184" t="s">
        <v>1546</v>
      </c>
      <c r="J830" s="171">
        <v>0.9</v>
      </c>
      <c r="K830" s="172" t="str">
        <f>IFERROR(SUMIFS(#REF!,#REF!,$I830,#REF!,$R$2)/SUMIFS(#REF!,#REF!,$I830,#REF!,$R$2),"-")</f>
        <v>-</v>
      </c>
      <c r="L830" s="172" t="str">
        <f>IFERROR(SUMIFS(#REF!,#REF!,$I830,#REF!,$R$7)/SUMIFS(#REF!,#REF!,$I830,#REF!,$R$7),"-")</f>
        <v>-</v>
      </c>
      <c r="M830" s="173" t="str">
        <f>IFERROR(SUMIFS(#REF!,#REF!,$I830,#REF!,$R$3)/SUMIFS(#REF!,#REF!,$I830,#REF!,$R$3),"-")</f>
        <v>-</v>
      </c>
      <c r="N830" s="173" t="str">
        <f>IFERROR(SUMIFS(#REF!,#REF!,$I830,#REF!,"&lt;="&amp;$R$2,#REF!,"&gt;="&amp;$S$2)/SUMIFS(#REF!,#REF!,$I830,#REF!,"&lt;="&amp;$R$2,#REF!,"&gt;="&amp;$S$2),"-")</f>
        <v>-</v>
      </c>
      <c r="O830" s="145"/>
      <c r="P830" s="143"/>
    </row>
    <row r="831" spans="1:16">
      <c r="A831" s="141"/>
      <c r="B831" s="145"/>
      <c r="C831" s="175" t="s">
        <v>1158</v>
      </c>
      <c r="D831" s="169" t="s">
        <v>26</v>
      </c>
      <c r="E831" s="169" t="s">
        <v>1159</v>
      </c>
      <c r="F831" s="184" t="s">
        <v>1548</v>
      </c>
      <c r="G831" s="184" t="s">
        <v>1548</v>
      </c>
      <c r="H831" s="184" t="s">
        <v>1548</v>
      </c>
      <c r="I831" s="184" t="s">
        <v>1548</v>
      </c>
      <c r="J831" s="171">
        <v>0.9</v>
      </c>
      <c r="K831" s="172" t="str">
        <f>IFERROR(SUMIFS(#REF!,#REF!,$I831,#REF!,$R$2)/SUMIFS(#REF!,#REF!,$I831,#REF!,$R$2),"-")</f>
        <v>-</v>
      </c>
      <c r="L831" s="172" t="str">
        <f>IFERROR(SUMIFS(#REF!,#REF!,$I831,#REF!,$R$7)/SUMIFS(#REF!,#REF!,$I831,#REF!,$R$7),"-")</f>
        <v>-</v>
      </c>
      <c r="M831" s="173" t="str">
        <f>IFERROR(SUMIFS(#REF!,#REF!,$I831,#REF!,$R$3)/SUMIFS(#REF!,#REF!,$I831,#REF!,$R$3),"-")</f>
        <v>-</v>
      </c>
      <c r="N831" s="173" t="str">
        <f>IFERROR(SUMIFS(#REF!,#REF!,$I831,#REF!,"&lt;="&amp;$R$2,#REF!,"&gt;="&amp;$S$2)/SUMIFS(#REF!,#REF!,$I831,#REF!,"&lt;="&amp;$R$2,#REF!,"&gt;="&amp;$S$2),"-")</f>
        <v>-</v>
      </c>
      <c r="O831" s="145"/>
      <c r="P831" s="143"/>
    </row>
    <row r="832" spans="1:16">
      <c r="A832" s="141"/>
      <c r="B832" s="145"/>
      <c r="C832" s="175" t="s">
        <v>1158</v>
      </c>
      <c r="D832" s="169" t="s">
        <v>26</v>
      </c>
      <c r="E832" s="169" t="s">
        <v>1159</v>
      </c>
      <c r="F832" s="184" t="s">
        <v>1550</v>
      </c>
      <c r="G832" s="184" t="s">
        <v>1550</v>
      </c>
      <c r="H832" s="184" t="s">
        <v>1550</v>
      </c>
      <c r="I832" s="184" t="s">
        <v>1550</v>
      </c>
      <c r="J832" s="171">
        <v>0.9</v>
      </c>
      <c r="K832" s="172" t="str">
        <f>IFERROR(SUMIFS(#REF!,#REF!,$I832,#REF!,$R$2)/SUMIFS(#REF!,#REF!,$I832,#REF!,$R$2),"-")</f>
        <v>-</v>
      </c>
      <c r="L832" s="172" t="str">
        <f>IFERROR(SUMIFS(#REF!,#REF!,$I832,#REF!,$R$7)/SUMIFS(#REF!,#REF!,$I832,#REF!,$R$7),"-")</f>
        <v>-</v>
      </c>
      <c r="M832" s="173" t="str">
        <f>IFERROR(SUMIFS(#REF!,#REF!,$I832,#REF!,$R$3)/SUMIFS(#REF!,#REF!,$I832,#REF!,$R$3),"-")</f>
        <v>-</v>
      </c>
      <c r="N832" s="173" t="str">
        <f>IFERROR(SUMIFS(#REF!,#REF!,$I832,#REF!,"&lt;="&amp;$R$2,#REF!,"&gt;="&amp;$S$2)/SUMIFS(#REF!,#REF!,$I832,#REF!,"&lt;="&amp;$R$2,#REF!,"&gt;="&amp;$S$2),"-")</f>
        <v>-</v>
      </c>
      <c r="O832" s="145"/>
      <c r="P832" s="143"/>
    </row>
    <row r="833" spans="1:16">
      <c r="A833" s="141"/>
      <c r="B833" s="145"/>
      <c r="C833" s="175" t="s">
        <v>1158</v>
      </c>
      <c r="D833" s="169" t="s">
        <v>26</v>
      </c>
      <c r="E833" s="169" t="s">
        <v>1159</v>
      </c>
      <c r="F833" s="184" t="s">
        <v>1552</v>
      </c>
      <c r="G833" s="184" t="s">
        <v>1552</v>
      </c>
      <c r="H833" s="184" t="s">
        <v>1552</v>
      </c>
      <c r="I833" s="184" t="s">
        <v>1552</v>
      </c>
      <c r="J833" s="171">
        <v>0.9</v>
      </c>
      <c r="K833" s="172" t="str">
        <f>IFERROR(SUMIFS(#REF!,#REF!,$I833,#REF!,$R$2)/SUMIFS(#REF!,#REF!,$I833,#REF!,$R$2),"-")</f>
        <v>-</v>
      </c>
      <c r="L833" s="172" t="str">
        <f>IFERROR(SUMIFS(#REF!,#REF!,$I833,#REF!,$R$7)/SUMIFS(#REF!,#REF!,$I833,#REF!,$R$7),"-")</f>
        <v>-</v>
      </c>
      <c r="M833" s="173" t="str">
        <f>IFERROR(SUMIFS(#REF!,#REF!,$I833,#REF!,$R$3)/SUMIFS(#REF!,#REF!,$I833,#REF!,$R$3),"-")</f>
        <v>-</v>
      </c>
      <c r="N833" s="173" t="str">
        <f>IFERROR(SUMIFS(#REF!,#REF!,$I833,#REF!,"&lt;="&amp;$R$2,#REF!,"&gt;="&amp;$S$2)/SUMIFS(#REF!,#REF!,$I833,#REF!,"&lt;="&amp;$R$2,#REF!,"&gt;="&amp;$S$2),"-")</f>
        <v>-</v>
      </c>
      <c r="O833" s="145"/>
      <c r="P833" s="143"/>
    </row>
    <row r="834" spans="1:16">
      <c r="A834" s="141"/>
      <c r="B834" s="145"/>
      <c r="C834" s="175" t="s">
        <v>1158</v>
      </c>
      <c r="D834" s="169" t="s">
        <v>26</v>
      </c>
      <c r="E834" s="169" t="s">
        <v>1159</v>
      </c>
      <c r="F834" s="184" t="s">
        <v>1554</v>
      </c>
      <c r="G834" s="184" t="s">
        <v>1554</v>
      </c>
      <c r="H834" s="184" t="s">
        <v>1554</v>
      </c>
      <c r="I834" s="184" t="s">
        <v>1554</v>
      </c>
      <c r="J834" s="171">
        <v>0.9</v>
      </c>
      <c r="K834" s="172" t="str">
        <f>IFERROR(SUMIFS(#REF!,#REF!,$I834,#REF!,$R$2)/SUMIFS(#REF!,#REF!,$I834,#REF!,$R$2),"-")</f>
        <v>-</v>
      </c>
      <c r="L834" s="172" t="str">
        <f>IFERROR(SUMIFS(#REF!,#REF!,$I834,#REF!,$R$7)/SUMIFS(#REF!,#REF!,$I834,#REF!,$R$7),"-")</f>
        <v>-</v>
      </c>
      <c r="M834" s="173" t="str">
        <f>IFERROR(SUMIFS(#REF!,#REF!,$I834,#REF!,$R$3)/SUMIFS(#REF!,#REF!,$I834,#REF!,$R$3),"-")</f>
        <v>-</v>
      </c>
      <c r="N834" s="173" t="str">
        <f>IFERROR(SUMIFS(#REF!,#REF!,$I834,#REF!,"&lt;="&amp;$R$2,#REF!,"&gt;="&amp;$S$2)/SUMIFS(#REF!,#REF!,$I834,#REF!,"&lt;="&amp;$R$2,#REF!,"&gt;="&amp;$S$2),"-")</f>
        <v>-</v>
      </c>
      <c r="O834" s="145"/>
      <c r="P834" s="143"/>
    </row>
    <row r="835" spans="1:16">
      <c r="A835" s="141"/>
      <c r="B835" s="145"/>
      <c r="C835" s="175" t="s">
        <v>1158</v>
      </c>
      <c r="D835" s="169" t="s">
        <v>26</v>
      </c>
      <c r="E835" s="169" t="s">
        <v>1159</v>
      </c>
      <c r="F835" s="184" t="s">
        <v>1556</v>
      </c>
      <c r="G835" s="184" t="s">
        <v>1556</v>
      </c>
      <c r="H835" s="184" t="s">
        <v>1556</v>
      </c>
      <c r="I835" s="184" t="s">
        <v>1556</v>
      </c>
      <c r="J835" s="171">
        <v>0.9</v>
      </c>
      <c r="K835" s="172" t="str">
        <f>IFERROR(SUMIFS(#REF!,#REF!,$I835,#REF!,$R$2)/SUMIFS(#REF!,#REF!,$I835,#REF!,$R$2),"-")</f>
        <v>-</v>
      </c>
      <c r="L835" s="172" t="str">
        <f>IFERROR(SUMIFS(#REF!,#REF!,$I835,#REF!,$R$7)/SUMIFS(#REF!,#REF!,$I835,#REF!,$R$7),"-")</f>
        <v>-</v>
      </c>
      <c r="M835" s="173" t="str">
        <f>IFERROR(SUMIFS(#REF!,#REF!,$I835,#REF!,$R$3)/SUMIFS(#REF!,#REF!,$I835,#REF!,$R$3),"-")</f>
        <v>-</v>
      </c>
      <c r="N835" s="173" t="str">
        <f>IFERROR(SUMIFS(#REF!,#REF!,$I835,#REF!,"&lt;="&amp;$R$2,#REF!,"&gt;="&amp;$S$2)/SUMIFS(#REF!,#REF!,$I835,#REF!,"&lt;="&amp;$R$2,#REF!,"&gt;="&amp;$S$2),"-")</f>
        <v>-</v>
      </c>
      <c r="O835" s="145"/>
      <c r="P835" s="143"/>
    </row>
    <row r="836" spans="1:16">
      <c r="A836" s="141"/>
      <c r="B836" s="145"/>
      <c r="C836" s="175" t="s">
        <v>1158</v>
      </c>
      <c r="D836" s="169" t="s">
        <v>26</v>
      </c>
      <c r="E836" s="169" t="s">
        <v>1159</v>
      </c>
      <c r="F836" s="184" t="s">
        <v>1558</v>
      </c>
      <c r="G836" s="184" t="s">
        <v>1558</v>
      </c>
      <c r="H836" s="184" t="s">
        <v>1558</v>
      </c>
      <c r="I836" s="184" t="s">
        <v>1558</v>
      </c>
      <c r="J836" s="171">
        <v>0.9</v>
      </c>
      <c r="K836" s="172" t="str">
        <f>IFERROR(SUMIFS(#REF!,#REF!,$I836,#REF!,$R$2)/SUMIFS(#REF!,#REF!,$I836,#REF!,$R$2),"-")</f>
        <v>-</v>
      </c>
      <c r="L836" s="172" t="str">
        <f>IFERROR(SUMIFS(#REF!,#REF!,$I836,#REF!,$R$7)/SUMIFS(#REF!,#REF!,$I836,#REF!,$R$7),"-")</f>
        <v>-</v>
      </c>
      <c r="M836" s="173" t="str">
        <f>IFERROR(SUMIFS(#REF!,#REF!,$I836,#REF!,$R$3)/SUMIFS(#REF!,#REF!,$I836,#REF!,$R$3),"-")</f>
        <v>-</v>
      </c>
      <c r="N836" s="173" t="str">
        <f>IFERROR(SUMIFS(#REF!,#REF!,$I836,#REF!,"&lt;="&amp;$R$2,#REF!,"&gt;="&amp;$S$2)/SUMIFS(#REF!,#REF!,$I836,#REF!,"&lt;="&amp;$R$2,#REF!,"&gt;="&amp;$S$2),"-")</f>
        <v>-</v>
      </c>
      <c r="O836" s="145"/>
      <c r="P836" s="143"/>
    </row>
    <row r="837" spans="1:16">
      <c r="A837" s="141"/>
      <c r="B837" s="145"/>
      <c r="C837" s="175" t="s">
        <v>1158</v>
      </c>
      <c r="D837" s="169" t="s">
        <v>26</v>
      </c>
      <c r="E837" s="169" t="s">
        <v>1159</v>
      </c>
      <c r="F837" s="184" t="s">
        <v>1560</v>
      </c>
      <c r="G837" s="184" t="s">
        <v>1560</v>
      </c>
      <c r="H837" s="184" t="s">
        <v>1560</v>
      </c>
      <c r="I837" s="184" t="s">
        <v>1560</v>
      </c>
      <c r="J837" s="171">
        <v>0.9</v>
      </c>
      <c r="K837" s="172" t="str">
        <f>IFERROR(SUMIFS(#REF!,#REF!,$I837,#REF!,$R$2)/SUMIFS(#REF!,#REF!,$I837,#REF!,$R$2),"-")</f>
        <v>-</v>
      </c>
      <c r="L837" s="172" t="str">
        <f>IFERROR(SUMIFS(#REF!,#REF!,$I837,#REF!,$R$7)/SUMIFS(#REF!,#REF!,$I837,#REF!,$R$7),"-")</f>
        <v>-</v>
      </c>
      <c r="M837" s="173" t="str">
        <f>IFERROR(SUMIFS(#REF!,#REF!,$I837,#REF!,$R$3)/SUMIFS(#REF!,#REF!,$I837,#REF!,$R$3),"-")</f>
        <v>-</v>
      </c>
      <c r="N837" s="173" t="str">
        <f>IFERROR(SUMIFS(#REF!,#REF!,$I837,#REF!,"&lt;="&amp;$R$2,#REF!,"&gt;="&amp;$S$2)/SUMIFS(#REF!,#REF!,$I837,#REF!,"&lt;="&amp;$R$2,#REF!,"&gt;="&amp;$S$2),"-")</f>
        <v>-</v>
      </c>
      <c r="O837" s="145"/>
      <c r="P837" s="143"/>
    </row>
    <row r="838" spans="1:16">
      <c r="A838" s="141"/>
      <c r="B838" s="145"/>
      <c r="C838" s="175" t="s">
        <v>1158</v>
      </c>
      <c r="D838" s="169" t="s">
        <v>26</v>
      </c>
      <c r="E838" s="169" t="s">
        <v>1159</v>
      </c>
      <c r="F838" s="184" t="s">
        <v>1562</v>
      </c>
      <c r="G838" s="184" t="s">
        <v>1562</v>
      </c>
      <c r="H838" s="184" t="s">
        <v>1562</v>
      </c>
      <c r="I838" s="184" t="s">
        <v>1562</v>
      </c>
      <c r="J838" s="171">
        <v>0.9</v>
      </c>
      <c r="K838" s="172" t="str">
        <f>IFERROR(SUMIFS(#REF!,#REF!,$I838,#REF!,$R$2)/SUMIFS(#REF!,#REF!,$I838,#REF!,$R$2),"-")</f>
        <v>-</v>
      </c>
      <c r="L838" s="172" t="str">
        <f>IFERROR(SUMIFS(#REF!,#REF!,$I838,#REF!,$R$7)/SUMIFS(#REF!,#REF!,$I838,#REF!,$R$7),"-")</f>
        <v>-</v>
      </c>
      <c r="M838" s="173" t="str">
        <f>IFERROR(SUMIFS(#REF!,#REF!,$I838,#REF!,$R$3)/SUMIFS(#REF!,#REF!,$I838,#REF!,$R$3),"-")</f>
        <v>-</v>
      </c>
      <c r="N838" s="173" t="str">
        <f>IFERROR(SUMIFS(#REF!,#REF!,$I838,#REF!,"&lt;="&amp;$R$2,#REF!,"&gt;="&amp;$S$2)/SUMIFS(#REF!,#REF!,$I838,#REF!,"&lt;="&amp;$R$2,#REF!,"&gt;="&amp;$S$2),"-")</f>
        <v>-</v>
      </c>
      <c r="O838" s="145"/>
      <c r="P838" s="143"/>
    </row>
    <row r="839" spans="1:16">
      <c r="A839" s="141"/>
      <c r="B839" s="145"/>
      <c r="C839" s="175" t="s">
        <v>1158</v>
      </c>
      <c r="D839" s="169" t="s">
        <v>26</v>
      </c>
      <c r="E839" s="169" t="s">
        <v>1159</v>
      </c>
      <c r="F839" s="184" t="s">
        <v>1564</v>
      </c>
      <c r="G839" s="184" t="s">
        <v>1564</v>
      </c>
      <c r="H839" s="184" t="s">
        <v>1564</v>
      </c>
      <c r="I839" s="184" t="s">
        <v>1564</v>
      </c>
      <c r="J839" s="171">
        <v>0.9</v>
      </c>
      <c r="K839" s="172" t="str">
        <f>IFERROR(SUMIFS(#REF!,#REF!,$I839,#REF!,$R$2)/SUMIFS(#REF!,#REF!,$I839,#REF!,$R$2),"-")</f>
        <v>-</v>
      </c>
      <c r="L839" s="172" t="str">
        <f>IFERROR(SUMIFS(#REF!,#REF!,$I839,#REF!,$R$7)/SUMIFS(#REF!,#REF!,$I839,#REF!,$R$7),"-")</f>
        <v>-</v>
      </c>
      <c r="M839" s="173" t="str">
        <f>IFERROR(SUMIFS(#REF!,#REF!,$I839,#REF!,$R$3)/SUMIFS(#REF!,#REF!,$I839,#REF!,$R$3),"-")</f>
        <v>-</v>
      </c>
      <c r="N839" s="173" t="str">
        <f>IFERROR(SUMIFS(#REF!,#REF!,$I839,#REF!,"&lt;="&amp;$R$2,#REF!,"&gt;="&amp;$S$2)/SUMIFS(#REF!,#REF!,$I839,#REF!,"&lt;="&amp;$R$2,#REF!,"&gt;="&amp;$S$2),"-")</f>
        <v>-</v>
      </c>
      <c r="O839" s="145"/>
      <c r="P839" s="143"/>
    </row>
    <row r="840" spans="1:16">
      <c r="A840" s="141"/>
      <c r="B840" s="145"/>
      <c r="C840" s="175" t="s">
        <v>1158</v>
      </c>
      <c r="D840" s="169" t="s">
        <v>26</v>
      </c>
      <c r="E840" s="169" t="s">
        <v>1159</v>
      </c>
      <c r="F840" s="184" t="s">
        <v>1566</v>
      </c>
      <c r="G840" s="184" t="s">
        <v>1566</v>
      </c>
      <c r="H840" s="184" t="s">
        <v>1566</v>
      </c>
      <c r="I840" s="184" t="s">
        <v>1566</v>
      </c>
      <c r="J840" s="171">
        <v>0.9</v>
      </c>
      <c r="K840" s="172" t="str">
        <f>IFERROR(SUMIFS(#REF!,#REF!,$I840,#REF!,$R$2)/SUMIFS(#REF!,#REF!,$I840,#REF!,$R$2),"-")</f>
        <v>-</v>
      </c>
      <c r="L840" s="172" t="str">
        <f>IFERROR(SUMIFS(#REF!,#REF!,$I840,#REF!,$R$7)/SUMIFS(#REF!,#REF!,$I840,#REF!,$R$7),"-")</f>
        <v>-</v>
      </c>
      <c r="M840" s="173" t="str">
        <f>IFERROR(SUMIFS(#REF!,#REF!,$I840,#REF!,$R$3)/SUMIFS(#REF!,#REF!,$I840,#REF!,$R$3),"-")</f>
        <v>-</v>
      </c>
      <c r="N840" s="173" t="str">
        <f>IFERROR(SUMIFS(#REF!,#REF!,$I840,#REF!,"&lt;="&amp;$R$2,#REF!,"&gt;="&amp;$S$2)/SUMIFS(#REF!,#REF!,$I840,#REF!,"&lt;="&amp;$R$2,#REF!,"&gt;="&amp;$S$2),"-")</f>
        <v>-</v>
      </c>
      <c r="O840" s="145"/>
      <c r="P840" s="143"/>
    </row>
    <row r="841" spans="1:16">
      <c r="A841" s="141"/>
      <c r="B841" s="145"/>
      <c r="C841" s="175" t="s">
        <v>1158</v>
      </c>
      <c r="D841" s="169" t="s">
        <v>26</v>
      </c>
      <c r="E841" s="169" t="s">
        <v>1159</v>
      </c>
      <c r="F841" s="184" t="s">
        <v>1568</v>
      </c>
      <c r="G841" s="184" t="s">
        <v>1568</v>
      </c>
      <c r="H841" s="184" t="s">
        <v>1568</v>
      </c>
      <c r="I841" s="184" t="s">
        <v>1568</v>
      </c>
      <c r="J841" s="171">
        <v>0.9</v>
      </c>
      <c r="K841" s="172" t="str">
        <f>IFERROR(SUMIFS(#REF!,#REF!,$I841,#REF!,$R$2)/SUMIFS(#REF!,#REF!,$I841,#REF!,$R$2),"-")</f>
        <v>-</v>
      </c>
      <c r="L841" s="172" t="str">
        <f>IFERROR(SUMIFS(#REF!,#REF!,$I841,#REF!,$R$7)/SUMIFS(#REF!,#REF!,$I841,#REF!,$R$7),"-")</f>
        <v>-</v>
      </c>
      <c r="M841" s="173" t="str">
        <f>IFERROR(SUMIFS(#REF!,#REF!,$I841,#REF!,$R$3)/SUMIFS(#REF!,#REF!,$I841,#REF!,$R$3),"-")</f>
        <v>-</v>
      </c>
      <c r="N841" s="173" t="str">
        <f>IFERROR(SUMIFS(#REF!,#REF!,$I841,#REF!,"&lt;="&amp;$R$2,#REF!,"&gt;="&amp;$S$2)/SUMIFS(#REF!,#REF!,$I841,#REF!,"&lt;="&amp;$R$2,#REF!,"&gt;="&amp;$S$2),"-")</f>
        <v>-</v>
      </c>
      <c r="O841" s="145"/>
      <c r="P841" s="143"/>
    </row>
    <row r="842" spans="1:16">
      <c r="A842" s="141"/>
      <c r="B842" s="145"/>
      <c r="C842" s="175" t="s">
        <v>1158</v>
      </c>
      <c r="D842" s="169" t="s">
        <v>26</v>
      </c>
      <c r="E842" s="169" t="s">
        <v>1159</v>
      </c>
      <c r="F842" s="184" t="s">
        <v>1570</v>
      </c>
      <c r="G842" s="184" t="s">
        <v>1570</v>
      </c>
      <c r="H842" s="184" t="s">
        <v>1570</v>
      </c>
      <c r="I842" s="184" t="s">
        <v>1570</v>
      </c>
      <c r="J842" s="171">
        <v>0.9</v>
      </c>
      <c r="K842" s="172" t="str">
        <f>IFERROR(SUMIFS(#REF!,#REF!,$I842,#REF!,$R$2)/SUMIFS(#REF!,#REF!,$I842,#REF!,$R$2),"-")</f>
        <v>-</v>
      </c>
      <c r="L842" s="172" t="str">
        <f>IFERROR(SUMIFS(#REF!,#REF!,$I842,#REF!,$R$7)/SUMIFS(#REF!,#REF!,$I842,#REF!,$R$7),"-")</f>
        <v>-</v>
      </c>
      <c r="M842" s="173" t="str">
        <f>IFERROR(SUMIFS(#REF!,#REF!,$I842,#REF!,$R$3)/SUMIFS(#REF!,#REF!,$I842,#REF!,$R$3),"-")</f>
        <v>-</v>
      </c>
      <c r="N842" s="173" t="str">
        <f>IFERROR(SUMIFS(#REF!,#REF!,$I842,#REF!,"&lt;="&amp;$R$2,#REF!,"&gt;="&amp;$S$2)/SUMIFS(#REF!,#REF!,$I842,#REF!,"&lt;="&amp;$R$2,#REF!,"&gt;="&amp;$S$2),"-")</f>
        <v>-</v>
      </c>
      <c r="O842" s="145"/>
      <c r="P842" s="143"/>
    </row>
    <row r="843" spans="1:16">
      <c r="A843" s="141"/>
      <c r="B843" s="145"/>
      <c r="C843" s="175" t="s">
        <v>1158</v>
      </c>
      <c r="D843" s="169" t="s">
        <v>26</v>
      </c>
      <c r="E843" s="169" t="s">
        <v>1159</v>
      </c>
      <c r="F843" s="184" t="s">
        <v>1572</v>
      </c>
      <c r="G843" s="184" t="s">
        <v>1572</v>
      </c>
      <c r="H843" s="184" t="s">
        <v>1572</v>
      </c>
      <c r="I843" s="184" t="s">
        <v>1572</v>
      </c>
      <c r="J843" s="171">
        <v>0.9</v>
      </c>
      <c r="K843" s="172" t="str">
        <f>IFERROR(SUMIFS(#REF!,#REF!,$I843,#REF!,$R$2)/SUMIFS(#REF!,#REF!,$I843,#REF!,$R$2),"-")</f>
        <v>-</v>
      </c>
      <c r="L843" s="172" t="str">
        <f>IFERROR(SUMIFS(#REF!,#REF!,$I843,#REF!,$R$7)/SUMIFS(#REF!,#REF!,$I843,#REF!,$R$7),"-")</f>
        <v>-</v>
      </c>
      <c r="M843" s="173" t="str">
        <f>IFERROR(SUMIFS(#REF!,#REF!,$I843,#REF!,$R$3)/SUMIFS(#REF!,#REF!,$I843,#REF!,$R$3),"-")</f>
        <v>-</v>
      </c>
      <c r="N843" s="173" t="str">
        <f>IFERROR(SUMIFS(#REF!,#REF!,$I843,#REF!,"&lt;="&amp;$R$2,#REF!,"&gt;="&amp;$S$2)/SUMIFS(#REF!,#REF!,$I843,#REF!,"&lt;="&amp;$R$2,#REF!,"&gt;="&amp;$S$2),"-")</f>
        <v>-</v>
      </c>
      <c r="O843" s="145"/>
      <c r="P843" s="143"/>
    </row>
    <row r="844" spans="1:16">
      <c r="A844" s="141"/>
      <c r="B844" s="145"/>
      <c r="C844" s="175" t="s">
        <v>1158</v>
      </c>
      <c r="D844" s="169" t="s">
        <v>26</v>
      </c>
      <c r="E844" s="169" t="s">
        <v>1159</v>
      </c>
      <c r="F844" s="184" t="s">
        <v>1574</v>
      </c>
      <c r="G844" s="184" t="s">
        <v>1574</v>
      </c>
      <c r="H844" s="184" t="s">
        <v>1574</v>
      </c>
      <c r="I844" s="184" t="s">
        <v>1574</v>
      </c>
      <c r="J844" s="171">
        <v>0.9</v>
      </c>
      <c r="K844" s="172" t="str">
        <f>IFERROR(SUMIFS(#REF!,#REF!,$I844,#REF!,$R$2)/SUMIFS(#REF!,#REF!,$I844,#REF!,$R$2),"-")</f>
        <v>-</v>
      </c>
      <c r="L844" s="172" t="str">
        <f>IFERROR(SUMIFS(#REF!,#REF!,$I844,#REF!,$R$7)/SUMIFS(#REF!,#REF!,$I844,#REF!,$R$7),"-")</f>
        <v>-</v>
      </c>
      <c r="M844" s="173" t="str">
        <f>IFERROR(SUMIFS(#REF!,#REF!,$I844,#REF!,$R$3)/SUMIFS(#REF!,#REF!,$I844,#REF!,$R$3),"-")</f>
        <v>-</v>
      </c>
      <c r="N844" s="173" t="str">
        <f>IFERROR(SUMIFS(#REF!,#REF!,$I844,#REF!,"&lt;="&amp;$R$2,#REF!,"&gt;="&amp;$S$2)/SUMIFS(#REF!,#REF!,$I844,#REF!,"&lt;="&amp;$R$2,#REF!,"&gt;="&amp;$S$2),"-")</f>
        <v>-</v>
      </c>
      <c r="O844" s="145"/>
      <c r="P844" s="143"/>
    </row>
    <row r="845" spans="1:16">
      <c r="A845" s="141"/>
      <c r="B845" s="145"/>
      <c r="C845" s="175" t="s">
        <v>1158</v>
      </c>
      <c r="D845" s="169" t="s">
        <v>26</v>
      </c>
      <c r="E845" s="169" t="s">
        <v>1159</v>
      </c>
      <c r="F845" s="184" t="s">
        <v>1576</v>
      </c>
      <c r="G845" s="184" t="s">
        <v>1576</v>
      </c>
      <c r="H845" s="184" t="s">
        <v>1576</v>
      </c>
      <c r="I845" s="184" t="s">
        <v>1576</v>
      </c>
      <c r="J845" s="171">
        <v>0.9</v>
      </c>
      <c r="K845" s="172" t="str">
        <f>IFERROR(SUMIFS(#REF!,#REF!,$I845,#REF!,$R$2)/SUMIFS(#REF!,#REF!,$I845,#REF!,$R$2),"-")</f>
        <v>-</v>
      </c>
      <c r="L845" s="172" t="str">
        <f>IFERROR(SUMIFS(#REF!,#REF!,$I845,#REF!,$R$7)/SUMIFS(#REF!,#REF!,$I845,#REF!,$R$7),"-")</f>
        <v>-</v>
      </c>
      <c r="M845" s="173" t="str">
        <f>IFERROR(SUMIFS(#REF!,#REF!,$I845,#REF!,$R$3)/SUMIFS(#REF!,#REF!,$I845,#REF!,$R$3),"-")</f>
        <v>-</v>
      </c>
      <c r="N845" s="173" t="str">
        <f>IFERROR(SUMIFS(#REF!,#REF!,$I845,#REF!,"&lt;="&amp;$R$2,#REF!,"&gt;="&amp;$S$2)/SUMIFS(#REF!,#REF!,$I845,#REF!,"&lt;="&amp;$R$2,#REF!,"&gt;="&amp;$S$2),"-")</f>
        <v>-</v>
      </c>
      <c r="O845" s="145"/>
      <c r="P845" s="143"/>
    </row>
    <row r="846" spans="1:16">
      <c r="A846" s="141"/>
      <c r="B846" s="145"/>
      <c r="C846" s="175" t="s">
        <v>1158</v>
      </c>
      <c r="D846" s="169" t="s">
        <v>26</v>
      </c>
      <c r="E846" s="169" t="s">
        <v>1159</v>
      </c>
      <c r="F846" s="184" t="s">
        <v>1578</v>
      </c>
      <c r="G846" s="184" t="s">
        <v>1578</v>
      </c>
      <c r="H846" s="184" t="s">
        <v>1578</v>
      </c>
      <c r="I846" s="184" t="s">
        <v>1578</v>
      </c>
      <c r="J846" s="171">
        <v>0.9</v>
      </c>
      <c r="K846" s="172" t="str">
        <f>IFERROR(SUMIFS(#REF!,#REF!,$I846,#REF!,$R$2)/SUMIFS(#REF!,#REF!,$I846,#REF!,$R$2),"-")</f>
        <v>-</v>
      </c>
      <c r="L846" s="172" t="str">
        <f>IFERROR(SUMIFS(#REF!,#REF!,$I846,#REF!,$R$7)/SUMIFS(#REF!,#REF!,$I846,#REF!,$R$7),"-")</f>
        <v>-</v>
      </c>
      <c r="M846" s="173" t="str">
        <f>IFERROR(SUMIFS(#REF!,#REF!,$I846,#REF!,$R$3)/SUMIFS(#REF!,#REF!,$I846,#REF!,$R$3),"-")</f>
        <v>-</v>
      </c>
      <c r="N846" s="173" t="str">
        <f>IFERROR(SUMIFS(#REF!,#REF!,$I846,#REF!,"&lt;="&amp;$R$2,#REF!,"&gt;="&amp;$S$2)/SUMIFS(#REF!,#REF!,$I846,#REF!,"&lt;="&amp;$R$2,#REF!,"&gt;="&amp;$S$2),"-")</f>
        <v>-</v>
      </c>
      <c r="O846" s="145"/>
      <c r="P846" s="143"/>
    </row>
    <row r="847" spans="1:16">
      <c r="A847" s="141"/>
      <c r="B847" s="145"/>
      <c r="C847" s="175" t="s">
        <v>1158</v>
      </c>
      <c r="D847" s="169" t="s">
        <v>26</v>
      </c>
      <c r="E847" s="169" t="s">
        <v>1159</v>
      </c>
      <c r="F847" s="184" t="s">
        <v>1580</v>
      </c>
      <c r="G847" s="184" t="s">
        <v>1580</v>
      </c>
      <c r="H847" s="184" t="s">
        <v>1580</v>
      </c>
      <c r="I847" s="184" t="s">
        <v>1580</v>
      </c>
      <c r="J847" s="171">
        <v>0.9</v>
      </c>
      <c r="K847" s="172" t="str">
        <f>IFERROR(SUMIFS(#REF!,#REF!,$I847,#REF!,$R$2)/SUMIFS(#REF!,#REF!,$I847,#REF!,$R$2),"-")</f>
        <v>-</v>
      </c>
      <c r="L847" s="172" t="str">
        <f>IFERROR(SUMIFS(#REF!,#REF!,$I847,#REF!,$R$7)/SUMIFS(#REF!,#REF!,$I847,#REF!,$R$7),"-")</f>
        <v>-</v>
      </c>
      <c r="M847" s="173" t="str">
        <f>IFERROR(SUMIFS(#REF!,#REF!,$I847,#REF!,$R$3)/SUMIFS(#REF!,#REF!,$I847,#REF!,$R$3),"-")</f>
        <v>-</v>
      </c>
      <c r="N847" s="173" t="str">
        <f>IFERROR(SUMIFS(#REF!,#REF!,$I847,#REF!,"&lt;="&amp;$R$2,#REF!,"&gt;="&amp;$S$2)/SUMIFS(#REF!,#REF!,$I847,#REF!,"&lt;="&amp;$R$2,#REF!,"&gt;="&amp;$S$2),"-")</f>
        <v>-</v>
      </c>
      <c r="O847" s="145"/>
      <c r="P847" s="143"/>
    </row>
    <row r="848" spans="1:16">
      <c r="A848" s="141"/>
      <c r="B848" s="145"/>
      <c r="C848" s="175" t="s">
        <v>1158</v>
      </c>
      <c r="D848" s="169" t="s">
        <v>26</v>
      </c>
      <c r="E848" s="169" t="s">
        <v>1159</v>
      </c>
      <c r="F848" s="184" t="s">
        <v>1582</v>
      </c>
      <c r="G848" s="184" t="s">
        <v>1582</v>
      </c>
      <c r="H848" s="184" t="s">
        <v>1582</v>
      </c>
      <c r="I848" s="184" t="s">
        <v>1582</v>
      </c>
      <c r="J848" s="171">
        <v>0.9</v>
      </c>
      <c r="K848" s="172" t="str">
        <f>IFERROR(SUMIFS(#REF!,#REF!,$I848,#REF!,$R$2)/SUMIFS(#REF!,#REF!,$I848,#REF!,$R$2),"-")</f>
        <v>-</v>
      </c>
      <c r="L848" s="172" t="str">
        <f>IFERROR(SUMIFS(#REF!,#REF!,$I848,#REF!,$R$7)/SUMIFS(#REF!,#REF!,$I848,#REF!,$R$7),"-")</f>
        <v>-</v>
      </c>
      <c r="M848" s="173" t="str">
        <f>IFERROR(SUMIFS(#REF!,#REF!,$I848,#REF!,$R$3)/SUMIFS(#REF!,#REF!,$I848,#REF!,$R$3),"-")</f>
        <v>-</v>
      </c>
      <c r="N848" s="173" t="str">
        <f>IFERROR(SUMIFS(#REF!,#REF!,$I848,#REF!,"&lt;="&amp;$R$2,#REF!,"&gt;="&amp;$S$2)/SUMIFS(#REF!,#REF!,$I848,#REF!,"&lt;="&amp;$R$2,#REF!,"&gt;="&amp;$S$2),"-")</f>
        <v>-</v>
      </c>
      <c r="O848" s="145"/>
      <c r="P848" s="143"/>
    </row>
    <row r="849" spans="1:16">
      <c r="A849" s="141"/>
      <c r="B849" s="145"/>
      <c r="C849" s="175" t="s">
        <v>1158</v>
      </c>
      <c r="D849" s="169" t="s">
        <v>26</v>
      </c>
      <c r="E849" s="169" t="s">
        <v>1159</v>
      </c>
      <c r="F849" s="184" t="s">
        <v>1584</v>
      </c>
      <c r="G849" s="184" t="s">
        <v>1584</v>
      </c>
      <c r="H849" s="184" t="s">
        <v>1584</v>
      </c>
      <c r="I849" s="184" t="s">
        <v>1584</v>
      </c>
      <c r="J849" s="171">
        <v>0.9</v>
      </c>
      <c r="K849" s="172" t="str">
        <f>IFERROR(SUMIFS(#REF!,#REF!,$I849,#REF!,$R$2)/SUMIFS(#REF!,#REF!,$I849,#REF!,$R$2),"-")</f>
        <v>-</v>
      </c>
      <c r="L849" s="172" t="str">
        <f>IFERROR(SUMIFS(#REF!,#REF!,$I849,#REF!,$R$7)/SUMIFS(#REF!,#REF!,$I849,#REF!,$R$7),"-")</f>
        <v>-</v>
      </c>
      <c r="M849" s="173" t="str">
        <f>IFERROR(SUMIFS(#REF!,#REF!,$I849,#REF!,$R$3)/SUMIFS(#REF!,#REF!,$I849,#REF!,$R$3),"-")</f>
        <v>-</v>
      </c>
      <c r="N849" s="173" t="str">
        <f>IFERROR(SUMIFS(#REF!,#REF!,$I849,#REF!,"&lt;="&amp;$R$2,#REF!,"&gt;="&amp;$S$2)/SUMIFS(#REF!,#REF!,$I849,#REF!,"&lt;="&amp;$R$2,#REF!,"&gt;="&amp;$S$2),"-")</f>
        <v>-</v>
      </c>
      <c r="O849" s="145"/>
      <c r="P849" s="143"/>
    </row>
    <row r="850" spans="1:16">
      <c r="A850" s="141"/>
      <c r="B850" s="145"/>
      <c r="C850" s="175" t="s">
        <v>1158</v>
      </c>
      <c r="D850" s="169" t="s">
        <v>26</v>
      </c>
      <c r="E850" s="169" t="s">
        <v>1159</v>
      </c>
      <c r="F850" s="184" t="s">
        <v>1586</v>
      </c>
      <c r="G850" s="184" t="s">
        <v>1586</v>
      </c>
      <c r="H850" s="184" t="s">
        <v>1586</v>
      </c>
      <c r="I850" s="184" t="s">
        <v>1586</v>
      </c>
      <c r="J850" s="171">
        <v>0.9</v>
      </c>
      <c r="K850" s="172" t="str">
        <f>IFERROR(SUMIFS(#REF!,#REF!,$I850,#REF!,$R$2)/SUMIFS(#REF!,#REF!,$I850,#REF!,$R$2),"-")</f>
        <v>-</v>
      </c>
      <c r="L850" s="172" t="str">
        <f>IFERROR(SUMIFS(#REF!,#REF!,$I850,#REF!,$R$7)/SUMIFS(#REF!,#REF!,$I850,#REF!,$R$7),"-")</f>
        <v>-</v>
      </c>
      <c r="M850" s="173" t="str">
        <f>IFERROR(SUMIFS(#REF!,#REF!,$I850,#REF!,$R$3)/SUMIFS(#REF!,#REF!,$I850,#REF!,$R$3),"-")</f>
        <v>-</v>
      </c>
      <c r="N850" s="173" t="str">
        <f>IFERROR(SUMIFS(#REF!,#REF!,$I850,#REF!,"&lt;="&amp;$R$2,#REF!,"&gt;="&amp;$S$2)/SUMIFS(#REF!,#REF!,$I850,#REF!,"&lt;="&amp;$R$2,#REF!,"&gt;="&amp;$S$2),"-")</f>
        <v>-</v>
      </c>
      <c r="O850" s="145"/>
      <c r="P850" s="143"/>
    </row>
    <row r="851" spans="1:16">
      <c r="A851" s="141"/>
      <c r="B851" s="145"/>
      <c r="C851" s="175" t="s">
        <v>1158</v>
      </c>
      <c r="D851" s="169" t="s">
        <v>26</v>
      </c>
      <c r="E851" s="169" t="s">
        <v>1159</v>
      </c>
      <c r="F851" s="184" t="s">
        <v>1588</v>
      </c>
      <c r="G851" s="184" t="s">
        <v>1588</v>
      </c>
      <c r="H851" s="184" t="s">
        <v>1588</v>
      </c>
      <c r="I851" s="184" t="s">
        <v>1588</v>
      </c>
      <c r="J851" s="171">
        <v>0.9</v>
      </c>
      <c r="K851" s="172" t="str">
        <f>IFERROR(SUMIFS(#REF!,#REF!,$I851,#REF!,$R$2)/SUMIFS(#REF!,#REF!,$I851,#REF!,$R$2),"-")</f>
        <v>-</v>
      </c>
      <c r="L851" s="172" t="str">
        <f>IFERROR(SUMIFS(#REF!,#REF!,$I851,#REF!,$R$7)/SUMIFS(#REF!,#REF!,$I851,#REF!,$R$7),"-")</f>
        <v>-</v>
      </c>
      <c r="M851" s="173" t="str">
        <f>IFERROR(SUMIFS(#REF!,#REF!,$I851,#REF!,$R$3)/SUMIFS(#REF!,#REF!,$I851,#REF!,$R$3),"-")</f>
        <v>-</v>
      </c>
      <c r="N851" s="173" t="str">
        <f>IFERROR(SUMIFS(#REF!,#REF!,$I851,#REF!,"&lt;="&amp;$R$2,#REF!,"&gt;="&amp;$S$2)/SUMIFS(#REF!,#REF!,$I851,#REF!,"&lt;="&amp;$R$2,#REF!,"&gt;="&amp;$S$2),"-")</f>
        <v>-</v>
      </c>
      <c r="O851" s="145"/>
      <c r="P851" s="143"/>
    </row>
    <row r="852" spans="1:16">
      <c r="A852" s="141"/>
      <c r="B852" s="145"/>
      <c r="C852" s="175" t="s">
        <v>1158</v>
      </c>
      <c r="D852" s="169" t="s">
        <v>26</v>
      </c>
      <c r="E852" s="169" t="s">
        <v>1159</v>
      </c>
      <c r="F852" s="184" t="s">
        <v>1590</v>
      </c>
      <c r="G852" s="184" t="s">
        <v>1590</v>
      </c>
      <c r="H852" s="184" t="s">
        <v>1590</v>
      </c>
      <c r="I852" s="184" t="s">
        <v>1590</v>
      </c>
      <c r="J852" s="171">
        <v>0.9</v>
      </c>
      <c r="K852" s="172" t="str">
        <f>IFERROR(SUMIFS(#REF!,#REF!,$I852,#REF!,$R$2)/SUMIFS(#REF!,#REF!,$I852,#REF!,$R$2),"-")</f>
        <v>-</v>
      </c>
      <c r="L852" s="172" t="str">
        <f>IFERROR(SUMIFS(#REF!,#REF!,$I852,#REF!,$R$7)/SUMIFS(#REF!,#REF!,$I852,#REF!,$R$7),"-")</f>
        <v>-</v>
      </c>
      <c r="M852" s="173" t="str">
        <f>IFERROR(SUMIFS(#REF!,#REF!,$I852,#REF!,$R$3)/SUMIFS(#REF!,#REF!,$I852,#REF!,$R$3),"-")</f>
        <v>-</v>
      </c>
      <c r="N852" s="173" t="str">
        <f>IFERROR(SUMIFS(#REF!,#REF!,$I852,#REF!,"&lt;="&amp;$R$2,#REF!,"&gt;="&amp;$S$2)/SUMIFS(#REF!,#REF!,$I852,#REF!,"&lt;="&amp;$R$2,#REF!,"&gt;="&amp;$S$2),"-")</f>
        <v>-</v>
      </c>
      <c r="O852" s="145"/>
      <c r="P852" s="143"/>
    </row>
    <row r="853" spans="1:16">
      <c r="A853" s="141"/>
      <c r="B853" s="145"/>
      <c r="C853" s="175" t="s">
        <v>1158</v>
      </c>
      <c r="D853" s="169" t="s">
        <v>26</v>
      </c>
      <c r="E853" s="169" t="s">
        <v>1159</v>
      </c>
      <c r="F853" s="184" t="s">
        <v>1592</v>
      </c>
      <c r="G853" s="184" t="s">
        <v>1592</v>
      </c>
      <c r="H853" s="184" t="s">
        <v>1592</v>
      </c>
      <c r="I853" s="184" t="s">
        <v>1592</v>
      </c>
      <c r="J853" s="171">
        <v>0.9</v>
      </c>
      <c r="K853" s="172" t="str">
        <f>IFERROR(SUMIFS(#REF!,#REF!,$I853,#REF!,$R$2)/SUMIFS(#REF!,#REF!,$I853,#REF!,$R$2),"-")</f>
        <v>-</v>
      </c>
      <c r="L853" s="172" t="str">
        <f>IFERROR(SUMIFS(#REF!,#REF!,$I853,#REF!,$R$7)/SUMIFS(#REF!,#REF!,$I853,#REF!,$R$7),"-")</f>
        <v>-</v>
      </c>
      <c r="M853" s="173" t="str">
        <f>IFERROR(SUMIFS(#REF!,#REF!,$I853,#REF!,$R$3)/SUMIFS(#REF!,#REF!,$I853,#REF!,$R$3),"-")</f>
        <v>-</v>
      </c>
      <c r="N853" s="173" t="str">
        <f>IFERROR(SUMIFS(#REF!,#REF!,$I853,#REF!,"&lt;="&amp;$R$2,#REF!,"&gt;="&amp;$S$2)/SUMIFS(#REF!,#REF!,$I853,#REF!,"&lt;="&amp;$R$2,#REF!,"&gt;="&amp;$S$2),"-")</f>
        <v>-</v>
      </c>
      <c r="O853" s="145"/>
      <c r="P853" s="143"/>
    </row>
    <row r="854" spans="1:16">
      <c r="A854" s="141"/>
      <c r="B854" s="145"/>
      <c r="C854" s="175" t="s">
        <v>1158</v>
      </c>
      <c r="D854" s="169" t="s">
        <v>26</v>
      </c>
      <c r="E854" s="169" t="s">
        <v>1159</v>
      </c>
      <c r="F854" s="184" t="s">
        <v>1594</v>
      </c>
      <c r="G854" s="184" t="s">
        <v>1594</v>
      </c>
      <c r="H854" s="184" t="s">
        <v>1594</v>
      </c>
      <c r="I854" s="184" t="s">
        <v>1594</v>
      </c>
      <c r="J854" s="171">
        <v>0.9</v>
      </c>
      <c r="K854" s="172" t="str">
        <f>IFERROR(SUMIFS(#REF!,#REF!,$I854,#REF!,$R$2)/SUMIFS(#REF!,#REF!,$I854,#REF!,$R$2),"-")</f>
        <v>-</v>
      </c>
      <c r="L854" s="172" t="str">
        <f>IFERROR(SUMIFS(#REF!,#REF!,$I854,#REF!,$R$7)/SUMIFS(#REF!,#REF!,$I854,#REF!,$R$7),"-")</f>
        <v>-</v>
      </c>
      <c r="M854" s="173" t="str">
        <f>IFERROR(SUMIFS(#REF!,#REF!,$I854,#REF!,$R$3)/SUMIFS(#REF!,#REF!,$I854,#REF!,$R$3),"-")</f>
        <v>-</v>
      </c>
      <c r="N854" s="173" t="str">
        <f>IFERROR(SUMIFS(#REF!,#REF!,$I854,#REF!,"&lt;="&amp;$R$2,#REF!,"&gt;="&amp;$S$2)/SUMIFS(#REF!,#REF!,$I854,#REF!,"&lt;="&amp;$R$2,#REF!,"&gt;="&amp;$S$2),"-")</f>
        <v>-</v>
      </c>
      <c r="O854" s="145"/>
      <c r="P854" s="143"/>
    </row>
    <row r="855" spans="1:16">
      <c r="A855" s="141"/>
      <c r="B855" s="145"/>
      <c r="C855" s="175" t="s">
        <v>1158</v>
      </c>
      <c r="D855" s="169" t="s">
        <v>26</v>
      </c>
      <c r="E855" s="169" t="s">
        <v>1159</v>
      </c>
      <c r="F855" s="184" t="s">
        <v>1596</v>
      </c>
      <c r="G855" s="184" t="s">
        <v>1596</v>
      </c>
      <c r="H855" s="184" t="s">
        <v>1596</v>
      </c>
      <c r="I855" s="184" t="s">
        <v>1596</v>
      </c>
      <c r="J855" s="171">
        <v>0.9</v>
      </c>
      <c r="K855" s="172" t="str">
        <f>IFERROR(SUMIFS(#REF!,#REF!,$I855,#REF!,$R$2)/SUMIFS(#REF!,#REF!,$I855,#REF!,$R$2),"-")</f>
        <v>-</v>
      </c>
      <c r="L855" s="172" t="str">
        <f>IFERROR(SUMIFS(#REF!,#REF!,$I855,#REF!,$R$7)/SUMIFS(#REF!,#REF!,$I855,#REF!,$R$7),"-")</f>
        <v>-</v>
      </c>
      <c r="M855" s="173" t="str">
        <f>IFERROR(SUMIFS(#REF!,#REF!,$I855,#REF!,$R$3)/SUMIFS(#REF!,#REF!,$I855,#REF!,$R$3),"-")</f>
        <v>-</v>
      </c>
      <c r="N855" s="173" t="str">
        <f>IFERROR(SUMIFS(#REF!,#REF!,$I855,#REF!,"&lt;="&amp;$R$2,#REF!,"&gt;="&amp;$S$2)/SUMIFS(#REF!,#REF!,$I855,#REF!,"&lt;="&amp;$R$2,#REF!,"&gt;="&amp;$S$2),"-")</f>
        <v>-</v>
      </c>
      <c r="O855" s="145"/>
      <c r="P855" s="143"/>
    </row>
    <row r="856" spans="1:16">
      <c r="A856" s="141"/>
      <c r="B856" s="145"/>
      <c r="C856" s="175" t="s">
        <v>1158</v>
      </c>
      <c r="D856" s="169" t="s">
        <v>26</v>
      </c>
      <c r="E856" s="169" t="s">
        <v>1159</v>
      </c>
      <c r="F856" s="184" t="s">
        <v>1598</v>
      </c>
      <c r="G856" s="184" t="s">
        <v>1598</v>
      </c>
      <c r="H856" s="184" t="s">
        <v>1598</v>
      </c>
      <c r="I856" s="184" t="s">
        <v>1598</v>
      </c>
      <c r="J856" s="171">
        <v>0.9</v>
      </c>
      <c r="K856" s="172" t="str">
        <f>IFERROR(SUMIFS(#REF!,#REF!,$I856,#REF!,$R$2)/SUMIFS(#REF!,#REF!,$I856,#REF!,$R$2),"-")</f>
        <v>-</v>
      </c>
      <c r="L856" s="172" t="str">
        <f>IFERROR(SUMIFS(#REF!,#REF!,$I856,#REF!,$R$7)/SUMIFS(#REF!,#REF!,$I856,#REF!,$R$7),"-")</f>
        <v>-</v>
      </c>
      <c r="M856" s="173" t="str">
        <f>IFERROR(SUMIFS(#REF!,#REF!,$I856,#REF!,$R$3)/SUMIFS(#REF!,#REF!,$I856,#REF!,$R$3),"-")</f>
        <v>-</v>
      </c>
      <c r="N856" s="173" t="str">
        <f>IFERROR(SUMIFS(#REF!,#REF!,$I856,#REF!,"&lt;="&amp;$R$2,#REF!,"&gt;="&amp;$S$2)/SUMIFS(#REF!,#REF!,$I856,#REF!,"&lt;="&amp;$R$2,#REF!,"&gt;="&amp;$S$2),"-")</f>
        <v>-</v>
      </c>
      <c r="O856" s="145"/>
      <c r="P856" s="143"/>
    </row>
    <row r="857" spans="1:16">
      <c r="A857" s="141"/>
      <c r="B857" s="145"/>
      <c r="C857" s="175" t="s">
        <v>1158</v>
      </c>
      <c r="D857" s="169" t="s">
        <v>26</v>
      </c>
      <c r="E857" s="169" t="s">
        <v>1159</v>
      </c>
      <c r="F857" s="184" t="s">
        <v>1600</v>
      </c>
      <c r="G857" s="184" t="s">
        <v>1600</v>
      </c>
      <c r="H857" s="184" t="s">
        <v>1600</v>
      </c>
      <c r="I857" s="184" t="s">
        <v>1600</v>
      </c>
      <c r="J857" s="171">
        <v>0.9</v>
      </c>
      <c r="K857" s="172" t="str">
        <f>IFERROR(SUMIFS(#REF!,#REF!,$I857,#REF!,$R$2)/SUMIFS(#REF!,#REF!,$I857,#REF!,$R$2),"-")</f>
        <v>-</v>
      </c>
      <c r="L857" s="172" t="str">
        <f>IFERROR(SUMIFS(#REF!,#REF!,$I857,#REF!,$R$7)/SUMIFS(#REF!,#REF!,$I857,#REF!,$R$7),"-")</f>
        <v>-</v>
      </c>
      <c r="M857" s="173" t="str">
        <f>IFERROR(SUMIFS(#REF!,#REF!,$I857,#REF!,$R$3)/SUMIFS(#REF!,#REF!,$I857,#REF!,$R$3),"-")</f>
        <v>-</v>
      </c>
      <c r="N857" s="173" t="str">
        <f>IFERROR(SUMIFS(#REF!,#REF!,$I857,#REF!,"&lt;="&amp;$R$2,#REF!,"&gt;="&amp;$S$2)/SUMIFS(#REF!,#REF!,$I857,#REF!,"&lt;="&amp;$R$2,#REF!,"&gt;="&amp;$S$2),"-")</f>
        <v>-</v>
      </c>
      <c r="O857" s="145"/>
      <c r="P857" s="143"/>
    </row>
    <row r="858" spans="1:16">
      <c r="A858" s="141"/>
      <c r="B858" s="145"/>
      <c r="C858" s="175" t="s">
        <v>1158</v>
      </c>
      <c r="D858" s="169" t="s">
        <v>26</v>
      </c>
      <c r="E858" s="169" t="s">
        <v>1159</v>
      </c>
      <c r="F858" s="184" t="s">
        <v>1602</v>
      </c>
      <c r="G858" s="184" t="s">
        <v>1602</v>
      </c>
      <c r="H858" s="184" t="s">
        <v>1602</v>
      </c>
      <c r="I858" s="184" t="s">
        <v>1602</v>
      </c>
      <c r="J858" s="171">
        <v>0.9</v>
      </c>
      <c r="K858" s="172" t="str">
        <f>IFERROR(SUMIFS(#REF!,#REF!,$I858,#REF!,$R$2)/SUMIFS(#REF!,#REF!,$I858,#REF!,$R$2),"-")</f>
        <v>-</v>
      </c>
      <c r="L858" s="172" t="str">
        <f>IFERROR(SUMIFS(#REF!,#REF!,$I858,#REF!,$R$7)/SUMIFS(#REF!,#REF!,$I858,#REF!,$R$7),"-")</f>
        <v>-</v>
      </c>
      <c r="M858" s="173" t="str">
        <f>IFERROR(SUMIFS(#REF!,#REF!,$I858,#REF!,$R$3)/SUMIFS(#REF!,#REF!,$I858,#REF!,$R$3),"-")</f>
        <v>-</v>
      </c>
      <c r="N858" s="173" t="str">
        <f>IFERROR(SUMIFS(#REF!,#REF!,$I858,#REF!,"&lt;="&amp;$R$2,#REF!,"&gt;="&amp;$S$2)/SUMIFS(#REF!,#REF!,$I858,#REF!,"&lt;="&amp;$R$2,#REF!,"&gt;="&amp;$S$2),"-")</f>
        <v>-</v>
      </c>
      <c r="O858" s="145"/>
      <c r="P858" s="143"/>
    </row>
    <row r="859" spans="1:16">
      <c r="A859" s="141"/>
      <c r="B859" s="145"/>
      <c r="C859" s="175" t="s">
        <v>1158</v>
      </c>
      <c r="D859" s="169" t="s">
        <v>26</v>
      </c>
      <c r="E859" s="169" t="s">
        <v>1159</v>
      </c>
      <c r="F859" s="184" t="s">
        <v>1604</v>
      </c>
      <c r="G859" s="184" t="s">
        <v>1604</v>
      </c>
      <c r="H859" s="184" t="s">
        <v>1604</v>
      </c>
      <c r="I859" s="184" t="s">
        <v>1604</v>
      </c>
      <c r="J859" s="171">
        <v>0.9</v>
      </c>
      <c r="K859" s="172" t="str">
        <f>IFERROR(SUMIFS(#REF!,#REF!,$I859,#REF!,$R$2)/SUMIFS(#REF!,#REF!,$I859,#REF!,$R$2),"-")</f>
        <v>-</v>
      </c>
      <c r="L859" s="172" t="str">
        <f>IFERROR(SUMIFS(#REF!,#REF!,$I859,#REF!,$R$7)/SUMIFS(#REF!,#REF!,$I859,#REF!,$R$7),"-")</f>
        <v>-</v>
      </c>
      <c r="M859" s="173" t="str">
        <f>IFERROR(SUMIFS(#REF!,#REF!,$I859,#REF!,$R$3)/SUMIFS(#REF!,#REF!,$I859,#REF!,$R$3),"-")</f>
        <v>-</v>
      </c>
      <c r="N859" s="173" t="str">
        <f>IFERROR(SUMIFS(#REF!,#REF!,$I859,#REF!,"&lt;="&amp;$R$2,#REF!,"&gt;="&amp;$S$2)/SUMIFS(#REF!,#REF!,$I859,#REF!,"&lt;="&amp;$R$2,#REF!,"&gt;="&amp;$S$2),"-")</f>
        <v>-</v>
      </c>
      <c r="O859" s="145"/>
      <c r="P859" s="143"/>
    </row>
    <row r="860" spans="1:16">
      <c r="A860" s="141"/>
      <c r="B860" s="145"/>
      <c r="C860" s="175" t="s">
        <v>1158</v>
      </c>
      <c r="D860" s="169" t="s">
        <v>26</v>
      </c>
      <c r="E860" s="169" t="s">
        <v>1159</v>
      </c>
      <c r="F860" s="184" t="s">
        <v>1606</v>
      </c>
      <c r="G860" s="184" t="s">
        <v>1606</v>
      </c>
      <c r="H860" s="184" t="s">
        <v>1606</v>
      </c>
      <c r="I860" s="184" t="s">
        <v>1606</v>
      </c>
      <c r="J860" s="171">
        <v>0.9</v>
      </c>
      <c r="K860" s="172" t="str">
        <f>IFERROR(SUMIFS(#REF!,#REF!,$I860,#REF!,$R$2)/SUMIFS(#REF!,#REF!,$I860,#REF!,$R$2),"-")</f>
        <v>-</v>
      </c>
      <c r="L860" s="172" t="str">
        <f>IFERROR(SUMIFS(#REF!,#REF!,$I860,#REF!,$R$7)/SUMIFS(#REF!,#REF!,$I860,#REF!,$R$7),"-")</f>
        <v>-</v>
      </c>
      <c r="M860" s="173" t="str">
        <f>IFERROR(SUMIFS(#REF!,#REF!,$I860,#REF!,$R$3)/SUMIFS(#REF!,#REF!,$I860,#REF!,$R$3),"-")</f>
        <v>-</v>
      </c>
      <c r="N860" s="173" t="str">
        <f>IFERROR(SUMIFS(#REF!,#REF!,$I860,#REF!,"&lt;="&amp;$R$2,#REF!,"&gt;="&amp;$S$2)/SUMIFS(#REF!,#REF!,$I860,#REF!,"&lt;="&amp;$R$2,#REF!,"&gt;="&amp;$S$2),"-")</f>
        <v>-</v>
      </c>
      <c r="O860" s="145"/>
      <c r="P860" s="143"/>
    </row>
    <row r="861" spans="1:16">
      <c r="A861" s="141"/>
      <c r="B861" s="145"/>
      <c r="C861" s="175" t="s">
        <v>1158</v>
      </c>
      <c r="D861" s="169" t="s">
        <v>26</v>
      </c>
      <c r="E861" s="169" t="s">
        <v>1159</v>
      </c>
      <c r="F861" s="184" t="s">
        <v>1608</v>
      </c>
      <c r="G861" s="184" t="s">
        <v>1608</v>
      </c>
      <c r="H861" s="184" t="s">
        <v>1608</v>
      </c>
      <c r="I861" s="184" t="s">
        <v>1608</v>
      </c>
      <c r="J861" s="171">
        <v>0.9</v>
      </c>
      <c r="K861" s="172" t="str">
        <f>IFERROR(SUMIFS(#REF!,#REF!,$I861,#REF!,$R$2)/SUMIFS(#REF!,#REF!,$I861,#REF!,$R$2),"-")</f>
        <v>-</v>
      </c>
      <c r="L861" s="172" t="str">
        <f>IFERROR(SUMIFS(#REF!,#REF!,$I861,#REF!,$R$7)/SUMIFS(#REF!,#REF!,$I861,#REF!,$R$7),"-")</f>
        <v>-</v>
      </c>
      <c r="M861" s="173" t="str">
        <f>IFERROR(SUMIFS(#REF!,#REF!,$I861,#REF!,$R$3)/SUMIFS(#REF!,#REF!,$I861,#REF!,$R$3),"-")</f>
        <v>-</v>
      </c>
      <c r="N861" s="173" t="str">
        <f>IFERROR(SUMIFS(#REF!,#REF!,$I861,#REF!,"&lt;="&amp;$R$2,#REF!,"&gt;="&amp;$S$2)/SUMIFS(#REF!,#REF!,$I861,#REF!,"&lt;="&amp;$R$2,#REF!,"&gt;="&amp;$S$2),"-")</f>
        <v>-</v>
      </c>
      <c r="O861" s="145"/>
      <c r="P861" s="143"/>
    </row>
    <row r="862" spans="1:16">
      <c r="A862" s="141"/>
      <c r="B862" s="145"/>
      <c r="C862" s="175" t="s">
        <v>1158</v>
      </c>
      <c r="D862" s="169" t="s">
        <v>26</v>
      </c>
      <c r="E862" s="169" t="s">
        <v>1159</v>
      </c>
      <c r="F862" s="184" t="s">
        <v>1610</v>
      </c>
      <c r="G862" s="184" t="s">
        <v>1610</v>
      </c>
      <c r="H862" s="184" t="s">
        <v>1610</v>
      </c>
      <c r="I862" s="184" t="s">
        <v>1610</v>
      </c>
      <c r="J862" s="171">
        <v>0.9</v>
      </c>
      <c r="K862" s="172" t="str">
        <f>IFERROR(SUMIFS(#REF!,#REF!,$I862,#REF!,$R$2)/SUMIFS(#REF!,#REF!,$I862,#REF!,$R$2),"-")</f>
        <v>-</v>
      </c>
      <c r="L862" s="172" t="str">
        <f>IFERROR(SUMIFS(#REF!,#REF!,$I862,#REF!,$R$7)/SUMIFS(#REF!,#REF!,$I862,#REF!,$R$7),"-")</f>
        <v>-</v>
      </c>
      <c r="M862" s="173" t="str">
        <f>IFERROR(SUMIFS(#REF!,#REF!,$I862,#REF!,$R$3)/SUMIFS(#REF!,#REF!,$I862,#REF!,$R$3),"-")</f>
        <v>-</v>
      </c>
      <c r="N862" s="173" t="str">
        <f>IFERROR(SUMIFS(#REF!,#REF!,$I862,#REF!,"&lt;="&amp;$R$2,#REF!,"&gt;="&amp;$S$2)/SUMIFS(#REF!,#REF!,$I862,#REF!,"&lt;="&amp;$R$2,#REF!,"&gt;="&amp;$S$2),"-")</f>
        <v>-</v>
      </c>
      <c r="O862" s="145"/>
      <c r="P862" s="143"/>
    </row>
    <row r="863" spans="1:16">
      <c r="A863" s="141"/>
      <c r="B863" s="145"/>
      <c r="C863" s="175" t="s">
        <v>1158</v>
      </c>
      <c r="D863" s="169" t="s">
        <v>26</v>
      </c>
      <c r="E863" s="169" t="s">
        <v>1159</v>
      </c>
      <c r="F863" s="184" t="s">
        <v>1612</v>
      </c>
      <c r="G863" s="184" t="s">
        <v>1612</v>
      </c>
      <c r="H863" s="184" t="s">
        <v>1612</v>
      </c>
      <c r="I863" s="184" t="s">
        <v>1612</v>
      </c>
      <c r="J863" s="171">
        <v>0.9</v>
      </c>
      <c r="K863" s="172" t="str">
        <f>IFERROR(SUMIFS(#REF!,#REF!,$I863,#REF!,$R$2)/SUMIFS(#REF!,#REF!,$I863,#REF!,$R$2),"-")</f>
        <v>-</v>
      </c>
      <c r="L863" s="172" t="str">
        <f>IFERROR(SUMIFS(#REF!,#REF!,$I863,#REF!,$R$7)/SUMIFS(#REF!,#REF!,$I863,#REF!,$R$7),"-")</f>
        <v>-</v>
      </c>
      <c r="M863" s="173" t="str">
        <f>IFERROR(SUMIFS(#REF!,#REF!,$I863,#REF!,$R$3)/SUMIFS(#REF!,#REF!,$I863,#REF!,$R$3),"-")</f>
        <v>-</v>
      </c>
      <c r="N863" s="173" t="str">
        <f>IFERROR(SUMIFS(#REF!,#REF!,$I863,#REF!,"&lt;="&amp;$R$2,#REF!,"&gt;="&amp;$S$2)/SUMIFS(#REF!,#REF!,$I863,#REF!,"&lt;="&amp;$R$2,#REF!,"&gt;="&amp;$S$2),"-")</f>
        <v>-</v>
      </c>
      <c r="O863" s="145"/>
      <c r="P863" s="143"/>
    </row>
    <row r="864" spans="1:16">
      <c r="A864" s="141"/>
      <c r="B864" s="145"/>
      <c r="C864" s="175" t="s">
        <v>1158</v>
      </c>
      <c r="D864" s="169" t="s">
        <v>26</v>
      </c>
      <c r="E864" s="169" t="s">
        <v>1159</v>
      </c>
      <c r="F864" s="184" t="s">
        <v>1614</v>
      </c>
      <c r="G864" s="184" t="s">
        <v>1614</v>
      </c>
      <c r="H864" s="184" t="s">
        <v>1614</v>
      </c>
      <c r="I864" s="184" t="s">
        <v>1614</v>
      </c>
      <c r="J864" s="171">
        <v>0.9</v>
      </c>
      <c r="K864" s="172" t="str">
        <f>IFERROR(SUMIFS(#REF!,#REF!,$I864,#REF!,$R$2)/SUMIFS(#REF!,#REF!,$I864,#REF!,$R$2),"-")</f>
        <v>-</v>
      </c>
      <c r="L864" s="172" t="str">
        <f>IFERROR(SUMIFS(#REF!,#REF!,$I864,#REF!,$R$7)/SUMIFS(#REF!,#REF!,$I864,#REF!,$R$7),"-")</f>
        <v>-</v>
      </c>
      <c r="M864" s="173" t="str">
        <f>IFERROR(SUMIFS(#REF!,#REF!,$I864,#REF!,$R$3)/SUMIFS(#REF!,#REF!,$I864,#REF!,$R$3),"-")</f>
        <v>-</v>
      </c>
      <c r="N864" s="173" t="str">
        <f>IFERROR(SUMIFS(#REF!,#REF!,$I864,#REF!,"&lt;="&amp;$R$2,#REF!,"&gt;="&amp;$S$2)/SUMIFS(#REF!,#REF!,$I864,#REF!,"&lt;="&amp;$R$2,#REF!,"&gt;="&amp;$S$2),"-")</f>
        <v>-</v>
      </c>
      <c r="O864" s="145"/>
      <c r="P864" s="143"/>
    </row>
    <row r="865" spans="1:16">
      <c r="A865" s="141"/>
      <c r="B865" s="145"/>
      <c r="C865" s="175" t="s">
        <v>1158</v>
      </c>
      <c r="D865" s="169" t="s">
        <v>26</v>
      </c>
      <c r="E865" s="169" t="s">
        <v>1159</v>
      </c>
      <c r="F865" s="184" t="s">
        <v>1616</v>
      </c>
      <c r="G865" s="184" t="s">
        <v>1616</v>
      </c>
      <c r="H865" s="184" t="s">
        <v>1616</v>
      </c>
      <c r="I865" s="184" t="s">
        <v>1616</v>
      </c>
      <c r="J865" s="171">
        <v>0.9</v>
      </c>
      <c r="K865" s="172" t="str">
        <f>IFERROR(SUMIFS(#REF!,#REF!,$I865,#REF!,$R$2)/SUMIFS(#REF!,#REF!,$I865,#REF!,$R$2),"-")</f>
        <v>-</v>
      </c>
      <c r="L865" s="172" t="str">
        <f>IFERROR(SUMIFS(#REF!,#REF!,$I865,#REF!,$R$7)/SUMIFS(#REF!,#REF!,$I865,#REF!,$R$7),"-")</f>
        <v>-</v>
      </c>
      <c r="M865" s="173" t="str">
        <f>IFERROR(SUMIFS(#REF!,#REF!,$I865,#REF!,$R$3)/SUMIFS(#REF!,#REF!,$I865,#REF!,$R$3),"-")</f>
        <v>-</v>
      </c>
      <c r="N865" s="173" t="str">
        <f>IFERROR(SUMIFS(#REF!,#REF!,$I865,#REF!,"&lt;="&amp;$R$2,#REF!,"&gt;="&amp;$S$2)/SUMIFS(#REF!,#REF!,$I865,#REF!,"&lt;="&amp;$R$2,#REF!,"&gt;="&amp;$S$2),"-")</f>
        <v>-</v>
      </c>
      <c r="O865" s="145"/>
      <c r="P865" s="143"/>
    </row>
    <row r="866" spans="1:16">
      <c r="A866" s="141"/>
      <c r="B866" s="145"/>
      <c r="C866" s="175" t="s">
        <v>1158</v>
      </c>
      <c r="D866" s="169" t="s">
        <v>26</v>
      </c>
      <c r="E866" s="169" t="s">
        <v>1159</v>
      </c>
      <c r="F866" s="184" t="s">
        <v>1618</v>
      </c>
      <c r="G866" s="184" t="s">
        <v>1618</v>
      </c>
      <c r="H866" s="184" t="s">
        <v>1618</v>
      </c>
      <c r="I866" s="184" t="s">
        <v>1618</v>
      </c>
      <c r="J866" s="171">
        <v>0.9</v>
      </c>
      <c r="K866" s="172" t="str">
        <f>IFERROR(SUMIFS(#REF!,#REF!,$I866,#REF!,$R$2)/SUMIFS(#REF!,#REF!,$I866,#REF!,$R$2),"-")</f>
        <v>-</v>
      </c>
      <c r="L866" s="172" t="str">
        <f>IFERROR(SUMIFS(#REF!,#REF!,$I866,#REF!,$R$7)/SUMIFS(#REF!,#REF!,$I866,#REF!,$R$7),"-")</f>
        <v>-</v>
      </c>
      <c r="M866" s="173" t="str">
        <f>IFERROR(SUMIFS(#REF!,#REF!,$I866,#REF!,$R$3)/SUMIFS(#REF!,#REF!,$I866,#REF!,$R$3),"-")</f>
        <v>-</v>
      </c>
      <c r="N866" s="173" t="str">
        <f>IFERROR(SUMIFS(#REF!,#REF!,$I866,#REF!,"&lt;="&amp;$R$2,#REF!,"&gt;="&amp;$S$2)/SUMIFS(#REF!,#REF!,$I866,#REF!,"&lt;="&amp;$R$2,#REF!,"&gt;="&amp;$S$2),"-")</f>
        <v>-</v>
      </c>
      <c r="O866" s="145"/>
      <c r="P866" s="143"/>
    </row>
    <row r="867" spans="1:16">
      <c r="A867" s="141"/>
      <c r="B867" s="145"/>
      <c r="C867" s="175" t="s">
        <v>1158</v>
      </c>
      <c r="D867" s="169" t="s">
        <v>26</v>
      </c>
      <c r="E867" s="169" t="s">
        <v>1159</v>
      </c>
      <c r="F867" s="184" t="s">
        <v>1620</v>
      </c>
      <c r="G867" s="184" t="s">
        <v>1620</v>
      </c>
      <c r="H867" s="184" t="s">
        <v>1620</v>
      </c>
      <c r="I867" s="184" t="s">
        <v>1620</v>
      </c>
      <c r="J867" s="171">
        <v>0.9</v>
      </c>
      <c r="K867" s="172" t="str">
        <f>IFERROR(SUMIFS(#REF!,#REF!,$I867,#REF!,$R$2)/SUMIFS(#REF!,#REF!,$I867,#REF!,$R$2),"-")</f>
        <v>-</v>
      </c>
      <c r="L867" s="172" t="str">
        <f>IFERROR(SUMIFS(#REF!,#REF!,$I867,#REF!,$R$7)/SUMIFS(#REF!,#REF!,$I867,#REF!,$R$7),"-")</f>
        <v>-</v>
      </c>
      <c r="M867" s="173" t="str">
        <f>IFERROR(SUMIFS(#REF!,#REF!,$I867,#REF!,$R$3)/SUMIFS(#REF!,#REF!,$I867,#REF!,$R$3),"-")</f>
        <v>-</v>
      </c>
      <c r="N867" s="173" t="str">
        <f>IFERROR(SUMIFS(#REF!,#REF!,$I867,#REF!,"&lt;="&amp;$R$2,#REF!,"&gt;="&amp;$S$2)/SUMIFS(#REF!,#REF!,$I867,#REF!,"&lt;="&amp;$R$2,#REF!,"&gt;="&amp;$S$2),"-")</f>
        <v>-</v>
      </c>
      <c r="O867" s="145"/>
      <c r="P867" s="143"/>
    </row>
    <row r="868" spans="1:16">
      <c r="A868" s="141"/>
      <c r="B868" s="145"/>
      <c r="C868" s="175" t="s">
        <v>1158</v>
      </c>
      <c r="D868" s="169" t="s">
        <v>26</v>
      </c>
      <c r="E868" s="169" t="s">
        <v>1159</v>
      </c>
      <c r="F868" s="184" t="s">
        <v>1622</v>
      </c>
      <c r="G868" s="184" t="s">
        <v>1622</v>
      </c>
      <c r="H868" s="184" t="s">
        <v>1622</v>
      </c>
      <c r="I868" s="184" t="s">
        <v>1622</v>
      </c>
      <c r="J868" s="171">
        <v>0.9</v>
      </c>
      <c r="K868" s="172" t="str">
        <f>IFERROR(SUMIFS(#REF!,#REF!,$I868,#REF!,$R$2)/SUMIFS(#REF!,#REF!,$I868,#REF!,$R$2),"-")</f>
        <v>-</v>
      </c>
      <c r="L868" s="172" t="str">
        <f>IFERROR(SUMIFS(#REF!,#REF!,$I868,#REF!,$R$7)/SUMIFS(#REF!,#REF!,$I868,#REF!,$R$7),"-")</f>
        <v>-</v>
      </c>
      <c r="M868" s="173" t="str">
        <f>IFERROR(SUMIFS(#REF!,#REF!,$I868,#REF!,$R$3)/SUMIFS(#REF!,#REF!,$I868,#REF!,$R$3),"-")</f>
        <v>-</v>
      </c>
      <c r="N868" s="173" t="str">
        <f>IFERROR(SUMIFS(#REF!,#REF!,$I868,#REF!,"&lt;="&amp;$R$2,#REF!,"&gt;="&amp;$S$2)/SUMIFS(#REF!,#REF!,$I868,#REF!,"&lt;="&amp;$R$2,#REF!,"&gt;="&amp;$S$2),"-")</f>
        <v>-</v>
      </c>
      <c r="O868" s="145"/>
      <c r="P868" s="143"/>
    </row>
    <row r="869" spans="1:16">
      <c r="A869" s="141"/>
      <c r="B869" s="145"/>
      <c r="C869" s="175" t="s">
        <v>1158</v>
      </c>
      <c r="D869" s="169" t="s">
        <v>26</v>
      </c>
      <c r="E869" s="169" t="s">
        <v>1159</v>
      </c>
      <c r="F869" s="184" t="s">
        <v>1624</v>
      </c>
      <c r="G869" s="184" t="s">
        <v>1624</v>
      </c>
      <c r="H869" s="184" t="s">
        <v>1624</v>
      </c>
      <c r="I869" s="184" t="s">
        <v>1624</v>
      </c>
      <c r="J869" s="171">
        <v>0.9</v>
      </c>
      <c r="K869" s="172" t="str">
        <f>IFERROR(SUMIFS(#REF!,#REF!,$I869,#REF!,$R$2)/SUMIFS(#REF!,#REF!,$I869,#REF!,$R$2),"-")</f>
        <v>-</v>
      </c>
      <c r="L869" s="172" t="str">
        <f>IFERROR(SUMIFS(#REF!,#REF!,$I869,#REF!,$R$7)/SUMIFS(#REF!,#REF!,$I869,#REF!,$R$7),"-")</f>
        <v>-</v>
      </c>
      <c r="M869" s="173" t="str">
        <f>IFERROR(SUMIFS(#REF!,#REF!,$I869,#REF!,$R$3)/SUMIFS(#REF!,#REF!,$I869,#REF!,$R$3),"-")</f>
        <v>-</v>
      </c>
      <c r="N869" s="173" t="str">
        <f>IFERROR(SUMIFS(#REF!,#REF!,$I869,#REF!,"&lt;="&amp;$R$2,#REF!,"&gt;="&amp;$S$2)/SUMIFS(#REF!,#REF!,$I869,#REF!,"&lt;="&amp;$R$2,#REF!,"&gt;="&amp;$S$2),"-")</f>
        <v>-</v>
      </c>
      <c r="O869" s="145"/>
      <c r="P869" s="143"/>
    </row>
    <row r="870" spans="1:16">
      <c r="A870" s="141"/>
      <c r="B870" s="145"/>
      <c r="C870" s="175" t="s">
        <v>1158</v>
      </c>
      <c r="D870" s="169" t="s">
        <v>26</v>
      </c>
      <c r="E870" s="169" t="s">
        <v>1159</v>
      </c>
      <c r="F870" s="184" t="s">
        <v>1626</v>
      </c>
      <c r="G870" s="184" t="s">
        <v>1626</v>
      </c>
      <c r="H870" s="184" t="s">
        <v>1626</v>
      </c>
      <c r="I870" s="184" t="s">
        <v>1626</v>
      </c>
      <c r="J870" s="171">
        <v>0.9</v>
      </c>
      <c r="K870" s="172" t="str">
        <f>IFERROR(SUMIFS(#REF!,#REF!,$I870,#REF!,$R$2)/SUMIFS(#REF!,#REF!,$I870,#REF!,$R$2),"-")</f>
        <v>-</v>
      </c>
      <c r="L870" s="172" t="str">
        <f>IFERROR(SUMIFS(#REF!,#REF!,$I870,#REF!,$R$7)/SUMIFS(#REF!,#REF!,$I870,#REF!,$R$7),"-")</f>
        <v>-</v>
      </c>
      <c r="M870" s="173" t="str">
        <f>IFERROR(SUMIFS(#REF!,#REF!,$I870,#REF!,$R$3)/SUMIFS(#REF!,#REF!,$I870,#REF!,$R$3),"-")</f>
        <v>-</v>
      </c>
      <c r="N870" s="173" t="str">
        <f>IFERROR(SUMIFS(#REF!,#REF!,$I870,#REF!,"&lt;="&amp;$R$2,#REF!,"&gt;="&amp;$S$2)/SUMIFS(#REF!,#REF!,$I870,#REF!,"&lt;="&amp;$R$2,#REF!,"&gt;="&amp;$S$2),"-")</f>
        <v>-</v>
      </c>
      <c r="O870" s="145"/>
      <c r="P870" s="143"/>
    </row>
    <row r="871" spans="1:16">
      <c r="A871" s="141"/>
      <c r="B871" s="145"/>
      <c r="C871" s="175" t="s">
        <v>1158</v>
      </c>
      <c r="D871" s="169" t="s">
        <v>26</v>
      </c>
      <c r="E871" s="169" t="s">
        <v>1159</v>
      </c>
      <c r="F871" s="184" t="s">
        <v>1628</v>
      </c>
      <c r="G871" s="184" t="s">
        <v>1628</v>
      </c>
      <c r="H871" s="184" t="s">
        <v>1628</v>
      </c>
      <c r="I871" s="184" t="s">
        <v>1628</v>
      </c>
      <c r="J871" s="171">
        <v>0.9</v>
      </c>
      <c r="K871" s="172" t="str">
        <f>IFERROR(SUMIFS(#REF!,#REF!,$I871,#REF!,$R$2)/SUMIFS(#REF!,#REF!,$I871,#REF!,$R$2),"-")</f>
        <v>-</v>
      </c>
      <c r="L871" s="172" t="str">
        <f>IFERROR(SUMIFS(#REF!,#REF!,$I871,#REF!,$R$7)/SUMIFS(#REF!,#REF!,$I871,#REF!,$R$7),"-")</f>
        <v>-</v>
      </c>
      <c r="M871" s="173" t="str">
        <f>IFERROR(SUMIFS(#REF!,#REF!,$I871,#REF!,$R$3)/SUMIFS(#REF!,#REF!,$I871,#REF!,$R$3),"-")</f>
        <v>-</v>
      </c>
      <c r="N871" s="173" t="str">
        <f>IFERROR(SUMIFS(#REF!,#REF!,$I871,#REF!,"&lt;="&amp;$R$2,#REF!,"&gt;="&amp;$S$2)/SUMIFS(#REF!,#REF!,$I871,#REF!,"&lt;="&amp;$R$2,#REF!,"&gt;="&amp;$S$2),"-")</f>
        <v>-</v>
      </c>
      <c r="O871" s="145"/>
      <c r="P871" s="143"/>
    </row>
    <row r="872" spans="1:16">
      <c r="A872" s="141"/>
      <c r="B872" s="145"/>
      <c r="C872" s="175" t="s">
        <v>1158</v>
      </c>
      <c r="D872" s="169" t="s">
        <v>26</v>
      </c>
      <c r="E872" s="169" t="s">
        <v>1159</v>
      </c>
      <c r="F872" s="184" t="s">
        <v>1630</v>
      </c>
      <c r="G872" s="184" t="s">
        <v>1630</v>
      </c>
      <c r="H872" s="184" t="s">
        <v>1630</v>
      </c>
      <c r="I872" s="184" t="s">
        <v>1630</v>
      </c>
      <c r="J872" s="171">
        <v>0.9</v>
      </c>
      <c r="K872" s="172" t="str">
        <f>IFERROR(SUMIFS(#REF!,#REF!,$I872,#REF!,$R$2)/SUMIFS(#REF!,#REF!,$I872,#REF!,$R$2),"-")</f>
        <v>-</v>
      </c>
      <c r="L872" s="172" t="str">
        <f>IFERROR(SUMIFS(#REF!,#REF!,$I872,#REF!,$R$7)/SUMIFS(#REF!,#REF!,$I872,#REF!,$R$7),"-")</f>
        <v>-</v>
      </c>
      <c r="M872" s="173" t="str">
        <f>IFERROR(SUMIFS(#REF!,#REF!,$I872,#REF!,$R$3)/SUMIFS(#REF!,#REF!,$I872,#REF!,$R$3),"-")</f>
        <v>-</v>
      </c>
      <c r="N872" s="173" t="str">
        <f>IFERROR(SUMIFS(#REF!,#REF!,$I872,#REF!,"&lt;="&amp;$R$2,#REF!,"&gt;="&amp;$S$2)/SUMIFS(#REF!,#REF!,$I872,#REF!,"&lt;="&amp;$R$2,#REF!,"&gt;="&amp;$S$2),"-")</f>
        <v>-</v>
      </c>
      <c r="O872" s="145"/>
      <c r="P872" s="143"/>
    </row>
    <row r="873" spans="1:16">
      <c r="A873" s="141"/>
      <c r="B873" s="145"/>
      <c r="C873" s="175" t="s">
        <v>1158</v>
      </c>
      <c r="D873" s="169" t="s">
        <v>26</v>
      </c>
      <c r="E873" s="169" t="s">
        <v>1159</v>
      </c>
      <c r="F873" s="184" t="s">
        <v>1632</v>
      </c>
      <c r="G873" s="184" t="s">
        <v>1632</v>
      </c>
      <c r="H873" s="184" t="s">
        <v>1632</v>
      </c>
      <c r="I873" s="184" t="s">
        <v>1632</v>
      </c>
      <c r="J873" s="171">
        <v>0.9</v>
      </c>
      <c r="K873" s="172" t="str">
        <f>IFERROR(SUMIFS(#REF!,#REF!,$I873,#REF!,$R$2)/SUMIFS(#REF!,#REF!,$I873,#REF!,$R$2),"-")</f>
        <v>-</v>
      </c>
      <c r="L873" s="172" t="str">
        <f>IFERROR(SUMIFS(#REF!,#REF!,$I873,#REF!,$R$7)/SUMIFS(#REF!,#REF!,$I873,#REF!,$R$7),"-")</f>
        <v>-</v>
      </c>
      <c r="M873" s="173" t="str">
        <f>IFERROR(SUMIFS(#REF!,#REF!,$I873,#REF!,$R$3)/SUMIFS(#REF!,#REF!,$I873,#REF!,$R$3),"-")</f>
        <v>-</v>
      </c>
      <c r="N873" s="173" t="str">
        <f>IFERROR(SUMIFS(#REF!,#REF!,$I873,#REF!,"&lt;="&amp;$R$2,#REF!,"&gt;="&amp;$S$2)/SUMIFS(#REF!,#REF!,$I873,#REF!,"&lt;="&amp;$R$2,#REF!,"&gt;="&amp;$S$2),"-")</f>
        <v>-</v>
      </c>
      <c r="O873" s="145"/>
      <c r="P873" s="143"/>
    </row>
    <row r="874" spans="1:16">
      <c r="A874" s="141"/>
      <c r="B874" s="145"/>
      <c r="C874" s="175" t="s">
        <v>1158</v>
      </c>
      <c r="D874" s="169" t="s">
        <v>26</v>
      </c>
      <c r="E874" s="169" t="s">
        <v>1159</v>
      </c>
      <c r="F874" s="184" t="s">
        <v>1634</v>
      </c>
      <c r="G874" s="184" t="s">
        <v>1634</v>
      </c>
      <c r="H874" s="184" t="s">
        <v>1634</v>
      </c>
      <c r="I874" s="184" t="s">
        <v>1634</v>
      </c>
      <c r="J874" s="171">
        <v>0.9</v>
      </c>
      <c r="K874" s="172" t="str">
        <f>IFERROR(SUMIFS(#REF!,#REF!,$I874,#REF!,$R$2)/SUMIFS(#REF!,#REF!,$I874,#REF!,$R$2),"-")</f>
        <v>-</v>
      </c>
      <c r="L874" s="172" t="str">
        <f>IFERROR(SUMIFS(#REF!,#REF!,$I874,#REF!,$R$7)/SUMIFS(#REF!,#REF!,$I874,#REF!,$R$7),"-")</f>
        <v>-</v>
      </c>
      <c r="M874" s="173" t="str">
        <f>IFERROR(SUMIFS(#REF!,#REF!,$I874,#REF!,$R$3)/SUMIFS(#REF!,#REF!,$I874,#REF!,$R$3),"-")</f>
        <v>-</v>
      </c>
      <c r="N874" s="173" t="str">
        <f>IFERROR(SUMIFS(#REF!,#REF!,$I874,#REF!,"&lt;="&amp;$R$2,#REF!,"&gt;="&amp;$S$2)/SUMIFS(#REF!,#REF!,$I874,#REF!,"&lt;="&amp;$R$2,#REF!,"&gt;="&amp;$S$2),"-")</f>
        <v>-</v>
      </c>
      <c r="O874" s="145"/>
      <c r="P874" s="143"/>
    </row>
    <row r="875" spans="1:16">
      <c r="A875" s="141"/>
      <c r="B875" s="145"/>
      <c r="C875" s="175" t="s">
        <v>1158</v>
      </c>
      <c r="D875" s="169" t="s">
        <v>26</v>
      </c>
      <c r="E875" s="169" t="s">
        <v>1159</v>
      </c>
      <c r="F875" s="184" t="s">
        <v>1636</v>
      </c>
      <c r="G875" s="184" t="s">
        <v>1636</v>
      </c>
      <c r="H875" s="184" t="s">
        <v>1636</v>
      </c>
      <c r="I875" s="184" t="s">
        <v>1636</v>
      </c>
      <c r="J875" s="171">
        <v>0.9</v>
      </c>
      <c r="K875" s="172" t="str">
        <f>IFERROR(SUMIFS(#REF!,#REF!,$I875,#REF!,$R$2)/SUMIFS(#REF!,#REF!,$I875,#REF!,$R$2),"-")</f>
        <v>-</v>
      </c>
      <c r="L875" s="172" t="str">
        <f>IFERROR(SUMIFS(#REF!,#REF!,$I875,#REF!,$R$7)/SUMIFS(#REF!,#REF!,$I875,#REF!,$R$7),"-")</f>
        <v>-</v>
      </c>
      <c r="M875" s="173" t="str">
        <f>IFERROR(SUMIFS(#REF!,#REF!,$I875,#REF!,$R$3)/SUMIFS(#REF!,#REF!,$I875,#REF!,$R$3),"-")</f>
        <v>-</v>
      </c>
      <c r="N875" s="173" t="str">
        <f>IFERROR(SUMIFS(#REF!,#REF!,$I875,#REF!,"&lt;="&amp;$R$2,#REF!,"&gt;="&amp;$S$2)/SUMIFS(#REF!,#REF!,$I875,#REF!,"&lt;="&amp;$R$2,#REF!,"&gt;="&amp;$S$2),"-")</f>
        <v>-</v>
      </c>
      <c r="O875" s="145"/>
      <c r="P875" s="143"/>
    </row>
    <row r="876" spans="1:16">
      <c r="A876" s="141"/>
      <c r="B876" s="145"/>
      <c r="C876" s="175" t="s">
        <v>1158</v>
      </c>
      <c r="D876" s="169" t="s">
        <v>26</v>
      </c>
      <c r="E876" s="169" t="s">
        <v>1159</v>
      </c>
      <c r="F876" s="184" t="s">
        <v>1638</v>
      </c>
      <c r="G876" s="184" t="s">
        <v>1638</v>
      </c>
      <c r="H876" s="184" t="s">
        <v>1638</v>
      </c>
      <c r="I876" s="184" t="s">
        <v>1638</v>
      </c>
      <c r="J876" s="171">
        <v>0.9</v>
      </c>
      <c r="K876" s="172" t="str">
        <f>IFERROR(SUMIFS(#REF!,#REF!,$I876,#REF!,$R$2)/SUMIFS(#REF!,#REF!,$I876,#REF!,$R$2),"-")</f>
        <v>-</v>
      </c>
      <c r="L876" s="172" t="str">
        <f>IFERROR(SUMIFS(#REF!,#REF!,$I876,#REF!,$R$7)/SUMIFS(#REF!,#REF!,$I876,#REF!,$R$7),"-")</f>
        <v>-</v>
      </c>
      <c r="M876" s="173" t="str">
        <f>IFERROR(SUMIFS(#REF!,#REF!,$I876,#REF!,$R$3)/SUMIFS(#REF!,#REF!,$I876,#REF!,$R$3),"-")</f>
        <v>-</v>
      </c>
      <c r="N876" s="173" t="str">
        <f>IFERROR(SUMIFS(#REF!,#REF!,$I876,#REF!,"&lt;="&amp;$R$2,#REF!,"&gt;="&amp;$S$2)/SUMIFS(#REF!,#REF!,$I876,#REF!,"&lt;="&amp;$R$2,#REF!,"&gt;="&amp;$S$2),"-")</f>
        <v>-</v>
      </c>
      <c r="O876" s="145"/>
      <c r="P876" s="143"/>
    </row>
    <row r="877" spans="1:16">
      <c r="A877" s="141"/>
      <c r="B877" s="145"/>
      <c r="C877" s="175" t="s">
        <v>1158</v>
      </c>
      <c r="D877" s="169" t="s">
        <v>26</v>
      </c>
      <c r="E877" s="169" t="s">
        <v>1159</v>
      </c>
      <c r="F877" s="184" t="s">
        <v>1640</v>
      </c>
      <c r="G877" s="184" t="s">
        <v>1640</v>
      </c>
      <c r="H877" s="184" t="s">
        <v>1640</v>
      </c>
      <c r="I877" s="184" t="s">
        <v>1640</v>
      </c>
      <c r="J877" s="171">
        <v>0.9</v>
      </c>
      <c r="K877" s="172" t="str">
        <f>IFERROR(SUMIFS(#REF!,#REF!,$I877,#REF!,$R$2)/SUMIFS(#REF!,#REF!,$I877,#REF!,$R$2),"-")</f>
        <v>-</v>
      </c>
      <c r="L877" s="172" t="str">
        <f>IFERROR(SUMIFS(#REF!,#REF!,$I877,#REF!,$R$7)/SUMIFS(#REF!,#REF!,$I877,#REF!,$R$7),"-")</f>
        <v>-</v>
      </c>
      <c r="M877" s="173" t="str">
        <f>IFERROR(SUMIFS(#REF!,#REF!,$I877,#REF!,$R$3)/SUMIFS(#REF!,#REF!,$I877,#REF!,$R$3),"-")</f>
        <v>-</v>
      </c>
      <c r="N877" s="173" t="str">
        <f>IFERROR(SUMIFS(#REF!,#REF!,$I877,#REF!,"&lt;="&amp;$R$2,#REF!,"&gt;="&amp;$S$2)/SUMIFS(#REF!,#REF!,$I877,#REF!,"&lt;="&amp;$R$2,#REF!,"&gt;="&amp;$S$2),"-")</f>
        <v>-</v>
      </c>
      <c r="O877" s="145"/>
      <c r="P877" s="143"/>
    </row>
    <row r="878" spans="1:16">
      <c r="A878" s="141"/>
      <c r="B878" s="145"/>
      <c r="C878" s="175" t="s">
        <v>1158</v>
      </c>
      <c r="D878" s="169" t="s">
        <v>26</v>
      </c>
      <c r="E878" s="169" t="s">
        <v>1159</v>
      </c>
      <c r="F878" s="184" t="s">
        <v>1642</v>
      </c>
      <c r="G878" s="184" t="s">
        <v>1642</v>
      </c>
      <c r="H878" s="184" t="s">
        <v>1642</v>
      </c>
      <c r="I878" s="184" t="s">
        <v>1642</v>
      </c>
      <c r="J878" s="171">
        <v>0.9</v>
      </c>
      <c r="K878" s="172" t="str">
        <f>IFERROR(SUMIFS(#REF!,#REF!,$I878,#REF!,$R$2)/SUMIFS(#REF!,#REF!,$I878,#REF!,$R$2),"-")</f>
        <v>-</v>
      </c>
      <c r="L878" s="172" t="str">
        <f>IFERROR(SUMIFS(#REF!,#REF!,$I878,#REF!,$R$7)/SUMIFS(#REF!,#REF!,$I878,#REF!,$R$7),"-")</f>
        <v>-</v>
      </c>
      <c r="M878" s="173" t="str">
        <f>IFERROR(SUMIFS(#REF!,#REF!,$I878,#REF!,$R$3)/SUMIFS(#REF!,#REF!,$I878,#REF!,$R$3),"-")</f>
        <v>-</v>
      </c>
      <c r="N878" s="173" t="str">
        <f>IFERROR(SUMIFS(#REF!,#REF!,$I878,#REF!,"&lt;="&amp;$R$2,#REF!,"&gt;="&amp;$S$2)/SUMIFS(#REF!,#REF!,$I878,#REF!,"&lt;="&amp;$R$2,#REF!,"&gt;="&amp;$S$2),"-")</f>
        <v>-</v>
      </c>
      <c r="O878" s="145"/>
      <c r="P878" s="143"/>
    </row>
    <row r="879" spans="1:16">
      <c r="A879" s="141"/>
      <c r="B879" s="145"/>
      <c r="C879" s="175" t="s">
        <v>1158</v>
      </c>
      <c r="D879" s="169" t="s">
        <v>26</v>
      </c>
      <c r="E879" s="169" t="s">
        <v>1159</v>
      </c>
      <c r="F879" s="184" t="s">
        <v>1644</v>
      </c>
      <c r="G879" s="184" t="s">
        <v>1644</v>
      </c>
      <c r="H879" s="184" t="s">
        <v>1644</v>
      </c>
      <c r="I879" s="184" t="s">
        <v>1644</v>
      </c>
      <c r="J879" s="171">
        <v>0.9</v>
      </c>
      <c r="K879" s="172" t="str">
        <f>IFERROR(SUMIFS(#REF!,#REF!,$I879,#REF!,$R$2)/SUMIFS(#REF!,#REF!,$I879,#REF!,$R$2),"-")</f>
        <v>-</v>
      </c>
      <c r="L879" s="172" t="str">
        <f>IFERROR(SUMIFS(#REF!,#REF!,$I879,#REF!,$R$7)/SUMIFS(#REF!,#REF!,$I879,#REF!,$R$7),"-")</f>
        <v>-</v>
      </c>
      <c r="M879" s="173" t="str">
        <f>IFERROR(SUMIFS(#REF!,#REF!,$I879,#REF!,$R$3)/SUMIFS(#REF!,#REF!,$I879,#REF!,$R$3),"-")</f>
        <v>-</v>
      </c>
      <c r="N879" s="173" t="str">
        <f>IFERROR(SUMIFS(#REF!,#REF!,$I879,#REF!,"&lt;="&amp;$R$2,#REF!,"&gt;="&amp;$S$2)/SUMIFS(#REF!,#REF!,$I879,#REF!,"&lt;="&amp;$R$2,#REF!,"&gt;="&amp;$S$2),"-")</f>
        <v>-</v>
      </c>
      <c r="O879" s="145"/>
      <c r="P879" s="143"/>
    </row>
    <row r="880" spans="1:16">
      <c r="A880" s="141"/>
      <c r="B880" s="145"/>
      <c r="C880" s="175" t="s">
        <v>1158</v>
      </c>
      <c r="D880" s="169" t="s">
        <v>26</v>
      </c>
      <c r="E880" s="169" t="s">
        <v>1159</v>
      </c>
      <c r="F880" s="184" t="s">
        <v>1646</v>
      </c>
      <c r="G880" s="184" t="s">
        <v>1646</v>
      </c>
      <c r="H880" s="184" t="s">
        <v>1646</v>
      </c>
      <c r="I880" s="184" t="s">
        <v>1646</v>
      </c>
      <c r="J880" s="171">
        <v>0.9</v>
      </c>
      <c r="K880" s="172" t="str">
        <f>IFERROR(SUMIFS(#REF!,#REF!,$I880,#REF!,$R$2)/SUMIFS(#REF!,#REF!,$I880,#REF!,$R$2),"-")</f>
        <v>-</v>
      </c>
      <c r="L880" s="172" t="str">
        <f>IFERROR(SUMIFS(#REF!,#REF!,$I880,#REF!,$R$7)/SUMIFS(#REF!,#REF!,$I880,#REF!,$R$7),"-")</f>
        <v>-</v>
      </c>
      <c r="M880" s="173" t="str">
        <f>IFERROR(SUMIFS(#REF!,#REF!,$I880,#REF!,$R$3)/SUMIFS(#REF!,#REF!,$I880,#REF!,$R$3),"-")</f>
        <v>-</v>
      </c>
      <c r="N880" s="173" t="str">
        <f>IFERROR(SUMIFS(#REF!,#REF!,$I880,#REF!,"&lt;="&amp;$R$2,#REF!,"&gt;="&amp;$S$2)/SUMIFS(#REF!,#REF!,$I880,#REF!,"&lt;="&amp;$R$2,#REF!,"&gt;="&amp;$S$2),"-")</f>
        <v>-</v>
      </c>
      <c r="O880" s="145"/>
      <c r="P880" s="143"/>
    </row>
    <row r="881" spans="1:16">
      <c r="A881" s="141"/>
      <c r="B881" s="145"/>
      <c r="C881" s="175" t="s">
        <v>1158</v>
      </c>
      <c r="D881" s="169" t="s">
        <v>26</v>
      </c>
      <c r="E881" s="169" t="s">
        <v>1159</v>
      </c>
      <c r="F881" s="184" t="s">
        <v>1648</v>
      </c>
      <c r="G881" s="184" t="s">
        <v>1648</v>
      </c>
      <c r="H881" s="184" t="s">
        <v>1648</v>
      </c>
      <c r="I881" s="184" t="s">
        <v>1648</v>
      </c>
      <c r="J881" s="171">
        <v>0.9</v>
      </c>
      <c r="K881" s="172" t="str">
        <f>IFERROR(SUMIFS(#REF!,#REF!,$I881,#REF!,$R$2)/SUMIFS(#REF!,#REF!,$I881,#REF!,$R$2),"-")</f>
        <v>-</v>
      </c>
      <c r="L881" s="172" t="str">
        <f>IFERROR(SUMIFS(#REF!,#REF!,$I881,#REF!,$R$7)/SUMIFS(#REF!,#REF!,$I881,#REF!,$R$7),"-")</f>
        <v>-</v>
      </c>
      <c r="M881" s="173" t="str">
        <f>IFERROR(SUMIFS(#REF!,#REF!,$I881,#REF!,$R$3)/SUMIFS(#REF!,#REF!,$I881,#REF!,$R$3),"-")</f>
        <v>-</v>
      </c>
      <c r="N881" s="173" t="str">
        <f>IFERROR(SUMIFS(#REF!,#REF!,$I881,#REF!,"&lt;="&amp;$R$2,#REF!,"&gt;="&amp;$S$2)/SUMIFS(#REF!,#REF!,$I881,#REF!,"&lt;="&amp;$R$2,#REF!,"&gt;="&amp;$S$2),"-")</f>
        <v>-</v>
      </c>
      <c r="O881" s="145"/>
      <c r="P881" s="143"/>
    </row>
    <row r="882" spans="1:16">
      <c r="A882" s="141"/>
      <c r="B882" s="145"/>
      <c r="C882" s="175" t="s">
        <v>1158</v>
      </c>
      <c r="D882" s="169" t="s">
        <v>26</v>
      </c>
      <c r="E882" s="169" t="s">
        <v>1159</v>
      </c>
      <c r="F882" s="184" t="s">
        <v>1650</v>
      </c>
      <c r="G882" s="184" t="s">
        <v>1650</v>
      </c>
      <c r="H882" s="184" t="s">
        <v>1650</v>
      </c>
      <c r="I882" s="184" t="s">
        <v>1650</v>
      </c>
      <c r="J882" s="171">
        <v>0.9</v>
      </c>
      <c r="K882" s="172" t="str">
        <f>IFERROR(SUMIFS(#REF!,#REF!,$I882,#REF!,$R$2)/SUMIFS(#REF!,#REF!,$I882,#REF!,$R$2),"-")</f>
        <v>-</v>
      </c>
      <c r="L882" s="172" t="str">
        <f>IFERROR(SUMIFS(#REF!,#REF!,$I882,#REF!,$R$7)/SUMIFS(#REF!,#REF!,$I882,#REF!,$R$7),"-")</f>
        <v>-</v>
      </c>
      <c r="M882" s="173" t="str">
        <f>IFERROR(SUMIFS(#REF!,#REF!,$I882,#REF!,$R$3)/SUMIFS(#REF!,#REF!,$I882,#REF!,$R$3),"-")</f>
        <v>-</v>
      </c>
      <c r="N882" s="173" t="str">
        <f>IFERROR(SUMIFS(#REF!,#REF!,$I882,#REF!,"&lt;="&amp;$R$2,#REF!,"&gt;="&amp;$S$2)/SUMIFS(#REF!,#REF!,$I882,#REF!,"&lt;="&amp;$R$2,#REF!,"&gt;="&amp;$S$2),"-")</f>
        <v>-</v>
      </c>
      <c r="O882" s="145"/>
      <c r="P882" s="143"/>
    </row>
    <row r="883" spans="1:16">
      <c r="A883" s="141"/>
      <c r="B883" s="145"/>
      <c r="C883" s="175" t="s">
        <v>1158</v>
      </c>
      <c r="D883" s="169" t="s">
        <v>26</v>
      </c>
      <c r="E883" s="169" t="s">
        <v>1159</v>
      </c>
      <c r="F883" s="184" t="s">
        <v>1652</v>
      </c>
      <c r="G883" s="184" t="s">
        <v>1652</v>
      </c>
      <c r="H883" s="184" t="s">
        <v>1652</v>
      </c>
      <c r="I883" s="184" t="s">
        <v>1652</v>
      </c>
      <c r="J883" s="171">
        <v>0.9</v>
      </c>
      <c r="K883" s="172" t="str">
        <f>IFERROR(SUMIFS(#REF!,#REF!,$I883,#REF!,$R$2)/SUMIFS(#REF!,#REF!,$I883,#REF!,$R$2),"-")</f>
        <v>-</v>
      </c>
      <c r="L883" s="172" t="str">
        <f>IFERROR(SUMIFS(#REF!,#REF!,$I883,#REF!,$R$7)/SUMIFS(#REF!,#REF!,$I883,#REF!,$R$7),"-")</f>
        <v>-</v>
      </c>
      <c r="M883" s="173" t="str">
        <f>IFERROR(SUMIFS(#REF!,#REF!,$I883,#REF!,$R$3)/SUMIFS(#REF!,#REF!,$I883,#REF!,$R$3),"-")</f>
        <v>-</v>
      </c>
      <c r="N883" s="173" t="str">
        <f>IFERROR(SUMIFS(#REF!,#REF!,$I883,#REF!,"&lt;="&amp;$R$2,#REF!,"&gt;="&amp;$S$2)/SUMIFS(#REF!,#REF!,$I883,#REF!,"&lt;="&amp;$R$2,#REF!,"&gt;="&amp;$S$2),"-")</f>
        <v>-</v>
      </c>
      <c r="O883" s="145"/>
      <c r="P883" s="143"/>
    </row>
    <row r="884" spans="1:16">
      <c r="A884" s="141"/>
      <c r="B884" s="145"/>
      <c r="C884" s="175" t="s">
        <v>1158</v>
      </c>
      <c r="D884" s="169" t="s">
        <v>26</v>
      </c>
      <c r="E884" s="169" t="s">
        <v>1159</v>
      </c>
      <c r="F884" s="184" t="s">
        <v>1654</v>
      </c>
      <c r="G884" s="184" t="s">
        <v>1654</v>
      </c>
      <c r="H884" s="184" t="s">
        <v>1654</v>
      </c>
      <c r="I884" s="184" t="s">
        <v>1654</v>
      </c>
      <c r="J884" s="171">
        <v>0.9</v>
      </c>
      <c r="K884" s="172" t="str">
        <f>IFERROR(SUMIFS(#REF!,#REF!,$I884,#REF!,$R$2)/SUMIFS(#REF!,#REF!,$I884,#REF!,$R$2),"-")</f>
        <v>-</v>
      </c>
      <c r="L884" s="172" t="str">
        <f>IFERROR(SUMIFS(#REF!,#REF!,$I884,#REF!,$R$7)/SUMIFS(#REF!,#REF!,$I884,#REF!,$R$7),"-")</f>
        <v>-</v>
      </c>
      <c r="M884" s="173" t="str">
        <f>IFERROR(SUMIFS(#REF!,#REF!,$I884,#REF!,$R$3)/SUMIFS(#REF!,#REF!,$I884,#REF!,$R$3),"-")</f>
        <v>-</v>
      </c>
      <c r="N884" s="173" t="str">
        <f>IFERROR(SUMIFS(#REF!,#REF!,$I884,#REF!,"&lt;="&amp;$R$2,#REF!,"&gt;="&amp;$S$2)/SUMIFS(#REF!,#REF!,$I884,#REF!,"&lt;="&amp;$R$2,#REF!,"&gt;="&amp;$S$2),"-")</f>
        <v>-</v>
      </c>
      <c r="O884" s="145"/>
      <c r="P884" s="143"/>
    </row>
    <row r="885" spans="1:16">
      <c r="A885" s="141"/>
      <c r="B885" s="145"/>
      <c r="C885" s="175" t="s">
        <v>1158</v>
      </c>
      <c r="D885" s="169" t="s">
        <v>26</v>
      </c>
      <c r="E885" s="169" t="s">
        <v>1159</v>
      </c>
      <c r="F885" s="184" t="s">
        <v>1656</v>
      </c>
      <c r="G885" s="184" t="s">
        <v>1656</v>
      </c>
      <c r="H885" s="184" t="s">
        <v>1656</v>
      </c>
      <c r="I885" s="184" t="s">
        <v>1656</v>
      </c>
      <c r="J885" s="171">
        <v>0.9</v>
      </c>
      <c r="K885" s="172" t="str">
        <f>IFERROR(SUMIFS(#REF!,#REF!,$I885,#REF!,$R$2)/SUMIFS(#REF!,#REF!,$I885,#REF!,$R$2),"-")</f>
        <v>-</v>
      </c>
      <c r="L885" s="172" t="str">
        <f>IFERROR(SUMIFS(#REF!,#REF!,$I885,#REF!,$R$7)/SUMIFS(#REF!,#REF!,$I885,#REF!,$R$7),"-")</f>
        <v>-</v>
      </c>
      <c r="M885" s="173" t="str">
        <f>IFERROR(SUMIFS(#REF!,#REF!,$I885,#REF!,$R$3)/SUMIFS(#REF!,#REF!,$I885,#REF!,$R$3),"-")</f>
        <v>-</v>
      </c>
      <c r="N885" s="173" t="str">
        <f>IFERROR(SUMIFS(#REF!,#REF!,$I885,#REF!,"&lt;="&amp;$R$2,#REF!,"&gt;="&amp;$S$2)/SUMIFS(#REF!,#REF!,$I885,#REF!,"&lt;="&amp;$R$2,#REF!,"&gt;="&amp;$S$2),"-")</f>
        <v>-</v>
      </c>
      <c r="O885" s="145"/>
      <c r="P885" s="143"/>
    </row>
    <row r="886" spans="1:16">
      <c r="A886" s="141"/>
      <c r="B886" s="145"/>
      <c r="C886" s="175" t="s">
        <v>1158</v>
      </c>
      <c r="D886" s="169" t="s">
        <v>26</v>
      </c>
      <c r="E886" s="169" t="s">
        <v>1159</v>
      </c>
      <c r="F886" s="184" t="s">
        <v>1658</v>
      </c>
      <c r="G886" s="184" t="s">
        <v>1658</v>
      </c>
      <c r="H886" s="184" t="s">
        <v>1658</v>
      </c>
      <c r="I886" s="184" t="s">
        <v>1658</v>
      </c>
      <c r="J886" s="171">
        <v>0.9</v>
      </c>
      <c r="K886" s="172" t="str">
        <f>IFERROR(SUMIFS(#REF!,#REF!,$I886,#REF!,$R$2)/SUMIFS(#REF!,#REF!,$I886,#REF!,$R$2),"-")</f>
        <v>-</v>
      </c>
      <c r="L886" s="172" t="str">
        <f>IFERROR(SUMIFS(#REF!,#REF!,$I886,#REF!,$R$7)/SUMIFS(#REF!,#REF!,$I886,#REF!,$R$7),"-")</f>
        <v>-</v>
      </c>
      <c r="M886" s="173" t="str">
        <f>IFERROR(SUMIFS(#REF!,#REF!,$I886,#REF!,$R$3)/SUMIFS(#REF!,#REF!,$I886,#REF!,$R$3),"-")</f>
        <v>-</v>
      </c>
      <c r="N886" s="173" t="str">
        <f>IFERROR(SUMIFS(#REF!,#REF!,$I886,#REF!,"&lt;="&amp;$R$2,#REF!,"&gt;="&amp;$S$2)/SUMIFS(#REF!,#REF!,$I886,#REF!,"&lt;="&amp;$R$2,#REF!,"&gt;="&amp;$S$2),"-")</f>
        <v>-</v>
      </c>
      <c r="O886" s="145"/>
      <c r="P886" s="143"/>
    </row>
    <row r="887" spans="1:16">
      <c r="A887" s="141"/>
      <c r="B887" s="145"/>
      <c r="C887" s="175" t="s">
        <v>1158</v>
      </c>
      <c r="D887" s="169" t="s">
        <v>26</v>
      </c>
      <c r="E887" s="169" t="s">
        <v>1159</v>
      </c>
      <c r="F887" s="184" t="s">
        <v>1660</v>
      </c>
      <c r="G887" s="184" t="s">
        <v>1660</v>
      </c>
      <c r="H887" s="184" t="s">
        <v>1660</v>
      </c>
      <c r="I887" s="184" t="s">
        <v>1660</v>
      </c>
      <c r="J887" s="171">
        <v>0.9</v>
      </c>
      <c r="K887" s="172" t="str">
        <f>IFERROR(SUMIFS(#REF!,#REF!,$I887,#REF!,$R$2)/SUMIFS(#REF!,#REF!,$I887,#REF!,$R$2),"-")</f>
        <v>-</v>
      </c>
      <c r="L887" s="172" t="str">
        <f>IFERROR(SUMIFS(#REF!,#REF!,$I887,#REF!,$R$7)/SUMIFS(#REF!,#REF!,$I887,#REF!,$R$7),"-")</f>
        <v>-</v>
      </c>
      <c r="M887" s="173" t="str">
        <f>IFERROR(SUMIFS(#REF!,#REF!,$I887,#REF!,$R$3)/SUMIFS(#REF!,#REF!,$I887,#REF!,$R$3),"-")</f>
        <v>-</v>
      </c>
      <c r="N887" s="173" t="str">
        <f>IFERROR(SUMIFS(#REF!,#REF!,$I887,#REF!,"&lt;="&amp;$R$2,#REF!,"&gt;="&amp;$S$2)/SUMIFS(#REF!,#REF!,$I887,#REF!,"&lt;="&amp;$R$2,#REF!,"&gt;="&amp;$S$2),"-")</f>
        <v>-</v>
      </c>
      <c r="O887" s="145"/>
      <c r="P887" s="143"/>
    </row>
    <row r="888" spans="1:16">
      <c r="A888" s="141"/>
      <c r="B888" s="145"/>
      <c r="C888" s="175" t="s">
        <v>1158</v>
      </c>
      <c r="D888" s="169" t="s">
        <v>26</v>
      </c>
      <c r="E888" s="169" t="s">
        <v>1159</v>
      </c>
      <c r="F888" s="184" t="s">
        <v>1662</v>
      </c>
      <c r="G888" s="184" t="s">
        <v>1662</v>
      </c>
      <c r="H888" s="184" t="s">
        <v>1662</v>
      </c>
      <c r="I888" s="184" t="s">
        <v>1662</v>
      </c>
      <c r="J888" s="171">
        <v>0.9</v>
      </c>
      <c r="K888" s="172" t="str">
        <f>IFERROR(SUMIFS(#REF!,#REF!,$I888,#REF!,$R$2)/SUMIFS(#REF!,#REF!,$I888,#REF!,$R$2),"-")</f>
        <v>-</v>
      </c>
      <c r="L888" s="172" t="str">
        <f>IFERROR(SUMIFS(#REF!,#REF!,$I888,#REF!,$R$7)/SUMIFS(#REF!,#REF!,$I888,#REF!,$R$7),"-")</f>
        <v>-</v>
      </c>
      <c r="M888" s="173" t="str">
        <f>IFERROR(SUMIFS(#REF!,#REF!,$I888,#REF!,$R$3)/SUMIFS(#REF!,#REF!,$I888,#REF!,$R$3),"-")</f>
        <v>-</v>
      </c>
      <c r="N888" s="173" t="str">
        <f>IFERROR(SUMIFS(#REF!,#REF!,$I888,#REF!,"&lt;="&amp;$R$2,#REF!,"&gt;="&amp;$S$2)/SUMIFS(#REF!,#REF!,$I888,#REF!,"&lt;="&amp;$R$2,#REF!,"&gt;="&amp;$S$2),"-")</f>
        <v>-</v>
      </c>
      <c r="O888" s="145"/>
      <c r="P888" s="143"/>
    </row>
    <row r="889" spans="1:16">
      <c r="A889" s="141"/>
      <c r="B889" s="145"/>
      <c r="C889" s="175" t="s">
        <v>1158</v>
      </c>
      <c r="D889" s="169" t="s">
        <v>1663</v>
      </c>
      <c r="E889" s="169" t="s">
        <v>1159</v>
      </c>
      <c r="F889" s="184" t="s">
        <v>1664</v>
      </c>
      <c r="G889" s="184" t="s">
        <v>1664</v>
      </c>
      <c r="H889" s="184" t="s">
        <v>1664</v>
      </c>
      <c r="I889" s="184" t="s">
        <v>1664</v>
      </c>
      <c r="J889" s="171">
        <v>0.9</v>
      </c>
      <c r="K889" s="172" t="str">
        <f>IFERROR(SUMIFS(#REF!,#REF!,$I889,#REF!,$R$2)/SUMIFS(#REF!,#REF!,$I889,#REF!,$R$2),"-")</f>
        <v>-</v>
      </c>
      <c r="L889" s="172" t="str">
        <f>IFERROR(SUMIFS(#REF!,#REF!,$I889,#REF!,$R$7)/SUMIFS(#REF!,#REF!,$I889,#REF!,$R$7),"-")</f>
        <v>-</v>
      </c>
      <c r="M889" s="173" t="str">
        <f>IFERROR(SUMIFS(#REF!,#REF!,$I889,#REF!,$R$3)/SUMIFS(#REF!,#REF!,$I889,#REF!,$R$3),"-")</f>
        <v>-</v>
      </c>
      <c r="N889" s="173" t="str">
        <f>IFERROR(SUMIFS(#REF!,#REF!,$I889,#REF!,"&lt;="&amp;$R$2,#REF!,"&gt;="&amp;$S$2)/SUMIFS(#REF!,#REF!,$I889,#REF!,"&lt;="&amp;$R$2,#REF!,"&gt;="&amp;$S$2),"-")</f>
        <v>-</v>
      </c>
      <c r="O889" s="145"/>
      <c r="P889" s="143"/>
    </row>
    <row r="890" spans="1:16">
      <c r="A890" s="141"/>
      <c r="B890" s="145"/>
      <c r="C890" s="175" t="s">
        <v>1158</v>
      </c>
      <c r="D890" s="169" t="s">
        <v>1663</v>
      </c>
      <c r="E890" s="169" t="s">
        <v>1159</v>
      </c>
      <c r="F890" s="184" t="s">
        <v>1665</v>
      </c>
      <c r="G890" s="184" t="s">
        <v>1665</v>
      </c>
      <c r="H890" s="184" t="s">
        <v>1665</v>
      </c>
      <c r="I890" s="184" t="s">
        <v>1665</v>
      </c>
      <c r="J890" s="171">
        <v>0.9</v>
      </c>
      <c r="K890" s="172" t="str">
        <f>IFERROR(SUMIFS(#REF!,#REF!,$I890,#REF!,$R$2)/SUMIFS(#REF!,#REF!,$I890,#REF!,$R$2),"-")</f>
        <v>-</v>
      </c>
      <c r="L890" s="172" t="str">
        <f>IFERROR(SUMIFS(#REF!,#REF!,$I890,#REF!,$R$7)/SUMIFS(#REF!,#REF!,$I890,#REF!,$R$7),"-")</f>
        <v>-</v>
      </c>
      <c r="M890" s="173" t="str">
        <f>IFERROR(SUMIFS(#REF!,#REF!,$I890,#REF!,$R$3)/SUMIFS(#REF!,#REF!,$I890,#REF!,$R$3),"-")</f>
        <v>-</v>
      </c>
      <c r="N890" s="173" t="str">
        <f>IFERROR(SUMIFS(#REF!,#REF!,$I890,#REF!,"&lt;="&amp;$R$2,#REF!,"&gt;="&amp;$S$2)/SUMIFS(#REF!,#REF!,$I890,#REF!,"&lt;="&amp;$R$2,#REF!,"&gt;="&amp;$S$2),"-")</f>
        <v>-</v>
      </c>
      <c r="O890" s="145"/>
      <c r="P890" s="143"/>
    </row>
    <row r="891" spans="1:16">
      <c r="A891" s="141"/>
      <c r="B891" s="145"/>
      <c r="C891" s="175" t="s">
        <v>1158</v>
      </c>
      <c r="D891" s="169" t="s">
        <v>1663</v>
      </c>
      <c r="E891" s="169" t="s">
        <v>1159</v>
      </c>
      <c r="F891" s="184" t="s">
        <v>1666</v>
      </c>
      <c r="G891" s="184" t="s">
        <v>1666</v>
      </c>
      <c r="H891" s="184" t="s">
        <v>1666</v>
      </c>
      <c r="I891" s="184" t="s">
        <v>1666</v>
      </c>
      <c r="J891" s="171">
        <v>0.9</v>
      </c>
      <c r="K891" s="172" t="str">
        <f>IFERROR(SUMIFS(#REF!,#REF!,$I891,#REF!,$R$2)/SUMIFS(#REF!,#REF!,$I891,#REF!,$R$2),"-")</f>
        <v>-</v>
      </c>
      <c r="L891" s="172" t="str">
        <f>IFERROR(SUMIFS(#REF!,#REF!,$I891,#REF!,$R$7)/SUMIFS(#REF!,#REF!,$I891,#REF!,$R$7),"-")</f>
        <v>-</v>
      </c>
      <c r="M891" s="173" t="str">
        <f>IFERROR(SUMIFS(#REF!,#REF!,$I891,#REF!,$R$3)/SUMIFS(#REF!,#REF!,$I891,#REF!,$R$3),"-")</f>
        <v>-</v>
      </c>
      <c r="N891" s="173" t="str">
        <f>IFERROR(SUMIFS(#REF!,#REF!,$I891,#REF!,"&lt;="&amp;$R$2,#REF!,"&gt;="&amp;$S$2)/SUMIFS(#REF!,#REF!,$I891,#REF!,"&lt;="&amp;$R$2,#REF!,"&gt;="&amp;$S$2),"-")</f>
        <v>-</v>
      </c>
      <c r="O891" s="145"/>
      <c r="P891" s="143"/>
    </row>
    <row r="892" spans="1:16">
      <c r="A892" s="141"/>
      <c r="B892" s="145"/>
      <c r="C892" s="175" t="s">
        <v>1158</v>
      </c>
      <c r="D892" s="169" t="s">
        <v>26</v>
      </c>
      <c r="E892" s="169" t="s">
        <v>1159</v>
      </c>
      <c r="F892" s="184" t="s">
        <v>1668</v>
      </c>
      <c r="G892" s="184" t="s">
        <v>1668</v>
      </c>
      <c r="H892" s="184" t="s">
        <v>1668</v>
      </c>
      <c r="I892" s="184" t="s">
        <v>1668</v>
      </c>
      <c r="J892" s="171">
        <v>0.9</v>
      </c>
      <c r="K892" s="172" t="str">
        <f>IFERROR(SUMIFS(#REF!,#REF!,$I892,#REF!,$R$2)/SUMIFS(#REF!,#REF!,$I892,#REF!,$R$2),"-")</f>
        <v>-</v>
      </c>
      <c r="L892" s="172" t="str">
        <f>IFERROR(SUMIFS(#REF!,#REF!,$I892,#REF!,$R$7)/SUMIFS(#REF!,#REF!,$I892,#REF!,$R$7),"-")</f>
        <v>-</v>
      </c>
      <c r="M892" s="173" t="str">
        <f>IFERROR(SUMIFS(#REF!,#REF!,$I892,#REF!,$R$3)/SUMIFS(#REF!,#REF!,$I892,#REF!,$R$3),"-")</f>
        <v>-</v>
      </c>
      <c r="N892" s="173" t="str">
        <f>IFERROR(SUMIFS(#REF!,#REF!,$I892,#REF!,"&lt;="&amp;$R$2,#REF!,"&gt;="&amp;$S$2)/SUMIFS(#REF!,#REF!,$I892,#REF!,"&lt;="&amp;$R$2,#REF!,"&gt;="&amp;$S$2),"-")</f>
        <v>-</v>
      </c>
      <c r="O892" s="145"/>
      <c r="P892" s="143"/>
    </row>
    <row r="893" spans="1:16">
      <c r="A893" s="141"/>
      <c r="B893" s="145"/>
      <c r="C893" s="185" t="s">
        <v>1669</v>
      </c>
      <c r="D893" s="169" t="s">
        <v>26</v>
      </c>
      <c r="E893" s="169" t="s">
        <v>1670</v>
      </c>
      <c r="F893" s="186" t="s">
        <v>1672</v>
      </c>
      <c r="G893" s="187" t="s">
        <v>1672</v>
      </c>
      <c r="H893" s="187" t="s">
        <v>1672</v>
      </c>
      <c r="I893" s="187" t="s">
        <v>1672</v>
      </c>
      <c r="J893" s="171">
        <v>0.9</v>
      </c>
      <c r="K893" s="172" t="str">
        <f>IFERROR(SUMIFS(#REF!,#REF!,$I893,#REF!,$R$2)/SUMIFS(#REF!,#REF!,$I893,#REF!,$R$2),"-")</f>
        <v>-</v>
      </c>
      <c r="L893" s="172" t="str">
        <f>IFERROR(SUMIFS(#REF!,#REF!,$I893,#REF!,$R$7)/SUMIFS(#REF!,#REF!,$I893,#REF!,$R$7),"-")</f>
        <v>-</v>
      </c>
      <c r="M893" s="173" t="str">
        <f>IFERROR(SUMIFS(#REF!,#REF!,$I893,#REF!,$R$3)/SUMIFS(#REF!,#REF!,$I893,#REF!,$R$3),"-")</f>
        <v>-</v>
      </c>
      <c r="N893" s="173" t="str">
        <f>IFERROR(SUMIFS(#REF!,#REF!,$I893,#REF!,"&lt;="&amp;$R$2,#REF!,"&gt;="&amp;$S$2)/SUMIFS(#REF!,#REF!,$I893,#REF!,"&lt;="&amp;$R$2,#REF!,"&gt;="&amp;$S$2),"-")</f>
        <v>-</v>
      </c>
      <c r="O893" s="145"/>
      <c r="P893" s="143"/>
    </row>
    <row r="894" spans="1:16">
      <c r="A894" s="141"/>
      <c r="B894" s="145"/>
      <c r="C894" s="185" t="s">
        <v>1669</v>
      </c>
      <c r="D894" s="169" t="s">
        <v>26</v>
      </c>
      <c r="E894" s="169" t="s">
        <v>1670</v>
      </c>
      <c r="F894" s="188" t="s">
        <v>1674</v>
      </c>
      <c r="G894" s="189" t="s">
        <v>1674</v>
      </c>
      <c r="H894" s="189" t="s">
        <v>1674</v>
      </c>
      <c r="I894" s="189" t="s">
        <v>1674</v>
      </c>
      <c r="J894" s="171">
        <v>0.9</v>
      </c>
      <c r="K894" s="172" t="str">
        <f>IFERROR(SUMIFS(#REF!,#REF!,$I894,#REF!,$R$2)/SUMIFS(#REF!,#REF!,$I894,#REF!,$R$2),"-")</f>
        <v>-</v>
      </c>
      <c r="L894" s="172" t="str">
        <f>IFERROR(SUMIFS(#REF!,#REF!,$I894,#REF!,$R$7)/SUMIFS(#REF!,#REF!,$I894,#REF!,$R$7),"-")</f>
        <v>-</v>
      </c>
      <c r="M894" s="173" t="str">
        <f>IFERROR(SUMIFS(#REF!,#REF!,$I894,#REF!,$R$3)/SUMIFS(#REF!,#REF!,$I894,#REF!,$R$3),"-")</f>
        <v>-</v>
      </c>
      <c r="N894" s="173" t="str">
        <f>IFERROR(SUMIFS(#REF!,#REF!,$I894,#REF!,"&lt;="&amp;$R$2,#REF!,"&gt;="&amp;$S$2)/SUMIFS(#REF!,#REF!,$I894,#REF!,"&lt;="&amp;$R$2,#REF!,"&gt;="&amp;$S$2),"-")</f>
        <v>-</v>
      </c>
      <c r="O894" s="145"/>
      <c r="P894" s="143"/>
    </row>
    <row r="895" spans="1:16">
      <c r="A895" s="141"/>
      <c r="B895" s="145"/>
      <c r="C895" s="185" t="s">
        <v>1669</v>
      </c>
      <c r="D895" s="169" t="s">
        <v>26</v>
      </c>
      <c r="E895" s="169" t="s">
        <v>1670</v>
      </c>
      <c r="F895" s="188" t="s">
        <v>1676</v>
      </c>
      <c r="G895" s="189" t="s">
        <v>1676</v>
      </c>
      <c r="H895" s="189" t="s">
        <v>1676</v>
      </c>
      <c r="I895" s="189" t="s">
        <v>1676</v>
      </c>
      <c r="J895" s="171">
        <v>0.9</v>
      </c>
      <c r="K895" s="172" t="str">
        <f>IFERROR(SUMIFS(#REF!,#REF!,$I895,#REF!,$R$2)/SUMIFS(#REF!,#REF!,$I895,#REF!,$R$2),"-")</f>
        <v>-</v>
      </c>
      <c r="L895" s="172" t="str">
        <f>IFERROR(SUMIFS(#REF!,#REF!,$I895,#REF!,$R$7)/SUMIFS(#REF!,#REF!,$I895,#REF!,$R$7),"-")</f>
        <v>-</v>
      </c>
      <c r="M895" s="173" t="str">
        <f>IFERROR(SUMIFS(#REF!,#REF!,$I895,#REF!,$R$3)/SUMIFS(#REF!,#REF!,$I895,#REF!,$R$3),"-")</f>
        <v>-</v>
      </c>
      <c r="N895" s="173" t="str">
        <f>IFERROR(SUMIFS(#REF!,#REF!,$I895,#REF!,"&lt;="&amp;$R$2,#REF!,"&gt;="&amp;$S$2)/SUMIFS(#REF!,#REF!,$I895,#REF!,"&lt;="&amp;$R$2,#REF!,"&gt;="&amp;$S$2),"-")</f>
        <v>-</v>
      </c>
      <c r="O895" s="145"/>
      <c r="P895" s="143"/>
    </row>
    <row r="896" spans="1:16">
      <c r="A896" s="141"/>
      <c r="B896" s="145"/>
      <c r="C896" s="185" t="s">
        <v>1669</v>
      </c>
      <c r="D896" s="169" t="s">
        <v>26</v>
      </c>
      <c r="E896" s="169" t="s">
        <v>1670</v>
      </c>
      <c r="F896" s="188" t="s">
        <v>1678</v>
      </c>
      <c r="G896" s="189" t="s">
        <v>1678</v>
      </c>
      <c r="H896" s="189" t="s">
        <v>1678</v>
      </c>
      <c r="I896" s="189" t="s">
        <v>1678</v>
      </c>
      <c r="J896" s="171">
        <v>0.9</v>
      </c>
      <c r="K896" s="172" t="str">
        <f>IFERROR(SUMIFS(#REF!,#REF!,$I896,#REF!,$R$2)/SUMIFS(#REF!,#REF!,$I896,#REF!,$R$2),"-")</f>
        <v>-</v>
      </c>
      <c r="L896" s="172" t="str">
        <f>IFERROR(SUMIFS(#REF!,#REF!,$I896,#REF!,$R$7)/SUMIFS(#REF!,#REF!,$I896,#REF!,$R$7),"-")</f>
        <v>-</v>
      </c>
      <c r="M896" s="173" t="str">
        <f>IFERROR(SUMIFS(#REF!,#REF!,$I896,#REF!,$R$3)/SUMIFS(#REF!,#REF!,$I896,#REF!,$R$3),"-")</f>
        <v>-</v>
      </c>
      <c r="N896" s="173" t="str">
        <f>IFERROR(SUMIFS(#REF!,#REF!,$I896,#REF!,"&lt;="&amp;$R$2,#REF!,"&gt;="&amp;$S$2)/SUMIFS(#REF!,#REF!,$I896,#REF!,"&lt;="&amp;$R$2,#REF!,"&gt;="&amp;$S$2),"-")</f>
        <v>-</v>
      </c>
      <c r="O896" s="145"/>
      <c r="P896" s="143"/>
    </row>
    <row r="897" spans="1:16">
      <c r="A897" s="141"/>
      <c r="B897" s="145"/>
      <c r="C897" s="185" t="s">
        <v>1669</v>
      </c>
      <c r="D897" s="169" t="s">
        <v>26</v>
      </c>
      <c r="E897" s="169" t="s">
        <v>1670</v>
      </c>
      <c r="F897" s="188" t="s">
        <v>1680</v>
      </c>
      <c r="G897" s="189" t="s">
        <v>1680</v>
      </c>
      <c r="H897" s="189" t="s">
        <v>1680</v>
      </c>
      <c r="I897" s="189" t="s">
        <v>1680</v>
      </c>
      <c r="J897" s="171">
        <v>0.9</v>
      </c>
      <c r="K897" s="172" t="str">
        <f>IFERROR(SUMIFS(#REF!,#REF!,$I897,#REF!,$R$2)/SUMIFS(#REF!,#REF!,$I897,#REF!,$R$2),"-")</f>
        <v>-</v>
      </c>
      <c r="L897" s="172" t="str">
        <f>IFERROR(SUMIFS(#REF!,#REF!,$I897,#REF!,$R$7)/SUMIFS(#REF!,#REF!,$I897,#REF!,$R$7),"-")</f>
        <v>-</v>
      </c>
      <c r="M897" s="173" t="str">
        <f>IFERROR(SUMIFS(#REF!,#REF!,$I897,#REF!,$R$3)/SUMIFS(#REF!,#REF!,$I897,#REF!,$R$3),"-")</f>
        <v>-</v>
      </c>
      <c r="N897" s="173" t="str">
        <f>IFERROR(SUMIFS(#REF!,#REF!,$I897,#REF!,"&lt;="&amp;$R$2,#REF!,"&gt;="&amp;$S$2)/SUMIFS(#REF!,#REF!,$I897,#REF!,"&lt;="&amp;$R$2,#REF!,"&gt;="&amp;$S$2),"-")</f>
        <v>-</v>
      </c>
      <c r="O897" s="145"/>
      <c r="P897" s="143"/>
    </row>
    <row r="898" spans="1:16">
      <c r="A898" s="141"/>
      <c r="B898" s="145"/>
      <c r="C898" s="185" t="s">
        <v>1669</v>
      </c>
      <c r="D898" s="169" t="s">
        <v>235</v>
      </c>
      <c r="E898" s="169" t="s">
        <v>1670</v>
      </c>
      <c r="F898" s="188" t="s">
        <v>1682</v>
      </c>
      <c r="G898" s="189" t="s">
        <v>1682</v>
      </c>
      <c r="H898" s="189" t="s">
        <v>1682</v>
      </c>
      <c r="I898" s="189" t="s">
        <v>1682</v>
      </c>
      <c r="J898" s="171">
        <v>0.9</v>
      </c>
      <c r="K898" s="172" t="str">
        <f>IFERROR(SUMIFS(#REF!,#REF!,$I898,#REF!,$R$2)/SUMIFS(#REF!,#REF!,$I898,#REF!,$R$2),"-")</f>
        <v>-</v>
      </c>
      <c r="L898" s="172" t="str">
        <f>IFERROR(SUMIFS(#REF!,#REF!,$I898,#REF!,$R$7)/SUMIFS(#REF!,#REF!,$I898,#REF!,$R$7),"-")</f>
        <v>-</v>
      </c>
      <c r="M898" s="173" t="str">
        <f>IFERROR(SUMIFS(#REF!,#REF!,$I898,#REF!,$R$3)/SUMIFS(#REF!,#REF!,$I898,#REF!,$R$3),"-")</f>
        <v>-</v>
      </c>
      <c r="N898" s="173" t="str">
        <f>IFERROR(SUMIFS(#REF!,#REF!,$I898,#REF!,"&lt;="&amp;$R$2,#REF!,"&gt;="&amp;$S$2)/SUMIFS(#REF!,#REF!,$I898,#REF!,"&lt;="&amp;$R$2,#REF!,"&gt;="&amp;$S$2),"-")</f>
        <v>-</v>
      </c>
      <c r="O898" s="145"/>
      <c r="P898" s="143"/>
    </row>
    <row r="899" spans="1:16">
      <c r="A899" s="141"/>
      <c r="B899" s="145"/>
      <c r="C899" s="185" t="s">
        <v>1669</v>
      </c>
      <c r="D899" s="169" t="s">
        <v>26</v>
      </c>
      <c r="E899" s="169" t="s">
        <v>1670</v>
      </c>
      <c r="F899" s="190" t="s">
        <v>1684</v>
      </c>
      <c r="G899" s="191" t="s">
        <v>1684</v>
      </c>
      <c r="H899" s="191" t="s">
        <v>1684</v>
      </c>
      <c r="I899" s="191" t="s">
        <v>1684</v>
      </c>
      <c r="J899" s="171">
        <v>0.9</v>
      </c>
      <c r="K899" s="172" t="str">
        <f>IFERROR(SUMIFS(#REF!,#REF!,$I899,#REF!,$R$2)/SUMIFS(#REF!,#REF!,$I899,#REF!,$R$2),"-")</f>
        <v>-</v>
      </c>
      <c r="L899" s="172" t="str">
        <f>IFERROR(SUMIFS(#REF!,#REF!,$I899,#REF!,$R$7)/SUMIFS(#REF!,#REF!,$I899,#REF!,$R$7),"-")</f>
        <v>-</v>
      </c>
      <c r="M899" s="173" t="str">
        <f>IFERROR(SUMIFS(#REF!,#REF!,$I899,#REF!,$R$3)/SUMIFS(#REF!,#REF!,$I899,#REF!,$R$3),"-")</f>
        <v>-</v>
      </c>
      <c r="N899" s="173" t="str">
        <f>IFERROR(SUMIFS(#REF!,#REF!,$I899,#REF!,"&lt;="&amp;$R$2,#REF!,"&gt;="&amp;$S$2)/SUMIFS(#REF!,#REF!,$I899,#REF!,"&lt;="&amp;$R$2,#REF!,"&gt;="&amp;$S$2),"-")</f>
        <v>-</v>
      </c>
      <c r="O899" s="145"/>
      <c r="P899" s="143"/>
    </row>
    <row r="900" spans="1:16">
      <c r="A900" s="141"/>
      <c r="B900" s="145"/>
      <c r="C900" s="185" t="s">
        <v>1669</v>
      </c>
      <c r="D900" s="169" t="s">
        <v>235</v>
      </c>
      <c r="E900" s="169" t="s">
        <v>1670</v>
      </c>
      <c r="F900" s="190" t="s">
        <v>1686</v>
      </c>
      <c r="G900" s="191" t="s">
        <v>1686</v>
      </c>
      <c r="H900" s="191" t="s">
        <v>1686</v>
      </c>
      <c r="I900" s="191" t="s">
        <v>1686</v>
      </c>
      <c r="J900" s="171">
        <v>0.9</v>
      </c>
      <c r="K900" s="172" t="str">
        <f>IFERROR(SUMIFS(#REF!,#REF!,$I900,#REF!,$R$2)/SUMIFS(#REF!,#REF!,$I900,#REF!,$R$2),"-")</f>
        <v>-</v>
      </c>
      <c r="L900" s="172" t="str">
        <f>IFERROR(SUMIFS(#REF!,#REF!,$I900,#REF!,$R$7)/SUMIFS(#REF!,#REF!,$I900,#REF!,$R$7),"-")</f>
        <v>-</v>
      </c>
      <c r="M900" s="173" t="str">
        <f>IFERROR(SUMIFS(#REF!,#REF!,$I900,#REF!,$R$3)/SUMIFS(#REF!,#REF!,$I900,#REF!,$R$3),"-")</f>
        <v>-</v>
      </c>
      <c r="N900" s="173" t="str">
        <f>IFERROR(SUMIFS(#REF!,#REF!,$I900,#REF!,"&lt;="&amp;$R$2,#REF!,"&gt;="&amp;$S$2)/SUMIFS(#REF!,#REF!,$I900,#REF!,"&lt;="&amp;$R$2,#REF!,"&gt;="&amp;$S$2),"-")</f>
        <v>-</v>
      </c>
      <c r="O900" s="145"/>
      <c r="P900" s="143"/>
    </row>
    <row r="901" spans="1:16">
      <c r="A901" s="141"/>
      <c r="B901" s="145"/>
      <c r="C901" s="185" t="s">
        <v>1669</v>
      </c>
      <c r="D901" s="169" t="s">
        <v>26</v>
      </c>
      <c r="E901" s="169" t="s">
        <v>1670</v>
      </c>
      <c r="F901" s="190" t="s">
        <v>1688</v>
      </c>
      <c r="G901" s="191" t="s">
        <v>1688</v>
      </c>
      <c r="H901" s="191" t="s">
        <v>1688</v>
      </c>
      <c r="I901" s="191" t="s">
        <v>1688</v>
      </c>
      <c r="J901" s="171">
        <v>0.9</v>
      </c>
      <c r="K901" s="172" t="str">
        <f>IFERROR(SUMIFS(#REF!,#REF!,$I901,#REF!,$R$2)/SUMIFS(#REF!,#REF!,$I901,#REF!,$R$2),"-")</f>
        <v>-</v>
      </c>
      <c r="L901" s="172" t="str">
        <f>IFERROR(SUMIFS(#REF!,#REF!,$I901,#REF!,$R$7)/SUMIFS(#REF!,#REF!,$I901,#REF!,$R$7),"-")</f>
        <v>-</v>
      </c>
      <c r="M901" s="173" t="str">
        <f>IFERROR(SUMIFS(#REF!,#REF!,$I901,#REF!,$R$3)/SUMIFS(#REF!,#REF!,$I901,#REF!,$R$3),"-")</f>
        <v>-</v>
      </c>
      <c r="N901" s="173" t="str">
        <f>IFERROR(SUMIFS(#REF!,#REF!,$I901,#REF!,"&lt;="&amp;$R$2,#REF!,"&gt;="&amp;$S$2)/SUMIFS(#REF!,#REF!,$I901,#REF!,"&lt;="&amp;$R$2,#REF!,"&gt;="&amp;$S$2),"-")</f>
        <v>-</v>
      </c>
      <c r="O901" s="145"/>
      <c r="P901" s="143"/>
    </row>
    <row r="902" spans="1:16">
      <c r="A902" s="141"/>
      <c r="B902" s="145"/>
      <c r="C902" s="185" t="s">
        <v>1669</v>
      </c>
      <c r="D902" s="169" t="s">
        <v>235</v>
      </c>
      <c r="E902" s="169" t="s">
        <v>1670</v>
      </c>
      <c r="F902" s="188" t="s">
        <v>1690</v>
      </c>
      <c r="G902" s="189" t="s">
        <v>1690</v>
      </c>
      <c r="H902" s="189" t="s">
        <v>1690</v>
      </c>
      <c r="I902" s="189" t="s">
        <v>1690</v>
      </c>
      <c r="J902" s="171">
        <v>0.9</v>
      </c>
      <c r="K902" s="172" t="str">
        <f>IFERROR(SUMIFS(#REF!,#REF!,$I902,#REF!,$R$2)/SUMIFS(#REF!,#REF!,$I902,#REF!,$R$2),"-")</f>
        <v>-</v>
      </c>
      <c r="L902" s="172" t="str">
        <f>IFERROR(SUMIFS(#REF!,#REF!,$I902,#REF!,$R$7)/SUMIFS(#REF!,#REF!,$I902,#REF!,$R$7),"-")</f>
        <v>-</v>
      </c>
      <c r="M902" s="173" t="str">
        <f>IFERROR(SUMIFS(#REF!,#REF!,$I902,#REF!,$R$3)/SUMIFS(#REF!,#REF!,$I902,#REF!,$R$3),"-")</f>
        <v>-</v>
      </c>
      <c r="N902" s="173" t="str">
        <f>IFERROR(SUMIFS(#REF!,#REF!,$I902,#REF!,"&lt;="&amp;$R$2,#REF!,"&gt;="&amp;$S$2)/SUMIFS(#REF!,#REF!,$I902,#REF!,"&lt;="&amp;$R$2,#REF!,"&gt;="&amp;$S$2),"-")</f>
        <v>-</v>
      </c>
      <c r="O902" s="145"/>
      <c r="P902" s="143"/>
    </row>
    <row r="903" spans="1:16">
      <c r="A903" s="141"/>
      <c r="B903" s="145"/>
      <c r="C903" s="185" t="s">
        <v>1669</v>
      </c>
      <c r="D903" s="169" t="s">
        <v>26</v>
      </c>
      <c r="E903" s="169" t="s">
        <v>1670</v>
      </c>
      <c r="F903" s="188" t="s">
        <v>1692</v>
      </c>
      <c r="G903" s="189" t="s">
        <v>1692</v>
      </c>
      <c r="H903" s="189" t="s">
        <v>1692</v>
      </c>
      <c r="I903" s="189" t="s">
        <v>1692</v>
      </c>
      <c r="J903" s="171">
        <v>0.9</v>
      </c>
      <c r="K903" s="172" t="str">
        <f>IFERROR(SUMIFS(#REF!,#REF!,$I903,#REF!,$R$2)/SUMIFS(#REF!,#REF!,$I903,#REF!,$R$2),"-")</f>
        <v>-</v>
      </c>
      <c r="L903" s="172" t="str">
        <f>IFERROR(SUMIFS(#REF!,#REF!,$I903,#REF!,$R$7)/SUMIFS(#REF!,#REF!,$I903,#REF!,$R$7),"-")</f>
        <v>-</v>
      </c>
      <c r="M903" s="173" t="str">
        <f>IFERROR(SUMIFS(#REF!,#REF!,$I903,#REF!,$R$3)/SUMIFS(#REF!,#REF!,$I903,#REF!,$R$3),"-")</f>
        <v>-</v>
      </c>
      <c r="N903" s="173" t="str">
        <f>IFERROR(SUMIFS(#REF!,#REF!,$I903,#REF!,"&lt;="&amp;$R$2,#REF!,"&gt;="&amp;$S$2)/SUMIFS(#REF!,#REF!,$I903,#REF!,"&lt;="&amp;$R$2,#REF!,"&gt;="&amp;$S$2),"-")</f>
        <v>-</v>
      </c>
      <c r="O903" s="145"/>
      <c r="P903" s="143"/>
    </row>
    <row r="904" spans="1:16">
      <c r="A904" s="141"/>
      <c r="B904" s="145"/>
      <c r="C904" s="185" t="s">
        <v>1669</v>
      </c>
      <c r="D904" s="169" t="s">
        <v>26</v>
      </c>
      <c r="E904" s="169" t="s">
        <v>1670</v>
      </c>
      <c r="F904" s="188" t="s">
        <v>1694</v>
      </c>
      <c r="G904" s="189" t="s">
        <v>1694</v>
      </c>
      <c r="H904" s="189" t="s">
        <v>1694</v>
      </c>
      <c r="I904" s="189" t="s">
        <v>1694</v>
      </c>
      <c r="J904" s="171">
        <v>0.9</v>
      </c>
      <c r="K904" s="172" t="str">
        <f>IFERROR(SUMIFS(#REF!,#REF!,$I904,#REF!,$R$2)/SUMIFS(#REF!,#REF!,$I904,#REF!,$R$2),"-")</f>
        <v>-</v>
      </c>
      <c r="L904" s="172" t="str">
        <f>IFERROR(SUMIFS(#REF!,#REF!,$I904,#REF!,$R$7)/SUMIFS(#REF!,#REF!,$I904,#REF!,$R$7),"-")</f>
        <v>-</v>
      </c>
      <c r="M904" s="173" t="str">
        <f>IFERROR(SUMIFS(#REF!,#REF!,$I904,#REF!,$R$3)/SUMIFS(#REF!,#REF!,$I904,#REF!,$R$3),"-")</f>
        <v>-</v>
      </c>
      <c r="N904" s="173" t="str">
        <f>IFERROR(SUMIFS(#REF!,#REF!,$I904,#REF!,"&lt;="&amp;$R$2,#REF!,"&gt;="&amp;$S$2)/SUMIFS(#REF!,#REF!,$I904,#REF!,"&lt;="&amp;$R$2,#REF!,"&gt;="&amp;$S$2),"-")</f>
        <v>-</v>
      </c>
      <c r="O904" s="145"/>
      <c r="P904" s="143"/>
    </row>
    <row r="905" spans="1:16">
      <c r="A905" s="141"/>
      <c r="B905" s="145"/>
      <c r="C905" s="185" t="s">
        <v>1669</v>
      </c>
      <c r="D905" s="169" t="s">
        <v>26</v>
      </c>
      <c r="E905" s="169" t="s">
        <v>1670</v>
      </c>
      <c r="F905" s="192" t="s">
        <v>1695</v>
      </c>
      <c r="G905" s="193" t="s">
        <v>1695</v>
      </c>
      <c r="H905" s="193" t="s">
        <v>1695</v>
      </c>
      <c r="I905" s="193" t="s">
        <v>1695</v>
      </c>
      <c r="J905" s="171">
        <v>0.9</v>
      </c>
      <c r="K905" s="172" t="str">
        <f>IFERROR(SUMIFS(#REF!,#REF!,$I905,#REF!,$R$2)/SUMIFS(#REF!,#REF!,$I905,#REF!,$R$2),"-")</f>
        <v>-</v>
      </c>
      <c r="L905" s="172" t="str">
        <f>IFERROR(SUMIFS(#REF!,#REF!,$I905,#REF!,$R$7)/SUMIFS(#REF!,#REF!,$I905,#REF!,$R$7),"-")</f>
        <v>-</v>
      </c>
      <c r="M905" s="173" t="str">
        <f>IFERROR(SUMIFS(#REF!,#REF!,$I905,#REF!,$R$3)/SUMIFS(#REF!,#REF!,$I905,#REF!,$R$3),"-")</f>
        <v>-</v>
      </c>
      <c r="N905" s="173" t="str">
        <f>IFERROR(SUMIFS(#REF!,#REF!,$I905,#REF!,"&lt;="&amp;$R$2,#REF!,"&gt;="&amp;$S$2)/SUMIFS(#REF!,#REF!,$I905,#REF!,"&lt;="&amp;$R$2,#REF!,"&gt;="&amp;$S$2),"-")</f>
        <v>-</v>
      </c>
      <c r="O905" s="145"/>
      <c r="P905" s="143"/>
    </row>
    <row r="906" spans="1:16">
      <c r="A906" s="141"/>
      <c r="B906" s="145"/>
      <c r="C906" s="185" t="s">
        <v>1669</v>
      </c>
      <c r="D906" s="169" t="s">
        <v>26</v>
      </c>
      <c r="E906" s="169" t="s">
        <v>1670</v>
      </c>
      <c r="F906" s="188" t="s">
        <v>1697</v>
      </c>
      <c r="G906" s="189" t="s">
        <v>1697</v>
      </c>
      <c r="H906" s="189" t="s">
        <v>1697</v>
      </c>
      <c r="I906" s="189" t="s">
        <v>1697</v>
      </c>
      <c r="J906" s="171">
        <v>0.9</v>
      </c>
      <c r="K906" s="172" t="str">
        <f>IFERROR(SUMIFS(#REF!,#REF!,$I906,#REF!,$R$2)/SUMIFS(#REF!,#REF!,$I906,#REF!,$R$2),"-")</f>
        <v>-</v>
      </c>
      <c r="L906" s="172" t="str">
        <f>IFERROR(SUMIFS(#REF!,#REF!,$I906,#REF!,$R$7)/SUMIFS(#REF!,#REF!,$I906,#REF!,$R$7),"-")</f>
        <v>-</v>
      </c>
      <c r="M906" s="173" t="str">
        <f>IFERROR(SUMIFS(#REF!,#REF!,$I906,#REF!,$R$3)/SUMIFS(#REF!,#REF!,$I906,#REF!,$R$3),"-")</f>
        <v>-</v>
      </c>
      <c r="N906" s="173" t="str">
        <f>IFERROR(SUMIFS(#REF!,#REF!,$I906,#REF!,"&lt;="&amp;$R$2,#REF!,"&gt;="&amp;$S$2)/SUMIFS(#REF!,#REF!,$I906,#REF!,"&lt;="&amp;$R$2,#REF!,"&gt;="&amp;$S$2),"-")</f>
        <v>-</v>
      </c>
      <c r="O906" s="145"/>
      <c r="P906" s="143"/>
    </row>
    <row r="907" spans="1:16">
      <c r="A907" s="141"/>
      <c r="B907" s="145"/>
      <c r="C907" s="185" t="s">
        <v>1669</v>
      </c>
      <c r="D907" s="169" t="s">
        <v>26</v>
      </c>
      <c r="E907" s="169" t="s">
        <v>1670</v>
      </c>
      <c r="F907" s="192" t="s">
        <v>1698</v>
      </c>
      <c r="G907" s="193" t="s">
        <v>1698</v>
      </c>
      <c r="H907" s="193" t="s">
        <v>1698</v>
      </c>
      <c r="I907" s="193" t="s">
        <v>1698</v>
      </c>
      <c r="J907" s="171">
        <v>0.9</v>
      </c>
      <c r="K907" s="172" t="str">
        <f>IFERROR(SUMIFS(#REF!,#REF!,$I907,#REF!,$R$2)/SUMIFS(#REF!,#REF!,$I907,#REF!,$R$2),"-")</f>
        <v>-</v>
      </c>
      <c r="L907" s="172" t="str">
        <f>IFERROR(SUMIFS(#REF!,#REF!,$I907,#REF!,$R$7)/SUMIFS(#REF!,#REF!,$I907,#REF!,$R$7),"-")</f>
        <v>-</v>
      </c>
      <c r="M907" s="173" t="str">
        <f>IFERROR(SUMIFS(#REF!,#REF!,$I907,#REF!,$R$3)/SUMIFS(#REF!,#REF!,$I907,#REF!,$R$3),"-")</f>
        <v>-</v>
      </c>
      <c r="N907" s="173" t="str">
        <f>IFERROR(SUMIFS(#REF!,#REF!,$I907,#REF!,"&lt;="&amp;$R$2,#REF!,"&gt;="&amp;$S$2)/SUMIFS(#REF!,#REF!,$I907,#REF!,"&lt;="&amp;$R$2,#REF!,"&gt;="&amp;$S$2),"-")</f>
        <v>-</v>
      </c>
      <c r="O907" s="145"/>
      <c r="P907" s="143"/>
    </row>
    <row r="908" spans="1:16">
      <c r="A908" s="141"/>
      <c r="B908" s="145"/>
      <c r="C908" s="185" t="s">
        <v>1669</v>
      </c>
      <c r="D908" s="169" t="s">
        <v>26</v>
      </c>
      <c r="E908" s="169" t="s">
        <v>1670</v>
      </c>
      <c r="F908" s="188" t="s">
        <v>1700</v>
      </c>
      <c r="G908" s="189" t="s">
        <v>1700</v>
      </c>
      <c r="H908" s="189" t="s">
        <v>1700</v>
      </c>
      <c r="I908" s="189" t="s">
        <v>1700</v>
      </c>
      <c r="J908" s="171">
        <v>0.9</v>
      </c>
      <c r="K908" s="172" t="str">
        <f>IFERROR(SUMIFS(#REF!,#REF!,$I908,#REF!,$R$2)/SUMIFS(#REF!,#REF!,$I908,#REF!,$R$2),"-")</f>
        <v>-</v>
      </c>
      <c r="L908" s="172" t="str">
        <f>IFERROR(SUMIFS(#REF!,#REF!,$I908,#REF!,$R$7)/SUMIFS(#REF!,#REF!,$I908,#REF!,$R$7),"-")</f>
        <v>-</v>
      </c>
      <c r="M908" s="173" t="str">
        <f>IFERROR(SUMIFS(#REF!,#REF!,$I908,#REF!,$R$3)/SUMIFS(#REF!,#REF!,$I908,#REF!,$R$3),"-")</f>
        <v>-</v>
      </c>
      <c r="N908" s="173" t="str">
        <f>IFERROR(SUMIFS(#REF!,#REF!,$I908,#REF!,"&lt;="&amp;$R$2,#REF!,"&gt;="&amp;$S$2)/SUMIFS(#REF!,#REF!,$I908,#REF!,"&lt;="&amp;$R$2,#REF!,"&gt;="&amp;$S$2),"-")</f>
        <v>-</v>
      </c>
      <c r="O908" s="145"/>
      <c r="P908" s="143"/>
    </row>
    <row r="909" spans="1:16">
      <c r="A909" s="141"/>
      <c r="B909" s="145"/>
      <c r="C909" s="185" t="s">
        <v>1669</v>
      </c>
      <c r="D909" s="169" t="s">
        <v>26</v>
      </c>
      <c r="E909" s="169" t="s">
        <v>1670</v>
      </c>
      <c r="F909" s="188" t="s">
        <v>1702</v>
      </c>
      <c r="G909" s="189" t="s">
        <v>1702</v>
      </c>
      <c r="H909" s="189" t="s">
        <v>1702</v>
      </c>
      <c r="I909" s="189" t="s">
        <v>1702</v>
      </c>
      <c r="J909" s="171">
        <v>0.9</v>
      </c>
      <c r="K909" s="172" t="str">
        <f>IFERROR(SUMIFS(#REF!,#REF!,$I909,#REF!,$R$2)/SUMIFS(#REF!,#REF!,$I909,#REF!,$R$2),"-")</f>
        <v>-</v>
      </c>
      <c r="L909" s="172" t="str">
        <f>IFERROR(SUMIFS(#REF!,#REF!,$I909,#REF!,$R$7)/SUMIFS(#REF!,#REF!,$I909,#REF!,$R$7),"-")</f>
        <v>-</v>
      </c>
      <c r="M909" s="173" t="str">
        <f>IFERROR(SUMIFS(#REF!,#REF!,$I909,#REF!,$R$3)/SUMIFS(#REF!,#REF!,$I909,#REF!,$R$3),"-")</f>
        <v>-</v>
      </c>
      <c r="N909" s="173" t="str">
        <f>IFERROR(SUMIFS(#REF!,#REF!,$I909,#REF!,"&lt;="&amp;$R$2,#REF!,"&gt;="&amp;$S$2)/SUMIFS(#REF!,#REF!,$I909,#REF!,"&lt;="&amp;$R$2,#REF!,"&gt;="&amp;$S$2),"-")</f>
        <v>-</v>
      </c>
      <c r="O909" s="145"/>
      <c r="P909" s="143"/>
    </row>
    <row r="910" spans="1:16">
      <c r="A910" s="141"/>
      <c r="B910" s="145"/>
      <c r="C910" s="185" t="s">
        <v>1669</v>
      </c>
      <c r="D910" s="169" t="s">
        <v>26</v>
      </c>
      <c r="E910" s="169" t="s">
        <v>1670</v>
      </c>
      <c r="F910" s="188" t="s">
        <v>1704</v>
      </c>
      <c r="G910" s="189" t="s">
        <v>1704</v>
      </c>
      <c r="H910" s="189" t="s">
        <v>1704</v>
      </c>
      <c r="I910" s="189" t="s">
        <v>1704</v>
      </c>
      <c r="J910" s="171">
        <v>0.9</v>
      </c>
      <c r="K910" s="172" t="str">
        <f>IFERROR(SUMIFS(#REF!,#REF!,$I910,#REF!,$R$2)/SUMIFS(#REF!,#REF!,$I910,#REF!,$R$2),"-")</f>
        <v>-</v>
      </c>
      <c r="L910" s="172" t="str">
        <f>IFERROR(SUMIFS(#REF!,#REF!,$I910,#REF!,$R$7)/SUMIFS(#REF!,#REF!,$I910,#REF!,$R$7),"-")</f>
        <v>-</v>
      </c>
      <c r="M910" s="173" t="str">
        <f>IFERROR(SUMIFS(#REF!,#REF!,$I910,#REF!,$R$3)/SUMIFS(#REF!,#REF!,$I910,#REF!,$R$3),"-")</f>
        <v>-</v>
      </c>
      <c r="N910" s="173" t="str">
        <f>IFERROR(SUMIFS(#REF!,#REF!,$I910,#REF!,"&lt;="&amp;$R$2,#REF!,"&gt;="&amp;$S$2)/SUMIFS(#REF!,#REF!,$I910,#REF!,"&lt;="&amp;$R$2,#REF!,"&gt;="&amp;$S$2),"-")</f>
        <v>-</v>
      </c>
      <c r="O910" s="145"/>
      <c r="P910" s="143"/>
    </row>
    <row r="911" spans="1:16">
      <c r="A911" s="141"/>
      <c r="B911" s="145"/>
      <c r="C911" s="185" t="s">
        <v>1669</v>
      </c>
      <c r="D911" s="169" t="s">
        <v>26</v>
      </c>
      <c r="E911" s="169" t="s">
        <v>1670</v>
      </c>
      <c r="F911" s="188" t="s">
        <v>1706</v>
      </c>
      <c r="G911" s="189" t="s">
        <v>1706</v>
      </c>
      <c r="H911" s="189" t="s">
        <v>1706</v>
      </c>
      <c r="I911" s="189" t="s">
        <v>1706</v>
      </c>
      <c r="J911" s="171">
        <v>0.9</v>
      </c>
      <c r="K911" s="172" t="str">
        <f>IFERROR(SUMIFS(#REF!,#REF!,$I911,#REF!,$R$2)/SUMIFS(#REF!,#REF!,$I911,#REF!,$R$2),"-")</f>
        <v>-</v>
      </c>
      <c r="L911" s="172" t="str">
        <f>IFERROR(SUMIFS(#REF!,#REF!,$I911,#REF!,$R$7)/SUMIFS(#REF!,#REF!,$I911,#REF!,$R$7),"-")</f>
        <v>-</v>
      </c>
      <c r="M911" s="173" t="str">
        <f>IFERROR(SUMIFS(#REF!,#REF!,$I911,#REF!,$R$3)/SUMIFS(#REF!,#REF!,$I911,#REF!,$R$3),"-")</f>
        <v>-</v>
      </c>
      <c r="N911" s="173" t="str">
        <f>IFERROR(SUMIFS(#REF!,#REF!,$I911,#REF!,"&lt;="&amp;$R$2,#REF!,"&gt;="&amp;$S$2)/SUMIFS(#REF!,#REF!,$I911,#REF!,"&lt;="&amp;$R$2,#REF!,"&gt;="&amp;$S$2),"-")</f>
        <v>-</v>
      </c>
      <c r="O911" s="145"/>
      <c r="P911" s="143"/>
    </row>
    <row r="912" spans="1:16">
      <c r="A912" s="141"/>
      <c r="B912" s="145"/>
      <c r="C912" s="185" t="s">
        <v>1669</v>
      </c>
      <c r="D912" s="169" t="s">
        <v>26</v>
      </c>
      <c r="E912" s="169" t="s">
        <v>1670</v>
      </c>
      <c r="F912" s="188" t="s">
        <v>1708</v>
      </c>
      <c r="G912" s="189" t="s">
        <v>1708</v>
      </c>
      <c r="H912" s="189" t="s">
        <v>1708</v>
      </c>
      <c r="I912" s="189" t="s">
        <v>1708</v>
      </c>
      <c r="J912" s="171">
        <v>0.9</v>
      </c>
      <c r="K912" s="172" t="str">
        <f>IFERROR(SUMIFS(#REF!,#REF!,$I912,#REF!,$R$2)/SUMIFS(#REF!,#REF!,$I912,#REF!,$R$2),"-")</f>
        <v>-</v>
      </c>
      <c r="L912" s="172" t="str">
        <f>IFERROR(SUMIFS(#REF!,#REF!,$I912,#REF!,$R$7)/SUMIFS(#REF!,#REF!,$I912,#REF!,$R$7),"-")</f>
        <v>-</v>
      </c>
      <c r="M912" s="173" t="str">
        <f>IFERROR(SUMIFS(#REF!,#REF!,$I912,#REF!,$R$3)/SUMIFS(#REF!,#REF!,$I912,#REF!,$R$3),"-")</f>
        <v>-</v>
      </c>
      <c r="N912" s="173" t="str">
        <f>IFERROR(SUMIFS(#REF!,#REF!,$I912,#REF!,"&lt;="&amp;$R$2,#REF!,"&gt;="&amp;$S$2)/SUMIFS(#REF!,#REF!,$I912,#REF!,"&lt;="&amp;$R$2,#REF!,"&gt;="&amp;$S$2),"-")</f>
        <v>-</v>
      </c>
      <c r="O912" s="145"/>
      <c r="P912" s="143"/>
    </row>
    <row r="913" spans="1:16">
      <c r="A913" s="141"/>
      <c r="B913" s="145"/>
      <c r="C913" s="185" t="s">
        <v>1669</v>
      </c>
      <c r="D913" s="169" t="s">
        <v>26</v>
      </c>
      <c r="E913" s="169" t="s">
        <v>1670</v>
      </c>
      <c r="F913" s="192" t="s">
        <v>1709</v>
      </c>
      <c r="G913" s="193" t="s">
        <v>1709</v>
      </c>
      <c r="H913" s="193" t="s">
        <v>1709</v>
      </c>
      <c r="I913" s="193" t="s">
        <v>1709</v>
      </c>
      <c r="J913" s="171">
        <v>0.9</v>
      </c>
      <c r="K913" s="172" t="str">
        <f>IFERROR(SUMIFS(#REF!,#REF!,$I913,#REF!,$R$2)/SUMIFS(#REF!,#REF!,$I913,#REF!,$R$2),"-")</f>
        <v>-</v>
      </c>
      <c r="L913" s="172" t="str">
        <f>IFERROR(SUMIFS(#REF!,#REF!,$I913,#REF!,$R$7)/SUMIFS(#REF!,#REF!,$I913,#REF!,$R$7),"-")</f>
        <v>-</v>
      </c>
      <c r="M913" s="173" t="str">
        <f>IFERROR(SUMIFS(#REF!,#REF!,$I913,#REF!,$R$3)/SUMIFS(#REF!,#REF!,$I913,#REF!,$R$3),"-")</f>
        <v>-</v>
      </c>
      <c r="N913" s="173" t="str">
        <f>IFERROR(SUMIFS(#REF!,#REF!,$I913,#REF!,"&lt;="&amp;$R$2,#REF!,"&gt;="&amp;$S$2)/SUMIFS(#REF!,#REF!,$I913,#REF!,"&lt;="&amp;$R$2,#REF!,"&gt;="&amp;$S$2),"-")</f>
        <v>-</v>
      </c>
      <c r="O913" s="145"/>
      <c r="P913" s="143"/>
    </row>
    <row r="914" spans="1:16">
      <c r="A914" s="141"/>
      <c r="B914" s="145"/>
      <c r="C914" s="185" t="s">
        <v>1669</v>
      </c>
      <c r="D914" s="169" t="s">
        <v>26</v>
      </c>
      <c r="E914" s="169" t="s">
        <v>1670</v>
      </c>
      <c r="F914" s="188" t="s">
        <v>1711</v>
      </c>
      <c r="G914" s="189" t="s">
        <v>1711</v>
      </c>
      <c r="H914" s="189" t="s">
        <v>1711</v>
      </c>
      <c r="I914" s="189" t="s">
        <v>1711</v>
      </c>
      <c r="J914" s="171">
        <v>0.9</v>
      </c>
      <c r="K914" s="172" t="str">
        <f>IFERROR(SUMIFS(#REF!,#REF!,$I914,#REF!,$R$2)/SUMIFS(#REF!,#REF!,$I914,#REF!,$R$2),"-")</f>
        <v>-</v>
      </c>
      <c r="L914" s="172" t="str">
        <f>IFERROR(SUMIFS(#REF!,#REF!,$I914,#REF!,$R$7)/SUMIFS(#REF!,#REF!,$I914,#REF!,$R$7),"-")</f>
        <v>-</v>
      </c>
      <c r="M914" s="173" t="str">
        <f>IFERROR(SUMIFS(#REF!,#REF!,$I914,#REF!,$R$3)/SUMIFS(#REF!,#REF!,$I914,#REF!,$R$3),"-")</f>
        <v>-</v>
      </c>
      <c r="N914" s="173" t="str">
        <f>IFERROR(SUMIFS(#REF!,#REF!,$I914,#REF!,"&lt;="&amp;$R$2,#REF!,"&gt;="&amp;$S$2)/SUMIFS(#REF!,#REF!,$I914,#REF!,"&lt;="&amp;$R$2,#REF!,"&gt;="&amp;$S$2),"-")</f>
        <v>-</v>
      </c>
      <c r="O914" s="145"/>
      <c r="P914" s="143"/>
    </row>
    <row r="915" spans="1:16">
      <c r="A915" s="141"/>
      <c r="B915" s="145"/>
      <c r="C915" s="185" t="s">
        <v>1669</v>
      </c>
      <c r="D915" s="169" t="s">
        <v>26</v>
      </c>
      <c r="E915" s="169" t="s">
        <v>1670</v>
      </c>
      <c r="F915" s="188" t="s">
        <v>1713</v>
      </c>
      <c r="G915" s="189" t="s">
        <v>1713</v>
      </c>
      <c r="H915" s="189" t="s">
        <v>1713</v>
      </c>
      <c r="I915" s="189" t="s">
        <v>1713</v>
      </c>
      <c r="J915" s="171">
        <v>0.9</v>
      </c>
      <c r="K915" s="172" t="str">
        <f>IFERROR(SUMIFS(#REF!,#REF!,$I915,#REF!,$R$2)/SUMIFS(#REF!,#REF!,$I915,#REF!,$R$2),"-")</f>
        <v>-</v>
      </c>
      <c r="L915" s="172" t="str">
        <f>IFERROR(SUMIFS(#REF!,#REF!,$I915,#REF!,$R$7)/SUMIFS(#REF!,#REF!,$I915,#REF!,$R$7),"-")</f>
        <v>-</v>
      </c>
      <c r="M915" s="173" t="str">
        <f>IFERROR(SUMIFS(#REF!,#REF!,$I915,#REF!,$R$3)/SUMIFS(#REF!,#REF!,$I915,#REF!,$R$3),"-")</f>
        <v>-</v>
      </c>
      <c r="N915" s="173" t="str">
        <f>IFERROR(SUMIFS(#REF!,#REF!,$I915,#REF!,"&lt;="&amp;$R$2,#REF!,"&gt;="&amp;$S$2)/SUMIFS(#REF!,#REF!,$I915,#REF!,"&lt;="&amp;$R$2,#REF!,"&gt;="&amp;$S$2),"-")</f>
        <v>-</v>
      </c>
      <c r="O915" s="145"/>
      <c r="P915" s="143"/>
    </row>
    <row r="916" spans="1:16">
      <c r="A916" s="141"/>
      <c r="B916" s="145"/>
      <c r="C916" s="185" t="s">
        <v>1669</v>
      </c>
      <c r="D916" s="169" t="s">
        <v>26</v>
      </c>
      <c r="E916" s="169" t="s">
        <v>1670</v>
      </c>
      <c r="F916" s="188" t="s">
        <v>1715</v>
      </c>
      <c r="G916" s="189" t="s">
        <v>1715</v>
      </c>
      <c r="H916" s="189" t="s">
        <v>1715</v>
      </c>
      <c r="I916" s="189" t="s">
        <v>1715</v>
      </c>
      <c r="J916" s="171">
        <v>0.9</v>
      </c>
      <c r="K916" s="172" t="str">
        <f>IFERROR(SUMIFS(#REF!,#REF!,$I916,#REF!,$R$2)/SUMIFS(#REF!,#REF!,$I916,#REF!,$R$2),"-")</f>
        <v>-</v>
      </c>
      <c r="L916" s="172" t="str">
        <f>IFERROR(SUMIFS(#REF!,#REF!,$I916,#REF!,$R$7)/SUMIFS(#REF!,#REF!,$I916,#REF!,$R$7),"-")</f>
        <v>-</v>
      </c>
      <c r="M916" s="173" t="str">
        <f>IFERROR(SUMIFS(#REF!,#REF!,$I916,#REF!,$R$3)/SUMIFS(#REF!,#REF!,$I916,#REF!,$R$3),"-")</f>
        <v>-</v>
      </c>
      <c r="N916" s="173" t="str">
        <f>IFERROR(SUMIFS(#REF!,#REF!,$I916,#REF!,"&lt;="&amp;$R$2,#REF!,"&gt;="&amp;$S$2)/SUMIFS(#REF!,#REF!,$I916,#REF!,"&lt;="&amp;$R$2,#REF!,"&gt;="&amp;$S$2),"-")</f>
        <v>-</v>
      </c>
      <c r="O916" s="145"/>
      <c r="P916" s="143"/>
    </row>
    <row r="917" spans="1:16">
      <c r="A917" s="141"/>
      <c r="B917" s="145"/>
      <c r="C917" s="185" t="s">
        <v>1669</v>
      </c>
      <c r="D917" s="169" t="s">
        <v>26</v>
      </c>
      <c r="E917" s="169" t="s">
        <v>1670</v>
      </c>
      <c r="F917" s="192" t="s">
        <v>1716</v>
      </c>
      <c r="G917" s="193" t="s">
        <v>1716</v>
      </c>
      <c r="H917" s="193" t="s">
        <v>1716</v>
      </c>
      <c r="I917" s="193" t="s">
        <v>1716</v>
      </c>
      <c r="J917" s="171">
        <v>0.9</v>
      </c>
      <c r="K917" s="172" t="str">
        <f>IFERROR(SUMIFS(#REF!,#REF!,$I917,#REF!,$R$2)/SUMIFS(#REF!,#REF!,$I917,#REF!,$R$2),"-")</f>
        <v>-</v>
      </c>
      <c r="L917" s="172" t="str">
        <f>IFERROR(SUMIFS(#REF!,#REF!,$I917,#REF!,$R$7)/SUMIFS(#REF!,#REF!,$I917,#REF!,$R$7),"-")</f>
        <v>-</v>
      </c>
      <c r="M917" s="173" t="str">
        <f>IFERROR(SUMIFS(#REF!,#REF!,$I917,#REF!,$R$3)/SUMIFS(#REF!,#REF!,$I917,#REF!,$R$3),"-")</f>
        <v>-</v>
      </c>
      <c r="N917" s="173" t="str">
        <f>IFERROR(SUMIFS(#REF!,#REF!,$I917,#REF!,"&lt;="&amp;$R$2,#REF!,"&gt;="&amp;$S$2)/SUMIFS(#REF!,#REF!,$I917,#REF!,"&lt;="&amp;$R$2,#REF!,"&gt;="&amp;$S$2),"-")</f>
        <v>-</v>
      </c>
      <c r="O917" s="145"/>
      <c r="P917" s="143"/>
    </row>
    <row r="918" spans="1:16">
      <c r="A918" s="141"/>
      <c r="B918" s="145"/>
      <c r="C918" s="185" t="s">
        <v>1669</v>
      </c>
      <c r="D918" s="169" t="s">
        <v>26</v>
      </c>
      <c r="E918" s="169" t="s">
        <v>1670</v>
      </c>
      <c r="F918" s="188" t="s">
        <v>1718</v>
      </c>
      <c r="G918" s="189" t="s">
        <v>1718</v>
      </c>
      <c r="H918" s="189" t="s">
        <v>1718</v>
      </c>
      <c r="I918" s="189" t="s">
        <v>1718</v>
      </c>
      <c r="J918" s="171">
        <v>0.9</v>
      </c>
      <c r="K918" s="172" t="str">
        <f>IFERROR(SUMIFS(#REF!,#REF!,$I918,#REF!,$R$2)/SUMIFS(#REF!,#REF!,$I918,#REF!,$R$2),"-")</f>
        <v>-</v>
      </c>
      <c r="L918" s="172" t="str">
        <f>IFERROR(SUMIFS(#REF!,#REF!,$I918,#REF!,$R$7)/SUMIFS(#REF!,#REF!,$I918,#REF!,$R$7),"-")</f>
        <v>-</v>
      </c>
      <c r="M918" s="173" t="str">
        <f>IFERROR(SUMIFS(#REF!,#REF!,$I918,#REF!,$R$3)/SUMIFS(#REF!,#REF!,$I918,#REF!,$R$3),"-")</f>
        <v>-</v>
      </c>
      <c r="N918" s="173" t="str">
        <f>IFERROR(SUMIFS(#REF!,#REF!,$I918,#REF!,"&lt;="&amp;$R$2,#REF!,"&gt;="&amp;$S$2)/SUMIFS(#REF!,#REF!,$I918,#REF!,"&lt;="&amp;$R$2,#REF!,"&gt;="&amp;$S$2),"-")</f>
        <v>-</v>
      </c>
      <c r="O918" s="145"/>
      <c r="P918" s="143"/>
    </row>
    <row r="919" spans="1:16">
      <c r="A919" s="141"/>
      <c r="B919" s="145"/>
      <c r="C919" s="185" t="s">
        <v>1669</v>
      </c>
      <c r="D919" s="169" t="s">
        <v>26</v>
      </c>
      <c r="E919" s="169" t="s">
        <v>1670</v>
      </c>
      <c r="F919" s="188" t="s">
        <v>1720</v>
      </c>
      <c r="G919" s="189" t="s">
        <v>1720</v>
      </c>
      <c r="H919" s="189" t="s">
        <v>1720</v>
      </c>
      <c r="I919" s="189" t="s">
        <v>1720</v>
      </c>
      <c r="J919" s="171">
        <v>0.9</v>
      </c>
      <c r="K919" s="172" t="str">
        <f>IFERROR(SUMIFS(#REF!,#REF!,$I919,#REF!,$R$2)/SUMIFS(#REF!,#REF!,$I919,#REF!,$R$2),"-")</f>
        <v>-</v>
      </c>
      <c r="L919" s="172" t="str">
        <f>IFERROR(SUMIFS(#REF!,#REF!,$I919,#REF!,$R$7)/SUMIFS(#REF!,#REF!,$I919,#REF!,$R$7),"-")</f>
        <v>-</v>
      </c>
      <c r="M919" s="173" t="str">
        <f>IFERROR(SUMIFS(#REF!,#REF!,$I919,#REF!,$R$3)/SUMIFS(#REF!,#REF!,$I919,#REF!,$R$3),"-")</f>
        <v>-</v>
      </c>
      <c r="N919" s="173" t="str">
        <f>IFERROR(SUMIFS(#REF!,#REF!,$I919,#REF!,"&lt;="&amp;$R$2,#REF!,"&gt;="&amp;$S$2)/SUMIFS(#REF!,#REF!,$I919,#REF!,"&lt;="&amp;$R$2,#REF!,"&gt;="&amp;$S$2),"-")</f>
        <v>-</v>
      </c>
      <c r="O919" s="145"/>
      <c r="P919" s="143"/>
    </row>
    <row r="920" spans="1:16">
      <c r="A920" s="141"/>
      <c r="B920" s="145"/>
      <c r="C920" s="185" t="s">
        <v>1669</v>
      </c>
      <c r="D920" s="169" t="s">
        <v>26</v>
      </c>
      <c r="E920" s="169" t="s">
        <v>1670</v>
      </c>
      <c r="F920" s="188" t="s">
        <v>1722</v>
      </c>
      <c r="G920" s="189" t="s">
        <v>1722</v>
      </c>
      <c r="H920" s="189" t="s">
        <v>1722</v>
      </c>
      <c r="I920" s="189" t="s">
        <v>1722</v>
      </c>
      <c r="J920" s="171">
        <v>0.9</v>
      </c>
      <c r="K920" s="172" t="str">
        <f>IFERROR(SUMIFS(#REF!,#REF!,$I920,#REF!,$R$2)/SUMIFS(#REF!,#REF!,$I920,#REF!,$R$2),"-")</f>
        <v>-</v>
      </c>
      <c r="L920" s="172" t="str">
        <f>IFERROR(SUMIFS(#REF!,#REF!,$I920,#REF!,$R$7)/SUMIFS(#REF!,#REF!,$I920,#REF!,$R$7),"-")</f>
        <v>-</v>
      </c>
      <c r="M920" s="173" t="str">
        <f>IFERROR(SUMIFS(#REF!,#REF!,$I920,#REF!,$R$3)/SUMIFS(#REF!,#REF!,$I920,#REF!,$R$3),"-")</f>
        <v>-</v>
      </c>
      <c r="N920" s="173" t="str">
        <f>IFERROR(SUMIFS(#REF!,#REF!,$I920,#REF!,"&lt;="&amp;$R$2,#REF!,"&gt;="&amp;$S$2)/SUMIFS(#REF!,#REF!,$I920,#REF!,"&lt;="&amp;$R$2,#REF!,"&gt;="&amp;$S$2),"-")</f>
        <v>-</v>
      </c>
      <c r="O920" s="145"/>
      <c r="P920" s="143"/>
    </row>
    <row r="921" spans="1:16">
      <c r="A921" s="141"/>
      <c r="B921" s="145"/>
      <c r="C921" s="185" t="s">
        <v>1669</v>
      </c>
      <c r="D921" s="169" t="s">
        <v>26</v>
      </c>
      <c r="E921" s="169" t="s">
        <v>1670</v>
      </c>
      <c r="F921" s="188" t="s">
        <v>1724</v>
      </c>
      <c r="G921" s="189" t="s">
        <v>1724</v>
      </c>
      <c r="H921" s="189" t="s">
        <v>1724</v>
      </c>
      <c r="I921" s="189" t="s">
        <v>1724</v>
      </c>
      <c r="J921" s="171">
        <v>0.9</v>
      </c>
      <c r="K921" s="172" t="str">
        <f>IFERROR(SUMIFS(#REF!,#REF!,$I921,#REF!,$R$2)/SUMIFS(#REF!,#REF!,$I921,#REF!,$R$2),"-")</f>
        <v>-</v>
      </c>
      <c r="L921" s="172" t="str">
        <f>IFERROR(SUMIFS(#REF!,#REF!,$I921,#REF!,$R$7)/SUMIFS(#REF!,#REF!,$I921,#REF!,$R$7),"-")</f>
        <v>-</v>
      </c>
      <c r="M921" s="173" t="str">
        <f>IFERROR(SUMIFS(#REF!,#REF!,$I921,#REF!,$R$3)/SUMIFS(#REF!,#REF!,$I921,#REF!,$R$3),"-")</f>
        <v>-</v>
      </c>
      <c r="N921" s="173" t="str">
        <f>IFERROR(SUMIFS(#REF!,#REF!,$I921,#REF!,"&lt;="&amp;$R$2,#REF!,"&gt;="&amp;$S$2)/SUMIFS(#REF!,#REF!,$I921,#REF!,"&lt;="&amp;$R$2,#REF!,"&gt;="&amp;$S$2),"-")</f>
        <v>-</v>
      </c>
      <c r="O921" s="145"/>
      <c r="P921" s="143"/>
    </row>
    <row r="922" spans="1:16">
      <c r="A922" s="141"/>
      <c r="B922" s="145"/>
      <c r="C922" s="185" t="s">
        <v>1669</v>
      </c>
      <c r="D922" s="169" t="s">
        <v>26</v>
      </c>
      <c r="E922" s="169" t="s">
        <v>1670</v>
      </c>
      <c r="F922" s="188" t="s">
        <v>1726</v>
      </c>
      <c r="G922" s="189" t="s">
        <v>1726</v>
      </c>
      <c r="H922" s="189" t="s">
        <v>1726</v>
      </c>
      <c r="I922" s="189" t="s">
        <v>1726</v>
      </c>
      <c r="J922" s="171">
        <v>0.9</v>
      </c>
      <c r="K922" s="172" t="str">
        <f>IFERROR(SUMIFS(#REF!,#REF!,$I922,#REF!,$R$2)/SUMIFS(#REF!,#REF!,$I922,#REF!,$R$2),"-")</f>
        <v>-</v>
      </c>
      <c r="L922" s="172" t="str">
        <f>IFERROR(SUMIFS(#REF!,#REF!,$I922,#REF!,$R$7)/SUMIFS(#REF!,#REF!,$I922,#REF!,$R$7),"-")</f>
        <v>-</v>
      </c>
      <c r="M922" s="173" t="str">
        <f>IFERROR(SUMIFS(#REF!,#REF!,$I922,#REF!,$R$3)/SUMIFS(#REF!,#REF!,$I922,#REF!,$R$3),"-")</f>
        <v>-</v>
      </c>
      <c r="N922" s="173" t="str">
        <f>IFERROR(SUMIFS(#REF!,#REF!,$I922,#REF!,"&lt;="&amp;$R$2,#REF!,"&gt;="&amp;$S$2)/SUMIFS(#REF!,#REF!,$I922,#REF!,"&lt;="&amp;$R$2,#REF!,"&gt;="&amp;$S$2),"-")</f>
        <v>-</v>
      </c>
      <c r="O922" s="145"/>
      <c r="P922" s="143"/>
    </row>
    <row r="923" spans="1:16">
      <c r="A923" s="141"/>
      <c r="B923" s="145"/>
      <c r="C923" s="185" t="s">
        <v>1669</v>
      </c>
      <c r="D923" s="169" t="s">
        <v>26</v>
      </c>
      <c r="E923" s="169" t="s">
        <v>1670</v>
      </c>
      <c r="F923" s="188" t="s">
        <v>1728</v>
      </c>
      <c r="G923" s="189" t="s">
        <v>1728</v>
      </c>
      <c r="H923" s="189" t="s">
        <v>1728</v>
      </c>
      <c r="I923" s="189" t="s">
        <v>1728</v>
      </c>
      <c r="J923" s="171">
        <v>0.9</v>
      </c>
      <c r="K923" s="172" t="str">
        <f>IFERROR(SUMIFS(#REF!,#REF!,$I923,#REF!,$R$2)/SUMIFS(#REF!,#REF!,$I923,#REF!,$R$2),"-")</f>
        <v>-</v>
      </c>
      <c r="L923" s="172" t="str">
        <f>IFERROR(SUMIFS(#REF!,#REF!,$I923,#REF!,$R$7)/SUMIFS(#REF!,#REF!,$I923,#REF!,$R$7),"-")</f>
        <v>-</v>
      </c>
      <c r="M923" s="173" t="str">
        <f>IFERROR(SUMIFS(#REF!,#REF!,$I923,#REF!,$R$3)/SUMIFS(#REF!,#REF!,$I923,#REF!,$R$3),"-")</f>
        <v>-</v>
      </c>
      <c r="N923" s="173" t="str">
        <f>IFERROR(SUMIFS(#REF!,#REF!,$I923,#REF!,"&lt;="&amp;$R$2,#REF!,"&gt;="&amp;$S$2)/SUMIFS(#REF!,#REF!,$I923,#REF!,"&lt;="&amp;$R$2,#REF!,"&gt;="&amp;$S$2),"-")</f>
        <v>-</v>
      </c>
      <c r="O923" s="145"/>
      <c r="P923" s="143"/>
    </row>
    <row r="924" spans="1:16">
      <c r="A924" s="141"/>
      <c r="B924" s="145"/>
      <c r="C924" s="185" t="s">
        <v>1669</v>
      </c>
      <c r="D924" s="169" t="s">
        <v>26</v>
      </c>
      <c r="E924" s="169" t="s">
        <v>1670</v>
      </c>
      <c r="F924" s="188" t="s">
        <v>1730</v>
      </c>
      <c r="G924" s="189" t="s">
        <v>1730</v>
      </c>
      <c r="H924" s="189" t="s">
        <v>1730</v>
      </c>
      <c r="I924" s="189" t="s">
        <v>1730</v>
      </c>
      <c r="J924" s="171">
        <v>0.9</v>
      </c>
      <c r="K924" s="172" t="str">
        <f>IFERROR(SUMIFS(#REF!,#REF!,$I924,#REF!,$R$2)/SUMIFS(#REF!,#REF!,$I924,#REF!,$R$2),"-")</f>
        <v>-</v>
      </c>
      <c r="L924" s="172" t="str">
        <f>IFERROR(SUMIFS(#REF!,#REF!,$I924,#REF!,$R$7)/SUMIFS(#REF!,#REF!,$I924,#REF!,$R$7),"-")</f>
        <v>-</v>
      </c>
      <c r="M924" s="173" t="str">
        <f>IFERROR(SUMIFS(#REF!,#REF!,$I924,#REF!,$R$3)/SUMIFS(#REF!,#REF!,$I924,#REF!,$R$3),"-")</f>
        <v>-</v>
      </c>
      <c r="N924" s="173" t="str">
        <f>IFERROR(SUMIFS(#REF!,#REF!,$I924,#REF!,"&lt;="&amp;$R$2,#REF!,"&gt;="&amp;$S$2)/SUMIFS(#REF!,#REF!,$I924,#REF!,"&lt;="&amp;$R$2,#REF!,"&gt;="&amp;$S$2),"-")</f>
        <v>-</v>
      </c>
      <c r="O924" s="145"/>
      <c r="P924" s="143"/>
    </row>
    <row r="925" spans="1:16">
      <c r="A925" s="141"/>
      <c r="B925" s="145"/>
      <c r="C925" s="185" t="s">
        <v>1669</v>
      </c>
      <c r="D925" s="169" t="s">
        <v>26</v>
      </c>
      <c r="E925" s="169" t="s">
        <v>1670</v>
      </c>
      <c r="F925" s="192" t="s">
        <v>1731</v>
      </c>
      <c r="G925" s="193" t="s">
        <v>1731</v>
      </c>
      <c r="H925" s="193" t="s">
        <v>1731</v>
      </c>
      <c r="I925" s="193" t="s">
        <v>1731</v>
      </c>
      <c r="J925" s="171">
        <v>0.9</v>
      </c>
      <c r="K925" s="172" t="str">
        <f>IFERROR(SUMIFS(#REF!,#REF!,$I925,#REF!,$R$2)/SUMIFS(#REF!,#REF!,$I925,#REF!,$R$2),"-")</f>
        <v>-</v>
      </c>
      <c r="L925" s="172" t="str">
        <f>IFERROR(SUMIFS(#REF!,#REF!,$I925,#REF!,$R$7)/SUMIFS(#REF!,#REF!,$I925,#REF!,$R$7),"-")</f>
        <v>-</v>
      </c>
      <c r="M925" s="173" t="str">
        <f>IFERROR(SUMIFS(#REF!,#REF!,$I925,#REF!,$R$3)/SUMIFS(#REF!,#REF!,$I925,#REF!,$R$3),"-")</f>
        <v>-</v>
      </c>
      <c r="N925" s="173" t="str">
        <f>IFERROR(SUMIFS(#REF!,#REF!,$I925,#REF!,"&lt;="&amp;$R$2,#REF!,"&gt;="&amp;$S$2)/SUMIFS(#REF!,#REF!,$I925,#REF!,"&lt;="&amp;$R$2,#REF!,"&gt;="&amp;$S$2),"-")</f>
        <v>-</v>
      </c>
      <c r="O925" s="145"/>
      <c r="P925" s="143"/>
    </row>
    <row r="926" spans="1:16">
      <c r="A926" s="141"/>
      <c r="B926" s="145"/>
      <c r="C926" s="185" t="s">
        <v>1669</v>
      </c>
      <c r="D926" s="169" t="s">
        <v>26</v>
      </c>
      <c r="E926" s="169" t="s">
        <v>1670</v>
      </c>
      <c r="F926" s="188" t="s">
        <v>1733</v>
      </c>
      <c r="G926" s="189" t="s">
        <v>1733</v>
      </c>
      <c r="H926" s="189" t="s">
        <v>1733</v>
      </c>
      <c r="I926" s="189" t="s">
        <v>1733</v>
      </c>
      <c r="J926" s="171">
        <v>0.9</v>
      </c>
      <c r="K926" s="172" t="str">
        <f>IFERROR(SUMIFS(#REF!,#REF!,$I926,#REF!,$R$2)/SUMIFS(#REF!,#REF!,$I926,#REF!,$R$2),"-")</f>
        <v>-</v>
      </c>
      <c r="L926" s="172" t="str">
        <f>IFERROR(SUMIFS(#REF!,#REF!,$I926,#REF!,$R$7)/SUMIFS(#REF!,#REF!,$I926,#REF!,$R$7),"-")</f>
        <v>-</v>
      </c>
      <c r="M926" s="173" t="str">
        <f>IFERROR(SUMIFS(#REF!,#REF!,$I926,#REF!,$R$3)/SUMIFS(#REF!,#REF!,$I926,#REF!,$R$3),"-")</f>
        <v>-</v>
      </c>
      <c r="N926" s="173" t="str">
        <f>IFERROR(SUMIFS(#REF!,#REF!,$I926,#REF!,"&lt;="&amp;$R$2,#REF!,"&gt;="&amp;$S$2)/SUMIFS(#REF!,#REF!,$I926,#REF!,"&lt;="&amp;$R$2,#REF!,"&gt;="&amp;$S$2),"-")</f>
        <v>-</v>
      </c>
      <c r="O926" s="145"/>
      <c r="P926" s="143"/>
    </row>
    <row r="927" spans="1:16">
      <c r="A927" s="141"/>
      <c r="B927" s="145"/>
      <c r="C927" s="185" t="s">
        <v>1669</v>
      </c>
      <c r="D927" s="169" t="s">
        <v>26</v>
      </c>
      <c r="E927" s="169" t="s">
        <v>1670</v>
      </c>
      <c r="F927" s="188" t="s">
        <v>1735</v>
      </c>
      <c r="G927" s="189" t="s">
        <v>1735</v>
      </c>
      <c r="H927" s="189" t="s">
        <v>1735</v>
      </c>
      <c r="I927" s="189" t="s">
        <v>1735</v>
      </c>
      <c r="J927" s="171">
        <v>0.9</v>
      </c>
      <c r="K927" s="172" t="str">
        <f>IFERROR(SUMIFS(#REF!,#REF!,$I927,#REF!,$R$2)/SUMIFS(#REF!,#REF!,$I927,#REF!,$R$2),"-")</f>
        <v>-</v>
      </c>
      <c r="L927" s="172" t="str">
        <f>IFERROR(SUMIFS(#REF!,#REF!,$I927,#REF!,$R$7)/SUMIFS(#REF!,#REF!,$I927,#REF!,$R$7),"-")</f>
        <v>-</v>
      </c>
      <c r="M927" s="173" t="str">
        <f>IFERROR(SUMIFS(#REF!,#REF!,$I927,#REF!,$R$3)/SUMIFS(#REF!,#REF!,$I927,#REF!,$R$3),"-")</f>
        <v>-</v>
      </c>
      <c r="N927" s="173" t="str">
        <f>IFERROR(SUMIFS(#REF!,#REF!,$I927,#REF!,"&lt;="&amp;$R$2,#REF!,"&gt;="&amp;$S$2)/SUMIFS(#REF!,#REF!,$I927,#REF!,"&lt;="&amp;$R$2,#REF!,"&gt;="&amp;$S$2),"-")</f>
        <v>-</v>
      </c>
      <c r="O927" s="145"/>
      <c r="P927" s="143"/>
    </row>
    <row r="928" spans="1:16">
      <c r="A928" s="141"/>
      <c r="B928" s="145"/>
      <c r="C928" s="185" t="s">
        <v>1669</v>
      </c>
      <c r="D928" s="169" t="s">
        <v>26</v>
      </c>
      <c r="E928" s="169" t="s">
        <v>1670</v>
      </c>
      <c r="F928" s="188" t="s">
        <v>1737</v>
      </c>
      <c r="G928" s="189" t="s">
        <v>1737</v>
      </c>
      <c r="H928" s="189" t="s">
        <v>1737</v>
      </c>
      <c r="I928" s="189" t="s">
        <v>1737</v>
      </c>
      <c r="J928" s="171">
        <v>0.9</v>
      </c>
      <c r="K928" s="172" t="str">
        <f>IFERROR(SUMIFS(#REF!,#REF!,$I928,#REF!,$R$2)/SUMIFS(#REF!,#REF!,$I928,#REF!,$R$2),"-")</f>
        <v>-</v>
      </c>
      <c r="L928" s="172" t="str">
        <f>IFERROR(SUMIFS(#REF!,#REF!,$I928,#REF!,$R$7)/SUMIFS(#REF!,#REF!,$I928,#REF!,$R$7),"-")</f>
        <v>-</v>
      </c>
      <c r="M928" s="173" t="str">
        <f>IFERROR(SUMIFS(#REF!,#REF!,$I928,#REF!,$R$3)/SUMIFS(#REF!,#REF!,$I928,#REF!,$R$3),"-")</f>
        <v>-</v>
      </c>
      <c r="N928" s="173" t="str">
        <f>IFERROR(SUMIFS(#REF!,#REF!,$I928,#REF!,"&lt;="&amp;$R$2,#REF!,"&gt;="&amp;$S$2)/SUMIFS(#REF!,#REF!,$I928,#REF!,"&lt;="&amp;$R$2,#REF!,"&gt;="&amp;$S$2),"-")</f>
        <v>-</v>
      </c>
      <c r="O928" s="145"/>
      <c r="P928" s="143"/>
    </row>
    <row r="929" spans="1:16">
      <c r="A929" s="141"/>
      <c r="B929" s="145"/>
      <c r="C929" s="185" t="s">
        <v>1669</v>
      </c>
      <c r="D929" s="169" t="s">
        <v>235</v>
      </c>
      <c r="E929" s="169" t="s">
        <v>1670</v>
      </c>
      <c r="F929" s="188" t="s">
        <v>1739</v>
      </c>
      <c r="G929" s="189" t="s">
        <v>1739</v>
      </c>
      <c r="H929" s="189" t="s">
        <v>1739</v>
      </c>
      <c r="I929" s="189" t="s">
        <v>1739</v>
      </c>
      <c r="J929" s="171">
        <v>0.9</v>
      </c>
      <c r="K929" s="172" t="str">
        <f>IFERROR(SUMIFS(#REF!,#REF!,$I929,#REF!,$R$2)/SUMIFS(#REF!,#REF!,$I929,#REF!,$R$2),"-")</f>
        <v>-</v>
      </c>
      <c r="L929" s="172" t="str">
        <f>IFERROR(SUMIFS(#REF!,#REF!,$I929,#REF!,$R$7)/SUMIFS(#REF!,#REF!,$I929,#REF!,$R$7),"-")</f>
        <v>-</v>
      </c>
      <c r="M929" s="173" t="str">
        <f>IFERROR(SUMIFS(#REF!,#REF!,$I929,#REF!,$R$3)/SUMIFS(#REF!,#REF!,$I929,#REF!,$R$3),"-")</f>
        <v>-</v>
      </c>
      <c r="N929" s="173" t="str">
        <f>IFERROR(SUMIFS(#REF!,#REF!,$I929,#REF!,"&lt;="&amp;$R$2,#REF!,"&gt;="&amp;$S$2)/SUMIFS(#REF!,#REF!,$I929,#REF!,"&lt;="&amp;$R$2,#REF!,"&gt;="&amp;$S$2),"-")</f>
        <v>-</v>
      </c>
      <c r="O929" s="145"/>
      <c r="P929" s="143"/>
    </row>
    <row r="930" spans="1:16">
      <c r="A930" s="141"/>
      <c r="B930" s="145"/>
      <c r="C930" s="185" t="s">
        <v>1669</v>
      </c>
      <c r="D930" s="169" t="s">
        <v>26</v>
      </c>
      <c r="E930" s="169" t="s">
        <v>1670</v>
      </c>
      <c r="F930" s="192" t="s">
        <v>1741</v>
      </c>
      <c r="G930" s="193" t="s">
        <v>1741</v>
      </c>
      <c r="H930" s="193" t="s">
        <v>1741</v>
      </c>
      <c r="I930" s="193" t="s">
        <v>1741</v>
      </c>
      <c r="J930" s="171">
        <v>0.9</v>
      </c>
      <c r="K930" s="172" t="str">
        <f>IFERROR(SUMIFS(#REF!,#REF!,$I930,#REF!,$R$2)/SUMIFS(#REF!,#REF!,$I930,#REF!,$R$2),"-")</f>
        <v>-</v>
      </c>
      <c r="L930" s="172" t="str">
        <f>IFERROR(SUMIFS(#REF!,#REF!,$I930,#REF!,$R$7)/SUMIFS(#REF!,#REF!,$I930,#REF!,$R$7),"-")</f>
        <v>-</v>
      </c>
      <c r="M930" s="173" t="str">
        <f>IFERROR(SUMIFS(#REF!,#REF!,$I930,#REF!,$R$3)/SUMIFS(#REF!,#REF!,$I930,#REF!,$R$3),"-")</f>
        <v>-</v>
      </c>
      <c r="N930" s="173" t="str">
        <f>IFERROR(SUMIFS(#REF!,#REF!,$I930,#REF!,"&lt;="&amp;$R$2,#REF!,"&gt;="&amp;$S$2)/SUMIFS(#REF!,#REF!,$I930,#REF!,"&lt;="&amp;$R$2,#REF!,"&gt;="&amp;$S$2),"-")</f>
        <v>-</v>
      </c>
      <c r="O930" s="145"/>
      <c r="P930" s="143"/>
    </row>
    <row r="931" spans="1:16">
      <c r="A931" s="141"/>
      <c r="B931" s="145"/>
      <c r="C931" s="185" t="s">
        <v>1669</v>
      </c>
      <c r="D931" s="169" t="s">
        <v>26</v>
      </c>
      <c r="E931" s="169" t="s">
        <v>1670</v>
      </c>
      <c r="F931" s="192" t="s">
        <v>1743</v>
      </c>
      <c r="G931" s="193" t="s">
        <v>1743</v>
      </c>
      <c r="H931" s="193" t="s">
        <v>1743</v>
      </c>
      <c r="I931" s="193" t="s">
        <v>1743</v>
      </c>
      <c r="J931" s="171">
        <v>0.9</v>
      </c>
      <c r="K931" s="172" t="str">
        <f>IFERROR(SUMIFS(#REF!,#REF!,$I931,#REF!,$R$2)/SUMIFS(#REF!,#REF!,$I931,#REF!,$R$2),"-")</f>
        <v>-</v>
      </c>
      <c r="L931" s="172" t="str">
        <f>IFERROR(SUMIFS(#REF!,#REF!,$I931,#REF!,$R$7)/SUMIFS(#REF!,#REF!,$I931,#REF!,$R$7),"-")</f>
        <v>-</v>
      </c>
      <c r="M931" s="173" t="str">
        <f>IFERROR(SUMIFS(#REF!,#REF!,$I931,#REF!,$R$3)/SUMIFS(#REF!,#REF!,$I931,#REF!,$R$3),"-")</f>
        <v>-</v>
      </c>
      <c r="N931" s="173" t="str">
        <f>IFERROR(SUMIFS(#REF!,#REF!,$I931,#REF!,"&lt;="&amp;$R$2,#REF!,"&gt;="&amp;$S$2)/SUMIFS(#REF!,#REF!,$I931,#REF!,"&lt;="&amp;$R$2,#REF!,"&gt;="&amp;$S$2),"-")</f>
        <v>-</v>
      </c>
      <c r="O931" s="145"/>
      <c r="P931" s="143"/>
    </row>
    <row r="932" spans="1:16">
      <c r="A932" s="141"/>
      <c r="B932" s="145"/>
      <c r="C932" s="185" t="s">
        <v>1669</v>
      </c>
      <c r="D932" s="169" t="s">
        <v>235</v>
      </c>
      <c r="E932" s="169" t="s">
        <v>1670</v>
      </c>
      <c r="F932" s="188" t="s">
        <v>1745</v>
      </c>
      <c r="G932" s="189" t="s">
        <v>1745</v>
      </c>
      <c r="H932" s="189" t="s">
        <v>1745</v>
      </c>
      <c r="I932" s="189" t="s">
        <v>1745</v>
      </c>
      <c r="J932" s="171">
        <v>0.9</v>
      </c>
      <c r="K932" s="172" t="str">
        <f>IFERROR(SUMIFS(#REF!,#REF!,$I932,#REF!,$R$2)/SUMIFS(#REF!,#REF!,$I932,#REF!,$R$2),"-")</f>
        <v>-</v>
      </c>
      <c r="L932" s="172" t="str">
        <f>IFERROR(SUMIFS(#REF!,#REF!,$I932,#REF!,$R$7)/SUMIFS(#REF!,#REF!,$I932,#REF!,$R$7),"-")</f>
        <v>-</v>
      </c>
      <c r="M932" s="173" t="str">
        <f>IFERROR(SUMIFS(#REF!,#REF!,$I932,#REF!,$R$3)/SUMIFS(#REF!,#REF!,$I932,#REF!,$R$3),"-")</f>
        <v>-</v>
      </c>
      <c r="N932" s="173" t="str">
        <f>IFERROR(SUMIFS(#REF!,#REF!,$I932,#REF!,"&lt;="&amp;$R$2,#REF!,"&gt;="&amp;$S$2)/SUMIFS(#REF!,#REF!,$I932,#REF!,"&lt;="&amp;$R$2,#REF!,"&gt;="&amp;$S$2),"-")</f>
        <v>-</v>
      </c>
      <c r="O932" s="145"/>
      <c r="P932" s="143"/>
    </row>
    <row r="933" spans="1:16">
      <c r="A933" s="141"/>
      <c r="B933" s="145"/>
      <c r="C933" s="185" t="s">
        <v>1669</v>
      </c>
      <c r="D933" s="169" t="s">
        <v>235</v>
      </c>
      <c r="E933" s="169" t="s">
        <v>1670</v>
      </c>
      <c r="F933" s="188" t="s">
        <v>1747</v>
      </c>
      <c r="G933" s="189" t="s">
        <v>1747</v>
      </c>
      <c r="H933" s="189" t="s">
        <v>1747</v>
      </c>
      <c r="I933" s="189" t="s">
        <v>1747</v>
      </c>
      <c r="J933" s="171">
        <v>0.9</v>
      </c>
      <c r="K933" s="172" t="str">
        <f>IFERROR(SUMIFS(#REF!,#REF!,$I933,#REF!,$R$2)/SUMIFS(#REF!,#REF!,$I933,#REF!,$R$2),"-")</f>
        <v>-</v>
      </c>
      <c r="L933" s="172" t="str">
        <f>IFERROR(SUMIFS(#REF!,#REF!,$I933,#REF!,$R$7)/SUMIFS(#REF!,#REF!,$I933,#REF!,$R$7),"-")</f>
        <v>-</v>
      </c>
      <c r="M933" s="173" t="str">
        <f>IFERROR(SUMIFS(#REF!,#REF!,$I933,#REF!,$R$3)/SUMIFS(#REF!,#REF!,$I933,#REF!,$R$3),"-")</f>
        <v>-</v>
      </c>
      <c r="N933" s="173" t="str">
        <f>IFERROR(SUMIFS(#REF!,#REF!,$I933,#REF!,"&lt;="&amp;$R$2,#REF!,"&gt;="&amp;$S$2)/SUMIFS(#REF!,#REF!,$I933,#REF!,"&lt;="&amp;$R$2,#REF!,"&gt;="&amp;$S$2),"-")</f>
        <v>-</v>
      </c>
      <c r="O933" s="145"/>
      <c r="P933" s="143"/>
    </row>
    <row r="934" spans="1:16">
      <c r="A934" s="141"/>
      <c r="B934" s="145"/>
      <c r="C934" s="185" t="s">
        <v>1669</v>
      </c>
      <c r="D934" s="169" t="s">
        <v>26</v>
      </c>
      <c r="E934" s="169" t="s">
        <v>1670</v>
      </c>
      <c r="F934" s="188" t="s">
        <v>1749</v>
      </c>
      <c r="G934" s="189" t="s">
        <v>1749</v>
      </c>
      <c r="H934" s="189" t="s">
        <v>1749</v>
      </c>
      <c r="I934" s="189" t="s">
        <v>1749</v>
      </c>
      <c r="J934" s="171">
        <v>0.9</v>
      </c>
      <c r="K934" s="172" t="str">
        <f>IFERROR(SUMIFS(#REF!,#REF!,$I934,#REF!,$R$2)/SUMIFS(#REF!,#REF!,$I934,#REF!,$R$2),"-")</f>
        <v>-</v>
      </c>
      <c r="L934" s="172" t="str">
        <f>IFERROR(SUMIFS(#REF!,#REF!,$I934,#REF!,$R$7)/SUMIFS(#REF!,#REF!,$I934,#REF!,$R$7),"-")</f>
        <v>-</v>
      </c>
      <c r="M934" s="173" t="str">
        <f>IFERROR(SUMIFS(#REF!,#REF!,$I934,#REF!,$R$3)/SUMIFS(#REF!,#REF!,$I934,#REF!,$R$3),"-")</f>
        <v>-</v>
      </c>
      <c r="N934" s="173" t="str">
        <f>IFERROR(SUMIFS(#REF!,#REF!,$I934,#REF!,"&lt;="&amp;$R$2,#REF!,"&gt;="&amp;$S$2)/SUMIFS(#REF!,#REF!,$I934,#REF!,"&lt;="&amp;$R$2,#REF!,"&gt;="&amp;$S$2),"-")</f>
        <v>-</v>
      </c>
      <c r="O934" s="145"/>
      <c r="P934" s="143"/>
    </row>
    <row r="935" spans="1:16">
      <c r="A935" s="141"/>
      <c r="B935" s="145"/>
      <c r="C935" s="185" t="s">
        <v>1669</v>
      </c>
      <c r="D935" s="169" t="s">
        <v>26</v>
      </c>
      <c r="E935" s="169" t="s">
        <v>1670</v>
      </c>
      <c r="F935" s="188" t="s">
        <v>1751</v>
      </c>
      <c r="G935" s="189" t="s">
        <v>1751</v>
      </c>
      <c r="H935" s="189" t="s">
        <v>1751</v>
      </c>
      <c r="I935" s="189" t="s">
        <v>1751</v>
      </c>
      <c r="J935" s="171">
        <v>0.9</v>
      </c>
      <c r="K935" s="172" t="str">
        <f>IFERROR(SUMIFS(#REF!,#REF!,$I935,#REF!,$R$2)/SUMIFS(#REF!,#REF!,$I935,#REF!,$R$2),"-")</f>
        <v>-</v>
      </c>
      <c r="L935" s="172" t="str">
        <f>IFERROR(SUMIFS(#REF!,#REF!,$I935,#REF!,$R$7)/SUMIFS(#REF!,#REF!,$I935,#REF!,$R$7),"-")</f>
        <v>-</v>
      </c>
      <c r="M935" s="173" t="str">
        <f>IFERROR(SUMIFS(#REF!,#REF!,$I935,#REF!,$R$3)/SUMIFS(#REF!,#REF!,$I935,#REF!,$R$3),"-")</f>
        <v>-</v>
      </c>
      <c r="N935" s="173" t="str">
        <f>IFERROR(SUMIFS(#REF!,#REF!,$I935,#REF!,"&lt;="&amp;$R$2,#REF!,"&gt;="&amp;$S$2)/SUMIFS(#REF!,#REF!,$I935,#REF!,"&lt;="&amp;$R$2,#REF!,"&gt;="&amp;$S$2),"-")</f>
        <v>-</v>
      </c>
      <c r="O935" s="145"/>
      <c r="P935" s="143"/>
    </row>
    <row r="936" spans="1:16">
      <c r="A936" s="141"/>
      <c r="B936" s="145"/>
      <c r="C936" s="185" t="s">
        <v>1669</v>
      </c>
      <c r="D936" s="169" t="s">
        <v>26</v>
      </c>
      <c r="E936" s="169" t="s">
        <v>1670</v>
      </c>
      <c r="F936" s="188" t="s">
        <v>1753</v>
      </c>
      <c r="G936" s="189" t="s">
        <v>1753</v>
      </c>
      <c r="H936" s="189" t="s">
        <v>1753</v>
      </c>
      <c r="I936" s="189" t="s">
        <v>1753</v>
      </c>
      <c r="J936" s="171">
        <v>0.9</v>
      </c>
      <c r="K936" s="172" t="str">
        <f>IFERROR(SUMIFS(#REF!,#REF!,$I936,#REF!,$R$2)/SUMIFS(#REF!,#REF!,$I936,#REF!,$R$2),"-")</f>
        <v>-</v>
      </c>
      <c r="L936" s="172" t="str">
        <f>IFERROR(SUMIFS(#REF!,#REF!,$I936,#REF!,$R$7)/SUMIFS(#REF!,#REF!,$I936,#REF!,$R$7),"-")</f>
        <v>-</v>
      </c>
      <c r="M936" s="173" t="str">
        <f>IFERROR(SUMIFS(#REF!,#REF!,$I936,#REF!,$R$3)/SUMIFS(#REF!,#REF!,$I936,#REF!,$R$3),"-")</f>
        <v>-</v>
      </c>
      <c r="N936" s="173" t="str">
        <f>IFERROR(SUMIFS(#REF!,#REF!,$I936,#REF!,"&lt;="&amp;$R$2,#REF!,"&gt;="&amp;$S$2)/SUMIFS(#REF!,#REF!,$I936,#REF!,"&lt;="&amp;$R$2,#REF!,"&gt;="&amp;$S$2),"-")</f>
        <v>-</v>
      </c>
      <c r="O936" s="145"/>
      <c r="P936" s="143"/>
    </row>
    <row r="937" spans="1:16">
      <c r="A937" s="141"/>
      <c r="B937" s="145"/>
      <c r="C937" s="185" t="s">
        <v>1669</v>
      </c>
      <c r="D937" s="169" t="s">
        <v>26</v>
      </c>
      <c r="E937" s="169" t="s">
        <v>1670</v>
      </c>
      <c r="F937" s="188" t="s">
        <v>1755</v>
      </c>
      <c r="G937" s="189" t="s">
        <v>1755</v>
      </c>
      <c r="H937" s="189" t="s">
        <v>1755</v>
      </c>
      <c r="I937" s="189" t="s">
        <v>1755</v>
      </c>
      <c r="J937" s="171">
        <v>0.9</v>
      </c>
      <c r="K937" s="172" t="str">
        <f>IFERROR(SUMIFS(#REF!,#REF!,$I937,#REF!,$R$2)/SUMIFS(#REF!,#REF!,$I937,#REF!,$R$2),"-")</f>
        <v>-</v>
      </c>
      <c r="L937" s="172" t="str">
        <f>IFERROR(SUMIFS(#REF!,#REF!,$I937,#REF!,$R$7)/SUMIFS(#REF!,#REF!,$I937,#REF!,$R$7),"-")</f>
        <v>-</v>
      </c>
      <c r="M937" s="173" t="str">
        <f>IFERROR(SUMIFS(#REF!,#REF!,$I937,#REF!,$R$3)/SUMIFS(#REF!,#REF!,$I937,#REF!,$R$3),"-")</f>
        <v>-</v>
      </c>
      <c r="N937" s="173" t="str">
        <f>IFERROR(SUMIFS(#REF!,#REF!,$I937,#REF!,"&lt;="&amp;$R$2,#REF!,"&gt;="&amp;$S$2)/SUMIFS(#REF!,#REF!,$I937,#REF!,"&lt;="&amp;$R$2,#REF!,"&gt;="&amp;$S$2),"-")</f>
        <v>-</v>
      </c>
      <c r="O937" s="145"/>
      <c r="P937" s="143"/>
    </row>
    <row r="938" spans="1:16">
      <c r="A938" s="141"/>
      <c r="B938" s="145"/>
      <c r="C938" s="185" t="s">
        <v>1669</v>
      </c>
      <c r="D938" s="169" t="s">
        <v>26</v>
      </c>
      <c r="E938" s="169" t="s">
        <v>1670</v>
      </c>
      <c r="F938" s="188" t="s">
        <v>1757</v>
      </c>
      <c r="G938" s="189" t="s">
        <v>1757</v>
      </c>
      <c r="H938" s="189" t="s">
        <v>1757</v>
      </c>
      <c r="I938" s="189" t="s">
        <v>1757</v>
      </c>
      <c r="J938" s="171">
        <v>0.9</v>
      </c>
      <c r="K938" s="172" t="str">
        <f>IFERROR(SUMIFS(#REF!,#REF!,$I938,#REF!,$R$2)/SUMIFS(#REF!,#REF!,$I938,#REF!,$R$2),"-")</f>
        <v>-</v>
      </c>
      <c r="L938" s="172" t="str">
        <f>IFERROR(SUMIFS(#REF!,#REF!,$I938,#REF!,$R$7)/SUMIFS(#REF!,#REF!,$I938,#REF!,$R$7),"-")</f>
        <v>-</v>
      </c>
      <c r="M938" s="173" t="str">
        <f>IFERROR(SUMIFS(#REF!,#REF!,$I938,#REF!,$R$3)/SUMIFS(#REF!,#REF!,$I938,#REF!,$R$3),"-")</f>
        <v>-</v>
      </c>
      <c r="N938" s="173" t="str">
        <f>IFERROR(SUMIFS(#REF!,#REF!,$I938,#REF!,"&lt;="&amp;$R$2,#REF!,"&gt;="&amp;$S$2)/SUMIFS(#REF!,#REF!,$I938,#REF!,"&lt;="&amp;$R$2,#REF!,"&gt;="&amp;$S$2),"-")</f>
        <v>-</v>
      </c>
      <c r="O938" s="145"/>
      <c r="P938" s="143"/>
    </row>
    <row r="939" spans="1:16">
      <c r="A939" s="141"/>
      <c r="B939" s="145"/>
      <c r="C939" s="185" t="s">
        <v>1669</v>
      </c>
      <c r="D939" s="169" t="s">
        <v>26</v>
      </c>
      <c r="E939" s="169" t="s">
        <v>1670</v>
      </c>
      <c r="F939" s="188" t="s">
        <v>1759</v>
      </c>
      <c r="G939" s="189" t="s">
        <v>1759</v>
      </c>
      <c r="H939" s="189" t="s">
        <v>1759</v>
      </c>
      <c r="I939" s="189" t="s">
        <v>1759</v>
      </c>
      <c r="J939" s="171">
        <v>0.9</v>
      </c>
      <c r="K939" s="172" t="str">
        <f>IFERROR(SUMIFS(#REF!,#REF!,$I939,#REF!,$R$2)/SUMIFS(#REF!,#REF!,$I939,#REF!,$R$2),"-")</f>
        <v>-</v>
      </c>
      <c r="L939" s="172" t="str">
        <f>IFERROR(SUMIFS(#REF!,#REF!,$I939,#REF!,$R$7)/SUMIFS(#REF!,#REF!,$I939,#REF!,$R$7),"-")</f>
        <v>-</v>
      </c>
      <c r="M939" s="173" t="str">
        <f>IFERROR(SUMIFS(#REF!,#REF!,$I939,#REF!,$R$3)/SUMIFS(#REF!,#REF!,$I939,#REF!,$R$3),"-")</f>
        <v>-</v>
      </c>
      <c r="N939" s="173" t="str">
        <f>IFERROR(SUMIFS(#REF!,#REF!,$I939,#REF!,"&lt;="&amp;$R$2,#REF!,"&gt;="&amp;$S$2)/SUMIFS(#REF!,#REF!,$I939,#REF!,"&lt;="&amp;$R$2,#REF!,"&gt;="&amp;$S$2),"-")</f>
        <v>-</v>
      </c>
      <c r="O939" s="145"/>
      <c r="P939" s="143"/>
    </row>
    <row r="940" spans="1:16">
      <c r="A940" s="141"/>
      <c r="B940" s="145"/>
      <c r="C940" s="185" t="s">
        <v>1669</v>
      </c>
      <c r="D940" s="169" t="s">
        <v>26</v>
      </c>
      <c r="E940" s="169" t="s">
        <v>1670</v>
      </c>
      <c r="F940" s="188" t="s">
        <v>1761</v>
      </c>
      <c r="G940" s="189" t="s">
        <v>1761</v>
      </c>
      <c r="H940" s="189" t="s">
        <v>1761</v>
      </c>
      <c r="I940" s="189" t="s">
        <v>1761</v>
      </c>
      <c r="J940" s="171">
        <v>0.9</v>
      </c>
      <c r="K940" s="172" t="str">
        <f>IFERROR(SUMIFS(#REF!,#REF!,$I940,#REF!,$R$2)/SUMIFS(#REF!,#REF!,$I940,#REF!,$R$2),"-")</f>
        <v>-</v>
      </c>
      <c r="L940" s="172" t="str">
        <f>IFERROR(SUMIFS(#REF!,#REF!,$I940,#REF!,$R$7)/SUMIFS(#REF!,#REF!,$I940,#REF!,$R$7),"-")</f>
        <v>-</v>
      </c>
      <c r="M940" s="173" t="str">
        <f>IFERROR(SUMIFS(#REF!,#REF!,$I940,#REF!,$R$3)/SUMIFS(#REF!,#REF!,$I940,#REF!,$R$3),"-")</f>
        <v>-</v>
      </c>
      <c r="N940" s="173" t="str">
        <f>IFERROR(SUMIFS(#REF!,#REF!,$I940,#REF!,"&lt;="&amp;$R$2,#REF!,"&gt;="&amp;$S$2)/SUMIFS(#REF!,#REF!,$I940,#REF!,"&lt;="&amp;$R$2,#REF!,"&gt;="&amp;$S$2),"-")</f>
        <v>-</v>
      </c>
      <c r="O940" s="145"/>
      <c r="P940" s="143"/>
    </row>
    <row r="941" spans="1:16">
      <c r="A941" s="141"/>
      <c r="B941" s="145"/>
      <c r="C941" s="185" t="s">
        <v>1669</v>
      </c>
      <c r="D941" s="169" t="s">
        <v>26</v>
      </c>
      <c r="E941" s="169" t="s">
        <v>1670</v>
      </c>
      <c r="F941" s="188" t="s">
        <v>1763</v>
      </c>
      <c r="G941" s="189" t="s">
        <v>1763</v>
      </c>
      <c r="H941" s="189" t="s">
        <v>1763</v>
      </c>
      <c r="I941" s="189" t="s">
        <v>1763</v>
      </c>
      <c r="J941" s="171">
        <v>0.9</v>
      </c>
      <c r="K941" s="172" t="str">
        <f>IFERROR(SUMIFS(#REF!,#REF!,$I941,#REF!,$R$2)/SUMIFS(#REF!,#REF!,$I941,#REF!,$R$2),"-")</f>
        <v>-</v>
      </c>
      <c r="L941" s="172" t="str">
        <f>IFERROR(SUMIFS(#REF!,#REF!,$I941,#REF!,$R$7)/SUMIFS(#REF!,#REF!,$I941,#REF!,$R$7),"-")</f>
        <v>-</v>
      </c>
      <c r="M941" s="173" t="str">
        <f>IFERROR(SUMIFS(#REF!,#REF!,$I941,#REF!,$R$3)/SUMIFS(#REF!,#REF!,$I941,#REF!,$R$3),"-")</f>
        <v>-</v>
      </c>
      <c r="N941" s="173" t="str">
        <f>IFERROR(SUMIFS(#REF!,#REF!,$I941,#REF!,"&lt;="&amp;$R$2,#REF!,"&gt;="&amp;$S$2)/SUMIFS(#REF!,#REF!,$I941,#REF!,"&lt;="&amp;$R$2,#REF!,"&gt;="&amp;$S$2),"-")</f>
        <v>-</v>
      </c>
      <c r="O941" s="145"/>
      <c r="P941" s="143"/>
    </row>
    <row r="942" spans="1:16">
      <c r="A942" s="141"/>
      <c r="B942" s="145"/>
      <c r="C942" s="185" t="s">
        <v>1669</v>
      </c>
      <c r="D942" s="169" t="s">
        <v>26</v>
      </c>
      <c r="E942" s="169" t="s">
        <v>1670</v>
      </c>
      <c r="F942" s="188" t="s">
        <v>1765</v>
      </c>
      <c r="G942" s="189" t="s">
        <v>1765</v>
      </c>
      <c r="H942" s="189" t="s">
        <v>1765</v>
      </c>
      <c r="I942" s="189" t="s">
        <v>1765</v>
      </c>
      <c r="J942" s="171">
        <v>0.9</v>
      </c>
      <c r="K942" s="172" t="str">
        <f>IFERROR(SUMIFS(#REF!,#REF!,$I942,#REF!,$R$2)/SUMIFS(#REF!,#REF!,$I942,#REF!,$R$2),"-")</f>
        <v>-</v>
      </c>
      <c r="L942" s="172" t="str">
        <f>IFERROR(SUMIFS(#REF!,#REF!,$I942,#REF!,$R$7)/SUMIFS(#REF!,#REF!,$I942,#REF!,$R$7),"-")</f>
        <v>-</v>
      </c>
      <c r="M942" s="173" t="str">
        <f>IFERROR(SUMIFS(#REF!,#REF!,$I942,#REF!,$R$3)/SUMIFS(#REF!,#REF!,$I942,#REF!,$R$3),"-")</f>
        <v>-</v>
      </c>
      <c r="N942" s="173" t="str">
        <f>IFERROR(SUMIFS(#REF!,#REF!,$I942,#REF!,"&lt;="&amp;$R$2,#REF!,"&gt;="&amp;$S$2)/SUMIFS(#REF!,#REF!,$I942,#REF!,"&lt;="&amp;$R$2,#REF!,"&gt;="&amp;$S$2),"-")</f>
        <v>-</v>
      </c>
      <c r="O942" s="145"/>
      <c r="P942" s="143"/>
    </row>
    <row r="943" spans="1:16">
      <c r="A943" s="141"/>
      <c r="B943" s="145"/>
      <c r="C943" s="185" t="s">
        <v>1669</v>
      </c>
      <c r="D943" s="169" t="s">
        <v>26</v>
      </c>
      <c r="E943" s="169" t="s">
        <v>1670</v>
      </c>
      <c r="F943" s="188" t="s">
        <v>1767</v>
      </c>
      <c r="G943" s="189" t="s">
        <v>1767</v>
      </c>
      <c r="H943" s="189" t="s">
        <v>1767</v>
      </c>
      <c r="I943" s="189" t="s">
        <v>1767</v>
      </c>
      <c r="J943" s="171">
        <v>0.9</v>
      </c>
      <c r="K943" s="172" t="str">
        <f>IFERROR(SUMIFS(#REF!,#REF!,$I943,#REF!,$R$2)/SUMIFS(#REF!,#REF!,$I943,#REF!,$R$2),"-")</f>
        <v>-</v>
      </c>
      <c r="L943" s="172" t="str">
        <f>IFERROR(SUMIFS(#REF!,#REF!,$I943,#REF!,$R$7)/SUMIFS(#REF!,#REF!,$I943,#REF!,$R$7),"-")</f>
        <v>-</v>
      </c>
      <c r="M943" s="173" t="str">
        <f>IFERROR(SUMIFS(#REF!,#REF!,$I943,#REF!,$R$3)/SUMIFS(#REF!,#REF!,$I943,#REF!,$R$3),"-")</f>
        <v>-</v>
      </c>
      <c r="N943" s="173" t="str">
        <f>IFERROR(SUMIFS(#REF!,#REF!,$I943,#REF!,"&lt;="&amp;$R$2,#REF!,"&gt;="&amp;$S$2)/SUMIFS(#REF!,#REF!,$I943,#REF!,"&lt;="&amp;$R$2,#REF!,"&gt;="&amp;$S$2),"-")</f>
        <v>-</v>
      </c>
      <c r="O943" s="145"/>
      <c r="P943" s="143"/>
    </row>
    <row r="944" spans="1:16">
      <c r="A944" s="141"/>
      <c r="B944" s="145"/>
      <c r="C944" s="185" t="s">
        <v>1669</v>
      </c>
      <c r="D944" s="169" t="s">
        <v>26</v>
      </c>
      <c r="E944" s="169" t="s">
        <v>1670</v>
      </c>
      <c r="F944" s="188" t="s">
        <v>1769</v>
      </c>
      <c r="G944" s="189" t="s">
        <v>1769</v>
      </c>
      <c r="H944" s="189" t="s">
        <v>1769</v>
      </c>
      <c r="I944" s="189" t="s">
        <v>1769</v>
      </c>
      <c r="J944" s="171">
        <v>0.9</v>
      </c>
      <c r="K944" s="172" t="str">
        <f>IFERROR(SUMIFS(#REF!,#REF!,$I944,#REF!,$R$2)/SUMIFS(#REF!,#REF!,$I944,#REF!,$R$2),"-")</f>
        <v>-</v>
      </c>
      <c r="L944" s="172" t="str">
        <f>IFERROR(SUMIFS(#REF!,#REF!,$I944,#REF!,$R$7)/SUMIFS(#REF!,#REF!,$I944,#REF!,$R$7),"-")</f>
        <v>-</v>
      </c>
      <c r="M944" s="173" t="str">
        <f>IFERROR(SUMIFS(#REF!,#REF!,$I944,#REF!,$R$3)/SUMIFS(#REF!,#REF!,$I944,#REF!,$R$3),"-")</f>
        <v>-</v>
      </c>
      <c r="N944" s="173" t="str">
        <f>IFERROR(SUMIFS(#REF!,#REF!,$I944,#REF!,"&lt;="&amp;$R$2,#REF!,"&gt;="&amp;$S$2)/SUMIFS(#REF!,#REF!,$I944,#REF!,"&lt;="&amp;$R$2,#REF!,"&gt;="&amp;$S$2),"-")</f>
        <v>-</v>
      </c>
      <c r="O944" s="145"/>
      <c r="P944" s="143"/>
    </row>
    <row r="945" spans="1:16">
      <c r="A945" s="141"/>
      <c r="B945" s="145"/>
      <c r="C945" s="185" t="s">
        <v>1669</v>
      </c>
      <c r="D945" s="169" t="s">
        <v>26</v>
      </c>
      <c r="E945" s="169" t="s">
        <v>1670</v>
      </c>
      <c r="F945" s="194" t="s">
        <v>1770</v>
      </c>
      <c r="G945" s="195" t="s">
        <v>1770</v>
      </c>
      <c r="H945" s="195" t="s">
        <v>1770</v>
      </c>
      <c r="I945" s="195" t="s">
        <v>1770</v>
      </c>
      <c r="J945" s="171">
        <v>0.9</v>
      </c>
      <c r="K945" s="172" t="str">
        <f>IFERROR(SUMIFS(#REF!,#REF!,$I945,#REF!,$R$2)/SUMIFS(#REF!,#REF!,$I945,#REF!,$R$2),"-")</f>
        <v>-</v>
      </c>
      <c r="L945" s="172" t="str">
        <f>IFERROR(SUMIFS(#REF!,#REF!,$I945,#REF!,$R$7)/SUMIFS(#REF!,#REF!,$I945,#REF!,$R$7),"-")</f>
        <v>-</v>
      </c>
      <c r="M945" s="173" t="str">
        <f>IFERROR(SUMIFS(#REF!,#REF!,$I945,#REF!,$R$3)/SUMIFS(#REF!,#REF!,$I945,#REF!,$R$3),"-")</f>
        <v>-</v>
      </c>
      <c r="N945" s="173" t="str">
        <f>IFERROR(SUMIFS(#REF!,#REF!,$I945,#REF!,"&lt;="&amp;$R$2,#REF!,"&gt;="&amp;$S$2)/SUMIFS(#REF!,#REF!,$I945,#REF!,"&lt;="&amp;$R$2,#REF!,"&gt;="&amp;$S$2),"-")</f>
        <v>-</v>
      </c>
      <c r="O945" s="145"/>
      <c r="P945" s="143"/>
    </row>
    <row r="946" spans="1:16">
      <c r="A946" s="141"/>
      <c r="B946" s="145"/>
      <c r="C946" s="185" t="s">
        <v>1669</v>
      </c>
      <c r="D946" s="169" t="s">
        <v>26</v>
      </c>
      <c r="E946" s="169" t="s">
        <v>1670</v>
      </c>
      <c r="F946" s="188" t="s">
        <v>1772</v>
      </c>
      <c r="G946" s="189" t="s">
        <v>1772</v>
      </c>
      <c r="H946" s="189" t="s">
        <v>1772</v>
      </c>
      <c r="I946" s="189" t="s">
        <v>1772</v>
      </c>
      <c r="J946" s="171">
        <v>0.9</v>
      </c>
      <c r="K946" s="172" t="str">
        <f>IFERROR(SUMIFS(#REF!,#REF!,$I946,#REF!,$R$2)/SUMIFS(#REF!,#REF!,$I946,#REF!,$R$2),"-")</f>
        <v>-</v>
      </c>
      <c r="L946" s="172" t="str">
        <f>IFERROR(SUMIFS(#REF!,#REF!,$I946,#REF!,$R$7)/SUMIFS(#REF!,#REF!,$I946,#REF!,$R$7),"-")</f>
        <v>-</v>
      </c>
      <c r="M946" s="173" t="str">
        <f>IFERROR(SUMIFS(#REF!,#REF!,$I946,#REF!,$R$3)/SUMIFS(#REF!,#REF!,$I946,#REF!,$R$3),"-")</f>
        <v>-</v>
      </c>
      <c r="N946" s="173" t="str">
        <f>IFERROR(SUMIFS(#REF!,#REF!,$I946,#REF!,"&lt;="&amp;$R$2,#REF!,"&gt;="&amp;$S$2)/SUMIFS(#REF!,#REF!,$I946,#REF!,"&lt;="&amp;$R$2,#REF!,"&gt;="&amp;$S$2),"-")</f>
        <v>-</v>
      </c>
      <c r="O946" s="145"/>
      <c r="P946" s="143"/>
    </row>
    <row r="947" spans="1:16">
      <c r="A947" s="141"/>
      <c r="B947" s="145"/>
      <c r="C947" s="185" t="s">
        <v>1669</v>
      </c>
      <c r="D947" s="169" t="s">
        <v>26</v>
      </c>
      <c r="E947" s="169" t="s">
        <v>1670</v>
      </c>
      <c r="F947" s="190" t="s">
        <v>1774</v>
      </c>
      <c r="G947" s="191" t="s">
        <v>1774</v>
      </c>
      <c r="H947" s="191" t="s">
        <v>1774</v>
      </c>
      <c r="I947" s="191" t="s">
        <v>1774</v>
      </c>
      <c r="J947" s="171">
        <v>0.9</v>
      </c>
      <c r="K947" s="172" t="str">
        <f>IFERROR(SUMIFS(#REF!,#REF!,$I947,#REF!,$R$2)/SUMIFS(#REF!,#REF!,$I947,#REF!,$R$2),"-")</f>
        <v>-</v>
      </c>
      <c r="L947" s="172" t="str">
        <f>IFERROR(SUMIFS(#REF!,#REF!,$I947,#REF!,$R$7)/SUMIFS(#REF!,#REF!,$I947,#REF!,$R$7),"-")</f>
        <v>-</v>
      </c>
      <c r="M947" s="173" t="str">
        <f>IFERROR(SUMIFS(#REF!,#REF!,$I947,#REF!,$R$3)/SUMIFS(#REF!,#REF!,$I947,#REF!,$R$3),"-")</f>
        <v>-</v>
      </c>
      <c r="N947" s="173" t="str">
        <f>IFERROR(SUMIFS(#REF!,#REF!,$I947,#REF!,"&lt;="&amp;$R$2,#REF!,"&gt;="&amp;$S$2)/SUMIFS(#REF!,#REF!,$I947,#REF!,"&lt;="&amp;$R$2,#REF!,"&gt;="&amp;$S$2),"-")</f>
        <v>-</v>
      </c>
      <c r="O947" s="145"/>
      <c r="P947" s="143"/>
    </row>
    <row r="948" spans="1:16">
      <c r="A948" s="141"/>
      <c r="B948" s="145"/>
      <c r="C948" s="185" t="s">
        <v>1669</v>
      </c>
      <c r="D948" s="169" t="s">
        <v>26</v>
      </c>
      <c r="E948" s="169" t="s">
        <v>1670</v>
      </c>
      <c r="F948" s="188" t="s">
        <v>1776</v>
      </c>
      <c r="G948" s="189" t="s">
        <v>1776</v>
      </c>
      <c r="H948" s="189" t="s">
        <v>1776</v>
      </c>
      <c r="I948" s="189" t="s">
        <v>1776</v>
      </c>
      <c r="J948" s="171">
        <v>0.9</v>
      </c>
      <c r="K948" s="172" t="str">
        <f>IFERROR(SUMIFS(#REF!,#REF!,$I948,#REF!,$R$2)/SUMIFS(#REF!,#REF!,$I948,#REF!,$R$2),"-")</f>
        <v>-</v>
      </c>
      <c r="L948" s="172" t="str">
        <f>IFERROR(SUMIFS(#REF!,#REF!,$I948,#REF!,$R$7)/SUMIFS(#REF!,#REF!,$I948,#REF!,$R$7),"-")</f>
        <v>-</v>
      </c>
      <c r="M948" s="173" t="str">
        <f>IFERROR(SUMIFS(#REF!,#REF!,$I948,#REF!,$R$3)/SUMIFS(#REF!,#REF!,$I948,#REF!,$R$3),"-")</f>
        <v>-</v>
      </c>
      <c r="N948" s="173" t="str">
        <f>IFERROR(SUMIFS(#REF!,#REF!,$I948,#REF!,"&lt;="&amp;$R$2,#REF!,"&gt;="&amp;$S$2)/SUMIFS(#REF!,#REF!,$I948,#REF!,"&lt;="&amp;$R$2,#REF!,"&gt;="&amp;$S$2),"-")</f>
        <v>-</v>
      </c>
      <c r="O948" s="145"/>
      <c r="P948" s="143"/>
    </row>
    <row r="949" spans="1:16">
      <c r="A949" s="141"/>
      <c r="B949" s="145"/>
      <c r="C949" s="185" t="s">
        <v>1669</v>
      </c>
      <c r="D949" s="169" t="s">
        <v>26</v>
      </c>
      <c r="E949" s="169" t="s">
        <v>1670</v>
      </c>
      <c r="F949" s="188" t="s">
        <v>1778</v>
      </c>
      <c r="G949" s="189" t="s">
        <v>1778</v>
      </c>
      <c r="H949" s="189" t="s">
        <v>1778</v>
      </c>
      <c r="I949" s="189" t="s">
        <v>1778</v>
      </c>
      <c r="J949" s="171">
        <v>0.9</v>
      </c>
      <c r="K949" s="172" t="str">
        <f>IFERROR(SUMIFS(#REF!,#REF!,$I949,#REF!,$R$2)/SUMIFS(#REF!,#REF!,$I949,#REF!,$R$2),"-")</f>
        <v>-</v>
      </c>
      <c r="L949" s="172" t="str">
        <f>IFERROR(SUMIFS(#REF!,#REF!,$I949,#REF!,$R$7)/SUMIFS(#REF!,#REF!,$I949,#REF!,$R$7),"-")</f>
        <v>-</v>
      </c>
      <c r="M949" s="173" t="str">
        <f>IFERROR(SUMIFS(#REF!,#REF!,$I949,#REF!,$R$3)/SUMIFS(#REF!,#REF!,$I949,#REF!,$R$3),"-")</f>
        <v>-</v>
      </c>
      <c r="N949" s="173" t="str">
        <f>IFERROR(SUMIFS(#REF!,#REF!,$I949,#REF!,"&lt;="&amp;$R$2,#REF!,"&gt;="&amp;$S$2)/SUMIFS(#REF!,#REF!,$I949,#REF!,"&lt;="&amp;$R$2,#REF!,"&gt;="&amp;$S$2),"-")</f>
        <v>-</v>
      </c>
      <c r="O949" s="145"/>
      <c r="P949" s="143"/>
    </row>
    <row r="950" spans="1:16">
      <c r="A950" s="141"/>
      <c r="B950" s="145"/>
      <c r="C950" s="185" t="s">
        <v>1669</v>
      </c>
      <c r="D950" s="169" t="s">
        <v>26</v>
      </c>
      <c r="E950" s="169" t="s">
        <v>1670</v>
      </c>
      <c r="F950" s="188" t="s">
        <v>1780</v>
      </c>
      <c r="G950" s="189" t="s">
        <v>1780</v>
      </c>
      <c r="H950" s="189" t="s">
        <v>1780</v>
      </c>
      <c r="I950" s="189" t="s">
        <v>1780</v>
      </c>
      <c r="J950" s="171">
        <v>0.9</v>
      </c>
      <c r="K950" s="172" t="str">
        <f>IFERROR(SUMIFS(#REF!,#REF!,$I950,#REF!,$R$2)/SUMIFS(#REF!,#REF!,$I950,#REF!,$R$2),"-")</f>
        <v>-</v>
      </c>
      <c r="L950" s="172" t="str">
        <f>IFERROR(SUMIFS(#REF!,#REF!,$I950,#REF!,$R$7)/SUMIFS(#REF!,#REF!,$I950,#REF!,$R$7),"-")</f>
        <v>-</v>
      </c>
      <c r="M950" s="173" t="str">
        <f>IFERROR(SUMIFS(#REF!,#REF!,$I950,#REF!,$R$3)/SUMIFS(#REF!,#REF!,$I950,#REF!,$R$3),"-")</f>
        <v>-</v>
      </c>
      <c r="N950" s="173" t="str">
        <f>IFERROR(SUMIFS(#REF!,#REF!,$I950,#REF!,"&lt;="&amp;$R$2,#REF!,"&gt;="&amp;$S$2)/SUMIFS(#REF!,#REF!,$I950,#REF!,"&lt;="&amp;$R$2,#REF!,"&gt;="&amp;$S$2),"-")</f>
        <v>-</v>
      </c>
      <c r="O950" s="145"/>
      <c r="P950" s="143"/>
    </row>
    <row r="951" spans="1:16">
      <c r="A951" s="141"/>
      <c r="B951" s="145"/>
      <c r="C951" s="185" t="s">
        <v>1669</v>
      </c>
      <c r="D951" s="169" t="s">
        <v>26</v>
      </c>
      <c r="E951" s="169" t="s">
        <v>1670</v>
      </c>
      <c r="F951" s="188" t="s">
        <v>1782</v>
      </c>
      <c r="G951" s="189" t="s">
        <v>1782</v>
      </c>
      <c r="H951" s="189" t="s">
        <v>1782</v>
      </c>
      <c r="I951" s="189" t="s">
        <v>1782</v>
      </c>
      <c r="J951" s="171">
        <v>0.9</v>
      </c>
      <c r="K951" s="172" t="str">
        <f>IFERROR(SUMIFS(#REF!,#REF!,$I951,#REF!,$R$2)/SUMIFS(#REF!,#REF!,$I951,#REF!,$R$2),"-")</f>
        <v>-</v>
      </c>
      <c r="L951" s="172" t="str">
        <f>IFERROR(SUMIFS(#REF!,#REF!,$I951,#REF!,$R$7)/SUMIFS(#REF!,#REF!,$I951,#REF!,$R$7),"-")</f>
        <v>-</v>
      </c>
      <c r="M951" s="173" t="str">
        <f>IFERROR(SUMIFS(#REF!,#REF!,$I951,#REF!,$R$3)/SUMIFS(#REF!,#REF!,$I951,#REF!,$R$3),"-")</f>
        <v>-</v>
      </c>
      <c r="N951" s="173" t="str">
        <f>IFERROR(SUMIFS(#REF!,#REF!,$I951,#REF!,"&lt;="&amp;$R$2,#REF!,"&gt;="&amp;$S$2)/SUMIFS(#REF!,#REF!,$I951,#REF!,"&lt;="&amp;$R$2,#REF!,"&gt;="&amp;$S$2),"-")</f>
        <v>-</v>
      </c>
      <c r="O951" s="145"/>
      <c r="P951" s="143"/>
    </row>
    <row r="952" spans="1:16">
      <c r="A952" s="141"/>
      <c r="B952" s="145"/>
      <c r="C952" s="185" t="s">
        <v>1669</v>
      </c>
      <c r="D952" s="169" t="s">
        <v>26</v>
      </c>
      <c r="E952" s="169" t="s">
        <v>1670</v>
      </c>
      <c r="F952" s="196" t="s">
        <v>1783</v>
      </c>
      <c r="G952" s="197" t="s">
        <v>1783</v>
      </c>
      <c r="H952" s="197" t="s">
        <v>1783</v>
      </c>
      <c r="I952" s="197" t="s">
        <v>1783</v>
      </c>
      <c r="J952" s="171">
        <v>0.9</v>
      </c>
      <c r="K952" s="172" t="str">
        <f>IFERROR(SUMIFS(#REF!,#REF!,$I952,#REF!,$R$2)/SUMIFS(#REF!,#REF!,$I952,#REF!,$R$2),"-")</f>
        <v>-</v>
      </c>
      <c r="L952" s="172" t="str">
        <f>IFERROR(SUMIFS(#REF!,#REF!,$I952,#REF!,$R$7)/SUMIFS(#REF!,#REF!,$I952,#REF!,$R$7),"-")</f>
        <v>-</v>
      </c>
      <c r="M952" s="173" t="str">
        <f>IFERROR(SUMIFS(#REF!,#REF!,$I952,#REF!,$R$3)/SUMIFS(#REF!,#REF!,$I952,#REF!,$R$3),"-")</f>
        <v>-</v>
      </c>
      <c r="N952" s="173" t="str">
        <f>IFERROR(SUMIFS(#REF!,#REF!,$I952,#REF!,"&lt;="&amp;$R$2,#REF!,"&gt;="&amp;$S$2)/SUMIFS(#REF!,#REF!,$I952,#REF!,"&lt;="&amp;$R$2,#REF!,"&gt;="&amp;$S$2),"-")</f>
        <v>-</v>
      </c>
      <c r="O952" s="145"/>
      <c r="P952" s="143"/>
    </row>
    <row r="953" spans="1:16">
      <c r="A953" s="141"/>
      <c r="B953" s="145"/>
      <c r="C953" s="185" t="s">
        <v>1669</v>
      </c>
      <c r="D953" s="169" t="s">
        <v>26</v>
      </c>
      <c r="E953" s="169" t="s">
        <v>1670</v>
      </c>
      <c r="F953" s="186" t="s">
        <v>1785</v>
      </c>
      <c r="G953" s="187" t="s">
        <v>1785</v>
      </c>
      <c r="H953" s="187" t="s">
        <v>1785</v>
      </c>
      <c r="I953" s="187" t="s">
        <v>1785</v>
      </c>
      <c r="J953" s="171">
        <v>0.9</v>
      </c>
      <c r="K953" s="172" t="str">
        <f>IFERROR(SUMIFS(#REF!,#REF!,$I953,#REF!,$R$2)/SUMIFS(#REF!,#REF!,$I953,#REF!,$R$2),"-")</f>
        <v>-</v>
      </c>
      <c r="L953" s="172" t="str">
        <f>IFERROR(SUMIFS(#REF!,#REF!,$I953,#REF!,$R$7)/SUMIFS(#REF!,#REF!,$I953,#REF!,$R$7),"-")</f>
        <v>-</v>
      </c>
      <c r="M953" s="173" t="str">
        <f>IFERROR(SUMIFS(#REF!,#REF!,$I953,#REF!,$R$3)/SUMIFS(#REF!,#REF!,$I953,#REF!,$R$3),"-")</f>
        <v>-</v>
      </c>
      <c r="N953" s="173" t="str">
        <f>IFERROR(SUMIFS(#REF!,#REF!,$I953,#REF!,"&lt;="&amp;$R$2,#REF!,"&gt;="&amp;$S$2)/SUMIFS(#REF!,#REF!,$I953,#REF!,"&lt;="&amp;$R$2,#REF!,"&gt;="&amp;$S$2),"-")</f>
        <v>-</v>
      </c>
      <c r="O953" s="145"/>
      <c r="P953" s="143"/>
    </row>
    <row r="954" spans="1:16">
      <c r="A954" s="141"/>
      <c r="B954" s="145"/>
      <c r="C954" s="185" t="s">
        <v>1669</v>
      </c>
      <c r="D954" s="169" t="s">
        <v>26</v>
      </c>
      <c r="E954" s="169" t="s">
        <v>1670</v>
      </c>
      <c r="F954" s="186" t="s">
        <v>1787</v>
      </c>
      <c r="G954" s="187" t="s">
        <v>1787</v>
      </c>
      <c r="H954" s="187" t="s">
        <v>1787</v>
      </c>
      <c r="I954" s="187" t="s">
        <v>1787</v>
      </c>
      <c r="J954" s="171">
        <v>0.9</v>
      </c>
      <c r="K954" s="172" t="str">
        <f>IFERROR(SUMIFS(#REF!,#REF!,$I954,#REF!,$R$2)/SUMIFS(#REF!,#REF!,$I954,#REF!,$R$2),"-")</f>
        <v>-</v>
      </c>
      <c r="L954" s="172" t="str">
        <f>IFERROR(SUMIFS(#REF!,#REF!,$I954,#REF!,$R$7)/SUMIFS(#REF!,#REF!,$I954,#REF!,$R$7),"-")</f>
        <v>-</v>
      </c>
      <c r="M954" s="173" t="str">
        <f>IFERROR(SUMIFS(#REF!,#REF!,$I954,#REF!,$R$3)/SUMIFS(#REF!,#REF!,$I954,#REF!,$R$3),"-")</f>
        <v>-</v>
      </c>
      <c r="N954" s="173" t="str">
        <f>IFERROR(SUMIFS(#REF!,#REF!,$I954,#REF!,"&lt;="&amp;$R$2,#REF!,"&gt;="&amp;$S$2)/SUMIFS(#REF!,#REF!,$I954,#REF!,"&lt;="&amp;$R$2,#REF!,"&gt;="&amp;$S$2),"-")</f>
        <v>-</v>
      </c>
      <c r="O954" s="145"/>
      <c r="P954" s="143"/>
    </row>
    <row r="955" spans="1:16">
      <c r="A955" s="141"/>
      <c r="B955" s="145"/>
      <c r="C955" s="185" t="s">
        <v>1669</v>
      </c>
      <c r="D955" s="169" t="s">
        <v>26</v>
      </c>
      <c r="E955" s="169" t="s">
        <v>1670</v>
      </c>
      <c r="F955" s="186" t="s">
        <v>1789</v>
      </c>
      <c r="G955" s="187" t="s">
        <v>1789</v>
      </c>
      <c r="H955" s="187" t="s">
        <v>1789</v>
      </c>
      <c r="I955" s="187" t="s">
        <v>1789</v>
      </c>
      <c r="J955" s="171">
        <v>0.9</v>
      </c>
      <c r="K955" s="172" t="str">
        <f>IFERROR(SUMIFS(#REF!,#REF!,$I955,#REF!,$R$2)/SUMIFS(#REF!,#REF!,$I955,#REF!,$R$2),"-")</f>
        <v>-</v>
      </c>
      <c r="L955" s="172" t="str">
        <f>IFERROR(SUMIFS(#REF!,#REF!,$I955,#REF!,$R$7)/SUMIFS(#REF!,#REF!,$I955,#REF!,$R$7),"-")</f>
        <v>-</v>
      </c>
      <c r="M955" s="173" t="str">
        <f>IFERROR(SUMIFS(#REF!,#REF!,$I955,#REF!,$R$3)/SUMIFS(#REF!,#REF!,$I955,#REF!,$R$3),"-")</f>
        <v>-</v>
      </c>
      <c r="N955" s="173" t="str">
        <f>IFERROR(SUMIFS(#REF!,#REF!,$I955,#REF!,"&lt;="&amp;$R$2,#REF!,"&gt;="&amp;$S$2)/SUMIFS(#REF!,#REF!,$I955,#REF!,"&lt;="&amp;$R$2,#REF!,"&gt;="&amp;$S$2),"-")</f>
        <v>-</v>
      </c>
      <c r="O955" s="145"/>
      <c r="P955" s="143"/>
    </row>
    <row r="956" spans="1:16">
      <c r="A956" s="141"/>
      <c r="B956" s="145"/>
      <c r="C956" s="185" t="s">
        <v>1669</v>
      </c>
      <c r="D956" s="169" t="s">
        <v>26</v>
      </c>
      <c r="E956" s="169" t="s">
        <v>1670</v>
      </c>
      <c r="F956" s="188" t="s">
        <v>1791</v>
      </c>
      <c r="G956" s="189" t="s">
        <v>1791</v>
      </c>
      <c r="H956" s="189" t="s">
        <v>1791</v>
      </c>
      <c r="I956" s="189" t="s">
        <v>1791</v>
      </c>
      <c r="J956" s="171">
        <v>0.9</v>
      </c>
      <c r="K956" s="172" t="str">
        <f>IFERROR(SUMIFS(#REF!,#REF!,$I956,#REF!,$R$2)/SUMIFS(#REF!,#REF!,$I956,#REF!,$R$2),"-")</f>
        <v>-</v>
      </c>
      <c r="L956" s="172" t="str">
        <f>IFERROR(SUMIFS(#REF!,#REF!,$I956,#REF!,$R$7)/SUMIFS(#REF!,#REF!,$I956,#REF!,$R$7),"-")</f>
        <v>-</v>
      </c>
      <c r="M956" s="173" t="str">
        <f>IFERROR(SUMIFS(#REF!,#REF!,$I956,#REF!,$R$3)/SUMIFS(#REF!,#REF!,$I956,#REF!,$R$3),"-")</f>
        <v>-</v>
      </c>
      <c r="N956" s="173" t="str">
        <f>IFERROR(SUMIFS(#REF!,#REF!,$I956,#REF!,"&lt;="&amp;$R$2,#REF!,"&gt;="&amp;$S$2)/SUMIFS(#REF!,#REF!,$I956,#REF!,"&lt;="&amp;$R$2,#REF!,"&gt;="&amp;$S$2),"-")</f>
        <v>-</v>
      </c>
      <c r="O956" s="145"/>
      <c r="P956" s="143"/>
    </row>
    <row r="957" spans="1:16">
      <c r="A957" s="141"/>
      <c r="B957" s="145"/>
      <c r="C957" s="185" t="s">
        <v>1669</v>
      </c>
      <c r="D957" s="169" t="s">
        <v>26</v>
      </c>
      <c r="E957" s="169" t="s">
        <v>1670</v>
      </c>
      <c r="F957" s="188" t="s">
        <v>1793</v>
      </c>
      <c r="G957" s="189" t="s">
        <v>1793</v>
      </c>
      <c r="H957" s="189" t="s">
        <v>1793</v>
      </c>
      <c r="I957" s="189" t="s">
        <v>1793</v>
      </c>
      <c r="J957" s="171">
        <v>0.9</v>
      </c>
      <c r="K957" s="172" t="str">
        <f>IFERROR(SUMIFS(#REF!,#REF!,$I957,#REF!,$R$2)/SUMIFS(#REF!,#REF!,$I957,#REF!,$R$2),"-")</f>
        <v>-</v>
      </c>
      <c r="L957" s="172" t="str">
        <f>IFERROR(SUMIFS(#REF!,#REF!,$I957,#REF!,$R$7)/SUMIFS(#REF!,#REF!,$I957,#REF!,$R$7),"-")</f>
        <v>-</v>
      </c>
      <c r="M957" s="173" t="str">
        <f>IFERROR(SUMIFS(#REF!,#REF!,$I957,#REF!,$R$3)/SUMIFS(#REF!,#REF!,$I957,#REF!,$R$3),"-")</f>
        <v>-</v>
      </c>
      <c r="N957" s="173" t="str">
        <f>IFERROR(SUMIFS(#REF!,#REF!,$I957,#REF!,"&lt;="&amp;$R$2,#REF!,"&gt;="&amp;$S$2)/SUMIFS(#REF!,#REF!,$I957,#REF!,"&lt;="&amp;$R$2,#REF!,"&gt;="&amp;$S$2),"-")</f>
        <v>-</v>
      </c>
      <c r="O957" s="145"/>
      <c r="P957" s="143"/>
    </row>
    <row r="958" spans="1:16">
      <c r="A958" s="141"/>
      <c r="B958" s="145"/>
      <c r="C958" s="185" t="s">
        <v>1669</v>
      </c>
      <c r="D958" s="169" t="s">
        <v>26</v>
      </c>
      <c r="E958" s="169" t="s">
        <v>1670</v>
      </c>
      <c r="F958" s="188" t="s">
        <v>1795</v>
      </c>
      <c r="G958" s="189" t="s">
        <v>1795</v>
      </c>
      <c r="H958" s="189" t="s">
        <v>1795</v>
      </c>
      <c r="I958" s="189" t="s">
        <v>1795</v>
      </c>
      <c r="J958" s="171">
        <v>0.9</v>
      </c>
      <c r="K958" s="172" t="str">
        <f>IFERROR(SUMIFS(#REF!,#REF!,$I958,#REF!,$R$2)/SUMIFS(#REF!,#REF!,$I958,#REF!,$R$2),"-")</f>
        <v>-</v>
      </c>
      <c r="L958" s="172" t="str">
        <f>IFERROR(SUMIFS(#REF!,#REF!,$I958,#REF!,$R$7)/SUMIFS(#REF!,#REF!,$I958,#REF!,$R$7),"-")</f>
        <v>-</v>
      </c>
      <c r="M958" s="173" t="str">
        <f>IFERROR(SUMIFS(#REF!,#REF!,$I958,#REF!,$R$3)/SUMIFS(#REF!,#REF!,$I958,#REF!,$R$3),"-")</f>
        <v>-</v>
      </c>
      <c r="N958" s="173" t="str">
        <f>IFERROR(SUMIFS(#REF!,#REF!,$I958,#REF!,"&lt;="&amp;$R$2,#REF!,"&gt;="&amp;$S$2)/SUMIFS(#REF!,#REF!,$I958,#REF!,"&lt;="&amp;$R$2,#REF!,"&gt;="&amp;$S$2),"-")</f>
        <v>-</v>
      </c>
      <c r="O958" s="145"/>
      <c r="P958" s="143"/>
    </row>
    <row r="959" spans="1:16">
      <c r="A959" s="141"/>
      <c r="B959" s="145"/>
      <c r="C959" s="185" t="s">
        <v>1669</v>
      </c>
      <c r="D959" s="169" t="s">
        <v>26</v>
      </c>
      <c r="E959" s="169" t="s">
        <v>1670</v>
      </c>
      <c r="F959" s="188" t="s">
        <v>1797</v>
      </c>
      <c r="G959" s="189" t="s">
        <v>1797</v>
      </c>
      <c r="H959" s="189" t="s">
        <v>1797</v>
      </c>
      <c r="I959" s="189" t="s">
        <v>1797</v>
      </c>
      <c r="J959" s="171">
        <v>0.9</v>
      </c>
      <c r="K959" s="172" t="str">
        <f>IFERROR(SUMIFS(#REF!,#REF!,$I959,#REF!,$R$2)/SUMIFS(#REF!,#REF!,$I959,#REF!,$R$2),"-")</f>
        <v>-</v>
      </c>
      <c r="L959" s="172" t="str">
        <f>IFERROR(SUMIFS(#REF!,#REF!,$I959,#REF!,$R$7)/SUMIFS(#REF!,#REF!,$I959,#REF!,$R$7),"-")</f>
        <v>-</v>
      </c>
      <c r="M959" s="173" t="str">
        <f>IFERROR(SUMIFS(#REF!,#REF!,$I959,#REF!,$R$3)/SUMIFS(#REF!,#REF!,$I959,#REF!,$R$3),"-")</f>
        <v>-</v>
      </c>
      <c r="N959" s="173" t="str">
        <f>IFERROR(SUMIFS(#REF!,#REF!,$I959,#REF!,"&lt;="&amp;$R$2,#REF!,"&gt;="&amp;$S$2)/SUMIFS(#REF!,#REF!,$I959,#REF!,"&lt;="&amp;$R$2,#REF!,"&gt;="&amp;$S$2),"-")</f>
        <v>-</v>
      </c>
      <c r="O959" s="145"/>
      <c r="P959" s="143"/>
    </row>
    <row r="960" spans="1:16">
      <c r="A960" s="141"/>
      <c r="B960" s="145"/>
      <c r="C960" s="185" t="s">
        <v>1669</v>
      </c>
      <c r="D960" s="169" t="s">
        <v>26</v>
      </c>
      <c r="E960" s="169" t="s">
        <v>1670</v>
      </c>
      <c r="F960" s="188" t="s">
        <v>1799</v>
      </c>
      <c r="G960" s="189" t="s">
        <v>1799</v>
      </c>
      <c r="H960" s="189" t="s">
        <v>1799</v>
      </c>
      <c r="I960" s="189" t="s">
        <v>1799</v>
      </c>
      <c r="J960" s="171">
        <v>0.9</v>
      </c>
      <c r="K960" s="172" t="str">
        <f>IFERROR(SUMIFS(#REF!,#REF!,$I960,#REF!,$R$2)/SUMIFS(#REF!,#REF!,$I960,#REF!,$R$2),"-")</f>
        <v>-</v>
      </c>
      <c r="L960" s="172" t="str">
        <f>IFERROR(SUMIFS(#REF!,#REF!,$I960,#REF!,$R$7)/SUMIFS(#REF!,#REF!,$I960,#REF!,$R$7),"-")</f>
        <v>-</v>
      </c>
      <c r="M960" s="173" t="str">
        <f>IFERROR(SUMIFS(#REF!,#REF!,$I960,#REF!,$R$3)/SUMIFS(#REF!,#REF!,$I960,#REF!,$R$3),"-")</f>
        <v>-</v>
      </c>
      <c r="N960" s="173" t="str">
        <f>IFERROR(SUMIFS(#REF!,#REF!,$I960,#REF!,"&lt;="&amp;$R$2,#REF!,"&gt;="&amp;$S$2)/SUMIFS(#REF!,#REF!,$I960,#REF!,"&lt;="&amp;$R$2,#REF!,"&gt;="&amp;$S$2),"-")</f>
        <v>-</v>
      </c>
      <c r="O960" s="145"/>
      <c r="P960" s="143"/>
    </row>
    <row r="961" spans="1:16">
      <c r="A961" s="141"/>
      <c r="B961" s="145"/>
      <c r="C961" s="185" t="s">
        <v>1669</v>
      </c>
      <c r="D961" s="169" t="s">
        <v>26</v>
      </c>
      <c r="E961" s="169" t="s">
        <v>1670</v>
      </c>
      <c r="F961" s="188" t="s">
        <v>1801</v>
      </c>
      <c r="G961" s="189" t="s">
        <v>1801</v>
      </c>
      <c r="H961" s="189" t="s">
        <v>1801</v>
      </c>
      <c r="I961" s="189" t="s">
        <v>1801</v>
      </c>
      <c r="J961" s="171">
        <v>0.9</v>
      </c>
      <c r="K961" s="172" t="str">
        <f>IFERROR(SUMIFS(#REF!,#REF!,$I961,#REF!,$R$2)/SUMIFS(#REF!,#REF!,$I961,#REF!,$R$2),"-")</f>
        <v>-</v>
      </c>
      <c r="L961" s="172" t="str">
        <f>IFERROR(SUMIFS(#REF!,#REF!,$I961,#REF!,$R$7)/SUMIFS(#REF!,#REF!,$I961,#REF!,$R$7),"-")</f>
        <v>-</v>
      </c>
      <c r="M961" s="173" t="str">
        <f>IFERROR(SUMIFS(#REF!,#REF!,$I961,#REF!,$R$3)/SUMIFS(#REF!,#REF!,$I961,#REF!,$R$3),"-")</f>
        <v>-</v>
      </c>
      <c r="N961" s="173" t="str">
        <f>IFERROR(SUMIFS(#REF!,#REF!,$I961,#REF!,"&lt;="&amp;$R$2,#REF!,"&gt;="&amp;$S$2)/SUMIFS(#REF!,#REF!,$I961,#REF!,"&lt;="&amp;$R$2,#REF!,"&gt;="&amp;$S$2),"-")</f>
        <v>-</v>
      </c>
      <c r="O961" s="145"/>
      <c r="P961" s="143"/>
    </row>
    <row r="962" spans="1:16">
      <c r="A962" s="141"/>
      <c r="B962" s="145"/>
      <c r="C962" s="185" t="s">
        <v>1669</v>
      </c>
      <c r="D962" s="169" t="s">
        <v>26</v>
      </c>
      <c r="E962" s="169" t="s">
        <v>1670</v>
      </c>
      <c r="F962" s="188" t="s">
        <v>1803</v>
      </c>
      <c r="G962" s="189" t="s">
        <v>1803</v>
      </c>
      <c r="H962" s="189" t="s">
        <v>1803</v>
      </c>
      <c r="I962" s="189" t="s">
        <v>1803</v>
      </c>
      <c r="J962" s="171">
        <v>0.9</v>
      </c>
      <c r="K962" s="172" t="str">
        <f>IFERROR(SUMIFS(#REF!,#REF!,$I962,#REF!,$R$2)/SUMIFS(#REF!,#REF!,$I962,#REF!,$R$2),"-")</f>
        <v>-</v>
      </c>
      <c r="L962" s="172" t="str">
        <f>IFERROR(SUMIFS(#REF!,#REF!,$I962,#REF!,$R$7)/SUMIFS(#REF!,#REF!,$I962,#REF!,$R$7),"-")</f>
        <v>-</v>
      </c>
      <c r="M962" s="173" t="str">
        <f>IFERROR(SUMIFS(#REF!,#REF!,$I962,#REF!,$R$3)/SUMIFS(#REF!,#REF!,$I962,#REF!,$R$3),"-")</f>
        <v>-</v>
      </c>
      <c r="N962" s="173" t="str">
        <f>IFERROR(SUMIFS(#REF!,#REF!,$I962,#REF!,"&lt;="&amp;$R$2,#REF!,"&gt;="&amp;$S$2)/SUMIFS(#REF!,#REF!,$I962,#REF!,"&lt;="&amp;$R$2,#REF!,"&gt;="&amp;$S$2),"-")</f>
        <v>-</v>
      </c>
      <c r="O962" s="145"/>
      <c r="P962" s="143"/>
    </row>
    <row r="963" spans="1:16">
      <c r="A963" s="141"/>
      <c r="B963" s="145"/>
      <c r="C963" s="185" t="s">
        <v>1669</v>
      </c>
      <c r="D963" s="169" t="s">
        <v>26</v>
      </c>
      <c r="E963" s="169" t="s">
        <v>1670</v>
      </c>
      <c r="F963" s="188" t="s">
        <v>1805</v>
      </c>
      <c r="G963" s="189" t="s">
        <v>1805</v>
      </c>
      <c r="H963" s="189" t="s">
        <v>1805</v>
      </c>
      <c r="I963" s="189" t="s">
        <v>1805</v>
      </c>
      <c r="J963" s="171">
        <v>0.9</v>
      </c>
      <c r="K963" s="172" t="str">
        <f>IFERROR(SUMIFS(#REF!,#REF!,$I963,#REF!,$R$2)/SUMIFS(#REF!,#REF!,$I963,#REF!,$R$2),"-")</f>
        <v>-</v>
      </c>
      <c r="L963" s="172" t="str">
        <f>IFERROR(SUMIFS(#REF!,#REF!,$I963,#REF!,$R$7)/SUMIFS(#REF!,#REF!,$I963,#REF!,$R$7),"-")</f>
        <v>-</v>
      </c>
      <c r="M963" s="173" t="str">
        <f>IFERROR(SUMIFS(#REF!,#REF!,$I963,#REF!,$R$3)/SUMIFS(#REF!,#REF!,$I963,#REF!,$R$3),"-")</f>
        <v>-</v>
      </c>
      <c r="N963" s="173" t="str">
        <f>IFERROR(SUMIFS(#REF!,#REF!,$I963,#REF!,"&lt;="&amp;$R$2,#REF!,"&gt;="&amp;$S$2)/SUMIFS(#REF!,#REF!,$I963,#REF!,"&lt;="&amp;$R$2,#REF!,"&gt;="&amp;$S$2),"-")</f>
        <v>-</v>
      </c>
      <c r="O963" s="145"/>
      <c r="P963" s="143"/>
    </row>
    <row r="964" spans="1:16">
      <c r="A964" s="141"/>
      <c r="B964" s="145"/>
      <c r="C964" s="185" t="s">
        <v>1669</v>
      </c>
      <c r="D964" s="169" t="s">
        <v>235</v>
      </c>
      <c r="E964" s="169" t="s">
        <v>1670</v>
      </c>
      <c r="F964" s="188" t="s">
        <v>1807</v>
      </c>
      <c r="G964" s="189" t="s">
        <v>1807</v>
      </c>
      <c r="H964" s="189" t="s">
        <v>1807</v>
      </c>
      <c r="I964" s="189" t="s">
        <v>1807</v>
      </c>
      <c r="J964" s="171">
        <v>0.9</v>
      </c>
      <c r="K964" s="172" t="str">
        <f>IFERROR(SUMIFS(#REF!,#REF!,$I964,#REF!,$R$2)/SUMIFS(#REF!,#REF!,$I964,#REF!,$R$2),"-")</f>
        <v>-</v>
      </c>
      <c r="L964" s="172" t="str">
        <f>IFERROR(SUMIFS(#REF!,#REF!,$I964,#REF!,$R$7)/SUMIFS(#REF!,#REF!,$I964,#REF!,$R$7),"-")</f>
        <v>-</v>
      </c>
      <c r="M964" s="173" t="str">
        <f>IFERROR(SUMIFS(#REF!,#REF!,$I964,#REF!,$R$3)/SUMIFS(#REF!,#REF!,$I964,#REF!,$R$3),"-")</f>
        <v>-</v>
      </c>
      <c r="N964" s="173" t="str">
        <f>IFERROR(SUMIFS(#REF!,#REF!,$I964,#REF!,"&lt;="&amp;$R$2,#REF!,"&gt;="&amp;$S$2)/SUMIFS(#REF!,#REF!,$I964,#REF!,"&lt;="&amp;$R$2,#REF!,"&gt;="&amp;$S$2),"-")</f>
        <v>-</v>
      </c>
      <c r="O964" s="145"/>
      <c r="P964" s="143"/>
    </row>
    <row r="965" spans="1:16">
      <c r="A965" s="141"/>
      <c r="B965" s="145"/>
      <c r="C965" s="185" t="s">
        <v>1669</v>
      </c>
      <c r="D965" s="169" t="s">
        <v>26</v>
      </c>
      <c r="E965" s="169" t="s">
        <v>1670</v>
      </c>
      <c r="F965" s="188" t="s">
        <v>1809</v>
      </c>
      <c r="G965" s="189" t="s">
        <v>1809</v>
      </c>
      <c r="H965" s="189" t="s">
        <v>1809</v>
      </c>
      <c r="I965" s="189" t="s">
        <v>1809</v>
      </c>
      <c r="J965" s="171">
        <v>0.9</v>
      </c>
      <c r="K965" s="172" t="str">
        <f>IFERROR(SUMIFS(#REF!,#REF!,$I965,#REF!,$R$2)/SUMIFS(#REF!,#REF!,$I965,#REF!,$R$2),"-")</f>
        <v>-</v>
      </c>
      <c r="L965" s="172" t="str">
        <f>IFERROR(SUMIFS(#REF!,#REF!,$I965,#REF!,$R$7)/SUMIFS(#REF!,#REF!,$I965,#REF!,$R$7),"-")</f>
        <v>-</v>
      </c>
      <c r="M965" s="173" t="str">
        <f>IFERROR(SUMIFS(#REF!,#REF!,$I965,#REF!,$R$3)/SUMIFS(#REF!,#REF!,$I965,#REF!,$R$3),"-")</f>
        <v>-</v>
      </c>
      <c r="N965" s="173" t="str">
        <f>IFERROR(SUMIFS(#REF!,#REF!,$I965,#REF!,"&lt;="&amp;$R$2,#REF!,"&gt;="&amp;$S$2)/SUMIFS(#REF!,#REF!,$I965,#REF!,"&lt;="&amp;$R$2,#REF!,"&gt;="&amp;$S$2),"-")</f>
        <v>-</v>
      </c>
      <c r="O965" s="145"/>
      <c r="P965" s="143"/>
    </row>
    <row r="966" spans="1:16">
      <c r="A966" s="141"/>
      <c r="B966" s="145"/>
      <c r="C966" s="185" t="s">
        <v>1669</v>
      </c>
      <c r="D966" s="169" t="s">
        <v>26</v>
      </c>
      <c r="E966" s="169" t="s">
        <v>1670</v>
      </c>
      <c r="F966" s="188" t="s">
        <v>1811</v>
      </c>
      <c r="G966" s="189" t="s">
        <v>1811</v>
      </c>
      <c r="H966" s="189" t="s">
        <v>1811</v>
      </c>
      <c r="I966" s="189" t="s">
        <v>1811</v>
      </c>
      <c r="J966" s="171">
        <v>0.9</v>
      </c>
      <c r="K966" s="172" t="str">
        <f>IFERROR(SUMIFS(#REF!,#REF!,$I966,#REF!,$R$2)/SUMIFS(#REF!,#REF!,$I966,#REF!,$R$2),"-")</f>
        <v>-</v>
      </c>
      <c r="L966" s="172" t="str">
        <f>IFERROR(SUMIFS(#REF!,#REF!,$I966,#REF!,$R$7)/SUMIFS(#REF!,#REF!,$I966,#REF!,$R$7),"-")</f>
        <v>-</v>
      </c>
      <c r="M966" s="173" t="str">
        <f>IFERROR(SUMIFS(#REF!,#REF!,$I966,#REF!,$R$3)/SUMIFS(#REF!,#REF!,$I966,#REF!,$R$3),"-")</f>
        <v>-</v>
      </c>
      <c r="N966" s="173" t="str">
        <f>IFERROR(SUMIFS(#REF!,#REF!,$I966,#REF!,"&lt;="&amp;$R$2,#REF!,"&gt;="&amp;$S$2)/SUMIFS(#REF!,#REF!,$I966,#REF!,"&lt;="&amp;$R$2,#REF!,"&gt;="&amp;$S$2),"-")</f>
        <v>-</v>
      </c>
      <c r="O966" s="145"/>
      <c r="P966" s="143"/>
    </row>
    <row r="967" spans="1:16">
      <c r="A967" s="141"/>
      <c r="B967" s="145"/>
      <c r="C967" s="185" t="s">
        <v>1669</v>
      </c>
      <c r="D967" s="169" t="s">
        <v>26</v>
      </c>
      <c r="E967" s="169" t="s">
        <v>1670</v>
      </c>
      <c r="F967" s="190" t="s">
        <v>1813</v>
      </c>
      <c r="G967" s="191" t="s">
        <v>1813</v>
      </c>
      <c r="H967" s="191" t="s">
        <v>1813</v>
      </c>
      <c r="I967" s="191" t="s">
        <v>1813</v>
      </c>
      <c r="J967" s="171">
        <v>0.9</v>
      </c>
      <c r="K967" s="172" t="str">
        <f>IFERROR(SUMIFS(#REF!,#REF!,$I967,#REF!,$R$2)/SUMIFS(#REF!,#REF!,$I967,#REF!,$R$2),"-")</f>
        <v>-</v>
      </c>
      <c r="L967" s="172" t="str">
        <f>IFERROR(SUMIFS(#REF!,#REF!,$I967,#REF!,$R$7)/SUMIFS(#REF!,#REF!,$I967,#REF!,$R$7),"-")</f>
        <v>-</v>
      </c>
      <c r="M967" s="173" t="str">
        <f>IFERROR(SUMIFS(#REF!,#REF!,$I967,#REF!,$R$3)/SUMIFS(#REF!,#REF!,$I967,#REF!,$R$3),"-")</f>
        <v>-</v>
      </c>
      <c r="N967" s="173" t="str">
        <f>IFERROR(SUMIFS(#REF!,#REF!,$I967,#REF!,"&lt;="&amp;$R$2,#REF!,"&gt;="&amp;$S$2)/SUMIFS(#REF!,#REF!,$I967,#REF!,"&lt;="&amp;$R$2,#REF!,"&gt;="&amp;$S$2),"-")</f>
        <v>-</v>
      </c>
      <c r="O967" s="145"/>
      <c r="P967" s="143"/>
    </row>
    <row r="968" spans="1:16">
      <c r="A968" s="141"/>
      <c r="B968" s="145"/>
      <c r="C968" s="185" t="s">
        <v>1669</v>
      </c>
      <c r="D968" s="169" t="s">
        <v>26</v>
      </c>
      <c r="E968" s="169" t="s">
        <v>1670</v>
      </c>
      <c r="F968" s="196" t="s">
        <v>1814</v>
      </c>
      <c r="G968" s="197" t="s">
        <v>1814</v>
      </c>
      <c r="H968" s="197" t="s">
        <v>1814</v>
      </c>
      <c r="I968" s="197" t="s">
        <v>1814</v>
      </c>
      <c r="J968" s="171">
        <v>0.9</v>
      </c>
      <c r="K968" s="172" t="str">
        <f>IFERROR(SUMIFS(#REF!,#REF!,$I968,#REF!,$R$2)/SUMIFS(#REF!,#REF!,$I968,#REF!,$R$2),"-")</f>
        <v>-</v>
      </c>
      <c r="L968" s="172" t="str">
        <f>IFERROR(SUMIFS(#REF!,#REF!,$I968,#REF!,$R$7)/SUMIFS(#REF!,#REF!,$I968,#REF!,$R$7),"-")</f>
        <v>-</v>
      </c>
      <c r="M968" s="173" t="str">
        <f>IFERROR(SUMIFS(#REF!,#REF!,$I968,#REF!,$R$3)/SUMIFS(#REF!,#REF!,$I968,#REF!,$R$3),"-")</f>
        <v>-</v>
      </c>
      <c r="N968" s="173" t="str">
        <f>IFERROR(SUMIFS(#REF!,#REF!,$I968,#REF!,"&lt;="&amp;$R$2,#REF!,"&gt;="&amp;$S$2)/SUMIFS(#REF!,#REF!,$I968,#REF!,"&lt;="&amp;$R$2,#REF!,"&gt;="&amp;$S$2),"-")</f>
        <v>-</v>
      </c>
      <c r="O968" s="145"/>
      <c r="P968" s="143"/>
    </row>
    <row r="969" spans="1:16">
      <c r="A969" s="141"/>
      <c r="B969" s="145"/>
      <c r="C969" s="185" t="s">
        <v>1669</v>
      </c>
      <c r="D969" s="169" t="s">
        <v>26</v>
      </c>
      <c r="E969" s="169" t="s">
        <v>1670</v>
      </c>
      <c r="F969" s="186" t="s">
        <v>1816</v>
      </c>
      <c r="G969" s="187" t="s">
        <v>1816</v>
      </c>
      <c r="H969" s="187" t="s">
        <v>1816</v>
      </c>
      <c r="I969" s="187" t="s">
        <v>1816</v>
      </c>
      <c r="J969" s="171">
        <v>0.9</v>
      </c>
      <c r="K969" s="172" t="str">
        <f>IFERROR(SUMIFS(#REF!,#REF!,$I969,#REF!,$R$2)/SUMIFS(#REF!,#REF!,$I969,#REF!,$R$2),"-")</f>
        <v>-</v>
      </c>
      <c r="L969" s="172" t="str">
        <f>IFERROR(SUMIFS(#REF!,#REF!,$I969,#REF!,$R$7)/SUMIFS(#REF!,#REF!,$I969,#REF!,$R$7),"-")</f>
        <v>-</v>
      </c>
      <c r="M969" s="173" t="str">
        <f>IFERROR(SUMIFS(#REF!,#REF!,$I969,#REF!,$R$3)/SUMIFS(#REF!,#REF!,$I969,#REF!,$R$3),"-")</f>
        <v>-</v>
      </c>
      <c r="N969" s="173" t="str">
        <f>IFERROR(SUMIFS(#REF!,#REF!,$I969,#REF!,"&lt;="&amp;$R$2,#REF!,"&gt;="&amp;$S$2)/SUMIFS(#REF!,#REF!,$I969,#REF!,"&lt;="&amp;$R$2,#REF!,"&gt;="&amp;$S$2),"-")</f>
        <v>-</v>
      </c>
      <c r="O969" s="145"/>
      <c r="P969" s="143"/>
    </row>
    <row r="970" spans="1:16">
      <c r="A970" s="141"/>
      <c r="B970" s="145"/>
      <c r="C970" s="185" t="s">
        <v>1669</v>
      </c>
      <c r="D970" s="169" t="s">
        <v>26</v>
      </c>
      <c r="E970" s="169" t="s">
        <v>1670</v>
      </c>
      <c r="F970" s="186" t="s">
        <v>1818</v>
      </c>
      <c r="G970" s="187" t="s">
        <v>1818</v>
      </c>
      <c r="H970" s="187" t="s">
        <v>1818</v>
      </c>
      <c r="I970" s="187" t="s">
        <v>1818</v>
      </c>
      <c r="J970" s="171">
        <v>0.9</v>
      </c>
      <c r="K970" s="172" t="str">
        <f>IFERROR(SUMIFS(#REF!,#REF!,$I970,#REF!,$R$2)/SUMIFS(#REF!,#REF!,$I970,#REF!,$R$2),"-")</f>
        <v>-</v>
      </c>
      <c r="L970" s="172" t="str">
        <f>IFERROR(SUMIFS(#REF!,#REF!,$I970,#REF!,$R$7)/SUMIFS(#REF!,#REF!,$I970,#REF!,$R$7),"-")</f>
        <v>-</v>
      </c>
      <c r="M970" s="173" t="str">
        <f>IFERROR(SUMIFS(#REF!,#REF!,$I970,#REF!,$R$3)/SUMIFS(#REF!,#REF!,$I970,#REF!,$R$3),"-")</f>
        <v>-</v>
      </c>
      <c r="N970" s="173" t="str">
        <f>IFERROR(SUMIFS(#REF!,#REF!,$I970,#REF!,"&lt;="&amp;$R$2,#REF!,"&gt;="&amp;$S$2)/SUMIFS(#REF!,#REF!,$I970,#REF!,"&lt;="&amp;$R$2,#REF!,"&gt;="&amp;$S$2),"-")</f>
        <v>-</v>
      </c>
      <c r="O970" s="145"/>
      <c r="P970" s="143"/>
    </row>
    <row r="971" spans="1:16">
      <c r="A971" s="141"/>
      <c r="B971" s="145"/>
      <c r="C971" s="185" t="s">
        <v>1669</v>
      </c>
      <c r="D971" s="169" t="s">
        <v>26</v>
      </c>
      <c r="E971" s="169" t="s">
        <v>1670</v>
      </c>
      <c r="F971" s="188" t="s">
        <v>1820</v>
      </c>
      <c r="G971" s="189" t="s">
        <v>1820</v>
      </c>
      <c r="H971" s="189" t="s">
        <v>1820</v>
      </c>
      <c r="I971" s="189" t="s">
        <v>1820</v>
      </c>
      <c r="J971" s="171">
        <v>0.9</v>
      </c>
      <c r="K971" s="172" t="str">
        <f>IFERROR(SUMIFS(#REF!,#REF!,$I971,#REF!,$R$2)/SUMIFS(#REF!,#REF!,$I971,#REF!,$R$2),"-")</f>
        <v>-</v>
      </c>
      <c r="L971" s="172" t="str">
        <f>IFERROR(SUMIFS(#REF!,#REF!,$I971,#REF!,$R$7)/SUMIFS(#REF!,#REF!,$I971,#REF!,$R$7),"-")</f>
        <v>-</v>
      </c>
      <c r="M971" s="173" t="str">
        <f>IFERROR(SUMIFS(#REF!,#REF!,$I971,#REF!,$R$3)/SUMIFS(#REF!,#REF!,$I971,#REF!,$R$3),"-")</f>
        <v>-</v>
      </c>
      <c r="N971" s="173" t="str">
        <f>IFERROR(SUMIFS(#REF!,#REF!,$I971,#REF!,"&lt;="&amp;$R$2,#REF!,"&gt;="&amp;$S$2)/SUMIFS(#REF!,#REF!,$I971,#REF!,"&lt;="&amp;$R$2,#REF!,"&gt;="&amp;$S$2),"-")</f>
        <v>-</v>
      </c>
      <c r="O971" s="145"/>
      <c r="P971" s="143"/>
    </row>
    <row r="972" spans="1:16">
      <c r="A972" s="141"/>
      <c r="B972" s="145"/>
      <c r="C972" s="185" t="s">
        <v>1669</v>
      </c>
      <c r="D972" s="169" t="s">
        <v>26</v>
      </c>
      <c r="E972" s="169" t="s">
        <v>1670</v>
      </c>
      <c r="F972" s="188" t="s">
        <v>1822</v>
      </c>
      <c r="G972" s="189" t="s">
        <v>1822</v>
      </c>
      <c r="H972" s="189" t="s">
        <v>1822</v>
      </c>
      <c r="I972" s="189" t="s">
        <v>1822</v>
      </c>
      <c r="J972" s="171">
        <v>0.9</v>
      </c>
      <c r="K972" s="172" t="str">
        <f>IFERROR(SUMIFS(#REF!,#REF!,$I972,#REF!,$R$2)/SUMIFS(#REF!,#REF!,$I972,#REF!,$R$2),"-")</f>
        <v>-</v>
      </c>
      <c r="L972" s="172" t="str">
        <f>IFERROR(SUMIFS(#REF!,#REF!,$I972,#REF!,$R$7)/SUMIFS(#REF!,#REF!,$I972,#REF!,$R$7),"-")</f>
        <v>-</v>
      </c>
      <c r="M972" s="173" t="str">
        <f>IFERROR(SUMIFS(#REF!,#REF!,$I972,#REF!,$R$3)/SUMIFS(#REF!,#REF!,$I972,#REF!,$R$3),"-")</f>
        <v>-</v>
      </c>
      <c r="N972" s="173" t="str">
        <f>IFERROR(SUMIFS(#REF!,#REF!,$I972,#REF!,"&lt;="&amp;$R$2,#REF!,"&gt;="&amp;$S$2)/SUMIFS(#REF!,#REF!,$I972,#REF!,"&lt;="&amp;$R$2,#REF!,"&gt;="&amp;$S$2),"-")</f>
        <v>-</v>
      </c>
      <c r="O972" s="145"/>
      <c r="P972" s="143"/>
    </row>
    <row r="973" spans="1:16">
      <c r="A973" s="141"/>
      <c r="B973" s="145"/>
      <c r="C973" s="185" t="s">
        <v>1669</v>
      </c>
      <c r="D973" s="169" t="s">
        <v>26</v>
      </c>
      <c r="E973" s="169" t="s">
        <v>1670</v>
      </c>
      <c r="F973" s="188" t="s">
        <v>1824</v>
      </c>
      <c r="G973" s="189" t="s">
        <v>1824</v>
      </c>
      <c r="H973" s="189" t="s">
        <v>1824</v>
      </c>
      <c r="I973" s="189" t="s">
        <v>1824</v>
      </c>
      <c r="J973" s="171">
        <v>0.9</v>
      </c>
      <c r="K973" s="172" t="str">
        <f>IFERROR(SUMIFS(#REF!,#REF!,$I973,#REF!,$R$2)/SUMIFS(#REF!,#REF!,$I973,#REF!,$R$2),"-")</f>
        <v>-</v>
      </c>
      <c r="L973" s="172" t="str">
        <f>IFERROR(SUMIFS(#REF!,#REF!,$I973,#REF!,$R$7)/SUMIFS(#REF!,#REF!,$I973,#REF!,$R$7),"-")</f>
        <v>-</v>
      </c>
      <c r="M973" s="173" t="str">
        <f>IFERROR(SUMIFS(#REF!,#REF!,$I973,#REF!,$R$3)/SUMIFS(#REF!,#REF!,$I973,#REF!,$R$3),"-")</f>
        <v>-</v>
      </c>
      <c r="N973" s="173" t="str">
        <f>IFERROR(SUMIFS(#REF!,#REF!,$I973,#REF!,"&lt;="&amp;$R$2,#REF!,"&gt;="&amp;$S$2)/SUMIFS(#REF!,#REF!,$I973,#REF!,"&lt;="&amp;$R$2,#REF!,"&gt;="&amp;$S$2),"-")</f>
        <v>-</v>
      </c>
      <c r="O973" s="145"/>
      <c r="P973" s="143"/>
    </row>
    <row r="974" spans="1:16">
      <c r="A974" s="141"/>
      <c r="B974" s="145"/>
      <c r="C974" s="185" t="s">
        <v>1669</v>
      </c>
      <c r="D974" s="169" t="s">
        <v>26</v>
      </c>
      <c r="E974" s="169" t="s">
        <v>1670</v>
      </c>
      <c r="F974" s="188" t="s">
        <v>1826</v>
      </c>
      <c r="G974" s="189" t="s">
        <v>1826</v>
      </c>
      <c r="H974" s="189" t="s">
        <v>1826</v>
      </c>
      <c r="I974" s="189" t="s">
        <v>1826</v>
      </c>
      <c r="J974" s="171">
        <v>0.9</v>
      </c>
      <c r="K974" s="172" t="str">
        <f>IFERROR(SUMIFS(#REF!,#REF!,$I974,#REF!,$R$2)/SUMIFS(#REF!,#REF!,$I974,#REF!,$R$2),"-")</f>
        <v>-</v>
      </c>
      <c r="L974" s="172" t="str">
        <f>IFERROR(SUMIFS(#REF!,#REF!,$I974,#REF!,$R$7)/SUMIFS(#REF!,#REF!,$I974,#REF!,$R$7),"-")</f>
        <v>-</v>
      </c>
      <c r="M974" s="173" t="str">
        <f>IFERROR(SUMIFS(#REF!,#REF!,$I974,#REF!,$R$3)/SUMIFS(#REF!,#REF!,$I974,#REF!,$R$3),"-")</f>
        <v>-</v>
      </c>
      <c r="N974" s="173" t="str">
        <f>IFERROR(SUMIFS(#REF!,#REF!,$I974,#REF!,"&lt;="&amp;$R$2,#REF!,"&gt;="&amp;$S$2)/SUMIFS(#REF!,#REF!,$I974,#REF!,"&lt;="&amp;$R$2,#REF!,"&gt;="&amp;$S$2),"-")</f>
        <v>-</v>
      </c>
      <c r="O974" s="145"/>
      <c r="P974" s="143"/>
    </row>
    <row r="975" spans="1:16">
      <c r="A975" s="141"/>
      <c r="B975" s="145"/>
      <c r="C975" s="185" t="s">
        <v>1669</v>
      </c>
      <c r="D975" s="169" t="s">
        <v>235</v>
      </c>
      <c r="E975" s="169" t="s">
        <v>1670</v>
      </c>
      <c r="F975" s="188" t="s">
        <v>1828</v>
      </c>
      <c r="G975" s="189" t="s">
        <v>1828</v>
      </c>
      <c r="H975" s="189" t="s">
        <v>1828</v>
      </c>
      <c r="I975" s="189" t="s">
        <v>1828</v>
      </c>
      <c r="J975" s="171">
        <v>0.9</v>
      </c>
      <c r="K975" s="172" t="str">
        <f>IFERROR(SUMIFS(#REF!,#REF!,$I975,#REF!,$R$2)/SUMIFS(#REF!,#REF!,$I975,#REF!,$R$2),"-")</f>
        <v>-</v>
      </c>
      <c r="L975" s="172" t="str">
        <f>IFERROR(SUMIFS(#REF!,#REF!,$I975,#REF!,$R$7)/SUMIFS(#REF!,#REF!,$I975,#REF!,$R$7),"-")</f>
        <v>-</v>
      </c>
      <c r="M975" s="173" t="str">
        <f>IFERROR(SUMIFS(#REF!,#REF!,$I975,#REF!,$R$3)/SUMIFS(#REF!,#REF!,$I975,#REF!,$R$3),"-")</f>
        <v>-</v>
      </c>
      <c r="N975" s="173" t="str">
        <f>IFERROR(SUMIFS(#REF!,#REF!,$I975,#REF!,"&lt;="&amp;$R$2,#REF!,"&gt;="&amp;$S$2)/SUMIFS(#REF!,#REF!,$I975,#REF!,"&lt;="&amp;$R$2,#REF!,"&gt;="&amp;$S$2),"-")</f>
        <v>-</v>
      </c>
      <c r="O975" s="145"/>
      <c r="P975" s="143"/>
    </row>
    <row r="976" spans="1:16">
      <c r="A976" s="141"/>
      <c r="B976" s="145"/>
      <c r="C976" s="185" t="s">
        <v>1669</v>
      </c>
      <c r="D976" s="169" t="s">
        <v>26</v>
      </c>
      <c r="E976" s="169" t="s">
        <v>1670</v>
      </c>
      <c r="F976" s="188" t="s">
        <v>1830</v>
      </c>
      <c r="G976" s="189" t="s">
        <v>1830</v>
      </c>
      <c r="H976" s="189" t="s">
        <v>1830</v>
      </c>
      <c r="I976" s="189" t="s">
        <v>1830</v>
      </c>
      <c r="J976" s="171">
        <v>0.9</v>
      </c>
      <c r="K976" s="172" t="str">
        <f>IFERROR(SUMIFS(#REF!,#REF!,$I976,#REF!,$R$2)/SUMIFS(#REF!,#REF!,$I976,#REF!,$R$2),"-")</f>
        <v>-</v>
      </c>
      <c r="L976" s="172" t="str">
        <f>IFERROR(SUMIFS(#REF!,#REF!,$I976,#REF!,$R$7)/SUMIFS(#REF!,#REF!,$I976,#REF!,$R$7),"-")</f>
        <v>-</v>
      </c>
      <c r="M976" s="173" t="str">
        <f>IFERROR(SUMIFS(#REF!,#REF!,$I976,#REF!,$R$3)/SUMIFS(#REF!,#REF!,$I976,#REF!,$R$3),"-")</f>
        <v>-</v>
      </c>
      <c r="N976" s="173" t="str">
        <f>IFERROR(SUMIFS(#REF!,#REF!,$I976,#REF!,"&lt;="&amp;$R$2,#REF!,"&gt;="&amp;$S$2)/SUMIFS(#REF!,#REF!,$I976,#REF!,"&lt;="&amp;$R$2,#REF!,"&gt;="&amp;$S$2),"-")</f>
        <v>-</v>
      </c>
      <c r="O976" s="145"/>
      <c r="P976" s="143"/>
    </row>
    <row r="977" spans="1:16">
      <c r="A977" s="141"/>
      <c r="B977" s="145"/>
      <c r="C977" s="185" t="s">
        <v>1669</v>
      </c>
      <c r="D977" s="169" t="s">
        <v>26</v>
      </c>
      <c r="E977" s="169" t="s">
        <v>1670</v>
      </c>
      <c r="F977" s="188" t="s">
        <v>1832</v>
      </c>
      <c r="G977" s="189" t="s">
        <v>1832</v>
      </c>
      <c r="H977" s="189" t="s">
        <v>1832</v>
      </c>
      <c r="I977" s="189" t="s">
        <v>1832</v>
      </c>
      <c r="J977" s="171">
        <v>0.9</v>
      </c>
      <c r="K977" s="172" t="str">
        <f>IFERROR(SUMIFS(#REF!,#REF!,$I977,#REF!,$R$2)/SUMIFS(#REF!,#REF!,$I977,#REF!,$R$2),"-")</f>
        <v>-</v>
      </c>
      <c r="L977" s="172" t="str">
        <f>IFERROR(SUMIFS(#REF!,#REF!,$I977,#REF!,$R$7)/SUMIFS(#REF!,#REF!,$I977,#REF!,$R$7),"-")</f>
        <v>-</v>
      </c>
      <c r="M977" s="173" t="str">
        <f>IFERROR(SUMIFS(#REF!,#REF!,$I977,#REF!,$R$3)/SUMIFS(#REF!,#REF!,$I977,#REF!,$R$3),"-")</f>
        <v>-</v>
      </c>
      <c r="N977" s="173" t="str">
        <f>IFERROR(SUMIFS(#REF!,#REF!,$I977,#REF!,"&lt;="&amp;$R$2,#REF!,"&gt;="&amp;$S$2)/SUMIFS(#REF!,#REF!,$I977,#REF!,"&lt;="&amp;$R$2,#REF!,"&gt;="&amp;$S$2),"-")</f>
        <v>-</v>
      </c>
      <c r="O977" s="145"/>
      <c r="P977" s="143"/>
    </row>
    <row r="978" spans="1:16">
      <c r="A978" s="141"/>
      <c r="B978" s="145"/>
      <c r="C978" s="185" t="s">
        <v>1669</v>
      </c>
      <c r="D978" s="169" t="s">
        <v>26</v>
      </c>
      <c r="E978" s="169" t="s">
        <v>1670</v>
      </c>
      <c r="F978" s="188" t="s">
        <v>1834</v>
      </c>
      <c r="G978" s="189" t="s">
        <v>1834</v>
      </c>
      <c r="H978" s="189" t="s">
        <v>1834</v>
      </c>
      <c r="I978" s="189" t="s">
        <v>1834</v>
      </c>
      <c r="J978" s="171">
        <v>0.9</v>
      </c>
      <c r="K978" s="172" t="str">
        <f>IFERROR(SUMIFS(#REF!,#REF!,$I978,#REF!,$R$2)/SUMIFS(#REF!,#REF!,$I978,#REF!,$R$2),"-")</f>
        <v>-</v>
      </c>
      <c r="L978" s="172" t="str">
        <f>IFERROR(SUMIFS(#REF!,#REF!,$I978,#REF!,$R$7)/SUMIFS(#REF!,#REF!,$I978,#REF!,$R$7),"-")</f>
        <v>-</v>
      </c>
      <c r="M978" s="173" t="str">
        <f>IFERROR(SUMIFS(#REF!,#REF!,$I978,#REF!,$R$3)/SUMIFS(#REF!,#REF!,$I978,#REF!,$R$3),"-")</f>
        <v>-</v>
      </c>
      <c r="N978" s="173" t="str">
        <f>IFERROR(SUMIFS(#REF!,#REF!,$I978,#REF!,"&lt;="&amp;$R$2,#REF!,"&gt;="&amp;$S$2)/SUMIFS(#REF!,#REF!,$I978,#REF!,"&lt;="&amp;$R$2,#REF!,"&gt;="&amp;$S$2),"-")</f>
        <v>-</v>
      </c>
      <c r="O978" s="145"/>
      <c r="P978" s="143"/>
    </row>
    <row r="979" spans="1:16">
      <c r="A979" s="141"/>
      <c r="B979" s="145"/>
      <c r="C979" s="185" t="s">
        <v>1669</v>
      </c>
      <c r="D979" s="169" t="s">
        <v>26</v>
      </c>
      <c r="E979" s="169" t="s">
        <v>1670</v>
      </c>
      <c r="F979" s="188" t="s">
        <v>1836</v>
      </c>
      <c r="G979" s="189" t="s">
        <v>1836</v>
      </c>
      <c r="H979" s="189" t="s">
        <v>1836</v>
      </c>
      <c r="I979" s="189" t="s">
        <v>1836</v>
      </c>
      <c r="J979" s="171">
        <v>0.9</v>
      </c>
      <c r="K979" s="172" t="str">
        <f>IFERROR(SUMIFS(#REF!,#REF!,$I979,#REF!,$R$2)/SUMIFS(#REF!,#REF!,$I979,#REF!,$R$2),"-")</f>
        <v>-</v>
      </c>
      <c r="L979" s="172" t="str">
        <f>IFERROR(SUMIFS(#REF!,#REF!,$I979,#REF!,$R$7)/SUMIFS(#REF!,#REF!,$I979,#REF!,$R$7),"-")</f>
        <v>-</v>
      </c>
      <c r="M979" s="173" t="str">
        <f>IFERROR(SUMIFS(#REF!,#REF!,$I979,#REF!,$R$3)/SUMIFS(#REF!,#REF!,$I979,#REF!,$R$3),"-")</f>
        <v>-</v>
      </c>
      <c r="N979" s="173" t="str">
        <f>IFERROR(SUMIFS(#REF!,#REF!,$I979,#REF!,"&lt;="&amp;$R$2,#REF!,"&gt;="&amp;$S$2)/SUMIFS(#REF!,#REF!,$I979,#REF!,"&lt;="&amp;$R$2,#REF!,"&gt;="&amp;$S$2),"-")</f>
        <v>-</v>
      </c>
      <c r="O979" s="145"/>
      <c r="P979" s="143"/>
    </row>
    <row r="980" spans="1:16">
      <c r="A980" s="141"/>
      <c r="B980" s="145"/>
      <c r="C980" s="185" t="s">
        <v>1669</v>
      </c>
      <c r="D980" s="169" t="s">
        <v>26</v>
      </c>
      <c r="E980" s="169" t="s">
        <v>1670</v>
      </c>
      <c r="F980" s="188" t="s">
        <v>1838</v>
      </c>
      <c r="G980" s="189" t="s">
        <v>1838</v>
      </c>
      <c r="H980" s="189" t="s">
        <v>1838</v>
      </c>
      <c r="I980" s="189" t="s">
        <v>1838</v>
      </c>
      <c r="J980" s="171">
        <v>0.9</v>
      </c>
      <c r="K980" s="172" t="str">
        <f>IFERROR(SUMIFS(#REF!,#REF!,$I980,#REF!,$R$2)/SUMIFS(#REF!,#REF!,$I980,#REF!,$R$2),"-")</f>
        <v>-</v>
      </c>
      <c r="L980" s="172" t="str">
        <f>IFERROR(SUMIFS(#REF!,#REF!,$I980,#REF!,$R$7)/SUMIFS(#REF!,#REF!,$I980,#REF!,$R$7),"-")</f>
        <v>-</v>
      </c>
      <c r="M980" s="173" t="str">
        <f>IFERROR(SUMIFS(#REF!,#REF!,$I980,#REF!,$R$3)/SUMIFS(#REF!,#REF!,$I980,#REF!,$R$3),"-")</f>
        <v>-</v>
      </c>
      <c r="N980" s="173" t="str">
        <f>IFERROR(SUMIFS(#REF!,#REF!,$I980,#REF!,"&lt;="&amp;$R$2,#REF!,"&gt;="&amp;$S$2)/SUMIFS(#REF!,#REF!,$I980,#REF!,"&lt;="&amp;$R$2,#REF!,"&gt;="&amp;$S$2),"-")</f>
        <v>-</v>
      </c>
      <c r="O980" s="145"/>
      <c r="P980" s="143"/>
    </row>
    <row r="981" spans="1:16">
      <c r="A981" s="141"/>
      <c r="B981" s="145"/>
      <c r="C981" s="185" t="s">
        <v>1669</v>
      </c>
      <c r="D981" s="169" t="s">
        <v>26</v>
      </c>
      <c r="E981" s="169" t="s">
        <v>1670</v>
      </c>
      <c r="F981" s="188" t="s">
        <v>1840</v>
      </c>
      <c r="G981" s="189" t="s">
        <v>1840</v>
      </c>
      <c r="H981" s="189" t="s">
        <v>1840</v>
      </c>
      <c r="I981" s="189" t="s">
        <v>1840</v>
      </c>
      <c r="J981" s="171">
        <v>0.9</v>
      </c>
      <c r="K981" s="172" t="str">
        <f>IFERROR(SUMIFS(#REF!,#REF!,$I981,#REF!,$R$2)/SUMIFS(#REF!,#REF!,$I981,#REF!,$R$2),"-")</f>
        <v>-</v>
      </c>
      <c r="L981" s="172" t="str">
        <f>IFERROR(SUMIFS(#REF!,#REF!,$I981,#REF!,$R$7)/SUMIFS(#REF!,#REF!,$I981,#REF!,$R$7),"-")</f>
        <v>-</v>
      </c>
      <c r="M981" s="173" t="str">
        <f>IFERROR(SUMIFS(#REF!,#REF!,$I981,#REF!,$R$3)/SUMIFS(#REF!,#REF!,$I981,#REF!,$R$3),"-")</f>
        <v>-</v>
      </c>
      <c r="N981" s="173" t="str">
        <f>IFERROR(SUMIFS(#REF!,#REF!,$I981,#REF!,"&lt;="&amp;$R$2,#REF!,"&gt;="&amp;$S$2)/SUMIFS(#REF!,#REF!,$I981,#REF!,"&lt;="&amp;$R$2,#REF!,"&gt;="&amp;$S$2),"-")</f>
        <v>-</v>
      </c>
      <c r="O981" s="145"/>
      <c r="P981" s="143"/>
    </row>
    <row r="982" spans="1:16">
      <c r="A982" s="141"/>
      <c r="B982" s="145"/>
      <c r="C982" s="185" t="s">
        <v>1669</v>
      </c>
      <c r="D982" s="169" t="s">
        <v>26</v>
      </c>
      <c r="E982" s="169" t="s">
        <v>1670</v>
      </c>
      <c r="F982" s="188" t="s">
        <v>1842</v>
      </c>
      <c r="G982" s="189" t="s">
        <v>1842</v>
      </c>
      <c r="H982" s="189" t="s">
        <v>1842</v>
      </c>
      <c r="I982" s="189" t="s">
        <v>1842</v>
      </c>
      <c r="J982" s="171">
        <v>0.9</v>
      </c>
      <c r="K982" s="172" t="str">
        <f>IFERROR(SUMIFS(#REF!,#REF!,$I982,#REF!,$R$2)/SUMIFS(#REF!,#REF!,$I982,#REF!,$R$2),"-")</f>
        <v>-</v>
      </c>
      <c r="L982" s="172" t="str">
        <f>IFERROR(SUMIFS(#REF!,#REF!,$I982,#REF!,$R$7)/SUMIFS(#REF!,#REF!,$I982,#REF!,$R$7),"-")</f>
        <v>-</v>
      </c>
      <c r="M982" s="173" t="str">
        <f>IFERROR(SUMIFS(#REF!,#REF!,$I982,#REF!,$R$3)/SUMIFS(#REF!,#REF!,$I982,#REF!,$R$3),"-")</f>
        <v>-</v>
      </c>
      <c r="N982" s="173" t="str">
        <f>IFERROR(SUMIFS(#REF!,#REF!,$I982,#REF!,"&lt;="&amp;$R$2,#REF!,"&gt;="&amp;$S$2)/SUMIFS(#REF!,#REF!,$I982,#REF!,"&lt;="&amp;$R$2,#REF!,"&gt;="&amp;$S$2),"-")</f>
        <v>-</v>
      </c>
      <c r="O982" s="145"/>
      <c r="P982" s="143"/>
    </row>
    <row r="983" spans="1:16">
      <c r="A983" s="141"/>
      <c r="B983" s="145"/>
      <c r="C983" s="185" t="s">
        <v>1669</v>
      </c>
      <c r="D983" s="169" t="s">
        <v>26</v>
      </c>
      <c r="E983" s="169" t="s">
        <v>1670</v>
      </c>
      <c r="F983" s="192" t="s">
        <v>1844</v>
      </c>
      <c r="G983" s="193" t="s">
        <v>1844</v>
      </c>
      <c r="H983" s="193" t="s">
        <v>1844</v>
      </c>
      <c r="I983" s="193" t="s">
        <v>1844</v>
      </c>
      <c r="J983" s="171">
        <v>0.9</v>
      </c>
      <c r="K983" s="172" t="str">
        <f>IFERROR(SUMIFS(#REF!,#REF!,$I983,#REF!,$R$2)/SUMIFS(#REF!,#REF!,$I983,#REF!,$R$2),"-")</f>
        <v>-</v>
      </c>
      <c r="L983" s="172" t="str">
        <f>IFERROR(SUMIFS(#REF!,#REF!,$I983,#REF!,$R$7)/SUMIFS(#REF!,#REF!,$I983,#REF!,$R$7),"-")</f>
        <v>-</v>
      </c>
      <c r="M983" s="173" t="str">
        <f>IFERROR(SUMIFS(#REF!,#REF!,$I983,#REF!,$R$3)/SUMIFS(#REF!,#REF!,$I983,#REF!,$R$3),"-")</f>
        <v>-</v>
      </c>
      <c r="N983" s="173" t="str">
        <f>IFERROR(SUMIFS(#REF!,#REF!,$I983,#REF!,"&lt;="&amp;$R$2,#REF!,"&gt;="&amp;$S$2)/SUMIFS(#REF!,#REF!,$I983,#REF!,"&lt;="&amp;$R$2,#REF!,"&gt;="&amp;$S$2),"-")</f>
        <v>-</v>
      </c>
      <c r="O983" s="145"/>
      <c r="P983" s="143"/>
    </row>
    <row r="984" spans="1:16">
      <c r="A984" s="141"/>
      <c r="B984" s="145"/>
      <c r="C984" s="185" t="s">
        <v>1669</v>
      </c>
      <c r="D984" s="169" t="s">
        <v>26</v>
      </c>
      <c r="E984" s="169" t="s">
        <v>1670</v>
      </c>
      <c r="F984" s="188" t="s">
        <v>1846</v>
      </c>
      <c r="G984" s="189" t="s">
        <v>1846</v>
      </c>
      <c r="H984" s="189" t="s">
        <v>1846</v>
      </c>
      <c r="I984" s="189" t="s">
        <v>1846</v>
      </c>
      <c r="J984" s="171">
        <v>0.9</v>
      </c>
      <c r="K984" s="172" t="str">
        <f>IFERROR(SUMIFS(#REF!,#REF!,$I984,#REF!,$R$2)/SUMIFS(#REF!,#REF!,$I984,#REF!,$R$2),"-")</f>
        <v>-</v>
      </c>
      <c r="L984" s="172" t="str">
        <f>IFERROR(SUMIFS(#REF!,#REF!,$I984,#REF!,$R$7)/SUMIFS(#REF!,#REF!,$I984,#REF!,$R$7),"-")</f>
        <v>-</v>
      </c>
      <c r="M984" s="173" t="str">
        <f>IFERROR(SUMIFS(#REF!,#REF!,$I984,#REF!,$R$3)/SUMIFS(#REF!,#REF!,$I984,#REF!,$R$3),"-")</f>
        <v>-</v>
      </c>
      <c r="N984" s="173" t="str">
        <f>IFERROR(SUMIFS(#REF!,#REF!,$I984,#REF!,"&lt;="&amp;$R$2,#REF!,"&gt;="&amp;$S$2)/SUMIFS(#REF!,#REF!,$I984,#REF!,"&lt;="&amp;$R$2,#REF!,"&gt;="&amp;$S$2),"-")</f>
        <v>-</v>
      </c>
      <c r="O984" s="145"/>
      <c r="P984" s="143"/>
    </row>
    <row r="985" spans="1:16">
      <c r="A985" s="141"/>
      <c r="B985" s="145"/>
      <c r="C985" s="185" t="s">
        <v>1669</v>
      </c>
      <c r="D985" s="169" t="s">
        <v>26</v>
      </c>
      <c r="E985" s="169" t="s">
        <v>1670</v>
      </c>
      <c r="F985" s="192" t="s">
        <v>1848</v>
      </c>
      <c r="G985" s="193" t="s">
        <v>1848</v>
      </c>
      <c r="H985" s="193" t="s">
        <v>1848</v>
      </c>
      <c r="I985" s="193" t="s">
        <v>1848</v>
      </c>
      <c r="J985" s="171">
        <v>0.9</v>
      </c>
      <c r="K985" s="172" t="str">
        <f>IFERROR(SUMIFS(#REF!,#REF!,$I985,#REF!,$R$2)/SUMIFS(#REF!,#REF!,$I985,#REF!,$R$2),"-")</f>
        <v>-</v>
      </c>
      <c r="L985" s="172" t="str">
        <f>IFERROR(SUMIFS(#REF!,#REF!,$I985,#REF!,$R$7)/SUMIFS(#REF!,#REF!,$I985,#REF!,$R$7),"-")</f>
        <v>-</v>
      </c>
      <c r="M985" s="173" t="str">
        <f>IFERROR(SUMIFS(#REF!,#REF!,$I985,#REF!,$R$3)/SUMIFS(#REF!,#REF!,$I985,#REF!,$R$3),"-")</f>
        <v>-</v>
      </c>
      <c r="N985" s="173" t="str">
        <f>IFERROR(SUMIFS(#REF!,#REF!,$I985,#REF!,"&lt;="&amp;$R$2,#REF!,"&gt;="&amp;$S$2)/SUMIFS(#REF!,#REF!,$I985,#REF!,"&lt;="&amp;$R$2,#REF!,"&gt;="&amp;$S$2),"-")</f>
        <v>-</v>
      </c>
      <c r="O985" s="145"/>
      <c r="P985" s="143"/>
    </row>
    <row r="986" spans="1:16">
      <c r="A986" s="141"/>
      <c r="B986" s="145"/>
      <c r="C986" s="185" t="s">
        <v>1669</v>
      </c>
      <c r="D986" s="169" t="s">
        <v>26</v>
      </c>
      <c r="E986" s="169" t="s">
        <v>1670</v>
      </c>
      <c r="F986" s="196" t="s">
        <v>1850</v>
      </c>
      <c r="G986" s="197" t="s">
        <v>1850</v>
      </c>
      <c r="H986" s="197" t="s">
        <v>1850</v>
      </c>
      <c r="I986" s="197" t="s">
        <v>1850</v>
      </c>
      <c r="J986" s="171">
        <v>0.9</v>
      </c>
      <c r="K986" s="172" t="str">
        <f>IFERROR(SUMIFS(#REF!,#REF!,$I986,#REF!,$R$2)/SUMIFS(#REF!,#REF!,$I986,#REF!,$R$2),"-")</f>
        <v>-</v>
      </c>
      <c r="L986" s="172" t="str">
        <f>IFERROR(SUMIFS(#REF!,#REF!,$I986,#REF!,$R$7)/SUMIFS(#REF!,#REF!,$I986,#REF!,$R$7),"-")</f>
        <v>-</v>
      </c>
      <c r="M986" s="173" t="str">
        <f>IFERROR(SUMIFS(#REF!,#REF!,$I986,#REF!,$R$3)/SUMIFS(#REF!,#REF!,$I986,#REF!,$R$3),"-")</f>
        <v>-</v>
      </c>
      <c r="N986" s="173" t="str">
        <f>IFERROR(SUMIFS(#REF!,#REF!,$I986,#REF!,"&lt;="&amp;$R$2,#REF!,"&gt;="&amp;$S$2)/SUMIFS(#REF!,#REF!,$I986,#REF!,"&lt;="&amp;$R$2,#REF!,"&gt;="&amp;$S$2),"-")</f>
        <v>-</v>
      </c>
      <c r="O986" s="145"/>
      <c r="P986" s="143"/>
    </row>
    <row r="987" spans="1:16">
      <c r="A987" s="141"/>
      <c r="B987" s="145"/>
      <c r="C987" s="185" t="s">
        <v>1669</v>
      </c>
      <c r="D987" s="169" t="s">
        <v>26</v>
      </c>
      <c r="E987" s="169" t="s">
        <v>1670</v>
      </c>
      <c r="F987" s="186" t="s">
        <v>1852</v>
      </c>
      <c r="G987" s="187" t="s">
        <v>1852</v>
      </c>
      <c r="H987" s="187" t="s">
        <v>1852</v>
      </c>
      <c r="I987" s="187" t="s">
        <v>1852</v>
      </c>
      <c r="J987" s="171">
        <v>0.9</v>
      </c>
      <c r="K987" s="172" t="str">
        <f>IFERROR(SUMIFS(#REF!,#REF!,$I987,#REF!,$R$2)/SUMIFS(#REF!,#REF!,$I987,#REF!,$R$2),"-")</f>
        <v>-</v>
      </c>
      <c r="L987" s="172" t="str">
        <f>IFERROR(SUMIFS(#REF!,#REF!,$I987,#REF!,$R$7)/SUMIFS(#REF!,#REF!,$I987,#REF!,$R$7),"-")</f>
        <v>-</v>
      </c>
      <c r="M987" s="173" t="str">
        <f>IFERROR(SUMIFS(#REF!,#REF!,$I987,#REF!,$R$3)/SUMIFS(#REF!,#REF!,$I987,#REF!,$R$3),"-")</f>
        <v>-</v>
      </c>
      <c r="N987" s="173" t="str">
        <f>IFERROR(SUMIFS(#REF!,#REF!,$I987,#REF!,"&lt;="&amp;$R$2,#REF!,"&gt;="&amp;$S$2)/SUMIFS(#REF!,#REF!,$I987,#REF!,"&lt;="&amp;$R$2,#REF!,"&gt;="&amp;$S$2),"-")</f>
        <v>-</v>
      </c>
      <c r="O987" s="145"/>
      <c r="P987" s="143"/>
    </row>
    <row r="988" spans="1:16">
      <c r="A988" s="141"/>
      <c r="B988" s="145"/>
      <c r="C988" s="185" t="s">
        <v>1669</v>
      </c>
      <c r="D988" s="169" t="s">
        <v>26</v>
      </c>
      <c r="E988" s="169" t="s">
        <v>1670</v>
      </c>
      <c r="F988" s="186" t="s">
        <v>1854</v>
      </c>
      <c r="G988" s="187" t="s">
        <v>1854</v>
      </c>
      <c r="H988" s="187" t="s">
        <v>1854</v>
      </c>
      <c r="I988" s="187" t="s">
        <v>1854</v>
      </c>
      <c r="J988" s="171">
        <v>0.9</v>
      </c>
      <c r="K988" s="172" t="str">
        <f>IFERROR(SUMIFS(#REF!,#REF!,$I988,#REF!,$R$2)/SUMIFS(#REF!,#REF!,$I988,#REF!,$R$2),"-")</f>
        <v>-</v>
      </c>
      <c r="L988" s="172" t="str">
        <f>IFERROR(SUMIFS(#REF!,#REF!,$I988,#REF!,$R$7)/SUMIFS(#REF!,#REF!,$I988,#REF!,$R$7),"-")</f>
        <v>-</v>
      </c>
      <c r="M988" s="173" t="str">
        <f>IFERROR(SUMIFS(#REF!,#REF!,$I988,#REF!,$R$3)/SUMIFS(#REF!,#REF!,$I988,#REF!,$R$3),"-")</f>
        <v>-</v>
      </c>
      <c r="N988" s="173" t="str">
        <f>IFERROR(SUMIFS(#REF!,#REF!,$I988,#REF!,"&lt;="&amp;$R$2,#REF!,"&gt;="&amp;$S$2)/SUMIFS(#REF!,#REF!,$I988,#REF!,"&lt;="&amp;$R$2,#REF!,"&gt;="&amp;$S$2),"-")</f>
        <v>-</v>
      </c>
      <c r="O988" s="145"/>
      <c r="P988" s="143"/>
    </row>
    <row r="989" spans="1:16">
      <c r="A989" s="141"/>
      <c r="B989" s="145"/>
      <c r="C989" s="185" t="s">
        <v>1669</v>
      </c>
      <c r="D989" s="169" t="s">
        <v>26</v>
      </c>
      <c r="E989" s="169" t="s">
        <v>1670</v>
      </c>
      <c r="F989" s="196" t="s">
        <v>1855</v>
      </c>
      <c r="G989" s="197" t="s">
        <v>1855</v>
      </c>
      <c r="H989" s="197" t="s">
        <v>1855</v>
      </c>
      <c r="I989" s="197" t="s">
        <v>1855</v>
      </c>
      <c r="J989" s="171">
        <v>0.9</v>
      </c>
      <c r="K989" s="172" t="str">
        <f>IFERROR(SUMIFS(#REF!,#REF!,$I989,#REF!,$R$2)/SUMIFS(#REF!,#REF!,$I989,#REF!,$R$2),"-")</f>
        <v>-</v>
      </c>
      <c r="L989" s="172" t="str">
        <f>IFERROR(SUMIFS(#REF!,#REF!,$I989,#REF!,$R$7)/SUMIFS(#REF!,#REF!,$I989,#REF!,$R$7),"-")</f>
        <v>-</v>
      </c>
      <c r="M989" s="173" t="str">
        <f>IFERROR(SUMIFS(#REF!,#REF!,$I989,#REF!,$R$3)/SUMIFS(#REF!,#REF!,$I989,#REF!,$R$3),"-")</f>
        <v>-</v>
      </c>
      <c r="N989" s="173" t="str">
        <f>IFERROR(SUMIFS(#REF!,#REF!,$I989,#REF!,"&lt;="&amp;$R$2,#REF!,"&gt;="&amp;$S$2)/SUMIFS(#REF!,#REF!,$I989,#REF!,"&lt;="&amp;$R$2,#REF!,"&gt;="&amp;$S$2),"-")</f>
        <v>-</v>
      </c>
      <c r="O989" s="145"/>
      <c r="P989" s="143"/>
    </row>
    <row r="990" spans="1:16">
      <c r="A990" s="141"/>
      <c r="B990" s="145"/>
      <c r="C990" s="185" t="s">
        <v>1669</v>
      </c>
      <c r="D990" s="169" t="s">
        <v>235</v>
      </c>
      <c r="E990" s="169" t="s">
        <v>1670</v>
      </c>
      <c r="F990" s="186" t="s">
        <v>1857</v>
      </c>
      <c r="G990" s="187" t="s">
        <v>1857</v>
      </c>
      <c r="H990" s="187" t="s">
        <v>1857</v>
      </c>
      <c r="I990" s="187" t="s">
        <v>1857</v>
      </c>
      <c r="J990" s="171">
        <v>0.9</v>
      </c>
      <c r="K990" s="172" t="str">
        <f>IFERROR(SUMIFS(#REF!,#REF!,$I990,#REF!,$R$2)/SUMIFS(#REF!,#REF!,$I990,#REF!,$R$2),"-")</f>
        <v>-</v>
      </c>
      <c r="L990" s="172" t="str">
        <f>IFERROR(SUMIFS(#REF!,#REF!,$I990,#REF!,$R$7)/SUMIFS(#REF!,#REF!,$I990,#REF!,$R$7),"-")</f>
        <v>-</v>
      </c>
      <c r="M990" s="173" t="str">
        <f>IFERROR(SUMIFS(#REF!,#REF!,$I990,#REF!,$R$3)/SUMIFS(#REF!,#REF!,$I990,#REF!,$R$3),"-")</f>
        <v>-</v>
      </c>
      <c r="N990" s="173" t="str">
        <f>IFERROR(SUMIFS(#REF!,#REF!,$I990,#REF!,"&lt;="&amp;$R$2,#REF!,"&gt;="&amp;$S$2)/SUMIFS(#REF!,#REF!,$I990,#REF!,"&lt;="&amp;$R$2,#REF!,"&gt;="&amp;$S$2),"-")</f>
        <v>-</v>
      </c>
      <c r="O990" s="145"/>
      <c r="P990" s="143"/>
    </row>
    <row r="991" spans="1:16">
      <c r="A991" s="141"/>
      <c r="B991" s="145"/>
      <c r="C991" s="185" t="s">
        <v>1669</v>
      </c>
      <c r="D991" s="169" t="s">
        <v>26</v>
      </c>
      <c r="E991" s="169" t="s">
        <v>1670</v>
      </c>
      <c r="F991" s="186" t="s">
        <v>1859</v>
      </c>
      <c r="G991" s="187" t="s">
        <v>1859</v>
      </c>
      <c r="H991" s="187" t="s">
        <v>1859</v>
      </c>
      <c r="I991" s="187" t="s">
        <v>1859</v>
      </c>
      <c r="J991" s="171">
        <v>0.9</v>
      </c>
      <c r="K991" s="172" t="str">
        <f>IFERROR(SUMIFS(#REF!,#REF!,$I991,#REF!,$R$2)/SUMIFS(#REF!,#REF!,$I991,#REF!,$R$2),"-")</f>
        <v>-</v>
      </c>
      <c r="L991" s="172" t="str">
        <f>IFERROR(SUMIFS(#REF!,#REF!,$I991,#REF!,$R$7)/SUMIFS(#REF!,#REF!,$I991,#REF!,$R$7),"-")</f>
        <v>-</v>
      </c>
      <c r="M991" s="173" t="str">
        <f>IFERROR(SUMIFS(#REF!,#REF!,$I991,#REF!,$R$3)/SUMIFS(#REF!,#REF!,$I991,#REF!,$R$3),"-")</f>
        <v>-</v>
      </c>
      <c r="N991" s="173" t="str">
        <f>IFERROR(SUMIFS(#REF!,#REF!,$I991,#REF!,"&lt;="&amp;$R$2,#REF!,"&gt;="&amp;$S$2)/SUMIFS(#REF!,#REF!,$I991,#REF!,"&lt;="&amp;$R$2,#REF!,"&gt;="&amp;$S$2),"-")</f>
        <v>-</v>
      </c>
      <c r="O991" s="145"/>
      <c r="P991" s="143"/>
    </row>
    <row r="992" spans="1:16">
      <c r="A992" s="141"/>
      <c r="B992" s="145"/>
      <c r="C992" s="185" t="s">
        <v>1669</v>
      </c>
      <c r="D992" s="169" t="s">
        <v>235</v>
      </c>
      <c r="E992" s="169" t="s">
        <v>1670</v>
      </c>
      <c r="F992" s="186" t="s">
        <v>1861</v>
      </c>
      <c r="G992" s="187" t="s">
        <v>1861</v>
      </c>
      <c r="H992" s="187" t="s">
        <v>1861</v>
      </c>
      <c r="I992" s="187" t="s">
        <v>1861</v>
      </c>
      <c r="J992" s="171">
        <v>0.9</v>
      </c>
      <c r="K992" s="172" t="str">
        <f>IFERROR(SUMIFS(#REF!,#REF!,$I992,#REF!,$R$2)/SUMIFS(#REF!,#REF!,$I992,#REF!,$R$2),"-")</f>
        <v>-</v>
      </c>
      <c r="L992" s="172" t="str">
        <f>IFERROR(SUMIFS(#REF!,#REF!,$I992,#REF!,$R$7)/SUMIFS(#REF!,#REF!,$I992,#REF!,$R$7),"-")</f>
        <v>-</v>
      </c>
      <c r="M992" s="173" t="str">
        <f>IFERROR(SUMIFS(#REF!,#REF!,$I992,#REF!,$R$3)/SUMIFS(#REF!,#REF!,$I992,#REF!,$R$3),"-")</f>
        <v>-</v>
      </c>
      <c r="N992" s="173" t="str">
        <f>IFERROR(SUMIFS(#REF!,#REF!,$I992,#REF!,"&lt;="&amp;$R$2,#REF!,"&gt;="&amp;$S$2)/SUMIFS(#REF!,#REF!,$I992,#REF!,"&lt;="&amp;$R$2,#REF!,"&gt;="&amp;$S$2),"-")</f>
        <v>-</v>
      </c>
      <c r="O992" s="145"/>
      <c r="P992" s="143"/>
    </row>
    <row r="993" spans="1:16">
      <c r="A993" s="141"/>
      <c r="B993" s="145"/>
      <c r="C993" s="185" t="s">
        <v>1669</v>
      </c>
      <c r="D993" s="169" t="s">
        <v>26</v>
      </c>
      <c r="E993" s="169" t="s">
        <v>1670</v>
      </c>
      <c r="F993" s="186" t="s">
        <v>1863</v>
      </c>
      <c r="G993" s="187" t="s">
        <v>1863</v>
      </c>
      <c r="H993" s="187" t="s">
        <v>1863</v>
      </c>
      <c r="I993" s="187" t="s">
        <v>1863</v>
      </c>
      <c r="J993" s="171">
        <v>0.9</v>
      </c>
      <c r="K993" s="172" t="str">
        <f>IFERROR(SUMIFS(#REF!,#REF!,$I993,#REF!,$R$2)/SUMIFS(#REF!,#REF!,$I993,#REF!,$R$2),"-")</f>
        <v>-</v>
      </c>
      <c r="L993" s="172" t="str">
        <f>IFERROR(SUMIFS(#REF!,#REF!,$I993,#REF!,$R$7)/SUMIFS(#REF!,#REF!,$I993,#REF!,$R$7),"-")</f>
        <v>-</v>
      </c>
      <c r="M993" s="173" t="str">
        <f>IFERROR(SUMIFS(#REF!,#REF!,$I993,#REF!,$R$3)/SUMIFS(#REF!,#REF!,$I993,#REF!,$R$3),"-")</f>
        <v>-</v>
      </c>
      <c r="N993" s="173" t="str">
        <f>IFERROR(SUMIFS(#REF!,#REF!,$I993,#REF!,"&lt;="&amp;$R$2,#REF!,"&gt;="&amp;$S$2)/SUMIFS(#REF!,#REF!,$I993,#REF!,"&lt;="&amp;$R$2,#REF!,"&gt;="&amp;$S$2),"-")</f>
        <v>-</v>
      </c>
      <c r="O993" s="145"/>
      <c r="P993" s="143"/>
    </row>
    <row r="994" spans="1:16">
      <c r="A994" s="141"/>
      <c r="B994" s="145"/>
      <c r="C994" s="185" t="s">
        <v>1669</v>
      </c>
      <c r="D994" s="169" t="s">
        <v>26</v>
      </c>
      <c r="E994" s="169" t="s">
        <v>1670</v>
      </c>
      <c r="F994" s="186" t="s">
        <v>1865</v>
      </c>
      <c r="G994" s="187" t="s">
        <v>1865</v>
      </c>
      <c r="H994" s="187" t="s">
        <v>1865</v>
      </c>
      <c r="I994" s="187" t="s">
        <v>1865</v>
      </c>
      <c r="J994" s="171">
        <v>0.9</v>
      </c>
      <c r="K994" s="172" t="str">
        <f>IFERROR(SUMIFS(#REF!,#REF!,$I994,#REF!,$R$2)/SUMIFS(#REF!,#REF!,$I994,#REF!,$R$2),"-")</f>
        <v>-</v>
      </c>
      <c r="L994" s="172" t="str">
        <f>IFERROR(SUMIFS(#REF!,#REF!,$I994,#REF!,$R$7)/SUMIFS(#REF!,#REF!,$I994,#REF!,$R$7),"-")</f>
        <v>-</v>
      </c>
      <c r="M994" s="173" t="str">
        <f>IFERROR(SUMIFS(#REF!,#REF!,$I994,#REF!,$R$3)/SUMIFS(#REF!,#REF!,$I994,#REF!,$R$3),"-")</f>
        <v>-</v>
      </c>
      <c r="N994" s="173" t="str">
        <f>IFERROR(SUMIFS(#REF!,#REF!,$I994,#REF!,"&lt;="&amp;$R$2,#REF!,"&gt;="&amp;$S$2)/SUMIFS(#REF!,#REF!,$I994,#REF!,"&lt;="&amp;$R$2,#REF!,"&gt;="&amp;$S$2),"-")</f>
        <v>-</v>
      </c>
      <c r="O994" s="145"/>
      <c r="P994" s="143"/>
    </row>
    <row r="995" spans="1:16">
      <c r="A995" s="141"/>
      <c r="B995" s="145"/>
      <c r="C995" s="185" t="s">
        <v>1669</v>
      </c>
      <c r="D995" s="169" t="s">
        <v>235</v>
      </c>
      <c r="E995" s="169" t="s">
        <v>1670</v>
      </c>
      <c r="F995" s="196" t="s">
        <v>1866</v>
      </c>
      <c r="G995" s="197" t="s">
        <v>1866</v>
      </c>
      <c r="H995" s="197" t="s">
        <v>1866</v>
      </c>
      <c r="I995" s="197" t="s">
        <v>1866</v>
      </c>
      <c r="J995" s="171">
        <v>0.9</v>
      </c>
      <c r="K995" s="172" t="str">
        <f>IFERROR(SUMIFS(#REF!,#REF!,$I995,#REF!,$R$2)/SUMIFS(#REF!,#REF!,$I995,#REF!,$R$2),"-")</f>
        <v>-</v>
      </c>
      <c r="L995" s="172" t="str">
        <f>IFERROR(SUMIFS(#REF!,#REF!,$I995,#REF!,$R$7)/SUMIFS(#REF!,#REF!,$I995,#REF!,$R$7),"-")</f>
        <v>-</v>
      </c>
      <c r="M995" s="173" t="str">
        <f>IFERROR(SUMIFS(#REF!,#REF!,$I995,#REF!,$R$3)/SUMIFS(#REF!,#REF!,$I995,#REF!,$R$3),"-")</f>
        <v>-</v>
      </c>
      <c r="N995" s="173" t="str">
        <f>IFERROR(SUMIFS(#REF!,#REF!,$I995,#REF!,"&lt;="&amp;$R$2,#REF!,"&gt;="&amp;$S$2)/SUMIFS(#REF!,#REF!,$I995,#REF!,"&lt;="&amp;$R$2,#REF!,"&gt;="&amp;$S$2),"-")</f>
        <v>-</v>
      </c>
      <c r="O995" s="145"/>
      <c r="P995" s="143"/>
    </row>
    <row r="996" spans="1:16">
      <c r="A996" s="141"/>
      <c r="B996" s="145"/>
      <c r="C996" s="185" t="s">
        <v>1669</v>
      </c>
      <c r="D996" s="169" t="s">
        <v>26</v>
      </c>
      <c r="E996" s="169" t="s">
        <v>1670</v>
      </c>
      <c r="F996" s="196" t="s">
        <v>1868</v>
      </c>
      <c r="G996" s="197" t="s">
        <v>1868</v>
      </c>
      <c r="H996" s="197" t="s">
        <v>1868</v>
      </c>
      <c r="I996" s="197" t="s">
        <v>1868</v>
      </c>
      <c r="J996" s="171">
        <v>0.9</v>
      </c>
      <c r="K996" s="172" t="str">
        <f>IFERROR(SUMIFS(#REF!,#REF!,$I996,#REF!,$R$2)/SUMIFS(#REF!,#REF!,$I996,#REF!,$R$2),"-")</f>
        <v>-</v>
      </c>
      <c r="L996" s="172" t="str">
        <f>IFERROR(SUMIFS(#REF!,#REF!,$I996,#REF!,$R$7)/SUMIFS(#REF!,#REF!,$I996,#REF!,$R$7),"-")</f>
        <v>-</v>
      </c>
      <c r="M996" s="173" t="str">
        <f>IFERROR(SUMIFS(#REF!,#REF!,$I996,#REF!,$R$3)/SUMIFS(#REF!,#REF!,$I996,#REF!,$R$3),"-")</f>
        <v>-</v>
      </c>
      <c r="N996" s="173" t="str">
        <f>IFERROR(SUMIFS(#REF!,#REF!,$I996,#REF!,"&lt;="&amp;$R$2,#REF!,"&gt;="&amp;$S$2)/SUMIFS(#REF!,#REF!,$I996,#REF!,"&lt;="&amp;$R$2,#REF!,"&gt;="&amp;$S$2),"-")</f>
        <v>-</v>
      </c>
      <c r="O996" s="145"/>
      <c r="P996" s="143"/>
    </row>
    <row r="997" spans="1:16">
      <c r="A997" s="141"/>
      <c r="B997" s="145"/>
      <c r="C997" s="185" t="s">
        <v>1669</v>
      </c>
      <c r="D997" s="169" t="s">
        <v>26</v>
      </c>
      <c r="E997" s="169" t="s">
        <v>1670</v>
      </c>
      <c r="F997" s="186" t="s">
        <v>1870</v>
      </c>
      <c r="G997" s="187" t="s">
        <v>1870</v>
      </c>
      <c r="H997" s="187" t="s">
        <v>1870</v>
      </c>
      <c r="I997" s="187" t="s">
        <v>1870</v>
      </c>
      <c r="J997" s="171">
        <v>0.9</v>
      </c>
      <c r="K997" s="172" t="str">
        <f>IFERROR(SUMIFS(#REF!,#REF!,$I997,#REF!,$R$2)/SUMIFS(#REF!,#REF!,$I997,#REF!,$R$2),"-")</f>
        <v>-</v>
      </c>
      <c r="L997" s="172" t="str">
        <f>IFERROR(SUMIFS(#REF!,#REF!,$I997,#REF!,$R$7)/SUMIFS(#REF!,#REF!,$I997,#REF!,$R$7),"-")</f>
        <v>-</v>
      </c>
      <c r="M997" s="173" t="str">
        <f>IFERROR(SUMIFS(#REF!,#REF!,$I997,#REF!,$R$3)/SUMIFS(#REF!,#REF!,$I997,#REF!,$R$3),"-")</f>
        <v>-</v>
      </c>
      <c r="N997" s="173" t="str">
        <f>IFERROR(SUMIFS(#REF!,#REF!,$I997,#REF!,"&lt;="&amp;$R$2,#REF!,"&gt;="&amp;$S$2)/SUMIFS(#REF!,#REF!,$I997,#REF!,"&lt;="&amp;$R$2,#REF!,"&gt;="&amp;$S$2),"-")</f>
        <v>-</v>
      </c>
      <c r="O997" s="145"/>
      <c r="P997" s="143"/>
    </row>
    <row r="998" spans="1:16">
      <c r="A998" s="141"/>
      <c r="B998" s="145"/>
      <c r="C998" s="185" t="s">
        <v>1669</v>
      </c>
      <c r="D998" s="169" t="s">
        <v>26</v>
      </c>
      <c r="E998" s="169" t="s">
        <v>1670</v>
      </c>
      <c r="F998" s="186" t="s">
        <v>1872</v>
      </c>
      <c r="G998" s="187" t="s">
        <v>1872</v>
      </c>
      <c r="H998" s="187" t="s">
        <v>1872</v>
      </c>
      <c r="I998" s="187" t="s">
        <v>1872</v>
      </c>
      <c r="J998" s="171">
        <v>0.9</v>
      </c>
      <c r="K998" s="172" t="str">
        <f>IFERROR(SUMIFS(#REF!,#REF!,$I998,#REF!,$R$2)/SUMIFS(#REF!,#REF!,$I998,#REF!,$R$2),"-")</f>
        <v>-</v>
      </c>
      <c r="L998" s="172" t="str">
        <f>IFERROR(SUMIFS(#REF!,#REF!,$I998,#REF!,$R$7)/SUMIFS(#REF!,#REF!,$I998,#REF!,$R$7),"-")</f>
        <v>-</v>
      </c>
      <c r="M998" s="173" t="str">
        <f>IFERROR(SUMIFS(#REF!,#REF!,$I998,#REF!,$R$3)/SUMIFS(#REF!,#REF!,$I998,#REF!,$R$3),"-")</f>
        <v>-</v>
      </c>
      <c r="N998" s="173" t="str">
        <f>IFERROR(SUMIFS(#REF!,#REF!,$I998,#REF!,"&lt;="&amp;$R$2,#REF!,"&gt;="&amp;$S$2)/SUMIFS(#REF!,#REF!,$I998,#REF!,"&lt;="&amp;$R$2,#REF!,"&gt;="&amp;$S$2),"-")</f>
        <v>-</v>
      </c>
      <c r="O998" s="145"/>
      <c r="P998" s="143"/>
    </row>
    <row r="999" spans="1:16">
      <c r="A999" s="141"/>
      <c r="B999" s="145"/>
      <c r="C999" s="185" t="s">
        <v>1669</v>
      </c>
      <c r="D999" s="169" t="s">
        <v>26</v>
      </c>
      <c r="E999" s="169" t="s">
        <v>1670</v>
      </c>
      <c r="F999" s="196" t="s">
        <v>1873</v>
      </c>
      <c r="G999" s="197" t="s">
        <v>1873</v>
      </c>
      <c r="H999" s="197" t="s">
        <v>1873</v>
      </c>
      <c r="I999" s="197" t="s">
        <v>1873</v>
      </c>
      <c r="J999" s="171">
        <v>0.9</v>
      </c>
      <c r="K999" s="172" t="str">
        <f>IFERROR(SUMIFS(#REF!,#REF!,$I999,#REF!,$R$2)/SUMIFS(#REF!,#REF!,$I999,#REF!,$R$2),"-")</f>
        <v>-</v>
      </c>
      <c r="L999" s="172" t="str">
        <f>IFERROR(SUMIFS(#REF!,#REF!,$I999,#REF!,$R$7)/SUMIFS(#REF!,#REF!,$I999,#REF!,$R$7),"-")</f>
        <v>-</v>
      </c>
      <c r="M999" s="173" t="str">
        <f>IFERROR(SUMIFS(#REF!,#REF!,$I999,#REF!,$R$3)/SUMIFS(#REF!,#REF!,$I999,#REF!,$R$3),"-")</f>
        <v>-</v>
      </c>
      <c r="N999" s="173" t="str">
        <f>IFERROR(SUMIFS(#REF!,#REF!,$I999,#REF!,"&lt;="&amp;$R$2,#REF!,"&gt;="&amp;$S$2)/SUMIFS(#REF!,#REF!,$I999,#REF!,"&lt;="&amp;$R$2,#REF!,"&gt;="&amp;$S$2),"-")</f>
        <v>-</v>
      </c>
      <c r="O999" s="145"/>
      <c r="P999" s="143"/>
    </row>
    <row r="1000" spans="1:16">
      <c r="A1000" s="141"/>
      <c r="B1000" s="145"/>
      <c r="C1000" s="185" t="s">
        <v>1669</v>
      </c>
      <c r="D1000" s="169" t="s">
        <v>26</v>
      </c>
      <c r="E1000" s="169" t="s">
        <v>1670</v>
      </c>
      <c r="F1000" s="186" t="s">
        <v>1875</v>
      </c>
      <c r="G1000" s="187" t="s">
        <v>1875</v>
      </c>
      <c r="H1000" s="187" t="s">
        <v>1875</v>
      </c>
      <c r="I1000" s="187" t="s">
        <v>1875</v>
      </c>
      <c r="J1000" s="171">
        <v>0.9</v>
      </c>
      <c r="K1000" s="172" t="str">
        <f>IFERROR(SUMIFS(#REF!,#REF!,$I1000,#REF!,$R$2)/SUMIFS(#REF!,#REF!,$I1000,#REF!,$R$2),"-")</f>
        <v>-</v>
      </c>
      <c r="L1000" s="172" t="str">
        <f>IFERROR(SUMIFS(#REF!,#REF!,$I1000,#REF!,$R$7)/SUMIFS(#REF!,#REF!,$I1000,#REF!,$R$7),"-")</f>
        <v>-</v>
      </c>
      <c r="M1000" s="173" t="str">
        <f>IFERROR(SUMIFS(#REF!,#REF!,$I1000,#REF!,$R$3)/SUMIFS(#REF!,#REF!,$I1000,#REF!,$R$3),"-")</f>
        <v>-</v>
      </c>
      <c r="N1000" s="173" t="str">
        <f>IFERROR(SUMIFS(#REF!,#REF!,$I1000,#REF!,"&lt;="&amp;$R$2,#REF!,"&gt;="&amp;$S$2)/SUMIFS(#REF!,#REF!,$I1000,#REF!,"&lt;="&amp;$R$2,#REF!,"&gt;="&amp;$S$2),"-")</f>
        <v>-</v>
      </c>
      <c r="O1000" s="145"/>
      <c r="P1000" s="143"/>
    </row>
    <row r="1001" spans="1:16">
      <c r="A1001" s="141"/>
      <c r="B1001" s="145"/>
      <c r="C1001" s="185" t="s">
        <v>1669</v>
      </c>
      <c r="D1001" s="169" t="s">
        <v>26</v>
      </c>
      <c r="E1001" s="169" t="s">
        <v>1670</v>
      </c>
      <c r="F1001" s="186" t="s">
        <v>1877</v>
      </c>
      <c r="G1001" s="187" t="s">
        <v>1877</v>
      </c>
      <c r="H1001" s="187" t="s">
        <v>1877</v>
      </c>
      <c r="I1001" s="187" t="s">
        <v>1877</v>
      </c>
      <c r="J1001" s="171">
        <v>0.9</v>
      </c>
      <c r="K1001" s="172" t="str">
        <f>IFERROR(SUMIFS(#REF!,#REF!,$I1001,#REF!,$R$2)/SUMIFS(#REF!,#REF!,$I1001,#REF!,$R$2),"-")</f>
        <v>-</v>
      </c>
      <c r="L1001" s="172" t="str">
        <f>IFERROR(SUMIFS(#REF!,#REF!,$I1001,#REF!,$R$7)/SUMIFS(#REF!,#REF!,$I1001,#REF!,$R$7),"-")</f>
        <v>-</v>
      </c>
      <c r="M1001" s="173" t="str">
        <f>IFERROR(SUMIFS(#REF!,#REF!,$I1001,#REF!,$R$3)/SUMIFS(#REF!,#REF!,$I1001,#REF!,$R$3),"-")</f>
        <v>-</v>
      </c>
      <c r="N1001" s="173" t="str">
        <f>IFERROR(SUMIFS(#REF!,#REF!,$I1001,#REF!,"&lt;="&amp;$R$2,#REF!,"&gt;="&amp;$S$2)/SUMIFS(#REF!,#REF!,$I1001,#REF!,"&lt;="&amp;$R$2,#REF!,"&gt;="&amp;$S$2),"-")</f>
        <v>-</v>
      </c>
      <c r="O1001" s="145"/>
      <c r="P1001" s="143"/>
    </row>
    <row r="1002" spans="1:16">
      <c r="A1002" s="141"/>
      <c r="B1002" s="145"/>
      <c r="C1002" s="185" t="s">
        <v>1669</v>
      </c>
      <c r="D1002" s="169" t="s">
        <v>26</v>
      </c>
      <c r="E1002" s="169" t="s">
        <v>1670</v>
      </c>
      <c r="F1002" s="186" t="s">
        <v>1879</v>
      </c>
      <c r="G1002" s="187" t="s">
        <v>1879</v>
      </c>
      <c r="H1002" s="187" t="s">
        <v>1879</v>
      </c>
      <c r="I1002" s="187" t="s">
        <v>1879</v>
      </c>
      <c r="J1002" s="171">
        <v>0.9</v>
      </c>
      <c r="K1002" s="172" t="str">
        <f>IFERROR(SUMIFS(#REF!,#REF!,$I1002,#REF!,$R$2)/SUMIFS(#REF!,#REF!,$I1002,#REF!,$R$2),"-")</f>
        <v>-</v>
      </c>
      <c r="L1002" s="172" t="str">
        <f>IFERROR(SUMIFS(#REF!,#REF!,$I1002,#REF!,$R$7)/SUMIFS(#REF!,#REF!,$I1002,#REF!,$R$7),"-")</f>
        <v>-</v>
      </c>
      <c r="M1002" s="173" t="str">
        <f>IFERROR(SUMIFS(#REF!,#REF!,$I1002,#REF!,$R$3)/SUMIFS(#REF!,#REF!,$I1002,#REF!,$R$3),"-")</f>
        <v>-</v>
      </c>
      <c r="N1002" s="173" t="str">
        <f>IFERROR(SUMIFS(#REF!,#REF!,$I1002,#REF!,"&lt;="&amp;$R$2,#REF!,"&gt;="&amp;$S$2)/SUMIFS(#REF!,#REF!,$I1002,#REF!,"&lt;="&amp;$R$2,#REF!,"&gt;="&amp;$S$2),"-")</f>
        <v>-</v>
      </c>
      <c r="O1002" s="145"/>
      <c r="P1002" s="143"/>
    </row>
    <row r="1003" spans="1:16">
      <c r="A1003" s="141"/>
      <c r="B1003" s="145"/>
      <c r="C1003" s="185" t="s">
        <v>1669</v>
      </c>
      <c r="D1003" s="169" t="s">
        <v>26</v>
      </c>
      <c r="E1003" s="169" t="s">
        <v>1670</v>
      </c>
      <c r="F1003" s="186" t="s">
        <v>1881</v>
      </c>
      <c r="G1003" s="187" t="s">
        <v>1881</v>
      </c>
      <c r="H1003" s="187" t="s">
        <v>1881</v>
      </c>
      <c r="I1003" s="187" t="s">
        <v>1881</v>
      </c>
      <c r="J1003" s="171">
        <v>0.9</v>
      </c>
      <c r="K1003" s="172" t="str">
        <f>IFERROR(SUMIFS(#REF!,#REF!,$I1003,#REF!,$R$2)/SUMIFS(#REF!,#REF!,$I1003,#REF!,$R$2),"-")</f>
        <v>-</v>
      </c>
      <c r="L1003" s="172" t="str">
        <f>IFERROR(SUMIFS(#REF!,#REF!,$I1003,#REF!,$R$7)/SUMIFS(#REF!,#REF!,$I1003,#REF!,$R$7),"-")</f>
        <v>-</v>
      </c>
      <c r="M1003" s="173" t="str">
        <f>IFERROR(SUMIFS(#REF!,#REF!,$I1003,#REF!,$R$3)/SUMIFS(#REF!,#REF!,$I1003,#REF!,$R$3),"-")</f>
        <v>-</v>
      </c>
      <c r="N1003" s="173" t="str">
        <f>IFERROR(SUMIFS(#REF!,#REF!,$I1003,#REF!,"&lt;="&amp;$R$2,#REF!,"&gt;="&amp;$S$2)/SUMIFS(#REF!,#REF!,$I1003,#REF!,"&lt;="&amp;$R$2,#REF!,"&gt;="&amp;$S$2),"-")</f>
        <v>-</v>
      </c>
      <c r="O1003" s="145"/>
      <c r="P1003" s="143"/>
    </row>
    <row r="1004" spans="1:16">
      <c r="A1004" s="141"/>
      <c r="B1004" s="145"/>
      <c r="C1004" s="185" t="s">
        <v>1669</v>
      </c>
      <c r="D1004" s="169" t="s">
        <v>26</v>
      </c>
      <c r="E1004" s="169" t="s">
        <v>1670</v>
      </c>
      <c r="F1004" s="188" t="s">
        <v>1883</v>
      </c>
      <c r="G1004" s="189" t="s">
        <v>1883</v>
      </c>
      <c r="H1004" s="189" t="s">
        <v>1883</v>
      </c>
      <c r="I1004" s="189" t="s">
        <v>1883</v>
      </c>
      <c r="J1004" s="171">
        <v>0.9</v>
      </c>
      <c r="K1004" s="172" t="str">
        <f>IFERROR(SUMIFS(#REF!,#REF!,$I1004,#REF!,$R$2)/SUMIFS(#REF!,#REF!,$I1004,#REF!,$R$2),"-")</f>
        <v>-</v>
      </c>
      <c r="L1004" s="172" t="str">
        <f>IFERROR(SUMIFS(#REF!,#REF!,$I1004,#REF!,$R$7)/SUMIFS(#REF!,#REF!,$I1004,#REF!,$R$7),"-")</f>
        <v>-</v>
      </c>
      <c r="M1004" s="173" t="str">
        <f>IFERROR(SUMIFS(#REF!,#REF!,$I1004,#REF!,$R$3)/SUMIFS(#REF!,#REF!,$I1004,#REF!,$R$3),"-")</f>
        <v>-</v>
      </c>
      <c r="N1004" s="173" t="str">
        <f>IFERROR(SUMIFS(#REF!,#REF!,$I1004,#REF!,"&lt;="&amp;$R$2,#REF!,"&gt;="&amp;$S$2)/SUMIFS(#REF!,#REF!,$I1004,#REF!,"&lt;="&amp;$R$2,#REF!,"&gt;="&amp;$S$2),"-")</f>
        <v>-</v>
      </c>
      <c r="O1004" s="145"/>
      <c r="P1004" s="143"/>
    </row>
    <row r="1005" spans="1:16">
      <c r="A1005" s="141"/>
      <c r="B1005" s="145"/>
      <c r="C1005" s="185" t="s">
        <v>1669</v>
      </c>
      <c r="D1005" s="169" t="s">
        <v>235</v>
      </c>
      <c r="E1005" s="169" t="s">
        <v>1670</v>
      </c>
      <c r="F1005" s="188" t="s">
        <v>1885</v>
      </c>
      <c r="G1005" s="189" t="s">
        <v>1885</v>
      </c>
      <c r="H1005" s="189" t="s">
        <v>1885</v>
      </c>
      <c r="I1005" s="189" t="s">
        <v>1885</v>
      </c>
      <c r="J1005" s="171">
        <v>0.9</v>
      </c>
      <c r="K1005" s="172" t="str">
        <f>IFERROR(SUMIFS(#REF!,#REF!,$I1005,#REF!,$R$2)/SUMIFS(#REF!,#REF!,$I1005,#REF!,$R$2),"-")</f>
        <v>-</v>
      </c>
      <c r="L1005" s="172" t="str">
        <f>IFERROR(SUMIFS(#REF!,#REF!,$I1005,#REF!,$R$7)/SUMIFS(#REF!,#REF!,$I1005,#REF!,$R$7),"-")</f>
        <v>-</v>
      </c>
      <c r="M1005" s="173" t="str">
        <f>IFERROR(SUMIFS(#REF!,#REF!,$I1005,#REF!,$R$3)/SUMIFS(#REF!,#REF!,$I1005,#REF!,$R$3),"-")</f>
        <v>-</v>
      </c>
      <c r="N1005" s="173" t="str">
        <f>IFERROR(SUMIFS(#REF!,#REF!,$I1005,#REF!,"&lt;="&amp;$R$2,#REF!,"&gt;="&amp;$S$2)/SUMIFS(#REF!,#REF!,$I1005,#REF!,"&lt;="&amp;$R$2,#REF!,"&gt;="&amp;$S$2),"-")</f>
        <v>-</v>
      </c>
      <c r="O1005" s="145"/>
      <c r="P1005" s="143"/>
    </row>
    <row r="1006" spans="1:16">
      <c r="A1006" s="141"/>
      <c r="B1006" s="145"/>
      <c r="C1006" s="185" t="s">
        <v>1669</v>
      </c>
      <c r="D1006" s="169" t="s">
        <v>235</v>
      </c>
      <c r="E1006" s="169" t="s">
        <v>1670</v>
      </c>
      <c r="F1006" s="190" t="s">
        <v>1887</v>
      </c>
      <c r="G1006" s="191" t="s">
        <v>1887</v>
      </c>
      <c r="H1006" s="191" t="s">
        <v>1887</v>
      </c>
      <c r="I1006" s="191" t="s">
        <v>1887</v>
      </c>
      <c r="J1006" s="171">
        <v>0.9</v>
      </c>
      <c r="K1006" s="172" t="str">
        <f>IFERROR(SUMIFS(#REF!,#REF!,$I1006,#REF!,$R$2)/SUMIFS(#REF!,#REF!,$I1006,#REF!,$R$2),"-")</f>
        <v>-</v>
      </c>
      <c r="L1006" s="172" t="str">
        <f>IFERROR(SUMIFS(#REF!,#REF!,$I1006,#REF!,$R$7)/SUMIFS(#REF!,#REF!,$I1006,#REF!,$R$7),"-")</f>
        <v>-</v>
      </c>
      <c r="M1006" s="173" t="str">
        <f>IFERROR(SUMIFS(#REF!,#REF!,$I1006,#REF!,$R$3)/SUMIFS(#REF!,#REF!,$I1006,#REF!,$R$3),"-")</f>
        <v>-</v>
      </c>
      <c r="N1006" s="173" t="str">
        <f>IFERROR(SUMIFS(#REF!,#REF!,$I1006,#REF!,"&lt;="&amp;$R$2,#REF!,"&gt;="&amp;$S$2)/SUMIFS(#REF!,#REF!,$I1006,#REF!,"&lt;="&amp;$R$2,#REF!,"&gt;="&amp;$S$2),"-")</f>
        <v>-</v>
      </c>
      <c r="O1006" s="145"/>
      <c r="P1006" s="143"/>
    </row>
    <row r="1007" spans="1:16">
      <c r="A1007" s="141"/>
      <c r="B1007" s="145"/>
      <c r="C1007" s="185" t="s">
        <v>1669</v>
      </c>
      <c r="D1007" s="169" t="s">
        <v>235</v>
      </c>
      <c r="E1007" s="169" t="s">
        <v>1670</v>
      </c>
      <c r="F1007" s="190" t="s">
        <v>1889</v>
      </c>
      <c r="G1007" s="191" t="s">
        <v>1889</v>
      </c>
      <c r="H1007" s="191" t="s">
        <v>1889</v>
      </c>
      <c r="I1007" s="191" t="s">
        <v>1889</v>
      </c>
      <c r="J1007" s="171">
        <v>0.9</v>
      </c>
      <c r="K1007" s="172" t="str">
        <f>IFERROR(SUMIFS(#REF!,#REF!,$I1007,#REF!,$R$2)/SUMIFS(#REF!,#REF!,$I1007,#REF!,$R$2),"-")</f>
        <v>-</v>
      </c>
      <c r="L1007" s="172" t="str">
        <f>IFERROR(SUMIFS(#REF!,#REF!,$I1007,#REF!,$R$7)/SUMIFS(#REF!,#REF!,$I1007,#REF!,$R$7),"-")</f>
        <v>-</v>
      </c>
      <c r="M1007" s="173" t="str">
        <f>IFERROR(SUMIFS(#REF!,#REF!,$I1007,#REF!,$R$3)/SUMIFS(#REF!,#REF!,$I1007,#REF!,$R$3),"-")</f>
        <v>-</v>
      </c>
      <c r="N1007" s="173" t="str">
        <f>IFERROR(SUMIFS(#REF!,#REF!,$I1007,#REF!,"&lt;="&amp;$R$2,#REF!,"&gt;="&amp;$S$2)/SUMIFS(#REF!,#REF!,$I1007,#REF!,"&lt;="&amp;$R$2,#REF!,"&gt;="&amp;$S$2),"-")</f>
        <v>-</v>
      </c>
      <c r="O1007" s="145"/>
      <c r="P1007" s="143"/>
    </row>
    <row r="1008" spans="1:16">
      <c r="A1008" s="141"/>
      <c r="B1008" s="145"/>
      <c r="C1008" s="185" t="s">
        <v>1669</v>
      </c>
      <c r="D1008" s="169" t="s">
        <v>26</v>
      </c>
      <c r="E1008" s="169" t="s">
        <v>1670</v>
      </c>
      <c r="F1008" s="188" t="s">
        <v>1891</v>
      </c>
      <c r="G1008" s="189" t="s">
        <v>1891</v>
      </c>
      <c r="H1008" s="189" t="s">
        <v>1891</v>
      </c>
      <c r="I1008" s="189" t="s">
        <v>1891</v>
      </c>
      <c r="J1008" s="171">
        <v>0.9</v>
      </c>
      <c r="K1008" s="172" t="str">
        <f>IFERROR(SUMIFS(#REF!,#REF!,$I1008,#REF!,$R$2)/SUMIFS(#REF!,#REF!,$I1008,#REF!,$R$2),"-")</f>
        <v>-</v>
      </c>
      <c r="L1008" s="172" t="str">
        <f>IFERROR(SUMIFS(#REF!,#REF!,$I1008,#REF!,$R$7)/SUMIFS(#REF!,#REF!,$I1008,#REF!,$R$7),"-")</f>
        <v>-</v>
      </c>
      <c r="M1008" s="173" t="str">
        <f>IFERROR(SUMIFS(#REF!,#REF!,$I1008,#REF!,$R$3)/SUMIFS(#REF!,#REF!,$I1008,#REF!,$R$3),"-")</f>
        <v>-</v>
      </c>
      <c r="N1008" s="173" t="str">
        <f>IFERROR(SUMIFS(#REF!,#REF!,$I1008,#REF!,"&lt;="&amp;$R$2,#REF!,"&gt;="&amp;$S$2)/SUMIFS(#REF!,#REF!,$I1008,#REF!,"&lt;="&amp;$R$2,#REF!,"&gt;="&amp;$S$2),"-")</f>
        <v>-</v>
      </c>
      <c r="O1008" s="145"/>
      <c r="P1008" s="143"/>
    </row>
    <row r="1009" spans="1:16">
      <c r="A1009" s="141"/>
      <c r="B1009" s="145"/>
      <c r="C1009" s="185" t="s">
        <v>1669</v>
      </c>
      <c r="D1009" s="169" t="s">
        <v>235</v>
      </c>
      <c r="E1009" s="169" t="s">
        <v>1670</v>
      </c>
      <c r="F1009" s="190" t="s">
        <v>1893</v>
      </c>
      <c r="G1009" s="191" t="s">
        <v>1893</v>
      </c>
      <c r="H1009" s="191" t="s">
        <v>1893</v>
      </c>
      <c r="I1009" s="191" t="s">
        <v>1893</v>
      </c>
      <c r="J1009" s="171">
        <v>0.9</v>
      </c>
      <c r="K1009" s="172" t="str">
        <f>IFERROR(SUMIFS(#REF!,#REF!,$I1009,#REF!,$R$2)/SUMIFS(#REF!,#REF!,$I1009,#REF!,$R$2),"-")</f>
        <v>-</v>
      </c>
      <c r="L1009" s="172" t="str">
        <f>IFERROR(SUMIFS(#REF!,#REF!,$I1009,#REF!,$R$7)/SUMIFS(#REF!,#REF!,$I1009,#REF!,$R$7),"-")</f>
        <v>-</v>
      </c>
      <c r="M1009" s="173" t="str">
        <f>IFERROR(SUMIFS(#REF!,#REF!,$I1009,#REF!,$R$3)/SUMIFS(#REF!,#REF!,$I1009,#REF!,$R$3),"-")</f>
        <v>-</v>
      </c>
      <c r="N1009" s="173" t="str">
        <f>IFERROR(SUMIFS(#REF!,#REF!,$I1009,#REF!,"&lt;="&amp;$R$2,#REF!,"&gt;="&amp;$S$2)/SUMIFS(#REF!,#REF!,$I1009,#REF!,"&lt;="&amp;$R$2,#REF!,"&gt;="&amp;$S$2),"-")</f>
        <v>-</v>
      </c>
      <c r="O1009" s="145"/>
      <c r="P1009" s="143"/>
    </row>
    <row r="1010" spans="1:16">
      <c r="A1010" s="141"/>
      <c r="B1010" s="145"/>
      <c r="C1010" s="185" t="s">
        <v>1669</v>
      </c>
      <c r="D1010" s="169" t="s">
        <v>26</v>
      </c>
      <c r="E1010" s="169" t="s">
        <v>1670</v>
      </c>
      <c r="F1010" s="190" t="s">
        <v>1895</v>
      </c>
      <c r="G1010" s="191" t="s">
        <v>1895</v>
      </c>
      <c r="H1010" s="191" t="s">
        <v>1895</v>
      </c>
      <c r="I1010" s="191" t="s">
        <v>1895</v>
      </c>
      <c r="J1010" s="171">
        <v>0.9</v>
      </c>
      <c r="K1010" s="172" t="str">
        <f>IFERROR(SUMIFS(#REF!,#REF!,$I1010,#REF!,$R$2)/SUMIFS(#REF!,#REF!,$I1010,#REF!,$R$2),"-")</f>
        <v>-</v>
      </c>
      <c r="L1010" s="172" t="str">
        <f>IFERROR(SUMIFS(#REF!,#REF!,$I1010,#REF!,$R$7)/SUMIFS(#REF!,#REF!,$I1010,#REF!,$R$7),"-")</f>
        <v>-</v>
      </c>
      <c r="M1010" s="173" t="str">
        <f>IFERROR(SUMIFS(#REF!,#REF!,$I1010,#REF!,$R$3)/SUMIFS(#REF!,#REF!,$I1010,#REF!,$R$3),"-")</f>
        <v>-</v>
      </c>
      <c r="N1010" s="173" t="str">
        <f>IFERROR(SUMIFS(#REF!,#REF!,$I1010,#REF!,"&lt;="&amp;$R$2,#REF!,"&gt;="&amp;$S$2)/SUMIFS(#REF!,#REF!,$I1010,#REF!,"&lt;="&amp;$R$2,#REF!,"&gt;="&amp;$S$2),"-")</f>
        <v>-</v>
      </c>
      <c r="O1010" s="145"/>
      <c r="P1010" s="143"/>
    </row>
    <row r="1011" spans="1:16">
      <c r="A1011" s="141"/>
      <c r="B1011" s="145"/>
      <c r="C1011" s="185" t="s">
        <v>1669</v>
      </c>
      <c r="D1011" s="169" t="s">
        <v>235</v>
      </c>
      <c r="E1011" s="169" t="s">
        <v>1670</v>
      </c>
      <c r="F1011" s="190" t="s">
        <v>1897</v>
      </c>
      <c r="G1011" s="191" t="s">
        <v>1897</v>
      </c>
      <c r="H1011" s="191" t="s">
        <v>1897</v>
      </c>
      <c r="I1011" s="191" t="s">
        <v>1897</v>
      </c>
      <c r="J1011" s="171">
        <v>0.9</v>
      </c>
      <c r="K1011" s="172" t="str">
        <f>IFERROR(SUMIFS(#REF!,#REF!,$I1011,#REF!,$R$2)/SUMIFS(#REF!,#REF!,$I1011,#REF!,$R$2),"-")</f>
        <v>-</v>
      </c>
      <c r="L1011" s="172" t="str">
        <f>IFERROR(SUMIFS(#REF!,#REF!,$I1011,#REF!,$R$7)/SUMIFS(#REF!,#REF!,$I1011,#REF!,$R$7),"-")</f>
        <v>-</v>
      </c>
      <c r="M1011" s="173" t="str">
        <f>IFERROR(SUMIFS(#REF!,#REF!,$I1011,#REF!,$R$3)/SUMIFS(#REF!,#REF!,$I1011,#REF!,$R$3),"-")</f>
        <v>-</v>
      </c>
      <c r="N1011" s="173" t="str">
        <f>IFERROR(SUMIFS(#REF!,#REF!,$I1011,#REF!,"&lt;="&amp;$R$2,#REF!,"&gt;="&amp;$S$2)/SUMIFS(#REF!,#REF!,$I1011,#REF!,"&lt;="&amp;$R$2,#REF!,"&gt;="&amp;$S$2),"-")</f>
        <v>-</v>
      </c>
      <c r="O1011" s="145"/>
      <c r="P1011" s="143"/>
    </row>
    <row r="1012" spans="1:16">
      <c r="A1012" s="141"/>
      <c r="B1012" s="145"/>
      <c r="C1012" s="185" t="s">
        <v>1669</v>
      </c>
      <c r="D1012" s="169" t="s">
        <v>235</v>
      </c>
      <c r="E1012" s="169" t="s">
        <v>1670</v>
      </c>
      <c r="F1012" s="190" t="s">
        <v>1899</v>
      </c>
      <c r="G1012" s="191" t="s">
        <v>1899</v>
      </c>
      <c r="H1012" s="191" t="s">
        <v>1899</v>
      </c>
      <c r="I1012" s="191" t="s">
        <v>1899</v>
      </c>
      <c r="J1012" s="171">
        <v>0.9</v>
      </c>
      <c r="K1012" s="172" t="str">
        <f>IFERROR(SUMIFS(#REF!,#REF!,$I1012,#REF!,$R$2)/SUMIFS(#REF!,#REF!,$I1012,#REF!,$R$2),"-")</f>
        <v>-</v>
      </c>
      <c r="L1012" s="172" t="str">
        <f>IFERROR(SUMIFS(#REF!,#REF!,$I1012,#REF!,$R$7)/SUMIFS(#REF!,#REF!,$I1012,#REF!,$R$7),"-")</f>
        <v>-</v>
      </c>
      <c r="M1012" s="173" t="str">
        <f>IFERROR(SUMIFS(#REF!,#REF!,$I1012,#REF!,$R$3)/SUMIFS(#REF!,#REF!,$I1012,#REF!,$R$3),"-")</f>
        <v>-</v>
      </c>
      <c r="N1012" s="173" t="str">
        <f>IFERROR(SUMIFS(#REF!,#REF!,$I1012,#REF!,"&lt;="&amp;$R$2,#REF!,"&gt;="&amp;$S$2)/SUMIFS(#REF!,#REF!,$I1012,#REF!,"&lt;="&amp;$R$2,#REF!,"&gt;="&amp;$S$2),"-")</f>
        <v>-</v>
      </c>
      <c r="O1012" s="145"/>
      <c r="P1012" s="143"/>
    </row>
    <row r="1013" spans="1:16">
      <c r="A1013" s="141"/>
      <c r="B1013" s="145"/>
      <c r="C1013" s="185" t="s">
        <v>1669</v>
      </c>
      <c r="D1013" s="169" t="s">
        <v>235</v>
      </c>
      <c r="E1013" s="169" t="s">
        <v>1670</v>
      </c>
      <c r="F1013" s="190" t="s">
        <v>1901</v>
      </c>
      <c r="G1013" s="191" t="s">
        <v>1901</v>
      </c>
      <c r="H1013" s="191" t="s">
        <v>1901</v>
      </c>
      <c r="I1013" s="191" t="s">
        <v>1901</v>
      </c>
      <c r="J1013" s="171">
        <v>0.9</v>
      </c>
      <c r="K1013" s="172" t="str">
        <f>IFERROR(SUMIFS(#REF!,#REF!,$I1013,#REF!,$R$2)/SUMIFS(#REF!,#REF!,$I1013,#REF!,$R$2),"-")</f>
        <v>-</v>
      </c>
      <c r="L1013" s="172" t="str">
        <f>IFERROR(SUMIFS(#REF!,#REF!,$I1013,#REF!,$R$7)/SUMIFS(#REF!,#REF!,$I1013,#REF!,$R$7),"-")</f>
        <v>-</v>
      </c>
      <c r="M1013" s="173" t="str">
        <f>IFERROR(SUMIFS(#REF!,#REF!,$I1013,#REF!,$R$3)/SUMIFS(#REF!,#REF!,$I1013,#REF!,$R$3),"-")</f>
        <v>-</v>
      </c>
      <c r="N1013" s="173" t="str">
        <f>IFERROR(SUMIFS(#REF!,#REF!,$I1013,#REF!,"&lt;="&amp;$R$2,#REF!,"&gt;="&amp;$S$2)/SUMIFS(#REF!,#REF!,$I1013,#REF!,"&lt;="&amp;$R$2,#REF!,"&gt;="&amp;$S$2),"-")</f>
        <v>-</v>
      </c>
      <c r="O1013" s="145"/>
      <c r="P1013" s="143"/>
    </row>
    <row r="1014" spans="1:16">
      <c r="A1014" s="141"/>
      <c r="B1014" s="145"/>
      <c r="C1014" s="185" t="s">
        <v>1669</v>
      </c>
      <c r="D1014" s="169" t="s">
        <v>26</v>
      </c>
      <c r="E1014" s="169" t="s">
        <v>1670</v>
      </c>
      <c r="F1014" s="190" t="s">
        <v>1903</v>
      </c>
      <c r="G1014" s="191" t="s">
        <v>1903</v>
      </c>
      <c r="H1014" s="191" t="s">
        <v>1903</v>
      </c>
      <c r="I1014" s="191" t="s">
        <v>1903</v>
      </c>
      <c r="J1014" s="171">
        <v>0.9</v>
      </c>
      <c r="K1014" s="172" t="str">
        <f>IFERROR(SUMIFS(#REF!,#REF!,$I1014,#REF!,$R$2)/SUMIFS(#REF!,#REF!,$I1014,#REF!,$R$2),"-")</f>
        <v>-</v>
      </c>
      <c r="L1014" s="172" t="str">
        <f>IFERROR(SUMIFS(#REF!,#REF!,$I1014,#REF!,$R$7)/SUMIFS(#REF!,#REF!,$I1014,#REF!,$R$7),"-")</f>
        <v>-</v>
      </c>
      <c r="M1014" s="173" t="str">
        <f>IFERROR(SUMIFS(#REF!,#REF!,$I1014,#REF!,$R$3)/SUMIFS(#REF!,#REF!,$I1014,#REF!,$R$3),"-")</f>
        <v>-</v>
      </c>
      <c r="N1014" s="173" t="str">
        <f>IFERROR(SUMIFS(#REF!,#REF!,$I1014,#REF!,"&lt;="&amp;$R$2,#REF!,"&gt;="&amp;$S$2)/SUMIFS(#REF!,#REF!,$I1014,#REF!,"&lt;="&amp;$R$2,#REF!,"&gt;="&amp;$S$2),"-")</f>
        <v>-</v>
      </c>
      <c r="O1014" s="145"/>
      <c r="P1014" s="143"/>
    </row>
    <row r="1015" spans="1:16">
      <c r="A1015" s="141"/>
      <c r="B1015" s="145"/>
      <c r="C1015" s="185" t="s">
        <v>1669</v>
      </c>
      <c r="D1015" s="169" t="s">
        <v>235</v>
      </c>
      <c r="E1015" s="169" t="s">
        <v>1670</v>
      </c>
      <c r="F1015" s="188" t="s">
        <v>1905</v>
      </c>
      <c r="G1015" s="189" t="s">
        <v>1905</v>
      </c>
      <c r="H1015" s="189" t="s">
        <v>1905</v>
      </c>
      <c r="I1015" s="189" t="s">
        <v>1905</v>
      </c>
      <c r="J1015" s="171">
        <v>0.9</v>
      </c>
      <c r="K1015" s="172" t="str">
        <f>IFERROR(SUMIFS(#REF!,#REF!,$I1015,#REF!,$R$2)/SUMIFS(#REF!,#REF!,$I1015,#REF!,$R$2),"-")</f>
        <v>-</v>
      </c>
      <c r="L1015" s="172" t="str">
        <f>IFERROR(SUMIFS(#REF!,#REF!,$I1015,#REF!,$R$7)/SUMIFS(#REF!,#REF!,$I1015,#REF!,$R$7),"-")</f>
        <v>-</v>
      </c>
      <c r="M1015" s="173" t="str">
        <f>IFERROR(SUMIFS(#REF!,#REF!,$I1015,#REF!,$R$3)/SUMIFS(#REF!,#REF!,$I1015,#REF!,$R$3),"-")</f>
        <v>-</v>
      </c>
      <c r="N1015" s="173" t="str">
        <f>IFERROR(SUMIFS(#REF!,#REF!,$I1015,#REF!,"&lt;="&amp;$R$2,#REF!,"&gt;="&amp;$S$2)/SUMIFS(#REF!,#REF!,$I1015,#REF!,"&lt;="&amp;$R$2,#REF!,"&gt;="&amp;$S$2),"-")</f>
        <v>-</v>
      </c>
      <c r="O1015" s="145"/>
      <c r="P1015" s="143"/>
    </row>
    <row r="1016" spans="1:16">
      <c r="A1016" s="141"/>
      <c r="B1016" s="145"/>
      <c r="C1016" s="185" t="s">
        <v>1669</v>
      </c>
      <c r="D1016" s="169" t="s">
        <v>235</v>
      </c>
      <c r="E1016" s="169" t="s">
        <v>1670</v>
      </c>
      <c r="F1016" s="188" t="s">
        <v>1907</v>
      </c>
      <c r="G1016" s="189" t="s">
        <v>1907</v>
      </c>
      <c r="H1016" s="189" t="s">
        <v>1907</v>
      </c>
      <c r="I1016" s="189" t="s">
        <v>1907</v>
      </c>
      <c r="J1016" s="171">
        <v>0.9</v>
      </c>
      <c r="K1016" s="172" t="str">
        <f>IFERROR(SUMIFS(#REF!,#REF!,$I1016,#REF!,$R$2)/SUMIFS(#REF!,#REF!,$I1016,#REF!,$R$2),"-")</f>
        <v>-</v>
      </c>
      <c r="L1016" s="172" t="str">
        <f>IFERROR(SUMIFS(#REF!,#REF!,$I1016,#REF!,$R$7)/SUMIFS(#REF!,#REF!,$I1016,#REF!,$R$7),"-")</f>
        <v>-</v>
      </c>
      <c r="M1016" s="173" t="str">
        <f>IFERROR(SUMIFS(#REF!,#REF!,$I1016,#REF!,$R$3)/SUMIFS(#REF!,#REF!,$I1016,#REF!,$R$3),"-")</f>
        <v>-</v>
      </c>
      <c r="N1016" s="173" t="str">
        <f>IFERROR(SUMIFS(#REF!,#REF!,$I1016,#REF!,"&lt;="&amp;$R$2,#REF!,"&gt;="&amp;$S$2)/SUMIFS(#REF!,#REF!,$I1016,#REF!,"&lt;="&amp;$R$2,#REF!,"&gt;="&amp;$S$2),"-")</f>
        <v>-</v>
      </c>
      <c r="O1016" s="145"/>
      <c r="P1016" s="143"/>
    </row>
    <row r="1017" spans="1:16">
      <c r="A1017" s="141"/>
      <c r="B1017" s="145"/>
      <c r="C1017" s="185" t="s">
        <v>1669</v>
      </c>
      <c r="D1017" s="169" t="s">
        <v>235</v>
      </c>
      <c r="E1017" s="169" t="s">
        <v>1670</v>
      </c>
      <c r="F1017" s="188" t="s">
        <v>1909</v>
      </c>
      <c r="G1017" s="189" t="s">
        <v>1909</v>
      </c>
      <c r="H1017" s="189" t="s">
        <v>1909</v>
      </c>
      <c r="I1017" s="189" t="s">
        <v>1909</v>
      </c>
      <c r="J1017" s="171">
        <v>0.9</v>
      </c>
      <c r="K1017" s="172" t="str">
        <f>IFERROR(SUMIFS(#REF!,#REF!,$I1017,#REF!,$R$2)/SUMIFS(#REF!,#REF!,$I1017,#REF!,$R$2),"-")</f>
        <v>-</v>
      </c>
      <c r="L1017" s="172" t="str">
        <f>IFERROR(SUMIFS(#REF!,#REF!,$I1017,#REF!,$R$7)/SUMIFS(#REF!,#REF!,$I1017,#REF!,$R$7),"-")</f>
        <v>-</v>
      </c>
      <c r="M1017" s="173" t="str">
        <f>IFERROR(SUMIFS(#REF!,#REF!,$I1017,#REF!,$R$3)/SUMIFS(#REF!,#REF!,$I1017,#REF!,$R$3),"-")</f>
        <v>-</v>
      </c>
      <c r="N1017" s="173" t="str">
        <f>IFERROR(SUMIFS(#REF!,#REF!,$I1017,#REF!,"&lt;="&amp;$R$2,#REF!,"&gt;="&amp;$S$2)/SUMIFS(#REF!,#REF!,$I1017,#REF!,"&lt;="&amp;$R$2,#REF!,"&gt;="&amp;$S$2),"-")</f>
        <v>-</v>
      </c>
      <c r="O1017" s="145"/>
      <c r="P1017" s="143"/>
    </row>
    <row r="1018" spans="1:16">
      <c r="A1018" s="141"/>
      <c r="B1018" s="145"/>
      <c r="C1018" s="185" t="s">
        <v>1669</v>
      </c>
      <c r="D1018" s="169" t="s">
        <v>235</v>
      </c>
      <c r="E1018" s="169" t="s">
        <v>1670</v>
      </c>
      <c r="F1018" s="190" t="s">
        <v>1911</v>
      </c>
      <c r="G1018" s="191" t="s">
        <v>1911</v>
      </c>
      <c r="H1018" s="191" t="s">
        <v>1911</v>
      </c>
      <c r="I1018" s="191" t="s">
        <v>1911</v>
      </c>
      <c r="J1018" s="171">
        <v>0.9</v>
      </c>
      <c r="K1018" s="172" t="str">
        <f>IFERROR(SUMIFS(#REF!,#REF!,$I1018,#REF!,$R$2)/SUMIFS(#REF!,#REF!,$I1018,#REF!,$R$2),"-")</f>
        <v>-</v>
      </c>
      <c r="L1018" s="172" t="str">
        <f>IFERROR(SUMIFS(#REF!,#REF!,$I1018,#REF!,$R$7)/SUMIFS(#REF!,#REF!,$I1018,#REF!,$R$7),"-")</f>
        <v>-</v>
      </c>
      <c r="M1018" s="173" t="str">
        <f>IFERROR(SUMIFS(#REF!,#REF!,$I1018,#REF!,$R$3)/SUMIFS(#REF!,#REF!,$I1018,#REF!,$R$3),"-")</f>
        <v>-</v>
      </c>
      <c r="N1018" s="173" t="str">
        <f>IFERROR(SUMIFS(#REF!,#REF!,$I1018,#REF!,"&lt;="&amp;$R$2,#REF!,"&gt;="&amp;$S$2)/SUMIFS(#REF!,#REF!,$I1018,#REF!,"&lt;="&amp;$R$2,#REF!,"&gt;="&amp;$S$2),"-")</f>
        <v>-</v>
      </c>
      <c r="O1018" s="145"/>
      <c r="P1018" s="143"/>
    </row>
    <row r="1019" spans="1:16">
      <c r="A1019" s="141"/>
      <c r="B1019" s="145"/>
      <c r="C1019" s="185" t="s">
        <v>1669</v>
      </c>
      <c r="D1019" s="169" t="s">
        <v>26</v>
      </c>
      <c r="E1019" s="169" t="s">
        <v>1670</v>
      </c>
      <c r="F1019" s="190" t="s">
        <v>1913</v>
      </c>
      <c r="G1019" s="191" t="s">
        <v>1913</v>
      </c>
      <c r="H1019" s="191" t="s">
        <v>1913</v>
      </c>
      <c r="I1019" s="191" t="s">
        <v>1913</v>
      </c>
      <c r="J1019" s="171">
        <v>0.9</v>
      </c>
      <c r="K1019" s="172" t="str">
        <f>IFERROR(SUMIFS(#REF!,#REF!,$I1019,#REF!,$R$2)/SUMIFS(#REF!,#REF!,$I1019,#REF!,$R$2),"-")</f>
        <v>-</v>
      </c>
      <c r="L1019" s="172" t="str">
        <f>IFERROR(SUMIFS(#REF!,#REF!,$I1019,#REF!,$R$7)/SUMIFS(#REF!,#REF!,$I1019,#REF!,$R$7),"-")</f>
        <v>-</v>
      </c>
      <c r="M1019" s="173" t="str">
        <f>IFERROR(SUMIFS(#REF!,#REF!,$I1019,#REF!,$R$3)/SUMIFS(#REF!,#REF!,$I1019,#REF!,$R$3),"-")</f>
        <v>-</v>
      </c>
      <c r="N1019" s="173" t="str">
        <f>IFERROR(SUMIFS(#REF!,#REF!,$I1019,#REF!,"&lt;="&amp;$R$2,#REF!,"&gt;="&amp;$S$2)/SUMIFS(#REF!,#REF!,$I1019,#REF!,"&lt;="&amp;$R$2,#REF!,"&gt;="&amp;$S$2),"-")</f>
        <v>-</v>
      </c>
      <c r="O1019" s="145"/>
      <c r="P1019" s="143"/>
    </row>
    <row r="1020" spans="1:16">
      <c r="A1020" s="141"/>
      <c r="B1020" s="145"/>
      <c r="C1020" s="185" t="s">
        <v>1669</v>
      </c>
      <c r="D1020" s="169" t="s">
        <v>26</v>
      </c>
      <c r="E1020" s="169" t="s">
        <v>1670</v>
      </c>
      <c r="F1020" s="188" t="s">
        <v>1915</v>
      </c>
      <c r="G1020" s="189" t="s">
        <v>1915</v>
      </c>
      <c r="H1020" s="189" t="s">
        <v>1915</v>
      </c>
      <c r="I1020" s="189" t="s">
        <v>1915</v>
      </c>
      <c r="J1020" s="171">
        <v>0.9</v>
      </c>
      <c r="K1020" s="172" t="str">
        <f>IFERROR(SUMIFS(#REF!,#REF!,$I1020,#REF!,$R$2)/SUMIFS(#REF!,#REF!,$I1020,#REF!,$R$2),"-")</f>
        <v>-</v>
      </c>
      <c r="L1020" s="172" t="str">
        <f>IFERROR(SUMIFS(#REF!,#REF!,$I1020,#REF!,$R$7)/SUMIFS(#REF!,#REF!,$I1020,#REF!,$R$7),"-")</f>
        <v>-</v>
      </c>
      <c r="M1020" s="173" t="str">
        <f>IFERROR(SUMIFS(#REF!,#REF!,$I1020,#REF!,$R$3)/SUMIFS(#REF!,#REF!,$I1020,#REF!,$R$3),"-")</f>
        <v>-</v>
      </c>
      <c r="N1020" s="173" t="str">
        <f>IFERROR(SUMIFS(#REF!,#REF!,$I1020,#REF!,"&lt;="&amp;$R$2,#REF!,"&gt;="&amp;$S$2)/SUMIFS(#REF!,#REF!,$I1020,#REF!,"&lt;="&amp;$R$2,#REF!,"&gt;="&amp;$S$2),"-")</f>
        <v>-</v>
      </c>
      <c r="O1020" s="145"/>
      <c r="P1020" s="143"/>
    </row>
    <row r="1021" spans="1:16">
      <c r="A1021" s="141"/>
      <c r="B1021" s="145"/>
      <c r="C1021" s="185" t="s">
        <v>1669</v>
      </c>
      <c r="D1021" s="169" t="s">
        <v>26</v>
      </c>
      <c r="E1021" s="169" t="s">
        <v>1670</v>
      </c>
      <c r="F1021" s="188" t="s">
        <v>1917</v>
      </c>
      <c r="G1021" s="189" t="s">
        <v>1917</v>
      </c>
      <c r="H1021" s="189" t="s">
        <v>1917</v>
      </c>
      <c r="I1021" s="189" t="s">
        <v>1917</v>
      </c>
      <c r="J1021" s="171">
        <v>0.9</v>
      </c>
      <c r="K1021" s="172" t="str">
        <f>IFERROR(SUMIFS(#REF!,#REF!,$I1021,#REF!,$R$2)/SUMIFS(#REF!,#REF!,$I1021,#REF!,$R$2),"-")</f>
        <v>-</v>
      </c>
      <c r="L1021" s="172" t="str">
        <f>IFERROR(SUMIFS(#REF!,#REF!,$I1021,#REF!,$R$7)/SUMIFS(#REF!,#REF!,$I1021,#REF!,$R$7),"-")</f>
        <v>-</v>
      </c>
      <c r="M1021" s="173" t="str">
        <f>IFERROR(SUMIFS(#REF!,#REF!,$I1021,#REF!,$R$3)/SUMIFS(#REF!,#REF!,$I1021,#REF!,$R$3),"-")</f>
        <v>-</v>
      </c>
      <c r="N1021" s="173" t="str">
        <f>IFERROR(SUMIFS(#REF!,#REF!,$I1021,#REF!,"&lt;="&amp;$R$2,#REF!,"&gt;="&amp;$S$2)/SUMIFS(#REF!,#REF!,$I1021,#REF!,"&lt;="&amp;$R$2,#REF!,"&gt;="&amp;$S$2),"-")</f>
        <v>-</v>
      </c>
      <c r="O1021" s="145"/>
      <c r="P1021" s="143"/>
    </row>
    <row r="1022" spans="1:16">
      <c r="A1022" s="141"/>
      <c r="B1022" s="145"/>
      <c r="C1022" s="185" t="s">
        <v>1669</v>
      </c>
      <c r="D1022" s="169" t="s">
        <v>26</v>
      </c>
      <c r="E1022" s="169" t="s">
        <v>1670</v>
      </c>
      <c r="F1022" s="188" t="s">
        <v>1919</v>
      </c>
      <c r="G1022" s="189" t="s">
        <v>1919</v>
      </c>
      <c r="H1022" s="189" t="s">
        <v>1919</v>
      </c>
      <c r="I1022" s="189" t="s">
        <v>1919</v>
      </c>
      <c r="J1022" s="171">
        <v>0.9</v>
      </c>
      <c r="K1022" s="172" t="str">
        <f>IFERROR(SUMIFS(#REF!,#REF!,$I1022,#REF!,$R$2)/SUMIFS(#REF!,#REF!,$I1022,#REF!,$R$2),"-")</f>
        <v>-</v>
      </c>
      <c r="L1022" s="172" t="str">
        <f>IFERROR(SUMIFS(#REF!,#REF!,$I1022,#REF!,$R$7)/SUMIFS(#REF!,#REF!,$I1022,#REF!,$R$7),"-")</f>
        <v>-</v>
      </c>
      <c r="M1022" s="173" t="str">
        <f>IFERROR(SUMIFS(#REF!,#REF!,$I1022,#REF!,$R$3)/SUMIFS(#REF!,#REF!,$I1022,#REF!,$R$3),"-")</f>
        <v>-</v>
      </c>
      <c r="N1022" s="173" t="str">
        <f>IFERROR(SUMIFS(#REF!,#REF!,$I1022,#REF!,"&lt;="&amp;$R$2,#REF!,"&gt;="&amp;$S$2)/SUMIFS(#REF!,#REF!,$I1022,#REF!,"&lt;="&amp;$R$2,#REF!,"&gt;="&amp;$S$2),"-")</f>
        <v>-</v>
      </c>
      <c r="O1022" s="145"/>
      <c r="P1022" s="143"/>
    </row>
    <row r="1023" spans="1:16">
      <c r="A1023" s="141"/>
      <c r="B1023" s="145"/>
      <c r="C1023" s="185" t="s">
        <v>1669</v>
      </c>
      <c r="D1023" s="169" t="s">
        <v>26</v>
      </c>
      <c r="E1023" s="169" t="s">
        <v>1670</v>
      </c>
      <c r="F1023" s="188" t="s">
        <v>1921</v>
      </c>
      <c r="G1023" s="189" t="s">
        <v>1921</v>
      </c>
      <c r="H1023" s="189" t="s">
        <v>1921</v>
      </c>
      <c r="I1023" s="189" t="s">
        <v>1921</v>
      </c>
      <c r="J1023" s="171">
        <v>0.9</v>
      </c>
      <c r="K1023" s="172" t="str">
        <f>IFERROR(SUMIFS(#REF!,#REF!,$I1023,#REF!,$R$2)/SUMIFS(#REF!,#REF!,$I1023,#REF!,$R$2),"-")</f>
        <v>-</v>
      </c>
      <c r="L1023" s="172" t="str">
        <f>IFERROR(SUMIFS(#REF!,#REF!,$I1023,#REF!,$R$7)/SUMIFS(#REF!,#REF!,$I1023,#REF!,$R$7),"-")</f>
        <v>-</v>
      </c>
      <c r="M1023" s="173" t="str">
        <f>IFERROR(SUMIFS(#REF!,#REF!,$I1023,#REF!,$R$3)/SUMIFS(#REF!,#REF!,$I1023,#REF!,$R$3),"-")</f>
        <v>-</v>
      </c>
      <c r="N1023" s="173" t="str">
        <f>IFERROR(SUMIFS(#REF!,#REF!,$I1023,#REF!,"&lt;="&amp;$R$2,#REF!,"&gt;="&amp;$S$2)/SUMIFS(#REF!,#REF!,$I1023,#REF!,"&lt;="&amp;$R$2,#REF!,"&gt;="&amp;$S$2),"-")</f>
        <v>-</v>
      </c>
      <c r="O1023" s="145"/>
      <c r="P1023" s="143"/>
    </row>
    <row r="1024" spans="1:16">
      <c r="A1024" s="141"/>
      <c r="B1024" s="145"/>
      <c r="C1024" s="185" t="s">
        <v>1669</v>
      </c>
      <c r="D1024" s="169" t="s">
        <v>26</v>
      </c>
      <c r="E1024" s="169" t="s">
        <v>1670</v>
      </c>
      <c r="F1024" s="188" t="s">
        <v>1923</v>
      </c>
      <c r="G1024" s="189" t="s">
        <v>1923</v>
      </c>
      <c r="H1024" s="189" t="s">
        <v>1923</v>
      </c>
      <c r="I1024" s="189" t="s">
        <v>1923</v>
      </c>
      <c r="J1024" s="171">
        <v>0.9</v>
      </c>
      <c r="K1024" s="172" t="str">
        <f>IFERROR(SUMIFS(#REF!,#REF!,$I1024,#REF!,$R$2)/SUMIFS(#REF!,#REF!,$I1024,#REF!,$R$2),"-")</f>
        <v>-</v>
      </c>
      <c r="L1024" s="172" t="str">
        <f>IFERROR(SUMIFS(#REF!,#REF!,$I1024,#REF!,$R$7)/SUMIFS(#REF!,#REF!,$I1024,#REF!,$R$7),"-")</f>
        <v>-</v>
      </c>
      <c r="M1024" s="173" t="str">
        <f>IFERROR(SUMIFS(#REF!,#REF!,$I1024,#REF!,$R$3)/SUMIFS(#REF!,#REF!,$I1024,#REF!,$R$3),"-")</f>
        <v>-</v>
      </c>
      <c r="N1024" s="173" t="str">
        <f>IFERROR(SUMIFS(#REF!,#REF!,$I1024,#REF!,"&lt;="&amp;$R$2,#REF!,"&gt;="&amp;$S$2)/SUMIFS(#REF!,#REF!,$I1024,#REF!,"&lt;="&amp;$R$2,#REF!,"&gt;="&amp;$S$2),"-")</f>
        <v>-</v>
      </c>
      <c r="O1024" s="145"/>
      <c r="P1024" s="143"/>
    </row>
    <row r="1025" spans="1:16">
      <c r="A1025" s="141"/>
      <c r="B1025" s="145"/>
      <c r="C1025" s="185" t="s">
        <v>1669</v>
      </c>
      <c r="D1025" s="169" t="s">
        <v>26</v>
      </c>
      <c r="E1025" s="169" t="s">
        <v>1670</v>
      </c>
      <c r="F1025" s="188" t="s">
        <v>1925</v>
      </c>
      <c r="G1025" s="189" t="s">
        <v>1925</v>
      </c>
      <c r="H1025" s="189" t="s">
        <v>1925</v>
      </c>
      <c r="I1025" s="189" t="s">
        <v>1925</v>
      </c>
      <c r="J1025" s="171">
        <v>0.9</v>
      </c>
      <c r="K1025" s="172" t="str">
        <f>IFERROR(SUMIFS(#REF!,#REF!,$I1025,#REF!,$R$2)/SUMIFS(#REF!,#REF!,$I1025,#REF!,$R$2),"-")</f>
        <v>-</v>
      </c>
      <c r="L1025" s="172" t="str">
        <f>IFERROR(SUMIFS(#REF!,#REF!,$I1025,#REF!,$R$7)/SUMIFS(#REF!,#REF!,$I1025,#REF!,$R$7),"-")</f>
        <v>-</v>
      </c>
      <c r="M1025" s="173" t="str">
        <f>IFERROR(SUMIFS(#REF!,#REF!,$I1025,#REF!,$R$3)/SUMIFS(#REF!,#REF!,$I1025,#REF!,$R$3),"-")</f>
        <v>-</v>
      </c>
      <c r="N1025" s="173" t="str">
        <f>IFERROR(SUMIFS(#REF!,#REF!,$I1025,#REF!,"&lt;="&amp;$R$2,#REF!,"&gt;="&amp;$S$2)/SUMIFS(#REF!,#REF!,$I1025,#REF!,"&lt;="&amp;$R$2,#REF!,"&gt;="&amp;$S$2),"-")</f>
        <v>-</v>
      </c>
      <c r="O1025" s="145"/>
      <c r="P1025" s="143"/>
    </row>
    <row r="1026" spans="1:16">
      <c r="A1026" s="141"/>
      <c r="B1026" s="145"/>
      <c r="C1026" s="185" t="s">
        <v>1669</v>
      </c>
      <c r="D1026" s="169" t="s">
        <v>26</v>
      </c>
      <c r="E1026" s="169" t="s">
        <v>1670</v>
      </c>
      <c r="F1026" s="192" t="s">
        <v>1927</v>
      </c>
      <c r="G1026" s="193" t="s">
        <v>1927</v>
      </c>
      <c r="H1026" s="193" t="s">
        <v>1927</v>
      </c>
      <c r="I1026" s="193" t="s">
        <v>1927</v>
      </c>
      <c r="J1026" s="171">
        <v>0.9</v>
      </c>
      <c r="K1026" s="172" t="str">
        <f>IFERROR(SUMIFS(#REF!,#REF!,$I1026,#REF!,$R$2)/SUMIFS(#REF!,#REF!,$I1026,#REF!,$R$2),"-")</f>
        <v>-</v>
      </c>
      <c r="L1026" s="172" t="str">
        <f>IFERROR(SUMIFS(#REF!,#REF!,$I1026,#REF!,$R$7)/SUMIFS(#REF!,#REF!,$I1026,#REF!,$R$7),"-")</f>
        <v>-</v>
      </c>
      <c r="M1026" s="173" t="str">
        <f>IFERROR(SUMIFS(#REF!,#REF!,$I1026,#REF!,$R$3)/SUMIFS(#REF!,#REF!,$I1026,#REF!,$R$3),"-")</f>
        <v>-</v>
      </c>
      <c r="N1026" s="173" t="str">
        <f>IFERROR(SUMIFS(#REF!,#REF!,$I1026,#REF!,"&lt;="&amp;$R$2,#REF!,"&gt;="&amp;$S$2)/SUMIFS(#REF!,#REF!,$I1026,#REF!,"&lt;="&amp;$R$2,#REF!,"&gt;="&amp;$S$2),"-")</f>
        <v>-</v>
      </c>
      <c r="O1026" s="145"/>
      <c r="P1026" s="143"/>
    </row>
    <row r="1027" spans="1:16">
      <c r="A1027" s="141"/>
      <c r="B1027" s="145"/>
      <c r="C1027" s="185" t="s">
        <v>1669</v>
      </c>
      <c r="D1027" s="169" t="s">
        <v>26</v>
      </c>
      <c r="E1027" s="169" t="s">
        <v>1670</v>
      </c>
      <c r="F1027" s="188" t="s">
        <v>1929</v>
      </c>
      <c r="G1027" s="189" t="s">
        <v>1929</v>
      </c>
      <c r="H1027" s="189" t="s">
        <v>1929</v>
      </c>
      <c r="I1027" s="189" t="s">
        <v>1929</v>
      </c>
      <c r="J1027" s="171">
        <v>0.9</v>
      </c>
      <c r="K1027" s="172" t="str">
        <f>IFERROR(SUMIFS(#REF!,#REF!,$I1027,#REF!,$R$2)/SUMIFS(#REF!,#REF!,$I1027,#REF!,$R$2),"-")</f>
        <v>-</v>
      </c>
      <c r="L1027" s="172" t="str">
        <f>IFERROR(SUMIFS(#REF!,#REF!,$I1027,#REF!,$R$7)/SUMIFS(#REF!,#REF!,$I1027,#REF!,$R$7),"-")</f>
        <v>-</v>
      </c>
      <c r="M1027" s="173" t="str">
        <f>IFERROR(SUMIFS(#REF!,#REF!,$I1027,#REF!,$R$3)/SUMIFS(#REF!,#REF!,$I1027,#REF!,$R$3),"-")</f>
        <v>-</v>
      </c>
      <c r="N1027" s="173" t="str">
        <f>IFERROR(SUMIFS(#REF!,#REF!,$I1027,#REF!,"&lt;="&amp;$R$2,#REF!,"&gt;="&amp;$S$2)/SUMIFS(#REF!,#REF!,$I1027,#REF!,"&lt;="&amp;$R$2,#REF!,"&gt;="&amp;$S$2),"-")</f>
        <v>-</v>
      </c>
      <c r="O1027" s="145"/>
      <c r="P1027" s="143"/>
    </row>
    <row r="1028" spans="1:16">
      <c r="A1028" s="141"/>
      <c r="B1028" s="145"/>
      <c r="C1028" s="185" t="s">
        <v>1669</v>
      </c>
      <c r="D1028" s="169" t="s">
        <v>235</v>
      </c>
      <c r="E1028" s="169" t="s">
        <v>1670</v>
      </c>
      <c r="F1028" s="188" t="s">
        <v>1931</v>
      </c>
      <c r="G1028" s="189" t="s">
        <v>1931</v>
      </c>
      <c r="H1028" s="189" t="s">
        <v>1931</v>
      </c>
      <c r="I1028" s="189" t="s">
        <v>1931</v>
      </c>
      <c r="J1028" s="171">
        <v>0.9</v>
      </c>
      <c r="K1028" s="172" t="str">
        <f>IFERROR(SUMIFS(#REF!,#REF!,$I1028,#REF!,$R$2)/SUMIFS(#REF!,#REF!,$I1028,#REF!,$R$2),"-")</f>
        <v>-</v>
      </c>
      <c r="L1028" s="172" t="str">
        <f>IFERROR(SUMIFS(#REF!,#REF!,$I1028,#REF!,$R$7)/SUMIFS(#REF!,#REF!,$I1028,#REF!,$R$7),"-")</f>
        <v>-</v>
      </c>
      <c r="M1028" s="173" t="str">
        <f>IFERROR(SUMIFS(#REF!,#REF!,$I1028,#REF!,$R$3)/SUMIFS(#REF!,#REF!,$I1028,#REF!,$R$3),"-")</f>
        <v>-</v>
      </c>
      <c r="N1028" s="173" t="str">
        <f>IFERROR(SUMIFS(#REF!,#REF!,$I1028,#REF!,"&lt;="&amp;$R$2,#REF!,"&gt;="&amp;$S$2)/SUMIFS(#REF!,#REF!,$I1028,#REF!,"&lt;="&amp;$R$2,#REF!,"&gt;="&amp;$S$2),"-")</f>
        <v>-</v>
      </c>
      <c r="O1028" s="145"/>
      <c r="P1028" s="143"/>
    </row>
    <row r="1029" spans="1:16">
      <c r="A1029" s="141"/>
      <c r="B1029" s="145"/>
      <c r="C1029" s="185" t="s">
        <v>1669</v>
      </c>
      <c r="D1029" s="169" t="s">
        <v>26</v>
      </c>
      <c r="E1029" s="169" t="s">
        <v>1670</v>
      </c>
      <c r="F1029" s="188" t="s">
        <v>1933</v>
      </c>
      <c r="G1029" s="189" t="s">
        <v>1933</v>
      </c>
      <c r="H1029" s="189" t="s">
        <v>1933</v>
      </c>
      <c r="I1029" s="189" t="s">
        <v>1933</v>
      </c>
      <c r="J1029" s="171">
        <v>0.9</v>
      </c>
      <c r="K1029" s="172" t="str">
        <f>IFERROR(SUMIFS(#REF!,#REF!,$I1029,#REF!,$R$2)/SUMIFS(#REF!,#REF!,$I1029,#REF!,$R$2),"-")</f>
        <v>-</v>
      </c>
      <c r="L1029" s="172" t="str">
        <f>IFERROR(SUMIFS(#REF!,#REF!,$I1029,#REF!,$R$7)/SUMIFS(#REF!,#REF!,$I1029,#REF!,$R$7),"-")</f>
        <v>-</v>
      </c>
      <c r="M1029" s="173" t="str">
        <f>IFERROR(SUMIFS(#REF!,#REF!,$I1029,#REF!,$R$3)/SUMIFS(#REF!,#REF!,$I1029,#REF!,$R$3),"-")</f>
        <v>-</v>
      </c>
      <c r="N1029" s="173" t="str">
        <f>IFERROR(SUMIFS(#REF!,#REF!,$I1029,#REF!,"&lt;="&amp;$R$2,#REF!,"&gt;="&amp;$S$2)/SUMIFS(#REF!,#REF!,$I1029,#REF!,"&lt;="&amp;$R$2,#REF!,"&gt;="&amp;$S$2),"-")</f>
        <v>-</v>
      </c>
      <c r="O1029" s="145"/>
      <c r="P1029" s="143"/>
    </row>
    <row r="1030" spans="1:16">
      <c r="A1030" s="141"/>
      <c r="B1030" s="145"/>
      <c r="C1030" s="185" t="s">
        <v>1669</v>
      </c>
      <c r="D1030" s="169" t="s">
        <v>26</v>
      </c>
      <c r="E1030" s="169" t="s">
        <v>1670</v>
      </c>
      <c r="F1030" s="188" t="s">
        <v>1935</v>
      </c>
      <c r="G1030" s="189" t="s">
        <v>1935</v>
      </c>
      <c r="H1030" s="189" t="s">
        <v>1935</v>
      </c>
      <c r="I1030" s="189" t="s">
        <v>1935</v>
      </c>
      <c r="J1030" s="171">
        <v>0.9</v>
      </c>
      <c r="K1030" s="172" t="str">
        <f>IFERROR(SUMIFS(#REF!,#REF!,$I1030,#REF!,$R$2)/SUMIFS(#REF!,#REF!,$I1030,#REF!,$R$2),"-")</f>
        <v>-</v>
      </c>
      <c r="L1030" s="172" t="str">
        <f>IFERROR(SUMIFS(#REF!,#REF!,$I1030,#REF!,$R$7)/SUMIFS(#REF!,#REF!,$I1030,#REF!,$R$7),"-")</f>
        <v>-</v>
      </c>
      <c r="M1030" s="173" t="str">
        <f>IFERROR(SUMIFS(#REF!,#REF!,$I1030,#REF!,$R$3)/SUMIFS(#REF!,#REF!,$I1030,#REF!,$R$3),"-")</f>
        <v>-</v>
      </c>
      <c r="N1030" s="173" t="str">
        <f>IFERROR(SUMIFS(#REF!,#REF!,$I1030,#REF!,"&lt;="&amp;$R$2,#REF!,"&gt;="&amp;$S$2)/SUMIFS(#REF!,#REF!,$I1030,#REF!,"&lt;="&amp;$R$2,#REF!,"&gt;="&amp;$S$2),"-")</f>
        <v>-</v>
      </c>
      <c r="O1030" s="145"/>
      <c r="P1030" s="143"/>
    </row>
    <row r="1031" spans="1:16">
      <c r="A1031" s="141"/>
      <c r="B1031" s="145"/>
      <c r="C1031" s="185" t="s">
        <v>1669</v>
      </c>
      <c r="D1031" s="169" t="s">
        <v>26</v>
      </c>
      <c r="E1031" s="169" t="s">
        <v>1670</v>
      </c>
      <c r="F1031" s="188" t="s">
        <v>1937</v>
      </c>
      <c r="G1031" s="189" t="s">
        <v>1937</v>
      </c>
      <c r="H1031" s="189" t="s">
        <v>1937</v>
      </c>
      <c r="I1031" s="189" t="s">
        <v>1937</v>
      </c>
      <c r="J1031" s="171">
        <v>0.9</v>
      </c>
      <c r="K1031" s="172" t="str">
        <f>IFERROR(SUMIFS(#REF!,#REF!,$I1031,#REF!,$R$2)/SUMIFS(#REF!,#REF!,$I1031,#REF!,$R$2),"-")</f>
        <v>-</v>
      </c>
      <c r="L1031" s="172" t="str">
        <f>IFERROR(SUMIFS(#REF!,#REF!,$I1031,#REF!,$R$7)/SUMIFS(#REF!,#REF!,$I1031,#REF!,$R$7),"-")</f>
        <v>-</v>
      </c>
      <c r="M1031" s="173" t="str">
        <f>IFERROR(SUMIFS(#REF!,#REF!,$I1031,#REF!,$R$3)/SUMIFS(#REF!,#REF!,$I1031,#REF!,$R$3),"-")</f>
        <v>-</v>
      </c>
      <c r="N1031" s="173" t="str">
        <f>IFERROR(SUMIFS(#REF!,#REF!,$I1031,#REF!,"&lt;="&amp;$R$2,#REF!,"&gt;="&amp;$S$2)/SUMIFS(#REF!,#REF!,$I1031,#REF!,"&lt;="&amp;$R$2,#REF!,"&gt;="&amp;$S$2),"-")</f>
        <v>-</v>
      </c>
      <c r="O1031" s="145"/>
      <c r="P1031" s="143"/>
    </row>
    <row r="1032" spans="1:16">
      <c r="A1032" s="141"/>
      <c r="B1032" s="145"/>
      <c r="C1032" s="185" t="s">
        <v>1669</v>
      </c>
      <c r="D1032" s="169" t="s">
        <v>235</v>
      </c>
      <c r="E1032" s="169" t="s">
        <v>1670</v>
      </c>
      <c r="F1032" s="188" t="s">
        <v>1939</v>
      </c>
      <c r="G1032" s="189" t="s">
        <v>1939</v>
      </c>
      <c r="H1032" s="189" t="s">
        <v>1939</v>
      </c>
      <c r="I1032" s="189" t="s">
        <v>1939</v>
      </c>
      <c r="J1032" s="171">
        <v>0.9</v>
      </c>
      <c r="K1032" s="172" t="str">
        <f>IFERROR(SUMIFS(#REF!,#REF!,$I1032,#REF!,$R$2)/SUMIFS(#REF!,#REF!,$I1032,#REF!,$R$2),"-")</f>
        <v>-</v>
      </c>
      <c r="L1032" s="172" t="str">
        <f>IFERROR(SUMIFS(#REF!,#REF!,$I1032,#REF!,$R$7)/SUMIFS(#REF!,#REF!,$I1032,#REF!,$R$7),"-")</f>
        <v>-</v>
      </c>
      <c r="M1032" s="173" t="str">
        <f>IFERROR(SUMIFS(#REF!,#REF!,$I1032,#REF!,$R$3)/SUMIFS(#REF!,#REF!,$I1032,#REF!,$R$3),"-")</f>
        <v>-</v>
      </c>
      <c r="N1032" s="173" t="str">
        <f>IFERROR(SUMIFS(#REF!,#REF!,$I1032,#REF!,"&lt;="&amp;$R$2,#REF!,"&gt;="&amp;$S$2)/SUMIFS(#REF!,#REF!,$I1032,#REF!,"&lt;="&amp;$R$2,#REF!,"&gt;="&amp;$S$2),"-")</f>
        <v>-</v>
      </c>
      <c r="O1032" s="145"/>
      <c r="P1032" s="143"/>
    </row>
    <row r="1033" spans="1:16">
      <c r="A1033" s="141"/>
      <c r="B1033" s="145"/>
      <c r="C1033" s="185" t="s">
        <v>1669</v>
      </c>
      <c r="D1033" s="169" t="s">
        <v>26</v>
      </c>
      <c r="E1033" s="169" t="s">
        <v>1670</v>
      </c>
      <c r="F1033" s="188" t="s">
        <v>1941</v>
      </c>
      <c r="G1033" s="189" t="s">
        <v>1941</v>
      </c>
      <c r="H1033" s="189" t="s">
        <v>1941</v>
      </c>
      <c r="I1033" s="189" t="s">
        <v>1941</v>
      </c>
      <c r="J1033" s="171">
        <v>0.9</v>
      </c>
      <c r="K1033" s="172" t="str">
        <f>IFERROR(SUMIFS(#REF!,#REF!,$I1033,#REF!,$R$2)/SUMIFS(#REF!,#REF!,$I1033,#REF!,$R$2),"-")</f>
        <v>-</v>
      </c>
      <c r="L1033" s="172" t="str">
        <f>IFERROR(SUMIFS(#REF!,#REF!,$I1033,#REF!,$R$7)/SUMIFS(#REF!,#REF!,$I1033,#REF!,$R$7),"-")</f>
        <v>-</v>
      </c>
      <c r="M1033" s="173" t="str">
        <f>IFERROR(SUMIFS(#REF!,#REF!,$I1033,#REF!,$R$3)/SUMIFS(#REF!,#REF!,$I1033,#REF!,$R$3),"-")</f>
        <v>-</v>
      </c>
      <c r="N1033" s="173" t="str">
        <f>IFERROR(SUMIFS(#REF!,#REF!,$I1033,#REF!,"&lt;="&amp;$R$2,#REF!,"&gt;="&amp;$S$2)/SUMIFS(#REF!,#REF!,$I1033,#REF!,"&lt;="&amp;$R$2,#REF!,"&gt;="&amp;$S$2),"-")</f>
        <v>-</v>
      </c>
      <c r="O1033" s="145"/>
      <c r="P1033" s="143"/>
    </row>
    <row r="1034" spans="1:16">
      <c r="A1034" s="141"/>
      <c r="B1034" s="145"/>
      <c r="C1034" s="185" t="s">
        <v>1669</v>
      </c>
      <c r="D1034" s="169" t="s">
        <v>26</v>
      </c>
      <c r="E1034" s="169" t="s">
        <v>1670</v>
      </c>
      <c r="F1034" s="188" t="s">
        <v>1943</v>
      </c>
      <c r="G1034" s="189" t="s">
        <v>1943</v>
      </c>
      <c r="H1034" s="189" t="s">
        <v>1943</v>
      </c>
      <c r="I1034" s="189" t="s">
        <v>1943</v>
      </c>
      <c r="J1034" s="171">
        <v>0.9</v>
      </c>
      <c r="K1034" s="172" t="str">
        <f>IFERROR(SUMIFS(#REF!,#REF!,$I1034,#REF!,$R$2)/SUMIFS(#REF!,#REF!,$I1034,#REF!,$R$2),"-")</f>
        <v>-</v>
      </c>
      <c r="L1034" s="172" t="str">
        <f>IFERROR(SUMIFS(#REF!,#REF!,$I1034,#REF!,$R$7)/SUMIFS(#REF!,#REF!,$I1034,#REF!,$R$7),"-")</f>
        <v>-</v>
      </c>
      <c r="M1034" s="173" t="str">
        <f>IFERROR(SUMIFS(#REF!,#REF!,$I1034,#REF!,$R$3)/SUMIFS(#REF!,#REF!,$I1034,#REF!,$R$3),"-")</f>
        <v>-</v>
      </c>
      <c r="N1034" s="173" t="str">
        <f>IFERROR(SUMIFS(#REF!,#REF!,$I1034,#REF!,"&lt;="&amp;$R$2,#REF!,"&gt;="&amp;$S$2)/SUMIFS(#REF!,#REF!,$I1034,#REF!,"&lt;="&amp;$R$2,#REF!,"&gt;="&amp;$S$2),"-")</f>
        <v>-</v>
      </c>
      <c r="O1034" s="145"/>
      <c r="P1034" s="143"/>
    </row>
    <row r="1035" spans="1:16">
      <c r="A1035" s="141"/>
      <c r="B1035" s="145"/>
      <c r="C1035" s="185" t="s">
        <v>1669</v>
      </c>
      <c r="D1035" s="169" t="s">
        <v>26</v>
      </c>
      <c r="E1035" s="169" t="s">
        <v>1670</v>
      </c>
      <c r="F1035" s="188" t="s">
        <v>1945</v>
      </c>
      <c r="G1035" s="189" t="s">
        <v>1945</v>
      </c>
      <c r="H1035" s="189" t="s">
        <v>1945</v>
      </c>
      <c r="I1035" s="189" t="s">
        <v>1945</v>
      </c>
      <c r="J1035" s="171">
        <v>0.9</v>
      </c>
      <c r="K1035" s="172" t="str">
        <f>IFERROR(SUMIFS(#REF!,#REF!,$I1035,#REF!,$R$2)/SUMIFS(#REF!,#REF!,$I1035,#REF!,$R$2),"-")</f>
        <v>-</v>
      </c>
      <c r="L1035" s="172" t="str">
        <f>IFERROR(SUMIFS(#REF!,#REF!,$I1035,#REF!,$R$7)/SUMIFS(#REF!,#REF!,$I1035,#REF!,$R$7),"-")</f>
        <v>-</v>
      </c>
      <c r="M1035" s="173" t="str">
        <f>IFERROR(SUMIFS(#REF!,#REF!,$I1035,#REF!,$R$3)/SUMIFS(#REF!,#REF!,$I1035,#REF!,$R$3),"-")</f>
        <v>-</v>
      </c>
      <c r="N1035" s="173" t="str">
        <f>IFERROR(SUMIFS(#REF!,#REF!,$I1035,#REF!,"&lt;="&amp;$R$2,#REF!,"&gt;="&amp;$S$2)/SUMIFS(#REF!,#REF!,$I1035,#REF!,"&lt;="&amp;$R$2,#REF!,"&gt;="&amp;$S$2),"-")</f>
        <v>-</v>
      </c>
      <c r="O1035" s="145"/>
      <c r="P1035" s="143"/>
    </row>
    <row r="1036" spans="1:16">
      <c r="A1036" s="141"/>
      <c r="B1036" s="145"/>
      <c r="C1036" s="185" t="s">
        <v>1669</v>
      </c>
      <c r="D1036" s="169" t="s">
        <v>26</v>
      </c>
      <c r="E1036" s="169" t="s">
        <v>1670</v>
      </c>
      <c r="F1036" s="188" t="s">
        <v>1947</v>
      </c>
      <c r="G1036" s="189" t="s">
        <v>1947</v>
      </c>
      <c r="H1036" s="189" t="s">
        <v>1947</v>
      </c>
      <c r="I1036" s="189" t="s">
        <v>1947</v>
      </c>
      <c r="J1036" s="171">
        <v>0.9</v>
      </c>
      <c r="K1036" s="172" t="str">
        <f>IFERROR(SUMIFS(#REF!,#REF!,$I1036,#REF!,$R$2)/SUMIFS(#REF!,#REF!,$I1036,#REF!,$R$2),"-")</f>
        <v>-</v>
      </c>
      <c r="L1036" s="172" t="str">
        <f>IFERROR(SUMIFS(#REF!,#REF!,$I1036,#REF!,$R$7)/SUMIFS(#REF!,#REF!,$I1036,#REF!,$R$7),"-")</f>
        <v>-</v>
      </c>
      <c r="M1036" s="173" t="str">
        <f>IFERROR(SUMIFS(#REF!,#REF!,$I1036,#REF!,$R$3)/SUMIFS(#REF!,#REF!,$I1036,#REF!,$R$3),"-")</f>
        <v>-</v>
      </c>
      <c r="N1036" s="173" t="str">
        <f>IFERROR(SUMIFS(#REF!,#REF!,$I1036,#REF!,"&lt;="&amp;$R$2,#REF!,"&gt;="&amp;$S$2)/SUMIFS(#REF!,#REF!,$I1036,#REF!,"&lt;="&amp;$R$2,#REF!,"&gt;="&amp;$S$2),"-")</f>
        <v>-</v>
      </c>
      <c r="O1036" s="145"/>
      <c r="P1036" s="143"/>
    </row>
    <row r="1037" spans="1:16">
      <c r="A1037" s="141"/>
      <c r="B1037" s="145"/>
      <c r="C1037" s="185" t="s">
        <v>1669</v>
      </c>
      <c r="D1037" s="169" t="s">
        <v>26</v>
      </c>
      <c r="E1037" s="169" t="s">
        <v>1670</v>
      </c>
      <c r="F1037" s="188" t="s">
        <v>1949</v>
      </c>
      <c r="G1037" s="189" t="s">
        <v>1949</v>
      </c>
      <c r="H1037" s="189" t="s">
        <v>1949</v>
      </c>
      <c r="I1037" s="189" t="s">
        <v>1949</v>
      </c>
      <c r="J1037" s="171">
        <v>0.9</v>
      </c>
      <c r="K1037" s="172" t="str">
        <f>IFERROR(SUMIFS(#REF!,#REF!,$I1037,#REF!,$R$2)/SUMIFS(#REF!,#REF!,$I1037,#REF!,$R$2),"-")</f>
        <v>-</v>
      </c>
      <c r="L1037" s="172" t="str">
        <f>IFERROR(SUMIFS(#REF!,#REF!,$I1037,#REF!,$R$7)/SUMIFS(#REF!,#REF!,$I1037,#REF!,$R$7),"-")</f>
        <v>-</v>
      </c>
      <c r="M1037" s="173" t="str">
        <f>IFERROR(SUMIFS(#REF!,#REF!,$I1037,#REF!,$R$3)/SUMIFS(#REF!,#REF!,$I1037,#REF!,$R$3),"-")</f>
        <v>-</v>
      </c>
      <c r="N1037" s="173" t="str">
        <f>IFERROR(SUMIFS(#REF!,#REF!,$I1037,#REF!,"&lt;="&amp;$R$2,#REF!,"&gt;="&amp;$S$2)/SUMIFS(#REF!,#REF!,$I1037,#REF!,"&lt;="&amp;$R$2,#REF!,"&gt;="&amp;$S$2),"-")</f>
        <v>-</v>
      </c>
      <c r="O1037" s="145"/>
      <c r="P1037" s="143"/>
    </row>
    <row r="1038" spans="1:16">
      <c r="A1038" s="141"/>
      <c r="B1038" s="145"/>
      <c r="C1038" s="185" t="s">
        <v>1669</v>
      </c>
      <c r="D1038" s="169" t="s">
        <v>26</v>
      </c>
      <c r="E1038" s="169" t="s">
        <v>1670</v>
      </c>
      <c r="F1038" s="188" t="s">
        <v>1951</v>
      </c>
      <c r="G1038" s="189" t="s">
        <v>1951</v>
      </c>
      <c r="H1038" s="189" t="s">
        <v>1951</v>
      </c>
      <c r="I1038" s="189" t="s">
        <v>1951</v>
      </c>
      <c r="J1038" s="171">
        <v>0.9</v>
      </c>
      <c r="K1038" s="172" t="str">
        <f>IFERROR(SUMIFS(#REF!,#REF!,$I1038,#REF!,$R$2)/SUMIFS(#REF!,#REF!,$I1038,#REF!,$R$2),"-")</f>
        <v>-</v>
      </c>
      <c r="L1038" s="172" t="str">
        <f>IFERROR(SUMIFS(#REF!,#REF!,$I1038,#REF!,$R$7)/SUMIFS(#REF!,#REF!,$I1038,#REF!,$R$7),"-")</f>
        <v>-</v>
      </c>
      <c r="M1038" s="173" t="str">
        <f>IFERROR(SUMIFS(#REF!,#REF!,$I1038,#REF!,$R$3)/SUMIFS(#REF!,#REF!,$I1038,#REF!,$R$3),"-")</f>
        <v>-</v>
      </c>
      <c r="N1038" s="173" t="str">
        <f>IFERROR(SUMIFS(#REF!,#REF!,$I1038,#REF!,"&lt;="&amp;$R$2,#REF!,"&gt;="&amp;$S$2)/SUMIFS(#REF!,#REF!,$I1038,#REF!,"&lt;="&amp;$R$2,#REF!,"&gt;="&amp;$S$2),"-")</f>
        <v>-</v>
      </c>
      <c r="O1038" s="145"/>
      <c r="P1038" s="143"/>
    </row>
    <row r="1039" spans="1:16">
      <c r="A1039" s="141"/>
      <c r="B1039" s="145"/>
      <c r="C1039" s="185" t="s">
        <v>1669</v>
      </c>
      <c r="D1039" s="169" t="s">
        <v>26</v>
      </c>
      <c r="E1039" s="169" t="s">
        <v>1670</v>
      </c>
      <c r="F1039" s="192" t="s">
        <v>1953</v>
      </c>
      <c r="G1039" s="193" t="s">
        <v>1953</v>
      </c>
      <c r="H1039" s="193" t="s">
        <v>1953</v>
      </c>
      <c r="I1039" s="193" t="s">
        <v>1953</v>
      </c>
      <c r="J1039" s="171">
        <v>0.9</v>
      </c>
      <c r="K1039" s="172" t="str">
        <f>IFERROR(SUMIFS(#REF!,#REF!,$I1039,#REF!,$R$2)/SUMIFS(#REF!,#REF!,$I1039,#REF!,$R$2),"-")</f>
        <v>-</v>
      </c>
      <c r="L1039" s="172" t="str">
        <f>IFERROR(SUMIFS(#REF!,#REF!,$I1039,#REF!,$R$7)/SUMIFS(#REF!,#REF!,$I1039,#REF!,$R$7),"-")</f>
        <v>-</v>
      </c>
      <c r="M1039" s="173" t="str">
        <f>IFERROR(SUMIFS(#REF!,#REF!,$I1039,#REF!,$R$3)/SUMIFS(#REF!,#REF!,$I1039,#REF!,$R$3),"-")</f>
        <v>-</v>
      </c>
      <c r="N1039" s="173" t="str">
        <f>IFERROR(SUMIFS(#REF!,#REF!,$I1039,#REF!,"&lt;="&amp;$R$2,#REF!,"&gt;="&amp;$S$2)/SUMIFS(#REF!,#REF!,$I1039,#REF!,"&lt;="&amp;$R$2,#REF!,"&gt;="&amp;$S$2),"-")</f>
        <v>-</v>
      </c>
      <c r="O1039" s="145"/>
      <c r="P1039" s="143"/>
    </row>
    <row r="1040" spans="1:16">
      <c r="A1040" s="141"/>
      <c r="B1040" s="145"/>
      <c r="C1040" s="185" t="s">
        <v>1669</v>
      </c>
      <c r="D1040" s="169" t="s">
        <v>26</v>
      </c>
      <c r="E1040" s="169" t="s">
        <v>1670</v>
      </c>
      <c r="F1040" s="188" t="s">
        <v>1955</v>
      </c>
      <c r="G1040" s="189" t="s">
        <v>1955</v>
      </c>
      <c r="H1040" s="189" t="s">
        <v>1955</v>
      </c>
      <c r="I1040" s="189" t="s">
        <v>1955</v>
      </c>
      <c r="J1040" s="171">
        <v>0.9</v>
      </c>
      <c r="K1040" s="172" t="str">
        <f>IFERROR(SUMIFS(#REF!,#REF!,$I1040,#REF!,$R$2)/SUMIFS(#REF!,#REF!,$I1040,#REF!,$R$2),"-")</f>
        <v>-</v>
      </c>
      <c r="L1040" s="172" t="str">
        <f>IFERROR(SUMIFS(#REF!,#REF!,$I1040,#REF!,$R$7)/SUMIFS(#REF!,#REF!,$I1040,#REF!,$R$7),"-")</f>
        <v>-</v>
      </c>
      <c r="M1040" s="173" t="str">
        <f>IFERROR(SUMIFS(#REF!,#REF!,$I1040,#REF!,$R$3)/SUMIFS(#REF!,#REF!,$I1040,#REF!,$R$3),"-")</f>
        <v>-</v>
      </c>
      <c r="N1040" s="173" t="str">
        <f>IFERROR(SUMIFS(#REF!,#REF!,$I1040,#REF!,"&lt;="&amp;$R$2,#REF!,"&gt;="&amp;$S$2)/SUMIFS(#REF!,#REF!,$I1040,#REF!,"&lt;="&amp;$R$2,#REF!,"&gt;="&amp;$S$2),"-")</f>
        <v>-</v>
      </c>
      <c r="O1040" s="145"/>
      <c r="P1040" s="143"/>
    </row>
    <row r="1041" spans="1:16">
      <c r="A1041" s="141"/>
      <c r="B1041" s="145"/>
      <c r="C1041" s="185" t="s">
        <v>1669</v>
      </c>
      <c r="D1041" s="169" t="s">
        <v>26</v>
      </c>
      <c r="E1041" s="169" t="s">
        <v>1670</v>
      </c>
      <c r="F1041" s="188" t="s">
        <v>1957</v>
      </c>
      <c r="G1041" s="189" t="s">
        <v>1957</v>
      </c>
      <c r="H1041" s="189" t="s">
        <v>1957</v>
      </c>
      <c r="I1041" s="189" t="s">
        <v>1957</v>
      </c>
      <c r="J1041" s="171">
        <v>0.9</v>
      </c>
      <c r="K1041" s="172" t="str">
        <f>IFERROR(SUMIFS(#REF!,#REF!,$I1041,#REF!,$R$2)/SUMIFS(#REF!,#REF!,$I1041,#REF!,$R$2),"-")</f>
        <v>-</v>
      </c>
      <c r="L1041" s="172" t="str">
        <f>IFERROR(SUMIFS(#REF!,#REF!,$I1041,#REF!,$R$7)/SUMIFS(#REF!,#REF!,$I1041,#REF!,$R$7),"-")</f>
        <v>-</v>
      </c>
      <c r="M1041" s="173" t="str">
        <f>IFERROR(SUMIFS(#REF!,#REF!,$I1041,#REF!,$R$3)/SUMIFS(#REF!,#REF!,$I1041,#REF!,$R$3),"-")</f>
        <v>-</v>
      </c>
      <c r="N1041" s="173" t="str">
        <f>IFERROR(SUMIFS(#REF!,#REF!,$I1041,#REF!,"&lt;="&amp;$R$2,#REF!,"&gt;="&amp;$S$2)/SUMIFS(#REF!,#REF!,$I1041,#REF!,"&lt;="&amp;$R$2,#REF!,"&gt;="&amp;$S$2),"-")</f>
        <v>-</v>
      </c>
      <c r="O1041" s="145"/>
      <c r="P1041" s="143"/>
    </row>
    <row r="1042" spans="1:16">
      <c r="A1042" s="141"/>
      <c r="B1042" s="145"/>
      <c r="C1042" s="185" t="s">
        <v>1669</v>
      </c>
      <c r="D1042" s="169" t="s">
        <v>26</v>
      </c>
      <c r="E1042" s="169" t="s">
        <v>1670</v>
      </c>
      <c r="F1042" s="188" t="s">
        <v>1959</v>
      </c>
      <c r="G1042" s="189" t="s">
        <v>1959</v>
      </c>
      <c r="H1042" s="189" t="s">
        <v>1959</v>
      </c>
      <c r="I1042" s="189" t="s">
        <v>1959</v>
      </c>
      <c r="J1042" s="171">
        <v>0.9</v>
      </c>
      <c r="K1042" s="172" t="str">
        <f>IFERROR(SUMIFS(#REF!,#REF!,$I1042,#REF!,$R$2)/SUMIFS(#REF!,#REF!,$I1042,#REF!,$R$2),"-")</f>
        <v>-</v>
      </c>
      <c r="L1042" s="172" t="str">
        <f>IFERROR(SUMIFS(#REF!,#REF!,$I1042,#REF!,$R$7)/SUMIFS(#REF!,#REF!,$I1042,#REF!,$R$7),"-")</f>
        <v>-</v>
      </c>
      <c r="M1042" s="173" t="str">
        <f>IFERROR(SUMIFS(#REF!,#REF!,$I1042,#REF!,$R$3)/SUMIFS(#REF!,#REF!,$I1042,#REF!,$R$3),"-")</f>
        <v>-</v>
      </c>
      <c r="N1042" s="173" t="str">
        <f>IFERROR(SUMIFS(#REF!,#REF!,$I1042,#REF!,"&lt;="&amp;$R$2,#REF!,"&gt;="&amp;$S$2)/SUMIFS(#REF!,#REF!,$I1042,#REF!,"&lt;="&amp;$R$2,#REF!,"&gt;="&amp;$S$2),"-")</f>
        <v>-</v>
      </c>
      <c r="O1042" s="145"/>
      <c r="P1042" s="143"/>
    </row>
    <row r="1043" spans="1:16">
      <c r="A1043" s="141"/>
      <c r="B1043" s="145"/>
      <c r="C1043" s="185" t="s">
        <v>1669</v>
      </c>
      <c r="D1043" s="169" t="s">
        <v>26</v>
      </c>
      <c r="E1043" s="169" t="s">
        <v>1670</v>
      </c>
      <c r="F1043" s="188" t="s">
        <v>1961</v>
      </c>
      <c r="G1043" s="189" t="s">
        <v>1961</v>
      </c>
      <c r="H1043" s="189" t="s">
        <v>1961</v>
      </c>
      <c r="I1043" s="189" t="s">
        <v>1961</v>
      </c>
      <c r="J1043" s="171">
        <v>0.9</v>
      </c>
      <c r="K1043" s="172" t="str">
        <f>IFERROR(SUMIFS(#REF!,#REF!,$I1043,#REF!,$R$2)/SUMIFS(#REF!,#REF!,$I1043,#REF!,$R$2),"-")</f>
        <v>-</v>
      </c>
      <c r="L1043" s="172" t="str">
        <f>IFERROR(SUMIFS(#REF!,#REF!,$I1043,#REF!,$R$7)/SUMIFS(#REF!,#REF!,$I1043,#REF!,$R$7),"-")</f>
        <v>-</v>
      </c>
      <c r="M1043" s="173" t="str">
        <f>IFERROR(SUMIFS(#REF!,#REF!,$I1043,#REF!,$R$3)/SUMIFS(#REF!,#REF!,$I1043,#REF!,$R$3),"-")</f>
        <v>-</v>
      </c>
      <c r="N1043" s="173" t="str">
        <f>IFERROR(SUMIFS(#REF!,#REF!,$I1043,#REF!,"&lt;="&amp;$R$2,#REF!,"&gt;="&amp;$S$2)/SUMIFS(#REF!,#REF!,$I1043,#REF!,"&lt;="&amp;$R$2,#REF!,"&gt;="&amp;$S$2),"-")</f>
        <v>-</v>
      </c>
      <c r="O1043" s="145"/>
      <c r="P1043" s="143"/>
    </row>
    <row r="1044" spans="1:16">
      <c r="A1044" s="141"/>
      <c r="B1044" s="145"/>
      <c r="C1044" s="185" t="s">
        <v>1669</v>
      </c>
      <c r="D1044" s="169" t="s">
        <v>26</v>
      </c>
      <c r="E1044" s="169" t="s">
        <v>1670</v>
      </c>
      <c r="F1044" s="192" t="s">
        <v>1963</v>
      </c>
      <c r="G1044" s="193" t="s">
        <v>1963</v>
      </c>
      <c r="H1044" s="193" t="s">
        <v>1963</v>
      </c>
      <c r="I1044" s="193" t="s">
        <v>1963</v>
      </c>
      <c r="J1044" s="171">
        <v>0.9</v>
      </c>
      <c r="K1044" s="172" t="str">
        <f>IFERROR(SUMIFS(#REF!,#REF!,$I1044,#REF!,$R$2)/SUMIFS(#REF!,#REF!,$I1044,#REF!,$R$2),"-")</f>
        <v>-</v>
      </c>
      <c r="L1044" s="172" t="str">
        <f>IFERROR(SUMIFS(#REF!,#REF!,$I1044,#REF!,$R$7)/SUMIFS(#REF!,#REF!,$I1044,#REF!,$R$7),"-")</f>
        <v>-</v>
      </c>
      <c r="M1044" s="173" t="str">
        <f>IFERROR(SUMIFS(#REF!,#REF!,$I1044,#REF!,$R$3)/SUMIFS(#REF!,#REF!,$I1044,#REF!,$R$3),"-")</f>
        <v>-</v>
      </c>
      <c r="N1044" s="173" t="str">
        <f>IFERROR(SUMIFS(#REF!,#REF!,$I1044,#REF!,"&lt;="&amp;$R$2,#REF!,"&gt;="&amp;$S$2)/SUMIFS(#REF!,#REF!,$I1044,#REF!,"&lt;="&amp;$R$2,#REF!,"&gt;="&amp;$S$2),"-")</f>
        <v>-</v>
      </c>
      <c r="O1044" s="145"/>
      <c r="P1044" s="143"/>
    </row>
    <row r="1045" spans="1:16">
      <c r="A1045" s="141"/>
      <c r="B1045" s="145"/>
      <c r="C1045" s="185" t="s">
        <v>1669</v>
      </c>
      <c r="D1045" s="169" t="s">
        <v>26</v>
      </c>
      <c r="E1045" s="169" t="s">
        <v>1670</v>
      </c>
      <c r="F1045" s="190" t="s">
        <v>1965</v>
      </c>
      <c r="G1045" s="191" t="s">
        <v>1965</v>
      </c>
      <c r="H1045" s="191" t="s">
        <v>1965</v>
      </c>
      <c r="I1045" s="191" t="s">
        <v>1965</v>
      </c>
      <c r="J1045" s="171">
        <v>0.9</v>
      </c>
      <c r="K1045" s="172" t="str">
        <f>IFERROR(SUMIFS(#REF!,#REF!,$I1045,#REF!,$R$2)/SUMIFS(#REF!,#REF!,$I1045,#REF!,$R$2),"-")</f>
        <v>-</v>
      </c>
      <c r="L1045" s="172" t="str">
        <f>IFERROR(SUMIFS(#REF!,#REF!,$I1045,#REF!,$R$7)/SUMIFS(#REF!,#REF!,$I1045,#REF!,$R$7),"-")</f>
        <v>-</v>
      </c>
      <c r="M1045" s="173" t="str">
        <f>IFERROR(SUMIFS(#REF!,#REF!,$I1045,#REF!,$R$3)/SUMIFS(#REF!,#REF!,$I1045,#REF!,$R$3),"-")</f>
        <v>-</v>
      </c>
      <c r="N1045" s="173" t="str">
        <f>IFERROR(SUMIFS(#REF!,#REF!,$I1045,#REF!,"&lt;="&amp;$R$2,#REF!,"&gt;="&amp;$S$2)/SUMIFS(#REF!,#REF!,$I1045,#REF!,"&lt;="&amp;$R$2,#REF!,"&gt;="&amp;$S$2),"-")</f>
        <v>-</v>
      </c>
      <c r="O1045" s="145"/>
      <c r="P1045" s="143"/>
    </row>
    <row r="1046" spans="1:16">
      <c r="A1046" s="141"/>
      <c r="B1046" s="145"/>
      <c r="C1046" s="185" t="s">
        <v>1669</v>
      </c>
      <c r="D1046" s="169" t="s">
        <v>26</v>
      </c>
      <c r="E1046" s="169" t="s">
        <v>1670</v>
      </c>
      <c r="F1046" s="188" t="s">
        <v>1967</v>
      </c>
      <c r="G1046" s="189" t="s">
        <v>1967</v>
      </c>
      <c r="H1046" s="189" t="s">
        <v>1967</v>
      </c>
      <c r="I1046" s="189" t="s">
        <v>1967</v>
      </c>
      <c r="J1046" s="171">
        <v>0.9</v>
      </c>
      <c r="K1046" s="172" t="str">
        <f>IFERROR(SUMIFS(#REF!,#REF!,$I1046,#REF!,$R$2)/SUMIFS(#REF!,#REF!,$I1046,#REF!,$R$2),"-")</f>
        <v>-</v>
      </c>
      <c r="L1046" s="172" t="str">
        <f>IFERROR(SUMIFS(#REF!,#REF!,$I1046,#REF!,$R$7)/SUMIFS(#REF!,#REF!,$I1046,#REF!,$R$7),"-")</f>
        <v>-</v>
      </c>
      <c r="M1046" s="173" t="str">
        <f>IFERROR(SUMIFS(#REF!,#REF!,$I1046,#REF!,$R$3)/SUMIFS(#REF!,#REF!,$I1046,#REF!,$R$3),"-")</f>
        <v>-</v>
      </c>
      <c r="N1046" s="173" t="str">
        <f>IFERROR(SUMIFS(#REF!,#REF!,$I1046,#REF!,"&lt;="&amp;$R$2,#REF!,"&gt;="&amp;$S$2)/SUMIFS(#REF!,#REF!,$I1046,#REF!,"&lt;="&amp;$R$2,#REF!,"&gt;="&amp;$S$2),"-")</f>
        <v>-</v>
      </c>
      <c r="O1046" s="145"/>
      <c r="P1046" s="143"/>
    </row>
    <row r="1047" spans="1:16">
      <c r="A1047" s="141"/>
      <c r="B1047" s="145"/>
      <c r="C1047" s="185" t="s">
        <v>1669</v>
      </c>
      <c r="D1047" s="169" t="s">
        <v>26</v>
      </c>
      <c r="E1047" s="169" t="s">
        <v>1670</v>
      </c>
      <c r="F1047" s="188" t="s">
        <v>1969</v>
      </c>
      <c r="G1047" s="189" t="s">
        <v>1969</v>
      </c>
      <c r="H1047" s="189" t="s">
        <v>1969</v>
      </c>
      <c r="I1047" s="189" t="s">
        <v>1969</v>
      </c>
      <c r="J1047" s="171">
        <v>0.9</v>
      </c>
      <c r="K1047" s="172" t="str">
        <f>IFERROR(SUMIFS(#REF!,#REF!,$I1047,#REF!,$R$2)/SUMIFS(#REF!,#REF!,$I1047,#REF!,$R$2),"-")</f>
        <v>-</v>
      </c>
      <c r="L1047" s="172" t="str">
        <f>IFERROR(SUMIFS(#REF!,#REF!,$I1047,#REF!,$R$7)/SUMIFS(#REF!,#REF!,$I1047,#REF!,$R$7),"-")</f>
        <v>-</v>
      </c>
      <c r="M1047" s="173" t="str">
        <f>IFERROR(SUMIFS(#REF!,#REF!,$I1047,#REF!,$R$3)/SUMIFS(#REF!,#REF!,$I1047,#REF!,$R$3),"-")</f>
        <v>-</v>
      </c>
      <c r="N1047" s="173" t="str">
        <f>IFERROR(SUMIFS(#REF!,#REF!,$I1047,#REF!,"&lt;="&amp;$R$2,#REF!,"&gt;="&amp;$S$2)/SUMIFS(#REF!,#REF!,$I1047,#REF!,"&lt;="&amp;$R$2,#REF!,"&gt;="&amp;$S$2),"-")</f>
        <v>-</v>
      </c>
      <c r="O1047" s="145"/>
      <c r="P1047" s="143"/>
    </row>
    <row r="1048" spans="1:16">
      <c r="A1048" s="141"/>
      <c r="B1048" s="145"/>
      <c r="C1048" s="185" t="s">
        <v>1669</v>
      </c>
      <c r="D1048" s="169" t="s">
        <v>26</v>
      </c>
      <c r="E1048" s="169" t="s">
        <v>1670</v>
      </c>
      <c r="F1048" s="188" t="s">
        <v>1971</v>
      </c>
      <c r="G1048" s="189" t="s">
        <v>1971</v>
      </c>
      <c r="H1048" s="189" t="s">
        <v>1971</v>
      </c>
      <c r="I1048" s="189" t="s">
        <v>1971</v>
      </c>
      <c r="J1048" s="171">
        <v>0.9</v>
      </c>
      <c r="K1048" s="172" t="str">
        <f>IFERROR(SUMIFS(#REF!,#REF!,$I1048,#REF!,$R$2)/SUMIFS(#REF!,#REF!,$I1048,#REF!,$R$2),"-")</f>
        <v>-</v>
      </c>
      <c r="L1048" s="172" t="str">
        <f>IFERROR(SUMIFS(#REF!,#REF!,$I1048,#REF!,$R$7)/SUMIFS(#REF!,#REF!,$I1048,#REF!,$R$7),"-")</f>
        <v>-</v>
      </c>
      <c r="M1048" s="173" t="str">
        <f>IFERROR(SUMIFS(#REF!,#REF!,$I1048,#REF!,$R$3)/SUMIFS(#REF!,#REF!,$I1048,#REF!,$R$3),"-")</f>
        <v>-</v>
      </c>
      <c r="N1048" s="173" t="str">
        <f>IFERROR(SUMIFS(#REF!,#REF!,$I1048,#REF!,"&lt;="&amp;$R$2,#REF!,"&gt;="&amp;$S$2)/SUMIFS(#REF!,#REF!,$I1048,#REF!,"&lt;="&amp;$R$2,#REF!,"&gt;="&amp;$S$2),"-")</f>
        <v>-</v>
      </c>
      <c r="O1048" s="145"/>
      <c r="P1048" s="143"/>
    </row>
    <row r="1049" spans="1:16">
      <c r="A1049" s="141"/>
      <c r="B1049" s="145"/>
      <c r="C1049" s="175" t="s">
        <v>1972</v>
      </c>
      <c r="D1049" s="169" t="s">
        <v>26</v>
      </c>
      <c r="E1049" s="169" t="s">
        <v>1973</v>
      </c>
      <c r="F1049" s="198" t="s">
        <v>1975</v>
      </c>
      <c r="G1049" s="198" t="s">
        <v>1975</v>
      </c>
      <c r="H1049" s="198" t="s">
        <v>1975</v>
      </c>
      <c r="I1049" s="198" t="s">
        <v>1975</v>
      </c>
      <c r="J1049" s="171">
        <v>0.9</v>
      </c>
      <c r="K1049" s="172" t="str">
        <f>IFERROR(SUMIFS(#REF!,#REF!,$I1049,#REF!,$R$2)/SUMIFS(#REF!,#REF!,$I1049,#REF!,$R$2),"-")</f>
        <v>-</v>
      </c>
      <c r="L1049" s="172" t="str">
        <f>IFERROR(SUMIFS(#REF!,#REF!,$I1049,#REF!,$R$7)/SUMIFS(#REF!,#REF!,$I1049,#REF!,$R$7),"-")</f>
        <v>-</v>
      </c>
      <c r="M1049" s="173" t="str">
        <f>IFERROR(SUMIFS(#REF!,#REF!,$I1049,#REF!,$R$3)/SUMIFS(#REF!,#REF!,$I1049,#REF!,$R$3),"-")</f>
        <v>-</v>
      </c>
      <c r="N1049" s="173" t="str">
        <f>IFERROR(SUMIFS(#REF!,#REF!,$I1049,#REF!,"&lt;="&amp;$R$2,#REF!,"&gt;="&amp;$S$2)/SUMIFS(#REF!,#REF!,$I1049,#REF!,"&lt;="&amp;$R$2,#REF!,"&gt;="&amp;$S$2),"-")</f>
        <v>-</v>
      </c>
      <c r="O1049" s="145"/>
      <c r="P1049" s="143"/>
    </row>
    <row r="1050" spans="1:16">
      <c r="A1050" s="141"/>
      <c r="B1050" s="145"/>
      <c r="C1050" s="175" t="s">
        <v>1972</v>
      </c>
      <c r="D1050" s="169" t="s">
        <v>26</v>
      </c>
      <c r="E1050" s="169" t="s">
        <v>1973</v>
      </c>
      <c r="F1050" s="198" t="s">
        <v>1977</v>
      </c>
      <c r="G1050" s="198" t="s">
        <v>1977</v>
      </c>
      <c r="H1050" s="198" t="s">
        <v>1977</v>
      </c>
      <c r="I1050" s="198" t="s">
        <v>1977</v>
      </c>
      <c r="J1050" s="171">
        <v>0.9</v>
      </c>
      <c r="K1050" s="172" t="str">
        <f>IFERROR(SUMIFS(#REF!,#REF!,$I1050,#REF!,$R$2)/SUMIFS(#REF!,#REF!,$I1050,#REF!,$R$2),"-")</f>
        <v>-</v>
      </c>
      <c r="L1050" s="172" t="str">
        <f>IFERROR(SUMIFS(#REF!,#REF!,$I1050,#REF!,$R$7)/SUMIFS(#REF!,#REF!,$I1050,#REF!,$R$7),"-")</f>
        <v>-</v>
      </c>
      <c r="M1050" s="173" t="str">
        <f>IFERROR(SUMIFS(#REF!,#REF!,$I1050,#REF!,$R$3)/SUMIFS(#REF!,#REF!,$I1050,#REF!,$R$3),"-")</f>
        <v>-</v>
      </c>
      <c r="N1050" s="173" t="str">
        <f>IFERROR(SUMIFS(#REF!,#REF!,$I1050,#REF!,"&lt;="&amp;$R$2,#REF!,"&gt;="&amp;$S$2)/SUMIFS(#REF!,#REF!,$I1050,#REF!,"&lt;="&amp;$R$2,#REF!,"&gt;="&amp;$S$2),"-")</f>
        <v>-</v>
      </c>
      <c r="O1050" s="145"/>
      <c r="P1050" s="143"/>
    </row>
    <row r="1051" spans="1:16">
      <c r="A1051" s="141"/>
      <c r="B1051" s="145"/>
      <c r="C1051" s="175" t="s">
        <v>1972</v>
      </c>
      <c r="D1051" s="169" t="s">
        <v>26</v>
      </c>
      <c r="E1051" s="169" t="s">
        <v>1973</v>
      </c>
      <c r="F1051" s="198" t="s">
        <v>1979</v>
      </c>
      <c r="G1051" s="198" t="s">
        <v>1979</v>
      </c>
      <c r="H1051" s="198" t="s">
        <v>1979</v>
      </c>
      <c r="I1051" s="198" t="s">
        <v>1979</v>
      </c>
      <c r="J1051" s="171">
        <v>0.9</v>
      </c>
      <c r="K1051" s="172" t="str">
        <f>IFERROR(SUMIFS(#REF!,#REF!,$I1051,#REF!,$R$2)/SUMIFS(#REF!,#REF!,$I1051,#REF!,$R$2),"-")</f>
        <v>-</v>
      </c>
      <c r="L1051" s="172" t="str">
        <f>IFERROR(SUMIFS(#REF!,#REF!,$I1051,#REF!,$R$7)/SUMIFS(#REF!,#REF!,$I1051,#REF!,$R$7),"-")</f>
        <v>-</v>
      </c>
      <c r="M1051" s="173" t="str">
        <f>IFERROR(SUMIFS(#REF!,#REF!,$I1051,#REF!,$R$3)/SUMIFS(#REF!,#REF!,$I1051,#REF!,$R$3),"-")</f>
        <v>-</v>
      </c>
      <c r="N1051" s="173" t="str">
        <f>IFERROR(SUMIFS(#REF!,#REF!,$I1051,#REF!,"&lt;="&amp;$R$2,#REF!,"&gt;="&amp;$S$2)/SUMIFS(#REF!,#REF!,$I1051,#REF!,"&lt;="&amp;$R$2,#REF!,"&gt;="&amp;$S$2),"-")</f>
        <v>-</v>
      </c>
      <c r="O1051" s="145"/>
      <c r="P1051" s="143"/>
    </row>
    <row r="1052" spans="1:16">
      <c r="A1052" s="141"/>
      <c r="B1052" s="145"/>
      <c r="C1052" s="175" t="s">
        <v>1972</v>
      </c>
      <c r="D1052" s="169" t="s">
        <v>26</v>
      </c>
      <c r="E1052" s="169" t="s">
        <v>1973</v>
      </c>
      <c r="F1052" s="198" t="s">
        <v>1981</v>
      </c>
      <c r="G1052" s="198" t="s">
        <v>1981</v>
      </c>
      <c r="H1052" s="198" t="s">
        <v>1981</v>
      </c>
      <c r="I1052" s="198" t="s">
        <v>1981</v>
      </c>
      <c r="J1052" s="171">
        <v>0.9</v>
      </c>
      <c r="K1052" s="172" t="str">
        <f>IFERROR(SUMIFS(#REF!,#REF!,$I1052,#REF!,$R$2)/SUMIFS(#REF!,#REF!,$I1052,#REF!,$R$2),"-")</f>
        <v>-</v>
      </c>
      <c r="L1052" s="172" t="str">
        <f>IFERROR(SUMIFS(#REF!,#REF!,$I1052,#REF!,$R$7)/SUMIFS(#REF!,#REF!,$I1052,#REF!,$R$7),"-")</f>
        <v>-</v>
      </c>
      <c r="M1052" s="173" t="str">
        <f>IFERROR(SUMIFS(#REF!,#REF!,$I1052,#REF!,$R$3)/SUMIFS(#REF!,#REF!,$I1052,#REF!,$R$3),"-")</f>
        <v>-</v>
      </c>
      <c r="N1052" s="173" t="str">
        <f>IFERROR(SUMIFS(#REF!,#REF!,$I1052,#REF!,"&lt;="&amp;$R$2,#REF!,"&gt;="&amp;$S$2)/SUMIFS(#REF!,#REF!,$I1052,#REF!,"&lt;="&amp;$R$2,#REF!,"&gt;="&amp;$S$2),"-")</f>
        <v>-</v>
      </c>
      <c r="O1052" s="145"/>
      <c r="P1052" s="143"/>
    </row>
    <row r="1053" spans="1:16">
      <c r="A1053" s="141"/>
      <c r="B1053" s="145"/>
      <c r="C1053" s="175" t="s">
        <v>1972</v>
      </c>
      <c r="D1053" s="169" t="s">
        <v>26</v>
      </c>
      <c r="E1053" s="169" t="s">
        <v>1973</v>
      </c>
      <c r="F1053" s="198" t="s">
        <v>1983</v>
      </c>
      <c r="G1053" s="198" t="s">
        <v>1983</v>
      </c>
      <c r="H1053" s="198" t="s">
        <v>1983</v>
      </c>
      <c r="I1053" s="198" t="s">
        <v>1983</v>
      </c>
      <c r="J1053" s="171">
        <v>0.9</v>
      </c>
      <c r="K1053" s="172" t="str">
        <f>IFERROR(SUMIFS(#REF!,#REF!,$I1053,#REF!,$R$2)/SUMIFS(#REF!,#REF!,$I1053,#REF!,$R$2),"-")</f>
        <v>-</v>
      </c>
      <c r="L1053" s="172" t="str">
        <f>IFERROR(SUMIFS(#REF!,#REF!,$I1053,#REF!,$R$7)/SUMIFS(#REF!,#REF!,$I1053,#REF!,$R$7),"-")</f>
        <v>-</v>
      </c>
      <c r="M1053" s="173" t="str">
        <f>IFERROR(SUMIFS(#REF!,#REF!,$I1053,#REF!,$R$3)/SUMIFS(#REF!,#REF!,$I1053,#REF!,$R$3),"-")</f>
        <v>-</v>
      </c>
      <c r="N1053" s="173" t="str">
        <f>IFERROR(SUMIFS(#REF!,#REF!,$I1053,#REF!,"&lt;="&amp;$R$2,#REF!,"&gt;="&amp;$S$2)/SUMIFS(#REF!,#REF!,$I1053,#REF!,"&lt;="&amp;$R$2,#REF!,"&gt;="&amp;$S$2),"-")</f>
        <v>-</v>
      </c>
      <c r="O1053" s="145"/>
      <c r="P1053" s="143"/>
    </row>
    <row r="1054" spans="1:16">
      <c r="A1054" s="141"/>
      <c r="B1054" s="145"/>
      <c r="C1054" s="175" t="s">
        <v>1972</v>
      </c>
      <c r="D1054" s="169" t="s">
        <v>26</v>
      </c>
      <c r="E1054" s="169" t="s">
        <v>1973</v>
      </c>
      <c r="F1054" s="198" t="s">
        <v>1985</v>
      </c>
      <c r="G1054" s="198" t="s">
        <v>1985</v>
      </c>
      <c r="H1054" s="198" t="s">
        <v>1985</v>
      </c>
      <c r="I1054" s="198" t="s">
        <v>1985</v>
      </c>
      <c r="J1054" s="171">
        <v>0.9</v>
      </c>
      <c r="K1054" s="172" t="str">
        <f>IFERROR(SUMIFS(#REF!,#REF!,$I1054,#REF!,$R$2)/SUMIFS(#REF!,#REF!,$I1054,#REF!,$R$2),"-")</f>
        <v>-</v>
      </c>
      <c r="L1054" s="172" t="str">
        <f>IFERROR(SUMIFS(#REF!,#REF!,$I1054,#REF!,$R$7)/SUMIFS(#REF!,#REF!,$I1054,#REF!,$R$7),"-")</f>
        <v>-</v>
      </c>
      <c r="M1054" s="173" t="str">
        <f>IFERROR(SUMIFS(#REF!,#REF!,$I1054,#REF!,$R$3)/SUMIFS(#REF!,#REF!,$I1054,#REF!,$R$3),"-")</f>
        <v>-</v>
      </c>
      <c r="N1054" s="173" t="str">
        <f>IFERROR(SUMIFS(#REF!,#REF!,$I1054,#REF!,"&lt;="&amp;$R$2,#REF!,"&gt;="&amp;$S$2)/SUMIFS(#REF!,#REF!,$I1054,#REF!,"&lt;="&amp;$R$2,#REF!,"&gt;="&amp;$S$2),"-")</f>
        <v>-</v>
      </c>
      <c r="O1054" s="145"/>
      <c r="P1054" s="143"/>
    </row>
    <row r="1055" spans="1:16">
      <c r="A1055" s="141"/>
      <c r="B1055" s="145"/>
      <c r="C1055" s="175" t="s">
        <v>1972</v>
      </c>
      <c r="D1055" s="169" t="s">
        <v>26</v>
      </c>
      <c r="E1055" s="169" t="s">
        <v>1973</v>
      </c>
      <c r="F1055" s="198" t="s">
        <v>1987</v>
      </c>
      <c r="G1055" s="198" t="s">
        <v>1987</v>
      </c>
      <c r="H1055" s="198" t="s">
        <v>1987</v>
      </c>
      <c r="I1055" s="198" t="s">
        <v>1987</v>
      </c>
      <c r="J1055" s="171">
        <v>0.9</v>
      </c>
      <c r="K1055" s="172" t="str">
        <f>IFERROR(SUMIFS(#REF!,#REF!,$I1055,#REF!,$R$2)/SUMIFS(#REF!,#REF!,$I1055,#REF!,$R$2),"-")</f>
        <v>-</v>
      </c>
      <c r="L1055" s="172" t="str">
        <f>IFERROR(SUMIFS(#REF!,#REF!,$I1055,#REF!,$R$7)/SUMIFS(#REF!,#REF!,$I1055,#REF!,$R$7),"-")</f>
        <v>-</v>
      </c>
      <c r="M1055" s="173" t="str">
        <f>IFERROR(SUMIFS(#REF!,#REF!,$I1055,#REF!,$R$3)/SUMIFS(#REF!,#REF!,$I1055,#REF!,$R$3),"-")</f>
        <v>-</v>
      </c>
      <c r="N1055" s="173" t="str">
        <f>IFERROR(SUMIFS(#REF!,#REF!,$I1055,#REF!,"&lt;="&amp;$R$2,#REF!,"&gt;="&amp;$S$2)/SUMIFS(#REF!,#REF!,$I1055,#REF!,"&lt;="&amp;$R$2,#REF!,"&gt;="&amp;$S$2),"-")</f>
        <v>-</v>
      </c>
      <c r="O1055" s="145"/>
      <c r="P1055" s="143"/>
    </row>
    <row r="1056" spans="1:16">
      <c r="A1056" s="141"/>
      <c r="B1056" s="145"/>
      <c r="C1056" s="175" t="s">
        <v>1972</v>
      </c>
      <c r="D1056" s="169" t="s">
        <v>26</v>
      </c>
      <c r="E1056" s="169" t="s">
        <v>1973</v>
      </c>
      <c r="F1056" s="198" t="s">
        <v>1989</v>
      </c>
      <c r="G1056" s="198" t="s">
        <v>1989</v>
      </c>
      <c r="H1056" s="198" t="s">
        <v>1989</v>
      </c>
      <c r="I1056" s="198" t="s">
        <v>1989</v>
      </c>
      <c r="J1056" s="171">
        <v>0.9</v>
      </c>
      <c r="K1056" s="172" t="str">
        <f>IFERROR(SUMIFS(#REF!,#REF!,$I1056,#REF!,$R$2)/SUMIFS(#REF!,#REF!,$I1056,#REF!,$R$2),"-")</f>
        <v>-</v>
      </c>
      <c r="L1056" s="172" t="str">
        <f>IFERROR(SUMIFS(#REF!,#REF!,$I1056,#REF!,$R$7)/SUMIFS(#REF!,#REF!,$I1056,#REF!,$R$7),"-")</f>
        <v>-</v>
      </c>
      <c r="M1056" s="173" t="str">
        <f>IFERROR(SUMIFS(#REF!,#REF!,$I1056,#REF!,$R$3)/SUMIFS(#REF!,#REF!,$I1056,#REF!,$R$3),"-")</f>
        <v>-</v>
      </c>
      <c r="N1056" s="173" t="str">
        <f>IFERROR(SUMIFS(#REF!,#REF!,$I1056,#REF!,"&lt;="&amp;$R$2,#REF!,"&gt;="&amp;$S$2)/SUMIFS(#REF!,#REF!,$I1056,#REF!,"&lt;="&amp;$R$2,#REF!,"&gt;="&amp;$S$2),"-")</f>
        <v>-</v>
      </c>
      <c r="O1056" s="145"/>
      <c r="P1056" s="143"/>
    </row>
    <row r="1057" spans="1:16">
      <c r="A1057" s="141"/>
      <c r="B1057" s="145"/>
      <c r="C1057" s="175" t="s">
        <v>1972</v>
      </c>
      <c r="D1057" s="169" t="s">
        <v>26</v>
      </c>
      <c r="E1057" s="169" t="s">
        <v>1973</v>
      </c>
      <c r="F1057" s="198" t="s">
        <v>1991</v>
      </c>
      <c r="G1057" s="198" t="s">
        <v>1991</v>
      </c>
      <c r="H1057" s="198" t="s">
        <v>1991</v>
      </c>
      <c r="I1057" s="198" t="s">
        <v>1991</v>
      </c>
      <c r="J1057" s="171">
        <v>0.9</v>
      </c>
      <c r="K1057" s="172" t="str">
        <f>IFERROR(SUMIFS(#REF!,#REF!,$I1057,#REF!,$R$2)/SUMIFS(#REF!,#REF!,$I1057,#REF!,$R$2),"-")</f>
        <v>-</v>
      </c>
      <c r="L1057" s="172" t="str">
        <f>IFERROR(SUMIFS(#REF!,#REF!,$I1057,#REF!,$R$7)/SUMIFS(#REF!,#REF!,$I1057,#REF!,$R$7),"-")</f>
        <v>-</v>
      </c>
      <c r="M1057" s="173" t="str">
        <f>IFERROR(SUMIFS(#REF!,#REF!,$I1057,#REF!,$R$3)/SUMIFS(#REF!,#REF!,$I1057,#REF!,$R$3),"-")</f>
        <v>-</v>
      </c>
      <c r="N1057" s="173" t="str">
        <f>IFERROR(SUMIFS(#REF!,#REF!,$I1057,#REF!,"&lt;="&amp;$R$2,#REF!,"&gt;="&amp;$S$2)/SUMIFS(#REF!,#REF!,$I1057,#REF!,"&lt;="&amp;$R$2,#REF!,"&gt;="&amp;$S$2),"-")</f>
        <v>-</v>
      </c>
      <c r="O1057" s="145"/>
      <c r="P1057" s="143"/>
    </row>
    <row r="1058" spans="1:16">
      <c r="A1058" s="141"/>
      <c r="B1058" s="145"/>
      <c r="C1058" s="175" t="s">
        <v>1972</v>
      </c>
      <c r="D1058" s="169" t="s">
        <v>26</v>
      </c>
      <c r="E1058" s="169" t="s">
        <v>1973</v>
      </c>
      <c r="F1058" s="198" t="s">
        <v>1993</v>
      </c>
      <c r="G1058" s="198" t="s">
        <v>1993</v>
      </c>
      <c r="H1058" s="198" t="s">
        <v>1993</v>
      </c>
      <c r="I1058" s="198" t="s">
        <v>1993</v>
      </c>
      <c r="J1058" s="171">
        <v>0.9</v>
      </c>
      <c r="K1058" s="172" t="str">
        <f>IFERROR(SUMIFS(#REF!,#REF!,$I1058,#REF!,$R$2)/SUMIFS(#REF!,#REF!,$I1058,#REF!,$R$2),"-")</f>
        <v>-</v>
      </c>
      <c r="L1058" s="172" t="str">
        <f>IFERROR(SUMIFS(#REF!,#REF!,$I1058,#REF!,$R$7)/SUMIFS(#REF!,#REF!,$I1058,#REF!,$R$7),"-")</f>
        <v>-</v>
      </c>
      <c r="M1058" s="173" t="str">
        <f>IFERROR(SUMIFS(#REF!,#REF!,$I1058,#REF!,$R$3)/SUMIFS(#REF!,#REF!,$I1058,#REF!,$R$3),"-")</f>
        <v>-</v>
      </c>
      <c r="N1058" s="173" t="str">
        <f>IFERROR(SUMIFS(#REF!,#REF!,$I1058,#REF!,"&lt;="&amp;$R$2,#REF!,"&gt;="&amp;$S$2)/SUMIFS(#REF!,#REF!,$I1058,#REF!,"&lt;="&amp;$R$2,#REF!,"&gt;="&amp;$S$2),"-")</f>
        <v>-</v>
      </c>
      <c r="O1058" s="145"/>
      <c r="P1058" s="143"/>
    </row>
    <row r="1059" spans="1:16">
      <c r="A1059" s="141"/>
      <c r="B1059" s="145"/>
      <c r="C1059" s="175" t="s">
        <v>1972</v>
      </c>
      <c r="D1059" s="169" t="s">
        <v>26</v>
      </c>
      <c r="E1059" s="169" t="s">
        <v>1973</v>
      </c>
      <c r="F1059" s="198" t="s">
        <v>1995</v>
      </c>
      <c r="G1059" s="198" t="s">
        <v>1995</v>
      </c>
      <c r="H1059" s="198" t="s">
        <v>1995</v>
      </c>
      <c r="I1059" s="198" t="s">
        <v>1995</v>
      </c>
      <c r="J1059" s="171">
        <v>0.9</v>
      </c>
      <c r="K1059" s="172" t="str">
        <f>IFERROR(SUMIFS(#REF!,#REF!,$I1059,#REF!,$R$2)/SUMIFS(#REF!,#REF!,$I1059,#REF!,$R$2),"-")</f>
        <v>-</v>
      </c>
      <c r="L1059" s="172" t="str">
        <f>IFERROR(SUMIFS(#REF!,#REF!,$I1059,#REF!,$R$7)/SUMIFS(#REF!,#REF!,$I1059,#REF!,$R$7),"-")</f>
        <v>-</v>
      </c>
      <c r="M1059" s="173" t="str">
        <f>IFERROR(SUMIFS(#REF!,#REF!,$I1059,#REF!,$R$3)/SUMIFS(#REF!,#REF!,$I1059,#REF!,$R$3),"-")</f>
        <v>-</v>
      </c>
      <c r="N1059" s="173" t="str">
        <f>IFERROR(SUMIFS(#REF!,#REF!,$I1059,#REF!,"&lt;="&amp;$R$2,#REF!,"&gt;="&amp;$S$2)/SUMIFS(#REF!,#REF!,$I1059,#REF!,"&lt;="&amp;$R$2,#REF!,"&gt;="&amp;$S$2),"-")</f>
        <v>-</v>
      </c>
      <c r="O1059" s="145"/>
      <c r="P1059" s="143"/>
    </row>
    <row r="1060" spans="1:16">
      <c r="A1060" s="141"/>
      <c r="B1060" s="145"/>
      <c r="C1060" s="175" t="s">
        <v>1972</v>
      </c>
      <c r="D1060" s="169" t="s">
        <v>26</v>
      </c>
      <c r="E1060" s="169" t="s">
        <v>1973</v>
      </c>
      <c r="F1060" s="198" t="s">
        <v>1997</v>
      </c>
      <c r="G1060" s="198" t="s">
        <v>1997</v>
      </c>
      <c r="H1060" s="198" t="s">
        <v>1997</v>
      </c>
      <c r="I1060" s="198" t="s">
        <v>1997</v>
      </c>
      <c r="J1060" s="171">
        <v>0.9</v>
      </c>
      <c r="K1060" s="172" t="str">
        <f>IFERROR(SUMIFS(#REF!,#REF!,$I1060,#REF!,$R$2)/SUMIFS(#REF!,#REF!,$I1060,#REF!,$R$2),"-")</f>
        <v>-</v>
      </c>
      <c r="L1060" s="172" t="str">
        <f>IFERROR(SUMIFS(#REF!,#REF!,$I1060,#REF!,$R$7)/SUMIFS(#REF!,#REF!,$I1060,#REF!,$R$7),"-")</f>
        <v>-</v>
      </c>
      <c r="M1060" s="173" t="str">
        <f>IFERROR(SUMIFS(#REF!,#REF!,$I1060,#REF!,$R$3)/SUMIFS(#REF!,#REF!,$I1060,#REF!,$R$3),"-")</f>
        <v>-</v>
      </c>
      <c r="N1060" s="173" t="str">
        <f>IFERROR(SUMIFS(#REF!,#REF!,$I1060,#REF!,"&lt;="&amp;$R$2,#REF!,"&gt;="&amp;$S$2)/SUMIFS(#REF!,#REF!,$I1060,#REF!,"&lt;="&amp;$R$2,#REF!,"&gt;="&amp;$S$2),"-")</f>
        <v>-</v>
      </c>
      <c r="O1060" s="145"/>
      <c r="P1060" s="143"/>
    </row>
    <row r="1061" spans="1:16">
      <c r="A1061" s="141"/>
      <c r="B1061" s="145"/>
      <c r="C1061" s="175" t="s">
        <v>1972</v>
      </c>
      <c r="D1061" s="169" t="s">
        <v>26</v>
      </c>
      <c r="E1061" s="169" t="s">
        <v>1973</v>
      </c>
      <c r="F1061" s="198" t="s">
        <v>1999</v>
      </c>
      <c r="G1061" s="198" t="s">
        <v>1999</v>
      </c>
      <c r="H1061" s="198" t="s">
        <v>1999</v>
      </c>
      <c r="I1061" s="198" t="s">
        <v>1999</v>
      </c>
      <c r="J1061" s="171">
        <v>0.9</v>
      </c>
      <c r="K1061" s="172" t="str">
        <f>IFERROR(SUMIFS(#REF!,#REF!,$I1061,#REF!,$R$2)/SUMIFS(#REF!,#REF!,$I1061,#REF!,$R$2),"-")</f>
        <v>-</v>
      </c>
      <c r="L1061" s="172" t="str">
        <f>IFERROR(SUMIFS(#REF!,#REF!,$I1061,#REF!,$R$7)/SUMIFS(#REF!,#REF!,$I1061,#REF!,$R$7),"-")</f>
        <v>-</v>
      </c>
      <c r="M1061" s="173" t="str">
        <f>IFERROR(SUMIFS(#REF!,#REF!,$I1061,#REF!,$R$3)/SUMIFS(#REF!,#REF!,$I1061,#REF!,$R$3),"-")</f>
        <v>-</v>
      </c>
      <c r="N1061" s="173" t="str">
        <f>IFERROR(SUMIFS(#REF!,#REF!,$I1061,#REF!,"&lt;="&amp;$R$2,#REF!,"&gt;="&amp;$S$2)/SUMIFS(#REF!,#REF!,$I1061,#REF!,"&lt;="&amp;$R$2,#REF!,"&gt;="&amp;$S$2),"-")</f>
        <v>-</v>
      </c>
      <c r="O1061" s="145"/>
      <c r="P1061" s="143"/>
    </row>
    <row r="1062" spans="1:16">
      <c r="A1062" s="141"/>
      <c r="B1062" s="145"/>
      <c r="C1062" s="175" t="s">
        <v>1972</v>
      </c>
      <c r="D1062" s="169" t="s">
        <v>26</v>
      </c>
      <c r="E1062" s="169" t="s">
        <v>1973</v>
      </c>
      <c r="F1062" s="198" t="s">
        <v>2001</v>
      </c>
      <c r="G1062" s="198" t="s">
        <v>2001</v>
      </c>
      <c r="H1062" s="198" t="s">
        <v>2001</v>
      </c>
      <c r="I1062" s="198" t="s">
        <v>2001</v>
      </c>
      <c r="J1062" s="171">
        <v>0.9</v>
      </c>
      <c r="K1062" s="172" t="str">
        <f>IFERROR(SUMIFS(#REF!,#REF!,$I1062,#REF!,$R$2)/SUMIFS(#REF!,#REF!,$I1062,#REF!,$R$2),"-")</f>
        <v>-</v>
      </c>
      <c r="L1062" s="172" t="str">
        <f>IFERROR(SUMIFS(#REF!,#REF!,$I1062,#REF!,$R$7)/SUMIFS(#REF!,#REF!,$I1062,#REF!,$R$7),"-")</f>
        <v>-</v>
      </c>
      <c r="M1062" s="173" t="str">
        <f>IFERROR(SUMIFS(#REF!,#REF!,$I1062,#REF!,$R$3)/SUMIFS(#REF!,#REF!,$I1062,#REF!,$R$3),"-")</f>
        <v>-</v>
      </c>
      <c r="N1062" s="173" t="str">
        <f>IFERROR(SUMIFS(#REF!,#REF!,$I1062,#REF!,"&lt;="&amp;$R$2,#REF!,"&gt;="&amp;$S$2)/SUMIFS(#REF!,#REF!,$I1062,#REF!,"&lt;="&amp;$R$2,#REF!,"&gt;="&amp;$S$2),"-")</f>
        <v>-</v>
      </c>
      <c r="O1062" s="145"/>
      <c r="P1062" s="143"/>
    </row>
    <row r="1063" spans="1:16">
      <c r="A1063" s="141"/>
      <c r="B1063" s="145"/>
      <c r="C1063" s="175" t="s">
        <v>1972</v>
      </c>
      <c r="D1063" s="169" t="s">
        <v>26</v>
      </c>
      <c r="E1063" s="169" t="s">
        <v>1973</v>
      </c>
      <c r="F1063" s="198" t="s">
        <v>2003</v>
      </c>
      <c r="G1063" s="198" t="s">
        <v>2003</v>
      </c>
      <c r="H1063" s="198" t="s">
        <v>2003</v>
      </c>
      <c r="I1063" s="198" t="s">
        <v>2003</v>
      </c>
      <c r="J1063" s="171">
        <v>0.9</v>
      </c>
      <c r="K1063" s="172" t="str">
        <f>IFERROR(SUMIFS(#REF!,#REF!,$I1063,#REF!,$R$2)/SUMIFS(#REF!,#REF!,$I1063,#REF!,$R$2),"-")</f>
        <v>-</v>
      </c>
      <c r="L1063" s="172" t="str">
        <f>IFERROR(SUMIFS(#REF!,#REF!,$I1063,#REF!,$R$7)/SUMIFS(#REF!,#REF!,$I1063,#REF!,$R$7),"-")</f>
        <v>-</v>
      </c>
      <c r="M1063" s="173" t="str">
        <f>IFERROR(SUMIFS(#REF!,#REF!,$I1063,#REF!,$R$3)/SUMIFS(#REF!,#REF!,$I1063,#REF!,$R$3),"-")</f>
        <v>-</v>
      </c>
      <c r="N1063" s="173" t="str">
        <f>IFERROR(SUMIFS(#REF!,#REF!,$I1063,#REF!,"&lt;="&amp;$R$2,#REF!,"&gt;="&amp;$S$2)/SUMIFS(#REF!,#REF!,$I1063,#REF!,"&lt;="&amp;$R$2,#REF!,"&gt;="&amp;$S$2),"-")</f>
        <v>-</v>
      </c>
      <c r="O1063" s="145"/>
      <c r="P1063" s="143"/>
    </row>
    <row r="1064" spans="1:16">
      <c r="A1064" s="141"/>
      <c r="B1064" s="145"/>
      <c r="C1064" s="175" t="s">
        <v>1972</v>
      </c>
      <c r="D1064" s="169" t="s">
        <v>26</v>
      </c>
      <c r="E1064" s="169" t="s">
        <v>1973</v>
      </c>
      <c r="F1064" s="198" t="s">
        <v>2005</v>
      </c>
      <c r="G1064" s="198" t="s">
        <v>2005</v>
      </c>
      <c r="H1064" s="198" t="s">
        <v>2005</v>
      </c>
      <c r="I1064" s="198" t="s">
        <v>2005</v>
      </c>
      <c r="J1064" s="171">
        <v>0.9</v>
      </c>
      <c r="K1064" s="172" t="str">
        <f>IFERROR(SUMIFS(#REF!,#REF!,$I1064,#REF!,$R$2)/SUMIFS(#REF!,#REF!,$I1064,#REF!,$R$2),"-")</f>
        <v>-</v>
      </c>
      <c r="L1064" s="172" t="str">
        <f>IFERROR(SUMIFS(#REF!,#REF!,$I1064,#REF!,$R$7)/SUMIFS(#REF!,#REF!,$I1064,#REF!,$R$7),"-")</f>
        <v>-</v>
      </c>
      <c r="M1064" s="173" t="str">
        <f>IFERROR(SUMIFS(#REF!,#REF!,$I1064,#REF!,$R$3)/SUMIFS(#REF!,#REF!,$I1064,#REF!,$R$3),"-")</f>
        <v>-</v>
      </c>
      <c r="N1064" s="173" t="str">
        <f>IFERROR(SUMIFS(#REF!,#REF!,$I1064,#REF!,"&lt;="&amp;$R$2,#REF!,"&gt;="&amp;$S$2)/SUMIFS(#REF!,#REF!,$I1064,#REF!,"&lt;="&amp;$R$2,#REF!,"&gt;="&amp;$S$2),"-")</f>
        <v>-</v>
      </c>
      <c r="O1064" s="145"/>
      <c r="P1064" s="143"/>
    </row>
    <row r="1065" spans="1:16">
      <c r="A1065" s="141"/>
      <c r="B1065" s="145"/>
      <c r="C1065" s="175" t="s">
        <v>1972</v>
      </c>
      <c r="D1065" s="169" t="s">
        <v>26</v>
      </c>
      <c r="E1065" s="169" t="s">
        <v>1973</v>
      </c>
      <c r="F1065" s="198" t="s">
        <v>2007</v>
      </c>
      <c r="G1065" s="198" t="s">
        <v>2007</v>
      </c>
      <c r="H1065" s="198" t="s">
        <v>2007</v>
      </c>
      <c r="I1065" s="198" t="s">
        <v>2007</v>
      </c>
      <c r="J1065" s="171">
        <v>0.9</v>
      </c>
      <c r="K1065" s="172" t="str">
        <f>IFERROR(SUMIFS(#REF!,#REF!,$I1065,#REF!,$R$2)/SUMIFS(#REF!,#REF!,$I1065,#REF!,$R$2),"-")</f>
        <v>-</v>
      </c>
      <c r="L1065" s="172" t="str">
        <f>IFERROR(SUMIFS(#REF!,#REF!,$I1065,#REF!,$R$7)/SUMIFS(#REF!,#REF!,$I1065,#REF!,$R$7),"-")</f>
        <v>-</v>
      </c>
      <c r="M1065" s="173" t="str">
        <f>IFERROR(SUMIFS(#REF!,#REF!,$I1065,#REF!,$R$3)/SUMIFS(#REF!,#REF!,$I1065,#REF!,$R$3),"-")</f>
        <v>-</v>
      </c>
      <c r="N1065" s="173" t="str">
        <f>IFERROR(SUMIFS(#REF!,#REF!,$I1065,#REF!,"&lt;="&amp;$R$2,#REF!,"&gt;="&amp;$S$2)/SUMIFS(#REF!,#REF!,$I1065,#REF!,"&lt;="&amp;$R$2,#REF!,"&gt;="&amp;$S$2),"-")</f>
        <v>-</v>
      </c>
      <c r="O1065" s="145"/>
      <c r="P1065" s="143"/>
    </row>
    <row r="1066" spans="1:16">
      <c r="A1066" s="141"/>
      <c r="B1066" s="145"/>
      <c r="C1066" s="175" t="s">
        <v>1972</v>
      </c>
      <c r="D1066" s="169" t="s">
        <v>26</v>
      </c>
      <c r="E1066" s="169" t="s">
        <v>1973</v>
      </c>
      <c r="F1066" s="198" t="s">
        <v>2009</v>
      </c>
      <c r="G1066" s="198" t="s">
        <v>2009</v>
      </c>
      <c r="H1066" s="198" t="s">
        <v>2009</v>
      </c>
      <c r="I1066" s="198" t="s">
        <v>2009</v>
      </c>
      <c r="J1066" s="171">
        <v>0.9</v>
      </c>
      <c r="K1066" s="172" t="str">
        <f>IFERROR(SUMIFS(#REF!,#REF!,$I1066,#REF!,$R$2)/SUMIFS(#REF!,#REF!,$I1066,#REF!,$R$2),"-")</f>
        <v>-</v>
      </c>
      <c r="L1066" s="172" t="str">
        <f>IFERROR(SUMIFS(#REF!,#REF!,$I1066,#REF!,$R$7)/SUMIFS(#REF!,#REF!,$I1066,#REF!,$R$7),"-")</f>
        <v>-</v>
      </c>
      <c r="M1066" s="173" t="str">
        <f>IFERROR(SUMIFS(#REF!,#REF!,$I1066,#REF!,$R$3)/SUMIFS(#REF!,#REF!,$I1066,#REF!,$R$3),"-")</f>
        <v>-</v>
      </c>
      <c r="N1066" s="173" t="str">
        <f>IFERROR(SUMIFS(#REF!,#REF!,$I1066,#REF!,"&lt;="&amp;$R$2,#REF!,"&gt;="&amp;$S$2)/SUMIFS(#REF!,#REF!,$I1066,#REF!,"&lt;="&amp;$R$2,#REF!,"&gt;="&amp;$S$2),"-")</f>
        <v>-</v>
      </c>
      <c r="O1066" s="145"/>
      <c r="P1066" s="143"/>
    </row>
    <row r="1067" spans="1:16">
      <c r="A1067" s="141"/>
      <c r="B1067" s="145"/>
      <c r="C1067" s="175" t="s">
        <v>1972</v>
      </c>
      <c r="D1067" s="169" t="s">
        <v>26</v>
      </c>
      <c r="E1067" s="169" t="s">
        <v>1973</v>
      </c>
      <c r="F1067" s="198" t="s">
        <v>2011</v>
      </c>
      <c r="G1067" s="198" t="s">
        <v>2011</v>
      </c>
      <c r="H1067" s="198" t="s">
        <v>2011</v>
      </c>
      <c r="I1067" s="198" t="s">
        <v>2011</v>
      </c>
      <c r="J1067" s="171">
        <v>0.9</v>
      </c>
      <c r="K1067" s="172" t="str">
        <f>IFERROR(SUMIFS(#REF!,#REF!,$I1067,#REF!,$R$2)/SUMIFS(#REF!,#REF!,$I1067,#REF!,$R$2),"-")</f>
        <v>-</v>
      </c>
      <c r="L1067" s="172" t="str">
        <f>IFERROR(SUMIFS(#REF!,#REF!,$I1067,#REF!,$R$7)/SUMIFS(#REF!,#REF!,$I1067,#REF!,$R$7),"-")</f>
        <v>-</v>
      </c>
      <c r="M1067" s="173" t="str">
        <f>IFERROR(SUMIFS(#REF!,#REF!,$I1067,#REF!,$R$3)/SUMIFS(#REF!,#REF!,$I1067,#REF!,$R$3),"-")</f>
        <v>-</v>
      </c>
      <c r="N1067" s="173" t="str">
        <f>IFERROR(SUMIFS(#REF!,#REF!,$I1067,#REF!,"&lt;="&amp;$R$2,#REF!,"&gt;="&amp;$S$2)/SUMIFS(#REF!,#REF!,$I1067,#REF!,"&lt;="&amp;$R$2,#REF!,"&gt;="&amp;$S$2),"-")</f>
        <v>-</v>
      </c>
      <c r="O1067" s="145"/>
      <c r="P1067" s="143"/>
    </row>
    <row r="1068" spans="1:16">
      <c r="A1068" s="141"/>
      <c r="B1068" s="145"/>
      <c r="C1068" s="175" t="s">
        <v>1972</v>
      </c>
      <c r="D1068" s="169" t="s">
        <v>26</v>
      </c>
      <c r="E1068" s="169" t="s">
        <v>1973</v>
      </c>
      <c r="F1068" s="198" t="s">
        <v>2013</v>
      </c>
      <c r="G1068" s="198" t="s">
        <v>2013</v>
      </c>
      <c r="H1068" s="198" t="s">
        <v>2013</v>
      </c>
      <c r="I1068" s="198" t="s">
        <v>2013</v>
      </c>
      <c r="J1068" s="171">
        <v>0.9</v>
      </c>
      <c r="K1068" s="172" t="str">
        <f>IFERROR(SUMIFS(#REF!,#REF!,$I1068,#REF!,$R$2)/SUMIFS(#REF!,#REF!,$I1068,#REF!,$R$2),"-")</f>
        <v>-</v>
      </c>
      <c r="L1068" s="172" t="str">
        <f>IFERROR(SUMIFS(#REF!,#REF!,$I1068,#REF!,$R$7)/SUMIFS(#REF!,#REF!,$I1068,#REF!,$R$7),"-")</f>
        <v>-</v>
      </c>
      <c r="M1068" s="173" t="str">
        <f>IFERROR(SUMIFS(#REF!,#REF!,$I1068,#REF!,$R$3)/SUMIFS(#REF!,#REF!,$I1068,#REF!,$R$3),"-")</f>
        <v>-</v>
      </c>
      <c r="N1068" s="173" t="str">
        <f>IFERROR(SUMIFS(#REF!,#REF!,$I1068,#REF!,"&lt;="&amp;$R$2,#REF!,"&gt;="&amp;$S$2)/SUMIFS(#REF!,#REF!,$I1068,#REF!,"&lt;="&amp;$R$2,#REF!,"&gt;="&amp;$S$2),"-")</f>
        <v>-</v>
      </c>
      <c r="O1068" s="145"/>
      <c r="P1068" s="143"/>
    </row>
    <row r="1069" spans="1:16">
      <c r="A1069" s="141"/>
      <c r="B1069" s="145"/>
      <c r="C1069" s="175" t="s">
        <v>1972</v>
      </c>
      <c r="D1069" s="169" t="s">
        <v>26</v>
      </c>
      <c r="E1069" s="169" t="s">
        <v>1973</v>
      </c>
      <c r="F1069" s="198" t="s">
        <v>2015</v>
      </c>
      <c r="G1069" s="198" t="s">
        <v>2015</v>
      </c>
      <c r="H1069" s="198" t="s">
        <v>2015</v>
      </c>
      <c r="I1069" s="198" t="s">
        <v>2015</v>
      </c>
      <c r="J1069" s="171">
        <v>0.9</v>
      </c>
      <c r="K1069" s="172" t="str">
        <f>IFERROR(SUMIFS(#REF!,#REF!,$I1069,#REF!,$R$2)/SUMIFS(#REF!,#REF!,$I1069,#REF!,$R$2),"-")</f>
        <v>-</v>
      </c>
      <c r="L1069" s="172" t="str">
        <f>IFERROR(SUMIFS(#REF!,#REF!,$I1069,#REF!,$R$7)/SUMIFS(#REF!,#REF!,$I1069,#REF!,$R$7),"-")</f>
        <v>-</v>
      </c>
      <c r="M1069" s="173" t="str">
        <f>IFERROR(SUMIFS(#REF!,#REF!,$I1069,#REF!,$R$3)/SUMIFS(#REF!,#REF!,$I1069,#REF!,$R$3),"-")</f>
        <v>-</v>
      </c>
      <c r="N1069" s="173" t="str">
        <f>IFERROR(SUMIFS(#REF!,#REF!,$I1069,#REF!,"&lt;="&amp;$R$2,#REF!,"&gt;="&amp;$S$2)/SUMIFS(#REF!,#REF!,$I1069,#REF!,"&lt;="&amp;$R$2,#REF!,"&gt;="&amp;$S$2),"-")</f>
        <v>-</v>
      </c>
      <c r="O1069" s="145"/>
      <c r="P1069" s="143"/>
    </row>
    <row r="1070" spans="1:16">
      <c r="A1070" s="141"/>
      <c r="B1070" s="145"/>
      <c r="C1070" s="175" t="s">
        <v>1972</v>
      </c>
      <c r="D1070" s="169" t="s">
        <v>26</v>
      </c>
      <c r="E1070" s="169" t="s">
        <v>1973</v>
      </c>
      <c r="F1070" s="198" t="s">
        <v>2017</v>
      </c>
      <c r="G1070" s="198" t="s">
        <v>2017</v>
      </c>
      <c r="H1070" s="198" t="s">
        <v>2017</v>
      </c>
      <c r="I1070" s="198" t="s">
        <v>2017</v>
      </c>
      <c r="J1070" s="171">
        <v>0.9</v>
      </c>
      <c r="K1070" s="172" t="str">
        <f>IFERROR(SUMIFS(#REF!,#REF!,$I1070,#REF!,$R$2)/SUMIFS(#REF!,#REF!,$I1070,#REF!,$R$2),"-")</f>
        <v>-</v>
      </c>
      <c r="L1070" s="172" t="str">
        <f>IFERROR(SUMIFS(#REF!,#REF!,$I1070,#REF!,$R$7)/SUMIFS(#REF!,#REF!,$I1070,#REF!,$R$7),"-")</f>
        <v>-</v>
      </c>
      <c r="M1070" s="173" t="str">
        <f>IFERROR(SUMIFS(#REF!,#REF!,$I1070,#REF!,$R$3)/SUMIFS(#REF!,#REF!,$I1070,#REF!,$R$3),"-")</f>
        <v>-</v>
      </c>
      <c r="N1070" s="173" t="str">
        <f>IFERROR(SUMIFS(#REF!,#REF!,$I1070,#REF!,"&lt;="&amp;$R$2,#REF!,"&gt;="&amp;$S$2)/SUMIFS(#REF!,#REF!,$I1070,#REF!,"&lt;="&amp;$R$2,#REF!,"&gt;="&amp;$S$2),"-")</f>
        <v>-</v>
      </c>
      <c r="O1070" s="145"/>
      <c r="P1070" s="143"/>
    </row>
    <row r="1071" spans="1:16">
      <c r="A1071" s="141"/>
      <c r="B1071" s="145"/>
      <c r="C1071" s="175" t="s">
        <v>1972</v>
      </c>
      <c r="D1071" s="169" t="s">
        <v>26</v>
      </c>
      <c r="E1071" s="169" t="s">
        <v>1973</v>
      </c>
      <c r="F1071" s="198" t="s">
        <v>2019</v>
      </c>
      <c r="G1071" s="198" t="s">
        <v>2019</v>
      </c>
      <c r="H1071" s="198" t="s">
        <v>2019</v>
      </c>
      <c r="I1071" s="198" t="s">
        <v>2019</v>
      </c>
      <c r="J1071" s="171">
        <v>0.9</v>
      </c>
      <c r="K1071" s="172" t="str">
        <f>IFERROR(SUMIFS(#REF!,#REF!,$I1071,#REF!,$R$2)/SUMIFS(#REF!,#REF!,$I1071,#REF!,$R$2),"-")</f>
        <v>-</v>
      </c>
      <c r="L1071" s="172" t="str">
        <f>IFERROR(SUMIFS(#REF!,#REF!,$I1071,#REF!,$R$7)/SUMIFS(#REF!,#REF!,$I1071,#REF!,$R$7),"-")</f>
        <v>-</v>
      </c>
      <c r="M1071" s="173" t="str">
        <f>IFERROR(SUMIFS(#REF!,#REF!,$I1071,#REF!,$R$3)/SUMIFS(#REF!,#REF!,$I1071,#REF!,$R$3),"-")</f>
        <v>-</v>
      </c>
      <c r="N1071" s="173" t="str">
        <f>IFERROR(SUMIFS(#REF!,#REF!,$I1071,#REF!,"&lt;="&amp;$R$2,#REF!,"&gt;="&amp;$S$2)/SUMIFS(#REF!,#REF!,$I1071,#REF!,"&lt;="&amp;$R$2,#REF!,"&gt;="&amp;$S$2),"-")</f>
        <v>-</v>
      </c>
      <c r="O1071" s="145"/>
      <c r="P1071" s="143"/>
    </row>
    <row r="1072" spans="1:16">
      <c r="A1072" s="141"/>
      <c r="B1072" s="145"/>
      <c r="C1072" s="175" t="s">
        <v>1972</v>
      </c>
      <c r="D1072" s="169" t="s">
        <v>26</v>
      </c>
      <c r="E1072" s="169" t="s">
        <v>1973</v>
      </c>
      <c r="F1072" s="198" t="s">
        <v>2021</v>
      </c>
      <c r="G1072" s="198" t="s">
        <v>2021</v>
      </c>
      <c r="H1072" s="198" t="s">
        <v>2021</v>
      </c>
      <c r="I1072" s="198" t="s">
        <v>2021</v>
      </c>
      <c r="J1072" s="171">
        <v>0.9</v>
      </c>
      <c r="K1072" s="172" t="str">
        <f>IFERROR(SUMIFS(#REF!,#REF!,$I1072,#REF!,$R$2)/SUMIFS(#REF!,#REF!,$I1072,#REF!,$R$2),"-")</f>
        <v>-</v>
      </c>
      <c r="L1072" s="172" t="str">
        <f>IFERROR(SUMIFS(#REF!,#REF!,$I1072,#REF!,$R$7)/SUMIFS(#REF!,#REF!,$I1072,#REF!,$R$7),"-")</f>
        <v>-</v>
      </c>
      <c r="M1072" s="173" t="str">
        <f>IFERROR(SUMIFS(#REF!,#REF!,$I1072,#REF!,$R$3)/SUMIFS(#REF!,#REF!,$I1072,#REF!,$R$3),"-")</f>
        <v>-</v>
      </c>
      <c r="N1072" s="173" t="str">
        <f>IFERROR(SUMIFS(#REF!,#REF!,$I1072,#REF!,"&lt;="&amp;$R$2,#REF!,"&gt;="&amp;$S$2)/SUMIFS(#REF!,#REF!,$I1072,#REF!,"&lt;="&amp;$R$2,#REF!,"&gt;="&amp;$S$2),"-")</f>
        <v>-</v>
      </c>
      <c r="O1072" s="145"/>
      <c r="P1072" s="143"/>
    </row>
    <row r="1073" spans="1:16">
      <c r="A1073" s="141"/>
      <c r="B1073" s="145"/>
      <c r="C1073" s="175" t="s">
        <v>1972</v>
      </c>
      <c r="D1073" s="169" t="s">
        <v>26</v>
      </c>
      <c r="E1073" s="169" t="s">
        <v>1973</v>
      </c>
      <c r="F1073" s="198" t="s">
        <v>2023</v>
      </c>
      <c r="G1073" s="198" t="s">
        <v>2023</v>
      </c>
      <c r="H1073" s="198" t="s">
        <v>2023</v>
      </c>
      <c r="I1073" s="198" t="s">
        <v>2023</v>
      </c>
      <c r="J1073" s="171">
        <v>0.9</v>
      </c>
      <c r="K1073" s="172" t="str">
        <f>IFERROR(SUMIFS(#REF!,#REF!,$I1073,#REF!,$R$2)/SUMIFS(#REF!,#REF!,$I1073,#REF!,$R$2),"-")</f>
        <v>-</v>
      </c>
      <c r="L1073" s="172" t="str">
        <f>IFERROR(SUMIFS(#REF!,#REF!,$I1073,#REF!,$R$7)/SUMIFS(#REF!,#REF!,$I1073,#REF!,$R$7),"-")</f>
        <v>-</v>
      </c>
      <c r="M1073" s="173" t="str">
        <f>IFERROR(SUMIFS(#REF!,#REF!,$I1073,#REF!,$R$3)/SUMIFS(#REF!,#REF!,$I1073,#REF!,$R$3),"-")</f>
        <v>-</v>
      </c>
      <c r="N1073" s="173" t="str">
        <f>IFERROR(SUMIFS(#REF!,#REF!,$I1073,#REF!,"&lt;="&amp;$R$2,#REF!,"&gt;="&amp;$S$2)/SUMIFS(#REF!,#REF!,$I1073,#REF!,"&lt;="&amp;$R$2,#REF!,"&gt;="&amp;$S$2),"-")</f>
        <v>-</v>
      </c>
      <c r="O1073" s="145"/>
      <c r="P1073" s="143"/>
    </row>
    <row r="1074" spans="1:16">
      <c r="A1074" s="141"/>
      <c r="B1074" s="145"/>
      <c r="C1074" s="175" t="s">
        <v>1972</v>
      </c>
      <c r="D1074" s="169" t="s">
        <v>26</v>
      </c>
      <c r="E1074" s="169" t="s">
        <v>1973</v>
      </c>
      <c r="F1074" s="198" t="s">
        <v>2025</v>
      </c>
      <c r="G1074" s="198" t="s">
        <v>2025</v>
      </c>
      <c r="H1074" s="198" t="s">
        <v>2025</v>
      </c>
      <c r="I1074" s="198" t="s">
        <v>2025</v>
      </c>
      <c r="J1074" s="171">
        <v>0.9</v>
      </c>
      <c r="K1074" s="172" t="str">
        <f>IFERROR(SUMIFS(#REF!,#REF!,$I1074,#REF!,$R$2)/SUMIFS(#REF!,#REF!,$I1074,#REF!,$R$2),"-")</f>
        <v>-</v>
      </c>
      <c r="L1074" s="172" t="str">
        <f>IFERROR(SUMIFS(#REF!,#REF!,$I1074,#REF!,$R$7)/SUMIFS(#REF!,#REF!,$I1074,#REF!,$R$7),"-")</f>
        <v>-</v>
      </c>
      <c r="M1074" s="173" t="str">
        <f>IFERROR(SUMIFS(#REF!,#REF!,$I1074,#REF!,$R$3)/SUMIFS(#REF!,#REF!,$I1074,#REF!,$R$3),"-")</f>
        <v>-</v>
      </c>
      <c r="N1074" s="173" t="str">
        <f>IFERROR(SUMIFS(#REF!,#REF!,$I1074,#REF!,"&lt;="&amp;$R$2,#REF!,"&gt;="&amp;$S$2)/SUMIFS(#REF!,#REF!,$I1074,#REF!,"&lt;="&amp;$R$2,#REF!,"&gt;="&amp;$S$2),"-")</f>
        <v>-</v>
      </c>
      <c r="O1074" s="145"/>
      <c r="P1074" s="143"/>
    </row>
    <row r="1075" spans="1:16">
      <c r="A1075" s="141"/>
      <c r="B1075" s="145"/>
      <c r="C1075" s="175" t="s">
        <v>1972</v>
      </c>
      <c r="D1075" s="169" t="s">
        <v>26</v>
      </c>
      <c r="E1075" s="169" t="s">
        <v>1973</v>
      </c>
      <c r="F1075" s="198" t="s">
        <v>2027</v>
      </c>
      <c r="G1075" s="198" t="s">
        <v>2027</v>
      </c>
      <c r="H1075" s="198" t="s">
        <v>2027</v>
      </c>
      <c r="I1075" s="198" t="s">
        <v>2027</v>
      </c>
      <c r="J1075" s="171">
        <v>0.9</v>
      </c>
      <c r="K1075" s="172" t="str">
        <f>IFERROR(SUMIFS(#REF!,#REF!,$I1075,#REF!,$R$2)/SUMIFS(#REF!,#REF!,$I1075,#REF!,$R$2),"-")</f>
        <v>-</v>
      </c>
      <c r="L1075" s="172" t="str">
        <f>IFERROR(SUMIFS(#REF!,#REF!,$I1075,#REF!,$R$7)/SUMIFS(#REF!,#REF!,$I1075,#REF!,$R$7),"-")</f>
        <v>-</v>
      </c>
      <c r="M1075" s="173" t="str">
        <f>IFERROR(SUMIFS(#REF!,#REF!,$I1075,#REF!,$R$3)/SUMIFS(#REF!,#REF!,$I1075,#REF!,$R$3),"-")</f>
        <v>-</v>
      </c>
      <c r="N1075" s="173" t="str">
        <f>IFERROR(SUMIFS(#REF!,#REF!,$I1075,#REF!,"&lt;="&amp;$R$2,#REF!,"&gt;="&amp;$S$2)/SUMIFS(#REF!,#REF!,$I1075,#REF!,"&lt;="&amp;$R$2,#REF!,"&gt;="&amp;$S$2),"-")</f>
        <v>-</v>
      </c>
      <c r="O1075" s="145"/>
      <c r="P1075" s="143"/>
    </row>
    <row r="1076" spans="1:16">
      <c r="A1076" s="141"/>
      <c r="B1076" s="145"/>
      <c r="C1076" s="175" t="s">
        <v>1972</v>
      </c>
      <c r="D1076" s="169" t="s">
        <v>26</v>
      </c>
      <c r="E1076" s="169" t="s">
        <v>1973</v>
      </c>
      <c r="F1076" s="198" t="s">
        <v>2029</v>
      </c>
      <c r="G1076" s="198" t="s">
        <v>2029</v>
      </c>
      <c r="H1076" s="198" t="s">
        <v>2029</v>
      </c>
      <c r="I1076" s="198" t="s">
        <v>2029</v>
      </c>
      <c r="J1076" s="171">
        <v>0.9</v>
      </c>
      <c r="K1076" s="172" t="str">
        <f>IFERROR(SUMIFS(#REF!,#REF!,$I1076,#REF!,$R$2)/SUMIFS(#REF!,#REF!,$I1076,#REF!,$R$2),"-")</f>
        <v>-</v>
      </c>
      <c r="L1076" s="172" t="str">
        <f>IFERROR(SUMIFS(#REF!,#REF!,$I1076,#REF!,$R$7)/SUMIFS(#REF!,#REF!,$I1076,#REF!,$R$7),"-")</f>
        <v>-</v>
      </c>
      <c r="M1076" s="173" t="str">
        <f>IFERROR(SUMIFS(#REF!,#REF!,$I1076,#REF!,$R$3)/SUMIFS(#REF!,#REF!,$I1076,#REF!,$R$3),"-")</f>
        <v>-</v>
      </c>
      <c r="N1076" s="173" t="str">
        <f>IFERROR(SUMIFS(#REF!,#REF!,$I1076,#REF!,"&lt;="&amp;$R$2,#REF!,"&gt;="&amp;$S$2)/SUMIFS(#REF!,#REF!,$I1076,#REF!,"&lt;="&amp;$R$2,#REF!,"&gt;="&amp;$S$2),"-")</f>
        <v>-</v>
      </c>
      <c r="O1076" s="145"/>
      <c r="P1076" s="143"/>
    </row>
    <row r="1077" spans="1:16">
      <c r="A1077" s="141"/>
      <c r="B1077" s="145"/>
      <c r="C1077" s="175" t="s">
        <v>1972</v>
      </c>
      <c r="D1077" s="169" t="s">
        <v>26</v>
      </c>
      <c r="E1077" s="169" t="s">
        <v>1973</v>
      </c>
      <c r="F1077" s="198" t="s">
        <v>2031</v>
      </c>
      <c r="G1077" s="198" t="s">
        <v>2031</v>
      </c>
      <c r="H1077" s="198" t="s">
        <v>2031</v>
      </c>
      <c r="I1077" s="198" t="s">
        <v>2031</v>
      </c>
      <c r="J1077" s="171">
        <v>0.9</v>
      </c>
      <c r="K1077" s="172" t="str">
        <f>IFERROR(SUMIFS(#REF!,#REF!,$I1077,#REF!,$R$2)/SUMIFS(#REF!,#REF!,$I1077,#REF!,$R$2),"-")</f>
        <v>-</v>
      </c>
      <c r="L1077" s="172" t="str">
        <f>IFERROR(SUMIFS(#REF!,#REF!,$I1077,#REF!,$R$7)/SUMIFS(#REF!,#REF!,$I1077,#REF!,$R$7),"-")</f>
        <v>-</v>
      </c>
      <c r="M1077" s="173" t="str">
        <f>IFERROR(SUMIFS(#REF!,#REF!,$I1077,#REF!,$R$3)/SUMIFS(#REF!,#REF!,$I1077,#REF!,$R$3),"-")</f>
        <v>-</v>
      </c>
      <c r="N1077" s="173" t="str">
        <f>IFERROR(SUMIFS(#REF!,#REF!,$I1077,#REF!,"&lt;="&amp;$R$2,#REF!,"&gt;="&amp;$S$2)/SUMIFS(#REF!,#REF!,$I1077,#REF!,"&lt;="&amp;$R$2,#REF!,"&gt;="&amp;$S$2),"-")</f>
        <v>-</v>
      </c>
      <c r="O1077" s="145"/>
      <c r="P1077" s="143"/>
    </row>
    <row r="1078" spans="1:16">
      <c r="A1078" s="141"/>
      <c r="B1078" s="145"/>
      <c r="C1078" s="175" t="s">
        <v>1972</v>
      </c>
      <c r="D1078" s="169" t="s">
        <v>26</v>
      </c>
      <c r="E1078" s="169" t="s">
        <v>1973</v>
      </c>
      <c r="F1078" s="198" t="s">
        <v>2033</v>
      </c>
      <c r="G1078" s="198" t="s">
        <v>2033</v>
      </c>
      <c r="H1078" s="198" t="s">
        <v>2033</v>
      </c>
      <c r="I1078" s="198" t="s">
        <v>2033</v>
      </c>
      <c r="J1078" s="171">
        <v>0.9</v>
      </c>
      <c r="K1078" s="172" t="str">
        <f>IFERROR(SUMIFS(#REF!,#REF!,$I1078,#REF!,$R$2)/SUMIFS(#REF!,#REF!,$I1078,#REF!,$R$2),"-")</f>
        <v>-</v>
      </c>
      <c r="L1078" s="172" t="str">
        <f>IFERROR(SUMIFS(#REF!,#REF!,$I1078,#REF!,$R$7)/SUMIFS(#REF!,#REF!,$I1078,#REF!,$R$7),"-")</f>
        <v>-</v>
      </c>
      <c r="M1078" s="173" t="str">
        <f>IFERROR(SUMIFS(#REF!,#REF!,$I1078,#REF!,$R$3)/SUMIFS(#REF!,#REF!,$I1078,#REF!,$R$3),"-")</f>
        <v>-</v>
      </c>
      <c r="N1078" s="173" t="str">
        <f>IFERROR(SUMIFS(#REF!,#REF!,$I1078,#REF!,"&lt;="&amp;$R$2,#REF!,"&gt;="&amp;$S$2)/SUMIFS(#REF!,#REF!,$I1078,#REF!,"&lt;="&amp;$R$2,#REF!,"&gt;="&amp;$S$2),"-")</f>
        <v>-</v>
      </c>
      <c r="O1078" s="145"/>
      <c r="P1078" s="143"/>
    </row>
    <row r="1079" spans="1:16">
      <c r="A1079" s="141"/>
      <c r="B1079" s="145"/>
      <c r="C1079" s="175" t="s">
        <v>1972</v>
      </c>
      <c r="D1079" s="169" t="s">
        <v>26</v>
      </c>
      <c r="E1079" s="169" t="s">
        <v>1973</v>
      </c>
      <c r="F1079" s="198" t="s">
        <v>2035</v>
      </c>
      <c r="G1079" s="198" t="s">
        <v>2035</v>
      </c>
      <c r="H1079" s="198" t="s">
        <v>2035</v>
      </c>
      <c r="I1079" s="198" t="s">
        <v>2035</v>
      </c>
      <c r="J1079" s="171">
        <v>0.9</v>
      </c>
      <c r="K1079" s="172" t="str">
        <f>IFERROR(SUMIFS(#REF!,#REF!,$I1079,#REF!,$R$2)/SUMIFS(#REF!,#REF!,$I1079,#REF!,$R$2),"-")</f>
        <v>-</v>
      </c>
      <c r="L1079" s="172" t="str">
        <f>IFERROR(SUMIFS(#REF!,#REF!,$I1079,#REF!,$R$7)/SUMIFS(#REF!,#REF!,$I1079,#REF!,$R$7),"-")</f>
        <v>-</v>
      </c>
      <c r="M1079" s="173" t="str">
        <f>IFERROR(SUMIFS(#REF!,#REF!,$I1079,#REF!,$R$3)/SUMIFS(#REF!,#REF!,$I1079,#REF!,$R$3),"-")</f>
        <v>-</v>
      </c>
      <c r="N1079" s="173" t="str">
        <f>IFERROR(SUMIFS(#REF!,#REF!,$I1079,#REF!,"&lt;="&amp;$R$2,#REF!,"&gt;="&amp;$S$2)/SUMIFS(#REF!,#REF!,$I1079,#REF!,"&lt;="&amp;$R$2,#REF!,"&gt;="&amp;$S$2),"-")</f>
        <v>-</v>
      </c>
      <c r="O1079" s="145"/>
      <c r="P1079" s="143"/>
    </row>
    <row r="1080" spans="1:16">
      <c r="A1080" s="141"/>
      <c r="B1080" s="145"/>
      <c r="C1080" s="175" t="s">
        <v>1972</v>
      </c>
      <c r="D1080" s="169" t="s">
        <v>26</v>
      </c>
      <c r="E1080" s="169" t="s">
        <v>1973</v>
      </c>
      <c r="F1080" s="198" t="s">
        <v>2037</v>
      </c>
      <c r="G1080" s="198" t="s">
        <v>2037</v>
      </c>
      <c r="H1080" s="198" t="s">
        <v>2037</v>
      </c>
      <c r="I1080" s="198" t="s">
        <v>2037</v>
      </c>
      <c r="J1080" s="171">
        <v>0.9</v>
      </c>
      <c r="K1080" s="172" t="str">
        <f>IFERROR(SUMIFS(#REF!,#REF!,$I1080,#REF!,$R$2)/SUMIFS(#REF!,#REF!,$I1080,#REF!,$R$2),"-")</f>
        <v>-</v>
      </c>
      <c r="L1080" s="172" t="str">
        <f>IFERROR(SUMIFS(#REF!,#REF!,$I1080,#REF!,$R$7)/SUMIFS(#REF!,#REF!,$I1080,#REF!,$R$7),"-")</f>
        <v>-</v>
      </c>
      <c r="M1080" s="173" t="str">
        <f>IFERROR(SUMIFS(#REF!,#REF!,$I1080,#REF!,$R$3)/SUMIFS(#REF!,#REF!,$I1080,#REF!,$R$3),"-")</f>
        <v>-</v>
      </c>
      <c r="N1080" s="173" t="str">
        <f>IFERROR(SUMIFS(#REF!,#REF!,$I1080,#REF!,"&lt;="&amp;$R$2,#REF!,"&gt;="&amp;$S$2)/SUMIFS(#REF!,#REF!,$I1080,#REF!,"&lt;="&amp;$R$2,#REF!,"&gt;="&amp;$S$2),"-")</f>
        <v>-</v>
      </c>
      <c r="O1080" s="145"/>
      <c r="P1080" s="143"/>
    </row>
    <row r="1081" spans="1:16">
      <c r="A1081" s="141"/>
      <c r="B1081" s="145"/>
      <c r="C1081" s="175" t="s">
        <v>1972</v>
      </c>
      <c r="D1081" s="169" t="s">
        <v>26</v>
      </c>
      <c r="E1081" s="169" t="s">
        <v>1973</v>
      </c>
      <c r="F1081" s="198" t="s">
        <v>2039</v>
      </c>
      <c r="G1081" s="198" t="s">
        <v>2039</v>
      </c>
      <c r="H1081" s="198" t="s">
        <v>2039</v>
      </c>
      <c r="I1081" s="198" t="s">
        <v>2039</v>
      </c>
      <c r="J1081" s="171">
        <v>0.9</v>
      </c>
      <c r="K1081" s="172" t="str">
        <f>IFERROR(SUMIFS(#REF!,#REF!,$I1081,#REF!,$R$2)/SUMIFS(#REF!,#REF!,$I1081,#REF!,$R$2),"-")</f>
        <v>-</v>
      </c>
      <c r="L1081" s="172" t="str">
        <f>IFERROR(SUMIFS(#REF!,#REF!,$I1081,#REF!,$R$7)/SUMIFS(#REF!,#REF!,$I1081,#REF!,$R$7),"-")</f>
        <v>-</v>
      </c>
      <c r="M1081" s="173" t="str">
        <f>IFERROR(SUMIFS(#REF!,#REF!,$I1081,#REF!,$R$3)/SUMIFS(#REF!,#REF!,$I1081,#REF!,$R$3),"-")</f>
        <v>-</v>
      </c>
      <c r="N1081" s="173" t="str">
        <f>IFERROR(SUMIFS(#REF!,#REF!,$I1081,#REF!,"&lt;="&amp;$R$2,#REF!,"&gt;="&amp;$S$2)/SUMIFS(#REF!,#REF!,$I1081,#REF!,"&lt;="&amp;$R$2,#REF!,"&gt;="&amp;$S$2),"-")</f>
        <v>-</v>
      </c>
      <c r="O1081" s="145"/>
      <c r="P1081" s="143"/>
    </row>
    <row r="1082" spans="1:16">
      <c r="A1082" s="141"/>
      <c r="B1082" s="145"/>
      <c r="C1082" s="175" t="s">
        <v>1972</v>
      </c>
      <c r="D1082" s="169" t="s">
        <v>26</v>
      </c>
      <c r="E1082" s="169" t="s">
        <v>1973</v>
      </c>
      <c r="F1082" s="198" t="s">
        <v>2041</v>
      </c>
      <c r="G1082" s="198" t="s">
        <v>2041</v>
      </c>
      <c r="H1082" s="198" t="s">
        <v>2041</v>
      </c>
      <c r="I1082" s="198" t="s">
        <v>2041</v>
      </c>
      <c r="J1082" s="171">
        <v>0.9</v>
      </c>
      <c r="K1082" s="172" t="str">
        <f>IFERROR(SUMIFS(#REF!,#REF!,$I1082,#REF!,$R$2)/SUMIFS(#REF!,#REF!,$I1082,#REF!,$R$2),"-")</f>
        <v>-</v>
      </c>
      <c r="L1082" s="172" t="str">
        <f>IFERROR(SUMIFS(#REF!,#REF!,$I1082,#REF!,$R$7)/SUMIFS(#REF!,#REF!,$I1082,#REF!,$R$7),"-")</f>
        <v>-</v>
      </c>
      <c r="M1082" s="173" t="str">
        <f>IFERROR(SUMIFS(#REF!,#REF!,$I1082,#REF!,$R$3)/SUMIFS(#REF!,#REF!,$I1082,#REF!,$R$3),"-")</f>
        <v>-</v>
      </c>
      <c r="N1082" s="173" t="str">
        <f>IFERROR(SUMIFS(#REF!,#REF!,$I1082,#REF!,"&lt;="&amp;$R$2,#REF!,"&gt;="&amp;$S$2)/SUMIFS(#REF!,#REF!,$I1082,#REF!,"&lt;="&amp;$R$2,#REF!,"&gt;="&amp;$S$2),"-")</f>
        <v>-</v>
      </c>
      <c r="O1082" s="145"/>
      <c r="P1082" s="143"/>
    </row>
    <row r="1083" spans="1:16">
      <c r="A1083" s="141"/>
      <c r="B1083" s="145"/>
      <c r="C1083" s="175" t="s">
        <v>1972</v>
      </c>
      <c r="D1083" s="169" t="s">
        <v>26</v>
      </c>
      <c r="E1083" s="169" t="s">
        <v>1973</v>
      </c>
      <c r="F1083" s="198" t="s">
        <v>2043</v>
      </c>
      <c r="G1083" s="198" t="s">
        <v>2043</v>
      </c>
      <c r="H1083" s="198" t="s">
        <v>2043</v>
      </c>
      <c r="I1083" s="198" t="s">
        <v>2043</v>
      </c>
      <c r="J1083" s="171">
        <v>0.9</v>
      </c>
      <c r="K1083" s="172" t="str">
        <f>IFERROR(SUMIFS(#REF!,#REF!,$I1083,#REF!,$R$2)/SUMIFS(#REF!,#REF!,$I1083,#REF!,$R$2),"-")</f>
        <v>-</v>
      </c>
      <c r="L1083" s="172" t="str">
        <f>IFERROR(SUMIFS(#REF!,#REF!,$I1083,#REF!,$R$7)/SUMIFS(#REF!,#REF!,$I1083,#REF!,$R$7),"-")</f>
        <v>-</v>
      </c>
      <c r="M1083" s="173" t="str">
        <f>IFERROR(SUMIFS(#REF!,#REF!,$I1083,#REF!,$R$3)/SUMIFS(#REF!,#REF!,$I1083,#REF!,$R$3),"-")</f>
        <v>-</v>
      </c>
      <c r="N1083" s="173" t="str">
        <f>IFERROR(SUMIFS(#REF!,#REF!,$I1083,#REF!,"&lt;="&amp;$R$2,#REF!,"&gt;="&amp;$S$2)/SUMIFS(#REF!,#REF!,$I1083,#REF!,"&lt;="&amp;$R$2,#REF!,"&gt;="&amp;$S$2),"-")</f>
        <v>-</v>
      </c>
      <c r="O1083" s="145"/>
      <c r="P1083" s="143"/>
    </row>
    <row r="1084" spans="1:16">
      <c r="A1084" s="141"/>
      <c r="B1084" s="145"/>
      <c r="C1084" s="175" t="s">
        <v>1972</v>
      </c>
      <c r="D1084" s="169" t="s">
        <v>26</v>
      </c>
      <c r="E1084" s="169" t="s">
        <v>1973</v>
      </c>
      <c r="F1084" s="198" t="s">
        <v>2045</v>
      </c>
      <c r="G1084" s="198" t="s">
        <v>2045</v>
      </c>
      <c r="H1084" s="198" t="s">
        <v>2045</v>
      </c>
      <c r="I1084" s="198" t="s">
        <v>2045</v>
      </c>
      <c r="J1084" s="171">
        <v>0.9</v>
      </c>
      <c r="K1084" s="172" t="str">
        <f>IFERROR(SUMIFS(#REF!,#REF!,$I1084,#REF!,$R$2)/SUMIFS(#REF!,#REF!,$I1084,#REF!,$R$2),"-")</f>
        <v>-</v>
      </c>
      <c r="L1084" s="172" t="str">
        <f>IFERROR(SUMIFS(#REF!,#REF!,$I1084,#REF!,$R$7)/SUMIFS(#REF!,#REF!,$I1084,#REF!,$R$7),"-")</f>
        <v>-</v>
      </c>
      <c r="M1084" s="173" t="str">
        <f>IFERROR(SUMIFS(#REF!,#REF!,$I1084,#REF!,$R$3)/SUMIFS(#REF!,#REF!,$I1084,#REF!,$R$3),"-")</f>
        <v>-</v>
      </c>
      <c r="N1084" s="173" t="str">
        <f>IFERROR(SUMIFS(#REF!,#REF!,$I1084,#REF!,"&lt;="&amp;$R$2,#REF!,"&gt;="&amp;$S$2)/SUMIFS(#REF!,#REF!,$I1084,#REF!,"&lt;="&amp;$R$2,#REF!,"&gt;="&amp;$S$2),"-")</f>
        <v>-</v>
      </c>
      <c r="O1084" s="145"/>
      <c r="P1084" s="143"/>
    </row>
    <row r="1085" spans="1:16">
      <c r="A1085" s="141"/>
      <c r="B1085" s="145"/>
      <c r="C1085" s="175" t="s">
        <v>1972</v>
      </c>
      <c r="D1085" s="169" t="s">
        <v>26</v>
      </c>
      <c r="E1085" s="169" t="s">
        <v>1973</v>
      </c>
      <c r="F1085" s="198" t="s">
        <v>2047</v>
      </c>
      <c r="G1085" s="198" t="s">
        <v>2047</v>
      </c>
      <c r="H1085" s="198" t="s">
        <v>2047</v>
      </c>
      <c r="I1085" s="198" t="s">
        <v>2047</v>
      </c>
      <c r="J1085" s="171">
        <v>0.9</v>
      </c>
      <c r="K1085" s="172" t="str">
        <f>IFERROR(SUMIFS(#REF!,#REF!,$I1085,#REF!,$R$2)/SUMIFS(#REF!,#REF!,$I1085,#REF!,$R$2),"-")</f>
        <v>-</v>
      </c>
      <c r="L1085" s="172" t="str">
        <f>IFERROR(SUMIFS(#REF!,#REF!,$I1085,#REF!,$R$7)/SUMIFS(#REF!,#REF!,$I1085,#REF!,$R$7),"-")</f>
        <v>-</v>
      </c>
      <c r="M1085" s="173" t="str">
        <f>IFERROR(SUMIFS(#REF!,#REF!,$I1085,#REF!,$R$3)/SUMIFS(#REF!,#REF!,$I1085,#REF!,$R$3),"-")</f>
        <v>-</v>
      </c>
      <c r="N1085" s="173" t="str">
        <f>IFERROR(SUMIFS(#REF!,#REF!,$I1085,#REF!,"&lt;="&amp;$R$2,#REF!,"&gt;="&amp;$S$2)/SUMIFS(#REF!,#REF!,$I1085,#REF!,"&lt;="&amp;$R$2,#REF!,"&gt;="&amp;$S$2),"-")</f>
        <v>-</v>
      </c>
      <c r="O1085" s="145"/>
      <c r="P1085" s="143"/>
    </row>
    <row r="1086" spans="1:16">
      <c r="A1086" s="141"/>
      <c r="B1086" s="145"/>
      <c r="C1086" s="175" t="s">
        <v>1972</v>
      </c>
      <c r="D1086" s="169" t="s">
        <v>26</v>
      </c>
      <c r="E1086" s="169" t="s">
        <v>1973</v>
      </c>
      <c r="F1086" s="198" t="s">
        <v>2049</v>
      </c>
      <c r="G1086" s="198" t="s">
        <v>2049</v>
      </c>
      <c r="H1086" s="198" t="s">
        <v>2049</v>
      </c>
      <c r="I1086" s="198" t="s">
        <v>2049</v>
      </c>
      <c r="J1086" s="171">
        <v>0.9</v>
      </c>
      <c r="K1086" s="172" t="str">
        <f>IFERROR(SUMIFS(#REF!,#REF!,$I1086,#REF!,$R$2)/SUMIFS(#REF!,#REF!,$I1086,#REF!,$R$2),"-")</f>
        <v>-</v>
      </c>
      <c r="L1086" s="172" t="str">
        <f>IFERROR(SUMIFS(#REF!,#REF!,$I1086,#REF!,$R$7)/SUMIFS(#REF!,#REF!,$I1086,#REF!,$R$7),"-")</f>
        <v>-</v>
      </c>
      <c r="M1086" s="173" t="str">
        <f>IFERROR(SUMIFS(#REF!,#REF!,$I1086,#REF!,$R$3)/SUMIFS(#REF!,#REF!,$I1086,#REF!,$R$3),"-")</f>
        <v>-</v>
      </c>
      <c r="N1086" s="173" t="str">
        <f>IFERROR(SUMIFS(#REF!,#REF!,$I1086,#REF!,"&lt;="&amp;$R$2,#REF!,"&gt;="&amp;$S$2)/SUMIFS(#REF!,#REF!,$I1086,#REF!,"&lt;="&amp;$R$2,#REF!,"&gt;="&amp;$S$2),"-")</f>
        <v>-</v>
      </c>
      <c r="O1086" s="145"/>
      <c r="P1086" s="143"/>
    </row>
    <row r="1087" spans="1:16">
      <c r="A1087" s="141"/>
      <c r="B1087" s="145"/>
      <c r="C1087" s="175" t="s">
        <v>1972</v>
      </c>
      <c r="D1087" s="169" t="s">
        <v>26</v>
      </c>
      <c r="E1087" s="169" t="s">
        <v>1973</v>
      </c>
      <c r="F1087" s="198" t="s">
        <v>2051</v>
      </c>
      <c r="G1087" s="198" t="s">
        <v>2051</v>
      </c>
      <c r="H1087" s="198" t="s">
        <v>2051</v>
      </c>
      <c r="I1087" s="198" t="s">
        <v>2051</v>
      </c>
      <c r="J1087" s="171">
        <v>0.9</v>
      </c>
      <c r="K1087" s="172" t="str">
        <f>IFERROR(SUMIFS(#REF!,#REF!,$I1087,#REF!,$R$2)/SUMIFS(#REF!,#REF!,$I1087,#REF!,$R$2),"-")</f>
        <v>-</v>
      </c>
      <c r="L1087" s="172" t="str">
        <f>IFERROR(SUMIFS(#REF!,#REF!,$I1087,#REF!,$R$7)/SUMIFS(#REF!,#REF!,$I1087,#REF!,$R$7),"-")</f>
        <v>-</v>
      </c>
      <c r="M1087" s="173" t="str">
        <f>IFERROR(SUMIFS(#REF!,#REF!,$I1087,#REF!,$R$3)/SUMIFS(#REF!,#REF!,$I1087,#REF!,$R$3),"-")</f>
        <v>-</v>
      </c>
      <c r="N1087" s="173" t="str">
        <f>IFERROR(SUMIFS(#REF!,#REF!,$I1087,#REF!,"&lt;="&amp;$R$2,#REF!,"&gt;="&amp;$S$2)/SUMIFS(#REF!,#REF!,$I1087,#REF!,"&lt;="&amp;$R$2,#REF!,"&gt;="&amp;$S$2),"-")</f>
        <v>-</v>
      </c>
      <c r="O1087" s="145"/>
      <c r="P1087" s="143"/>
    </row>
    <row r="1088" spans="1:16">
      <c r="A1088" s="141"/>
      <c r="B1088" s="145"/>
      <c r="C1088" s="175" t="s">
        <v>1972</v>
      </c>
      <c r="D1088" s="169" t="s">
        <v>26</v>
      </c>
      <c r="E1088" s="169" t="s">
        <v>1973</v>
      </c>
      <c r="F1088" s="198" t="s">
        <v>2053</v>
      </c>
      <c r="G1088" s="198" t="s">
        <v>2053</v>
      </c>
      <c r="H1088" s="198" t="s">
        <v>2053</v>
      </c>
      <c r="I1088" s="198" t="s">
        <v>2053</v>
      </c>
      <c r="J1088" s="171">
        <v>0.9</v>
      </c>
      <c r="K1088" s="172" t="str">
        <f>IFERROR(SUMIFS(#REF!,#REF!,$I1088,#REF!,$R$2)/SUMIFS(#REF!,#REF!,$I1088,#REF!,$R$2),"-")</f>
        <v>-</v>
      </c>
      <c r="L1088" s="172" t="str">
        <f>IFERROR(SUMIFS(#REF!,#REF!,$I1088,#REF!,$R$7)/SUMIFS(#REF!,#REF!,$I1088,#REF!,$R$7),"-")</f>
        <v>-</v>
      </c>
      <c r="M1088" s="173" t="str">
        <f>IFERROR(SUMIFS(#REF!,#REF!,$I1088,#REF!,$R$3)/SUMIFS(#REF!,#REF!,$I1088,#REF!,$R$3),"-")</f>
        <v>-</v>
      </c>
      <c r="N1088" s="173" t="str">
        <f>IFERROR(SUMIFS(#REF!,#REF!,$I1088,#REF!,"&lt;="&amp;$R$2,#REF!,"&gt;="&amp;$S$2)/SUMIFS(#REF!,#REF!,$I1088,#REF!,"&lt;="&amp;$R$2,#REF!,"&gt;="&amp;$S$2),"-")</f>
        <v>-</v>
      </c>
      <c r="O1088" s="145"/>
      <c r="P1088" s="143"/>
    </row>
    <row r="1089" spans="1:16">
      <c r="A1089" s="141"/>
      <c r="B1089" s="145"/>
      <c r="C1089" s="175" t="s">
        <v>1972</v>
      </c>
      <c r="D1089" s="169" t="s">
        <v>26</v>
      </c>
      <c r="E1089" s="169" t="s">
        <v>1973</v>
      </c>
      <c r="F1089" s="198" t="s">
        <v>2055</v>
      </c>
      <c r="G1089" s="198" t="s">
        <v>2055</v>
      </c>
      <c r="H1089" s="198" t="s">
        <v>2055</v>
      </c>
      <c r="I1089" s="198" t="s">
        <v>2055</v>
      </c>
      <c r="J1089" s="171">
        <v>0.9</v>
      </c>
      <c r="K1089" s="172" t="str">
        <f>IFERROR(SUMIFS(#REF!,#REF!,$I1089,#REF!,$R$2)/SUMIFS(#REF!,#REF!,$I1089,#REF!,$R$2),"-")</f>
        <v>-</v>
      </c>
      <c r="L1089" s="172" t="str">
        <f>IFERROR(SUMIFS(#REF!,#REF!,$I1089,#REF!,$R$7)/SUMIFS(#REF!,#REF!,$I1089,#REF!,$R$7),"-")</f>
        <v>-</v>
      </c>
      <c r="M1089" s="173" t="str">
        <f>IFERROR(SUMIFS(#REF!,#REF!,$I1089,#REF!,$R$3)/SUMIFS(#REF!,#REF!,$I1089,#REF!,$R$3),"-")</f>
        <v>-</v>
      </c>
      <c r="N1089" s="173" t="str">
        <f>IFERROR(SUMIFS(#REF!,#REF!,$I1089,#REF!,"&lt;="&amp;$R$2,#REF!,"&gt;="&amp;$S$2)/SUMIFS(#REF!,#REF!,$I1089,#REF!,"&lt;="&amp;$R$2,#REF!,"&gt;="&amp;$S$2),"-")</f>
        <v>-</v>
      </c>
      <c r="O1089" s="145"/>
      <c r="P1089" s="143"/>
    </row>
    <row r="1090" spans="1:16">
      <c r="A1090" s="141"/>
      <c r="B1090" s="145"/>
      <c r="C1090" s="175" t="s">
        <v>1972</v>
      </c>
      <c r="D1090" s="169" t="s">
        <v>26</v>
      </c>
      <c r="E1090" s="169" t="s">
        <v>1973</v>
      </c>
      <c r="F1090" s="198" t="s">
        <v>2057</v>
      </c>
      <c r="G1090" s="198" t="s">
        <v>2057</v>
      </c>
      <c r="H1090" s="198" t="s">
        <v>2057</v>
      </c>
      <c r="I1090" s="198" t="s">
        <v>2057</v>
      </c>
      <c r="J1090" s="171">
        <v>0.9</v>
      </c>
      <c r="K1090" s="172" t="str">
        <f>IFERROR(SUMIFS(#REF!,#REF!,$I1090,#REF!,$R$2)/SUMIFS(#REF!,#REF!,$I1090,#REF!,$R$2),"-")</f>
        <v>-</v>
      </c>
      <c r="L1090" s="172" t="str">
        <f>IFERROR(SUMIFS(#REF!,#REF!,$I1090,#REF!,$R$7)/SUMIFS(#REF!,#REF!,$I1090,#REF!,$R$7),"-")</f>
        <v>-</v>
      </c>
      <c r="M1090" s="173" t="str">
        <f>IFERROR(SUMIFS(#REF!,#REF!,$I1090,#REF!,$R$3)/SUMIFS(#REF!,#REF!,$I1090,#REF!,$R$3),"-")</f>
        <v>-</v>
      </c>
      <c r="N1090" s="173" t="str">
        <f>IFERROR(SUMIFS(#REF!,#REF!,$I1090,#REF!,"&lt;="&amp;$R$2,#REF!,"&gt;="&amp;$S$2)/SUMIFS(#REF!,#REF!,$I1090,#REF!,"&lt;="&amp;$R$2,#REF!,"&gt;="&amp;$S$2),"-")</f>
        <v>-</v>
      </c>
      <c r="O1090" s="145"/>
      <c r="P1090" s="143"/>
    </row>
    <row r="1091" spans="1:16">
      <c r="A1091" s="141"/>
      <c r="B1091" s="145"/>
      <c r="C1091" s="175" t="s">
        <v>1972</v>
      </c>
      <c r="D1091" s="169" t="s">
        <v>26</v>
      </c>
      <c r="E1091" s="169" t="s">
        <v>1973</v>
      </c>
      <c r="F1091" s="198" t="s">
        <v>2059</v>
      </c>
      <c r="G1091" s="198" t="s">
        <v>2059</v>
      </c>
      <c r="H1091" s="198" t="s">
        <v>2059</v>
      </c>
      <c r="I1091" s="198" t="s">
        <v>2059</v>
      </c>
      <c r="J1091" s="171">
        <v>0.9</v>
      </c>
      <c r="K1091" s="172" t="str">
        <f>IFERROR(SUMIFS(#REF!,#REF!,$I1091,#REF!,$R$2)/SUMIFS(#REF!,#REF!,$I1091,#REF!,$R$2),"-")</f>
        <v>-</v>
      </c>
      <c r="L1091" s="172" t="str">
        <f>IFERROR(SUMIFS(#REF!,#REF!,$I1091,#REF!,$R$7)/SUMIFS(#REF!,#REF!,$I1091,#REF!,$R$7),"-")</f>
        <v>-</v>
      </c>
      <c r="M1091" s="173" t="str">
        <f>IFERROR(SUMIFS(#REF!,#REF!,$I1091,#REF!,$R$3)/SUMIFS(#REF!,#REF!,$I1091,#REF!,$R$3),"-")</f>
        <v>-</v>
      </c>
      <c r="N1091" s="173" t="str">
        <f>IFERROR(SUMIFS(#REF!,#REF!,$I1091,#REF!,"&lt;="&amp;$R$2,#REF!,"&gt;="&amp;$S$2)/SUMIFS(#REF!,#REF!,$I1091,#REF!,"&lt;="&amp;$R$2,#REF!,"&gt;="&amp;$S$2),"-")</f>
        <v>-</v>
      </c>
      <c r="O1091" s="145"/>
      <c r="P1091" s="143"/>
    </row>
    <row r="1092" spans="1:16">
      <c r="A1092" s="141"/>
      <c r="B1092" s="145"/>
      <c r="C1092" s="175" t="s">
        <v>1972</v>
      </c>
      <c r="D1092" s="169" t="s">
        <v>26</v>
      </c>
      <c r="E1092" s="169" t="s">
        <v>1973</v>
      </c>
      <c r="F1092" s="198" t="s">
        <v>2061</v>
      </c>
      <c r="G1092" s="198" t="s">
        <v>2061</v>
      </c>
      <c r="H1092" s="198" t="s">
        <v>2061</v>
      </c>
      <c r="I1092" s="198" t="s">
        <v>2061</v>
      </c>
      <c r="J1092" s="171">
        <v>0.9</v>
      </c>
      <c r="K1092" s="172" t="str">
        <f>IFERROR(SUMIFS(#REF!,#REF!,$I1092,#REF!,$R$2)/SUMIFS(#REF!,#REF!,$I1092,#REF!,$R$2),"-")</f>
        <v>-</v>
      </c>
      <c r="L1092" s="172" t="str">
        <f>IFERROR(SUMIFS(#REF!,#REF!,$I1092,#REF!,$R$7)/SUMIFS(#REF!,#REF!,$I1092,#REF!,$R$7),"-")</f>
        <v>-</v>
      </c>
      <c r="M1092" s="173" t="str">
        <f>IFERROR(SUMIFS(#REF!,#REF!,$I1092,#REF!,$R$3)/SUMIFS(#REF!,#REF!,$I1092,#REF!,$R$3),"-")</f>
        <v>-</v>
      </c>
      <c r="N1092" s="173" t="str">
        <f>IFERROR(SUMIFS(#REF!,#REF!,$I1092,#REF!,"&lt;="&amp;$R$2,#REF!,"&gt;="&amp;$S$2)/SUMIFS(#REF!,#REF!,$I1092,#REF!,"&lt;="&amp;$R$2,#REF!,"&gt;="&amp;$S$2),"-")</f>
        <v>-</v>
      </c>
      <c r="O1092" s="145"/>
      <c r="P1092" s="143"/>
    </row>
    <row r="1093" spans="1:16">
      <c r="A1093" s="141"/>
      <c r="B1093" s="145"/>
      <c r="C1093" s="175" t="s">
        <v>1972</v>
      </c>
      <c r="D1093" s="169" t="s">
        <v>26</v>
      </c>
      <c r="E1093" s="169" t="s">
        <v>1973</v>
      </c>
      <c r="F1093" s="198" t="s">
        <v>2063</v>
      </c>
      <c r="G1093" s="198" t="s">
        <v>2063</v>
      </c>
      <c r="H1093" s="198" t="s">
        <v>2063</v>
      </c>
      <c r="I1093" s="198" t="s">
        <v>2063</v>
      </c>
      <c r="J1093" s="171">
        <v>0.9</v>
      </c>
      <c r="K1093" s="172" t="str">
        <f>IFERROR(SUMIFS(#REF!,#REF!,$I1093,#REF!,$R$2)/SUMIFS(#REF!,#REF!,$I1093,#REF!,$R$2),"-")</f>
        <v>-</v>
      </c>
      <c r="L1093" s="172" t="str">
        <f>IFERROR(SUMIFS(#REF!,#REF!,$I1093,#REF!,$R$7)/SUMIFS(#REF!,#REF!,$I1093,#REF!,$R$7),"-")</f>
        <v>-</v>
      </c>
      <c r="M1093" s="173" t="str">
        <f>IFERROR(SUMIFS(#REF!,#REF!,$I1093,#REF!,$R$3)/SUMIFS(#REF!,#REF!,$I1093,#REF!,$R$3),"-")</f>
        <v>-</v>
      </c>
      <c r="N1093" s="173" t="str">
        <f>IFERROR(SUMIFS(#REF!,#REF!,$I1093,#REF!,"&lt;="&amp;$R$2,#REF!,"&gt;="&amp;$S$2)/SUMIFS(#REF!,#REF!,$I1093,#REF!,"&lt;="&amp;$R$2,#REF!,"&gt;="&amp;$S$2),"-")</f>
        <v>-</v>
      </c>
      <c r="O1093" s="145"/>
      <c r="P1093" s="143"/>
    </row>
    <row r="1094" spans="1:16">
      <c r="A1094" s="141"/>
      <c r="B1094" s="145"/>
      <c r="C1094" s="175" t="s">
        <v>1972</v>
      </c>
      <c r="D1094" s="169" t="s">
        <v>26</v>
      </c>
      <c r="E1094" s="169" t="s">
        <v>1973</v>
      </c>
      <c r="F1094" s="198" t="s">
        <v>2065</v>
      </c>
      <c r="G1094" s="198" t="s">
        <v>2065</v>
      </c>
      <c r="H1094" s="198" t="s">
        <v>2065</v>
      </c>
      <c r="I1094" s="198" t="s">
        <v>2065</v>
      </c>
      <c r="J1094" s="171">
        <v>0.9</v>
      </c>
      <c r="K1094" s="172" t="str">
        <f>IFERROR(SUMIFS(#REF!,#REF!,$I1094,#REF!,$R$2)/SUMIFS(#REF!,#REF!,$I1094,#REF!,$R$2),"-")</f>
        <v>-</v>
      </c>
      <c r="L1094" s="172" t="str">
        <f>IFERROR(SUMIFS(#REF!,#REF!,$I1094,#REF!,$R$7)/SUMIFS(#REF!,#REF!,$I1094,#REF!,$R$7),"-")</f>
        <v>-</v>
      </c>
      <c r="M1094" s="173" t="str">
        <f>IFERROR(SUMIFS(#REF!,#REF!,$I1094,#REF!,$R$3)/SUMIFS(#REF!,#REF!,$I1094,#REF!,$R$3),"-")</f>
        <v>-</v>
      </c>
      <c r="N1094" s="173" t="str">
        <f>IFERROR(SUMIFS(#REF!,#REF!,$I1094,#REF!,"&lt;="&amp;$R$2,#REF!,"&gt;="&amp;$S$2)/SUMIFS(#REF!,#REF!,$I1094,#REF!,"&lt;="&amp;$R$2,#REF!,"&gt;="&amp;$S$2),"-")</f>
        <v>-</v>
      </c>
      <c r="O1094" s="145"/>
      <c r="P1094" s="143"/>
    </row>
    <row r="1095" spans="1:16">
      <c r="A1095" s="141"/>
      <c r="B1095" s="145"/>
      <c r="C1095" s="175" t="s">
        <v>1972</v>
      </c>
      <c r="D1095" s="169" t="s">
        <v>26</v>
      </c>
      <c r="E1095" s="169" t="s">
        <v>1973</v>
      </c>
      <c r="F1095" s="198" t="s">
        <v>2067</v>
      </c>
      <c r="G1095" s="198" t="s">
        <v>2067</v>
      </c>
      <c r="H1095" s="198" t="s">
        <v>2067</v>
      </c>
      <c r="I1095" s="198" t="s">
        <v>2067</v>
      </c>
      <c r="J1095" s="171">
        <v>0.9</v>
      </c>
      <c r="K1095" s="172" t="str">
        <f>IFERROR(SUMIFS(#REF!,#REF!,$I1095,#REF!,$R$2)/SUMIFS(#REF!,#REF!,$I1095,#REF!,$R$2),"-")</f>
        <v>-</v>
      </c>
      <c r="L1095" s="172" t="str">
        <f>IFERROR(SUMIFS(#REF!,#REF!,$I1095,#REF!,$R$7)/SUMIFS(#REF!,#REF!,$I1095,#REF!,$R$7),"-")</f>
        <v>-</v>
      </c>
      <c r="M1095" s="173" t="str">
        <f>IFERROR(SUMIFS(#REF!,#REF!,$I1095,#REF!,$R$3)/SUMIFS(#REF!,#REF!,$I1095,#REF!,$R$3),"-")</f>
        <v>-</v>
      </c>
      <c r="N1095" s="173" t="str">
        <f>IFERROR(SUMIFS(#REF!,#REF!,$I1095,#REF!,"&lt;="&amp;$R$2,#REF!,"&gt;="&amp;$S$2)/SUMIFS(#REF!,#REF!,$I1095,#REF!,"&lt;="&amp;$R$2,#REF!,"&gt;="&amp;$S$2),"-")</f>
        <v>-</v>
      </c>
      <c r="O1095" s="145"/>
      <c r="P1095" s="143"/>
    </row>
    <row r="1096" spans="1:16">
      <c r="A1096" s="141"/>
      <c r="B1096" s="145"/>
      <c r="C1096" s="175" t="s">
        <v>1972</v>
      </c>
      <c r="D1096" s="169" t="s">
        <v>26</v>
      </c>
      <c r="E1096" s="169" t="s">
        <v>1973</v>
      </c>
      <c r="F1096" s="198" t="s">
        <v>2069</v>
      </c>
      <c r="G1096" s="198" t="s">
        <v>2069</v>
      </c>
      <c r="H1096" s="198" t="s">
        <v>2069</v>
      </c>
      <c r="I1096" s="198" t="s">
        <v>2069</v>
      </c>
      <c r="J1096" s="171">
        <v>0.9</v>
      </c>
      <c r="K1096" s="172" t="str">
        <f>IFERROR(SUMIFS(#REF!,#REF!,$I1096,#REF!,$R$2)/SUMIFS(#REF!,#REF!,$I1096,#REF!,$R$2),"-")</f>
        <v>-</v>
      </c>
      <c r="L1096" s="172" t="str">
        <f>IFERROR(SUMIFS(#REF!,#REF!,$I1096,#REF!,$R$7)/SUMIFS(#REF!,#REF!,$I1096,#REF!,$R$7),"-")</f>
        <v>-</v>
      </c>
      <c r="M1096" s="173" t="str">
        <f>IFERROR(SUMIFS(#REF!,#REF!,$I1096,#REF!,$R$3)/SUMIFS(#REF!,#REF!,$I1096,#REF!,$R$3),"-")</f>
        <v>-</v>
      </c>
      <c r="N1096" s="173" t="str">
        <f>IFERROR(SUMIFS(#REF!,#REF!,$I1096,#REF!,"&lt;="&amp;$R$2,#REF!,"&gt;="&amp;$S$2)/SUMIFS(#REF!,#REF!,$I1096,#REF!,"&lt;="&amp;$R$2,#REF!,"&gt;="&amp;$S$2),"-")</f>
        <v>-</v>
      </c>
      <c r="O1096" s="145"/>
      <c r="P1096" s="143"/>
    </row>
    <row r="1097" spans="1:16">
      <c r="A1097" s="141"/>
      <c r="B1097" s="145"/>
      <c r="C1097" s="175" t="s">
        <v>1972</v>
      </c>
      <c r="D1097" s="169" t="s">
        <v>26</v>
      </c>
      <c r="E1097" s="169" t="s">
        <v>1973</v>
      </c>
      <c r="F1097" s="198" t="s">
        <v>2071</v>
      </c>
      <c r="G1097" s="198" t="s">
        <v>2071</v>
      </c>
      <c r="H1097" s="198" t="s">
        <v>2071</v>
      </c>
      <c r="I1097" s="198" t="s">
        <v>2071</v>
      </c>
      <c r="J1097" s="171">
        <v>0.9</v>
      </c>
      <c r="K1097" s="172" t="str">
        <f>IFERROR(SUMIFS(#REF!,#REF!,$I1097,#REF!,$R$2)/SUMIFS(#REF!,#REF!,$I1097,#REF!,$R$2),"-")</f>
        <v>-</v>
      </c>
      <c r="L1097" s="172" t="str">
        <f>IFERROR(SUMIFS(#REF!,#REF!,$I1097,#REF!,$R$7)/SUMIFS(#REF!,#REF!,$I1097,#REF!,$R$7),"-")</f>
        <v>-</v>
      </c>
      <c r="M1097" s="173" t="str">
        <f>IFERROR(SUMIFS(#REF!,#REF!,$I1097,#REF!,$R$3)/SUMIFS(#REF!,#REF!,$I1097,#REF!,$R$3),"-")</f>
        <v>-</v>
      </c>
      <c r="N1097" s="173" t="str">
        <f>IFERROR(SUMIFS(#REF!,#REF!,$I1097,#REF!,"&lt;="&amp;$R$2,#REF!,"&gt;="&amp;$S$2)/SUMIFS(#REF!,#REF!,$I1097,#REF!,"&lt;="&amp;$R$2,#REF!,"&gt;="&amp;$S$2),"-")</f>
        <v>-</v>
      </c>
      <c r="O1097" s="145"/>
      <c r="P1097" s="143"/>
    </row>
    <row r="1098" spans="1:16">
      <c r="A1098" s="141"/>
      <c r="B1098" s="145"/>
      <c r="C1098" s="175" t="s">
        <v>1972</v>
      </c>
      <c r="D1098" s="169" t="s">
        <v>26</v>
      </c>
      <c r="E1098" s="169" t="s">
        <v>1973</v>
      </c>
      <c r="F1098" s="198" t="s">
        <v>2073</v>
      </c>
      <c r="G1098" s="198" t="s">
        <v>2073</v>
      </c>
      <c r="H1098" s="198" t="s">
        <v>2073</v>
      </c>
      <c r="I1098" s="198" t="s">
        <v>2073</v>
      </c>
      <c r="J1098" s="171">
        <v>0.9</v>
      </c>
      <c r="K1098" s="172" t="str">
        <f>IFERROR(SUMIFS(#REF!,#REF!,$I1098,#REF!,$R$2)/SUMIFS(#REF!,#REF!,$I1098,#REF!,$R$2),"-")</f>
        <v>-</v>
      </c>
      <c r="L1098" s="172" t="str">
        <f>IFERROR(SUMIFS(#REF!,#REF!,$I1098,#REF!,$R$7)/SUMIFS(#REF!,#REF!,$I1098,#REF!,$R$7),"-")</f>
        <v>-</v>
      </c>
      <c r="M1098" s="173" t="str">
        <f>IFERROR(SUMIFS(#REF!,#REF!,$I1098,#REF!,$R$3)/SUMIFS(#REF!,#REF!,$I1098,#REF!,$R$3),"-")</f>
        <v>-</v>
      </c>
      <c r="N1098" s="173" t="str">
        <f>IFERROR(SUMIFS(#REF!,#REF!,$I1098,#REF!,"&lt;="&amp;$R$2,#REF!,"&gt;="&amp;$S$2)/SUMIFS(#REF!,#REF!,$I1098,#REF!,"&lt;="&amp;$R$2,#REF!,"&gt;="&amp;$S$2),"-")</f>
        <v>-</v>
      </c>
      <c r="O1098" s="145"/>
      <c r="P1098" s="143"/>
    </row>
    <row r="1099" spans="1:16">
      <c r="A1099" s="141"/>
      <c r="B1099" s="145"/>
      <c r="C1099" s="175" t="s">
        <v>1972</v>
      </c>
      <c r="D1099" s="169" t="s">
        <v>26</v>
      </c>
      <c r="E1099" s="169" t="s">
        <v>1973</v>
      </c>
      <c r="F1099" s="198" t="s">
        <v>2075</v>
      </c>
      <c r="G1099" s="198" t="s">
        <v>2075</v>
      </c>
      <c r="H1099" s="198" t="s">
        <v>2075</v>
      </c>
      <c r="I1099" s="198" t="s">
        <v>2075</v>
      </c>
      <c r="J1099" s="171">
        <v>0.9</v>
      </c>
      <c r="K1099" s="172" t="str">
        <f>IFERROR(SUMIFS(#REF!,#REF!,$I1099,#REF!,$R$2)/SUMIFS(#REF!,#REF!,$I1099,#REF!,$R$2),"-")</f>
        <v>-</v>
      </c>
      <c r="L1099" s="172" t="str">
        <f>IFERROR(SUMIFS(#REF!,#REF!,$I1099,#REF!,$R$7)/SUMIFS(#REF!,#REF!,$I1099,#REF!,$R$7),"-")</f>
        <v>-</v>
      </c>
      <c r="M1099" s="173" t="str">
        <f>IFERROR(SUMIFS(#REF!,#REF!,$I1099,#REF!,$R$3)/SUMIFS(#REF!,#REF!,$I1099,#REF!,$R$3),"-")</f>
        <v>-</v>
      </c>
      <c r="N1099" s="173" t="str">
        <f>IFERROR(SUMIFS(#REF!,#REF!,$I1099,#REF!,"&lt;="&amp;$R$2,#REF!,"&gt;="&amp;$S$2)/SUMIFS(#REF!,#REF!,$I1099,#REF!,"&lt;="&amp;$R$2,#REF!,"&gt;="&amp;$S$2),"-")</f>
        <v>-</v>
      </c>
      <c r="O1099" s="145"/>
      <c r="P1099" s="143"/>
    </row>
    <row r="1100" spans="1:16">
      <c r="A1100" s="141"/>
      <c r="B1100" s="145"/>
      <c r="C1100" s="175" t="s">
        <v>1972</v>
      </c>
      <c r="D1100" s="169" t="s">
        <v>26</v>
      </c>
      <c r="E1100" s="169" t="s">
        <v>1973</v>
      </c>
      <c r="F1100" s="198" t="s">
        <v>2077</v>
      </c>
      <c r="G1100" s="198" t="s">
        <v>2077</v>
      </c>
      <c r="H1100" s="198" t="s">
        <v>2077</v>
      </c>
      <c r="I1100" s="198" t="s">
        <v>2077</v>
      </c>
      <c r="J1100" s="171">
        <v>0.9</v>
      </c>
      <c r="K1100" s="172" t="str">
        <f>IFERROR(SUMIFS(#REF!,#REF!,$I1100,#REF!,$R$2)/SUMIFS(#REF!,#REF!,$I1100,#REF!,$R$2),"-")</f>
        <v>-</v>
      </c>
      <c r="L1100" s="172" t="str">
        <f>IFERROR(SUMIFS(#REF!,#REF!,$I1100,#REF!,$R$7)/SUMIFS(#REF!,#REF!,$I1100,#REF!,$R$7),"-")</f>
        <v>-</v>
      </c>
      <c r="M1100" s="173" t="str">
        <f>IFERROR(SUMIFS(#REF!,#REF!,$I1100,#REF!,$R$3)/SUMIFS(#REF!,#REF!,$I1100,#REF!,$R$3),"-")</f>
        <v>-</v>
      </c>
      <c r="N1100" s="173" t="str">
        <f>IFERROR(SUMIFS(#REF!,#REF!,$I1100,#REF!,"&lt;="&amp;$R$2,#REF!,"&gt;="&amp;$S$2)/SUMIFS(#REF!,#REF!,$I1100,#REF!,"&lt;="&amp;$R$2,#REF!,"&gt;="&amp;$S$2),"-")</f>
        <v>-</v>
      </c>
      <c r="O1100" s="145"/>
      <c r="P1100" s="143"/>
    </row>
    <row r="1101" spans="1:16">
      <c r="A1101" s="141"/>
      <c r="B1101" s="145"/>
      <c r="C1101" s="175" t="s">
        <v>1972</v>
      </c>
      <c r="D1101" s="169" t="s">
        <v>26</v>
      </c>
      <c r="E1101" s="169" t="s">
        <v>1973</v>
      </c>
      <c r="F1101" s="198" t="s">
        <v>2079</v>
      </c>
      <c r="G1101" s="198" t="s">
        <v>2079</v>
      </c>
      <c r="H1101" s="198" t="s">
        <v>2079</v>
      </c>
      <c r="I1101" s="198" t="s">
        <v>2079</v>
      </c>
      <c r="J1101" s="171">
        <v>0.9</v>
      </c>
      <c r="K1101" s="172" t="str">
        <f>IFERROR(SUMIFS(#REF!,#REF!,$I1101,#REF!,$R$2)/SUMIFS(#REF!,#REF!,$I1101,#REF!,$R$2),"-")</f>
        <v>-</v>
      </c>
      <c r="L1101" s="172" t="str">
        <f>IFERROR(SUMIFS(#REF!,#REF!,$I1101,#REF!,$R$7)/SUMIFS(#REF!,#REF!,$I1101,#REF!,$R$7),"-")</f>
        <v>-</v>
      </c>
      <c r="M1101" s="173" t="str">
        <f>IFERROR(SUMIFS(#REF!,#REF!,$I1101,#REF!,$R$3)/SUMIFS(#REF!,#REF!,$I1101,#REF!,$R$3),"-")</f>
        <v>-</v>
      </c>
      <c r="N1101" s="173" t="str">
        <f>IFERROR(SUMIFS(#REF!,#REF!,$I1101,#REF!,"&lt;="&amp;$R$2,#REF!,"&gt;="&amp;$S$2)/SUMIFS(#REF!,#REF!,$I1101,#REF!,"&lt;="&amp;$R$2,#REF!,"&gt;="&amp;$S$2),"-")</f>
        <v>-</v>
      </c>
      <c r="O1101" s="145"/>
      <c r="P1101" s="143"/>
    </row>
    <row r="1102" spans="1:16">
      <c r="A1102" s="141"/>
      <c r="B1102" s="145"/>
      <c r="C1102" s="175" t="s">
        <v>1972</v>
      </c>
      <c r="D1102" s="169" t="s">
        <v>26</v>
      </c>
      <c r="E1102" s="169" t="s">
        <v>1973</v>
      </c>
      <c r="F1102" s="198" t="s">
        <v>2081</v>
      </c>
      <c r="G1102" s="198" t="s">
        <v>2081</v>
      </c>
      <c r="H1102" s="198" t="s">
        <v>2081</v>
      </c>
      <c r="I1102" s="198" t="s">
        <v>2081</v>
      </c>
      <c r="J1102" s="171">
        <v>0.9</v>
      </c>
      <c r="K1102" s="172" t="str">
        <f>IFERROR(SUMIFS(#REF!,#REF!,$I1102,#REF!,$R$2)/SUMIFS(#REF!,#REF!,$I1102,#REF!,$R$2),"-")</f>
        <v>-</v>
      </c>
      <c r="L1102" s="172" t="str">
        <f>IFERROR(SUMIFS(#REF!,#REF!,$I1102,#REF!,$R$7)/SUMIFS(#REF!,#REF!,$I1102,#REF!,$R$7),"-")</f>
        <v>-</v>
      </c>
      <c r="M1102" s="173" t="str">
        <f>IFERROR(SUMIFS(#REF!,#REF!,$I1102,#REF!,$R$3)/SUMIFS(#REF!,#REF!,$I1102,#REF!,$R$3),"-")</f>
        <v>-</v>
      </c>
      <c r="N1102" s="173" t="str">
        <f>IFERROR(SUMIFS(#REF!,#REF!,$I1102,#REF!,"&lt;="&amp;$R$2,#REF!,"&gt;="&amp;$S$2)/SUMIFS(#REF!,#REF!,$I1102,#REF!,"&lt;="&amp;$R$2,#REF!,"&gt;="&amp;$S$2),"-")</f>
        <v>-</v>
      </c>
      <c r="O1102" s="145"/>
      <c r="P1102" s="143"/>
    </row>
    <row r="1103" spans="1:16">
      <c r="A1103" s="141"/>
      <c r="B1103" s="145"/>
      <c r="C1103" s="175" t="s">
        <v>1972</v>
      </c>
      <c r="D1103" s="169" t="s">
        <v>26</v>
      </c>
      <c r="E1103" s="169" t="s">
        <v>1973</v>
      </c>
      <c r="F1103" s="198" t="s">
        <v>2083</v>
      </c>
      <c r="G1103" s="198" t="s">
        <v>2083</v>
      </c>
      <c r="H1103" s="198" t="s">
        <v>2083</v>
      </c>
      <c r="I1103" s="198" t="s">
        <v>2083</v>
      </c>
      <c r="J1103" s="171">
        <v>0.9</v>
      </c>
      <c r="K1103" s="172" t="str">
        <f>IFERROR(SUMIFS(#REF!,#REF!,$I1103,#REF!,$R$2)/SUMIFS(#REF!,#REF!,$I1103,#REF!,$R$2),"-")</f>
        <v>-</v>
      </c>
      <c r="L1103" s="172" t="str">
        <f>IFERROR(SUMIFS(#REF!,#REF!,$I1103,#REF!,$R$7)/SUMIFS(#REF!,#REF!,$I1103,#REF!,$R$7),"-")</f>
        <v>-</v>
      </c>
      <c r="M1103" s="173" t="str">
        <f>IFERROR(SUMIFS(#REF!,#REF!,$I1103,#REF!,$R$3)/SUMIFS(#REF!,#REF!,$I1103,#REF!,$R$3),"-")</f>
        <v>-</v>
      </c>
      <c r="N1103" s="173" t="str">
        <f>IFERROR(SUMIFS(#REF!,#REF!,$I1103,#REF!,"&lt;="&amp;$R$2,#REF!,"&gt;="&amp;$S$2)/SUMIFS(#REF!,#REF!,$I1103,#REF!,"&lt;="&amp;$R$2,#REF!,"&gt;="&amp;$S$2),"-")</f>
        <v>-</v>
      </c>
      <c r="O1103" s="145"/>
      <c r="P1103" s="143"/>
    </row>
    <row r="1104" spans="1:16">
      <c r="A1104" s="141"/>
      <c r="B1104" s="145"/>
      <c r="C1104" s="175" t="s">
        <v>1972</v>
      </c>
      <c r="D1104" s="169" t="s">
        <v>26</v>
      </c>
      <c r="E1104" s="169" t="s">
        <v>1973</v>
      </c>
      <c r="F1104" s="198" t="s">
        <v>2085</v>
      </c>
      <c r="G1104" s="198" t="s">
        <v>2085</v>
      </c>
      <c r="H1104" s="198" t="s">
        <v>2085</v>
      </c>
      <c r="I1104" s="198" t="s">
        <v>2085</v>
      </c>
      <c r="J1104" s="171">
        <v>0.9</v>
      </c>
      <c r="K1104" s="172" t="str">
        <f>IFERROR(SUMIFS(#REF!,#REF!,$I1104,#REF!,$R$2)/SUMIFS(#REF!,#REF!,$I1104,#REF!,$R$2),"-")</f>
        <v>-</v>
      </c>
      <c r="L1104" s="172" t="str">
        <f>IFERROR(SUMIFS(#REF!,#REF!,$I1104,#REF!,$R$7)/SUMIFS(#REF!,#REF!,$I1104,#REF!,$R$7),"-")</f>
        <v>-</v>
      </c>
      <c r="M1104" s="173" t="str">
        <f>IFERROR(SUMIFS(#REF!,#REF!,$I1104,#REF!,$R$3)/SUMIFS(#REF!,#REF!,$I1104,#REF!,$R$3),"-")</f>
        <v>-</v>
      </c>
      <c r="N1104" s="173" t="str">
        <f>IFERROR(SUMIFS(#REF!,#REF!,$I1104,#REF!,"&lt;="&amp;$R$2,#REF!,"&gt;="&amp;$S$2)/SUMIFS(#REF!,#REF!,$I1104,#REF!,"&lt;="&amp;$R$2,#REF!,"&gt;="&amp;$S$2),"-")</f>
        <v>-</v>
      </c>
      <c r="O1104" s="145"/>
      <c r="P1104" s="143"/>
    </row>
    <row r="1105" spans="1:16">
      <c r="A1105" s="141"/>
      <c r="B1105" s="145"/>
      <c r="C1105" s="175" t="s">
        <v>1972</v>
      </c>
      <c r="D1105" s="169" t="s">
        <v>26</v>
      </c>
      <c r="E1105" s="169" t="s">
        <v>1973</v>
      </c>
      <c r="F1105" s="198" t="s">
        <v>2087</v>
      </c>
      <c r="G1105" s="198" t="s">
        <v>2087</v>
      </c>
      <c r="H1105" s="198" t="s">
        <v>2087</v>
      </c>
      <c r="I1105" s="198" t="s">
        <v>2087</v>
      </c>
      <c r="J1105" s="171">
        <v>0.9</v>
      </c>
      <c r="K1105" s="172" t="str">
        <f>IFERROR(SUMIFS(#REF!,#REF!,$I1105,#REF!,$R$2)/SUMIFS(#REF!,#REF!,$I1105,#REF!,$R$2),"-")</f>
        <v>-</v>
      </c>
      <c r="L1105" s="172" t="str">
        <f>IFERROR(SUMIFS(#REF!,#REF!,$I1105,#REF!,$R$7)/SUMIFS(#REF!,#REF!,$I1105,#REF!,$R$7),"-")</f>
        <v>-</v>
      </c>
      <c r="M1105" s="173" t="str">
        <f>IFERROR(SUMIFS(#REF!,#REF!,$I1105,#REF!,$R$3)/SUMIFS(#REF!,#REF!,$I1105,#REF!,$R$3),"-")</f>
        <v>-</v>
      </c>
      <c r="N1105" s="173" t="str">
        <f>IFERROR(SUMIFS(#REF!,#REF!,$I1105,#REF!,"&lt;="&amp;$R$2,#REF!,"&gt;="&amp;$S$2)/SUMIFS(#REF!,#REF!,$I1105,#REF!,"&lt;="&amp;$R$2,#REF!,"&gt;="&amp;$S$2),"-")</f>
        <v>-</v>
      </c>
      <c r="O1105" s="145"/>
      <c r="P1105" s="143"/>
    </row>
    <row r="1106" spans="1:16">
      <c r="A1106" s="141"/>
      <c r="B1106" s="145"/>
      <c r="C1106" s="175" t="s">
        <v>1972</v>
      </c>
      <c r="D1106" s="169" t="s">
        <v>26</v>
      </c>
      <c r="E1106" s="169" t="s">
        <v>1973</v>
      </c>
      <c r="F1106" s="198" t="s">
        <v>2089</v>
      </c>
      <c r="G1106" s="198" t="s">
        <v>2089</v>
      </c>
      <c r="H1106" s="198" t="s">
        <v>2089</v>
      </c>
      <c r="I1106" s="198" t="s">
        <v>2089</v>
      </c>
      <c r="J1106" s="171">
        <v>0.9</v>
      </c>
      <c r="K1106" s="172" t="str">
        <f>IFERROR(SUMIFS(#REF!,#REF!,$I1106,#REF!,$R$2)/SUMIFS(#REF!,#REF!,$I1106,#REF!,$R$2),"-")</f>
        <v>-</v>
      </c>
      <c r="L1106" s="172" t="str">
        <f>IFERROR(SUMIFS(#REF!,#REF!,$I1106,#REF!,$R$7)/SUMIFS(#REF!,#REF!,$I1106,#REF!,$R$7),"-")</f>
        <v>-</v>
      </c>
      <c r="M1106" s="173" t="str">
        <f>IFERROR(SUMIFS(#REF!,#REF!,$I1106,#REF!,$R$3)/SUMIFS(#REF!,#REF!,$I1106,#REF!,$R$3),"-")</f>
        <v>-</v>
      </c>
      <c r="N1106" s="173" t="str">
        <f>IFERROR(SUMIFS(#REF!,#REF!,$I1106,#REF!,"&lt;="&amp;$R$2,#REF!,"&gt;="&amp;$S$2)/SUMIFS(#REF!,#REF!,$I1106,#REF!,"&lt;="&amp;$R$2,#REF!,"&gt;="&amp;$S$2),"-")</f>
        <v>-</v>
      </c>
      <c r="O1106" s="145"/>
      <c r="P1106" s="143"/>
    </row>
    <row r="1107" spans="1:16">
      <c r="A1107" s="141"/>
      <c r="B1107" s="145"/>
      <c r="C1107" s="175" t="s">
        <v>1972</v>
      </c>
      <c r="D1107" s="169" t="s">
        <v>26</v>
      </c>
      <c r="E1107" s="169" t="s">
        <v>1973</v>
      </c>
      <c r="F1107" s="198" t="s">
        <v>2091</v>
      </c>
      <c r="G1107" s="198" t="s">
        <v>2091</v>
      </c>
      <c r="H1107" s="198" t="s">
        <v>2091</v>
      </c>
      <c r="I1107" s="198" t="s">
        <v>2091</v>
      </c>
      <c r="J1107" s="171">
        <v>0.9</v>
      </c>
      <c r="K1107" s="172" t="str">
        <f>IFERROR(SUMIFS(#REF!,#REF!,$I1107,#REF!,$R$2)/SUMIFS(#REF!,#REF!,$I1107,#REF!,$R$2),"-")</f>
        <v>-</v>
      </c>
      <c r="L1107" s="172" t="str">
        <f>IFERROR(SUMIFS(#REF!,#REF!,$I1107,#REF!,$R$7)/SUMIFS(#REF!,#REF!,$I1107,#REF!,$R$7),"-")</f>
        <v>-</v>
      </c>
      <c r="M1107" s="173" t="str">
        <f>IFERROR(SUMIFS(#REF!,#REF!,$I1107,#REF!,$R$3)/SUMIFS(#REF!,#REF!,$I1107,#REF!,$R$3),"-")</f>
        <v>-</v>
      </c>
      <c r="N1107" s="173" t="str">
        <f>IFERROR(SUMIFS(#REF!,#REF!,$I1107,#REF!,"&lt;="&amp;$R$2,#REF!,"&gt;="&amp;$S$2)/SUMIFS(#REF!,#REF!,$I1107,#REF!,"&lt;="&amp;$R$2,#REF!,"&gt;="&amp;$S$2),"-")</f>
        <v>-</v>
      </c>
      <c r="O1107" s="145"/>
      <c r="P1107" s="143"/>
    </row>
    <row r="1108" spans="1:16">
      <c r="A1108" s="141"/>
      <c r="B1108" s="145"/>
      <c r="C1108" s="175" t="s">
        <v>1972</v>
      </c>
      <c r="D1108" s="169" t="s">
        <v>26</v>
      </c>
      <c r="E1108" s="169" t="s">
        <v>1973</v>
      </c>
      <c r="F1108" s="198" t="s">
        <v>2093</v>
      </c>
      <c r="G1108" s="198" t="s">
        <v>2093</v>
      </c>
      <c r="H1108" s="198" t="s">
        <v>2093</v>
      </c>
      <c r="I1108" s="198" t="s">
        <v>2093</v>
      </c>
      <c r="J1108" s="171">
        <v>0.9</v>
      </c>
      <c r="K1108" s="172" t="str">
        <f>IFERROR(SUMIFS(#REF!,#REF!,$I1108,#REF!,$R$2)/SUMIFS(#REF!,#REF!,$I1108,#REF!,$R$2),"-")</f>
        <v>-</v>
      </c>
      <c r="L1108" s="172" t="str">
        <f>IFERROR(SUMIFS(#REF!,#REF!,$I1108,#REF!,$R$7)/SUMIFS(#REF!,#REF!,$I1108,#REF!,$R$7),"-")</f>
        <v>-</v>
      </c>
      <c r="M1108" s="173" t="str">
        <f>IFERROR(SUMIFS(#REF!,#REF!,$I1108,#REF!,$R$3)/SUMIFS(#REF!,#REF!,$I1108,#REF!,$R$3),"-")</f>
        <v>-</v>
      </c>
      <c r="N1108" s="173" t="str">
        <f>IFERROR(SUMIFS(#REF!,#REF!,$I1108,#REF!,"&lt;="&amp;$R$2,#REF!,"&gt;="&amp;$S$2)/SUMIFS(#REF!,#REF!,$I1108,#REF!,"&lt;="&amp;$R$2,#REF!,"&gt;="&amp;$S$2),"-")</f>
        <v>-</v>
      </c>
      <c r="O1108" s="145"/>
      <c r="P1108" s="143"/>
    </row>
    <row r="1109" spans="1:16">
      <c r="A1109" s="141"/>
      <c r="B1109" s="145"/>
      <c r="C1109" s="175" t="s">
        <v>1972</v>
      </c>
      <c r="D1109" s="169" t="s">
        <v>26</v>
      </c>
      <c r="E1109" s="169" t="s">
        <v>1973</v>
      </c>
      <c r="F1109" s="198" t="s">
        <v>2095</v>
      </c>
      <c r="G1109" s="198" t="s">
        <v>2095</v>
      </c>
      <c r="H1109" s="198" t="s">
        <v>2095</v>
      </c>
      <c r="I1109" s="198" t="s">
        <v>2095</v>
      </c>
      <c r="J1109" s="171">
        <v>0.9</v>
      </c>
      <c r="K1109" s="172" t="str">
        <f>IFERROR(SUMIFS(#REF!,#REF!,$I1109,#REF!,$R$2)/SUMIFS(#REF!,#REF!,$I1109,#REF!,$R$2),"-")</f>
        <v>-</v>
      </c>
      <c r="L1109" s="172" t="str">
        <f>IFERROR(SUMIFS(#REF!,#REF!,$I1109,#REF!,$R$7)/SUMIFS(#REF!,#REF!,$I1109,#REF!,$R$7),"-")</f>
        <v>-</v>
      </c>
      <c r="M1109" s="173" t="str">
        <f>IFERROR(SUMIFS(#REF!,#REF!,$I1109,#REF!,$R$3)/SUMIFS(#REF!,#REF!,$I1109,#REF!,$R$3),"-")</f>
        <v>-</v>
      </c>
      <c r="N1109" s="173" t="str">
        <f>IFERROR(SUMIFS(#REF!,#REF!,$I1109,#REF!,"&lt;="&amp;$R$2,#REF!,"&gt;="&amp;$S$2)/SUMIFS(#REF!,#REF!,$I1109,#REF!,"&lt;="&amp;$R$2,#REF!,"&gt;="&amp;$S$2),"-")</f>
        <v>-</v>
      </c>
      <c r="O1109" s="145"/>
      <c r="P1109" s="143"/>
    </row>
    <row r="1110" spans="1:16">
      <c r="A1110" s="141"/>
      <c r="B1110" s="145"/>
      <c r="C1110" s="175" t="s">
        <v>1972</v>
      </c>
      <c r="D1110" s="169" t="s">
        <v>26</v>
      </c>
      <c r="E1110" s="169" t="s">
        <v>1973</v>
      </c>
      <c r="F1110" s="198" t="s">
        <v>2097</v>
      </c>
      <c r="G1110" s="198" t="s">
        <v>2097</v>
      </c>
      <c r="H1110" s="198" t="s">
        <v>2097</v>
      </c>
      <c r="I1110" s="198" t="s">
        <v>2097</v>
      </c>
      <c r="J1110" s="171">
        <v>0.9</v>
      </c>
      <c r="K1110" s="172" t="str">
        <f>IFERROR(SUMIFS(#REF!,#REF!,$I1110,#REF!,$R$2)/SUMIFS(#REF!,#REF!,$I1110,#REF!,$R$2),"-")</f>
        <v>-</v>
      </c>
      <c r="L1110" s="172" t="str">
        <f>IFERROR(SUMIFS(#REF!,#REF!,$I1110,#REF!,$R$7)/SUMIFS(#REF!,#REF!,$I1110,#REF!,$R$7),"-")</f>
        <v>-</v>
      </c>
      <c r="M1110" s="173" t="str">
        <f>IFERROR(SUMIFS(#REF!,#REF!,$I1110,#REF!,$R$3)/SUMIFS(#REF!,#REF!,$I1110,#REF!,$R$3),"-")</f>
        <v>-</v>
      </c>
      <c r="N1110" s="173" t="str">
        <f>IFERROR(SUMIFS(#REF!,#REF!,$I1110,#REF!,"&lt;="&amp;$R$2,#REF!,"&gt;="&amp;$S$2)/SUMIFS(#REF!,#REF!,$I1110,#REF!,"&lt;="&amp;$R$2,#REF!,"&gt;="&amp;$S$2),"-")</f>
        <v>-</v>
      </c>
      <c r="O1110" s="145"/>
      <c r="P1110" s="143"/>
    </row>
    <row r="1111" spans="1:16">
      <c r="A1111" s="141"/>
      <c r="B1111" s="145"/>
      <c r="C1111" s="175" t="s">
        <v>1972</v>
      </c>
      <c r="D1111" s="169" t="s">
        <v>26</v>
      </c>
      <c r="E1111" s="169" t="s">
        <v>1973</v>
      </c>
      <c r="F1111" s="198" t="s">
        <v>2099</v>
      </c>
      <c r="G1111" s="198" t="s">
        <v>2099</v>
      </c>
      <c r="H1111" s="198" t="s">
        <v>2099</v>
      </c>
      <c r="I1111" s="198" t="s">
        <v>2099</v>
      </c>
      <c r="J1111" s="171">
        <v>0.9</v>
      </c>
      <c r="K1111" s="172" t="str">
        <f>IFERROR(SUMIFS(#REF!,#REF!,$I1111,#REF!,$R$2)/SUMIFS(#REF!,#REF!,$I1111,#REF!,$R$2),"-")</f>
        <v>-</v>
      </c>
      <c r="L1111" s="172" t="str">
        <f>IFERROR(SUMIFS(#REF!,#REF!,$I1111,#REF!,$R$7)/SUMIFS(#REF!,#REF!,$I1111,#REF!,$R$7),"-")</f>
        <v>-</v>
      </c>
      <c r="M1111" s="173" t="str">
        <f>IFERROR(SUMIFS(#REF!,#REF!,$I1111,#REF!,$R$3)/SUMIFS(#REF!,#REF!,$I1111,#REF!,$R$3),"-")</f>
        <v>-</v>
      </c>
      <c r="N1111" s="173" t="str">
        <f>IFERROR(SUMIFS(#REF!,#REF!,$I1111,#REF!,"&lt;="&amp;$R$2,#REF!,"&gt;="&amp;$S$2)/SUMIFS(#REF!,#REF!,$I1111,#REF!,"&lt;="&amp;$R$2,#REF!,"&gt;="&amp;$S$2),"-")</f>
        <v>-</v>
      </c>
      <c r="O1111" s="145"/>
      <c r="P1111" s="143"/>
    </row>
    <row r="1112" spans="1:16">
      <c r="A1112" s="141"/>
      <c r="B1112" s="145"/>
      <c r="C1112" s="175" t="s">
        <v>1972</v>
      </c>
      <c r="D1112" s="169" t="s">
        <v>26</v>
      </c>
      <c r="E1112" s="169" t="s">
        <v>1973</v>
      </c>
      <c r="F1112" s="198" t="s">
        <v>2101</v>
      </c>
      <c r="G1112" s="198" t="s">
        <v>2101</v>
      </c>
      <c r="H1112" s="198" t="s">
        <v>2101</v>
      </c>
      <c r="I1112" s="198" t="s">
        <v>2101</v>
      </c>
      <c r="J1112" s="171">
        <v>0.9</v>
      </c>
      <c r="K1112" s="172" t="str">
        <f>IFERROR(SUMIFS(#REF!,#REF!,$I1112,#REF!,$R$2)/SUMIFS(#REF!,#REF!,$I1112,#REF!,$R$2),"-")</f>
        <v>-</v>
      </c>
      <c r="L1112" s="172" t="str">
        <f>IFERROR(SUMIFS(#REF!,#REF!,$I1112,#REF!,$R$7)/SUMIFS(#REF!,#REF!,$I1112,#REF!,$R$7),"-")</f>
        <v>-</v>
      </c>
      <c r="M1112" s="173" t="str">
        <f>IFERROR(SUMIFS(#REF!,#REF!,$I1112,#REF!,$R$3)/SUMIFS(#REF!,#REF!,$I1112,#REF!,$R$3),"-")</f>
        <v>-</v>
      </c>
      <c r="N1112" s="173" t="str">
        <f>IFERROR(SUMIFS(#REF!,#REF!,$I1112,#REF!,"&lt;="&amp;$R$2,#REF!,"&gt;="&amp;$S$2)/SUMIFS(#REF!,#REF!,$I1112,#REF!,"&lt;="&amp;$R$2,#REF!,"&gt;="&amp;$S$2),"-")</f>
        <v>-</v>
      </c>
      <c r="O1112" s="145"/>
      <c r="P1112" s="143"/>
    </row>
    <row r="1113" spans="1:16">
      <c r="A1113" s="141"/>
      <c r="B1113" s="145"/>
      <c r="C1113" s="175" t="s">
        <v>1972</v>
      </c>
      <c r="D1113" s="169" t="s">
        <v>26</v>
      </c>
      <c r="E1113" s="169" t="s">
        <v>1973</v>
      </c>
      <c r="F1113" s="198" t="s">
        <v>2103</v>
      </c>
      <c r="G1113" s="198" t="s">
        <v>2103</v>
      </c>
      <c r="H1113" s="198" t="s">
        <v>2103</v>
      </c>
      <c r="I1113" s="198" t="s">
        <v>2103</v>
      </c>
      <c r="J1113" s="171">
        <v>0.9</v>
      </c>
      <c r="K1113" s="172" t="str">
        <f>IFERROR(SUMIFS(#REF!,#REF!,$I1113,#REF!,$R$2)/SUMIFS(#REF!,#REF!,$I1113,#REF!,$R$2),"-")</f>
        <v>-</v>
      </c>
      <c r="L1113" s="172" t="str">
        <f>IFERROR(SUMIFS(#REF!,#REF!,$I1113,#REF!,$R$7)/SUMIFS(#REF!,#REF!,$I1113,#REF!,$R$7),"-")</f>
        <v>-</v>
      </c>
      <c r="M1113" s="173" t="str">
        <f>IFERROR(SUMIFS(#REF!,#REF!,$I1113,#REF!,$R$3)/SUMIFS(#REF!,#REF!,$I1113,#REF!,$R$3),"-")</f>
        <v>-</v>
      </c>
      <c r="N1113" s="173" t="str">
        <f>IFERROR(SUMIFS(#REF!,#REF!,$I1113,#REF!,"&lt;="&amp;$R$2,#REF!,"&gt;="&amp;$S$2)/SUMIFS(#REF!,#REF!,$I1113,#REF!,"&lt;="&amp;$R$2,#REF!,"&gt;="&amp;$S$2),"-")</f>
        <v>-</v>
      </c>
      <c r="O1113" s="145"/>
      <c r="P1113" s="143"/>
    </row>
    <row r="1114" spans="1:16">
      <c r="A1114" s="141"/>
      <c r="B1114" s="145"/>
      <c r="C1114" s="175" t="s">
        <v>1972</v>
      </c>
      <c r="D1114" s="169" t="s">
        <v>26</v>
      </c>
      <c r="E1114" s="169" t="s">
        <v>1973</v>
      </c>
      <c r="F1114" s="198" t="s">
        <v>2105</v>
      </c>
      <c r="G1114" s="198" t="s">
        <v>2105</v>
      </c>
      <c r="H1114" s="198" t="s">
        <v>2105</v>
      </c>
      <c r="I1114" s="198" t="s">
        <v>2105</v>
      </c>
      <c r="J1114" s="171">
        <v>0.9</v>
      </c>
      <c r="K1114" s="172" t="str">
        <f>IFERROR(SUMIFS(#REF!,#REF!,$I1114,#REF!,$R$2)/SUMIFS(#REF!,#REF!,$I1114,#REF!,$R$2),"-")</f>
        <v>-</v>
      </c>
      <c r="L1114" s="172" t="str">
        <f>IFERROR(SUMIFS(#REF!,#REF!,$I1114,#REF!,$R$7)/SUMIFS(#REF!,#REF!,$I1114,#REF!,$R$7),"-")</f>
        <v>-</v>
      </c>
      <c r="M1114" s="173" t="str">
        <f>IFERROR(SUMIFS(#REF!,#REF!,$I1114,#REF!,$R$3)/SUMIFS(#REF!,#REF!,$I1114,#REF!,$R$3),"-")</f>
        <v>-</v>
      </c>
      <c r="N1114" s="173" t="str">
        <f>IFERROR(SUMIFS(#REF!,#REF!,$I1114,#REF!,"&lt;="&amp;$R$2,#REF!,"&gt;="&amp;$S$2)/SUMIFS(#REF!,#REF!,$I1114,#REF!,"&lt;="&amp;$R$2,#REF!,"&gt;="&amp;$S$2),"-")</f>
        <v>-</v>
      </c>
      <c r="O1114" s="145"/>
      <c r="P1114" s="143"/>
    </row>
    <row r="1115" spans="1:16">
      <c r="A1115" s="141"/>
      <c r="B1115" s="145"/>
      <c r="C1115" s="175" t="s">
        <v>1972</v>
      </c>
      <c r="D1115" s="169" t="s">
        <v>26</v>
      </c>
      <c r="E1115" s="169" t="s">
        <v>1973</v>
      </c>
      <c r="F1115" s="198" t="s">
        <v>2107</v>
      </c>
      <c r="G1115" s="198" t="s">
        <v>2107</v>
      </c>
      <c r="H1115" s="198" t="s">
        <v>2107</v>
      </c>
      <c r="I1115" s="198" t="s">
        <v>2107</v>
      </c>
      <c r="J1115" s="171">
        <v>0.9</v>
      </c>
      <c r="K1115" s="172" t="str">
        <f>IFERROR(SUMIFS(#REF!,#REF!,$I1115,#REF!,$R$2)/SUMIFS(#REF!,#REF!,$I1115,#REF!,$R$2),"-")</f>
        <v>-</v>
      </c>
      <c r="L1115" s="172" t="str">
        <f>IFERROR(SUMIFS(#REF!,#REF!,$I1115,#REF!,$R$7)/SUMIFS(#REF!,#REF!,$I1115,#REF!,$R$7),"-")</f>
        <v>-</v>
      </c>
      <c r="M1115" s="173" t="str">
        <f>IFERROR(SUMIFS(#REF!,#REF!,$I1115,#REF!,$R$3)/SUMIFS(#REF!,#REF!,$I1115,#REF!,$R$3),"-")</f>
        <v>-</v>
      </c>
      <c r="N1115" s="173" t="str">
        <f>IFERROR(SUMIFS(#REF!,#REF!,$I1115,#REF!,"&lt;="&amp;$R$2,#REF!,"&gt;="&amp;$S$2)/SUMIFS(#REF!,#REF!,$I1115,#REF!,"&lt;="&amp;$R$2,#REF!,"&gt;="&amp;$S$2),"-")</f>
        <v>-</v>
      </c>
      <c r="O1115" s="145"/>
      <c r="P1115" s="143"/>
    </row>
    <row r="1116" spans="1:16">
      <c r="A1116" s="141"/>
      <c r="B1116" s="145"/>
      <c r="C1116" s="175" t="s">
        <v>1972</v>
      </c>
      <c r="D1116" s="169" t="s">
        <v>26</v>
      </c>
      <c r="E1116" s="169" t="s">
        <v>1973</v>
      </c>
      <c r="F1116" s="198" t="s">
        <v>2109</v>
      </c>
      <c r="G1116" s="198" t="s">
        <v>2109</v>
      </c>
      <c r="H1116" s="198" t="s">
        <v>2109</v>
      </c>
      <c r="I1116" s="198" t="s">
        <v>2109</v>
      </c>
      <c r="J1116" s="171">
        <v>0.9</v>
      </c>
      <c r="K1116" s="172" t="str">
        <f>IFERROR(SUMIFS(#REF!,#REF!,$I1116,#REF!,$R$2)/SUMIFS(#REF!,#REF!,$I1116,#REF!,$R$2),"-")</f>
        <v>-</v>
      </c>
      <c r="L1116" s="172" t="str">
        <f>IFERROR(SUMIFS(#REF!,#REF!,$I1116,#REF!,$R$7)/SUMIFS(#REF!,#REF!,$I1116,#REF!,$R$7),"-")</f>
        <v>-</v>
      </c>
      <c r="M1116" s="173" t="str">
        <f>IFERROR(SUMIFS(#REF!,#REF!,$I1116,#REF!,$R$3)/SUMIFS(#REF!,#REF!,$I1116,#REF!,$R$3),"-")</f>
        <v>-</v>
      </c>
      <c r="N1116" s="173" t="str">
        <f>IFERROR(SUMIFS(#REF!,#REF!,$I1116,#REF!,"&lt;="&amp;$R$2,#REF!,"&gt;="&amp;$S$2)/SUMIFS(#REF!,#REF!,$I1116,#REF!,"&lt;="&amp;$R$2,#REF!,"&gt;="&amp;$S$2),"-")</f>
        <v>-</v>
      </c>
      <c r="O1116" s="145"/>
      <c r="P1116" s="143"/>
    </row>
    <row r="1117" spans="1:16">
      <c r="A1117" s="141"/>
      <c r="B1117" s="145"/>
      <c r="C1117" s="175" t="s">
        <v>1972</v>
      </c>
      <c r="D1117" s="169" t="s">
        <v>26</v>
      </c>
      <c r="E1117" s="169" t="s">
        <v>1973</v>
      </c>
      <c r="F1117" s="198" t="s">
        <v>2111</v>
      </c>
      <c r="G1117" s="198" t="s">
        <v>2111</v>
      </c>
      <c r="H1117" s="198" t="s">
        <v>2111</v>
      </c>
      <c r="I1117" s="198" t="s">
        <v>2111</v>
      </c>
      <c r="J1117" s="171">
        <v>0.9</v>
      </c>
      <c r="K1117" s="172" t="str">
        <f>IFERROR(SUMIFS(#REF!,#REF!,$I1117,#REF!,$R$2)/SUMIFS(#REF!,#REF!,$I1117,#REF!,$R$2),"-")</f>
        <v>-</v>
      </c>
      <c r="L1117" s="172" t="str">
        <f>IFERROR(SUMIFS(#REF!,#REF!,$I1117,#REF!,$R$7)/SUMIFS(#REF!,#REF!,$I1117,#REF!,$R$7),"-")</f>
        <v>-</v>
      </c>
      <c r="M1117" s="173" t="str">
        <f>IFERROR(SUMIFS(#REF!,#REF!,$I1117,#REF!,$R$3)/SUMIFS(#REF!,#REF!,$I1117,#REF!,$R$3),"-")</f>
        <v>-</v>
      </c>
      <c r="N1117" s="173" t="str">
        <f>IFERROR(SUMIFS(#REF!,#REF!,$I1117,#REF!,"&lt;="&amp;$R$2,#REF!,"&gt;="&amp;$S$2)/SUMIFS(#REF!,#REF!,$I1117,#REF!,"&lt;="&amp;$R$2,#REF!,"&gt;="&amp;$S$2),"-")</f>
        <v>-</v>
      </c>
      <c r="O1117" s="145"/>
      <c r="P1117" s="143"/>
    </row>
    <row r="1118" spans="1:16">
      <c r="A1118" s="141"/>
      <c r="B1118" s="145"/>
      <c r="C1118" s="175" t="s">
        <v>1972</v>
      </c>
      <c r="D1118" s="169" t="s">
        <v>26</v>
      </c>
      <c r="E1118" s="169" t="s">
        <v>1973</v>
      </c>
      <c r="F1118" s="198" t="s">
        <v>2113</v>
      </c>
      <c r="G1118" s="198" t="s">
        <v>2113</v>
      </c>
      <c r="H1118" s="198" t="s">
        <v>2113</v>
      </c>
      <c r="I1118" s="198" t="s">
        <v>2113</v>
      </c>
      <c r="J1118" s="171">
        <v>0.9</v>
      </c>
      <c r="K1118" s="172" t="str">
        <f>IFERROR(SUMIFS(#REF!,#REF!,$I1118,#REF!,$R$2)/SUMIFS(#REF!,#REF!,$I1118,#REF!,$R$2),"-")</f>
        <v>-</v>
      </c>
      <c r="L1118" s="172" t="str">
        <f>IFERROR(SUMIFS(#REF!,#REF!,$I1118,#REF!,$R$7)/SUMIFS(#REF!,#REF!,$I1118,#REF!,$R$7),"-")</f>
        <v>-</v>
      </c>
      <c r="M1118" s="173" t="str">
        <f>IFERROR(SUMIFS(#REF!,#REF!,$I1118,#REF!,$R$3)/SUMIFS(#REF!,#REF!,$I1118,#REF!,$R$3),"-")</f>
        <v>-</v>
      </c>
      <c r="N1118" s="173" t="str">
        <f>IFERROR(SUMIFS(#REF!,#REF!,$I1118,#REF!,"&lt;="&amp;$R$2,#REF!,"&gt;="&amp;$S$2)/SUMIFS(#REF!,#REF!,$I1118,#REF!,"&lt;="&amp;$R$2,#REF!,"&gt;="&amp;$S$2),"-")</f>
        <v>-</v>
      </c>
      <c r="O1118" s="145"/>
      <c r="P1118" s="143"/>
    </row>
    <row r="1119" spans="1:16">
      <c r="A1119" s="141"/>
      <c r="B1119" s="145"/>
      <c r="C1119" s="175" t="s">
        <v>1972</v>
      </c>
      <c r="D1119" s="169" t="s">
        <v>26</v>
      </c>
      <c r="E1119" s="169" t="s">
        <v>1973</v>
      </c>
      <c r="F1119" s="198" t="s">
        <v>2115</v>
      </c>
      <c r="G1119" s="198" t="s">
        <v>2115</v>
      </c>
      <c r="H1119" s="198" t="s">
        <v>2115</v>
      </c>
      <c r="I1119" s="198" t="s">
        <v>2115</v>
      </c>
      <c r="J1119" s="171">
        <v>0.9</v>
      </c>
      <c r="K1119" s="172" t="str">
        <f>IFERROR(SUMIFS(#REF!,#REF!,$I1119,#REF!,$R$2)/SUMIFS(#REF!,#REF!,$I1119,#REF!,$R$2),"-")</f>
        <v>-</v>
      </c>
      <c r="L1119" s="172" t="str">
        <f>IFERROR(SUMIFS(#REF!,#REF!,$I1119,#REF!,$R$7)/SUMIFS(#REF!,#REF!,$I1119,#REF!,$R$7),"-")</f>
        <v>-</v>
      </c>
      <c r="M1119" s="173" t="str">
        <f>IFERROR(SUMIFS(#REF!,#REF!,$I1119,#REF!,$R$3)/SUMIFS(#REF!,#REF!,$I1119,#REF!,$R$3),"-")</f>
        <v>-</v>
      </c>
      <c r="N1119" s="173" t="str">
        <f>IFERROR(SUMIFS(#REF!,#REF!,$I1119,#REF!,"&lt;="&amp;$R$2,#REF!,"&gt;="&amp;$S$2)/SUMIFS(#REF!,#REF!,$I1119,#REF!,"&lt;="&amp;$R$2,#REF!,"&gt;="&amp;$S$2),"-")</f>
        <v>-</v>
      </c>
      <c r="O1119" s="145"/>
      <c r="P1119" s="143"/>
    </row>
    <row r="1120" spans="1:16">
      <c r="A1120" s="141"/>
      <c r="B1120" s="145"/>
      <c r="C1120" s="175" t="s">
        <v>1972</v>
      </c>
      <c r="D1120" s="169" t="s">
        <v>26</v>
      </c>
      <c r="E1120" s="169" t="s">
        <v>1973</v>
      </c>
      <c r="F1120" s="198" t="s">
        <v>2117</v>
      </c>
      <c r="G1120" s="198" t="s">
        <v>2117</v>
      </c>
      <c r="H1120" s="198" t="s">
        <v>2117</v>
      </c>
      <c r="I1120" s="198" t="s">
        <v>2117</v>
      </c>
      <c r="J1120" s="171">
        <v>0.9</v>
      </c>
      <c r="K1120" s="172" t="str">
        <f>IFERROR(SUMIFS(#REF!,#REF!,$I1120,#REF!,$R$2)/SUMIFS(#REF!,#REF!,$I1120,#REF!,$R$2),"-")</f>
        <v>-</v>
      </c>
      <c r="L1120" s="172" t="str">
        <f>IFERROR(SUMIFS(#REF!,#REF!,$I1120,#REF!,$R$7)/SUMIFS(#REF!,#REF!,$I1120,#REF!,$R$7),"-")</f>
        <v>-</v>
      </c>
      <c r="M1120" s="173" t="str">
        <f>IFERROR(SUMIFS(#REF!,#REF!,$I1120,#REF!,$R$3)/SUMIFS(#REF!,#REF!,$I1120,#REF!,$R$3),"-")</f>
        <v>-</v>
      </c>
      <c r="N1120" s="173" t="str">
        <f>IFERROR(SUMIFS(#REF!,#REF!,$I1120,#REF!,"&lt;="&amp;$R$2,#REF!,"&gt;="&amp;$S$2)/SUMIFS(#REF!,#REF!,$I1120,#REF!,"&lt;="&amp;$R$2,#REF!,"&gt;="&amp;$S$2),"-")</f>
        <v>-</v>
      </c>
      <c r="O1120" s="145"/>
      <c r="P1120" s="143"/>
    </row>
    <row r="1121" spans="1:16">
      <c r="A1121" s="141"/>
      <c r="B1121" s="145"/>
      <c r="C1121" s="175" t="s">
        <v>1972</v>
      </c>
      <c r="D1121" s="169" t="s">
        <v>26</v>
      </c>
      <c r="E1121" s="169" t="s">
        <v>1973</v>
      </c>
      <c r="F1121" s="198" t="s">
        <v>2119</v>
      </c>
      <c r="G1121" s="198" t="s">
        <v>2119</v>
      </c>
      <c r="H1121" s="198" t="s">
        <v>2119</v>
      </c>
      <c r="I1121" s="198" t="s">
        <v>2119</v>
      </c>
      <c r="J1121" s="171">
        <v>0.9</v>
      </c>
      <c r="K1121" s="172" t="str">
        <f>IFERROR(SUMIFS(#REF!,#REF!,$I1121,#REF!,$R$2)/SUMIFS(#REF!,#REF!,$I1121,#REF!,$R$2),"-")</f>
        <v>-</v>
      </c>
      <c r="L1121" s="172" t="str">
        <f>IFERROR(SUMIFS(#REF!,#REF!,$I1121,#REF!,$R$7)/SUMIFS(#REF!,#REF!,$I1121,#REF!,$R$7),"-")</f>
        <v>-</v>
      </c>
      <c r="M1121" s="173" t="str">
        <f>IFERROR(SUMIFS(#REF!,#REF!,$I1121,#REF!,$R$3)/SUMIFS(#REF!,#REF!,$I1121,#REF!,$R$3),"-")</f>
        <v>-</v>
      </c>
      <c r="N1121" s="173" t="str">
        <f>IFERROR(SUMIFS(#REF!,#REF!,$I1121,#REF!,"&lt;="&amp;$R$2,#REF!,"&gt;="&amp;$S$2)/SUMIFS(#REF!,#REF!,$I1121,#REF!,"&lt;="&amp;$R$2,#REF!,"&gt;="&amp;$S$2),"-")</f>
        <v>-</v>
      </c>
      <c r="O1121" s="145"/>
      <c r="P1121" s="143"/>
    </row>
    <row r="1122" spans="1:16">
      <c r="A1122" s="141"/>
      <c r="B1122" s="145"/>
      <c r="C1122" s="175" t="s">
        <v>1972</v>
      </c>
      <c r="D1122" s="169" t="s">
        <v>26</v>
      </c>
      <c r="E1122" s="169" t="s">
        <v>1973</v>
      </c>
      <c r="F1122" s="198" t="s">
        <v>2121</v>
      </c>
      <c r="G1122" s="198" t="s">
        <v>2121</v>
      </c>
      <c r="H1122" s="198" t="s">
        <v>2121</v>
      </c>
      <c r="I1122" s="198" t="s">
        <v>2121</v>
      </c>
      <c r="J1122" s="171">
        <v>0.9</v>
      </c>
      <c r="K1122" s="172" t="str">
        <f>IFERROR(SUMIFS(#REF!,#REF!,$I1122,#REF!,$R$2)/SUMIFS(#REF!,#REF!,$I1122,#REF!,$R$2),"-")</f>
        <v>-</v>
      </c>
      <c r="L1122" s="172" t="str">
        <f>IFERROR(SUMIFS(#REF!,#REF!,$I1122,#REF!,$R$7)/SUMIFS(#REF!,#REF!,$I1122,#REF!,$R$7),"-")</f>
        <v>-</v>
      </c>
      <c r="M1122" s="173" t="str">
        <f>IFERROR(SUMIFS(#REF!,#REF!,$I1122,#REF!,$R$3)/SUMIFS(#REF!,#REF!,$I1122,#REF!,$R$3),"-")</f>
        <v>-</v>
      </c>
      <c r="N1122" s="173" t="str">
        <f>IFERROR(SUMIFS(#REF!,#REF!,$I1122,#REF!,"&lt;="&amp;$R$2,#REF!,"&gt;="&amp;$S$2)/SUMIFS(#REF!,#REF!,$I1122,#REF!,"&lt;="&amp;$R$2,#REF!,"&gt;="&amp;$S$2),"-")</f>
        <v>-</v>
      </c>
      <c r="O1122" s="145"/>
      <c r="P1122" s="143"/>
    </row>
    <row r="1123" spans="1:16">
      <c r="A1123" s="141"/>
      <c r="B1123" s="145"/>
      <c r="C1123" s="175" t="s">
        <v>1972</v>
      </c>
      <c r="D1123" s="169" t="s">
        <v>26</v>
      </c>
      <c r="E1123" s="169" t="s">
        <v>1973</v>
      </c>
      <c r="F1123" s="198" t="s">
        <v>2123</v>
      </c>
      <c r="G1123" s="198" t="s">
        <v>2123</v>
      </c>
      <c r="H1123" s="198" t="s">
        <v>2123</v>
      </c>
      <c r="I1123" s="198" t="s">
        <v>2123</v>
      </c>
      <c r="J1123" s="171">
        <v>0.9</v>
      </c>
      <c r="K1123" s="172" t="str">
        <f>IFERROR(SUMIFS(#REF!,#REF!,$I1123,#REF!,$R$2)/SUMIFS(#REF!,#REF!,$I1123,#REF!,$R$2),"-")</f>
        <v>-</v>
      </c>
      <c r="L1123" s="172" t="str">
        <f>IFERROR(SUMIFS(#REF!,#REF!,$I1123,#REF!,$R$7)/SUMIFS(#REF!,#REF!,$I1123,#REF!,$R$7),"-")</f>
        <v>-</v>
      </c>
      <c r="M1123" s="173" t="str">
        <f>IFERROR(SUMIFS(#REF!,#REF!,$I1123,#REF!,$R$3)/SUMIFS(#REF!,#REF!,$I1123,#REF!,$R$3),"-")</f>
        <v>-</v>
      </c>
      <c r="N1123" s="173" t="str">
        <f>IFERROR(SUMIFS(#REF!,#REF!,$I1123,#REF!,"&lt;="&amp;$R$2,#REF!,"&gt;="&amp;$S$2)/SUMIFS(#REF!,#REF!,$I1123,#REF!,"&lt;="&amp;$R$2,#REF!,"&gt;="&amp;$S$2),"-")</f>
        <v>-</v>
      </c>
      <c r="O1123" s="145"/>
      <c r="P1123" s="143"/>
    </row>
    <row r="1124" spans="1:16">
      <c r="A1124" s="141"/>
      <c r="B1124" s="145"/>
      <c r="C1124" s="175" t="s">
        <v>1972</v>
      </c>
      <c r="D1124" s="169" t="s">
        <v>26</v>
      </c>
      <c r="E1124" s="169" t="s">
        <v>1973</v>
      </c>
      <c r="F1124" s="198" t="s">
        <v>2125</v>
      </c>
      <c r="G1124" s="198" t="s">
        <v>2125</v>
      </c>
      <c r="H1124" s="198" t="s">
        <v>2125</v>
      </c>
      <c r="I1124" s="198" t="s">
        <v>2125</v>
      </c>
      <c r="J1124" s="171">
        <v>0.9</v>
      </c>
      <c r="K1124" s="172" t="str">
        <f>IFERROR(SUMIFS(#REF!,#REF!,$I1124,#REF!,$R$2)/SUMIFS(#REF!,#REF!,$I1124,#REF!,$R$2),"-")</f>
        <v>-</v>
      </c>
      <c r="L1124" s="172" t="str">
        <f>IFERROR(SUMIFS(#REF!,#REF!,$I1124,#REF!,$R$7)/SUMIFS(#REF!,#REF!,$I1124,#REF!,$R$7),"-")</f>
        <v>-</v>
      </c>
      <c r="M1124" s="173" t="str">
        <f>IFERROR(SUMIFS(#REF!,#REF!,$I1124,#REF!,$R$3)/SUMIFS(#REF!,#REF!,$I1124,#REF!,$R$3),"-")</f>
        <v>-</v>
      </c>
      <c r="N1124" s="173" t="str">
        <f>IFERROR(SUMIFS(#REF!,#REF!,$I1124,#REF!,"&lt;="&amp;$R$2,#REF!,"&gt;="&amp;$S$2)/SUMIFS(#REF!,#REF!,$I1124,#REF!,"&lt;="&amp;$R$2,#REF!,"&gt;="&amp;$S$2),"-")</f>
        <v>-</v>
      </c>
      <c r="O1124" s="145"/>
      <c r="P1124" s="143"/>
    </row>
    <row r="1125" spans="1:16">
      <c r="A1125" s="141"/>
      <c r="B1125" s="145"/>
      <c r="C1125" s="175" t="s">
        <v>1972</v>
      </c>
      <c r="D1125" s="169" t="s">
        <v>26</v>
      </c>
      <c r="E1125" s="169" t="s">
        <v>1973</v>
      </c>
      <c r="F1125" s="198" t="s">
        <v>2127</v>
      </c>
      <c r="G1125" s="198" t="s">
        <v>2127</v>
      </c>
      <c r="H1125" s="198" t="s">
        <v>2127</v>
      </c>
      <c r="I1125" s="198" t="s">
        <v>2127</v>
      </c>
      <c r="J1125" s="171">
        <v>0.9</v>
      </c>
      <c r="K1125" s="172" t="str">
        <f>IFERROR(SUMIFS(#REF!,#REF!,$I1125,#REF!,$R$2)/SUMIFS(#REF!,#REF!,$I1125,#REF!,$R$2),"-")</f>
        <v>-</v>
      </c>
      <c r="L1125" s="172" t="str">
        <f>IFERROR(SUMIFS(#REF!,#REF!,$I1125,#REF!,$R$7)/SUMIFS(#REF!,#REF!,$I1125,#REF!,$R$7),"-")</f>
        <v>-</v>
      </c>
      <c r="M1125" s="173" t="str">
        <f>IFERROR(SUMIFS(#REF!,#REF!,$I1125,#REF!,$R$3)/SUMIFS(#REF!,#REF!,$I1125,#REF!,$R$3),"-")</f>
        <v>-</v>
      </c>
      <c r="N1125" s="173" t="str">
        <f>IFERROR(SUMIFS(#REF!,#REF!,$I1125,#REF!,"&lt;="&amp;$R$2,#REF!,"&gt;="&amp;$S$2)/SUMIFS(#REF!,#REF!,$I1125,#REF!,"&lt;="&amp;$R$2,#REF!,"&gt;="&amp;$S$2),"-")</f>
        <v>-</v>
      </c>
      <c r="O1125" s="145"/>
      <c r="P1125" s="143"/>
    </row>
    <row r="1126" spans="1:16">
      <c r="A1126" s="141"/>
      <c r="B1126" s="145"/>
      <c r="C1126" s="175" t="s">
        <v>1972</v>
      </c>
      <c r="D1126" s="169" t="s">
        <v>26</v>
      </c>
      <c r="E1126" s="169" t="s">
        <v>1973</v>
      </c>
      <c r="F1126" s="198" t="s">
        <v>2129</v>
      </c>
      <c r="G1126" s="198" t="s">
        <v>2129</v>
      </c>
      <c r="H1126" s="198" t="s">
        <v>2129</v>
      </c>
      <c r="I1126" s="198" t="s">
        <v>2129</v>
      </c>
      <c r="J1126" s="171">
        <v>0.9</v>
      </c>
      <c r="K1126" s="172" t="str">
        <f>IFERROR(SUMIFS(#REF!,#REF!,$I1126,#REF!,$R$2)/SUMIFS(#REF!,#REF!,$I1126,#REF!,$R$2),"-")</f>
        <v>-</v>
      </c>
      <c r="L1126" s="172" t="str">
        <f>IFERROR(SUMIFS(#REF!,#REF!,$I1126,#REF!,$R$7)/SUMIFS(#REF!,#REF!,$I1126,#REF!,$R$7),"-")</f>
        <v>-</v>
      </c>
      <c r="M1126" s="173" t="str">
        <f>IFERROR(SUMIFS(#REF!,#REF!,$I1126,#REF!,$R$3)/SUMIFS(#REF!,#REF!,$I1126,#REF!,$R$3),"-")</f>
        <v>-</v>
      </c>
      <c r="N1126" s="173" t="str">
        <f>IFERROR(SUMIFS(#REF!,#REF!,$I1126,#REF!,"&lt;="&amp;$R$2,#REF!,"&gt;="&amp;$S$2)/SUMIFS(#REF!,#REF!,$I1126,#REF!,"&lt;="&amp;$R$2,#REF!,"&gt;="&amp;$S$2),"-")</f>
        <v>-</v>
      </c>
      <c r="O1126" s="145"/>
      <c r="P1126" s="143"/>
    </row>
    <row r="1127" spans="1:16">
      <c r="A1127" s="141"/>
      <c r="B1127" s="145"/>
      <c r="C1127" s="175" t="s">
        <v>1972</v>
      </c>
      <c r="D1127" s="169" t="s">
        <v>26</v>
      </c>
      <c r="E1127" s="169" t="s">
        <v>1973</v>
      </c>
      <c r="F1127" s="198" t="s">
        <v>2131</v>
      </c>
      <c r="G1127" s="198" t="s">
        <v>2131</v>
      </c>
      <c r="H1127" s="198" t="s">
        <v>2131</v>
      </c>
      <c r="I1127" s="198" t="s">
        <v>2131</v>
      </c>
      <c r="J1127" s="171">
        <v>0.9</v>
      </c>
      <c r="K1127" s="172" t="str">
        <f>IFERROR(SUMIFS(#REF!,#REF!,$I1127,#REF!,$R$2)/SUMIFS(#REF!,#REF!,$I1127,#REF!,$R$2),"-")</f>
        <v>-</v>
      </c>
      <c r="L1127" s="172" t="str">
        <f>IFERROR(SUMIFS(#REF!,#REF!,$I1127,#REF!,$R$7)/SUMIFS(#REF!,#REF!,$I1127,#REF!,$R$7),"-")</f>
        <v>-</v>
      </c>
      <c r="M1127" s="173" t="str">
        <f>IFERROR(SUMIFS(#REF!,#REF!,$I1127,#REF!,$R$3)/SUMIFS(#REF!,#REF!,$I1127,#REF!,$R$3),"-")</f>
        <v>-</v>
      </c>
      <c r="N1127" s="173" t="str">
        <f>IFERROR(SUMIFS(#REF!,#REF!,$I1127,#REF!,"&lt;="&amp;$R$2,#REF!,"&gt;="&amp;$S$2)/SUMIFS(#REF!,#REF!,$I1127,#REF!,"&lt;="&amp;$R$2,#REF!,"&gt;="&amp;$S$2),"-")</f>
        <v>-</v>
      </c>
      <c r="O1127" s="145"/>
      <c r="P1127" s="143"/>
    </row>
    <row r="1128" spans="1:16">
      <c r="A1128" s="141"/>
      <c r="B1128" s="145"/>
      <c r="C1128" s="175" t="s">
        <v>1972</v>
      </c>
      <c r="D1128" s="169" t="s">
        <v>26</v>
      </c>
      <c r="E1128" s="169" t="s">
        <v>1973</v>
      </c>
      <c r="F1128" s="198" t="s">
        <v>2133</v>
      </c>
      <c r="G1128" s="198" t="s">
        <v>2133</v>
      </c>
      <c r="H1128" s="198" t="s">
        <v>2133</v>
      </c>
      <c r="I1128" s="198" t="s">
        <v>2133</v>
      </c>
      <c r="J1128" s="171">
        <v>0.9</v>
      </c>
      <c r="K1128" s="172" t="str">
        <f>IFERROR(SUMIFS(#REF!,#REF!,$I1128,#REF!,$R$2)/SUMIFS(#REF!,#REF!,$I1128,#REF!,$R$2),"-")</f>
        <v>-</v>
      </c>
      <c r="L1128" s="172" t="str">
        <f>IFERROR(SUMIFS(#REF!,#REF!,$I1128,#REF!,$R$7)/SUMIFS(#REF!,#REF!,$I1128,#REF!,$R$7),"-")</f>
        <v>-</v>
      </c>
      <c r="M1128" s="173" t="str">
        <f>IFERROR(SUMIFS(#REF!,#REF!,$I1128,#REF!,$R$3)/SUMIFS(#REF!,#REF!,$I1128,#REF!,$R$3),"-")</f>
        <v>-</v>
      </c>
      <c r="N1128" s="173" t="str">
        <f>IFERROR(SUMIFS(#REF!,#REF!,$I1128,#REF!,"&lt;="&amp;$R$2,#REF!,"&gt;="&amp;$S$2)/SUMIFS(#REF!,#REF!,$I1128,#REF!,"&lt;="&amp;$R$2,#REF!,"&gt;="&amp;$S$2),"-")</f>
        <v>-</v>
      </c>
      <c r="O1128" s="145"/>
      <c r="P1128" s="143"/>
    </row>
    <row r="1129" spans="1:16">
      <c r="A1129" s="141"/>
      <c r="B1129" s="145"/>
      <c r="C1129" s="175" t="s">
        <v>1972</v>
      </c>
      <c r="D1129" s="169" t="s">
        <v>26</v>
      </c>
      <c r="E1129" s="169" t="s">
        <v>1973</v>
      </c>
      <c r="F1129" s="198" t="s">
        <v>2135</v>
      </c>
      <c r="G1129" s="198" t="s">
        <v>2135</v>
      </c>
      <c r="H1129" s="198" t="s">
        <v>2135</v>
      </c>
      <c r="I1129" s="198" t="s">
        <v>2135</v>
      </c>
      <c r="J1129" s="171">
        <v>0.9</v>
      </c>
      <c r="K1129" s="172" t="str">
        <f>IFERROR(SUMIFS(#REF!,#REF!,$I1129,#REF!,$R$2)/SUMIFS(#REF!,#REF!,$I1129,#REF!,$R$2),"-")</f>
        <v>-</v>
      </c>
      <c r="L1129" s="172" t="str">
        <f>IFERROR(SUMIFS(#REF!,#REF!,$I1129,#REF!,$R$7)/SUMIFS(#REF!,#REF!,$I1129,#REF!,$R$7),"-")</f>
        <v>-</v>
      </c>
      <c r="M1129" s="173" t="str">
        <f>IFERROR(SUMIFS(#REF!,#REF!,$I1129,#REF!,$R$3)/SUMIFS(#REF!,#REF!,$I1129,#REF!,$R$3),"-")</f>
        <v>-</v>
      </c>
      <c r="N1129" s="173" t="str">
        <f>IFERROR(SUMIFS(#REF!,#REF!,$I1129,#REF!,"&lt;="&amp;$R$2,#REF!,"&gt;="&amp;$S$2)/SUMIFS(#REF!,#REF!,$I1129,#REF!,"&lt;="&amp;$R$2,#REF!,"&gt;="&amp;$S$2),"-")</f>
        <v>-</v>
      </c>
      <c r="O1129" s="145"/>
      <c r="P1129" s="143"/>
    </row>
    <row r="1130" spans="1:16">
      <c r="A1130" s="141"/>
      <c r="B1130" s="145"/>
      <c r="C1130" s="175" t="s">
        <v>1972</v>
      </c>
      <c r="D1130" s="169" t="s">
        <v>26</v>
      </c>
      <c r="E1130" s="169" t="s">
        <v>1973</v>
      </c>
      <c r="F1130" s="198" t="s">
        <v>2137</v>
      </c>
      <c r="G1130" s="198" t="s">
        <v>2137</v>
      </c>
      <c r="H1130" s="198" t="s">
        <v>2137</v>
      </c>
      <c r="I1130" s="198" t="s">
        <v>2137</v>
      </c>
      <c r="J1130" s="171">
        <v>0.9</v>
      </c>
      <c r="K1130" s="172" t="str">
        <f>IFERROR(SUMIFS(#REF!,#REF!,$I1130,#REF!,$R$2)/SUMIFS(#REF!,#REF!,$I1130,#REF!,$R$2),"-")</f>
        <v>-</v>
      </c>
      <c r="L1130" s="172" t="str">
        <f>IFERROR(SUMIFS(#REF!,#REF!,$I1130,#REF!,$R$7)/SUMIFS(#REF!,#REF!,$I1130,#REF!,$R$7),"-")</f>
        <v>-</v>
      </c>
      <c r="M1130" s="173" t="str">
        <f>IFERROR(SUMIFS(#REF!,#REF!,$I1130,#REF!,$R$3)/SUMIFS(#REF!,#REF!,$I1130,#REF!,$R$3),"-")</f>
        <v>-</v>
      </c>
      <c r="N1130" s="173" t="str">
        <f>IFERROR(SUMIFS(#REF!,#REF!,$I1130,#REF!,"&lt;="&amp;$R$2,#REF!,"&gt;="&amp;$S$2)/SUMIFS(#REF!,#REF!,$I1130,#REF!,"&lt;="&amp;$R$2,#REF!,"&gt;="&amp;$S$2),"-")</f>
        <v>-</v>
      </c>
      <c r="O1130" s="145"/>
      <c r="P1130" s="143"/>
    </row>
    <row r="1131" spans="1:16">
      <c r="A1131" s="141"/>
      <c r="B1131" s="145"/>
      <c r="C1131" s="175" t="s">
        <v>1972</v>
      </c>
      <c r="D1131" s="169" t="s">
        <v>26</v>
      </c>
      <c r="E1131" s="169" t="s">
        <v>1973</v>
      </c>
      <c r="F1131" s="198" t="s">
        <v>2139</v>
      </c>
      <c r="G1131" s="198" t="s">
        <v>2139</v>
      </c>
      <c r="H1131" s="198" t="s">
        <v>2139</v>
      </c>
      <c r="I1131" s="198" t="s">
        <v>2139</v>
      </c>
      <c r="J1131" s="171">
        <v>0.9</v>
      </c>
      <c r="K1131" s="172" t="str">
        <f>IFERROR(SUMIFS(#REF!,#REF!,$I1131,#REF!,$R$2)/SUMIFS(#REF!,#REF!,$I1131,#REF!,$R$2),"-")</f>
        <v>-</v>
      </c>
      <c r="L1131" s="172" t="str">
        <f>IFERROR(SUMIFS(#REF!,#REF!,$I1131,#REF!,$R$7)/SUMIFS(#REF!,#REF!,$I1131,#REF!,$R$7),"-")</f>
        <v>-</v>
      </c>
      <c r="M1131" s="173" t="str">
        <f>IFERROR(SUMIFS(#REF!,#REF!,$I1131,#REF!,$R$3)/SUMIFS(#REF!,#REF!,$I1131,#REF!,$R$3),"-")</f>
        <v>-</v>
      </c>
      <c r="N1131" s="173" t="str">
        <f>IFERROR(SUMIFS(#REF!,#REF!,$I1131,#REF!,"&lt;="&amp;$R$2,#REF!,"&gt;="&amp;$S$2)/SUMIFS(#REF!,#REF!,$I1131,#REF!,"&lt;="&amp;$R$2,#REF!,"&gt;="&amp;$S$2),"-")</f>
        <v>-</v>
      </c>
      <c r="O1131" s="145"/>
      <c r="P1131" s="143"/>
    </row>
    <row r="1132" spans="1:16">
      <c r="A1132" s="141"/>
      <c r="B1132" s="145"/>
      <c r="C1132" s="175" t="s">
        <v>1972</v>
      </c>
      <c r="D1132" s="169" t="s">
        <v>26</v>
      </c>
      <c r="E1132" s="169" t="s">
        <v>1973</v>
      </c>
      <c r="F1132" s="198" t="s">
        <v>2141</v>
      </c>
      <c r="G1132" s="198" t="s">
        <v>2141</v>
      </c>
      <c r="H1132" s="198" t="s">
        <v>2141</v>
      </c>
      <c r="I1132" s="198" t="s">
        <v>2141</v>
      </c>
      <c r="J1132" s="171">
        <v>0.9</v>
      </c>
      <c r="K1132" s="172" t="str">
        <f>IFERROR(SUMIFS(#REF!,#REF!,$I1132,#REF!,$R$2)/SUMIFS(#REF!,#REF!,$I1132,#REF!,$R$2),"-")</f>
        <v>-</v>
      </c>
      <c r="L1132" s="172" t="str">
        <f>IFERROR(SUMIFS(#REF!,#REF!,$I1132,#REF!,$R$7)/SUMIFS(#REF!,#REF!,$I1132,#REF!,$R$7),"-")</f>
        <v>-</v>
      </c>
      <c r="M1132" s="173" t="str">
        <f>IFERROR(SUMIFS(#REF!,#REF!,$I1132,#REF!,$R$3)/SUMIFS(#REF!,#REF!,$I1132,#REF!,$R$3),"-")</f>
        <v>-</v>
      </c>
      <c r="N1132" s="173" t="str">
        <f>IFERROR(SUMIFS(#REF!,#REF!,$I1132,#REF!,"&lt;="&amp;$R$2,#REF!,"&gt;="&amp;$S$2)/SUMIFS(#REF!,#REF!,$I1132,#REF!,"&lt;="&amp;$R$2,#REF!,"&gt;="&amp;$S$2),"-")</f>
        <v>-</v>
      </c>
      <c r="O1132" s="145"/>
      <c r="P1132" s="143"/>
    </row>
    <row r="1133" spans="1:16">
      <c r="A1133" s="141"/>
      <c r="B1133" s="145"/>
      <c r="C1133" s="175" t="s">
        <v>1972</v>
      </c>
      <c r="D1133" s="169" t="s">
        <v>26</v>
      </c>
      <c r="E1133" s="169" t="s">
        <v>1973</v>
      </c>
      <c r="F1133" s="198" t="s">
        <v>2143</v>
      </c>
      <c r="G1133" s="198" t="s">
        <v>2143</v>
      </c>
      <c r="H1133" s="198" t="s">
        <v>2143</v>
      </c>
      <c r="I1133" s="198" t="s">
        <v>2143</v>
      </c>
      <c r="J1133" s="171">
        <v>0.9</v>
      </c>
      <c r="K1133" s="172" t="str">
        <f>IFERROR(SUMIFS(#REF!,#REF!,$I1133,#REF!,$R$2)/SUMIFS(#REF!,#REF!,$I1133,#REF!,$R$2),"-")</f>
        <v>-</v>
      </c>
      <c r="L1133" s="172" t="str">
        <f>IFERROR(SUMIFS(#REF!,#REF!,$I1133,#REF!,$R$7)/SUMIFS(#REF!,#REF!,$I1133,#REF!,$R$7),"-")</f>
        <v>-</v>
      </c>
      <c r="M1133" s="173" t="str">
        <f>IFERROR(SUMIFS(#REF!,#REF!,$I1133,#REF!,$R$3)/SUMIFS(#REF!,#REF!,$I1133,#REF!,$R$3),"-")</f>
        <v>-</v>
      </c>
      <c r="N1133" s="173" t="str">
        <f>IFERROR(SUMIFS(#REF!,#REF!,$I1133,#REF!,"&lt;="&amp;$R$2,#REF!,"&gt;="&amp;$S$2)/SUMIFS(#REF!,#REF!,$I1133,#REF!,"&lt;="&amp;$R$2,#REF!,"&gt;="&amp;$S$2),"-")</f>
        <v>-</v>
      </c>
      <c r="O1133" s="145"/>
      <c r="P1133" s="143"/>
    </row>
    <row r="1134" spans="1:16">
      <c r="A1134" s="141"/>
      <c r="B1134" s="145"/>
      <c r="C1134" s="175" t="s">
        <v>1972</v>
      </c>
      <c r="D1134" s="169" t="s">
        <v>26</v>
      </c>
      <c r="E1134" s="169" t="s">
        <v>1973</v>
      </c>
      <c r="F1134" s="198" t="s">
        <v>2145</v>
      </c>
      <c r="G1134" s="198" t="s">
        <v>2145</v>
      </c>
      <c r="H1134" s="198" t="s">
        <v>2145</v>
      </c>
      <c r="I1134" s="198" t="s">
        <v>2145</v>
      </c>
      <c r="J1134" s="171">
        <v>0.9</v>
      </c>
      <c r="K1134" s="172" t="str">
        <f>IFERROR(SUMIFS(#REF!,#REF!,$I1134,#REF!,$R$2)/SUMIFS(#REF!,#REF!,$I1134,#REF!,$R$2),"-")</f>
        <v>-</v>
      </c>
      <c r="L1134" s="172" t="str">
        <f>IFERROR(SUMIFS(#REF!,#REF!,$I1134,#REF!,$R$7)/SUMIFS(#REF!,#REF!,$I1134,#REF!,$R$7),"-")</f>
        <v>-</v>
      </c>
      <c r="M1134" s="173" t="str">
        <f>IFERROR(SUMIFS(#REF!,#REF!,$I1134,#REF!,$R$3)/SUMIFS(#REF!,#REF!,$I1134,#REF!,$R$3),"-")</f>
        <v>-</v>
      </c>
      <c r="N1134" s="173" t="str">
        <f>IFERROR(SUMIFS(#REF!,#REF!,$I1134,#REF!,"&lt;="&amp;$R$2,#REF!,"&gt;="&amp;$S$2)/SUMIFS(#REF!,#REF!,$I1134,#REF!,"&lt;="&amp;$R$2,#REF!,"&gt;="&amp;$S$2),"-")</f>
        <v>-</v>
      </c>
      <c r="O1134" s="145"/>
      <c r="P1134" s="143"/>
    </row>
    <row r="1135" spans="1:16">
      <c r="A1135" s="141"/>
      <c r="B1135" s="145"/>
      <c r="C1135" s="175" t="s">
        <v>1972</v>
      </c>
      <c r="D1135" s="169" t="s">
        <v>26</v>
      </c>
      <c r="E1135" s="169" t="s">
        <v>1973</v>
      </c>
      <c r="F1135" s="198" t="s">
        <v>2147</v>
      </c>
      <c r="G1135" s="198" t="s">
        <v>2147</v>
      </c>
      <c r="H1135" s="198" t="s">
        <v>2147</v>
      </c>
      <c r="I1135" s="198" t="s">
        <v>2147</v>
      </c>
      <c r="J1135" s="171">
        <v>0.9</v>
      </c>
      <c r="K1135" s="172" t="str">
        <f>IFERROR(SUMIFS(#REF!,#REF!,$I1135,#REF!,$R$2)/SUMIFS(#REF!,#REF!,$I1135,#REF!,$R$2),"-")</f>
        <v>-</v>
      </c>
      <c r="L1135" s="172" t="str">
        <f>IFERROR(SUMIFS(#REF!,#REF!,$I1135,#REF!,$R$7)/SUMIFS(#REF!,#REF!,$I1135,#REF!,$R$7),"-")</f>
        <v>-</v>
      </c>
      <c r="M1135" s="173" t="str">
        <f>IFERROR(SUMIFS(#REF!,#REF!,$I1135,#REF!,$R$3)/SUMIFS(#REF!,#REF!,$I1135,#REF!,$R$3),"-")</f>
        <v>-</v>
      </c>
      <c r="N1135" s="173" t="str">
        <f>IFERROR(SUMIFS(#REF!,#REF!,$I1135,#REF!,"&lt;="&amp;$R$2,#REF!,"&gt;="&amp;$S$2)/SUMIFS(#REF!,#REF!,$I1135,#REF!,"&lt;="&amp;$R$2,#REF!,"&gt;="&amp;$S$2),"-")</f>
        <v>-</v>
      </c>
      <c r="O1135" s="145"/>
      <c r="P1135" s="143"/>
    </row>
    <row r="1136" spans="1:16">
      <c r="A1136" s="141"/>
      <c r="B1136" s="145"/>
      <c r="C1136" s="175" t="s">
        <v>1972</v>
      </c>
      <c r="D1136" s="169" t="s">
        <v>26</v>
      </c>
      <c r="E1136" s="169" t="s">
        <v>1973</v>
      </c>
      <c r="F1136" s="198" t="s">
        <v>2149</v>
      </c>
      <c r="G1136" s="198" t="s">
        <v>2149</v>
      </c>
      <c r="H1136" s="198" t="s">
        <v>2149</v>
      </c>
      <c r="I1136" s="198" t="s">
        <v>2149</v>
      </c>
      <c r="J1136" s="171">
        <v>0.9</v>
      </c>
      <c r="K1136" s="172" t="str">
        <f>IFERROR(SUMIFS(#REF!,#REF!,$I1136,#REF!,$R$2)/SUMIFS(#REF!,#REF!,$I1136,#REF!,$R$2),"-")</f>
        <v>-</v>
      </c>
      <c r="L1136" s="172" t="str">
        <f>IFERROR(SUMIFS(#REF!,#REF!,$I1136,#REF!,$R$7)/SUMIFS(#REF!,#REF!,$I1136,#REF!,$R$7),"-")</f>
        <v>-</v>
      </c>
      <c r="M1136" s="173" t="str">
        <f>IFERROR(SUMIFS(#REF!,#REF!,$I1136,#REF!,$R$3)/SUMIFS(#REF!,#REF!,$I1136,#REF!,$R$3),"-")</f>
        <v>-</v>
      </c>
      <c r="N1136" s="173" t="str">
        <f>IFERROR(SUMIFS(#REF!,#REF!,$I1136,#REF!,"&lt;="&amp;$R$2,#REF!,"&gt;="&amp;$S$2)/SUMIFS(#REF!,#REF!,$I1136,#REF!,"&lt;="&amp;$R$2,#REF!,"&gt;="&amp;$S$2),"-")</f>
        <v>-</v>
      </c>
      <c r="O1136" s="145"/>
      <c r="P1136" s="143"/>
    </row>
    <row r="1137" spans="1:16">
      <c r="A1137" s="141"/>
      <c r="B1137" s="145"/>
      <c r="C1137" s="175" t="s">
        <v>1972</v>
      </c>
      <c r="D1137" s="169" t="s">
        <v>26</v>
      </c>
      <c r="E1137" s="169" t="s">
        <v>1973</v>
      </c>
      <c r="F1137" s="198" t="s">
        <v>2151</v>
      </c>
      <c r="G1137" s="198" t="s">
        <v>2151</v>
      </c>
      <c r="H1137" s="198" t="s">
        <v>2151</v>
      </c>
      <c r="I1137" s="198" t="s">
        <v>2151</v>
      </c>
      <c r="J1137" s="171">
        <v>0.9</v>
      </c>
      <c r="K1137" s="172" t="str">
        <f>IFERROR(SUMIFS(#REF!,#REF!,$I1137,#REF!,$R$2)/SUMIFS(#REF!,#REF!,$I1137,#REF!,$R$2),"-")</f>
        <v>-</v>
      </c>
      <c r="L1137" s="172" t="str">
        <f>IFERROR(SUMIFS(#REF!,#REF!,$I1137,#REF!,$R$7)/SUMIFS(#REF!,#REF!,$I1137,#REF!,$R$7),"-")</f>
        <v>-</v>
      </c>
      <c r="M1137" s="173" t="str">
        <f>IFERROR(SUMIFS(#REF!,#REF!,$I1137,#REF!,$R$3)/SUMIFS(#REF!,#REF!,$I1137,#REF!,$R$3),"-")</f>
        <v>-</v>
      </c>
      <c r="N1137" s="173" t="str">
        <f>IFERROR(SUMIFS(#REF!,#REF!,$I1137,#REF!,"&lt;="&amp;$R$2,#REF!,"&gt;="&amp;$S$2)/SUMIFS(#REF!,#REF!,$I1137,#REF!,"&lt;="&amp;$R$2,#REF!,"&gt;="&amp;$S$2),"-")</f>
        <v>-</v>
      </c>
      <c r="O1137" s="145"/>
      <c r="P1137" s="143"/>
    </row>
    <row r="1138" spans="1:16">
      <c r="A1138" s="141"/>
      <c r="B1138" s="145"/>
      <c r="C1138" s="175" t="s">
        <v>1972</v>
      </c>
      <c r="D1138" s="169" t="s">
        <v>26</v>
      </c>
      <c r="E1138" s="169" t="s">
        <v>1973</v>
      </c>
      <c r="F1138" s="198" t="s">
        <v>2153</v>
      </c>
      <c r="G1138" s="198" t="s">
        <v>2153</v>
      </c>
      <c r="H1138" s="198" t="s">
        <v>2153</v>
      </c>
      <c r="I1138" s="198" t="s">
        <v>2153</v>
      </c>
      <c r="J1138" s="171">
        <v>0.9</v>
      </c>
      <c r="K1138" s="172" t="str">
        <f>IFERROR(SUMIFS(#REF!,#REF!,$I1138,#REF!,$R$2)/SUMIFS(#REF!,#REF!,$I1138,#REF!,$R$2),"-")</f>
        <v>-</v>
      </c>
      <c r="L1138" s="172" t="str">
        <f>IFERROR(SUMIFS(#REF!,#REF!,$I1138,#REF!,$R$7)/SUMIFS(#REF!,#REF!,$I1138,#REF!,$R$7),"-")</f>
        <v>-</v>
      </c>
      <c r="M1138" s="173" t="str">
        <f>IFERROR(SUMIFS(#REF!,#REF!,$I1138,#REF!,$R$3)/SUMIFS(#REF!,#REF!,$I1138,#REF!,$R$3),"-")</f>
        <v>-</v>
      </c>
      <c r="N1138" s="173" t="str">
        <f>IFERROR(SUMIFS(#REF!,#REF!,$I1138,#REF!,"&lt;="&amp;$R$2,#REF!,"&gt;="&amp;$S$2)/SUMIFS(#REF!,#REF!,$I1138,#REF!,"&lt;="&amp;$R$2,#REF!,"&gt;="&amp;$S$2),"-")</f>
        <v>-</v>
      </c>
      <c r="O1138" s="145"/>
      <c r="P1138" s="143"/>
    </row>
    <row r="1139" spans="1:16">
      <c r="A1139" s="141"/>
      <c r="B1139" s="145"/>
      <c r="C1139" s="175" t="s">
        <v>1972</v>
      </c>
      <c r="D1139" s="169" t="s">
        <v>26</v>
      </c>
      <c r="E1139" s="169" t="s">
        <v>1973</v>
      </c>
      <c r="F1139" s="198" t="s">
        <v>2155</v>
      </c>
      <c r="G1139" s="198" t="s">
        <v>2155</v>
      </c>
      <c r="H1139" s="198" t="s">
        <v>2155</v>
      </c>
      <c r="I1139" s="198" t="s">
        <v>2155</v>
      </c>
      <c r="J1139" s="171">
        <v>0.9</v>
      </c>
      <c r="K1139" s="172" t="str">
        <f>IFERROR(SUMIFS(#REF!,#REF!,$I1139,#REF!,$R$2)/SUMIFS(#REF!,#REF!,$I1139,#REF!,$R$2),"-")</f>
        <v>-</v>
      </c>
      <c r="L1139" s="172" t="str">
        <f>IFERROR(SUMIFS(#REF!,#REF!,$I1139,#REF!,$R$7)/SUMIFS(#REF!,#REF!,$I1139,#REF!,$R$7),"-")</f>
        <v>-</v>
      </c>
      <c r="M1139" s="173" t="str">
        <f>IFERROR(SUMIFS(#REF!,#REF!,$I1139,#REF!,$R$3)/SUMIFS(#REF!,#REF!,$I1139,#REF!,$R$3),"-")</f>
        <v>-</v>
      </c>
      <c r="N1139" s="173" t="str">
        <f>IFERROR(SUMIFS(#REF!,#REF!,$I1139,#REF!,"&lt;="&amp;$R$2,#REF!,"&gt;="&amp;$S$2)/SUMIFS(#REF!,#REF!,$I1139,#REF!,"&lt;="&amp;$R$2,#REF!,"&gt;="&amp;$S$2),"-")</f>
        <v>-</v>
      </c>
      <c r="O1139" s="145"/>
      <c r="P1139" s="143"/>
    </row>
    <row r="1140" spans="1:16">
      <c r="A1140" s="141"/>
      <c r="B1140" s="145"/>
      <c r="C1140" s="175" t="s">
        <v>1972</v>
      </c>
      <c r="D1140" s="169" t="s">
        <v>26</v>
      </c>
      <c r="E1140" s="169" t="s">
        <v>1973</v>
      </c>
      <c r="F1140" s="198" t="s">
        <v>2157</v>
      </c>
      <c r="G1140" s="198" t="s">
        <v>2157</v>
      </c>
      <c r="H1140" s="198" t="s">
        <v>2157</v>
      </c>
      <c r="I1140" s="198" t="s">
        <v>2157</v>
      </c>
      <c r="J1140" s="171">
        <v>0.9</v>
      </c>
      <c r="K1140" s="172" t="str">
        <f>IFERROR(SUMIFS(#REF!,#REF!,$I1140,#REF!,$R$2)/SUMIFS(#REF!,#REF!,$I1140,#REF!,$R$2),"-")</f>
        <v>-</v>
      </c>
      <c r="L1140" s="172" t="str">
        <f>IFERROR(SUMIFS(#REF!,#REF!,$I1140,#REF!,$R$7)/SUMIFS(#REF!,#REF!,$I1140,#REF!,$R$7),"-")</f>
        <v>-</v>
      </c>
      <c r="M1140" s="173" t="str">
        <f>IFERROR(SUMIFS(#REF!,#REF!,$I1140,#REF!,$R$3)/SUMIFS(#REF!,#REF!,$I1140,#REF!,$R$3),"-")</f>
        <v>-</v>
      </c>
      <c r="N1140" s="173" t="str">
        <f>IFERROR(SUMIFS(#REF!,#REF!,$I1140,#REF!,"&lt;="&amp;$R$2,#REF!,"&gt;="&amp;$S$2)/SUMIFS(#REF!,#REF!,$I1140,#REF!,"&lt;="&amp;$R$2,#REF!,"&gt;="&amp;$S$2),"-")</f>
        <v>-</v>
      </c>
      <c r="O1140" s="145"/>
      <c r="P1140" s="143"/>
    </row>
    <row r="1141" spans="1:16">
      <c r="A1141" s="141"/>
      <c r="B1141" s="145"/>
      <c r="C1141" s="175" t="s">
        <v>1972</v>
      </c>
      <c r="D1141" s="169" t="s">
        <v>26</v>
      </c>
      <c r="E1141" s="169" t="s">
        <v>1973</v>
      </c>
      <c r="F1141" s="198" t="s">
        <v>2159</v>
      </c>
      <c r="G1141" s="198" t="s">
        <v>2159</v>
      </c>
      <c r="H1141" s="198" t="s">
        <v>2159</v>
      </c>
      <c r="I1141" s="198" t="s">
        <v>2159</v>
      </c>
      <c r="J1141" s="171">
        <v>0.9</v>
      </c>
      <c r="K1141" s="172" t="str">
        <f>IFERROR(SUMIFS(#REF!,#REF!,$I1141,#REF!,$R$2)/SUMIFS(#REF!,#REF!,$I1141,#REF!,$R$2),"-")</f>
        <v>-</v>
      </c>
      <c r="L1141" s="172" t="str">
        <f>IFERROR(SUMIFS(#REF!,#REF!,$I1141,#REF!,$R$7)/SUMIFS(#REF!,#REF!,$I1141,#REF!,$R$7),"-")</f>
        <v>-</v>
      </c>
      <c r="M1141" s="173" t="str">
        <f>IFERROR(SUMIFS(#REF!,#REF!,$I1141,#REF!,$R$3)/SUMIFS(#REF!,#REF!,$I1141,#REF!,$R$3),"-")</f>
        <v>-</v>
      </c>
      <c r="N1141" s="173" t="str">
        <f>IFERROR(SUMIFS(#REF!,#REF!,$I1141,#REF!,"&lt;="&amp;$R$2,#REF!,"&gt;="&amp;$S$2)/SUMIFS(#REF!,#REF!,$I1141,#REF!,"&lt;="&amp;$R$2,#REF!,"&gt;="&amp;$S$2),"-")</f>
        <v>-</v>
      </c>
      <c r="O1141" s="145"/>
      <c r="P1141" s="143"/>
    </row>
    <row r="1142" spans="1:16">
      <c r="A1142" s="141"/>
      <c r="B1142" s="145"/>
      <c r="C1142" s="175" t="s">
        <v>1972</v>
      </c>
      <c r="D1142" s="169" t="s">
        <v>26</v>
      </c>
      <c r="E1142" s="169" t="s">
        <v>1973</v>
      </c>
      <c r="F1142" s="198" t="s">
        <v>2161</v>
      </c>
      <c r="G1142" s="198" t="s">
        <v>2161</v>
      </c>
      <c r="H1142" s="198" t="s">
        <v>2161</v>
      </c>
      <c r="I1142" s="198" t="s">
        <v>2161</v>
      </c>
      <c r="J1142" s="171">
        <v>0.9</v>
      </c>
      <c r="K1142" s="172" t="str">
        <f>IFERROR(SUMIFS(#REF!,#REF!,$I1142,#REF!,$R$2)/SUMIFS(#REF!,#REF!,$I1142,#REF!,$R$2),"-")</f>
        <v>-</v>
      </c>
      <c r="L1142" s="172" t="str">
        <f>IFERROR(SUMIFS(#REF!,#REF!,$I1142,#REF!,$R$7)/SUMIFS(#REF!,#REF!,$I1142,#REF!,$R$7),"-")</f>
        <v>-</v>
      </c>
      <c r="M1142" s="173" t="str">
        <f>IFERROR(SUMIFS(#REF!,#REF!,$I1142,#REF!,$R$3)/SUMIFS(#REF!,#REF!,$I1142,#REF!,$R$3),"-")</f>
        <v>-</v>
      </c>
      <c r="N1142" s="173" t="str">
        <f>IFERROR(SUMIFS(#REF!,#REF!,$I1142,#REF!,"&lt;="&amp;$R$2,#REF!,"&gt;="&amp;$S$2)/SUMIFS(#REF!,#REF!,$I1142,#REF!,"&lt;="&amp;$R$2,#REF!,"&gt;="&amp;$S$2),"-")</f>
        <v>-</v>
      </c>
      <c r="O1142" s="145"/>
      <c r="P1142" s="143"/>
    </row>
    <row r="1143" spans="1:16">
      <c r="A1143" s="141"/>
      <c r="B1143" s="145"/>
      <c r="C1143" s="175" t="s">
        <v>1972</v>
      </c>
      <c r="D1143" s="169" t="s">
        <v>26</v>
      </c>
      <c r="E1143" s="169" t="s">
        <v>1973</v>
      </c>
      <c r="F1143" s="198" t="s">
        <v>2163</v>
      </c>
      <c r="G1143" s="198" t="s">
        <v>2163</v>
      </c>
      <c r="H1143" s="198" t="s">
        <v>2163</v>
      </c>
      <c r="I1143" s="198" t="s">
        <v>2163</v>
      </c>
      <c r="J1143" s="171">
        <v>0.9</v>
      </c>
      <c r="K1143" s="172" t="str">
        <f>IFERROR(SUMIFS(#REF!,#REF!,$I1143,#REF!,$R$2)/SUMIFS(#REF!,#REF!,$I1143,#REF!,$R$2),"-")</f>
        <v>-</v>
      </c>
      <c r="L1143" s="172" t="str">
        <f>IFERROR(SUMIFS(#REF!,#REF!,$I1143,#REF!,$R$7)/SUMIFS(#REF!,#REF!,$I1143,#REF!,$R$7),"-")</f>
        <v>-</v>
      </c>
      <c r="M1143" s="173" t="str">
        <f>IFERROR(SUMIFS(#REF!,#REF!,$I1143,#REF!,$R$3)/SUMIFS(#REF!,#REF!,$I1143,#REF!,$R$3),"-")</f>
        <v>-</v>
      </c>
      <c r="N1143" s="173" t="str">
        <f>IFERROR(SUMIFS(#REF!,#REF!,$I1143,#REF!,"&lt;="&amp;$R$2,#REF!,"&gt;="&amp;$S$2)/SUMIFS(#REF!,#REF!,$I1143,#REF!,"&lt;="&amp;$R$2,#REF!,"&gt;="&amp;$S$2),"-")</f>
        <v>-</v>
      </c>
      <c r="O1143" s="145"/>
      <c r="P1143" s="143"/>
    </row>
    <row r="1144" spans="1:16">
      <c r="A1144" s="141"/>
      <c r="B1144" s="145"/>
      <c r="C1144" s="175" t="s">
        <v>1972</v>
      </c>
      <c r="D1144" s="169" t="s">
        <v>26</v>
      </c>
      <c r="E1144" s="169" t="s">
        <v>1973</v>
      </c>
      <c r="F1144" s="198" t="s">
        <v>2165</v>
      </c>
      <c r="G1144" s="198" t="s">
        <v>2165</v>
      </c>
      <c r="H1144" s="198" t="s">
        <v>2165</v>
      </c>
      <c r="I1144" s="198" t="s">
        <v>2165</v>
      </c>
      <c r="J1144" s="171">
        <v>0.9</v>
      </c>
      <c r="K1144" s="172" t="str">
        <f>IFERROR(SUMIFS(#REF!,#REF!,$I1144,#REF!,$R$2)/SUMIFS(#REF!,#REF!,$I1144,#REF!,$R$2),"-")</f>
        <v>-</v>
      </c>
      <c r="L1144" s="172" t="str">
        <f>IFERROR(SUMIFS(#REF!,#REF!,$I1144,#REF!,$R$7)/SUMIFS(#REF!,#REF!,$I1144,#REF!,$R$7),"-")</f>
        <v>-</v>
      </c>
      <c r="M1144" s="173" t="str">
        <f>IFERROR(SUMIFS(#REF!,#REF!,$I1144,#REF!,$R$3)/SUMIFS(#REF!,#REF!,$I1144,#REF!,$R$3),"-")</f>
        <v>-</v>
      </c>
      <c r="N1144" s="173" t="str">
        <f>IFERROR(SUMIFS(#REF!,#REF!,$I1144,#REF!,"&lt;="&amp;$R$2,#REF!,"&gt;="&amp;$S$2)/SUMIFS(#REF!,#REF!,$I1144,#REF!,"&lt;="&amp;$R$2,#REF!,"&gt;="&amp;$S$2),"-")</f>
        <v>-</v>
      </c>
      <c r="O1144" s="145"/>
      <c r="P1144" s="143"/>
    </row>
    <row r="1145" spans="1:16">
      <c r="A1145" s="141"/>
      <c r="B1145" s="145"/>
      <c r="C1145" s="175" t="s">
        <v>1972</v>
      </c>
      <c r="D1145" s="169" t="s">
        <v>26</v>
      </c>
      <c r="E1145" s="169" t="s">
        <v>1973</v>
      </c>
      <c r="F1145" s="198" t="s">
        <v>2167</v>
      </c>
      <c r="G1145" s="198" t="s">
        <v>2167</v>
      </c>
      <c r="H1145" s="198" t="s">
        <v>2167</v>
      </c>
      <c r="I1145" s="198" t="s">
        <v>2167</v>
      </c>
      <c r="J1145" s="171">
        <v>0.9</v>
      </c>
      <c r="K1145" s="172" t="str">
        <f>IFERROR(SUMIFS(#REF!,#REF!,$I1145,#REF!,$R$2)/SUMIFS(#REF!,#REF!,$I1145,#REF!,$R$2),"-")</f>
        <v>-</v>
      </c>
      <c r="L1145" s="172" t="str">
        <f>IFERROR(SUMIFS(#REF!,#REF!,$I1145,#REF!,$R$7)/SUMIFS(#REF!,#REF!,$I1145,#REF!,$R$7),"-")</f>
        <v>-</v>
      </c>
      <c r="M1145" s="173" t="str">
        <f>IFERROR(SUMIFS(#REF!,#REF!,$I1145,#REF!,$R$3)/SUMIFS(#REF!,#REF!,$I1145,#REF!,$R$3),"-")</f>
        <v>-</v>
      </c>
      <c r="N1145" s="173" t="str">
        <f>IFERROR(SUMIFS(#REF!,#REF!,$I1145,#REF!,"&lt;="&amp;$R$2,#REF!,"&gt;="&amp;$S$2)/SUMIFS(#REF!,#REF!,$I1145,#REF!,"&lt;="&amp;$R$2,#REF!,"&gt;="&amp;$S$2),"-")</f>
        <v>-</v>
      </c>
      <c r="O1145" s="145"/>
      <c r="P1145" s="143"/>
    </row>
    <row r="1146" spans="1:16">
      <c r="A1146" s="141"/>
      <c r="B1146" s="145"/>
      <c r="C1146" s="175" t="s">
        <v>1972</v>
      </c>
      <c r="D1146" s="169" t="s">
        <v>26</v>
      </c>
      <c r="E1146" s="169" t="s">
        <v>1973</v>
      </c>
      <c r="F1146" s="198" t="s">
        <v>2169</v>
      </c>
      <c r="G1146" s="198" t="s">
        <v>2169</v>
      </c>
      <c r="H1146" s="198" t="s">
        <v>2169</v>
      </c>
      <c r="I1146" s="198" t="s">
        <v>2169</v>
      </c>
      <c r="J1146" s="171">
        <v>0.9</v>
      </c>
      <c r="K1146" s="172" t="str">
        <f>IFERROR(SUMIFS(#REF!,#REF!,$I1146,#REF!,$R$2)/SUMIFS(#REF!,#REF!,$I1146,#REF!,$R$2),"-")</f>
        <v>-</v>
      </c>
      <c r="L1146" s="172" t="str">
        <f>IFERROR(SUMIFS(#REF!,#REF!,$I1146,#REF!,$R$7)/SUMIFS(#REF!,#REF!,$I1146,#REF!,$R$7),"-")</f>
        <v>-</v>
      </c>
      <c r="M1146" s="173" t="str">
        <f>IFERROR(SUMIFS(#REF!,#REF!,$I1146,#REF!,$R$3)/SUMIFS(#REF!,#REF!,$I1146,#REF!,$R$3),"-")</f>
        <v>-</v>
      </c>
      <c r="N1146" s="173" t="str">
        <f>IFERROR(SUMIFS(#REF!,#REF!,$I1146,#REF!,"&lt;="&amp;$R$2,#REF!,"&gt;="&amp;$S$2)/SUMIFS(#REF!,#REF!,$I1146,#REF!,"&lt;="&amp;$R$2,#REF!,"&gt;="&amp;$S$2),"-")</f>
        <v>-</v>
      </c>
      <c r="O1146" s="145"/>
      <c r="P1146" s="143"/>
    </row>
    <row r="1147" spans="1:16">
      <c r="A1147" s="141"/>
      <c r="B1147" s="145"/>
      <c r="C1147" s="175" t="s">
        <v>1972</v>
      </c>
      <c r="D1147" s="169" t="s">
        <v>26</v>
      </c>
      <c r="E1147" s="169" t="s">
        <v>1973</v>
      </c>
      <c r="F1147" s="198" t="s">
        <v>2171</v>
      </c>
      <c r="G1147" s="198" t="s">
        <v>2171</v>
      </c>
      <c r="H1147" s="198" t="s">
        <v>2171</v>
      </c>
      <c r="I1147" s="198" t="s">
        <v>2171</v>
      </c>
      <c r="J1147" s="171">
        <v>0.9</v>
      </c>
      <c r="K1147" s="172" t="str">
        <f>IFERROR(SUMIFS(#REF!,#REF!,$I1147,#REF!,$R$2)/SUMIFS(#REF!,#REF!,$I1147,#REF!,$R$2),"-")</f>
        <v>-</v>
      </c>
      <c r="L1147" s="172" t="str">
        <f>IFERROR(SUMIFS(#REF!,#REF!,$I1147,#REF!,$R$7)/SUMIFS(#REF!,#REF!,$I1147,#REF!,$R$7),"-")</f>
        <v>-</v>
      </c>
      <c r="M1147" s="173" t="str">
        <f>IFERROR(SUMIFS(#REF!,#REF!,$I1147,#REF!,$R$3)/SUMIFS(#REF!,#REF!,$I1147,#REF!,$R$3),"-")</f>
        <v>-</v>
      </c>
      <c r="N1147" s="173" t="str">
        <f>IFERROR(SUMIFS(#REF!,#REF!,$I1147,#REF!,"&lt;="&amp;$R$2,#REF!,"&gt;="&amp;$S$2)/SUMIFS(#REF!,#REF!,$I1147,#REF!,"&lt;="&amp;$R$2,#REF!,"&gt;="&amp;$S$2),"-")</f>
        <v>-</v>
      </c>
      <c r="O1147" s="145"/>
      <c r="P1147" s="143"/>
    </row>
    <row r="1148" spans="1:16">
      <c r="A1148" s="141"/>
      <c r="B1148" s="145"/>
      <c r="C1148" s="175" t="s">
        <v>1972</v>
      </c>
      <c r="D1148" s="169" t="s">
        <v>26</v>
      </c>
      <c r="E1148" s="169" t="s">
        <v>1973</v>
      </c>
      <c r="F1148" s="198" t="s">
        <v>2173</v>
      </c>
      <c r="G1148" s="198" t="s">
        <v>2173</v>
      </c>
      <c r="H1148" s="198" t="s">
        <v>2173</v>
      </c>
      <c r="I1148" s="198" t="s">
        <v>2173</v>
      </c>
      <c r="J1148" s="171">
        <v>0.9</v>
      </c>
      <c r="K1148" s="172" t="str">
        <f>IFERROR(SUMIFS(#REF!,#REF!,$I1148,#REF!,$R$2)/SUMIFS(#REF!,#REF!,$I1148,#REF!,$R$2),"-")</f>
        <v>-</v>
      </c>
      <c r="L1148" s="172" t="str">
        <f>IFERROR(SUMIFS(#REF!,#REF!,$I1148,#REF!,$R$7)/SUMIFS(#REF!,#REF!,$I1148,#REF!,$R$7),"-")</f>
        <v>-</v>
      </c>
      <c r="M1148" s="173" t="str">
        <f>IFERROR(SUMIFS(#REF!,#REF!,$I1148,#REF!,$R$3)/SUMIFS(#REF!,#REF!,$I1148,#REF!,$R$3),"-")</f>
        <v>-</v>
      </c>
      <c r="N1148" s="173" t="str">
        <f>IFERROR(SUMIFS(#REF!,#REF!,$I1148,#REF!,"&lt;="&amp;$R$2,#REF!,"&gt;="&amp;$S$2)/SUMIFS(#REF!,#REF!,$I1148,#REF!,"&lt;="&amp;$R$2,#REF!,"&gt;="&amp;$S$2),"-")</f>
        <v>-</v>
      </c>
      <c r="O1148" s="145"/>
      <c r="P1148" s="143"/>
    </row>
    <row r="1149" spans="1:16">
      <c r="A1149" s="141"/>
      <c r="B1149" s="145"/>
      <c r="C1149" s="175" t="s">
        <v>1972</v>
      </c>
      <c r="D1149" s="169" t="s">
        <v>26</v>
      </c>
      <c r="E1149" s="169" t="s">
        <v>1973</v>
      </c>
      <c r="F1149" s="198" t="s">
        <v>2175</v>
      </c>
      <c r="G1149" s="198" t="s">
        <v>2175</v>
      </c>
      <c r="H1149" s="198" t="s">
        <v>2175</v>
      </c>
      <c r="I1149" s="198" t="s">
        <v>2175</v>
      </c>
      <c r="J1149" s="171">
        <v>0.9</v>
      </c>
      <c r="K1149" s="172" t="str">
        <f>IFERROR(SUMIFS(#REF!,#REF!,$I1149,#REF!,$R$2)/SUMIFS(#REF!,#REF!,$I1149,#REF!,$R$2),"-")</f>
        <v>-</v>
      </c>
      <c r="L1149" s="172" t="str">
        <f>IFERROR(SUMIFS(#REF!,#REF!,$I1149,#REF!,$R$7)/SUMIFS(#REF!,#REF!,$I1149,#REF!,$R$7),"-")</f>
        <v>-</v>
      </c>
      <c r="M1149" s="173" t="str">
        <f>IFERROR(SUMIFS(#REF!,#REF!,$I1149,#REF!,$R$3)/SUMIFS(#REF!,#REF!,$I1149,#REF!,$R$3),"-")</f>
        <v>-</v>
      </c>
      <c r="N1149" s="173" t="str">
        <f>IFERROR(SUMIFS(#REF!,#REF!,$I1149,#REF!,"&lt;="&amp;$R$2,#REF!,"&gt;="&amp;$S$2)/SUMIFS(#REF!,#REF!,$I1149,#REF!,"&lt;="&amp;$R$2,#REF!,"&gt;="&amp;$S$2),"-")</f>
        <v>-</v>
      </c>
      <c r="O1149" s="145"/>
      <c r="P1149" s="143"/>
    </row>
    <row r="1150" spans="1:16">
      <c r="A1150" s="141"/>
      <c r="B1150" s="145"/>
      <c r="C1150" s="175" t="s">
        <v>1972</v>
      </c>
      <c r="D1150" s="169" t="s">
        <v>26</v>
      </c>
      <c r="E1150" s="169" t="s">
        <v>1973</v>
      </c>
      <c r="F1150" s="198" t="s">
        <v>2177</v>
      </c>
      <c r="G1150" s="198" t="s">
        <v>2177</v>
      </c>
      <c r="H1150" s="198" t="s">
        <v>2177</v>
      </c>
      <c r="I1150" s="198" t="s">
        <v>2177</v>
      </c>
      <c r="J1150" s="171">
        <v>0.9</v>
      </c>
      <c r="K1150" s="172" t="str">
        <f>IFERROR(SUMIFS(#REF!,#REF!,$I1150,#REF!,$R$2)/SUMIFS(#REF!,#REF!,$I1150,#REF!,$R$2),"-")</f>
        <v>-</v>
      </c>
      <c r="L1150" s="172" t="str">
        <f>IFERROR(SUMIFS(#REF!,#REF!,$I1150,#REF!,$R$7)/SUMIFS(#REF!,#REF!,$I1150,#REF!,$R$7),"-")</f>
        <v>-</v>
      </c>
      <c r="M1150" s="173" t="str">
        <f>IFERROR(SUMIFS(#REF!,#REF!,$I1150,#REF!,$R$3)/SUMIFS(#REF!,#REF!,$I1150,#REF!,$R$3),"-")</f>
        <v>-</v>
      </c>
      <c r="N1150" s="173" t="str">
        <f>IFERROR(SUMIFS(#REF!,#REF!,$I1150,#REF!,"&lt;="&amp;$R$2,#REF!,"&gt;="&amp;$S$2)/SUMIFS(#REF!,#REF!,$I1150,#REF!,"&lt;="&amp;$R$2,#REF!,"&gt;="&amp;$S$2),"-")</f>
        <v>-</v>
      </c>
      <c r="O1150" s="145"/>
      <c r="P1150" s="143"/>
    </row>
    <row r="1151" spans="1:16">
      <c r="A1151" s="141"/>
      <c r="B1151" s="145"/>
      <c r="C1151" s="175" t="s">
        <v>1972</v>
      </c>
      <c r="D1151" s="169" t="s">
        <v>26</v>
      </c>
      <c r="E1151" s="169" t="s">
        <v>1973</v>
      </c>
      <c r="F1151" s="198" t="s">
        <v>2179</v>
      </c>
      <c r="G1151" s="198" t="s">
        <v>2179</v>
      </c>
      <c r="H1151" s="198" t="s">
        <v>2179</v>
      </c>
      <c r="I1151" s="198" t="s">
        <v>2179</v>
      </c>
      <c r="J1151" s="171">
        <v>0.9</v>
      </c>
      <c r="K1151" s="172" t="str">
        <f>IFERROR(SUMIFS(#REF!,#REF!,$I1151,#REF!,$R$2)/SUMIFS(#REF!,#REF!,$I1151,#REF!,$R$2),"-")</f>
        <v>-</v>
      </c>
      <c r="L1151" s="172" t="str">
        <f>IFERROR(SUMIFS(#REF!,#REF!,$I1151,#REF!,$R$7)/SUMIFS(#REF!,#REF!,$I1151,#REF!,$R$7),"-")</f>
        <v>-</v>
      </c>
      <c r="M1151" s="173" t="str">
        <f>IFERROR(SUMIFS(#REF!,#REF!,$I1151,#REF!,$R$3)/SUMIFS(#REF!,#REF!,$I1151,#REF!,$R$3),"-")</f>
        <v>-</v>
      </c>
      <c r="N1151" s="173" t="str">
        <f>IFERROR(SUMIFS(#REF!,#REF!,$I1151,#REF!,"&lt;="&amp;$R$2,#REF!,"&gt;="&amp;$S$2)/SUMIFS(#REF!,#REF!,$I1151,#REF!,"&lt;="&amp;$R$2,#REF!,"&gt;="&amp;$S$2),"-")</f>
        <v>-</v>
      </c>
      <c r="O1151" s="145"/>
      <c r="P1151" s="143"/>
    </row>
    <row r="1152" spans="1:16">
      <c r="A1152" s="141"/>
      <c r="B1152" s="145"/>
      <c r="C1152" s="175" t="s">
        <v>1972</v>
      </c>
      <c r="D1152" s="169" t="s">
        <v>26</v>
      </c>
      <c r="E1152" s="169" t="s">
        <v>1973</v>
      </c>
      <c r="F1152" s="198" t="s">
        <v>2181</v>
      </c>
      <c r="G1152" s="198" t="s">
        <v>2181</v>
      </c>
      <c r="H1152" s="198" t="s">
        <v>2181</v>
      </c>
      <c r="I1152" s="198" t="s">
        <v>2181</v>
      </c>
      <c r="J1152" s="171">
        <v>0.9</v>
      </c>
      <c r="K1152" s="172" t="str">
        <f>IFERROR(SUMIFS(#REF!,#REF!,$I1152,#REF!,$R$2)/SUMIFS(#REF!,#REF!,$I1152,#REF!,$R$2),"-")</f>
        <v>-</v>
      </c>
      <c r="L1152" s="172" t="str">
        <f>IFERROR(SUMIFS(#REF!,#REF!,$I1152,#REF!,$R$7)/SUMIFS(#REF!,#REF!,$I1152,#REF!,$R$7),"-")</f>
        <v>-</v>
      </c>
      <c r="M1152" s="173" t="str">
        <f>IFERROR(SUMIFS(#REF!,#REF!,$I1152,#REF!,$R$3)/SUMIFS(#REF!,#REF!,$I1152,#REF!,$R$3),"-")</f>
        <v>-</v>
      </c>
      <c r="N1152" s="173" t="str">
        <f>IFERROR(SUMIFS(#REF!,#REF!,$I1152,#REF!,"&lt;="&amp;$R$2,#REF!,"&gt;="&amp;$S$2)/SUMIFS(#REF!,#REF!,$I1152,#REF!,"&lt;="&amp;$R$2,#REF!,"&gt;="&amp;$S$2),"-")</f>
        <v>-</v>
      </c>
      <c r="O1152" s="145"/>
      <c r="P1152" s="143"/>
    </row>
    <row r="1153" spans="1:16">
      <c r="A1153" s="141"/>
      <c r="B1153" s="145"/>
      <c r="C1153" s="175" t="s">
        <v>1972</v>
      </c>
      <c r="D1153" s="169" t="s">
        <v>26</v>
      </c>
      <c r="E1153" s="169" t="s">
        <v>1973</v>
      </c>
      <c r="F1153" s="198" t="s">
        <v>2183</v>
      </c>
      <c r="G1153" s="198" t="s">
        <v>2183</v>
      </c>
      <c r="H1153" s="198" t="s">
        <v>2183</v>
      </c>
      <c r="I1153" s="198" t="s">
        <v>2183</v>
      </c>
      <c r="J1153" s="171">
        <v>0.9</v>
      </c>
      <c r="K1153" s="172" t="str">
        <f>IFERROR(SUMIFS(#REF!,#REF!,$I1153,#REF!,$R$2)/SUMIFS(#REF!,#REF!,$I1153,#REF!,$R$2),"-")</f>
        <v>-</v>
      </c>
      <c r="L1153" s="172" t="str">
        <f>IFERROR(SUMIFS(#REF!,#REF!,$I1153,#REF!,$R$7)/SUMIFS(#REF!,#REF!,$I1153,#REF!,$R$7),"-")</f>
        <v>-</v>
      </c>
      <c r="M1153" s="173" t="str">
        <f>IFERROR(SUMIFS(#REF!,#REF!,$I1153,#REF!,$R$3)/SUMIFS(#REF!,#REF!,$I1153,#REF!,$R$3),"-")</f>
        <v>-</v>
      </c>
      <c r="N1153" s="173" t="str">
        <f>IFERROR(SUMIFS(#REF!,#REF!,$I1153,#REF!,"&lt;="&amp;$R$2,#REF!,"&gt;="&amp;$S$2)/SUMIFS(#REF!,#REF!,$I1153,#REF!,"&lt;="&amp;$R$2,#REF!,"&gt;="&amp;$S$2),"-")</f>
        <v>-</v>
      </c>
      <c r="O1153" s="145"/>
      <c r="P1153" s="143"/>
    </row>
    <row r="1154" spans="1:16">
      <c r="A1154" s="141"/>
      <c r="B1154" s="145"/>
      <c r="C1154" s="175" t="s">
        <v>1972</v>
      </c>
      <c r="D1154" s="169" t="s">
        <v>26</v>
      </c>
      <c r="E1154" s="169" t="s">
        <v>1973</v>
      </c>
      <c r="F1154" s="198" t="s">
        <v>2185</v>
      </c>
      <c r="G1154" s="198" t="s">
        <v>2185</v>
      </c>
      <c r="H1154" s="198" t="s">
        <v>2185</v>
      </c>
      <c r="I1154" s="198" t="s">
        <v>2185</v>
      </c>
      <c r="J1154" s="171">
        <v>0.9</v>
      </c>
      <c r="K1154" s="172" t="str">
        <f>IFERROR(SUMIFS(#REF!,#REF!,$I1154,#REF!,$R$2)/SUMIFS(#REF!,#REF!,$I1154,#REF!,$R$2),"-")</f>
        <v>-</v>
      </c>
      <c r="L1154" s="172" t="str">
        <f>IFERROR(SUMIFS(#REF!,#REF!,$I1154,#REF!,$R$7)/SUMIFS(#REF!,#REF!,$I1154,#REF!,$R$7),"-")</f>
        <v>-</v>
      </c>
      <c r="M1154" s="173" t="str">
        <f>IFERROR(SUMIFS(#REF!,#REF!,$I1154,#REF!,$R$3)/SUMIFS(#REF!,#REF!,$I1154,#REF!,$R$3),"-")</f>
        <v>-</v>
      </c>
      <c r="N1154" s="173" t="str">
        <f>IFERROR(SUMIFS(#REF!,#REF!,$I1154,#REF!,"&lt;="&amp;$R$2,#REF!,"&gt;="&amp;$S$2)/SUMIFS(#REF!,#REF!,$I1154,#REF!,"&lt;="&amp;$R$2,#REF!,"&gt;="&amp;$S$2),"-")</f>
        <v>-</v>
      </c>
      <c r="O1154" s="145"/>
      <c r="P1154" s="143"/>
    </row>
    <row r="1155" spans="1:16">
      <c r="A1155" s="141"/>
      <c r="B1155" s="145"/>
      <c r="C1155" s="175" t="s">
        <v>1972</v>
      </c>
      <c r="D1155" s="169" t="s">
        <v>26</v>
      </c>
      <c r="E1155" s="169" t="s">
        <v>1973</v>
      </c>
      <c r="F1155" s="198" t="s">
        <v>2187</v>
      </c>
      <c r="G1155" s="198" t="s">
        <v>2187</v>
      </c>
      <c r="H1155" s="198" t="s">
        <v>2187</v>
      </c>
      <c r="I1155" s="198" t="s">
        <v>2187</v>
      </c>
      <c r="J1155" s="171">
        <v>0.9</v>
      </c>
      <c r="K1155" s="172" t="str">
        <f>IFERROR(SUMIFS(#REF!,#REF!,$I1155,#REF!,$R$2)/SUMIFS(#REF!,#REF!,$I1155,#REF!,$R$2),"-")</f>
        <v>-</v>
      </c>
      <c r="L1155" s="172" t="str">
        <f>IFERROR(SUMIFS(#REF!,#REF!,$I1155,#REF!,$R$7)/SUMIFS(#REF!,#REF!,$I1155,#REF!,$R$7),"-")</f>
        <v>-</v>
      </c>
      <c r="M1155" s="173" t="str">
        <f>IFERROR(SUMIFS(#REF!,#REF!,$I1155,#REF!,$R$3)/SUMIFS(#REF!,#REF!,$I1155,#REF!,$R$3),"-")</f>
        <v>-</v>
      </c>
      <c r="N1155" s="173" t="str">
        <f>IFERROR(SUMIFS(#REF!,#REF!,$I1155,#REF!,"&lt;="&amp;$R$2,#REF!,"&gt;="&amp;$S$2)/SUMIFS(#REF!,#REF!,$I1155,#REF!,"&lt;="&amp;$R$2,#REF!,"&gt;="&amp;$S$2),"-")</f>
        <v>-</v>
      </c>
      <c r="O1155" s="145"/>
      <c r="P1155" s="143"/>
    </row>
    <row r="1156" spans="1:16">
      <c r="A1156" s="141"/>
      <c r="B1156" s="145"/>
      <c r="C1156" s="175" t="s">
        <v>1972</v>
      </c>
      <c r="D1156" s="169" t="s">
        <v>26</v>
      </c>
      <c r="E1156" s="169" t="s">
        <v>1973</v>
      </c>
      <c r="F1156" s="198" t="s">
        <v>2189</v>
      </c>
      <c r="G1156" s="198" t="s">
        <v>2189</v>
      </c>
      <c r="H1156" s="198" t="s">
        <v>2189</v>
      </c>
      <c r="I1156" s="198" t="s">
        <v>2189</v>
      </c>
      <c r="J1156" s="171">
        <v>0.9</v>
      </c>
      <c r="K1156" s="172" t="str">
        <f>IFERROR(SUMIFS(#REF!,#REF!,$I1156,#REF!,$R$2)/SUMIFS(#REF!,#REF!,$I1156,#REF!,$R$2),"-")</f>
        <v>-</v>
      </c>
      <c r="L1156" s="172" t="str">
        <f>IFERROR(SUMIFS(#REF!,#REF!,$I1156,#REF!,$R$7)/SUMIFS(#REF!,#REF!,$I1156,#REF!,$R$7),"-")</f>
        <v>-</v>
      </c>
      <c r="M1156" s="173" t="str">
        <f>IFERROR(SUMIFS(#REF!,#REF!,$I1156,#REF!,$R$3)/SUMIFS(#REF!,#REF!,$I1156,#REF!,$R$3),"-")</f>
        <v>-</v>
      </c>
      <c r="N1156" s="173" t="str">
        <f>IFERROR(SUMIFS(#REF!,#REF!,$I1156,#REF!,"&lt;="&amp;$R$2,#REF!,"&gt;="&amp;$S$2)/SUMIFS(#REF!,#REF!,$I1156,#REF!,"&lt;="&amp;$R$2,#REF!,"&gt;="&amp;$S$2),"-")</f>
        <v>-</v>
      </c>
      <c r="O1156" s="145"/>
      <c r="P1156" s="143"/>
    </row>
    <row r="1157" spans="1:16">
      <c r="A1157" s="141"/>
      <c r="B1157" s="145"/>
      <c r="C1157" s="175" t="s">
        <v>1972</v>
      </c>
      <c r="D1157" s="169" t="s">
        <v>26</v>
      </c>
      <c r="E1157" s="169" t="s">
        <v>1973</v>
      </c>
      <c r="F1157" s="198" t="s">
        <v>2191</v>
      </c>
      <c r="G1157" s="198" t="s">
        <v>2191</v>
      </c>
      <c r="H1157" s="198" t="s">
        <v>2191</v>
      </c>
      <c r="I1157" s="198" t="s">
        <v>2191</v>
      </c>
      <c r="J1157" s="171">
        <v>0.9</v>
      </c>
      <c r="K1157" s="172" t="str">
        <f>IFERROR(SUMIFS(#REF!,#REF!,$I1157,#REF!,$R$2)/SUMIFS(#REF!,#REF!,$I1157,#REF!,$R$2),"-")</f>
        <v>-</v>
      </c>
      <c r="L1157" s="172" t="str">
        <f>IFERROR(SUMIFS(#REF!,#REF!,$I1157,#REF!,$R$7)/SUMIFS(#REF!,#REF!,$I1157,#REF!,$R$7),"-")</f>
        <v>-</v>
      </c>
      <c r="M1157" s="173" t="str">
        <f>IFERROR(SUMIFS(#REF!,#REF!,$I1157,#REF!,$R$3)/SUMIFS(#REF!,#REF!,$I1157,#REF!,$R$3),"-")</f>
        <v>-</v>
      </c>
      <c r="N1157" s="173" t="str">
        <f>IFERROR(SUMIFS(#REF!,#REF!,$I1157,#REF!,"&lt;="&amp;$R$2,#REF!,"&gt;="&amp;$S$2)/SUMIFS(#REF!,#REF!,$I1157,#REF!,"&lt;="&amp;$R$2,#REF!,"&gt;="&amp;$S$2),"-")</f>
        <v>-</v>
      </c>
      <c r="O1157" s="145"/>
      <c r="P1157" s="143"/>
    </row>
    <row r="1158" spans="1:16">
      <c r="A1158" s="141"/>
      <c r="B1158" s="145"/>
      <c r="C1158" s="175" t="s">
        <v>1972</v>
      </c>
      <c r="D1158" s="169" t="s">
        <v>26</v>
      </c>
      <c r="E1158" s="169" t="s">
        <v>1973</v>
      </c>
      <c r="F1158" s="198" t="s">
        <v>2193</v>
      </c>
      <c r="G1158" s="198" t="s">
        <v>2193</v>
      </c>
      <c r="H1158" s="198" t="s">
        <v>2193</v>
      </c>
      <c r="I1158" s="198" t="s">
        <v>2193</v>
      </c>
      <c r="J1158" s="171">
        <v>0.9</v>
      </c>
      <c r="K1158" s="172" t="str">
        <f>IFERROR(SUMIFS(#REF!,#REF!,$I1158,#REF!,$R$2)/SUMIFS(#REF!,#REF!,$I1158,#REF!,$R$2),"-")</f>
        <v>-</v>
      </c>
      <c r="L1158" s="172" t="str">
        <f>IFERROR(SUMIFS(#REF!,#REF!,$I1158,#REF!,$R$7)/SUMIFS(#REF!,#REF!,$I1158,#REF!,$R$7),"-")</f>
        <v>-</v>
      </c>
      <c r="M1158" s="173" t="str">
        <f>IFERROR(SUMIFS(#REF!,#REF!,$I1158,#REF!,$R$3)/SUMIFS(#REF!,#REF!,$I1158,#REF!,$R$3),"-")</f>
        <v>-</v>
      </c>
      <c r="N1158" s="173" t="str">
        <f>IFERROR(SUMIFS(#REF!,#REF!,$I1158,#REF!,"&lt;="&amp;$R$2,#REF!,"&gt;="&amp;$S$2)/SUMIFS(#REF!,#REF!,$I1158,#REF!,"&lt;="&amp;$R$2,#REF!,"&gt;="&amp;$S$2),"-")</f>
        <v>-</v>
      </c>
      <c r="O1158" s="145"/>
      <c r="P1158" s="143"/>
    </row>
    <row r="1159" spans="1:16">
      <c r="A1159" s="141"/>
      <c r="B1159" s="145"/>
      <c r="C1159" s="175" t="s">
        <v>1972</v>
      </c>
      <c r="D1159" s="169" t="s">
        <v>26</v>
      </c>
      <c r="E1159" s="169" t="s">
        <v>1973</v>
      </c>
      <c r="F1159" s="198" t="s">
        <v>2195</v>
      </c>
      <c r="G1159" s="198" t="s">
        <v>2195</v>
      </c>
      <c r="H1159" s="198" t="s">
        <v>2195</v>
      </c>
      <c r="I1159" s="198" t="s">
        <v>2195</v>
      </c>
      <c r="J1159" s="171">
        <v>0.9</v>
      </c>
      <c r="K1159" s="172" t="str">
        <f>IFERROR(SUMIFS(#REF!,#REF!,$I1159,#REF!,$R$2)/SUMIFS(#REF!,#REF!,$I1159,#REF!,$R$2),"-")</f>
        <v>-</v>
      </c>
      <c r="L1159" s="172" t="str">
        <f>IFERROR(SUMIFS(#REF!,#REF!,$I1159,#REF!,$R$7)/SUMIFS(#REF!,#REF!,$I1159,#REF!,$R$7),"-")</f>
        <v>-</v>
      </c>
      <c r="M1159" s="173" t="str">
        <f>IFERROR(SUMIFS(#REF!,#REF!,$I1159,#REF!,$R$3)/SUMIFS(#REF!,#REF!,$I1159,#REF!,$R$3),"-")</f>
        <v>-</v>
      </c>
      <c r="N1159" s="173" t="str">
        <f>IFERROR(SUMIFS(#REF!,#REF!,$I1159,#REF!,"&lt;="&amp;$R$2,#REF!,"&gt;="&amp;$S$2)/SUMIFS(#REF!,#REF!,$I1159,#REF!,"&lt;="&amp;$R$2,#REF!,"&gt;="&amp;$S$2),"-")</f>
        <v>-</v>
      </c>
      <c r="O1159" s="145"/>
      <c r="P1159" s="143"/>
    </row>
    <row r="1160" spans="1:16">
      <c r="A1160" s="141"/>
      <c r="B1160" s="145"/>
      <c r="C1160" s="175" t="s">
        <v>1972</v>
      </c>
      <c r="D1160" s="169" t="s">
        <v>26</v>
      </c>
      <c r="E1160" s="169" t="s">
        <v>1973</v>
      </c>
      <c r="F1160" s="198" t="s">
        <v>2197</v>
      </c>
      <c r="G1160" s="198" t="s">
        <v>2197</v>
      </c>
      <c r="H1160" s="198" t="s">
        <v>2197</v>
      </c>
      <c r="I1160" s="198" t="s">
        <v>2197</v>
      </c>
      <c r="J1160" s="171">
        <v>0.9</v>
      </c>
      <c r="K1160" s="172" t="str">
        <f>IFERROR(SUMIFS(#REF!,#REF!,$I1160,#REF!,$R$2)/SUMIFS(#REF!,#REF!,$I1160,#REF!,$R$2),"-")</f>
        <v>-</v>
      </c>
      <c r="L1160" s="172" t="str">
        <f>IFERROR(SUMIFS(#REF!,#REF!,$I1160,#REF!,$R$7)/SUMIFS(#REF!,#REF!,$I1160,#REF!,$R$7),"-")</f>
        <v>-</v>
      </c>
      <c r="M1160" s="173" t="str">
        <f>IFERROR(SUMIFS(#REF!,#REF!,$I1160,#REF!,$R$3)/SUMIFS(#REF!,#REF!,$I1160,#REF!,$R$3),"-")</f>
        <v>-</v>
      </c>
      <c r="N1160" s="173" t="str">
        <f>IFERROR(SUMIFS(#REF!,#REF!,$I1160,#REF!,"&lt;="&amp;$R$2,#REF!,"&gt;="&amp;$S$2)/SUMIFS(#REF!,#REF!,$I1160,#REF!,"&lt;="&amp;$R$2,#REF!,"&gt;="&amp;$S$2),"-")</f>
        <v>-</v>
      </c>
      <c r="O1160" s="145"/>
      <c r="P1160" s="143"/>
    </row>
    <row r="1161" spans="1:16">
      <c r="A1161" s="141"/>
      <c r="B1161" s="145"/>
      <c r="C1161" s="175" t="s">
        <v>1972</v>
      </c>
      <c r="D1161" s="169" t="s">
        <v>26</v>
      </c>
      <c r="E1161" s="169" t="s">
        <v>1973</v>
      </c>
      <c r="F1161" s="198" t="s">
        <v>2199</v>
      </c>
      <c r="G1161" s="198" t="s">
        <v>2199</v>
      </c>
      <c r="H1161" s="198" t="s">
        <v>2199</v>
      </c>
      <c r="I1161" s="198" t="s">
        <v>2199</v>
      </c>
      <c r="J1161" s="171">
        <v>0.9</v>
      </c>
      <c r="K1161" s="172" t="str">
        <f>IFERROR(SUMIFS(#REF!,#REF!,$I1161,#REF!,$R$2)/SUMIFS(#REF!,#REF!,$I1161,#REF!,$R$2),"-")</f>
        <v>-</v>
      </c>
      <c r="L1161" s="172" t="str">
        <f>IFERROR(SUMIFS(#REF!,#REF!,$I1161,#REF!,$R$7)/SUMIFS(#REF!,#REF!,$I1161,#REF!,$R$7),"-")</f>
        <v>-</v>
      </c>
      <c r="M1161" s="173" t="str">
        <f>IFERROR(SUMIFS(#REF!,#REF!,$I1161,#REF!,$R$3)/SUMIFS(#REF!,#REF!,$I1161,#REF!,$R$3),"-")</f>
        <v>-</v>
      </c>
      <c r="N1161" s="173" t="str">
        <f>IFERROR(SUMIFS(#REF!,#REF!,$I1161,#REF!,"&lt;="&amp;$R$2,#REF!,"&gt;="&amp;$S$2)/SUMIFS(#REF!,#REF!,$I1161,#REF!,"&lt;="&amp;$R$2,#REF!,"&gt;="&amp;$S$2),"-")</f>
        <v>-</v>
      </c>
      <c r="O1161" s="145"/>
      <c r="P1161" s="143"/>
    </row>
    <row r="1162" spans="1:16">
      <c r="A1162" s="141"/>
      <c r="B1162" s="145"/>
      <c r="C1162" s="175" t="s">
        <v>1972</v>
      </c>
      <c r="D1162" s="169" t="s">
        <v>26</v>
      </c>
      <c r="E1162" s="169" t="s">
        <v>1973</v>
      </c>
      <c r="F1162" s="198" t="s">
        <v>2201</v>
      </c>
      <c r="G1162" s="198" t="s">
        <v>2201</v>
      </c>
      <c r="H1162" s="198" t="s">
        <v>2201</v>
      </c>
      <c r="I1162" s="198" t="s">
        <v>2201</v>
      </c>
      <c r="J1162" s="171">
        <v>0.9</v>
      </c>
      <c r="K1162" s="172" t="str">
        <f>IFERROR(SUMIFS(#REF!,#REF!,$I1162,#REF!,$R$2)/SUMIFS(#REF!,#REF!,$I1162,#REF!,$R$2),"-")</f>
        <v>-</v>
      </c>
      <c r="L1162" s="172" t="str">
        <f>IFERROR(SUMIFS(#REF!,#REF!,$I1162,#REF!,$R$7)/SUMIFS(#REF!,#REF!,$I1162,#REF!,$R$7),"-")</f>
        <v>-</v>
      </c>
      <c r="M1162" s="173" t="str">
        <f>IFERROR(SUMIFS(#REF!,#REF!,$I1162,#REF!,$R$3)/SUMIFS(#REF!,#REF!,$I1162,#REF!,$R$3),"-")</f>
        <v>-</v>
      </c>
      <c r="N1162" s="173" t="str">
        <f>IFERROR(SUMIFS(#REF!,#REF!,$I1162,#REF!,"&lt;="&amp;$R$2,#REF!,"&gt;="&amp;$S$2)/SUMIFS(#REF!,#REF!,$I1162,#REF!,"&lt;="&amp;$R$2,#REF!,"&gt;="&amp;$S$2),"-")</f>
        <v>-</v>
      </c>
      <c r="O1162" s="145"/>
      <c r="P1162" s="143"/>
    </row>
    <row r="1163" spans="1:16">
      <c r="A1163" s="141"/>
      <c r="B1163" s="145"/>
      <c r="C1163" s="175" t="s">
        <v>1972</v>
      </c>
      <c r="D1163" s="169" t="s">
        <v>26</v>
      </c>
      <c r="E1163" s="169" t="s">
        <v>1973</v>
      </c>
      <c r="F1163" s="198" t="s">
        <v>2203</v>
      </c>
      <c r="G1163" s="198" t="s">
        <v>2203</v>
      </c>
      <c r="H1163" s="198" t="s">
        <v>2203</v>
      </c>
      <c r="I1163" s="198" t="s">
        <v>2203</v>
      </c>
      <c r="J1163" s="171">
        <v>0.9</v>
      </c>
      <c r="K1163" s="172" t="str">
        <f>IFERROR(SUMIFS(#REF!,#REF!,$I1163,#REF!,$R$2)/SUMIFS(#REF!,#REF!,$I1163,#REF!,$R$2),"-")</f>
        <v>-</v>
      </c>
      <c r="L1163" s="172" t="str">
        <f>IFERROR(SUMIFS(#REF!,#REF!,$I1163,#REF!,$R$7)/SUMIFS(#REF!,#REF!,$I1163,#REF!,$R$7),"-")</f>
        <v>-</v>
      </c>
      <c r="M1163" s="173" t="str">
        <f>IFERROR(SUMIFS(#REF!,#REF!,$I1163,#REF!,$R$3)/SUMIFS(#REF!,#REF!,$I1163,#REF!,$R$3),"-")</f>
        <v>-</v>
      </c>
      <c r="N1163" s="173" t="str">
        <f>IFERROR(SUMIFS(#REF!,#REF!,$I1163,#REF!,"&lt;="&amp;$R$2,#REF!,"&gt;="&amp;$S$2)/SUMIFS(#REF!,#REF!,$I1163,#REF!,"&lt;="&amp;$R$2,#REF!,"&gt;="&amp;$S$2),"-")</f>
        <v>-</v>
      </c>
      <c r="O1163" s="145"/>
      <c r="P1163" s="143"/>
    </row>
    <row r="1164" spans="1:16">
      <c r="A1164" s="141"/>
      <c r="B1164" s="145"/>
      <c r="C1164" s="175" t="s">
        <v>1972</v>
      </c>
      <c r="D1164" s="169" t="s">
        <v>235</v>
      </c>
      <c r="E1164" s="169" t="s">
        <v>1973</v>
      </c>
      <c r="F1164" s="198" t="s">
        <v>2205</v>
      </c>
      <c r="G1164" s="198" t="s">
        <v>2205</v>
      </c>
      <c r="H1164" s="198" t="s">
        <v>2205</v>
      </c>
      <c r="I1164" s="198" t="s">
        <v>2205</v>
      </c>
      <c r="J1164" s="171">
        <v>0.9</v>
      </c>
      <c r="K1164" s="172" t="str">
        <f>IFERROR(SUMIFS(#REF!,#REF!,$I1164,#REF!,$R$2)/SUMIFS(#REF!,#REF!,$I1164,#REF!,$R$2),"-")</f>
        <v>-</v>
      </c>
      <c r="L1164" s="172" t="str">
        <f>IFERROR(SUMIFS(#REF!,#REF!,$I1164,#REF!,$R$7)/SUMIFS(#REF!,#REF!,$I1164,#REF!,$R$7),"-")</f>
        <v>-</v>
      </c>
      <c r="M1164" s="173" t="str">
        <f>IFERROR(SUMIFS(#REF!,#REF!,$I1164,#REF!,$R$3)/SUMIFS(#REF!,#REF!,$I1164,#REF!,$R$3),"-")</f>
        <v>-</v>
      </c>
      <c r="N1164" s="173" t="str">
        <f>IFERROR(SUMIFS(#REF!,#REF!,$I1164,#REF!,"&lt;="&amp;$R$2,#REF!,"&gt;="&amp;$S$2)/SUMIFS(#REF!,#REF!,$I1164,#REF!,"&lt;="&amp;$R$2,#REF!,"&gt;="&amp;$S$2),"-")</f>
        <v>-</v>
      </c>
      <c r="O1164" s="145"/>
      <c r="P1164" s="143"/>
    </row>
    <row r="1165" spans="1:16">
      <c r="A1165" s="141"/>
      <c r="B1165" s="145"/>
      <c r="C1165" s="175" t="s">
        <v>1972</v>
      </c>
      <c r="D1165" s="169" t="s">
        <v>26</v>
      </c>
      <c r="E1165" s="169" t="s">
        <v>1973</v>
      </c>
      <c r="F1165" s="198" t="s">
        <v>2207</v>
      </c>
      <c r="G1165" s="198" t="s">
        <v>2207</v>
      </c>
      <c r="H1165" s="198" t="s">
        <v>2207</v>
      </c>
      <c r="I1165" s="198" t="s">
        <v>2207</v>
      </c>
      <c r="J1165" s="171">
        <v>0.9</v>
      </c>
      <c r="K1165" s="172" t="str">
        <f>IFERROR(SUMIFS(#REF!,#REF!,$I1165,#REF!,$R$2)/SUMIFS(#REF!,#REF!,$I1165,#REF!,$R$2),"-")</f>
        <v>-</v>
      </c>
      <c r="L1165" s="172" t="str">
        <f>IFERROR(SUMIFS(#REF!,#REF!,$I1165,#REF!,$R$7)/SUMIFS(#REF!,#REF!,$I1165,#REF!,$R$7),"-")</f>
        <v>-</v>
      </c>
      <c r="M1165" s="173" t="str">
        <f>IFERROR(SUMIFS(#REF!,#REF!,$I1165,#REF!,$R$3)/SUMIFS(#REF!,#REF!,$I1165,#REF!,$R$3),"-")</f>
        <v>-</v>
      </c>
      <c r="N1165" s="173" t="str">
        <f>IFERROR(SUMIFS(#REF!,#REF!,$I1165,#REF!,"&lt;="&amp;$R$2,#REF!,"&gt;="&amp;$S$2)/SUMIFS(#REF!,#REF!,$I1165,#REF!,"&lt;="&amp;$R$2,#REF!,"&gt;="&amp;$S$2),"-")</f>
        <v>-</v>
      </c>
      <c r="O1165" s="145"/>
      <c r="P1165" s="143"/>
    </row>
    <row r="1166" spans="1:16">
      <c r="A1166" s="141"/>
      <c r="B1166" s="145"/>
      <c r="C1166" s="175" t="s">
        <v>1972</v>
      </c>
      <c r="D1166" s="169" t="s">
        <v>26</v>
      </c>
      <c r="E1166" s="169" t="s">
        <v>1973</v>
      </c>
      <c r="F1166" s="198" t="s">
        <v>2209</v>
      </c>
      <c r="G1166" s="198" t="s">
        <v>2209</v>
      </c>
      <c r="H1166" s="198" t="s">
        <v>2209</v>
      </c>
      <c r="I1166" s="198" t="s">
        <v>2209</v>
      </c>
      <c r="J1166" s="171">
        <v>0.9</v>
      </c>
      <c r="K1166" s="172" t="str">
        <f>IFERROR(SUMIFS(#REF!,#REF!,$I1166,#REF!,$R$2)/SUMIFS(#REF!,#REF!,$I1166,#REF!,$R$2),"-")</f>
        <v>-</v>
      </c>
      <c r="L1166" s="172" t="str">
        <f>IFERROR(SUMIFS(#REF!,#REF!,$I1166,#REF!,$R$7)/SUMIFS(#REF!,#REF!,$I1166,#REF!,$R$7),"-")</f>
        <v>-</v>
      </c>
      <c r="M1166" s="173" t="str">
        <f>IFERROR(SUMIFS(#REF!,#REF!,$I1166,#REF!,$R$3)/SUMIFS(#REF!,#REF!,$I1166,#REF!,$R$3),"-")</f>
        <v>-</v>
      </c>
      <c r="N1166" s="173" t="str">
        <f>IFERROR(SUMIFS(#REF!,#REF!,$I1166,#REF!,"&lt;="&amp;$R$2,#REF!,"&gt;="&amp;$S$2)/SUMIFS(#REF!,#REF!,$I1166,#REF!,"&lt;="&amp;$R$2,#REF!,"&gt;="&amp;$S$2),"-")</f>
        <v>-</v>
      </c>
      <c r="O1166" s="145"/>
      <c r="P1166" s="143"/>
    </row>
    <row r="1167" spans="1:16">
      <c r="A1167" s="141"/>
      <c r="B1167" s="145"/>
      <c r="C1167" s="175" t="s">
        <v>1972</v>
      </c>
      <c r="D1167" s="169" t="s">
        <v>26</v>
      </c>
      <c r="E1167" s="169" t="s">
        <v>1973</v>
      </c>
      <c r="F1167" s="198" t="s">
        <v>2211</v>
      </c>
      <c r="G1167" s="198" t="s">
        <v>2211</v>
      </c>
      <c r="H1167" s="198" t="s">
        <v>2211</v>
      </c>
      <c r="I1167" s="198" t="s">
        <v>2211</v>
      </c>
      <c r="J1167" s="171">
        <v>0.9</v>
      </c>
      <c r="K1167" s="172" t="str">
        <f>IFERROR(SUMIFS(#REF!,#REF!,$I1167,#REF!,$R$2)/SUMIFS(#REF!,#REF!,$I1167,#REF!,$R$2),"-")</f>
        <v>-</v>
      </c>
      <c r="L1167" s="172" t="str">
        <f>IFERROR(SUMIFS(#REF!,#REF!,$I1167,#REF!,$R$7)/SUMIFS(#REF!,#REF!,$I1167,#REF!,$R$7),"-")</f>
        <v>-</v>
      </c>
      <c r="M1167" s="173" t="str">
        <f>IFERROR(SUMIFS(#REF!,#REF!,$I1167,#REF!,$R$3)/SUMIFS(#REF!,#REF!,$I1167,#REF!,$R$3),"-")</f>
        <v>-</v>
      </c>
      <c r="N1167" s="173" t="str">
        <f>IFERROR(SUMIFS(#REF!,#REF!,$I1167,#REF!,"&lt;="&amp;$R$2,#REF!,"&gt;="&amp;$S$2)/SUMIFS(#REF!,#REF!,$I1167,#REF!,"&lt;="&amp;$R$2,#REF!,"&gt;="&amp;$S$2),"-")</f>
        <v>-</v>
      </c>
      <c r="O1167" s="145"/>
      <c r="P1167" s="143"/>
    </row>
    <row r="1168" spans="1:16">
      <c r="A1168" s="141"/>
      <c r="B1168" s="145"/>
      <c r="C1168" s="175" t="s">
        <v>1972</v>
      </c>
      <c r="D1168" s="169" t="s">
        <v>26</v>
      </c>
      <c r="E1168" s="169" t="s">
        <v>1973</v>
      </c>
      <c r="F1168" s="198" t="s">
        <v>2213</v>
      </c>
      <c r="G1168" s="198" t="s">
        <v>2213</v>
      </c>
      <c r="H1168" s="198" t="s">
        <v>2213</v>
      </c>
      <c r="I1168" s="198" t="s">
        <v>2213</v>
      </c>
      <c r="J1168" s="171">
        <v>0.9</v>
      </c>
      <c r="K1168" s="172" t="str">
        <f>IFERROR(SUMIFS(#REF!,#REF!,$I1168,#REF!,$R$2)/SUMIFS(#REF!,#REF!,$I1168,#REF!,$R$2),"-")</f>
        <v>-</v>
      </c>
      <c r="L1168" s="172" t="str">
        <f>IFERROR(SUMIFS(#REF!,#REF!,$I1168,#REF!,$R$7)/SUMIFS(#REF!,#REF!,$I1168,#REF!,$R$7),"-")</f>
        <v>-</v>
      </c>
      <c r="M1168" s="173" t="str">
        <f>IFERROR(SUMIFS(#REF!,#REF!,$I1168,#REF!,$R$3)/SUMIFS(#REF!,#REF!,$I1168,#REF!,$R$3),"-")</f>
        <v>-</v>
      </c>
      <c r="N1168" s="173" t="str">
        <f>IFERROR(SUMIFS(#REF!,#REF!,$I1168,#REF!,"&lt;="&amp;$R$2,#REF!,"&gt;="&amp;$S$2)/SUMIFS(#REF!,#REF!,$I1168,#REF!,"&lt;="&amp;$R$2,#REF!,"&gt;="&amp;$S$2),"-")</f>
        <v>-</v>
      </c>
      <c r="O1168" s="145"/>
      <c r="P1168" s="143"/>
    </row>
    <row r="1169" spans="1:16">
      <c r="A1169" s="141"/>
      <c r="B1169" s="145"/>
      <c r="C1169" s="175" t="s">
        <v>1972</v>
      </c>
      <c r="D1169" s="169" t="s">
        <v>26</v>
      </c>
      <c r="E1169" s="169" t="s">
        <v>1973</v>
      </c>
      <c r="F1169" s="198" t="s">
        <v>2215</v>
      </c>
      <c r="G1169" s="198" t="s">
        <v>2215</v>
      </c>
      <c r="H1169" s="198" t="s">
        <v>2215</v>
      </c>
      <c r="I1169" s="198" t="s">
        <v>2215</v>
      </c>
      <c r="J1169" s="171">
        <v>0.9</v>
      </c>
      <c r="K1169" s="172" t="str">
        <f>IFERROR(SUMIFS(#REF!,#REF!,$I1169,#REF!,$R$2)/SUMIFS(#REF!,#REF!,$I1169,#REF!,$R$2),"-")</f>
        <v>-</v>
      </c>
      <c r="L1169" s="172" t="str">
        <f>IFERROR(SUMIFS(#REF!,#REF!,$I1169,#REF!,$R$7)/SUMIFS(#REF!,#REF!,$I1169,#REF!,$R$7),"-")</f>
        <v>-</v>
      </c>
      <c r="M1169" s="173" t="str">
        <f>IFERROR(SUMIFS(#REF!,#REF!,$I1169,#REF!,$R$3)/SUMIFS(#REF!,#REF!,$I1169,#REF!,$R$3),"-")</f>
        <v>-</v>
      </c>
      <c r="N1169" s="173" t="str">
        <f>IFERROR(SUMIFS(#REF!,#REF!,$I1169,#REF!,"&lt;="&amp;$R$2,#REF!,"&gt;="&amp;$S$2)/SUMIFS(#REF!,#REF!,$I1169,#REF!,"&lt;="&amp;$R$2,#REF!,"&gt;="&amp;$S$2),"-")</f>
        <v>-</v>
      </c>
      <c r="O1169" s="145"/>
      <c r="P1169" s="143"/>
    </row>
    <row r="1170" spans="1:16">
      <c r="A1170" s="141"/>
      <c r="B1170" s="145"/>
      <c r="C1170" s="175" t="s">
        <v>1972</v>
      </c>
      <c r="D1170" s="169" t="s">
        <v>26</v>
      </c>
      <c r="E1170" s="169" t="s">
        <v>1973</v>
      </c>
      <c r="F1170" s="198" t="s">
        <v>2217</v>
      </c>
      <c r="G1170" s="198" t="s">
        <v>2217</v>
      </c>
      <c r="H1170" s="198" t="s">
        <v>2217</v>
      </c>
      <c r="I1170" s="198" t="s">
        <v>2217</v>
      </c>
      <c r="J1170" s="171">
        <v>0.9</v>
      </c>
      <c r="K1170" s="172" t="str">
        <f>IFERROR(SUMIFS(#REF!,#REF!,$I1170,#REF!,$R$2)/SUMIFS(#REF!,#REF!,$I1170,#REF!,$R$2),"-")</f>
        <v>-</v>
      </c>
      <c r="L1170" s="172" t="str">
        <f>IFERROR(SUMIFS(#REF!,#REF!,$I1170,#REF!,$R$7)/SUMIFS(#REF!,#REF!,$I1170,#REF!,$R$7),"-")</f>
        <v>-</v>
      </c>
      <c r="M1170" s="173" t="str">
        <f>IFERROR(SUMIFS(#REF!,#REF!,$I1170,#REF!,$R$3)/SUMIFS(#REF!,#REF!,$I1170,#REF!,$R$3),"-")</f>
        <v>-</v>
      </c>
      <c r="N1170" s="173" t="str">
        <f>IFERROR(SUMIFS(#REF!,#REF!,$I1170,#REF!,"&lt;="&amp;$R$2,#REF!,"&gt;="&amp;$S$2)/SUMIFS(#REF!,#REF!,$I1170,#REF!,"&lt;="&amp;$R$2,#REF!,"&gt;="&amp;$S$2),"-")</f>
        <v>-</v>
      </c>
      <c r="O1170" s="145"/>
      <c r="P1170" s="143"/>
    </row>
    <row r="1171" spans="1:16">
      <c r="A1171" s="141"/>
      <c r="B1171" s="145"/>
      <c r="C1171" s="175" t="s">
        <v>1972</v>
      </c>
      <c r="D1171" s="169" t="s">
        <v>26</v>
      </c>
      <c r="E1171" s="169" t="s">
        <v>1973</v>
      </c>
      <c r="F1171" s="198" t="s">
        <v>2219</v>
      </c>
      <c r="G1171" s="198" t="s">
        <v>2219</v>
      </c>
      <c r="H1171" s="198" t="s">
        <v>2219</v>
      </c>
      <c r="I1171" s="198" t="s">
        <v>2219</v>
      </c>
      <c r="J1171" s="171">
        <v>0.9</v>
      </c>
      <c r="K1171" s="172" t="str">
        <f>IFERROR(SUMIFS(#REF!,#REF!,$I1171,#REF!,$R$2)/SUMIFS(#REF!,#REF!,$I1171,#REF!,$R$2),"-")</f>
        <v>-</v>
      </c>
      <c r="L1171" s="172" t="str">
        <f>IFERROR(SUMIFS(#REF!,#REF!,$I1171,#REF!,$R$7)/SUMIFS(#REF!,#REF!,$I1171,#REF!,$R$7),"-")</f>
        <v>-</v>
      </c>
      <c r="M1171" s="173" t="str">
        <f>IFERROR(SUMIFS(#REF!,#REF!,$I1171,#REF!,$R$3)/SUMIFS(#REF!,#REF!,$I1171,#REF!,$R$3),"-")</f>
        <v>-</v>
      </c>
      <c r="N1171" s="173" t="str">
        <f>IFERROR(SUMIFS(#REF!,#REF!,$I1171,#REF!,"&lt;="&amp;$R$2,#REF!,"&gt;="&amp;$S$2)/SUMIFS(#REF!,#REF!,$I1171,#REF!,"&lt;="&amp;$R$2,#REF!,"&gt;="&amp;$S$2),"-")</f>
        <v>-</v>
      </c>
      <c r="O1171" s="145"/>
      <c r="P1171" s="143"/>
    </row>
    <row r="1172" spans="1:16">
      <c r="A1172" s="141"/>
      <c r="B1172" s="145"/>
      <c r="C1172" s="175" t="s">
        <v>1972</v>
      </c>
      <c r="D1172" s="169" t="s">
        <v>26</v>
      </c>
      <c r="E1172" s="169" t="s">
        <v>1973</v>
      </c>
      <c r="F1172" s="198" t="s">
        <v>2221</v>
      </c>
      <c r="G1172" s="198" t="s">
        <v>2221</v>
      </c>
      <c r="H1172" s="198" t="s">
        <v>2221</v>
      </c>
      <c r="I1172" s="198" t="s">
        <v>2221</v>
      </c>
      <c r="J1172" s="171">
        <v>0.9</v>
      </c>
      <c r="K1172" s="172" t="str">
        <f>IFERROR(SUMIFS(#REF!,#REF!,$I1172,#REF!,$R$2)/SUMIFS(#REF!,#REF!,$I1172,#REF!,$R$2),"-")</f>
        <v>-</v>
      </c>
      <c r="L1172" s="172" t="str">
        <f>IFERROR(SUMIFS(#REF!,#REF!,$I1172,#REF!,$R$7)/SUMIFS(#REF!,#REF!,$I1172,#REF!,$R$7),"-")</f>
        <v>-</v>
      </c>
      <c r="M1172" s="173" t="str">
        <f>IFERROR(SUMIFS(#REF!,#REF!,$I1172,#REF!,$R$3)/SUMIFS(#REF!,#REF!,$I1172,#REF!,$R$3),"-")</f>
        <v>-</v>
      </c>
      <c r="N1172" s="173" t="str">
        <f>IFERROR(SUMIFS(#REF!,#REF!,$I1172,#REF!,"&lt;="&amp;$R$2,#REF!,"&gt;="&amp;$S$2)/SUMIFS(#REF!,#REF!,$I1172,#REF!,"&lt;="&amp;$R$2,#REF!,"&gt;="&amp;$S$2),"-")</f>
        <v>-</v>
      </c>
      <c r="O1172" s="145"/>
      <c r="P1172" s="143"/>
    </row>
    <row r="1173" spans="1:16">
      <c r="A1173" s="141"/>
      <c r="B1173" s="145"/>
      <c r="C1173" s="175" t="s">
        <v>1972</v>
      </c>
      <c r="D1173" s="169" t="s">
        <v>26</v>
      </c>
      <c r="E1173" s="169" t="s">
        <v>1973</v>
      </c>
      <c r="F1173" s="198" t="s">
        <v>2223</v>
      </c>
      <c r="G1173" s="198" t="s">
        <v>2223</v>
      </c>
      <c r="H1173" s="198" t="s">
        <v>2223</v>
      </c>
      <c r="I1173" s="198" t="s">
        <v>2223</v>
      </c>
      <c r="J1173" s="171">
        <v>0.9</v>
      </c>
      <c r="K1173" s="172" t="str">
        <f>IFERROR(SUMIFS(#REF!,#REF!,$I1173,#REF!,$R$2)/SUMIFS(#REF!,#REF!,$I1173,#REF!,$R$2),"-")</f>
        <v>-</v>
      </c>
      <c r="L1173" s="172" t="str">
        <f>IFERROR(SUMIFS(#REF!,#REF!,$I1173,#REF!,$R$7)/SUMIFS(#REF!,#REF!,$I1173,#REF!,$R$7),"-")</f>
        <v>-</v>
      </c>
      <c r="M1173" s="173" t="str">
        <f>IFERROR(SUMIFS(#REF!,#REF!,$I1173,#REF!,$R$3)/SUMIFS(#REF!,#REF!,$I1173,#REF!,$R$3),"-")</f>
        <v>-</v>
      </c>
      <c r="N1173" s="173" t="str">
        <f>IFERROR(SUMIFS(#REF!,#REF!,$I1173,#REF!,"&lt;="&amp;$R$2,#REF!,"&gt;="&amp;$S$2)/SUMIFS(#REF!,#REF!,$I1173,#REF!,"&lt;="&amp;$R$2,#REF!,"&gt;="&amp;$S$2),"-")</f>
        <v>-</v>
      </c>
      <c r="O1173" s="145"/>
      <c r="P1173" s="143"/>
    </row>
    <row r="1174" spans="1:16">
      <c r="A1174" s="141"/>
      <c r="B1174" s="145"/>
      <c r="C1174" s="175" t="s">
        <v>1972</v>
      </c>
      <c r="D1174" s="169" t="s">
        <v>26</v>
      </c>
      <c r="E1174" s="169" t="s">
        <v>1973</v>
      </c>
      <c r="F1174" s="198" t="s">
        <v>2225</v>
      </c>
      <c r="G1174" s="198" t="s">
        <v>2225</v>
      </c>
      <c r="H1174" s="198" t="s">
        <v>2225</v>
      </c>
      <c r="I1174" s="198" t="s">
        <v>2225</v>
      </c>
      <c r="J1174" s="171">
        <v>0.9</v>
      </c>
      <c r="K1174" s="172" t="str">
        <f>IFERROR(SUMIFS(#REF!,#REF!,$I1174,#REF!,$R$2)/SUMIFS(#REF!,#REF!,$I1174,#REF!,$R$2),"-")</f>
        <v>-</v>
      </c>
      <c r="L1174" s="172" t="str">
        <f>IFERROR(SUMIFS(#REF!,#REF!,$I1174,#REF!,$R$7)/SUMIFS(#REF!,#REF!,$I1174,#REF!,$R$7),"-")</f>
        <v>-</v>
      </c>
      <c r="M1174" s="173" t="str">
        <f>IFERROR(SUMIFS(#REF!,#REF!,$I1174,#REF!,$R$3)/SUMIFS(#REF!,#REF!,$I1174,#REF!,$R$3),"-")</f>
        <v>-</v>
      </c>
      <c r="N1174" s="173" t="str">
        <f>IFERROR(SUMIFS(#REF!,#REF!,$I1174,#REF!,"&lt;="&amp;$R$2,#REF!,"&gt;="&amp;$S$2)/SUMIFS(#REF!,#REF!,$I1174,#REF!,"&lt;="&amp;$R$2,#REF!,"&gt;="&amp;$S$2),"-")</f>
        <v>-</v>
      </c>
      <c r="O1174" s="145"/>
      <c r="P1174" s="143"/>
    </row>
    <row r="1175" spans="1:16">
      <c r="A1175" s="141"/>
      <c r="B1175" s="145"/>
      <c r="C1175" s="175" t="s">
        <v>1972</v>
      </c>
      <c r="D1175" s="169" t="s">
        <v>26</v>
      </c>
      <c r="E1175" s="169" t="s">
        <v>1973</v>
      </c>
      <c r="F1175" s="198" t="s">
        <v>2227</v>
      </c>
      <c r="G1175" s="198" t="s">
        <v>2227</v>
      </c>
      <c r="H1175" s="198" t="s">
        <v>2227</v>
      </c>
      <c r="I1175" s="198" t="s">
        <v>2227</v>
      </c>
      <c r="J1175" s="171">
        <v>0.9</v>
      </c>
      <c r="K1175" s="172" t="str">
        <f>IFERROR(SUMIFS(#REF!,#REF!,$I1175,#REF!,$R$2)/SUMIFS(#REF!,#REF!,$I1175,#REF!,$R$2),"-")</f>
        <v>-</v>
      </c>
      <c r="L1175" s="172" t="str">
        <f>IFERROR(SUMIFS(#REF!,#REF!,$I1175,#REF!,$R$7)/SUMIFS(#REF!,#REF!,$I1175,#REF!,$R$7),"-")</f>
        <v>-</v>
      </c>
      <c r="M1175" s="173" t="str">
        <f>IFERROR(SUMIFS(#REF!,#REF!,$I1175,#REF!,$R$3)/SUMIFS(#REF!,#REF!,$I1175,#REF!,$R$3),"-")</f>
        <v>-</v>
      </c>
      <c r="N1175" s="173" t="str">
        <f>IFERROR(SUMIFS(#REF!,#REF!,$I1175,#REF!,"&lt;="&amp;$R$2,#REF!,"&gt;="&amp;$S$2)/SUMIFS(#REF!,#REF!,$I1175,#REF!,"&lt;="&amp;$R$2,#REF!,"&gt;="&amp;$S$2),"-")</f>
        <v>-</v>
      </c>
      <c r="O1175" s="145"/>
      <c r="P1175" s="143"/>
    </row>
    <row r="1176" spans="1:16">
      <c r="A1176" s="141"/>
      <c r="B1176" s="145"/>
      <c r="C1176" s="175" t="s">
        <v>1972</v>
      </c>
      <c r="D1176" s="169" t="s">
        <v>26</v>
      </c>
      <c r="E1176" s="169" t="s">
        <v>1973</v>
      </c>
      <c r="F1176" s="198" t="s">
        <v>2229</v>
      </c>
      <c r="G1176" s="198" t="s">
        <v>2229</v>
      </c>
      <c r="H1176" s="198" t="s">
        <v>2229</v>
      </c>
      <c r="I1176" s="198" t="s">
        <v>2229</v>
      </c>
      <c r="J1176" s="171">
        <v>0.9</v>
      </c>
      <c r="K1176" s="172" t="str">
        <f>IFERROR(SUMIFS(#REF!,#REF!,$I1176,#REF!,$R$2)/SUMIFS(#REF!,#REF!,$I1176,#REF!,$R$2),"-")</f>
        <v>-</v>
      </c>
      <c r="L1176" s="172" t="str">
        <f>IFERROR(SUMIFS(#REF!,#REF!,$I1176,#REF!,$R$7)/SUMIFS(#REF!,#REF!,$I1176,#REF!,$R$7),"-")</f>
        <v>-</v>
      </c>
      <c r="M1176" s="173" t="str">
        <f>IFERROR(SUMIFS(#REF!,#REF!,$I1176,#REF!,$R$3)/SUMIFS(#REF!,#REF!,$I1176,#REF!,$R$3),"-")</f>
        <v>-</v>
      </c>
      <c r="N1176" s="173" t="str">
        <f>IFERROR(SUMIFS(#REF!,#REF!,$I1176,#REF!,"&lt;="&amp;$R$2,#REF!,"&gt;="&amp;$S$2)/SUMIFS(#REF!,#REF!,$I1176,#REF!,"&lt;="&amp;$R$2,#REF!,"&gt;="&amp;$S$2),"-")</f>
        <v>-</v>
      </c>
      <c r="O1176" s="145"/>
      <c r="P1176" s="143"/>
    </row>
    <row r="1177" spans="1:16">
      <c r="A1177" s="141"/>
      <c r="B1177" s="145"/>
      <c r="C1177" s="175" t="s">
        <v>1972</v>
      </c>
      <c r="D1177" s="169" t="s">
        <v>26</v>
      </c>
      <c r="E1177" s="169" t="s">
        <v>1973</v>
      </c>
      <c r="F1177" s="198" t="s">
        <v>2231</v>
      </c>
      <c r="G1177" s="198" t="s">
        <v>2231</v>
      </c>
      <c r="H1177" s="198" t="s">
        <v>2231</v>
      </c>
      <c r="I1177" s="198" t="s">
        <v>2231</v>
      </c>
      <c r="J1177" s="171">
        <v>0.9</v>
      </c>
      <c r="K1177" s="172" t="str">
        <f>IFERROR(SUMIFS(#REF!,#REF!,$I1177,#REF!,$R$2)/SUMIFS(#REF!,#REF!,$I1177,#REF!,$R$2),"-")</f>
        <v>-</v>
      </c>
      <c r="L1177" s="172" t="str">
        <f>IFERROR(SUMIFS(#REF!,#REF!,$I1177,#REF!,$R$7)/SUMIFS(#REF!,#REF!,$I1177,#REF!,$R$7),"-")</f>
        <v>-</v>
      </c>
      <c r="M1177" s="173" t="str">
        <f>IFERROR(SUMIFS(#REF!,#REF!,$I1177,#REF!,$R$3)/SUMIFS(#REF!,#REF!,$I1177,#REF!,$R$3),"-")</f>
        <v>-</v>
      </c>
      <c r="N1177" s="173" t="str">
        <f>IFERROR(SUMIFS(#REF!,#REF!,$I1177,#REF!,"&lt;="&amp;$R$2,#REF!,"&gt;="&amp;$S$2)/SUMIFS(#REF!,#REF!,$I1177,#REF!,"&lt;="&amp;$R$2,#REF!,"&gt;="&amp;$S$2),"-")</f>
        <v>-</v>
      </c>
      <c r="O1177" s="145"/>
      <c r="P1177" s="143"/>
    </row>
    <row r="1178" spans="1:16">
      <c r="A1178" s="141"/>
      <c r="B1178" s="145"/>
      <c r="C1178" s="175" t="s">
        <v>1972</v>
      </c>
      <c r="D1178" s="169" t="s">
        <v>26</v>
      </c>
      <c r="E1178" s="169" t="s">
        <v>1973</v>
      </c>
      <c r="F1178" s="198" t="s">
        <v>2233</v>
      </c>
      <c r="G1178" s="198" t="s">
        <v>2233</v>
      </c>
      <c r="H1178" s="198" t="s">
        <v>2233</v>
      </c>
      <c r="I1178" s="198" t="s">
        <v>2233</v>
      </c>
      <c r="J1178" s="171">
        <v>0.9</v>
      </c>
      <c r="K1178" s="172" t="str">
        <f>IFERROR(SUMIFS(#REF!,#REF!,$I1178,#REF!,$R$2)/SUMIFS(#REF!,#REF!,$I1178,#REF!,$R$2),"-")</f>
        <v>-</v>
      </c>
      <c r="L1178" s="172" t="str">
        <f>IFERROR(SUMIFS(#REF!,#REF!,$I1178,#REF!,$R$7)/SUMIFS(#REF!,#REF!,$I1178,#REF!,$R$7),"-")</f>
        <v>-</v>
      </c>
      <c r="M1178" s="173" t="str">
        <f>IFERROR(SUMIFS(#REF!,#REF!,$I1178,#REF!,$R$3)/SUMIFS(#REF!,#REF!,$I1178,#REF!,$R$3),"-")</f>
        <v>-</v>
      </c>
      <c r="N1178" s="173" t="str">
        <f>IFERROR(SUMIFS(#REF!,#REF!,$I1178,#REF!,"&lt;="&amp;$R$2,#REF!,"&gt;="&amp;$S$2)/SUMIFS(#REF!,#REF!,$I1178,#REF!,"&lt;="&amp;$R$2,#REF!,"&gt;="&amp;$S$2),"-")</f>
        <v>-</v>
      </c>
      <c r="O1178" s="145"/>
      <c r="P1178" s="143"/>
    </row>
    <row r="1179" spans="1:16">
      <c r="A1179" s="141"/>
      <c r="B1179" s="145"/>
      <c r="C1179" s="175" t="s">
        <v>1972</v>
      </c>
      <c r="D1179" s="169" t="s">
        <v>26</v>
      </c>
      <c r="E1179" s="169" t="s">
        <v>1973</v>
      </c>
      <c r="F1179" s="198" t="s">
        <v>2235</v>
      </c>
      <c r="G1179" s="198" t="s">
        <v>2235</v>
      </c>
      <c r="H1179" s="198" t="s">
        <v>2235</v>
      </c>
      <c r="I1179" s="198" t="s">
        <v>2235</v>
      </c>
      <c r="J1179" s="171">
        <v>0.9</v>
      </c>
      <c r="K1179" s="172" t="str">
        <f>IFERROR(SUMIFS(#REF!,#REF!,$I1179,#REF!,$R$2)/SUMIFS(#REF!,#REF!,$I1179,#REF!,$R$2),"-")</f>
        <v>-</v>
      </c>
      <c r="L1179" s="172" t="str">
        <f>IFERROR(SUMIFS(#REF!,#REF!,$I1179,#REF!,$R$7)/SUMIFS(#REF!,#REF!,$I1179,#REF!,$R$7),"-")</f>
        <v>-</v>
      </c>
      <c r="M1179" s="173" t="str">
        <f>IFERROR(SUMIFS(#REF!,#REF!,$I1179,#REF!,$R$3)/SUMIFS(#REF!,#REF!,$I1179,#REF!,$R$3),"-")</f>
        <v>-</v>
      </c>
      <c r="N1179" s="173" t="str">
        <f>IFERROR(SUMIFS(#REF!,#REF!,$I1179,#REF!,"&lt;="&amp;$R$2,#REF!,"&gt;="&amp;$S$2)/SUMIFS(#REF!,#REF!,$I1179,#REF!,"&lt;="&amp;$R$2,#REF!,"&gt;="&amp;$S$2),"-")</f>
        <v>-</v>
      </c>
      <c r="O1179" s="145"/>
      <c r="P1179" s="143"/>
    </row>
    <row r="1180" spans="1:16">
      <c r="A1180" s="141"/>
      <c r="B1180" s="145"/>
      <c r="C1180" s="175" t="s">
        <v>1972</v>
      </c>
      <c r="D1180" s="169" t="s">
        <v>26</v>
      </c>
      <c r="E1180" s="169" t="s">
        <v>1973</v>
      </c>
      <c r="F1180" s="198" t="s">
        <v>2237</v>
      </c>
      <c r="G1180" s="198" t="s">
        <v>2237</v>
      </c>
      <c r="H1180" s="198" t="s">
        <v>2237</v>
      </c>
      <c r="I1180" s="198" t="s">
        <v>2237</v>
      </c>
      <c r="J1180" s="171">
        <v>0.9</v>
      </c>
      <c r="K1180" s="172" t="str">
        <f>IFERROR(SUMIFS(#REF!,#REF!,$I1180,#REF!,$R$2)/SUMIFS(#REF!,#REF!,$I1180,#REF!,$R$2),"-")</f>
        <v>-</v>
      </c>
      <c r="L1180" s="172" t="str">
        <f>IFERROR(SUMIFS(#REF!,#REF!,$I1180,#REF!,$R$7)/SUMIFS(#REF!,#REF!,$I1180,#REF!,$R$7),"-")</f>
        <v>-</v>
      </c>
      <c r="M1180" s="173" t="str">
        <f>IFERROR(SUMIFS(#REF!,#REF!,$I1180,#REF!,$R$3)/SUMIFS(#REF!,#REF!,$I1180,#REF!,$R$3),"-")</f>
        <v>-</v>
      </c>
      <c r="N1180" s="173" t="str">
        <f>IFERROR(SUMIFS(#REF!,#REF!,$I1180,#REF!,"&lt;="&amp;$R$2,#REF!,"&gt;="&amp;$S$2)/SUMIFS(#REF!,#REF!,$I1180,#REF!,"&lt;="&amp;$R$2,#REF!,"&gt;="&amp;$S$2),"-")</f>
        <v>-</v>
      </c>
      <c r="O1180" s="145"/>
      <c r="P1180" s="143"/>
    </row>
    <row r="1181" spans="1:16">
      <c r="A1181" s="141"/>
      <c r="B1181" s="145"/>
      <c r="C1181" s="175" t="s">
        <v>1972</v>
      </c>
      <c r="D1181" s="169" t="s">
        <v>26</v>
      </c>
      <c r="E1181" s="169" t="s">
        <v>1973</v>
      </c>
      <c r="F1181" s="198" t="s">
        <v>2239</v>
      </c>
      <c r="G1181" s="198" t="s">
        <v>2239</v>
      </c>
      <c r="H1181" s="198" t="s">
        <v>2239</v>
      </c>
      <c r="I1181" s="198" t="s">
        <v>2239</v>
      </c>
      <c r="J1181" s="171">
        <v>0.9</v>
      </c>
      <c r="K1181" s="172" t="str">
        <f>IFERROR(SUMIFS(#REF!,#REF!,$I1181,#REF!,$R$2)/SUMIFS(#REF!,#REF!,$I1181,#REF!,$R$2),"-")</f>
        <v>-</v>
      </c>
      <c r="L1181" s="172" t="str">
        <f>IFERROR(SUMIFS(#REF!,#REF!,$I1181,#REF!,$R$7)/SUMIFS(#REF!,#REF!,$I1181,#REF!,$R$7),"-")</f>
        <v>-</v>
      </c>
      <c r="M1181" s="173" t="str">
        <f>IFERROR(SUMIFS(#REF!,#REF!,$I1181,#REF!,$R$3)/SUMIFS(#REF!,#REF!,$I1181,#REF!,$R$3),"-")</f>
        <v>-</v>
      </c>
      <c r="N1181" s="173" t="str">
        <f>IFERROR(SUMIFS(#REF!,#REF!,$I1181,#REF!,"&lt;="&amp;$R$2,#REF!,"&gt;="&amp;$S$2)/SUMIFS(#REF!,#REF!,$I1181,#REF!,"&lt;="&amp;$R$2,#REF!,"&gt;="&amp;$S$2),"-")</f>
        <v>-</v>
      </c>
      <c r="O1181" s="145"/>
      <c r="P1181" s="143"/>
    </row>
    <row r="1182" spans="1:16">
      <c r="A1182" s="141"/>
      <c r="B1182" s="145"/>
      <c r="C1182" s="175" t="s">
        <v>1972</v>
      </c>
      <c r="D1182" s="169" t="s">
        <v>26</v>
      </c>
      <c r="E1182" s="169" t="s">
        <v>1973</v>
      </c>
      <c r="F1182" s="198" t="s">
        <v>2241</v>
      </c>
      <c r="G1182" s="198" t="s">
        <v>2241</v>
      </c>
      <c r="H1182" s="198" t="s">
        <v>2241</v>
      </c>
      <c r="I1182" s="198" t="s">
        <v>2241</v>
      </c>
      <c r="J1182" s="171">
        <v>0.9</v>
      </c>
      <c r="K1182" s="172" t="str">
        <f>IFERROR(SUMIFS(#REF!,#REF!,$I1182,#REF!,$R$2)/SUMIFS(#REF!,#REF!,$I1182,#REF!,$R$2),"-")</f>
        <v>-</v>
      </c>
      <c r="L1182" s="172" t="str">
        <f>IFERROR(SUMIFS(#REF!,#REF!,$I1182,#REF!,$R$7)/SUMIFS(#REF!,#REF!,$I1182,#REF!,$R$7),"-")</f>
        <v>-</v>
      </c>
      <c r="M1182" s="173" t="str">
        <f>IFERROR(SUMIFS(#REF!,#REF!,$I1182,#REF!,$R$3)/SUMIFS(#REF!,#REF!,$I1182,#REF!,$R$3),"-")</f>
        <v>-</v>
      </c>
      <c r="N1182" s="173" t="str">
        <f>IFERROR(SUMIFS(#REF!,#REF!,$I1182,#REF!,"&lt;="&amp;$R$2,#REF!,"&gt;="&amp;$S$2)/SUMIFS(#REF!,#REF!,$I1182,#REF!,"&lt;="&amp;$R$2,#REF!,"&gt;="&amp;$S$2),"-")</f>
        <v>-</v>
      </c>
      <c r="O1182" s="145"/>
      <c r="P1182" s="143"/>
    </row>
    <row r="1183" spans="1:16">
      <c r="A1183" s="141"/>
      <c r="B1183" s="145"/>
      <c r="C1183" s="175" t="s">
        <v>1972</v>
      </c>
      <c r="D1183" s="169" t="s">
        <v>26</v>
      </c>
      <c r="E1183" s="169" t="s">
        <v>1973</v>
      </c>
      <c r="F1183" s="198" t="s">
        <v>2243</v>
      </c>
      <c r="G1183" s="198" t="s">
        <v>2243</v>
      </c>
      <c r="H1183" s="198" t="s">
        <v>2243</v>
      </c>
      <c r="I1183" s="198" t="s">
        <v>2243</v>
      </c>
      <c r="J1183" s="171">
        <v>0.9</v>
      </c>
      <c r="K1183" s="172" t="str">
        <f>IFERROR(SUMIFS(#REF!,#REF!,$I1183,#REF!,$R$2)/SUMIFS(#REF!,#REF!,$I1183,#REF!,$R$2),"-")</f>
        <v>-</v>
      </c>
      <c r="L1183" s="172" t="str">
        <f>IFERROR(SUMIFS(#REF!,#REF!,$I1183,#REF!,$R$7)/SUMIFS(#REF!,#REF!,$I1183,#REF!,$R$7),"-")</f>
        <v>-</v>
      </c>
      <c r="M1183" s="173" t="str">
        <f>IFERROR(SUMIFS(#REF!,#REF!,$I1183,#REF!,$R$3)/SUMIFS(#REF!,#REF!,$I1183,#REF!,$R$3),"-")</f>
        <v>-</v>
      </c>
      <c r="N1183" s="173" t="str">
        <f>IFERROR(SUMIFS(#REF!,#REF!,$I1183,#REF!,"&lt;="&amp;$R$2,#REF!,"&gt;="&amp;$S$2)/SUMIFS(#REF!,#REF!,$I1183,#REF!,"&lt;="&amp;$R$2,#REF!,"&gt;="&amp;$S$2),"-")</f>
        <v>-</v>
      </c>
      <c r="O1183" s="145"/>
      <c r="P1183" s="143"/>
    </row>
    <row r="1184" spans="1:16">
      <c r="A1184" s="141"/>
      <c r="B1184" s="145"/>
      <c r="C1184" s="175" t="s">
        <v>1972</v>
      </c>
      <c r="D1184" s="169" t="s">
        <v>26</v>
      </c>
      <c r="E1184" s="169" t="s">
        <v>1973</v>
      </c>
      <c r="F1184" s="198" t="s">
        <v>2245</v>
      </c>
      <c r="G1184" s="198" t="s">
        <v>2245</v>
      </c>
      <c r="H1184" s="198" t="s">
        <v>2245</v>
      </c>
      <c r="I1184" s="198" t="s">
        <v>2245</v>
      </c>
      <c r="J1184" s="171">
        <v>0.9</v>
      </c>
      <c r="K1184" s="172" t="str">
        <f>IFERROR(SUMIFS(#REF!,#REF!,$I1184,#REF!,$R$2)/SUMIFS(#REF!,#REF!,$I1184,#REF!,$R$2),"-")</f>
        <v>-</v>
      </c>
      <c r="L1184" s="172" t="str">
        <f>IFERROR(SUMIFS(#REF!,#REF!,$I1184,#REF!,$R$7)/SUMIFS(#REF!,#REF!,$I1184,#REF!,$R$7),"-")</f>
        <v>-</v>
      </c>
      <c r="M1184" s="173" t="str">
        <f>IFERROR(SUMIFS(#REF!,#REF!,$I1184,#REF!,$R$3)/SUMIFS(#REF!,#REF!,$I1184,#REF!,$R$3),"-")</f>
        <v>-</v>
      </c>
      <c r="N1184" s="173" t="str">
        <f>IFERROR(SUMIFS(#REF!,#REF!,$I1184,#REF!,"&lt;="&amp;$R$2,#REF!,"&gt;="&amp;$S$2)/SUMIFS(#REF!,#REF!,$I1184,#REF!,"&lt;="&amp;$R$2,#REF!,"&gt;="&amp;$S$2),"-")</f>
        <v>-</v>
      </c>
      <c r="O1184" s="145"/>
      <c r="P1184" s="143"/>
    </row>
    <row r="1185" spans="1:16">
      <c r="A1185" s="141"/>
      <c r="B1185" s="145"/>
      <c r="C1185" s="175" t="s">
        <v>1972</v>
      </c>
      <c r="D1185" s="169" t="s">
        <v>26</v>
      </c>
      <c r="E1185" s="169" t="s">
        <v>1973</v>
      </c>
      <c r="F1185" s="198" t="s">
        <v>2247</v>
      </c>
      <c r="G1185" s="198" t="s">
        <v>2247</v>
      </c>
      <c r="H1185" s="198" t="s">
        <v>2247</v>
      </c>
      <c r="I1185" s="198" t="s">
        <v>2247</v>
      </c>
      <c r="J1185" s="171">
        <v>0.9</v>
      </c>
      <c r="K1185" s="172" t="str">
        <f>IFERROR(SUMIFS(#REF!,#REF!,$I1185,#REF!,$R$2)/SUMIFS(#REF!,#REF!,$I1185,#REF!,$R$2),"-")</f>
        <v>-</v>
      </c>
      <c r="L1185" s="172" t="str">
        <f>IFERROR(SUMIFS(#REF!,#REF!,$I1185,#REF!,$R$7)/SUMIFS(#REF!,#REF!,$I1185,#REF!,$R$7),"-")</f>
        <v>-</v>
      </c>
      <c r="M1185" s="173" t="str">
        <f>IFERROR(SUMIFS(#REF!,#REF!,$I1185,#REF!,$R$3)/SUMIFS(#REF!,#REF!,$I1185,#REF!,$R$3),"-")</f>
        <v>-</v>
      </c>
      <c r="N1185" s="173" t="str">
        <f>IFERROR(SUMIFS(#REF!,#REF!,$I1185,#REF!,"&lt;="&amp;$R$2,#REF!,"&gt;="&amp;$S$2)/SUMIFS(#REF!,#REF!,$I1185,#REF!,"&lt;="&amp;$R$2,#REF!,"&gt;="&amp;$S$2),"-")</f>
        <v>-</v>
      </c>
      <c r="O1185" s="145"/>
      <c r="P1185" s="143"/>
    </row>
    <row r="1186" spans="1:16">
      <c r="A1186" s="141"/>
      <c r="B1186" s="145"/>
      <c r="C1186" s="175" t="s">
        <v>1972</v>
      </c>
      <c r="D1186" s="169" t="s">
        <v>26</v>
      </c>
      <c r="E1186" s="169" t="s">
        <v>1973</v>
      </c>
      <c r="F1186" s="198" t="s">
        <v>2249</v>
      </c>
      <c r="G1186" s="198" t="s">
        <v>2249</v>
      </c>
      <c r="H1186" s="198" t="s">
        <v>2249</v>
      </c>
      <c r="I1186" s="198" t="s">
        <v>2249</v>
      </c>
      <c r="J1186" s="171">
        <v>0.9</v>
      </c>
      <c r="K1186" s="172" t="str">
        <f>IFERROR(SUMIFS(#REF!,#REF!,$I1186,#REF!,$R$2)/SUMIFS(#REF!,#REF!,$I1186,#REF!,$R$2),"-")</f>
        <v>-</v>
      </c>
      <c r="L1186" s="172" t="str">
        <f>IFERROR(SUMIFS(#REF!,#REF!,$I1186,#REF!,$R$7)/SUMIFS(#REF!,#REF!,$I1186,#REF!,$R$7),"-")</f>
        <v>-</v>
      </c>
      <c r="M1186" s="173" t="str">
        <f>IFERROR(SUMIFS(#REF!,#REF!,$I1186,#REF!,$R$3)/SUMIFS(#REF!,#REF!,$I1186,#REF!,$R$3),"-")</f>
        <v>-</v>
      </c>
      <c r="N1186" s="173" t="str">
        <f>IFERROR(SUMIFS(#REF!,#REF!,$I1186,#REF!,"&lt;="&amp;$R$2,#REF!,"&gt;="&amp;$S$2)/SUMIFS(#REF!,#REF!,$I1186,#REF!,"&lt;="&amp;$R$2,#REF!,"&gt;="&amp;$S$2),"-")</f>
        <v>-</v>
      </c>
      <c r="O1186" s="145"/>
      <c r="P1186" s="143"/>
    </row>
    <row r="1187" spans="1:16">
      <c r="A1187" s="141"/>
      <c r="B1187" s="145"/>
      <c r="C1187" s="175" t="s">
        <v>1972</v>
      </c>
      <c r="D1187" s="169" t="s">
        <v>26</v>
      </c>
      <c r="E1187" s="169" t="s">
        <v>1973</v>
      </c>
      <c r="F1187" s="198" t="s">
        <v>2251</v>
      </c>
      <c r="G1187" s="198" t="s">
        <v>2251</v>
      </c>
      <c r="H1187" s="198" t="s">
        <v>2251</v>
      </c>
      <c r="I1187" s="198" t="s">
        <v>2251</v>
      </c>
      <c r="J1187" s="171">
        <v>0.9</v>
      </c>
      <c r="K1187" s="172" t="str">
        <f>IFERROR(SUMIFS(#REF!,#REF!,$I1187,#REF!,$R$2)/SUMIFS(#REF!,#REF!,$I1187,#REF!,$R$2),"-")</f>
        <v>-</v>
      </c>
      <c r="L1187" s="172" t="str">
        <f>IFERROR(SUMIFS(#REF!,#REF!,$I1187,#REF!,$R$7)/SUMIFS(#REF!,#REF!,$I1187,#REF!,$R$7),"-")</f>
        <v>-</v>
      </c>
      <c r="M1187" s="173" t="str">
        <f>IFERROR(SUMIFS(#REF!,#REF!,$I1187,#REF!,$R$3)/SUMIFS(#REF!,#REF!,$I1187,#REF!,$R$3),"-")</f>
        <v>-</v>
      </c>
      <c r="N1187" s="173" t="str">
        <f>IFERROR(SUMIFS(#REF!,#REF!,$I1187,#REF!,"&lt;="&amp;$R$2,#REF!,"&gt;="&amp;$S$2)/SUMIFS(#REF!,#REF!,$I1187,#REF!,"&lt;="&amp;$R$2,#REF!,"&gt;="&amp;$S$2),"-")</f>
        <v>-</v>
      </c>
      <c r="O1187" s="145"/>
      <c r="P1187" s="143"/>
    </row>
    <row r="1188" spans="1:16">
      <c r="A1188" s="141"/>
      <c r="B1188" s="145"/>
      <c r="C1188" s="175" t="s">
        <v>1972</v>
      </c>
      <c r="D1188" s="169" t="s">
        <v>26</v>
      </c>
      <c r="E1188" s="169" t="s">
        <v>1973</v>
      </c>
      <c r="F1188" s="198" t="s">
        <v>2253</v>
      </c>
      <c r="G1188" s="198" t="s">
        <v>2253</v>
      </c>
      <c r="H1188" s="198" t="s">
        <v>2253</v>
      </c>
      <c r="I1188" s="198" t="s">
        <v>2253</v>
      </c>
      <c r="J1188" s="171">
        <v>0.9</v>
      </c>
      <c r="K1188" s="172" t="str">
        <f>IFERROR(SUMIFS(#REF!,#REF!,$I1188,#REF!,$R$2)/SUMIFS(#REF!,#REF!,$I1188,#REF!,$R$2),"-")</f>
        <v>-</v>
      </c>
      <c r="L1188" s="172" t="str">
        <f>IFERROR(SUMIFS(#REF!,#REF!,$I1188,#REF!,$R$7)/SUMIFS(#REF!,#REF!,$I1188,#REF!,$R$7),"-")</f>
        <v>-</v>
      </c>
      <c r="M1188" s="173" t="str">
        <f>IFERROR(SUMIFS(#REF!,#REF!,$I1188,#REF!,$R$3)/SUMIFS(#REF!,#REF!,$I1188,#REF!,$R$3),"-")</f>
        <v>-</v>
      </c>
      <c r="N1188" s="173" t="str">
        <f>IFERROR(SUMIFS(#REF!,#REF!,$I1188,#REF!,"&lt;="&amp;$R$2,#REF!,"&gt;="&amp;$S$2)/SUMIFS(#REF!,#REF!,$I1188,#REF!,"&lt;="&amp;$R$2,#REF!,"&gt;="&amp;$S$2),"-")</f>
        <v>-</v>
      </c>
      <c r="O1188" s="145"/>
      <c r="P1188" s="143"/>
    </row>
    <row r="1189" spans="1:16">
      <c r="A1189" s="141"/>
      <c r="B1189" s="145"/>
      <c r="C1189" s="175" t="s">
        <v>1972</v>
      </c>
      <c r="D1189" s="169" t="s">
        <v>26</v>
      </c>
      <c r="E1189" s="169" t="s">
        <v>1973</v>
      </c>
      <c r="F1189" s="198" t="s">
        <v>2255</v>
      </c>
      <c r="G1189" s="198" t="s">
        <v>2255</v>
      </c>
      <c r="H1189" s="198" t="s">
        <v>2255</v>
      </c>
      <c r="I1189" s="198" t="s">
        <v>2255</v>
      </c>
      <c r="J1189" s="171">
        <v>0.9</v>
      </c>
      <c r="K1189" s="172" t="str">
        <f>IFERROR(SUMIFS(#REF!,#REF!,$I1189,#REF!,$R$2)/SUMIFS(#REF!,#REF!,$I1189,#REF!,$R$2),"-")</f>
        <v>-</v>
      </c>
      <c r="L1189" s="172" t="str">
        <f>IFERROR(SUMIFS(#REF!,#REF!,$I1189,#REF!,$R$7)/SUMIFS(#REF!,#REF!,$I1189,#REF!,$R$7),"-")</f>
        <v>-</v>
      </c>
      <c r="M1189" s="173" t="str">
        <f>IFERROR(SUMIFS(#REF!,#REF!,$I1189,#REF!,$R$3)/SUMIFS(#REF!,#REF!,$I1189,#REF!,$R$3),"-")</f>
        <v>-</v>
      </c>
      <c r="N1189" s="173" t="str">
        <f>IFERROR(SUMIFS(#REF!,#REF!,$I1189,#REF!,"&lt;="&amp;$R$2,#REF!,"&gt;="&amp;$S$2)/SUMIFS(#REF!,#REF!,$I1189,#REF!,"&lt;="&amp;$R$2,#REF!,"&gt;="&amp;$S$2),"-")</f>
        <v>-</v>
      </c>
      <c r="O1189" s="145"/>
      <c r="P1189" s="143"/>
    </row>
    <row r="1190" spans="1:16">
      <c r="A1190" s="141"/>
      <c r="B1190" s="145"/>
      <c r="C1190" s="175" t="s">
        <v>1972</v>
      </c>
      <c r="D1190" s="169" t="s">
        <v>26</v>
      </c>
      <c r="E1190" s="169" t="s">
        <v>1973</v>
      </c>
      <c r="F1190" s="198" t="s">
        <v>2257</v>
      </c>
      <c r="G1190" s="198" t="s">
        <v>2257</v>
      </c>
      <c r="H1190" s="198" t="s">
        <v>2257</v>
      </c>
      <c r="I1190" s="198" t="s">
        <v>2257</v>
      </c>
      <c r="J1190" s="171">
        <v>0.9</v>
      </c>
      <c r="K1190" s="172" t="str">
        <f>IFERROR(SUMIFS(#REF!,#REF!,$I1190,#REF!,$R$2)/SUMIFS(#REF!,#REF!,$I1190,#REF!,$R$2),"-")</f>
        <v>-</v>
      </c>
      <c r="L1190" s="172" t="str">
        <f>IFERROR(SUMIFS(#REF!,#REF!,$I1190,#REF!,$R$7)/SUMIFS(#REF!,#REF!,$I1190,#REF!,$R$7),"-")</f>
        <v>-</v>
      </c>
      <c r="M1190" s="173" t="str">
        <f>IFERROR(SUMIFS(#REF!,#REF!,$I1190,#REF!,$R$3)/SUMIFS(#REF!,#REF!,$I1190,#REF!,$R$3),"-")</f>
        <v>-</v>
      </c>
      <c r="N1190" s="173" t="str">
        <f>IFERROR(SUMIFS(#REF!,#REF!,$I1190,#REF!,"&lt;="&amp;$R$2,#REF!,"&gt;="&amp;$S$2)/SUMIFS(#REF!,#REF!,$I1190,#REF!,"&lt;="&amp;$R$2,#REF!,"&gt;="&amp;$S$2),"-")</f>
        <v>-</v>
      </c>
      <c r="O1190" s="145"/>
      <c r="P1190" s="143"/>
    </row>
    <row r="1191" spans="1:16">
      <c r="A1191" s="141"/>
      <c r="B1191" s="145"/>
      <c r="C1191" s="175" t="s">
        <v>1972</v>
      </c>
      <c r="D1191" s="169" t="s">
        <v>26</v>
      </c>
      <c r="E1191" s="169" t="s">
        <v>1973</v>
      </c>
      <c r="F1191" s="198" t="s">
        <v>2259</v>
      </c>
      <c r="G1191" s="198" t="s">
        <v>2259</v>
      </c>
      <c r="H1191" s="198" t="s">
        <v>2259</v>
      </c>
      <c r="I1191" s="198" t="s">
        <v>2259</v>
      </c>
      <c r="J1191" s="171">
        <v>0.9</v>
      </c>
      <c r="K1191" s="172" t="str">
        <f>IFERROR(SUMIFS(#REF!,#REF!,$I1191,#REF!,$R$2)/SUMIFS(#REF!,#REF!,$I1191,#REF!,$R$2),"-")</f>
        <v>-</v>
      </c>
      <c r="L1191" s="172" t="str">
        <f>IFERROR(SUMIFS(#REF!,#REF!,$I1191,#REF!,$R$7)/SUMIFS(#REF!,#REF!,$I1191,#REF!,$R$7),"-")</f>
        <v>-</v>
      </c>
      <c r="M1191" s="173" t="str">
        <f>IFERROR(SUMIFS(#REF!,#REF!,$I1191,#REF!,$R$3)/SUMIFS(#REF!,#REF!,$I1191,#REF!,$R$3),"-")</f>
        <v>-</v>
      </c>
      <c r="N1191" s="173" t="str">
        <f>IFERROR(SUMIFS(#REF!,#REF!,$I1191,#REF!,"&lt;="&amp;$R$2,#REF!,"&gt;="&amp;$S$2)/SUMIFS(#REF!,#REF!,$I1191,#REF!,"&lt;="&amp;$R$2,#REF!,"&gt;="&amp;$S$2),"-")</f>
        <v>-</v>
      </c>
      <c r="O1191" s="145"/>
      <c r="P1191" s="143"/>
    </row>
    <row r="1192" spans="1:16">
      <c r="A1192" s="141"/>
      <c r="B1192" s="145"/>
      <c r="C1192" s="175" t="s">
        <v>1972</v>
      </c>
      <c r="D1192" s="169" t="s">
        <v>26</v>
      </c>
      <c r="E1192" s="169" t="s">
        <v>1973</v>
      </c>
      <c r="F1192" s="198" t="s">
        <v>2261</v>
      </c>
      <c r="G1192" s="198" t="s">
        <v>2261</v>
      </c>
      <c r="H1192" s="198" t="s">
        <v>2261</v>
      </c>
      <c r="I1192" s="198" t="s">
        <v>2261</v>
      </c>
      <c r="J1192" s="171">
        <v>0.9</v>
      </c>
      <c r="K1192" s="172" t="str">
        <f>IFERROR(SUMIFS(#REF!,#REF!,$I1192,#REF!,$R$2)/SUMIFS(#REF!,#REF!,$I1192,#REF!,$R$2),"-")</f>
        <v>-</v>
      </c>
      <c r="L1192" s="172" t="str">
        <f>IFERROR(SUMIFS(#REF!,#REF!,$I1192,#REF!,$R$7)/SUMIFS(#REF!,#REF!,$I1192,#REF!,$R$7),"-")</f>
        <v>-</v>
      </c>
      <c r="M1192" s="173" t="str">
        <f>IFERROR(SUMIFS(#REF!,#REF!,$I1192,#REF!,$R$3)/SUMIFS(#REF!,#REF!,$I1192,#REF!,$R$3),"-")</f>
        <v>-</v>
      </c>
      <c r="N1192" s="173" t="str">
        <f>IFERROR(SUMIFS(#REF!,#REF!,$I1192,#REF!,"&lt;="&amp;$R$2,#REF!,"&gt;="&amp;$S$2)/SUMIFS(#REF!,#REF!,$I1192,#REF!,"&lt;="&amp;$R$2,#REF!,"&gt;="&amp;$S$2),"-")</f>
        <v>-</v>
      </c>
      <c r="O1192" s="145"/>
      <c r="P1192" s="143"/>
    </row>
    <row r="1193" spans="1:16">
      <c r="A1193" s="141"/>
      <c r="B1193" s="145"/>
      <c r="C1193" s="175" t="s">
        <v>1972</v>
      </c>
      <c r="D1193" s="169" t="s">
        <v>26</v>
      </c>
      <c r="E1193" s="169" t="s">
        <v>1973</v>
      </c>
      <c r="F1193" s="198" t="s">
        <v>2263</v>
      </c>
      <c r="G1193" s="198" t="s">
        <v>2263</v>
      </c>
      <c r="H1193" s="198" t="s">
        <v>2263</v>
      </c>
      <c r="I1193" s="198" t="s">
        <v>2263</v>
      </c>
      <c r="J1193" s="171">
        <v>0.9</v>
      </c>
      <c r="K1193" s="172" t="str">
        <f>IFERROR(SUMIFS(#REF!,#REF!,$I1193,#REF!,$R$2)/SUMIFS(#REF!,#REF!,$I1193,#REF!,$R$2),"-")</f>
        <v>-</v>
      </c>
      <c r="L1193" s="172" t="str">
        <f>IFERROR(SUMIFS(#REF!,#REF!,$I1193,#REF!,$R$7)/SUMIFS(#REF!,#REF!,$I1193,#REF!,$R$7),"-")</f>
        <v>-</v>
      </c>
      <c r="M1193" s="173" t="str">
        <f>IFERROR(SUMIFS(#REF!,#REF!,$I1193,#REF!,$R$3)/SUMIFS(#REF!,#REF!,$I1193,#REF!,$R$3),"-")</f>
        <v>-</v>
      </c>
      <c r="N1193" s="173" t="str">
        <f>IFERROR(SUMIFS(#REF!,#REF!,$I1193,#REF!,"&lt;="&amp;$R$2,#REF!,"&gt;="&amp;$S$2)/SUMIFS(#REF!,#REF!,$I1193,#REF!,"&lt;="&amp;$R$2,#REF!,"&gt;="&amp;$S$2),"-")</f>
        <v>-</v>
      </c>
      <c r="O1193" s="145"/>
      <c r="P1193" s="143"/>
    </row>
    <row r="1194" spans="1:16">
      <c r="A1194" s="141"/>
      <c r="B1194" s="145"/>
      <c r="C1194" s="175" t="s">
        <v>1972</v>
      </c>
      <c r="D1194" s="169" t="s">
        <v>26</v>
      </c>
      <c r="E1194" s="169" t="s">
        <v>1973</v>
      </c>
      <c r="F1194" s="198" t="s">
        <v>2265</v>
      </c>
      <c r="G1194" s="198" t="s">
        <v>2265</v>
      </c>
      <c r="H1194" s="198" t="s">
        <v>2265</v>
      </c>
      <c r="I1194" s="198" t="s">
        <v>2265</v>
      </c>
      <c r="J1194" s="171">
        <v>0.9</v>
      </c>
      <c r="K1194" s="172" t="str">
        <f>IFERROR(SUMIFS(#REF!,#REF!,$I1194,#REF!,$R$2)/SUMIFS(#REF!,#REF!,$I1194,#REF!,$R$2),"-")</f>
        <v>-</v>
      </c>
      <c r="L1194" s="172" t="str">
        <f>IFERROR(SUMIFS(#REF!,#REF!,$I1194,#REF!,$R$7)/SUMIFS(#REF!,#REF!,$I1194,#REF!,$R$7),"-")</f>
        <v>-</v>
      </c>
      <c r="M1194" s="173" t="str">
        <f>IFERROR(SUMIFS(#REF!,#REF!,$I1194,#REF!,$R$3)/SUMIFS(#REF!,#REF!,$I1194,#REF!,$R$3),"-")</f>
        <v>-</v>
      </c>
      <c r="N1194" s="173" t="str">
        <f>IFERROR(SUMIFS(#REF!,#REF!,$I1194,#REF!,"&lt;="&amp;$R$2,#REF!,"&gt;="&amp;$S$2)/SUMIFS(#REF!,#REF!,$I1194,#REF!,"&lt;="&amp;$R$2,#REF!,"&gt;="&amp;$S$2),"-")</f>
        <v>-</v>
      </c>
      <c r="O1194" s="145"/>
      <c r="P1194" s="143"/>
    </row>
    <row r="1195" spans="1:16">
      <c r="A1195" s="141"/>
      <c r="B1195" s="145"/>
      <c r="C1195" s="175" t="s">
        <v>1972</v>
      </c>
      <c r="D1195" s="169" t="s">
        <v>26</v>
      </c>
      <c r="E1195" s="169" t="s">
        <v>1973</v>
      </c>
      <c r="F1195" s="198" t="s">
        <v>2267</v>
      </c>
      <c r="G1195" s="198" t="s">
        <v>2267</v>
      </c>
      <c r="H1195" s="198" t="s">
        <v>2267</v>
      </c>
      <c r="I1195" s="198" t="s">
        <v>2267</v>
      </c>
      <c r="J1195" s="171">
        <v>0.9</v>
      </c>
      <c r="K1195" s="172" t="str">
        <f>IFERROR(SUMIFS(#REF!,#REF!,$I1195,#REF!,$R$2)/SUMIFS(#REF!,#REF!,$I1195,#REF!,$R$2),"-")</f>
        <v>-</v>
      </c>
      <c r="L1195" s="172" t="str">
        <f>IFERROR(SUMIFS(#REF!,#REF!,$I1195,#REF!,$R$7)/SUMIFS(#REF!,#REF!,$I1195,#REF!,$R$7),"-")</f>
        <v>-</v>
      </c>
      <c r="M1195" s="173" t="str">
        <f>IFERROR(SUMIFS(#REF!,#REF!,$I1195,#REF!,$R$3)/SUMIFS(#REF!,#REF!,$I1195,#REF!,$R$3),"-")</f>
        <v>-</v>
      </c>
      <c r="N1195" s="173" t="str">
        <f>IFERROR(SUMIFS(#REF!,#REF!,$I1195,#REF!,"&lt;="&amp;$R$2,#REF!,"&gt;="&amp;$S$2)/SUMIFS(#REF!,#REF!,$I1195,#REF!,"&lt;="&amp;$R$2,#REF!,"&gt;="&amp;$S$2),"-")</f>
        <v>-</v>
      </c>
      <c r="O1195" s="145"/>
      <c r="P1195" s="143"/>
    </row>
    <row r="1196" spans="1:16">
      <c r="A1196" s="141"/>
      <c r="B1196" s="145"/>
      <c r="C1196" s="175" t="s">
        <v>1972</v>
      </c>
      <c r="D1196" s="169" t="s">
        <v>26</v>
      </c>
      <c r="E1196" s="169" t="s">
        <v>1973</v>
      </c>
      <c r="F1196" s="198" t="s">
        <v>2269</v>
      </c>
      <c r="G1196" s="198" t="s">
        <v>2269</v>
      </c>
      <c r="H1196" s="198" t="s">
        <v>2269</v>
      </c>
      <c r="I1196" s="198" t="s">
        <v>2269</v>
      </c>
      <c r="J1196" s="171">
        <v>0.9</v>
      </c>
      <c r="K1196" s="172" t="str">
        <f>IFERROR(SUMIFS(#REF!,#REF!,$I1196,#REF!,$R$2)/SUMIFS(#REF!,#REF!,$I1196,#REF!,$R$2),"-")</f>
        <v>-</v>
      </c>
      <c r="L1196" s="172" t="str">
        <f>IFERROR(SUMIFS(#REF!,#REF!,$I1196,#REF!,$R$7)/SUMIFS(#REF!,#REF!,$I1196,#REF!,$R$7),"-")</f>
        <v>-</v>
      </c>
      <c r="M1196" s="173" t="str">
        <f>IFERROR(SUMIFS(#REF!,#REF!,$I1196,#REF!,$R$3)/SUMIFS(#REF!,#REF!,$I1196,#REF!,$R$3),"-")</f>
        <v>-</v>
      </c>
      <c r="N1196" s="173" t="str">
        <f>IFERROR(SUMIFS(#REF!,#REF!,$I1196,#REF!,"&lt;="&amp;$R$2,#REF!,"&gt;="&amp;$S$2)/SUMIFS(#REF!,#REF!,$I1196,#REF!,"&lt;="&amp;$R$2,#REF!,"&gt;="&amp;$S$2),"-")</f>
        <v>-</v>
      </c>
      <c r="O1196" s="145"/>
      <c r="P1196" s="143"/>
    </row>
    <row r="1197" spans="1:16">
      <c r="A1197" s="141"/>
      <c r="B1197" s="145"/>
      <c r="C1197" s="175" t="s">
        <v>1972</v>
      </c>
      <c r="D1197" s="169" t="s">
        <v>26</v>
      </c>
      <c r="E1197" s="169" t="s">
        <v>1973</v>
      </c>
      <c r="F1197" s="198" t="s">
        <v>2271</v>
      </c>
      <c r="G1197" s="198" t="s">
        <v>2271</v>
      </c>
      <c r="H1197" s="198" t="s">
        <v>2271</v>
      </c>
      <c r="I1197" s="198" t="s">
        <v>2271</v>
      </c>
      <c r="J1197" s="171">
        <v>0.9</v>
      </c>
      <c r="K1197" s="172" t="str">
        <f>IFERROR(SUMIFS(#REF!,#REF!,$I1197,#REF!,$R$2)/SUMIFS(#REF!,#REF!,$I1197,#REF!,$R$2),"-")</f>
        <v>-</v>
      </c>
      <c r="L1197" s="172" t="str">
        <f>IFERROR(SUMIFS(#REF!,#REF!,$I1197,#REF!,$R$7)/SUMIFS(#REF!,#REF!,$I1197,#REF!,$R$7),"-")</f>
        <v>-</v>
      </c>
      <c r="M1197" s="173" t="str">
        <f>IFERROR(SUMIFS(#REF!,#REF!,$I1197,#REF!,$R$3)/SUMIFS(#REF!,#REF!,$I1197,#REF!,$R$3),"-")</f>
        <v>-</v>
      </c>
      <c r="N1197" s="173" t="str">
        <f>IFERROR(SUMIFS(#REF!,#REF!,$I1197,#REF!,"&lt;="&amp;$R$2,#REF!,"&gt;="&amp;$S$2)/SUMIFS(#REF!,#REF!,$I1197,#REF!,"&lt;="&amp;$R$2,#REF!,"&gt;="&amp;$S$2),"-")</f>
        <v>-</v>
      </c>
      <c r="O1197" s="145"/>
      <c r="P1197" s="143"/>
    </row>
    <row r="1198" spans="1:16">
      <c r="A1198" s="141"/>
      <c r="B1198" s="145"/>
      <c r="C1198" s="175" t="s">
        <v>1972</v>
      </c>
      <c r="D1198" s="169" t="s">
        <v>26</v>
      </c>
      <c r="E1198" s="169" t="s">
        <v>1973</v>
      </c>
      <c r="F1198" s="198" t="s">
        <v>2273</v>
      </c>
      <c r="G1198" s="198" t="s">
        <v>2273</v>
      </c>
      <c r="H1198" s="198" t="s">
        <v>2273</v>
      </c>
      <c r="I1198" s="198" t="s">
        <v>2273</v>
      </c>
      <c r="J1198" s="171">
        <v>0.9</v>
      </c>
      <c r="K1198" s="172" t="str">
        <f>IFERROR(SUMIFS(#REF!,#REF!,$I1198,#REF!,$R$2)/SUMIFS(#REF!,#REF!,$I1198,#REF!,$R$2),"-")</f>
        <v>-</v>
      </c>
      <c r="L1198" s="172" t="str">
        <f>IFERROR(SUMIFS(#REF!,#REF!,$I1198,#REF!,$R$7)/SUMIFS(#REF!,#REF!,$I1198,#REF!,$R$7),"-")</f>
        <v>-</v>
      </c>
      <c r="M1198" s="173" t="str">
        <f>IFERROR(SUMIFS(#REF!,#REF!,$I1198,#REF!,$R$3)/SUMIFS(#REF!,#REF!,$I1198,#REF!,$R$3),"-")</f>
        <v>-</v>
      </c>
      <c r="N1198" s="173" t="str">
        <f>IFERROR(SUMIFS(#REF!,#REF!,$I1198,#REF!,"&lt;="&amp;$R$2,#REF!,"&gt;="&amp;$S$2)/SUMIFS(#REF!,#REF!,$I1198,#REF!,"&lt;="&amp;$R$2,#REF!,"&gt;="&amp;$S$2),"-")</f>
        <v>-</v>
      </c>
      <c r="O1198" s="145"/>
      <c r="P1198" s="143"/>
    </row>
    <row r="1199" spans="1:16">
      <c r="A1199" s="141"/>
      <c r="B1199" s="145"/>
      <c r="C1199" s="175" t="s">
        <v>1972</v>
      </c>
      <c r="D1199" s="169" t="s">
        <v>26</v>
      </c>
      <c r="E1199" s="169" t="s">
        <v>1973</v>
      </c>
      <c r="F1199" s="198" t="s">
        <v>2275</v>
      </c>
      <c r="G1199" s="198" t="s">
        <v>2275</v>
      </c>
      <c r="H1199" s="198" t="s">
        <v>2275</v>
      </c>
      <c r="I1199" s="198" t="s">
        <v>2275</v>
      </c>
      <c r="J1199" s="171">
        <v>0.9</v>
      </c>
      <c r="K1199" s="172" t="str">
        <f>IFERROR(SUMIFS(#REF!,#REF!,$I1199,#REF!,$R$2)/SUMIFS(#REF!,#REF!,$I1199,#REF!,$R$2),"-")</f>
        <v>-</v>
      </c>
      <c r="L1199" s="172" t="str">
        <f>IFERROR(SUMIFS(#REF!,#REF!,$I1199,#REF!,$R$7)/SUMIFS(#REF!,#REF!,$I1199,#REF!,$R$7),"-")</f>
        <v>-</v>
      </c>
      <c r="M1199" s="173" t="str">
        <f>IFERROR(SUMIFS(#REF!,#REF!,$I1199,#REF!,$R$3)/SUMIFS(#REF!,#REF!,$I1199,#REF!,$R$3),"-")</f>
        <v>-</v>
      </c>
      <c r="N1199" s="173" t="str">
        <f>IFERROR(SUMIFS(#REF!,#REF!,$I1199,#REF!,"&lt;="&amp;$R$2,#REF!,"&gt;="&amp;$S$2)/SUMIFS(#REF!,#REF!,$I1199,#REF!,"&lt;="&amp;$R$2,#REF!,"&gt;="&amp;$S$2),"-")</f>
        <v>-</v>
      </c>
      <c r="O1199" s="145"/>
      <c r="P1199" s="143"/>
    </row>
    <row r="1200" spans="1:16">
      <c r="A1200" s="141"/>
      <c r="B1200" s="145"/>
      <c r="C1200" s="175" t="s">
        <v>1972</v>
      </c>
      <c r="D1200" s="169" t="s">
        <v>26</v>
      </c>
      <c r="E1200" s="169" t="s">
        <v>1973</v>
      </c>
      <c r="F1200" s="198" t="s">
        <v>2277</v>
      </c>
      <c r="G1200" s="198" t="s">
        <v>2277</v>
      </c>
      <c r="H1200" s="198" t="s">
        <v>2277</v>
      </c>
      <c r="I1200" s="198" t="s">
        <v>2277</v>
      </c>
      <c r="J1200" s="171">
        <v>0.9</v>
      </c>
      <c r="K1200" s="172" t="str">
        <f>IFERROR(SUMIFS(#REF!,#REF!,$I1200,#REF!,$R$2)/SUMIFS(#REF!,#REF!,$I1200,#REF!,$R$2),"-")</f>
        <v>-</v>
      </c>
      <c r="L1200" s="172" t="str">
        <f>IFERROR(SUMIFS(#REF!,#REF!,$I1200,#REF!,$R$7)/SUMIFS(#REF!,#REF!,$I1200,#REF!,$R$7),"-")</f>
        <v>-</v>
      </c>
      <c r="M1200" s="173" t="str">
        <f>IFERROR(SUMIFS(#REF!,#REF!,$I1200,#REF!,$R$3)/SUMIFS(#REF!,#REF!,$I1200,#REF!,$R$3),"-")</f>
        <v>-</v>
      </c>
      <c r="N1200" s="173" t="str">
        <f>IFERROR(SUMIFS(#REF!,#REF!,$I1200,#REF!,"&lt;="&amp;$R$2,#REF!,"&gt;="&amp;$S$2)/SUMIFS(#REF!,#REF!,$I1200,#REF!,"&lt;="&amp;$R$2,#REF!,"&gt;="&amp;$S$2),"-")</f>
        <v>-</v>
      </c>
      <c r="O1200" s="145"/>
      <c r="P1200" s="143"/>
    </row>
    <row r="1201" spans="1:16">
      <c r="A1201" s="141"/>
      <c r="B1201" s="145"/>
      <c r="C1201" s="175" t="s">
        <v>1972</v>
      </c>
      <c r="D1201" s="169" t="s">
        <v>26</v>
      </c>
      <c r="E1201" s="169" t="s">
        <v>1973</v>
      </c>
      <c r="F1201" s="198" t="s">
        <v>2279</v>
      </c>
      <c r="G1201" s="198" t="s">
        <v>2279</v>
      </c>
      <c r="H1201" s="198" t="s">
        <v>2279</v>
      </c>
      <c r="I1201" s="198" t="s">
        <v>2279</v>
      </c>
      <c r="J1201" s="171">
        <v>0.9</v>
      </c>
      <c r="K1201" s="172" t="str">
        <f>IFERROR(SUMIFS(#REF!,#REF!,$I1201,#REF!,$R$2)/SUMIFS(#REF!,#REF!,$I1201,#REF!,$R$2),"-")</f>
        <v>-</v>
      </c>
      <c r="L1201" s="172" t="str">
        <f>IFERROR(SUMIFS(#REF!,#REF!,$I1201,#REF!,$R$7)/SUMIFS(#REF!,#REF!,$I1201,#REF!,$R$7),"-")</f>
        <v>-</v>
      </c>
      <c r="M1201" s="173" t="str">
        <f>IFERROR(SUMIFS(#REF!,#REF!,$I1201,#REF!,$R$3)/SUMIFS(#REF!,#REF!,$I1201,#REF!,$R$3),"-")</f>
        <v>-</v>
      </c>
      <c r="N1201" s="173" t="str">
        <f>IFERROR(SUMIFS(#REF!,#REF!,$I1201,#REF!,"&lt;="&amp;$R$2,#REF!,"&gt;="&amp;$S$2)/SUMIFS(#REF!,#REF!,$I1201,#REF!,"&lt;="&amp;$R$2,#REF!,"&gt;="&amp;$S$2),"-")</f>
        <v>-</v>
      </c>
      <c r="O1201" s="145"/>
      <c r="P1201" s="143"/>
    </row>
    <row r="1202" spans="1:16">
      <c r="A1202" s="141"/>
      <c r="B1202" s="145"/>
      <c r="C1202" s="175" t="s">
        <v>1972</v>
      </c>
      <c r="D1202" s="169" t="s">
        <v>26</v>
      </c>
      <c r="E1202" s="169" t="s">
        <v>1973</v>
      </c>
      <c r="F1202" s="198" t="s">
        <v>2281</v>
      </c>
      <c r="G1202" s="198" t="s">
        <v>2281</v>
      </c>
      <c r="H1202" s="198" t="s">
        <v>2281</v>
      </c>
      <c r="I1202" s="198" t="s">
        <v>2281</v>
      </c>
      <c r="J1202" s="171">
        <v>0.9</v>
      </c>
      <c r="K1202" s="172" t="str">
        <f>IFERROR(SUMIFS(#REF!,#REF!,$I1202,#REF!,$R$2)/SUMIFS(#REF!,#REF!,$I1202,#REF!,$R$2),"-")</f>
        <v>-</v>
      </c>
      <c r="L1202" s="172" t="str">
        <f>IFERROR(SUMIFS(#REF!,#REF!,$I1202,#REF!,$R$7)/SUMIFS(#REF!,#REF!,$I1202,#REF!,$R$7),"-")</f>
        <v>-</v>
      </c>
      <c r="M1202" s="173" t="str">
        <f>IFERROR(SUMIFS(#REF!,#REF!,$I1202,#REF!,$R$3)/SUMIFS(#REF!,#REF!,$I1202,#REF!,$R$3),"-")</f>
        <v>-</v>
      </c>
      <c r="N1202" s="173" t="str">
        <f>IFERROR(SUMIFS(#REF!,#REF!,$I1202,#REF!,"&lt;="&amp;$R$2,#REF!,"&gt;="&amp;$S$2)/SUMIFS(#REF!,#REF!,$I1202,#REF!,"&lt;="&amp;$R$2,#REF!,"&gt;="&amp;$S$2),"-")</f>
        <v>-</v>
      </c>
      <c r="O1202" s="145"/>
      <c r="P1202" s="143"/>
    </row>
    <row r="1203" spans="1:16">
      <c r="A1203" s="141"/>
      <c r="B1203" s="145"/>
      <c r="C1203" s="175" t="s">
        <v>1972</v>
      </c>
      <c r="D1203" s="169" t="s">
        <v>26</v>
      </c>
      <c r="E1203" s="169" t="s">
        <v>1973</v>
      </c>
      <c r="F1203" s="198" t="s">
        <v>2283</v>
      </c>
      <c r="G1203" s="198" t="s">
        <v>2283</v>
      </c>
      <c r="H1203" s="198" t="s">
        <v>2283</v>
      </c>
      <c r="I1203" s="198" t="s">
        <v>2283</v>
      </c>
      <c r="J1203" s="171">
        <v>0.9</v>
      </c>
      <c r="K1203" s="172" t="str">
        <f>IFERROR(SUMIFS(#REF!,#REF!,$I1203,#REF!,$R$2)/SUMIFS(#REF!,#REF!,$I1203,#REF!,$R$2),"-")</f>
        <v>-</v>
      </c>
      <c r="L1203" s="172" t="str">
        <f>IFERROR(SUMIFS(#REF!,#REF!,$I1203,#REF!,$R$7)/SUMIFS(#REF!,#REF!,$I1203,#REF!,$R$7),"-")</f>
        <v>-</v>
      </c>
      <c r="M1203" s="173" t="str">
        <f>IFERROR(SUMIFS(#REF!,#REF!,$I1203,#REF!,$R$3)/SUMIFS(#REF!,#REF!,$I1203,#REF!,$R$3),"-")</f>
        <v>-</v>
      </c>
      <c r="N1203" s="173" t="str">
        <f>IFERROR(SUMIFS(#REF!,#REF!,$I1203,#REF!,"&lt;="&amp;$R$2,#REF!,"&gt;="&amp;$S$2)/SUMIFS(#REF!,#REF!,$I1203,#REF!,"&lt;="&amp;$R$2,#REF!,"&gt;="&amp;$S$2),"-")</f>
        <v>-</v>
      </c>
      <c r="O1203" s="145"/>
      <c r="P1203" s="143"/>
    </row>
    <row r="1204" spans="1:16">
      <c r="A1204" s="141"/>
      <c r="B1204" s="145"/>
      <c r="C1204" s="175" t="s">
        <v>1972</v>
      </c>
      <c r="D1204" s="169" t="s">
        <v>26</v>
      </c>
      <c r="E1204" s="169" t="s">
        <v>1973</v>
      </c>
      <c r="F1204" s="198" t="s">
        <v>2285</v>
      </c>
      <c r="G1204" s="198" t="s">
        <v>2285</v>
      </c>
      <c r="H1204" s="198" t="s">
        <v>2285</v>
      </c>
      <c r="I1204" s="198" t="s">
        <v>2285</v>
      </c>
      <c r="J1204" s="171">
        <v>0.9</v>
      </c>
      <c r="K1204" s="172" t="str">
        <f>IFERROR(SUMIFS(#REF!,#REF!,$I1204,#REF!,$R$2)/SUMIFS(#REF!,#REF!,$I1204,#REF!,$R$2),"-")</f>
        <v>-</v>
      </c>
      <c r="L1204" s="172" t="str">
        <f>IFERROR(SUMIFS(#REF!,#REF!,$I1204,#REF!,$R$7)/SUMIFS(#REF!,#REF!,$I1204,#REF!,$R$7),"-")</f>
        <v>-</v>
      </c>
      <c r="M1204" s="173" t="str">
        <f>IFERROR(SUMIFS(#REF!,#REF!,$I1204,#REF!,$R$3)/SUMIFS(#REF!,#REF!,$I1204,#REF!,$R$3),"-")</f>
        <v>-</v>
      </c>
      <c r="N1204" s="173" t="str">
        <f>IFERROR(SUMIFS(#REF!,#REF!,$I1204,#REF!,"&lt;="&amp;$R$2,#REF!,"&gt;="&amp;$S$2)/SUMIFS(#REF!,#REF!,$I1204,#REF!,"&lt;="&amp;$R$2,#REF!,"&gt;="&amp;$S$2),"-")</f>
        <v>-</v>
      </c>
      <c r="O1204" s="145"/>
      <c r="P1204" s="143"/>
    </row>
    <row r="1205" spans="1:16">
      <c r="A1205" s="141"/>
      <c r="B1205" s="145"/>
      <c r="C1205" s="175" t="s">
        <v>1972</v>
      </c>
      <c r="D1205" s="169" t="s">
        <v>26</v>
      </c>
      <c r="E1205" s="169" t="s">
        <v>1973</v>
      </c>
      <c r="F1205" s="198" t="s">
        <v>2287</v>
      </c>
      <c r="G1205" s="198" t="s">
        <v>2287</v>
      </c>
      <c r="H1205" s="198" t="s">
        <v>2287</v>
      </c>
      <c r="I1205" s="198" t="s">
        <v>2287</v>
      </c>
      <c r="J1205" s="171">
        <v>0.9</v>
      </c>
      <c r="K1205" s="172" t="str">
        <f>IFERROR(SUMIFS(#REF!,#REF!,$I1205,#REF!,$R$2)/SUMIFS(#REF!,#REF!,$I1205,#REF!,$R$2),"-")</f>
        <v>-</v>
      </c>
      <c r="L1205" s="172" t="str">
        <f>IFERROR(SUMIFS(#REF!,#REF!,$I1205,#REF!,$R$7)/SUMIFS(#REF!,#REF!,$I1205,#REF!,$R$7),"-")</f>
        <v>-</v>
      </c>
      <c r="M1205" s="173" t="str">
        <f>IFERROR(SUMIFS(#REF!,#REF!,$I1205,#REF!,$R$3)/SUMIFS(#REF!,#REF!,$I1205,#REF!,$R$3),"-")</f>
        <v>-</v>
      </c>
      <c r="N1205" s="173" t="str">
        <f>IFERROR(SUMIFS(#REF!,#REF!,$I1205,#REF!,"&lt;="&amp;$R$2,#REF!,"&gt;="&amp;$S$2)/SUMIFS(#REF!,#REF!,$I1205,#REF!,"&lt;="&amp;$R$2,#REF!,"&gt;="&amp;$S$2),"-")</f>
        <v>-</v>
      </c>
      <c r="O1205" s="145"/>
      <c r="P1205" s="143"/>
    </row>
    <row r="1206" spans="1:16">
      <c r="A1206" s="141"/>
      <c r="B1206" s="145"/>
      <c r="C1206" s="175" t="s">
        <v>1972</v>
      </c>
      <c r="D1206" s="169" t="s">
        <v>26</v>
      </c>
      <c r="E1206" s="169" t="s">
        <v>1973</v>
      </c>
      <c r="F1206" s="198" t="s">
        <v>2289</v>
      </c>
      <c r="G1206" s="198" t="s">
        <v>2289</v>
      </c>
      <c r="H1206" s="198" t="s">
        <v>2289</v>
      </c>
      <c r="I1206" s="198" t="s">
        <v>2289</v>
      </c>
      <c r="J1206" s="171">
        <v>0.9</v>
      </c>
      <c r="K1206" s="172" t="str">
        <f>IFERROR(SUMIFS(#REF!,#REF!,$I1206,#REF!,$R$2)/SUMIFS(#REF!,#REF!,$I1206,#REF!,$R$2),"-")</f>
        <v>-</v>
      </c>
      <c r="L1206" s="172" t="str">
        <f>IFERROR(SUMIFS(#REF!,#REF!,$I1206,#REF!,$R$7)/SUMIFS(#REF!,#REF!,$I1206,#REF!,$R$7),"-")</f>
        <v>-</v>
      </c>
      <c r="M1206" s="173" t="str">
        <f>IFERROR(SUMIFS(#REF!,#REF!,$I1206,#REF!,$R$3)/SUMIFS(#REF!,#REF!,$I1206,#REF!,$R$3),"-")</f>
        <v>-</v>
      </c>
      <c r="N1206" s="173" t="str">
        <f>IFERROR(SUMIFS(#REF!,#REF!,$I1206,#REF!,"&lt;="&amp;$R$2,#REF!,"&gt;="&amp;$S$2)/SUMIFS(#REF!,#REF!,$I1206,#REF!,"&lt;="&amp;$R$2,#REF!,"&gt;="&amp;$S$2),"-")</f>
        <v>-</v>
      </c>
      <c r="O1206" s="145"/>
      <c r="P1206" s="143"/>
    </row>
    <row r="1207" spans="1:16">
      <c r="A1207" s="141"/>
      <c r="B1207" s="145"/>
      <c r="C1207" s="175" t="s">
        <v>1972</v>
      </c>
      <c r="D1207" s="169" t="s">
        <v>235</v>
      </c>
      <c r="E1207" s="169" t="s">
        <v>1973</v>
      </c>
      <c r="F1207" s="198" t="s">
        <v>2291</v>
      </c>
      <c r="G1207" s="198" t="s">
        <v>2291</v>
      </c>
      <c r="H1207" s="198" t="s">
        <v>2291</v>
      </c>
      <c r="I1207" s="198" t="s">
        <v>2291</v>
      </c>
      <c r="J1207" s="171">
        <v>0.9</v>
      </c>
      <c r="K1207" s="172" t="str">
        <f>IFERROR(SUMIFS(#REF!,#REF!,$I1207,#REF!,$R$2)/SUMIFS(#REF!,#REF!,$I1207,#REF!,$R$2),"-")</f>
        <v>-</v>
      </c>
      <c r="L1207" s="172" t="str">
        <f>IFERROR(SUMIFS(#REF!,#REF!,$I1207,#REF!,$R$7)/SUMIFS(#REF!,#REF!,$I1207,#REF!,$R$7),"-")</f>
        <v>-</v>
      </c>
      <c r="M1207" s="173" t="str">
        <f>IFERROR(SUMIFS(#REF!,#REF!,$I1207,#REF!,$R$3)/SUMIFS(#REF!,#REF!,$I1207,#REF!,$R$3),"-")</f>
        <v>-</v>
      </c>
      <c r="N1207" s="173" t="str">
        <f>IFERROR(SUMIFS(#REF!,#REF!,$I1207,#REF!,"&lt;="&amp;$R$2,#REF!,"&gt;="&amp;$S$2)/SUMIFS(#REF!,#REF!,$I1207,#REF!,"&lt;="&amp;$R$2,#REF!,"&gt;="&amp;$S$2),"-")</f>
        <v>-</v>
      </c>
      <c r="O1207" s="145"/>
      <c r="P1207" s="143"/>
    </row>
    <row r="1208" spans="1:16">
      <c r="A1208" s="141"/>
      <c r="B1208" s="145"/>
      <c r="C1208" s="175" t="s">
        <v>1972</v>
      </c>
      <c r="D1208" s="169" t="s">
        <v>26</v>
      </c>
      <c r="E1208" s="169" t="s">
        <v>1973</v>
      </c>
      <c r="F1208" s="198" t="s">
        <v>2293</v>
      </c>
      <c r="G1208" s="198" t="s">
        <v>2293</v>
      </c>
      <c r="H1208" s="198" t="s">
        <v>2293</v>
      </c>
      <c r="I1208" s="198" t="s">
        <v>2293</v>
      </c>
      <c r="J1208" s="171">
        <v>0.9</v>
      </c>
      <c r="K1208" s="172" t="str">
        <f>IFERROR(SUMIFS(#REF!,#REF!,$I1208,#REF!,$R$2)/SUMIFS(#REF!,#REF!,$I1208,#REF!,$R$2),"-")</f>
        <v>-</v>
      </c>
      <c r="L1208" s="172" t="str">
        <f>IFERROR(SUMIFS(#REF!,#REF!,$I1208,#REF!,$R$7)/SUMIFS(#REF!,#REF!,$I1208,#REF!,$R$7),"-")</f>
        <v>-</v>
      </c>
      <c r="M1208" s="173" t="str">
        <f>IFERROR(SUMIFS(#REF!,#REF!,$I1208,#REF!,$R$3)/SUMIFS(#REF!,#REF!,$I1208,#REF!,$R$3),"-")</f>
        <v>-</v>
      </c>
      <c r="N1208" s="173" t="str">
        <f>IFERROR(SUMIFS(#REF!,#REF!,$I1208,#REF!,"&lt;="&amp;$R$2,#REF!,"&gt;="&amp;$S$2)/SUMIFS(#REF!,#REF!,$I1208,#REF!,"&lt;="&amp;$R$2,#REF!,"&gt;="&amp;$S$2),"-")</f>
        <v>-</v>
      </c>
      <c r="O1208" s="145"/>
      <c r="P1208" s="143"/>
    </row>
    <row r="1209" spans="1:16">
      <c r="A1209" s="141"/>
      <c r="B1209" s="145"/>
      <c r="C1209" s="175" t="s">
        <v>1972</v>
      </c>
      <c r="D1209" s="169" t="s">
        <v>26</v>
      </c>
      <c r="E1209" s="169" t="s">
        <v>1973</v>
      </c>
      <c r="F1209" s="199" t="s">
        <v>2295</v>
      </c>
      <c r="G1209" s="199" t="s">
        <v>2295</v>
      </c>
      <c r="H1209" s="199" t="s">
        <v>2295</v>
      </c>
      <c r="I1209" s="199" t="s">
        <v>2295</v>
      </c>
      <c r="J1209" s="171">
        <v>0.9</v>
      </c>
      <c r="K1209" s="172" t="str">
        <f>IFERROR(SUMIFS(#REF!,#REF!,$I1209,#REF!,$R$2)/SUMIFS(#REF!,#REF!,$I1209,#REF!,$R$2),"-")</f>
        <v>-</v>
      </c>
      <c r="L1209" s="172" t="str">
        <f>IFERROR(SUMIFS(#REF!,#REF!,$I1209,#REF!,$R$7)/SUMIFS(#REF!,#REF!,$I1209,#REF!,$R$7),"-")</f>
        <v>-</v>
      </c>
      <c r="M1209" s="173" t="str">
        <f>IFERROR(SUMIFS(#REF!,#REF!,$I1209,#REF!,$R$3)/SUMIFS(#REF!,#REF!,$I1209,#REF!,$R$3),"-")</f>
        <v>-</v>
      </c>
      <c r="N1209" s="173" t="str">
        <f>IFERROR(SUMIFS(#REF!,#REF!,$I1209,#REF!,"&lt;="&amp;$R$2,#REF!,"&gt;="&amp;$S$2)/SUMIFS(#REF!,#REF!,$I1209,#REF!,"&lt;="&amp;$R$2,#REF!,"&gt;="&amp;$S$2),"-")</f>
        <v>-</v>
      </c>
      <c r="O1209" s="145"/>
      <c r="P1209" s="143"/>
    </row>
    <row r="1210" spans="1:16">
      <c r="A1210" s="141"/>
      <c r="B1210" s="145"/>
      <c r="C1210" s="175" t="s">
        <v>1972</v>
      </c>
      <c r="D1210" s="169" t="s">
        <v>235</v>
      </c>
      <c r="E1210" s="169" t="s">
        <v>1973</v>
      </c>
      <c r="F1210" s="198" t="s">
        <v>2297</v>
      </c>
      <c r="G1210" s="198" t="s">
        <v>2297</v>
      </c>
      <c r="H1210" s="198" t="s">
        <v>2297</v>
      </c>
      <c r="I1210" s="198" t="s">
        <v>2297</v>
      </c>
      <c r="J1210" s="171">
        <v>0.9</v>
      </c>
      <c r="K1210" s="172" t="str">
        <f>IFERROR(SUMIFS(#REF!,#REF!,$I1210,#REF!,$R$2)/SUMIFS(#REF!,#REF!,$I1210,#REF!,$R$2),"-")</f>
        <v>-</v>
      </c>
      <c r="L1210" s="172" t="str">
        <f>IFERROR(SUMIFS(#REF!,#REF!,$I1210,#REF!,$R$7)/SUMIFS(#REF!,#REF!,$I1210,#REF!,$R$7),"-")</f>
        <v>-</v>
      </c>
      <c r="M1210" s="173" t="str">
        <f>IFERROR(SUMIFS(#REF!,#REF!,$I1210,#REF!,$R$3)/SUMIFS(#REF!,#REF!,$I1210,#REF!,$R$3),"-")</f>
        <v>-</v>
      </c>
      <c r="N1210" s="173" t="str">
        <f>IFERROR(SUMIFS(#REF!,#REF!,$I1210,#REF!,"&lt;="&amp;$R$2,#REF!,"&gt;="&amp;$S$2)/SUMIFS(#REF!,#REF!,$I1210,#REF!,"&lt;="&amp;$R$2,#REF!,"&gt;="&amp;$S$2),"-")</f>
        <v>-</v>
      </c>
      <c r="O1210" s="145"/>
      <c r="P1210" s="143"/>
    </row>
    <row r="1211" spans="1:16">
      <c r="A1211" s="141"/>
      <c r="B1211" s="145"/>
      <c r="C1211" s="175" t="s">
        <v>1972</v>
      </c>
      <c r="D1211" s="169" t="s">
        <v>235</v>
      </c>
      <c r="E1211" s="169" t="s">
        <v>1973</v>
      </c>
      <c r="F1211" s="198" t="s">
        <v>2299</v>
      </c>
      <c r="G1211" s="198" t="s">
        <v>2299</v>
      </c>
      <c r="H1211" s="198" t="s">
        <v>2299</v>
      </c>
      <c r="I1211" s="198" t="s">
        <v>2299</v>
      </c>
      <c r="J1211" s="171">
        <v>0.9</v>
      </c>
      <c r="K1211" s="172" t="str">
        <f>IFERROR(SUMIFS(#REF!,#REF!,$I1211,#REF!,$R$2)/SUMIFS(#REF!,#REF!,$I1211,#REF!,$R$2),"-")</f>
        <v>-</v>
      </c>
      <c r="L1211" s="172" t="str">
        <f>IFERROR(SUMIFS(#REF!,#REF!,$I1211,#REF!,$R$7)/SUMIFS(#REF!,#REF!,$I1211,#REF!,$R$7),"-")</f>
        <v>-</v>
      </c>
      <c r="M1211" s="173" t="str">
        <f>IFERROR(SUMIFS(#REF!,#REF!,$I1211,#REF!,$R$3)/SUMIFS(#REF!,#REF!,$I1211,#REF!,$R$3),"-")</f>
        <v>-</v>
      </c>
      <c r="N1211" s="173" t="str">
        <f>IFERROR(SUMIFS(#REF!,#REF!,$I1211,#REF!,"&lt;="&amp;$R$2,#REF!,"&gt;="&amp;$S$2)/SUMIFS(#REF!,#REF!,$I1211,#REF!,"&lt;="&amp;$R$2,#REF!,"&gt;="&amp;$S$2),"-")</f>
        <v>-</v>
      </c>
      <c r="O1211" s="145"/>
      <c r="P1211" s="143"/>
    </row>
    <row r="1212" spans="1:16">
      <c r="A1212" s="141"/>
      <c r="B1212" s="145"/>
      <c r="C1212" s="175" t="s">
        <v>1972</v>
      </c>
      <c r="D1212" s="169" t="s">
        <v>26</v>
      </c>
      <c r="E1212" s="169" t="s">
        <v>1973</v>
      </c>
      <c r="F1212" s="200" t="s">
        <v>2301</v>
      </c>
      <c r="G1212" s="200" t="s">
        <v>2301</v>
      </c>
      <c r="H1212" s="200" t="s">
        <v>2301</v>
      </c>
      <c r="I1212" s="200" t="s">
        <v>2301</v>
      </c>
      <c r="J1212" s="171">
        <v>0.9</v>
      </c>
      <c r="K1212" s="172" t="str">
        <f>IFERROR(SUMIFS(#REF!,#REF!,$I1212,#REF!,$R$2)/SUMIFS(#REF!,#REF!,$I1212,#REF!,$R$2),"-")</f>
        <v>-</v>
      </c>
      <c r="L1212" s="172" t="str">
        <f>IFERROR(SUMIFS(#REF!,#REF!,$I1212,#REF!,$R$7)/SUMIFS(#REF!,#REF!,$I1212,#REF!,$R$7),"-")</f>
        <v>-</v>
      </c>
      <c r="M1212" s="173" t="str">
        <f>IFERROR(SUMIFS(#REF!,#REF!,$I1212,#REF!,$R$3)/SUMIFS(#REF!,#REF!,$I1212,#REF!,$R$3),"-")</f>
        <v>-</v>
      </c>
      <c r="N1212" s="173" t="str">
        <f>IFERROR(SUMIFS(#REF!,#REF!,$I1212,#REF!,"&lt;="&amp;$R$2,#REF!,"&gt;="&amp;$S$2)/SUMIFS(#REF!,#REF!,$I1212,#REF!,"&lt;="&amp;$R$2,#REF!,"&gt;="&amp;$S$2),"-")</f>
        <v>-</v>
      </c>
      <c r="O1212" s="145"/>
      <c r="P1212" s="143"/>
    </row>
    <row r="1213" spans="1:16">
      <c r="A1213" s="141"/>
      <c r="B1213" s="145"/>
      <c r="C1213" s="175" t="s">
        <v>1972</v>
      </c>
      <c r="D1213" s="169" t="s">
        <v>235</v>
      </c>
      <c r="E1213" s="169" t="s">
        <v>1973</v>
      </c>
      <c r="F1213" s="198" t="s">
        <v>2303</v>
      </c>
      <c r="G1213" s="198" t="s">
        <v>2303</v>
      </c>
      <c r="H1213" s="198" t="s">
        <v>2303</v>
      </c>
      <c r="I1213" s="198" t="s">
        <v>2303</v>
      </c>
      <c r="J1213" s="171">
        <v>0.9</v>
      </c>
      <c r="K1213" s="172" t="str">
        <f>IFERROR(SUMIFS(#REF!,#REF!,$I1213,#REF!,$R$2)/SUMIFS(#REF!,#REF!,$I1213,#REF!,$R$2),"-")</f>
        <v>-</v>
      </c>
      <c r="L1213" s="172" t="str">
        <f>IFERROR(SUMIFS(#REF!,#REF!,$I1213,#REF!,$R$7)/SUMIFS(#REF!,#REF!,$I1213,#REF!,$R$7),"-")</f>
        <v>-</v>
      </c>
      <c r="M1213" s="173" t="str">
        <f>IFERROR(SUMIFS(#REF!,#REF!,$I1213,#REF!,$R$3)/SUMIFS(#REF!,#REF!,$I1213,#REF!,$R$3),"-")</f>
        <v>-</v>
      </c>
      <c r="N1213" s="173" t="str">
        <f>IFERROR(SUMIFS(#REF!,#REF!,$I1213,#REF!,"&lt;="&amp;$R$2,#REF!,"&gt;="&amp;$S$2)/SUMIFS(#REF!,#REF!,$I1213,#REF!,"&lt;="&amp;$R$2,#REF!,"&gt;="&amp;$S$2),"-")</f>
        <v>-</v>
      </c>
      <c r="O1213" s="145"/>
      <c r="P1213" s="143"/>
    </row>
    <row r="1214" spans="1:16">
      <c r="A1214" s="141"/>
      <c r="B1214" s="145"/>
      <c r="C1214" s="175" t="s">
        <v>1972</v>
      </c>
      <c r="D1214" s="169" t="s">
        <v>26</v>
      </c>
      <c r="E1214" s="169" t="s">
        <v>1973</v>
      </c>
      <c r="F1214" s="198" t="s">
        <v>2305</v>
      </c>
      <c r="G1214" s="198" t="s">
        <v>2305</v>
      </c>
      <c r="H1214" s="198" t="s">
        <v>2305</v>
      </c>
      <c r="I1214" s="198" t="s">
        <v>2305</v>
      </c>
      <c r="J1214" s="171">
        <v>0.9</v>
      </c>
      <c r="K1214" s="172" t="str">
        <f>IFERROR(SUMIFS(#REF!,#REF!,$I1214,#REF!,$R$2)/SUMIFS(#REF!,#REF!,$I1214,#REF!,$R$2),"-")</f>
        <v>-</v>
      </c>
      <c r="L1214" s="172" t="str">
        <f>IFERROR(SUMIFS(#REF!,#REF!,$I1214,#REF!,$R$7)/SUMIFS(#REF!,#REF!,$I1214,#REF!,$R$7),"-")</f>
        <v>-</v>
      </c>
      <c r="M1214" s="173" t="str">
        <f>IFERROR(SUMIFS(#REF!,#REF!,$I1214,#REF!,$R$3)/SUMIFS(#REF!,#REF!,$I1214,#REF!,$R$3),"-")</f>
        <v>-</v>
      </c>
      <c r="N1214" s="173" t="str">
        <f>IFERROR(SUMIFS(#REF!,#REF!,$I1214,#REF!,"&lt;="&amp;$R$2,#REF!,"&gt;="&amp;$S$2)/SUMIFS(#REF!,#REF!,$I1214,#REF!,"&lt;="&amp;$R$2,#REF!,"&gt;="&amp;$S$2),"-")</f>
        <v>-</v>
      </c>
      <c r="O1214" s="145"/>
      <c r="P1214" s="143"/>
    </row>
    <row r="1215" spans="1:16">
      <c r="A1215" s="141"/>
      <c r="B1215" s="145"/>
      <c r="C1215" s="175" t="s">
        <v>1972</v>
      </c>
      <c r="D1215" s="169" t="s">
        <v>26</v>
      </c>
      <c r="E1215" s="169" t="s">
        <v>1973</v>
      </c>
      <c r="F1215" s="198" t="s">
        <v>2307</v>
      </c>
      <c r="G1215" s="198" t="s">
        <v>2307</v>
      </c>
      <c r="H1215" s="198" t="s">
        <v>2307</v>
      </c>
      <c r="I1215" s="198" t="s">
        <v>2307</v>
      </c>
      <c r="J1215" s="171">
        <v>0.9</v>
      </c>
      <c r="K1215" s="172" t="str">
        <f>IFERROR(SUMIFS(#REF!,#REF!,$I1215,#REF!,$R$2)/SUMIFS(#REF!,#REF!,$I1215,#REF!,$R$2),"-")</f>
        <v>-</v>
      </c>
      <c r="L1215" s="172" t="str">
        <f>IFERROR(SUMIFS(#REF!,#REF!,$I1215,#REF!,$R$7)/SUMIFS(#REF!,#REF!,$I1215,#REF!,$R$7),"-")</f>
        <v>-</v>
      </c>
      <c r="M1215" s="173" t="str">
        <f>IFERROR(SUMIFS(#REF!,#REF!,$I1215,#REF!,$R$3)/SUMIFS(#REF!,#REF!,$I1215,#REF!,$R$3),"-")</f>
        <v>-</v>
      </c>
      <c r="N1215" s="173" t="str">
        <f>IFERROR(SUMIFS(#REF!,#REF!,$I1215,#REF!,"&lt;="&amp;$R$2,#REF!,"&gt;="&amp;$S$2)/SUMIFS(#REF!,#REF!,$I1215,#REF!,"&lt;="&amp;$R$2,#REF!,"&gt;="&amp;$S$2),"-")</f>
        <v>-</v>
      </c>
      <c r="O1215" s="145"/>
      <c r="P1215" s="143"/>
    </row>
    <row r="1216" spans="1:16">
      <c r="A1216" s="141"/>
      <c r="B1216" s="145"/>
      <c r="C1216" s="175" t="s">
        <v>1972</v>
      </c>
      <c r="D1216" s="169" t="s">
        <v>235</v>
      </c>
      <c r="E1216" s="169" t="s">
        <v>1973</v>
      </c>
      <c r="F1216" s="198" t="s">
        <v>2309</v>
      </c>
      <c r="G1216" s="198" t="s">
        <v>2309</v>
      </c>
      <c r="H1216" s="198" t="s">
        <v>2309</v>
      </c>
      <c r="I1216" s="198" t="s">
        <v>2309</v>
      </c>
      <c r="J1216" s="171">
        <v>0.9</v>
      </c>
      <c r="K1216" s="172" t="str">
        <f>IFERROR(SUMIFS(#REF!,#REF!,$I1216,#REF!,$R$2)/SUMIFS(#REF!,#REF!,$I1216,#REF!,$R$2),"-")</f>
        <v>-</v>
      </c>
      <c r="L1216" s="172" t="str">
        <f>IFERROR(SUMIFS(#REF!,#REF!,$I1216,#REF!,$R$7)/SUMIFS(#REF!,#REF!,$I1216,#REF!,$R$7),"-")</f>
        <v>-</v>
      </c>
      <c r="M1216" s="173" t="str">
        <f>IFERROR(SUMIFS(#REF!,#REF!,$I1216,#REF!,$R$3)/SUMIFS(#REF!,#REF!,$I1216,#REF!,$R$3),"-")</f>
        <v>-</v>
      </c>
      <c r="N1216" s="173" t="str">
        <f>IFERROR(SUMIFS(#REF!,#REF!,$I1216,#REF!,"&lt;="&amp;$R$2,#REF!,"&gt;="&amp;$S$2)/SUMIFS(#REF!,#REF!,$I1216,#REF!,"&lt;="&amp;$R$2,#REF!,"&gt;="&amp;$S$2),"-")</f>
        <v>-</v>
      </c>
      <c r="O1216" s="145"/>
      <c r="P1216" s="143"/>
    </row>
    <row r="1217" spans="1:16">
      <c r="A1217" s="141"/>
      <c r="B1217" s="145"/>
      <c r="C1217" s="175" t="s">
        <v>1972</v>
      </c>
      <c r="D1217" s="169" t="s">
        <v>26</v>
      </c>
      <c r="E1217" s="169" t="s">
        <v>1973</v>
      </c>
      <c r="F1217" s="198" t="s">
        <v>2311</v>
      </c>
      <c r="G1217" s="198" t="s">
        <v>2311</v>
      </c>
      <c r="H1217" s="198" t="s">
        <v>2311</v>
      </c>
      <c r="I1217" s="198" t="s">
        <v>2311</v>
      </c>
      <c r="J1217" s="171">
        <v>0.9</v>
      </c>
      <c r="K1217" s="172" t="str">
        <f>IFERROR(SUMIFS(#REF!,#REF!,$I1217,#REF!,$R$2)/SUMIFS(#REF!,#REF!,$I1217,#REF!,$R$2),"-")</f>
        <v>-</v>
      </c>
      <c r="L1217" s="172" t="str">
        <f>IFERROR(SUMIFS(#REF!,#REF!,$I1217,#REF!,$R$7)/SUMIFS(#REF!,#REF!,$I1217,#REF!,$R$7),"-")</f>
        <v>-</v>
      </c>
      <c r="M1217" s="173" t="str">
        <f>IFERROR(SUMIFS(#REF!,#REF!,$I1217,#REF!,$R$3)/SUMIFS(#REF!,#REF!,$I1217,#REF!,$R$3),"-")</f>
        <v>-</v>
      </c>
      <c r="N1217" s="173" t="str">
        <f>IFERROR(SUMIFS(#REF!,#REF!,$I1217,#REF!,"&lt;="&amp;$R$2,#REF!,"&gt;="&amp;$S$2)/SUMIFS(#REF!,#REF!,$I1217,#REF!,"&lt;="&amp;$R$2,#REF!,"&gt;="&amp;$S$2),"-")</f>
        <v>-</v>
      </c>
      <c r="O1217" s="145"/>
      <c r="P1217" s="143"/>
    </row>
    <row r="1218" spans="1:16">
      <c r="A1218" s="141"/>
      <c r="B1218" s="145"/>
      <c r="C1218" s="175" t="s">
        <v>1972</v>
      </c>
      <c r="D1218" s="169" t="s">
        <v>235</v>
      </c>
      <c r="E1218" s="169" t="s">
        <v>1973</v>
      </c>
      <c r="F1218" s="198" t="s">
        <v>2313</v>
      </c>
      <c r="G1218" s="198" t="s">
        <v>2313</v>
      </c>
      <c r="H1218" s="198" t="s">
        <v>2313</v>
      </c>
      <c r="I1218" s="198" t="s">
        <v>2313</v>
      </c>
      <c r="J1218" s="171">
        <v>0.9</v>
      </c>
      <c r="K1218" s="172" t="str">
        <f>IFERROR(SUMIFS(#REF!,#REF!,$I1218,#REF!,$R$2)/SUMIFS(#REF!,#REF!,$I1218,#REF!,$R$2),"-")</f>
        <v>-</v>
      </c>
      <c r="L1218" s="172" t="str">
        <f>IFERROR(SUMIFS(#REF!,#REF!,$I1218,#REF!,$R$7)/SUMIFS(#REF!,#REF!,$I1218,#REF!,$R$7),"-")</f>
        <v>-</v>
      </c>
      <c r="M1218" s="173" t="str">
        <f>IFERROR(SUMIFS(#REF!,#REF!,$I1218,#REF!,$R$3)/SUMIFS(#REF!,#REF!,$I1218,#REF!,$R$3),"-")</f>
        <v>-</v>
      </c>
      <c r="N1218" s="173" t="str">
        <f>IFERROR(SUMIFS(#REF!,#REF!,$I1218,#REF!,"&lt;="&amp;$R$2,#REF!,"&gt;="&amp;$S$2)/SUMIFS(#REF!,#REF!,$I1218,#REF!,"&lt;="&amp;$R$2,#REF!,"&gt;="&amp;$S$2),"-")</f>
        <v>-</v>
      </c>
      <c r="O1218" s="145"/>
      <c r="P1218" s="143"/>
    </row>
    <row r="1219" spans="1:16">
      <c r="A1219" s="141"/>
      <c r="B1219" s="145"/>
      <c r="C1219" s="175" t="s">
        <v>1972</v>
      </c>
      <c r="D1219" s="169" t="s">
        <v>235</v>
      </c>
      <c r="E1219" s="169" t="s">
        <v>1973</v>
      </c>
      <c r="F1219" s="198" t="s">
        <v>2315</v>
      </c>
      <c r="G1219" s="198" t="s">
        <v>2315</v>
      </c>
      <c r="H1219" s="198" t="s">
        <v>2315</v>
      </c>
      <c r="I1219" s="198" t="s">
        <v>2315</v>
      </c>
      <c r="J1219" s="171">
        <v>0.9</v>
      </c>
      <c r="K1219" s="172" t="str">
        <f>IFERROR(SUMIFS(#REF!,#REF!,$I1219,#REF!,$R$2)/SUMIFS(#REF!,#REF!,$I1219,#REF!,$R$2),"-")</f>
        <v>-</v>
      </c>
      <c r="L1219" s="172" t="str">
        <f>IFERROR(SUMIFS(#REF!,#REF!,$I1219,#REF!,$R$7)/SUMIFS(#REF!,#REF!,$I1219,#REF!,$R$7),"-")</f>
        <v>-</v>
      </c>
      <c r="M1219" s="173" t="str">
        <f>IFERROR(SUMIFS(#REF!,#REF!,$I1219,#REF!,$R$3)/SUMIFS(#REF!,#REF!,$I1219,#REF!,$R$3),"-")</f>
        <v>-</v>
      </c>
      <c r="N1219" s="173" t="str">
        <f>IFERROR(SUMIFS(#REF!,#REF!,$I1219,#REF!,"&lt;="&amp;$R$2,#REF!,"&gt;="&amp;$S$2)/SUMIFS(#REF!,#REF!,$I1219,#REF!,"&lt;="&amp;$R$2,#REF!,"&gt;="&amp;$S$2),"-")</f>
        <v>-</v>
      </c>
      <c r="O1219" s="145"/>
      <c r="P1219" s="143"/>
    </row>
    <row r="1220" spans="1:16">
      <c r="A1220" s="141"/>
      <c r="B1220" s="145"/>
      <c r="C1220" s="175" t="s">
        <v>1972</v>
      </c>
      <c r="D1220" s="169" t="s">
        <v>26</v>
      </c>
      <c r="E1220" s="169" t="s">
        <v>1973</v>
      </c>
      <c r="F1220" s="198" t="s">
        <v>2317</v>
      </c>
      <c r="G1220" s="198" t="s">
        <v>2317</v>
      </c>
      <c r="H1220" s="198" t="s">
        <v>2317</v>
      </c>
      <c r="I1220" s="198" t="s">
        <v>2317</v>
      </c>
      <c r="J1220" s="171">
        <v>0.9</v>
      </c>
      <c r="K1220" s="172" t="str">
        <f>IFERROR(SUMIFS(#REF!,#REF!,$I1220,#REF!,$R$2)/SUMIFS(#REF!,#REF!,$I1220,#REF!,$R$2),"-")</f>
        <v>-</v>
      </c>
      <c r="L1220" s="172" t="str">
        <f>IFERROR(SUMIFS(#REF!,#REF!,$I1220,#REF!,$R$7)/SUMIFS(#REF!,#REF!,$I1220,#REF!,$R$7),"-")</f>
        <v>-</v>
      </c>
      <c r="M1220" s="173" t="str">
        <f>IFERROR(SUMIFS(#REF!,#REF!,$I1220,#REF!,$R$3)/SUMIFS(#REF!,#REF!,$I1220,#REF!,$R$3),"-")</f>
        <v>-</v>
      </c>
      <c r="N1220" s="173" t="str">
        <f>IFERROR(SUMIFS(#REF!,#REF!,$I1220,#REF!,"&lt;="&amp;$R$2,#REF!,"&gt;="&amp;$S$2)/SUMIFS(#REF!,#REF!,$I1220,#REF!,"&lt;="&amp;$R$2,#REF!,"&gt;="&amp;$S$2),"-")</f>
        <v>-</v>
      </c>
      <c r="O1220" s="145"/>
      <c r="P1220" s="143"/>
    </row>
    <row r="1221" spans="1:16">
      <c r="A1221" s="141"/>
      <c r="B1221" s="145"/>
      <c r="C1221" s="175" t="s">
        <v>1972</v>
      </c>
      <c r="D1221" s="169" t="s">
        <v>26</v>
      </c>
      <c r="E1221" s="169" t="s">
        <v>1973</v>
      </c>
      <c r="F1221" s="198" t="s">
        <v>2319</v>
      </c>
      <c r="G1221" s="198" t="s">
        <v>2319</v>
      </c>
      <c r="H1221" s="198" t="s">
        <v>2319</v>
      </c>
      <c r="I1221" s="198" t="s">
        <v>2319</v>
      </c>
      <c r="J1221" s="171">
        <v>0.9</v>
      </c>
      <c r="K1221" s="172" t="str">
        <f>IFERROR(SUMIFS(#REF!,#REF!,$I1221,#REF!,$R$2)/SUMIFS(#REF!,#REF!,$I1221,#REF!,$R$2),"-")</f>
        <v>-</v>
      </c>
      <c r="L1221" s="172" t="str">
        <f>IFERROR(SUMIFS(#REF!,#REF!,$I1221,#REF!,$R$7)/SUMIFS(#REF!,#REF!,$I1221,#REF!,$R$7),"-")</f>
        <v>-</v>
      </c>
      <c r="M1221" s="173" t="str">
        <f>IFERROR(SUMIFS(#REF!,#REF!,$I1221,#REF!,$R$3)/SUMIFS(#REF!,#REF!,$I1221,#REF!,$R$3),"-")</f>
        <v>-</v>
      </c>
      <c r="N1221" s="173" t="str">
        <f>IFERROR(SUMIFS(#REF!,#REF!,$I1221,#REF!,"&lt;="&amp;$R$2,#REF!,"&gt;="&amp;$S$2)/SUMIFS(#REF!,#REF!,$I1221,#REF!,"&lt;="&amp;$R$2,#REF!,"&gt;="&amp;$S$2),"-")</f>
        <v>-</v>
      </c>
      <c r="O1221" s="145"/>
      <c r="P1221" s="143"/>
    </row>
    <row r="1222" spans="1:16">
      <c r="A1222" s="141"/>
      <c r="B1222" s="145"/>
      <c r="C1222" s="175" t="s">
        <v>1972</v>
      </c>
      <c r="D1222" s="169" t="s">
        <v>26</v>
      </c>
      <c r="E1222" s="169" t="s">
        <v>1973</v>
      </c>
      <c r="F1222" s="198" t="s">
        <v>2321</v>
      </c>
      <c r="G1222" s="198" t="s">
        <v>2321</v>
      </c>
      <c r="H1222" s="198" t="s">
        <v>2321</v>
      </c>
      <c r="I1222" s="198" t="s">
        <v>2321</v>
      </c>
      <c r="J1222" s="171">
        <v>0.9</v>
      </c>
      <c r="K1222" s="172" t="str">
        <f>IFERROR(SUMIFS(#REF!,#REF!,$I1222,#REF!,$R$2)/SUMIFS(#REF!,#REF!,$I1222,#REF!,$R$2),"-")</f>
        <v>-</v>
      </c>
      <c r="L1222" s="172" t="str">
        <f>IFERROR(SUMIFS(#REF!,#REF!,$I1222,#REF!,$R$7)/SUMIFS(#REF!,#REF!,$I1222,#REF!,$R$7),"-")</f>
        <v>-</v>
      </c>
      <c r="M1222" s="173" t="str">
        <f>IFERROR(SUMIFS(#REF!,#REF!,$I1222,#REF!,$R$3)/SUMIFS(#REF!,#REF!,$I1222,#REF!,$R$3),"-")</f>
        <v>-</v>
      </c>
      <c r="N1222" s="173" t="str">
        <f>IFERROR(SUMIFS(#REF!,#REF!,$I1222,#REF!,"&lt;="&amp;$R$2,#REF!,"&gt;="&amp;$S$2)/SUMIFS(#REF!,#REF!,$I1222,#REF!,"&lt;="&amp;$R$2,#REF!,"&gt;="&amp;$S$2),"-")</f>
        <v>-</v>
      </c>
      <c r="O1222" s="145"/>
      <c r="P1222" s="143"/>
    </row>
    <row r="1223" spans="1:16">
      <c r="A1223" s="141"/>
      <c r="B1223" s="145"/>
      <c r="C1223" s="175" t="s">
        <v>1972</v>
      </c>
      <c r="D1223" s="169" t="s">
        <v>235</v>
      </c>
      <c r="E1223" s="169" t="s">
        <v>1973</v>
      </c>
      <c r="F1223" s="198" t="s">
        <v>2323</v>
      </c>
      <c r="G1223" s="198" t="s">
        <v>2323</v>
      </c>
      <c r="H1223" s="198" t="s">
        <v>2323</v>
      </c>
      <c r="I1223" s="198" t="s">
        <v>2323</v>
      </c>
      <c r="J1223" s="171">
        <v>0.9</v>
      </c>
      <c r="K1223" s="172" t="str">
        <f>IFERROR(SUMIFS(#REF!,#REF!,$I1223,#REF!,$R$2)/SUMIFS(#REF!,#REF!,$I1223,#REF!,$R$2),"-")</f>
        <v>-</v>
      </c>
      <c r="L1223" s="172" t="str">
        <f>IFERROR(SUMIFS(#REF!,#REF!,$I1223,#REF!,$R$7)/SUMIFS(#REF!,#REF!,$I1223,#REF!,$R$7),"-")</f>
        <v>-</v>
      </c>
      <c r="M1223" s="173" t="str">
        <f>IFERROR(SUMIFS(#REF!,#REF!,$I1223,#REF!,$R$3)/SUMIFS(#REF!,#REF!,$I1223,#REF!,$R$3),"-")</f>
        <v>-</v>
      </c>
      <c r="N1223" s="173" t="str">
        <f>IFERROR(SUMIFS(#REF!,#REF!,$I1223,#REF!,"&lt;="&amp;$R$2,#REF!,"&gt;="&amp;$S$2)/SUMIFS(#REF!,#REF!,$I1223,#REF!,"&lt;="&amp;$R$2,#REF!,"&gt;="&amp;$S$2),"-")</f>
        <v>-</v>
      </c>
      <c r="O1223" s="145"/>
      <c r="P1223" s="143"/>
    </row>
    <row r="1224" spans="1:16">
      <c r="A1224" s="141"/>
      <c r="B1224" s="145"/>
      <c r="C1224" s="175" t="s">
        <v>1972</v>
      </c>
      <c r="D1224" s="169" t="s">
        <v>26</v>
      </c>
      <c r="E1224" s="169" t="s">
        <v>1973</v>
      </c>
      <c r="F1224" s="198" t="s">
        <v>2325</v>
      </c>
      <c r="G1224" s="198" t="s">
        <v>2325</v>
      </c>
      <c r="H1224" s="198" t="s">
        <v>2325</v>
      </c>
      <c r="I1224" s="198" t="s">
        <v>2325</v>
      </c>
      <c r="J1224" s="171">
        <v>0.9</v>
      </c>
      <c r="K1224" s="172" t="str">
        <f>IFERROR(SUMIFS(#REF!,#REF!,$I1224,#REF!,$R$2)/SUMIFS(#REF!,#REF!,$I1224,#REF!,$R$2),"-")</f>
        <v>-</v>
      </c>
      <c r="L1224" s="172" t="str">
        <f>IFERROR(SUMIFS(#REF!,#REF!,$I1224,#REF!,$R$7)/SUMIFS(#REF!,#REF!,$I1224,#REF!,$R$7),"-")</f>
        <v>-</v>
      </c>
      <c r="M1224" s="173" t="str">
        <f>IFERROR(SUMIFS(#REF!,#REF!,$I1224,#REF!,$R$3)/SUMIFS(#REF!,#REF!,$I1224,#REF!,$R$3),"-")</f>
        <v>-</v>
      </c>
      <c r="N1224" s="173" t="str">
        <f>IFERROR(SUMIFS(#REF!,#REF!,$I1224,#REF!,"&lt;="&amp;$R$2,#REF!,"&gt;="&amp;$S$2)/SUMIFS(#REF!,#REF!,$I1224,#REF!,"&lt;="&amp;$R$2,#REF!,"&gt;="&amp;$S$2),"-")</f>
        <v>-</v>
      </c>
      <c r="O1224" s="145"/>
      <c r="P1224" s="143"/>
    </row>
    <row r="1225" spans="1:16">
      <c r="A1225" s="141"/>
      <c r="B1225" s="145"/>
      <c r="C1225" s="175" t="s">
        <v>1972</v>
      </c>
      <c r="D1225" s="169" t="s">
        <v>235</v>
      </c>
      <c r="E1225" s="169" t="s">
        <v>1973</v>
      </c>
      <c r="F1225" s="198" t="s">
        <v>2327</v>
      </c>
      <c r="G1225" s="198" t="s">
        <v>2327</v>
      </c>
      <c r="H1225" s="198" t="s">
        <v>2327</v>
      </c>
      <c r="I1225" s="198" t="s">
        <v>2327</v>
      </c>
      <c r="J1225" s="171">
        <v>0.9</v>
      </c>
      <c r="K1225" s="172" t="str">
        <f>IFERROR(SUMIFS(#REF!,#REF!,$I1225,#REF!,$R$2)/SUMIFS(#REF!,#REF!,$I1225,#REF!,$R$2),"-")</f>
        <v>-</v>
      </c>
      <c r="L1225" s="172" t="str">
        <f>IFERROR(SUMIFS(#REF!,#REF!,$I1225,#REF!,$R$7)/SUMIFS(#REF!,#REF!,$I1225,#REF!,$R$7),"-")</f>
        <v>-</v>
      </c>
      <c r="M1225" s="173" t="str">
        <f>IFERROR(SUMIFS(#REF!,#REF!,$I1225,#REF!,$R$3)/SUMIFS(#REF!,#REF!,$I1225,#REF!,$R$3),"-")</f>
        <v>-</v>
      </c>
      <c r="N1225" s="173" t="str">
        <f>IFERROR(SUMIFS(#REF!,#REF!,$I1225,#REF!,"&lt;="&amp;$R$2,#REF!,"&gt;="&amp;$S$2)/SUMIFS(#REF!,#REF!,$I1225,#REF!,"&lt;="&amp;$R$2,#REF!,"&gt;="&amp;$S$2),"-")</f>
        <v>-</v>
      </c>
      <c r="O1225" s="145"/>
      <c r="P1225" s="143"/>
    </row>
    <row r="1226" spans="1:16">
      <c r="A1226" s="141"/>
      <c r="B1226" s="145"/>
      <c r="C1226" s="175" t="s">
        <v>1972</v>
      </c>
      <c r="D1226" s="169" t="s">
        <v>26</v>
      </c>
      <c r="E1226" s="169" t="s">
        <v>1973</v>
      </c>
      <c r="F1226" s="198" t="s">
        <v>2329</v>
      </c>
      <c r="G1226" s="198" t="s">
        <v>2329</v>
      </c>
      <c r="H1226" s="198" t="s">
        <v>2329</v>
      </c>
      <c r="I1226" s="198" t="s">
        <v>2329</v>
      </c>
      <c r="J1226" s="171">
        <v>0.9</v>
      </c>
      <c r="K1226" s="172" t="str">
        <f>IFERROR(SUMIFS(#REF!,#REF!,$I1226,#REF!,$R$2)/SUMIFS(#REF!,#REF!,$I1226,#REF!,$R$2),"-")</f>
        <v>-</v>
      </c>
      <c r="L1226" s="172" t="str">
        <f>IFERROR(SUMIFS(#REF!,#REF!,$I1226,#REF!,$R$7)/SUMIFS(#REF!,#REF!,$I1226,#REF!,$R$7),"-")</f>
        <v>-</v>
      </c>
      <c r="M1226" s="173" t="str">
        <f>IFERROR(SUMIFS(#REF!,#REF!,$I1226,#REF!,$R$3)/SUMIFS(#REF!,#REF!,$I1226,#REF!,$R$3),"-")</f>
        <v>-</v>
      </c>
      <c r="N1226" s="173" t="str">
        <f>IFERROR(SUMIFS(#REF!,#REF!,$I1226,#REF!,"&lt;="&amp;$R$2,#REF!,"&gt;="&amp;$S$2)/SUMIFS(#REF!,#REF!,$I1226,#REF!,"&lt;="&amp;$R$2,#REF!,"&gt;="&amp;$S$2),"-")</f>
        <v>-</v>
      </c>
      <c r="O1226" s="145"/>
      <c r="P1226" s="143"/>
    </row>
    <row r="1227" spans="1:16">
      <c r="A1227" s="141"/>
      <c r="B1227" s="145"/>
      <c r="C1227" s="175" t="s">
        <v>1972</v>
      </c>
      <c r="D1227" s="169" t="s">
        <v>26</v>
      </c>
      <c r="E1227" s="169" t="s">
        <v>1973</v>
      </c>
      <c r="F1227" s="198" t="s">
        <v>2331</v>
      </c>
      <c r="G1227" s="198" t="s">
        <v>2331</v>
      </c>
      <c r="H1227" s="198" t="s">
        <v>2331</v>
      </c>
      <c r="I1227" s="198" t="s">
        <v>2331</v>
      </c>
      <c r="J1227" s="171">
        <v>0.9</v>
      </c>
      <c r="K1227" s="172" t="str">
        <f>IFERROR(SUMIFS(#REF!,#REF!,$I1227,#REF!,$R$2)/SUMIFS(#REF!,#REF!,$I1227,#REF!,$R$2),"-")</f>
        <v>-</v>
      </c>
      <c r="L1227" s="172" t="str">
        <f>IFERROR(SUMIFS(#REF!,#REF!,$I1227,#REF!,$R$7)/SUMIFS(#REF!,#REF!,$I1227,#REF!,$R$7),"-")</f>
        <v>-</v>
      </c>
      <c r="M1227" s="173" t="str">
        <f>IFERROR(SUMIFS(#REF!,#REF!,$I1227,#REF!,$R$3)/SUMIFS(#REF!,#REF!,$I1227,#REF!,$R$3),"-")</f>
        <v>-</v>
      </c>
      <c r="N1227" s="173" t="str">
        <f>IFERROR(SUMIFS(#REF!,#REF!,$I1227,#REF!,"&lt;="&amp;$R$2,#REF!,"&gt;="&amp;$S$2)/SUMIFS(#REF!,#REF!,$I1227,#REF!,"&lt;="&amp;$R$2,#REF!,"&gt;="&amp;$S$2),"-")</f>
        <v>-</v>
      </c>
      <c r="O1227" s="145"/>
      <c r="P1227" s="143"/>
    </row>
    <row r="1228" spans="1:16">
      <c r="A1228" s="141"/>
      <c r="B1228" s="145"/>
      <c r="C1228" s="175" t="s">
        <v>1972</v>
      </c>
      <c r="D1228" s="169" t="s">
        <v>235</v>
      </c>
      <c r="E1228" s="169" t="s">
        <v>1973</v>
      </c>
      <c r="F1228" s="198" t="s">
        <v>2333</v>
      </c>
      <c r="G1228" s="198" t="s">
        <v>2333</v>
      </c>
      <c r="H1228" s="198" t="s">
        <v>2333</v>
      </c>
      <c r="I1228" s="198" t="s">
        <v>2333</v>
      </c>
      <c r="J1228" s="171">
        <v>0.9</v>
      </c>
      <c r="K1228" s="172" t="str">
        <f>IFERROR(SUMIFS(#REF!,#REF!,$I1228,#REF!,$R$2)/SUMIFS(#REF!,#REF!,$I1228,#REF!,$R$2),"-")</f>
        <v>-</v>
      </c>
      <c r="L1228" s="172" t="str">
        <f>IFERROR(SUMIFS(#REF!,#REF!,$I1228,#REF!,$R$7)/SUMIFS(#REF!,#REF!,$I1228,#REF!,$R$7),"-")</f>
        <v>-</v>
      </c>
      <c r="M1228" s="173" t="str">
        <f>IFERROR(SUMIFS(#REF!,#REF!,$I1228,#REF!,$R$3)/SUMIFS(#REF!,#REF!,$I1228,#REF!,$R$3),"-")</f>
        <v>-</v>
      </c>
      <c r="N1228" s="173" t="str">
        <f>IFERROR(SUMIFS(#REF!,#REF!,$I1228,#REF!,"&lt;="&amp;$R$2,#REF!,"&gt;="&amp;$S$2)/SUMIFS(#REF!,#REF!,$I1228,#REF!,"&lt;="&amp;$R$2,#REF!,"&gt;="&amp;$S$2),"-")</f>
        <v>-</v>
      </c>
      <c r="O1228" s="145"/>
      <c r="P1228" s="143"/>
    </row>
    <row r="1229" spans="1:16">
      <c r="A1229" s="141"/>
      <c r="B1229" s="145"/>
      <c r="C1229" s="175" t="s">
        <v>1972</v>
      </c>
      <c r="D1229" s="169" t="s">
        <v>26</v>
      </c>
      <c r="E1229" s="169" t="s">
        <v>1973</v>
      </c>
      <c r="F1229" s="198" t="s">
        <v>2335</v>
      </c>
      <c r="G1229" s="198" t="s">
        <v>2335</v>
      </c>
      <c r="H1229" s="198" t="s">
        <v>2335</v>
      </c>
      <c r="I1229" s="198" t="s">
        <v>2335</v>
      </c>
      <c r="J1229" s="171">
        <v>0.9</v>
      </c>
      <c r="K1229" s="172" t="str">
        <f>IFERROR(SUMIFS(#REF!,#REF!,$I1229,#REF!,$R$2)/SUMIFS(#REF!,#REF!,$I1229,#REF!,$R$2),"-")</f>
        <v>-</v>
      </c>
      <c r="L1229" s="172" t="str">
        <f>IFERROR(SUMIFS(#REF!,#REF!,$I1229,#REF!,$R$7)/SUMIFS(#REF!,#REF!,$I1229,#REF!,$R$7),"-")</f>
        <v>-</v>
      </c>
      <c r="M1229" s="173" t="str">
        <f>IFERROR(SUMIFS(#REF!,#REF!,$I1229,#REF!,$R$3)/SUMIFS(#REF!,#REF!,$I1229,#REF!,$R$3),"-")</f>
        <v>-</v>
      </c>
      <c r="N1229" s="173" t="str">
        <f>IFERROR(SUMIFS(#REF!,#REF!,$I1229,#REF!,"&lt;="&amp;$R$2,#REF!,"&gt;="&amp;$S$2)/SUMIFS(#REF!,#REF!,$I1229,#REF!,"&lt;="&amp;$R$2,#REF!,"&gt;="&amp;$S$2),"-")</f>
        <v>-</v>
      </c>
      <c r="O1229" s="145"/>
      <c r="P1229" s="143"/>
    </row>
    <row r="1230" spans="1:16">
      <c r="A1230" s="141"/>
      <c r="B1230" s="145"/>
      <c r="C1230" s="175" t="s">
        <v>1972</v>
      </c>
      <c r="D1230" s="169" t="s">
        <v>235</v>
      </c>
      <c r="E1230" s="169" t="s">
        <v>1973</v>
      </c>
      <c r="F1230" s="198" t="s">
        <v>2337</v>
      </c>
      <c r="G1230" s="198" t="s">
        <v>2337</v>
      </c>
      <c r="H1230" s="198" t="s">
        <v>2337</v>
      </c>
      <c r="I1230" s="198" t="s">
        <v>2337</v>
      </c>
      <c r="J1230" s="171">
        <v>0.9</v>
      </c>
      <c r="K1230" s="172" t="str">
        <f>IFERROR(SUMIFS(#REF!,#REF!,$I1230,#REF!,$R$2)/SUMIFS(#REF!,#REF!,$I1230,#REF!,$R$2),"-")</f>
        <v>-</v>
      </c>
      <c r="L1230" s="172" t="str">
        <f>IFERROR(SUMIFS(#REF!,#REF!,$I1230,#REF!,$R$7)/SUMIFS(#REF!,#REF!,$I1230,#REF!,$R$7),"-")</f>
        <v>-</v>
      </c>
      <c r="M1230" s="173" t="str">
        <f>IFERROR(SUMIFS(#REF!,#REF!,$I1230,#REF!,$R$3)/SUMIFS(#REF!,#REF!,$I1230,#REF!,$R$3),"-")</f>
        <v>-</v>
      </c>
      <c r="N1230" s="173" t="str">
        <f>IFERROR(SUMIFS(#REF!,#REF!,$I1230,#REF!,"&lt;="&amp;$R$2,#REF!,"&gt;="&amp;$S$2)/SUMIFS(#REF!,#REF!,$I1230,#REF!,"&lt;="&amp;$R$2,#REF!,"&gt;="&amp;$S$2),"-")</f>
        <v>-</v>
      </c>
      <c r="O1230" s="145"/>
      <c r="P1230" s="143"/>
    </row>
    <row r="1231" spans="1:16">
      <c r="A1231" s="141"/>
      <c r="B1231" s="145"/>
      <c r="C1231" s="175" t="s">
        <v>1972</v>
      </c>
      <c r="D1231" s="169" t="s">
        <v>235</v>
      </c>
      <c r="E1231" s="169" t="s">
        <v>1973</v>
      </c>
      <c r="F1231" s="198" t="s">
        <v>2339</v>
      </c>
      <c r="G1231" s="198" t="s">
        <v>2339</v>
      </c>
      <c r="H1231" s="198" t="s">
        <v>2339</v>
      </c>
      <c r="I1231" s="198" t="s">
        <v>2339</v>
      </c>
      <c r="J1231" s="171">
        <v>0.9</v>
      </c>
      <c r="K1231" s="172" t="str">
        <f>IFERROR(SUMIFS(#REF!,#REF!,$I1231,#REF!,$R$2)/SUMIFS(#REF!,#REF!,$I1231,#REF!,$R$2),"-")</f>
        <v>-</v>
      </c>
      <c r="L1231" s="172" t="str">
        <f>IFERROR(SUMIFS(#REF!,#REF!,$I1231,#REF!,$R$7)/SUMIFS(#REF!,#REF!,$I1231,#REF!,$R$7),"-")</f>
        <v>-</v>
      </c>
      <c r="M1231" s="173" t="str">
        <f>IFERROR(SUMIFS(#REF!,#REF!,$I1231,#REF!,$R$3)/SUMIFS(#REF!,#REF!,$I1231,#REF!,$R$3),"-")</f>
        <v>-</v>
      </c>
      <c r="N1231" s="173" t="str">
        <f>IFERROR(SUMIFS(#REF!,#REF!,$I1231,#REF!,"&lt;="&amp;$R$2,#REF!,"&gt;="&amp;$S$2)/SUMIFS(#REF!,#REF!,$I1231,#REF!,"&lt;="&amp;$R$2,#REF!,"&gt;="&amp;$S$2),"-")</f>
        <v>-</v>
      </c>
      <c r="O1231" s="145"/>
      <c r="P1231" s="143"/>
    </row>
    <row r="1232" spans="1:16">
      <c r="A1232" s="141"/>
      <c r="B1232" s="145"/>
      <c r="C1232" s="175" t="s">
        <v>1972</v>
      </c>
      <c r="D1232" s="169" t="s">
        <v>135</v>
      </c>
      <c r="E1232" s="169" t="s">
        <v>1973</v>
      </c>
      <c r="F1232" s="198" t="s">
        <v>2341</v>
      </c>
      <c r="G1232" s="198" t="s">
        <v>2341</v>
      </c>
      <c r="H1232" s="198" t="s">
        <v>2341</v>
      </c>
      <c r="I1232" s="198" t="s">
        <v>2341</v>
      </c>
      <c r="J1232" s="171">
        <v>0.9</v>
      </c>
      <c r="K1232" s="172" t="str">
        <f>IFERROR(SUMIFS(#REF!,#REF!,$I1232,#REF!,$R$2)/SUMIFS(#REF!,#REF!,$I1232,#REF!,$R$2),"-")</f>
        <v>-</v>
      </c>
      <c r="L1232" s="172" t="str">
        <f>IFERROR(SUMIFS(#REF!,#REF!,$I1232,#REF!,$R$7)/SUMIFS(#REF!,#REF!,$I1232,#REF!,$R$7),"-")</f>
        <v>-</v>
      </c>
      <c r="M1232" s="173" t="str">
        <f>IFERROR(SUMIFS(#REF!,#REF!,$I1232,#REF!,$R$3)/SUMIFS(#REF!,#REF!,$I1232,#REF!,$R$3),"-")</f>
        <v>-</v>
      </c>
      <c r="N1232" s="173" t="str">
        <f>IFERROR(SUMIFS(#REF!,#REF!,$I1232,#REF!,"&lt;="&amp;$R$2,#REF!,"&gt;="&amp;$S$2)/SUMIFS(#REF!,#REF!,$I1232,#REF!,"&lt;="&amp;$R$2,#REF!,"&gt;="&amp;$S$2),"-")</f>
        <v>-</v>
      </c>
      <c r="O1232" s="145"/>
      <c r="P1232" s="143"/>
    </row>
    <row r="1233" spans="1:16">
      <c r="A1233" s="141"/>
      <c r="B1233" s="145"/>
      <c r="C1233" s="175" t="s">
        <v>1972</v>
      </c>
      <c r="D1233" s="169" t="s">
        <v>26</v>
      </c>
      <c r="E1233" s="169" t="s">
        <v>1973</v>
      </c>
      <c r="F1233" s="198" t="s">
        <v>2343</v>
      </c>
      <c r="G1233" s="198" t="s">
        <v>2343</v>
      </c>
      <c r="H1233" s="198" t="s">
        <v>2343</v>
      </c>
      <c r="I1233" s="198" t="s">
        <v>2343</v>
      </c>
      <c r="J1233" s="171">
        <v>0.9</v>
      </c>
      <c r="K1233" s="172" t="str">
        <f>IFERROR(SUMIFS(#REF!,#REF!,$I1233,#REF!,$R$2)/SUMIFS(#REF!,#REF!,$I1233,#REF!,$R$2),"-")</f>
        <v>-</v>
      </c>
      <c r="L1233" s="172" t="str">
        <f>IFERROR(SUMIFS(#REF!,#REF!,$I1233,#REF!,$R$7)/SUMIFS(#REF!,#REF!,$I1233,#REF!,$R$7),"-")</f>
        <v>-</v>
      </c>
      <c r="M1233" s="173" t="str">
        <f>IFERROR(SUMIFS(#REF!,#REF!,$I1233,#REF!,$R$3)/SUMIFS(#REF!,#REF!,$I1233,#REF!,$R$3),"-")</f>
        <v>-</v>
      </c>
      <c r="N1233" s="173" t="str">
        <f>IFERROR(SUMIFS(#REF!,#REF!,$I1233,#REF!,"&lt;="&amp;$R$2,#REF!,"&gt;="&amp;$S$2)/SUMIFS(#REF!,#REF!,$I1233,#REF!,"&lt;="&amp;$R$2,#REF!,"&gt;="&amp;$S$2),"-")</f>
        <v>-</v>
      </c>
      <c r="O1233" s="145"/>
      <c r="P1233" s="143"/>
    </row>
    <row r="1234" spans="1:16">
      <c r="A1234" s="141"/>
      <c r="B1234" s="145"/>
      <c r="C1234" s="175" t="s">
        <v>1972</v>
      </c>
      <c r="D1234" s="169" t="s">
        <v>26</v>
      </c>
      <c r="E1234" s="169" t="s">
        <v>1973</v>
      </c>
      <c r="F1234" s="201" t="s">
        <v>2345</v>
      </c>
      <c r="G1234" s="201" t="s">
        <v>2345</v>
      </c>
      <c r="H1234" s="201" t="s">
        <v>2345</v>
      </c>
      <c r="I1234" s="201" t="s">
        <v>2345</v>
      </c>
      <c r="J1234" s="171">
        <v>0.9</v>
      </c>
      <c r="K1234" s="172" t="str">
        <f>IFERROR(SUMIFS(#REF!,#REF!,$I1234,#REF!,$R$2)/SUMIFS(#REF!,#REF!,$I1234,#REF!,$R$2),"-")</f>
        <v>-</v>
      </c>
      <c r="L1234" s="172" t="str">
        <f>IFERROR(SUMIFS(#REF!,#REF!,$I1234,#REF!,$R$7)/SUMIFS(#REF!,#REF!,$I1234,#REF!,$R$7),"-")</f>
        <v>-</v>
      </c>
      <c r="M1234" s="173" t="str">
        <f>IFERROR(SUMIFS(#REF!,#REF!,$I1234,#REF!,$R$3)/SUMIFS(#REF!,#REF!,$I1234,#REF!,$R$3),"-")</f>
        <v>-</v>
      </c>
      <c r="N1234" s="173" t="str">
        <f>IFERROR(SUMIFS(#REF!,#REF!,$I1234,#REF!,"&lt;="&amp;$R$2,#REF!,"&gt;="&amp;$S$2)/SUMIFS(#REF!,#REF!,$I1234,#REF!,"&lt;="&amp;$R$2,#REF!,"&gt;="&amp;$S$2),"-")</f>
        <v>-</v>
      </c>
      <c r="O1234" s="145"/>
      <c r="P1234" s="143"/>
    </row>
    <row r="1235" spans="1:16">
      <c r="A1235" s="141"/>
      <c r="B1235" s="145"/>
      <c r="C1235" s="175" t="s">
        <v>1972</v>
      </c>
      <c r="D1235" s="169" t="s">
        <v>26</v>
      </c>
      <c r="E1235" s="169" t="s">
        <v>1973</v>
      </c>
      <c r="F1235" s="198" t="s">
        <v>2347</v>
      </c>
      <c r="G1235" s="198" t="s">
        <v>2347</v>
      </c>
      <c r="H1235" s="198" t="s">
        <v>2347</v>
      </c>
      <c r="I1235" s="198" t="s">
        <v>2347</v>
      </c>
      <c r="J1235" s="171">
        <v>0.9</v>
      </c>
      <c r="K1235" s="172" t="str">
        <f>IFERROR(SUMIFS(#REF!,#REF!,$I1235,#REF!,$R$2)/SUMIFS(#REF!,#REF!,$I1235,#REF!,$R$2),"-")</f>
        <v>-</v>
      </c>
      <c r="L1235" s="172" t="str">
        <f>IFERROR(SUMIFS(#REF!,#REF!,$I1235,#REF!,$R$7)/SUMIFS(#REF!,#REF!,$I1235,#REF!,$R$7),"-")</f>
        <v>-</v>
      </c>
      <c r="M1235" s="173" t="str">
        <f>IFERROR(SUMIFS(#REF!,#REF!,$I1235,#REF!,$R$3)/SUMIFS(#REF!,#REF!,$I1235,#REF!,$R$3),"-")</f>
        <v>-</v>
      </c>
      <c r="N1235" s="173" t="str">
        <f>IFERROR(SUMIFS(#REF!,#REF!,$I1235,#REF!,"&lt;="&amp;$R$2,#REF!,"&gt;="&amp;$S$2)/SUMIFS(#REF!,#REF!,$I1235,#REF!,"&lt;="&amp;$R$2,#REF!,"&gt;="&amp;$S$2),"-")</f>
        <v>-</v>
      </c>
      <c r="O1235" s="145"/>
      <c r="P1235" s="143"/>
    </row>
    <row r="1236" spans="1:16">
      <c r="A1236" s="141"/>
      <c r="B1236" s="145"/>
      <c r="C1236" s="175" t="s">
        <v>1972</v>
      </c>
      <c r="D1236" s="169" t="s">
        <v>26</v>
      </c>
      <c r="E1236" s="169" t="s">
        <v>1973</v>
      </c>
      <c r="F1236" s="198" t="s">
        <v>2349</v>
      </c>
      <c r="G1236" s="198" t="s">
        <v>2349</v>
      </c>
      <c r="H1236" s="198" t="s">
        <v>2349</v>
      </c>
      <c r="I1236" s="198" t="s">
        <v>2349</v>
      </c>
      <c r="J1236" s="171">
        <v>0.9</v>
      </c>
      <c r="K1236" s="172" t="str">
        <f>IFERROR(SUMIFS(#REF!,#REF!,$I1236,#REF!,$R$2)/SUMIFS(#REF!,#REF!,$I1236,#REF!,$R$2),"-")</f>
        <v>-</v>
      </c>
      <c r="L1236" s="172" t="str">
        <f>IFERROR(SUMIFS(#REF!,#REF!,$I1236,#REF!,$R$7)/SUMIFS(#REF!,#REF!,$I1236,#REF!,$R$7),"-")</f>
        <v>-</v>
      </c>
      <c r="M1236" s="173" t="str">
        <f>IFERROR(SUMIFS(#REF!,#REF!,$I1236,#REF!,$R$3)/SUMIFS(#REF!,#REF!,$I1236,#REF!,$R$3),"-")</f>
        <v>-</v>
      </c>
      <c r="N1236" s="173" t="str">
        <f>IFERROR(SUMIFS(#REF!,#REF!,$I1236,#REF!,"&lt;="&amp;$R$2,#REF!,"&gt;="&amp;$S$2)/SUMIFS(#REF!,#REF!,$I1236,#REF!,"&lt;="&amp;$R$2,#REF!,"&gt;="&amp;$S$2),"-")</f>
        <v>-</v>
      </c>
      <c r="O1236" s="145"/>
      <c r="P1236" s="143"/>
    </row>
    <row r="1237" spans="1:16">
      <c r="A1237" s="141"/>
      <c r="B1237" s="145"/>
      <c r="C1237" s="175" t="s">
        <v>1972</v>
      </c>
      <c r="D1237" s="169" t="s">
        <v>26</v>
      </c>
      <c r="E1237" s="169" t="s">
        <v>1973</v>
      </c>
      <c r="F1237" s="198" t="s">
        <v>2351</v>
      </c>
      <c r="G1237" s="198" t="s">
        <v>2351</v>
      </c>
      <c r="H1237" s="198" t="s">
        <v>2351</v>
      </c>
      <c r="I1237" s="198" t="s">
        <v>2351</v>
      </c>
      <c r="J1237" s="171">
        <v>0.9</v>
      </c>
      <c r="K1237" s="172" t="str">
        <f>IFERROR(SUMIFS(#REF!,#REF!,$I1237,#REF!,$R$2)/SUMIFS(#REF!,#REF!,$I1237,#REF!,$R$2),"-")</f>
        <v>-</v>
      </c>
      <c r="L1237" s="172" t="str">
        <f>IFERROR(SUMIFS(#REF!,#REF!,$I1237,#REF!,$R$7)/SUMIFS(#REF!,#REF!,$I1237,#REF!,$R$7),"-")</f>
        <v>-</v>
      </c>
      <c r="M1237" s="173" t="str">
        <f>IFERROR(SUMIFS(#REF!,#REF!,$I1237,#REF!,$R$3)/SUMIFS(#REF!,#REF!,$I1237,#REF!,$R$3),"-")</f>
        <v>-</v>
      </c>
      <c r="N1237" s="173" t="str">
        <f>IFERROR(SUMIFS(#REF!,#REF!,$I1237,#REF!,"&lt;="&amp;$R$2,#REF!,"&gt;="&amp;$S$2)/SUMIFS(#REF!,#REF!,$I1237,#REF!,"&lt;="&amp;$R$2,#REF!,"&gt;="&amp;$S$2),"-")</f>
        <v>-</v>
      </c>
      <c r="O1237" s="145"/>
      <c r="P1237" s="143"/>
    </row>
    <row r="1238" spans="1:16">
      <c r="A1238" s="141"/>
      <c r="B1238" s="145"/>
      <c r="C1238" s="175" t="s">
        <v>1972</v>
      </c>
      <c r="D1238" s="169" t="s">
        <v>235</v>
      </c>
      <c r="E1238" s="169" t="s">
        <v>1973</v>
      </c>
      <c r="F1238" s="198" t="s">
        <v>2353</v>
      </c>
      <c r="G1238" s="198" t="s">
        <v>2353</v>
      </c>
      <c r="H1238" s="198" t="s">
        <v>2353</v>
      </c>
      <c r="I1238" s="198" t="s">
        <v>2353</v>
      </c>
      <c r="J1238" s="171">
        <v>0.9</v>
      </c>
      <c r="K1238" s="172" t="str">
        <f>IFERROR(SUMIFS(#REF!,#REF!,$I1238,#REF!,$R$2)/SUMIFS(#REF!,#REF!,$I1238,#REF!,$R$2),"-")</f>
        <v>-</v>
      </c>
      <c r="L1238" s="172" t="str">
        <f>IFERROR(SUMIFS(#REF!,#REF!,$I1238,#REF!,$R$7)/SUMIFS(#REF!,#REF!,$I1238,#REF!,$R$7),"-")</f>
        <v>-</v>
      </c>
      <c r="M1238" s="173" t="str">
        <f>IFERROR(SUMIFS(#REF!,#REF!,$I1238,#REF!,$R$3)/SUMIFS(#REF!,#REF!,$I1238,#REF!,$R$3),"-")</f>
        <v>-</v>
      </c>
      <c r="N1238" s="173" t="str">
        <f>IFERROR(SUMIFS(#REF!,#REF!,$I1238,#REF!,"&lt;="&amp;$R$2,#REF!,"&gt;="&amp;$S$2)/SUMIFS(#REF!,#REF!,$I1238,#REF!,"&lt;="&amp;$R$2,#REF!,"&gt;="&amp;$S$2),"-")</f>
        <v>-</v>
      </c>
      <c r="O1238" s="145"/>
      <c r="P1238" s="143"/>
    </row>
    <row r="1239" spans="1:16">
      <c r="A1239" s="141"/>
      <c r="B1239" s="145"/>
      <c r="C1239" s="175" t="s">
        <v>1972</v>
      </c>
      <c r="D1239" s="169" t="s">
        <v>235</v>
      </c>
      <c r="E1239" s="169" t="s">
        <v>1973</v>
      </c>
      <c r="F1239" s="198" t="s">
        <v>2355</v>
      </c>
      <c r="G1239" s="198" t="s">
        <v>2355</v>
      </c>
      <c r="H1239" s="198" t="s">
        <v>2355</v>
      </c>
      <c r="I1239" s="198" t="s">
        <v>2355</v>
      </c>
      <c r="J1239" s="171">
        <v>0.9</v>
      </c>
      <c r="K1239" s="172" t="str">
        <f>IFERROR(SUMIFS(#REF!,#REF!,$I1239,#REF!,$R$2)/SUMIFS(#REF!,#REF!,$I1239,#REF!,$R$2),"-")</f>
        <v>-</v>
      </c>
      <c r="L1239" s="172" t="str">
        <f>IFERROR(SUMIFS(#REF!,#REF!,$I1239,#REF!,$R$7)/SUMIFS(#REF!,#REF!,$I1239,#REF!,$R$7),"-")</f>
        <v>-</v>
      </c>
      <c r="M1239" s="173" t="str">
        <f>IFERROR(SUMIFS(#REF!,#REF!,$I1239,#REF!,$R$3)/SUMIFS(#REF!,#REF!,$I1239,#REF!,$R$3),"-")</f>
        <v>-</v>
      </c>
      <c r="N1239" s="173" t="str">
        <f>IFERROR(SUMIFS(#REF!,#REF!,$I1239,#REF!,"&lt;="&amp;$R$2,#REF!,"&gt;="&amp;$S$2)/SUMIFS(#REF!,#REF!,$I1239,#REF!,"&lt;="&amp;$R$2,#REF!,"&gt;="&amp;$S$2),"-")</f>
        <v>-</v>
      </c>
      <c r="O1239" s="145"/>
      <c r="P1239" s="143"/>
    </row>
    <row r="1240" spans="1:16">
      <c r="A1240" s="141"/>
      <c r="B1240" s="145"/>
      <c r="C1240" s="175" t="s">
        <v>1972</v>
      </c>
      <c r="D1240" s="169" t="s">
        <v>26</v>
      </c>
      <c r="E1240" s="169" t="s">
        <v>1973</v>
      </c>
      <c r="F1240" s="198" t="s">
        <v>2357</v>
      </c>
      <c r="G1240" s="198" t="s">
        <v>2357</v>
      </c>
      <c r="H1240" s="198" t="s">
        <v>2357</v>
      </c>
      <c r="I1240" s="198" t="s">
        <v>2357</v>
      </c>
      <c r="J1240" s="171">
        <v>0.9</v>
      </c>
      <c r="K1240" s="172" t="str">
        <f>IFERROR(SUMIFS(#REF!,#REF!,$I1240,#REF!,$R$2)/SUMIFS(#REF!,#REF!,$I1240,#REF!,$R$2),"-")</f>
        <v>-</v>
      </c>
      <c r="L1240" s="172" t="str">
        <f>IFERROR(SUMIFS(#REF!,#REF!,$I1240,#REF!,$R$7)/SUMIFS(#REF!,#REF!,$I1240,#REF!,$R$7),"-")</f>
        <v>-</v>
      </c>
      <c r="M1240" s="173" t="str">
        <f>IFERROR(SUMIFS(#REF!,#REF!,$I1240,#REF!,$R$3)/SUMIFS(#REF!,#REF!,$I1240,#REF!,$R$3),"-")</f>
        <v>-</v>
      </c>
      <c r="N1240" s="173" t="str">
        <f>IFERROR(SUMIFS(#REF!,#REF!,$I1240,#REF!,"&lt;="&amp;$R$2,#REF!,"&gt;="&amp;$S$2)/SUMIFS(#REF!,#REF!,$I1240,#REF!,"&lt;="&amp;$R$2,#REF!,"&gt;="&amp;$S$2),"-")</f>
        <v>-</v>
      </c>
      <c r="O1240" s="145"/>
      <c r="P1240" s="143"/>
    </row>
    <row r="1241" spans="1:16">
      <c r="A1241" s="141"/>
      <c r="B1241" s="145"/>
      <c r="C1241" s="175" t="s">
        <v>1972</v>
      </c>
      <c r="D1241" s="169" t="s">
        <v>235</v>
      </c>
      <c r="E1241" s="169" t="s">
        <v>1973</v>
      </c>
      <c r="F1241" s="198" t="s">
        <v>2359</v>
      </c>
      <c r="G1241" s="198" t="s">
        <v>2359</v>
      </c>
      <c r="H1241" s="198" t="s">
        <v>2359</v>
      </c>
      <c r="I1241" s="198" t="s">
        <v>2359</v>
      </c>
      <c r="J1241" s="171">
        <v>0.9</v>
      </c>
      <c r="K1241" s="172" t="str">
        <f>IFERROR(SUMIFS(#REF!,#REF!,$I1241,#REF!,$R$2)/SUMIFS(#REF!,#REF!,$I1241,#REF!,$R$2),"-")</f>
        <v>-</v>
      </c>
      <c r="L1241" s="172" t="str">
        <f>IFERROR(SUMIFS(#REF!,#REF!,$I1241,#REF!,$R$7)/SUMIFS(#REF!,#REF!,$I1241,#REF!,$R$7),"-")</f>
        <v>-</v>
      </c>
      <c r="M1241" s="173" t="str">
        <f>IFERROR(SUMIFS(#REF!,#REF!,$I1241,#REF!,$R$3)/SUMIFS(#REF!,#REF!,$I1241,#REF!,$R$3),"-")</f>
        <v>-</v>
      </c>
      <c r="N1241" s="173" t="str">
        <f>IFERROR(SUMIFS(#REF!,#REF!,$I1241,#REF!,"&lt;="&amp;$R$2,#REF!,"&gt;="&amp;$S$2)/SUMIFS(#REF!,#REF!,$I1241,#REF!,"&lt;="&amp;$R$2,#REF!,"&gt;="&amp;$S$2),"-")</f>
        <v>-</v>
      </c>
      <c r="O1241" s="145"/>
      <c r="P1241" s="143"/>
    </row>
    <row r="1242" spans="1:16">
      <c r="A1242" s="141"/>
      <c r="B1242" s="145"/>
      <c r="C1242" s="175" t="s">
        <v>1972</v>
      </c>
      <c r="D1242" s="169" t="s">
        <v>26</v>
      </c>
      <c r="E1242" s="169" t="s">
        <v>1973</v>
      </c>
      <c r="F1242" s="198" t="s">
        <v>2361</v>
      </c>
      <c r="G1242" s="198" t="s">
        <v>2361</v>
      </c>
      <c r="H1242" s="198" t="s">
        <v>2361</v>
      </c>
      <c r="I1242" s="198" t="s">
        <v>2361</v>
      </c>
      <c r="J1242" s="171">
        <v>0.9</v>
      </c>
      <c r="K1242" s="172" t="str">
        <f>IFERROR(SUMIFS(#REF!,#REF!,$I1242,#REF!,$R$2)/SUMIFS(#REF!,#REF!,$I1242,#REF!,$R$2),"-")</f>
        <v>-</v>
      </c>
      <c r="L1242" s="172" t="str">
        <f>IFERROR(SUMIFS(#REF!,#REF!,$I1242,#REF!,$R$7)/SUMIFS(#REF!,#REF!,$I1242,#REF!,$R$7),"-")</f>
        <v>-</v>
      </c>
      <c r="M1242" s="173" t="str">
        <f>IFERROR(SUMIFS(#REF!,#REF!,$I1242,#REF!,$R$3)/SUMIFS(#REF!,#REF!,$I1242,#REF!,$R$3),"-")</f>
        <v>-</v>
      </c>
      <c r="N1242" s="173" t="str">
        <f>IFERROR(SUMIFS(#REF!,#REF!,$I1242,#REF!,"&lt;="&amp;$R$2,#REF!,"&gt;="&amp;$S$2)/SUMIFS(#REF!,#REF!,$I1242,#REF!,"&lt;="&amp;$R$2,#REF!,"&gt;="&amp;$S$2),"-")</f>
        <v>-</v>
      </c>
      <c r="O1242" s="145"/>
      <c r="P1242" s="143"/>
    </row>
    <row r="1243" spans="1:16">
      <c r="A1243" s="141"/>
      <c r="B1243" s="145"/>
      <c r="C1243" s="175" t="s">
        <v>1972</v>
      </c>
      <c r="D1243" s="169" t="s">
        <v>26</v>
      </c>
      <c r="E1243" s="169" t="s">
        <v>1973</v>
      </c>
      <c r="F1243" s="198" t="s">
        <v>2363</v>
      </c>
      <c r="G1243" s="198" t="s">
        <v>2363</v>
      </c>
      <c r="H1243" s="198" t="s">
        <v>2363</v>
      </c>
      <c r="I1243" s="198" t="s">
        <v>2363</v>
      </c>
      <c r="J1243" s="171">
        <v>0.9</v>
      </c>
      <c r="K1243" s="172" t="str">
        <f>IFERROR(SUMIFS(#REF!,#REF!,$I1243,#REF!,$R$2)/SUMIFS(#REF!,#REF!,$I1243,#REF!,$R$2),"-")</f>
        <v>-</v>
      </c>
      <c r="L1243" s="172" t="str">
        <f>IFERROR(SUMIFS(#REF!,#REF!,$I1243,#REF!,$R$7)/SUMIFS(#REF!,#REF!,$I1243,#REF!,$R$7),"-")</f>
        <v>-</v>
      </c>
      <c r="M1243" s="173" t="str">
        <f>IFERROR(SUMIFS(#REF!,#REF!,$I1243,#REF!,$R$3)/SUMIFS(#REF!,#REF!,$I1243,#REF!,$R$3),"-")</f>
        <v>-</v>
      </c>
      <c r="N1243" s="173" t="str">
        <f>IFERROR(SUMIFS(#REF!,#REF!,$I1243,#REF!,"&lt;="&amp;$R$2,#REF!,"&gt;="&amp;$S$2)/SUMIFS(#REF!,#REF!,$I1243,#REF!,"&lt;="&amp;$R$2,#REF!,"&gt;="&amp;$S$2),"-")</f>
        <v>-</v>
      </c>
      <c r="O1243" s="145"/>
      <c r="P1243" s="143"/>
    </row>
    <row r="1244" spans="1:16">
      <c r="A1244" s="141"/>
      <c r="B1244" s="145"/>
      <c r="C1244" s="175" t="s">
        <v>1972</v>
      </c>
      <c r="D1244" s="169" t="s">
        <v>26</v>
      </c>
      <c r="E1244" s="169" t="s">
        <v>1973</v>
      </c>
      <c r="F1244" s="198" t="s">
        <v>2365</v>
      </c>
      <c r="G1244" s="198" t="s">
        <v>2365</v>
      </c>
      <c r="H1244" s="198" t="s">
        <v>2365</v>
      </c>
      <c r="I1244" s="198" t="s">
        <v>2365</v>
      </c>
      <c r="J1244" s="171">
        <v>0.9</v>
      </c>
      <c r="K1244" s="172" t="str">
        <f>IFERROR(SUMIFS(#REF!,#REF!,$I1244,#REF!,$R$2)/SUMIFS(#REF!,#REF!,$I1244,#REF!,$R$2),"-")</f>
        <v>-</v>
      </c>
      <c r="L1244" s="172" t="str">
        <f>IFERROR(SUMIFS(#REF!,#REF!,$I1244,#REF!,$R$7)/SUMIFS(#REF!,#REF!,$I1244,#REF!,$R$7),"-")</f>
        <v>-</v>
      </c>
      <c r="M1244" s="173" t="str">
        <f>IFERROR(SUMIFS(#REF!,#REF!,$I1244,#REF!,$R$3)/SUMIFS(#REF!,#REF!,$I1244,#REF!,$R$3),"-")</f>
        <v>-</v>
      </c>
      <c r="N1244" s="173" t="str">
        <f>IFERROR(SUMIFS(#REF!,#REF!,$I1244,#REF!,"&lt;="&amp;$R$2,#REF!,"&gt;="&amp;$S$2)/SUMIFS(#REF!,#REF!,$I1244,#REF!,"&lt;="&amp;$R$2,#REF!,"&gt;="&amp;$S$2),"-")</f>
        <v>-</v>
      </c>
      <c r="O1244" s="145"/>
      <c r="P1244" s="143"/>
    </row>
    <row r="1245" spans="1:16">
      <c r="A1245" s="141"/>
      <c r="B1245" s="145"/>
      <c r="C1245" s="175" t="s">
        <v>1972</v>
      </c>
      <c r="D1245" s="169" t="s">
        <v>26</v>
      </c>
      <c r="E1245" s="169" t="s">
        <v>1973</v>
      </c>
      <c r="F1245" s="198" t="s">
        <v>2367</v>
      </c>
      <c r="G1245" s="198" t="s">
        <v>2367</v>
      </c>
      <c r="H1245" s="198" t="s">
        <v>2367</v>
      </c>
      <c r="I1245" s="198" t="s">
        <v>2367</v>
      </c>
      <c r="J1245" s="171">
        <v>0.9</v>
      </c>
      <c r="K1245" s="172" t="str">
        <f>IFERROR(SUMIFS(#REF!,#REF!,$I1245,#REF!,$R$2)/SUMIFS(#REF!,#REF!,$I1245,#REF!,$R$2),"-")</f>
        <v>-</v>
      </c>
      <c r="L1245" s="172" t="str">
        <f>IFERROR(SUMIFS(#REF!,#REF!,$I1245,#REF!,$R$7)/SUMIFS(#REF!,#REF!,$I1245,#REF!,$R$7),"-")</f>
        <v>-</v>
      </c>
      <c r="M1245" s="173" t="str">
        <f>IFERROR(SUMIFS(#REF!,#REF!,$I1245,#REF!,$R$3)/SUMIFS(#REF!,#REF!,$I1245,#REF!,$R$3),"-")</f>
        <v>-</v>
      </c>
      <c r="N1245" s="173" t="str">
        <f>IFERROR(SUMIFS(#REF!,#REF!,$I1245,#REF!,"&lt;="&amp;$R$2,#REF!,"&gt;="&amp;$S$2)/SUMIFS(#REF!,#REF!,$I1245,#REF!,"&lt;="&amp;$R$2,#REF!,"&gt;="&amp;$S$2),"-")</f>
        <v>-</v>
      </c>
      <c r="O1245" s="145"/>
      <c r="P1245" s="143"/>
    </row>
    <row r="1246" spans="1:16">
      <c r="A1246" s="141"/>
      <c r="B1246" s="145"/>
      <c r="C1246" s="175" t="s">
        <v>1972</v>
      </c>
      <c r="D1246" s="169" t="s">
        <v>26</v>
      </c>
      <c r="E1246" s="169" t="s">
        <v>1973</v>
      </c>
      <c r="F1246" s="198" t="s">
        <v>2369</v>
      </c>
      <c r="G1246" s="198" t="s">
        <v>2369</v>
      </c>
      <c r="H1246" s="198" t="s">
        <v>2369</v>
      </c>
      <c r="I1246" s="198" t="s">
        <v>2369</v>
      </c>
      <c r="J1246" s="171">
        <v>0.9</v>
      </c>
      <c r="K1246" s="172" t="str">
        <f>IFERROR(SUMIFS(#REF!,#REF!,$I1246,#REF!,$R$2)/SUMIFS(#REF!,#REF!,$I1246,#REF!,$R$2),"-")</f>
        <v>-</v>
      </c>
      <c r="L1246" s="172" t="str">
        <f>IFERROR(SUMIFS(#REF!,#REF!,$I1246,#REF!,$R$7)/SUMIFS(#REF!,#REF!,$I1246,#REF!,$R$7),"-")</f>
        <v>-</v>
      </c>
      <c r="M1246" s="173" t="str">
        <f>IFERROR(SUMIFS(#REF!,#REF!,$I1246,#REF!,$R$3)/SUMIFS(#REF!,#REF!,$I1246,#REF!,$R$3),"-")</f>
        <v>-</v>
      </c>
      <c r="N1246" s="173" t="str">
        <f>IFERROR(SUMIFS(#REF!,#REF!,$I1246,#REF!,"&lt;="&amp;$R$2,#REF!,"&gt;="&amp;$S$2)/SUMIFS(#REF!,#REF!,$I1246,#REF!,"&lt;="&amp;$R$2,#REF!,"&gt;="&amp;$S$2),"-")</f>
        <v>-</v>
      </c>
      <c r="O1246" s="145"/>
      <c r="P1246" s="143"/>
    </row>
    <row r="1247" spans="1:16">
      <c r="A1247" s="141"/>
      <c r="B1247" s="145"/>
      <c r="C1247" s="175" t="s">
        <v>1972</v>
      </c>
      <c r="D1247" s="169" t="s">
        <v>26</v>
      </c>
      <c r="E1247" s="169" t="s">
        <v>1973</v>
      </c>
      <c r="F1247" s="198" t="s">
        <v>2371</v>
      </c>
      <c r="G1247" s="198" t="s">
        <v>2371</v>
      </c>
      <c r="H1247" s="198" t="s">
        <v>2371</v>
      </c>
      <c r="I1247" s="198" t="s">
        <v>2371</v>
      </c>
      <c r="J1247" s="171">
        <v>0.9</v>
      </c>
      <c r="K1247" s="172" t="str">
        <f>IFERROR(SUMIFS(#REF!,#REF!,$I1247,#REF!,$R$2)/SUMIFS(#REF!,#REF!,$I1247,#REF!,$R$2),"-")</f>
        <v>-</v>
      </c>
      <c r="L1247" s="172" t="str">
        <f>IFERROR(SUMIFS(#REF!,#REF!,$I1247,#REF!,$R$7)/SUMIFS(#REF!,#REF!,$I1247,#REF!,$R$7),"-")</f>
        <v>-</v>
      </c>
      <c r="M1247" s="173" t="str">
        <f>IFERROR(SUMIFS(#REF!,#REF!,$I1247,#REF!,$R$3)/SUMIFS(#REF!,#REF!,$I1247,#REF!,$R$3),"-")</f>
        <v>-</v>
      </c>
      <c r="N1247" s="173" t="str">
        <f>IFERROR(SUMIFS(#REF!,#REF!,$I1247,#REF!,"&lt;="&amp;$R$2,#REF!,"&gt;="&amp;$S$2)/SUMIFS(#REF!,#REF!,$I1247,#REF!,"&lt;="&amp;$R$2,#REF!,"&gt;="&amp;$S$2),"-")</f>
        <v>-</v>
      </c>
      <c r="O1247" s="145"/>
      <c r="P1247" s="143"/>
    </row>
    <row r="1248" spans="1:16">
      <c r="A1248" s="141"/>
      <c r="B1248" s="145"/>
      <c r="C1248" s="175" t="s">
        <v>1972</v>
      </c>
      <c r="D1248" s="169" t="s">
        <v>235</v>
      </c>
      <c r="E1248" s="169" t="s">
        <v>1973</v>
      </c>
      <c r="F1248" s="198" t="s">
        <v>2373</v>
      </c>
      <c r="G1248" s="198" t="s">
        <v>2373</v>
      </c>
      <c r="H1248" s="198" t="s">
        <v>2373</v>
      </c>
      <c r="I1248" s="198" t="s">
        <v>2373</v>
      </c>
      <c r="J1248" s="171">
        <v>0.9</v>
      </c>
      <c r="K1248" s="172" t="str">
        <f>IFERROR(SUMIFS(#REF!,#REF!,$I1248,#REF!,$R$2)/SUMIFS(#REF!,#REF!,$I1248,#REF!,$R$2),"-")</f>
        <v>-</v>
      </c>
      <c r="L1248" s="172" t="str">
        <f>IFERROR(SUMIFS(#REF!,#REF!,$I1248,#REF!,$R$7)/SUMIFS(#REF!,#REF!,$I1248,#REF!,$R$7),"-")</f>
        <v>-</v>
      </c>
      <c r="M1248" s="173" t="str">
        <f>IFERROR(SUMIFS(#REF!,#REF!,$I1248,#REF!,$R$3)/SUMIFS(#REF!,#REF!,$I1248,#REF!,$R$3),"-")</f>
        <v>-</v>
      </c>
      <c r="N1248" s="173" t="str">
        <f>IFERROR(SUMIFS(#REF!,#REF!,$I1248,#REF!,"&lt;="&amp;$R$2,#REF!,"&gt;="&amp;$S$2)/SUMIFS(#REF!,#REF!,$I1248,#REF!,"&lt;="&amp;$R$2,#REF!,"&gt;="&amp;$S$2),"-")</f>
        <v>-</v>
      </c>
      <c r="O1248" s="145"/>
      <c r="P1248" s="143"/>
    </row>
    <row r="1249" spans="1:16">
      <c r="A1249" s="141"/>
      <c r="B1249" s="145"/>
      <c r="C1249" s="175" t="s">
        <v>1972</v>
      </c>
      <c r="D1249" s="169" t="s">
        <v>26</v>
      </c>
      <c r="E1249" s="169" t="s">
        <v>1973</v>
      </c>
      <c r="F1249" s="198" t="s">
        <v>2375</v>
      </c>
      <c r="G1249" s="198" t="s">
        <v>2375</v>
      </c>
      <c r="H1249" s="198" t="s">
        <v>2375</v>
      </c>
      <c r="I1249" s="198" t="s">
        <v>2375</v>
      </c>
      <c r="J1249" s="171">
        <v>0.9</v>
      </c>
      <c r="K1249" s="172" t="str">
        <f>IFERROR(SUMIFS(#REF!,#REF!,$I1249,#REF!,$R$2)/SUMIFS(#REF!,#REF!,$I1249,#REF!,$R$2),"-")</f>
        <v>-</v>
      </c>
      <c r="L1249" s="172" t="str">
        <f>IFERROR(SUMIFS(#REF!,#REF!,$I1249,#REF!,$R$7)/SUMIFS(#REF!,#REF!,$I1249,#REF!,$R$7),"-")</f>
        <v>-</v>
      </c>
      <c r="M1249" s="173" t="str">
        <f>IFERROR(SUMIFS(#REF!,#REF!,$I1249,#REF!,$R$3)/SUMIFS(#REF!,#REF!,$I1249,#REF!,$R$3),"-")</f>
        <v>-</v>
      </c>
      <c r="N1249" s="173" t="str">
        <f>IFERROR(SUMIFS(#REF!,#REF!,$I1249,#REF!,"&lt;="&amp;$R$2,#REF!,"&gt;="&amp;$S$2)/SUMIFS(#REF!,#REF!,$I1249,#REF!,"&lt;="&amp;$R$2,#REF!,"&gt;="&amp;$S$2),"-")</f>
        <v>-</v>
      </c>
      <c r="O1249" s="145"/>
      <c r="P1249" s="143"/>
    </row>
    <row r="1250" spans="1:16">
      <c r="A1250" s="141"/>
      <c r="B1250" s="145"/>
      <c r="C1250" s="175" t="s">
        <v>1972</v>
      </c>
      <c r="D1250" s="169" t="s">
        <v>26</v>
      </c>
      <c r="E1250" s="169" t="s">
        <v>1973</v>
      </c>
      <c r="F1250" s="198" t="s">
        <v>2377</v>
      </c>
      <c r="G1250" s="198" t="s">
        <v>2377</v>
      </c>
      <c r="H1250" s="198" t="s">
        <v>2377</v>
      </c>
      <c r="I1250" s="198" t="s">
        <v>2377</v>
      </c>
      <c r="J1250" s="171">
        <v>0.9</v>
      </c>
      <c r="K1250" s="172" t="str">
        <f>IFERROR(SUMIFS(#REF!,#REF!,$I1250,#REF!,$R$2)/SUMIFS(#REF!,#REF!,$I1250,#REF!,$R$2),"-")</f>
        <v>-</v>
      </c>
      <c r="L1250" s="172" t="str">
        <f>IFERROR(SUMIFS(#REF!,#REF!,$I1250,#REF!,$R$7)/SUMIFS(#REF!,#REF!,$I1250,#REF!,$R$7),"-")</f>
        <v>-</v>
      </c>
      <c r="M1250" s="173" t="str">
        <f>IFERROR(SUMIFS(#REF!,#REF!,$I1250,#REF!,$R$3)/SUMIFS(#REF!,#REF!,$I1250,#REF!,$R$3),"-")</f>
        <v>-</v>
      </c>
      <c r="N1250" s="173" t="str">
        <f>IFERROR(SUMIFS(#REF!,#REF!,$I1250,#REF!,"&lt;="&amp;$R$2,#REF!,"&gt;="&amp;$S$2)/SUMIFS(#REF!,#REF!,$I1250,#REF!,"&lt;="&amp;$R$2,#REF!,"&gt;="&amp;$S$2),"-")</f>
        <v>-</v>
      </c>
      <c r="O1250" s="145"/>
      <c r="P1250" s="143"/>
    </row>
    <row r="1251" spans="1:16">
      <c r="A1251" s="141"/>
      <c r="B1251" s="145"/>
      <c r="C1251" s="175" t="s">
        <v>1972</v>
      </c>
      <c r="D1251" s="169" t="s">
        <v>26</v>
      </c>
      <c r="E1251" s="169" t="s">
        <v>1973</v>
      </c>
      <c r="F1251" s="198" t="s">
        <v>2379</v>
      </c>
      <c r="G1251" s="198" t="s">
        <v>2379</v>
      </c>
      <c r="H1251" s="198" t="s">
        <v>2379</v>
      </c>
      <c r="I1251" s="198" t="s">
        <v>2379</v>
      </c>
      <c r="J1251" s="171">
        <v>0.9</v>
      </c>
      <c r="K1251" s="172" t="str">
        <f>IFERROR(SUMIFS(#REF!,#REF!,$I1251,#REF!,$R$2)/SUMIFS(#REF!,#REF!,$I1251,#REF!,$R$2),"-")</f>
        <v>-</v>
      </c>
      <c r="L1251" s="172" t="str">
        <f>IFERROR(SUMIFS(#REF!,#REF!,$I1251,#REF!,$R$7)/SUMIFS(#REF!,#REF!,$I1251,#REF!,$R$7),"-")</f>
        <v>-</v>
      </c>
      <c r="M1251" s="173" t="str">
        <f>IFERROR(SUMIFS(#REF!,#REF!,$I1251,#REF!,$R$3)/SUMIFS(#REF!,#REF!,$I1251,#REF!,$R$3),"-")</f>
        <v>-</v>
      </c>
      <c r="N1251" s="173" t="str">
        <f>IFERROR(SUMIFS(#REF!,#REF!,$I1251,#REF!,"&lt;="&amp;$R$2,#REF!,"&gt;="&amp;$S$2)/SUMIFS(#REF!,#REF!,$I1251,#REF!,"&lt;="&amp;$R$2,#REF!,"&gt;="&amp;$S$2),"-")</f>
        <v>-</v>
      </c>
      <c r="O1251" s="145"/>
      <c r="P1251" s="143"/>
    </row>
    <row r="1252" spans="1:16">
      <c r="A1252" s="141"/>
      <c r="B1252" s="145"/>
      <c r="C1252" s="175" t="s">
        <v>1972</v>
      </c>
      <c r="D1252" s="169" t="s">
        <v>26</v>
      </c>
      <c r="E1252" s="169" t="s">
        <v>1973</v>
      </c>
      <c r="F1252" s="198" t="s">
        <v>2381</v>
      </c>
      <c r="G1252" s="198" t="s">
        <v>2381</v>
      </c>
      <c r="H1252" s="198" t="s">
        <v>2381</v>
      </c>
      <c r="I1252" s="198" t="s">
        <v>2381</v>
      </c>
      <c r="J1252" s="171">
        <v>0.9</v>
      </c>
      <c r="K1252" s="172" t="str">
        <f>IFERROR(SUMIFS(#REF!,#REF!,$I1252,#REF!,$R$2)/SUMIFS(#REF!,#REF!,$I1252,#REF!,$R$2),"-")</f>
        <v>-</v>
      </c>
      <c r="L1252" s="172" t="str">
        <f>IFERROR(SUMIFS(#REF!,#REF!,$I1252,#REF!,$R$7)/SUMIFS(#REF!,#REF!,$I1252,#REF!,$R$7),"-")</f>
        <v>-</v>
      </c>
      <c r="M1252" s="173" t="str">
        <f>IFERROR(SUMIFS(#REF!,#REF!,$I1252,#REF!,$R$3)/SUMIFS(#REF!,#REF!,$I1252,#REF!,$R$3),"-")</f>
        <v>-</v>
      </c>
      <c r="N1252" s="173" t="str">
        <f>IFERROR(SUMIFS(#REF!,#REF!,$I1252,#REF!,"&lt;="&amp;$R$2,#REF!,"&gt;="&amp;$S$2)/SUMIFS(#REF!,#REF!,$I1252,#REF!,"&lt;="&amp;$R$2,#REF!,"&gt;="&amp;$S$2),"-")</f>
        <v>-</v>
      </c>
      <c r="O1252" s="145"/>
      <c r="P1252" s="143"/>
    </row>
    <row r="1253" spans="1:16">
      <c r="A1253" s="141"/>
      <c r="B1253" s="145"/>
      <c r="C1253" s="175" t="s">
        <v>1972</v>
      </c>
      <c r="D1253" s="169" t="s">
        <v>26</v>
      </c>
      <c r="E1253" s="169" t="s">
        <v>1973</v>
      </c>
      <c r="F1253" s="198" t="s">
        <v>2383</v>
      </c>
      <c r="G1253" s="198" t="s">
        <v>2383</v>
      </c>
      <c r="H1253" s="198" t="s">
        <v>2383</v>
      </c>
      <c r="I1253" s="198" t="s">
        <v>2383</v>
      </c>
      <c r="J1253" s="171">
        <v>0.9</v>
      </c>
      <c r="K1253" s="172" t="str">
        <f>IFERROR(SUMIFS(#REF!,#REF!,$I1253,#REF!,$R$2)/SUMIFS(#REF!,#REF!,$I1253,#REF!,$R$2),"-")</f>
        <v>-</v>
      </c>
      <c r="L1253" s="172" t="str">
        <f>IFERROR(SUMIFS(#REF!,#REF!,$I1253,#REF!,$R$7)/SUMIFS(#REF!,#REF!,$I1253,#REF!,$R$7),"-")</f>
        <v>-</v>
      </c>
      <c r="M1253" s="173" t="str">
        <f>IFERROR(SUMIFS(#REF!,#REF!,$I1253,#REF!,$R$3)/SUMIFS(#REF!,#REF!,$I1253,#REF!,$R$3),"-")</f>
        <v>-</v>
      </c>
      <c r="N1253" s="173" t="str">
        <f>IFERROR(SUMIFS(#REF!,#REF!,$I1253,#REF!,"&lt;="&amp;$R$2,#REF!,"&gt;="&amp;$S$2)/SUMIFS(#REF!,#REF!,$I1253,#REF!,"&lt;="&amp;$R$2,#REF!,"&gt;="&amp;$S$2),"-")</f>
        <v>-</v>
      </c>
      <c r="O1253" s="145"/>
      <c r="P1253" s="143"/>
    </row>
    <row r="1254" spans="1:16">
      <c r="A1254" s="141"/>
      <c r="B1254" s="145"/>
      <c r="C1254" s="175" t="s">
        <v>1972</v>
      </c>
      <c r="D1254" s="169" t="s">
        <v>26</v>
      </c>
      <c r="E1254" s="169" t="s">
        <v>1973</v>
      </c>
      <c r="F1254" s="198" t="s">
        <v>2385</v>
      </c>
      <c r="G1254" s="198" t="s">
        <v>2385</v>
      </c>
      <c r="H1254" s="198" t="s">
        <v>2385</v>
      </c>
      <c r="I1254" s="198" t="s">
        <v>2385</v>
      </c>
      <c r="J1254" s="171">
        <v>0.9</v>
      </c>
      <c r="K1254" s="172" t="str">
        <f>IFERROR(SUMIFS(#REF!,#REF!,$I1254,#REF!,$R$2)/SUMIFS(#REF!,#REF!,$I1254,#REF!,$R$2),"-")</f>
        <v>-</v>
      </c>
      <c r="L1254" s="172" t="str">
        <f>IFERROR(SUMIFS(#REF!,#REF!,$I1254,#REF!,$R$7)/SUMIFS(#REF!,#REF!,$I1254,#REF!,$R$7),"-")</f>
        <v>-</v>
      </c>
      <c r="M1254" s="173" t="str">
        <f>IFERROR(SUMIFS(#REF!,#REF!,$I1254,#REF!,$R$3)/SUMIFS(#REF!,#REF!,$I1254,#REF!,$R$3),"-")</f>
        <v>-</v>
      </c>
      <c r="N1254" s="173" t="str">
        <f>IFERROR(SUMIFS(#REF!,#REF!,$I1254,#REF!,"&lt;="&amp;$R$2,#REF!,"&gt;="&amp;$S$2)/SUMIFS(#REF!,#REF!,$I1254,#REF!,"&lt;="&amp;$R$2,#REF!,"&gt;="&amp;$S$2),"-")</f>
        <v>-</v>
      </c>
      <c r="O1254" s="145"/>
      <c r="P1254" s="143"/>
    </row>
    <row r="1255" spans="1:16">
      <c r="A1255" s="141"/>
      <c r="B1255" s="145"/>
      <c r="C1255" s="175" t="s">
        <v>1972</v>
      </c>
      <c r="D1255" s="169" t="s">
        <v>26</v>
      </c>
      <c r="E1255" s="169" t="s">
        <v>1973</v>
      </c>
      <c r="F1255" s="198" t="s">
        <v>2387</v>
      </c>
      <c r="G1255" s="198" t="s">
        <v>2387</v>
      </c>
      <c r="H1255" s="198" t="s">
        <v>2387</v>
      </c>
      <c r="I1255" s="198" t="s">
        <v>2387</v>
      </c>
      <c r="J1255" s="171">
        <v>0.9</v>
      </c>
      <c r="K1255" s="172" t="str">
        <f>IFERROR(SUMIFS(#REF!,#REF!,$I1255,#REF!,$R$2)/SUMIFS(#REF!,#REF!,$I1255,#REF!,$R$2),"-")</f>
        <v>-</v>
      </c>
      <c r="L1255" s="172" t="str">
        <f>IFERROR(SUMIFS(#REF!,#REF!,$I1255,#REF!,$R$7)/SUMIFS(#REF!,#REF!,$I1255,#REF!,$R$7),"-")</f>
        <v>-</v>
      </c>
      <c r="M1255" s="173" t="str">
        <f>IFERROR(SUMIFS(#REF!,#REF!,$I1255,#REF!,$R$3)/SUMIFS(#REF!,#REF!,$I1255,#REF!,$R$3),"-")</f>
        <v>-</v>
      </c>
      <c r="N1255" s="173" t="str">
        <f>IFERROR(SUMIFS(#REF!,#REF!,$I1255,#REF!,"&lt;="&amp;$R$2,#REF!,"&gt;="&amp;$S$2)/SUMIFS(#REF!,#REF!,$I1255,#REF!,"&lt;="&amp;$R$2,#REF!,"&gt;="&amp;$S$2),"-")</f>
        <v>-</v>
      </c>
      <c r="O1255" s="145"/>
      <c r="P1255" s="143"/>
    </row>
    <row r="1256" spans="1:16">
      <c r="A1256" s="141"/>
      <c r="B1256" s="145"/>
      <c r="C1256" s="175" t="s">
        <v>1972</v>
      </c>
      <c r="D1256" s="169" t="s">
        <v>26</v>
      </c>
      <c r="E1256" s="169" t="s">
        <v>1973</v>
      </c>
      <c r="F1256" s="198" t="s">
        <v>2389</v>
      </c>
      <c r="G1256" s="198" t="s">
        <v>2389</v>
      </c>
      <c r="H1256" s="198" t="s">
        <v>2389</v>
      </c>
      <c r="I1256" s="198" t="s">
        <v>2389</v>
      </c>
      <c r="J1256" s="171">
        <v>0.9</v>
      </c>
      <c r="K1256" s="172" t="str">
        <f>IFERROR(SUMIFS(#REF!,#REF!,$I1256,#REF!,$R$2)/SUMIFS(#REF!,#REF!,$I1256,#REF!,$R$2),"-")</f>
        <v>-</v>
      </c>
      <c r="L1256" s="172" t="str">
        <f>IFERROR(SUMIFS(#REF!,#REF!,$I1256,#REF!,$R$7)/SUMIFS(#REF!,#REF!,$I1256,#REF!,$R$7),"-")</f>
        <v>-</v>
      </c>
      <c r="M1256" s="173" t="str">
        <f>IFERROR(SUMIFS(#REF!,#REF!,$I1256,#REF!,$R$3)/SUMIFS(#REF!,#REF!,$I1256,#REF!,$R$3),"-")</f>
        <v>-</v>
      </c>
      <c r="N1256" s="173" t="str">
        <f>IFERROR(SUMIFS(#REF!,#REF!,$I1256,#REF!,"&lt;="&amp;$R$2,#REF!,"&gt;="&amp;$S$2)/SUMIFS(#REF!,#REF!,$I1256,#REF!,"&lt;="&amp;$R$2,#REF!,"&gt;="&amp;$S$2),"-")</f>
        <v>-</v>
      </c>
      <c r="O1256" s="145"/>
      <c r="P1256" s="143"/>
    </row>
    <row r="1257" spans="1:16">
      <c r="A1257" s="141"/>
      <c r="B1257" s="145"/>
      <c r="C1257" s="175" t="s">
        <v>1972</v>
      </c>
      <c r="D1257" s="169" t="s">
        <v>26</v>
      </c>
      <c r="E1257" s="169" t="s">
        <v>1973</v>
      </c>
      <c r="F1257" s="198" t="s">
        <v>2391</v>
      </c>
      <c r="G1257" s="198" t="s">
        <v>2391</v>
      </c>
      <c r="H1257" s="198" t="s">
        <v>2391</v>
      </c>
      <c r="I1257" s="198" t="s">
        <v>2391</v>
      </c>
      <c r="J1257" s="171">
        <v>0.9</v>
      </c>
      <c r="K1257" s="172" t="str">
        <f>IFERROR(SUMIFS(#REF!,#REF!,$I1257,#REF!,$R$2)/SUMIFS(#REF!,#REF!,$I1257,#REF!,$R$2),"-")</f>
        <v>-</v>
      </c>
      <c r="L1257" s="172" t="str">
        <f>IFERROR(SUMIFS(#REF!,#REF!,$I1257,#REF!,$R$7)/SUMIFS(#REF!,#REF!,$I1257,#REF!,$R$7),"-")</f>
        <v>-</v>
      </c>
      <c r="M1257" s="173" t="str">
        <f>IFERROR(SUMIFS(#REF!,#REF!,$I1257,#REF!,$R$3)/SUMIFS(#REF!,#REF!,$I1257,#REF!,$R$3),"-")</f>
        <v>-</v>
      </c>
      <c r="N1257" s="173" t="str">
        <f>IFERROR(SUMIFS(#REF!,#REF!,$I1257,#REF!,"&lt;="&amp;$R$2,#REF!,"&gt;="&amp;$S$2)/SUMIFS(#REF!,#REF!,$I1257,#REF!,"&lt;="&amp;$R$2,#REF!,"&gt;="&amp;$S$2),"-")</f>
        <v>-</v>
      </c>
      <c r="O1257" s="145"/>
      <c r="P1257" s="143"/>
    </row>
    <row r="1258" spans="1:16">
      <c r="A1258" s="141"/>
      <c r="B1258" s="145"/>
      <c r="C1258" s="175" t="s">
        <v>1972</v>
      </c>
      <c r="D1258" s="169" t="s">
        <v>26</v>
      </c>
      <c r="E1258" s="169" t="s">
        <v>1973</v>
      </c>
      <c r="F1258" s="198" t="s">
        <v>2393</v>
      </c>
      <c r="G1258" s="198" t="s">
        <v>2393</v>
      </c>
      <c r="H1258" s="198" t="s">
        <v>2393</v>
      </c>
      <c r="I1258" s="198" t="s">
        <v>2393</v>
      </c>
      <c r="J1258" s="171">
        <v>0.9</v>
      </c>
      <c r="K1258" s="172" t="str">
        <f>IFERROR(SUMIFS(#REF!,#REF!,$I1258,#REF!,$R$2)/SUMIFS(#REF!,#REF!,$I1258,#REF!,$R$2),"-")</f>
        <v>-</v>
      </c>
      <c r="L1258" s="172" t="str">
        <f>IFERROR(SUMIFS(#REF!,#REF!,$I1258,#REF!,$R$7)/SUMIFS(#REF!,#REF!,$I1258,#REF!,$R$7),"-")</f>
        <v>-</v>
      </c>
      <c r="M1258" s="173" t="str">
        <f>IFERROR(SUMIFS(#REF!,#REF!,$I1258,#REF!,$R$3)/SUMIFS(#REF!,#REF!,$I1258,#REF!,$R$3),"-")</f>
        <v>-</v>
      </c>
      <c r="N1258" s="173" t="str">
        <f>IFERROR(SUMIFS(#REF!,#REF!,$I1258,#REF!,"&lt;="&amp;$R$2,#REF!,"&gt;="&amp;$S$2)/SUMIFS(#REF!,#REF!,$I1258,#REF!,"&lt;="&amp;$R$2,#REF!,"&gt;="&amp;$S$2),"-")</f>
        <v>-</v>
      </c>
      <c r="O1258" s="145"/>
      <c r="P1258" s="143"/>
    </row>
    <row r="1259" spans="1:16">
      <c r="A1259" s="141"/>
      <c r="B1259" s="145"/>
      <c r="C1259" s="175" t="s">
        <v>1972</v>
      </c>
      <c r="D1259" s="169" t="s">
        <v>26</v>
      </c>
      <c r="E1259" s="169" t="s">
        <v>1973</v>
      </c>
      <c r="F1259" s="198" t="s">
        <v>2395</v>
      </c>
      <c r="G1259" s="198" t="s">
        <v>2395</v>
      </c>
      <c r="H1259" s="198" t="s">
        <v>2395</v>
      </c>
      <c r="I1259" s="198" t="s">
        <v>2395</v>
      </c>
      <c r="J1259" s="171">
        <v>0.9</v>
      </c>
      <c r="K1259" s="172" t="str">
        <f>IFERROR(SUMIFS(#REF!,#REF!,$I1259,#REF!,$R$2)/SUMIFS(#REF!,#REF!,$I1259,#REF!,$R$2),"-")</f>
        <v>-</v>
      </c>
      <c r="L1259" s="172" t="str">
        <f>IFERROR(SUMIFS(#REF!,#REF!,$I1259,#REF!,$R$7)/SUMIFS(#REF!,#REF!,$I1259,#REF!,$R$7),"-")</f>
        <v>-</v>
      </c>
      <c r="M1259" s="173" t="str">
        <f>IFERROR(SUMIFS(#REF!,#REF!,$I1259,#REF!,$R$3)/SUMIFS(#REF!,#REF!,$I1259,#REF!,$R$3),"-")</f>
        <v>-</v>
      </c>
      <c r="N1259" s="173" t="str">
        <f>IFERROR(SUMIFS(#REF!,#REF!,$I1259,#REF!,"&lt;="&amp;$R$2,#REF!,"&gt;="&amp;$S$2)/SUMIFS(#REF!,#REF!,$I1259,#REF!,"&lt;="&amp;$R$2,#REF!,"&gt;="&amp;$S$2),"-")</f>
        <v>-</v>
      </c>
      <c r="O1259" s="145"/>
      <c r="P1259" s="143"/>
    </row>
    <row r="1260" spans="1:16">
      <c r="A1260" s="141"/>
      <c r="B1260" s="145"/>
      <c r="C1260" s="175" t="s">
        <v>1972</v>
      </c>
      <c r="D1260" s="169" t="s">
        <v>26</v>
      </c>
      <c r="E1260" s="169" t="s">
        <v>1973</v>
      </c>
      <c r="F1260" s="198" t="s">
        <v>2397</v>
      </c>
      <c r="G1260" s="198" t="s">
        <v>2397</v>
      </c>
      <c r="H1260" s="198" t="s">
        <v>2397</v>
      </c>
      <c r="I1260" s="198" t="s">
        <v>2397</v>
      </c>
      <c r="J1260" s="171">
        <v>0.9</v>
      </c>
      <c r="K1260" s="172" t="str">
        <f>IFERROR(SUMIFS(#REF!,#REF!,$I1260,#REF!,$R$2)/SUMIFS(#REF!,#REF!,$I1260,#REF!,$R$2),"-")</f>
        <v>-</v>
      </c>
      <c r="L1260" s="172" t="str">
        <f>IFERROR(SUMIFS(#REF!,#REF!,$I1260,#REF!,$R$7)/SUMIFS(#REF!,#REF!,$I1260,#REF!,$R$7),"-")</f>
        <v>-</v>
      </c>
      <c r="M1260" s="173" t="str">
        <f>IFERROR(SUMIFS(#REF!,#REF!,$I1260,#REF!,$R$3)/SUMIFS(#REF!,#REF!,$I1260,#REF!,$R$3),"-")</f>
        <v>-</v>
      </c>
      <c r="N1260" s="173" t="str">
        <f>IFERROR(SUMIFS(#REF!,#REF!,$I1260,#REF!,"&lt;="&amp;$R$2,#REF!,"&gt;="&amp;$S$2)/SUMIFS(#REF!,#REF!,$I1260,#REF!,"&lt;="&amp;$R$2,#REF!,"&gt;="&amp;$S$2),"-")</f>
        <v>-</v>
      </c>
      <c r="O1260" s="145"/>
      <c r="P1260" s="143"/>
    </row>
    <row r="1261" spans="1:16">
      <c r="A1261" s="141"/>
      <c r="B1261" s="145"/>
      <c r="C1261" s="175" t="s">
        <v>1972</v>
      </c>
      <c r="D1261" s="169" t="s">
        <v>26</v>
      </c>
      <c r="E1261" s="169" t="s">
        <v>1973</v>
      </c>
      <c r="F1261" s="198" t="s">
        <v>2399</v>
      </c>
      <c r="G1261" s="198" t="s">
        <v>2399</v>
      </c>
      <c r="H1261" s="198" t="s">
        <v>2399</v>
      </c>
      <c r="I1261" s="198" t="s">
        <v>2399</v>
      </c>
      <c r="J1261" s="171">
        <v>0.9</v>
      </c>
      <c r="K1261" s="172" t="str">
        <f>IFERROR(SUMIFS(#REF!,#REF!,$I1261,#REF!,$R$2)/SUMIFS(#REF!,#REF!,$I1261,#REF!,$R$2),"-")</f>
        <v>-</v>
      </c>
      <c r="L1261" s="172" t="str">
        <f>IFERROR(SUMIFS(#REF!,#REF!,$I1261,#REF!,$R$7)/SUMIFS(#REF!,#REF!,$I1261,#REF!,$R$7),"-")</f>
        <v>-</v>
      </c>
      <c r="M1261" s="173" t="str">
        <f>IFERROR(SUMIFS(#REF!,#REF!,$I1261,#REF!,$R$3)/SUMIFS(#REF!,#REF!,$I1261,#REF!,$R$3),"-")</f>
        <v>-</v>
      </c>
      <c r="N1261" s="173" t="str">
        <f>IFERROR(SUMIFS(#REF!,#REF!,$I1261,#REF!,"&lt;="&amp;$R$2,#REF!,"&gt;="&amp;$S$2)/SUMIFS(#REF!,#REF!,$I1261,#REF!,"&lt;="&amp;$R$2,#REF!,"&gt;="&amp;$S$2),"-")</f>
        <v>-</v>
      </c>
      <c r="O1261" s="145"/>
      <c r="P1261" s="143"/>
    </row>
    <row r="1262" spans="1:16">
      <c r="A1262" s="141"/>
      <c r="B1262" s="145"/>
      <c r="C1262" s="175" t="s">
        <v>1972</v>
      </c>
      <c r="D1262" s="169" t="s">
        <v>26</v>
      </c>
      <c r="E1262" s="169" t="s">
        <v>1973</v>
      </c>
      <c r="F1262" s="198" t="s">
        <v>2401</v>
      </c>
      <c r="G1262" s="198" t="s">
        <v>2401</v>
      </c>
      <c r="H1262" s="198" t="s">
        <v>2401</v>
      </c>
      <c r="I1262" s="198" t="s">
        <v>2401</v>
      </c>
      <c r="J1262" s="171">
        <v>0.9</v>
      </c>
      <c r="K1262" s="172" t="str">
        <f>IFERROR(SUMIFS(#REF!,#REF!,$I1262,#REF!,$R$2)/SUMIFS(#REF!,#REF!,$I1262,#REF!,$R$2),"-")</f>
        <v>-</v>
      </c>
      <c r="L1262" s="172" t="str">
        <f>IFERROR(SUMIFS(#REF!,#REF!,$I1262,#REF!,$R$7)/SUMIFS(#REF!,#REF!,$I1262,#REF!,$R$7),"-")</f>
        <v>-</v>
      </c>
      <c r="M1262" s="173" t="str">
        <f>IFERROR(SUMIFS(#REF!,#REF!,$I1262,#REF!,$R$3)/SUMIFS(#REF!,#REF!,$I1262,#REF!,$R$3),"-")</f>
        <v>-</v>
      </c>
      <c r="N1262" s="173" t="str">
        <f>IFERROR(SUMIFS(#REF!,#REF!,$I1262,#REF!,"&lt;="&amp;$R$2,#REF!,"&gt;="&amp;$S$2)/SUMIFS(#REF!,#REF!,$I1262,#REF!,"&lt;="&amp;$R$2,#REF!,"&gt;="&amp;$S$2),"-")</f>
        <v>-</v>
      </c>
      <c r="O1262" s="145"/>
      <c r="P1262" s="143"/>
    </row>
    <row r="1263" spans="1:16">
      <c r="A1263" s="141"/>
      <c r="B1263" s="145"/>
      <c r="C1263" s="175" t="s">
        <v>1972</v>
      </c>
      <c r="D1263" s="169" t="s">
        <v>26</v>
      </c>
      <c r="E1263" s="169" t="s">
        <v>1973</v>
      </c>
      <c r="F1263" s="198" t="s">
        <v>2403</v>
      </c>
      <c r="G1263" s="198" t="s">
        <v>2403</v>
      </c>
      <c r="H1263" s="198" t="s">
        <v>2403</v>
      </c>
      <c r="I1263" s="198" t="s">
        <v>2403</v>
      </c>
      <c r="J1263" s="171">
        <v>0.9</v>
      </c>
      <c r="K1263" s="172" t="str">
        <f>IFERROR(SUMIFS(#REF!,#REF!,$I1263,#REF!,$R$2)/SUMIFS(#REF!,#REF!,$I1263,#REF!,$R$2),"-")</f>
        <v>-</v>
      </c>
      <c r="L1263" s="172" t="str">
        <f>IFERROR(SUMIFS(#REF!,#REF!,$I1263,#REF!,$R$7)/SUMIFS(#REF!,#REF!,$I1263,#REF!,$R$7),"-")</f>
        <v>-</v>
      </c>
      <c r="M1263" s="173" t="str">
        <f>IFERROR(SUMIFS(#REF!,#REF!,$I1263,#REF!,$R$3)/SUMIFS(#REF!,#REF!,$I1263,#REF!,$R$3),"-")</f>
        <v>-</v>
      </c>
      <c r="N1263" s="173" t="str">
        <f>IFERROR(SUMIFS(#REF!,#REF!,$I1263,#REF!,"&lt;="&amp;$R$2,#REF!,"&gt;="&amp;$S$2)/SUMIFS(#REF!,#REF!,$I1263,#REF!,"&lt;="&amp;$R$2,#REF!,"&gt;="&amp;$S$2),"-")</f>
        <v>-</v>
      </c>
      <c r="O1263" s="145"/>
      <c r="P1263" s="143"/>
    </row>
    <row r="1264" spans="1:16">
      <c r="A1264" s="141"/>
      <c r="B1264" s="145"/>
      <c r="C1264" s="175" t="s">
        <v>1972</v>
      </c>
      <c r="D1264" s="169" t="s">
        <v>26</v>
      </c>
      <c r="E1264" s="169" t="s">
        <v>1973</v>
      </c>
      <c r="F1264" s="198" t="s">
        <v>2405</v>
      </c>
      <c r="G1264" s="198" t="s">
        <v>2405</v>
      </c>
      <c r="H1264" s="198" t="s">
        <v>2405</v>
      </c>
      <c r="I1264" s="198" t="s">
        <v>2405</v>
      </c>
      <c r="J1264" s="171">
        <v>0.9</v>
      </c>
      <c r="K1264" s="172" t="str">
        <f>IFERROR(SUMIFS(#REF!,#REF!,$I1264,#REF!,$R$2)/SUMIFS(#REF!,#REF!,$I1264,#REF!,$R$2),"-")</f>
        <v>-</v>
      </c>
      <c r="L1264" s="172" t="str">
        <f>IFERROR(SUMIFS(#REF!,#REF!,$I1264,#REF!,$R$7)/SUMIFS(#REF!,#REF!,$I1264,#REF!,$R$7),"-")</f>
        <v>-</v>
      </c>
      <c r="M1264" s="173" t="str">
        <f>IFERROR(SUMIFS(#REF!,#REF!,$I1264,#REF!,$R$3)/SUMIFS(#REF!,#REF!,$I1264,#REF!,$R$3),"-")</f>
        <v>-</v>
      </c>
      <c r="N1264" s="173" t="str">
        <f>IFERROR(SUMIFS(#REF!,#REF!,$I1264,#REF!,"&lt;="&amp;$R$2,#REF!,"&gt;="&amp;$S$2)/SUMIFS(#REF!,#REF!,$I1264,#REF!,"&lt;="&amp;$R$2,#REF!,"&gt;="&amp;$S$2),"-")</f>
        <v>-</v>
      </c>
      <c r="O1264" s="145"/>
      <c r="P1264" s="143"/>
    </row>
    <row r="1265" spans="1:16">
      <c r="A1265" s="141"/>
      <c r="B1265" s="145"/>
      <c r="C1265" s="175" t="s">
        <v>1972</v>
      </c>
      <c r="D1265" s="169" t="s">
        <v>26</v>
      </c>
      <c r="E1265" s="169" t="s">
        <v>1973</v>
      </c>
      <c r="F1265" s="198" t="s">
        <v>2407</v>
      </c>
      <c r="G1265" s="198" t="s">
        <v>2407</v>
      </c>
      <c r="H1265" s="198" t="s">
        <v>2407</v>
      </c>
      <c r="I1265" s="198" t="s">
        <v>2407</v>
      </c>
      <c r="J1265" s="171">
        <v>0.9</v>
      </c>
      <c r="K1265" s="172" t="str">
        <f>IFERROR(SUMIFS(#REF!,#REF!,$I1265,#REF!,$R$2)/SUMIFS(#REF!,#REF!,$I1265,#REF!,$R$2),"-")</f>
        <v>-</v>
      </c>
      <c r="L1265" s="172" t="str">
        <f>IFERROR(SUMIFS(#REF!,#REF!,$I1265,#REF!,$R$7)/SUMIFS(#REF!,#REF!,$I1265,#REF!,$R$7),"-")</f>
        <v>-</v>
      </c>
      <c r="M1265" s="173" t="str">
        <f>IFERROR(SUMIFS(#REF!,#REF!,$I1265,#REF!,$R$3)/SUMIFS(#REF!,#REF!,$I1265,#REF!,$R$3),"-")</f>
        <v>-</v>
      </c>
      <c r="N1265" s="173" t="str">
        <f>IFERROR(SUMIFS(#REF!,#REF!,$I1265,#REF!,"&lt;="&amp;$R$2,#REF!,"&gt;="&amp;$S$2)/SUMIFS(#REF!,#REF!,$I1265,#REF!,"&lt;="&amp;$R$2,#REF!,"&gt;="&amp;$S$2),"-")</f>
        <v>-</v>
      </c>
      <c r="O1265" s="145"/>
      <c r="P1265" s="143"/>
    </row>
    <row r="1266" spans="1:16">
      <c r="A1266" s="141"/>
      <c r="B1266" s="145"/>
      <c r="C1266" s="175" t="s">
        <v>1972</v>
      </c>
      <c r="D1266" s="169" t="s">
        <v>26</v>
      </c>
      <c r="E1266" s="169" t="s">
        <v>1973</v>
      </c>
      <c r="F1266" s="198" t="s">
        <v>2409</v>
      </c>
      <c r="G1266" s="198" t="s">
        <v>2409</v>
      </c>
      <c r="H1266" s="198" t="s">
        <v>2409</v>
      </c>
      <c r="I1266" s="198" t="s">
        <v>2409</v>
      </c>
      <c r="J1266" s="171">
        <v>0.9</v>
      </c>
      <c r="K1266" s="172" t="str">
        <f>IFERROR(SUMIFS(#REF!,#REF!,$I1266,#REF!,$R$2)/SUMIFS(#REF!,#REF!,$I1266,#REF!,$R$2),"-")</f>
        <v>-</v>
      </c>
      <c r="L1266" s="172" t="str">
        <f>IFERROR(SUMIFS(#REF!,#REF!,$I1266,#REF!,$R$7)/SUMIFS(#REF!,#REF!,$I1266,#REF!,$R$7),"-")</f>
        <v>-</v>
      </c>
      <c r="M1266" s="173" t="str">
        <f>IFERROR(SUMIFS(#REF!,#REF!,$I1266,#REF!,$R$3)/SUMIFS(#REF!,#REF!,$I1266,#REF!,$R$3),"-")</f>
        <v>-</v>
      </c>
      <c r="N1266" s="173" t="str">
        <f>IFERROR(SUMIFS(#REF!,#REF!,$I1266,#REF!,"&lt;="&amp;$R$2,#REF!,"&gt;="&amp;$S$2)/SUMIFS(#REF!,#REF!,$I1266,#REF!,"&lt;="&amp;$R$2,#REF!,"&gt;="&amp;$S$2),"-")</f>
        <v>-</v>
      </c>
      <c r="O1266" s="145"/>
      <c r="P1266" s="143"/>
    </row>
    <row r="1267" spans="1:16">
      <c r="A1267" s="141"/>
      <c r="B1267" s="145"/>
      <c r="C1267" s="175" t="s">
        <v>1972</v>
      </c>
      <c r="D1267" s="169" t="s">
        <v>26</v>
      </c>
      <c r="E1267" s="169" t="s">
        <v>1973</v>
      </c>
      <c r="F1267" s="198" t="s">
        <v>2411</v>
      </c>
      <c r="G1267" s="198" t="s">
        <v>2411</v>
      </c>
      <c r="H1267" s="198" t="s">
        <v>2411</v>
      </c>
      <c r="I1267" s="198" t="s">
        <v>2411</v>
      </c>
      <c r="J1267" s="171">
        <v>0.9</v>
      </c>
      <c r="K1267" s="172" t="str">
        <f>IFERROR(SUMIFS(#REF!,#REF!,$I1267,#REF!,$R$2)/SUMIFS(#REF!,#REF!,$I1267,#REF!,$R$2),"-")</f>
        <v>-</v>
      </c>
      <c r="L1267" s="172" t="str">
        <f>IFERROR(SUMIFS(#REF!,#REF!,$I1267,#REF!,$R$7)/SUMIFS(#REF!,#REF!,$I1267,#REF!,$R$7),"-")</f>
        <v>-</v>
      </c>
      <c r="M1267" s="173" t="str">
        <f>IFERROR(SUMIFS(#REF!,#REF!,$I1267,#REF!,$R$3)/SUMIFS(#REF!,#REF!,$I1267,#REF!,$R$3),"-")</f>
        <v>-</v>
      </c>
      <c r="N1267" s="173" t="str">
        <f>IFERROR(SUMIFS(#REF!,#REF!,$I1267,#REF!,"&lt;="&amp;$R$2,#REF!,"&gt;="&amp;$S$2)/SUMIFS(#REF!,#REF!,$I1267,#REF!,"&lt;="&amp;$R$2,#REF!,"&gt;="&amp;$S$2),"-")</f>
        <v>-</v>
      </c>
      <c r="O1267" s="145"/>
      <c r="P1267" s="143"/>
    </row>
    <row r="1268" spans="1:16">
      <c r="A1268" s="141"/>
      <c r="B1268" s="145"/>
      <c r="C1268" s="175" t="s">
        <v>1972</v>
      </c>
      <c r="D1268" s="169" t="s">
        <v>26</v>
      </c>
      <c r="E1268" s="169" t="s">
        <v>1973</v>
      </c>
      <c r="F1268" s="198" t="s">
        <v>2413</v>
      </c>
      <c r="G1268" s="198" t="s">
        <v>2413</v>
      </c>
      <c r="H1268" s="198" t="s">
        <v>2413</v>
      </c>
      <c r="I1268" s="198" t="s">
        <v>2413</v>
      </c>
      <c r="J1268" s="171">
        <v>0.9</v>
      </c>
      <c r="K1268" s="172" t="str">
        <f>IFERROR(SUMIFS(#REF!,#REF!,$I1268,#REF!,$R$2)/SUMIFS(#REF!,#REF!,$I1268,#REF!,$R$2),"-")</f>
        <v>-</v>
      </c>
      <c r="L1268" s="172" t="str">
        <f>IFERROR(SUMIFS(#REF!,#REF!,$I1268,#REF!,$R$7)/SUMIFS(#REF!,#REF!,$I1268,#REF!,$R$7),"-")</f>
        <v>-</v>
      </c>
      <c r="M1268" s="173" t="str">
        <f>IFERROR(SUMIFS(#REF!,#REF!,$I1268,#REF!,$R$3)/SUMIFS(#REF!,#REF!,$I1268,#REF!,$R$3),"-")</f>
        <v>-</v>
      </c>
      <c r="N1268" s="173" t="str">
        <f>IFERROR(SUMIFS(#REF!,#REF!,$I1268,#REF!,"&lt;="&amp;$R$2,#REF!,"&gt;="&amp;$S$2)/SUMIFS(#REF!,#REF!,$I1268,#REF!,"&lt;="&amp;$R$2,#REF!,"&gt;="&amp;$S$2),"-")</f>
        <v>-</v>
      </c>
      <c r="O1268" s="145"/>
      <c r="P1268" s="143"/>
    </row>
    <row r="1269" spans="1:16">
      <c r="A1269" s="141"/>
      <c r="B1269" s="145"/>
      <c r="C1269" s="175" t="s">
        <v>1972</v>
      </c>
      <c r="D1269" s="169" t="s">
        <v>26</v>
      </c>
      <c r="E1269" s="169" t="s">
        <v>1973</v>
      </c>
      <c r="F1269" s="198" t="s">
        <v>2415</v>
      </c>
      <c r="G1269" s="198" t="s">
        <v>2415</v>
      </c>
      <c r="H1269" s="198" t="s">
        <v>2415</v>
      </c>
      <c r="I1269" s="198" t="s">
        <v>2415</v>
      </c>
      <c r="J1269" s="171">
        <v>0.9</v>
      </c>
      <c r="K1269" s="172" t="str">
        <f>IFERROR(SUMIFS(#REF!,#REF!,$I1269,#REF!,$R$2)/SUMIFS(#REF!,#REF!,$I1269,#REF!,$R$2),"-")</f>
        <v>-</v>
      </c>
      <c r="L1269" s="172" t="str">
        <f>IFERROR(SUMIFS(#REF!,#REF!,$I1269,#REF!,$R$7)/SUMIFS(#REF!,#REF!,$I1269,#REF!,$R$7),"-")</f>
        <v>-</v>
      </c>
      <c r="M1269" s="173" t="str">
        <f>IFERROR(SUMIFS(#REF!,#REF!,$I1269,#REF!,$R$3)/SUMIFS(#REF!,#REF!,$I1269,#REF!,$R$3),"-")</f>
        <v>-</v>
      </c>
      <c r="N1269" s="173" t="str">
        <f>IFERROR(SUMIFS(#REF!,#REF!,$I1269,#REF!,"&lt;="&amp;$R$2,#REF!,"&gt;="&amp;$S$2)/SUMIFS(#REF!,#REF!,$I1269,#REF!,"&lt;="&amp;$R$2,#REF!,"&gt;="&amp;$S$2),"-")</f>
        <v>-</v>
      </c>
      <c r="O1269" s="145"/>
      <c r="P1269" s="143"/>
    </row>
    <row r="1270" spans="1:16">
      <c r="A1270" s="141"/>
      <c r="B1270" s="145"/>
      <c r="C1270" s="175" t="s">
        <v>1972</v>
      </c>
      <c r="D1270" s="169" t="s">
        <v>26</v>
      </c>
      <c r="E1270" s="169" t="s">
        <v>1973</v>
      </c>
      <c r="F1270" s="198" t="s">
        <v>2417</v>
      </c>
      <c r="G1270" s="198" t="s">
        <v>2417</v>
      </c>
      <c r="H1270" s="198" t="s">
        <v>2417</v>
      </c>
      <c r="I1270" s="198" t="s">
        <v>2417</v>
      </c>
      <c r="J1270" s="171">
        <v>0.9</v>
      </c>
      <c r="K1270" s="172" t="str">
        <f>IFERROR(SUMIFS(#REF!,#REF!,$I1270,#REF!,$R$2)/SUMIFS(#REF!,#REF!,$I1270,#REF!,$R$2),"-")</f>
        <v>-</v>
      </c>
      <c r="L1270" s="172" t="str">
        <f>IFERROR(SUMIFS(#REF!,#REF!,$I1270,#REF!,$R$7)/SUMIFS(#REF!,#REF!,$I1270,#REF!,$R$7),"-")</f>
        <v>-</v>
      </c>
      <c r="M1270" s="173" t="str">
        <f>IFERROR(SUMIFS(#REF!,#REF!,$I1270,#REF!,$R$3)/SUMIFS(#REF!,#REF!,$I1270,#REF!,$R$3),"-")</f>
        <v>-</v>
      </c>
      <c r="N1270" s="173" t="str">
        <f>IFERROR(SUMIFS(#REF!,#REF!,$I1270,#REF!,"&lt;="&amp;$R$2,#REF!,"&gt;="&amp;$S$2)/SUMIFS(#REF!,#REF!,$I1270,#REF!,"&lt;="&amp;$R$2,#REF!,"&gt;="&amp;$S$2),"-")</f>
        <v>-</v>
      </c>
      <c r="O1270" s="145"/>
      <c r="P1270" s="143"/>
    </row>
    <row r="1271" spans="1:16">
      <c r="A1271" s="141"/>
      <c r="B1271" s="145"/>
      <c r="C1271" s="175" t="s">
        <v>1972</v>
      </c>
      <c r="D1271" s="169" t="s">
        <v>26</v>
      </c>
      <c r="E1271" s="169" t="s">
        <v>1973</v>
      </c>
      <c r="F1271" s="198" t="s">
        <v>2419</v>
      </c>
      <c r="G1271" s="198" t="s">
        <v>2419</v>
      </c>
      <c r="H1271" s="198" t="s">
        <v>2419</v>
      </c>
      <c r="I1271" s="198" t="s">
        <v>2419</v>
      </c>
      <c r="J1271" s="171">
        <v>0.9</v>
      </c>
      <c r="K1271" s="172" t="str">
        <f>IFERROR(SUMIFS(#REF!,#REF!,$I1271,#REF!,$R$2)/SUMIFS(#REF!,#REF!,$I1271,#REF!,$R$2),"-")</f>
        <v>-</v>
      </c>
      <c r="L1271" s="172" t="str">
        <f>IFERROR(SUMIFS(#REF!,#REF!,$I1271,#REF!,$R$7)/SUMIFS(#REF!,#REF!,$I1271,#REF!,$R$7),"-")</f>
        <v>-</v>
      </c>
      <c r="M1271" s="173" t="str">
        <f>IFERROR(SUMIFS(#REF!,#REF!,$I1271,#REF!,$R$3)/SUMIFS(#REF!,#REF!,$I1271,#REF!,$R$3),"-")</f>
        <v>-</v>
      </c>
      <c r="N1271" s="173" t="str">
        <f>IFERROR(SUMIFS(#REF!,#REF!,$I1271,#REF!,"&lt;="&amp;$R$2,#REF!,"&gt;="&amp;$S$2)/SUMIFS(#REF!,#REF!,$I1271,#REF!,"&lt;="&amp;$R$2,#REF!,"&gt;="&amp;$S$2),"-")</f>
        <v>-</v>
      </c>
      <c r="O1271" s="145"/>
      <c r="P1271" s="143"/>
    </row>
    <row r="1272" spans="1:16">
      <c r="A1272" s="141"/>
      <c r="B1272" s="145"/>
      <c r="C1272" s="175" t="s">
        <v>1972</v>
      </c>
      <c r="D1272" s="169" t="s">
        <v>26</v>
      </c>
      <c r="E1272" s="169" t="s">
        <v>1973</v>
      </c>
      <c r="F1272" s="198" t="s">
        <v>2421</v>
      </c>
      <c r="G1272" s="198" t="s">
        <v>2421</v>
      </c>
      <c r="H1272" s="198" t="s">
        <v>2421</v>
      </c>
      <c r="I1272" s="198" t="s">
        <v>2421</v>
      </c>
      <c r="J1272" s="171">
        <v>0.9</v>
      </c>
      <c r="K1272" s="172" t="str">
        <f>IFERROR(SUMIFS(#REF!,#REF!,$I1272,#REF!,$R$2)/SUMIFS(#REF!,#REF!,$I1272,#REF!,$R$2),"-")</f>
        <v>-</v>
      </c>
      <c r="L1272" s="172" t="str">
        <f>IFERROR(SUMIFS(#REF!,#REF!,$I1272,#REF!,$R$7)/SUMIFS(#REF!,#REF!,$I1272,#REF!,$R$7),"-")</f>
        <v>-</v>
      </c>
      <c r="M1272" s="173" t="str">
        <f>IFERROR(SUMIFS(#REF!,#REF!,$I1272,#REF!,$R$3)/SUMIFS(#REF!,#REF!,$I1272,#REF!,$R$3),"-")</f>
        <v>-</v>
      </c>
      <c r="N1272" s="173" t="str">
        <f>IFERROR(SUMIFS(#REF!,#REF!,$I1272,#REF!,"&lt;="&amp;$R$2,#REF!,"&gt;="&amp;$S$2)/SUMIFS(#REF!,#REF!,$I1272,#REF!,"&lt;="&amp;$R$2,#REF!,"&gt;="&amp;$S$2),"-")</f>
        <v>-</v>
      </c>
      <c r="O1272" s="145"/>
      <c r="P1272" s="143"/>
    </row>
    <row r="1273" spans="1:16">
      <c r="A1273" s="141"/>
      <c r="B1273" s="145"/>
      <c r="C1273" s="175" t="s">
        <v>1972</v>
      </c>
      <c r="D1273" s="169" t="s">
        <v>26</v>
      </c>
      <c r="E1273" s="169" t="s">
        <v>1973</v>
      </c>
      <c r="F1273" s="198" t="s">
        <v>2423</v>
      </c>
      <c r="G1273" s="198" t="s">
        <v>2423</v>
      </c>
      <c r="H1273" s="198" t="s">
        <v>2423</v>
      </c>
      <c r="I1273" s="198" t="s">
        <v>2423</v>
      </c>
      <c r="J1273" s="171">
        <v>0.9</v>
      </c>
      <c r="K1273" s="172" t="str">
        <f>IFERROR(SUMIFS(#REF!,#REF!,$I1273,#REF!,$R$2)/SUMIFS(#REF!,#REF!,$I1273,#REF!,$R$2),"-")</f>
        <v>-</v>
      </c>
      <c r="L1273" s="172" t="str">
        <f>IFERROR(SUMIFS(#REF!,#REF!,$I1273,#REF!,$R$7)/SUMIFS(#REF!,#REF!,$I1273,#REF!,$R$7),"-")</f>
        <v>-</v>
      </c>
      <c r="M1273" s="173" t="str">
        <f>IFERROR(SUMIFS(#REF!,#REF!,$I1273,#REF!,$R$3)/SUMIFS(#REF!,#REF!,$I1273,#REF!,$R$3),"-")</f>
        <v>-</v>
      </c>
      <c r="N1273" s="173" t="str">
        <f>IFERROR(SUMIFS(#REF!,#REF!,$I1273,#REF!,"&lt;="&amp;$R$2,#REF!,"&gt;="&amp;$S$2)/SUMIFS(#REF!,#REF!,$I1273,#REF!,"&lt;="&amp;$R$2,#REF!,"&gt;="&amp;$S$2),"-")</f>
        <v>-</v>
      </c>
      <c r="O1273" s="145"/>
      <c r="P1273" s="143"/>
    </row>
    <row r="1274" spans="1:16">
      <c r="A1274" s="141"/>
      <c r="B1274" s="145"/>
      <c r="C1274" s="175" t="s">
        <v>1972</v>
      </c>
      <c r="D1274" s="169" t="s">
        <v>26</v>
      </c>
      <c r="E1274" s="169" t="s">
        <v>1973</v>
      </c>
      <c r="F1274" s="198" t="s">
        <v>2425</v>
      </c>
      <c r="G1274" s="198" t="s">
        <v>2425</v>
      </c>
      <c r="H1274" s="198" t="s">
        <v>2425</v>
      </c>
      <c r="I1274" s="198" t="s">
        <v>2425</v>
      </c>
      <c r="J1274" s="171">
        <v>0.9</v>
      </c>
      <c r="K1274" s="172" t="str">
        <f>IFERROR(SUMIFS(#REF!,#REF!,$I1274,#REF!,$R$2)/SUMIFS(#REF!,#REF!,$I1274,#REF!,$R$2),"-")</f>
        <v>-</v>
      </c>
      <c r="L1274" s="172" t="str">
        <f>IFERROR(SUMIFS(#REF!,#REF!,$I1274,#REF!,$R$7)/SUMIFS(#REF!,#REF!,$I1274,#REF!,$R$7),"-")</f>
        <v>-</v>
      </c>
      <c r="M1274" s="173" t="str">
        <f>IFERROR(SUMIFS(#REF!,#REF!,$I1274,#REF!,$R$3)/SUMIFS(#REF!,#REF!,$I1274,#REF!,$R$3),"-")</f>
        <v>-</v>
      </c>
      <c r="N1274" s="173" t="str">
        <f>IFERROR(SUMIFS(#REF!,#REF!,$I1274,#REF!,"&lt;="&amp;$R$2,#REF!,"&gt;="&amp;$S$2)/SUMIFS(#REF!,#REF!,$I1274,#REF!,"&lt;="&amp;$R$2,#REF!,"&gt;="&amp;$S$2),"-")</f>
        <v>-</v>
      </c>
      <c r="O1274" s="145"/>
      <c r="P1274" s="143"/>
    </row>
    <row r="1275" spans="1:16">
      <c r="A1275" s="141"/>
      <c r="B1275" s="145"/>
      <c r="C1275" s="175" t="s">
        <v>1972</v>
      </c>
      <c r="D1275" s="169" t="s">
        <v>26</v>
      </c>
      <c r="E1275" s="169" t="s">
        <v>1973</v>
      </c>
      <c r="F1275" s="198" t="s">
        <v>2427</v>
      </c>
      <c r="G1275" s="198" t="s">
        <v>2427</v>
      </c>
      <c r="H1275" s="198" t="s">
        <v>2427</v>
      </c>
      <c r="I1275" s="198" t="s">
        <v>2427</v>
      </c>
      <c r="J1275" s="171">
        <v>0.9</v>
      </c>
      <c r="K1275" s="172" t="str">
        <f>IFERROR(SUMIFS(#REF!,#REF!,$I1275,#REF!,$R$2)/SUMIFS(#REF!,#REF!,$I1275,#REF!,$R$2),"-")</f>
        <v>-</v>
      </c>
      <c r="L1275" s="172" t="str">
        <f>IFERROR(SUMIFS(#REF!,#REF!,$I1275,#REF!,$R$7)/SUMIFS(#REF!,#REF!,$I1275,#REF!,$R$7),"-")</f>
        <v>-</v>
      </c>
      <c r="M1275" s="173" t="str">
        <f>IFERROR(SUMIFS(#REF!,#REF!,$I1275,#REF!,$R$3)/SUMIFS(#REF!,#REF!,$I1275,#REF!,$R$3),"-")</f>
        <v>-</v>
      </c>
      <c r="N1275" s="173" t="str">
        <f>IFERROR(SUMIFS(#REF!,#REF!,$I1275,#REF!,"&lt;="&amp;$R$2,#REF!,"&gt;="&amp;$S$2)/SUMIFS(#REF!,#REF!,$I1275,#REF!,"&lt;="&amp;$R$2,#REF!,"&gt;="&amp;$S$2),"-")</f>
        <v>-</v>
      </c>
      <c r="O1275" s="145"/>
      <c r="P1275" s="143"/>
    </row>
    <row r="1276" spans="1:16">
      <c r="A1276" s="141"/>
      <c r="B1276" s="145"/>
      <c r="C1276" s="175" t="s">
        <v>1972</v>
      </c>
      <c r="D1276" s="169" t="s">
        <v>26</v>
      </c>
      <c r="E1276" s="169" t="s">
        <v>1973</v>
      </c>
      <c r="F1276" s="198" t="s">
        <v>2429</v>
      </c>
      <c r="G1276" s="198" t="s">
        <v>2429</v>
      </c>
      <c r="H1276" s="198" t="s">
        <v>2429</v>
      </c>
      <c r="I1276" s="198" t="s">
        <v>2429</v>
      </c>
      <c r="J1276" s="171">
        <v>0.9</v>
      </c>
      <c r="K1276" s="172" t="str">
        <f>IFERROR(SUMIFS(#REF!,#REF!,$I1276,#REF!,$R$2)/SUMIFS(#REF!,#REF!,$I1276,#REF!,$R$2),"-")</f>
        <v>-</v>
      </c>
      <c r="L1276" s="172" t="str">
        <f>IFERROR(SUMIFS(#REF!,#REF!,$I1276,#REF!,$R$7)/SUMIFS(#REF!,#REF!,$I1276,#REF!,$R$7),"-")</f>
        <v>-</v>
      </c>
      <c r="M1276" s="173" t="str">
        <f>IFERROR(SUMIFS(#REF!,#REF!,$I1276,#REF!,$R$3)/SUMIFS(#REF!,#REF!,$I1276,#REF!,$R$3),"-")</f>
        <v>-</v>
      </c>
      <c r="N1276" s="173" t="str">
        <f>IFERROR(SUMIFS(#REF!,#REF!,$I1276,#REF!,"&lt;="&amp;$R$2,#REF!,"&gt;="&amp;$S$2)/SUMIFS(#REF!,#REF!,$I1276,#REF!,"&lt;="&amp;$R$2,#REF!,"&gt;="&amp;$S$2),"-")</f>
        <v>-</v>
      </c>
      <c r="O1276" s="145"/>
      <c r="P1276" s="143"/>
    </row>
    <row r="1277" spans="1:16">
      <c r="A1277" s="141"/>
      <c r="B1277" s="145"/>
      <c r="C1277" s="175" t="s">
        <v>1972</v>
      </c>
      <c r="D1277" s="169" t="s">
        <v>26</v>
      </c>
      <c r="E1277" s="169" t="s">
        <v>1973</v>
      </c>
      <c r="F1277" s="198" t="s">
        <v>2431</v>
      </c>
      <c r="G1277" s="198" t="s">
        <v>2431</v>
      </c>
      <c r="H1277" s="198" t="s">
        <v>2431</v>
      </c>
      <c r="I1277" s="198" t="s">
        <v>2431</v>
      </c>
      <c r="J1277" s="171">
        <v>0.9</v>
      </c>
      <c r="K1277" s="172" t="str">
        <f>IFERROR(SUMIFS(#REF!,#REF!,$I1277,#REF!,$R$2)/SUMIFS(#REF!,#REF!,$I1277,#REF!,$R$2),"-")</f>
        <v>-</v>
      </c>
      <c r="L1277" s="172" t="str">
        <f>IFERROR(SUMIFS(#REF!,#REF!,$I1277,#REF!,$R$7)/SUMIFS(#REF!,#REF!,$I1277,#REF!,$R$7),"-")</f>
        <v>-</v>
      </c>
      <c r="M1277" s="173" t="str">
        <f>IFERROR(SUMIFS(#REF!,#REF!,$I1277,#REF!,$R$3)/SUMIFS(#REF!,#REF!,$I1277,#REF!,$R$3),"-")</f>
        <v>-</v>
      </c>
      <c r="N1277" s="173" t="str">
        <f>IFERROR(SUMIFS(#REF!,#REF!,$I1277,#REF!,"&lt;="&amp;$R$2,#REF!,"&gt;="&amp;$S$2)/SUMIFS(#REF!,#REF!,$I1277,#REF!,"&lt;="&amp;$R$2,#REF!,"&gt;="&amp;$S$2),"-")</f>
        <v>-</v>
      </c>
      <c r="O1277" s="145"/>
      <c r="P1277" s="143"/>
    </row>
    <row r="1278" spans="1:16">
      <c r="A1278" s="141"/>
      <c r="B1278" s="145"/>
      <c r="C1278" s="175" t="s">
        <v>1972</v>
      </c>
      <c r="D1278" s="169" t="s">
        <v>26</v>
      </c>
      <c r="E1278" s="169" t="s">
        <v>1973</v>
      </c>
      <c r="F1278" s="198" t="s">
        <v>2433</v>
      </c>
      <c r="G1278" s="198" t="s">
        <v>2433</v>
      </c>
      <c r="H1278" s="198" t="s">
        <v>2433</v>
      </c>
      <c r="I1278" s="198" t="s">
        <v>2433</v>
      </c>
      <c r="J1278" s="171">
        <v>0.9</v>
      </c>
      <c r="K1278" s="172" t="str">
        <f>IFERROR(SUMIFS(#REF!,#REF!,$I1278,#REF!,$R$2)/SUMIFS(#REF!,#REF!,$I1278,#REF!,$R$2),"-")</f>
        <v>-</v>
      </c>
      <c r="L1278" s="172" t="str">
        <f>IFERROR(SUMIFS(#REF!,#REF!,$I1278,#REF!,$R$7)/SUMIFS(#REF!,#REF!,$I1278,#REF!,$R$7),"-")</f>
        <v>-</v>
      </c>
      <c r="M1278" s="173" t="str">
        <f>IFERROR(SUMIFS(#REF!,#REF!,$I1278,#REF!,$R$3)/SUMIFS(#REF!,#REF!,$I1278,#REF!,$R$3),"-")</f>
        <v>-</v>
      </c>
      <c r="N1278" s="173" t="str">
        <f>IFERROR(SUMIFS(#REF!,#REF!,$I1278,#REF!,"&lt;="&amp;$R$2,#REF!,"&gt;="&amp;$S$2)/SUMIFS(#REF!,#REF!,$I1278,#REF!,"&lt;="&amp;$R$2,#REF!,"&gt;="&amp;$S$2),"-")</f>
        <v>-</v>
      </c>
      <c r="O1278" s="145"/>
      <c r="P1278" s="143"/>
    </row>
    <row r="1279" spans="1:16">
      <c r="A1279" s="141"/>
      <c r="B1279" s="145"/>
      <c r="C1279" s="175" t="s">
        <v>1972</v>
      </c>
      <c r="D1279" s="169" t="s">
        <v>26</v>
      </c>
      <c r="E1279" s="169" t="s">
        <v>1973</v>
      </c>
      <c r="F1279" s="198" t="s">
        <v>2435</v>
      </c>
      <c r="G1279" s="198" t="s">
        <v>2435</v>
      </c>
      <c r="H1279" s="198" t="s">
        <v>2435</v>
      </c>
      <c r="I1279" s="198" t="s">
        <v>2435</v>
      </c>
      <c r="J1279" s="171">
        <v>0.9</v>
      </c>
      <c r="K1279" s="172" t="str">
        <f>IFERROR(SUMIFS(#REF!,#REF!,$I1279,#REF!,$R$2)/SUMIFS(#REF!,#REF!,$I1279,#REF!,$R$2),"-")</f>
        <v>-</v>
      </c>
      <c r="L1279" s="172" t="str">
        <f>IFERROR(SUMIFS(#REF!,#REF!,$I1279,#REF!,$R$7)/SUMIFS(#REF!,#REF!,$I1279,#REF!,$R$7),"-")</f>
        <v>-</v>
      </c>
      <c r="M1279" s="173" t="str">
        <f>IFERROR(SUMIFS(#REF!,#REF!,$I1279,#REF!,$R$3)/SUMIFS(#REF!,#REF!,$I1279,#REF!,$R$3),"-")</f>
        <v>-</v>
      </c>
      <c r="N1279" s="173" t="str">
        <f>IFERROR(SUMIFS(#REF!,#REF!,$I1279,#REF!,"&lt;="&amp;$R$2,#REF!,"&gt;="&amp;$S$2)/SUMIFS(#REF!,#REF!,$I1279,#REF!,"&lt;="&amp;$R$2,#REF!,"&gt;="&amp;$S$2),"-")</f>
        <v>-</v>
      </c>
      <c r="O1279" s="145"/>
      <c r="P1279" s="143"/>
    </row>
    <row r="1280" spans="1:16">
      <c r="A1280" s="141"/>
      <c r="B1280" s="145"/>
      <c r="C1280" s="175" t="s">
        <v>1972</v>
      </c>
      <c r="D1280" s="169" t="s">
        <v>26</v>
      </c>
      <c r="E1280" s="169" t="s">
        <v>1973</v>
      </c>
      <c r="F1280" s="198" t="s">
        <v>2437</v>
      </c>
      <c r="G1280" s="198" t="s">
        <v>2437</v>
      </c>
      <c r="H1280" s="198" t="s">
        <v>2437</v>
      </c>
      <c r="I1280" s="198" t="s">
        <v>2437</v>
      </c>
      <c r="J1280" s="171">
        <v>0.9</v>
      </c>
      <c r="K1280" s="172" t="str">
        <f>IFERROR(SUMIFS(#REF!,#REF!,$I1280,#REF!,$R$2)/SUMIFS(#REF!,#REF!,$I1280,#REF!,$R$2),"-")</f>
        <v>-</v>
      </c>
      <c r="L1280" s="172" t="str">
        <f>IFERROR(SUMIFS(#REF!,#REF!,$I1280,#REF!,$R$7)/SUMIFS(#REF!,#REF!,$I1280,#REF!,$R$7),"-")</f>
        <v>-</v>
      </c>
      <c r="M1280" s="173" t="str">
        <f>IFERROR(SUMIFS(#REF!,#REF!,$I1280,#REF!,$R$3)/SUMIFS(#REF!,#REF!,$I1280,#REF!,$R$3),"-")</f>
        <v>-</v>
      </c>
      <c r="N1280" s="173" t="str">
        <f>IFERROR(SUMIFS(#REF!,#REF!,$I1280,#REF!,"&lt;="&amp;$R$2,#REF!,"&gt;="&amp;$S$2)/SUMIFS(#REF!,#REF!,$I1280,#REF!,"&lt;="&amp;$R$2,#REF!,"&gt;="&amp;$S$2),"-")</f>
        <v>-</v>
      </c>
      <c r="O1280" s="145"/>
      <c r="P1280" s="143"/>
    </row>
    <row r="1281" spans="1:16">
      <c r="A1281" s="141"/>
      <c r="B1281" s="145"/>
      <c r="C1281" s="175" t="s">
        <v>1972</v>
      </c>
      <c r="D1281" s="169" t="s">
        <v>26</v>
      </c>
      <c r="E1281" s="169" t="s">
        <v>1973</v>
      </c>
      <c r="F1281" s="198" t="s">
        <v>2439</v>
      </c>
      <c r="G1281" s="198" t="s">
        <v>2439</v>
      </c>
      <c r="H1281" s="198" t="s">
        <v>2439</v>
      </c>
      <c r="I1281" s="198" t="s">
        <v>2439</v>
      </c>
      <c r="J1281" s="171">
        <v>0.9</v>
      </c>
      <c r="K1281" s="172" t="str">
        <f>IFERROR(SUMIFS(#REF!,#REF!,$I1281,#REF!,$R$2)/SUMIFS(#REF!,#REF!,$I1281,#REF!,$R$2),"-")</f>
        <v>-</v>
      </c>
      <c r="L1281" s="172" t="str">
        <f>IFERROR(SUMIFS(#REF!,#REF!,$I1281,#REF!,$R$7)/SUMIFS(#REF!,#REF!,$I1281,#REF!,$R$7),"-")</f>
        <v>-</v>
      </c>
      <c r="M1281" s="173" t="str">
        <f>IFERROR(SUMIFS(#REF!,#REF!,$I1281,#REF!,$R$3)/SUMIFS(#REF!,#REF!,$I1281,#REF!,$R$3),"-")</f>
        <v>-</v>
      </c>
      <c r="N1281" s="173" t="str">
        <f>IFERROR(SUMIFS(#REF!,#REF!,$I1281,#REF!,"&lt;="&amp;$R$2,#REF!,"&gt;="&amp;$S$2)/SUMIFS(#REF!,#REF!,$I1281,#REF!,"&lt;="&amp;$R$2,#REF!,"&gt;="&amp;$S$2),"-")</f>
        <v>-</v>
      </c>
      <c r="O1281" s="145"/>
      <c r="P1281" s="143"/>
    </row>
    <row r="1282" spans="1:16">
      <c r="A1282" s="141"/>
      <c r="B1282" s="145"/>
      <c r="C1282" s="175" t="s">
        <v>1972</v>
      </c>
      <c r="D1282" s="169" t="s">
        <v>26</v>
      </c>
      <c r="E1282" s="169" t="s">
        <v>1973</v>
      </c>
      <c r="F1282" s="198" t="s">
        <v>2441</v>
      </c>
      <c r="G1282" s="198" t="s">
        <v>2441</v>
      </c>
      <c r="H1282" s="198" t="s">
        <v>2441</v>
      </c>
      <c r="I1282" s="198" t="s">
        <v>2441</v>
      </c>
      <c r="J1282" s="171">
        <v>0.9</v>
      </c>
      <c r="K1282" s="172" t="str">
        <f>IFERROR(SUMIFS(#REF!,#REF!,$I1282,#REF!,$R$2)/SUMIFS(#REF!,#REF!,$I1282,#REF!,$R$2),"-")</f>
        <v>-</v>
      </c>
      <c r="L1282" s="172" t="str">
        <f>IFERROR(SUMIFS(#REF!,#REF!,$I1282,#REF!,$R$7)/SUMIFS(#REF!,#REF!,$I1282,#REF!,$R$7),"-")</f>
        <v>-</v>
      </c>
      <c r="M1282" s="173" t="str">
        <f>IFERROR(SUMIFS(#REF!,#REF!,$I1282,#REF!,$R$3)/SUMIFS(#REF!,#REF!,$I1282,#REF!,$R$3),"-")</f>
        <v>-</v>
      </c>
      <c r="N1282" s="173" t="str">
        <f>IFERROR(SUMIFS(#REF!,#REF!,$I1282,#REF!,"&lt;="&amp;$R$2,#REF!,"&gt;="&amp;$S$2)/SUMIFS(#REF!,#REF!,$I1282,#REF!,"&lt;="&amp;$R$2,#REF!,"&gt;="&amp;$S$2),"-")</f>
        <v>-</v>
      </c>
      <c r="O1282" s="145"/>
      <c r="P1282" s="143"/>
    </row>
    <row r="1283" spans="1:16">
      <c r="A1283" s="141"/>
      <c r="B1283" s="145"/>
      <c r="C1283" s="175" t="s">
        <v>1972</v>
      </c>
      <c r="D1283" s="169" t="s">
        <v>26</v>
      </c>
      <c r="E1283" s="169" t="s">
        <v>1973</v>
      </c>
      <c r="F1283" s="198" t="s">
        <v>2443</v>
      </c>
      <c r="G1283" s="198" t="s">
        <v>2443</v>
      </c>
      <c r="H1283" s="198" t="s">
        <v>2443</v>
      </c>
      <c r="I1283" s="198" t="s">
        <v>2443</v>
      </c>
      <c r="J1283" s="171">
        <v>0.9</v>
      </c>
      <c r="K1283" s="172" t="str">
        <f>IFERROR(SUMIFS(#REF!,#REF!,$I1283,#REF!,$R$2)/SUMIFS(#REF!,#REF!,$I1283,#REF!,$R$2),"-")</f>
        <v>-</v>
      </c>
      <c r="L1283" s="172" t="str">
        <f>IFERROR(SUMIFS(#REF!,#REF!,$I1283,#REF!,$R$7)/SUMIFS(#REF!,#REF!,$I1283,#REF!,$R$7),"-")</f>
        <v>-</v>
      </c>
      <c r="M1283" s="173" t="str">
        <f>IFERROR(SUMIFS(#REF!,#REF!,$I1283,#REF!,$R$3)/SUMIFS(#REF!,#REF!,$I1283,#REF!,$R$3),"-")</f>
        <v>-</v>
      </c>
      <c r="N1283" s="173" t="str">
        <f>IFERROR(SUMIFS(#REF!,#REF!,$I1283,#REF!,"&lt;="&amp;$R$2,#REF!,"&gt;="&amp;$S$2)/SUMIFS(#REF!,#REF!,$I1283,#REF!,"&lt;="&amp;$R$2,#REF!,"&gt;="&amp;$S$2),"-")</f>
        <v>-</v>
      </c>
      <c r="O1283" s="145"/>
      <c r="P1283" s="143"/>
    </row>
    <row r="1284" spans="1:16">
      <c r="A1284" s="141"/>
      <c r="B1284" s="145"/>
      <c r="C1284" s="175" t="s">
        <v>1972</v>
      </c>
      <c r="D1284" s="169" t="s">
        <v>235</v>
      </c>
      <c r="E1284" s="169" t="s">
        <v>1973</v>
      </c>
      <c r="F1284" s="198" t="s">
        <v>2445</v>
      </c>
      <c r="G1284" s="198" t="s">
        <v>2445</v>
      </c>
      <c r="H1284" s="198" t="s">
        <v>2445</v>
      </c>
      <c r="I1284" s="198" t="s">
        <v>2445</v>
      </c>
      <c r="J1284" s="171">
        <v>0.9</v>
      </c>
      <c r="K1284" s="172" t="str">
        <f>IFERROR(SUMIFS(#REF!,#REF!,$I1284,#REF!,$R$2)/SUMIFS(#REF!,#REF!,$I1284,#REF!,$R$2),"-")</f>
        <v>-</v>
      </c>
      <c r="L1284" s="172" t="str">
        <f>IFERROR(SUMIFS(#REF!,#REF!,$I1284,#REF!,$R$7)/SUMIFS(#REF!,#REF!,$I1284,#REF!,$R$7),"-")</f>
        <v>-</v>
      </c>
      <c r="M1284" s="173" t="str">
        <f>IFERROR(SUMIFS(#REF!,#REF!,$I1284,#REF!,$R$3)/SUMIFS(#REF!,#REF!,$I1284,#REF!,$R$3),"-")</f>
        <v>-</v>
      </c>
      <c r="N1284" s="173" t="str">
        <f>IFERROR(SUMIFS(#REF!,#REF!,$I1284,#REF!,"&lt;="&amp;$R$2,#REF!,"&gt;="&amp;$S$2)/SUMIFS(#REF!,#REF!,$I1284,#REF!,"&lt;="&amp;$R$2,#REF!,"&gt;="&amp;$S$2),"-")</f>
        <v>-</v>
      </c>
      <c r="O1284" s="145"/>
      <c r="P1284" s="143"/>
    </row>
    <row r="1285" spans="1:16">
      <c r="A1285" s="141"/>
      <c r="B1285" s="145"/>
      <c r="C1285" s="175" t="s">
        <v>1972</v>
      </c>
      <c r="D1285" s="169" t="s">
        <v>26</v>
      </c>
      <c r="E1285" s="169" t="s">
        <v>1973</v>
      </c>
      <c r="F1285" s="198" t="s">
        <v>2447</v>
      </c>
      <c r="G1285" s="198" t="s">
        <v>2447</v>
      </c>
      <c r="H1285" s="198" t="s">
        <v>2447</v>
      </c>
      <c r="I1285" s="198" t="s">
        <v>2447</v>
      </c>
      <c r="J1285" s="171">
        <v>0.9</v>
      </c>
      <c r="K1285" s="172" t="str">
        <f>IFERROR(SUMIFS(#REF!,#REF!,$I1285,#REF!,$R$2)/SUMIFS(#REF!,#REF!,$I1285,#REF!,$R$2),"-")</f>
        <v>-</v>
      </c>
      <c r="L1285" s="172" t="str">
        <f>IFERROR(SUMIFS(#REF!,#REF!,$I1285,#REF!,$R$7)/SUMIFS(#REF!,#REF!,$I1285,#REF!,$R$7),"-")</f>
        <v>-</v>
      </c>
      <c r="M1285" s="173" t="str">
        <f>IFERROR(SUMIFS(#REF!,#REF!,$I1285,#REF!,$R$3)/SUMIFS(#REF!,#REF!,$I1285,#REF!,$R$3),"-")</f>
        <v>-</v>
      </c>
      <c r="N1285" s="173" t="str">
        <f>IFERROR(SUMIFS(#REF!,#REF!,$I1285,#REF!,"&lt;="&amp;$R$2,#REF!,"&gt;="&amp;$S$2)/SUMIFS(#REF!,#REF!,$I1285,#REF!,"&lt;="&amp;$R$2,#REF!,"&gt;="&amp;$S$2),"-")</f>
        <v>-</v>
      </c>
      <c r="O1285" s="145"/>
      <c r="P1285" s="143"/>
    </row>
    <row r="1286" spans="1:16">
      <c r="A1286" s="141"/>
      <c r="B1286" s="145"/>
      <c r="C1286" s="175" t="s">
        <v>1972</v>
      </c>
      <c r="D1286" s="169" t="s">
        <v>26</v>
      </c>
      <c r="E1286" s="169" t="s">
        <v>1973</v>
      </c>
      <c r="F1286" s="198" t="s">
        <v>2449</v>
      </c>
      <c r="G1286" s="198" t="s">
        <v>2449</v>
      </c>
      <c r="H1286" s="198" t="s">
        <v>2449</v>
      </c>
      <c r="I1286" s="198" t="s">
        <v>2449</v>
      </c>
      <c r="J1286" s="171">
        <v>0.9</v>
      </c>
      <c r="K1286" s="172" t="str">
        <f>IFERROR(SUMIFS(#REF!,#REF!,$I1286,#REF!,$R$2)/SUMIFS(#REF!,#REF!,$I1286,#REF!,$R$2),"-")</f>
        <v>-</v>
      </c>
      <c r="L1286" s="172" t="str">
        <f>IFERROR(SUMIFS(#REF!,#REF!,$I1286,#REF!,$R$7)/SUMIFS(#REF!,#REF!,$I1286,#REF!,$R$7),"-")</f>
        <v>-</v>
      </c>
      <c r="M1286" s="173" t="str">
        <f>IFERROR(SUMIFS(#REF!,#REF!,$I1286,#REF!,$R$3)/SUMIFS(#REF!,#REF!,$I1286,#REF!,$R$3),"-")</f>
        <v>-</v>
      </c>
      <c r="N1286" s="173" t="str">
        <f>IFERROR(SUMIFS(#REF!,#REF!,$I1286,#REF!,"&lt;="&amp;$R$2,#REF!,"&gt;="&amp;$S$2)/SUMIFS(#REF!,#REF!,$I1286,#REF!,"&lt;="&amp;$R$2,#REF!,"&gt;="&amp;$S$2),"-")</f>
        <v>-</v>
      </c>
      <c r="O1286" s="145"/>
      <c r="P1286" s="143"/>
    </row>
    <row r="1287" spans="1:16">
      <c r="A1287" s="141"/>
      <c r="B1287" s="145"/>
      <c r="C1287" s="175" t="s">
        <v>1972</v>
      </c>
      <c r="D1287" s="169" t="s">
        <v>26</v>
      </c>
      <c r="E1287" s="169" t="s">
        <v>1973</v>
      </c>
      <c r="F1287" s="198" t="s">
        <v>2451</v>
      </c>
      <c r="G1287" s="198" t="s">
        <v>2451</v>
      </c>
      <c r="H1287" s="198" t="s">
        <v>2451</v>
      </c>
      <c r="I1287" s="198" t="s">
        <v>2451</v>
      </c>
      <c r="J1287" s="171">
        <v>0.9</v>
      </c>
      <c r="K1287" s="172" t="str">
        <f>IFERROR(SUMIFS(#REF!,#REF!,$I1287,#REF!,$R$2)/SUMIFS(#REF!,#REF!,$I1287,#REF!,$R$2),"-")</f>
        <v>-</v>
      </c>
      <c r="L1287" s="172" t="str">
        <f>IFERROR(SUMIFS(#REF!,#REF!,$I1287,#REF!,$R$7)/SUMIFS(#REF!,#REF!,$I1287,#REF!,$R$7),"-")</f>
        <v>-</v>
      </c>
      <c r="M1287" s="173" t="str">
        <f>IFERROR(SUMIFS(#REF!,#REF!,$I1287,#REF!,$R$3)/SUMIFS(#REF!,#REF!,$I1287,#REF!,$R$3),"-")</f>
        <v>-</v>
      </c>
      <c r="N1287" s="173" t="str">
        <f>IFERROR(SUMIFS(#REF!,#REF!,$I1287,#REF!,"&lt;="&amp;$R$2,#REF!,"&gt;="&amp;$S$2)/SUMIFS(#REF!,#REF!,$I1287,#REF!,"&lt;="&amp;$R$2,#REF!,"&gt;="&amp;$S$2),"-")</f>
        <v>-</v>
      </c>
      <c r="O1287" s="145"/>
      <c r="P1287" s="143"/>
    </row>
    <row r="1288" spans="1:16">
      <c r="A1288" s="141"/>
      <c r="B1288" s="145"/>
      <c r="C1288" s="175" t="s">
        <v>1972</v>
      </c>
      <c r="D1288" s="169" t="s">
        <v>26</v>
      </c>
      <c r="E1288" s="169" t="s">
        <v>1973</v>
      </c>
      <c r="F1288" s="198" t="s">
        <v>2453</v>
      </c>
      <c r="G1288" s="198" t="s">
        <v>2453</v>
      </c>
      <c r="H1288" s="198" t="s">
        <v>2453</v>
      </c>
      <c r="I1288" s="198" t="s">
        <v>2453</v>
      </c>
      <c r="J1288" s="171">
        <v>0.9</v>
      </c>
      <c r="K1288" s="172" t="str">
        <f>IFERROR(SUMIFS(#REF!,#REF!,$I1288,#REF!,$R$2)/SUMIFS(#REF!,#REF!,$I1288,#REF!,$R$2),"-")</f>
        <v>-</v>
      </c>
      <c r="L1288" s="172" t="str">
        <f>IFERROR(SUMIFS(#REF!,#REF!,$I1288,#REF!,$R$7)/SUMIFS(#REF!,#REF!,$I1288,#REF!,$R$7),"-")</f>
        <v>-</v>
      </c>
      <c r="M1288" s="173" t="str">
        <f>IFERROR(SUMIFS(#REF!,#REF!,$I1288,#REF!,$R$3)/SUMIFS(#REF!,#REF!,$I1288,#REF!,$R$3),"-")</f>
        <v>-</v>
      </c>
      <c r="N1288" s="173" t="str">
        <f>IFERROR(SUMIFS(#REF!,#REF!,$I1288,#REF!,"&lt;="&amp;$R$2,#REF!,"&gt;="&amp;$S$2)/SUMIFS(#REF!,#REF!,$I1288,#REF!,"&lt;="&amp;$R$2,#REF!,"&gt;="&amp;$S$2),"-")</f>
        <v>-</v>
      </c>
      <c r="O1288" s="145"/>
      <c r="P1288" s="143"/>
    </row>
    <row r="1289" spans="1:16">
      <c r="A1289" s="141"/>
      <c r="B1289" s="145"/>
      <c r="C1289" s="175" t="s">
        <v>1972</v>
      </c>
      <c r="D1289" s="169" t="s">
        <v>26</v>
      </c>
      <c r="E1289" s="169" t="s">
        <v>1973</v>
      </c>
      <c r="F1289" s="198" t="s">
        <v>2455</v>
      </c>
      <c r="G1289" s="198" t="s">
        <v>2455</v>
      </c>
      <c r="H1289" s="198" t="s">
        <v>2455</v>
      </c>
      <c r="I1289" s="198" t="s">
        <v>2455</v>
      </c>
      <c r="J1289" s="171">
        <v>0.9</v>
      </c>
      <c r="K1289" s="172" t="str">
        <f>IFERROR(SUMIFS(#REF!,#REF!,$I1289,#REF!,$R$2)/SUMIFS(#REF!,#REF!,$I1289,#REF!,$R$2),"-")</f>
        <v>-</v>
      </c>
      <c r="L1289" s="172" t="str">
        <f>IFERROR(SUMIFS(#REF!,#REF!,$I1289,#REF!,$R$7)/SUMIFS(#REF!,#REF!,$I1289,#REF!,$R$7),"-")</f>
        <v>-</v>
      </c>
      <c r="M1289" s="173" t="str">
        <f>IFERROR(SUMIFS(#REF!,#REF!,$I1289,#REF!,$R$3)/SUMIFS(#REF!,#REF!,$I1289,#REF!,$R$3),"-")</f>
        <v>-</v>
      </c>
      <c r="N1289" s="173" t="str">
        <f>IFERROR(SUMIFS(#REF!,#REF!,$I1289,#REF!,"&lt;="&amp;$R$2,#REF!,"&gt;="&amp;$S$2)/SUMIFS(#REF!,#REF!,$I1289,#REF!,"&lt;="&amp;$R$2,#REF!,"&gt;="&amp;$S$2),"-")</f>
        <v>-</v>
      </c>
      <c r="O1289" s="145"/>
      <c r="P1289" s="143"/>
    </row>
    <row r="1290" spans="1:16">
      <c r="A1290" s="141"/>
      <c r="B1290" s="145"/>
      <c r="C1290" s="175" t="s">
        <v>1972</v>
      </c>
      <c r="D1290" s="169" t="s">
        <v>26</v>
      </c>
      <c r="E1290" s="169" t="s">
        <v>1973</v>
      </c>
      <c r="F1290" s="198" t="s">
        <v>2457</v>
      </c>
      <c r="G1290" s="198" t="s">
        <v>2457</v>
      </c>
      <c r="H1290" s="198" t="s">
        <v>2457</v>
      </c>
      <c r="I1290" s="198" t="s">
        <v>2457</v>
      </c>
      <c r="J1290" s="171">
        <v>0.9</v>
      </c>
      <c r="K1290" s="172" t="str">
        <f>IFERROR(SUMIFS(#REF!,#REF!,$I1290,#REF!,$R$2)/SUMIFS(#REF!,#REF!,$I1290,#REF!,$R$2),"-")</f>
        <v>-</v>
      </c>
      <c r="L1290" s="172" t="str">
        <f>IFERROR(SUMIFS(#REF!,#REF!,$I1290,#REF!,$R$7)/SUMIFS(#REF!,#REF!,$I1290,#REF!,$R$7),"-")</f>
        <v>-</v>
      </c>
      <c r="M1290" s="173" t="str">
        <f>IFERROR(SUMIFS(#REF!,#REF!,$I1290,#REF!,$R$3)/SUMIFS(#REF!,#REF!,$I1290,#REF!,$R$3),"-")</f>
        <v>-</v>
      </c>
      <c r="N1290" s="173" t="str">
        <f>IFERROR(SUMIFS(#REF!,#REF!,$I1290,#REF!,"&lt;="&amp;$R$2,#REF!,"&gt;="&amp;$S$2)/SUMIFS(#REF!,#REF!,$I1290,#REF!,"&lt;="&amp;$R$2,#REF!,"&gt;="&amp;$S$2),"-")</f>
        <v>-</v>
      </c>
      <c r="O1290" s="145"/>
      <c r="P1290" s="143"/>
    </row>
    <row r="1291" spans="1:16">
      <c r="A1291" s="141"/>
      <c r="B1291" s="145"/>
      <c r="C1291" s="175" t="s">
        <v>1972</v>
      </c>
      <c r="D1291" s="169" t="s">
        <v>26</v>
      </c>
      <c r="E1291" s="169" t="s">
        <v>1973</v>
      </c>
      <c r="F1291" s="198" t="s">
        <v>2459</v>
      </c>
      <c r="G1291" s="198" t="s">
        <v>2459</v>
      </c>
      <c r="H1291" s="198" t="s">
        <v>2459</v>
      </c>
      <c r="I1291" s="198" t="s">
        <v>2459</v>
      </c>
      <c r="J1291" s="171">
        <v>0.9</v>
      </c>
      <c r="K1291" s="172" t="str">
        <f>IFERROR(SUMIFS(#REF!,#REF!,$I1291,#REF!,$R$2)/SUMIFS(#REF!,#REF!,$I1291,#REF!,$R$2),"-")</f>
        <v>-</v>
      </c>
      <c r="L1291" s="172" t="str">
        <f>IFERROR(SUMIFS(#REF!,#REF!,$I1291,#REF!,$R$7)/SUMIFS(#REF!,#REF!,$I1291,#REF!,$R$7),"-")</f>
        <v>-</v>
      </c>
      <c r="M1291" s="173" t="str">
        <f>IFERROR(SUMIFS(#REF!,#REF!,$I1291,#REF!,$R$3)/SUMIFS(#REF!,#REF!,$I1291,#REF!,$R$3),"-")</f>
        <v>-</v>
      </c>
      <c r="N1291" s="173" t="str">
        <f>IFERROR(SUMIFS(#REF!,#REF!,$I1291,#REF!,"&lt;="&amp;$R$2,#REF!,"&gt;="&amp;$S$2)/SUMIFS(#REF!,#REF!,$I1291,#REF!,"&lt;="&amp;$R$2,#REF!,"&gt;="&amp;$S$2),"-")</f>
        <v>-</v>
      </c>
      <c r="O1291" s="145"/>
      <c r="P1291" s="143"/>
    </row>
    <row r="1292" spans="1:16">
      <c r="A1292" s="141"/>
      <c r="B1292" s="145"/>
      <c r="C1292" s="175" t="s">
        <v>1972</v>
      </c>
      <c r="D1292" s="169" t="s">
        <v>26</v>
      </c>
      <c r="E1292" s="169" t="s">
        <v>1973</v>
      </c>
      <c r="F1292" s="198" t="s">
        <v>2461</v>
      </c>
      <c r="G1292" s="198" t="s">
        <v>2461</v>
      </c>
      <c r="H1292" s="198" t="s">
        <v>2461</v>
      </c>
      <c r="I1292" s="198" t="s">
        <v>2461</v>
      </c>
      <c r="J1292" s="171">
        <v>0.9</v>
      </c>
      <c r="K1292" s="172" t="str">
        <f>IFERROR(SUMIFS(#REF!,#REF!,$I1292,#REF!,$R$2)/SUMIFS(#REF!,#REF!,$I1292,#REF!,$R$2),"-")</f>
        <v>-</v>
      </c>
      <c r="L1292" s="172" t="str">
        <f>IFERROR(SUMIFS(#REF!,#REF!,$I1292,#REF!,$R$7)/SUMIFS(#REF!,#REF!,$I1292,#REF!,$R$7),"-")</f>
        <v>-</v>
      </c>
      <c r="M1292" s="173" t="str">
        <f>IFERROR(SUMIFS(#REF!,#REF!,$I1292,#REF!,$R$3)/SUMIFS(#REF!,#REF!,$I1292,#REF!,$R$3),"-")</f>
        <v>-</v>
      </c>
      <c r="N1292" s="173" t="str">
        <f>IFERROR(SUMIFS(#REF!,#REF!,$I1292,#REF!,"&lt;="&amp;$R$2,#REF!,"&gt;="&amp;$S$2)/SUMIFS(#REF!,#REF!,$I1292,#REF!,"&lt;="&amp;$R$2,#REF!,"&gt;="&amp;$S$2),"-")</f>
        <v>-</v>
      </c>
      <c r="O1292" s="145"/>
      <c r="P1292" s="143"/>
    </row>
    <row r="1293" spans="1:16">
      <c r="A1293" s="141"/>
      <c r="B1293" s="145"/>
      <c r="C1293" s="175" t="s">
        <v>1972</v>
      </c>
      <c r="D1293" s="169" t="s">
        <v>26</v>
      </c>
      <c r="E1293" s="169" t="s">
        <v>1973</v>
      </c>
      <c r="F1293" s="198" t="s">
        <v>2463</v>
      </c>
      <c r="G1293" s="198" t="s">
        <v>2463</v>
      </c>
      <c r="H1293" s="198" t="s">
        <v>2463</v>
      </c>
      <c r="I1293" s="198" t="s">
        <v>2463</v>
      </c>
      <c r="J1293" s="171">
        <v>0.9</v>
      </c>
      <c r="K1293" s="172" t="str">
        <f>IFERROR(SUMIFS(#REF!,#REF!,$I1293,#REF!,$R$2)/SUMIFS(#REF!,#REF!,$I1293,#REF!,$R$2),"-")</f>
        <v>-</v>
      </c>
      <c r="L1293" s="172" t="str">
        <f>IFERROR(SUMIFS(#REF!,#REF!,$I1293,#REF!,$R$7)/SUMIFS(#REF!,#REF!,$I1293,#REF!,$R$7),"-")</f>
        <v>-</v>
      </c>
      <c r="M1293" s="173" t="str">
        <f>IFERROR(SUMIFS(#REF!,#REF!,$I1293,#REF!,$R$3)/SUMIFS(#REF!,#REF!,$I1293,#REF!,$R$3),"-")</f>
        <v>-</v>
      </c>
      <c r="N1293" s="173" t="str">
        <f>IFERROR(SUMIFS(#REF!,#REF!,$I1293,#REF!,"&lt;="&amp;$R$2,#REF!,"&gt;="&amp;$S$2)/SUMIFS(#REF!,#REF!,$I1293,#REF!,"&lt;="&amp;$R$2,#REF!,"&gt;="&amp;$S$2),"-")</f>
        <v>-</v>
      </c>
      <c r="O1293" s="145"/>
      <c r="P1293" s="143"/>
    </row>
    <row r="1294" spans="1:16">
      <c r="A1294" s="141"/>
      <c r="B1294" s="145"/>
      <c r="C1294" s="175" t="s">
        <v>1972</v>
      </c>
      <c r="D1294" s="169" t="s">
        <v>26</v>
      </c>
      <c r="E1294" s="169" t="s">
        <v>1973</v>
      </c>
      <c r="F1294" s="198" t="s">
        <v>2465</v>
      </c>
      <c r="G1294" s="198" t="s">
        <v>2465</v>
      </c>
      <c r="H1294" s="198" t="s">
        <v>2465</v>
      </c>
      <c r="I1294" s="198" t="s">
        <v>2465</v>
      </c>
      <c r="J1294" s="171">
        <v>0.9</v>
      </c>
      <c r="K1294" s="172" t="str">
        <f>IFERROR(SUMIFS(#REF!,#REF!,$I1294,#REF!,$R$2)/SUMIFS(#REF!,#REF!,$I1294,#REF!,$R$2),"-")</f>
        <v>-</v>
      </c>
      <c r="L1294" s="172" t="str">
        <f>IFERROR(SUMIFS(#REF!,#REF!,$I1294,#REF!,$R$7)/SUMIFS(#REF!,#REF!,$I1294,#REF!,$R$7),"-")</f>
        <v>-</v>
      </c>
      <c r="M1294" s="173" t="str">
        <f>IFERROR(SUMIFS(#REF!,#REF!,$I1294,#REF!,$R$3)/SUMIFS(#REF!,#REF!,$I1294,#REF!,$R$3),"-")</f>
        <v>-</v>
      </c>
      <c r="N1294" s="173" t="str">
        <f>IFERROR(SUMIFS(#REF!,#REF!,$I1294,#REF!,"&lt;="&amp;$R$2,#REF!,"&gt;="&amp;$S$2)/SUMIFS(#REF!,#REF!,$I1294,#REF!,"&lt;="&amp;$R$2,#REF!,"&gt;="&amp;$S$2),"-")</f>
        <v>-</v>
      </c>
      <c r="O1294" s="145"/>
      <c r="P1294" s="143"/>
    </row>
    <row r="1295" spans="1:16">
      <c r="A1295" s="141"/>
      <c r="B1295" s="145"/>
      <c r="C1295" s="175" t="s">
        <v>1972</v>
      </c>
      <c r="D1295" s="169" t="s">
        <v>235</v>
      </c>
      <c r="E1295" s="169" t="s">
        <v>1973</v>
      </c>
      <c r="F1295" s="198" t="s">
        <v>2467</v>
      </c>
      <c r="G1295" s="198" t="s">
        <v>2467</v>
      </c>
      <c r="H1295" s="198" t="s">
        <v>2467</v>
      </c>
      <c r="I1295" s="198" t="s">
        <v>2467</v>
      </c>
      <c r="J1295" s="171">
        <v>0.9</v>
      </c>
      <c r="K1295" s="172" t="str">
        <f>IFERROR(SUMIFS(#REF!,#REF!,$I1295,#REF!,$R$2)/SUMIFS(#REF!,#REF!,$I1295,#REF!,$R$2),"-")</f>
        <v>-</v>
      </c>
      <c r="L1295" s="172" t="str">
        <f>IFERROR(SUMIFS(#REF!,#REF!,$I1295,#REF!,$R$7)/SUMIFS(#REF!,#REF!,$I1295,#REF!,$R$7),"-")</f>
        <v>-</v>
      </c>
      <c r="M1295" s="173" t="str">
        <f>IFERROR(SUMIFS(#REF!,#REF!,$I1295,#REF!,$R$3)/SUMIFS(#REF!,#REF!,$I1295,#REF!,$R$3),"-")</f>
        <v>-</v>
      </c>
      <c r="N1295" s="173" t="str">
        <f>IFERROR(SUMIFS(#REF!,#REF!,$I1295,#REF!,"&lt;="&amp;$R$2,#REF!,"&gt;="&amp;$S$2)/SUMIFS(#REF!,#REF!,$I1295,#REF!,"&lt;="&amp;$R$2,#REF!,"&gt;="&amp;$S$2),"-")</f>
        <v>-</v>
      </c>
      <c r="O1295" s="145"/>
      <c r="P1295" s="143"/>
    </row>
    <row r="1296" spans="1:16">
      <c r="A1296" s="141"/>
      <c r="B1296" s="145"/>
      <c r="C1296" s="175" t="s">
        <v>1972</v>
      </c>
      <c r="D1296" s="169" t="s">
        <v>26</v>
      </c>
      <c r="E1296" s="169" t="s">
        <v>1973</v>
      </c>
      <c r="F1296" s="198" t="s">
        <v>2469</v>
      </c>
      <c r="G1296" s="198" t="s">
        <v>2469</v>
      </c>
      <c r="H1296" s="198" t="s">
        <v>2469</v>
      </c>
      <c r="I1296" s="198" t="s">
        <v>2469</v>
      </c>
      <c r="J1296" s="171">
        <v>0.9</v>
      </c>
      <c r="K1296" s="172" t="str">
        <f>IFERROR(SUMIFS(#REF!,#REF!,$I1296,#REF!,$R$2)/SUMIFS(#REF!,#REF!,$I1296,#REF!,$R$2),"-")</f>
        <v>-</v>
      </c>
      <c r="L1296" s="172" t="str">
        <f>IFERROR(SUMIFS(#REF!,#REF!,$I1296,#REF!,$R$7)/SUMIFS(#REF!,#REF!,$I1296,#REF!,$R$7),"-")</f>
        <v>-</v>
      </c>
      <c r="M1296" s="173" t="str">
        <f>IFERROR(SUMIFS(#REF!,#REF!,$I1296,#REF!,$R$3)/SUMIFS(#REF!,#REF!,$I1296,#REF!,$R$3),"-")</f>
        <v>-</v>
      </c>
      <c r="N1296" s="173" t="str">
        <f>IFERROR(SUMIFS(#REF!,#REF!,$I1296,#REF!,"&lt;="&amp;$R$2,#REF!,"&gt;="&amp;$S$2)/SUMIFS(#REF!,#REF!,$I1296,#REF!,"&lt;="&amp;$R$2,#REF!,"&gt;="&amp;$S$2),"-")</f>
        <v>-</v>
      </c>
      <c r="O1296" s="145"/>
      <c r="P1296" s="143"/>
    </row>
    <row r="1297" spans="1:16">
      <c r="A1297" s="141"/>
      <c r="B1297" s="145"/>
      <c r="C1297" s="175" t="s">
        <v>1972</v>
      </c>
      <c r="D1297" s="169" t="s">
        <v>26</v>
      </c>
      <c r="E1297" s="169" t="s">
        <v>1973</v>
      </c>
      <c r="F1297" s="198" t="s">
        <v>2471</v>
      </c>
      <c r="G1297" s="198" t="s">
        <v>2471</v>
      </c>
      <c r="H1297" s="198" t="s">
        <v>2471</v>
      </c>
      <c r="I1297" s="198" t="s">
        <v>2471</v>
      </c>
      <c r="J1297" s="171">
        <v>0.9</v>
      </c>
      <c r="K1297" s="172" t="str">
        <f>IFERROR(SUMIFS(#REF!,#REF!,$I1297,#REF!,$R$2)/SUMIFS(#REF!,#REF!,$I1297,#REF!,$R$2),"-")</f>
        <v>-</v>
      </c>
      <c r="L1297" s="172" t="str">
        <f>IFERROR(SUMIFS(#REF!,#REF!,$I1297,#REF!,$R$7)/SUMIFS(#REF!,#REF!,$I1297,#REF!,$R$7),"-")</f>
        <v>-</v>
      </c>
      <c r="M1297" s="173" t="str">
        <f>IFERROR(SUMIFS(#REF!,#REF!,$I1297,#REF!,$R$3)/SUMIFS(#REF!,#REF!,$I1297,#REF!,$R$3),"-")</f>
        <v>-</v>
      </c>
      <c r="N1297" s="173" t="str">
        <f>IFERROR(SUMIFS(#REF!,#REF!,$I1297,#REF!,"&lt;="&amp;$R$2,#REF!,"&gt;="&amp;$S$2)/SUMIFS(#REF!,#REF!,$I1297,#REF!,"&lt;="&amp;$R$2,#REF!,"&gt;="&amp;$S$2),"-")</f>
        <v>-</v>
      </c>
      <c r="O1297" s="145"/>
      <c r="P1297" s="143"/>
    </row>
    <row r="1298" spans="1:16">
      <c r="A1298" s="141"/>
      <c r="B1298" s="145"/>
      <c r="C1298" s="175" t="s">
        <v>1972</v>
      </c>
      <c r="D1298" s="169" t="s">
        <v>26</v>
      </c>
      <c r="E1298" s="169" t="s">
        <v>1973</v>
      </c>
      <c r="F1298" s="198" t="s">
        <v>2473</v>
      </c>
      <c r="G1298" s="198" t="s">
        <v>2473</v>
      </c>
      <c r="H1298" s="198" t="s">
        <v>2473</v>
      </c>
      <c r="I1298" s="198" t="s">
        <v>2473</v>
      </c>
      <c r="J1298" s="171">
        <v>0.9</v>
      </c>
      <c r="K1298" s="172" t="str">
        <f>IFERROR(SUMIFS(#REF!,#REF!,$I1298,#REF!,$R$2)/SUMIFS(#REF!,#REF!,$I1298,#REF!,$R$2),"-")</f>
        <v>-</v>
      </c>
      <c r="L1298" s="172" t="str">
        <f>IFERROR(SUMIFS(#REF!,#REF!,$I1298,#REF!,$R$7)/SUMIFS(#REF!,#REF!,$I1298,#REF!,$R$7),"-")</f>
        <v>-</v>
      </c>
      <c r="M1298" s="173" t="str">
        <f>IFERROR(SUMIFS(#REF!,#REF!,$I1298,#REF!,$R$3)/SUMIFS(#REF!,#REF!,$I1298,#REF!,$R$3),"-")</f>
        <v>-</v>
      </c>
      <c r="N1298" s="173" t="str">
        <f>IFERROR(SUMIFS(#REF!,#REF!,$I1298,#REF!,"&lt;="&amp;$R$2,#REF!,"&gt;="&amp;$S$2)/SUMIFS(#REF!,#REF!,$I1298,#REF!,"&lt;="&amp;$R$2,#REF!,"&gt;="&amp;$S$2),"-")</f>
        <v>-</v>
      </c>
      <c r="O1298" s="145"/>
      <c r="P1298" s="143"/>
    </row>
    <row r="1299" spans="1:16">
      <c r="A1299" s="141"/>
      <c r="B1299" s="145"/>
      <c r="C1299" s="175" t="s">
        <v>1972</v>
      </c>
      <c r="D1299" s="169" t="s">
        <v>26</v>
      </c>
      <c r="E1299" s="169" t="s">
        <v>1973</v>
      </c>
      <c r="F1299" s="198" t="s">
        <v>2475</v>
      </c>
      <c r="G1299" s="198" t="s">
        <v>2475</v>
      </c>
      <c r="H1299" s="198" t="s">
        <v>2475</v>
      </c>
      <c r="I1299" s="198" t="s">
        <v>2475</v>
      </c>
      <c r="J1299" s="171">
        <v>0.9</v>
      </c>
      <c r="K1299" s="172" t="str">
        <f>IFERROR(SUMIFS(#REF!,#REF!,$I1299,#REF!,$R$2)/SUMIFS(#REF!,#REF!,$I1299,#REF!,$R$2),"-")</f>
        <v>-</v>
      </c>
      <c r="L1299" s="172" t="str">
        <f>IFERROR(SUMIFS(#REF!,#REF!,$I1299,#REF!,$R$7)/SUMIFS(#REF!,#REF!,$I1299,#REF!,$R$7),"-")</f>
        <v>-</v>
      </c>
      <c r="M1299" s="173" t="str">
        <f>IFERROR(SUMIFS(#REF!,#REF!,$I1299,#REF!,$R$3)/SUMIFS(#REF!,#REF!,$I1299,#REF!,$R$3),"-")</f>
        <v>-</v>
      </c>
      <c r="N1299" s="173" t="str">
        <f>IFERROR(SUMIFS(#REF!,#REF!,$I1299,#REF!,"&lt;="&amp;$R$2,#REF!,"&gt;="&amp;$S$2)/SUMIFS(#REF!,#REF!,$I1299,#REF!,"&lt;="&amp;$R$2,#REF!,"&gt;="&amp;$S$2),"-")</f>
        <v>-</v>
      </c>
      <c r="O1299" s="145"/>
      <c r="P1299" s="143"/>
    </row>
    <row r="1300" spans="1:16">
      <c r="A1300" s="141"/>
      <c r="B1300" s="145"/>
      <c r="C1300" s="175" t="s">
        <v>1972</v>
      </c>
      <c r="D1300" s="169" t="s">
        <v>26</v>
      </c>
      <c r="E1300" s="169" t="s">
        <v>1973</v>
      </c>
      <c r="F1300" s="198" t="s">
        <v>2477</v>
      </c>
      <c r="G1300" s="198" t="s">
        <v>2477</v>
      </c>
      <c r="H1300" s="198" t="s">
        <v>2477</v>
      </c>
      <c r="I1300" s="198" t="s">
        <v>2477</v>
      </c>
      <c r="J1300" s="171">
        <v>0.9</v>
      </c>
      <c r="K1300" s="172" t="str">
        <f>IFERROR(SUMIFS(#REF!,#REF!,$I1300,#REF!,$R$2)/SUMIFS(#REF!,#REF!,$I1300,#REF!,$R$2),"-")</f>
        <v>-</v>
      </c>
      <c r="L1300" s="172" t="str">
        <f>IFERROR(SUMIFS(#REF!,#REF!,$I1300,#REF!,$R$7)/SUMIFS(#REF!,#REF!,$I1300,#REF!,$R$7),"-")</f>
        <v>-</v>
      </c>
      <c r="M1300" s="173" t="str">
        <f>IFERROR(SUMIFS(#REF!,#REF!,$I1300,#REF!,$R$3)/SUMIFS(#REF!,#REF!,$I1300,#REF!,$R$3),"-")</f>
        <v>-</v>
      </c>
      <c r="N1300" s="173" t="str">
        <f>IFERROR(SUMIFS(#REF!,#REF!,$I1300,#REF!,"&lt;="&amp;$R$2,#REF!,"&gt;="&amp;$S$2)/SUMIFS(#REF!,#REF!,$I1300,#REF!,"&lt;="&amp;$R$2,#REF!,"&gt;="&amp;$S$2),"-")</f>
        <v>-</v>
      </c>
      <c r="O1300" s="145"/>
      <c r="P1300" s="143"/>
    </row>
    <row r="1301" spans="1:16">
      <c r="A1301" s="141"/>
      <c r="B1301" s="145"/>
      <c r="C1301" s="175" t="s">
        <v>1972</v>
      </c>
      <c r="D1301" s="169" t="s">
        <v>26</v>
      </c>
      <c r="E1301" s="169" t="s">
        <v>1973</v>
      </c>
      <c r="F1301" s="198" t="s">
        <v>2479</v>
      </c>
      <c r="G1301" s="198" t="s">
        <v>2479</v>
      </c>
      <c r="H1301" s="198" t="s">
        <v>2479</v>
      </c>
      <c r="I1301" s="198" t="s">
        <v>2479</v>
      </c>
      <c r="J1301" s="171">
        <v>0.9</v>
      </c>
      <c r="K1301" s="172" t="str">
        <f>IFERROR(SUMIFS(#REF!,#REF!,$I1301,#REF!,$R$2)/SUMIFS(#REF!,#REF!,$I1301,#REF!,$R$2),"-")</f>
        <v>-</v>
      </c>
      <c r="L1301" s="172" t="str">
        <f>IFERROR(SUMIFS(#REF!,#REF!,$I1301,#REF!,$R$7)/SUMIFS(#REF!,#REF!,$I1301,#REF!,$R$7),"-")</f>
        <v>-</v>
      </c>
      <c r="M1301" s="173" t="str">
        <f>IFERROR(SUMIFS(#REF!,#REF!,$I1301,#REF!,$R$3)/SUMIFS(#REF!,#REF!,$I1301,#REF!,$R$3),"-")</f>
        <v>-</v>
      </c>
      <c r="N1301" s="173" t="str">
        <f>IFERROR(SUMIFS(#REF!,#REF!,$I1301,#REF!,"&lt;="&amp;$R$2,#REF!,"&gt;="&amp;$S$2)/SUMIFS(#REF!,#REF!,$I1301,#REF!,"&lt;="&amp;$R$2,#REF!,"&gt;="&amp;$S$2),"-")</f>
        <v>-</v>
      </c>
      <c r="O1301" s="145"/>
      <c r="P1301" s="143"/>
    </row>
    <row r="1302" spans="1:16">
      <c r="A1302" s="141"/>
      <c r="B1302" s="145"/>
      <c r="C1302" s="175" t="s">
        <v>1972</v>
      </c>
      <c r="D1302" s="169" t="s">
        <v>26</v>
      </c>
      <c r="E1302" s="169" t="s">
        <v>1973</v>
      </c>
      <c r="F1302" s="198" t="s">
        <v>2481</v>
      </c>
      <c r="G1302" s="198" t="s">
        <v>2481</v>
      </c>
      <c r="H1302" s="198" t="s">
        <v>2481</v>
      </c>
      <c r="I1302" s="198" t="s">
        <v>2481</v>
      </c>
      <c r="J1302" s="171">
        <v>0.9</v>
      </c>
      <c r="K1302" s="172" t="str">
        <f>IFERROR(SUMIFS(#REF!,#REF!,$I1302,#REF!,$R$2)/SUMIFS(#REF!,#REF!,$I1302,#REF!,$R$2),"-")</f>
        <v>-</v>
      </c>
      <c r="L1302" s="172" t="str">
        <f>IFERROR(SUMIFS(#REF!,#REF!,$I1302,#REF!,$R$7)/SUMIFS(#REF!,#REF!,$I1302,#REF!,$R$7),"-")</f>
        <v>-</v>
      </c>
      <c r="M1302" s="173" t="str">
        <f>IFERROR(SUMIFS(#REF!,#REF!,$I1302,#REF!,$R$3)/SUMIFS(#REF!,#REF!,$I1302,#REF!,$R$3),"-")</f>
        <v>-</v>
      </c>
      <c r="N1302" s="173" t="str">
        <f>IFERROR(SUMIFS(#REF!,#REF!,$I1302,#REF!,"&lt;="&amp;$R$2,#REF!,"&gt;="&amp;$S$2)/SUMIFS(#REF!,#REF!,$I1302,#REF!,"&lt;="&amp;$R$2,#REF!,"&gt;="&amp;$S$2),"-")</f>
        <v>-</v>
      </c>
      <c r="O1302" s="145"/>
      <c r="P1302" s="143"/>
    </row>
    <row r="1303" spans="1:16">
      <c r="A1303" s="141"/>
      <c r="B1303" s="145"/>
      <c r="C1303" s="175" t="s">
        <v>1972</v>
      </c>
      <c r="D1303" s="169" t="s">
        <v>26</v>
      </c>
      <c r="E1303" s="169" t="s">
        <v>1973</v>
      </c>
      <c r="F1303" s="198" t="s">
        <v>2483</v>
      </c>
      <c r="G1303" s="198" t="s">
        <v>2483</v>
      </c>
      <c r="H1303" s="198" t="s">
        <v>2483</v>
      </c>
      <c r="I1303" s="198" t="s">
        <v>2483</v>
      </c>
      <c r="J1303" s="171">
        <v>0.9</v>
      </c>
      <c r="K1303" s="172" t="str">
        <f>IFERROR(SUMIFS(#REF!,#REF!,$I1303,#REF!,$R$2)/SUMIFS(#REF!,#REF!,$I1303,#REF!,$R$2),"-")</f>
        <v>-</v>
      </c>
      <c r="L1303" s="172" t="str">
        <f>IFERROR(SUMIFS(#REF!,#REF!,$I1303,#REF!,$R$7)/SUMIFS(#REF!,#REF!,$I1303,#REF!,$R$7),"-")</f>
        <v>-</v>
      </c>
      <c r="M1303" s="173" t="str">
        <f>IFERROR(SUMIFS(#REF!,#REF!,$I1303,#REF!,$R$3)/SUMIFS(#REF!,#REF!,$I1303,#REF!,$R$3),"-")</f>
        <v>-</v>
      </c>
      <c r="N1303" s="173" t="str">
        <f>IFERROR(SUMIFS(#REF!,#REF!,$I1303,#REF!,"&lt;="&amp;$R$2,#REF!,"&gt;="&amp;$S$2)/SUMIFS(#REF!,#REF!,$I1303,#REF!,"&lt;="&amp;$R$2,#REF!,"&gt;="&amp;$S$2),"-")</f>
        <v>-</v>
      </c>
      <c r="O1303" s="145"/>
      <c r="P1303" s="143"/>
    </row>
    <row r="1304" spans="1:16">
      <c r="A1304" s="141"/>
      <c r="B1304" s="145"/>
      <c r="C1304" s="175" t="s">
        <v>1972</v>
      </c>
      <c r="D1304" s="169" t="s">
        <v>26</v>
      </c>
      <c r="E1304" s="169" t="s">
        <v>1973</v>
      </c>
      <c r="F1304" s="198" t="s">
        <v>2485</v>
      </c>
      <c r="G1304" s="198" t="s">
        <v>2485</v>
      </c>
      <c r="H1304" s="198" t="s">
        <v>2485</v>
      </c>
      <c r="I1304" s="198" t="s">
        <v>2485</v>
      </c>
      <c r="J1304" s="171">
        <v>0.9</v>
      </c>
      <c r="K1304" s="172" t="str">
        <f>IFERROR(SUMIFS(#REF!,#REF!,$I1304,#REF!,$R$2)/SUMIFS(#REF!,#REF!,$I1304,#REF!,$R$2),"-")</f>
        <v>-</v>
      </c>
      <c r="L1304" s="172" t="str">
        <f>IFERROR(SUMIFS(#REF!,#REF!,$I1304,#REF!,$R$7)/SUMIFS(#REF!,#REF!,$I1304,#REF!,$R$7),"-")</f>
        <v>-</v>
      </c>
      <c r="M1304" s="173" t="str">
        <f>IFERROR(SUMIFS(#REF!,#REF!,$I1304,#REF!,$R$3)/SUMIFS(#REF!,#REF!,$I1304,#REF!,$R$3),"-")</f>
        <v>-</v>
      </c>
      <c r="N1304" s="173" t="str">
        <f>IFERROR(SUMIFS(#REF!,#REF!,$I1304,#REF!,"&lt;="&amp;$R$2,#REF!,"&gt;="&amp;$S$2)/SUMIFS(#REF!,#REF!,$I1304,#REF!,"&lt;="&amp;$R$2,#REF!,"&gt;="&amp;$S$2),"-")</f>
        <v>-</v>
      </c>
      <c r="O1304" s="145"/>
      <c r="P1304" s="143"/>
    </row>
    <row r="1305" spans="1:16">
      <c r="A1305" s="141"/>
      <c r="B1305" s="145"/>
      <c r="C1305" s="175" t="s">
        <v>1972</v>
      </c>
      <c r="D1305" s="169" t="s">
        <v>26</v>
      </c>
      <c r="E1305" s="169" t="s">
        <v>1973</v>
      </c>
      <c r="F1305" s="198" t="s">
        <v>2487</v>
      </c>
      <c r="G1305" s="198" t="s">
        <v>2487</v>
      </c>
      <c r="H1305" s="198" t="s">
        <v>2487</v>
      </c>
      <c r="I1305" s="198" t="s">
        <v>2487</v>
      </c>
      <c r="J1305" s="171">
        <v>0.9</v>
      </c>
      <c r="K1305" s="172" t="str">
        <f>IFERROR(SUMIFS(#REF!,#REF!,$I1305,#REF!,$R$2)/SUMIFS(#REF!,#REF!,$I1305,#REF!,$R$2),"-")</f>
        <v>-</v>
      </c>
      <c r="L1305" s="172" t="str">
        <f>IFERROR(SUMIFS(#REF!,#REF!,$I1305,#REF!,$R$7)/SUMIFS(#REF!,#REF!,$I1305,#REF!,$R$7),"-")</f>
        <v>-</v>
      </c>
      <c r="M1305" s="173" t="str">
        <f>IFERROR(SUMIFS(#REF!,#REF!,$I1305,#REF!,$R$3)/SUMIFS(#REF!,#REF!,$I1305,#REF!,$R$3),"-")</f>
        <v>-</v>
      </c>
      <c r="N1305" s="173" t="str">
        <f>IFERROR(SUMIFS(#REF!,#REF!,$I1305,#REF!,"&lt;="&amp;$R$2,#REF!,"&gt;="&amp;$S$2)/SUMIFS(#REF!,#REF!,$I1305,#REF!,"&lt;="&amp;$R$2,#REF!,"&gt;="&amp;$S$2),"-")</f>
        <v>-</v>
      </c>
      <c r="O1305" s="145"/>
      <c r="P1305" s="143"/>
    </row>
    <row r="1306" spans="1:16">
      <c r="A1306" s="141"/>
      <c r="B1306" s="145"/>
      <c r="C1306" s="175" t="s">
        <v>1972</v>
      </c>
      <c r="D1306" s="169" t="s">
        <v>26</v>
      </c>
      <c r="E1306" s="169" t="s">
        <v>1973</v>
      </c>
      <c r="F1306" s="198" t="s">
        <v>2489</v>
      </c>
      <c r="G1306" s="198" t="s">
        <v>2489</v>
      </c>
      <c r="H1306" s="198" t="s">
        <v>2489</v>
      </c>
      <c r="I1306" s="198" t="s">
        <v>2489</v>
      </c>
      <c r="J1306" s="171">
        <v>0.9</v>
      </c>
      <c r="K1306" s="172" t="str">
        <f>IFERROR(SUMIFS(#REF!,#REF!,$I1306,#REF!,$R$2)/SUMIFS(#REF!,#REF!,$I1306,#REF!,$R$2),"-")</f>
        <v>-</v>
      </c>
      <c r="L1306" s="172" t="str">
        <f>IFERROR(SUMIFS(#REF!,#REF!,$I1306,#REF!,$R$7)/SUMIFS(#REF!,#REF!,$I1306,#REF!,$R$7),"-")</f>
        <v>-</v>
      </c>
      <c r="M1306" s="173" t="str">
        <f>IFERROR(SUMIFS(#REF!,#REF!,$I1306,#REF!,$R$3)/SUMIFS(#REF!,#REF!,$I1306,#REF!,$R$3),"-")</f>
        <v>-</v>
      </c>
      <c r="N1306" s="173" t="str">
        <f>IFERROR(SUMIFS(#REF!,#REF!,$I1306,#REF!,"&lt;="&amp;$R$2,#REF!,"&gt;="&amp;$S$2)/SUMIFS(#REF!,#REF!,$I1306,#REF!,"&lt;="&amp;$R$2,#REF!,"&gt;="&amp;$S$2),"-")</f>
        <v>-</v>
      </c>
      <c r="O1306" s="145"/>
      <c r="P1306" s="143"/>
    </row>
    <row r="1307" spans="1:16">
      <c r="A1307" s="141"/>
      <c r="B1307" s="145"/>
      <c r="C1307" s="175" t="s">
        <v>1972</v>
      </c>
      <c r="D1307" s="169" t="s">
        <v>26</v>
      </c>
      <c r="E1307" s="169" t="s">
        <v>1973</v>
      </c>
      <c r="F1307" s="198" t="s">
        <v>2491</v>
      </c>
      <c r="G1307" s="198" t="s">
        <v>2491</v>
      </c>
      <c r="H1307" s="198" t="s">
        <v>2491</v>
      </c>
      <c r="I1307" s="198" t="s">
        <v>2491</v>
      </c>
      <c r="J1307" s="171">
        <v>0.9</v>
      </c>
      <c r="K1307" s="172" t="str">
        <f>IFERROR(SUMIFS(#REF!,#REF!,$I1307,#REF!,$R$2)/SUMIFS(#REF!,#REF!,$I1307,#REF!,$R$2),"-")</f>
        <v>-</v>
      </c>
      <c r="L1307" s="172" t="str">
        <f>IFERROR(SUMIFS(#REF!,#REF!,$I1307,#REF!,$R$7)/SUMIFS(#REF!,#REF!,$I1307,#REF!,$R$7),"-")</f>
        <v>-</v>
      </c>
      <c r="M1307" s="173" t="str">
        <f>IFERROR(SUMIFS(#REF!,#REF!,$I1307,#REF!,$R$3)/SUMIFS(#REF!,#REF!,$I1307,#REF!,$R$3),"-")</f>
        <v>-</v>
      </c>
      <c r="N1307" s="173" t="str">
        <f>IFERROR(SUMIFS(#REF!,#REF!,$I1307,#REF!,"&lt;="&amp;$R$2,#REF!,"&gt;="&amp;$S$2)/SUMIFS(#REF!,#REF!,$I1307,#REF!,"&lt;="&amp;$R$2,#REF!,"&gt;="&amp;$S$2),"-")</f>
        <v>-</v>
      </c>
      <c r="O1307" s="145"/>
      <c r="P1307" s="143"/>
    </row>
    <row r="1308" spans="1:16">
      <c r="A1308" s="141"/>
      <c r="B1308" s="145"/>
      <c r="C1308" s="175" t="s">
        <v>1972</v>
      </c>
      <c r="D1308" s="169" t="s">
        <v>26</v>
      </c>
      <c r="E1308" s="169" t="s">
        <v>1973</v>
      </c>
      <c r="F1308" s="198" t="s">
        <v>2493</v>
      </c>
      <c r="G1308" s="198" t="s">
        <v>2493</v>
      </c>
      <c r="H1308" s="198" t="s">
        <v>2493</v>
      </c>
      <c r="I1308" s="198" t="s">
        <v>2493</v>
      </c>
      <c r="J1308" s="171">
        <v>0.9</v>
      </c>
      <c r="K1308" s="172" t="str">
        <f>IFERROR(SUMIFS(#REF!,#REF!,$I1308,#REF!,$R$2)/SUMIFS(#REF!,#REF!,$I1308,#REF!,$R$2),"-")</f>
        <v>-</v>
      </c>
      <c r="L1308" s="172" t="str">
        <f>IFERROR(SUMIFS(#REF!,#REF!,$I1308,#REF!,$R$7)/SUMIFS(#REF!,#REF!,$I1308,#REF!,$R$7),"-")</f>
        <v>-</v>
      </c>
      <c r="M1308" s="173" t="str">
        <f>IFERROR(SUMIFS(#REF!,#REF!,$I1308,#REF!,$R$3)/SUMIFS(#REF!,#REF!,$I1308,#REF!,$R$3),"-")</f>
        <v>-</v>
      </c>
      <c r="N1308" s="173" t="str">
        <f>IFERROR(SUMIFS(#REF!,#REF!,$I1308,#REF!,"&lt;="&amp;$R$2,#REF!,"&gt;="&amp;$S$2)/SUMIFS(#REF!,#REF!,$I1308,#REF!,"&lt;="&amp;$R$2,#REF!,"&gt;="&amp;$S$2),"-")</f>
        <v>-</v>
      </c>
      <c r="O1308" s="145"/>
      <c r="P1308" s="143"/>
    </row>
    <row r="1309" spans="1:16">
      <c r="A1309" s="141"/>
      <c r="B1309" s="145"/>
      <c r="C1309" s="175" t="s">
        <v>1972</v>
      </c>
      <c r="D1309" s="169" t="s">
        <v>26</v>
      </c>
      <c r="E1309" s="169" t="s">
        <v>1973</v>
      </c>
      <c r="F1309" s="198" t="s">
        <v>2495</v>
      </c>
      <c r="G1309" s="198" t="s">
        <v>2495</v>
      </c>
      <c r="H1309" s="198" t="s">
        <v>2495</v>
      </c>
      <c r="I1309" s="198" t="s">
        <v>2495</v>
      </c>
      <c r="J1309" s="171">
        <v>0.9</v>
      </c>
      <c r="K1309" s="172" t="str">
        <f>IFERROR(SUMIFS(#REF!,#REF!,$I1309,#REF!,$R$2)/SUMIFS(#REF!,#REF!,$I1309,#REF!,$R$2),"-")</f>
        <v>-</v>
      </c>
      <c r="L1309" s="172" t="str">
        <f>IFERROR(SUMIFS(#REF!,#REF!,$I1309,#REF!,$R$7)/SUMIFS(#REF!,#REF!,$I1309,#REF!,$R$7),"-")</f>
        <v>-</v>
      </c>
      <c r="M1309" s="173" t="str">
        <f>IFERROR(SUMIFS(#REF!,#REF!,$I1309,#REF!,$R$3)/SUMIFS(#REF!,#REF!,$I1309,#REF!,$R$3),"-")</f>
        <v>-</v>
      </c>
      <c r="N1309" s="173" t="str">
        <f>IFERROR(SUMIFS(#REF!,#REF!,$I1309,#REF!,"&lt;="&amp;$R$2,#REF!,"&gt;="&amp;$S$2)/SUMIFS(#REF!,#REF!,$I1309,#REF!,"&lt;="&amp;$R$2,#REF!,"&gt;="&amp;$S$2),"-")</f>
        <v>-</v>
      </c>
      <c r="O1309" s="145"/>
      <c r="P1309" s="143"/>
    </row>
    <row r="1310" spans="1:16">
      <c r="A1310" s="141"/>
      <c r="B1310" s="145"/>
      <c r="C1310" s="175" t="s">
        <v>1972</v>
      </c>
      <c r="D1310" s="169" t="s">
        <v>26</v>
      </c>
      <c r="E1310" s="169" t="s">
        <v>1973</v>
      </c>
      <c r="F1310" s="198" t="s">
        <v>2497</v>
      </c>
      <c r="G1310" s="198" t="s">
        <v>2497</v>
      </c>
      <c r="H1310" s="198" t="s">
        <v>2497</v>
      </c>
      <c r="I1310" s="198" t="s">
        <v>2497</v>
      </c>
      <c r="J1310" s="171">
        <v>0.9</v>
      </c>
      <c r="K1310" s="172" t="str">
        <f>IFERROR(SUMIFS(#REF!,#REF!,$I1310,#REF!,$R$2)/SUMIFS(#REF!,#REF!,$I1310,#REF!,$R$2),"-")</f>
        <v>-</v>
      </c>
      <c r="L1310" s="172" t="str">
        <f>IFERROR(SUMIFS(#REF!,#REF!,$I1310,#REF!,$R$7)/SUMIFS(#REF!,#REF!,$I1310,#REF!,$R$7),"-")</f>
        <v>-</v>
      </c>
      <c r="M1310" s="173" t="str">
        <f>IFERROR(SUMIFS(#REF!,#REF!,$I1310,#REF!,$R$3)/SUMIFS(#REF!,#REF!,$I1310,#REF!,$R$3),"-")</f>
        <v>-</v>
      </c>
      <c r="N1310" s="173" t="str">
        <f>IFERROR(SUMIFS(#REF!,#REF!,$I1310,#REF!,"&lt;="&amp;$R$2,#REF!,"&gt;="&amp;$S$2)/SUMIFS(#REF!,#REF!,$I1310,#REF!,"&lt;="&amp;$R$2,#REF!,"&gt;="&amp;$S$2),"-")</f>
        <v>-</v>
      </c>
      <c r="O1310" s="145"/>
      <c r="P1310" s="143"/>
    </row>
    <row r="1311" spans="1:16">
      <c r="A1311" s="141"/>
      <c r="B1311" s="145"/>
      <c r="C1311" s="175" t="s">
        <v>1972</v>
      </c>
      <c r="D1311" s="169" t="s">
        <v>26</v>
      </c>
      <c r="E1311" s="169" t="s">
        <v>1973</v>
      </c>
      <c r="F1311" s="198" t="s">
        <v>2499</v>
      </c>
      <c r="G1311" s="198" t="s">
        <v>2499</v>
      </c>
      <c r="H1311" s="198" t="s">
        <v>2499</v>
      </c>
      <c r="I1311" s="198" t="s">
        <v>2499</v>
      </c>
      <c r="J1311" s="171">
        <v>0.9</v>
      </c>
      <c r="K1311" s="172" t="str">
        <f>IFERROR(SUMIFS(#REF!,#REF!,$I1311,#REF!,$R$2)/SUMIFS(#REF!,#REF!,$I1311,#REF!,$R$2),"-")</f>
        <v>-</v>
      </c>
      <c r="L1311" s="172" t="str">
        <f>IFERROR(SUMIFS(#REF!,#REF!,$I1311,#REF!,$R$7)/SUMIFS(#REF!,#REF!,$I1311,#REF!,$R$7),"-")</f>
        <v>-</v>
      </c>
      <c r="M1311" s="173" t="str">
        <f>IFERROR(SUMIFS(#REF!,#REF!,$I1311,#REF!,$R$3)/SUMIFS(#REF!,#REF!,$I1311,#REF!,$R$3),"-")</f>
        <v>-</v>
      </c>
      <c r="N1311" s="173" t="str">
        <f>IFERROR(SUMIFS(#REF!,#REF!,$I1311,#REF!,"&lt;="&amp;$R$2,#REF!,"&gt;="&amp;$S$2)/SUMIFS(#REF!,#REF!,$I1311,#REF!,"&lt;="&amp;$R$2,#REF!,"&gt;="&amp;$S$2),"-")</f>
        <v>-</v>
      </c>
      <c r="O1311" s="145"/>
      <c r="P1311" s="143"/>
    </row>
    <row r="1312" spans="1:16">
      <c r="A1312" s="141"/>
      <c r="B1312" s="145"/>
      <c r="C1312" s="175" t="s">
        <v>1972</v>
      </c>
      <c r="D1312" s="169" t="s">
        <v>26</v>
      </c>
      <c r="E1312" s="169" t="s">
        <v>1973</v>
      </c>
      <c r="F1312" s="198" t="s">
        <v>2501</v>
      </c>
      <c r="G1312" s="198" t="s">
        <v>2501</v>
      </c>
      <c r="H1312" s="198" t="s">
        <v>2501</v>
      </c>
      <c r="I1312" s="198" t="s">
        <v>2501</v>
      </c>
      <c r="J1312" s="171">
        <v>0.9</v>
      </c>
      <c r="K1312" s="172" t="str">
        <f>IFERROR(SUMIFS(#REF!,#REF!,$I1312,#REF!,$R$2)/SUMIFS(#REF!,#REF!,$I1312,#REF!,$R$2),"-")</f>
        <v>-</v>
      </c>
      <c r="L1312" s="172" t="str">
        <f>IFERROR(SUMIFS(#REF!,#REF!,$I1312,#REF!,$R$7)/SUMIFS(#REF!,#REF!,$I1312,#REF!,$R$7),"-")</f>
        <v>-</v>
      </c>
      <c r="M1312" s="173" t="str">
        <f>IFERROR(SUMIFS(#REF!,#REF!,$I1312,#REF!,$R$3)/SUMIFS(#REF!,#REF!,$I1312,#REF!,$R$3),"-")</f>
        <v>-</v>
      </c>
      <c r="N1312" s="173" t="str">
        <f>IFERROR(SUMIFS(#REF!,#REF!,$I1312,#REF!,"&lt;="&amp;$R$2,#REF!,"&gt;="&amp;$S$2)/SUMIFS(#REF!,#REF!,$I1312,#REF!,"&lt;="&amp;$R$2,#REF!,"&gt;="&amp;$S$2),"-")</f>
        <v>-</v>
      </c>
      <c r="O1312" s="145"/>
      <c r="P1312" s="143"/>
    </row>
    <row r="1313" spans="1:16">
      <c r="A1313" s="141"/>
      <c r="B1313" s="145"/>
      <c r="C1313" s="175" t="s">
        <v>1972</v>
      </c>
      <c r="D1313" s="169" t="s">
        <v>26</v>
      </c>
      <c r="E1313" s="169" t="s">
        <v>1973</v>
      </c>
      <c r="F1313" s="198" t="s">
        <v>2503</v>
      </c>
      <c r="G1313" s="198" t="s">
        <v>2503</v>
      </c>
      <c r="H1313" s="198" t="s">
        <v>2503</v>
      </c>
      <c r="I1313" s="198" t="s">
        <v>2503</v>
      </c>
      <c r="J1313" s="171">
        <v>0.9</v>
      </c>
      <c r="K1313" s="172" t="str">
        <f>IFERROR(SUMIFS(#REF!,#REF!,$I1313,#REF!,$R$2)/SUMIFS(#REF!,#REF!,$I1313,#REF!,$R$2),"-")</f>
        <v>-</v>
      </c>
      <c r="L1313" s="172" t="str">
        <f>IFERROR(SUMIFS(#REF!,#REF!,$I1313,#REF!,$R$7)/SUMIFS(#REF!,#REF!,$I1313,#REF!,$R$7),"-")</f>
        <v>-</v>
      </c>
      <c r="M1313" s="173" t="str">
        <f>IFERROR(SUMIFS(#REF!,#REF!,$I1313,#REF!,$R$3)/SUMIFS(#REF!,#REF!,$I1313,#REF!,$R$3),"-")</f>
        <v>-</v>
      </c>
      <c r="N1313" s="173" t="str">
        <f>IFERROR(SUMIFS(#REF!,#REF!,$I1313,#REF!,"&lt;="&amp;$R$2,#REF!,"&gt;="&amp;$S$2)/SUMIFS(#REF!,#REF!,$I1313,#REF!,"&lt;="&amp;$R$2,#REF!,"&gt;="&amp;$S$2),"-")</f>
        <v>-</v>
      </c>
      <c r="O1313" s="145"/>
      <c r="P1313" s="143"/>
    </row>
    <row r="1314" spans="1:16">
      <c r="A1314" s="141"/>
      <c r="B1314" s="145"/>
      <c r="C1314" s="175" t="s">
        <v>1972</v>
      </c>
      <c r="D1314" s="169" t="s">
        <v>26</v>
      </c>
      <c r="E1314" s="169" t="s">
        <v>1973</v>
      </c>
      <c r="F1314" s="198" t="s">
        <v>2505</v>
      </c>
      <c r="G1314" s="198" t="s">
        <v>2505</v>
      </c>
      <c r="H1314" s="198" t="s">
        <v>2505</v>
      </c>
      <c r="I1314" s="198" t="s">
        <v>2505</v>
      </c>
      <c r="J1314" s="171">
        <v>0.9</v>
      </c>
      <c r="K1314" s="172" t="str">
        <f>IFERROR(SUMIFS(#REF!,#REF!,$I1314,#REF!,$R$2)/SUMIFS(#REF!,#REF!,$I1314,#REF!,$R$2),"-")</f>
        <v>-</v>
      </c>
      <c r="L1314" s="172" t="str">
        <f>IFERROR(SUMIFS(#REF!,#REF!,$I1314,#REF!,$R$7)/SUMIFS(#REF!,#REF!,$I1314,#REF!,$R$7),"-")</f>
        <v>-</v>
      </c>
      <c r="M1314" s="173" t="str">
        <f>IFERROR(SUMIFS(#REF!,#REF!,$I1314,#REF!,$R$3)/SUMIFS(#REF!,#REF!,$I1314,#REF!,$R$3),"-")</f>
        <v>-</v>
      </c>
      <c r="N1314" s="173" t="str">
        <f>IFERROR(SUMIFS(#REF!,#REF!,$I1314,#REF!,"&lt;="&amp;$R$2,#REF!,"&gt;="&amp;$S$2)/SUMIFS(#REF!,#REF!,$I1314,#REF!,"&lt;="&amp;$R$2,#REF!,"&gt;="&amp;$S$2),"-")</f>
        <v>-</v>
      </c>
      <c r="O1314" s="145"/>
      <c r="P1314" s="143"/>
    </row>
    <row r="1315" spans="1:16">
      <c r="A1315" s="141"/>
      <c r="B1315" s="145"/>
      <c r="C1315" s="175" t="s">
        <v>1972</v>
      </c>
      <c r="D1315" s="169" t="s">
        <v>26</v>
      </c>
      <c r="E1315" s="169" t="s">
        <v>1973</v>
      </c>
      <c r="F1315" s="198" t="s">
        <v>2507</v>
      </c>
      <c r="G1315" s="198" t="s">
        <v>2507</v>
      </c>
      <c r="H1315" s="198" t="s">
        <v>2507</v>
      </c>
      <c r="I1315" s="198" t="s">
        <v>2507</v>
      </c>
      <c r="J1315" s="171">
        <v>0.9</v>
      </c>
      <c r="K1315" s="172" t="str">
        <f>IFERROR(SUMIFS(#REF!,#REF!,$I1315,#REF!,$R$2)/SUMIFS(#REF!,#REF!,$I1315,#REF!,$R$2),"-")</f>
        <v>-</v>
      </c>
      <c r="L1315" s="172" t="str">
        <f>IFERROR(SUMIFS(#REF!,#REF!,$I1315,#REF!,$R$7)/SUMIFS(#REF!,#REF!,$I1315,#REF!,$R$7),"-")</f>
        <v>-</v>
      </c>
      <c r="M1315" s="173" t="str">
        <f>IFERROR(SUMIFS(#REF!,#REF!,$I1315,#REF!,$R$3)/SUMIFS(#REF!,#REF!,$I1315,#REF!,$R$3),"-")</f>
        <v>-</v>
      </c>
      <c r="N1315" s="173" t="str">
        <f>IFERROR(SUMIFS(#REF!,#REF!,$I1315,#REF!,"&lt;="&amp;$R$2,#REF!,"&gt;="&amp;$S$2)/SUMIFS(#REF!,#REF!,$I1315,#REF!,"&lt;="&amp;$R$2,#REF!,"&gt;="&amp;$S$2),"-")</f>
        <v>-</v>
      </c>
      <c r="O1315" s="145"/>
      <c r="P1315" s="143"/>
    </row>
    <row r="1316" spans="1:16">
      <c r="A1316" s="141"/>
      <c r="B1316" s="145"/>
      <c r="C1316" s="175" t="s">
        <v>1972</v>
      </c>
      <c r="D1316" s="169" t="s">
        <v>26</v>
      </c>
      <c r="E1316" s="169" t="s">
        <v>1973</v>
      </c>
      <c r="F1316" s="198" t="s">
        <v>2509</v>
      </c>
      <c r="G1316" s="198" t="s">
        <v>2509</v>
      </c>
      <c r="H1316" s="198" t="s">
        <v>2509</v>
      </c>
      <c r="I1316" s="198" t="s">
        <v>2509</v>
      </c>
      <c r="J1316" s="171">
        <v>0.9</v>
      </c>
      <c r="K1316" s="172" t="str">
        <f>IFERROR(SUMIFS(#REF!,#REF!,$I1316,#REF!,$R$2)/SUMIFS(#REF!,#REF!,$I1316,#REF!,$R$2),"-")</f>
        <v>-</v>
      </c>
      <c r="L1316" s="172" t="str">
        <f>IFERROR(SUMIFS(#REF!,#REF!,$I1316,#REF!,$R$7)/SUMIFS(#REF!,#REF!,$I1316,#REF!,$R$7),"-")</f>
        <v>-</v>
      </c>
      <c r="M1316" s="173" t="str">
        <f>IFERROR(SUMIFS(#REF!,#REF!,$I1316,#REF!,$R$3)/SUMIFS(#REF!,#REF!,$I1316,#REF!,$R$3),"-")</f>
        <v>-</v>
      </c>
      <c r="N1316" s="173" t="str">
        <f>IFERROR(SUMIFS(#REF!,#REF!,$I1316,#REF!,"&lt;="&amp;$R$2,#REF!,"&gt;="&amp;$S$2)/SUMIFS(#REF!,#REF!,$I1316,#REF!,"&lt;="&amp;$R$2,#REF!,"&gt;="&amp;$S$2),"-")</f>
        <v>-</v>
      </c>
      <c r="O1316" s="145"/>
      <c r="P1316" s="143"/>
    </row>
    <row r="1317" spans="1:16">
      <c r="A1317" s="141"/>
      <c r="B1317" s="145"/>
      <c r="C1317" s="175" t="s">
        <v>1972</v>
      </c>
      <c r="D1317" s="169" t="s">
        <v>26</v>
      </c>
      <c r="E1317" s="169" t="s">
        <v>1973</v>
      </c>
      <c r="F1317" s="198" t="s">
        <v>2511</v>
      </c>
      <c r="G1317" s="198" t="s">
        <v>2511</v>
      </c>
      <c r="H1317" s="198" t="s">
        <v>2511</v>
      </c>
      <c r="I1317" s="198" t="s">
        <v>2511</v>
      </c>
      <c r="J1317" s="171">
        <v>0.9</v>
      </c>
      <c r="K1317" s="172" t="str">
        <f>IFERROR(SUMIFS(#REF!,#REF!,$I1317,#REF!,$R$2)/SUMIFS(#REF!,#REF!,$I1317,#REF!,$R$2),"-")</f>
        <v>-</v>
      </c>
      <c r="L1317" s="172" t="str">
        <f>IFERROR(SUMIFS(#REF!,#REF!,$I1317,#REF!,$R$7)/SUMIFS(#REF!,#REF!,$I1317,#REF!,$R$7),"-")</f>
        <v>-</v>
      </c>
      <c r="M1317" s="173" t="str">
        <f>IFERROR(SUMIFS(#REF!,#REF!,$I1317,#REF!,$R$3)/SUMIFS(#REF!,#REF!,$I1317,#REF!,$R$3),"-")</f>
        <v>-</v>
      </c>
      <c r="N1317" s="173" t="str">
        <f>IFERROR(SUMIFS(#REF!,#REF!,$I1317,#REF!,"&lt;="&amp;$R$2,#REF!,"&gt;="&amp;$S$2)/SUMIFS(#REF!,#REF!,$I1317,#REF!,"&lt;="&amp;$R$2,#REF!,"&gt;="&amp;$S$2),"-")</f>
        <v>-</v>
      </c>
      <c r="O1317" s="145"/>
      <c r="P1317" s="143"/>
    </row>
    <row r="1318" spans="1:16">
      <c r="A1318" s="141"/>
      <c r="B1318" s="145"/>
      <c r="C1318" s="175" t="s">
        <v>1972</v>
      </c>
      <c r="D1318" s="169" t="s">
        <v>26</v>
      </c>
      <c r="E1318" s="169" t="s">
        <v>1973</v>
      </c>
      <c r="F1318" s="198" t="s">
        <v>2513</v>
      </c>
      <c r="G1318" s="198" t="s">
        <v>2513</v>
      </c>
      <c r="H1318" s="198" t="s">
        <v>2513</v>
      </c>
      <c r="I1318" s="198" t="s">
        <v>2513</v>
      </c>
      <c r="J1318" s="171">
        <v>0.9</v>
      </c>
      <c r="K1318" s="172" t="str">
        <f>IFERROR(SUMIFS(#REF!,#REF!,$I1318,#REF!,$R$2)/SUMIFS(#REF!,#REF!,$I1318,#REF!,$R$2),"-")</f>
        <v>-</v>
      </c>
      <c r="L1318" s="172" t="str">
        <f>IFERROR(SUMIFS(#REF!,#REF!,$I1318,#REF!,$R$7)/SUMIFS(#REF!,#REF!,$I1318,#REF!,$R$7),"-")</f>
        <v>-</v>
      </c>
      <c r="M1318" s="173" t="str">
        <f>IFERROR(SUMIFS(#REF!,#REF!,$I1318,#REF!,$R$3)/SUMIFS(#REF!,#REF!,$I1318,#REF!,$R$3),"-")</f>
        <v>-</v>
      </c>
      <c r="N1318" s="173" t="str">
        <f>IFERROR(SUMIFS(#REF!,#REF!,$I1318,#REF!,"&lt;="&amp;$R$2,#REF!,"&gt;="&amp;$S$2)/SUMIFS(#REF!,#REF!,$I1318,#REF!,"&lt;="&amp;$R$2,#REF!,"&gt;="&amp;$S$2),"-")</f>
        <v>-</v>
      </c>
      <c r="O1318" s="145"/>
      <c r="P1318" s="143"/>
    </row>
    <row r="1319" spans="1:16">
      <c r="A1319" s="141"/>
      <c r="B1319" s="145"/>
      <c r="C1319" s="175" t="s">
        <v>1972</v>
      </c>
      <c r="D1319" s="169" t="s">
        <v>26</v>
      </c>
      <c r="E1319" s="169" t="s">
        <v>1973</v>
      </c>
      <c r="F1319" s="198" t="s">
        <v>2515</v>
      </c>
      <c r="G1319" s="198" t="s">
        <v>2515</v>
      </c>
      <c r="H1319" s="198" t="s">
        <v>2515</v>
      </c>
      <c r="I1319" s="198" t="s">
        <v>2515</v>
      </c>
      <c r="J1319" s="171">
        <v>0.9</v>
      </c>
      <c r="K1319" s="172" t="str">
        <f>IFERROR(SUMIFS(#REF!,#REF!,$I1319,#REF!,$R$2)/SUMIFS(#REF!,#REF!,$I1319,#REF!,$R$2),"-")</f>
        <v>-</v>
      </c>
      <c r="L1319" s="172" t="str">
        <f>IFERROR(SUMIFS(#REF!,#REF!,$I1319,#REF!,$R$7)/SUMIFS(#REF!,#REF!,$I1319,#REF!,$R$7),"-")</f>
        <v>-</v>
      </c>
      <c r="M1319" s="173" t="str">
        <f>IFERROR(SUMIFS(#REF!,#REF!,$I1319,#REF!,$R$3)/SUMIFS(#REF!,#REF!,$I1319,#REF!,$R$3),"-")</f>
        <v>-</v>
      </c>
      <c r="N1319" s="173" t="str">
        <f>IFERROR(SUMIFS(#REF!,#REF!,$I1319,#REF!,"&lt;="&amp;$R$2,#REF!,"&gt;="&amp;$S$2)/SUMIFS(#REF!,#REF!,$I1319,#REF!,"&lt;="&amp;$R$2,#REF!,"&gt;="&amp;$S$2),"-")</f>
        <v>-</v>
      </c>
      <c r="O1319" s="145"/>
      <c r="P1319" s="143"/>
    </row>
    <row r="1320" spans="1:16">
      <c r="A1320" s="141"/>
      <c r="B1320" s="145"/>
      <c r="C1320" s="175" t="s">
        <v>1972</v>
      </c>
      <c r="D1320" s="169" t="s">
        <v>26</v>
      </c>
      <c r="E1320" s="169" t="s">
        <v>1973</v>
      </c>
      <c r="F1320" s="198" t="s">
        <v>2517</v>
      </c>
      <c r="G1320" s="198" t="s">
        <v>2517</v>
      </c>
      <c r="H1320" s="198" t="s">
        <v>2517</v>
      </c>
      <c r="I1320" s="198" t="s">
        <v>2517</v>
      </c>
      <c r="J1320" s="171">
        <v>0.9</v>
      </c>
      <c r="K1320" s="172" t="str">
        <f>IFERROR(SUMIFS(#REF!,#REF!,$I1320,#REF!,$R$2)/SUMIFS(#REF!,#REF!,$I1320,#REF!,$R$2),"-")</f>
        <v>-</v>
      </c>
      <c r="L1320" s="172" t="str">
        <f>IFERROR(SUMIFS(#REF!,#REF!,$I1320,#REF!,$R$7)/SUMIFS(#REF!,#REF!,$I1320,#REF!,$R$7),"-")</f>
        <v>-</v>
      </c>
      <c r="M1320" s="173" t="str">
        <f>IFERROR(SUMIFS(#REF!,#REF!,$I1320,#REF!,$R$3)/SUMIFS(#REF!,#REF!,$I1320,#REF!,$R$3),"-")</f>
        <v>-</v>
      </c>
      <c r="N1320" s="173" t="str">
        <f>IFERROR(SUMIFS(#REF!,#REF!,$I1320,#REF!,"&lt;="&amp;$R$2,#REF!,"&gt;="&amp;$S$2)/SUMIFS(#REF!,#REF!,$I1320,#REF!,"&lt;="&amp;$R$2,#REF!,"&gt;="&amp;$S$2),"-")</f>
        <v>-</v>
      </c>
      <c r="O1320" s="145"/>
      <c r="P1320" s="143"/>
    </row>
    <row r="1321" spans="1:16">
      <c r="A1321" s="141"/>
      <c r="B1321" s="145"/>
      <c r="C1321" s="175" t="s">
        <v>1972</v>
      </c>
      <c r="D1321" s="169" t="s">
        <v>26</v>
      </c>
      <c r="E1321" s="169" t="s">
        <v>1973</v>
      </c>
      <c r="F1321" s="198" t="s">
        <v>2519</v>
      </c>
      <c r="G1321" s="198" t="s">
        <v>2519</v>
      </c>
      <c r="H1321" s="198" t="s">
        <v>2519</v>
      </c>
      <c r="I1321" s="198" t="s">
        <v>2519</v>
      </c>
      <c r="J1321" s="171">
        <v>0.9</v>
      </c>
      <c r="K1321" s="172" t="str">
        <f>IFERROR(SUMIFS(#REF!,#REF!,$I1321,#REF!,$R$2)/SUMIFS(#REF!,#REF!,$I1321,#REF!,$R$2),"-")</f>
        <v>-</v>
      </c>
      <c r="L1321" s="172" t="str">
        <f>IFERROR(SUMIFS(#REF!,#REF!,$I1321,#REF!,$R$7)/SUMIFS(#REF!,#REF!,$I1321,#REF!,$R$7),"-")</f>
        <v>-</v>
      </c>
      <c r="M1321" s="173" t="str">
        <f>IFERROR(SUMIFS(#REF!,#REF!,$I1321,#REF!,$R$3)/SUMIFS(#REF!,#REF!,$I1321,#REF!,$R$3),"-")</f>
        <v>-</v>
      </c>
      <c r="N1321" s="173" t="str">
        <f>IFERROR(SUMIFS(#REF!,#REF!,$I1321,#REF!,"&lt;="&amp;$R$2,#REF!,"&gt;="&amp;$S$2)/SUMIFS(#REF!,#REF!,$I1321,#REF!,"&lt;="&amp;$R$2,#REF!,"&gt;="&amp;$S$2),"-")</f>
        <v>-</v>
      </c>
      <c r="O1321" s="145"/>
      <c r="P1321" s="143"/>
    </row>
    <row r="1322" spans="1:16">
      <c r="A1322" s="141"/>
      <c r="B1322" s="145"/>
      <c r="C1322" s="175" t="s">
        <v>1972</v>
      </c>
      <c r="D1322" s="169" t="s">
        <v>26</v>
      </c>
      <c r="E1322" s="169" t="s">
        <v>1973</v>
      </c>
      <c r="F1322" s="198" t="s">
        <v>2521</v>
      </c>
      <c r="G1322" s="198" t="s">
        <v>2521</v>
      </c>
      <c r="H1322" s="198" t="s">
        <v>2521</v>
      </c>
      <c r="I1322" s="198" t="s">
        <v>2521</v>
      </c>
      <c r="J1322" s="171">
        <v>0.9</v>
      </c>
      <c r="K1322" s="172" t="str">
        <f>IFERROR(SUMIFS(#REF!,#REF!,$I1322,#REF!,$R$2)/SUMIFS(#REF!,#REF!,$I1322,#REF!,$R$2),"-")</f>
        <v>-</v>
      </c>
      <c r="L1322" s="172" t="str">
        <f>IFERROR(SUMIFS(#REF!,#REF!,$I1322,#REF!,$R$7)/SUMIFS(#REF!,#REF!,$I1322,#REF!,$R$7),"-")</f>
        <v>-</v>
      </c>
      <c r="M1322" s="173" t="str">
        <f>IFERROR(SUMIFS(#REF!,#REF!,$I1322,#REF!,$R$3)/SUMIFS(#REF!,#REF!,$I1322,#REF!,$R$3),"-")</f>
        <v>-</v>
      </c>
      <c r="N1322" s="173" t="str">
        <f>IFERROR(SUMIFS(#REF!,#REF!,$I1322,#REF!,"&lt;="&amp;$R$2,#REF!,"&gt;="&amp;$S$2)/SUMIFS(#REF!,#REF!,$I1322,#REF!,"&lt;="&amp;$R$2,#REF!,"&gt;="&amp;$S$2),"-")</f>
        <v>-</v>
      </c>
      <c r="O1322" s="145"/>
      <c r="P1322" s="143"/>
    </row>
    <row r="1323" spans="1:16">
      <c r="A1323" s="141"/>
      <c r="B1323" s="145"/>
      <c r="C1323" s="175" t="s">
        <v>1972</v>
      </c>
      <c r="D1323" s="169" t="s">
        <v>26</v>
      </c>
      <c r="E1323" s="169" t="s">
        <v>1973</v>
      </c>
      <c r="F1323" s="198" t="s">
        <v>2523</v>
      </c>
      <c r="G1323" s="198" t="s">
        <v>2523</v>
      </c>
      <c r="H1323" s="198" t="s">
        <v>2523</v>
      </c>
      <c r="I1323" s="198" t="s">
        <v>2523</v>
      </c>
      <c r="J1323" s="171">
        <v>0.9</v>
      </c>
      <c r="K1323" s="172" t="str">
        <f>IFERROR(SUMIFS(#REF!,#REF!,$I1323,#REF!,$R$2)/SUMIFS(#REF!,#REF!,$I1323,#REF!,$R$2),"-")</f>
        <v>-</v>
      </c>
      <c r="L1323" s="172" t="str">
        <f>IFERROR(SUMIFS(#REF!,#REF!,$I1323,#REF!,$R$7)/SUMIFS(#REF!,#REF!,$I1323,#REF!,$R$7),"-")</f>
        <v>-</v>
      </c>
      <c r="M1323" s="173" t="str">
        <f>IFERROR(SUMIFS(#REF!,#REF!,$I1323,#REF!,$R$3)/SUMIFS(#REF!,#REF!,$I1323,#REF!,$R$3),"-")</f>
        <v>-</v>
      </c>
      <c r="N1323" s="173" t="str">
        <f>IFERROR(SUMIFS(#REF!,#REF!,$I1323,#REF!,"&lt;="&amp;$R$2,#REF!,"&gt;="&amp;$S$2)/SUMIFS(#REF!,#REF!,$I1323,#REF!,"&lt;="&amp;$R$2,#REF!,"&gt;="&amp;$S$2),"-")</f>
        <v>-</v>
      </c>
      <c r="O1323" s="145"/>
      <c r="P1323" s="143"/>
    </row>
    <row r="1324" spans="1:16">
      <c r="A1324" s="141"/>
      <c r="B1324" s="145"/>
      <c r="C1324" s="175" t="s">
        <v>1972</v>
      </c>
      <c r="D1324" s="169" t="s">
        <v>26</v>
      </c>
      <c r="E1324" s="169" t="s">
        <v>1973</v>
      </c>
      <c r="F1324" s="198" t="s">
        <v>2525</v>
      </c>
      <c r="G1324" s="198" t="s">
        <v>2525</v>
      </c>
      <c r="H1324" s="198" t="s">
        <v>2525</v>
      </c>
      <c r="I1324" s="198" t="s">
        <v>2525</v>
      </c>
      <c r="J1324" s="171">
        <v>0.9</v>
      </c>
      <c r="K1324" s="172" t="str">
        <f>IFERROR(SUMIFS(#REF!,#REF!,$I1324,#REF!,$R$2)/SUMIFS(#REF!,#REF!,$I1324,#REF!,$R$2),"-")</f>
        <v>-</v>
      </c>
      <c r="L1324" s="172" t="str">
        <f>IFERROR(SUMIFS(#REF!,#REF!,$I1324,#REF!,$R$7)/SUMIFS(#REF!,#REF!,$I1324,#REF!,$R$7),"-")</f>
        <v>-</v>
      </c>
      <c r="M1324" s="173" t="str">
        <f>IFERROR(SUMIFS(#REF!,#REF!,$I1324,#REF!,$R$3)/SUMIFS(#REF!,#REF!,$I1324,#REF!,$R$3),"-")</f>
        <v>-</v>
      </c>
      <c r="N1324" s="173" t="str">
        <f>IFERROR(SUMIFS(#REF!,#REF!,$I1324,#REF!,"&lt;="&amp;$R$2,#REF!,"&gt;="&amp;$S$2)/SUMIFS(#REF!,#REF!,$I1324,#REF!,"&lt;="&amp;$R$2,#REF!,"&gt;="&amp;$S$2),"-")</f>
        <v>-</v>
      </c>
      <c r="O1324" s="145"/>
      <c r="P1324" s="143"/>
    </row>
    <row r="1325" spans="1:16">
      <c r="A1325" s="141"/>
      <c r="B1325" s="145"/>
      <c r="C1325" s="175" t="s">
        <v>1972</v>
      </c>
      <c r="D1325" s="169" t="s">
        <v>26</v>
      </c>
      <c r="E1325" s="169" t="s">
        <v>1973</v>
      </c>
      <c r="F1325" s="198" t="s">
        <v>2527</v>
      </c>
      <c r="G1325" s="198" t="s">
        <v>2527</v>
      </c>
      <c r="H1325" s="198" t="s">
        <v>2527</v>
      </c>
      <c r="I1325" s="198" t="s">
        <v>2527</v>
      </c>
      <c r="J1325" s="171">
        <v>0.9</v>
      </c>
      <c r="K1325" s="172" t="str">
        <f>IFERROR(SUMIFS(#REF!,#REF!,$I1325,#REF!,$R$2)/SUMIFS(#REF!,#REF!,$I1325,#REF!,$R$2),"-")</f>
        <v>-</v>
      </c>
      <c r="L1325" s="172" t="str">
        <f>IFERROR(SUMIFS(#REF!,#REF!,$I1325,#REF!,$R$7)/SUMIFS(#REF!,#REF!,$I1325,#REF!,$R$7),"-")</f>
        <v>-</v>
      </c>
      <c r="M1325" s="173" t="str">
        <f>IFERROR(SUMIFS(#REF!,#REF!,$I1325,#REF!,$R$3)/SUMIFS(#REF!,#REF!,$I1325,#REF!,$R$3),"-")</f>
        <v>-</v>
      </c>
      <c r="N1325" s="173" t="str">
        <f>IFERROR(SUMIFS(#REF!,#REF!,$I1325,#REF!,"&lt;="&amp;$R$2,#REF!,"&gt;="&amp;$S$2)/SUMIFS(#REF!,#REF!,$I1325,#REF!,"&lt;="&amp;$R$2,#REF!,"&gt;="&amp;$S$2),"-")</f>
        <v>-</v>
      </c>
      <c r="O1325" s="145"/>
      <c r="P1325" s="143"/>
    </row>
    <row r="1326" spans="1:16">
      <c r="A1326" s="141"/>
      <c r="B1326" s="145"/>
      <c r="C1326" s="175" t="s">
        <v>1972</v>
      </c>
      <c r="D1326" s="169" t="s">
        <v>26</v>
      </c>
      <c r="E1326" s="169" t="s">
        <v>1973</v>
      </c>
      <c r="F1326" s="198" t="s">
        <v>2529</v>
      </c>
      <c r="G1326" s="198" t="s">
        <v>2529</v>
      </c>
      <c r="H1326" s="198" t="s">
        <v>2529</v>
      </c>
      <c r="I1326" s="198" t="s">
        <v>2529</v>
      </c>
      <c r="J1326" s="171">
        <v>0.9</v>
      </c>
      <c r="K1326" s="172" t="str">
        <f>IFERROR(SUMIFS(#REF!,#REF!,$I1326,#REF!,$R$2)/SUMIFS(#REF!,#REF!,$I1326,#REF!,$R$2),"-")</f>
        <v>-</v>
      </c>
      <c r="L1326" s="172" t="str">
        <f>IFERROR(SUMIFS(#REF!,#REF!,$I1326,#REF!,$R$7)/SUMIFS(#REF!,#REF!,$I1326,#REF!,$R$7),"-")</f>
        <v>-</v>
      </c>
      <c r="M1326" s="173" t="str">
        <f>IFERROR(SUMIFS(#REF!,#REF!,$I1326,#REF!,$R$3)/SUMIFS(#REF!,#REF!,$I1326,#REF!,$R$3),"-")</f>
        <v>-</v>
      </c>
      <c r="N1326" s="173" t="str">
        <f>IFERROR(SUMIFS(#REF!,#REF!,$I1326,#REF!,"&lt;="&amp;$R$2,#REF!,"&gt;="&amp;$S$2)/SUMIFS(#REF!,#REF!,$I1326,#REF!,"&lt;="&amp;$R$2,#REF!,"&gt;="&amp;$S$2),"-")</f>
        <v>-</v>
      </c>
      <c r="O1326" s="145"/>
      <c r="P1326" s="143"/>
    </row>
    <row r="1327" spans="1:16">
      <c r="A1327" s="141"/>
      <c r="B1327" s="145"/>
      <c r="C1327" s="175" t="s">
        <v>1972</v>
      </c>
      <c r="D1327" s="169" t="s">
        <v>26</v>
      </c>
      <c r="E1327" s="169" t="s">
        <v>1973</v>
      </c>
      <c r="F1327" s="198" t="s">
        <v>2531</v>
      </c>
      <c r="G1327" s="198" t="s">
        <v>2531</v>
      </c>
      <c r="H1327" s="198" t="s">
        <v>2531</v>
      </c>
      <c r="I1327" s="198" t="s">
        <v>2531</v>
      </c>
      <c r="J1327" s="171">
        <v>0.9</v>
      </c>
      <c r="K1327" s="172" t="str">
        <f>IFERROR(SUMIFS(#REF!,#REF!,$I1327,#REF!,$R$2)/SUMIFS(#REF!,#REF!,$I1327,#REF!,$R$2),"-")</f>
        <v>-</v>
      </c>
      <c r="L1327" s="172" t="str">
        <f>IFERROR(SUMIFS(#REF!,#REF!,$I1327,#REF!,$R$7)/SUMIFS(#REF!,#REF!,$I1327,#REF!,$R$7),"-")</f>
        <v>-</v>
      </c>
      <c r="M1327" s="173" t="str">
        <f>IFERROR(SUMIFS(#REF!,#REF!,$I1327,#REF!,$R$3)/SUMIFS(#REF!,#REF!,$I1327,#REF!,$R$3),"-")</f>
        <v>-</v>
      </c>
      <c r="N1327" s="173" t="str">
        <f>IFERROR(SUMIFS(#REF!,#REF!,$I1327,#REF!,"&lt;="&amp;$R$2,#REF!,"&gt;="&amp;$S$2)/SUMIFS(#REF!,#REF!,$I1327,#REF!,"&lt;="&amp;$R$2,#REF!,"&gt;="&amp;$S$2),"-")</f>
        <v>-</v>
      </c>
      <c r="O1327" s="145"/>
      <c r="P1327" s="143"/>
    </row>
    <row r="1328" spans="1:16">
      <c r="A1328" s="141"/>
      <c r="B1328" s="145"/>
      <c r="C1328" s="175" t="s">
        <v>1972</v>
      </c>
      <c r="D1328" s="169" t="s">
        <v>26</v>
      </c>
      <c r="E1328" s="169" t="s">
        <v>1973</v>
      </c>
      <c r="F1328" s="198" t="s">
        <v>2533</v>
      </c>
      <c r="G1328" s="198" t="s">
        <v>2533</v>
      </c>
      <c r="H1328" s="198" t="s">
        <v>2533</v>
      </c>
      <c r="I1328" s="198" t="s">
        <v>2533</v>
      </c>
      <c r="J1328" s="171">
        <v>0.9</v>
      </c>
      <c r="K1328" s="172" t="str">
        <f>IFERROR(SUMIFS(#REF!,#REF!,$I1328,#REF!,$R$2)/SUMIFS(#REF!,#REF!,$I1328,#REF!,$R$2),"-")</f>
        <v>-</v>
      </c>
      <c r="L1328" s="172" t="str">
        <f>IFERROR(SUMIFS(#REF!,#REF!,$I1328,#REF!,$R$7)/SUMIFS(#REF!,#REF!,$I1328,#REF!,$R$7),"-")</f>
        <v>-</v>
      </c>
      <c r="M1328" s="173" t="str">
        <f>IFERROR(SUMIFS(#REF!,#REF!,$I1328,#REF!,$R$3)/SUMIFS(#REF!,#REF!,$I1328,#REF!,$R$3),"-")</f>
        <v>-</v>
      </c>
      <c r="N1328" s="173" t="str">
        <f>IFERROR(SUMIFS(#REF!,#REF!,$I1328,#REF!,"&lt;="&amp;$R$2,#REF!,"&gt;="&amp;$S$2)/SUMIFS(#REF!,#REF!,$I1328,#REF!,"&lt;="&amp;$R$2,#REF!,"&gt;="&amp;$S$2),"-")</f>
        <v>-</v>
      </c>
      <c r="O1328" s="145"/>
      <c r="P1328" s="143"/>
    </row>
    <row r="1329" spans="1:16">
      <c r="A1329" s="141"/>
      <c r="B1329" s="145"/>
      <c r="C1329" s="175" t="s">
        <v>1972</v>
      </c>
      <c r="D1329" s="169" t="s">
        <v>26</v>
      </c>
      <c r="E1329" s="169" t="s">
        <v>1973</v>
      </c>
      <c r="F1329" s="198" t="s">
        <v>2535</v>
      </c>
      <c r="G1329" s="198" t="s">
        <v>2535</v>
      </c>
      <c r="H1329" s="198" t="s">
        <v>2535</v>
      </c>
      <c r="I1329" s="198" t="s">
        <v>2535</v>
      </c>
      <c r="J1329" s="171">
        <v>0.9</v>
      </c>
      <c r="K1329" s="172" t="str">
        <f>IFERROR(SUMIFS(#REF!,#REF!,$I1329,#REF!,$R$2)/SUMIFS(#REF!,#REF!,$I1329,#REF!,$R$2),"-")</f>
        <v>-</v>
      </c>
      <c r="L1329" s="172" t="str">
        <f>IFERROR(SUMIFS(#REF!,#REF!,$I1329,#REF!,$R$7)/SUMIFS(#REF!,#REF!,$I1329,#REF!,$R$7),"-")</f>
        <v>-</v>
      </c>
      <c r="M1329" s="173" t="str">
        <f>IFERROR(SUMIFS(#REF!,#REF!,$I1329,#REF!,$R$3)/SUMIFS(#REF!,#REF!,$I1329,#REF!,$R$3),"-")</f>
        <v>-</v>
      </c>
      <c r="N1329" s="173" t="str">
        <f>IFERROR(SUMIFS(#REF!,#REF!,$I1329,#REF!,"&lt;="&amp;$R$2,#REF!,"&gt;="&amp;$S$2)/SUMIFS(#REF!,#REF!,$I1329,#REF!,"&lt;="&amp;$R$2,#REF!,"&gt;="&amp;$S$2),"-")</f>
        <v>-</v>
      </c>
      <c r="O1329" s="145"/>
      <c r="P1329" s="143"/>
    </row>
    <row r="1330" spans="1:16">
      <c r="A1330" s="141"/>
      <c r="B1330" s="145"/>
      <c r="C1330" s="175" t="s">
        <v>1972</v>
      </c>
      <c r="D1330" s="169" t="s">
        <v>26</v>
      </c>
      <c r="E1330" s="169" t="s">
        <v>1973</v>
      </c>
      <c r="F1330" s="198" t="s">
        <v>2537</v>
      </c>
      <c r="G1330" s="198" t="s">
        <v>2537</v>
      </c>
      <c r="H1330" s="198" t="s">
        <v>2537</v>
      </c>
      <c r="I1330" s="198" t="s">
        <v>2537</v>
      </c>
      <c r="J1330" s="171">
        <v>0.9</v>
      </c>
      <c r="K1330" s="172" t="str">
        <f>IFERROR(SUMIFS(#REF!,#REF!,$I1330,#REF!,$R$2)/SUMIFS(#REF!,#REF!,$I1330,#REF!,$R$2),"-")</f>
        <v>-</v>
      </c>
      <c r="L1330" s="172" t="str">
        <f>IFERROR(SUMIFS(#REF!,#REF!,$I1330,#REF!,$R$7)/SUMIFS(#REF!,#REF!,$I1330,#REF!,$R$7),"-")</f>
        <v>-</v>
      </c>
      <c r="M1330" s="173" t="str">
        <f>IFERROR(SUMIFS(#REF!,#REF!,$I1330,#REF!,$R$3)/SUMIFS(#REF!,#REF!,$I1330,#REF!,$R$3),"-")</f>
        <v>-</v>
      </c>
      <c r="N1330" s="173" t="str">
        <f>IFERROR(SUMIFS(#REF!,#REF!,$I1330,#REF!,"&lt;="&amp;$R$2,#REF!,"&gt;="&amp;$S$2)/SUMIFS(#REF!,#REF!,$I1330,#REF!,"&lt;="&amp;$R$2,#REF!,"&gt;="&amp;$S$2),"-")</f>
        <v>-</v>
      </c>
      <c r="O1330" s="145"/>
      <c r="P1330" s="143"/>
    </row>
    <row r="1331" spans="1:16">
      <c r="A1331" s="141"/>
      <c r="B1331" s="145"/>
      <c r="C1331" s="175" t="s">
        <v>1972</v>
      </c>
      <c r="D1331" s="169" t="s">
        <v>26</v>
      </c>
      <c r="E1331" s="169" t="s">
        <v>1973</v>
      </c>
      <c r="F1331" s="198" t="s">
        <v>2539</v>
      </c>
      <c r="G1331" s="198" t="s">
        <v>2539</v>
      </c>
      <c r="H1331" s="198" t="s">
        <v>2539</v>
      </c>
      <c r="I1331" s="198" t="s">
        <v>2539</v>
      </c>
      <c r="J1331" s="171">
        <v>0.9</v>
      </c>
      <c r="K1331" s="172" t="str">
        <f>IFERROR(SUMIFS(#REF!,#REF!,$I1331,#REF!,$R$2)/SUMIFS(#REF!,#REF!,$I1331,#REF!,$R$2),"-")</f>
        <v>-</v>
      </c>
      <c r="L1331" s="172" t="str">
        <f>IFERROR(SUMIFS(#REF!,#REF!,$I1331,#REF!,$R$7)/SUMIFS(#REF!,#REF!,$I1331,#REF!,$R$7),"-")</f>
        <v>-</v>
      </c>
      <c r="M1331" s="173" t="str">
        <f>IFERROR(SUMIFS(#REF!,#REF!,$I1331,#REF!,$R$3)/SUMIFS(#REF!,#REF!,$I1331,#REF!,$R$3),"-")</f>
        <v>-</v>
      </c>
      <c r="N1331" s="173" t="str">
        <f>IFERROR(SUMIFS(#REF!,#REF!,$I1331,#REF!,"&lt;="&amp;$R$2,#REF!,"&gt;="&amp;$S$2)/SUMIFS(#REF!,#REF!,$I1331,#REF!,"&lt;="&amp;$R$2,#REF!,"&gt;="&amp;$S$2),"-")</f>
        <v>-</v>
      </c>
      <c r="O1331" s="145"/>
      <c r="P1331" s="143"/>
    </row>
    <row r="1332" spans="1:16">
      <c r="A1332" s="141"/>
      <c r="B1332" s="145"/>
      <c r="C1332" s="175" t="s">
        <v>1972</v>
      </c>
      <c r="D1332" s="169" t="s">
        <v>26</v>
      </c>
      <c r="E1332" s="169" t="s">
        <v>1973</v>
      </c>
      <c r="F1332" s="198" t="s">
        <v>2541</v>
      </c>
      <c r="G1332" s="198" t="s">
        <v>2541</v>
      </c>
      <c r="H1332" s="198" t="s">
        <v>2541</v>
      </c>
      <c r="I1332" s="198" t="s">
        <v>2541</v>
      </c>
      <c r="J1332" s="171">
        <v>0.9</v>
      </c>
      <c r="K1332" s="172" t="str">
        <f>IFERROR(SUMIFS(#REF!,#REF!,$I1332,#REF!,$R$2)/SUMIFS(#REF!,#REF!,$I1332,#REF!,$R$2),"-")</f>
        <v>-</v>
      </c>
      <c r="L1332" s="172" t="str">
        <f>IFERROR(SUMIFS(#REF!,#REF!,$I1332,#REF!,$R$7)/SUMIFS(#REF!,#REF!,$I1332,#REF!,$R$7),"-")</f>
        <v>-</v>
      </c>
      <c r="M1332" s="173" t="str">
        <f>IFERROR(SUMIFS(#REF!,#REF!,$I1332,#REF!,$R$3)/SUMIFS(#REF!,#REF!,$I1332,#REF!,$R$3),"-")</f>
        <v>-</v>
      </c>
      <c r="N1332" s="173" t="str">
        <f>IFERROR(SUMIFS(#REF!,#REF!,$I1332,#REF!,"&lt;="&amp;$R$2,#REF!,"&gt;="&amp;$S$2)/SUMIFS(#REF!,#REF!,$I1332,#REF!,"&lt;="&amp;$R$2,#REF!,"&gt;="&amp;$S$2),"-")</f>
        <v>-</v>
      </c>
      <c r="O1332" s="145"/>
      <c r="P1332" s="143"/>
    </row>
    <row r="1333" spans="1:16">
      <c r="A1333" s="141"/>
      <c r="B1333" s="145"/>
      <c r="C1333" s="175" t="s">
        <v>1972</v>
      </c>
      <c r="D1333" s="169" t="s">
        <v>26</v>
      </c>
      <c r="E1333" s="169" t="s">
        <v>1973</v>
      </c>
      <c r="F1333" s="198" t="s">
        <v>2543</v>
      </c>
      <c r="G1333" s="198" t="s">
        <v>2543</v>
      </c>
      <c r="H1333" s="198" t="s">
        <v>2543</v>
      </c>
      <c r="I1333" s="198" t="s">
        <v>2543</v>
      </c>
      <c r="J1333" s="171">
        <v>0.9</v>
      </c>
      <c r="K1333" s="172" t="str">
        <f>IFERROR(SUMIFS(#REF!,#REF!,$I1333,#REF!,$R$2)/SUMIFS(#REF!,#REF!,$I1333,#REF!,$R$2),"-")</f>
        <v>-</v>
      </c>
      <c r="L1333" s="172" t="str">
        <f>IFERROR(SUMIFS(#REF!,#REF!,$I1333,#REF!,$R$7)/SUMIFS(#REF!,#REF!,$I1333,#REF!,$R$7),"-")</f>
        <v>-</v>
      </c>
      <c r="M1333" s="173" t="str">
        <f>IFERROR(SUMIFS(#REF!,#REF!,$I1333,#REF!,$R$3)/SUMIFS(#REF!,#REF!,$I1333,#REF!,$R$3),"-")</f>
        <v>-</v>
      </c>
      <c r="N1333" s="173" t="str">
        <f>IFERROR(SUMIFS(#REF!,#REF!,$I1333,#REF!,"&lt;="&amp;$R$2,#REF!,"&gt;="&amp;$S$2)/SUMIFS(#REF!,#REF!,$I1333,#REF!,"&lt;="&amp;$R$2,#REF!,"&gt;="&amp;$S$2),"-")</f>
        <v>-</v>
      </c>
      <c r="O1333" s="145"/>
      <c r="P1333" s="143"/>
    </row>
    <row r="1334" spans="1:16">
      <c r="A1334" s="141"/>
      <c r="B1334" s="145"/>
      <c r="C1334" s="175" t="s">
        <v>1972</v>
      </c>
      <c r="D1334" s="169" t="s">
        <v>235</v>
      </c>
      <c r="E1334" s="169" t="s">
        <v>1973</v>
      </c>
      <c r="F1334" s="198" t="s">
        <v>2545</v>
      </c>
      <c r="G1334" s="198" t="s">
        <v>2545</v>
      </c>
      <c r="H1334" s="198" t="s">
        <v>2545</v>
      </c>
      <c r="I1334" s="198" t="s">
        <v>2545</v>
      </c>
      <c r="J1334" s="171">
        <v>0.9</v>
      </c>
      <c r="K1334" s="172" t="str">
        <f>IFERROR(SUMIFS(#REF!,#REF!,$I1334,#REF!,$R$2)/SUMIFS(#REF!,#REF!,$I1334,#REF!,$R$2),"-")</f>
        <v>-</v>
      </c>
      <c r="L1334" s="172" t="str">
        <f>IFERROR(SUMIFS(#REF!,#REF!,$I1334,#REF!,$R$7)/SUMIFS(#REF!,#REF!,$I1334,#REF!,$R$7),"-")</f>
        <v>-</v>
      </c>
      <c r="M1334" s="173" t="str">
        <f>IFERROR(SUMIFS(#REF!,#REF!,$I1334,#REF!,$R$3)/SUMIFS(#REF!,#REF!,$I1334,#REF!,$R$3),"-")</f>
        <v>-</v>
      </c>
      <c r="N1334" s="173" t="str">
        <f>IFERROR(SUMIFS(#REF!,#REF!,$I1334,#REF!,"&lt;="&amp;$R$2,#REF!,"&gt;="&amp;$S$2)/SUMIFS(#REF!,#REF!,$I1334,#REF!,"&lt;="&amp;$R$2,#REF!,"&gt;="&amp;$S$2),"-")</f>
        <v>-</v>
      </c>
      <c r="O1334" s="145"/>
      <c r="P1334" s="143"/>
    </row>
    <row r="1335" spans="1:16">
      <c r="A1335" s="141"/>
      <c r="B1335" s="145"/>
      <c r="C1335" s="175" t="s">
        <v>1972</v>
      </c>
      <c r="D1335" s="169" t="s">
        <v>26</v>
      </c>
      <c r="E1335" s="169" t="s">
        <v>1973</v>
      </c>
      <c r="F1335" s="198" t="s">
        <v>2547</v>
      </c>
      <c r="G1335" s="198" t="s">
        <v>2547</v>
      </c>
      <c r="H1335" s="198" t="s">
        <v>2547</v>
      </c>
      <c r="I1335" s="198" t="s">
        <v>2547</v>
      </c>
      <c r="J1335" s="171">
        <v>0.9</v>
      </c>
      <c r="K1335" s="172" t="str">
        <f>IFERROR(SUMIFS(#REF!,#REF!,$I1335,#REF!,$R$2)/SUMIFS(#REF!,#REF!,$I1335,#REF!,$R$2),"-")</f>
        <v>-</v>
      </c>
      <c r="L1335" s="172" t="str">
        <f>IFERROR(SUMIFS(#REF!,#REF!,$I1335,#REF!,$R$7)/SUMIFS(#REF!,#REF!,$I1335,#REF!,$R$7),"-")</f>
        <v>-</v>
      </c>
      <c r="M1335" s="173" t="str">
        <f>IFERROR(SUMIFS(#REF!,#REF!,$I1335,#REF!,$R$3)/SUMIFS(#REF!,#REF!,$I1335,#REF!,$R$3),"-")</f>
        <v>-</v>
      </c>
      <c r="N1335" s="173" t="str">
        <f>IFERROR(SUMIFS(#REF!,#REF!,$I1335,#REF!,"&lt;="&amp;$R$2,#REF!,"&gt;="&amp;$S$2)/SUMIFS(#REF!,#REF!,$I1335,#REF!,"&lt;="&amp;$R$2,#REF!,"&gt;="&amp;$S$2),"-")</f>
        <v>-</v>
      </c>
      <c r="O1335" s="145"/>
      <c r="P1335" s="143"/>
    </row>
    <row r="1336" spans="1:16">
      <c r="A1336" s="141"/>
      <c r="B1336" s="145"/>
      <c r="C1336" s="175" t="s">
        <v>1972</v>
      </c>
      <c r="D1336" s="169" t="s">
        <v>26</v>
      </c>
      <c r="E1336" s="169" t="s">
        <v>1973</v>
      </c>
      <c r="F1336" s="198" t="s">
        <v>2549</v>
      </c>
      <c r="G1336" s="198" t="s">
        <v>2549</v>
      </c>
      <c r="H1336" s="198" t="s">
        <v>2549</v>
      </c>
      <c r="I1336" s="198" t="s">
        <v>2549</v>
      </c>
      <c r="J1336" s="171">
        <v>0.9</v>
      </c>
      <c r="K1336" s="172" t="str">
        <f>IFERROR(SUMIFS(#REF!,#REF!,$I1336,#REF!,$R$2)/SUMIFS(#REF!,#REF!,$I1336,#REF!,$R$2),"-")</f>
        <v>-</v>
      </c>
      <c r="L1336" s="172" t="str">
        <f>IFERROR(SUMIFS(#REF!,#REF!,$I1336,#REF!,$R$7)/SUMIFS(#REF!,#REF!,$I1336,#REF!,$R$7),"-")</f>
        <v>-</v>
      </c>
      <c r="M1336" s="173" t="str">
        <f>IFERROR(SUMIFS(#REF!,#REF!,$I1336,#REF!,$R$3)/SUMIFS(#REF!,#REF!,$I1336,#REF!,$R$3),"-")</f>
        <v>-</v>
      </c>
      <c r="N1336" s="173" t="str">
        <f>IFERROR(SUMIFS(#REF!,#REF!,$I1336,#REF!,"&lt;="&amp;$R$2,#REF!,"&gt;="&amp;$S$2)/SUMIFS(#REF!,#REF!,$I1336,#REF!,"&lt;="&amp;$R$2,#REF!,"&gt;="&amp;$S$2),"-")</f>
        <v>-</v>
      </c>
      <c r="O1336" s="145"/>
      <c r="P1336" s="143"/>
    </row>
    <row r="1337" spans="1:16">
      <c r="A1337" s="141"/>
      <c r="B1337" s="145"/>
      <c r="C1337" s="175" t="s">
        <v>1972</v>
      </c>
      <c r="D1337" s="169" t="s">
        <v>235</v>
      </c>
      <c r="E1337" s="169" t="s">
        <v>1973</v>
      </c>
      <c r="F1337" s="198" t="s">
        <v>2551</v>
      </c>
      <c r="G1337" s="198" t="s">
        <v>2551</v>
      </c>
      <c r="H1337" s="198" t="s">
        <v>2551</v>
      </c>
      <c r="I1337" s="198" t="s">
        <v>2551</v>
      </c>
      <c r="J1337" s="171">
        <v>0.9</v>
      </c>
      <c r="K1337" s="172" t="str">
        <f>IFERROR(SUMIFS(#REF!,#REF!,$I1337,#REF!,$R$2)/SUMIFS(#REF!,#REF!,$I1337,#REF!,$R$2),"-")</f>
        <v>-</v>
      </c>
      <c r="L1337" s="172" t="str">
        <f>IFERROR(SUMIFS(#REF!,#REF!,$I1337,#REF!,$R$7)/SUMIFS(#REF!,#REF!,$I1337,#REF!,$R$7),"-")</f>
        <v>-</v>
      </c>
      <c r="M1337" s="173" t="str">
        <f>IFERROR(SUMIFS(#REF!,#REF!,$I1337,#REF!,$R$3)/SUMIFS(#REF!,#REF!,$I1337,#REF!,$R$3),"-")</f>
        <v>-</v>
      </c>
      <c r="N1337" s="173" t="str">
        <f>IFERROR(SUMIFS(#REF!,#REF!,$I1337,#REF!,"&lt;="&amp;$R$2,#REF!,"&gt;="&amp;$S$2)/SUMIFS(#REF!,#REF!,$I1337,#REF!,"&lt;="&amp;$R$2,#REF!,"&gt;="&amp;$S$2),"-")</f>
        <v>-</v>
      </c>
      <c r="O1337" s="145"/>
      <c r="P1337" s="143"/>
    </row>
    <row r="1338" spans="1:16">
      <c r="A1338" s="141"/>
      <c r="B1338" s="145"/>
      <c r="C1338" s="175" t="s">
        <v>1972</v>
      </c>
      <c r="D1338" s="169" t="s">
        <v>26</v>
      </c>
      <c r="E1338" s="169" t="s">
        <v>1973</v>
      </c>
      <c r="F1338" s="198" t="s">
        <v>2553</v>
      </c>
      <c r="G1338" s="198" t="s">
        <v>2553</v>
      </c>
      <c r="H1338" s="198" t="s">
        <v>2553</v>
      </c>
      <c r="I1338" s="198" t="s">
        <v>2553</v>
      </c>
      <c r="J1338" s="171">
        <v>0.9</v>
      </c>
      <c r="K1338" s="172" t="str">
        <f>IFERROR(SUMIFS(#REF!,#REF!,$I1338,#REF!,$R$2)/SUMIFS(#REF!,#REF!,$I1338,#REF!,$R$2),"-")</f>
        <v>-</v>
      </c>
      <c r="L1338" s="172" t="str">
        <f>IFERROR(SUMIFS(#REF!,#REF!,$I1338,#REF!,$R$7)/SUMIFS(#REF!,#REF!,$I1338,#REF!,$R$7),"-")</f>
        <v>-</v>
      </c>
      <c r="M1338" s="173" t="str">
        <f>IFERROR(SUMIFS(#REF!,#REF!,$I1338,#REF!,$R$3)/SUMIFS(#REF!,#REF!,$I1338,#REF!,$R$3),"-")</f>
        <v>-</v>
      </c>
      <c r="N1338" s="173" t="str">
        <f>IFERROR(SUMIFS(#REF!,#REF!,$I1338,#REF!,"&lt;="&amp;$R$2,#REF!,"&gt;="&amp;$S$2)/SUMIFS(#REF!,#REF!,$I1338,#REF!,"&lt;="&amp;$R$2,#REF!,"&gt;="&amp;$S$2),"-")</f>
        <v>-</v>
      </c>
      <c r="O1338" s="145"/>
      <c r="P1338" s="143"/>
    </row>
    <row r="1339" spans="1:16">
      <c r="A1339" s="141"/>
      <c r="B1339" s="145"/>
      <c r="C1339" s="175" t="s">
        <v>1972</v>
      </c>
      <c r="D1339" s="169" t="s">
        <v>26</v>
      </c>
      <c r="E1339" s="169" t="s">
        <v>1973</v>
      </c>
      <c r="F1339" s="198" t="s">
        <v>2555</v>
      </c>
      <c r="G1339" s="198" t="s">
        <v>2555</v>
      </c>
      <c r="H1339" s="198" t="s">
        <v>2555</v>
      </c>
      <c r="I1339" s="198" t="s">
        <v>2555</v>
      </c>
      <c r="J1339" s="171">
        <v>0.9</v>
      </c>
      <c r="K1339" s="172" t="str">
        <f>IFERROR(SUMIFS(#REF!,#REF!,$I1339,#REF!,$R$2)/SUMIFS(#REF!,#REF!,$I1339,#REF!,$R$2),"-")</f>
        <v>-</v>
      </c>
      <c r="L1339" s="172" t="str">
        <f>IFERROR(SUMIFS(#REF!,#REF!,$I1339,#REF!,$R$7)/SUMIFS(#REF!,#REF!,$I1339,#REF!,$R$7),"-")</f>
        <v>-</v>
      </c>
      <c r="M1339" s="173" t="str">
        <f>IFERROR(SUMIFS(#REF!,#REF!,$I1339,#REF!,$R$3)/SUMIFS(#REF!,#REF!,$I1339,#REF!,$R$3),"-")</f>
        <v>-</v>
      </c>
      <c r="N1339" s="173" t="str">
        <f>IFERROR(SUMIFS(#REF!,#REF!,$I1339,#REF!,"&lt;="&amp;$R$2,#REF!,"&gt;="&amp;$S$2)/SUMIFS(#REF!,#REF!,$I1339,#REF!,"&lt;="&amp;$R$2,#REF!,"&gt;="&amp;$S$2),"-")</f>
        <v>-</v>
      </c>
      <c r="O1339" s="145"/>
      <c r="P1339" s="143"/>
    </row>
    <row r="1340" spans="1:16">
      <c r="A1340" s="141"/>
      <c r="B1340" s="145"/>
      <c r="C1340" s="175" t="s">
        <v>1972</v>
      </c>
      <c r="D1340" s="169" t="s">
        <v>26</v>
      </c>
      <c r="E1340" s="169" t="s">
        <v>1973</v>
      </c>
      <c r="F1340" s="198" t="s">
        <v>2557</v>
      </c>
      <c r="G1340" s="198" t="s">
        <v>2557</v>
      </c>
      <c r="H1340" s="198" t="s">
        <v>2557</v>
      </c>
      <c r="I1340" s="198" t="s">
        <v>2557</v>
      </c>
      <c r="J1340" s="171">
        <v>0.9</v>
      </c>
      <c r="K1340" s="172" t="str">
        <f>IFERROR(SUMIFS(#REF!,#REF!,$I1340,#REF!,$R$2)/SUMIFS(#REF!,#REF!,$I1340,#REF!,$R$2),"-")</f>
        <v>-</v>
      </c>
      <c r="L1340" s="172" t="str">
        <f>IFERROR(SUMIFS(#REF!,#REF!,$I1340,#REF!,$R$7)/SUMIFS(#REF!,#REF!,$I1340,#REF!,$R$7),"-")</f>
        <v>-</v>
      </c>
      <c r="M1340" s="173" t="str">
        <f>IFERROR(SUMIFS(#REF!,#REF!,$I1340,#REF!,$R$3)/SUMIFS(#REF!,#REF!,$I1340,#REF!,$R$3),"-")</f>
        <v>-</v>
      </c>
      <c r="N1340" s="173" t="str">
        <f>IFERROR(SUMIFS(#REF!,#REF!,$I1340,#REF!,"&lt;="&amp;$R$2,#REF!,"&gt;="&amp;$S$2)/SUMIFS(#REF!,#REF!,$I1340,#REF!,"&lt;="&amp;$R$2,#REF!,"&gt;="&amp;$S$2),"-")</f>
        <v>-</v>
      </c>
      <c r="O1340" s="145"/>
      <c r="P1340" s="143"/>
    </row>
    <row r="1341" spans="1:16">
      <c r="A1341" s="141"/>
      <c r="B1341" s="145"/>
      <c r="C1341" s="175" t="s">
        <v>1972</v>
      </c>
      <c r="D1341" s="169" t="s">
        <v>26</v>
      </c>
      <c r="E1341" s="169" t="s">
        <v>1973</v>
      </c>
      <c r="F1341" s="198" t="s">
        <v>2559</v>
      </c>
      <c r="G1341" s="198" t="s">
        <v>2559</v>
      </c>
      <c r="H1341" s="198" t="s">
        <v>2559</v>
      </c>
      <c r="I1341" s="198" t="s">
        <v>2559</v>
      </c>
      <c r="J1341" s="171">
        <v>0.9</v>
      </c>
      <c r="K1341" s="172" t="str">
        <f>IFERROR(SUMIFS(#REF!,#REF!,$I1341,#REF!,$R$2)/SUMIFS(#REF!,#REF!,$I1341,#REF!,$R$2),"-")</f>
        <v>-</v>
      </c>
      <c r="L1341" s="172" t="str">
        <f>IFERROR(SUMIFS(#REF!,#REF!,$I1341,#REF!,$R$7)/SUMIFS(#REF!,#REF!,$I1341,#REF!,$R$7),"-")</f>
        <v>-</v>
      </c>
      <c r="M1341" s="173" t="str">
        <f>IFERROR(SUMIFS(#REF!,#REF!,$I1341,#REF!,$R$3)/SUMIFS(#REF!,#REF!,$I1341,#REF!,$R$3),"-")</f>
        <v>-</v>
      </c>
      <c r="N1341" s="173" t="str">
        <f>IFERROR(SUMIFS(#REF!,#REF!,$I1341,#REF!,"&lt;="&amp;$R$2,#REF!,"&gt;="&amp;$S$2)/SUMIFS(#REF!,#REF!,$I1341,#REF!,"&lt;="&amp;$R$2,#REF!,"&gt;="&amp;$S$2),"-")</f>
        <v>-</v>
      </c>
      <c r="O1341" s="145"/>
      <c r="P1341" s="143"/>
    </row>
    <row r="1342" spans="1:16">
      <c r="A1342" s="141"/>
      <c r="B1342" s="145"/>
      <c r="C1342" s="175" t="s">
        <v>1972</v>
      </c>
      <c r="D1342" s="169" t="s">
        <v>26</v>
      </c>
      <c r="E1342" s="169" t="s">
        <v>1973</v>
      </c>
      <c r="F1342" s="198" t="s">
        <v>2561</v>
      </c>
      <c r="G1342" s="198" t="s">
        <v>2561</v>
      </c>
      <c r="H1342" s="198" t="s">
        <v>2561</v>
      </c>
      <c r="I1342" s="198" t="s">
        <v>2561</v>
      </c>
      <c r="J1342" s="171">
        <v>0.9</v>
      </c>
      <c r="K1342" s="172" t="str">
        <f>IFERROR(SUMIFS(#REF!,#REF!,$I1342,#REF!,$R$2)/SUMIFS(#REF!,#REF!,$I1342,#REF!,$R$2),"-")</f>
        <v>-</v>
      </c>
      <c r="L1342" s="172" t="str">
        <f>IFERROR(SUMIFS(#REF!,#REF!,$I1342,#REF!,$R$7)/SUMIFS(#REF!,#REF!,$I1342,#REF!,$R$7),"-")</f>
        <v>-</v>
      </c>
      <c r="M1342" s="173" t="str">
        <f>IFERROR(SUMIFS(#REF!,#REF!,$I1342,#REF!,$R$3)/SUMIFS(#REF!,#REF!,$I1342,#REF!,$R$3),"-")</f>
        <v>-</v>
      </c>
      <c r="N1342" s="173" t="str">
        <f>IFERROR(SUMIFS(#REF!,#REF!,$I1342,#REF!,"&lt;="&amp;$R$2,#REF!,"&gt;="&amp;$S$2)/SUMIFS(#REF!,#REF!,$I1342,#REF!,"&lt;="&amp;$R$2,#REF!,"&gt;="&amp;$S$2),"-")</f>
        <v>-</v>
      </c>
      <c r="O1342" s="145"/>
      <c r="P1342" s="143"/>
    </row>
    <row r="1343" spans="1:16">
      <c r="A1343" s="141"/>
      <c r="B1343" s="145"/>
      <c r="C1343" s="175" t="s">
        <v>1972</v>
      </c>
      <c r="D1343" s="169" t="s">
        <v>26</v>
      </c>
      <c r="E1343" s="169" t="s">
        <v>1973</v>
      </c>
      <c r="F1343" s="198" t="s">
        <v>2563</v>
      </c>
      <c r="G1343" s="198" t="s">
        <v>2563</v>
      </c>
      <c r="H1343" s="198" t="s">
        <v>2563</v>
      </c>
      <c r="I1343" s="198" t="s">
        <v>2563</v>
      </c>
      <c r="J1343" s="171">
        <v>0.9</v>
      </c>
      <c r="K1343" s="172" t="str">
        <f>IFERROR(SUMIFS(#REF!,#REF!,$I1343,#REF!,$R$2)/SUMIFS(#REF!,#REF!,$I1343,#REF!,$R$2),"-")</f>
        <v>-</v>
      </c>
      <c r="L1343" s="172" t="str">
        <f>IFERROR(SUMIFS(#REF!,#REF!,$I1343,#REF!,$R$7)/SUMIFS(#REF!,#REF!,$I1343,#REF!,$R$7),"-")</f>
        <v>-</v>
      </c>
      <c r="M1343" s="173" t="str">
        <f>IFERROR(SUMIFS(#REF!,#REF!,$I1343,#REF!,$R$3)/SUMIFS(#REF!,#REF!,$I1343,#REF!,$R$3),"-")</f>
        <v>-</v>
      </c>
      <c r="N1343" s="173" t="str">
        <f>IFERROR(SUMIFS(#REF!,#REF!,$I1343,#REF!,"&lt;="&amp;$R$2,#REF!,"&gt;="&amp;$S$2)/SUMIFS(#REF!,#REF!,$I1343,#REF!,"&lt;="&amp;$R$2,#REF!,"&gt;="&amp;$S$2),"-")</f>
        <v>-</v>
      </c>
      <c r="O1343" s="145"/>
      <c r="P1343" s="143"/>
    </row>
    <row r="1344" spans="1:16">
      <c r="A1344" s="141"/>
      <c r="B1344" s="145"/>
      <c r="C1344" s="175" t="s">
        <v>1972</v>
      </c>
      <c r="D1344" s="169" t="s">
        <v>26</v>
      </c>
      <c r="E1344" s="169" t="s">
        <v>1973</v>
      </c>
      <c r="F1344" s="198" t="s">
        <v>2565</v>
      </c>
      <c r="G1344" s="198" t="s">
        <v>2565</v>
      </c>
      <c r="H1344" s="198" t="s">
        <v>2565</v>
      </c>
      <c r="I1344" s="198" t="s">
        <v>2565</v>
      </c>
      <c r="J1344" s="171">
        <v>0.9</v>
      </c>
      <c r="K1344" s="172" t="str">
        <f>IFERROR(SUMIFS(#REF!,#REF!,$I1344,#REF!,$R$2)/SUMIFS(#REF!,#REF!,$I1344,#REF!,$R$2),"-")</f>
        <v>-</v>
      </c>
      <c r="L1344" s="172" t="str">
        <f>IFERROR(SUMIFS(#REF!,#REF!,$I1344,#REF!,$R$7)/SUMIFS(#REF!,#REF!,$I1344,#REF!,$R$7),"-")</f>
        <v>-</v>
      </c>
      <c r="M1344" s="173" t="str">
        <f>IFERROR(SUMIFS(#REF!,#REF!,$I1344,#REF!,$R$3)/SUMIFS(#REF!,#REF!,$I1344,#REF!,$R$3),"-")</f>
        <v>-</v>
      </c>
      <c r="N1344" s="173" t="str">
        <f>IFERROR(SUMIFS(#REF!,#REF!,$I1344,#REF!,"&lt;="&amp;$R$2,#REF!,"&gt;="&amp;$S$2)/SUMIFS(#REF!,#REF!,$I1344,#REF!,"&lt;="&amp;$R$2,#REF!,"&gt;="&amp;$S$2),"-")</f>
        <v>-</v>
      </c>
      <c r="O1344" s="145"/>
      <c r="P1344" s="143"/>
    </row>
    <row r="1345" spans="1:16">
      <c r="A1345" s="141"/>
      <c r="B1345" s="145"/>
      <c r="C1345" s="175" t="s">
        <v>1972</v>
      </c>
      <c r="D1345" s="169" t="s">
        <v>26</v>
      </c>
      <c r="E1345" s="169" t="s">
        <v>1973</v>
      </c>
      <c r="F1345" s="198" t="s">
        <v>2567</v>
      </c>
      <c r="G1345" s="198" t="s">
        <v>2567</v>
      </c>
      <c r="H1345" s="198" t="s">
        <v>2567</v>
      </c>
      <c r="I1345" s="198" t="s">
        <v>2567</v>
      </c>
      <c r="J1345" s="171">
        <v>0.9</v>
      </c>
      <c r="K1345" s="172" t="str">
        <f>IFERROR(SUMIFS(#REF!,#REF!,$I1345,#REF!,$R$2)/SUMIFS(#REF!,#REF!,$I1345,#REF!,$R$2),"-")</f>
        <v>-</v>
      </c>
      <c r="L1345" s="172" t="str">
        <f>IFERROR(SUMIFS(#REF!,#REF!,$I1345,#REF!,$R$7)/SUMIFS(#REF!,#REF!,$I1345,#REF!,$R$7),"-")</f>
        <v>-</v>
      </c>
      <c r="M1345" s="173" t="str">
        <f>IFERROR(SUMIFS(#REF!,#REF!,$I1345,#REF!,$R$3)/SUMIFS(#REF!,#REF!,$I1345,#REF!,$R$3),"-")</f>
        <v>-</v>
      </c>
      <c r="N1345" s="173" t="str">
        <f>IFERROR(SUMIFS(#REF!,#REF!,$I1345,#REF!,"&lt;="&amp;$R$2,#REF!,"&gt;="&amp;$S$2)/SUMIFS(#REF!,#REF!,$I1345,#REF!,"&lt;="&amp;$R$2,#REF!,"&gt;="&amp;$S$2),"-")</f>
        <v>-</v>
      </c>
      <c r="O1345" s="145"/>
      <c r="P1345" s="143"/>
    </row>
    <row r="1346" spans="1:16">
      <c r="A1346" s="141"/>
      <c r="B1346" s="145"/>
      <c r="C1346" s="175" t="s">
        <v>1972</v>
      </c>
      <c r="D1346" s="169" t="s">
        <v>26</v>
      </c>
      <c r="E1346" s="169" t="s">
        <v>1973</v>
      </c>
      <c r="F1346" s="198" t="s">
        <v>2569</v>
      </c>
      <c r="G1346" s="198" t="s">
        <v>2569</v>
      </c>
      <c r="H1346" s="198" t="s">
        <v>2569</v>
      </c>
      <c r="I1346" s="198" t="s">
        <v>2569</v>
      </c>
      <c r="J1346" s="171">
        <v>0.9</v>
      </c>
      <c r="K1346" s="172" t="str">
        <f>IFERROR(SUMIFS(#REF!,#REF!,$I1346,#REF!,$R$2)/SUMIFS(#REF!,#REF!,$I1346,#REF!,$R$2),"-")</f>
        <v>-</v>
      </c>
      <c r="L1346" s="172" t="str">
        <f>IFERROR(SUMIFS(#REF!,#REF!,$I1346,#REF!,$R$7)/SUMIFS(#REF!,#REF!,$I1346,#REF!,$R$7),"-")</f>
        <v>-</v>
      </c>
      <c r="M1346" s="173" t="str">
        <f>IFERROR(SUMIFS(#REF!,#REF!,$I1346,#REF!,$R$3)/SUMIFS(#REF!,#REF!,$I1346,#REF!,$R$3),"-")</f>
        <v>-</v>
      </c>
      <c r="N1346" s="173" t="str">
        <f>IFERROR(SUMIFS(#REF!,#REF!,$I1346,#REF!,"&lt;="&amp;$R$2,#REF!,"&gt;="&amp;$S$2)/SUMIFS(#REF!,#REF!,$I1346,#REF!,"&lt;="&amp;$R$2,#REF!,"&gt;="&amp;$S$2),"-")</f>
        <v>-</v>
      </c>
      <c r="O1346" s="145"/>
      <c r="P1346" s="143"/>
    </row>
    <row r="1347" spans="1:16">
      <c r="A1347" s="141"/>
      <c r="B1347" s="145"/>
      <c r="C1347" s="175" t="s">
        <v>1972</v>
      </c>
      <c r="D1347" s="169" t="s">
        <v>26</v>
      </c>
      <c r="E1347" s="169" t="s">
        <v>1973</v>
      </c>
      <c r="F1347" s="198" t="s">
        <v>2571</v>
      </c>
      <c r="G1347" s="198" t="s">
        <v>2571</v>
      </c>
      <c r="H1347" s="198" t="s">
        <v>2571</v>
      </c>
      <c r="I1347" s="198" t="s">
        <v>2571</v>
      </c>
      <c r="J1347" s="171">
        <v>0.9</v>
      </c>
      <c r="K1347" s="172" t="str">
        <f>IFERROR(SUMIFS(#REF!,#REF!,$I1347,#REF!,$R$2)/SUMIFS(#REF!,#REF!,$I1347,#REF!,$R$2),"-")</f>
        <v>-</v>
      </c>
      <c r="L1347" s="172" t="str">
        <f>IFERROR(SUMIFS(#REF!,#REF!,$I1347,#REF!,$R$7)/SUMIFS(#REF!,#REF!,$I1347,#REF!,$R$7),"-")</f>
        <v>-</v>
      </c>
      <c r="M1347" s="173" t="str">
        <f>IFERROR(SUMIFS(#REF!,#REF!,$I1347,#REF!,$R$3)/SUMIFS(#REF!,#REF!,$I1347,#REF!,$R$3),"-")</f>
        <v>-</v>
      </c>
      <c r="N1347" s="173" t="str">
        <f>IFERROR(SUMIFS(#REF!,#REF!,$I1347,#REF!,"&lt;="&amp;$R$2,#REF!,"&gt;="&amp;$S$2)/SUMIFS(#REF!,#REF!,$I1347,#REF!,"&lt;="&amp;$R$2,#REF!,"&gt;="&amp;$S$2),"-")</f>
        <v>-</v>
      </c>
      <c r="O1347" s="145"/>
      <c r="P1347" s="143"/>
    </row>
    <row r="1348" spans="1:16">
      <c r="A1348" s="141"/>
      <c r="B1348" s="145"/>
      <c r="C1348" s="175" t="s">
        <v>1972</v>
      </c>
      <c r="D1348" s="169" t="s">
        <v>26</v>
      </c>
      <c r="E1348" s="169" t="s">
        <v>1973</v>
      </c>
      <c r="F1348" s="198" t="s">
        <v>2573</v>
      </c>
      <c r="G1348" s="198" t="s">
        <v>2573</v>
      </c>
      <c r="H1348" s="198" t="s">
        <v>2573</v>
      </c>
      <c r="I1348" s="198" t="s">
        <v>2573</v>
      </c>
      <c r="J1348" s="171">
        <v>0.9</v>
      </c>
      <c r="K1348" s="172" t="str">
        <f>IFERROR(SUMIFS(#REF!,#REF!,$I1348,#REF!,$R$2)/SUMIFS(#REF!,#REF!,$I1348,#REF!,$R$2),"-")</f>
        <v>-</v>
      </c>
      <c r="L1348" s="172" t="str">
        <f>IFERROR(SUMIFS(#REF!,#REF!,$I1348,#REF!,$R$7)/SUMIFS(#REF!,#REF!,$I1348,#REF!,$R$7),"-")</f>
        <v>-</v>
      </c>
      <c r="M1348" s="173" t="str">
        <f>IFERROR(SUMIFS(#REF!,#REF!,$I1348,#REF!,$R$3)/SUMIFS(#REF!,#REF!,$I1348,#REF!,$R$3),"-")</f>
        <v>-</v>
      </c>
      <c r="N1348" s="173" t="str">
        <f>IFERROR(SUMIFS(#REF!,#REF!,$I1348,#REF!,"&lt;="&amp;$R$2,#REF!,"&gt;="&amp;$S$2)/SUMIFS(#REF!,#REF!,$I1348,#REF!,"&lt;="&amp;$R$2,#REF!,"&gt;="&amp;$S$2),"-")</f>
        <v>-</v>
      </c>
      <c r="O1348" s="145"/>
      <c r="P1348" s="143"/>
    </row>
    <row r="1349" spans="1:16">
      <c r="A1349" s="141"/>
      <c r="B1349" s="145"/>
      <c r="C1349" s="175" t="s">
        <v>1972</v>
      </c>
      <c r="D1349" s="169" t="s">
        <v>26</v>
      </c>
      <c r="E1349" s="169" t="s">
        <v>1973</v>
      </c>
      <c r="F1349" s="198" t="s">
        <v>2575</v>
      </c>
      <c r="G1349" s="198" t="s">
        <v>2575</v>
      </c>
      <c r="H1349" s="198" t="s">
        <v>2575</v>
      </c>
      <c r="I1349" s="198" t="s">
        <v>2575</v>
      </c>
      <c r="J1349" s="171">
        <v>0.9</v>
      </c>
      <c r="K1349" s="172" t="str">
        <f>IFERROR(SUMIFS(#REF!,#REF!,$I1349,#REF!,$R$2)/SUMIFS(#REF!,#REF!,$I1349,#REF!,$R$2),"-")</f>
        <v>-</v>
      </c>
      <c r="L1349" s="172" t="str">
        <f>IFERROR(SUMIFS(#REF!,#REF!,$I1349,#REF!,$R$7)/SUMIFS(#REF!,#REF!,$I1349,#REF!,$R$7),"-")</f>
        <v>-</v>
      </c>
      <c r="M1349" s="173" t="str">
        <f>IFERROR(SUMIFS(#REF!,#REF!,$I1349,#REF!,$R$3)/SUMIFS(#REF!,#REF!,$I1349,#REF!,$R$3),"-")</f>
        <v>-</v>
      </c>
      <c r="N1349" s="173" t="str">
        <f>IFERROR(SUMIFS(#REF!,#REF!,$I1349,#REF!,"&lt;="&amp;$R$2,#REF!,"&gt;="&amp;$S$2)/SUMIFS(#REF!,#REF!,$I1349,#REF!,"&lt;="&amp;$R$2,#REF!,"&gt;="&amp;$S$2),"-")</f>
        <v>-</v>
      </c>
      <c r="O1349" s="145"/>
      <c r="P1349" s="143"/>
    </row>
    <row r="1350" spans="1:16">
      <c r="A1350" s="141"/>
      <c r="B1350" s="145"/>
      <c r="C1350" s="175" t="s">
        <v>1972</v>
      </c>
      <c r="D1350" s="169" t="s">
        <v>26</v>
      </c>
      <c r="E1350" s="169" t="s">
        <v>1973</v>
      </c>
      <c r="F1350" s="198" t="s">
        <v>2577</v>
      </c>
      <c r="G1350" s="198" t="s">
        <v>2577</v>
      </c>
      <c r="H1350" s="198" t="s">
        <v>2577</v>
      </c>
      <c r="I1350" s="198" t="s">
        <v>2577</v>
      </c>
      <c r="J1350" s="171">
        <v>0.9</v>
      </c>
      <c r="K1350" s="172" t="str">
        <f>IFERROR(SUMIFS(#REF!,#REF!,$I1350,#REF!,$R$2)/SUMIFS(#REF!,#REF!,$I1350,#REF!,$R$2),"-")</f>
        <v>-</v>
      </c>
      <c r="L1350" s="172" t="str">
        <f>IFERROR(SUMIFS(#REF!,#REF!,$I1350,#REF!,$R$7)/SUMIFS(#REF!,#REF!,$I1350,#REF!,$R$7),"-")</f>
        <v>-</v>
      </c>
      <c r="M1350" s="173" t="str">
        <f>IFERROR(SUMIFS(#REF!,#REF!,$I1350,#REF!,$R$3)/SUMIFS(#REF!,#REF!,$I1350,#REF!,$R$3),"-")</f>
        <v>-</v>
      </c>
      <c r="N1350" s="173" t="str">
        <f>IFERROR(SUMIFS(#REF!,#REF!,$I1350,#REF!,"&lt;="&amp;$R$2,#REF!,"&gt;="&amp;$S$2)/SUMIFS(#REF!,#REF!,$I1350,#REF!,"&lt;="&amp;$R$2,#REF!,"&gt;="&amp;$S$2),"-")</f>
        <v>-</v>
      </c>
      <c r="O1350" s="145"/>
      <c r="P1350" s="143"/>
    </row>
    <row r="1351" spans="1:16">
      <c r="A1351" s="141"/>
      <c r="B1351" s="145"/>
      <c r="C1351" s="175" t="s">
        <v>1972</v>
      </c>
      <c r="D1351" s="169" t="s">
        <v>26</v>
      </c>
      <c r="E1351" s="169" t="s">
        <v>1973</v>
      </c>
      <c r="F1351" s="198" t="s">
        <v>2579</v>
      </c>
      <c r="G1351" s="198" t="s">
        <v>2579</v>
      </c>
      <c r="H1351" s="198" t="s">
        <v>2579</v>
      </c>
      <c r="I1351" s="198" t="s">
        <v>2579</v>
      </c>
      <c r="J1351" s="171">
        <v>0.9</v>
      </c>
      <c r="K1351" s="172" t="str">
        <f>IFERROR(SUMIFS(#REF!,#REF!,$I1351,#REF!,$R$2)/SUMIFS(#REF!,#REF!,$I1351,#REF!,$R$2),"-")</f>
        <v>-</v>
      </c>
      <c r="L1351" s="172" t="str">
        <f>IFERROR(SUMIFS(#REF!,#REF!,$I1351,#REF!,$R$7)/SUMIFS(#REF!,#REF!,$I1351,#REF!,$R$7),"-")</f>
        <v>-</v>
      </c>
      <c r="M1351" s="173" t="str">
        <f>IFERROR(SUMIFS(#REF!,#REF!,$I1351,#REF!,$R$3)/SUMIFS(#REF!,#REF!,$I1351,#REF!,$R$3),"-")</f>
        <v>-</v>
      </c>
      <c r="N1351" s="173" t="str">
        <f>IFERROR(SUMIFS(#REF!,#REF!,$I1351,#REF!,"&lt;="&amp;$R$2,#REF!,"&gt;="&amp;$S$2)/SUMIFS(#REF!,#REF!,$I1351,#REF!,"&lt;="&amp;$R$2,#REF!,"&gt;="&amp;$S$2),"-")</f>
        <v>-</v>
      </c>
      <c r="O1351" s="145"/>
      <c r="P1351" s="143"/>
    </row>
    <row r="1352" spans="1:16">
      <c r="A1352" s="141"/>
      <c r="B1352" s="145"/>
      <c r="C1352" s="175" t="s">
        <v>1972</v>
      </c>
      <c r="D1352" s="169" t="s">
        <v>26</v>
      </c>
      <c r="E1352" s="169" t="s">
        <v>1973</v>
      </c>
      <c r="F1352" s="198" t="s">
        <v>2581</v>
      </c>
      <c r="G1352" s="198" t="s">
        <v>2581</v>
      </c>
      <c r="H1352" s="198" t="s">
        <v>2581</v>
      </c>
      <c r="I1352" s="198" t="s">
        <v>2581</v>
      </c>
      <c r="J1352" s="171">
        <v>0.9</v>
      </c>
      <c r="K1352" s="172" t="str">
        <f>IFERROR(SUMIFS(#REF!,#REF!,$I1352,#REF!,$R$2)/SUMIFS(#REF!,#REF!,$I1352,#REF!,$R$2),"-")</f>
        <v>-</v>
      </c>
      <c r="L1352" s="172" t="str">
        <f>IFERROR(SUMIFS(#REF!,#REF!,$I1352,#REF!,$R$7)/SUMIFS(#REF!,#REF!,$I1352,#REF!,$R$7),"-")</f>
        <v>-</v>
      </c>
      <c r="M1352" s="173" t="str">
        <f>IFERROR(SUMIFS(#REF!,#REF!,$I1352,#REF!,$R$3)/SUMIFS(#REF!,#REF!,$I1352,#REF!,$R$3),"-")</f>
        <v>-</v>
      </c>
      <c r="N1352" s="173" t="str">
        <f>IFERROR(SUMIFS(#REF!,#REF!,$I1352,#REF!,"&lt;="&amp;$R$2,#REF!,"&gt;="&amp;$S$2)/SUMIFS(#REF!,#REF!,$I1352,#REF!,"&lt;="&amp;$R$2,#REF!,"&gt;="&amp;$S$2),"-")</f>
        <v>-</v>
      </c>
      <c r="O1352" s="145"/>
      <c r="P1352" s="143"/>
    </row>
    <row r="1353" spans="1:16">
      <c r="A1353" s="141"/>
      <c r="B1353" s="145"/>
      <c r="C1353" s="175" t="s">
        <v>1972</v>
      </c>
      <c r="D1353" s="169" t="s">
        <v>26</v>
      </c>
      <c r="E1353" s="169" t="s">
        <v>1973</v>
      </c>
      <c r="F1353" s="198" t="s">
        <v>2583</v>
      </c>
      <c r="G1353" s="198" t="s">
        <v>2583</v>
      </c>
      <c r="H1353" s="198" t="s">
        <v>2583</v>
      </c>
      <c r="I1353" s="198" t="s">
        <v>2583</v>
      </c>
      <c r="J1353" s="171">
        <v>0.9</v>
      </c>
      <c r="K1353" s="172" t="str">
        <f>IFERROR(SUMIFS(#REF!,#REF!,$I1353,#REF!,$R$2)/SUMIFS(#REF!,#REF!,$I1353,#REF!,$R$2),"-")</f>
        <v>-</v>
      </c>
      <c r="L1353" s="172" t="str">
        <f>IFERROR(SUMIFS(#REF!,#REF!,$I1353,#REF!,$R$7)/SUMIFS(#REF!,#REF!,$I1353,#REF!,$R$7),"-")</f>
        <v>-</v>
      </c>
      <c r="M1353" s="173" t="str">
        <f>IFERROR(SUMIFS(#REF!,#REF!,$I1353,#REF!,$R$3)/SUMIFS(#REF!,#REF!,$I1353,#REF!,$R$3),"-")</f>
        <v>-</v>
      </c>
      <c r="N1353" s="173" t="str">
        <f>IFERROR(SUMIFS(#REF!,#REF!,$I1353,#REF!,"&lt;="&amp;$R$2,#REF!,"&gt;="&amp;$S$2)/SUMIFS(#REF!,#REF!,$I1353,#REF!,"&lt;="&amp;$R$2,#REF!,"&gt;="&amp;$S$2),"-")</f>
        <v>-</v>
      </c>
      <c r="O1353" s="145"/>
      <c r="P1353" s="143"/>
    </row>
    <row r="1354" spans="1:16">
      <c r="A1354" s="141"/>
      <c r="B1354" s="145"/>
      <c r="C1354" s="175" t="s">
        <v>1972</v>
      </c>
      <c r="D1354" s="169" t="s">
        <v>26</v>
      </c>
      <c r="E1354" s="169" t="s">
        <v>1973</v>
      </c>
      <c r="F1354" s="198" t="s">
        <v>2585</v>
      </c>
      <c r="G1354" s="198" t="s">
        <v>2585</v>
      </c>
      <c r="H1354" s="198" t="s">
        <v>2585</v>
      </c>
      <c r="I1354" s="198" t="s">
        <v>2585</v>
      </c>
      <c r="J1354" s="171">
        <v>0.9</v>
      </c>
      <c r="K1354" s="172" t="str">
        <f>IFERROR(SUMIFS(#REF!,#REF!,$I1354,#REF!,$R$2)/SUMIFS(#REF!,#REF!,$I1354,#REF!,$R$2),"-")</f>
        <v>-</v>
      </c>
      <c r="L1354" s="172" t="str">
        <f>IFERROR(SUMIFS(#REF!,#REF!,$I1354,#REF!,$R$7)/SUMIFS(#REF!,#REF!,$I1354,#REF!,$R$7),"-")</f>
        <v>-</v>
      </c>
      <c r="M1354" s="173" t="str">
        <f>IFERROR(SUMIFS(#REF!,#REF!,$I1354,#REF!,$R$3)/SUMIFS(#REF!,#REF!,$I1354,#REF!,$R$3),"-")</f>
        <v>-</v>
      </c>
      <c r="N1354" s="173" t="str">
        <f>IFERROR(SUMIFS(#REF!,#REF!,$I1354,#REF!,"&lt;="&amp;$R$2,#REF!,"&gt;="&amp;$S$2)/SUMIFS(#REF!,#REF!,$I1354,#REF!,"&lt;="&amp;$R$2,#REF!,"&gt;="&amp;$S$2),"-")</f>
        <v>-</v>
      </c>
      <c r="O1354" s="145"/>
      <c r="P1354" s="143"/>
    </row>
    <row r="1355" spans="1:16">
      <c r="A1355" s="141"/>
      <c r="B1355" s="145"/>
      <c r="C1355" s="175" t="s">
        <v>1972</v>
      </c>
      <c r="D1355" s="169" t="s">
        <v>26</v>
      </c>
      <c r="E1355" s="169" t="s">
        <v>1973</v>
      </c>
      <c r="F1355" s="198" t="s">
        <v>2587</v>
      </c>
      <c r="G1355" s="198" t="s">
        <v>2587</v>
      </c>
      <c r="H1355" s="198" t="s">
        <v>2587</v>
      </c>
      <c r="I1355" s="198" t="s">
        <v>2587</v>
      </c>
      <c r="J1355" s="171">
        <v>0.9</v>
      </c>
      <c r="K1355" s="172" t="str">
        <f>IFERROR(SUMIFS(#REF!,#REF!,$I1355,#REF!,$R$2)/SUMIFS(#REF!,#REF!,$I1355,#REF!,$R$2),"-")</f>
        <v>-</v>
      </c>
      <c r="L1355" s="172" t="str">
        <f>IFERROR(SUMIFS(#REF!,#REF!,$I1355,#REF!,$R$7)/SUMIFS(#REF!,#REF!,$I1355,#REF!,$R$7),"-")</f>
        <v>-</v>
      </c>
      <c r="M1355" s="173" t="str">
        <f>IFERROR(SUMIFS(#REF!,#REF!,$I1355,#REF!,$R$3)/SUMIFS(#REF!,#REF!,$I1355,#REF!,$R$3),"-")</f>
        <v>-</v>
      </c>
      <c r="N1355" s="173" t="str">
        <f>IFERROR(SUMIFS(#REF!,#REF!,$I1355,#REF!,"&lt;="&amp;$R$2,#REF!,"&gt;="&amp;$S$2)/SUMIFS(#REF!,#REF!,$I1355,#REF!,"&lt;="&amp;$R$2,#REF!,"&gt;="&amp;$S$2),"-")</f>
        <v>-</v>
      </c>
      <c r="O1355" s="145"/>
      <c r="P1355" s="143"/>
    </row>
    <row r="1356" spans="1:16">
      <c r="A1356" s="141"/>
      <c r="B1356" s="145"/>
      <c r="C1356" s="175" t="s">
        <v>1972</v>
      </c>
      <c r="D1356" s="169" t="s">
        <v>26</v>
      </c>
      <c r="E1356" s="169" t="s">
        <v>1973</v>
      </c>
      <c r="F1356" s="198" t="s">
        <v>2589</v>
      </c>
      <c r="G1356" s="198" t="s">
        <v>2589</v>
      </c>
      <c r="H1356" s="198" t="s">
        <v>2589</v>
      </c>
      <c r="I1356" s="198" t="s">
        <v>2589</v>
      </c>
      <c r="J1356" s="171">
        <v>0.9</v>
      </c>
      <c r="K1356" s="172" t="str">
        <f>IFERROR(SUMIFS(#REF!,#REF!,$I1356,#REF!,$R$2)/SUMIFS(#REF!,#REF!,$I1356,#REF!,$R$2),"-")</f>
        <v>-</v>
      </c>
      <c r="L1356" s="172" t="str">
        <f>IFERROR(SUMIFS(#REF!,#REF!,$I1356,#REF!,$R$7)/SUMIFS(#REF!,#REF!,$I1356,#REF!,$R$7),"-")</f>
        <v>-</v>
      </c>
      <c r="M1356" s="173" t="str">
        <f>IFERROR(SUMIFS(#REF!,#REF!,$I1356,#REF!,$R$3)/SUMIFS(#REF!,#REF!,$I1356,#REF!,$R$3),"-")</f>
        <v>-</v>
      </c>
      <c r="N1356" s="173" t="str">
        <f>IFERROR(SUMIFS(#REF!,#REF!,$I1356,#REF!,"&lt;="&amp;$R$2,#REF!,"&gt;="&amp;$S$2)/SUMIFS(#REF!,#REF!,$I1356,#REF!,"&lt;="&amp;$R$2,#REF!,"&gt;="&amp;$S$2),"-")</f>
        <v>-</v>
      </c>
      <c r="O1356" s="145"/>
      <c r="P1356" s="143"/>
    </row>
    <row r="1357" spans="1:16">
      <c r="A1357" s="141"/>
      <c r="B1357" s="145"/>
      <c r="C1357" s="175" t="s">
        <v>1972</v>
      </c>
      <c r="D1357" s="169" t="s">
        <v>26</v>
      </c>
      <c r="E1357" s="169" t="s">
        <v>1973</v>
      </c>
      <c r="F1357" s="198" t="s">
        <v>2591</v>
      </c>
      <c r="G1357" s="198" t="s">
        <v>2591</v>
      </c>
      <c r="H1357" s="198" t="s">
        <v>2591</v>
      </c>
      <c r="I1357" s="198" t="s">
        <v>2591</v>
      </c>
      <c r="J1357" s="171">
        <v>0.9</v>
      </c>
      <c r="K1357" s="172" t="str">
        <f>IFERROR(SUMIFS(#REF!,#REF!,$I1357,#REF!,$R$2)/SUMIFS(#REF!,#REF!,$I1357,#REF!,$R$2),"-")</f>
        <v>-</v>
      </c>
      <c r="L1357" s="172" t="str">
        <f>IFERROR(SUMIFS(#REF!,#REF!,$I1357,#REF!,$R$7)/SUMIFS(#REF!,#REF!,$I1357,#REF!,$R$7),"-")</f>
        <v>-</v>
      </c>
      <c r="M1357" s="173" t="str">
        <f>IFERROR(SUMIFS(#REF!,#REF!,$I1357,#REF!,$R$3)/SUMIFS(#REF!,#REF!,$I1357,#REF!,$R$3),"-")</f>
        <v>-</v>
      </c>
      <c r="N1357" s="173" t="str">
        <f>IFERROR(SUMIFS(#REF!,#REF!,$I1357,#REF!,"&lt;="&amp;$R$2,#REF!,"&gt;="&amp;$S$2)/SUMIFS(#REF!,#REF!,$I1357,#REF!,"&lt;="&amp;$R$2,#REF!,"&gt;="&amp;$S$2),"-")</f>
        <v>-</v>
      </c>
      <c r="O1357" s="145"/>
      <c r="P1357" s="143"/>
    </row>
    <row r="1358" spans="1:16">
      <c r="A1358" s="141"/>
      <c r="B1358" s="145"/>
      <c r="C1358" s="175" t="s">
        <v>1972</v>
      </c>
      <c r="D1358" s="169" t="s">
        <v>26</v>
      </c>
      <c r="E1358" s="169" t="s">
        <v>1973</v>
      </c>
      <c r="F1358" s="198" t="s">
        <v>2593</v>
      </c>
      <c r="G1358" s="198" t="s">
        <v>2593</v>
      </c>
      <c r="H1358" s="198" t="s">
        <v>2593</v>
      </c>
      <c r="I1358" s="198" t="s">
        <v>2593</v>
      </c>
      <c r="J1358" s="171">
        <v>0.9</v>
      </c>
      <c r="K1358" s="172" t="str">
        <f>IFERROR(SUMIFS(#REF!,#REF!,$I1358,#REF!,$R$2)/SUMIFS(#REF!,#REF!,$I1358,#REF!,$R$2),"-")</f>
        <v>-</v>
      </c>
      <c r="L1358" s="172" t="str">
        <f>IFERROR(SUMIFS(#REF!,#REF!,$I1358,#REF!,$R$7)/SUMIFS(#REF!,#REF!,$I1358,#REF!,$R$7),"-")</f>
        <v>-</v>
      </c>
      <c r="M1358" s="173" t="str">
        <f>IFERROR(SUMIFS(#REF!,#REF!,$I1358,#REF!,$R$3)/SUMIFS(#REF!,#REF!,$I1358,#REF!,$R$3),"-")</f>
        <v>-</v>
      </c>
      <c r="N1358" s="173" t="str">
        <f>IFERROR(SUMIFS(#REF!,#REF!,$I1358,#REF!,"&lt;="&amp;$R$2,#REF!,"&gt;="&amp;$S$2)/SUMIFS(#REF!,#REF!,$I1358,#REF!,"&lt;="&amp;$R$2,#REF!,"&gt;="&amp;$S$2),"-")</f>
        <v>-</v>
      </c>
      <c r="O1358" s="145"/>
      <c r="P1358" s="143"/>
    </row>
    <row r="1359" spans="1:16">
      <c r="A1359" s="141"/>
      <c r="B1359" s="145"/>
      <c r="C1359" s="175" t="s">
        <v>1972</v>
      </c>
      <c r="D1359" s="169" t="s">
        <v>26</v>
      </c>
      <c r="E1359" s="169" t="s">
        <v>1973</v>
      </c>
      <c r="F1359" s="198" t="s">
        <v>2595</v>
      </c>
      <c r="G1359" s="198" t="s">
        <v>2595</v>
      </c>
      <c r="H1359" s="198" t="s">
        <v>2595</v>
      </c>
      <c r="I1359" s="198" t="s">
        <v>2595</v>
      </c>
      <c r="J1359" s="171">
        <v>0.9</v>
      </c>
      <c r="K1359" s="172" t="str">
        <f>IFERROR(SUMIFS(#REF!,#REF!,$I1359,#REF!,$R$2)/SUMIFS(#REF!,#REF!,$I1359,#REF!,$R$2),"-")</f>
        <v>-</v>
      </c>
      <c r="L1359" s="172" t="str">
        <f>IFERROR(SUMIFS(#REF!,#REF!,$I1359,#REF!,$R$7)/SUMIFS(#REF!,#REF!,$I1359,#REF!,$R$7),"-")</f>
        <v>-</v>
      </c>
      <c r="M1359" s="173" t="str">
        <f>IFERROR(SUMIFS(#REF!,#REF!,$I1359,#REF!,$R$3)/SUMIFS(#REF!,#REF!,$I1359,#REF!,$R$3),"-")</f>
        <v>-</v>
      </c>
      <c r="N1359" s="173" t="str">
        <f>IFERROR(SUMIFS(#REF!,#REF!,$I1359,#REF!,"&lt;="&amp;$R$2,#REF!,"&gt;="&amp;$S$2)/SUMIFS(#REF!,#REF!,$I1359,#REF!,"&lt;="&amp;$R$2,#REF!,"&gt;="&amp;$S$2),"-")</f>
        <v>-</v>
      </c>
      <c r="O1359" s="145"/>
      <c r="P1359" s="143"/>
    </row>
    <row r="1360" spans="1:16">
      <c r="A1360" s="141"/>
      <c r="B1360" s="145"/>
      <c r="C1360" s="175" t="s">
        <v>1972</v>
      </c>
      <c r="D1360" s="169" t="s">
        <v>26</v>
      </c>
      <c r="E1360" s="169" t="s">
        <v>1973</v>
      </c>
      <c r="F1360" s="198" t="s">
        <v>2597</v>
      </c>
      <c r="G1360" s="198" t="s">
        <v>2597</v>
      </c>
      <c r="H1360" s="198" t="s">
        <v>2597</v>
      </c>
      <c r="I1360" s="198" t="s">
        <v>2597</v>
      </c>
      <c r="J1360" s="171">
        <v>0.9</v>
      </c>
      <c r="K1360" s="172" t="str">
        <f>IFERROR(SUMIFS(#REF!,#REF!,$I1360,#REF!,$R$2)/SUMIFS(#REF!,#REF!,$I1360,#REF!,$R$2),"-")</f>
        <v>-</v>
      </c>
      <c r="L1360" s="172" t="str">
        <f>IFERROR(SUMIFS(#REF!,#REF!,$I1360,#REF!,$R$7)/SUMIFS(#REF!,#REF!,$I1360,#REF!,$R$7),"-")</f>
        <v>-</v>
      </c>
      <c r="M1360" s="173" t="str">
        <f>IFERROR(SUMIFS(#REF!,#REF!,$I1360,#REF!,$R$3)/SUMIFS(#REF!,#REF!,$I1360,#REF!,$R$3),"-")</f>
        <v>-</v>
      </c>
      <c r="N1360" s="173" t="str">
        <f>IFERROR(SUMIFS(#REF!,#REF!,$I1360,#REF!,"&lt;="&amp;$R$2,#REF!,"&gt;="&amp;$S$2)/SUMIFS(#REF!,#REF!,$I1360,#REF!,"&lt;="&amp;$R$2,#REF!,"&gt;="&amp;$S$2),"-")</f>
        <v>-</v>
      </c>
      <c r="O1360" s="145"/>
      <c r="P1360" s="143"/>
    </row>
    <row r="1361" spans="1:16">
      <c r="A1361" s="141"/>
      <c r="B1361" s="145"/>
      <c r="C1361" s="175" t="s">
        <v>1972</v>
      </c>
      <c r="D1361" s="169" t="s">
        <v>26</v>
      </c>
      <c r="E1361" s="169" t="s">
        <v>1973</v>
      </c>
      <c r="F1361" s="198" t="s">
        <v>2599</v>
      </c>
      <c r="G1361" s="198" t="s">
        <v>2599</v>
      </c>
      <c r="H1361" s="198" t="s">
        <v>2599</v>
      </c>
      <c r="I1361" s="198" t="s">
        <v>2599</v>
      </c>
      <c r="J1361" s="171">
        <v>0.9</v>
      </c>
      <c r="K1361" s="172" t="str">
        <f>IFERROR(SUMIFS(#REF!,#REF!,$I1361,#REF!,$R$2)/SUMIFS(#REF!,#REF!,$I1361,#REF!,$R$2),"-")</f>
        <v>-</v>
      </c>
      <c r="L1361" s="172" t="str">
        <f>IFERROR(SUMIFS(#REF!,#REF!,$I1361,#REF!,$R$7)/SUMIFS(#REF!,#REF!,$I1361,#REF!,$R$7),"-")</f>
        <v>-</v>
      </c>
      <c r="M1361" s="173" t="str">
        <f>IFERROR(SUMIFS(#REF!,#REF!,$I1361,#REF!,$R$3)/SUMIFS(#REF!,#REF!,$I1361,#REF!,$R$3),"-")</f>
        <v>-</v>
      </c>
      <c r="N1361" s="173" t="str">
        <f>IFERROR(SUMIFS(#REF!,#REF!,$I1361,#REF!,"&lt;="&amp;$R$2,#REF!,"&gt;="&amp;$S$2)/SUMIFS(#REF!,#REF!,$I1361,#REF!,"&lt;="&amp;$R$2,#REF!,"&gt;="&amp;$S$2),"-")</f>
        <v>-</v>
      </c>
      <c r="O1361" s="145"/>
      <c r="P1361" s="143"/>
    </row>
    <row r="1362" spans="1:16">
      <c r="A1362" s="141"/>
      <c r="B1362" s="145"/>
      <c r="C1362" s="175" t="s">
        <v>1972</v>
      </c>
      <c r="D1362" s="169" t="s">
        <v>26</v>
      </c>
      <c r="E1362" s="169" t="s">
        <v>1973</v>
      </c>
      <c r="F1362" s="198" t="s">
        <v>2601</v>
      </c>
      <c r="G1362" s="198" t="s">
        <v>2601</v>
      </c>
      <c r="H1362" s="198" t="s">
        <v>2601</v>
      </c>
      <c r="I1362" s="198" t="s">
        <v>2601</v>
      </c>
      <c r="J1362" s="171">
        <v>0.9</v>
      </c>
      <c r="K1362" s="172" t="str">
        <f>IFERROR(SUMIFS(#REF!,#REF!,$I1362,#REF!,$R$2)/SUMIFS(#REF!,#REF!,$I1362,#REF!,$R$2),"-")</f>
        <v>-</v>
      </c>
      <c r="L1362" s="172" t="str">
        <f>IFERROR(SUMIFS(#REF!,#REF!,$I1362,#REF!,$R$7)/SUMIFS(#REF!,#REF!,$I1362,#REF!,$R$7),"-")</f>
        <v>-</v>
      </c>
      <c r="M1362" s="173" t="str">
        <f>IFERROR(SUMIFS(#REF!,#REF!,$I1362,#REF!,$R$3)/SUMIFS(#REF!,#REF!,$I1362,#REF!,$R$3),"-")</f>
        <v>-</v>
      </c>
      <c r="N1362" s="173" t="str">
        <f>IFERROR(SUMIFS(#REF!,#REF!,$I1362,#REF!,"&lt;="&amp;$R$2,#REF!,"&gt;="&amp;$S$2)/SUMIFS(#REF!,#REF!,$I1362,#REF!,"&lt;="&amp;$R$2,#REF!,"&gt;="&amp;$S$2),"-")</f>
        <v>-</v>
      </c>
      <c r="O1362" s="145"/>
      <c r="P1362" s="143"/>
    </row>
    <row r="1363" spans="1:16">
      <c r="A1363" s="141"/>
      <c r="B1363" s="145"/>
      <c r="C1363" s="175" t="s">
        <v>1972</v>
      </c>
      <c r="D1363" s="169" t="s">
        <v>26</v>
      </c>
      <c r="E1363" s="169" t="s">
        <v>1973</v>
      </c>
      <c r="F1363" s="198" t="s">
        <v>2603</v>
      </c>
      <c r="G1363" s="198" t="s">
        <v>2603</v>
      </c>
      <c r="H1363" s="198" t="s">
        <v>2603</v>
      </c>
      <c r="I1363" s="198" t="s">
        <v>2603</v>
      </c>
      <c r="J1363" s="171">
        <v>0.9</v>
      </c>
      <c r="K1363" s="172" t="str">
        <f>IFERROR(SUMIFS(#REF!,#REF!,$I1363,#REF!,$R$2)/SUMIFS(#REF!,#REF!,$I1363,#REF!,$R$2),"-")</f>
        <v>-</v>
      </c>
      <c r="L1363" s="172" t="str">
        <f>IFERROR(SUMIFS(#REF!,#REF!,$I1363,#REF!,$R$7)/SUMIFS(#REF!,#REF!,$I1363,#REF!,$R$7),"-")</f>
        <v>-</v>
      </c>
      <c r="M1363" s="173" t="str">
        <f>IFERROR(SUMIFS(#REF!,#REF!,$I1363,#REF!,$R$3)/SUMIFS(#REF!,#REF!,$I1363,#REF!,$R$3),"-")</f>
        <v>-</v>
      </c>
      <c r="N1363" s="173" t="str">
        <f>IFERROR(SUMIFS(#REF!,#REF!,$I1363,#REF!,"&lt;="&amp;$R$2,#REF!,"&gt;="&amp;$S$2)/SUMIFS(#REF!,#REF!,$I1363,#REF!,"&lt;="&amp;$R$2,#REF!,"&gt;="&amp;$S$2),"-")</f>
        <v>-</v>
      </c>
      <c r="O1363" s="145"/>
      <c r="P1363" s="143"/>
    </row>
    <row r="1364" spans="1:16">
      <c r="A1364" s="141"/>
      <c r="B1364" s="145"/>
      <c r="C1364" s="175" t="s">
        <v>1972</v>
      </c>
      <c r="D1364" s="169" t="s">
        <v>26</v>
      </c>
      <c r="E1364" s="169" t="s">
        <v>1973</v>
      </c>
      <c r="F1364" s="198" t="s">
        <v>2605</v>
      </c>
      <c r="G1364" s="198" t="s">
        <v>2605</v>
      </c>
      <c r="H1364" s="198" t="s">
        <v>2605</v>
      </c>
      <c r="I1364" s="198" t="s">
        <v>2605</v>
      </c>
      <c r="J1364" s="171">
        <v>0.9</v>
      </c>
      <c r="K1364" s="172" t="str">
        <f>IFERROR(SUMIFS(#REF!,#REF!,$I1364,#REF!,$R$2)/SUMIFS(#REF!,#REF!,$I1364,#REF!,$R$2),"-")</f>
        <v>-</v>
      </c>
      <c r="L1364" s="172" t="str">
        <f>IFERROR(SUMIFS(#REF!,#REF!,$I1364,#REF!,$R$7)/SUMIFS(#REF!,#REF!,$I1364,#REF!,$R$7),"-")</f>
        <v>-</v>
      </c>
      <c r="M1364" s="173" t="str">
        <f>IFERROR(SUMIFS(#REF!,#REF!,$I1364,#REF!,$R$3)/SUMIFS(#REF!,#REF!,$I1364,#REF!,$R$3),"-")</f>
        <v>-</v>
      </c>
      <c r="N1364" s="173" t="str">
        <f>IFERROR(SUMIFS(#REF!,#REF!,$I1364,#REF!,"&lt;="&amp;$R$2,#REF!,"&gt;="&amp;$S$2)/SUMIFS(#REF!,#REF!,$I1364,#REF!,"&lt;="&amp;$R$2,#REF!,"&gt;="&amp;$S$2),"-")</f>
        <v>-</v>
      </c>
      <c r="O1364" s="145"/>
      <c r="P1364" s="143"/>
    </row>
    <row r="1365" spans="1:16">
      <c r="A1365" s="141"/>
      <c r="B1365" s="145"/>
      <c r="C1365" s="175" t="s">
        <v>1972</v>
      </c>
      <c r="D1365" s="169" t="s">
        <v>26</v>
      </c>
      <c r="E1365" s="169" t="s">
        <v>1973</v>
      </c>
      <c r="F1365" s="198" t="s">
        <v>2607</v>
      </c>
      <c r="G1365" s="198" t="s">
        <v>2607</v>
      </c>
      <c r="H1365" s="198" t="s">
        <v>2607</v>
      </c>
      <c r="I1365" s="198" t="s">
        <v>2607</v>
      </c>
      <c r="J1365" s="171">
        <v>0.9</v>
      </c>
      <c r="K1365" s="172" t="str">
        <f>IFERROR(SUMIFS(#REF!,#REF!,$I1365,#REF!,$R$2)/SUMIFS(#REF!,#REF!,$I1365,#REF!,$R$2),"-")</f>
        <v>-</v>
      </c>
      <c r="L1365" s="172" t="str">
        <f>IFERROR(SUMIFS(#REF!,#REF!,$I1365,#REF!,$R$7)/SUMIFS(#REF!,#REF!,$I1365,#REF!,$R$7),"-")</f>
        <v>-</v>
      </c>
      <c r="M1365" s="173" t="str">
        <f>IFERROR(SUMIFS(#REF!,#REF!,$I1365,#REF!,$R$3)/SUMIFS(#REF!,#REF!,$I1365,#REF!,$R$3),"-")</f>
        <v>-</v>
      </c>
      <c r="N1365" s="173" t="str">
        <f>IFERROR(SUMIFS(#REF!,#REF!,$I1365,#REF!,"&lt;="&amp;$R$2,#REF!,"&gt;="&amp;$S$2)/SUMIFS(#REF!,#REF!,$I1365,#REF!,"&lt;="&amp;$R$2,#REF!,"&gt;="&amp;$S$2),"-")</f>
        <v>-</v>
      </c>
      <c r="O1365" s="145"/>
      <c r="P1365" s="143"/>
    </row>
    <row r="1366" spans="1:16">
      <c r="A1366" s="141"/>
      <c r="B1366" s="145"/>
      <c r="C1366" s="175" t="s">
        <v>1972</v>
      </c>
      <c r="D1366" s="169" t="s">
        <v>26</v>
      </c>
      <c r="E1366" s="169" t="s">
        <v>1973</v>
      </c>
      <c r="F1366" s="198" t="s">
        <v>2609</v>
      </c>
      <c r="G1366" s="198" t="s">
        <v>2609</v>
      </c>
      <c r="H1366" s="198" t="s">
        <v>2609</v>
      </c>
      <c r="I1366" s="198" t="s">
        <v>2609</v>
      </c>
      <c r="J1366" s="171">
        <v>0.9</v>
      </c>
      <c r="K1366" s="172" t="str">
        <f>IFERROR(SUMIFS(#REF!,#REF!,$I1366,#REF!,$R$2)/SUMIFS(#REF!,#REF!,$I1366,#REF!,$R$2),"-")</f>
        <v>-</v>
      </c>
      <c r="L1366" s="172" t="str">
        <f>IFERROR(SUMIFS(#REF!,#REF!,$I1366,#REF!,$R$7)/SUMIFS(#REF!,#REF!,$I1366,#REF!,$R$7),"-")</f>
        <v>-</v>
      </c>
      <c r="M1366" s="173" t="str">
        <f>IFERROR(SUMIFS(#REF!,#REF!,$I1366,#REF!,$R$3)/SUMIFS(#REF!,#REF!,$I1366,#REF!,$R$3),"-")</f>
        <v>-</v>
      </c>
      <c r="N1366" s="173" t="str">
        <f>IFERROR(SUMIFS(#REF!,#REF!,$I1366,#REF!,"&lt;="&amp;$R$2,#REF!,"&gt;="&amp;$S$2)/SUMIFS(#REF!,#REF!,$I1366,#REF!,"&lt;="&amp;$R$2,#REF!,"&gt;="&amp;$S$2),"-")</f>
        <v>-</v>
      </c>
      <c r="O1366" s="145"/>
      <c r="P1366" s="143"/>
    </row>
    <row r="1367" spans="1:16">
      <c r="A1367" s="141"/>
      <c r="B1367" s="145"/>
      <c r="C1367" s="175" t="s">
        <v>1972</v>
      </c>
      <c r="D1367" s="169" t="s">
        <v>26</v>
      </c>
      <c r="E1367" s="169" t="s">
        <v>1973</v>
      </c>
      <c r="F1367" s="198" t="s">
        <v>2611</v>
      </c>
      <c r="G1367" s="198" t="s">
        <v>2611</v>
      </c>
      <c r="H1367" s="198" t="s">
        <v>2611</v>
      </c>
      <c r="I1367" s="198" t="s">
        <v>2611</v>
      </c>
      <c r="J1367" s="171">
        <v>0.9</v>
      </c>
      <c r="K1367" s="172" t="str">
        <f>IFERROR(SUMIFS(#REF!,#REF!,$I1367,#REF!,$R$2)/SUMIFS(#REF!,#REF!,$I1367,#REF!,$R$2),"-")</f>
        <v>-</v>
      </c>
      <c r="L1367" s="172" t="str">
        <f>IFERROR(SUMIFS(#REF!,#REF!,$I1367,#REF!,$R$7)/SUMIFS(#REF!,#REF!,$I1367,#REF!,$R$7),"-")</f>
        <v>-</v>
      </c>
      <c r="M1367" s="173" t="str">
        <f>IFERROR(SUMIFS(#REF!,#REF!,$I1367,#REF!,$R$3)/SUMIFS(#REF!,#REF!,$I1367,#REF!,$R$3),"-")</f>
        <v>-</v>
      </c>
      <c r="N1367" s="173" t="str">
        <f>IFERROR(SUMIFS(#REF!,#REF!,$I1367,#REF!,"&lt;="&amp;$R$2,#REF!,"&gt;="&amp;$S$2)/SUMIFS(#REF!,#REF!,$I1367,#REF!,"&lt;="&amp;$R$2,#REF!,"&gt;="&amp;$S$2),"-")</f>
        <v>-</v>
      </c>
      <c r="O1367" s="145"/>
      <c r="P1367" s="143"/>
    </row>
    <row r="1368" spans="1:16">
      <c r="A1368" s="141"/>
      <c r="B1368" s="145"/>
      <c r="C1368" s="175" t="s">
        <v>1972</v>
      </c>
      <c r="D1368" s="169" t="s">
        <v>26</v>
      </c>
      <c r="E1368" s="169" t="s">
        <v>1973</v>
      </c>
      <c r="F1368" s="198" t="s">
        <v>2613</v>
      </c>
      <c r="G1368" s="198" t="s">
        <v>2613</v>
      </c>
      <c r="H1368" s="198" t="s">
        <v>2613</v>
      </c>
      <c r="I1368" s="198" t="s">
        <v>2613</v>
      </c>
      <c r="J1368" s="171">
        <v>0.9</v>
      </c>
      <c r="K1368" s="172" t="str">
        <f>IFERROR(SUMIFS(#REF!,#REF!,$I1368,#REF!,$R$2)/SUMIFS(#REF!,#REF!,$I1368,#REF!,$R$2),"-")</f>
        <v>-</v>
      </c>
      <c r="L1368" s="172" t="str">
        <f>IFERROR(SUMIFS(#REF!,#REF!,$I1368,#REF!,$R$7)/SUMIFS(#REF!,#REF!,$I1368,#REF!,$R$7),"-")</f>
        <v>-</v>
      </c>
      <c r="M1368" s="173" t="str">
        <f>IFERROR(SUMIFS(#REF!,#REF!,$I1368,#REF!,$R$3)/SUMIFS(#REF!,#REF!,$I1368,#REF!,$R$3),"-")</f>
        <v>-</v>
      </c>
      <c r="N1368" s="173" t="str">
        <f>IFERROR(SUMIFS(#REF!,#REF!,$I1368,#REF!,"&lt;="&amp;$R$2,#REF!,"&gt;="&amp;$S$2)/SUMIFS(#REF!,#REF!,$I1368,#REF!,"&lt;="&amp;$R$2,#REF!,"&gt;="&amp;$S$2),"-")</f>
        <v>-</v>
      </c>
      <c r="O1368" s="145"/>
      <c r="P1368" s="143"/>
    </row>
    <row r="1369" spans="1:16">
      <c r="A1369" s="141"/>
      <c r="B1369" s="145"/>
      <c r="C1369" s="175" t="s">
        <v>1972</v>
      </c>
      <c r="D1369" s="169" t="s">
        <v>26</v>
      </c>
      <c r="E1369" s="169" t="s">
        <v>1973</v>
      </c>
      <c r="F1369" s="198" t="s">
        <v>2615</v>
      </c>
      <c r="G1369" s="198" t="s">
        <v>2615</v>
      </c>
      <c r="H1369" s="198" t="s">
        <v>2615</v>
      </c>
      <c r="I1369" s="198" t="s">
        <v>2615</v>
      </c>
      <c r="J1369" s="171">
        <v>0.9</v>
      </c>
      <c r="K1369" s="172" t="str">
        <f>IFERROR(SUMIFS(#REF!,#REF!,$I1369,#REF!,$R$2)/SUMIFS(#REF!,#REF!,$I1369,#REF!,$R$2),"-")</f>
        <v>-</v>
      </c>
      <c r="L1369" s="172" t="str">
        <f>IFERROR(SUMIFS(#REF!,#REF!,$I1369,#REF!,$R$7)/SUMIFS(#REF!,#REF!,$I1369,#REF!,$R$7),"-")</f>
        <v>-</v>
      </c>
      <c r="M1369" s="173" t="str">
        <f>IFERROR(SUMIFS(#REF!,#REF!,$I1369,#REF!,$R$3)/SUMIFS(#REF!,#REF!,$I1369,#REF!,$R$3),"-")</f>
        <v>-</v>
      </c>
      <c r="N1369" s="173" t="str">
        <f>IFERROR(SUMIFS(#REF!,#REF!,$I1369,#REF!,"&lt;="&amp;$R$2,#REF!,"&gt;="&amp;$S$2)/SUMIFS(#REF!,#REF!,$I1369,#REF!,"&lt;="&amp;$R$2,#REF!,"&gt;="&amp;$S$2),"-")</f>
        <v>-</v>
      </c>
      <c r="O1369" s="145"/>
      <c r="P1369" s="143"/>
    </row>
    <row r="1370" spans="1:16">
      <c r="A1370" s="141"/>
      <c r="B1370" s="145"/>
      <c r="C1370" s="175" t="s">
        <v>1972</v>
      </c>
      <c r="D1370" s="169" t="s">
        <v>26</v>
      </c>
      <c r="E1370" s="169" t="s">
        <v>1973</v>
      </c>
      <c r="F1370" s="198" t="s">
        <v>2617</v>
      </c>
      <c r="G1370" s="198" t="s">
        <v>2617</v>
      </c>
      <c r="H1370" s="198" t="s">
        <v>2617</v>
      </c>
      <c r="I1370" s="198" t="s">
        <v>2617</v>
      </c>
      <c r="J1370" s="171">
        <v>0.9</v>
      </c>
      <c r="K1370" s="172" t="str">
        <f>IFERROR(SUMIFS(#REF!,#REF!,$I1370,#REF!,$R$2)/SUMIFS(#REF!,#REF!,$I1370,#REF!,$R$2),"-")</f>
        <v>-</v>
      </c>
      <c r="L1370" s="172" t="str">
        <f>IFERROR(SUMIFS(#REF!,#REF!,$I1370,#REF!,$R$7)/SUMIFS(#REF!,#REF!,$I1370,#REF!,$R$7),"-")</f>
        <v>-</v>
      </c>
      <c r="M1370" s="173" t="str">
        <f>IFERROR(SUMIFS(#REF!,#REF!,$I1370,#REF!,$R$3)/SUMIFS(#REF!,#REF!,$I1370,#REF!,$R$3),"-")</f>
        <v>-</v>
      </c>
      <c r="N1370" s="173" t="str">
        <f>IFERROR(SUMIFS(#REF!,#REF!,$I1370,#REF!,"&lt;="&amp;$R$2,#REF!,"&gt;="&amp;$S$2)/SUMIFS(#REF!,#REF!,$I1370,#REF!,"&lt;="&amp;$R$2,#REF!,"&gt;="&amp;$S$2),"-")</f>
        <v>-</v>
      </c>
      <c r="O1370" s="145"/>
      <c r="P1370" s="143"/>
    </row>
    <row r="1371" spans="1:16">
      <c r="A1371" s="141"/>
      <c r="B1371" s="145"/>
      <c r="C1371" s="175" t="s">
        <v>1972</v>
      </c>
      <c r="D1371" s="169" t="s">
        <v>26</v>
      </c>
      <c r="E1371" s="169" t="s">
        <v>1973</v>
      </c>
      <c r="F1371" s="198" t="s">
        <v>2619</v>
      </c>
      <c r="G1371" s="198" t="s">
        <v>2619</v>
      </c>
      <c r="H1371" s="198" t="s">
        <v>2619</v>
      </c>
      <c r="I1371" s="198" t="s">
        <v>2619</v>
      </c>
      <c r="J1371" s="171">
        <v>0.9</v>
      </c>
      <c r="K1371" s="172" t="str">
        <f>IFERROR(SUMIFS(#REF!,#REF!,$I1371,#REF!,$R$2)/SUMIFS(#REF!,#REF!,$I1371,#REF!,$R$2),"-")</f>
        <v>-</v>
      </c>
      <c r="L1371" s="172" t="str">
        <f>IFERROR(SUMIFS(#REF!,#REF!,$I1371,#REF!,$R$7)/SUMIFS(#REF!,#REF!,$I1371,#REF!,$R$7),"-")</f>
        <v>-</v>
      </c>
      <c r="M1371" s="173" t="str">
        <f>IFERROR(SUMIFS(#REF!,#REF!,$I1371,#REF!,$R$3)/SUMIFS(#REF!,#REF!,$I1371,#REF!,$R$3),"-")</f>
        <v>-</v>
      </c>
      <c r="N1371" s="173" t="str">
        <f>IFERROR(SUMIFS(#REF!,#REF!,$I1371,#REF!,"&lt;="&amp;$R$2,#REF!,"&gt;="&amp;$S$2)/SUMIFS(#REF!,#REF!,$I1371,#REF!,"&lt;="&amp;$R$2,#REF!,"&gt;="&amp;$S$2),"-")</f>
        <v>-</v>
      </c>
      <c r="O1371" s="145"/>
      <c r="P1371" s="143"/>
    </row>
    <row r="1372" spans="1:16">
      <c r="A1372" s="141"/>
      <c r="B1372" s="145"/>
      <c r="C1372" s="175" t="s">
        <v>1972</v>
      </c>
      <c r="D1372" s="169" t="s">
        <v>26</v>
      </c>
      <c r="E1372" s="169" t="s">
        <v>1973</v>
      </c>
      <c r="F1372" s="198" t="s">
        <v>2621</v>
      </c>
      <c r="G1372" s="198" t="s">
        <v>2621</v>
      </c>
      <c r="H1372" s="198" t="s">
        <v>2621</v>
      </c>
      <c r="I1372" s="198" t="s">
        <v>2621</v>
      </c>
      <c r="J1372" s="171">
        <v>0.9</v>
      </c>
      <c r="K1372" s="172" t="str">
        <f>IFERROR(SUMIFS(#REF!,#REF!,$I1372,#REF!,$R$2)/SUMIFS(#REF!,#REF!,$I1372,#REF!,$R$2),"-")</f>
        <v>-</v>
      </c>
      <c r="L1372" s="172" t="str">
        <f>IFERROR(SUMIFS(#REF!,#REF!,$I1372,#REF!,$R$7)/SUMIFS(#REF!,#REF!,$I1372,#REF!,$R$7),"-")</f>
        <v>-</v>
      </c>
      <c r="M1372" s="173" t="str">
        <f>IFERROR(SUMIFS(#REF!,#REF!,$I1372,#REF!,$R$3)/SUMIFS(#REF!,#REF!,$I1372,#REF!,$R$3),"-")</f>
        <v>-</v>
      </c>
      <c r="N1372" s="173" t="str">
        <f>IFERROR(SUMIFS(#REF!,#REF!,$I1372,#REF!,"&lt;="&amp;$R$2,#REF!,"&gt;="&amp;$S$2)/SUMIFS(#REF!,#REF!,$I1372,#REF!,"&lt;="&amp;$R$2,#REF!,"&gt;="&amp;$S$2),"-")</f>
        <v>-</v>
      </c>
      <c r="O1372" s="145"/>
      <c r="P1372" s="143"/>
    </row>
    <row r="1373" spans="1:16">
      <c r="A1373" s="141"/>
      <c r="B1373" s="145"/>
      <c r="C1373" s="175" t="s">
        <v>1972</v>
      </c>
      <c r="D1373" s="169" t="s">
        <v>26</v>
      </c>
      <c r="E1373" s="169" t="s">
        <v>1973</v>
      </c>
      <c r="F1373" s="198" t="s">
        <v>2623</v>
      </c>
      <c r="G1373" s="198" t="s">
        <v>2623</v>
      </c>
      <c r="H1373" s="198" t="s">
        <v>2623</v>
      </c>
      <c r="I1373" s="198" t="s">
        <v>2623</v>
      </c>
      <c r="J1373" s="171">
        <v>0.9</v>
      </c>
      <c r="K1373" s="172" t="str">
        <f>IFERROR(SUMIFS(#REF!,#REF!,$I1373,#REF!,$R$2)/SUMIFS(#REF!,#REF!,$I1373,#REF!,$R$2),"-")</f>
        <v>-</v>
      </c>
      <c r="L1373" s="172" t="str">
        <f>IFERROR(SUMIFS(#REF!,#REF!,$I1373,#REF!,$R$7)/SUMIFS(#REF!,#REF!,$I1373,#REF!,$R$7),"-")</f>
        <v>-</v>
      </c>
      <c r="M1373" s="173" t="str">
        <f>IFERROR(SUMIFS(#REF!,#REF!,$I1373,#REF!,$R$3)/SUMIFS(#REF!,#REF!,$I1373,#REF!,$R$3),"-")</f>
        <v>-</v>
      </c>
      <c r="N1373" s="173" t="str">
        <f>IFERROR(SUMIFS(#REF!,#REF!,$I1373,#REF!,"&lt;="&amp;$R$2,#REF!,"&gt;="&amp;$S$2)/SUMIFS(#REF!,#REF!,$I1373,#REF!,"&lt;="&amp;$R$2,#REF!,"&gt;="&amp;$S$2),"-")</f>
        <v>-</v>
      </c>
      <c r="O1373" s="145"/>
      <c r="P1373" s="143"/>
    </row>
    <row r="1374" spans="1:16">
      <c r="A1374" s="141"/>
      <c r="B1374" s="145"/>
      <c r="C1374" s="175" t="s">
        <v>1972</v>
      </c>
      <c r="D1374" s="169" t="s">
        <v>26</v>
      </c>
      <c r="E1374" s="169" t="s">
        <v>1973</v>
      </c>
      <c r="F1374" s="198" t="s">
        <v>2625</v>
      </c>
      <c r="G1374" s="198" t="s">
        <v>2625</v>
      </c>
      <c r="H1374" s="198" t="s">
        <v>2625</v>
      </c>
      <c r="I1374" s="198" t="s">
        <v>2625</v>
      </c>
      <c r="J1374" s="171">
        <v>0.9</v>
      </c>
      <c r="K1374" s="172" t="str">
        <f>IFERROR(SUMIFS(#REF!,#REF!,$I1374,#REF!,$R$2)/SUMIFS(#REF!,#REF!,$I1374,#REF!,$R$2),"-")</f>
        <v>-</v>
      </c>
      <c r="L1374" s="172" t="str">
        <f>IFERROR(SUMIFS(#REF!,#REF!,$I1374,#REF!,$R$7)/SUMIFS(#REF!,#REF!,$I1374,#REF!,$R$7),"-")</f>
        <v>-</v>
      </c>
      <c r="M1374" s="173" t="str">
        <f>IFERROR(SUMIFS(#REF!,#REF!,$I1374,#REF!,$R$3)/SUMIFS(#REF!,#REF!,$I1374,#REF!,$R$3),"-")</f>
        <v>-</v>
      </c>
      <c r="N1374" s="173" t="str">
        <f>IFERROR(SUMIFS(#REF!,#REF!,$I1374,#REF!,"&lt;="&amp;$R$2,#REF!,"&gt;="&amp;$S$2)/SUMIFS(#REF!,#REF!,$I1374,#REF!,"&lt;="&amp;$R$2,#REF!,"&gt;="&amp;$S$2),"-")</f>
        <v>-</v>
      </c>
      <c r="O1374" s="145"/>
      <c r="P1374" s="143"/>
    </row>
    <row r="1375" spans="1:16">
      <c r="A1375" s="141"/>
      <c r="B1375" s="145"/>
      <c r="C1375" s="175" t="s">
        <v>1972</v>
      </c>
      <c r="D1375" s="169" t="s">
        <v>26</v>
      </c>
      <c r="E1375" s="169" t="s">
        <v>1973</v>
      </c>
      <c r="F1375" s="198" t="s">
        <v>2627</v>
      </c>
      <c r="G1375" s="198" t="s">
        <v>2627</v>
      </c>
      <c r="H1375" s="198" t="s">
        <v>2627</v>
      </c>
      <c r="I1375" s="198" t="s">
        <v>2627</v>
      </c>
      <c r="J1375" s="171">
        <v>0.9</v>
      </c>
      <c r="K1375" s="172" t="str">
        <f>IFERROR(SUMIFS(#REF!,#REF!,$I1375,#REF!,$R$2)/SUMIFS(#REF!,#REF!,$I1375,#REF!,$R$2),"-")</f>
        <v>-</v>
      </c>
      <c r="L1375" s="172" t="str">
        <f>IFERROR(SUMIFS(#REF!,#REF!,$I1375,#REF!,$R$7)/SUMIFS(#REF!,#REF!,$I1375,#REF!,$R$7),"-")</f>
        <v>-</v>
      </c>
      <c r="M1375" s="173" t="str">
        <f>IFERROR(SUMIFS(#REF!,#REF!,$I1375,#REF!,$R$3)/SUMIFS(#REF!,#REF!,$I1375,#REF!,$R$3),"-")</f>
        <v>-</v>
      </c>
      <c r="N1375" s="173" t="str">
        <f>IFERROR(SUMIFS(#REF!,#REF!,$I1375,#REF!,"&lt;="&amp;$R$2,#REF!,"&gt;="&amp;$S$2)/SUMIFS(#REF!,#REF!,$I1375,#REF!,"&lt;="&amp;$R$2,#REF!,"&gt;="&amp;$S$2),"-")</f>
        <v>-</v>
      </c>
      <c r="O1375" s="145"/>
      <c r="P1375" s="143"/>
    </row>
    <row r="1376" spans="1:16">
      <c r="A1376" s="141"/>
      <c r="B1376" s="145"/>
      <c r="C1376" s="175" t="s">
        <v>1972</v>
      </c>
      <c r="D1376" s="169" t="s">
        <v>26</v>
      </c>
      <c r="E1376" s="169" t="s">
        <v>1973</v>
      </c>
      <c r="F1376" s="198" t="s">
        <v>2629</v>
      </c>
      <c r="G1376" s="198" t="s">
        <v>2629</v>
      </c>
      <c r="H1376" s="198" t="s">
        <v>2629</v>
      </c>
      <c r="I1376" s="198" t="s">
        <v>2629</v>
      </c>
      <c r="J1376" s="171">
        <v>0.9</v>
      </c>
      <c r="K1376" s="172" t="str">
        <f>IFERROR(SUMIFS(#REF!,#REF!,$I1376,#REF!,$R$2)/SUMIFS(#REF!,#REF!,$I1376,#REF!,$R$2),"-")</f>
        <v>-</v>
      </c>
      <c r="L1376" s="172" t="str">
        <f>IFERROR(SUMIFS(#REF!,#REF!,$I1376,#REF!,$R$7)/SUMIFS(#REF!,#REF!,$I1376,#REF!,$R$7),"-")</f>
        <v>-</v>
      </c>
      <c r="M1376" s="173" t="str">
        <f>IFERROR(SUMIFS(#REF!,#REF!,$I1376,#REF!,$R$3)/SUMIFS(#REF!,#REF!,$I1376,#REF!,$R$3),"-")</f>
        <v>-</v>
      </c>
      <c r="N1376" s="173" t="str">
        <f>IFERROR(SUMIFS(#REF!,#REF!,$I1376,#REF!,"&lt;="&amp;$R$2,#REF!,"&gt;="&amp;$S$2)/SUMIFS(#REF!,#REF!,$I1376,#REF!,"&lt;="&amp;$R$2,#REF!,"&gt;="&amp;$S$2),"-")</f>
        <v>-</v>
      </c>
      <c r="O1376" s="145"/>
      <c r="P1376" s="143"/>
    </row>
    <row r="1377" spans="1:16">
      <c r="A1377" s="141"/>
      <c r="B1377" s="145"/>
      <c r="C1377" s="175" t="s">
        <v>1972</v>
      </c>
      <c r="D1377" s="169" t="s">
        <v>26</v>
      </c>
      <c r="E1377" s="169" t="s">
        <v>1973</v>
      </c>
      <c r="F1377" s="198" t="s">
        <v>2631</v>
      </c>
      <c r="G1377" s="198" t="s">
        <v>2631</v>
      </c>
      <c r="H1377" s="198" t="s">
        <v>2631</v>
      </c>
      <c r="I1377" s="198" t="s">
        <v>2631</v>
      </c>
      <c r="J1377" s="171">
        <v>0.9</v>
      </c>
      <c r="K1377" s="172" t="str">
        <f>IFERROR(SUMIFS(#REF!,#REF!,$I1377,#REF!,$R$2)/SUMIFS(#REF!,#REF!,$I1377,#REF!,$R$2),"-")</f>
        <v>-</v>
      </c>
      <c r="L1377" s="172" t="str">
        <f>IFERROR(SUMIFS(#REF!,#REF!,$I1377,#REF!,$R$7)/SUMIFS(#REF!,#REF!,$I1377,#REF!,$R$7),"-")</f>
        <v>-</v>
      </c>
      <c r="M1377" s="173" t="str">
        <f>IFERROR(SUMIFS(#REF!,#REF!,$I1377,#REF!,$R$3)/SUMIFS(#REF!,#REF!,$I1377,#REF!,$R$3),"-")</f>
        <v>-</v>
      </c>
      <c r="N1377" s="173" t="str">
        <f>IFERROR(SUMIFS(#REF!,#REF!,$I1377,#REF!,"&lt;="&amp;$R$2,#REF!,"&gt;="&amp;$S$2)/SUMIFS(#REF!,#REF!,$I1377,#REF!,"&lt;="&amp;$R$2,#REF!,"&gt;="&amp;$S$2),"-")</f>
        <v>-</v>
      </c>
      <c r="O1377" s="145"/>
      <c r="P1377" s="143"/>
    </row>
    <row r="1378" spans="1:16">
      <c r="A1378" s="141"/>
      <c r="B1378" s="145"/>
      <c r="C1378" s="175" t="s">
        <v>1972</v>
      </c>
      <c r="D1378" s="169" t="s">
        <v>26</v>
      </c>
      <c r="E1378" s="169" t="s">
        <v>1973</v>
      </c>
      <c r="F1378" s="198" t="s">
        <v>2633</v>
      </c>
      <c r="G1378" s="198" t="s">
        <v>2633</v>
      </c>
      <c r="H1378" s="198" t="s">
        <v>2633</v>
      </c>
      <c r="I1378" s="198" t="s">
        <v>2633</v>
      </c>
      <c r="J1378" s="171">
        <v>0.9</v>
      </c>
      <c r="K1378" s="172" t="str">
        <f>IFERROR(SUMIFS(#REF!,#REF!,$I1378,#REF!,$R$2)/SUMIFS(#REF!,#REF!,$I1378,#REF!,$R$2),"-")</f>
        <v>-</v>
      </c>
      <c r="L1378" s="172" t="str">
        <f>IFERROR(SUMIFS(#REF!,#REF!,$I1378,#REF!,$R$7)/SUMIFS(#REF!,#REF!,$I1378,#REF!,$R$7),"-")</f>
        <v>-</v>
      </c>
      <c r="M1378" s="173" t="str">
        <f>IFERROR(SUMIFS(#REF!,#REF!,$I1378,#REF!,$R$3)/SUMIFS(#REF!,#REF!,$I1378,#REF!,$R$3),"-")</f>
        <v>-</v>
      </c>
      <c r="N1378" s="173" t="str">
        <f>IFERROR(SUMIFS(#REF!,#REF!,$I1378,#REF!,"&lt;="&amp;$R$2,#REF!,"&gt;="&amp;$S$2)/SUMIFS(#REF!,#REF!,$I1378,#REF!,"&lt;="&amp;$R$2,#REF!,"&gt;="&amp;$S$2),"-")</f>
        <v>-</v>
      </c>
      <c r="O1378" s="145"/>
      <c r="P1378" s="143"/>
    </row>
    <row r="1379" spans="1:16">
      <c r="A1379" s="141"/>
      <c r="B1379" s="145"/>
      <c r="C1379" s="175" t="s">
        <v>1972</v>
      </c>
      <c r="D1379" s="169" t="s">
        <v>26</v>
      </c>
      <c r="E1379" s="169" t="s">
        <v>1973</v>
      </c>
      <c r="F1379" s="198" t="s">
        <v>2635</v>
      </c>
      <c r="G1379" s="198" t="s">
        <v>2635</v>
      </c>
      <c r="H1379" s="198" t="s">
        <v>2635</v>
      </c>
      <c r="I1379" s="198" t="s">
        <v>2635</v>
      </c>
      <c r="J1379" s="171">
        <v>0.9</v>
      </c>
      <c r="K1379" s="172" t="str">
        <f>IFERROR(SUMIFS(#REF!,#REF!,$I1379,#REF!,$R$2)/SUMIFS(#REF!,#REF!,$I1379,#REF!,$R$2),"-")</f>
        <v>-</v>
      </c>
      <c r="L1379" s="172" t="str">
        <f>IFERROR(SUMIFS(#REF!,#REF!,$I1379,#REF!,$R$7)/SUMIFS(#REF!,#REF!,$I1379,#REF!,$R$7),"-")</f>
        <v>-</v>
      </c>
      <c r="M1379" s="173" t="str">
        <f>IFERROR(SUMIFS(#REF!,#REF!,$I1379,#REF!,$R$3)/SUMIFS(#REF!,#REF!,$I1379,#REF!,$R$3),"-")</f>
        <v>-</v>
      </c>
      <c r="N1379" s="173" t="str">
        <f>IFERROR(SUMIFS(#REF!,#REF!,$I1379,#REF!,"&lt;="&amp;$R$2,#REF!,"&gt;="&amp;$S$2)/SUMIFS(#REF!,#REF!,$I1379,#REF!,"&lt;="&amp;$R$2,#REF!,"&gt;="&amp;$S$2),"-")</f>
        <v>-</v>
      </c>
      <c r="O1379" s="145"/>
      <c r="P1379" s="143"/>
    </row>
    <row r="1380" spans="1:16">
      <c r="A1380" s="141"/>
      <c r="B1380" s="145"/>
      <c r="C1380" s="175" t="s">
        <v>1972</v>
      </c>
      <c r="D1380" s="169" t="s">
        <v>26</v>
      </c>
      <c r="E1380" s="169" t="s">
        <v>1973</v>
      </c>
      <c r="F1380" s="198" t="s">
        <v>2637</v>
      </c>
      <c r="G1380" s="198" t="s">
        <v>2637</v>
      </c>
      <c r="H1380" s="198" t="s">
        <v>2637</v>
      </c>
      <c r="I1380" s="198" t="s">
        <v>2637</v>
      </c>
      <c r="J1380" s="171">
        <v>0.9</v>
      </c>
      <c r="K1380" s="172" t="str">
        <f>IFERROR(SUMIFS(#REF!,#REF!,$I1380,#REF!,$R$2)/SUMIFS(#REF!,#REF!,$I1380,#REF!,$R$2),"-")</f>
        <v>-</v>
      </c>
      <c r="L1380" s="172" t="str">
        <f>IFERROR(SUMIFS(#REF!,#REF!,$I1380,#REF!,$R$7)/SUMIFS(#REF!,#REF!,$I1380,#REF!,$R$7),"-")</f>
        <v>-</v>
      </c>
      <c r="M1380" s="173" t="str">
        <f>IFERROR(SUMIFS(#REF!,#REF!,$I1380,#REF!,$R$3)/SUMIFS(#REF!,#REF!,$I1380,#REF!,$R$3),"-")</f>
        <v>-</v>
      </c>
      <c r="N1380" s="173" t="str">
        <f>IFERROR(SUMIFS(#REF!,#REF!,$I1380,#REF!,"&lt;="&amp;$R$2,#REF!,"&gt;="&amp;$S$2)/SUMIFS(#REF!,#REF!,$I1380,#REF!,"&lt;="&amp;$R$2,#REF!,"&gt;="&amp;$S$2),"-")</f>
        <v>-</v>
      </c>
      <c r="O1380" s="145"/>
      <c r="P1380" s="143"/>
    </row>
    <row r="1381" spans="1:16">
      <c r="A1381" s="141"/>
      <c r="B1381" s="145"/>
      <c r="C1381" s="175" t="s">
        <v>1972</v>
      </c>
      <c r="D1381" s="169" t="s">
        <v>26</v>
      </c>
      <c r="E1381" s="169" t="s">
        <v>1973</v>
      </c>
      <c r="F1381" s="198" t="s">
        <v>2639</v>
      </c>
      <c r="G1381" s="198" t="s">
        <v>2639</v>
      </c>
      <c r="H1381" s="198" t="s">
        <v>2639</v>
      </c>
      <c r="I1381" s="198" t="s">
        <v>2639</v>
      </c>
      <c r="J1381" s="171">
        <v>0.9</v>
      </c>
      <c r="K1381" s="172" t="str">
        <f>IFERROR(SUMIFS(#REF!,#REF!,$I1381,#REF!,$R$2)/SUMIFS(#REF!,#REF!,$I1381,#REF!,$R$2),"-")</f>
        <v>-</v>
      </c>
      <c r="L1381" s="172" t="str">
        <f>IFERROR(SUMIFS(#REF!,#REF!,$I1381,#REF!,$R$7)/SUMIFS(#REF!,#REF!,$I1381,#REF!,$R$7),"-")</f>
        <v>-</v>
      </c>
      <c r="M1381" s="173" t="str">
        <f>IFERROR(SUMIFS(#REF!,#REF!,$I1381,#REF!,$R$3)/SUMIFS(#REF!,#REF!,$I1381,#REF!,$R$3),"-")</f>
        <v>-</v>
      </c>
      <c r="N1381" s="173" t="str">
        <f>IFERROR(SUMIFS(#REF!,#REF!,$I1381,#REF!,"&lt;="&amp;$R$2,#REF!,"&gt;="&amp;$S$2)/SUMIFS(#REF!,#REF!,$I1381,#REF!,"&lt;="&amp;$R$2,#REF!,"&gt;="&amp;$S$2),"-")</f>
        <v>-</v>
      </c>
      <c r="O1381" s="145"/>
      <c r="P1381" s="143"/>
    </row>
    <row r="1382" spans="1:16">
      <c r="A1382" s="141"/>
      <c r="B1382" s="145"/>
      <c r="C1382" s="175" t="s">
        <v>1972</v>
      </c>
      <c r="D1382" s="169" t="s">
        <v>26</v>
      </c>
      <c r="E1382" s="169" t="s">
        <v>1973</v>
      </c>
      <c r="F1382" s="198" t="s">
        <v>2641</v>
      </c>
      <c r="G1382" s="198" t="s">
        <v>2641</v>
      </c>
      <c r="H1382" s="198" t="s">
        <v>2641</v>
      </c>
      <c r="I1382" s="198" t="s">
        <v>2641</v>
      </c>
      <c r="J1382" s="171">
        <v>0.9</v>
      </c>
      <c r="K1382" s="172" t="str">
        <f>IFERROR(SUMIFS(#REF!,#REF!,$I1382,#REF!,$R$2)/SUMIFS(#REF!,#REF!,$I1382,#REF!,$R$2),"-")</f>
        <v>-</v>
      </c>
      <c r="L1382" s="172" t="str">
        <f>IFERROR(SUMIFS(#REF!,#REF!,$I1382,#REF!,$R$7)/SUMIFS(#REF!,#REF!,$I1382,#REF!,$R$7),"-")</f>
        <v>-</v>
      </c>
      <c r="M1382" s="173" t="str">
        <f>IFERROR(SUMIFS(#REF!,#REF!,$I1382,#REF!,$R$3)/SUMIFS(#REF!,#REF!,$I1382,#REF!,$R$3),"-")</f>
        <v>-</v>
      </c>
      <c r="N1382" s="173" t="str">
        <f>IFERROR(SUMIFS(#REF!,#REF!,$I1382,#REF!,"&lt;="&amp;$R$2,#REF!,"&gt;="&amp;$S$2)/SUMIFS(#REF!,#REF!,$I1382,#REF!,"&lt;="&amp;$R$2,#REF!,"&gt;="&amp;$S$2),"-")</f>
        <v>-</v>
      </c>
      <c r="O1382" s="145"/>
      <c r="P1382" s="143"/>
    </row>
    <row r="1383" spans="1:16">
      <c r="A1383" s="141"/>
      <c r="B1383" s="145"/>
      <c r="C1383" s="175" t="s">
        <v>1972</v>
      </c>
      <c r="D1383" s="169" t="s">
        <v>26</v>
      </c>
      <c r="E1383" s="169" t="s">
        <v>1973</v>
      </c>
      <c r="F1383" s="198" t="s">
        <v>2643</v>
      </c>
      <c r="G1383" s="198" t="s">
        <v>2643</v>
      </c>
      <c r="H1383" s="198" t="s">
        <v>2643</v>
      </c>
      <c r="I1383" s="198" t="s">
        <v>2643</v>
      </c>
      <c r="J1383" s="171">
        <v>0.9</v>
      </c>
      <c r="K1383" s="172" t="str">
        <f>IFERROR(SUMIFS(#REF!,#REF!,$I1383,#REF!,$R$2)/SUMIFS(#REF!,#REF!,$I1383,#REF!,$R$2),"-")</f>
        <v>-</v>
      </c>
      <c r="L1383" s="172" t="str">
        <f>IFERROR(SUMIFS(#REF!,#REF!,$I1383,#REF!,$R$7)/SUMIFS(#REF!,#REF!,$I1383,#REF!,$R$7),"-")</f>
        <v>-</v>
      </c>
      <c r="M1383" s="173" t="str">
        <f>IFERROR(SUMIFS(#REF!,#REF!,$I1383,#REF!,$R$3)/SUMIFS(#REF!,#REF!,$I1383,#REF!,$R$3),"-")</f>
        <v>-</v>
      </c>
      <c r="N1383" s="173" t="str">
        <f>IFERROR(SUMIFS(#REF!,#REF!,$I1383,#REF!,"&lt;="&amp;$R$2,#REF!,"&gt;="&amp;$S$2)/SUMIFS(#REF!,#REF!,$I1383,#REF!,"&lt;="&amp;$R$2,#REF!,"&gt;="&amp;$S$2),"-")</f>
        <v>-</v>
      </c>
      <c r="O1383" s="145"/>
      <c r="P1383" s="143"/>
    </row>
    <row r="1384" spans="1:16">
      <c r="A1384" s="141"/>
      <c r="B1384" s="145"/>
      <c r="C1384" s="175" t="s">
        <v>1972</v>
      </c>
      <c r="D1384" s="169" t="s">
        <v>26</v>
      </c>
      <c r="E1384" s="169" t="s">
        <v>1973</v>
      </c>
      <c r="F1384" s="198" t="s">
        <v>2645</v>
      </c>
      <c r="G1384" s="198" t="s">
        <v>2645</v>
      </c>
      <c r="H1384" s="198" t="s">
        <v>2645</v>
      </c>
      <c r="I1384" s="198" t="s">
        <v>2645</v>
      </c>
      <c r="J1384" s="171">
        <v>0.9</v>
      </c>
      <c r="K1384" s="172" t="str">
        <f>IFERROR(SUMIFS(#REF!,#REF!,$I1384,#REF!,$R$2)/SUMIFS(#REF!,#REF!,$I1384,#REF!,$R$2),"-")</f>
        <v>-</v>
      </c>
      <c r="L1384" s="172" t="str">
        <f>IFERROR(SUMIFS(#REF!,#REF!,$I1384,#REF!,$R$7)/SUMIFS(#REF!,#REF!,$I1384,#REF!,$R$7),"-")</f>
        <v>-</v>
      </c>
      <c r="M1384" s="173" t="str">
        <f>IFERROR(SUMIFS(#REF!,#REF!,$I1384,#REF!,$R$3)/SUMIFS(#REF!,#REF!,$I1384,#REF!,$R$3),"-")</f>
        <v>-</v>
      </c>
      <c r="N1384" s="173" t="str">
        <f>IFERROR(SUMIFS(#REF!,#REF!,$I1384,#REF!,"&lt;="&amp;$R$2,#REF!,"&gt;="&amp;$S$2)/SUMIFS(#REF!,#REF!,$I1384,#REF!,"&lt;="&amp;$R$2,#REF!,"&gt;="&amp;$S$2),"-")</f>
        <v>-</v>
      </c>
      <c r="O1384" s="145"/>
      <c r="P1384" s="143"/>
    </row>
    <row r="1385" spans="1:16">
      <c r="A1385" s="141"/>
      <c r="B1385" s="145"/>
      <c r="C1385" s="175" t="s">
        <v>1972</v>
      </c>
      <c r="D1385" s="169" t="s">
        <v>26</v>
      </c>
      <c r="E1385" s="169" t="s">
        <v>1973</v>
      </c>
      <c r="F1385" s="198" t="s">
        <v>2647</v>
      </c>
      <c r="G1385" s="198" t="s">
        <v>2647</v>
      </c>
      <c r="H1385" s="198" t="s">
        <v>2647</v>
      </c>
      <c r="I1385" s="198" t="s">
        <v>2647</v>
      </c>
      <c r="J1385" s="171">
        <v>0.9</v>
      </c>
      <c r="K1385" s="172" t="str">
        <f>IFERROR(SUMIFS(#REF!,#REF!,$I1385,#REF!,$R$2)/SUMIFS(#REF!,#REF!,$I1385,#REF!,$R$2),"-")</f>
        <v>-</v>
      </c>
      <c r="L1385" s="172" t="str">
        <f>IFERROR(SUMIFS(#REF!,#REF!,$I1385,#REF!,$R$7)/SUMIFS(#REF!,#REF!,$I1385,#REF!,$R$7),"-")</f>
        <v>-</v>
      </c>
      <c r="M1385" s="173" t="str">
        <f>IFERROR(SUMIFS(#REF!,#REF!,$I1385,#REF!,$R$3)/SUMIFS(#REF!,#REF!,$I1385,#REF!,$R$3),"-")</f>
        <v>-</v>
      </c>
      <c r="N1385" s="173" t="str">
        <f>IFERROR(SUMIFS(#REF!,#REF!,$I1385,#REF!,"&lt;="&amp;$R$2,#REF!,"&gt;="&amp;$S$2)/SUMIFS(#REF!,#REF!,$I1385,#REF!,"&lt;="&amp;$R$2,#REF!,"&gt;="&amp;$S$2),"-")</f>
        <v>-</v>
      </c>
      <c r="O1385" s="145"/>
      <c r="P1385" s="143"/>
    </row>
    <row r="1386" spans="1:16">
      <c r="A1386" s="141"/>
      <c r="B1386" s="145"/>
      <c r="C1386" s="175" t="s">
        <v>1972</v>
      </c>
      <c r="D1386" s="169" t="s">
        <v>26</v>
      </c>
      <c r="E1386" s="169" t="s">
        <v>1973</v>
      </c>
      <c r="F1386" s="198" t="s">
        <v>2649</v>
      </c>
      <c r="G1386" s="198" t="s">
        <v>2649</v>
      </c>
      <c r="H1386" s="198" t="s">
        <v>2649</v>
      </c>
      <c r="I1386" s="198" t="s">
        <v>2649</v>
      </c>
      <c r="J1386" s="171">
        <v>0.9</v>
      </c>
      <c r="K1386" s="172" t="str">
        <f>IFERROR(SUMIFS(#REF!,#REF!,$I1386,#REF!,$R$2)/SUMIFS(#REF!,#REF!,$I1386,#REF!,$R$2),"-")</f>
        <v>-</v>
      </c>
      <c r="L1386" s="172" t="str">
        <f>IFERROR(SUMIFS(#REF!,#REF!,$I1386,#REF!,$R$7)/SUMIFS(#REF!,#REF!,$I1386,#REF!,$R$7),"-")</f>
        <v>-</v>
      </c>
      <c r="M1386" s="173" t="str">
        <f>IFERROR(SUMIFS(#REF!,#REF!,$I1386,#REF!,$R$3)/SUMIFS(#REF!,#REF!,$I1386,#REF!,$R$3),"-")</f>
        <v>-</v>
      </c>
      <c r="N1386" s="173" t="str">
        <f>IFERROR(SUMIFS(#REF!,#REF!,$I1386,#REF!,"&lt;="&amp;$R$2,#REF!,"&gt;="&amp;$S$2)/SUMIFS(#REF!,#REF!,$I1386,#REF!,"&lt;="&amp;$R$2,#REF!,"&gt;="&amp;$S$2),"-")</f>
        <v>-</v>
      </c>
      <c r="O1386" s="145"/>
      <c r="P1386" s="143"/>
    </row>
    <row r="1387" spans="1:16">
      <c r="A1387" s="141"/>
      <c r="B1387" s="145"/>
      <c r="C1387" s="175" t="s">
        <v>1972</v>
      </c>
      <c r="D1387" s="169" t="s">
        <v>26</v>
      </c>
      <c r="E1387" s="169" t="s">
        <v>1973</v>
      </c>
      <c r="F1387" s="198" t="s">
        <v>2651</v>
      </c>
      <c r="G1387" s="198" t="s">
        <v>2651</v>
      </c>
      <c r="H1387" s="198" t="s">
        <v>2651</v>
      </c>
      <c r="I1387" s="198" t="s">
        <v>2651</v>
      </c>
      <c r="J1387" s="171">
        <v>0.9</v>
      </c>
      <c r="K1387" s="172" t="str">
        <f>IFERROR(SUMIFS(#REF!,#REF!,$I1387,#REF!,$R$2)/SUMIFS(#REF!,#REF!,$I1387,#REF!,$R$2),"-")</f>
        <v>-</v>
      </c>
      <c r="L1387" s="172" t="str">
        <f>IFERROR(SUMIFS(#REF!,#REF!,$I1387,#REF!,$R$7)/SUMIFS(#REF!,#REF!,$I1387,#REF!,$R$7),"-")</f>
        <v>-</v>
      </c>
      <c r="M1387" s="173" t="str">
        <f>IFERROR(SUMIFS(#REF!,#REF!,$I1387,#REF!,$R$3)/SUMIFS(#REF!,#REF!,$I1387,#REF!,$R$3),"-")</f>
        <v>-</v>
      </c>
      <c r="N1387" s="173" t="str">
        <f>IFERROR(SUMIFS(#REF!,#REF!,$I1387,#REF!,"&lt;="&amp;$R$2,#REF!,"&gt;="&amp;$S$2)/SUMIFS(#REF!,#REF!,$I1387,#REF!,"&lt;="&amp;$R$2,#REF!,"&gt;="&amp;$S$2),"-")</f>
        <v>-</v>
      </c>
      <c r="O1387" s="145"/>
      <c r="P1387" s="143"/>
    </row>
    <row r="1388" spans="1:16">
      <c r="A1388" s="141"/>
      <c r="B1388" s="145"/>
      <c r="C1388" s="175" t="s">
        <v>1972</v>
      </c>
      <c r="D1388" s="169" t="s">
        <v>26</v>
      </c>
      <c r="E1388" s="169" t="s">
        <v>1973</v>
      </c>
      <c r="F1388" s="198" t="s">
        <v>2653</v>
      </c>
      <c r="G1388" s="198" t="s">
        <v>2653</v>
      </c>
      <c r="H1388" s="198" t="s">
        <v>2653</v>
      </c>
      <c r="I1388" s="198" t="s">
        <v>2653</v>
      </c>
      <c r="J1388" s="171">
        <v>0.9</v>
      </c>
      <c r="K1388" s="172" t="str">
        <f>IFERROR(SUMIFS(#REF!,#REF!,$I1388,#REF!,$R$2)/SUMIFS(#REF!,#REF!,$I1388,#REF!,$R$2),"-")</f>
        <v>-</v>
      </c>
      <c r="L1388" s="172" t="str">
        <f>IFERROR(SUMIFS(#REF!,#REF!,$I1388,#REF!,$R$7)/SUMIFS(#REF!,#REF!,$I1388,#REF!,$R$7),"-")</f>
        <v>-</v>
      </c>
      <c r="M1388" s="173" t="str">
        <f>IFERROR(SUMIFS(#REF!,#REF!,$I1388,#REF!,$R$3)/SUMIFS(#REF!,#REF!,$I1388,#REF!,$R$3),"-")</f>
        <v>-</v>
      </c>
      <c r="N1388" s="173" t="str">
        <f>IFERROR(SUMIFS(#REF!,#REF!,$I1388,#REF!,"&lt;="&amp;$R$2,#REF!,"&gt;="&amp;$S$2)/SUMIFS(#REF!,#REF!,$I1388,#REF!,"&lt;="&amp;$R$2,#REF!,"&gt;="&amp;$S$2),"-")</f>
        <v>-</v>
      </c>
      <c r="O1388" s="145"/>
      <c r="P1388" s="143"/>
    </row>
    <row r="1389" spans="1:16">
      <c r="A1389" s="141"/>
      <c r="B1389" s="145"/>
      <c r="C1389" s="175" t="s">
        <v>1972</v>
      </c>
      <c r="D1389" s="169" t="s">
        <v>26</v>
      </c>
      <c r="E1389" s="169" t="s">
        <v>1973</v>
      </c>
      <c r="F1389" s="198" t="s">
        <v>2655</v>
      </c>
      <c r="G1389" s="198" t="s">
        <v>2655</v>
      </c>
      <c r="H1389" s="198" t="s">
        <v>2655</v>
      </c>
      <c r="I1389" s="198" t="s">
        <v>2655</v>
      </c>
      <c r="J1389" s="171">
        <v>0.9</v>
      </c>
      <c r="K1389" s="172" t="str">
        <f>IFERROR(SUMIFS(#REF!,#REF!,$I1389,#REF!,$R$2)/SUMIFS(#REF!,#REF!,$I1389,#REF!,$R$2),"-")</f>
        <v>-</v>
      </c>
      <c r="L1389" s="172" t="str">
        <f>IFERROR(SUMIFS(#REF!,#REF!,$I1389,#REF!,$R$7)/SUMIFS(#REF!,#REF!,$I1389,#REF!,$R$7),"-")</f>
        <v>-</v>
      </c>
      <c r="M1389" s="173" t="str">
        <f>IFERROR(SUMIFS(#REF!,#REF!,$I1389,#REF!,$R$3)/SUMIFS(#REF!,#REF!,$I1389,#REF!,$R$3),"-")</f>
        <v>-</v>
      </c>
      <c r="N1389" s="173" t="str">
        <f>IFERROR(SUMIFS(#REF!,#REF!,$I1389,#REF!,"&lt;="&amp;$R$2,#REF!,"&gt;="&amp;$S$2)/SUMIFS(#REF!,#REF!,$I1389,#REF!,"&lt;="&amp;$R$2,#REF!,"&gt;="&amp;$S$2),"-")</f>
        <v>-</v>
      </c>
      <c r="O1389" s="145"/>
      <c r="P1389" s="143"/>
    </row>
    <row r="1390" spans="1:16">
      <c r="A1390" s="141"/>
      <c r="B1390" s="145"/>
      <c r="C1390" s="175" t="s">
        <v>1972</v>
      </c>
      <c r="D1390" s="169" t="s">
        <v>26</v>
      </c>
      <c r="E1390" s="169" t="s">
        <v>1973</v>
      </c>
      <c r="F1390" s="198" t="s">
        <v>2657</v>
      </c>
      <c r="G1390" s="198" t="s">
        <v>2657</v>
      </c>
      <c r="H1390" s="198" t="s">
        <v>2657</v>
      </c>
      <c r="I1390" s="198" t="s">
        <v>2657</v>
      </c>
      <c r="J1390" s="171">
        <v>0.9</v>
      </c>
      <c r="K1390" s="172" t="str">
        <f>IFERROR(SUMIFS(#REF!,#REF!,$I1390,#REF!,$R$2)/SUMIFS(#REF!,#REF!,$I1390,#REF!,$R$2),"-")</f>
        <v>-</v>
      </c>
      <c r="L1390" s="172" t="str">
        <f>IFERROR(SUMIFS(#REF!,#REF!,$I1390,#REF!,$R$7)/SUMIFS(#REF!,#REF!,$I1390,#REF!,$R$7),"-")</f>
        <v>-</v>
      </c>
      <c r="M1390" s="173" t="str">
        <f>IFERROR(SUMIFS(#REF!,#REF!,$I1390,#REF!,$R$3)/SUMIFS(#REF!,#REF!,$I1390,#REF!,$R$3),"-")</f>
        <v>-</v>
      </c>
      <c r="N1390" s="173" t="str">
        <f>IFERROR(SUMIFS(#REF!,#REF!,$I1390,#REF!,"&lt;="&amp;$R$2,#REF!,"&gt;="&amp;$S$2)/SUMIFS(#REF!,#REF!,$I1390,#REF!,"&lt;="&amp;$R$2,#REF!,"&gt;="&amp;$S$2),"-")</f>
        <v>-</v>
      </c>
      <c r="O1390" s="145"/>
      <c r="P1390" s="143"/>
    </row>
    <row r="1391" spans="1:16">
      <c r="A1391" s="141"/>
      <c r="B1391" s="145"/>
      <c r="C1391" s="175" t="s">
        <v>1972</v>
      </c>
      <c r="D1391" s="169" t="s">
        <v>26</v>
      </c>
      <c r="E1391" s="169" t="s">
        <v>1973</v>
      </c>
      <c r="F1391" s="198" t="s">
        <v>2659</v>
      </c>
      <c r="G1391" s="198" t="s">
        <v>2659</v>
      </c>
      <c r="H1391" s="198" t="s">
        <v>2659</v>
      </c>
      <c r="I1391" s="198" t="s">
        <v>2659</v>
      </c>
      <c r="J1391" s="171">
        <v>0.9</v>
      </c>
      <c r="K1391" s="172" t="str">
        <f>IFERROR(SUMIFS(#REF!,#REF!,$I1391,#REF!,$R$2)/SUMIFS(#REF!,#REF!,$I1391,#REF!,$R$2),"-")</f>
        <v>-</v>
      </c>
      <c r="L1391" s="172" t="str">
        <f>IFERROR(SUMIFS(#REF!,#REF!,$I1391,#REF!,$R$7)/SUMIFS(#REF!,#REF!,$I1391,#REF!,$R$7),"-")</f>
        <v>-</v>
      </c>
      <c r="M1391" s="173" t="str">
        <f>IFERROR(SUMIFS(#REF!,#REF!,$I1391,#REF!,$R$3)/SUMIFS(#REF!,#REF!,$I1391,#REF!,$R$3),"-")</f>
        <v>-</v>
      </c>
      <c r="N1391" s="173" t="str">
        <f>IFERROR(SUMIFS(#REF!,#REF!,$I1391,#REF!,"&lt;="&amp;$R$2,#REF!,"&gt;="&amp;$S$2)/SUMIFS(#REF!,#REF!,$I1391,#REF!,"&lt;="&amp;$R$2,#REF!,"&gt;="&amp;$S$2),"-")</f>
        <v>-</v>
      </c>
      <c r="O1391" s="145"/>
      <c r="P1391" s="143"/>
    </row>
    <row r="1392" spans="1:16">
      <c r="A1392" s="141"/>
      <c r="B1392" s="145"/>
      <c r="C1392" s="175" t="s">
        <v>1972</v>
      </c>
      <c r="D1392" s="169" t="s">
        <v>26</v>
      </c>
      <c r="E1392" s="169" t="s">
        <v>1973</v>
      </c>
      <c r="F1392" s="198" t="s">
        <v>2661</v>
      </c>
      <c r="G1392" s="198" t="s">
        <v>2661</v>
      </c>
      <c r="H1392" s="198" t="s">
        <v>2661</v>
      </c>
      <c r="I1392" s="198" t="s">
        <v>2661</v>
      </c>
      <c r="J1392" s="171">
        <v>0.9</v>
      </c>
      <c r="K1392" s="172" t="str">
        <f>IFERROR(SUMIFS(#REF!,#REF!,$I1392,#REF!,$R$2)/SUMIFS(#REF!,#REF!,$I1392,#REF!,$R$2),"-")</f>
        <v>-</v>
      </c>
      <c r="L1392" s="172" t="str">
        <f>IFERROR(SUMIFS(#REF!,#REF!,$I1392,#REF!,$R$7)/SUMIFS(#REF!,#REF!,$I1392,#REF!,$R$7),"-")</f>
        <v>-</v>
      </c>
      <c r="M1392" s="173" t="str">
        <f>IFERROR(SUMIFS(#REF!,#REF!,$I1392,#REF!,$R$3)/SUMIFS(#REF!,#REF!,$I1392,#REF!,$R$3),"-")</f>
        <v>-</v>
      </c>
      <c r="N1392" s="173" t="str">
        <f>IFERROR(SUMIFS(#REF!,#REF!,$I1392,#REF!,"&lt;="&amp;$R$2,#REF!,"&gt;="&amp;$S$2)/SUMIFS(#REF!,#REF!,$I1392,#REF!,"&lt;="&amp;$R$2,#REF!,"&gt;="&amp;$S$2),"-")</f>
        <v>-</v>
      </c>
      <c r="O1392" s="145"/>
      <c r="P1392" s="143"/>
    </row>
    <row r="1393" spans="1:16">
      <c r="A1393" s="141"/>
      <c r="B1393" s="145"/>
      <c r="C1393" s="175" t="s">
        <v>1972</v>
      </c>
      <c r="D1393" s="169" t="s">
        <v>26</v>
      </c>
      <c r="E1393" s="169" t="s">
        <v>1973</v>
      </c>
      <c r="F1393" s="198" t="s">
        <v>2663</v>
      </c>
      <c r="G1393" s="198" t="s">
        <v>2663</v>
      </c>
      <c r="H1393" s="198" t="s">
        <v>2663</v>
      </c>
      <c r="I1393" s="198" t="s">
        <v>2663</v>
      </c>
      <c r="J1393" s="171">
        <v>0.9</v>
      </c>
      <c r="K1393" s="172" t="str">
        <f>IFERROR(SUMIFS(#REF!,#REF!,$I1393,#REF!,$R$2)/SUMIFS(#REF!,#REF!,$I1393,#REF!,$R$2),"-")</f>
        <v>-</v>
      </c>
      <c r="L1393" s="172" t="str">
        <f>IFERROR(SUMIFS(#REF!,#REF!,$I1393,#REF!,$R$7)/SUMIFS(#REF!,#REF!,$I1393,#REF!,$R$7),"-")</f>
        <v>-</v>
      </c>
      <c r="M1393" s="173" t="str">
        <f>IFERROR(SUMIFS(#REF!,#REF!,$I1393,#REF!,$R$3)/SUMIFS(#REF!,#REF!,$I1393,#REF!,$R$3),"-")</f>
        <v>-</v>
      </c>
      <c r="N1393" s="173" t="str">
        <f>IFERROR(SUMIFS(#REF!,#REF!,$I1393,#REF!,"&lt;="&amp;$R$2,#REF!,"&gt;="&amp;$S$2)/SUMIFS(#REF!,#REF!,$I1393,#REF!,"&lt;="&amp;$R$2,#REF!,"&gt;="&amp;$S$2),"-")</f>
        <v>-</v>
      </c>
      <c r="O1393" s="145"/>
      <c r="P1393" s="143"/>
    </row>
    <row r="1394" spans="1:16">
      <c r="A1394" s="141"/>
      <c r="B1394" s="145"/>
      <c r="C1394" s="175" t="s">
        <v>1972</v>
      </c>
      <c r="D1394" s="169" t="s">
        <v>26</v>
      </c>
      <c r="E1394" s="169" t="s">
        <v>1973</v>
      </c>
      <c r="F1394" s="198" t="s">
        <v>2665</v>
      </c>
      <c r="G1394" s="198" t="s">
        <v>2665</v>
      </c>
      <c r="H1394" s="198" t="s">
        <v>2665</v>
      </c>
      <c r="I1394" s="198" t="s">
        <v>2665</v>
      </c>
      <c r="J1394" s="171">
        <v>0.9</v>
      </c>
      <c r="K1394" s="172" t="str">
        <f>IFERROR(SUMIFS(#REF!,#REF!,$I1394,#REF!,$R$2)/SUMIFS(#REF!,#REF!,$I1394,#REF!,$R$2),"-")</f>
        <v>-</v>
      </c>
      <c r="L1394" s="172" t="str">
        <f>IFERROR(SUMIFS(#REF!,#REF!,$I1394,#REF!,$R$7)/SUMIFS(#REF!,#REF!,$I1394,#REF!,$R$7),"-")</f>
        <v>-</v>
      </c>
      <c r="M1394" s="173" t="str">
        <f>IFERROR(SUMIFS(#REF!,#REF!,$I1394,#REF!,$R$3)/SUMIFS(#REF!,#REF!,$I1394,#REF!,$R$3),"-")</f>
        <v>-</v>
      </c>
      <c r="N1394" s="173" t="str">
        <f>IFERROR(SUMIFS(#REF!,#REF!,$I1394,#REF!,"&lt;="&amp;$R$2,#REF!,"&gt;="&amp;$S$2)/SUMIFS(#REF!,#REF!,$I1394,#REF!,"&lt;="&amp;$R$2,#REF!,"&gt;="&amp;$S$2),"-")</f>
        <v>-</v>
      </c>
      <c r="O1394" s="145"/>
      <c r="P1394" s="143"/>
    </row>
    <row r="1395" spans="1:16">
      <c r="A1395" s="141"/>
      <c r="B1395" s="145"/>
      <c r="C1395" s="175" t="s">
        <v>1972</v>
      </c>
      <c r="D1395" s="169" t="s">
        <v>26</v>
      </c>
      <c r="E1395" s="169" t="s">
        <v>1973</v>
      </c>
      <c r="F1395" s="198" t="s">
        <v>2667</v>
      </c>
      <c r="G1395" s="198" t="s">
        <v>2667</v>
      </c>
      <c r="H1395" s="198" t="s">
        <v>2667</v>
      </c>
      <c r="I1395" s="198" t="s">
        <v>2667</v>
      </c>
      <c r="J1395" s="171">
        <v>0.9</v>
      </c>
      <c r="K1395" s="172" t="str">
        <f>IFERROR(SUMIFS(#REF!,#REF!,$I1395,#REF!,$R$2)/SUMIFS(#REF!,#REF!,$I1395,#REF!,$R$2),"-")</f>
        <v>-</v>
      </c>
      <c r="L1395" s="172" t="str">
        <f>IFERROR(SUMIFS(#REF!,#REF!,$I1395,#REF!,$R$7)/SUMIFS(#REF!,#REF!,$I1395,#REF!,$R$7),"-")</f>
        <v>-</v>
      </c>
      <c r="M1395" s="173" t="str">
        <f>IFERROR(SUMIFS(#REF!,#REF!,$I1395,#REF!,$R$3)/SUMIFS(#REF!,#REF!,$I1395,#REF!,$R$3),"-")</f>
        <v>-</v>
      </c>
      <c r="N1395" s="173" t="str">
        <f>IFERROR(SUMIFS(#REF!,#REF!,$I1395,#REF!,"&lt;="&amp;$R$2,#REF!,"&gt;="&amp;$S$2)/SUMIFS(#REF!,#REF!,$I1395,#REF!,"&lt;="&amp;$R$2,#REF!,"&gt;="&amp;$S$2),"-")</f>
        <v>-</v>
      </c>
      <c r="O1395" s="145"/>
      <c r="P1395" s="143"/>
    </row>
    <row r="1396" spans="1:16">
      <c r="A1396" s="141"/>
      <c r="B1396" s="145"/>
      <c r="C1396" s="175" t="s">
        <v>1972</v>
      </c>
      <c r="D1396" s="169" t="s">
        <v>26</v>
      </c>
      <c r="E1396" s="169" t="s">
        <v>1973</v>
      </c>
      <c r="F1396" s="198" t="s">
        <v>2669</v>
      </c>
      <c r="G1396" s="198" t="s">
        <v>2669</v>
      </c>
      <c r="H1396" s="198" t="s">
        <v>2669</v>
      </c>
      <c r="I1396" s="198" t="s">
        <v>2669</v>
      </c>
      <c r="J1396" s="171">
        <v>0.9</v>
      </c>
      <c r="K1396" s="172" t="str">
        <f>IFERROR(SUMIFS(#REF!,#REF!,$I1396,#REF!,$R$2)/SUMIFS(#REF!,#REF!,$I1396,#REF!,$R$2),"-")</f>
        <v>-</v>
      </c>
      <c r="L1396" s="172" t="str">
        <f>IFERROR(SUMIFS(#REF!,#REF!,$I1396,#REF!,$R$7)/SUMIFS(#REF!,#REF!,$I1396,#REF!,$R$7),"-")</f>
        <v>-</v>
      </c>
      <c r="M1396" s="173" t="str">
        <f>IFERROR(SUMIFS(#REF!,#REF!,$I1396,#REF!,$R$3)/SUMIFS(#REF!,#REF!,$I1396,#REF!,$R$3),"-")</f>
        <v>-</v>
      </c>
      <c r="N1396" s="173" t="str">
        <f>IFERROR(SUMIFS(#REF!,#REF!,$I1396,#REF!,"&lt;="&amp;$R$2,#REF!,"&gt;="&amp;$S$2)/SUMIFS(#REF!,#REF!,$I1396,#REF!,"&lt;="&amp;$R$2,#REF!,"&gt;="&amp;$S$2),"-")</f>
        <v>-</v>
      </c>
      <c r="O1396" s="145"/>
      <c r="P1396" s="143"/>
    </row>
    <row r="1397" spans="1:16">
      <c r="A1397" s="141"/>
      <c r="B1397" s="145"/>
      <c r="C1397" s="175" t="s">
        <v>1972</v>
      </c>
      <c r="D1397" s="169" t="s">
        <v>26</v>
      </c>
      <c r="E1397" s="169" t="s">
        <v>1973</v>
      </c>
      <c r="F1397" s="198" t="s">
        <v>2671</v>
      </c>
      <c r="G1397" s="198" t="s">
        <v>2671</v>
      </c>
      <c r="H1397" s="198" t="s">
        <v>2671</v>
      </c>
      <c r="I1397" s="198" t="s">
        <v>2671</v>
      </c>
      <c r="J1397" s="171">
        <v>0.9</v>
      </c>
      <c r="K1397" s="172" t="str">
        <f>IFERROR(SUMIFS(#REF!,#REF!,$I1397,#REF!,$R$2)/SUMIFS(#REF!,#REF!,$I1397,#REF!,$R$2),"-")</f>
        <v>-</v>
      </c>
      <c r="L1397" s="172" t="str">
        <f>IFERROR(SUMIFS(#REF!,#REF!,$I1397,#REF!,$R$7)/SUMIFS(#REF!,#REF!,$I1397,#REF!,$R$7),"-")</f>
        <v>-</v>
      </c>
      <c r="M1397" s="173" t="str">
        <f>IFERROR(SUMIFS(#REF!,#REF!,$I1397,#REF!,$R$3)/SUMIFS(#REF!,#REF!,$I1397,#REF!,$R$3),"-")</f>
        <v>-</v>
      </c>
      <c r="N1397" s="173" t="str">
        <f>IFERROR(SUMIFS(#REF!,#REF!,$I1397,#REF!,"&lt;="&amp;$R$2,#REF!,"&gt;="&amp;$S$2)/SUMIFS(#REF!,#REF!,$I1397,#REF!,"&lt;="&amp;$R$2,#REF!,"&gt;="&amp;$S$2),"-")</f>
        <v>-</v>
      </c>
      <c r="O1397" s="145"/>
      <c r="P1397" s="143"/>
    </row>
    <row r="1398" spans="1:16">
      <c r="A1398" s="141"/>
      <c r="B1398" s="145"/>
      <c r="C1398" s="175" t="s">
        <v>1972</v>
      </c>
      <c r="D1398" s="169" t="s">
        <v>26</v>
      </c>
      <c r="E1398" s="169" t="s">
        <v>1973</v>
      </c>
      <c r="F1398" s="198" t="s">
        <v>2673</v>
      </c>
      <c r="G1398" s="198" t="s">
        <v>2673</v>
      </c>
      <c r="H1398" s="198" t="s">
        <v>2673</v>
      </c>
      <c r="I1398" s="198" t="s">
        <v>2673</v>
      </c>
      <c r="J1398" s="171">
        <v>0.9</v>
      </c>
      <c r="K1398" s="172" t="str">
        <f>IFERROR(SUMIFS(#REF!,#REF!,$I1398,#REF!,$R$2)/SUMIFS(#REF!,#REF!,$I1398,#REF!,$R$2),"-")</f>
        <v>-</v>
      </c>
      <c r="L1398" s="172" t="str">
        <f>IFERROR(SUMIFS(#REF!,#REF!,$I1398,#REF!,$R$7)/SUMIFS(#REF!,#REF!,$I1398,#REF!,$R$7),"-")</f>
        <v>-</v>
      </c>
      <c r="M1398" s="173" t="str">
        <f>IFERROR(SUMIFS(#REF!,#REF!,$I1398,#REF!,$R$3)/SUMIFS(#REF!,#REF!,$I1398,#REF!,$R$3),"-")</f>
        <v>-</v>
      </c>
      <c r="N1398" s="173" t="str">
        <f>IFERROR(SUMIFS(#REF!,#REF!,$I1398,#REF!,"&lt;="&amp;$R$2,#REF!,"&gt;="&amp;$S$2)/SUMIFS(#REF!,#REF!,$I1398,#REF!,"&lt;="&amp;$R$2,#REF!,"&gt;="&amp;$S$2),"-")</f>
        <v>-</v>
      </c>
      <c r="O1398" s="145"/>
      <c r="P1398" s="143"/>
    </row>
    <row r="1399" spans="1:16">
      <c r="A1399" s="141"/>
      <c r="B1399" s="145"/>
      <c r="C1399" s="175" t="s">
        <v>1972</v>
      </c>
      <c r="D1399" s="169" t="s">
        <v>26</v>
      </c>
      <c r="E1399" s="169" t="s">
        <v>1973</v>
      </c>
      <c r="F1399" s="198" t="s">
        <v>2675</v>
      </c>
      <c r="G1399" s="198" t="s">
        <v>2675</v>
      </c>
      <c r="H1399" s="198" t="s">
        <v>2675</v>
      </c>
      <c r="I1399" s="198" t="s">
        <v>2675</v>
      </c>
      <c r="J1399" s="171">
        <v>0.9</v>
      </c>
      <c r="K1399" s="172" t="str">
        <f>IFERROR(SUMIFS(#REF!,#REF!,$I1399,#REF!,$R$2)/SUMIFS(#REF!,#REF!,$I1399,#REF!,$R$2),"-")</f>
        <v>-</v>
      </c>
      <c r="L1399" s="172" t="str">
        <f>IFERROR(SUMIFS(#REF!,#REF!,$I1399,#REF!,$R$7)/SUMIFS(#REF!,#REF!,$I1399,#REF!,$R$7),"-")</f>
        <v>-</v>
      </c>
      <c r="M1399" s="173" t="str">
        <f>IFERROR(SUMIFS(#REF!,#REF!,$I1399,#REF!,$R$3)/SUMIFS(#REF!,#REF!,$I1399,#REF!,$R$3),"-")</f>
        <v>-</v>
      </c>
      <c r="N1399" s="173" t="str">
        <f>IFERROR(SUMIFS(#REF!,#REF!,$I1399,#REF!,"&lt;="&amp;$R$2,#REF!,"&gt;="&amp;$S$2)/SUMIFS(#REF!,#REF!,$I1399,#REF!,"&lt;="&amp;$R$2,#REF!,"&gt;="&amp;$S$2),"-")</f>
        <v>-</v>
      </c>
      <c r="O1399" s="145"/>
      <c r="P1399" s="143"/>
    </row>
    <row r="1400" spans="1:16">
      <c r="A1400" s="141"/>
      <c r="B1400" s="145"/>
      <c r="C1400" s="175" t="s">
        <v>1972</v>
      </c>
      <c r="D1400" s="169" t="s">
        <v>26</v>
      </c>
      <c r="E1400" s="169" t="s">
        <v>1973</v>
      </c>
      <c r="F1400" s="198" t="s">
        <v>2677</v>
      </c>
      <c r="G1400" s="198" t="s">
        <v>2677</v>
      </c>
      <c r="H1400" s="198" t="s">
        <v>2677</v>
      </c>
      <c r="I1400" s="198" t="s">
        <v>2677</v>
      </c>
      <c r="J1400" s="171">
        <v>0.9</v>
      </c>
      <c r="K1400" s="172" t="str">
        <f>IFERROR(SUMIFS(#REF!,#REF!,$I1400,#REF!,$R$2)/SUMIFS(#REF!,#REF!,$I1400,#REF!,$R$2),"-")</f>
        <v>-</v>
      </c>
      <c r="L1400" s="172" t="str">
        <f>IFERROR(SUMIFS(#REF!,#REF!,$I1400,#REF!,$R$7)/SUMIFS(#REF!,#REF!,$I1400,#REF!,$R$7),"-")</f>
        <v>-</v>
      </c>
      <c r="M1400" s="173" t="str">
        <f>IFERROR(SUMIFS(#REF!,#REF!,$I1400,#REF!,$R$3)/SUMIFS(#REF!,#REF!,$I1400,#REF!,$R$3),"-")</f>
        <v>-</v>
      </c>
      <c r="N1400" s="173" t="str">
        <f>IFERROR(SUMIFS(#REF!,#REF!,$I1400,#REF!,"&lt;="&amp;$R$2,#REF!,"&gt;="&amp;$S$2)/SUMIFS(#REF!,#REF!,$I1400,#REF!,"&lt;="&amp;$R$2,#REF!,"&gt;="&amp;$S$2),"-")</f>
        <v>-</v>
      </c>
      <c r="O1400" s="145"/>
      <c r="P1400" s="143"/>
    </row>
    <row r="1401" spans="1:16">
      <c r="A1401" s="141"/>
      <c r="B1401" s="145"/>
      <c r="C1401" s="175" t="s">
        <v>1972</v>
      </c>
      <c r="D1401" s="169" t="s">
        <v>26</v>
      </c>
      <c r="E1401" s="169" t="s">
        <v>1973</v>
      </c>
      <c r="F1401" s="198" t="s">
        <v>2679</v>
      </c>
      <c r="G1401" s="198" t="s">
        <v>2679</v>
      </c>
      <c r="H1401" s="198" t="s">
        <v>2679</v>
      </c>
      <c r="I1401" s="198" t="s">
        <v>2679</v>
      </c>
      <c r="J1401" s="171">
        <v>0.9</v>
      </c>
      <c r="K1401" s="172" t="str">
        <f>IFERROR(SUMIFS(#REF!,#REF!,$I1401,#REF!,$R$2)/SUMIFS(#REF!,#REF!,$I1401,#REF!,$R$2),"-")</f>
        <v>-</v>
      </c>
      <c r="L1401" s="172" t="str">
        <f>IFERROR(SUMIFS(#REF!,#REF!,$I1401,#REF!,$R$7)/SUMIFS(#REF!,#REF!,$I1401,#REF!,$R$7),"-")</f>
        <v>-</v>
      </c>
      <c r="M1401" s="173" t="str">
        <f>IFERROR(SUMIFS(#REF!,#REF!,$I1401,#REF!,$R$3)/SUMIFS(#REF!,#REF!,$I1401,#REF!,$R$3),"-")</f>
        <v>-</v>
      </c>
      <c r="N1401" s="173" t="str">
        <f>IFERROR(SUMIFS(#REF!,#REF!,$I1401,#REF!,"&lt;="&amp;$R$2,#REF!,"&gt;="&amp;$S$2)/SUMIFS(#REF!,#REF!,$I1401,#REF!,"&lt;="&amp;$R$2,#REF!,"&gt;="&amp;$S$2),"-")</f>
        <v>-</v>
      </c>
      <c r="O1401" s="145"/>
      <c r="P1401" s="143"/>
    </row>
    <row r="1402" spans="1:16">
      <c r="A1402" s="141"/>
      <c r="B1402" s="145"/>
      <c r="C1402" s="175" t="s">
        <v>1972</v>
      </c>
      <c r="D1402" s="169" t="s">
        <v>26</v>
      </c>
      <c r="E1402" s="169" t="s">
        <v>1973</v>
      </c>
      <c r="F1402" s="198" t="s">
        <v>2681</v>
      </c>
      <c r="G1402" s="198" t="s">
        <v>2681</v>
      </c>
      <c r="H1402" s="198" t="s">
        <v>2681</v>
      </c>
      <c r="I1402" s="198" t="s">
        <v>2681</v>
      </c>
      <c r="J1402" s="171">
        <v>0.9</v>
      </c>
      <c r="K1402" s="172" t="str">
        <f>IFERROR(SUMIFS(#REF!,#REF!,$I1402,#REF!,$R$2)/SUMIFS(#REF!,#REF!,$I1402,#REF!,$R$2),"-")</f>
        <v>-</v>
      </c>
      <c r="L1402" s="172" t="str">
        <f>IFERROR(SUMIFS(#REF!,#REF!,$I1402,#REF!,$R$7)/SUMIFS(#REF!,#REF!,$I1402,#REF!,$R$7),"-")</f>
        <v>-</v>
      </c>
      <c r="M1402" s="173" t="str">
        <f>IFERROR(SUMIFS(#REF!,#REF!,$I1402,#REF!,$R$3)/SUMIFS(#REF!,#REF!,$I1402,#REF!,$R$3),"-")</f>
        <v>-</v>
      </c>
      <c r="N1402" s="173" t="str">
        <f>IFERROR(SUMIFS(#REF!,#REF!,$I1402,#REF!,"&lt;="&amp;$R$2,#REF!,"&gt;="&amp;$S$2)/SUMIFS(#REF!,#REF!,$I1402,#REF!,"&lt;="&amp;$R$2,#REF!,"&gt;="&amp;$S$2),"-")</f>
        <v>-</v>
      </c>
      <c r="O1402" s="145"/>
      <c r="P1402" s="143"/>
    </row>
    <row r="1403" spans="1:16">
      <c r="A1403" s="141"/>
      <c r="B1403" s="145"/>
      <c r="C1403" s="175" t="s">
        <v>1972</v>
      </c>
      <c r="D1403" s="169" t="s">
        <v>26</v>
      </c>
      <c r="E1403" s="169" t="s">
        <v>1973</v>
      </c>
      <c r="F1403" s="198" t="s">
        <v>2683</v>
      </c>
      <c r="G1403" s="198" t="s">
        <v>2683</v>
      </c>
      <c r="H1403" s="198" t="s">
        <v>2683</v>
      </c>
      <c r="I1403" s="198" t="s">
        <v>2683</v>
      </c>
      <c r="J1403" s="171">
        <v>0.9</v>
      </c>
      <c r="K1403" s="172" t="str">
        <f>IFERROR(SUMIFS(#REF!,#REF!,$I1403,#REF!,$R$2)/SUMIFS(#REF!,#REF!,$I1403,#REF!,$R$2),"-")</f>
        <v>-</v>
      </c>
      <c r="L1403" s="172" t="str">
        <f>IFERROR(SUMIFS(#REF!,#REF!,$I1403,#REF!,$R$7)/SUMIFS(#REF!,#REF!,$I1403,#REF!,$R$7),"-")</f>
        <v>-</v>
      </c>
      <c r="M1403" s="173" t="str">
        <f>IFERROR(SUMIFS(#REF!,#REF!,$I1403,#REF!,$R$3)/SUMIFS(#REF!,#REF!,$I1403,#REF!,$R$3),"-")</f>
        <v>-</v>
      </c>
      <c r="N1403" s="173" t="str">
        <f>IFERROR(SUMIFS(#REF!,#REF!,$I1403,#REF!,"&lt;="&amp;$R$2,#REF!,"&gt;="&amp;$S$2)/SUMIFS(#REF!,#REF!,$I1403,#REF!,"&lt;="&amp;$R$2,#REF!,"&gt;="&amp;$S$2),"-")</f>
        <v>-</v>
      </c>
      <c r="O1403" s="145"/>
      <c r="P1403" s="143"/>
    </row>
    <row r="1404" spans="1:16">
      <c r="A1404" s="141"/>
      <c r="B1404" s="145"/>
      <c r="C1404" s="175" t="s">
        <v>1972</v>
      </c>
      <c r="D1404" s="169" t="s">
        <v>26</v>
      </c>
      <c r="E1404" s="169" t="s">
        <v>1973</v>
      </c>
      <c r="F1404" s="198" t="s">
        <v>2685</v>
      </c>
      <c r="G1404" s="198" t="s">
        <v>2685</v>
      </c>
      <c r="H1404" s="198" t="s">
        <v>2685</v>
      </c>
      <c r="I1404" s="198" t="s">
        <v>2685</v>
      </c>
      <c r="J1404" s="171">
        <v>0.9</v>
      </c>
      <c r="K1404" s="172" t="str">
        <f>IFERROR(SUMIFS(#REF!,#REF!,$I1404,#REF!,$R$2)/SUMIFS(#REF!,#REF!,$I1404,#REF!,$R$2),"-")</f>
        <v>-</v>
      </c>
      <c r="L1404" s="172" t="str">
        <f>IFERROR(SUMIFS(#REF!,#REF!,$I1404,#REF!,$R$7)/SUMIFS(#REF!,#REF!,$I1404,#REF!,$R$7),"-")</f>
        <v>-</v>
      </c>
      <c r="M1404" s="173" t="str">
        <f>IFERROR(SUMIFS(#REF!,#REF!,$I1404,#REF!,$R$3)/SUMIFS(#REF!,#REF!,$I1404,#REF!,$R$3),"-")</f>
        <v>-</v>
      </c>
      <c r="N1404" s="173" t="str">
        <f>IFERROR(SUMIFS(#REF!,#REF!,$I1404,#REF!,"&lt;="&amp;$R$2,#REF!,"&gt;="&amp;$S$2)/SUMIFS(#REF!,#REF!,$I1404,#REF!,"&lt;="&amp;$R$2,#REF!,"&gt;="&amp;$S$2),"-")</f>
        <v>-</v>
      </c>
      <c r="O1404" s="145"/>
      <c r="P1404" s="143"/>
    </row>
    <row r="1405" spans="1:16">
      <c r="A1405" s="141"/>
      <c r="B1405" s="145"/>
      <c r="C1405" s="175" t="s">
        <v>1972</v>
      </c>
      <c r="D1405" s="169" t="s">
        <v>26</v>
      </c>
      <c r="E1405" s="169" t="s">
        <v>1973</v>
      </c>
      <c r="F1405" s="198" t="s">
        <v>2687</v>
      </c>
      <c r="G1405" s="198" t="s">
        <v>2687</v>
      </c>
      <c r="H1405" s="198" t="s">
        <v>2687</v>
      </c>
      <c r="I1405" s="198" t="s">
        <v>2687</v>
      </c>
      <c r="J1405" s="171">
        <v>0.9</v>
      </c>
      <c r="K1405" s="172" t="str">
        <f>IFERROR(SUMIFS(#REF!,#REF!,$I1405,#REF!,$R$2)/SUMIFS(#REF!,#REF!,$I1405,#REF!,$R$2),"-")</f>
        <v>-</v>
      </c>
      <c r="L1405" s="172" t="str">
        <f>IFERROR(SUMIFS(#REF!,#REF!,$I1405,#REF!,$R$7)/SUMIFS(#REF!,#REF!,$I1405,#REF!,$R$7),"-")</f>
        <v>-</v>
      </c>
      <c r="M1405" s="173" t="str">
        <f>IFERROR(SUMIFS(#REF!,#REF!,$I1405,#REF!,$R$3)/SUMIFS(#REF!,#REF!,$I1405,#REF!,$R$3),"-")</f>
        <v>-</v>
      </c>
      <c r="N1405" s="173" t="str">
        <f>IFERROR(SUMIFS(#REF!,#REF!,$I1405,#REF!,"&lt;="&amp;$R$2,#REF!,"&gt;="&amp;$S$2)/SUMIFS(#REF!,#REF!,$I1405,#REF!,"&lt;="&amp;$R$2,#REF!,"&gt;="&amp;$S$2),"-")</f>
        <v>-</v>
      </c>
      <c r="O1405" s="145"/>
      <c r="P1405" s="143"/>
    </row>
    <row r="1406" spans="1:16">
      <c r="A1406" s="141"/>
      <c r="B1406" s="145"/>
      <c r="C1406" s="175" t="s">
        <v>1972</v>
      </c>
      <c r="D1406" s="169" t="s">
        <v>26</v>
      </c>
      <c r="E1406" s="169" t="s">
        <v>1973</v>
      </c>
      <c r="F1406" s="198" t="s">
        <v>2689</v>
      </c>
      <c r="G1406" s="198" t="s">
        <v>2689</v>
      </c>
      <c r="H1406" s="198" t="s">
        <v>2689</v>
      </c>
      <c r="I1406" s="198" t="s">
        <v>2689</v>
      </c>
      <c r="J1406" s="171">
        <v>0.9</v>
      </c>
      <c r="K1406" s="172" t="str">
        <f>IFERROR(SUMIFS(#REF!,#REF!,$I1406,#REF!,$R$2)/SUMIFS(#REF!,#REF!,$I1406,#REF!,$R$2),"-")</f>
        <v>-</v>
      </c>
      <c r="L1406" s="172" t="str">
        <f>IFERROR(SUMIFS(#REF!,#REF!,$I1406,#REF!,$R$7)/SUMIFS(#REF!,#REF!,$I1406,#REF!,$R$7),"-")</f>
        <v>-</v>
      </c>
      <c r="M1406" s="173" t="str">
        <f>IFERROR(SUMIFS(#REF!,#REF!,$I1406,#REF!,$R$3)/SUMIFS(#REF!,#REF!,$I1406,#REF!,$R$3),"-")</f>
        <v>-</v>
      </c>
      <c r="N1406" s="173" t="str">
        <f>IFERROR(SUMIFS(#REF!,#REF!,$I1406,#REF!,"&lt;="&amp;$R$2,#REF!,"&gt;="&amp;$S$2)/SUMIFS(#REF!,#REF!,$I1406,#REF!,"&lt;="&amp;$R$2,#REF!,"&gt;="&amp;$S$2),"-")</f>
        <v>-</v>
      </c>
      <c r="O1406" s="145"/>
      <c r="P1406" s="143"/>
    </row>
    <row r="1407" spans="1:16">
      <c r="A1407" s="141"/>
      <c r="B1407" s="145"/>
      <c r="C1407" s="175" t="s">
        <v>1972</v>
      </c>
      <c r="D1407" s="169" t="s">
        <v>26</v>
      </c>
      <c r="E1407" s="169" t="s">
        <v>1973</v>
      </c>
      <c r="F1407" s="198" t="s">
        <v>2691</v>
      </c>
      <c r="G1407" s="198" t="s">
        <v>2691</v>
      </c>
      <c r="H1407" s="198" t="s">
        <v>2691</v>
      </c>
      <c r="I1407" s="198" t="s">
        <v>2691</v>
      </c>
      <c r="J1407" s="171">
        <v>0.9</v>
      </c>
      <c r="K1407" s="172" t="str">
        <f>IFERROR(SUMIFS(#REF!,#REF!,$I1407,#REF!,$R$2)/SUMIFS(#REF!,#REF!,$I1407,#REF!,$R$2),"-")</f>
        <v>-</v>
      </c>
      <c r="L1407" s="172" t="str">
        <f>IFERROR(SUMIFS(#REF!,#REF!,$I1407,#REF!,$R$7)/SUMIFS(#REF!,#REF!,$I1407,#REF!,$R$7),"-")</f>
        <v>-</v>
      </c>
      <c r="M1407" s="173" t="str">
        <f>IFERROR(SUMIFS(#REF!,#REF!,$I1407,#REF!,$R$3)/SUMIFS(#REF!,#REF!,$I1407,#REF!,$R$3),"-")</f>
        <v>-</v>
      </c>
      <c r="N1407" s="173" t="str">
        <f>IFERROR(SUMIFS(#REF!,#REF!,$I1407,#REF!,"&lt;="&amp;$R$2,#REF!,"&gt;="&amp;$S$2)/SUMIFS(#REF!,#REF!,$I1407,#REF!,"&lt;="&amp;$R$2,#REF!,"&gt;="&amp;$S$2),"-")</f>
        <v>-</v>
      </c>
      <c r="O1407" s="145"/>
      <c r="P1407" s="143"/>
    </row>
    <row r="1408" spans="1:16">
      <c r="A1408" s="141"/>
      <c r="B1408" s="145"/>
      <c r="C1408" s="175" t="s">
        <v>1972</v>
      </c>
      <c r="D1408" s="169" t="s">
        <v>235</v>
      </c>
      <c r="E1408" s="169" t="s">
        <v>1973</v>
      </c>
      <c r="F1408" s="198" t="s">
        <v>2693</v>
      </c>
      <c r="G1408" s="198" t="s">
        <v>2693</v>
      </c>
      <c r="H1408" s="198" t="s">
        <v>2693</v>
      </c>
      <c r="I1408" s="198" t="s">
        <v>2693</v>
      </c>
      <c r="J1408" s="171">
        <v>0.9</v>
      </c>
      <c r="K1408" s="172" t="str">
        <f>IFERROR(SUMIFS(#REF!,#REF!,$I1408,#REF!,$R$2)/SUMIFS(#REF!,#REF!,$I1408,#REF!,$R$2),"-")</f>
        <v>-</v>
      </c>
      <c r="L1408" s="172" t="str">
        <f>IFERROR(SUMIFS(#REF!,#REF!,$I1408,#REF!,$R$7)/SUMIFS(#REF!,#REF!,$I1408,#REF!,$R$7),"-")</f>
        <v>-</v>
      </c>
      <c r="M1408" s="173" t="str">
        <f>IFERROR(SUMIFS(#REF!,#REF!,$I1408,#REF!,$R$3)/SUMIFS(#REF!,#REF!,$I1408,#REF!,$R$3),"-")</f>
        <v>-</v>
      </c>
      <c r="N1408" s="173" t="str">
        <f>IFERROR(SUMIFS(#REF!,#REF!,$I1408,#REF!,"&lt;="&amp;$R$2,#REF!,"&gt;="&amp;$S$2)/SUMIFS(#REF!,#REF!,$I1408,#REF!,"&lt;="&amp;$R$2,#REF!,"&gt;="&amp;$S$2),"-")</f>
        <v>-</v>
      </c>
      <c r="O1408" s="145"/>
      <c r="P1408" s="143"/>
    </row>
    <row r="1409" spans="1:16">
      <c r="A1409" s="141"/>
      <c r="B1409" s="145"/>
      <c r="C1409" s="175" t="s">
        <v>1972</v>
      </c>
      <c r="D1409" s="169" t="s">
        <v>26</v>
      </c>
      <c r="E1409" s="169" t="s">
        <v>1973</v>
      </c>
      <c r="F1409" s="198" t="s">
        <v>2695</v>
      </c>
      <c r="G1409" s="198" t="s">
        <v>2695</v>
      </c>
      <c r="H1409" s="198" t="s">
        <v>2695</v>
      </c>
      <c r="I1409" s="198" t="s">
        <v>2695</v>
      </c>
      <c r="J1409" s="171">
        <v>0.9</v>
      </c>
      <c r="K1409" s="172" t="str">
        <f>IFERROR(SUMIFS(#REF!,#REF!,$I1409,#REF!,$R$2)/SUMIFS(#REF!,#REF!,$I1409,#REF!,$R$2),"-")</f>
        <v>-</v>
      </c>
      <c r="L1409" s="172" t="str">
        <f>IFERROR(SUMIFS(#REF!,#REF!,$I1409,#REF!,$R$7)/SUMIFS(#REF!,#REF!,$I1409,#REF!,$R$7),"-")</f>
        <v>-</v>
      </c>
      <c r="M1409" s="173" t="str">
        <f>IFERROR(SUMIFS(#REF!,#REF!,$I1409,#REF!,$R$3)/SUMIFS(#REF!,#REF!,$I1409,#REF!,$R$3),"-")</f>
        <v>-</v>
      </c>
      <c r="N1409" s="173" t="str">
        <f>IFERROR(SUMIFS(#REF!,#REF!,$I1409,#REF!,"&lt;="&amp;$R$2,#REF!,"&gt;="&amp;$S$2)/SUMIFS(#REF!,#REF!,$I1409,#REF!,"&lt;="&amp;$R$2,#REF!,"&gt;="&amp;$S$2),"-")</f>
        <v>-</v>
      </c>
      <c r="O1409" s="145"/>
      <c r="P1409" s="143"/>
    </row>
    <row r="1410" spans="1:16">
      <c r="A1410" s="141"/>
      <c r="B1410" s="145"/>
      <c r="C1410" s="175" t="s">
        <v>1972</v>
      </c>
      <c r="D1410" s="169" t="s">
        <v>26</v>
      </c>
      <c r="E1410" s="169" t="s">
        <v>1973</v>
      </c>
      <c r="F1410" s="198" t="s">
        <v>2697</v>
      </c>
      <c r="G1410" s="198" t="s">
        <v>2697</v>
      </c>
      <c r="H1410" s="198" t="s">
        <v>2697</v>
      </c>
      <c r="I1410" s="198" t="s">
        <v>2697</v>
      </c>
      <c r="J1410" s="171">
        <v>0.9</v>
      </c>
      <c r="K1410" s="172" t="str">
        <f>IFERROR(SUMIFS(#REF!,#REF!,$I1410,#REF!,$R$2)/SUMIFS(#REF!,#REF!,$I1410,#REF!,$R$2),"-")</f>
        <v>-</v>
      </c>
      <c r="L1410" s="172" t="str">
        <f>IFERROR(SUMIFS(#REF!,#REF!,$I1410,#REF!,$R$7)/SUMIFS(#REF!,#REF!,$I1410,#REF!,$R$7),"-")</f>
        <v>-</v>
      </c>
      <c r="M1410" s="173" t="str">
        <f>IFERROR(SUMIFS(#REF!,#REF!,$I1410,#REF!,$R$3)/SUMIFS(#REF!,#REF!,$I1410,#REF!,$R$3),"-")</f>
        <v>-</v>
      </c>
      <c r="N1410" s="173" t="str">
        <f>IFERROR(SUMIFS(#REF!,#REF!,$I1410,#REF!,"&lt;="&amp;$R$2,#REF!,"&gt;="&amp;$S$2)/SUMIFS(#REF!,#REF!,$I1410,#REF!,"&lt;="&amp;$R$2,#REF!,"&gt;="&amp;$S$2),"-")</f>
        <v>-</v>
      </c>
      <c r="O1410" s="145"/>
      <c r="P1410" s="143"/>
    </row>
    <row r="1411" spans="1:16">
      <c r="A1411" s="141"/>
      <c r="B1411" s="145"/>
      <c r="C1411" s="175" t="s">
        <v>1972</v>
      </c>
      <c r="D1411" s="169" t="s">
        <v>26</v>
      </c>
      <c r="E1411" s="169" t="s">
        <v>1973</v>
      </c>
      <c r="F1411" s="198" t="s">
        <v>2699</v>
      </c>
      <c r="G1411" s="198" t="s">
        <v>2699</v>
      </c>
      <c r="H1411" s="198" t="s">
        <v>2699</v>
      </c>
      <c r="I1411" s="198" t="s">
        <v>2699</v>
      </c>
      <c r="J1411" s="171">
        <v>0.9</v>
      </c>
      <c r="K1411" s="172" t="str">
        <f>IFERROR(SUMIFS(#REF!,#REF!,$I1411,#REF!,$R$2)/SUMIFS(#REF!,#REF!,$I1411,#REF!,$R$2),"-")</f>
        <v>-</v>
      </c>
      <c r="L1411" s="172" t="str">
        <f>IFERROR(SUMIFS(#REF!,#REF!,$I1411,#REF!,$R$7)/SUMIFS(#REF!,#REF!,$I1411,#REF!,$R$7),"-")</f>
        <v>-</v>
      </c>
      <c r="M1411" s="173" t="str">
        <f>IFERROR(SUMIFS(#REF!,#REF!,$I1411,#REF!,$R$3)/SUMIFS(#REF!,#REF!,$I1411,#REF!,$R$3),"-")</f>
        <v>-</v>
      </c>
      <c r="N1411" s="173" t="str">
        <f>IFERROR(SUMIFS(#REF!,#REF!,$I1411,#REF!,"&lt;="&amp;$R$2,#REF!,"&gt;="&amp;$S$2)/SUMIFS(#REF!,#REF!,$I1411,#REF!,"&lt;="&amp;$R$2,#REF!,"&gt;="&amp;$S$2),"-")</f>
        <v>-</v>
      </c>
      <c r="O1411" s="145"/>
      <c r="P1411" s="143"/>
    </row>
    <row r="1412" spans="1:16">
      <c r="A1412" s="141"/>
      <c r="B1412" s="145"/>
      <c r="C1412" s="175" t="s">
        <v>1972</v>
      </c>
      <c r="D1412" s="169" t="s">
        <v>26</v>
      </c>
      <c r="E1412" s="169" t="s">
        <v>1973</v>
      </c>
      <c r="F1412" s="198" t="s">
        <v>2701</v>
      </c>
      <c r="G1412" s="198" t="s">
        <v>2701</v>
      </c>
      <c r="H1412" s="198" t="s">
        <v>2701</v>
      </c>
      <c r="I1412" s="198" t="s">
        <v>2701</v>
      </c>
      <c r="J1412" s="171">
        <v>0.9</v>
      </c>
      <c r="K1412" s="172" t="str">
        <f>IFERROR(SUMIFS(#REF!,#REF!,$I1412,#REF!,$R$2)/SUMIFS(#REF!,#REF!,$I1412,#REF!,$R$2),"-")</f>
        <v>-</v>
      </c>
      <c r="L1412" s="172" t="str">
        <f>IFERROR(SUMIFS(#REF!,#REF!,$I1412,#REF!,$R$7)/SUMIFS(#REF!,#REF!,$I1412,#REF!,$R$7),"-")</f>
        <v>-</v>
      </c>
      <c r="M1412" s="173" t="str">
        <f>IFERROR(SUMIFS(#REF!,#REF!,$I1412,#REF!,$R$3)/SUMIFS(#REF!,#REF!,$I1412,#REF!,$R$3),"-")</f>
        <v>-</v>
      </c>
      <c r="N1412" s="173" t="str">
        <f>IFERROR(SUMIFS(#REF!,#REF!,$I1412,#REF!,"&lt;="&amp;$R$2,#REF!,"&gt;="&amp;$S$2)/SUMIFS(#REF!,#REF!,$I1412,#REF!,"&lt;="&amp;$R$2,#REF!,"&gt;="&amp;$S$2),"-")</f>
        <v>-</v>
      </c>
      <c r="O1412" s="145"/>
      <c r="P1412" s="143"/>
    </row>
    <row r="1413" spans="1:16">
      <c r="A1413" s="141"/>
      <c r="B1413" s="145"/>
      <c r="C1413" s="175" t="s">
        <v>1972</v>
      </c>
      <c r="D1413" s="169" t="s">
        <v>26</v>
      </c>
      <c r="E1413" s="169" t="s">
        <v>1973</v>
      </c>
      <c r="F1413" s="198" t="s">
        <v>2703</v>
      </c>
      <c r="G1413" s="198" t="s">
        <v>2703</v>
      </c>
      <c r="H1413" s="198" t="s">
        <v>2703</v>
      </c>
      <c r="I1413" s="198" t="s">
        <v>2703</v>
      </c>
      <c r="J1413" s="171">
        <v>0.9</v>
      </c>
      <c r="K1413" s="172" t="str">
        <f>IFERROR(SUMIFS(#REF!,#REF!,$I1413,#REF!,$R$2)/SUMIFS(#REF!,#REF!,$I1413,#REF!,$R$2),"-")</f>
        <v>-</v>
      </c>
      <c r="L1413" s="172" t="str">
        <f>IFERROR(SUMIFS(#REF!,#REF!,$I1413,#REF!,$R$7)/SUMIFS(#REF!,#REF!,$I1413,#REF!,$R$7),"-")</f>
        <v>-</v>
      </c>
      <c r="M1413" s="173" t="str">
        <f>IFERROR(SUMIFS(#REF!,#REF!,$I1413,#REF!,$R$3)/SUMIFS(#REF!,#REF!,$I1413,#REF!,$R$3),"-")</f>
        <v>-</v>
      </c>
      <c r="N1413" s="173" t="str">
        <f>IFERROR(SUMIFS(#REF!,#REF!,$I1413,#REF!,"&lt;="&amp;$R$2,#REF!,"&gt;="&amp;$S$2)/SUMIFS(#REF!,#REF!,$I1413,#REF!,"&lt;="&amp;$R$2,#REF!,"&gt;="&amp;$S$2),"-")</f>
        <v>-</v>
      </c>
      <c r="O1413" s="145"/>
      <c r="P1413" s="143"/>
    </row>
    <row r="1414" spans="1:16">
      <c r="A1414" s="141"/>
      <c r="B1414" s="145"/>
      <c r="C1414" s="175" t="s">
        <v>1972</v>
      </c>
      <c r="D1414" s="169" t="s">
        <v>1663</v>
      </c>
      <c r="E1414" s="169" t="s">
        <v>1973</v>
      </c>
      <c r="F1414" s="198" t="s">
        <v>2704</v>
      </c>
      <c r="G1414" s="198" t="s">
        <v>2704</v>
      </c>
      <c r="H1414" s="198" t="s">
        <v>2704</v>
      </c>
      <c r="I1414" s="198" t="s">
        <v>2704</v>
      </c>
      <c r="J1414" s="171">
        <v>0.9</v>
      </c>
      <c r="K1414" s="172" t="str">
        <f>IFERROR(SUMIFS(#REF!,#REF!,$I1414,#REF!,$R$2)/SUMIFS(#REF!,#REF!,$I1414,#REF!,$R$2),"-")</f>
        <v>-</v>
      </c>
      <c r="L1414" s="172" t="str">
        <f>IFERROR(SUMIFS(#REF!,#REF!,$I1414,#REF!,$R$7)/SUMIFS(#REF!,#REF!,$I1414,#REF!,$R$7),"-")</f>
        <v>-</v>
      </c>
      <c r="M1414" s="173" t="str">
        <f>IFERROR(SUMIFS(#REF!,#REF!,$I1414,#REF!,$R$3)/SUMIFS(#REF!,#REF!,$I1414,#REF!,$R$3),"-")</f>
        <v>-</v>
      </c>
      <c r="N1414" s="173" t="str">
        <f>IFERROR(SUMIFS(#REF!,#REF!,$I1414,#REF!,"&lt;="&amp;$R$2,#REF!,"&gt;="&amp;$S$2)/SUMIFS(#REF!,#REF!,$I1414,#REF!,"&lt;="&amp;$R$2,#REF!,"&gt;="&amp;$S$2),"-")</f>
        <v>-</v>
      </c>
      <c r="O1414" s="145"/>
      <c r="P1414" s="143"/>
    </row>
    <row r="1415" spans="1:16">
      <c r="A1415" s="141"/>
      <c r="B1415" s="145"/>
      <c r="C1415" s="175" t="s">
        <v>1972</v>
      </c>
      <c r="D1415" s="169" t="s">
        <v>1663</v>
      </c>
      <c r="E1415" s="169" t="s">
        <v>1973</v>
      </c>
      <c r="F1415" s="198" t="s">
        <v>2705</v>
      </c>
      <c r="G1415" s="198" t="s">
        <v>2705</v>
      </c>
      <c r="H1415" s="198" t="s">
        <v>2705</v>
      </c>
      <c r="I1415" s="198" t="s">
        <v>2705</v>
      </c>
      <c r="J1415" s="171">
        <v>0.9</v>
      </c>
      <c r="K1415" s="172" t="str">
        <f>IFERROR(SUMIFS(#REF!,#REF!,$I1415,#REF!,$R$2)/SUMIFS(#REF!,#REF!,$I1415,#REF!,$R$2),"-")</f>
        <v>-</v>
      </c>
      <c r="L1415" s="172" t="str">
        <f>IFERROR(SUMIFS(#REF!,#REF!,$I1415,#REF!,$R$7)/SUMIFS(#REF!,#REF!,$I1415,#REF!,$R$7),"-")</f>
        <v>-</v>
      </c>
      <c r="M1415" s="173" t="str">
        <f>IFERROR(SUMIFS(#REF!,#REF!,$I1415,#REF!,$R$3)/SUMIFS(#REF!,#REF!,$I1415,#REF!,$R$3),"-")</f>
        <v>-</v>
      </c>
      <c r="N1415" s="173" t="str">
        <f>IFERROR(SUMIFS(#REF!,#REF!,$I1415,#REF!,"&lt;="&amp;$R$2,#REF!,"&gt;="&amp;$S$2)/SUMIFS(#REF!,#REF!,$I1415,#REF!,"&lt;="&amp;$R$2,#REF!,"&gt;="&amp;$S$2),"-")</f>
        <v>-</v>
      </c>
      <c r="O1415" s="145"/>
      <c r="P1415" s="143"/>
    </row>
    <row r="1416" spans="1:16">
      <c r="A1416" s="141"/>
      <c r="B1416" s="145"/>
      <c r="C1416" s="175" t="s">
        <v>2706</v>
      </c>
      <c r="D1416" s="169" t="s">
        <v>235</v>
      </c>
      <c r="E1416" s="169" t="s">
        <v>2707</v>
      </c>
      <c r="F1416" s="202" t="s">
        <v>2709</v>
      </c>
      <c r="G1416" s="202" t="s">
        <v>2709</v>
      </c>
      <c r="H1416" s="202" t="s">
        <v>2709</v>
      </c>
      <c r="I1416" s="202" t="s">
        <v>2709</v>
      </c>
      <c r="J1416" s="171">
        <v>0.9</v>
      </c>
      <c r="K1416" s="172" t="str">
        <f>IFERROR(SUMIFS(#REF!,#REF!,$I1416,#REF!,$R$2)/SUMIFS(#REF!,#REF!,$I1416,#REF!,$R$2),"-")</f>
        <v>-</v>
      </c>
      <c r="L1416" s="172" t="str">
        <f>IFERROR(SUMIFS(#REF!,#REF!,$I1416,#REF!,$R$7)/SUMIFS(#REF!,#REF!,$I1416,#REF!,$R$7),"-")</f>
        <v>-</v>
      </c>
      <c r="M1416" s="173" t="str">
        <f>IFERROR(SUMIFS(#REF!,#REF!,$I1416,#REF!,$R$3)/SUMIFS(#REF!,#REF!,$I1416,#REF!,$R$3),"-")</f>
        <v>-</v>
      </c>
      <c r="N1416" s="173" t="str">
        <f>IFERROR(SUMIFS(#REF!,#REF!,$I1416,#REF!,"&lt;="&amp;$R$2,#REF!,"&gt;="&amp;$S$2)/SUMIFS(#REF!,#REF!,$I1416,#REF!,"&lt;="&amp;$R$2,#REF!,"&gt;="&amp;$S$2),"-")</f>
        <v>-</v>
      </c>
      <c r="O1416" s="145"/>
      <c r="P1416" s="143"/>
    </row>
    <row r="1417" spans="1:16">
      <c r="A1417" s="141"/>
      <c r="B1417" s="145"/>
      <c r="C1417" s="175" t="s">
        <v>2706</v>
      </c>
      <c r="D1417" s="169" t="s">
        <v>235</v>
      </c>
      <c r="E1417" s="169" t="s">
        <v>2707</v>
      </c>
      <c r="F1417" s="203" t="s">
        <v>2711</v>
      </c>
      <c r="G1417" s="203" t="s">
        <v>2711</v>
      </c>
      <c r="H1417" s="203" t="s">
        <v>2711</v>
      </c>
      <c r="I1417" s="203" t="s">
        <v>2711</v>
      </c>
      <c r="J1417" s="171">
        <v>0.9</v>
      </c>
      <c r="K1417" s="172" t="str">
        <f>IFERROR(SUMIFS(#REF!,#REF!,$I1417,#REF!,$R$2)/SUMIFS(#REF!,#REF!,$I1417,#REF!,$R$2),"-")</f>
        <v>-</v>
      </c>
      <c r="L1417" s="172" t="str">
        <f>IFERROR(SUMIFS(#REF!,#REF!,$I1417,#REF!,$R$7)/SUMIFS(#REF!,#REF!,$I1417,#REF!,$R$7),"-")</f>
        <v>-</v>
      </c>
      <c r="M1417" s="173" t="str">
        <f>IFERROR(SUMIFS(#REF!,#REF!,$I1417,#REF!,$R$3)/SUMIFS(#REF!,#REF!,$I1417,#REF!,$R$3),"-")</f>
        <v>-</v>
      </c>
      <c r="N1417" s="173" t="str">
        <f>IFERROR(SUMIFS(#REF!,#REF!,$I1417,#REF!,"&lt;="&amp;$R$2,#REF!,"&gt;="&amp;$S$2)/SUMIFS(#REF!,#REF!,$I1417,#REF!,"&lt;="&amp;$R$2,#REF!,"&gt;="&amp;$S$2),"-")</f>
        <v>-</v>
      </c>
      <c r="O1417" s="145"/>
      <c r="P1417" s="143"/>
    </row>
    <row r="1418" spans="1:16">
      <c r="A1418" s="141"/>
      <c r="B1418" s="145"/>
      <c r="C1418" s="175" t="s">
        <v>2706</v>
      </c>
      <c r="D1418" s="169" t="s">
        <v>235</v>
      </c>
      <c r="E1418" s="169" t="s">
        <v>2707</v>
      </c>
      <c r="F1418" s="202" t="s">
        <v>2713</v>
      </c>
      <c r="G1418" s="202" t="s">
        <v>2713</v>
      </c>
      <c r="H1418" s="202" t="s">
        <v>2713</v>
      </c>
      <c r="I1418" s="202" t="s">
        <v>2713</v>
      </c>
      <c r="J1418" s="171">
        <v>0.9</v>
      </c>
      <c r="K1418" s="172" t="str">
        <f>IFERROR(SUMIFS(#REF!,#REF!,$I1418,#REF!,$R$2)/SUMIFS(#REF!,#REF!,$I1418,#REF!,$R$2),"-")</f>
        <v>-</v>
      </c>
      <c r="L1418" s="172" t="str">
        <f>IFERROR(SUMIFS(#REF!,#REF!,$I1418,#REF!,$R$7)/SUMIFS(#REF!,#REF!,$I1418,#REF!,$R$7),"-")</f>
        <v>-</v>
      </c>
      <c r="M1418" s="173" t="str">
        <f>IFERROR(SUMIFS(#REF!,#REF!,$I1418,#REF!,$R$3)/SUMIFS(#REF!,#REF!,$I1418,#REF!,$R$3),"-")</f>
        <v>-</v>
      </c>
      <c r="N1418" s="173" t="str">
        <f>IFERROR(SUMIFS(#REF!,#REF!,$I1418,#REF!,"&lt;="&amp;$R$2,#REF!,"&gt;="&amp;$S$2)/SUMIFS(#REF!,#REF!,$I1418,#REF!,"&lt;="&amp;$R$2,#REF!,"&gt;="&amp;$S$2),"-")</f>
        <v>-</v>
      </c>
      <c r="O1418" s="145"/>
      <c r="P1418" s="143"/>
    </row>
    <row r="1419" spans="1:16">
      <c r="A1419" s="141"/>
      <c r="B1419" s="145"/>
      <c r="C1419" s="175" t="s">
        <v>2706</v>
      </c>
      <c r="D1419" s="169" t="s">
        <v>235</v>
      </c>
      <c r="E1419" s="169" t="s">
        <v>2707</v>
      </c>
      <c r="F1419" s="203" t="s">
        <v>2715</v>
      </c>
      <c r="G1419" s="203" t="s">
        <v>2715</v>
      </c>
      <c r="H1419" s="203" t="s">
        <v>2715</v>
      </c>
      <c r="I1419" s="203" t="s">
        <v>2715</v>
      </c>
      <c r="J1419" s="171">
        <v>0.9</v>
      </c>
      <c r="K1419" s="172" t="str">
        <f>IFERROR(SUMIFS(#REF!,#REF!,$I1419,#REF!,$R$2)/SUMIFS(#REF!,#REF!,$I1419,#REF!,$R$2),"-")</f>
        <v>-</v>
      </c>
      <c r="L1419" s="172" t="str">
        <f>IFERROR(SUMIFS(#REF!,#REF!,$I1419,#REF!,$R$7)/SUMIFS(#REF!,#REF!,$I1419,#REF!,$R$7),"-")</f>
        <v>-</v>
      </c>
      <c r="M1419" s="173" t="str">
        <f>IFERROR(SUMIFS(#REF!,#REF!,$I1419,#REF!,$R$3)/SUMIFS(#REF!,#REF!,$I1419,#REF!,$R$3),"-")</f>
        <v>-</v>
      </c>
      <c r="N1419" s="173" t="str">
        <f>IFERROR(SUMIFS(#REF!,#REF!,$I1419,#REF!,"&lt;="&amp;$R$2,#REF!,"&gt;="&amp;$S$2)/SUMIFS(#REF!,#REF!,$I1419,#REF!,"&lt;="&amp;$R$2,#REF!,"&gt;="&amp;$S$2),"-")</f>
        <v>-</v>
      </c>
      <c r="O1419" s="145"/>
      <c r="P1419" s="143"/>
    </row>
    <row r="1420" spans="1:16">
      <c r="A1420" s="141"/>
      <c r="B1420" s="145"/>
      <c r="C1420" s="175" t="s">
        <v>2706</v>
      </c>
      <c r="D1420" s="169" t="s">
        <v>235</v>
      </c>
      <c r="E1420" s="169" t="s">
        <v>2707</v>
      </c>
      <c r="F1420" s="203" t="s">
        <v>2717</v>
      </c>
      <c r="G1420" s="203" t="s">
        <v>2717</v>
      </c>
      <c r="H1420" s="203" t="s">
        <v>2717</v>
      </c>
      <c r="I1420" s="203" t="s">
        <v>2717</v>
      </c>
      <c r="J1420" s="171">
        <v>0.9</v>
      </c>
      <c r="K1420" s="172" t="str">
        <f>IFERROR(SUMIFS(#REF!,#REF!,$I1420,#REF!,$R$2)/SUMIFS(#REF!,#REF!,$I1420,#REF!,$R$2),"-")</f>
        <v>-</v>
      </c>
      <c r="L1420" s="172" t="str">
        <f>IFERROR(SUMIFS(#REF!,#REF!,$I1420,#REF!,$R$7)/SUMIFS(#REF!,#REF!,$I1420,#REF!,$R$7),"-")</f>
        <v>-</v>
      </c>
      <c r="M1420" s="173" t="str">
        <f>IFERROR(SUMIFS(#REF!,#REF!,$I1420,#REF!,$R$3)/SUMIFS(#REF!,#REF!,$I1420,#REF!,$R$3),"-")</f>
        <v>-</v>
      </c>
      <c r="N1420" s="173" t="str">
        <f>IFERROR(SUMIFS(#REF!,#REF!,$I1420,#REF!,"&lt;="&amp;$R$2,#REF!,"&gt;="&amp;$S$2)/SUMIFS(#REF!,#REF!,$I1420,#REF!,"&lt;="&amp;$R$2,#REF!,"&gt;="&amp;$S$2),"-")</f>
        <v>-</v>
      </c>
      <c r="O1420" s="145"/>
      <c r="P1420" s="143"/>
    </row>
    <row r="1421" spans="1:16">
      <c r="A1421" s="141"/>
      <c r="B1421" s="145"/>
      <c r="C1421" s="175" t="s">
        <v>2706</v>
      </c>
      <c r="D1421" s="169" t="s">
        <v>235</v>
      </c>
      <c r="E1421" s="169" t="s">
        <v>2707</v>
      </c>
      <c r="F1421" s="203" t="s">
        <v>2719</v>
      </c>
      <c r="G1421" s="203" t="s">
        <v>2719</v>
      </c>
      <c r="H1421" s="203" t="s">
        <v>2719</v>
      </c>
      <c r="I1421" s="203" t="s">
        <v>2719</v>
      </c>
      <c r="J1421" s="171">
        <v>0.9</v>
      </c>
      <c r="K1421" s="172" t="str">
        <f>IFERROR(SUMIFS(#REF!,#REF!,$I1421,#REF!,$R$2)/SUMIFS(#REF!,#REF!,$I1421,#REF!,$R$2),"-")</f>
        <v>-</v>
      </c>
      <c r="L1421" s="172" t="str">
        <f>IFERROR(SUMIFS(#REF!,#REF!,$I1421,#REF!,$R$7)/SUMIFS(#REF!,#REF!,$I1421,#REF!,$R$7),"-")</f>
        <v>-</v>
      </c>
      <c r="M1421" s="173" t="str">
        <f>IFERROR(SUMIFS(#REF!,#REF!,$I1421,#REF!,$R$3)/SUMIFS(#REF!,#REF!,$I1421,#REF!,$R$3),"-")</f>
        <v>-</v>
      </c>
      <c r="N1421" s="173" t="str">
        <f>IFERROR(SUMIFS(#REF!,#REF!,$I1421,#REF!,"&lt;="&amp;$R$2,#REF!,"&gt;="&amp;$S$2)/SUMIFS(#REF!,#REF!,$I1421,#REF!,"&lt;="&amp;$R$2,#REF!,"&gt;="&amp;$S$2),"-")</f>
        <v>-</v>
      </c>
      <c r="O1421" s="145"/>
      <c r="P1421" s="143"/>
    </row>
    <row r="1422" spans="1:16">
      <c r="A1422" s="141"/>
      <c r="B1422" s="145"/>
      <c r="C1422" s="175" t="s">
        <v>2706</v>
      </c>
      <c r="D1422" s="169" t="s">
        <v>235</v>
      </c>
      <c r="E1422" s="169" t="s">
        <v>2707</v>
      </c>
      <c r="F1422" s="203" t="s">
        <v>2721</v>
      </c>
      <c r="G1422" s="203" t="s">
        <v>2721</v>
      </c>
      <c r="H1422" s="203" t="s">
        <v>2721</v>
      </c>
      <c r="I1422" s="203" t="s">
        <v>2721</v>
      </c>
      <c r="J1422" s="171">
        <v>0.9</v>
      </c>
      <c r="K1422" s="172" t="str">
        <f>IFERROR(SUMIFS(#REF!,#REF!,$I1422,#REF!,$R$2)/SUMIFS(#REF!,#REF!,$I1422,#REF!,$R$2),"-")</f>
        <v>-</v>
      </c>
      <c r="L1422" s="172" t="str">
        <f>IFERROR(SUMIFS(#REF!,#REF!,$I1422,#REF!,$R$7)/SUMIFS(#REF!,#REF!,$I1422,#REF!,$R$7),"-")</f>
        <v>-</v>
      </c>
      <c r="M1422" s="173" t="str">
        <f>IFERROR(SUMIFS(#REF!,#REF!,$I1422,#REF!,$R$3)/SUMIFS(#REF!,#REF!,$I1422,#REF!,$R$3),"-")</f>
        <v>-</v>
      </c>
      <c r="N1422" s="173" t="str">
        <f>IFERROR(SUMIFS(#REF!,#REF!,$I1422,#REF!,"&lt;="&amp;$R$2,#REF!,"&gt;="&amp;$S$2)/SUMIFS(#REF!,#REF!,$I1422,#REF!,"&lt;="&amp;$R$2,#REF!,"&gt;="&amp;$S$2),"-")</f>
        <v>-</v>
      </c>
      <c r="O1422" s="145"/>
      <c r="P1422" s="143"/>
    </row>
    <row r="1423" spans="1:16">
      <c r="A1423" s="141"/>
      <c r="B1423" s="145"/>
      <c r="C1423" s="175" t="s">
        <v>2706</v>
      </c>
      <c r="D1423" s="169" t="s">
        <v>235</v>
      </c>
      <c r="E1423" s="169" t="s">
        <v>2707</v>
      </c>
      <c r="F1423" s="203" t="s">
        <v>2723</v>
      </c>
      <c r="G1423" s="203" t="s">
        <v>2723</v>
      </c>
      <c r="H1423" s="203" t="s">
        <v>2723</v>
      </c>
      <c r="I1423" s="203" t="s">
        <v>2723</v>
      </c>
      <c r="J1423" s="171">
        <v>0.9</v>
      </c>
      <c r="K1423" s="172" t="str">
        <f>IFERROR(SUMIFS(#REF!,#REF!,$I1423,#REF!,$R$2)/SUMIFS(#REF!,#REF!,$I1423,#REF!,$R$2),"-")</f>
        <v>-</v>
      </c>
      <c r="L1423" s="172" t="str">
        <f>IFERROR(SUMIFS(#REF!,#REF!,$I1423,#REF!,$R$7)/SUMIFS(#REF!,#REF!,$I1423,#REF!,$R$7),"-")</f>
        <v>-</v>
      </c>
      <c r="M1423" s="173" t="str">
        <f>IFERROR(SUMIFS(#REF!,#REF!,$I1423,#REF!,$R$3)/SUMIFS(#REF!,#REF!,$I1423,#REF!,$R$3),"-")</f>
        <v>-</v>
      </c>
      <c r="N1423" s="173" t="str">
        <f>IFERROR(SUMIFS(#REF!,#REF!,$I1423,#REF!,"&lt;="&amp;$R$2,#REF!,"&gt;="&amp;$S$2)/SUMIFS(#REF!,#REF!,$I1423,#REF!,"&lt;="&amp;$R$2,#REF!,"&gt;="&amp;$S$2),"-")</f>
        <v>-</v>
      </c>
      <c r="O1423" s="145"/>
      <c r="P1423" s="143"/>
    </row>
    <row r="1424" spans="1:16">
      <c r="A1424" s="141"/>
      <c r="B1424" s="145"/>
      <c r="C1424" s="175" t="s">
        <v>2706</v>
      </c>
      <c r="D1424" s="169" t="s">
        <v>235</v>
      </c>
      <c r="E1424" s="169" t="s">
        <v>2707</v>
      </c>
      <c r="F1424" s="202" t="s">
        <v>2725</v>
      </c>
      <c r="G1424" s="202" t="s">
        <v>2725</v>
      </c>
      <c r="H1424" s="202" t="s">
        <v>2725</v>
      </c>
      <c r="I1424" s="202" t="s">
        <v>2725</v>
      </c>
      <c r="J1424" s="171">
        <v>0.9</v>
      </c>
      <c r="K1424" s="172" t="str">
        <f>IFERROR(SUMIFS(#REF!,#REF!,$I1424,#REF!,$R$2)/SUMIFS(#REF!,#REF!,$I1424,#REF!,$R$2),"-")</f>
        <v>-</v>
      </c>
      <c r="L1424" s="172" t="str">
        <f>IFERROR(SUMIFS(#REF!,#REF!,$I1424,#REF!,$R$7)/SUMIFS(#REF!,#REF!,$I1424,#REF!,$R$7),"-")</f>
        <v>-</v>
      </c>
      <c r="M1424" s="173" t="str">
        <f>IFERROR(SUMIFS(#REF!,#REF!,$I1424,#REF!,$R$3)/SUMIFS(#REF!,#REF!,$I1424,#REF!,$R$3),"-")</f>
        <v>-</v>
      </c>
      <c r="N1424" s="173" t="str">
        <f>IFERROR(SUMIFS(#REF!,#REF!,$I1424,#REF!,"&lt;="&amp;$R$2,#REF!,"&gt;="&amp;$S$2)/SUMIFS(#REF!,#REF!,$I1424,#REF!,"&lt;="&amp;$R$2,#REF!,"&gt;="&amp;$S$2),"-")</f>
        <v>-</v>
      </c>
      <c r="O1424" s="145"/>
      <c r="P1424" s="143"/>
    </row>
    <row r="1425" spans="1:16">
      <c r="A1425" s="141"/>
      <c r="B1425" s="145"/>
      <c r="C1425" s="175" t="s">
        <v>2706</v>
      </c>
      <c r="D1425" s="169" t="s">
        <v>235</v>
      </c>
      <c r="E1425" s="169" t="s">
        <v>2707</v>
      </c>
      <c r="F1425" s="203" t="s">
        <v>2727</v>
      </c>
      <c r="G1425" s="203" t="s">
        <v>2727</v>
      </c>
      <c r="H1425" s="203" t="s">
        <v>2727</v>
      </c>
      <c r="I1425" s="203" t="s">
        <v>2727</v>
      </c>
      <c r="J1425" s="171">
        <v>0.9</v>
      </c>
      <c r="K1425" s="172" t="str">
        <f>IFERROR(SUMIFS(#REF!,#REF!,$I1425,#REF!,$R$2)/SUMIFS(#REF!,#REF!,$I1425,#REF!,$R$2),"-")</f>
        <v>-</v>
      </c>
      <c r="L1425" s="172" t="str">
        <f>IFERROR(SUMIFS(#REF!,#REF!,$I1425,#REF!,$R$7)/SUMIFS(#REF!,#REF!,$I1425,#REF!,$R$7),"-")</f>
        <v>-</v>
      </c>
      <c r="M1425" s="173" t="str">
        <f>IFERROR(SUMIFS(#REF!,#REF!,$I1425,#REF!,$R$3)/SUMIFS(#REF!,#REF!,$I1425,#REF!,$R$3),"-")</f>
        <v>-</v>
      </c>
      <c r="N1425" s="173" t="str">
        <f>IFERROR(SUMIFS(#REF!,#REF!,$I1425,#REF!,"&lt;="&amp;$R$2,#REF!,"&gt;="&amp;$S$2)/SUMIFS(#REF!,#REF!,$I1425,#REF!,"&lt;="&amp;$R$2,#REF!,"&gt;="&amp;$S$2),"-")</f>
        <v>-</v>
      </c>
      <c r="O1425" s="145"/>
      <c r="P1425" s="143"/>
    </row>
    <row r="1426" spans="1:16">
      <c r="A1426" s="141"/>
      <c r="B1426" s="145"/>
      <c r="C1426" s="175" t="s">
        <v>2706</v>
      </c>
      <c r="D1426" s="169" t="s">
        <v>235</v>
      </c>
      <c r="E1426" s="169" t="s">
        <v>2707</v>
      </c>
      <c r="F1426" s="202" t="s">
        <v>2729</v>
      </c>
      <c r="G1426" s="202" t="s">
        <v>2729</v>
      </c>
      <c r="H1426" s="202" t="s">
        <v>2729</v>
      </c>
      <c r="I1426" s="202" t="s">
        <v>2729</v>
      </c>
      <c r="J1426" s="171">
        <v>0.9</v>
      </c>
      <c r="K1426" s="172" t="str">
        <f>IFERROR(SUMIFS(#REF!,#REF!,$I1426,#REF!,$R$2)/SUMIFS(#REF!,#REF!,$I1426,#REF!,$R$2),"-")</f>
        <v>-</v>
      </c>
      <c r="L1426" s="172" t="str">
        <f>IFERROR(SUMIFS(#REF!,#REF!,$I1426,#REF!,$R$7)/SUMIFS(#REF!,#REF!,$I1426,#REF!,$R$7),"-")</f>
        <v>-</v>
      </c>
      <c r="M1426" s="173" t="str">
        <f>IFERROR(SUMIFS(#REF!,#REF!,$I1426,#REF!,$R$3)/SUMIFS(#REF!,#REF!,$I1426,#REF!,$R$3),"-")</f>
        <v>-</v>
      </c>
      <c r="N1426" s="173" t="str">
        <f>IFERROR(SUMIFS(#REF!,#REF!,$I1426,#REF!,"&lt;="&amp;$R$2,#REF!,"&gt;="&amp;$S$2)/SUMIFS(#REF!,#REF!,$I1426,#REF!,"&lt;="&amp;$R$2,#REF!,"&gt;="&amp;$S$2),"-")</f>
        <v>-</v>
      </c>
      <c r="O1426" s="145"/>
      <c r="P1426" s="143"/>
    </row>
    <row r="1427" spans="1:16">
      <c r="A1427" s="141"/>
      <c r="B1427" s="145"/>
      <c r="C1427" s="175" t="s">
        <v>2706</v>
      </c>
      <c r="D1427" s="169" t="s">
        <v>235</v>
      </c>
      <c r="E1427" s="169" t="s">
        <v>2707</v>
      </c>
      <c r="F1427" s="202" t="s">
        <v>2731</v>
      </c>
      <c r="G1427" s="202" t="s">
        <v>2731</v>
      </c>
      <c r="H1427" s="202" t="s">
        <v>2731</v>
      </c>
      <c r="I1427" s="202" t="s">
        <v>2731</v>
      </c>
      <c r="J1427" s="171">
        <v>0.9</v>
      </c>
      <c r="K1427" s="172" t="str">
        <f>IFERROR(SUMIFS(#REF!,#REF!,$I1427,#REF!,$R$2)/SUMIFS(#REF!,#REF!,$I1427,#REF!,$R$2),"-")</f>
        <v>-</v>
      </c>
      <c r="L1427" s="172" t="str">
        <f>IFERROR(SUMIFS(#REF!,#REF!,$I1427,#REF!,$R$7)/SUMIFS(#REF!,#REF!,$I1427,#REF!,$R$7),"-")</f>
        <v>-</v>
      </c>
      <c r="M1427" s="173" t="str">
        <f>IFERROR(SUMIFS(#REF!,#REF!,$I1427,#REF!,$R$3)/SUMIFS(#REF!,#REF!,$I1427,#REF!,$R$3),"-")</f>
        <v>-</v>
      </c>
      <c r="N1427" s="173" t="str">
        <f>IFERROR(SUMIFS(#REF!,#REF!,$I1427,#REF!,"&lt;="&amp;$R$2,#REF!,"&gt;="&amp;$S$2)/SUMIFS(#REF!,#REF!,$I1427,#REF!,"&lt;="&amp;$R$2,#REF!,"&gt;="&amp;$S$2),"-")</f>
        <v>-</v>
      </c>
      <c r="O1427" s="145"/>
      <c r="P1427" s="143"/>
    </row>
    <row r="1428" spans="1:16">
      <c r="A1428" s="141"/>
      <c r="B1428" s="145"/>
      <c r="C1428" s="175" t="s">
        <v>2706</v>
      </c>
      <c r="D1428" s="169" t="s">
        <v>235</v>
      </c>
      <c r="E1428" s="169" t="s">
        <v>2707</v>
      </c>
      <c r="F1428" s="203" t="s">
        <v>2733</v>
      </c>
      <c r="G1428" s="203" t="s">
        <v>2733</v>
      </c>
      <c r="H1428" s="203" t="s">
        <v>2733</v>
      </c>
      <c r="I1428" s="203" t="s">
        <v>2733</v>
      </c>
      <c r="J1428" s="171">
        <v>0.9</v>
      </c>
      <c r="K1428" s="172" t="str">
        <f>IFERROR(SUMIFS(#REF!,#REF!,$I1428,#REF!,$R$2)/SUMIFS(#REF!,#REF!,$I1428,#REF!,$R$2),"-")</f>
        <v>-</v>
      </c>
      <c r="L1428" s="172" t="str">
        <f>IFERROR(SUMIFS(#REF!,#REF!,$I1428,#REF!,$R$7)/SUMIFS(#REF!,#REF!,$I1428,#REF!,$R$7),"-")</f>
        <v>-</v>
      </c>
      <c r="M1428" s="173" t="str">
        <f>IFERROR(SUMIFS(#REF!,#REF!,$I1428,#REF!,$R$3)/SUMIFS(#REF!,#REF!,$I1428,#REF!,$R$3),"-")</f>
        <v>-</v>
      </c>
      <c r="N1428" s="173" t="str">
        <f>IFERROR(SUMIFS(#REF!,#REF!,$I1428,#REF!,"&lt;="&amp;$R$2,#REF!,"&gt;="&amp;$S$2)/SUMIFS(#REF!,#REF!,$I1428,#REF!,"&lt;="&amp;$R$2,#REF!,"&gt;="&amp;$S$2),"-")</f>
        <v>-</v>
      </c>
      <c r="O1428" s="145"/>
      <c r="P1428" s="143"/>
    </row>
    <row r="1429" spans="1:16">
      <c r="A1429" s="141"/>
      <c r="B1429" s="145"/>
      <c r="C1429" s="175" t="s">
        <v>2706</v>
      </c>
      <c r="D1429" s="169" t="s">
        <v>235</v>
      </c>
      <c r="E1429" s="169" t="s">
        <v>2707</v>
      </c>
      <c r="F1429" s="203" t="s">
        <v>2735</v>
      </c>
      <c r="G1429" s="203" t="s">
        <v>2735</v>
      </c>
      <c r="H1429" s="203" t="s">
        <v>2735</v>
      </c>
      <c r="I1429" s="203" t="s">
        <v>2735</v>
      </c>
      <c r="J1429" s="171">
        <v>0.9</v>
      </c>
      <c r="K1429" s="172" t="str">
        <f>IFERROR(SUMIFS(#REF!,#REF!,$I1429,#REF!,$R$2)/SUMIFS(#REF!,#REF!,$I1429,#REF!,$R$2),"-")</f>
        <v>-</v>
      </c>
      <c r="L1429" s="172" t="str">
        <f>IFERROR(SUMIFS(#REF!,#REF!,$I1429,#REF!,$R$7)/SUMIFS(#REF!,#REF!,$I1429,#REF!,$R$7),"-")</f>
        <v>-</v>
      </c>
      <c r="M1429" s="173" t="str">
        <f>IFERROR(SUMIFS(#REF!,#REF!,$I1429,#REF!,$R$3)/SUMIFS(#REF!,#REF!,$I1429,#REF!,$R$3),"-")</f>
        <v>-</v>
      </c>
      <c r="N1429" s="173" t="str">
        <f>IFERROR(SUMIFS(#REF!,#REF!,$I1429,#REF!,"&lt;="&amp;$R$2,#REF!,"&gt;="&amp;$S$2)/SUMIFS(#REF!,#REF!,$I1429,#REF!,"&lt;="&amp;$R$2,#REF!,"&gt;="&amp;$S$2),"-")</f>
        <v>-</v>
      </c>
      <c r="O1429" s="145"/>
      <c r="P1429" s="143"/>
    </row>
    <row r="1430" spans="1:16">
      <c r="A1430" s="141"/>
      <c r="B1430" s="145"/>
      <c r="C1430" s="175" t="s">
        <v>2706</v>
      </c>
      <c r="D1430" s="169" t="s">
        <v>235</v>
      </c>
      <c r="E1430" s="169" t="s">
        <v>2707</v>
      </c>
      <c r="F1430" s="203" t="s">
        <v>2737</v>
      </c>
      <c r="G1430" s="203" t="s">
        <v>2737</v>
      </c>
      <c r="H1430" s="203" t="s">
        <v>2737</v>
      </c>
      <c r="I1430" s="203" t="s">
        <v>2737</v>
      </c>
      <c r="J1430" s="171">
        <v>0.9</v>
      </c>
      <c r="K1430" s="172" t="str">
        <f>IFERROR(SUMIFS(#REF!,#REF!,$I1430,#REF!,$R$2)/SUMIFS(#REF!,#REF!,$I1430,#REF!,$R$2),"-")</f>
        <v>-</v>
      </c>
      <c r="L1430" s="172" t="str">
        <f>IFERROR(SUMIFS(#REF!,#REF!,$I1430,#REF!,$R$7)/SUMIFS(#REF!,#REF!,$I1430,#REF!,$R$7),"-")</f>
        <v>-</v>
      </c>
      <c r="M1430" s="173" t="str">
        <f>IFERROR(SUMIFS(#REF!,#REF!,$I1430,#REF!,$R$3)/SUMIFS(#REF!,#REF!,$I1430,#REF!,$R$3),"-")</f>
        <v>-</v>
      </c>
      <c r="N1430" s="173" t="str">
        <f>IFERROR(SUMIFS(#REF!,#REF!,$I1430,#REF!,"&lt;="&amp;$R$2,#REF!,"&gt;="&amp;$S$2)/SUMIFS(#REF!,#REF!,$I1430,#REF!,"&lt;="&amp;$R$2,#REF!,"&gt;="&amp;$S$2),"-")</f>
        <v>-</v>
      </c>
      <c r="O1430" s="145"/>
      <c r="P1430" s="143"/>
    </row>
    <row r="1431" spans="1:16">
      <c r="A1431" s="141"/>
      <c r="B1431" s="145"/>
      <c r="C1431" s="175" t="s">
        <v>2706</v>
      </c>
      <c r="D1431" s="169" t="s">
        <v>235</v>
      </c>
      <c r="E1431" s="169" t="s">
        <v>2707</v>
      </c>
      <c r="F1431" s="203" t="s">
        <v>2739</v>
      </c>
      <c r="G1431" s="203" t="s">
        <v>2739</v>
      </c>
      <c r="H1431" s="203" t="s">
        <v>2739</v>
      </c>
      <c r="I1431" s="203" t="s">
        <v>2739</v>
      </c>
      <c r="J1431" s="171">
        <v>0.9</v>
      </c>
      <c r="K1431" s="172" t="str">
        <f>IFERROR(SUMIFS(#REF!,#REF!,$I1431,#REF!,$R$2)/SUMIFS(#REF!,#REF!,$I1431,#REF!,$R$2),"-")</f>
        <v>-</v>
      </c>
      <c r="L1431" s="172" t="str">
        <f>IFERROR(SUMIFS(#REF!,#REF!,$I1431,#REF!,$R$7)/SUMIFS(#REF!,#REF!,$I1431,#REF!,$R$7),"-")</f>
        <v>-</v>
      </c>
      <c r="M1431" s="173" t="str">
        <f>IFERROR(SUMIFS(#REF!,#REF!,$I1431,#REF!,$R$3)/SUMIFS(#REF!,#REF!,$I1431,#REF!,$R$3),"-")</f>
        <v>-</v>
      </c>
      <c r="N1431" s="173" t="str">
        <f>IFERROR(SUMIFS(#REF!,#REF!,$I1431,#REF!,"&lt;="&amp;$R$2,#REF!,"&gt;="&amp;$S$2)/SUMIFS(#REF!,#REF!,$I1431,#REF!,"&lt;="&amp;$R$2,#REF!,"&gt;="&amp;$S$2),"-")</f>
        <v>-</v>
      </c>
      <c r="O1431" s="145"/>
      <c r="P1431" s="143"/>
    </row>
    <row r="1432" spans="1:16">
      <c r="A1432" s="141"/>
      <c r="B1432" s="145"/>
      <c r="C1432" s="175" t="s">
        <v>2706</v>
      </c>
      <c r="D1432" s="169" t="s">
        <v>235</v>
      </c>
      <c r="E1432" s="169" t="s">
        <v>2707</v>
      </c>
      <c r="F1432" s="203" t="s">
        <v>2741</v>
      </c>
      <c r="G1432" s="203" t="s">
        <v>2741</v>
      </c>
      <c r="H1432" s="203" t="s">
        <v>2741</v>
      </c>
      <c r="I1432" s="203" t="s">
        <v>2741</v>
      </c>
      <c r="J1432" s="171">
        <v>0.9</v>
      </c>
      <c r="K1432" s="172" t="str">
        <f>IFERROR(SUMIFS(#REF!,#REF!,$I1432,#REF!,$R$2)/SUMIFS(#REF!,#REF!,$I1432,#REF!,$R$2),"-")</f>
        <v>-</v>
      </c>
      <c r="L1432" s="172" t="str">
        <f>IFERROR(SUMIFS(#REF!,#REF!,$I1432,#REF!,$R$7)/SUMIFS(#REF!,#REF!,$I1432,#REF!,$R$7),"-")</f>
        <v>-</v>
      </c>
      <c r="M1432" s="173" t="str">
        <f>IFERROR(SUMIFS(#REF!,#REF!,$I1432,#REF!,$R$3)/SUMIFS(#REF!,#REF!,$I1432,#REF!,$R$3),"-")</f>
        <v>-</v>
      </c>
      <c r="N1432" s="173" t="str">
        <f>IFERROR(SUMIFS(#REF!,#REF!,$I1432,#REF!,"&lt;="&amp;$R$2,#REF!,"&gt;="&amp;$S$2)/SUMIFS(#REF!,#REF!,$I1432,#REF!,"&lt;="&amp;$R$2,#REF!,"&gt;="&amp;$S$2),"-")</f>
        <v>-</v>
      </c>
      <c r="O1432" s="145"/>
      <c r="P1432" s="143"/>
    </row>
    <row r="1433" spans="1:16">
      <c r="A1433" s="141"/>
      <c r="B1433" s="145"/>
      <c r="C1433" s="175" t="s">
        <v>2706</v>
      </c>
      <c r="D1433" s="169" t="s">
        <v>235</v>
      </c>
      <c r="E1433" s="169" t="s">
        <v>2707</v>
      </c>
      <c r="F1433" s="203" t="s">
        <v>2743</v>
      </c>
      <c r="G1433" s="203" t="s">
        <v>2743</v>
      </c>
      <c r="H1433" s="203" t="s">
        <v>2743</v>
      </c>
      <c r="I1433" s="203" t="s">
        <v>2743</v>
      </c>
      <c r="J1433" s="171">
        <v>0.9</v>
      </c>
      <c r="K1433" s="172" t="str">
        <f>IFERROR(SUMIFS(#REF!,#REF!,$I1433,#REF!,$R$2)/SUMIFS(#REF!,#REF!,$I1433,#REF!,$R$2),"-")</f>
        <v>-</v>
      </c>
      <c r="L1433" s="172" t="str">
        <f>IFERROR(SUMIFS(#REF!,#REF!,$I1433,#REF!,$R$7)/SUMIFS(#REF!,#REF!,$I1433,#REF!,$R$7),"-")</f>
        <v>-</v>
      </c>
      <c r="M1433" s="173" t="str">
        <f>IFERROR(SUMIFS(#REF!,#REF!,$I1433,#REF!,$R$3)/SUMIFS(#REF!,#REF!,$I1433,#REF!,$R$3),"-")</f>
        <v>-</v>
      </c>
      <c r="N1433" s="173" t="str">
        <f>IFERROR(SUMIFS(#REF!,#REF!,$I1433,#REF!,"&lt;="&amp;$R$2,#REF!,"&gt;="&amp;$S$2)/SUMIFS(#REF!,#REF!,$I1433,#REF!,"&lt;="&amp;$R$2,#REF!,"&gt;="&amp;$S$2),"-")</f>
        <v>-</v>
      </c>
      <c r="O1433" s="145"/>
      <c r="P1433" s="143"/>
    </row>
    <row r="1434" spans="1:16">
      <c r="A1434" s="141"/>
      <c r="B1434" s="145"/>
      <c r="C1434" s="175" t="s">
        <v>2706</v>
      </c>
      <c r="D1434" s="169" t="s">
        <v>235</v>
      </c>
      <c r="E1434" s="169" t="s">
        <v>2707</v>
      </c>
      <c r="F1434" s="202" t="s">
        <v>2745</v>
      </c>
      <c r="G1434" s="202" t="s">
        <v>2745</v>
      </c>
      <c r="H1434" s="202" t="s">
        <v>2745</v>
      </c>
      <c r="I1434" s="202" t="s">
        <v>2745</v>
      </c>
      <c r="J1434" s="171">
        <v>0.9</v>
      </c>
      <c r="K1434" s="172" t="str">
        <f>IFERROR(SUMIFS(#REF!,#REF!,$I1434,#REF!,$R$2)/SUMIFS(#REF!,#REF!,$I1434,#REF!,$R$2),"-")</f>
        <v>-</v>
      </c>
      <c r="L1434" s="172" t="str">
        <f>IFERROR(SUMIFS(#REF!,#REF!,$I1434,#REF!,$R$7)/SUMIFS(#REF!,#REF!,$I1434,#REF!,$R$7),"-")</f>
        <v>-</v>
      </c>
      <c r="M1434" s="173" t="str">
        <f>IFERROR(SUMIFS(#REF!,#REF!,$I1434,#REF!,$R$3)/SUMIFS(#REF!,#REF!,$I1434,#REF!,$R$3),"-")</f>
        <v>-</v>
      </c>
      <c r="N1434" s="173" t="str">
        <f>IFERROR(SUMIFS(#REF!,#REF!,$I1434,#REF!,"&lt;="&amp;$R$2,#REF!,"&gt;="&amp;$S$2)/SUMIFS(#REF!,#REF!,$I1434,#REF!,"&lt;="&amp;$R$2,#REF!,"&gt;="&amp;$S$2),"-")</f>
        <v>-</v>
      </c>
      <c r="O1434" s="145"/>
      <c r="P1434" s="143"/>
    </row>
    <row r="1435" spans="1:16">
      <c r="A1435" s="141"/>
      <c r="B1435" s="145"/>
      <c r="C1435" s="175" t="s">
        <v>2706</v>
      </c>
      <c r="D1435" s="169" t="s">
        <v>235</v>
      </c>
      <c r="E1435" s="169" t="s">
        <v>2707</v>
      </c>
      <c r="F1435" s="202" t="s">
        <v>2747</v>
      </c>
      <c r="G1435" s="202" t="s">
        <v>2747</v>
      </c>
      <c r="H1435" s="202" t="s">
        <v>2747</v>
      </c>
      <c r="I1435" s="202" t="s">
        <v>2747</v>
      </c>
      <c r="J1435" s="171">
        <v>0.9</v>
      </c>
      <c r="K1435" s="172" t="str">
        <f>IFERROR(SUMIFS(#REF!,#REF!,$I1435,#REF!,$R$2)/SUMIFS(#REF!,#REF!,$I1435,#REF!,$R$2),"-")</f>
        <v>-</v>
      </c>
      <c r="L1435" s="172" t="str">
        <f>IFERROR(SUMIFS(#REF!,#REF!,$I1435,#REF!,$R$7)/SUMIFS(#REF!,#REF!,$I1435,#REF!,$R$7),"-")</f>
        <v>-</v>
      </c>
      <c r="M1435" s="173" t="str">
        <f>IFERROR(SUMIFS(#REF!,#REF!,$I1435,#REF!,$R$3)/SUMIFS(#REF!,#REF!,$I1435,#REF!,$R$3),"-")</f>
        <v>-</v>
      </c>
      <c r="N1435" s="173" t="str">
        <f>IFERROR(SUMIFS(#REF!,#REF!,$I1435,#REF!,"&lt;="&amp;$R$2,#REF!,"&gt;="&amp;$S$2)/SUMIFS(#REF!,#REF!,$I1435,#REF!,"&lt;="&amp;$R$2,#REF!,"&gt;="&amp;$S$2),"-")</f>
        <v>-</v>
      </c>
      <c r="O1435" s="145"/>
      <c r="P1435" s="143"/>
    </row>
    <row r="1436" spans="1:16">
      <c r="A1436" s="141"/>
      <c r="B1436" s="145"/>
      <c r="C1436" s="175" t="s">
        <v>2706</v>
      </c>
      <c r="D1436" s="169" t="s">
        <v>235</v>
      </c>
      <c r="E1436" s="169" t="s">
        <v>2707</v>
      </c>
      <c r="F1436" s="202" t="s">
        <v>2749</v>
      </c>
      <c r="G1436" s="202" t="s">
        <v>2749</v>
      </c>
      <c r="H1436" s="202" t="s">
        <v>2749</v>
      </c>
      <c r="I1436" s="202" t="s">
        <v>2749</v>
      </c>
      <c r="J1436" s="171">
        <v>0.9</v>
      </c>
      <c r="K1436" s="172" t="str">
        <f>IFERROR(SUMIFS(#REF!,#REF!,$I1436,#REF!,$R$2)/SUMIFS(#REF!,#REF!,$I1436,#REF!,$R$2),"-")</f>
        <v>-</v>
      </c>
      <c r="L1436" s="172" t="str">
        <f>IFERROR(SUMIFS(#REF!,#REF!,$I1436,#REF!,$R$7)/SUMIFS(#REF!,#REF!,$I1436,#REF!,$R$7),"-")</f>
        <v>-</v>
      </c>
      <c r="M1436" s="173" t="str">
        <f>IFERROR(SUMIFS(#REF!,#REF!,$I1436,#REF!,$R$3)/SUMIFS(#REF!,#REF!,$I1436,#REF!,$R$3),"-")</f>
        <v>-</v>
      </c>
      <c r="N1436" s="173" t="str">
        <f>IFERROR(SUMIFS(#REF!,#REF!,$I1436,#REF!,"&lt;="&amp;$R$2,#REF!,"&gt;="&amp;$S$2)/SUMIFS(#REF!,#REF!,$I1436,#REF!,"&lt;="&amp;$R$2,#REF!,"&gt;="&amp;$S$2),"-")</f>
        <v>-</v>
      </c>
      <c r="O1436" s="145"/>
      <c r="P1436" s="143"/>
    </row>
    <row r="1437" spans="1:16">
      <c r="A1437" s="141"/>
      <c r="B1437" s="145"/>
      <c r="C1437" s="175" t="s">
        <v>2706</v>
      </c>
      <c r="D1437" s="169" t="s">
        <v>235</v>
      </c>
      <c r="E1437" s="169" t="s">
        <v>2707</v>
      </c>
      <c r="F1437" s="203" t="s">
        <v>2751</v>
      </c>
      <c r="G1437" s="203" t="s">
        <v>2751</v>
      </c>
      <c r="H1437" s="203" t="s">
        <v>2751</v>
      </c>
      <c r="I1437" s="203" t="s">
        <v>2751</v>
      </c>
      <c r="J1437" s="171">
        <v>0.9</v>
      </c>
      <c r="K1437" s="172" t="str">
        <f>IFERROR(SUMIFS(#REF!,#REF!,$I1437,#REF!,$R$2)/SUMIFS(#REF!,#REF!,$I1437,#REF!,$R$2),"-")</f>
        <v>-</v>
      </c>
      <c r="L1437" s="172" t="str">
        <f>IFERROR(SUMIFS(#REF!,#REF!,$I1437,#REF!,$R$7)/SUMIFS(#REF!,#REF!,$I1437,#REF!,$R$7),"-")</f>
        <v>-</v>
      </c>
      <c r="M1437" s="173" t="str">
        <f>IFERROR(SUMIFS(#REF!,#REF!,$I1437,#REF!,$R$3)/SUMIFS(#REF!,#REF!,$I1437,#REF!,$R$3),"-")</f>
        <v>-</v>
      </c>
      <c r="N1437" s="173" t="str">
        <f>IFERROR(SUMIFS(#REF!,#REF!,$I1437,#REF!,"&lt;="&amp;$R$2,#REF!,"&gt;="&amp;$S$2)/SUMIFS(#REF!,#REF!,$I1437,#REF!,"&lt;="&amp;$R$2,#REF!,"&gt;="&amp;$S$2),"-")</f>
        <v>-</v>
      </c>
      <c r="O1437" s="145"/>
      <c r="P1437" s="143"/>
    </row>
    <row r="1438" spans="1:16">
      <c r="A1438" s="141"/>
      <c r="B1438" s="145"/>
      <c r="C1438" s="175" t="s">
        <v>2706</v>
      </c>
      <c r="D1438" s="169" t="s">
        <v>235</v>
      </c>
      <c r="E1438" s="169" t="s">
        <v>2707</v>
      </c>
      <c r="F1438" s="203" t="s">
        <v>2753</v>
      </c>
      <c r="G1438" s="203" t="s">
        <v>2753</v>
      </c>
      <c r="H1438" s="203" t="s">
        <v>2753</v>
      </c>
      <c r="I1438" s="203" t="s">
        <v>2753</v>
      </c>
      <c r="J1438" s="171">
        <v>0.9</v>
      </c>
      <c r="K1438" s="172" t="str">
        <f>IFERROR(SUMIFS(#REF!,#REF!,$I1438,#REF!,$R$2)/SUMIFS(#REF!,#REF!,$I1438,#REF!,$R$2),"-")</f>
        <v>-</v>
      </c>
      <c r="L1438" s="172" t="str">
        <f>IFERROR(SUMIFS(#REF!,#REF!,$I1438,#REF!,$R$7)/SUMIFS(#REF!,#REF!,$I1438,#REF!,$R$7),"-")</f>
        <v>-</v>
      </c>
      <c r="M1438" s="173" t="str">
        <f>IFERROR(SUMIFS(#REF!,#REF!,$I1438,#REF!,$R$3)/SUMIFS(#REF!,#REF!,$I1438,#REF!,$R$3),"-")</f>
        <v>-</v>
      </c>
      <c r="N1438" s="173" t="str">
        <f>IFERROR(SUMIFS(#REF!,#REF!,$I1438,#REF!,"&lt;="&amp;$R$2,#REF!,"&gt;="&amp;$S$2)/SUMIFS(#REF!,#REF!,$I1438,#REF!,"&lt;="&amp;$R$2,#REF!,"&gt;="&amp;$S$2),"-")</f>
        <v>-</v>
      </c>
      <c r="O1438" s="145"/>
      <c r="P1438" s="143"/>
    </row>
    <row r="1439" spans="1:16">
      <c r="A1439" s="141"/>
      <c r="B1439" s="145"/>
      <c r="C1439" s="175" t="s">
        <v>2706</v>
      </c>
      <c r="D1439" s="169" t="s">
        <v>235</v>
      </c>
      <c r="E1439" s="169" t="s">
        <v>2707</v>
      </c>
      <c r="F1439" s="203" t="s">
        <v>2755</v>
      </c>
      <c r="G1439" s="203" t="s">
        <v>2755</v>
      </c>
      <c r="H1439" s="203" t="s">
        <v>2755</v>
      </c>
      <c r="I1439" s="203" t="s">
        <v>2755</v>
      </c>
      <c r="J1439" s="171">
        <v>0.9</v>
      </c>
      <c r="K1439" s="172" t="str">
        <f>IFERROR(SUMIFS(#REF!,#REF!,$I1439,#REF!,$R$2)/SUMIFS(#REF!,#REF!,$I1439,#REF!,$R$2),"-")</f>
        <v>-</v>
      </c>
      <c r="L1439" s="172" t="str">
        <f>IFERROR(SUMIFS(#REF!,#REF!,$I1439,#REF!,$R$7)/SUMIFS(#REF!,#REF!,$I1439,#REF!,$R$7),"-")</f>
        <v>-</v>
      </c>
      <c r="M1439" s="173" t="str">
        <f>IFERROR(SUMIFS(#REF!,#REF!,$I1439,#REF!,$R$3)/SUMIFS(#REF!,#REF!,$I1439,#REF!,$R$3),"-")</f>
        <v>-</v>
      </c>
      <c r="N1439" s="173" t="str">
        <f>IFERROR(SUMIFS(#REF!,#REF!,$I1439,#REF!,"&lt;="&amp;$R$2,#REF!,"&gt;="&amp;$S$2)/SUMIFS(#REF!,#REF!,$I1439,#REF!,"&lt;="&amp;$R$2,#REF!,"&gt;="&amp;$S$2),"-")</f>
        <v>-</v>
      </c>
      <c r="O1439" s="145"/>
      <c r="P1439" s="143"/>
    </row>
    <row r="1440" spans="1:16">
      <c r="A1440" s="141"/>
      <c r="B1440" s="145"/>
      <c r="C1440" s="175" t="s">
        <v>2706</v>
      </c>
      <c r="D1440" s="169" t="s">
        <v>235</v>
      </c>
      <c r="E1440" s="169" t="s">
        <v>2707</v>
      </c>
      <c r="F1440" s="202" t="s">
        <v>2757</v>
      </c>
      <c r="G1440" s="202" t="s">
        <v>2757</v>
      </c>
      <c r="H1440" s="202" t="s">
        <v>2757</v>
      </c>
      <c r="I1440" s="202" t="s">
        <v>2757</v>
      </c>
      <c r="J1440" s="171">
        <v>0.9</v>
      </c>
      <c r="K1440" s="172" t="str">
        <f>IFERROR(SUMIFS(#REF!,#REF!,$I1440,#REF!,$R$2)/SUMIFS(#REF!,#REF!,$I1440,#REF!,$R$2),"-")</f>
        <v>-</v>
      </c>
      <c r="L1440" s="172" t="str">
        <f>IFERROR(SUMIFS(#REF!,#REF!,$I1440,#REF!,$R$7)/SUMIFS(#REF!,#REF!,$I1440,#REF!,$R$7),"-")</f>
        <v>-</v>
      </c>
      <c r="M1440" s="173" t="str">
        <f>IFERROR(SUMIFS(#REF!,#REF!,$I1440,#REF!,$R$3)/SUMIFS(#REF!,#REF!,$I1440,#REF!,$R$3),"-")</f>
        <v>-</v>
      </c>
      <c r="N1440" s="173" t="str">
        <f>IFERROR(SUMIFS(#REF!,#REF!,$I1440,#REF!,"&lt;="&amp;$R$2,#REF!,"&gt;="&amp;$S$2)/SUMIFS(#REF!,#REF!,$I1440,#REF!,"&lt;="&amp;$R$2,#REF!,"&gt;="&amp;$S$2),"-")</f>
        <v>-</v>
      </c>
      <c r="O1440" s="145"/>
      <c r="P1440" s="143"/>
    </row>
    <row r="1441" spans="1:16">
      <c r="A1441" s="141"/>
      <c r="B1441" s="145"/>
      <c r="C1441" s="175" t="s">
        <v>2706</v>
      </c>
      <c r="D1441" s="169" t="s">
        <v>235</v>
      </c>
      <c r="E1441" s="169" t="s">
        <v>2707</v>
      </c>
      <c r="F1441" s="202" t="s">
        <v>2759</v>
      </c>
      <c r="G1441" s="202" t="s">
        <v>2759</v>
      </c>
      <c r="H1441" s="202" t="s">
        <v>2759</v>
      </c>
      <c r="I1441" s="202" t="s">
        <v>2759</v>
      </c>
      <c r="J1441" s="171">
        <v>0.9</v>
      </c>
      <c r="K1441" s="172" t="str">
        <f>IFERROR(SUMIFS(#REF!,#REF!,$I1441,#REF!,$R$2)/SUMIFS(#REF!,#REF!,$I1441,#REF!,$R$2),"-")</f>
        <v>-</v>
      </c>
      <c r="L1441" s="172" t="str">
        <f>IFERROR(SUMIFS(#REF!,#REF!,$I1441,#REF!,$R$7)/SUMIFS(#REF!,#REF!,$I1441,#REF!,$R$7),"-")</f>
        <v>-</v>
      </c>
      <c r="M1441" s="173" t="str">
        <f>IFERROR(SUMIFS(#REF!,#REF!,$I1441,#REF!,$R$3)/SUMIFS(#REF!,#REF!,$I1441,#REF!,$R$3),"-")</f>
        <v>-</v>
      </c>
      <c r="N1441" s="173" t="str">
        <f>IFERROR(SUMIFS(#REF!,#REF!,$I1441,#REF!,"&lt;="&amp;$R$2,#REF!,"&gt;="&amp;$S$2)/SUMIFS(#REF!,#REF!,$I1441,#REF!,"&lt;="&amp;$R$2,#REF!,"&gt;="&amp;$S$2),"-")</f>
        <v>-</v>
      </c>
      <c r="O1441" s="145"/>
      <c r="P1441" s="143"/>
    </row>
    <row r="1442" spans="1:16">
      <c r="A1442" s="141"/>
      <c r="B1442" s="145"/>
      <c r="C1442" s="175" t="s">
        <v>2706</v>
      </c>
      <c r="D1442" s="169" t="s">
        <v>235</v>
      </c>
      <c r="E1442" s="169" t="s">
        <v>2707</v>
      </c>
      <c r="F1442" s="202" t="s">
        <v>2761</v>
      </c>
      <c r="G1442" s="202" t="s">
        <v>2761</v>
      </c>
      <c r="H1442" s="202" t="s">
        <v>2761</v>
      </c>
      <c r="I1442" s="202" t="s">
        <v>2761</v>
      </c>
      <c r="J1442" s="171">
        <v>0.9</v>
      </c>
      <c r="K1442" s="172" t="str">
        <f>IFERROR(SUMIFS(#REF!,#REF!,$I1442,#REF!,$R$2)/SUMIFS(#REF!,#REF!,$I1442,#REF!,$R$2),"-")</f>
        <v>-</v>
      </c>
      <c r="L1442" s="172" t="str">
        <f>IFERROR(SUMIFS(#REF!,#REF!,$I1442,#REF!,$R$7)/SUMIFS(#REF!,#REF!,$I1442,#REF!,$R$7),"-")</f>
        <v>-</v>
      </c>
      <c r="M1442" s="173" t="str">
        <f>IFERROR(SUMIFS(#REF!,#REF!,$I1442,#REF!,$R$3)/SUMIFS(#REF!,#REF!,$I1442,#REF!,$R$3),"-")</f>
        <v>-</v>
      </c>
      <c r="N1442" s="173" t="str">
        <f>IFERROR(SUMIFS(#REF!,#REF!,$I1442,#REF!,"&lt;="&amp;$R$2,#REF!,"&gt;="&amp;$S$2)/SUMIFS(#REF!,#REF!,$I1442,#REF!,"&lt;="&amp;$R$2,#REF!,"&gt;="&amp;$S$2),"-")</f>
        <v>-</v>
      </c>
      <c r="O1442" s="145"/>
      <c r="P1442" s="143"/>
    </row>
    <row r="1443" spans="1:16">
      <c r="A1443" s="141"/>
      <c r="B1443" s="145"/>
      <c r="C1443" s="175" t="s">
        <v>2706</v>
      </c>
      <c r="D1443" s="169" t="s">
        <v>235</v>
      </c>
      <c r="E1443" s="169" t="s">
        <v>2707</v>
      </c>
      <c r="F1443" s="202" t="s">
        <v>2763</v>
      </c>
      <c r="G1443" s="202" t="s">
        <v>2763</v>
      </c>
      <c r="H1443" s="202" t="s">
        <v>2763</v>
      </c>
      <c r="I1443" s="202" t="s">
        <v>2763</v>
      </c>
      <c r="J1443" s="171">
        <v>0.9</v>
      </c>
      <c r="K1443" s="172" t="str">
        <f>IFERROR(SUMIFS(#REF!,#REF!,$I1443,#REF!,$R$2)/SUMIFS(#REF!,#REF!,$I1443,#REF!,$R$2),"-")</f>
        <v>-</v>
      </c>
      <c r="L1443" s="172" t="str">
        <f>IFERROR(SUMIFS(#REF!,#REF!,$I1443,#REF!,$R$7)/SUMIFS(#REF!,#REF!,$I1443,#REF!,$R$7),"-")</f>
        <v>-</v>
      </c>
      <c r="M1443" s="173" t="str">
        <f>IFERROR(SUMIFS(#REF!,#REF!,$I1443,#REF!,$R$3)/SUMIFS(#REF!,#REF!,$I1443,#REF!,$R$3),"-")</f>
        <v>-</v>
      </c>
      <c r="N1443" s="173" t="str">
        <f>IFERROR(SUMIFS(#REF!,#REF!,$I1443,#REF!,"&lt;="&amp;$R$2,#REF!,"&gt;="&amp;$S$2)/SUMIFS(#REF!,#REF!,$I1443,#REF!,"&lt;="&amp;$R$2,#REF!,"&gt;="&amp;$S$2),"-")</f>
        <v>-</v>
      </c>
      <c r="O1443" s="145"/>
      <c r="P1443" s="143"/>
    </row>
    <row r="1444" spans="1:16">
      <c r="A1444" s="141"/>
      <c r="B1444" s="145"/>
      <c r="C1444" s="175" t="s">
        <v>2706</v>
      </c>
      <c r="D1444" s="169" t="s">
        <v>235</v>
      </c>
      <c r="E1444" s="169" t="s">
        <v>2707</v>
      </c>
      <c r="F1444" s="202" t="s">
        <v>2765</v>
      </c>
      <c r="G1444" s="202" t="s">
        <v>2765</v>
      </c>
      <c r="H1444" s="202" t="s">
        <v>2765</v>
      </c>
      <c r="I1444" s="202" t="s">
        <v>2765</v>
      </c>
      <c r="J1444" s="171">
        <v>0.9</v>
      </c>
      <c r="K1444" s="172" t="str">
        <f>IFERROR(SUMIFS(#REF!,#REF!,$I1444,#REF!,$R$2)/SUMIFS(#REF!,#REF!,$I1444,#REF!,$R$2),"-")</f>
        <v>-</v>
      </c>
      <c r="L1444" s="172" t="str">
        <f>IFERROR(SUMIFS(#REF!,#REF!,$I1444,#REF!,$R$7)/SUMIFS(#REF!,#REF!,$I1444,#REF!,$R$7),"-")</f>
        <v>-</v>
      </c>
      <c r="M1444" s="173" t="str">
        <f>IFERROR(SUMIFS(#REF!,#REF!,$I1444,#REF!,$R$3)/SUMIFS(#REF!,#REF!,$I1444,#REF!,$R$3),"-")</f>
        <v>-</v>
      </c>
      <c r="N1444" s="173" t="str">
        <f>IFERROR(SUMIFS(#REF!,#REF!,$I1444,#REF!,"&lt;="&amp;$R$2,#REF!,"&gt;="&amp;$S$2)/SUMIFS(#REF!,#REF!,$I1444,#REF!,"&lt;="&amp;$R$2,#REF!,"&gt;="&amp;$S$2),"-")</f>
        <v>-</v>
      </c>
      <c r="O1444" s="145"/>
      <c r="P1444" s="143"/>
    </row>
    <row r="1445" spans="1:16">
      <c r="A1445" s="141"/>
      <c r="B1445" s="145"/>
      <c r="C1445" s="175" t="s">
        <v>2706</v>
      </c>
      <c r="D1445" s="169" t="s">
        <v>235</v>
      </c>
      <c r="E1445" s="169" t="s">
        <v>2707</v>
      </c>
      <c r="F1445" s="202" t="s">
        <v>2767</v>
      </c>
      <c r="G1445" s="202" t="s">
        <v>2767</v>
      </c>
      <c r="H1445" s="202" t="s">
        <v>2767</v>
      </c>
      <c r="I1445" s="202" t="s">
        <v>2767</v>
      </c>
      <c r="J1445" s="171">
        <v>0.9</v>
      </c>
      <c r="K1445" s="172" t="str">
        <f>IFERROR(SUMIFS(#REF!,#REF!,$I1445,#REF!,$R$2)/SUMIFS(#REF!,#REF!,$I1445,#REF!,$R$2),"-")</f>
        <v>-</v>
      </c>
      <c r="L1445" s="172" t="str">
        <f>IFERROR(SUMIFS(#REF!,#REF!,$I1445,#REF!,$R$7)/SUMIFS(#REF!,#REF!,$I1445,#REF!,$R$7),"-")</f>
        <v>-</v>
      </c>
      <c r="M1445" s="173" t="str">
        <f>IFERROR(SUMIFS(#REF!,#REF!,$I1445,#REF!,$R$3)/SUMIFS(#REF!,#REF!,$I1445,#REF!,$R$3),"-")</f>
        <v>-</v>
      </c>
      <c r="N1445" s="173" t="str">
        <f>IFERROR(SUMIFS(#REF!,#REF!,$I1445,#REF!,"&lt;="&amp;$R$2,#REF!,"&gt;="&amp;$S$2)/SUMIFS(#REF!,#REF!,$I1445,#REF!,"&lt;="&amp;$R$2,#REF!,"&gt;="&amp;$S$2),"-")</f>
        <v>-</v>
      </c>
      <c r="O1445" s="145"/>
      <c r="P1445" s="143"/>
    </row>
    <row r="1446" spans="1:16">
      <c r="A1446" s="141"/>
      <c r="B1446" s="145"/>
      <c r="C1446" s="175" t="s">
        <v>2706</v>
      </c>
      <c r="D1446" s="169" t="s">
        <v>235</v>
      </c>
      <c r="E1446" s="169" t="s">
        <v>2707</v>
      </c>
      <c r="F1446" s="202" t="s">
        <v>2769</v>
      </c>
      <c r="G1446" s="202" t="s">
        <v>2769</v>
      </c>
      <c r="H1446" s="202" t="s">
        <v>2769</v>
      </c>
      <c r="I1446" s="202" t="s">
        <v>2769</v>
      </c>
      <c r="J1446" s="171">
        <v>0.9</v>
      </c>
      <c r="K1446" s="172" t="str">
        <f>IFERROR(SUMIFS(#REF!,#REF!,$I1446,#REF!,$R$2)/SUMIFS(#REF!,#REF!,$I1446,#REF!,$R$2),"-")</f>
        <v>-</v>
      </c>
      <c r="L1446" s="172" t="str">
        <f>IFERROR(SUMIFS(#REF!,#REF!,$I1446,#REF!,$R$7)/SUMIFS(#REF!,#REF!,$I1446,#REF!,$R$7),"-")</f>
        <v>-</v>
      </c>
      <c r="M1446" s="173" t="str">
        <f>IFERROR(SUMIFS(#REF!,#REF!,$I1446,#REF!,$R$3)/SUMIFS(#REF!,#REF!,$I1446,#REF!,$R$3),"-")</f>
        <v>-</v>
      </c>
      <c r="N1446" s="173" t="str">
        <f>IFERROR(SUMIFS(#REF!,#REF!,$I1446,#REF!,"&lt;="&amp;$R$2,#REF!,"&gt;="&amp;$S$2)/SUMIFS(#REF!,#REF!,$I1446,#REF!,"&lt;="&amp;$R$2,#REF!,"&gt;="&amp;$S$2),"-")</f>
        <v>-</v>
      </c>
      <c r="O1446" s="145"/>
      <c r="P1446" s="143"/>
    </row>
    <row r="1447" spans="1:16">
      <c r="A1447" s="141"/>
      <c r="B1447" s="145"/>
      <c r="C1447" s="175" t="s">
        <v>2706</v>
      </c>
      <c r="D1447" s="169" t="s">
        <v>235</v>
      </c>
      <c r="E1447" s="169" t="s">
        <v>2707</v>
      </c>
      <c r="F1447" s="202" t="s">
        <v>2771</v>
      </c>
      <c r="G1447" s="202" t="s">
        <v>2771</v>
      </c>
      <c r="H1447" s="202" t="s">
        <v>2771</v>
      </c>
      <c r="I1447" s="202" t="s">
        <v>2771</v>
      </c>
      <c r="J1447" s="171">
        <v>0.9</v>
      </c>
      <c r="K1447" s="172" t="str">
        <f>IFERROR(SUMIFS(#REF!,#REF!,$I1447,#REF!,$R$2)/SUMIFS(#REF!,#REF!,$I1447,#REF!,$R$2),"-")</f>
        <v>-</v>
      </c>
      <c r="L1447" s="172" t="str">
        <f>IFERROR(SUMIFS(#REF!,#REF!,$I1447,#REF!,$R$7)/SUMIFS(#REF!,#REF!,$I1447,#REF!,$R$7),"-")</f>
        <v>-</v>
      </c>
      <c r="M1447" s="173" t="str">
        <f>IFERROR(SUMIFS(#REF!,#REF!,$I1447,#REF!,$R$3)/SUMIFS(#REF!,#REF!,$I1447,#REF!,$R$3),"-")</f>
        <v>-</v>
      </c>
      <c r="N1447" s="173" t="str">
        <f>IFERROR(SUMIFS(#REF!,#REF!,$I1447,#REF!,"&lt;="&amp;$R$2,#REF!,"&gt;="&amp;$S$2)/SUMIFS(#REF!,#REF!,$I1447,#REF!,"&lt;="&amp;$R$2,#REF!,"&gt;="&amp;$S$2),"-")</f>
        <v>-</v>
      </c>
      <c r="O1447" s="145"/>
      <c r="P1447" s="143"/>
    </row>
    <row r="1448" spans="1:16">
      <c r="A1448" s="141"/>
      <c r="B1448" s="145"/>
      <c r="C1448" s="175" t="s">
        <v>2706</v>
      </c>
      <c r="D1448" s="169" t="s">
        <v>235</v>
      </c>
      <c r="E1448" s="169" t="s">
        <v>2707</v>
      </c>
      <c r="F1448" s="204" t="s">
        <v>2773</v>
      </c>
      <c r="G1448" s="204" t="s">
        <v>2773</v>
      </c>
      <c r="H1448" s="204" t="s">
        <v>2773</v>
      </c>
      <c r="I1448" s="204" t="s">
        <v>2773</v>
      </c>
      <c r="J1448" s="171">
        <v>0.9</v>
      </c>
      <c r="K1448" s="172" t="str">
        <f>IFERROR(SUMIFS(#REF!,#REF!,$I1448,#REF!,$R$2)/SUMIFS(#REF!,#REF!,$I1448,#REF!,$R$2),"-")</f>
        <v>-</v>
      </c>
      <c r="L1448" s="172" t="str">
        <f>IFERROR(SUMIFS(#REF!,#REF!,$I1448,#REF!,$R$7)/SUMIFS(#REF!,#REF!,$I1448,#REF!,$R$7),"-")</f>
        <v>-</v>
      </c>
      <c r="M1448" s="173" t="str">
        <f>IFERROR(SUMIFS(#REF!,#REF!,$I1448,#REF!,$R$3)/SUMIFS(#REF!,#REF!,$I1448,#REF!,$R$3),"-")</f>
        <v>-</v>
      </c>
      <c r="N1448" s="173" t="str">
        <f>IFERROR(SUMIFS(#REF!,#REF!,$I1448,#REF!,"&lt;="&amp;$R$2,#REF!,"&gt;="&amp;$S$2)/SUMIFS(#REF!,#REF!,$I1448,#REF!,"&lt;="&amp;$R$2,#REF!,"&gt;="&amp;$S$2),"-")</f>
        <v>-</v>
      </c>
      <c r="O1448" s="145"/>
      <c r="P1448" s="143"/>
    </row>
    <row r="1449" spans="1:16">
      <c r="A1449" s="141"/>
      <c r="B1449" s="145"/>
      <c r="C1449" s="175" t="s">
        <v>2706</v>
      </c>
      <c r="D1449" s="169" t="s">
        <v>235</v>
      </c>
      <c r="E1449" s="169" t="s">
        <v>2707</v>
      </c>
      <c r="F1449" s="204" t="s">
        <v>2775</v>
      </c>
      <c r="G1449" s="204" t="s">
        <v>2775</v>
      </c>
      <c r="H1449" s="204" t="s">
        <v>2775</v>
      </c>
      <c r="I1449" s="204" t="s">
        <v>2775</v>
      </c>
      <c r="J1449" s="171">
        <v>0.9</v>
      </c>
      <c r="K1449" s="172" t="str">
        <f>IFERROR(SUMIFS(#REF!,#REF!,$I1449,#REF!,$R$2)/SUMIFS(#REF!,#REF!,$I1449,#REF!,$R$2),"-")</f>
        <v>-</v>
      </c>
      <c r="L1449" s="172" t="str">
        <f>IFERROR(SUMIFS(#REF!,#REF!,$I1449,#REF!,$R$7)/SUMIFS(#REF!,#REF!,$I1449,#REF!,$R$7),"-")</f>
        <v>-</v>
      </c>
      <c r="M1449" s="173" t="str">
        <f>IFERROR(SUMIFS(#REF!,#REF!,$I1449,#REF!,$R$3)/SUMIFS(#REF!,#REF!,$I1449,#REF!,$R$3),"-")</f>
        <v>-</v>
      </c>
      <c r="N1449" s="173" t="str">
        <f>IFERROR(SUMIFS(#REF!,#REF!,$I1449,#REF!,"&lt;="&amp;$R$2,#REF!,"&gt;="&amp;$S$2)/SUMIFS(#REF!,#REF!,$I1449,#REF!,"&lt;="&amp;$R$2,#REF!,"&gt;="&amp;$S$2),"-")</f>
        <v>-</v>
      </c>
      <c r="O1449" s="145"/>
      <c r="P1449" s="143"/>
    </row>
    <row r="1450" spans="1:16">
      <c r="A1450" s="141"/>
      <c r="B1450" s="145"/>
      <c r="C1450" s="175" t="s">
        <v>2706</v>
      </c>
      <c r="D1450" s="169" t="s">
        <v>235</v>
      </c>
      <c r="E1450" s="169" t="s">
        <v>2707</v>
      </c>
      <c r="F1450" s="202" t="s">
        <v>2777</v>
      </c>
      <c r="G1450" s="202" t="s">
        <v>2777</v>
      </c>
      <c r="H1450" s="202" t="s">
        <v>2777</v>
      </c>
      <c r="I1450" s="202" t="s">
        <v>2777</v>
      </c>
      <c r="J1450" s="171">
        <v>0.9</v>
      </c>
      <c r="K1450" s="172" t="str">
        <f>IFERROR(SUMIFS(#REF!,#REF!,$I1450,#REF!,$R$2)/SUMIFS(#REF!,#REF!,$I1450,#REF!,$R$2),"-")</f>
        <v>-</v>
      </c>
      <c r="L1450" s="172" t="str">
        <f>IFERROR(SUMIFS(#REF!,#REF!,$I1450,#REF!,$R$7)/SUMIFS(#REF!,#REF!,$I1450,#REF!,$R$7),"-")</f>
        <v>-</v>
      </c>
      <c r="M1450" s="173" t="str">
        <f>IFERROR(SUMIFS(#REF!,#REF!,$I1450,#REF!,$R$3)/SUMIFS(#REF!,#REF!,$I1450,#REF!,$R$3),"-")</f>
        <v>-</v>
      </c>
      <c r="N1450" s="173" t="str">
        <f>IFERROR(SUMIFS(#REF!,#REF!,$I1450,#REF!,"&lt;="&amp;$R$2,#REF!,"&gt;="&amp;$S$2)/SUMIFS(#REF!,#REF!,$I1450,#REF!,"&lt;="&amp;$R$2,#REF!,"&gt;="&amp;$S$2),"-")</f>
        <v>-</v>
      </c>
      <c r="O1450" s="145"/>
      <c r="P1450" s="143"/>
    </row>
    <row r="1451" spans="1:16">
      <c r="A1451" s="141"/>
      <c r="B1451" s="145"/>
      <c r="C1451" s="175" t="s">
        <v>2706</v>
      </c>
      <c r="D1451" s="169" t="s">
        <v>26</v>
      </c>
      <c r="E1451" s="169" t="s">
        <v>2707</v>
      </c>
      <c r="F1451" s="181" t="s">
        <v>2779</v>
      </c>
      <c r="G1451" s="181" t="s">
        <v>2779</v>
      </c>
      <c r="H1451" s="181" t="s">
        <v>2779</v>
      </c>
      <c r="I1451" s="181" t="s">
        <v>2779</v>
      </c>
      <c r="J1451" s="171">
        <v>0.9</v>
      </c>
      <c r="K1451" s="172" t="str">
        <f>IFERROR(SUMIFS(#REF!,#REF!,$I1451,#REF!,$R$2)/SUMIFS(#REF!,#REF!,$I1451,#REF!,$R$2),"-")</f>
        <v>-</v>
      </c>
      <c r="L1451" s="172" t="str">
        <f>IFERROR(SUMIFS(#REF!,#REF!,$I1451,#REF!,$R$7)/SUMIFS(#REF!,#REF!,$I1451,#REF!,$R$7),"-")</f>
        <v>-</v>
      </c>
      <c r="M1451" s="173" t="str">
        <f>IFERROR(SUMIFS(#REF!,#REF!,$I1451,#REF!,$R$3)/SUMIFS(#REF!,#REF!,$I1451,#REF!,$R$3),"-")</f>
        <v>-</v>
      </c>
      <c r="N1451" s="173" t="str">
        <f>IFERROR(SUMIFS(#REF!,#REF!,$I1451,#REF!,"&lt;="&amp;$R$2,#REF!,"&gt;="&amp;$S$2)/SUMIFS(#REF!,#REF!,$I1451,#REF!,"&lt;="&amp;$R$2,#REF!,"&gt;="&amp;$S$2),"-")</f>
        <v>-</v>
      </c>
      <c r="O1451" s="145"/>
      <c r="P1451" s="143"/>
    </row>
    <row r="1452" spans="1:16">
      <c r="A1452" s="141"/>
      <c r="B1452" s="145"/>
      <c r="C1452" s="175" t="s">
        <v>2706</v>
      </c>
      <c r="D1452" s="169" t="s">
        <v>26</v>
      </c>
      <c r="E1452" s="169" t="s">
        <v>2707</v>
      </c>
      <c r="F1452" s="181" t="s">
        <v>2781</v>
      </c>
      <c r="G1452" s="181" t="s">
        <v>2781</v>
      </c>
      <c r="H1452" s="181" t="s">
        <v>2781</v>
      </c>
      <c r="I1452" s="181" t="s">
        <v>2781</v>
      </c>
      <c r="J1452" s="171">
        <v>0.9</v>
      </c>
      <c r="K1452" s="172" t="str">
        <f>IFERROR(SUMIFS(#REF!,#REF!,$I1452,#REF!,$R$2)/SUMIFS(#REF!,#REF!,$I1452,#REF!,$R$2),"-")</f>
        <v>-</v>
      </c>
      <c r="L1452" s="172" t="str">
        <f>IFERROR(SUMIFS(#REF!,#REF!,$I1452,#REF!,$R$7)/SUMIFS(#REF!,#REF!,$I1452,#REF!,$R$7),"-")</f>
        <v>-</v>
      </c>
      <c r="M1452" s="173" t="str">
        <f>IFERROR(SUMIFS(#REF!,#REF!,$I1452,#REF!,$R$3)/SUMIFS(#REF!,#REF!,$I1452,#REF!,$R$3),"-")</f>
        <v>-</v>
      </c>
      <c r="N1452" s="173" t="str">
        <f>IFERROR(SUMIFS(#REF!,#REF!,$I1452,#REF!,"&lt;="&amp;$R$2,#REF!,"&gt;="&amp;$S$2)/SUMIFS(#REF!,#REF!,$I1452,#REF!,"&lt;="&amp;$R$2,#REF!,"&gt;="&amp;$S$2),"-")</f>
        <v>-</v>
      </c>
      <c r="O1452" s="145"/>
      <c r="P1452" s="143"/>
    </row>
    <row r="1453" spans="1:16">
      <c r="A1453" s="141"/>
      <c r="B1453" s="145"/>
      <c r="C1453" s="175" t="s">
        <v>2706</v>
      </c>
      <c r="D1453" s="169" t="s">
        <v>26</v>
      </c>
      <c r="E1453" s="169" t="s">
        <v>2707</v>
      </c>
      <c r="F1453" s="181" t="s">
        <v>2782</v>
      </c>
      <c r="G1453" s="181" t="s">
        <v>2782</v>
      </c>
      <c r="H1453" s="181" t="s">
        <v>2782</v>
      </c>
      <c r="I1453" s="181" t="s">
        <v>2782</v>
      </c>
      <c r="J1453" s="171">
        <v>0.9</v>
      </c>
      <c r="K1453" s="172" t="str">
        <f>IFERROR(SUMIFS(#REF!,#REF!,$I1453,#REF!,$R$2)/SUMIFS(#REF!,#REF!,$I1453,#REF!,$R$2),"-")</f>
        <v>-</v>
      </c>
      <c r="L1453" s="172" t="str">
        <f>IFERROR(SUMIFS(#REF!,#REF!,$I1453,#REF!,$R$7)/SUMIFS(#REF!,#REF!,$I1453,#REF!,$R$7),"-")</f>
        <v>-</v>
      </c>
      <c r="M1453" s="173" t="str">
        <f>IFERROR(SUMIFS(#REF!,#REF!,$I1453,#REF!,$R$3)/SUMIFS(#REF!,#REF!,$I1453,#REF!,$R$3),"-")</f>
        <v>-</v>
      </c>
      <c r="N1453" s="173" t="str">
        <f>IFERROR(SUMIFS(#REF!,#REF!,$I1453,#REF!,"&lt;="&amp;$R$2,#REF!,"&gt;="&amp;$S$2)/SUMIFS(#REF!,#REF!,$I1453,#REF!,"&lt;="&amp;$R$2,#REF!,"&gt;="&amp;$S$2),"-")</f>
        <v>-</v>
      </c>
      <c r="O1453" s="145"/>
      <c r="P1453" s="143"/>
    </row>
    <row r="1454" spans="1:16">
      <c r="A1454" s="141"/>
      <c r="B1454" s="145"/>
      <c r="C1454" s="175" t="s">
        <v>2706</v>
      </c>
      <c r="D1454" s="169" t="s">
        <v>26</v>
      </c>
      <c r="E1454" s="169" t="s">
        <v>2707</v>
      </c>
      <c r="F1454" s="181" t="s">
        <v>2784</v>
      </c>
      <c r="G1454" s="181" t="s">
        <v>2784</v>
      </c>
      <c r="H1454" s="181" t="s">
        <v>2784</v>
      </c>
      <c r="I1454" s="181" t="s">
        <v>2784</v>
      </c>
      <c r="J1454" s="171">
        <v>0.9</v>
      </c>
      <c r="K1454" s="172" t="str">
        <f>IFERROR(SUMIFS(#REF!,#REF!,$I1454,#REF!,$R$2)/SUMIFS(#REF!,#REF!,$I1454,#REF!,$R$2),"-")</f>
        <v>-</v>
      </c>
      <c r="L1454" s="172" t="str">
        <f>IFERROR(SUMIFS(#REF!,#REF!,$I1454,#REF!,$R$7)/SUMIFS(#REF!,#REF!,$I1454,#REF!,$R$7),"-")</f>
        <v>-</v>
      </c>
      <c r="M1454" s="173" t="str">
        <f>IFERROR(SUMIFS(#REF!,#REF!,$I1454,#REF!,$R$3)/SUMIFS(#REF!,#REF!,$I1454,#REF!,$R$3),"-")</f>
        <v>-</v>
      </c>
      <c r="N1454" s="173" t="str">
        <f>IFERROR(SUMIFS(#REF!,#REF!,$I1454,#REF!,"&lt;="&amp;$R$2,#REF!,"&gt;="&amp;$S$2)/SUMIFS(#REF!,#REF!,$I1454,#REF!,"&lt;="&amp;$R$2,#REF!,"&gt;="&amp;$S$2),"-")</f>
        <v>-</v>
      </c>
      <c r="O1454" s="145"/>
      <c r="P1454" s="143"/>
    </row>
    <row r="1455" spans="1:16">
      <c r="A1455" s="141"/>
      <c r="B1455" s="145"/>
      <c r="C1455" s="175" t="s">
        <v>2706</v>
      </c>
      <c r="D1455" s="169" t="s">
        <v>26</v>
      </c>
      <c r="E1455" s="169" t="s">
        <v>2707</v>
      </c>
      <c r="F1455" s="181" t="s">
        <v>2786</v>
      </c>
      <c r="G1455" s="181" t="s">
        <v>2786</v>
      </c>
      <c r="H1455" s="181" t="s">
        <v>2786</v>
      </c>
      <c r="I1455" s="181" t="s">
        <v>2786</v>
      </c>
      <c r="J1455" s="171">
        <v>0.9</v>
      </c>
      <c r="K1455" s="172" t="str">
        <f>IFERROR(SUMIFS(#REF!,#REF!,$I1455,#REF!,$R$2)/SUMIFS(#REF!,#REF!,$I1455,#REF!,$R$2),"-")</f>
        <v>-</v>
      </c>
      <c r="L1455" s="172" t="str">
        <f>IFERROR(SUMIFS(#REF!,#REF!,$I1455,#REF!,$R$7)/SUMIFS(#REF!,#REF!,$I1455,#REF!,$R$7),"-")</f>
        <v>-</v>
      </c>
      <c r="M1455" s="173" t="str">
        <f>IFERROR(SUMIFS(#REF!,#REF!,$I1455,#REF!,$R$3)/SUMIFS(#REF!,#REF!,$I1455,#REF!,$R$3),"-")</f>
        <v>-</v>
      </c>
      <c r="N1455" s="173" t="str">
        <f>IFERROR(SUMIFS(#REF!,#REF!,$I1455,#REF!,"&lt;="&amp;$R$2,#REF!,"&gt;="&amp;$S$2)/SUMIFS(#REF!,#REF!,$I1455,#REF!,"&lt;="&amp;$R$2,#REF!,"&gt;="&amp;$S$2),"-")</f>
        <v>-</v>
      </c>
      <c r="O1455" s="145"/>
      <c r="P1455" s="143"/>
    </row>
    <row r="1456" spans="1:16">
      <c r="A1456" s="141"/>
      <c r="B1456" s="145"/>
      <c r="C1456" s="175" t="s">
        <v>2706</v>
      </c>
      <c r="D1456" s="169" t="s">
        <v>26</v>
      </c>
      <c r="E1456" s="169" t="s">
        <v>2707</v>
      </c>
      <c r="F1456" s="181" t="s">
        <v>2788</v>
      </c>
      <c r="G1456" s="181" t="s">
        <v>2788</v>
      </c>
      <c r="H1456" s="181" t="s">
        <v>2788</v>
      </c>
      <c r="I1456" s="181" t="s">
        <v>2788</v>
      </c>
      <c r="J1456" s="171">
        <v>0.9</v>
      </c>
      <c r="K1456" s="172" t="str">
        <f>IFERROR(SUMIFS(#REF!,#REF!,$I1456,#REF!,$R$2)/SUMIFS(#REF!,#REF!,$I1456,#REF!,$R$2),"-")</f>
        <v>-</v>
      </c>
      <c r="L1456" s="172" t="str">
        <f>IFERROR(SUMIFS(#REF!,#REF!,$I1456,#REF!,$R$7)/SUMIFS(#REF!,#REF!,$I1456,#REF!,$R$7),"-")</f>
        <v>-</v>
      </c>
      <c r="M1456" s="173" t="str">
        <f>IFERROR(SUMIFS(#REF!,#REF!,$I1456,#REF!,$R$3)/SUMIFS(#REF!,#REF!,$I1456,#REF!,$R$3),"-")</f>
        <v>-</v>
      </c>
      <c r="N1456" s="173" t="str">
        <f>IFERROR(SUMIFS(#REF!,#REF!,$I1456,#REF!,"&lt;="&amp;$R$2,#REF!,"&gt;="&amp;$S$2)/SUMIFS(#REF!,#REF!,$I1456,#REF!,"&lt;="&amp;$R$2,#REF!,"&gt;="&amp;$S$2),"-")</f>
        <v>-</v>
      </c>
      <c r="O1456" s="145"/>
      <c r="P1456" s="143"/>
    </row>
    <row r="1457" spans="1:16">
      <c r="A1457" s="141"/>
      <c r="B1457" s="145"/>
      <c r="C1457" s="175" t="s">
        <v>2706</v>
      </c>
      <c r="D1457" s="169" t="s">
        <v>26</v>
      </c>
      <c r="E1457" s="169" t="s">
        <v>2707</v>
      </c>
      <c r="F1457" s="181" t="s">
        <v>2790</v>
      </c>
      <c r="G1457" s="181" t="s">
        <v>2790</v>
      </c>
      <c r="H1457" s="181" t="s">
        <v>2790</v>
      </c>
      <c r="I1457" s="181" t="s">
        <v>2790</v>
      </c>
      <c r="J1457" s="171">
        <v>0.9</v>
      </c>
      <c r="K1457" s="172" t="str">
        <f>IFERROR(SUMIFS(#REF!,#REF!,$I1457,#REF!,$R$2)/SUMIFS(#REF!,#REF!,$I1457,#REF!,$R$2),"-")</f>
        <v>-</v>
      </c>
      <c r="L1457" s="172" t="str">
        <f>IFERROR(SUMIFS(#REF!,#REF!,$I1457,#REF!,$R$7)/SUMIFS(#REF!,#REF!,$I1457,#REF!,$R$7),"-")</f>
        <v>-</v>
      </c>
      <c r="M1457" s="173" t="str">
        <f>IFERROR(SUMIFS(#REF!,#REF!,$I1457,#REF!,$R$3)/SUMIFS(#REF!,#REF!,$I1457,#REF!,$R$3),"-")</f>
        <v>-</v>
      </c>
      <c r="N1457" s="173" t="str">
        <f>IFERROR(SUMIFS(#REF!,#REF!,$I1457,#REF!,"&lt;="&amp;$R$2,#REF!,"&gt;="&amp;$S$2)/SUMIFS(#REF!,#REF!,$I1457,#REF!,"&lt;="&amp;$R$2,#REF!,"&gt;="&amp;$S$2),"-")</f>
        <v>-</v>
      </c>
      <c r="O1457" s="145"/>
      <c r="P1457" s="143"/>
    </row>
    <row r="1458" spans="1:16">
      <c r="A1458" s="141"/>
      <c r="B1458" s="145"/>
      <c r="C1458" s="175" t="s">
        <v>2706</v>
      </c>
      <c r="D1458" s="169" t="s">
        <v>26</v>
      </c>
      <c r="E1458" s="169" t="s">
        <v>2707</v>
      </c>
      <c r="F1458" s="181" t="s">
        <v>2792</v>
      </c>
      <c r="G1458" s="181" t="s">
        <v>2792</v>
      </c>
      <c r="H1458" s="181" t="s">
        <v>2792</v>
      </c>
      <c r="I1458" s="181" t="s">
        <v>2792</v>
      </c>
      <c r="J1458" s="171">
        <v>0.9</v>
      </c>
      <c r="K1458" s="172" t="str">
        <f>IFERROR(SUMIFS(#REF!,#REF!,$I1458,#REF!,$R$2)/SUMIFS(#REF!,#REF!,$I1458,#REF!,$R$2),"-")</f>
        <v>-</v>
      </c>
      <c r="L1458" s="172" t="str">
        <f>IFERROR(SUMIFS(#REF!,#REF!,$I1458,#REF!,$R$7)/SUMIFS(#REF!,#REF!,$I1458,#REF!,$R$7),"-")</f>
        <v>-</v>
      </c>
      <c r="M1458" s="173" t="str">
        <f>IFERROR(SUMIFS(#REF!,#REF!,$I1458,#REF!,$R$3)/SUMIFS(#REF!,#REF!,$I1458,#REF!,$R$3),"-")</f>
        <v>-</v>
      </c>
      <c r="N1458" s="173" t="str">
        <f>IFERROR(SUMIFS(#REF!,#REF!,$I1458,#REF!,"&lt;="&amp;$R$2,#REF!,"&gt;="&amp;$S$2)/SUMIFS(#REF!,#REF!,$I1458,#REF!,"&lt;="&amp;$R$2,#REF!,"&gt;="&amp;$S$2),"-")</f>
        <v>-</v>
      </c>
      <c r="O1458" s="145"/>
      <c r="P1458" s="143"/>
    </row>
    <row r="1459" spans="1:16">
      <c r="A1459" s="141"/>
      <c r="B1459" s="145"/>
      <c r="C1459" s="175" t="s">
        <v>2706</v>
      </c>
      <c r="D1459" s="169" t="s">
        <v>26</v>
      </c>
      <c r="E1459" s="169" t="s">
        <v>2707</v>
      </c>
      <c r="F1459" s="181" t="s">
        <v>2794</v>
      </c>
      <c r="G1459" s="181" t="s">
        <v>2794</v>
      </c>
      <c r="H1459" s="181" t="s">
        <v>2794</v>
      </c>
      <c r="I1459" s="181" t="s">
        <v>2794</v>
      </c>
      <c r="J1459" s="171">
        <v>0.9</v>
      </c>
      <c r="K1459" s="172" t="str">
        <f>IFERROR(SUMIFS(#REF!,#REF!,$I1459,#REF!,$R$2)/SUMIFS(#REF!,#REF!,$I1459,#REF!,$R$2),"-")</f>
        <v>-</v>
      </c>
      <c r="L1459" s="172" t="str">
        <f>IFERROR(SUMIFS(#REF!,#REF!,$I1459,#REF!,$R$7)/SUMIFS(#REF!,#REF!,$I1459,#REF!,$R$7),"-")</f>
        <v>-</v>
      </c>
      <c r="M1459" s="173" t="str">
        <f>IFERROR(SUMIFS(#REF!,#REF!,$I1459,#REF!,$R$3)/SUMIFS(#REF!,#REF!,$I1459,#REF!,$R$3),"-")</f>
        <v>-</v>
      </c>
      <c r="N1459" s="173" t="str">
        <f>IFERROR(SUMIFS(#REF!,#REF!,$I1459,#REF!,"&lt;="&amp;$R$2,#REF!,"&gt;="&amp;$S$2)/SUMIFS(#REF!,#REF!,$I1459,#REF!,"&lt;="&amp;$R$2,#REF!,"&gt;="&amp;$S$2),"-")</f>
        <v>-</v>
      </c>
      <c r="O1459" s="145"/>
      <c r="P1459" s="143"/>
    </row>
    <row r="1460" spans="1:16">
      <c r="A1460" s="141"/>
      <c r="B1460" s="145"/>
      <c r="C1460" s="175" t="s">
        <v>2706</v>
      </c>
      <c r="D1460" s="169" t="s">
        <v>26</v>
      </c>
      <c r="E1460" s="169" t="s">
        <v>2707</v>
      </c>
      <c r="F1460" s="181" t="s">
        <v>2796</v>
      </c>
      <c r="G1460" s="181" t="s">
        <v>2796</v>
      </c>
      <c r="H1460" s="181" t="s">
        <v>2796</v>
      </c>
      <c r="I1460" s="181" t="s">
        <v>2796</v>
      </c>
      <c r="J1460" s="171">
        <v>0.9</v>
      </c>
      <c r="K1460" s="172" t="str">
        <f>IFERROR(SUMIFS(#REF!,#REF!,$I1460,#REF!,$R$2)/SUMIFS(#REF!,#REF!,$I1460,#REF!,$R$2),"-")</f>
        <v>-</v>
      </c>
      <c r="L1460" s="172" t="str">
        <f>IFERROR(SUMIFS(#REF!,#REF!,$I1460,#REF!,$R$7)/SUMIFS(#REF!,#REF!,$I1460,#REF!,$R$7),"-")</f>
        <v>-</v>
      </c>
      <c r="M1460" s="173" t="str">
        <f>IFERROR(SUMIFS(#REF!,#REF!,$I1460,#REF!,$R$3)/SUMIFS(#REF!,#REF!,$I1460,#REF!,$R$3),"-")</f>
        <v>-</v>
      </c>
      <c r="N1460" s="173" t="str">
        <f>IFERROR(SUMIFS(#REF!,#REF!,$I1460,#REF!,"&lt;="&amp;$R$2,#REF!,"&gt;="&amp;$S$2)/SUMIFS(#REF!,#REF!,$I1460,#REF!,"&lt;="&amp;$R$2,#REF!,"&gt;="&amp;$S$2),"-")</f>
        <v>-</v>
      </c>
      <c r="O1460" s="145"/>
      <c r="P1460" s="143"/>
    </row>
    <row r="1461" spans="1:16">
      <c r="A1461" s="141"/>
      <c r="B1461" s="145"/>
      <c r="C1461" s="175" t="s">
        <v>2706</v>
      </c>
      <c r="D1461" s="169" t="s">
        <v>26</v>
      </c>
      <c r="E1461" s="169" t="s">
        <v>2707</v>
      </c>
      <c r="F1461" s="181" t="s">
        <v>2798</v>
      </c>
      <c r="G1461" s="181" t="s">
        <v>2798</v>
      </c>
      <c r="H1461" s="181" t="s">
        <v>2798</v>
      </c>
      <c r="I1461" s="181" t="s">
        <v>2798</v>
      </c>
      <c r="J1461" s="171">
        <v>0.9</v>
      </c>
      <c r="K1461" s="172" t="str">
        <f>IFERROR(SUMIFS(#REF!,#REF!,$I1461,#REF!,$R$2)/SUMIFS(#REF!,#REF!,$I1461,#REF!,$R$2),"-")</f>
        <v>-</v>
      </c>
      <c r="L1461" s="172" t="str">
        <f>IFERROR(SUMIFS(#REF!,#REF!,$I1461,#REF!,$R$7)/SUMIFS(#REF!,#REF!,$I1461,#REF!,$R$7),"-")</f>
        <v>-</v>
      </c>
      <c r="M1461" s="173" t="str">
        <f>IFERROR(SUMIFS(#REF!,#REF!,$I1461,#REF!,$R$3)/SUMIFS(#REF!,#REF!,$I1461,#REF!,$R$3),"-")</f>
        <v>-</v>
      </c>
      <c r="N1461" s="173" t="str">
        <f>IFERROR(SUMIFS(#REF!,#REF!,$I1461,#REF!,"&lt;="&amp;$R$2,#REF!,"&gt;="&amp;$S$2)/SUMIFS(#REF!,#REF!,$I1461,#REF!,"&lt;="&amp;$R$2,#REF!,"&gt;="&amp;$S$2),"-")</f>
        <v>-</v>
      </c>
      <c r="O1461" s="145"/>
      <c r="P1461" s="143"/>
    </row>
    <row r="1462" spans="1:16">
      <c r="A1462" s="141"/>
      <c r="B1462" s="145"/>
      <c r="C1462" s="175" t="s">
        <v>2706</v>
      </c>
      <c r="D1462" s="169" t="s">
        <v>26</v>
      </c>
      <c r="E1462" s="169" t="s">
        <v>2707</v>
      </c>
      <c r="F1462" s="181" t="s">
        <v>2800</v>
      </c>
      <c r="G1462" s="181" t="s">
        <v>2800</v>
      </c>
      <c r="H1462" s="181" t="s">
        <v>2800</v>
      </c>
      <c r="I1462" s="181" t="s">
        <v>2800</v>
      </c>
      <c r="J1462" s="171">
        <v>0.9</v>
      </c>
      <c r="K1462" s="172" t="str">
        <f>IFERROR(SUMIFS(#REF!,#REF!,$I1462,#REF!,$R$2)/SUMIFS(#REF!,#REF!,$I1462,#REF!,$R$2),"-")</f>
        <v>-</v>
      </c>
      <c r="L1462" s="172" t="str">
        <f>IFERROR(SUMIFS(#REF!,#REF!,$I1462,#REF!,$R$7)/SUMIFS(#REF!,#REF!,$I1462,#REF!,$R$7),"-")</f>
        <v>-</v>
      </c>
      <c r="M1462" s="173" t="str">
        <f>IFERROR(SUMIFS(#REF!,#REF!,$I1462,#REF!,$R$3)/SUMIFS(#REF!,#REF!,$I1462,#REF!,$R$3),"-")</f>
        <v>-</v>
      </c>
      <c r="N1462" s="173" t="str">
        <f>IFERROR(SUMIFS(#REF!,#REF!,$I1462,#REF!,"&lt;="&amp;$R$2,#REF!,"&gt;="&amp;$S$2)/SUMIFS(#REF!,#REF!,$I1462,#REF!,"&lt;="&amp;$R$2,#REF!,"&gt;="&amp;$S$2),"-")</f>
        <v>-</v>
      </c>
      <c r="O1462" s="145"/>
      <c r="P1462" s="143"/>
    </row>
    <row r="1463" spans="1:16">
      <c r="A1463" s="141"/>
      <c r="B1463" s="145"/>
      <c r="C1463" s="175" t="s">
        <v>2706</v>
      </c>
      <c r="D1463" s="169" t="s">
        <v>26</v>
      </c>
      <c r="E1463" s="169" t="s">
        <v>2707</v>
      </c>
      <c r="F1463" s="181" t="s">
        <v>2802</v>
      </c>
      <c r="G1463" s="181" t="s">
        <v>2802</v>
      </c>
      <c r="H1463" s="181" t="s">
        <v>2802</v>
      </c>
      <c r="I1463" s="181" t="s">
        <v>2802</v>
      </c>
      <c r="J1463" s="171">
        <v>0.9</v>
      </c>
      <c r="K1463" s="172" t="str">
        <f>IFERROR(SUMIFS(#REF!,#REF!,$I1463,#REF!,$R$2)/SUMIFS(#REF!,#REF!,$I1463,#REF!,$R$2),"-")</f>
        <v>-</v>
      </c>
      <c r="L1463" s="172" t="str">
        <f>IFERROR(SUMIFS(#REF!,#REF!,$I1463,#REF!,$R$7)/SUMIFS(#REF!,#REF!,$I1463,#REF!,$R$7),"-")</f>
        <v>-</v>
      </c>
      <c r="M1463" s="173" t="str">
        <f>IFERROR(SUMIFS(#REF!,#REF!,$I1463,#REF!,$R$3)/SUMIFS(#REF!,#REF!,$I1463,#REF!,$R$3),"-")</f>
        <v>-</v>
      </c>
      <c r="N1463" s="173" t="str">
        <f>IFERROR(SUMIFS(#REF!,#REF!,$I1463,#REF!,"&lt;="&amp;$R$2,#REF!,"&gt;="&amp;$S$2)/SUMIFS(#REF!,#REF!,$I1463,#REF!,"&lt;="&amp;$R$2,#REF!,"&gt;="&amp;$S$2),"-")</f>
        <v>-</v>
      </c>
      <c r="O1463" s="145"/>
      <c r="P1463" s="143"/>
    </row>
    <row r="1464" spans="1:16">
      <c r="A1464" s="141"/>
      <c r="B1464" s="145"/>
      <c r="C1464" s="175" t="s">
        <v>2706</v>
      </c>
      <c r="D1464" s="169" t="s">
        <v>26</v>
      </c>
      <c r="E1464" s="169" t="s">
        <v>2707</v>
      </c>
      <c r="F1464" s="181" t="s">
        <v>2804</v>
      </c>
      <c r="G1464" s="181" t="s">
        <v>2804</v>
      </c>
      <c r="H1464" s="181" t="s">
        <v>2804</v>
      </c>
      <c r="I1464" s="181" t="s">
        <v>2804</v>
      </c>
      <c r="J1464" s="171">
        <v>0.9</v>
      </c>
      <c r="K1464" s="172" t="str">
        <f>IFERROR(SUMIFS(#REF!,#REF!,$I1464,#REF!,$R$2)/SUMIFS(#REF!,#REF!,$I1464,#REF!,$R$2),"-")</f>
        <v>-</v>
      </c>
      <c r="L1464" s="172" t="str">
        <f>IFERROR(SUMIFS(#REF!,#REF!,$I1464,#REF!,$R$7)/SUMIFS(#REF!,#REF!,$I1464,#REF!,$R$7),"-")</f>
        <v>-</v>
      </c>
      <c r="M1464" s="173" t="str">
        <f>IFERROR(SUMIFS(#REF!,#REF!,$I1464,#REF!,$R$3)/SUMIFS(#REF!,#REF!,$I1464,#REF!,$R$3),"-")</f>
        <v>-</v>
      </c>
      <c r="N1464" s="173" t="str">
        <f>IFERROR(SUMIFS(#REF!,#REF!,$I1464,#REF!,"&lt;="&amp;$R$2,#REF!,"&gt;="&amp;$S$2)/SUMIFS(#REF!,#REF!,$I1464,#REF!,"&lt;="&amp;$R$2,#REF!,"&gt;="&amp;$S$2),"-")</f>
        <v>-</v>
      </c>
      <c r="O1464" s="145"/>
      <c r="P1464" s="143"/>
    </row>
    <row r="1465" spans="1:16">
      <c r="A1465" s="141"/>
      <c r="B1465" s="145"/>
      <c r="C1465" s="175" t="s">
        <v>2706</v>
      </c>
      <c r="D1465" s="169" t="s">
        <v>26</v>
      </c>
      <c r="E1465" s="169" t="s">
        <v>2707</v>
      </c>
      <c r="F1465" s="181" t="s">
        <v>2806</v>
      </c>
      <c r="G1465" s="181" t="s">
        <v>2806</v>
      </c>
      <c r="H1465" s="181" t="s">
        <v>2806</v>
      </c>
      <c r="I1465" s="181" t="s">
        <v>2806</v>
      </c>
      <c r="J1465" s="171">
        <v>0.9</v>
      </c>
      <c r="K1465" s="172" t="str">
        <f>IFERROR(SUMIFS(#REF!,#REF!,$I1465,#REF!,$R$2)/SUMIFS(#REF!,#REF!,$I1465,#REF!,$R$2),"-")</f>
        <v>-</v>
      </c>
      <c r="L1465" s="172" t="str">
        <f>IFERROR(SUMIFS(#REF!,#REF!,$I1465,#REF!,$R$7)/SUMIFS(#REF!,#REF!,$I1465,#REF!,$R$7),"-")</f>
        <v>-</v>
      </c>
      <c r="M1465" s="173" t="str">
        <f>IFERROR(SUMIFS(#REF!,#REF!,$I1465,#REF!,$R$3)/SUMIFS(#REF!,#REF!,$I1465,#REF!,$R$3),"-")</f>
        <v>-</v>
      </c>
      <c r="N1465" s="173" t="str">
        <f>IFERROR(SUMIFS(#REF!,#REF!,$I1465,#REF!,"&lt;="&amp;$R$2,#REF!,"&gt;="&amp;$S$2)/SUMIFS(#REF!,#REF!,$I1465,#REF!,"&lt;="&amp;$R$2,#REF!,"&gt;="&amp;$S$2),"-")</f>
        <v>-</v>
      </c>
      <c r="O1465" s="145"/>
      <c r="P1465" s="143"/>
    </row>
    <row r="1466" spans="1:16">
      <c r="A1466" s="141"/>
      <c r="B1466" s="145"/>
      <c r="C1466" s="175" t="s">
        <v>2706</v>
      </c>
      <c r="D1466" s="169" t="s">
        <v>26</v>
      </c>
      <c r="E1466" s="169" t="s">
        <v>2707</v>
      </c>
      <c r="F1466" s="181" t="s">
        <v>2808</v>
      </c>
      <c r="G1466" s="181" t="s">
        <v>2808</v>
      </c>
      <c r="H1466" s="181" t="s">
        <v>2808</v>
      </c>
      <c r="I1466" s="181" t="s">
        <v>2808</v>
      </c>
      <c r="J1466" s="171">
        <v>0.9</v>
      </c>
      <c r="K1466" s="172" t="str">
        <f>IFERROR(SUMIFS(#REF!,#REF!,$I1466,#REF!,$R$2)/SUMIFS(#REF!,#REF!,$I1466,#REF!,$R$2),"-")</f>
        <v>-</v>
      </c>
      <c r="L1466" s="172" t="str">
        <f>IFERROR(SUMIFS(#REF!,#REF!,$I1466,#REF!,$R$7)/SUMIFS(#REF!,#REF!,$I1466,#REF!,$R$7),"-")</f>
        <v>-</v>
      </c>
      <c r="M1466" s="173" t="str">
        <f>IFERROR(SUMIFS(#REF!,#REF!,$I1466,#REF!,$R$3)/SUMIFS(#REF!,#REF!,$I1466,#REF!,$R$3),"-")</f>
        <v>-</v>
      </c>
      <c r="N1466" s="173" t="str">
        <f>IFERROR(SUMIFS(#REF!,#REF!,$I1466,#REF!,"&lt;="&amp;$R$2,#REF!,"&gt;="&amp;$S$2)/SUMIFS(#REF!,#REF!,$I1466,#REF!,"&lt;="&amp;$R$2,#REF!,"&gt;="&amp;$S$2),"-")</f>
        <v>-</v>
      </c>
      <c r="O1466" s="145"/>
      <c r="P1466" s="143"/>
    </row>
    <row r="1467" spans="1:16">
      <c r="A1467" s="141"/>
      <c r="B1467" s="145"/>
      <c r="C1467" s="175" t="s">
        <v>2706</v>
      </c>
      <c r="D1467" s="169" t="s">
        <v>26</v>
      </c>
      <c r="E1467" s="169" t="s">
        <v>2707</v>
      </c>
      <c r="F1467" s="181" t="s">
        <v>2810</v>
      </c>
      <c r="G1467" s="181" t="s">
        <v>2810</v>
      </c>
      <c r="H1467" s="181" t="s">
        <v>2810</v>
      </c>
      <c r="I1467" s="181" t="s">
        <v>2810</v>
      </c>
      <c r="J1467" s="171">
        <v>0.9</v>
      </c>
      <c r="K1467" s="172" t="str">
        <f>IFERROR(SUMIFS(#REF!,#REF!,$I1467,#REF!,$R$2)/SUMIFS(#REF!,#REF!,$I1467,#REF!,$R$2),"-")</f>
        <v>-</v>
      </c>
      <c r="L1467" s="172" t="str">
        <f>IFERROR(SUMIFS(#REF!,#REF!,$I1467,#REF!,$R$7)/SUMIFS(#REF!,#REF!,$I1467,#REF!,$R$7),"-")</f>
        <v>-</v>
      </c>
      <c r="M1467" s="173" t="str">
        <f>IFERROR(SUMIFS(#REF!,#REF!,$I1467,#REF!,$R$3)/SUMIFS(#REF!,#REF!,$I1467,#REF!,$R$3),"-")</f>
        <v>-</v>
      </c>
      <c r="N1467" s="173" t="str">
        <f>IFERROR(SUMIFS(#REF!,#REF!,$I1467,#REF!,"&lt;="&amp;$R$2,#REF!,"&gt;="&amp;$S$2)/SUMIFS(#REF!,#REF!,$I1467,#REF!,"&lt;="&amp;$R$2,#REF!,"&gt;="&amp;$S$2),"-")</f>
        <v>-</v>
      </c>
      <c r="O1467" s="145"/>
      <c r="P1467" s="143"/>
    </row>
    <row r="1468" spans="1:16">
      <c r="A1468" s="141"/>
      <c r="B1468" s="145"/>
      <c r="C1468" s="175" t="s">
        <v>2706</v>
      </c>
      <c r="D1468" s="169" t="s">
        <v>26</v>
      </c>
      <c r="E1468" s="169" t="s">
        <v>2707</v>
      </c>
      <c r="F1468" s="181" t="s">
        <v>2812</v>
      </c>
      <c r="G1468" s="181" t="s">
        <v>2812</v>
      </c>
      <c r="H1468" s="181" t="s">
        <v>2812</v>
      </c>
      <c r="I1468" s="181" t="s">
        <v>2812</v>
      </c>
      <c r="J1468" s="171">
        <v>0.9</v>
      </c>
      <c r="K1468" s="172" t="str">
        <f>IFERROR(SUMIFS(#REF!,#REF!,$I1468,#REF!,$R$2)/SUMIFS(#REF!,#REF!,$I1468,#REF!,$R$2),"-")</f>
        <v>-</v>
      </c>
      <c r="L1468" s="172" t="str">
        <f>IFERROR(SUMIFS(#REF!,#REF!,$I1468,#REF!,$R$7)/SUMIFS(#REF!,#REF!,$I1468,#REF!,$R$7),"-")</f>
        <v>-</v>
      </c>
      <c r="M1468" s="173" t="str">
        <f>IFERROR(SUMIFS(#REF!,#REF!,$I1468,#REF!,$R$3)/SUMIFS(#REF!,#REF!,$I1468,#REF!,$R$3),"-")</f>
        <v>-</v>
      </c>
      <c r="N1468" s="173" t="str">
        <f>IFERROR(SUMIFS(#REF!,#REF!,$I1468,#REF!,"&lt;="&amp;$R$2,#REF!,"&gt;="&amp;$S$2)/SUMIFS(#REF!,#REF!,$I1468,#REF!,"&lt;="&amp;$R$2,#REF!,"&gt;="&amp;$S$2),"-")</f>
        <v>-</v>
      </c>
      <c r="O1468" s="145"/>
      <c r="P1468" s="143"/>
    </row>
    <row r="1469" spans="1:16">
      <c r="A1469" s="141"/>
      <c r="B1469" s="145"/>
      <c r="C1469" s="175" t="s">
        <v>2706</v>
      </c>
      <c r="D1469" s="169" t="s">
        <v>26</v>
      </c>
      <c r="E1469" s="169" t="s">
        <v>2707</v>
      </c>
      <c r="F1469" s="181" t="s">
        <v>2814</v>
      </c>
      <c r="G1469" s="181" t="s">
        <v>2814</v>
      </c>
      <c r="H1469" s="181" t="s">
        <v>2814</v>
      </c>
      <c r="I1469" s="181" t="s">
        <v>2814</v>
      </c>
      <c r="J1469" s="171">
        <v>0.9</v>
      </c>
      <c r="K1469" s="172" t="str">
        <f>IFERROR(SUMIFS(#REF!,#REF!,$I1469,#REF!,$R$2)/SUMIFS(#REF!,#REF!,$I1469,#REF!,$R$2),"-")</f>
        <v>-</v>
      </c>
      <c r="L1469" s="172" t="str">
        <f>IFERROR(SUMIFS(#REF!,#REF!,$I1469,#REF!,$R$7)/SUMIFS(#REF!,#REF!,$I1469,#REF!,$R$7),"-")</f>
        <v>-</v>
      </c>
      <c r="M1469" s="173" t="str">
        <f>IFERROR(SUMIFS(#REF!,#REF!,$I1469,#REF!,$R$3)/SUMIFS(#REF!,#REF!,$I1469,#REF!,$R$3),"-")</f>
        <v>-</v>
      </c>
      <c r="N1469" s="173" t="str">
        <f>IFERROR(SUMIFS(#REF!,#REF!,$I1469,#REF!,"&lt;="&amp;$R$2,#REF!,"&gt;="&amp;$S$2)/SUMIFS(#REF!,#REF!,$I1469,#REF!,"&lt;="&amp;$R$2,#REF!,"&gt;="&amp;$S$2),"-")</f>
        <v>-</v>
      </c>
      <c r="O1469" s="145"/>
      <c r="P1469" s="143"/>
    </row>
    <row r="1470" spans="1:16">
      <c r="A1470" s="141"/>
      <c r="B1470" s="145"/>
      <c r="C1470" s="175" t="s">
        <v>2706</v>
      </c>
      <c r="D1470" s="169" t="s">
        <v>26</v>
      </c>
      <c r="E1470" s="169" t="s">
        <v>2707</v>
      </c>
      <c r="F1470" s="181" t="s">
        <v>2816</v>
      </c>
      <c r="G1470" s="181" t="s">
        <v>2816</v>
      </c>
      <c r="H1470" s="181" t="s">
        <v>2816</v>
      </c>
      <c r="I1470" s="181" t="s">
        <v>2816</v>
      </c>
      <c r="J1470" s="171">
        <v>0.9</v>
      </c>
      <c r="K1470" s="172" t="str">
        <f>IFERROR(SUMIFS(#REF!,#REF!,$I1470,#REF!,$R$2)/SUMIFS(#REF!,#REF!,$I1470,#REF!,$R$2),"-")</f>
        <v>-</v>
      </c>
      <c r="L1470" s="172" t="str">
        <f>IFERROR(SUMIFS(#REF!,#REF!,$I1470,#REF!,$R$7)/SUMIFS(#REF!,#REF!,$I1470,#REF!,$R$7),"-")</f>
        <v>-</v>
      </c>
      <c r="M1470" s="173" t="str">
        <f>IFERROR(SUMIFS(#REF!,#REF!,$I1470,#REF!,$R$3)/SUMIFS(#REF!,#REF!,$I1470,#REF!,$R$3),"-")</f>
        <v>-</v>
      </c>
      <c r="N1470" s="173" t="str">
        <f>IFERROR(SUMIFS(#REF!,#REF!,$I1470,#REF!,"&lt;="&amp;$R$2,#REF!,"&gt;="&amp;$S$2)/SUMIFS(#REF!,#REF!,$I1470,#REF!,"&lt;="&amp;$R$2,#REF!,"&gt;="&amp;$S$2),"-")</f>
        <v>-</v>
      </c>
      <c r="O1470" s="145"/>
      <c r="P1470" s="143"/>
    </row>
    <row r="1471" spans="1:16">
      <c r="A1471" s="141"/>
      <c r="B1471" s="145"/>
      <c r="C1471" s="175" t="s">
        <v>2706</v>
      </c>
      <c r="D1471" s="169" t="s">
        <v>26</v>
      </c>
      <c r="E1471" s="169" t="s">
        <v>2707</v>
      </c>
      <c r="F1471" s="181" t="s">
        <v>2818</v>
      </c>
      <c r="G1471" s="181" t="s">
        <v>2818</v>
      </c>
      <c r="H1471" s="181" t="s">
        <v>2818</v>
      </c>
      <c r="I1471" s="181" t="s">
        <v>2818</v>
      </c>
      <c r="J1471" s="171">
        <v>0.9</v>
      </c>
      <c r="K1471" s="172" t="str">
        <f>IFERROR(SUMIFS(#REF!,#REF!,$I1471,#REF!,$R$2)/SUMIFS(#REF!,#REF!,$I1471,#REF!,$R$2),"-")</f>
        <v>-</v>
      </c>
      <c r="L1471" s="172" t="str">
        <f>IFERROR(SUMIFS(#REF!,#REF!,$I1471,#REF!,$R$7)/SUMIFS(#REF!,#REF!,$I1471,#REF!,$R$7),"-")</f>
        <v>-</v>
      </c>
      <c r="M1471" s="173" t="str">
        <f>IFERROR(SUMIFS(#REF!,#REF!,$I1471,#REF!,$R$3)/SUMIFS(#REF!,#REF!,$I1471,#REF!,$R$3),"-")</f>
        <v>-</v>
      </c>
      <c r="N1471" s="173" t="str">
        <f>IFERROR(SUMIFS(#REF!,#REF!,$I1471,#REF!,"&lt;="&amp;$R$2,#REF!,"&gt;="&amp;$S$2)/SUMIFS(#REF!,#REF!,$I1471,#REF!,"&lt;="&amp;$R$2,#REF!,"&gt;="&amp;$S$2),"-")</f>
        <v>-</v>
      </c>
      <c r="O1471" s="145"/>
      <c r="P1471" s="143"/>
    </row>
    <row r="1472" spans="1:16">
      <c r="A1472" s="141"/>
      <c r="B1472" s="145"/>
      <c r="C1472" s="175" t="s">
        <v>2706</v>
      </c>
      <c r="D1472" s="169" t="s">
        <v>26</v>
      </c>
      <c r="E1472" s="169" t="s">
        <v>2707</v>
      </c>
      <c r="F1472" s="181" t="s">
        <v>2820</v>
      </c>
      <c r="G1472" s="181" t="s">
        <v>2820</v>
      </c>
      <c r="H1472" s="181" t="s">
        <v>2820</v>
      </c>
      <c r="I1472" s="181" t="s">
        <v>2820</v>
      </c>
      <c r="J1472" s="171">
        <v>0.9</v>
      </c>
      <c r="K1472" s="172" t="str">
        <f>IFERROR(SUMIFS(#REF!,#REF!,$I1472,#REF!,$R$2)/SUMIFS(#REF!,#REF!,$I1472,#REF!,$R$2),"-")</f>
        <v>-</v>
      </c>
      <c r="L1472" s="172" t="str">
        <f>IFERROR(SUMIFS(#REF!,#REF!,$I1472,#REF!,$R$7)/SUMIFS(#REF!,#REF!,$I1472,#REF!,$R$7),"-")</f>
        <v>-</v>
      </c>
      <c r="M1472" s="173" t="str">
        <f>IFERROR(SUMIFS(#REF!,#REF!,$I1472,#REF!,$R$3)/SUMIFS(#REF!,#REF!,$I1472,#REF!,$R$3),"-")</f>
        <v>-</v>
      </c>
      <c r="N1472" s="173" t="str">
        <f>IFERROR(SUMIFS(#REF!,#REF!,$I1472,#REF!,"&lt;="&amp;$R$2,#REF!,"&gt;="&amp;$S$2)/SUMIFS(#REF!,#REF!,$I1472,#REF!,"&lt;="&amp;$R$2,#REF!,"&gt;="&amp;$S$2),"-")</f>
        <v>-</v>
      </c>
      <c r="O1472" s="145"/>
      <c r="P1472" s="143"/>
    </row>
    <row r="1473" spans="1:16">
      <c r="A1473" s="141"/>
      <c r="B1473" s="145"/>
      <c r="C1473" s="175" t="s">
        <v>2706</v>
      </c>
      <c r="D1473" s="169" t="s">
        <v>26</v>
      </c>
      <c r="E1473" s="169" t="s">
        <v>2707</v>
      </c>
      <c r="F1473" s="181" t="s">
        <v>2822</v>
      </c>
      <c r="G1473" s="181" t="s">
        <v>2822</v>
      </c>
      <c r="H1473" s="181" t="s">
        <v>2822</v>
      </c>
      <c r="I1473" s="181" t="s">
        <v>2822</v>
      </c>
      <c r="J1473" s="171">
        <v>0.9</v>
      </c>
      <c r="K1473" s="172" t="str">
        <f>IFERROR(SUMIFS(#REF!,#REF!,$I1473,#REF!,$R$2)/SUMIFS(#REF!,#REF!,$I1473,#REF!,$R$2),"-")</f>
        <v>-</v>
      </c>
      <c r="L1473" s="172" t="str">
        <f>IFERROR(SUMIFS(#REF!,#REF!,$I1473,#REF!,$R$7)/SUMIFS(#REF!,#REF!,$I1473,#REF!,$R$7),"-")</f>
        <v>-</v>
      </c>
      <c r="M1473" s="173" t="str">
        <f>IFERROR(SUMIFS(#REF!,#REF!,$I1473,#REF!,$R$3)/SUMIFS(#REF!,#REF!,$I1473,#REF!,$R$3),"-")</f>
        <v>-</v>
      </c>
      <c r="N1473" s="173" t="str">
        <f>IFERROR(SUMIFS(#REF!,#REF!,$I1473,#REF!,"&lt;="&amp;$R$2,#REF!,"&gt;="&amp;$S$2)/SUMIFS(#REF!,#REF!,$I1473,#REF!,"&lt;="&amp;$R$2,#REF!,"&gt;="&amp;$S$2),"-")</f>
        <v>-</v>
      </c>
      <c r="O1473" s="145"/>
      <c r="P1473" s="143"/>
    </row>
    <row r="1474" spans="1:16">
      <c r="A1474" s="141"/>
      <c r="B1474" s="145"/>
      <c r="C1474" s="175" t="s">
        <v>2706</v>
      </c>
      <c r="D1474" s="169" t="s">
        <v>235</v>
      </c>
      <c r="E1474" s="169" t="s">
        <v>2707</v>
      </c>
      <c r="F1474" s="181" t="s">
        <v>2824</v>
      </c>
      <c r="G1474" s="181" t="s">
        <v>2824</v>
      </c>
      <c r="H1474" s="181" t="s">
        <v>2824</v>
      </c>
      <c r="I1474" s="181" t="s">
        <v>2824</v>
      </c>
      <c r="J1474" s="171">
        <v>0.9</v>
      </c>
      <c r="K1474" s="172" t="str">
        <f>IFERROR(SUMIFS(#REF!,#REF!,$I1474,#REF!,$R$2)/SUMIFS(#REF!,#REF!,$I1474,#REF!,$R$2),"-")</f>
        <v>-</v>
      </c>
      <c r="L1474" s="172" t="str">
        <f>IFERROR(SUMIFS(#REF!,#REF!,$I1474,#REF!,$R$7)/SUMIFS(#REF!,#REF!,$I1474,#REF!,$R$7),"-")</f>
        <v>-</v>
      </c>
      <c r="M1474" s="173" t="str">
        <f>IFERROR(SUMIFS(#REF!,#REF!,$I1474,#REF!,$R$3)/SUMIFS(#REF!,#REF!,$I1474,#REF!,$R$3),"-")</f>
        <v>-</v>
      </c>
      <c r="N1474" s="173" t="str">
        <f>IFERROR(SUMIFS(#REF!,#REF!,$I1474,#REF!,"&lt;="&amp;$R$2,#REF!,"&gt;="&amp;$S$2)/SUMIFS(#REF!,#REF!,$I1474,#REF!,"&lt;="&amp;$R$2,#REF!,"&gt;="&amp;$S$2),"-")</f>
        <v>-</v>
      </c>
      <c r="O1474" s="145"/>
      <c r="P1474" s="143"/>
    </row>
    <row r="1475" spans="1:16">
      <c r="A1475" s="141"/>
      <c r="B1475" s="145"/>
      <c r="C1475" s="175" t="s">
        <v>2706</v>
      </c>
      <c r="D1475" s="169" t="s">
        <v>26</v>
      </c>
      <c r="E1475" s="169" t="s">
        <v>2707</v>
      </c>
      <c r="F1475" s="181" t="s">
        <v>2826</v>
      </c>
      <c r="G1475" s="181" t="s">
        <v>2826</v>
      </c>
      <c r="H1475" s="181" t="s">
        <v>2826</v>
      </c>
      <c r="I1475" s="181" t="s">
        <v>2826</v>
      </c>
      <c r="J1475" s="171">
        <v>0.9</v>
      </c>
      <c r="K1475" s="172" t="str">
        <f>IFERROR(SUMIFS(#REF!,#REF!,$I1475,#REF!,$R$2)/SUMIFS(#REF!,#REF!,$I1475,#REF!,$R$2),"-")</f>
        <v>-</v>
      </c>
      <c r="L1475" s="172" t="str">
        <f>IFERROR(SUMIFS(#REF!,#REF!,$I1475,#REF!,$R$7)/SUMIFS(#REF!,#REF!,$I1475,#REF!,$R$7),"-")</f>
        <v>-</v>
      </c>
      <c r="M1475" s="173" t="str">
        <f>IFERROR(SUMIFS(#REF!,#REF!,$I1475,#REF!,$R$3)/SUMIFS(#REF!,#REF!,$I1475,#REF!,$R$3),"-")</f>
        <v>-</v>
      </c>
      <c r="N1475" s="173" t="str">
        <f>IFERROR(SUMIFS(#REF!,#REF!,$I1475,#REF!,"&lt;="&amp;$R$2,#REF!,"&gt;="&amp;$S$2)/SUMIFS(#REF!,#REF!,$I1475,#REF!,"&lt;="&amp;$R$2,#REF!,"&gt;="&amp;$S$2),"-")</f>
        <v>-</v>
      </c>
      <c r="O1475" s="145"/>
      <c r="P1475" s="143"/>
    </row>
    <row r="1476" spans="1:16">
      <c r="A1476" s="141"/>
      <c r="B1476" s="145"/>
      <c r="C1476" s="175" t="s">
        <v>2706</v>
      </c>
      <c r="D1476" s="169" t="s">
        <v>26</v>
      </c>
      <c r="E1476" s="169" t="s">
        <v>2707</v>
      </c>
      <c r="F1476" s="181" t="s">
        <v>2828</v>
      </c>
      <c r="G1476" s="181" t="s">
        <v>2828</v>
      </c>
      <c r="H1476" s="181" t="s">
        <v>2828</v>
      </c>
      <c r="I1476" s="181" t="s">
        <v>2828</v>
      </c>
      <c r="J1476" s="171">
        <v>0.9</v>
      </c>
      <c r="K1476" s="172" t="str">
        <f>IFERROR(SUMIFS(#REF!,#REF!,$I1476,#REF!,$R$2)/SUMIFS(#REF!,#REF!,$I1476,#REF!,$R$2),"-")</f>
        <v>-</v>
      </c>
      <c r="L1476" s="172" t="str">
        <f>IFERROR(SUMIFS(#REF!,#REF!,$I1476,#REF!,$R$7)/SUMIFS(#REF!,#REF!,$I1476,#REF!,$R$7),"-")</f>
        <v>-</v>
      </c>
      <c r="M1476" s="173" t="str">
        <f>IFERROR(SUMIFS(#REF!,#REF!,$I1476,#REF!,$R$3)/SUMIFS(#REF!,#REF!,$I1476,#REF!,$R$3),"-")</f>
        <v>-</v>
      </c>
      <c r="N1476" s="173" t="str">
        <f>IFERROR(SUMIFS(#REF!,#REF!,$I1476,#REF!,"&lt;="&amp;$R$2,#REF!,"&gt;="&amp;$S$2)/SUMIFS(#REF!,#REF!,$I1476,#REF!,"&lt;="&amp;$R$2,#REF!,"&gt;="&amp;$S$2),"-")</f>
        <v>-</v>
      </c>
      <c r="O1476" s="145"/>
      <c r="P1476" s="143"/>
    </row>
    <row r="1477" spans="1:16">
      <c r="A1477" s="141"/>
      <c r="B1477" s="145"/>
      <c r="C1477" s="175" t="s">
        <v>2706</v>
      </c>
      <c r="D1477" s="169" t="s">
        <v>26</v>
      </c>
      <c r="E1477" s="169" t="s">
        <v>2707</v>
      </c>
      <c r="F1477" s="181" t="s">
        <v>2830</v>
      </c>
      <c r="G1477" s="181" t="s">
        <v>2830</v>
      </c>
      <c r="H1477" s="181" t="s">
        <v>2830</v>
      </c>
      <c r="I1477" s="181" t="s">
        <v>2830</v>
      </c>
      <c r="J1477" s="171">
        <v>0.9</v>
      </c>
      <c r="K1477" s="172" t="str">
        <f>IFERROR(SUMIFS(#REF!,#REF!,$I1477,#REF!,$R$2)/SUMIFS(#REF!,#REF!,$I1477,#REF!,$R$2),"-")</f>
        <v>-</v>
      </c>
      <c r="L1477" s="172" t="str">
        <f>IFERROR(SUMIFS(#REF!,#REF!,$I1477,#REF!,$R$7)/SUMIFS(#REF!,#REF!,$I1477,#REF!,$R$7),"-")</f>
        <v>-</v>
      </c>
      <c r="M1477" s="173" t="str">
        <f>IFERROR(SUMIFS(#REF!,#REF!,$I1477,#REF!,$R$3)/SUMIFS(#REF!,#REF!,$I1477,#REF!,$R$3),"-")</f>
        <v>-</v>
      </c>
      <c r="N1477" s="173" t="str">
        <f>IFERROR(SUMIFS(#REF!,#REF!,$I1477,#REF!,"&lt;="&amp;$R$2,#REF!,"&gt;="&amp;$S$2)/SUMIFS(#REF!,#REF!,$I1477,#REF!,"&lt;="&amp;$R$2,#REF!,"&gt;="&amp;$S$2),"-")</f>
        <v>-</v>
      </c>
      <c r="O1477" s="145"/>
      <c r="P1477" s="143"/>
    </row>
    <row r="1478" spans="1:16">
      <c r="A1478" s="141"/>
      <c r="B1478" s="145"/>
      <c r="C1478" s="175" t="s">
        <v>2706</v>
      </c>
      <c r="D1478" s="169" t="s">
        <v>235</v>
      </c>
      <c r="E1478" s="169" t="s">
        <v>2707</v>
      </c>
      <c r="F1478" s="181" t="s">
        <v>2832</v>
      </c>
      <c r="G1478" s="181" t="s">
        <v>2832</v>
      </c>
      <c r="H1478" s="181" t="s">
        <v>2832</v>
      </c>
      <c r="I1478" s="181" t="s">
        <v>2832</v>
      </c>
      <c r="J1478" s="171">
        <v>0.9</v>
      </c>
      <c r="K1478" s="172" t="str">
        <f>IFERROR(SUMIFS(#REF!,#REF!,$I1478,#REF!,$R$2)/SUMIFS(#REF!,#REF!,$I1478,#REF!,$R$2),"-")</f>
        <v>-</v>
      </c>
      <c r="L1478" s="172" t="str">
        <f>IFERROR(SUMIFS(#REF!,#REF!,$I1478,#REF!,$R$7)/SUMIFS(#REF!,#REF!,$I1478,#REF!,$R$7),"-")</f>
        <v>-</v>
      </c>
      <c r="M1478" s="173" t="str">
        <f>IFERROR(SUMIFS(#REF!,#REF!,$I1478,#REF!,$R$3)/SUMIFS(#REF!,#REF!,$I1478,#REF!,$R$3),"-")</f>
        <v>-</v>
      </c>
      <c r="N1478" s="173" t="str">
        <f>IFERROR(SUMIFS(#REF!,#REF!,$I1478,#REF!,"&lt;="&amp;$R$2,#REF!,"&gt;="&amp;$S$2)/SUMIFS(#REF!,#REF!,$I1478,#REF!,"&lt;="&amp;$R$2,#REF!,"&gt;="&amp;$S$2),"-")</f>
        <v>-</v>
      </c>
      <c r="O1478" s="145"/>
      <c r="P1478" s="143"/>
    </row>
    <row r="1479" spans="1:16">
      <c r="A1479" s="141"/>
      <c r="B1479" s="145"/>
      <c r="C1479" s="175" t="s">
        <v>2706</v>
      </c>
      <c r="D1479" s="169" t="s">
        <v>26</v>
      </c>
      <c r="E1479" s="169" t="s">
        <v>2707</v>
      </c>
      <c r="F1479" s="181" t="s">
        <v>2834</v>
      </c>
      <c r="G1479" s="181" t="s">
        <v>2834</v>
      </c>
      <c r="H1479" s="181" t="s">
        <v>2834</v>
      </c>
      <c r="I1479" s="181" t="s">
        <v>2834</v>
      </c>
      <c r="J1479" s="171">
        <v>0.9</v>
      </c>
      <c r="K1479" s="172" t="str">
        <f>IFERROR(SUMIFS(#REF!,#REF!,$I1479,#REF!,$R$2)/SUMIFS(#REF!,#REF!,$I1479,#REF!,$R$2),"-")</f>
        <v>-</v>
      </c>
      <c r="L1479" s="172" t="str">
        <f>IFERROR(SUMIFS(#REF!,#REF!,$I1479,#REF!,$R$7)/SUMIFS(#REF!,#REF!,$I1479,#REF!,$R$7),"-")</f>
        <v>-</v>
      </c>
      <c r="M1479" s="173" t="str">
        <f>IFERROR(SUMIFS(#REF!,#REF!,$I1479,#REF!,$R$3)/SUMIFS(#REF!,#REF!,$I1479,#REF!,$R$3),"-")</f>
        <v>-</v>
      </c>
      <c r="N1479" s="173" t="str">
        <f>IFERROR(SUMIFS(#REF!,#REF!,$I1479,#REF!,"&lt;="&amp;$R$2,#REF!,"&gt;="&amp;$S$2)/SUMIFS(#REF!,#REF!,$I1479,#REF!,"&lt;="&amp;$R$2,#REF!,"&gt;="&amp;$S$2),"-")</f>
        <v>-</v>
      </c>
      <c r="O1479" s="145"/>
      <c r="P1479" s="143"/>
    </row>
    <row r="1480" spans="1:16">
      <c r="A1480" s="141"/>
      <c r="B1480" s="145"/>
      <c r="C1480" s="175" t="s">
        <v>2706</v>
      </c>
      <c r="D1480" s="169" t="s">
        <v>26</v>
      </c>
      <c r="E1480" s="169" t="s">
        <v>2707</v>
      </c>
      <c r="F1480" s="181" t="s">
        <v>2836</v>
      </c>
      <c r="G1480" s="181" t="s">
        <v>2836</v>
      </c>
      <c r="H1480" s="181" t="s">
        <v>2836</v>
      </c>
      <c r="I1480" s="181" t="s">
        <v>2836</v>
      </c>
      <c r="J1480" s="171">
        <v>0.9</v>
      </c>
      <c r="K1480" s="172" t="str">
        <f>IFERROR(SUMIFS(#REF!,#REF!,$I1480,#REF!,$R$2)/SUMIFS(#REF!,#REF!,$I1480,#REF!,$R$2),"-")</f>
        <v>-</v>
      </c>
      <c r="L1480" s="172" t="str">
        <f>IFERROR(SUMIFS(#REF!,#REF!,$I1480,#REF!,$R$7)/SUMIFS(#REF!,#REF!,$I1480,#REF!,$R$7),"-")</f>
        <v>-</v>
      </c>
      <c r="M1480" s="173" t="str">
        <f>IFERROR(SUMIFS(#REF!,#REF!,$I1480,#REF!,$R$3)/SUMIFS(#REF!,#REF!,$I1480,#REF!,$R$3),"-")</f>
        <v>-</v>
      </c>
      <c r="N1480" s="173" t="str">
        <f>IFERROR(SUMIFS(#REF!,#REF!,$I1480,#REF!,"&lt;="&amp;$R$2,#REF!,"&gt;="&amp;$S$2)/SUMIFS(#REF!,#REF!,$I1480,#REF!,"&lt;="&amp;$R$2,#REF!,"&gt;="&amp;$S$2),"-")</f>
        <v>-</v>
      </c>
      <c r="O1480" s="145"/>
      <c r="P1480" s="143"/>
    </row>
    <row r="1481" spans="1:16">
      <c r="A1481" s="141"/>
      <c r="B1481" s="145"/>
      <c r="C1481" s="175" t="s">
        <v>2706</v>
      </c>
      <c r="D1481" s="169" t="s">
        <v>26</v>
      </c>
      <c r="E1481" s="169" t="s">
        <v>2707</v>
      </c>
      <c r="F1481" s="181" t="s">
        <v>2838</v>
      </c>
      <c r="G1481" s="181" t="s">
        <v>2838</v>
      </c>
      <c r="H1481" s="181" t="s">
        <v>2838</v>
      </c>
      <c r="I1481" s="181" t="s">
        <v>2838</v>
      </c>
      <c r="J1481" s="171">
        <v>0.9</v>
      </c>
      <c r="K1481" s="172" t="str">
        <f>IFERROR(SUMIFS(#REF!,#REF!,$I1481,#REF!,$R$2)/SUMIFS(#REF!,#REF!,$I1481,#REF!,$R$2),"-")</f>
        <v>-</v>
      </c>
      <c r="L1481" s="172" t="str">
        <f>IFERROR(SUMIFS(#REF!,#REF!,$I1481,#REF!,$R$7)/SUMIFS(#REF!,#REF!,$I1481,#REF!,$R$7),"-")</f>
        <v>-</v>
      </c>
      <c r="M1481" s="173" t="str">
        <f>IFERROR(SUMIFS(#REF!,#REF!,$I1481,#REF!,$R$3)/SUMIFS(#REF!,#REF!,$I1481,#REF!,$R$3),"-")</f>
        <v>-</v>
      </c>
      <c r="N1481" s="173" t="str">
        <f>IFERROR(SUMIFS(#REF!,#REF!,$I1481,#REF!,"&lt;="&amp;$R$2,#REF!,"&gt;="&amp;$S$2)/SUMIFS(#REF!,#REF!,$I1481,#REF!,"&lt;="&amp;$R$2,#REF!,"&gt;="&amp;$S$2),"-")</f>
        <v>-</v>
      </c>
      <c r="O1481" s="145"/>
      <c r="P1481" s="143"/>
    </row>
    <row r="1482" spans="1:16">
      <c r="A1482" s="141"/>
      <c r="B1482" s="145"/>
      <c r="C1482" s="175" t="s">
        <v>2706</v>
      </c>
      <c r="D1482" s="169" t="s">
        <v>26</v>
      </c>
      <c r="E1482" s="169" t="s">
        <v>2707</v>
      </c>
      <c r="F1482" s="181" t="s">
        <v>2840</v>
      </c>
      <c r="G1482" s="181" t="s">
        <v>2840</v>
      </c>
      <c r="H1482" s="181" t="s">
        <v>2840</v>
      </c>
      <c r="I1482" s="181" t="s">
        <v>2840</v>
      </c>
      <c r="J1482" s="171">
        <v>0.9</v>
      </c>
      <c r="K1482" s="172" t="str">
        <f>IFERROR(SUMIFS(#REF!,#REF!,$I1482,#REF!,$R$2)/SUMIFS(#REF!,#REF!,$I1482,#REF!,$R$2),"-")</f>
        <v>-</v>
      </c>
      <c r="L1482" s="172" t="str">
        <f>IFERROR(SUMIFS(#REF!,#REF!,$I1482,#REF!,$R$7)/SUMIFS(#REF!,#REF!,$I1482,#REF!,$R$7),"-")</f>
        <v>-</v>
      </c>
      <c r="M1482" s="173" t="str">
        <f>IFERROR(SUMIFS(#REF!,#REF!,$I1482,#REF!,$R$3)/SUMIFS(#REF!,#REF!,$I1482,#REF!,$R$3),"-")</f>
        <v>-</v>
      </c>
      <c r="N1482" s="173" t="str">
        <f>IFERROR(SUMIFS(#REF!,#REF!,$I1482,#REF!,"&lt;="&amp;$R$2,#REF!,"&gt;="&amp;$S$2)/SUMIFS(#REF!,#REF!,$I1482,#REF!,"&lt;="&amp;$R$2,#REF!,"&gt;="&amp;$S$2),"-")</f>
        <v>-</v>
      </c>
      <c r="O1482" s="145"/>
      <c r="P1482" s="143"/>
    </row>
    <row r="1483" spans="1:16">
      <c r="A1483" s="141"/>
      <c r="B1483" s="145"/>
      <c r="C1483" s="175" t="s">
        <v>2706</v>
      </c>
      <c r="D1483" s="169" t="s">
        <v>26</v>
      </c>
      <c r="E1483" s="169" t="s">
        <v>2707</v>
      </c>
      <c r="F1483" s="181" t="s">
        <v>2842</v>
      </c>
      <c r="G1483" s="181" t="s">
        <v>2842</v>
      </c>
      <c r="H1483" s="181" t="s">
        <v>2842</v>
      </c>
      <c r="I1483" s="181" t="s">
        <v>2842</v>
      </c>
      <c r="J1483" s="171">
        <v>0.9</v>
      </c>
      <c r="K1483" s="172" t="str">
        <f>IFERROR(SUMIFS(#REF!,#REF!,$I1483,#REF!,$R$2)/SUMIFS(#REF!,#REF!,$I1483,#REF!,$R$2),"-")</f>
        <v>-</v>
      </c>
      <c r="L1483" s="172" t="str">
        <f>IFERROR(SUMIFS(#REF!,#REF!,$I1483,#REF!,$R$7)/SUMIFS(#REF!,#REF!,$I1483,#REF!,$R$7),"-")</f>
        <v>-</v>
      </c>
      <c r="M1483" s="173" t="str">
        <f>IFERROR(SUMIFS(#REF!,#REF!,$I1483,#REF!,$R$3)/SUMIFS(#REF!,#REF!,$I1483,#REF!,$R$3),"-")</f>
        <v>-</v>
      </c>
      <c r="N1483" s="173" t="str">
        <f>IFERROR(SUMIFS(#REF!,#REF!,$I1483,#REF!,"&lt;="&amp;$R$2,#REF!,"&gt;="&amp;$S$2)/SUMIFS(#REF!,#REF!,$I1483,#REF!,"&lt;="&amp;$R$2,#REF!,"&gt;="&amp;$S$2),"-")</f>
        <v>-</v>
      </c>
      <c r="O1483" s="145"/>
      <c r="P1483" s="143"/>
    </row>
    <row r="1484" spans="1:16">
      <c r="A1484" s="141"/>
      <c r="B1484" s="145"/>
      <c r="C1484" s="175" t="s">
        <v>2706</v>
      </c>
      <c r="D1484" s="169" t="s">
        <v>26</v>
      </c>
      <c r="E1484" s="169" t="s">
        <v>2707</v>
      </c>
      <c r="F1484" s="181" t="s">
        <v>2844</v>
      </c>
      <c r="G1484" s="181" t="s">
        <v>2844</v>
      </c>
      <c r="H1484" s="181" t="s">
        <v>2844</v>
      </c>
      <c r="I1484" s="181" t="s">
        <v>2844</v>
      </c>
      <c r="J1484" s="171">
        <v>0.9</v>
      </c>
      <c r="K1484" s="172" t="str">
        <f>IFERROR(SUMIFS(#REF!,#REF!,$I1484,#REF!,$R$2)/SUMIFS(#REF!,#REF!,$I1484,#REF!,$R$2),"-")</f>
        <v>-</v>
      </c>
      <c r="L1484" s="172" t="str">
        <f>IFERROR(SUMIFS(#REF!,#REF!,$I1484,#REF!,$R$7)/SUMIFS(#REF!,#REF!,$I1484,#REF!,$R$7),"-")</f>
        <v>-</v>
      </c>
      <c r="M1484" s="173" t="str">
        <f>IFERROR(SUMIFS(#REF!,#REF!,$I1484,#REF!,$R$3)/SUMIFS(#REF!,#REF!,$I1484,#REF!,$R$3),"-")</f>
        <v>-</v>
      </c>
      <c r="N1484" s="173" t="str">
        <f>IFERROR(SUMIFS(#REF!,#REF!,$I1484,#REF!,"&lt;="&amp;$R$2,#REF!,"&gt;="&amp;$S$2)/SUMIFS(#REF!,#REF!,$I1484,#REF!,"&lt;="&amp;$R$2,#REF!,"&gt;="&amp;$S$2),"-")</f>
        <v>-</v>
      </c>
      <c r="O1484" s="145"/>
      <c r="P1484" s="143"/>
    </row>
    <row r="1485" spans="1:16">
      <c r="A1485" s="141"/>
      <c r="B1485" s="145"/>
      <c r="C1485" s="175" t="s">
        <v>2706</v>
      </c>
      <c r="D1485" s="169" t="s">
        <v>26</v>
      </c>
      <c r="E1485" s="169" t="s">
        <v>2707</v>
      </c>
      <c r="F1485" s="181" t="s">
        <v>2846</v>
      </c>
      <c r="G1485" s="181" t="s">
        <v>2846</v>
      </c>
      <c r="H1485" s="181" t="s">
        <v>2846</v>
      </c>
      <c r="I1485" s="181" t="s">
        <v>2846</v>
      </c>
      <c r="J1485" s="171">
        <v>0.9</v>
      </c>
      <c r="K1485" s="172" t="str">
        <f>IFERROR(SUMIFS(#REF!,#REF!,$I1485,#REF!,$R$2)/SUMIFS(#REF!,#REF!,$I1485,#REF!,$R$2),"-")</f>
        <v>-</v>
      </c>
      <c r="L1485" s="172" t="str">
        <f>IFERROR(SUMIFS(#REF!,#REF!,$I1485,#REF!,$R$7)/SUMIFS(#REF!,#REF!,$I1485,#REF!,$R$7),"-")</f>
        <v>-</v>
      </c>
      <c r="M1485" s="173" t="str">
        <f>IFERROR(SUMIFS(#REF!,#REF!,$I1485,#REF!,$R$3)/SUMIFS(#REF!,#REF!,$I1485,#REF!,$R$3),"-")</f>
        <v>-</v>
      </c>
      <c r="N1485" s="173" t="str">
        <f>IFERROR(SUMIFS(#REF!,#REF!,$I1485,#REF!,"&lt;="&amp;$R$2,#REF!,"&gt;="&amp;$S$2)/SUMIFS(#REF!,#REF!,$I1485,#REF!,"&lt;="&amp;$R$2,#REF!,"&gt;="&amp;$S$2),"-")</f>
        <v>-</v>
      </c>
      <c r="O1485" s="145"/>
      <c r="P1485" s="143"/>
    </row>
    <row r="1486" spans="1:16">
      <c r="A1486" s="141"/>
      <c r="B1486" s="145"/>
      <c r="C1486" s="175" t="s">
        <v>2706</v>
      </c>
      <c r="D1486" s="169" t="s">
        <v>26</v>
      </c>
      <c r="E1486" s="169" t="s">
        <v>2707</v>
      </c>
      <c r="F1486" s="181" t="s">
        <v>2848</v>
      </c>
      <c r="G1486" s="181" t="s">
        <v>2848</v>
      </c>
      <c r="H1486" s="181" t="s">
        <v>2848</v>
      </c>
      <c r="I1486" s="181" t="s">
        <v>2848</v>
      </c>
      <c r="J1486" s="171">
        <v>0.9</v>
      </c>
      <c r="K1486" s="172" t="str">
        <f>IFERROR(SUMIFS(#REF!,#REF!,$I1486,#REF!,$R$2)/SUMIFS(#REF!,#REF!,$I1486,#REF!,$R$2),"-")</f>
        <v>-</v>
      </c>
      <c r="L1486" s="172" t="str">
        <f>IFERROR(SUMIFS(#REF!,#REF!,$I1486,#REF!,$R$7)/SUMIFS(#REF!,#REF!,$I1486,#REF!,$R$7),"-")</f>
        <v>-</v>
      </c>
      <c r="M1486" s="173" t="str">
        <f>IFERROR(SUMIFS(#REF!,#REF!,$I1486,#REF!,$R$3)/SUMIFS(#REF!,#REF!,$I1486,#REF!,$R$3),"-")</f>
        <v>-</v>
      </c>
      <c r="N1486" s="173" t="str">
        <f>IFERROR(SUMIFS(#REF!,#REF!,$I1486,#REF!,"&lt;="&amp;$R$2,#REF!,"&gt;="&amp;$S$2)/SUMIFS(#REF!,#REF!,$I1486,#REF!,"&lt;="&amp;$R$2,#REF!,"&gt;="&amp;$S$2),"-")</f>
        <v>-</v>
      </c>
      <c r="O1486" s="145"/>
      <c r="P1486" s="143"/>
    </row>
    <row r="1487" spans="1:16">
      <c r="A1487" s="141"/>
      <c r="B1487" s="145"/>
      <c r="C1487" s="175" t="s">
        <v>2706</v>
      </c>
      <c r="D1487" s="169" t="s">
        <v>26</v>
      </c>
      <c r="E1487" s="169" t="s">
        <v>2707</v>
      </c>
      <c r="F1487" s="181" t="s">
        <v>2850</v>
      </c>
      <c r="G1487" s="181" t="s">
        <v>2850</v>
      </c>
      <c r="H1487" s="181" t="s">
        <v>2850</v>
      </c>
      <c r="I1487" s="181" t="s">
        <v>2850</v>
      </c>
      <c r="J1487" s="171">
        <v>0.9</v>
      </c>
      <c r="K1487" s="172" t="str">
        <f>IFERROR(SUMIFS(#REF!,#REF!,$I1487,#REF!,$R$2)/SUMIFS(#REF!,#REF!,$I1487,#REF!,$R$2),"-")</f>
        <v>-</v>
      </c>
      <c r="L1487" s="172" t="str">
        <f>IFERROR(SUMIFS(#REF!,#REF!,$I1487,#REF!,$R$7)/SUMIFS(#REF!,#REF!,$I1487,#REF!,$R$7),"-")</f>
        <v>-</v>
      </c>
      <c r="M1487" s="173" t="str">
        <f>IFERROR(SUMIFS(#REF!,#REF!,$I1487,#REF!,$R$3)/SUMIFS(#REF!,#REF!,$I1487,#REF!,$R$3),"-")</f>
        <v>-</v>
      </c>
      <c r="N1487" s="173" t="str">
        <f>IFERROR(SUMIFS(#REF!,#REF!,$I1487,#REF!,"&lt;="&amp;$R$2,#REF!,"&gt;="&amp;$S$2)/SUMIFS(#REF!,#REF!,$I1487,#REF!,"&lt;="&amp;$R$2,#REF!,"&gt;="&amp;$S$2),"-")</f>
        <v>-</v>
      </c>
      <c r="O1487" s="145"/>
      <c r="P1487" s="143"/>
    </row>
    <row r="1488" spans="1:16">
      <c r="A1488" s="141"/>
      <c r="B1488" s="145"/>
      <c r="C1488" s="175" t="s">
        <v>2706</v>
      </c>
      <c r="D1488" s="169" t="s">
        <v>26</v>
      </c>
      <c r="E1488" s="169" t="s">
        <v>2707</v>
      </c>
      <c r="F1488" s="181" t="s">
        <v>2852</v>
      </c>
      <c r="G1488" s="181" t="s">
        <v>2852</v>
      </c>
      <c r="H1488" s="181" t="s">
        <v>2852</v>
      </c>
      <c r="I1488" s="181" t="s">
        <v>2852</v>
      </c>
      <c r="J1488" s="171">
        <v>0.9</v>
      </c>
      <c r="K1488" s="172" t="str">
        <f>IFERROR(SUMIFS(#REF!,#REF!,$I1488,#REF!,$R$2)/SUMIFS(#REF!,#REF!,$I1488,#REF!,$R$2),"-")</f>
        <v>-</v>
      </c>
      <c r="L1488" s="172" t="str">
        <f>IFERROR(SUMIFS(#REF!,#REF!,$I1488,#REF!,$R$7)/SUMIFS(#REF!,#REF!,$I1488,#REF!,$R$7),"-")</f>
        <v>-</v>
      </c>
      <c r="M1488" s="173" t="str">
        <f>IFERROR(SUMIFS(#REF!,#REF!,$I1488,#REF!,$R$3)/SUMIFS(#REF!,#REF!,$I1488,#REF!,$R$3),"-")</f>
        <v>-</v>
      </c>
      <c r="N1488" s="173" t="str">
        <f>IFERROR(SUMIFS(#REF!,#REF!,$I1488,#REF!,"&lt;="&amp;$R$2,#REF!,"&gt;="&amp;$S$2)/SUMIFS(#REF!,#REF!,$I1488,#REF!,"&lt;="&amp;$R$2,#REF!,"&gt;="&amp;$S$2),"-")</f>
        <v>-</v>
      </c>
      <c r="O1488" s="145"/>
      <c r="P1488" s="143"/>
    </row>
    <row r="1489" spans="1:16">
      <c r="A1489" s="141"/>
      <c r="B1489" s="145"/>
      <c r="C1489" s="175" t="s">
        <v>2706</v>
      </c>
      <c r="D1489" s="169" t="s">
        <v>26</v>
      </c>
      <c r="E1489" s="169" t="s">
        <v>2707</v>
      </c>
      <c r="F1489" s="181" t="s">
        <v>2854</v>
      </c>
      <c r="G1489" s="181" t="s">
        <v>2854</v>
      </c>
      <c r="H1489" s="181" t="s">
        <v>2854</v>
      </c>
      <c r="I1489" s="181" t="s">
        <v>2854</v>
      </c>
      <c r="J1489" s="171">
        <v>0.9</v>
      </c>
      <c r="K1489" s="172" t="str">
        <f>IFERROR(SUMIFS(#REF!,#REF!,$I1489,#REF!,$R$2)/SUMIFS(#REF!,#REF!,$I1489,#REF!,$R$2),"-")</f>
        <v>-</v>
      </c>
      <c r="L1489" s="172" t="str">
        <f>IFERROR(SUMIFS(#REF!,#REF!,$I1489,#REF!,$R$7)/SUMIFS(#REF!,#REF!,$I1489,#REF!,$R$7),"-")</f>
        <v>-</v>
      </c>
      <c r="M1489" s="173" t="str">
        <f>IFERROR(SUMIFS(#REF!,#REF!,$I1489,#REF!,$R$3)/SUMIFS(#REF!,#REF!,$I1489,#REF!,$R$3),"-")</f>
        <v>-</v>
      </c>
      <c r="N1489" s="173" t="str">
        <f>IFERROR(SUMIFS(#REF!,#REF!,$I1489,#REF!,"&lt;="&amp;$R$2,#REF!,"&gt;="&amp;$S$2)/SUMIFS(#REF!,#REF!,$I1489,#REF!,"&lt;="&amp;$R$2,#REF!,"&gt;="&amp;$S$2),"-")</f>
        <v>-</v>
      </c>
      <c r="O1489" s="145"/>
      <c r="P1489" s="143"/>
    </row>
    <row r="1490" spans="1:16">
      <c r="A1490" s="141"/>
      <c r="B1490" s="145"/>
      <c r="C1490" s="175" t="s">
        <v>2706</v>
      </c>
      <c r="D1490" s="169" t="s">
        <v>26</v>
      </c>
      <c r="E1490" s="169" t="s">
        <v>2707</v>
      </c>
      <c r="F1490" s="181" t="s">
        <v>2856</v>
      </c>
      <c r="G1490" s="181" t="s">
        <v>2856</v>
      </c>
      <c r="H1490" s="181" t="s">
        <v>2856</v>
      </c>
      <c r="I1490" s="181" t="s">
        <v>2856</v>
      </c>
      <c r="J1490" s="171">
        <v>0.9</v>
      </c>
      <c r="K1490" s="172" t="str">
        <f>IFERROR(SUMIFS(#REF!,#REF!,$I1490,#REF!,$R$2)/SUMIFS(#REF!,#REF!,$I1490,#REF!,$R$2),"-")</f>
        <v>-</v>
      </c>
      <c r="L1490" s="172" t="str">
        <f>IFERROR(SUMIFS(#REF!,#REF!,$I1490,#REF!,$R$7)/SUMIFS(#REF!,#REF!,$I1490,#REF!,$R$7),"-")</f>
        <v>-</v>
      </c>
      <c r="M1490" s="173" t="str">
        <f>IFERROR(SUMIFS(#REF!,#REF!,$I1490,#REF!,$R$3)/SUMIFS(#REF!,#REF!,$I1490,#REF!,$R$3),"-")</f>
        <v>-</v>
      </c>
      <c r="N1490" s="173" t="str">
        <f>IFERROR(SUMIFS(#REF!,#REF!,$I1490,#REF!,"&lt;="&amp;$R$2,#REF!,"&gt;="&amp;$S$2)/SUMIFS(#REF!,#REF!,$I1490,#REF!,"&lt;="&amp;$R$2,#REF!,"&gt;="&amp;$S$2),"-")</f>
        <v>-</v>
      </c>
      <c r="O1490" s="145"/>
      <c r="P1490" s="143"/>
    </row>
    <row r="1491" spans="1:16">
      <c r="A1491" s="141"/>
      <c r="B1491" s="145"/>
      <c r="C1491" s="175" t="s">
        <v>2706</v>
      </c>
      <c r="D1491" s="169" t="s">
        <v>26</v>
      </c>
      <c r="E1491" s="169" t="s">
        <v>2707</v>
      </c>
      <c r="F1491" s="181" t="s">
        <v>2858</v>
      </c>
      <c r="G1491" s="181" t="s">
        <v>2858</v>
      </c>
      <c r="H1491" s="181" t="s">
        <v>2858</v>
      </c>
      <c r="I1491" s="181" t="s">
        <v>2858</v>
      </c>
      <c r="J1491" s="171">
        <v>0.9</v>
      </c>
      <c r="K1491" s="172" t="str">
        <f>IFERROR(SUMIFS(#REF!,#REF!,$I1491,#REF!,$R$2)/SUMIFS(#REF!,#REF!,$I1491,#REF!,$R$2),"-")</f>
        <v>-</v>
      </c>
      <c r="L1491" s="172" t="str">
        <f>IFERROR(SUMIFS(#REF!,#REF!,$I1491,#REF!,$R$7)/SUMIFS(#REF!,#REF!,$I1491,#REF!,$R$7),"-")</f>
        <v>-</v>
      </c>
      <c r="M1491" s="173" t="str">
        <f>IFERROR(SUMIFS(#REF!,#REF!,$I1491,#REF!,$R$3)/SUMIFS(#REF!,#REF!,$I1491,#REF!,$R$3),"-")</f>
        <v>-</v>
      </c>
      <c r="N1491" s="173" t="str">
        <f>IFERROR(SUMIFS(#REF!,#REF!,$I1491,#REF!,"&lt;="&amp;$R$2,#REF!,"&gt;="&amp;$S$2)/SUMIFS(#REF!,#REF!,$I1491,#REF!,"&lt;="&amp;$R$2,#REF!,"&gt;="&amp;$S$2),"-")</f>
        <v>-</v>
      </c>
      <c r="O1491" s="145"/>
      <c r="P1491" s="143"/>
    </row>
    <row r="1492" spans="1:16">
      <c r="A1492" s="141"/>
      <c r="B1492" s="145"/>
      <c r="C1492" s="175" t="s">
        <v>2706</v>
      </c>
      <c r="D1492" s="169" t="s">
        <v>26</v>
      </c>
      <c r="E1492" s="169" t="s">
        <v>2707</v>
      </c>
      <c r="F1492" s="181" t="s">
        <v>2860</v>
      </c>
      <c r="G1492" s="181" t="s">
        <v>2860</v>
      </c>
      <c r="H1492" s="181" t="s">
        <v>2860</v>
      </c>
      <c r="I1492" s="181" t="s">
        <v>2860</v>
      </c>
      <c r="J1492" s="171">
        <v>0.9</v>
      </c>
      <c r="K1492" s="172" t="str">
        <f>IFERROR(SUMIFS(#REF!,#REF!,$I1492,#REF!,$R$2)/SUMIFS(#REF!,#REF!,$I1492,#REF!,$R$2),"-")</f>
        <v>-</v>
      </c>
      <c r="L1492" s="172" t="str">
        <f>IFERROR(SUMIFS(#REF!,#REF!,$I1492,#REF!,$R$7)/SUMIFS(#REF!,#REF!,$I1492,#REF!,$R$7),"-")</f>
        <v>-</v>
      </c>
      <c r="M1492" s="173" t="str">
        <f>IFERROR(SUMIFS(#REF!,#REF!,$I1492,#REF!,$R$3)/SUMIFS(#REF!,#REF!,$I1492,#REF!,$R$3),"-")</f>
        <v>-</v>
      </c>
      <c r="N1492" s="173" t="str">
        <f>IFERROR(SUMIFS(#REF!,#REF!,$I1492,#REF!,"&lt;="&amp;$R$2,#REF!,"&gt;="&amp;$S$2)/SUMIFS(#REF!,#REF!,$I1492,#REF!,"&lt;="&amp;$R$2,#REF!,"&gt;="&amp;$S$2),"-")</f>
        <v>-</v>
      </c>
      <c r="O1492" s="145"/>
      <c r="P1492" s="143"/>
    </row>
    <row r="1493" spans="1:16">
      <c r="A1493" s="141"/>
      <c r="B1493" s="145"/>
      <c r="C1493" s="175" t="s">
        <v>2706</v>
      </c>
      <c r="D1493" s="169" t="s">
        <v>26</v>
      </c>
      <c r="E1493" s="169" t="s">
        <v>2707</v>
      </c>
      <c r="F1493" s="181" t="s">
        <v>2862</v>
      </c>
      <c r="G1493" s="181" t="s">
        <v>2862</v>
      </c>
      <c r="H1493" s="181" t="s">
        <v>2862</v>
      </c>
      <c r="I1493" s="181" t="s">
        <v>2862</v>
      </c>
      <c r="J1493" s="171">
        <v>0.9</v>
      </c>
      <c r="K1493" s="172" t="str">
        <f>IFERROR(SUMIFS(#REF!,#REF!,$I1493,#REF!,$R$2)/SUMIFS(#REF!,#REF!,$I1493,#REF!,$R$2),"-")</f>
        <v>-</v>
      </c>
      <c r="L1493" s="172" t="str">
        <f>IFERROR(SUMIFS(#REF!,#REF!,$I1493,#REF!,$R$7)/SUMIFS(#REF!,#REF!,$I1493,#REF!,$R$7),"-")</f>
        <v>-</v>
      </c>
      <c r="M1493" s="173" t="str">
        <f>IFERROR(SUMIFS(#REF!,#REF!,$I1493,#REF!,$R$3)/SUMIFS(#REF!,#REF!,$I1493,#REF!,$R$3),"-")</f>
        <v>-</v>
      </c>
      <c r="N1493" s="173" t="str">
        <f>IFERROR(SUMIFS(#REF!,#REF!,$I1493,#REF!,"&lt;="&amp;$R$2,#REF!,"&gt;="&amp;$S$2)/SUMIFS(#REF!,#REF!,$I1493,#REF!,"&lt;="&amp;$R$2,#REF!,"&gt;="&amp;$S$2),"-")</f>
        <v>-</v>
      </c>
      <c r="O1493" s="145"/>
      <c r="P1493" s="143"/>
    </row>
    <row r="1494" spans="1:16">
      <c r="A1494" s="141"/>
      <c r="B1494" s="145"/>
      <c r="C1494" s="175" t="s">
        <v>2706</v>
      </c>
      <c r="D1494" s="169" t="s">
        <v>26</v>
      </c>
      <c r="E1494" s="169" t="s">
        <v>2707</v>
      </c>
      <c r="F1494" s="181" t="s">
        <v>2864</v>
      </c>
      <c r="G1494" s="181" t="s">
        <v>2864</v>
      </c>
      <c r="H1494" s="181" t="s">
        <v>2864</v>
      </c>
      <c r="I1494" s="181" t="s">
        <v>2864</v>
      </c>
      <c r="J1494" s="171">
        <v>0.9</v>
      </c>
      <c r="K1494" s="172" t="str">
        <f>IFERROR(SUMIFS(#REF!,#REF!,$I1494,#REF!,$R$2)/SUMIFS(#REF!,#REF!,$I1494,#REF!,$R$2),"-")</f>
        <v>-</v>
      </c>
      <c r="L1494" s="172" t="str">
        <f>IFERROR(SUMIFS(#REF!,#REF!,$I1494,#REF!,$R$7)/SUMIFS(#REF!,#REF!,$I1494,#REF!,$R$7),"-")</f>
        <v>-</v>
      </c>
      <c r="M1494" s="173" t="str">
        <f>IFERROR(SUMIFS(#REF!,#REF!,$I1494,#REF!,$R$3)/SUMIFS(#REF!,#REF!,$I1494,#REF!,$R$3),"-")</f>
        <v>-</v>
      </c>
      <c r="N1494" s="173" t="str">
        <f>IFERROR(SUMIFS(#REF!,#REF!,$I1494,#REF!,"&lt;="&amp;$R$2,#REF!,"&gt;="&amp;$S$2)/SUMIFS(#REF!,#REF!,$I1494,#REF!,"&lt;="&amp;$R$2,#REF!,"&gt;="&amp;$S$2),"-")</f>
        <v>-</v>
      </c>
      <c r="O1494" s="145"/>
      <c r="P1494" s="143"/>
    </row>
    <row r="1495" spans="1:16">
      <c r="A1495" s="141"/>
      <c r="B1495" s="145"/>
      <c r="C1495" s="175" t="s">
        <v>2706</v>
      </c>
      <c r="D1495" s="169" t="s">
        <v>26</v>
      </c>
      <c r="E1495" s="169" t="s">
        <v>2707</v>
      </c>
      <c r="F1495" s="181" t="s">
        <v>2866</v>
      </c>
      <c r="G1495" s="181" t="s">
        <v>2866</v>
      </c>
      <c r="H1495" s="181" t="s">
        <v>2866</v>
      </c>
      <c r="I1495" s="181" t="s">
        <v>2866</v>
      </c>
      <c r="J1495" s="171">
        <v>0.9</v>
      </c>
      <c r="K1495" s="172" t="str">
        <f>IFERROR(SUMIFS(#REF!,#REF!,$I1495,#REF!,$R$2)/SUMIFS(#REF!,#REF!,$I1495,#REF!,$R$2),"-")</f>
        <v>-</v>
      </c>
      <c r="L1495" s="172" t="str">
        <f>IFERROR(SUMIFS(#REF!,#REF!,$I1495,#REF!,$R$7)/SUMIFS(#REF!,#REF!,$I1495,#REF!,$R$7),"-")</f>
        <v>-</v>
      </c>
      <c r="M1495" s="173" t="str">
        <f>IFERROR(SUMIFS(#REF!,#REF!,$I1495,#REF!,$R$3)/SUMIFS(#REF!,#REF!,$I1495,#REF!,$R$3),"-")</f>
        <v>-</v>
      </c>
      <c r="N1495" s="173" t="str">
        <f>IFERROR(SUMIFS(#REF!,#REF!,$I1495,#REF!,"&lt;="&amp;$R$2,#REF!,"&gt;="&amp;$S$2)/SUMIFS(#REF!,#REF!,$I1495,#REF!,"&lt;="&amp;$R$2,#REF!,"&gt;="&amp;$S$2),"-")</f>
        <v>-</v>
      </c>
      <c r="O1495" s="145"/>
      <c r="P1495" s="143"/>
    </row>
    <row r="1496" spans="1:16">
      <c r="A1496" s="141"/>
      <c r="B1496" s="145"/>
      <c r="C1496" s="175" t="s">
        <v>2706</v>
      </c>
      <c r="D1496" s="169" t="s">
        <v>26</v>
      </c>
      <c r="E1496" s="169" t="s">
        <v>2707</v>
      </c>
      <c r="F1496" s="181" t="s">
        <v>2868</v>
      </c>
      <c r="G1496" s="181" t="s">
        <v>2868</v>
      </c>
      <c r="H1496" s="181" t="s">
        <v>2868</v>
      </c>
      <c r="I1496" s="181" t="s">
        <v>2868</v>
      </c>
      <c r="J1496" s="171">
        <v>0.9</v>
      </c>
      <c r="K1496" s="172" t="str">
        <f>IFERROR(SUMIFS(#REF!,#REF!,$I1496,#REF!,$R$2)/SUMIFS(#REF!,#REF!,$I1496,#REF!,$R$2),"-")</f>
        <v>-</v>
      </c>
      <c r="L1496" s="172" t="str">
        <f>IFERROR(SUMIFS(#REF!,#REF!,$I1496,#REF!,$R$7)/SUMIFS(#REF!,#REF!,$I1496,#REF!,$R$7),"-")</f>
        <v>-</v>
      </c>
      <c r="M1496" s="173" t="str">
        <f>IFERROR(SUMIFS(#REF!,#REF!,$I1496,#REF!,$R$3)/SUMIFS(#REF!,#REF!,$I1496,#REF!,$R$3),"-")</f>
        <v>-</v>
      </c>
      <c r="N1496" s="173" t="str">
        <f>IFERROR(SUMIFS(#REF!,#REF!,$I1496,#REF!,"&lt;="&amp;$R$2,#REF!,"&gt;="&amp;$S$2)/SUMIFS(#REF!,#REF!,$I1496,#REF!,"&lt;="&amp;$R$2,#REF!,"&gt;="&amp;$S$2),"-")</f>
        <v>-</v>
      </c>
      <c r="O1496" s="145"/>
      <c r="P1496" s="143"/>
    </row>
    <row r="1497" spans="1:16">
      <c r="A1497" s="141"/>
      <c r="B1497" s="145"/>
      <c r="C1497" s="175" t="s">
        <v>2706</v>
      </c>
      <c r="D1497" s="169" t="s">
        <v>26</v>
      </c>
      <c r="E1497" s="169" t="s">
        <v>2707</v>
      </c>
      <c r="F1497" s="181" t="s">
        <v>2870</v>
      </c>
      <c r="G1497" s="181" t="s">
        <v>2870</v>
      </c>
      <c r="H1497" s="181" t="s">
        <v>2870</v>
      </c>
      <c r="I1497" s="181" t="s">
        <v>2870</v>
      </c>
      <c r="J1497" s="171">
        <v>0.9</v>
      </c>
      <c r="K1497" s="172" t="str">
        <f>IFERROR(SUMIFS(#REF!,#REF!,$I1497,#REF!,$R$2)/SUMIFS(#REF!,#REF!,$I1497,#REF!,$R$2),"-")</f>
        <v>-</v>
      </c>
      <c r="L1497" s="172" t="str">
        <f>IFERROR(SUMIFS(#REF!,#REF!,$I1497,#REF!,$R$7)/SUMIFS(#REF!,#REF!,$I1497,#REF!,$R$7),"-")</f>
        <v>-</v>
      </c>
      <c r="M1497" s="173" t="str">
        <f>IFERROR(SUMIFS(#REF!,#REF!,$I1497,#REF!,$R$3)/SUMIFS(#REF!,#REF!,$I1497,#REF!,$R$3),"-")</f>
        <v>-</v>
      </c>
      <c r="N1497" s="173" t="str">
        <f>IFERROR(SUMIFS(#REF!,#REF!,$I1497,#REF!,"&lt;="&amp;$R$2,#REF!,"&gt;="&amp;$S$2)/SUMIFS(#REF!,#REF!,$I1497,#REF!,"&lt;="&amp;$R$2,#REF!,"&gt;="&amp;$S$2),"-")</f>
        <v>-</v>
      </c>
      <c r="O1497" s="145"/>
      <c r="P1497" s="143"/>
    </row>
    <row r="1498" spans="1:16">
      <c r="A1498" s="141"/>
      <c r="B1498" s="145"/>
      <c r="C1498" s="175" t="s">
        <v>2706</v>
      </c>
      <c r="D1498" s="169" t="s">
        <v>26</v>
      </c>
      <c r="E1498" s="169" t="s">
        <v>2707</v>
      </c>
      <c r="F1498" s="181" t="s">
        <v>2872</v>
      </c>
      <c r="G1498" s="181" t="s">
        <v>2872</v>
      </c>
      <c r="H1498" s="181" t="s">
        <v>2872</v>
      </c>
      <c r="I1498" s="181" t="s">
        <v>2872</v>
      </c>
      <c r="J1498" s="171">
        <v>0.9</v>
      </c>
      <c r="K1498" s="172" t="str">
        <f>IFERROR(SUMIFS(#REF!,#REF!,$I1498,#REF!,$R$2)/SUMIFS(#REF!,#REF!,$I1498,#REF!,$R$2),"-")</f>
        <v>-</v>
      </c>
      <c r="L1498" s="172" t="str">
        <f>IFERROR(SUMIFS(#REF!,#REF!,$I1498,#REF!,$R$7)/SUMIFS(#REF!,#REF!,$I1498,#REF!,$R$7),"-")</f>
        <v>-</v>
      </c>
      <c r="M1498" s="173" t="str">
        <f>IFERROR(SUMIFS(#REF!,#REF!,$I1498,#REF!,$R$3)/SUMIFS(#REF!,#REF!,$I1498,#REF!,$R$3),"-")</f>
        <v>-</v>
      </c>
      <c r="N1498" s="173" t="str">
        <f>IFERROR(SUMIFS(#REF!,#REF!,$I1498,#REF!,"&lt;="&amp;$R$2,#REF!,"&gt;="&amp;$S$2)/SUMIFS(#REF!,#REF!,$I1498,#REF!,"&lt;="&amp;$R$2,#REF!,"&gt;="&amp;$S$2),"-")</f>
        <v>-</v>
      </c>
      <c r="O1498" s="145"/>
      <c r="P1498" s="143"/>
    </row>
    <row r="1499" spans="1:16">
      <c r="A1499" s="141"/>
      <c r="B1499" s="145"/>
      <c r="C1499" s="175" t="s">
        <v>2706</v>
      </c>
      <c r="D1499" s="169" t="s">
        <v>26</v>
      </c>
      <c r="E1499" s="169" t="s">
        <v>2707</v>
      </c>
      <c r="F1499" s="181" t="s">
        <v>2874</v>
      </c>
      <c r="G1499" s="181" t="s">
        <v>2874</v>
      </c>
      <c r="H1499" s="181" t="s">
        <v>2874</v>
      </c>
      <c r="I1499" s="181" t="s">
        <v>2874</v>
      </c>
      <c r="J1499" s="171">
        <v>0.9</v>
      </c>
      <c r="K1499" s="172" t="str">
        <f>IFERROR(SUMIFS(#REF!,#REF!,$I1499,#REF!,$R$2)/SUMIFS(#REF!,#REF!,$I1499,#REF!,$R$2),"-")</f>
        <v>-</v>
      </c>
      <c r="L1499" s="172" t="str">
        <f>IFERROR(SUMIFS(#REF!,#REF!,$I1499,#REF!,$R$7)/SUMIFS(#REF!,#REF!,$I1499,#REF!,$R$7),"-")</f>
        <v>-</v>
      </c>
      <c r="M1499" s="173" t="str">
        <f>IFERROR(SUMIFS(#REF!,#REF!,$I1499,#REF!,$R$3)/SUMIFS(#REF!,#REF!,$I1499,#REF!,$R$3),"-")</f>
        <v>-</v>
      </c>
      <c r="N1499" s="173" t="str">
        <f>IFERROR(SUMIFS(#REF!,#REF!,$I1499,#REF!,"&lt;="&amp;$R$2,#REF!,"&gt;="&amp;$S$2)/SUMIFS(#REF!,#REF!,$I1499,#REF!,"&lt;="&amp;$R$2,#REF!,"&gt;="&amp;$S$2),"-")</f>
        <v>-</v>
      </c>
      <c r="O1499" s="145"/>
      <c r="P1499" s="143"/>
    </row>
    <row r="1500" spans="1:16">
      <c r="A1500" s="141"/>
      <c r="B1500" s="145"/>
      <c r="C1500" s="175" t="s">
        <v>2706</v>
      </c>
      <c r="D1500" s="169" t="s">
        <v>26</v>
      </c>
      <c r="E1500" s="169" t="s">
        <v>2707</v>
      </c>
      <c r="F1500" s="181" t="s">
        <v>2875</v>
      </c>
      <c r="G1500" s="181" t="s">
        <v>2875</v>
      </c>
      <c r="H1500" s="181" t="s">
        <v>2875</v>
      </c>
      <c r="I1500" s="181" t="s">
        <v>2875</v>
      </c>
      <c r="J1500" s="171">
        <v>0.9</v>
      </c>
      <c r="K1500" s="172" t="str">
        <f>IFERROR(SUMIFS(#REF!,#REF!,$I1500,#REF!,$R$2)/SUMIFS(#REF!,#REF!,$I1500,#REF!,$R$2),"-")</f>
        <v>-</v>
      </c>
      <c r="L1500" s="172" t="str">
        <f>IFERROR(SUMIFS(#REF!,#REF!,$I1500,#REF!,$R$7)/SUMIFS(#REF!,#REF!,$I1500,#REF!,$R$7),"-")</f>
        <v>-</v>
      </c>
      <c r="M1500" s="173" t="str">
        <f>IFERROR(SUMIFS(#REF!,#REF!,$I1500,#REF!,$R$3)/SUMIFS(#REF!,#REF!,$I1500,#REF!,$R$3),"-")</f>
        <v>-</v>
      </c>
      <c r="N1500" s="173" t="str">
        <f>IFERROR(SUMIFS(#REF!,#REF!,$I1500,#REF!,"&lt;="&amp;$R$2,#REF!,"&gt;="&amp;$S$2)/SUMIFS(#REF!,#REF!,$I1500,#REF!,"&lt;="&amp;$R$2,#REF!,"&gt;="&amp;$S$2),"-")</f>
        <v>-</v>
      </c>
      <c r="O1500" s="145"/>
      <c r="P1500" s="143"/>
    </row>
    <row r="1501" spans="1:16">
      <c r="A1501" s="141"/>
      <c r="B1501" s="145"/>
      <c r="C1501" s="175" t="s">
        <v>2706</v>
      </c>
      <c r="D1501" s="169" t="s">
        <v>26</v>
      </c>
      <c r="E1501" s="169" t="s">
        <v>2707</v>
      </c>
      <c r="F1501" s="181" t="s">
        <v>2877</v>
      </c>
      <c r="G1501" s="181" t="s">
        <v>2877</v>
      </c>
      <c r="H1501" s="181" t="s">
        <v>2877</v>
      </c>
      <c r="I1501" s="181" t="s">
        <v>2877</v>
      </c>
      <c r="J1501" s="171">
        <v>0.9</v>
      </c>
      <c r="K1501" s="172" t="str">
        <f>IFERROR(SUMIFS(#REF!,#REF!,$I1501,#REF!,$R$2)/SUMIFS(#REF!,#REF!,$I1501,#REF!,$R$2),"-")</f>
        <v>-</v>
      </c>
      <c r="L1501" s="172" t="str">
        <f>IFERROR(SUMIFS(#REF!,#REF!,$I1501,#REF!,$R$7)/SUMIFS(#REF!,#REF!,$I1501,#REF!,$R$7),"-")</f>
        <v>-</v>
      </c>
      <c r="M1501" s="173" t="str">
        <f>IFERROR(SUMIFS(#REF!,#REF!,$I1501,#REF!,$R$3)/SUMIFS(#REF!,#REF!,$I1501,#REF!,$R$3),"-")</f>
        <v>-</v>
      </c>
      <c r="N1501" s="173" t="str">
        <f>IFERROR(SUMIFS(#REF!,#REF!,$I1501,#REF!,"&lt;="&amp;$R$2,#REF!,"&gt;="&amp;$S$2)/SUMIFS(#REF!,#REF!,$I1501,#REF!,"&lt;="&amp;$R$2,#REF!,"&gt;="&amp;$S$2),"-")</f>
        <v>-</v>
      </c>
      <c r="O1501" s="145"/>
      <c r="P1501" s="143"/>
    </row>
    <row r="1502" spans="1:16">
      <c r="A1502" s="141"/>
      <c r="B1502" s="145"/>
      <c r="C1502" s="175" t="s">
        <v>2706</v>
      </c>
      <c r="D1502" s="169" t="s">
        <v>26</v>
      </c>
      <c r="E1502" s="169" t="s">
        <v>2707</v>
      </c>
      <c r="F1502" s="181" t="s">
        <v>2879</v>
      </c>
      <c r="G1502" s="181" t="s">
        <v>2879</v>
      </c>
      <c r="H1502" s="181" t="s">
        <v>2879</v>
      </c>
      <c r="I1502" s="181" t="s">
        <v>2879</v>
      </c>
      <c r="J1502" s="171">
        <v>0.9</v>
      </c>
      <c r="K1502" s="172" t="str">
        <f>IFERROR(SUMIFS(#REF!,#REF!,$I1502,#REF!,$R$2)/SUMIFS(#REF!,#REF!,$I1502,#REF!,$R$2),"-")</f>
        <v>-</v>
      </c>
      <c r="L1502" s="172" t="str">
        <f>IFERROR(SUMIFS(#REF!,#REF!,$I1502,#REF!,$R$7)/SUMIFS(#REF!,#REF!,$I1502,#REF!,$R$7),"-")</f>
        <v>-</v>
      </c>
      <c r="M1502" s="173" t="str">
        <f>IFERROR(SUMIFS(#REF!,#REF!,$I1502,#REF!,$R$3)/SUMIFS(#REF!,#REF!,$I1502,#REF!,$R$3),"-")</f>
        <v>-</v>
      </c>
      <c r="N1502" s="173" t="str">
        <f>IFERROR(SUMIFS(#REF!,#REF!,$I1502,#REF!,"&lt;="&amp;$R$2,#REF!,"&gt;="&amp;$S$2)/SUMIFS(#REF!,#REF!,$I1502,#REF!,"&lt;="&amp;$R$2,#REF!,"&gt;="&amp;$S$2),"-")</f>
        <v>-</v>
      </c>
      <c r="O1502" s="145"/>
      <c r="P1502" s="143"/>
    </row>
    <row r="1503" spans="1:16">
      <c r="A1503" s="141"/>
      <c r="B1503" s="145"/>
      <c r="C1503" s="175" t="s">
        <v>2706</v>
      </c>
      <c r="D1503" s="169" t="s">
        <v>26</v>
      </c>
      <c r="E1503" s="169" t="s">
        <v>2707</v>
      </c>
      <c r="F1503" s="181" t="s">
        <v>2881</v>
      </c>
      <c r="G1503" s="181" t="s">
        <v>2881</v>
      </c>
      <c r="H1503" s="181" t="s">
        <v>2881</v>
      </c>
      <c r="I1503" s="181" t="s">
        <v>2881</v>
      </c>
      <c r="J1503" s="171">
        <v>0.9</v>
      </c>
      <c r="K1503" s="172" t="str">
        <f>IFERROR(SUMIFS(#REF!,#REF!,$I1503,#REF!,$R$2)/SUMIFS(#REF!,#REF!,$I1503,#REF!,$R$2),"-")</f>
        <v>-</v>
      </c>
      <c r="L1503" s="172" t="str">
        <f>IFERROR(SUMIFS(#REF!,#REF!,$I1503,#REF!,$R$7)/SUMIFS(#REF!,#REF!,$I1503,#REF!,$R$7),"-")</f>
        <v>-</v>
      </c>
      <c r="M1503" s="173" t="str">
        <f>IFERROR(SUMIFS(#REF!,#REF!,$I1503,#REF!,$R$3)/SUMIFS(#REF!,#REF!,$I1503,#REF!,$R$3),"-")</f>
        <v>-</v>
      </c>
      <c r="N1503" s="173" t="str">
        <f>IFERROR(SUMIFS(#REF!,#REF!,$I1503,#REF!,"&lt;="&amp;$R$2,#REF!,"&gt;="&amp;$S$2)/SUMIFS(#REF!,#REF!,$I1503,#REF!,"&lt;="&amp;$R$2,#REF!,"&gt;="&amp;$S$2),"-")</f>
        <v>-</v>
      </c>
      <c r="O1503" s="145"/>
      <c r="P1503" s="143"/>
    </row>
    <row r="1504" spans="1:16">
      <c r="A1504" s="141"/>
      <c r="B1504" s="145"/>
      <c r="C1504" s="175" t="s">
        <v>2706</v>
      </c>
      <c r="D1504" s="169" t="s">
        <v>26</v>
      </c>
      <c r="E1504" s="169" t="s">
        <v>2707</v>
      </c>
      <c r="F1504" s="181" t="s">
        <v>2883</v>
      </c>
      <c r="G1504" s="181" t="s">
        <v>2883</v>
      </c>
      <c r="H1504" s="181" t="s">
        <v>2883</v>
      </c>
      <c r="I1504" s="181" t="s">
        <v>2883</v>
      </c>
      <c r="J1504" s="171">
        <v>0.9</v>
      </c>
      <c r="K1504" s="172" t="str">
        <f>IFERROR(SUMIFS(#REF!,#REF!,$I1504,#REF!,$R$2)/SUMIFS(#REF!,#REF!,$I1504,#REF!,$R$2),"-")</f>
        <v>-</v>
      </c>
      <c r="L1504" s="172" t="str">
        <f>IFERROR(SUMIFS(#REF!,#REF!,$I1504,#REF!,$R$7)/SUMIFS(#REF!,#REF!,$I1504,#REF!,$R$7),"-")</f>
        <v>-</v>
      </c>
      <c r="M1504" s="173" t="str">
        <f>IFERROR(SUMIFS(#REF!,#REF!,$I1504,#REF!,$R$3)/SUMIFS(#REF!,#REF!,$I1504,#REF!,$R$3),"-")</f>
        <v>-</v>
      </c>
      <c r="N1504" s="173" t="str">
        <f>IFERROR(SUMIFS(#REF!,#REF!,$I1504,#REF!,"&lt;="&amp;$R$2,#REF!,"&gt;="&amp;$S$2)/SUMIFS(#REF!,#REF!,$I1504,#REF!,"&lt;="&amp;$R$2,#REF!,"&gt;="&amp;$S$2),"-")</f>
        <v>-</v>
      </c>
      <c r="O1504" s="145"/>
      <c r="P1504" s="143"/>
    </row>
    <row r="1505" spans="1:16">
      <c r="A1505" s="141"/>
      <c r="B1505" s="145"/>
      <c r="C1505" s="175" t="s">
        <v>2706</v>
      </c>
      <c r="D1505" s="169" t="s">
        <v>26</v>
      </c>
      <c r="E1505" s="169" t="s">
        <v>2707</v>
      </c>
      <c r="F1505" s="181" t="s">
        <v>2885</v>
      </c>
      <c r="G1505" s="181" t="s">
        <v>2885</v>
      </c>
      <c r="H1505" s="181" t="s">
        <v>2885</v>
      </c>
      <c r="I1505" s="181" t="s">
        <v>2885</v>
      </c>
      <c r="J1505" s="171">
        <v>0.9</v>
      </c>
      <c r="K1505" s="172" t="str">
        <f>IFERROR(SUMIFS(#REF!,#REF!,$I1505,#REF!,$R$2)/SUMIFS(#REF!,#REF!,$I1505,#REF!,$R$2),"-")</f>
        <v>-</v>
      </c>
      <c r="L1505" s="172" t="str">
        <f>IFERROR(SUMIFS(#REF!,#REF!,$I1505,#REF!,$R$7)/SUMIFS(#REF!,#REF!,$I1505,#REF!,$R$7),"-")</f>
        <v>-</v>
      </c>
      <c r="M1505" s="173" t="str">
        <f>IFERROR(SUMIFS(#REF!,#REF!,$I1505,#REF!,$R$3)/SUMIFS(#REF!,#REF!,$I1505,#REF!,$R$3),"-")</f>
        <v>-</v>
      </c>
      <c r="N1505" s="173" t="str">
        <f>IFERROR(SUMIFS(#REF!,#REF!,$I1505,#REF!,"&lt;="&amp;$R$2,#REF!,"&gt;="&amp;$S$2)/SUMIFS(#REF!,#REF!,$I1505,#REF!,"&lt;="&amp;$R$2,#REF!,"&gt;="&amp;$S$2),"-")</f>
        <v>-</v>
      </c>
      <c r="O1505" s="145"/>
      <c r="P1505" s="143"/>
    </row>
    <row r="1506" spans="1:16">
      <c r="A1506" s="141"/>
      <c r="B1506" s="145"/>
      <c r="C1506" s="175" t="s">
        <v>2706</v>
      </c>
      <c r="D1506" s="169" t="s">
        <v>26</v>
      </c>
      <c r="E1506" s="169" t="s">
        <v>2707</v>
      </c>
      <c r="F1506" s="181" t="s">
        <v>2887</v>
      </c>
      <c r="G1506" s="181" t="s">
        <v>2887</v>
      </c>
      <c r="H1506" s="181" t="s">
        <v>2887</v>
      </c>
      <c r="I1506" s="181" t="s">
        <v>2887</v>
      </c>
      <c r="J1506" s="171">
        <v>0.9</v>
      </c>
      <c r="K1506" s="172" t="str">
        <f>IFERROR(SUMIFS(#REF!,#REF!,$I1506,#REF!,$R$2)/SUMIFS(#REF!,#REF!,$I1506,#REF!,$R$2),"-")</f>
        <v>-</v>
      </c>
      <c r="L1506" s="172" t="str">
        <f>IFERROR(SUMIFS(#REF!,#REF!,$I1506,#REF!,$R$7)/SUMIFS(#REF!,#REF!,$I1506,#REF!,$R$7),"-")</f>
        <v>-</v>
      </c>
      <c r="M1506" s="173" t="str">
        <f>IFERROR(SUMIFS(#REF!,#REF!,$I1506,#REF!,$R$3)/SUMIFS(#REF!,#REF!,$I1506,#REF!,$R$3),"-")</f>
        <v>-</v>
      </c>
      <c r="N1506" s="173" t="str">
        <f>IFERROR(SUMIFS(#REF!,#REF!,$I1506,#REF!,"&lt;="&amp;$R$2,#REF!,"&gt;="&amp;$S$2)/SUMIFS(#REF!,#REF!,$I1506,#REF!,"&lt;="&amp;$R$2,#REF!,"&gt;="&amp;$S$2),"-")</f>
        <v>-</v>
      </c>
      <c r="O1506" s="145"/>
      <c r="P1506" s="143"/>
    </row>
    <row r="1507" spans="1:16">
      <c r="A1507" s="141"/>
      <c r="B1507" s="145"/>
      <c r="C1507" s="175" t="s">
        <v>2706</v>
      </c>
      <c r="D1507" s="169" t="s">
        <v>26</v>
      </c>
      <c r="E1507" s="169" t="s">
        <v>2707</v>
      </c>
      <c r="F1507" s="181" t="s">
        <v>2889</v>
      </c>
      <c r="G1507" s="181" t="s">
        <v>2889</v>
      </c>
      <c r="H1507" s="181" t="s">
        <v>2889</v>
      </c>
      <c r="I1507" s="181" t="s">
        <v>2889</v>
      </c>
      <c r="J1507" s="171">
        <v>0.9</v>
      </c>
      <c r="K1507" s="172" t="str">
        <f>IFERROR(SUMIFS(#REF!,#REF!,$I1507,#REF!,$R$2)/SUMIFS(#REF!,#REF!,$I1507,#REF!,$R$2),"-")</f>
        <v>-</v>
      </c>
      <c r="L1507" s="172" t="str">
        <f>IFERROR(SUMIFS(#REF!,#REF!,$I1507,#REF!,$R$7)/SUMIFS(#REF!,#REF!,$I1507,#REF!,$R$7),"-")</f>
        <v>-</v>
      </c>
      <c r="M1507" s="173" t="str">
        <f>IFERROR(SUMIFS(#REF!,#REF!,$I1507,#REF!,$R$3)/SUMIFS(#REF!,#REF!,$I1507,#REF!,$R$3),"-")</f>
        <v>-</v>
      </c>
      <c r="N1507" s="173" t="str">
        <f>IFERROR(SUMIFS(#REF!,#REF!,$I1507,#REF!,"&lt;="&amp;$R$2,#REF!,"&gt;="&amp;$S$2)/SUMIFS(#REF!,#REF!,$I1507,#REF!,"&lt;="&amp;$R$2,#REF!,"&gt;="&amp;$S$2),"-")</f>
        <v>-</v>
      </c>
      <c r="O1507" s="145"/>
      <c r="P1507" s="143"/>
    </row>
    <row r="1508" spans="1:16">
      <c r="A1508" s="141"/>
      <c r="B1508" s="145"/>
      <c r="C1508" s="175" t="s">
        <v>2706</v>
      </c>
      <c r="D1508" s="169" t="s">
        <v>26</v>
      </c>
      <c r="E1508" s="169" t="s">
        <v>2707</v>
      </c>
      <c r="F1508" s="181" t="s">
        <v>2891</v>
      </c>
      <c r="G1508" s="181" t="s">
        <v>2891</v>
      </c>
      <c r="H1508" s="181" t="s">
        <v>2891</v>
      </c>
      <c r="I1508" s="181" t="s">
        <v>2891</v>
      </c>
      <c r="J1508" s="171">
        <v>0.9</v>
      </c>
      <c r="K1508" s="172" t="str">
        <f>IFERROR(SUMIFS(#REF!,#REF!,$I1508,#REF!,$R$2)/SUMIFS(#REF!,#REF!,$I1508,#REF!,$R$2),"-")</f>
        <v>-</v>
      </c>
      <c r="L1508" s="172" t="str">
        <f>IFERROR(SUMIFS(#REF!,#REF!,$I1508,#REF!,$R$7)/SUMIFS(#REF!,#REF!,$I1508,#REF!,$R$7),"-")</f>
        <v>-</v>
      </c>
      <c r="M1508" s="173" t="str">
        <f>IFERROR(SUMIFS(#REF!,#REF!,$I1508,#REF!,$R$3)/SUMIFS(#REF!,#REF!,$I1508,#REF!,$R$3),"-")</f>
        <v>-</v>
      </c>
      <c r="N1508" s="173" t="str">
        <f>IFERROR(SUMIFS(#REF!,#REF!,$I1508,#REF!,"&lt;="&amp;$R$2,#REF!,"&gt;="&amp;$S$2)/SUMIFS(#REF!,#REF!,$I1508,#REF!,"&lt;="&amp;$R$2,#REF!,"&gt;="&amp;$S$2),"-")</f>
        <v>-</v>
      </c>
      <c r="O1508" s="145"/>
      <c r="P1508" s="143"/>
    </row>
    <row r="1509" spans="1:16">
      <c r="A1509" s="141"/>
      <c r="B1509" s="145"/>
      <c r="C1509" s="175" t="s">
        <v>2706</v>
      </c>
      <c r="D1509" s="169" t="s">
        <v>26</v>
      </c>
      <c r="E1509" s="169" t="s">
        <v>2707</v>
      </c>
      <c r="F1509" s="181" t="s">
        <v>2893</v>
      </c>
      <c r="G1509" s="181" t="s">
        <v>2893</v>
      </c>
      <c r="H1509" s="181" t="s">
        <v>2893</v>
      </c>
      <c r="I1509" s="181" t="s">
        <v>2893</v>
      </c>
      <c r="J1509" s="171">
        <v>0.9</v>
      </c>
      <c r="K1509" s="172" t="str">
        <f>IFERROR(SUMIFS(#REF!,#REF!,$I1509,#REF!,$R$2)/SUMIFS(#REF!,#REF!,$I1509,#REF!,$R$2),"-")</f>
        <v>-</v>
      </c>
      <c r="L1509" s="172" t="str">
        <f>IFERROR(SUMIFS(#REF!,#REF!,$I1509,#REF!,$R$7)/SUMIFS(#REF!,#REF!,$I1509,#REF!,$R$7),"-")</f>
        <v>-</v>
      </c>
      <c r="M1509" s="173" t="str">
        <f>IFERROR(SUMIFS(#REF!,#REF!,$I1509,#REF!,$R$3)/SUMIFS(#REF!,#REF!,$I1509,#REF!,$R$3),"-")</f>
        <v>-</v>
      </c>
      <c r="N1509" s="173" t="str">
        <f>IFERROR(SUMIFS(#REF!,#REF!,$I1509,#REF!,"&lt;="&amp;$R$2,#REF!,"&gt;="&amp;$S$2)/SUMIFS(#REF!,#REF!,$I1509,#REF!,"&lt;="&amp;$R$2,#REF!,"&gt;="&amp;$S$2),"-")</f>
        <v>-</v>
      </c>
      <c r="O1509" s="145"/>
      <c r="P1509" s="143"/>
    </row>
    <row r="1510" spans="1:16">
      <c r="A1510" s="141"/>
      <c r="B1510" s="145"/>
      <c r="C1510" s="175" t="s">
        <v>2706</v>
      </c>
      <c r="D1510" s="169" t="s">
        <v>26</v>
      </c>
      <c r="E1510" s="169" t="s">
        <v>2707</v>
      </c>
      <c r="F1510" s="181" t="s">
        <v>2895</v>
      </c>
      <c r="G1510" s="181" t="s">
        <v>2895</v>
      </c>
      <c r="H1510" s="181" t="s">
        <v>2895</v>
      </c>
      <c r="I1510" s="181" t="s">
        <v>2895</v>
      </c>
      <c r="J1510" s="171">
        <v>0.9</v>
      </c>
      <c r="K1510" s="172" t="str">
        <f>IFERROR(SUMIFS(#REF!,#REF!,$I1510,#REF!,$R$2)/SUMIFS(#REF!,#REF!,$I1510,#REF!,$R$2),"-")</f>
        <v>-</v>
      </c>
      <c r="L1510" s="172" t="str">
        <f>IFERROR(SUMIFS(#REF!,#REF!,$I1510,#REF!,$R$7)/SUMIFS(#REF!,#REF!,$I1510,#REF!,$R$7),"-")</f>
        <v>-</v>
      </c>
      <c r="M1510" s="173" t="str">
        <f>IFERROR(SUMIFS(#REF!,#REF!,$I1510,#REF!,$R$3)/SUMIFS(#REF!,#REF!,$I1510,#REF!,$R$3),"-")</f>
        <v>-</v>
      </c>
      <c r="N1510" s="173" t="str">
        <f>IFERROR(SUMIFS(#REF!,#REF!,$I1510,#REF!,"&lt;="&amp;$R$2,#REF!,"&gt;="&amp;$S$2)/SUMIFS(#REF!,#REF!,$I1510,#REF!,"&lt;="&amp;$R$2,#REF!,"&gt;="&amp;$S$2),"-")</f>
        <v>-</v>
      </c>
      <c r="O1510" s="145"/>
      <c r="P1510" s="143"/>
    </row>
    <row r="1511" spans="1:16">
      <c r="A1511" s="141"/>
      <c r="B1511" s="145"/>
      <c r="C1511" s="175" t="s">
        <v>2706</v>
      </c>
      <c r="D1511" s="169" t="s">
        <v>26</v>
      </c>
      <c r="E1511" s="169" t="s">
        <v>2707</v>
      </c>
      <c r="F1511" s="181" t="s">
        <v>2897</v>
      </c>
      <c r="G1511" s="181" t="s">
        <v>2897</v>
      </c>
      <c r="H1511" s="181" t="s">
        <v>2897</v>
      </c>
      <c r="I1511" s="181" t="s">
        <v>2897</v>
      </c>
      <c r="J1511" s="171">
        <v>0.9</v>
      </c>
      <c r="K1511" s="172" t="str">
        <f>IFERROR(SUMIFS(#REF!,#REF!,$I1511,#REF!,$R$2)/SUMIFS(#REF!,#REF!,$I1511,#REF!,$R$2),"-")</f>
        <v>-</v>
      </c>
      <c r="L1511" s="172" t="str">
        <f>IFERROR(SUMIFS(#REF!,#REF!,$I1511,#REF!,$R$7)/SUMIFS(#REF!,#REF!,$I1511,#REF!,$R$7),"-")</f>
        <v>-</v>
      </c>
      <c r="M1511" s="173" t="str">
        <f>IFERROR(SUMIFS(#REF!,#REF!,$I1511,#REF!,$R$3)/SUMIFS(#REF!,#REF!,$I1511,#REF!,$R$3),"-")</f>
        <v>-</v>
      </c>
      <c r="N1511" s="173" t="str">
        <f>IFERROR(SUMIFS(#REF!,#REF!,$I1511,#REF!,"&lt;="&amp;$R$2,#REF!,"&gt;="&amp;$S$2)/SUMIFS(#REF!,#REF!,$I1511,#REF!,"&lt;="&amp;$R$2,#REF!,"&gt;="&amp;$S$2),"-")</f>
        <v>-</v>
      </c>
      <c r="O1511" s="145"/>
      <c r="P1511" s="143"/>
    </row>
    <row r="1512" spans="1:16">
      <c r="A1512" s="141"/>
      <c r="B1512" s="145"/>
      <c r="C1512" s="175" t="s">
        <v>2706</v>
      </c>
      <c r="D1512" s="169" t="s">
        <v>26</v>
      </c>
      <c r="E1512" s="169" t="s">
        <v>2707</v>
      </c>
      <c r="F1512" s="181" t="s">
        <v>2899</v>
      </c>
      <c r="G1512" s="181" t="s">
        <v>2899</v>
      </c>
      <c r="H1512" s="181" t="s">
        <v>2899</v>
      </c>
      <c r="I1512" s="181" t="s">
        <v>2899</v>
      </c>
      <c r="J1512" s="171">
        <v>0.9</v>
      </c>
      <c r="K1512" s="172" t="str">
        <f>IFERROR(SUMIFS(#REF!,#REF!,$I1512,#REF!,$R$2)/SUMIFS(#REF!,#REF!,$I1512,#REF!,$R$2),"-")</f>
        <v>-</v>
      </c>
      <c r="L1512" s="172" t="str">
        <f>IFERROR(SUMIFS(#REF!,#REF!,$I1512,#REF!,$R$7)/SUMIFS(#REF!,#REF!,$I1512,#REF!,$R$7),"-")</f>
        <v>-</v>
      </c>
      <c r="M1512" s="173" t="str">
        <f>IFERROR(SUMIFS(#REF!,#REF!,$I1512,#REF!,$R$3)/SUMIFS(#REF!,#REF!,$I1512,#REF!,$R$3),"-")</f>
        <v>-</v>
      </c>
      <c r="N1512" s="173" t="str">
        <f>IFERROR(SUMIFS(#REF!,#REF!,$I1512,#REF!,"&lt;="&amp;$R$2,#REF!,"&gt;="&amp;$S$2)/SUMIFS(#REF!,#REF!,$I1512,#REF!,"&lt;="&amp;$R$2,#REF!,"&gt;="&amp;$S$2),"-")</f>
        <v>-</v>
      </c>
      <c r="O1512" s="145"/>
      <c r="P1512" s="143"/>
    </row>
    <row r="1513" spans="1:16">
      <c r="A1513" s="141"/>
      <c r="B1513" s="145"/>
      <c r="C1513" s="175" t="s">
        <v>2706</v>
      </c>
      <c r="D1513" s="169" t="s">
        <v>26</v>
      </c>
      <c r="E1513" s="169" t="s">
        <v>2707</v>
      </c>
      <c r="F1513" s="181" t="s">
        <v>2901</v>
      </c>
      <c r="G1513" s="181" t="s">
        <v>2901</v>
      </c>
      <c r="H1513" s="181" t="s">
        <v>2901</v>
      </c>
      <c r="I1513" s="181" t="s">
        <v>2901</v>
      </c>
      <c r="J1513" s="171">
        <v>0.9</v>
      </c>
      <c r="K1513" s="172" t="str">
        <f>IFERROR(SUMIFS(#REF!,#REF!,$I1513,#REF!,$R$2)/SUMIFS(#REF!,#REF!,$I1513,#REF!,$R$2),"-")</f>
        <v>-</v>
      </c>
      <c r="L1513" s="172" t="str">
        <f>IFERROR(SUMIFS(#REF!,#REF!,$I1513,#REF!,$R$7)/SUMIFS(#REF!,#REF!,$I1513,#REF!,$R$7),"-")</f>
        <v>-</v>
      </c>
      <c r="M1513" s="173" t="str">
        <f>IFERROR(SUMIFS(#REF!,#REF!,$I1513,#REF!,$R$3)/SUMIFS(#REF!,#REF!,$I1513,#REF!,$R$3),"-")</f>
        <v>-</v>
      </c>
      <c r="N1513" s="173" t="str">
        <f>IFERROR(SUMIFS(#REF!,#REF!,$I1513,#REF!,"&lt;="&amp;$R$2,#REF!,"&gt;="&amp;$S$2)/SUMIFS(#REF!,#REF!,$I1513,#REF!,"&lt;="&amp;$R$2,#REF!,"&gt;="&amp;$S$2),"-")</f>
        <v>-</v>
      </c>
      <c r="O1513" s="145"/>
      <c r="P1513" s="143"/>
    </row>
    <row r="1514" spans="1:16">
      <c r="A1514" s="141"/>
      <c r="B1514" s="145"/>
      <c r="C1514" s="175" t="s">
        <v>2706</v>
      </c>
      <c r="D1514" s="169" t="s">
        <v>235</v>
      </c>
      <c r="E1514" s="169" t="s">
        <v>2707</v>
      </c>
      <c r="F1514" s="181" t="s">
        <v>2903</v>
      </c>
      <c r="G1514" s="181" t="s">
        <v>2903</v>
      </c>
      <c r="H1514" s="181" t="s">
        <v>2903</v>
      </c>
      <c r="I1514" s="181" t="s">
        <v>2903</v>
      </c>
      <c r="J1514" s="171">
        <v>0.9</v>
      </c>
      <c r="K1514" s="172" t="str">
        <f>IFERROR(SUMIFS(#REF!,#REF!,$I1514,#REF!,$R$2)/SUMIFS(#REF!,#REF!,$I1514,#REF!,$R$2),"-")</f>
        <v>-</v>
      </c>
      <c r="L1514" s="172" t="str">
        <f>IFERROR(SUMIFS(#REF!,#REF!,$I1514,#REF!,$R$7)/SUMIFS(#REF!,#REF!,$I1514,#REF!,$R$7),"-")</f>
        <v>-</v>
      </c>
      <c r="M1514" s="173" t="str">
        <f>IFERROR(SUMIFS(#REF!,#REF!,$I1514,#REF!,$R$3)/SUMIFS(#REF!,#REF!,$I1514,#REF!,$R$3),"-")</f>
        <v>-</v>
      </c>
      <c r="N1514" s="173" t="str">
        <f>IFERROR(SUMIFS(#REF!,#REF!,$I1514,#REF!,"&lt;="&amp;$R$2,#REF!,"&gt;="&amp;$S$2)/SUMIFS(#REF!,#REF!,$I1514,#REF!,"&lt;="&amp;$R$2,#REF!,"&gt;="&amp;$S$2),"-")</f>
        <v>-</v>
      </c>
      <c r="O1514" s="145"/>
      <c r="P1514" s="143"/>
    </row>
    <row r="1515" spans="1:16">
      <c r="A1515" s="141"/>
      <c r="B1515" s="145"/>
      <c r="C1515" s="175" t="s">
        <v>2706</v>
      </c>
      <c r="D1515" s="169" t="s">
        <v>26</v>
      </c>
      <c r="E1515" s="169" t="s">
        <v>2707</v>
      </c>
      <c r="F1515" s="181" t="s">
        <v>2905</v>
      </c>
      <c r="G1515" s="181" t="s">
        <v>2905</v>
      </c>
      <c r="H1515" s="181" t="s">
        <v>2905</v>
      </c>
      <c r="I1515" s="181" t="s">
        <v>2905</v>
      </c>
      <c r="J1515" s="171">
        <v>0.9</v>
      </c>
      <c r="K1515" s="172" t="str">
        <f>IFERROR(SUMIFS(#REF!,#REF!,$I1515,#REF!,$R$2)/SUMIFS(#REF!,#REF!,$I1515,#REF!,$R$2),"-")</f>
        <v>-</v>
      </c>
      <c r="L1515" s="172" t="str">
        <f>IFERROR(SUMIFS(#REF!,#REF!,$I1515,#REF!,$R$7)/SUMIFS(#REF!,#REF!,$I1515,#REF!,$R$7),"-")</f>
        <v>-</v>
      </c>
      <c r="M1515" s="173" t="str">
        <f>IFERROR(SUMIFS(#REF!,#REF!,$I1515,#REF!,$R$3)/SUMIFS(#REF!,#REF!,$I1515,#REF!,$R$3),"-")</f>
        <v>-</v>
      </c>
      <c r="N1515" s="173" t="str">
        <f>IFERROR(SUMIFS(#REF!,#REF!,$I1515,#REF!,"&lt;="&amp;$R$2,#REF!,"&gt;="&amp;$S$2)/SUMIFS(#REF!,#REF!,$I1515,#REF!,"&lt;="&amp;$R$2,#REF!,"&gt;="&amp;$S$2),"-")</f>
        <v>-</v>
      </c>
      <c r="O1515" s="145"/>
      <c r="P1515" s="143"/>
    </row>
    <row r="1516" spans="1:16">
      <c r="A1516" s="141"/>
      <c r="B1516" s="145"/>
      <c r="C1516" s="175" t="s">
        <v>2706</v>
      </c>
      <c r="D1516" s="169" t="s">
        <v>26</v>
      </c>
      <c r="E1516" s="169" t="s">
        <v>2707</v>
      </c>
      <c r="F1516" s="181" t="s">
        <v>2907</v>
      </c>
      <c r="G1516" s="181" t="s">
        <v>2907</v>
      </c>
      <c r="H1516" s="181" t="s">
        <v>2907</v>
      </c>
      <c r="I1516" s="181" t="s">
        <v>2907</v>
      </c>
      <c r="J1516" s="171">
        <v>0.9</v>
      </c>
      <c r="K1516" s="172" t="str">
        <f>IFERROR(SUMIFS(#REF!,#REF!,$I1516,#REF!,$R$2)/SUMIFS(#REF!,#REF!,$I1516,#REF!,$R$2),"-")</f>
        <v>-</v>
      </c>
      <c r="L1516" s="172" t="str">
        <f>IFERROR(SUMIFS(#REF!,#REF!,$I1516,#REF!,$R$7)/SUMIFS(#REF!,#REF!,$I1516,#REF!,$R$7),"-")</f>
        <v>-</v>
      </c>
      <c r="M1516" s="173" t="str">
        <f>IFERROR(SUMIFS(#REF!,#REF!,$I1516,#REF!,$R$3)/SUMIFS(#REF!,#REF!,$I1516,#REF!,$R$3),"-")</f>
        <v>-</v>
      </c>
      <c r="N1516" s="173" t="str">
        <f>IFERROR(SUMIFS(#REF!,#REF!,$I1516,#REF!,"&lt;="&amp;$R$2,#REF!,"&gt;="&amp;$S$2)/SUMIFS(#REF!,#REF!,$I1516,#REF!,"&lt;="&amp;$R$2,#REF!,"&gt;="&amp;$S$2),"-")</f>
        <v>-</v>
      </c>
      <c r="O1516" s="145"/>
      <c r="P1516" s="143"/>
    </row>
    <row r="1517" spans="1:16">
      <c r="A1517" s="141"/>
      <c r="B1517" s="145"/>
      <c r="C1517" s="175" t="s">
        <v>2706</v>
      </c>
      <c r="D1517" s="169" t="s">
        <v>26</v>
      </c>
      <c r="E1517" s="169" t="s">
        <v>2707</v>
      </c>
      <c r="F1517" s="181" t="s">
        <v>2909</v>
      </c>
      <c r="G1517" s="181" t="s">
        <v>2909</v>
      </c>
      <c r="H1517" s="181" t="s">
        <v>2909</v>
      </c>
      <c r="I1517" s="181" t="s">
        <v>2909</v>
      </c>
      <c r="J1517" s="171">
        <v>0.9</v>
      </c>
      <c r="K1517" s="172" t="str">
        <f>IFERROR(SUMIFS(#REF!,#REF!,$I1517,#REF!,$R$2)/SUMIFS(#REF!,#REF!,$I1517,#REF!,$R$2),"-")</f>
        <v>-</v>
      </c>
      <c r="L1517" s="172" t="str">
        <f>IFERROR(SUMIFS(#REF!,#REF!,$I1517,#REF!,$R$7)/SUMIFS(#REF!,#REF!,$I1517,#REF!,$R$7),"-")</f>
        <v>-</v>
      </c>
      <c r="M1517" s="173" t="str">
        <f>IFERROR(SUMIFS(#REF!,#REF!,$I1517,#REF!,$R$3)/SUMIFS(#REF!,#REF!,$I1517,#REF!,$R$3),"-")</f>
        <v>-</v>
      </c>
      <c r="N1517" s="173" t="str">
        <f>IFERROR(SUMIFS(#REF!,#REF!,$I1517,#REF!,"&lt;="&amp;$R$2,#REF!,"&gt;="&amp;$S$2)/SUMIFS(#REF!,#REF!,$I1517,#REF!,"&lt;="&amp;$R$2,#REF!,"&gt;="&amp;$S$2),"-")</f>
        <v>-</v>
      </c>
      <c r="O1517" s="145"/>
      <c r="P1517" s="143"/>
    </row>
    <row r="1518" spans="1:16">
      <c r="A1518" s="141"/>
      <c r="B1518" s="145"/>
      <c r="C1518" s="175" t="s">
        <v>2706</v>
      </c>
      <c r="D1518" s="169" t="s">
        <v>26</v>
      </c>
      <c r="E1518" s="169" t="s">
        <v>2707</v>
      </c>
      <c r="F1518" s="181" t="s">
        <v>2911</v>
      </c>
      <c r="G1518" s="181" t="s">
        <v>2911</v>
      </c>
      <c r="H1518" s="181" t="s">
        <v>2911</v>
      </c>
      <c r="I1518" s="181" t="s">
        <v>2911</v>
      </c>
      <c r="J1518" s="171">
        <v>0.9</v>
      </c>
      <c r="K1518" s="172" t="str">
        <f>IFERROR(SUMIFS(#REF!,#REF!,$I1518,#REF!,$R$2)/SUMIFS(#REF!,#REF!,$I1518,#REF!,$R$2),"-")</f>
        <v>-</v>
      </c>
      <c r="L1518" s="172" t="str">
        <f>IFERROR(SUMIFS(#REF!,#REF!,$I1518,#REF!,$R$7)/SUMIFS(#REF!,#REF!,$I1518,#REF!,$R$7),"-")</f>
        <v>-</v>
      </c>
      <c r="M1518" s="173" t="str">
        <f>IFERROR(SUMIFS(#REF!,#REF!,$I1518,#REF!,$R$3)/SUMIFS(#REF!,#REF!,$I1518,#REF!,$R$3),"-")</f>
        <v>-</v>
      </c>
      <c r="N1518" s="173" t="str">
        <f>IFERROR(SUMIFS(#REF!,#REF!,$I1518,#REF!,"&lt;="&amp;$R$2,#REF!,"&gt;="&amp;$S$2)/SUMIFS(#REF!,#REF!,$I1518,#REF!,"&lt;="&amp;$R$2,#REF!,"&gt;="&amp;$S$2),"-")</f>
        <v>-</v>
      </c>
      <c r="O1518" s="145"/>
      <c r="P1518" s="143"/>
    </row>
    <row r="1519" spans="1:16">
      <c r="A1519" s="141"/>
      <c r="B1519" s="145"/>
      <c r="C1519" s="175" t="s">
        <v>2706</v>
      </c>
      <c r="D1519" s="169" t="s">
        <v>26</v>
      </c>
      <c r="E1519" s="169" t="s">
        <v>2707</v>
      </c>
      <c r="F1519" s="181" t="s">
        <v>2913</v>
      </c>
      <c r="G1519" s="181" t="s">
        <v>2913</v>
      </c>
      <c r="H1519" s="181" t="s">
        <v>2913</v>
      </c>
      <c r="I1519" s="181" t="s">
        <v>2913</v>
      </c>
      <c r="J1519" s="171">
        <v>0.9</v>
      </c>
      <c r="K1519" s="172" t="str">
        <f>IFERROR(SUMIFS(#REF!,#REF!,$I1519,#REF!,$R$2)/SUMIFS(#REF!,#REF!,$I1519,#REF!,$R$2),"-")</f>
        <v>-</v>
      </c>
      <c r="L1519" s="172" t="str">
        <f>IFERROR(SUMIFS(#REF!,#REF!,$I1519,#REF!,$R$7)/SUMIFS(#REF!,#REF!,$I1519,#REF!,$R$7),"-")</f>
        <v>-</v>
      </c>
      <c r="M1519" s="173" t="str">
        <f>IFERROR(SUMIFS(#REF!,#REF!,$I1519,#REF!,$R$3)/SUMIFS(#REF!,#REF!,$I1519,#REF!,$R$3),"-")</f>
        <v>-</v>
      </c>
      <c r="N1519" s="173" t="str">
        <f>IFERROR(SUMIFS(#REF!,#REF!,$I1519,#REF!,"&lt;="&amp;$R$2,#REF!,"&gt;="&amp;$S$2)/SUMIFS(#REF!,#REF!,$I1519,#REF!,"&lt;="&amp;$R$2,#REF!,"&gt;="&amp;$S$2),"-")</f>
        <v>-</v>
      </c>
      <c r="O1519" s="145"/>
      <c r="P1519" s="143"/>
    </row>
    <row r="1520" spans="1:16">
      <c r="A1520" s="141"/>
      <c r="B1520" s="145"/>
      <c r="C1520" s="175" t="s">
        <v>2706</v>
      </c>
      <c r="D1520" s="169" t="s">
        <v>26</v>
      </c>
      <c r="E1520" s="169" t="s">
        <v>2707</v>
      </c>
      <c r="F1520" s="181" t="s">
        <v>2915</v>
      </c>
      <c r="G1520" s="181" t="s">
        <v>2915</v>
      </c>
      <c r="H1520" s="181" t="s">
        <v>2915</v>
      </c>
      <c r="I1520" s="181" t="s">
        <v>2915</v>
      </c>
      <c r="J1520" s="171">
        <v>0.9</v>
      </c>
      <c r="K1520" s="172" t="str">
        <f>IFERROR(SUMIFS(#REF!,#REF!,$I1520,#REF!,$R$2)/SUMIFS(#REF!,#REF!,$I1520,#REF!,$R$2),"-")</f>
        <v>-</v>
      </c>
      <c r="L1520" s="172" t="str">
        <f>IFERROR(SUMIFS(#REF!,#REF!,$I1520,#REF!,$R$7)/SUMIFS(#REF!,#REF!,$I1520,#REF!,$R$7),"-")</f>
        <v>-</v>
      </c>
      <c r="M1520" s="173" t="str">
        <f>IFERROR(SUMIFS(#REF!,#REF!,$I1520,#REF!,$R$3)/SUMIFS(#REF!,#REF!,$I1520,#REF!,$R$3),"-")</f>
        <v>-</v>
      </c>
      <c r="N1520" s="173" t="str">
        <f>IFERROR(SUMIFS(#REF!,#REF!,$I1520,#REF!,"&lt;="&amp;$R$2,#REF!,"&gt;="&amp;$S$2)/SUMIFS(#REF!,#REF!,$I1520,#REF!,"&lt;="&amp;$R$2,#REF!,"&gt;="&amp;$S$2),"-")</f>
        <v>-</v>
      </c>
      <c r="O1520" s="145"/>
      <c r="P1520" s="143"/>
    </row>
    <row r="1521" spans="1:16">
      <c r="A1521" s="141"/>
      <c r="B1521" s="145"/>
      <c r="C1521" s="175" t="s">
        <v>2706</v>
      </c>
      <c r="D1521" s="169" t="s">
        <v>26</v>
      </c>
      <c r="E1521" s="169" t="s">
        <v>2707</v>
      </c>
      <c r="F1521" s="181" t="s">
        <v>2917</v>
      </c>
      <c r="G1521" s="181" t="s">
        <v>2917</v>
      </c>
      <c r="H1521" s="181" t="s">
        <v>2917</v>
      </c>
      <c r="I1521" s="181" t="s">
        <v>2917</v>
      </c>
      <c r="J1521" s="171">
        <v>0.9</v>
      </c>
      <c r="K1521" s="172" t="str">
        <f>IFERROR(SUMIFS(#REF!,#REF!,$I1521,#REF!,$R$2)/SUMIFS(#REF!,#REF!,$I1521,#REF!,$R$2),"-")</f>
        <v>-</v>
      </c>
      <c r="L1521" s="172" t="str">
        <f>IFERROR(SUMIFS(#REF!,#REF!,$I1521,#REF!,$R$7)/SUMIFS(#REF!,#REF!,$I1521,#REF!,$R$7),"-")</f>
        <v>-</v>
      </c>
      <c r="M1521" s="173" t="str">
        <f>IFERROR(SUMIFS(#REF!,#REF!,$I1521,#REF!,$R$3)/SUMIFS(#REF!,#REF!,$I1521,#REF!,$R$3),"-")</f>
        <v>-</v>
      </c>
      <c r="N1521" s="173" t="str">
        <f>IFERROR(SUMIFS(#REF!,#REF!,$I1521,#REF!,"&lt;="&amp;$R$2,#REF!,"&gt;="&amp;$S$2)/SUMIFS(#REF!,#REF!,$I1521,#REF!,"&lt;="&amp;$R$2,#REF!,"&gt;="&amp;$S$2),"-")</f>
        <v>-</v>
      </c>
      <c r="O1521" s="145"/>
      <c r="P1521" s="143"/>
    </row>
    <row r="1522" spans="1:16">
      <c r="A1522" s="141"/>
      <c r="B1522" s="145"/>
      <c r="C1522" s="175" t="s">
        <v>2706</v>
      </c>
      <c r="D1522" s="169" t="s">
        <v>26</v>
      </c>
      <c r="E1522" s="169" t="s">
        <v>2707</v>
      </c>
      <c r="F1522" s="181" t="s">
        <v>2919</v>
      </c>
      <c r="G1522" s="181" t="s">
        <v>2919</v>
      </c>
      <c r="H1522" s="181" t="s">
        <v>2919</v>
      </c>
      <c r="I1522" s="181" t="s">
        <v>2919</v>
      </c>
      <c r="J1522" s="171">
        <v>0.9</v>
      </c>
      <c r="K1522" s="172" t="str">
        <f>IFERROR(SUMIFS(#REF!,#REF!,$I1522,#REF!,$R$2)/SUMIFS(#REF!,#REF!,$I1522,#REF!,$R$2),"-")</f>
        <v>-</v>
      </c>
      <c r="L1522" s="172" t="str">
        <f>IFERROR(SUMIFS(#REF!,#REF!,$I1522,#REF!,$R$7)/SUMIFS(#REF!,#REF!,$I1522,#REF!,$R$7),"-")</f>
        <v>-</v>
      </c>
      <c r="M1522" s="173" t="str">
        <f>IFERROR(SUMIFS(#REF!,#REF!,$I1522,#REF!,$R$3)/SUMIFS(#REF!,#REF!,$I1522,#REF!,$R$3),"-")</f>
        <v>-</v>
      </c>
      <c r="N1522" s="173" t="str">
        <f>IFERROR(SUMIFS(#REF!,#REF!,$I1522,#REF!,"&lt;="&amp;$R$2,#REF!,"&gt;="&amp;$S$2)/SUMIFS(#REF!,#REF!,$I1522,#REF!,"&lt;="&amp;$R$2,#REF!,"&gt;="&amp;$S$2),"-")</f>
        <v>-</v>
      </c>
      <c r="O1522" s="145"/>
      <c r="P1522" s="143"/>
    </row>
    <row r="1523" spans="1:16">
      <c r="A1523" s="141"/>
      <c r="B1523" s="145"/>
      <c r="C1523" s="175" t="s">
        <v>2706</v>
      </c>
      <c r="D1523" s="169" t="s">
        <v>235</v>
      </c>
      <c r="E1523" s="169" t="s">
        <v>2707</v>
      </c>
      <c r="F1523" s="181" t="s">
        <v>2921</v>
      </c>
      <c r="G1523" s="181" t="s">
        <v>2921</v>
      </c>
      <c r="H1523" s="181" t="s">
        <v>2921</v>
      </c>
      <c r="I1523" s="181" t="s">
        <v>2921</v>
      </c>
      <c r="J1523" s="171">
        <v>0.9</v>
      </c>
      <c r="K1523" s="172" t="str">
        <f>IFERROR(SUMIFS(#REF!,#REF!,$I1523,#REF!,$R$2)/SUMIFS(#REF!,#REF!,$I1523,#REF!,$R$2),"-")</f>
        <v>-</v>
      </c>
      <c r="L1523" s="172" t="str">
        <f>IFERROR(SUMIFS(#REF!,#REF!,$I1523,#REF!,$R$7)/SUMIFS(#REF!,#REF!,$I1523,#REF!,$R$7),"-")</f>
        <v>-</v>
      </c>
      <c r="M1523" s="173" t="str">
        <f>IFERROR(SUMIFS(#REF!,#REF!,$I1523,#REF!,$R$3)/SUMIFS(#REF!,#REF!,$I1523,#REF!,$R$3),"-")</f>
        <v>-</v>
      </c>
      <c r="N1523" s="173" t="str">
        <f>IFERROR(SUMIFS(#REF!,#REF!,$I1523,#REF!,"&lt;="&amp;$R$2,#REF!,"&gt;="&amp;$S$2)/SUMIFS(#REF!,#REF!,$I1523,#REF!,"&lt;="&amp;$R$2,#REF!,"&gt;="&amp;$S$2),"-")</f>
        <v>-</v>
      </c>
      <c r="O1523" s="145"/>
      <c r="P1523" s="143"/>
    </row>
    <row r="1524" spans="1:16">
      <c r="A1524" s="141"/>
      <c r="B1524" s="145"/>
      <c r="C1524" s="175" t="s">
        <v>2706</v>
      </c>
      <c r="D1524" s="169" t="s">
        <v>26</v>
      </c>
      <c r="E1524" s="169" t="s">
        <v>2707</v>
      </c>
      <c r="F1524" s="181" t="s">
        <v>2923</v>
      </c>
      <c r="G1524" s="181" t="s">
        <v>2923</v>
      </c>
      <c r="H1524" s="181" t="s">
        <v>2923</v>
      </c>
      <c r="I1524" s="181" t="s">
        <v>2923</v>
      </c>
      <c r="J1524" s="171">
        <v>0.9</v>
      </c>
      <c r="K1524" s="172" t="str">
        <f>IFERROR(SUMIFS(#REF!,#REF!,$I1524,#REF!,$R$2)/SUMIFS(#REF!,#REF!,$I1524,#REF!,$R$2),"-")</f>
        <v>-</v>
      </c>
      <c r="L1524" s="172" t="str">
        <f>IFERROR(SUMIFS(#REF!,#REF!,$I1524,#REF!,$R$7)/SUMIFS(#REF!,#REF!,$I1524,#REF!,$R$7),"-")</f>
        <v>-</v>
      </c>
      <c r="M1524" s="173" t="str">
        <f>IFERROR(SUMIFS(#REF!,#REF!,$I1524,#REF!,$R$3)/SUMIFS(#REF!,#REF!,$I1524,#REF!,$R$3),"-")</f>
        <v>-</v>
      </c>
      <c r="N1524" s="173" t="str">
        <f>IFERROR(SUMIFS(#REF!,#REF!,$I1524,#REF!,"&lt;="&amp;$R$2,#REF!,"&gt;="&amp;$S$2)/SUMIFS(#REF!,#REF!,$I1524,#REF!,"&lt;="&amp;$R$2,#REF!,"&gt;="&amp;$S$2),"-")</f>
        <v>-</v>
      </c>
      <c r="O1524" s="145"/>
      <c r="P1524" s="143"/>
    </row>
    <row r="1525" spans="1:16">
      <c r="A1525" s="141"/>
      <c r="B1525" s="145"/>
      <c r="C1525" s="175" t="s">
        <v>2706</v>
      </c>
      <c r="D1525" s="169" t="s">
        <v>26</v>
      </c>
      <c r="E1525" s="169" t="s">
        <v>2707</v>
      </c>
      <c r="F1525" s="181" t="s">
        <v>2925</v>
      </c>
      <c r="G1525" s="181" t="s">
        <v>2925</v>
      </c>
      <c r="H1525" s="181" t="s">
        <v>2925</v>
      </c>
      <c r="I1525" s="181" t="s">
        <v>2925</v>
      </c>
      <c r="J1525" s="171">
        <v>0.9</v>
      </c>
      <c r="K1525" s="172" t="str">
        <f>IFERROR(SUMIFS(#REF!,#REF!,$I1525,#REF!,$R$2)/SUMIFS(#REF!,#REF!,$I1525,#REF!,$R$2),"-")</f>
        <v>-</v>
      </c>
      <c r="L1525" s="172" t="str">
        <f>IFERROR(SUMIFS(#REF!,#REF!,$I1525,#REF!,$R$7)/SUMIFS(#REF!,#REF!,$I1525,#REF!,$R$7),"-")</f>
        <v>-</v>
      </c>
      <c r="M1525" s="173" t="str">
        <f>IFERROR(SUMIFS(#REF!,#REF!,$I1525,#REF!,$R$3)/SUMIFS(#REF!,#REF!,$I1525,#REF!,$R$3),"-")</f>
        <v>-</v>
      </c>
      <c r="N1525" s="173" t="str">
        <f>IFERROR(SUMIFS(#REF!,#REF!,$I1525,#REF!,"&lt;="&amp;$R$2,#REF!,"&gt;="&amp;$S$2)/SUMIFS(#REF!,#REF!,$I1525,#REF!,"&lt;="&amp;$R$2,#REF!,"&gt;="&amp;$S$2),"-")</f>
        <v>-</v>
      </c>
      <c r="O1525" s="145"/>
      <c r="P1525" s="143"/>
    </row>
    <row r="1526" spans="1:16">
      <c r="A1526" s="141"/>
      <c r="B1526" s="145"/>
      <c r="C1526" s="175" t="s">
        <v>2706</v>
      </c>
      <c r="D1526" s="169" t="s">
        <v>26</v>
      </c>
      <c r="E1526" s="169" t="s">
        <v>2707</v>
      </c>
      <c r="F1526" s="181" t="s">
        <v>2927</v>
      </c>
      <c r="G1526" s="181" t="s">
        <v>2927</v>
      </c>
      <c r="H1526" s="181" t="s">
        <v>2927</v>
      </c>
      <c r="I1526" s="181" t="s">
        <v>2927</v>
      </c>
      <c r="J1526" s="171">
        <v>0.9</v>
      </c>
      <c r="K1526" s="172" t="str">
        <f>IFERROR(SUMIFS(#REF!,#REF!,$I1526,#REF!,$R$2)/SUMIFS(#REF!,#REF!,$I1526,#REF!,$R$2),"-")</f>
        <v>-</v>
      </c>
      <c r="L1526" s="172" t="str">
        <f>IFERROR(SUMIFS(#REF!,#REF!,$I1526,#REF!,$R$7)/SUMIFS(#REF!,#REF!,$I1526,#REF!,$R$7),"-")</f>
        <v>-</v>
      </c>
      <c r="M1526" s="173" t="str">
        <f>IFERROR(SUMIFS(#REF!,#REF!,$I1526,#REF!,$R$3)/SUMIFS(#REF!,#REF!,$I1526,#REF!,$R$3),"-")</f>
        <v>-</v>
      </c>
      <c r="N1526" s="173" t="str">
        <f>IFERROR(SUMIFS(#REF!,#REF!,$I1526,#REF!,"&lt;="&amp;$R$2,#REF!,"&gt;="&amp;$S$2)/SUMIFS(#REF!,#REF!,$I1526,#REF!,"&lt;="&amp;$R$2,#REF!,"&gt;="&amp;$S$2),"-")</f>
        <v>-</v>
      </c>
      <c r="O1526" s="145"/>
      <c r="P1526" s="143"/>
    </row>
    <row r="1527" spans="1:16">
      <c r="A1527" s="141"/>
      <c r="B1527" s="145"/>
      <c r="C1527" s="175" t="s">
        <v>2706</v>
      </c>
      <c r="D1527" s="169" t="s">
        <v>26</v>
      </c>
      <c r="E1527" s="169" t="s">
        <v>2707</v>
      </c>
      <c r="F1527" s="181" t="s">
        <v>2929</v>
      </c>
      <c r="G1527" s="181" t="s">
        <v>2929</v>
      </c>
      <c r="H1527" s="181" t="s">
        <v>2929</v>
      </c>
      <c r="I1527" s="181" t="s">
        <v>2929</v>
      </c>
      <c r="J1527" s="171">
        <v>0.9</v>
      </c>
      <c r="K1527" s="172" t="str">
        <f>IFERROR(SUMIFS(#REF!,#REF!,$I1527,#REF!,$R$2)/SUMIFS(#REF!,#REF!,$I1527,#REF!,$R$2),"-")</f>
        <v>-</v>
      </c>
      <c r="L1527" s="172" t="str">
        <f>IFERROR(SUMIFS(#REF!,#REF!,$I1527,#REF!,$R$7)/SUMIFS(#REF!,#REF!,$I1527,#REF!,$R$7),"-")</f>
        <v>-</v>
      </c>
      <c r="M1527" s="173" t="str">
        <f>IFERROR(SUMIFS(#REF!,#REF!,$I1527,#REF!,$R$3)/SUMIFS(#REF!,#REF!,$I1527,#REF!,$R$3),"-")</f>
        <v>-</v>
      </c>
      <c r="N1527" s="173" t="str">
        <f>IFERROR(SUMIFS(#REF!,#REF!,$I1527,#REF!,"&lt;="&amp;$R$2,#REF!,"&gt;="&amp;$S$2)/SUMIFS(#REF!,#REF!,$I1527,#REF!,"&lt;="&amp;$R$2,#REF!,"&gt;="&amp;$S$2),"-")</f>
        <v>-</v>
      </c>
      <c r="O1527" s="145"/>
      <c r="P1527" s="143"/>
    </row>
    <row r="1528" spans="1:16">
      <c r="A1528" s="141"/>
      <c r="B1528" s="145"/>
      <c r="C1528" s="175" t="s">
        <v>2706</v>
      </c>
      <c r="D1528" s="169" t="s">
        <v>26</v>
      </c>
      <c r="E1528" s="169" t="s">
        <v>2707</v>
      </c>
      <c r="F1528" s="181" t="s">
        <v>2931</v>
      </c>
      <c r="G1528" s="181" t="s">
        <v>2931</v>
      </c>
      <c r="H1528" s="181" t="s">
        <v>2931</v>
      </c>
      <c r="I1528" s="181" t="s">
        <v>2931</v>
      </c>
      <c r="J1528" s="171">
        <v>0.9</v>
      </c>
      <c r="K1528" s="172" t="str">
        <f>IFERROR(SUMIFS(#REF!,#REF!,$I1528,#REF!,$R$2)/SUMIFS(#REF!,#REF!,$I1528,#REF!,$R$2),"-")</f>
        <v>-</v>
      </c>
      <c r="L1528" s="172" t="str">
        <f>IFERROR(SUMIFS(#REF!,#REF!,$I1528,#REF!,$R$7)/SUMIFS(#REF!,#REF!,$I1528,#REF!,$R$7),"-")</f>
        <v>-</v>
      </c>
      <c r="M1528" s="173" t="str">
        <f>IFERROR(SUMIFS(#REF!,#REF!,$I1528,#REF!,$R$3)/SUMIFS(#REF!,#REF!,$I1528,#REF!,$R$3),"-")</f>
        <v>-</v>
      </c>
      <c r="N1528" s="173" t="str">
        <f>IFERROR(SUMIFS(#REF!,#REF!,$I1528,#REF!,"&lt;="&amp;$R$2,#REF!,"&gt;="&amp;$S$2)/SUMIFS(#REF!,#REF!,$I1528,#REF!,"&lt;="&amp;$R$2,#REF!,"&gt;="&amp;$S$2),"-")</f>
        <v>-</v>
      </c>
      <c r="O1528" s="145"/>
      <c r="P1528" s="143"/>
    </row>
    <row r="1529" spans="1:16">
      <c r="A1529" s="141"/>
      <c r="B1529" s="145"/>
      <c r="C1529" s="175" t="s">
        <v>2706</v>
      </c>
      <c r="D1529" s="169" t="s">
        <v>26</v>
      </c>
      <c r="E1529" s="169" t="s">
        <v>2707</v>
      </c>
      <c r="F1529" s="181" t="s">
        <v>2933</v>
      </c>
      <c r="G1529" s="181" t="s">
        <v>2933</v>
      </c>
      <c r="H1529" s="181" t="s">
        <v>2933</v>
      </c>
      <c r="I1529" s="181" t="s">
        <v>2933</v>
      </c>
      <c r="J1529" s="171">
        <v>0.9</v>
      </c>
      <c r="K1529" s="172" t="str">
        <f>IFERROR(SUMIFS(#REF!,#REF!,$I1529,#REF!,$R$2)/SUMIFS(#REF!,#REF!,$I1529,#REF!,$R$2),"-")</f>
        <v>-</v>
      </c>
      <c r="L1529" s="172" t="str">
        <f>IFERROR(SUMIFS(#REF!,#REF!,$I1529,#REF!,$R$7)/SUMIFS(#REF!,#REF!,$I1529,#REF!,$R$7),"-")</f>
        <v>-</v>
      </c>
      <c r="M1529" s="173" t="str">
        <f>IFERROR(SUMIFS(#REF!,#REF!,$I1529,#REF!,$R$3)/SUMIFS(#REF!,#REF!,$I1529,#REF!,$R$3),"-")</f>
        <v>-</v>
      </c>
      <c r="N1529" s="173" t="str">
        <f>IFERROR(SUMIFS(#REF!,#REF!,$I1529,#REF!,"&lt;="&amp;$R$2,#REF!,"&gt;="&amp;$S$2)/SUMIFS(#REF!,#REF!,$I1529,#REF!,"&lt;="&amp;$R$2,#REF!,"&gt;="&amp;$S$2),"-")</f>
        <v>-</v>
      </c>
      <c r="O1529" s="145"/>
      <c r="P1529" s="143"/>
    </row>
    <row r="1530" spans="1:16">
      <c r="A1530" s="141"/>
      <c r="B1530" s="145"/>
      <c r="C1530" s="175" t="s">
        <v>2706</v>
      </c>
      <c r="D1530" s="169" t="s">
        <v>26</v>
      </c>
      <c r="E1530" s="169" t="s">
        <v>2707</v>
      </c>
      <c r="F1530" s="181" t="s">
        <v>2935</v>
      </c>
      <c r="G1530" s="181" t="s">
        <v>2935</v>
      </c>
      <c r="H1530" s="181" t="s">
        <v>2935</v>
      </c>
      <c r="I1530" s="181" t="s">
        <v>2935</v>
      </c>
      <c r="J1530" s="171">
        <v>0.9</v>
      </c>
      <c r="K1530" s="172" t="str">
        <f>IFERROR(SUMIFS(#REF!,#REF!,$I1530,#REF!,$R$2)/SUMIFS(#REF!,#REF!,$I1530,#REF!,$R$2),"-")</f>
        <v>-</v>
      </c>
      <c r="L1530" s="172" t="str">
        <f>IFERROR(SUMIFS(#REF!,#REF!,$I1530,#REF!,$R$7)/SUMIFS(#REF!,#REF!,$I1530,#REF!,$R$7),"-")</f>
        <v>-</v>
      </c>
      <c r="M1530" s="173" t="str">
        <f>IFERROR(SUMIFS(#REF!,#REF!,$I1530,#REF!,$R$3)/SUMIFS(#REF!,#REF!,$I1530,#REF!,$R$3),"-")</f>
        <v>-</v>
      </c>
      <c r="N1530" s="173" t="str">
        <f>IFERROR(SUMIFS(#REF!,#REF!,$I1530,#REF!,"&lt;="&amp;$R$2,#REF!,"&gt;="&amp;$S$2)/SUMIFS(#REF!,#REF!,$I1530,#REF!,"&lt;="&amp;$R$2,#REF!,"&gt;="&amp;$S$2),"-")</f>
        <v>-</v>
      </c>
      <c r="O1530" s="145"/>
      <c r="P1530" s="143"/>
    </row>
    <row r="1531" spans="1:16">
      <c r="A1531" s="141"/>
      <c r="B1531" s="145"/>
      <c r="C1531" s="175" t="s">
        <v>2706</v>
      </c>
      <c r="D1531" s="169" t="s">
        <v>26</v>
      </c>
      <c r="E1531" s="169" t="s">
        <v>2707</v>
      </c>
      <c r="F1531" s="181" t="s">
        <v>2937</v>
      </c>
      <c r="G1531" s="181" t="s">
        <v>2937</v>
      </c>
      <c r="H1531" s="181" t="s">
        <v>2937</v>
      </c>
      <c r="I1531" s="181" t="s">
        <v>2937</v>
      </c>
      <c r="J1531" s="171">
        <v>0.9</v>
      </c>
      <c r="K1531" s="172" t="str">
        <f>IFERROR(SUMIFS(#REF!,#REF!,$I1531,#REF!,$R$2)/SUMIFS(#REF!,#REF!,$I1531,#REF!,$R$2),"-")</f>
        <v>-</v>
      </c>
      <c r="L1531" s="172" t="str">
        <f>IFERROR(SUMIFS(#REF!,#REF!,$I1531,#REF!,$R$7)/SUMIFS(#REF!,#REF!,$I1531,#REF!,$R$7),"-")</f>
        <v>-</v>
      </c>
      <c r="M1531" s="173" t="str">
        <f>IFERROR(SUMIFS(#REF!,#REF!,$I1531,#REF!,$R$3)/SUMIFS(#REF!,#REF!,$I1531,#REF!,$R$3),"-")</f>
        <v>-</v>
      </c>
      <c r="N1531" s="173" t="str">
        <f>IFERROR(SUMIFS(#REF!,#REF!,$I1531,#REF!,"&lt;="&amp;$R$2,#REF!,"&gt;="&amp;$S$2)/SUMIFS(#REF!,#REF!,$I1531,#REF!,"&lt;="&amp;$R$2,#REF!,"&gt;="&amp;$S$2),"-")</f>
        <v>-</v>
      </c>
      <c r="O1531" s="145"/>
      <c r="P1531" s="143"/>
    </row>
    <row r="1532" spans="1:16">
      <c r="A1532" s="141"/>
      <c r="B1532" s="145"/>
      <c r="C1532" s="175" t="s">
        <v>2706</v>
      </c>
      <c r="D1532" s="169" t="s">
        <v>235</v>
      </c>
      <c r="E1532" s="169" t="s">
        <v>2707</v>
      </c>
      <c r="F1532" s="181" t="s">
        <v>2939</v>
      </c>
      <c r="G1532" s="181" t="s">
        <v>2939</v>
      </c>
      <c r="H1532" s="181" t="s">
        <v>2939</v>
      </c>
      <c r="I1532" s="181" t="s">
        <v>2939</v>
      </c>
      <c r="J1532" s="171">
        <v>0.9</v>
      </c>
      <c r="K1532" s="172" t="str">
        <f>IFERROR(SUMIFS(#REF!,#REF!,$I1532,#REF!,$R$2)/SUMIFS(#REF!,#REF!,$I1532,#REF!,$R$2),"-")</f>
        <v>-</v>
      </c>
      <c r="L1532" s="172" t="str">
        <f>IFERROR(SUMIFS(#REF!,#REF!,$I1532,#REF!,$R$7)/SUMIFS(#REF!,#REF!,$I1532,#REF!,$R$7),"-")</f>
        <v>-</v>
      </c>
      <c r="M1532" s="173" t="str">
        <f>IFERROR(SUMIFS(#REF!,#REF!,$I1532,#REF!,$R$3)/SUMIFS(#REF!,#REF!,$I1532,#REF!,$R$3),"-")</f>
        <v>-</v>
      </c>
      <c r="N1532" s="173" t="str">
        <f>IFERROR(SUMIFS(#REF!,#REF!,$I1532,#REF!,"&lt;="&amp;$R$2,#REF!,"&gt;="&amp;$S$2)/SUMIFS(#REF!,#REF!,$I1532,#REF!,"&lt;="&amp;$R$2,#REF!,"&gt;="&amp;$S$2),"-")</f>
        <v>-</v>
      </c>
      <c r="O1532" s="145"/>
      <c r="P1532" s="143"/>
    </row>
    <row r="1533" spans="1:16">
      <c r="A1533" s="141"/>
      <c r="B1533" s="145"/>
      <c r="C1533" s="175" t="s">
        <v>2706</v>
      </c>
      <c r="D1533" s="169" t="s">
        <v>235</v>
      </c>
      <c r="E1533" s="169" t="s">
        <v>2707</v>
      </c>
      <c r="F1533" s="181" t="s">
        <v>2941</v>
      </c>
      <c r="G1533" s="181" t="s">
        <v>2941</v>
      </c>
      <c r="H1533" s="181" t="s">
        <v>2941</v>
      </c>
      <c r="I1533" s="181" t="s">
        <v>2941</v>
      </c>
      <c r="J1533" s="171">
        <v>0.9</v>
      </c>
      <c r="K1533" s="172" t="str">
        <f>IFERROR(SUMIFS(#REF!,#REF!,$I1533,#REF!,$R$2)/SUMIFS(#REF!,#REF!,$I1533,#REF!,$R$2),"-")</f>
        <v>-</v>
      </c>
      <c r="L1533" s="172" t="str">
        <f>IFERROR(SUMIFS(#REF!,#REF!,$I1533,#REF!,$R$7)/SUMIFS(#REF!,#REF!,$I1533,#REF!,$R$7),"-")</f>
        <v>-</v>
      </c>
      <c r="M1533" s="173" t="str">
        <f>IFERROR(SUMIFS(#REF!,#REF!,$I1533,#REF!,$R$3)/SUMIFS(#REF!,#REF!,$I1533,#REF!,$R$3),"-")</f>
        <v>-</v>
      </c>
      <c r="N1533" s="173" t="str">
        <f>IFERROR(SUMIFS(#REF!,#REF!,$I1533,#REF!,"&lt;="&amp;$R$2,#REF!,"&gt;="&amp;$S$2)/SUMIFS(#REF!,#REF!,$I1533,#REF!,"&lt;="&amp;$R$2,#REF!,"&gt;="&amp;$S$2),"-")</f>
        <v>-</v>
      </c>
      <c r="O1533" s="145"/>
      <c r="P1533" s="143"/>
    </row>
    <row r="1534" spans="1:16">
      <c r="A1534" s="141"/>
      <c r="B1534" s="145"/>
      <c r="C1534" s="175" t="s">
        <v>2706</v>
      </c>
      <c r="D1534" s="169" t="s">
        <v>235</v>
      </c>
      <c r="E1534" s="169" t="s">
        <v>2707</v>
      </c>
      <c r="F1534" s="181" t="s">
        <v>2943</v>
      </c>
      <c r="G1534" s="181" t="s">
        <v>2943</v>
      </c>
      <c r="H1534" s="181" t="s">
        <v>2943</v>
      </c>
      <c r="I1534" s="181" t="s">
        <v>2943</v>
      </c>
      <c r="J1534" s="171">
        <v>0.9</v>
      </c>
      <c r="K1534" s="172" t="str">
        <f>IFERROR(SUMIFS(#REF!,#REF!,$I1534,#REF!,$R$2)/SUMIFS(#REF!,#REF!,$I1534,#REF!,$R$2),"-")</f>
        <v>-</v>
      </c>
      <c r="L1534" s="172" t="str">
        <f>IFERROR(SUMIFS(#REF!,#REF!,$I1534,#REF!,$R$7)/SUMIFS(#REF!,#REF!,$I1534,#REF!,$R$7),"-")</f>
        <v>-</v>
      </c>
      <c r="M1534" s="173" t="str">
        <f>IFERROR(SUMIFS(#REF!,#REF!,$I1534,#REF!,$R$3)/SUMIFS(#REF!,#REF!,$I1534,#REF!,$R$3),"-")</f>
        <v>-</v>
      </c>
      <c r="N1534" s="173" t="str">
        <f>IFERROR(SUMIFS(#REF!,#REF!,$I1534,#REF!,"&lt;="&amp;$R$2,#REF!,"&gt;="&amp;$S$2)/SUMIFS(#REF!,#REF!,$I1534,#REF!,"&lt;="&amp;$R$2,#REF!,"&gt;="&amp;$S$2),"-")</f>
        <v>-</v>
      </c>
      <c r="O1534" s="145"/>
      <c r="P1534" s="143"/>
    </row>
    <row r="1535" spans="1:16">
      <c r="A1535" s="141"/>
      <c r="B1535" s="145"/>
      <c r="C1535" s="175" t="s">
        <v>2706</v>
      </c>
      <c r="D1535" s="169" t="s">
        <v>26</v>
      </c>
      <c r="E1535" s="169" t="s">
        <v>2707</v>
      </c>
      <c r="F1535" s="181" t="s">
        <v>2945</v>
      </c>
      <c r="G1535" s="181" t="s">
        <v>2945</v>
      </c>
      <c r="H1535" s="181" t="s">
        <v>2945</v>
      </c>
      <c r="I1535" s="181" t="s">
        <v>2945</v>
      </c>
      <c r="J1535" s="171">
        <v>0.9</v>
      </c>
      <c r="K1535" s="172" t="str">
        <f>IFERROR(SUMIFS(#REF!,#REF!,$I1535,#REF!,$R$2)/SUMIFS(#REF!,#REF!,$I1535,#REF!,$R$2),"-")</f>
        <v>-</v>
      </c>
      <c r="L1535" s="172" t="str">
        <f>IFERROR(SUMIFS(#REF!,#REF!,$I1535,#REF!,$R$7)/SUMIFS(#REF!,#REF!,$I1535,#REF!,$R$7),"-")</f>
        <v>-</v>
      </c>
      <c r="M1535" s="173" t="str">
        <f>IFERROR(SUMIFS(#REF!,#REF!,$I1535,#REF!,$R$3)/SUMIFS(#REF!,#REF!,$I1535,#REF!,$R$3),"-")</f>
        <v>-</v>
      </c>
      <c r="N1535" s="173" t="str">
        <f>IFERROR(SUMIFS(#REF!,#REF!,$I1535,#REF!,"&lt;="&amp;$R$2,#REF!,"&gt;="&amp;$S$2)/SUMIFS(#REF!,#REF!,$I1535,#REF!,"&lt;="&amp;$R$2,#REF!,"&gt;="&amp;$S$2),"-")</f>
        <v>-</v>
      </c>
      <c r="O1535" s="145"/>
      <c r="P1535" s="143"/>
    </row>
    <row r="1536" spans="1:16">
      <c r="A1536" s="141"/>
      <c r="B1536" s="145"/>
      <c r="C1536" s="175" t="s">
        <v>2706</v>
      </c>
      <c r="D1536" s="169" t="s">
        <v>26</v>
      </c>
      <c r="E1536" s="169" t="s">
        <v>2707</v>
      </c>
      <c r="F1536" s="181" t="s">
        <v>2947</v>
      </c>
      <c r="G1536" s="181" t="s">
        <v>2947</v>
      </c>
      <c r="H1536" s="181" t="s">
        <v>2947</v>
      </c>
      <c r="I1536" s="181" t="s">
        <v>2947</v>
      </c>
      <c r="J1536" s="171">
        <v>0.9</v>
      </c>
      <c r="K1536" s="172" t="str">
        <f>IFERROR(SUMIFS(#REF!,#REF!,$I1536,#REF!,$R$2)/SUMIFS(#REF!,#REF!,$I1536,#REF!,$R$2),"-")</f>
        <v>-</v>
      </c>
      <c r="L1536" s="172" t="str">
        <f>IFERROR(SUMIFS(#REF!,#REF!,$I1536,#REF!,$R$7)/SUMIFS(#REF!,#REF!,$I1536,#REF!,$R$7),"-")</f>
        <v>-</v>
      </c>
      <c r="M1536" s="173" t="str">
        <f>IFERROR(SUMIFS(#REF!,#REF!,$I1536,#REF!,$R$3)/SUMIFS(#REF!,#REF!,$I1536,#REF!,$R$3),"-")</f>
        <v>-</v>
      </c>
      <c r="N1536" s="173" t="str">
        <f>IFERROR(SUMIFS(#REF!,#REF!,$I1536,#REF!,"&lt;="&amp;$R$2,#REF!,"&gt;="&amp;$S$2)/SUMIFS(#REF!,#REF!,$I1536,#REF!,"&lt;="&amp;$R$2,#REF!,"&gt;="&amp;$S$2),"-")</f>
        <v>-</v>
      </c>
      <c r="O1536" s="145"/>
      <c r="P1536" s="143"/>
    </row>
    <row r="1537" spans="1:16">
      <c r="A1537" s="141"/>
      <c r="B1537" s="145"/>
      <c r="C1537" s="175" t="s">
        <v>2706</v>
      </c>
      <c r="D1537" s="169" t="s">
        <v>26</v>
      </c>
      <c r="E1537" s="169" t="s">
        <v>2707</v>
      </c>
      <c r="F1537" s="181" t="s">
        <v>2949</v>
      </c>
      <c r="G1537" s="181" t="s">
        <v>2949</v>
      </c>
      <c r="H1537" s="181" t="s">
        <v>2949</v>
      </c>
      <c r="I1537" s="181" t="s">
        <v>2949</v>
      </c>
      <c r="J1537" s="171">
        <v>0.9</v>
      </c>
      <c r="K1537" s="172" t="str">
        <f>IFERROR(SUMIFS(#REF!,#REF!,$I1537,#REF!,$R$2)/SUMIFS(#REF!,#REF!,$I1537,#REF!,$R$2),"-")</f>
        <v>-</v>
      </c>
      <c r="L1537" s="172" t="str">
        <f>IFERROR(SUMIFS(#REF!,#REF!,$I1537,#REF!,$R$7)/SUMIFS(#REF!,#REF!,$I1537,#REF!,$R$7),"-")</f>
        <v>-</v>
      </c>
      <c r="M1537" s="173" t="str">
        <f>IFERROR(SUMIFS(#REF!,#REF!,$I1537,#REF!,$R$3)/SUMIFS(#REF!,#REF!,$I1537,#REF!,$R$3),"-")</f>
        <v>-</v>
      </c>
      <c r="N1537" s="173" t="str">
        <f>IFERROR(SUMIFS(#REF!,#REF!,$I1537,#REF!,"&lt;="&amp;$R$2,#REF!,"&gt;="&amp;$S$2)/SUMIFS(#REF!,#REF!,$I1537,#REF!,"&lt;="&amp;$R$2,#REF!,"&gt;="&amp;$S$2),"-")</f>
        <v>-</v>
      </c>
      <c r="O1537" s="145"/>
      <c r="P1537" s="143"/>
    </row>
    <row r="1538" spans="1:16">
      <c r="A1538" s="141"/>
      <c r="B1538" s="145"/>
      <c r="C1538" s="175" t="s">
        <v>2706</v>
      </c>
      <c r="D1538" s="169" t="s">
        <v>26</v>
      </c>
      <c r="E1538" s="169" t="s">
        <v>2707</v>
      </c>
      <c r="F1538" s="181" t="s">
        <v>2951</v>
      </c>
      <c r="G1538" s="181" t="s">
        <v>2951</v>
      </c>
      <c r="H1538" s="181" t="s">
        <v>2951</v>
      </c>
      <c r="I1538" s="181" t="s">
        <v>2951</v>
      </c>
      <c r="J1538" s="171">
        <v>0.9</v>
      </c>
      <c r="K1538" s="172" t="str">
        <f>IFERROR(SUMIFS(#REF!,#REF!,$I1538,#REF!,$R$2)/SUMIFS(#REF!,#REF!,$I1538,#REF!,$R$2),"-")</f>
        <v>-</v>
      </c>
      <c r="L1538" s="172" t="str">
        <f>IFERROR(SUMIFS(#REF!,#REF!,$I1538,#REF!,$R$7)/SUMIFS(#REF!,#REF!,$I1538,#REF!,$R$7),"-")</f>
        <v>-</v>
      </c>
      <c r="M1538" s="173" t="str">
        <f>IFERROR(SUMIFS(#REF!,#REF!,$I1538,#REF!,$R$3)/SUMIFS(#REF!,#REF!,$I1538,#REF!,$R$3),"-")</f>
        <v>-</v>
      </c>
      <c r="N1538" s="173" t="str">
        <f>IFERROR(SUMIFS(#REF!,#REF!,$I1538,#REF!,"&lt;="&amp;$R$2,#REF!,"&gt;="&amp;$S$2)/SUMIFS(#REF!,#REF!,$I1538,#REF!,"&lt;="&amp;$R$2,#REF!,"&gt;="&amp;$S$2),"-")</f>
        <v>-</v>
      </c>
      <c r="O1538" s="145"/>
      <c r="P1538" s="143"/>
    </row>
    <row r="1539" spans="1:16">
      <c r="A1539" s="141"/>
      <c r="B1539" s="145"/>
      <c r="C1539" s="175" t="s">
        <v>2706</v>
      </c>
      <c r="D1539" s="169" t="s">
        <v>26</v>
      </c>
      <c r="E1539" s="169" t="s">
        <v>2707</v>
      </c>
      <c r="F1539" s="181" t="s">
        <v>2953</v>
      </c>
      <c r="G1539" s="181" t="s">
        <v>2953</v>
      </c>
      <c r="H1539" s="181" t="s">
        <v>2953</v>
      </c>
      <c r="I1539" s="181" t="s">
        <v>2953</v>
      </c>
      <c r="J1539" s="171">
        <v>0.9</v>
      </c>
      <c r="K1539" s="172" t="str">
        <f>IFERROR(SUMIFS(#REF!,#REF!,$I1539,#REF!,$R$2)/SUMIFS(#REF!,#REF!,$I1539,#REF!,$R$2),"-")</f>
        <v>-</v>
      </c>
      <c r="L1539" s="172" t="str">
        <f>IFERROR(SUMIFS(#REF!,#REF!,$I1539,#REF!,$R$7)/SUMIFS(#REF!,#REF!,$I1539,#REF!,$R$7),"-")</f>
        <v>-</v>
      </c>
      <c r="M1539" s="173" t="str">
        <f>IFERROR(SUMIFS(#REF!,#REF!,$I1539,#REF!,$R$3)/SUMIFS(#REF!,#REF!,$I1539,#REF!,$R$3),"-")</f>
        <v>-</v>
      </c>
      <c r="N1539" s="173" t="str">
        <f>IFERROR(SUMIFS(#REF!,#REF!,$I1539,#REF!,"&lt;="&amp;$R$2,#REF!,"&gt;="&amp;$S$2)/SUMIFS(#REF!,#REF!,$I1539,#REF!,"&lt;="&amp;$R$2,#REF!,"&gt;="&amp;$S$2),"-")</f>
        <v>-</v>
      </c>
      <c r="O1539" s="145"/>
      <c r="P1539" s="143"/>
    </row>
    <row r="1540" spans="1:16">
      <c r="A1540" s="141"/>
      <c r="B1540" s="145"/>
      <c r="C1540" s="175" t="s">
        <v>2706</v>
      </c>
      <c r="D1540" s="169" t="s">
        <v>26</v>
      </c>
      <c r="E1540" s="169" t="s">
        <v>2707</v>
      </c>
      <c r="F1540" s="181" t="s">
        <v>2955</v>
      </c>
      <c r="G1540" s="181" t="s">
        <v>2955</v>
      </c>
      <c r="H1540" s="181" t="s">
        <v>2955</v>
      </c>
      <c r="I1540" s="181" t="s">
        <v>2955</v>
      </c>
      <c r="J1540" s="171">
        <v>0.9</v>
      </c>
      <c r="K1540" s="172" t="str">
        <f>IFERROR(SUMIFS(#REF!,#REF!,$I1540,#REF!,$R$2)/SUMIFS(#REF!,#REF!,$I1540,#REF!,$R$2),"-")</f>
        <v>-</v>
      </c>
      <c r="L1540" s="172" t="str">
        <f>IFERROR(SUMIFS(#REF!,#REF!,$I1540,#REF!,$R$7)/SUMIFS(#REF!,#REF!,$I1540,#REF!,$R$7),"-")</f>
        <v>-</v>
      </c>
      <c r="M1540" s="173" t="str">
        <f>IFERROR(SUMIFS(#REF!,#REF!,$I1540,#REF!,$R$3)/SUMIFS(#REF!,#REF!,$I1540,#REF!,$R$3),"-")</f>
        <v>-</v>
      </c>
      <c r="N1540" s="173" t="str">
        <f>IFERROR(SUMIFS(#REF!,#REF!,$I1540,#REF!,"&lt;="&amp;$R$2,#REF!,"&gt;="&amp;$S$2)/SUMIFS(#REF!,#REF!,$I1540,#REF!,"&lt;="&amp;$R$2,#REF!,"&gt;="&amp;$S$2),"-")</f>
        <v>-</v>
      </c>
      <c r="O1540" s="145"/>
      <c r="P1540" s="143"/>
    </row>
    <row r="1541" spans="1:16">
      <c r="A1541" s="141"/>
      <c r="B1541" s="145"/>
      <c r="C1541" s="175" t="s">
        <v>2706</v>
      </c>
      <c r="D1541" s="169" t="s">
        <v>26</v>
      </c>
      <c r="E1541" s="169" t="s">
        <v>2707</v>
      </c>
      <c r="F1541" s="181" t="s">
        <v>2957</v>
      </c>
      <c r="G1541" s="181" t="s">
        <v>2957</v>
      </c>
      <c r="H1541" s="181" t="s">
        <v>2957</v>
      </c>
      <c r="I1541" s="181" t="s">
        <v>2957</v>
      </c>
      <c r="J1541" s="171">
        <v>0.9</v>
      </c>
      <c r="K1541" s="172" t="str">
        <f>IFERROR(SUMIFS(#REF!,#REF!,$I1541,#REF!,$R$2)/SUMIFS(#REF!,#REF!,$I1541,#REF!,$R$2),"-")</f>
        <v>-</v>
      </c>
      <c r="L1541" s="172" t="str">
        <f>IFERROR(SUMIFS(#REF!,#REF!,$I1541,#REF!,$R$7)/SUMIFS(#REF!,#REF!,$I1541,#REF!,$R$7),"-")</f>
        <v>-</v>
      </c>
      <c r="M1541" s="173" t="str">
        <f>IFERROR(SUMIFS(#REF!,#REF!,$I1541,#REF!,$R$3)/SUMIFS(#REF!,#REF!,$I1541,#REF!,$R$3),"-")</f>
        <v>-</v>
      </c>
      <c r="N1541" s="173" t="str">
        <f>IFERROR(SUMIFS(#REF!,#REF!,$I1541,#REF!,"&lt;="&amp;$R$2,#REF!,"&gt;="&amp;$S$2)/SUMIFS(#REF!,#REF!,$I1541,#REF!,"&lt;="&amp;$R$2,#REF!,"&gt;="&amp;$S$2),"-")</f>
        <v>-</v>
      </c>
      <c r="O1541" s="145"/>
      <c r="P1541" s="143"/>
    </row>
    <row r="1542" spans="1:16">
      <c r="A1542" s="141"/>
      <c r="B1542" s="145"/>
      <c r="C1542" s="175" t="s">
        <v>2706</v>
      </c>
      <c r="D1542" s="169" t="s">
        <v>26</v>
      </c>
      <c r="E1542" s="169" t="s">
        <v>2707</v>
      </c>
      <c r="F1542" s="181" t="s">
        <v>2959</v>
      </c>
      <c r="G1542" s="181" t="s">
        <v>2959</v>
      </c>
      <c r="H1542" s="181" t="s">
        <v>2959</v>
      </c>
      <c r="I1542" s="181" t="s">
        <v>2959</v>
      </c>
      <c r="J1542" s="171">
        <v>0.9</v>
      </c>
      <c r="K1542" s="172" t="str">
        <f>IFERROR(SUMIFS(#REF!,#REF!,$I1542,#REF!,$R$2)/SUMIFS(#REF!,#REF!,$I1542,#REF!,$R$2),"-")</f>
        <v>-</v>
      </c>
      <c r="L1542" s="172" t="str">
        <f>IFERROR(SUMIFS(#REF!,#REF!,$I1542,#REF!,$R$7)/SUMIFS(#REF!,#REF!,$I1542,#REF!,$R$7),"-")</f>
        <v>-</v>
      </c>
      <c r="M1542" s="173" t="str">
        <f>IFERROR(SUMIFS(#REF!,#REF!,$I1542,#REF!,$R$3)/SUMIFS(#REF!,#REF!,$I1542,#REF!,$R$3),"-")</f>
        <v>-</v>
      </c>
      <c r="N1542" s="173" t="str">
        <f>IFERROR(SUMIFS(#REF!,#REF!,$I1542,#REF!,"&lt;="&amp;$R$2,#REF!,"&gt;="&amp;$S$2)/SUMIFS(#REF!,#REF!,$I1542,#REF!,"&lt;="&amp;$R$2,#REF!,"&gt;="&amp;$S$2),"-")</f>
        <v>-</v>
      </c>
      <c r="O1542" s="145"/>
      <c r="P1542" s="143"/>
    </row>
    <row r="1543" spans="1:16">
      <c r="A1543" s="141"/>
      <c r="B1543" s="145"/>
      <c r="C1543" s="175" t="s">
        <v>2706</v>
      </c>
      <c r="D1543" s="169" t="s">
        <v>26</v>
      </c>
      <c r="E1543" s="169" t="s">
        <v>2707</v>
      </c>
      <c r="F1543" s="181" t="s">
        <v>2961</v>
      </c>
      <c r="G1543" s="181" t="s">
        <v>2961</v>
      </c>
      <c r="H1543" s="181" t="s">
        <v>2961</v>
      </c>
      <c r="I1543" s="181" t="s">
        <v>2961</v>
      </c>
      <c r="J1543" s="171">
        <v>0.9</v>
      </c>
      <c r="K1543" s="172" t="str">
        <f>IFERROR(SUMIFS(#REF!,#REF!,$I1543,#REF!,$R$2)/SUMIFS(#REF!,#REF!,$I1543,#REF!,$R$2),"-")</f>
        <v>-</v>
      </c>
      <c r="L1543" s="172" t="str">
        <f>IFERROR(SUMIFS(#REF!,#REF!,$I1543,#REF!,$R$7)/SUMIFS(#REF!,#REF!,$I1543,#REF!,$R$7),"-")</f>
        <v>-</v>
      </c>
      <c r="M1543" s="173" t="str">
        <f>IFERROR(SUMIFS(#REF!,#REF!,$I1543,#REF!,$R$3)/SUMIFS(#REF!,#REF!,$I1543,#REF!,$R$3),"-")</f>
        <v>-</v>
      </c>
      <c r="N1543" s="173" t="str">
        <f>IFERROR(SUMIFS(#REF!,#REF!,$I1543,#REF!,"&lt;="&amp;$R$2,#REF!,"&gt;="&amp;$S$2)/SUMIFS(#REF!,#REF!,$I1543,#REF!,"&lt;="&amp;$R$2,#REF!,"&gt;="&amp;$S$2),"-")</f>
        <v>-</v>
      </c>
      <c r="O1543" s="145"/>
      <c r="P1543" s="143"/>
    </row>
    <row r="1544" spans="1:16">
      <c r="A1544" s="141"/>
      <c r="B1544" s="145"/>
      <c r="C1544" s="175" t="s">
        <v>2706</v>
      </c>
      <c r="D1544" s="169" t="s">
        <v>1663</v>
      </c>
      <c r="E1544" s="169" t="s">
        <v>2707</v>
      </c>
      <c r="F1544" s="181" t="s">
        <v>2962</v>
      </c>
      <c r="G1544" s="181" t="s">
        <v>2962</v>
      </c>
      <c r="H1544" s="181" t="s">
        <v>2962</v>
      </c>
      <c r="I1544" s="181" t="s">
        <v>2962</v>
      </c>
      <c r="J1544" s="171">
        <v>0.9</v>
      </c>
      <c r="K1544" s="172" t="str">
        <f>IFERROR(SUMIFS(#REF!,#REF!,$I1544,#REF!,$R$2)/SUMIFS(#REF!,#REF!,$I1544,#REF!,$R$2),"-")</f>
        <v>-</v>
      </c>
      <c r="L1544" s="172" t="str">
        <f>IFERROR(SUMIFS(#REF!,#REF!,$I1544,#REF!,$R$7)/SUMIFS(#REF!,#REF!,$I1544,#REF!,$R$7),"-")</f>
        <v>-</v>
      </c>
      <c r="M1544" s="173" t="str">
        <f>IFERROR(SUMIFS(#REF!,#REF!,$I1544,#REF!,$R$3)/SUMIFS(#REF!,#REF!,$I1544,#REF!,$R$3),"-")</f>
        <v>-</v>
      </c>
      <c r="N1544" s="173" t="str">
        <f>IFERROR(SUMIFS(#REF!,#REF!,$I1544,#REF!,"&lt;="&amp;$R$2,#REF!,"&gt;="&amp;$S$2)/SUMIFS(#REF!,#REF!,$I1544,#REF!,"&lt;="&amp;$R$2,#REF!,"&gt;="&amp;$S$2),"-")</f>
        <v>-</v>
      </c>
      <c r="O1544" s="145"/>
      <c r="P1544" s="143"/>
    </row>
    <row r="1545" spans="1:16">
      <c r="A1545" s="141"/>
      <c r="B1545" s="145"/>
      <c r="C1545" s="175" t="s">
        <v>2706</v>
      </c>
      <c r="D1545" s="169" t="s">
        <v>26</v>
      </c>
      <c r="E1545" s="169" t="s">
        <v>2707</v>
      </c>
      <c r="F1545" s="181" t="s">
        <v>2964</v>
      </c>
      <c r="G1545" s="181" t="s">
        <v>2964</v>
      </c>
      <c r="H1545" s="181" t="s">
        <v>2964</v>
      </c>
      <c r="I1545" s="181" t="s">
        <v>2964</v>
      </c>
      <c r="J1545" s="171">
        <v>0.9</v>
      </c>
      <c r="K1545" s="172" t="str">
        <f>IFERROR(SUMIFS(#REF!,#REF!,$I1545,#REF!,$R$2)/SUMIFS(#REF!,#REF!,$I1545,#REF!,$R$2),"-")</f>
        <v>-</v>
      </c>
      <c r="L1545" s="172" t="str">
        <f>IFERROR(SUMIFS(#REF!,#REF!,$I1545,#REF!,$R$7)/SUMIFS(#REF!,#REF!,$I1545,#REF!,$R$7),"-")</f>
        <v>-</v>
      </c>
      <c r="M1545" s="173" t="str">
        <f>IFERROR(SUMIFS(#REF!,#REF!,$I1545,#REF!,$R$3)/SUMIFS(#REF!,#REF!,$I1545,#REF!,$R$3),"-")</f>
        <v>-</v>
      </c>
      <c r="N1545" s="173" t="str">
        <f>IFERROR(SUMIFS(#REF!,#REF!,$I1545,#REF!,"&lt;="&amp;$R$2,#REF!,"&gt;="&amp;$S$2)/SUMIFS(#REF!,#REF!,$I1545,#REF!,"&lt;="&amp;$R$2,#REF!,"&gt;="&amp;$S$2),"-")</f>
        <v>-</v>
      </c>
      <c r="O1545" s="145"/>
      <c r="P1545" s="143"/>
    </row>
    <row r="1546" spans="1:16">
      <c r="A1546" s="141"/>
      <c r="B1546" s="145"/>
      <c r="C1546" s="175" t="s">
        <v>2706</v>
      </c>
      <c r="D1546" s="169" t="s">
        <v>26</v>
      </c>
      <c r="E1546" s="169" t="s">
        <v>2707</v>
      </c>
      <c r="F1546" s="181" t="s">
        <v>2966</v>
      </c>
      <c r="G1546" s="181" t="s">
        <v>2966</v>
      </c>
      <c r="H1546" s="181" t="s">
        <v>2966</v>
      </c>
      <c r="I1546" s="181" t="s">
        <v>2966</v>
      </c>
      <c r="J1546" s="171">
        <v>0.9</v>
      </c>
      <c r="K1546" s="172" t="str">
        <f>IFERROR(SUMIFS(#REF!,#REF!,$I1546,#REF!,$R$2)/SUMIFS(#REF!,#REF!,$I1546,#REF!,$R$2),"-")</f>
        <v>-</v>
      </c>
      <c r="L1546" s="172" t="str">
        <f>IFERROR(SUMIFS(#REF!,#REF!,$I1546,#REF!,$R$7)/SUMIFS(#REF!,#REF!,$I1546,#REF!,$R$7),"-")</f>
        <v>-</v>
      </c>
      <c r="M1546" s="173" t="str">
        <f>IFERROR(SUMIFS(#REF!,#REF!,$I1546,#REF!,$R$3)/SUMIFS(#REF!,#REF!,$I1546,#REF!,$R$3),"-")</f>
        <v>-</v>
      </c>
      <c r="N1546" s="173" t="str">
        <f>IFERROR(SUMIFS(#REF!,#REF!,$I1546,#REF!,"&lt;="&amp;$R$2,#REF!,"&gt;="&amp;$S$2)/SUMIFS(#REF!,#REF!,$I1546,#REF!,"&lt;="&amp;$R$2,#REF!,"&gt;="&amp;$S$2),"-")</f>
        <v>-</v>
      </c>
      <c r="O1546" s="145"/>
      <c r="P1546" s="143"/>
    </row>
    <row r="1547" spans="1:16">
      <c r="A1547" s="141"/>
      <c r="B1547" s="145"/>
      <c r="C1547" s="175" t="s">
        <v>2706</v>
      </c>
      <c r="D1547" s="169" t="s">
        <v>26</v>
      </c>
      <c r="E1547" s="169" t="s">
        <v>2707</v>
      </c>
      <c r="F1547" s="181" t="s">
        <v>2968</v>
      </c>
      <c r="G1547" s="181" t="s">
        <v>2968</v>
      </c>
      <c r="H1547" s="181" t="s">
        <v>2968</v>
      </c>
      <c r="I1547" s="181" t="s">
        <v>2968</v>
      </c>
      <c r="J1547" s="171">
        <v>0.9</v>
      </c>
      <c r="K1547" s="172" t="str">
        <f>IFERROR(SUMIFS(#REF!,#REF!,$I1547,#REF!,$R$2)/SUMIFS(#REF!,#REF!,$I1547,#REF!,$R$2),"-")</f>
        <v>-</v>
      </c>
      <c r="L1547" s="172" t="str">
        <f>IFERROR(SUMIFS(#REF!,#REF!,$I1547,#REF!,$R$7)/SUMIFS(#REF!,#REF!,$I1547,#REF!,$R$7),"-")</f>
        <v>-</v>
      </c>
      <c r="M1547" s="173" t="str">
        <f>IFERROR(SUMIFS(#REF!,#REF!,$I1547,#REF!,$R$3)/SUMIFS(#REF!,#REF!,$I1547,#REF!,$R$3),"-")</f>
        <v>-</v>
      </c>
      <c r="N1547" s="173" t="str">
        <f>IFERROR(SUMIFS(#REF!,#REF!,$I1547,#REF!,"&lt;="&amp;$R$2,#REF!,"&gt;="&amp;$S$2)/SUMIFS(#REF!,#REF!,$I1547,#REF!,"&lt;="&amp;$R$2,#REF!,"&gt;="&amp;$S$2),"-")</f>
        <v>-</v>
      </c>
      <c r="O1547" s="145"/>
      <c r="P1547" s="143"/>
    </row>
    <row r="1548" spans="1:16">
      <c r="A1548" s="141"/>
      <c r="B1548" s="145"/>
      <c r="C1548" s="175" t="s">
        <v>2706</v>
      </c>
      <c r="D1548" s="169" t="s">
        <v>26</v>
      </c>
      <c r="E1548" s="169" t="s">
        <v>2707</v>
      </c>
      <c r="F1548" s="181" t="s">
        <v>2970</v>
      </c>
      <c r="G1548" s="181" t="s">
        <v>2970</v>
      </c>
      <c r="H1548" s="181" t="s">
        <v>2970</v>
      </c>
      <c r="I1548" s="181" t="s">
        <v>2970</v>
      </c>
      <c r="J1548" s="171">
        <v>0.9</v>
      </c>
      <c r="K1548" s="172" t="str">
        <f>IFERROR(SUMIFS(#REF!,#REF!,$I1548,#REF!,$R$2)/SUMIFS(#REF!,#REF!,$I1548,#REF!,$R$2),"-")</f>
        <v>-</v>
      </c>
      <c r="L1548" s="172" t="str">
        <f>IFERROR(SUMIFS(#REF!,#REF!,$I1548,#REF!,$R$7)/SUMIFS(#REF!,#REF!,$I1548,#REF!,$R$7),"-")</f>
        <v>-</v>
      </c>
      <c r="M1548" s="173" t="str">
        <f>IFERROR(SUMIFS(#REF!,#REF!,$I1548,#REF!,$R$3)/SUMIFS(#REF!,#REF!,$I1548,#REF!,$R$3),"-")</f>
        <v>-</v>
      </c>
      <c r="N1548" s="173" t="str">
        <f>IFERROR(SUMIFS(#REF!,#REF!,$I1548,#REF!,"&lt;="&amp;$R$2,#REF!,"&gt;="&amp;$S$2)/SUMIFS(#REF!,#REF!,$I1548,#REF!,"&lt;="&amp;$R$2,#REF!,"&gt;="&amp;$S$2),"-")</f>
        <v>-</v>
      </c>
      <c r="O1548" s="145"/>
      <c r="P1548" s="143"/>
    </row>
    <row r="1549" spans="1:16">
      <c r="A1549" s="141"/>
      <c r="B1549" s="145"/>
      <c r="C1549" s="175" t="s">
        <v>2706</v>
      </c>
      <c r="D1549" s="169" t="s">
        <v>26</v>
      </c>
      <c r="E1549" s="169" t="s">
        <v>2707</v>
      </c>
      <c r="F1549" s="181" t="s">
        <v>2972</v>
      </c>
      <c r="G1549" s="181" t="s">
        <v>2972</v>
      </c>
      <c r="H1549" s="181" t="s">
        <v>2972</v>
      </c>
      <c r="I1549" s="181" t="s">
        <v>2972</v>
      </c>
      <c r="J1549" s="171">
        <v>0.9</v>
      </c>
      <c r="K1549" s="172" t="str">
        <f>IFERROR(SUMIFS(#REF!,#REF!,$I1549,#REF!,$R$2)/SUMIFS(#REF!,#REF!,$I1549,#REF!,$R$2),"-")</f>
        <v>-</v>
      </c>
      <c r="L1549" s="172" t="str">
        <f>IFERROR(SUMIFS(#REF!,#REF!,$I1549,#REF!,$R$7)/SUMIFS(#REF!,#REF!,$I1549,#REF!,$R$7),"-")</f>
        <v>-</v>
      </c>
      <c r="M1549" s="173" t="str">
        <f>IFERROR(SUMIFS(#REF!,#REF!,$I1549,#REF!,$R$3)/SUMIFS(#REF!,#REF!,$I1549,#REF!,$R$3),"-")</f>
        <v>-</v>
      </c>
      <c r="N1549" s="173" t="str">
        <f>IFERROR(SUMIFS(#REF!,#REF!,$I1549,#REF!,"&lt;="&amp;$R$2,#REF!,"&gt;="&amp;$S$2)/SUMIFS(#REF!,#REF!,$I1549,#REF!,"&lt;="&amp;$R$2,#REF!,"&gt;="&amp;$S$2),"-")</f>
        <v>-</v>
      </c>
      <c r="O1549" s="145"/>
      <c r="P1549" s="143"/>
    </row>
    <row r="1550" spans="1:16">
      <c r="A1550" s="141"/>
      <c r="B1550" s="145"/>
      <c r="C1550" s="175" t="s">
        <v>2706</v>
      </c>
      <c r="D1550" s="169" t="s">
        <v>26</v>
      </c>
      <c r="E1550" s="169" t="s">
        <v>2707</v>
      </c>
      <c r="F1550" s="181" t="s">
        <v>2974</v>
      </c>
      <c r="G1550" s="181" t="s">
        <v>2974</v>
      </c>
      <c r="H1550" s="181" t="s">
        <v>2974</v>
      </c>
      <c r="I1550" s="181" t="s">
        <v>2974</v>
      </c>
      <c r="J1550" s="171">
        <v>0.9</v>
      </c>
      <c r="K1550" s="172" t="str">
        <f>IFERROR(SUMIFS(#REF!,#REF!,$I1550,#REF!,$R$2)/SUMIFS(#REF!,#REF!,$I1550,#REF!,$R$2),"-")</f>
        <v>-</v>
      </c>
      <c r="L1550" s="172" t="str">
        <f>IFERROR(SUMIFS(#REF!,#REF!,$I1550,#REF!,$R$7)/SUMIFS(#REF!,#REF!,$I1550,#REF!,$R$7),"-")</f>
        <v>-</v>
      </c>
      <c r="M1550" s="173" t="str">
        <f>IFERROR(SUMIFS(#REF!,#REF!,$I1550,#REF!,$R$3)/SUMIFS(#REF!,#REF!,$I1550,#REF!,$R$3),"-")</f>
        <v>-</v>
      </c>
      <c r="N1550" s="173" t="str">
        <f>IFERROR(SUMIFS(#REF!,#REF!,$I1550,#REF!,"&lt;="&amp;$R$2,#REF!,"&gt;="&amp;$S$2)/SUMIFS(#REF!,#REF!,$I1550,#REF!,"&lt;="&amp;$R$2,#REF!,"&gt;="&amp;$S$2),"-")</f>
        <v>-</v>
      </c>
      <c r="O1550" s="145"/>
      <c r="P1550" s="143"/>
    </row>
    <row r="1551" spans="1:16">
      <c r="A1551" s="141"/>
      <c r="B1551" s="145"/>
      <c r="C1551" s="175" t="s">
        <v>2706</v>
      </c>
      <c r="D1551" s="169" t="s">
        <v>26</v>
      </c>
      <c r="E1551" s="169" t="s">
        <v>2707</v>
      </c>
      <c r="F1551" s="181" t="s">
        <v>2976</v>
      </c>
      <c r="G1551" s="181" t="s">
        <v>2976</v>
      </c>
      <c r="H1551" s="181" t="s">
        <v>2976</v>
      </c>
      <c r="I1551" s="181" t="s">
        <v>2976</v>
      </c>
      <c r="J1551" s="171">
        <v>0.9</v>
      </c>
      <c r="K1551" s="172" t="str">
        <f>IFERROR(SUMIFS(#REF!,#REF!,$I1551,#REF!,$R$2)/SUMIFS(#REF!,#REF!,$I1551,#REF!,$R$2),"-")</f>
        <v>-</v>
      </c>
      <c r="L1551" s="172" t="str">
        <f>IFERROR(SUMIFS(#REF!,#REF!,$I1551,#REF!,$R$7)/SUMIFS(#REF!,#REF!,$I1551,#REF!,$R$7),"-")</f>
        <v>-</v>
      </c>
      <c r="M1551" s="173" t="str">
        <f>IFERROR(SUMIFS(#REF!,#REF!,$I1551,#REF!,$R$3)/SUMIFS(#REF!,#REF!,$I1551,#REF!,$R$3),"-")</f>
        <v>-</v>
      </c>
      <c r="N1551" s="173" t="str">
        <f>IFERROR(SUMIFS(#REF!,#REF!,$I1551,#REF!,"&lt;="&amp;$R$2,#REF!,"&gt;="&amp;$S$2)/SUMIFS(#REF!,#REF!,$I1551,#REF!,"&lt;="&amp;$R$2,#REF!,"&gt;="&amp;$S$2),"-")</f>
        <v>-</v>
      </c>
      <c r="O1551" s="145"/>
      <c r="P1551" s="143"/>
    </row>
    <row r="1552" spans="1:16">
      <c r="A1552" s="141"/>
      <c r="B1552" s="145"/>
      <c r="C1552" s="175" t="s">
        <v>2706</v>
      </c>
      <c r="D1552" s="169" t="s">
        <v>26</v>
      </c>
      <c r="E1552" s="169" t="s">
        <v>2707</v>
      </c>
      <c r="F1552" s="181" t="s">
        <v>2978</v>
      </c>
      <c r="G1552" s="181" t="s">
        <v>2978</v>
      </c>
      <c r="H1552" s="181" t="s">
        <v>2978</v>
      </c>
      <c r="I1552" s="181" t="s">
        <v>2978</v>
      </c>
      <c r="J1552" s="171">
        <v>0.9</v>
      </c>
      <c r="K1552" s="172" t="str">
        <f>IFERROR(SUMIFS(#REF!,#REF!,$I1552,#REF!,$R$2)/SUMIFS(#REF!,#REF!,$I1552,#REF!,$R$2),"-")</f>
        <v>-</v>
      </c>
      <c r="L1552" s="172" t="str">
        <f>IFERROR(SUMIFS(#REF!,#REF!,$I1552,#REF!,$R$7)/SUMIFS(#REF!,#REF!,$I1552,#REF!,$R$7),"-")</f>
        <v>-</v>
      </c>
      <c r="M1552" s="173" t="str">
        <f>IFERROR(SUMIFS(#REF!,#REF!,$I1552,#REF!,$R$3)/SUMIFS(#REF!,#REF!,$I1552,#REF!,$R$3),"-")</f>
        <v>-</v>
      </c>
      <c r="N1552" s="173" t="str">
        <f>IFERROR(SUMIFS(#REF!,#REF!,$I1552,#REF!,"&lt;="&amp;$R$2,#REF!,"&gt;="&amp;$S$2)/SUMIFS(#REF!,#REF!,$I1552,#REF!,"&lt;="&amp;$R$2,#REF!,"&gt;="&amp;$S$2),"-")</f>
        <v>-</v>
      </c>
      <c r="O1552" s="145"/>
      <c r="P1552" s="143"/>
    </row>
    <row r="1553" spans="1:16">
      <c r="A1553" s="141"/>
      <c r="B1553" s="145"/>
      <c r="C1553" s="175" t="s">
        <v>2706</v>
      </c>
      <c r="D1553" s="169" t="s">
        <v>26</v>
      </c>
      <c r="E1553" s="169" t="s">
        <v>2707</v>
      </c>
      <c r="F1553" s="181" t="s">
        <v>2980</v>
      </c>
      <c r="G1553" s="181" t="s">
        <v>2980</v>
      </c>
      <c r="H1553" s="181" t="s">
        <v>2980</v>
      </c>
      <c r="I1553" s="181" t="s">
        <v>2980</v>
      </c>
      <c r="J1553" s="171">
        <v>0.9</v>
      </c>
      <c r="K1553" s="172" t="str">
        <f>IFERROR(SUMIFS(#REF!,#REF!,$I1553,#REF!,$R$2)/SUMIFS(#REF!,#REF!,$I1553,#REF!,$R$2),"-")</f>
        <v>-</v>
      </c>
      <c r="L1553" s="172" t="str">
        <f>IFERROR(SUMIFS(#REF!,#REF!,$I1553,#REF!,$R$7)/SUMIFS(#REF!,#REF!,$I1553,#REF!,$R$7),"-")</f>
        <v>-</v>
      </c>
      <c r="M1553" s="173" t="str">
        <f>IFERROR(SUMIFS(#REF!,#REF!,$I1553,#REF!,$R$3)/SUMIFS(#REF!,#REF!,$I1553,#REF!,$R$3),"-")</f>
        <v>-</v>
      </c>
      <c r="N1553" s="173" t="str">
        <f>IFERROR(SUMIFS(#REF!,#REF!,$I1553,#REF!,"&lt;="&amp;$R$2,#REF!,"&gt;="&amp;$S$2)/SUMIFS(#REF!,#REF!,$I1553,#REF!,"&lt;="&amp;$R$2,#REF!,"&gt;="&amp;$S$2),"-")</f>
        <v>-</v>
      </c>
      <c r="O1553" s="145"/>
      <c r="P1553" s="143"/>
    </row>
    <row r="1554" spans="1:16">
      <c r="A1554" s="141"/>
      <c r="B1554" s="145"/>
      <c r="C1554" s="175" t="s">
        <v>2706</v>
      </c>
      <c r="D1554" s="169" t="s">
        <v>26</v>
      </c>
      <c r="E1554" s="169" t="s">
        <v>2707</v>
      </c>
      <c r="F1554" s="181" t="s">
        <v>2982</v>
      </c>
      <c r="G1554" s="181" t="s">
        <v>2982</v>
      </c>
      <c r="H1554" s="181" t="s">
        <v>2982</v>
      </c>
      <c r="I1554" s="181" t="s">
        <v>2982</v>
      </c>
      <c r="J1554" s="171">
        <v>0.9</v>
      </c>
      <c r="K1554" s="172" t="str">
        <f>IFERROR(SUMIFS(#REF!,#REF!,$I1554,#REF!,$R$2)/SUMIFS(#REF!,#REF!,$I1554,#REF!,$R$2),"-")</f>
        <v>-</v>
      </c>
      <c r="L1554" s="172" t="str">
        <f>IFERROR(SUMIFS(#REF!,#REF!,$I1554,#REF!,$R$7)/SUMIFS(#REF!,#REF!,$I1554,#REF!,$R$7),"-")</f>
        <v>-</v>
      </c>
      <c r="M1554" s="173" t="str">
        <f>IFERROR(SUMIFS(#REF!,#REF!,$I1554,#REF!,$R$3)/SUMIFS(#REF!,#REF!,$I1554,#REF!,$R$3),"-")</f>
        <v>-</v>
      </c>
      <c r="N1554" s="173" t="str">
        <f>IFERROR(SUMIFS(#REF!,#REF!,$I1554,#REF!,"&lt;="&amp;$R$2,#REF!,"&gt;="&amp;$S$2)/SUMIFS(#REF!,#REF!,$I1554,#REF!,"&lt;="&amp;$R$2,#REF!,"&gt;="&amp;$S$2),"-")</f>
        <v>-</v>
      </c>
      <c r="O1554" s="145"/>
      <c r="P1554" s="143"/>
    </row>
    <row r="1555" spans="1:16">
      <c r="A1555" s="141"/>
      <c r="B1555" s="145"/>
      <c r="C1555" s="175" t="s">
        <v>2706</v>
      </c>
      <c r="D1555" s="169" t="s">
        <v>26</v>
      </c>
      <c r="E1555" s="169" t="s">
        <v>2707</v>
      </c>
      <c r="F1555" s="181" t="s">
        <v>2984</v>
      </c>
      <c r="G1555" s="181" t="s">
        <v>2984</v>
      </c>
      <c r="H1555" s="181" t="s">
        <v>2984</v>
      </c>
      <c r="I1555" s="181" t="s">
        <v>2984</v>
      </c>
      <c r="J1555" s="171">
        <v>0.9</v>
      </c>
      <c r="K1555" s="172" t="str">
        <f>IFERROR(SUMIFS(#REF!,#REF!,$I1555,#REF!,$R$2)/SUMIFS(#REF!,#REF!,$I1555,#REF!,$R$2),"-")</f>
        <v>-</v>
      </c>
      <c r="L1555" s="172" t="str">
        <f>IFERROR(SUMIFS(#REF!,#REF!,$I1555,#REF!,$R$7)/SUMIFS(#REF!,#REF!,$I1555,#REF!,$R$7),"-")</f>
        <v>-</v>
      </c>
      <c r="M1555" s="173" t="str">
        <f>IFERROR(SUMIFS(#REF!,#REF!,$I1555,#REF!,$R$3)/SUMIFS(#REF!,#REF!,$I1555,#REF!,$R$3),"-")</f>
        <v>-</v>
      </c>
      <c r="N1555" s="173" t="str">
        <f>IFERROR(SUMIFS(#REF!,#REF!,$I1555,#REF!,"&lt;="&amp;$R$2,#REF!,"&gt;="&amp;$S$2)/SUMIFS(#REF!,#REF!,$I1555,#REF!,"&lt;="&amp;$R$2,#REF!,"&gt;="&amp;$S$2),"-")</f>
        <v>-</v>
      </c>
      <c r="O1555" s="145"/>
      <c r="P1555" s="143"/>
    </row>
    <row r="1556" spans="1:16">
      <c r="A1556" s="141"/>
      <c r="B1556" s="145"/>
      <c r="C1556" s="175" t="s">
        <v>2706</v>
      </c>
      <c r="D1556" s="169" t="s">
        <v>26</v>
      </c>
      <c r="E1556" s="169" t="s">
        <v>2707</v>
      </c>
      <c r="F1556" s="181" t="s">
        <v>2986</v>
      </c>
      <c r="G1556" s="181" t="s">
        <v>2986</v>
      </c>
      <c r="H1556" s="181" t="s">
        <v>2986</v>
      </c>
      <c r="I1556" s="181" t="s">
        <v>2986</v>
      </c>
      <c r="J1556" s="171">
        <v>0.9</v>
      </c>
      <c r="K1556" s="172" t="str">
        <f>IFERROR(SUMIFS(#REF!,#REF!,$I1556,#REF!,$R$2)/SUMIFS(#REF!,#REF!,$I1556,#REF!,$R$2),"-")</f>
        <v>-</v>
      </c>
      <c r="L1556" s="172" t="str">
        <f>IFERROR(SUMIFS(#REF!,#REF!,$I1556,#REF!,$R$7)/SUMIFS(#REF!,#REF!,$I1556,#REF!,$R$7),"-")</f>
        <v>-</v>
      </c>
      <c r="M1556" s="173" t="str">
        <f>IFERROR(SUMIFS(#REF!,#REF!,$I1556,#REF!,$R$3)/SUMIFS(#REF!,#REF!,$I1556,#REF!,$R$3),"-")</f>
        <v>-</v>
      </c>
      <c r="N1556" s="173" t="str">
        <f>IFERROR(SUMIFS(#REF!,#REF!,$I1556,#REF!,"&lt;="&amp;$R$2,#REF!,"&gt;="&amp;$S$2)/SUMIFS(#REF!,#REF!,$I1556,#REF!,"&lt;="&amp;$R$2,#REF!,"&gt;="&amp;$S$2),"-")</f>
        <v>-</v>
      </c>
      <c r="O1556" s="145"/>
      <c r="P1556" s="143"/>
    </row>
    <row r="1557" spans="1:16">
      <c r="A1557" s="141"/>
      <c r="B1557" s="145"/>
      <c r="C1557" s="175" t="s">
        <v>2706</v>
      </c>
      <c r="D1557" s="169" t="s">
        <v>26</v>
      </c>
      <c r="E1557" s="169" t="s">
        <v>2707</v>
      </c>
      <c r="F1557" s="181" t="s">
        <v>2988</v>
      </c>
      <c r="G1557" s="181" t="s">
        <v>2988</v>
      </c>
      <c r="H1557" s="181" t="s">
        <v>2988</v>
      </c>
      <c r="I1557" s="181" t="s">
        <v>2988</v>
      </c>
      <c r="J1557" s="171">
        <v>0.9</v>
      </c>
      <c r="K1557" s="172" t="str">
        <f>IFERROR(SUMIFS(#REF!,#REF!,$I1557,#REF!,$R$2)/SUMIFS(#REF!,#REF!,$I1557,#REF!,$R$2),"-")</f>
        <v>-</v>
      </c>
      <c r="L1557" s="172" t="str">
        <f>IFERROR(SUMIFS(#REF!,#REF!,$I1557,#REF!,$R$7)/SUMIFS(#REF!,#REF!,$I1557,#REF!,$R$7),"-")</f>
        <v>-</v>
      </c>
      <c r="M1557" s="173" t="str">
        <f>IFERROR(SUMIFS(#REF!,#REF!,$I1557,#REF!,$R$3)/SUMIFS(#REF!,#REF!,$I1557,#REF!,$R$3),"-")</f>
        <v>-</v>
      </c>
      <c r="N1557" s="173" t="str">
        <f>IFERROR(SUMIFS(#REF!,#REF!,$I1557,#REF!,"&lt;="&amp;$R$2,#REF!,"&gt;="&amp;$S$2)/SUMIFS(#REF!,#REF!,$I1557,#REF!,"&lt;="&amp;$R$2,#REF!,"&gt;="&amp;$S$2),"-")</f>
        <v>-</v>
      </c>
      <c r="O1557" s="145"/>
      <c r="P1557" s="143"/>
    </row>
    <row r="1558" spans="1:16">
      <c r="A1558" s="141"/>
      <c r="B1558" s="145"/>
      <c r="C1558" s="175" t="s">
        <v>2706</v>
      </c>
      <c r="D1558" s="169" t="s">
        <v>26</v>
      </c>
      <c r="E1558" s="169" t="s">
        <v>2707</v>
      </c>
      <c r="F1558" s="181" t="s">
        <v>2990</v>
      </c>
      <c r="G1558" s="181" t="s">
        <v>2990</v>
      </c>
      <c r="H1558" s="181" t="s">
        <v>2990</v>
      </c>
      <c r="I1558" s="181" t="s">
        <v>2990</v>
      </c>
      <c r="J1558" s="171">
        <v>0.9</v>
      </c>
      <c r="K1558" s="172" t="str">
        <f>IFERROR(SUMIFS(#REF!,#REF!,$I1558,#REF!,$R$2)/SUMIFS(#REF!,#REF!,$I1558,#REF!,$R$2),"-")</f>
        <v>-</v>
      </c>
      <c r="L1558" s="172" t="str">
        <f>IFERROR(SUMIFS(#REF!,#REF!,$I1558,#REF!,$R$7)/SUMIFS(#REF!,#REF!,$I1558,#REF!,$R$7),"-")</f>
        <v>-</v>
      </c>
      <c r="M1558" s="173" t="str">
        <f>IFERROR(SUMIFS(#REF!,#REF!,$I1558,#REF!,$R$3)/SUMIFS(#REF!,#REF!,$I1558,#REF!,$R$3),"-")</f>
        <v>-</v>
      </c>
      <c r="N1558" s="173" t="str">
        <f>IFERROR(SUMIFS(#REF!,#REF!,$I1558,#REF!,"&lt;="&amp;$R$2,#REF!,"&gt;="&amp;$S$2)/SUMIFS(#REF!,#REF!,$I1558,#REF!,"&lt;="&amp;$R$2,#REF!,"&gt;="&amp;$S$2),"-")</f>
        <v>-</v>
      </c>
      <c r="O1558" s="145"/>
      <c r="P1558" s="143"/>
    </row>
    <row r="1559" spans="1:16">
      <c r="A1559" s="141"/>
      <c r="B1559" s="145"/>
      <c r="C1559" s="175" t="s">
        <v>2706</v>
      </c>
      <c r="D1559" s="169" t="s">
        <v>26</v>
      </c>
      <c r="E1559" s="169" t="s">
        <v>2707</v>
      </c>
      <c r="F1559" s="181" t="s">
        <v>2992</v>
      </c>
      <c r="G1559" s="181" t="s">
        <v>2992</v>
      </c>
      <c r="H1559" s="181" t="s">
        <v>2992</v>
      </c>
      <c r="I1559" s="181" t="s">
        <v>2992</v>
      </c>
      <c r="J1559" s="171">
        <v>0.9</v>
      </c>
      <c r="K1559" s="172" t="str">
        <f>IFERROR(SUMIFS(#REF!,#REF!,$I1559,#REF!,$R$2)/SUMIFS(#REF!,#REF!,$I1559,#REF!,$R$2),"-")</f>
        <v>-</v>
      </c>
      <c r="L1559" s="172" t="str">
        <f>IFERROR(SUMIFS(#REF!,#REF!,$I1559,#REF!,$R$7)/SUMIFS(#REF!,#REF!,$I1559,#REF!,$R$7),"-")</f>
        <v>-</v>
      </c>
      <c r="M1559" s="173" t="str">
        <f>IFERROR(SUMIFS(#REF!,#REF!,$I1559,#REF!,$R$3)/SUMIFS(#REF!,#REF!,$I1559,#REF!,$R$3),"-")</f>
        <v>-</v>
      </c>
      <c r="N1559" s="173" t="str">
        <f>IFERROR(SUMIFS(#REF!,#REF!,$I1559,#REF!,"&lt;="&amp;$R$2,#REF!,"&gt;="&amp;$S$2)/SUMIFS(#REF!,#REF!,$I1559,#REF!,"&lt;="&amp;$R$2,#REF!,"&gt;="&amp;$S$2),"-")</f>
        <v>-</v>
      </c>
      <c r="O1559" s="145"/>
      <c r="P1559" s="143"/>
    </row>
    <row r="1560" spans="1:16">
      <c r="A1560" s="141"/>
      <c r="B1560" s="145"/>
      <c r="C1560" s="175" t="s">
        <v>2706</v>
      </c>
      <c r="D1560" s="169" t="s">
        <v>26</v>
      </c>
      <c r="E1560" s="169" t="s">
        <v>2707</v>
      </c>
      <c r="F1560" s="181" t="s">
        <v>2994</v>
      </c>
      <c r="G1560" s="181" t="s">
        <v>2994</v>
      </c>
      <c r="H1560" s="181" t="s">
        <v>2994</v>
      </c>
      <c r="I1560" s="181" t="s">
        <v>2994</v>
      </c>
      <c r="J1560" s="171">
        <v>0.9</v>
      </c>
      <c r="K1560" s="172" t="str">
        <f>IFERROR(SUMIFS(#REF!,#REF!,$I1560,#REF!,$R$2)/SUMIFS(#REF!,#REF!,$I1560,#REF!,$R$2),"-")</f>
        <v>-</v>
      </c>
      <c r="L1560" s="172" t="str">
        <f>IFERROR(SUMIFS(#REF!,#REF!,$I1560,#REF!,$R$7)/SUMIFS(#REF!,#REF!,$I1560,#REF!,$R$7),"-")</f>
        <v>-</v>
      </c>
      <c r="M1560" s="173" t="str">
        <f>IFERROR(SUMIFS(#REF!,#REF!,$I1560,#REF!,$R$3)/SUMIFS(#REF!,#REF!,$I1560,#REF!,$R$3),"-")</f>
        <v>-</v>
      </c>
      <c r="N1560" s="173" t="str">
        <f>IFERROR(SUMIFS(#REF!,#REF!,$I1560,#REF!,"&lt;="&amp;$R$2,#REF!,"&gt;="&amp;$S$2)/SUMIFS(#REF!,#REF!,$I1560,#REF!,"&lt;="&amp;$R$2,#REF!,"&gt;="&amp;$S$2),"-")</f>
        <v>-</v>
      </c>
      <c r="O1560" s="145"/>
      <c r="P1560" s="143"/>
    </row>
    <row r="1561" spans="1:16">
      <c r="A1561" s="141"/>
      <c r="B1561" s="145"/>
      <c r="C1561" s="175" t="s">
        <v>2706</v>
      </c>
      <c r="D1561" s="169" t="s">
        <v>26</v>
      </c>
      <c r="E1561" s="169" t="s">
        <v>2707</v>
      </c>
      <c r="F1561" s="181" t="s">
        <v>2996</v>
      </c>
      <c r="G1561" s="181" t="s">
        <v>2996</v>
      </c>
      <c r="H1561" s="181" t="s">
        <v>2996</v>
      </c>
      <c r="I1561" s="181" t="s">
        <v>2996</v>
      </c>
      <c r="J1561" s="171">
        <v>0.9</v>
      </c>
      <c r="K1561" s="172" t="str">
        <f>IFERROR(SUMIFS(#REF!,#REF!,$I1561,#REF!,$R$2)/SUMIFS(#REF!,#REF!,$I1561,#REF!,$R$2),"-")</f>
        <v>-</v>
      </c>
      <c r="L1561" s="172" t="str">
        <f>IFERROR(SUMIFS(#REF!,#REF!,$I1561,#REF!,$R$7)/SUMIFS(#REF!,#REF!,$I1561,#REF!,$R$7),"-")</f>
        <v>-</v>
      </c>
      <c r="M1561" s="173" t="str">
        <f>IFERROR(SUMIFS(#REF!,#REF!,$I1561,#REF!,$R$3)/SUMIFS(#REF!,#REF!,$I1561,#REF!,$R$3),"-")</f>
        <v>-</v>
      </c>
      <c r="N1561" s="173" t="str">
        <f>IFERROR(SUMIFS(#REF!,#REF!,$I1561,#REF!,"&lt;="&amp;$R$2,#REF!,"&gt;="&amp;$S$2)/SUMIFS(#REF!,#REF!,$I1561,#REF!,"&lt;="&amp;$R$2,#REF!,"&gt;="&amp;$S$2),"-")</f>
        <v>-</v>
      </c>
      <c r="O1561" s="145"/>
      <c r="P1561" s="143"/>
    </row>
    <row r="1562" spans="1:16">
      <c r="A1562" s="141"/>
      <c r="B1562" s="145"/>
      <c r="C1562" s="175" t="s">
        <v>2706</v>
      </c>
      <c r="D1562" s="169" t="s">
        <v>26</v>
      </c>
      <c r="E1562" s="169" t="s">
        <v>2707</v>
      </c>
      <c r="F1562" s="181" t="s">
        <v>2998</v>
      </c>
      <c r="G1562" s="181" t="s">
        <v>2998</v>
      </c>
      <c r="H1562" s="181" t="s">
        <v>2998</v>
      </c>
      <c r="I1562" s="181" t="s">
        <v>2998</v>
      </c>
      <c r="J1562" s="171">
        <v>0.9</v>
      </c>
      <c r="K1562" s="172" t="str">
        <f>IFERROR(SUMIFS(#REF!,#REF!,$I1562,#REF!,$R$2)/SUMIFS(#REF!,#REF!,$I1562,#REF!,$R$2),"-")</f>
        <v>-</v>
      </c>
      <c r="L1562" s="172" t="str">
        <f>IFERROR(SUMIFS(#REF!,#REF!,$I1562,#REF!,$R$7)/SUMIFS(#REF!,#REF!,$I1562,#REF!,$R$7),"-")</f>
        <v>-</v>
      </c>
      <c r="M1562" s="173" t="str">
        <f>IFERROR(SUMIFS(#REF!,#REF!,$I1562,#REF!,$R$3)/SUMIFS(#REF!,#REF!,$I1562,#REF!,$R$3),"-")</f>
        <v>-</v>
      </c>
      <c r="N1562" s="173" t="str">
        <f>IFERROR(SUMIFS(#REF!,#REF!,$I1562,#REF!,"&lt;="&amp;$R$2,#REF!,"&gt;="&amp;$S$2)/SUMIFS(#REF!,#REF!,$I1562,#REF!,"&lt;="&amp;$R$2,#REF!,"&gt;="&amp;$S$2),"-")</f>
        <v>-</v>
      </c>
      <c r="O1562" s="145"/>
      <c r="P1562" s="143"/>
    </row>
    <row r="1563" spans="1:16">
      <c r="A1563" s="141"/>
      <c r="B1563" s="145"/>
      <c r="C1563" s="175" t="s">
        <v>2706</v>
      </c>
      <c r="D1563" s="169" t="s">
        <v>26</v>
      </c>
      <c r="E1563" s="169" t="s">
        <v>2707</v>
      </c>
      <c r="F1563" s="181" t="s">
        <v>3000</v>
      </c>
      <c r="G1563" s="181" t="s">
        <v>3000</v>
      </c>
      <c r="H1563" s="181" t="s">
        <v>3000</v>
      </c>
      <c r="I1563" s="181" t="s">
        <v>3000</v>
      </c>
      <c r="J1563" s="171">
        <v>0.9</v>
      </c>
      <c r="K1563" s="172" t="str">
        <f>IFERROR(SUMIFS(#REF!,#REF!,$I1563,#REF!,$R$2)/SUMIFS(#REF!,#REF!,$I1563,#REF!,$R$2),"-")</f>
        <v>-</v>
      </c>
      <c r="L1563" s="172" t="str">
        <f>IFERROR(SUMIFS(#REF!,#REF!,$I1563,#REF!,$R$7)/SUMIFS(#REF!,#REF!,$I1563,#REF!,$R$7),"-")</f>
        <v>-</v>
      </c>
      <c r="M1563" s="173" t="str">
        <f>IFERROR(SUMIFS(#REF!,#REF!,$I1563,#REF!,$R$3)/SUMIFS(#REF!,#REF!,$I1563,#REF!,$R$3),"-")</f>
        <v>-</v>
      </c>
      <c r="N1563" s="173" t="str">
        <f>IFERROR(SUMIFS(#REF!,#REF!,$I1563,#REF!,"&lt;="&amp;$R$2,#REF!,"&gt;="&amp;$S$2)/SUMIFS(#REF!,#REF!,$I1563,#REF!,"&lt;="&amp;$R$2,#REF!,"&gt;="&amp;$S$2),"-")</f>
        <v>-</v>
      </c>
      <c r="O1563" s="145"/>
      <c r="P1563" s="143"/>
    </row>
    <row r="1564" spans="1:16">
      <c r="A1564" s="141"/>
      <c r="B1564" s="145"/>
      <c r="C1564" s="175" t="s">
        <v>2706</v>
      </c>
      <c r="D1564" s="169" t="s">
        <v>26</v>
      </c>
      <c r="E1564" s="169" t="s">
        <v>2707</v>
      </c>
      <c r="F1564" s="181" t="s">
        <v>3002</v>
      </c>
      <c r="G1564" s="181" t="s">
        <v>3002</v>
      </c>
      <c r="H1564" s="181" t="s">
        <v>3002</v>
      </c>
      <c r="I1564" s="181" t="s">
        <v>3002</v>
      </c>
      <c r="J1564" s="171">
        <v>0.9</v>
      </c>
      <c r="K1564" s="172" t="str">
        <f>IFERROR(SUMIFS(#REF!,#REF!,$I1564,#REF!,$R$2)/SUMIFS(#REF!,#REF!,$I1564,#REF!,$R$2),"-")</f>
        <v>-</v>
      </c>
      <c r="L1564" s="172" t="str">
        <f>IFERROR(SUMIFS(#REF!,#REF!,$I1564,#REF!,$R$7)/SUMIFS(#REF!,#REF!,$I1564,#REF!,$R$7),"-")</f>
        <v>-</v>
      </c>
      <c r="M1564" s="173" t="str">
        <f>IFERROR(SUMIFS(#REF!,#REF!,$I1564,#REF!,$R$3)/SUMIFS(#REF!,#REF!,$I1564,#REF!,$R$3),"-")</f>
        <v>-</v>
      </c>
      <c r="N1564" s="173" t="str">
        <f>IFERROR(SUMIFS(#REF!,#REF!,$I1564,#REF!,"&lt;="&amp;$R$2,#REF!,"&gt;="&amp;$S$2)/SUMIFS(#REF!,#REF!,$I1564,#REF!,"&lt;="&amp;$R$2,#REF!,"&gt;="&amp;$S$2),"-")</f>
        <v>-</v>
      </c>
      <c r="O1564" s="145"/>
      <c r="P1564" s="143"/>
    </row>
    <row r="1565" spans="1:16">
      <c r="A1565" s="141"/>
      <c r="B1565" s="145"/>
      <c r="C1565" s="175" t="s">
        <v>2706</v>
      </c>
      <c r="D1565" s="169" t="s">
        <v>26</v>
      </c>
      <c r="E1565" s="169" t="s">
        <v>2707</v>
      </c>
      <c r="F1565" s="181" t="s">
        <v>3004</v>
      </c>
      <c r="G1565" s="181" t="s">
        <v>3004</v>
      </c>
      <c r="H1565" s="181" t="s">
        <v>3004</v>
      </c>
      <c r="I1565" s="181" t="s">
        <v>3004</v>
      </c>
      <c r="J1565" s="171">
        <v>0.9</v>
      </c>
      <c r="K1565" s="172" t="str">
        <f>IFERROR(SUMIFS(#REF!,#REF!,$I1565,#REF!,$R$2)/SUMIFS(#REF!,#REF!,$I1565,#REF!,$R$2),"-")</f>
        <v>-</v>
      </c>
      <c r="L1565" s="172" t="str">
        <f>IFERROR(SUMIFS(#REF!,#REF!,$I1565,#REF!,$R$7)/SUMIFS(#REF!,#REF!,$I1565,#REF!,$R$7),"-")</f>
        <v>-</v>
      </c>
      <c r="M1565" s="173" t="str">
        <f>IFERROR(SUMIFS(#REF!,#REF!,$I1565,#REF!,$R$3)/SUMIFS(#REF!,#REF!,$I1565,#REF!,$R$3),"-")</f>
        <v>-</v>
      </c>
      <c r="N1565" s="173" t="str">
        <f>IFERROR(SUMIFS(#REF!,#REF!,$I1565,#REF!,"&lt;="&amp;$R$2,#REF!,"&gt;="&amp;$S$2)/SUMIFS(#REF!,#REF!,$I1565,#REF!,"&lt;="&amp;$R$2,#REF!,"&gt;="&amp;$S$2),"-")</f>
        <v>-</v>
      </c>
      <c r="O1565" s="145"/>
      <c r="P1565" s="143"/>
    </row>
    <row r="1566" spans="1:16">
      <c r="A1566" s="141"/>
      <c r="B1566" s="145"/>
      <c r="C1566" s="175" t="s">
        <v>2706</v>
      </c>
      <c r="D1566" s="169" t="s">
        <v>26</v>
      </c>
      <c r="E1566" s="169" t="s">
        <v>2707</v>
      </c>
      <c r="F1566" s="181" t="s">
        <v>3006</v>
      </c>
      <c r="G1566" s="181" t="s">
        <v>3006</v>
      </c>
      <c r="H1566" s="181" t="s">
        <v>3006</v>
      </c>
      <c r="I1566" s="181" t="s">
        <v>3006</v>
      </c>
      <c r="J1566" s="171">
        <v>0.9</v>
      </c>
      <c r="K1566" s="172" t="str">
        <f>IFERROR(SUMIFS(#REF!,#REF!,$I1566,#REF!,$R$2)/SUMIFS(#REF!,#REF!,$I1566,#REF!,$R$2),"-")</f>
        <v>-</v>
      </c>
      <c r="L1566" s="172" t="str">
        <f>IFERROR(SUMIFS(#REF!,#REF!,$I1566,#REF!,$R$7)/SUMIFS(#REF!,#REF!,$I1566,#REF!,$R$7),"-")</f>
        <v>-</v>
      </c>
      <c r="M1566" s="173" t="str">
        <f>IFERROR(SUMIFS(#REF!,#REF!,$I1566,#REF!,$R$3)/SUMIFS(#REF!,#REF!,$I1566,#REF!,$R$3),"-")</f>
        <v>-</v>
      </c>
      <c r="N1566" s="173" t="str">
        <f>IFERROR(SUMIFS(#REF!,#REF!,$I1566,#REF!,"&lt;="&amp;$R$2,#REF!,"&gt;="&amp;$S$2)/SUMIFS(#REF!,#REF!,$I1566,#REF!,"&lt;="&amp;$R$2,#REF!,"&gt;="&amp;$S$2),"-")</f>
        <v>-</v>
      </c>
      <c r="O1566" s="145"/>
      <c r="P1566" s="143"/>
    </row>
    <row r="1567" spans="1:16">
      <c r="A1567" s="141"/>
      <c r="B1567" s="145"/>
      <c r="C1567" s="175" t="s">
        <v>2706</v>
      </c>
      <c r="D1567" s="169" t="s">
        <v>26</v>
      </c>
      <c r="E1567" s="169" t="s">
        <v>2707</v>
      </c>
      <c r="F1567" s="181" t="s">
        <v>3008</v>
      </c>
      <c r="G1567" s="181" t="s">
        <v>3008</v>
      </c>
      <c r="H1567" s="181" t="s">
        <v>3008</v>
      </c>
      <c r="I1567" s="181" t="s">
        <v>3008</v>
      </c>
      <c r="J1567" s="171">
        <v>0.9</v>
      </c>
      <c r="K1567" s="172" t="str">
        <f>IFERROR(SUMIFS(#REF!,#REF!,$I1567,#REF!,$R$2)/SUMIFS(#REF!,#REF!,$I1567,#REF!,$R$2),"-")</f>
        <v>-</v>
      </c>
      <c r="L1567" s="172" t="str">
        <f>IFERROR(SUMIFS(#REF!,#REF!,$I1567,#REF!,$R$7)/SUMIFS(#REF!,#REF!,$I1567,#REF!,$R$7),"-")</f>
        <v>-</v>
      </c>
      <c r="M1567" s="173" t="str">
        <f>IFERROR(SUMIFS(#REF!,#REF!,$I1567,#REF!,$R$3)/SUMIFS(#REF!,#REF!,$I1567,#REF!,$R$3),"-")</f>
        <v>-</v>
      </c>
      <c r="N1567" s="173" t="str">
        <f>IFERROR(SUMIFS(#REF!,#REF!,$I1567,#REF!,"&lt;="&amp;$R$2,#REF!,"&gt;="&amp;$S$2)/SUMIFS(#REF!,#REF!,$I1567,#REF!,"&lt;="&amp;$R$2,#REF!,"&gt;="&amp;$S$2),"-")</f>
        <v>-</v>
      </c>
      <c r="O1567" s="145"/>
      <c r="P1567" s="143"/>
    </row>
    <row r="1568" spans="1:16">
      <c r="A1568" s="141"/>
      <c r="B1568" s="145"/>
      <c r="C1568" s="175" t="s">
        <v>2706</v>
      </c>
      <c r="D1568" s="169" t="s">
        <v>26</v>
      </c>
      <c r="E1568" s="169" t="s">
        <v>2707</v>
      </c>
      <c r="F1568" s="181" t="s">
        <v>3010</v>
      </c>
      <c r="G1568" s="181" t="s">
        <v>3010</v>
      </c>
      <c r="H1568" s="181" t="s">
        <v>3010</v>
      </c>
      <c r="I1568" s="181" t="s">
        <v>3010</v>
      </c>
      <c r="J1568" s="171">
        <v>0.9</v>
      </c>
      <c r="K1568" s="172" t="str">
        <f>IFERROR(SUMIFS(#REF!,#REF!,$I1568,#REF!,$R$2)/SUMIFS(#REF!,#REF!,$I1568,#REF!,$R$2),"-")</f>
        <v>-</v>
      </c>
      <c r="L1568" s="172" t="str">
        <f>IFERROR(SUMIFS(#REF!,#REF!,$I1568,#REF!,$R$7)/SUMIFS(#REF!,#REF!,$I1568,#REF!,$R$7),"-")</f>
        <v>-</v>
      </c>
      <c r="M1568" s="173" t="str">
        <f>IFERROR(SUMIFS(#REF!,#REF!,$I1568,#REF!,$R$3)/SUMIFS(#REF!,#REF!,$I1568,#REF!,$R$3),"-")</f>
        <v>-</v>
      </c>
      <c r="N1568" s="173" t="str">
        <f>IFERROR(SUMIFS(#REF!,#REF!,$I1568,#REF!,"&lt;="&amp;$R$2,#REF!,"&gt;="&amp;$S$2)/SUMIFS(#REF!,#REF!,$I1568,#REF!,"&lt;="&amp;$R$2,#REF!,"&gt;="&amp;$S$2),"-")</f>
        <v>-</v>
      </c>
      <c r="O1568" s="145"/>
      <c r="P1568" s="143"/>
    </row>
    <row r="1569" spans="1:16">
      <c r="A1569" s="141"/>
      <c r="B1569" s="145"/>
      <c r="C1569" s="175" t="s">
        <v>2706</v>
      </c>
      <c r="D1569" s="169" t="s">
        <v>26</v>
      </c>
      <c r="E1569" s="169" t="s">
        <v>2707</v>
      </c>
      <c r="F1569" s="181" t="s">
        <v>3012</v>
      </c>
      <c r="G1569" s="181" t="s">
        <v>3012</v>
      </c>
      <c r="H1569" s="181" t="s">
        <v>3012</v>
      </c>
      <c r="I1569" s="181" t="s">
        <v>3012</v>
      </c>
      <c r="J1569" s="171">
        <v>0.9</v>
      </c>
      <c r="K1569" s="172" t="str">
        <f>IFERROR(SUMIFS(#REF!,#REF!,$I1569,#REF!,$R$2)/SUMIFS(#REF!,#REF!,$I1569,#REF!,$R$2),"-")</f>
        <v>-</v>
      </c>
      <c r="L1569" s="172" t="str">
        <f>IFERROR(SUMIFS(#REF!,#REF!,$I1569,#REF!,$R$7)/SUMIFS(#REF!,#REF!,$I1569,#REF!,$R$7),"-")</f>
        <v>-</v>
      </c>
      <c r="M1569" s="173" t="str">
        <f>IFERROR(SUMIFS(#REF!,#REF!,$I1569,#REF!,$R$3)/SUMIFS(#REF!,#REF!,$I1569,#REF!,$R$3),"-")</f>
        <v>-</v>
      </c>
      <c r="N1569" s="173" t="str">
        <f>IFERROR(SUMIFS(#REF!,#REF!,$I1569,#REF!,"&lt;="&amp;$R$2,#REF!,"&gt;="&amp;$S$2)/SUMIFS(#REF!,#REF!,$I1569,#REF!,"&lt;="&amp;$R$2,#REF!,"&gt;="&amp;$S$2),"-")</f>
        <v>-</v>
      </c>
      <c r="O1569" s="145"/>
      <c r="P1569" s="143"/>
    </row>
    <row r="1570" spans="1:16">
      <c r="A1570" s="141"/>
      <c r="B1570" s="145"/>
      <c r="C1570" s="175" t="s">
        <v>2706</v>
      </c>
      <c r="D1570" s="169" t="s">
        <v>26</v>
      </c>
      <c r="E1570" s="169" t="s">
        <v>2707</v>
      </c>
      <c r="F1570" s="181" t="s">
        <v>3014</v>
      </c>
      <c r="G1570" s="181" t="s">
        <v>3014</v>
      </c>
      <c r="H1570" s="181" t="s">
        <v>3014</v>
      </c>
      <c r="I1570" s="181" t="s">
        <v>3014</v>
      </c>
      <c r="J1570" s="171">
        <v>0.9</v>
      </c>
      <c r="K1570" s="172" t="str">
        <f>IFERROR(SUMIFS(#REF!,#REF!,$I1570,#REF!,$R$2)/SUMIFS(#REF!,#REF!,$I1570,#REF!,$R$2),"-")</f>
        <v>-</v>
      </c>
      <c r="L1570" s="172" t="str">
        <f>IFERROR(SUMIFS(#REF!,#REF!,$I1570,#REF!,$R$7)/SUMIFS(#REF!,#REF!,$I1570,#REF!,$R$7),"-")</f>
        <v>-</v>
      </c>
      <c r="M1570" s="173" t="str">
        <f>IFERROR(SUMIFS(#REF!,#REF!,$I1570,#REF!,$R$3)/SUMIFS(#REF!,#REF!,$I1570,#REF!,$R$3),"-")</f>
        <v>-</v>
      </c>
      <c r="N1570" s="173" t="str">
        <f>IFERROR(SUMIFS(#REF!,#REF!,$I1570,#REF!,"&lt;="&amp;$R$2,#REF!,"&gt;="&amp;$S$2)/SUMIFS(#REF!,#REF!,$I1570,#REF!,"&lt;="&amp;$R$2,#REF!,"&gt;="&amp;$S$2),"-")</f>
        <v>-</v>
      </c>
      <c r="O1570" s="145"/>
      <c r="P1570" s="143"/>
    </row>
    <row r="1571" spans="1:16">
      <c r="A1571" s="141"/>
      <c r="B1571" s="145"/>
      <c r="C1571" s="175" t="s">
        <v>2706</v>
      </c>
      <c r="D1571" s="169" t="s">
        <v>26</v>
      </c>
      <c r="E1571" s="169" t="s">
        <v>2707</v>
      </c>
      <c r="F1571" s="181" t="s">
        <v>3016</v>
      </c>
      <c r="G1571" s="181" t="s">
        <v>3016</v>
      </c>
      <c r="H1571" s="181" t="s">
        <v>3016</v>
      </c>
      <c r="I1571" s="181" t="s">
        <v>3016</v>
      </c>
      <c r="J1571" s="171">
        <v>0.9</v>
      </c>
      <c r="K1571" s="172" t="str">
        <f>IFERROR(SUMIFS(#REF!,#REF!,$I1571,#REF!,$R$2)/SUMIFS(#REF!,#REF!,$I1571,#REF!,$R$2),"-")</f>
        <v>-</v>
      </c>
      <c r="L1571" s="172" t="str">
        <f>IFERROR(SUMIFS(#REF!,#REF!,$I1571,#REF!,$R$7)/SUMIFS(#REF!,#REF!,$I1571,#REF!,$R$7),"-")</f>
        <v>-</v>
      </c>
      <c r="M1571" s="173" t="str">
        <f>IFERROR(SUMIFS(#REF!,#REF!,$I1571,#REF!,$R$3)/SUMIFS(#REF!,#REF!,$I1571,#REF!,$R$3),"-")</f>
        <v>-</v>
      </c>
      <c r="N1571" s="173" t="str">
        <f>IFERROR(SUMIFS(#REF!,#REF!,$I1571,#REF!,"&lt;="&amp;$R$2,#REF!,"&gt;="&amp;$S$2)/SUMIFS(#REF!,#REF!,$I1571,#REF!,"&lt;="&amp;$R$2,#REF!,"&gt;="&amp;$S$2),"-")</f>
        <v>-</v>
      </c>
      <c r="O1571" s="145"/>
      <c r="P1571" s="143"/>
    </row>
    <row r="1572" spans="1:16">
      <c r="A1572" s="141"/>
      <c r="B1572" s="145"/>
      <c r="C1572" s="175" t="s">
        <v>2706</v>
      </c>
      <c r="D1572" s="169" t="s">
        <v>26</v>
      </c>
      <c r="E1572" s="169" t="s">
        <v>2707</v>
      </c>
      <c r="F1572" s="181" t="s">
        <v>3018</v>
      </c>
      <c r="G1572" s="181" t="s">
        <v>3018</v>
      </c>
      <c r="H1572" s="181" t="s">
        <v>3018</v>
      </c>
      <c r="I1572" s="181" t="s">
        <v>3018</v>
      </c>
      <c r="J1572" s="171">
        <v>0.9</v>
      </c>
      <c r="K1572" s="172" t="str">
        <f>IFERROR(SUMIFS(#REF!,#REF!,$I1572,#REF!,$R$2)/SUMIFS(#REF!,#REF!,$I1572,#REF!,$R$2),"-")</f>
        <v>-</v>
      </c>
      <c r="L1572" s="172" t="str">
        <f>IFERROR(SUMIFS(#REF!,#REF!,$I1572,#REF!,$R$7)/SUMIFS(#REF!,#REF!,$I1572,#REF!,$R$7),"-")</f>
        <v>-</v>
      </c>
      <c r="M1572" s="173" t="str">
        <f>IFERROR(SUMIFS(#REF!,#REF!,$I1572,#REF!,$R$3)/SUMIFS(#REF!,#REF!,$I1572,#REF!,$R$3),"-")</f>
        <v>-</v>
      </c>
      <c r="N1572" s="173" t="str">
        <f>IFERROR(SUMIFS(#REF!,#REF!,$I1572,#REF!,"&lt;="&amp;$R$2,#REF!,"&gt;="&amp;$S$2)/SUMIFS(#REF!,#REF!,$I1572,#REF!,"&lt;="&amp;$R$2,#REF!,"&gt;="&amp;$S$2),"-")</f>
        <v>-</v>
      </c>
      <c r="O1572" s="145"/>
      <c r="P1572" s="143"/>
    </row>
    <row r="1573" spans="1:16">
      <c r="A1573" s="141"/>
      <c r="B1573" s="145"/>
      <c r="C1573" s="175" t="s">
        <v>2706</v>
      </c>
      <c r="D1573" s="169" t="s">
        <v>26</v>
      </c>
      <c r="E1573" s="169" t="s">
        <v>2707</v>
      </c>
      <c r="F1573" s="181" t="s">
        <v>3020</v>
      </c>
      <c r="G1573" s="181" t="s">
        <v>3020</v>
      </c>
      <c r="H1573" s="181" t="s">
        <v>3020</v>
      </c>
      <c r="I1573" s="181" t="s">
        <v>3020</v>
      </c>
      <c r="J1573" s="171">
        <v>0.9</v>
      </c>
      <c r="K1573" s="172" t="str">
        <f>IFERROR(SUMIFS(#REF!,#REF!,$I1573,#REF!,$R$2)/SUMIFS(#REF!,#REF!,$I1573,#REF!,$R$2),"-")</f>
        <v>-</v>
      </c>
      <c r="L1573" s="172" t="str">
        <f>IFERROR(SUMIFS(#REF!,#REF!,$I1573,#REF!,$R$7)/SUMIFS(#REF!,#REF!,$I1573,#REF!,$R$7),"-")</f>
        <v>-</v>
      </c>
      <c r="M1573" s="173" t="str">
        <f>IFERROR(SUMIFS(#REF!,#REF!,$I1573,#REF!,$R$3)/SUMIFS(#REF!,#REF!,$I1573,#REF!,$R$3),"-")</f>
        <v>-</v>
      </c>
      <c r="N1573" s="173" t="str">
        <f>IFERROR(SUMIFS(#REF!,#REF!,$I1573,#REF!,"&lt;="&amp;$R$2,#REF!,"&gt;="&amp;$S$2)/SUMIFS(#REF!,#REF!,$I1573,#REF!,"&lt;="&amp;$R$2,#REF!,"&gt;="&amp;$S$2),"-")</f>
        <v>-</v>
      </c>
      <c r="O1573" s="145"/>
      <c r="P1573" s="143"/>
    </row>
    <row r="1574" spans="1:16">
      <c r="A1574" s="141"/>
      <c r="B1574" s="145"/>
      <c r="C1574" s="175" t="s">
        <v>2706</v>
      </c>
      <c r="D1574" s="169" t="s">
        <v>26</v>
      </c>
      <c r="E1574" s="169" t="s">
        <v>2707</v>
      </c>
      <c r="F1574" s="181" t="s">
        <v>3022</v>
      </c>
      <c r="G1574" s="181" t="s">
        <v>3022</v>
      </c>
      <c r="H1574" s="181" t="s">
        <v>3022</v>
      </c>
      <c r="I1574" s="181" t="s">
        <v>3022</v>
      </c>
      <c r="J1574" s="171">
        <v>0.9</v>
      </c>
      <c r="K1574" s="172" t="str">
        <f>IFERROR(SUMIFS(#REF!,#REF!,$I1574,#REF!,$R$2)/SUMIFS(#REF!,#REF!,$I1574,#REF!,$R$2),"-")</f>
        <v>-</v>
      </c>
      <c r="L1574" s="172" t="str">
        <f>IFERROR(SUMIFS(#REF!,#REF!,$I1574,#REF!,$R$7)/SUMIFS(#REF!,#REF!,$I1574,#REF!,$R$7),"-")</f>
        <v>-</v>
      </c>
      <c r="M1574" s="173" t="str">
        <f>IFERROR(SUMIFS(#REF!,#REF!,$I1574,#REF!,$R$3)/SUMIFS(#REF!,#REF!,$I1574,#REF!,$R$3),"-")</f>
        <v>-</v>
      </c>
      <c r="N1574" s="173" t="str">
        <f>IFERROR(SUMIFS(#REF!,#REF!,$I1574,#REF!,"&lt;="&amp;$R$2,#REF!,"&gt;="&amp;$S$2)/SUMIFS(#REF!,#REF!,$I1574,#REF!,"&lt;="&amp;$R$2,#REF!,"&gt;="&amp;$S$2),"-")</f>
        <v>-</v>
      </c>
      <c r="O1574" s="145"/>
      <c r="P1574" s="143"/>
    </row>
    <row r="1575" spans="1:16">
      <c r="A1575" s="141"/>
      <c r="B1575" s="145"/>
      <c r="C1575" s="175" t="s">
        <v>2706</v>
      </c>
      <c r="D1575" s="169" t="s">
        <v>26</v>
      </c>
      <c r="E1575" s="169" t="s">
        <v>2707</v>
      </c>
      <c r="F1575" s="181" t="s">
        <v>3024</v>
      </c>
      <c r="G1575" s="181" t="s">
        <v>3024</v>
      </c>
      <c r="H1575" s="181" t="s">
        <v>3024</v>
      </c>
      <c r="I1575" s="181" t="s">
        <v>3024</v>
      </c>
      <c r="J1575" s="171">
        <v>0.9</v>
      </c>
      <c r="K1575" s="172" t="str">
        <f>IFERROR(SUMIFS(#REF!,#REF!,$I1575,#REF!,$R$2)/SUMIFS(#REF!,#REF!,$I1575,#REF!,$R$2),"-")</f>
        <v>-</v>
      </c>
      <c r="L1575" s="172" t="str">
        <f>IFERROR(SUMIFS(#REF!,#REF!,$I1575,#REF!,$R$7)/SUMIFS(#REF!,#REF!,$I1575,#REF!,$R$7),"-")</f>
        <v>-</v>
      </c>
      <c r="M1575" s="173" t="str">
        <f>IFERROR(SUMIFS(#REF!,#REF!,$I1575,#REF!,$R$3)/SUMIFS(#REF!,#REF!,$I1575,#REF!,$R$3),"-")</f>
        <v>-</v>
      </c>
      <c r="N1575" s="173" t="str">
        <f>IFERROR(SUMIFS(#REF!,#REF!,$I1575,#REF!,"&lt;="&amp;$R$2,#REF!,"&gt;="&amp;$S$2)/SUMIFS(#REF!,#REF!,$I1575,#REF!,"&lt;="&amp;$R$2,#REF!,"&gt;="&amp;$S$2),"-")</f>
        <v>-</v>
      </c>
      <c r="O1575" s="145"/>
      <c r="P1575" s="143"/>
    </row>
    <row r="1576" spans="1:16">
      <c r="A1576" s="141"/>
      <c r="B1576" s="145"/>
      <c r="C1576" s="175" t="s">
        <v>2706</v>
      </c>
      <c r="D1576" s="169" t="s">
        <v>26</v>
      </c>
      <c r="E1576" s="169" t="s">
        <v>2707</v>
      </c>
      <c r="F1576" s="181" t="s">
        <v>3026</v>
      </c>
      <c r="G1576" s="181" t="s">
        <v>3026</v>
      </c>
      <c r="H1576" s="181" t="s">
        <v>3026</v>
      </c>
      <c r="I1576" s="181" t="s">
        <v>3026</v>
      </c>
      <c r="J1576" s="171">
        <v>0.9</v>
      </c>
      <c r="K1576" s="172" t="str">
        <f>IFERROR(SUMIFS(#REF!,#REF!,$I1576,#REF!,$R$2)/SUMIFS(#REF!,#REF!,$I1576,#REF!,$R$2),"-")</f>
        <v>-</v>
      </c>
      <c r="L1576" s="172" t="str">
        <f>IFERROR(SUMIFS(#REF!,#REF!,$I1576,#REF!,$R$7)/SUMIFS(#REF!,#REF!,$I1576,#REF!,$R$7),"-")</f>
        <v>-</v>
      </c>
      <c r="M1576" s="173" t="str">
        <f>IFERROR(SUMIFS(#REF!,#REF!,$I1576,#REF!,$R$3)/SUMIFS(#REF!,#REF!,$I1576,#REF!,$R$3),"-")</f>
        <v>-</v>
      </c>
      <c r="N1576" s="173" t="str">
        <f>IFERROR(SUMIFS(#REF!,#REF!,$I1576,#REF!,"&lt;="&amp;$R$2,#REF!,"&gt;="&amp;$S$2)/SUMIFS(#REF!,#REF!,$I1576,#REF!,"&lt;="&amp;$R$2,#REF!,"&gt;="&amp;$S$2),"-")</f>
        <v>-</v>
      </c>
      <c r="O1576" s="145"/>
      <c r="P1576" s="143"/>
    </row>
    <row r="1577" spans="1:16">
      <c r="A1577" s="141"/>
      <c r="B1577" s="145"/>
      <c r="C1577" s="175" t="s">
        <v>2706</v>
      </c>
      <c r="D1577" s="169" t="s">
        <v>26</v>
      </c>
      <c r="E1577" s="169" t="s">
        <v>2707</v>
      </c>
      <c r="F1577" s="181" t="s">
        <v>3028</v>
      </c>
      <c r="G1577" s="181" t="s">
        <v>3028</v>
      </c>
      <c r="H1577" s="181" t="s">
        <v>3028</v>
      </c>
      <c r="I1577" s="181" t="s">
        <v>3028</v>
      </c>
      <c r="J1577" s="171">
        <v>0.9</v>
      </c>
      <c r="K1577" s="172" t="str">
        <f>IFERROR(SUMIFS(#REF!,#REF!,$I1577,#REF!,$R$2)/SUMIFS(#REF!,#REF!,$I1577,#REF!,$R$2),"-")</f>
        <v>-</v>
      </c>
      <c r="L1577" s="172" t="str">
        <f>IFERROR(SUMIFS(#REF!,#REF!,$I1577,#REF!,$R$7)/SUMIFS(#REF!,#REF!,$I1577,#REF!,$R$7),"-")</f>
        <v>-</v>
      </c>
      <c r="M1577" s="173" t="str">
        <f>IFERROR(SUMIFS(#REF!,#REF!,$I1577,#REF!,$R$3)/SUMIFS(#REF!,#REF!,$I1577,#REF!,$R$3),"-")</f>
        <v>-</v>
      </c>
      <c r="N1577" s="173" t="str">
        <f>IFERROR(SUMIFS(#REF!,#REF!,$I1577,#REF!,"&lt;="&amp;$R$2,#REF!,"&gt;="&amp;$S$2)/SUMIFS(#REF!,#REF!,$I1577,#REF!,"&lt;="&amp;$R$2,#REF!,"&gt;="&amp;$S$2),"-")</f>
        <v>-</v>
      </c>
      <c r="O1577" s="145"/>
      <c r="P1577" s="143"/>
    </row>
    <row r="1578" spans="1:16">
      <c r="A1578" s="141"/>
      <c r="B1578" s="145"/>
      <c r="C1578" s="175" t="s">
        <v>2706</v>
      </c>
      <c r="D1578" s="169" t="s">
        <v>26</v>
      </c>
      <c r="E1578" s="169" t="s">
        <v>2707</v>
      </c>
      <c r="F1578" s="181" t="s">
        <v>3030</v>
      </c>
      <c r="G1578" s="181" t="s">
        <v>3030</v>
      </c>
      <c r="H1578" s="181" t="s">
        <v>3030</v>
      </c>
      <c r="I1578" s="181" t="s">
        <v>3030</v>
      </c>
      <c r="J1578" s="171">
        <v>0.9</v>
      </c>
      <c r="K1578" s="172" t="str">
        <f>IFERROR(SUMIFS(#REF!,#REF!,$I1578,#REF!,$R$2)/SUMIFS(#REF!,#REF!,$I1578,#REF!,$R$2),"-")</f>
        <v>-</v>
      </c>
      <c r="L1578" s="172" t="str">
        <f>IFERROR(SUMIFS(#REF!,#REF!,$I1578,#REF!,$R$7)/SUMIFS(#REF!,#REF!,$I1578,#REF!,$R$7),"-")</f>
        <v>-</v>
      </c>
      <c r="M1578" s="173" t="str">
        <f>IFERROR(SUMIFS(#REF!,#REF!,$I1578,#REF!,$R$3)/SUMIFS(#REF!,#REF!,$I1578,#REF!,$R$3),"-")</f>
        <v>-</v>
      </c>
      <c r="N1578" s="173" t="str">
        <f>IFERROR(SUMIFS(#REF!,#REF!,$I1578,#REF!,"&lt;="&amp;$R$2,#REF!,"&gt;="&amp;$S$2)/SUMIFS(#REF!,#REF!,$I1578,#REF!,"&lt;="&amp;$R$2,#REF!,"&gt;="&amp;$S$2),"-")</f>
        <v>-</v>
      </c>
      <c r="O1578" s="145"/>
      <c r="P1578" s="143"/>
    </row>
    <row r="1579" spans="1:16">
      <c r="A1579" s="141"/>
      <c r="B1579" s="145"/>
      <c r="C1579" s="175" t="s">
        <v>2706</v>
      </c>
      <c r="D1579" s="169" t="s">
        <v>26</v>
      </c>
      <c r="E1579" s="169" t="s">
        <v>2707</v>
      </c>
      <c r="F1579" s="181" t="s">
        <v>3032</v>
      </c>
      <c r="G1579" s="181" t="s">
        <v>3032</v>
      </c>
      <c r="H1579" s="181" t="s">
        <v>3032</v>
      </c>
      <c r="I1579" s="181" t="s">
        <v>3032</v>
      </c>
      <c r="J1579" s="171">
        <v>0.9</v>
      </c>
      <c r="K1579" s="172" t="str">
        <f>IFERROR(SUMIFS(#REF!,#REF!,$I1579,#REF!,$R$2)/SUMIFS(#REF!,#REF!,$I1579,#REF!,$R$2),"-")</f>
        <v>-</v>
      </c>
      <c r="L1579" s="172" t="str">
        <f>IFERROR(SUMIFS(#REF!,#REF!,$I1579,#REF!,$R$7)/SUMIFS(#REF!,#REF!,$I1579,#REF!,$R$7),"-")</f>
        <v>-</v>
      </c>
      <c r="M1579" s="173" t="str">
        <f>IFERROR(SUMIFS(#REF!,#REF!,$I1579,#REF!,$R$3)/SUMIFS(#REF!,#REF!,$I1579,#REF!,$R$3),"-")</f>
        <v>-</v>
      </c>
      <c r="N1579" s="173" t="str">
        <f>IFERROR(SUMIFS(#REF!,#REF!,$I1579,#REF!,"&lt;="&amp;$R$2,#REF!,"&gt;="&amp;$S$2)/SUMIFS(#REF!,#REF!,$I1579,#REF!,"&lt;="&amp;$R$2,#REF!,"&gt;="&amp;$S$2),"-")</f>
        <v>-</v>
      </c>
      <c r="O1579" s="145"/>
      <c r="P1579" s="143"/>
    </row>
    <row r="1580" spans="1:16">
      <c r="A1580" s="141"/>
      <c r="B1580" s="145"/>
      <c r="C1580" s="175" t="s">
        <v>2706</v>
      </c>
      <c r="D1580" s="169" t="s">
        <v>26</v>
      </c>
      <c r="E1580" s="169" t="s">
        <v>2707</v>
      </c>
      <c r="F1580" s="181" t="s">
        <v>3034</v>
      </c>
      <c r="G1580" s="181" t="s">
        <v>3034</v>
      </c>
      <c r="H1580" s="181" t="s">
        <v>3034</v>
      </c>
      <c r="I1580" s="181" t="s">
        <v>3034</v>
      </c>
      <c r="J1580" s="171">
        <v>0.9</v>
      </c>
      <c r="K1580" s="172" t="str">
        <f>IFERROR(SUMIFS(#REF!,#REF!,$I1580,#REF!,$R$2)/SUMIFS(#REF!,#REF!,$I1580,#REF!,$R$2),"-")</f>
        <v>-</v>
      </c>
      <c r="L1580" s="172" t="str">
        <f>IFERROR(SUMIFS(#REF!,#REF!,$I1580,#REF!,$R$7)/SUMIFS(#REF!,#REF!,$I1580,#REF!,$R$7),"-")</f>
        <v>-</v>
      </c>
      <c r="M1580" s="173" t="str">
        <f>IFERROR(SUMIFS(#REF!,#REF!,$I1580,#REF!,$R$3)/SUMIFS(#REF!,#REF!,$I1580,#REF!,$R$3),"-")</f>
        <v>-</v>
      </c>
      <c r="N1580" s="173" t="str">
        <f>IFERROR(SUMIFS(#REF!,#REF!,$I1580,#REF!,"&lt;="&amp;$R$2,#REF!,"&gt;="&amp;$S$2)/SUMIFS(#REF!,#REF!,$I1580,#REF!,"&lt;="&amp;$R$2,#REF!,"&gt;="&amp;$S$2),"-")</f>
        <v>-</v>
      </c>
      <c r="O1580" s="145"/>
      <c r="P1580" s="143"/>
    </row>
    <row r="1581" spans="1:16">
      <c r="A1581" s="141"/>
      <c r="B1581" s="145"/>
      <c r="C1581" s="175" t="s">
        <v>2706</v>
      </c>
      <c r="D1581" s="169" t="s">
        <v>26</v>
      </c>
      <c r="E1581" s="169" t="s">
        <v>2707</v>
      </c>
      <c r="F1581" s="181" t="s">
        <v>3036</v>
      </c>
      <c r="G1581" s="181" t="s">
        <v>3036</v>
      </c>
      <c r="H1581" s="181" t="s">
        <v>3036</v>
      </c>
      <c r="I1581" s="181" t="s">
        <v>3036</v>
      </c>
      <c r="J1581" s="171">
        <v>0.9</v>
      </c>
      <c r="K1581" s="172" t="str">
        <f>IFERROR(SUMIFS(#REF!,#REF!,$I1581,#REF!,$R$2)/SUMIFS(#REF!,#REF!,$I1581,#REF!,$R$2),"-")</f>
        <v>-</v>
      </c>
      <c r="L1581" s="172" t="str">
        <f>IFERROR(SUMIFS(#REF!,#REF!,$I1581,#REF!,$R$7)/SUMIFS(#REF!,#REF!,$I1581,#REF!,$R$7),"-")</f>
        <v>-</v>
      </c>
      <c r="M1581" s="173" t="str">
        <f>IFERROR(SUMIFS(#REF!,#REF!,$I1581,#REF!,$R$3)/SUMIFS(#REF!,#REF!,$I1581,#REF!,$R$3),"-")</f>
        <v>-</v>
      </c>
      <c r="N1581" s="173" t="str">
        <f>IFERROR(SUMIFS(#REF!,#REF!,$I1581,#REF!,"&lt;="&amp;$R$2,#REF!,"&gt;="&amp;$S$2)/SUMIFS(#REF!,#REF!,$I1581,#REF!,"&lt;="&amp;$R$2,#REF!,"&gt;="&amp;$S$2),"-")</f>
        <v>-</v>
      </c>
      <c r="O1581" s="145"/>
      <c r="P1581" s="143"/>
    </row>
    <row r="1582" spans="1:16">
      <c r="A1582" s="141"/>
      <c r="B1582" s="145"/>
      <c r="C1582" s="175" t="s">
        <v>2706</v>
      </c>
      <c r="D1582" s="169" t="s">
        <v>26</v>
      </c>
      <c r="E1582" s="169" t="s">
        <v>2707</v>
      </c>
      <c r="F1582" s="181" t="s">
        <v>3038</v>
      </c>
      <c r="G1582" s="181" t="s">
        <v>3038</v>
      </c>
      <c r="H1582" s="181" t="s">
        <v>3038</v>
      </c>
      <c r="I1582" s="181" t="s">
        <v>3038</v>
      </c>
      <c r="J1582" s="171">
        <v>0.9</v>
      </c>
      <c r="K1582" s="172" t="str">
        <f>IFERROR(SUMIFS(#REF!,#REF!,$I1582,#REF!,$R$2)/SUMIFS(#REF!,#REF!,$I1582,#REF!,$R$2),"-")</f>
        <v>-</v>
      </c>
      <c r="L1582" s="172" t="str">
        <f>IFERROR(SUMIFS(#REF!,#REF!,$I1582,#REF!,$R$7)/SUMIFS(#REF!,#REF!,$I1582,#REF!,$R$7),"-")</f>
        <v>-</v>
      </c>
      <c r="M1582" s="173" t="str">
        <f>IFERROR(SUMIFS(#REF!,#REF!,$I1582,#REF!,$R$3)/SUMIFS(#REF!,#REF!,$I1582,#REF!,$R$3),"-")</f>
        <v>-</v>
      </c>
      <c r="N1582" s="173" t="str">
        <f>IFERROR(SUMIFS(#REF!,#REF!,$I1582,#REF!,"&lt;="&amp;$R$2,#REF!,"&gt;="&amp;$S$2)/SUMIFS(#REF!,#REF!,$I1582,#REF!,"&lt;="&amp;$R$2,#REF!,"&gt;="&amp;$S$2),"-")</f>
        <v>-</v>
      </c>
      <c r="O1582" s="145"/>
      <c r="P1582" s="143"/>
    </row>
    <row r="1583" spans="1:16">
      <c r="A1583" s="141"/>
      <c r="B1583" s="145"/>
      <c r="C1583" s="175" t="s">
        <v>2706</v>
      </c>
      <c r="D1583" s="169" t="s">
        <v>26</v>
      </c>
      <c r="E1583" s="169" t="s">
        <v>2707</v>
      </c>
      <c r="F1583" s="181" t="s">
        <v>3040</v>
      </c>
      <c r="G1583" s="181" t="s">
        <v>3040</v>
      </c>
      <c r="H1583" s="181" t="s">
        <v>3040</v>
      </c>
      <c r="I1583" s="181" t="s">
        <v>3040</v>
      </c>
      <c r="J1583" s="171">
        <v>0.9</v>
      </c>
      <c r="K1583" s="172" t="str">
        <f>IFERROR(SUMIFS(#REF!,#REF!,$I1583,#REF!,$R$2)/SUMIFS(#REF!,#REF!,$I1583,#REF!,$R$2),"-")</f>
        <v>-</v>
      </c>
      <c r="L1583" s="172" t="str">
        <f>IFERROR(SUMIFS(#REF!,#REF!,$I1583,#REF!,$R$7)/SUMIFS(#REF!,#REF!,$I1583,#REF!,$R$7),"-")</f>
        <v>-</v>
      </c>
      <c r="M1583" s="173" t="str">
        <f>IFERROR(SUMIFS(#REF!,#REF!,$I1583,#REF!,$R$3)/SUMIFS(#REF!,#REF!,$I1583,#REF!,$R$3),"-")</f>
        <v>-</v>
      </c>
      <c r="N1583" s="173" t="str">
        <f>IFERROR(SUMIFS(#REF!,#REF!,$I1583,#REF!,"&lt;="&amp;$R$2,#REF!,"&gt;="&amp;$S$2)/SUMIFS(#REF!,#REF!,$I1583,#REF!,"&lt;="&amp;$R$2,#REF!,"&gt;="&amp;$S$2),"-")</f>
        <v>-</v>
      </c>
      <c r="O1583" s="145"/>
      <c r="P1583" s="143"/>
    </row>
    <row r="1584" spans="1:16">
      <c r="A1584" s="141"/>
      <c r="B1584" s="145"/>
      <c r="C1584" s="175" t="s">
        <v>2706</v>
      </c>
      <c r="D1584" s="169" t="s">
        <v>26</v>
      </c>
      <c r="E1584" s="169" t="s">
        <v>2707</v>
      </c>
      <c r="F1584" s="181" t="s">
        <v>3042</v>
      </c>
      <c r="G1584" s="181" t="s">
        <v>3042</v>
      </c>
      <c r="H1584" s="181" t="s">
        <v>3042</v>
      </c>
      <c r="I1584" s="181" t="s">
        <v>3042</v>
      </c>
      <c r="J1584" s="171">
        <v>0.9</v>
      </c>
      <c r="K1584" s="172" t="str">
        <f>IFERROR(SUMIFS(#REF!,#REF!,$I1584,#REF!,$R$2)/SUMIFS(#REF!,#REF!,$I1584,#REF!,$R$2),"-")</f>
        <v>-</v>
      </c>
      <c r="L1584" s="172" t="str">
        <f>IFERROR(SUMIFS(#REF!,#REF!,$I1584,#REF!,$R$7)/SUMIFS(#REF!,#REF!,$I1584,#REF!,$R$7),"-")</f>
        <v>-</v>
      </c>
      <c r="M1584" s="173" t="str">
        <f>IFERROR(SUMIFS(#REF!,#REF!,$I1584,#REF!,$R$3)/SUMIFS(#REF!,#REF!,$I1584,#REF!,$R$3),"-")</f>
        <v>-</v>
      </c>
      <c r="N1584" s="173" t="str">
        <f>IFERROR(SUMIFS(#REF!,#REF!,$I1584,#REF!,"&lt;="&amp;$R$2,#REF!,"&gt;="&amp;$S$2)/SUMIFS(#REF!,#REF!,$I1584,#REF!,"&lt;="&amp;$R$2,#REF!,"&gt;="&amp;$S$2),"-")</f>
        <v>-</v>
      </c>
      <c r="O1584" s="145"/>
      <c r="P1584" s="143"/>
    </row>
    <row r="1585" spans="1:16">
      <c r="A1585" s="141"/>
      <c r="B1585" s="145"/>
      <c r="C1585" s="175" t="s">
        <v>2706</v>
      </c>
      <c r="D1585" s="169" t="s">
        <v>26</v>
      </c>
      <c r="E1585" s="169" t="s">
        <v>2707</v>
      </c>
      <c r="F1585" s="181" t="s">
        <v>3044</v>
      </c>
      <c r="G1585" s="181" t="s">
        <v>3044</v>
      </c>
      <c r="H1585" s="181" t="s">
        <v>3044</v>
      </c>
      <c r="I1585" s="181" t="s">
        <v>3044</v>
      </c>
      <c r="J1585" s="171">
        <v>0.9</v>
      </c>
      <c r="K1585" s="172" t="str">
        <f>IFERROR(SUMIFS(#REF!,#REF!,$I1585,#REF!,$R$2)/SUMIFS(#REF!,#REF!,$I1585,#REF!,$R$2),"-")</f>
        <v>-</v>
      </c>
      <c r="L1585" s="172" t="str">
        <f>IFERROR(SUMIFS(#REF!,#REF!,$I1585,#REF!,$R$7)/SUMIFS(#REF!,#REF!,$I1585,#REF!,$R$7),"-")</f>
        <v>-</v>
      </c>
      <c r="M1585" s="173" t="str">
        <f>IFERROR(SUMIFS(#REF!,#REF!,$I1585,#REF!,$R$3)/SUMIFS(#REF!,#REF!,$I1585,#REF!,$R$3),"-")</f>
        <v>-</v>
      </c>
      <c r="N1585" s="173" t="str">
        <f>IFERROR(SUMIFS(#REF!,#REF!,$I1585,#REF!,"&lt;="&amp;$R$2,#REF!,"&gt;="&amp;$S$2)/SUMIFS(#REF!,#REF!,$I1585,#REF!,"&lt;="&amp;$R$2,#REF!,"&gt;="&amp;$S$2),"-")</f>
        <v>-</v>
      </c>
      <c r="O1585" s="145"/>
      <c r="P1585" s="143"/>
    </row>
    <row r="1586" spans="1:16">
      <c r="A1586" s="141"/>
      <c r="B1586" s="145"/>
      <c r="C1586" s="175" t="s">
        <v>2706</v>
      </c>
      <c r="D1586" s="169" t="s">
        <v>26</v>
      </c>
      <c r="E1586" s="169" t="s">
        <v>2707</v>
      </c>
      <c r="F1586" s="181" t="s">
        <v>3046</v>
      </c>
      <c r="G1586" s="181" t="s">
        <v>3046</v>
      </c>
      <c r="H1586" s="181" t="s">
        <v>3046</v>
      </c>
      <c r="I1586" s="181" t="s">
        <v>3046</v>
      </c>
      <c r="J1586" s="171">
        <v>0.9</v>
      </c>
      <c r="K1586" s="172" t="str">
        <f>IFERROR(SUMIFS(#REF!,#REF!,$I1586,#REF!,$R$2)/SUMIFS(#REF!,#REF!,$I1586,#REF!,$R$2),"-")</f>
        <v>-</v>
      </c>
      <c r="L1586" s="172" t="str">
        <f>IFERROR(SUMIFS(#REF!,#REF!,$I1586,#REF!,$R$7)/SUMIFS(#REF!,#REF!,$I1586,#REF!,$R$7),"-")</f>
        <v>-</v>
      </c>
      <c r="M1586" s="173" t="str">
        <f>IFERROR(SUMIFS(#REF!,#REF!,$I1586,#REF!,$R$3)/SUMIFS(#REF!,#REF!,$I1586,#REF!,$R$3),"-")</f>
        <v>-</v>
      </c>
      <c r="N1586" s="173" t="str">
        <f>IFERROR(SUMIFS(#REF!,#REF!,$I1586,#REF!,"&lt;="&amp;$R$2,#REF!,"&gt;="&amp;$S$2)/SUMIFS(#REF!,#REF!,$I1586,#REF!,"&lt;="&amp;$R$2,#REF!,"&gt;="&amp;$S$2),"-")</f>
        <v>-</v>
      </c>
      <c r="O1586" s="145"/>
      <c r="P1586" s="143"/>
    </row>
    <row r="1587" spans="1:16">
      <c r="A1587" s="141"/>
      <c r="B1587" s="145"/>
      <c r="C1587" s="175" t="s">
        <v>2706</v>
      </c>
      <c r="D1587" s="169" t="s">
        <v>26</v>
      </c>
      <c r="E1587" s="169" t="s">
        <v>2707</v>
      </c>
      <c r="F1587" s="181" t="s">
        <v>3048</v>
      </c>
      <c r="G1587" s="181" t="s">
        <v>3048</v>
      </c>
      <c r="H1587" s="181" t="s">
        <v>3048</v>
      </c>
      <c r="I1587" s="181" t="s">
        <v>3048</v>
      </c>
      <c r="J1587" s="171">
        <v>0.9</v>
      </c>
      <c r="K1587" s="172" t="str">
        <f>IFERROR(SUMIFS(#REF!,#REF!,$I1587,#REF!,$R$2)/SUMIFS(#REF!,#REF!,$I1587,#REF!,$R$2),"-")</f>
        <v>-</v>
      </c>
      <c r="L1587" s="172" t="str">
        <f>IFERROR(SUMIFS(#REF!,#REF!,$I1587,#REF!,$R$7)/SUMIFS(#REF!,#REF!,$I1587,#REF!,$R$7),"-")</f>
        <v>-</v>
      </c>
      <c r="M1587" s="173" t="str">
        <f>IFERROR(SUMIFS(#REF!,#REF!,$I1587,#REF!,$R$3)/SUMIFS(#REF!,#REF!,$I1587,#REF!,$R$3),"-")</f>
        <v>-</v>
      </c>
      <c r="N1587" s="173" t="str">
        <f>IFERROR(SUMIFS(#REF!,#REF!,$I1587,#REF!,"&lt;="&amp;$R$2,#REF!,"&gt;="&amp;$S$2)/SUMIFS(#REF!,#REF!,$I1587,#REF!,"&lt;="&amp;$R$2,#REF!,"&gt;="&amp;$S$2),"-")</f>
        <v>-</v>
      </c>
      <c r="O1587" s="145"/>
      <c r="P1587" s="143"/>
    </row>
    <row r="1588" spans="1:16">
      <c r="A1588" s="141"/>
      <c r="B1588" s="145"/>
      <c r="C1588" s="175" t="s">
        <v>2706</v>
      </c>
      <c r="D1588" s="169" t="s">
        <v>26</v>
      </c>
      <c r="E1588" s="169" t="s">
        <v>2707</v>
      </c>
      <c r="F1588" s="181" t="s">
        <v>3050</v>
      </c>
      <c r="G1588" s="181" t="s">
        <v>3050</v>
      </c>
      <c r="H1588" s="181" t="s">
        <v>3050</v>
      </c>
      <c r="I1588" s="181" t="s">
        <v>3050</v>
      </c>
      <c r="J1588" s="171">
        <v>0.9</v>
      </c>
      <c r="K1588" s="172" t="str">
        <f>IFERROR(SUMIFS(#REF!,#REF!,$I1588,#REF!,$R$2)/SUMIFS(#REF!,#REF!,$I1588,#REF!,$R$2),"-")</f>
        <v>-</v>
      </c>
      <c r="L1588" s="172" t="str">
        <f>IFERROR(SUMIFS(#REF!,#REF!,$I1588,#REF!,$R$7)/SUMIFS(#REF!,#REF!,$I1588,#REF!,$R$7),"-")</f>
        <v>-</v>
      </c>
      <c r="M1588" s="173" t="str">
        <f>IFERROR(SUMIFS(#REF!,#REF!,$I1588,#REF!,$R$3)/SUMIFS(#REF!,#REF!,$I1588,#REF!,$R$3),"-")</f>
        <v>-</v>
      </c>
      <c r="N1588" s="173" t="str">
        <f>IFERROR(SUMIFS(#REF!,#REF!,$I1588,#REF!,"&lt;="&amp;$R$2,#REF!,"&gt;="&amp;$S$2)/SUMIFS(#REF!,#REF!,$I1588,#REF!,"&lt;="&amp;$R$2,#REF!,"&gt;="&amp;$S$2),"-")</f>
        <v>-</v>
      </c>
      <c r="O1588" s="145"/>
      <c r="P1588" s="143"/>
    </row>
    <row r="1589" spans="1:16">
      <c r="A1589" s="141"/>
      <c r="B1589" s="145"/>
      <c r="C1589" s="175" t="s">
        <v>2706</v>
      </c>
      <c r="D1589" s="169" t="s">
        <v>26</v>
      </c>
      <c r="E1589" s="169" t="s">
        <v>2707</v>
      </c>
      <c r="F1589" s="181" t="s">
        <v>3052</v>
      </c>
      <c r="G1589" s="181" t="s">
        <v>3052</v>
      </c>
      <c r="H1589" s="181" t="s">
        <v>3052</v>
      </c>
      <c r="I1589" s="181" t="s">
        <v>3052</v>
      </c>
      <c r="J1589" s="171">
        <v>0.9</v>
      </c>
      <c r="K1589" s="172" t="str">
        <f>IFERROR(SUMIFS(#REF!,#REF!,$I1589,#REF!,$R$2)/SUMIFS(#REF!,#REF!,$I1589,#REF!,$R$2),"-")</f>
        <v>-</v>
      </c>
      <c r="L1589" s="172" t="str">
        <f>IFERROR(SUMIFS(#REF!,#REF!,$I1589,#REF!,$R$7)/SUMIFS(#REF!,#REF!,$I1589,#REF!,$R$7),"-")</f>
        <v>-</v>
      </c>
      <c r="M1589" s="173" t="str">
        <f>IFERROR(SUMIFS(#REF!,#REF!,$I1589,#REF!,$R$3)/SUMIFS(#REF!,#REF!,$I1589,#REF!,$R$3),"-")</f>
        <v>-</v>
      </c>
      <c r="N1589" s="173" t="str">
        <f>IFERROR(SUMIFS(#REF!,#REF!,$I1589,#REF!,"&lt;="&amp;$R$2,#REF!,"&gt;="&amp;$S$2)/SUMIFS(#REF!,#REF!,$I1589,#REF!,"&lt;="&amp;$R$2,#REF!,"&gt;="&amp;$S$2),"-")</f>
        <v>-</v>
      </c>
      <c r="O1589" s="145"/>
      <c r="P1589" s="143"/>
    </row>
    <row r="1590" spans="1:16">
      <c r="A1590" s="141"/>
      <c r="B1590" s="145"/>
      <c r="C1590" s="175" t="s">
        <v>2706</v>
      </c>
      <c r="D1590" s="169" t="s">
        <v>235</v>
      </c>
      <c r="E1590" s="169" t="s">
        <v>2707</v>
      </c>
      <c r="F1590" s="181" t="s">
        <v>3054</v>
      </c>
      <c r="G1590" s="181" t="s">
        <v>3054</v>
      </c>
      <c r="H1590" s="181" t="s">
        <v>3054</v>
      </c>
      <c r="I1590" s="181" t="s">
        <v>3054</v>
      </c>
      <c r="J1590" s="171">
        <v>0.9</v>
      </c>
      <c r="K1590" s="172" t="str">
        <f>IFERROR(SUMIFS(#REF!,#REF!,$I1590,#REF!,$R$2)/SUMIFS(#REF!,#REF!,$I1590,#REF!,$R$2),"-")</f>
        <v>-</v>
      </c>
      <c r="L1590" s="172" t="str">
        <f>IFERROR(SUMIFS(#REF!,#REF!,$I1590,#REF!,$R$7)/SUMIFS(#REF!,#REF!,$I1590,#REF!,$R$7),"-")</f>
        <v>-</v>
      </c>
      <c r="M1590" s="173" t="str">
        <f>IFERROR(SUMIFS(#REF!,#REF!,$I1590,#REF!,$R$3)/SUMIFS(#REF!,#REF!,$I1590,#REF!,$R$3),"-")</f>
        <v>-</v>
      </c>
      <c r="N1590" s="173" t="str">
        <f>IFERROR(SUMIFS(#REF!,#REF!,$I1590,#REF!,"&lt;="&amp;$R$2,#REF!,"&gt;="&amp;$S$2)/SUMIFS(#REF!,#REF!,$I1590,#REF!,"&lt;="&amp;$R$2,#REF!,"&gt;="&amp;$S$2),"-")</f>
        <v>-</v>
      </c>
      <c r="O1590" s="145"/>
      <c r="P1590" s="143"/>
    </row>
    <row r="1591" spans="1:16">
      <c r="A1591" s="141"/>
      <c r="B1591" s="145"/>
      <c r="C1591" s="175" t="s">
        <v>2706</v>
      </c>
      <c r="D1591" s="169" t="s">
        <v>235</v>
      </c>
      <c r="E1591" s="169" t="s">
        <v>2707</v>
      </c>
      <c r="F1591" s="181" t="s">
        <v>3056</v>
      </c>
      <c r="G1591" s="181" t="s">
        <v>3056</v>
      </c>
      <c r="H1591" s="181" t="s">
        <v>3056</v>
      </c>
      <c r="I1591" s="181" t="s">
        <v>3056</v>
      </c>
      <c r="J1591" s="171">
        <v>0.9</v>
      </c>
      <c r="K1591" s="172" t="str">
        <f>IFERROR(SUMIFS(#REF!,#REF!,$I1591,#REF!,$R$2)/SUMIFS(#REF!,#REF!,$I1591,#REF!,$R$2),"-")</f>
        <v>-</v>
      </c>
      <c r="L1591" s="172" t="str">
        <f>IFERROR(SUMIFS(#REF!,#REF!,$I1591,#REF!,$R$7)/SUMIFS(#REF!,#REF!,$I1591,#REF!,$R$7),"-")</f>
        <v>-</v>
      </c>
      <c r="M1591" s="173" t="str">
        <f>IFERROR(SUMIFS(#REF!,#REF!,$I1591,#REF!,$R$3)/SUMIFS(#REF!,#REF!,$I1591,#REF!,$R$3),"-")</f>
        <v>-</v>
      </c>
      <c r="N1591" s="173" t="str">
        <f>IFERROR(SUMIFS(#REF!,#REF!,$I1591,#REF!,"&lt;="&amp;$R$2,#REF!,"&gt;="&amp;$S$2)/SUMIFS(#REF!,#REF!,$I1591,#REF!,"&lt;="&amp;$R$2,#REF!,"&gt;="&amp;$S$2),"-")</f>
        <v>-</v>
      </c>
      <c r="O1591" s="145"/>
      <c r="P1591" s="143"/>
    </row>
    <row r="1592" spans="1:16">
      <c r="A1592" s="141"/>
      <c r="B1592" s="145"/>
      <c r="C1592" s="175" t="s">
        <v>2706</v>
      </c>
      <c r="D1592" s="169" t="s">
        <v>235</v>
      </c>
      <c r="E1592" s="169" t="s">
        <v>2707</v>
      </c>
      <c r="F1592" s="181" t="s">
        <v>3058</v>
      </c>
      <c r="G1592" s="181" t="s">
        <v>3058</v>
      </c>
      <c r="H1592" s="181" t="s">
        <v>3058</v>
      </c>
      <c r="I1592" s="181" t="s">
        <v>3058</v>
      </c>
      <c r="J1592" s="171">
        <v>0.9</v>
      </c>
      <c r="K1592" s="172" t="str">
        <f>IFERROR(SUMIFS(#REF!,#REF!,$I1592,#REF!,$R$2)/SUMIFS(#REF!,#REF!,$I1592,#REF!,$R$2),"-")</f>
        <v>-</v>
      </c>
      <c r="L1592" s="172" t="str">
        <f>IFERROR(SUMIFS(#REF!,#REF!,$I1592,#REF!,$R$7)/SUMIFS(#REF!,#REF!,$I1592,#REF!,$R$7),"-")</f>
        <v>-</v>
      </c>
      <c r="M1592" s="173" t="str">
        <f>IFERROR(SUMIFS(#REF!,#REF!,$I1592,#REF!,$R$3)/SUMIFS(#REF!,#REF!,$I1592,#REF!,$R$3),"-")</f>
        <v>-</v>
      </c>
      <c r="N1592" s="173" t="str">
        <f>IFERROR(SUMIFS(#REF!,#REF!,$I1592,#REF!,"&lt;="&amp;$R$2,#REF!,"&gt;="&amp;$S$2)/SUMIFS(#REF!,#REF!,$I1592,#REF!,"&lt;="&amp;$R$2,#REF!,"&gt;="&amp;$S$2),"-")</f>
        <v>-</v>
      </c>
      <c r="O1592" s="145"/>
      <c r="P1592" s="143"/>
    </row>
    <row r="1593" spans="1:16">
      <c r="A1593" s="141"/>
      <c r="B1593" s="145"/>
      <c r="C1593" s="175" t="s">
        <v>2706</v>
      </c>
      <c r="D1593" s="169" t="s">
        <v>235</v>
      </c>
      <c r="E1593" s="169" t="s">
        <v>2707</v>
      </c>
      <c r="F1593" s="181" t="s">
        <v>3060</v>
      </c>
      <c r="G1593" s="181" t="s">
        <v>3060</v>
      </c>
      <c r="H1593" s="181" t="s">
        <v>3060</v>
      </c>
      <c r="I1593" s="181" t="s">
        <v>3060</v>
      </c>
      <c r="J1593" s="171">
        <v>0.9</v>
      </c>
      <c r="K1593" s="172" t="str">
        <f>IFERROR(SUMIFS(#REF!,#REF!,$I1593,#REF!,$R$2)/SUMIFS(#REF!,#REF!,$I1593,#REF!,$R$2),"-")</f>
        <v>-</v>
      </c>
      <c r="L1593" s="172" t="str">
        <f>IFERROR(SUMIFS(#REF!,#REF!,$I1593,#REF!,$R$7)/SUMIFS(#REF!,#REF!,$I1593,#REF!,$R$7),"-")</f>
        <v>-</v>
      </c>
      <c r="M1593" s="173" t="str">
        <f>IFERROR(SUMIFS(#REF!,#REF!,$I1593,#REF!,$R$3)/SUMIFS(#REF!,#REF!,$I1593,#REF!,$R$3),"-")</f>
        <v>-</v>
      </c>
      <c r="N1593" s="173" t="str">
        <f>IFERROR(SUMIFS(#REF!,#REF!,$I1593,#REF!,"&lt;="&amp;$R$2,#REF!,"&gt;="&amp;$S$2)/SUMIFS(#REF!,#REF!,$I1593,#REF!,"&lt;="&amp;$R$2,#REF!,"&gt;="&amp;$S$2),"-")</f>
        <v>-</v>
      </c>
      <c r="O1593" s="145"/>
      <c r="P1593" s="143"/>
    </row>
    <row r="1594" spans="1:16">
      <c r="A1594" s="141"/>
      <c r="B1594" s="145"/>
      <c r="C1594" s="175" t="s">
        <v>2706</v>
      </c>
      <c r="D1594" s="169" t="s">
        <v>26</v>
      </c>
      <c r="E1594" s="169" t="s">
        <v>2707</v>
      </c>
      <c r="F1594" s="181" t="s">
        <v>3062</v>
      </c>
      <c r="G1594" s="181" t="s">
        <v>3062</v>
      </c>
      <c r="H1594" s="181" t="s">
        <v>3062</v>
      </c>
      <c r="I1594" s="181" t="s">
        <v>3062</v>
      </c>
      <c r="J1594" s="171">
        <v>0.9</v>
      </c>
      <c r="K1594" s="172" t="str">
        <f>IFERROR(SUMIFS(#REF!,#REF!,$I1594,#REF!,$R$2)/SUMIFS(#REF!,#REF!,$I1594,#REF!,$R$2),"-")</f>
        <v>-</v>
      </c>
      <c r="L1594" s="172" t="str">
        <f>IFERROR(SUMIFS(#REF!,#REF!,$I1594,#REF!,$R$7)/SUMIFS(#REF!,#REF!,$I1594,#REF!,$R$7),"-")</f>
        <v>-</v>
      </c>
      <c r="M1594" s="173" t="str">
        <f>IFERROR(SUMIFS(#REF!,#REF!,$I1594,#REF!,$R$3)/SUMIFS(#REF!,#REF!,$I1594,#REF!,$R$3),"-")</f>
        <v>-</v>
      </c>
      <c r="N1594" s="173" t="str">
        <f>IFERROR(SUMIFS(#REF!,#REF!,$I1594,#REF!,"&lt;="&amp;$R$2,#REF!,"&gt;="&amp;$S$2)/SUMIFS(#REF!,#REF!,$I1594,#REF!,"&lt;="&amp;$R$2,#REF!,"&gt;="&amp;$S$2),"-")</f>
        <v>-</v>
      </c>
      <c r="O1594" s="145"/>
      <c r="P1594" s="143"/>
    </row>
    <row r="1595" spans="1:16">
      <c r="A1595" s="141"/>
      <c r="B1595" s="145"/>
      <c r="C1595" s="175" t="s">
        <v>2706</v>
      </c>
      <c r="D1595" s="169" t="s">
        <v>235</v>
      </c>
      <c r="E1595" s="169" t="s">
        <v>2707</v>
      </c>
      <c r="F1595" s="181" t="s">
        <v>3064</v>
      </c>
      <c r="G1595" s="181" t="s">
        <v>3064</v>
      </c>
      <c r="H1595" s="181" t="s">
        <v>3064</v>
      </c>
      <c r="I1595" s="181" t="s">
        <v>3064</v>
      </c>
      <c r="J1595" s="171">
        <v>0.9</v>
      </c>
      <c r="K1595" s="172" t="str">
        <f>IFERROR(SUMIFS(#REF!,#REF!,$I1595,#REF!,$R$2)/SUMIFS(#REF!,#REF!,$I1595,#REF!,$R$2),"-")</f>
        <v>-</v>
      </c>
      <c r="L1595" s="172" t="str">
        <f>IFERROR(SUMIFS(#REF!,#REF!,$I1595,#REF!,$R$7)/SUMIFS(#REF!,#REF!,$I1595,#REF!,$R$7),"-")</f>
        <v>-</v>
      </c>
      <c r="M1595" s="173" t="str">
        <f>IFERROR(SUMIFS(#REF!,#REF!,$I1595,#REF!,$R$3)/SUMIFS(#REF!,#REF!,$I1595,#REF!,$R$3),"-")</f>
        <v>-</v>
      </c>
      <c r="N1595" s="173" t="str">
        <f>IFERROR(SUMIFS(#REF!,#REF!,$I1595,#REF!,"&lt;="&amp;$R$2,#REF!,"&gt;="&amp;$S$2)/SUMIFS(#REF!,#REF!,$I1595,#REF!,"&lt;="&amp;$R$2,#REF!,"&gt;="&amp;$S$2),"-")</f>
        <v>-</v>
      </c>
      <c r="O1595" s="145"/>
      <c r="P1595" s="143"/>
    </row>
    <row r="1596" spans="1:16">
      <c r="A1596" s="141"/>
      <c r="B1596" s="145"/>
      <c r="C1596" s="175" t="s">
        <v>2706</v>
      </c>
      <c r="D1596" s="169" t="s">
        <v>26</v>
      </c>
      <c r="E1596" s="169" t="s">
        <v>2707</v>
      </c>
      <c r="F1596" s="181" t="s">
        <v>3066</v>
      </c>
      <c r="G1596" s="181" t="s">
        <v>3066</v>
      </c>
      <c r="H1596" s="181" t="s">
        <v>3066</v>
      </c>
      <c r="I1596" s="181" t="s">
        <v>3066</v>
      </c>
      <c r="J1596" s="171">
        <v>0.9</v>
      </c>
      <c r="K1596" s="172" t="str">
        <f>IFERROR(SUMIFS(#REF!,#REF!,$I1596,#REF!,$R$2)/SUMIFS(#REF!,#REF!,$I1596,#REF!,$R$2),"-")</f>
        <v>-</v>
      </c>
      <c r="L1596" s="172" t="str">
        <f>IFERROR(SUMIFS(#REF!,#REF!,$I1596,#REF!,$R$7)/SUMIFS(#REF!,#REF!,$I1596,#REF!,$R$7),"-")</f>
        <v>-</v>
      </c>
      <c r="M1596" s="173" t="str">
        <f>IFERROR(SUMIFS(#REF!,#REF!,$I1596,#REF!,$R$3)/SUMIFS(#REF!,#REF!,$I1596,#REF!,$R$3),"-")</f>
        <v>-</v>
      </c>
      <c r="N1596" s="173" t="str">
        <f>IFERROR(SUMIFS(#REF!,#REF!,$I1596,#REF!,"&lt;="&amp;$R$2,#REF!,"&gt;="&amp;$S$2)/SUMIFS(#REF!,#REF!,$I1596,#REF!,"&lt;="&amp;$R$2,#REF!,"&gt;="&amp;$S$2),"-")</f>
        <v>-</v>
      </c>
      <c r="O1596" s="145"/>
      <c r="P1596" s="143"/>
    </row>
    <row r="1597" spans="1:16">
      <c r="A1597" s="141"/>
      <c r="B1597" s="145"/>
      <c r="C1597" s="175" t="s">
        <v>2706</v>
      </c>
      <c r="D1597" s="169" t="s">
        <v>26</v>
      </c>
      <c r="E1597" s="169" t="s">
        <v>2707</v>
      </c>
      <c r="F1597" s="181" t="s">
        <v>3068</v>
      </c>
      <c r="G1597" s="181" t="s">
        <v>3068</v>
      </c>
      <c r="H1597" s="181" t="s">
        <v>3068</v>
      </c>
      <c r="I1597" s="181" t="s">
        <v>3068</v>
      </c>
      <c r="J1597" s="171">
        <v>0.9</v>
      </c>
      <c r="K1597" s="172" t="str">
        <f>IFERROR(SUMIFS(#REF!,#REF!,$I1597,#REF!,$R$2)/SUMIFS(#REF!,#REF!,$I1597,#REF!,$R$2),"-")</f>
        <v>-</v>
      </c>
      <c r="L1597" s="172" t="str">
        <f>IFERROR(SUMIFS(#REF!,#REF!,$I1597,#REF!,$R$7)/SUMIFS(#REF!,#REF!,$I1597,#REF!,$R$7),"-")</f>
        <v>-</v>
      </c>
      <c r="M1597" s="173" t="str">
        <f>IFERROR(SUMIFS(#REF!,#REF!,$I1597,#REF!,$R$3)/SUMIFS(#REF!,#REF!,$I1597,#REF!,$R$3),"-")</f>
        <v>-</v>
      </c>
      <c r="N1597" s="173" t="str">
        <f>IFERROR(SUMIFS(#REF!,#REF!,$I1597,#REF!,"&lt;="&amp;$R$2,#REF!,"&gt;="&amp;$S$2)/SUMIFS(#REF!,#REF!,$I1597,#REF!,"&lt;="&amp;$R$2,#REF!,"&gt;="&amp;$S$2),"-")</f>
        <v>-</v>
      </c>
      <c r="O1597" s="145"/>
      <c r="P1597" s="143"/>
    </row>
    <row r="1598" spans="1:16">
      <c r="A1598" s="141"/>
      <c r="B1598" s="145"/>
      <c r="C1598" s="175" t="s">
        <v>2706</v>
      </c>
      <c r="D1598" s="169" t="s">
        <v>235</v>
      </c>
      <c r="E1598" s="169" t="s">
        <v>2707</v>
      </c>
      <c r="F1598" s="181" t="s">
        <v>3070</v>
      </c>
      <c r="G1598" s="181" t="s">
        <v>3070</v>
      </c>
      <c r="H1598" s="181" t="s">
        <v>3070</v>
      </c>
      <c r="I1598" s="181" t="s">
        <v>3070</v>
      </c>
      <c r="J1598" s="171">
        <v>0.9</v>
      </c>
      <c r="K1598" s="172" t="str">
        <f>IFERROR(SUMIFS(#REF!,#REF!,$I1598,#REF!,$R$2)/SUMIFS(#REF!,#REF!,$I1598,#REF!,$R$2),"-")</f>
        <v>-</v>
      </c>
      <c r="L1598" s="172" t="str">
        <f>IFERROR(SUMIFS(#REF!,#REF!,$I1598,#REF!,$R$7)/SUMIFS(#REF!,#REF!,$I1598,#REF!,$R$7),"-")</f>
        <v>-</v>
      </c>
      <c r="M1598" s="173" t="str">
        <f>IFERROR(SUMIFS(#REF!,#REF!,$I1598,#REF!,$R$3)/SUMIFS(#REF!,#REF!,$I1598,#REF!,$R$3),"-")</f>
        <v>-</v>
      </c>
      <c r="N1598" s="173" t="str">
        <f>IFERROR(SUMIFS(#REF!,#REF!,$I1598,#REF!,"&lt;="&amp;$R$2,#REF!,"&gt;="&amp;$S$2)/SUMIFS(#REF!,#REF!,$I1598,#REF!,"&lt;="&amp;$R$2,#REF!,"&gt;="&amp;$S$2),"-")</f>
        <v>-</v>
      </c>
      <c r="O1598" s="145"/>
      <c r="P1598" s="143"/>
    </row>
    <row r="1599" spans="1:16">
      <c r="A1599" s="141"/>
      <c r="B1599" s="145"/>
      <c r="C1599" s="175" t="s">
        <v>2706</v>
      </c>
      <c r="D1599" s="169" t="s">
        <v>235</v>
      </c>
      <c r="E1599" s="169" t="s">
        <v>2707</v>
      </c>
      <c r="F1599" s="181" t="s">
        <v>3072</v>
      </c>
      <c r="G1599" s="181" t="s">
        <v>3072</v>
      </c>
      <c r="H1599" s="181" t="s">
        <v>3072</v>
      </c>
      <c r="I1599" s="181" t="s">
        <v>3072</v>
      </c>
      <c r="J1599" s="171">
        <v>0.9</v>
      </c>
      <c r="K1599" s="172" t="str">
        <f>IFERROR(SUMIFS(#REF!,#REF!,$I1599,#REF!,$R$2)/SUMIFS(#REF!,#REF!,$I1599,#REF!,$R$2),"-")</f>
        <v>-</v>
      </c>
      <c r="L1599" s="172" t="str">
        <f>IFERROR(SUMIFS(#REF!,#REF!,$I1599,#REF!,$R$7)/SUMIFS(#REF!,#REF!,$I1599,#REF!,$R$7),"-")</f>
        <v>-</v>
      </c>
      <c r="M1599" s="173" t="str">
        <f>IFERROR(SUMIFS(#REF!,#REF!,$I1599,#REF!,$R$3)/SUMIFS(#REF!,#REF!,$I1599,#REF!,$R$3),"-")</f>
        <v>-</v>
      </c>
      <c r="N1599" s="173" t="str">
        <f>IFERROR(SUMIFS(#REF!,#REF!,$I1599,#REF!,"&lt;="&amp;$R$2,#REF!,"&gt;="&amp;$S$2)/SUMIFS(#REF!,#REF!,$I1599,#REF!,"&lt;="&amp;$R$2,#REF!,"&gt;="&amp;$S$2),"-")</f>
        <v>-</v>
      </c>
      <c r="O1599" s="145"/>
      <c r="P1599" s="143"/>
    </row>
    <row r="1600" spans="1:16">
      <c r="A1600" s="141"/>
      <c r="B1600" s="145"/>
      <c r="C1600" s="175" t="s">
        <v>2706</v>
      </c>
      <c r="D1600" s="169" t="s">
        <v>26</v>
      </c>
      <c r="E1600" s="169" t="s">
        <v>2707</v>
      </c>
      <c r="F1600" s="181" t="s">
        <v>3074</v>
      </c>
      <c r="G1600" s="181" t="s">
        <v>3074</v>
      </c>
      <c r="H1600" s="181" t="s">
        <v>3074</v>
      </c>
      <c r="I1600" s="181" t="s">
        <v>3074</v>
      </c>
      <c r="J1600" s="171">
        <v>0.9</v>
      </c>
      <c r="K1600" s="172" t="str">
        <f>IFERROR(SUMIFS(#REF!,#REF!,$I1600,#REF!,$R$2)/SUMIFS(#REF!,#REF!,$I1600,#REF!,$R$2),"-")</f>
        <v>-</v>
      </c>
      <c r="L1600" s="172" t="str">
        <f>IFERROR(SUMIFS(#REF!,#REF!,$I1600,#REF!,$R$7)/SUMIFS(#REF!,#REF!,$I1600,#REF!,$R$7),"-")</f>
        <v>-</v>
      </c>
      <c r="M1600" s="173" t="str">
        <f>IFERROR(SUMIFS(#REF!,#REF!,$I1600,#REF!,$R$3)/SUMIFS(#REF!,#REF!,$I1600,#REF!,$R$3),"-")</f>
        <v>-</v>
      </c>
      <c r="N1600" s="173" t="str">
        <f>IFERROR(SUMIFS(#REF!,#REF!,$I1600,#REF!,"&lt;="&amp;$R$2,#REF!,"&gt;="&amp;$S$2)/SUMIFS(#REF!,#REF!,$I1600,#REF!,"&lt;="&amp;$R$2,#REF!,"&gt;="&amp;$S$2),"-")</f>
        <v>-</v>
      </c>
      <c r="O1600" s="145"/>
      <c r="P1600" s="143"/>
    </row>
    <row r="1601" spans="1:16">
      <c r="A1601" s="141"/>
      <c r="B1601" s="145"/>
      <c r="C1601" s="175" t="s">
        <v>2706</v>
      </c>
      <c r="D1601" s="169" t="s">
        <v>235</v>
      </c>
      <c r="E1601" s="169" t="s">
        <v>2707</v>
      </c>
      <c r="F1601" s="181" t="s">
        <v>3076</v>
      </c>
      <c r="G1601" s="181" t="s">
        <v>3076</v>
      </c>
      <c r="H1601" s="181" t="s">
        <v>3076</v>
      </c>
      <c r="I1601" s="181" t="s">
        <v>3076</v>
      </c>
      <c r="J1601" s="171">
        <v>0.9</v>
      </c>
      <c r="K1601" s="172" t="str">
        <f>IFERROR(SUMIFS(#REF!,#REF!,$I1601,#REF!,$R$2)/SUMIFS(#REF!,#REF!,$I1601,#REF!,$R$2),"-")</f>
        <v>-</v>
      </c>
      <c r="L1601" s="172" t="str">
        <f>IFERROR(SUMIFS(#REF!,#REF!,$I1601,#REF!,$R$7)/SUMIFS(#REF!,#REF!,$I1601,#REF!,$R$7),"-")</f>
        <v>-</v>
      </c>
      <c r="M1601" s="173" t="str">
        <f>IFERROR(SUMIFS(#REF!,#REF!,$I1601,#REF!,$R$3)/SUMIFS(#REF!,#REF!,$I1601,#REF!,$R$3),"-")</f>
        <v>-</v>
      </c>
      <c r="N1601" s="173" t="str">
        <f>IFERROR(SUMIFS(#REF!,#REF!,$I1601,#REF!,"&lt;="&amp;$R$2,#REF!,"&gt;="&amp;$S$2)/SUMIFS(#REF!,#REF!,$I1601,#REF!,"&lt;="&amp;$R$2,#REF!,"&gt;="&amp;$S$2),"-")</f>
        <v>-</v>
      </c>
      <c r="O1601" s="145"/>
      <c r="P1601" s="143"/>
    </row>
    <row r="1602" spans="1:16">
      <c r="A1602" s="141"/>
      <c r="B1602" s="145"/>
      <c r="C1602" s="175" t="s">
        <v>2706</v>
      </c>
      <c r="D1602" s="169" t="s">
        <v>235</v>
      </c>
      <c r="E1602" s="169" t="s">
        <v>2707</v>
      </c>
      <c r="F1602" s="181" t="s">
        <v>3078</v>
      </c>
      <c r="G1602" s="181" t="s">
        <v>3078</v>
      </c>
      <c r="H1602" s="181" t="s">
        <v>3078</v>
      </c>
      <c r="I1602" s="181" t="s">
        <v>3078</v>
      </c>
      <c r="J1602" s="171">
        <v>0.9</v>
      </c>
      <c r="K1602" s="172" t="str">
        <f>IFERROR(SUMIFS(#REF!,#REF!,$I1602,#REF!,$R$2)/SUMIFS(#REF!,#REF!,$I1602,#REF!,$R$2),"-")</f>
        <v>-</v>
      </c>
      <c r="L1602" s="172" t="str">
        <f>IFERROR(SUMIFS(#REF!,#REF!,$I1602,#REF!,$R$7)/SUMIFS(#REF!,#REF!,$I1602,#REF!,$R$7),"-")</f>
        <v>-</v>
      </c>
      <c r="M1602" s="173" t="str">
        <f>IFERROR(SUMIFS(#REF!,#REF!,$I1602,#REF!,$R$3)/SUMIFS(#REF!,#REF!,$I1602,#REF!,$R$3),"-")</f>
        <v>-</v>
      </c>
      <c r="N1602" s="173" t="str">
        <f>IFERROR(SUMIFS(#REF!,#REF!,$I1602,#REF!,"&lt;="&amp;$R$2,#REF!,"&gt;="&amp;$S$2)/SUMIFS(#REF!,#REF!,$I1602,#REF!,"&lt;="&amp;$R$2,#REF!,"&gt;="&amp;$S$2),"-")</f>
        <v>-</v>
      </c>
      <c r="O1602" s="145"/>
      <c r="P1602" s="143"/>
    </row>
    <row r="1603" spans="1:16">
      <c r="A1603" s="141"/>
      <c r="B1603" s="145"/>
      <c r="C1603" s="175" t="s">
        <v>2706</v>
      </c>
      <c r="D1603" s="169" t="s">
        <v>235</v>
      </c>
      <c r="E1603" s="169" t="s">
        <v>2707</v>
      </c>
      <c r="F1603" s="181" t="s">
        <v>3080</v>
      </c>
      <c r="G1603" s="181" t="s">
        <v>3080</v>
      </c>
      <c r="H1603" s="181" t="s">
        <v>3080</v>
      </c>
      <c r="I1603" s="181" t="s">
        <v>3080</v>
      </c>
      <c r="J1603" s="171">
        <v>0.9</v>
      </c>
      <c r="K1603" s="172" t="str">
        <f>IFERROR(SUMIFS(#REF!,#REF!,$I1603,#REF!,$R$2)/SUMIFS(#REF!,#REF!,$I1603,#REF!,$R$2),"-")</f>
        <v>-</v>
      </c>
      <c r="L1603" s="172" t="str">
        <f>IFERROR(SUMIFS(#REF!,#REF!,$I1603,#REF!,$R$7)/SUMIFS(#REF!,#REF!,$I1603,#REF!,$R$7),"-")</f>
        <v>-</v>
      </c>
      <c r="M1603" s="173" t="str">
        <f>IFERROR(SUMIFS(#REF!,#REF!,$I1603,#REF!,$R$3)/SUMIFS(#REF!,#REF!,$I1603,#REF!,$R$3),"-")</f>
        <v>-</v>
      </c>
      <c r="N1603" s="173" t="str">
        <f>IFERROR(SUMIFS(#REF!,#REF!,$I1603,#REF!,"&lt;="&amp;$R$2,#REF!,"&gt;="&amp;$S$2)/SUMIFS(#REF!,#REF!,$I1603,#REF!,"&lt;="&amp;$R$2,#REF!,"&gt;="&amp;$S$2),"-")</f>
        <v>-</v>
      </c>
      <c r="O1603" s="145"/>
      <c r="P1603" s="143"/>
    </row>
    <row r="1604" spans="1:16">
      <c r="A1604" s="141"/>
      <c r="B1604" s="145"/>
      <c r="C1604" s="175" t="s">
        <v>2706</v>
      </c>
      <c r="D1604" s="169" t="s">
        <v>235</v>
      </c>
      <c r="E1604" s="169" t="s">
        <v>2707</v>
      </c>
      <c r="F1604" s="181" t="s">
        <v>3082</v>
      </c>
      <c r="G1604" s="181" t="s">
        <v>3082</v>
      </c>
      <c r="H1604" s="181" t="s">
        <v>3082</v>
      </c>
      <c r="I1604" s="181" t="s">
        <v>3082</v>
      </c>
      <c r="J1604" s="171">
        <v>0.9</v>
      </c>
      <c r="K1604" s="172" t="str">
        <f>IFERROR(SUMIFS(#REF!,#REF!,$I1604,#REF!,$R$2)/SUMIFS(#REF!,#REF!,$I1604,#REF!,$R$2),"-")</f>
        <v>-</v>
      </c>
      <c r="L1604" s="172" t="str">
        <f>IFERROR(SUMIFS(#REF!,#REF!,$I1604,#REF!,$R$7)/SUMIFS(#REF!,#REF!,$I1604,#REF!,$R$7),"-")</f>
        <v>-</v>
      </c>
      <c r="M1604" s="173" t="str">
        <f>IFERROR(SUMIFS(#REF!,#REF!,$I1604,#REF!,$R$3)/SUMIFS(#REF!,#REF!,$I1604,#REF!,$R$3),"-")</f>
        <v>-</v>
      </c>
      <c r="N1604" s="173" t="str">
        <f>IFERROR(SUMIFS(#REF!,#REF!,$I1604,#REF!,"&lt;="&amp;$R$2,#REF!,"&gt;="&amp;$S$2)/SUMIFS(#REF!,#REF!,$I1604,#REF!,"&lt;="&amp;$R$2,#REF!,"&gt;="&amp;$S$2),"-")</f>
        <v>-</v>
      </c>
      <c r="O1604" s="145"/>
      <c r="P1604" s="143"/>
    </row>
    <row r="1605" spans="1:16">
      <c r="A1605" s="141"/>
      <c r="B1605" s="145"/>
      <c r="C1605" s="175" t="s">
        <v>2706</v>
      </c>
      <c r="D1605" s="169" t="s">
        <v>235</v>
      </c>
      <c r="E1605" s="169" t="s">
        <v>2707</v>
      </c>
      <c r="F1605" s="181" t="s">
        <v>3084</v>
      </c>
      <c r="G1605" s="181" t="s">
        <v>3084</v>
      </c>
      <c r="H1605" s="181" t="s">
        <v>3084</v>
      </c>
      <c r="I1605" s="181" t="s">
        <v>3084</v>
      </c>
      <c r="J1605" s="171">
        <v>0.9</v>
      </c>
      <c r="K1605" s="172" t="str">
        <f>IFERROR(SUMIFS(#REF!,#REF!,$I1605,#REF!,$R$2)/SUMIFS(#REF!,#REF!,$I1605,#REF!,$R$2),"-")</f>
        <v>-</v>
      </c>
      <c r="L1605" s="172" t="str">
        <f>IFERROR(SUMIFS(#REF!,#REF!,$I1605,#REF!,$R$7)/SUMIFS(#REF!,#REF!,$I1605,#REF!,$R$7),"-")</f>
        <v>-</v>
      </c>
      <c r="M1605" s="173" t="str">
        <f>IFERROR(SUMIFS(#REF!,#REF!,$I1605,#REF!,$R$3)/SUMIFS(#REF!,#REF!,$I1605,#REF!,$R$3),"-")</f>
        <v>-</v>
      </c>
      <c r="N1605" s="173" t="str">
        <f>IFERROR(SUMIFS(#REF!,#REF!,$I1605,#REF!,"&lt;="&amp;$R$2,#REF!,"&gt;="&amp;$S$2)/SUMIFS(#REF!,#REF!,$I1605,#REF!,"&lt;="&amp;$R$2,#REF!,"&gt;="&amp;$S$2),"-")</f>
        <v>-</v>
      </c>
      <c r="O1605" s="145"/>
      <c r="P1605" s="143"/>
    </row>
    <row r="1606" spans="1:16">
      <c r="A1606" s="141"/>
      <c r="B1606" s="145"/>
      <c r="C1606" s="175" t="s">
        <v>2706</v>
      </c>
      <c r="D1606" s="169" t="s">
        <v>235</v>
      </c>
      <c r="E1606" s="169" t="s">
        <v>2707</v>
      </c>
      <c r="F1606" s="181" t="s">
        <v>3086</v>
      </c>
      <c r="G1606" s="181" t="s">
        <v>3086</v>
      </c>
      <c r="H1606" s="181" t="s">
        <v>3086</v>
      </c>
      <c r="I1606" s="181" t="s">
        <v>3086</v>
      </c>
      <c r="J1606" s="171">
        <v>0.9</v>
      </c>
      <c r="K1606" s="172" t="str">
        <f>IFERROR(SUMIFS(#REF!,#REF!,$I1606,#REF!,$R$2)/SUMIFS(#REF!,#REF!,$I1606,#REF!,$R$2),"-")</f>
        <v>-</v>
      </c>
      <c r="L1606" s="172" t="str">
        <f>IFERROR(SUMIFS(#REF!,#REF!,$I1606,#REF!,$R$7)/SUMIFS(#REF!,#REF!,$I1606,#REF!,$R$7),"-")</f>
        <v>-</v>
      </c>
      <c r="M1606" s="173" t="str">
        <f>IFERROR(SUMIFS(#REF!,#REF!,$I1606,#REF!,$R$3)/SUMIFS(#REF!,#REF!,$I1606,#REF!,$R$3),"-")</f>
        <v>-</v>
      </c>
      <c r="N1606" s="173" t="str">
        <f>IFERROR(SUMIFS(#REF!,#REF!,$I1606,#REF!,"&lt;="&amp;$R$2,#REF!,"&gt;="&amp;$S$2)/SUMIFS(#REF!,#REF!,$I1606,#REF!,"&lt;="&amp;$R$2,#REF!,"&gt;="&amp;$S$2),"-")</f>
        <v>-</v>
      </c>
      <c r="O1606" s="145"/>
      <c r="P1606" s="143"/>
    </row>
    <row r="1607" spans="1:16">
      <c r="A1607" s="141"/>
      <c r="B1607" s="145"/>
      <c r="C1607" s="175" t="s">
        <v>2706</v>
      </c>
      <c r="D1607" s="169" t="s">
        <v>235</v>
      </c>
      <c r="E1607" s="169" t="s">
        <v>2707</v>
      </c>
      <c r="F1607" s="181" t="s">
        <v>3088</v>
      </c>
      <c r="G1607" s="181" t="s">
        <v>3088</v>
      </c>
      <c r="H1607" s="181" t="s">
        <v>3088</v>
      </c>
      <c r="I1607" s="181" t="s">
        <v>3088</v>
      </c>
      <c r="J1607" s="171">
        <v>0.9</v>
      </c>
      <c r="K1607" s="172" t="str">
        <f>IFERROR(SUMIFS(#REF!,#REF!,$I1607,#REF!,$R$2)/SUMIFS(#REF!,#REF!,$I1607,#REF!,$R$2),"-")</f>
        <v>-</v>
      </c>
      <c r="L1607" s="172" t="str">
        <f>IFERROR(SUMIFS(#REF!,#REF!,$I1607,#REF!,$R$7)/SUMIFS(#REF!,#REF!,$I1607,#REF!,$R$7),"-")</f>
        <v>-</v>
      </c>
      <c r="M1607" s="173" t="str">
        <f>IFERROR(SUMIFS(#REF!,#REF!,$I1607,#REF!,$R$3)/SUMIFS(#REF!,#REF!,$I1607,#REF!,$R$3),"-")</f>
        <v>-</v>
      </c>
      <c r="N1607" s="173" t="str">
        <f>IFERROR(SUMIFS(#REF!,#REF!,$I1607,#REF!,"&lt;="&amp;$R$2,#REF!,"&gt;="&amp;$S$2)/SUMIFS(#REF!,#REF!,$I1607,#REF!,"&lt;="&amp;$R$2,#REF!,"&gt;="&amp;$S$2),"-")</f>
        <v>-</v>
      </c>
      <c r="O1607" s="145"/>
      <c r="P1607" s="143"/>
    </row>
    <row r="1608" spans="1:16">
      <c r="A1608" s="141"/>
      <c r="B1608" s="145"/>
      <c r="C1608" s="175" t="s">
        <v>2706</v>
      </c>
      <c r="D1608" s="169" t="s">
        <v>235</v>
      </c>
      <c r="E1608" s="169" t="s">
        <v>2707</v>
      </c>
      <c r="F1608" s="181" t="s">
        <v>3090</v>
      </c>
      <c r="G1608" s="181" t="s">
        <v>3090</v>
      </c>
      <c r="H1608" s="181" t="s">
        <v>3090</v>
      </c>
      <c r="I1608" s="181" t="s">
        <v>3090</v>
      </c>
      <c r="J1608" s="171">
        <v>0.9</v>
      </c>
      <c r="K1608" s="172" t="str">
        <f>IFERROR(SUMIFS(#REF!,#REF!,$I1608,#REF!,$R$2)/SUMIFS(#REF!,#REF!,$I1608,#REF!,$R$2),"-")</f>
        <v>-</v>
      </c>
      <c r="L1608" s="172" t="str">
        <f>IFERROR(SUMIFS(#REF!,#REF!,$I1608,#REF!,$R$7)/SUMIFS(#REF!,#REF!,$I1608,#REF!,$R$7),"-")</f>
        <v>-</v>
      </c>
      <c r="M1608" s="173" t="str">
        <f>IFERROR(SUMIFS(#REF!,#REF!,$I1608,#REF!,$R$3)/SUMIFS(#REF!,#REF!,$I1608,#REF!,$R$3),"-")</f>
        <v>-</v>
      </c>
      <c r="N1608" s="173" t="str">
        <f>IFERROR(SUMIFS(#REF!,#REF!,$I1608,#REF!,"&lt;="&amp;$R$2,#REF!,"&gt;="&amp;$S$2)/SUMIFS(#REF!,#REF!,$I1608,#REF!,"&lt;="&amp;$R$2,#REF!,"&gt;="&amp;$S$2),"-")</f>
        <v>-</v>
      </c>
      <c r="O1608" s="145"/>
      <c r="P1608" s="143"/>
    </row>
    <row r="1609" spans="1:16">
      <c r="A1609" s="141"/>
      <c r="B1609" s="145"/>
      <c r="C1609" s="175" t="s">
        <v>2706</v>
      </c>
      <c r="D1609" s="169" t="s">
        <v>235</v>
      </c>
      <c r="E1609" s="169" t="s">
        <v>2707</v>
      </c>
      <c r="F1609" s="181" t="s">
        <v>3092</v>
      </c>
      <c r="G1609" s="181" t="s">
        <v>3092</v>
      </c>
      <c r="H1609" s="181" t="s">
        <v>3092</v>
      </c>
      <c r="I1609" s="181" t="s">
        <v>3092</v>
      </c>
      <c r="J1609" s="171">
        <v>0.9</v>
      </c>
      <c r="K1609" s="172" t="str">
        <f>IFERROR(SUMIFS(#REF!,#REF!,$I1609,#REF!,$R$2)/SUMIFS(#REF!,#REF!,$I1609,#REF!,$R$2),"-")</f>
        <v>-</v>
      </c>
      <c r="L1609" s="172" t="str">
        <f>IFERROR(SUMIFS(#REF!,#REF!,$I1609,#REF!,$R$7)/SUMIFS(#REF!,#REF!,$I1609,#REF!,$R$7),"-")</f>
        <v>-</v>
      </c>
      <c r="M1609" s="173" t="str">
        <f>IFERROR(SUMIFS(#REF!,#REF!,$I1609,#REF!,$R$3)/SUMIFS(#REF!,#REF!,$I1609,#REF!,$R$3),"-")</f>
        <v>-</v>
      </c>
      <c r="N1609" s="173" t="str">
        <f>IFERROR(SUMIFS(#REF!,#REF!,$I1609,#REF!,"&lt;="&amp;$R$2,#REF!,"&gt;="&amp;$S$2)/SUMIFS(#REF!,#REF!,$I1609,#REF!,"&lt;="&amp;$R$2,#REF!,"&gt;="&amp;$S$2),"-")</f>
        <v>-</v>
      </c>
      <c r="O1609" s="145"/>
      <c r="P1609" s="143"/>
    </row>
    <row r="1610" spans="1:16">
      <c r="A1610" s="141"/>
      <c r="B1610" s="145"/>
      <c r="C1610" s="175" t="s">
        <v>2706</v>
      </c>
      <c r="D1610" s="169" t="s">
        <v>26</v>
      </c>
      <c r="E1610" s="169" t="s">
        <v>2707</v>
      </c>
      <c r="F1610" s="181" t="s">
        <v>3094</v>
      </c>
      <c r="G1610" s="181" t="s">
        <v>3094</v>
      </c>
      <c r="H1610" s="181" t="s">
        <v>3094</v>
      </c>
      <c r="I1610" s="181" t="s">
        <v>3094</v>
      </c>
      <c r="J1610" s="171">
        <v>0.9</v>
      </c>
      <c r="K1610" s="172" t="str">
        <f>IFERROR(SUMIFS(#REF!,#REF!,$I1610,#REF!,$R$2)/SUMIFS(#REF!,#REF!,$I1610,#REF!,$R$2),"-")</f>
        <v>-</v>
      </c>
      <c r="L1610" s="172" t="str">
        <f>IFERROR(SUMIFS(#REF!,#REF!,$I1610,#REF!,$R$7)/SUMIFS(#REF!,#REF!,$I1610,#REF!,$R$7),"-")</f>
        <v>-</v>
      </c>
      <c r="M1610" s="173" t="str">
        <f>IFERROR(SUMIFS(#REF!,#REF!,$I1610,#REF!,$R$3)/SUMIFS(#REF!,#REF!,$I1610,#REF!,$R$3),"-")</f>
        <v>-</v>
      </c>
      <c r="N1610" s="173" t="str">
        <f>IFERROR(SUMIFS(#REF!,#REF!,$I1610,#REF!,"&lt;="&amp;$R$2,#REF!,"&gt;="&amp;$S$2)/SUMIFS(#REF!,#REF!,$I1610,#REF!,"&lt;="&amp;$R$2,#REF!,"&gt;="&amp;$S$2),"-")</f>
        <v>-</v>
      </c>
      <c r="O1610" s="145"/>
      <c r="P1610" s="143"/>
    </row>
    <row r="1611" spans="1:16">
      <c r="A1611" s="141"/>
      <c r="B1611" s="145"/>
      <c r="C1611" s="175" t="s">
        <v>2706</v>
      </c>
      <c r="D1611" s="169" t="s">
        <v>235</v>
      </c>
      <c r="E1611" s="169" t="s">
        <v>2707</v>
      </c>
      <c r="F1611" s="181" t="s">
        <v>3096</v>
      </c>
      <c r="G1611" s="181" t="s">
        <v>3096</v>
      </c>
      <c r="H1611" s="181" t="s">
        <v>3096</v>
      </c>
      <c r="I1611" s="181" t="s">
        <v>3096</v>
      </c>
      <c r="J1611" s="171">
        <v>0.9</v>
      </c>
      <c r="K1611" s="172" t="str">
        <f>IFERROR(SUMIFS(#REF!,#REF!,$I1611,#REF!,$R$2)/SUMIFS(#REF!,#REF!,$I1611,#REF!,$R$2),"-")</f>
        <v>-</v>
      </c>
      <c r="L1611" s="172" t="str">
        <f>IFERROR(SUMIFS(#REF!,#REF!,$I1611,#REF!,$R$7)/SUMIFS(#REF!,#REF!,$I1611,#REF!,$R$7),"-")</f>
        <v>-</v>
      </c>
      <c r="M1611" s="173" t="str">
        <f>IFERROR(SUMIFS(#REF!,#REF!,$I1611,#REF!,$R$3)/SUMIFS(#REF!,#REF!,$I1611,#REF!,$R$3),"-")</f>
        <v>-</v>
      </c>
      <c r="N1611" s="173" t="str">
        <f>IFERROR(SUMIFS(#REF!,#REF!,$I1611,#REF!,"&lt;="&amp;$R$2,#REF!,"&gt;="&amp;$S$2)/SUMIFS(#REF!,#REF!,$I1611,#REF!,"&lt;="&amp;$R$2,#REF!,"&gt;="&amp;$S$2),"-")</f>
        <v>-</v>
      </c>
      <c r="O1611" s="145"/>
      <c r="P1611" s="143"/>
    </row>
    <row r="1612" spans="1:16">
      <c r="A1612" s="141"/>
      <c r="B1612" s="145"/>
      <c r="C1612" s="175" t="s">
        <v>2706</v>
      </c>
      <c r="D1612" s="169" t="s">
        <v>235</v>
      </c>
      <c r="E1612" s="169" t="s">
        <v>2707</v>
      </c>
      <c r="F1612" s="181" t="s">
        <v>3098</v>
      </c>
      <c r="G1612" s="181" t="s">
        <v>3098</v>
      </c>
      <c r="H1612" s="181" t="s">
        <v>3098</v>
      </c>
      <c r="I1612" s="181" t="s">
        <v>3098</v>
      </c>
      <c r="J1612" s="171">
        <v>0.9</v>
      </c>
      <c r="K1612" s="172" t="str">
        <f>IFERROR(SUMIFS(#REF!,#REF!,$I1612,#REF!,$R$2)/SUMIFS(#REF!,#REF!,$I1612,#REF!,$R$2),"-")</f>
        <v>-</v>
      </c>
      <c r="L1612" s="172" t="str">
        <f>IFERROR(SUMIFS(#REF!,#REF!,$I1612,#REF!,$R$7)/SUMIFS(#REF!,#REF!,$I1612,#REF!,$R$7),"-")</f>
        <v>-</v>
      </c>
      <c r="M1612" s="173" t="str">
        <f>IFERROR(SUMIFS(#REF!,#REF!,$I1612,#REF!,$R$3)/SUMIFS(#REF!,#REF!,$I1612,#REF!,$R$3),"-")</f>
        <v>-</v>
      </c>
      <c r="N1612" s="173" t="str">
        <f>IFERROR(SUMIFS(#REF!,#REF!,$I1612,#REF!,"&lt;="&amp;$R$2,#REF!,"&gt;="&amp;$S$2)/SUMIFS(#REF!,#REF!,$I1612,#REF!,"&lt;="&amp;$R$2,#REF!,"&gt;="&amp;$S$2),"-")</f>
        <v>-</v>
      </c>
      <c r="O1612" s="145"/>
      <c r="P1612" s="143"/>
    </row>
    <row r="1613" spans="1:16">
      <c r="A1613" s="141"/>
      <c r="B1613" s="145"/>
      <c r="C1613" s="175" t="s">
        <v>2706</v>
      </c>
      <c r="D1613" s="169" t="s">
        <v>235</v>
      </c>
      <c r="E1613" s="169" t="s">
        <v>2707</v>
      </c>
      <c r="F1613" s="181" t="s">
        <v>3100</v>
      </c>
      <c r="G1613" s="181" t="s">
        <v>3100</v>
      </c>
      <c r="H1613" s="181" t="s">
        <v>3100</v>
      </c>
      <c r="I1613" s="181" t="s">
        <v>3100</v>
      </c>
      <c r="J1613" s="171">
        <v>0.9</v>
      </c>
      <c r="K1613" s="172" t="str">
        <f>IFERROR(SUMIFS(#REF!,#REF!,$I1613,#REF!,$R$2)/SUMIFS(#REF!,#REF!,$I1613,#REF!,$R$2),"-")</f>
        <v>-</v>
      </c>
      <c r="L1613" s="172" t="str">
        <f>IFERROR(SUMIFS(#REF!,#REF!,$I1613,#REF!,$R$7)/SUMIFS(#REF!,#REF!,$I1613,#REF!,$R$7),"-")</f>
        <v>-</v>
      </c>
      <c r="M1613" s="173" t="str">
        <f>IFERROR(SUMIFS(#REF!,#REF!,$I1613,#REF!,$R$3)/SUMIFS(#REF!,#REF!,$I1613,#REF!,$R$3),"-")</f>
        <v>-</v>
      </c>
      <c r="N1613" s="173" t="str">
        <f>IFERROR(SUMIFS(#REF!,#REF!,$I1613,#REF!,"&lt;="&amp;$R$2,#REF!,"&gt;="&amp;$S$2)/SUMIFS(#REF!,#REF!,$I1613,#REF!,"&lt;="&amp;$R$2,#REF!,"&gt;="&amp;$S$2),"-")</f>
        <v>-</v>
      </c>
      <c r="O1613" s="145"/>
      <c r="P1613" s="143"/>
    </row>
    <row r="1614" spans="1:16">
      <c r="A1614" s="141"/>
      <c r="B1614" s="145"/>
      <c r="C1614" s="175" t="s">
        <v>2706</v>
      </c>
      <c r="D1614" s="169" t="s">
        <v>26</v>
      </c>
      <c r="E1614" s="169" t="s">
        <v>2707</v>
      </c>
      <c r="F1614" s="181" t="s">
        <v>3102</v>
      </c>
      <c r="G1614" s="181" t="s">
        <v>3102</v>
      </c>
      <c r="H1614" s="181" t="s">
        <v>3102</v>
      </c>
      <c r="I1614" s="181" t="s">
        <v>3102</v>
      </c>
      <c r="J1614" s="171">
        <v>0.9</v>
      </c>
      <c r="K1614" s="172" t="str">
        <f>IFERROR(SUMIFS(#REF!,#REF!,$I1614,#REF!,$R$2)/SUMIFS(#REF!,#REF!,$I1614,#REF!,$R$2),"-")</f>
        <v>-</v>
      </c>
      <c r="L1614" s="172" t="str">
        <f>IFERROR(SUMIFS(#REF!,#REF!,$I1614,#REF!,$R$7)/SUMIFS(#REF!,#REF!,$I1614,#REF!,$R$7),"-")</f>
        <v>-</v>
      </c>
      <c r="M1614" s="173" t="str">
        <f>IFERROR(SUMIFS(#REF!,#REF!,$I1614,#REF!,$R$3)/SUMIFS(#REF!,#REF!,$I1614,#REF!,$R$3),"-")</f>
        <v>-</v>
      </c>
      <c r="N1614" s="173" t="str">
        <f>IFERROR(SUMIFS(#REF!,#REF!,$I1614,#REF!,"&lt;="&amp;$R$2,#REF!,"&gt;="&amp;$S$2)/SUMIFS(#REF!,#REF!,$I1614,#REF!,"&lt;="&amp;$R$2,#REF!,"&gt;="&amp;$S$2),"-")</f>
        <v>-</v>
      </c>
      <c r="O1614" s="145"/>
      <c r="P1614" s="143"/>
    </row>
    <row r="1615" spans="1:16">
      <c r="A1615" s="141"/>
      <c r="B1615" s="145"/>
      <c r="C1615" s="175" t="s">
        <v>2706</v>
      </c>
      <c r="D1615" s="169" t="s">
        <v>235</v>
      </c>
      <c r="E1615" s="169" t="s">
        <v>2707</v>
      </c>
      <c r="F1615" s="181" t="s">
        <v>3104</v>
      </c>
      <c r="G1615" s="181" t="s">
        <v>3104</v>
      </c>
      <c r="H1615" s="181" t="s">
        <v>3104</v>
      </c>
      <c r="I1615" s="181" t="s">
        <v>3104</v>
      </c>
      <c r="J1615" s="171">
        <v>0.9</v>
      </c>
      <c r="K1615" s="172" t="str">
        <f>IFERROR(SUMIFS(#REF!,#REF!,$I1615,#REF!,$R$2)/SUMIFS(#REF!,#REF!,$I1615,#REF!,$R$2),"-")</f>
        <v>-</v>
      </c>
      <c r="L1615" s="172" t="str">
        <f>IFERROR(SUMIFS(#REF!,#REF!,$I1615,#REF!,$R$7)/SUMIFS(#REF!,#REF!,$I1615,#REF!,$R$7),"-")</f>
        <v>-</v>
      </c>
      <c r="M1615" s="173" t="str">
        <f>IFERROR(SUMIFS(#REF!,#REF!,$I1615,#REF!,$R$3)/SUMIFS(#REF!,#REF!,$I1615,#REF!,$R$3),"-")</f>
        <v>-</v>
      </c>
      <c r="N1615" s="173" t="str">
        <f>IFERROR(SUMIFS(#REF!,#REF!,$I1615,#REF!,"&lt;="&amp;$R$2,#REF!,"&gt;="&amp;$S$2)/SUMIFS(#REF!,#REF!,$I1615,#REF!,"&lt;="&amp;$R$2,#REF!,"&gt;="&amp;$S$2),"-")</f>
        <v>-</v>
      </c>
      <c r="O1615" s="145"/>
      <c r="P1615" s="143"/>
    </row>
    <row r="1616" spans="1:16">
      <c r="A1616" s="141"/>
      <c r="B1616" s="145"/>
      <c r="C1616" s="175" t="s">
        <v>2706</v>
      </c>
      <c r="D1616" s="169" t="s">
        <v>235</v>
      </c>
      <c r="E1616" s="169" t="s">
        <v>2707</v>
      </c>
      <c r="F1616" s="181" t="s">
        <v>3106</v>
      </c>
      <c r="G1616" s="181" t="s">
        <v>3106</v>
      </c>
      <c r="H1616" s="181" t="s">
        <v>3106</v>
      </c>
      <c r="I1616" s="181" t="s">
        <v>3106</v>
      </c>
      <c r="J1616" s="171">
        <v>0.9</v>
      </c>
      <c r="K1616" s="172" t="str">
        <f>IFERROR(SUMIFS(#REF!,#REF!,$I1616,#REF!,$R$2)/SUMIFS(#REF!,#REF!,$I1616,#REF!,$R$2),"-")</f>
        <v>-</v>
      </c>
      <c r="L1616" s="172" t="str">
        <f>IFERROR(SUMIFS(#REF!,#REF!,$I1616,#REF!,$R$7)/SUMIFS(#REF!,#REF!,$I1616,#REF!,$R$7),"-")</f>
        <v>-</v>
      </c>
      <c r="M1616" s="173" t="str">
        <f>IFERROR(SUMIFS(#REF!,#REF!,$I1616,#REF!,$R$3)/SUMIFS(#REF!,#REF!,$I1616,#REF!,$R$3),"-")</f>
        <v>-</v>
      </c>
      <c r="N1616" s="173" t="str">
        <f>IFERROR(SUMIFS(#REF!,#REF!,$I1616,#REF!,"&lt;="&amp;$R$2,#REF!,"&gt;="&amp;$S$2)/SUMIFS(#REF!,#REF!,$I1616,#REF!,"&lt;="&amp;$R$2,#REF!,"&gt;="&amp;$S$2),"-")</f>
        <v>-</v>
      </c>
      <c r="O1616" s="145"/>
      <c r="P1616" s="143"/>
    </row>
    <row r="1617" spans="1:16">
      <c r="A1617" s="141"/>
      <c r="B1617" s="145"/>
      <c r="C1617" s="175" t="s">
        <v>2706</v>
      </c>
      <c r="D1617" s="169" t="s">
        <v>235</v>
      </c>
      <c r="E1617" s="169" t="s">
        <v>2707</v>
      </c>
      <c r="F1617" s="181" t="s">
        <v>3108</v>
      </c>
      <c r="G1617" s="181" t="s">
        <v>3108</v>
      </c>
      <c r="H1617" s="181" t="s">
        <v>3108</v>
      </c>
      <c r="I1617" s="181" t="s">
        <v>3108</v>
      </c>
      <c r="J1617" s="171">
        <v>0.9</v>
      </c>
      <c r="K1617" s="172" t="str">
        <f>IFERROR(SUMIFS(#REF!,#REF!,$I1617,#REF!,$R$2)/SUMIFS(#REF!,#REF!,$I1617,#REF!,$R$2),"-")</f>
        <v>-</v>
      </c>
      <c r="L1617" s="172" t="str">
        <f>IFERROR(SUMIFS(#REF!,#REF!,$I1617,#REF!,$R$7)/SUMIFS(#REF!,#REF!,$I1617,#REF!,$R$7),"-")</f>
        <v>-</v>
      </c>
      <c r="M1617" s="173" t="str">
        <f>IFERROR(SUMIFS(#REF!,#REF!,$I1617,#REF!,$R$3)/SUMIFS(#REF!,#REF!,$I1617,#REF!,$R$3),"-")</f>
        <v>-</v>
      </c>
      <c r="N1617" s="173" t="str">
        <f>IFERROR(SUMIFS(#REF!,#REF!,$I1617,#REF!,"&lt;="&amp;$R$2,#REF!,"&gt;="&amp;$S$2)/SUMIFS(#REF!,#REF!,$I1617,#REF!,"&lt;="&amp;$R$2,#REF!,"&gt;="&amp;$S$2),"-")</f>
        <v>-</v>
      </c>
      <c r="O1617" s="145"/>
      <c r="P1617" s="143"/>
    </row>
    <row r="1618" spans="1:16">
      <c r="A1618" s="141"/>
      <c r="B1618" s="145"/>
      <c r="C1618" s="175" t="s">
        <v>2706</v>
      </c>
      <c r="D1618" s="169" t="s">
        <v>235</v>
      </c>
      <c r="E1618" s="169" t="s">
        <v>2707</v>
      </c>
      <c r="F1618" s="181" t="s">
        <v>3110</v>
      </c>
      <c r="G1618" s="181" t="s">
        <v>3110</v>
      </c>
      <c r="H1618" s="181" t="s">
        <v>3110</v>
      </c>
      <c r="I1618" s="181" t="s">
        <v>3110</v>
      </c>
      <c r="J1618" s="171">
        <v>0.9</v>
      </c>
      <c r="K1618" s="172" t="str">
        <f>IFERROR(SUMIFS(#REF!,#REF!,$I1618,#REF!,$R$2)/SUMIFS(#REF!,#REF!,$I1618,#REF!,$R$2),"-")</f>
        <v>-</v>
      </c>
      <c r="L1618" s="172" t="str">
        <f>IFERROR(SUMIFS(#REF!,#REF!,$I1618,#REF!,$R$7)/SUMIFS(#REF!,#REF!,$I1618,#REF!,$R$7),"-")</f>
        <v>-</v>
      </c>
      <c r="M1618" s="173" t="str">
        <f>IFERROR(SUMIFS(#REF!,#REF!,$I1618,#REF!,$R$3)/SUMIFS(#REF!,#REF!,$I1618,#REF!,$R$3),"-")</f>
        <v>-</v>
      </c>
      <c r="N1618" s="173" t="str">
        <f>IFERROR(SUMIFS(#REF!,#REF!,$I1618,#REF!,"&lt;="&amp;$R$2,#REF!,"&gt;="&amp;$S$2)/SUMIFS(#REF!,#REF!,$I1618,#REF!,"&lt;="&amp;$R$2,#REF!,"&gt;="&amp;$S$2),"-")</f>
        <v>-</v>
      </c>
      <c r="O1618" s="145"/>
      <c r="P1618" s="143"/>
    </row>
    <row r="1619" spans="1:16">
      <c r="A1619" s="141"/>
      <c r="B1619" s="145"/>
      <c r="C1619" s="175" t="s">
        <v>2706</v>
      </c>
      <c r="D1619" s="169" t="s">
        <v>235</v>
      </c>
      <c r="E1619" s="169" t="s">
        <v>2707</v>
      </c>
      <c r="F1619" s="181" t="s">
        <v>3112</v>
      </c>
      <c r="G1619" s="181" t="s">
        <v>3112</v>
      </c>
      <c r="H1619" s="181" t="s">
        <v>3112</v>
      </c>
      <c r="I1619" s="181" t="s">
        <v>3112</v>
      </c>
      <c r="J1619" s="171">
        <v>0.9</v>
      </c>
      <c r="K1619" s="172" t="str">
        <f>IFERROR(SUMIFS(#REF!,#REF!,$I1619,#REF!,$R$2)/SUMIFS(#REF!,#REF!,$I1619,#REF!,$R$2),"-")</f>
        <v>-</v>
      </c>
      <c r="L1619" s="172" t="str">
        <f>IFERROR(SUMIFS(#REF!,#REF!,$I1619,#REF!,$R$7)/SUMIFS(#REF!,#REF!,$I1619,#REF!,$R$7),"-")</f>
        <v>-</v>
      </c>
      <c r="M1619" s="173" t="str">
        <f>IFERROR(SUMIFS(#REF!,#REF!,$I1619,#REF!,$R$3)/SUMIFS(#REF!,#REF!,$I1619,#REF!,$R$3),"-")</f>
        <v>-</v>
      </c>
      <c r="N1619" s="173" t="str">
        <f>IFERROR(SUMIFS(#REF!,#REF!,$I1619,#REF!,"&lt;="&amp;$R$2,#REF!,"&gt;="&amp;$S$2)/SUMIFS(#REF!,#REF!,$I1619,#REF!,"&lt;="&amp;$R$2,#REF!,"&gt;="&amp;$S$2),"-")</f>
        <v>-</v>
      </c>
      <c r="O1619" s="145"/>
      <c r="P1619" s="143"/>
    </row>
    <row r="1620" spans="1:16">
      <c r="A1620" s="141"/>
      <c r="B1620" s="145"/>
      <c r="C1620" s="175" t="s">
        <v>2706</v>
      </c>
      <c r="D1620" s="169" t="s">
        <v>26</v>
      </c>
      <c r="E1620" s="169" t="s">
        <v>2707</v>
      </c>
      <c r="F1620" s="181" t="s">
        <v>3114</v>
      </c>
      <c r="G1620" s="181" t="s">
        <v>3114</v>
      </c>
      <c r="H1620" s="181" t="s">
        <v>3114</v>
      </c>
      <c r="I1620" s="181" t="s">
        <v>3114</v>
      </c>
      <c r="J1620" s="171">
        <v>0.9</v>
      </c>
      <c r="K1620" s="172" t="str">
        <f>IFERROR(SUMIFS(#REF!,#REF!,$I1620,#REF!,$R$2)/SUMIFS(#REF!,#REF!,$I1620,#REF!,$R$2),"-")</f>
        <v>-</v>
      </c>
      <c r="L1620" s="172" t="str">
        <f>IFERROR(SUMIFS(#REF!,#REF!,$I1620,#REF!,$R$7)/SUMIFS(#REF!,#REF!,$I1620,#REF!,$R$7),"-")</f>
        <v>-</v>
      </c>
      <c r="M1620" s="173" t="str">
        <f>IFERROR(SUMIFS(#REF!,#REF!,$I1620,#REF!,$R$3)/SUMIFS(#REF!,#REF!,$I1620,#REF!,$R$3),"-")</f>
        <v>-</v>
      </c>
      <c r="N1620" s="173" t="str">
        <f>IFERROR(SUMIFS(#REF!,#REF!,$I1620,#REF!,"&lt;="&amp;$R$2,#REF!,"&gt;="&amp;$S$2)/SUMIFS(#REF!,#REF!,$I1620,#REF!,"&lt;="&amp;$R$2,#REF!,"&gt;="&amp;$S$2),"-")</f>
        <v>-</v>
      </c>
      <c r="O1620" s="145"/>
      <c r="P1620" s="143"/>
    </row>
    <row r="1621" spans="1:16">
      <c r="A1621" s="141"/>
      <c r="B1621" s="145"/>
      <c r="C1621" s="175" t="s">
        <v>2706</v>
      </c>
      <c r="D1621" s="169" t="s">
        <v>235</v>
      </c>
      <c r="E1621" s="169" t="s">
        <v>2707</v>
      </c>
      <c r="F1621" s="181" t="s">
        <v>3116</v>
      </c>
      <c r="G1621" s="181" t="s">
        <v>3116</v>
      </c>
      <c r="H1621" s="181" t="s">
        <v>3116</v>
      </c>
      <c r="I1621" s="181" t="s">
        <v>3116</v>
      </c>
      <c r="J1621" s="171">
        <v>0.9</v>
      </c>
      <c r="K1621" s="172" t="str">
        <f>IFERROR(SUMIFS(#REF!,#REF!,$I1621,#REF!,$R$2)/SUMIFS(#REF!,#REF!,$I1621,#REF!,$R$2),"-")</f>
        <v>-</v>
      </c>
      <c r="L1621" s="172" t="str">
        <f>IFERROR(SUMIFS(#REF!,#REF!,$I1621,#REF!,$R$7)/SUMIFS(#REF!,#REF!,$I1621,#REF!,$R$7),"-")</f>
        <v>-</v>
      </c>
      <c r="M1621" s="173" t="str">
        <f>IFERROR(SUMIFS(#REF!,#REF!,$I1621,#REF!,$R$3)/SUMIFS(#REF!,#REF!,$I1621,#REF!,$R$3),"-")</f>
        <v>-</v>
      </c>
      <c r="N1621" s="173" t="str">
        <f>IFERROR(SUMIFS(#REF!,#REF!,$I1621,#REF!,"&lt;="&amp;$R$2,#REF!,"&gt;="&amp;$S$2)/SUMIFS(#REF!,#REF!,$I1621,#REF!,"&lt;="&amp;$R$2,#REF!,"&gt;="&amp;$S$2),"-")</f>
        <v>-</v>
      </c>
      <c r="O1621" s="145"/>
      <c r="P1621" s="143"/>
    </row>
    <row r="1622" spans="1:16">
      <c r="A1622" s="141"/>
      <c r="B1622" s="145"/>
      <c r="C1622" s="175" t="s">
        <v>2706</v>
      </c>
      <c r="D1622" s="169" t="s">
        <v>26</v>
      </c>
      <c r="E1622" s="169" t="s">
        <v>2707</v>
      </c>
      <c r="F1622" s="181" t="s">
        <v>3118</v>
      </c>
      <c r="G1622" s="181" t="s">
        <v>3118</v>
      </c>
      <c r="H1622" s="181" t="s">
        <v>3118</v>
      </c>
      <c r="I1622" s="181" t="s">
        <v>3118</v>
      </c>
      <c r="J1622" s="171">
        <v>0.9</v>
      </c>
      <c r="K1622" s="172" t="str">
        <f>IFERROR(SUMIFS(#REF!,#REF!,$I1622,#REF!,$R$2)/SUMIFS(#REF!,#REF!,$I1622,#REF!,$R$2),"-")</f>
        <v>-</v>
      </c>
      <c r="L1622" s="172" t="str">
        <f>IFERROR(SUMIFS(#REF!,#REF!,$I1622,#REF!,$R$7)/SUMIFS(#REF!,#REF!,$I1622,#REF!,$R$7),"-")</f>
        <v>-</v>
      </c>
      <c r="M1622" s="173" t="str">
        <f>IFERROR(SUMIFS(#REF!,#REF!,$I1622,#REF!,$R$3)/SUMIFS(#REF!,#REF!,$I1622,#REF!,$R$3),"-")</f>
        <v>-</v>
      </c>
      <c r="N1622" s="173" t="str">
        <f>IFERROR(SUMIFS(#REF!,#REF!,$I1622,#REF!,"&lt;="&amp;$R$2,#REF!,"&gt;="&amp;$S$2)/SUMIFS(#REF!,#REF!,$I1622,#REF!,"&lt;="&amp;$R$2,#REF!,"&gt;="&amp;$S$2),"-")</f>
        <v>-</v>
      </c>
      <c r="O1622" s="145"/>
      <c r="P1622" s="143"/>
    </row>
    <row r="1623" spans="1:16">
      <c r="A1623" s="141"/>
      <c r="B1623" s="145"/>
      <c r="C1623" s="175" t="s">
        <v>2706</v>
      </c>
      <c r="D1623" s="169" t="s">
        <v>26</v>
      </c>
      <c r="E1623" s="169" t="s">
        <v>2707</v>
      </c>
      <c r="F1623" s="181" t="s">
        <v>3120</v>
      </c>
      <c r="G1623" s="181" t="s">
        <v>3120</v>
      </c>
      <c r="H1623" s="181" t="s">
        <v>3120</v>
      </c>
      <c r="I1623" s="181" t="s">
        <v>3120</v>
      </c>
      <c r="J1623" s="171">
        <v>0.9</v>
      </c>
      <c r="K1623" s="172" t="str">
        <f>IFERROR(SUMIFS(#REF!,#REF!,$I1623,#REF!,$R$2)/SUMIFS(#REF!,#REF!,$I1623,#REF!,$R$2),"-")</f>
        <v>-</v>
      </c>
      <c r="L1623" s="172" t="str">
        <f>IFERROR(SUMIFS(#REF!,#REF!,$I1623,#REF!,$R$7)/SUMIFS(#REF!,#REF!,$I1623,#REF!,$R$7),"-")</f>
        <v>-</v>
      </c>
      <c r="M1623" s="173" t="str">
        <f>IFERROR(SUMIFS(#REF!,#REF!,$I1623,#REF!,$R$3)/SUMIFS(#REF!,#REF!,$I1623,#REF!,$R$3),"-")</f>
        <v>-</v>
      </c>
      <c r="N1623" s="173" t="str">
        <f>IFERROR(SUMIFS(#REF!,#REF!,$I1623,#REF!,"&lt;="&amp;$R$2,#REF!,"&gt;="&amp;$S$2)/SUMIFS(#REF!,#REF!,$I1623,#REF!,"&lt;="&amp;$R$2,#REF!,"&gt;="&amp;$S$2),"-")</f>
        <v>-</v>
      </c>
      <c r="O1623" s="145"/>
      <c r="P1623" s="143"/>
    </row>
    <row r="1624" spans="1:16">
      <c r="A1624" s="141"/>
      <c r="B1624" s="145"/>
      <c r="C1624" s="175" t="s">
        <v>2706</v>
      </c>
      <c r="D1624" s="169" t="s">
        <v>26</v>
      </c>
      <c r="E1624" s="169" t="s">
        <v>2707</v>
      </c>
      <c r="F1624" s="181" t="s">
        <v>3122</v>
      </c>
      <c r="G1624" s="181" t="s">
        <v>3122</v>
      </c>
      <c r="H1624" s="181" t="s">
        <v>3122</v>
      </c>
      <c r="I1624" s="181" t="s">
        <v>3122</v>
      </c>
      <c r="J1624" s="171">
        <v>0.9</v>
      </c>
      <c r="K1624" s="172" t="str">
        <f>IFERROR(SUMIFS(#REF!,#REF!,$I1624,#REF!,$R$2)/SUMIFS(#REF!,#REF!,$I1624,#REF!,$R$2),"-")</f>
        <v>-</v>
      </c>
      <c r="L1624" s="172" t="str">
        <f>IFERROR(SUMIFS(#REF!,#REF!,$I1624,#REF!,$R$7)/SUMIFS(#REF!,#REF!,$I1624,#REF!,$R$7),"-")</f>
        <v>-</v>
      </c>
      <c r="M1624" s="173" t="str">
        <f>IFERROR(SUMIFS(#REF!,#REF!,$I1624,#REF!,$R$3)/SUMIFS(#REF!,#REF!,$I1624,#REF!,$R$3),"-")</f>
        <v>-</v>
      </c>
      <c r="N1624" s="173" t="str">
        <f>IFERROR(SUMIFS(#REF!,#REF!,$I1624,#REF!,"&lt;="&amp;$R$2,#REF!,"&gt;="&amp;$S$2)/SUMIFS(#REF!,#REF!,$I1624,#REF!,"&lt;="&amp;$R$2,#REF!,"&gt;="&amp;$S$2),"-")</f>
        <v>-</v>
      </c>
      <c r="O1624" s="145"/>
      <c r="P1624" s="143"/>
    </row>
    <row r="1625" spans="1:16">
      <c r="A1625" s="141"/>
      <c r="B1625" s="145"/>
      <c r="C1625" s="175" t="s">
        <v>2706</v>
      </c>
      <c r="D1625" s="169" t="s">
        <v>26</v>
      </c>
      <c r="E1625" s="169" t="s">
        <v>2707</v>
      </c>
      <c r="F1625" s="181" t="s">
        <v>3124</v>
      </c>
      <c r="G1625" s="181" t="s">
        <v>3124</v>
      </c>
      <c r="H1625" s="181" t="s">
        <v>3124</v>
      </c>
      <c r="I1625" s="181" t="s">
        <v>3124</v>
      </c>
      <c r="J1625" s="171">
        <v>0.9</v>
      </c>
      <c r="K1625" s="172" t="str">
        <f>IFERROR(SUMIFS(#REF!,#REF!,$I1625,#REF!,$R$2)/SUMIFS(#REF!,#REF!,$I1625,#REF!,$R$2),"-")</f>
        <v>-</v>
      </c>
      <c r="L1625" s="172" t="str">
        <f>IFERROR(SUMIFS(#REF!,#REF!,$I1625,#REF!,$R$7)/SUMIFS(#REF!,#REF!,$I1625,#REF!,$R$7),"-")</f>
        <v>-</v>
      </c>
      <c r="M1625" s="173" t="str">
        <f>IFERROR(SUMIFS(#REF!,#REF!,$I1625,#REF!,$R$3)/SUMIFS(#REF!,#REF!,$I1625,#REF!,$R$3),"-")</f>
        <v>-</v>
      </c>
      <c r="N1625" s="173" t="str">
        <f>IFERROR(SUMIFS(#REF!,#REF!,$I1625,#REF!,"&lt;="&amp;$R$2,#REF!,"&gt;="&amp;$S$2)/SUMIFS(#REF!,#REF!,$I1625,#REF!,"&lt;="&amp;$R$2,#REF!,"&gt;="&amp;$S$2),"-")</f>
        <v>-</v>
      </c>
      <c r="O1625" s="145"/>
      <c r="P1625" s="143"/>
    </row>
    <row r="1626" spans="1:16">
      <c r="A1626" s="141"/>
      <c r="B1626" s="145"/>
      <c r="C1626" s="175" t="s">
        <v>2706</v>
      </c>
      <c r="D1626" s="169" t="s">
        <v>26</v>
      </c>
      <c r="E1626" s="169" t="s">
        <v>2707</v>
      </c>
      <c r="F1626" s="181" t="s">
        <v>3126</v>
      </c>
      <c r="G1626" s="181" t="s">
        <v>3126</v>
      </c>
      <c r="H1626" s="181" t="s">
        <v>3126</v>
      </c>
      <c r="I1626" s="181" t="s">
        <v>3126</v>
      </c>
      <c r="J1626" s="171">
        <v>0.9</v>
      </c>
      <c r="K1626" s="172" t="str">
        <f>IFERROR(SUMIFS(#REF!,#REF!,$I1626,#REF!,$R$2)/SUMIFS(#REF!,#REF!,$I1626,#REF!,$R$2),"-")</f>
        <v>-</v>
      </c>
      <c r="L1626" s="172" t="str">
        <f>IFERROR(SUMIFS(#REF!,#REF!,$I1626,#REF!,$R$7)/SUMIFS(#REF!,#REF!,$I1626,#REF!,$R$7),"-")</f>
        <v>-</v>
      </c>
      <c r="M1626" s="173" t="str">
        <f>IFERROR(SUMIFS(#REF!,#REF!,$I1626,#REF!,$R$3)/SUMIFS(#REF!,#REF!,$I1626,#REF!,$R$3),"-")</f>
        <v>-</v>
      </c>
      <c r="N1626" s="173" t="str">
        <f>IFERROR(SUMIFS(#REF!,#REF!,$I1626,#REF!,"&lt;="&amp;$R$2,#REF!,"&gt;="&amp;$S$2)/SUMIFS(#REF!,#REF!,$I1626,#REF!,"&lt;="&amp;$R$2,#REF!,"&gt;="&amp;$S$2),"-")</f>
        <v>-</v>
      </c>
      <c r="O1626" s="145"/>
      <c r="P1626" s="143"/>
    </row>
    <row r="1627" spans="1:16">
      <c r="A1627" s="141"/>
      <c r="B1627" s="145"/>
      <c r="C1627" s="175" t="s">
        <v>2706</v>
      </c>
      <c r="D1627" s="169" t="s">
        <v>26</v>
      </c>
      <c r="E1627" s="169" t="s">
        <v>2707</v>
      </c>
      <c r="F1627" s="181" t="s">
        <v>3128</v>
      </c>
      <c r="G1627" s="181" t="s">
        <v>3128</v>
      </c>
      <c r="H1627" s="181" t="s">
        <v>3128</v>
      </c>
      <c r="I1627" s="181" t="s">
        <v>3128</v>
      </c>
      <c r="J1627" s="171">
        <v>0.9</v>
      </c>
      <c r="K1627" s="172" t="str">
        <f>IFERROR(SUMIFS(#REF!,#REF!,$I1627,#REF!,$R$2)/SUMIFS(#REF!,#REF!,$I1627,#REF!,$R$2),"-")</f>
        <v>-</v>
      </c>
      <c r="L1627" s="172" t="str">
        <f>IFERROR(SUMIFS(#REF!,#REF!,$I1627,#REF!,$R$7)/SUMIFS(#REF!,#REF!,$I1627,#REF!,$R$7),"-")</f>
        <v>-</v>
      </c>
      <c r="M1627" s="173" t="str">
        <f>IFERROR(SUMIFS(#REF!,#REF!,$I1627,#REF!,$R$3)/SUMIFS(#REF!,#REF!,$I1627,#REF!,$R$3),"-")</f>
        <v>-</v>
      </c>
      <c r="N1627" s="173" t="str">
        <f>IFERROR(SUMIFS(#REF!,#REF!,$I1627,#REF!,"&lt;="&amp;$R$2,#REF!,"&gt;="&amp;$S$2)/SUMIFS(#REF!,#REF!,$I1627,#REF!,"&lt;="&amp;$R$2,#REF!,"&gt;="&amp;$S$2),"-")</f>
        <v>-</v>
      </c>
      <c r="O1627" s="145"/>
      <c r="P1627" s="143"/>
    </row>
    <row r="1628" spans="1:16">
      <c r="A1628" s="141"/>
      <c r="B1628" s="145"/>
      <c r="C1628" s="175" t="s">
        <v>2706</v>
      </c>
      <c r="D1628" s="169" t="s">
        <v>26</v>
      </c>
      <c r="E1628" s="169" t="s">
        <v>2707</v>
      </c>
      <c r="F1628" s="181" t="s">
        <v>3130</v>
      </c>
      <c r="G1628" s="181" t="s">
        <v>3130</v>
      </c>
      <c r="H1628" s="181" t="s">
        <v>3130</v>
      </c>
      <c r="I1628" s="181" t="s">
        <v>3130</v>
      </c>
      <c r="J1628" s="171">
        <v>0.9</v>
      </c>
      <c r="K1628" s="172" t="str">
        <f>IFERROR(SUMIFS(#REF!,#REF!,$I1628,#REF!,$R$2)/SUMIFS(#REF!,#REF!,$I1628,#REF!,$R$2),"-")</f>
        <v>-</v>
      </c>
      <c r="L1628" s="172" t="str">
        <f>IFERROR(SUMIFS(#REF!,#REF!,$I1628,#REF!,$R$7)/SUMIFS(#REF!,#REF!,$I1628,#REF!,$R$7),"-")</f>
        <v>-</v>
      </c>
      <c r="M1628" s="173" t="str">
        <f>IFERROR(SUMIFS(#REF!,#REF!,$I1628,#REF!,$R$3)/SUMIFS(#REF!,#REF!,$I1628,#REF!,$R$3),"-")</f>
        <v>-</v>
      </c>
      <c r="N1628" s="173" t="str">
        <f>IFERROR(SUMIFS(#REF!,#REF!,$I1628,#REF!,"&lt;="&amp;$R$2,#REF!,"&gt;="&amp;$S$2)/SUMIFS(#REF!,#REF!,$I1628,#REF!,"&lt;="&amp;$R$2,#REF!,"&gt;="&amp;$S$2),"-")</f>
        <v>-</v>
      </c>
      <c r="O1628" s="145"/>
      <c r="P1628" s="143"/>
    </row>
    <row r="1629" spans="1:16">
      <c r="A1629" s="141"/>
      <c r="B1629" s="145"/>
      <c r="C1629" s="175" t="s">
        <v>2706</v>
      </c>
      <c r="D1629" s="169" t="s">
        <v>26</v>
      </c>
      <c r="E1629" s="169" t="s">
        <v>2707</v>
      </c>
      <c r="F1629" s="181" t="s">
        <v>3132</v>
      </c>
      <c r="G1629" s="181" t="s">
        <v>3132</v>
      </c>
      <c r="H1629" s="181" t="s">
        <v>3132</v>
      </c>
      <c r="I1629" s="181" t="s">
        <v>3132</v>
      </c>
      <c r="J1629" s="171">
        <v>0.9</v>
      </c>
      <c r="K1629" s="172" t="str">
        <f>IFERROR(SUMIFS(#REF!,#REF!,$I1629,#REF!,$R$2)/SUMIFS(#REF!,#REF!,$I1629,#REF!,$R$2),"-")</f>
        <v>-</v>
      </c>
      <c r="L1629" s="172" t="str">
        <f>IFERROR(SUMIFS(#REF!,#REF!,$I1629,#REF!,$R$7)/SUMIFS(#REF!,#REF!,$I1629,#REF!,$R$7),"-")</f>
        <v>-</v>
      </c>
      <c r="M1629" s="173" t="str">
        <f>IFERROR(SUMIFS(#REF!,#REF!,$I1629,#REF!,$R$3)/SUMIFS(#REF!,#REF!,$I1629,#REF!,$R$3),"-")</f>
        <v>-</v>
      </c>
      <c r="N1629" s="173" t="str">
        <f>IFERROR(SUMIFS(#REF!,#REF!,$I1629,#REF!,"&lt;="&amp;$R$2,#REF!,"&gt;="&amp;$S$2)/SUMIFS(#REF!,#REF!,$I1629,#REF!,"&lt;="&amp;$R$2,#REF!,"&gt;="&amp;$S$2),"-")</f>
        <v>-</v>
      </c>
      <c r="O1629" s="145"/>
      <c r="P1629" s="143"/>
    </row>
    <row r="1630" spans="1:16">
      <c r="A1630" s="141"/>
      <c r="B1630" s="145"/>
      <c r="C1630" s="175" t="s">
        <v>2706</v>
      </c>
      <c r="D1630" s="169" t="s">
        <v>26</v>
      </c>
      <c r="E1630" s="169" t="s">
        <v>2707</v>
      </c>
      <c r="F1630" s="181" t="s">
        <v>3134</v>
      </c>
      <c r="G1630" s="181" t="s">
        <v>3134</v>
      </c>
      <c r="H1630" s="181" t="s">
        <v>3134</v>
      </c>
      <c r="I1630" s="181" t="s">
        <v>3134</v>
      </c>
      <c r="J1630" s="171">
        <v>0.9</v>
      </c>
      <c r="K1630" s="172" t="str">
        <f>IFERROR(SUMIFS(#REF!,#REF!,$I1630,#REF!,$R$2)/SUMIFS(#REF!,#REF!,$I1630,#REF!,$R$2),"-")</f>
        <v>-</v>
      </c>
      <c r="L1630" s="172" t="str">
        <f>IFERROR(SUMIFS(#REF!,#REF!,$I1630,#REF!,$R$7)/SUMIFS(#REF!,#REF!,$I1630,#REF!,$R$7),"-")</f>
        <v>-</v>
      </c>
      <c r="M1630" s="173" t="str">
        <f>IFERROR(SUMIFS(#REF!,#REF!,$I1630,#REF!,$R$3)/SUMIFS(#REF!,#REF!,$I1630,#REF!,$R$3),"-")</f>
        <v>-</v>
      </c>
      <c r="N1630" s="173" t="str">
        <f>IFERROR(SUMIFS(#REF!,#REF!,$I1630,#REF!,"&lt;="&amp;$R$2,#REF!,"&gt;="&amp;$S$2)/SUMIFS(#REF!,#REF!,$I1630,#REF!,"&lt;="&amp;$R$2,#REF!,"&gt;="&amp;$S$2),"-")</f>
        <v>-</v>
      </c>
      <c r="O1630" s="145"/>
      <c r="P1630" s="143"/>
    </row>
    <row r="1631" spans="1:16">
      <c r="A1631" s="141"/>
      <c r="B1631" s="145"/>
      <c r="C1631" s="175" t="s">
        <v>2706</v>
      </c>
      <c r="D1631" s="169" t="s">
        <v>26</v>
      </c>
      <c r="E1631" s="169" t="s">
        <v>2707</v>
      </c>
      <c r="F1631" s="181" t="s">
        <v>3136</v>
      </c>
      <c r="G1631" s="181" t="s">
        <v>3136</v>
      </c>
      <c r="H1631" s="181" t="s">
        <v>3136</v>
      </c>
      <c r="I1631" s="181" t="s">
        <v>3136</v>
      </c>
      <c r="J1631" s="171">
        <v>0.9</v>
      </c>
      <c r="K1631" s="172" t="str">
        <f>IFERROR(SUMIFS(#REF!,#REF!,$I1631,#REF!,$R$2)/SUMIFS(#REF!,#REF!,$I1631,#REF!,$R$2),"-")</f>
        <v>-</v>
      </c>
      <c r="L1631" s="172" t="str">
        <f>IFERROR(SUMIFS(#REF!,#REF!,$I1631,#REF!,$R$7)/SUMIFS(#REF!,#REF!,$I1631,#REF!,$R$7),"-")</f>
        <v>-</v>
      </c>
      <c r="M1631" s="173" t="str">
        <f>IFERROR(SUMIFS(#REF!,#REF!,$I1631,#REF!,$R$3)/SUMIFS(#REF!,#REF!,$I1631,#REF!,$R$3),"-")</f>
        <v>-</v>
      </c>
      <c r="N1631" s="173" t="str">
        <f>IFERROR(SUMIFS(#REF!,#REF!,$I1631,#REF!,"&lt;="&amp;$R$2,#REF!,"&gt;="&amp;$S$2)/SUMIFS(#REF!,#REF!,$I1631,#REF!,"&lt;="&amp;$R$2,#REF!,"&gt;="&amp;$S$2),"-")</f>
        <v>-</v>
      </c>
      <c r="O1631" s="145"/>
      <c r="P1631" s="143"/>
    </row>
    <row r="1632" spans="1:16">
      <c r="A1632" s="141"/>
      <c r="B1632" s="145"/>
      <c r="C1632" s="175" t="s">
        <v>2706</v>
      </c>
      <c r="D1632" s="169" t="s">
        <v>26</v>
      </c>
      <c r="E1632" s="169" t="s">
        <v>2707</v>
      </c>
      <c r="F1632" s="181" t="s">
        <v>3138</v>
      </c>
      <c r="G1632" s="181" t="s">
        <v>3138</v>
      </c>
      <c r="H1632" s="181" t="s">
        <v>3138</v>
      </c>
      <c r="I1632" s="181" t="s">
        <v>3138</v>
      </c>
      <c r="J1632" s="171">
        <v>0.9</v>
      </c>
      <c r="K1632" s="172" t="str">
        <f>IFERROR(SUMIFS(#REF!,#REF!,$I1632,#REF!,$R$2)/SUMIFS(#REF!,#REF!,$I1632,#REF!,$R$2),"-")</f>
        <v>-</v>
      </c>
      <c r="L1632" s="172" t="str">
        <f>IFERROR(SUMIFS(#REF!,#REF!,$I1632,#REF!,$R$7)/SUMIFS(#REF!,#REF!,$I1632,#REF!,$R$7),"-")</f>
        <v>-</v>
      </c>
      <c r="M1632" s="173" t="str">
        <f>IFERROR(SUMIFS(#REF!,#REF!,$I1632,#REF!,$R$3)/SUMIFS(#REF!,#REF!,$I1632,#REF!,$R$3),"-")</f>
        <v>-</v>
      </c>
      <c r="N1632" s="173" t="str">
        <f>IFERROR(SUMIFS(#REF!,#REF!,$I1632,#REF!,"&lt;="&amp;$R$2,#REF!,"&gt;="&amp;$S$2)/SUMIFS(#REF!,#REF!,$I1632,#REF!,"&lt;="&amp;$R$2,#REF!,"&gt;="&amp;$S$2),"-")</f>
        <v>-</v>
      </c>
      <c r="O1632" s="145"/>
      <c r="P1632" s="143"/>
    </row>
    <row r="1633" spans="1:16">
      <c r="A1633" s="141"/>
      <c r="B1633" s="145"/>
      <c r="C1633" s="175" t="s">
        <v>2706</v>
      </c>
      <c r="D1633" s="169" t="s">
        <v>26</v>
      </c>
      <c r="E1633" s="169" t="s">
        <v>2707</v>
      </c>
      <c r="F1633" s="181" t="s">
        <v>3140</v>
      </c>
      <c r="G1633" s="181" t="s">
        <v>3140</v>
      </c>
      <c r="H1633" s="181" t="s">
        <v>3140</v>
      </c>
      <c r="I1633" s="181" t="s">
        <v>3140</v>
      </c>
      <c r="J1633" s="171">
        <v>0.9</v>
      </c>
      <c r="K1633" s="172" t="str">
        <f>IFERROR(SUMIFS(#REF!,#REF!,$I1633,#REF!,$R$2)/SUMIFS(#REF!,#REF!,$I1633,#REF!,$R$2),"-")</f>
        <v>-</v>
      </c>
      <c r="L1633" s="172" t="str">
        <f>IFERROR(SUMIFS(#REF!,#REF!,$I1633,#REF!,$R$7)/SUMIFS(#REF!,#REF!,$I1633,#REF!,$R$7),"-")</f>
        <v>-</v>
      </c>
      <c r="M1633" s="173" t="str">
        <f>IFERROR(SUMIFS(#REF!,#REF!,$I1633,#REF!,$R$3)/SUMIFS(#REF!,#REF!,$I1633,#REF!,$R$3),"-")</f>
        <v>-</v>
      </c>
      <c r="N1633" s="173" t="str">
        <f>IFERROR(SUMIFS(#REF!,#REF!,$I1633,#REF!,"&lt;="&amp;$R$2,#REF!,"&gt;="&amp;$S$2)/SUMIFS(#REF!,#REF!,$I1633,#REF!,"&lt;="&amp;$R$2,#REF!,"&gt;="&amp;$S$2),"-")</f>
        <v>-</v>
      </c>
      <c r="O1633" s="145"/>
      <c r="P1633" s="143"/>
    </row>
    <row r="1634" spans="1:16">
      <c r="A1634" s="141"/>
      <c r="B1634" s="145"/>
      <c r="C1634" s="175" t="s">
        <v>2706</v>
      </c>
      <c r="D1634" s="169" t="s">
        <v>26</v>
      </c>
      <c r="E1634" s="169" t="s">
        <v>2707</v>
      </c>
      <c r="F1634" s="181" t="s">
        <v>3142</v>
      </c>
      <c r="G1634" s="181" t="s">
        <v>3142</v>
      </c>
      <c r="H1634" s="181" t="s">
        <v>3142</v>
      </c>
      <c r="I1634" s="181" t="s">
        <v>3142</v>
      </c>
      <c r="J1634" s="171">
        <v>0.9</v>
      </c>
      <c r="K1634" s="172" t="str">
        <f>IFERROR(SUMIFS(#REF!,#REF!,$I1634,#REF!,$R$2)/SUMIFS(#REF!,#REF!,$I1634,#REF!,$R$2),"-")</f>
        <v>-</v>
      </c>
      <c r="L1634" s="172" t="str">
        <f>IFERROR(SUMIFS(#REF!,#REF!,$I1634,#REF!,$R$7)/SUMIFS(#REF!,#REF!,$I1634,#REF!,$R$7),"-")</f>
        <v>-</v>
      </c>
      <c r="M1634" s="173" t="str">
        <f>IFERROR(SUMIFS(#REF!,#REF!,$I1634,#REF!,$R$3)/SUMIFS(#REF!,#REF!,$I1634,#REF!,$R$3),"-")</f>
        <v>-</v>
      </c>
      <c r="N1634" s="173" t="str">
        <f>IFERROR(SUMIFS(#REF!,#REF!,$I1634,#REF!,"&lt;="&amp;$R$2,#REF!,"&gt;="&amp;$S$2)/SUMIFS(#REF!,#REF!,$I1634,#REF!,"&lt;="&amp;$R$2,#REF!,"&gt;="&amp;$S$2),"-")</f>
        <v>-</v>
      </c>
      <c r="O1634" s="145"/>
      <c r="P1634" s="143"/>
    </row>
    <row r="1635" spans="1:16">
      <c r="A1635" s="141"/>
      <c r="B1635" s="145"/>
      <c r="C1635" s="175" t="s">
        <v>2706</v>
      </c>
      <c r="D1635" s="169" t="s">
        <v>26</v>
      </c>
      <c r="E1635" s="169" t="s">
        <v>2707</v>
      </c>
      <c r="F1635" s="181" t="s">
        <v>3144</v>
      </c>
      <c r="G1635" s="181" t="s">
        <v>3144</v>
      </c>
      <c r="H1635" s="181" t="s">
        <v>3144</v>
      </c>
      <c r="I1635" s="181" t="s">
        <v>3144</v>
      </c>
      <c r="J1635" s="171">
        <v>0.9</v>
      </c>
      <c r="K1635" s="172" t="str">
        <f>IFERROR(SUMIFS(#REF!,#REF!,$I1635,#REF!,$R$2)/SUMIFS(#REF!,#REF!,$I1635,#REF!,$R$2),"-")</f>
        <v>-</v>
      </c>
      <c r="L1635" s="172" t="str">
        <f>IFERROR(SUMIFS(#REF!,#REF!,$I1635,#REF!,$R$7)/SUMIFS(#REF!,#REF!,$I1635,#REF!,$R$7),"-")</f>
        <v>-</v>
      </c>
      <c r="M1635" s="173" t="str">
        <f>IFERROR(SUMIFS(#REF!,#REF!,$I1635,#REF!,$R$3)/SUMIFS(#REF!,#REF!,$I1635,#REF!,$R$3),"-")</f>
        <v>-</v>
      </c>
      <c r="N1635" s="173" t="str">
        <f>IFERROR(SUMIFS(#REF!,#REF!,$I1635,#REF!,"&lt;="&amp;$R$2,#REF!,"&gt;="&amp;$S$2)/SUMIFS(#REF!,#REF!,$I1635,#REF!,"&lt;="&amp;$R$2,#REF!,"&gt;="&amp;$S$2),"-")</f>
        <v>-</v>
      </c>
      <c r="O1635" s="145"/>
      <c r="P1635" s="143"/>
    </row>
    <row r="1636" spans="1:16">
      <c r="A1636" s="141"/>
      <c r="B1636" s="145"/>
      <c r="C1636" s="175" t="s">
        <v>2706</v>
      </c>
      <c r="D1636" s="169" t="s">
        <v>26</v>
      </c>
      <c r="E1636" s="169" t="s">
        <v>2707</v>
      </c>
      <c r="F1636" s="181" t="s">
        <v>3146</v>
      </c>
      <c r="G1636" s="181" t="s">
        <v>3146</v>
      </c>
      <c r="H1636" s="181" t="s">
        <v>3146</v>
      </c>
      <c r="I1636" s="181" t="s">
        <v>3146</v>
      </c>
      <c r="J1636" s="171">
        <v>0.9</v>
      </c>
      <c r="K1636" s="172" t="str">
        <f>IFERROR(SUMIFS(#REF!,#REF!,$I1636,#REF!,$R$2)/SUMIFS(#REF!,#REF!,$I1636,#REF!,$R$2),"-")</f>
        <v>-</v>
      </c>
      <c r="L1636" s="172" t="str">
        <f>IFERROR(SUMIFS(#REF!,#REF!,$I1636,#REF!,$R$7)/SUMIFS(#REF!,#REF!,$I1636,#REF!,$R$7),"-")</f>
        <v>-</v>
      </c>
      <c r="M1636" s="173" t="str">
        <f>IFERROR(SUMIFS(#REF!,#REF!,$I1636,#REF!,$R$3)/SUMIFS(#REF!,#REF!,$I1636,#REF!,$R$3),"-")</f>
        <v>-</v>
      </c>
      <c r="N1636" s="173" t="str">
        <f>IFERROR(SUMIFS(#REF!,#REF!,$I1636,#REF!,"&lt;="&amp;$R$2,#REF!,"&gt;="&amp;$S$2)/SUMIFS(#REF!,#REF!,$I1636,#REF!,"&lt;="&amp;$R$2,#REF!,"&gt;="&amp;$S$2),"-")</f>
        <v>-</v>
      </c>
      <c r="O1636" s="145"/>
      <c r="P1636" s="143"/>
    </row>
    <row r="1637" spans="1:16">
      <c r="A1637" s="141"/>
      <c r="B1637" s="145"/>
      <c r="C1637" s="175" t="s">
        <v>2706</v>
      </c>
      <c r="D1637" s="169" t="s">
        <v>26</v>
      </c>
      <c r="E1637" s="169" t="s">
        <v>2707</v>
      </c>
      <c r="F1637" s="181" t="s">
        <v>3148</v>
      </c>
      <c r="G1637" s="181" t="s">
        <v>3148</v>
      </c>
      <c r="H1637" s="181" t="s">
        <v>3148</v>
      </c>
      <c r="I1637" s="181" t="s">
        <v>3148</v>
      </c>
      <c r="J1637" s="171">
        <v>0.9</v>
      </c>
      <c r="K1637" s="172" t="str">
        <f>IFERROR(SUMIFS(#REF!,#REF!,$I1637,#REF!,$R$2)/SUMIFS(#REF!,#REF!,$I1637,#REF!,$R$2),"-")</f>
        <v>-</v>
      </c>
      <c r="L1637" s="172" t="str">
        <f>IFERROR(SUMIFS(#REF!,#REF!,$I1637,#REF!,$R$7)/SUMIFS(#REF!,#REF!,$I1637,#REF!,$R$7),"-")</f>
        <v>-</v>
      </c>
      <c r="M1637" s="173" t="str">
        <f>IFERROR(SUMIFS(#REF!,#REF!,$I1637,#REF!,$R$3)/SUMIFS(#REF!,#REF!,$I1637,#REF!,$R$3),"-")</f>
        <v>-</v>
      </c>
      <c r="N1637" s="173" t="str">
        <f>IFERROR(SUMIFS(#REF!,#REF!,$I1637,#REF!,"&lt;="&amp;$R$2,#REF!,"&gt;="&amp;$S$2)/SUMIFS(#REF!,#REF!,$I1637,#REF!,"&lt;="&amp;$R$2,#REF!,"&gt;="&amp;$S$2),"-")</f>
        <v>-</v>
      </c>
      <c r="O1637" s="145"/>
      <c r="P1637" s="143"/>
    </row>
    <row r="1638" spans="1:16">
      <c r="A1638" s="141"/>
      <c r="B1638" s="145"/>
      <c r="C1638" s="175" t="s">
        <v>2706</v>
      </c>
      <c r="D1638" s="169" t="s">
        <v>26</v>
      </c>
      <c r="E1638" s="169" t="s">
        <v>2707</v>
      </c>
      <c r="F1638" s="181" t="s">
        <v>3150</v>
      </c>
      <c r="G1638" s="181" t="s">
        <v>3150</v>
      </c>
      <c r="H1638" s="181" t="s">
        <v>3150</v>
      </c>
      <c r="I1638" s="181" t="s">
        <v>3150</v>
      </c>
      <c r="J1638" s="171">
        <v>0.9</v>
      </c>
      <c r="K1638" s="172" t="str">
        <f>IFERROR(SUMIFS(#REF!,#REF!,$I1638,#REF!,$R$2)/SUMIFS(#REF!,#REF!,$I1638,#REF!,$R$2),"-")</f>
        <v>-</v>
      </c>
      <c r="L1638" s="172" t="str">
        <f>IFERROR(SUMIFS(#REF!,#REF!,$I1638,#REF!,$R$7)/SUMIFS(#REF!,#REF!,$I1638,#REF!,$R$7),"-")</f>
        <v>-</v>
      </c>
      <c r="M1638" s="173" t="str">
        <f>IFERROR(SUMIFS(#REF!,#REF!,$I1638,#REF!,$R$3)/SUMIFS(#REF!,#REF!,$I1638,#REF!,$R$3),"-")</f>
        <v>-</v>
      </c>
      <c r="N1638" s="173" t="str">
        <f>IFERROR(SUMIFS(#REF!,#REF!,$I1638,#REF!,"&lt;="&amp;$R$2,#REF!,"&gt;="&amp;$S$2)/SUMIFS(#REF!,#REF!,$I1638,#REF!,"&lt;="&amp;$R$2,#REF!,"&gt;="&amp;$S$2),"-")</f>
        <v>-</v>
      </c>
      <c r="O1638" s="145"/>
      <c r="P1638" s="143"/>
    </row>
    <row r="1639" spans="1:16">
      <c r="A1639" s="141"/>
      <c r="B1639" s="145"/>
      <c r="C1639" s="175" t="s">
        <v>2706</v>
      </c>
      <c r="D1639" s="169" t="s">
        <v>26</v>
      </c>
      <c r="E1639" s="169" t="s">
        <v>2707</v>
      </c>
      <c r="F1639" s="181" t="s">
        <v>3152</v>
      </c>
      <c r="G1639" s="181" t="s">
        <v>3152</v>
      </c>
      <c r="H1639" s="181" t="s">
        <v>3152</v>
      </c>
      <c r="I1639" s="181" t="s">
        <v>3152</v>
      </c>
      <c r="J1639" s="171">
        <v>0.9</v>
      </c>
      <c r="K1639" s="172" t="str">
        <f>IFERROR(SUMIFS(#REF!,#REF!,$I1639,#REF!,$R$2)/SUMIFS(#REF!,#REF!,$I1639,#REF!,$R$2),"-")</f>
        <v>-</v>
      </c>
      <c r="L1639" s="172" t="str">
        <f>IFERROR(SUMIFS(#REF!,#REF!,$I1639,#REF!,$R$7)/SUMIFS(#REF!,#REF!,$I1639,#REF!,$R$7),"-")</f>
        <v>-</v>
      </c>
      <c r="M1639" s="173" t="str">
        <f>IFERROR(SUMIFS(#REF!,#REF!,$I1639,#REF!,$R$3)/SUMIFS(#REF!,#REF!,$I1639,#REF!,$R$3),"-")</f>
        <v>-</v>
      </c>
      <c r="N1639" s="173" t="str">
        <f>IFERROR(SUMIFS(#REF!,#REF!,$I1639,#REF!,"&lt;="&amp;$R$2,#REF!,"&gt;="&amp;$S$2)/SUMIFS(#REF!,#REF!,$I1639,#REF!,"&lt;="&amp;$R$2,#REF!,"&gt;="&amp;$S$2),"-")</f>
        <v>-</v>
      </c>
      <c r="O1639" s="145"/>
      <c r="P1639" s="143"/>
    </row>
    <row r="1640" spans="1:16">
      <c r="A1640" s="141"/>
      <c r="B1640" s="145"/>
      <c r="C1640" s="175" t="s">
        <v>2706</v>
      </c>
      <c r="D1640" s="169" t="s">
        <v>26</v>
      </c>
      <c r="E1640" s="169" t="s">
        <v>2707</v>
      </c>
      <c r="F1640" s="181" t="s">
        <v>3154</v>
      </c>
      <c r="G1640" s="181" t="s">
        <v>3154</v>
      </c>
      <c r="H1640" s="181" t="s">
        <v>3154</v>
      </c>
      <c r="I1640" s="181" t="s">
        <v>3154</v>
      </c>
      <c r="J1640" s="171">
        <v>0.9</v>
      </c>
      <c r="K1640" s="172" t="str">
        <f>IFERROR(SUMIFS(#REF!,#REF!,$I1640,#REF!,$R$2)/SUMIFS(#REF!,#REF!,$I1640,#REF!,$R$2),"-")</f>
        <v>-</v>
      </c>
      <c r="L1640" s="172" t="str">
        <f>IFERROR(SUMIFS(#REF!,#REF!,$I1640,#REF!,$R$7)/SUMIFS(#REF!,#REF!,$I1640,#REF!,$R$7),"-")</f>
        <v>-</v>
      </c>
      <c r="M1640" s="173" t="str">
        <f>IFERROR(SUMIFS(#REF!,#REF!,$I1640,#REF!,$R$3)/SUMIFS(#REF!,#REF!,$I1640,#REF!,$R$3),"-")</f>
        <v>-</v>
      </c>
      <c r="N1640" s="173" t="str">
        <f>IFERROR(SUMIFS(#REF!,#REF!,$I1640,#REF!,"&lt;="&amp;$R$2,#REF!,"&gt;="&amp;$S$2)/SUMIFS(#REF!,#REF!,$I1640,#REF!,"&lt;="&amp;$R$2,#REF!,"&gt;="&amp;$S$2),"-")</f>
        <v>-</v>
      </c>
      <c r="O1640" s="145"/>
      <c r="P1640" s="143"/>
    </row>
    <row r="1641" spans="1:16">
      <c r="A1641" s="141"/>
      <c r="B1641" s="145"/>
      <c r="C1641" s="175" t="s">
        <v>2706</v>
      </c>
      <c r="D1641" s="169" t="s">
        <v>26</v>
      </c>
      <c r="E1641" s="169" t="s">
        <v>2707</v>
      </c>
      <c r="F1641" s="181" t="s">
        <v>3156</v>
      </c>
      <c r="G1641" s="181" t="s">
        <v>3156</v>
      </c>
      <c r="H1641" s="181" t="s">
        <v>3156</v>
      </c>
      <c r="I1641" s="181" t="s">
        <v>3156</v>
      </c>
      <c r="J1641" s="171">
        <v>0.9</v>
      </c>
      <c r="K1641" s="172" t="str">
        <f>IFERROR(SUMIFS(#REF!,#REF!,$I1641,#REF!,$R$2)/SUMIFS(#REF!,#REF!,$I1641,#REF!,$R$2),"-")</f>
        <v>-</v>
      </c>
      <c r="L1641" s="172" t="str">
        <f>IFERROR(SUMIFS(#REF!,#REF!,$I1641,#REF!,$R$7)/SUMIFS(#REF!,#REF!,$I1641,#REF!,$R$7),"-")</f>
        <v>-</v>
      </c>
      <c r="M1641" s="173" t="str">
        <f>IFERROR(SUMIFS(#REF!,#REF!,$I1641,#REF!,$R$3)/SUMIFS(#REF!,#REF!,$I1641,#REF!,$R$3),"-")</f>
        <v>-</v>
      </c>
      <c r="N1641" s="173" t="str">
        <f>IFERROR(SUMIFS(#REF!,#REF!,$I1641,#REF!,"&lt;="&amp;$R$2,#REF!,"&gt;="&amp;$S$2)/SUMIFS(#REF!,#REF!,$I1641,#REF!,"&lt;="&amp;$R$2,#REF!,"&gt;="&amp;$S$2),"-")</f>
        <v>-</v>
      </c>
      <c r="O1641" s="145"/>
      <c r="P1641" s="143"/>
    </row>
    <row r="1642" spans="1:16">
      <c r="A1642" s="141"/>
      <c r="B1642" s="145"/>
      <c r="C1642" s="175" t="s">
        <v>2706</v>
      </c>
      <c r="D1642" s="169" t="s">
        <v>26</v>
      </c>
      <c r="E1642" s="169" t="s">
        <v>2707</v>
      </c>
      <c r="F1642" s="181" t="s">
        <v>3158</v>
      </c>
      <c r="G1642" s="181" t="s">
        <v>3158</v>
      </c>
      <c r="H1642" s="181" t="s">
        <v>3158</v>
      </c>
      <c r="I1642" s="181" t="s">
        <v>3158</v>
      </c>
      <c r="J1642" s="171">
        <v>0.9</v>
      </c>
      <c r="K1642" s="172" t="str">
        <f>IFERROR(SUMIFS(#REF!,#REF!,$I1642,#REF!,$R$2)/SUMIFS(#REF!,#REF!,$I1642,#REF!,$R$2),"-")</f>
        <v>-</v>
      </c>
      <c r="L1642" s="172" t="str">
        <f>IFERROR(SUMIFS(#REF!,#REF!,$I1642,#REF!,$R$7)/SUMIFS(#REF!,#REF!,$I1642,#REF!,$R$7),"-")</f>
        <v>-</v>
      </c>
      <c r="M1642" s="173" t="str">
        <f>IFERROR(SUMIFS(#REF!,#REF!,$I1642,#REF!,$R$3)/SUMIFS(#REF!,#REF!,$I1642,#REF!,$R$3),"-")</f>
        <v>-</v>
      </c>
      <c r="N1642" s="173" t="str">
        <f>IFERROR(SUMIFS(#REF!,#REF!,$I1642,#REF!,"&lt;="&amp;$R$2,#REF!,"&gt;="&amp;$S$2)/SUMIFS(#REF!,#REF!,$I1642,#REF!,"&lt;="&amp;$R$2,#REF!,"&gt;="&amp;$S$2),"-")</f>
        <v>-</v>
      </c>
      <c r="O1642" s="145"/>
      <c r="P1642" s="143"/>
    </row>
    <row r="1643" spans="1:16">
      <c r="A1643" s="141"/>
      <c r="B1643" s="145"/>
      <c r="C1643" s="175" t="s">
        <v>2706</v>
      </c>
      <c r="D1643" s="169" t="s">
        <v>26</v>
      </c>
      <c r="E1643" s="169" t="s">
        <v>2707</v>
      </c>
      <c r="F1643" s="181" t="s">
        <v>3160</v>
      </c>
      <c r="G1643" s="181" t="s">
        <v>3160</v>
      </c>
      <c r="H1643" s="181" t="s">
        <v>3160</v>
      </c>
      <c r="I1643" s="181" t="s">
        <v>3160</v>
      </c>
      <c r="J1643" s="171">
        <v>0.9</v>
      </c>
      <c r="K1643" s="172" t="str">
        <f>IFERROR(SUMIFS(#REF!,#REF!,$I1643,#REF!,$R$2)/SUMIFS(#REF!,#REF!,$I1643,#REF!,$R$2),"-")</f>
        <v>-</v>
      </c>
      <c r="L1643" s="172" t="str">
        <f>IFERROR(SUMIFS(#REF!,#REF!,$I1643,#REF!,$R$7)/SUMIFS(#REF!,#REF!,$I1643,#REF!,$R$7),"-")</f>
        <v>-</v>
      </c>
      <c r="M1643" s="173" t="str">
        <f>IFERROR(SUMIFS(#REF!,#REF!,$I1643,#REF!,$R$3)/SUMIFS(#REF!,#REF!,$I1643,#REF!,$R$3),"-")</f>
        <v>-</v>
      </c>
      <c r="N1643" s="173" t="str">
        <f>IFERROR(SUMIFS(#REF!,#REF!,$I1643,#REF!,"&lt;="&amp;$R$2,#REF!,"&gt;="&amp;$S$2)/SUMIFS(#REF!,#REF!,$I1643,#REF!,"&lt;="&amp;$R$2,#REF!,"&gt;="&amp;$S$2),"-")</f>
        <v>-</v>
      </c>
      <c r="O1643" s="145"/>
      <c r="P1643" s="143"/>
    </row>
    <row r="1644" spans="1:16">
      <c r="A1644" s="141"/>
      <c r="B1644" s="145"/>
      <c r="C1644" s="175" t="s">
        <v>2706</v>
      </c>
      <c r="D1644" s="169" t="s">
        <v>26</v>
      </c>
      <c r="E1644" s="169" t="s">
        <v>2707</v>
      </c>
      <c r="F1644" s="181" t="s">
        <v>3162</v>
      </c>
      <c r="G1644" s="181" t="s">
        <v>3162</v>
      </c>
      <c r="H1644" s="181" t="s">
        <v>3162</v>
      </c>
      <c r="I1644" s="181" t="s">
        <v>3162</v>
      </c>
      <c r="J1644" s="171">
        <v>0.9</v>
      </c>
      <c r="K1644" s="172" t="str">
        <f>IFERROR(SUMIFS(#REF!,#REF!,$I1644,#REF!,$R$2)/SUMIFS(#REF!,#REF!,$I1644,#REF!,$R$2),"-")</f>
        <v>-</v>
      </c>
      <c r="L1644" s="172" t="str">
        <f>IFERROR(SUMIFS(#REF!,#REF!,$I1644,#REF!,$R$7)/SUMIFS(#REF!,#REF!,$I1644,#REF!,$R$7),"-")</f>
        <v>-</v>
      </c>
      <c r="M1644" s="173" t="str">
        <f>IFERROR(SUMIFS(#REF!,#REF!,$I1644,#REF!,$R$3)/SUMIFS(#REF!,#REF!,$I1644,#REF!,$R$3),"-")</f>
        <v>-</v>
      </c>
      <c r="N1644" s="173" t="str">
        <f>IFERROR(SUMIFS(#REF!,#REF!,$I1644,#REF!,"&lt;="&amp;$R$2,#REF!,"&gt;="&amp;$S$2)/SUMIFS(#REF!,#REF!,$I1644,#REF!,"&lt;="&amp;$R$2,#REF!,"&gt;="&amp;$S$2),"-")</f>
        <v>-</v>
      </c>
      <c r="O1644" s="145"/>
      <c r="P1644" s="143"/>
    </row>
    <row r="1645" spans="1:16">
      <c r="A1645" s="141"/>
      <c r="B1645" s="145"/>
      <c r="C1645" s="175" t="s">
        <v>2706</v>
      </c>
      <c r="D1645" s="169" t="s">
        <v>1663</v>
      </c>
      <c r="E1645" s="169" t="s">
        <v>2707</v>
      </c>
      <c r="F1645" s="181" t="s">
        <v>3163</v>
      </c>
      <c r="G1645" s="181" t="s">
        <v>3163</v>
      </c>
      <c r="H1645" s="181" t="s">
        <v>3163</v>
      </c>
      <c r="I1645" s="181" t="s">
        <v>3163</v>
      </c>
      <c r="J1645" s="171">
        <v>0.9</v>
      </c>
      <c r="K1645" s="172" t="str">
        <f>IFERROR(SUMIFS(#REF!,#REF!,$I1645,#REF!,$R$2)/SUMIFS(#REF!,#REF!,$I1645,#REF!,$R$2),"-")</f>
        <v>-</v>
      </c>
      <c r="L1645" s="172" t="str">
        <f>IFERROR(SUMIFS(#REF!,#REF!,$I1645,#REF!,$R$7)/SUMIFS(#REF!,#REF!,$I1645,#REF!,$R$7),"-")</f>
        <v>-</v>
      </c>
      <c r="M1645" s="173" t="str">
        <f>IFERROR(SUMIFS(#REF!,#REF!,$I1645,#REF!,$R$3)/SUMIFS(#REF!,#REF!,$I1645,#REF!,$R$3),"-")</f>
        <v>-</v>
      </c>
      <c r="N1645" s="173" t="str">
        <f>IFERROR(SUMIFS(#REF!,#REF!,$I1645,#REF!,"&lt;="&amp;$R$2,#REF!,"&gt;="&amp;$S$2)/SUMIFS(#REF!,#REF!,$I1645,#REF!,"&lt;="&amp;$R$2,#REF!,"&gt;="&amp;$S$2),"-")</f>
        <v>-</v>
      </c>
      <c r="O1645" s="145"/>
      <c r="P1645" s="143"/>
    </row>
    <row r="1646" spans="1:16">
      <c r="A1646" s="141"/>
      <c r="B1646" s="145"/>
      <c r="C1646" s="175" t="s">
        <v>2706</v>
      </c>
      <c r="D1646" s="169" t="s">
        <v>1663</v>
      </c>
      <c r="E1646" s="169" t="s">
        <v>2707</v>
      </c>
      <c r="F1646" s="181" t="s">
        <v>3164</v>
      </c>
      <c r="G1646" s="181" t="s">
        <v>3164</v>
      </c>
      <c r="H1646" s="181" t="s">
        <v>3164</v>
      </c>
      <c r="I1646" s="181" t="s">
        <v>3164</v>
      </c>
      <c r="J1646" s="171">
        <v>0.9</v>
      </c>
      <c r="K1646" s="172" t="str">
        <f>IFERROR(SUMIFS(#REF!,#REF!,$I1646,#REF!,$R$2)/SUMIFS(#REF!,#REF!,$I1646,#REF!,$R$2),"-")</f>
        <v>-</v>
      </c>
      <c r="L1646" s="172" t="str">
        <f>IFERROR(SUMIFS(#REF!,#REF!,$I1646,#REF!,$R$7)/SUMIFS(#REF!,#REF!,$I1646,#REF!,$R$7),"-")</f>
        <v>-</v>
      </c>
      <c r="M1646" s="173" t="str">
        <f>IFERROR(SUMIFS(#REF!,#REF!,$I1646,#REF!,$R$3)/SUMIFS(#REF!,#REF!,$I1646,#REF!,$R$3),"-")</f>
        <v>-</v>
      </c>
      <c r="N1646" s="173" t="str">
        <f>IFERROR(SUMIFS(#REF!,#REF!,$I1646,#REF!,"&lt;="&amp;$R$2,#REF!,"&gt;="&amp;$S$2)/SUMIFS(#REF!,#REF!,$I1646,#REF!,"&lt;="&amp;$R$2,#REF!,"&gt;="&amp;$S$2),"-")</f>
        <v>-</v>
      </c>
      <c r="O1646" s="145"/>
      <c r="P1646" s="143"/>
    </row>
    <row r="1647" spans="1:16">
      <c r="A1647" s="141"/>
      <c r="B1647" s="145"/>
      <c r="C1647" s="175" t="s">
        <v>2706</v>
      </c>
      <c r="D1647" s="169" t="s">
        <v>235</v>
      </c>
      <c r="E1647" s="169" t="s">
        <v>2707</v>
      </c>
      <c r="F1647" s="181" t="s">
        <v>3166</v>
      </c>
      <c r="G1647" s="181" t="s">
        <v>3166</v>
      </c>
      <c r="H1647" s="181" t="s">
        <v>3166</v>
      </c>
      <c r="I1647" s="181" t="s">
        <v>3166</v>
      </c>
      <c r="J1647" s="171">
        <v>0.9</v>
      </c>
      <c r="K1647" s="172" t="str">
        <f>IFERROR(SUMIFS(#REF!,#REF!,$I1647,#REF!,$R$2)/SUMIFS(#REF!,#REF!,$I1647,#REF!,$R$2),"-")</f>
        <v>-</v>
      </c>
      <c r="L1647" s="172" t="str">
        <f>IFERROR(SUMIFS(#REF!,#REF!,$I1647,#REF!,$R$7)/SUMIFS(#REF!,#REF!,$I1647,#REF!,$R$7),"-")</f>
        <v>-</v>
      </c>
      <c r="M1647" s="173" t="str">
        <f>IFERROR(SUMIFS(#REF!,#REF!,$I1647,#REF!,$R$3)/SUMIFS(#REF!,#REF!,$I1647,#REF!,$R$3),"-")</f>
        <v>-</v>
      </c>
      <c r="N1647" s="173" t="str">
        <f>IFERROR(SUMIFS(#REF!,#REF!,$I1647,#REF!,"&lt;="&amp;$R$2,#REF!,"&gt;="&amp;$S$2)/SUMIFS(#REF!,#REF!,$I1647,#REF!,"&lt;="&amp;$R$2,#REF!,"&gt;="&amp;$S$2),"-")</f>
        <v>-</v>
      </c>
      <c r="O1647" s="145"/>
      <c r="P1647" s="143"/>
    </row>
    <row r="1648" spans="1:16">
      <c r="A1648" s="141"/>
      <c r="B1648" s="145"/>
      <c r="C1648" s="175" t="s">
        <v>2706</v>
      </c>
      <c r="D1648" s="169" t="s">
        <v>26</v>
      </c>
      <c r="E1648" s="169" t="s">
        <v>2707</v>
      </c>
      <c r="F1648" s="181" t="s">
        <v>3168</v>
      </c>
      <c r="G1648" s="181" t="s">
        <v>3168</v>
      </c>
      <c r="H1648" s="181" t="s">
        <v>3168</v>
      </c>
      <c r="I1648" s="181" t="s">
        <v>3168</v>
      </c>
      <c r="J1648" s="171">
        <v>0.9</v>
      </c>
      <c r="K1648" s="172" t="str">
        <f>IFERROR(SUMIFS(#REF!,#REF!,$I1648,#REF!,$R$2)/SUMIFS(#REF!,#REF!,$I1648,#REF!,$R$2),"-")</f>
        <v>-</v>
      </c>
      <c r="L1648" s="172" t="str">
        <f>IFERROR(SUMIFS(#REF!,#REF!,$I1648,#REF!,$R$7)/SUMIFS(#REF!,#REF!,$I1648,#REF!,$R$7),"-")</f>
        <v>-</v>
      </c>
      <c r="M1648" s="173" t="str">
        <f>IFERROR(SUMIFS(#REF!,#REF!,$I1648,#REF!,$R$3)/SUMIFS(#REF!,#REF!,$I1648,#REF!,$R$3),"-")</f>
        <v>-</v>
      </c>
      <c r="N1648" s="173" t="str">
        <f>IFERROR(SUMIFS(#REF!,#REF!,$I1648,#REF!,"&lt;="&amp;$R$2,#REF!,"&gt;="&amp;$S$2)/SUMIFS(#REF!,#REF!,$I1648,#REF!,"&lt;="&amp;$R$2,#REF!,"&gt;="&amp;$S$2),"-")</f>
        <v>-</v>
      </c>
      <c r="O1648" s="145"/>
      <c r="P1648" s="143"/>
    </row>
    <row r="1649" spans="1:16">
      <c r="A1649" s="141"/>
      <c r="B1649" s="145"/>
      <c r="C1649" s="175" t="s">
        <v>2706</v>
      </c>
      <c r="D1649" s="169" t="s">
        <v>235</v>
      </c>
      <c r="E1649" s="169" t="s">
        <v>2707</v>
      </c>
      <c r="F1649" s="181" t="s">
        <v>3170</v>
      </c>
      <c r="G1649" s="181" t="s">
        <v>3170</v>
      </c>
      <c r="H1649" s="181" t="s">
        <v>3170</v>
      </c>
      <c r="I1649" s="181" t="s">
        <v>3170</v>
      </c>
      <c r="J1649" s="171">
        <v>0.9</v>
      </c>
      <c r="K1649" s="172" t="str">
        <f>IFERROR(SUMIFS(#REF!,#REF!,$I1649,#REF!,$R$2)/SUMIFS(#REF!,#REF!,$I1649,#REF!,$R$2),"-")</f>
        <v>-</v>
      </c>
      <c r="L1649" s="172" t="str">
        <f>IFERROR(SUMIFS(#REF!,#REF!,$I1649,#REF!,$R$7)/SUMIFS(#REF!,#REF!,$I1649,#REF!,$R$7),"-")</f>
        <v>-</v>
      </c>
      <c r="M1649" s="173" t="str">
        <f>IFERROR(SUMIFS(#REF!,#REF!,$I1649,#REF!,$R$3)/SUMIFS(#REF!,#REF!,$I1649,#REF!,$R$3),"-")</f>
        <v>-</v>
      </c>
      <c r="N1649" s="173" t="str">
        <f>IFERROR(SUMIFS(#REF!,#REF!,$I1649,#REF!,"&lt;="&amp;$R$2,#REF!,"&gt;="&amp;$S$2)/SUMIFS(#REF!,#REF!,$I1649,#REF!,"&lt;="&amp;$R$2,#REF!,"&gt;="&amp;$S$2),"-")</f>
        <v>-</v>
      </c>
      <c r="O1649" s="145"/>
      <c r="P1649" s="143"/>
    </row>
    <row r="1650" spans="1:16">
      <c r="A1650" s="141"/>
      <c r="B1650" s="145"/>
      <c r="C1650" s="175" t="s">
        <v>2706</v>
      </c>
      <c r="D1650" s="169" t="s">
        <v>26</v>
      </c>
      <c r="E1650" s="169" t="s">
        <v>2707</v>
      </c>
      <c r="F1650" s="181" t="s">
        <v>3172</v>
      </c>
      <c r="G1650" s="181" t="s">
        <v>3172</v>
      </c>
      <c r="H1650" s="181" t="s">
        <v>3172</v>
      </c>
      <c r="I1650" s="181" t="s">
        <v>3172</v>
      </c>
      <c r="J1650" s="171">
        <v>0.9</v>
      </c>
      <c r="K1650" s="172" t="str">
        <f>IFERROR(SUMIFS(#REF!,#REF!,$I1650,#REF!,$R$2)/SUMIFS(#REF!,#REF!,$I1650,#REF!,$R$2),"-")</f>
        <v>-</v>
      </c>
      <c r="L1650" s="172" t="str">
        <f>IFERROR(SUMIFS(#REF!,#REF!,$I1650,#REF!,$R$7)/SUMIFS(#REF!,#REF!,$I1650,#REF!,$R$7),"-")</f>
        <v>-</v>
      </c>
      <c r="M1650" s="173" t="str">
        <f>IFERROR(SUMIFS(#REF!,#REF!,$I1650,#REF!,$R$3)/SUMIFS(#REF!,#REF!,$I1650,#REF!,$R$3),"-")</f>
        <v>-</v>
      </c>
      <c r="N1650" s="173" t="str">
        <f>IFERROR(SUMIFS(#REF!,#REF!,$I1650,#REF!,"&lt;="&amp;$R$2,#REF!,"&gt;="&amp;$S$2)/SUMIFS(#REF!,#REF!,$I1650,#REF!,"&lt;="&amp;$R$2,#REF!,"&gt;="&amp;$S$2),"-")</f>
        <v>-</v>
      </c>
      <c r="O1650" s="145"/>
      <c r="P1650" s="143"/>
    </row>
    <row r="1651" spans="1:16">
      <c r="A1651" s="141"/>
      <c r="B1651" s="145"/>
      <c r="C1651" s="175" t="s">
        <v>2706</v>
      </c>
      <c r="D1651" s="169" t="s">
        <v>26</v>
      </c>
      <c r="E1651" s="169" t="s">
        <v>2707</v>
      </c>
      <c r="F1651" s="181" t="s">
        <v>3174</v>
      </c>
      <c r="G1651" s="181" t="s">
        <v>3174</v>
      </c>
      <c r="H1651" s="181" t="s">
        <v>3174</v>
      </c>
      <c r="I1651" s="181" t="s">
        <v>3174</v>
      </c>
      <c r="J1651" s="171">
        <v>0.9</v>
      </c>
      <c r="K1651" s="172" t="str">
        <f>IFERROR(SUMIFS(#REF!,#REF!,$I1651,#REF!,$R$2)/SUMIFS(#REF!,#REF!,$I1651,#REF!,$R$2),"-")</f>
        <v>-</v>
      </c>
      <c r="L1651" s="172" t="str">
        <f>IFERROR(SUMIFS(#REF!,#REF!,$I1651,#REF!,$R$7)/SUMIFS(#REF!,#REF!,$I1651,#REF!,$R$7),"-")</f>
        <v>-</v>
      </c>
      <c r="M1651" s="173" t="str">
        <f>IFERROR(SUMIFS(#REF!,#REF!,$I1651,#REF!,$R$3)/SUMIFS(#REF!,#REF!,$I1651,#REF!,$R$3),"-")</f>
        <v>-</v>
      </c>
      <c r="N1651" s="173" t="str">
        <f>IFERROR(SUMIFS(#REF!,#REF!,$I1651,#REF!,"&lt;="&amp;$R$2,#REF!,"&gt;="&amp;$S$2)/SUMIFS(#REF!,#REF!,$I1651,#REF!,"&lt;="&amp;$R$2,#REF!,"&gt;="&amp;$S$2),"-")</f>
        <v>-</v>
      </c>
      <c r="O1651" s="145"/>
      <c r="P1651" s="143"/>
    </row>
    <row r="1652" spans="1:16">
      <c r="A1652" s="141"/>
      <c r="B1652" s="145"/>
      <c r="C1652" s="175" t="s">
        <v>2706</v>
      </c>
      <c r="D1652" s="169" t="s">
        <v>235</v>
      </c>
      <c r="E1652" s="169" t="s">
        <v>2707</v>
      </c>
      <c r="F1652" s="181" t="s">
        <v>3176</v>
      </c>
      <c r="G1652" s="181" t="s">
        <v>3176</v>
      </c>
      <c r="H1652" s="181" t="s">
        <v>3176</v>
      </c>
      <c r="I1652" s="181" t="s">
        <v>3176</v>
      </c>
      <c r="J1652" s="171">
        <v>0.9</v>
      </c>
      <c r="K1652" s="172" t="str">
        <f>IFERROR(SUMIFS(#REF!,#REF!,$I1652,#REF!,$R$2)/SUMIFS(#REF!,#REF!,$I1652,#REF!,$R$2),"-")</f>
        <v>-</v>
      </c>
      <c r="L1652" s="172" t="str">
        <f>IFERROR(SUMIFS(#REF!,#REF!,$I1652,#REF!,$R$7)/SUMIFS(#REF!,#REF!,$I1652,#REF!,$R$7),"-")</f>
        <v>-</v>
      </c>
      <c r="M1652" s="173" t="str">
        <f>IFERROR(SUMIFS(#REF!,#REF!,$I1652,#REF!,$R$3)/SUMIFS(#REF!,#REF!,$I1652,#REF!,$R$3),"-")</f>
        <v>-</v>
      </c>
      <c r="N1652" s="173" t="str">
        <f>IFERROR(SUMIFS(#REF!,#REF!,$I1652,#REF!,"&lt;="&amp;$R$2,#REF!,"&gt;="&amp;$S$2)/SUMIFS(#REF!,#REF!,$I1652,#REF!,"&lt;="&amp;$R$2,#REF!,"&gt;="&amp;$S$2),"-")</f>
        <v>-</v>
      </c>
      <c r="O1652" s="145"/>
      <c r="P1652" s="143"/>
    </row>
    <row r="1653" spans="1:16">
      <c r="A1653" s="141"/>
      <c r="B1653" s="145"/>
      <c r="C1653" s="175" t="s">
        <v>2706</v>
      </c>
      <c r="D1653" s="169" t="s">
        <v>235</v>
      </c>
      <c r="E1653" s="169" t="s">
        <v>2707</v>
      </c>
      <c r="F1653" s="181" t="s">
        <v>3178</v>
      </c>
      <c r="G1653" s="181" t="s">
        <v>3178</v>
      </c>
      <c r="H1653" s="181" t="s">
        <v>3178</v>
      </c>
      <c r="I1653" s="181" t="s">
        <v>3178</v>
      </c>
      <c r="J1653" s="171">
        <v>0.9</v>
      </c>
      <c r="K1653" s="172" t="str">
        <f>IFERROR(SUMIFS(#REF!,#REF!,$I1653,#REF!,$R$2)/SUMIFS(#REF!,#REF!,$I1653,#REF!,$R$2),"-")</f>
        <v>-</v>
      </c>
      <c r="L1653" s="172" t="str">
        <f>IFERROR(SUMIFS(#REF!,#REF!,$I1653,#REF!,$R$7)/SUMIFS(#REF!,#REF!,$I1653,#REF!,$R$7),"-")</f>
        <v>-</v>
      </c>
      <c r="M1653" s="173" t="str">
        <f>IFERROR(SUMIFS(#REF!,#REF!,$I1653,#REF!,$R$3)/SUMIFS(#REF!,#REF!,$I1653,#REF!,$R$3),"-")</f>
        <v>-</v>
      </c>
      <c r="N1653" s="173" t="str">
        <f>IFERROR(SUMIFS(#REF!,#REF!,$I1653,#REF!,"&lt;="&amp;$R$2,#REF!,"&gt;="&amp;$S$2)/SUMIFS(#REF!,#REF!,$I1653,#REF!,"&lt;="&amp;$R$2,#REF!,"&gt;="&amp;$S$2),"-")</f>
        <v>-</v>
      </c>
      <c r="O1653" s="145"/>
      <c r="P1653" s="143"/>
    </row>
    <row r="1654" spans="1:16">
      <c r="A1654" s="141"/>
      <c r="B1654" s="145"/>
      <c r="C1654" s="175" t="s">
        <v>2706</v>
      </c>
      <c r="D1654" s="169" t="s">
        <v>26</v>
      </c>
      <c r="E1654" s="169" t="s">
        <v>2707</v>
      </c>
      <c r="F1654" s="181" t="s">
        <v>3180</v>
      </c>
      <c r="G1654" s="181" t="s">
        <v>3180</v>
      </c>
      <c r="H1654" s="181" t="s">
        <v>3180</v>
      </c>
      <c r="I1654" s="181" t="s">
        <v>3180</v>
      </c>
      <c r="J1654" s="171">
        <v>0.9</v>
      </c>
      <c r="K1654" s="172" t="str">
        <f>IFERROR(SUMIFS(#REF!,#REF!,$I1654,#REF!,$R$2)/SUMIFS(#REF!,#REF!,$I1654,#REF!,$R$2),"-")</f>
        <v>-</v>
      </c>
      <c r="L1654" s="172" t="str">
        <f>IFERROR(SUMIFS(#REF!,#REF!,$I1654,#REF!,$R$7)/SUMIFS(#REF!,#REF!,$I1654,#REF!,$R$7),"-")</f>
        <v>-</v>
      </c>
      <c r="M1654" s="173" t="str">
        <f>IFERROR(SUMIFS(#REF!,#REF!,$I1654,#REF!,$R$3)/SUMIFS(#REF!,#REF!,$I1654,#REF!,$R$3),"-")</f>
        <v>-</v>
      </c>
      <c r="N1654" s="173" t="str">
        <f>IFERROR(SUMIFS(#REF!,#REF!,$I1654,#REF!,"&lt;="&amp;$R$2,#REF!,"&gt;="&amp;$S$2)/SUMIFS(#REF!,#REF!,$I1654,#REF!,"&lt;="&amp;$R$2,#REF!,"&gt;="&amp;$S$2),"-")</f>
        <v>-</v>
      </c>
      <c r="O1654" s="145"/>
      <c r="P1654" s="143"/>
    </row>
    <row r="1655" spans="1:16">
      <c r="A1655" s="141"/>
      <c r="B1655" s="145"/>
      <c r="C1655" s="175" t="s">
        <v>2706</v>
      </c>
      <c r="D1655" s="169" t="s">
        <v>235</v>
      </c>
      <c r="E1655" s="169" t="s">
        <v>2707</v>
      </c>
      <c r="F1655" s="181" t="s">
        <v>3182</v>
      </c>
      <c r="G1655" s="181" t="s">
        <v>3182</v>
      </c>
      <c r="H1655" s="181" t="s">
        <v>3182</v>
      </c>
      <c r="I1655" s="181" t="s">
        <v>3182</v>
      </c>
      <c r="J1655" s="171">
        <v>0.9</v>
      </c>
      <c r="K1655" s="172" t="str">
        <f>IFERROR(SUMIFS(#REF!,#REF!,$I1655,#REF!,$R$2)/SUMIFS(#REF!,#REF!,$I1655,#REF!,$R$2),"-")</f>
        <v>-</v>
      </c>
      <c r="L1655" s="172" t="str">
        <f>IFERROR(SUMIFS(#REF!,#REF!,$I1655,#REF!,$R$7)/SUMIFS(#REF!,#REF!,$I1655,#REF!,$R$7),"-")</f>
        <v>-</v>
      </c>
      <c r="M1655" s="173" t="str">
        <f>IFERROR(SUMIFS(#REF!,#REF!,$I1655,#REF!,$R$3)/SUMIFS(#REF!,#REF!,$I1655,#REF!,$R$3),"-")</f>
        <v>-</v>
      </c>
      <c r="N1655" s="173" t="str">
        <f>IFERROR(SUMIFS(#REF!,#REF!,$I1655,#REF!,"&lt;="&amp;$R$2,#REF!,"&gt;="&amp;$S$2)/SUMIFS(#REF!,#REF!,$I1655,#REF!,"&lt;="&amp;$R$2,#REF!,"&gt;="&amp;$S$2),"-")</f>
        <v>-</v>
      </c>
      <c r="O1655" s="145"/>
      <c r="P1655" s="143"/>
    </row>
    <row r="1656" spans="1:16">
      <c r="A1656" s="141"/>
      <c r="B1656" s="145"/>
      <c r="C1656" s="175" t="s">
        <v>2706</v>
      </c>
      <c r="D1656" s="169" t="s">
        <v>235</v>
      </c>
      <c r="E1656" s="169" t="s">
        <v>2707</v>
      </c>
      <c r="F1656" s="181" t="s">
        <v>3184</v>
      </c>
      <c r="G1656" s="181" t="s">
        <v>3184</v>
      </c>
      <c r="H1656" s="181" t="s">
        <v>3184</v>
      </c>
      <c r="I1656" s="181" t="s">
        <v>3184</v>
      </c>
      <c r="J1656" s="171">
        <v>0.9</v>
      </c>
      <c r="K1656" s="172" t="str">
        <f>IFERROR(SUMIFS(#REF!,#REF!,$I1656,#REF!,$R$2)/SUMIFS(#REF!,#REF!,$I1656,#REF!,$R$2),"-")</f>
        <v>-</v>
      </c>
      <c r="L1656" s="172" t="str">
        <f>IFERROR(SUMIFS(#REF!,#REF!,$I1656,#REF!,$R$7)/SUMIFS(#REF!,#REF!,$I1656,#REF!,$R$7),"-")</f>
        <v>-</v>
      </c>
      <c r="M1656" s="173" t="str">
        <f>IFERROR(SUMIFS(#REF!,#REF!,$I1656,#REF!,$R$3)/SUMIFS(#REF!,#REF!,$I1656,#REF!,$R$3),"-")</f>
        <v>-</v>
      </c>
      <c r="N1656" s="173" t="str">
        <f>IFERROR(SUMIFS(#REF!,#REF!,$I1656,#REF!,"&lt;="&amp;$R$2,#REF!,"&gt;="&amp;$S$2)/SUMIFS(#REF!,#REF!,$I1656,#REF!,"&lt;="&amp;$R$2,#REF!,"&gt;="&amp;$S$2),"-")</f>
        <v>-</v>
      </c>
      <c r="O1656" s="145"/>
      <c r="P1656" s="143"/>
    </row>
    <row r="1657" spans="1:16">
      <c r="A1657" s="141"/>
      <c r="B1657" s="145"/>
      <c r="C1657" s="175" t="s">
        <v>2706</v>
      </c>
      <c r="D1657" s="169" t="s">
        <v>235</v>
      </c>
      <c r="E1657" s="169" t="s">
        <v>2707</v>
      </c>
      <c r="F1657" s="181" t="s">
        <v>3186</v>
      </c>
      <c r="G1657" s="181" t="s">
        <v>3186</v>
      </c>
      <c r="H1657" s="181" t="s">
        <v>3186</v>
      </c>
      <c r="I1657" s="181" t="s">
        <v>3186</v>
      </c>
      <c r="J1657" s="171">
        <v>0.9</v>
      </c>
      <c r="K1657" s="172" t="str">
        <f>IFERROR(SUMIFS(#REF!,#REF!,$I1657,#REF!,$R$2)/SUMIFS(#REF!,#REF!,$I1657,#REF!,$R$2),"-")</f>
        <v>-</v>
      </c>
      <c r="L1657" s="172" t="str">
        <f>IFERROR(SUMIFS(#REF!,#REF!,$I1657,#REF!,$R$7)/SUMIFS(#REF!,#REF!,$I1657,#REF!,$R$7),"-")</f>
        <v>-</v>
      </c>
      <c r="M1657" s="173" t="str">
        <f>IFERROR(SUMIFS(#REF!,#REF!,$I1657,#REF!,$R$3)/SUMIFS(#REF!,#REF!,$I1657,#REF!,$R$3),"-")</f>
        <v>-</v>
      </c>
      <c r="N1657" s="173" t="str">
        <f>IFERROR(SUMIFS(#REF!,#REF!,$I1657,#REF!,"&lt;="&amp;$R$2,#REF!,"&gt;="&amp;$S$2)/SUMIFS(#REF!,#REF!,$I1657,#REF!,"&lt;="&amp;$R$2,#REF!,"&gt;="&amp;$S$2),"-")</f>
        <v>-</v>
      </c>
      <c r="O1657" s="145"/>
      <c r="P1657" s="143"/>
    </row>
    <row r="1658" spans="1:16">
      <c r="A1658" s="141"/>
      <c r="B1658" s="145"/>
      <c r="C1658" s="175" t="s">
        <v>2706</v>
      </c>
      <c r="D1658" s="169" t="s">
        <v>26</v>
      </c>
      <c r="E1658" s="169" t="s">
        <v>2707</v>
      </c>
      <c r="F1658" s="181" t="s">
        <v>3188</v>
      </c>
      <c r="G1658" s="181" t="s">
        <v>3188</v>
      </c>
      <c r="H1658" s="181" t="s">
        <v>3188</v>
      </c>
      <c r="I1658" s="181" t="s">
        <v>3188</v>
      </c>
      <c r="J1658" s="171">
        <v>0.9</v>
      </c>
      <c r="K1658" s="172" t="str">
        <f>IFERROR(SUMIFS(#REF!,#REF!,$I1658,#REF!,$R$2)/SUMIFS(#REF!,#REF!,$I1658,#REF!,$R$2),"-")</f>
        <v>-</v>
      </c>
      <c r="L1658" s="172" t="str">
        <f>IFERROR(SUMIFS(#REF!,#REF!,$I1658,#REF!,$R$7)/SUMIFS(#REF!,#REF!,$I1658,#REF!,$R$7),"-")</f>
        <v>-</v>
      </c>
      <c r="M1658" s="173" t="str">
        <f>IFERROR(SUMIFS(#REF!,#REF!,$I1658,#REF!,$R$3)/SUMIFS(#REF!,#REF!,$I1658,#REF!,$R$3),"-")</f>
        <v>-</v>
      </c>
      <c r="N1658" s="173" t="str">
        <f>IFERROR(SUMIFS(#REF!,#REF!,$I1658,#REF!,"&lt;="&amp;$R$2,#REF!,"&gt;="&amp;$S$2)/SUMIFS(#REF!,#REF!,$I1658,#REF!,"&lt;="&amp;$R$2,#REF!,"&gt;="&amp;$S$2),"-")</f>
        <v>-</v>
      </c>
      <c r="O1658" s="145"/>
      <c r="P1658" s="143"/>
    </row>
    <row r="1659" spans="1:16">
      <c r="A1659" s="141"/>
      <c r="B1659" s="145"/>
      <c r="C1659" s="175" t="s">
        <v>2706</v>
      </c>
      <c r="D1659" s="169" t="s">
        <v>26</v>
      </c>
      <c r="E1659" s="169" t="s">
        <v>2707</v>
      </c>
      <c r="F1659" s="181" t="s">
        <v>3190</v>
      </c>
      <c r="G1659" s="181" t="s">
        <v>3190</v>
      </c>
      <c r="H1659" s="181" t="s">
        <v>3190</v>
      </c>
      <c r="I1659" s="181" t="s">
        <v>3190</v>
      </c>
      <c r="J1659" s="171">
        <v>0.9</v>
      </c>
      <c r="K1659" s="172" t="str">
        <f>IFERROR(SUMIFS(#REF!,#REF!,$I1659,#REF!,$R$2)/SUMIFS(#REF!,#REF!,$I1659,#REF!,$R$2),"-")</f>
        <v>-</v>
      </c>
      <c r="L1659" s="172" t="str">
        <f>IFERROR(SUMIFS(#REF!,#REF!,$I1659,#REF!,$R$7)/SUMIFS(#REF!,#REF!,$I1659,#REF!,$R$7),"-")</f>
        <v>-</v>
      </c>
      <c r="M1659" s="173" t="str">
        <f>IFERROR(SUMIFS(#REF!,#REF!,$I1659,#REF!,$R$3)/SUMIFS(#REF!,#REF!,$I1659,#REF!,$R$3),"-")</f>
        <v>-</v>
      </c>
      <c r="N1659" s="173" t="str">
        <f>IFERROR(SUMIFS(#REF!,#REF!,$I1659,#REF!,"&lt;="&amp;$R$2,#REF!,"&gt;="&amp;$S$2)/SUMIFS(#REF!,#REF!,$I1659,#REF!,"&lt;="&amp;$R$2,#REF!,"&gt;="&amp;$S$2),"-")</f>
        <v>-</v>
      </c>
      <c r="O1659" s="145"/>
      <c r="P1659" s="143"/>
    </row>
    <row r="1660" spans="1:16">
      <c r="A1660" s="141"/>
      <c r="B1660" s="145"/>
      <c r="C1660" s="175" t="s">
        <v>2706</v>
      </c>
      <c r="D1660" s="169" t="s">
        <v>26</v>
      </c>
      <c r="E1660" s="169" t="s">
        <v>2707</v>
      </c>
      <c r="F1660" s="181" t="s">
        <v>3191</v>
      </c>
      <c r="G1660" s="181" t="s">
        <v>3191</v>
      </c>
      <c r="H1660" s="181" t="s">
        <v>3191</v>
      </c>
      <c r="I1660" s="181" t="s">
        <v>3191</v>
      </c>
      <c r="J1660" s="171">
        <v>0.9</v>
      </c>
      <c r="K1660" s="172" t="str">
        <f>IFERROR(SUMIFS(#REF!,#REF!,$I1660,#REF!,$R$2)/SUMIFS(#REF!,#REF!,$I1660,#REF!,$R$2),"-")</f>
        <v>-</v>
      </c>
      <c r="L1660" s="172" t="str">
        <f>IFERROR(SUMIFS(#REF!,#REF!,$I1660,#REF!,$R$7)/SUMIFS(#REF!,#REF!,$I1660,#REF!,$R$7),"-")</f>
        <v>-</v>
      </c>
      <c r="M1660" s="173" t="str">
        <f>IFERROR(SUMIFS(#REF!,#REF!,$I1660,#REF!,$R$3)/SUMIFS(#REF!,#REF!,$I1660,#REF!,$R$3),"-")</f>
        <v>-</v>
      </c>
      <c r="N1660" s="173" t="str">
        <f>IFERROR(SUMIFS(#REF!,#REF!,$I1660,#REF!,"&lt;="&amp;$R$2,#REF!,"&gt;="&amp;$S$2)/SUMIFS(#REF!,#REF!,$I1660,#REF!,"&lt;="&amp;$R$2,#REF!,"&gt;="&amp;$S$2),"-")</f>
        <v>-</v>
      </c>
      <c r="O1660" s="145"/>
      <c r="P1660" s="143"/>
    </row>
    <row r="1661" spans="1:16">
      <c r="A1661" s="141"/>
      <c r="B1661" s="145"/>
      <c r="C1661" s="175" t="s">
        <v>2706</v>
      </c>
      <c r="D1661" s="169" t="s">
        <v>26</v>
      </c>
      <c r="E1661" s="169" t="s">
        <v>2707</v>
      </c>
      <c r="F1661" s="181" t="s">
        <v>3192</v>
      </c>
      <c r="G1661" s="181" t="s">
        <v>3192</v>
      </c>
      <c r="H1661" s="181" t="s">
        <v>3192</v>
      </c>
      <c r="I1661" s="181" t="s">
        <v>3192</v>
      </c>
      <c r="J1661" s="171">
        <v>0.9</v>
      </c>
      <c r="K1661" s="172" t="str">
        <f>IFERROR(SUMIFS(#REF!,#REF!,$I1661,#REF!,$R$2)/SUMIFS(#REF!,#REF!,$I1661,#REF!,$R$2),"-")</f>
        <v>-</v>
      </c>
      <c r="L1661" s="172" t="str">
        <f>IFERROR(SUMIFS(#REF!,#REF!,$I1661,#REF!,$R$7)/SUMIFS(#REF!,#REF!,$I1661,#REF!,$R$7),"-")</f>
        <v>-</v>
      </c>
      <c r="M1661" s="173" t="str">
        <f>IFERROR(SUMIFS(#REF!,#REF!,$I1661,#REF!,$R$3)/SUMIFS(#REF!,#REF!,$I1661,#REF!,$R$3),"-")</f>
        <v>-</v>
      </c>
      <c r="N1661" s="173" t="str">
        <f>IFERROR(SUMIFS(#REF!,#REF!,$I1661,#REF!,"&lt;="&amp;$R$2,#REF!,"&gt;="&amp;$S$2)/SUMIFS(#REF!,#REF!,$I1661,#REF!,"&lt;="&amp;$R$2,#REF!,"&gt;="&amp;$S$2),"-")</f>
        <v>-</v>
      </c>
      <c r="O1661" s="145"/>
      <c r="P1661" s="143"/>
    </row>
    <row r="1662" spans="1:16">
      <c r="A1662" s="141"/>
      <c r="B1662" s="145"/>
      <c r="C1662" s="175" t="s">
        <v>2706</v>
      </c>
      <c r="D1662" s="169" t="s">
        <v>235</v>
      </c>
      <c r="E1662" s="169" t="s">
        <v>2707</v>
      </c>
      <c r="F1662" s="181" t="s">
        <v>3194</v>
      </c>
      <c r="G1662" s="181" t="s">
        <v>3194</v>
      </c>
      <c r="H1662" s="181" t="s">
        <v>3194</v>
      </c>
      <c r="I1662" s="181" t="s">
        <v>3194</v>
      </c>
      <c r="J1662" s="171">
        <v>0.9</v>
      </c>
      <c r="K1662" s="172" t="str">
        <f>IFERROR(SUMIFS(#REF!,#REF!,$I1662,#REF!,$R$2)/SUMIFS(#REF!,#REF!,$I1662,#REF!,$R$2),"-")</f>
        <v>-</v>
      </c>
      <c r="L1662" s="172" t="str">
        <f>IFERROR(SUMIFS(#REF!,#REF!,$I1662,#REF!,$R$7)/SUMIFS(#REF!,#REF!,$I1662,#REF!,$R$7),"-")</f>
        <v>-</v>
      </c>
      <c r="M1662" s="173" t="str">
        <f>IFERROR(SUMIFS(#REF!,#REF!,$I1662,#REF!,$R$3)/SUMIFS(#REF!,#REF!,$I1662,#REF!,$R$3),"-")</f>
        <v>-</v>
      </c>
      <c r="N1662" s="173" t="str">
        <f>IFERROR(SUMIFS(#REF!,#REF!,$I1662,#REF!,"&lt;="&amp;$R$2,#REF!,"&gt;="&amp;$S$2)/SUMIFS(#REF!,#REF!,$I1662,#REF!,"&lt;="&amp;$R$2,#REF!,"&gt;="&amp;$S$2),"-")</f>
        <v>-</v>
      </c>
      <c r="O1662" s="145"/>
      <c r="P1662" s="143"/>
    </row>
    <row r="1663" spans="1:16">
      <c r="A1663" s="141"/>
      <c r="B1663" s="145"/>
      <c r="C1663" s="175" t="s">
        <v>2706</v>
      </c>
      <c r="D1663" s="169" t="s">
        <v>235</v>
      </c>
      <c r="E1663" s="169" t="s">
        <v>2707</v>
      </c>
      <c r="F1663" s="181" t="s">
        <v>3196</v>
      </c>
      <c r="G1663" s="181" t="s">
        <v>3196</v>
      </c>
      <c r="H1663" s="181" t="s">
        <v>3196</v>
      </c>
      <c r="I1663" s="181" t="s">
        <v>3196</v>
      </c>
      <c r="J1663" s="171">
        <v>0.9</v>
      </c>
      <c r="K1663" s="172" t="str">
        <f>IFERROR(SUMIFS(#REF!,#REF!,$I1663,#REF!,$R$2)/SUMIFS(#REF!,#REF!,$I1663,#REF!,$R$2),"-")</f>
        <v>-</v>
      </c>
      <c r="L1663" s="172" t="str">
        <f>IFERROR(SUMIFS(#REF!,#REF!,$I1663,#REF!,$R$7)/SUMIFS(#REF!,#REF!,$I1663,#REF!,$R$7),"-")</f>
        <v>-</v>
      </c>
      <c r="M1663" s="173" t="str">
        <f>IFERROR(SUMIFS(#REF!,#REF!,$I1663,#REF!,$R$3)/SUMIFS(#REF!,#REF!,$I1663,#REF!,$R$3),"-")</f>
        <v>-</v>
      </c>
      <c r="N1663" s="173" t="str">
        <f>IFERROR(SUMIFS(#REF!,#REF!,$I1663,#REF!,"&lt;="&amp;$R$2,#REF!,"&gt;="&amp;$S$2)/SUMIFS(#REF!,#REF!,$I1663,#REF!,"&lt;="&amp;$R$2,#REF!,"&gt;="&amp;$S$2),"-")</f>
        <v>-</v>
      </c>
      <c r="O1663" s="145"/>
      <c r="P1663" s="143"/>
    </row>
    <row r="1664" spans="1:16">
      <c r="A1664" s="141"/>
      <c r="B1664" s="145"/>
      <c r="C1664" s="175" t="s">
        <v>2706</v>
      </c>
      <c r="D1664" s="169" t="s">
        <v>26</v>
      </c>
      <c r="E1664" s="169" t="s">
        <v>2707</v>
      </c>
      <c r="F1664" s="181" t="s">
        <v>3198</v>
      </c>
      <c r="G1664" s="181" t="s">
        <v>3198</v>
      </c>
      <c r="H1664" s="181" t="s">
        <v>3198</v>
      </c>
      <c r="I1664" s="181" t="s">
        <v>3198</v>
      </c>
      <c r="J1664" s="171">
        <v>0.9</v>
      </c>
      <c r="K1664" s="172" t="str">
        <f>IFERROR(SUMIFS(#REF!,#REF!,$I1664,#REF!,$R$2)/SUMIFS(#REF!,#REF!,$I1664,#REF!,$R$2),"-")</f>
        <v>-</v>
      </c>
      <c r="L1664" s="172" t="str">
        <f>IFERROR(SUMIFS(#REF!,#REF!,$I1664,#REF!,$R$7)/SUMIFS(#REF!,#REF!,$I1664,#REF!,$R$7),"-")</f>
        <v>-</v>
      </c>
      <c r="M1664" s="173" t="str">
        <f>IFERROR(SUMIFS(#REF!,#REF!,$I1664,#REF!,$R$3)/SUMIFS(#REF!,#REF!,$I1664,#REF!,$R$3),"-")</f>
        <v>-</v>
      </c>
      <c r="N1664" s="173" t="str">
        <f>IFERROR(SUMIFS(#REF!,#REF!,$I1664,#REF!,"&lt;="&amp;$R$2,#REF!,"&gt;="&amp;$S$2)/SUMIFS(#REF!,#REF!,$I1664,#REF!,"&lt;="&amp;$R$2,#REF!,"&gt;="&amp;$S$2),"-")</f>
        <v>-</v>
      </c>
      <c r="O1664" s="145"/>
      <c r="P1664" s="143"/>
    </row>
    <row r="1665" spans="1:38">
      <c r="A1665" s="141"/>
      <c r="B1665" s="145"/>
      <c r="C1665" s="175" t="s">
        <v>2706</v>
      </c>
      <c r="D1665" s="169" t="s">
        <v>26</v>
      </c>
      <c r="E1665" s="169" t="s">
        <v>2707</v>
      </c>
      <c r="F1665" s="181" t="s">
        <v>3199</v>
      </c>
      <c r="G1665" s="181" t="s">
        <v>3199</v>
      </c>
      <c r="H1665" s="181" t="s">
        <v>3199</v>
      </c>
      <c r="I1665" s="181" t="s">
        <v>3199</v>
      </c>
      <c r="J1665" s="171">
        <v>0.9</v>
      </c>
      <c r="K1665" s="172" t="str">
        <f>IFERROR(SUMIFS(#REF!,#REF!,$I1665,#REF!,$R$2)/SUMIFS(#REF!,#REF!,$I1665,#REF!,$R$2),"-")</f>
        <v>-</v>
      </c>
      <c r="L1665" s="172" t="str">
        <f>IFERROR(SUMIFS(#REF!,#REF!,$I1665,#REF!,$R$7)/SUMIFS(#REF!,#REF!,$I1665,#REF!,$R$7),"-")</f>
        <v>-</v>
      </c>
      <c r="M1665" s="173" t="str">
        <f>IFERROR(SUMIFS(#REF!,#REF!,$I1665,#REF!,$R$3)/SUMIFS(#REF!,#REF!,$I1665,#REF!,$R$3),"-")</f>
        <v>-</v>
      </c>
      <c r="N1665" s="173" t="str">
        <f>IFERROR(SUMIFS(#REF!,#REF!,$I1665,#REF!,"&lt;="&amp;$R$2,#REF!,"&gt;="&amp;$S$2)/SUMIFS(#REF!,#REF!,$I1665,#REF!,"&lt;="&amp;$R$2,#REF!,"&gt;="&amp;$S$2),"-")</f>
        <v>-</v>
      </c>
      <c r="O1665" s="145"/>
      <c r="P1665" s="143"/>
    </row>
    <row r="1666" spans="1:38">
      <c r="A1666" s="141"/>
      <c r="B1666" s="145"/>
      <c r="C1666" s="175" t="s">
        <v>2706</v>
      </c>
      <c r="D1666" s="169" t="s">
        <v>26</v>
      </c>
      <c r="E1666" s="169" t="s">
        <v>2707</v>
      </c>
      <c r="F1666" s="181" t="s">
        <v>3200</v>
      </c>
      <c r="G1666" s="181" t="s">
        <v>3200</v>
      </c>
      <c r="H1666" s="181" t="s">
        <v>3200</v>
      </c>
      <c r="I1666" s="181" t="s">
        <v>3200</v>
      </c>
      <c r="J1666" s="171">
        <v>0.9</v>
      </c>
      <c r="K1666" s="172" t="str">
        <f>IFERROR(SUMIFS(#REF!,#REF!,$I1666,#REF!,$R$2)/SUMIFS(#REF!,#REF!,$I1666,#REF!,$R$2),"-")</f>
        <v>-</v>
      </c>
      <c r="L1666" s="172" t="str">
        <f>IFERROR(SUMIFS(#REF!,#REF!,$I1666,#REF!,$R$7)/SUMIFS(#REF!,#REF!,$I1666,#REF!,$R$7),"-")</f>
        <v>-</v>
      </c>
      <c r="M1666" s="173" t="str">
        <f>IFERROR(SUMIFS(#REF!,#REF!,$I1666,#REF!,$R$3)/SUMIFS(#REF!,#REF!,$I1666,#REF!,$R$3),"-")</f>
        <v>-</v>
      </c>
      <c r="N1666" s="173" t="str">
        <f>IFERROR(SUMIFS(#REF!,#REF!,$I1666,#REF!,"&lt;="&amp;$R$2,#REF!,"&gt;="&amp;$S$2)/SUMIFS(#REF!,#REF!,$I1666,#REF!,"&lt;="&amp;$R$2,#REF!,"&gt;="&amp;$S$2),"-")</f>
        <v>-</v>
      </c>
      <c r="O1666" s="145"/>
      <c r="P1666" s="143"/>
    </row>
    <row r="1667" spans="1:38">
      <c r="A1667" s="141"/>
      <c r="B1667" s="145"/>
      <c r="C1667" s="175" t="s">
        <v>2706</v>
      </c>
      <c r="D1667" s="169" t="s">
        <v>26</v>
      </c>
      <c r="E1667" s="169" t="s">
        <v>2707</v>
      </c>
      <c r="F1667" s="181" t="s">
        <v>3201</v>
      </c>
      <c r="G1667" s="181" t="s">
        <v>3201</v>
      </c>
      <c r="H1667" s="181" t="s">
        <v>3201</v>
      </c>
      <c r="I1667" s="181" t="s">
        <v>3201</v>
      </c>
      <c r="J1667" s="171">
        <v>0.9</v>
      </c>
      <c r="K1667" s="172" t="str">
        <f>IFERROR(SUMIFS(#REF!,#REF!,$I1667,#REF!,$R$2)/SUMIFS(#REF!,#REF!,$I1667,#REF!,$R$2),"-")</f>
        <v>-</v>
      </c>
      <c r="L1667" s="172" t="str">
        <f>IFERROR(SUMIFS(#REF!,#REF!,$I1667,#REF!,$R$7)/SUMIFS(#REF!,#REF!,$I1667,#REF!,$R$7),"-")</f>
        <v>-</v>
      </c>
      <c r="M1667" s="173" t="str">
        <f>IFERROR(SUMIFS(#REF!,#REF!,$I1667,#REF!,$R$3)/SUMIFS(#REF!,#REF!,$I1667,#REF!,$R$3),"-")</f>
        <v>-</v>
      </c>
      <c r="N1667" s="173" t="str">
        <f>IFERROR(SUMIFS(#REF!,#REF!,$I1667,#REF!,"&lt;="&amp;$R$2,#REF!,"&gt;="&amp;$S$2)/SUMIFS(#REF!,#REF!,$I1667,#REF!,"&lt;="&amp;$R$2,#REF!,"&gt;="&amp;$S$2),"-")</f>
        <v>-</v>
      </c>
      <c r="O1667" s="145"/>
      <c r="P1667" s="143"/>
    </row>
    <row r="1668" spans="1:38">
      <c r="A1668" s="141"/>
      <c r="B1668" s="145"/>
      <c r="C1668" s="175" t="s">
        <v>2706</v>
      </c>
      <c r="D1668" s="169" t="s">
        <v>26</v>
      </c>
      <c r="E1668" s="169" t="s">
        <v>2707</v>
      </c>
      <c r="F1668" s="181" t="s">
        <v>3202</v>
      </c>
      <c r="G1668" s="181" t="s">
        <v>3202</v>
      </c>
      <c r="H1668" s="181" t="s">
        <v>3202</v>
      </c>
      <c r="I1668" s="181" t="s">
        <v>3202</v>
      </c>
      <c r="J1668" s="171">
        <v>0.9</v>
      </c>
      <c r="K1668" s="172" t="str">
        <f>IFERROR(SUMIFS(#REF!,#REF!,$I1668,#REF!,$R$2)/SUMIFS(#REF!,#REF!,$I1668,#REF!,$R$2),"-")</f>
        <v>-</v>
      </c>
      <c r="L1668" s="172" t="str">
        <f>IFERROR(SUMIFS(#REF!,#REF!,$I1668,#REF!,$R$7)/SUMIFS(#REF!,#REF!,$I1668,#REF!,$R$7),"-")</f>
        <v>-</v>
      </c>
      <c r="M1668" s="173" t="str">
        <f>IFERROR(SUMIFS(#REF!,#REF!,$I1668,#REF!,$R$3)/SUMIFS(#REF!,#REF!,$I1668,#REF!,$R$3),"-")</f>
        <v>-</v>
      </c>
      <c r="N1668" s="173" t="str">
        <f>IFERROR(SUMIFS(#REF!,#REF!,$I1668,#REF!,"&lt;="&amp;$R$2,#REF!,"&gt;="&amp;$S$2)/SUMIFS(#REF!,#REF!,$I1668,#REF!,"&lt;="&amp;$R$2,#REF!,"&gt;="&amp;$S$2),"-")</f>
        <v>-</v>
      </c>
      <c r="O1668" s="145"/>
      <c r="P1668" s="143"/>
    </row>
    <row r="1669" spans="1:38">
      <c r="A1669" s="141"/>
      <c r="B1669" s="145"/>
      <c r="C1669" s="175" t="s">
        <v>2706</v>
      </c>
      <c r="D1669" s="169" t="s">
        <v>26</v>
      </c>
      <c r="E1669" s="169" t="s">
        <v>2707</v>
      </c>
      <c r="F1669" s="181" t="s">
        <v>3203</v>
      </c>
      <c r="G1669" s="181" t="s">
        <v>3203</v>
      </c>
      <c r="H1669" s="181" t="s">
        <v>3203</v>
      </c>
      <c r="I1669" s="181" t="s">
        <v>3203</v>
      </c>
      <c r="J1669" s="171">
        <v>0.9</v>
      </c>
      <c r="K1669" s="172" t="str">
        <f>IFERROR(SUMIFS(#REF!,#REF!,$I1669,#REF!,$R$2)/SUMIFS(#REF!,#REF!,$I1669,#REF!,$R$2),"-")</f>
        <v>-</v>
      </c>
      <c r="L1669" s="172" t="str">
        <f>IFERROR(SUMIFS(#REF!,#REF!,$I1669,#REF!,$R$7)/SUMIFS(#REF!,#REF!,$I1669,#REF!,$R$7),"-")</f>
        <v>-</v>
      </c>
      <c r="M1669" s="173" t="str">
        <f>IFERROR(SUMIFS(#REF!,#REF!,$I1669,#REF!,$R$3)/SUMIFS(#REF!,#REF!,$I1669,#REF!,$R$3),"-")</f>
        <v>-</v>
      </c>
      <c r="N1669" s="173" t="str">
        <f>IFERROR(SUMIFS(#REF!,#REF!,$I1669,#REF!,"&lt;="&amp;$R$2,#REF!,"&gt;="&amp;$S$2)/SUMIFS(#REF!,#REF!,$I1669,#REF!,"&lt;="&amp;$R$2,#REF!,"&gt;="&amp;$S$2),"-")</f>
        <v>-</v>
      </c>
      <c r="O1669" s="145"/>
      <c r="P1669" s="143"/>
    </row>
    <row r="1670" spans="1:38">
      <c r="A1670" s="141"/>
      <c r="B1670" s="145"/>
      <c r="C1670" s="175" t="s">
        <v>2706</v>
      </c>
      <c r="D1670" s="169" t="s">
        <v>26</v>
      </c>
      <c r="E1670" s="169" t="s">
        <v>2707</v>
      </c>
      <c r="F1670" s="181" t="s">
        <v>3204</v>
      </c>
      <c r="G1670" s="181" t="s">
        <v>3204</v>
      </c>
      <c r="H1670" s="181" t="s">
        <v>3204</v>
      </c>
      <c r="I1670" s="181" t="s">
        <v>3204</v>
      </c>
      <c r="J1670" s="171">
        <v>0.9</v>
      </c>
      <c r="K1670" s="172" t="str">
        <f>IFERROR(SUMIFS(#REF!,#REF!,$I1670,#REF!,$R$2)/SUMIFS(#REF!,#REF!,$I1670,#REF!,$R$2),"-")</f>
        <v>-</v>
      </c>
      <c r="L1670" s="172" t="str">
        <f>IFERROR(SUMIFS(#REF!,#REF!,$I1670,#REF!,$R$7)/SUMIFS(#REF!,#REF!,$I1670,#REF!,$R$7),"-")</f>
        <v>-</v>
      </c>
      <c r="M1670" s="173" t="str">
        <f>IFERROR(SUMIFS(#REF!,#REF!,$I1670,#REF!,$R$3)/SUMIFS(#REF!,#REF!,$I1670,#REF!,$R$3),"-")</f>
        <v>-</v>
      </c>
      <c r="N1670" s="173" t="str">
        <f>IFERROR(SUMIFS(#REF!,#REF!,$I1670,#REF!,"&lt;="&amp;$R$2,#REF!,"&gt;="&amp;$S$2)/SUMIFS(#REF!,#REF!,$I1670,#REF!,"&lt;="&amp;$R$2,#REF!,"&gt;="&amp;$S$2),"-")</f>
        <v>-</v>
      </c>
      <c r="O1670" s="145"/>
      <c r="P1670" s="143"/>
    </row>
    <row r="1671" spans="1:38">
      <c r="A1671" s="141"/>
      <c r="B1671" s="145"/>
      <c r="C1671" s="175" t="s">
        <v>2706</v>
      </c>
      <c r="D1671" s="169" t="s">
        <v>26</v>
      </c>
      <c r="E1671" s="169" t="s">
        <v>2707</v>
      </c>
      <c r="F1671" s="181" t="s">
        <v>3205</v>
      </c>
      <c r="G1671" s="181" t="s">
        <v>3205</v>
      </c>
      <c r="H1671" s="181" t="s">
        <v>3205</v>
      </c>
      <c r="I1671" s="181" t="s">
        <v>3205</v>
      </c>
      <c r="J1671" s="171">
        <v>0.9</v>
      </c>
      <c r="K1671" s="172" t="str">
        <f>IFERROR(SUMIFS(#REF!,#REF!,$I1671,#REF!,$R$2)/SUMIFS(#REF!,#REF!,$I1671,#REF!,$R$2),"-")</f>
        <v>-</v>
      </c>
      <c r="L1671" s="172" t="str">
        <f>IFERROR(SUMIFS(#REF!,#REF!,$I1671,#REF!,$R$7)/SUMIFS(#REF!,#REF!,$I1671,#REF!,$R$7),"-")</f>
        <v>-</v>
      </c>
      <c r="M1671" s="173" t="str">
        <f>IFERROR(SUMIFS(#REF!,#REF!,$I1671,#REF!,$R$3)/SUMIFS(#REF!,#REF!,$I1671,#REF!,$R$3),"-")</f>
        <v>-</v>
      </c>
      <c r="N1671" s="173" t="str">
        <f>IFERROR(SUMIFS(#REF!,#REF!,$I1671,#REF!,"&lt;="&amp;$R$2,#REF!,"&gt;="&amp;$S$2)/SUMIFS(#REF!,#REF!,$I1671,#REF!,"&lt;="&amp;$R$2,#REF!,"&gt;="&amp;$S$2),"-")</f>
        <v>-</v>
      </c>
      <c r="O1671" s="145"/>
      <c r="P1671" s="143"/>
    </row>
    <row r="1672" spans="1:38">
      <c r="A1672" s="141"/>
      <c r="B1672" s="145"/>
      <c r="C1672" s="175" t="s">
        <v>2706</v>
      </c>
      <c r="D1672" s="169" t="s">
        <v>26</v>
      </c>
      <c r="E1672" s="169" t="s">
        <v>2707</v>
      </c>
      <c r="F1672" s="181" t="s">
        <v>3206</v>
      </c>
      <c r="G1672" s="181" t="s">
        <v>3206</v>
      </c>
      <c r="H1672" s="181" t="s">
        <v>3206</v>
      </c>
      <c r="I1672" s="181" t="s">
        <v>3206</v>
      </c>
      <c r="J1672" s="171">
        <v>0.9</v>
      </c>
      <c r="K1672" s="172" t="str">
        <f>IFERROR(SUMIFS(#REF!,#REF!,$I1672,#REF!,$R$2)/SUMIFS(#REF!,#REF!,$I1672,#REF!,$R$2),"-")</f>
        <v>-</v>
      </c>
      <c r="L1672" s="172" t="str">
        <f>IFERROR(SUMIFS(#REF!,#REF!,$I1672,#REF!,$R$7)/SUMIFS(#REF!,#REF!,$I1672,#REF!,$R$7),"-")</f>
        <v>-</v>
      </c>
      <c r="M1672" s="173" t="str">
        <f>IFERROR(SUMIFS(#REF!,#REF!,$I1672,#REF!,$R$3)/SUMIFS(#REF!,#REF!,$I1672,#REF!,$R$3),"-")</f>
        <v>-</v>
      </c>
      <c r="N1672" s="173" t="str">
        <f>IFERROR(SUMIFS(#REF!,#REF!,$I1672,#REF!,"&lt;="&amp;$R$2,#REF!,"&gt;="&amp;$S$2)/SUMIFS(#REF!,#REF!,$I1672,#REF!,"&lt;="&amp;$R$2,#REF!,"&gt;="&amp;$S$2),"-")</f>
        <v>-</v>
      </c>
      <c r="O1672" s="145"/>
      <c r="P1672" s="143"/>
    </row>
    <row r="1673" spans="1:38">
      <c r="A1673" s="141"/>
      <c r="B1673" s="145"/>
      <c r="C1673" s="175" t="s">
        <v>2706</v>
      </c>
      <c r="D1673" s="169" t="s">
        <v>26</v>
      </c>
      <c r="E1673" s="169" t="s">
        <v>2707</v>
      </c>
      <c r="F1673" s="181" t="s">
        <v>3207</v>
      </c>
      <c r="G1673" s="181" t="s">
        <v>3207</v>
      </c>
      <c r="H1673" s="181" t="s">
        <v>3207</v>
      </c>
      <c r="I1673" s="181" t="s">
        <v>3207</v>
      </c>
      <c r="J1673" s="171">
        <v>0.9</v>
      </c>
      <c r="K1673" s="172" t="str">
        <f>IFERROR(SUMIFS(#REF!,#REF!,$I1673,#REF!,$R$2)/SUMIFS(#REF!,#REF!,$I1673,#REF!,$R$2),"-")</f>
        <v>-</v>
      </c>
      <c r="L1673" s="172" t="str">
        <f>IFERROR(SUMIFS(#REF!,#REF!,$I1673,#REF!,$R$7)/SUMIFS(#REF!,#REF!,$I1673,#REF!,$R$7),"-")</f>
        <v>-</v>
      </c>
      <c r="M1673" s="173" t="str">
        <f>IFERROR(SUMIFS(#REF!,#REF!,$I1673,#REF!,$R$3)/SUMIFS(#REF!,#REF!,$I1673,#REF!,$R$3),"-")</f>
        <v>-</v>
      </c>
      <c r="N1673" s="173" t="str">
        <f>IFERROR(SUMIFS(#REF!,#REF!,$I1673,#REF!,"&lt;="&amp;$R$2,#REF!,"&gt;="&amp;$S$2)/SUMIFS(#REF!,#REF!,$I1673,#REF!,"&lt;="&amp;$R$2,#REF!,"&gt;="&amp;$S$2),"-")</f>
        <v>-</v>
      </c>
      <c r="O1673" s="145"/>
      <c r="P1673" s="143"/>
    </row>
    <row r="1674" spans="1:38">
      <c r="A1674" s="141"/>
      <c r="B1674" s="145"/>
      <c r="C1674" s="175" t="s">
        <v>2706</v>
      </c>
      <c r="D1674" s="169" t="s">
        <v>26</v>
      </c>
      <c r="E1674" s="169" t="s">
        <v>2707</v>
      </c>
      <c r="F1674" s="181" t="s">
        <v>3209</v>
      </c>
      <c r="G1674" s="181" t="s">
        <v>3209</v>
      </c>
      <c r="H1674" s="181" t="s">
        <v>3209</v>
      </c>
      <c r="I1674" s="181" t="s">
        <v>3209</v>
      </c>
      <c r="J1674" s="171">
        <v>0.9</v>
      </c>
      <c r="K1674" s="172" t="str">
        <f>IFERROR(SUMIFS(#REF!,#REF!,$I1674,#REF!,$R$2)/SUMIFS(#REF!,#REF!,$I1674,#REF!,$R$2),"-")</f>
        <v>-</v>
      </c>
      <c r="L1674" s="172" t="str">
        <f>IFERROR(SUMIFS(#REF!,#REF!,$I1674,#REF!,$R$7)/SUMIFS(#REF!,#REF!,$I1674,#REF!,$R$7),"-")</f>
        <v>-</v>
      </c>
      <c r="M1674" s="173" t="str">
        <f>IFERROR(SUMIFS(#REF!,#REF!,$I1674,#REF!,$R$3)/SUMIFS(#REF!,#REF!,$I1674,#REF!,$R$3),"-")</f>
        <v>-</v>
      </c>
      <c r="N1674" s="173" t="str">
        <f>IFERROR(SUMIFS(#REF!,#REF!,$I1674,#REF!,"&lt;="&amp;$R$2,#REF!,"&gt;="&amp;$S$2)/SUMIFS(#REF!,#REF!,$I1674,#REF!,"&lt;="&amp;$R$2,#REF!,"&gt;="&amp;$S$2),"-")</f>
        <v>-</v>
      </c>
      <c r="O1674" s="145"/>
      <c r="P1674" s="143"/>
    </row>
    <row r="1675" ht="17.25" customHeight="1" spans="1:38">
      <c r="A1675" s="141"/>
      <c r="B1675" s="145"/>
      <c r="C1675" s="205" t="s">
        <v>3210</v>
      </c>
      <c r="D1675" s="206"/>
      <c r="E1675" s="206"/>
      <c r="F1675" s="206"/>
      <c r="G1675" s="206"/>
      <c r="H1675" s="206"/>
      <c r="I1675" s="206"/>
      <c r="J1675" s="207" t="s">
        <v>40</v>
      </c>
      <c r="K1675" s="208" t="e">
        <f>SUMIFS(#REF!,#REF!,$R$2,#REF!,1)/SUMIFS(#REF!,#REF!,$R$2,#REF!,1)</f>
        <v>#REF!</v>
      </c>
      <c r="L1675" s="208" t="e">
        <f>SUMIFS(#REF!,#REF!,$R$7,#REF!,1)/SUMIFS(#REF!,#REF!,$R$7,#REF!,1)</f>
        <v>#REF!</v>
      </c>
      <c r="M1675" s="208" t="e">
        <f>SUMIFS(#REF!,#REF!,$R$3,#REF!,1)/SUMIFS(#REF!,#REF!,$R$3,#REF!,1)</f>
        <v>#REF!</v>
      </c>
      <c r="N1675" s="208" t="e">
        <f>SUMIFS(#REF!,#REF!,"&lt;="&amp;$R$2,#REF!,"&gt;="&amp;$S$2,#REF!,1)/SUMIFS(#REF!,#REF!,"&lt;="&amp;$R$2,#REF!,"&gt;="&amp;$S$2,#REF!,1)</f>
        <v>#REF!</v>
      </c>
      <c r="O1675" s="145"/>
      <c r="P1675" s="143"/>
    </row>
    <row r="1676" ht="24" customHeight="1" spans="1:38">
      <c r="A1676" s="141"/>
      <c r="B1676" s="145"/>
      <c r="C1676" s="209"/>
      <c r="D1676" s="209"/>
      <c r="E1676" s="209"/>
      <c r="F1676" s="209"/>
      <c r="G1676" s="209"/>
      <c r="H1676" s="209"/>
      <c r="I1676" s="209"/>
      <c r="J1676" s="210"/>
      <c r="K1676" s="210"/>
      <c r="L1676" s="210"/>
      <c r="M1676" s="210"/>
      <c r="N1676" s="210"/>
      <c r="O1676" s="145"/>
      <c r="P1676" s="143"/>
    </row>
    <row r="1677" ht="10.5" customHeight="1" spans="1:38">
      <c r="A1677" s="143" t="s">
        <v>3211</v>
      </c>
      <c r="B1677" s="143"/>
      <c r="C1677" s="211"/>
      <c r="D1677" s="211"/>
      <c r="E1677" s="211"/>
      <c r="F1677" s="211"/>
      <c r="G1677" s="211"/>
      <c r="H1677" s="211"/>
      <c r="I1677" s="212"/>
      <c r="J1677" s="213"/>
      <c r="K1677" s="213"/>
      <c r="L1677" s="213"/>
      <c r="M1677" s="213"/>
      <c r="N1677" s="213"/>
      <c r="O1677" s="143"/>
      <c r="P1677" s="143"/>
    </row>
    <row r="1678" ht="409.5" hidden="1" customHeight="1" spans="1:38">
      <c r="C1678" s="214" t="s">
        <v>3212</v>
      </c>
      <c r="D1678" s="215"/>
      <c r="E1678" s="215"/>
      <c r="F1678" s="215"/>
      <c r="G1678" s="215"/>
      <c r="H1678" s="215"/>
      <c r="I1678" s="215"/>
      <c r="J1678" s="215"/>
      <c r="K1678" s="215"/>
      <c r="L1678" s="215"/>
      <c r="M1678" s="215"/>
      <c r="N1678" s="215"/>
      <c r="O1678" s="215"/>
      <c r="V1678" s="216" t="s">
        <v>3214</v>
      </c>
      <c r="W1678" s="217"/>
      <c r="X1678" s="217"/>
      <c r="Y1678" s="217"/>
      <c r="Z1678" s="217"/>
      <c r="AA1678" s="217"/>
      <c r="AB1678" s="217"/>
      <c r="AC1678" s="217"/>
      <c r="AD1678" s="217"/>
      <c r="AE1678" s="217"/>
      <c r="AF1678" s="217"/>
      <c r="AG1678" s="217"/>
      <c r="AH1678" s="217"/>
      <c r="AI1678" s="217"/>
      <c r="AJ1678" s="217"/>
      <c r="AK1678" s="217"/>
      <c r="AL1678" s="218"/>
    </row>
    <row r="1679" ht="327" hidden="1" customHeight="1" spans="1:38">
      <c r="C1679" s="214"/>
      <c r="D1679" s="215"/>
      <c r="E1679" s="215"/>
      <c r="F1679" s="215"/>
      <c r="G1679" s="215"/>
      <c r="H1679" s="215"/>
      <c r="I1679" s="215"/>
      <c r="J1679" s="215"/>
      <c r="K1679" s="215"/>
      <c r="L1679" s="215"/>
      <c r="M1679" s="215"/>
      <c r="N1679" s="215"/>
      <c r="O1679" s="215"/>
      <c r="V1679" s="219"/>
      <c r="W1679" s="220"/>
      <c r="X1679" s="220"/>
      <c r="Y1679" s="220"/>
      <c r="Z1679" s="220"/>
      <c r="AA1679" s="220"/>
      <c r="AB1679" s="220"/>
      <c r="AC1679" s="220"/>
      <c r="AD1679" s="220"/>
      <c r="AE1679" s="220"/>
      <c r="AF1679" s="220"/>
      <c r="AG1679" s="220"/>
      <c r="AH1679" s="220"/>
      <c r="AI1679" s="220"/>
      <c r="AJ1679" s="220"/>
      <c r="AK1679" s="220"/>
      <c r="AL1679" s="221"/>
    </row>
  </sheetData>
  <autoFilter xmlns:etc="http://www.wps.cn/officeDocument/2017/etCustomData" ref="C8:N1675" etc:filterBottomFollowUsedRange="0">
    <extLst/>
  </autoFilter>
  <mergeCells count="14">
    <mergeCell ref="C4:N4"/>
    <mergeCell ref="C1675:I1675"/>
    <mergeCell ref="C6:C8"/>
    <mergeCell ref="D6:D8"/>
    <mergeCell ref="E6:E8"/>
    <mergeCell ref="F6:F8"/>
    <mergeCell ref="G6:G8"/>
    <mergeCell ref="H6:H8"/>
    <mergeCell ref="I6:I8"/>
    <mergeCell ref="O1678:O1679"/>
    <mergeCell ref="C1678:N1679"/>
    <mergeCell ref="B1:O2"/>
    <mergeCell ref="V1678:AL1679"/>
    <mergeCell ref="J6:N7"/>
  </mergeCells>
  <conditionalFormatting sqref="F367">
    <cfRule type="duplicateValues" dxfId="0" priority="167"/>
  </conditionalFormatting>
  <conditionalFormatting sqref="G367">
    <cfRule type="duplicateValues" dxfId="0" priority="137"/>
  </conditionalFormatting>
  <conditionalFormatting sqref="H367">
    <cfRule type="duplicateValues" dxfId="0" priority="107"/>
  </conditionalFormatting>
  <conditionalFormatting sqref="I367">
    <cfRule type="duplicateValues" dxfId="0" priority="77"/>
  </conditionalFormatting>
  <conditionalFormatting sqref="F397">
    <cfRule type="duplicateValues" dxfId="0" priority="164"/>
  </conditionalFormatting>
  <conditionalFormatting sqref="G397">
    <cfRule type="duplicateValues" dxfId="0" priority="134"/>
  </conditionalFormatting>
  <conditionalFormatting sqref="H397">
    <cfRule type="duplicateValues" dxfId="0" priority="104"/>
  </conditionalFormatting>
  <conditionalFormatting sqref="I397">
    <cfRule type="duplicateValues" dxfId="0" priority="74"/>
  </conditionalFormatting>
  <conditionalFormatting sqref="F456">
    <cfRule type="duplicateValues" dxfId="0" priority="162"/>
  </conditionalFormatting>
  <conditionalFormatting sqref="G456">
    <cfRule type="duplicateValues" dxfId="0" priority="132"/>
  </conditionalFormatting>
  <conditionalFormatting sqref="H456">
    <cfRule type="duplicateValues" dxfId="0" priority="102"/>
  </conditionalFormatting>
  <conditionalFormatting sqref="I456">
    <cfRule type="duplicateValues" dxfId="0" priority="72"/>
  </conditionalFormatting>
  <conditionalFormatting sqref="F468">
    <cfRule type="duplicateValues" dxfId="0" priority="161"/>
  </conditionalFormatting>
  <conditionalFormatting sqref="G468">
    <cfRule type="duplicateValues" dxfId="0" priority="131"/>
  </conditionalFormatting>
  <conditionalFormatting sqref="H468">
    <cfRule type="duplicateValues" dxfId="0" priority="101"/>
  </conditionalFormatting>
  <conditionalFormatting sqref="I468">
    <cfRule type="duplicateValues" dxfId="0" priority="71"/>
  </conditionalFormatting>
  <conditionalFormatting sqref="F481">
    <cfRule type="duplicateValues" dxfId="0" priority="157"/>
  </conditionalFormatting>
  <conditionalFormatting sqref="G481">
    <cfRule type="duplicateValues" dxfId="0" priority="127"/>
  </conditionalFormatting>
  <conditionalFormatting sqref="H481">
    <cfRule type="duplicateValues" dxfId="0" priority="97"/>
  </conditionalFormatting>
  <conditionalFormatting sqref="I481">
    <cfRule type="duplicateValues" dxfId="0" priority="67"/>
  </conditionalFormatting>
  <conditionalFormatting sqref="F501">
    <cfRule type="duplicateValues" dxfId="0" priority="155"/>
  </conditionalFormatting>
  <conditionalFormatting sqref="G501">
    <cfRule type="duplicateValues" dxfId="0" priority="125"/>
  </conditionalFormatting>
  <conditionalFormatting sqref="H501">
    <cfRule type="duplicateValues" dxfId="0" priority="95"/>
  </conditionalFormatting>
  <conditionalFormatting sqref="I501">
    <cfRule type="duplicateValues" dxfId="0" priority="65"/>
  </conditionalFormatting>
  <conditionalFormatting sqref="F544">
    <cfRule type="duplicateValues" dxfId="0" priority="151"/>
  </conditionalFormatting>
  <conditionalFormatting sqref="G544">
    <cfRule type="duplicateValues" dxfId="0" priority="121"/>
  </conditionalFormatting>
  <conditionalFormatting sqref="H544">
    <cfRule type="duplicateValues" dxfId="0" priority="91"/>
  </conditionalFormatting>
  <conditionalFormatting sqref="I544">
    <cfRule type="duplicateValues" dxfId="0" priority="61"/>
  </conditionalFormatting>
  <conditionalFormatting sqref="F547">
    <cfRule type="duplicateValues" dxfId="0" priority="149"/>
  </conditionalFormatting>
  <conditionalFormatting sqref="G547">
    <cfRule type="duplicateValues" dxfId="0" priority="119"/>
  </conditionalFormatting>
  <conditionalFormatting sqref="H547">
    <cfRule type="duplicateValues" dxfId="0" priority="89"/>
  </conditionalFormatting>
  <conditionalFormatting sqref="I547">
    <cfRule type="duplicateValues" dxfId="0" priority="59"/>
  </conditionalFormatting>
  <conditionalFormatting sqref="F591">
    <cfRule type="duplicateValues" dxfId="0" priority="147"/>
  </conditionalFormatting>
  <conditionalFormatting sqref="G591">
    <cfRule type="duplicateValues" dxfId="0" priority="117"/>
  </conditionalFormatting>
  <conditionalFormatting sqref="H591">
    <cfRule type="duplicateValues" dxfId="0" priority="87"/>
  </conditionalFormatting>
  <conditionalFormatting sqref="I591">
    <cfRule type="duplicateValues" dxfId="0" priority="57"/>
  </conditionalFormatting>
  <conditionalFormatting sqref="F617">
    <cfRule type="duplicateValues" dxfId="0" priority="144"/>
  </conditionalFormatting>
  <conditionalFormatting sqref="G617">
    <cfRule type="duplicateValues" dxfId="0" priority="114"/>
  </conditionalFormatting>
  <conditionalFormatting sqref="H617">
    <cfRule type="duplicateValues" dxfId="0" priority="84"/>
  </conditionalFormatting>
  <conditionalFormatting sqref="I617">
    <cfRule type="duplicateValues" dxfId="0" priority="54"/>
  </conditionalFormatting>
  <conditionalFormatting sqref="F618">
    <cfRule type="duplicateValues" dxfId="0" priority="143"/>
  </conditionalFormatting>
  <conditionalFormatting sqref="G618">
    <cfRule type="duplicateValues" dxfId="0" priority="113"/>
  </conditionalFormatting>
  <conditionalFormatting sqref="H618">
    <cfRule type="duplicateValues" dxfId="0" priority="83"/>
  </conditionalFormatting>
  <conditionalFormatting sqref="I618">
    <cfRule type="duplicateValues" dxfId="0" priority="53"/>
  </conditionalFormatting>
  <conditionalFormatting sqref="F632">
    <cfRule type="duplicateValues" dxfId="0" priority="141"/>
  </conditionalFormatting>
  <conditionalFormatting sqref="G632">
    <cfRule type="duplicateValues" dxfId="0" priority="111"/>
  </conditionalFormatting>
  <conditionalFormatting sqref="H632">
    <cfRule type="duplicateValues" dxfId="0" priority="81"/>
  </conditionalFormatting>
  <conditionalFormatting sqref="I632">
    <cfRule type="duplicateValues" dxfId="0" priority="51"/>
  </conditionalFormatting>
  <conditionalFormatting sqref="F634">
    <cfRule type="duplicateValues" dxfId="0" priority="140"/>
  </conditionalFormatting>
  <conditionalFormatting sqref="G634">
    <cfRule type="duplicateValues" dxfId="0" priority="110"/>
  </conditionalFormatting>
  <conditionalFormatting sqref="H634">
    <cfRule type="duplicateValues" dxfId="0" priority="80"/>
  </conditionalFormatting>
  <conditionalFormatting sqref="I634">
    <cfRule type="duplicateValues" dxfId="0" priority="50"/>
  </conditionalFormatting>
  <conditionalFormatting sqref="F636">
    <cfRule type="duplicateValues" dxfId="0" priority="139"/>
  </conditionalFormatting>
  <conditionalFormatting sqref="G636">
    <cfRule type="duplicateValues" dxfId="0" priority="109"/>
  </conditionalFormatting>
  <conditionalFormatting sqref="H636">
    <cfRule type="duplicateValues" dxfId="0" priority="79"/>
  </conditionalFormatting>
  <conditionalFormatting sqref="I636">
    <cfRule type="duplicateValues" dxfId="0" priority="49"/>
  </conditionalFormatting>
  <conditionalFormatting sqref="J1677:N1677">
    <cfRule type="cellIs" dxfId="1" priority="169" operator="greaterThan">
      <formula>0.97</formula>
    </cfRule>
  </conditionalFormatting>
  <conditionalFormatting sqref="F363:F367">
    <cfRule type="duplicateValues" dxfId="0" priority="165"/>
  </conditionalFormatting>
  <conditionalFormatting sqref="F365:F367">
    <cfRule type="duplicateValues" dxfId="0" priority="166"/>
  </conditionalFormatting>
  <conditionalFormatting sqref="F375:F379">
    <cfRule type="duplicateValues" dxfId="0" priority="168"/>
  </conditionalFormatting>
  <conditionalFormatting sqref="F465:F467">
    <cfRule type="duplicateValues" dxfId="0" priority="163"/>
  </conditionalFormatting>
  <conditionalFormatting sqref="F475:F476">
    <cfRule type="duplicateValues" dxfId="0" priority="160"/>
  </conditionalFormatting>
  <conditionalFormatting sqref="F477:F478">
    <cfRule type="duplicateValues" dxfId="0" priority="159"/>
  </conditionalFormatting>
  <conditionalFormatting sqref="F479:F480">
    <cfRule type="duplicateValues" dxfId="0" priority="158"/>
  </conditionalFormatting>
  <conditionalFormatting sqref="F510:F514">
    <cfRule type="duplicateValues" dxfId="0" priority="153"/>
  </conditionalFormatting>
  <conditionalFormatting sqref="F513:F514">
    <cfRule type="duplicateValues" dxfId="0" priority="154"/>
  </conditionalFormatting>
  <conditionalFormatting sqref="F532:F533">
    <cfRule type="duplicateValues" dxfId="0" priority="152"/>
  </conditionalFormatting>
  <conditionalFormatting sqref="F545:F546">
    <cfRule type="duplicateValues" dxfId="0" priority="150"/>
  </conditionalFormatting>
  <conditionalFormatting sqref="F580:F582">
    <cfRule type="duplicateValues" dxfId="0" priority="148"/>
  </conditionalFormatting>
  <conditionalFormatting sqref="F593:F596">
    <cfRule type="duplicateValues" dxfId="0" priority="146"/>
  </conditionalFormatting>
  <conditionalFormatting sqref="F597:F604">
    <cfRule type="duplicateValues" dxfId="0" priority="156"/>
  </conditionalFormatting>
  <conditionalFormatting sqref="F597:F600">
    <cfRule type="duplicateValues" dxfId="0" priority="145"/>
  </conditionalFormatting>
  <conditionalFormatting sqref="F619:F620">
    <cfRule type="duplicateValues" dxfId="0" priority="142"/>
  </conditionalFormatting>
  <conditionalFormatting sqref="F637:F892">
    <cfRule type="duplicateValues" dxfId="0" priority="46"/>
  </conditionalFormatting>
  <conditionalFormatting sqref="G363:G367">
    <cfRule type="duplicateValues" dxfId="0" priority="135"/>
  </conditionalFormatting>
  <conditionalFormatting sqref="G365:G367">
    <cfRule type="duplicateValues" dxfId="0" priority="136"/>
  </conditionalFormatting>
  <conditionalFormatting sqref="G375:G379">
    <cfRule type="duplicateValues" dxfId="0" priority="138"/>
  </conditionalFormatting>
  <conditionalFormatting sqref="G465:G467">
    <cfRule type="duplicateValues" dxfId="0" priority="133"/>
  </conditionalFormatting>
  <conditionalFormatting sqref="G475:G476">
    <cfRule type="duplicateValues" dxfId="0" priority="130"/>
  </conditionalFormatting>
  <conditionalFormatting sqref="G477:G478">
    <cfRule type="duplicateValues" dxfId="0" priority="129"/>
  </conditionalFormatting>
  <conditionalFormatting sqref="G479:G480">
    <cfRule type="duplicateValues" dxfId="0" priority="128"/>
  </conditionalFormatting>
  <conditionalFormatting sqref="G510:G514">
    <cfRule type="duplicateValues" dxfId="0" priority="123"/>
  </conditionalFormatting>
  <conditionalFormatting sqref="G513:G514">
    <cfRule type="duplicateValues" dxfId="0" priority="124"/>
  </conditionalFormatting>
  <conditionalFormatting sqref="G532:G533">
    <cfRule type="duplicateValues" dxfId="0" priority="122"/>
  </conditionalFormatting>
  <conditionalFormatting sqref="G545:G546">
    <cfRule type="duplicateValues" dxfId="0" priority="120"/>
  </conditionalFormatting>
  <conditionalFormatting sqref="G580:G582">
    <cfRule type="duplicateValues" dxfId="0" priority="118"/>
  </conditionalFormatting>
  <conditionalFormatting sqref="G593:G596">
    <cfRule type="duplicateValues" dxfId="0" priority="116"/>
  </conditionalFormatting>
  <conditionalFormatting sqref="G597:G604">
    <cfRule type="duplicateValues" dxfId="0" priority="126"/>
  </conditionalFormatting>
  <conditionalFormatting sqref="G597:G600">
    <cfRule type="duplicateValues" dxfId="0" priority="115"/>
  </conditionalFormatting>
  <conditionalFormatting sqref="G619:G620">
    <cfRule type="duplicateValues" dxfId="0" priority="112"/>
  </conditionalFormatting>
  <conditionalFormatting sqref="G637:G892">
    <cfRule type="duplicateValues" dxfId="0" priority="45"/>
  </conditionalFormatting>
  <conditionalFormatting sqref="H363:H367">
    <cfRule type="duplicateValues" dxfId="0" priority="105"/>
  </conditionalFormatting>
  <conditionalFormatting sqref="H365:H367">
    <cfRule type="duplicateValues" dxfId="0" priority="106"/>
  </conditionalFormatting>
  <conditionalFormatting sqref="H375:H379">
    <cfRule type="duplicateValues" dxfId="0" priority="108"/>
  </conditionalFormatting>
  <conditionalFormatting sqref="H465:H467">
    <cfRule type="duplicateValues" dxfId="0" priority="103"/>
  </conditionalFormatting>
  <conditionalFormatting sqref="H475:H476">
    <cfRule type="duplicateValues" dxfId="0" priority="100"/>
  </conditionalFormatting>
  <conditionalFormatting sqref="H477:H478">
    <cfRule type="duplicateValues" dxfId="0" priority="99"/>
  </conditionalFormatting>
  <conditionalFormatting sqref="H479:H480">
    <cfRule type="duplicateValues" dxfId="0" priority="98"/>
  </conditionalFormatting>
  <conditionalFormatting sqref="H510:H514">
    <cfRule type="duplicateValues" dxfId="0" priority="93"/>
  </conditionalFormatting>
  <conditionalFormatting sqref="H513:H514">
    <cfRule type="duplicateValues" dxfId="0" priority="94"/>
  </conditionalFormatting>
  <conditionalFormatting sqref="H532:H533">
    <cfRule type="duplicateValues" dxfId="0" priority="92"/>
  </conditionalFormatting>
  <conditionalFormatting sqref="H545:H546">
    <cfRule type="duplicateValues" dxfId="0" priority="90"/>
  </conditionalFormatting>
  <conditionalFormatting sqref="H580:H582">
    <cfRule type="duplicateValues" dxfId="0" priority="88"/>
  </conditionalFormatting>
  <conditionalFormatting sqref="H593:H596">
    <cfRule type="duplicateValues" dxfId="0" priority="86"/>
  </conditionalFormatting>
  <conditionalFormatting sqref="H597:H604">
    <cfRule type="duplicateValues" dxfId="0" priority="96"/>
  </conditionalFormatting>
  <conditionalFormatting sqref="H597:H600">
    <cfRule type="duplicateValues" dxfId="0" priority="85"/>
  </conditionalFormatting>
  <conditionalFormatting sqref="H619:H620">
    <cfRule type="duplicateValues" dxfId="0" priority="82"/>
  </conditionalFormatting>
  <conditionalFormatting sqref="H637:H892">
    <cfRule type="duplicateValues" dxfId="0" priority="44"/>
  </conditionalFormatting>
  <conditionalFormatting sqref="I363:I367">
    <cfRule type="duplicateValues" dxfId="0" priority="75"/>
  </conditionalFormatting>
  <conditionalFormatting sqref="I365:I367">
    <cfRule type="duplicateValues" dxfId="0" priority="76"/>
  </conditionalFormatting>
  <conditionalFormatting sqref="I375:I379">
    <cfRule type="duplicateValues" dxfId="0" priority="78"/>
  </conditionalFormatting>
  <conditionalFormatting sqref="I465:I467">
    <cfRule type="duplicateValues" dxfId="0" priority="73"/>
  </conditionalFormatting>
  <conditionalFormatting sqref="I475:I476">
    <cfRule type="duplicateValues" dxfId="0" priority="70"/>
  </conditionalFormatting>
  <conditionalFormatting sqref="I477:I478">
    <cfRule type="duplicateValues" dxfId="0" priority="69"/>
  </conditionalFormatting>
  <conditionalFormatting sqref="I479:I480">
    <cfRule type="duplicateValues" dxfId="0" priority="68"/>
  </conditionalFormatting>
  <conditionalFormatting sqref="I510:I514">
    <cfRule type="duplicateValues" dxfId="0" priority="63"/>
  </conditionalFormatting>
  <conditionalFormatting sqref="I513:I514">
    <cfRule type="duplicateValues" dxfId="0" priority="64"/>
  </conditionalFormatting>
  <conditionalFormatting sqref="I532:I533">
    <cfRule type="duplicateValues" dxfId="0" priority="62"/>
  </conditionalFormatting>
  <conditionalFormatting sqref="I545:I546">
    <cfRule type="duplicateValues" dxfId="0" priority="60"/>
  </conditionalFormatting>
  <conditionalFormatting sqref="I580:I582">
    <cfRule type="duplicateValues" dxfId="0" priority="58"/>
  </conditionalFormatting>
  <conditionalFormatting sqref="I593:I596">
    <cfRule type="duplicateValues" dxfId="0" priority="56"/>
  </conditionalFormatting>
  <conditionalFormatting sqref="I597:I604">
    <cfRule type="duplicateValues" dxfId="0" priority="66"/>
  </conditionalFormatting>
  <conditionalFormatting sqref="I597:I600">
    <cfRule type="duplicateValues" dxfId="0" priority="55"/>
  </conditionalFormatting>
  <conditionalFormatting sqref="I619:I620">
    <cfRule type="duplicateValues" dxfId="0" priority="52"/>
  </conditionalFormatting>
  <conditionalFormatting sqref="I637:I892">
    <cfRule type="duplicateValues" dxfId="0" priority="43"/>
  </conditionalFormatting>
  <conditionalFormatting sqref="J79:J186">
    <cfRule type="cellIs" dxfId="1" priority="41" operator="greaterThan">
      <formula>0.97</formula>
    </cfRule>
  </conditionalFormatting>
  <conditionalFormatting sqref="J187:J234">
    <cfRule type="cellIs" dxfId="1" priority="40" operator="greaterThan">
      <formula>0.97</formula>
    </cfRule>
  </conditionalFormatting>
  <conditionalFormatting sqref="J235:J322">
    <cfRule type="cellIs" dxfId="1" priority="39" operator="greaterThan">
      <formula>0.97</formula>
    </cfRule>
  </conditionalFormatting>
  <conditionalFormatting sqref="J323:J345">
    <cfRule type="cellIs" dxfId="1" priority="36" operator="greaterThan">
      <formula>0.97</formula>
    </cfRule>
    <cfRule type="cellIs" dxfId="1" priority="35" operator="greaterThan">
      <formula>0.96</formula>
    </cfRule>
  </conditionalFormatting>
  <conditionalFormatting sqref="J346:J636">
    <cfRule type="cellIs" dxfId="1" priority="48" operator="greaterThan">
      <formula>0.97</formula>
    </cfRule>
  </conditionalFormatting>
  <conditionalFormatting sqref="J637:J892">
    <cfRule type="cellIs" dxfId="1" priority="42" operator="greaterThan">
      <formula>0.97</formula>
    </cfRule>
  </conditionalFormatting>
  <conditionalFormatting sqref="J893:J1048">
    <cfRule type="cellIs" dxfId="1" priority="47" operator="greaterThan">
      <formula>0.97</formula>
    </cfRule>
  </conditionalFormatting>
  <conditionalFormatting sqref="J1049:J1415">
    <cfRule type="cellIs" dxfId="1" priority="38" operator="greaterThan">
      <formula>0.97</formula>
    </cfRule>
  </conditionalFormatting>
  <conditionalFormatting sqref="J1416:J1674">
    <cfRule type="cellIs" dxfId="1" priority="37" operator="greaterThan">
      <formula>0.97</formula>
    </cfRule>
  </conditionalFormatting>
  <conditionalFormatting sqref="K9:N1674">
    <cfRule type="cellIs" dxfId="1" priority="12" operator="greaterThan">
      <formula>0.9</formula>
    </cfRule>
    <cfRule type="cellIs" dxfId="2" priority="11" operator="lessThan">
      <formula>0.9</formula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W108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A2" sqref="A2:A3"/>
    </sheetView>
  </sheetViews>
  <sheetFormatPr defaultColWidth="9" defaultRowHeight="14.25"/>
  <cols>
    <col min="1" max="1" width="18" customWidth="1"/>
    <col min="2" max="2" width="34" customWidth="1"/>
    <col min="3" max="3" width="9" customWidth="1"/>
    <col min="4" max="23" width="11" customWidth="1"/>
  </cols>
  <sheetData>
    <row r="1" ht="40" customHeight="1" spans="1:23">
      <c r="A1" s="113" t="str">
        <f>CONCATENATE("网管-RM达成率 (日) ",TEXT($D$3,"DD MMM YYYY"),"
NM-Pencapaian RM Harian berdasarkan DP/CP yang di-handle")</f>
        <v>网管-RM达成率 (日) 28 Sep 2026
NM-Pencapaian RM Harian berdasarkan DP/CP yang di-handle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ht="32" customHeight="1" spans="1:23">
      <c r="A2" s="115" t="s">
        <v>3464</v>
      </c>
      <c r="B2" s="115" t="s">
        <v>3390</v>
      </c>
      <c r="C2" s="115" t="s">
        <v>3465</v>
      </c>
      <c r="D2" s="115" t="s">
        <v>3466</v>
      </c>
      <c r="E2" s="116"/>
      <c r="F2" s="116"/>
      <c r="G2" s="116"/>
      <c r="H2" s="115" t="s">
        <v>3467</v>
      </c>
      <c r="I2" s="116"/>
      <c r="J2" s="116"/>
      <c r="K2" s="116"/>
      <c r="L2" s="115" t="s">
        <v>3468</v>
      </c>
      <c r="M2" s="116"/>
      <c r="N2" s="116"/>
      <c r="O2" s="116"/>
      <c r="P2" s="115" t="s">
        <v>3469</v>
      </c>
      <c r="Q2" s="116"/>
      <c r="R2" s="116"/>
      <c r="S2" s="116"/>
      <c r="T2" s="115" t="s">
        <v>3456</v>
      </c>
      <c r="U2" s="116"/>
      <c r="V2" s="116"/>
      <c r="W2" s="116"/>
    </row>
    <row r="3" ht="48" customHeight="1" spans="1:23">
      <c r="A3" s="116"/>
      <c r="B3" s="116"/>
      <c r="C3" s="116"/>
      <c r="D3" s="135">
        <f>'Display ALL DP'!L8</f>
        <v>46293</v>
      </c>
      <c r="E3" s="135">
        <f>D3-1</f>
        <v>46292</v>
      </c>
      <c r="F3" s="135">
        <f>D3-2</f>
        <v>46291</v>
      </c>
      <c r="G3" s="115" t="s">
        <v>3470</v>
      </c>
      <c r="H3" s="135">
        <f>D3</f>
        <v>46293</v>
      </c>
      <c r="I3" s="135">
        <f>E3</f>
        <v>46292</v>
      </c>
      <c r="J3" s="135">
        <f>F3</f>
        <v>46291</v>
      </c>
      <c r="K3" s="115" t="s">
        <v>3470</v>
      </c>
      <c r="L3" s="135">
        <f>D3</f>
        <v>46293</v>
      </c>
      <c r="M3" s="135">
        <f>E3</f>
        <v>46292</v>
      </c>
      <c r="N3" s="135">
        <f>F3</f>
        <v>46291</v>
      </c>
      <c r="O3" s="115" t="s">
        <v>3470</v>
      </c>
      <c r="P3" s="135">
        <f>D3</f>
        <v>46293</v>
      </c>
      <c r="Q3" s="135">
        <f>E3</f>
        <v>46292</v>
      </c>
      <c r="R3" s="135">
        <f>F3</f>
        <v>46291</v>
      </c>
      <c r="S3" s="115" t="s">
        <v>3470</v>
      </c>
      <c r="T3" s="135">
        <f>D3</f>
        <v>46293</v>
      </c>
      <c r="U3" s="135">
        <f>E3</f>
        <v>46292</v>
      </c>
      <c r="V3" s="135">
        <f>F3</f>
        <v>46291</v>
      </c>
      <c r="W3" s="115" t="s">
        <v>3470</v>
      </c>
    </row>
    <row r="4" ht="15" spans="1:23">
      <c r="A4" s="119" t="s">
        <v>3471</v>
      </c>
      <c r="B4" s="119"/>
      <c r="C4" s="119"/>
      <c r="D4" s="121">
        <v>0.9</v>
      </c>
      <c r="E4" s="121">
        <v>0.9</v>
      </c>
      <c r="F4" s="121">
        <v>0.9</v>
      </c>
      <c r="G4" s="120"/>
      <c r="H4" s="121">
        <v>0.9</v>
      </c>
      <c r="I4" s="121">
        <v>0.9</v>
      </c>
      <c r="J4" s="121">
        <v>0.9</v>
      </c>
      <c r="K4" s="120"/>
      <c r="L4" s="121">
        <v>0.9</v>
      </c>
      <c r="M4" s="121">
        <v>0.9</v>
      </c>
      <c r="N4" s="121">
        <v>0.9</v>
      </c>
      <c r="O4" s="120"/>
      <c r="P4" s="121">
        <v>0.93</v>
      </c>
      <c r="Q4" s="121">
        <v>0.93</v>
      </c>
      <c r="R4" s="121">
        <v>0.93</v>
      </c>
      <c r="S4" s="120"/>
      <c r="T4" s="121">
        <v>0.015</v>
      </c>
      <c r="U4" s="121">
        <v>0.015</v>
      </c>
      <c r="V4" s="121">
        <v>0.015</v>
      </c>
      <c r="W4" s="120"/>
    </row>
    <row r="5" ht="15" spans="1:23">
      <c r="A5" s="122" t="s">
        <v>3472</v>
      </c>
      <c r="B5" s="122" t="s">
        <v>3473</v>
      </c>
      <c r="C5" s="123">
        <v>1712</v>
      </c>
      <c r="D5" s="124">
        <v>0.933886833901371</v>
      </c>
      <c r="E5" s="124">
        <v>0.927446615549509</v>
      </c>
      <c r="F5" s="124">
        <v>0.932967170141056</v>
      </c>
      <c r="G5" s="132">
        <v>0.00644021835186193</v>
      </c>
      <c r="H5" s="124">
        <v>0.952300333974174</v>
      </c>
      <c r="I5" s="124">
        <v>0.945277763203709</v>
      </c>
      <c r="J5" s="124">
        <v>0.955687998545017</v>
      </c>
      <c r="K5" s="132">
        <v>0.00702257077046475</v>
      </c>
      <c r="L5" s="124">
        <v>0.884268607914644</v>
      </c>
      <c r="M5" s="124">
        <v>0.875465879984928</v>
      </c>
      <c r="N5" s="124">
        <v>0.900714596175325</v>
      </c>
      <c r="O5" s="132">
        <v>0.0088027279297167</v>
      </c>
      <c r="P5" s="124">
        <v>0.94431697516571</v>
      </c>
      <c r="Q5" s="124">
        <v>0.936275398328641</v>
      </c>
      <c r="R5" s="124">
        <v>0.956020664498369</v>
      </c>
      <c r="S5" s="132">
        <v>0.00804157683706885</v>
      </c>
      <c r="T5" s="124">
        <v>0.0274863380274091</v>
      </c>
      <c r="U5" s="124">
        <v>0.0221531910199066</v>
      </c>
      <c r="V5" s="124">
        <v>0.0233972826666967</v>
      </c>
      <c r="W5" s="132">
        <v>0.0053331470075025</v>
      </c>
    </row>
    <row r="6" ht="15" spans="1:23">
      <c r="A6" s="125" t="s">
        <v>25</v>
      </c>
      <c r="B6" s="125" t="s">
        <v>3474</v>
      </c>
      <c r="C6" s="126">
        <v>111</v>
      </c>
      <c r="D6" s="127">
        <v>0.922359657469077</v>
      </c>
      <c r="E6" s="127">
        <v>0.916314779270633</v>
      </c>
      <c r="F6" s="127">
        <v>0.916321009918846</v>
      </c>
      <c r="G6" s="133">
        <v>0.00604487819844368</v>
      </c>
      <c r="H6" s="127">
        <v>0.939159662704376</v>
      </c>
      <c r="I6" s="127">
        <v>0.941959594502709</v>
      </c>
      <c r="J6" s="127">
        <v>0.954886658444265</v>
      </c>
      <c r="K6" s="133">
        <v>-0.00279993179833371</v>
      </c>
      <c r="L6" s="127">
        <v>0.85177854006681</v>
      </c>
      <c r="M6" s="127">
        <v>0.804071456534729</v>
      </c>
      <c r="N6" s="127">
        <v>0.855284842427593</v>
      </c>
      <c r="O6" s="133">
        <v>0.0477070835320806</v>
      </c>
      <c r="P6" s="127">
        <v>0.945321168196039</v>
      </c>
      <c r="Q6" s="127">
        <v>0.916726845069841</v>
      </c>
      <c r="R6" s="127">
        <v>0.947774403868048</v>
      </c>
      <c r="S6" s="133">
        <v>0.0285943231261977</v>
      </c>
      <c r="T6" s="127">
        <v>0.0281686642003241</v>
      </c>
      <c r="U6" s="127">
        <v>0.0190184513546754</v>
      </c>
      <c r="V6" s="127">
        <v>0.0180019436830992</v>
      </c>
      <c r="W6" s="133">
        <v>0.00915021284564868</v>
      </c>
    </row>
    <row r="7" spans="1:23">
      <c r="A7" s="128" t="s">
        <v>25</v>
      </c>
      <c r="B7" s="128" t="s">
        <v>3240</v>
      </c>
      <c r="C7" s="129">
        <v>11</v>
      </c>
      <c r="D7" s="130">
        <v>0.9</v>
      </c>
      <c r="E7" s="130">
        <v>0.924770642201835</v>
      </c>
      <c r="F7" s="130">
        <v>0.915807560137457</v>
      </c>
      <c r="G7" s="134">
        <v>-0.0247706422018349</v>
      </c>
      <c r="H7" s="130">
        <v>0.920422754118744</v>
      </c>
      <c r="I7" s="130">
        <v>0.96140513567817</v>
      </c>
      <c r="J7" s="130">
        <v>0.954795226238516</v>
      </c>
      <c r="K7" s="134">
        <v>-0.0409823815594259</v>
      </c>
      <c r="L7" s="130">
        <v>0.877396124753911</v>
      </c>
      <c r="M7" s="130">
        <v>0.850698814333974</v>
      </c>
      <c r="N7" s="130">
        <v>0.885120631922383</v>
      </c>
      <c r="O7" s="134">
        <v>0.0266973104199378</v>
      </c>
      <c r="P7" s="130">
        <v>0.950439367311072</v>
      </c>
      <c r="Q7" s="130">
        <v>0.950800129030448</v>
      </c>
      <c r="R7" s="130">
        <v>0.969260746808765</v>
      </c>
      <c r="S7" s="134">
        <v>-0.000360761719376379</v>
      </c>
      <c r="T7" s="130">
        <v>0.0310040738862257</v>
      </c>
      <c r="U7" s="130">
        <v>0.0194469424460432</v>
      </c>
      <c r="V7" s="130">
        <v>0.0130075399241324</v>
      </c>
      <c r="W7" s="134">
        <v>0.0115571314401825</v>
      </c>
    </row>
    <row r="8" spans="1:23">
      <c r="A8" s="128" t="s">
        <v>25</v>
      </c>
      <c r="B8" s="128" t="s">
        <v>3245</v>
      </c>
      <c r="C8" s="129">
        <v>7</v>
      </c>
      <c r="D8" s="130">
        <v>0.923469387755102</v>
      </c>
      <c r="E8" s="130">
        <v>0.889189189189189</v>
      </c>
      <c r="F8" s="130">
        <v>0.888607594936709</v>
      </c>
      <c r="G8" s="134">
        <v>0.0342801985659128</v>
      </c>
      <c r="H8" s="130">
        <v>0.954882602690675</v>
      </c>
      <c r="I8" s="130">
        <v>0.984890010818608</v>
      </c>
      <c r="J8" s="130">
        <v>0.988218442256043</v>
      </c>
      <c r="K8" s="134">
        <v>-0.0300074081279333</v>
      </c>
      <c r="L8" s="130">
        <v>0.839122205739424</v>
      </c>
      <c r="M8" s="130">
        <v>0.743562928236567</v>
      </c>
      <c r="N8" s="130">
        <v>0.840429722470904</v>
      </c>
      <c r="O8" s="134">
        <v>0.0955592775028571</v>
      </c>
      <c r="P8" s="130">
        <v>0.940814243991696</v>
      </c>
      <c r="Q8" s="130">
        <v>0.847224998334333</v>
      </c>
      <c r="R8" s="130">
        <v>0.933435596076567</v>
      </c>
      <c r="S8" s="134">
        <v>0.0935892456573629</v>
      </c>
      <c r="T8" s="130">
        <v>0.0382345209931417</v>
      </c>
      <c r="U8" s="130">
        <v>0.0255794917587528</v>
      </c>
      <c r="V8" s="130">
        <v>0.0253556294069033</v>
      </c>
      <c r="W8" s="134">
        <v>0.0126550292343888</v>
      </c>
    </row>
    <row r="9" spans="1:23">
      <c r="A9" s="128" t="s">
        <v>25</v>
      </c>
      <c r="B9" s="128" t="s">
        <v>3248</v>
      </c>
      <c r="C9" s="129">
        <v>11</v>
      </c>
      <c r="D9" s="130">
        <v>0.897058823529412</v>
      </c>
      <c r="E9" s="130">
        <v>0.8801261829653</v>
      </c>
      <c r="F9" s="130">
        <v>0.898355754857997</v>
      </c>
      <c r="G9" s="134">
        <v>0.0169326405641121</v>
      </c>
      <c r="H9" s="130">
        <v>0.925238235583063</v>
      </c>
      <c r="I9" s="130">
        <v>0.942622950819672</v>
      </c>
      <c r="J9" s="130">
        <v>0.947953564133723</v>
      </c>
      <c r="K9" s="134">
        <v>-0.017384715236609</v>
      </c>
      <c r="L9" s="130">
        <v>0.795723221010577</v>
      </c>
      <c r="M9" s="130">
        <v>0.787224755068387</v>
      </c>
      <c r="N9" s="130">
        <v>0.81554929286139</v>
      </c>
      <c r="O9" s="134">
        <v>0.0084984659421905</v>
      </c>
      <c r="P9" s="130">
        <v>0.934897333671329</v>
      </c>
      <c r="Q9" s="130">
        <v>0.944035674470457</v>
      </c>
      <c r="R9" s="130">
        <v>0.950021312872975</v>
      </c>
      <c r="S9" s="134">
        <v>-0.00913834079912768</v>
      </c>
      <c r="T9" s="130">
        <v>0.0296425128079097</v>
      </c>
      <c r="U9" s="130">
        <v>0.0155633641638731</v>
      </c>
      <c r="V9" s="130">
        <v>0.0229382850901147</v>
      </c>
      <c r="W9" s="134">
        <v>0.0140791486440366</v>
      </c>
    </row>
    <row r="10" spans="1:23">
      <c r="A10" s="128" t="s">
        <v>25</v>
      </c>
      <c r="B10" s="128" t="s">
        <v>3257</v>
      </c>
      <c r="C10" s="129">
        <v>10</v>
      </c>
      <c r="D10" s="130">
        <v>0.925170068027211</v>
      </c>
      <c r="E10" s="130">
        <v>0.910755148741419</v>
      </c>
      <c r="F10" s="130">
        <v>0.920668058455115</v>
      </c>
      <c r="G10" s="134">
        <v>0.0144149192857922</v>
      </c>
      <c r="H10" s="130">
        <v>0.941363588166684</v>
      </c>
      <c r="I10" s="130">
        <v>0.960039817974972</v>
      </c>
      <c r="J10" s="130">
        <v>0.969763278297195</v>
      </c>
      <c r="K10" s="134">
        <v>-0.0186762298082872</v>
      </c>
      <c r="L10" s="130">
        <v>0.855105503127982</v>
      </c>
      <c r="M10" s="130">
        <v>0.818330489192264</v>
      </c>
      <c r="N10" s="130">
        <v>0.849691665008952</v>
      </c>
      <c r="O10" s="134">
        <v>0.0367750139357182</v>
      </c>
      <c r="P10" s="130">
        <v>0.944327654947445</v>
      </c>
      <c r="Q10" s="130">
        <v>0.906289755697868</v>
      </c>
      <c r="R10" s="130">
        <v>0.929168591224019</v>
      </c>
      <c r="S10" s="134">
        <v>0.0380378992495772</v>
      </c>
      <c r="T10" s="130">
        <v>0.0249791840133222</v>
      </c>
      <c r="U10" s="130">
        <v>0.0179840269664643</v>
      </c>
      <c r="V10" s="130">
        <v>0.0196651607759766</v>
      </c>
      <c r="W10" s="134">
        <v>0.00699515704685794</v>
      </c>
    </row>
    <row r="11" spans="1:23">
      <c r="A11" s="128" t="s">
        <v>25</v>
      </c>
      <c r="B11" s="128" t="s">
        <v>3266</v>
      </c>
      <c r="C11" s="129">
        <v>14</v>
      </c>
      <c r="D11" s="130">
        <v>0.959821428571429</v>
      </c>
      <c r="E11" s="130">
        <v>0.951965065502183</v>
      </c>
      <c r="F11" s="130">
        <v>0.92027972027972</v>
      </c>
      <c r="G11" s="134">
        <v>0.0078563630692452</v>
      </c>
      <c r="H11" s="130">
        <v>0.983064953862855</v>
      </c>
      <c r="I11" s="130">
        <v>0.97664032978358</v>
      </c>
      <c r="J11" s="130">
        <v>0.978525918351294</v>
      </c>
      <c r="K11" s="134">
        <v>0.00642462407927558</v>
      </c>
      <c r="L11" s="130">
        <v>0.864664374886919</v>
      </c>
      <c r="M11" s="130">
        <v>0.84470236050449</v>
      </c>
      <c r="N11" s="130">
        <v>0.873489079420016</v>
      </c>
      <c r="O11" s="134">
        <v>0.0199620143824284</v>
      </c>
      <c r="P11" s="130">
        <v>0.944452728899493</v>
      </c>
      <c r="Q11" s="130">
        <v>0.936164931594855</v>
      </c>
      <c r="R11" s="130">
        <v>0.957293651513777</v>
      </c>
      <c r="S11" s="134">
        <v>0.00828779730463824</v>
      </c>
      <c r="T11" s="130">
        <v>0.0322567096476123</v>
      </c>
      <c r="U11" s="130">
        <v>0.0215170237235551</v>
      </c>
      <c r="V11" s="130">
        <v>0.0204628269973351</v>
      </c>
      <c r="W11" s="134">
        <v>0.0107396859240572</v>
      </c>
    </row>
    <row r="12" spans="1:23">
      <c r="A12" s="128" t="s">
        <v>25</v>
      </c>
      <c r="B12" s="128" t="s">
        <v>3276</v>
      </c>
      <c r="C12" s="129">
        <v>13</v>
      </c>
      <c r="D12" s="130">
        <v>0.908482142857143</v>
      </c>
      <c r="E12" s="130">
        <v>0.9</v>
      </c>
      <c r="F12" s="130">
        <v>0.913223140495868</v>
      </c>
      <c r="G12" s="134">
        <v>0.00848214285714288</v>
      </c>
      <c r="H12" s="130">
        <v>0.896929166097994</v>
      </c>
      <c r="I12" s="130">
        <v>0.868314993433863</v>
      </c>
      <c r="J12" s="130">
        <v>0.903142932603424</v>
      </c>
      <c r="K12" s="134">
        <v>0.0286141726641305</v>
      </c>
      <c r="L12" s="130">
        <v>0.863600382148219</v>
      </c>
      <c r="M12" s="130">
        <v>0.809423538468505</v>
      </c>
      <c r="N12" s="130">
        <v>0.876587673173426</v>
      </c>
      <c r="O12" s="134">
        <v>0.0541768436797136</v>
      </c>
      <c r="P12" s="130">
        <v>0.938664596273292</v>
      </c>
      <c r="Q12" s="130">
        <v>0.902620281273131</v>
      </c>
      <c r="R12" s="130">
        <v>0.946444829510411</v>
      </c>
      <c r="S12" s="134">
        <v>0.0360443150001609</v>
      </c>
      <c r="T12" s="130">
        <v>0.020801266546462</v>
      </c>
      <c r="U12" s="130">
        <v>0.0173751077256679</v>
      </c>
      <c r="V12" s="130">
        <v>0.0134397100646818</v>
      </c>
      <c r="W12" s="134">
        <v>0.00342615882079413</v>
      </c>
    </row>
    <row r="13" spans="1:23">
      <c r="A13" s="128" t="s">
        <v>25</v>
      </c>
      <c r="B13" s="128" t="s">
        <v>3285</v>
      </c>
      <c r="C13" s="129">
        <v>14</v>
      </c>
      <c r="D13" s="130">
        <v>0.916515426497278</v>
      </c>
      <c r="E13" s="130">
        <v>0.923933209647495</v>
      </c>
      <c r="F13" s="130">
        <v>0.939024390243902</v>
      </c>
      <c r="G13" s="134">
        <v>-0.00741778315021768</v>
      </c>
      <c r="H13" s="130">
        <v>0.968672419907791</v>
      </c>
      <c r="I13" s="130">
        <v>0.955524687460538</v>
      </c>
      <c r="J13" s="130">
        <v>0.962770586315675</v>
      </c>
      <c r="K13" s="134">
        <v>0.0131477324472525</v>
      </c>
      <c r="L13" s="130">
        <v>0.881349253260827</v>
      </c>
      <c r="M13" s="130">
        <v>0.839853516858189</v>
      </c>
      <c r="N13" s="130">
        <v>0.874959208093114</v>
      </c>
      <c r="O13" s="134">
        <v>0.0414957364026375</v>
      </c>
      <c r="P13" s="130">
        <v>0.949813432835821</v>
      </c>
      <c r="Q13" s="130">
        <v>0.917595987176144</v>
      </c>
      <c r="R13" s="130">
        <v>0.937852570197122</v>
      </c>
      <c r="S13" s="134">
        <v>0.0322174456596769</v>
      </c>
      <c r="T13" s="130">
        <v>0.0233970312976102</v>
      </c>
      <c r="U13" s="130">
        <v>0.0157201405152225</v>
      </c>
      <c r="V13" s="130">
        <v>0.017543334878782</v>
      </c>
      <c r="W13" s="134">
        <v>0.00767689078238775</v>
      </c>
    </row>
    <row r="14" spans="1:23">
      <c r="A14" s="128" t="s">
        <v>25</v>
      </c>
      <c r="B14" s="128" t="s">
        <v>3292</v>
      </c>
      <c r="C14" s="129">
        <v>10</v>
      </c>
      <c r="D14" s="130">
        <v>0.951048951048951</v>
      </c>
      <c r="E14" s="130">
        <v>0.948837209302326</v>
      </c>
      <c r="F14" s="130">
        <v>0.926881720430108</v>
      </c>
      <c r="G14" s="134">
        <v>0.00221174174662542</v>
      </c>
      <c r="H14" s="130">
        <v>0.950873840519129</v>
      </c>
      <c r="I14" s="130">
        <v>0.874498358263407</v>
      </c>
      <c r="J14" s="130">
        <v>0.969150617573026</v>
      </c>
      <c r="K14" s="134">
        <v>0.0763754822557214</v>
      </c>
      <c r="L14" s="130">
        <v>0.827341852780764</v>
      </c>
      <c r="M14" s="130">
        <v>0.757612325653187</v>
      </c>
      <c r="N14" s="130">
        <v>0.835860211906574</v>
      </c>
      <c r="O14" s="134">
        <v>0.0697295271275769</v>
      </c>
      <c r="P14" s="130">
        <v>0.943030773926797</v>
      </c>
      <c r="Q14" s="130">
        <v>0.914259754328948</v>
      </c>
      <c r="R14" s="130">
        <v>0.936735844402946</v>
      </c>
      <c r="S14" s="134">
        <v>0.0287710195978499</v>
      </c>
      <c r="T14" s="130">
        <v>0.0264046880386074</v>
      </c>
      <c r="U14" s="130">
        <v>0.0155374018901169</v>
      </c>
      <c r="V14" s="130">
        <v>0.0139039510529127</v>
      </c>
      <c r="W14" s="134">
        <v>0.0108672861484904</v>
      </c>
    </row>
    <row r="15" spans="1:23">
      <c r="A15" s="128" t="s">
        <v>25</v>
      </c>
      <c r="B15" s="128" t="s">
        <v>3301</v>
      </c>
      <c r="C15" s="129">
        <v>12</v>
      </c>
      <c r="D15" s="130">
        <v>0.928327645051195</v>
      </c>
      <c r="E15" s="130">
        <v>0.934859154929577</v>
      </c>
      <c r="F15" s="130">
        <v>0.918088737201365</v>
      </c>
      <c r="G15" s="134">
        <v>-0.00653150987838291</v>
      </c>
      <c r="H15" s="130">
        <v>0.962728551336146</v>
      </c>
      <c r="I15" s="130">
        <v>0.969046373581387</v>
      </c>
      <c r="J15" s="130">
        <v>0.974357217883728</v>
      </c>
      <c r="K15" s="134">
        <v>-0.00631782224524058</v>
      </c>
      <c r="L15" s="130">
        <v>0.848364978902954</v>
      </c>
      <c r="M15" s="130">
        <v>0.777343128112989</v>
      </c>
      <c r="N15" s="130">
        <v>0.863565785267388</v>
      </c>
      <c r="O15" s="134">
        <v>0.0710218507899649</v>
      </c>
      <c r="P15" s="130">
        <v>0.953509516305007</v>
      </c>
      <c r="Q15" s="130">
        <v>0.899605382149023</v>
      </c>
      <c r="R15" s="130">
        <v>0.950614970757103</v>
      </c>
      <c r="S15" s="134">
        <v>0.0539041341559836</v>
      </c>
      <c r="T15" s="130">
        <v>0.0322154615348333</v>
      </c>
      <c r="U15" s="130">
        <v>0.0212639998066909</v>
      </c>
      <c r="V15" s="130">
        <v>0.0165148459773312</v>
      </c>
      <c r="W15" s="134">
        <v>0.0109514617281424</v>
      </c>
    </row>
    <row r="16" spans="1:23">
      <c r="A16" s="128" t="s">
        <v>25</v>
      </c>
      <c r="B16" s="128" t="s">
        <v>3310</v>
      </c>
      <c r="C16" s="129">
        <v>9</v>
      </c>
      <c r="D16" s="130">
        <v>0.912891986062718</v>
      </c>
      <c r="E16" s="130">
        <v>0.889473684210526</v>
      </c>
      <c r="F16" s="130">
        <v>0.917785234899329</v>
      </c>
      <c r="G16" s="134">
        <v>0.0234183018521915</v>
      </c>
      <c r="H16" s="130">
        <v>0.917537008446099</v>
      </c>
      <c r="I16" s="130">
        <v>0.939753843206743</v>
      </c>
      <c r="J16" s="130">
        <v>0.922399280492586</v>
      </c>
      <c r="K16" s="134">
        <v>-0.0222168347606436</v>
      </c>
      <c r="L16" s="130">
        <v>0.854751309296764</v>
      </c>
      <c r="M16" s="130">
        <v>0.78925817729036</v>
      </c>
      <c r="N16" s="130">
        <v>0.825265779581671</v>
      </c>
      <c r="O16" s="134">
        <v>0.0654931320064042</v>
      </c>
      <c r="P16" s="130">
        <v>0.949530289558124</v>
      </c>
      <c r="Q16" s="130">
        <v>0.9211339004778</v>
      </c>
      <c r="R16" s="130">
        <v>0.95051719696867</v>
      </c>
      <c r="S16" s="134">
        <v>0.0283963890803245</v>
      </c>
      <c r="T16" s="130">
        <v>0.024792859656419</v>
      </c>
      <c r="U16" s="130">
        <v>0.0204251037605333</v>
      </c>
      <c r="V16" s="130">
        <v>0.0197258134888741</v>
      </c>
      <c r="W16" s="134">
        <v>0.00436775589588569</v>
      </c>
    </row>
    <row r="17" ht="15" spans="1:23">
      <c r="A17" s="125" t="s">
        <v>186</v>
      </c>
      <c r="B17" s="125" t="s">
        <v>3474</v>
      </c>
      <c r="C17" s="126">
        <v>108</v>
      </c>
      <c r="D17" s="127">
        <v>0.954887218045113</v>
      </c>
      <c r="E17" s="127">
        <v>0.947511465941906</v>
      </c>
      <c r="F17" s="127">
        <v>0.95918038076799</v>
      </c>
      <c r="G17" s="133">
        <v>0.00737575210320685</v>
      </c>
      <c r="H17" s="127">
        <v>0.948312896836955</v>
      </c>
      <c r="I17" s="127">
        <v>0.937595688289382</v>
      </c>
      <c r="J17" s="127">
        <v>0.951097035310628</v>
      </c>
      <c r="K17" s="133">
        <v>0.0107172085475725</v>
      </c>
      <c r="L17" s="127">
        <v>0.91243009844469</v>
      </c>
      <c r="M17" s="127">
        <v>0.901378503635044</v>
      </c>
      <c r="N17" s="127">
        <v>0.918912738390597</v>
      </c>
      <c r="O17" s="133">
        <v>0.0110515948096459</v>
      </c>
      <c r="P17" s="127">
        <v>0.95708370593584</v>
      </c>
      <c r="Q17" s="127">
        <v>0.953989419002705</v>
      </c>
      <c r="R17" s="127">
        <v>0.966442914662757</v>
      </c>
      <c r="S17" s="133">
        <v>0.00309428693313463</v>
      </c>
      <c r="T17" s="127">
        <v>0.0237269820462175</v>
      </c>
      <c r="U17" s="127">
        <v>0.0188614418107407</v>
      </c>
      <c r="V17" s="127">
        <v>0.0191146080683875</v>
      </c>
      <c r="W17" s="133">
        <v>0.00486554023547678</v>
      </c>
    </row>
    <row r="18" spans="1:23">
      <c r="A18" s="128" t="s">
        <v>186</v>
      </c>
      <c r="B18" s="128" t="s">
        <v>3315</v>
      </c>
      <c r="C18" s="129">
        <v>16</v>
      </c>
      <c r="D18" s="130">
        <v>0.929807692307692</v>
      </c>
      <c r="E18" s="130">
        <v>0.907129455909944</v>
      </c>
      <c r="F18" s="130">
        <v>0.927549194991055</v>
      </c>
      <c r="G18" s="134">
        <v>0.0226782363977486</v>
      </c>
      <c r="H18" s="130">
        <v>0.940486645657902</v>
      </c>
      <c r="I18" s="130">
        <v>0.930804976039499</v>
      </c>
      <c r="J18" s="130">
        <v>0.94473281735181</v>
      </c>
      <c r="K18" s="134">
        <v>0.009681669618403</v>
      </c>
      <c r="L18" s="130">
        <v>0.862013741798832</v>
      </c>
      <c r="M18" s="130">
        <v>0.849242460912919</v>
      </c>
      <c r="N18" s="130">
        <v>0.862029012374287</v>
      </c>
      <c r="O18" s="134">
        <v>0.0127712808859132</v>
      </c>
      <c r="P18" s="130">
        <v>0.950924906985275</v>
      </c>
      <c r="Q18" s="130">
        <v>0.947461157965256</v>
      </c>
      <c r="R18" s="130">
        <v>0.954475813315892</v>
      </c>
      <c r="S18" s="134">
        <v>0.00346374902001934</v>
      </c>
      <c r="T18" s="130">
        <v>0.0319688978035312</v>
      </c>
      <c r="U18" s="130">
        <v>0.0248093238495158</v>
      </c>
      <c r="V18" s="130">
        <v>0.0277491266012311</v>
      </c>
      <c r="W18" s="134">
        <v>0.00715957395401538</v>
      </c>
    </row>
    <row r="19" spans="1:23">
      <c r="A19" s="128" t="s">
        <v>186</v>
      </c>
      <c r="B19" s="128" t="s">
        <v>3316</v>
      </c>
      <c r="C19" s="129">
        <v>6</v>
      </c>
      <c r="D19" s="130">
        <v>0.977272727272727</v>
      </c>
      <c r="E19" s="130">
        <v>0.962962962962963</v>
      </c>
      <c r="F19" s="130">
        <v>0.956043956043956</v>
      </c>
      <c r="G19" s="134">
        <v>0.0143097643097644</v>
      </c>
      <c r="H19" s="130">
        <v>0.940164684354986</v>
      </c>
      <c r="I19" s="130">
        <v>0.906642017694441</v>
      </c>
      <c r="J19" s="130">
        <v>0.915747549019608</v>
      </c>
      <c r="K19" s="134">
        <v>0.0335226666605455</v>
      </c>
      <c r="L19" s="130">
        <v>0.901006404391583</v>
      </c>
      <c r="M19" s="130">
        <v>0.834015581671729</v>
      </c>
      <c r="N19" s="130">
        <v>0.876685049019608</v>
      </c>
      <c r="O19" s="134">
        <v>0.0669908227198542</v>
      </c>
      <c r="P19" s="130">
        <v>0.956539235412475</v>
      </c>
      <c r="Q19" s="130">
        <v>0.941245890584169</v>
      </c>
      <c r="R19" s="130">
        <v>0.965009869011304</v>
      </c>
      <c r="S19" s="134">
        <v>0.0152933448283056</v>
      </c>
      <c r="T19" s="130">
        <v>0.0263744427934621</v>
      </c>
      <c r="U19" s="130">
        <v>0.0207156308851224</v>
      </c>
      <c r="V19" s="130">
        <v>0.017907154374947</v>
      </c>
      <c r="W19" s="134">
        <v>0.0056588119083397</v>
      </c>
    </row>
    <row r="20" spans="1:23">
      <c r="A20" s="128" t="s">
        <v>186</v>
      </c>
      <c r="B20" s="128" t="s">
        <v>3317</v>
      </c>
      <c r="C20" s="129">
        <v>14</v>
      </c>
      <c r="D20" s="130">
        <v>0.946428571428571</v>
      </c>
      <c r="E20" s="130">
        <v>0.925619834710744</v>
      </c>
      <c r="F20" s="130">
        <v>0.9609375</v>
      </c>
      <c r="G20" s="134">
        <v>0.0208087367178276</v>
      </c>
      <c r="H20" s="130">
        <v>0.943153451180159</v>
      </c>
      <c r="I20" s="130">
        <v>0.912519381783624</v>
      </c>
      <c r="J20" s="130">
        <v>0.942620154760409</v>
      </c>
      <c r="K20" s="134">
        <v>0.0306340693965352</v>
      </c>
      <c r="L20" s="130">
        <v>0.911066912913766</v>
      </c>
      <c r="M20" s="130">
        <v>0.879674552760133</v>
      </c>
      <c r="N20" s="130">
        <v>0.915653781935044</v>
      </c>
      <c r="O20" s="134">
        <v>0.0313923601536334</v>
      </c>
      <c r="P20" s="130">
        <v>0.952390185696174</v>
      </c>
      <c r="Q20" s="130">
        <v>0.921308508172658</v>
      </c>
      <c r="R20" s="130">
        <v>0.956433919942864</v>
      </c>
      <c r="S20" s="134">
        <v>0.0310816775235164</v>
      </c>
      <c r="T20" s="130">
        <v>0.0223618278363623</v>
      </c>
      <c r="U20" s="130">
        <v>0.0198191121207618</v>
      </c>
      <c r="V20" s="130">
        <v>0.017028722224347</v>
      </c>
      <c r="W20" s="134">
        <v>0.00254271571560051</v>
      </c>
    </row>
    <row r="21" spans="1:23">
      <c r="A21" s="128" t="s">
        <v>186</v>
      </c>
      <c r="B21" s="128" t="s">
        <v>1426</v>
      </c>
      <c r="C21" s="129">
        <v>22</v>
      </c>
      <c r="D21" s="130">
        <v>0.97613721103654</v>
      </c>
      <c r="E21" s="130">
        <v>0.975609756097561</v>
      </c>
      <c r="F21" s="130">
        <v>0.975894813732652</v>
      </c>
      <c r="G21" s="134">
        <v>0.000527454938978988</v>
      </c>
      <c r="H21" s="130">
        <v>0</v>
      </c>
      <c r="I21" s="130">
        <v>0.333333333333333</v>
      </c>
      <c r="J21" s="130">
        <v>0.0909090909090909</v>
      </c>
      <c r="K21" s="134">
        <v>-0.333333333333333</v>
      </c>
      <c r="L21" s="130">
        <v>0.0344827586206897</v>
      </c>
      <c r="M21" s="130">
        <v>0</v>
      </c>
      <c r="N21" s="130">
        <v>0.0909090909090909</v>
      </c>
      <c r="O21" s="134">
        <v>0.0344827586206897</v>
      </c>
      <c r="P21" s="130">
        <v>0.962306060757887</v>
      </c>
      <c r="Q21" s="130">
        <v>0.972547475348179</v>
      </c>
      <c r="R21" s="130">
        <v>0.978402325903364</v>
      </c>
      <c r="S21" s="134">
        <v>-0.0102414145902923</v>
      </c>
      <c r="T21" s="130">
        <v>0.0182287294672758</v>
      </c>
      <c r="U21" s="130">
        <v>0.0166151912509676</v>
      </c>
      <c r="V21" s="130">
        <v>0.0177769639843327</v>
      </c>
      <c r="W21" s="134">
        <v>0.0016135382163082</v>
      </c>
    </row>
    <row r="22" spans="1:23">
      <c r="A22" s="128" t="s">
        <v>186</v>
      </c>
      <c r="B22" s="128" t="s">
        <v>3318</v>
      </c>
      <c r="C22" s="129">
        <v>13</v>
      </c>
      <c r="D22" s="130">
        <v>0.961165048543689</v>
      </c>
      <c r="E22" s="130">
        <v>0.967908902691511</v>
      </c>
      <c r="F22" s="130">
        <v>0.979041916167665</v>
      </c>
      <c r="G22" s="134">
        <v>-0.00674385414782208</v>
      </c>
      <c r="H22" s="130">
        <v>0.96133746130031</v>
      </c>
      <c r="I22" s="130">
        <v>0.956631279524559</v>
      </c>
      <c r="J22" s="130">
        <v>0.969787797832367</v>
      </c>
      <c r="K22" s="134">
        <v>0.00470618177575022</v>
      </c>
      <c r="L22" s="130">
        <v>0.931170278637771</v>
      </c>
      <c r="M22" s="130">
        <v>0.92283232590034</v>
      </c>
      <c r="N22" s="130">
        <v>0.937990052344649</v>
      </c>
      <c r="O22" s="134">
        <v>0.00833795273743054</v>
      </c>
      <c r="P22" s="130">
        <v>0.961510169378182</v>
      </c>
      <c r="Q22" s="130">
        <v>0.957567106110225</v>
      </c>
      <c r="R22" s="130">
        <v>0.966509144641463</v>
      </c>
      <c r="S22" s="134">
        <v>0.00394306326795768</v>
      </c>
      <c r="T22" s="130">
        <v>0.02412106735941</v>
      </c>
      <c r="U22" s="130">
        <v>0.0151328904712469</v>
      </c>
      <c r="V22" s="130">
        <v>0.0157865275594302</v>
      </c>
      <c r="W22" s="134">
        <v>0.00898817688816313</v>
      </c>
    </row>
    <row r="23" spans="1:23">
      <c r="A23" s="128" t="s">
        <v>186</v>
      </c>
      <c r="B23" s="128" t="s">
        <v>3319</v>
      </c>
      <c r="C23" s="129">
        <v>16</v>
      </c>
      <c r="D23" s="130">
        <v>0.954166666666667</v>
      </c>
      <c r="E23" s="130">
        <v>0.953656024716787</v>
      </c>
      <c r="F23" s="130">
        <v>0.961612284069098</v>
      </c>
      <c r="G23" s="134">
        <v>0.000510641949879931</v>
      </c>
      <c r="H23" s="130">
        <v>0.950502906342373</v>
      </c>
      <c r="I23" s="130">
        <v>0.945308294011464</v>
      </c>
      <c r="J23" s="130">
        <v>0.954178616687788</v>
      </c>
      <c r="K23" s="134">
        <v>0.00519461233090912</v>
      </c>
      <c r="L23" s="130">
        <v>0.92834328565477</v>
      </c>
      <c r="M23" s="130">
        <v>0.930835734870317</v>
      </c>
      <c r="N23" s="130">
        <v>0.939738544654172</v>
      </c>
      <c r="O23" s="134">
        <v>-0.00249244921554681</v>
      </c>
      <c r="P23" s="130">
        <v>0.961025541278158</v>
      </c>
      <c r="Q23" s="130">
        <v>0.964487537421373</v>
      </c>
      <c r="R23" s="130">
        <v>0.973581778458602</v>
      </c>
      <c r="S23" s="134">
        <v>-0.00346199614321507</v>
      </c>
      <c r="T23" s="130">
        <v>0.0212522137722679</v>
      </c>
      <c r="U23" s="130">
        <v>0.0175930128817167</v>
      </c>
      <c r="V23" s="130">
        <v>0.0162987335960516</v>
      </c>
      <c r="W23" s="134">
        <v>0.00365920089055121</v>
      </c>
    </row>
    <row r="24" spans="1:23">
      <c r="A24" s="128" t="s">
        <v>186</v>
      </c>
      <c r="B24" s="128" t="s">
        <v>3320</v>
      </c>
      <c r="C24" s="129">
        <v>9</v>
      </c>
      <c r="D24" s="130">
        <v>0.956217162872154</v>
      </c>
      <c r="E24" s="130">
        <v>0.927335640138408</v>
      </c>
      <c r="F24" s="130">
        <v>0.944535073409462</v>
      </c>
      <c r="G24" s="134">
        <v>0.0288815227337458</v>
      </c>
      <c r="H24" s="130">
        <v>0.936680061458456</v>
      </c>
      <c r="I24" s="130">
        <v>0.930061892130858</v>
      </c>
      <c r="J24" s="130">
        <v>0.928303996888068</v>
      </c>
      <c r="K24" s="134">
        <v>0.00661816932759873</v>
      </c>
      <c r="L24" s="130">
        <v>0.899686798250798</v>
      </c>
      <c r="M24" s="130">
        <v>0.891114058355438</v>
      </c>
      <c r="N24" s="130">
        <v>0.908757172031508</v>
      </c>
      <c r="O24" s="134">
        <v>0.00857273989536012</v>
      </c>
      <c r="P24" s="130">
        <v>0.950901519611049</v>
      </c>
      <c r="Q24" s="130">
        <v>0.955222416812609</v>
      </c>
      <c r="R24" s="130">
        <v>0.969090275559685</v>
      </c>
      <c r="S24" s="134">
        <v>-0.00432089720156015</v>
      </c>
      <c r="T24" s="130">
        <v>0.0266406234268339</v>
      </c>
      <c r="U24" s="130">
        <v>0.0234735540157732</v>
      </c>
      <c r="V24" s="130">
        <v>0.0242568498188091</v>
      </c>
      <c r="W24" s="134">
        <v>0.00316706941106077</v>
      </c>
    </row>
    <row r="25" spans="1:23">
      <c r="A25" s="128" t="s">
        <v>186</v>
      </c>
      <c r="B25" s="128" t="s">
        <v>3321</v>
      </c>
      <c r="C25" s="129">
        <v>9</v>
      </c>
      <c r="D25" s="130">
        <v>0.953703703703704</v>
      </c>
      <c r="E25" s="130">
        <v>0.977168949771689</v>
      </c>
      <c r="F25" s="130">
        <v>0.973799126637555</v>
      </c>
      <c r="G25" s="134">
        <v>-0.0234652460679857</v>
      </c>
      <c r="H25" s="130">
        <v>0.939773920563346</v>
      </c>
      <c r="I25" s="130">
        <v>0.937758769734747</v>
      </c>
      <c r="J25" s="130">
        <v>0.952000387484258</v>
      </c>
      <c r="K25" s="134">
        <v>0.00201515082859871</v>
      </c>
      <c r="L25" s="130">
        <v>0.926246216566805</v>
      </c>
      <c r="M25" s="130">
        <v>0.922516947995814</v>
      </c>
      <c r="N25" s="130">
        <v>0.935047951176983</v>
      </c>
      <c r="O25" s="134">
        <v>0.00372926857099043</v>
      </c>
      <c r="P25" s="130">
        <v>0.948446856287425</v>
      </c>
      <c r="Q25" s="130">
        <v>0.945496913206634</v>
      </c>
      <c r="R25" s="130">
        <v>0.963315341688775</v>
      </c>
      <c r="S25" s="134">
        <v>0.00294994308079166</v>
      </c>
      <c r="T25" s="130">
        <v>0.0279962784403282</v>
      </c>
      <c r="U25" s="130">
        <v>0.016261328438683</v>
      </c>
      <c r="V25" s="130">
        <v>0.0167239980982745</v>
      </c>
      <c r="W25" s="134">
        <v>0.0117349500016451</v>
      </c>
    </row>
    <row r="26" spans="1:23">
      <c r="A26" s="128" t="s">
        <v>186</v>
      </c>
      <c r="B26" s="128" t="s">
        <v>40</v>
      </c>
      <c r="C26" s="129">
        <v>3</v>
      </c>
      <c r="D26" s="130">
        <v>0.903225806451613</v>
      </c>
      <c r="E26" s="130">
        <v>0.921348314606742</v>
      </c>
      <c r="F26" s="130">
        <v>0.904255319148936</v>
      </c>
      <c r="G26" s="134">
        <v>-0.0181225081551287</v>
      </c>
      <c r="H26" s="130">
        <v>0</v>
      </c>
      <c r="I26" s="130">
        <v>0</v>
      </c>
      <c r="J26" s="130" t="s">
        <v>40</v>
      </c>
      <c r="K26" s="134">
        <v>0</v>
      </c>
      <c r="L26" s="130">
        <v>0</v>
      </c>
      <c r="M26" s="130">
        <v>0</v>
      </c>
      <c r="N26" s="130" t="s">
        <v>40</v>
      </c>
      <c r="O26" s="134">
        <v>0</v>
      </c>
      <c r="P26" s="130">
        <v>0.936362428590408</v>
      </c>
      <c r="Q26" s="130">
        <v>0.947433981066268</v>
      </c>
      <c r="R26" s="130">
        <v>0.956130790190736</v>
      </c>
      <c r="S26" s="134">
        <v>-0.0110715524758602</v>
      </c>
      <c r="T26" s="130">
        <v>0.0196103399974532</v>
      </c>
      <c r="U26" s="130">
        <v>0.0161543098251959</v>
      </c>
      <c r="V26" s="130">
        <v>0.0178432893716059</v>
      </c>
      <c r="W26" s="134">
        <v>0.0034560301722573</v>
      </c>
    </row>
    <row r="27" ht="15" spans="1:23">
      <c r="A27" s="125" t="s">
        <v>398</v>
      </c>
      <c r="B27" s="125" t="s">
        <v>3474</v>
      </c>
      <c r="C27" s="126">
        <v>48</v>
      </c>
      <c r="D27" s="127">
        <v>0.949298469387755</v>
      </c>
      <c r="E27" s="127">
        <v>0.939519715386896</v>
      </c>
      <c r="F27" s="127">
        <v>0.938683243854196</v>
      </c>
      <c r="G27" s="133">
        <v>0.00977875400085915</v>
      </c>
      <c r="H27" s="127">
        <v>0.950081041197958</v>
      </c>
      <c r="I27" s="127">
        <v>0.947149723836601</v>
      </c>
      <c r="J27" s="127">
        <v>0.957403382524839</v>
      </c>
      <c r="K27" s="133">
        <v>0.00293131736135765</v>
      </c>
      <c r="L27" s="127">
        <v>0.900216513051262</v>
      </c>
      <c r="M27" s="127">
        <v>0.901409433760336</v>
      </c>
      <c r="N27" s="127">
        <v>0.916432276446522</v>
      </c>
      <c r="O27" s="133">
        <v>-0.00119292070907417</v>
      </c>
      <c r="P27" s="127">
        <v>0.943803211504112</v>
      </c>
      <c r="Q27" s="127">
        <v>0.946019949149227</v>
      </c>
      <c r="R27" s="127">
        <v>0.959444951487312</v>
      </c>
      <c r="S27" s="133">
        <v>-0.00221673764511565</v>
      </c>
      <c r="T27" s="127">
        <v>0.0249316640501104</v>
      </c>
      <c r="U27" s="127">
        <v>0.0178240814146081</v>
      </c>
      <c r="V27" s="127">
        <v>0.0157360193931288</v>
      </c>
      <c r="W27" s="133">
        <v>0.00710758263550229</v>
      </c>
    </row>
    <row r="28" spans="1:23">
      <c r="A28" s="128" t="s">
        <v>398</v>
      </c>
      <c r="B28" s="128" t="s">
        <v>3322</v>
      </c>
      <c r="C28" s="129">
        <v>6</v>
      </c>
      <c r="D28" s="130">
        <v>0.938189845474614</v>
      </c>
      <c r="E28" s="130">
        <v>0.90625</v>
      </c>
      <c r="F28" s="130">
        <v>0.938856015779093</v>
      </c>
      <c r="G28" s="134">
        <v>0.0319398454746137</v>
      </c>
      <c r="H28" s="130">
        <v>0.972595378828587</v>
      </c>
      <c r="I28" s="130">
        <v>0.963207270595133</v>
      </c>
      <c r="J28" s="130">
        <v>0.972465886939571</v>
      </c>
      <c r="K28" s="134">
        <v>0.00938810823345337</v>
      </c>
      <c r="L28" s="130">
        <v>0.908358165209321</v>
      </c>
      <c r="M28" s="130">
        <v>0.893066549399003</v>
      </c>
      <c r="N28" s="130">
        <v>0.916040100250627</v>
      </c>
      <c r="O28" s="134">
        <v>0.0152916158103173</v>
      </c>
      <c r="P28" s="130">
        <v>0.953690820221913</v>
      </c>
      <c r="Q28" s="130">
        <v>0.941667519181586</v>
      </c>
      <c r="R28" s="130">
        <v>0.96305942281545</v>
      </c>
      <c r="S28" s="134">
        <v>0.0120233010403273</v>
      </c>
      <c r="T28" s="130">
        <v>0.0306674869270994</v>
      </c>
      <c r="U28" s="130">
        <v>0.0204380673276371</v>
      </c>
      <c r="V28" s="130">
        <v>0.0165247691920825</v>
      </c>
      <c r="W28" s="134">
        <v>0.0102294195994623</v>
      </c>
    </row>
    <row r="29" spans="1:23">
      <c r="A29" s="128" t="s">
        <v>398</v>
      </c>
      <c r="B29" s="128" t="s">
        <v>3323</v>
      </c>
      <c r="C29" s="129">
        <v>8</v>
      </c>
      <c r="D29" s="130">
        <v>0.953416149068323</v>
      </c>
      <c r="E29" s="130">
        <v>0.967065868263473</v>
      </c>
      <c r="F29" s="130">
        <v>0.966386554621849</v>
      </c>
      <c r="G29" s="134">
        <v>-0.0136497191951501</v>
      </c>
      <c r="H29" s="130">
        <v>0.93909894936784</v>
      </c>
      <c r="I29" s="130">
        <v>0.941590842383328</v>
      </c>
      <c r="J29" s="130">
        <v>0.955763006051508</v>
      </c>
      <c r="K29" s="134">
        <v>-0.00249189301548847</v>
      </c>
      <c r="L29" s="130">
        <v>0.893571555766605</v>
      </c>
      <c r="M29" s="130">
        <v>0.905782213090696</v>
      </c>
      <c r="N29" s="130">
        <v>0.924191959468968</v>
      </c>
      <c r="O29" s="134">
        <v>-0.0122106573240903</v>
      </c>
      <c r="P29" s="130">
        <v>0.937519372979675</v>
      </c>
      <c r="Q29" s="130">
        <v>0.949166153599058</v>
      </c>
      <c r="R29" s="130">
        <v>0.966561042842054</v>
      </c>
      <c r="S29" s="134">
        <v>-0.0116467806193827</v>
      </c>
      <c r="T29" s="130">
        <v>0.0263718700053277</v>
      </c>
      <c r="U29" s="130">
        <v>0.0203038270522933</v>
      </c>
      <c r="V29" s="130">
        <v>0.0156198772891199</v>
      </c>
      <c r="W29" s="134">
        <v>0.00606804295303434</v>
      </c>
    </row>
    <row r="30" spans="1:23">
      <c r="A30" s="128" t="s">
        <v>398</v>
      </c>
      <c r="B30" s="128" t="s">
        <v>3324</v>
      </c>
      <c r="C30" s="129">
        <v>5</v>
      </c>
      <c r="D30" s="130">
        <v>0.924623115577889</v>
      </c>
      <c r="E30" s="130">
        <v>0.938679245283019</v>
      </c>
      <c r="F30" s="130">
        <v>0.911214953271028</v>
      </c>
      <c r="G30" s="134">
        <v>-0.0140561297051294</v>
      </c>
      <c r="H30" s="130">
        <v>0.95748377068666</v>
      </c>
      <c r="I30" s="130">
        <v>0.91159275630971</v>
      </c>
      <c r="J30" s="130">
        <v>0.94827948699979</v>
      </c>
      <c r="K30" s="134">
        <v>0.0458910143769494</v>
      </c>
      <c r="L30" s="130">
        <v>0.903355581969461</v>
      </c>
      <c r="M30" s="130">
        <v>0.892342791957793</v>
      </c>
      <c r="N30" s="130">
        <v>0.918564720723246</v>
      </c>
      <c r="O30" s="134">
        <v>0.0110127900116688</v>
      </c>
      <c r="P30" s="130">
        <v>0.939289883936543</v>
      </c>
      <c r="Q30" s="130">
        <v>0.927597441776276</v>
      </c>
      <c r="R30" s="130">
        <v>0.950465243568692</v>
      </c>
      <c r="S30" s="134">
        <v>0.0116924421602667</v>
      </c>
      <c r="T30" s="130">
        <v>0.0292758917060593</v>
      </c>
      <c r="U30" s="130">
        <v>0.0180571985248069</v>
      </c>
      <c r="V30" s="130">
        <v>0.0164050872682993</v>
      </c>
      <c r="W30" s="134">
        <v>0.0112186931812524</v>
      </c>
    </row>
    <row r="31" spans="1:23">
      <c r="A31" s="128" t="s">
        <v>398</v>
      </c>
      <c r="B31" s="128" t="s">
        <v>3325</v>
      </c>
      <c r="C31" s="129">
        <v>7</v>
      </c>
      <c r="D31" s="130">
        <v>0.949771689497717</v>
      </c>
      <c r="E31" s="130">
        <v>0.942112879884226</v>
      </c>
      <c r="F31" s="130">
        <v>0.935574229691877</v>
      </c>
      <c r="G31" s="134">
        <v>0.00765880961349108</v>
      </c>
      <c r="H31" s="130">
        <v>0.96015231878145</v>
      </c>
      <c r="I31" s="130">
        <v>0.95058041395071</v>
      </c>
      <c r="J31" s="130">
        <v>0.960792332268371</v>
      </c>
      <c r="K31" s="134">
        <v>0.00957190483073955</v>
      </c>
      <c r="L31" s="130">
        <v>0.920916632666939</v>
      </c>
      <c r="M31" s="130">
        <v>0.921131222894539</v>
      </c>
      <c r="N31" s="130">
        <v>0.933009584664537</v>
      </c>
      <c r="O31" s="134">
        <v>-0.000214590227599953</v>
      </c>
      <c r="P31" s="130">
        <v>0.95614497777108</v>
      </c>
      <c r="Q31" s="130">
        <v>0.952833837031096</v>
      </c>
      <c r="R31" s="130">
        <v>0.962641335072842</v>
      </c>
      <c r="S31" s="134">
        <v>0.00331114073998418</v>
      </c>
      <c r="T31" s="130">
        <v>0.0207629054362723</v>
      </c>
      <c r="U31" s="130">
        <v>0.0162752785524703</v>
      </c>
      <c r="V31" s="130">
        <v>0.0176900943213636</v>
      </c>
      <c r="W31" s="134">
        <v>0.00448762688380201</v>
      </c>
    </row>
    <row r="32" spans="1:23">
      <c r="A32" s="128" t="s">
        <v>398</v>
      </c>
      <c r="B32" s="128" t="s">
        <v>3326</v>
      </c>
      <c r="C32" s="129">
        <v>8</v>
      </c>
      <c r="D32" s="130">
        <v>0.967667436489607</v>
      </c>
      <c r="E32" s="130">
        <v>0.941414141414141</v>
      </c>
      <c r="F32" s="130">
        <v>0.96584440227704</v>
      </c>
      <c r="G32" s="134">
        <v>0.026253295075466</v>
      </c>
      <c r="H32" s="130">
        <v>0.947674653521354</v>
      </c>
      <c r="I32" s="130">
        <v>0.936812843578211</v>
      </c>
      <c r="J32" s="130">
        <v>0.955032512134811</v>
      </c>
      <c r="K32" s="134">
        <v>0.0108618099431435</v>
      </c>
      <c r="L32" s="130">
        <v>0.887025738413673</v>
      </c>
      <c r="M32" s="130">
        <v>0.885119940029985</v>
      </c>
      <c r="N32" s="130">
        <v>0.900784565131117</v>
      </c>
      <c r="O32" s="134">
        <v>0.00190579838368832</v>
      </c>
      <c r="P32" s="130">
        <v>0.938950085541916</v>
      </c>
      <c r="Q32" s="130">
        <v>0.946982408192213</v>
      </c>
      <c r="R32" s="130">
        <v>0.954761012336424</v>
      </c>
      <c r="S32" s="134">
        <v>-0.00803232265029707</v>
      </c>
      <c r="T32" s="130">
        <v>0.0307631370477951</v>
      </c>
      <c r="U32" s="130">
        <v>0.0155995529299058</v>
      </c>
      <c r="V32" s="130">
        <v>0.0169727829302297</v>
      </c>
      <c r="W32" s="134">
        <v>0.0151635841178893</v>
      </c>
    </row>
    <row r="33" spans="1:23">
      <c r="A33" s="128" t="s">
        <v>398</v>
      </c>
      <c r="B33" s="128" t="s">
        <v>3327</v>
      </c>
      <c r="C33" s="129">
        <v>8</v>
      </c>
      <c r="D33" s="130">
        <v>0.942105263157895</v>
      </c>
      <c r="E33" s="130">
        <v>0.946875</v>
      </c>
      <c r="F33" s="130">
        <v>0.929745889387145</v>
      </c>
      <c r="G33" s="134">
        <v>-0.00476973684210524</v>
      </c>
      <c r="H33" s="130">
        <v>0.968736042876284</v>
      </c>
      <c r="I33" s="130">
        <v>0.960860447249849</v>
      </c>
      <c r="J33" s="130">
        <v>0.959373174192471</v>
      </c>
      <c r="K33" s="134">
        <v>0.00787559562643458</v>
      </c>
      <c r="L33" s="130">
        <v>0.905231129968736</v>
      </c>
      <c r="M33" s="130">
        <v>0.914266730341978</v>
      </c>
      <c r="N33" s="130">
        <v>0.925235790000835</v>
      </c>
      <c r="O33" s="134">
        <v>-0.00903560037324191</v>
      </c>
      <c r="P33" s="130">
        <v>0.953136187108112</v>
      </c>
      <c r="Q33" s="130">
        <v>0.947321551756575</v>
      </c>
      <c r="R33" s="130">
        <v>0.96204642395389</v>
      </c>
      <c r="S33" s="134">
        <v>0.00581463535153681</v>
      </c>
      <c r="T33" s="130">
        <v>0.0209309048858051</v>
      </c>
      <c r="U33" s="130">
        <v>0.0166652984155652</v>
      </c>
      <c r="V33" s="130">
        <v>0.0157192288680178</v>
      </c>
      <c r="W33" s="134">
        <v>0.00426560647023992</v>
      </c>
    </row>
    <row r="34" spans="1:23">
      <c r="A34" s="128" t="s">
        <v>398</v>
      </c>
      <c r="B34" s="128" t="s">
        <v>3328</v>
      </c>
      <c r="C34" s="129">
        <v>6</v>
      </c>
      <c r="D34" s="130">
        <v>0.958167330677291</v>
      </c>
      <c r="E34" s="130">
        <v>0.938579654510557</v>
      </c>
      <c r="F34" s="130">
        <v>0.920145190562613</v>
      </c>
      <c r="G34" s="134">
        <v>0.0195876761667343</v>
      </c>
      <c r="H34" s="130">
        <v>0.903534012099749</v>
      </c>
      <c r="I34" s="130">
        <v>0.938814587020221</v>
      </c>
      <c r="J34" s="130">
        <v>0.945454024306352</v>
      </c>
      <c r="K34" s="134">
        <v>-0.0352805749204719</v>
      </c>
      <c r="L34" s="130">
        <v>0.879887855983474</v>
      </c>
      <c r="M34" s="130">
        <v>0.884243813281499</v>
      </c>
      <c r="N34" s="130">
        <v>0.895150194909424</v>
      </c>
      <c r="O34" s="134">
        <v>-0.00435595729802585</v>
      </c>
      <c r="P34" s="130">
        <v>0.920885376367857</v>
      </c>
      <c r="Q34" s="130">
        <v>0.944652156496194</v>
      </c>
      <c r="R34" s="130">
        <v>0.953162700477835</v>
      </c>
      <c r="S34" s="134">
        <v>-0.0237667801283377</v>
      </c>
      <c r="T34" s="130">
        <v>0.0215354635620956</v>
      </c>
      <c r="U34" s="130">
        <v>0.0194610778443114</v>
      </c>
      <c r="V34" s="130">
        <v>0.0114802650870917</v>
      </c>
      <c r="W34" s="134">
        <v>0.00207438571778421</v>
      </c>
    </row>
    <row r="35" ht="15" spans="1:23">
      <c r="A35" s="125" t="s">
        <v>496</v>
      </c>
      <c r="B35" s="125" t="s">
        <v>3474</v>
      </c>
      <c r="C35" s="126">
        <v>88</v>
      </c>
      <c r="D35" s="127">
        <v>0.941586280814577</v>
      </c>
      <c r="E35" s="127">
        <v>0.937162493863525</v>
      </c>
      <c r="F35" s="127">
        <v>0.945721735008296</v>
      </c>
      <c r="G35" s="133">
        <v>0.00442378695105183</v>
      </c>
      <c r="H35" s="127">
        <v>0.96665489183395</v>
      </c>
      <c r="I35" s="127">
        <v>0.960116377742757</v>
      </c>
      <c r="J35" s="127">
        <v>0.939794181619185</v>
      </c>
      <c r="K35" s="133">
        <v>0.00653851409119377</v>
      </c>
      <c r="L35" s="127">
        <v>0.930721350613915</v>
      </c>
      <c r="M35" s="127">
        <v>0.934654256632678</v>
      </c>
      <c r="N35" s="127">
        <v>0.940577942465461</v>
      </c>
      <c r="O35" s="133">
        <v>-0.00393290601876284</v>
      </c>
      <c r="P35" s="127">
        <v>0.972383566964443</v>
      </c>
      <c r="Q35" s="127">
        <v>0.978434098360656</v>
      </c>
      <c r="R35" s="127">
        <v>0.982814641033094</v>
      </c>
      <c r="S35" s="133">
        <v>-0.00605053139621237</v>
      </c>
      <c r="T35" s="127">
        <v>0.0208224653092672</v>
      </c>
      <c r="U35" s="127">
        <v>0.0182195274434113</v>
      </c>
      <c r="V35" s="127">
        <v>0.0168052550381805</v>
      </c>
      <c r="W35" s="133">
        <v>0.00260293786585588</v>
      </c>
    </row>
    <row r="36" spans="1:23">
      <c r="A36" s="128" t="s">
        <v>496</v>
      </c>
      <c r="B36" s="128" t="s">
        <v>3329</v>
      </c>
      <c r="C36" s="129">
        <v>14</v>
      </c>
      <c r="D36" s="130">
        <v>0.950219619326501</v>
      </c>
      <c r="E36" s="130">
        <v>0.957823129251701</v>
      </c>
      <c r="F36" s="130">
        <v>0.949481865284974</v>
      </c>
      <c r="G36" s="134">
        <v>-0.00760350992519987</v>
      </c>
      <c r="H36" s="130">
        <v>0.966118742456463</v>
      </c>
      <c r="I36" s="130">
        <v>0.948197675644893</v>
      </c>
      <c r="J36" s="130">
        <v>0.842318088441994</v>
      </c>
      <c r="K36" s="134">
        <v>0.0179210668115705</v>
      </c>
      <c r="L36" s="130">
        <v>0.927150985688833</v>
      </c>
      <c r="M36" s="130">
        <v>0.935141633798064</v>
      </c>
      <c r="N36" s="130">
        <v>0.935430857389988</v>
      </c>
      <c r="O36" s="134">
        <v>-0.007990648109231</v>
      </c>
      <c r="P36" s="130">
        <v>0.965029795241722</v>
      </c>
      <c r="Q36" s="130">
        <v>0.970847070084016</v>
      </c>
      <c r="R36" s="130">
        <v>0.976064672936701</v>
      </c>
      <c r="S36" s="134">
        <v>-0.00581727484229344</v>
      </c>
      <c r="T36" s="130">
        <v>0.020523138832998</v>
      </c>
      <c r="U36" s="130">
        <v>0.0165535991056229</v>
      </c>
      <c r="V36" s="130">
        <v>0.0158481706124046</v>
      </c>
      <c r="W36" s="134">
        <v>0.0039695397273751</v>
      </c>
    </row>
    <row r="37" spans="1:23">
      <c r="A37" s="128" t="s">
        <v>496</v>
      </c>
      <c r="B37" s="128" t="s">
        <v>3330</v>
      </c>
      <c r="C37" s="129">
        <v>18</v>
      </c>
      <c r="D37" s="130">
        <v>0.955165692007797</v>
      </c>
      <c r="E37" s="130">
        <v>0.949820788530466</v>
      </c>
      <c r="F37" s="130">
        <v>0.940374787052811</v>
      </c>
      <c r="G37" s="134">
        <v>0.0053449034773313</v>
      </c>
      <c r="H37" s="130">
        <v>0.966194265266726</v>
      </c>
      <c r="I37" s="130">
        <v>0.954825828074304</v>
      </c>
      <c r="J37" s="130">
        <v>0.966530641466208</v>
      </c>
      <c r="K37" s="134">
        <v>0.0113684371924225</v>
      </c>
      <c r="L37" s="130">
        <v>0.920335232355572</v>
      </c>
      <c r="M37" s="130">
        <v>0.920276678432631</v>
      </c>
      <c r="N37" s="130">
        <v>0.936998854524628</v>
      </c>
      <c r="O37" s="134">
        <v>5.85539229412957e-5</v>
      </c>
      <c r="P37" s="130">
        <v>0.96047302770128</v>
      </c>
      <c r="Q37" s="130">
        <v>0.969764772262973</v>
      </c>
      <c r="R37" s="130">
        <v>0.977823532745235</v>
      </c>
      <c r="S37" s="134">
        <v>-0.00929174456169279</v>
      </c>
      <c r="T37" s="130">
        <v>0.0244903433476395</v>
      </c>
      <c r="U37" s="130">
        <v>0.0222676018822694</v>
      </c>
      <c r="V37" s="130">
        <v>0.0202146660657352</v>
      </c>
      <c r="W37" s="134">
        <v>0.00222274146537011</v>
      </c>
    </row>
    <row r="38" spans="1:23">
      <c r="A38" s="128" t="s">
        <v>496</v>
      </c>
      <c r="B38" s="128" t="s">
        <v>3331</v>
      </c>
      <c r="C38" s="129">
        <v>14</v>
      </c>
      <c r="D38" s="130">
        <v>0.925966850828729</v>
      </c>
      <c r="E38" s="130">
        <v>0.943548387096774</v>
      </c>
      <c r="F38" s="130">
        <v>0.932950191570881</v>
      </c>
      <c r="G38" s="134">
        <v>-0.0175815362680449</v>
      </c>
      <c r="H38" s="130">
        <v>0.968838970876322</v>
      </c>
      <c r="I38" s="130">
        <v>0.974006058311246</v>
      </c>
      <c r="J38" s="130">
        <v>0.975815033375254</v>
      </c>
      <c r="K38" s="134">
        <v>-0.00516708743492345</v>
      </c>
      <c r="L38" s="130">
        <v>0.943868355752906</v>
      </c>
      <c r="M38" s="130">
        <v>0.947557743279061</v>
      </c>
      <c r="N38" s="130">
        <v>0.953216600561091</v>
      </c>
      <c r="O38" s="134">
        <v>-0.00368938752615511</v>
      </c>
      <c r="P38" s="130">
        <v>0.984666933750956</v>
      </c>
      <c r="Q38" s="130">
        <v>0.988443293608261</v>
      </c>
      <c r="R38" s="130">
        <v>0.991493393476895</v>
      </c>
      <c r="S38" s="134">
        <v>-0.00377635985730451</v>
      </c>
      <c r="T38" s="130">
        <v>0.0172650878533231</v>
      </c>
      <c r="U38" s="130">
        <v>0.0164033092248212</v>
      </c>
      <c r="V38" s="130">
        <v>0.0152801358234295</v>
      </c>
      <c r="W38" s="134">
        <v>0.000861778628501921</v>
      </c>
    </row>
    <row r="39" spans="1:23">
      <c r="A39" s="128" t="s">
        <v>496</v>
      </c>
      <c r="B39" s="128" t="s">
        <v>3332</v>
      </c>
      <c r="C39" s="129">
        <v>13</v>
      </c>
      <c r="D39" s="130">
        <v>0.8912</v>
      </c>
      <c r="E39" s="130">
        <v>0.890190336749634</v>
      </c>
      <c r="F39" s="130">
        <v>0.926578560939794</v>
      </c>
      <c r="G39" s="134">
        <v>0.001009663250366</v>
      </c>
      <c r="H39" s="130">
        <v>0.966346333620013</v>
      </c>
      <c r="I39" s="130">
        <v>0.950088737201365</v>
      </c>
      <c r="J39" s="130">
        <v>0.954127137419758</v>
      </c>
      <c r="K39" s="134">
        <v>0.0162575964186475</v>
      </c>
      <c r="L39" s="130">
        <v>0.924391429532962</v>
      </c>
      <c r="M39" s="130">
        <v>0.925324232081911</v>
      </c>
      <c r="N39" s="130">
        <v>0.927881611089019</v>
      </c>
      <c r="O39" s="134">
        <v>-0.000932802548949341</v>
      </c>
      <c r="P39" s="130">
        <v>0.967121901871522</v>
      </c>
      <c r="Q39" s="130">
        <v>0.97570182813247</v>
      </c>
      <c r="R39" s="130">
        <v>0.977763806624533</v>
      </c>
      <c r="S39" s="134">
        <v>-0.00857992626094706</v>
      </c>
      <c r="T39" s="130">
        <v>0.0260583707504811</v>
      </c>
      <c r="U39" s="130">
        <v>0.0209192600924884</v>
      </c>
      <c r="V39" s="130">
        <v>0.0153514594037449</v>
      </c>
      <c r="W39" s="134">
        <v>0.00513911065799264</v>
      </c>
    </row>
    <row r="40" spans="1:23">
      <c r="A40" s="128" t="s">
        <v>496</v>
      </c>
      <c r="B40" s="128" t="s">
        <v>3333</v>
      </c>
      <c r="C40" s="129">
        <v>14</v>
      </c>
      <c r="D40" s="130">
        <v>0.97752808988764</v>
      </c>
      <c r="E40" s="130">
        <v>0.91231732776618</v>
      </c>
      <c r="F40" s="130">
        <v>0.979674796747967</v>
      </c>
      <c r="G40" s="134">
        <v>0.0652107621214608</v>
      </c>
      <c r="H40" s="130">
        <v>0.956387945670628</v>
      </c>
      <c r="I40" s="130">
        <v>0.95907345175228</v>
      </c>
      <c r="J40" s="130">
        <v>0.951922298664508</v>
      </c>
      <c r="K40" s="134">
        <v>-0.00268550608165208</v>
      </c>
      <c r="L40" s="130">
        <v>0.921477079796265</v>
      </c>
      <c r="M40" s="130">
        <v>0.928268522963674</v>
      </c>
      <c r="N40" s="130">
        <v>0.932375556454877</v>
      </c>
      <c r="O40" s="134">
        <v>-0.00679144316740943</v>
      </c>
      <c r="P40" s="130">
        <v>0.983458701526327</v>
      </c>
      <c r="Q40" s="130">
        <v>0.989323215388688</v>
      </c>
      <c r="R40" s="130">
        <v>0.991694459386767</v>
      </c>
      <c r="S40" s="134">
        <v>-0.00586451386236064</v>
      </c>
      <c r="T40" s="130">
        <v>0.0235479884662914</v>
      </c>
      <c r="U40" s="130">
        <v>0.0205514101429113</v>
      </c>
      <c r="V40" s="130">
        <v>0.0210802884027863</v>
      </c>
      <c r="W40" s="134">
        <v>0.00299657832338002</v>
      </c>
    </row>
    <row r="41" spans="1:23">
      <c r="A41" s="128" t="s">
        <v>496</v>
      </c>
      <c r="B41" s="128" t="s">
        <v>3334</v>
      </c>
      <c r="C41" s="129">
        <v>15</v>
      </c>
      <c r="D41" s="130">
        <v>0.971479500891266</v>
      </c>
      <c r="E41" s="130">
        <v>0.961722488038278</v>
      </c>
      <c r="F41" s="130">
        <v>0.961119751166407</v>
      </c>
      <c r="G41" s="134">
        <v>0.00975701285298802</v>
      </c>
      <c r="H41" s="130">
        <v>0.972692450265662</v>
      </c>
      <c r="I41" s="130">
        <v>0.971484279795272</v>
      </c>
      <c r="J41" s="130">
        <v>0.97647847210588</v>
      </c>
      <c r="K41" s="134">
        <v>0.0012081704703899</v>
      </c>
      <c r="L41" s="130">
        <v>0.938341776844186</v>
      </c>
      <c r="M41" s="130">
        <v>0.940744577138679</v>
      </c>
      <c r="N41" s="130">
        <v>0.951784218462054</v>
      </c>
      <c r="O41" s="134">
        <v>-0.00240280029449269</v>
      </c>
      <c r="P41" s="130">
        <v>0.969528918894481</v>
      </c>
      <c r="Q41" s="130">
        <v>0.973751447530467</v>
      </c>
      <c r="R41" s="130">
        <v>0.979493800672148</v>
      </c>
      <c r="S41" s="134">
        <v>-0.0042225286359856</v>
      </c>
      <c r="T41" s="130">
        <v>0.0160238447037245</v>
      </c>
      <c r="U41" s="130">
        <v>0.0147671401256487</v>
      </c>
      <c r="V41" s="130">
        <v>0.0152329907085809</v>
      </c>
      <c r="W41" s="134">
        <v>0.00125670457807573</v>
      </c>
    </row>
    <row r="42" ht="15" spans="1:23">
      <c r="A42" s="125" t="s">
        <v>671</v>
      </c>
      <c r="B42" s="125" t="s">
        <v>3474</v>
      </c>
      <c r="C42" s="126">
        <v>23</v>
      </c>
      <c r="D42" s="127">
        <v>0.926157697121402</v>
      </c>
      <c r="E42" s="127">
        <v>0.904993909866017</v>
      </c>
      <c r="F42" s="127">
        <v>0.916279069767442</v>
      </c>
      <c r="G42" s="133">
        <v>0.0211637872553847</v>
      </c>
      <c r="H42" s="127">
        <v>0.949638140714765</v>
      </c>
      <c r="I42" s="127">
        <v>0.951272727272727</v>
      </c>
      <c r="J42" s="127">
        <v>0.955671048608988</v>
      </c>
      <c r="K42" s="133">
        <v>-0.00163458655796189</v>
      </c>
      <c r="L42" s="127">
        <v>0.903006789524733</v>
      </c>
      <c r="M42" s="127">
        <v>0.902989898989899</v>
      </c>
      <c r="N42" s="127">
        <v>0.912564964842556</v>
      </c>
      <c r="O42" s="133">
        <v>1.68905348342241e-5</v>
      </c>
      <c r="P42" s="127">
        <v>0.948257856261274</v>
      </c>
      <c r="Q42" s="127">
        <v>0.947903266110746</v>
      </c>
      <c r="R42" s="127">
        <v>0.959967936177725</v>
      </c>
      <c r="S42" s="133">
        <v>0.000354590150528078</v>
      </c>
      <c r="T42" s="127">
        <v>0.0212226929146939</v>
      </c>
      <c r="U42" s="127">
        <v>0.0146019337230626</v>
      </c>
      <c r="V42" s="127">
        <v>0.0176595037854283</v>
      </c>
      <c r="W42" s="133">
        <v>0.00662075919163129</v>
      </c>
    </row>
    <row r="43" spans="1:23">
      <c r="A43" s="128" t="s">
        <v>671</v>
      </c>
      <c r="B43" s="128" t="s">
        <v>3335</v>
      </c>
      <c r="C43" s="129">
        <v>23</v>
      </c>
      <c r="D43" s="130">
        <v>0.926157697121402</v>
      </c>
      <c r="E43" s="130">
        <v>0.904993909866017</v>
      </c>
      <c r="F43" s="130">
        <v>0.916279069767442</v>
      </c>
      <c r="G43" s="134">
        <v>0.0211637872553847</v>
      </c>
      <c r="H43" s="130">
        <v>0.949638140714765</v>
      </c>
      <c r="I43" s="130">
        <v>0.951272727272727</v>
      </c>
      <c r="J43" s="130">
        <v>0.955671048608988</v>
      </c>
      <c r="K43" s="134">
        <v>-0.00163458655796189</v>
      </c>
      <c r="L43" s="130">
        <v>0.903006789524733</v>
      </c>
      <c r="M43" s="130">
        <v>0.902989898989899</v>
      </c>
      <c r="N43" s="130">
        <v>0.912564964842556</v>
      </c>
      <c r="O43" s="134">
        <v>1.68905348342241e-5</v>
      </c>
      <c r="P43" s="130">
        <v>0.948257856261274</v>
      </c>
      <c r="Q43" s="130">
        <v>0.947903266110746</v>
      </c>
      <c r="R43" s="130">
        <v>0.959967936177725</v>
      </c>
      <c r="S43" s="134">
        <v>0.000354590150528078</v>
      </c>
      <c r="T43" s="130">
        <v>0.0212226929146939</v>
      </c>
      <c r="U43" s="130">
        <v>0.0146019337230626</v>
      </c>
      <c r="V43" s="130">
        <v>0.0176595037854283</v>
      </c>
      <c r="W43" s="134">
        <v>0.00662075919163129</v>
      </c>
    </row>
    <row r="44" ht="15" spans="1:23">
      <c r="A44" s="125" t="s">
        <v>719</v>
      </c>
      <c r="B44" s="125" t="s">
        <v>3474</v>
      </c>
      <c r="C44" s="126">
        <v>296</v>
      </c>
      <c r="D44" s="127">
        <v>0.931026735565042</v>
      </c>
      <c r="E44" s="127">
        <v>0.93011938255646</v>
      </c>
      <c r="F44" s="127">
        <v>0.934425031069523</v>
      </c>
      <c r="G44" s="133">
        <v>0.000907353008582024</v>
      </c>
      <c r="H44" s="127">
        <v>0.9605122969774</v>
      </c>
      <c r="I44" s="127">
        <v>0.957955108103647</v>
      </c>
      <c r="J44" s="127">
        <v>0.969882823577581</v>
      </c>
      <c r="K44" s="133">
        <v>0.00255718887375245</v>
      </c>
      <c r="L44" s="127">
        <v>0.86492509446696</v>
      </c>
      <c r="M44" s="127">
        <v>0.864771709145781</v>
      </c>
      <c r="N44" s="127">
        <v>0.895274516351506</v>
      </c>
      <c r="O44" s="133">
        <v>0.000153385321178923</v>
      </c>
      <c r="P44" s="127">
        <v>0.939728014084016</v>
      </c>
      <c r="Q44" s="127">
        <v>0.92741098855371</v>
      </c>
      <c r="R44" s="127">
        <v>0.950097496852698</v>
      </c>
      <c r="S44" s="133">
        <v>0.0123170255303052</v>
      </c>
      <c r="T44" s="127">
        <v>0.0217477626072879</v>
      </c>
      <c r="U44" s="127">
        <v>0.0170905337284155</v>
      </c>
      <c r="V44" s="127">
        <v>0.0189728660889017</v>
      </c>
      <c r="W44" s="133">
        <v>0.00465722887887243</v>
      </c>
    </row>
    <row r="45" spans="1:23">
      <c r="A45" s="128" t="s">
        <v>719</v>
      </c>
      <c r="B45" s="128" t="s">
        <v>3336</v>
      </c>
      <c r="C45" s="129">
        <v>13</v>
      </c>
      <c r="D45" s="130">
        <v>0.950396825396825</v>
      </c>
      <c r="E45" s="130">
        <v>0.945147679324895</v>
      </c>
      <c r="F45" s="130">
        <v>0.967611336032389</v>
      </c>
      <c r="G45" s="134">
        <v>0.00524914607193083</v>
      </c>
      <c r="H45" s="130">
        <v>0.957828073836854</v>
      </c>
      <c r="I45" s="130">
        <v>0.964303323143674</v>
      </c>
      <c r="J45" s="130">
        <v>0.971560251798561</v>
      </c>
      <c r="K45" s="134">
        <v>-0.00647524930682053</v>
      </c>
      <c r="L45" s="130">
        <v>0.845957324313627</v>
      </c>
      <c r="M45" s="130">
        <v>0.831016007625809</v>
      </c>
      <c r="N45" s="130">
        <v>0.870990707434053</v>
      </c>
      <c r="O45" s="134">
        <v>0.0149413166878173</v>
      </c>
      <c r="P45" s="130">
        <v>0.945168798017968</v>
      </c>
      <c r="Q45" s="130">
        <v>0.937658336880079</v>
      </c>
      <c r="R45" s="130">
        <v>0.952605778570945</v>
      </c>
      <c r="S45" s="134">
        <v>0.00751046113788889</v>
      </c>
      <c r="T45" s="130">
        <v>0.0171513619504359</v>
      </c>
      <c r="U45" s="130">
        <v>0.0168712537582106</v>
      </c>
      <c r="V45" s="130">
        <v>0.0140324020921036</v>
      </c>
      <c r="W45" s="134">
        <v>0.000280108192225261</v>
      </c>
    </row>
    <row r="46" spans="1:23">
      <c r="A46" s="128" t="s">
        <v>719</v>
      </c>
      <c r="B46" s="128" t="s">
        <v>3351</v>
      </c>
      <c r="C46" s="129">
        <v>13</v>
      </c>
      <c r="D46" s="130">
        <v>0.890822784810127</v>
      </c>
      <c r="E46" s="130">
        <v>0.89618320610687</v>
      </c>
      <c r="F46" s="130">
        <v>0.893895348837209</v>
      </c>
      <c r="G46" s="134">
        <v>-0.00536042129674363</v>
      </c>
      <c r="H46" s="130">
        <v>0.938654268371432</v>
      </c>
      <c r="I46" s="130">
        <v>0.960317270707409</v>
      </c>
      <c r="J46" s="130">
        <v>0.963459478240727</v>
      </c>
      <c r="K46" s="134">
        <v>-0.0216630023359763</v>
      </c>
      <c r="L46" s="130">
        <v>0.878083430195015</v>
      </c>
      <c r="M46" s="130">
        <v>0.882241918914399</v>
      </c>
      <c r="N46" s="130">
        <v>0.914584358803602</v>
      </c>
      <c r="O46" s="134">
        <v>-0.00415848871938418</v>
      </c>
      <c r="P46" s="130">
        <v>0.929690747360545</v>
      </c>
      <c r="Q46" s="130">
        <v>0.932867082360305</v>
      </c>
      <c r="R46" s="130">
        <v>0.950589877835951</v>
      </c>
      <c r="S46" s="134">
        <v>-0.00317633499975989</v>
      </c>
      <c r="T46" s="130">
        <v>0.0222882615156018</v>
      </c>
      <c r="U46" s="130">
        <v>0.0139618333061491</v>
      </c>
      <c r="V46" s="130">
        <v>0.0167717544371567</v>
      </c>
      <c r="W46" s="134">
        <v>0.00832642820945271</v>
      </c>
    </row>
    <row r="47" spans="1:23">
      <c r="A47" s="128" t="s">
        <v>719</v>
      </c>
      <c r="B47" s="128" t="s">
        <v>3338</v>
      </c>
      <c r="C47" s="129">
        <v>12</v>
      </c>
      <c r="D47" s="130">
        <v>0.900593471810089</v>
      </c>
      <c r="E47" s="130">
        <v>0.8765625</v>
      </c>
      <c r="F47" s="130">
        <v>0.888243831640058</v>
      </c>
      <c r="G47" s="134">
        <v>0.024030971810089</v>
      </c>
      <c r="H47" s="130">
        <v>0.941280856862186</v>
      </c>
      <c r="I47" s="130">
        <v>0.94268170704601</v>
      </c>
      <c r="J47" s="130">
        <v>0.947690873372623</v>
      </c>
      <c r="K47" s="134">
        <v>-0.0014008501838243</v>
      </c>
      <c r="L47" s="130">
        <v>0.691605665937827</v>
      </c>
      <c r="M47" s="130">
        <v>0.707018226272505</v>
      </c>
      <c r="N47" s="130">
        <v>0.759697665900842</v>
      </c>
      <c r="O47" s="134">
        <v>-0.0154125603346782</v>
      </c>
      <c r="P47" s="130">
        <v>0.864913471949496</v>
      </c>
      <c r="Q47" s="130">
        <v>0.850298706571545</v>
      </c>
      <c r="R47" s="130">
        <v>0.894845395970409</v>
      </c>
      <c r="S47" s="134">
        <v>0.0146147653779516</v>
      </c>
      <c r="T47" s="130">
        <v>0.0364271536323938</v>
      </c>
      <c r="U47" s="130">
        <v>0.0269023194495942</v>
      </c>
      <c r="V47" s="130">
        <v>0.0332219747587231</v>
      </c>
      <c r="W47" s="134">
        <v>0.00952483418279961</v>
      </c>
    </row>
    <row r="48" spans="1:23">
      <c r="A48" s="128" t="s">
        <v>719</v>
      </c>
      <c r="B48" s="128" t="s">
        <v>3339</v>
      </c>
      <c r="C48" s="129">
        <v>1</v>
      </c>
      <c r="D48" s="130" t="s">
        <v>40</v>
      </c>
      <c r="E48" s="130" t="s">
        <v>40</v>
      </c>
      <c r="F48" s="130" t="s">
        <v>40</v>
      </c>
      <c r="G48" s="134" t="s">
        <v>40</v>
      </c>
      <c r="H48" s="130" t="s">
        <v>40</v>
      </c>
      <c r="I48" s="130">
        <v>1</v>
      </c>
      <c r="J48" s="130">
        <v>1</v>
      </c>
      <c r="K48" s="134" t="s">
        <v>40</v>
      </c>
      <c r="L48" s="130" t="s">
        <v>40</v>
      </c>
      <c r="M48" s="130">
        <v>1</v>
      </c>
      <c r="N48" s="130">
        <v>1</v>
      </c>
      <c r="O48" s="134" t="s">
        <v>40</v>
      </c>
      <c r="P48" s="130" t="s">
        <v>40</v>
      </c>
      <c r="Q48" s="130">
        <v>1</v>
      </c>
      <c r="R48" s="130">
        <v>1</v>
      </c>
      <c r="S48" s="134" t="s">
        <v>40</v>
      </c>
      <c r="T48" s="130">
        <v>0</v>
      </c>
      <c r="U48" s="130" t="s">
        <v>40</v>
      </c>
      <c r="V48" s="130">
        <v>0</v>
      </c>
      <c r="W48" s="134" t="s">
        <v>40</v>
      </c>
    </row>
    <row r="49" spans="1:23">
      <c r="A49" s="128" t="s">
        <v>719</v>
      </c>
      <c r="B49" s="128" t="s">
        <v>3340</v>
      </c>
      <c r="C49" s="129">
        <v>24</v>
      </c>
      <c r="D49" s="130">
        <v>0.955005624296963</v>
      </c>
      <c r="E49" s="130">
        <v>0.964763061968408</v>
      </c>
      <c r="F49" s="130">
        <v>0.968929804372842</v>
      </c>
      <c r="G49" s="134">
        <v>-0.00975743767144532</v>
      </c>
      <c r="H49" s="130">
        <v>0.979284256034586</v>
      </c>
      <c r="I49" s="130">
        <v>0.977181900219157</v>
      </c>
      <c r="J49" s="130">
        <v>0.981867572156197</v>
      </c>
      <c r="K49" s="134">
        <v>0.00210235581542939</v>
      </c>
      <c r="L49" s="130">
        <v>0.888555302029542</v>
      </c>
      <c r="M49" s="130">
        <v>0.879657083924198</v>
      </c>
      <c r="N49" s="130">
        <v>0.905195246179966</v>
      </c>
      <c r="O49" s="134">
        <v>0.00889821810534497</v>
      </c>
      <c r="P49" s="130">
        <v>0.939914385111804</v>
      </c>
      <c r="Q49" s="130">
        <v>0.924791934054011</v>
      </c>
      <c r="R49" s="130">
        <v>0.948861846814603</v>
      </c>
      <c r="S49" s="134">
        <v>0.0151224510577925</v>
      </c>
      <c r="T49" s="130">
        <v>0.0198227694935763</v>
      </c>
      <c r="U49" s="130">
        <v>0.0174883086515978</v>
      </c>
      <c r="V49" s="130">
        <v>0.0194420426224505</v>
      </c>
      <c r="W49" s="134">
        <v>0.00233446084197847</v>
      </c>
    </row>
    <row r="50" spans="1:23">
      <c r="A50" s="128" t="s">
        <v>719</v>
      </c>
      <c r="B50" s="128" t="s">
        <v>3341</v>
      </c>
      <c r="C50" s="129">
        <v>18</v>
      </c>
      <c r="D50" s="130">
        <v>0.982651796778191</v>
      </c>
      <c r="E50" s="130">
        <v>0.985185185185185</v>
      </c>
      <c r="F50" s="130">
        <v>0.977407847800238</v>
      </c>
      <c r="G50" s="134">
        <v>-0.00253338840699435</v>
      </c>
      <c r="H50" s="130">
        <v>0.944396761697093</v>
      </c>
      <c r="I50" s="130">
        <v>0.924518753921827</v>
      </c>
      <c r="J50" s="130">
        <v>0.970528188231489</v>
      </c>
      <c r="K50" s="134">
        <v>0.0198780077752668</v>
      </c>
      <c r="L50" s="130">
        <v>0.924725695330441</v>
      </c>
      <c r="M50" s="130">
        <v>0.921462259376961</v>
      </c>
      <c r="N50" s="130">
        <v>0.943259687493683</v>
      </c>
      <c r="O50" s="134">
        <v>0.00326343595348055</v>
      </c>
      <c r="P50" s="130">
        <v>0.955037976188707</v>
      </c>
      <c r="Q50" s="130">
        <v>0.942351814536241</v>
      </c>
      <c r="R50" s="130">
        <v>0.960218199851227</v>
      </c>
      <c r="S50" s="134">
        <v>0.0126861616524659</v>
      </c>
      <c r="T50" s="130">
        <v>0.0184956843403206</v>
      </c>
      <c r="U50" s="130">
        <v>0.0144999956166881</v>
      </c>
      <c r="V50" s="130">
        <v>0.0154155254432752</v>
      </c>
      <c r="W50" s="134">
        <v>0.00399568872363245</v>
      </c>
    </row>
    <row r="51" spans="1:23">
      <c r="A51" s="128" t="s">
        <v>719</v>
      </c>
      <c r="B51" s="128" t="s">
        <v>3342</v>
      </c>
      <c r="C51" s="129">
        <v>20</v>
      </c>
      <c r="D51" s="130">
        <v>0.901156677181914</v>
      </c>
      <c r="E51" s="130">
        <v>0.890985324947589</v>
      </c>
      <c r="F51" s="130">
        <v>0.917753259779338</v>
      </c>
      <c r="G51" s="134">
        <v>0.0101713522343246</v>
      </c>
      <c r="H51" s="130">
        <v>0.953556474607619</v>
      </c>
      <c r="I51" s="130">
        <v>0.963479594586192</v>
      </c>
      <c r="J51" s="130">
        <v>0.966731589198294</v>
      </c>
      <c r="K51" s="134">
        <v>-0.00992311997857287</v>
      </c>
      <c r="L51" s="130">
        <v>0.851704384905854</v>
      </c>
      <c r="M51" s="130">
        <v>0.872033494310527</v>
      </c>
      <c r="N51" s="130">
        <v>0.886034637047955</v>
      </c>
      <c r="O51" s="134">
        <v>-0.0203291094046729</v>
      </c>
      <c r="P51" s="130">
        <v>0.93041892260631</v>
      </c>
      <c r="Q51" s="130">
        <v>0.927718045796765</v>
      </c>
      <c r="R51" s="130">
        <v>0.939986880329866</v>
      </c>
      <c r="S51" s="134">
        <v>0.00270087680954545</v>
      </c>
      <c r="T51" s="130">
        <v>0.0254945685484397</v>
      </c>
      <c r="U51" s="130">
        <v>0.0168827736442925</v>
      </c>
      <c r="V51" s="130">
        <v>0.0175915491746166</v>
      </c>
      <c r="W51" s="134">
        <v>0.00861179490414723</v>
      </c>
    </row>
    <row r="52" spans="1:23">
      <c r="A52" s="128" t="s">
        <v>719</v>
      </c>
      <c r="B52" s="128" t="s">
        <v>3343</v>
      </c>
      <c r="C52" s="129">
        <v>15</v>
      </c>
      <c r="D52" s="130">
        <v>0.943213296398892</v>
      </c>
      <c r="E52" s="130">
        <v>0.951219512195122</v>
      </c>
      <c r="F52" s="130">
        <v>0.939666238767651</v>
      </c>
      <c r="G52" s="134">
        <v>-0.00800621579622995</v>
      </c>
      <c r="H52" s="130">
        <v>0.962987962650467</v>
      </c>
      <c r="I52" s="130">
        <v>0.956902942977791</v>
      </c>
      <c r="J52" s="130">
        <v>0.966469552088576</v>
      </c>
      <c r="K52" s="134">
        <v>0.00608501967267616</v>
      </c>
      <c r="L52" s="130">
        <v>0.907338658266772</v>
      </c>
      <c r="M52" s="130">
        <v>0.910711407665281</v>
      </c>
      <c r="N52" s="130">
        <v>0.929353296426774</v>
      </c>
      <c r="O52" s="134">
        <v>-0.00337274939850896</v>
      </c>
      <c r="P52" s="130">
        <v>0.932896660857721</v>
      </c>
      <c r="Q52" s="130">
        <v>0.904282248016263</v>
      </c>
      <c r="R52" s="130">
        <v>0.940416204776781</v>
      </c>
      <c r="S52" s="134">
        <v>0.0286144128414576</v>
      </c>
      <c r="T52" s="130">
        <v>0.0178091872791519</v>
      </c>
      <c r="U52" s="130">
        <v>0.0147541183499774</v>
      </c>
      <c r="V52" s="130">
        <v>0.0117398177422354</v>
      </c>
      <c r="W52" s="134">
        <v>0.0030550689291745</v>
      </c>
    </row>
    <row r="53" spans="1:23">
      <c r="A53" s="128" t="s">
        <v>719</v>
      </c>
      <c r="B53" s="128" t="s">
        <v>3344</v>
      </c>
      <c r="C53" s="129">
        <v>17</v>
      </c>
      <c r="D53" s="130">
        <v>0.991014120667522</v>
      </c>
      <c r="E53" s="130">
        <v>0.988372093023256</v>
      </c>
      <c r="F53" s="130">
        <v>0.985769728331177</v>
      </c>
      <c r="G53" s="134">
        <v>0.00264202764426669</v>
      </c>
      <c r="H53" s="130">
        <v>0.98887999126415</v>
      </c>
      <c r="I53" s="130">
        <v>0.988696003229713</v>
      </c>
      <c r="J53" s="130">
        <v>0.990823084200568</v>
      </c>
      <c r="K53" s="134">
        <v>0.000183988034436866</v>
      </c>
      <c r="L53" s="130">
        <v>0.931678375131948</v>
      </c>
      <c r="M53" s="130">
        <v>0.932596554972413</v>
      </c>
      <c r="N53" s="130">
        <v>0.94639545884579</v>
      </c>
      <c r="O53" s="134">
        <v>-0.000918179840465161</v>
      </c>
      <c r="P53" s="130">
        <v>0.965124919499992</v>
      </c>
      <c r="Q53" s="130">
        <v>0.963226051623842</v>
      </c>
      <c r="R53" s="130">
        <v>0.968604400012342</v>
      </c>
      <c r="S53" s="134">
        <v>0.00189886787615012</v>
      </c>
      <c r="T53" s="130">
        <v>0.0148472432112422</v>
      </c>
      <c r="U53" s="130">
        <v>0.0146555457758777</v>
      </c>
      <c r="V53" s="130">
        <v>0.0143262308195768</v>
      </c>
      <c r="W53" s="134">
        <v>0.000191697435364426</v>
      </c>
    </row>
    <row r="54" spans="1:23">
      <c r="A54" s="128" t="s">
        <v>719</v>
      </c>
      <c r="B54" s="128" t="s">
        <v>3345</v>
      </c>
      <c r="C54" s="129">
        <v>12</v>
      </c>
      <c r="D54" s="130">
        <v>0.919571045576407</v>
      </c>
      <c r="E54" s="130">
        <v>0.908163265306122</v>
      </c>
      <c r="F54" s="130">
        <v>0.937810945273632</v>
      </c>
      <c r="G54" s="134">
        <v>0.011407780270285</v>
      </c>
      <c r="H54" s="130">
        <v>0.976622012083005</v>
      </c>
      <c r="I54" s="130">
        <v>0.97296888395784</v>
      </c>
      <c r="J54" s="130">
        <v>0.98276765442161</v>
      </c>
      <c r="K54" s="134">
        <v>0.00365312812516549</v>
      </c>
      <c r="L54" s="130">
        <v>0.876805883898082</v>
      </c>
      <c r="M54" s="130">
        <v>0.885117756820818</v>
      </c>
      <c r="N54" s="130">
        <v>0.902253012749607</v>
      </c>
      <c r="O54" s="134">
        <v>-0.0083118729227355</v>
      </c>
      <c r="P54" s="130">
        <v>0.932608500314494</v>
      </c>
      <c r="Q54" s="130">
        <v>0.910406491459286</v>
      </c>
      <c r="R54" s="130">
        <v>0.938871713244972</v>
      </c>
      <c r="S54" s="134">
        <v>0.0222020088552075</v>
      </c>
      <c r="T54" s="130">
        <v>0.0214399255611988</v>
      </c>
      <c r="U54" s="130">
        <v>0.0140073671965878</v>
      </c>
      <c r="V54" s="130">
        <v>0.018733576332966</v>
      </c>
      <c r="W54" s="134">
        <v>0.00743255836461095</v>
      </c>
    </row>
    <row r="55" spans="1:23">
      <c r="A55" s="128" t="s">
        <v>719</v>
      </c>
      <c r="B55" s="128" t="s">
        <v>3346</v>
      </c>
      <c r="C55" s="129">
        <v>31</v>
      </c>
      <c r="D55" s="130">
        <v>0.971932638331997</v>
      </c>
      <c r="E55" s="130">
        <v>0.971050454921423</v>
      </c>
      <c r="F55" s="130">
        <v>0.960768614891914</v>
      </c>
      <c r="G55" s="134">
        <v>0.000882183410574222</v>
      </c>
      <c r="H55" s="130">
        <v>0.975661430343117</v>
      </c>
      <c r="I55" s="130">
        <v>0.964831189710611</v>
      </c>
      <c r="J55" s="130">
        <v>0.976774952226959</v>
      </c>
      <c r="K55" s="134">
        <v>0.0108302406325061</v>
      </c>
      <c r="L55" s="130">
        <v>0.911326994625879</v>
      </c>
      <c r="M55" s="130">
        <v>0.916822972490175</v>
      </c>
      <c r="N55" s="130">
        <v>0.932652261257289</v>
      </c>
      <c r="O55" s="134">
        <v>-0.00549597786429656</v>
      </c>
      <c r="P55" s="130">
        <v>0.961877882853472</v>
      </c>
      <c r="Q55" s="130">
        <v>0.96555904027091</v>
      </c>
      <c r="R55" s="130">
        <v>0.97388118458486</v>
      </c>
      <c r="S55" s="134">
        <v>-0.0036811574174378</v>
      </c>
      <c r="T55" s="130">
        <v>0.0182731928986791</v>
      </c>
      <c r="U55" s="130">
        <v>0.0155527532576713</v>
      </c>
      <c r="V55" s="130">
        <v>0.0199319348803885</v>
      </c>
      <c r="W55" s="134">
        <v>0.0027204396410078</v>
      </c>
    </row>
    <row r="56" spans="1:23">
      <c r="A56" s="128" t="s">
        <v>719</v>
      </c>
      <c r="B56" s="128" t="s">
        <v>3347</v>
      </c>
      <c r="C56" s="129">
        <v>17</v>
      </c>
      <c r="D56" s="130">
        <v>0.974126778783959</v>
      </c>
      <c r="E56" s="130">
        <v>0.966711051930759</v>
      </c>
      <c r="F56" s="130">
        <v>0.973821989528796</v>
      </c>
      <c r="G56" s="134">
        <v>0.00741572685319958</v>
      </c>
      <c r="H56" s="130">
        <v>0.974124423963134</v>
      </c>
      <c r="I56" s="130">
        <v>0.969325536386906</v>
      </c>
      <c r="J56" s="130">
        <v>0.976106281616816</v>
      </c>
      <c r="K56" s="134">
        <v>0.00479888757622748</v>
      </c>
      <c r="L56" s="130">
        <v>0.913824884792627</v>
      </c>
      <c r="M56" s="130">
        <v>0.912013818075875</v>
      </c>
      <c r="N56" s="130">
        <v>0.933721329993615</v>
      </c>
      <c r="O56" s="134">
        <v>0.00181106671675213</v>
      </c>
      <c r="P56" s="130">
        <v>0.9581889407865</v>
      </c>
      <c r="Q56" s="130">
        <v>0.942325415056189</v>
      </c>
      <c r="R56" s="130">
        <v>0.952693885160328</v>
      </c>
      <c r="S56" s="134">
        <v>0.0158635257303109</v>
      </c>
      <c r="T56" s="130">
        <v>0.0267548726107983</v>
      </c>
      <c r="U56" s="130">
        <v>0.0162524022246828</v>
      </c>
      <c r="V56" s="130">
        <v>0.018195176765494</v>
      </c>
      <c r="W56" s="134">
        <v>0.0105024703861155</v>
      </c>
    </row>
    <row r="57" spans="1:23">
      <c r="A57" s="128" t="s">
        <v>719</v>
      </c>
      <c r="B57" s="128" t="s">
        <v>3348</v>
      </c>
      <c r="C57" s="129">
        <v>20</v>
      </c>
      <c r="D57" s="130">
        <v>0.943693693693694</v>
      </c>
      <c r="E57" s="130">
        <v>0.937644341801386</v>
      </c>
      <c r="F57" s="130">
        <v>0.949425287356322</v>
      </c>
      <c r="G57" s="134">
        <v>0.00604935189230804</v>
      </c>
      <c r="H57" s="130">
        <v>0.973651744800846</v>
      </c>
      <c r="I57" s="130">
        <v>0.974868444928325</v>
      </c>
      <c r="J57" s="130">
        <v>0.973996883521621</v>
      </c>
      <c r="K57" s="134">
        <v>-0.00121670012747921</v>
      </c>
      <c r="L57" s="130">
        <v>0.908882622488544</v>
      </c>
      <c r="M57" s="130">
        <v>0.919161676646707</v>
      </c>
      <c r="N57" s="130">
        <v>0.926567978184651</v>
      </c>
      <c r="O57" s="134">
        <v>-0.0102790541581623</v>
      </c>
      <c r="P57" s="130">
        <v>0.959187208527648</v>
      </c>
      <c r="Q57" s="130">
        <v>0.966157532195268</v>
      </c>
      <c r="R57" s="130">
        <v>0.96980911569926</v>
      </c>
      <c r="S57" s="134">
        <v>-0.00697032366761974</v>
      </c>
      <c r="T57" s="130">
        <v>0.0202397088162283</v>
      </c>
      <c r="U57" s="130">
        <v>0.0137067337948395</v>
      </c>
      <c r="V57" s="130">
        <v>0.0166731343083861</v>
      </c>
      <c r="W57" s="134">
        <v>0.0065329750213888</v>
      </c>
    </row>
    <row r="58" spans="1:23">
      <c r="A58" s="128" t="s">
        <v>719</v>
      </c>
      <c r="B58" s="128" t="s">
        <v>3349</v>
      </c>
      <c r="C58" s="129">
        <v>33</v>
      </c>
      <c r="D58" s="130">
        <v>0.87450759707372</v>
      </c>
      <c r="E58" s="130">
        <v>0.885969815539407</v>
      </c>
      <c r="F58" s="130">
        <v>0.896272285251216</v>
      </c>
      <c r="G58" s="134">
        <v>-0.0114622184656877</v>
      </c>
      <c r="H58" s="130">
        <v>0.94724281507058</v>
      </c>
      <c r="I58" s="130">
        <v>0.948358436870966</v>
      </c>
      <c r="J58" s="130">
        <v>0.962096892637586</v>
      </c>
      <c r="K58" s="134">
        <v>-0.00111562180038571</v>
      </c>
      <c r="L58" s="130">
        <v>0.787336244541485</v>
      </c>
      <c r="M58" s="130">
        <v>0.798231762337753</v>
      </c>
      <c r="N58" s="130">
        <v>0.838337424728814</v>
      </c>
      <c r="O58" s="134">
        <v>-0.0108955177962677</v>
      </c>
      <c r="P58" s="130">
        <v>0.933319692629473</v>
      </c>
      <c r="Q58" s="130">
        <v>0.924310606994616</v>
      </c>
      <c r="R58" s="130">
        <v>0.947888029448767</v>
      </c>
      <c r="S58" s="134">
        <v>0.00900908563485669</v>
      </c>
      <c r="T58" s="130">
        <v>0.0227664928431133</v>
      </c>
      <c r="U58" s="130">
        <v>0.0217997596063554</v>
      </c>
      <c r="V58" s="130">
        <v>0.0236382869019333</v>
      </c>
      <c r="W58" s="134">
        <v>0.000966733236757857</v>
      </c>
    </row>
    <row r="59" spans="1:23">
      <c r="A59" s="128" t="s">
        <v>719</v>
      </c>
      <c r="B59" s="128" t="s">
        <v>3350</v>
      </c>
      <c r="C59" s="129">
        <v>22</v>
      </c>
      <c r="D59" s="130">
        <v>0.982678983833718</v>
      </c>
      <c r="E59" s="130">
        <v>0.980652962515115</v>
      </c>
      <c r="F59" s="130">
        <v>0.978947368421053</v>
      </c>
      <c r="G59" s="134">
        <v>0.0020260213186033</v>
      </c>
      <c r="H59" s="130">
        <v>0.988106819729546</v>
      </c>
      <c r="I59" s="130">
        <v>0.974086876114573</v>
      </c>
      <c r="J59" s="130">
        <v>0.988086028160297</v>
      </c>
      <c r="K59" s="134">
        <v>0.0140199436149732</v>
      </c>
      <c r="L59" s="130">
        <v>0.928446346920907</v>
      </c>
      <c r="M59" s="130">
        <v>0.897382268113868</v>
      </c>
      <c r="N59" s="130">
        <v>0.937387178296972</v>
      </c>
      <c r="O59" s="134">
        <v>0.0310640788070387</v>
      </c>
      <c r="P59" s="130">
        <v>0.953338300833697</v>
      </c>
      <c r="Q59" s="130">
        <v>0.946833820248265</v>
      </c>
      <c r="R59" s="130">
        <v>0.955482661668229</v>
      </c>
      <c r="S59" s="134">
        <v>0.00650448058543152</v>
      </c>
      <c r="T59" s="130">
        <v>0.0155241493925613</v>
      </c>
      <c r="U59" s="130">
        <v>0.0137421456830347</v>
      </c>
      <c r="V59" s="130">
        <v>0.0153231844272523</v>
      </c>
      <c r="W59" s="134">
        <v>0.00178200370952662</v>
      </c>
    </row>
    <row r="60" spans="1:23">
      <c r="A60" s="128" t="s">
        <v>719</v>
      </c>
      <c r="B60" s="128" t="s">
        <v>3352</v>
      </c>
      <c r="C60" s="129">
        <v>8</v>
      </c>
      <c r="D60" s="130">
        <v>0.966139954853273</v>
      </c>
      <c r="E60" s="130">
        <v>0.969767441860465</v>
      </c>
      <c r="F60" s="130">
        <v>0.964125560538117</v>
      </c>
      <c r="G60" s="134">
        <v>-0.00362748700719207</v>
      </c>
      <c r="H60" s="130">
        <v>0.980655737704918</v>
      </c>
      <c r="I60" s="130">
        <v>0.976830398517145</v>
      </c>
      <c r="J60" s="130">
        <v>0.982227909291249</v>
      </c>
      <c r="K60" s="134">
        <v>0.0038253391877725</v>
      </c>
      <c r="L60" s="130">
        <v>0.927475409836066</v>
      </c>
      <c r="M60" s="130">
        <v>0.927537071362373</v>
      </c>
      <c r="N60" s="130">
        <v>0.933532380749271</v>
      </c>
      <c r="O60" s="134">
        <v>-6.16615263070441e-5</v>
      </c>
      <c r="P60" s="130">
        <v>0.95689726537708</v>
      </c>
      <c r="Q60" s="130">
        <v>0.955889040472942</v>
      </c>
      <c r="R60" s="130">
        <v>0.968480610638128</v>
      </c>
      <c r="S60" s="134">
        <v>0.00100822490413777</v>
      </c>
      <c r="T60" s="130">
        <v>0.020037639765305</v>
      </c>
      <c r="U60" s="130">
        <v>0.0153938424630148</v>
      </c>
      <c r="V60" s="130">
        <v>0.0187052574859518</v>
      </c>
      <c r="W60" s="134">
        <v>0.0046437973022902</v>
      </c>
    </row>
    <row r="61" spans="1:23">
      <c r="A61" s="128" t="s">
        <v>719</v>
      </c>
      <c r="B61" s="128" t="s">
        <v>3337</v>
      </c>
      <c r="C61" s="129">
        <v>13</v>
      </c>
      <c r="D61" s="130">
        <v>0.757754800590842</v>
      </c>
      <c r="E61" s="130">
        <v>0.754172989377845</v>
      </c>
      <c r="F61" s="130">
        <v>0.777476255088195</v>
      </c>
      <c r="G61" s="134">
        <v>0.00358181121299672</v>
      </c>
      <c r="H61" s="130">
        <v>0.907131925313744</v>
      </c>
      <c r="I61" s="130">
        <v>0.898685359464442</v>
      </c>
      <c r="J61" s="130">
        <v>0.93084594745102</v>
      </c>
      <c r="K61" s="134">
        <v>0.00844656584930192</v>
      </c>
      <c r="L61" s="130">
        <v>0.777992041628405</v>
      </c>
      <c r="M61" s="130">
        <v>0.768118754244688</v>
      </c>
      <c r="N61" s="130">
        <v>0.826330177694527</v>
      </c>
      <c r="O61" s="134">
        <v>0.00987328738371718</v>
      </c>
      <c r="P61" s="130">
        <v>0.890611870750898</v>
      </c>
      <c r="Q61" s="130">
        <v>0.854363863352627</v>
      </c>
      <c r="R61" s="130">
        <v>0.926916108902421</v>
      </c>
      <c r="S61" s="134">
        <v>0.0362480073982702</v>
      </c>
      <c r="T61" s="130">
        <v>0.0290640807087164</v>
      </c>
      <c r="U61" s="130">
        <v>0.0203895438236802</v>
      </c>
      <c r="V61" s="130">
        <v>0.024562334804198</v>
      </c>
      <c r="W61" s="134">
        <v>0.00867453688503626</v>
      </c>
    </row>
    <row r="62" spans="1:23">
      <c r="A62" s="128" t="s">
        <v>719</v>
      </c>
      <c r="B62" s="128" t="s">
        <v>3353</v>
      </c>
      <c r="C62" s="129">
        <v>7</v>
      </c>
      <c r="D62" s="130">
        <v>0.965811965811966</v>
      </c>
      <c r="E62" s="130">
        <v>0.969444444444444</v>
      </c>
      <c r="F62" s="130">
        <v>0.954666666666667</v>
      </c>
      <c r="G62" s="134">
        <v>-0.00363247863247862</v>
      </c>
      <c r="H62" s="130">
        <v>0.985462892119357</v>
      </c>
      <c r="I62" s="130">
        <v>0.987412411362397</v>
      </c>
      <c r="J62" s="130">
        <v>0.987018504531722</v>
      </c>
      <c r="K62" s="134">
        <v>-0.00194951924303932</v>
      </c>
      <c r="L62" s="130">
        <v>0.903184038608675</v>
      </c>
      <c r="M62" s="130">
        <v>0.890697771996811</v>
      </c>
      <c r="N62" s="130">
        <v>0.921025302114804</v>
      </c>
      <c r="O62" s="134">
        <v>0.012486266611864</v>
      </c>
      <c r="P62" s="130">
        <v>0.94674708543268</v>
      </c>
      <c r="Q62" s="130">
        <v>0.913668491786959</v>
      </c>
      <c r="R62" s="130">
        <v>0.963451252697757</v>
      </c>
      <c r="S62" s="134">
        <v>0.0330785936457213</v>
      </c>
      <c r="T62" s="130">
        <v>0.0257209664848012</v>
      </c>
      <c r="U62" s="130">
        <v>0.0154311428519375</v>
      </c>
      <c r="V62" s="130">
        <v>0.0190338017799528</v>
      </c>
      <c r="W62" s="134">
        <v>0.0102898236328637</v>
      </c>
    </row>
    <row r="63" spans="1:23">
      <c r="A63" s="128" t="s">
        <v>719</v>
      </c>
      <c r="B63" s="128" t="s">
        <v>40</v>
      </c>
      <c r="C63" s="129">
        <v>0</v>
      </c>
      <c r="D63" s="130" t="s">
        <v>40</v>
      </c>
      <c r="E63" s="130" t="s">
        <v>40</v>
      </c>
      <c r="F63" s="130" t="s">
        <v>40</v>
      </c>
      <c r="G63" s="134" t="s">
        <v>40</v>
      </c>
      <c r="H63" s="130" t="s">
        <v>40</v>
      </c>
      <c r="I63" s="130" t="s">
        <v>40</v>
      </c>
      <c r="J63" s="130" t="s">
        <v>40</v>
      </c>
      <c r="K63" s="134" t="s">
        <v>40</v>
      </c>
      <c r="L63" s="130" t="s">
        <v>40</v>
      </c>
      <c r="M63" s="130" t="s">
        <v>40</v>
      </c>
      <c r="N63" s="130" t="s">
        <v>40</v>
      </c>
      <c r="O63" s="134" t="s">
        <v>40</v>
      </c>
      <c r="P63" s="130" t="s">
        <v>40</v>
      </c>
      <c r="Q63" s="130" t="s">
        <v>40</v>
      </c>
      <c r="R63" s="130" t="s">
        <v>40</v>
      </c>
      <c r="S63" s="134" t="s">
        <v>40</v>
      </c>
      <c r="T63" s="130" t="s">
        <v>40</v>
      </c>
      <c r="U63" s="130" t="s">
        <v>40</v>
      </c>
      <c r="V63" s="130" t="s">
        <v>40</v>
      </c>
      <c r="W63" s="134" t="s">
        <v>40</v>
      </c>
    </row>
    <row r="64" ht="15" spans="1:23">
      <c r="A64" s="125" t="s">
        <v>1158</v>
      </c>
      <c r="B64" s="125" t="s">
        <v>3474</v>
      </c>
      <c r="C64" s="126">
        <v>256</v>
      </c>
      <c r="D64" s="127">
        <v>0.918464626191671</v>
      </c>
      <c r="E64" s="127">
        <v>0.905547425834775</v>
      </c>
      <c r="F64" s="127">
        <v>0.916361339229311</v>
      </c>
      <c r="G64" s="133">
        <v>0.0129172003568963</v>
      </c>
      <c r="H64" s="127">
        <v>0.954175713456857</v>
      </c>
      <c r="I64" s="127">
        <v>0.94092447848591</v>
      </c>
      <c r="J64" s="127">
        <v>0.958469839518061</v>
      </c>
      <c r="K64" s="133">
        <v>0.0132512349709473</v>
      </c>
      <c r="L64" s="127">
        <v>0.915575162184773</v>
      </c>
      <c r="M64" s="127">
        <v>0.908898415851937</v>
      </c>
      <c r="N64" s="127">
        <v>0.928946132664826</v>
      </c>
      <c r="O64" s="133">
        <v>0.00667674633283599</v>
      </c>
      <c r="P64" s="127">
        <v>0.953565769926765</v>
      </c>
      <c r="Q64" s="127">
        <v>0.944208062366046</v>
      </c>
      <c r="R64" s="127">
        <v>0.960058731049194</v>
      </c>
      <c r="S64" s="133">
        <v>0.00935770756071919</v>
      </c>
      <c r="T64" s="127">
        <v>0.0198240484088876</v>
      </c>
      <c r="U64" s="127">
        <v>0.0184069368053972</v>
      </c>
      <c r="V64" s="127">
        <v>0.0195868604385053</v>
      </c>
      <c r="W64" s="133">
        <v>0.00141711160349045</v>
      </c>
    </row>
    <row r="65" spans="1:23">
      <c r="A65" s="128" t="s">
        <v>1158</v>
      </c>
      <c r="B65" s="128" t="s">
        <v>3354</v>
      </c>
      <c r="C65" s="129">
        <v>48</v>
      </c>
      <c r="D65" s="130">
        <v>0.938524590163934</v>
      </c>
      <c r="E65" s="130">
        <v>0.931205673758865</v>
      </c>
      <c r="F65" s="130">
        <v>0.930679478380233</v>
      </c>
      <c r="G65" s="134">
        <v>0.00731891640506921</v>
      </c>
      <c r="H65" s="130">
        <v>0.960603520536463</v>
      </c>
      <c r="I65" s="130">
        <v>0.947111631537861</v>
      </c>
      <c r="J65" s="130">
        <v>0.968172307426821</v>
      </c>
      <c r="K65" s="134">
        <v>0.0134918889986017</v>
      </c>
      <c r="L65" s="130">
        <v>0.933886367796822</v>
      </c>
      <c r="M65" s="130">
        <v>0.930093676814988</v>
      </c>
      <c r="N65" s="130">
        <v>0.946935870057594</v>
      </c>
      <c r="O65" s="134">
        <v>0.0037926909818341</v>
      </c>
      <c r="P65" s="130">
        <v>0.959190825578621</v>
      </c>
      <c r="Q65" s="130">
        <v>0.952227169907954</v>
      </c>
      <c r="R65" s="130">
        <v>0.966445961248113</v>
      </c>
      <c r="S65" s="134">
        <v>0.00696365567066681</v>
      </c>
      <c r="T65" s="130">
        <v>0.0187198152659073</v>
      </c>
      <c r="U65" s="130">
        <v>0.016679188580015</v>
      </c>
      <c r="V65" s="130">
        <v>0.0170872198892564</v>
      </c>
      <c r="W65" s="134">
        <v>0.00204062668589224</v>
      </c>
    </row>
    <row r="66" spans="1:23">
      <c r="A66" s="128" t="s">
        <v>1158</v>
      </c>
      <c r="B66" s="128" t="s">
        <v>3355</v>
      </c>
      <c r="C66" s="129">
        <v>41</v>
      </c>
      <c r="D66" s="130">
        <v>0.949479940564636</v>
      </c>
      <c r="E66" s="130">
        <v>0.926907630522088</v>
      </c>
      <c r="F66" s="130">
        <v>0.950457317073171</v>
      </c>
      <c r="G66" s="134">
        <v>0.0225723100425476</v>
      </c>
      <c r="H66" s="130">
        <v>0.96515589715146</v>
      </c>
      <c r="I66" s="130">
        <v>0.953763274164793</v>
      </c>
      <c r="J66" s="130">
        <v>0.969541526776377</v>
      </c>
      <c r="K66" s="134">
        <v>0.0113926229866664</v>
      </c>
      <c r="L66" s="130">
        <v>0.931322055386078</v>
      </c>
      <c r="M66" s="130">
        <v>0.928057902488179</v>
      </c>
      <c r="N66" s="130">
        <v>0.943332049094612</v>
      </c>
      <c r="O66" s="134">
        <v>0.00326415289789894</v>
      </c>
      <c r="P66" s="130">
        <v>0.965919817179194</v>
      </c>
      <c r="Q66" s="130">
        <v>0.955640956457694</v>
      </c>
      <c r="R66" s="130">
        <v>0.966095539396483</v>
      </c>
      <c r="S66" s="134">
        <v>0.0102788607215004</v>
      </c>
      <c r="T66" s="130">
        <v>0.0169582093318391</v>
      </c>
      <c r="U66" s="130">
        <v>0.0150966821639899</v>
      </c>
      <c r="V66" s="130">
        <v>0.0154565009900708</v>
      </c>
      <c r="W66" s="134">
        <v>0.00186152716784927</v>
      </c>
    </row>
    <row r="67" spans="1:23">
      <c r="A67" s="128" t="s">
        <v>1158</v>
      </c>
      <c r="B67" s="128" t="s">
        <v>3356</v>
      </c>
      <c r="C67" s="129">
        <v>48</v>
      </c>
      <c r="D67" s="130">
        <v>0.867721063982746</v>
      </c>
      <c r="E67" s="130">
        <v>0.850668647845468</v>
      </c>
      <c r="F67" s="130">
        <v>0.852353780313837</v>
      </c>
      <c r="G67" s="134">
        <v>0.0170524161372781</v>
      </c>
      <c r="H67" s="130">
        <v>0.944287528829762</v>
      </c>
      <c r="I67" s="130">
        <v>0.936246269463218</v>
      </c>
      <c r="J67" s="130">
        <v>0.946737999964745</v>
      </c>
      <c r="K67" s="134">
        <v>0.00804125936654398</v>
      </c>
      <c r="L67" s="130">
        <v>0.915666677808604</v>
      </c>
      <c r="M67" s="130">
        <v>0.914016842490294</v>
      </c>
      <c r="N67" s="130">
        <v>0.925161733857463</v>
      </c>
      <c r="O67" s="134">
        <v>0.00164983531830942</v>
      </c>
      <c r="P67" s="130">
        <v>0.950463003377675</v>
      </c>
      <c r="Q67" s="130">
        <v>0.950197370567318</v>
      </c>
      <c r="R67" s="130">
        <v>0.96051088231461</v>
      </c>
      <c r="S67" s="134">
        <v>0.000265632810357075</v>
      </c>
      <c r="T67" s="130">
        <v>0.0160895219743197</v>
      </c>
      <c r="U67" s="130">
        <v>0.0159166661551399</v>
      </c>
      <c r="V67" s="130">
        <v>0.0174621282128085</v>
      </c>
      <c r="W67" s="134">
        <v>0.000172855819179814</v>
      </c>
    </row>
    <row r="68" spans="1:23">
      <c r="A68" s="128" t="s">
        <v>1158</v>
      </c>
      <c r="B68" s="128" t="s">
        <v>3357</v>
      </c>
      <c r="C68" s="129">
        <v>49</v>
      </c>
      <c r="D68" s="130">
        <v>0.913614374568072</v>
      </c>
      <c r="E68" s="130">
        <v>0.903080390683696</v>
      </c>
      <c r="F68" s="130">
        <v>0.916030534351145</v>
      </c>
      <c r="G68" s="134">
        <v>0.0105339838843753</v>
      </c>
      <c r="H68" s="130">
        <v>0.949864679423649</v>
      </c>
      <c r="I68" s="130">
        <v>0.934515650524814</v>
      </c>
      <c r="J68" s="130">
        <v>0.956882184062537</v>
      </c>
      <c r="K68" s="134">
        <v>0.015349028898835</v>
      </c>
      <c r="L68" s="130">
        <v>0.903255317526873</v>
      </c>
      <c r="M68" s="130">
        <v>0.879893722890888</v>
      </c>
      <c r="N68" s="130">
        <v>0.918850334942635</v>
      </c>
      <c r="O68" s="134">
        <v>0.0233615946359859</v>
      </c>
      <c r="P68" s="130">
        <v>0.941752560235973</v>
      </c>
      <c r="Q68" s="130">
        <v>0.917833339470486</v>
      </c>
      <c r="R68" s="130">
        <v>0.948092851533087</v>
      </c>
      <c r="S68" s="134">
        <v>0.0239192207654861</v>
      </c>
      <c r="T68" s="130">
        <v>0.0232439412594973</v>
      </c>
      <c r="U68" s="130">
        <v>0.0225705727768516</v>
      </c>
      <c r="V68" s="130">
        <v>0.0254768423196145</v>
      </c>
      <c r="W68" s="134">
        <v>0.000673368482645719</v>
      </c>
    </row>
    <row r="69" spans="1:23">
      <c r="A69" s="128" t="s">
        <v>1158</v>
      </c>
      <c r="B69" s="128" t="s">
        <v>3358</v>
      </c>
      <c r="C69" s="129">
        <v>31</v>
      </c>
      <c r="D69" s="130">
        <v>0.934529147982063</v>
      </c>
      <c r="E69" s="130">
        <v>0.925047438330171</v>
      </c>
      <c r="F69" s="130">
        <v>0.936651583710407</v>
      </c>
      <c r="G69" s="134">
        <v>0.00948170965189199</v>
      </c>
      <c r="H69" s="130">
        <v>0.963986751661714</v>
      </c>
      <c r="I69" s="130">
        <v>0.947949869189202</v>
      </c>
      <c r="J69" s="130">
        <v>0.963718699339487</v>
      </c>
      <c r="K69" s="134">
        <v>0.0160368824725121</v>
      </c>
      <c r="L69" s="130">
        <v>0.908917674281436</v>
      </c>
      <c r="M69" s="130">
        <v>0.903976876763661</v>
      </c>
      <c r="N69" s="130">
        <v>0.920510724956122</v>
      </c>
      <c r="O69" s="134">
        <v>0.00494079751777554</v>
      </c>
      <c r="P69" s="130">
        <v>0.955213484711291</v>
      </c>
      <c r="Q69" s="130">
        <v>0.940633096766926</v>
      </c>
      <c r="R69" s="130">
        <v>0.957705156136529</v>
      </c>
      <c r="S69" s="134">
        <v>0.0145803879443649</v>
      </c>
      <c r="T69" s="130">
        <v>0.0238768514561606</v>
      </c>
      <c r="U69" s="130">
        <v>0.021601866505686</v>
      </c>
      <c r="V69" s="130">
        <v>0.0216683377847186</v>
      </c>
      <c r="W69" s="134">
        <v>0.00227498495047462</v>
      </c>
    </row>
    <row r="70" spans="1:23">
      <c r="A70" s="128" t="s">
        <v>1158</v>
      </c>
      <c r="B70" s="128" t="s">
        <v>3359</v>
      </c>
      <c r="C70" s="129">
        <v>31</v>
      </c>
      <c r="D70" s="130">
        <v>0.909015715467328</v>
      </c>
      <c r="E70" s="130">
        <v>0.900088417329797</v>
      </c>
      <c r="F70" s="130">
        <v>0.918196994991653</v>
      </c>
      <c r="G70" s="134">
        <v>0.00892729813753179</v>
      </c>
      <c r="H70" s="130">
        <v>0.943118054791506</v>
      </c>
      <c r="I70" s="130">
        <v>0.926488483268144</v>
      </c>
      <c r="J70" s="130">
        <v>0.948564651207823</v>
      </c>
      <c r="K70" s="134">
        <v>0.016629571523362</v>
      </c>
      <c r="L70" s="130">
        <v>0.897733524040048</v>
      </c>
      <c r="M70" s="130">
        <v>0.895371577574967</v>
      </c>
      <c r="N70" s="130">
        <v>0.917122525052041</v>
      </c>
      <c r="O70" s="134">
        <v>0.00236194646508092</v>
      </c>
      <c r="P70" s="130">
        <v>0.948493410485166</v>
      </c>
      <c r="Q70" s="130">
        <v>0.947741594201554</v>
      </c>
      <c r="R70" s="130">
        <v>0.961023105332235</v>
      </c>
      <c r="S70" s="134">
        <v>0.000751816283612761</v>
      </c>
      <c r="T70" s="130">
        <v>0.021967787882108</v>
      </c>
      <c r="U70" s="130">
        <v>0.0199936133976724</v>
      </c>
      <c r="V70" s="130">
        <v>0.0218155155831913</v>
      </c>
      <c r="W70" s="134">
        <v>0.00197417448443559</v>
      </c>
    </row>
    <row r="71" spans="1:23">
      <c r="A71" s="128" t="s">
        <v>1158</v>
      </c>
      <c r="B71" s="128" t="s">
        <v>40</v>
      </c>
      <c r="C71" s="129">
        <v>8</v>
      </c>
      <c r="D71" s="130" t="s">
        <v>40</v>
      </c>
      <c r="E71" s="130" t="s">
        <v>40</v>
      </c>
      <c r="F71" s="130" t="s">
        <v>40</v>
      </c>
      <c r="G71" s="134" t="s">
        <v>40</v>
      </c>
      <c r="H71" s="130" t="s">
        <v>40</v>
      </c>
      <c r="I71" s="130" t="s">
        <v>40</v>
      </c>
      <c r="J71" s="130" t="s">
        <v>40</v>
      </c>
      <c r="K71" s="134" t="s">
        <v>40</v>
      </c>
      <c r="L71" s="130" t="s">
        <v>40</v>
      </c>
      <c r="M71" s="130" t="s">
        <v>40</v>
      </c>
      <c r="N71" s="130" t="s">
        <v>40</v>
      </c>
      <c r="O71" s="134" t="s">
        <v>40</v>
      </c>
      <c r="P71" s="130" t="s">
        <v>40</v>
      </c>
      <c r="Q71" s="130" t="s">
        <v>40</v>
      </c>
      <c r="R71" s="130" t="s">
        <v>40</v>
      </c>
      <c r="S71" s="134" t="s">
        <v>40</v>
      </c>
      <c r="T71" s="130" t="s">
        <v>40</v>
      </c>
      <c r="U71" s="130" t="s">
        <v>40</v>
      </c>
      <c r="V71" s="130" t="s">
        <v>40</v>
      </c>
      <c r="W71" s="134" t="s">
        <v>40</v>
      </c>
    </row>
    <row r="72" ht="15" spans="1:23">
      <c r="A72" s="125" t="s">
        <v>1669</v>
      </c>
      <c r="B72" s="125" t="s">
        <v>3474</v>
      </c>
      <c r="C72" s="126">
        <v>156</v>
      </c>
      <c r="D72" s="127">
        <v>0.935897435897436</v>
      </c>
      <c r="E72" s="127">
        <v>0.908966648441771</v>
      </c>
      <c r="F72" s="127">
        <v>0.92075863860743</v>
      </c>
      <c r="G72" s="133">
        <v>0.0269307874556645</v>
      </c>
      <c r="H72" s="127">
        <v>0.93828821889778</v>
      </c>
      <c r="I72" s="127">
        <v>0.919154704769818</v>
      </c>
      <c r="J72" s="127">
        <v>0.946139459422919</v>
      </c>
      <c r="K72" s="133">
        <v>0.0191335141279619</v>
      </c>
      <c r="L72" s="127">
        <v>0.90243888260752</v>
      </c>
      <c r="M72" s="127">
        <v>0.8805359075554</v>
      </c>
      <c r="N72" s="127">
        <v>0.913195578940253</v>
      </c>
      <c r="O72" s="133">
        <v>0.0219029750521202</v>
      </c>
      <c r="P72" s="127">
        <v>0.945489992817245</v>
      </c>
      <c r="Q72" s="127">
        <v>0.923279101326161</v>
      </c>
      <c r="R72" s="127">
        <v>0.953582841910509</v>
      </c>
      <c r="S72" s="133">
        <v>0.0222108914910837</v>
      </c>
      <c r="T72" s="127">
        <v>0.0190706245761351</v>
      </c>
      <c r="U72" s="127">
        <v>0.0162408183073176</v>
      </c>
      <c r="V72" s="127">
        <v>0.0186513528416508</v>
      </c>
      <c r="W72" s="133">
        <v>0.00282980626881756</v>
      </c>
    </row>
    <row r="73" spans="1:23">
      <c r="A73" s="128" t="s">
        <v>1669</v>
      </c>
      <c r="B73" s="128" t="s">
        <v>3360</v>
      </c>
      <c r="C73" s="129">
        <v>51</v>
      </c>
      <c r="D73" s="130">
        <v>0.926307448494453</v>
      </c>
      <c r="E73" s="130">
        <v>0.9004329004329</v>
      </c>
      <c r="F73" s="130">
        <v>0.910483870967742</v>
      </c>
      <c r="G73" s="134">
        <v>0.0258745480615528</v>
      </c>
      <c r="H73" s="130">
        <v>0.914935855582417</v>
      </c>
      <c r="I73" s="130">
        <v>0.902133659346249</v>
      </c>
      <c r="J73" s="130">
        <v>0.935587986426721</v>
      </c>
      <c r="K73" s="134">
        <v>0.0128021962361683</v>
      </c>
      <c r="L73" s="130">
        <v>0.900854082478957</v>
      </c>
      <c r="M73" s="130">
        <v>0.873907960842755</v>
      </c>
      <c r="N73" s="130">
        <v>0.91603060094036</v>
      </c>
      <c r="O73" s="134">
        <v>0.0269461216362015</v>
      </c>
      <c r="P73" s="130">
        <v>0.938450617727052</v>
      </c>
      <c r="Q73" s="130">
        <v>0.905852437396846</v>
      </c>
      <c r="R73" s="130">
        <v>0.949282192293012</v>
      </c>
      <c r="S73" s="134">
        <v>0.0325981803302057</v>
      </c>
      <c r="T73" s="130">
        <v>0.0207526791224822</v>
      </c>
      <c r="U73" s="130">
        <v>0.0193835540224769</v>
      </c>
      <c r="V73" s="130">
        <v>0.0226678417151856</v>
      </c>
      <c r="W73" s="134">
        <v>0.00136912510000528</v>
      </c>
    </row>
    <row r="74" spans="1:23">
      <c r="A74" s="128" t="s">
        <v>1669</v>
      </c>
      <c r="B74" s="128" t="s">
        <v>3361</v>
      </c>
      <c r="C74" s="129">
        <v>77</v>
      </c>
      <c r="D74" s="130">
        <v>0.92</v>
      </c>
      <c r="E74" s="130">
        <v>0.890773405698779</v>
      </c>
      <c r="F74" s="130">
        <v>0.903479973736047</v>
      </c>
      <c r="G74" s="134">
        <v>0.0292265943012212</v>
      </c>
      <c r="H74" s="130">
        <v>0.949158783209653</v>
      </c>
      <c r="I74" s="130">
        <v>0.917090462710124</v>
      </c>
      <c r="J74" s="130">
        <v>0.948712991419943</v>
      </c>
      <c r="K74" s="134">
        <v>0.0320683204995292</v>
      </c>
      <c r="L74" s="130">
        <v>0.898161785532204</v>
      </c>
      <c r="M74" s="130">
        <v>0.870994814239547</v>
      </c>
      <c r="N74" s="130">
        <v>0.90673271155141</v>
      </c>
      <c r="O74" s="134">
        <v>0.0271669712926571</v>
      </c>
      <c r="P74" s="130">
        <v>0.94850732698349</v>
      </c>
      <c r="Q74" s="130">
        <v>0.925635623287447</v>
      </c>
      <c r="R74" s="130">
        <v>0.954501181864614</v>
      </c>
      <c r="S74" s="134">
        <v>0.0228717036960431</v>
      </c>
      <c r="T74" s="130">
        <v>0.0191605893207718</v>
      </c>
      <c r="U74" s="130">
        <v>0.0141478722155216</v>
      </c>
      <c r="V74" s="130">
        <v>0.0162724682035417</v>
      </c>
      <c r="W74" s="134">
        <v>0.00501271710525028</v>
      </c>
    </row>
    <row r="75" spans="1:23">
      <c r="A75" s="128" t="s">
        <v>1669</v>
      </c>
      <c r="B75" s="128" t="s">
        <v>3362</v>
      </c>
      <c r="C75" s="129">
        <v>28</v>
      </c>
      <c r="D75" s="130">
        <v>0.969669117647059</v>
      </c>
      <c r="E75" s="130">
        <v>0.944606413994169</v>
      </c>
      <c r="F75" s="130">
        <v>0.956721915285451</v>
      </c>
      <c r="G75" s="134">
        <v>0.0250627036528898</v>
      </c>
      <c r="H75" s="130">
        <v>0.950709025690308</v>
      </c>
      <c r="I75" s="130">
        <v>0.942913281291487</v>
      </c>
      <c r="J75" s="130">
        <v>0.955250464642889</v>
      </c>
      <c r="K75" s="134">
        <v>0.00779574439882091</v>
      </c>
      <c r="L75" s="130">
        <v>0.911195789426633</v>
      </c>
      <c r="M75" s="130">
        <v>0.904604110243747</v>
      </c>
      <c r="N75" s="130">
        <v>0.920324807505089</v>
      </c>
      <c r="O75" s="134">
        <v>0.0065916791828865</v>
      </c>
      <c r="P75" s="130">
        <v>0.949705415935895</v>
      </c>
      <c r="Q75" s="130">
        <v>0.941316343017407</v>
      </c>
      <c r="R75" s="130">
        <v>0.957738674027373</v>
      </c>
      <c r="S75" s="134">
        <v>0.00838907291848823</v>
      </c>
      <c r="T75" s="130">
        <v>0.0166431942752741</v>
      </c>
      <c r="U75" s="130">
        <v>0.0159330615915467</v>
      </c>
      <c r="V75" s="130">
        <v>0.0174487998029669</v>
      </c>
      <c r="W75" s="134">
        <v>0.000710132683727376</v>
      </c>
    </row>
    <row r="76" ht="15" spans="1:23">
      <c r="A76" s="125" t="s">
        <v>1972</v>
      </c>
      <c r="B76" s="125" t="s">
        <v>3474</v>
      </c>
      <c r="C76" s="126">
        <v>367</v>
      </c>
      <c r="D76" s="127">
        <v>0.935023075232584</v>
      </c>
      <c r="E76" s="127">
        <v>0.932298041615667</v>
      </c>
      <c r="F76" s="127">
        <v>0.936243291592129</v>
      </c>
      <c r="G76" s="133">
        <v>0.00272503361691656</v>
      </c>
      <c r="H76" s="127">
        <v>0.959115420675421</v>
      </c>
      <c r="I76" s="127">
        <v>0.954017971859387</v>
      </c>
      <c r="J76" s="127">
        <v>0.965572374462119</v>
      </c>
      <c r="K76" s="133">
        <v>0.00509744881603424</v>
      </c>
      <c r="L76" s="127">
        <v>0.881979533065279</v>
      </c>
      <c r="M76" s="127">
        <v>0.875747601496282</v>
      </c>
      <c r="N76" s="127">
        <v>0.904296383588628</v>
      </c>
      <c r="O76" s="133">
        <v>0.00623193156899715</v>
      </c>
      <c r="P76" s="127">
        <v>0.946756449149422</v>
      </c>
      <c r="Q76" s="127">
        <v>0.942123124882546</v>
      </c>
      <c r="R76" s="127">
        <v>0.960274700288223</v>
      </c>
      <c r="S76" s="133">
        <v>0.00463332426687646</v>
      </c>
      <c r="T76" s="127">
        <v>0.0261458328475969</v>
      </c>
      <c r="U76" s="127">
        <v>0.0224575680025987</v>
      </c>
      <c r="V76" s="127">
        <v>0.0244123864366795</v>
      </c>
      <c r="W76" s="133">
        <v>0.00368826484499818</v>
      </c>
    </row>
    <row r="77" spans="1:23">
      <c r="A77" s="128" t="s">
        <v>1972</v>
      </c>
      <c r="B77" s="128" t="s">
        <v>3363</v>
      </c>
      <c r="C77" s="129">
        <v>20</v>
      </c>
      <c r="D77" s="130">
        <v>0.944587628865979</v>
      </c>
      <c r="E77" s="130">
        <v>0.955204216073781</v>
      </c>
      <c r="F77" s="130">
        <v>0.954601226993865</v>
      </c>
      <c r="G77" s="134">
        <v>-0.0106165872078019</v>
      </c>
      <c r="H77" s="130">
        <v>0.974526578871479</v>
      </c>
      <c r="I77" s="130">
        <v>0.959198174950447</v>
      </c>
      <c r="J77" s="130">
        <v>0.974288151427759</v>
      </c>
      <c r="K77" s="134">
        <v>0.0153284039210325</v>
      </c>
      <c r="L77" s="130">
        <v>0.925310006728828</v>
      </c>
      <c r="M77" s="130">
        <v>0.90837353678148</v>
      </c>
      <c r="N77" s="130">
        <v>0.94069621024412</v>
      </c>
      <c r="O77" s="134">
        <v>0.016936469947348</v>
      </c>
      <c r="P77" s="130">
        <v>0.965955387035618</v>
      </c>
      <c r="Q77" s="130">
        <v>0.96349296064125</v>
      </c>
      <c r="R77" s="130">
        <v>0.975722275900548</v>
      </c>
      <c r="S77" s="134">
        <v>0.00246242639436822</v>
      </c>
      <c r="T77" s="130">
        <v>0.0157693573290809</v>
      </c>
      <c r="U77" s="130">
        <v>0.0149350649350649</v>
      </c>
      <c r="V77" s="130">
        <v>0.016085687960688</v>
      </c>
      <c r="W77" s="134">
        <v>0.000834292394015989</v>
      </c>
    </row>
    <row r="78" spans="1:23">
      <c r="A78" s="128" t="s">
        <v>1972</v>
      </c>
      <c r="B78" s="128" t="s">
        <v>3364</v>
      </c>
      <c r="C78" s="129">
        <v>26</v>
      </c>
      <c r="D78" s="130">
        <v>0.922981366459627</v>
      </c>
      <c r="E78" s="130">
        <v>0.911504424778761</v>
      </c>
      <c r="F78" s="130">
        <v>0.910501193317422</v>
      </c>
      <c r="G78" s="134">
        <v>0.0114769416808663</v>
      </c>
      <c r="H78" s="130">
        <v>0.967994275398852</v>
      </c>
      <c r="I78" s="130">
        <v>0.956311450558018</v>
      </c>
      <c r="J78" s="130">
        <v>0.972839350663665</v>
      </c>
      <c r="K78" s="134">
        <v>0.0116828248408338</v>
      </c>
      <c r="L78" s="130">
        <v>0.923287092000195</v>
      </c>
      <c r="M78" s="130">
        <v>0.914182175187329</v>
      </c>
      <c r="N78" s="130">
        <v>0.937207727795185</v>
      </c>
      <c r="O78" s="134">
        <v>0.00910491681286574</v>
      </c>
      <c r="P78" s="130">
        <v>0.92759973996581</v>
      </c>
      <c r="Q78" s="130">
        <v>0.92387394473284</v>
      </c>
      <c r="R78" s="130">
        <v>0.93449336988754</v>
      </c>
      <c r="S78" s="134">
        <v>0.0037257952329699</v>
      </c>
      <c r="T78" s="130">
        <v>0.0263422644171283</v>
      </c>
      <c r="U78" s="130">
        <v>0.0244696503292185</v>
      </c>
      <c r="V78" s="130">
        <v>0.0206164166548307</v>
      </c>
      <c r="W78" s="134">
        <v>0.00187261408790972</v>
      </c>
    </row>
    <row r="79" spans="1:23">
      <c r="A79" s="128" t="s">
        <v>1972</v>
      </c>
      <c r="B79" s="128" t="s">
        <v>3365</v>
      </c>
      <c r="C79" s="129">
        <v>21</v>
      </c>
      <c r="D79" s="130">
        <v>0.894797687861272</v>
      </c>
      <c r="E79" s="130">
        <v>0.919109026963658</v>
      </c>
      <c r="F79" s="130">
        <v>0.90695067264574</v>
      </c>
      <c r="G79" s="134">
        <v>-0.024311339102386</v>
      </c>
      <c r="H79" s="130">
        <v>0.955472320975114</v>
      </c>
      <c r="I79" s="130">
        <v>0.962471913456244</v>
      </c>
      <c r="J79" s="130">
        <v>0.964919066036384</v>
      </c>
      <c r="K79" s="134">
        <v>-0.00699959248113025</v>
      </c>
      <c r="L79" s="130">
        <v>0.811896901980701</v>
      </c>
      <c r="M79" s="130">
        <v>0.845884856330819</v>
      </c>
      <c r="N79" s="130">
        <v>0.862054146970348</v>
      </c>
      <c r="O79" s="134">
        <v>-0.0339879543501177</v>
      </c>
      <c r="P79" s="130">
        <v>0.922930421533773</v>
      </c>
      <c r="Q79" s="130">
        <v>0.933366069967115</v>
      </c>
      <c r="R79" s="130">
        <v>0.953115599484315</v>
      </c>
      <c r="S79" s="134">
        <v>-0.0104356484333411</v>
      </c>
      <c r="T79" s="130">
        <v>0.0502483405282458</v>
      </c>
      <c r="U79" s="130">
        <v>0.0562434530364481</v>
      </c>
      <c r="V79" s="130">
        <v>0.0574016627373123</v>
      </c>
      <c r="W79" s="134">
        <v>-0.00599511250820229</v>
      </c>
    </row>
    <row r="80" spans="1:23">
      <c r="A80" s="128" t="s">
        <v>1972</v>
      </c>
      <c r="B80" s="128" t="s">
        <v>3366</v>
      </c>
      <c r="C80" s="129">
        <v>16</v>
      </c>
      <c r="D80" s="130">
        <v>0.931623931623932</v>
      </c>
      <c r="E80" s="130">
        <v>0.923276983094928</v>
      </c>
      <c r="F80" s="130">
        <v>0.932926829268293</v>
      </c>
      <c r="G80" s="134">
        <v>0.0083469485290032</v>
      </c>
      <c r="H80" s="130">
        <v>0.87207359854903</v>
      </c>
      <c r="I80" s="130">
        <v>0.899985066319119</v>
      </c>
      <c r="J80" s="130">
        <v>0.908884492305241</v>
      </c>
      <c r="K80" s="134">
        <v>-0.0279114677700893</v>
      </c>
      <c r="L80" s="130">
        <v>0.654428083908073</v>
      </c>
      <c r="M80" s="130">
        <v>0.683962584341357</v>
      </c>
      <c r="N80" s="130">
        <v>0.711463132875676</v>
      </c>
      <c r="O80" s="134">
        <v>-0.0295345004332834</v>
      </c>
      <c r="P80" s="130">
        <v>0.875917111055438</v>
      </c>
      <c r="Q80" s="130">
        <v>0.882419223459137</v>
      </c>
      <c r="R80" s="130">
        <v>0.907506008258866</v>
      </c>
      <c r="S80" s="134">
        <v>-0.00650211240369836</v>
      </c>
      <c r="T80" s="130">
        <v>0.0409558770603901</v>
      </c>
      <c r="U80" s="130">
        <v>0.0435405884782662</v>
      </c>
      <c r="V80" s="130">
        <v>0.0392024987460672</v>
      </c>
      <c r="W80" s="134">
        <v>-0.00258471141787603</v>
      </c>
    </row>
    <row r="81" spans="1:23">
      <c r="A81" s="128" t="s">
        <v>1972</v>
      </c>
      <c r="B81" s="128" t="s">
        <v>3367</v>
      </c>
      <c r="C81" s="129">
        <v>24</v>
      </c>
      <c r="D81" s="130">
        <v>0.954963235294118</v>
      </c>
      <c r="E81" s="130">
        <v>0.957089552238806</v>
      </c>
      <c r="F81" s="130">
        <v>0.946188340807175</v>
      </c>
      <c r="G81" s="134">
        <v>-0.00212631694468834</v>
      </c>
      <c r="H81" s="130">
        <v>0.972191470293637</v>
      </c>
      <c r="I81" s="130">
        <v>0.965068405026376</v>
      </c>
      <c r="J81" s="130">
        <v>0.974913640303779</v>
      </c>
      <c r="K81" s="134">
        <v>0.00712306526726136</v>
      </c>
      <c r="L81" s="130">
        <v>0.905872739733249</v>
      </c>
      <c r="M81" s="130">
        <v>0.888128833040271</v>
      </c>
      <c r="N81" s="130">
        <v>0.919332927949491</v>
      </c>
      <c r="O81" s="134">
        <v>0.017743906692978</v>
      </c>
      <c r="P81" s="130">
        <v>0.95862436436506</v>
      </c>
      <c r="Q81" s="130">
        <v>0.963748567716557</v>
      </c>
      <c r="R81" s="130">
        <v>0.974436449345336</v>
      </c>
      <c r="S81" s="134">
        <v>-0.00512420335149666</v>
      </c>
      <c r="T81" s="130">
        <v>0.0179263672003329</v>
      </c>
      <c r="U81" s="130">
        <v>0.0151521695937249</v>
      </c>
      <c r="V81" s="130">
        <v>0.0177459344435117</v>
      </c>
      <c r="W81" s="134">
        <v>0.00277419760660801</v>
      </c>
    </row>
    <row r="82" spans="1:23">
      <c r="A82" s="128" t="s">
        <v>1972</v>
      </c>
      <c r="B82" s="128" t="s">
        <v>3368</v>
      </c>
      <c r="C82" s="129">
        <v>20</v>
      </c>
      <c r="D82" s="130">
        <v>0.945544554455445</v>
      </c>
      <c r="E82" s="130">
        <v>0.9177545691906</v>
      </c>
      <c r="F82" s="130">
        <v>0.945879458794588</v>
      </c>
      <c r="G82" s="134">
        <v>0.027789985264845</v>
      </c>
      <c r="H82" s="130">
        <v>0.964183350214426</v>
      </c>
      <c r="I82" s="130">
        <v>0.9664110514882</v>
      </c>
      <c r="J82" s="130">
        <v>0.972021682012924</v>
      </c>
      <c r="K82" s="134">
        <v>-0.00222770127377447</v>
      </c>
      <c r="L82" s="130">
        <v>0.919056957524298</v>
      </c>
      <c r="M82" s="130">
        <v>0.919044878103125</v>
      </c>
      <c r="N82" s="130">
        <v>0.943238573153123</v>
      </c>
      <c r="O82" s="134">
        <v>1.20794211729836e-5</v>
      </c>
      <c r="P82" s="130">
        <v>0.958691701998789</v>
      </c>
      <c r="Q82" s="130">
        <v>0.957031901063369</v>
      </c>
      <c r="R82" s="130">
        <v>0.969848283612587</v>
      </c>
      <c r="S82" s="134">
        <v>0.00165980093541984</v>
      </c>
      <c r="T82" s="130">
        <v>0.0200693122745221</v>
      </c>
      <c r="U82" s="130">
        <v>0.0144740077180455</v>
      </c>
      <c r="V82" s="130">
        <v>0.0169801557216265</v>
      </c>
      <c r="W82" s="134">
        <v>0.00559530455647658</v>
      </c>
    </row>
    <row r="83" spans="1:23">
      <c r="A83" s="128" t="s">
        <v>1972</v>
      </c>
      <c r="B83" s="128" t="s">
        <v>3369</v>
      </c>
      <c r="C83" s="129">
        <v>11</v>
      </c>
      <c r="D83" s="130">
        <v>0.936823104693141</v>
      </c>
      <c r="E83" s="130">
        <v>0.918918918918919</v>
      </c>
      <c r="F83" s="130">
        <v>0.936967632027257</v>
      </c>
      <c r="G83" s="134">
        <v>0.0179041857742218</v>
      </c>
      <c r="H83" s="130">
        <v>0.95933536276002</v>
      </c>
      <c r="I83" s="130">
        <v>0.958141967168387</v>
      </c>
      <c r="J83" s="130">
        <v>0.974437654401248</v>
      </c>
      <c r="K83" s="134">
        <v>0.00119339559163323</v>
      </c>
      <c r="L83" s="130">
        <v>0.917782851344495</v>
      </c>
      <c r="M83" s="130">
        <v>0.920672093129007</v>
      </c>
      <c r="N83" s="130">
        <v>0.941334026784553</v>
      </c>
      <c r="O83" s="134">
        <v>-0.00288924178451211</v>
      </c>
      <c r="P83" s="130">
        <v>0.949858552558305</v>
      </c>
      <c r="Q83" s="130">
        <v>0.961409618259932</v>
      </c>
      <c r="R83" s="130">
        <v>0.970107586917774</v>
      </c>
      <c r="S83" s="134">
        <v>-0.0115510657016262</v>
      </c>
      <c r="T83" s="130">
        <v>0.0181254116997089</v>
      </c>
      <c r="U83" s="130">
        <v>0.0172946488966892</v>
      </c>
      <c r="V83" s="130">
        <v>0.0202947571877265</v>
      </c>
      <c r="W83" s="134">
        <v>0.000830762803019736</v>
      </c>
    </row>
    <row r="84" spans="1:23">
      <c r="A84" s="128" t="s">
        <v>1972</v>
      </c>
      <c r="B84" s="128" t="s">
        <v>3370</v>
      </c>
      <c r="C84" s="129">
        <v>17</v>
      </c>
      <c r="D84" s="130">
        <v>0.955739972337483</v>
      </c>
      <c r="E84" s="130">
        <v>0.951149425287356</v>
      </c>
      <c r="F84" s="130">
        <v>0.952445652173913</v>
      </c>
      <c r="G84" s="134">
        <v>0.0045905470501264</v>
      </c>
      <c r="H84" s="130">
        <v>0.96156748204941</v>
      </c>
      <c r="I84" s="130">
        <v>0.967181423786724</v>
      </c>
      <c r="J84" s="130">
        <v>0.965405942232889</v>
      </c>
      <c r="K84" s="134">
        <v>-0.00561394173731444</v>
      </c>
      <c r="L84" s="130">
        <v>0.923986856516977</v>
      </c>
      <c r="M84" s="130">
        <v>0.931530559489289</v>
      </c>
      <c r="N84" s="130">
        <v>0.944743303263538</v>
      </c>
      <c r="O84" s="134">
        <v>-0.00754370297231199</v>
      </c>
      <c r="P84" s="130">
        <v>0.961477320898686</v>
      </c>
      <c r="Q84" s="130">
        <v>0.960886129150341</v>
      </c>
      <c r="R84" s="130">
        <v>0.971310227203509</v>
      </c>
      <c r="S84" s="134">
        <v>0.000591191748344877</v>
      </c>
      <c r="T84" s="130">
        <v>0.0213769988827934</v>
      </c>
      <c r="U84" s="130">
        <v>0.0157563573703723</v>
      </c>
      <c r="V84" s="130">
        <v>0.0174850098536626</v>
      </c>
      <c r="W84" s="134">
        <v>0.00562064151242105</v>
      </c>
    </row>
    <row r="85" spans="1:23">
      <c r="A85" s="128" t="s">
        <v>1972</v>
      </c>
      <c r="B85" s="128" t="s">
        <v>3371</v>
      </c>
      <c r="C85" s="129">
        <v>18</v>
      </c>
      <c r="D85" s="130">
        <v>0.961098398169336</v>
      </c>
      <c r="E85" s="130">
        <v>0.940594059405941</v>
      </c>
      <c r="F85" s="130">
        <v>0.951219512195122</v>
      </c>
      <c r="G85" s="134">
        <v>0.0205043387633959</v>
      </c>
      <c r="H85" s="130">
        <v>0.966705968221885</v>
      </c>
      <c r="I85" s="130">
        <v>0.940439971916686</v>
      </c>
      <c r="J85" s="130">
        <v>0.971410651753515</v>
      </c>
      <c r="K85" s="134">
        <v>0.0262659963051992</v>
      </c>
      <c r="L85" s="130">
        <v>0.870304867778339</v>
      </c>
      <c r="M85" s="130">
        <v>0.807956938918792</v>
      </c>
      <c r="N85" s="130">
        <v>0.877410756284953</v>
      </c>
      <c r="O85" s="134">
        <v>0.0623479288595469</v>
      </c>
      <c r="P85" s="130">
        <v>0.948574836016696</v>
      </c>
      <c r="Q85" s="130">
        <v>0.910858624370901</v>
      </c>
      <c r="R85" s="130">
        <v>0.956698468861229</v>
      </c>
      <c r="S85" s="134">
        <v>0.0377162116457951</v>
      </c>
      <c r="T85" s="130">
        <v>0.0360198288958183</v>
      </c>
      <c r="U85" s="130">
        <v>0.0258431018935978</v>
      </c>
      <c r="V85" s="130">
        <v>0.0327868852459016</v>
      </c>
      <c r="W85" s="134">
        <v>0.0101767270022205</v>
      </c>
    </row>
    <row r="86" spans="1:23">
      <c r="A86" s="128" t="s">
        <v>1972</v>
      </c>
      <c r="B86" s="128" t="s">
        <v>3372</v>
      </c>
      <c r="C86" s="129">
        <v>17</v>
      </c>
      <c r="D86" s="130">
        <v>0.969026548672566</v>
      </c>
      <c r="E86" s="130">
        <v>0.938574938574939</v>
      </c>
      <c r="F86" s="130">
        <v>0.945652173913043</v>
      </c>
      <c r="G86" s="134">
        <v>0.0304516100976278</v>
      </c>
      <c r="H86" s="130">
        <v>0.963978748852605</v>
      </c>
      <c r="I86" s="130">
        <v>0.929085303186023</v>
      </c>
      <c r="J86" s="130">
        <v>0.953004900696415</v>
      </c>
      <c r="K86" s="134">
        <v>0.0348934456665824</v>
      </c>
      <c r="L86" s="130">
        <v>0.894356207059609</v>
      </c>
      <c r="M86" s="130">
        <v>0.825165841352892</v>
      </c>
      <c r="N86" s="130">
        <v>0.89974206860975</v>
      </c>
      <c r="O86" s="134">
        <v>0.0691903657067172</v>
      </c>
      <c r="P86" s="130">
        <v>0.947076308578329</v>
      </c>
      <c r="Q86" s="130">
        <v>0.903624829238168</v>
      </c>
      <c r="R86" s="130">
        <v>0.953533278553821</v>
      </c>
      <c r="S86" s="134">
        <v>0.0434514793401606</v>
      </c>
      <c r="T86" s="130">
        <v>0.036854049928702</v>
      </c>
      <c r="U86" s="130">
        <v>0.0314288245194437</v>
      </c>
      <c r="V86" s="130">
        <v>0.0335000381766817</v>
      </c>
      <c r="W86" s="134">
        <v>0.00542522540925827</v>
      </c>
    </row>
    <row r="87" spans="1:23">
      <c r="A87" s="128" t="s">
        <v>1972</v>
      </c>
      <c r="B87" s="128" t="s">
        <v>3373</v>
      </c>
      <c r="C87" s="129">
        <v>10</v>
      </c>
      <c r="D87" s="130">
        <v>0.96165191740413</v>
      </c>
      <c r="E87" s="130">
        <v>0.940559440559441</v>
      </c>
      <c r="F87" s="130">
        <v>0.930930930930931</v>
      </c>
      <c r="G87" s="134">
        <v>0.0210924768446893</v>
      </c>
      <c r="H87" s="130">
        <v>0.961380985426787</v>
      </c>
      <c r="I87" s="130">
        <v>0.924202516827627</v>
      </c>
      <c r="J87" s="130">
        <v>0.968146686932057</v>
      </c>
      <c r="K87" s="134">
        <v>0.0371784685991604</v>
      </c>
      <c r="L87" s="130">
        <v>0.863879250520472</v>
      </c>
      <c r="M87" s="130">
        <v>0.78132865086333</v>
      </c>
      <c r="N87" s="130">
        <v>0.889693755457103</v>
      </c>
      <c r="O87" s="134">
        <v>0.0825505996571415</v>
      </c>
      <c r="P87" s="130">
        <v>0.939419546593624</v>
      </c>
      <c r="Q87" s="130">
        <v>0.869851380042463</v>
      </c>
      <c r="R87" s="130">
        <v>0.949149926695645</v>
      </c>
      <c r="S87" s="134">
        <v>0.0695681665511615</v>
      </c>
      <c r="T87" s="130">
        <v>0.0263269339356296</v>
      </c>
      <c r="U87" s="130">
        <v>0.024344320396952</v>
      </c>
      <c r="V87" s="130">
        <v>0.0299954516074977</v>
      </c>
      <c r="W87" s="134">
        <v>0.00198261353867761</v>
      </c>
    </row>
    <row r="88" spans="1:23">
      <c r="A88" s="128" t="s">
        <v>1972</v>
      </c>
      <c r="B88" s="128" t="s">
        <v>3374</v>
      </c>
      <c r="C88" s="129">
        <v>24</v>
      </c>
      <c r="D88" s="130">
        <v>0.921483097055616</v>
      </c>
      <c r="E88" s="130">
        <v>0.929494712103408</v>
      </c>
      <c r="F88" s="130">
        <v>0.937708565072303</v>
      </c>
      <c r="G88" s="134">
        <v>-0.00801161504779158</v>
      </c>
      <c r="H88" s="130">
        <v>0.979209222368288</v>
      </c>
      <c r="I88" s="130">
        <v>0.974735047371786</v>
      </c>
      <c r="J88" s="130">
        <v>0.982579504598455</v>
      </c>
      <c r="K88" s="134">
        <v>0.00447417499650182</v>
      </c>
      <c r="L88" s="130">
        <v>0.933218727879462</v>
      </c>
      <c r="M88" s="130">
        <v>0.929823881580222</v>
      </c>
      <c r="N88" s="130">
        <v>0.946387779830364</v>
      </c>
      <c r="O88" s="134">
        <v>0.00339484629924003</v>
      </c>
      <c r="P88" s="130">
        <v>0.964989149815478</v>
      </c>
      <c r="Q88" s="130">
        <v>0.961391393311593</v>
      </c>
      <c r="R88" s="130">
        <v>0.960966417659331</v>
      </c>
      <c r="S88" s="134">
        <v>0.00359775650388494</v>
      </c>
      <c r="T88" s="130">
        <v>0.0208941896804643</v>
      </c>
      <c r="U88" s="130">
        <v>0.0192647450325516</v>
      </c>
      <c r="V88" s="130">
        <v>0.0209341190957868</v>
      </c>
      <c r="W88" s="134">
        <v>0.0016294446479127</v>
      </c>
    </row>
    <row r="89" spans="1:23">
      <c r="A89" s="128" t="s">
        <v>1972</v>
      </c>
      <c r="B89" s="128" t="s">
        <v>3375</v>
      </c>
      <c r="C89" s="129">
        <v>32</v>
      </c>
      <c r="D89" s="130">
        <v>0.945897204688909</v>
      </c>
      <c r="E89" s="130">
        <v>0.944289693593315</v>
      </c>
      <c r="F89" s="130">
        <v>0.938848920863309</v>
      </c>
      <c r="G89" s="134">
        <v>0.00160751109559421</v>
      </c>
      <c r="H89" s="130">
        <v>0.975804987078299</v>
      </c>
      <c r="I89" s="130">
        <v>0.97883149872989</v>
      </c>
      <c r="J89" s="130">
        <v>0.981738560533842</v>
      </c>
      <c r="K89" s="134">
        <v>-0.0030265116515914</v>
      </c>
      <c r="L89" s="130">
        <v>0.90073339386743</v>
      </c>
      <c r="M89" s="130">
        <v>0.894731091748382</v>
      </c>
      <c r="N89" s="130">
        <v>0.914665753098189</v>
      </c>
      <c r="O89" s="134">
        <v>0.00600230211904873</v>
      </c>
      <c r="P89" s="130">
        <v>0.952371155230943</v>
      </c>
      <c r="Q89" s="130">
        <v>0.952706237114988</v>
      </c>
      <c r="R89" s="130">
        <v>0.968042818592048</v>
      </c>
      <c r="S89" s="134">
        <v>-0.000335081884044852</v>
      </c>
      <c r="T89" s="130">
        <v>0.0255102582900371</v>
      </c>
      <c r="U89" s="130">
        <v>0.0207513553169393</v>
      </c>
      <c r="V89" s="130">
        <v>0.0228101910046908</v>
      </c>
      <c r="W89" s="134">
        <v>0.00475890297309776</v>
      </c>
    </row>
    <row r="90" spans="1:23">
      <c r="A90" s="128" t="s">
        <v>1972</v>
      </c>
      <c r="B90" s="128" t="s">
        <v>3376</v>
      </c>
      <c r="C90" s="129">
        <v>27</v>
      </c>
      <c r="D90" s="130">
        <v>0.919020715630885</v>
      </c>
      <c r="E90" s="130">
        <v>0.916831683168317</v>
      </c>
      <c r="F90" s="130">
        <v>0.928438661710037</v>
      </c>
      <c r="G90" s="134">
        <v>0.0021890324625683</v>
      </c>
      <c r="H90" s="130">
        <v>0.973215392241913</v>
      </c>
      <c r="I90" s="130">
        <v>0.969648093841642</v>
      </c>
      <c r="J90" s="130">
        <v>0.969718954042204</v>
      </c>
      <c r="K90" s="134">
        <v>0.00356729840027126</v>
      </c>
      <c r="L90" s="130">
        <v>0.92934378485562</v>
      </c>
      <c r="M90" s="130">
        <v>0.922955360052134</v>
      </c>
      <c r="N90" s="130">
        <v>0.937561114090149</v>
      </c>
      <c r="O90" s="134">
        <v>0.006388424803486</v>
      </c>
      <c r="P90" s="130">
        <v>0.965732571547022</v>
      </c>
      <c r="Q90" s="130">
        <v>0.961698919326464</v>
      </c>
      <c r="R90" s="130">
        <v>0.972549912124316</v>
      </c>
      <c r="S90" s="134">
        <v>0.00403365222055829</v>
      </c>
      <c r="T90" s="130">
        <v>0.0246496009343975</v>
      </c>
      <c r="U90" s="130">
        <v>0.0215701264334019</v>
      </c>
      <c r="V90" s="130">
        <v>0.0228022590909625</v>
      </c>
      <c r="W90" s="134">
        <v>0.00307947450099557</v>
      </c>
    </row>
    <row r="91" spans="1:23">
      <c r="A91" s="128" t="s">
        <v>1972</v>
      </c>
      <c r="B91" s="128" t="s">
        <v>3377</v>
      </c>
      <c r="C91" s="129">
        <v>22</v>
      </c>
      <c r="D91" s="130">
        <v>0.945263157894737</v>
      </c>
      <c r="E91" s="130">
        <v>0.936619718309859</v>
      </c>
      <c r="F91" s="130">
        <v>0.943396226415094</v>
      </c>
      <c r="G91" s="134">
        <v>0.00864343958487768</v>
      </c>
      <c r="H91" s="130">
        <v>0.954697363535091</v>
      </c>
      <c r="I91" s="130">
        <v>0.928396507666099</v>
      </c>
      <c r="J91" s="130">
        <v>0.968472397196111</v>
      </c>
      <c r="K91" s="134">
        <v>0.0263008558689921</v>
      </c>
      <c r="L91" s="130">
        <v>0.931640954663606</v>
      </c>
      <c r="M91" s="130">
        <v>0.907314735945486</v>
      </c>
      <c r="N91" s="130">
        <v>0.93791388054398</v>
      </c>
      <c r="O91" s="134">
        <v>0.0243262187181205</v>
      </c>
      <c r="P91" s="130">
        <v>0.956615532118888</v>
      </c>
      <c r="Q91" s="130">
        <v>0.943897152989853</v>
      </c>
      <c r="R91" s="130">
        <v>0.967832486154313</v>
      </c>
      <c r="S91" s="134">
        <v>0.0127183791290346</v>
      </c>
      <c r="T91" s="130">
        <v>0.0217066613561685</v>
      </c>
      <c r="U91" s="130">
        <v>0.0179258166292558</v>
      </c>
      <c r="V91" s="130">
        <v>0.0205489141967886</v>
      </c>
      <c r="W91" s="134">
        <v>0.00378084472691266</v>
      </c>
    </row>
    <row r="92" spans="1:23">
      <c r="A92" s="128" t="s">
        <v>1972</v>
      </c>
      <c r="B92" s="128" t="s">
        <v>3378</v>
      </c>
      <c r="C92" s="129">
        <v>24</v>
      </c>
      <c r="D92" s="130">
        <v>0.925611052072264</v>
      </c>
      <c r="E92" s="130">
        <v>0.941436464088398</v>
      </c>
      <c r="F92" s="130">
        <v>0.953061224489796</v>
      </c>
      <c r="G92" s="134">
        <v>-0.0158254120161342</v>
      </c>
      <c r="H92" s="130">
        <v>0.966157020339662</v>
      </c>
      <c r="I92" s="130">
        <v>0.955176851728576</v>
      </c>
      <c r="J92" s="130">
        <v>0.964343653998826</v>
      </c>
      <c r="K92" s="134">
        <v>0.0109801686110856</v>
      </c>
      <c r="L92" s="130">
        <v>0.910065130029101</v>
      </c>
      <c r="M92" s="130">
        <v>0.893312031243066</v>
      </c>
      <c r="N92" s="130">
        <v>0.923889406648027</v>
      </c>
      <c r="O92" s="134">
        <v>0.0167530987860349</v>
      </c>
      <c r="P92" s="130">
        <v>0.956792212794267</v>
      </c>
      <c r="Q92" s="130">
        <v>0.954447320651765</v>
      </c>
      <c r="R92" s="130">
        <v>0.965331207689286</v>
      </c>
      <c r="S92" s="134">
        <v>0.00234489214250166</v>
      </c>
      <c r="T92" s="130">
        <v>0.0220001968697706</v>
      </c>
      <c r="U92" s="130">
        <v>0.0171288210626594</v>
      </c>
      <c r="V92" s="130">
        <v>0.0189137694810755</v>
      </c>
      <c r="W92" s="134">
        <v>0.00487137580711129</v>
      </c>
    </row>
    <row r="93" spans="1:23">
      <c r="A93" s="128" t="s">
        <v>1972</v>
      </c>
      <c r="B93" s="128" t="s">
        <v>3379</v>
      </c>
      <c r="C93" s="129">
        <v>17</v>
      </c>
      <c r="D93" s="130">
        <v>0.894822006472492</v>
      </c>
      <c r="E93" s="130">
        <v>0.907086614173228</v>
      </c>
      <c r="F93" s="130">
        <v>0.903703703703704</v>
      </c>
      <c r="G93" s="134">
        <v>-0.0122646077007365</v>
      </c>
      <c r="H93" s="130">
        <v>0.977675849856301</v>
      </c>
      <c r="I93" s="130">
        <v>0.976583021293243</v>
      </c>
      <c r="J93" s="130">
        <v>0.975580324537169</v>
      </c>
      <c r="K93" s="134">
        <v>0.00109282856305781</v>
      </c>
      <c r="L93" s="130">
        <v>0.912677446512033</v>
      </c>
      <c r="M93" s="130">
        <v>0.915274129547868</v>
      </c>
      <c r="N93" s="130">
        <v>0.923946524403798</v>
      </c>
      <c r="O93" s="134">
        <v>-0.00259668303583493</v>
      </c>
      <c r="P93" s="130">
        <v>0.956005483106106</v>
      </c>
      <c r="Q93" s="130">
        <v>0.955246535017785</v>
      </c>
      <c r="R93" s="130">
        <v>0.969207881398447</v>
      </c>
      <c r="S93" s="134">
        <v>0.000758948088320666</v>
      </c>
      <c r="T93" s="130">
        <v>0.0192025398559383</v>
      </c>
      <c r="U93" s="130">
        <v>0.0164180396456704</v>
      </c>
      <c r="V93" s="130">
        <v>0.0176278736775117</v>
      </c>
      <c r="W93" s="134">
        <v>0.00278450021026785</v>
      </c>
    </row>
    <row r="94" spans="1:23">
      <c r="A94" s="128" t="s">
        <v>1972</v>
      </c>
      <c r="B94" s="128" t="s">
        <v>3380</v>
      </c>
      <c r="C94" s="129">
        <v>8</v>
      </c>
      <c r="D94" s="130">
        <v>0.949061662198391</v>
      </c>
      <c r="E94" s="130">
        <v>0.92836676217765</v>
      </c>
      <c r="F94" s="130">
        <v>0.948586118251928</v>
      </c>
      <c r="G94" s="134">
        <v>0.0206949000207409</v>
      </c>
      <c r="H94" s="130">
        <v>0.964941982904571</v>
      </c>
      <c r="I94" s="130">
        <v>0.956873755345891</v>
      </c>
      <c r="J94" s="130">
        <v>0.96336957669165</v>
      </c>
      <c r="K94" s="134">
        <v>0.00806822755867975</v>
      </c>
      <c r="L94" s="130">
        <v>0.920799438411034</v>
      </c>
      <c r="M94" s="130">
        <v>0.899513564689367</v>
      </c>
      <c r="N94" s="130">
        <v>0.942644005770787</v>
      </c>
      <c r="O94" s="134">
        <v>0.0212858737216667</v>
      </c>
      <c r="P94" s="130">
        <v>0.946985124081041</v>
      </c>
      <c r="Q94" s="130">
        <v>0.944917660420216</v>
      </c>
      <c r="R94" s="130">
        <v>0.966452955401833</v>
      </c>
      <c r="S94" s="134">
        <v>0.00206746366082522</v>
      </c>
      <c r="T94" s="130">
        <v>0.019175276924509</v>
      </c>
      <c r="U94" s="130">
        <v>0.0188006004380245</v>
      </c>
      <c r="V94" s="130">
        <v>0.0176788904066407</v>
      </c>
      <c r="W94" s="134">
        <v>0.00037467648648452</v>
      </c>
    </row>
    <row r="95" spans="1:23">
      <c r="A95" s="128" t="s">
        <v>1972</v>
      </c>
      <c r="B95" s="128" t="s">
        <v>3381</v>
      </c>
      <c r="C95" s="129">
        <v>11</v>
      </c>
      <c r="D95" s="130">
        <v>0.93265306122449</v>
      </c>
      <c r="E95" s="130">
        <v>0.932754880694143</v>
      </c>
      <c r="F95" s="130">
        <v>0.928994082840237</v>
      </c>
      <c r="G95" s="134">
        <v>-0.000101819469653375</v>
      </c>
      <c r="H95" s="130">
        <v>0.964228329809725</v>
      </c>
      <c r="I95" s="130">
        <v>0.938184955463321</v>
      </c>
      <c r="J95" s="130">
        <v>0.960691316331852</v>
      </c>
      <c r="K95" s="134">
        <v>0.0260433743464038</v>
      </c>
      <c r="L95" s="130">
        <v>0.921212121212121</v>
      </c>
      <c r="M95" s="130">
        <v>0.886862845683906</v>
      </c>
      <c r="N95" s="130">
        <v>0.922649052668173</v>
      </c>
      <c r="O95" s="134">
        <v>0.0343492755282151</v>
      </c>
      <c r="P95" s="130">
        <v>0.952930875357929</v>
      </c>
      <c r="Q95" s="130">
        <v>0.930359429218237</v>
      </c>
      <c r="R95" s="130">
        <v>0.960053948986473</v>
      </c>
      <c r="S95" s="134">
        <v>0.0225714461396921</v>
      </c>
      <c r="T95" s="130">
        <v>0.0236998289910472</v>
      </c>
      <c r="U95" s="130">
        <v>0.0174803121226866</v>
      </c>
      <c r="V95" s="130">
        <v>0.0222176622019923</v>
      </c>
      <c r="W95" s="134">
        <v>0.00621951686836062</v>
      </c>
    </row>
    <row r="96" spans="1:23">
      <c r="A96" s="128" t="s">
        <v>1972</v>
      </c>
      <c r="B96" s="128" t="s">
        <v>40</v>
      </c>
      <c r="C96" s="129">
        <v>2</v>
      </c>
      <c r="D96" s="130" t="s">
        <v>40</v>
      </c>
      <c r="E96" s="130" t="s">
        <v>40</v>
      </c>
      <c r="F96" s="130" t="s">
        <v>40</v>
      </c>
      <c r="G96" s="134" t="s">
        <v>40</v>
      </c>
      <c r="H96" s="130" t="s">
        <v>40</v>
      </c>
      <c r="I96" s="130" t="s">
        <v>40</v>
      </c>
      <c r="J96" s="130" t="s">
        <v>40</v>
      </c>
      <c r="K96" s="134" t="s">
        <v>40</v>
      </c>
      <c r="L96" s="130" t="s">
        <v>40</v>
      </c>
      <c r="M96" s="130" t="s">
        <v>40</v>
      </c>
      <c r="N96" s="130" t="s">
        <v>40</v>
      </c>
      <c r="O96" s="134" t="s">
        <v>40</v>
      </c>
      <c r="P96" s="130" t="s">
        <v>40</v>
      </c>
      <c r="Q96" s="130" t="s">
        <v>40</v>
      </c>
      <c r="R96" s="130" t="s">
        <v>40</v>
      </c>
      <c r="S96" s="134" t="s">
        <v>40</v>
      </c>
      <c r="T96" s="130" t="s">
        <v>40</v>
      </c>
      <c r="U96" s="130" t="s">
        <v>40</v>
      </c>
      <c r="V96" s="130" t="s">
        <v>40</v>
      </c>
      <c r="W96" s="134" t="s">
        <v>40</v>
      </c>
    </row>
    <row r="97" ht="15" spans="1:23">
      <c r="A97" s="125" t="s">
        <v>2706</v>
      </c>
      <c r="B97" s="125" t="s">
        <v>3474</v>
      </c>
      <c r="C97" s="126">
        <v>259</v>
      </c>
      <c r="D97" s="127">
        <v>0.934961258511388</v>
      </c>
      <c r="E97" s="127">
        <v>0.930448222565688</v>
      </c>
      <c r="F97" s="127">
        <v>0.928985843583198</v>
      </c>
      <c r="G97" s="133">
        <v>0.00451303594569985</v>
      </c>
      <c r="H97" s="127">
        <v>0.935591285665989</v>
      </c>
      <c r="I97" s="127">
        <v>0.927465129364382</v>
      </c>
      <c r="J97" s="127">
        <v>0.917702729385845</v>
      </c>
      <c r="K97" s="133">
        <v>0.00812615630160718</v>
      </c>
      <c r="L97" s="127">
        <v>0.807308233395253</v>
      </c>
      <c r="M97" s="127">
        <v>0.821176733824928</v>
      </c>
      <c r="N97" s="127">
        <v>0.827032663255656</v>
      </c>
      <c r="O97" s="133">
        <v>-0.0138685004296747</v>
      </c>
      <c r="P97" s="127">
        <v>0.888441577481308</v>
      </c>
      <c r="Q97" s="127">
        <v>0.887673664837044</v>
      </c>
      <c r="R97" s="127">
        <v>0.917430763215428</v>
      </c>
      <c r="S97" s="133">
        <v>0.000767912644263569</v>
      </c>
      <c r="T97" s="127">
        <v>0.0775392036441658</v>
      </c>
      <c r="U97" s="127">
        <v>0.0726048217298548</v>
      </c>
      <c r="V97" s="127">
        <v>0.0689858991694031</v>
      </c>
      <c r="W97" s="133">
        <v>0.00493438191431098</v>
      </c>
    </row>
    <row r="98" spans="1:23">
      <c r="A98" s="128" t="s">
        <v>2706</v>
      </c>
      <c r="B98" s="128" t="s">
        <v>3382</v>
      </c>
      <c r="C98" s="129">
        <v>66</v>
      </c>
      <c r="D98" s="130">
        <v>0.964516129032258</v>
      </c>
      <c r="E98" s="130">
        <v>0.971066907775769</v>
      </c>
      <c r="F98" s="130">
        <v>0.971518987341772</v>
      </c>
      <c r="G98" s="134">
        <v>-0.00655077874351051</v>
      </c>
      <c r="H98" s="130">
        <v>0.942783163345859</v>
      </c>
      <c r="I98" s="130">
        <v>0.918445842432935</v>
      </c>
      <c r="J98" s="130">
        <v>0.90493611155294</v>
      </c>
      <c r="K98" s="134">
        <v>0.0243373209129242</v>
      </c>
      <c r="L98" s="130">
        <v>0.80226720136411</v>
      </c>
      <c r="M98" s="130">
        <v>0.796147201668894</v>
      </c>
      <c r="N98" s="130">
        <v>0.836381952176449</v>
      </c>
      <c r="O98" s="134">
        <v>0.00611999969521593</v>
      </c>
      <c r="P98" s="130">
        <v>0.90451825320905</v>
      </c>
      <c r="Q98" s="130">
        <v>0.883898709985667</v>
      </c>
      <c r="R98" s="130">
        <v>0.92359573879358</v>
      </c>
      <c r="S98" s="134">
        <v>0.0206195432233833</v>
      </c>
      <c r="T98" s="130">
        <v>0.0455874086565486</v>
      </c>
      <c r="U98" s="130">
        <v>0.052721880438246</v>
      </c>
      <c r="V98" s="130">
        <v>0.041312530354541</v>
      </c>
      <c r="W98" s="134">
        <v>-0.00713447178169741</v>
      </c>
    </row>
    <row r="99" spans="1:23">
      <c r="A99" s="128" t="s">
        <v>2706</v>
      </c>
      <c r="B99" s="128" t="s">
        <v>3383</v>
      </c>
      <c r="C99" s="129">
        <v>36</v>
      </c>
      <c r="D99" s="130">
        <v>0.978835978835979</v>
      </c>
      <c r="E99" s="130">
        <v>0.976584022038568</v>
      </c>
      <c r="F99" s="130">
        <v>0.975773889636608</v>
      </c>
      <c r="G99" s="134">
        <v>0.0022519567974113</v>
      </c>
      <c r="H99" s="130">
        <v>0.969652606741186</v>
      </c>
      <c r="I99" s="130">
        <v>0.944310633140543</v>
      </c>
      <c r="J99" s="130">
        <v>0.929007595690811</v>
      </c>
      <c r="K99" s="134">
        <v>0.0253419736006433</v>
      </c>
      <c r="L99" s="130">
        <v>0.856754103442931</v>
      </c>
      <c r="M99" s="130">
        <v>0.847567617323535</v>
      </c>
      <c r="N99" s="130">
        <v>0.848715020933658</v>
      </c>
      <c r="O99" s="134">
        <v>0.00918648611939543</v>
      </c>
      <c r="P99" s="130">
        <v>0.930387586791407</v>
      </c>
      <c r="Q99" s="130">
        <v>0.937061413067167</v>
      </c>
      <c r="R99" s="130">
        <v>0.942894836034678</v>
      </c>
      <c r="S99" s="134">
        <v>-0.0066738262757593</v>
      </c>
      <c r="T99" s="130">
        <v>0.0516697487218536</v>
      </c>
      <c r="U99" s="130">
        <v>0.0387235348266339</v>
      </c>
      <c r="V99" s="130">
        <v>0.0418626691785809</v>
      </c>
      <c r="W99" s="134">
        <v>0.0129462138952196</v>
      </c>
    </row>
    <row r="100" spans="1:23">
      <c r="A100" s="128" t="s">
        <v>2706</v>
      </c>
      <c r="B100" s="128" t="s">
        <v>3384</v>
      </c>
      <c r="C100" s="129">
        <v>30</v>
      </c>
      <c r="D100" s="130">
        <v>0.977272727272727</v>
      </c>
      <c r="E100" s="130">
        <v>0.98125</v>
      </c>
      <c r="F100" s="130">
        <v>0.967509025270758</v>
      </c>
      <c r="G100" s="134">
        <v>-0.00397727272727266</v>
      </c>
      <c r="H100" s="130">
        <v>0.929344501435227</v>
      </c>
      <c r="I100" s="130">
        <v>0.945860002446084</v>
      </c>
      <c r="J100" s="130">
        <v>0.92358818513741</v>
      </c>
      <c r="K100" s="134">
        <v>-0.0165155010108576</v>
      </c>
      <c r="L100" s="130">
        <v>0.862006493812056</v>
      </c>
      <c r="M100" s="130">
        <v>0.878613070243385</v>
      </c>
      <c r="N100" s="130">
        <v>0.899407507816087</v>
      </c>
      <c r="O100" s="134">
        <v>-0.0166065764313296</v>
      </c>
      <c r="P100" s="130">
        <v>0.928501877868966</v>
      </c>
      <c r="Q100" s="130">
        <v>0.93006242296529</v>
      </c>
      <c r="R100" s="130">
        <v>0.950663895134264</v>
      </c>
      <c r="S100" s="134">
        <v>-0.0015605450963232</v>
      </c>
      <c r="T100" s="130">
        <v>0.027036835420069</v>
      </c>
      <c r="U100" s="130">
        <v>0.0334108076699593</v>
      </c>
      <c r="V100" s="130">
        <v>0.0270548176117592</v>
      </c>
      <c r="W100" s="134">
        <v>-0.00637397224989037</v>
      </c>
    </row>
    <row r="101" spans="1:23">
      <c r="A101" s="128" t="s">
        <v>2706</v>
      </c>
      <c r="B101" s="128" t="s">
        <v>3385</v>
      </c>
      <c r="C101" s="129">
        <v>25</v>
      </c>
      <c r="D101" s="130">
        <v>0.919694072657744</v>
      </c>
      <c r="E101" s="130">
        <v>0.933747412008282</v>
      </c>
      <c r="F101" s="130">
        <v>0.911926605504587</v>
      </c>
      <c r="G101" s="134">
        <v>-0.0140533393505378</v>
      </c>
      <c r="H101" s="130">
        <v>0.894231201907933</v>
      </c>
      <c r="I101" s="130">
        <v>0.890962225776514</v>
      </c>
      <c r="J101" s="130">
        <v>0.894973393542369</v>
      </c>
      <c r="K101" s="134">
        <v>0.00326897613141919</v>
      </c>
      <c r="L101" s="130">
        <v>0.811996580119696</v>
      </c>
      <c r="M101" s="130">
        <v>0.852733842781826</v>
      </c>
      <c r="N101" s="130">
        <v>0.85049502851449</v>
      </c>
      <c r="O101" s="134">
        <v>-0.04073726266213</v>
      </c>
      <c r="P101" s="130">
        <v>0.912688968222487</v>
      </c>
      <c r="Q101" s="130">
        <v>0.915039775386055</v>
      </c>
      <c r="R101" s="130">
        <v>0.938674579624134</v>
      </c>
      <c r="S101" s="134">
        <v>-0.0023508071635685</v>
      </c>
      <c r="T101" s="130">
        <v>0.0458607843497091</v>
      </c>
      <c r="U101" s="130">
        <v>0.0588235294117647</v>
      </c>
      <c r="V101" s="130">
        <v>0.056546197117978</v>
      </c>
      <c r="W101" s="134">
        <v>-0.0129627450620556</v>
      </c>
    </row>
    <row r="102" spans="1:23">
      <c r="A102" s="128" t="s">
        <v>2706</v>
      </c>
      <c r="B102" s="128" t="s">
        <v>3386</v>
      </c>
      <c r="C102" s="129">
        <v>38</v>
      </c>
      <c r="D102" s="130">
        <v>0.963123644251627</v>
      </c>
      <c r="E102" s="130">
        <v>0.962921348314607</v>
      </c>
      <c r="F102" s="130">
        <v>0.97071129707113</v>
      </c>
      <c r="G102" s="134">
        <v>0.000202295937020147</v>
      </c>
      <c r="H102" s="130">
        <v>0.94996856963255</v>
      </c>
      <c r="I102" s="130">
        <v>0.953277811735941</v>
      </c>
      <c r="J102" s="130">
        <v>0.941537184748029</v>
      </c>
      <c r="K102" s="134">
        <v>-0.0033092421033909</v>
      </c>
      <c r="L102" s="130">
        <v>0.786116349505686</v>
      </c>
      <c r="M102" s="130">
        <v>0.800287795436023</v>
      </c>
      <c r="N102" s="130">
        <v>0.76654832710898</v>
      </c>
      <c r="O102" s="134">
        <v>-0.0141714459303368</v>
      </c>
      <c r="P102" s="130">
        <v>0.905845530228203</v>
      </c>
      <c r="Q102" s="130">
        <v>0.903452263921818</v>
      </c>
      <c r="R102" s="130">
        <v>0.93352096667253</v>
      </c>
      <c r="S102" s="134">
        <v>0.00239326630638459</v>
      </c>
      <c r="T102" s="130">
        <v>0.0620497230666722</v>
      </c>
      <c r="U102" s="130">
        <v>0.0559843913256712</v>
      </c>
      <c r="V102" s="130">
        <v>0.0467586707826403</v>
      </c>
      <c r="W102" s="134">
        <v>0.00606533174100107</v>
      </c>
    </row>
    <row r="103" spans="1:23">
      <c r="A103" s="128" t="s">
        <v>2706</v>
      </c>
      <c r="B103" s="128" t="s">
        <v>3387</v>
      </c>
      <c r="C103" s="129">
        <v>30</v>
      </c>
      <c r="D103" s="130">
        <v>0.819354838709677</v>
      </c>
      <c r="E103" s="130">
        <v>0.6797583081571</v>
      </c>
      <c r="F103" s="130">
        <v>0.750605326876513</v>
      </c>
      <c r="G103" s="134">
        <v>0.139596530552578</v>
      </c>
      <c r="H103" s="130">
        <v>0.856896551724138</v>
      </c>
      <c r="I103" s="130">
        <v>0.869231942643582</v>
      </c>
      <c r="J103" s="130">
        <v>0.882995491367618</v>
      </c>
      <c r="K103" s="134">
        <v>-0.0123353909194438</v>
      </c>
      <c r="L103" s="130">
        <v>0.573824451410658</v>
      </c>
      <c r="M103" s="130">
        <v>0.686713446724125</v>
      </c>
      <c r="N103" s="130">
        <v>0.743814376305854</v>
      </c>
      <c r="O103" s="134">
        <v>-0.112888995313467</v>
      </c>
      <c r="P103" s="130">
        <v>0.718716931216931</v>
      </c>
      <c r="Q103" s="130">
        <v>0.740154086525511</v>
      </c>
      <c r="R103" s="130">
        <v>0.809644936277338</v>
      </c>
      <c r="S103" s="134">
        <v>-0.0214371553085793</v>
      </c>
      <c r="T103" s="130">
        <v>0.181613950493829</v>
      </c>
      <c r="U103" s="130">
        <v>0.176645184565684</v>
      </c>
      <c r="V103" s="130">
        <v>0.179502089277745</v>
      </c>
      <c r="W103" s="134">
        <v>0.00496876592814446</v>
      </c>
    </row>
    <row r="104" spans="1:23">
      <c r="A104" s="128" t="s">
        <v>2706</v>
      </c>
      <c r="B104" s="128" t="s">
        <v>3388</v>
      </c>
      <c r="C104" s="129">
        <v>31</v>
      </c>
      <c r="D104" s="130">
        <v>0.849438202247191</v>
      </c>
      <c r="E104" s="130">
        <v>0.863961813842482</v>
      </c>
      <c r="F104" s="130">
        <v>0.843347639484979</v>
      </c>
      <c r="G104" s="134">
        <v>-0.014523611595291</v>
      </c>
      <c r="H104" s="130">
        <v>0.981609692773691</v>
      </c>
      <c r="I104" s="130">
        <v>0.823594880356149</v>
      </c>
      <c r="J104" s="130">
        <v>0.91982479527709</v>
      </c>
      <c r="K104" s="134">
        <v>0.158014812417542</v>
      </c>
      <c r="L104" s="130">
        <v>0.884141064474254</v>
      </c>
      <c r="M104" s="130">
        <v>0.76488592097941</v>
      </c>
      <c r="N104" s="130">
        <v>0.850695105694154</v>
      </c>
      <c r="O104" s="134">
        <v>0.119255143494843</v>
      </c>
      <c r="P104" s="130">
        <v>0.826658948587065</v>
      </c>
      <c r="Q104" s="130">
        <v>0.803535680187256</v>
      </c>
      <c r="R104" s="130">
        <v>0.86426132982555</v>
      </c>
      <c r="S104" s="134">
        <v>0.0231232683998097</v>
      </c>
      <c r="T104" s="130">
        <v>0.0972276327749643</v>
      </c>
      <c r="U104" s="130">
        <v>0.0969352029732302</v>
      </c>
      <c r="V104" s="130">
        <v>0.0995209938062569</v>
      </c>
      <c r="W104" s="134">
        <v>0.000292429801734134</v>
      </c>
    </row>
    <row r="105" spans="1:23">
      <c r="A105" s="128" t="s">
        <v>2706</v>
      </c>
      <c r="B105" s="128" t="s">
        <v>40</v>
      </c>
      <c r="C105" s="129">
        <v>3</v>
      </c>
      <c r="D105" s="130" t="s">
        <v>40</v>
      </c>
      <c r="E105" s="130" t="s">
        <v>40</v>
      </c>
      <c r="F105" s="130" t="s">
        <v>40</v>
      </c>
      <c r="G105" s="134" t="s">
        <v>40</v>
      </c>
      <c r="H105" s="130">
        <v>0</v>
      </c>
      <c r="I105" s="130">
        <v>0</v>
      </c>
      <c r="J105" s="130">
        <v>0</v>
      </c>
      <c r="K105" s="134">
        <v>0</v>
      </c>
      <c r="L105" s="130">
        <v>0.724137931034483</v>
      </c>
      <c r="M105" s="130">
        <v>1</v>
      </c>
      <c r="N105" s="130">
        <v>0.933333333333333</v>
      </c>
      <c r="O105" s="134">
        <v>-0.275862068965517</v>
      </c>
      <c r="P105" s="130">
        <v>0.866666666666667</v>
      </c>
      <c r="Q105" s="130">
        <v>1</v>
      </c>
      <c r="R105" s="130">
        <v>0.9375</v>
      </c>
      <c r="S105" s="134">
        <v>-0.133333333333333</v>
      </c>
      <c r="T105" s="130" t="s">
        <v>40</v>
      </c>
      <c r="U105" s="130" t="s">
        <v>40</v>
      </c>
      <c r="V105" s="130" t="s">
        <v>40</v>
      </c>
      <c r="W105" s="134" t="s">
        <v>40</v>
      </c>
    </row>
    <row r="107" spans="1:23">
      <c r="A107" s="131" t="s">
        <v>3475</v>
      </c>
    </row>
    <row r="108" spans="1:23">
      <c r="A108" s="131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1712 DP/CP di sheet Display sudah masuk ke RM di tabel ini.</v>
      </c>
    </row>
  </sheetData>
  <autoFilter xmlns:etc="http://www.wps.cn/officeDocument/2017/etCustomData" ref="A4:S105" etc:filterBottomFollowUsedRange="0">
    <extLst/>
  </autoFilter>
  <mergeCells count="10">
    <mergeCell ref="A1:W1"/>
    <mergeCell ref="D2:G2"/>
    <mergeCell ref="H2:K2"/>
    <mergeCell ref="L2:O2"/>
    <mergeCell ref="P2:S2"/>
    <mergeCell ref="T2:W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6:F105">
    <cfRule type="expression" dxfId="6" priority="6">
      <formula>AND(ISNUMBER(F6),F6&lt;F$4)</formula>
    </cfRule>
    <cfRule type="expression" dxfId="7" priority="5">
      <formula>AND(ISNUMBER(F6),F6&gt;=F$4)</formula>
    </cfRule>
  </conditionalFormatting>
  <conditionalFormatting sqref="G5:G105">
    <cfRule type="expression" dxfId="8" priority="26">
      <formula>AND(ISNUMBER(G5),G5&lt;0)</formula>
    </cfRule>
    <cfRule type="expression" dxfId="9" priority="25">
      <formula>AND(ISNUMBER(G5),G5&gt;0)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6:I105">
    <cfRule type="expression" dxfId="6" priority="10">
      <formula>AND(ISNUMBER(I6),I6&lt;I$4)</formula>
    </cfRule>
    <cfRule type="expression" dxfId="7" priority="9">
      <formula>AND(ISNUMBER(I6),I6&gt;=I$4)</formula>
    </cfRule>
  </conditionalFormatting>
  <conditionalFormatting sqref="J6:J105">
    <cfRule type="expression" dxfId="6" priority="12">
      <formula>AND(ISNUMBER(J6),J6&lt;J$4)</formula>
    </cfRule>
    <cfRule type="expression" dxfId="7" priority="11">
      <formula>AND(ISNUMBER(J6),J6&gt;=J$4)</formula>
    </cfRule>
  </conditionalFormatting>
  <conditionalFormatting sqref="K5:K105">
    <cfRule type="expression" dxfId="8" priority="28">
      <formula>AND(ISNUMBER(K5),K5&lt;0)</formula>
    </cfRule>
    <cfRule type="expression" dxfId="9" priority="27">
      <formula>AND(ISNUMBER(K5),K5&gt;0)</formula>
    </cfRule>
  </conditionalFormatting>
  <conditionalFormatting sqref="L6:L105">
    <cfRule type="expression" dxfId="6" priority="14">
      <formula>AND(ISNUMBER(L6),L6&lt;L$4)</formula>
    </cfRule>
    <cfRule type="expression" dxfId="7" priority="13">
      <formula>AND(ISNUMBER(L6),L6&gt;=L$4)</formula>
    </cfRule>
  </conditionalFormatting>
  <conditionalFormatting sqref="M6:M105">
    <cfRule type="expression" dxfId="6" priority="16">
      <formula>AND(ISNUMBER(M6),M6&lt;M$4)</formula>
    </cfRule>
    <cfRule type="expression" dxfId="7" priority="15">
      <formula>AND(ISNUMBER(M6),M6&gt;=M$4)</formula>
    </cfRule>
  </conditionalFormatting>
  <conditionalFormatting sqref="N6:N105">
    <cfRule type="expression" dxfId="6" priority="18">
      <formula>AND(ISNUMBER(N6),N6&lt;N$4)</formula>
    </cfRule>
    <cfRule type="expression" dxfId="7" priority="17">
      <formula>AND(ISNUMBER(N6),N6&gt;=N$4)</formula>
    </cfRule>
  </conditionalFormatting>
  <conditionalFormatting sqref="O5:O105">
    <cfRule type="expression" dxfId="8" priority="30">
      <formula>AND(ISNUMBER(O5),O5&lt;0)</formula>
    </cfRule>
    <cfRule type="expression" dxfId="9" priority="29">
      <formula>AND(ISNUMBER(O5),O5&gt;0)</formula>
    </cfRule>
  </conditionalFormatting>
  <conditionalFormatting sqref="P6:P105">
    <cfRule type="expression" dxfId="6" priority="20">
      <formula>AND(ISNUMBER(P6),P6&lt;P$4)</formula>
    </cfRule>
    <cfRule type="expression" dxfId="7" priority="19">
      <formula>AND(ISNUMBER(P6),P6&gt;=P$4)</formula>
    </cfRule>
  </conditionalFormatting>
  <conditionalFormatting sqref="Q6:Q105">
    <cfRule type="expression" dxfId="6" priority="22">
      <formula>AND(ISNUMBER(Q6),Q6&lt;Q$4)</formula>
    </cfRule>
    <cfRule type="expression" dxfId="7" priority="21">
      <formula>AND(ISNUMBER(Q6),Q6&gt;=Q$4)</formula>
    </cfRule>
  </conditionalFormatting>
  <conditionalFormatting sqref="R6:R105">
    <cfRule type="expression" dxfId="6" priority="24">
      <formula>AND(ISNUMBER(R6),R6&lt;R$4)</formula>
    </cfRule>
    <cfRule type="expression" dxfId="7" priority="23">
      <formula>AND(ISNUMBER(R6),R6&gt;=R$4)</formula>
    </cfRule>
  </conditionalFormatting>
  <conditionalFormatting sqref="S5:S105">
    <cfRule type="expression" dxfId="8" priority="32">
      <formula>AND(ISNUMBER(S5),S5&lt;0)</formula>
    </cfRule>
    <cfRule type="expression" dxfId="9" priority="31">
      <formula>AND(ISNUMBER(S5),S5&gt;0)</formula>
    </cfRule>
  </conditionalFormatting>
  <conditionalFormatting sqref="T6:T105">
    <cfRule type="expression" dxfId="6" priority="34">
      <formula>AND(ISNUMBER(T6),T6&gt;T$4)</formula>
    </cfRule>
    <cfRule type="expression" dxfId="7" priority="33">
      <formula>AND(ISNUMBER(T6),T6&lt;=T$4)</formula>
    </cfRule>
  </conditionalFormatting>
  <conditionalFormatting sqref="U6:U105">
    <cfRule type="expression" dxfId="6" priority="36">
      <formula>AND(ISNUMBER(U6),U6&gt;U$4)</formula>
    </cfRule>
    <cfRule type="expression" dxfId="7" priority="35">
      <formula>AND(ISNUMBER(U6),U6&lt;=U$4)</formula>
    </cfRule>
  </conditionalFormatting>
  <conditionalFormatting sqref="V6:V105">
    <cfRule type="expression" dxfId="6" priority="38">
      <formula>AND(ISNUMBER(V6),V6&gt;V$4)</formula>
    </cfRule>
    <cfRule type="expression" dxfId="7" priority="37">
      <formula>AND(ISNUMBER(V6),V6&lt;=V$4)</formula>
    </cfRule>
  </conditionalFormatting>
  <conditionalFormatting sqref="W5:W105">
    <cfRule type="expression" dxfId="8" priority="40">
      <formula>AND(ISNUMBER(W5),W5&gt;0)</formula>
    </cfRule>
    <cfRule type="expression" dxfId="9" priority="39">
      <formula>AND(ISNUMBER(W5),W5&lt;0)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R108"/>
  <sheetViews>
    <sheetView zoomScale="85" zoomScaleNormal="85" workbookViewId="0">
      <pane xSplit="3" ySplit="4" topLeftCell="E5" activePane="bottomRight" state="frozen"/>
      <selection/>
      <selection pane="topRight"/>
      <selection pane="bottomLeft"/>
      <selection pane="bottomRight" activeCell="P3" sqref="P3"/>
    </sheetView>
  </sheetViews>
  <sheetFormatPr defaultColWidth="9" defaultRowHeight="14.25"/>
  <cols>
    <col min="1" max="1" width="18" customWidth="1"/>
    <col min="2" max="2" width="34" customWidth="1"/>
    <col min="3" max="3" width="9" customWidth="1"/>
    <col min="4" max="18" width="14" customWidth="1"/>
  </cols>
  <sheetData>
    <row r="1" ht="40" customHeight="1" spans="1:18">
      <c r="A1" s="113" t="s">
        <v>3476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</row>
    <row r="2" ht="32" customHeight="1" spans="1:18">
      <c r="A2" s="115" t="s">
        <v>3464</v>
      </c>
      <c r="B2" s="115" t="s">
        <v>3390</v>
      </c>
      <c r="C2" s="115" t="s">
        <v>3465</v>
      </c>
      <c r="D2" s="115" t="s">
        <v>3477</v>
      </c>
      <c r="E2" s="116"/>
      <c r="F2" s="116"/>
      <c r="G2" s="115" t="s">
        <v>3478</v>
      </c>
      <c r="H2" s="116"/>
      <c r="I2" s="116"/>
      <c r="J2" s="115" t="s">
        <v>3479</v>
      </c>
      <c r="K2" s="116"/>
      <c r="L2" s="116"/>
      <c r="M2" s="115" t="s">
        <v>3480</v>
      </c>
      <c r="N2" s="116"/>
      <c r="O2" s="116"/>
      <c r="P2" s="115" t="s">
        <v>3481</v>
      </c>
      <c r="Q2" s="116"/>
      <c r="R2" s="116"/>
    </row>
    <row r="3" ht="48" customHeight="1" spans="1:18">
      <c r="A3" s="116"/>
      <c r="B3" s="116"/>
      <c r="C3" s="116"/>
      <c r="D3" s="115" t="str">
        <f>'Display Absensi 630'!AC3</f>
        <v>22 Sep - 28 Sep</v>
      </c>
      <c r="E3" s="115" t="str">
        <f>'Display Absensi 630'!AD3</f>
        <v>15 Sep - 21 Sep</v>
      </c>
      <c r="F3" s="115" t="s">
        <v>3482</v>
      </c>
      <c r="G3" s="115" t="str">
        <f>'Display 730 &amp; 1200'!AF3</f>
        <v>22 Sep - 28 Sep</v>
      </c>
      <c r="H3" s="115" t="str">
        <f>'Display 730 &amp; 1200'!AG3</f>
        <v>15 Sep - 21 Sep</v>
      </c>
      <c r="I3" s="115" t="s">
        <v>3482</v>
      </c>
      <c r="J3" s="115" t="str">
        <f>'Display 730 &amp; 1200'!AF3</f>
        <v>22 Sep - 28 Sep</v>
      </c>
      <c r="K3" s="115" t="str">
        <f>'Display 730 &amp; 1200'!AG3</f>
        <v>15 Sep - 21 Sep</v>
      </c>
      <c r="L3" s="115" t="s">
        <v>3482</v>
      </c>
      <c r="M3" s="115" t="str">
        <f>'Display Ritase Keseluruhan'!AA3</f>
        <v>22 Sep - 28 Sep</v>
      </c>
      <c r="N3" s="115" t="str">
        <f>'Display Ritase Keseluruhan'!AB3</f>
        <v>15 Sep - 21 Sep</v>
      </c>
      <c r="O3" s="115" t="s">
        <v>3482</v>
      </c>
      <c r="P3" s="115" t="str">
        <f>'Display Retur'!AK4</f>
        <v>22 Sep - 28 Sep</v>
      </c>
      <c r="Q3" s="115" t="str">
        <f>'Display Retur'!AL4</f>
        <v>15 Sep - 21 Sep</v>
      </c>
      <c r="R3" s="115" t="s">
        <v>3482</v>
      </c>
    </row>
    <row r="4" ht="15" spans="1:18">
      <c r="A4" s="119" t="s">
        <v>3471</v>
      </c>
      <c r="B4" s="119"/>
      <c r="C4" s="119"/>
      <c r="D4" s="121">
        <v>0.9</v>
      </c>
      <c r="E4" s="121">
        <v>0.9</v>
      </c>
      <c r="F4" s="120"/>
      <c r="G4" s="121">
        <v>0.9</v>
      </c>
      <c r="H4" s="121">
        <v>0.9</v>
      </c>
      <c r="I4" s="120"/>
      <c r="J4" s="121">
        <v>0.9</v>
      </c>
      <c r="K4" s="121">
        <v>0.9</v>
      </c>
      <c r="L4" s="120"/>
      <c r="M4" s="121">
        <v>0.93</v>
      </c>
      <c r="N4" s="121">
        <v>0.93</v>
      </c>
      <c r="O4" s="120"/>
      <c r="P4" s="121">
        <v>0.015</v>
      </c>
      <c r="Q4" s="121">
        <v>0.015</v>
      </c>
      <c r="R4" s="120"/>
    </row>
    <row r="5" ht="15" spans="1:18">
      <c r="A5" s="122" t="s">
        <v>3472</v>
      </c>
      <c r="B5" s="122" t="s">
        <v>3473</v>
      </c>
      <c r="C5" s="123">
        <v>1712</v>
      </c>
      <c r="D5" s="124">
        <v>0.936698208227311</v>
      </c>
      <c r="E5" s="124">
        <v>0.937844283293439</v>
      </c>
      <c r="F5" s="132">
        <v>-0.00114607506612752</v>
      </c>
      <c r="G5" s="124">
        <v>0.956257101591733</v>
      </c>
      <c r="H5" s="124">
        <v>0.957980316462646</v>
      </c>
      <c r="I5" s="132">
        <v>-0.00172321487091354</v>
      </c>
      <c r="J5" s="124">
        <v>0.898626518427249</v>
      </c>
      <c r="K5" s="124">
        <v>0.899684518261005</v>
      </c>
      <c r="L5" s="132">
        <v>-0.00105799983375598</v>
      </c>
      <c r="M5" s="124">
        <v>0.957309514392067</v>
      </c>
      <c r="N5" s="124">
        <v>0.961082133472442</v>
      </c>
      <c r="O5" s="132">
        <v>-0.00377261908037518</v>
      </c>
      <c r="P5" s="124">
        <v>0.0230683866946775</v>
      </c>
      <c r="Q5" s="124">
        <v>0.0232171346578922</v>
      </c>
      <c r="R5" s="132">
        <v>-0.000148747963214763</v>
      </c>
    </row>
    <row r="6" ht="15" spans="1:18">
      <c r="A6" s="125" t="s">
        <v>25</v>
      </c>
      <c r="B6" s="125" t="s">
        <v>3474</v>
      </c>
      <c r="C6" s="126">
        <v>111</v>
      </c>
      <c r="D6" s="127">
        <v>0.927387234889973</v>
      </c>
      <c r="E6" s="127">
        <v>0.934017850483554</v>
      </c>
      <c r="F6" s="133">
        <v>-0.00663061559358114</v>
      </c>
      <c r="G6" s="127">
        <v>0.954254770755697</v>
      </c>
      <c r="H6" s="127">
        <v>0.957165874856168</v>
      </c>
      <c r="I6" s="133">
        <v>-0.00291110410047113</v>
      </c>
      <c r="J6" s="127">
        <v>0.858792794117703</v>
      </c>
      <c r="K6" s="127">
        <v>0.849346426333192</v>
      </c>
      <c r="L6" s="133">
        <v>0.00944636778451069</v>
      </c>
      <c r="M6" s="127">
        <v>0.956478275047688</v>
      </c>
      <c r="N6" s="127">
        <v>0.959089995211626</v>
      </c>
      <c r="O6" s="133">
        <v>-0.00261172016393729</v>
      </c>
      <c r="P6" s="127">
        <v>0.0208545880708845</v>
      </c>
      <c r="Q6" s="127">
        <v>0.021491729931879</v>
      </c>
      <c r="R6" s="133">
        <v>-0.00063714186099453</v>
      </c>
    </row>
    <row r="7" spans="1:18">
      <c r="A7" s="128" t="s">
        <v>25</v>
      </c>
      <c r="B7" s="128" t="s">
        <v>3240</v>
      </c>
      <c r="C7" s="129">
        <v>11</v>
      </c>
      <c r="D7" s="130">
        <v>0.926255104491953</v>
      </c>
      <c r="E7" s="130">
        <v>0.924371740161214</v>
      </c>
      <c r="F7" s="134">
        <v>0.0018833643307391</v>
      </c>
      <c r="G7" s="130">
        <v>0.956343914755961</v>
      </c>
      <c r="H7" s="130">
        <v>0.952529027659248</v>
      </c>
      <c r="I7" s="134">
        <v>0.00381488709671307</v>
      </c>
      <c r="J7" s="130">
        <v>0.887092392981936</v>
      </c>
      <c r="K7" s="130">
        <v>0.881835927920505</v>
      </c>
      <c r="L7" s="134">
        <v>0.00525646506143174</v>
      </c>
      <c r="M7" s="130">
        <v>0.97089465560787</v>
      </c>
      <c r="N7" s="130">
        <v>0.975844556489718</v>
      </c>
      <c r="O7" s="134">
        <v>-0.00494990088184777</v>
      </c>
      <c r="P7" s="130">
        <v>0.0209306841660529</v>
      </c>
      <c r="Q7" s="130">
        <v>0.0209474713111475</v>
      </c>
      <c r="R7" s="134">
        <v>-1.67871450946246e-5</v>
      </c>
    </row>
    <row r="8" spans="1:18">
      <c r="A8" s="128" t="s">
        <v>25</v>
      </c>
      <c r="B8" s="128" t="s">
        <v>3245</v>
      </c>
      <c r="C8" s="129">
        <v>7</v>
      </c>
      <c r="D8" s="130">
        <v>0.92060691601976</v>
      </c>
      <c r="E8" s="130">
        <v>0.922428922428922</v>
      </c>
      <c r="F8" s="134">
        <v>-0.0018220064091623</v>
      </c>
      <c r="G8" s="130">
        <v>0.982124245450992</v>
      </c>
      <c r="H8" s="130">
        <v>0.983235451776889</v>
      </c>
      <c r="I8" s="134">
        <v>-0.00111120632589667</v>
      </c>
      <c r="J8" s="130">
        <v>0.83967190689191</v>
      </c>
      <c r="K8" s="130">
        <v>0.841249271042571</v>
      </c>
      <c r="L8" s="134">
        <v>-0.00157736415066156</v>
      </c>
      <c r="M8" s="130">
        <v>0.937042609831512</v>
      </c>
      <c r="N8" s="130">
        <v>0.943557792433183</v>
      </c>
      <c r="O8" s="134">
        <v>-0.00651518260167117</v>
      </c>
      <c r="P8" s="130">
        <v>0.0263077142842027</v>
      </c>
      <c r="Q8" s="130">
        <v>0.0272564692540048</v>
      </c>
      <c r="R8" s="134">
        <v>-0.000948754969802103</v>
      </c>
    </row>
    <row r="9" spans="1:18">
      <c r="A9" s="128" t="s">
        <v>25</v>
      </c>
      <c r="B9" s="128" t="s">
        <v>3248</v>
      </c>
      <c r="C9" s="129">
        <v>11</v>
      </c>
      <c r="D9" s="130">
        <v>0.910674042204466</v>
      </c>
      <c r="E9" s="130">
        <v>0.922445629872794</v>
      </c>
      <c r="F9" s="134">
        <v>-0.0117715876683281</v>
      </c>
      <c r="G9" s="130">
        <v>0.946692020195397</v>
      </c>
      <c r="H9" s="130">
        <v>0.929656780565123</v>
      </c>
      <c r="I9" s="134">
        <v>0.0170352396302738</v>
      </c>
      <c r="J9" s="130">
        <v>0.813702562309211</v>
      </c>
      <c r="K9" s="130">
        <v>0.785674551162862</v>
      </c>
      <c r="L9" s="134">
        <v>0.0280280111463495</v>
      </c>
      <c r="M9" s="130">
        <v>0.955759405737207</v>
      </c>
      <c r="N9" s="130">
        <v>0.956729880638088</v>
      </c>
      <c r="O9" s="134">
        <v>-0.000970474900880536</v>
      </c>
      <c r="P9" s="130">
        <v>0.0221740014918288</v>
      </c>
      <c r="Q9" s="130">
        <v>0.0237742726463742</v>
      </c>
      <c r="R9" s="134">
        <v>-0.00160027115454536</v>
      </c>
    </row>
    <row r="10" spans="1:18">
      <c r="A10" s="128" t="s">
        <v>25</v>
      </c>
      <c r="B10" s="128" t="s">
        <v>3257</v>
      </c>
      <c r="C10" s="129">
        <v>10</v>
      </c>
      <c r="D10" s="130">
        <v>0.93429581614614</v>
      </c>
      <c r="E10" s="130">
        <v>0.94593804792519</v>
      </c>
      <c r="F10" s="134">
        <v>-0.0116422317790498</v>
      </c>
      <c r="G10" s="130">
        <v>0.960858677810954</v>
      </c>
      <c r="H10" s="130">
        <v>0.955079180052882</v>
      </c>
      <c r="I10" s="134">
        <v>0.00577949775807274</v>
      </c>
      <c r="J10" s="130">
        <v>0.86738895393458</v>
      </c>
      <c r="K10" s="130">
        <v>0.858055895146846</v>
      </c>
      <c r="L10" s="134">
        <v>0.00933305878773405</v>
      </c>
      <c r="M10" s="130">
        <v>0.951802791245881</v>
      </c>
      <c r="N10" s="130">
        <v>0.955259145571857</v>
      </c>
      <c r="O10" s="134">
        <v>-0.00345635432597557</v>
      </c>
      <c r="P10" s="130">
        <v>0.0205780775837817</v>
      </c>
      <c r="Q10" s="130">
        <v>0.0211740453231743</v>
      </c>
      <c r="R10" s="134">
        <v>-0.000595967739392574</v>
      </c>
    </row>
    <row r="11" spans="1:18">
      <c r="A11" s="128" t="s">
        <v>25</v>
      </c>
      <c r="B11" s="128" t="s">
        <v>3266</v>
      </c>
      <c r="C11" s="129">
        <v>14</v>
      </c>
      <c r="D11" s="130">
        <v>0.954343199845231</v>
      </c>
      <c r="E11" s="130">
        <v>0.96073500967118</v>
      </c>
      <c r="F11" s="134">
        <v>-0.00639180982594867</v>
      </c>
      <c r="G11" s="130">
        <v>0.982945980606115</v>
      </c>
      <c r="H11" s="130">
        <v>0.985317666957703</v>
      </c>
      <c r="I11" s="134">
        <v>-0.00237168635158802</v>
      </c>
      <c r="J11" s="130">
        <v>0.876688340420426</v>
      </c>
      <c r="K11" s="130">
        <v>0.87147672948095</v>
      </c>
      <c r="L11" s="134">
        <v>0.00521161093947575</v>
      </c>
      <c r="M11" s="130">
        <v>0.960696845954457</v>
      </c>
      <c r="N11" s="130">
        <v>0.965652602840296</v>
      </c>
      <c r="O11" s="134">
        <v>-0.00495575688583938</v>
      </c>
      <c r="P11" s="130">
        <v>0.0222450865701934</v>
      </c>
      <c r="Q11" s="130">
        <v>0.023322670851188</v>
      </c>
      <c r="R11" s="134">
        <v>-0.00107758428099453</v>
      </c>
    </row>
    <row r="12" spans="1:18">
      <c r="A12" s="128" t="s">
        <v>25</v>
      </c>
      <c r="B12" s="128" t="s">
        <v>3276</v>
      </c>
      <c r="C12" s="129">
        <v>13</v>
      </c>
      <c r="D12" s="130">
        <v>0.888148362793393</v>
      </c>
      <c r="E12" s="130">
        <v>0.896702655383718</v>
      </c>
      <c r="F12" s="134">
        <v>-0.00855429259032425</v>
      </c>
      <c r="G12" s="130">
        <v>0.9045049384056</v>
      </c>
      <c r="H12" s="130">
        <v>0.937159706079658</v>
      </c>
      <c r="I12" s="134">
        <v>-0.0326547676740576</v>
      </c>
      <c r="J12" s="130">
        <v>0.871208009985348</v>
      </c>
      <c r="K12" s="130">
        <v>0.85872244496794</v>
      </c>
      <c r="L12" s="134">
        <v>0.0124855650174074</v>
      </c>
      <c r="M12" s="130">
        <v>0.954635481526502</v>
      </c>
      <c r="N12" s="130">
        <v>0.956269946401045</v>
      </c>
      <c r="O12" s="134">
        <v>-0.00163446487454255</v>
      </c>
      <c r="P12" s="130">
        <v>0.0180701992548682</v>
      </c>
      <c r="Q12" s="130">
        <v>0.0184675723834935</v>
      </c>
      <c r="R12" s="134">
        <v>-0.000397373128625211</v>
      </c>
    </row>
    <row r="13" spans="1:18">
      <c r="A13" s="128" t="s">
        <v>25</v>
      </c>
      <c r="B13" s="128" t="s">
        <v>3285</v>
      </c>
      <c r="C13" s="129">
        <v>14</v>
      </c>
      <c r="D13" s="130">
        <v>0.949457650588507</v>
      </c>
      <c r="E13" s="130">
        <v>0.955330416762606</v>
      </c>
      <c r="F13" s="134">
        <v>-0.0058727661740996</v>
      </c>
      <c r="G13" s="130">
        <v>0.963169930244624</v>
      </c>
      <c r="H13" s="130">
        <v>0.966332466889467</v>
      </c>
      <c r="I13" s="134">
        <v>-0.00316253664484223</v>
      </c>
      <c r="J13" s="130">
        <v>0.891135494532946</v>
      </c>
      <c r="K13" s="130">
        <v>0.88780550131963</v>
      </c>
      <c r="L13" s="134">
        <v>0.00332999321331651</v>
      </c>
      <c r="M13" s="130">
        <v>0.956722304963959</v>
      </c>
      <c r="N13" s="130">
        <v>0.959563366744473</v>
      </c>
      <c r="O13" s="134">
        <v>-0.0028410617805148</v>
      </c>
      <c r="P13" s="130">
        <v>0.0179014081460492</v>
      </c>
      <c r="Q13" s="130">
        <v>0.0192955178953332</v>
      </c>
      <c r="R13" s="134">
        <v>-0.00139410974928404</v>
      </c>
    </row>
    <row r="14" spans="1:18">
      <c r="A14" s="128" t="s">
        <v>25</v>
      </c>
      <c r="B14" s="128" t="s">
        <v>3292</v>
      </c>
      <c r="C14" s="129">
        <v>10</v>
      </c>
      <c r="D14" s="130">
        <v>0.950132003520094</v>
      </c>
      <c r="E14" s="130">
        <v>0.946350043975374</v>
      </c>
      <c r="F14" s="134">
        <v>0.00378195954472005</v>
      </c>
      <c r="G14" s="130">
        <v>0.9590581531758</v>
      </c>
      <c r="H14" s="130">
        <v>0.974270256119377</v>
      </c>
      <c r="I14" s="134">
        <v>-0.0152121029435767</v>
      </c>
      <c r="J14" s="130">
        <v>0.840656946539299</v>
      </c>
      <c r="K14" s="130">
        <v>0.843330860857804</v>
      </c>
      <c r="L14" s="134">
        <v>-0.00267391431850417</v>
      </c>
      <c r="M14" s="130">
        <v>0.955604883462819</v>
      </c>
      <c r="N14" s="130">
        <v>0.960270626120338</v>
      </c>
      <c r="O14" s="134">
        <v>-0.00466574265751907</v>
      </c>
      <c r="P14" s="130">
        <v>0.0182342056320565</v>
      </c>
      <c r="Q14" s="130">
        <v>0.0194921962688595</v>
      </c>
      <c r="R14" s="134">
        <v>-0.001257990636803</v>
      </c>
    </row>
    <row r="15" spans="1:18">
      <c r="A15" s="128" t="s">
        <v>25</v>
      </c>
      <c r="B15" s="128" t="s">
        <v>3301</v>
      </c>
      <c r="C15" s="129">
        <v>12</v>
      </c>
      <c r="D15" s="130">
        <v>0.931465617040982</v>
      </c>
      <c r="E15" s="130">
        <v>0.935633248437138</v>
      </c>
      <c r="F15" s="134">
        <v>-0.0041676313961565</v>
      </c>
      <c r="G15" s="130">
        <v>0.96908144559382</v>
      </c>
      <c r="H15" s="130">
        <v>0.974585896659584</v>
      </c>
      <c r="I15" s="134">
        <v>-0.00550445106576469</v>
      </c>
      <c r="J15" s="130">
        <v>0.857008642136965</v>
      </c>
      <c r="K15" s="130">
        <v>0.84566297738779</v>
      </c>
      <c r="L15" s="134">
        <v>0.0113456647491749</v>
      </c>
      <c r="M15" s="130">
        <v>0.956320031997656</v>
      </c>
      <c r="N15" s="130">
        <v>0.957549317548894</v>
      </c>
      <c r="O15" s="134">
        <v>-0.00122928555123836</v>
      </c>
      <c r="P15" s="130">
        <v>0.0215410420307577</v>
      </c>
      <c r="Q15" s="130">
        <v>0.0214136776594221</v>
      </c>
      <c r="R15" s="134">
        <v>0.000127364371335655</v>
      </c>
    </row>
    <row r="16" spans="1:18">
      <c r="A16" s="128" t="s">
        <v>25</v>
      </c>
      <c r="B16" s="128" t="s">
        <v>3310</v>
      </c>
      <c r="C16" s="129">
        <v>9</v>
      </c>
      <c r="D16" s="130">
        <v>0.900687366674567</v>
      </c>
      <c r="E16" s="130">
        <v>0.91909307875895</v>
      </c>
      <c r="F16" s="134">
        <v>-0.0184057120843825</v>
      </c>
      <c r="G16" s="130">
        <v>0.934455588596005</v>
      </c>
      <c r="H16" s="130">
        <v>0.926335884736605</v>
      </c>
      <c r="I16" s="134">
        <v>0.00811970385939975</v>
      </c>
      <c r="J16" s="130">
        <v>0.836023049913479</v>
      </c>
      <c r="K16" s="130">
        <v>0.818139576767222</v>
      </c>
      <c r="L16" s="134">
        <v>0.0178834731462569</v>
      </c>
      <c r="M16" s="130">
        <v>0.955485990229659</v>
      </c>
      <c r="N16" s="130">
        <v>0.952321354073544</v>
      </c>
      <c r="O16" s="134">
        <v>0.00316463615611484</v>
      </c>
      <c r="P16" s="130">
        <v>0.0211542645215427</v>
      </c>
      <c r="Q16" s="130">
        <v>0.0210264326349383</v>
      </c>
      <c r="R16" s="134">
        <v>0.000127831886604493</v>
      </c>
    </row>
    <row r="17" ht="15" spans="1:18">
      <c r="A17" s="125" t="s">
        <v>186</v>
      </c>
      <c r="B17" s="125" t="s">
        <v>3474</v>
      </c>
      <c r="C17" s="126">
        <v>108</v>
      </c>
      <c r="D17" s="127">
        <v>0.958838273507025</v>
      </c>
      <c r="E17" s="127">
        <v>0.95870702971895</v>
      </c>
      <c r="F17" s="133">
        <v>0.000131243788075497</v>
      </c>
      <c r="G17" s="127">
        <v>0.950695881310075</v>
      </c>
      <c r="H17" s="127">
        <v>0.945726903564337</v>
      </c>
      <c r="I17" s="133">
        <v>0.00496897774573801</v>
      </c>
      <c r="J17" s="127">
        <v>0.91964768226166</v>
      </c>
      <c r="K17" s="127">
        <v>0.918541669325491</v>
      </c>
      <c r="L17" s="133">
        <v>0.00110601293616985</v>
      </c>
      <c r="M17" s="127">
        <v>0.968707645214313</v>
      </c>
      <c r="N17" s="127">
        <v>0.971073773819125</v>
      </c>
      <c r="O17" s="133">
        <v>-0.00236612860481256</v>
      </c>
      <c r="P17" s="127">
        <v>0.0193374087242672</v>
      </c>
      <c r="Q17" s="127">
        <v>0.0199271527626052</v>
      </c>
      <c r="R17" s="133">
        <v>-0.00058974403833803</v>
      </c>
    </row>
    <row r="18" spans="1:18">
      <c r="A18" s="128" t="s">
        <v>186</v>
      </c>
      <c r="B18" s="128" t="s">
        <v>3315</v>
      </c>
      <c r="C18" s="129">
        <v>16</v>
      </c>
      <c r="D18" s="130">
        <v>0.9303596390901</v>
      </c>
      <c r="E18" s="130">
        <v>0.93369038510584</v>
      </c>
      <c r="F18" s="134">
        <v>-0.0033307460157399</v>
      </c>
      <c r="G18" s="130">
        <v>0.936558725478699</v>
      </c>
      <c r="H18" s="130">
        <v>0.93719748222113</v>
      </c>
      <c r="I18" s="134">
        <v>-0.000638756742430302</v>
      </c>
      <c r="J18" s="130">
        <v>0.866128356758749</v>
      </c>
      <c r="K18" s="130">
        <v>0.872314126844536</v>
      </c>
      <c r="L18" s="134">
        <v>-0.00618577008578725</v>
      </c>
      <c r="M18" s="130">
        <v>0.961603857483152</v>
      </c>
      <c r="N18" s="130">
        <v>0.963668256613346</v>
      </c>
      <c r="O18" s="134">
        <v>-0.00206439913019441</v>
      </c>
      <c r="P18" s="130">
        <v>0.0265500853797002</v>
      </c>
      <c r="Q18" s="130">
        <v>0.0274451735740909</v>
      </c>
      <c r="R18" s="134">
        <v>-0.000895088194390728</v>
      </c>
    </row>
    <row r="19" spans="1:18">
      <c r="A19" s="128" t="s">
        <v>186</v>
      </c>
      <c r="B19" s="128" t="s">
        <v>3316</v>
      </c>
      <c r="C19" s="129">
        <v>6</v>
      </c>
      <c r="D19" s="130">
        <v>0.948678071539658</v>
      </c>
      <c r="E19" s="130">
        <v>0.932998324958124</v>
      </c>
      <c r="F19" s="134">
        <v>0.0156797465815339</v>
      </c>
      <c r="G19" s="130">
        <v>0.937799636303521</v>
      </c>
      <c r="H19" s="130">
        <v>0.922706700518821</v>
      </c>
      <c r="I19" s="134">
        <v>0.0150929357847002</v>
      </c>
      <c r="J19" s="130">
        <v>0.888431972226814</v>
      </c>
      <c r="K19" s="130">
        <v>0.883739927144276</v>
      </c>
      <c r="L19" s="134">
        <v>0.00469204508253795</v>
      </c>
      <c r="M19" s="130">
        <v>0.966150895472099</v>
      </c>
      <c r="N19" s="130">
        <v>0.966105356974059</v>
      </c>
      <c r="O19" s="134">
        <v>4.55384980400098e-5</v>
      </c>
      <c r="P19" s="130">
        <v>0.0197175659871987</v>
      </c>
      <c r="Q19" s="130">
        <v>0.021209029460528</v>
      </c>
      <c r="R19" s="134">
        <v>-0.00149146347332932</v>
      </c>
    </row>
    <row r="20" spans="1:18">
      <c r="A20" s="128" t="s">
        <v>186</v>
      </c>
      <c r="B20" s="128" t="s">
        <v>3317</v>
      </c>
      <c r="C20" s="129">
        <v>14</v>
      </c>
      <c r="D20" s="130">
        <v>0.951321585903084</v>
      </c>
      <c r="E20" s="130">
        <v>0.942210503186113</v>
      </c>
      <c r="F20" s="134">
        <v>0.0091110827169707</v>
      </c>
      <c r="G20" s="130">
        <v>0.93728500934824</v>
      </c>
      <c r="H20" s="130">
        <v>0.908171225809699</v>
      </c>
      <c r="I20" s="134">
        <v>0.0291137835385414</v>
      </c>
      <c r="J20" s="130">
        <v>0.910511045518255</v>
      </c>
      <c r="K20" s="130">
        <v>0.904094420816871</v>
      </c>
      <c r="L20" s="134">
        <v>0.00641662470138393</v>
      </c>
      <c r="M20" s="130">
        <v>0.957557546114464</v>
      </c>
      <c r="N20" s="130">
        <v>0.958802048651942</v>
      </c>
      <c r="O20" s="134">
        <v>-0.00124450253747821</v>
      </c>
      <c r="P20" s="130">
        <v>0.0192747735126553</v>
      </c>
      <c r="Q20" s="130">
        <v>0.0203839725010831</v>
      </c>
      <c r="R20" s="134">
        <v>-0.00110919898842784</v>
      </c>
    </row>
    <row r="21" spans="1:18">
      <c r="A21" s="128" t="s">
        <v>186</v>
      </c>
      <c r="B21" s="128" t="s">
        <v>1426</v>
      </c>
      <c r="C21" s="129">
        <v>22</v>
      </c>
      <c r="D21" s="130">
        <v>0.978926188711215</v>
      </c>
      <c r="E21" s="130">
        <v>0.980404618154856</v>
      </c>
      <c r="F21" s="134">
        <v>-0.00147842944364185</v>
      </c>
      <c r="G21" s="130">
        <v>0.180327868852459</v>
      </c>
      <c r="H21" s="130">
        <v>0.25</v>
      </c>
      <c r="I21" s="134">
        <v>-0.069672131147541</v>
      </c>
      <c r="J21" s="130">
        <v>0.147540983606557</v>
      </c>
      <c r="K21" s="130">
        <v>0.25</v>
      </c>
      <c r="L21" s="134">
        <v>-0.102459016393443</v>
      </c>
      <c r="M21" s="130">
        <v>0.976598612205401</v>
      </c>
      <c r="N21" s="130">
        <v>0.980775951209237</v>
      </c>
      <c r="O21" s="134">
        <v>-0.00417733900383599</v>
      </c>
      <c r="P21" s="130">
        <v>0.0165502678391868</v>
      </c>
      <c r="Q21" s="130">
        <v>0.0170487319069164</v>
      </c>
      <c r="R21" s="134">
        <v>-0.000498464067729586</v>
      </c>
    </row>
    <row r="22" spans="1:18">
      <c r="A22" s="128" t="s">
        <v>186</v>
      </c>
      <c r="B22" s="128" t="s">
        <v>3318</v>
      </c>
      <c r="C22" s="129">
        <v>13</v>
      </c>
      <c r="D22" s="130">
        <v>0.976237070170534</v>
      </c>
      <c r="E22" s="130">
        <v>0.973138146674247</v>
      </c>
      <c r="F22" s="134">
        <v>0.00309892349628726</v>
      </c>
      <c r="G22" s="130">
        <v>0.967471532279603</v>
      </c>
      <c r="H22" s="130">
        <v>0.964286319873301</v>
      </c>
      <c r="I22" s="134">
        <v>0.00318521240630143</v>
      </c>
      <c r="J22" s="130">
        <v>0.940264828708087</v>
      </c>
      <c r="K22" s="130">
        <v>0.938181861343697</v>
      </c>
      <c r="L22" s="134">
        <v>0.0020829673643904</v>
      </c>
      <c r="M22" s="130">
        <v>0.972197619297572</v>
      </c>
      <c r="N22" s="130">
        <v>0.973404319614081</v>
      </c>
      <c r="O22" s="134">
        <v>-0.00120670031650927</v>
      </c>
      <c r="P22" s="130">
        <v>0.0169242755949148</v>
      </c>
      <c r="Q22" s="130">
        <v>0.0167359574927549</v>
      </c>
      <c r="R22" s="134">
        <v>0.000188318102159902</v>
      </c>
    </row>
    <row r="23" spans="1:18">
      <c r="A23" s="128" t="s">
        <v>186</v>
      </c>
      <c r="B23" s="128" t="s">
        <v>3319</v>
      </c>
      <c r="C23" s="129">
        <v>16</v>
      </c>
      <c r="D23" s="130">
        <v>0.962251201098147</v>
      </c>
      <c r="E23" s="130">
        <v>0.965041521564425</v>
      </c>
      <c r="F23" s="134">
        <v>-0.00279032046627847</v>
      </c>
      <c r="G23" s="130">
        <v>0.955448699244873</v>
      </c>
      <c r="H23" s="130">
        <v>0.956750343158923</v>
      </c>
      <c r="I23" s="134">
        <v>-0.00130164391404985</v>
      </c>
      <c r="J23" s="130">
        <v>0.938721536863482</v>
      </c>
      <c r="K23" s="130">
        <v>0.938152292766908</v>
      </c>
      <c r="L23" s="134">
        <v>0.000569244096574217</v>
      </c>
      <c r="M23" s="130">
        <v>0.974052289770099</v>
      </c>
      <c r="N23" s="130">
        <v>0.976745327516772</v>
      </c>
      <c r="O23" s="134">
        <v>-0.00269303774667295</v>
      </c>
      <c r="P23" s="130">
        <v>0.0165274634376113</v>
      </c>
      <c r="Q23" s="130">
        <v>0.0166677720038765</v>
      </c>
      <c r="R23" s="134">
        <v>-0.000140308566265228</v>
      </c>
    </row>
    <row r="24" spans="1:18">
      <c r="A24" s="128" t="s">
        <v>186</v>
      </c>
      <c r="B24" s="128" t="s">
        <v>3320</v>
      </c>
      <c r="C24" s="129">
        <v>9</v>
      </c>
      <c r="D24" s="130">
        <v>0.946635730858469</v>
      </c>
      <c r="E24" s="130">
        <v>0.947430736443287</v>
      </c>
      <c r="F24" s="134">
        <v>-0.000795005584818154</v>
      </c>
      <c r="G24" s="130">
        <v>0.940863750959114</v>
      </c>
      <c r="H24" s="130">
        <v>0.947843707160675</v>
      </c>
      <c r="I24" s="134">
        <v>-0.00697995620156078</v>
      </c>
      <c r="J24" s="130">
        <v>0.909689109941905</v>
      </c>
      <c r="K24" s="130">
        <v>0.909856696605815</v>
      </c>
      <c r="L24" s="134">
        <v>-0.00016758666390948</v>
      </c>
      <c r="M24" s="130">
        <v>0.968719178937667</v>
      </c>
      <c r="N24" s="130">
        <v>0.969466743445535</v>
      </c>
      <c r="O24" s="134">
        <v>-0.000747564507868614</v>
      </c>
      <c r="P24" s="130">
        <v>0.0240046590641165</v>
      </c>
      <c r="Q24" s="130">
        <v>0.0261517181795148</v>
      </c>
      <c r="R24" s="134">
        <v>-0.00214705911539823</v>
      </c>
    </row>
    <row r="25" spans="1:18">
      <c r="A25" s="128" t="s">
        <v>186</v>
      </c>
      <c r="B25" s="128" t="s">
        <v>3321</v>
      </c>
      <c r="C25" s="129">
        <v>9</v>
      </c>
      <c r="D25" s="130">
        <v>0.966101694915254</v>
      </c>
      <c r="E25" s="130">
        <v>0.957070707070707</v>
      </c>
      <c r="F25" s="134">
        <v>0.00903098784454714</v>
      </c>
      <c r="G25" s="130">
        <v>0.950703545316595</v>
      </c>
      <c r="H25" s="130">
        <v>0.950811551126264</v>
      </c>
      <c r="I25" s="134">
        <v>-0.000108005809668521</v>
      </c>
      <c r="J25" s="130">
        <v>0.93560491102221</v>
      </c>
      <c r="K25" s="130">
        <v>0.936103097590116</v>
      </c>
      <c r="L25" s="134">
        <v>-0.000498186567905678</v>
      </c>
      <c r="M25" s="130">
        <v>0.964085302489495</v>
      </c>
      <c r="N25" s="130">
        <v>0.966726601948984</v>
      </c>
      <c r="O25" s="134">
        <v>-0.00264129945948832</v>
      </c>
      <c r="P25" s="130">
        <v>0.0177404686367123</v>
      </c>
      <c r="Q25" s="130">
        <v>0.0184679975509286</v>
      </c>
      <c r="R25" s="134">
        <v>-0.000727528914216354</v>
      </c>
    </row>
    <row r="26" spans="1:18">
      <c r="A26" s="128" t="s">
        <v>186</v>
      </c>
      <c r="B26" s="128" t="s">
        <v>40</v>
      </c>
      <c r="C26" s="129">
        <v>3</v>
      </c>
      <c r="D26" s="130">
        <v>0.907692307692308</v>
      </c>
      <c r="E26" s="130">
        <v>0.932069510268562</v>
      </c>
      <c r="F26" s="134">
        <v>-0.0243772025762548</v>
      </c>
      <c r="G26" s="130">
        <v>0</v>
      </c>
      <c r="H26" s="130">
        <v>0</v>
      </c>
      <c r="I26" s="134">
        <v>0</v>
      </c>
      <c r="J26" s="130">
        <v>0</v>
      </c>
      <c r="K26" s="130">
        <v>0</v>
      </c>
      <c r="L26" s="134">
        <v>0</v>
      </c>
      <c r="M26" s="130">
        <v>0.948696715912299</v>
      </c>
      <c r="N26" s="130">
        <v>0.960969497484618</v>
      </c>
      <c r="O26" s="134">
        <v>-0.0122727815723189</v>
      </c>
      <c r="P26" s="130">
        <v>0.0185175245558478</v>
      </c>
      <c r="Q26" s="130">
        <v>0.019842808303669</v>
      </c>
      <c r="R26" s="134">
        <v>-0.0013252837478212</v>
      </c>
    </row>
    <row r="27" ht="15" spans="1:18">
      <c r="A27" s="125" t="s">
        <v>398</v>
      </c>
      <c r="B27" s="125" t="s">
        <v>3474</v>
      </c>
      <c r="C27" s="126">
        <v>48</v>
      </c>
      <c r="D27" s="127">
        <v>0.943068613722745</v>
      </c>
      <c r="E27" s="127">
        <v>0.942927738172391</v>
      </c>
      <c r="F27" s="133">
        <v>0.000140875550353137</v>
      </c>
      <c r="G27" s="127">
        <v>0.954179269166817</v>
      </c>
      <c r="H27" s="127">
        <v>0.956617247040276</v>
      </c>
      <c r="I27" s="133">
        <v>-0.00243797787345967</v>
      </c>
      <c r="J27" s="127">
        <v>0.914807652576889</v>
      </c>
      <c r="K27" s="127">
        <v>0.909103881376432</v>
      </c>
      <c r="L27" s="133">
        <v>0.00570377120045695</v>
      </c>
      <c r="M27" s="127">
        <v>0.961427634733762</v>
      </c>
      <c r="N27" s="127">
        <v>0.962159276818294</v>
      </c>
      <c r="O27" s="133">
        <v>-0.000731642084531803</v>
      </c>
      <c r="P27" s="127">
        <v>0.0179356016995172</v>
      </c>
      <c r="Q27" s="127">
        <v>0.0189514495047045</v>
      </c>
      <c r="R27" s="133">
        <v>-0.00101584780518733</v>
      </c>
    </row>
    <row r="28" spans="1:18">
      <c r="A28" s="128" t="s">
        <v>398</v>
      </c>
      <c r="B28" s="128" t="s">
        <v>3322</v>
      </c>
      <c r="C28" s="129">
        <v>6</v>
      </c>
      <c r="D28" s="130">
        <v>0.932458833379849</v>
      </c>
      <c r="E28" s="130">
        <v>0.9425320056899</v>
      </c>
      <c r="F28" s="134">
        <v>-0.0100731723100512</v>
      </c>
      <c r="G28" s="130">
        <v>0.970960073337856</v>
      </c>
      <c r="H28" s="130">
        <v>0.973071833986401</v>
      </c>
      <c r="I28" s="134">
        <v>-0.00211176064854401</v>
      </c>
      <c r="J28" s="130">
        <v>0.919090113373282</v>
      </c>
      <c r="K28" s="130">
        <v>0.91825505892931</v>
      </c>
      <c r="L28" s="134">
        <v>0.000835054443972028</v>
      </c>
      <c r="M28" s="130">
        <v>0.965269580692611</v>
      </c>
      <c r="N28" s="130">
        <v>0.970120400723017</v>
      </c>
      <c r="O28" s="134">
        <v>-0.00485082003040627</v>
      </c>
      <c r="P28" s="130">
        <v>0.0207661521508699</v>
      </c>
      <c r="Q28" s="130">
        <v>0.0219708296893954</v>
      </c>
      <c r="R28" s="134">
        <v>-0.00120467753852549</v>
      </c>
    </row>
    <row r="29" spans="1:18">
      <c r="A29" s="128" t="s">
        <v>398</v>
      </c>
      <c r="B29" s="128" t="s">
        <v>3323</v>
      </c>
      <c r="C29" s="129">
        <v>8</v>
      </c>
      <c r="D29" s="130">
        <v>0.963845848232022</v>
      </c>
      <c r="E29" s="130">
        <v>0.96669341894061</v>
      </c>
      <c r="F29" s="134">
        <v>-0.00284757070858777</v>
      </c>
      <c r="G29" s="130">
        <v>0.9495744149939</v>
      </c>
      <c r="H29" s="130">
        <v>0.948683586006645</v>
      </c>
      <c r="I29" s="134">
        <v>0.000890828987255454</v>
      </c>
      <c r="J29" s="130">
        <v>0.921862870134191</v>
      </c>
      <c r="K29" s="130">
        <v>0.925929028115141</v>
      </c>
      <c r="L29" s="134">
        <v>-0.00406615798094989</v>
      </c>
      <c r="M29" s="130">
        <v>0.966636845753341</v>
      </c>
      <c r="N29" s="130">
        <v>0.970337792033862</v>
      </c>
      <c r="O29" s="134">
        <v>-0.00370094628052109</v>
      </c>
      <c r="P29" s="130">
        <v>0.0194991834512793</v>
      </c>
      <c r="Q29" s="130">
        <v>0.0227398656885126</v>
      </c>
      <c r="R29" s="134">
        <v>-0.00324068223723334</v>
      </c>
    </row>
    <row r="30" spans="1:18">
      <c r="A30" s="128" t="s">
        <v>398</v>
      </c>
      <c r="B30" s="128" t="s">
        <v>3324</v>
      </c>
      <c r="C30" s="129">
        <v>5</v>
      </c>
      <c r="D30" s="130">
        <v>0.925996204933586</v>
      </c>
      <c r="E30" s="130">
        <v>0.926891290527654</v>
      </c>
      <c r="F30" s="134">
        <v>-0.000895085594067813</v>
      </c>
      <c r="G30" s="130">
        <v>0.95368265993266</v>
      </c>
      <c r="H30" s="130">
        <v>0.955345789961423</v>
      </c>
      <c r="I30" s="134">
        <v>-0.00166313002876339</v>
      </c>
      <c r="J30" s="130">
        <v>0.918423821548822</v>
      </c>
      <c r="K30" s="130">
        <v>0.919387513200147</v>
      </c>
      <c r="L30" s="134">
        <v>-0.000963691651325038</v>
      </c>
      <c r="M30" s="130">
        <v>0.953030991208477</v>
      </c>
      <c r="N30" s="130">
        <v>0.958081926646619</v>
      </c>
      <c r="O30" s="134">
        <v>-0.00505093543814239</v>
      </c>
      <c r="P30" s="130">
        <v>0.0198741938052393</v>
      </c>
      <c r="Q30" s="130">
        <v>0.0217009690164727</v>
      </c>
      <c r="R30" s="134">
        <v>-0.00182677521123347</v>
      </c>
    </row>
    <row r="31" spans="1:18">
      <c r="A31" s="128" t="s">
        <v>398</v>
      </c>
      <c r="B31" s="128" t="s">
        <v>3325</v>
      </c>
      <c r="C31" s="129">
        <v>7</v>
      </c>
      <c r="D31" s="130">
        <v>0.944444444444444</v>
      </c>
      <c r="E31" s="130">
        <v>0.945615091310456</v>
      </c>
      <c r="F31" s="134">
        <v>-0.00117064686601109</v>
      </c>
      <c r="G31" s="130">
        <v>0.959889801843814</v>
      </c>
      <c r="H31" s="130">
        <v>0.951931317678096</v>
      </c>
      <c r="I31" s="134">
        <v>0.00795848416571776</v>
      </c>
      <c r="J31" s="130">
        <v>0.93074743904386</v>
      </c>
      <c r="K31" s="130">
        <v>0.917154184956366</v>
      </c>
      <c r="L31" s="134">
        <v>0.0135932540874946</v>
      </c>
      <c r="M31" s="130">
        <v>0.966668660977184</v>
      </c>
      <c r="N31" s="130">
        <v>0.966317719808275</v>
      </c>
      <c r="O31" s="134">
        <v>0.00035094116890888</v>
      </c>
      <c r="P31" s="130">
        <v>0.0174433882217011</v>
      </c>
      <c r="Q31" s="130">
        <v>0.0176885261859952</v>
      </c>
      <c r="R31" s="134">
        <v>-0.000245137964294068</v>
      </c>
    </row>
    <row r="32" spans="1:18">
      <c r="A32" s="128" t="s">
        <v>398</v>
      </c>
      <c r="B32" s="128" t="s">
        <v>3326</v>
      </c>
      <c r="C32" s="129">
        <v>8</v>
      </c>
      <c r="D32" s="130">
        <v>0.957932361836679</v>
      </c>
      <c r="E32" s="130">
        <v>0.942382271468144</v>
      </c>
      <c r="F32" s="134">
        <v>0.0155500903685346</v>
      </c>
      <c r="G32" s="130">
        <v>0.949345254543996</v>
      </c>
      <c r="H32" s="130">
        <v>0.954807926657793</v>
      </c>
      <c r="I32" s="134">
        <v>-0.0054626721137967</v>
      </c>
      <c r="J32" s="130">
        <v>0.900210374305809</v>
      </c>
      <c r="K32" s="130">
        <v>0.89221301486717</v>
      </c>
      <c r="L32" s="134">
        <v>0.007997359438639</v>
      </c>
      <c r="M32" s="130">
        <v>0.957403182635875</v>
      </c>
      <c r="N32" s="130">
        <v>0.956910984899464</v>
      </c>
      <c r="O32" s="134">
        <v>0.00049219773641096</v>
      </c>
      <c r="P32" s="130">
        <v>0.0174645800100054</v>
      </c>
      <c r="Q32" s="130">
        <v>0.018870368876602</v>
      </c>
      <c r="R32" s="134">
        <v>-0.00140578886659658</v>
      </c>
    </row>
    <row r="33" spans="1:18">
      <c r="A33" s="128" t="s">
        <v>398</v>
      </c>
      <c r="B33" s="128" t="s">
        <v>3327</v>
      </c>
      <c r="C33" s="129">
        <v>8</v>
      </c>
      <c r="D33" s="130">
        <v>0.935858803271632</v>
      </c>
      <c r="E33" s="130">
        <v>0.934379768912143</v>
      </c>
      <c r="F33" s="134">
        <v>0.00147903435948848</v>
      </c>
      <c r="G33" s="130">
        <v>0.957104148265693</v>
      </c>
      <c r="H33" s="130">
        <v>0.966155511694073</v>
      </c>
      <c r="I33" s="134">
        <v>-0.0090513634283802</v>
      </c>
      <c r="J33" s="130">
        <v>0.915274180751209</v>
      </c>
      <c r="K33" s="130">
        <v>0.903843234072891</v>
      </c>
      <c r="L33" s="134">
        <v>0.0114309466783181</v>
      </c>
      <c r="M33" s="130">
        <v>0.961763169407582</v>
      </c>
      <c r="N33" s="130">
        <v>0.957529309517008</v>
      </c>
      <c r="O33" s="134">
        <v>0.00423385989057368</v>
      </c>
      <c r="P33" s="130">
        <v>0.0169971146821269</v>
      </c>
      <c r="Q33" s="130">
        <v>0.0173703415074689</v>
      </c>
      <c r="R33" s="134">
        <v>-0.000373226825342032</v>
      </c>
    </row>
    <row r="34" spans="1:18">
      <c r="A34" s="128" t="s">
        <v>398</v>
      </c>
      <c r="B34" s="128" t="s">
        <v>3328</v>
      </c>
      <c r="C34" s="129">
        <v>6</v>
      </c>
      <c r="D34" s="130">
        <v>0.939317319848293</v>
      </c>
      <c r="E34" s="130">
        <v>0.941700610997963</v>
      </c>
      <c r="F34" s="134">
        <v>-0.00238329114967006</v>
      </c>
      <c r="G34" s="130">
        <v>0.938036714755221</v>
      </c>
      <c r="H34" s="130">
        <v>0.943295292439372</v>
      </c>
      <c r="I34" s="134">
        <v>-0.00525857768415106</v>
      </c>
      <c r="J34" s="130">
        <v>0.901097691260061</v>
      </c>
      <c r="K34" s="130">
        <v>0.900316823143018</v>
      </c>
      <c r="L34" s="134">
        <v>0.000780868117043143</v>
      </c>
      <c r="M34" s="130">
        <v>0.955948333485614</v>
      </c>
      <c r="N34" s="130">
        <v>0.95815405507133</v>
      </c>
      <c r="O34" s="134">
        <v>-0.00220572158571575</v>
      </c>
      <c r="P34" s="130">
        <v>0.0161463342046875</v>
      </c>
      <c r="Q34" s="130">
        <v>0.0165249428000072</v>
      </c>
      <c r="R34" s="134">
        <v>-0.000378608595319661</v>
      </c>
    </row>
    <row r="35" ht="15" spans="1:18">
      <c r="A35" s="125" t="s">
        <v>496</v>
      </c>
      <c r="B35" s="125" t="s">
        <v>3474</v>
      </c>
      <c r="C35" s="126">
        <v>88</v>
      </c>
      <c r="D35" s="127">
        <v>0.944044228513989</v>
      </c>
      <c r="E35" s="127">
        <v>0.941776484682526</v>
      </c>
      <c r="F35" s="133">
        <v>0.00226774383146289</v>
      </c>
      <c r="G35" s="127">
        <v>0.962959202094052</v>
      </c>
      <c r="H35" s="127">
        <v>0.96673500906536</v>
      </c>
      <c r="I35" s="133">
        <v>-0.00377580697130853</v>
      </c>
      <c r="J35" s="127">
        <v>0.941832189144274</v>
      </c>
      <c r="K35" s="127">
        <v>0.942574693392935</v>
      </c>
      <c r="L35" s="133">
        <v>-0.000742504248660736</v>
      </c>
      <c r="M35" s="127">
        <v>0.983622675364997</v>
      </c>
      <c r="N35" s="127">
        <v>0.985138700599159</v>
      </c>
      <c r="O35" s="133">
        <v>-0.00151602523416206</v>
      </c>
      <c r="P35" s="127">
        <v>0.0182283249699757</v>
      </c>
      <c r="Q35" s="127">
        <v>0.0181904216680354</v>
      </c>
      <c r="R35" s="133">
        <v>3.79033019402911e-5</v>
      </c>
    </row>
    <row r="36" spans="1:18">
      <c r="A36" s="128" t="s">
        <v>496</v>
      </c>
      <c r="B36" s="128" t="s">
        <v>3329</v>
      </c>
      <c r="C36" s="129">
        <v>14</v>
      </c>
      <c r="D36" s="130">
        <v>0.956241956241956</v>
      </c>
      <c r="E36" s="130">
        <v>0.959826480573369</v>
      </c>
      <c r="F36" s="134">
        <v>-0.00358452433141221</v>
      </c>
      <c r="G36" s="130">
        <v>0.944834963325183</v>
      </c>
      <c r="H36" s="130">
        <v>0.966140307843258</v>
      </c>
      <c r="I36" s="134">
        <v>-0.0213053445180742</v>
      </c>
      <c r="J36" s="130">
        <v>0.939664313158026</v>
      </c>
      <c r="K36" s="130">
        <v>0.941472987060771</v>
      </c>
      <c r="L36" s="134">
        <v>-0.00180867390274542</v>
      </c>
      <c r="M36" s="130">
        <v>0.977632033275519</v>
      </c>
      <c r="N36" s="130">
        <v>0.981000710403014</v>
      </c>
      <c r="O36" s="134">
        <v>-0.00336867712749511</v>
      </c>
      <c r="P36" s="130">
        <v>0.0165045780954453</v>
      </c>
      <c r="Q36" s="130">
        <v>0.0166719006890437</v>
      </c>
      <c r="R36" s="134">
        <v>-0.000167322593598314</v>
      </c>
    </row>
    <row r="37" spans="1:18">
      <c r="A37" s="128" t="s">
        <v>496</v>
      </c>
      <c r="B37" s="128" t="s">
        <v>3330</v>
      </c>
      <c r="C37" s="129">
        <v>18</v>
      </c>
      <c r="D37" s="130">
        <v>0.936890838206628</v>
      </c>
      <c r="E37" s="130">
        <v>0.904821073558648</v>
      </c>
      <c r="F37" s="134">
        <v>0.0320697646479795</v>
      </c>
      <c r="G37" s="130">
        <v>0.961676344876892</v>
      </c>
      <c r="H37" s="130">
        <v>0.959353748591931</v>
      </c>
      <c r="I37" s="134">
        <v>0.0023225962849609</v>
      </c>
      <c r="J37" s="130">
        <v>0.934755661624396</v>
      </c>
      <c r="K37" s="130">
        <v>0.935108890650423</v>
      </c>
      <c r="L37" s="134">
        <v>-0.000353229026027191</v>
      </c>
      <c r="M37" s="130">
        <v>0.978128839232804</v>
      </c>
      <c r="N37" s="130">
        <v>0.979158702641834</v>
      </c>
      <c r="O37" s="134">
        <v>-0.00102986340902989</v>
      </c>
      <c r="P37" s="130">
        <v>0.0215363077111733</v>
      </c>
      <c r="Q37" s="130">
        <v>0.0216543825743747</v>
      </c>
      <c r="R37" s="134">
        <v>-0.000118074863201378</v>
      </c>
    </row>
    <row r="38" spans="1:18">
      <c r="A38" s="128" t="s">
        <v>496</v>
      </c>
      <c r="B38" s="128" t="s">
        <v>3331</v>
      </c>
      <c r="C38" s="129">
        <v>14</v>
      </c>
      <c r="D38" s="130">
        <v>0.938459429824561</v>
      </c>
      <c r="E38" s="130">
        <v>0.942984907769704</v>
      </c>
      <c r="F38" s="134">
        <v>-0.00452547794514235</v>
      </c>
      <c r="G38" s="130">
        <v>0.976317483930415</v>
      </c>
      <c r="H38" s="130">
        <v>0.976803205454974</v>
      </c>
      <c r="I38" s="134">
        <v>-0.000485721524558946</v>
      </c>
      <c r="J38" s="130">
        <v>0.953101235609534</v>
      </c>
      <c r="K38" s="130">
        <v>0.951729071086774</v>
      </c>
      <c r="L38" s="134">
        <v>0.0013721645227599</v>
      </c>
      <c r="M38" s="130">
        <v>0.991171951345967</v>
      </c>
      <c r="N38" s="130">
        <v>0.991908016836596</v>
      </c>
      <c r="O38" s="134">
        <v>-0.000736065490629101</v>
      </c>
      <c r="P38" s="130">
        <v>0.0163791388632706</v>
      </c>
      <c r="Q38" s="130">
        <v>0.0166225301077052</v>
      </c>
      <c r="R38" s="134">
        <v>-0.000243391244434569</v>
      </c>
    </row>
    <row r="39" spans="1:18">
      <c r="A39" s="128" t="s">
        <v>496</v>
      </c>
      <c r="B39" s="128" t="s">
        <v>3332</v>
      </c>
      <c r="C39" s="129">
        <v>13</v>
      </c>
      <c r="D39" s="130">
        <v>0.917513206013815</v>
      </c>
      <c r="E39" s="130">
        <v>0.913989637305699</v>
      </c>
      <c r="F39" s="134">
        <v>0.00352356870811599</v>
      </c>
      <c r="G39" s="130">
        <v>0.960875543224729</v>
      </c>
      <c r="H39" s="130">
        <v>0.959036636473164</v>
      </c>
      <c r="I39" s="134">
        <v>0.00183890675156528</v>
      </c>
      <c r="J39" s="130">
        <v>0.933028881959619</v>
      </c>
      <c r="K39" s="130">
        <v>0.936281435999248</v>
      </c>
      <c r="L39" s="134">
        <v>-0.00325255403962821</v>
      </c>
      <c r="M39" s="130">
        <v>0.980524800096496</v>
      </c>
      <c r="N39" s="130">
        <v>0.983486164897566</v>
      </c>
      <c r="O39" s="134">
        <v>-0.00296136480106957</v>
      </c>
      <c r="P39" s="130">
        <v>0.0210210139353584</v>
      </c>
      <c r="Q39" s="130">
        <v>0.0205705241667369</v>
      </c>
      <c r="R39" s="134">
        <v>0.000450489768621529</v>
      </c>
    </row>
    <row r="40" spans="1:18">
      <c r="A40" s="128" t="s">
        <v>496</v>
      </c>
      <c r="B40" s="128" t="s">
        <v>3333</v>
      </c>
      <c r="C40" s="129">
        <v>14</v>
      </c>
      <c r="D40" s="130">
        <v>0.953010692177828</v>
      </c>
      <c r="E40" s="130">
        <v>0.959654178674352</v>
      </c>
      <c r="F40" s="134">
        <v>-0.0066434864965238</v>
      </c>
      <c r="G40" s="130">
        <v>0.957337146859678</v>
      </c>
      <c r="H40" s="130">
        <v>0.955510540049854</v>
      </c>
      <c r="I40" s="134">
        <v>0.00182660680982338</v>
      </c>
      <c r="J40" s="130">
        <v>0.932599813215036</v>
      </c>
      <c r="K40" s="130">
        <v>0.929153118231864</v>
      </c>
      <c r="L40" s="134">
        <v>0.00344669498317263</v>
      </c>
      <c r="M40" s="130">
        <v>0.991373978497454</v>
      </c>
      <c r="N40" s="130">
        <v>0.989495967201694</v>
      </c>
      <c r="O40" s="134">
        <v>0.00187801129576015</v>
      </c>
      <c r="P40" s="130">
        <v>0.0210152906729398</v>
      </c>
      <c r="Q40" s="130">
        <v>0.0208470284806643</v>
      </c>
      <c r="R40" s="134">
        <v>0.000168262192275476</v>
      </c>
    </row>
    <row r="41" spans="1:18">
      <c r="A41" s="128" t="s">
        <v>496</v>
      </c>
      <c r="B41" s="128" t="s">
        <v>3334</v>
      </c>
      <c r="C41" s="129">
        <v>15</v>
      </c>
      <c r="D41" s="130">
        <v>0.966666666666667</v>
      </c>
      <c r="E41" s="130">
        <v>0.96800360522758</v>
      </c>
      <c r="F41" s="134">
        <v>-0.00133693856091333</v>
      </c>
      <c r="G41" s="130">
        <v>0.975573000468323</v>
      </c>
      <c r="H41" s="130">
        <v>0.974752178980098</v>
      </c>
      <c r="I41" s="134">
        <v>0.000820821488225487</v>
      </c>
      <c r="J41" s="130">
        <v>0.949917231977669</v>
      </c>
      <c r="K41" s="130">
        <v>0.953023123962257</v>
      </c>
      <c r="L41" s="134">
        <v>-0.00310589198458766</v>
      </c>
      <c r="M41" s="130">
        <v>0.98077477997403</v>
      </c>
      <c r="N41" s="130">
        <v>0.98275809890639</v>
      </c>
      <c r="O41" s="134">
        <v>-0.00198331893236003</v>
      </c>
      <c r="P41" s="130">
        <v>0.0151573340879575</v>
      </c>
      <c r="Q41" s="130">
        <v>0.0148399411678334</v>
      </c>
      <c r="R41" s="134">
        <v>0.000317392920124074</v>
      </c>
    </row>
    <row r="42" ht="15" spans="1:18">
      <c r="A42" s="125" t="s">
        <v>671</v>
      </c>
      <c r="B42" s="125" t="s">
        <v>3474</v>
      </c>
      <c r="C42" s="126">
        <v>23</v>
      </c>
      <c r="D42" s="127">
        <v>0.937271135169559</v>
      </c>
      <c r="E42" s="127">
        <v>0.947183660443593</v>
      </c>
      <c r="F42" s="133">
        <v>-0.00991252527403452</v>
      </c>
      <c r="G42" s="127">
        <v>0.957168714977521</v>
      </c>
      <c r="H42" s="127">
        <v>0.95410747283613</v>
      </c>
      <c r="I42" s="133">
        <v>0.00306124214139147</v>
      </c>
      <c r="J42" s="127">
        <v>0.916136287973949</v>
      </c>
      <c r="K42" s="127">
        <v>0.917069997782541</v>
      </c>
      <c r="L42" s="133">
        <v>-0.00093370980859242</v>
      </c>
      <c r="M42" s="127">
        <v>0.964417357030765</v>
      </c>
      <c r="N42" s="127">
        <v>0.968481624581128</v>
      </c>
      <c r="O42" s="133">
        <v>-0.00406426755036304</v>
      </c>
      <c r="P42" s="127">
        <v>0.0178433773182787</v>
      </c>
      <c r="Q42" s="127">
        <v>0.0189478214212314</v>
      </c>
      <c r="R42" s="133">
        <v>-0.00110444410295274</v>
      </c>
    </row>
    <row r="43" spans="1:18">
      <c r="A43" s="128" t="s">
        <v>671</v>
      </c>
      <c r="B43" s="128" t="s">
        <v>3335</v>
      </c>
      <c r="C43" s="129">
        <v>23</v>
      </c>
      <c r="D43" s="130">
        <v>0.937271135169559</v>
      </c>
      <c r="E43" s="130">
        <v>0.947183660443593</v>
      </c>
      <c r="F43" s="134">
        <v>-0.00991252527403452</v>
      </c>
      <c r="G43" s="130">
        <v>0.957168714977521</v>
      </c>
      <c r="H43" s="130">
        <v>0.95410747283613</v>
      </c>
      <c r="I43" s="134">
        <v>0.00306124214139147</v>
      </c>
      <c r="J43" s="130">
        <v>0.916136287973949</v>
      </c>
      <c r="K43" s="130">
        <v>0.917069997782541</v>
      </c>
      <c r="L43" s="134">
        <v>-0.00093370980859242</v>
      </c>
      <c r="M43" s="130">
        <v>0.964417357030765</v>
      </c>
      <c r="N43" s="130">
        <v>0.968481624581128</v>
      </c>
      <c r="O43" s="134">
        <v>-0.00406426755036304</v>
      </c>
      <c r="P43" s="130">
        <v>0.0178433773182787</v>
      </c>
      <c r="Q43" s="130">
        <v>0.0189478214212314</v>
      </c>
      <c r="R43" s="134">
        <v>-0.00110444410295274</v>
      </c>
    </row>
    <row r="44" ht="15" spans="1:18">
      <c r="A44" s="125" t="s">
        <v>719</v>
      </c>
      <c r="B44" s="125" t="s">
        <v>3474</v>
      </c>
      <c r="C44" s="126">
        <v>296</v>
      </c>
      <c r="D44" s="127">
        <v>0.936632006449045</v>
      </c>
      <c r="E44" s="127">
        <v>0.935822160500761</v>
      </c>
      <c r="F44" s="133">
        <v>0.000809845948284704</v>
      </c>
      <c r="G44" s="127">
        <v>0.967624946780845</v>
      </c>
      <c r="H44" s="127">
        <v>0.967194396490604</v>
      </c>
      <c r="I44" s="133">
        <v>0.000430550290241194</v>
      </c>
      <c r="J44" s="127">
        <v>0.885933284167044</v>
      </c>
      <c r="K44" s="127">
        <v>0.886990567035717</v>
      </c>
      <c r="L44" s="133">
        <v>-0.00105728286867324</v>
      </c>
      <c r="M44" s="127">
        <v>0.950937851445654</v>
      </c>
      <c r="N44" s="127">
        <v>0.954732717201752</v>
      </c>
      <c r="O44" s="133">
        <v>-0.00379486575609778</v>
      </c>
      <c r="P44" s="127">
        <v>0.0184776715712075</v>
      </c>
      <c r="Q44" s="127">
        <v>0.0189285018954606</v>
      </c>
      <c r="R44" s="133">
        <v>-0.000450830324253075</v>
      </c>
    </row>
    <row r="45" spans="1:18">
      <c r="A45" s="128" t="s">
        <v>719</v>
      </c>
      <c r="B45" s="128" t="s">
        <v>3336</v>
      </c>
      <c r="C45" s="129">
        <v>13</v>
      </c>
      <c r="D45" s="130">
        <v>0.963827969239533</v>
      </c>
      <c r="E45" s="130">
        <v>0.95726011887914</v>
      </c>
      <c r="F45" s="134">
        <v>0.00656785036039331</v>
      </c>
      <c r="G45" s="130">
        <v>0.973087274125336</v>
      </c>
      <c r="H45" s="130">
        <v>0.976445257724782</v>
      </c>
      <c r="I45" s="134">
        <v>-0.00335798359944561</v>
      </c>
      <c r="J45" s="130">
        <v>0.856557734204793</v>
      </c>
      <c r="K45" s="130">
        <v>0.857284218272951</v>
      </c>
      <c r="L45" s="134">
        <v>-0.000726484068157562</v>
      </c>
      <c r="M45" s="130">
        <v>0.954713462138219</v>
      </c>
      <c r="N45" s="130">
        <v>0.959352259360983</v>
      </c>
      <c r="O45" s="134">
        <v>-0.00463879722276461</v>
      </c>
      <c r="P45" s="130">
        <v>0.0157803743197614</v>
      </c>
      <c r="Q45" s="130">
        <v>0.0154644974741508</v>
      </c>
      <c r="R45" s="134">
        <v>0.000315876845610609</v>
      </c>
    </row>
    <row r="46" spans="1:18">
      <c r="A46" s="128" t="s">
        <v>719</v>
      </c>
      <c r="B46" s="128" t="s">
        <v>3351</v>
      </c>
      <c r="C46" s="129">
        <v>13</v>
      </c>
      <c r="D46" s="130">
        <v>0.915084915084915</v>
      </c>
      <c r="E46" s="130">
        <v>0.912301826209111</v>
      </c>
      <c r="F46" s="134">
        <v>0.00278308887580414</v>
      </c>
      <c r="G46" s="130">
        <v>0.95971258222224</v>
      </c>
      <c r="H46" s="130">
        <v>0.971247373898019</v>
      </c>
      <c r="I46" s="134">
        <v>-0.0115347916757791</v>
      </c>
      <c r="J46" s="130">
        <v>0.905500159808073</v>
      </c>
      <c r="K46" s="130">
        <v>0.911362431525004</v>
      </c>
      <c r="L46" s="134">
        <v>-0.00586227171693188</v>
      </c>
      <c r="M46" s="130">
        <v>0.951631739689979</v>
      </c>
      <c r="N46" s="130">
        <v>0.954286931801822</v>
      </c>
      <c r="O46" s="134">
        <v>-0.00265519211184329</v>
      </c>
      <c r="P46" s="130">
        <v>0.0167209823577135</v>
      </c>
      <c r="Q46" s="130">
        <v>0.0163627635114079</v>
      </c>
      <c r="R46" s="134">
        <v>0.000358218846305568</v>
      </c>
    </row>
    <row r="47" spans="1:18">
      <c r="A47" s="128" t="s">
        <v>719</v>
      </c>
      <c r="B47" s="128" t="s">
        <v>3338</v>
      </c>
      <c r="C47" s="129">
        <v>12</v>
      </c>
      <c r="D47" s="130">
        <v>0.886811623653729</v>
      </c>
      <c r="E47" s="130">
        <v>0.871974394878976</v>
      </c>
      <c r="F47" s="134">
        <v>0.0148372287747531</v>
      </c>
      <c r="G47" s="130">
        <v>0.94108702184424</v>
      </c>
      <c r="H47" s="130">
        <v>0.939161953704807</v>
      </c>
      <c r="I47" s="134">
        <v>0.00192506813943283</v>
      </c>
      <c r="J47" s="130">
        <v>0.732483177476485</v>
      </c>
      <c r="K47" s="130">
        <v>0.744917285863763</v>
      </c>
      <c r="L47" s="134">
        <v>-0.0124341083872785</v>
      </c>
      <c r="M47" s="130">
        <v>0.892708232773878</v>
      </c>
      <c r="N47" s="130">
        <v>0.906801377208331</v>
      </c>
      <c r="O47" s="134">
        <v>-0.014093144434453</v>
      </c>
      <c r="P47" s="130">
        <v>0.0312937203837991</v>
      </c>
      <c r="Q47" s="130">
        <v>0.0303208483174929</v>
      </c>
      <c r="R47" s="134">
        <v>0.000972872066306165</v>
      </c>
    </row>
    <row r="48" spans="1:18">
      <c r="A48" s="128" t="s">
        <v>719</v>
      </c>
      <c r="B48" s="128" t="s">
        <v>3339</v>
      </c>
      <c r="C48" s="129">
        <v>1</v>
      </c>
      <c r="D48" s="130" t="s">
        <v>40</v>
      </c>
      <c r="E48" s="130" t="s">
        <v>40</v>
      </c>
      <c r="F48" s="134" t="s">
        <v>40</v>
      </c>
      <c r="G48" s="130">
        <v>1</v>
      </c>
      <c r="H48" s="130">
        <v>1</v>
      </c>
      <c r="I48" s="134">
        <v>0</v>
      </c>
      <c r="J48" s="130">
        <v>1</v>
      </c>
      <c r="K48" s="130">
        <v>0.976</v>
      </c>
      <c r="L48" s="134">
        <v>0.024</v>
      </c>
      <c r="M48" s="130">
        <v>1</v>
      </c>
      <c r="N48" s="130">
        <v>0.992700729927007</v>
      </c>
      <c r="O48" s="134">
        <v>0.00729927007299269</v>
      </c>
      <c r="P48" s="130">
        <v>0</v>
      </c>
      <c r="Q48" s="130">
        <v>0</v>
      </c>
      <c r="R48" s="134">
        <v>0</v>
      </c>
    </row>
    <row r="49" spans="1:18">
      <c r="A49" s="128" t="s">
        <v>719</v>
      </c>
      <c r="B49" s="128" t="s">
        <v>3340</v>
      </c>
      <c r="C49" s="129">
        <v>24</v>
      </c>
      <c r="D49" s="130">
        <v>0.965399610136452</v>
      </c>
      <c r="E49" s="130">
        <v>0.954088254380273</v>
      </c>
      <c r="F49" s="134">
        <v>0.0113113557561797</v>
      </c>
      <c r="G49" s="130">
        <v>0.981923888090483</v>
      </c>
      <c r="H49" s="130">
        <v>0.968583182550613</v>
      </c>
      <c r="I49" s="134">
        <v>0.0133407055398698</v>
      </c>
      <c r="J49" s="130">
        <v>0.908919539371769</v>
      </c>
      <c r="K49" s="130">
        <v>0.893245834346053</v>
      </c>
      <c r="L49" s="134">
        <v>0.0156737050257157</v>
      </c>
      <c r="M49" s="130">
        <v>0.949698809789409</v>
      </c>
      <c r="N49" s="130">
        <v>0.947088543262655</v>
      </c>
      <c r="O49" s="134">
        <v>0.00261026652675422</v>
      </c>
      <c r="P49" s="130">
        <v>0.019179075746951</v>
      </c>
      <c r="Q49" s="130">
        <v>0.0194261590702409</v>
      </c>
      <c r="R49" s="134">
        <v>-0.000247083323289859</v>
      </c>
    </row>
    <row r="50" spans="1:18">
      <c r="A50" s="128" t="s">
        <v>719</v>
      </c>
      <c r="B50" s="128" t="s">
        <v>3341</v>
      </c>
      <c r="C50" s="129">
        <v>18</v>
      </c>
      <c r="D50" s="130">
        <v>0.979830839297333</v>
      </c>
      <c r="E50" s="130">
        <v>0.971826424870466</v>
      </c>
      <c r="F50" s="134">
        <v>0.00800441442686617</v>
      </c>
      <c r="G50" s="130">
        <v>0.963047498998657</v>
      </c>
      <c r="H50" s="130">
        <v>0.96825935094442</v>
      </c>
      <c r="I50" s="134">
        <v>-0.0052118519457629</v>
      </c>
      <c r="J50" s="130">
        <v>0.940923709445609</v>
      </c>
      <c r="K50" s="130">
        <v>0.940150256335953</v>
      </c>
      <c r="L50" s="134">
        <v>0.000773453109656708</v>
      </c>
      <c r="M50" s="130">
        <v>0.964133319515349</v>
      </c>
      <c r="N50" s="130">
        <v>0.967232980148581</v>
      </c>
      <c r="O50" s="134">
        <v>-0.00309966063323197</v>
      </c>
      <c r="P50" s="130">
        <v>0.0150822571708648</v>
      </c>
      <c r="Q50" s="130">
        <v>0.0159008321748206</v>
      </c>
      <c r="R50" s="134">
        <v>-0.000818575003955789</v>
      </c>
    </row>
    <row r="51" spans="1:18">
      <c r="A51" s="128" t="s">
        <v>719</v>
      </c>
      <c r="B51" s="128" t="s">
        <v>3342</v>
      </c>
      <c r="C51" s="129">
        <v>20</v>
      </c>
      <c r="D51" s="130">
        <v>0.905126026621354</v>
      </c>
      <c r="E51" s="130">
        <v>0.906022028322128</v>
      </c>
      <c r="F51" s="134">
        <v>-0.00089600170077464</v>
      </c>
      <c r="G51" s="130">
        <v>0.963667946799494</v>
      </c>
      <c r="H51" s="130">
        <v>0.961287780641887</v>
      </c>
      <c r="I51" s="134">
        <v>0.00238016615760661</v>
      </c>
      <c r="J51" s="130">
        <v>0.876304985541824</v>
      </c>
      <c r="K51" s="130">
        <v>0.882901713568309</v>
      </c>
      <c r="L51" s="134">
        <v>-0.00659672802648492</v>
      </c>
      <c r="M51" s="130">
        <v>0.945638505257956</v>
      </c>
      <c r="N51" s="130">
        <v>0.949433185594965</v>
      </c>
      <c r="O51" s="134">
        <v>-0.00379468033700903</v>
      </c>
      <c r="P51" s="130">
        <v>0.0184777440290465</v>
      </c>
      <c r="Q51" s="130">
        <v>0.0190896723980286</v>
      </c>
      <c r="R51" s="134">
        <v>-0.0006119283689821</v>
      </c>
    </row>
    <row r="52" spans="1:18">
      <c r="A52" s="128" t="s">
        <v>719</v>
      </c>
      <c r="B52" s="128" t="s">
        <v>3343</v>
      </c>
      <c r="C52" s="129">
        <v>15</v>
      </c>
      <c r="D52" s="130">
        <v>0.952415026833631</v>
      </c>
      <c r="E52" s="130">
        <v>0.964921652421652</v>
      </c>
      <c r="F52" s="134">
        <v>-0.012506625588021</v>
      </c>
      <c r="G52" s="130">
        <v>0.968109701215961</v>
      </c>
      <c r="H52" s="130">
        <v>0.97290182386615</v>
      </c>
      <c r="I52" s="134">
        <v>-0.00479212265018858</v>
      </c>
      <c r="J52" s="130">
        <v>0.92838801334204</v>
      </c>
      <c r="K52" s="130">
        <v>0.933229406889207</v>
      </c>
      <c r="L52" s="134">
        <v>-0.00484139354716684</v>
      </c>
      <c r="M52" s="130">
        <v>0.939507728318488</v>
      </c>
      <c r="N52" s="130">
        <v>0.942337221140019</v>
      </c>
      <c r="O52" s="134">
        <v>-0.00282949282153122</v>
      </c>
      <c r="P52" s="130">
        <v>0.013012064973276</v>
      </c>
      <c r="Q52" s="130">
        <v>0.0129480821953127</v>
      </c>
      <c r="R52" s="134">
        <v>6.39827779632951e-5</v>
      </c>
    </row>
    <row r="53" spans="1:18">
      <c r="A53" s="128" t="s">
        <v>719</v>
      </c>
      <c r="B53" s="128" t="s">
        <v>3344</v>
      </c>
      <c r="C53" s="129">
        <v>17</v>
      </c>
      <c r="D53" s="130">
        <v>0.988555078683834</v>
      </c>
      <c r="E53" s="130">
        <v>0.986792789577012</v>
      </c>
      <c r="F53" s="134">
        <v>0.00176228910682175</v>
      </c>
      <c r="G53" s="130">
        <v>0.990012442756904</v>
      </c>
      <c r="H53" s="130">
        <v>0.989160104521227</v>
      </c>
      <c r="I53" s="134">
        <v>0.000852338235677097</v>
      </c>
      <c r="J53" s="130">
        <v>0.943589414677322</v>
      </c>
      <c r="K53" s="130">
        <v>0.944178466700966</v>
      </c>
      <c r="L53" s="134">
        <v>-0.000589052023644232</v>
      </c>
      <c r="M53" s="130">
        <v>0.970014731514343</v>
      </c>
      <c r="N53" s="130">
        <v>0.971744196565107</v>
      </c>
      <c r="O53" s="134">
        <v>-0.00172946505076432</v>
      </c>
      <c r="P53" s="130">
        <v>0.014145326438534</v>
      </c>
      <c r="Q53" s="130">
        <v>0.0138948563090268</v>
      </c>
      <c r="R53" s="134">
        <v>0.00025047012950717</v>
      </c>
    </row>
    <row r="54" spans="1:18">
      <c r="A54" s="128" t="s">
        <v>719</v>
      </c>
      <c r="B54" s="128" t="s">
        <v>3345</v>
      </c>
      <c r="C54" s="129">
        <v>12</v>
      </c>
      <c r="D54" s="130">
        <v>0.925052047189452</v>
      </c>
      <c r="E54" s="130">
        <v>0.932874354561102</v>
      </c>
      <c r="F54" s="134">
        <v>-0.00782230737164979</v>
      </c>
      <c r="G54" s="130">
        <v>0.981602224701095</v>
      </c>
      <c r="H54" s="130">
        <v>0.982442847246276</v>
      </c>
      <c r="I54" s="134">
        <v>-0.000840622545181358</v>
      </c>
      <c r="J54" s="130">
        <v>0.893242627535389</v>
      </c>
      <c r="K54" s="130">
        <v>0.894166378016395</v>
      </c>
      <c r="L54" s="134">
        <v>-0.000923750481005903</v>
      </c>
      <c r="M54" s="130">
        <v>0.93781742118878</v>
      </c>
      <c r="N54" s="130">
        <v>0.947446665277533</v>
      </c>
      <c r="O54" s="134">
        <v>-0.0096292440887531</v>
      </c>
      <c r="P54" s="130">
        <v>0.0165121021903886</v>
      </c>
      <c r="Q54" s="130">
        <v>0.0163007098458936</v>
      </c>
      <c r="R54" s="134">
        <v>0.000211392344495066</v>
      </c>
    </row>
    <row r="55" spans="1:18">
      <c r="A55" s="128" t="s">
        <v>719</v>
      </c>
      <c r="B55" s="128" t="s">
        <v>3346</v>
      </c>
      <c r="C55" s="129">
        <v>31</v>
      </c>
      <c r="D55" s="130">
        <v>0.965264243952769</v>
      </c>
      <c r="E55" s="130">
        <v>0.966792625672736</v>
      </c>
      <c r="F55" s="134">
        <v>-0.00152838171996705</v>
      </c>
      <c r="G55" s="130">
        <v>0.972816421215423</v>
      </c>
      <c r="H55" s="130">
        <v>0.972385473300373</v>
      </c>
      <c r="I55" s="134">
        <v>0.000430947915050162</v>
      </c>
      <c r="J55" s="130">
        <v>0.924652912024182</v>
      </c>
      <c r="K55" s="130">
        <v>0.928168065570539</v>
      </c>
      <c r="L55" s="134">
        <v>-0.00351515354635734</v>
      </c>
      <c r="M55" s="130">
        <v>0.971642202517354</v>
      </c>
      <c r="N55" s="130">
        <v>0.974667205965789</v>
      </c>
      <c r="O55" s="134">
        <v>-0.00302500344843504</v>
      </c>
      <c r="P55" s="130">
        <v>0.0173419934299896</v>
      </c>
      <c r="Q55" s="130">
        <v>0.0166841593780369</v>
      </c>
      <c r="R55" s="134">
        <v>0.000657834051952674</v>
      </c>
    </row>
    <row r="56" spans="1:18">
      <c r="A56" s="128" t="s">
        <v>719</v>
      </c>
      <c r="B56" s="128" t="s">
        <v>3347</v>
      </c>
      <c r="C56" s="129">
        <v>17</v>
      </c>
      <c r="D56" s="130">
        <v>0.974813763746009</v>
      </c>
      <c r="E56" s="130">
        <v>0.966104671584124</v>
      </c>
      <c r="F56" s="134">
        <v>0.00870909216188565</v>
      </c>
      <c r="G56" s="130">
        <v>0.975427837806134</v>
      </c>
      <c r="H56" s="130">
        <v>0.971429871528462</v>
      </c>
      <c r="I56" s="134">
        <v>0.00399796627767135</v>
      </c>
      <c r="J56" s="130">
        <v>0.925227767423067</v>
      </c>
      <c r="K56" s="130">
        <v>0.919285898466532</v>
      </c>
      <c r="L56" s="134">
        <v>0.00594186895653526</v>
      </c>
      <c r="M56" s="130">
        <v>0.961018073750867</v>
      </c>
      <c r="N56" s="130">
        <v>0.963545888267583</v>
      </c>
      <c r="O56" s="134">
        <v>-0.00252781451671624</v>
      </c>
      <c r="P56" s="130">
        <v>0.0179046321363047</v>
      </c>
      <c r="Q56" s="130">
        <v>0.0180081725743609</v>
      </c>
      <c r="R56" s="134">
        <v>-0.000103540438056233</v>
      </c>
    </row>
    <row r="57" spans="1:18">
      <c r="A57" s="128" t="s">
        <v>719</v>
      </c>
      <c r="B57" s="128" t="s">
        <v>3348</v>
      </c>
      <c r="C57" s="129">
        <v>20</v>
      </c>
      <c r="D57" s="130">
        <v>0.94829518168721</v>
      </c>
      <c r="E57" s="130">
        <v>0.9501287001287</v>
      </c>
      <c r="F57" s="134">
        <v>-0.00183351844149027</v>
      </c>
      <c r="G57" s="130">
        <v>0.976045919720028</v>
      </c>
      <c r="H57" s="130">
        <v>0.959627127029385</v>
      </c>
      <c r="I57" s="134">
        <v>0.0164187926906429</v>
      </c>
      <c r="J57" s="130">
        <v>0.929304310939074</v>
      </c>
      <c r="K57" s="130">
        <v>0.932950565688917</v>
      </c>
      <c r="L57" s="134">
        <v>-0.00364625474984248</v>
      </c>
      <c r="M57" s="130">
        <v>0.970672858108122</v>
      </c>
      <c r="N57" s="130">
        <v>0.969687181991707</v>
      </c>
      <c r="O57" s="134">
        <v>0.000985676116414425</v>
      </c>
      <c r="P57" s="130">
        <v>0.0159293013997807</v>
      </c>
      <c r="Q57" s="130">
        <v>0.0157380601325197</v>
      </c>
      <c r="R57" s="134">
        <v>0.000191241267260975</v>
      </c>
    </row>
    <row r="58" spans="1:18">
      <c r="A58" s="128" t="s">
        <v>719</v>
      </c>
      <c r="B58" s="128" t="s">
        <v>3349</v>
      </c>
      <c r="C58" s="129">
        <v>33</v>
      </c>
      <c r="D58" s="130">
        <v>0.89138463857692</v>
      </c>
      <c r="E58" s="130">
        <v>0.898594990836897</v>
      </c>
      <c r="F58" s="134">
        <v>-0.00721035225997657</v>
      </c>
      <c r="G58" s="130">
        <v>0.956576844971419</v>
      </c>
      <c r="H58" s="130">
        <v>0.950712553557059</v>
      </c>
      <c r="I58" s="134">
        <v>0.00586429141435996</v>
      </c>
      <c r="J58" s="130">
        <v>0.818745496335833</v>
      </c>
      <c r="K58" s="130">
        <v>0.815548946258074</v>
      </c>
      <c r="L58" s="134">
        <v>0.00319655007775865</v>
      </c>
      <c r="M58" s="130">
        <v>0.947776318258585</v>
      </c>
      <c r="N58" s="130">
        <v>0.949967104632817</v>
      </c>
      <c r="O58" s="134">
        <v>-0.00219078637423231</v>
      </c>
      <c r="P58" s="130">
        <v>0.0217794348348715</v>
      </c>
      <c r="Q58" s="130">
        <v>0.0234505219989854</v>
      </c>
      <c r="R58" s="134">
        <v>-0.00167108716411387</v>
      </c>
    </row>
    <row r="59" spans="1:18">
      <c r="A59" s="128" t="s">
        <v>719</v>
      </c>
      <c r="B59" s="128" t="s">
        <v>3350</v>
      </c>
      <c r="C59" s="129">
        <v>22</v>
      </c>
      <c r="D59" s="130">
        <v>0.98116013882003</v>
      </c>
      <c r="E59" s="130">
        <v>0.982196339434276</v>
      </c>
      <c r="F59" s="134">
        <v>-0.00103620061424647</v>
      </c>
      <c r="G59" s="130">
        <v>0.985305210224892</v>
      </c>
      <c r="H59" s="130">
        <v>0.987202591009569</v>
      </c>
      <c r="I59" s="134">
        <v>-0.00189738078467772</v>
      </c>
      <c r="J59" s="130">
        <v>0.929627042883084</v>
      </c>
      <c r="K59" s="130">
        <v>0.935371651517811</v>
      </c>
      <c r="L59" s="134">
        <v>-0.00574460863472726</v>
      </c>
      <c r="M59" s="130">
        <v>0.959687545459418</v>
      </c>
      <c r="N59" s="130">
        <v>0.962590785446469</v>
      </c>
      <c r="O59" s="134">
        <v>-0.00290323998705133</v>
      </c>
      <c r="P59" s="130">
        <v>0.0149255305683304</v>
      </c>
      <c r="Q59" s="130">
        <v>0.0152368590907969</v>
      </c>
      <c r="R59" s="134">
        <v>-0.000311328522466417</v>
      </c>
    </row>
    <row r="60" spans="1:18">
      <c r="A60" s="128" t="s">
        <v>719</v>
      </c>
      <c r="B60" s="128" t="s">
        <v>3352</v>
      </c>
      <c r="C60" s="129">
        <v>8</v>
      </c>
      <c r="D60" s="130">
        <v>0.965945257797581</v>
      </c>
      <c r="E60" s="130">
        <v>0.969274627811213</v>
      </c>
      <c r="F60" s="134">
        <v>-0.00332937001363209</v>
      </c>
      <c r="G60" s="130">
        <v>0.98044840631889</v>
      </c>
      <c r="H60" s="130">
        <v>0.979335605252476</v>
      </c>
      <c r="I60" s="134">
        <v>0.00111280106641465</v>
      </c>
      <c r="J60" s="130">
        <v>0.92967779820753</v>
      </c>
      <c r="K60" s="130">
        <v>0.929935524067553</v>
      </c>
      <c r="L60" s="134">
        <v>-0.000257725860023483</v>
      </c>
      <c r="M60" s="130">
        <v>0.966375183692473</v>
      </c>
      <c r="N60" s="130">
        <v>0.969425871751386</v>
      </c>
      <c r="O60" s="134">
        <v>-0.00305068805891251</v>
      </c>
      <c r="P60" s="130">
        <v>0.0171993649040453</v>
      </c>
      <c r="Q60" s="130">
        <v>0.0174484789667921</v>
      </c>
      <c r="R60" s="134">
        <v>-0.000249114062746861</v>
      </c>
    </row>
    <row r="61" spans="1:18">
      <c r="A61" s="128" t="s">
        <v>719</v>
      </c>
      <c r="B61" s="128" t="s">
        <v>3337</v>
      </c>
      <c r="C61" s="129">
        <v>13</v>
      </c>
      <c r="D61" s="130">
        <v>0.799961933764751</v>
      </c>
      <c r="E61" s="130">
        <v>0.796600566572238</v>
      </c>
      <c r="F61" s="134">
        <v>0.00336136719251268</v>
      </c>
      <c r="G61" s="130">
        <v>0.936089646214473</v>
      </c>
      <c r="H61" s="130">
        <v>0.938995006333076</v>
      </c>
      <c r="I61" s="134">
        <v>-0.00290536011860321</v>
      </c>
      <c r="J61" s="130">
        <v>0.81675215933191</v>
      </c>
      <c r="K61" s="130">
        <v>0.826681176933044</v>
      </c>
      <c r="L61" s="134">
        <v>-0.0099290176011344</v>
      </c>
      <c r="M61" s="130">
        <v>0.921052489416222</v>
      </c>
      <c r="N61" s="130">
        <v>0.933164125534579</v>
      </c>
      <c r="O61" s="134">
        <v>-0.0121116361183564</v>
      </c>
      <c r="P61" s="130">
        <v>0.0245025286263958</v>
      </c>
      <c r="Q61" s="130">
        <v>0.0281764866790312</v>
      </c>
      <c r="R61" s="134">
        <v>-0.0036739580526354</v>
      </c>
    </row>
    <row r="62" spans="1:18">
      <c r="A62" s="128" t="s">
        <v>719</v>
      </c>
      <c r="B62" s="128" t="s">
        <v>3353</v>
      </c>
      <c r="C62" s="129">
        <v>7</v>
      </c>
      <c r="D62" s="130">
        <v>0.976156583629893</v>
      </c>
      <c r="E62" s="130">
        <v>0.972826086956522</v>
      </c>
      <c r="F62" s="134">
        <v>0.00333049667337149</v>
      </c>
      <c r="G62" s="130">
        <v>0.986395715228768</v>
      </c>
      <c r="H62" s="130">
        <v>0.988203669389566</v>
      </c>
      <c r="I62" s="134">
        <v>-0.00180795416079749</v>
      </c>
      <c r="J62" s="130">
        <v>0.924717059460048</v>
      </c>
      <c r="K62" s="130">
        <v>0.921307774617011</v>
      </c>
      <c r="L62" s="134">
        <v>0.00340928484303726</v>
      </c>
      <c r="M62" s="130">
        <v>0.960111256329592</v>
      </c>
      <c r="N62" s="130">
        <v>0.966095439302055</v>
      </c>
      <c r="O62" s="134">
        <v>-0.00598418297246284</v>
      </c>
      <c r="P62" s="130">
        <v>0.018795541329406</v>
      </c>
      <c r="Q62" s="130">
        <v>0.0179743905456014</v>
      </c>
      <c r="R62" s="134">
        <v>0.000821150783804587</v>
      </c>
    </row>
    <row r="63" spans="1:18">
      <c r="A63" s="128" t="s">
        <v>719</v>
      </c>
      <c r="B63" s="128" t="s">
        <v>40</v>
      </c>
      <c r="C63" s="129">
        <v>0</v>
      </c>
      <c r="D63" s="130" t="s">
        <v>40</v>
      </c>
      <c r="E63" s="130" t="s">
        <v>40</v>
      </c>
      <c r="F63" s="134" t="s">
        <v>40</v>
      </c>
      <c r="G63" s="130" t="s">
        <v>40</v>
      </c>
      <c r="H63" s="130" t="s">
        <v>40</v>
      </c>
      <c r="I63" s="134" t="s">
        <v>40</v>
      </c>
      <c r="J63" s="130" t="s">
        <v>40</v>
      </c>
      <c r="K63" s="130" t="s">
        <v>40</v>
      </c>
      <c r="L63" s="134" t="s">
        <v>40</v>
      </c>
      <c r="M63" s="130" t="s">
        <v>40</v>
      </c>
      <c r="N63" s="130" t="s">
        <v>40</v>
      </c>
      <c r="O63" s="134" t="s">
        <v>40</v>
      </c>
      <c r="P63" s="130" t="s">
        <v>40</v>
      </c>
      <c r="Q63" s="130" t="s">
        <v>40</v>
      </c>
      <c r="R63" s="134" t="s">
        <v>40</v>
      </c>
    </row>
    <row r="64" ht="15" spans="1:18">
      <c r="A64" s="125" t="s">
        <v>1158</v>
      </c>
      <c r="B64" s="125" t="s">
        <v>3474</v>
      </c>
      <c r="C64" s="126">
        <v>256</v>
      </c>
      <c r="D64" s="127">
        <v>0.918726890451678</v>
      </c>
      <c r="E64" s="127">
        <v>0.921500721500721</v>
      </c>
      <c r="F64" s="133">
        <v>-0.00277383104904305</v>
      </c>
      <c r="G64" s="127">
        <v>0.953668494201414</v>
      </c>
      <c r="H64" s="127">
        <v>0.95533871625495</v>
      </c>
      <c r="I64" s="133">
        <v>-0.00167022205353595</v>
      </c>
      <c r="J64" s="127">
        <v>0.924026347260522</v>
      </c>
      <c r="K64" s="127">
        <v>0.92567992277627</v>
      </c>
      <c r="L64" s="133">
        <v>-0.00165357551574796</v>
      </c>
      <c r="M64" s="127">
        <v>0.959789438026233</v>
      </c>
      <c r="N64" s="127">
        <v>0.961609525336694</v>
      </c>
      <c r="O64" s="133">
        <v>-0.00182008731046102</v>
      </c>
      <c r="P64" s="127">
        <v>0.0183983787084705</v>
      </c>
      <c r="Q64" s="127">
        <v>0.0173862435313044</v>
      </c>
      <c r="R64" s="133">
        <v>0.00101213517716608</v>
      </c>
    </row>
    <row r="65" spans="1:18">
      <c r="A65" s="128" t="s">
        <v>1158</v>
      </c>
      <c r="B65" s="128" t="s">
        <v>3354</v>
      </c>
      <c r="C65" s="129">
        <v>48</v>
      </c>
      <c r="D65" s="130">
        <v>0.933787250838761</v>
      </c>
      <c r="E65" s="130">
        <v>0.935957696827262</v>
      </c>
      <c r="F65" s="134">
        <v>-0.00217044598850147</v>
      </c>
      <c r="G65" s="130">
        <v>0.961316521871043</v>
      </c>
      <c r="H65" s="130">
        <v>0.964416511046905</v>
      </c>
      <c r="I65" s="134">
        <v>-0.00309998917586163</v>
      </c>
      <c r="J65" s="130">
        <v>0.941454043677906</v>
      </c>
      <c r="K65" s="130">
        <v>0.943258640784176</v>
      </c>
      <c r="L65" s="134">
        <v>-0.00180459710626946</v>
      </c>
      <c r="M65" s="130">
        <v>0.965688178307118</v>
      </c>
      <c r="N65" s="130">
        <v>0.962671005705568</v>
      </c>
      <c r="O65" s="134">
        <v>0.00301717260154988</v>
      </c>
      <c r="P65" s="130">
        <v>0.0168430279242631</v>
      </c>
      <c r="Q65" s="130">
        <v>0.0153690086202631</v>
      </c>
      <c r="R65" s="134">
        <v>0.00147401930400001</v>
      </c>
    </row>
    <row r="66" spans="1:18">
      <c r="A66" s="128" t="s">
        <v>1158</v>
      </c>
      <c r="B66" s="128" t="s">
        <v>3355</v>
      </c>
      <c r="C66" s="129">
        <v>41</v>
      </c>
      <c r="D66" s="130">
        <v>0.947019147084421</v>
      </c>
      <c r="E66" s="130">
        <v>0.950508988520684</v>
      </c>
      <c r="F66" s="134">
        <v>-0.00348984143626319</v>
      </c>
      <c r="G66" s="130">
        <v>0.963581125481425</v>
      </c>
      <c r="H66" s="130">
        <v>0.961455533092723</v>
      </c>
      <c r="I66" s="134">
        <v>0.00212559238870236</v>
      </c>
      <c r="J66" s="130">
        <v>0.936538807214821</v>
      </c>
      <c r="K66" s="130">
        <v>0.934188772579167</v>
      </c>
      <c r="L66" s="134">
        <v>0.00235003463565409</v>
      </c>
      <c r="M66" s="130">
        <v>0.966369916337048</v>
      </c>
      <c r="N66" s="130">
        <v>0.966598047984092</v>
      </c>
      <c r="O66" s="134">
        <v>-0.000228131647043828</v>
      </c>
      <c r="P66" s="130">
        <v>0.0153564244634307</v>
      </c>
      <c r="Q66" s="130">
        <v>0.0150371365510033</v>
      </c>
      <c r="R66" s="134">
        <v>0.000319287912427435</v>
      </c>
    </row>
    <row r="67" spans="1:18">
      <c r="A67" s="128" t="s">
        <v>1158</v>
      </c>
      <c r="B67" s="128" t="s">
        <v>3356</v>
      </c>
      <c r="C67" s="129">
        <v>48</v>
      </c>
      <c r="D67" s="130">
        <v>0.866004962779156</v>
      </c>
      <c r="E67" s="130">
        <v>0.859122879602813</v>
      </c>
      <c r="F67" s="134">
        <v>0.00688208317634287</v>
      </c>
      <c r="G67" s="130">
        <v>0.943050900419985</v>
      </c>
      <c r="H67" s="130">
        <v>0.945875322485291</v>
      </c>
      <c r="I67" s="134">
        <v>-0.00282442206530553</v>
      </c>
      <c r="J67" s="130">
        <v>0.923886828435986</v>
      </c>
      <c r="K67" s="130">
        <v>0.92496954903067</v>
      </c>
      <c r="L67" s="134">
        <v>-0.00108272059468373</v>
      </c>
      <c r="M67" s="130">
        <v>0.959360324075514</v>
      </c>
      <c r="N67" s="130">
        <v>0.961461033229767</v>
      </c>
      <c r="O67" s="134">
        <v>-0.00210070915425264</v>
      </c>
      <c r="P67" s="130">
        <v>0.0156587737146398</v>
      </c>
      <c r="Q67" s="130">
        <v>0.0146749568554481</v>
      </c>
      <c r="R67" s="134">
        <v>0.000983816859191699</v>
      </c>
    </row>
    <row r="68" spans="1:18">
      <c r="A68" s="128" t="s">
        <v>1158</v>
      </c>
      <c r="B68" s="128" t="s">
        <v>3357</v>
      </c>
      <c r="C68" s="129">
        <v>49</v>
      </c>
      <c r="D68" s="130">
        <v>0.91619557671328</v>
      </c>
      <c r="E68" s="130">
        <v>0.924450143012131</v>
      </c>
      <c r="F68" s="134">
        <v>-0.00825456629885157</v>
      </c>
      <c r="G68" s="130">
        <v>0.955502854830733</v>
      </c>
      <c r="H68" s="130">
        <v>0.957715221619408</v>
      </c>
      <c r="I68" s="134">
        <v>-0.00221236678867509</v>
      </c>
      <c r="J68" s="130">
        <v>0.917398170210853</v>
      </c>
      <c r="K68" s="130">
        <v>0.922714709796294</v>
      </c>
      <c r="L68" s="134">
        <v>-0.00531653958544154</v>
      </c>
      <c r="M68" s="130">
        <v>0.950962065244459</v>
      </c>
      <c r="N68" s="130">
        <v>0.956526644924564</v>
      </c>
      <c r="O68" s="134">
        <v>-0.00556457968010515</v>
      </c>
      <c r="P68" s="130">
        <v>0.0216736412801646</v>
      </c>
      <c r="Q68" s="130">
        <v>0.0199527915124109</v>
      </c>
      <c r="R68" s="134">
        <v>0.00172084976775379</v>
      </c>
    </row>
    <row r="69" spans="1:18">
      <c r="A69" s="128" t="s">
        <v>1158</v>
      </c>
      <c r="B69" s="128" t="s">
        <v>3358</v>
      </c>
      <c r="C69" s="129">
        <v>31</v>
      </c>
      <c r="D69" s="130">
        <v>0.932923707117255</v>
      </c>
      <c r="E69" s="130">
        <v>0.933129537638517</v>
      </c>
      <c r="F69" s="134">
        <v>-0.000205830521261885</v>
      </c>
      <c r="G69" s="130">
        <v>0.960058523836995</v>
      </c>
      <c r="H69" s="130">
        <v>0.962661357001839</v>
      </c>
      <c r="I69" s="134">
        <v>-0.00260283316484422</v>
      </c>
      <c r="J69" s="130">
        <v>0.914827660506141</v>
      </c>
      <c r="K69" s="130">
        <v>0.91713379342929</v>
      </c>
      <c r="L69" s="134">
        <v>-0.00230613292314896</v>
      </c>
      <c r="M69" s="130">
        <v>0.957442401728114</v>
      </c>
      <c r="N69" s="130">
        <v>0.960606044749566</v>
      </c>
      <c r="O69" s="134">
        <v>-0.00316364302145156</v>
      </c>
      <c r="P69" s="130">
        <v>0.0218986974971514</v>
      </c>
      <c r="Q69" s="130">
        <v>0.0209255504384054</v>
      </c>
      <c r="R69" s="134">
        <v>0.00097314705874595</v>
      </c>
    </row>
    <row r="70" spans="1:18">
      <c r="A70" s="128" t="s">
        <v>1158</v>
      </c>
      <c r="B70" s="128" t="s">
        <v>3359</v>
      </c>
      <c r="C70" s="129">
        <v>31</v>
      </c>
      <c r="D70" s="130">
        <v>0.920159439545839</v>
      </c>
      <c r="E70" s="130">
        <v>0.929462571976967</v>
      </c>
      <c r="F70" s="134">
        <v>-0.00930313243112846</v>
      </c>
      <c r="G70" s="130">
        <v>0.939663847875392</v>
      </c>
      <c r="H70" s="130">
        <v>0.94139864153218</v>
      </c>
      <c r="I70" s="134">
        <v>-0.00173479365678753</v>
      </c>
      <c r="J70" s="130">
        <v>0.906809658991343</v>
      </c>
      <c r="K70" s="130">
        <v>0.909848009990526</v>
      </c>
      <c r="L70" s="134">
        <v>-0.00303835099918226</v>
      </c>
      <c r="M70" s="130">
        <v>0.958183140144577</v>
      </c>
      <c r="N70" s="130">
        <v>0.961959243500743</v>
      </c>
      <c r="O70" s="134">
        <v>-0.00377610335616607</v>
      </c>
      <c r="P70" s="130">
        <v>0.0203760970375702</v>
      </c>
      <c r="Q70" s="130">
        <v>0.0197744241461477</v>
      </c>
      <c r="R70" s="134">
        <v>0.000601672891422423</v>
      </c>
    </row>
    <row r="71" spans="1:18">
      <c r="A71" s="128" t="s">
        <v>1158</v>
      </c>
      <c r="B71" s="128" t="s">
        <v>40</v>
      </c>
      <c r="C71" s="129">
        <v>8</v>
      </c>
      <c r="D71" s="130" t="s">
        <v>40</v>
      </c>
      <c r="E71" s="130" t="s">
        <v>40</v>
      </c>
      <c r="F71" s="134" t="s">
        <v>40</v>
      </c>
      <c r="G71" s="130" t="s">
        <v>40</v>
      </c>
      <c r="H71" s="130" t="s">
        <v>40</v>
      </c>
      <c r="I71" s="134" t="s">
        <v>40</v>
      </c>
      <c r="J71" s="130" t="s">
        <v>40</v>
      </c>
      <c r="K71" s="130" t="s">
        <v>40</v>
      </c>
      <c r="L71" s="134" t="s">
        <v>40</v>
      </c>
      <c r="M71" s="130" t="s">
        <v>40</v>
      </c>
      <c r="N71" s="130" t="s">
        <v>40</v>
      </c>
      <c r="O71" s="134" t="s">
        <v>40</v>
      </c>
      <c r="P71" s="130" t="s">
        <v>40</v>
      </c>
      <c r="Q71" s="130" t="s">
        <v>40</v>
      </c>
      <c r="R71" s="134" t="s">
        <v>40</v>
      </c>
    </row>
    <row r="72" ht="15" spans="1:18">
      <c r="A72" s="125" t="s">
        <v>1669</v>
      </c>
      <c r="B72" s="125" t="s">
        <v>3474</v>
      </c>
      <c r="C72" s="126">
        <v>156</v>
      </c>
      <c r="D72" s="127">
        <v>0.927938484071769</v>
      </c>
      <c r="E72" s="127">
        <v>0.929462989840348</v>
      </c>
      <c r="F72" s="133">
        <v>-0.00152450576857976</v>
      </c>
      <c r="G72" s="127">
        <v>0.942838295198996</v>
      </c>
      <c r="H72" s="127">
        <v>0.945735212587616</v>
      </c>
      <c r="I72" s="133">
        <v>-0.00289691738861919</v>
      </c>
      <c r="J72" s="127">
        <v>0.911477938063866</v>
      </c>
      <c r="K72" s="127">
        <v>0.912075781775942</v>
      </c>
      <c r="L72" s="133">
        <v>-0.000597843712075385</v>
      </c>
      <c r="M72" s="127">
        <v>0.952136871964582</v>
      </c>
      <c r="N72" s="127">
        <v>0.954476022043378</v>
      </c>
      <c r="O72" s="133">
        <v>-0.00233915007879604</v>
      </c>
      <c r="P72" s="127">
        <v>0.0175105031425402</v>
      </c>
      <c r="Q72" s="127">
        <v>0.0178278502502116</v>
      </c>
      <c r="R72" s="133">
        <v>-0.000317347107671374</v>
      </c>
    </row>
    <row r="73" spans="1:18">
      <c r="A73" s="128" t="s">
        <v>1669</v>
      </c>
      <c r="B73" s="128" t="s">
        <v>3360</v>
      </c>
      <c r="C73" s="129">
        <v>51</v>
      </c>
      <c r="D73" s="130">
        <v>0.916201753387225</v>
      </c>
      <c r="E73" s="130">
        <v>0.918302866170165</v>
      </c>
      <c r="F73" s="134">
        <v>-0.00210111278293945</v>
      </c>
      <c r="G73" s="130">
        <v>0.926220133421292</v>
      </c>
      <c r="H73" s="130">
        <v>0.927489291127858</v>
      </c>
      <c r="I73" s="134">
        <v>-0.00126915770656566</v>
      </c>
      <c r="J73" s="130">
        <v>0.911588551323739</v>
      </c>
      <c r="K73" s="130">
        <v>0.912751298391852</v>
      </c>
      <c r="L73" s="134">
        <v>-0.00116274706811337</v>
      </c>
      <c r="M73" s="130">
        <v>0.945893686286074</v>
      </c>
      <c r="N73" s="130">
        <v>0.949178789640375</v>
      </c>
      <c r="O73" s="134">
        <v>-0.00328510335430088</v>
      </c>
      <c r="P73" s="130">
        <v>0.0203209108661287</v>
      </c>
      <c r="Q73" s="130">
        <v>0.0217343695183016</v>
      </c>
      <c r="R73" s="134">
        <v>-0.00141345865217285</v>
      </c>
    </row>
    <row r="74" spans="1:18">
      <c r="A74" s="128" t="s">
        <v>1669</v>
      </c>
      <c r="B74" s="128" t="s">
        <v>3361</v>
      </c>
      <c r="C74" s="129">
        <v>77</v>
      </c>
      <c r="D74" s="130">
        <v>0.915509682133723</v>
      </c>
      <c r="E74" s="130">
        <v>0.917682101272678</v>
      </c>
      <c r="F74" s="134">
        <v>-0.00217241913895494</v>
      </c>
      <c r="G74" s="130">
        <v>0.947511789761923</v>
      </c>
      <c r="H74" s="130">
        <v>0.95087949715324</v>
      </c>
      <c r="I74" s="134">
        <v>-0.00336770739131753</v>
      </c>
      <c r="J74" s="130">
        <v>0.907028219365635</v>
      </c>
      <c r="K74" s="130">
        <v>0.906236071500187</v>
      </c>
      <c r="L74" s="134">
        <v>0.000792147865448012</v>
      </c>
      <c r="M74" s="130">
        <v>0.954188563733525</v>
      </c>
      <c r="N74" s="130">
        <v>0.955510988650307</v>
      </c>
      <c r="O74" s="134">
        <v>-0.00132242491678181</v>
      </c>
      <c r="P74" s="130">
        <v>0.0160868818988019</v>
      </c>
      <c r="Q74" s="130">
        <v>0.0156704358212473</v>
      </c>
      <c r="R74" s="134">
        <v>0.000416446077554575</v>
      </c>
    </row>
    <row r="75" spans="1:18">
      <c r="A75" s="128" t="s">
        <v>1669</v>
      </c>
      <c r="B75" s="128" t="s">
        <v>3362</v>
      </c>
      <c r="C75" s="129">
        <v>28</v>
      </c>
      <c r="D75" s="130">
        <v>0.959493336851827</v>
      </c>
      <c r="E75" s="130">
        <v>0.959574747342171</v>
      </c>
      <c r="F75" s="134">
        <v>-8.1410490343381e-5</v>
      </c>
      <c r="G75" s="130">
        <v>0.955320345591296</v>
      </c>
      <c r="H75" s="130">
        <v>0.958674874788002</v>
      </c>
      <c r="I75" s="134">
        <v>-0.00335452919670587</v>
      </c>
      <c r="J75" s="130">
        <v>0.918778419291595</v>
      </c>
      <c r="K75" s="130">
        <v>0.921045311563692</v>
      </c>
      <c r="L75" s="134">
        <v>-0.00226689227209653</v>
      </c>
      <c r="M75" s="130">
        <v>0.956572771721525</v>
      </c>
      <c r="N75" s="130">
        <v>0.959247256345032</v>
      </c>
      <c r="O75" s="134">
        <v>-0.00267448462350761</v>
      </c>
      <c r="P75" s="130">
        <v>0.0162782006593526</v>
      </c>
      <c r="Q75" s="130">
        <v>0.0166920017087284</v>
      </c>
      <c r="R75" s="134">
        <v>-0.000413801049375814</v>
      </c>
    </row>
    <row r="76" ht="15" spans="1:18">
      <c r="A76" s="125" t="s">
        <v>1972</v>
      </c>
      <c r="B76" s="125" t="s">
        <v>3474</v>
      </c>
      <c r="C76" s="126">
        <v>367</v>
      </c>
      <c r="D76" s="127">
        <v>0.940591218812439</v>
      </c>
      <c r="E76" s="127">
        <v>0.941706564419065</v>
      </c>
      <c r="F76" s="133">
        <v>-0.00111534560662563</v>
      </c>
      <c r="G76" s="127">
        <v>0.96423071958682</v>
      </c>
      <c r="H76" s="127">
        <v>0.965546049531482</v>
      </c>
      <c r="I76" s="133">
        <v>-0.00131532994466244</v>
      </c>
      <c r="J76" s="127">
        <v>0.89933555649311</v>
      </c>
      <c r="K76" s="127">
        <v>0.903755555644716</v>
      </c>
      <c r="L76" s="133">
        <v>-0.0044199991516064</v>
      </c>
      <c r="M76" s="127">
        <v>0.959698214339426</v>
      </c>
      <c r="N76" s="127">
        <v>0.964635683085437</v>
      </c>
      <c r="O76" s="133">
        <v>-0.00493746874601086</v>
      </c>
      <c r="P76" s="127">
        <v>0.0229424992974101</v>
      </c>
      <c r="Q76" s="127">
        <v>0.0227853572194874</v>
      </c>
      <c r="R76" s="133">
        <v>0.000157142077922716</v>
      </c>
    </row>
    <row r="77" spans="1:18">
      <c r="A77" s="128" t="s">
        <v>1972</v>
      </c>
      <c r="B77" s="128" t="s">
        <v>3363</v>
      </c>
      <c r="C77" s="129">
        <v>20</v>
      </c>
      <c r="D77" s="130">
        <v>0.954618834080717</v>
      </c>
      <c r="E77" s="130">
        <v>0.956716954022989</v>
      </c>
      <c r="F77" s="134">
        <v>-0.00209811994227105</v>
      </c>
      <c r="G77" s="130">
        <v>0.973063708275595</v>
      </c>
      <c r="H77" s="130">
        <v>0.975749936693194</v>
      </c>
      <c r="I77" s="134">
        <v>-0.00268622841759925</v>
      </c>
      <c r="J77" s="130">
        <v>0.927462109399364</v>
      </c>
      <c r="K77" s="130">
        <v>0.930851896216671</v>
      </c>
      <c r="L77" s="134">
        <v>-0.00338978681730762</v>
      </c>
      <c r="M77" s="130">
        <v>0.973637468449098</v>
      </c>
      <c r="N77" s="130">
        <v>0.975346839073241</v>
      </c>
      <c r="O77" s="134">
        <v>-0.00170937062414267</v>
      </c>
      <c r="P77" s="130">
        <v>0.0147835661177984</v>
      </c>
      <c r="Q77" s="130">
        <v>0.0153549157321209</v>
      </c>
      <c r="R77" s="134">
        <v>-0.000571349614322434</v>
      </c>
    </row>
    <row r="78" spans="1:18">
      <c r="A78" s="128" t="s">
        <v>1972</v>
      </c>
      <c r="B78" s="128" t="s">
        <v>3364</v>
      </c>
      <c r="C78" s="129">
        <v>26</v>
      </c>
      <c r="D78" s="130">
        <v>0.92080398556949</v>
      </c>
      <c r="E78" s="130">
        <v>0.928559191365427</v>
      </c>
      <c r="F78" s="134">
        <v>-0.00775520579593769</v>
      </c>
      <c r="G78" s="130">
        <v>0.966665649467278</v>
      </c>
      <c r="H78" s="130">
        <v>0.964156561958676</v>
      </c>
      <c r="I78" s="134">
        <v>0.00250908750860179</v>
      </c>
      <c r="J78" s="130">
        <v>0.932289396132317</v>
      </c>
      <c r="K78" s="130">
        <v>0.93346072111006</v>
      </c>
      <c r="L78" s="134">
        <v>-0.00117132497774219</v>
      </c>
      <c r="M78" s="130">
        <v>0.936647955092221</v>
      </c>
      <c r="N78" s="130">
        <v>0.940777366708481</v>
      </c>
      <c r="O78" s="134">
        <v>-0.00412941161625979</v>
      </c>
      <c r="P78" s="130">
        <v>0.0223684030952738</v>
      </c>
      <c r="Q78" s="130">
        <v>0.0203503164811227</v>
      </c>
      <c r="R78" s="134">
        <v>0.00201808661415111</v>
      </c>
    </row>
    <row r="79" spans="1:18">
      <c r="A79" s="128" t="s">
        <v>1972</v>
      </c>
      <c r="B79" s="128" t="s">
        <v>3365</v>
      </c>
      <c r="C79" s="129">
        <v>21</v>
      </c>
      <c r="D79" s="130">
        <v>0.908627773212818</v>
      </c>
      <c r="E79" s="130">
        <v>0.887404269186899</v>
      </c>
      <c r="F79" s="134">
        <v>0.0212235040259192</v>
      </c>
      <c r="G79" s="130">
        <v>0.964663665721519</v>
      </c>
      <c r="H79" s="130">
        <v>0.955702391424422</v>
      </c>
      <c r="I79" s="134">
        <v>0.00896127429709781</v>
      </c>
      <c r="J79" s="130">
        <v>0.851040824617051</v>
      </c>
      <c r="K79" s="130">
        <v>0.846797455148006</v>
      </c>
      <c r="L79" s="134">
        <v>0.0042433694690448</v>
      </c>
      <c r="M79" s="130">
        <v>0.94607586678074</v>
      </c>
      <c r="N79" s="130">
        <v>0.953149644152502</v>
      </c>
      <c r="O79" s="134">
        <v>-0.00707377737176229</v>
      </c>
      <c r="P79" s="130">
        <v>0.0503954589621984</v>
      </c>
      <c r="Q79" s="130">
        <v>0.0521540991804809</v>
      </c>
      <c r="R79" s="134">
        <v>-0.00175864021828243</v>
      </c>
    </row>
    <row r="80" spans="1:18">
      <c r="A80" s="128" t="s">
        <v>1972</v>
      </c>
      <c r="B80" s="128" t="s">
        <v>3366</v>
      </c>
      <c r="C80" s="129">
        <v>16</v>
      </c>
      <c r="D80" s="130">
        <v>0.928509154315606</v>
      </c>
      <c r="E80" s="130">
        <v>0.928197978389683</v>
      </c>
      <c r="F80" s="134">
        <v>0.000311175925923113</v>
      </c>
      <c r="G80" s="130">
        <v>0.904473490497313</v>
      </c>
      <c r="H80" s="130">
        <v>0.918001829740318</v>
      </c>
      <c r="I80" s="134">
        <v>-0.0135283392430047</v>
      </c>
      <c r="J80" s="130">
        <v>0.69756740366682</v>
      </c>
      <c r="K80" s="130">
        <v>0.710472917497478</v>
      </c>
      <c r="L80" s="134">
        <v>-0.0129055138306577</v>
      </c>
      <c r="M80" s="130">
        <v>0.901056822819135</v>
      </c>
      <c r="N80" s="130">
        <v>0.913399002644887</v>
      </c>
      <c r="O80" s="134">
        <v>-0.0123421798257524</v>
      </c>
      <c r="P80" s="130">
        <v>0.0399318871647623</v>
      </c>
      <c r="Q80" s="130">
        <v>0.0390561125429483</v>
      </c>
      <c r="R80" s="134">
        <v>0.000875774621813971</v>
      </c>
    </row>
    <row r="81" spans="1:18">
      <c r="A81" s="128" t="s">
        <v>1972</v>
      </c>
      <c r="B81" s="128" t="s">
        <v>3367</v>
      </c>
      <c r="C81" s="129">
        <v>24</v>
      </c>
      <c r="D81" s="130">
        <v>0.95358173378497</v>
      </c>
      <c r="E81" s="130">
        <v>0.964626191670848</v>
      </c>
      <c r="F81" s="134">
        <v>-0.0110444578858775</v>
      </c>
      <c r="G81" s="130">
        <v>0.97160807692177</v>
      </c>
      <c r="H81" s="130">
        <v>0.969443118549337</v>
      </c>
      <c r="I81" s="134">
        <v>0.00216495837243291</v>
      </c>
      <c r="J81" s="130">
        <v>0.915181105359577</v>
      </c>
      <c r="K81" s="130">
        <v>0.915134087909874</v>
      </c>
      <c r="L81" s="134">
        <v>4.70174497030351e-5</v>
      </c>
      <c r="M81" s="130">
        <v>0.97296647082658</v>
      </c>
      <c r="N81" s="130">
        <v>0.975553579862751</v>
      </c>
      <c r="O81" s="134">
        <v>-0.00258710903617076</v>
      </c>
      <c r="P81" s="130">
        <v>0.0161309202352797</v>
      </c>
      <c r="Q81" s="130">
        <v>0.0157858049154905</v>
      </c>
      <c r="R81" s="134">
        <v>0.000345115319789188</v>
      </c>
    </row>
    <row r="82" spans="1:18">
      <c r="A82" s="128" t="s">
        <v>1972</v>
      </c>
      <c r="B82" s="128" t="s">
        <v>3368</v>
      </c>
      <c r="C82" s="129">
        <v>20</v>
      </c>
      <c r="D82" s="130">
        <v>0.948501550120565</v>
      </c>
      <c r="E82" s="130">
        <v>0.956476504248309</v>
      </c>
      <c r="F82" s="134">
        <v>-0.0079749541277444</v>
      </c>
      <c r="G82" s="130">
        <v>0.97007369413448</v>
      </c>
      <c r="H82" s="130">
        <v>0.971305048990291</v>
      </c>
      <c r="I82" s="134">
        <v>-0.00123135485581083</v>
      </c>
      <c r="J82" s="130">
        <v>0.935385007139025</v>
      </c>
      <c r="K82" s="130">
        <v>0.937748261610833</v>
      </c>
      <c r="L82" s="134">
        <v>-0.00236325447180841</v>
      </c>
      <c r="M82" s="130">
        <v>0.969481493948191</v>
      </c>
      <c r="N82" s="130">
        <v>0.974472786647949</v>
      </c>
      <c r="O82" s="134">
        <v>-0.00499129269975773</v>
      </c>
      <c r="P82" s="130">
        <v>0.015213546960701</v>
      </c>
      <c r="Q82" s="130">
        <v>0.015360614424577</v>
      </c>
      <c r="R82" s="134">
        <v>-0.000147067463876011</v>
      </c>
    </row>
    <row r="83" spans="1:18">
      <c r="A83" s="128" t="s">
        <v>1972</v>
      </c>
      <c r="B83" s="128" t="s">
        <v>3369</v>
      </c>
      <c r="C83" s="129">
        <v>11</v>
      </c>
      <c r="D83" s="130">
        <v>0.937468858993523</v>
      </c>
      <c r="E83" s="130">
        <v>0.939687267311988</v>
      </c>
      <c r="F83" s="134">
        <v>-0.00221840831846531</v>
      </c>
      <c r="G83" s="130">
        <v>0.966055104293437</v>
      </c>
      <c r="H83" s="130">
        <v>0.96968161116156</v>
      </c>
      <c r="I83" s="134">
        <v>-0.00362650686812283</v>
      </c>
      <c r="J83" s="130">
        <v>0.934848441966434</v>
      </c>
      <c r="K83" s="130">
        <v>0.939662393794128</v>
      </c>
      <c r="L83" s="134">
        <v>-0.00481395182769406</v>
      </c>
      <c r="M83" s="130">
        <v>0.968823499974979</v>
      </c>
      <c r="N83" s="130">
        <v>0.975216151976818</v>
      </c>
      <c r="O83" s="134">
        <v>-0.00639265200183881</v>
      </c>
      <c r="P83" s="130">
        <v>0.0169328894732425</v>
      </c>
      <c r="Q83" s="130">
        <v>0.0171418205160408</v>
      </c>
      <c r="R83" s="134">
        <v>-0.000208931042798292</v>
      </c>
    </row>
    <row r="84" spans="1:18">
      <c r="A84" s="128" t="s">
        <v>1972</v>
      </c>
      <c r="B84" s="128" t="s">
        <v>3370</v>
      </c>
      <c r="C84" s="129">
        <v>17</v>
      </c>
      <c r="D84" s="130">
        <v>0.954414310444316</v>
      </c>
      <c r="E84" s="130">
        <v>0.954972216899789</v>
      </c>
      <c r="F84" s="134">
        <v>-0.000557906455473045</v>
      </c>
      <c r="G84" s="130">
        <v>0.971624628426149</v>
      </c>
      <c r="H84" s="130">
        <v>0.980020028993018</v>
      </c>
      <c r="I84" s="134">
        <v>-0.00839540056686894</v>
      </c>
      <c r="J84" s="130">
        <v>0.940569341058073</v>
      </c>
      <c r="K84" s="130">
        <v>0.94638042481074</v>
      </c>
      <c r="L84" s="134">
        <v>-0.00581108375266692</v>
      </c>
      <c r="M84" s="130">
        <v>0.971410678334405</v>
      </c>
      <c r="N84" s="130">
        <v>0.975551489275186</v>
      </c>
      <c r="O84" s="134">
        <v>-0.00414081094078045</v>
      </c>
      <c r="P84" s="130">
        <v>0.0172020361593821</v>
      </c>
      <c r="Q84" s="130">
        <v>0.016137341065728</v>
      </c>
      <c r="R84" s="134">
        <v>0.00106469509365417</v>
      </c>
    </row>
    <row r="85" spans="1:18">
      <c r="A85" s="128" t="s">
        <v>1972</v>
      </c>
      <c r="B85" s="128" t="s">
        <v>3371</v>
      </c>
      <c r="C85" s="129">
        <v>18</v>
      </c>
      <c r="D85" s="130">
        <v>0.95280612244898</v>
      </c>
      <c r="E85" s="130">
        <v>0.940453074433657</v>
      </c>
      <c r="F85" s="134">
        <v>0.0123530480153226</v>
      </c>
      <c r="G85" s="130">
        <v>0.966862009515565</v>
      </c>
      <c r="H85" s="130">
        <v>0.966420558872996</v>
      </c>
      <c r="I85" s="134">
        <v>0.000441450642568508</v>
      </c>
      <c r="J85" s="130">
        <v>0.878129000273776</v>
      </c>
      <c r="K85" s="130">
        <v>0.885953339813915</v>
      </c>
      <c r="L85" s="134">
        <v>-0.00782433954013884</v>
      </c>
      <c r="M85" s="130">
        <v>0.955980091377934</v>
      </c>
      <c r="N85" s="130">
        <v>0.960403520094946</v>
      </c>
      <c r="O85" s="134">
        <v>-0.00442342871701229</v>
      </c>
      <c r="P85" s="130">
        <v>0.0311634945767495</v>
      </c>
      <c r="Q85" s="130">
        <v>0.0300655139717476</v>
      </c>
      <c r="R85" s="134">
        <v>0.00109798060500189</v>
      </c>
    </row>
    <row r="86" spans="1:18">
      <c r="A86" s="128" t="s">
        <v>1972</v>
      </c>
      <c r="B86" s="128" t="s">
        <v>3372</v>
      </c>
      <c r="C86" s="129">
        <v>17</v>
      </c>
      <c r="D86" s="130">
        <v>0.953812084783296</v>
      </c>
      <c r="E86" s="130">
        <v>0.93944248638257</v>
      </c>
      <c r="F86" s="134">
        <v>0.0143695984007267</v>
      </c>
      <c r="G86" s="130">
        <v>0.956703947098358</v>
      </c>
      <c r="H86" s="130">
        <v>0.965829852153007</v>
      </c>
      <c r="I86" s="134">
        <v>-0.0091259050546485</v>
      </c>
      <c r="J86" s="130">
        <v>0.897924759953577</v>
      </c>
      <c r="K86" s="130">
        <v>0.909031366566292</v>
      </c>
      <c r="L86" s="134">
        <v>-0.0111066066127149</v>
      </c>
      <c r="M86" s="130">
        <v>0.953660194727211</v>
      </c>
      <c r="N86" s="130">
        <v>0.961058650669611</v>
      </c>
      <c r="O86" s="134">
        <v>-0.00739845594240029</v>
      </c>
      <c r="P86" s="130">
        <v>0.0325745608449552</v>
      </c>
      <c r="Q86" s="130">
        <v>0.0333348692109835</v>
      </c>
      <c r="R86" s="134">
        <v>-0.000760308366028341</v>
      </c>
    </row>
    <row r="87" spans="1:18">
      <c r="A87" s="128" t="s">
        <v>1972</v>
      </c>
      <c r="B87" s="128" t="s">
        <v>3373</v>
      </c>
      <c r="C87" s="129">
        <v>10</v>
      </c>
      <c r="D87" s="130">
        <v>0.947232947232947</v>
      </c>
      <c r="E87" s="130">
        <v>0.942746448557899</v>
      </c>
      <c r="F87" s="134">
        <v>0.00448649867504802</v>
      </c>
      <c r="G87" s="130">
        <v>0.956876975409912</v>
      </c>
      <c r="H87" s="130">
        <v>0.960630591818537</v>
      </c>
      <c r="I87" s="134">
        <v>-0.00375361640862504</v>
      </c>
      <c r="J87" s="130">
        <v>0.872081491162213</v>
      </c>
      <c r="K87" s="130">
        <v>0.879487230866337</v>
      </c>
      <c r="L87" s="134">
        <v>-0.00740573970412439</v>
      </c>
      <c r="M87" s="130">
        <v>0.942968595140232</v>
      </c>
      <c r="N87" s="130">
        <v>0.945489767495078</v>
      </c>
      <c r="O87" s="134">
        <v>-0.00252117235484639</v>
      </c>
      <c r="P87" s="130">
        <v>0.0266896769161841</v>
      </c>
      <c r="Q87" s="130">
        <v>0.0287628420387672</v>
      </c>
      <c r="R87" s="134">
        <v>-0.00207316512258311</v>
      </c>
    </row>
    <row r="88" spans="1:18">
      <c r="A88" s="128" t="s">
        <v>1972</v>
      </c>
      <c r="B88" s="128" t="s">
        <v>3374</v>
      </c>
      <c r="C88" s="129">
        <v>24</v>
      </c>
      <c r="D88" s="130">
        <v>0.938894125039271</v>
      </c>
      <c r="E88" s="130">
        <v>0.940148054811781</v>
      </c>
      <c r="F88" s="134">
        <v>-0.00125392977251026</v>
      </c>
      <c r="G88" s="130">
        <v>0.980402200668396</v>
      </c>
      <c r="H88" s="130">
        <v>0.981956725281901</v>
      </c>
      <c r="I88" s="134">
        <v>-0.00155452461350469</v>
      </c>
      <c r="J88" s="130">
        <v>0.942189537687969</v>
      </c>
      <c r="K88" s="130">
        <v>0.945120059145892</v>
      </c>
      <c r="L88" s="134">
        <v>-0.00293052145792316</v>
      </c>
      <c r="M88" s="130">
        <v>0.971458315259825</v>
      </c>
      <c r="N88" s="130">
        <v>0.974089273729494</v>
      </c>
      <c r="O88" s="134">
        <v>-0.00263095846966943</v>
      </c>
      <c r="P88" s="130">
        <v>0.0190407645941269</v>
      </c>
      <c r="Q88" s="130">
        <v>0.0186422558936911</v>
      </c>
      <c r="R88" s="134">
        <v>0.00039850870043583</v>
      </c>
    </row>
    <row r="89" spans="1:18">
      <c r="A89" s="128" t="s">
        <v>1972</v>
      </c>
      <c r="B89" s="128" t="s">
        <v>3375</v>
      </c>
      <c r="C89" s="129">
        <v>32</v>
      </c>
      <c r="D89" s="130">
        <v>0.947818321000255</v>
      </c>
      <c r="E89" s="130">
        <v>0.953420112302195</v>
      </c>
      <c r="F89" s="134">
        <v>-0.00560179130193983</v>
      </c>
      <c r="G89" s="130">
        <v>0.979822716375994</v>
      </c>
      <c r="H89" s="130">
        <v>0.979041733308394</v>
      </c>
      <c r="I89" s="134">
        <v>0.000780983067599439</v>
      </c>
      <c r="J89" s="130">
        <v>0.911491259953087</v>
      </c>
      <c r="K89" s="130">
        <v>0.912389826432495</v>
      </c>
      <c r="L89" s="134">
        <v>-0.000898566479407781</v>
      </c>
      <c r="M89" s="130">
        <v>0.966843562246217</v>
      </c>
      <c r="N89" s="130">
        <v>0.971968708277829</v>
      </c>
      <c r="O89" s="134">
        <v>-0.00512514603161229</v>
      </c>
      <c r="P89" s="130">
        <v>0.020978892376726</v>
      </c>
      <c r="Q89" s="130">
        <v>0.0208105374846646</v>
      </c>
      <c r="R89" s="134">
        <v>0.00016835489206141</v>
      </c>
    </row>
    <row r="90" spans="1:18">
      <c r="A90" s="128" t="s">
        <v>1972</v>
      </c>
      <c r="B90" s="128" t="s">
        <v>3376</v>
      </c>
      <c r="C90" s="129">
        <v>27</v>
      </c>
      <c r="D90" s="130">
        <v>0.928378742918802</v>
      </c>
      <c r="E90" s="130">
        <v>0.934146995708155</v>
      </c>
      <c r="F90" s="134">
        <v>-0.00576825278935222</v>
      </c>
      <c r="G90" s="130">
        <v>0.973495490670431</v>
      </c>
      <c r="H90" s="130">
        <v>0.972650565427753</v>
      </c>
      <c r="I90" s="134">
        <v>0.000844925242677763</v>
      </c>
      <c r="J90" s="130">
        <v>0.933903259335243</v>
      </c>
      <c r="K90" s="130">
        <v>0.936995824159808</v>
      </c>
      <c r="L90" s="134">
        <v>-0.00309256482456555</v>
      </c>
      <c r="M90" s="130">
        <v>0.971238653627127</v>
      </c>
      <c r="N90" s="130">
        <v>0.974050087349307</v>
      </c>
      <c r="O90" s="134">
        <v>-0.00281143372217962</v>
      </c>
      <c r="P90" s="130">
        <v>0.0219967447321849</v>
      </c>
      <c r="Q90" s="130">
        <v>0.0216202799639689</v>
      </c>
      <c r="R90" s="134">
        <v>0.000376464768215914</v>
      </c>
    </row>
    <row r="91" spans="1:18">
      <c r="A91" s="128" t="s">
        <v>1972</v>
      </c>
      <c r="B91" s="128" t="s">
        <v>3377</v>
      </c>
      <c r="C91" s="129">
        <v>22</v>
      </c>
      <c r="D91" s="130">
        <v>0.949162679425837</v>
      </c>
      <c r="E91" s="130">
        <v>0.937686344663089</v>
      </c>
      <c r="F91" s="134">
        <v>0.0114763347627485</v>
      </c>
      <c r="G91" s="130">
        <v>0.958494432500361</v>
      </c>
      <c r="H91" s="130">
        <v>0.965461854252015</v>
      </c>
      <c r="I91" s="134">
        <v>-0.00696742175165399</v>
      </c>
      <c r="J91" s="130">
        <v>0.935567630999348</v>
      </c>
      <c r="K91" s="130">
        <v>0.941035247277745</v>
      </c>
      <c r="L91" s="134">
        <v>-0.0054676162783972</v>
      </c>
      <c r="M91" s="130">
        <v>0.966952198811801</v>
      </c>
      <c r="N91" s="130">
        <v>0.973026010156296</v>
      </c>
      <c r="O91" s="134">
        <v>-0.00607381134449525</v>
      </c>
      <c r="P91" s="130">
        <v>0.0191412636794961</v>
      </c>
      <c r="Q91" s="130">
        <v>0.0183861484460263</v>
      </c>
      <c r="R91" s="134">
        <v>0.00075511523346972</v>
      </c>
    </row>
    <row r="92" spans="1:18">
      <c r="A92" s="128" t="s">
        <v>1972</v>
      </c>
      <c r="B92" s="128" t="s">
        <v>3378</v>
      </c>
      <c r="C92" s="129">
        <v>24</v>
      </c>
      <c r="D92" s="130">
        <v>0.948476372736641</v>
      </c>
      <c r="E92" s="130">
        <v>0.957910228108904</v>
      </c>
      <c r="F92" s="134">
        <v>-0.00943385537226293</v>
      </c>
      <c r="G92" s="130">
        <v>0.964474336936584</v>
      </c>
      <c r="H92" s="130">
        <v>0.952871410024437</v>
      </c>
      <c r="I92" s="134">
        <v>0.0116029269121465</v>
      </c>
      <c r="J92" s="130">
        <v>0.912665982164488</v>
      </c>
      <c r="K92" s="130">
        <v>0.914630055970192</v>
      </c>
      <c r="L92" s="134">
        <v>-0.00196407380570374</v>
      </c>
      <c r="M92" s="130">
        <v>0.964916975225556</v>
      </c>
      <c r="N92" s="130">
        <v>0.969002660812238</v>
      </c>
      <c r="O92" s="134">
        <v>-0.00408568558668221</v>
      </c>
      <c r="P92" s="130">
        <v>0.0181268882175227</v>
      </c>
      <c r="Q92" s="130">
        <v>0.017738126318506</v>
      </c>
      <c r="R92" s="134">
        <v>0.000388761899016613</v>
      </c>
    </row>
    <row r="93" spans="1:18">
      <c r="A93" s="128" t="s">
        <v>1972</v>
      </c>
      <c r="B93" s="128" t="s">
        <v>3379</v>
      </c>
      <c r="C93" s="129">
        <v>17</v>
      </c>
      <c r="D93" s="130">
        <v>0.922844175491679</v>
      </c>
      <c r="E93" s="130">
        <v>0.927130774235524</v>
      </c>
      <c r="F93" s="134">
        <v>-0.00428659874384441</v>
      </c>
      <c r="G93" s="130">
        <v>0.979383713923577</v>
      </c>
      <c r="H93" s="130">
        <v>0.978610409257602</v>
      </c>
      <c r="I93" s="134">
        <v>0.000773304665975361</v>
      </c>
      <c r="J93" s="130">
        <v>0.927051343320797</v>
      </c>
      <c r="K93" s="130">
        <v>0.931047183037235</v>
      </c>
      <c r="L93" s="134">
        <v>-0.00399583971643769</v>
      </c>
      <c r="M93" s="130">
        <v>0.968396400189464</v>
      </c>
      <c r="N93" s="130">
        <v>0.973422821350373</v>
      </c>
      <c r="O93" s="134">
        <v>-0.00502642116090957</v>
      </c>
      <c r="P93" s="130">
        <v>0.0168893594588643</v>
      </c>
      <c r="Q93" s="130">
        <v>0.0173365492365878</v>
      </c>
      <c r="R93" s="134">
        <v>-0.000447189777723456</v>
      </c>
    </row>
    <row r="94" spans="1:18">
      <c r="A94" s="128" t="s">
        <v>1972</v>
      </c>
      <c r="B94" s="128" t="s">
        <v>3380</v>
      </c>
      <c r="C94" s="129">
        <v>8</v>
      </c>
      <c r="D94" s="130">
        <v>0.955321467490011</v>
      </c>
      <c r="E94" s="130">
        <v>0.95872899926954</v>
      </c>
      <c r="F94" s="134">
        <v>-0.00340753177952891</v>
      </c>
      <c r="G94" s="130">
        <v>0.96532728282823</v>
      </c>
      <c r="H94" s="130">
        <v>0.97191198033348</v>
      </c>
      <c r="I94" s="134">
        <v>-0.00658469750525004</v>
      </c>
      <c r="J94" s="130">
        <v>0.934486321462505</v>
      </c>
      <c r="K94" s="130">
        <v>0.939218026916096</v>
      </c>
      <c r="L94" s="134">
        <v>-0.00473170545359025</v>
      </c>
      <c r="M94" s="130">
        <v>0.964762976798651</v>
      </c>
      <c r="N94" s="130">
        <v>0.967411640643603</v>
      </c>
      <c r="O94" s="134">
        <v>-0.00264866384495221</v>
      </c>
      <c r="P94" s="130">
        <v>0.0184911808349523</v>
      </c>
      <c r="Q94" s="130">
        <v>0.0192979550330685</v>
      </c>
      <c r="R94" s="134">
        <v>-0.000806774198116107</v>
      </c>
    </row>
    <row r="95" spans="1:18">
      <c r="A95" s="128" t="s">
        <v>1972</v>
      </c>
      <c r="B95" s="128" t="s">
        <v>3381</v>
      </c>
      <c r="C95" s="129">
        <v>11</v>
      </c>
      <c r="D95" s="130">
        <v>0.940706012134584</v>
      </c>
      <c r="E95" s="130">
        <v>0.936684254373785</v>
      </c>
      <c r="F95" s="134">
        <v>0.00402175776079849</v>
      </c>
      <c r="G95" s="130">
        <v>0.965472126785046</v>
      </c>
      <c r="H95" s="130">
        <v>0.973387271830291</v>
      </c>
      <c r="I95" s="134">
        <v>-0.00791514504524526</v>
      </c>
      <c r="J95" s="130">
        <v>0.931111036985149</v>
      </c>
      <c r="K95" s="130">
        <v>0.941403058707449</v>
      </c>
      <c r="L95" s="134">
        <v>-0.0102920217223006</v>
      </c>
      <c r="M95" s="130">
        <v>0.961415826691844</v>
      </c>
      <c r="N95" s="130">
        <v>0.967352789688918</v>
      </c>
      <c r="O95" s="134">
        <v>-0.0059369629970738</v>
      </c>
      <c r="P95" s="130">
        <v>0.0210396979527183</v>
      </c>
      <c r="Q95" s="130">
        <v>0.0204301965981886</v>
      </c>
      <c r="R95" s="134">
        <v>0.000609501354529671</v>
      </c>
    </row>
    <row r="96" spans="1:18">
      <c r="A96" s="128" t="s">
        <v>1972</v>
      </c>
      <c r="B96" s="128" t="s">
        <v>40</v>
      </c>
      <c r="C96" s="129">
        <v>2</v>
      </c>
      <c r="D96" s="130" t="s">
        <v>40</v>
      </c>
      <c r="E96" s="130" t="s">
        <v>40</v>
      </c>
      <c r="F96" s="134" t="s">
        <v>40</v>
      </c>
      <c r="G96" s="130" t="s">
        <v>40</v>
      </c>
      <c r="H96" s="130" t="s">
        <v>40</v>
      </c>
      <c r="I96" s="134" t="s">
        <v>40</v>
      </c>
      <c r="J96" s="130" t="s">
        <v>40</v>
      </c>
      <c r="K96" s="130" t="s">
        <v>40</v>
      </c>
      <c r="L96" s="134" t="s">
        <v>40</v>
      </c>
      <c r="M96" s="130" t="s">
        <v>40</v>
      </c>
      <c r="N96" s="130" t="s">
        <v>40</v>
      </c>
      <c r="O96" s="134" t="s">
        <v>40</v>
      </c>
      <c r="P96" s="130" t="s">
        <v>40</v>
      </c>
      <c r="Q96" s="130" t="s">
        <v>40</v>
      </c>
      <c r="R96" s="134" t="s">
        <v>40</v>
      </c>
    </row>
    <row r="97" ht="15" spans="1:18">
      <c r="A97" s="125" t="s">
        <v>2706</v>
      </c>
      <c r="B97" s="125" t="s">
        <v>3474</v>
      </c>
      <c r="C97" s="126">
        <v>259</v>
      </c>
      <c r="D97" s="127">
        <v>0.932898259705489</v>
      </c>
      <c r="E97" s="127">
        <v>0.934772391567074</v>
      </c>
      <c r="F97" s="133">
        <v>-0.00187413186158536</v>
      </c>
      <c r="G97" s="127">
        <v>0.932054737428435</v>
      </c>
      <c r="H97" s="127">
        <v>0.94151745966989</v>
      </c>
      <c r="I97" s="133">
        <v>-0.00946272224145439</v>
      </c>
      <c r="J97" s="127">
        <v>0.837746643846237</v>
      </c>
      <c r="K97" s="127">
        <v>0.84587223949195</v>
      </c>
      <c r="L97" s="133">
        <v>-0.00812559564571314</v>
      </c>
      <c r="M97" s="127">
        <v>0.919009493958841</v>
      </c>
      <c r="N97" s="127">
        <v>0.935113026592427</v>
      </c>
      <c r="O97" s="133">
        <v>-0.0161035326335855</v>
      </c>
      <c r="P97" s="127">
        <v>0.068064921637145</v>
      </c>
      <c r="Q97" s="127">
        <v>0.0674809055032413</v>
      </c>
      <c r="R97" s="133">
        <v>0.000584016133903728</v>
      </c>
    </row>
    <row r="98" spans="1:18">
      <c r="A98" s="128" t="s">
        <v>2706</v>
      </c>
      <c r="B98" s="128" t="s">
        <v>3382</v>
      </c>
      <c r="C98" s="129">
        <v>66</v>
      </c>
      <c r="D98" s="130">
        <v>0.972813774354327</v>
      </c>
      <c r="E98" s="130">
        <v>0.974101361911141</v>
      </c>
      <c r="F98" s="134">
        <v>-0.00128758755681369</v>
      </c>
      <c r="G98" s="130">
        <v>0.908973941232006</v>
      </c>
      <c r="H98" s="130">
        <v>0.918371616250366</v>
      </c>
      <c r="I98" s="134">
        <v>-0.00939767501836042</v>
      </c>
      <c r="J98" s="130">
        <v>0.825956003375358</v>
      </c>
      <c r="K98" s="130">
        <v>0.817147247547649</v>
      </c>
      <c r="L98" s="134">
        <v>0.00880875582770901</v>
      </c>
      <c r="M98" s="130">
        <v>0.923088605809781</v>
      </c>
      <c r="N98" s="130">
        <v>0.927444106617048</v>
      </c>
      <c r="O98" s="134">
        <v>-0.00435550080726621</v>
      </c>
      <c r="P98" s="130">
        <v>0.0457209605463658</v>
      </c>
      <c r="Q98" s="130">
        <v>0.0481598418548442</v>
      </c>
      <c r="R98" s="134">
        <v>-0.00243888130847837</v>
      </c>
    </row>
    <row r="99" spans="1:18">
      <c r="A99" s="128" t="s">
        <v>2706</v>
      </c>
      <c r="B99" s="128" t="s">
        <v>3383</v>
      </c>
      <c r="C99" s="129">
        <v>36</v>
      </c>
      <c r="D99" s="130">
        <v>0.977975198963539</v>
      </c>
      <c r="E99" s="130">
        <v>0.976065818997756</v>
      </c>
      <c r="F99" s="134">
        <v>0.00190937996578266</v>
      </c>
      <c r="G99" s="130">
        <v>0.961511079769399</v>
      </c>
      <c r="H99" s="130">
        <v>0.965250681817171</v>
      </c>
      <c r="I99" s="134">
        <v>-0.0037396020477718</v>
      </c>
      <c r="J99" s="130">
        <v>0.864859826936854</v>
      </c>
      <c r="K99" s="130">
        <v>0.862866879924544</v>
      </c>
      <c r="L99" s="134">
        <v>0.00199294701231012</v>
      </c>
      <c r="M99" s="130">
        <v>0.949829877656698</v>
      </c>
      <c r="N99" s="130">
        <v>0.955354461593121</v>
      </c>
      <c r="O99" s="134">
        <v>-0.00552458393642319</v>
      </c>
      <c r="P99" s="130">
        <v>0.0398886197450932</v>
      </c>
      <c r="Q99" s="130">
        <v>0.0383479222167854</v>
      </c>
      <c r="R99" s="134">
        <v>0.00154069752830778</v>
      </c>
    </row>
    <row r="100" spans="1:18">
      <c r="A100" s="128" t="s">
        <v>2706</v>
      </c>
      <c r="B100" s="128" t="s">
        <v>3384</v>
      </c>
      <c r="C100" s="129">
        <v>30</v>
      </c>
      <c r="D100" s="130">
        <v>0.972635494155154</v>
      </c>
      <c r="E100" s="130">
        <v>0.967793452222518</v>
      </c>
      <c r="F100" s="134">
        <v>0.00484204193263604</v>
      </c>
      <c r="G100" s="130">
        <v>0.933729919420091</v>
      </c>
      <c r="H100" s="130">
        <v>0.936225916695708</v>
      </c>
      <c r="I100" s="134">
        <v>-0.00249599727561634</v>
      </c>
      <c r="J100" s="130">
        <v>0.888609413212196</v>
      </c>
      <c r="K100" s="130">
        <v>0.883105739579642</v>
      </c>
      <c r="L100" s="134">
        <v>0.00550367363255355</v>
      </c>
      <c r="M100" s="130">
        <v>0.947118241235888</v>
      </c>
      <c r="N100" s="130">
        <v>0.954261054717078</v>
      </c>
      <c r="O100" s="134">
        <v>-0.0071428134811895</v>
      </c>
      <c r="P100" s="130">
        <v>0.0285770204326609</v>
      </c>
      <c r="Q100" s="130">
        <v>0.0306503045160302</v>
      </c>
      <c r="R100" s="134">
        <v>-0.00207328408336924</v>
      </c>
    </row>
    <row r="101" spans="1:18">
      <c r="A101" s="128" t="s">
        <v>2706</v>
      </c>
      <c r="B101" s="128" t="s">
        <v>3385</v>
      </c>
      <c r="C101" s="129">
        <v>25</v>
      </c>
      <c r="D101" s="130">
        <v>0.917489986648865</v>
      </c>
      <c r="E101" s="130">
        <v>0.91042430591933</v>
      </c>
      <c r="F101" s="134">
        <v>0.00706568072953562</v>
      </c>
      <c r="G101" s="130">
        <v>0.909996745068485</v>
      </c>
      <c r="H101" s="130">
        <v>0.924649845044359</v>
      </c>
      <c r="I101" s="134">
        <v>-0.0146530999758735</v>
      </c>
      <c r="J101" s="130">
        <v>0.855592470844904</v>
      </c>
      <c r="K101" s="130">
        <v>0.860511927524993</v>
      </c>
      <c r="L101" s="134">
        <v>-0.00491945668008908</v>
      </c>
      <c r="M101" s="130">
        <v>0.938334888774359</v>
      </c>
      <c r="N101" s="130">
        <v>0.949755378627316</v>
      </c>
      <c r="O101" s="134">
        <v>-0.0114204898529566</v>
      </c>
      <c r="P101" s="130">
        <v>0.0498208763638485</v>
      </c>
      <c r="Q101" s="130">
        <v>0.0458949526352907</v>
      </c>
      <c r="R101" s="134">
        <v>0.00392592372855786</v>
      </c>
    </row>
    <row r="102" spans="1:18">
      <c r="A102" s="128" t="s">
        <v>2706</v>
      </c>
      <c r="B102" s="128" t="s">
        <v>3386</v>
      </c>
      <c r="C102" s="129">
        <v>38</v>
      </c>
      <c r="D102" s="130">
        <v>0.962175300015191</v>
      </c>
      <c r="E102" s="130">
        <v>0.957559281075366</v>
      </c>
      <c r="F102" s="134">
        <v>0.00461601893982444</v>
      </c>
      <c r="G102" s="130">
        <v>0.950354075329628</v>
      </c>
      <c r="H102" s="130">
        <v>0.954000281922713</v>
      </c>
      <c r="I102" s="134">
        <v>-0.00364620659308468</v>
      </c>
      <c r="J102" s="130">
        <v>0.806315905275682</v>
      </c>
      <c r="K102" s="130">
        <v>0.81361888076683</v>
      </c>
      <c r="L102" s="134">
        <v>-0.00730297549114811</v>
      </c>
      <c r="M102" s="130">
        <v>0.929953651102815</v>
      </c>
      <c r="N102" s="130">
        <v>0.942612415188166</v>
      </c>
      <c r="O102" s="134">
        <v>-0.0126587640853512</v>
      </c>
      <c r="P102" s="130">
        <v>0.0593964442481051</v>
      </c>
      <c r="Q102" s="130">
        <v>0.0606762622538824</v>
      </c>
      <c r="R102" s="134">
        <v>-0.00127981800577728</v>
      </c>
    </row>
    <row r="103" spans="1:18">
      <c r="A103" s="128" t="s">
        <v>2706</v>
      </c>
      <c r="B103" s="128" t="s">
        <v>3387</v>
      </c>
      <c r="C103" s="129">
        <v>30</v>
      </c>
      <c r="D103" s="130">
        <v>0.773309608540925</v>
      </c>
      <c r="E103" s="130">
        <v>0.811599696739954</v>
      </c>
      <c r="F103" s="134">
        <v>-0.0382900881990292</v>
      </c>
      <c r="G103" s="130">
        <v>0.866748276431801</v>
      </c>
      <c r="H103" s="130">
        <v>0.917441501512626</v>
      </c>
      <c r="I103" s="134">
        <v>-0.0506932250808251</v>
      </c>
      <c r="J103" s="130">
        <v>0.707398951589888</v>
      </c>
      <c r="K103" s="130">
        <v>0.804346483916775</v>
      </c>
      <c r="L103" s="134">
        <v>-0.0969475323268862</v>
      </c>
      <c r="M103" s="130">
        <v>0.795344919169211</v>
      </c>
      <c r="N103" s="130">
        <v>0.869913620044814</v>
      </c>
      <c r="O103" s="134">
        <v>-0.0745687008756035</v>
      </c>
      <c r="P103" s="130">
        <v>0.156554529182023</v>
      </c>
      <c r="Q103" s="130">
        <v>0.1923511991764</v>
      </c>
      <c r="R103" s="134">
        <v>-0.0357966699943773</v>
      </c>
    </row>
    <row r="104" spans="1:18">
      <c r="A104" s="128" t="s">
        <v>2706</v>
      </c>
      <c r="B104" s="128" t="s">
        <v>3388</v>
      </c>
      <c r="C104" s="129">
        <v>31</v>
      </c>
      <c r="D104" s="130">
        <v>0.851945586839608</v>
      </c>
      <c r="E104" s="130">
        <v>0.853533738407419</v>
      </c>
      <c r="F104" s="134">
        <v>-0.00158815156781156</v>
      </c>
      <c r="G104" s="130">
        <v>0.913370375270097</v>
      </c>
      <c r="H104" s="130">
        <v>0.917664340800588</v>
      </c>
      <c r="I104" s="134">
        <v>-0.00429396553049011</v>
      </c>
      <c r="J104" s="130">
        <v>0.852449618556246</v>
      </c>
      <c r="K104" s="130">
        <v>0.878883584282042</v>
      </c>
      <c r="L104" s="134">
        <v>-0.0264339657257954</v>
      </c>
      <c r="M104" s="130">
        <v>0.854686614907867</v>
      </c>
      <c r="N104" s="130">
        <v>0.868404165394301</v>
      </c>
      <c r="O104" s="134">
        <v>-0.0137175504864335</v>
      </c>
      <c r="P104" s="130">
        <v>0.105348247198781</v>
      </c>
      <c r="Q104" s="130">
        <v>0.111824072218103</v>
      </c>
      <c r="R104" s="134">
        <v>-0.00647582501932265</v>
      </c>
    </row>
    <row r="105" spans="1:18">
      <c r="A105" s="128" t="s">
        <v>2706</v>
      </c>
      <c r="B105" s="128" t="s">
        <v>40</v>
      </c>
      <c r="C105" s="129">
        <v>3</v>
      </c>
      <c r="D105" s="130" t="s">
        <v>40</v>
      </c>
      <c r="E105" s="130" t="s">
        <v>40</v>
      </c>
      <c r="F105" s="134" t="s">
        <v>40</v>
      </c>
      <c r="G105" s="130">
        <v>0</v>
      </c>
      <c r="H105" s="130">
        <v>0</v>
      </c>
      <c r="I105" s="134">
        <v>0</v>
      </c>
      <c r="J105" s="130">
        <v>0.8</v>
      </c>
      <c r="K105" s="130">
        <v>0.857142857142857</v>
      </c>
      <c r="L105" s="134">
        <v>-0.0571428571428571</v>
      </c>
      <c r="M105" s="130">
        <v>0.893333333333333</v>
      </c>
      <c r="N105" s="130">
        <v>0.823529411764706</v>
      </c>
      <c r="O105" s="134">
        <v>0.0698039215686275</v>
      </c>
      <c r="P105" s="130" t="s">
        <v>40</v>
      </c>
      <c r="Q105" s="130" t="s">
        <v>40</v>
      </c>
      <c r="R105" s="134" t="s">
        <v>40</v>
      </c>
    </row>
    <row r="107" spans="1:18">
      <c r="A107" s="131" t="s">
        <v>3475</v>
      </c>
    </row>
    <row r="108" spans="1:18">
      <c r="A108" s="131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1712 DP/CP di sheet Display sudah masuk ke RM di tabel ini.</v>
      </c>
    </row>
  </sheetData>
  <autoFilter xmlns:etc="http://www.wps.cn/officeDocument/2017/etCustomData" ref="A4:O105" etc:filterBottomFollowUsedRange="0">
    <extLst/>
  </autoFilter>
  <mergeCells count="10">
    <mergeCell ref="A1:R1"/>
    <mergeCell ref="D2:F2"/>
    <mergeCell ref="G2:I2"/>
    <mergeCell ref="J2:L2"/>
    <mergeCell ref="M2:O2"/>
    <mergeCell ref="P2:R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5:F105">
    <cfRule type="expression" dxfId="8" priority="18">
      <formula>AND(ISNUMBER(F5),F5&lt;0)</formula>
    </cfRule>
    <cfRule type="expression" dxfId="9" priority="17">
      <formula>AND(ISNUMBER(F5),F5&gt;0)</formula>
    </cfRule>
  </conditionalFormatting>
  <conditionalFormatting sqref="G6:G105">
    <cfRule type="expression" dxfId="6" priority="6">
      <formula>AND(ISNUMBER(G6),G6&lt;G$4)</formula>
    </cfRule>
    <cfRule type="expression" dxfId="7" priority="5">
      <formula>AND(ISNUMBER(G6),G6&gt;=G$4)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5:I105">
    <cfRule type="expression" dxfId="8" priority="20">
      <formula>AND(ISNUMBER(I5),I5&lt;0)</formula>
    </cfRule>
    <cfRule type="expression" dxfId="9" priority="19">
      <formula>AND(ISNUMBER(I5),I5&gt;0)</formula>
    </cfRule>
  </conditionalFormatting>
  <conditionalFormatting sqref="J6:J105">
    <cfRule type="expression" dxfId="6" priority="10">
      <formula>AND(ISNUMBER(J6),J6&lt;J$4)</formula>
    </cfRule>
    <cfRule type="expression" dxfId="7" priority="9">
      <formula>AND(ISNUMBER(J6),J6&gt;=J$4)</formula>
    </cfRule>
  </conditionalFormatting>
  <conditionalFormatting sqref="K6:K105">
    <cfRule type="expression" dxfId="6" priority="12">
      <formula>AND(ISNUMBER(K6),K6&lt;K$4)</formula>
    </cfRule>
    <cfRule type="expression" dxfId="7" priority="11">
      <formula>AND(ISNUMBER(K6),K6&gt;=K$4)</formula>
    </cfRule>
  </conditionalFormatting>
  <conditionalFormatting sqref="L5:L105">
    <cfRule type="expression" dxfId="8" priority="22">
      <formula>AND(ISNUMBER(L5),L5&lt;0)</formula>
    </cfRule>
    <cfRule type="expression" dxfId="9" priority="21">
      <formula>AND(ISNUMBER(L5),L5&gt;0)</formula>
    </cfRule>
  </conditionalFormatting>
  <conditionalFormatting sqref="M6:M105">
    <cfRule type="expression" dxfId="6" priority="14">
      <formula>AND(ISNUMBER(M6),M6&lt;M$4)</formula>
    </cfRule>
    <cfRule type="expression" dxfId="7" priority="13">
      <formula>AND(ISNUMBER(M6),M6&gt;=M$4)</formula>
    </cfRule>
  </conditionalFormatting>
  <conditionalFormatting sqref="N6:N105">
    <cfRule type="expression" dxfId="6" priority="16">
      <formula>AND(ISNUMBER(N6),N6&lt;N$4)</formula>
    </cfRule>
    <cfRule type="expression" dxfId="7" priority="15">
      <formula>AND(ISNUMBER(N6),N6&gt;=N$4)</formula>
    </cfRule>
  </conditionalFormatting>
  <conditionalFormatting sqref="O5:O105">
    <cfRule type="expression" dxfId="8" priority="24">
      <formula>AND(ISNUMBER(O5),O5&lt;0)</formula>
    </cfRule>
    <cfRule type="expression" dxfId="9" priority="23">
      <formula>AND(ISNUMBER(O5),O5&gt;0)</formula>
    </cfRule>
  </conditionalFormatting>
  <conditionalFormatting sqref="P6:P105">
    <cfRule type="expression" dxfId="6" priority="26">
      <formula>AND(ISNUMBER(P6),P6&gt;P$4)</formula>
    </cfRule>
    <cfRule type="expression" dxfId="7" priority="25">
      <formula>AND(ISNUMBER(P6),P6&lt;=P$4)</formula>
    </cfRule>
  </conditionalFormatting>
  <conditionalFormatting sqref="Q6:Q105">
    <cfRule type="expression" dxfId="6" priority="28">
      <formula>AND(ISNUMBER(Q6),Q6&gt;Q$4)</formula>
    </cfRule>
    <cfRule type="expression" dxfId="7" priority="27">
      <formula>AND(ISNUMBER(Q6),Q6&lt;=Q$4)</formula>
    </cfRule>
  </conditionalFormatting>
  <conditionalFormatting sqref="R5:R105">
    <cfRule type="expression" dxfId="8" priority="30">
      <formula>AND(ISNUMBER(R5),R5&gt;0)</formula>
    </cfRule>
    <cfRule type="expression" dxfId="9" priority="29">
      <formula>AND(ISNUMBER(R5),R5&lt;0)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U108"/>
  <sheetViews>
    <sheetView zoomScale="85" zoomScaleNormal="85" workbookViewId="0">
      <pane xSplit="3" ySplit="4" topLeftCell="E5" activePane="bottomRight" state="frozen"/>
      <selection/>
      <selection pane="topRight"/>
      <selection pane="bottomLeft"/>
      <selection pane="bottomRight" activeCell="K6" sqref="K6"/>
    </sheetView>
  </sheetViews>
  <sheetFormatPr defaultColWidth="9" defaultRowHeight="14.25"/>
  <cols>
    <col min="1" max="1" width="18" customWidth="1"/>
    <col min="2" max="2" width="34" customWidth="1"/>
    <col min="3" max="3" width="9" customWidth="1"/>
    <col min="4" max="18" width="13" customWidth="1"/>
    <col min="20" max="21" width="10.375"/>
  </cols>
  <sheetData>
    <row r="1" ht="40" customHeight="1" spans="1:21">
      <c r="A1" s="113" t="str">
        <f>CONCATENATE("网管-RM达成率 (月累计) ",TEXT($T$3,"DD MMM")," - ",TEXT($U$3,"DD MMM YYYY"),"
NM-Pencapaian RM Bulanan berdasarkan DP/CP yang di-handle")</f>
        <v>网管-RM达成率 (月累计) 01 Sep - 28 Sep 2026
NM-Pencapaian RM Bulanan berdasarkan DP/CP yang di-handle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</row>
    <row r="2" ht="32" customHeight="1" spans="1:21">
      <c r="A2" s="115" t="s">
        <v>3464</v>
      </c>
      <c r="B2" s="115" t="s">
        <v>3390</v>
      </c>
      <c r="C2" s="115" t="s">
        <v>3465</v>
      </c>
      <c r="D2" s="115" t="s">
        <v>3483</v>
      </c>
      <c r="E2" s="116"/>
      <c r="F2" s="116"/>
      <c r="G2" s="115" t="s">
        <v>3484</v>
      </c>
      <c r="H2" s="116"/>
      <c r="I2" s="116"/>
      <c r="J2" s="115" t="s">
        <v>3485</v>
      </c>
      <c r="K2" s="116"/>
      <c r="L2" s="116"/>
      <c r="M2" s="115" t="s">
        <v>3486</v>
      </c>
      <c r="N2" s="116"/>
      <c r="O2" s="116"/>
      <c r="P2" s="115" t="s">
        <v>3487</v>
      </c>
      <c r="Q2" s="116"/>
      <c r="R2" s="116"/>
    </row>
    <row r="3" ht="48" customHeight="1" spans="1:21">
      <c r="A3" s="116"/>
      <c r="B3" s="116"/>
      <c r="C3" s="116"/>
      <c r="D3" s="115" t="s">
        <v>3218</v>
      </c>
      <c r="E3" s="115" t="s">
        <v>3488</v>
      </c>
      <c r="F3" s="115" t="s">
        <v>3489</v>
      </c>
      <c r="G3" s="115" t="s">
        <v>3490</v>
      </c>
      <c r="H3" s="115" t="s">
        <v>3491</v>
      </c>
      <c r="I3" s="115" t="s">
        <v>3489</v>
      </c>
      <c r="J3" s="115" t="s">
        <v>3490</v>
      </c>
      <c r="K3" s="115" t="s">
        <v>3492</v>
      </c>
      <c r="L3" s="115" t="s">
        <v>3489</v>
      </c>
      <c r="M3" s="115" t="s">
        <v>3493</v>
      </c>
      <c r="N3" s="115" t="s">
        <v>3494</v>
      </c>
      <c r="O3" s="115" t="s">
        <v>3489</v>
      </c>
      <c r="P3" s="115" t="s">
        <v>3495</v>
      </c>
      <c r="Q3" s="115" t="s">
        <v>3496</v>
      </c>
      <c r="R3" s="115" t="s">
        <v>3489</v>
      </c>
      <c r="T3" s="117">
        <f>'Display Absensi 630'!AK8</f>
        <v>46266</v>
      </c>
      <c r="U3" s="118">
        <f>'Display Absensi 630'!L3</f>
        <v>46293</v>
      </c>
    </row>
    <row r="4" ht="15" spans="1:21">
      <c r="A4" s="119" t="s">
        <v>3471</v>
      </c>
      <c r="B4" s="119"/>
      <c r="C4" s="119"/>
      <c r="D4" s="120"/>
      <c r="E4" s="120"/>
      <c r="F4" s="121">
        <v>0.9</v>
      </c>
      <c r="G4" s="120"/>
      <c r="H4" s="120"/>
      <c r="I4" s="121">
        <v>0.9</v>
      </c>
      <c r="J4" s="120"/>
      <c r="K4" s="120"/>
      <c r="L4" s="121">
        <v>0.9</v>
      </c>
      <c r="M4" s="120"/>
      <c r="N4" s="120"/>
      <c r="O4" s="121">
        <v>0.93</v>
      </c>
      <c r="P4" s="120"/>
      <c r="Q4" s="120"/>
      <c r="R4" s="121">
        <v>0.015</v>
      </c>
    </row>
    <row r="5" ht="15" spans="1:21">
      <c r="A5" s="122" t="s">
        <v>3472</v>
      </c>
      <c r="B5" s="122" t="s">
        <v>3473</v>
      </c>
      <c r="C5" s="123">
        <v>1712</v>
      </c>
      <c r="D5" s="123">
        <v>1814281</v>
      </c>
      <c r="E5" s="123">
        <v>1700696</v>
      </c>
      <c r="F5" s="124">
        <v>0.937393931811004</v>
      </c>
      <c r="G5" s="123">
        <v>114417356</v>
      </c>
      <c r="H5" s="123">
        <v>109146256</v>
      </c>
      <c r="I5" s="124">
        <v>0.953930940337408</v>
      </c>
      <c r="J5" s="123">
        <v>114417356</v>
      </c>
      <c r="K5" s="123">
        <v>102251100</v>
      </c>
      <c r="L5" s="124">
        <v>0.893667740408195</v>
      </c>
      <c r="M5" s="123">
        <v>178530641</v>
      </c>
      <c r="N5" s="123">
        <v>171276801</v>
      </c>
      <c r="O5" s="124">
        <v>0.959369215506261</v>
      </c>
      <c r="P5" s="123">
        <v>202740139</v>
      </c>
      <c r="Q5" s="123">
        <v>4542170</v>
      </c>
      <c r="R5" s="124">
        <v>0.0224039009857836</v>
      </c>
    </row>
    <row r="6" ht="15" spans="1:21">
      <c r="A6" s="125" t="s">
        <v>25</v>
      </c>
      <c r="B6" s="125" t="s">
        <v>3474</v>
      </c>
      <c r="C6" s="126">
        <v>111</v>
      </c>
      <c r="D6" s="126">
        <v>161733</v>
      </c>
      <c r="E6" s="126">
        <v>150663</v>
      </c>
      <c r="F6" s="127">
        <v>0.9315538572833</v>
      </c>
      <c r="G6" s="126">
        <v>10313071</v>
      </c>
      <c r="H6" s="126">
        <v>9818841</v>
      </c>
      <c r="I6" s="127">
        <v>0.952077320130929</v>
      </c>
      <c r="J6" s="126">
        <v>10313071</v>
      </c>
      <c r="K6" s="126">
        <v>8595436</v>
      </c>
      <c r="L6" s="127">
        <v>0.833450676331037</v>
      </c>
      <c r="M6" s="126">
        <v>17278196</v>
      </c>
      <c r="N6" s="126">
        <v>16511638</v>
      </c>
      <c r="O6" s="127">
        <v>0.955634372940323</v>
      </c>
      <c r="P6" s="126">
        <v>20838093</v>
      </c>
      <c r="Q6" s="126">
        <v>421975</v>
      </c>
      <c r="R6" s="127">
        <v>0.0202501735643468</v>
      </c>
    </row>
    <row r="7" spans="1:21">
      <c r="A7" s="128" t="s">
        <v>25</v>
      </c>
      <c r="B7" s="128" t="s">
        <v>3240</v>
      </c>
      <c r="C7" s="129">
        <v>11</v>
      </c>
      <c r="D7" s="129">
        <v>16701</v>
      </c>
      <c r="E7" s="129">
        <v>15448</v>
      </c>
      <c r="F7" s="130">
        <v>0.924974552422011</v>
      </c>
      <c r="G7" s="129">
        <v>1238168</v>
      </c>
      <c r="H7" s="129">
        <v>1178281</v>
      </c>
      <c r="I7" s="130">
        <v>0.951632573285693</v>
      </c>
      <c r="J7" s="129">
        <v>1238168</v>
      </c>
      <c r="K7" s="129">
        <v>1065790</v>
      </c>
      <c r="L7" s="130">
        <v>0.860779797248839</v>
      </c>
      <c r="M7" s="129">
        <v>2007234</v>
      </c>
      <c r="N7" s="129">
        <v>1949847</v>
      </c>
      <c r="O7" s="130">
        <v>0.971409910354249</v>
      </c>
      <c r="P7" s="129">
        <v>2447827</v>
      </c>
      <c r="Q7" s="129">
        <v>49477</v>
      </c>
      <c r="R7" s="130">
        <v>0.0202126212350791</v>
      </c>
    </row>
    <row r="8" spans="1:21">
      <c r="A8" s="128" t="s">
        <v>25</v>
      </c>
      <c r="B8" s="128" t="s">
        <v>3245</v>
      </c>
      <c r="C8" s="129">
        <v>7</v>
      </c>
      <c r="D8" s="129">
        <v>11480</v>
      </c>
      <c r="E8" s="129">
        <v>10632</v>
      </c>
      <c r="F8" s="130">
        <v>0.926132404181185</v>
      </c>
      <c r="G8" s="129">
        <v>718230</v>
      </c>
      <c r="H8" s="129">
        <v>699673</v>
      </c>
      <c r="I8" s="130">
        <v>0.974162872617407</v>
      </c>
      <c r="J8" s="129">
        <v>718230</v>
      </c>
      <c r="K8" s="129">
        <v>596008</v>
      </c>
      <c r="L8" s="130">
        <v>0.829828884897595</v>
      </c>
      <c r="M8" s="129">
        <v>1213816</v>
      </c>
      <c r="N8" s="129">
        <v>1141047</v>
      </c>
      <c r="O8" s="130">
        <v>0.940049397931812</v>
      </c>
      <c r="P8" s="129">
        <v>1566513</v>
      </c>
      <c r="Q8" s="129">
        <v>39880</v>
      </c>
      <c r="R8" s="130">
        <v>0.0254578161815446</v>
      </c>
    </row>
    <row r="9" spans="1:21">
      <c r="A9" s="128" t="s">
        <v>25</v>
      </c>
      <c r="B9" s="128" t="s">
        <v>3248</v>
      </c>
      <c r="C9" s="129">
        <v>11</v>
      </c>
      <c r="D9" s="129">
        <v>19565</v>
      </c>
      <c r="E9" s="129">
        <v>17972</v>
      </c>
      <c r="F9" s="130">
        <v>0.918579095323281</v>
      </c>
      <c r="G9" s="129">
        <v>1136166</v>
      </c>
      <c r="H9" s="129">
        <v>1052089</v>
      </c>
      <c r="I9" s="130">
        <v>0.925999369810397</v>
      </c>
      <c r="J9" s="129">
        <v>1136166</v>
      </c>
      <c r="K9" s="129">
        <v>876209</v>
      </c>
      <c r="L9" s="130">
        <v>0.771198046764293</v>
      </c>
      <c r="M9" s="129">
        <v>1887427</v>
      </c>
      <c r="N9" s="129">
        <v>1802394</v>
      </c>
      <c r="O9" s="130">
        <v>0.954947661551943</v>
      </c>
      <c r="P9" s="129">
        <v>2239365</v>
      </c>
      <c r="Q9" s="129">
        <v>48697</v>
      </c>
      <c r="R9" s="130">
        <v>0.0217458967162566</v>
      </c>
    </row>
    <row r="10" spans="1:21">
      <c r="A10" s="128" t="s">
        <v>25</v>
      </c>
      <c r="B10" s="128" t="s">
        <v>3257</v>
      </c>
      <c r="C10" s="129">
        <v>10</v>
      </c>
      <c r="D10" s="129">
        <v>13763</v>
      </c>
      <c r="E10" s="129">
        <v>12965</v>
      </c>
      <c r="F10" s="130">
        <v>0.942018455278646</v>
      </c>
      <c r="G10" s="129">
        <v>759290</v>
      </c>
      <c r="H10" s="129">
        <v>723344</v>
      </c>
      <c r="I10" s="130">
        <v>0.952658404562157</v>
      </c>
      <c r="J10" s="129">
        <v>759290</v>
      </c>
      <c r="K10" s="129">
        <v>644134</v>
      </c>
      <c r="L10" s="130">
        <v>0.848337262442545</v>
      </c>
      <c r="M10" s="129">
        <v>1280111</v>
      </c>
      <c r="N10" s="129">
        <v>1219450</v>
      </c>
      <c r="O10" s="130">
        <v>0.952612703117152</v>
      </c>
      <c r="P10" s="129">
        <v>1478529</v>
      </c>
      <c r="Q10" s="129">
        <v>29420</v>
      </c>
      <c r="R10" s="130">
        <v>0.0198981555316128</v>
      </c>
    </row>
    <row r="11" spans="1:21">
      <c r="A11" s="128" t="s">
        <v>25</v>
      </c>
      <c r="B11" s="128" t="s">
        <v>3266</v>
      </c>
      <c r="C11" s="129">
        <v>14</v>
      </c>
      <c r="D11" s="129">
        <v>20860</v>
      </c>
      <c r="E11" s="129">
        <v>19924</v>
      </c>
      <c r="F11" s="130">
        <v>0.955129434324065</v>
      </c>
      <c r="G11" s="129">
        <v>1089166</v>
      </c>
      <c r="H11" s="129">
        <v>1071002</v>
      </c>
      <c r="I11" s="130">
        <v>0.983323019631535</v>
      </c>
      <c r="J11" s="129">
        <v>1089166</v>
      </c>
      <c r="K11" s="129">
        <v>942017</v>
      </c>
      <c r="L11" s="130">
        <v>0.86489754546139</v>
      </c>
      <c r="M11" s="129">
        <v>1852673</v>
      </c>
      <c r="N11" s="129">
        <v>1785058</v>
      </c>
      <c r="O11" s="130">
        <v>0.963504083019508</v>
      </c>
      <c r="P11" s="129">
        <v>2136324</v>
      </c>
      <c r="Q11" s="129">
        <v>46285</v>
      </c>
      <c r="R11" s="130">
        <v>0.0216657211172088</v>
      </c>
    </row>
    <row r="12" spans="1:21">
      <c r="A12" s="128" t="s">
        <v>25</v>
      </c>
      <c r="B12" s="128" t="s">
        <v>3276</v>
      </c>
      <c r="C12" s="129">
        <v>13</v>
      </c>
      <c r="D12" s="129">
        <v>13809</v>
      </c>
      <c r="E12" s="129">
        <v>12363</v>
      </c>
      <c r="F12" s="130">
        <v>0.895285683250054</v>
      </c>
      <c r="G12" s="129">
        <v>1024988</v>
      </c>
      <c r="H12" s="129">
        <v>950323</v>
      </c>
      <c r="I12" s="130">
        <v>0.927155244744329</v>
      </c>
      <c r="J12" s="129">
        <v>1024988</v>
      </c>
      <c r="K12" s="129">
        <v>856943</v>
      </c>
      <c r="L12" s="130">
        <v>0.836051739142312</v>
      </c>
      <c r="M12" s="129">
        <v>1696381</v>
      </c>
      <c r="N12" s="129">
        <v>1611456</v>
      </c>
      <c r="O12" s="130">
        <v>0.949937543511747</v>
      </c>
      <c r="P12" s="129">
        <v>2235624</v>
      </c>
      <c r="Q12" s="129">
        <v>38864</v>
      </c>
      <c r="R12" s="130">
        <v>0.0173839608091522</v>
      </c>
    </row>
    <row r="13" spans="1:21">
      <c r="A13" s="128" t="s">
        <v>25</v>
      </c>
      <c r="B13" s="128" t="s">
        <v>3285</v>
      </c>
      <c r="C13" s="129">
        <v>14</v>
      </c>
      <c r="D13" s="129">
        <v>17439</v>
      </c>
      <c r="E13" s="129">
        <v>16634</v>
      </c>
      <c r="F13" s="130">
        <v>0.953839096278456</v>
      </c>
      <c r="G13" s="129">
        <v>1104112</v>
      </c>
      <c r="H13" s="129">
        <v>1048133</v>
      </c>
      <c r="I13" s="130">
        <v>0.949299527584158</v>
      </c>
      <c r="J13" s="129">
        <v>1104112</v>
      </c>
      <c r="K13" s="129">
        <v>960128</v>
      </c>
      <c r="L13" s="130">
        <v>0.869592939846682</v>
      </c>
      <c r="M13" s="129">
        <v>1856256</v>
      </c>
      <c r="N13" s="129">
        <v>1772204</v>
      </c>
      <c r="O13" s="130">
        <v>0.954719607640325</v>
      </c>
      <c r="P13" s="129">
        <v>2035312</v>
      </c>
      <c r="Q13" s="129">
        <v>35873</v>
      </c>
      <c r="R13" s="130">
        <v>0.017625307569552</v>
      </c>
    </row>
    <row r="14" spans="1:21">
      <c r="A14" s="128" t="s">
        <v>25</v>
      </c>
      <c r="B14" s="128" t="s">
        <v>3292</v>
      </c>
      <c r="C14" s="129">
        <v>10</v>
      </c>
      <c r="D14" s="129">
        <v>13763</v>
      </c>
      <c r="E14" s="129">
        <v>13007</v>
      </c>
      <c r="F14" s="130">
        <v>0.945070115527138</v>
      </c>
      <c r="G14" s="129">
        <v>974953</v>
      </c>
      <c r="H14" s="129">
        <v>943981</v>
      </c>
      <c r="I14" s="130">
        <v>0.968232314788508</v>
      </c>
      <c r="J14" s="129">
        <v>974953</v>
      </c>
      <c r="K14" s="129">
        <v>806915</v>
      </c>
      <c r="L14" s="130">
        <v>0.827645024939664</v>
      </c>
      <c r="M14" s="129">
        <v>1618912</v>
      </c>
      <c r="N14" s="129">
        <v>1552088</v>
      </c>
      <c r="O14" s="130">
        <v>0.958722895376648</v>
      </c>
      <c r="P14" s="129">
        <v>1824123</v>
      </c>
      <c r="Q14" s="129">
        <v>32834</v>
      </c>
      <c r="R14" s="130">
        <v>0.0179998826833498</v>
      </c>
    </row>
    <row r="15" spans="1:21">
      <c r="A15" s="128" t="s">
        <v>25</v>
      </c>
      <c r="B15" s="128" t="s">
        <v>3301</v>
      </c>
      <c r="C15" s="129">
        <v>12</v>
      </c>
      <c r="D15" s="129">
        <v>17420</v>
      </c>
      <c r="E15" s="129">
        <v>16281</v>
      </c>
      <c r="F15" s="130">
        <v>0.934615384615385</v>
      </c>
      <c r="G15" s="129">
        <v>1158723</v>
      </c>
      <c r="H15" s="129">
        <v>1124840</v>
      </c>
      <c r="I15" s="130">
        <v>0.970758326191851</v>
      </c>
      <c r="J15" s="129">
        <v>1158723</v>
      </c>
      <c r="K15" s="129">
        <v>965902</v>
      </c>
      <c r="L15" s="130">
        <v>0.833591807532948</v>
      </c>
      <c r="M15" s="129">
        <v>1964475</v>
      </c>
      <c r="N15" s="129">
        <v>1877272</v>
      </c>
      <c r="O15" s="130">
        <v>0.955610023034144</v>
      </c>
      <c r="P15" s="129">
        <v>2421290</v>
      </c>
      <c r="Q15" s="129">
        <v>51527</v>
      </c>
      <c r="R15" s="130">
        <v>0.0212808048602191</v>
      </c>
    </row>
    <row r="16" spans="1:21">
      <c r="A16" s="128" t="s">
        <v>25</v>
      </c>
      <c r="B16" s="128" t="s">
        <v>3310</v>
      </c>
      <c r="C16" s="129">
        <v>9</v>
      </c>
      <c r="D16" s="129">
        <v>16933</v>
      </c>
      <c r="E16" s="129">
        <v>15437</v>
      </c>
      <c r="F16" s="130">
        <v>0.911651804169373</v>
      </c>
      <c r="G16" s="129">
        <v>1109275</v>
      </c>
      <c r="H16" s="129">
        <v>1027175</v>
      </c>
      <c r="I16" s="130">
        <v>0.925987694665435</v>
      </c>
      <c r="J16" s="129">
        <v>1109275</v>
      </c>
      <c r="K16" s="129">
        <v>881390</v>
      </c>
      <c r="L16" s="130">
        <v>0.794564017038156</v>
      </c>
      <c r="M16" s="129">
        <v>1900911</v>
      </c>
      <c r="N16" s="129">
        <v>1800822</v>
      </c>
      <c r="O16" s="130">
        <v>0.947346824759286</v>
      </c>
      <c r="P16" s="129">
        <v>2453186</v>
      </c>
      <c r="Q16" s="129">
        <v>49118</v>
      </c>
      <c r="R16" s="130">
        <v>0.0200221263287822</v>
      </c>
    </row>
    <row r="17" ht="15" spans="1:18">
      <c r="A17" s="125" t="s">
        <v>186</v>
      </c>
      <c r="B17" s="125" t="s">
        <v>3474</v>
      </c>
      <c r="C17" s="126">
        <v>108</v>
      </c>
      <c r="D17" s="126">
        <v>175648</v>
      </c>
      <c r="E17" s="126">
        <v>168074</v>
      </c>
      <c r="F17" s="127">
        <v>0.956879668427765</v>
      </c>
      <c r="G17" s="126">
        <v>8833862</v>
      </c>
      <c r="H17" s="126">
        <v>8296952</v>
      </c>
      <c r="I17" s="127">
        <v>0.939221373392521</v>
      </c>
      <c r="J17" s="126">
        <v>8833862</v>
      </c>
      <c r="K17" s="126">
        <v>8017958</v>
      </c>
      <c r="L17" s="127">
        <v>0.907639037150456</v>
      </c>
      <c r="M17" s="126">
        <v>19361861</v>
      </c>
      <c r="N17" s="126">
        <v>18759344</v>
      </c>
      <c r="O17" s="127">
        <v>0.96888124545466</v>
      </c>
      <c r="P17" s="126">
        <v>22308511</v>
      </c>
      <c r="Q17" s="126">
        <v>420918</v>
      </c>
      <c r="R17" s="127">
        <v>0.0188680454737656</v>
      </c>
    </row>
    <row r="18" spans="1:18">
      <c r="A18" s="128" t="s">
        <v>186</v>
      </c>
      <c r="B18" s="128" t="s">
        <v>3315</v>
      </c>
      <c r="C18" s="129">
        <v>16</v>
      </c>
      <c r="D18" s="129">
        <v>31375</v>
      </c>
      <c r="E18" s="129">
        <v>29224</v>
      </c>
      <c r="F18" s="130">
        <v>0.931442231075697</v>
      </c>
      <c r="G18" s="129">
        <v>1251439</v>
      </c>
      <c r="H18" s="129">
        <v>1140848</v>
      </c>
      <c r="I18" s="130">
        <v>0.911628932772592</v>
      </c>
      <c r="J18" s="129">
        <v>1251439</v>
      </c>
      <c r="K18" s="129">
        <v>1076255</v>
      </c>
      <c r="L18" s="130">
        <v>0.860013951938528</v>
      </c>
      <c r="M18" s="129">
        <v>3111370</v>
      </c>
      <c r="N18" s="129">
        <v>2995779</v>
      </c>
      <c r="O18" s="130">
        <v>0.962848841507117</v>
      </c>
      <c r="P18" s="129">
        <v>3368392</v>
      </c>
      <c r="Q18" s="129">
        <v>86326</v>
      </c>
      <c r="R18" s="130">
        <v>0.025628252293676</v>
      </c>
    </row>
    <row r="19" spans="1:18">
      <c r="A19" s="128" t="s">
        <v>186</v>
      </c>
      <c r="B19" s="128" t="s">
        <v>3316</v>
      </c>
      <c r="C19" s="129">
        <v>6</v>
      </c>
      <c r="D19" s="129">
        <v>3636</v>
      </c>
      <c r="E19" s="129">
        <v>3411</v>
      </c>
      <c r="F19" s="130">
        <v>0.938118811881188</v>
      </c>
      <c r="G19" s="129">
        <v>282327</v>
      </c>
      <c r="H19" s="129">
        <v>260637</v>
      </c>
      <c r="I19" s="130">
        <v>0.923174191628856</v>
      </c>
      <c r="J19" s="129">
        <v>282327</v>
      </c>
      <c r="K19" s="129">
        <v>248640</v>
      </c>
      <c r="L19" s="130">
        <v>0.880680912558841</v>
      </c>
      <c r="M19" s="129">
        <v>455953</v>
      </c>
      <c r="N19" s="129">
        <v>441365</v>
      </c>
      <c r="O19" s="130">
        <v>0.968005474248442</v>
      </c>
      <c r="P19" s="129">
        <v>491191</v>
      </c>
      <c r="Q19" s="129">
        <v>9542</v>
      </c>
      <c r="R19" s="130">
        <v>0.0194262517024946</v>
      </c>
    </row>
    <row r="20" spans="1:18">
      <c r="A20" s="128" t="s">
        <v>186</v>
      </c>
      <c r="B20" s="128" t="s">
        <v>3317</v>
      </c>
      <c r="C20" s="129">
        <v>14</v>
      </c>
      <c r="D20" s="129">
        <v>18295</v>
      </c>
      <c r="E20" s="129">
        <v>17257</v>
      </c>
      <c r="F20" s="130">
        <v>0.943263186663023</v>
      </c>
      <c r="G20" s="129">
        <v>1429608</v>
      </c>
      <c r="H20" s="129">
        <v>1317010</v>
      </c>
      <c r="I20" s="130">
        <v>0.921238549308622</v>
      </c>
      <c r="J20" s="129">
        <v>1429608</v>
      </c>
      <c r="K20" s="129">
        <v>1273667</v>
      </c>
      <c r="L20" s="130">
        <v>0.890920448122842</v>
      </c>
      <c r="M20" s="129">
        <v>2256917</v>
      </c>
      <c r="N20" s="129">
        <v>2154341</v>
      </c>
      <c r="O20" s="130">
        <v>0.95455038887119</v>
      </c>
      <c r="P20" s="129">
        <v>2841125</v>
      </c>
      <c r="Q20" s="129">
        <v>54154</v>
      </c>
      <c r="R20" s="130">
        <v>0.0190607593822869</v>
      </c>
    </row>
    <row r="21" spans="1:18">
      <c r="A21" s="128" t="s">
        <v>186</v>
      </c>
      <c r="B21" s="128" t="s">
        <v>1426</v>
      </c>
      <c r="C21" s="129">
        <v>22</v>
      </c>
      <c r="D21" s="129">
        <v>37724</v>
      </c>
      <c r="E21" s="129">
        <v>36857</v>
      </c>
      <c r="F21" s="130">
        <v>0.977017283426996</v>
      </c>
      <c r="G21" s="129">
        <v>95</v>
      </c>
      <c r="H21" s="129">
        <v>22</v>
      </c>
      <c r="I21" s="130">
        <v>0.231578947368421</v>
      </c>
      <c r="J21" s="129">
        <v>95</v>
      </c>
      <c r="K21" s="129">
        <v>23</v>
      </c>
      <c r="L21" s="130">
        <v>0.242105263157895</v>
      </c>
      <c r="M21" s="129">
        <v>3449272</v>
      </c>
      <c r="N21" s="129">
        <v>3379954</v>
      </c>
      <c r="O21" s="130">
        <v>0.979903585452235</v>
      </c>
      <c r="P21" s="129">
        <v>3649358</v>
      </c>
      <c r="Q21" s="129">
        <v>59329</v>
      </c>
      <c r="R21" s="130">
        <v>0.016257380065206</v>
      </c>
    </row>
    <row r="22" spans="1:18">
      <c r="A22" s="128" t="s">
        <v>186</v>
      </c>
      <c r="B22" s="128" t="s">
        <v>3318</v>
      </c>
      <c r="C22" s="129">
        <v>13</v>
      </c>
      <c r="D22" s="129">
        <v>28326</v>
      </c>
      <c r="E22" s="129">
        <v>27476</v>
      </c>
      <c r="F22" s="130">
        <v>0.969992233283909</v>
      </c>
      <c r="G22" s="129">
        <v>2334034</v>
      </c>
      <c r="H22" s="129">
        <v>2236060</v>
      </c>
      <c r="I22" s="130">
        <v>0.95802374772604</v>
      </c>
      <c r="J22" s="129">
        <v>2334034</v>
      </c>
      <c r="K22" s="129">
        <v>2162467</v>
      </c>
      <c r="L22" s="130">
        <v>0.926493358708571</v>
      </c>
      <c r="M22" s="129">
        <v>3603190</v>
      </c>
      <c r="N22" s="129">
        <v>3492341</v>
      </c>
      <c r="O22" s="130">
        <v>0.969235871547157</v>
      </c>
      <c r="P22" s="129">
        <v>4641821</v>
      </c>
      <c r="Q22" s="129">
        <v>76757</v>
      </c>
      <c r="R22" s="130">
        <v>0.0165359672421664</v>
      </c>
    </row>
    <row r="23" spans="1:18">
      <c r="A23" s="128" t="s">
        <v>186</v>
      </c>
      <c r="B23" s="128" t="s">
        <v>3319</v>
      </c>
      <c r="C23" s="129">
        <v>16</v>
      </c>
      <c r="D23" s="129">
        <v>30440</v>
      </c>
      <c r="E23" s="129">
        <v>29358</v>
      </c>
      <c r="F23" s="130">
        <v>0.964454664914586</v>
      </c>
      <c r="G23" s="129">
        <v>1805565</v>
      </c>
      <c r="H23" s="129">
        <v>1717741</v>
      </c>
      <c r="I23" s="130">
        <v>0.95135926981305</v>
      </c>
      <c r="J23" s="129">
        <v>1805565</v>
      </c>
      <c r="K23" s="129">
        <v>1681495</v>
      </c>
      <c r="L23" s="130">
        <v>0.931284667126357</v>
      </c>
      <c r="M23" s="129">
        <v>3497525</v>
      </c>
      <c r="N23" s="129">
        <v>3411383</v>
      </c>
      <c r="O23" s="130">
        <v>0.975370583484035</v>
      </c>
      <c r="P23" s="129">
        <v>3987593</v>
      </c>
      <c r="Q23" s="129">
        <v>63149</v>
      </c>
      <c r="R23" s="130">
        <v>0.0158363704620808</v>
      </c>
    </row>
    <row r="24" spans="1:18">
      <c r="A24" s="128" t="s">
        <v>186</v>
      </c>
      <c r="B24" s="128" t="s">
        <v>3320</v>
      </c>
      <c r="C24" s="129">
        <v>9</v>
      </c>
      <c r="D24" s="129">
        <v>17024</v>
      </c>
      <c r="E24" s="129">
        <v>16144</v>
      </c>
      <c r="F24" s="130">
        <v>0.948308270676692</v>
      </c>
      <c r="G24" s="129">
        <v>1154615</v>
      </c>
      <c r="H24" s="129">
        <v>1086535</v>
      </c>
      <c r="I24" s="130">
        <v>0.941036622597143</v>
      </c>
      <c r="J24" s="129">
        <v>1154615</v>
      </c>
      <c r="K24" s="129">
        <v>1044614</v>
      </c>
      <c r="L24" s="130">
        <v>0.904729282055057</v>
      </c>
      <c r="M24" s="129">
        <v>1869090</v>
      </c>
      <c r="N24" s="129">
        <v>1807584</v>
      </c>
      <c r="O24" s="130">
        <v>0.967093077379901</v>
      </c>
      <c r="P24" s="129">
        <v>2072748</v>
      </c>
      <c r="Q24" s="129">
        <v>49899</v>
      </c>
      <c r="R24" s="130">
        <v>0.0240738382089863</v>
      </c>
    </row>
    <row r="25" spans="1:18">
      <c r="A25" s="128" t="s">
        <v>186</v>
      </c>
      <c r="B25" s="128" t="s">
        <v>3321</v>
      </c>
      <c r="C25" s="129">
        <v>9</v>
      </c>
      <c r="D25" s="129">
        <v>6289</v>
      </c>
      <c r="E25" s="129">
        <v>5993</v>
      </c>
      <c r="F25" s="130">
        <v>0.952933693750994</v>
      </c>
      <c r="G25" s="129">
        <v>576174</v>
      </c>
      <c r="H25" s="129">
        <v>538099</v>
      </c>
      <c r="I25" s="130">
        <v>0.933917531856696</v>
      </c>
      <c r="J25" s="129">
        <v>576174</v>
      </c>
      <c r="K25" s="129">
        <v>530797</v>
      </c>
      <c r="L25" s="130">
        <v>0.921244276902463</v>
      </c>
      <c r="M25" s="129">
        <v>899224</v>
      </c>
      <c r="N25" s="129">
        <v>866866</v>
      </c>
      <c r="O25" s="130">
        <v>0.964015640151953</v>
      </c>
      <c r="P25" s="129">
        <v>1023892</v>
      </c>
      <c r="Q25" s="129">
        <v>17277</v>
      </c>
      <c r="R25" s="130">
        <v>0.0168738499763647</v>
      </c>
    </row>
    <row r="26" spans="1:18">
      <c r="A26" s="128" t="s">
        <v>186</v>
      </c>
      <c r="B26" s="128" t="s">
        <v>40</v>
      </c>
      <c r="C26" s="129">
        <v>3</v>
      </c>
      <c r="D26" s="129">
        <v>2539</v>
      </c>
      <c r="E26" s="129">
        <v>2354</v>
      </c>
      <c r="F26" s="130">
        <v>0.92713666797952</v>
      </c>
      <c r="G26" s="129">
        <v>5</v>
      </c>
      <c r="H26" s="129">
        <v>0</v>
      </c>
      <c r="I26" s="130">
        <v>0</v>
      </c>
      <c r="J26" s="129">
        <v>5</v>
      </c>
      <c r="K26" s="129">
        <v>0</v>
      </c>
      <c r="L26" s="130">
        <v>0</v>
      </c>
      <c r="M26" s="129">
        <v>219320</v>
      </c>
      <c r="N26" s="129">
        <v>209731</v>
      </c>
      <c r="O26" s="130">
        <v>0.95627849717308</v>
      </c>
      <c r="P26" s="129">
        <v>232391</v>
      </c>
      <c r="Q26" s="129">
        <v>4485</v>
      </c>
      <c r="R26" s="130">
        <v>0.0192993704575478</v>
      </c>
    </row>
    <row r="27" ht="15" spans="1:18">
      <c r="A27" s="125" t="s">
        <v>398</v>
      </c>
      <c r="B27" s="125" t="s">
        <v>3474</v>
      </c>
      <c r="C27" s="126">
        <v>48</v>
      </c>
      <c r="D27" s="126">
        <v>99823</v>
      </c>
      <c r="E27" s="126">
        <v>94387</v>
      </c>
      <c r="F27" s="127">
        <v>0.945543612193583</v>
      </c>
      <c r="G27" s="126">
        <v>6089998</v>
      </c>
      <c r="H27" s="126">
        <v>5797177</v>
      </c>
      <c r="I27" s="127">
        <v>0.951917718199579</v>
      </c>
      <c r="J27" s="126">
        <v>6089998</v>
      </c>
      <c r="K27" s="126">
        <v>5537996</v>
      </c>
      <c r="L27" s="127">
        <v>0.909359247737027</v>
      </c>
      <c r="M27" s="126">
        <v>10535502</v>
      </c>
      <c r="N27" s="126">
        <v>10142336</v>
      </c>
      <c r="O27" s="127">
        <v>0.962681797222382</v>
      </c>
      <c r="P27" s="126">
        <v>11645652</v>
      </c>
      <c r="Q27" s="126">
        <v>208482</v>
      </c>
      <c r="R27" s="127">
        <v>0.0179021320575267</v>
      </c>
    </row>
    <row r="28" spans="1:18">
      <c r="A28" s="128" t="s">
        <v>398</v>
      </c>
      <c r="B28" s="128" t="s">
        <v>3322</v>
      </c>
      <c r="C28" s="129">
        <v>6</v>
      </c>
      <c r="D28" s="129">
        <v>14208</v>
      </c>
      <c r="E28" s="129">
        <v>13283</v>
      </c>
      <c r="F28" s="130">
        <v>0.934895833333333</v>
      </c>
      <c r="G28" s="129">
        <v>788399</v>
      </c>
      <c r="H28" s="129">
        <v>763549</v>
      </c>
      <c r="I28" s="130">
        <v>0.968480426788974</v>
      </c>
      <c r="J28" s="129">
        <v>788399</v>
      </c>
      <c r="K28" s="129">
        <v>720949</v>
      </c>
      <c r="L28" s="130">
        <v>0.914446872712928</v>
      </c>
      <c r="M28" s="129">
        <v>1400343</v>
      </c>
      <c r="N28" s="129">
        <v>1355252</v>
      </c>
      <c r="O28" s="130">
        <v>0.96780003184934</v>
      </c>
      <c r="P28" s="129">
        <v>1529962</v>
      </c>
      <c r="Q28" s="129">
        <v>31132</v>
      </c>
      <c r="R28" s="130">
        <v>0.0203482177988734</v>
      </c>
    </row>
    <row r="29" spans="1:18">
      <c r="A29" s="128" t="s">
        <v>398</v>
      </c>
      <c r="B29" s="128" t="s">
        <v>3323</v>
      </c>
      <c r="C29" s="129">
        <v>8</v>
      </c>
      <c r="D29" s="129">
        <v>10031</v>
      </c>
      <c r="E29" s="129">
        <v>9708</v>
      </c>
      <c r="F29" s="130">
        <v>0.967799820556276</v>
      </c>
      <c r="G29" s="129">
        <v>599193</v>
      </c>
      <c r="H29" s="129">
        <v>566511</v>
      </c>
      <c r="I29" s="130">
        <v>0.945456639179697</v>
      </c>
      <c r="J29" s="129">
        <v>599193</v>
      </c>
      <c r="K29" s="129">
        <v>550902</v>
      </c>
      <c r="L29" s="130">
        <v>0.919406601879528</v>
      </c>
      <c r="M29" s="129">
        <v>1042156</v>
      </c>
      <c r="N29" s="129">
        <v>1010858</v>
      </c>
      <c r="O29" s="130">
        <v>0.969968027819252</v>
      </c>
      <c r="P29" s="129">
        <v>1166472</v>
      </c>
      <c r="Q29" s="129">
        <v>24214</v>
      </c>
      <c r="R29" s="130">
        <v>0.0207583208169592</v>
      </c>
    </row>
    <row r="30" spans="1:18">
      <c r="A30" s="128" t="s">
        <v>398</v>
      </c>
      <c r="B30" s="128" t="s">
        <v>3324</v>
      </c>
      <c r="C30" s="129">
        <v>5</v>
      </c>
      <c r="D30" s="129">
        <v>6282</v>
      </c>
      <c r="E30" s="129">
        <v>5860</v>
      </c>
      <c r="F30" s="130">
        <v>0.93282394141993</v>
      </c>
      <c r="G30" s="129">
        <v>391717</v>
      </c>
      <c r="H30" s="129">
        <v>370618</v>
      </c>
      <c r="I30" s="130">
        <v>0.946137134717156</v>
      </c>
      <c r="J30" s="129">
        <v>391717</v>
      </c>
      <c r="K30" s="129">
        <v>356864</v>
      </c>
      <c r="L30" s="130">
        <v>0.911025051248733</v>
      </c>
      <c r="M30" s="129">
        <v>665649</v>
      </c>
      <c r="N30" s="129">
        <v>636257</v>
      </c>
      <c r="O30" s="130">
        <v>0.95584459677698</v>
      </c>
      <c r="P30" s="129">
        <v>794687</v>
      </c>
      <c r="Q30" s="129">
        <v>15517</v>
      </c>
      <c r="R30" s="130">
        <v>0.019525926559765</v>
      </c>
    </row>
    <row r="31" spans="1:18">
      <c r="A31" s="128" t="s">
        <v>398</v>
      </c>
      <c r="B31" s="128" t="s">
        <v>3325</v>
      </c>
      <c r="C31" s="129">
        <v>7</v>
      </c>
      <c r="D31" s="129">
        <v>20259</v>
      </c>
      <c r="E31" s="129">
        <v>19208</v>
      </c>
      <c r="F31" s="130">
        <v>0.948121822399921</v>
      </c>
      <c r="G31" s="129">
        <v>1131627</v>
      </c>
      <c r="H31" s="129">
        <v>1078767</v>
      </c>
      <c r="I31" s="130">
        <v>0.953288495237388</v>
      </c>
      <c r="J31" s="129">
        <v>1131627</v>
      </c>
      <c r="K31" s="129">
        <v>1041340</v>
      </c>
      <c r="L31" s="130">
        <v>0.920214876456642</v>
      </c>
      <c r="M31" s="129">
        <v>1986486</v>
      </c>
      <c r="N31" s="129">
        <v>1918727</v>
      </c>
      <c r="O31" s="130">
        <v>0.96589001885742</v>
      </c>
      <c r="P31" s="129">
        <v>2137383</v>
      </c>
      <c r="Q31" s="129">
        <v>36512</v>
      </c>
      <c r="R31" s="130">
        <v>0.0170825724729728</v>
      </c>
    </row>
    <row r="32" spans="1:18">
      <c r="A32" s="128" t="s">
        <v>398</v>
      </c>
      <c r="B32" s="128" t="s">
        <v>3326</v>
      </c>
      <c r="C32" s="129">
        <v>8</v>
      </c>
      <c r="D32" s="129">
        <v>14576</v>
      </c>
      <c r="E32" s="129">
        <v>13882</v>
      </c>
      <c r="F32" s="130">
        <v>0.952387486278815</v>
      </c>
      <c r="G32" s="129">
        <v>891656</v>
      </c>
      <c r="H32" s="129">
        <v>847637</v>
      </c>
      <c r="I32" s="130">
        <v>0.950632306629463</v>
      </c>
      <c r="J32" s="129">
        <v>891656</v>
      </c>
      <c r="K32" s="129">
        <v>798444</v>
      </c>
      <c r="L32" s="130">
        <v>0.895461927021183</v>
      </c>
      <c r="M32" s="129">
        <v>1595823</v>
      </c>
      <c r="N32" s="129">
        <v>1530488</v>
      </c>
      <c r="O32" s="130">
        <v>0.95905874273024</v>
      </c>
      <c r="P32" s="129">
        <v>1754946</v>
      </c>
      <c r="Q32" s="129">
        <v>30562</v>
      </c>
      <c r="R32" s="130">
        <v>0.0174147808536559</v>
      </c>
    </row>
    <row r="33" spans="1:18">
      <c r="A33" s="128" t="s">
        <v>398</v>
      </c>
      <c r="B33" s="128" t="s">
        <v>3327</v>
      </c>
      <c r="C33" s="129">
        <v>8</v>
      </c>
      <c r="D33" s="129">
        <v>18492</v>
      </c>
      <c r="E33" s="129">
        <v>17391</v>
      </c>
      <c r="F33" s="130">
        <v>0.940460739779364</v>
      </c>
      <c r="G33" s="129">
        <v>1271391</v>
      </c>
      <c r="H33" s="129">
        <v>1222813</v>
      </c>
      <c r="I33" s="130">
        <v>0.961791455185698</v>
      </c>
      <c r="J33" s="129">
        <v>1271391</v>
      </c>
      <c r="K33" s="129">
        <v>1155918</v>
      </c>
      <c r="L33" s="130">
        <v>0.909175855421346</v>
      </c>
      <c r="M33" s="129">
        <v>2100808</v>
      </c>
      <c r="N33" s="129">
        <v>2018132</v>
      </c>
      <c r="O33" s="130">
        <v>0.960645618257356</v>
      </c>
      <c r="P33" s="129">
        <v>2351419</v>
      </c>
      <c r="Q33" s="129">
        <v>40759</v>
      </c>
      <c r="R33" s="130">
        <v>0.0173337886612297</v>
      </c>
    </row>
    <row r="34" spans="1:18">
      <c r="A34" s="128" t="s">
        <v>398</v>
      </c>
      <c r="B34" s="128" t="s">
        <v>3328</v>
      </c>
      <c r="C34" s="129">
        <v>6</v>
      </c>
      <c r="D34" s="129">
        <v>15975</v>
      </c>
      <c r="E34" s="129">
        <v>15055</v>
      </c>
      <c r="F34" s="130">
        <v>0.942410015649452</v>
      </c>
      <c r="G34" s="129">
        <v>1016015</v>
      </c>
      <c r="H34" s="129">
        <v>947282</v>
      </c>
      <c r="I34" s="130">
        <v>0.932350408212477</v>
      </c>
      <c r="J34" s="129">
        <v>1016015</v>
      </c>
      <c r="K34" s="129">
        <v>913579</v>
      </c>
      <c r="L34" s="130">
        <v>0.899178653858457</v>
      </c>
      <c r="M34" s="129">
        <v>1744237</v>
      </c>
      <c r="N34" s="129">
        <v>1672622</v>
      </c>
      <c r="O34" s="130">
        <v>0.958941932776337</v>
      </c>
      <c r="P34" s="129">
        <v>1910783</v>
      </c>
      <c r="Q34" s="129">
        <v>29786</v>
      </c>
      <c r="R34" s="130">
        <v>0.0155883739807189</v>
      </c>
    </row>
    <row r="35" ht="15" spans="1:18">
      <c r="A35" s="125" t="s">
        <v>496</v>
      </c>
      <c r="B35" s="125" t="s">
        <v>3474</v>
      </c>
      <c r="C35" s="126">
        <v>88</v>
      </c>
      <c r="D35" s="126">
        <v>117292</v>
      </c>
      <c r="E35" s="126">
        <v>110933</v>
      </c>
      <c r="F35" s="127">
        <v>0.94578487876411</v>
      </c>
      <c r="G35" s="126">
        <v>6191489</v>
      </c>
      <c r="H35" s="126">
        <v>5955060</v>
      </c>
      <c r="I35" s="127">
        <v>0.961813870621429</v>
      </c>
      <c r="J35" s="126">
        <v>6191489</v>
      </c>
      <c r="K35" s="126">
        <v>5826087</v>
      </c>
      <c r="L35" s="127">
        <v>0.940983178682866</v>
      </c>
      <c r="M35" s="126">
        <v>10652073</v>
      </c>
      <c r="N35" s="126">
        <v>10492165</v>
      </c>
      <c r="O35" s="127">
        <v>0.984988086356524</v>
      </c>
      <c r="P35" s="126">
        <v>11571619</v>
      </c>
      <c r="Q35" s="126">
        <v>202495</v>
      </c>
      <c r="R35" s="127">
        <v>0.0174992799192576</v>
      </c>
    </row>
    <row r="36" spans="1:18">
      <c r="A36" s="128" t="s">
        <v>496</v>
      </c>
      <c r="B36" s="128" t="s">
        <v>3329</v>
      </c>
      <c r="C36" s="129">
        <v>14</v>
      </c>
      <c r="D36" s="129">
        <v>21269</v>
      </c>
      <c r="E36" s="129">
        <v>20431</v>
      </c>
      <c r="F36" s="130">
        <v>0.960599934176501</v>
      </c>
      <c r="G36" s="129">
        <v>1303381</v>
      </c>
      <c r="H36" s="129">
        <v>1243461</v>
      </c>
      <c r="I36" s="130">
        <v>0.954027256803651</v>
      </c>
      <c r="J36" s="129">
        <v>1303381</v>
      </c>
      <c r="K36" s="129">
        <v>1224073</v>
      </c>
      <c r="L36" s="130">
        <v>0.939152097506408</v>
      </c>
      <c r="M36" s="129">
        <v>2065457</v>
      </c>
      <c r="N36" s="129">
        <v>2024096</v>
      </c>
      <c r="O36" s="130">
        <v>0.97997489175519</v>
      </c>
      <c r="P36" s="129">
        <v>2242214</v>
      </c>
      <c r="Q36" s="129">
        <v>35623</v>
      </c>
      <c r="R36" s="130">
        <v>0.015887421985591</v>
      </c>
    </row>
    <row r="37" spans="1:18">
      <c r="A37" s="128" t="s">
        <v>496</v>
      </c>
      <c r="B37" s="128" t="s">
        <v>3330</v>
      </c>
      <c r="C37" s="129">
        <v>18</v>
      </c>
      <c r="D37" s="129">
        <v>16195</v>
      </c>
      <c r="E37" s="129">
        <v>14978</v>
      </c>
      <c r="F37" s="130">
        <v>0.924853349799321</v>
      </c>
      <c r="G37" s="129">
        <v>790541</v>
      </c>
      <c r="H37" s="129">
        <v>754413</v>
      </c>
      <c r="I37" s="130">
        <v>0.954299650492511</v>
      </c>
      <c r="J37" s="129">
        <v>790541</v>
      </c>
      <c r="K37" s="129">
        <v>738616</v>
      </c>
      <c r="L37" s="130">
        <v>0.934317132191752</v>
      </c>
      <c r="M37" s="129">
        <v>1438051</v>
      </c>
      <c r="N37" s="129">
        <v>1408901</v>
      </c>
      <c r="O37" s="130">
        <v>0.979729508897807</v>
      </c>
      <c r="P37" s="129">
        <v>1655287</v>
      </c>
      <c r="Q37" s="129">
        <v>34906</v>
      </c>
      <c r="R37" s="130">
        <v>0.0210875817909523</v>
      </c>
    </row>
    <row r="38" spans="1:18">
      <c r="A38" s="128" t="s">
        <v>496</v>
      </c>
      <c r="B38" s="128" t="s">
        <v>3331</v>
      </c>
      <c r="C38" s="129">
        <v>14</v>
      </c>
      <c r="D38" s="129">
        <v>28706</v>
      </c>
      <c r="E38" s="129">
        <v>27116</v>
      </c>
      <c r="F38" s="130">
        <v>0.944610882742284</v>
      </c>
      <c r="G38" s="129">
        <v>1476006</v>
      </c>
      <c r="H38" s="129">
        <v>1436953</v>
      </c>
      <c r="I38" s="130">
        <v>0.97354143546842</v>
      </c>
      <c r="J38" s="129">
        <v>1476006</v>
      </c>
      <c r="K38" s="129">
        <v>1401865</v>
      </c>
      <c r="L38" s="130">
        <v>0.94976917438005</v>
      </c>
      <c r="M38" s="129">
        <v>2675280</v>
      </c>
      <c r="N38" s="129">
        <v>2652916</v>
      </c>
      <c r="O38" s="130">
        <v>0.991640501181185</v>
      </c>
      <c r="P38" s="129">
        <v>2827520</v>
      </c>
      <c r="Q38" s="129">
        <v>44801</v>
      </c>
      <c r="R38" s="130">
        <v>0.0158446270937076</v>
      </c>
    </row>
    <row r="39" spans="1:18">
      <c r="A39" s="128" t="s">
        <v>496</v>
      </c>
      <c r="B39" s="128" t="s">
        <v>3332</v>
      </c>
      <c r="C39" s="129">
        <v>13</v>
      </c>
      <c r="D39" s="129">
        <v>19318</v>
      </c>
      <c r="E39" s="129">
        <v>17793</v>
      </c>
      <c r="F39" s="130">
        <v>0.92105808054664</v>
      </c>
      <c r="G39" s="129">
        <v>1023727</v>
      </c>
      <c r="H39" s="129">
        <v>978032</v>
      </c>
      <c r="I39" s="130">
        <v>0.955364076555566</v>
      </c>
      <c r="J39" s="129">
        <v>1023727</v>
      </c>
      <c r="K39" s="129">
        <v>955909</v>
      </c>
      <c r="L39" s="130">
        <v>0.933753823040713</v>
      </c>
      <c r="M39" s="129">
        <v>1690083</v>
      </c>
      <c r="N39" s="129">
        <v>1662214</v>
      </c>
      <c r="O39" s="130">
        <v>0.983510277305907</v>
      </c>
      <c r="P39" s="129">
        <v>1808728</v>
      </c>
      <c r="Q39" s="129">
        <v>35575</v>
      </c>
      <c r="R39" s="130">
        <v>0.0196685184284204</v>
      </c>
    </row>
    <row r="40" spans="1:18">
      <c r="A40" s="128" t="s">
        <v>496</v>
      </c>
      <c r="B40" s="128" t="s">
        <v>3333</v>
      </c>
      <c r="C40" s="129">
        <v>14</v>
      </c>
      <c r="D40" s="129">
        <v>13990</v>
      </c>
      <c r="E40" s="129">
        <v>13351</v>
      </c>
      <c r="F40" s="130">
        <v>0.954324517512509</v>
      </c>
      <c r="G40" s="129">
        <v>701547</v>
      </c>
      <c r="H40" s="129">
        <v>670395</v>
      </c>
      <c r="I40" s="130">
        <v>0.955595277294322</v>
      </c>
      <c r="J40" s="129">
        <v>701547</v>
      </c>
      <c r="K40" s="129">
        <v>653042</v>
      </c>
      <c r="L40" s="130">
        <v>0.930859942384473</v>
      </c>
      <c r="M40" s="129">
        <v>1264197</v>
      </c>
      <c r="N40" s="129">
        <v>1251850</v>
      </c>
      <c r="O40" s="130">
        <v>0.990233325976885</v>
      </c>
      <c r="P40" s="129">
        <v>1344800</v>
      </c>
      <c r="Q40" s="129">
        <v>26892</v>
      </c>
      <c r="R40" s="130">
        <v>0.0199970255800119</v>
      </c>
    </row>
    <row r="41" spans="1:18">
      <c r="A41" s="128" t="s">
        <v>496</v>
      </c>
      <c r="B41" s="128" t="s">
        <v>3334</v>
      </c>
      <c r="C41" s="129">
        <v>15</v>
      </c>
      <c r="D41" s="129">
        <v>17814</v>
      </c>
      <c r="E41" s="129">
        <v>17264</v>
      </c>
      <c r="F41" s="130">
        <v>0.969125406983272</v>
      </c>
      <c r="G41" s="129">
        <v>896287</v>
      </c>
      <c r="H41" s="129">
        <v>871806</v>
      </c>
      <c r="I41" s="130">
        <v>0.972686204307326</v>
      </c>
      <c r="J41" s="129">
        <v>896287</v>
      </c>
      <c r="K41" s="129">
        <v>852582</v>
      </c>
      <c r="L41" s="130">
        <v>0.951237717382936</v>
      </c>
      <c r="M41" s="129">
        <v>1519005</v>
      </c>
      <c r="N41" s="129">
        <v>1492188</v>
      </c>
      <c r="O41" s="130">
        <v>0.982345680231467</v>
      </c>
      <c r="P41" s="129">
        <v>1693070</v>
      </c>
      <c r="Q41" s="129">
        <v>24698</v>
      </c>
      <c r="R41" s="130">
        <v>0.0145877016307654</v>
      </c>
    </row>
    <row r="42" ht="15" spans="1:18">
      <c r="A42" s="125" t="s">
        <v>671</v>
      </c>
      <c r="B42" s="125" t="s">
        <v>3474</v>
      </c>
      <c r="C42" s="126">
        <v>23</v>
      </c>
      <c r="D42" s="126">
        <v>25183</v>
      </c>
      <c r="E42" s="126">
        <v>23700</v>
      </c>
      <c r="F42" s="127">
        <v>0.941111066989636</v>
      </c>
      <c r="G42" s="126">
        <v>1472282</v>
      </c>
      <c r="H42" s="126">
        <v>1400475</v>
      </c>
      <c r="I42" s="127">
        <v>0.95122741431329</v>
      </c>
      <c r="J42" s="126">
        <v>1472282</v>
      </c>
      <c r="K42" s="126">
        <v>1344124</v>
      </c>
      <c r="L42" s="127">
        <v>0.912952817462959</v>
      </c>
      <c r="M42" s="126">
        <v>2857602</v>
      </c>
      <c r="N42" s="126">
        <v>2763892</v>
      </c>
      <c r="O42" s="127">
        <v>0.967206769872082</v>
      </c>
      <c r="P42" s="126">
        <v>3171178</v>
      </c>
      <c r="Q42" s="126">
        <v>55425</v>
      </c>
      <c r="R42" s="127">
        <v>0.0174777322496561</v>
      </c>
    </row>
    <row r="43" spans="1:18">
      <c r="A43" s="128" t="s">
        <v>671</v>
      </c>
      <c r="B43" s="128" t="s">
        <v>3335</v>
      </c>
      <c r="C43" s="129">
        <v>23</v>
      </c>
      <c r="D43" s="129">
        <v>25183</v>
      </c>
      <c r="E43" s="129">
        <v>23700</v>
      </c>
      <c r="F43" s="130">
        <v>0.941111066989636</v>
      </c>
      <c r="G43" s="129">
        <v>1472282</v>
      </c>
      <c r="H43" s="129">
        <v>1400475</v>
      </c>
      <c r="I43" s="130">
        <v>0.95122741431329</v>
      </c>
      <c r="J43" s="129">
        <v>1472282</v>
      </c>
      <c r="K43" s="129">
        <v>1344124</v>
      </c>
      <c r="L43" s="130">
        <v>0.912952817462959</v>
      </c>
      <c r="M43" s="129">
        <v>2857602</v>
      </c>
      <c r="N43" s="129">
        <v>2763892</v>
      </c>
      <c r="O43" s="130">
        <v>0.967206769872082</v>
      </c>
      <c r="P43" s="129">
        <v>3171178</v>
      </c>
      <c r="Q43" s="129">
        <v>55425</v>
      </c>
      <c r="R43" s="130">
        <v>0.0174777322496561</v>
      </c>
    </row>
    <row r="44" ht="15" spans="1:18">
      <c r="A44" s="125" t="s">
        <v>719</v>
      </c>
      <c r="B44" s="125" t="s">
        <v>3474</v>
      </c>
      <c r="C44" s="126">
        <v>296</v>
      </c>
      <c r="D44" s="126">
        <v>392004</v>
      </c>
      <c r="E44" s="126">
        <v>367047</v>
      </c>
      <c r="F44" s="127">
        <v>0.936334833318027</v>
      </c>
      <c r="G44" s="126">
        <v>18399401</v>
      </c>
      <c r="H44" s="126">
        <v>17751587</v>
      </c>
      <c r="I44" s="127">
        <v>0.964791571203867</v>
      </c>
      <c r="J44" s="126">
        <v>18399401</v>
      </c>
      <c r="K44" s="126">
        <v>16225059</v>
      </c>
      <c r="L44" s="127">
        <v>0.881825392033143</v>
      </c>
      <c r="M44" s="126">
        <v>37672053</v>
      </c>
      <c r="N44" s="126">
        <v>35916328</v>
      </c>
      <c r="O44" s="127">
        <v>0.953394496445415</v>
      </c>
      <c r="P44" s="126">
        <v>42205228</v>
      </c>
      <c r="Q44" s="126">
        <v>753290</v>
      </c>
      <c r="R44" s="127">
        <v>0.0178482627791988</v>
      </c>
    </row>
    <row r="45" spans="1:18">
      <c r="A45" s="128" t="s">
        <v>719</v>
      </c>
      <c r="B45" s="128" t="s">
        <v>3336</v>
      </c>
      <c r="C45" s="129">
        <v>13</v>
      </c>
      <c r="D45" s="129">
        <v>14114</v>
      </c>
      <c r="E45" s="129">
        <v>13539</v>
      </c>
      <c r="F45" s="130">
        <v>0.959260308913136</v>
      </c>
      <c r="G45" s="129">
        <v>847494</v>
      </c>
      <c r="H45" s="129">
        <v>823664</v>
      </c>
      <c r="I45" s="130">
        <v>0.971881806832851</v>
      </c>
      <c r="J45" s="129">
        <v>847494</v>
      </c>
      <c r="K45" s="129">
        <v>714507</v>
      </c>
      <c r="L45" s="130">
        <v>0.843082074917345</v>
      </c>
      <c r="M45" s="129">
        <v>1392559</v>
      </c>
      <c r="N45" s="129">
        <v>1332859</v>
      </c>
      <c r="O45" s="130">
        <v>0.957129285006955</v>
      </c>
      <c r="P45" s="129">
        <v>1492132</v>
      </c>
      <c r="Q45" s="129">
        <v>22344</v>
      </c>
      <c r="R45" s="130">
        <v>0.0149745464878442</v>
      </c>
    </row>
    <row r="46" spans="1:18">
      <c r="A46" s="128" t="s">
        <v>719</v>
      </c>
      <c r="B46" s="128" t="s">
        <v>3351</v>
      </c>
      <c r="C46" s="129">
        <v>13</v>
      </c>
      <c r="D46" s="129">
        <v>20067</v>
      </c>
      <c r="E46" s="129">
        <v>18430</v>
      </c>
      <c r="F46" s="130">
        <v>0.918423282005282</v>
      </c>
      <c r="G46" s="129">
        <v>1038204</v>
      </c>
      <c r="H46" s="129">
        <v>1004219</v>
      </c>
      <c r="I46" s="130">
        <v>0.967265585568925</v>
      </c>
      <c r="J46" s="129">
        <v>1038204</v>
      </c>
      <c r="K46" s="129">
        <v>940705</v>
      </c>
      <c r="L46" s="130">
        <v>0.906088784092529</v>
      </c>
      <c r="M46" s="129">
        <v>2128651</v>
      </c>
      <c r="N46" s="129">
        <v>2031696</v>
      </c>
      <c r="O46" s="130">
        <v>0.954452373827368</v>
      </c>
      <c r="P46" s="129">
        <v>2486591</v>
      </c>
      <c r="Q46" s="129">
        <v>39701</v>
      </c>
      <c r="R46" s="130">
        <v>0.0159660354276196</v>
      </c>
    </row>
    <row r="47" spans="1:18">
      <c r="A47" s="128" t="s">
        <v>719</v>
      </c>
      <c r="B47" s="128" t="s">
        <v>3338</v>
      </c>
      <c r="C47" s="129">
        <v>12</v>
      </c>
      <c r="D47" s="129">
        <v>19856</v>
      </c>
      <c r="E47" s="129">
        <v>17732</v>
      </c>
      <c r="F47" s="130">
        <v>0.893029814665592</v>
      </c>
      <c r="G47" s="129">
        <v>938643</v>
      </c>
      <c r="H47" s="129">
        <v>882417</v>
      </c>
      <c r="I47" s="130">
        <v>0.940098631748173</v>
      </c>
      <c r="J47" s="129">
        <v>938643</v>
      </c>
      <c r="K47" s="129">
        <v>692542</v>
      </c>
      <c r="L47" s="130">
        <v>0.737811926366041</v>
      </c>
      <c r="M47" s="129">
        <v>1833840</v>
      </c>
      <c r="N47" s="129">
        <v>1657908</v>
      </c>
      <c r="O47" s="130">
        <v>0.904063604240283</v>
      </c>
      <c r="P47" s="129">
        <v>2050318</v>
      </c>
      <c r="Q47" s="129">
        <v>61178</v>
      </c>
      <c r="R47" s="130">
        <v>0.029838298254222</v>
      </c>
    </row>
    <row r="48" spans="1:18">
      <c r="A48" s="128" t="s">
        <v>719</v>
      </c>
      <c r="B48" s="128" t="s">
        <v>3339</v>
      </c>
      <c r="C48" s="129">
        <v>1</v>
      </c>
      <c r="D48" s="129">
        <v>0</v>
      </c>
      <c r="E48" s="129">
        <v>0</v>
      </c>
      <c r="F48" s="130" t="s">
        <v>40</v>
      </c>
      <c r="G48" s="129">
        <v>350</v>
      </c>
      <c r="H48" s="129">
        <v>350</v>
      </c>
      <c r="I48" s="130">
        <v>1</v>
      </c>
      <c r="J48" s="129">
        <v>350</v>
      </c>
      <c r="K48" s="129">
        <v>346</v>
      </c>
      <c r="L48" s="130">
        <v>0.988571428571429</v>
      </c>
      <c r="M48" s="129">
        <v>400</v>
      </c>
      <c r="N48" s="129">
        <v>399</v>
      </c>
      <c r="O48" s="130">
        <v>0.9975</v>
      </c>
      <c r="P48" s="129">
        <v>434</v>
      </c>
      <c r="Q48" s="129">
        <v>6</v>
      </c>
      <c r="R48" s="130">
        <v>0.0138248847926267</v>
      </c>
    </row>
    <row r="49" spans="1:18">
      <c r="A49" s="128" t="s">
        <v>719</v>
      </c>
      <c r="B49" s="128" t="s">
        <v>3340</v>
      </c>
      <c r="C49" s="129">
        <v>24</v>
      </c>
      <c r="D49" s="129">
        <v>24557</v>
      </c>
      <c r="E49" s="129">
        <v>23573</v>
      </c>
      <c r="F49" s="130">
        <v>0.959929958871198</v>
      </c>
      <c r="G49" s="129">
        <v>462081</v>
      </c>
      <c r="H49" s="129">
        <v>450238</v>
      </c>
      <c r="I49" s="130">
        <v>0.974370294385616</v>
      </c>
      <c r="J49" s="129">
        <v>462081</v>
      </c>
      <c r="K49" s="129">
        <v>412469</v>
      </c>
      <c r="L49" s="130">
        <v>0.892633542604002</v>
      </c>
      <c r="M49" s="129">
        <v>2224153</v>
      </c>
      <c r="N49" s="129">
        <v>2112709</v>
      </c>
      <c r="O49" s="130">
        <v>0.949893734828494</v>
      </c>
      <c r="P49" s="129">
        <v>2506980</v>
      </c>
      <c r="Q49" s="129">
        <v>46248</v>
      </c>
      <c r="R49" s="130">
        <v>0.0184476940382452</v>
      </c>
    </row>
    <row r="50" spans="1:18">
      <c r="A50" s="128" t="s">
        <v>719</v>
      </c>
      <c r="B50" s="128" t="s">
        <v>3341</v>
      </c>
      <c r="C50" s="129">
        <v>18</v>
      </c>
      <c r="D50" s="129">
        <v>24814</v>
      </c>
      <c r="E50" s="129">
        <v>24247</v>
      </c>
      <c r="F50" s="130">
        <v>0.977149995970017</v>
      </c>
      <c r="G50" s="129">
        <v>1256955</v>
      </c>
      <c r="H50" s="129">
        <v>1214901</v>
      </c>
      <c r="I50" s="130">
        <v>0.966542954998389</v>
      </c>
      <c r="J50" s="129">
        <v>1256955</v>
      </c>
      <c r="K50" s="129">
        <v>1174291</v>
      </c>
      <c r="L50" s="130">
        <v>0.934234718028887</v>
      </c>
      <c r="M50" s="129">
        <v>2620881</v>
      </c>
      <c r="N50" s="129">
        <v>2523187</v>
      </c>
      <c r="O50" s="130">
        <v>0.962724747899657</v>
      </c>
      <c r="P50" s="129">
        <v>3176545</v>
      </c>
      <c r="Q50" s="129">
        <v>47986</v>
      </c>
      <c r="R50" s="130">
        <v>0.0151063498234717</v>
      </c>
    </row>
    <row r="51" spans="1:18">
      <c r="A51" s="128" t="s">
        <v>719</v>
      </c>
      <c r="B51" s="128" t="s">
        <v>3342</v>
      </c>
      <c r="C51" s="129">
        <v>20</v>
      </c>
      <c r="D51" s="129">
        <v>28020</v>
      </c>
      <c r="E51" s="129">
        <v>25256</v>
      </c>
      <c r="F51" s="130">
        <v>0.901356174161313</v>
      </c>
      <c r="G51" s="129">
        <v>1278258</v>
      </c>
      <c r="H51" s="129">
        <v>1224650</v>
      </c>
      <c r="I51" s="130">
        <v>0.958061674560222</v>
      </c>
      <c r="J51" s="129">
        <v>1278258</v>
      </c>
      <c r="K51" s="129">
        <v>1127062</v>
      </c>
      <c r="L51" s="130">
        <v>0.881717149433057</v>
      </c>
      <c r="M51" s="129">
        <v>3134074</v>
      </c>
      <c r="N51" s="129">
        <v>2965627</v>
      </c>
      <c r="O51" s="130">
        <v>0.946253024019216</v>
      </c>
      <c r="P51" s="129">
        <v>3445827</v>
      </c>
      <c r="Q51" s="129">
        <v>62182</v>
      </c>
      <c r="R51" s="130">
        <v>0.018045595440514</v>
      </c>
    </row>
    <row r="52" spans="1:18">
      <c r="A52" s="128" t="s">
        <v>719</v>
      </c>
      <c r="B52" s="128" t="s">
        <v>3343</v>
      </c>
      <c r="C52" s="129">
        <v>15</v>
      </c>
      <c r="D52" s="129">
        <v>22245</v>
      </c>
      <c r="E52" s="129">
        <v>21343</v>
      </c>
      <c r="F52" s="130">
        <v>0.959451562148797</v>
      </c>
      <c r="G52" s="129">
        <v>1126523</v>
      </c>
      <c r="H52" s="129">
        <v>1097041</v>
      </c>
      <c r="I52" s="130">
        <v>0.973829207215476</v>
      </c>
      <c r="J52" s="129">
        <v>1126523</v>
      </c>
      <c r="K52" s="129">
        <v>1050153</v>
      </c>
      <c r="L52" s="130">
        <v>0.932207331763311</v>
      </c>
      <c r="M52" s="129">
        <v>2209988</v>
      </c>
      <c r="N52" s="129">
        <v>2107995</v>
      </c>
      <c r="O52" s="130">
        <v>0.953849070673687</v>
      </c>
      <c r="P52" s="129">
        <v>2462456</v>
      </c>
      <c r="Q52" s="129">
        <v>30510</v>
      </c>
      <c r="R52" s="130">
        <v>0.0123900691017423</v>
      </c>
    </row>
    <row r="53" spans="1:18">
      <c r="A53" s="128" t="s">
        <v>719</v>
      </c>
      <c r="B53" s="128" t="s">
        <v>3344</v>
      </c>
      <c r="C53" s="129">
        <v>17</v>
      </c>
      <c r="D53" s="129">
        <v>22404</v>
      </c>
      <c r="E53" s="129">
        <v>22162</v>
      </c>
      <c r="F53" s="130">
        <v>0.989198357436172</v>
      </c>
      <c r="G53" s="129">
        <v>1617231</v>
      </c>
      <c r="H53" s="129">
        <v>1598949</v>
      </c>
      <c r="I53" s="130">
        <v>0.988695492480666</v>
      </c>
      <c r="J53" s="129">
        <v>1617231</v>
      </c>
      <c r="K53" s="129">
        <v>1523052</v>
      </c>
      <c r="L53" s="130">
        <v>0.94176527657459</v>
      </c>
      <c r="M53" s="129">
        <v>1930225</v>
      </c>
      <c r="N53" s="129">
        <v>1874735</v>
      </c>
      <c r="O53" s="130">
        <v>0.971252056107449</v>
      </c>
      <c r="P53" s="129">
        <v>2054102</v>
      </c>
      <c r="Q53" s="129">
        <v>27358</v>
      </c>
      <c r="R53" s="130">
        <v>0.013318715428932</v>
      </c>
    </row>
    <row r="54" spans="1:18">
      <c r="A54" s="128" t="s">
        <v>719</v>
      </c>
      <c r="B54" s="128" t="s">
        <v>3345</v>
      </c>
      <c r="C54" s="129">
        <v>12</v>
      </c>
      <c r="D54" s="129">
        <v>11524</v>
      </c>
      <c r="E54" s="129">
        <v>10681</v>
      </c>
      <c r="F54" s="130">
        <v>0.926848316556751</v>
      </c>
      <c r="G54" s="129">
        <v>564299</v>
      </c>
      <c r="H54" s="129">
        <v>552734</v>
      </c>
      <c r="I54" s="130">
        <v>0.979505545818795</v>
      </c>
      <c r="J54" s="129">
        <v>564299</v>
      </c>
      <c r="K54" s="129">
        <v>501716</v>
      </c>
      <c r="L54" s="130">
        <v>0.889096028878307</v>
      </c>
      <c r="M54" s="129">
        <v>1040248</v>
      </c>
      <c r="N54" s="129">
        <v>981629</v>
      </c>
      <c r="O54" s="130">
        <v>0.943649014465781</v>
      </c>
      <c r="P54" s="129">
        <v>1142044</v>
      </c>
      <c r="Q54" s="129">
        <v>17760</v>
      </c>
      <c r="R54" s="130">
        <v>0.0155510645824504</v>
      </c>
    </row>
    <row r="55" spans="1:18">
      <c r="A55" s="128" t="s">
        <v>719</v>
      </c>
      <c r="B55" s="128" t="s">
        <v>3346</v>
      </c>
      <c r="C55" s="129">
        <v>31</v>
      </c>
      <c r="D55" s="129">
        <v>35109</v>
      </c>
      <c r="E55" s="129">
        <v>33778</v>
      </c>
      <c r="F55" s="130">
        <v>0.962089492722664</v>
      </c>
      <c r="G55" s="129">
        <v>1230140</v>
      </c>
      <c r="H55" s="129">
        <v>1195423</v>
      </c>
      <c r="I55" s="130">
        <v>0.971778009007105</v>
      </c>
      <c r="J55" s="129">
        <v>1230140</v>
      </c>
      <c r="K55" s="129">
        <v>1135967</v>
      </c>
      <c r="L55" s="130">
        <v>0.923445298909067</v>
      </c>
      <c r="M55" s="129">
        <v>2977802</v>
      </c>
      <c r="N55" s="129">
        <v>2896295</v>
      </c>
      <c r="O55" s="130">
        <v>0.972628468917678</v>
      </c>
      <c r="P55" s="129">
        <v>3186214</v>
      </c>
      <c r="Q55" s="129">
        <v>52463</v>
      </c>
      <c r="R55" s="130">
        <v>0.0164656234640862</v>
      </c>
    </row>
    <row r="56" spans="1:18">
      <c r="A56" s="128" t="s">
        <v>719</v>
      </c>
      <c r="B56" s="128" t="s">
        <v>3347</v>
      </c>
      <c r="C56" s="129">
        <v>17</v>
      </c>
      <c r="D56" s="129">
        <v>22532</v>
      </c>
      <c r="E56" s="129">
        <v>21847</v>
      </c>
      <c r="F56" s="130">
        <v>0.969598792827978</v>
      </c>
      <c r="G56" s="129">
        <v>1354010</v>
      </c>
      <c r="H56" s="129">
        <v>1313571</v>
      </c>
      <c r="I56" s="130">
        <v>0.970133898567957</v>
      </c>
      <c r="J56" s="129">
        <v>1354010</v>
      </c>
      <c r="K56" s="129">
        <v>1245004</v>
      </c>
      <c r="L56" s="130">
        <v>0.919493947607477</v>
      </c>
      <c r="M56" s="129">
        <v>1981912</v>
      </c>
      <c r="N56" s="129">
        <v>1908989</v>
      </c>
      <c r="O56" s="130">
        <v>0.963205732646051</v>
      </c>
      <c r="P56" s="129">
        <v>2133791</v>
      </c>
      <c r="Q56" s="129">
        <v>36871</v>
      </c>
      <c r="R56" s="130">
        <v>0.0172795742413385</v>
      </c>
    </row>
    <row r="57" spans="1:18">
      <c r="A57" s="128" t="s">
        <v>719</v>
      </c>
      <c r="B57" s="128" t="s">
        <v>3348</v>
      </c>
      <c r="C57" s="129">
        <v>20</v>
      </c>
      <c r="D57" s="129">
        <v>24854</v>
      </c>
      <c r="E57" s="129">
        <v>23675</v>
      </c>
      <c r="F57" s="130">
        <v>0.952562967731552</v>
      </c>
      <c r="G57" s="129">
        <v>306998</v>
      </c>
      <c r="H57" s="129">
        <v>295364</v>
      </c>
      <c r="I57" s="130">
        <v>0.962103987648128</v>
      </c>
      <c r="J57" s="129">
        <v>306998</v>
      </c>
      <c r="K57" s="129">
        <v>284882</v>
      </c>
      <c r="L57" s="130">
        <v>0.927960442739041</v>
      </c>
      <c r="M57" s="129">
        <v>2142308</v>
      </c>
      <c r="N57" s="129">
        <v>2081542</v>
      </c>
      <c r="O57" s="130">
        <v>0.971635264397089</v>
      </c>
      <c r="P57" s="129">
        <v>2332703</v>
      </c>
      <c r="Q57" s="129">
        <v>36894</v>
      </c>
      <c r="R57" s="130">
        <v>0.0158159868615936</v>
      </c>
    </row>
    <row r="58" spans="1:18">
      <c r="A58" s="128" t="s">
        <v>719</v>
      </c>
      <c r="B58" s="128" t="s">
        <v>3349</v>
      </c>
      <c r="C58" s="129">
        <v>33</v>
      </c>
      <c r="D58" s="129">
        <v>52712</v>
      </c>
      <c r="E58" s="129">
        <v>47091</v>
      </c>
      <c r="F58" s="130">
        <v>0.893363939899833</v>
      </c>
      <c r="G58" s="129">
        <v>3052611</v>
      </c>
      <c r="H58" s="129">
        <v>2894113</v>
      </c>
      <c r="I58" s="130">
        <v>0.948077891352681</v>
      </c>
      <c r="J58" s="129">
        <v>3052611</v>
      </c>
      <c r="K58" s="129">
        <v>2472741</v>
      </c>
      <c r="L58" s="130">
        <v>0.810041305623284</v>
      </c>
      <c r="M58" s="129">
        <v>5194265</v>
      </c>
      <c r="N58" s="129">
        <v>4927084</v>
      </c>
      <c r="O58" s="130">
        <v>0.948562308623068</v>
      </c>
      <c r="P58" s="129">
        <v>5839202</v>
      </c>
      <c r="Q58" s="129">
        <v>126192</v>
      </c>
      <c r="R58" s="130">
        <v>0.0216111722115453</v>
      </c>
    </row>
    <row r="59" spans="1:18">
      <c r="A59" s="128" t="s">
        <v>719</v>
      </c>
      <c r="B59" s="128" t="s">
        <v>3350</v>
      </c>
      <c r="C59" s="129">
        <v>22</v>
      </c>
      <c r="D59" s="129">
        <v>24097</v>
      </c>
      <c r="E59" s="129">
        <v>23577</v>
      </c>
      <c r="F59" s="130">
        <v>0.978420550275968</v>
      </c>
      <c r="G59" s="129">
        <v>1151755</v>
      </c>
      <c r="H59" s="129">
        <v>1135893</v>
      </c>
      <c r="I59" s="130">
        <v>0.98622797383124</v>
      </c>
      <c r="J59" s="129">
        <v>1151755</v>
      </c>
      <c r="K59" s="129">
        <v>1068417</v>
      </c>
      <c r="L59" s="130">
        <v>0.927642597601052</v>
      </c>
      <c r="M59" s="129">
        <v>2126959</v>
      </c>
      <c r="N59" s="129">
        <v>2043545</v>
      </c>
      <c r="O59" s="130">
        <v>0.960782506856033</v>
      </c>
      <c r="P59" s="129">
        <v>2373956</v>
      </c>
      <c r="Q59" s="129">
        <v>33956</v>
      </c>
      <c r="R59" s="130">
        <v>0.014303550697654</v>
      </c>
    </row>
    <row r="60" spans="1:18">
      <c r="A60" s="128" t="s">
        <v>719</v>
      </c>
      <c r="B60" s="128" t="s">
        <v>3352</v>
      </c>
      <c r="C60" s="129">
        <v>8</v>
      </c>
      <c r="D60" s="129">
        <v>12657</v>
      </c>
      <c r="E60" s="129">
        <v>12156</v>
      </c>
      <c r="F60" s="130">
        <v>0.960417160464565</v>
      </c>
      <c r="G60" s="129">
        <v>442237</v>
      </c>
      <c r="H60" s="129">
        <v>432925</v>
      </c>
      <c r="I60" s="130">
        <v>0.978943417217465</v>
      </c>
      <c r="J60" s="129">
        <v>442237</v>
      </c>
      <c r="K60" s="129">
        <v>407691</v>
      </c>
      <c r="L60" s="130">
        <v>0.921883514947867</v>
      </c>
      <c r="M60" s="129">
        <v>1138465</v>
      </c>
      <c r="N60" s="129">
        <v>1100101</v>
      </c>
      <c r="O60" s="130">
        <v>0.966301994352044</v>
      </c>
      <c r="P60" s="129">
        <v>1237298</v>
      </c>
      <c r="Q60" s="129">
        <v>20575</v>
      </c>
      <c r="R60" s="130">
        <v>0.0166289770128134</v>
      </c>
    </row>
    <row r="61" spans="1:18">
      <c r="A61" s="128" t="s">
        <v>719</v>
      </c>
      <c r="B61" s="128" t="s">
        <v>3337</v>
      </c>
      <c r="C61" s="129">
        <v>13</v>
      </c>
      <c r="D61" s="129">
        <v>21238</v>
      </c>
      <c r="E61" s="129">
        <v>17098</v>
      </c>
      <c r="F61" s="130">
        <v>0.805066390432244</v>
      </c>
      <c r="G61" s="129">
        <v>1109438</v>
      </c>
      <c r="H61" s="129">
        <v>1022565</v>
      </c>
      <c r="I61" s="130">
        <v>0.921696390424702</v>
      </c>
      <c r="J61" s="129">
        <v>1109438</v>
      </c>
      <c r="K61" s="129">
        <v>903875</v>
      </c>
      <c r="L61" s="130">
        <v>0.814714296788103</v>
      </c>
      <c r="M61" s="129">
        <v>2313368</v>
      </c>
      <c r="N61" s="129">
        <v>2136683</v>
      </c>
      <c r="O61" s="130">
        <v>0.923624343381598</v>
      </c>
      <c r="P61" s="129">
        <v>2812108</v>
      </c>
      <c r="Q61" s="129">
        <v>65695</v>
      </c>
      <c r="R61" s="130">
        <v>0.0233614782931523</v>
      </c>
    </row>
    <row r="62" spans="1:18">
      <c r="A62" s="128" t="s">
        <v>719</v>
      </c>
      <c r="B62" s="128" t="s">
        <v>3353</v>
      </c>
      <c r="C62" s="129">
        <v>7</v>
      </c>
      <c r="D62" s="129">
        <v>11204</v>
      </c>
      <c r="E62" s="129">
        <v>10862</v>
      </c>
      <c r="F62" s="130">
        <v>0.96947518743306</v>
      </c>
      <c r="G62" s="129">
        <v>622174</v>
      </c>
      <c r="H62" s="129">
        <v>612570</v>
      </c>
      <c r="I62" s="130">
        <v>0.984563803694786</v>
      </c>
      <c r="J62" s="129">
        <v>622174</v>
      </c>
      <c r="K62" s="129">
        <v>569639</v>
      </c>
      <c r="L62" s="130">
        <v>0.91556220607097</v>
      </c>
      <c r="M62" s="129">
        <v>1281955</v>
      </c>
      <c r="N62" s="129">
        <v>1233345</v>
      </c>
      <c r="O62" s="130">
        <v>0.962081352309558</v>
      </c>
      <c r="P62" s="129">
        <v>1472527</v>
      </c>
      <c r="Q62" s="129">
        <v>25371</v>
      </c>
      <c r="R62" s="130">
        <v>0.0172295652303829</v>
      </c>
    </row>
    <row r="63" spans="1:18">
      <c r="A63" s="128" t="s">
        <v>719</v>
      </c>
      <c r="B63" s="128" t="s">
        <v>40</v>
      </c>
      <c r="C63" s="129">
        <v>0</v>
      </c>
      <c r="D63" s="129">
        <v>0</v>
      </c>
      <c r="E63" s="129">
        <v>0</v>
      </c>
      <c r="F63" s="130" t="s">
        <v>40</v>
      </c>
      <c r="G63" s="129">
        <v>0</v>
      </c>
      <c r="H63" s="129">
        <v>0</v>
      </c>
      <c r="I63" s="130" t="s">
        <v>40</v>
      </c>
      <c r="J63" s="129">
        <v>0</v>
      </c>
      <c r="K63" s="129">
        <v>0</v>
      </c>
      <c r="L63" s="130" t="s">
        <v>40</v>
      </c>
      <c r="M63" s="129">
        <v>0</v>
      </c>
      <c r="N63" s="129">
        <v>0</v>
      </c>
      <c r="O63" s="130" t="s">
        <v>40</v>
      </c>
      <c r="P63" s="129">
        <v>0</v>
      </c>
      <c r="Q63" s="129">
        <v>0</v>
      </c>
      <c r="R63" s="130" t="s">
        <v>40</v>
      </c>
    </row>
    <row r="64" ht="15" spans="1:18">
      <c r="A64" s="125" t="s">
        <v>1158</v>
      </c>
      <c r="B64" s="125" t="s">
        <v>3474</v>
      </c>
      <c r="C64" s="126">
        <v>256</v>
      </c>
      <c r="D64" s="126">
        <v>222448</v>
      </c>
      <c r="E64" s="126">
        <v>204237</v>
      </c>
      <c r="F64" s="127">
        <v>0.918133676184996</v>
      </c>
      <c r="G64" s="126">
        <v>16932604</v>
      </c>
      <c r="H64" s="126">
        <v>16131967</v>
      </c>
      <c r="I64" s="127">
        <v>0.952716250849544</v>
      </c>
      <c r="J64" s="126">
        <v>16932604</v>
      </c>
      <c r="K64" s="126">
        <v>15636603</v>
      </c>
      <c r="L64" s="127">
        <v>0.923461211282092</v>
      </c>
      <c r="M64" s="126">
        <v>21764525</v>
      </c>
      <c r="N64" s="126">
        <v>20912526</v>
      </c>
      <c r="O64" s="127">
        <v>0.960853774663127</v>
      </c>
      <c r="P64" s="126">
        <v>23914145</v>
      </c>
      <c r="Q64" s="126">
        <v>407501</v>
      </c>
      <c r="R64" s="127">
        <v>0.0170401659770818</v>
      </c>
    </row>
    <row r="65" spans="1:18">
      <c r="A65" s="128" t="s">
        <v>1158</v>
      </c>
      <c r="B65" s="128" t="s">
        <v>3354</v>
      </c>
      <c r="C65" s="129">
        <v>48</v>
      </c>
      <c r="D65" s="129">
        <v>40961</v>
      </c>
      <c r="E65" s="129">
        <v>38246</v>
      </c>
      <c r="F65" s="130">
        <v>0.933717438539098</v>
      </c>
      <c r="G65" s="129">
        <v>2823746</v>
      </c>
      <c r="H65" s="129">
        <v>2720319</v>
      </c>
      <c r="I65" s="130">
        <v>0.963372413807758</v>
      </c>
      <c r="J65" s="129">
        <v>2823746</v>
      </c>
      <c r="K65" s="129">
        <v>2662185</v>
      </c>
      <c r="L65" s="130">
        <v>0.94278486804408</v>
      </c>
      <c r="M65" s="129">
        <v>3914950</v>
      </c>
      <c r="N65" s="129">
        <v>3771164</v>
      </c>
      <c r="O65" s="130">
        <v>0.963272583302469</v>
      </c>
      <c r="P65" s="129">
        <v>4182695</v>
      </c>
      <c r="Q65" s="129">
        <v>64254</v>
      </c>
      <c r="R65" s="130">
        <v>0.0153618659739713</v>
      </c>
    </row>
    <row r="66" spans="1:18">
      <c r="A66" s="128" t="s">
        <v>1158</v>
      </c>
      <c r="B66" s="128" t="s">
        <v>3355</v>
      </c>
      <c r="C66" s="129">
        <v>41</v>
      </c>
      <c r="D66" s="129">
        <v>36946</v>
      </c>
      <c r="E66" s="129">
        <v>35009</v>
      </c>
      <c r="F66" s="130">
        <v>0.947572132301196</v>
      </c>
      <c r="G66" s="129">
        <v>2671959</v>
      </c>
      <c r="H66" s="129">
        <v>2561607</v>
      </c>
      <c r="I66" s="130">
        <v>0.9586999650818</v>
      </c>
      <c r="J66" s="129">
        <v>2671959</v>
      </c>
      <c r="K66" s="129">
        <v>2487657</v>
      </c>
      <c r="L66" s="130">
        <v>0.931023642204091</v>
      </c>
      <c r="M66" s="129">
        <v>3454163</v>
      </c>
      <c r="N66" s="129">
        <v>3331744</v>
      </c>
      <c r="O66" s="130">
        <v>0.964558997360576</v>
      </c>
      <c r="P66" s="129">
        <v>4130590</v>
      </c>
      <c r="Q66" s="129">
        <v>61708</v>
      </c>
      <c r="R66" s="130">
        <v>0.0149392701768997</v>
      </c>
    </row>
    <row r="67" spans="1:18">
      <c r="A67" s="128" t="s">
        <v>1158</v>
      </c>
      <c r="B67" s="128" t="s">
        <v>3356</v>
      </c>
      <c r="C67" s="129">
        <v>48</v>
      </c>
      <c r="D67" s="129">
        <v>38792</v>
      </c>
      <c r="E67" s="129">
        <v>33274</v>
      </c>
      <c r="F67" s="130">
        <v>0.857754176118787</v>
      </c>
      <c r="G67" s="129">
        <v>3333676</v>
      </c>
      <c r="H67" s="129">
        <v>3136192</v>
      </c>
      <c r="I67" s="130">
        <v>0.940760889780531</v>
      </c>
      <c r="J67" s="129">
        <v>3333676</v>
      </c>
      <c r="K67" s="129">
        <v>3077367</v>
      </c>
      <c r="L67" s="130">
        <v>0.923115203757054</v>
      </c>
      <c r="M67" s="129">
        <v>4293770</v>
      </c>
      <c r="N67" s="129">
        <v>4124676</v>
      </c>
      <c r="O67" s="130">
        <v>0.960618756943199</v>
      </c>
      <c r="P67" s="129">
        <v>4622842</v>
      </c>
      <c r="Q67" s="129">
        <v>66363</v>
      </c>
      <c r="R67" s="130">
        <v>0.0143554549344321</v>
      </c>
    </row>
    <row r="68" spans="1:18">
      <c r="A68" s="128" t="s">
        <v>1158</v>
      </c>
      <c r="B68" s="128" t="s">
        <v>3357</v>
      </c>
      <c r="C68" s="129">
        <v>49</v>
      </c>
      <c r="D68" s="129">
        <v>40737</v>
      </c>
      <c r="E68" s="129">
        <v>37598</v>
      </c>
      <c r="F68" s="130">
        <v>0.922944743108231</v>
      </c>
      <c r="G68" s="129">
        <v>3125468</v>
      </c>
      <c r="H68" s="129">
        <v>2991603</v>
      </c>
      <c r="I68" s="130">
        <v>0.957169614278566</v>
      </c>
      <c r="J68" s="129">
        <v>3125468</v>
      </c>
      <c r="K68" s="129">
        <v>2876011</v>
      </c>
      <c r="L68" s="130">
        <v>0.920185712987623</v>
      </c>
      <c r="M68" s="129">
        <v>3926924</v>
      </c>
      <c r="N68" s="129">
        <v>3753435</v>
      </c>
      <c r="O68" s="130">
        <v>0.955820637221398</v>
      </c>
      <c r="P68" s="129">
        <v>4274964</v>
      </c>
      <c r="Q68" s="129">
        <v>81302</v>
      </c>
      <c r="R68" s="130">
        <v>0.0190181718489325</v>
      </c>
    </row>
    <row r="69" spans="1:18">
      <c r="A69" s="128" t="s">
        <v>1158</v>
      </c>
      <c r="B69" s="128" t="s">
        <v>3358</v>
      </c>
      <c r="C69" s="129">
        <v>31</v>
      </c>
      <c r="D69" s="129">
        <v>31481</v>
      </c>
      <c r="E69" s="129">
        <v>29139</v>
      </c>
      <c r="F69" s="130">
        <v>0.925605921031733</v>
      </c>
      <c r="G69" s="129">
        <v>2433620</v>
      </c>
      <c r="H69" s="129">
        <v>2338674</v>
      </c>
      <c r="I69" s="130">
        <v>0.960985692096547</v>
      </c>
      <c r="J69" s="129">
        <v>2433620</v>
      </c>
      <c r="K69" s="129">
        <v>2227576</v>
      </c>
      <c r="L69" s="130">
        <v>0.915334357870169</v>
      </c>
      <c r="M69" s="129">
        <v>3142399</v>
      </c>
      <c r="N69" s="129">
        <v>3015675</v>
      </c>
      <c r="O69" s="130">
        <v>0.959672848673895</v>
      </c>
      <c r="P69" s="129">
        <v>3460579</v>
      </c>
      <c r="Q69" s="129">
        <v>70552</v>
      </c>
      <c r="R69" s="130">
        <v>0.0203873398064312</v>
      </c>
    </row>
    <row r="70" spans="1:18">
      <c r="A70" s="128" t="s">
        <v>1158</v>
      </c>
      <c r="B70" s="128" t="s">
        <v>3359</v>
      </c>
      <c r="C70" s="129">
        <v>31</v>
      </c>
      <c r="D70" s="129">
        <v>33531</v>
      </c>
      <c r="E70" s="129">
        <v>30971</v>
      </c>
      <c r="F70" s="130">
        <v>0.923652739256211</v>
      </c>
      <c r="G70" s="129">
        <v>2544135</v>
      </c>
      <c r="H70" s="129">
        <v>2383572</v>
      </c>
      <c r="I70" s="130">
        <v>0.936888962260257</v>
      </c>
      <c r="J70" s="129">
        <v>2544135</v>
      </c>
      <c r="K70" s="129">
        <v>2305807</v>
      </c>
      <c r="L70" s="130">
        <v>0.906322581152337</v>
      </c>
      <c r="M70" s="129">
        <v>3032319</v>
      </c>
      <c r="N70" s="129">
        <v>2915832</v>
      </c>
      <c r="O70" s="130">
        <v>0.961584846449203</v>
      </c>
      <c r="P70" s="129">
        <v>3242475</v>
      </c>
      <c r="Q70" s="129">
        <v>63322</v>
      </c>
      <c r="R70" s="130">
        <v>0.0195289092437104</v>
      </c>
    </row>
    <row r="71" spans="1:18">
      <c r="A71" s="128" t="s">
        <v>1158</v>
      </c>
      <c r="B71" s="128" t="s">
        <v>40</v>
      </c>
      <c r="C71" s="129">
        <v>8</v>
      </c>
      <c r="D71" s="129">
        <v>0</v>
      </c>
      <c r="E71" s="129">
        <v>0</v>
      </c>
      <c r="F71" s="130" t="s">
        <v>40</v>
      </c>
      <c r="G71" s="129">
        <v>0</v>
      </c>
      <c r="H71" s="129">
        <v>0</v>
      </c>
      <c r="I71" s="130" t="s">
        <v>40</v>
      </c>
      <c r="J71" s="129">
        <v>0</v>
      </c>
      <c r="K71" s="129">
        <v>0</v>
      </c>
      <c r="L71" s="130" t="s">
        <v>40</v>
      </c>
      <c r="M71" s="129">
        <v>0</v>
      </c>
      <c r="N71" s="129">
        <v>0</v>
      </c>
      <c r="O71" s="130" t="s">
        <v>40</v>
      </c>
      <c r="P71" s="129">
        <v>0</v>
      </c>
      <c r="Q71" s="129">
        <v>0</v>
      </c>
      <c r="R71" s="130" t="s">
        <v>40</v>
      </c>
    </row>
    <row r="72" ht="15" spans="1:18">
      <c r="A72" s="125" t="s">
        <v>1669</v>
      </c>
      <c r="B72" s="125" t="s">
        <v>3474</v>
      </c>
      <c r="C72" s="126">
        <v>156</v>
      </c>
      <c r="D72" s="126">
        <v>110029</v>
      </c>
      <c r="E72" s="126">
        <v>102174</v>
      </c>
      <c r="F72" s="127">
        <v>0.928609730162048</v>
      </c>
      <c r="G72" s="126">
        <v>10090301</v>
      </c>
      <c r="H72" s="126">
        <v>9504321</v>
      </c>
      <c r="I72" s="127">
        <v>0.94192641032215</v>
      </c>
      <c r="J72" s="126">
        <v>10090301</v>
      </c>
      <c r="K72" s="126">
        <v>9141593</v>
      </c>
      <c r="L72" s="127">
        <v>0.905978226021206</v>
      </c>
      <c r="M72" s="126">
        <v>11161700</v>
      </c>
      <c r="N72" s="126">
        <v>10634512</v>
      </c>
      <c r="O72" s="127">
        <v>0.952768126719048</v>
      </c>
      <c r="P72" s="126">
        <v>12479487</v>
      </c>
      <c r="Q72" s="126">
        <v>210198</v>
      </c>
      <c r="R72" s="127">
        <v>0.0168434808257743</v>
      </c>
    </row>
    <row r="73" spans="1:18">
      <c r="A73" s="128" t="s">
        <v>1669</v>
      </c>
      <c r="B73" s="128" t="s">
        <v>3360</v>
      </c>
      <c r="C73" s="129">
        <v>51</v>
      </c>
      <c r="D73" s="129">
        <v>35450</v>
      </c>
      <c r="E73" s="129">
        <v>32588</v>
      </c>
      <c r="F73" s="130">
        <v>0.919266572637518</v>
      </c>
      <c r="G73" s="129">
        <v>3123278</v>
      </c>
      <c r="H73" s="129">
        <v>2889180</v>
      </c>
      <c r="I73" s="130">
        <v>0.925047338085178</v>
      </c>
      <c r="J73" s="129">
        <v>3123278</v>
      </c>
      <c r="K73" s="129">
        <v>2835050</v>
      </c>
      <c r="L73" s="130">
        <v>0.907716187928196</v>
      </c>
      <c r="M73" s="129">
        <v>3491072</v>
      </c>
      <c r="N73" s="129">
        <v>3303405</v>
      </c>
      <c r="O73" s="130">
        <v>0.946243732584146</v>
      </c>
      <c r="P73" s="129">
        <v>3950458</v>
      </c>
      <c r="Q73" s="129">
        <v>78660</v>
      </c>
      <c r="R73" s="130">
        <v>0.0199116153114398</v>
      </c>
    </row>
    <row r="74" spans="1:18">
      <c r="A74" s="128" t="s">
        <v>1669</v>
      </c>
      <c r="B74" s="128" t="s">
        <v>3361</v>
      </c>
      <c r="C74" s="129">
        <v>77</v>
      </c>
      <c r="D74" s="129">
        <v>44164</v>
      </c>
      <c r="E74" s="129">
        <v>40437</v>
      </c>
      <c r="F74" s="130">
        <v>0.915609999094285</v>
      </c>
      <c r="G74" s="129">
        <v>4362204</v>
      </c>
      <c r="H74" s="129">
        <v>4122542</v>
      </c>
      <c r="I74" s="130">
        <v>0.945059424089291</v>
      </c>
      <c r="J74" s="129">
        <v>4362204</v>
      </c>
      <c r="K74" s="129">
        <v>3916189</v>
      </c>
      <c r="L74" s="130">
        <v>0.897754667136154</v>
      </c>
      <c r="M74" s="129">
        <v>4927515</v>
      </c>
      <c r="N74" s="129">
        <v>4700331</v>
      </c>
      <c r="O74" s="130">
        <v>0.953894813105592</v>
      </c>
      <c r="P74" s="129">
        <v>5543520</v>
      </c>
      <c r="Q74" s="129">
        <v>84477</v>
      </c>
      <c r="R74" s="130">
        <v>0.0152388734955407</v>
      </c>
    </row>
    <row r="75" spans="1:18">
      <c r="A75" s="128" t="s">
        <v>1669</v>
      </c>
      <c r="B75" s="128" t="s">
        <v>3362</v>
      </c>
      <c r="C75" s="129">
        <v>28</v>
      </c>
      <c r="D75" s="129">
        <v>30415</v>
      </c>
      <c r="E75" s="129">
        <v>29149</v>
      </c>
      <c r="F75" s="130">
        <v>0.958375801413776</v>
      </c>
      <c r="G75" s="129">
        <v>2604819</v>
      </c>
      <c r="H75" s="129">
        <v>2492599</v>
      </c>
      <c r="I75" s="130">
        <v>0.95691831179057</v>
      </c>
      <c r="J75" s="129">
        <v>2604819</v>
      </c>
      <c r="K75" s="129">
        <v>2390354</v>
      </c>
      <c r="L75" s="130">
        <v>0.917666064321552</v>
      </c>
      <c r="M75" s="129">
        <v>2743113</v>
      </c>
      <c r="N75" s="129">
        <v>2630776</v>
      </c>
      <c r="O75" s="130">
        <v>0.959047622172328</v>
      </c>
      <c r="P75" s="129">
        <v>2985509</v>
      </c>
      <c r="Q75" s="129">
        <v>47061</v>
      </c>
      <c r="R75" s="130">
        <v>0.0157631412265044</v>
      </c>
    </row>
    <row r="76" ht="15" spans="1:18">
      <c r="A76" s="125" t="s">
        <v>1972</v>
      </c>
      <c r="B76" s="125" t="s">
        <v>3474</v>
      </c>
      <c r="C76" s="126">
        <v>367</v>
      </c>
      <c r="D76" s="126">
        <v>391274</v>
      </c>
      <c r="E76" s="126">
        <v>369040</v>
      </c>
      <c r="F76" s="127">
        <v>0.943175370712084</v>
      </c>
      <c r="G76" s="126">
        <v>27819133</v>
      </c>
      <c r="H76" s="126">
        <v>26728707</v>
      </c>
      <c r="I76" s="127">
        <v>0.96080301999347</v>
      </c>
      <c r="J76" s="126">
        <v>27819133</v>
      </c>
      <c r="K76" s="126">
        <v>24974701</v>
      </c>
      <c r="L76" s="127">
        <v>0.897752672594074</v>
      </c>
      <c r="M76" s="126">
        <v>36928333</v>
      </c>
      <c r="N76" s="126">
        <v>35576845</v>
      </c>
      <c r="O76" s="127">
        <v>0.963402409743218</v>
      </c>
      <c r="P76" s="126">
        <v>40597277</v>
      </c>
      <c r="Q76" s="126">
        <v>911366</v>
      </c>
      <c r="R76" s="127">
        <v>0.0224489440510998</v>
      </c>
    </row>
    <row r="77" spans="1:18">
      <c r="A77" s="128" t="s">
        <v>1972</v>
      </c>
      <c r="B77" s="128" t="s">
        <v>3363</v>
      </c>
      <c r="C77" s="129">
        <v>20</v>
      </c>
      <c r="D77" s="129">
        <v>22360</v>
      </c>
      <c r="E77" s="129">
        <v>21355</v>
      </c>
      <c r="F77" s="130">
        <v>0.95505366726297</v>
      </c>
      <c r="G77" s="129">
        <v>1481958</v>
      </c>
      <c r="H77" s="129">
        <v>1444552</v>
      </c>
      <c r="I77" s="130">
        <v>0.974759068745538</v>
      </c>
      <c r="J77" s="129">
        <v>1481958</v>
      </c>
      <c r="K77" s="129">
        <v>1375963</v>
      </c>
      <c r="L77" s="130">
        <v>0.928476380572189</v>
      </c>
      <c r="M77" s="129">
        <v>2172228</v>
      </c>
      <c r="N77" s="129">
        <v>2119018</v>
      </c>
      <c r="O77" s="130">
        <v>0.97550441298059</v>
      </c>
      <c r="P77" s="129">
        <v>2313280</v>
      </c>
      <c r="Q77" s="129">
        <v>34360</v>
      </c>
      <c r="R77" s="130">
        <v>0.0148533683773689</v>
      </c>
    </row>
    <row r="78" spans="1:18">
      <c r="A78" s="128" t="s">
        <v>1972</v>
      </c>
      <c r="B78" s="128" t="s">
        <v>3364</v>
      </c>
      <c r="C78" s="129">
        <v>26</v>
      </c>
      <c r="D78" s="129">
        <v>23359</v>
      </c>
      <c r="E78" s="129">
        <v>21806</v>
      </c>
      <c r="F78" s="130">
        <v>0.933515989554347</v>
      </c>
      <c r="G78" s="129">
        <v>1879215</v>
      </c>
      <c r="H78" s="129">
        <v>1793576</v>
      </c>
      <c r="I78" s="130">
        <v>0.954428311821692</v>
      </c>
      <c r="J78" s="129">
        <v>1879215</v>
      </c>
      <c r="K78" s="129">
        <v>1740895</v>
      </c>
      <c r="L78" s="130">
        <v>0.926394797827816</v>
      </c>
      <c r="M78" s="129">
        <v>2623821</v>
      </c>
      <c r="N78" s="129">
        <v>2468286</v>
      </c>
      <c r="O78" s="130">
        <v>0.940721947114533</v>
      </c>
      <c r="P78" s="129">
        <v>2806455</v>
      </c>
      <c r="Q78" s="129">
        <v>57353</v>
      </c>
      <c r="R78" s="130">
        <v>0.0204361017725208</v>
      </c>
    </row>
    <row r="79" spans="1:18">
      <c r="A79" s="128" t="s">
        <v>1972</v>
      </c>
      <c r="B79" s="128" t="s">
        <v>3365</v>
      </c>
      <c r="C79" s="129">
        <v>21</v>
      </c>
      <c r="D79" s="129">
        <v>24503</v>
      </c>
      <c r="E79" s="129">
        <v>21941</v>
      </c>
      <c r="F79" s="130">
        <v>0.895441374525568</v>
      </c>
      <c r="G79" s="129">
        <v>2039267</v>
      </c>
      <c r="H79" s="129">
        <v>1933131</v>
      </c>
      <c r="I79" s="130">
        <v>0.947953848122879</v>
      </c>
      <c r="J79" s="129">
        <v>2039267</v>
      </c>
      <c r="K79" s="129">
        <v>1697681</v>
      </c>
      <c r="L79" s="130">
        <v>0.832495695757348</v>
      </c>
      <c r="M79" s="129">
        <v>2039281</v>
      </c>
      <c r="N79" s="129">
        <v>1935484</v>
      </c>
      <c r="O79" s="130">
        <v>0.949101178307452</v>
      </c>
      <c r="P79" s="129">
        <v>2352261</v>
      </c>
      <c r="Q79" s="129">
        <v>119508</v>
      </c>
      <c r="R79" s="130">
        <v>0.0508055866249536</v>
      </c>
    </row>
    <row r="80" spans="1:18">
      <c r="A80" s="128" t="s">
        <v>1972</v>
      </c>
      <c r="B80" s="128" t="s">
        <v>3366</v>
      </c>
      <c r="C80" s="129">
        <v>16</v>
      </c>
      <c r="D80" s="129">
        <v>22910</v>
      </c>
      <c r="E80" s="129">
        <v>21241</v>
      </c>
      <c r="F80" s="130">
        <v>0.9271497162811</v>
      </c>
      <c r="G80" s="129">
        <v>2103445</v>
      </c>
      <c r="H80" s="129">
        <v>1907433</v>
      </c>
      <c r="I80" s="130">
        <v>0.9068138220871</v>
      </c>
      <c r="J80" s="129">
        <v>2103445</v>
      </c>
      <c r="K80" s="129">
        <v>1474774</v>
      </c>
      <c r="L80" s="130">
        <v>0.701123157486885</v>
      </c>
      <c r="M80" s="129">
        <v>2103488</v>
      </c>
      <c r="N80" s="129">
        <v>1915313</v>
      </c>
      <c r="O80" s="130">
        <v>0.910541443545197</v>
      </c>
      <c r="P80" s="129">
        <v>2478595</v>
      </c>
      <c r="Q80" s="129">
        <v>95589</v>
      </c>
      <c r="R80" s="130">
        <v>0.0385658003828782</v>
      </c>
    </row>
    <row r="81" spans="1:18">
      <c r="A81" s="128" t="s">
        <v>1972</v>
      </c>
      <c r="B81" s="128" t="s">
        <v>3367</v>
      </c>
      <c r="C81" s="129">
        <v>24</v>
      </c>
      <c r="D81" s="129">
        <v>31941</v>
      </c>
      <c r="E81" s="129">
        <v>30731</v>
      </c>
      <c r="F81" s="130">
        <v>0.962117654425347</v>
      </c>
      <c r="G81" s="129">
        <v>2469395</v>
      </c>
      <c r="H81" s="129">
        <v>2393325</v>
      </c>
      <c r="I81" s="130">
        <v>0.969194883767077</v>
      </c>
      <c r="J81" s="129">
        <v>2469395</v>
      </c>
      <c r="K81" s="129">
        <v>2255535</v>
      </c>
      <c r="L81" s="130">
        <v>0.913395791276811</v>
      </c>
      <c r="M81" s="129">
        <v>2981429</v>
      </c>
      <c r="N81" s="129">
        <v>2908216</v>
      </c>
      <c r="O81" s="130">
        <v>0.975443654703835</v>
      </c>
      <c r="P81" s="129">
        <v>3170966</v>
      </c>
      <c r="Q81" s="129">
        <v>49204</v>
      </c>
      <c r="R81" s="130">
        <v>0.0155170380256364</v>
      </c>
    </row>
    <row r="82" spans="1:18">
      <c r="A82" s="128" t="s">
        <v>1972</v>
      </c>
      <c r="B82" s="128" t="s">
        <v>3368</v>
      </c>
      <c r="C82" s="129">
        <v>20</v>
      </c>
      <c r="D82" s="129">
        <v>23169</v>
      </c>
      <c r="E82" s="129">
        <v>22074</v>
      </c>
      <c r="F82" s="130">
        <v>0.952738573093358</v>
      </c>
      <c r="G82" s="129">
        <v>1372344</v>
      </c>
      <c r="H82" s="129">
        <v>1332738</v>
      </c>
      <c r="I82" s="130">
        <v>0.97113988912401</v>
      </c>
      <c r="J82" s="129">
        <v>1372344</v>
      </c>
      <c r="K82" s="129">
        <v>1284860</v>
      </c>
      <c r="L82" s="130">
        <v>0.936252135033199</v>
      </c>
      <c r="M82" s="129">
        <v>2357675</v>
      </c>
      <c r="N82" s="129">
        <v>2292270</v>
      </c>
      <c r="O82" s="130">
        <v>0.972258687053983</v>
      </c>
      <c r="P82" s="129">
        <v>2527096</v>
      </c>
      <c r="Q82" s="129">
        <v>37713</v>
      </c>
      <c r="R82" s="130">
        <v>0.0149234536400675</v>
      </c>
    </row>
    <row r="83" spans="1:18">
      <c r="A83" s="128" t="s">
        <v>1972</v>
      </c>
      <c r="B83" s="128" t="s">
        <v>3369</v>
      </c>
      <c r="C83" s="129">
        <v>11</v>
      </c>
      <c r="D83" s="129">
        <v>16090</v>
      </c>
      <c r="E83" s="129">
        <v>15205</v>
      </c>
      <c r="F83" s="130">
        <v>0.944996892479801</v>
      </c>
      <c r="G83" s="129">
        <v>1166791</v>
      </c>
      <c r="H83" s="129">
        <v>1127745</v>
      </c>
      <c r="I83" s="130">
        <v>0.9665355663525</v>
      </c>
      <c r="J83" s="129">
        <v>1166791</v>
      </c>
      <c r="K83" s="129">
        <v>1092188</v>
      </c>
      <c r="L83" s="130">
        <v>0.936061385458064</v>
      </c>
      <c r="M83" s="129">
        <v>1394115</v>
      </c>
      <c r="N83" s="129">
        <v>1355949</v>
      </c>
      <c r="O83" s="130">
        <v>0.972623492323087</v>
      </c>
      <c r="P83" s="129">
        <v>1484854</v>
      </c>
      <c r="Q83" s="129">
        <v>24840</v>
      </c>
      <c r="R83" s="130">
        <v>0.0167289174558576</v>
      </c>
    </row>
    <row r="84" spans="1:18">
      <c r="A84" s="128" t="s">
        <v>1972</v>
      </c>
      <c r="B84" s="128" t="s">
        <v>3370</v>
      </c>
      <c r="C84" s="129">
        <v>17</v>
      </c>
      <c r="D84" s="129">
        <v>20902</v>
      </c>
      <c r="E84" s="129">
        <v>20064</v>
      </c>
      <c r="F84" s="130">
        <v>0.959908142761458</v>
      </c>
      <c r="G84" s="129">
        <v>1182215</v>
      </c>
      <c r="H84" s="129">
        <v>1154520</v>
      </c>
      <c r="I84" s="130">
        <v>0.976573635083297</v>
      </c>
      <c r="J84" s="129">
        <v>1182215</v>
      </c>
      <c r="K84" s="129">
        <v>1116350</v>
      </c>
      <c r="L84" s="130">
        <v>0.944286783706855</v>
      </c>
      <c r="M84" s="129">
        <v>1968263</v>
      </c>
      <c r="N84" s="129">
        <v>1917725</v>
      </c>
      <c r="O84" s="130">
        <v>0.97432355330563</v>
      </c>
      <c r="P84" s="129">
        <v>2155033</v>
      </c>
      <c r="Q84" s="129">
        <v>34492</v>
      </c>
      <c r="R84" s="130">
        <v>0.016005323352357</v>
      </c>
    </row>
    <row r="85" spans="1:18">
      <c r="A85" s="128" t="s">
        <v>1972</v>
      </c>
      <c r="B85" s="128" t="s">
        <v>3371</v>
      </c>
      <c r="C85" s="129">
        <v>18</v>
      </c>
      <c r="D85" s="129">
        <v>12521</v>
      </c>
      <c r="E85" s="129">
        <v>11916</v>
      </c>
      <c r="F85" s="130">
        <v>0.95168117562495</v>
      </c>
      <c r="G85" s="129">
        <v>1102399</v>
      </c>
      <c r="H85" s="129">
        <v>1054010</v>
      </c>
      <c r="I85" s="130">
        <v>0.95610572941376</v>
      </c>
      <c r="J85" s="129">
        <v>1102399</v>
      </c>
      <c r="K85" s="129">
        <v>961219</v>
      </c>
      <c r="L85" s="130">
        <v>0.871933846093837</v>
      </c>
      <c r="M85" s="129">
        <v>1379970</v>
      </c>
      <c r="N85" s="129">
        <v>1324393</v>
      </c>
      <c r="O85" s="130">
        <v>0.959725936071074</v>
      </c>
      <c r="P85" s="129">
        <v>1585042</v>
      </c>
      <c r="Q85" s="129">
        <v>47815</v>
      </c>
      <c r="R85" s="130">
        <v>0.0301663930671869</v>
      </c>
    </row>
    <row r="86" spans="1:18">
      <c r="A86" s="128" t="s">
        <v>1972</v>
      </c>
      <c r="B86" s="128" t="s">
        <v>3372</v>
      </c>
      <c r="C86" s="129">
        <v>17</v>
      </c>
      <c r="D86" s="129">
        <v>12591</v>
      </c>
      <c r="E86" s="129">
        <v>11977</v>
      </c>
      <c r="F86" s="130">
        <v>0.951235009133508</v>
      </c>
      <c r="G86" s="129">
        <v>1052758</v>
      </c>
      <c r="H86" s="129">
        <v>1003622</v>
      </c>
      <c r="I86" s="130">
        <v>0.9533264054987</v>
      </c>
      <c r="J86" s="129">
        <v>1052758</v>
      </c>
      <c r="K86" s="129">
        <v>941536</v>
      </c>
      <c r="L86" s="130">
        <v>0.894351788350219</v>
      </c>
      <c r="M86" s="129">
        <v>1332618</v>
      </c>
      <c r="N86" s="129">
        <v>1277755</v>
      </c>
      <c r="O86" s="130">
        <v>0.958830662650512</v>
      </c>
      <c r="P86" s="129">
        <v>1554326</v>
      </c>
      <c r="Q86" s="129">
        <v>50635</v>
      </c>
      <c r="R86" s="130">
        <v>0.0325768210787184</v>
      </c>
    </row>
    <row r="87" spans="1:18">
      <c r="A87" s="128" t="s">
        <v>1972</v>
      </c>
      <c r="B87" s="128" t="s">
        <v>3373</v>
      </c>
      <c r="C87" s="129">
        <v>10</v>
      </c>
      <c r="D87" s="129">
        <v>9282</v>
      </c>
      <c r="E87" s="129">
        <v>8765</v>
      </c>
      <c r="F87" s="130">
        <v>0.944300797241974</v>
      </c>
      <c r="G87" s="129">
        <v>833368</v>
      </c>
      <c r="H87" s="129">
        <v>789874</v>
      </c>
      <c r="I87" s="130">
        <v>0.947809371130161</v>
      </c>
      <c r="J87" s="129">
        <v>833368</v>
      </c>
      <c r="K87" s="129">
        <v>714277</v>
      </c>
      <c r="L87" s="130">
        <v>0.857096744775417</v>
      </c>
      <c r="M87" s="129">
        <v>1049028</v>
      </c>
      <c r="N87" s="129">
        <v>988933</v>
      </c>
      <c r="O87" s="130">
        <v>0.942713635861007</v>
      </c>
      <c r="P87" s="129">
        <v>1271699</v>
      </c>
      <c r="Q87" s="129">
        <v>35258</v>
      </c>
      <c r="R87" s="130">
        <v>0.0277251141976207</v>
      </c>
    </row>
    <row r="88" spans="1:18">
      <c r="A88" s="128" t="s">
        <v>1972</v>
      </c>
      <c r="B88" s="128" t="s">
        <v>3374</v>
      </c>
      <c r="C88" s="129">
        <v>24</v>
      </c>
      <c r="D88" s="129">
        <v>25490</v>
      </c>
      <c r="E88" s="129">
        <v>23971</v>
      </c>
      <c r="F88" s="130">
        <v>0.940408003138486</v>
      </c>
      <c r="G88" s="129">
        <v>1529329</v>
      </c>
      <c r="H88" s="129">
        <v>1500516</v>
      </c>
      <c r="I88" s="130">
        <v>0.981159711219757</v>
      </c>
      <c r="J88" s="129">
        <v>1529329</v>
      </c>
      <c r="K88" s="129">
        <v>1444561</v>
      </c>
      <c r="L88" s="130">
        <v>0.944571769710769</v>
      </c>
      <c r="M88" s="129">
        <v>2234343</v>
      </c>
      <c r="N88" s="129">
        <v>2177035</v>
      </c>
      <c r="O88" s="130">
        <v>0.974351297003191</v>
      </c>
      <c r="P88" s="129">
        <v>2405409</v>
      </c>
      <c r="Q88" s="129">
        <v>44727</v>
      </c>
      <c r="R88" s="130">
        <v>0.018594342999465</v>
      </c>
    </row>
    <row r="89" spans="1:18">
      <c r="A89" s="128" t="s">
        <v>1972</v>
      </c>
      <c r="B89" s="128" t="s">
        <v>3375</v>
      </c>
      <c r="C89" s="129">
        <v>32</v>
      </c>
      <c r="D89" s="129">
        <v>31466</v>
      </c>
      <c r="E89" s="129">
        <v>29913</v>
      </c>
      <c r="F89" s="130">
        <v>0.950645140786881</v>
      </c>
      <c r="G89" s="129">
        <v>2095689</v>
      </c>
      <c r="H89" s="129">
        <v>2048128</v>
      </c>
      <c r="I89" s="130">
        <v>0.977305315817376</v>
      </c>
      <c r="J89" s="129">
        <v>2095689</v>
      </c>
      <c r="K89" s="129">
        <v>1910897</v>
      </c>
      <c r="L89" s="130">
        <v>0.911822794317287</v>
      </c>
      <c r="M89" s="129">
        <v>2698675</v>
      </c>
      <c r="N89" s="129">
        <v>2620411</v>
      </c>
      <c r="O89" s="130">
        <v>0.970999101410878</v>
      </c>
      <c r="P89" s="129">
        <v>2938835</v>
      </c>
      <c r="Q89" s="129">
        <v>61258</v>
      </c>
      <c r="R89" s="130">
        <v>0.0208443141585016</v>
      </c>
    </row>
    <row r="90" spans="1:18">
      <c r="A90" s="128" t="s">
        <v>1972</v>
      </c>
      <c r="B90" s="128" t="s">
        <v>3376</v>
      </c>
      <c r="C90" s="129">
        <v>27</v>
      </c>
      <c r="D90" s="129">
        <v>29766</v>
      </c>
      <c r="E90" s="129">
        <v>27799</v>
      </c>
      <c r="F90" s="130">
        <v>0.933917892897937</v>
      </c>
      <c r="G90" s="129">
        <v>1858204</v>
      </c>
      <c r="H90" s="129">
        <v>1789925</v>
      </c>
      <c r="I90" s="130">
        <v>0.963255379925993</v>
      </c>
      <c r="J90" s="129">
        <v>1858204</v>
      </c>
      <c r="K90" s="129">
        <v>1734930</v>
      </c>
      <c r="L90" s="130">
        <v>0.933659598192663</v>
      </c>
      <c r="M90" s="129">
        <v>2315448</v>
      </c>
      <c r="N90" s="129">
        <v>2254105</v>
      </c>
      <c r="O90" s="130">
        <v>0.97350707076989</v>
      </c>
      <c r="P90" s="129">
        <v>2490997</v>
      </c>
      <c r="Q90" s="129">
        <v>52825</v>
      </c>
      <c r="R90" s="130">
        <v>0.0212063683737877</v>
      </c>
    </row>
    <row r="91" spans="1:18">
      <c r="A91" s="128" t="s">
        <v>1972</v>
      </c>
      <c r="B91" s="128" t="s">
        <v>3377</v>
      </c>
      <c r="C91" s="129">
        <v>22</v>
      </c>
      <c r="D91" s="129">
        <v>13366</v>
      </c>
      <c r="E91" s="129">
        <v>12575</v>
      </c>
      <c r="F91" s="130">
        <v>0.940819991021996</v>
      </c>
      <c r="G91" s="129">
        <v>965864</v>
      </c>
      <c r="H91" s="129">
        <v>926654</v>
      </c>
      <c r="I91" s="130">
        <v>0.959404222540647</v>
      </c>
      <c r="J91" s="129">
        <v>965864</v>
      </c>
      <c r="K91" s="129">
        <v>903285</v>
      </c>
      <c r="L91" s="130">
        <v>0.935209304829665</v>
      </c>
      <c r="M91" s="129">
        <v>1577978</v>
      </c>
      <c r="N91" s="129">
        <v>1532552</v>
      </c>
      <c r="O91" s="130">
        <v>0.971212526410381</v>
      </c>
      <c r="P91" s="129">
        <v>1719944</v>
      </c>
      <c r="Q91" s="129">
        <v>31038</v>
      </c>
      <c r="R91" s="130">
        <v>0.018045936379324</v>
      </c>
    </row>
    <row r="92" spans="1:18">
      <c r="A92" s="128" t="s">
        <v>1972</v>
      </c>
      <c r="B92" s="128" t="s">
        <v>3378</v>
      </c>
      <c r="C92" s="129">
        <v>24</v>
      </c>
      <c r="D92" s="129">
        <v>27309</v>
      </c>
      <c r="E92" s="129">
        <v>26143</v>
      </c>
      <c r="F92" s="130">
        <v>0.957303453074078</v>
      </c>
      <c r="G92" s="129">
        <v>1811216</v>
      </c>
      <c r="H92" s="129">
        <v>1741884</v>
      </c>
      <c r="I92" s="130">
        <v>0.961720744516391</v>
      </c>
      <c r="J92" s="129">
        <v>1811216</v>
      </c>
      <c r="K92" s="129">
        <v>1647349</v>
      </c>
      <c r="L92" s="130">
        <v>0.909526528034205</v>
      </c>
      <c r="M92" s="129">
        <v>2592358</v>
      </c>
      <c r="N92" s="129">
        <v>2508856</v>
      </c>
      <c r="O92" s="130">
        <v>0.967789171094424</v>
      </c>
      <c r="P92" s="129">
        <v>2783314</v>
      </c>
      <c r="Q92" s="129">
        <v>48916</v>
      </c>
      <c r="R92" s="130">
        <v>0.0175747328544318</v>
      </c>
    </row>
    <row r="93" spans="1:18">
      <c r="A93" s="128" t="s">
        <v>1972</v>
      </c>
      <c r="B93" s="128" t="s">
        <v>3379</v>
      </c>
      <c r="C93" s="129">
        <v>17</v>
      </c>
      <c r="D93" s="129">
        <v>18592</v>
      </c>
      <c r="E93" s="129">
        <v>17260</v>
      </c>
      <c r="F93" s="130">
        <v>0.928356282271945</v>
      </c>
      <c r="G93" s="129">
        <v>1025567</v>
      </c>
      <c r="H93" s="129">
        <v>1004365</v>
      </c>
      <c r="I93" s="130">
        <v>0.979326557894316</v>
      </c>
      <c r="J93" s="129">
        <v>1025567</v>
      </c>
      <c r="K93" s="129">
        <v>952002</v>
      </c>
      <c r="L93" s="130">
        <v>0.928268947811308</v>
      </c>
      <c r="M93" s="129">
        <v>1759601</v>
      </c>
      <c r="N93" s="129">
        <v>1710850</v>
      </c>
      <c r="O93" s="130">
        <v>0.972294287170785</v>
      </c>
      <c r="P93" s="129">
        <v>1915531</v>
      </c>
      <c r="Q93" s="129">
        <v>32859</v>
      </c>
      <c r="R93" s="130">
        <v>0.0171539901990623</v>
      </c>
    </row>
    <row r="94" spans="1:18">
      <c r="A94" s="128" t="s">
        <v>1972</v>
      </c>
      <c r="B94" s="128" t="s">
        <v>3380</v>
      </c>
      <c r="C94" s="129">
        <v>8</v>
      </c>
      <c r="D94" s="129">
        <v>11062</v>
      </c>
      <c r="E94" s="129">
        <v>10606</v>
      </c>
      <c r="F94" s="130">
        <v>0.95877779786657</v>
      </c>
      <c r="G94" s="129">
        <v>779972</v>
      </c>
      <c r="H94" s="129">
        <v>749703</v>
      </c>
      <c r="I94" s="130">
        <v>0.961192196642956</v>
      </c>
      <c r="J94" s="129">
        <v>779972</v>
      </c>
      <c r="K94" s="129">
        <v>728149</v>
      </c>
      <c r="L94" s="130">
        <v>0.933557871308201</v>
      </c>
      <c r="M94" s="129">
        <v>991800</v>
      </c>
      <c r="N94" s="129">
        <v>960844</v>
      </c>
      <c r="O94" s="130">
        <v>0.968788062109296</v>
      </c>
      <c r="P94" s="129">
        <v>1099078</v>
      </c>
      <c r="Q94" s="129">
        <v>20467</v>
      </c>
      <c r="R94" s="130">
        <v>0.0186219722349096</v>
      </c>
    </row>
    <row r="95" spans="1:18">
      <c r="A95" s="128" t="s">
        <v>1972</v>
      </c>
      <c r="B95" s="128" t="s">
        <v>3381</v>
      </c>
      <c r="C95" s="129">
        <v>11</v>
      </c>
      <c r="D95" s="129">
        <v>14595</v>
      </c>
      <c r="E95" s="129">
        <v>13698</v>
      </c>
      <c r="F95" s="130">
        <v>0.938540596094553</v>
      </c>
      <c r="G95" s="129">
        <v>1070137</v>
      </c>
      <c r="H95" s="129">
        <v>1033006</v>
      </c>
      <c r="I95" s="130">
        <v>0.965302573408825</v>
      </c>
      <c r="J95" s="129">
        <v>1070137</v>
      </c>
      <c r="K95" s="129">
        <v>998250</v>
      </c>
      <c r="L95" s="130">
        <v>0.932824488827131</v>
      </c>
      <c r="M95" s="129">
        <v>1356214</v>
      </c>
      <c r="N95" s="129">
        <v>1308850</v>
      </c>
      <c r="O95" s="130">
        <v>0.965076308016287</v>
      </c>
      <c r="P95" s="129">
        <v>1544562</v>
      </c>
      <c r="Q95" s="129">
        <v>32509</v>
      </c>
      <c r="R95" s="130">
        <v>0.0210473907813348</v>
      </c>
    </row>
    <row r="96" spans="1:18">
      <c r="A96" s="128" t="s">
        <v>1972</v>
      </c>
      <c r="B96" s="128" t="s">
        <v>40</v>
      </c>
      <c r="C96" s="129">
        <v>2</v>
      </c>
      <c r="D96" s="129">
        <v>0</v>
      </c>
      <c r="E96" s="129">
        <v>0</v>
      </c>
      <c r="F96" s="130" t="s">
        <v>40</v>
      </c>
      <c r="G96" s="129">
        <v>0</v>
      </c>
      <c r="H96" s="129">
        <v>0</v>
      </c>
      <c r="I96" s="130" t="s">
        <v>40</v>
      </c>
      <c r="J96" s="129">
        <v>0</v>
      </c>
      <c r="K96" s="129">
        <v>0</v>
      </c>
      <c r="L96" s="130" t="s">
        <v>40</v>
      </c>
      <c r="M96" s="129">
        <v>0</v>
      </c>
      <c r="N96" s="129">
        <v>0</v>
      </c>
      <c r="O96" s="130" t="s">
        <v>40</v>
      </c>
      <c r="P96" s="129">
        <v>0</v>
      </c>
      <c r="Q96" s="129">
        <v>0</v>
      </c>
      <c r="R96" s="130" t="s">
        <v>40</v>
      </c>
    </row>
    <row r="97" ht="15" spans="1:18">
      <c r="A97" s="125" t="s">
        <v>2706</v>
      </c>
      <c r="B97" s="125" t="s">
        <v>3474</v>
      </c>
      <c r="C97" s="126">
        <v>259</v>
      </c>
      <c r="D97" s="126">
        <v>118847</v>
      </c>
      <c r="E97" s="126">
        <v>110441</v>
      </c>
      <c r="F97" s="127">
        <v>0.929270406489015</v>
      </c>
      <c r="G97" s="126">
        <v>8275215</v>
      </c>
      <c r="H97" s="126">
        <v>7761169</v>
      </c>
      <c r="I97" s="127">
        <v>0.937881251423679</v>
      </c>
      <c r="J97" s="126">
        <v>8275215</v>
      </c>
      <c r="K97" s="126">
        <v>6951543</v>
      </c>
      <c r="L97" s="127">
        <v>0.840043793424098</v>
      </c>
      <c r="M97" s="126">
        <v>10318796</v>
      </c>
      <c r="N97" s="126">
        <v>9567215</v>
      </c>
      <c r="O97" s="127">
        <v>0.927163886174317</v>
      </c>
      <c r="P97" s="126">
        <v>14008949</v>
      </c>
      <c r="Q97" s="126">
        <v>950520</v>
      </c>
      <c r="R97" s="127">
        <v>0.0678509144404766</v>
      </c>
    </row>
    <row r="98" spans="1:18">
      <c r="A98" s="128" t="s">
        <v>2706</v>
      </c>
      <c r="B98" s="128" t="s">
        <v>3382</v>
      </c>
      <c r="C98" s="129">
        <v>66</v>
      </c>
      <c r="D98" s="129">
        <v>17876</v>
      </c>
      <c r="E98" s="129">
        <v>17268</v>
      </c>
      <c r="F98" s="130">
        <v>0.965987916759902</v>
      </c>
      <c r="G98" s="129">
        <v>1074048</v>
      </c>
      <c r="H98" s="129">
        <v>983994</v>
      </c>
      <c r="I98" s="130">
        <v>0.916154585269932</v>
      </c>
      <c r="J98" s="129">
        <v>1074048</v>
      </c>
      <c r="K98" s="129">
        <v>867632</v>
      </c>
      <c r="L98" s="130">
        <v>0.807814920748421</v>
      </c>
      <c r="M98" s="129">
        <v>1692088</v>
      </c>
      <c r="N98" s="129">
        <v>1552846</v>
      </c>
      <c r="O98" s="130">
        <v>0.917709953619434</v>
      </c>
      <c r="P98" s="129">
        <v>2013081</v>
      </c>
      <c r="Q98" s="129">
        <v>87772</v>
      </c>
      <c r="R98" s="130">
        <v>0.0436008287793685</v>
      </c>
    </row>
    <row r="99" spans="1:18">
      <c r="A99" s="128" t="s">
        <v>2706</v>
      </c>
      <c r="B99" s="128" t="s">
        <v>3383</v>
      </c>
      <c r="C99" s="129">
        <v>36</v>
      </c>
      <c r="D99" s="129">
        <v>21497</v>
      </c>
      <c r="E99" s="129">
        <v>20984</v>
      </c>
      <c r="F99" s="130">
        <v>0.976136205051868</v>
      </c>
      <c r="G99" s="129">
        <v>1823014</v>
      </c>
      <c r="H99" s="129">
        <v>1757302</v>
      </c>
      <c r="I99" s="130">
        <v>0.963954198925516</v>
      </c>
      <c r="J99" s="129">
        <v>1823014</v>
      </c>
      <c r="K99" s="129">
        <v>1568547</v>
      </c>
      <c r="L99" s="130">
        <v>0.860414127373679</v>
      </c>
      <c r="M99" s="129">
        <v>1924295</v>
      </c>
      <c r="N99" s="129">
        <v>1831200</v>
      </c>
      <c r="O99" s="130">
        <v>0.951621243104617</v>
      </c>
      <c r="P99" s="129">
        <v>2438965</v>
      </c>
      <c r="Q99" s="129">
        <v>93165</v>
      </c>
      <c r="R99" s="130">
        <v>0.0381985801354263</v>
      </c>
    </row>
    <row r="100" spans="1:18">
      <c r="A100" s="128" t="s">
        <v>2706</v>
      </c>
      <c r="B100" s="128" t="s">
        <v>3384</v>
      </c>
      <c r="C100" s="129">
        <v>30</v>
      </c>
      <c r="D100" s="129">
        <v>14923</v>
      </c>
      <c r="E100" s="129">
        <v>14427</v>
      </c>
      <c r="F100" s="130">
        <v>0.966762715271728</v>
      </c>
      <c r="G100" s="129">
        <v>1400213</v>
      </c>
      <c r="H100" s="129">
        <v>1295867</v>
      </c>
      <c r="I100" s="130">
        <v>0.925478480773997</v>
      </c>
      <c r="J100" s="129">
        <v>1400213</v>
      </c>
      <c r="K100" s="129">
        <v>1231422</v>
      </c>
      <c r="L100" s="130">
        <v>0.879453340313224</v>
      </c>
      <c r="M100" s="129">
        <v>1438429</v>
      </c>
      <c r="N100" s="129">
        <v>1367057</v>
      </c>
      <c r="O100" s="130">
        <v>0.950381979228728</v>
      </c>
      <c r="P100" s="129">
        <v>1701739</v>
      </c>
      <c r="Q100" s="129">
        <v>48177</v>
      </c>
      <c r="R100" s="130">
        <v>0.0283104518377965</v>
      </c>
    </row>
    <row r="101" spans="1:18">
      <c r="A101" s="128" t="s">
        <v>2706</v>
      </c>
      <c r="B101" s="128" t="s">
        <v>3385</v>
      </c>
      <c r="C101" s="129">
        <v>25</v>
      </c>
      <c r="D101" s="129">
        <v>15200</v>
      </c>
      <c r="E101" s="129">
        <v>13843</v>
      </c>
      <c r="F101" s="130">
        <v>0.910723684210526</v>
      </c>
      <c r="G101" s="129">
        <v>1454935</v>
      </c>
      <c r="H101" s="129">
        <v>1343574</v>
      </c>
      <c r="I101" s="130">
        <v>0.923459810919388</v>
      </c>
      <c r="J101" s="129">
        <v>1454935</v>
      </c>
      <c r="K101" s="129">
        <v>1250434</v>
      </c>
      <c r="L101" s="130">
        <v>0.859443205366563</v>
      </c>
      <c r="M101" s="129">
        <v>1536968</v>
      </c>
      <c r="N101" s="129">
        <v>1454635</v>
      </c>
      <c r="O101" s="130">
        <v>0.946431545744609</v>
      </c>
      <c r="P101" s="129">
        <v>1913801</v>
      </c>
      <c r="Q101" s="129">
        <v>88237</v>
      </c>
      <c r="R101" s="130">
        <v>0.046105629582177</v>
      </c>
    </row>
    <row r="102" spans="1:18">
      <c r="A102" s="128" t="s">
        <v>2706</v>
      </c>
      <c r="B102" s="128" t="s">
        <v>3386</v>
      </c>
      <c r="C102" s="129">
        <v>38</v>
      </c>
      <c r="D102" s="129">
        <v>26195</v>
      </c>
      <c r="E102" s="129">
        <v>25031</v>
      </c>
      <c r="F102" s="130">
        <v>0.955564038938729</v>
      </c>
      <c r="G102" s="129">
        <v>1968641</v>
      </c>
      <c r="H102" s="129">
        <v>1876734</v>
      </c>
      <c r="I102" s="130">
        <v>0.953314494618369</v>
      </c>
      <c r="J102" s="129">
        <v>1968641</v>
      </c>
      <c r="K102" s="129">
        <v>1587911</v>
      </c>
      <c r="L102" s="130">
        <v>0.806602625872366</v>
      </c>
      <c r="M102" s="129">
        <v>2239044</v>
      </c>
      <c r="N102" s="129">
        <v>2100041</v>
      </c>
      <c r="O102" s="130">
        <v>0.937918593828437</v>
      </c>
      <c r="P102" s="129">
        <v>2791173</v>
      </c>
      <c r="Q102" s="129">
        <v>161378</v>
      </c>
      <c r="R102" s="130">
        <v>0.0578172689403344</v>
      </c>
    </row>
    <row r="103" spans="1:18">
      <c r="A103" s="128" t="s">
        <v>2706</v>
      </c>
      <c r="B103" s="128" t="s">
        <v>3387</v>
      </c>
      <c r="C103" s="129">
        <v>30</v>
      </c>
      <c r="D103" s="129">
        <v>10815</v>
      </c>
      <c r="E103" s="129">
        <v>8544</v>
      </c>
      <c r="F103" s="130">
        <v>0.79001386962552</v>
      </c>
      <c r="G103" s="129">
        <v>381906</v>
      </c>
      <c r="H103" s="129">
        <v>339669</v>
      </c>
      <c r="I103" s="130">
        <v>0.889404722628081</v>
      </c>
      <c r="J103" s="129">
        <v>381906</v>
      </c>
      <c r="K103" s="129">
        <v>289690</v>
      </c>
      <c r="L103" s="130">
        <v>0.75853744115044</v>
      </c>
      <c r="M103" s="129">
        <v>576245</v>
      </c>
      <c r="N103" s="129">
        <v>467017</v>
      </c>
      <c r="O103" s="130">
        <v>0.810448680682696</v>
      </c>
      <c r="P103" s="129">
        <v>1512681</v>
      </c>
      <c r="Q103" s="129">
        <v>297402</v>
      </c>
      <c r="R103" s="130">
        <v>0.196605893774034</v>
      </c>
    </row>
    <row r="104" spans="1:18">
      <c r="A104" s="128" t="s">
        <v>2706</v>
      </c>
      <c r="B104" s="128" t="s">
        <v>3388</v>
      </c>
      <c r="C104" s="129">
        <v>31</v>
      </c>
      <c r="D104" s="129">
        <v>12341</v>
      </c>
      <c r="E104" s="129">
        <v>10344</v>
      </c>
      <c r="F104" s="130">
        <v>0.838181670853253</v>
      </c>
      <c r="G104" s="129">
        <v>172256</v>
      </c>
      <c r="H104" s="129">
        <v>164029</v>
      </c>
      <c r="I104" s="130">
        <v>0.952239689764072</v>
      </c>
      <c r="J104" s="129">
        <v>172256</v>
      </c>
      <c r="K104" s="129">
        <v>155745</v>
      </c>
      <c r="L104" s="130">
        <v>0.904148476685863</v>
      </c>
      <c r="M104" s="129">
        <v>911457</v>
      </c>
      <c r="N104" s="129">
        <v>794183</v>
      </c>
      <c r="O104" s="130">
        <v>0.871333480350691</v>
      </c>
      <c r="P104" s="129">
        <v>1637509</v>
      </c>
      <c r="Q104" s="129">
        <v>174389</v>
      </c>
      <c r="R104" s="130">
        <v>0.10649651391229</v>
      </c>
    </row>
    <row r="105" spans="1:18">
      <c r="A105" s="128" t="s">
        <v>2706</v>
      </c>
      <c r="B105" s="128" t="s">
        <v>40</v>
      </c>
      <c r="C105" s="129">
        <v>3</v>
      </c>
      <c r="D105" s="129">
        <v>0</v>
      </c>
      <c r="E105" s="129">
        <v>0</v>
      </c>
      <c r="F105" s="130" t="s">
        <v>40</v>
      </c>
      <c r="G105" s="129">
        <v>202</v>
      </c>
      <c r="H105" s="129">
        <v>0</v>
      </c>
      <c r="I105" s="130">
        <v>0</v>
      </c>
      <c r="J105" s="129">
        <v>202</v>
      </c>
      <c r="K105" s="129">
        <v>162</v>
      </c>
      <c r="L105" s="130">
        <v>0.801980198019802</v>
      </c>
      <c r="M105" s="129">
        <v>270</v>
      </c>
      <c r="N105" s="129">
        <v>236</v>
      </c>
      <c r="O105" s="130">
        <v>0.874074074074074</v>
      </c>
      <c r="P105" s="129">
        <v>0</v>
      </c>
      <c r="Q105" s="129">
        <v>0</v>
      </c>
      <c r="R105" s="130" t="s">
        <v>40</v>
      </c>
    </row>
    <row r="107" spans="1:18">
      <c r="A107" s="131" t="s">
        <v>3475</v>
      </c>
    </row>
    <row r="108" spans="1:18">
      <c r="A108" s="131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1712 DP/CP di sheet Display sudah masuk ke RM di tabel ini.</v>
      </c>
    </row>
  </sheetData>
  <autoFilter xmlns:etc="http://www.wps.cn/officeDocument/2017/etCustomData" ref="A4:O105" etc:filterBottomFollowUsedRange="0">
    <extLst/>
  </autoFilter>
  <mergeCells count="10">
    <mergeCell ref="A1:R1"/>
    <mergeCell ref="D2:F2"/>
    <mergeCell ref="G2:I2"/>
    <mergeCell ref="J2:L2"/>
    <mergeCell ref="M2:O2"/>
    <mergeCell ref="P2:R2"/>
    <mergeCell ref="A4:C4"/>
    <mergeCell ref="A2:A3"/>
    <mergeCell ref="B2:B3"/>
    <mergeCell ref="C2:C3"/>
  </mergeCells>
  <conditionalFormatting sqref="F6:F105">
    <cfRule type="expression" dxfId="6" priority="2">
      <formula>AND(ISNUMBER(F6),F6&lt;F$4)</formula>
    </cfRule>
    <cfRule type="expression" dxfId="7" priority="1">
      <formula>AND(ISNUMBER(F6),F6&gt;=F$4)</formula>
    </cfRule>
  </conditionalFormatting>
  <conditionalFormatting sqref="I6:I105">
    <cfRule type="expression" dxfId="6" priority="4">
      <formula>AND(ISNUMBER(I6),I6&lt;I$4)</formula>
    </cfRule>
    <cfRule type="expression" dxfId="7" priority="3">
      <formula>AND(ISNUMBER(I6),I6&gt;=I$4)</formula>
    </cfRule>
  </conditionalFormatting>
  <conditionalFormatting sqref="L6:L105">
    <cfRule type="expression" dxfId="6" priority="6">
      <formula>AND(ISNUMBER(L6),L6&lt;L$4)</formula>
    </cfRule>
    <cfRule type="expression" dxfId="7" priority="5">
      <formula>AND(ISNUMBER(L6),L6&gt;=L$4)</formula>
    </cfRule>
  </conditionalFormatting>
  <conditionalFormatting sqref="O6:O105">
    <cfRule type="expression" dxfId="6" priority="8">
      <formula>AND(ISNUMBER(O6),O6&lt;O$4)</formula>
    </cfRule>
    <cfRule type="expression" dxfId="7" priority="7">
      <formula>AND(ISNUMBER(O6),O6&gt;=O$4)</formula>
    </cfRule>
  </conditionalFormatting>
  <conditionalFormatting sqref="R6:R105">
    <cfRule type="expression" dxfId="6" priority="10">
      <formula>AND(ISNUMBER(R6),R6&gt;R$4)</formula>
    </cfRule>
    <cfRule type="expression" dxfId="7" priority="9">
      <formula>AND(ISNUMBER(R6),R6&lt;=R$4)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S22"/>
  <sheetViews>
    <sheetView zoomScale="85" zoomScaleNormal="85" workbookViewId="0">
      <selection activeCell="Q9" sqref="Q9"/>
    </sheetView>
  </sheetViews>
  <sheetFormatPr defaultColWidth="8.775" defaultRowHeight="14.25"/>
  <cols>
    <col min="1" max="1" width="8.775" style="38"/>
    <col min="2" max="2" width="12.2166666666667" style="38" customWidth="1"/>
    <col min="3" max="3" width="21" style="38" customWidth="1"/>
    <col min="4" max="4" width="14.6666666666667" style="38" customWidth="1"/>
    <col min="5" max="5" width="10.8833333333333" style="38" customWidth="1"/>
    <col min="6" max="6" width="14.3333333333333" style="38" customWidth="1"/>
    <col min="7" max="7" width="13.8833333333333" style="38" customWidth="1"/>
    <col min="8" max="8" width="13" style="38" customWidth="1"/>
    <col min="9" max="9" width="12.6666666666667" style="38" customWidth="1"/>
    <col min="10" max="10" width="8.775" style="38" customWidth="1"/>
    <col min="11" max="11" width="12.6666666666667" style="38" customWidth="1"/>
    <col min="12" max="12" width="15" style="38" customWidth="1"/>
    <col min="13" max="13" width="13.3333333333333" style="38" customWidth="1"/>
    <col min="14" max="14" width="12.5583333333333" style="38" customWidth="1"/>
    <col min="15" max="15" width="8.775" style="38" customWidth="1"/>
    <col min="16" max="16" width="13.1083333333333" style="38" customWidth="1"/>
    <col min="17" max="17" width="14" style="38" customWidth="1"/>
    <col min="18" max="18" width="14.1083333333333" style="38" customWidth="1"/>
    <col min="19" max="19" width="12.5583333333333" style="38" customWidth="1"/>
    <col min="20" max="16384" width="8.775" style="38"/>
  </cols>
  <sheetData>
    <row r="1" ht="15"/>
    <row r="2" ht="40.95" customHeight="1" spans="2:19">
      <c r="B2" s="39" t="s">
        <v>3497</v>
      </c>
      <c r="C2" s="40" t="s">
        <v>3498</v>
      </c>
      <c r="D2" s="40" t="s">
        <v>3499</v>
      </c>
      <c r="E2" s="40" t="s">
        <v>3500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99"/>
      <c r="S2" s="100"/>
    </row>
    <row r="3" ht="36" customHeight="1" spans="2:19">
      <c r="B3" s="43"/>
      <c r="C3" s="42"/>
      <c r="D3" s="42"/>
      <c r="E3" s="42" t="s">
        <v>3501</v>
      </c>
      <c r="F3" s="42"/>
      <c r="G3" s="42"/>
      <c r="H3" s="42"/>
      <c r="I3" s="42"/>
      <c r="J3" s="42" t="s">
        <v>3502</v>
      </c>
      <c r="K3" s="42"/>
      <c r="L3" s="42"/>
      <c r="M3" s="42"/>
      <c r="N3" s="42"/>
      <c r="O3" s="42" t="s">
        <v>3503</v>
      </c>
      <c r="P3" s="42"/>
      <c r="Q3" s="42"/>
      <c r="R3" s="45"/>
      <c r="S3" s="101"/>
    </row>
    <row r="4" ht="30.75" spans="2:19">
      <c r="B4" s="102"/>
      <c r="C4" s="103"/>
      <c r="D4" s="103"/>
      <c r="E4" s="103" t="s">
        <v>22</v>
      </c>
      <c r="F4" s="104">
        <v>46293</v>
      </c>
      <c r="G4" s="104">
        <v>46292</v>
      </c>
      <c r="H4" s="104">
        <v>46291</v>
      </c>
      <c r="I4" s="103" t="s">
        <v>3504</v>
      </c>
      <c r="J4" s="103" t="s">
        <v>22</v>
      </c>
      <c r="K4" s="105">
        <v>46293</v>
      </c>
      <c r="L4" s="104">
        <v>46292</v>
      </c>
      <c r="M4" s="104">
        <v>46291</v>
      </c>
      <c r="N4" s="103" t="s">
        <v>3504</v>
      </c>
      <c r="O4" s="103" t="s">
        <v>22</v>
      </c>
      <c r="P4" s="105">
        <v>46293</v>
      </c>
      <c r="Q4" s="104">
        <v>46292</v>
      </c>
      <c r="R4" s="104">
        <v>46291</v>
      </c>
      <c r="S4" s="106" t="s">
        <v>3504</v>
      </c>
    </row>
    <row r="5" ht="15" spans="2:19">
      <c r="B5" s="53" t="s">
        <v>3505</v>
      </c>
      <c r="C5" s="56" t="s">
        <v>3506</v>
      </c>
      <c r="D5" s="56" t="s">
        <v>187</v>
      </c>
      <c r="E5" s="107">
        <v>0.9</v>
      </c>
      <c r="F5" s="88">
        <v>0.955575432319618</v>
      </c>
      <c r="G5" s="88">
        <v>0.948048092622829</v>
      </c>
      <c r="H5" s="88">
        <v>0.961057219176156</v>
      </c>
      <c r="I5" s="88">
        <v>0.95696806983433</v>
      </c>
      <c r="J5" s="107">
        <v>0.9</v>
      </c>
      <c r="K5" s="88">
        <v>0.947640242758315</v>
      </c>
      <c r="L5" s="88">
        <v>0.934451887252127</v>
      </c>
      <c r="M5" s="88">
        <v>0.94899739358896</v>
      </c>
      <c r="N5" s="108">
        <v>0.93882547119066</v>
      </c>
      <c r="O5" s="107">
        <v>0.9</v>
      </c>
      <c r="P5" s="88">
        <v>0.910946579021031</v>
      </c>
      <c r="Q5" s="88">
        <v>0.899480261247471</v>
      </c>
      <c r="R5" s="88">
        <v>0.918284574120793</v>
      </c>
      <c r="S5" s="88">
        <v>0.907447098624849</v>
      </c>
    </row>
    <row r="6" ht="15" spans="2:19">
      <c r="B6" s="61"/>
      <c r="C6" s="56" t="s">
        <v>401</v>
      </c>
      <c r="D6" s="56" t="s">
        <v>399</v>
      </c>
      <c r="E6" s="107">
        <v>0.9</v>
      </c>
      <c r="F6" s="88">
        <v>0.949298469387755</v>
      </c>
      <c r="G6" s="88">
        <v>0.939519715386896</v>
      </c>
      <c r="H6" s="88">
        <v>0.938683243854196</v>
      </c>
      <c r="I6" s="88">
        <v>0.945543612193583</v>
      </c>
      <c r="J6" s="107">
        <v>0.9</v>
      </c>
      <c r="K6" s="88">
        <v>0.950052312325752</v>
      </c>
      <c r="L6" s="88">
        <v>0.94713650238237</v>
      </c>
      <c r="M6" s="88">
        <v>0.957385896663197</v>
      </c>
      <c r="N6" s="108">
        <v>0.951904744780899</v>
      </c>
      <c r="O6" s="107">
        <v>0.9</v>
      </c>
      <c r="P6" s="88">
        <v>0.900213482670408</v>
      </c>
      <c r="Q6" s="88">
        <v>0.901410810005956</v>
      </c>
      <c r="R6" s="88">
        <v>0.916433802714007</v>
      </c>
      <c r="S6" s="88">
        <v>0.909359990450045</v>
      </c>
    </row>
    <row r="7" ht="15" spans="2:19">
      <c r="B7" s="61"/>
      <c r="C7" s="56" t="s">
        <v>531</v>
      </c>
      <c r="D7" s="56" t="s">
        <v>497</v>
      </c>
      <c r="E7" s="107">
        <v>0.9</v>
      </c>
      <c r="F7" s="88">
        <v>0.942268041237113</v>
      </c>
      <c r="G7" s="88">
        <v>0.938399811187161</v>
      </c>
      <c r="H7" s="88">
        <v>0.946302616609784</v>
      </c>
      <c r="I7" s="88">
        <v>0.946235059597542</v>
      </c>
      <c r="J7" s="107">
        <v>0.9</v>
      </c>
      <c r="K7" s="88">
        <v>0.96711953486458</v>
      </c>
      <c r="L7" s="88">
        <v>0.960860548385281</v>
      </c>
      <c r="M7" s="88">
        <v>0.940672055509854</v>
      </c>
      <c r="N7" s="108">
        <v>0.962190940080851</v>
      </c>
      <c r="O7" s="107">
        <v>0.9</v>
      </c>
      <c r="P7" s="88">
        <v>0.931393701389175</v>
      </c>
      <c r="Q7" s="88">
        <v>0.9351774480558</v>
      </c>
      <c r="R7" s="88">
        <v>0.940739117994206</v>
      </c>
      <c r="S7" s="88">
        <v>0.94099741472122</v>
      </c>
    </row>
    <row r="8" ht="15" spans="2:19">
      <c r="B8" s="64"/>
      <c r="C8" s="56" t="s">
        <v>3507</v>
      </c>
      <c r="D8" s="56" t="s">
        <v>672</v>
      </c>
      <c r="E8" s="107">
        <v>0.9</v>
      </c>
      <c r="F8" s="88">
        <v>0.926157697121402</v>
      </c>
      <c r="G8" s="88">
        <v>0.904993909866017</v>
      </c>
      <c r="H8" s="88">
        <v>0.916279069767442</v>
      </c>
      <c r="I8" s="88">
        <v>0.941111066989636</v>
      </c>
      <c r="J8" s="107">
        <v>0.9</v>
      </c>
      <c r="K8" s="88">
        <v>0.949638140714765</v>
      </c>
      <c r="L8" s="88">
        <v>0.951272727272727</v>
      </c>
      <c r="M8" s="88">
        <v>0.955671048608988</v>
      </c>
      <c r="N8" s="108">
        <v>0.95122741431329</v>
      </c>
      <c r="O8" s="107">
        <v>0.9</v>
      </c>
      <c r="P8" s="88">
        <v>0.903006789524733</v>
      </c>
      <c r="Q8" s="88">
        <v>0.902989898989899</v>
      </c>
      <c r="R8" s="88">
        <v>0.912564964842556</v>
      </c>
      <c r="S8" s="88">
        <v>0.912952817462959</v>
      </c>
    </row>
    <row r="9" ht="15" spans="2:19">
      <c r="B9" s="61"/>
      <c r="C9" s="56" t="s">
        <v>3508</v>
      </c>
      <c r="D9" s="56" t="s">
        <v>720</v>
      </c>
      <c r="E9" s="107">
        <v>0.9</v>
      </c>
      <c r="F9" s="88">
        <v>0.931026735565042</v>
      </c>
      <c r="G9" s="88">
        <v>0.93011938255646</v>
      </c>
      <c r="H9" s="88">
        <v>0.934425031069523</v>
      </c>
      <c r="I9" s="88">
        <v>0.936334833318027</v>
      </c>
      <c r="J9" s="107">
        <v>0.9</v>
      </c>
      <c r="K9" s="88">
        <v>0.9605122969774</v>
      </c>
      <c r="L9" s="88">
        <v>0.957955108103647</v>
      </c>
      <c r="M9" s="88">
        <v>0.969882823577581</v>
      </c>
      <c r="N9" s="108">
        <v>0.964791571203867</v>
      </c>
      <c r="O9" s="107">
        <v>0.9</v>
      </c>
      <c r="P9" s="88">
        <v>0.86492509446696</v>
      </c>
      <c r="Q9" s="88">
        <v>0.864771709145781</v>
      </c>
      <c r="R9" s="88">
        <v>0.895274516351506</v>
      </c>
      <c r="S9" s="88">
        <v>0.881825392033143</v>
      </c>
    </row>
    <row r="10" ht="15" spans="2:19">
      <c r="B10" s="61"/>
      <c r="C10" s="56" t="s">
        <v>1492</v>
      </c>
      <c r="D10" s="56" t="s">
        <v>1159</v>
      </c>
      <c r="E10" s="107">
        <v>0.9</v>
      </c>
      <c r="F10" s="88">
        <v>0.918464626191671</v>
      </c>
      <c r="G10" s="88">
        <v>0.905547425834775</v>
      </c>
      <c r="H10" s="88">
        <v>0.916361339229311</v>
      </c>
      <c r="I10" s="88">
        <v>0.918133676184996</v>
      </c>
      <c r="J10" s="107">
        <v>0.9</v>
      </c>
      <c r="K10" s="88">
        <v>0.954175713456857</v>
      </c>
      <c r="L10" s="88">
        <v>0.94092447848591</v>
      </c>
      <c r="M10" s="88">
        <v>0.958469839518061</v>
      </c>
      <c r="N10" s="108">
        <v>0.952716250849544</v>
      </c>
      <c r="O10" s="107">
        <v>0.9</v>
      </c>
      <c r="P10" s="88">
        <v>0.915575162184773</v>
      </c>
      <c r="Q10" s="88">
        <v>0.908898415851937</v>
      </c>
      <c r="R10" s="88">
        <v>0.928946132664826</v>
      </c>
      <c r="S10" s="88">
        <v>0.923461211282092</v>
      </c>
    </row>
    <row r="11" ht="15" spans="2:19">
      <c r="B11" s="61"/>
      <c r="C11" s="56" t="s">
        <v>1735</v>
      </c>
      <c r="D11" s="56" t="s">
        <v>1670</v>
      </c>
      <c r="E11" s="107">
        <v>0.9</v>
      </c>
      <c r="F11" s="88">
        <v>0.935897435897436</v>
      </c>
      <c r="G11" s="88">
        <v>0.908966648441771</v>
      </c>
      <c r="H11" s="88">
        <v>0.92075863860743</v>
      </c>
      <c r="I11" s="88">
        <v>0.928609730162048</v>
      </c>
      <c r="J11" s="107">
        <v>0.9</v>
      </c>
      <c r="K11" s="88">
        <v>0.93828821889778</v>
      </c>
      <c r="L11" s="88">
        <v>0.919154704769818</v>
      </c>
      <c r="M11" s="88">
        <v>0.946139459422919</v>
      </c>
      <c r="N11" s="108">
        <v>0.94192641032215</v>
      </c>
      <c r="O11" s="107">
        <v>0.9</v>
      </c>
      <c r="P11" s="88">
        <v>0.90243888260752</v>
      </c>
      <c r="Q11" s="88">
        <v>0.8805359075554</v>
      </c>
      <c r="R11" s="88">
        <v>0.913195578940253</v>
      </c>
      <c r="S11" s="88">
        <v>0.905978226021206</v>
      </c>
    </row>
    <row r="12" ht="15" spans="2:19">
      <c r="B12" s="61"/>
      <c r="C12" s="56" t="s">
        <v>3509</v>
      </c>
      <c r="D12" s="56" t="s">
        <v>1973</v>
      </c>
      <c r="E12" s="107">
        <v>0.9</v>
      </c>
      <c r="F12" s="88">
        <v>0.935027834749487</v>
      </c>
      <c r="G12" s="88">
        <v>0.932298041615667</v>
      </c>
      <c r="H12" s="88">
        <v>0.936176302232398</v>
      </c>
      <c r="I12" s="88">
        <v>0.943174848193658</v>
      </c>
      <c r="J12" s="107">
        <v>0.9</v>
      </c>
      <c r="K12" s="88">
        <v>0.959110477219219</v>
      </c>
      <c r="L12" s="88">
        <v>0.954011557428178</v>
      </c>
      <c r="M12" s="88">
        <v>0.965564142925956</v>
      </c>
      <c r="N12" s="108">
        <v>0.960795073578523</v>
      </c>
      <c r="O12" s="107">
        <v>0.9</v>
      </c>
      <c r="P12" s="88">
        <v>0.881975155865743</v>
      </c>
      <c r="Q12" s="88">
        <v>0.875741954719676</v>
      </c>
      <c r="R12" s="88">
        <v>0.90428773568676</v>
      </c>
      <c r="S12" s="88">
        <v>0.897745330310653</v>
      </c>
    </row>
    <row r="13" ht="15" spans="2:19">
      <c r="B13" s="61"/>
      <c r="C13" s="56" t="s">
        <v>3510</v>
      </c>
      <c r="D13" s="56" t="s">
        <v>2707</v>
      </c>
      <c r="E13" s="107">
        <v>0.9</v>
      </c>
      <c r="F13" s="88">
        <v>0.934961258511388</v>
      </c>
      <c r="G13" s="88">
        <v>0.930448222565688</v>
      </c>
      <c r="H13" s="88">
        <v>0.928985843583198</v>
      </c>
      <c r="I13" s="88">
        <v>0.929270406489015</v>
      </c>
      <c r="J13" s="107">
        <v>0.9</v>
      </c>
      <c r="K13" s="88">
        <v>0.935591285665989</v>
      </c>
      <c r="L13" s="88">
        <v>0.927465129364382</v>
      </c>
      <c r="M13" s="88">
        <v>0.917702729385845</v>
      </c>
      <c r="N13" s="108">
        <v>0.937881251423679</v>
      </c>
      <c r="O13" s="107">
        <v>0.9</v>
      </c>
      <c r="P13" s="88">
        <v>0.807308233395253</v>
      </c>
      <c r="Q13" s="88">
        <v>0.821176733824928</v>
      </c>
      <c r="R13" s="88">
        <v>0.827032663255656</v>
      </c>
      <c r="S13" s="88">
        <v>0.840043793424098</v>
      </c>
    </row>
    <row r="14" ht="15" spans="2:19">
      <c r="B14" s="61"/>
      <c r="C14" s="56" t="s">
        <v>3511</v>
      </c>
      <c r="D14" s="56" t="s">
        <v>27</v>
      </c>
      <c r="E14" s="107">
        <v>0.9</v>
      </c>
      <c r="F14" s="88">
        <v>0.922359657469077</v>
      </c>
      <c r="G14" s="88">
        <v>0.916314779270633</v>
      </c>
      <c r="H14" s="88">
        <v>0.916321009918846</v>
      </c>
      <c r="I14" s="88">
        <v>0.9315538572833</v>
      </c>
      <c r="J14" s="107">
        <v>0.9</v>
      </c>
      <c r="K14" s="88">
        <v>0.939159662704376</v>
      </c>
      <c r="L14" s="88">
        <v>0.941959594502709</v>
      </c>
      <c r="M14" s="88">
        <v>0.954886658444265</v>
      </c>
      <c r="N14" s="108">
        <v>0.952077320130929</v>
      </c>
      <c r="O14" s="107">
        <v>0.9</v>
      </c>
      <c r="P14" s="88">
        <v>0.85177854006681</v>
      </c>
      <c r="Q14" s="88">
        <v>0.804071456534729</v>
      </c>
      <c r="R14" s="88">
        <v>0.855284842427593</v>
      </c>
      <c r="S14" s="88">
        <v>0.833450676331037</v>
      </c>
    </row>
    <row r="15" ht="15.75" spans="2:19">
      <c r="B15" s="68" t="s">
        <v>3210</v>
      </c>
      <c r="C15" s="69"/>
      <c r="D15" s="69"/>
      <c r="E15" s="109" t="s">
        <v>40</v>
      </c>
      <c r="F15" s="110">
        <v>0.934307149442096</v>
      </c>
      <c r="G15" s="109">
        <v>0.927892568685329</v>
      </c>
      <c r="H15" s="109">
        <v>0.933599263577785</v>
      </c>
      <c r="I15" s="109">
        <v>0.937696243259928</v>
      </c>
      <c r="J15" s="109" t="s">
        <v>40</v>
      </c>
      <c r="K15" s="109">
        <v>0.95222968015797</v>
      </c>
      <c r="L15" s="109">
        <v>0.944921771810873</v>
      </c>
      <c r="M15" s="109">
        <v>0.956858764941861</v>
      </c>
      <c r="N15" s="109">
        <v>0.953377038632024</v>
      </c>
      <c r="O15" s="109" t="s">
        <v>40</v>
      </c>
      <c r="P15" s="109">
        <v>0.884620659443669</v>
      </c>
      <c r="Q15" s="109">
        <v>0.875843311307163</v>
      </c>
      <c r="R15" s="109">
        <v>0.900204986752481</v>
      </c>
      <c r="S15" s="111">
        <v>0.896782431310763</v>
      </c>
    </row>
    <row r="17" spans="3:9">
      <c r="C17" s="75">
        <v>46266</v>
      </c>
      <c r="H17" s="112">
        <v>46287</v>
      </c>
      <c r="I17" s="112">
        <v>46286</v>
      </c>
    </row>
    <row r="18" spans="3:9">
      <c r="I18" s="112">
        <v>46280</v>
      </c>
    </row>
    <row r="19" spans="3:9">
      <c r="E19" s="97" t="s">
        <v>3512</v>
      </c>
      <c r="F19" s="97"/>
    </row>
    <row r="20" spans="3:9">
      <c r="E20" s="97" t="s">
        <v>3513</v>
      </c>
      <c r="F20" s="98"/>
    </row>
    <row r="21" spans="3:9">
      <c r="E21" s="97" t="s">
        <v>3514</v>
      </c>
      <c r="F21" s="98"/>
    </row>
    <row r="22" spans="3:9">
      <c r="E22" s="97" t="s">
        <v>3515</v>
      </c>
      <c r="F22" s="98"/>
    </row>
  </sheetData>
  <mergeCells count="13">
    <mergeCell ref="E2:S2"/>
    <mergeCell ref="E3:I3"/>
    <mergeCell ref="J3:N3"/>
    <mergeCell ref="O3:S3"/>
    <mergeCell ref="B15:D15"/>
    <mergeCell ref="E19:F19"/>
    <mergeCell ref="E20:F20"/>
    <mergeCell ref="E21:F21"/>
    <mergeCell ref="E22:F22"/>
    <mergeCell ref="B2:B4"/>
    <mergeCell ref="B5:B14"/>
    <mergeCell ref="C2:C4"/>
    <mergeCell ref="D2:D4"/>
  </mergeCells>
  <conditionalFormatting sqref="F7:F14">
    <cfRule type="cellIs" dxfId="2" priority="1" operator="lessThan">
      <formula>$E$5</formula>
    </cfRule>
    <cfRule type="cellIs" dxfId="1" priority="2" operator="greaterThan">
      <formula>$E$6</formula>
    </cfRule>
  </conditionalFormatting>
  <conditionalFormatting sqref="F5:I5;F6;G6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1" priority="7" operator="greaterThan">
      <formula>$J$5</formula>
    </cfRule>
    <cfRule type="cellIs" dxfId="2" priority="8" operator="lessThan">
      <formula>$J$5</formula>
    </cfRule>
  </conditionalFormatting>
  <conditionalFormatting sqref="P5:S14">
    <cfRule type="cellIs" dxfId="2" priority="5" operator="lessThan">
      <formula>$O$5</formula>
    </cfRule>
    <cfRule type="cellIs" dxfId="1" priority="6" operator="greaterThan">
      <formula>$O$5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S22"/>
  <sheetViews>
    <sheetView zoomScale="85" zoomScaleNormal="85" workbookViewId="0">
      <selection activeCell="R12" sqref="R12"/>
    </sheetView>
  </sheetViews>
  <sheetFormatPr defaultColWidth="8.775" defaultRowHeight="14.25"/>
  <cols>
    <col min="1" max="1" width="8.775" style="38"/>
    <col min="2" max="2" width="12.3333333333333" style="38" customWidth="1"/>
    <col min="3" max="3" width="21.2166666666667" style="38" customWidth="1"/>
    <col min="4" max="4" width="12" style="38" customWidth="1"/>
    <col min="5" max="11" width="14.3333333333333" style="38" customWidth="1"/>
    <col min="12" max="12" width="14.4416666666667" style="38" customWidth="1"/>
    <col min="13" max="14" width="14.2166666666667" style="38" customWidth="1"/>
    <col min="15" max="17" width="14.3333333333333" style="38" customWidth="1"/>
    <col min="18" max="19" width="14.2166666666667" style="38" customWidth="1"/>
    <col min="20" max="16384" width="8.775" style="38"/>
  </cols>
  <sheetData>
    <row r="1" ht="15"/>
    <row r="2" ht="57" customHeight="1" spans="2:19">
      <c r="B2" s="39" t="s">
        <v>3497</v>
      </c>
      <c r="C2" s="40" t="s">
        <v>3498</v>
      </c>
      <c r="D2" s="40" t="s">
        <v>3499</v>
      </c>
      <c r="E2" s="76" t="s">
        <v>3516</v>
      </c>
      <c r="F2" s="77"/>
      <c r="G2" s="77"/>
      <c r="H2" s="77"/>
      <c r="I2" s="78"/>
      <c r="J2" s="79" t="s">
        <v>3517</v>
      </c>
      <c r="K2" s="80"/>
      <c r="L2" s="80"/>
      <c r="M2" s="80"/>
      <c r="N2" s="80"/>
      <c r="O2" s="80"/>
      <c r="P2" s="80"/>
      <c r="Q2" s="80"/>
      <c r="R2" s="80"/>
      <c r="S2" s="81"/>
    </row>
    <row r="3" ht="55.05" customHeight="1" spans="2:19">
      <c r="B3" s="43"/>
      <c r="C3" s="42"/>
      <c r="D3" s="42"/>
      <c r="E3" s="82" t="s">
        <v>3518</v>
      </c>
      <c r="F3" s="83"/>
      <c r="G3" s="83"/>
      <c r="H3" s="83"/>
      <c r="I3" s="84"/>
      <c r="J3" s="45" t="s">
        <v>3519</v>
      </c>
      <c r="K3" s="46"/>
      <c r="L3" s="46"/>
      <c r="M3" s="46"/>
      <c r="N3" s="47"/>
      <c r="O3" s="45" t="s">
        <v>3520</v>
      </c>
      <c r="P3" s="46"/>
      <c r="Q3" s="46"/>
      <c r="R3" s="46"/>
      <c r="S3" s="47"/>
    </row>
    <row r="4" ht="30.75" spans="2:19">
      <c r="B4" s="48"/>
      <c r="C4" s="49"/>
      <c r="D4" s="49"/>
      <c r="E4" s="51" t="s">
        <v>22</v>
      </c>
      <c r="F4" s="51">
        <v>46293</v>
      </c>
      <c r="G4" s="52">
        <v>46292</v>
      </c>
      <c r="H4" s="52">
        <v>46291</v>
      </c>
      <c r="I4" s="85" t="s">
        <v>3504</v>
      </c>
      <c r="J4" s="86" t="s">
        <v>22</v>
      </c>
      <c r="K4" s="51">
        <v>46293</v>
      </c>
      <c r="L4" s="52">
        <v>46292</v>
      </c>
      <c r="M4" s="52">
        <v>46291</v>
      </c>
      <c r="N4" s="49" t="s">
        <v>3504</v>
      </c>
      <c r="O4" s="51" t="s">
        <v>22</v>
      </c>
      <c r="P4" s="51">
        <v>46293</v>
      </c>
      <c r="Q4" s="52">
        <v>46292</v>
      </c>
      <c r="R4" s="52">
        <v>46291</v>
      </c>
      <c r="S4" s="49" t="s">
        <v>3504</v>
      </c>
    </row>
    <row r="5" ht="15" spans="2:19">
      <c r="B5" s="53" t="s">
        <v>3505</v>
      </c>
      <c r="C5" s="56" t="s">
        <v>3506</v>
      </c>
      <c r="D5" s="56" t="s">
        <v>187</v>
      </c>
      <c r="E5" s="87">
        <v>0.92</v>
      </c>
      <c r="F5" s="88">
        <v>0.919817756352481</v>
      </c>
      <c r="G5" s="88">
        <v>0.921121402712401</v>
      </c>
      <c r="H5" s="88">
        <v>0.941417544379246</v>
      </c>
      <c r="I5" s="88">
        <v>0.944857330706486</v>
      </c>
      <c r="J5" s="59">
        <v>0.92</v>
      </c>
      <c r="K5" s="89">
        <v>0.952714830146868</v>
      </c>
      <c r="L5" s="89">
        <v>0.984094378583321</v>
      </c>
      <c r="M5" s="89">
        <v>0.979051046710155</v>
      </c>
      <c r="N5" s="89">
        <v>0.964627647914557</v>
      </c>
      <c r="O5" s="59">
        <v>0.93</v>
      </c>
      <c r="P5" s="89">
        <v>0.956195085318536</v>
      </c>
      <c r="Q5" s="89">
        <v>0.953061459184622</v>
      </c>
      <c r="R5" s="89">
        <v>0.966453967623399</v>
      </c>
      <c r="S5" s="89">
        <v>0.968774631584884</v>
      </c>
    </row>
    <row r="6" ht="15" spans="2:19">
      <c r="B6" s="61"/>
      <c r="C6" s="56" t="s">
        <v>401</v>
      </c>
      <c r="D6" s="56" t="s">
        <v>399</v>
      </c>
      <c r="E6" s="87">
        <v>0.92</v>
      </c>
      <c r="F6" s="88">
        <v>0.898674105202145</v>
      </c>
      <c r="G6" s="88">
        <v>0.921816869003329</v>
      </c>
      <c r="H6" s="88">
        <v>0.937821108362529</v>
      </c>
      <c r="I6" s="88">
        <v>0.942146722844741</v>
      </c>
      <c r="J6" s="59">
        <v>0.92</v>
      </c>
      <c r="K6" s="89">
        <v>0.992705553241491</v>
      </c>
      <c r="L6" s="89">
        <v>0.996233366244713</v>
      </c>
      <c r="M6" s="89">
        <v>0.967500396616651</v>
      </c>
      <c r="N6" s="89">
        <v>0.983774007419127</v>
      </c>
      <c r="O6" s="59">
        <v>0.93</v>
      </c>
      <c r="P6" s="89">
        <v>0.943795673382052</v>
      </c>
      <c r="Q6" s="89">
        <v>0.946020519814148</v>
      </c>
      <c r="R6" s="89">
        <v>0.959442947080476</v>
      </c>
      <c r="S6" s="89">
        <v>0.962681497645365</v>
      </c>
    </row>
    <row r="7" ht="15" spans="2:19">
      <c r="B7" s="61"/>
      <c r="C7" s="56" t="s">
        <v>531</v>
      </c>
      <c r="D7" s="56" t="s">
        <v>497</v>
      </c>
      <c r="E7" s="87">
        <v>0.92</v>
      </c>
      <c r="F7" s="88">
        <v>0.950279131999446</v>
      </c>
      <c r="G7" s="88">
        <v>0.96728161034218</v>
      </c>
      <c r="H7" s="88">
        <v>0.973958480760412</v>
      </c>
      <c r="I7" s="88">
        <v>0.976465771287897</v>
      </c>
      <c r="J7" s="59">
        <v>0.92</v>
      </c>
      <c r="K7" s="89">
        <v>0.971383610977041</v>
      </c>
      <c r="L7" s="89">
        <v>0.992180797039277</v>
      </c>
      <c r="M7" s="89">
        <v>0.980283350195361</v>
      </c>
      <c r="N7" s="89">
        <v>0.97975813623997</v>
      </c>
      <c r="O7" s="59">
        <v>0.93</v>
      </c>
      <c r="P7" s="89">
        <v>0.972282111798601</v>
      </c>
      <c r="Q7" s="89">
        <v>0.97872077417532</v>
      </c>
      <c r="R7" s="89">
        <v>0.98296452274436</v>
      </c>
      <c r="S7" s="89">
        <v>0.984987052853451</v>
      </c>
    </row>
    <row r="8" ht="15" spans="2:19">
      <c r="B8" s="64"/>
      <c r="C8" s="56" t="s">
        <v>3507</v>
      </c>
      <c r="D8" s="56" t="s">
        <v>672</v>
      </c>
      <c r="E8" s="87">
        <v>0.92</v>
      </c>
      <c r="F8" s="88">
        <v>0.923733984136669</v>
      </c>
      <c r="G8" s="88">
        <v>0.934629458636846</v>
      </c>
      <c r="H8" s="88">
        <v>0.94934346690191</v>
      </c>
      <c r="I8" s="88">
        <v>0.955727598711387</v>
      </c>
      <c r="J8" s="59">
        <v>0.92</v>
      </c>
      <c r="K8" s="89">
        <v>0.987967914438503</v>
      </c>
      <c r="L8" s="89">
        <v>0.967241194732898</v>
      </c>
      <c r="M8" s="89">
        <v>0.951238562021253</v>
      </c>
      <c r="N8" s="89">
        <v>0.964170577734862</v>
      </c>
      <c r="O8" s="59">
        <v>0.93</v>
      </c>
      <c r="P8" s="89">
        <v>0.948257856261274</v>
      </c>
      <c r="Q8" s="89">
        <v>0.947903266110746</v>
      </c>
      <c r="R8" s="89">
        <v>0.959967936177725</v>
      </c>
      <c r="S8" s="89">
        <v>0.967206769872082</v>
      </c>
    </row>
    <row r="9" ht="15" spans="2:19">
      <c r="B9" s="61"/>
      <c r="C9" s="56" t="s">
        <v>3508</v>
      </c>
      <c r="D9" s="56" t="s">
        <v>720</v>
      </c>
      <c r="E9" s="87">
        <v>0.92</v>
      </c>
      <c r="F9" s="88">
        <v>0.890304306845942</v>
      </c>
      <c r="G9" s="88">
        <v>0.878934126758406</v>
      </c>
      <c r="H9" s="88">
        <v>0.916196799354308</v>
      </c>
      <c r="I9" s="88">
        <v>0.920079006978444</v>
      </c>
      <c r="J9" s="59">
        <v>0.92</v>
      </c>
      <c r="K9" s="89">
        <v>0.973482643339669</v>
      </c>
      <c r="L9" s="89">
        <v>0.976945198991974</v>
      </c>
      <c r="M9" s="89">
        <v>0.963794255370644</v>
      </c>
      <c r="N9" s="89">
        <v>0.971375896753544</v>
      </c>
      <c r="O9" s="59">
        <v>0.93</v>
      </c>
      <c r="P9" s="89">
        <v>0.939728014084016</v>
      </c>
      <c r="Q9" s="89">
        <v>0.92741098855371</v>
      </c>
      <c r="R9" s="89">
        <v>0.950097496852698</v>
      </c>
      <c r="S9" s="89">
        <v>0.953394496445415</v>
      </c>
    </row>
    <row r="10" ht="15" spans="2:19">
      <c r="B10" s="61"/>
      <c r="C10" s="56" t="s">
        <v>1492</v>
      </c>
      <c r="D10" s="56" t="s">
        <v>1159</v>
      </c>
      <c r="E10" s="87">
        <v>0.92</v>
      </c>
      <c r="F10" s="88">
        <v>0.910708170816246</v>
      </c>
      <c r="G10" s="88">
        <v>0.900674595130302</v>
      </c>
      <c r="H10" s="88">
        <v>0.924079882114823</v>
      </c>
      <c r="I10" s="88">
        <v>0.920039515735286</v>
      </c>
      <c r="J10" s="59">
        <v>0.92</v>
      </c>
      <c r="K10" s="89">
        <v>0.989678662541388</v>
      </c>
      <c r="L10" s="89">
        <v>0.988093399871381</v>
      </c>
      <c r="M10" s="89">
        <v>0.985065405534162</v>
      </c>
      <c r="N10" s="89">
        <v>0.982579986874205</v>
      </c>
      <c r="O10" s="59">
        <v>0.93</v>
      </c>
      <c r="P10" s="89">
        <v>0.953565769926765</v>
      </c>
      <c r="Q10" s="89">
        <v>0.944208062366046</v>
      </c>
      <c r="R10" s="89">
        <v>0.960058731049194</v>
      </c>
      <c r="S10" s="89">
        <v>0.960853774663127</v>
      </c>
    </row>
    <row r="11" ht="15" spans="2:19">
      <c r="B11" s="61"/>
      <c r="C11" s="56" t="s">
        <v>1735</v>
      </c>
      <c r="D11" s="56" t="s">
        <v>1670</v>
      </c>
      <c r="E11" s="87">
        <v>0.92</v>
      </c>
      <c r="F11" s="88">
        <v>0.894157635193492</v>
      </c>
      <c r="G11" s="88">
        <v>0.81874763347217</v>
      </c>
      <c r="H11" s="88">
        <v>0.891215745160079</v>
      </c>
      <c r="I11" s="88">
        <v>0.877468139750809</v>
      </c>
      <c r="J11" s="59">
        <v>0.92</v>
      </c>
      <c r="K11" s="89">
        <v>0.982540911879784</v>
      </c>
      <c r="L11" s="89">
        <v>0.982514765568462</v>
      </c>
      <c r="M11" s="89">
        <v>0.976831051515224</v>
      </c>
      <c r="N11" s="89">
        <v>0.967704784666164</v>
      </c>
      <c r="O11" s="59">
        <v>0.93</v>
      </c>
      <c r="P11" s="89">
        <v>0.945489992817245</v>
      </c>
      <c r="Q11" s="89">
        <v>0.923279101326161</v>
      </c>
      <c r="R11" s="89">
        <v>0.953582841910509</v>
      </c>
      <c r="S11" s="89">
        <v>0.952768126719048</v>
      </c>
    </row>
    <row r="12" ht="15" spans="2:19">
      <c r="B12" s="61"/>
      <c r="C12" s="56" t="s">
        <v>3509</v>
      </c>
      <c r="D12" s="56" t="s">
        <v>1973</v>
      </c>
      <c r="E12" s="87">
        <v>0.92</v>
      </c>
      <c r="F12" s="88">
        <v>0.931631272121591</v>
      </c>
      <c r="G12" s="88">
        <v>0.924911978156212</v>
      </c>
      <c r="H12" s="88">
        <v>0.944697141402318</v>
      </c>
      <c r="I12" s="88">
        <v>0.948922031783074</v>
      </c>
      <c r="J12" s="59">
        <v>0.92</v>
      </c>
      <c r="K12" s="89">
        <v>0.977497807073748</v>
      </c>
      <c r="L12" s="89">
        <v>0.984636026093489</v>
      </c>
      <c r="M12" s="89">
        <v>0.982788470956097</v>
      </c>
      <c r="N12" s="89">
        <v>0.973858495811082</v>
      </c>
      <c r="O12" s="59">
        <v>0.93</v>
      </c>
      <c r="P12" s="89">
        <v>0.946756279527426</v>
      </c>
      <c r="Q12" s="89">
        <v>0.942119428239587</v>
      </c>
      <c r="R12" s="89">
        <v>0.960272785627705</v>
      </c>
      <c r="S12" s="89">
        <v>0.963397757253615</v>
      </c>
    </row>
    <row r="13" ht="15" spans="2:19">
      <c r="B13" s="61"/>
      <c r="C13" s="56" t="s">
        <v>3510</v>
      </c>
      <c r="D13" s="56" t="s">
        <v>2707</v>
      </c>
      <c r="E13" s="87">
        <v>0.92</v>
      </c>
      <c r="F13" s="88">
        <v>0.861425686945834</v>
      </c>
      <c r="G13" s="88">
        <v>0.8</v>
      </c>
      <c r="H13" s="88">
        <v>0.878076295086834</v>
      </c>
      <c r="I13" s="88">
        <v>0.874884381016653</v>
      </c>
      <c r="J13" s="59">
        <v>0.92</v>
      </c>
      <c r="K13" s="89">
        <v>0.977286551442771</v>
      </c>
      <c r="L13" s="89">
        <v>0.954529800151535</v>
      </c>
      <c r="M13" s="89">
        <v>0.972668156878683</v>
      </c>
      <c r="N13" s="89">
        <v>0.944765136878293</v>
      </c>
      <c r="O13" s="59">
        <v>0.93</v>
      </c>
      <c r="P13" s="89">
        <v>0.888441577481308</v>
      </c>
      <c r="Q13" s="89">
        <v>0.887673664837044</v>
      </c>
      <c r="R13" s="89">
        <v>0.917430763215428</v>
      </c>
      <c r="S13" s="89">
        <v>0.927163886174317</v>
      </c>
    </row>
    <row r="14" ht="15" spans="2:19">
      <c r="B14" s="61"/>
      <c r="C14" s="56" t="s">
        <v>3511</v>
      </c>
      <c r="D14" s="56" t="s">
        <v>27</v>
      </c>
      <c r="E14" s="87">
        <v>0.92</v>
      </c>
      <c r="F14" s="88">
        <v>0.928051267113312</v>
      </c>
      <c r="G14" s="88">
        <v>0.893223929756614</v>
      </c>
      <c r="H14" s="88">
        <v>0.927320558521816</v>
      </c>
      <c r="I14" s="88">
        <v>0.936465370851249</v>
      </c>
      <c r="J14" s="59">
        <v>0.92</v>
      </c>
      <c r="K14" s="89">
        <v>0.990601974202038</v>
      </c>
      <c r="L14" s="89">
        <v>0.988480182946567</v>
      </c>
      <c r="M14" s="89">
        <v>0.981408613108995</v>
      </c>
      <c r="N14" s="89">
        <v>0.976875887663896</v>
      </c>
      <c r="O14" s="59">
        <v>0.93</v>
      </c>
      <c r="P14" s="89">
        <v>0.945321168196039</v>
      </c>
      <c r="Q14" s="89">
        <v>0.916726845069841</v>
      </c>
      <c r="R14" s="89">
        <v>0.947774403868048</v>
      </c>
      <c r="S14" s="89">
        <v>0.955634372940323</v>
      </c>
    </row>
    <row r="15" ht="15.75" spans="2:19">
      <c r="B15" s="68" t="s">
        <v>3210</v>
      </c>
      <c r="C15" s="69"/>
      <c r="D15" s="70"/>
      <c r="E15" s="90" t="s">
        <v>40</v>
      </c>
      <c r="F15" s="91">
        <v>0.908420295070169</v>
      </c>
      <c r="G15" s="91">
        <v>0.910346712887297</v>
      </c>
      <c r="H15" s="91">
        <v>0.935401806729829</v>
      </c>
      <c r="I15" s="92">
        <v>0.937800101008933</v>
      </c>
      <c r="J15" s="93" t="s">
        <v>40</v>
      </c>
      <c r="K15" s="72">
        <v>0.977041212194538</v>
      </c>
      <c r="L15" s="94">
        <v>0.984861107080896</v>
      </c>
      <c r="M15" s="72">
        <v>0.977161340881117</v>
      </c>
      <c r="N15" s="95">
        <v>0.973002025023632</v>
      </c>
      <c r="O15" s="72" t="s">
        <v>40</v>
      </c>
      <c r="P15" s="72">
        <v>0.944420189124905</v>
      </c>
      <c r="Q15" s="72">
        <v>0.936559941463864</v>
      </c>
      <c r="R15" s="72">
        <v>0.956268386360942</v>
      </c>
      <c r="S15" s="72">
        <v>0.959555046245517</v>
      </c>
    </row>
    <row r="17" spans="3:17">
      <c r="C17" s="75">
        <v>46266</v>
      </c>
      <c r="N17" s="96"/>
    </row>
    <row r="18" spans="3:17">
      <c r="K18" s="96"/>
      <c r="Q18" s="96"/>
    </row>
    <row r="19" spans="3:17">
      <c r="E19" s="97" t="s">
        <v>3513</v>
      </c>
      <c r="F19" s="98"/>
    </row>
    <row r="20" spans="3:17">
      <c r="C20" s="75"/>
      <c r="E20" s="97" t="s">
        <v>3512</v>
      </c>
      <c r="F20" s="97"/>
      <c r="P20" s="96"/>
    </row>
    <row r="21" spans="3:17">
      <c r="C21" s="75"/>
      <c r="E21" s="97" t="s">
        <v>3514</v>
      </c>
      <c r="F21" s="98"/>
    </row>
    <row r="22" spans="3:17">
      <c r="E22" s="98"/>
      <c r="F22" s="98"/>
    </row>
  </sheetData>
  <mergeCells count="14">
    <mergeCell ref="E2:I2"/>
    <mergeCell ref="J2:S2"/>
    <mergeCell ref="E3:I3"/>
    <mergeCell ref="J3:N3"/>
    <mergeCell ref="O3:S3"/>
    <mergeCell ref="B15:D15"/>
    <mergeCell ref="E19:F19"/>
    <mergeCell ref="E20:F20"/>
    <mergeCell ref="E21:F21"/>
    <mergeCell ref="E22:F22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O17"/>
  <sheetViews>
    <sheetView zoomScale="85" zoomScaleNormal="85" topLeftCell="A6" workbookViewId="0">
      <selection activeCell="M14" sqref="M14"/>
    </sheetView>
  </sheetViews>
  <sheetFormatPr defaultColWidth="8.775" defaultRowHeight="14.25"/>
  <cols>
    <col min="1" max="1" width="8.775" style="38"/>
    <col min="2" max="2" width="14.775" style="38" customWidth="1"/>
    <col min="3" max="4" width="22.2166666666667" style="38" customWidth="1"/>
    <col min="5" max="5" width="13.775" style="38" customWidth="1"/>
    <col min="6" max="6" width="8.775" style="38" customWidth="1"/>
    <col min="7" max="8" width="14.3333333333333" style="38" customWidth="1"/>
    <col min="9" max="10" width="13.775" style="38" customWidth="1"/>
    <col min="11" max="11" width="18.5583333333333" style="38" customWidth="1"/>
    <col min="12" max="13" width="14.3333333333333" style="38" customWidth="1"/>
    <col min="14" max="15" width="13.775" style="38" customWidth="1"/>
    <col min="16" max="16384" width="8.775" style="38"/>
  </cols>
  <sheetData>
    <row r="1" ht="15"/>
    <row r="2" ht="33" customHeight="1" spans="2:15">
      <c r="B2" s="39" t="s">
        <v>3497</v>
      </c>
      <c r="C2" s="40" t="s">
        <v>3498</v>
      </c>
      <c r="D2" s="41" t="s">
        <v>3521</v>
      </c>
      <c r="E2" s="40" t="s">
        <v>3499</v>
      </c>
      <c r="F2" s="42"/>
      <c r="G2" s="42"/>
      <c r="H2" s="42"/>
      <c r="I2" s="42"/>
      <c r="J2" s="42"/>
      <c r="K2" s="42"/>
      <c r="L2" s="42"/>
      <c r="M2" s="42"/>
      <c r="N2" s="42"/>
      <c r="O2" s="42"/>
    </row>
    <row r="3" ht="54" customHeight="1" spans="2:15">
      <c r="B3" s="43"/>
      <c r="C3" s="42"/>
      <c r="D3" s="44"/>
      <c r="E3" s="42"/>
      <c r="F3" s="45" t="s">
        <v>3522</v>
      </c>
      <c r="G3" s="46"/>
      <c r="H3" s="46"/>
      <c r="I3" s="46"/>
      <c r="J3" s="47"/>
      <c r="K3" s="45" t="s">
        <v>3523</v>
      </c>
      <c r="L3" s="46"/>
      <c r="M3" s="46"/>
      <c r="N3" s="46"/>
      <c r="O3" s="47"/>
    </row>
    <row r="4" ht="30.75" spans="2:15">
      <c r="B4" s="48"/>
      <c r="C4" s="49"/>
      <c r="D4" s="50"/>
      <c r="E4" s="49"/>
      <c r="F4" s="49" t="s">
        <v>22</v>
      </c>
      <c r="G4" s="51">
        <v>46293</v>
      </c>
      <c r="H4" s="52">
        <v>46292</v>
      </c>
      <c r="I4" s="52">
        <v>46291</v>
      </c>
      <c r="J4" s="49" t="s">
        <v>3504</v>
      </c>
      <c r="K4" s="49" t="s">
        <v>24</v>
      </c>
      <c r="L4" s="51">
        <v>46293</v>
      </c>
      <c r="M4" s="52">
        <v>46292</v>
      </c>
      <c r="N4" s="52">
        <v>46291</v>
      </c>
      <c r="O4" s="49" t="s">
        <v>3504</v>
      </c>
    </row>
    <row r="5" ht="15" spans="2:15">
      <c r="B5" s="53" t="s">
        <v>3505</v>
      </c>
      <c r="C5" s="54" t="s">
        <v>186</v>
      </c>
      <c r="D5" s="55" t="s">
        <v>3524</v>
      </c>
      <c r="E5" s="56" t="s">
        <v>187</v>
      </c>
      <c r="F5" s="57">
        <v>0.99</v>
      </c>
      <c r="G5" s="58">
        <v>0.993792829476611</v>
      </c>
      <c r="H5" s="58">
        <v>0.995111684432073</v>
      </c>
      <c r="I5" s="58">
        <v>0.994803127487242</v>
      </c>
      <c r="J5" s="58">
        <v>0.992115695250725</v>
      </c>
      <c r="K5" s="59">
        <v>0.105261498981944</v>
      </c>
      <c r="L5" s="60">
        <v>0.0385254068415809</v>
      </c>
      <c r="M5" s="60">
        <v>0.0357487922705314</v>
      </c>
      <c r="N5" s="60">
        <v>0.0377826806398235</v>
      </c>
      <c r="O5" s="60">
        <v>0.0619772962811212</v>
      </c>
    </row>
    <row r="6" ht="15" spans="2:15">
      <c r="B6" s="61"/>
      <c r="C6" s="62" t="s">
        <v>398</v>
      </c>
      <c r="D6" s="63" t="s">
        <v>3525</v>
      </c>
      <c r="E6" s="56" t="s">
        <v>399</v>
      </c>
      <c r="F6" s="57">
        <v>0.99</v>
      </c>
      <c r="G6" s="58">
        <v>0.989814134201407</v>
      </c>
      <c r="H6" s="58">
        <v>0.993469668327891</v>
      </c>
      <c r="I6" s="58">
        <v>0.997169429842297</v>
      </c>
      <c r="J6" s="58">
        <v>0.99544302307495</v>
      </c>
      <c r="K6" s="59">
        <v>0.0719793575775068</v>
      </c>
      <c r="L6" s="60">
        <v>0.0340983606557377</v>
      </c>
      <c r="M6" s="60">
        <v>0.0232189973614776</v>
      </c>
      <c r="N6" s="60">
        <v>0.0297619047619048</v>
      </c>
      <c r="O6" s="60">
        <v>0.0682124282546984</v>
      </c>
    </row>
    <row r="7" ht="15" spans="2:15">
      <c r="B7" s="61"/>
      <c r="C7" s="62" t="s">
        <v>496</v>
      </c>
      <c r="D7" s="63" t="s">
        <v>3526</v>
      </c>
      <c r="E7" s="56" t="s">
        <v>497</v>
      </c>
      <c r="F7" s="57">
        <v>0.99</v>
      </c>
      <c r="G7" s="58">
        <v>0.997285914833879</v>
      </c>
      <c r="H7" s="58">
        <v>0.997143337254243</v>
      </c>
      <c r="I7" s="58">
        <v>0.997381342062193</v>
      </c>
      <c r="J7" s="58">
        <v>0.996217957087522</v>
      </c>
      <c r="K7" s="59">
        <v>0.0922287257019438</v>
      </c>
      <c r="L7" s="60">
        <v>0.0447761194029851</v>
      </c>
      <c r="M7" s="60">
        <v>0.035645472061657</v>
      </c>
      <c r="N7" s="60">
        <v>0.042457091237579</v>
      </c>
      <c r="O7" s="60">
        <v>0.0850559252442305</v>
      </c>
    </row>
    <row r="8" ht="15" spans="2:15">
      <c r="B8" s="64"/>
      <c r="C8" s="62" t="s">
        <v>671</v>
      </c>
      <c r="D8" s="63" t="s">
        <v>3527</v>
      </c>
      <c r="E8" s="56" t="s">
        <v>672</v>
      </c>
      <c r="F8" s="57">
        <v>0.99</v>
      </c>
      <c r="G8" s="58">
        <v>0.997983870967742</v>
      </c>
      <c r="H8" s="58">
        <v>0.992307692307692</v>
      </c>
      <c r="I8" s="58">
        <v>0.991463414634146</v>
      </c>
      <c r="J8" s="58">
        <v>0.995471130750472</v>
      </c>
      <c r="K8" s="59">
        <v>0.0739852556983447</v>
      </c>
      <c r="L8" s="60">
        <v>0.0493630573248408</v>
      </c>
      <c r="M8" s="60">
        <v>0.0160213618157543</v>
      </c>
      <c r="N8" s="60">
        <v>0.0271084337349398</v>
      </c>
      <c r="O8" s="60">
        <v>0.0687807545106616</v>
      </c>
    </row>
    <row r="9" ht="15" spans="2:15">
      <c r="B9" s="61"/>
      <c r="C9" s="62" t="s">
        <v>719</v>
      </c>
      <c r="D9" s="63" t="s">
        <v>3528</v>
      </c>
      <c r="E9" s="56" t="s">
        <v>720</v>
      </c>
      <c r="F9" s="57">
        <v>0.99</v>
      </c>
      <c r="G9" s="58">
        <v>0.990883116883117</v>
      </c>
      <c r="H9" s="58">
        <v>0.995741201321931</v>
      </c>
      <c r="I9" s="58">
        <v>0.995418620227729</v>
      </c>
      <c r="J9" s="58">
        <v>0.994190437645199</v>
      </c>
      <c r="K9" s="59">
        <v>0.05</v>
      </c>
      <c r="L9" s="60">
        <v>0.0264326069410815</v>
      </c>
      <c r="M9" s="60">
        <v>0.0143358967055919</v>
      </c>
      <c r="N9" s="60">
        <v>0.0202856551438626</v>
      </c>
      <c r="O9" s="60">
        <v>0.0339549973234078</v>
      </c>
    </row>
    <row r="10" ht="15" spans="2:15">
      <c r="B10" s="61"/>
      <c r="C10" s="62" t="s">
        <v>1158</v>
      </c>
      <c r="D10" s="63" t="s">
        <v>3529</v>
      </c>
      <c r="E10" s="56" t="s">
        <v>1159</v>
      </c>
      <c r="F10" s="57">
        <v>0.99</v>
      </c>
      <c r="G10" s="58">
        <v>0.992364490686357</v>
      </c>
      <c r="H10" s="58">
        <v>0.99252159258479</v>
      </c>
      <c r="I10" s="58">
        <v>0.994695374054138</v>
      </c>
      <c r="J10" s="58">
        <v>0.994438460164859</v>
      </c>
      <c r="K10" s="59">
        <v>0.0810595228934205</v>
      </c>
      <c r="L10" s="60">
        <v>0.0532352304695953</v>
      </c>
      <c r="M10" s="60">
        <v>0.0481956315289649</v>
      </c>
      <c r="N10" s="60">
        <v>0.0569124970358074</v>
      </c>
      <c r="O10" s="60">
        <v>0.0647921284953137</v>
      </c>
    </row>
    <row r="11" ht="15" spans="2:15">
      <c r="B11" s="61"/>
      <c r="C11" s="62" t="s">
        <v>1669</v>
      </c>
      <c r="D11" s="63" t="s">
        <v>3530</v>
      </c>
      <c r="E11" s="56" t="s">
        <v>1670</v>
      </c>
      <c r="F11" s="57">
        <v>0.99</v>
      </c>
      <c r="G11" s="58">
        <v>0.996898049217619</v>
      </c>
      <c r="H11" s="58">
        <v>0.99502725447069</v>
      </c>
      <c r="I11" s="58">
        <v>0.993900921085387</v>
      </c>
      <c r="J11" s="58">
        <v>0.995269975258332</v>
      </c>
      <c r="K11" s="59">
        <v>0.0656418488929858</v>
      </c>
      <c r="L11" s="60">
        <v>0.0479497354497355</v>
      </c>
      <c r="M11" s="60">
        <v>0.053388867853086</v>
      </c>
      <c r="N11" s="60">
        <v>0.0455458807769591</v>
      </c>
      <c r="O11" s="60">
        <v>0.0639484085708342</v>
      </c>
    </row>
    <row r="12" ht="15" spans="2:15">
      <c r="B12" s="61"/>
      <c r="C12" s="62" t="s">
        <v>1972</v>
      </c>
      <c r="D12" s="63" t="s">
        <v>3531</v>
      </c>
      <c r="E12" s="56" t="s">
        <v>1973</v>
      </c>
      <c r="F12" s="57">
        <v>0.99</v>
      </c>
      <c r="G12" s="58">
        <v>0.994106090373281</v>
      </c>
      <c r="H12" s="58">
        <v>0.990944814624979</v>
      </c>
      <c r="I12" s="58">
        <v>0.990548713302808</v>
      </c>
      <c r="J12" s="58">
        <v>0.993037991141468</v>
      </c>
      <c r="K12" s="59">
        <v>0.0721861525408278</v>
      </c>
      <c r="L12" s="60">
        <v>0.0437058361685423</v>
      </c>
      <c r="M12" s="60">
        <v>0.04075652637187</v>
      </c>
      <c r="N12" s="60">
        <v>0.0448343079922027</v>
      </c>
      <c r="O12" s="60">
        <v>0.0520464982922793</v>
      </c>
    </row>
    <row r="13" ht="15" spans="2:15">
      <c r="B13" s="61"/>
      <c r="C13" s="65" t="s">
        <v>2706</v>
      </c>
      <c r="D13" s="66" t="s">
        <v>3532</v>
      </c>
      <c r="E13" s="56" t="s">
        <v>2707</v>
      </c>
      <c r="F13" s="57">
        <v>0.99</v>
      </c>
      <c r="G13" s="58">
        <v>0.987351937361975</v>
      </c>
      <c r="H13" s="58">
        <v>0.98261076703192</v>
      </c>
      <c r="I13" s="58">
        <v>0.992213740458015</v>
      </c>
      <c r="J13" s="58">
        <v>0.989238781073274</v>
      </c>
      <c r="K13" s="59">
        <v>0.110069253262963</v>
      </c>
      <c r="L13" s="60">
        <v>0.0703327356047021</v>
      </c>
      <c r="M13" s="60">
        <v>0.0701257304763591</v>
      </c>
      <c r="N13" s="60">
        <v>0.0658019614046188</v>
      </c>
      <c r="O13" s="60">
        <v>0.060947219428614</v>
      </c>
    </row>
    <row r="14" ht="15" spans="2:15">
      <c r="B14" s="61"/>
      <c r="C14" s="62" t="s">
        <v>25</v>
      </c>
      <c r="D14" s="67" t="s">
        <v>3533</v>
      </c>
      <c r="E14" s="56" t="s">
        <v>27</v>
      </c>
      <c r="F14" s="57">
        <v>0.99</v>
      </c>
      <c r="G14" s="58">
        <v>0.99701297489032</v>
      </c>
      <c r="H14" s="58">
        <v>0.994770839741618</v>
      </c>
      <c r="I14" s="58">
        <v>0.997957409821817</v>
      </c>
      <c r="J14" s="58">
        <v>0.995648162925306</v>
      </c>
      <c r="K14" s="59">
        <v>0.0872182100128262</v>
      </c>
      <c r="L14" s="60">
        <v>0.0335868187579214</v>
      </c>
      <c r="M14" s="60">
        <v>0.0298079678991115</v>
      </c>
      <c r="N14" s="60">
        <v>0.034134007585335</v>
      </c>
      <c r="O14" s="60">
        <v>0.0559892792966569</v>
      </c>
    </row>
    <row r="15" ht="15.75" spans="2:15">
      <c r="B15" s="68" t="s">
        <v>3210</v>
      </c>
      <c r="C15" s="69"/>
      <c r="D15" s="70"/>
      <c r="E15" s="70"/>
      <c r="F15" s="71" t="s">
        <v>40</v>
      </c>
      <c r="G15" s="72">
        <v>0.993604517865116</v>
      </c>
      <c r="H15" s="72">
        <v>0.993601388393292</v>
      </c>
      <c r="I15" s="72">
        <v>0.994451866491482</v>
      </c>
      <c r="J15" s="72">
        <v>0.99393873592519</v>
      </c>
      <c r="K15" s="73" t="s">
        <v>40</v>
      </c>
      <c r="L15" s="72">
        <v>0.0427243793761935</v>
      </c>
      <c r="M15" s="72">
        <v>0.0368718916137884</v>
      </c>
      <c r="N15" s="72">
        <v>0.0375838266722346</v>
      </c>
      <c r="O15" s="74">
        <v>0.0532044393345691</v>
      </c>
    </row>
    <row r="17" spans="5:5">
      <c r="E17" s="75">
        <v>46266</v>
      </c>
    </row>
  </sheetData>
  <mergeCells count="9">
    <mergeCell ref="F2:O2"/>
    <mergeCell ref="F3:J3"/>
    <mergeCell ref="K3:O3"/>
    <mergeCell ref="B15:E15"/>
    <mergeCell ref="B2:B4"/>
    <mergeCell ref="B5:B14"/>
    <mergeCell ref="C2:C4"/>
    <mergeCell ref="D2:D4"/>
    <mergeCell ref="E2:E4"/>
  </mergeCells>
  <conditionalFormatting sqref="L5:O5">
    <cfRule type="cellIs" dxfId="1" priority="21" operator="greaterThan">
      <formula>$K$5</formula>
    </cfRule>
    <cfRule type="cellIs" dxfId="2" priority="20" operator="lessThan">
      <formula>$K$5</formula>
    </cfRule>
  </conditionalFormatting>
  <conditionalFormatting sqref="L6:O6">
    <cfRule type="cellIs" dxfId="1" priority="19" operator="greaterThan">
      <formula>$K$6</formula>
    </cfRule>
    <cfRule type="cellIs" dxfId="2" priority="18" operator="lessThan">
      <formula>$K$6</formula>
    </cfRule>
  </conditionalFormatting>
  <conditionalFormatting sqref="L7:O7">
    <cfRule type="cellIs" dxfId="1" priority="17" operator="greaterThan">
      <formula>$K$7</formula>
    </cfRule>
    <cfRule type="cellIs" dxfId="2" priority="16" operator="lessThan">
      <formula>$K$7</formula>
    </cfRule>
  </conditionalFormatting>
  <conditionalFormatting sqref="L8:O8">
    <cfRule type="cellIs" dxfId="1" priority="15" operator="greaterThan">
      <formula>$K$8</formula>
    </cfRule>
    <cfRule type="cellIs" dxfId="2" priority="14" operator="lessThan">
      <formula>$K$8</formula>
    </cfRule>
  </conditionalFormatting>
  <conditionalFormatting sqref="L9:O9">
    <cfRule type="cellIs" dxfId="1" priority="13" operator="greaterThan">
      <formula>$K$9</formula>
    </cfRule>
    <cfRule type="cellIs" dxfId="2" priority="12" operator="lessThan">
      <formula>$K$9</formula>
    </cfRule>
  </conditionalFormatting>
  <conditionalFormatting sqref="L10:O10">
    <cfRule type="cellIs" dxfId="1" priority="11" operator="greaterThan">
      <formula>$K$10</formula>
    </cfRule>
    <cfRule type="cellIs" dxfId="2" priority="10" operator="lessThan">
      <formula>$K$10</formula>
    </cfRule>
  </conditionalFormatting>
  <conditionalFormatting sqref="L11:O11">
    <cfRule type="cellIs" dxfId="1" priority="9" operator="greaterThan">
      <formula>$K$11</formula>
    </cfRule>
    <cfRule type="cellIs" dxfId="2" priority="8" operator="lessThan">
      <formula>"0.0471564"</formula>
    </cfRule>
  </conditionalFormatting>
  <conditionalFormatting sqref="L12:O12">
    <cfRule type="cellIs" dxfId="1" priority="7" operator="greaterThan">
      <formula>$K$12</formula>
    </cfRule>
    <cfRule type="cellIs" dxfId="2" priority="6" operator="lessThan">
      <formula>$K$12</formula>
    </cfRule>
  </conditionalFormatting>
  <conditionalFormatting sqref="L13:O13">
    <cfRule type="cellIs" dxfId="2" priority="5" operator="lessThan">
      <formula>$K$13</formula>
    </cfRule>
    <cfRule type="cellIs" dxfId="1" priority="4" operator="greaterThan">
      <formula>$K$13</formula>
    </cfRule>
  </conditionalFormatting>
  <conditionalFormatting sqref="L14:O14">
    <cfRule type="cellIs" dxfId="2" priority="3" operator="lessThan">
      <formula>$K$14</formula>
    </cfRule>
    <cfRule type="cellIs" dxfId="1" priority="1" operator="greaterThan">
      <formula>$K$14</formula>
    </cfRule>
  </conditionalFormatting>
  <conditionalFormatting sqref="G5:J14">
    <cfRule type="cellIs" dxfId="1" priority="43" operator="greaterThan">
      <formula>$F$5</formula>
    </cfRule>
    <cfRule type="cellIs" dxfId="2" priority="42" operator="lessThan">
      <formula>$F$5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716"/>
  <sheetViews>
    <sheetView topLeftCell="A70" workbookViewId="0">
      <selection activeCell="F5" sqref="F5"/>
    </sheetView>
  </sheetViews>
  <sheetFormatPr defaultColWidth="7.875" defaultRowHeight="14.25"/>
  <cols>
    <col min="1" max="1" width="7.875" style="3"/>
    <col min="2" max="2" width="19.125" style="3" customWidth="1"/>
    <col min="3" max="3" width="41.5" style="3" customWidth="1"/>
    <col min="4" max="4" width="21.5" style="3" customWidth="1"/>
    <col min="5" max="5" width="28.5" style="3" customWidth="1"/>
    <col min="6" max="6" width="46.25" style="3" customWidth="1"/>
    <col min="7" max="16382" width="7.875" style="3"/>
  </cols>
  <sheetData>
    <row r="1" ht="15"/>
    <row r="2" spans="2:9">
      <c r="B2" s="4" t="s">
        <v>5</v>
      </c>
      <c r="C2" s="5" t="s">
        <v>3534</v>
      </c>
      <c r="D2" s="6" t="s">
        <v>7</v>
      </c>
      <c r="E2" s="7" t="s">
        <v>9</v>
      </c>
      <c r="F2" s="5" t="s">
        <v>3535</v>
      </c>
    </row>
    <row r="3" spans="2:9">
      <c r="B3" s="8"/>
      <c r="C3" s="9"/>
      <c r="D3" s="10"/>
      <c r="E3" s="11"/>
      <c r="F3" s="9"/>
    </row>
    <row r="4" ht="15" spans="2:9">
      <c r="B4" s="8"/>
      <c r="C4" s="9"/>
      <c r="D4" s="12"/>
      <c r="E4" s="11"/>
      <c r="F4" s="9"/>
    </row>
    <row r="5" spans="2:9">
      <c r="B5" s="13" t="s">
        <v>25</v>
      </c>
      <c r="C5" s="14" t="s">
        <v>3240</v>
      </c>
      <c r="D5" s="15" t="s">
        <v>3241</v>
      </c>
      <c r="E5" s="16" t="s">
        <v>3242</v>
      </c>
      <c r="F5" s="17" t="s">
        <v>3536</v>
      </c>
    </row>
    <row r="6" ht="15" spans="2:9">
      <c r="B6" s="18" t="s">
        <v>25</v>
      </c>
      <c r="C6" s="19" t="s">
        <v>3240</v>
      </c>
      <c r="D6" s="20" t="s">
        <v>30</v>
      </c>
      <c r="E6" s="21" t="s">
        <v>31</v>
      </c>
      <c r="F6" s="17" t="s">
        <v>3536</v>
      </c>
    </row>
    <row r="7" spans="2:9">
      <c r="B7" s="18" t="s">
        <v>25</v>
      </c>
      <c r="C7" s="19" t="s">
        <v>3240</v>
      </c>
      <c r="D7" s="20" t="s">
        <v>3243</v>
      </c>
      <c r="E7" s="21" t="s">
        <v>3244</v>
      </c>
      <c r="F7" s="17" t="s">
        <v>3537</v>
      </c>
      <c r="I7" s="22"/>
    </row>
    <row r="8" spans="2:9">
      <c r="B8" s="18" t="s">
        <v>25</v>
      </c>
      <c r="C8" s="19" t="s">
        <v>3240</v>
      </c>
      <c r="D8" s="20" t="s">
        <v>36</v>
      </c>
      <c r="E8" s="21" t="s">
        <v>37</v>
      </c>
      <c r="F8" s="17" t="s">
        <v>3538</v>
      </c>
      <c r="I8" s="22"/>
    </row>
    <row r="9" spans="2:9">
      <c r="B9" s="18" t="s">
        <v>25</v>
      </c>
      <c r="C9" s="19" t="s">
        <v>3240</v>
      </c>
      <c r="D9" s="20" t="s">
        <v>43</v>
      </c>
      <c r="E9" s="21" t="s">
        <v>44</v>
      </c>
      <c r="F9" s="17" t="s">
        <v>3538</v>
      </c>
      <c r="I9" s="22"/>
    </row>
    <row r="10" spans="2:9">
      <c r="B10" s="18" t="s">
        <v>25</v>
      </c>
      <c r="C10" s="19" t="s">
        <v>3240</v>
      </c>
      <c r="D10" s="20" t="s">
        <v>38</v>
      </c>
      <c r="E10" s="21" t="s">
        <v>39</v>
      </c>
      <c r="F10" s="17" t="s">
        <v>3539</v>
      </c>
      <c r="I10" s="23"/>
    </row>
    <row r="11" ht="15" spans="2:9">
      <c r="B11" s="18" t="s">
        <v>25</v>
      </c>
      <c r="C11" s="19" t="s">
        <v>3240</v>
      </c>
      <c r="D11" s="20" t="s">
        <v>28</v>
      </c>
      <c r="E11" s="21" t="s">
        <v>29</v>
      </c>
      <c r="F11" s="17" t="s">
        <v>3537</v>
      </c>
      <c r="I11" s="23"/>
    </row>
    <row r="12" spans="2:9">
      <c r="B12" s="18" t="s">
        <v>25</v>
      </c>
      <c r="C12" s="19" t="s">
        <v>3240</v>
      </c>
      <c r="D12" s="20" t="s">
        <v>34</v>
      </c>
      <c r="E12" s="21" t="s">
        <v>35</v>
      </c>
      <c r="F12" s="17" t="s">
        <v>3540</v>
      </c>
      <c r="I12" s="24"/>
    </row>
    <row r="13" spans="2:9">
      <c r="B13" s="18" t="s">
        <v>25</v>
      </c>
      <c r="C13" s="19" t="s">
        <v>3240</v>
      </c>
      <c r="D13" s="20" t="s">
        <v>170</v>
      </c>
      <c r="E13" s="21" t="s">
        <v>171</v>
      </c>
      <c r="F13" s="17" t="s">
        <v>3539</v>
      </c>
      <c r="I13" s="25"/>
    </row>
    <row r="14" spans="2:9">
      <c r="B14" s="18" t="s">
        <v>25</v>
      </c>
      <c r="C14" s="19" t="s">
        <v>3240</v>
      </c>
      <c r="D14" s="20" t="s">
        <v>41</v>
      </c>
      <c r="E14" s="21" t="s">
        <v>42</v>
      </c>
      <c r="F14" s="17" t="s">
        <v>3536</v>
      </c>
      <c r="I14" s="26"/>
    </row>
    <row r="15" spans="2:9">
      <c r="B15" s="18" t="s">
        <v>25</v>
      </c>
      <c r="C15" s="19" t="s">
        <v>3240</v>
      </c>
      <c r="D15" s="20" t="s">
        <v>32</v>
      </c>
      <c r="E15" s="21" t="s">
        <v>33</v>
      </c>
      <c r="F15" s="17" t="s">
        <v>3538</v>
      </c>
      <c r="I15" s="23"/>
    </row>
    <row r="16" ht="15" spans="2:9">
      <c r="B16" s="18" t="s">
        <v>25</v>
      </c>
      <c r="C16" s="19" t="s">
        <v>3245</v>
      </c>
      <c r="D16" s="20" t="s">
        <v>3246</v>
      </c>
      <c r="E16" s="21" t="s">
        <v>3247</v>
      </c>
      <c r="F16" s="17" t="s">
        <v>3541</v>
      </c>
      <c r="I16" s="23"/>
    </row>
    <row r="17" spans="2:9">
      <c r="B17" s="18" t="s">
        <v>25</v>
      </c>
      <c r="C17" s="19" t="s">
        <v>3245</v>
      </c>
      <c r="D17" s="20" t="s">
        <v>49</v>
      </c>
      <c r="E17" s="21" t="s">
        <v>50</v>
      </c>
      <c r="F17" s="17" t="s">
        <v>3541</v>
      </c>
      <c r="I17" s="27"/>
    </row>
    <row r="18" spans="2:9">
      <c r="B18" s="18" t="s">
        <v>25</v>
      </c>
      <c r="C18" s="19" t="s">
        <v>3245</v>
      </c>
      <c r="D18" s="20" t="s">
        <v>45</v>
      </c>
      <c r="E18" s="21" t="s">
        <v>46</v>
      </c>
      <c r="F18" s="17" t="s">
        <v>3542</v>
      </c>
      <c r="I18" s="27"/>
    </row>
    <row r="19" spans="2:9">
      <c r="B19" s="18" t="s">
        <v>25</v>
      </c>
      <c r="C19" s="19" t="s">
        <v>3245</v>
      </c>
      <c r="D19" s="20" t="s">
        <v>55</v>
      </c>
      <c r="E19" s="21" t="s">
        <v>56</v>
      </c>
      <c r="F19" s="17" t="s">
        <v>3541</v>
      </c>
      <c r="I19" s="27"/>
    </row>
    <row r="20" spans="2:9">
      <c r="B20" s="18" t="s">
        <v>25</v>
      </c>
      <c r="C20" s="19" t="s">
        <v>3245</v>
      </c>
      <c r="D20" s="20" t="s">
        <v>51</v>
      </c>
      <c r="E20" s="21" t="s">
        <v>52</v>
      </c>
      <c r="F20" s="17" t="s">
        <v>3543</v>
      </c>
      <c r="I20" s="23"/>
    </row>
    <row r="21" ht="15" spans="2:9">
      <c r="B21" s="18" t="s">
        <v>25</v>
      </c>
      <c r="C21" s="19" t="s">
        <v>3245</v>
      </c>
      <c r="D21" s="20" t="s">
        <v>47</v>
      </c>
      <c r="E21" s="21" t="s">
        <v>48</v>
      </c>
      <c r="F21" s="17" t="s">
        <v>3544</v>
      </c>
      <c r="I21" s="23"/>
    </row>
    <row r="22" spans="2:9">
      <c r="B22" s="18" t="s">
        <v>25</v>
      </c>
      <c r="C22" s="19" t="s">
        <v>3245</v>
      </c>
      <c r="D22" s="20" t="s">
        <v>53</v>
      </c>
      <c r="E22" s="21" t="s">
        <v>54</v>
      </c>
      <c r="F22" s="17" t="s">
        <v>3541</v>
      </c>
      <c r="I22" s="28"/>
    </row>
    <row r="23" spans="2:9">
      <c r="B23" s="18" t="s">
        <v>25</v>
      </c>
      <c r="C23" s="19" t="s">
        <v>3248</v>
      </c>
      <c r="D23" s="20" t="s">
        <v>3249</v>
      </c>
      <c r="E23" s="21" t="s">
        <v>3250</v>
      </c>
      <c r="F23" s="17" t="s">
        <v>3545</v>
      </c>
      <c r="I23" s="28"/>
    </row>
    <row r="24" spans="2:9">
      <c r="B24" s="18" t="s">
        <v>25</v>
      </c>
      <c r="C24" s="19" t="s">
        <v>3248</v>
      </c>
      <c r="D24" s="20" t="s">
        <v>3251</v>
      </c>
      <c r="E24" s="21" t="s">
        <v>3252</v>
      </c>
      <c r="F24" s="17" t="s">
        <v>3546</v>
      </c>
      <c r="I24" s="28"/>
    </row>
    <row r="25" spans="2:9">
      <c r="B25" s="18" t="s">
        <v>25</v>
      </c>
      <c r="C25" s="19" t="s">
        <v>3248</v>
      </c>
      <c r="D25" s="20" t="s">
        <v>3253</v>
      </c>
      <c r="E25" s="21" t="s">
        <v>3254</v>
      </c>
      <c r="F25" s="17" t="s">
        <v>3547</v>
      </c>
    </row>
    <row r="26" spans="2:9">
      <c r="B26" s="18" t="s">
        <v>25</v>
      </c>
      <c r="C26" s="19" t="s">
        <v>3248</v>
      </c>
      <c r="D26" s="20" t="s">
        <v>3255</v>
      </c>
      <c r="E26" s="21" t="s">
        <v>3256</v>
      </c>
      <c r="F26" s="17" t="s">
        <v>3548</v>
      </c>
    </row>
    <row r="27" spans="2:9">
      <c r="B27" s="18" t="s">
        <v>25</v>
      </c>
      <c r="C27" s="19" t="s">
        <v>3248</v>
      </c>
      <c r="D27" s="20" t="s">
        <v>69</v>
      </c>
      <c r="E27" s="21" t="s">
        <v>70</v>
      </c>
      <c r="F27" s="17" t="s">
        <v>3547</v>
      </c>
    </row>
    <row r="28" spans="2:9">
      <c r="B28" s="18" t="s">
        <v>25</v>
      </c>
      <c r="C28" s="19" t="s">
        <v>3248</v>
      </c>
      <c r="D28" s="20" t="s">
        <v>67</v>
      </c>
      <c r="E28" s="21" t="s">
        <v>68</v>
      </c>
      <c r="F28" s="17" t="s">
        <v>3546</v>
      </c>
    </row>
    <row r="29" spans="2:9">
      <c r="B29" s="18" t="s">
        <v>25</v>
      </c>
      <c r="C29" s="19" t="s">
        <v>3248</v>
      </c>
      <c r="D29" s="20" t="s">
        <v>57</v>
      </c>
      <c r="E29" s="21" t="s">
        <v>58</v>
      </c>
      <c r="F29" s="17" t="s">
        <v>3545</v>
      </c>
    </row>
    <row r="30" spans="2:9">
      <c r="B30" s="18" t="s">
        <v>25</v>
      </c>
      <c r="C30" s="19" t="s">
        <v>3248</v>
      </c>
      <c r="D30" s="20" t="s">
        <v>59</v>
      </c>
      <c r="E30" s="21" t="s">
        <v>60</v>
      </c>
      <c r="F30" s="17" t="s">
        <v>3549</v>
      </c>
    </row>
    <row r="31" spans="2:9">
      <c r="B31" s="18" t="s">
        <v>25</v>
      </c>
      <c r="C31" s="19" t="s">
        <v>3248</v>
      </c>
      <c r="D31" s="20" t="s">
        <v>63</v>
      </c>
      <c r="E31" s="21" t="s">
        <v>64</v>
      </c>
      <c r="F31" s="17" t="s">
        <v>3550</v>
      </c>
    </row>
    <row r="32" spans="2:9">
      <c r="B32" s="18" t="s">
        <v>25</v>
      </c>
      <c r="C32" s="19" t="s">
        <v>3248</v>
      </c>
      <c r="D32" s="20" t="s">
        <v>61</v>
      </c>
      <c r="E32" s="21" t="s">
        <v>62</v>
      </c>
      <c r="F32" s="17" t="s">
        <v>3548</v>
      </c>
    </row>
    <row r="33" spans="2:6">
      <c r="B33" s="18" t="s">
        <v>25</v>
      </c>
      <c r="C33" s="19" t="s">
        <v>3248</v>
      </c>
      <c r="D33" s="20" t="s">
        <v>65</v>
      </c>
      <c r="E33" s="21" t="s">
        <v>66</v>
      </c>
      <c r="F33" s="17" t="s">
        <v>3551</v>
      </c>
    </row>
    <row r="34" spans="2:6">
      <c r="B34" s="18" t="s">
        <v>25</v>
      </c>
      <c r="C34" s="19" t="s">
        <v>3257</v>
      </c>
      <c r="D34" s="20" t="s">
        <v>3258</v>
      </c>
      <c r="E34" s="21" t="s">
        <v>3259</v>
      </c>
      <c r="F34" s="17" t="s">
        <v>3552</v>
      </c>
    </row>
    <row r="35" spans="2:6">
      <c r="B35" s="18" t="s">
        <v>25</v>
      </c>
      <c r="C35" s="19" t="s">
        <v>3257</v>
      </c>
      <c r="D35" s="20" t="s">
        <v>3260</v>
      </c>
      <c r="E35" s="21" t="s">
        <v>3261</v>
      </c>
      <c r="F35" s="17" t="s">
        <v>3553</v>
      </c>
    </row>
    <row r="36" spans="2:6">
      <c r="B36" s="18" t="s">
        <v>25</v>
      </c>
      <c r="C36" s="19" t="s">
        <v>3257</v>
      </c>
      <c r="D36" s="20" t="s">
        <v>3262</v>
      </c>
      <c r="E36" s="21" t="s">
        <v>3263</v>
      </c>
      <c r="F36" s="17" t="s">
        <v>3554</v>
      </c>
    </row>
    <row r="37" spans="2:6">
      <c r="B37" s="18" t="s">
        <v>25</v>
      </c>
      <c r="C37" s="19" t="s">
        <v>3257</v>
      </c>
      <c r="D37" s="20" t="s">
        <v>3264</v>
      </c>
      <c r="E37" s="21" t="s">
        <v>3265</v>
      </c>
      <c r="F37" s="17" t="s">
        <v>3552</v>
      </c>
    </row>
    <row r="38" spans="2:6">
      <c r="B38" s="18" t="s">
        <v>25</v>
      </c>
      <c r="C38" s="19" t="s">
        <v>3257</v>
      </c>
      <c r="D38" s="20" t="s">
        <v>81</v>
      </c>
      <c r="E38" s="21" t="s">
        <v>82</v>
      </c>
      <c r="F38" s="17" t="s">
        <v>3553</v>
      </c>
    </row>
    <row r="39" spans="2:6">
      <c r="B39" s="18" t="s">
        <v>25</v>
      </c>
      <c r="C39" s="19" t="s">
        <v>3257</v>
      </c>
      <c r="D39" s="20" t="s">
        <v>75</v>
      </c>
      <c r="E39" s="21" t="s">
        <v>76</v>
      </c>
      <c r="F39" s="17" t="s">
        <v>3555</v>
      </c>
    </row>
    <row r="40" spans="2:6">
      <c r="B40" s="18" t="s">
        <v>25</v>
      </c>
      <c r="C40" s="19" t="s">
        <v>3257</v>
      </c>
      <c r="D40" s="20" t="s">
        <v>77</v>
      </c>
      <c r="E40" s="21" t="s">
        <v>78</v>
      </c>
      <c r="F40" s="17" t="s">
        <v>3554</v>
      </c>
    </row>
    <row r="41" spans="2:6">
      <c r="B41" s="18" t="s">
        <v>25</v>
      </c>
      <c r="C41" s="19" t="s">
        <v>3257</v>
      </c>
      <c r="D41" s="20" t="s">
        <v>73</v>
      </c>
      <c r="E41" s="21" t="s">
        <v>74</v>
      </c>
      <c r="F41" s="17" t="s">
        <v>3552</v>
      </c>
    </row>
    <row r="42" spans="2:6">
      <c r="B42" s="18" t="s">
        <v>25</v>
      </c>
      <c r="C42" s="19" t="s">
        <v>3257</v>
      </c>
      <c r="D42" s="20" t="s">
        <v>79</v>
      </c>
      <c r="E42" s="21" t="s">
        <v>80</v>
      </c>
      <c r="F42" s="17" t="s">
        <v>3556</v>
      </c>
    </row>
    <row r="43" spans="2:6">
      <c r="B43" s="18" t="s">
        <v>25</v>
      </c>
      <c r="C43" s="19" t="s">
        <v>3257</v>
      </c>
      <c r="D43" s="20" t="s">
        <v>71</v>
      </c>
      <c r="E43" s="21" t="s">
        <v>72</v>
      </c>
      <c r="F43" s="17" t="s">
        <v>3554</v>
      </c>
    </row>
    <row r="44" spans="2:6">
      <c r="B44" s="18" t="s">
        <v>25</v>
      </c>
      <c r="C44" s="19" t="s">
        <v>3266</v>
      </c>
      <c r="D44" s="20" t="s">
        <v>174</v>
      </c>
      <c r="E44" s="21" t="s">
        <v>175</v>
      </c>
      <c r="F44" s="17" t="s">
        <v>3557</v>
      </c>
    </row>
    <row r="45" spans="2:6">
      <c r="B45" s="18" t="s">
        <v>25</v>
      </c>
      <c r="C45" s="19" t="s">
        <v>3266</v>
      </c>
      <c r="D45" s="20" t="s">
        <v>3267</v>
      </c>
      <c r="E45" s="21" t="s">
        <v>3268</v>
      </c>
      <c r="F45" s="17" t="s">
        <v>3558</v>
      </c>
    </row>
    <row r="46" spans="2:6">
      <c r="B46" s="18" t="s">
        <v>25</v>
      </c>
      <c r="C46" s="19" t="s">
        <v>3266</v>
      </c>
      <c r="D46" s="20" t="s">
        <v>40</v>
      </c>
      <c r="E46" s="21" t="s">
        <v>3269</v>
      </c>
      <c r="F46" s="17" t="s">
        <v>3559</v>
      </c>
    </row>
    <row r="47" spans="2:6">
      <c r="B47" s="18" t="s">
        <v>25</v>
      </c>
      <c r="C47" s="19" t="s">
        <v>3266</v>
      </c>
      <c r="D47" s="20" t="s">
        <v>3270</v>
      </c>
      <c r="E47" s="21" t="s">
        <v>3271</v>
      </c>
      <c r="F47" s="17" t="s">
        <v>3560</v>
      </c>
    </row>
    <row r="48" spans="2:6">
      <c r="B48" s="18" t="s">
        <v>25</v>
      </c>
      <c r="C48" s="19" t="s">
        <v>3266</v>
      </c>
      <c r="D48" s="20" t="s">
        <v>3272</v>
      </c>
      <c r="E48" s="21" t="s">
        <v>3273</v>
      </c>
      <c r="F48" s="17" t="s">
        <v>3560</v>
      </c>
    </row>
    <row r="49" spans="2:6">
      <c r="B49" s="18" t="s">
        <v>25</v>
      </c>
      <c r="C49" s="19" t="s">
        <v>3266</v>
      </c>
      <c r="D49" s="20" t="s">
        <v>3274</v>
      </c>
      <c r="E49" s="21" t="s">
        <v>3275</v>
      </c>
      <c r="F49" s="17" t="s">
        <v>3561</v>
      </c>
    </row>
    <row r="50" spans="2:6">
      <c r="B50" s="18" t="s">
        <v>25</v>
      </c>
      <c r="C50" s="19" t="s">
        <v>3266</v>
      </c>
      <c r="D50" s="20" t="s">
        <v>85</v>
      </c>
      <c r="E50" s="21" t="s">
        <v>86</v>
      </c>
      <c r="F50" s="17" t="s">
        <v>3558</v>
      </c>
    </row>
    <row r="51" spans="2:6">
      <c r="B51" s="18" t="s">
        <v>25</v>
      </c>
      <c r="C51" s="19" t="s">
        <v>3266</v>
      </c>
      <c r="D51" s="20" t="s">
        <v>172</v>
      </c>
      <c r="E51" s="21" t="s">
        <v>173</v>
      </c>
      <c r="F51" s="17" t="s">
        <v>3558</v>
      </c>
    </row>
    <row r="52" spans="2:6">
      <c r="B52" s="18" t="s">
        <v>25</v>
      </c>
      <c r="C52" s="19" t="s">
        <v>3266</v>
      </c>
      <c r="D52" s="20" t="s">
        <v>83</v>
      </c>
      <c r="E52" s="21" t="s">
        <v>84</v>
      </c>
      <c r="F52" s="17" t="s">
        <v>3559</v>
      </c>
    </row>
    <row r="53" spans="2:6">
      <c r="B53" s="18" t="s">
        <v>25</v>
      </c>
      <c r="C53" s="19" t="s">
        <v>3266</v>
      </c>
      <c r="D53" s="20" t="s">
        <v>91</v>
      </c>
      <c r="E53" s="21" t="s">
        <v>92</v>
      </c>
      <c r="F53" s="17" t="s">
        <v>3557</v>
      </c>
    </row>
    <row r="54" spans="2:6">
      <c r="B54" s="18" t="s">
        <v>25</v>
      </c>
      <c r="C54" s="19" t="s">
        <v>3266</v>
      </c>
      <c r="D54" s="20" t="s">
        <v>95</v>
      </c>
      <c r="E54" s="21" t="s">
        <v>96</v>
      </c>
      <c r="F54" s="17" t="s">
        <v>3560</v>
      </c>
    </row>
    <row r="55" spans="2:6">
      <c r="B55" s="18" t="s">
        <v>25</v>
      </c>
      <c r="C55" s="19" t="s">
        <v>3266</v>
      </c>
      <c r="D55" s="20" t="s">
        <v>89</v>
      </c>
      <c r="E55" s="21" t="s">
        <v>90</v>
      </c>
      <c r="F55" s="17" t="s">
        <v>3562</v>
      </c>
    </row>
    <row r="56" spans="2:6">
      <c r="B56" s="18" t="s">
        <v>25</v>
      </c>
      <c r="C56" s="19" t="s">
        <v>3266</v>
      </c>
      <c r="D56" s="20" t="s">
        <v>87</v>
      </c>
      <c r="E56" s="21" t="s">
        <v>88</v>
      </c>
      <c r="F56" s="17" t="s">
        <v>3561</v>
      </c>
    </row>
    <row r="57" spans="2:6">
      <c r="B57" s="18" t="s">
        <v>25</v>
      </c>
      <c r="C57" s="19" t="s">
        <v>3266</v>
      </c>
      <c r="D57" s="20" t="s">
        <v>93</v>
      </c>
      <c r="E57" s="21" t="s">
        <v>94</v>
      </c>
      <c r="F57" s="17" t="s">
        <v>3563</v>
      </c>
    </row>
    <row r="58" spans="2:6">
      <c r="B58" s="18" t="s">
        <v>25</v>
      </c>
      <c r="C58" s="19" t="s">
        <v>3276</v>
      </c>
      <c r="D58" s="20" t="s">
        <v>3277</v>
      </c>
      <c r="E58" s="21" t="s">
        <v>3278</v>
      </c>
      <c r="F58" s="17" t="s">
        <v>3564</v>
      </c>
    </row>
    <row r="59" spans="2:6">
      <c r="B59" s="18" t="s">
        <v>25</v>
      </c>
      <c r="C59" s="19" t="s">
        <v>3276</v>
      </c>
      <c r="D59" s="20" t="s">
        <v>3279</v>
      </c>
      <c r="E59" s="21" t="s">
        <v>3280</v>
      </c>
      <c r="F59" s="17" t="s">
        <v>3565</v>
      </c>
    </row>
    <row r="60" spans="2:6">
      <c r="B60" s="18" t="s">
        <v>25</v>
      </c>
      <c r="C60" s="19" t="s">
        <v>3276</v>
      </c>
      <c r="D60" s="20" t="s">
        <v>3281</v>
      </c>
      <c r="E60" s="21" t="s">
        <v>3282</v>
      </c>
      <c r="F60" s="17" t="s">
        <v>3566</v>
      </c>
    </row>
    <row r="61" spans="2:6">
      <c r="B61" s="18" t="s">
        <v>25</v>
      </c>
      <c r="C61" s="19" t="s">
        <v>3276</v>
      </c>
      <c r="D61" s="20" t="s">
        <v>3283</v>
      </c>
      <c r="E61" s="21" t="s">
        <v>3284</v>
      </c>
      <c r="F61" s="17" t="s">
        <v>3567</v>
      </c>
    </row>
    <row r="62" spans="2:6">
      <c r="B62" s="18" t="s">
        <v>25</v>
      </c>
      <c r="C62" s="19" t="s">
        <v>3276</v>
      </c>
      <c r="D62" s="20" t="s">
        <v>97</v>
      </c>
      <c r="E62" s="21" t="s">
        <v>98</v>
      </c>
      <c r="F62" s="17" t="s">
        <v>3567</v>
      </c>
    </row>
    <row r="63" spans="2:6">
      <c r="B63" s="18" t="s">
        <v>25</v>
      </c>
      <c r="C63" s="19" t="s">
        <v>3276</v>
      </c>
      <c r="D63" s="20" t="s">
        <v>103</v>
      </c>
      <c r="E63" s="21" t="s">
        <v>104</v>
      </c>
      <c r="F63" s="17" t="s">
        <v>3568</v>
      </c>
    </row>
    <row r="64" spans="2:6">
      <c r="B64" s="18" t="s">
        <v>25</v>
      </c>
      <c r="C64" s="19" t="s">
        <v>3276</v>
      </c>
      <c r="D64" s="20" t="s">
        <v>105</v>
      </c>
      <c r="E64" s="21" t="s">
        <v>106</v>
      </c>
      <c r="F64" s="17" t="s">
        <v>3564</v>
      </c>
    </row>
    <row r="65" spans="2:6">
      <c r="B65" s="18" t="s">
        <v>25</v>
      </c>
      <c r="C65" s="19" t="s">
        <v>3276</v>
      </c>
      <c r="D65" s="20" t="s">
        <v>99</v>
      </c>
      <c r="E65" s="21" t="s">
        <v>100</v>
      </c>
      <c r="F65" s="17" t="s">
        <v>3569</v>
      </c>
    </row>
    <row r="66" spans="2:6">
      <c r="B66" s="18" t="s">
        <v>25</v>
      </c>
      <c r="C66" s="19" t="s">
        <v>3276</v>
      </c>
      <c r="D66" s="20" t="s">
        <v>176</v>
      </c>
      <c r="E66" s="21" t="s">
        <v>177</v>
      </c>
      <c r="F66" s="17" t="s">
        <v>3567</v>
      </c>
    </row>
    <row r="67" spans="2:6">
      <c r="B67" s="18" t="s">
        <v>25</v>
      </c>
      <c r="C67" s="19" t="s">
        <v>3276</v>
      </c>
      <c r="D67" s="20" t="s">
        <v>101</v>
      </c>
      <c r="E67" s="21" t="s">
        <v>102</v>
      </c>
      <c r="F67" s="17" t="s">
        <v>3565</v>
      </c>
    </row>
    <row r="68" spans="2:6">
      <c r="B68" s="18" t="s">
        <v>25</v>
      </c>
      <c r="C68" s="19" t="s">
        <v>3276</v>
      </c>
      <c r="D68" s="20" t="s">
        <v>109</v>
      </c>
      <c r="E68" s="21" t="s">
        <v>110</v>
      </c>
      <c r="F68" s="17" t="s">
        <v>3565</v>
      </c>
    </row>
    <row r="69" spans="2:6">
      <c r="B69" s="18" t="s">
        <v>25</v>
      </c>
      <c r="C69" s="19" t="s">
        <v>3276</v>
      </c>
      <c r="D69" s="20" t="s">
        <v>178</v>
      </c>
      <c r="E69" s="21" t="s">
        <v>179</v>
      </c>
      <c r="F69" s="17" t="s">
        <v>3568</v>
      </c>
    </row>
    <row r="70" spans="2:6">
      <c r="B70" s="18" t="s">
        <v>25</v>
      </c>
      <c r="C70" s="19" t="s">
        <v>3276</v>
      </c>
      <c r="D70" s="20" t="s">
        <v>107</v>
      </c>
      <c r="E70" s="21" t="s">
        <v>108</v>
      </c>
      <c r="F70" s="17" t="s">
        <v>3566</v>
      </c>
    </row>
    <row r="71" spans="2:6">
      <c r="B71" s="18" t="s">
        <v>25</v>
      </c>
      <c r="C71" s="19" t="s">
        <v>3285</v>
      </c>
      <c r="D71" s="20" t="s">
        <v>3286</v>
      </c>
      <c r="E71" s="21" t="s">
        <v>3287</v>
      </c>
      <c r="F71" s="17" t="s">
        <v>3570</v>
      </c>
    </row>
    <row r="72" spans="2:6">
      <c r="B72" s="18" t="s">
        <v>25</v>
      </c>
      <c r="C72" s="19" t="s">
        <v>3285</v>
      </c>
      <c r="D72" s="20" t="s">
        <v>182</v>
      </c>
      <c r="E72" s="21" t="s">
        <v>183</v>
      </c>
      <c r="F72" s="17" t="s">
        <v>3571</v>
      </c>
    </row>
    <row r="73" spans="2:6">
      <c r="B73" s="18" t="s">
        <v>25</v>
      </c>
      <c r="C73" s="19" t="s">
        <v>3285</v>
      </c>
      <c r="D73" s="20" t="s">
        <v>3288</v>
      </c>
      <c r="E73" s="21" t="s">
        <v>3289</v>
      </c>
      <c r="F73" s="17" t="s">
        <v>3572</v>
      </c>
    </row>
    <row r="74" spans="2:6">
      <c r="B74" s="18" t="s">
        <v>25</v>
      </c>
      <c r="C74" s="19" t="s">
        <v>3285</v>
      </c>
      <c r="D74" s="20" t="s">
        <v>3290</v>
      </c>
      <c r="E74" s="21" t="s">
        <v>3291</v>
      </c>
      <c r="F74" s="17" t="s">
        <v>3573</v>
      </c>
    </row>
    <row r="75" spans="2:6">
      <c r="B75" s="18" t="s">
        <v>25</v>
      </c>
      <c r="C75" s="19" t="s">
        <v>3285</v>
      </c>
      <c r="D75" s="29" t="s">
        <v>119</v>
      </c>
      <c r="E75" s="21" t="s">
        <v>120</v>
      </c>
      <c r="F75" s="17" t="s">
        <v>3574</v>
      </c>
    </row>
    <row r="76" spans="2:6">
      <c r="B76" s="18" t="s">
        <v>25</v>
      </c>
      <c r="C76" s="19" t="s">
        <v>3285</v>
      </c>
      <c r="D76" s="20" t="s">
        <v>111</v>
      </c>
      <c r="E76" s="21" t="s">
        <v>112</v>
      </c>
      <c r="F76" s="17" t="s">
        <v>3575</v>
      </c>
    </row>
    <row r="77" spans="2:6">
      <c r="B77" s="18" t="s">
        <v>25</v>
      </c>
      <c r="C77" s="19" t="s">
        <v>3285</v>
      </c>
      <c r="D77" s="20" t="s">
        <v>117</v>
      </c>
      <c r="E77" s="21" t="s">
        <v>118</v>
      </c>
      <c r="F77" s="17" t="s">
        <v>3576</v>
      </c>
    </row>
    <row r="78" spans="2:6">
      <c r="B78" s="18" t="s">
        <v>25</v>
      </c>
      <c r="C78" s="19" t="s">
        <v>3285</v>
      </c>
      <c r="D78" s="20" t="s">
        <v>115</v>
      </c>
      <c r="E78" s="21" t="s">
        <v>116</v>
      </c>
      <c r="F78" s="17" t="s">
        <v>3577</v>
      </c>
    </row>
    <row r="79" spans="2:6">
      <c r="B79" s="18" t="s">
        <v>25</v>
      </c>
      <c r="C79" s="19" t="s">
        <v>3285</v>
      </c>
      <c r="D79" s="20" t="s">
        <v>121</v>
      </c>
      <c r="E79" s="21" t="s">
        <v>122</v>
      </c>
      <c r="F79" s="17" t="s">
        <v>3571</v>
      </c>
    </row>
    <row r="80" spans="2:6">
      <c r="B80" s="18" t="s">
        <v>25</v>
      </c>
      <c r="C80" s="19" t="s">
        <v>3285</v>
      </c>
      <c r="D80" s="20" t="s">
        <v>113</v>
      </c>
      <c r="E80" s="21" t="s">
        <v>114</v>
      </c>
      <c r="F80" s="17" t="s">
        <v>3578</v>
      </c>
    </row>
    <row r="81" spans="2:6">
      <c r="B81" s="18" t="s">
        <v>25</v>
      </c>
      <c r="C81" s="19" t="s">
        <v>3285</v>
      </c>
      <c r="D81" s="20" t="s">
        <v>125</v>
      </c>
      <c r="E81" s="21" t="s">
        <v>126</v>
      </c>
      <c r="F81" s="17" t="s">
        <v>3573</v>
      </c>
    </row>
    <row r="82" spans="2:6">
      <c r="B82" s="18" t="s">
        <v>25</v>
      </c>
      <c r="C82" s="19" t="s">
        <v>3285</v>
      </c>
      <c r="D82" s="20" t="s">
        <v>127</v>
      </c>
      <c r="E82" s="21" t="s">
        <v>128</v>
      </c>
      <c r="F82" s="17" t="s">
        <v>3579</v>
      </c>
    </row>
    <row r="83" spans="2:6">
      <c r="B83" s="18" t="s">
        <v>25</v>
      </c>
      <c r="C83" s="19" t="s">
        <v>3285</v>
      </c>
      <c r="D83" s="20" t="s">
        <v>123</v>
      </c>
      <c r="E83" s="21" t="s">
        <v>124</v>
      </c>
      <c r="F83" s="17" t="s">
        <v>3580</v>
      </c>
    </row>
    <row r="84" spans="2:6">
      <c r="B84" s="18" t="s">
        <v>25</v>
      </c>
      <c r="C84" s="19" t="s">
        <v>3285</v>
      </c>
      <c r="D84" s="20" t="s">
        <v>180</v>
      </c>
      <c r="E84" s="21" t="s">
        <v>181</v>
      </c>
      <c r="F84" s="17" t="s">
        <v>3572</v>
      </c>
    </row>
    <row r="85" spans="2:6">
      <c r="B85" s="18" t="s">
        <v>25</v>
      </c>
      <c r="C85" s="19" t="s">
        <v>3292</v>
      </c>
      <c r="D85" s="20" t="s">
        <v>3293</v>
      </c>
      <c r="E85" s="21" t="s">
        <v>3294</v>
      </c>
      <c r="F85" s="17" t="s">
        <v>3581</v>
      </c>
    </row>
    <row r="86" spans="2:6">
      <c r="B86" s="18" t="s">
        <v>25</v>
      </c>
      <c r="C86" s="19" t="s">
        <v>3292</v>
      </c>
      <c r="D86" s="20" t="s">
        <v>3295</v>
      </c>
      <c r="E86" s="21" t="s">
        <v>3296</v>
      </c>
      <c r="F86" s="17" t="s">
        <v>3582</v>
      </c>
    </row>
    <row r="87" spans="2:6">
      <c r="B87" s="18" t="s">
        <v>25</v>
      </c>
      <c r="C87" s="19" t="s">
        <v>3292</v>
      </c>
      <c r="D87" s="20" t="s">
        <v>3297</v>
      </c>
      <c r="E87" s="21" t="s">
        <v>3298</v>
      </c>
      <c r="F87" s="17" t="s">
        <v>3583</v>
      </c>
    </row>
    <row r="88" spans="2:6">
      <c r="B88" s="18" t="s">
        <v>25</v>
      </c>
      <c r="C88" s="19" t="s">
        <v>3292</v>
      </c>
      <c r="D88" s="20" t="s">
        <v>3299</v>
      </c>
      <c r="E88" s="21" t="s">
        <v>3300</v>
      </c>
      <c r="F88" s="17" t="s">
        <v>3584</v>
      </c>
    </row>
    <row r="89" spans="2:6">
      <c r="B89" s="18" t="s">
        <v>25</v>
      </c>
      <c r="C89" s="19" t="s">
        <v>3292</v>
      </c>
      <c r="D89" s="20" t="s">
        <v>131</v>
      </c>
      <c r="E89" s="21" t="s">
        <v>132</v>
      </c>
      <c r="F89" s="17" t="s">
        <v>3582</v>
      </c>
    </row>
    <row r="90" spans="2:6">
      <c r="B90" s="18" t="s">
        <v>25</v>
      </c>
      <c r="C90" s="19" t="s">
        <v>3292</v>
      </c>
      <c r="D90" s="20" t="s">
        <v>129</v>
      </c>
      <c r="E90" s="21" t="s">
        <v>130</v>
      </c>
      <c r="F90" s="17" t="s">
        <v>3585</v>
      </c>
    </row>
    <row r="91" spans="2:6">
      <c r="B91" s="18" t="s">
        <v>25</v>
      </c>
      <c r="C91" s="19" t="s">
        <v>3292</v>
      </c>
      <c r="D91" s="20" t="s">
        <v>140</v>
      </c>
      <c r="E91" s="21" t="s">
        <v>141</v>
      </c>
      <c r="F91" s="17" t="s">
        <v>3583</v>
      </c>
    </row>
    <row r="92" spans="2:6">
      <c r="B92" s="18" t="s">
        <v>25</v>
      </c>
      <c r="C92" s="19" t="s">
        <v>3292</v>
      </c>
      <c r="D92" s="20" t="s">
        <v>136</v>
      </c>
      <c r="E92" s="21" t="s">
        <v>137</v>
      </c>
      <c r="F92" s="17" t="s">
        <v>3586</v>
      </c>
    </row>
    <row r="93" spans="2:6">
      <c r="B93" s="18" t="s">
        <v>25</v>
      </c>
      <c r="C93" s="19" t="s">
        <v>3292</v>
      </c>
      <c r="D93" s="20" t="s">
        <v>138</v>
      </c>
      <c r="E93" s="21" t="s">
        <v>139</v>
      </c>
      <c r="F93" s="17" t="s">
        <v>3584</v>
      </c>
    </row>
    <row r="94" spans="2:6">
      <c r="B94" s="18" t="s">
        <v>25</v>
      </c>
      <c r="C94" s="19" t="s">
        <v>3292</v>
      </c>
      <c r="D94" s="20" t="s">
        <v>133</v>
      </c>
      <c r="E94" s="21" t="s">
        <v>134</v>
      </c>
      <c r="F94" s="17" t="s">
        <v>3581</v>
      </c>
    </row>
    <row r="95" spans="2:6">
      <c r="B95" s="18" t="s">
        <v>25</v>
      </c>
      <c r="C95" s="19" t="s">
        <v>3301</v>
      </c>
      <c r="D95" s="20" t="s">
        <v>3302</v>
      </c>
      <c r="E95" s="21" t="s">
        <v>3303</v>
      </c>
      <c r="F95" s="17" t="s">
        <v>3587</v>
      </c>
    </row>
    <row r="96" spans="2:6">
      <c r="B96" s="18" t="s">
        <v>25</v>
      </c>
      <c r="C96" s="19" t="s">
        <v>3301</v>
      </c>
      <c r="D96" s="20" t="s">
        <v>3304</v>
      </c>
      <c r="E96" s="21" t="s">
        <v>3305</v>
      </c>
      <c r="F96" s="17" t="s">
        <v>3588</v>
      </c>
    </row>
    <row r="97" spans="2:6">
      <c r="B97" s="18" t="s">
        <v>25</v>
      </c>
      <c r="C97" s="19" t="s">
        <v>3301</v>
      </c>
      <c r="D97" s="20" t="s">
        <v>3306</v>
      </c>
      <c r="E97" s="21" t="s">
        <v>3307</v>
      </c>
      <c r="F97" s="17" t="s">
        <v>3589</v>
      </c>
    </row>
    <row r="98" spans="2:6">
      <c r="B98" s="18" t="s">
        <v>25</v>
      </c>
      <c r="C98" s="19" t="s">
        <v>3301</v>
      </c>
      <c r="D98" s="20" t="s">
        <v>3308</v>
      </c>
      <c r="E98" s="21" t="s">
        <v>3309</v>
      </c>
      <c r="F98" s="17" t="s">
        <v>3590</v>
      </c>
    </row>
    <row r="99" spans="2:6">
      <c r="B99" s="18" t="s">
        <v>25</v>
      </c>
      <c r="C99" s="19" t="s">
        <v>3301</v>
      </c>
      <c r="D99" s="20" t="s">
        <v>146</v>
      </c>
      <c r="E99" s="21" t="s">
        <v>147</v>
      </c>
      <c r="F99" s="17" t="s">
        <v>3591</v>
      </c>
    </row>
    <row r="100" spans="2:6">
      <c r="B100" s="18" t="s">
        <v>25</v>
      </c>
      <c r="C100" s="19" t="s">
        <v>3301</v>
      </c>
      <c r="D100" s="20" t="s">
        <v>142</v>
      </c>
      <c r="E100" s="21" t="s">
        <v>143</v>
      </c>
      <c r="F100" s="17" t="s">
        <v>3590</v>
      </c>
    </row>
    <row r="101" spans="2:6">
      <c r="B101" s="18" t="s">
        <v>25</v>
      </c>
      <c r="C101" s="19" t="s">
        <v>3301</v>
      </c>
      <c r="D101" s="20" t="s">
        <v>148</v>
      </c>
      <c r="E101" s="21" t="s">
        <v>149</v>
      </c>
      <c r="F101" s="17" t="s">
        <v>3592</v>
      </c>
    </row>
    <row r="102" spans="2:6">
      <c r="B102" s="18" t="s">
        <v>25</v>
      </c>
      <c r="C102" s="19" t="s">
        <v>3301</v>
      </c>
      <c r="D102" s="20" t="s">
        <v>184</v>
      </c>
      <c r="E102" s="21" t="s">
        <v>185</v>
      </c>
      <c r="F102" s="17" t="s">
        <v>3593</v>
      </c>
    </row>
    <row r="103" spans="2:6">
      <c r="B103" s="18" t="s">
        <v>25</v>
      </c>
      <c r="C103" s="19" t="s">
        <v>3301</v>
      </c>
      <c r="D103" s="20" t="s">
        <v>152</v>
      </c>
      <c r="E103" s="21" t="s">
        <v>153</v>
      </c>
      <c r="F103" s="17" t="s">
        <v>3587</v>
      </c>
    </row>
    <row r="104" spans="2:6">
      <c r="B104" s="18" t="s">
        <v>25</v>
      </c>
      <c r="C104" s="19" t="s">
        <v>3301</v>
      </c>
      <c r="D104" s="20" t="s">
        <v>154</v>
      </c>
      <c r="E104" s="21" t="s">
        <v>155</v>
      </c>
      <c r="F104" s="17" t="s">
        <v>3588</v>
      </c>
    </row>
    <row r="105" spans="2:6">
      <c r="B105" s="18" t="s">
        <v>25</v>
      </c>
      <c r="C105" s="19" t="s">
        <v>3301</v>
      </c>
      <c r="D105" s="20" t="s">
        <v>150</v>
      </c>
      <c r="E105" s="21" t="s">
        <v>151</v>
      </c>
      <c r="F105" s="17" t="s">
        <v>3594</v>
      </c>
    </row>
    <row r="106" spans="2:6">
      <c r="B106" s="18" t="s">
        <v>25</v>
      </c>
      <c r="C106" s="19" t="s">
        <v>3301</v>
      </c>
      <c r="D106" s="20" t="s">
        <v>144</v>
      </c>
      <c r="E106" s="21" t="s">
        <v>145</v>
      </c>
      <c r="F106" s="17" t="s">
        <v>3589</v>
      </c>
    </row>
    <row r="107" spans="2:6">
      <c r="B107" s="18" t="s">
        <v>25</v>
      </c>
      <c r="C107" s="19" t="s">
        <v>3310</v>
      </c>
      <c r="D107" s="20" t="s">
        <v>3311</v>
      </c>
      <c r="E107" s="21" t="s">
        <v>3312</v>
      </c>
      <c r="F107" s="17" t="s">
        <v>3595</v>
      </c>
    </row>
    <row r="108" spans="2:6">
      <c r="B108" s="18" t="s">
        <v>25</v>
      </c>
      <c r="C108" s="19" t="s">
        <v>3310</v>
      </c>
      <c r="D108" s="20" t="s">
        <v>3313</v>
      </c>
      <c r="E108" s="21" t="s">
        <v>3314</v>
      </c>
      <c r="F108" s="17" t="s">
        <v>3596</v>
      </c>
    </row>
    <row r="109" spans="2:6">
      <c r="B109" s="18" t="s">
        <v>25</v>
      </c>
      <c r="C109" s="19" t="s">
        <v>3310</v>
      </c>
      <c r="D109" s="20" t="s">
        <v>156</v>
      </c>
      <c r="E109" s="21" t="s">
        <v>157</v>
      </c>
      <c r="F109" s="17" t="s">
        <v>3597</v>
      </c>
    </row>
    <row r="110" spans="2:6">
      <c r="B110" s="18" t="s">
        <v>25</v>
      </c>
      <c r="C110" s="19" t="s">
        <v>3310</v>
      </c>
      <c r="D110" s="20" t="s">
        <v>160</v>
      </c>
      <c r="E110" s="21" t="s">
        <v>161</v>
      </c>
      <c r="F110" s="17" t="s">
        <v>3598</v>
      </c>
    </row>
    <row r="111" spans="2:6">
      <c r="B111" s="18" t="s">
        <v>25</v>
      </c>
      <c r="C111" s="19" t="s">
        <v>3310</v>
      </c>
      <c r="D111" s="20" t="s">
        <v>164</v>
      </c>
      <c r="E111" s="21" t="s">
        <v>165</v>
      </c>
      <c r="F111" s="17" t="s">
        <v>3599</v>
      </c>
    </row>
    <row r="112" spans="2:6">
      <c r="B112" s="18" t="s">
        <v>25</v>
      </c>
      <c r="C112" s="19" t="s">
        <v>3310</v>
      </c>
      <c r="D112" s="20" t="s">
        <v>168</v>
      </c>
      <c r="E112" s="21" t="s">
        <v>169</v>
      </c>
      <c r="F112" s="17" t="s">
        <v>3598</v>
      </c>
    </row>
    <row r="113" spans="2:6">
      <c r="B113" s="18" t="s">
        <v>25</v>
      </c>
      <c r="C113" s="19" t="s">
        <v>3310</v>
      </c>
      <c r="D113" s="20" t="s">
        <v>158</v>
      </c>
      <c r="E113" s="21" t="s">
        <v>159</v>
      </c>
      <c r="F113" s="17" t="s">
        <v>3595</v>
      </c>
    </row>
    <row r="114" spans="2:6">
      <c r="B114" s="18" t="s">
        <v>25</v>
      </c>
      <c r="C114" s="19" t="s">
        <v>3310</v>
      </c>
      <c r="D114" s="20" t="s">
        <v>162</v>
      </c>
      <c r="E114" s="21" t="s">
        <v>163</v>
      </c>
      <c r="F114" s="17" t="s">
        <v>3596</v>
      </c>
    </row>
    <row r="115" spans="2:6">
      <c r="B115" s="18" t="s">
        <v>25</v>
      </c>
      <c r="C115" s="19" t="s">
        <v>3310</v>
      </c>
      <c r="D115" s="20" t="s">
        <v>166</v>
      </c>
      <c r="E115" s="21" t="s">
        <v>167</v>
      </c>
      <c r="F115" s="17" t="s">
        <v>3599</v>
      </c>
    </row>
    <row r="116" spans="2:6">
      <c r="B116" s="18" t="s">
        <v>186</v>
      </c>
      <c r="C116" s="19" t="s">
        <v>3315</v>
      </c>
      <c r="D116" s="20" t="s">
        <v>188</v>
      </c>
      <c r="E116" s="21" t="s">
        <v>189</v>
      </c>
      <c r="F116" s="17" t="s">
        <v>3600</v>
      </c>
    </row>
    <row r="117" spans="2:6">
      <c r="B117" s="18" t="s">
        <v>186</v>
      </c>
      <c r="C117" s="19" t="s">
        <v>3315</v>
      </c>
      <c r="D117" s="20" t="s">
        <v>190</v>
      </c>
      <c r="E117" s="21" t="s">
        <v>191</v>
      </c>
      <c r="F117" s="17" t="s">
        <v>3601</v>
      </c>
    </row>
    <row r="118" spans="2:6">
      <c r="B118" s="18" t="s">
        <v>186</v>
      </c>
      <c r="C118" s="19" t="s">
        <v>3315</v>
      </c>
      <c r="D118" s="20" t="s">
        <v>192</v>
      </c>
      <c r="E118" s="21" t="s">
        <v>193</v>
      </c>
      <c r="F118" s="17" t="s">
        <v>3602</v>
      </c>
    </row>
    <row r="119" spans="2:6">
      <c r="B119" s="18" t="s">
        <v>186</v>
      </c>
      <c r="C119" s="19" t="s">
        <v>3315</v>
      </c>
      <c r="D119" s="20" t="s">
        <v>194</v>
      </c>
      <c r="E119" s="21" t="s">
        <v>195</v>
      </c>
      <c r="F119" s="17" t="s">
        <v>3603</v>
      </c>
    </row>
    <row r="120" spans="2:6">
      <c r="B120" s="18" t="s">
        <v>186</v>
      </c>
      <c r="C120" s="19" t="s">
        <v>3315</v>
      </c>
      <c r="D120" s="20" t="s">
        <v>196</v>
      </c>
      <c r="E120" s="21" t="s">
        <v>197</v>
      </c>
      <c r="F120" s="17" t="s">
        <v>3604</v>
      </c>
    </row>
    <row r="121" spans="2:6">
      <c r="B121" s="18" t="s">
        <v>186</v>
      </c>
      <c r="C121" s="19" t="s">
        <v>3315</v>
      </c>
      <c r="D121" s="20" t="s">
        <v>198</v>
      </c>
      <c r="E121" s="21" t="s">
        <v>199</v>
      </c>
      <c r="F121" s="17" t="s">
        <v>3605</v>
      </c>
    </row>
    <row r="122" spans="2:6">
      <c r="B122" s="18" t="s">
        <v>186</v>
      </c>
      <c r="C122" s="19" t="s">
        <v>3315</v>
      </c>
      <c r="D122" s="20" t="s">
        <v>200</v>
      </c>
      <c r="E122" s="21" t="s">
        <v>201</v>
      </c>
      <c r="F122" s="17" t="s">
        <v>3606</v>
      </c>
    </row>
    <row r="123" spans="2:6">
      <c r="B123" s="18" t="s">
        <v>186</v>
      </c>
      <c r="C123" s="19" t="s">
        <v>3315</v>
      </c>
      <c r="D123" s="20" t="s">
        <v>202</v>
      </c>
      <c r="E123" s="21" t="s">
        <v>203</v>
      </c>
      <c r="F123" s="17" t="s">
        <v>3607</v>
      </c>
    </row>
    <row r="124" spans="2:6">
      <c r="B124" s="18" t="s">
        <v>186</v>
      </c>
      <c r="C124" s="19" t="s">
        <v>3315</v>
      </c>
      <c r="D124" s="20" t="s">
        <v>204</v>
      </c>
      <c r="E124" s="21" t="s">
        <v>205</v>
      </c>
      <c r="F124" s="17" t="s">
        <v>3604</v>
      </c>
    </row>
    <row r="125" spans="2:6">
      <c r="B125" s="18" t="s">
        <v>186</v>
      </c>
      <c r="C125" s="19" t="s">
        <v>3315</v>
      </c>
      <c r="D125" s="20" t="s">
        <v>206</v>
      </c>
      <c r="E125" s="21" t="s">
        <v>207</v>
      </c>
      <c r="F125" s="17" t="s">
        <v>3608</v>
      </c>
    </row>
    <row r="126" spans="2:6">
      <c r="B126" s="18" t="s">
        <v>186</v>
      </c>
      <c r="C126" s="19" t="s">
        <v>3315</v>
      </c>
      <c r="D126" s="20" t="s">
        <v>208</v>
      </c>
      <c r="E126" s="21" t="s">
        <v>209</v>
      </c>
      <c r="F126" s="17" t="s">
        <v>3609</v>
      </c>
    </row>
    <row r="127" spans="2:6">
      <c r="B127" s="18" t="s">
        <v>186</v>
      </c>
      <c r="C127" s="19" t="s">
        <v>3315</v>
      </c>
      <c r="D127" s="20" t="s">
        <v>210</v>
      </c>
      <c r="E127" s="21" t="s">
        <v>210</v>
      </c>
      <c r="F127" s="17" t="s">
        <v>3610</v>
      </c>
    </row>
    <row r="128" spans="2:6">
      <c r="B128" s="18" t="s">
        <v>186</v>
      </c>
      <c r="C128" s="19" t="s">
        <v>3315</v>
      </c>
      <c r="D128" s="20" t="s">
        <v>211</v>
      </c>
      <c r="E128" s="21" t="s">
        <v>212</v>
      </c>
      <c r="F128" s="17" t="s">
        <v>3611</v>
      </c>
    </row>
    <row r="129" spans="2:6">
      <c r="B129" s="18" t="s">
        <v>186</v>
      </c>
      <c r="C129" s="19" t="s">
        <v>3315</v>
      </c>
      <c r="D129" s="20" t="s">
        <v>213</v>
      </c>
      <c r="E129" s="21" t="s">
        <v>214</v>
      </c>
      <c r="F129" s="17" t="s">
        <v>3611</v>
      </c>
    </row>
    <row r="130" spans="2:6">
      <c r="B130" s="18" t="s">
        <v>186</v>
      </c>
      <c r="C130" s="19" t="s">
        <v>3315</v>
      </c>
      <c r="D130" s="20" t="s">
        <v>215</v>
      </c>
      <c r="E130" s="21" t="s">
        <v>216</v>
      </c>
      <c r="F130" s="17" t="s">
        <v>3612</v>
      </c>
    </row>
    <row r="131" spans="2:6">
      <c r="B131" s="18" t="s">
        <v>186</v>
      </c>
      <c r="C131" s="19" t="s">
        <v>3315</v>
      </c>
      <c r="D131" s="20" t="s">
        <v>217</v>
      </c>
      <c r="E131" s="21" t="s">
        <v>218</v>
      </c>
      <c r="F131" s="17" t="s">
        <v>3613</v>
      </c>
    </row>
    <row r="132" spans="2:6">
      <c r="B132" s="18" t="s">
        <v>186</v>
      </c>
      <c r="C132" s="19" t="s">
        <v>3316</v>
      </c>
      <c r="D132" s="20" t="s">
        <v>219</v>
      </c>
      <c r="E132" s="21" t="s">
        <v>220</v>
      </c>
      <c r="F132" s="17" t="s">
        <v>3614</v>
      </c>
    </row>
    <row r="133" spans="2:6">
      <c r="B133" s="18" t="s">
        <v>186</v>
      </c>
      <c r="C133" s="19" t="s">
        <v>3316</v>
      </c>
      <c r="D133" s="20" t="s">
        <v>221</v>
      </c>
      <c r="E133" s="21" t="s">
        <v>222</v>
      </c>
      <c r="F133" s="17" t="s">
        <v>3615</v>
      </c>
    </row>
    <row r="134" spans="2:6">
      <c r="B134" s="18" t="s">
        <v>186</v>
      </c>
      <c r="C134" s="19" t="s">
        <v>3316</v>
      </c>
      <c r="D134" s="20" t="s">
        <v>223</v>
      </c>
      <c r="E134" s="21" t="s">
        <v>224</v>
      </c>
      <c r="F134" s="17" t="s">
        <v>3616</v>
      </c>
    </row>
    <row r="135" spans="2:6">
      <c r="B135" s="18" t="s">
        <v>186</v>
      </c>
      <c r="C135" s="19" t="s">
        <v>3316</v>
      </c>
      <c r="D135" s="20" t="s">
        <v>225</v>
      </c>
      <c r="E135" s="21" t="s">
        <v>226</v>
      </c>
      <c r="F135" s="17" t="s">
        <v>3617</v>
      </c>
    </row>
    <row r="136" spans="2:6">
      <c r="B136" s="18" t="s">
        <v>186</v>
      </c>
      <c r="C136" s="19" t="s">
        <v>3316</v>
      </c>
      <c r="D136" s="20" t="s">
        <v>227</v>
      </c>
      <c r="E136" s="21" t="s">
        <v>228</v>
      </c>
      <c r="F136" s="17" t="s">
        <v>3618</v>
      </c>
    </row>
    <row r="137" spans="2:6">
      <c r="B137" s="18" t="s">
        <v>186</v>
      </c>
      <c r="C137" s="19" t="s">
        <v>3316</v>
      </c>
      <c r="D137" s="20" t="s">
        <v>229</v>
      </c>
      <c r="E137" s="21" t="s">
        <v>230</v>
      </c>
      <c r="F137" s="17" t="s">
        <v>3619</v>
      </c>
    </row>
    <row r="138" spans="2:6">
      <c r="B138" s="18" t="s">
        <v>186</v>
      </c>
      <c r="C138" s="19" t="s">
        <v>3317</v>
      </c>
      <c r="D138" s="20" t="s">
        <v>231</v>
      </c>
      <c r="E138" s="21" t="s">
        <v>232</v>
      </c>
      <c r="F138" s="17" t="s">
        <v>40</v>
      </c>
    </row>
    <row r="139" spans="2:6">
      <c r="B139" s="18" t="s">
        <v>186</v>
      </c>
      <c r="C139" s="19" t="s">
        <v>3317</v>
      </c>
      <c r="D139" s="20" t="s">
        <v>233</v>
      </c>
      <c r="E139" s="21" t="s">
        <v>234</v>
      </c>
      <c r="F139" s="17" t="s">
        <v>3620</v>
      </c>
    </row>
    <row r="140" spans="2:6">
      <c r="B140" s="18" t="s">
        <v>186</v>
      </c>
      <c r="C140" s="19" t="s">
        <v>3317</v>
      </c>
      <c r="D140" s="20" t="s">
        <v>236</v>
      </c>
      <c r="E140" s="21" t="s">
        <v>236</v>
      </c>
      <c r="F140" s="17" t="s">
        <v>3620</v>
      </c>
    </row>
    <row r="141" spans="2:6">
      <c r="B141" s="18" t="s">
        <v>186</v>
      </c>
      <c r="C141" s="19" t="s">
        <v>3317</v>
      </c>
      <c r="D141" s="20" t="s">
        <v>237</v>
      </c>
      <c r="E141" s="21" t="s">
        <v>238</v>
      </c>
      <c r="F141" s="17" t="s">
        <v>3621</v>
      </c>
    </row>
    <row r="142" spans="2:6">
      <c r="B142" s="18" t="s">
        <v>186</v>
      </c>
      <c r="C142" s="19" t="s">
        <v>3317</v>
      </c>
      <c r="D142" s="20" t="s">
        <v>239</v>
      </c>
      <c r="E142" s="21" t="s">
        <v>240</v>
      </c>
      <c r="F142" s="17" t="s">
        <v>3622</v>
      </c>
    </row>
    <row r="143" spans="2:6">
      <c r="B143" s="18" t="s">
        <v>186</v>
      </c>
      <c r="C143" s="19" t="s">
        <v>3317</v>
      </c>
      <c r="D143" s="20" t="s">
        <v>241</v>
      </c>
      <c r="E143" s="21" t="s">
        <v>242</v>
      </c>
      <c r="F143" s="17" t="s">
        <v>3623</v>
      </c>
    </row>
    <row r="144" spans="2:6">
      <c r="B144" s="18" t="s">
        <v>186</v>
      </c>
      <c r="C144" s="19" t="s">
        <v>3317</v>
      </c>
      <c r="D144" s="20" t="s">
        <v>243</v>
      </c>
      <c r="E144" s="21" t="s">
        <v>244</v>
      </c>
      <c r="F144" s="17" t="s">
        <v>3624</v>
      </c>
    </row>
    <row r="145" spans="2:6">
      <c r="B145" s="18" t="s">
        <v>186</v>
      </c>
      <c r="C145" s="19" t="s">
        <v>3317</v>
      </c>
      <c r="D145" s="20" t="s">
        <v>245</v>
      </c>
      <c r="E145" s="21" t="s">
        <v>246</v>
      </c>
      <c r="F145" s="17" t="s">
        <v>3625</v>
      </c>
    </row>
    <row r="146" spans="2:6">
      <c r="B146" s="18" t="s">
        <v>186</v>
      </c>
      <c r="C146" s="19" t="s">
        <v>3317</v>
      </c>
      <c r="D146" s="20" t="s">
        <v>247</v>
      </c>
      <c r="E146" s="21" t="s">
        <v>248</v>
      </c>
      <c r="F146" s="17" t="s">
        <v>3624</v>
      </c>
    </row>
    <row r="147" spans="2:6">
      <c r="B147" s="18" t="s">
        <v>186</v>
      </c>
      <c r="C147" s="19" t="s">
        <v>3317</v>
      </c>
      <c r="D147" s="20" t="s">
        <v>249</v>
      </c>
      <c r="E147" s="21" t="s">
        <v>250</v>
      </c>
      <c r="F147" s="17" t="s">
        <v>3626</v>
      </c>
    </row>
    <row r="148" spans="2:6">
      <c r="B148" s="18" t="s">
        <v>186</v>
      </c>
      <c r="C148" s="19" t="s">
        <v>3317</v>
      </c>
      <c r="D148" s="20" t="s">
        <v>251</v>
      </c>
      <c r="E148" s="21" t="s">
        <v>251</v>
      </c>
      <c r="F148" s="17" t="s">
        <v>3620</v>
      </c>
    </row>
    <row r="149" spans="2:6">
      <c r="B149" s="18" t="s">
        <v>186</v>
      </c>
      <c r="C149" s="19" t="s">
        <v>3317</v>
      </c>
      <c r="D149" s="20" t="s">
        <v>252</v>
      </c>
      <c r="E149" s="21" t="s">
        <v>253</v>
      </c>
      <c r="F149" s="17" t="s">
        <v>3627</v>
      </c>
    </row>
    <row r="150" spans="2:6">
      <c r="B150" s="18" t="s">
        <v>186</v>
      </c>
      <c r="C150" s="19" t="s">
        <v>3317</v>
      </c>
      <c r="D150" s="20" t="s">
        <v>254</v>
      </c>
      <c r="E150" s="21" t="s">
        <v>255</v>
      </c>
      <c r="F150" s="17" t="s">
        <v>3628</v>
      </c>
    </row>
    <row r="151" spans="2:6">
      <c r="B151" s="18" t="s">
        <v>186</v>
      </c>
      <c r="C151" s="19" t="s">
        <v>3317</v>
      </c>
      <c r="D151" s="20" t="s">
        <v>256</v>
      </c>
      <c r="E151" s="21" t="s">
        <v>257</v>
      </c>
      <c r="F151" s="17" t="s">
        <v>3629</v>
      </c>
    </row>
    <row r="152" spans="2:6">
      <c r="B152" s="18" t="s">
        <v>186</v>
      </c>
      <c r="C152" s="19" t="s">
        <v>1426</v>
      </c>
      <c r="D152" s="20" t="s">
        <v>258</v>
      </c>
      <c r="E152" s="21" t="s">
        <v>258</v>
      </c>
      <c r="F152" s="17" t="s">
        <v>3630</v>
      </c>
    </row>
    <row r="153" spans="2:6">
      <c r="B153" s="18" t="s">
        <v>186</v>
      </c>
      <c r="C153" s="19" t="s">
        <v>1426</v>
      </c>
      <c r="D153" s="20" t="s">
        <v>259</v>
      </c>
      <c r="E153" s="21" t="s">
        <v>260</v>
      </c>
      <c r="F153" s="17" t="s">
        <v>3631</v>
      </c>
    </row>
    <row r="154" spans="2:6">
      <c r="B154" s="18" t="s">
        <v>186</v>
      </c>
      <c r="C154" s="19" t="s">
        <v>1426</v>
      </c>
      <c r="D154" s="20" t="s">
        <v>261</v>
      </c>
      <c r="E154" s="21" t="s">
        <v>262</v>
      </c>
      <c r="F154" s="17" t="s">
        <v>3632</v>
      </c>
    </row>
    <row r="155" spans="2:6">
      <c r="B155" s="18" t="s">
        <v>186</v>
      </c>
      <c r="C155" s="19" t="s">
        <v>1426</v>
      </c>
      <c r="D155" s="20" t="s">
        <v>263</v>
      </c>
      <c r="E155" s="21" t="s">
        <v>264</v>
      </c>
      <c r="F155" s="17" t="s">
        <v>3633</v>
      </c>
    </row>
    <row r="156" spans="2:6">
      <c r="B156" s="18" t="s">
        <v>186</v>
      </c>
      <c r="C156" s="19" t="s">
        <v>40</v>
      </c>
      <c r="D156" s="20" t="s">
        <v>265</v>
      </c>
      <c r="E156" s="21" t="s">
        <v>266</v>
      </c>
      <c r="F156" s="17" t="s">
        <v>3634</v>
      </c>
    </row>
    <row r="157" spans="2:6">
      <c r="B157" s="18" t="s">
        <v>186</v>
      </c>
      <c r="C157" s="19" t="s">
        <v>1426</v>
      </c>
      <c r="D157" s="20" t="s">
        <v>267</v>
      </c>
      <c r="E157" s="21" t="s">
        <v>268</v>
      </c>
      <c r="F157" s="17" t="s">
        <v>3635</v>
      </c>
    </row>
    <row r="158" spans="2:6">
      <c r="B158" s="18" t="s">
        <v>186</v>
      </c>
      <c r="C158" s="19" t="s">
        <v>1426</v>
      </c>
      <c r="D158" s="20" t="s">
        <v>269</v>
      </c>
      <c r="E158" s="21" t="s">
        <v>270</v>
      </c>
      <c r="F158" s="17" t="s">
        <v>3636</v>
      </c>
    </row>
    <row r="159" spans="2:6">
      <c r="B159" s="18" t="s">
        <v>186</v>
      </c>
      <c r="C159" s="19" t="s">
        <v>1426</v>
      </c>
      <c r="D159" s="20" t="s">
        <v>271</v>
      </c>
      <c r="E159" s="21" t="s">
        <v>272</v>
      </c>
      <c r="F159" s="17" t="s">
        <v>3631</v>
      </c>
    </row>
    <row r="160" spans="2:6">
      <c r="B160" s="18" t="s">
        <v>186</v>
      </c>
      <c r="C160" s="19" t="s">
        <v>1426</v>
      </c>
      <c r="D160" s="20" t="s">
        <v>273</v>
      </c>
      <c r="E160" s="21" t="s">
        <v>274</v>
      </c>
      <c r="F160" s="17" t="s">
        <v>3637</v>
      </c>
    </row>
    <row r="161" spans="2:6">
      <c r="B161" s="18" t="s">
        <v>186</v>
      </c>
      <c r="C161" s="19" t="s">
        <v>1426</v>
      </c>
      <c r="D161" s="20" t="s">
        <v>275</v>
      </c>
      <c r="E161" s="21" t="s">
        <v>276</v>
      </c>
      <c r="F161" s="17" t="s">
        <v>3637</v>
      </c>
    </row>
    <row r="162" spans="2:6">
      <c r="B162" s="18" t="s">
        <v>186</v>
      </c>
      <c r="C162" s="19" t="s">
        <v>1426</v>
      </c>
      <c r="D162" s="20" t="s">
        <v>277</v>
      </c>
      <c r="E162" s="21" t="s">
        <v>278</v>
      </c>
      <c r="F162" s="17" t="s">
        <v>3638</v>
      </c>
    </row>
    <row r="163" spans="2:6">
      <c r="B163" s="18" t="s">
        <v>186</v>
      </c>
      <c r="C163" s="19" t="s">
        <v>1426</v>
      </c>
      <c r="D163" s="20" t="s">
        <v>279</v>
      </c>
      <c r="E163" s="21" t="s">
        <v>280</v>
      </c>
      <c r="F163" s="17" t="s">
        <v>3639</v>
      </c>
    </row>
    <row r="164" spans="2:6">
      <c r="B164" s="18" t="s">
        <v>186</v>
      </c>
      <c r="C164" s="19" t="s">
        <v>1426</v>
      </c>
      <c r="D164" s="20" t="s">
        <v>281</v>
      </c>
      <c r="E164" s="21" t="s">
        <v>282</v>
      </c>
      <c r="F164" s="17" t="s">
        <v>3640</v>
      </c>
    </row>
    <row r="165" spans="2:6">
      <c r="B165" s="18" t="s">
        <v>186</v>
      </c>
      <c r="C165" s="19" t="s">
        <v>1426</v>
      </c>
      <c r="D165" s="20" t="s">
        <v>283</v>
      </c>
      <c r="E165" s="21" t="s">
        <v>284</v>
      </c>
      <c r="F165" s="17" t="s">
        <v>3637</v>
      </c>
    </row>
    <row r="166" spans="2:6">
      <c r="B166" s="18" t="s">
        <v>186</v>
      </c>
      <c r="C166" s="19" t="s">
        <v>1426</v>
      </c>
      <c r="D166" s="20" t="s">
        <v>285</v>
      </c>
      <c r="E166" s="21" t="s">
        <v>286</v>
      </c>
      <c r="F166" s="17" t="s">
        <v>3640</v>
      </c>
    </row>
    <row r="167" spans="2:6">
      <c r="B167" s="18" t="s">
        <v>186</v>
      </c>
      <c r="C167" s="19" t="s">
        <v>1426</v>
      </c>
      <c r="D167" s="20" t="s">
        <v>287</v>
      </c>
      <c r="E167" s="21" t="s">
        <v>288</v>
      </c>
      <c r="F167" s="17" t="s">
        <v>3640</v>
      </c>
    </row>
    <row r="168" spans="2:6">
      <c r="B168" s="18" t="s">
        <v>186</v>
      </c>
      <c r="C168" s="19" t="s">
        <v>1426</v>
      </c>
      <c r="D168" s="20" t="s">
        <v>289</v>
      </c>
      <c r="E168" s="21" t="s">
        <v>290</v>
      </c>
      <c r="F168" s="17" t="s">
        <v>3632</v>
      </c>
    </row>
    <row r="169" spans="2:6">
      <c r="B169" s="18" t="s">
        <v>186</v>
      </c>
      <c r="C169" s="19" t="s">
        <v>1426</v>
      </c>
      <c r="D169" s="20" t="s">
        <v>291</v>
      </c>
      <c r="E169" s="21" t="s">
        <v>292</v>
      </c>
      <c r="F169" s="17" t="s">
        <v>3633</v>
      </c>
    </row>
    <row r="170" spans="2:6">
      <c r="B170" s="18" t="s">
        <v>186</v>
      </c>
      <c r="C170" s="19" t="s">
        <v>1426</v>
      </c>
      <c r="D170" s="20" t="s">
        <v>293</v>
      </c>
      <c r="E170" s="21" t="s">
        <v>294</v>
      </c>
      <c r="F170" s="17" t="s">
        <v>3641</v>
      </c>
    </row>
    <row r="171" spans="2:6">
      <c r="B171" s="18" t="s">
        <v>186</v>
      </c>
      <c r="C171" s="19" t="s">
        <v>1426</v>
      </c>
      <c r="D171" s="20" t="s">
        <v>295</v>
      </c>
      <c r="E171" s="21" t="s">
        <v>296</v>
      </c>
      <c r="F171" s="17" t="s">
        <v>3630</v>
      </c>
    </row>
    <row r="172" spans="2:6">
      <c r="B172" s="18" t="s">
        <v>186</v>
      </c>
      <c r="C172" s="19" t="s">
        <v>1426</v>
      </c>
      <c r="D172" s="20" t="s">
        <v>297</v>
      </c>
      <c r="E172" s="21" t="s">
        <v>298</v>
      </c>
      <c r="F172" s="17" t="s">
        <v>3639</v>
      </c>
    </row>
    <row r="173" spans="2:6">
      <c r="B173" s="18" t="s">
        <v>186</v>
      </c>
      <c r="C173" s="19" t="s">
        <v>1426</v>
      </c>
      <c r="D173" s="20" t="s">
        <v>299</v>
      </c>
      <c r="E173" s="21" t="s">
        <v>300</v>
      </c>
      <c r="F173" s="17" t="s">
        <v>3636</v>
      </c>
    </row>
    <row r="174" spans="2:6">
      <c r="B174" s="18" t="s">
        <v>186</v>
      </c>
      <c r="C174" s="19" t="s">
        <v>1426</v>
      </c>
      <c r="D174" s="20" t="s">
        <v>301</v>
      </c>
      <c r="E174" s="21" t="s">
        <v>302</v>
      </c>
      <c r="F174" s="17" t="s">
        <v>3631</v>
      </c>
    </row>
    <row r="175" spans="2:6">
      <c r="B175" s="18" t="s">
        <v>186</v>
      </c>
      <c r="C175" s="19" t="s">
        <v>3318</v>
      </c>
      <c r="D175" s="20" t="s">
        <v>303</v>
      </c>
      <c r="E175" s="21" t="s">
        <v>304</v>
      </c>
      <c r="F175" s="17" t="s">
        <v>3642</v>
      </c>
    </row>
    <row r="176" spans="2:6">
      <c r="B176" s="18" t="s">
        <v>186</v>
      </c>
      <c r="C176" s="19" t="s">
        <v>3318</v>
      </c>
      <c r="D176" s="20" t="s">
        <v>305</v>
      </c>
      <c r="E176" s="21" t="s">
        <v>306</v>
      </c>
      <c r="F176" s="17" t="s">
        <v>3643</v>
      </c>
    </row>
    <row r="177" spans="2:6">
      <c r="B177" s="18" t="s">
        <v>186</v>
      </c>
      <c r="C177" s="19" t="s">
        <v>3318</v>
      </c>
      <c r="D177" s="20" t="s">
        <v>307</v>
      </c>
      <c r="E177" s="21" t="s">
        <v>308</v>
      </c>
      <c r="F177" s="17" t="s">
        <v>3644</v>
      </c>
    </row>
    <row r="178" spans="2:6">
      <c r="B178" s="18" t="s">
        <v>186</v>
      </c>
      <c r="C178" s="19" t="s">
        <v>3318</v>
      </c>
      <c r="D178" s="20" t="s">
        <v>309</v>
      </c>
      <c r="E178" s="21" t="s">
        <v>310</v>
      </c>
      <c r="F178" s="17" t="s">
        <v>3645</v>
      </c>
    </row>
    <row r="179" spans="2:6">
      <c r="B179" s="18" t="s">
        <v>186</v>
      </c>
      <c r="C179" s="19" t="s">
        <v>3318</v>
      </c>
      <c r="D179" s="20" t="s">
        <v>311</v>
      </c>
      <c r="E179" s="21" t="s">
        <v>312</v>
      </c>
      <c r="F179" s="17" t="s">
        <v>3646</v>
      </c>
    </row>
    <row r="180" spans="2:6">
      <c r="B180" s="18" t="s">
        <v>186</v>
      </c>
      <c r="C180" s="19" t="s">
        <v>3318</v>
      </c>
      <c r="D180" s="20" t="s">
        <v>313</v>
      </c>
      <c r="E180" s="21" t="s">
        <v>314</v>
      </c>
      <c r="F180" s="17" t="s">
        <v>3647</v>
      </c>
    </row>
    <row r="181" spans="2:6">
      <c r="B181" s="18" t="s">
        <v>186</v>
      </c>
      <c r="C181" s="19" t="s">
        <v>3318</v>
      </c>
      <c r="D181" s="20" t="s">
        <v>315</v>
      </c>
      <c r="E181" s="21" t="s">
        <v>316</v>
      </c>
      <c r="F181" s="17" t="s">
        <v>3648</v>
      </c>
    </row>
    <row r="182" spans="2:6">
      <c r="B182" s="18" t="s">
        <v>186</v>
      </c>
      <c r="C182" s="19" t="s">
        <v>3318</v>
      </c>
      <c r="D182" s="20" t="s">
        <v>317</v>
      </c>
      <c r="E182" s="21" t="s">
        <v>317</v>
      </c>
      <c r="F182" s="17" t="s">
        <v>3649</v>
      </c>
    </row>
    <row r="183" spans="2:6">
      <c r="B183" s="18" t="s">
        <v>186</v>
      </c>
      <c r="C183" s="19" t="s">
        <v>3318</v>
      </c>
      <c r="D183" s="20" t="s">
        <v>318</v>
      </c>
      <c r="E183" s="21" t="s">
        <v>318</v>
      </c>
      <c r="F183" s="17" t="s">
        <v>3650</v>
      </c>
    </row>
    <row r="184" spans="2:6">
      <c r="B184" s="18" t="s">
        <v>186</v>
      </c>
      <c r="C184" s="19" t="s">
        <v>3318</v>
      </c>
      <c r="D184" s="20" t="s">
        <v>319</v>
      </c>
      <c r="E184" s="21" t="s">
        <v>320</v>
      </c>
      <c r="F184" s="17" t="s">
        <v>3651</v>
      </c>
    </row>
    <row r="185" spans="2:6">
      <c r="B185" s="18" t="s">
        <v>186</v>
      </c>
      <c r="C185" s="19" t="s">
        <v>3318</v>
      </c>
      <c r="D185" s="20" t="s">
        <v>321</v>
      </c>
      <c r="E185" s="21" t="s">
        <v>321</v>
      </c>
      <c r="F185" s="17" t="s">
        <v>3652</v>
      </c>
    </row>
    <row r="186" spans="2:6">
      <c r="B186" s="18" t="s">
        <v>186</v>
      </c>
      <c r="C186" s="19" t="s">
        <v>3318</v>
      </c>
      <c r="D186" s="20" t="s">
        <v>322</v>
      </c>
      <c r="E186" s="21" t="s">
        <v>323</v>
      </c>
      <c r="F186" s="17" t="s">
        <v>3653</v>
      </c>
    </row>
    <row r="187" spans="2:6">
      <c r="B187" s="18" t="s">
        <v>186</v>
      </c>
      <c r="C187" s="19" t="s">
        <v>3318</v>
      </c>
      <c r="D187" s="20" t="s">
        <v>324</v>
      </c>
      <c r="E187" s="21" t="s">
        <v>325</v>
      </c>
      <c r="F187" s="17" t="s">
        <v>3651</v>
      </c>
    </row>
    <row r="188" spans="2:6">
      <c r="B188" s="18" t="s">
        <v>186</v>
      </c>
      <c r="C188" s="19" t="s">
        <v>40</v>
      </c>
      <c r="D188" s="20" t="s">
        <v>326</v>
      </c>
      <c r="E188" s="21" t="s">
        <v>327</v>
      </c>
      <c r="F188" s="17" t="s">
        <v>40</v>
      </c>
    </row>
    <row r="189" spans="2:6">
      <c r="B189" s="18" t="s">
        <v>186</v>
      </c>
      <c r="C189" s="19" t="s">
        <v>3319</v>
      </c>
      <c r="D189" s="20" t="s">
        <v>328</v>
      </c>
      <c r="E189" s="21" t="s">
        <v>329</v>
      </c>
      <c r="F189" s="17" t="s">
        <v>3654</v>
      </c>
    </row>
    <row r="190" spans="2:6">
      <c r="B190" s="18" t="s">
        <v>186</v>
      </c>
      <c r="C190" s="19" t="s">
        <v>3319</v>
      </c>
      <c r="D190" s="20" t="s">
        <v>330</v>
      </c>
      <c r="E190" s="21" t="s">
        <v>331</v>
      </c>
      <c r="F190" s="17" t="s">
        <v>3655</v>
      </c>
    </row>
    <row r="191" spans="2:6">
      <c r="B191" s="18" t="s">
        <v>186</v>
      </c>
      <c r="C191" s="19" t="s">
        <v>3319</v>
      </c>
      <c r="D191" s="20" t="s">
        <v>332</v>
      </c>
      <c r="E191" s="21" t="s">
        <v>333</v>
      </c>
      <c r="F191" s="17" t="s">
        <v>3656</v>
      </c>
    </row>
    <row r="192" spans="2:6">
      <c r="B192" s="18" t="s">
        <v>186</v>
      </c>
      <c r="C192" s="19" t="s">
        <v>3319</v>
      </c>
      <c r="D192" s="20" t="s">
        <v>334</v>
      </c>
      <c r="E192" s="21" t="s">
        <v>335</v>
      </c>
      <c r="F192" s="17" t="s">
        <v>3657</v>
      </c>
    </row>
    <row r="193" spans="2:6">
      <c r="B193" s="18" t="s">
        <v>186</v>
      </c>
      <c r="C193" s="19" t="s">
        <v>3319</v>
      </c>
      <c r="D193" s="20" t="s">
        <v>336</v>
      </c>
      <c r="E193" s="21" t="s">
        <v>337</v>
      </c>
      <c r="F193" s="17" t="s">
        <v>3658</v>
      </c>
    </row>
    <row r="194" spans="2:6">
      <c r="B194" s="18" t="s">
        <v>186</v>
      </c>
      <c r="C194" s="19" t="s">
        <v>3319</v>
      </c>
      <c r="D194" s="20" t="s">
        <v>338</v>
      </c>
      <c r="E194" s="21" t="s">
        <v>339</v>
      </c>
      <c r="F194" s="17" t="s">
        <v>3659</v>
      </c>
    </row>
    <row r="195" spans="2:6">
      <c r="B195" s="18" t="s">
        <v>186</v>
      </c>
      <c r="C195" s="19" t="s">
        <v>3319</v>
      </c>
      <c r="D195" s="20" t="s">
        <v>340</v>
      </c>
      <c r="E195" s="21" t="s">
        <v>341</v>
      </c>
      <c r="F195" s="17" t="s">
        <v>3660</v>
      </c>
    </row>
    <row r="196" spans="2:6">
      <c r="B196" s="18" t="s">
        <v>186</v>
      </c>
      <c r="C196" s="19" t="s">
        <v>3319</v>
      </c>
      <c r="D196" s="20" t="s">
        <v>342</v>
      </c>
      <c r="E196" s="21" t="s">
        <v>343</v>
      </c>
      <c r="F196" s="17" t="s">
        <v>3661</v>
      </c>
    </row>
    <row r="197" spans="2:6">
      <c r="B197" s="18" t="s">
        <v>186</v>
      </c>
      <c r="C197" s="19" t="s">
        <v>3319</v>
      </c>
      <c r="D197" s="20" t="s">
        <v>344</v>
      </c>
      <c r="E197" s="21" t="s">
        <v>345</v>
      </c>
      <c r="F197" s="17" t="s">
        <v>3662</v>
      </c>
    </row>
    <row r="198" spans="2:6">
      <c r="B198" s="18" t="s">
        <v>186</v>
      </c>
      <c r="C198" s="19" t="s">
        <v>3319</v>
      </c>
      <c r="D198" s="20" t="s">
        <v>346</v>
      </c>
      <c r="E198" s="21" t="s">
        <v>347</v>
      </c>
      <c r="F198" s="17" t="s">
        <v>3663</v>
      </c>
    </row>
    <row r="199" spans="2:6">
      <c r="B199" s="18" t="s">
        <v>186</v>
      </c>
      <c r="C199" s="19" t="s">
        <v>3319</v>
      </c>
      <c r="D199" s="20" t="s">
        <v>348</v>
      </c>
      <c r="E199" s="21" t="s">
        <v>349</v>
      </c>
      <c r="F199" s="17" t="s">
        <v>3664</v>
      </c>
    </row>
    <row r="200" spans="2:6">
      <c r="B200" s="18" t="s">
        <v>186</v>
      </c>
      <c r="C200" s="19" t="s">
        <v>3319</v>
      </c>
      <c r="D200" s="20" t="s">
        <v>350</v>
      </c>
      <c r="E200" s="21" t="s">
        <v>351</v>
      </c>
      <c r="F200" s="17" t="s">
        <v>3665</v>
      </c>
    </row>
    <row r="201" spans="2:6">
      <c r="B201" s="18" t="s">
        <v>186</v>
      </c>
      <c r="C201" s="19" t="s">
        <v>3319</v>
      </c>
      <c r="D201" s="20" t="s">
        <v>352</v>
      </c>
      <c r="E201" s="21" t="s">
        <v>353</v>
      </c>
      <c r="F201" s="17" t="s">
        <v>3666</v>
      </c>
    </row>
    <row r="202" spans="2:6">
      <c r="B202" s="18" t="s">
        <v>186</v>
      </c>
      <c r="C202" s="19" t="s">
        <v>3319</v>
      </c>
      <c r="D202" s="20" t="s">
        <v>354</v>
      </c>
      <c r="E202" s="21" t="s">
        <v>355</v>
      </c>
      <c r="F202" s="17" t="s">
        <v>3662</v>
      </c>
    </row>
    <row r="203" spans="2:6">
      <c r="B203" s="18" t="s">
        <v>186</v>
      </c>
      <c r="C203" s="19" t="s">
        <v>3319</v>
      </c>
      <c r="D203" s="20" t="s">
        <v>356</v>
      </c>
      <c r="E203" s="21" t="s">
        <v>357</v>
      </c>
      <c r="F203" s="17" t="s">
        <v>3667</v>
      </c>
    </row>
    <row r="204" spans="2:6">
      <c r="B204" s="18" t="s">
        <v>186</v>
      </c>
      <c r="C204" s="19" t="s">
        <v>3319</v>
      </c>
      <c r="D204" s="20" t="s">
        <v>358</v>
      </c>
      <c r="E204" s="21" t="s">
        <v>359</v>
      </c>
      <c r="F204" s="17" t="s">
        <v>3657</v>
      </c>
    </row>
    <row r="205" spans="2:6">
      <c r="B205" s="18" t="s">
        <v>186</v>
      </c>
      <c r="C205" s="19" t="s">
        <v>3320</v>
      </c>
      <c r="D205" s="20" t="s">
        <v>360</v>
      </c>
      <c r="E205" s="21" t="s">
        <v>361</v>
      </c>
      <c r="F205" s="17" t="s">
        <v>3668</v>
      </c>
    </row>
    <row r="206" spans="2:6">
      <c r="B206" s="18" t="s">
        <v>186</v>
      </c>
      <c r="C206" s="19" t="s">
        <v>3320</v>
      </c>
      <c r="D206" s="20" t="s">
        <v>362</v>
      </c>
      <c r="E206" s="21" t="s">
        <v>363</v>
      </c>
      <c r="F206" s="17" t="s">
        <v>3669</v>
      </c>
    </row>
    <row r="207" spans="2:6">
      <c r="B207" s="18" t="s">
        <v>186</v>
      </c>
      <c r="C207" s="19" t="s">
        <v>3320</v>
      </c>
      <c r="D207" s="20" t="s">
        <v>364</v>
      </c>
      <c r="E207" s="21" t="s">
        <v>365</v>
      </c>
      <c r="F207" s="17" t="s">
        <v>3670</v>
      </c>
    </row>
    <row r="208" spans="2:6">
      <c r="B208" s="18" t="s">
        <v>186</v>
      </c>
      <c r="C208" s="19" t="s">
        <v>3320</v>
      </c>
      <c r="D208" s="20" t="s">
        <v>366</v>
      </c>
      <c r="E208" s="21" t="s">
        <v>367</v>
      </c>
      <c r="F208" s="17" t="s">
        <v>3671</v>
      </c>
    </row>
    <row r="209" spans="2:6">
      <c r="B209" s="18" t="s">
        <v>186</v>
      </c>
      <c r="C209" s="19" t="s">
        <v>3320</v>
      </c>
      <c r="D209" s="20" t="s">
        <v>368</v>
      </c>
      <c r="E209" s="21" t="s">
        <v>369</v>
      </c>
      <c r="F209" s="17" t="s">
        <v>3672</v>
      </c>
    </row>
    <row r="210" spans="2:6">
      <c r="B210" s="18" t="s">
        <v>186</v>
      </c>
      <c r="C210" s="19" t="s">
        <v>3320</v>
      </c>
      <c r="D210" s="20" t="s">
        <v>370</v>
      </c>
      <c r="E210" s="21" t="s">
        <v>371</v>
      </c>
      <c r="F210" s="17" t="s">
        <v>3673</v>
      </c>
    </row>
    <row r="211" spans="2:6">
      <c r="B211" s="18" t="s">
        <v>186</v>
      </c>
      <c r="C211" s="19" t="s">
        <v>3320</v>
      </c>
      <c r="D211" s="20" t="s">
        <v>372</v>
      </c>
      <c r="E211" s="21" t="s">
        <v>373</v>
      </c>
      <c r="F211" s="17" t="s">
        <v>3674</v>
      </c>
    </row>
    <row r="212" spans="2:6">
      <c r="B212" s="18" t="s">
        <v>186</v>
      </c>
      <c r="C212" s="19" t="s">
        <v>3320</v>
      </c>
      <c r="D212" s="20" t="s">
        <v>374</v>
      </c>
      <c r="E212" s="21" t="s">
        <v>375</v>
      </c>
      <c r="F212" s="17" t="s">
        <v>3675</v>
      </c>
    </row>
    <row r="213" spans="2:6">
      <c r="B213" s="18" t="s">
        <v>186</v>
      </c>
      <c r="C213" s="19" t="s">
        <v>3320</v>
      </c>
      <c r="D213" s="20" t="s">
        <v>376</v>
      </c>
      <c r="E213" s="21" t="s">
        <v>377</v>
      </c>
      <c r="F213" s="17" t="s">
        <v>3676</v>
      </c>
    </row>
    <row r="214" spans="2:6">
      <c r="B214" s="18" t="s">
        <v>186</v>
      </c>
      <c r="C214" s="19" t="s">
        <v>3321</v>
      </c>
      <c r="D214" s="20" t="s">
        <v>378</v>
      </c>
      <c r="E214" s="21" t="s">
        <v>379</v>
      </c>
      <c r="F214" s="17" t="s">
        <v>3677</v>
      </c>
    </row>
    <row r="215" spans="2:6">
      <c r="B215" s="18" t="s">
        <v>186</v>
      </c>
      <c r="C215" s="19" t="s">
        <v>3321</v>
      </c>
      <c r="D215" s="20" t="s">
        <v>380</v>
      </c>
      <c r="E215" s="21" t="s">
        <v>381</v>
      </c>
      <c r="F215" s="17" t="s">
        <v>3678</v>
      </c>
    </row>
    <row r="216" spans="2:6">
      <c r="B216" s="18" t="s">
        <v>186</v>
      </c>
      <c r="C216" s="19" t="s">
        <v>3321</v>
      </c>
      <c r="D216" s="20" t="s">
        <v>382</v>
      </c>
      <c r="E216" s="21" t="s">
        <v>383</v>
      </c>
      <c r="F216" s="17" t="s">
        <v>40</v>
      </c>
    </row>
    <row r="217" spans="2:6">
      <c r="B217" s="18" t="s">
        <v>186</v>
      </c>
      <c r="C217" s="19" t="s">
        <v>3321</v>
      </c>
      <c r="D217" s="20" t="s">
        <v>384</v>
      </c>
      <c r="E217" s="21" t="s">
        <v>385</v>
      </c>
      <c r="F217" s="17" t="s">
        <v>3679</v>
      </c>
    </row>
    <row r="218" spans="2:6">
      <c r="B218" s="18" t="s">
        <v>186</v>
      </c>
      <c r="C218" s="19" t="s">
        <v>3321</v>
      </c>
      <c r="D218" s="20" t="s">
        <v>386</v>
      </c>
      <c r="E218" s="21" t="s">
        <v>387</v>
      </c>
      <c r="F218" s="17" t="s">
        <v>3680</v>
      </c>
    </row>
    <row r="219" spans="2:6">
      <c r="B219" s="18" t="s">
        <v>186</v>
      </c>
      <c r="C219" s="19" t="s">
        <v>3321</v>
      </c>
      <c r="D219" s="20" t="s">
        <v>388</v>
      </c>
      <c r="E219" s="21" t="s">
        <v>389</v>
      </c>
      <c r="F219" s="17" t="s">
        <v>3681</v>
      </c>
    </row>
    <row r="220" spans="2:6">
      <c r="B220" s="18" t="s">
        <v>186</v>
      </c>
      <c r="C220" s="19" t="s">
        <v>3321</v>
      </c>
      <c r="D220" s="20" t="s">
        <v>390</v>
      </c>
      <c r="E220" s="21" t="s">
        <v>391</v>
      </c>
      <c r="F220" s="17" t="s">
        <v>3682</v>
      </c>
    </row>
    <row r="221" spans="2:6">
      <c r="B221" s="18" t="s">
        <v>186</v>
      </c>
      <c r="C221" s="19" t="s">
        <v>3321</v>
      </c>
      <c r="D221" s="20" t="s">
        <v>392</v>
      </c>
      <c r="E221" s="21" t="s">
        <v>393</v>
      </c>
      <c r="F221" s="17" t="s">
        <v>3683</v>
      </c>
    </row>
    <row r="222" spans="2:6">
      <c r="B222" s="18" t="s">
        <v>186</v>
      </c>
      <c r="C222" s="19" t="s">
        <v>3321</v>
      </c>
      <c r="D222" s="20" t="s">
        <v>394</v>
      </c>
      <c r="E222" s="21" t="s">
        <v>395</v>
      </c>
      <c r="F222" s="17" t="s">
        <v>3684</v>
      </c>
    </row>
    <row r="223" spans="2:6">
      <c r="B223" s="18" t="s">
        <v>186</v>
      </c>
      <c r="C223" s="19" t="s">
        <v>40</v>
      </c>
      <c r="D223" s="20" t="s">
        <v>396</v>
      </c>
      <c r="E223" s="21" t="s">
        <v>397</v>
      </c>
      <c r="F223" s="17" t="s">
        <v>40</v>
      </c>
    </row>
    <row r="224" spans="2:6">
      <c r="B224" s="18" t="s">
        <v>398</v>
      </c>
      <c r="C224" s="19" t="s">
        <v>3322</v>
      </c>
      <c r="D224" s="20" t="s">
        <v>400</v>
      </c>
      <c r="E224" s="21" t="s">
        <v>401</v>
      </c>
      <c r="F224" s="17" t="s">
        <v>3685</v>
      </c>
    </row>
    <row r="225" spans="2:6">
      <c r="B225" s="18" t="s">
        <v>398</v>
      </c>
      <c r="C225" s="19" t="s">
        <v>3323</v>
      </c>
      <c r="D225" s="20" t="s">
        <v>402</v>
      </c>
      <c r="E225" s="21" t="s">
        <v>403</v>
      </c>
      <c r="F225" s="17" t="s">
        <v>3686</v>
      </c>
    </row>
    <row r="226" spans="2:6">
      <c r="B226" s="18" t="s">
        <v>398</v>
      </c>
      <c r="C226" s="19" t="s">
        <v>3323</v>
      </c>
      <c r="D226" s="20" t="s">
        <v>404</v>
      </c>
      <c r="E226" s="21" t="s">
        <v>405</v>
      </c>
      <c r="F226" s="17" t="s">
        <v>3687</v>
      </c>
    </row>
    <row r="227" spans="2:6">
      <c r="B227" s="18" t="s">
        <v>398</v>
      </c>
      <c r="C227" s="19" t="s">
        <v>3323</v>
      </c>
      <c r="D227" s="20" t="s">
        <v>406</v>
      </c>
      <c r="E227" s="21" t="s">
        <v>407</v>
      </c>
      <c r="F227" s="17" t="s">
        <v>3688</v>
      </c>
    </row>
    <row r="228" spans="2:6">
      <c r="B228" s="18" t="s">
        <v>398</v>
      </c>
      <c r="C228" s="19" t="s">
        <v>3322</v>
      </c>
      <c r="D228" s="20" t="s">
        <v>408</v>
      </c>
      <c r="E228" s="21" t="s">
        <v>409</v>
      </c>
      <c r="F228" s="17" t="s">
        <v>3689</v>
      </c>
    </row>
    <row r="229" spans="2:6">
      <c r="B229" s="18" t="s">
        <v>398</v>
      </c>
      <c r="C229" s="19" t="s">
        <v>3324</v>
      </c>
      <c r="D229" s="20" t="s">
        <v>410</v>
      </c>
      <c r="E229" s="21" t="s">
        <v>411</v>
      </c>
      <c r="F229" s="17" t="s">
        <v>3690</v>
      </c>
    </row>
    <row r="230" spans="2:6">
      <c r="B230" s="18" t="s">
        <v>398</v>
      </c>
      <c r="C230" s="19" t="s">
        <v>3324</v>
      </c>
      <c r="D230" s="20" t="s">
        <v>412</v>
      </c>
      <c r="E230" s="21" t="s">
        <v>413</v>
      </c>
      <c r="F230" s="17" t="s">
        <v>3691</v>
      </c>
    </row>
    <row r="231" spans="2:6">
      <c r="B231" s="18" t="s">
        <v>398</v>
      </c>
      <c r="C231" s="19" t="s">
        <v>3324</v>
      </c>
      <c r="D231" s="20" t="s">
        <v>414</v>
      </c>
      <c r="E231" s="21" t="s">
        <v>415</v>
      </c>
      <c r="F231" s="17" t="s">
        <v>3692</v>
      </c>
    </row>
    <row r="232" spans="2:6">
      <c r="B232" s="18" t="s">
        <v>398</v>
      </c>
      <c r="C232" s="19" t="s">
        <v>3324</v>
      </c>
      <c r="D232" s="20" t="s">
        <v>416</v>
      </c>
      <c r="E232" s="21" t="s">
        <v>417</v>
      </c>
      <c r="F232" s="17" t="s">
        <v>3693</v>
      </c>
    </row>
    <row r="233" spans="2:6">
      <c r="B233" s="18" t="s">
        <v>398</v>
      </c>
      <c r="C233" s="19" t="s">
        <v>3324</v>
      </c>
      <c r="D233" s="20" t="s">
        <v>418</v>
      </c>
      <c r="E233" s="21" t="s">
        <v>419</v>
      </c>
      <c r="F233" s="17" t="s">
        <v>3694</v>
      </c>
    </row>
    <row r="234" spans="2:6">
      <c r="B234" s="18" t="s">
        <v>398</v>
      </c>
      <c r="C234" s="19" t="s">
        <v>3325</v>
      </c>
      <c r="D234" s="20" t="s">
        <v>420</v>
      </c>
      <c r="E234" s="21" t="s">
        <v>421</v>
      </c>
      <c r="F234" s="17" t="s">
        <v>3695</v>
      </c>
    </row>
    <row r="235" spans="2:6">
      <c r="B235" s="18" t="s">
        <v>398</v>
      </c>
      <c r="C235" s="19" t="s">
        <v>3325</v>
      </c>
      <c r="D235" s="20" t="s">
        <v>422</v>
      </c>
      <c r="E235" s="21" t="s">
        <v>423</v>
      </c>
      <c r="F235" s="17" t="s">
        <v>3696</v>
      </c>
    </row>
    <row r="236" spans="2:6">
      <c r="B236" s="18" t="s">
        <v>398</v>
      </c>
      <c r="C236" s="19" t="s">
        <v>3325</v>
      </c>
      <c r="D236" s="20" t="s">
        <v>424</v>
      </c>
      <c r="E236" s="21" t="s">
        <v>425</v>
      </c>
      <c r="F236" s="17" t="s">
        <v>3697</v>
      </c>
    </row>
    <row r="237" spans="2:6">
      <c r="B237" s="18" t="s">
        <v>398</v>
      </c>
      <c r="C237" s="19" t="s">
        <v>3326</v>
      </c>
      <c r="D237" s="20" t="s">
        <v>426</v>
      </c>
      <c r="E237" s="21" t="s">
        <v>427</v>
      </c>
      <c r="F237" s="17" t="s">
        <v>3698</v>
      </c>
    </row>
    <row r="238" spans="2:6">
      <c r="B238" s="18" t="s">
        <v>398</v>
      </c>
      <c r="C238" s="19" t="s">
        <v>3326</v>
      </c>
      <c r="D238" s="20" t="s">
        <v>428</v>
      </c>
      <c r="E238" s="21" t="s">
        <v>429</v>
      </c>
      <c r="F238" s="17" t="s">
        <v>3699</v>
      </c>
    </row>
    <row r="239" spans="2:6">
      <c r="B239" s="18" t="s">
        <v>398</v>
      </c>
      <c r="C239" s="19" t="s">
        <v>3326</v>
      </c>
      <c r="D239" s="20" t="s">
        <v>430</v>
      </c>
      <c r="E239" s="21" t="s">
        <v>431</v>
      </c>
      <c r="F239" s="17" t="s">
        <v>3700</v>
      </c>
    </row>
    <row r="240" spans="2:6">
      <c r="B240" s="18" t="s">
        <v>398</v>
      </c>
      <c r="C240" s="19" t="s">
        <v>3323</v>
      </c>
      <c r="D240" s="20" t="s">
        <v>432</v>
      </c>
      <c r="E240" s="21" t="s">
        <v>433</v>
      </c>
      <c r="F240" s="17" t="s">
        <v>3701</v>
      </c>
    </row>
    <row r="241" spans="2:6">
      <c r="B241" s="18" t="s">
        <v>398</v>
      </c>
      <c r="C241" s="19" t="s">
        <v>3326</v>
      </c>
      <c r="D241" s="20" t="s">
        <v>434</v>
      </c>
      <c r="E241" s="21" t="s">
        <v>435</v>
      </c>
      <c r="F241" s="17" t="s">
        <v>3702</v>
      </c>
    </row>
    <row r="242" spans="2:6">
      <c r="B242" s="18" t="s">
        <v>398</v>
      </c>
      <c r="C242" s="19" t="s">
        <v>3327</v>
      </c>
      <c r="D242" s="20" t="s">
        <v>436</v>
      </c>
      <c r="E242" s="21" t="s">
        <v>437</v>
      </c>
      <c r="F242" s="17" t="s">
        <v>3703</v>
      </c>
    </row>
    <row r="243" spans="2:6">
      <c r="B243" s="18" t="s">
        <v>398</v>
      </c>
      <c r="C243" s="19" t="s">
        <v>3327</v>
      </c>
      <c r="D243" s="20" t="s">
        <v>438</v>
      </c>
      <c r="E243" s="21" t="s">
        <v>439</v>
      </c>
      <c r="F243" s="17" t="s">
        <v>3704</v>
      </c>
    </row>
    <row r="244" spans="2:6">
      <c r="B244" s="18" t="s">
        <v>398</v>
      </c>
      <c r="C244" s="19" t="s">
        <v>3325</v>
      </c>
      <c r="D244" s="20" t="s">
        <v>440</v>
      </c>
      <c r="E244" s="21" t="s">
        <v>441</v>
      </c>
      <c r="F244" s="17" t="s">
        <v>3705</v>
      </c>
    </row>
    <row r="245" spans="2:6">
      <c r="B245" s="18" t="s">
        <v>398</v>
      </c>
      <c r="C245" s="19" t="s">
        <v>3322</v>
      </c>
      <c r="D245" s="20" t="s">
        <v>442</v>
      </c>
      <c r="E245" s="21" t="s">
        <v>443</v>
      </c>
      <c r="F245" s="17" t="s">
        <v>3706</v>
      </c>
    </row>
    <row r="246" spans="2:6">
      <c r="B246" s="18" t="s">
        <v>398</v>
      </c>
      <c r="C246" s="19" t="s">
        <v>3325</v>
      </c>
      <c r="D246" s="20" t="s">
        <v>444</v>
      </c>
      <c r="E246" s="21" t="s">
        <v>445</v>
      </c>
      <c r="F246" s="17" t="s">
        <v>3707</v>
      </c>
    </row>
    <row r="247" spans="2:6">
      <c r="B247" s="18" t="s">
        <v>398</v>
      </c>
      <c r="C247" s="19" t="s">
        <v>3322</v>
      </c>
      <c r="D247" s="20" t="s">
        <v>446</v>
      </c>
      <c r="E247" s="21" t="s">
        <v>447</v>
      </c>
      <c r="F247" s="17" t="s">
        <v>3708</v>
      </c>
    </row>
    <row r="248" spans="2:6">
      <c r="B248" s="18" t="s">
        <v>398</v>
      </c>
      <c r="C248" s="19" t="s">
        <v>3325</v>
      </c>
      <c r="D248" s="20" t="s">
        <v>448</v>
      </c>
      <c r="E248" s="21" t="s">
        <v>449</v>
      </c>
      <c r="F248" s="17" t="s">
        <v>3709</v>
      </c>
    </row>
    <row r="249" spans="2:6">
      <c r="B249" s="18" t="s">
        <v>398</v>
      </c>
      <c r="C249" s="19" t="s">
        <v>3323</v>
      </c>
      <c r="D249" s="20" t="s">
        <v>450</v>
      </c>
      <c r="E249" s="21" t="s">
        <v>451</v>
      </c>
      <c r="F249" s="17" t="s">
        <v>3710</v>
      </c>
    </row>
    <row r="250" spans="2:6">
      <c r="B250" s="18" t="s">
        <v>398</v>
      </c>
      <c r="C250" s="19" t="s">
        <v>3322</v>
      </c>
      <c r="D250" s="20" t="s">
        <v>452</v>
      </c>
      <c r="E250" s="21" t="s">
        <v>453</v>
      </c>
      <c r="F250" s="17" t="s">
        <v>3711</v>
      </c>
    </row>
    <row r="251" spans="2:6">
      <c r="B251" s="18" t="s">
        <v>398</v>
      </c>
      <c r="C251" s="19" t="s">
        <v>3326</v>
      </c>
      <c r="D251" s="20" t="s">
        <v>454</v>
      </c>
      <c r="E251" s="21" t="s">
        <v>455</v>
      </c>
      <c r="F251" s="17" t="s">
        <v>3712</v>
      </c>
    </row>
    <row r="252" spans="2:6">
      <c r="B252" s="18" t="s">
        <v>398</v>
      </c>
      <c r="C252" s="19" t="s">
        <v>3327</v>
      </c>
      <c r="D252" s="20" t="s">
        <v>456</v>
      </c>
      <c r="E252" s="21" t="s">
        <v>457</v>
      </c>
      <c r="F252" s="17" t="s">
        <v>3616</v>
      </c>
    </row>
    <row r="253" spans="2:6">
      <c r="B253" s="18" t="s">
        <v>398</v>
      </c>
      <c r="C253" s="19" t="s">
        <v>3327</v>
      </c>
      <c r="D253" s="20" t="s">
        <v>458</v>
      </c>
      <c r="E253" s="21" t="s">
        <v>459</v>
      </c>
      <c r="F253" s="17" t="s">
        <v>3713</v>
      </c>
    </row>
    <row r="254" spans="2:6">
      <c r="B254" s="18" t="s">
        <v>398</v>
      </c>
      <c r="C254" s="19" t="s">
        <v>3325</v>
      </c>
      <c r="D254" s="20" t="s">
        <v>460</v>
      </c>
      <c r="E254" s="21" t="s">
        <v>461</v>
      </c>
      <c r="F254" s="17" t="s">
        <v>3714</v>
      </c>
    </row>
    <row r="255" spans="2:6">
      <c r="B255" s="18" t="s">
        <v>398</v>
      </c>
      <c r="C255" s="19" t="s">
        <v>3322</v>
      </c>
      <c r="D255" s="20" t="s">
        <v>462</v>
      </c>
      <c r="E255" s="21" t="s">
        <v>463</v>
      </c>
      <c r="F255" s="17" t="s">
        <v>3611</v>
      </c>
    </row>
    <row r="256" spans="2:6">
      <c r="B256" s="18" t="s">
        <v>398</v>
      </c>
      <c r="C256" s="19" t="s">
        <v>3328</v>
      </c>
      <c r="D256" s="20" t="s">
        <v>464</v>
      </c>
      <c r="E256" s="21" t="s">
        <v>465</v>
      </c>
      <c r="F256" s="17" t="s">
        <v>3715</v>
      </c>
    </row>
    <row r="257" spans="2:6">
      <c r="B257" s="18" t="s">
        <v>398</v>
      </c>
      <c r="C257" s="19" t="s">
        <v>3328</v>
      </c>
      <c r="D257" s="20" t="s">
        <v>466</v>
      </c>
      <c r="E257" s="21" t="s">
        <v>467</v>
      </c>
      <c r="F257" s="17" t="s">
        <v>3716</v>
      </c>
    </row>
    <row r="258" spans="2:6">
      <c r="B258" s="18" t="s">
        <v>398</v>
      </c>
      <c r="C258" s="19" t="s">
        <v>3327</v>
      </c>
      <c r="D258" s="20" t="s">
        <v>468</v>
      </c>
      <c r="E258" s="21" t="s">
        <v>469</v>
      </c>
      <c r="F258" s="17" t="s">
        <v>3717</v>
      </c>
    </row>
    <row r="259" spans="2:6">
      <c r="B259" s="18" t="s">
        <v>398</v>
      </c>
      <c r="C259" s="19" t="s">
        <v>3327</v>
      </c>
      <c r="D259" s="20" t="s">
        <v>470</v>
      </c>
      <c r="E259" s="21" t="s">
        <v>471</v>
      </c>
      <c r="F259" s="17" t="s">
        <v>3718</v>
      </c>
    </row>
    <row r="260" spans="2:6">
      <c r="B260" s="18" t="s">
        <v>398</v>
      </c>
      <c r="C260" s="19" t="s">
        <v>3326</v>
      </c>
      <c r="D260" s="20" t="s">
        <v>472</v>
      </c>
      <c r="E260" s="21" t="s">
        <v>473</v>
      </c>
      <c r="F260" s="17" t="s">
        <v>3719</v>
      </c>
    </row>
    <row r="261" spans="2:6">
      <c r="B261" s="18" t="s">
        <v>398</v>
      </c>
      <c r="C261" s="19" t="s">
        <v>3326</v>
      </c>
      <c r="D261" s="20" t="s">
        <v>474</v>
      </c>
      <c r="E261" s="21" t="s">
        <v>475</v>
      </c>
      <c r="F261" s="17" t="s">
        <v>3720</v>
      </c>
    </row>
    <row r="262" spans="2:6">
      <c r="B262" s="18" t="s">
        <v>398</v>
      </c>
      <c r="C262" s="19" t="s">
        <v>3328</v>
      </c>
      <c r="D262" s="20" t="s">
        <v>476</v>
      </c>
      <c r="E262" s="21" t="s">
        <v>477</v>
      </c>
      <c r="F262" s="17" t="s">
        <v>3721</v>
      </c>
    </row>
    <row r="263" spans="2:6">
      <c r="B263" s="18" t="s">
        <v>398</v>
      </c>
      <c r="C263" s="19" t="s">
        <v>3323</v>
      </c>
      <c r="D263" s="20" t="s">
        <v>478</v>
      </c>
      <c r="E263" s="21" t="s">
        <v>479</v>
      </c>
      <c r="F263" s="17" t="s">
        <v>3722</v>
      </c>
    </row>
    <row r="264" spans="2:6">
      <c r="B264" s="18" t="s">
        <v>398</v>
      </c>
      <c r="C264" s="19" t="s">
        <v>3327</v>
      </c>
      <c r="D264" s="20" t="s">
        <v>480</v>
      </c>
      <c r="E264" s="21" t="s">
        <v>481</v>
      </c>
      <c r="F264" s="17" t="s">
        <v>3723</v>
      </c>
    </row>
    <row r="265" spans="2:6">
      <c r="B265" s="18" t="s">
        <v>398</v>
      </c>
      <c r="C265" s="19" t="s">
        <v>3328</v>
      </c>
      <c r="D265" s="20" t="s">
        <v>482</v>
      </c>
      <c r="E265" s="21" t="s">
        <v>483</v>
      </c>
      <c r="F265" s="17" t="s">
        <v>3724</v>
      </c>
    </row>
    <row r="266" spans="2:6">
      <c r="B266" s="18" t="s">
        <v>398</v>
      </c>
      <c r="C266" s="19" t="s">
        <v>3323</v>
      </c>
      <c r="D266" s="20" t="s">
        <v>484</v>
      </c>
      <c r="E266" s="21" t="s">
        <v>485</v>
      </c>
      <c r="F266" s="17" t="s">
        <v>3725</v>
      </c>
    </row>
    <row r="267" spans="2:6">
      <c r="B267" s="18" t="s">
        <v>398</v>
      </c>
      <c r="C267" s="19" t="s">
        <v>3328</v>
      </c>
      <c r="D267" s="20" t="s">
        <v>486</v>
      </c>
      <c r="E267" s="21" t="s">
        <v>487</v>
      </c>
      <c r="F267" s="17" t="s">
        <v>3726</v>
      </c>
    </row>
    <row r="268" spans="2:6">
      <c r="B268" s="18" t="s">
        <v>398</v>
      </c>
      <c r="C268" s="19" t="s">
        <v>3326</v>
      </c>
      <c r="D268" s="20" t="s">
        <v>488</v>
      </c>
      <c r="E268" s="21" t="s">
        <v>489</v>
      </c>
      <c r="F268" s="17" t="s">
        <v>3727</v>
      </c>
    </row>
    <row r="269" spans="2:6">
      <c r="B269" s="18" t="s">
        <v>398</v>
      </c>
      <c r="C269" s="19" t="s">
        <v>3328</v>
      </c>
      <c r="D269" s="20" t="s">
        <v>490</v>
      </c>
      <c r="E269" s="21" t="s">
        <v>491</v>
      </c>
      <c r="F269" s="17" t="s">
        <v>3728</v>
      </c>
    </row>
    <row r="270" spans="2:6">
      <c r="B270" s="18" t="s">
        <v>398</v>
      </c>
      <c r="C270" s="19" t="s">
        <v>3323</v>
      </c>
      <c r="D270" s="20" t="s">
        <v>492</v>
      </c>
      <c r="E270" s="21" t="s">
        <v>493</v>
      </c>
      <c r="F270" s="17" t="s">
        <v>3729</v>
      </c>
    </row>
    <row r="271" spans="2:6">
      <c r="B271" s="18" t="s">
        <v>398</v>
      </c>
      <c r="C271" s="19" t="s">
        <v>3327</v>
      </c>
      <c r="D271" s="20" t="s">
        <v>494</v>
      </c>
      <c r="E271" s="21" t="s">
        <v>495</v>
      </c>
      <c r="F271" s="17" t="s">
        <v>3730</v>
      </c>
    </row>
    <row r="272" spans="2:6">
      <c r="B272" s="18" t="s">
        <v>496</v>
      </c>
      <c r="C272" s="19" t="s">
        <v>3329</v>
      </c>
      <c r="D272" s="20" t="s">
        <v>498</v>
      </c>
      <c r="E272" s="21" t="s">
        <v>498</v>
      </c>
      <c r="F272" s="17" t="s">
        <v>3329</v>
      </c>
    </row>
    <row r="273" spans="2:6">
      <c r="B273" s="18" t="s">
        <v>496</v>
      </c>
      <c r="C273" s="19" t="s">
        <v>3329</v>
      </c>
      <c r="D273" s="20" t="s">
        <v>499</v>
      </c>
      <c r="E273" s="21" t="s">
        <v>500</v>
      </c>
      <c r="F273" s="17" t="s">
        <v>3329</v>
      </c>
    </row>
    <row r="274" spans="2:6">
      <c r="B274" s="18" t="s">
        <v>496</v>
      </c>
      <c r="C274" s="19" t="s">
        <v>3329</v>
      </c>
      <c r="D274" s="20" t="s">
        <v>501</v>
      </c>
      <c r="E274" s="21" t="s">
        <v>502</v>
      </c>
      <c r="F274" s="17" t="s">
        <v>3329</v>
      </c>
    </row>
    <row r="275" spans="2:6">
      <c r="B275" s="18" t="s">
        <v>496</v>
      </c>
      <c r="C275" s="19" t="s">
        <v>3329</v>
      </c>
      <c r="D275" s="20" t="s">
        <v>503</v>
      </c>
      <c r="E275" s="21" t="s">
        <v>504</v>
      </c>
      <c r="F275" s="17" t="s">
        <v>3329</v>
      </c>
    </row>
    <row r="276" spans="2:6">
      <c r="B276" s="18" t="s">
        <v>496</v>
      </c>
      <c r="C276" s="19" t="s">
        <v>3329</v>
      </c>
      <c r="D276" s="20" t="s">
        <v>505</v>
      </c>
      <c r="E276" s="21" t="s">
        <v>506</v>
      </c>
      <c r="F276" s="17" t="s">
        <v>3329</v>
      </c>
    </row>
    <row r="277" spans="2:6">
      <c r="B277" s="18" t="s">
        <v>496</v>
      </c>
      <c r="C277" s="19" t="s">
        <v>3329</v>
      </c>
      <c r="D277" s="20" t="s">
        <v>507</v>
      </c>
      <c r="E277" s="21" t="s">
        <v>508</v>
      </c>
      <c r="F277" s="17" t="s">
        <v>3329</v>
      </c>
    </row>
    <row r="278" spans="2:6">
      <c r="B278" s="18" t="s">
        <v>496</v>
      </c>
      <c r="C278" s="19" t="s">
        <v>3329</v>
      </c>
      <c r="D278" s="20" t="s">
        <v>509</v>
      </c>
      <c r="E278" s="21" t="s">
        <v>510</v>
      </c>
      <c r="F278" s="17" t="s">
        <v>3329</v>
      </c>
    </row>
    <row r="279" spans="2:6">
      <c r="B279" s="18" t="s">
        <v>496</v>
      </c>
      <c r="C279" s="19" t="s">
        <v>3329</v>
      </c>
      <c r="D279" s="20" t="s">
        <v>511</v>
      </c>
      <c r="E279" s="21" t="s">
        <v>512</v>
      </c>
      <c r="F279" s="17" t="s">
        <v>3329</v>
      </c>
    </row>
    <row r="280" spans="2:6">
      <c r="B280" s="18" t="s">
        <v>496</v>
      </c>
      <c r="C280" s="19" t="s">
        <v>3329</v>
      </c>
      <c r="D280" s="20" t="s">
        <v>513</v>
      </c>
      <c r="E280" s="21" t="s">
        <v>514</v>
      </c>
      <c r="F280" s="17" t="s">
        <v>3329</v>
      </c>
    </row>
    <row r="281" spans="2:6">
      <c r="B281" s="18" t="s">
        <v>496</v>
      </c>
      <c r="C281" s="19" t="s">
        <v>3329</v>
      </c>
      <c r="D281" s="20" t="s">
        <v>515</v>
      </c>
      <c r="E281" s="21" t="s">
        <v>516</v>
      </c>
      <c r="F281" s="17" t="s">
        <v>3329</v>
      </c>
    </row>
    <row r="282" spans="2:6">
      <c r="B282" s="18" t="s">
        <v>496</v>
      </c>
      <c r="C282" s="19" t="s">
        <v>3329</v>
      </c>
      <c r="D282" s="20" t="s">
        <v>517</v>
      </c>
      <c r="E282" s="21" t="s">
        <v>518</v>
      </c>
      <c r="F282" s="17" t="s">
        <v>3329</v>
      </c>
    </row>
    <row r="283" spans="2:6">
      <c r="B283" s="18" t="s">
        <v>496</v>
      </c>
      <c r="C283" s="19" t="s">
        <v>3329</v>
      </c>
      <c r="D283" s="20" t="s">
        <v>519</v>
      </c>
      <c r="E283" s="21" t="s">
        <v>520</v>
      </c>
      <c r="F283" s="17" t="s">
        <v>3329</v>
      </c>
    </row>
    <row r="284" spans="2:6">
      <c r="B284" s="18" t="s">
        <v>496</v>
      </c>
      <c r="C284" s="19" t="s">
        <v>3329</v>
      </c>
      <c r="D284" s="20" t="s">
        <v>521</v>
      </c>
      <c r="E284" s="21" t="s">
        <v>522</v>
      </c>
      <c r="F284" s="17" t="s">
        <v>3329</v>
      </c>
    </row>
    <row r="285" spans="2:6">
      <c r="B285" s="18" t="s">
        <v>496</v>
      </c>
      <c r="C285" s="19" t="s">
        <v>3329</v>
      </c>
      <c r="D285" s="20" t="s">
        <v>523</v>
      </c>
      <c r="E285" s="21" t="s">
        <v>524</v>
      </c>
      <c r="F285" s="17" t="s">
        <v>3329</v>
      </c>
    </row>
    <row r="286" spans="2:6">
      <c r="B286" s="18" t="s">
        <v>496</v>
      </c>
      <c r="C286" s="19" t="s">
        <v>3330</v>
      </c>
      <c r="D286" s="20" t="s">
        <v>525</v>
      </c>
      <c r="E286" s="21" t="s">
        <v>525</v>
      </c>
      <c r="F286" s="17" t="s">
        <v>3330</v>
      </c>
    </row>
    <row r="287" spans="2:6">
      <c r="B287" s="18" t="s">
        <v>496</v>
      </c>
      <c r="C287" s="19" t="s">
        <v>3330</v>
      </c>
      <c r="D287" s="20" t="s">
        <v>526</v>
      </c>
      <c r="E287" s="21" t="s">
        <v>527</v>
      </c>
      <c r="F287" s="17" t="s">
        <v>3330</v>
      </c>
    </row>
    <row r="288" spans="2:6">
      <c r="B288" s="18" t="s">
        <v>496</v>
      </c>
      <c r="C288" s="19" t="s">
        <v>3330</v>
      </c>
      <c r="D288" s="20" t="s">
        <v>528</v>
      </c>
      <c r="E288" s="21" t="s">
        <v>529</v>
      </c>
      <c r="F288" s="17" t="s">
        <v>3330</v>
      </c>
    </row>
    <row r="289" spans="2:6">
      <c r="B289" s="18" t="s">
        <v>496</v>
      </c>
      <c r="C289" s="19" t="s">
        <v>3330</v>
      </c>
      <c r="D289" s="20" t="s">
        <v>530</v>
      </c>
      <c r="E289" s="21" t="s">
        <v>531</v>
      </c>
      <c r="F289" s="17" t="s">
        <v>3330</v>
      </c>
    </row>
    <row r="290" spans="2:6">
      <c r="B290" s="18" t="s">
        <v>496</v>
      </c>
      <c r="C290" s="19" t="s">
        <v>3330</v>
      </c>
      <c r="D290" s="20" t="s">
        <v>532</v>
      </c>
      <c r="E290" s="21" t="s">
        <v>533</v>
      </c>
      <c r="F290" s="17" t="s">
        <v>3330</v>
      </c>
    </row>
    <row r="291" spans="2:6">
      <c r="B291" s="18" t="s">
        <v>496</v>
      </c>
      <c r="C291" s="19" t="s">
        <v>3330</v>
      </c>
      <c r="D291" s="20" t="s">
        <v>534</v>
      </c>
      <c r="E291" s="21" t="s">
        <v>535</v>
      </c>
      <c r="F291" s="17" t="s">
        <v>3330</v>
      </c>
    </row>
    <row r="292" spans="2:6">
      <c r="B292" s="18" t="s">
        <v>496</v>
      </c>
      <c r="C292" s="19" t="s">
        <v>3330</v>
      </c>
      <c r="D292" s="20" t="s">
        <v>536</v>
      </c>
      <c r="E292" s="21" t="s">
        <v>537</v>
      </c>
      <c r="F292" s="17" t="s">
        <v>3330</v>
      </c>
    </row>
    <row r="293" spans="2:6">
      <c r="B293" s="18" t="s">
        <v>496</v>
      </c>
      <c r="C293" s="19" t="s">
        <v>3330</v>
      </c>
      <c r="D293" s="20" t="s">
        <v>538</v>
      </c>
      <c r="E293" s="21" t="s">
        <v>539</v>
      </c>
      <c r="F293" s="17" t="s">
        <v>3330</v>
      </c>
    </row>
    <row r="294" spans="2:6">
      <c r="B294" s="18" t="s">
        <v>496</v>
      </c>
      <c r="C294" s="19" t="s">
        <v>3330</v>
      </c>
      <c r="D294" s="20" t="s">
        <v>540</v>
      </c>
      <c r="E294" s="21" t="s">
        <v>541</v>
      </c>
      <c r="F294" s="17" t="s">
        <v>3330</v>
      </c>
    </row>
    <row r="295" spans="2:6">
      <c r="B295" s="18" t="s">
        <v>496</v>
      </c>
      <c r="C295" s="19" t="s">
        <v>3330</v>
      </c>
      <c r="D295" s="20" t="s">
        <v>542</v>
      </c>
      <c r="E295" s="21" t="s">
        <v>543</v>
      </c>
      <c r="F295" s="17" t="s">
        <v>3330</v>
      </c>
    </row>
    <row r="296" spans="2:6">
      <c r="B296" s="18" t="s">
        <v>496</v>
      </c>
      <c r="C296" s="19" t="s">
        <v>3330</v>
      </c>
      <c r="D296" s="20" t="s">
        <v>544</v>
      </c>
      <c r="E296" s="21" t="s">
        <v>545</v>
      </c>
      <c r="F296" s="17" t="s">
        <v>3330</v>
      </c>
    </row>
    <row r="297" spans="2:6">
      <c r="B297" s="18" t="s">
        <v>496</v>
      </c>
      <c r="C297" s="19" t="s">
        <v>3330</v>
      </c>
      <c r="D297" s="20" t="s">
        <v>546</v>
      </c>
      <c r="E297" s="21" t="s">
        <v>547</v>
      </c>
      <c r="F297" s="17" t="s">
        <v>3330</v>
      </c>
    </row>
    <row r="298" spans="2:6">
      <c r="B298" s="18" t="s">
        <v>496</v>
      </c>
      <c r="C298" s="19" t="s">
        <v>3330</v>
      </c>
      <c r="D298" s="20" t="s">
        <v>548</v>
      </c>
      <c r="E298" s="21" t="s">
        <v>549</v>
      </c>
      <c r="F298" s="17" t="s">
        <v>3330</v>
      </c>
    </row>
    <row r="299" spans="2:6">
      <c r="B299" s="18" t="s">
        <v>496</v>
      </c>
      <c r="C299" s="19" t="s">
        <v>3330</v>
      </c>
      <c r="D299" s="20" t="s">
        <v>550</v>
      </c>
      <c r="E299" s="21" t="s">
        <v>551</v>
      </c>
      <c r="F299" s="17" t="s">
        <v>3330</v>
      </c>
    </row>
    <row r="300" spans="2:6">
      <c r="B300" s="18" t="s">
        <v>496</v>
      </c>
      <c r="C300" s="19" t="s">
        <v>3330</v>
      </c>
      <c r="D300" s="20" t="s">
        <v>552</v>
      </c>
      <c r="E300" s="21" t="s">
        <v>553</v>
      </c>
      <c r="F300" s="17" t="s">
        <v>3330</v>
      </c>
    </row>
    <row r="301" spans="2:6">
      <c r="B301" s="18" t="s">
        <v>496</v>
      </c>
      <c r="C301" s="19" t="s">
        <v>3330</v>
      </c>
      <c r="D301" s="20" t="s">
        <v>554</v>
      </c>
      <c r="E301" s="21" t="s">
        <v>555</v>
      </c>
      <c r="F301" s="17" t="s">
        <v>3330</v>
      </c>
    </row>
    <row r="302" spans="2:6">
      <c r="B302" s="18" t="s">
        <v>496</v>
      </c>
      <c r="C302" s="19" t="s">
        <v>3330</v>
      </c>
      <c r="D302" s="20" t="s">
        <v>556</v>
      </c>
      <c r="E302" s="21" t="s">
        <v>557</v>
      </c>
      <c r="F302" s="17" t="s">
        <v>3330</v>
      </c>
    </row>
    <row r="303" spans="2:6">
      <c r="B303" s="18" t="s">
        <v>496</v>
      </c>
      <c r="C303" s="19" t="s">
        <v>3330</v>
      </c>
      <c r="D303" s="20" t="s">
        <v>558</v>
      </c>
      <c r="E303" s="21" t="s">
        <v>559</v>
      </c>
      <c r="F303" s="17" t="s">
        <v>3330</v>
      </c>
    </row>
    <row r="304" spans="2:6">
      <c r="B304" s="18" t="s">
        <v>496</v>
      </c>
      <c r="C304" s="19" t="s">
        <v>3331</v>
      </c>
      <c r="D304" s="20" t="s">
        <v>560</v>
      </c>
      <c r="E304" s="21" t="s">
        <v>561</v>
      </c>
      <c r="F304" s="17" t="s">
        <v>3331</v>
      </c>
    </row>
    <row r="305" spans="2:6">
      <c r="B305" s="18" t="s">
        <v>496</v>
      </c>
      <c r="C305" s="19" t="s">
        <v>3331</v>
      </c>
      <c r="D305" s="20" t="s">
        <v>562</v>
      </c>
      <c r="E305" s="21" t="s">
        <v>563</v>
      </c>
      <c r="F305" s="17" t="s">
        <v>3331</v>
      </c>
    </row>
    <row r="306" spans="2:6">
      <c r="B306" s="18" t="s">
        <v>496</v>
      </c>
      <c r="C306" s="19" t="s">
        <v>3331</v>
      </c>
      <c r="D306" s="20" t="s">
        <v>564</v>
      </c>
      <c r="E306" s="21" t="s">
        <v>565</v>
      </c>
      <c r="F306" s="17" t="s">
        <v>3331</v>
      </c>
    </row>
    <row r="307" spans="2:6">
      <c r="B307" s="18" t="s">
        <v>496</v>
      </c>
      <c r="C307" s="19" t="s">
        <v>3331</v>
      </c>
      <c r="D307" s="20" t="s">
        <v>566</v>
      </c>
      <c r="E307" s="21" t="s">
        <v>567</v>
      </c>
      <c r="F307" s="17" t="s">
        <v>3331</v>
      </c>
    </row>
    <row r="308" spans="2:6">
      <c r="B308" s="18" t="s">
        <v>496</v>
      </c>
      <c r="C308" s="19" t="s">
        <v>3331</v>
      </c>
      <c r="D308" s="20" t="s">
        <v>568</v>
      </c>
      <c r="E308" s="21" t="s">
        <v>569</v>
      </c>
      <c r="F308" s="17" t="s">
        <v>3331</v>
      </c>
    </row>
    <row r="309" spans="2:6">
      <c r="B309" s="18" t="s">
        <v>496</v>
      </c>
      <c r="C309" s="19" t="s">
        <v>3331</v>
      </c>
      <c r="D309" s="20" t="s">
        <v>570</v>
      </c>
      <c r="E309" s="21" t="s">
        <v>571</v>
      </c>
      <c r="F309" s="17" t="s">
        <v>3331</v>
      </c>
    </row>
    <row r="310" spans="2:6">
      <c r="B310" s="18" t="s">
        <v>496</v>
      </c>
      <c r="C310" s="19" t="s">
        <v>3331</v>
      </c>
      <c r="D310" s="20" t="s">
        <v>572</v>
      </c>
      <c r="E310" s="21" t="s">
        <v>573</v>
      </c>
      <c r="F310" s="17" t="s">
        <v>3331</v>
      </c>
    </row>
    <row r="311" spans="2:6">
      <c r="B311" s="18" t="s">
        <v>496</v>
      </c>
      <c r="C311" s="19" t="s">
        <v>3331</v>
      </c>
      <c r="D311" s="20" t="s">
        <v>574</v>
      </c>
      <c r="E311" s="21" t="s">
        <v>575</v>
      </c>
      <c r="F311" s="17" t="s">
        <v>3331</v>
      </c>
    </row>
    <row r="312" spans="2:6">
      <c r="B312" s="18" t="s">
        <v>496</v>
      </c>
      <c r="C312" s="19" t="s">
        <v>3331</v>
      </c>
      <c r="D312" s="20" t="s">
        <v>576</v>
      </c>
      <c r="E312" s="21" t="s">
        <v>577</v>
      </c>
      <c r="F312" s="17" t="s">
        <v>3331</v>
      </c>
    </row>
    <row r="313" spans="2:6">
      <c r="B313" s="18" t="s">
        <v>496</v>
      </c>
      <c r="C313" s="19" t="s">
        <v>3331</v>
      </c>
      <c r="D313" s="20" t="s">
        <v>578</v>
      </c>
      <c r="E313" s="21" t="s">
        <v>579</v>
      </c>
      <c r="F313" s="17" t="s">
        <v>3331</v>
      </c>
    </row>
    <row r="314" spans="2:6">
      <c r="B314" s="18" t="s">
        <v>496</v>
      </c>
      <c r="C314" s="19" t="s">
        <v>3331</v>
      </c>
      <c r="D314" s="20" t="s">
        <v>580</v>
      </c>
      <c r="E314" s="21" t="s">
        <v>581</v>
      </c>
      <c r="F314" s="17" t="s">
        <v>3331</v>
      </c>
    </row>
    <row r="315" spans="2:6">
      <c r="B315" s="18" t="s">
        <v>496</v>
      </c>
      <c r="C315" s="19" t="s">
        <v>3331</v>
      </c>
      <c r="D315" s="20" t="s">
        <v>582</v>
      </c>
      <c r="E315" s="21" t="s">
        <v>583</v>
      </c>
      <c r="F315" s="17" t="s">
        <v>3331</v>
      </c>
    </row>
    <row r="316" spans="2:6">
      <c r="B316" s="18" t="s">
        <v>496</v>
      </c>
      <c r="C316" s="19" t="s">
        <v>3331</v>
      </c>
      <c r="D316" s="20" t="s">
        <v>584</v>
      </c>
      <c r="E316" s="21" t="s">
        <v>585</v>
      </c>
      <c r="F316" s="17" t="s">
        <v>3331</v>
      </c>
    </row>
    <row r="317" spans="2:6">
      <c r="B317" s="18" t="s">
        <v>496</v>
      </c>
      <c r="C317" s="19" t="s">
        <v>3331</v>
      </c>
      <c r="D317" s="20" t="s">
        <v>586</v>
      </c>
      <c r="E317" s="21" t="s">
        <v>587</v>
      </c>
      <c r="F317" s="17" t="s">
        <v>3331</v>
      </c>
    </row>
    <row r="318" spans="2:6">
      <c r="B318" s="18" t="s">
        <v>496</v>
      </c>
      <c r="C318" s="19" t="s">
        <v>3332</v>
      </c>
      <c r="D318" s="20" t="s">
        <v>588</v>
      </c>
      <c r="E318" s="21" t="s">
        <v>589</v>
      </c>
      <c r="F318" s="17" t="s">
        <v>3332</v>
      </c>
    </row>
    <row r="319" spans="2:6">
      <c r="B319" s="18" t="s">
        <v>496</v>
      </c>
      <c r="C319" s="19" t="s">
        <v>3332</v>
      </c>
      <c r="D319" s="20" t="s">
        <v>590</v>
      </c>
      <c r="E319" s="21" t="s">
        <v>591</v>
      </c>
      <c r="F319" s="17" t="s">
        <v>3332</v>
      </c>
    </row>
    <row r="320" spans="2:6">
      <c r="B320" s="18" t="s">
        <v>496</v>
      </c>
      <c r="C320" s="19" t="s">
        <v>3332</v>
      </c>
      <c r="D320" s="20" t="s">
        <v>592</v>
      </c>
      <c r="E320" s="21" t="s">
        <v>593</v>
      </c>
      <c r="F320" s="17" t="s">
        <v>3332</v>
      </c>
    </row>
    <row r="321" spans="2:6">
      <c r="B321" s="18" t="s">
        <v>496</v>
      </c>
      <c r="C321" s="19" t="s">
        <v>3332</v>
      </c>
      <c r="D321" s="20" t="s">
        <v>594</v>
      </c>
      <c r="E321" s="21" t="s">
        <v>595</v>
      </c>
      <c r="F321" s="17" t="s">
        <v>3332</v>
      </c>
    </row>
    <row r="322" spans="2:6">
      <c r="B322" s="18" t="s">
        <v>496</v>
      </c>
      <c r="C322" s="19" t="s">
        <v>3332</v>
      </c>
      <c r="D322" s="20" t="s">
        <v>596</v>
      </c>
      <c r="E322" s="21" t="s">
        <v>597</v>
      </c>
      <c r="F322" s="17" t="s">
        <v>3332</v>
      </c>
    </row>
    <row r="323" spans="2:6">
      <c r="B323" s="18" t="s">
        <v>496</v>
      </c>
      <c r="C323" s="19" t="s">
        <v>3332</v>
      </c>
      <c r="D323" s="20" t="s">
        <v>598</v>
      </c>
      <c r="E323" s="21" t="s">
        <v>599</v>
      </c>
      <c r="F323" s="17" t="s">
        <v>3332</v>
      </c>
    </row>
    <row r="324" spans="2:6">
      <c r="B324" s="18" t="s">
        <v>496</v>
      </c>
      <c r="C324" s="19" t="s">
        <v>3332</v>
      </c>
      <c r="D324" s="20" t="s">
        <v>600</v>
      </c>
      <c r="E324" s="21" t="s">
        <v>601</v>
      </c>
      <c r="F324" s="17" t="s">
        <v>3332</v>
      </c>
    </row>
    <row r="325" spans="2:6">
      <c r="B325" s="18" t="s">
        <v>496</v>
      </c>
      <c r="C325" s="19" t="s">
        <v>3332</v>
      </c>
      <c r="D325" s="20" t="s">
        <v>602</v>
      </c>
      <c r="E325" s="21" t="s">
        <v>603</v>
      </c>
      <c r="F325" s="17" t="s">
        <v>3332</v>
      </c>
    </row>
    <row r="326" spans="2:6">
      <c r="B326" s="18" t="s">
        <v>496</v>
      </c>
      <c r="C326" s="19" t="s">
        <v>3332</v>
      </c>
      <c r="D326" s="20" t="s">
        <v>604</v>
      </c>
      <c r="E326" s="21" t="s">
        <v>605</v>
      </c>
      <c r="F326" s="17" t="s">
        <v>3332</v>
      </c>
    </row>
    <row r="327" spans="2:6">
      <c r="B327" s="18" t="s">
        <v>496</v>
      </c>
      <c r="C327" s="19" t="s">
        <v>3332</v>
      </c>
      <c r="D327" s="20" t="s">
        <v>606</v>
      </c>
      <c r="E327" s="21" t="s">
        <v>607</v>
      </c>
      <c r="F327" s="17" t="s">
        <v>3332</v>
      </c>
    </row>
    <row r="328" spans="2:6">
      <c r="B328" s="18" t="s">
        <v>496</v>
      </c>
      <c r="C328" s="19" t="s">
        <v>3332</v>
      </c>
      <c r="D328" s="20" t="s">
        <v>608</v>
      </c>
      <c r="E328" s="21" t="s">
        <v>609</v>
      </c>
      <c r="F328" s="17" t="s">
        <v>3332</v>
      </c>
    </row>
    <row r="329" spans="2:6">
      <c r="B329" s="18" t="s">
        <v>496</v>
      </c>
      <c r="C329" s="19" t="s">
        <v>3332</v>
      </c>
      <c r="D329" s="20" t="s">
        <v>610</v>
      </c>
      <c r="E329" s="21" t="s">
        <v>611</v>
      </c>
      <c r="F329" s="17" t="s">
        <v>3332</v>
      </c>
    </row>
    <row r="330" spans="2:6">
      <c r="B330" s="18" t="s">
        <v>496</v>
      </c>
      <c r="C330" s="19" t="s">
        <v>3332</v>
      </c>
      <c r="D330" s="20" t="s">
        <v>612</v>
      </c>
      <c r="E330" s="21" t="s">
        <v>613</v>
      </c>
      <c r="F330" s="17" t="s">
        <v>3332</v>
      </c>
    </row>
    <row r="331" spans="2:6">
      <c r="B331" s="18" t="s">
        <v>496</v>
      </c>
      <c r="C331" s="19" t="s">
        <v>3333</v>
      </c>
      <c r="D331" s="20" t="s">
        <v>614</v>
      </c>
      <c r="E331" s="21" t="s">
        <v>615</v>
      </c>
      <c r="F331" s="17" t="s">
        <v>3333</v>
      </c>
    </row>
    <row r="332" spans="2:6">
      <c r="B332" s="18" t="s">
        <v>496</v>
      </c>
      <c r="C332" s="19" t="s">
        <v>3333</v>
      </c>
      <c r="D332" s="20" t="s">
        <v>616</v>
      </c>
      <c r="E332" s="21" t="s">
        <v>617</v>
      </c>
      <c r="F332" s="17" t="s">
        <v>3333</v>
      </c>
    </row>
    <row r="333" spans="2:6">
      <c r="B333" s="18" t="s">
        <v>496</v>
      </c>
      <c r="C333" s="19" t="s">
        <v>3333</v>
      </c>
      <c r="D333" s="20" t="s">
        <v>618</v>
      </c>
      <c r="E333" s="21" t="s">
        <v>619</v>
      </c>
      <c r="F333" s="17" t="s">
        <v>3333</v>
      </c>
    </row>
    <row r="334" spans="2:6">
      <c r="B334" s="18" t="s">
        <v>496</v>
      </c>
      <c r="C334" s="19" t="s">
        <v>3333</v>
      </c>
      <c r="D334" s="20" t="s">
        <v>620</v>
      </c>
      <c r="E334" s="21" t="s">
        <v>621</v>
      </c>
      <c r="F334" s="17" t="s">
        <v>3333</v>
      </c>
    </row>
    <row r="335" spans="2:6">
      <c r="B335" s="18" t="s">
        <v>496</v>
      </c>
      <c r="C335" s="19" t="s">
        <v>3333</v>
      </c>
      <c r="D335" s="20" t="s">
        <v>622</v>
      </c>
      <c r="E335" s="21" t="s">
        <v>623</v>
      </c>
      <c r="F335" s="17" t="s">
        <v>3333</v>
      </c>
    </row>
    <row r="336" spans="2:6">
      <c r="B336" s="18" t="s">
        <v>496</v>
      </c>
      <c r="C336" s="19" t="s">
        <v>3333</v>
      </c>
      <c r="D336" s="20" t="s">
        <v>624</v>
      </c>
      <c r="E336" s="21" t="s">
        <v>625</v>
      </c>
      <c r="F336" s="17" t="s">
        <v>3333</v>
      </c>
    </row>
    <row r="337" spans="2:6">
      <c r="B337" s="18" t="s">
        <v>496</v>
      </c>
      <c r="C337" s="19" t="s">
        <v>3333</v>
      </c>
      <c r="D337" s="20" t="s">
        <v>626</v>
      </c>
      <c r="E337" s="21" t="s">
        <v>626</v>
      </c>
      <c r="F337" s="17" t="s">
        <v>3333</v>
      </c>
    </row>
    <row r="338" spans="2:6">
      <c r="B338" s="18" t="s">
        <v>496</v>
      </c>
      <c r="C338" s="19" t="s">
        <v>3333</v>
      </c>
      <c r="D338" s="20" t="s">
        <v>627</v>
      </c>
      <c r="E338" s="21" t="s">
        <v>628</v>
      </c>
      <c r="F338" s="17" t="s">
        <v>3333</v>
      </c>
    </row>
    <row r="339" spans="2:6">
      <c r="B339" s="18" t="s">
        <v>496</v>
      </c>
      <c r="C339" s="19" t="s">
        <v>3333</v>
      </c>
      <c r="D339" s="20" t="s">
        <v>629</v>
      </c>
      <c r="E339" s="21" t="s">
        <v>630</v>
      </c>
      <c r="F339" s="17" t="s">
        <v>3333</v>
      </c>
    </row>
    <row r="340" spans="2:6">
      <c r="B340" s="18" t="s">
        <v>496</v>
      </c>
      <c r="C340" s="19" t="s">
        <v>3333</v>
      </c>
      <c r="D340" s="20" t="s">
        <v>631</v>
      </c>
      <c r="E340" s="21" t="s">
        <v>632</v>
      </c>
      <c r="F340" s="17" t="s">
        <v>3333</v>
      </c>
    </row>
    <row r="341" spans="2:6">
      <c r="B341" s="18" t="s">
        <v>496</v>
      </c>
      <c r="C341" s="19" t="s">
        <v>3333</v>
      </c>
      <c r="D341" s="20" t="s">
        <v>633</v>
      </c>
      <c r="E341" s="21" t="s">
        <v>634</v>
      </c>
      <c r="F341" s="17" t="s">
        <v>3333</v>
      </c>
    </row>
    <row r="342" spans="2:6">
      <c r="B342" s="18" t="s">
        <v>496</v>
      </c>
      <c r="C342" s="19" t="s">
        <v>3333</v>
      </c>
      <c r="D342" s="20" t="s">
        <v>635</v>
      </c>
      <c r="E342" s="21" t="s">
        <v>636</v>
      </c>
      <c r="F342" s="17" t="s">
        <v>3333</v>
      </c>
    </row>
    <row r="343" spans="2:6">
      <c r="B343" s="30" t="s">
        <v>496</v>
      </c>
      <c r="C343" s="31" t="s">
        <v>3333</v>
      </c>
      <c r="D343" s="32" t="s">
        <v>637</v>
      </c>
      <c r="E343" s="33" t="s">
        <v>638</v>
      </c>
      <c r="F343" s="17" t="s">
        <v>3333</v>
      </c>
    </row>
    <row r="344" spans="2:6">
      <c r="B344" s="30" t="s">
        <v>496</v>
      </c>
      <c r="C344" s="31" t="s">
        <v>3333</v>
      </c>
      <c r="D344" s="32" t="s">
        <v>639</v>
      </c>
      <c r="E344" s="33" t="s">
        <v>640</v>
      </c>
      <c r="F344" s="17" t="s">
        <v>3333</v>
      </c>
    </row>
    <row r="345" spans="2:6">
      <c r="B345" s="30" t="s">
        <v>496</v>
      </c>
      <c r="C345" s="31" t="s">
        <v>3334</v>
      </c>
      <c r="D345" s="32" t="s">
        <v>641</v>
      </c>
      <c r="E345" s="33" t="s">
        <v>642</v>
      </c>
      <c r="F345" s="17" t="s">
        <v>3334</v>
      </c>
    </row>
    <row r="346" spans="2:6">
      <c r="B346" s="30" t="s">
        <v>496</v>
      </c>
      <c r="C346" s="31" t="s">
        <v>3334</v>
      </c>
      <c r="D346" s="32" t="s">
        <v>643</v>
      </c>
      <c r="E346" s="33" t="s">
        <v>644</v>
      </c>
      <c r="F346" s="17" t="s">
        <v>3334</v>
      </c>
    </row>
    <row r="347" spans="2:6">
      <c r="B347" s="30" t="s">
        <v>496</v>
      </c>
      <c r="C347" s="31" t="s">
        <v>3334</v>
      </c>
      <c r="D347" s="32" t="s">
        <v>645</v>
      </c>
      <c r="E347" s="33" t="s">
        <v>646</v>
      </c>
      <c r="F347" s="17" t="s">
        <v>3334</v>
      </c>
    </row>
    <row r="348" spans="2:6">
      <c r="B348" s="30" t="s">
        <v>496</v>
      </c>
      <c r="C348" s="31" t="s">
        <v>3334</v>
      </c>
      <c r="D348" s="32" t="s">
        <v>647</v>
      </c>
      <c r="E348" s="33" t="s">
        <v>648</v>
      </c>
      <c r="F348" s="17" t="s">
        <v>3334</v>
      </c>
    </row>
    <row r="349" spans="2:6">
      <c r="B349" s="30" t="s">
        <v>496</v>
      </c>
      <c r="C349" s="31" t="s">
        <v>3334</v>
      </c>
      <c r="D349" s="32" t="s">
        <v>649</v>
      </c>
      <c r="E349" s="33" t="s">
        <v>650</v>
      </c>
      <c r="F349" s="17" t="s">
        <v>3334</v>
      </c>
    </row>
    <row r="350" spans="2:6">
      <c r="B350" s="30" t="s">
        <v>496</v>
      </c>
      <c r="C350" s="31" t="s">
        <v>3334</v>
      </c>
      <c r="D350" s="32" t="s">
        <v>651</v>
      </c>
      <c r="E350" s="33" t="s">
        <v>652</v>
      </c>
      <c r="F350" s="17" t="s">
        <v>3334</v>
      </c>
    </row>
    <row r="351" spans="2:6">
      <c r="B351" s="30" t="s">
        <v>496</v>
      </c>
      <c r="C351" s="31" t="s">
        <v>3334</v>
      </c>
      <c r="D351" s="32" t="s">
        <v>653</v>
      </c>
      <c r="E351" s="33" t="s">
        <v>654</v>
      </c>
      <c r="F351" s="17" t="s">
        <v>3334</v>
      </c>
    </row>
    <row r="352" spans="2:6">
      <c r="B352" s="30" t="s">
        <v>496</v>
      </c>
      <c r="C352" s="31" t="s">
        <v>3334</v>
      </c>
      <c r="D352" s="32" t="s">
        <v>655</v>
      </c>
      <c r="E352" s="33" t="s">
        <v>656</v>
      </c>
      <c r="F352" s="17" t="s">
        <v>3334</v>
      </c>
    </row>
    <row r="353" spans="2:6">
      <c r="B353" s="30" t="s">
        <v>496</v>
      </c>
      <c r="C353" s="31" t="s">
        <v>3334</v>
      </c>
      <c r="D353" s="32" t="s">
        <v>657</v>
      </c>
      <c r="E353" s="33" t="s">
        <v>658</v>
      </c>
      <c r="F353" s="17" t="s">
        <v>3334</v>
      </c>
    </row>
    <row r="354" spans="2:6">
      <c r="B354" s="30" t="s">
        <v>496</v>
      </c>
      <c r="C354" s="31" t="s">
        <v>3334</v>
      </c>
      <c r="D354" s="32" t="s">
        <v>659</v>
      </c>
      <c r="E354" s="33" t="s">
        <v>660</v>
      </c>
      <c r="F354" s="17" t="s">
        <v>3334</v>
      </c>
    </row>
    <row r="355" spans="2:6">
      <c r="B355" s="30" t="s">
        <v>496</v>
      </c>
      <c r="C355" s="31" t="s">
        <v>3334</v>
      </c>
      <c r="D355" s="32" t="s">
        <v>661</v>
      </c>
      <c r="E355" s="33" t="s">
        <v>662</v>
      </c>
      <c r="F355" s="17" t="s">
        <v>3334</v>
      </c>
    </row>
    <row r="356" spans="2:6">
      <c r="B356" s="30" t="s">
        <v>496</v>
      </c>
      <c r="C356" s="31" t="s">
        <v>3334</v>
      </c>
      <c r="D356" s="32" t="s">
        <v>663</v>
      </c>
      <c r="E356" s="33" t="s">
        <v>664</v>
      </c>
      <c r="F356" s="17" t="s">
        <v>3334</v>
      </c>
    </row>
    <row r="357" spans="2:6">
      <c r="B357" s="30" t="s">
        <v>496</v>
      </c>
      <c r="C357" s="31" t="s">
        <v>3334</v>
      </c>
      <c r="D357" s="32" t="s">
        <v>665</v>
      </c>
      <c r="E357" s="33" t="s">
        <v>666</v>
      </c>
      <c r="F357" s="17" t="s">
        <v>3334</v>
      </c>
    </row>
    <row r="358" spans="2:6">
      <c r="B358" s="30" t="s">
        <v>496</v>
      </c>
      <c r="C358" s="31" t="s">
        <v>3334</v>
      </c>
      <c r="D358" s="32" t="s">
        <v>667</v>
      </c>
      <c r="E358" s="33" t="s">
        <v>668</v>
      </c>
      <c r="F358" s="17" t="s">
        <v>3334</v>
      </c>
    </row>
    <row r="359" spans="2:6">
      <c r="B359" s="30" t="s">
        <v>496</v>
      </c>
      <c r="C359" s="31" t="s">
        <v>3334</v>
      </c>
      <c r="D359" s="32" t="s">
        <v>669</v>
      </c>
      <c r="E359" s="33" t="s">
        <v>670</v>
      </c>
      <c r="F359" s="17" t="s">
        <v>3334</v>
      </c>
    </row>
    <row r="360" spans="2:6">
      <c r="B360" s="30" t="s">
        <v>671</v>
      </c>
      <c r="C360" s="31" t="s">
        <v>3335</v>
      </c>
      <c r="D360" s="32" t="s">
        <v>673</v>
      </c>
      <c r="E360" s="33" t="s">
        <v>674</v>
      </c>
      <c r="F360" s="17" t="s">
        <v>3731</v>
      </c>
    </row>
    <row r="361" spans="2:6">
      <c r="B361" s="30" t="s">
        <v>671</v>
      </c>
      <c r="C361" s="31" t="s">
        <v>3335</v>
      </c>
      <c r="D361" s="32" t="s">
        <v>675</v>
      </c>
      <c r="E361" s="33" t="s">
        <v>676</v>
      </c>
      <c r="F361" s="17">
        <v>0</v>
      </c>
    </row>
    <row r="362" spans="2:6">
      <c r="B362" s="30" t="s">
        <v>671</v>
      </c>
      <c r="C362" s="31" t="s">
        <v>3335</v>
      </c>
      <c r="D362" s="32" t="s">
        <v>677</v>
      </c>
      <c r="E362" s="33" t="s">
        <v>678</v>
      </c>
      <c r="F362" s="17" t="s">
        <v>3732</v>
      </c>
    </row>
    <row r="363" spans="2:6">
      <c r="B363" s="30" t="s">
        <v>671</v>
      </c>
      <c r="C363" s="31" t="s">
        <v>3335</v>
      </c>
      <c r="D363" s="32" t="s">
        <v>679</v>
      </c>
      <c r="E363" s="33" t="s">
        <v>680</v>
      </c>
      <c r="F363" s="17">
        <v>0</v>
      </c>
    </row>
    <row r="364" spans="2:6">
      <c r="B364" s="30" t="s">
        <v>671</v>
      </c>
      <c r="C364" s="31" t="s">
        <v>3335</v>
      </c>
      <c r="D364" s="32" t="s">
        <v>681</v>
      </c>
      <c r="E364" s="33" t="s">
        <v>682</v>
      </c>
      <c r="F364" s="17" t="s">
        <v>3733</v>
      </c>
    </row>
    <row r="365" spans="2:6">
      <c r="B365" s="30" t="s">
        <v>671</v>
      </c>
      <c r="C365" s="31" t="s">
        <v>3335</v>
      </c>
      <c r="D365" s="32" t="s">
        <v>683</v>
      </c>
      <c r="E365" s="33" t="s">
        <v>684</v>
      </c>
      <c r="F365" s="17" t="s">
        <v>3734</v>
      </c>
    </row>
    <row r="366" spans="2:6">
      <c r="B366" s="30" t="s">
        <v>671</v>
      </c>
      <c r="C366" s="31" t="s">
        <v>3335</v>
      </c>
      <c r="D366" s="32" t="s">
        <v>685</v>
      </c>
      <c r="E366" s="33" t="s">
        <v>686</v>
      </c>
      <c r="F366" s="17" t="s">
        <v>3734</v>
      </c>
    </row>
    <row r="367" spans="2:6">
      <c r="B367" s="30" t="s">
        <v>671</v>
      </c>
      <c r="C367" s="31" t="s">
        <v>3335</v>
      </c>
      <c r="D367" s="32" t="s">
        <v>687</v>
      </c>
      <c r="E367" s="33" t="s">
        <v>688</v>
      </c>
      <c r="F367" s="17" t="s">
        <v>3735</v>
      </c>
    </row>
    <row r="368" spans="2:6">
      <c r="B368" s="30" t="s">
        <v>671</v>
      </c>
      <c r="C368" s="31" t="s">
        <v>3335</v>
      </c>
      <c r="D368" s="32" t="s">
        <v>689</v>
      </c>
      <c r="E368" s="33" t="s">
        <v>690</v>
      </c>
      <c r="F368" s="17" t="s">
        <v>3736</v>
      </c>
    </row>
    <row r="369" spans="2:6">
      <c r="B369" s="30" t="s">
        <v>671</v>
      </c>
      <c r="C369" s="31" t="s">
        <v>3335</v>
      </c>
      <c r="D369" s="32" t="s">
        <v>691</v>
      </c>
      <c r="E369" s="33" t="s">
        <v>692</v>
      </c>
      <c r="F369" s="17" t="s">
        <v>3737</v>
      </c>
    </row>
    <row r="370" spans="2:6">
      <c r="B370" s="30" t="s">
        <v>671</v>
      </c>
      <c r="C370" s="31" t="s">
        <v>3335</v>
      </c>
      <c r="D370" s="32" t="s">
        <v>693</v>
      </c>
      <c r="E370" s="33" t="s">
        <v>694</v>
      </c>
      <c r="F370" s="17" t="s">
        <v>3738</v>
      </c>
    </row>
    <row r="371" spans="2:6">
      <c r="B371" s="30" t="s">
        <v>671</v>
      </c>
      <c r="C371" s="31" t="s">
        <v>3335</v>
      </c>
      <c r="D371" s="32" t="s">
        <v>695</v>
      </c>
      <c r="E371" s="33" t="s">
        <v>696</v>
      </c>
      <c r="F371" s="17" t="s">
        <v>3739</v>
      </c>
    </row>
    <row r="372" spans="2:6">
      <c r="B372" s="30" t="s">
        <v>671</v>
      </c>
      <c r="C372" s="31" t="s">
        <v>3335</v>
      </c>
      <c r="D372" s="32" t="s">
        <v>697</v>
      </c>
      <c r="E372" s="33" t="s">
        <v>698</v>
      </c>
      <c r="F372" s="17" t="s">
        <v>3739</v>
      </c>
    </row>
    <row r="373" spans="2:6">
      <c r="B373" s="30" t="s">
        <v>671</v>
      </c>
      <c r="C373" s="31" t="s">
        <v>3335</v>
      </c>
      <c r="D373" s="32" t="s">
        <v>699</v>
      </c>
      <c r="E373" s="33" t="s">
        <v>700</v>
      </c>
      <c r="F373" s="17" t="s">
        <v>3740</v>
      </c>
    </row>
    <row r="374" spans="2:6">
      <c r="B374" s="30" t="s">
        <v>671</v>
      </c>
      <c r="C374" s="31" t="s">
        <v>3335</v>
      </c>
      <c r="D374" s="32" t="s">
        <v>701</v>
      </c>
      <c r="E374" s="33" t="s">
        <v>702</v>
      </c>
      <c r="F374" s="17" t="s">
        <v>3740</v>
      </c>
    </row>
    <row r="375" spans="2:6">
      <c r="B375" s="30" t="s">
        <v>671</v>
      </c>
      <c r="C375" s="31" t="s">
        <v>3335</v>
      </c>
      <c r="D375" s="32" t="s">
        <v>703</v>
      </c>
      <c r="E375" s="33" t="s">
        <v>704</v>
      </c>
      <c r="F375" s="17" t="s">
        <v>3741</v>
      </c>
    </row>
    <row r="376" spans="2:6">
      <c r="B376" s="30" t="s">
        <v>671</v>
      </c>
      <c r="C376" s="31" t="s">
        <v>3335</v>
      </c>
      <c r="D376" s="32" t="s">
        <v>705</v>
      </c>
      <c r="E376" s="33" t="s">
        <v>706</v>
      </c>
      <c r="F376" s="17" t="s">
        <v>3741</v>
      </c>
    </row>
    <row r="377" spans="2:6">
      <c r="B377" s="30" t="s">
        <v>671</v>
      </c>
      <c r="C377" s="31" t="s">
        <v>3335</v>
      </c>
      <c r="D377" s="32" t="s">
        <v>707</v>
      </c>
      <c r="E377" s="33" t="s">
        <v>708</v>
      </c>
      <c r="F377" s="17" t="s">
        <v>3742</v>
      </c>
    </row>
    <row r="378" spans="2:6">
      <c r="B378" s="30" t="s">
        <v>671</v>
      </c>
      <c r="C378" s="31" t="s">
        <v>3335</v>
      </c>
      <c r="D378" s="32" t="s">
        <v>709</v>
      </c>
      <c r="E378" s="33" t="s">
        <v>710</v>
      </c>
      <c r="F378" s="17" t="s">
        <v>3743</v>
      </c>
    </row>
    <row r="379" spans="2:6">
      <c r="B379" s="30" t="s">
        <v>671</v>
      </c>
      <c r="C379" s="31" t="s">
        <v>3335</v>
      </c>
      <c r="D379" s="32" t="s">
        <v>711</v>
      </c>
      <c r="E379" s="33" t="s">
        <v>712</v>
      </c>
      <c r="F379" s="17" t="s">
        <v>3744</v>
      </c>
    </row>
    <row r="380" spans="2:6">
      <c r="B380" s="30" t="s">
        <v>671</v>
      </c>
      <c r="C380" s="31" t="s">
        <v>3335</v>
      </c>
      <c r="D380" s="32" t="s">
        <v>713</v>
      </c>
      <c r="E380" s="33" t="s">
        <v>714</v>
      </c>
      <c r="F380" s="17" t="s">
        <v>3745</v>
      </c>
    </row>
    <row r="381" spans="2:6">
      <c r="B381" s="30" t="s">
        <v>671</v>
      </c>
      <c r="C381" s="31" t="s">
        <v>3335</v>
      </c>
      <c r="D381" s="32" t="s">
        <v>715</v>
      </c>
      <c r="E381" s="33" t="s">
        <v>716</v>
      </c>
      <c r="F381" s="17" t="s">
        <v>3746</v>
      </c>
    </row>
    <row r="382" spans="2:6">
      <c r="B382" s="30" t="s">
        <v>671</v>
      </c>
      <c r="C382" s="31" t="s">
        <v>3335</v>
      </c>
      <c r="D382" s="32" t="s">
        <v>717</v>
      </c>
      <c r="E382" s="33" t="s">
        <v>718</v>
      </c>
      <c r="F382" s="17" t="s">
        <v>3747</v>
      </c>
    </row>
    <row r="383" spans="2:6">
      <c r="B383" s="30" t="s">
        <v>719</v>
      </c>
      <c r="C383" s="31" t="s">
        <v>3336</v>
      </c>
      <c r="D383" s="32" t="s">
        <v>721</v>
      </c>
      <c r="E383" s="33" t="s">
        <v>722</v>
      </c>
      <c r="F383" s="17" t="s">
        <v>3748</v>
      </c>
    </row>
    <row r="384" spans="2:6">
      <c r="B384" s="30" t="s">
        <v>719</v>
      </c>
      <c r="C384" s="31" t="s">
        <v>3336</v>
      </c>
      <c r="D384" s="32" t="s">
        <v>723</v>
      </c>
      <c r="E384" s="33" t="s">
        <v>723</v>
      </c>
      <c r="F384" s="17" t="s">
        <v>3749</v>
      </c>
    </row>
    <row r="385" spans="2:6">
      <c r="B385" s="30" t="s">
        <v>719</v>
      </c>
      <c r="C385" s="31" t="s">
        <v>3336</v>
      </c>
      <c r="D385" s="32" t="s">
        <v>724</v>
      </c>
      <c r="E385" s="33" t="s">
        <v>724</v>
      </c>
      <c r="F385" s="17" t="s">
        <v>3750</v>
      </c>
    </row>
    <row r="386" spans="2:6">
      <c r="B386" s="30" t="s">
        <v>719</v>
      </c>
      <c r="C386" s="31" t="s">
        <v>3336</v>
      </c>
      <c r="D386" s="32" t="s">
        <v>725</v>
      </c>
      <c r="E386" s="33" t="s">
        <v>726</v>
      </c>
      <c r="F386" s="17" t="s">
        <v>3751</v>
      </c>
    </row>
    <row r="387" spans="2:6">
      <c r="B387" s="30" t="s">
        <v>719</v>
      </c>
      <c r="C387" s="31" t="s">
        <v>3336</v>
      </c>
      <c r="D387" s="32" t="s">
        <v>727</v>
      </c>
      <c r="E387" s="33" t="s">
        <v>728</v>
      </c>
      <c r="F387" s="17" t="s">
        <v>3752</v>
      </c>
    </row>
    <row r="388" spans="2:6">
      <c r="B388" s="30" t="s">
        <v>719</v>
      </c>
      <c r="C388" s="31" t="s">
        <v>3336</v>
      </c>
      <c r="D388" s="32" t="s">
        <v>729</v>
      </c>
      <c r="E388" s="33" t="s">
        <v>729</v>
      </c>
      <c r="F388" s="17" t="s">
        <v>3753</v>
      </c>
    </row>
    <row r="389" spans="2:6">
      <c r="B389" s="30" t="s">
        <v>719</v>
      </c>
      <c r="C389" s="31" t="s">
        <v>3336</v>
      </c>
      <c r="D389" s="32" t="s">
        <v>730</v>
      </c>
      <c r="E389" s="33" t="s">
        <v>730</v>
      </c>
      <c r="F389" s="17" t="s">
        <v>3754</v>
      </c>
    </row>
    <row r="390" spans="2:6">
      <c r="B390" s="30" t="s">
        <v>719</v>
      </c>
      <c r="C390" s="31" t="s">
        <v>3336</v>
      </c>
      <c r="D390" s="32" t="s">
        <v>731</v>
      </c>
      <c r="E390" s="33" t="s">
        <v>731</v>
      </c>
      <c r="F390" s="17" t="s">
        <v>3755</v>
      </c>
    </row>
    <row r="391" spans="2:6">
      <c r="B391" s="30" t="s">
        <v>719</v>
      </c>
      <c r="C391" s="31" t="s">
        <v>3336</v>
      </c>
      <c r="D391" s="32" t="s">
        <v>732</v>
      </c>
      <c r="E391" s="33" t="s">
        <v>733</v>
      </c>
      <c r="F391" s="17" t="s">
        <v>3756</v>
      </c>
    </row>
    <row r="392" spans="2:6">
      <c r="B392" s="30" t="s">
        <v>719</v>
      </c>
      <c r="C392" s="31" t="s">
        <v>3336</v>
      </c>
      <c r="D392" s="32" t="s">
        <v>734</v>
      </c>
      <c r="E392" s="33" t="s">
        <v>735</v>
      </c>
      <c r="F392" s="17" t="s">
        <v>3757</v>
      </c>
    </row>
    <row r="393" spans="2:6">
      <c r="B393" s="30" t="s">
        <v>719</v>
      </c>
      <c r="C393" s="31" t="s">
        <v>3336</v>
      </c>
      <c r="D393" s="32" t="s">
        <v>736</v>
      </c>
      <c r="E393" s="33" t="s">
        <v>736</v>
      </c>
      <c r="F393" s="17" t="s">
        <v>3758</v>
      </c>
    </row>
    <row r="394" spans="2:6">
      <c r="B394" s="30" t="s">
        <v>719</v>
      </c>
      <c r="C394" s="31" t="s">
        <v>3336</v>
      </c>
      <c r="D394" s="32" t="s">
        <v>737</v>
      </c>
      <c r="E394" s="33" t="s">
        <v>738</v>
      </c>
      <c r="F394" s="17" t="s">
        <v>3759</v>
      </c>
    </row>
    <row r="395" spans="2:6">
      <c r="B395" s="30" t="s">
        <v>719</v>
      </c>
      <c r="C395" s="31" t="s">
        <v>3336</v>
      </c>
      <c r="D395" s="32" t="s">
        <v>739</v>
      </c>
      <c r="E395" s="33" t="s">
        <v>739</v>
      </c>
      <c r="F395" s="17" t="s">
        <v>3752</v>
      </c>
    </row>
    <row r="396" spans="2:6">
      <c r="B396" s="30" t="s">
        <v>719</v>
      </c>
      <c r="C396" s="31" t="s">
        <v>3337</v>
      </c>
      <c r="D396" s="32" t="s">
        <v>740</v>
      </c>
      <c r="E396" s="33" t="s">
        <v>741</v>
      </c>
      <c r="F396" s="17" t="s">
        <v>3760</v>
      </c>
    </row>
    <row r="397" spans="2:6">
      <c r="B397" s="30" t="s">
        <v>719</v>
      </c>
      <c r="C397" s="31" t="s">
        <v>3337</v>
      </c>
      <c r="D397" s="32" t="s">
        <v>742</v>
      </c>
      <c r="E397" s="33" t="s">
        <v>743</v>
      </c>
      <c r="F397" s="17" t="s">
        <v>3761</v>
      </c>
    </row>
    <row r="398" spans="2:6">
      <c r="B398" s="30" t="s">
        <v>719</v>
      </c>
      <c r="C398" s="31" t="s">
        <v>3337</v>
      </c>
      <c r="D398" s="32" t="s">
        <v>744</v>
      </c>
      <c r="E398" s="33" t="s">
        <v>745</v>
      </c>
      <c r="F398" s="17" t="s">
        <v>3762</v>
      </c>
    </row>
    <row r="399" spans="2:6">
      <c r="B399" s="30" t="s">
        <v>719</v>
      </c>
      <c r="C399" s="31" t="s">
        <v>3337</v>
      </c>
      <c r="D399" s="32" t="s">
        <v>746</v>
      </c>
      <c r="E399" s="33" t="s">
        <v>747</v>
      </c>
      <c r="F399" s="17" t="s">
        <v>3763</v>
      </c>
    </row>
    <row r="400" spans="2:6">
      <c r="B400" s="30" t="s">
        <v>719</v>
      </c>
      <c r="C400" s="31" t="s">
        <v>3337</v>
      </c>
      <c r="D400" s="32" t="s">
        <v>748</v>
      </c>
      <c r="E400" s="33" t="s">
        <v>749</v>
      </c>
      <c r="F400" s="17" t="s">
        <v>3764</v>
      </c>
    </row>
    <row r="401" spans="2:6">
      <c r="B401" s="30" t="s">
        <v>719</v>
      </c>
      <c r="C401" s="31" t="s">
        <v>3337</v>
      </c>
      <c r="D401" s="32" t="s">
        <v>750</v>
      </c>
      <c r="E401" s="33" t="s">
        <v>751</v>
      </c>
      <c r="F401" s="17" t="s">
        <v>3765</v>
      </c>
    </row>
    <row r="402" spans="2:6">
      <c r="B402" s="30" t="s">
        <v>719</v>
      </c>
      <c r="C402" s="31" t="s">
        <v>3337</v>
      </c>
      <c r="D402" s="32" t="s">
        <v>752</v>
      </c>
      <c r="E402" s="33" t="s">
        <v>753</v>
      </c>
      <c r="F402" s="17" t="s">
        <v>3766</v>
      </c>
    </row>
    <row r="403" spans="2:6">
      <c r="B403" s="30" t="s">
        <v>719</v>
      </c>
      <c r="C403" s="31" t="s">
        <v>3338</v>
      </c>
      <c r="D403" s="32" t="s">
        <v>754</v>
      </c>
      <c r="E403" s="33" t="s">
        <v>754</v>
      </c>
      <c r="F403" s="17" t="s">
        <v>3767</v>
      </c>
    </row>
    <row r="404" spans="2:6">
      <c r="B404" s="30" t="s">
        <v>719</v>
      </c>
      <c r="C404" s="31" t="s">
        <v>3338</v>
      </c>
      <c r="D404" s="32" t="s">
        <v>755</v>
      </c>
      <c r="E404" s="33" t="s">
        <v>755</v>
      </c>
      <c r="F404" s="17" t="s">
        <v>3768</v>
      </c>
    </row>
    <row r="405" spans="2:6">
      <c r="B405" s="30" t="s">
        <v>719</v>
      </c>
      <c r="C405" s="31" t="s">
        <v>3338</v>
      </c>
      <c r="D405" s="32" t="s">
        <v>756</v>
      </c>
      <c r="E405" s="33" t="s">
        <v>756</v>
      </c>
      <c r="F405" s="17" t="s">
        <v>3769</v>
      </c>
    </row>
    <row r="406" spans="2:6">
      <c r="B406" s="30" t="s">
        <v>719</v>
      </c>
      <c r="C406" s="31" t="s">
        <v>3338</v>
      </c>
      <c r="D406" s="32" t="s">
        <v>757</v>
      </c>
      <c r="E406" s="33" t="s">
        <v>757</v>
      </c>
      <c r="F406" s="17" t="s">
        <v>3770</v>
      </c>
    </row>
    <row r="407" spans="2:6">
      <c r="B407" s="30" t="s">
        <v>719</v>
      </c>
      <c r="C407" s="31" t="s">
        <v>3338</v>
      </c>
      <c r="D407" s="32" t="s">
        <v>758</v>
      </c>
      <c r="E407" s="33" t="s">
        <v>758</v>
      </c>
      <c r="F407" s="17" t="s">
        <v>3771</v>
      </c>
    </row>
    <row r="408" spans="2:6">
      <c r="B408" s="30" t="s">
        <v>719</v>
      </c>
      <c r="C408" s="31" t="s">
        <v>3338</v>
      </c>
      <c r="D408" s="32" t="s">
        <v>759</v>
      </c>
      <c r="E408" s="33" t="s">
        <v>759</v>
      </c>
      <c r="F408" s="17" t="s">
        <v>3772</v>
      </c>
    </row>
    <row r="409" spans="2:6">
      <c r="B409" s="30" t="s">
        <v>719</v>
      </c>
      <c r="C409" s="31" t="s">
        <v>3338</v>
      </c>
      <c r="D409" s="32" t="s">
        <v>760</v>
      </c>
      <c r="E409" s="33" t="s">
        <v>760</v>
      </c>
      <c r="F409" s="17" t="s">
        <v>3773</v>
      </c>
    </row>
    <row r="410" spans="2:6">
      <c r="B410" s="30" t="s">
        <v>719</v>
      </c>
      <c r="C410" s="31" t="s">
        <v>3338</v>
      </c>
      <c r="D410" s="32" t="s">
        <v>761</v>
      </c>
      <c r="E410" s="33" t="s">
        <v>761</v>
      </c>
      <c r="F410" s="17" t="s">
        <v>3774</v>
      </c>
    </row>
    <row r="411" spans="2:6">
      <c r="B411" s="30" t="s">
        <v>719</v>
      </c>
      <c r="C411" s="31" t="s">
        <v>3338</v>
      </c>
      <c r="D411" s="32" t="s">
        <v>762</v>
      </c>
      <c r="E411" s="33" t="s">
        <v>762</v>
      </c>
      <c r="F411" s="17" t="s">
        <v>3775</v>
      </c>
    </row>
    <row r="412" spans="2:6">
      <c r="B412" s="30" t="s">
        <v>719</v>
      </c>
      <c r="C412" s="31" t="s">
        <v>3338</v>
      </c>
      <c r="D412" s="32" t="s">
        <v>763</v>
      </c>
      <c r="E412" s="33" t="s">
        <v>763</v>
      </c>
      <c r="F412" s="17" t="s">
        <v>3776</v>
      </c>
    </row>
    <row r="413" spans="2:6">
      <c r="B413" s="30" t="s">
        <v>719</v>
      </c>
      <c r="C413" s="31" t="s">
        <v>3338</v>
      </c>
      <c r="D413" s="32" t="s">
        <v>764</v>
      </c>
      <c r="E413" s="33" t="s">
        <v>764</v>
      </c>
      <c r="F413" s="17" t="s">
        <v>3777</v>
      </c>
    </row>
    <row r="414" spans="2:6">
      <c r="B414" s="30" t="s">
        <v>719</v>
      </c>
      <c r="C414" s="31" t="s">
        <v>3338</v>
      </c>
      <c r="D414" s="32" t="s">
        <v>765</v>
      </c>
      <c r="E414" s="33" t="s">
        <v>765</v>
      </c>
      <c r="F414" s="17" t="s">
        <v>3778</v>
      </c>
    </row>
    <row r="415" spans="2:6">
      <c r="B415" s="30" t="s">
        <v>719</v>
      </c>
      <c r="C415" s="31" t="s">
        <v>3339</v>
      </c>
      <c r="D415" s="32" t="s">
        <v>766</v>
      </c>
      <c r="E415" s="33" t="s">
        <v>767</v>
      </c>
      <c r="F415" s="17" t="s">
        <v>3779</v>
      </c>
    </row>
    <row r="416" spans="2:6">
      <c r="B416" s="30" t="s">
        <v>719</v>
      </c>
      <c r="C416" s="31" t="s">
        <v>3340</v>
      </c>
      <c r="D416" s="32" t="s">
        <v>768</v>
      </c>
      <c r="E416" s="33" t="s">
        <v>768</v>
      </c>
      <c r="F416" s="17" t="s">
        <v>3780</v>
      </c>
    </row>
    <row r="417" spans="2:6">
      <c r="B417" s="30" t="s">
        <v>719</v>
      </c>
      <c r="C417" s="31" t="s">
        <v>3340</v>
      </c>
      <c r="D417" s="32" t="s">
        <v>769</v>
      </c>
      <c r="E417" s="33" t="s">
        <v>769</v>
      </c>
      <c r="F417" s="17" t="s">
        <v>3781</v>
      </c>
    </row>
    <row r="418" spans="2:6">
      <c r="B418" s="30" t="s">
        <v>719</v>
      </c>
      <c r="C418" s="31" t="s">
        <v>3340</v>
      </c>
      <c r="D418" s="32" t="s">
        <v>770</v>
      </c>
      <c r="E418" s="33" t="s">
        <v>770</v>
      </c>
      <c r="F418" s="17" t="s">
        <v>3781</v>
      </c>
    </row>
    <row r="419" spans="2:6">
      <c r="B419" s="30" t="s">
        <v>719</v>
      </c>
      <c r="C419" s="31" t="s">
        <v>3340</v>
      </c>
      <c r="D419" s="32" t="s">
        <v>771</v>
      </c>
      <c r="E419" s="33" t="s">
        <v>771</v>
      </c>
      <c r="F419" s="17" t="s">
        <v>3782</v>
      </c>
    </row>
    <row r="420" spans="2:6">
      <c r="B420" s="30" t="s">
        <v>719</v>
      </c>
      <c r="C420" s="31" t="s">
        <v>3340</v>
      </c>
      <c r="D420" s="32" t="s">
        <v>772</v>
      </c>
      <c r="E420" s="33" t="s">
        <v>772</v>
      </c>
      <c r="F420" s="17" t="s">
        <v>3783</v>
      </c>
    </row>
    <row r="421" spans="2:6">
      <c r="B421" s="30" t="s">
        <v>719</v>
      </c>
      <c r="C421" s="31" t="s">
        <v>3340</v>
      </c>
      <c r="D421" s="32" t="s">
        <v>773</v>
      </c>
      <c r="E421" s="33" t="s">
        <v>773</v>
      </c>
      <c r="F421" s="17" t="s">
        <v>3784</v>
      </c>
    </row>
    <row r="422" spans="2:6">
      <c r="B422" s="30" t="s">
        <v>719</v>
      </c>
      <c r="C422" s="31" t="s">
        <v>3340</v>
      </c>
      <c r="D422" s="32" t="s">
        <v>774</v>
      </c>
      <c r="E422" s="33" t="s">
        <v>774</v>
      </c>
      <c r="F422" s="17" t="s">
        <v>3785</v>
      </c>
    </row>
    <row r="423" spans="2:6">
      <c r="B423" s="30" t="s">
        <v>719</v>
      </c>
      <c r="C423" s="31" t="s">
        <v>3340</v>
      </c>
      <c r="D423" s="32" t="s">
        <v>775</v>
      </c>
      <c r="E423" s="33" t="s">
        <v>775</v>
      </c>
      <c r="F423" s="17" t="s">
        <v>3786</v>
      </c>
    </row>
    <row r="424" spans="2:6">
      <c r="B424" s="30" t="s">
        <v>719</v>
      </c>
      <c r="C424" s="31" t="s">
        <v>3340</v>
      </c>
      <c r="D424" s="32" t="s">
        <v>776</v>
      </c>
      <c r="E424" s="33" t="s">
        <v>776</v>
      </c>
      <c r="F424" s="17" t="s">
        <v>3787</v>
      </c>
    </row>
    <row r="425" spans="2:6">
      <c r="B425" s="30" t="s">
        <v>719</v>
      </c>
      <c r="C425" s="31" t="s">
        <v>3340</v>
      </c>
      <c r="D425" s="32" t="s">
        <v>777</v>
      </c>
      <c r="E425" s="33" t="s">
        <v>777</v>
      </c>
      <c r="F425" s="17" t="s">
        <v>3788</v>
      </c>
    </row>
    <row r="426" spans="2:6">
      <c r="B426" s="30" t="s">
        <v>719</v>
      </c>
      <c r="C426" s="31" t="s">
        <v>3340</v>
      </c>
      <c r="D426" s="32" t="s">
        <v>778</v>
      </c>
      <c r="E426" s="33" t="s">
        <v>778</v>
      </c>
      <c r="F426" s="17" t="s">
        <v>3789</v>
      </c>
    </row>
    <row r="427" spans="2:6">
      <c r="B427" s="30" t="s">
        <v>719</v>
      </c>
      <c r="C427" s="31" t="s">
        <v>3340</v>
      </c>
      <c r="D427" s="32" t="s">
        <v>779</v>
      </c>
      <c r="E427" s="33" t="s">
        <v>779</v>
      </c>
      <c r="F427" s="17" t="s">
        <v>3790</v>
      </c>
    </row>
    <row r="428" spans="2:6">
      <c r="B428" s="30" t="s">
        <v>719</v>
      </c>
      <c r="C428" s="31" t="s">
        <v>3340</v>
      </c>
      <c r="D428" s="32" t="s">
        <v>780</v>
      </c>
      <c r="E428" s="33" t="s">
        <v>780</v>
      </c>
      <c r="F428" s="17" t="s">
        <v>3791</v>
      </c>
    </row>
    <row r="429" spans="2:6">
      <c r="B429" s="30" t="s">
        <v>719</v>
      </c>
      <c r="C429" s="31" t="s">
        <v>3340</v>
      </c>
      <c r="D429" s="32" t="s">
        <v>781</v>
      </c>
      <c r="E429" s="33" t="s">
        <v>781</v>
      </c>
      <c r="F429" s="17" t="s">
        <v>3792</v>
      </c>
    </row>
    <row r="430" spans="2:6">
      <c r="B430" s="30" t="s">
        <v>719</v>
      </c>
      <c r="C430" s="31" t="s">
        <v>3340</v>
      </c>
      <c r="D430" s="32" t="s">
        <v>782</v>
      </c>
      <c r="E430" s="33" t="s">
        <v>782</v>
      </c>
      <c r="F430" s="17" t="s">
        <v>3793</v>
      </c>
    </row>
    <row r="431" spans="2:6">
      <c r="B431" s="30" t="s">
        <v>719</v>
      </c>
      <c r="C431" s="31" t="s">
        <v>3340</v>
      </c>
      <c r="D431" s="32" t="s">
        <v>783</v>
      </c>
      <c r="E431" s="33" t="s">
        <v>783</v>
      </c>
      <c r="F431" s="17" t="s">
        <v>3794</v>
      </c>
    </row>
    <row r="432" spans="2:6">
      <c r="B432" s="30" t="s">
        <v>719</v>
      </c>
      <c r="C432" s="31" t="s">
        <v>3340</v>
      </c>
      <c r="D432" s="32" t="s">
        <v>784</v>
      </c>
      <c r="E432" s="33" t="s">
        <v>784</v>
      </c>
      <c r="F432" s="17" t="s">
        <v>3794</v>
      </c>
    </row>
    <row r="433" spans="2:6">
      <c r="B433" s="30" t="s">
        <v>719</v>
      </c>
      <c r="C433" s="31" t="s">
        <v>3340</v>
      </c>
      <c r="D433" s="32" t="s">
        <v>785</v>
      </c>
      <c r="E433" s="33" t="s">
        <v>785</v>
      </c>
      <c r="F433" s="17" t="s">
        <v>3795</v>
      </c>
    </row>
    <row r="434" spans="2:6">
      <c r="B434" s="30" t="s">
        <v>719</v>
      </c>
      <c r="C434" s="31" t="s">
        <v>3340</v>
      </c>
      <c r="D434" s="32" t="s">
        <v>786</v>
      </c>
      <c r="E434" s="33" t="s">
        <v>786</v>
      </c>
      <c r="F434" s="17" t="s">
        <v>3796</v>
      </c>
    </row>
    <row r="435" spans="2:6">
      <c r="B435" s="30" t="s">
        <v>719</v>
      </c>
      <c r="C435" s="31" t="s">
        <v>3340</v>
      </c>
      <c r="D435" s="32" t="s">
        <v>787</v>
      </c>
      <c r="E435" s="33" t="s">
        <v>787</v>
      </c>
      <c r="F435" s="17" t="s">
        <v>3797</v>
      </c>
    </row>
    <row r="436" spans="2:6">
      <c r="B436" s="30" t="s">
        <v>719</v>
      </c>
      <c r="C436" s="31" t="s">
        <v>3340</v>
      </c>
      <c r="D436" s="32" t="s">
        <v>788</v>
      </c>
      <c r="E436" s="33" t="s">
        <v>788</v>
      </c>
      <c r="F436" s="17" t="s">
        <v>3795</v>
      </c>
    </row>
    <row r="437" spans="2:6">
      <c r="B437" s="30" t="s">
        <v>719</v>
      </c>
      <c r="C437" s="31" t="s">
        <v>3340</v>
      </c>
      <c r="D437" s="32" t="s">
        <v>789</v>
      </c>
      <c r="E437" s="33" t="s">
        <v>789</v>
      </c>
      <c r="F437" s="17" t="s">
        <v>3798</v>
      </c>
    </row>
    <row r="438" spans="2:6">
      <c r="B438" s="30" t="s">
        <v>719</v>
      </c>
      <c r="C438" s="31" t="s">
        <v>3340</v>
      </c>
      <c r="D438" s="32" t="s">
        <v>790</v>
      </c>
      <c r="E438" s="33" t="s">
        <v>790</v>
      </c>
      <c r="F438" s="17" t="s">
        <v>3798</v>
      </c>
    </row>
    <row r="439" spans="2:6">
      <c r="B439" s="30" t="s">
        <v>719</v>
      </c>
      <c r="C439" s="31" t="s">
        <v>3340</v>
      </c>
      <c r="D439" s="32" t="s">
        <v>791</v>
      </c>
      <c r="E439" s="33" t="s">
        <v>791</v>
      </c>
      <c r="F439" s="17" t="s">
        <v>3799</v>
      </c>
    </row>
    <row r="440" spans="2:6">
      <c r="B440" s="30" t="s">
        <v>719</v>
      </c>
      <c r="C440" s="31" t="s">
        <v>3341</v>
      </c>
      <c r="D440" s="32" t="s">
        <v>792</v>
      </c>
      <c r="E440" s="33" t="s">
        <v>792</v>
      </c>
      <c r="F440" s="17" t="s">
        <v>3800</v>
      </c>
    </row>
    <row r="441" spans="2:6">
      <c r="B441" s="30" t="s">
        <v>719</v>
      </c>
      <c r="C441" s="31" t="s">
        <v>3341</v>
      </c>
      <c r="D441" s="32" t="s">
        <v>793</v>
      </c>
      <c r="E441" s="33" t="s">
        <v>794</v>
      </c>
      <c r="F441" s="17" t="s">
        <v>3801</v>
      </c>
    </row>
    <row r="442" spans="2:6">
      <c r="B442" s="30" t="s">
        <v>719</v>
      </c>
      <c r="C442" s="31" t="s">
        <v>3341</v>
      </c>
      <c r="D442" s="32" t="s">
        <v>795</v>
      </c>
      <c r="E442" s="33" t="s">
        <v>796</v>
      </c>
      <c r="F442" s="17" t="s">
        <v>3802</v>
      </c>
    </row>
    <row r="443" spans="2:6">
      <c r="B443" s="30" t="s">
        <v>719</v>
      </c>
      <c r="C443" s="31" t="s">
        <v>3341</v>
      </c>
      <c r="D443" s="32" t="s">
        <v>797</v>
      </c>
      <c r="E443" s="33" t="s">
        <v>798</v>
      </c>
      <c r="F443" s="17" t="s">
        <v>3803</v>
      </c>
    </row>
    <row r="444" spans="2:6">
      <c r="B444" s="30" t="s">
        <v>719</v>
      </c>
      <c r="C444" s="31" t="s">
        <v>3341</v>
      </c>
      <c r="D444" s="32" t="s">
        <v>799</v>
      </c>
      <c r="E444" s="33" t="s">
        <v>800</v>
      </c>
      <c r="F444" s="17" t="s">
        <v>3804</v>
      </c>
    </row>
    <row r="445" spans="2:6">
      <c r="B445" s="30" t="s">
        <v>719</v>
      </c>
      <c r="C445" s="31" t="s">
        <v>3341</v>
      </c>
      <c r="D445" s="32" t="s">
        <v>801</v>
      </c>
      <c r="E445" s="33" t="s">
        <v>802</v>
      </c>
      <c r="F445" s="17" t="s">
        <v>3805</v>
      </c>
    </row>
    <row r="446" spans="2:6">
      <c r="B446" s="30" t="s">
        <v>719</v>
      </c>
      <c r="C446" s="31" t="s">
        <v>3341</v>
      </c>
      <c r="D446" s="32" t="s">
        <v>803</v>
      </c>
      <c r="E446" s="33" t="s">
        <v>804</v>
      </c>
      <c r="F446" s="17" t="s">
        <v>3806</v>
      </c>
    </row>
    <row r="447" spans="2:6">
      <c r="B447" s="30" t="s">
        <v>719</v>
      </c>
      <c r="C447" s="31" t="s">
        <v>3341</v>
      </c>
      <c r="D447" s="32" t="s">
        <v>805</v>
      </c>
      <c r="E447" s="33" t="s">
        <v>806</v>
      </c>
      <c r="F447" s="17" t="s">
        <v>3801</v>
      </c>
    </row>
    <row r="448" spans="2:6">
      <c r="B448" s="30" t="s">
        <v>719</v>
      </c>
      <c r="C448" s="31" t="s">
        <v>3341</v>
      </c>
      <c r="D448" s="32" t="s">
        <v>807</v>
      </c>
      <c r="E448" s="33" t="s">
        <v>808</v>
      </c>
      <c r="F448" s="17" t="s">
        <v>3807</v>
      </c>
    </row>
    <row r="449" spans="2:6">
      <c r="B449" s="30" t="s">
        <v>719</v>
      </c>
      <c r="C449" s="31" t="s">
        <v>3341</v>
      </c>
      <c r="D449" s="32" t="s">
        <v>809</v>
      </c>
      <c r="E449" s="33" t="s">
        <v>810</v>
      </c>
      <c r="F449" s="17" t="s">
        <v>3808</v>
      </c>
    </row>
    <row r="450" spans="2:6">
      <c r="B450" s="30" t="s">
        <v>719</v>
      </c>
      <c r="C450" s="31" t="s">
        <v>3341</v>
      </c>
      <c r="D450" s="32" t="s">
        <v>811</v>
      </c>
      <c r="E450" s="33" t="s">
        <v>812</v>
      </c>
      <c r="F450" s="17" t="s">
        <v>3809</v>
      </c>
    </row>
    <row r="451" spans="2:6">
      <c r="B451" s="30" t="s">
        <v>719</v>
      </c>
      <c r="C451" s="31" t="s">
        <v>3341</v>
      </c>
      <c r="D451" s="32" t="s">
        <v>813</v>
      </c>
      <c r="E451" s="33" t="s">
        <v>814</v>
      </c>
      <c r="F451" s="17" t="s">
        <v>3810</v>
      </c>
    </row>
    <row r="452" spans="2:6">
      <c r="B452" s="30" t="s">
        <v>719</v>
      </c>
      <c r="C452" s="31" t="s">
        <v>3341</v>
      </c>
      <c r="D452" s="32" t="s">
        <v>815</v>
      </c>
      <c r="E452" s="33" t="s">
        <v>816</v>
      </c>
      <c r="F452" s="17" t="s">
        <v>3811</v>
      </c>
    </row>
    <row r="453" spans="2:6">
      <c r="B453" s="30" t="s">
        <v>719</v>
      </c>
      <c r="C453" s="31" t="s">
        <v>3341</v>
      </c>
      <c r="D453" s="32" t="s">
        <v>817</v>
      </c>
      <c r="E453" s="33" t="s">
        <v>817</v>
      </c>
      <c r="F453" s="17" t="s">
        <v>3812</v>
      </c>
    </row>
    <row r="454" spans="2:6">
      <c r="B454" s="30" t="s">
        <v>719</v>
      </c>
      <c r="C454" s="31" t="s">
        <v>3341</v>
      </c>
      <c r="D454" s="32" t="s">
        <v>818</v>
      </c>
      <c r="E454" s="33" t="s">
        <v>819</v>
      </c>
      <c r="F454" s="17" t="s">
        <v>3800</v>
      </c>
    </row>
    <row r="455" spans="2:6">
      <c r="B455" s="30" t="s">
        <v>719</v>
      </c>
      <c r="C455" s="31" t="s">
        <v>3341</v>
      </c>
      <c r="D455" s="32" t="s">
        <v>820</v>
      </c>
      <c r="E455" s="33" t="s">
        <v>821</v>
      </c>
      <c r="F455" s="17" t="s">
        <v>3813</v>
      </c>
    </row>
    <row r="456" spans="2:6">
      <c r="B456" s="30" t="s">
        <v>719</v>
      </c>
      <c r="C456" s="31" t="s">
        <v>3341</v>
      </c>
      <c r="D456" s="32" t="s">
        <v>822</v>
      </c>
      <c r="E456" s="33" t="s">
        <v>822</v>
      </c>
      <c r="F456" s="17" t="s">
        <v>3813</v>
      </c>
    </row>
    <row r="457" spans="2:6">
      <c r="B457" s="30" t="s">
        <v>719</v>
      </c>
      <c r="C457" s="31" t="s">
        <v>3341</v>
      </c>
      <c r="D457" s="32" t="s">
        <v>823</v>
      </c>
      <c r="E457" s="33" t="s">
        <v>824</v>
      </c>
      <c r="F457" s="17" t="s">
        <v>3814</v>
      </c>
    </row>
    <row r="458" spans="2:6">
      <c r="B458" s="30" t="s">
        <v>719</v>
      </c>
      <c r="C458" s="31" t="s">
        <v>3342</v>
      </c>
      <c r="D458" s="32" t="s">
        <v>825</v>
      </c>
      <c r="E458" s="33" t="s">
        <v>826</v>
      </c>
      <c r="F458" s="17" t="s">
        <v>3815</v>
      </c>
    </row>
    <row r="459" spans="2:6">
      <c r="B459" s="30" t="s">
        <v>719</v>
      </c>
      <c r="C459" s="31" t="s">
        <v>3342</v>
      </c>
      <c r="D459" s="32" t="s">
        <v>827</v>
      </c>
      <c r="E459" s="33" t="s">
        <v>828</v>
      </c>
      <c r="F459" s="17" t="s">
        <v>3815</v>
      </c>
    </row>
    <row r="460" spans="2:6">
      <c r="B460" s="30" t="s">
        <v>719</v>
      </c>
      <c r="C460" s="31" t="s">
        <v>3342</v>
      </c>
      <c r="D460" s="32" t="s">
        <v>829</v>
      </c>
      <c r="E460" s="33" t="s">
        <v>830</v>
      </c>
      <c r="F460" s="17" t="s">
        <v>3816</v>
      </c>
    </row>
    <row r="461" spans="2:6">
      <c r="B461" s="30" t="s">
        <v>719</v>
      </c>
      <c r="C461" s="31" t="s">
        <v>3342</v>
      </c>
      <c r="D461" s="32" t="s">
        <v>831</v>
      </c>
      <c r="E461" s="33" t="s">
        <v>832</v>
      </c>
      <c r="F461" s="17" t="s">
        <v>3817</v>
      </c>
    </row>
    <row r="462" spans="2:6">
      <c r="B462" s="30" t="s">
        <v>719</v>
      </c>
      <c r="C462" s="31" t="s">
        <v>3342</v>
      </c>
      <c r="D462" s="32" t="s">
        <v>833</v>
      </c>
      <c r="E462" s="33" t="s">
        <v>834</v>
      </c>
      <c r="F462" s="17" t="s">
        <v>3818</v>
      </c>
    </row>
    <row r="463" spans="2:6">
      <c r="B463" s="30" t="s">
        <v>719</v>
      </c>
      <c r="C463" s="31" t="s">
        <v>3342</v>
      </c>
      <c r="D463" s="32" t="s">
        <v>835</v>
      </c>
      <c r="E463" s="33" t="s">
        <v>836</v>
      </c>
      <c r="F463" s="17" t="s">
        <v>3819</v>
      </c>
    </row>
    <row r="464" spans="2:6">
      <c r="B464" s="30" t="s">
        <v>719</v>
      </c>
      <c r="C464" s="31" t="s">
        <v>3342</v>
      </c>
      <c r="D464" s="32" t="s">
        <v>837</v>
      </c>
      <c r="E464" s="33" t="s">
        <v>838</v>
      </c>
      <c r="F464" s="17" t="s">
        <v>3820</v>
      </c>
    </row>
    <row r="465" spans="2:6">
      <c r="B465" s="30" t="s">
        <v>719</v>
      </c>
      <c r="C465" s="31" t="s">
        <v>3342</v>
      </c>
      <c r="D465" s="32" t="s">
        <v>839</v>
      </c>
      <c r="E465" s="33" t="s">
        <v>840</v>
      </c>
      <c r="F465" s="17" t="s">
        <v>3821</v>
      </c>
    </row>
    <row r="466" spans="2:6">
      <c r="B466" s="30" t="s">
        <v>719</v>
      </c>
      <c r="C466" s="31" t="s">
        <v>3342</v>
      </c>
      <c r="D466" s="32" t="s">
        <v>841</v>
      </c>
      <c r="E466" s="33" t="s">
        <v>842</v>
      </c>
      <c r="F466" s="17" t="s">
        <v>3821</v>
      </c>
    </row>
    <row r="467" spans="2:6">
      <c r="B467" s="30" t="s">
        <v>719</v>
      </c>
      <c r="C467" s="31" t="s">
        <v>3342</v>
      </c>
      <c r="D467" s="32" t="s">
        <v>843</v>
      </c>
      <c r="E467" s="33" t="s">
        <v>844</v>
      </c>
      <c r="F467" s="17" t="s">
        <v>3822</v>
      </c>
    </row>
    <row r="468" spans="2:6">
      <c r="B468" s="30" t="s">
        <v>719</v>
      </c>
      <c r="C468" s="31" t="s">
        <v>3342</v>
      </c>
      <c r="D468" s="32" t="s">
        <v>845</v>
      </c>
      <c r="E468" s="33" t="s">
        <v>846</v>
      </c>
      <c r="F468" s="17" t="s">
        <v>3823</v>
      </c>
    </row>
    <row r="469" spans="2:6">
      <c r="B469" s="30" t="s">
        <v>719</v>
      </c>
      <c r="C469" s="31" t="s">
        <v>3342</v>
      </c>
      <c r="D469" s="32" t="s">
        <v>847</v>
      </c>
      <c r="E469" s="33" t="s">
        <v>848</v>
      </c>
      <c r="F469" s="17" t="s">
        <v>3824</v>
      </c>
    </row>
    <row r="470" spans="2:6">
      <c r="B470" s="30" t="s">
        <v>719</v>
      </c>
      <c r="C470" s="31" t="s">
        <v>3342</v>
      </c>
      <c r="D470" s="32" t="s">
        <v>849</v>
      </c>
      <c r="E470" s="33" t="s">
        <v>849</v>
      </c>
      <c r="F470" s="17" t="s">
        <v>3825</v>
      </c>
    </row>
    <row r="471" spans="2:6">
      <c r="B471" s="30" t="s">
        <v>719</v>
      </c>
      <c r="C471" s="31" t="s">
        <v>3342</v>
      </c>
      <c r="D471" s="32" t="s">
        <v>850</v>
      </c>
      <c r="E471" s="33" t="s">
        <v>851</v>
      </c>
      <c r="F471" s="17" t="s">
        <v>3826</v>
      </c>
    </row>
    <row r="472" spans="2:6">
      <c r="B472" s="30" t="s">
        <v>719</v>
      </c>
      <c r="C472" s="31" t="s">
        <v>3342</v>
      </c>
      <c r="D472" s="32" t="s">
        <v>852</v>
      </c>
      <c r="E472" s="33" t="s">
        <v>853</v>
      </c>
      <c r="F472" s="17" t="s">
        <v>3827</v>
      </c>
    </row>
    <row r="473" spans="2:6">
      <c r="B473" s="30" t="s">
        <v>719</v>
      </c>
      <c r="C473" s="31" t="s">
        <v>3342</v>
      </c>
      <c r="D473" s="32" t="s">
        <v>854</v>
      </c>
      <c r="E473" s="33" t="s">
        <v>855</v>
      </c>
      <c r="F473" s="17" t="s">
        <v>3828</v>
      </c>
    </row>
    <row r="474" spans="2:6">
      <c r="B474" s="30" t="s">
        <v>719</v>
      </c>
      <c r="C474" s="31" t="s">
        <v>3342</v>
      </c>
      <c r="D474" s="32" t="s">
        <v>856</v>
      </c>
      <c r="E474" s="33" t="s">
        <v>856</v>
      </c>
      <c r="F474" s="17" t="s">
        <v>3828</v>
      </c>
    </row>
    <row r="475" spans="2:6">
      <c r="B475" s="30" t="s">
        <v>719</v>
      </c>
      <c r="C475" s="31" t="s">
        <v>3342</v>
      </c>
      <c r="D475" s="32" t="s">
        <v>857</v>
      </c>
      <c r="E475" s="33" t="s">
        <v>858</v>
      </c>
      <c r="F475" s="17" t="s">
        <v>3829</v>
      </c>
    </row>
    <row r="476" spans="2:6">
      <c r="B476" s="30" t="s">
        <v>719</v>
      </c>
      <c r="C476" s="31" t="s">
        <v>3342</v>
      </c>
      <c r="D476" s="32" t="s">
        <v>859</v>
      </c>
      <c r="E476" s="33" t="s">
        <v>860</v>
      </c>
      <c r="F476" s="17" t="s">
        <v>3830</v>
      </c>
    </row>
    <row r="477" spans="2:6">
      <c r="B477" s="30" t="s">
        <v>719</v>
      </c>
      <c r="C477" s="31" t="s">
        <v>3342</v>
      </c>
      <c r="D477" s="32" t="s">
        <v>861</v>
      </c>
      <c r="E477" s="33" t="s">
        <v>862</v>
      </c>
      <c r="F477" s="17" t="s">
        <v>3831</v>
      </c>
    </row>
    <row r="478" spans="2:6">
      <c r="B478" s="30" t="s">
        <v>719</v>
      </c>
      <c r="C478" s="31" t="s">
        <v>3343</v>
      </c>
      <c r="D478" s="32" t="s">
        <v>863</v>
      </c>
      <c r="E478" s="33" t="s">
        <v>864</v>
      </c>
      <c r="F478" s="17" t="s">
        <v>3832</v>
      </c>
    </row>
    <row r="479" spans="2:6">
      <c r="B479" s="30" t="s">
        <v>719</v>
      </c>
      <c r="C479" s="31" t="s">
        <v>3343</v>
      </c>
      <c r="D479" s="32" t="s">
        <v>865</v>
      </c>
      <c r="E479" s="33" t="s">
        <v>866</v>
      </c>
      <c r="F479" s="17" t="s">
        <v>3833</v>
      </c>
    </row>
    <row r="480" spans="2:6">
      <c r="B480" s="30" t="s">
        <v>719</v>
      </c>
      <c r="C480" s="31" t="s">
        <v>3343</v>
      </c>
      <c r="D480" s="32" t="s">
        <v>867</v>
      </c>
      <c r="E480" s="33" t="s">
        <v>867</v>
      </c>
      <c r="F480" s="17" t="s">
        <v>3834</v>
      </c>
    </row>
    <row r="481" spans="2:6">
      <c r="B481" s="30" t="s">
        <v>719</v>
      </c>
      <c r="C481" s="31" t="s">
        <v>3343</v>
      </c>
      <c r="D481" s="32" t="s">
        <v>868</v>
      </c>
      <c r="E481" s="33" t="s">
        <v>868</v>
      </c>
      <c r="F481" s="17" t="s">
        <v>3835</v>
      </c>
    </row>
    <row r="482" spans="2:6">
      <c r="B482" s="30" t="s">
        <v>719</v>
      </c>
      <c r="C482" s="31" t="s">
        <v>3343</v>
      </c>
      <c r="D482" s="32" t="s">
        <v>869</v>
      </c>
      <c r="E482" s="33" t="s">
        <v>870</v>
      </c>
      <c r="F482" s="17" t="s">
        <v>3835</v>
      </c>
    </row>
    <row r="483" spans="2:6">
      <c r="B483" s="30" t="s">
        <v>719</v>
      </c>
      <c r="C483" s="31" t="s">
        <v>3343</v>
      </c>
      <c r="D483" s="32" t="s">
        <v>871</v>
      </c>
      <c r="E483" s="33" t="s">
        <v>872</v>
      </c>
      <c r="F483" s="17" t="s">
        <v>3836</v>
      </c>
    </row>
    <row r="484" spans="2:6">
      <c r="B484" s="30" t="s">
        <v>719</v>
      </c>
      <c r="C484" s="31" t="s">
        <v>3343</v>
      </c>
      <c r="D484" s="32" t="s">
        <v>873</v>
      </c>
      <c r="E484" s="33" t="s">
        <v>874</v>
      </c>
      <c r="F484" s="17" t="s">
        <v>3837</v>
      </c>
    </row>
    <row r="485" spans="2:6">
      <c r="B485" s="30" t="s">
        <v>719</v>
      </c>
      <c r="C485" s="31" t="s">
        <v>3343</v>
      </c>
      <c r="D485" s="32" t="s">
        <v>875</v>
      </c>
      <c r="E485" s="33" t="s">
        <v>876</v>
      </c>
      <c r="F485" s="17" t="s">
        <v>3838</v>
      </c>
    </row>
    <row r="486" spans="2:6">
      <c r="B486" s="30" t="s">
        <v>719</v>
      </c>
      <c r="C486" s="31" t="s">
        <v>3343</v>
      </c>
      <c r="D486" s="32" t="s">
        <v>877</v>
      </c>
      <c r="E486" s="33" t="s">
        <v>878</v>
      </c>
      <c r="F486" s="17" t="s">
        <v>3839</v>
      </c>
    </row>
    <row r="487" spans="2:6">
      <c r="B487" s="30" t="s">
        <v>719</v>
      </c>
      <c r="C487" s="31" t="s">
        <v>3343</v>
      </c>
      <c r="D487" s="32" t="s">
        <v>879</v>
      </c>
      <c r="E487" s="33" t="s">
        <v>879</v>
      </c>
      <c r="F487" s="17" t="s">
        <v>3840</v>
      </c>
    </row>
    <row r="488" spans="2:6">
      <c r="B488" s="30" t="s">
        <v>719</v>
      </c>
      <c r="C488" s="31" t="s">
        <v>3343</v>
      </c>
      <c r="D488" s="32" t="s">
        <v>880</v>
      </c>
      <c r="E488" s="33" t="s">
        <v>880</v>
      </c>
      <c r="F488" s="17" t="s">
        <v>3840</v>
      </c>
    </row>
    <row r="489" spans="2:6">
      <c r="B489" s="30" t="s">
        <v>719</v>
      </c>
      <c r="C489" s="31" t="s">
        <v>3343</v>
      </c>
      <c r="D489" s="32" t="s">
        <v>881</v>
      </c>
      <c r="E489" s="33" t="s">
        <v>882</v>
      </c>
      <c r="F489" s="17" t="s">
        <v>3841</v>
      </c>
    </row>
    <row r="490" spans="2:6">
      <c r="B490" s="30" t="s">
        <v>719</v>
      </c>
      <c r="C490" s="31" t="s">
        <v>3343</v>
      </c>
      <c r="D490" s="32" t="s">
        <v>883</v>
      </c>
      <c r="E490" s="33" t="s">
        <v>884</v>
      </c>
      <c r="F490" s="17" t="s">
        <v>3842</v>
      </c>
    </row>
    <row r="491" spans="2:6">
      <c r="B491" s="30" t="s">
        <v>719</v>
      </c>
      <c r="C491" s="31" t="s">
        <v>3343</v>
      </c>
      <c r="D491" s="32" t="s">
        <v>885</v>
      </c>
      <c r="E491" s="33" t="s">
        <v>885</v>
      </c>
      <c r="F491" s="17" t="s">
        <v>3843</v>
      </c>
    </row>
    <row r="492" spans="2:6">
      <c r="B492" s="30" t="s">
        <v>719</v>
      </c>
      <c r="C492" s="31" t="s">
        <v>3343</v>
      </c>
      <c r="D492" s="32" t="s">
        <v>886</v>
      </c>
      <c r="E492" s="33" t="s">
        <v>887</v>
      </c>
      <c r="F492" s="17" t="s">
        <v>3844</v>
      </c>
    </row>
    <row r="493" spans="2:6">
      <c r="B493" s="30" t="s">
        <v>719</v>
      </c>
      <c r="C493" s="31" t="s">
        <v>3344</v>
      </c>
      <c r="D493" s="32" t="s">
        <v>888</v>
      </c>
      <c r="E493" s="33" t="s">
        <v>889</v>
      </c>
      <c r="F493" s="17" t="s">
        <v>3845</v>
      </c>
    </row>
    <row r="494" spans="2:6">
      <c r="B494" s="30" t="s">
        <v>719</v>
      </c>
      <c r="C494" s="31" t="s">
        <v>3344</v>
      </c>
      <c r="D494" s="32" t="s">
        <v>890</v>
      </c>
      <c r="E494" s="33" t="s">
        <v>890</v>
      </c>
      <c r="F494" s="17" t="s">
        <v>3846</v>
      </c>
    </row>
    <row r="495" spans="2:6">
      <c r="B495" s="30" t="s">
        <v>719</v>
      </c>
      <c r="C495" s="31" t="s">
        <v>3344</v>
      </c>
      <c r="D495" s="32" t="s">
        <v>891</v>
      </c>
      <c r="E495" s="33" t="s">
        <v>892</v>
      </c>
      <c r="F495" s="17" t="s">
        <v>3847</v>
      </c>
    </row>
    <row r="496" spans="2:6">
      <c r="B496" s="30" t="s">
        <v>719</v>
      </c>
      <c r="C496" s="31" t="s">
        <v>3344</v>
      </c>
      <c r="D496" s="32" t="s">
        <v>893</v>
      </c>
      <c r="E496" s="33" t="s">
        <v>893</v>
      </c>
      <c r="F496" s="17" t="s">
        <v>3848</v>
      </c>
    </row>
    <row r="497" spans="2:6">
      <c r="B497" s="30" t="s">
        <v>719</v>
      </c>
      <c r="C497" s="31" t="s">
        <v>3344</v>
      </c>
      <c r="D497" s="32" t="s">
        <v>894</v>
      </c>
      <c r="E497" s="33" t="s">
        <v>895</v>
      </c>
      <c r="F497" s="17" t="s">
        <v>3849</v>
      </c>
    </row>
    <row r="498" spans="2:6">
      <c r="B498" s="30" t="s">
        <v>719</v>
      </c>
      <c r="C498" s="31" t="s">
        <v>3344</v>
      </c>
      <c r="D498" s="32" t="s">
        <v>896</v>
      </c>
      <c r="E498" s="33" t="s">
        <v>896</v>
      </c>
      <c r="F498" s="17" t="s">
        <v>3849</v>
      </c>
    </row>
    <row r="499" spans="2:6">
      <c r="B499" s="30" t="s">
        <v>719</v>
      </c>
      <c r="C499" s="31" t="s">
        <v>3344</v>
      </c>
      <c r="D499" s="32" t="s">
        <v>897</v>
      </c>
      <c r="E499" s="33" t="s">
        <v>898</v>
      </c>
      <c r="F499" s="17" t="s">
        <v>3850</v>
      </c>
    </row>
    <row r="500" spans="2:6">
      <c r="B500" s="30" t="s">
        <v>719</v>
      </c>
      <c r="C500" s="31" t="s">
        <v>3344</v>
      </c>
      <c r="D500" s="32" t="s">
        <v>899</v>
      </c>
      <c r="E500" s="33" t="s">
        <v>900</v>
      </c>
      <c r="F500" s="17" t="s">
        <v>3851</v>
      </c>
    </row>
    <row r="501" spans="2:6">
      <c r="B501" s="30" t="s">
        <v>719</v>
      </c>
      <c r="C501" s="31" t="s">
        <v>3344</v>
      </c>
      <c r="D501" s="32" t="s">
        <v>901</v>
      </c>
      <c r="E501" s="33" t="s">
        <v>902</v>
      </c>
      <c r="F501" s="17" t="s">
        <v>3852</v>
      </c>
    </row>
    <row r="502" spans="2:6">
      <c r="B502" s="30" t="s">
        <v>719</v>
      </c>
      <c r="C502" s="31" t="s">
        <v>3344</v>
      </c>
      <c r="D502" s="32" t="s">
        <v>903</v>
      </c>
      <c r="E502" s="33" t="s">
        <v>904</v>
      </c>
      <c r="F502" s="17" t="s">
        <v>3853</v>
      </c>
    </row>
    <row r="503" spans="2:6">
      <c r="B503" s="30" t="s">
        <v>719</v>
      </c>
      <c r="C503" s="31" t="s">
        <v>3344</v>
      </c>
      <c r="D503" s="32" t="s">
        <v>905</v>
      </c>
      <c r="E503" s="33" t="s">
        <v>905</v>
      </c>
      <c r="F503" s="17" t="s">
        <v>3853</v>
      </c>
    </row>
    <row r="504" spans="2:6">
      <c r="B504" s="30" t="s">
        <v>719</v>
      </c>
      <c r="C504" s="31" t="s">
        <v>3344</v>
      </c>
      <c r="D504" s="32" t="s">
        <v>906</v>
      </c>
      <c r="E504" s="33" t="s">
        <v>906</v>
      </c>
      <c r="F504" s="17" t="s">
        <v>3854</v>
      </c>
    </row>
    <row r="505" spans="2:6">
      <c r="B505" s="30" t="s">
        <v>719</v>
      </c>
      <c r="C505" s="31" t="s">
        <v>3344</v>
      </c>
      <c r="D505" s="32" t="s">
        <v>907</v>
      </c>
      <c r="E505" s="33" t="s">
        <v>908</v>
      </c>
      <c r="F505" s="17" t="s">
        <v>3855</v>
      </c>
    </row>
    <row r="506" spans="2:6">
      <c r="B506" s="30" t="s">
        <v>719</v>
      </c>
      <c r="C506" s="31" t="s">
        <v>3344</v>
      </c>
      <c r="D506" s="32" t="s">
        <v>909</v>
      </c>
      <c r="E506" s="33" t="s">
        <v>909</v>
      </c>
      <c r="F506" s="17" t="s">
        <v>3856</v>
      </c>
    </row>
    <row r="507" spans="2:6">
      <c r="B507" s="30" t="s">
        <v>719</v>
      </c>
      <c r="C507" s="31" t="s">
        <v>3344</v>
      </c>
      <c r="D507" s="32" t="s">
        <v>910</v>
      </c>
      <c r="E507" s="33" t="s">
        <v>910</v>
      </c>
      <c r="F507" s="17" t="s">
        <v>3856</v>
      </c>
    </row>
    <row r="508" spans="2:6">
      <c r="B508" s="30" t="s">
        <v>719</v>
      </c>
      <c r="C508" s="31" t="s">
        <v>3344</v>
      </c>
      <c r="D508" s="32" t="s">
        <v>911</v>
      </c>
      <c r="E508" s="33" t="s">
        <v>911</v>
      </c>
      <c r="F508" s="17" t="s">
        <v>3857</v>
      </c>
    </row>
    <row r="509" spans="2:6">
      <c r="B509" s="30" t="s">
        <v>719</v>
      </c>
      <c r="C509" s="31" t="s">
        <v>3344</v>
      </c>
      <c r="D509" s="32" t="s">
        <v>912</v>
      </c>
      <c r="E509" s="33" t="s">
        <v>912</v>
      </c>
      <c r="F509" s="17" t="s">
        <v>3858</v>
      </c>
    </row>
    <row r="510" spans="2:6">
      <c r="B510" s="30" t="s">
        <v>719</v>
      </c>
      <c r="C510" s="31" t="s">
        <v>3345</v>
      </c>
      <c r="D510" s="32" t="s">
        <v>913</v>
      </c>
      <c r="E510" s="33" t="s">
        <v>913</v>
      </c>
      <c r="F510" s="17" t="s">
        <v>3859</v>
      </c>
    </row>
    <row r="511" spans="2:6">
      <c r="B511" s="30" t="s">
        <v>719</v>
      </c>
      <c r="C511" s="31" t="s">
        <v>3345</v>
      </c>
      <c r="D511" s="32" t="s">
        <v>914</v>
      </c>
      <c r="E511" s="33" t="s">
        <v>914</v>
      </c>
      <c r="F511" s="17" t="s">
        <v>3859</v>
      </c>
    </row>
    <row r="512" spans="2:6">
      <c r="B512" s="30" t="s">
        <v>719</v>
      </c>
      <c r="C512" s="31" t="s">
        <v>3345</v>
      </c>
      <c r="D512" s="32" t="s">
        <v>915</v>
      </c>
      <c r="E512" s="33" t="s">
        <v>915</v>
      </c>
      <c r="F512" s="17" t="s">
        <v>3860</v>
      </c>
    </row>
    <row r="513" spans="2:6">
      <c r="B513" s="30" t="s">
        <v>719</v>
      </c>
      <c r="C513" s="31" t="s">
        <v>3345</v>
      </c>
      <c r="D513" s="32" t="s">
        <v>916</v>
      </c>
      <c r="E513" s="33" t="s">
        <v>916</v>
      </c>
      <c r="F513" s="17" t="s">
        <v>3861</v>
      </c>
    </row>
    <row r="514" spans="2:6">
      <c r="B514" s="30" t="s">
        <v>719</v>
      </c>
      <c r="C514" s="31" t="s">
        <v>3345</v>
      </c>
      <c r="D514" s="32" t="s">
        <v>917</v>
      </c>
      <c r="E514" s="33" t="s">
        <v>917</v>
      </c>
      <c r="F514" s="17" t="s">
        <v>3861</v>
      </c>
    </row>
    <row r="515" spans="2:6">
      <c r="B515" s="30" t="s">
        <v>719</v>
      </c>
      <c r="C515" s="31" t="s">
        <v>3345</v>
      </c>
      <c r="D515" s="32" t="s">
        <v>918</v>
      </c>
      <c r="E515" s="33" t="s">
        <v>918</v>
      </c>
      <c r="F515" s="17" t="s">
        <v>3862</v>
      </c>
    </row>
    <row r="516" spans="2:6">
      <c r="B516" s="30" t="s">
        <v>719</v>
      </c>
      <c r="C516" s="31" t="s">
        <v>3345</v>
      </c>
      <c r="D516" s="32" t="s">
        <v>919</v>
      </c>
      <c r="E516" s="33" t="s">
        <v>919</v>
      </c>
      <c r="F516" s="17" t="s">
        <v>3863</v>
      </c>
    </row>
    <row r="517" spans="2:6">
      <c r="B517" s="30" t="s">
        <v>719</v>
      </c>
      <c r="C517" s="31" t="s">
        <v>3345</v>
      </c>
      <c r="D517" s="32" t="s">
        <v>920</v>
      </c>
      <c r="E517" s="33" t="s">
        <v>920</v>
      </c>
      <c r="F517" s="17" t="s">
        <v>3864</v>
      </c>
    </row>
    <row r="518" spans="2:6">
      <c r="B518" s="30" t="s">
        <v>719</v>
      </c>
      <c r="C518" s="31" t="s">
        <v>3345</v>
      </c>
      <c r="D518" s="32" t="s">
        <v>921</v>
      </c>
      <c r="E518" s="33" t="s">
        <v>921</v>
      </c>
      <c r="F518" s="17" t="s">
        <v>3865</v>
      </c>
    </row>
    <row r="519" spans="2:6">
      <c r="B519" s="30" t="s">
        <v>719</v>
      </c>
      <c r="C519" s="31" t="s">
        <v>3345</v>
      </c>
      <c r="D519" s="32" t="s">
        <v>922</v>
      </c>
      <c r="E519" s="33" t="s">
        <v>922</v>
      </c>
      <c r="F519" s="17" t="s">
        <v>3865</v>
      </c>
    </row>
    <row r="520" spans="2:6">
      <c r="B520" s="30" t="s">
        <v>719</v>
      </c>
      <c r="C520" s="31" t="s">
        <v>3345</v>
      </c>
      <c r="D520" s="32" t="s">
        <v>923</v>
      </c>
      <c r="E520" s="33" t="s">
        <v>923</v>
      </c>
      <c r="F520" s="17" t="s">
        <v>3866</v>
      </c>
    </row>
    <row r="521" spans="2:6">
      <c r="B521" s="30" t="s">
        <v>719</v>
      </c>
      <c r="C521" s="31" t="s">
        <v>3345</v>
      </c>
      <c r="D521" s="32" t="s">
        <v>924</v>
      </c>
      <c r="E521" s="33" t="s">
        <v>924</v>
      </c>
      <c r="F521" s="17" t="s">
        <v>3867</v>
      </c>
    </row>
    <row r="522" spans="2:6">
      <c r="B522" s="30" t="s">
        <v>719</v>
      </c>
      <c r="C522" s="31" t="s">
        <v>3346</v>
      </c>
      <c r="D522" s="32" t="s">
        <v>925</v>
      </c>
      <c r="E522" s="33" t="s">
        <v>926</v>
      </c>
      <c r="F522" s="17" t="s">
        <v>3868</v>
      </c>
    </row>
    <row r="523" spans="2:6">
      <c r="B523" s="30" t="s">
        <v>719</v>
      </c>
      <c r="C523" s="31" t="s">
        <v>3346</v>
      </c>
      <c r="D523" s="32" t="s">
        <v>927</v>
      </c>
      <c r="E523" s="33" t="s">
        <v>928</v>
      </c>
      <c r="F523" s="17" t="s">
        <v>3869</v>
      </c>
    </row>
    <row r="524" spans="2:6">
      <c r="B524" s="30" t="s">
        <v>719</v>
      </c>
      <c r="C524" s="31" t="s">
        <v>3346</v>
      </c>
      <c r="D524" s="32" t="s">
        <v>929</v>
      </c>
      <c r="E524" s="33" t="s">
        <v>930</v>
      </c>
      <c r="F524" s="17" t="s">
        <v>3870</v>
      </c>
    </row>
    <row r="525" spans="2:6">
      <c r="B525" s="30" t="s">
        <v>719</v>
      </c>
      <c r="C525" s="31" t="s">
        <v>3346</v>
      </c>
      <c r="D525" s="32" t="s">
        <v>931</v>
      </c>
      <c r="E525" s="33" t="s">
        <v>931</v>
      </c>
      <c r="F525" s="17" t="s">
        <v>3871</v>
      </c>
    </row>
    <row r="526" spans="2:6">
      <c r="B526" s="30" t="s">
        <v>719</v>
      </c>
      <c r="C526" s="31" t="s">
        <v>3346</v>
      </c>
      <c r="D526" s="32" t="s">
        <v>932</v>
      </c>
      <c r="E526" s="33" t="s">
        <v>933</v>
      </c>
      <c r="F526" s="17" t="s">
        <v>3872</v>
      </c>
    </row>
    <row r="527" spans="2:6">
      <c r="B527" s="30" t="s">
        <v>719</v>
      </c>
      <c r="C527" s="31" t="s">
        <v>3346</v>
      </c>
      <c r="D527" s="32" t="s">
        <v>934</v>
      </c>
      <c r="E527" s="33" t="s">
        <v>934</v>
      </c>
      <c r="F527" s="17" t="s">
        <v>3873</v>
      </c>
    </row>
    <row r="528" spans="2:6">
      <c r="B528" s="30" t="s">
        <v>719</v>
      </c>
      <c r="C528" s="31" t="s">
        <v>3346</v>
      </c>
      <c r="D528" s="32" t="s">
        <v>935</v>
      </c>
      <c r="E528" s="33" t="s">
        <v>936</v>
      </c>
      <c r="F528" s="17" t="s">
        <v>3874</v>
      </c>
    </row>
    <row r="529" spans="2:6">
      <c r="B529" s="30" t="s">
        <v>719</v>
      </c>
      <c r="C529" s="31" t="s">
        <v>3346</v>
      </c>
      <c r="D529" s="32" t="s">
        <v>937</v>
      </c>
      <c r="E529" s="33" t="s">
        <v>937</v>
      </c>
      <c r="F529" s="17" t="s">
        <v>3875</v>
      </c>
    </row>
    <row r="530" spans="2:6">
      <c r="B530" s="30" t="s">
        <v>719</v>
      </c>
      <c r="C530" s="31" t="s">
        <v>3346</v>
      </c>
      <c r="D530" s="32" t="s">
        <v>938</v>
      </c>
      <c r="E530" s="33" t="s">
        <v>938</v>
      </c>
      <c r="F530" s="17" t="s">
        <v>3876</v>
      </c>
    </row>
    <row r="531" spans="2:6">
      <c r="B531" s="30" t="s">
        <v>719</v>
      </c>
      <c r="C531" s="31" t="s">
        <v>3346</v>
      </c>
      <c r="D531" s="32" t="s">
        <v>939</v>
      </c>
      <c r="E531" s="33" t="s">
        <v>940</v>
      </c>
      <c r="F531" s="17" t="s">
        <v>3877</v>
      </c>
    </row>
    <row r="532" spans="2:6">
      <c r="B532" s="30" t="s">
        <v>719</v>
      </c>
      <c r="C532" s="31" t="s">
        <v>3346</v>
      </c>
      <c r="D532" s="32" t="s">
        <v>941</v>
      </c>
      <c r="E532" s="33" t="s">
        <v>941</v>
      </c>
      <c r="F532" s="17" t="s">
        <v>3878</v>
      </c>
    </row>
    <row r="533" spans="2:6">
      <c r="B533" s="30" t="s">
        <v>719</v>
      </c>
      <c r="C533" s="31" t="s">
        <v>3346</v>
      </c>
      <c r="D533" s="32" t="s">
        <v>942</v>
      </c>
      <c r="E533" s="33" t="s">
        <v>943</v>
      </c>
      <c r="F533" s="17" t="s">
        <v>3879</v>
      </c>
    </row>
    <row r="534" spans="2:6">
      <c r="B534" s="30" t="s">
        <v>719</v>
      </c>
      <c r="C534" s="31" t="s">
        <v>3346</v>
      </c>
      <c r="D534" s="32" t="s">
        <v>944</v>
      </c>
      <c r="E534" s="33" t="s">
        <v>945</v>
      </c>
      <c r="F534" s="17" t="s">
        <v>3880</v>
      </c>
    </row>
    <row r="535" spans="2:6">
      <c r="B535" s="30" t="s">
        <v>719</v>
      </c>
      <c r="C535" s="31" t="s">
        <v>3346</v>
      </c>
      <c r="D535" s="32" t="s">
        <v>946</v>
      </c>
      <c r="E535" s="33" t="s">
        <v>946</v>
      </c>
      <c r="F535" s="17" t="s">
        <v>3880</v>
      </c>
    </row>
    <row r="536" spans="2:6">
      <c r="B536" s="30" t="s">
        <v>719</v>
      </c>
      <c r="C536" s="31" t="s">
        <v>3346</v>
      </c>
      <c r="D536" s="32" t="s">
        <v>947</v>
      </c>
      <c r="E536" s="33" t="s">
        <v>947</v>
      </c>
      <c r="F536" s="17" t="s">
        <v>3881</v>
      </c>
    </row>
    <row r="537" spans="2:6">
      <c r="B537" s="30" t="s">
        <v>719</v>
      </c>
      <c r="C537" s="31" t="s">
        <v>3346</v>
      </c>
      <c r="D537" s="32" t="s">
        <v>948</v>
      </c>
      <c r="E537" s="33" t="s">
        <v>948</v>
      </c>
      <c r="F537" s="17" t="s">
        <v>3882</v>
      </c>
    </row>
    <row r="538" spans="2:6">
      <c r="B538" s="30" t="s">
        <v>719</v>
      </c>
      <c r="C538" s="31" t="s">
        <v>3346</v>
      </c>
      <c r="D538" s="32" t="s">
        <v>949</v>
      </c>
      <c r="E538" s="33" t="s">
        <v>949</v>
      </c>
      <c r="F538" s="17" t="s">
        <v>3883</v>
      </c>
    </row>
    <row r="539" spans="2:6">
      <c r="B539" s="30" t="s">
        <v>719</v>
      </c>
      <c r="C539" s="31" t="s">
        <v>3346</v>
      </c>
      <c r="D539" s="32" t="s">
        <v>950</v>
      </c>
      <c r="E539" s="33" t="s">
        <v>950</v>
      </c>
      <c r="F539" s="17" t="s">
        <v>3884</v>
      </c>
    </row>
    <row r="540" spans="2:6">
      <c r="B540" s="30" t="s">
        <v>719</v>
      </c>
      <c r="C540" s="31" t="s">
        <v>3346</v>
      </c>
      <c r="D540" s="32" t="s">
        <v>951</v>
      </c>
      <c r="E540" s="33" t="s">
        <v>951</v>
      </c>
      <c r="F540" s="17" t="s">
        <v>3884</v>
      </c>
    </row>
    <row r="541" spans="2:6">
      <c r="B541" s="30" t="s">
        <v>719</v>
      </c>
      <c r="C541" s="31" t="s">
        <v>3346</v>
      </c>
      <c r="D541" s="32" t="s">
        <v>952</v>
      </c>
      <c r="E541" s="33" t="s">
        <v>952</v>
      </c>
      <c r="F541" s="17" t="s">
        <v>3885</v>
      </c>
    </row>
    <row r="542" spans="2:6">
      <c r="B542" s="30" t="s">
        <v>719</v>
      </c>
      <c r="C542" s="31" t="s">
        <v>3346</v>
      </c>
      <c r="D542" s="32" t="s">
        <v>953</v>
      </c>
      <c r="E542" s="33" t="s">
        <v>953</v>
      </c>
      <c r="F542" s="17" t="s">
        <v>3886</v>
      </c>
    </row>
    <row r="543" spans="2:6">
      <c r="B543" s="30" t="s">
        <v>719</v>
      </c>
      <c r="C543" s="31" t="s">
        <v>3346</v>
      </c>
      <c r="D543" s="32" t="s">
        <v>954</v>
      </c>
      <c r="E543" s="33" t="s">
        <v>954</v>
      </c>
      <c r="F543" s="17" t="s">
        <v>3887</v>
      </c>
    </row>
    <row r="544" spans="2:6">
      <c r="B544" s="30" t="s">
        <v>719</v>
      </c>
      <c r="C544" s="31" t="s">
        <v>3346</v>
      </c>
      <c r="D544" s="32" t="s">
        <v>955</v>
      </c>
      <c r="E544" s="33" t="s">
        <v>955</v>
      </c>
      <c r="F544" s="17" t="s">
        <v>3888</v>
      </c>
    </row>
    <row r="545" spans="2:6">
      <c r="B545" s="30" t="s">
        <v>719</v>
      </c>
      <c r="C545" s="31" t="s">
        <v>3346</v>
      </c>
      <c r="D545" s="32" t="s">
        <v>956</v>
      </c>
      <c r="E545" s="33" t="s">
        <v>956</v>
      </c>
      <c r="F545" s="17" t="s">
        <v>3889</v>
      </c>
    </row>
    <row r="546" spans="2:6">
      <c r="B546" s="30" t="s">
        <v>719</v>
      </c>
      <c r="C546" s="31" t="s">
        <v>3346</v>
      </c>
      <c r="D546" s="32" t="s">
        <v>957</v>
      </c>
      <c r="E546" s="33" t="s">
        <v>957</v>
      </c>
      <c r="F546" s="17" t="s">
        <v>3890</v>
      </c>
    </row>
    <row r="547" spans="2:6">
      <c r="B547" s="30" t="s">
        <v>719</v>
      </c>
      <c r="C547" s="31" t="s">
        <v>3346</v>
      </c>
      <c r="D547" s="32" t="s">
        <v>958</v>
      </c>
      <c r="E547" s="33" t="s">
        <v>959</v>
      </c>
      <c r="F547" s="17" t="s">
        <v>3891</v>
      </c>
    </row>
    <row r="548" spans="2:6">
      <c r="B548" s="30" t="s">
        <v>719</v>
      </c>
      <c r="C548" s="31" t="s">
        <v>3346</v>
      </c>
      <c r="D548" s="32" t="s">
        <v>960</v>
      </c>
      <c r="E548" s="33" t="s">
        <v>960</v>
      </c>
      <c r="F548" s="17" t="s">
        <v>3891</v>
      </c>
    </row>
    <row r="549" spans="2:6">
      <c r="B549" s="30" t="s">
        <v>719</v>
      </c>
      <c r="C549" s="31" t="s">
        <v>3346</v>
      </c>
      <c r="D549" s="32" t="s">
        <v>961</v>
      </c>
      <c r="E549" s="33" t="s">
        <v>961</v>
      </c>
      <c r="F549" s="17" t="s">
        <v>3890</v>
      </c>
    </row>
    <row r="550" spans="2:6">
      <c r="B550" s="30" t="s">
        <v>719</v>
      </c>
      <c r="C550" s="31" t="s">
        <v>3347</v>
      </c>
      <c r="D550" s="32" t="s">
        <v>962</v>
      </c>
      <c r="E550" s="33" t="s">
        <v>963</v>
      </c>
      <c r="F550" s="17" t="s">
        <v>3892</v>
      </c>
    </row>
    <row r="551" spans="2:6">
      <c r="B551" s="30" t="s">
        <v>719</v>
      </c>
      <c r="C551" s="31" t="s">
        <v>3347</v>
      </c>
      <c r="D551" s="32" t="s">
        <v>964</v>
      </c>
      <c r="E551" s="33" t="s">
        <v>964</v>
      </c>
      <c r="F551" s="17" t="s">
        <v>3893</v>
      </c>
    </row>
    <row r="552" spans="2:6">
      <c r="B552" s="30" t="s">
        <v>719</v>
      </c>
      <c r="C552" s="31" t="s">
        <v>3347</v>
      </c>
      <c r="D552" s="32" t="s">
        <v>965</v>
      </c>
      <c r="E552" s="33" t="s">
        <v>966</v>
      </c>
      <c r="F552" s="17" t="s">
        <v>3894</v>
      </c>
    </row>
    <row r="553" spans="2:6">
      <c r="B553" s="30" t="s">
        <v>719</v>
      </c>
      <c r="C553" s="31" t="s">
        <v>3347</v>
      </c>
      <c r="D553" s="32" t="s">
        <v>967</v>
      </c>
      <c r="E553" s="33" t="s">
        <v>968</v>
      </c>
      <c r="F553" s="17" t="s">
        <v>3895</v>
      </c>
    </row>
    <row r="554" spans="2:6">
      <c r="B554" s="30" t="s">
        <v>719</v>
      </c>
      <c r="C554" s="31" t="s">
        <v>3347</v>
      </c>
      <c r="D554" s="32" t="s">
        <v>969</v>
      </c>
      <c r="E554" s="33" t="s">
        <v>970</v>
      </c>
      <c r="F554" s="17" t="s">
        <v>3896</v>
      </c>
    </row>
    <row r="555" spans="2:6">
      <c r="B555" s="30" t="s">
        <v>719</v>
      </c>
      <c r="C555" s="31" t="s">
        <v>3347</v>
      </c>
      <c r="D555" s="32" t="s">
        <v>971</v>
      </c>
      <c r="E555" s="33" t="s">
        <v>972</v>
      </c>
      <c r="F555" s="17" t="s">
        <v>3897</v>
      </c>
    </row>
    <row r="556" spans="2:6">
      <c r="B556" s="30" t="s">
        <v>719</v>
      </c>
      <c r="C556" s="31" t="s">
        <v>3347</v>
      </c>
      <c r="D556" s="32" t="s">
        <v>973</v>
      </c>
      <c r="E556" s="33" t="s">
        <v>973</v>
      </c>
      <c r="F556" s="17" t="s">
        <v>3898</v>
      </c>
    </row>
    <row r="557" spans="2:6">
      <c r="B557" s="30" t="s">
        <v>719</v>
      </c>
      <c r="C557" s="31" t="s">
        <v>3347</v>
      </c>
      <c r="D557" s="32" t="s">
        <v>974</v>
      </c>
      <c r="E557" s="33" t="s">
        <v>975</v>
      </c>
      <c r="F557" s="17" t="s">
        <v>3898</v>
      </c>
    </row>
    <row r="558" spans="2:6">
      <c r="B558" s="30" t="s">
        <v>719</v>
      </c>
      <c r="C558" s="31" t="s">
        <v>3347</v>
      </c>
      <c r="D558" s="32" t="s">
        <v>976</v>
      </c>
      <c r="E558" s="33" t="s">
        <v>976</v>
      </c>
      <c r="F558" s="17" t="s">
        <v>3899</v>
      </c>
    </row>
    <row r="559" spans="2:6">
      <c r="B559" s="30" t="s">
        <v>719</v>
      </c>
      <c r="C559" s="31" t="s">
        <v>3347</v>
      </c>
      <c r="D559" s="32" t="s">
        <v>977</v>
      </c>
      <c r="E559" s="33" t="s">
        <v>977</v>
      </c>
      <c r="F559" s="17" t="s">
        <v>3900</v>
      </c>
    </row>
    <row r="560" spans="2:6">
      <c r="B560" s="30" t="s">
        <v>719</v>
      </c>
      <c r="C560" s="31" t="s">
        <v>3347</v>
      </c>
      <c r="D560" s="32" t="s">
        <v>978</v>
      </c>
      <c r="E560" s="33" t="s">
        <v>978</v>
      </c>
      <c r="F560" s="17" t="s">
        <v>3901</v>
      </c>
    </row>
    <row r="561" spans="2:6">
      <c r="B561" s="30" t="s">
        <v>719</v>
      </c>
      <c r="C561" s="31" t="s">
        <v>3347</v>
      </c>
      <c r="D561" s="32" t="s">
        <v>979</v>
      </c>
      <c r="E561" s="33" t="s">
        <v>980</v>
      </c>
      <c r="F561" s="17" t="s">
        <v>3902</v>
      </c>
    </row>
    <row r="562" spans="2:6">
      <c r="B562" s="30" t="s">
        <v>719</v>
      </c>
      <c r="C562" s="31" t="s">
        <v>3347</v>
      </c>
      <c r="D562" s="32" t="s">
        <v>981</v>
      </c>
      <c r="E562" s="33" t="s">
        <v>982</v>
      </c>
      <c r="F562" s="17" t="s">
        <v>3902</v>
      </c>
    </row>
    <row r="563" spans="2:6">
      <c r="B563" s="30" t="s">
        <v>719</v>
      </c>
      <c r="C563" s="31" t="s">
        <v>3347</v>
      </c>
      <c r="D563" s="32" t="s">
        <v>983</v>
      </c>
      <c r="E563" s="33" t="s">
        <v>984</v>
      </c>
      <c r="F563" s="17" t="s">
        <v>3903</v>
      </c>
    </row>
    <row r="564" spans="2:6">
      <c r="B564" s="30" t="s">
        <v>719</v>
      </c>
      <c r="C564" s="31" t="s">
        <v>3347</v>
      </c>
      <c r="D564" s="32" t="s">
        <v>985</v>
      </c>
      <c r="E564" s="33" t="s">
        <v>986</v>
      </c>
      <c r="F564" s="17" t="s">
        <v>3904</v>
      </c>
    </row>
    <row r="565" spans="2:6">
      <c r="B565" s="30" t="s">
        <v>719</v>
      </c>
      <c r="C565" s="31" t="s">
        <v>3347</v>
      </c>
      <c r="D565" s="32" t="s">
        <v>987</v>
      </c>
      <c r="E565" s="33" t="s">
        <v>988</v>
      </c>
      <c r="F565" s="17" t="s">
        <v>3905</v>
      </c>
    </row>
    <row r="566" spans="2:6">
      <c r="B566" s="30" t="s">
        <v>719</v>
      </c>
      <c r="C566" s="31" t="s">
        <v>3347</v>
      </c>
      <c r="D566" s="32" t="s">
        <v>989</v>
      </c>
      <c r="E566" s="33" t="s">
        <v>989</v>
      </c>
      <c r="F566" s="17" t="s">
        <v>3906</v>
      </c>
    </row>
    <row r="567" spans="2:6">
      <c r="B567" s="30" t="s">
        <v>719</v>
      </c>
      <c r="C567" s="31" t="s">
        <v>3348</v>
      </c>
      <c r="D567" s="32" t="s">
        <v>990</v>
      </c>
      <c r="E567" s="33" t="s">
        <v>991</v>
      </c>
      <c r="F567" s="17" t="s">
        <v>3907</v>
      </c>
    </row>
    <row r="568" spans="2:6">
      <c r="B568" s="30" t="s">
        <v>719</v>
      </c>
      <c r="C568" s="31" t="s">
        <v>3348</v>
      </c>
      <c r="D568" s="32" t="s">
        <v>992</v>
      </c>
      <c r="E568" s="33" t="s">
        <v>992</v>
      </c>
      <c r="F568" s="17" t="s">
        <v>3908</v>
      </c>
    </row>
    <row r="569" spans="2:6">
      <c r="B569" s="30" t="s">
        <v>719</v>
      </c>
      <c r="C569" s="31" t="s">
        <v>3348</v>
      </c>
      <c r="D569" s="32" t="s">
        <v>993</v>
      </c>
      <c r="E569" s="33" t="s">
        <v>993</v>
      </c>
      <c r="F569" s="17" t="s">
        <v>3909</v>
      </c>
    </row>
    <row r="570" spans="2:6">
      <c r="B570" s="30" t="s">
        <v>719</v>
      </c>
      <c r="C570" s="31" t="s">
        <v>3348</v>
      </c>
      <c r="D570" s="32" t="s">
        <v>994</v>
      </c>
      <c r="E570" s="33" t="s">
        <v>995</v>
      </c>
      <c r="F570" s="17" t="s">
        <v>3910</v>
      </c>
    </row>
    <row r="571" spans="2:6">
      <c r="B571" s="30" t="s">
        <v>719</v>
      </c>
      <c r="C571" s="31" t="s">
        <v>3348</v>
      </c>
      <c r="D571" s="32" t="s">
        <v>996</v>
      </c>
      <c r="E571" s="33" t="s">
        <v>996</v>
      </c>
      <c r="F571" s="17" t="s">
        <v>3911</v>
      </c>
    </row>
    <row r="572" spans="2:6">
      <c r="B572" s="30" t="s">
        <v>719</v>
      </c>
      <c r="C572" s="31" t="s">
        <v>3348</v>
      </c>
      <c r="D572" s="32" t="s">
        <v>997</v>
      </c>
      <c r="E572" s="33" t="s">
        <v>997</v>
      </c>
      <c r="F572" s="17" t="s">
        <v>3912</v>
      </c>
    </row>
    <row r="573" spans="2:6">
      <c r="B573" s="30" t="s">
        <v>719</v>
      </c>
      <c r="C573" s="31" t="s">
        <v>3348</v>
      </c>
      <c r="D573" s="32" t="s">
        <v>998</v>
      </c>
      <c r="E573" s="33" t="s">
        <v>998</v>
      </c>
      <c r="F573" s="17" t="s">
        <v>3913</v>
      </c>
    </row>
    <row r="574" spans="2:6">
      <c r="B574" s="30" t="s">
        <v>719</v>
      </c>
      <c r="C574" s="31" t="s">
        <v>3348</v>
      </c>
      <c r="D574" s="32" t="s">
        <v>999</v>
      </c>
      <c r="E574" s="33" t="s">
        <v>1000</v>
      </c>
      <c r="F574" s="17" t="s">
        <v>3914</v>
      </c>
    </row>
    <row r="575" spans="2:6">
      <c r="B575" s="30" t="s">
        <v>719</v>
      </c>
      <c r="C575" s="31" t="s">
        <v>3348</v>
      </c>
      <c r="D575" s="32" t="s">
        <v>1001</v>
      </c>
      <c r="E575" s="33" t="s">
        <v>1001</v>
      </c>
      <c r="F575" s="17" t="s">
        <v>3915</v>
      </c>
    </row>
    <row r="576" spans="2:6">
      <c r="B576" s="30" t="s">
        <v>719</v>
      </c>
      <c r="C576" s="31" t="s">
        <v>3348</v>
      </c>
      <c r="D576" s="32" t="s">
        <v>1002</v>
      </c>
      <c r="E576" s="33" t="s">
        <v>1002</v>
      </c>
      <c r="F576" s="17" t="s">
        <v>3916</v>
      </c>
    </row>
    <row r="577" spans="2:6">
      <c r="B577" s="30" t="s">
        <v>719</v>
      </c>
      <c r="C577" s="31" t="s">
        <v>3348</v>
      </c>
      <c r="D577" s="32" t="s">
        <v>1003</v>
      </c>
      <c r="E577" s="33" t="s">
        <v>1004</v>
      </c>
      <c r="F577" s="17" t="s">
        <v>3917</v>
      </c>
    </row>
    <row r="578" spans="2:6">
      <c r="B578" s="30" t="s">
        <v>719</v>
      </c>
      <c r="C578" s="31" t="s">
        <v>3348</v>
      </c>
      <c r="D578" s="32" t="s">
        <v>1005</v>
      </c>
      <c r="E578" s="33" t="s">
        <v>1005</v>
      </c>
      <c r="F578" s="17" t="s">
        <v>3918</v>
      </c>
    </row>
    <row r="579" spans="2:6">
      <c r="B579" s="30" t="s">
        <v>719</v>
      </c>
      <c r="C579" s="31" t="s">
        <v>3348</v>
      </c>
      <c r="D579" s="32" t="s">
        <v>1006</v>
      </c>
      <c r="E579" s="33" t="s">
        <v>1006</v>
      </c>
      <c r="F579" s="17" t="s">
        <v>3919</v>
      </c>
    </row>
    <row r="580" spans="2:6">
      <c r="B580" s="30" t="s">
        <v>719</v>
      </c>
      <c r="C580" s="31" t="s">
        <v>3348</v>
      </c>
      <c r="D580" s="32" t="s">
        <v>1007</v>
      </c>
      <c r="E580" s="33" t="s">
        <v>1008</v>
      </c>
      <c r="F580" s="17" t="s">
        <v>3920</v>
      </c>
    </row>
    <row r="581" spans="2:6">
      <c r="B581" s="30" t="s">
        <v>719</v>
      </c>
      <c r="C581" s="31" t="s">
        <v>3348</v>
      </c>
      <c r="D581" s="32" t="s">
        <v>1009</v>
      </c>
      <c r="E581" s="33" t="s">
        <v>1010</v>
      </c>
      <c r="F581" s="17" t="s">
        <v>3921</v>
      </c>
    </row>
    <row r="582" spans="2:6">
      <c r="B582" s="30" t="s">
        <v>719</v>
      </c>
      <c r="C582" s="31" t="s">
        <v>3348</v>
      </c>
      <c r="D582" s="32" t="s">
        <v>1011</v>
      </c>
      <c r="E582" s="33" t="s">
        <v>1012</v>
      </c>
      <c r="F582" s="17" t="s">
        <v>3922</v>
      </c>
    </row>
    <row r="583" spans="2:6">
      <c r="B583" s="30" t="s">
        <v>719</v>
      </c>
      <c r="C583" s="31" t="s">
        <v>3348</v>
      </c>
      <c r="D583" s="32" t="s">
        <v>1013</v>
      </c>
      <c r="E583" s="33" t="s">
        <v>1014</v>
      </c>
      <c r="F583" s="17" t="s">
        <v>3922</v>
      </c>
    </row>
    <row r="584" spans="2:6">
      <c r="B584" s="30" t="s">
        <v>719</v>
      </c>
      <c r="C584" s="31" t="s">
        <v>3348</v>
      </c>
      <c r="D584" s="32" t="s">
        <v>1015</v>
      </c>
      <c r="E584" s="33" t="s">
        <v>1015</v>
      </c>
      <c r="F584" s="17" t="s">
        <v>3923</v>
      </c>
    </row>
    <row r="585" spans="2:6">
      <c r="B585" s="30" t="s">
        <v>719</v>
      </c>
      <c r="C585" s="31" t="s">
        <v>3348</v>
      </c>
      <c r="D585" s="32" t="s">
        <v>1016</v>
      </c>
      <c r="E585" s="33" t="s">
        <v>1016</v>
      </c>
      <c r="F585" s="17" t="s">
        <v>3924</v>
      </c>
    </row>
    <row r="586" spans="2:6">
      <c r="B586" s="30" t="s">
        <v>719</v>
      </c>
      <c r="C586" s="31" t="s">
        <v>3349</v>
      </c>
      <c r="D586" s="32" t="s">
        <v>1017</v>
      </c>
      <c r="E586" s="33" t="s">
        <v>1017</v>
      </c>
      <c r="F586" s="17" t="s">
        <v>3925</v>
      </c>
    </row>
    <row r="587" spans="2:6">
      <c r="B587" s="30" t="s">
        <v>719</v>
      </c>
      <c r="C587" s="31" t="s">
        <v>3349</v>
      </c>
      <c r="D587" s="32" t="s">
        <v>1018</v>
      </c>
      <c r="E587" s="33" t="s">
        <v>1019</v>
      </c>
      <c r="F587" s="17" t="s">
        <v>3926</v>
      </c>
    </row>
    <row r="588" spans="2:6">
      <c r="B588" s="30" t="s">
        <v>719</v>
      </c>
      <c r="C588" s="31" t="s">
        <v>3349</v>
      </c>
      <c r="D588" s="32" t="s">
        <v>1020</v>
      </c>
      <c r="E588" s="33" t="s">
        <v>1020</v>
      </c>
      <c r="F588" s="17" t="s">
        <v>3927</v>
      </c>
    </row>
    <row r="589" spans="2:6">
      <c r="B589" s="30" t="s">
        <v>719</v>
      </c>
      <c r="C589" s="31" t="s">
        <v>3349</v>
      </c>
      <c r="D589" s="32" t="s">
        <v>1021</v>
      </c>
      <c r="E589" s="33" t="s">
        <v>1022</v>
      </c>
      <c r="F589" s="17" t="s">
        <v>3928</v>
      </c>
    </row>
    <row r="590" spans="2:6">
      <c r="B590" s="30" t="s">
        <v>719</v>
      </c>
      <c r="C590" s="31" t="s">
        <v>3349</v>
      </c>
      <c r="D590" s="32" t="s">
        <v>1023</v>
      </c>
      <c r="E590" s="33" t="s">
        <v>1024</v>
      </c>
      <c r="F590" s="17" t="s">
        <v>3929</v>
      </c>
    </row>
    <row r="591" spans="2:6">
      <c r="B591" s="30" t="s">
        <v>719</v>
      </c>
      <c r="C591" s="31" t="s">
        <v>3349</v>
      </c>
      <c r="D591" s="32" t="s">
        <v>1025</v>
      </c>
      <c r="E591" s="33" t="s">
        <v>1025</v>
      </c>
      <c r="F591" s="17" t="s">
        <v>3930</v>
      </c>
    </row>
    <row r="592" spans="2:6">
      <c r="B592" s="30" t="s">
        <v>719</v>
      </c>
      <c r="C592" s="31" t="s">
        <v>3349</v>
      </c>
      <c r="D592" s="32" t="s">
        <v>1026</v>
      </c>
      <c r="E592" s="33" t="s">
        <v>1026</v>
      </c>
      <c r="F592" s="17" t="s">
        <v>3931</v>
      </c>
    </row>
    <row r="593" spans="2:6">
      <c r="B593" s="30" t="s">
        <v>719</v>
      </c>
      <c r="C593" s="31" t="s">
        <v>3349</v>
      </c>
      <c r="D593" s="32" t="s">
        <v>1027</v>
      </c>
      <c r="E593" s="33" t="s">
        <v>1027</v>
      </c>
      <c r="F593" s="17" t="s">
        <v>3932</v>
      </c>
    </row>
    <row r="594" spans="2:6">
      <c r="B594" s="30" t="s">
        <v>719</v>
      </c>
      <c r="C594" s="31" t="s">
        <v>3349</v>
      </c>
      <c r="D594" s="32" t="s">
        <v>1028</v>
      </c>
      <c r="E594" s="33" t="s">
        <v>1028</v>
      </c>
      <c r="F594" s="17" t="s">
        <v>3933</v>
      </c>
    </row>
    <row r="595" spans="2:6">
      <c r="B595" s="30" t="s">
        <v>719</v>
      </c>
      <c r="C595" s="31" t="s">
        <v>3349</v>
      </c>
      <c r="D595" s="32" t="s">
        <v>1029</v>
      </c>
      <c r="E595" s="33" t="s">
        <v>1029</v>
      </c>
      <c r="F595" s="17" t="s">
        <v>3934</v>
      </c>
    </row>
    <row r="596" spans="2:6">
      <c r="B596" s="30" t="s">
        <v>719</v>
      </c>
      <c r="C596" s="31" t="s">
        <v>3349</v>
      </c>
      <c r="D596" s="32" t="s">
        <v>1030</v>
      </c>
      <c r="E596" s="33" t="s">
        <v>1030</v>
      </c>
      <c r="F596" s="17" t="s">
        <v>3935</v>
      </c>
    </row>
    <row r="597" spans="2:6">
      <c r="B597" s="30" t="s">
        <v>719</v>
      </c>
      <c r="C597" s="31" t="s">
        <v>3349</v>
      </c>
      <c r="D597" s="32" t="s">
        <v>1031</v>
      </c>
      <c r="E597" s="33" t="s">
        <v>1031</v>
      </c>
      <c r="F597" s="17" t="s">
        <v>3936</v>
      </c>
    </row>
    <row r="598" spans="2:6">
      <c r="B598" s="30" t="s">
        <v>719</v>
      </c>
      <c r="C598" s="31" t="s">
        <v>3349</v>
      </c>
      <c r="D598" s="32" t="s">
        <v>1032</v>
      </c>
      <c r="E598" s="33" t="s">
        <v>1032</v>
      </c>
      <c r="F598" s="17" t="s">
        <v>3937</v>
      </c>
    </row>
    <row r="599" spans="2:6">
      <c r="B599" s="30" t="s">
        <v>719</v>
      </c>
      <c r="C599" s="31" t="s">
        <v>3349</v>
      </c>
      <c r="D599" s="32" t="s">
        <v>1033</v>
      </c>
      <c r="E599" s="33" t="s">
        <v>1033</v>
      </c>
      <c r="F599" s="17" t="s">
        <v>3938</v>
      </c>
    </row>
    <row r="600" spans="2:6">
      <c r="B600" s="30" t="s">
        <v>719</v>
      </c>
      <c r="C600" s="31" t="s">
        <v>3349</v>
      </c>
      <c r="D600" s="32" t="s">
        <v>1034</v>
      </c>
      <c r="E600" s="33" t="s">
        <v>1035</v>
      </c>
      <c r="F600" s="17" t="s">
        <v>3939</v>
      </c>
    </row>
    <row r="601" spans="2:6">
      <c r="B601" s="30" t="s">
        <v>719</v>
      </c>
      <c r="C601" s="31" t="s">
        <v>3349</v>
      </c>
      <c r="D601" s="32" t="s">
        <v>1036</v>
      </c>
      <c r="E601" s="33" t="s">
        <v>1036</v>
      </c>
      <c r="F601" s="17" t="s">
        <v>3940</v>
      </c>
    </row>
    <row r="602" spans="2:6">
      <c r="B602" s="30" t="s">
        <v>719</v>
      </c>
      <c r="C602" s="31" t="s">
        <v>3349</v>
      </c>
      <c r="D602" s="32" t="s">
        <v>1037</v>
      </c>
      <c r="E602" s="33" t="s">
        <v>1037</v>
      </c>
      <c r="F602" s="17" t="s">
        <v>3941</v>
      </c>
    </row>
    <row r="603" spans="2:6">
      <c r="B603" s="30" t="s">
        <v>719</v>
      </c>
      <c r="C603" s="31" t="s">
        <v>3349</v>
      </c>
      <c r="D603" s="32" t="s">
        <v>1038</v>
      </c>
      <c r="E603" s="33" t="s">
        <v>1038</v>
      </c>
      <c r="F603" s="17" t="s">
        <v>3942</v>
      </c>
    </row>
    <row r="604" spans="2:6">
      <c r="B604" s="30" t="s">
        <v>719</v>
      </c>
      <c r="C604" s="31" t="s">
        <v>3350</v>
      </c>
      <c r="D604" s="32" t="s">
        <v>1039</v>
      </c>
      <c r="E604" s="33" t="s">
        <v>1040</v>
      </c>
      <c r="F604" s="17" t="s">
        <v>3943</v>
      </c>
    </row>
    <row r="605" spans="2:6">
      <c r="B605" s="30" t="s">
        <v>719</v>
      </c>
      <c r="C605" s="31" t="s">
        <v>3350</v>
      </c>
      <c r="D605" s="32" t="s">
        <v>1041</v>
      </c>
      <c r="E605" s="33" t="s">
        <v>1041</v>
      </c>
      <c r="F605" s="17" t="s">
        <v>3944</v>
      </c>
    </row>
    <row r="606" spans="2:6">
      <c r="B606" s="30" t="s">
        <v>719</v>
      </c>
      <c r="C606" s="31" t="s">
        <v>3350</v>
      </c>
      <c r="D606" s="32" t="s">
        <v>1042</v>
      </c>
      <c r="E606" s="33" t="s">
        <v>1042</v>
      </c>
      <c r="F606" s="17" t="s">
        <v>3944</v>
      </c>
    </row>
    <row r="607" spans="2:6">
      <c r="B607" s="30" t="s">
        <v>719</v>
      </c>
      <c r="C607" s="31" t="s">
        <v>3350</v>
      </c>
      <c r="D607" s="32" t="s">
        <v>1043</v>
      </c>
      <c r="E607" s="33" t="s">
        <v>1044</v>
      </c>
      <c r="F607" s="17" t="s">
        <v>3945</v>
      </c>
    </row>
    <row r="608" spans="2:6">
      <c r="B608" s="30" t="s">
        <v>719</v>
      </c>
      <c r="C608" s="31" t="s">
        <v>3350</v>
      </c>
      <c r="D608" s="32" t="s">
        <v>1045</v>
      </c>
      <c r="E608" s="33" t="s">
        <v>1045</v>
      </c>
      <c r="F608" s="17" t="s">
        <v>3946</v>
      </c>
    </row>
    <row r="609" spans="2:6">
      <c r="B609" s="30" t="s">
        <v>719</v>
      </c>
      <c r="C609" s="31" t="s">
        <v>3350</v>
      </c>
      <c r="D609" s="32" t="s">
        <v>1046</v>
      </c>
      <c r="E609" s="33" t="s">
        <v>1047</v>
      </c>
      <c r="F609" s="17" t="s">
        <v>3946</v>
      </c>
    </row>
    <row r="610" spans="2:6">
      <c r="B610" s="30" t="s">
        <v>719</v>
      </c>
      <c r="C610" s="31" t="s">
        <v>3350</v>
      </c>
      <c r="D610" s="32" t="s">
        <v>1048</v>
      </c>
      <c r="E610" s="33" t="s">
        <v>1049</v>
      </c>
      <c r="F610" s="17" t="s">
        <v>3947</v>
      </c>
    </row>
    <row r="611" spans="2:6">
      <c r="B611" s="30" t="s">
        <v>719</v>
      </c>
      <c r="C611" s="31" t="s">
        <v>3350</v>
      </c>
      <c r="D611" s="32" t="s">
        <v>1050</v>
      </c>
      <c r="E611" s="33" t="s">
        <v>1051</v>
      </c>
      <c r="F611" s="17" t="s">
        <v>3948</v>
      </c>
    </row>
    <row r="612" spans="2:6">
      <c r="B612" s="30" t="s">
        <v>719</v>
      </c>
      <c r="C612" s="31" t="s">
        <v>3350</v>
      </c>
      <c r="D612" s="32" t="s">
        <v>1052</v>
      </c>
      <c r="E612" s="33" t="s">
        <v>1053</v>
      </c>
      <c r="F612" s="17" t="s">
        <v>3949</v>
      </c>
    </row>
    <row r="613" spans="2:6">
      <c r="B613" s="30" t="s">
        <v>719</v>
      </c>
      <c r="C613" s="31" t="s">
        <v>3350</v>
      </c>
      <c r="D613" s="32" t="s">
        <v>1054</v>
      </c>
      <c r="E613" s="33" t="s">
        <v>1055</v>
      </c>
      <c r="F613" s="17" t="s">
        <v>3950</v>
      </c>
    </row>
    <row r="614" spans="2:6">
      <c r="B614" s="30" t="s">
        <v>719</v>
      </c>
      <c r="C614" s="31" t="s">
        <v>3350</v>
      </c>
      <c r="D614" s="32" t="s">
        <v>1056</v>
      </c>
      <c r="E614" s="33" t="s">
        <v>1057</v>
      </c>
      <c r="F614" s="17" t="s">
        <v>3951</v>
      </c>
    </row>
    <row r="615" spans="2:6">
      <c r="B615" s="30" t="s">
        <v>719</v>
      </c>
      <c r="C615" s="31" t="s">
        <v>3350</v>
      </c>
      <c r="D615" s="32" t="s">
        <v>1058</v>
      </c>
      <c r="E615" s="33" t="s">
        <v>1059</v>
      </c>
      <c r="F615" s="17" t="s">
        <v>3952</v>
      </c>
    </row>
    <row r="616" spans="2:6">
      <c r="B616" s="30" t="s">
        <v>719</v>
      </c>
      <c r="C616" s="31" t="s">
        <v>3350</v>
      </c>
      <c r="D616" s="32" t="s">
        <v>1060</v>
      </c>
      <c r="E616" s="33" t="s">
        <v>1061</v>
      </c>
      <c r="F616" s="17" t="s">
        <v>3953</v>
      </c>
    </row>
    <row r="617" spans="2:6">
      <c r="B617" s="30" t="s">
        <v>719</v>
      </c>
      <c r="C617" s="31" t="s">
        <v>3350</v>
      </c>
      <c r="D617" s="32" t="s">
        <v>1062</v>
      </c>
      <c r="E617" s="33" t="s">
        <v>1063</v>
      </c>
      <c r="F617" s="17" t="s">
        <v>3954</v>
      </c>
    </row>
    <row r="618" spans="2:6">
      <c r="B618" s="30" t="s">
        <v>719</v>
      </c>
      <c r="C618" s="31" t="s">
        <v>3350</v>
      </c>
      <c r="D618" s="32" t="s">
        <v>1064</v>
      </c>
      <c r="E618" s="33" t="s">
        <v>1065</v>
      </c>
      <c r="F618" s="17" t="s">
        <v>3955</v>
      </c>
    </row>
    <row r="619" spans="2:6">
      <c r="B619" s="30" t="s">
        <v>719</v>
      </c>
      <c r="C619" s="31" t="s">
        <v>3350</v>
      </c>
      <c r="D619" s="32" t="s">
        <v>1066</v>
      </c>
      <c r="E619" s="33" t="s">
        <v>1066</v>
      </c>
      <c r="F619" s="17" t="s">
        <v>3956</v>
      </c>
    </row>
    <row r="620" spans="2:6">
      <c r="B620" s="30" t="s">
        <v>719</v>
      </c>
      <c r="C620" s="31" t="s">
        <v>3350</v>
      </c>
      <c r="D620" s="32" t="s">
        <v>1067</v>
      </c>
      <c r="E620" s="33" t="s">
        <v>1067</v>
      </c>
      <c r="F620" s="17" t="s">
        <v>3957</v>
      </c>
    </row>
    <row r="621" spans="2:6">
      <c r="B621" s="30" t="s">
        <v>719</v>
      </c>
      <c r="C621" s="31" t="s">
        <v>3350</v>
      </c>
      <c r="D621" s="32" t="s">
        <v>1068</v>
      </c>
      <c r="E621" s="33" t="s">
        <v>1068</v>
      </c>
      <c r="F621" s="17" t="s">
        <v>3958</v>
      </c>
    </row>
    <row r="622" spans="2:6">
      <c r="B622" s="30" t="s">
        <v>719</v>
      </c>
      <c r="C622" s="31" t="s">
        <v>3350</v>
      </c>
      <c r="D622" s="32" t="s">
        <v>1069</v>
      </c>
      <c r="E622" s="33" t="s">
        <v>1070</v>
      </c>
      <c r="F622" s="17" t="s">
        <v>3959</v>
      </c>
    </row>
    <row r="623" spans="2:6">
      <c r="B623" s="30" t="s">
        <v>719</v>
      </c>
      <c r="C623" s="31" t="s">
        <v>3350</v>
      </c>
      <c r="D623" s="32" t="s">
        <v>1071</v>
      </c>
      <c r="E623" s="33" t="s">
        <v>1072</v>
      </c>
      <c r="F623" s="17" t="s">
        <v>3960</v>
      </c>
    </row>
    <row r="624" spans="2:6">
      <c r="B624" s="30" t="s">
        <v>719</v>
      </c>
      <c r="C624" s="31" t="s">
        <v>3350</v>
      </c>
      <c r="D624" s="32" t="s">
        <v>1073</v>
      </c>
      <c r="E624" s="33" t="s">
        <v>1074</v>
      </c>
      <c r="F624" s="17" t="s">
        <v>3961</v>
      </c>
    </row>
    <row r="625" spans="2:6">
      <c r="B625" s="30" t="s">
        <v>719</v>
      </c>
      <c r="C625" s="31" t="s">
        <v>3350</v>
      </c>
      <c r="D625" s="32" t="s">
        <v>1075</v>
      </c>
      <c r="E625" s="33" t="s">
        <v>1075</v>
      </c>
      <c r="F625" s="17" t="s">
        <v>3962</v>
      </c>
    </row>
    <row r="626" spans="2:6">
      <c r="B626" s="30" t="s">
        <v>719</v>
      </c>
      <c r="C626" s="31" t="s">
        <v>3351</v>
      </c>
      <c r="D626" s="32" t="s">
        <v>1076</v>
      </c>
      <c r="E626" s="33" t="s">
        <v>1077</v>
      </c>
      <c r="F626" s="17" t="s">
        <v>3963</v>
      </c>
    </row>
    <row r="627" spans="2:6">
      <c r="B627" s="30" t="s">
        <v>719</v>
      </c>
      <c r="C627" s="31" t="s">
        <v>3351</v>
      </c>
      <c r="D627" s="32" t="s">
        <v>1078</v>
      </c>
      <c r="E627" s="33" t="s">
        <v>1079</v>
      </c>
      <c r="F627" s="17" t="s">
        <v>3964</v>
      </c>
    </row>
    <row r="628" spans="2:6">
      <c r="B628" s="30" t="s">
        <v>719</v>
      </c>
      <c r="C628" s="31" t="s">
        <v>3337</v>
      </c>
      <c r="D628" s="32" t="s">
        <v>1080</v>
      </c>
      <c r="E628" s="33" t="s">
        <v>1081</v>
      </c>
      <c r="F628" s="17" t="s">
        <v>3965</v>
      </c>
    </row>
    <row r="629" spans="2:6">
      <c r="B629" s="30" t="s">
        <v>719</v>
      </c>
      <c r="C629" s="31" t="s">
        <v>3337</v>
      </c>
      <c r="D629" s="32" t="s">
        <v>1082</v>
      </c>
      <c r="E629" s="33" t="s">
        <v>1083</v>
      </c>
      <c r="F629" s="17" t="s">
        <v>3965</v>
      </c>
    </row>
    <row r="630" spans="2:6">
      <c r="B630" s="30" t="s">
        <v>719</v>
      </c>
      <c r="C630" s="31" t="s">
        <v>3337</v>
      </c>
      <c r="D630" s="32" t="s">
        <v>1084</v>
      </c>
      <c r="E630" s="33" t="s">
        <v>1085</v>
      </c>
      <c r="F630" s="17" t="s">
        <v>3966</v>
      </c>
    </row>
    <row r="631" spans="2:6">
      <c r="B631" s="30" t="s">
        <v>719</v>
      </c>
      <c r="C631" s="31" t="s">
        <v>3351</v>
      </c>
      <c r="D631" s="32" t="s">
        <v>1086</v>
      </c>
      <c r="E631" s="33" t="s">
        <v>1086</v>
      </c>
      <c r="F631" s="17" t="s">
        <v>3967</v>
      </c>
    </row>
    <row r="632" spans="2:6">
      <c r="B632" s="30" t="s">
        <v>719</v>
      </c>
      <c r="C632" s="31" t="s">
        <v>3351</v>
      </c>
      <c r="D632" s="32" t="s">
        <v>1087</v>
      </c>
      <c r="E632" s="33" t="s">
        <v>1088</v>
      </c>
      <c r="F632" s="17" t="s">
        <v>3968</v>
      </c>
    </row>
    <row r="633" spans="2:6">
      <c r="B633" s="30" t="s">
        <v>719</v>
      </c>
      <c r="C633" s="31" t="s">
        <v>3351</v>
      </c>
      <c r="D633" s="32" t="s">
        <v>1089</v>
      </c>
      <c r="E633" s="33" t="s">
        <v>1090</v>
      </c>
      <c r="F633" s="17" t="s">
        <v>3969</v>
      </c>
    </row>
    <row r="634" spans="2:6">
      <c r="B634" s="30" t="s">
        <v>719</v>
      </c>
      <c r="C634" s="31" t="s">
        <v>3351</v>
      </c>
      <c r="D634" s="32" t="s">
        <v>1091</v>
      </c>
      <c r="E634" s="33" t="s">
        <v>1091</v>
      </c>
      <c r="F634" s="17" t="s">
        <v>3970</v>
      </c>
    </row>
    <row r="635" spans="2:6">
      <c r="B635" s="30" t="s">
        <v>719</v>
      </c>
      <c r="C635" s="31" t="s">
        <v>3351</v>
      </c>
      <c r="D635" s="32" t="s">
        <v>1092</v>
      </c>
      <c r="E635" s="33" t="s">
        <v>1093</v>
      </c>
      <c r="F635" s="17" t="s">
        <v>3971</v>
      </c>
    </row>
    <row r="636" spans="2:6">
      <c r="B636" s="30" t="s">
        <v>719</v>
      </c>
      <c r="C636" s="31" t="s">
        <v>3337</v>
      </c>
      <c r="D636" s="32" t="s">
        <v>1094</v>
      </c>
      <c r="E636" s="33" t="s">
        <v>1095</v>
      </c>
      <c r="F636" s="17" t="s">
        <v>3972</v>
      </c>
    </row>
    <row r="637" spans="2:6">
      <c r="B637" s="30" t="s">
        <v>719</v>
      </c>
      <c r="C637" s="31" t="s">
        <v>3351</v>
      </c>
      <c r="D637" s="32" t="s">
        <v>1096</v>
      </c>
      <c r="E637" s="33" t="s">
        <v>1097</v>
      </c>
      <c r="F637" s="17" t="s">
        <v>3973</v>
      </c>
    </row>
    <row r="638" spans="2:6">
      <c r="B638" s="30" t="s">
        <v>719</v>
      </c>
      <c r="C638" s="31" t="s">
        <v>3337</v>
      </c>
      <c r="D638" s="32" t="s">
        <v>1098</v>
      </c>
      <c r="E638" s="33" t="s">
        <v>1099</v>
      </c>
      <c r="F638" s="17" t="s">
        <v>3974</v>
      </c>
    </row>
    <row r="639" spans="2:6">
      <c r="B639" s="30" t="s">
        <v>719</v>
      </c>
      <c r="C639" s="31" t="s">
        <v>3337</v>
      </c>
      <c r="D639" s="32" t="s">
        <v>1100</v>
      </c>
      <c r="E639" s="33" t="s">
        <v>1101</v>
      </c>
      <c r="F639" s="17" t="s">
        <v>3975</v>
      </c>
    </row>
    <row r="640" spans="2:6">
      <c r="B640" s="30" t="s">
        <v>719</v>
      </c>
      <c r="C640" s="31" t="s">
        <v>3351</v>
      </c>
      <c r="D640" s="32" t="s">
        <v>1102</v>
      </c>
      <c r="E640" s="33" t="s">
        <v>1103</v>
      </c>
      <c r="F640" s="17" t="s">
        <v>3976</v>
      </c>
    </row>
    <row r="641" spans="2:6">
      <c r="B641" s="30" t="s">
        <v>719</v>
      </c>
      <c r="C641" s="31" t="s">
        <v>3352</v>
      </c>
      <c r="D641" s="32" t="s">
        <v>1104</v>
      </c>
      <c r="E641" s="33" t="s">
        <v>1105</v>
      </c>
      <c r="F641" s="17" t="s">
        <v>3977</v>
      </c>
    </row>
    <row r="642" spans="2:6">
      <c r="B642" s="30" t="s">
        <v>719</v>
      </c>
      <c r="C642" s="31" t="s">
        <v>3352</v>
      </c>
      <c r="D642" s="32" t="s">
        <v>1106</v>
      </c>
      <c r="E642" s="33" t="s">
        <v>1107</v>
      </c>
      <c r="F642" s="17" t="s">
        <v>3978</v>
      </c>
    </row>
    <row r="643" spans="2:6">
      <c r="B643" s="30" t="s">
        <v>719</v>
      </c>
      <c r="C643" s="31" t="s">
        <v>3352</v>
      </c>
      <c r="D643" s="32" t="s">
        <v>1108</v>
      </c>
      <c r="E643" s="33" t="s">
        <v>1109</v>
      </c>
      <c r="F643" s="17" t="s">
        <v>3979</v>
      </c>
    </row>
    <row r="644" spans="2:6">
      <c r="B644" s="30" t="s">
        <v>719</v>
      </c>
      <c r="C644" s="31" t="s">
        <v>3352</v>
      </c>
      <c r="D644" s="32" t="s">
        <v>1110</v>
      </c>
      <c r="E644" s="33" t="s">
        <v>1110</v>
      </c>
      <c r="F644" s="17" t="s">
        <v>3980</v>
      </c>
    </row>
    <row r="645" spans="2:6">
      <c r="B645" s="30" t="s">
        <v>719</v>
      </c>
      <c r="C645" s="31" t="s">
        <v>3352</v>
      </c>
      <c r="D645" s="32" t="s">
        <v>1111</v>
      </c>
      <c r="E645" s="33" t="s">
        <v>1111</v>
      </c>
      <c r="F645" s="17" t="s">
        <v>3981</v>
      </c>
    </row>
    <row r="646" spans="2:6">
      <c r="B646" s="30" t="s">
        <v>719</v>
      </c>
      <c r="C646" s="31" t="s">
        <v>3352</v>
      </c>
      <c r="D646" s="32" t="s">
        <v>1112</v>
      </c>
      <c r="E646" s="33" t="s">
        <v>1113</v>
      </c>
      <c r="F646" s="17" t="s">
        <v>3982</v>
      </c>
    </row>
    <row r="647" spans="2:6">
      <c r="B647" s="30" t="s">
        <v>719</v>
      </c>
      <c r="C647" s="31" t="s">
        <v>3352</v>
      </c>
      <c r="D647" s="32" t="s">
        <v>1114</v>
      </c>
      <c r="E647" s="33" t="s">
        <v>1114</v>
      </c>
      <c r="F647" s="17" t="s">
        <v>3983</v>
      </c>
    </row>
    <row r="648" spans="2:6">
      <c r="B648" s="30" t="s">
        <v>719</v>
      </c>
      <c r="C648" s="31" t="s">
        <v>3352</v>
      </c>
      <c r="D648" s="32" t="s">
        <v>1115</v>
      </c>
      <c r="E648" s="33" t="s">
        <v>1116</v>
      </c>
      <c r="F648" s="17" t="s">
        <v>3984</v>
      </c>
    </row>
    <row r="649" spans="2:6">
      <c r="B649" s="30" t="s">
        <v>719</v>
      </c>
      <c r="C649" s="31" t="s">
        <v>3353</v>
      </c>
      <c r="D649" s="32" t="s">
        <v>1117</v>
      </c>
      <c r="E649" s="33" t="s">
        <v>1117</v>
      </c>
      <c r="F649" s="17" t="s">
        <v>3985</v>
      </c>
    </row>
    <row r="650" spans="2:6">
      <c r="B650" s="30" t="s">
        <v>719</v>
      </c>
      <c r="C650" s="31" t="s">
        <v>3353</v>
      </c>
      <c r="D650" s="32" t="s">
        <v>1118</v>
      </c>
      <c r="E650" s="33" t="s">
        <v>1119</v>
      </c>
      <c r="F650" s="17" t="s">
        <v>3986</v>
      </c>
    </row>
    <row r="651" spans="2:6">
      <c r="B651" s="30" t="s">
        <v>719</v>
      </c>
      <c r="C651" s="31" t="s">
        <v>3353</v>
      </c>
      <c r="D651" s="32" t="s">
        <v>1120</v>
      </c>
      <c r="E651" s="33" t="s">
        <v>1121</v>
      </c>
      <c r="F651" s="17" t="s">
        <v>3987</v>
      </c>
    </row>
    <row r="652" spans="2:6">
      <c r="B652" s="30" t="s">
        <v>719</v>
      </c>
      <c r="C652" s="31" t="s">
        <v>3351</v>
      </c>
      <c r="D652" s="32" t="s">
        <v>1122</v>
      </c>
      <c r="E652" s="33" t="s">
        <v>1122</v>
      </c>
      <c r="F652" s="17" t="s">
        <v>3988</v>
      </c>
    </row>
    <row r="653" spans="2:6">
      <c r="B653" s="30" t="s">
        <v>719</v>
      </c>
      <c r="C653" s="31" t="s">
        <v>3351</v>
      </c>
      <c r="D653" s="32" t="s">
        <v>1123</v>
      </c>
      <c r="E653" s="33" t="s">
        <v>1123</v>
      </c>
      <c r="F653" s="17" t="s">
        <v>3989</v>
      </c>
    </row>
    <row r="654" spans="2:6">
      <c r="B654" s="30" t="s">
        <v>719</v>
      </c>
      <c r="C654" s="31" t="s">
        <v>3353</v>
      </c>
      <c r="D654" s="32" t="s">
        <v>1124</v>
      </c>
      <c r="E654" s="33" t="s">
        <v>1125</v>
      </c>
      <c r="F654" s="17" t="s">
        <v>3990</v>
      </c>
    </row>
    <row r="655" spans="2:6">
      <c r="B655" s="30" t="s">
        <v>719</v>
      </c>
      <c r="C655" s="31" t="s">
        <v>3353</v>
      </c>
      <c r="D655" s="32" t="s">
        <v>1126</v>
      </c>
      <c r="E655" s="33" t="s">
        <v>1127</v>
      </c>
      <c r="F655" s="17" t="s">
        <v>3991</v>
      </c>
    </row>
    <row r="656" spans="2:6">
      <c r="B656" s="30" t="s">
        <v>719</v>
      </c>
      <c r="C656" s="31" t="s">
        <v>3353</v>
      </c>
      <c r="D656" s="32" t="s">
        <v>1128</v>
      </c>
      <c r="E656" s="33" t="s">
        <v>1128</v>
      </c>
      <c r="F656" s="17" t="s">
        <v>3992</v>
      </c>
    </row>
    <row r="657" spans="2:6">
      <c r="B657" s="30" t="s">
        <v>719</v>
      </c>
      <c r="C657" s="31" t="s">
        <v>3351</v>
      </c>
      <c r="D657" s="32" t="s">
        <v>1129</v>
      </c>
      <c r="E657" s="33" t="s">
        <v>1130</v>
      </c>
      <c r="F657" s="17" t="s">
        <v>3993</v>
      </c>
    </row>
    <row r="658" spans="2:6">
      <c r="B658" s="30" t="s">
        <v>719</v>
      </c>
      <c r="C658" s="31" t="s">
        <v>3353</v>
      </c>
      <c r="D658" s="32" t="s">
        <v>1131</v>
      </c>
      <c r="E658" s="33" t="s">
        <v>1132</v>
      </c>
      <c r="F658" s="17" t="s">
        <v>3994</v>
      </c>
    </row>
    <row r="659" spans="2:6">
      <c r="B659" s="30" t="s">
        <v>719</v>
      </c>
      <c r="C659" s="31" t="s">
        <v>3349</v>
      </c>
      <c r="D659" s="32" t="s">
        <v>1133</v>
      </c>
      <c r="E659" s="33" t="s">
        <v>1133</v>
      </c>
      <c r="F659" s="17" t="s">
        <v>3995</v>
      </c>
    </row>
    <row r="660" spans="2:6">
      <c r="B660" s="30" t="s">
        <v>719</v>
      </c>
      <c r="C660" s="31" t="s">
        <v>3349</v>
      </c>
      <c r="D660" s="32" t="s">
        <v>1134</v>
      </c>
      <c r="E660" s="33" t="s">
        <v>1134</v>
      </c>
      <c r="F660" s="17" t="s">
        <v>3996</v>
      </c>
    </row>
    <row r="661" spans="2:6">
      <c r="B661" s="30" t="s">
        <v>719</v>
      </c>
      <c r="C661" s="31" t="s">
        <v>3349</v>
      </c>
      <c r="D661" s="32" t="s">
        <v>1135</v>
      </c>
      <c r="E661" s="33" t="s">
        <v>1135</v>
      </c>
      <c r="F661" s="17" t="s">
        <v>3997</v>
      </c>
    </row>
    <row r="662" spans="2:6">
      <c r="B662" s="30" t="s">
        <v>719</v>
      </c>
      <c r="C662" s="31" t="s">
        <v>3349</v>
      </c>
      <c r="D662" s="32" t="s">
        <v>1136</v>
      </c>
      <c r="E662" s="33" t="s">
        <v>1136</v>
      </c>
      <c r="F662" s="17" t="s">
        <v>3998</v>
      </c>
    </row>
    <row r="663" spans="2:6">
      <c r="B663" s="30" t="s">
        <v>719</v>
      </c>
      <c r="C663" s="31" t="s">
        <v>3349</v>
      </c>
      <c r="D663" s="32" t="s">
        <v>1137</v>
      </c>
      <c r="E663" s="33" t="s">
        <v>1137</v>
      </c>
      <c r="F663" s="17" t="s">
        <v>3999</v>
      </c>
    </row>
    <row r="664" spans="2:6">
      <c r="B664" s="30" t="s">
        <v>719</v>
      </c>
      <c r="C664" s="31" t="s">
        <v>3349</v>
      </c>
      <c r="D664" s="32" t="s">
        <v>1138</v>
      </c>
      <c r="E664" s="33" t="s">
        <v>1138</v>
      </c>
      <c r="F664" s="17" t="s">
        <v>4000</v>
      </c>
    </row>
    <row r="665" spans="2:6">
      <c r="B665" s="30" t="s">
        <v>719</v>
      </c>
      <c r="C665" s="31" t="s">
        <v>3349</v>
      </c>
      <c r="D665" s="32" t="s">
        <v>1139</v>
      </c>
      <c r="E665" s="33" t="s">
        <v>1139</v>
      </c>
      <c r="F665" s="17" t="s">
        <v>4001</v>
      </c>
    </row>
    <row r="666" spans="2:6">
      <c r="B666" s="30" t="s">
        <v>719</v>
      </c>
      <c r="C666" s="31" t="s">
        <v>3349</v>
      </c>
      <c r="D666" s="32" t="s">
        <v>1140</v>
      </c>
      <c r="E666" s="33" t="s">
        <v>1140</v>
      </c>
      <c r="F666" s="17" t="s">
        <v>4002</v>
      </c>
    </row>
    <row r="667" spans="2:6">
      <c r="B667" s="30" t="s">
        <v>719</v>
      </c>
      <c r="C667" s="31" t="s">
        <v>3349</v>
      </c>
      <c r="D667" s="32" t="s">
        <v>1141</v>
      </c>
      <c r="E667" s="33" t="s">
        <v>1141</v>
      </c>
      <c r="F667" s="17" t="s">
        <v>4003</v>
      </c>
    </row>
    <row r="668" spans="2:6">
      <c r="B668" s="30" t="s">
        <v>719</v>
      </c>
      <c r="C668" s="31" t="s">
        <v>3349</v>
      </c>
      <c r="D668" s="32" t="s">
        <v>1142</v>
      </c>
      <c r="E668" s="33" t="s">
        <v>1142</v>
      </c>
      <c r="F668" s="17" t="s">
        <v>4004</v>
      </c>
    </row>
    <row r="669" spans="2:6">
      <c r="B669" s="30" t="s">
        <v>719</v>
      </c>
      <c r="C669" s="31" t="s">
        <v>3349</v>
      </c>
      <c r="D669" s="32" t="s">
        <v>1143</v>
      </c>
      <c r="E669" s="33" t="s">
        <v>1143</v>
      </c>
      <c r="F669" s="17" t="s">
        <v>4005</v>
      </c>
    </row>
    <row r="670" spans="2:6">
      <c r="B670" s="30" t="s">
        <v>719</v>
      </c>
      <c r="C670" s="31" t="s">
        <v>3349</v>
      </c>
      <c r="D670" s="32" t="s">
        <v>1144</v>
      </c>
      <c r="E670" s="33" t="s">
        <v>1144</v>
      </c>
      <c r="F670" s="17" t="s">
        <v>4006</v>
      </c>
    </row>
    <row r="671" spans="2:6">
      <c r="B671" s="30" t="s">
        <v>719</v>
      </c>
      <c r="C671" s="31" t="s">
        <v>3349</v>
      </c>
      <c r="D671" s="32" t="s">
        <v>1145</v>
      </c>
      <c r="E671" s="33" t="s">
        <v>1146</v>
      </c>
      <c r="F671" s="17" t="s">
        <v>4007</v>
      </c>
    </row>
    <row r="672" spans="2:6">
      <c r="B672" s="30" t="s">
        <v>719</v>
      </c>
      <c r="C672" s="31" t="s">
        <v>3349</v>
      </c>
      <c r="D672" s="32" t="s">
        <v>1147</v>
      </c>
      <c r="E672" s="33" t="s">
        <v>1147</v>
      </c>
      <c r="F672" s="17" t="s">
        <v>4008</v>
      </c>
    </row>
    <row r="673" spans="2:6">
      <c r="B673" s="30" t="s">
        <v>719</v>
      </c>
      <c r="C673" s="31" t="s">
        <v>3349</v>
      </c>
      <c r="D673" s="32" t="s">
        <v>1148</v>
      </c>
      <c r="E673" s="33" t="s">
        <v>1148</v>
      </c>
      <c r="F673" s="17" t="s">
        <v>4009</v>
      </c>
    </row>
    <row r="674" spans="2:6">
      <c r="B674" s="30" t="s">
        <v>719</v>
      </c>
      <c r="C674" s="31" t="s">
        <v>3351</v>
      </c>
      <c r="D674" s="32" t="s">
        <v>1149</v>
      </c>
      <c r="E674" s="33" t="s">
        <v>1150</v>
      </c>
      <c r="F674" s="17" t="s">
        <v>4010</v>
      </c>
    </row>
    <row r="675" spans="2:6">
      <c r="B675" s="30" t="s">
        <v>719</v>
      </c>
      <c r="C675" s="31" t="s">
        <v>3346</v>
      </c>
      <c r="D675" s="32" t="s">
        <v>1151</v>
      </c>
      <c r="E675" s="33" t="s">
        <v>1151</v>
      </c>
      <c r="F675" s="17" t="s">
        <v>4011</v>
      </c>
    </row>
    <row r="676" spans="2:6">
      <c r="B676" s="30" t="s">
        <v>719</v>
      </c>
      <c r="C676" s="31" t="s">
        <v>3346</v>
      </c>
      <c r="D676" s="32" t="s">
        <v>1152</v>
      </c>
      <c r="E676" s="33" t="s">
        <v>1153</v>
      </c>
      <c r="F676" s="17" t="s">
        <v>3885</v>
      </c>
    </row>
    <row r="677" spans="2:6">
      <c r="B677" s="30" t="s">
        <v>719</v>
      </c>
      <c r="C677" s="31" t="s">
        <v>3346</v>
      </c>
      <c r="D677" s="32" t="s">
        <v>1154</v>
      </c>
      <c r="E677" s="33" t="s">
        <v>1155</v>
      </c>
      <c r="F677" s="17" t="s">
        <v>3886</v>
      </c>
    </row>
    <row r="678" spans="2:6">
      <c r="B678" s="30" t="s">
        <v>719</v>
      </c>
      <c r="C678" s="31" t="s">
        <v>3348</v>
      </c>
      <c r="D678" s="32" t="s">
        <v>1156</v>
      </c>
      <c r="E678" s="33" t="s">
        <v>1157</v>
      </c>
      <c r="F678" s="17" t="s">
        <v>3912</v>
      </c>
    </row>
    <row r="679" spans="2:6">
      <c r="B679" s="30" t="s">
        <v>1158</v>
      </c>
      <c r="C679" s="31" t="s">
        <v>3354</v>
      </c>
      <c r="D679" s="32" t="s">
        <v>1160</v>
      </c>
      <c r="E679" s="33" t="s">
        <v>1161</v>
      </c>
      <c r="F679" s="17" t="s">
        <v>4012</v>
      </c>
    </row>
    <row r="680" spans="2:6">
      <c r="B680" s="30" t="s">
        <v>1158</v>
      </c>
      <c r="C680" s="31" t="s">
        <v>3354</v>
      </c>
      <c r="D680" s="32" t="s">
        <v>1162</v>
      </c>
      <c r="E680" s="33" t="s">
        <v>1163</v>
      </c>
      <c r="F680" s="17" t="s">
        <v>4012</v>
      </c>
    </row>
    <row r="681" spans="2:6">
      <c r="B681" s="30" t="s">
        <v>1158</v>
      </c>
      <c r="C681" s="31" t="s">
        <v>3354</v>
      </c>
      <c r="D681" s="32" t="s">
        <v>1164</v>
      </c>
      <c r="E681" s="33" t="s">
        <v>1165</v>
      </c>
      <c r="F681" s="17" t="s">
        <v>4012</v>
      </c>
    </row>
    <row r="682" spans="2:6">
      <c r="B682" s="30" t="s">
        <v>1158</v>
      </c>
      <c r="C682" s="31" t="s">
        <v>3354</v>
      </c>
      <c r="D682" s="32" t="s">
        <v>1166</v>
      </c>
      <c r="E682" s="33" t="s">
        <v>1167</v>
      </c>
      <c r="F682" s="17" t="s">
        <v>4012</v>
      </c>
    </row>
    <row r="683" spans="2:6">
      <c r="B683" s="30" t="s">
        <v>1158</v>
      </c>
      <c r="C683" s="31" t="s">
        <v>3354</v>
      </c>
      <c r="D683" s="32" t="s">
        <v>1168</v>
      </c>
      <c r="E683" s="33" t="s">
        <v>1169</v>
      </c>
      <c r="F683" s="17" t="s">
        <v>4012</v>
      </c>
    </row>
    <row r="684" spans="2:6">
      <c r="B684" s="30" t="s">
        <v>1158</v>
      </c>
      <c r="C684" s="31" t="s">
        <v>3354</v>
      </c>
      <c r="D684" s="32" t="s">
        <v>1170</v>
      </c>
      <c r="E684" s="33" t="s">
        <v>1171</v>
      </c>
      <c r="F684" s="17" t="s">
        <v>4012</v>
      </c>
    </row>
    <row r="685" spans="2:6">
      <c r="B685" s="30" t="s">
        <v>1158</v>
      </c>
      <c r="C685" s="31" t="s">
        <v>3354</v>
      </c>
      <c r="D685" s="32" t="s">
        <v>1172</v>
      </c>
      <c r="E685" s="33" t="s">
        <v>1173</v>
      </c>
      <c r="F685" s="17" t="s">
        <v>4012</v>
      </c>
    </row>
    <row r="686" spans="2:6">
      <c r="B686" s="30" t="s">
        <v>1158</v>
      </c>
      <c r="C686" s="31" t="s">
        <v>3354</v>
      </c>
      <c r="D686" s="32" t="s">
        <v>1174</v>
      </c>
      <c r="E686" s="33" t="s">
        <v>1175</v>
      </c>
      <c r="F686" s="17" t="s">
        <v>4012</v>
      </c>
    </row>
    <row r="687" spans="2:6">
      <c r="B687" s="30" t="s">
        <v>1158</v>
      </c>
      <c r="C687" s="31" t="s">
        <v>3354</v>
      </c>
      <c r="D687" s="32" t="s">
        <v>1176</v>
      </c>
      <c r="E687" s="33" t="s">
        <v>1177</v>
      </c>
      <c r="F687" s="17" t="s">
        <v>4012</v>
      </c>
    </row>
    <row r="688" spans="2:6">
      <c r="B688" s="30" t="s">
        <v>1158</v>
      </c>
      <c r="C688" s="31" t="s">
        <v>3355</v>
      </c>
      <c r="D688" s="32" t="s">
        <v>1178</v>
      </c>
      <c r="E688" s="33" t="s">
        <v>1179</v>
      </c>
      <c r="F688" s="17" t="s">
        <v>4013</v>
      </c>
    </row>
    <row r="689" spans="2:6">
      <c r="B689" s="30" t="s">
        <v>1158</v>
      </c>
      <c r="C689" s="31" t="s">
        <v>3355</v>
      </c>
      <c r="D689" s="32" t="s">
        <v>1180</v>
      </c>
      <c r="E689" s="33" t="s">
        <v>1181</v>
      </c>
      <c r="F689" s="17" t="s">
        <v>4013</v>
      </c>
    </row>
    <row r="690" spans="2:6">
      <c r="B690" s="30" t="s">
        <v>1158</v>
      </c>
      <c r="C690" s="31" t="s">
        <v>3355</v>
      </c>
      <c r="D690" s="32" t="s">
        <v>1182</v>
      </c>
      <c r="E690" s="33" t="s">
        <v>1183</v>
      </c>
      <c r="F690" s="17" t="s">
        <v>4013</v>
      </c>
    </row>
    <row r="691" spans="2:6">
      <c r="B691" s="30" t="s">
        <v>1158</v>
      </c>
      <c r="C691" s="31" t="s">
        <v>3355</v>
      </c>
      <c r="D691" s="32" t="s">
        <v>1184</v>
      </c>
      <c r="E691" s="33" t="s">
        <v>1185</v>
      </c>
      <c r="F691" s="17" t="s">
        <v>4013</v>
      </c>
    </row>
    <row r="692" spans="2:6">
      <c r="B692" s="30" t="s">
        <v>1158</v>
      </c>
      <c r="C692" s="31" t="s">
        <v>3355</v>
      </c>
      <c r="D692" s="32" t="s">
        <v>1186</v>
      </c>
      <c r="E692" s="33" t="s">
        <v>1187</v>
      </c>
      <c r="F692" s="17" t="s">
        <v>4013</v>
      </c>
    </row>
    <row r="693" spans="2:6">
      <c r="B693" s="30" t="s">
        <v>1158</v>
      </c>
      <c r="C693" s="31" t="s">
        <v>3355</v>
      </c>
      <c r="D693" s="32" t="s">
        <v>1188</v>
      </c>
      <c r="E693" s="33" t="s">
        <v>1189</v>
      </c>
      <c r="F693" s="17" t="s">
        <v>4013</v>
      </c>
    </row>
    <row r="694" spans="2:6">
      <c r="B694" s="30" t="s">
        <v>1158</v>
      </c>
      <c r="C694" s="31" t="s">
        <v>3355</v>
      </c>
      <c r="D694" s="32" t="s">
        <v>1190</v>
      </c>
      <c r="E694" s="33" t="s">
        <v>1191</v>
      </c>
      <c r="F694" s="17" t="s">
        <v>4013</v>
      </c>
    </row>
    <row r="695" spans="2:6">
      <c r="B695" s="30" t="s">
        <v>1158</v>
      </c>
      <c r="C695" s="31" t="s">
        <v>3355</v>
      </c>
      <c r="D695" s="32" t="s">
        <v>1192</v>
      </c>
      <c r="E695" s="33" t="s">
        <v>1193</v>
      </c>
      <c r="F695" s="17" t="s">
        <v>4013</v>
      </c>
    </row>
    <row r="696" spans="2:6">
      <c r="B696" s="30" t="s">
        <v>1158</v>
      </c>
      <c r="C696" s="31" t="s">
        <v>3355</v>
      </c>
      <c r="D696" s="32" t="s">
        <v>1194</v>
      </c>
      <c r="E696" s="33" t="s">
        <v>1195</v>
      </c>
      <c r="F696" s="17" t="s">
        <v>4013</v>
      </c>
    </row>
    <row r="697" spans="2:6">
      <c r="B697" s="30" t="s">
        <v>1158</v>
      </c>
      <c r="C697" s="31" t="s">
        <v>3355</v>
      </c>
      <c r="D697" s="32" t="s">
        <v>1196</v>
      </c>
      <c r="E697" s="33" t="s">
        <v>1197</v>
      </c>
      <c r="F697" s="17" t="s">
        <v>4013</v>
      </c>
    </row>
    <row r="698" spans="2:6">
      <c r="B698" s="30" t="s">
        <v>1158</v>
      </c>
      <c r="C698" s="31" t="s">
        <v>3354</v>
      </c>
      <c r="D698" s="32" t="s">
        <v>1198</v>
      </c>
      <c r="E698" s="33" t="s">
        <v>1199</v>
      </c>
      <c r="F698" s="17" t="s">
        <v>4014</v>
      </c>
    </row>
    <row r="699" spans="2:6">
      <c r="B699" s="30" t="s">
        <v>1158</v>
      </c>
      <c r="C699" s="31" t="s">
        <v>3354</v>
      </c>
      <c r="D699" s="32" t="s">
        <v>1200</v>
      </c>
      <c r="E699" s="33" t="s">
        <v>1201</v>
      </c>
      <c r="F699" s="17" t="s">
        <v>4014</v>
      </c>
    </row>
    <row r="700" spans="2:6">
      <c r="B700" s="30" t="s">
        <v>1158</v>
      </c>
      <c r="C700" s="31" t="s">
        <v>3354</v>
      </c>
      <c r="D700" s="32" t="s">
        <v>1202</v>
      </c>
      <c r="E700" s="33" t="s">
        <v>1203</v>
      </c>
      <c r="F700" s="17" t="s">
        <v>4014</v>
      </c>
    </row>
    <row r="701" spans="2:6">
      <c r="B701" s="30" t="s">
        <v>1158</v>
      </c>
      <c r="C701" s="31" t="s">
        <v>3354</v>
      </c>
      <c r="D701" s="32" t="s">
        <v>1204</v>
      </c>
      <c r="E701" s="33" t="s">
        <v>1205</v>
      </c>
      <c r="F701" s="17" t="s">
        <v>4014</v>
      </c>
    </row>
    <row r="702" spans="2:6">
      <c r="B702" s="30" t="s">
        <v>1158</v>
      </c>
      <c r="C702" s="31" t="s">
        <v>3354</v>
      </c>
      <c r="D702" s="32" t="s">
        <v>1206</v>
      </c>
      <c r="E702" s="33" t="s">
        <v>1207</v>
      </c>
      <c r="F702" s="17" t="s">
        <v>4014</v>
      </c>
    </row>
    <row r="703" spans="2:6">
      <c r="B703" s="30" t="s">
        <v>1158</v>
      </c>
      <c r="C703" s="31" t="s">
        <v>3354</v>
      </c>
      <c r="D703" s="32" t="s">
        <v>1208</v>
      </c>
      <c r="E703" s="33" t="s">
        <v>1209</v>
      </c>
      <c r="F703" s="17" t="s">
        <v>4014</v>
      </c>
    </row>
    <row r="704" spans="2:6">
      <c r="B704" s="30" t="s">
        <v>1158</v>
      </c>
      <c r="C704" s="31" t="s">
        <v>3354</v>
      </c>
      <c r="D704" s="32" t="s">
        <v>1210</v>
      </c>
      <c r="E704" s="33" t="s">
        <v>1211</v>
      </c>
      <c r="F704" s="17" t="s">
        <v>4014</v>
      </c>
    </row>
    <row r="705" spans="2:6">
      <c r="B705" s="30" t="s">
        <v>1158</v>
      </c>
      <c r="C705" s="31" t="s">
        <v>3354</v>
      </c>
      <c r="D705" s="32" t="s">
        <v>1212</v>
      </c>
      <c r="E705" s="33" t="s">
        <v>1213</v>
      </c>
      <c r="F705" s="17" t="s">
        <v>4014</v>
      </c>
    </row>
    <row r="706" spans="2:6">
      <c r="B706" s="30" t="s">
        <v>1158</v>
      </c>
      <c r="C706" s="31" t="s">
        <v>40</v>
      </c>
      <c r="D706" s="32" t="s">
        <v>40</v>
      </c>
      <c r="E706" s="33" t="s">
        <v>1214</v>
      </c>
      <c r="F706" s="17" t="s">
        <v>4015</v>
      </c>
    </row>
    <row r="707" spans="2:6">
      <c r="B707" s="30" t="s">
        <v>1158</v>
      </c>
      <c r="C707" s="31" t="s">
        <v>3356</v>
      </c>
      <c r="D707" s="32" t="s">
        <v>1215</v>
      </c>
      <c r="E707" s="33" t="s">
        <v>1216</v>
      </c>
      <c r="F707" s="17" t="s">
        <v>4015</v>
      </c>
    </row>
    <row r="708" spans="2:6">
      <c r="B708" s="30" t="s">
        <v>1158</v>
      </c>
      <c r="C708" s="31" t="s">
        <v>3356</v>
      </c>
      <c r="D708" s="32" t="s">
        <v>1217</v>
      </c>
      <c r="E708" s="33" t="s">
        <v>1218</v>
      </c>
      <c r="F708" s="17" t="s">
        <v>4015</v>
      </c>
    </row>
    <row r="709" spans="2:6">
      <c r="B709" s="30" t="s">
        <v>1158</v>
      </c>
      <c r="C709" s="31" t="s">
        <v>3356</v>
      </c>
      <c r="D709" s="32" t="s">
        <v>1219</v>
      </c>
      <c r="E709" s="33" t="s">
        <v>1220</v>
      </c>
      <c r="F709" s="17" t="s">
        <v>4015</v>
      </c>
    </row>
    <row r="710" spans="2:6">
      <c r="B710" s="30" t="s">
        <v>1158</v>
      </c>
      <c r="C710" s="31" t="s">
        <v>3356</v>
      </c>
      <c r="D710" s="32" t="s">
        <v>1221</v>
      </c>
      <c r="E710" s="33" t="s">
        <v>1222</v>
      </c>
      <c r="F710" s="17" t="s">
        <v>4015</v>
      </c>
    </row>
    <row r="711" spans="2:6">
      <c r="B711" s="30" t="s">
        <v>1158</v>
      </c>
      <c r="C711" s="31" t="s">
        <v>3356</v>
      </c>
      <c r="D711" s="32" t="s">
        <v>1223</v>
      </c>
      <c r="E711" s="33" t="s">
        <v>1224</v>
      </c>
      <c r="F711" s="17" t="s">
        <v>4015</v>
      </c>
    </row>
    <row r="712" spans="2:6">
      <c r="B712" s="30" t="s">
        <v>1158</v>
      </c>
      <c r="C712" s="31" t="s">
        <v>3356</v>
      </c>
      <c r="D712" s="32" t="s">
        <v>1225</v>
      </c>
      <c r="E712" s="33" t="s">
        <v>1226</v>
      </c>
      <c r="F712" s="17" t="s">
        <v>4015</v>
      </c>
    </row>
    <row r="713" spans="2:6">
      <c r="B713" s="30" t="s">
        <v>1158</v>
      </c>
      <c r="C713" s="31" t="s">
        <v>3356</v>
      </c>
      <c r="D713" s="32" t="s">
        <v>1227</v>
      </c>
      <c r="E713" s="33" t="s">
        <v>1228</v>
      </c>
      <c r="F713" s="17" t="s">
        <v>4015</v>
      </c>
    </row>
    <row r="714" spans="2:6">
      <c r="B714" s="30" t="s">
        <v>1158</v>
      </c>
      <c r="C714" s="31" t="s">
        <v>3356</v>
      </c>
      <c r="D714" s="32" t="s">
        <v>1229</v>
      </c>
      <c r="E714" s="33" t="s">
        <v>1230</v>
      </c>
      <c r="F714" s="17" t="s">
        <v>4015</v>
      </c>
    </row>
    <row r="715" spans="2:6">
      <c r="B715" s="30" t="s">
        <v>1158</v>
      </c>
      <c r="C715" s="31" t="s">
        <v>3356</v>
      </c>
      <c r="D715" s="32" t="s">
        <v>1231</v>
      </c>
      <c r="E715" s="33" t="s">
        <v>1232</v>
      </c>
      <c r="F715" s="17" t="s">
        <v>4015</v>
      </c>
    </row>
    <row r="716" spans="2:6">
      <c r="B716" s="30" t="s">
        <v>1158</v>
      </c>
      <c r="C716" s="31" t="s">
        <v>3357</v>
      </c>
      <c r="D716" s="32" t="s">
        <v>1233</v>
      </c>
      <c r="E716" s="33" t="s">
        <v>1234</v>
      </c>
      <c r="F716" s="17" t="s">
        <v>4016</v>
      </c>
    </row>
    <row r="717" spans="2:6">
      <c r="B717" s="30" t="s">
        <v>1158</v>
      </c>
      <c r="C717" s="31" t="s">
        <v>3357</v>
      </c>
      <c r="D717" s="32" t="s">
        <v>1235</v>
      </c>
      <c r="E717" s="33" t="s">
        <v>1236</v>
      </c>
      <c r="F717" s="17" t="s">
        <v>4016</v>
      </c>
    </row>
    <row r="718" spans="2:6">
      <c r="B718" s="30" t="s">
        <v>1158</v>
      </c>
      <c r="C718" s="31" t="s">
        <v>3357</v>
      </c>
      <c r="D718" s="32" t="s">
        <v>1237</v>
      </c>
      <c r="E718" s="33" t="s">
        <v>1238</v>
      </c>
      <c r="F718" s="17" t="s">
        <v>4016</v>
      </c>
    </row>
    <row r="719" spans="2:6">
      <c r="B719" s="30" t="s">
        <v>1158</v>
      </c>
      <c r="C719" s="31" t="s">
        <v>3357</v>
      </c>
      <c r="D719" s="32" t="s">
        <v>1239</v>
      </c>
      <c r="E719" s="33" t="s">
        <v>1240</v>
      </c>
      <c r="F719" s="17" t="s">
        <v>4016</v>
      </c>
    </row>
    <row r="720" spans="2:6">
      <c r="B720" s="30" t="s">
        <v>1158</v>
      </c>
      <c r="C720" s="31" t="s">
        <v>3357</v>
      </c>
      <c r="D720" s="32" t="s">
        <v>1241</v>
      </c>
      <c r="E720" s="33" t="s">
        <v>1242</v>
      </c>
      <c r="F720" s="17" t="s">
        <v>4016</v>
      </c>
    </row>
    <row r="721" spans="2:6">
      <c r="B721" s="30" t="s">
        <v>1158</v>
      </c>
      <c r="C721" s="31" t="s">
        <v>3357</v>
      </c>
      <c r="D721" s="32" t="s">
        <v>1243</v>
      </c>
      <c r="E721" s="33" t="s">
        <v>1244</v>
      </c>
      <c r="F721" s="17" t="s">
        <v>4016</v>
      </c>
    </row>
    <row r="722" spans="2:6">
      <c r="B722" s="30" t="s">
        <v>1158</v>
      </c>
      <c r="C722" s="31" t="s">
        <v>3357</v>
      </c>
      <c r="D722" s="32" t="s">
        <v>1245</v>
      </c>
      <c r="E722" s="33" t="s">
        <v>1246</v>
      </c>
      <c r="F722" s="17" t="s">
        <v>4016</v>
      </c>
    </row>
    <row r="723" spans="2:6">
      <c r="B723" s="30" t="s">
        <v>1158</v>
      </c>
      <c r="C723" s="31" t="s">
        <v>3357</v>
      </c>
      <c r="D723" s="32" t="s">
        <v>1247</v>
      </c>
      <c r="E723" s="33" t="s">
        <v>1248</v>
      </c>
      <c r="F723" s="17" t="s">
        <v>4016</v>
      </c>
    </row>
    <row r="724" spans="2:6">
      <c r="B724" s="30" t="s">
        <v>1158</v>
      </c>
      <c r="C724" s="31" t="s">
        <v>3357</v>
      </c>
      <c r="D724" s="32" t="s">
        <v>1249</v>
      </c>
      <c r="E724" s="33" t="s">
        <v>1250</v>
      </c>
      <c r="F724" s="17" t="s">
        <v>4017</v>
      </c>
    </row>
    <row r="725" spans="2:6">
      <c r="B725" s="30" t="s">
        <v>1158</v>
      </c>
      <c r="C725" s="31" t="s">
        <v>3357</v>
      </c>
      <c r="D725" s="32" t="s">
        <v>1251</v>
      </c>
      <c r="E725" s="33" t="s">
        <v>1252</v>
      </c>
      <c r="F725" s="17" t="s">
        <v>4017</v>
      </c>
    </row>
    <row r="726" spans="2:6">
      <c r="B726" s="30" t="s">
        <v>1158</v>
      </c>
      <c r="C726" s="31" t="s">
        <v>3357</v>
      </c>
      <c r="D726" s="32" t="s">
        <v>1253</v>
      </c>
      <c r="E726" s="33" t="s">
        <v>1254</v>
      </c>
      <c r="F726" s="17" t="s">
        <v>4017</v>
      </c>
    </row>
    <row r="727" spans="2:6">
      <c r="B727" s="30" t="s">
        <v>1158</v>
      </c>
      <c r="C727" s="31" t="s">
        <v>3357</v>
      </c>
      <c r="D727" s="32" t="s">
        <v>1255</v>
      </c>
      <c r="E727" s="33" t="s">
        <v>1256</v>
      </c>
      <c r="F727" s="17" t="s">
        <v>4017</v>
      </c>
    </row>
    <row r="728" spans="2:6">
      <c r="B728" s="30" t="s">
        <v>1158</v>
      </c>
      <c r="C728" s="31" t="s">
        <v>3357</v>
      </c>
      <c r="D728" s="32" t="s">
        <v>1257</v>
      </c>
      <c r="E728" s="33" t="s">
        <v>1258</v>
      </c>
      <c r="F728" s="17" t="s">
        <v>4017</v>
      </c>
    </row>
    <row r="729" spans="2:6">
      <c r="B729" s="30" t="s">
        <v>1158</v>
      </c>
      <c r="C729" s="31" t="s">
        <v>3354</v>
      </c>
      <c r="D729" s="32" t="s">
        <v>1259</v>
      </c>
      <c r="E729" s="33" t="s">
        <v>1260</v>
      </c>
      <c r="F729" s="17" t="s">
        <v>4018</v>
      </c>
    </row>
    <row r="730" spans="2:6">
      <c r="B730" s="30" t="s">
        <v>1158</v>
      </c>
      <c r="C730" s="31" t="s">
        <v>3354</v>
      </c>
      <c r="D730" s="32" t="s">
        <v>1261</v>
      </c>
      <c r="E730" s="33" t="s">
        <v>1262</v>
      </c>
      <c r="F730" s="17" t="s">
        <v>4018</v>
      </c>
    </row>
    <row r="731" spans="2:6">
      <c r="B731" s="30" t="s">
        <v>1158</v>
      </c>
      <c r="C731" s="31" t="s">
        <v>3354</v>
      </c>
      <c r="D731" s="32" t="s">
        <v>1263</v>
      </c>
      <c r="E731" s="33" t="s">
        <v>1264</v>
      </c>
      <c r="F731" s="17" t="s">
        <v>4018</v>
      </c>
    </row>
    <row r="732" spans="2:6">
      <c r="B732" s="30" t="s">
        <v>1158</v>
      </c>
      <c r="C732" s="31" t="s">
        <v>3354</v>
      </c>
      <c r="D732" s="32" t="s">
        <v>1265</v>
      </c>
      <c r="E732" s="33" t="s">
        <v>1266</v>
      </c>
      <c r="F732" s="17" t="s">
        <v>4018</v>
      </c>
    </row>
    <row r="733" spans="2:6">
      <c r="B733" s="30" t="s">
        <v>1158</v>
      </c>
      <c r="C733" s="31" t="s">
        <v>3354</v>
      </c>
      <c r="D733" s="32" t="s">
        <v>1267</v>
      </c>
      <c r="E733" s="33" t="s">
        <v>1268</v>
      </c>
      <c r="F733" s="17" t="s">
        <v>4018</v>
      </c>
    </row>
    <row r="734" spans="2:6">
      <c r="B734" s="30" t="s">
        <v>1158</v>
      </c>
      <c r="C734" s="31" t="s">
        <v>3354</v>
      </c>
      <c r="D734" s="32" t="s">
        <v>1269</v>
      </c>
      <c r="E734" s="33" t="s">
        <v>1270</v>
      </c>
      <c r="F734" s="17" t="s">
        <v>4018</v>
      </c>
    </row>
    <row r="735" spans="2:6">
      <c r="B735" s="30" t="s">
        <v>1158</v>
      </c>
      <c r="C735" s="31" t="s">
        <v>3354</v>
      </c>
      <c r="D735" s="32" t="s">
        <v>1271</v>
      </c>
      <c r="E735" s="33" t="s">
        <v>1272</v>
      </c>
      <c r="F735" s="17" t="s">
        <v>4018</v>
      </c>
    </row>
    <row r="736" spans="2:6">
      <c r="B736" s="30" t="s">
        <v>1158</v>
      </c>
      <c r="C736" s="31" t="s">
        <v>3354</v>
      </c>
      <c r="D736" s="32" t="s">
        <v>1273</v>
      </c>
      <c r="E736" s="33" t="s">
        <v>1274</v>
      </c>
      <c r="F736" s="17" t="s">
        <v>4018</v>
      </c>
    </row>
    <row r="737" spans="2:6">
      <c r="B737" s="30" t="s">
        <v>1158</v>
      </c>
      <c r="C737" s="31" t="s">
        <v>3354</v>
      </c>
      <c r="D737" s="32" t="s">
        <v>1275</v>
      </c>
      <c r="E737" s="33" t="s">
        <v>1276</v>
      </c>
      <c r="F737" s="17" t="s">
        <v>4018</v>
      </c>
    </row>
    <row r="738" spans="2:6">
      <c r="B738" s="30" t="s">
        <v>1158</v>
      </c>
      <c r="C738" s="31" t="s">
        <v>3354</v>
      </c>
      <c r="D738" s="32" t="s">
        <v>1277</v>
      </c>
      <c r="E738" s="33" t="s">
        <v>1278</v>
      </c>
      <c r="F738" s="17" t="s">
        <v>4018</v>
      </c>
    </row>
    <row r="739" spans="2:6">
      <c r="B739" s="30" t="s">
        <v>1158</v>
      </c>
      <c r="C739" s="31" t="s">
        <v>3354</v>
      </c>
      <c r="D739" s="32" t="s">
        <v>1279</v>
      </c>
      <c r="E739" s="33" t="s">
        <v>1280</v>
      </c>
      <c r="F739" s="17" t="s">
        <v>4018</v>
      </c>
    </row>
    <row r="740" spans="2:6">
      <c r="B740" s="30" t="s">
        <v>1158</v>
      </c>
      <c r="C740" s="31" t="s">
        <v>3354</v>
      </c>
      <c r="D740" s="32" t="s">
        <v>1281</v>
      </c>
      <c r="E740" s="33" t="s">
        <v>1282</v>
      </c>
      <c r="F740" s="17" t="s">
        <v>4018</v>
      </c>
    </row>
    <row r="741" spans="2:6">
      <c r="B741" s="30" t="s">
        <v>1158</v>
      </c>
      <c r="C741" s="31" t="s">
        <v>3354</v>
      </c>
      <c r="D741" s="32" t="s">
        <v>1283</v>
      </c>
      <c r="E741" s="33" t="s">
        <v>1284</v>
      </c>
      <c r="F741" s="17" t="s">
        <v>4018</v>
      </c>
    </row>
    <row r="742" spans="2:6">
      <c r="B742" s="30" t="s">
        <v>1158</v>
      </c>
      <c r="C742" s="31" t="s">
        <v>3354</v>
      </c>
      <c r="D742" s="32" t="s">
        <v>1285</v>
      </c>
      <c r="E742" s="33" t="s">
        <v>1286</v>
      </c>
      <c r="F742" s="17" t="s">
        <v>4018</v>
      </c>
    </row>
    <row r="743" spans="2:6">
      <c r="B743" s="30" t="s">
        <v>1158</v>
      </c>
      <c r="C743" s="31" t="s">
        <v>3356</v>
      </c>
      <c r="D743" s="32" t="s">
        <v>1287</v>
      </c>
      <c r="E743" s="33" t="s">
        <v>1288</v>
      </c>
      <c r="F743" s="17" t="s">
        <v>4019</v>
      </c>
    </row>
    <row r="744" spans="2:6">
      <c r="B744" s="30" t="s">
        <v>1158</v>
      </c>
      <c r="C744" s="31" t="s">
        <v>3356</v>
      </c>
      <c r="D744" s="32" t="s">
        <v>1289</v>
      </c>
      <c r="E744" s="33" t="s">
        <v>1290</v>
      </c>
      <c r="F744" s="17" t="s">
        <v>4019</v>
      </c>
    </row>
    <row r="745" spans="2:6">
      <c r="B745" s="30" t="s">
        <v>1158</v>
      </c>
      <c r="C745" s="31" t="s">
        <v>3356</v>
      </c>
      <c r="D745" s="32" t="s">
        <v>1291</v>
      </c>
      <c r="E745" s="33" t="s">
        <v>1292</v>
      </c>
      <c r="F745" s="17" t="s">
        <v>4019</v>
      </c>
    </row>
    <row r="746" spans="2:6">
      <c r="B746" s="30" t="s">
        <v>1158</v>
      </c>
      <c r="C746" s="31" t="s">
        <v>3356</v>
      </c>
      <c r="D746" s="32" t="s">
        <v>1293</v>
      </c>
      <c r="E746" s="33" t="s">
        <v>1294</v>
      </c>
      <c r="F746" s="17" t="s">
        <v>4019</v>
      </c>
    </row>
    <row r="747" spans="2:6">
      <c r="B747" s="30" t="s">
        <v>1158</v>
      </c>
      <c r="C747" s="31" t="s">
        <v>3356</v>
      </c>
      <c r="D747" s="32" t="s">
        <v>1295</v>
      </c>
      <c r="E747" s="33" t="s">
        <v>1296</v>
      </c>
      <c r="F747" s="17" t="s">
        <v>4019</v>
      </c>
    </row>
    <row r="748" spans="2:6">
      <c r="B748" s="30" t="s">
        <v>1158</v>
      </c>
      <c r="C748" s="31" t="s">
        <v>3356</v>
      </c>
      <c r="D748" s="32" t="s">
        <v>1297</v>
      </c>
      <c r="E748" s="33" t="s">
        <v>1298</v>
      </c>
      <c r="F748" s="17" t="s">
        <v>4019</v>
      </c>
    </row>
    <row r="749" spans="2:6">
      <c r="B749" s="30" t="s">
        <v>1158</v>
      </c>
      <c r="C749" s="31" t="s">
        <v>3356</v>
      </c>
      <c r="D749" s="32" t="s">
        <v>1299</v>
      </c>
      <c r="E749" s="33" t="s">
        <v>1300</v>
      </c>
      <c r="F749" s="17" t="s">
        <v>4019</v>
      </c>
    </row>
    <row r="750" spans="2:6">
      <c r="B750" s="30" t="s">
        <v>1158</v>
      </c>
      <c r="C750" s="31" t="s">
        <v>3356</v>
      </c>
      <c r="D750" s="32" t="s">
        <v>1301</v>
      </c>
      <c r="E750" s="33" t="s">
        <v>1302</v>
      </c>
      <c r="F750" s="17" t="s">
        <v>4019</v>
      </c>
    </row>
    <row r="751" spans="2:6">
      <c r="B751" s="30" t="s">
        <v>1158</v>
      </c>
      <c r="C751" s="31" t="s">
        <v>3356</v>
      </c>
      <c r="D751" s="32" t="s">
        <v>1303</v>
      </c>
      <c r="E751" s="33" t="s">
        <v>1304</v>
      </c>
      <c r="F751" s="17" t="s">
        <v>4019</v>
      </c>
    </row>
    <row r="752" spans="2:6">
      <c r="B752" s="30" t="s">
        <v>1158</v>
      </c>
      <c r="C752" s="31" t="s">
        <v>3356</v>
      </c>
      <c r="D752" s="32" t="s">
        <v>1305</v>
      </c>
      <c r="E752" s="33" t="s">
        <v>1306</v>
      </c>
      <c r="F752" s="17" t="s">
        <v>4019</v>
      </c>
    </row>
    <row r="753" spans="2:6">
      <c r="B753" s="30" t="s">
        <v>1158</v>
      </c>
      <c r="C753" s="31" t="s">
        <v>3356</v>
      </c>
      <c r="D753" s="32" t="s">
        <v>1307</v>
      </c>
      <c r="E753" s="33" t="s">
        <v>1308</v>
      </c>
      <c r="F753" s="17" t="s">
        <v>4019</v>
      </c>
    </row>
    <row r="754" spans="2:6">
      <c r="B754" s="30" t="s">
        <v>1158</v>
      </c>
      <c r="C754" s="31" t="s">
        <v>3356</v>
      </c>
      <c r="D754" s="32" t="s">
        <v>1309</v>
      </c>
      <c r="E754" s="33" t="s">
        <v>1310</v>
      </c>
      <c r="F754" s="17" t="s">
        <v>4019</v>
      </c>
    </row>
    <row r="755" spans="2:6">
      <c r="B755" s="30" t="s">
        <v>1158</v>
      </c>
      <c r="C755" s="31" t="s">
        <v>3357</v>
      </c>
      <c r="D755" s="32" t="s">
        <v>1311</v>
      </c>
      <c r="E755" s="33" t="s">
        <v>1312</v>
      </c>
      <c r="F755" s="17" t="s">
        <v>4020</v>
      </c>
    </row>
    <row r="756" spans="2:6">
      <c r="B756" s="30" t="s">
        <v>1158</v>
      </c>
      <c r="C756" s="31" t="s">
        <v>3357</v>
      </c>
      <c r="D756" s="32" t="s">
        <v>1313</v>
      </c>
      <c r="E756" s="33" t="s">
        <v>1314</v>
      </c>
      <c r="F756" s="17" t="s">
        <v>4020</v>
      </c>
    </row>
    <row r="757" spans="2:6">
      <c r="B757" s="30" t="s">
        <v>1158</v>
      </c>
      <c r="C757" s="31" t="s">
        <v>3357</v>
      </c>
      <c r="D757" s="32" t="s">
        <v>1315</v>
      </c>
      <c r="E757" s="33" t="s">
        <v>1316</v>
      </c>
      <c r="F757" s="17" t="s">
        <v>4020</v>
      </c>
    </row>
    <row r="758" spans="2:6">
      <c r="B758" s="30" t="s">
        <v>1158</v>
      </c>
      <c r="C758" s="31" t="s">
        <v>3357</v>
      </c>
      <c r="D758" s="32" t="s">
        <v>1317</v>
      </c>
      <c r="E758" s="33" t="s">
        <v>1318</v>
      </c>
      <c r="F758" s="17" t="s">
        <v>4020</v>
      </c>
    </row>
    <row r="759" spans="2:6">
      <c r="B759" s="30" t="s">
        <v>1158</v>
      </c>
      <c r="C759" s="31" t="s">
        <v>3357</v>
      </c>
      <c r="D759" s="32" t="s">
        <v>1319</v>
      </c>
      <c r="E759" s="33" t="s">
        <v>1320</v>
      </c>
      <c r="F759" s="17" t="s">
        <v>4020</v>
      </c>
    </row>
    <row r="760" spans="2:6">
      <c r="B760" s="30" t="s">
        <v>1158</v>
      </c>
      <c r="C760" s="31" t="s">
        <v>3357</v>
      </c>
      <c r="D760" s="32" t="s">
        <v>1321</v>
      </c>
      <c r="E760" s="33" t="s">
        <v>1322</v>
      </c>
      <c r="F760" s="17" t="s">
        <v>4020</v>
      </c>
    </row>
    <row r="761" spans="2:6">
      <c r="B761" s="30" t="s">
        <v>1158</v>
      </c>
      <c r="C761" s="31" t="s">
        <v>3357</v>
      </c>
      <c r="D761" s="32" t="s">
        <v>1323</v>
      </c>
      <c r="E761" s="33" t="s">
        <v>1324</v>
      </c>
      <c r="F761" s="17" t="s">
        <v>4020</v>
      </c>
    </row>
    <row r="762" spans="2:6">
      <c r="B762" s="30" t="s">
        <v>1158</v>
      </c>
      <c r="C762" s="31" t="s">
        <v>3357</v>
      </c>
      <c r="D762" s="32" t="s">
        <v>1325</v>
      </c>
      <c r="E762" s="33" t="s">
        <v>1326</v>
      </c>
      <c r="F762" s="17" t="s">
        <v>4020</v>
      </c>
    </row>
    <row r="763" spans="2:6">
      <c r="B763" s="30" t="s">
        <v>1158</v>
      </c>
      <c r="C763" s="31" t="s">
        <v>3357</v>
      </c>
      <c r="D763" s="32" t="s">
        <v>1327</v>
      </c>
      <c r="E763" s="33" t="s">
        <v>1328</v>
      </c>
      <c r="F763" s="17" t="s">
        <v>4020</v>
      </c>
    </row>
    <row r="764" spans="2:6">
      <c r="B764" s="30" t="s">
        <v>1158</v>
      </c>
      <c r="C764" s="31" t="s">
        <v>3358</v>
      </c>
      <c r="D764" s="32" t="s">
        <v>1329</v>
      </c>
      <c r="E764" s="33" t="s">
        <v>1330</v>
      </c>
      <c r="F764" s="17" t="s">
        <v>4021</v>
      </c>
    </row>
    <row r="765" spans="2:6">
      <c r="B765" s="30" t="s">
        <v>1158</v>
      </c>
      <c r="C765" s="31" t="s">
        <v>3358</v>
      </c>
      <c r="D765" s="32" t="s">
        <v>1331</v>
      </c>
      <c r="E765" s="33" t="s">
        <v>1332</v>
      </c>
      <c r="F765" s="17" t="s">
        <v>4021</v>
      </c>
    </row>
    <row r="766" spans="2:6">
      <c r="B766" s="30" t="s">
        <v>1158</v>
      </c>
      <c r="C766" s="31" t="s">
        <v>3358</v>
      </c>
      <c r="D766" s="32" t="s">
        <v>1333</v>
      </c>
      <c r="E766" s="33" t="s">
        <v>1334</v>
      </c>
      <c r="F766" s="17" t="s">
        <v>4021</v>
      </c>
    </row>
    <row r="767" spans="2:6">
      <c r="B767" s="30" t="s">
        <v>1158</v>
      </c>
      <c r="C767" s="31" t="s">
        <v>3358</v>
      </c>
      <c r="D767" s="32" t="s">
        <v>1335</v>
      </c>
      <c r="E767" s="33" t="s">
        <v>1336</v>
      </c>
      <c r="F767" s="17" t="s">
        <v>4021</v>
      </c>
    </row>
    <row r="768" spans="2:6">
      <c r="B768" s="30" t="s">
        <v>1158</v>
      </c>
      <c r="C768" s="31" t="s">
        <v>3358</v>
      </c>
      <c r="D768" s="32" t="s">
        <v>1337</v>
      </c>
      <c r="E768" s="33" t="s">
        <v>1338</v>
      </c>
      <c r="F768" s="17" t="s">
        <v>4021</v>
      </c>
    </row>
    <row r="769" spans="2:6">
      <c r="B769" s="30" t="s">
        <v>1158</v>
      </c>
      <c r="C769" s="31" t="s">
        <v>3358</v>
      </c>
      <c r="D769" s="32" t="s">
        <v>1339</v>
      </c>
      <c r="E769" s="33" t="s">
        <v>1340</v>
      </c>
      <c r="F769" s="17" t="s">
        <v>4021</v>
      </c>
    </row>
    <row r="770" spans="2:6">
      <c r="B770" s="30" t="s">
        <v>1158</v>
      </c>
      <c r="C770" s="31" t="s">
        <v>3358</v>
      </c>
      <c r="D770" s="32" t="s">
        <v>1341</v>
      </c>
      <c r="E770" s="33" t="s">
        <v>1342</v>
      </c>
      <c r="F770" s="17" t="s">
        <v>4021</v>
      </c>
    </row>
    <row r="771" spans="2:6">
      <c r="B771" s="30" t="s">
        <v>1158</v>
      </c>
      <c r="C771" s="31" t="s">
        <v>3358</v>
      </c>
      <c r="D771" s="32" t="s">
        <v>1343</v>
      </c>
      <c r="E771" s="33" t="s">
        <v>1344</v>
      </c>
      <c r="F771" s="17" t="s">
        <v>4021</v>
      </c>
    </row>
    <row r="772" spans="2:6">
      <c r="B772" s="30" t="s">
        <v>1158</v>
      </c>
      <c r="C772" s="31" t="s">
        <v>3358</v>
      </c>
      <c r="D772" s="32" t="s">
        <v>1345</v>
      </c>
      <c r="E772" s="33" t="s">
        <v>1346</v>
      </c>
      <c r="F772" s="17" t="s">
        <v>4021</v>
      </c>
    </row>
    <row r="773" spans="2:6">
      <c r="B773" s="30" t="s">
        <v>1158</v>
      </c>
      <c r="C773" s="31" t="s">
        <v>3358</v>
      </c>
      <c r="D773" s="32" t="s">
        <v>1347</v>
      </c>
      <c r="E773" s="33" t="s">
        <v>1348</v>
      </c>
      <c r="F773" s="17" t="s">
        <v>4022</v>
      </c>
    </row>
    <row r="774" spans="2:6">
      <c r="B774" s="30" t="s">
        <v>1158</v>
      </c>
      <c r="C774" s="31" t="s">
        <v>3358</v>
      </c>
      <c r="D774" s="32" t="s">
        <v>1349</v>
      </c>
      <c r="E774" s="33" t="s">
        <v>1350</v>
      </c>
      <c r="F774" s="17" t="s">
        <v>4022</v>
      </c>
    </row>
    <row r="775" spans="2:6">
      <c r="B775" s="30" t="s">
        <v>1158</v>
      </c>
      <c r="C775" s="31" t="s">
        <v>3358</v>
      </c>
      <c r="D775" s="32" t="s">
        <v>1351</v>
      </c>
      <c r="E775" s="33" t="s">
        <v>1352</v>
      </c>
      <c r="F775" s="17" t="s">
        <v>4022</v>
      </c>
    </row>
    <row r="776" spans="2:6">
      <c r="B776" s="30" t="s">
        <v>1158</v>
      </c>
      <c r="C776" s="31" t="s">
        <v>3358</v>
      </c>
      <c r="D776" s="32" t="s">
        <v>1353</v>
      </c>
      <c r="E776" s="33" t="s">
        <v>1354</v>
      </c>
      <c r="F776" s="17" t="s">
        <v>4022</v>
      </c>
    </row>
    <row r="777" spans="2:6">
      <c r="B777" s="30" t="s">
        <v>1158</v>
      </c>
      <c r="C777" s="31" t="s">
        <v>3358</v>
      </c>
      <c r="D777" s="32" t="s">
        <v>1355</v>
      </c>
      <c r="E777" s="33" t="s">
        <v>1356</v>
      </c>
      <c r="F777" s="17" t="s">
        <v>4022</v>
      </c>
    </row>
    <row r="778" spans="2:6">
      <c r="B778" s="30" t="s">
        <v>1158</v>
      </c>
      <c r="C778" s="31" t="s">
        <v>3358</v>
      </c>
      <c r="D778" s="32" t="s">
        <v>1357</v>
      </c>
      <c r="E778" s="33" t="s">
        <v>1358</v>
      </c>
      <c r="F778" s="17" t="s">
        <v>4022</v>
      </c>
    </row>
    <row r="779" spans="2:6">
      <c r="B779" s="30" t="s">
        <v>1158</v>
      </c>
      <c r="C779" s="31" t="s">
        <v>3358</v>
      </c>
      <c r="D779" s="32" t="s">
        <v>1359</v>
      </c>
      <c r="E779" s="33" t="s">
        <v>1360</v>
      </c>
      <c r="F779" s="17" t="s">
        <v>4022</v>
      </c>
    </row>
    <row r="780" spans="2:6">
      <c r="B780" s="30" t="s">
        <v>1158</v>
      </c>
      <c r="C780" s="31" t="s">
        <v>3358</v>
      </c>
      <c r="D780" s="32" t="s">
        <v>1361</v>
      </c>
      <c r="E780" s="33" t="s">
        <v>1362</v>
      </c>
      <c r="F780" s="17" t="s">
        <v>4022</v>
      </c>
    </row>
    <row r="781" spans="2:6">
      <c r="B781" s="30" t="s">
        <v>1158</v>
      </c>
      <c r="C781" s="31" t="s">
        <v>3358</v>
      </c>
      <c r="D781" s="32" t="s">
        <v>1363</v>
      </c>
      <c r="E781" s="33" t="s">
        <v>1364</v>
      </c>
      <c r="F781" s="17" t="s">
        <v>4022</v>
      </c>
    </row>
    <row r="782" spans="2:6">
      <c r="B782" s="30" t="s">
        <v>1158</v>
      </c>
      <c r="C782" s="31" t="s">
        <v>3358</v>
      </c>
      <c r="D782" s="32" t="s">
        <v>1365</v>
      </c>
      <c r="E782" s="33" t="s">
        <v>1366</v>
      </c>
      <c r="F782" s="17" t="s">
        <v>4022</v>
      </c>
    </row>
    <row r="783" spans="2:6">
      <c r="B783" s="30" t="s">
        <v>1158</v>
      </c>
      <c r="C783" s="31" t="s">
        <v>3358</v>
      </c>
      <c r="D783" s="32" t="s">
        <v>1367</v>
      </c>
      <c r="E783" s="33" t="s">
        <v>1368</v>
      </c>
      <c r="F783" s="17" t="s">
        <v>4022</v>
      </c>
    </row>
    <row r="784" spans="2:6">
      <c r="B784" s="30" t="s">
        <v>1158</v>
      </c>
      <c r="C784" s="31" t="s">
        <v>3358</v>
      </c>
      <c r="D784" s="32" t="s">
        <v>1369</v>
      </c>
      <c r="E784" s="33" t="s">
        <v>1370</v>
      </c>
      <c r="F784" s="17" t="s">
        <v>4022</v>
      </c>
    </row>
    <row r="785" spans="2:6">
      <c r="B785" s="30" t="s">
        <v>1158</v>
      </c>
      <c r="C785" s="31" t="s">
        <v>3355</v>
      </c>
      <c r="D785" s="32" t="s">
        <v>1371</v>
      </c>
      <c r="E785" s="33" t="s">
        <v>1372</v>
      </c>
      <c r="F785" s="17" t="s">
        <v>4023</v>
      </c>
    </row>
    <row r="786" spans="2:6">
      <c r="B786" s="30" t="s">
        <v>1158</v>
      </c>
      <c r="C786" s="31" t="s">
        <v>3355</v>
      </c>
      <c r="D786" s="32" t="s">
        <v>1373</v>
      </c>
      <c r="E786" s="33" t="s">
        <v>1374</v>
      </c>
      <c r="F786" s="17" t="s">
        <v>4023</v>
      </c>
    </row>
    <row r="787" spans="2:6">
      <c r="B787" s="30" t="s">
        <v>1158</v>
      </c>
      <c r="C787" s="31" t="s">
        <v>3355</v>
      </c>
      <c r="D787" s="32" t="s">
        <v>1375</v>
      </c>
      <c r="E787" s="33" t="s">
        <v>1376</v>
      </c>
      <c r="F787" s="17" t="s">
        <v>4023</v>
      </c>
    </row>
    <row r="788" spans="2:6">
      <c r="B788" s="30" t="s">
        <v>1158</v>
      </c>
      <c r="C788" s="31" t="s">
        <v>3355</v>
      </c>
      <c r="D788" s="32" t="s">
        <v>1377</v>
      </c>
      <c r="E788" s="33" t="s">
        <v>1378</v>
      </c>
      <c r="F788" s="17" t="s">
        <v>4023</v>
      </c>
    </row>
    <row r="789" spans="2:6">
      <c r="B789" s="30" t="s">
        <v>1158</v>
      </c>
      <c r="C789" s="31" t="s">
        <v>3355</v>
      </c>
      <c r="D789" s="32" t="s">
        <v>1379</v>
      </c>
      <c r="E789" s="33" t="s">
        <v>1380</v>
      </c>
      <c r="F789" s="17" t="s">
        <v>4023</v>
      </c>
    </row>
    <row r="790" spans="2:6">
      <c r="B790" s="30" t="s">
        <v>1158</v>
      </c>
      <c r="C790" s="31" t="s">
        <v>3355</v>
      </c>
      <c r="D790" s="32" t="s">
        <v>1381</v>
      </c>
      <c r="E790" s="33" t="s">
        <v>1382</v>
      </c>
      <c r="F790" s="17" t="s">
        <v>4023</v>
      </c>
    </row>
    <row r="791" spans="2:6">
      <c r="B791" s="30" t="s">
        <v>1158</v>
      </c>
      <c r="C791" s="31" t="s">
        <v>3355</v>
      </c>
      <c r="D791" s="32" t="s">
        <v>1383</v>
      </c>
      <c r="E791" s="33" t="s">
        <v>1384</v>
      </c>
      <c r="F791" s="17" t="s">
        <v>4023</v>
      </c>
    </row>
    <row r="792" spans="2:6">
      <c r="B792" s="30" t="s">
        <v>1158</v>
      </c>
      <c r="C792" s="31" t="s">
        <v>3355</v>
      </c>
      <c r="D792" s="32" t="s">
        <v>1385</v>
      </c>
      <c r="E792" s="33" t="s">
        <v>1386</v>
      </c>
      <c r="F792" s="17" t="s">
        <v>4023</v>
      </c>
    </row>
    <row r="793" spans="2:6">
      <c r="B793" s="30" t="s">
        <v>1158</v>
      </c>
      <c r="C793" s="31" t="s">
        <v>3355</v>
      </c>
      <c r="D793" s="32" t="s">
        <v>1387</v>
      </c>
      <c r="E793" s="33" t="s">
        <v>1388</v>
      </c>
      <c r="F793" s="17" t="s">
        <v>4023</v>
      </c>
    </row>
    <row r="794" spans="2:6">
      <c r="B794" s="30" t="s">
        <v>1158</v>
      </c>
      <c r="C794" s="31" t="s">
        <v>3355</v>
      </c>
      <c r="D794" s="32" t="s">
        <v>1389</v>
      </c>
      <c r="E794" s="33" t="s">
        <v>1390</v>
      </c>
      <c r="F794" s="17" t="s">
        <v>4023</v>
      </c>
    </row>
    <row r="795" spans="2:6">
      <c r="B795" s="30" t="s">
        <v>1158</v>
      </c>
      <c r="C795" s="31" t="s">
        <v>3355</v>
      </c>
      <c r="D795" s="32" t="s">
        <v>1391</v>
      </c>
      <c r="E795" s="33" t="s">
        <v>1392</v>
      </c>
      <c r="F795" s="17" t="s">
        <v>4023</v>
      </c>
    </row>
    <row r="796" spans="2:6">
      <c r="B796" s="30" t="s">
        <v>1158</v>
      </c>
      <c r="C796" s="31" t="s">
        <v>3355</v>
      </c>
      <c r="D796" s="32" t="s">
        <v>1393</v>
      </c>
      <c r="E796" s="33" t="s">
        <v>1394</v>
      </c>
      <c r="F796" s="17" t="s">
        <v>4024</v>
      </c>
    </row>
    <row r="797" spans="2:6">
      <c r="B797" s="30" t="s">
        <v>1158</v>
      </c>
      <c r="C797" s="31" t="s">
        <v>3355</v>
      </c>
      <c r="D797" s="32" t="s">
        <v>1395</v>
      </c>
      <c r="E797" s="33" t="s">
        <v>1396</v>
      </c>
      <c r="F797" s="17" t="s">
        <v>4024</v>
      </c>
    </row>
    <row r="798" spans="2:6">
      <c r="B798" s="30" t="s">
        <v>1158</v>
      </c>
      <c r="C798" s="31" t="s">
        <v>3355</v>
      </c>
      <c r="D798" s="32" t="s">
        <v>1397</v>
      </c>
      <c r="E798" s="33" t="s">
        <v>1398</v>
      </c>
      <c r="F798" s="17" t="s">
        <v>4024</v>
      </c>
    </row>
    <row r="799" spans="2:6">
      <c r="B799" s="30" t="s">
        <v>1158</v>
      </c>
      <c r="C799" s="31" t="s">
        <v>3355</v>
      </c>
      <c r="D799" s="32" t="s">
        <v>1399</v>
      </c>
      <c r="E799" s="33" t="s">
        <v>1400</v>
      </c>
      <c r="F799" s="17" t="s">
        <v>4024</v>
      </c>
    </row>
    <row r="800" spans="2:6">
      <c r="B800" s="30" t="s">
        <v>1158</v>
      </c>
      <c r="C800" s="31" t="s">
        <v>3355</v>
      </c>
      <c r="D800" s="32" t="s">
        <v>1401</v>
      </c>
      <c r="E800" s="33" t="s">
        <v>1402</v>
      </c>
      <c r="F800" s="17" t="s">
        <v>4024</v>
      </c>
    </row>
    <row r="801" spans="2:6">
      <c r="B801" s="30" t="s">
        <v>1158</v>
      </c>
      <c r="C801" s="31" t="s">
        <v>3355</v>
      </c>
      <c r="D801" s="32" t="s">
        <v>1403</v>
      </c>
      <c r="E801" s="33" t="s">
        <v>1404</v>
      </c>
      <c r="F801" s="17" t="s">
        <v>4024</v>
      </c>
    </row>
    <row r="802" spans="2:6">
      <c r="B802" s="30" t="s">
        <v>1158</v>
      </c>
      <c r="C802" s="31" t="s">
        <v>3355</v>
      </c>
      <c r="D802" s="32" t="s">
        <v>1405</v>
      </c>
      <c r="E802" s="33" t="s">
        <v>1406</v>
      </c>
      <c r="F802" s="17" t="s">
        <v>4024</v>
      </c>
    </row>
    <row r="803" spans="2:6">
      <c r="B803" s="30" t="s">
        <v>1158</v>
      </c>
      <c r="C803" s="31" t="s">
        <v>40</v>
      </c>
      <c r="D803" s="32" t="s">
        <v>1407</v>
      </c>
      <c r="E803" s="33" t="s">
        <v>1408</v>
      </c>
      <c r="F803" s="17" t="s">
        <v>4024</v>
      </c>
    </row>
    <row r="804" spans="2:6">
      <c r="B804" s="30" t="s">
        <v>1158</v>
      </c>
      <c r="C804" s="31" t="s">
        <v>3355</v>
      </c>
      <c r="D804" s="32" t="s">
        <v>1409</v>
      </c>
      <c r="E804" s="33" t="s">
        <v>1410</v>
      </c>
      <c r="F804" s="17" t="s">
        <v>4024</v>
      </c>
    </row>
    <row r="805" spans="2:6">
      <c r="B805" s="30" t="s">
        <v>1158</v>
      </c>
      <c r="C805" s="31" t="s">
        <v>3357</v>
      </c>
      <c r="D805" s="32" t="s">
        <v>1411</v>
      </c>
      <c r="E805" s="33" t="s">
        <v>1412</v>
      </c>
      <c r="F805" s="17" t="s">
        <v>4025</v>
      </c>
    </row>
    <row r="806" spans="2:6">
      <c r="B806" s="30" t="s">
        <v>1158</v>
      </c>
      <c r="C806" s="31" t="s">
        <v>3357</v>
      </c>
      <c r="D806" s="32" t="s">
        <v>1413</v>
      </c>
      <c r="E806" s="33" t="s">
        <v>1414</v>
      </c>
      <c r="F806" s="17" t="s">
        <v>4025</v>
      </c>
    </row>
    <row r="807" spans="2:6">
      <c r="B807" s="30" t="s">
        <v>1158</v>
      </c>
      <c r="C807" s="31" t="s">
        <v>3357</v>
      </c>
      <c r="D807" s="32" t="s">
        <v>1415</v>
      </c>
      <c r="E807" s="33" t="s">
        <v>1416</v>
      </c>
      <c r="F807" s="17" t="s">
        <v>4025</v>
      </c>
    </row>
    <row r="808" spans="2:6">
      <c r="B808" s="30" t="s">
        <v>1158</v>
      </c>
      <c r="C808" s="31" t="s">
        <v>3357</v>
      </c>
      <c r="D808" s="32" t="s">
        <v>1417</v>
      </c>
      <c r="E808" s="33" t="s">
        <v>1418</v>
      </c>
      <c r="F808" s="17" t="s">
        <v>4025</v>
      </c>
    </row>
    <row r="809" spans="2:6">
      <c r="B809" s="30" t="s">
        <v>1158</v>
      </c>
      <c r="C809" s="31" t="s">
        <v>3357</v>
      </c>
      <c r="D809" s="32" t="s">
        <v>1419</v>
      </c>
      <c r="E809" s="33" t="s">
        <v>1420</v>
      </c>
      <c r="F809" s="17" t="s">
        <v>4025</v>
      </c>
    </row>
    <row r="810" spans="2:6">
      <c r="B810" s="30" t="s">
        <v>1158</v>
      </c>
      <c r="C810" s="31" t="s">
        <v>3357</v>
      </c>
      <c r="D810" s="32" t="s">
        <v>1421</v>
      </c>
      <c r="E810" s="33" t="s">
        <v>1422</v>
      </c>
      <c r="F810" s="17" t="s">
        <v>4025</v>
      </c>
    </row>
    <row r="811" spans="2:6">
      <c r="B811" s="30" t="s">
        <v>1158</v>
      </c>
      <c r="C811" s="31" t="s">
        <v>3357</v>
      </c>
      <c r="D811" s="32" t="s">
        <v>1423</v>
      </c>
      <c r="E811" s="33" t="s">
        <v>1424</v>
      </c>
      <c r="F811" s="17" t="s">
        <v>4025</v>
      </c>
    </row>
    <row r="812" spans="2:6">
      <c r="B812" s="30" t="s">
        <v>1158</v>
      </c>
      <c r="C812" s="31" t="s">
        <v>3357</v>
      </c>
      <c r="D812" s="32" t="s">
        <v>1425</v>
      </c>
      <c r="E812" s="33" t="s">
        <v>1426</v>
      </c>
      <c r="F812" s="17" t="s">
        <v>4025</v>
      </c>
    </row>
    <row r="813" spans="2:6">
      <c r="B813" s="30" t="s">
        <v>1158</v>
      </c>
      <c r="C813" s="31" t="s">
        <v>3357</v>
      </c>
      <c r="D813" s="32" t="s">
        <v>1427</v>
      </c>
      <c r="E813" s="33" t="s">
        <v>1428</v>
      </c>
      <c r="F813" s="17" t="s">
        <v>4025</v>
      </c>
    </row>
    <row r="814" spans="2:6">
      <c r="B814" s="30" t="s">
        <v>1158</v>
      </c>
      <c r="C814" s="31" t="s">
        <v>3357</v>
      </c>
      <c r="D814" s="32" t="s">
        <v>1429</v>
      </c>
      <c r="E814" s="33" t="s">
        <v>1430</v>
      </c>
      <c r="F814" s="17" t="s">
        <v>4025</v>
      </c>
    </row>
    <row r="815" spans="2:6">
      <c r="B815" s="30" t="s">
        <v>1158</v>
      </c>
      <c r="C815" s="31" t="s">
        <v>3357</v>
      </c>
      <c r="D815" s="32" t="s">
        <v>1431</v>
      </c>
      <c r="E815" s="33" t="s">
        <v>1432</v>
      </c>
      <c r="F815" s="17" t="s">
        <v>4025</v>
      </c>
    </row>
    <row r="816" spans="2:6">
      <c r="B816" s="30" t="s">
        <v>1158</v>
      </c>
      <c r="C816" s="31" t="s">
        <v>3357</v>
      </c>
      <c r="D816" s="32" t="s">
        <v>1433</v>
      </c>
      <c r="E816" s="33" t="s">
        <v>1434</v>
      </c>
      <c r="F816" s="17" t="s">
        <v>4025</v>
      </c>
    </row>
    <row r="817" spans="2:6">
      <c r="B817" s="30" t="s">
        <v>1158</v>
      </c>
      <c r="C817" s="31" t="s">
        <v>3356</v>
      </c>
      <c r="D817" s="32" t="s">
        <v>1435</v>
      </c>
      <c r="E817" s="33" t="s">
        <v>1436</v>
      </c>
      <c r="F817" s="17" t="s">
        <v>4026</v>
      </c>
    </row>
    <row r="818" spans="2:6">
      <c r="B818" s="30" t="s">
        <v>1158</v>
      </c>
      <c r="C818" s="31" t="s">
        <v>3356</v>
      </c>
      <c r="D818" s="32" t="s">
        <v>1437</v>
      </c>
      <c r="E818" s="33" t="s">
        <v>1438</v>
      </c>
      <c r="F818" s="17" t="s">
        <v>4026</v>
      </c>
    </row>
    <row r="819" spans="2:6">
      <c r="B819" s="30" t="s">
        <v>1158</v>
      </c>
      <c r="C819" s="31" t="s">
        <v>3356</v>
      </c>
      <c r="D819" s="32" t="s">
        <v>1439</v>
      </c>
      <c r="E819" s="33" t="s">
        <v>1440</v>
      </c>
      <c r="F819" s="17" t="s">
        <v>4026</v>
      </c>
    </row>
    <row r="820" spans="2:6">
      <c r="B820" s="30" t="s">
        <v>1158</v>
      </c>
      <c r="C820" s="31" t="s">
        <v>3356</v>
      </c>
      <c r="D820" s="32" t="s">
        <v>1441</v>
      </c>
      <c r="E820" s="33" t="s">
        <v>1442</v>
      </c>
      <c r="F820" s="17" t="s">
        <v>4026</v>
      </c>
    </row>
    <row r="821" spans="2:6">
      <c r="B821" s="30" t="s">
        <v>1158</v>
      </c>
      <c r="C821" s="31" t="s">
        <v>3356</v>
      </c>
      <c r="D821" s="32" t="s">
        <v>1443</v>
      </c>
      <c r="E821" s="33" t="s">
        <v>1444</v>
      </c>
      <c r="F821" s="17" t="s">
        <v>4026</v>
      </c>
    </row>
    <row r="822" spans="2:6">
      <c r="B822" s="30" t="s">
        <v>1158</v>
      </c>
      <c r="C822" s="31" t="s">
        <v>3356</v>
      </c>
      <c r="D822" s="32" t="s">
        <v>1445</v>
      </c>
      <c r="E822" s="33" t="s">
        <v>1446</v>
      </c>
      <c r="F822" s="17" t="s">
        <v>4026</v>
      </c>
    </row>
    <row r="823" spans="2:6">
      <c r="B823" s="30" t="s">
        <v>1158</v>
      </c>
      <c r="C823" s="31" t="s">
        <v>3356</v>
      </c>
      <c r="D823" s="32" t="s">
        <v>1447</v>
      </c>
      <c r="E823" s="33" t="s">
        <v>1448</v>
      </c>
      <c r="F823" s="17" t="s">
        <v>4026</v>
      </c>
    </row>
    <row r="824" spans="2:6">
      <c r="B824" s="30" t="s">
        <v>1158</v>
      </c>
      <c r="C824" s="31" t="s">
        <v>3356</v>
      </c>
      <c r="D824" s="32" t="s">
        <v>1449</v>
      </c>
      <c r="E824" s="33" t="s">
        <v>1450</v>
      </c>
      <c r="F824" s="17" t="s">
        <v>4026</v>
      </c>
    </row>
    <row r="825" spans="2:6">
      <c r="B825" s="30" t="s">
        <v>1158</v>
      </c>
      <c r="C825" s="31" t="s">
        <v>3356</v>
      </c>
      <c r="D825" s="32" t="s">
        <v>1451</v>
      </c>
      <c r="E825" s="33" t="s">
        <v>1452</v>
      </c>
      <c r="F825" s="17" t="s">
        <v>4026</v>
      </c>
    </row>
    <row r="826" spans="2:6">
      <c r="B826" s="30" t="s">
        <v>1158</v>
      </c>
      <c r="C826" s="31" t="s">
        <v>3356</v>
      </c>
      <c r="D826" s="32" t="s">
        <v>1453</v>
      </c>
      <c r="E826" s="33" t="s">
        <v>1454</v>
      </c>
      <c r="F826" s="17" t="s">
        <v>4026</v>
      </c>
    </row>
    <row r="827" spans="2:6">
      <c r="B827" s="30" t="s">
        <v>1158</v>
      </c>
      <c r="C827" s="31" t="s">
        <v>3356</v>
      </c>
      <c r="D827" s="32" t="s">
        <v>1455</v>
      </c>
      <c r="E827" s="33" t="s">
        <v>1456</v>
      </c>
      <c r="F827" s="17" t="s">
        <v>4026</v>
      </c>
    </row>
    <row r="828" spans="2:6">
      <c r="B828" s="30" t="s">
        <v>1158</v>
      </c>
      <c r="C828" s="31" t="s">
        <v>3356</v>
      </c>
      <c r="D828" s="32" t="s">
        <v>1457</v>
      </c>
      <c r="E828" s="33" t="s">
        <v>1458</v>
      </c>
      <c r="F828" s="17" t="s">
        <v>4026</v>
      </c>
    </row>
    <row r="829" spans="2:6">
      <c r="B829" s="30" t="s">
        <v>1158</v>
      </c>
      <c r="C829" s="31" t="s">
        <v>3356</v>
      </c>
      <c r="D829" s="32" t="s">
        <v>1459</v>
      </c>
      <c r="E829" s="33" t="s">
        <v>1460</v>
      </c>
      <c r="F829" s="17" t="s">
        <v>4026</v>
      </c>
    </row>
    <row r="830" spans="2:6">
      <c r="B830" s="30" t="s">
        <v>1158</v>
      </c>
      <c r="C830" s="31" t="s">
        <v>3356</v>
      </c>
      <c r="D830" s="32" t="s">
        <v>1461</v>
      </c>
      <c r="E830" s="33" t="s">
        <v>1462</v>
      </c>
      <c r="F830" s="17" t="s">
        <v>4026</v>
      </c>
    </row>
    <row r="831" spans="2:6">
      <c r="B831" s="30" t="s">
        <v>1158</v>
      </c>
      <c r="C831" s="31" t="s">
        <v>3356</v>
      </c>
      <c r="D831" s="32" t="s">
        <v>1463</v>
      </c>
      <c r="E831" s="33" t="s">
        <v>1464</v>
      </c>
      <c r="F831" s="17" t="s">
        <v>4026</v>
      </c>
    </row>
    <row r="832" spans="2:6">
      <c r="B832" s="30" t="s">
        <v>1158</v>
      </c>
      <c r="C832" s="31" t="s">
        <v>3356</v>
      </c>
      <c r="D832" s="32" t="s">
        <v>1465</v>
      </c>
      <c r="E832" s="33" t="s">
        <v>1466</v>
      </c>
      <c r="F832" s="17" t="s">
        <v>4026</v>
      </c>
    </row>
    <row r="833" spans="2:6">
      <c r="B833" s="30" t="s">
        <v>1158</v>
      </c>
      <c r="C833" s="31" t="s">
        <v>3356</v>
      </c>
      <c r="D833" s="32" t="s">
        <v>1467</v>
      </c>
      <c r="E833" s="33" t="s">
        <v>1468</v>
      </c>
      <c r="F833" s="17" t="s">
        <v>4026</v>
      </c>
    </row>
    <row r="834" spans="2:6">
      <c r="B834" s="30" t="s">
        <v>1158</v>
      </c>
      <c r="C834" s="31" t="s">
        <v>3356</v>
      </c>
      <c r="D834" s="32" t="s">
        <v>1469</v>
      </c>
      <c r="E834" s="33" t="s">
        <v>1470</v>
      </c>
      <c r="F834" s="17" t="s">
        <v>4026</v>
      </c>
    </row>
    <row r="835" spans="2:6">
      <c r="B835" s="30" t="s">
        <v>1158</v>
      </c>
      <c r="C835" s="31" t="s">
        <v>3356</v>
      </c>
      <c r="D835" s="32" t="s">
        <v>1471</v>
      </c>
      <c r="E835" s="33" t="s">
        <v>1472</v>
      </c>
      <c r="F835" s="17" t="s">
        <v>4027</v>
      </c>
    </row>
    <row r="836" spans="2:6">
      <c r="B836" s="30" t="s">
        <v>1158</v>
      </c>
      <c r="C836" s="31" t="s">
        <v>3356</v>
      </c>
      <c r="D836" s="32" t="s">
        <v>1473</v>
      </c>
      <c r="E836" s="33" t="s">
        <v>1474</v>
      </c>
      <c r="F836" s="17" t="s">
        <v>4027</v>
      </c>
    </row>
    <row r="837" spans="2:6">
      <c r="B837" s="30" t="s">
        <v>1158</v>
      </c>
      <c r="C837" s="31" t="s">
        <v>3356</v>
      </c>
      <c r="D837" s="32" t="s">
        <v>1475</v>
      </c>
      <c r="E837" s="33" t="s">
        <v>1476</v>
      </c>
      <c r="F837" s="17" t="s">
        <v>4027</v>
      </c>
    </row>
    <row r="838" spans="2:6">
      <c r="B838" s="30" t="s">
        <v>1158</v>
      </c>
      <c r="C838" s="31" t="s">
        <v>3356</v>
      </c>
      <c r="D838" s="32" t="s">
        <v>1477</v>
      </c>
      <c r="E838" s="33" t="s">
        <v>1478</v>
      </c>
      <c r="F838" s="17" t="s">
        <v>4027</v>
      </c>
    </row>
    <row r="839" spans="2:6">
      <c r="B839" s="30" t="s">
        <v>1158</v>
      </c>
      <c r="C839" s="31" t="s">
        <v>3356</v>
      </c>
      <c r="D839" s="32" t="s">
        <v>1479</v>
      </c>
      <c r="E839" s="33" t="s">
        <v>1480</v>
      </c>
      <c r="F839" s="17" t="s">
        <v>4027</v>
      </c>
    </row>
    <row r="840" spans="2:6">
      <c r="B840" s="30" t="s">
        <v>1158</v>
      </c>
      <c r="C840" s="31" t="s">
        <v>3356</v>
      </c>
      <c r="D840" s="32" t="s">
        <v>1481</v>
      </c>
      <c r="E840" s="33" t="s">
        <v>1482</v>
      </c>
      <c r="F840" s="17" t="s">
        <v>4027</v>
      </c>
    </row>
    <row r="841" spans="2:6">
      <c r="B841" s="30" t="s">
        <v>1158</v>
      </c>
      <c r="C841" s="31" t="s">
        <v>3356</v>
      </c>
      <c r="D841" s="32" t="s">
        <v>1483</v>
      </c>
      <c r="E841" s="33" t="s">
        <v>1484</v>
      </c>
      <c r="F841" s="17" t="s">
        <v>4027</v>
      </c>
    </row>
    <row r="842" spans="2:6">
      <c r="B842" s="30" t="s">
        <v>1158</v>
      </c>
      <c r="C842" s="31" t="s">
        <v>3356</v>
      </c>
      <c r="D842" s="32" t="s">
        <v>1485</v>
      </c>
      <c r="E842" s="33" t="s">
        <v>1486</v>
      </c>
      <c r="F842" s="17" t="s">
        <v>4027</v>
      </c>
    </row>
    <row r="843" spans="2:6">
      <c r="B843" s="30" t="s">
        <v>1158</v>
      </c>
      <c r="C843" s="31" t="s">
        <v>3356</v>
      </c>
      <c r="D843" s="32" t="s">
        <v>1487</v>
      </c>
      <c r="E843" s="33" t="s">
        <v>1488</v>
      </c>
      <c r="F843" s="17" t="s">
        <v>4027</v>
      </c>
    </row>
    <row r="844" spans="2:6">
      <c r="B844" s="30" t="s">
        <v>1158</v>
      </c>
      <c r="C844" s="31" t="s">
        <v>3357</v>
      </c>
      <c r="D844" s="32" t="s">
        <v>1489</v>
      </c>
      <c r="E844" s="33" t="s">
        <v>1490</v>
      </c>
      <c r="F844" s="17" t="s">
        <v>4028</v>
      </c>
    </row>
    <row r="845" spans="2:6">
      <c r="B845" s="30" t="s">
        <v>1158</v>
      </c>
      <c r="C845" s="31" t="s">
        <v>3357</v>
      </c>
      <c r="D845" s="32" t="s">
        <v>1491</v>
      </c>
      <c r="E845" s="33" t="s">
        <v>1492</v>
      </c>
      <c r="F845" s="17" t="s">
        <v>4028</v>
      </c>
    </row>
    <row r="846" spans="2:6">
      <c r="B846" s="30" t="s">
        <v>1158</v>
      </c>
      <c r="C846" s="31" t="s">
        <v>3357</v>
      </c>
      <c r="D846" s="32" t="s">
        <v>1493</v>
      </c>
      <c r="E846" s="33" t="s">
        <v>1494</v>
      </c>
      <c r="F846" s="17" t="s">
        <v>4028</v>
      </c>
    </row>
    <row r="847" spans="2:6">
      <c r="B847" s="30" t="s">
        <v>1158</v>
      </c>
      <c r="C847" s="31" t="s">
        <v>3357</v>
      </c>
      <c r="D847" s="32" t="s">
        <v>1495</v>
      </c>
      <c r="E847" s="33" t="s">
        <v>1496</v>
      </c>
      <c r="F847" s="17" t="s">
        <v>4028</v>
      </c>
    </row>
    <row r="848" spans="2:6">
      <c r="B848" s="30" t="s">
        <v>1158</v>
      </c>
      <c r="C848" s="31" t="s">
        <v>3357</v>
      </c>
      <c r="D848" s="32" t="s">
        <v>1497</v>
      </c>
      <c r="E848" s="33" t="s">
        <v>1498</v>
      </c>
      <c r="F848" s="17" t="s">
        <v>4028</v>
      </c>
    </row>
    <row r="849" spans="2:6">
      <c r="B849" s="30" t="s">
        <v>1158</v>
      </c>
      <c r="C849" s="31" t="s">
        <v>3357</v>
      </c>
      <c r="D849" s="32" t="s">
        <v>1499</v>
      </c>
      <c r="E849" s="33" t="s">
        <v>1500</v>
      </c>
      <c r="F849" s="17" t="s">
        <v>4028</v>
      </c>
    </row>
    <row r="850" spans="2:6">
      <c r="B850" s="30" t="s">
        <v>1158</v>
      </c>
      <c r="C850" s="31" t="s">
        <v>3357</v>
      </c>
      <c r="D850" s="32" t="s">
        <v>1501</v>
      </c>
      <c r="E850" s="33" t="s">
        <v>1502</v>
      </c>
      <c r="F850" s="17" t="s">
        <v>4028</v>
      </c>
    </row>
    <row r="851" spans="2:6">
      <c r="B851" s="30" t="s">
        <v>1158</v>
      </c>
      <c r="C851" s="31" t="s">
        <v>3357</v>
      </c>
      <c r="D851" s="32" t="s">
        <v>1503</v>
      </c>
      <c r="E851" s="33" t="s">
        <v>1504</v>
      </c>
      <c r="F851" s="17" t="s">
        <v>4028</v>
      </c>
    </row>
    <row r="852" spans="2:6">
      <c r="B852" s="30" t="s">
        <v>1158</v>
      </c>
      <c r="C852" s="31" t="s">
        <v>3357</v>
      </c>
      <c r="D852" s="32" t="s">
        <v>1505</v>
      </c>
      <c r="E852" s="33" t="s">
        <v>1506</v>
      </c>
      <c r="F852" s="17" t="s">
        <v>4028</v>
      </c>
    </row>
    <row r="853" spans="2:6">
      <c r="B853" s="30" t="s">
        <v>1158</v>
      </c>
      <c r="C853" s="31" t="s">
        <v>3357</v>
      </c>
      <c r="D853" s="32" t="s">
        <v>1507</v>
      </c>
      <c r="E853" s="33" t="s">
        <v>1508</v>
      </c>
      <c r="F853" s="17" t="s">
        <v>4028</v>
      </c>
    </row>
    <row r="854" spans="2:6">
      <c r="B854" s="30" t="s">
        <v>1158</v>
      </c>
      <c r="C854" s="31" t="s">
        <v>3354</v>
      </c>
      <c r="D854" s="32" t="s">
        <v>1509</v>
      </c>
      <c r="E854" s="33" t="s">
        <v>1510</v>
      </c>
      <c r="F854" s="17" t="s">
        <v>4029</v>
      </c>
    </row>
    <row r="855" spans="2:6">
      <c r="B855" s="30" t="s">
        <v>1158</v>
      </c>
      <c r="C855" s="31" t="s">
        <v>3354</v>
      </c>
      <c r="D855" s="32" t="s">
        <v>1511</v>
      </c>
      <c r="E855" s="33" t="s">
        <v>1512</v>
      </c>
      <c r="F855" s="17" t="s">
        <v>4029</v>
      </c>
    </row>
    <row r="856" spans="2:6">
      <c r="B856" s="30" t="s">
        <v>1158</v>
      </c>
      <c r="C856" s="31" t="s">
        <v>3354</v>
      </c>
      <c r="D856" s="32" t="s">
        <v>1513</v>
      </c>
      <c r="E856" s="33" t="s">
        <v>1514</v>
      </c>
      <c r="F856" s="17" t="s">
        <v>4029</v>
      </c>
    </row>
    <row r="857" spans="2:6">
      <c r="B857" s="30" t="s">
        <v>1158</v>
      </c>
      <c r="C857" s="31" t="s">
        <v>3354</v>
      </c>
      <c r="D857" s="32" t="s">
        <v>1515</v>
      </c>
      <c r="E857" s="33" t="s">
        <v>1516</v>
      </c>
      <c r="F857" s="17" t="s">
        <v>4029</v>
      </c>
    </row>
    <row r="858" spans="2:6">
      <c r="B858" s="30" t="s">
        <v>1158</v>
      </c>
      <c r="C858" s="31" t="s">
        <v>3354</v>
      </c>
      <c r="D858" s="32" t="s">
        <v>1517</v>
      </c>
      <c r="E858" s="33" t="s">
        <v>1518</v>
      </c>
      <c r="F858" s="17" t="s">
        <v>4029</v>
      </c>
    </row>
    <row r="859" spans="2:6">
      <c r="B859" s="30" t="s">
        <v>1158</v>
      </c>
      <c r="C859" s="31" t="s">
        <v>3354</v>
      </c>
      <c r="D859" s="32" t="s">
        <v>1519</v>
      </c>
      <c r="E859" s="33" t="s">
        <v>1520</v>
      </c>
      <c r="F859" s="17" t="s">
        <v>4029</v>
      </c>
    </row>
    <row r="860" spans="2:6">
      <c r="B860" s="30" t="s">
        <v>1158</v>
      </c>
      <c r="C860" s="31" t="s">
        <v>3354</v>
      </c>
      <c r="D860" s="32" t="s">
        <v>1521</v>
      </c>
      <c r="E860" s="33" t="s">
        <v>1522</v>
      </c>
      <c r="F860" s="17" t="s">
        <v>4029</v>
      </c>
    </row>
    <row r="861" spans="2:6">
      <c r="B861" s="30" t="s">
        <v>1158</v>
      </c>
      <c r="C861" s="31" t="s">
        <v>3354</v>
      </c>
      <c r="D861" s="32" t="s">
        <v>1523</v>
      </c>
      <c r="E861" s="33" t="s">
        <v>1524</v>
      </c>
      <c r="F861" s="17" t="s">
        <v>4029</v>
      </c>
    </row>
    <row r="862" spans="2:6">
      <c r="B862" s="30" t="s">
        <v>1158</v>
      </c>
      <c r="C862" s="31" t="s">
        <v>3354</v>
      </c>
      <c r="D862" s="32" t="s">
        <v>1525</v>
      </c>
      <c r="E862" s="33" t="s">
        <v>1526</v>
      </c>
      <c r="F862" s="17" t="s">
        <v>4030</v>
      </c>
    </row>
    <row r="863" spans="2:6">
      <c r="B863" s="30" t="s">
        <v>1158</v>
      </c>
      <c r="C863" s="31" t="s">
        <v>3354</v>
      </c>
      <c r="D863" s="32" t="s">
        <v>1527</v>
      </c>
      <c r="E863" s="33" t="s">
        <v>1528</v>
      </c>
      <c r="F863" s="17" t="s">
        <v>4030</v>
      </c>
    </row>
    <row r="864" spans="2:6">
      <c r="B864" s="30" t="s">
        <v>1158</v>
      </c>
      <c r="C864" s="31" t="s">
        <v>3354</v>
      </c>
      <c r="D864" s="32" t="s">
        <v>1529</v>
      </c>
      <c r="E864" s="33" t="s">
        <v>1530</v>
      </c>
      <c r="F864" s="17" t="s">
        <v>4030</v>
      </c>
    </row>
    <row r="865" spans="2:6">
      <c r="B865" s="30" t="s">
        <v>1158</v>
      </c>
      <c r="C865" s="31" t="s">
        <v>3354</v>
      </c>
      <c r="D865" s="32" t="s">
        <v>1531</v>
      </c>
      <c r="E865" s="33" t="s">
        <v>1532</v>
      </c>
      <c r="F865" s="17" t="s">
        <v>4030</v>
      </c>
    </row>
    <row r="866" spans="2:6">
      <c r="B866" s="30" t="s">
        <v>1158</v>
      </c>
      <c r="C866" s="31" t="s">
        <v>3354</v>
      </c>
      <c r="D866" s="32" t="s">
        <v>1533</v>
      </c>
      <c r="E866" s="33" t="s">
        <v>1534</v>
      </c>
      <c r="F866" s="17" t="s">
        <v>4030</v>
      </c>
    </row>
    <row r="867" spans="2:6">
      <c r="B867" s="30" t="s">
        <v>1158</v>
      </c>
      <c r="C867" s="31" t="s">
        <v>3354</v>
      </c>
      <c r="D867" s="32" t="s">
        <v>1535</v>
      </c>
      <c r="E867" s="33" t="s">
        <v>1536</v>
      </c>
      <c r="F867" s="17" t="s">
        <v>4030</v>
      </c>
    </row>
    <row r="868" spans="2:6">
      <c r="B868" s="30" t="s">
        <v>1158</v>
      </c>
      <c r="C868" s="31" t="s">
        <v>3354</v>
      </c>
      <c r="D868" s="32" t="s">
        <v>1537</v>
      </c>
      <c r="E868" s="33" t="s">
        <v>1538</v>
      </c>
      <c r="F868" s="17" t="s">
        <v>4030</v>
      </c>
    </row>
    <row r="869" spans="2:6">
      <c r="B869" s="30" t="s">
        <v>1158</v>
      </c>
      <c r="C869" s="31" t="s">
        <v>3359</v>
      </c>
      <c r="D869" s="32" t="s">
        <v>1539</v>
      </c>
      <c r="E869" s="33" t="s">
        <v>1540</v>
      </c>
      <c r="F869" s="17" t="s">
        <v>4031</v>
      </c>
    </row>
    <row r="870" spans="2:6">
      <c r="B870" s="30" t="s">
        <v>1158</v>
      </c>
      <c r="C870" s="31" t="s">
        <v>3359</v>
      </c>
      <c r="D870" s="32" t="s">
        <v>1541</v>
      </c>
      <c r="E870" s="33" t="s">
        <v>1542</v>
      </c>
      <c r="F870" s="17" t="s">
        <v>4031</v>
      </c>
    </row>
    <row r="871" spans="2:6">
      <c r="B871" s="30" t="s">
        <v>1158</v>
      </c>
      <c r="C871" s="31" t="s">
        <v>3359</v>
      </c>
      <c r="D871" s="32" t="s">
        <v>1543</v>
      </c>
      <c r="E871" s="33" t="s">
        <v>1544</v>
      </c>
      <c r="F871" s="17" t="s">
        <v>4031</v>
      </c>
    </row>
    <row r="872" spans="2:6">
      <c r="B872" s="30" t="s">
        <v>1158</v>
      </c>
      <c r="C872" s="31" t="s">
        <v>3359</v>
      </c>
      <c r="D872" s="32" t="s">
        <v>1545</v>
      </c>
      <c r="E872" s="33" t="s">
        <v>1546</v>
      </c>
      <c r="F872" s="17" t="s">
        <v>4031</v>
      </c>
    </row>
    <row r="873" spans="2:6">
      <c r="B873" s="30" t="s">
        <v>1158</v>
      </c>
      <c r="C873" s="31" t="s">
        <v>3359</v>
      </c>
      <c r="D873" s="32" t="s">
        <v>1547</v>
      </c>
      <c r="E873" s="33" t="s">
        <v>1548</v>
      </c>
      <c r="F873" s="17" t="s">
        <v>4031</v>
      </c>
    </row>
    <row r="874" spans="2:6">
      <c r="B874" s="30" t="s">
        <v>1158</v>
      </c>
      <c r="C874" s="31" t="s">
        <v>3359</v>
      </c>
      <c r="D874" s="32" t="s">
        <v>1549</v>
      </c>
      <c r="E874" s="33" t="s">
        <v>1550</v>
      </c>
      <c r="F874" s="17" t="s">
        <v>4031</v>
      </c>
    </row>
    <row r="875" spans="2:6">
      <c r="B875" s="30" t="s">
        <v>1158</v>
      </c>
      <c r="C875" s="31" t="s">
        <v>3359</v>
      </c>
      <c r="D875" s="32" t="s">
        <v>1551</v>
      </c>
      <c r="E875" s="33" t="s">
        <v>1552</v>
      </c>
      <c r="F875" s="17" t="s">
        <v>4031</v>
      </c>
    </row>
    <row r="876" spans="2:6">
      <c r="B876" s="30" t="s">
        <v>1158</v>
      </c>
      <c r="C876" s="31" t="s">
        <v>3359</v>
      </c>
      <c r="D876" s="32" t="s">
        <v>1553</v>
      </c>
      <c r="E876" s="33" t="s">
        <v>1554</v>
      </c>
      <c r="F876" s="17" t="s">
        <v>4031</v>
      </c>
    </row>
    <row r="877" spans="2:6">
      <c r="B877" s="30" t="s">
        <v>1158</v>
      </c>
      <c r="C877" s="31" t="s">
        <v>3359</v>
      </c>
      <c r="D877" s="32" t="s">
        <v>1555</v>
      </c>
      <c r="E877" s="33" t="s">
        <v>1556</v>
      </c>
      <c r="F877" s="17" t="s">
        <v>4031</v>
      </c>
    </row>
    <row r="878" spans="2:6">
      <c r="B878" s="30" t="s">
        <v>1158</v>
      </c>
      <c r="C878" s="31" t="s">
        <v>3359</v>
      </c>
      <c r="D878" s="32" t="s">
        <v>1557</v>
      </c>
      <c r="E878" s="33" t="s">
        <v>1558</v>
      </c>
      <c r="F878" s="17" t="s">
        <v>4031</v>
      </c>
    </row>
    <row r="879" spans="2:6">
      <c r="B879" s="30" t="s">
        <v>1158</v>
      </c>
      <c r="C879" s="31" t="s">
        <v>3359</v>
      </c>
      <c r="D879" s="32" t="s">
        <v>1559</v>
      </c>
      <c r="E879" s="33" t="s">
        <v>1560</v>
      </c>
      <c r="F879" s="17" t="s">
        <v>4031</v>
      </c>
    </row>
    <row r="880" spans="2:6">
      <c r="B880" s="30" t="s">
        <v>1158</v>
      </c>
      <c r="C880" s="31" t="s">
        <v>3359</v>
      </c>
      <c r="D880" s="32" t="s">
        <v>1561</v>
      </c>
      <c r="E880" s="33" t="s">
        <v>1562</v>
      </c>
      <c r="F880" s="17" t="s">
        <v>4031</v>
      </c>
    </row>
    <row r="881" spans="2:6">
      <c r="B881" s="30" t="s">
        <v>1158</v>
      </c>
      <c r="C881" s="31" t="s">
        <v>3358</v>
      </c>
      <c r="D881" s="32" t="s">
        <v>1563</v>
      </c>
      <c r="E881" s="33" t="s">
        <v>1564</v>
      </c>
      <c r="F881" s="17" t="s">
        <v>4032</v>
      </c>
    </row>
    <row r="882" spans="2:6">
      <c r="B882" s="30" t="s">
        <v>1158</v>
      </c>
      <c r="C882" s="31" t="s">
        <v>3358</v>
      </c>
      <c r="D882" s="32" t="s">
        <v>1565</v>
      </c>
      <c r="E882" s="33" t="s">
        <v>1566</v>
      </c>
      <c r="F882" s="17" t="s">
        <v>4032</v>
      </c>
    </row>
    <row r="883" spans="2:6">
      <c r="B883" s="30" t="s">
        <v>1158</v>
      </c>
      <c r="C883" s="31" t="s">
        <v>3358</v>
      </c>
      <c r="D883" s="32" t="s">
        <v>1567</v>
      </c>
      <c r="E883" s="33" t="s">
        <v>1568</v>
      </c>
      <c r="F883" s="17" t="s">
        <v>4032</v>
      </c>
    </row>
    <row r="884" spans="2:6">
      <c r="B884" s="30" t="s">
        <v>1158</v>
      </c>
      <c r="C884" s="31" t="s">
        <v>3358</v>
      </c>
      <c r="D884" s="32" t="s">
        <v>1569</v>
      </c>
      <c r="E884" s="33" t="s">
        <v>1570</v>
      </c>
      <c r="F884" s="17" t="s">
        <v>4032</v>
      </c>
    </row>
    <row r="885" spans="2:6">
      <c r="B885" s="30" t="s">
        <v>1158</v>
      </c>
      <c r="C885" s="31" t="s">
        <v>3358</v>
      </c>
      <c r="D885" s="32" t="s">
        <v>1571</v>
      </c>
      <c r="E885" s="33" t="s">
        <v>1572</v>
      </c>
      <c r="F885" s="17" t="s">
        <v>4032</v>
      </c>
    </row>
    <row r="886" spans="2:6">
      <c r="B886" s="30" t="s">
        <v>1158</v>
      </c>
      <c r="C886" s="31" t="s">
        <v>3358</v>
      </c>
      <c r="D886" s="32" t="s">
        <v>1573</v>
      </c>
      <c r="E886" s="33" t="s">
        <v>1574</v>
      </c>
      <c r="F886" s="17" t="s">
        <v>4032</v>
      </c>
    </row>
    <row r="887" spans="2:6">
      <c r="B887" s="30" t="s">
        <v>1158</v>
      </c>
      <c r="C887" s="31" t="s">
        <v>3358</v>
      </c>
      <c r="D887" s="32" t="s">
        <v>1575</v>
      </c>
      <c r="E887" s="33" t="s">
        <v>1576</v>
      </c>
      <c r="F887" s="17" t="s">
        <v>4032</v>
      </c>
    </row>
    <row r="888" spans="2:6">
      <c r="B888" s="30" t="s">
        <v>1158</v>
      </c>
      <c r="C888" s="31" t="s">
        <v>40</v>
      </c>
      <c r="D888" s="32" t="s">
        <v>1577</v>
      </c>
      <c r="E888" s="33" t="s">
        <v>1578</v>
      </c>
      <c r="F888" s="17" t="s">
        <v>4032</v>
      </c>
    </row>
    <row r="889" spans="2:6">
      <c r="B889" s="30" t="s">
        <v>1158</v>
      </c>
      <c r="C889" s="31" t="s">
        <v>3358</v>
      </c>
      <c r="D889" s="32" t="s">
        <v>1579</v>
      </c>
      <c r="E889" s="33" t="s">
        <v>1580</v>
      </c>
      <c r="F889" s="17" t="s">
        <v>4032</v>
      </c>
    </row>
    <row r="890" spans="2:6">
      <c r="B890" s="30" t="s">
        <v>1158</v>
      </c>
      <c r="C890" s="31" t="s">
        <v>3358</v>
      </c>
      <c r="D890" s="32" t="s">
        <v>1581</v>
      </c>
      <c r="E890" s="33" t="s">
        <v>1582</v>
      </c>
      <c r="F890" s="17" t="s">
        <v>4032</v>
      </c>
    </row>
    <row r="891" spans="2:6">
      <c r="B891" s="30" t="s">
        <v>1158</v>
      </c>
      <c r="C891" s="31" t="s">
        <v>3358</v>
      </c>
      <c r="D891" s="32" t="s">
        <v>1583</v>
      </c>
      <c r="E891" s="33" t="s">
        <v>1584</v>
      </c>
      <c r="F891" s="17" t="s">
        <v>4032</v>
      </c>
    </row>
    <row r="892" spans="2:6">
      <c r="B892" s="30" t="s">
        <v>1158</v>
      </c>
      <c r="C892" s="31" t="s">
        <v>3359</v>
      </c>
      <c r="D892" s="32" t="s">
        <v>1585</v>
      </c>
      <c r="E892" s="33" t="s">
        <v>1586</v>
      </c>
      <c r="F892" s="17" t="s">
        <v>4033</v>
      </c>
    </row>
    <row r="893" spans="2:6">
      <c r="B893" s="30" t="s">
        <v>1158</v>
      </c>
      <c r="C893" s="31" t="s">
        <v>3359</v>
      </c>
      <c r="D893" s="32" t="s">
        <v>1587</v>
      </c>
      <c r="E893" s="33" t="s">
        <v>1588</v>
      </c>
      <c r="F893" s="17" t="s">
        <v>4033</v>
      </c>
    </row>
    <row r="894" spans="2:6">
      <c r="B894" s="30" t="s">
        <v>1158</v>
      </c>
      <c r="C894" s="31" t="s">
        <v>3359</v>
      </c>
      <c r="D894" s="32" t="s">
        <v>1589</v>
      </c>
      <c r="E894" s="33" t="s">
        <v>1590</v>
      </c>
      <c r="F894" s="17" t="s">
        <v>4033</v>
      </c>
    </row>
    <row r="895" spans="2:6">
      <c r="B895" s="30" t="s">
        <v>1158</v>
      </c>
      <c r="C895" s="31" t="s">
        <v>3359</v>
      </c>
      <c r="D895" s="32" t="s">
        <v>1591</v>
      </c>
      <c r="E895" s="33" t="s">
        <v>1592</v>
      </c>
      <c r="F895" s="17" t="s">
        <v>4033</v>
      </c>
    </row>
    <row r="896" spans="2:6">
      <c r="B896" s="30" t="s">
        <v>1158</v>
      </c>
      <c r="C896" s="31" t="s">
        <v>3359</v>
      </c>
      <c r="D896" s="32" t="s">
        <v>1593</v>
      </c>
      <c r="E896" s="33" t="s">
        <v>1594</v>
      </c>
      <c r="F896" s="17" t="s">
        <v>4033</v>
      </c>
    </row>
    <row r="897" spans="2:6">
      <c r="B897" s="30" t="s">
        <v>1158</v>
      </c>
      <c r="C897" s="31" t="s">
        <v>3359</v>
      </c>
      <c r="D897" s="32" t="s">
        <v>1595</v>
      </c>
      <c r="E897" s="33" t="s">
        <v>1596</v>
      </c>
      <c r="F897" s="17" t="s">
        <v>4033</v>
      </c>
    </row>
    <row r="898" spans="2:6">
      <c r="B898" s="30" t="s">
        <v>1158</v>
      </c>
      <c r="C898" s="31" t="s">
        <v>3359</v>
      </c>
      <c r="D898" s="32" t="s">
        <v>1597</v>
      </c>
      <c r="E898" s="33" t="s">
        <v>1598</v>
      </c>
      <c r="F898" s="17" t="s">
        <v>4033</v>
      </c>
    </row>
    <row r="899" spans="2:6">
      <c r="B899" s="30" t="s">
        <v>1158</v>
      </c>
      <c r="C899" s="31" t="s">
        <v>3359</v>
      </c>
      <c r="D899" s="32" t="s">
        <v>1599</v>
      </c>
      <c r="E899" s="33" t="s">
        <v>1600</v>
      </c>
      <c r="F899" s="17" t="s">
        <v>4033</v>
      </c>
    </row>
    <row r="900" spans="2:6">
      <c r="B900" s="30" t="s">
        <v>1158</v>
      </c>
      <c r="C900" s="31" t="s">
        <v>3359</v>
      </c>
      <c r="D900" s="32" t="s">
        <v>1601</v>
      </c>
      <c r="E900" s="33" t="s">
        <v>1602</v>
      </c>
      <c r="F900" s="17" t="s">
        <v>4033</v>
      </c>
    </row>
    <row r="901" spans="2:6">
      <c r="B901" s="30" t="s">
        <v>1158</v>
      </c>
      <c r="C901" s="31" t="s">
        <v>3359</v>
      </c>
      <c r="D901" s="32" t="s">
        <v>1603</v>
      </c>
      <c r="E901" s="33" t="s">
        <v>1604</v>
      </c>
      <c r="F901" s="17" t="s">
        <v>4033</v>
      </c>
    </row>
    <row r="902" spans="2:6">
      <c r="B902" s="30" t="s">
        <v>1158</v>
      </c>
      <c r="C902" s="31" t="s">
        <v>3359</v>
      </c>
      <c r="D902" s="32" t="s">
        <v>1605</v>
      </c>
      <c r="E902" s="33" t="s">
        <v>1606</v>
      </c>
      <c r="F902" s="17" t="s">
        <v>4033</v>
      </c>
    </row>
    <row r="903" spans="2:6">
      <c r="B903" s="30" t="s">
        <v>1158</v>
      </c>
      <c r="C903" s="31" t="s">
        <v>3359</v>
      </c>
      <c r="D903" s="32" t="s">
        <v>1607</v>
      </c>
      <c r="E903" s="33" t="s">
        <v>1608</v>
      </c>
      <c r="F903" s="17" t="s">
        <v>4033</v>
      </c>
    </row>
    <row r="904" spans="2:6">
      <c r="B904" s="30" t="s">
        <v>1158</v>
      </c>
      <c r="C904" s="31" t="s">
        <v>3359</v>
      </c>
      <c r="D904" s="32" t="s">
        <v>1609</v>
      </c>
      <c r="E904" s="33" t="s">
        <v>1610</v>
      </c>
      <c r="F904" s="17" t="s">
        <v>4033</v>
      </c>
    </row>
    <row r="905" spans="2:6">
      <c r="B905" s="30" t="s">
        <v>1158</v>
      </c>
      <c r="C905" s="31" t="s">
        <v>3359</v>
      </c>
      <c r="D905" s="32" t="s">
        <v>1611</v>
      </c>
      <c r="E905" s="33" t="s">
        <v>1612</v>
      </c>
      <c r="F905" s="17" t="s">
        <v>4033</v>
      </c>
    </row>
    <row r="906" spans="2:6">
      <c r="B906" s="30" t="s">
        <v>1158</v>
      </c>
      <c r="C906" s="31" t="s">
        <v>3359</v>
      </c>
      <c r="D906" s="32" t="s">
        <v>1613</v>
      </c>
      <c r="E906" s="33" t="s">
        <v>1614</v>
      </c>
      <c r="F906" s="17" t="s">
        <v>4033</v>
      </c>
    </row>
    <row r="907" spans="2:6">
      <c r="B907" s="30" t="s">
        <v>1158</v>
      </c>
      <c r="C907" s="31" t="s">
        <v>3355</v>
      </c>
      <c r="D907" s="32" t="s">
        <v>1615</v>
      </c>
      <c r="E907" s="33" t="s">
        <v>1616</v>
      </c>
      <c r="F907" s="17" t="s">
        <v>4034</v>
      </c>
    </row>
    <row r="908" spans="2:6">
      <c r="B908" s="30" t="s">
        <v>1158</v>
      </c>
      <c r="C908" s="31" t="s">
        <v>3355</v>
      </c>
      <c r="D908" s="32" t="s">
        <v>1617</v>
      </c>
      <c r="E908" s="33" t="s">
        <v>1618</v>
      </c>
      <c r="F908" s="17" t="s">
        <v>4034</v>
      </c>
    </row>
    <row r="909" spans="2:6">
      <c r="B909" s="30" t="s">
        <v>1158</v>
      </c>
      <c r="C909" s="31" t="s">
        <v>3355</v>
      </c>
      <c r="D909" s="32" t="s">
        <v>1619</v>
      </c>
      <c r="E909" s="33" t="s">
        <v>1620</v>
      </c>
      <c r="F909" s="17" t="s">
        <v>4034</v>
      </c>
    </row>
    <row r="910" spans="2:6">
      <c r="B910" s="30" t="s">
        <v>1158</v>
      </c>
      <c r="C910" s="31" t="s">
        <v>3355</v>
      </c>
      <c r="D910" s="32" t="s">
        <v>1621</v>
      </c>
      <c r="E910" s="33" t="s">
        <v>1622</v>
      </c>
      <c r="F910" s="17" t="s">
        <v>4034</v>
      </c>
    </row>
    <row r="911" spans="2:6">
      <c r="B911" s="30" t="s">
        <v>1158</v>
      </c>
      <c r="C911" s="31" t="s">
        <v>3355</v>
      </c>
      <c r="D911" s="32" t="s">
        <v>1623</v>
      </c>
      <c r="E911" s="33" t="s">
        <v>1624</v>
      </c>
      <c r="F911" s="17" t="s">
        <v>4034</v>
      </c>
    </row>
    <row r="912" spans="2:6">
      <c r="B912" s="30" t="s">
        <v>1158</v>
      </c>
      <c r="C912" s="31" t="s">
        <v>3355</v>
      </c>
      <c r="D912" s="32" t="s">
        <v>1625</v>
      </c>
      <c r="E912" s="33" t="s">
        <v>1626</v>
      </c>
      <c r="F912" s="17" t="s">
        <v>4034</v>
      </c>
    </row>
    <row r="913" spans="2:6">
      <c r="B913" s="30" t="s">
        <v>1158</v>
      </c>
      <c r="C913" s="31" t="s">
        <v>3355</v>
      </c>
      <c r="D913" s="32" t="s">
        <v>1627</v>
      </c>
      <c r="E913" s="33" t="s">
        <v>1628</v>
      </c>
      <c r="F913" s="17" t="s">
        <v>4034</v>
      </c>
    </row>
    <row r="914" spans="2:6">
      <c r="B914" s="30" t="s">
        <v>1158</v>
      </c>
      <c r="C914" s="31" t="s">
        <v>3355</v>
      </c>
      <c r="D914" s="32" t="s">
        <v>1629</v>
      </c>
      <c r="E914" s="33" t="s">
        <v>1630</v>
      </c>
      <c r="F914" s="17" t="s">
        <v>4034</v>
      </c>
    </row>
    <row r="915" spans="2:6">
      <c r="B915" s="30" t="s">
        <v>1158</v>
      </c>
      <c r="C915" s="31" t="s">
        <v>3355</v>
      </c>
      <c r="D915" s="32" t="s">
        <v>1631</v>
      </c>
      <c r="E915" s="33" t="s">
        <v>1632</v>
      </c>
      <c r="F915" s="17" t="s">
        <v>4034</v>
      </c>
    </row>
    <row r="916" spans="2:6">
      <c r="B916" s="30" t="s">
        <v>1158</v>
      </c>
      <c r="C916" s="31" t="s">
        <v>3355</v>
      </c>
      <c r="D916" s="32" t="s">
        <v>1633</v>
      </c>
      <c r="E916" s="33" t="s">
        <v>1634</v>
      </c>
      <c r="F916" s="17" t="s">
        <v>4034</v>
      </c>
    </row>
    <row r="917" spans="2:6">
      <c r="B917" s="30" t="s">
        <v>1158</v>
      </c>
      <c r="C917" s="31" t="s">
        <v>3355</v>
      </c>
      <c r="D917" s="32" t="s">
        <v>1635</v>
      </c>
      <c r="E917" s="33" t="s">
        <v>1636</v>
      </c>
      <c r="F917" s="17" t="s">
        <v>4034</v>
      </c>
    </row>
    <row r="918" spans="2:6">
      <c r="B918" s="30" t="s">
        <v>1158</v>
      </c>
      <c r="C918" s="31" t="s">
        <v>3355</v>
      </c>
      <c r="D918" s="32" t="s">
        <v>1637</v>
      </c>
      <c r="E918" s="33" t="s">
        <v>1638</v>
      </c>
      <c r="F918" s="17" t="s">
        <v>4034</v>
      </c>
    </row>
    <row r="919" spans="2:6">
      <c r="B919" s="30" t="s">
        <v>1158</v>
      </c>
      <c r="C919" s="31" t="s">
        <v>3359</v>
      </c>
      <c r="D919" s="32" t="s">
        <v>1639</v>
      </c>
      <c r="E919" s="33" t="s">
        <v>1640</v>
      </c>
      <c r="F919" s="17" t="s">
        <v>4035</v>
      </c>
    </row>
    <row r="920" spans="2:6">
      <c r="B920" s="30" t="s">
        <v>1158</v>
      </c>
      <c r="C920" s="31" t="s">
        <v>40</v>
      </c>
      <c r="D920" s="32" t="s">
        <v>1641</v>
      </c>
      <c r="E920" s="33" t="s">
        <v>1642</v>
      </c>
      <c r="F920" s="17" t="s">
        <v>4035</v>
      </c>
    </row>
    <row r="921" spans="2:6">
      <c r="B921" s="30" t="s">
        <v>1158</v>
      </c>
      <c r="C921" s="31" t="s">
        <v>3359</v>
      </c>
      <c r="D921" s="32" t="s">
        <v>1643</v>
      </c>
      <c r="E921" s="33" t="s">
        <v>1644</v>
      </c>
      <c r="F921" s="17" t="s">
        <v>4035</v>
      </c>
    </row>
    <row r="922" spans="2:6">
      <c r="B922" s="30" t="s">
        <v>1158</v>
      </c>
      <c r="C922" s="31" t="s">
        <v>3359</v>
      </c>
      <c r="D922" s="32" t="s">
        <v>1645</v>
      </c>
      <c r="E922" s="33" t="s">
        <v>1646</v>
      </c>
      <c r="F922" s="17" t="s">
        <v>4035</v>
      </c>
    </row>
    <row r="923" spans="2:6">
      <c r="B923" s="30" t="s">
        <v>1158</v>
      </c>
      <c r="C923" s="31" t="s">
        <v>3354</v>
      </c>
      <c r="D923" s="32" t="s">
        <v>1647</v>
      </c>
      <c r="E923" s="33" t="s">
        <v>1648</v>
      </c>
      <c r="F923" s="17" t="s">
        <v>4018</v>
      </c>
    </row>
    <row r="924" spans="2:6">
      <c r="B924" s="30" t="s">
        <v>1158</v>
      </c>
      <c r="C924" s="31" t="s">
        <v>3354</v>
      </c>
      <c r="D924" s="32" t="s">
        <v>1649</v>
      </c>
      <c r="E924" s="33" t="s">
        <v>1650</v>
      </c>
      <c r="F924" s="17" t="s">
        <v>4018</v>
      </c>
    </row>
    <row r="925" spans="2:6">
      <c r="B925" s="30" t="s">
        <v>1158</v>
      </c>
      <c r="C925" s="31" t="s">
        <v>3357</v>
      </c>
      <c r="D925" s="32" t="s">
        <v>1651</v>
      </c>
      <c r="E925" s="33" t="s">
        <v>1652</v>
      </c>
      <c r="F925" s="17" t="s">
        <v>4036</v>
      </c>
    </row>
    <row r="926" spans="2:6">
      <c r="B926" s="30" t="s">
        <v>1158</v>
      </c>
      <c r="C926" s="31" t="s">
        <v>40</v>
      </c>
      <c r="D926" s="32" t="s">
        <v>1653</v>
      </c>
      <c r="E926" s="33" t="s">
        <v>1654</v>
      </c>
      <c r="F926" s="17" t="s">
        <v>4020</v>
      </c>
    </row>
    <row r="927" spans="2:6">
      <c r="B927" s="30" t="s">
        <v>1158</v>
      </c>
      <c r="C927" s="31" t="s">
        <v>3357</v>
      </c>
      <c r="D927" s="32" t="s">
        <v>1655</v>
      </c>
      <c r="E927" s="33" t="s">
        <v>1656</v>
      </c>
      <c r="F927" s="17" t="s">
        <v>4025</v>
      </c>
    </row>
    <row r="928" spans="2:6">
      <c r="B928" s="30" t="s">
        <v>1158</v>
      </c>
      <c r="C928" s="31" t="s">
        <v>3357</v>
      </c>
      <c r="D928" s="32" t="s">
        <v>1657</v>
      </c>
      <c r="E928" s="33" t="s">
        <v>1658</v>
      </c>
      <c r="F928" s="17" t="s">
        <v>4025</v>
      </c>
    </row>
    <row r="929" spans="2:6">
      <c r="B929" s="30" t="s">
        <v>1158</v>
      </c>
      <c r="C929" s="31" t="s">
        <v>3357</v>
      </c>
      <c r="D929" s="32" t="s">
        <v>1659</v>
      </c>
      <c r="E929" s="33" t="s">
        <v>1660</v>
      </c>
      <c r="F929" s="17" t="s">
        <v>4025</v>
      </c>
    </row>
    <row r="930" spans="2:6">
      <c r="B930" s="30" t="s">
        <v>1158</v>
      </c>
      <c r="C930" s="31" t="s">
        <v>3357</v>
      </c>
      <c r="D930" s="32" t="s">
        <v>1661</v>
      </c>
      <c r="E930" s="33" t="s">
        <v>1662</v>
      </c>
      <c r="F930" s="17" t="s">
        <v>4025</v>
      </c>
    </row>
    <row r="931" spans="2:6">
      <c r="B931" s="30" t="s">
        <v>1158</v>
      </c>
      <c r="C931" s="31" t="s">
        <v>40</v>
      </c>
      <c r="D931" s="32" t="s">
        <v>40</v>
      </c>
      <c r="E931" s="33" t="s">
        <v>1664</v>
      </c>
      <c r="F931" s="17" t="s">
        <v>4028</v>
      </c>
    </row>
    <row r="932" spans="2:6">
      <c r="B932" s="30" t="s">
        <v>1158</v>
      </c>
      <c r="C932" s="31" t="s">
        <v>40</v>
      </c>
      <c r="D932" s="32" t="s">
        <v>40</v>
      </c>
      <c r="E932" s="33" t="s">
        <v>1665</v>
      </c>
      <c r="F932" s="17" t="s">
        <v>4028</v>
      </c>
    </row>
    <row r="933" spans="2:6">
      <c r="B933" s="30" t="s">
        <v>1158</v>
      </c>
      <c r="C933" s="31" t="s">
        <v>40</v>
      </c>
      <c r="D933" s="32" t="s">
        <v>40</v>
      </c>
      <c r="E933" s="33" t="s">
        <v>1666</v>
      </c>
      <c r="F933" s="17" t="s">
        <v>4028</v>
      </c>
    </row>
    <row r="934" spans="2:6">
      <c r="B934" s="30" t="s">
        <v>1158</v>
      </c>
      <c r="C934" s="31" t="s">
        <v>3359</v>
      </c>
      <c r="D934" s="32" t="s">
        <v>1667</v>
      </c>
      <c r="E934" s="33" t="s">
        <v>1668</v>
      </c>
      <c r="F934" s="17" t="s">
        <v>4035</v>
      </c>
    </row>
    <row r="935" spans="2:6">
      <c r="B935" s="30" t="s">
        <v>1669</v>
      </c>
      <c r="C935" s="31" t="s">
        <v>3360</v>
      </c>
      <c r="D935" s="32" t="s">
        <v>1671</v>
      </c>
      <c r="E935" s="33" t="s">
        <v>1672</v>
      </c>
      <c r="F935" s="17" t="s">
        <v>4037</v>
      </c>
    </row>
    <row r="936" spans="2:6">
      <c r="B936" s="30" t="s">
        <v>1669</v>
      </c>
      <c r="C936" s="31" t="s">
        <v>3360</v>
      </c>
      <c r="D936" s="32" t="s">
        <v>1673</v>
      </c>
      <c r="E936" s="33" t="s">
        <v>1674</v>
      </c>
      <c r="F936" s="17" t="s">
        <v>4037</v>
      </c>
    </row>
    <row r="937" spans="2:6">
      <c r="B937" s="30" t="s">
        <v>1669</v>
      </c>
      <c r="C937" s="31" t="s">
        <v>3360</v>
      </c>
      <c r="D937" s="32" t="s">
        <v>1675</v>
      </c>
      <c r="E937" s="33" t="s">
        <v>1676</v>
      </c>
      <c r="F937" s="17" t="s">
        <v>4037</v>
      </c>
    </row>
    <row r="938" spans="2:6">
      <c r="B938" s="30" t="s">
        <v>1669</v>
      </c>
      <c r="C938" s="31" t="s">
        <v>3360</v>
      </c>
      <c r="D938" s="32" t="s">
        <v>1677</v>
      </c>
      <c r="E938" s="33" t="s">
        <v>1678</v>
      </c>
      <c r="F938" s="17" t="s">
        <v>4037</v>
      </c>
    </row>
    <row r="939" spans="2:6">
      <c r="B939" s="30" t="s">
        <v>1669</v>
      </c>
      <c r="C939" s="31" t="s">
        <v>3360</v>
      </c>
      <c r="D939" s="32" t="s">
        <v>1679</v>
      </c>
      <c r="E939" s="33" t="s">
        <v>1680</v>
      </c>
      <c r="F939" s="17" t="s">
        <v>4037</v>
      </c>
    </row>
    <row r="940" spans="2:6">
      <c r="B940" s="30" t="s">
        <v>1669</v>
      </c>
      <c r="C940" s="31" t="s">
        <v>3360</v>
      </c>
      <c r="D940" s="32" t="s">
        <v>1681</v>
      </c>
      <c r="E940" s="33" t="s">
        <v>1682</v>
      </c>
      <c r="F940" s="17" t="s">
        <v>4037</v>
      </c>
    </row>
    <row r="941" spans="2:6">
      <c r="B941" s="30" t="s">
        <v>1669</v>
      </c>
      <c r="C941" s="31" t="s">
        <v>3360</v>
      </c>
      <c r="D941" s="32" t="s">
        <v>1683</v>
      </c>
      <c r="E941" s="33" t="s">
        <v>1684</v>
      </c>
      <c r="F941" s="17" t="s">
        <v>4037</v>
      </c>
    </row>
    <row r="942" spans="2:6">
      <c r="B942" s="30" t="s">
        <v>1669</v>
      </c>
      <c r="C942" s="31" t="s">
        <v>3360</v>
      </c>
      <c r="D942" s="32" t="s">
        <v>1685</v>
      </c>
      <c r="E942" s="33" t="s">
        <v>1686</v>
      </c>
      <c r="F942" s="17" t="s">
        <v>4037</v>
      </c>
    </row>
    <row r="943" spans="2:6">
      <c r="B943" s="30" t="s">
        <v>1669</v>
      </c>
      <c r="C943" s="31" t="s">
        <v>3360</v>
      </c>
      <c r="D943" s="32" t="s">
        <v>1687</v>
      </c>
      <c r="E943" s="33" t="s">
        <v>1688</v>
      </c>
      <c r="F943" s="17" t="s">
        <v>4037</v>
      </c>
    </row>
    <row r="944" spans="2:6">
      <c r="B944" s="30" t="s">
        <v>1669</v>
      </c>
      <c r="C944" s="31" t="s">
        <v>3361</v>
      </c>
      <c r="D944" s="32" t="s">
        <v>1689</v>
      </c>
      <c r="E944" s="33" t="s">
        <v>1690</v>
      </c>
      <c r="F944" s="17" t="s">
        <v>4038</v>
      </c>
    </row>
    <row r="945" spans="2:6">
      <c r="B945" s="30" t="s">
        <v>1669</v>
      </c>
      <c r="C945" s="31" t="s">
        <v>3361</v>
      </c>
      <c r="D945" s="32" t="s">
        <v>1691</v>
      </c>
      <c r="E945" s="33" t="s">
        <v>1692</v>
      </c>
      <c r="F945" s="17" t="s">
        <v>4038</v>
      </c>
    </row>
    <row r="946" spans="2:6">
      <c r="B946" s="30" t="s">
        <v>1669</v>
      </c>
      <c r="C946" s="31" t="s">
        <v>3361</v>
      </c>
      <c r="D946" s="32" t="s">
        <v>1693</v>
      </c>
      <c r="E946" s="33" t="s">
        <v>1694</v>
      </c>
      <c r="F946" s="17" t="s">
        <v>4038</v>
      </c>
    </row>
    <row r="947" spans="2:6">
      <c r="B947" s="30" t="s">
        <v>1669</v>
      </c>
      <c r="C947" s="31" t="s">
        <v>3361</v>
      </c>
      <c r="D947" s="32" t="s">
        <v>1695</v>
      </c>
      <c r="E947" s="33" t="s">
        <v>1695</v>
      </c>
      <c r="F947" s="17" t="s">
        <v>4038</v>
      </c>
    </row>
    <row r="948" spans="2:6">
      <c r="B948" s="30" t="s">
        <v>1669</v>
      </c>
      <c r="C948" s="31" t="s">
        <v>3361</v>
      </c>
      <c r="D948" s="32" t="s">
        <v>1696</v>
      </c>
      <c r="E948" s="33" t="s">
        <v>1697</v>
      </c>
      <c r="F948" s="17" t="s">
        <v>4038</v>
      </c>
    </row>
    <row r="949" spans="2:6">
      <c r="B949" s="30" t="s">
        <v>1669</v>
      </c>
      <c r="C949" s="31" t="s">
        <v>3361</v>
      </c>
      <c r="D949" s="32" t="s">
        <v>1698</v>
      </c>
      <c r="E949" s="33" t="s">
        <v>1698</v>
      </c>
      <c r="F949" s="17" t="s">
        <v>4038</v>
      </c>
    </row>
    <row r="950" spans="2:6">
      <c r="B950" s="30" t="s">
        <v>1669</v>
      </c>
      <c r="C950" s="31" t="s">
        <v>3361</v>
      </c>
      <c r="D950" s="32" t="s">
        <v>1699</v>
      </c>
      <c r="E950" s="33" t="s">
        <v>1700</v>
      </c>
      <c r="F950" s="17" t="s">
        <v>4038</v>
      </c>
    </row>
    <row r="951" spans="2:6">
      <c r="B951" s="30" t="s">
        <v>1669</v>
      </c>
      <c r="C951" s="31" t="s">
        <v>3361</v>
      </c>
      <c r="D951" s="32" t="s">
        <v>1701</v>
      </c>
      <c r="E951" s="33" t="s">
        <v>1702</v>
      </c>
      <c r="F951" s="17" t="s">
        <v>4038</v>
      </c>
    </row>
    <row r="952" spans="2:6">
      <c r="B952" s="30" t="s">
        <v>1669</v>
      </c>
      <c r="C952" s="31" t="s">
        <v>3361</v>
      </c>
      <c r="D952" s="32" t="s">
        <v>1703</v>
      </c>
      <c r="E952" s="33" t="s">
        <v>1704</v>
      </c>
      <c r="F952" s="17" t="s">
        <v>4038</v>
      </c>
    </row>
    <row r="953" spans="2:6">
      <c r="B953" s="30" t="s">
        <v>1669</v>
      </c>
      <c r="C953" s="31" t="s">
        <v>3361</v>
      </c>
      <c r="D953" s="32" t="s">
        <v>1705</v>
      </c>
      <c r="E953" s="33" t="s">
        <v>1706</v>
      </c>
      <c r="F953" s="17" t="s">
        <v>4038</v>
      </c>
    </row>
    <row r="954" spans="2:6">
      <c r="B954" s="30" t="s">
        <v>1669</v>
      </c>
      <c r="C954" s="31" t="s">
        <v>3361</v>
      </c>
      <c r="D954" s="32" t="s">
        <v>1707</v>
      </c>
      <c r="E954" s="33" t="s">
        <v>1708</v>
      </c>
      <c r="F954" s="17" t="s">
        <v>4038</v>
      </c>
    </row>
    <row r="955" spans="2:6">
      <c r="B955" s="30" t="s">
        <v>1669</v>
      </c>
      <c r="C955" s="31" t="s">
        <v>3361</v>
      </c>
      <c r="D955" s="32" t="s">
        <v>1709</v>
      </c>
      <c r="E955" s="33" t="s">
        <v>1709</v>
      </c>
      <c r="F955" s="17" t="s">
        <v>4038</v>
      </c>
    </row>
    <row r="956" spans="2:6">
      <c r="B956" s="30" t="s">
        <v>1669</v>
      </c>
      <c r="C956" s="31" t="s">
        <v>3362</v>
      </c>
      <c r="D956" s="32" t="s">
        <v>1710</v>
      </c>
      <c r="E956" s="33" t="s">
        <v>1711</v>
      </c>
      <c r="F956" s="17" t="s">
        <v>4039</v>
      </c>
    </row>
    <row r="957" spans="2:6">
      <c r="B957" s="30" t="s">
        <v>1669</v>
      </c>
      <c r="C957" s="31" t="s">
        <v>3362</v>
      </c>
      <c r="D957" s="32" t="s">
        <v>1712</v>
      </c>
      <c r="E957" s="33" t="s">
        <v>1713</v>
      </c>
      <c r="F957" s="17" t="s">
        <v>4040</v>
      </c>
    </row>
    <row r="958" spans="2:6">
      <c r="B958" s="30" t="s">
        <v>1669</v>
      </c>
      <c r="C958" s="31" t="s">
        <v>3362</v>
      </c>
      <c r="D958" s="32" t="s">
        <v>1714</v>
      </c>
      <c r="E958" s="33" t="s">
        <v>1715</v>
      </c>
      <c r="F958" s="17" t="s">
        <v>4039</v>
      </c>
    </row>
    <row r="959" spans="2:6">
      <c r="B959" s="30" t="s">
        <v>1669</v>
      </c>
      <c r="C959" s="31" t="s">
        <v>3362</v>
      </c>
      <c r="D959" s="32" t="s">
        <v>1716</v>
      </c>
      <c r="E959" s="33" t="s">
        <v>1716</v>
      </c>
      <c r="F959" s="17" t="s">
        <v>4039</v>
      </c>
    </row>
    <row r="960" spans="2:6">
      <c r="B960" s="30" t="s">
        <v>1669</v>
      </c>
      <c r="C960" s="31" t="s">
        <v>3362</v>
      </c>
      <c r="D960" s="32" t="s">
        <v>1717</v>
      </c>
      <c r="E960" s="33" t="s">
        <v>1718</v>
      </c>
      <c r="F960" s="17" t="s">
        <v>4040</v>
      </c>
    </row>
    <row r="961" spans="2:6">
      <c r="B961" s="30" t="s">
        <v>1669</v>
      </c>
      <c r="C961" s="31" t="s">
        <v>3362</v>
      </c>
      <c r="D961" s="32" t="s">
        <v>1719</v>
      </c>
      <c r="E961" s="33" t="s">
        <v>1720</v>
      </c>
      <c r="F961" s="17" t="s">
        <v>4039</v>
      </c>
    </row>
    <row r="962" spans="2:6">
      <c r="B962" s="30" t="s">
        <v>1669</v>
      </c>
      <c r="C962" s="31" t="s">
        <v>3362</v>
      </c>
      <c r="D962" s="32" t="s">
        <v>1721</v>
      </c>
      <c r="E962" s="33" t="s">
        <v>1722</v>
      </c>
      <c r="F962" s="17" t="s">
        <v>4040</v>
      </c>
    </row>
    <row r="963" spans="2:6">
      <c r="B963" s="30" t="s">
        <v>1669</v>
      </c>
      <c r="C963" s="31" t="s">
        <v>3362</v>
      </c>
      <c r="D963" s="32" t="s">
        <v>1723</v>
      </c>
      <c r="E963" s="33" t="s">
        <v>1724</v>
      </c>
      <c r="F963" s="17" t="s">
        <v>4040</v>
      </c>
    </row>
    <row r="964" spans="2:6">
      <c r="B964" s="30" t="s">
        <v>1669</v>
      </c>
      <c r="C964" s="31" t="s">
        <v>3362</v>
      </c>
      <c r="D964" s="32" t="s">
        <v>1725</v>
      </c>
      <c r="E964" s="33" t="s">
        <v>1726</v>
      </c>
      <c r="F964" s="17" t="s">
        <v>4039</v>
      </c>
    </row>
    <row r="965" spans="2:6">
      <c r="B965" s="30" t="s">
        <v>1669</v>
      </c>
      <c r="C965" s="31" t="s">
        <v>3362</v>
      </c>
      <c r="D965" s="32" t="s">
        <v>1727</v>
      </c>
      <c r="E965" s="33" t="s">
        <v>1728</v>
      </c>
      <c r="F965" s="17" t="s">
        <v>4039</v>
      </c>
    </row>
    <row r="966" spans="2:6">
      <c r="B966" s="30" t="s">
        <v>1669</v>
      </c>
      <c r="C966" s="31" t="s">
        <v>3362</v>
      </c>
      <c r="D966" s="32" t="s">
        <v>1729</v>
      </c>
      <c r="E966" s="33" t="s">
        <v>1730</v>
      </c>
      <c r="F966" s="17" t="s">
        <v>4039</v>
      </c>
    </row>
    <row r="967" spans="2:6">
      <c r="B967" s="30" t="s">
        <v>1669</v>
      </c>
      <c r="C967" s="31" t="s">
        <v>3362</v>
      </c>
      <c r="D967" s="32" t="s">
        <v>1731</v>
      </c>
      <c r="E967" s="33" t="s">
        <v>1731</v>
      </c>
      <c r="F967" s="17" t="s">
        <v>4040</v>
      </c>
    </row>
    <row r="968" spans="2:6">
      <c r="B968" s="30" t="s">
        <v>1669</v>
      </c>
      <c r="C968" s="31" t="s">
        <v>3362</v>
      </c>
      <c r="D968" s="32" t="s">
        <v>1732</v>
      </c>
      <c r="E968" s="33" t="s">
        <v>1733</v>
      </c>
      <c r="F968" s="17" t="s">
        <v>4040</v>
      </c>
    </row>
    <row r="969" spans="2:6">
      <c r="B969" s="30" t="s">
        <v>1669</v>
      </c>
      <c r="C969" s="31" t="s">
        <v>3360</v>
      </c>
      <c r="D969" s="32" t="s">
        <v>1734</v>
      </c>
      <c r="E969" s="33" t="s">
        <v>1735</v>
      </c>
      <c r="F969" s="17" t="s">
        <v>4041</v>
      </c>
    </row>
    <row r="970" spans="2:6">
      <c r="B970" s="30" t="s">
        <v>1669</v>
      </c>
      <c r="C970" s="31" t="s">
        <v>3360</v>
      </c>
      <c r="D970" s="32" t="s">
        <v>1736</v>
      </c>
      <c r="E970" s="33" t="s">
        <v>1737</v>
      </c>
      <c r="F970" s="17" t="s">
        <v>4041</v>
      </c>
    </row>
    <row r="971" spans="2:6">
      <c r="B971" s="30" t="s">
        <v>1669</v>
      </c>
      <c r="C971" s="31" t="s">
        <v>3360</v>
      </c>
      <c r="D971" s="32" t="s">
        <v>1738</v>
      </c>
      <c r="E971" s="33" t="s">
        <v>1739</v>
      </c>
      <c r="F971" s="17" t="s">
        <v>4041</v>
      </c>
    </row>
    <row r="972" spans="2:6">
      <c r="B972" s="30" t="s">
        <v>1669</v>
      </c>
      <c r="C972" s="31" t="s">
        <v>3360</v>
      </c>
      <c r="D972" s="32" t="s">
        <v>1740</v>
      </c>
      <c r="E972" s="33" t="s">
        <v>1741</v>
      </c>
      <c r="F972" s="17" t="s">
        <v>4041</v>
      </c>
    </row>
    <row r="973" spans="2:6">
      <c r="B973" s="30" t="s">
        <v>1669</v>
      </c>
      <c r="C973" s="31" t="s">
        <v>3360</v>
      </c>
      <c r="D973" s="32" t="s">
        <v>1742</v>
      </c>
      <c r="E973" s="33" t="s">
        <v>1743</v>
      </c>
      <c r="F973" s="17" t="s">
        <v>4041</v>
      </c>
    </row>
    <row r="974" spans="2:6">
      <c r="B974" s="30" t="s">
        <v>1669</v>
      </c>
      <c r="C974" s="31" t="s">
        <v>3360</v>
      </c>
      <c r="D974" s="32" t="s">
        <v>1744</v>
      </c>
      <c r="E974" s="33" t="s">
        <v>1745</v>
      </c>
      <c r="F974" s="17" t="s">
        <v>4041</v>
      </c>
    </row>
    <row r="975" spans="2:6">
      <c r="B975" s="30" t="s">
        <v>1669</v>
      </c>
      <c r="C975" s="31" t="s">
        <v>3361</v>
      </c>
      <c r="D975" s="32" t="s">
        <v>1746</v>
      </c>
      <c r="E975" s="33" t="s">
        <v>1747</v>
      </c>
      <c r="F975" s="17" t="s">
        <v>4042</v>
      </c>
    </row>
    <row r="976" spans="2:6">
      <c r="B976" s="30" t="s">
        <v>1669</v>
      </c>
      <c r="C976" s="31" t="s">
        <v>3361</v>
      </c>
      <c r="D976" s="32" t="s">
        <v>1748</v>
      </c>
      <c r="E976" s="33" t="s">
        <v>1749</v>
      </c>
      <c r="F976" s="17" t="s">
        <v>4043</v>
      </c>
    </row>
    <row r="977" spans="2:6">
      <c r="B977" s="30" t="s">
        <v>1669</v>
      </c>
      <c r="C977" s="31" t="s">
        <v>3361</v>
      </c>
      <c r="D977" s="32" t="s">
        <v>1750</v>
      </c>
      <c r="E977" s="33" t="s">
        <v>1751</v>
      </c>
      <c r="F977" s="17" t="s">
        <v>4043</v>
      </c>
    </row>
    <row r="978" spans="2:6">
      <c r="B978" s="30" t="s">
        <v>1669</v>
      </c>
      <c r="C978" s="31" t="s">
        <v>3361</v>
      </c>
      <c r="D978" s="32" t="s">
        <v>1752</v>
      </c>
      <c r="E978" s="33" t="s">
        <v>1753</v>
      </c>
      <c r="F978" s="17" t="s">
        <v>4043</v>
      </c>
    </row>
    <row r="979" spans="2:6">
      <c r="B979" s="30" t="s">
        <v>1669</v>
      </c>
      <c r="C979" s="31" t="s">
        <v>3361</v>
      </c>
      <c r="D979" s="32" t="s">
        <v>1754</v>
      </c>
      <c r="E979" s="33" t="s">
        <v>1755</v>
      </c>
      <c r="F979" s="17" t="s">
        <v>4043</v>
      </c>
    </row>
    <row r="980" spans="2:6">
      <c r="B980" s="30" t="s">
        <v>1669</v>
      </c>
      <c r="C980" s="31" t="s">
        <v>3361</v>
      </c>
      <c r="D980" s="32" t="s">
        <v>1756</v>
      </c>
      <c r="E980" s="33" t="s">
        <v>1757</v>
      </c>
      <c r="F980" s="17" t="s">
        <v>4043</v>
      </c>
    </row>
    <row r="981" spans="2:6">
      <c r="B981" s="30" t="s">
        <v>1669</v>
      </c>
      <c r="C981" s="31" t="s">
        <v>3361</v>
      </c>
      <c r="D981" s="32" t="s">
        <v>1758</v>
      </c>
      <c r="E981" s="33" t="s">
        <v>1759</v>
      </c>
      <c r="F981" s="17" t="s">
        <v>4043</v>
      </c>
    </row>
    <row r="982" spans="2:6">
      <c r="B982" s="30" t="s">
        <v>1669</v>
      </c>
      <c r="C982" s="31" t="s">
        <v>3361</v>
      </c>
      <c r="D982" s="32" t="s">
        <v>1760</v>
      </c>
      <c r="E982" s="33" t="s">
        <v>1761</v>
      </c>
      <c r="F982" s="17" t="s">
        <v>4043</v>
      </c>
    </row>
    <row r="983" spans="2:6">
      <c r="B983" s="30" t="s">
        <v>1669</v>
      </c>
      <c r="C983" s="31" t="s">
        <v>3361</v>
      </c>
      <c r="D983" s="32" t="s">
        <v>1762</v>
      </c>
      <c r="E983" s="33" t="s">
        <v>1763</v>
      </c>
      <c r="F983" s="17" t="s">
        <v>4042</v>
      </c>
    </row>
    <row r="984" spans="2:6">
      <c r="B984" s="30" t="s">
        <v>1669</v>
      </c>
      <c r="C984" s="31" t="s">
        <v>3361</v>
      </c>
      <c r="D984" s="32" t="s">
        <v>1764</v>
      </c>
      <c r="E984" s="33" t="s">
        <v>1765</v>
      </c>
      <c r="F984" s="17" t="s">
        <v>4043</v>
      </c>
    </row>
    <row r="985" spans="2:6">
      <c r="B985" s="30" t="s">
        <v>1669</v>
      </c>
      <c r="C985" s="31" t="s">
        <v>3361</v>
      </c>
      <c r="D985" s="32" t="s">
        <v>1766</v>
      </c>
      <c r="E985" s="33" t="s">
        <v>1767</v>
      </c>
      <c r="F985" s="17" t="s">
        <v>4043</v>
      </c>
    </row>
    <row r="986" spans="2:6">
      <c r="B986" s="30" t="s">
        <v>1669</v>
      </c>
      <c r="C986" s="31" t="s">
        <v>3362</v>
      </c>
      <c r="D986" s="32" t="s">
        <v>1768</v>
      </c>
      <c r="E986" s="33" t="s">
        <v>1769</v>
      </c>
      <c r="F986" s="17" t="s">
        <v>4044</v>
      </c>
    </row>
    <row r="987" spans="2:6">
      <c r="B987" s="30" t="s">
        <v>1669</v>
      </c>
      <c r="C987" s="31" t="s">
        <v>3362</v>
      </c>
      <c r="D987" s="32" t="s">
        <v>1770</v>
      </c>
      <c r="E987" s="33" t="s">
        <v>1770</v>
      </c>
      <c r="F987" s="17" t="s">
        <v>4044</v>
      </c>
    </row>
    <row r="988" spans="2:6">
      <c r="B988" s="30" t="s">
        <v>1669</v>
      </c>
      <c r="C988" s="31" t="s">
        <v>3362</v>
      </c>
      <c r="D988" s="32" t="s">
        <v>1771</v>
      </c>
      <c r="E988" s="33" t="s">
        <v>1772</v>
      </c>
      <c r="F988" s="17" t="s">
        <v>4044</v>
      </c>
    </row>
    <row r="989" spans="2:6">
      <c r="B989" s="30" t="s">
        <v>1669</v>
      </c>
      <c r="C989" s="31" t="s">
        <v>3362</v>
      </c>
      <c r="D989" s="32" t="s">
        <v>1773</v>
      </c>
      <c r="E989" s="33" t="s">
        <v>1774</v>
      </c>
      <c r="F989" s="17" t="s">
        <v>4044</v>
      </c>
    </row>
    <row r="990" spans="2:6">
      <c r="B990" s="30" t="s">
        <v>1669</v>
      </c>
      <c r="C990" s="31" t="s">
        <v>3362</v>
      </c>
      <c r="D990" s="32" t="s">
        <v>1775</v>
      </c>
      <c r="E990" s="33" t="s">
        <v>1776</v>
      </c>
      <c r="F990" s="17" t="s">
        <v>4044</v>
      </c>
    </row>
    <row r="991" spans="2:6">
      <c r="B991" s="30" t="s">
        <v>1669</v>
      </c>
      <c r="C991" s="31" t="s">
        <v>3362</v>
      </c>
      <c r="D991" s="32" t="s">
        <v>1777</v>
      </c>
      <c r="E991" s="33" t="s">
        <v>1778</v>
      </c>
      <c r="F991" s="17" t="s">
        <v>4044</v>
      </c>
    </row>
    <row r="992" spans="2:6">
      <c r="B992" s="30" t="s">
        <v>1669</v>
      </c>
      <c r="C992" s="31" t="s">
        <v>3362</v>
      </c>
      <c r="D992" s="32" t="s">
        <v>1779</v>
      </c>
      <c r="E992" s="33" t="s">
        <v>1780</v>
      </c>
      <c r="F992" s="17" t="s">
        <v>4044</v>
      </c>
    </row>
    <row r="993" spans="2:6">
      <c r="B993" s="30" t="s">
        <v>1669</v>
      </c>
      <c r="C993" s="31" t="s">
        <v>3362</v>
      </c>
      <c r="D993" s="32" t="s">
        <v>1781</v>
      </c>
      <c r="E993" s="33" t="s">
        <v>1782</v>
      </c>
      <c r="F993" s="17" t="s">
        <v>4044</v>
      </c>
    </row>
    <row r="994" spans="2:6">
      <c r="B994" s="30" t="s">
        <v>1669</v>
      </c>
      <c r="C994" s="31" t="s">
        <v>3362</v>
      </c>
      <c r="D994" s="32" t="s">
        <v>1783</v>
      </c>
      <c r="E994" s="33" t="s">
        <v>1783</v>
      </c>
      <c r="F994" s="17" t="s">
        <v>4044</v>
      </c>
    </row>
    <row r="995" spans="2:6">
      <c r="B995" s="30" t="s">
        <v>1669</v>
      </c>
      <c r="C995" s="31" t="s">
        <v>3360</v>
      </c>
      <c r="D995" s="32" t="s">
        <v>1784</v>
      </c>
      <c r="E995" s="33" t="s">
        <v>1785</v>
      </c>
      <c r="F995" s="17" t="s">
        <v>4045</v>
      </c>
    </row>
    <row r="996" spans="2:6">
      <c r="B996" s="30" t="s">
        <v>1669</v>
      </c>
      <c r="C996" s="31" t="s">
        <v>3360</v>
      </c>
      <c r="D996" s="32" t="s">
        <v>1786</v>
      </c>
      <c r="E996" s="33" t="s">
        <v>1787</v>
      </c>
      <c r="F996" s="17" t="s">
        <v>4045</v>
      </c>
    </row>
    <row r="997" spans="2:6">
      <c r="B997" s="30" t="s">
        <v>1669</v>
      </c>
      <c r="C997" s="31" t="s">
        <v>3360</v>
      </c>
      <c r="D997" s="32" t="s">
        <v>1788</v>
      </c>
      <c r="E997" s="33" t="s">
        <v>1789</v>
      </c>
      <c r="F997" s="17" t="s">
        <v>4045</v>
      </c>
    </row>
    <row r="998" spans="2:6">
      <c r="B998" s="30" t="s">
        <v>1669</v>
      </c>
      <c r="C998" s="31" t="s">
        <v>3360</v>
      </c>
      <c r="D998" s="32" t="s">
        <v>1790</v>
      </c>
      <c r="E998" s="33" t="s">
        <v>1791</v>
      </c>
      <c r="F998" s="17" t="s">
        <v>4045</v>
      </c>
    </row>
    <row r="999" spans="2:6">
      <c r="B999" s="30" t="s">
        <v>1669</v>
      </c>
      <c r="C999" s="31" t="s">
        <v>3361</v>
      </c>
      <c r="D999" s="32" t="s">
        <v>1792</v>
      </c>
      <c r="E999" s="33" t="s">
        <v>1793</v>
      </c>
      <c r="F999" s="17" t="s">
        <v>4046</v>
      </c>
    </row>
    <row r="1000" spans="2:6">
      <c r="B1000" s="30" t="s">
        <v>1669</v>
      </c>
      <c r="C1000" s="31" t="s">
        <v>3361</v>
      </c>
      <c r="D1000" s="32" t="s">
        <v>1794</v>
      </c>
      <c r="E1000" s="33" t="s">
        <v>1795</v>
      </c>
      <c r="F1000" s="17" t="s">
        <v>4046</v>
      </c>
    </row>
    <row r="1001" spans="2:6">
      <c r="B1001" s="30" t="s">
        <v>1669</v>
      </c>
      <c r="C1001" s="31" t="s">
        <v>3361</v>
      </c>
      <c r="D1001" s="32" t="s">
        <v>1796</v>
      </c>
      <c r="E1001" s="33" t="s">
        <v>1797</v>
      </c>
      <c r="F1001" s="17" t="s">
        <v>4046</v>
      </c>
    </row>
    <row r="1002" spans="2:6">
      <c r="B1002" s="30" t="s">
        <v>1669</v>
      </c>
      <c r="C1002" s="31" t="s">
        <v>3361</v>
      </c>
      <c r="D1002" s="32" t="s">
        <v>1798</v>
      </c>
      <c r="E1002" s="33" t="s">
        <v>1799</v>
      </c>
      <c r="F1002" s="17" t="s">
        <v>4046</v>
      </c>
    </row>
    <row r="1003" spans="2:6">
      <c r="B1003" s="30" t="s">
        <v>1669</v>
      </c>
      <c r="C1003" s="31" t="s">
        <v>3361</v>
      </c>
      <c r="D1003" s="32" t="s">
        <v>1800</v>
      </c>
      <c r="E1003" s="33" t="s">
        <v>1801</v>
      </c>
      <c r="F1003" s="17" t="s">
        <v>4046</v>
      </c>
    </row>
    <row r="1004" spans="2:6">
      <c r="B1004" s="30" t="s">
        <v>1669</v>
      </c>
      <c r="C1004" s="31" t="s">
        <v>3361</v>
      </c>
      <c r="D1004" s="32" t="s">
        <v>1802</v>
      </c>
      <c r="E1004" s="33" t="s">
        <v>1803</v>
      </c>
      <c r="F1004" s="17" t="s">
        <v>4046</v>
      </c>
    </row>
    <row r="1005" spans="2:6">
      <c r="B1005" s="30" t="s">
        <v>1669</v>
      </c>
      <c r="C1005" s="31" t="s">
        <v>3361</v>
      </c>
      <c r="D1005" s="32" t="s">
        <v>1804</v>
      </c>
      <c r="E1005" s="33" t="s">
        <v>1805</v>
      </c>
      <c r="F1005" s="17" t="s">
        <v>4046</v>
      </c>
    </row>
    <row r="1006" spans="2:6">
      <c r="B1006" s="30" t="s">
        <v>1669</v>
      </c>
      <c r="C1006" s="31" t="s">
        <v>3361</v>
      </c>
      <c r="D1006" s="32" t="s">
        <v>1806</v>
      </c>
      <c r="E1006" s="33" t="s">
        <v>1807</v>
      </c>
      <c r="F1006" s="17" t="s">
        <v>4046</v>
      </c>
    </row>
    <row r="1007" spans="2:6">
      <c r="B1007" s="30" t="s">
        <v>1669</v>
      </c>
      <c r="C1007" s="31" t="s">
        <v>3361</v>
      </c>
      <c r="D1007" s="32" t="s">
        <v>1808</v>
      </c>
      <c r="E1007" s="33" t="s">
        <v>1809</v>
      </c>
      <c r="F1007" s="17" t="s">
        <v>4046</v>
      </c>
    </row>
    <row r="1008" spans="2:6">
      <c r="B1008" s="30" t="s">
        <v>1669</v>
      </c>
      <c r="C1008" s="31" t="s">
        <v>3361</v>
      </c>
      <c r="D1008" s="32" t="s">
        <v>1810</v>
      </c>
      <c r="E1008" s="33" t="s">
        <v>1811</v>
      </c>
      <c r="F1008" s="17" t="s">
        <v>4046</v>
      </c>
    </row>
    <row r="1009" spans="2:6">
      <c r="B1009" s="30" t="s">
        <v>1669</v>
      </c>
      <c r="C1009" s="31" t="s">
        <v>3361</v>
      </c>
      <c r="D1009" s="32" t="s">
        <v>1812</v>
      </c>
      <c r="E1009" s="33" t="s">
        <v>1813</v>
      </c>
      <c r="F1009" s="17" t="s">
        <v>4046</v>
      </c>
    </row>
    <row r="1010" spans="2:6">
      <c r="B1010" s="30" t="s">
        <v>1669</v>
      </c>
      <c r="C1010" s="31" t="s">
        <v>3361</v>
      </c>
      <c r="D1010" s="32" t="s">
        <v>1814</v>
      </c>
      <c r="E1010" s="33" t="s">
        <v>1814</v>
      </c>
      <c r="F1010" s="17" t="s">
        <v>4046</v>
      </c>
    </row>
    <row r="1011" spans="2:6">
      <c r="B1011" s="30" t="s">
        <v>1669</v>
      </c>
      <c r="C1011" s="31" t="s">
        <v>3360</v>
      </c>
      <c r="D1011" s="32" t="s">
        <v>1815</v>
      </c>
      <c r="E1011" s="33" t="s">
        <v>1816</v>
      </c>
      <c r="F1011" s="17" t="s">
        <v>4047</v>
      </c>
    </row>
    <row r="1012" spans="2:6">
      <c r="B1012" s="30" t="s">
        <v>1669</v>
      </c>
      <c r="C1012" s="31" t="s">
        <v>3360</v>
      </c>
      <c r="D1012" s="32" t="s">
        <v>1817</v>
      </c>
      <c r="E1012" s="33" t="s">
        <v>1818</v>
      </c>
      <c r="F1012" s="17" t="s">
        <v>4047</v>
      </c>
    </row>
    <row r="1013" spans="2:6">
      <c r="B1013" s="30" t="s">
        <v>1669</v>
      </c>
      <c r="C1013" s="31" t="s">
        <v>3360</v>
      </c>
      <c r="D1013" s="32" t="s">
        <v>1819</v>
      </c>
      <c r="E1013" s="33" t="s">
        <v>1820</v>
      </c>
      <c r="F1013" s="17" t="s">
        <v>4047</v>
      </c>
    </row>
    <row r="1014" spans="2:6">
      <c r="B1014" s="30" t="s">
        <v>1669</v>
      </c>
      <c r="C1014" s="31" t="s">
        <v>3360</v>
      </c>
      <c r="D1014" s="32" t="s">
        <v>1821</v>
      </c>
      <c r="E1014" s="33" t="s">
        <v>1822</v>
      </c>
      <c r="F1014" s="17" t="s">
        <v>4047</v>
      </c>
    </row>
    <row r="1015" spans="2:6">
      <c r="B1015" s="30" t="s">
        <v>1669</v>
      </c>
      <c r="C1015" s="31" t="s">
        <v>3360</v>
      </c>
      <c r="D1015" s="32" t="s">
        <v>1823</v>
      </c>
      <c r="E1015" s="33" t="s">
        <v>1824</v>
      </c>
      <c r="F1015" s="17" t="s">
        <v>4047</v>
      </c>
    </row>
    <row r="1016" spans="2:6">
      <c r="B1016" s="30" t="s">
        <v>1669</v>
      </c>
      <c r="C1016" s="31" t="s">
        <v>3360</v>
      </c>
      <c r="D1016" s="32" t="s">
        <v>1825</v>
      </c>
      <c r="E1016" s="33" t="s">
        <v>1826</v>
      </c>
      <c r="F1016" s="17" t="s">
        <v>4047</v>
      </c>
    </row>
    <row r="1017" spans="2:6">
      <c r="B1017" s="30" t="s">
        <v>1669</v>
      </c>
      <c r="C1017" s="31" t="s">
        <v>3360</v>
      </c>
      <c r="D1017" s="32" t="s">
        <v>1827</v>
      </c>
      <c r="E1017" s="33" t="s">
        <v>1828</v>
      </c>
      <c r="F1017" s="17" t="s">
        <v>4047</v>
      </c>
    </row>
    <row r="1018" spans="2:6">
      <c r="B1018" s="30" t="s">
        <v>1669</v>
      </c>
      <c r="C1018" s="31" t="s">
        <v>3360</v>
      </c>
      <c r="D1018" s="32" t="s">
        <v>1829</v>
      </c>
      <c r="E1018" s="33" t="s">
        <v>1830</v>
      </c>
      <c r="F1018" s="17" t="s">
        <v>4047</v>
      </c>
    </row>
    <row r="1019" spans="2:6">
      <c r="B1019" s="30" t="s">
        <v>1669</v>
      </c>
      <c r="C1019" s="31" t="s">
        <v>3360</v>
      </c>
      <c r="D1019" s="32" t="s">
        <v>1831</v>
      </c>
      <c r="E1019" s="33" t="s">
        <v>1832</v>
      </c>
      <c r="F1019" s="17" t="s">
        <v>4047</v>
      </c>
    </row>
    <row r="1020" spans="2:6">
      <c r="B1020" s="30" t="s">
        <v>1669</v>
      </c>
      <c r="C1020" s="31" t="s">
        <v>3360</v>
      </c>
      <c r="D1020" s="32" t="s">
        <v>1833</v>
      </c>
      <c r="E1020" s="33" t="s">
        <v>1834</v>
      </c>
      <c r="F1020" s="17" t="s">
        <v>4047</v>
      </c>
    </row>
    <row r="1021" spans="2:6">
      <c r="B1021" s="30" t="s">
        <v>1669</v>
      </c>
      <c r="C1021" s="31" t="s">
        <v>3360</v>
      </c>
      <c r="D1021" s="32" t="s">
        <v>1835</v>
      </c>
      <c r="E1021" s="33" t="s">
        <v>1836</v>
      </c>
      <c r="F1021" s="17" t="s">
        <v>4047</v>
      </c>
    </row>
    <row r="1022" spans="2:6">
      <c r="B1022" s="30" t="s">
        <v>1669</v>
      </c>
      <c r="C1022" s="31" t="s">
        <v>3362</v>
      </c>
      <c r="D1022" s="32" t="s">
        <v>1837</v>
      </c>
      <c r="E1022" s="33" t="s">
        <v>1838</v>
      </c>
      <c r="F1022" s="17" t="s">
        <v>4048</v>
      </c>
    </row>
    <row r="1023" spans="2:6">
      <c r="B1023" s="30" t="s">
        <v>1669</v>
      </c>
      <c r="C1023" s="31" t="s">
        <v>3362</v>
      </c>
      <c r="D1023" s="32" t="s">
        <v>1839</v>
      </c>
      <c r="E1023" s="33" t="s">
        <v>1840</v>
      </c>
      <c r="F1023" s="17" t="s">
        <v>4048</v>
      </c>
    </row>
    <row r="1024" spans="2:6">
      <c r="B1024" s="30" t="s">
        <v>1669</v>
      </c>
      <c r="C1024" s="31" t="s">
        <v>3362</v>
      </c>
      <c r="D1024" s="32" t="s">
        <v>1841</v>
      </c>
      <c r="E1024" s="33" t="s">
        <v>1842</v>
      </c>
      <c r="F1024" s="17" t="s">
        <v>4048</v>
      </c>
    </row>
    <row r="1025" spans="2:6">
      <c r="B1025" s="30" t="s">
        <v>1669</v>
      </c>
      <c r="C1025" s="31" t="s">
        <v>3362</v>
      </c>
      <c r="D1025" s="32" t="s">
        <v>1843</v>
      </c>
      <c r="E1025" s="33" t="s">
        <v>1844</v>
      </c>
      <c r="F1025" s="17" t="s">
        <v>4048</v>
      </c>
    </row>
    <row r="1026" spans="2:6">
      <c r="B1026" s="30" t="s">
        <v>1669</v>
      </c>
      <c r="C1026" s="31" t="s">
        <v>3362</v>
      </c>
      <c r="D1026" s="32" t="s">
        <v>1845</v>
      </c>
      <c r="E1026" s="33" t="s">
        <v>1846</v>
      </c>
      <c r="F1026" s="17" t="s">
        <v>4048</v>
      </c>
    </row>
    <row r="1027" spans="2:6">
      <c r="B1027" s="30" t="s">
        <v>1669</v>
      </c>
      <c r="C1027" s="31" t="s">
        <v>3362</v>
      </c>
      <c r="D1027" s="32" t="s">
        <v>1847</v>
      </c>
      <c r="E1027" s="33" t="s">
        <v>1848</v>
      </c>
      <c r="F1027" s="17" t="s">
        <v>4048</v>
      </c>
    </row>
    <row r="1028" spans="2:6">
      <c r="B1028" s="30" t="s">
        <v>1669</v>
      </c>
      <c r="C1028" s="31" t="s">
        <v>3360</v>
      </c>
      <c r="D1028" s="32" t="s">
        <v>1849</v>
      </c>
      <c r="E1028" s="33" t="s">
        <v>1850</v>
      </c>
      <c r="F1028" s="17" t="s">
        <v>4049</v>
      </c>
    </row>
    <row r="1029" spans="2:6">
      <c r="B1029" s="30" t="s">
        <v>1669</v>
      </c>
      <c r="C1029" s="31" t="s">
        <v>3360</v>
      </c>
      <c r="D1029" s="32" t="s">
        <v>1851</v>
      </c>
      <c r="E1029" s="33" t="s">
        <v>1852</v>
      </c>
      <c r="F1029" s="17" t="s">
        <v>4045</v>
      </c>
    </row>
    <row r="1030" spans="2:6">
      <c r="B1030" s="30" t="s">
        <v>1669</v>
      </c>
      <c r="C1030" s="31" t="s">
        <v>3360</v>
      </c>
      <c r="D1030" s="32" t="s">
        <v>1853</v>
      </c>
      <c r="E1030" s="33" t="s">
        <v>1854</v>
      </c>
      <c r="F1030" s="17" t="s">
        <v>4049</v>
      </c>
    </row>
    <row r="1031" spans="2:6">
      <c r="B1031" s="30" t="s">
        <v>1669</v>
      </c>
      <c r="C1031" s="31" t="s">
        <v>3360</v>
      </c>
      <c r="D1031" s="32" t="s">
        <v>1855</v>
      </c>
      <c r="E1031" s="33" t="s">
        <v>1855</v>
      </c>
      <c r="F1031" s="17" t="s">
        <v>4045</v>
      </c>
    </row>
    <row r="1032" spans="2:6">
      <c r="B1032" s="30" t="s">
        <v>1669</v>
      </c>
      <c r="C1032" s="31" t="s">
        <v>3360</v>
      </c>
      <c r="D1032" s="32" t="s">
        <v>1856</v>
      </c>
      <c r="E1032" s="33" t="s">
        <v>1857</v>
      </c>
      <c r="F1032" s="17" t="s">
        <v>4045</v>
      </c>
    </row>
    <row r="1033" spans="2:6">
      <c r="B1033" s="30" t="s">
        <v>1669</v>
      </c>
      <c r="C1033" s="31" t="s">
        <v>3360</v>
      </c>
      <c r="D1033" s="32" t="s">
        <v>1858</v>
      </c>
      <c r="E1033" s="33" t="s">
        <v>1859</v>
      </c>
      <c r="F1033" s="17" t="s">
        <v>4049</v>
      </c>
    </row>
    <row r="1034" spans="2:6">
      <c r="B1034" s="30" t="s">
        <v>1669</v>
      </c>
      <c r="C1034" s="31" t="s">
        <v>3360</v>
      </c>
      <c r="D1034" s="32" t="s">
        <v>1860</v>
      </c>
      <c r="E1034" s="33" t="s">
        <v>1861</v>
      </c>
      <c r="F1034" s="17" t="s">
        <v>4049</v>
      </c>
    </row>
    <row r="1035" spans="2:6">
      <c r="B1035" s="30" t="s">
        <v>1669</v>
      </c>
      <c r="C1035" s="31" t="s">
        <v>3360</v>
      </c>
      <c r="D1035" s="32" t="s">
        <v>1862</v>
      </c>
      <c r="E1035" s="33" t="s">
        <v>1863</v>
      </c>
      <c r="F1035" s="17" t="s">
        <v>4049</v>
      </c>
    </row>
    <row r="1036" spans="2:6">
      <c r="B1036" s="30" t="s">
        <v>1669</v>
      </c>
      <c r="C1036" s="31" t="s">
        <v>3360</v>
      </c>
      <c r="D1036" s="32" t="s">
        <v>1864</v>
      </c>
      <c r="E1036" s="33" t="s">
        <v>1865</v>
      </c>
      <c r="F1036" s="17" t="s">
        <v>4049</v>
      </c>
    </row>
    <row r="1037" spans="2:6">
      <c r="B1037" s="30" t="s">
        <v>1669</v>
      </c>
      <c r="C1037" s="31" t="s">
        <v>3360</v>
      </c>
      <c r="D1037" s="32" t="s">
        <v>1866</v>
      </c>
      <c r="E1037" s="33" t="s">
        <v>1866</v>
      </c>
      <c r="F1037" s="17" t="s">
        <v>4045</v>
      </c>
    </row>
    <row r="1038" spans="2:6">
      <c r="B1038" s="30" t="s">
        <v>1669</v>
      </c>
      <c r="C1038" s="31" t="s">
        <v>3360</v>
      </c>
      <c r="D1038" s="32" t="s">
        <v>1867</v>
      </c>
      <c r="E1038" s="33" t="s">
        <v>1868</v>
      </c>
      <c r="F1038" s="17" t="s">
        <v>4045</v>
      </c>
    </row>
    <row r="1039" spans="2:6">
      <c r="B1039" s="30" t="s">
        <v>1669</v>
      </c>
      <c r="C1039" s="31" t="s">
        <v>3360</v>
      </c>
      <c r="D1039" s="32" t="s">
        <v>1869</v>
      </c>
      <c r="E1039" s="33" t="s">
        <v>1870</v>
      </c>
      <c r="F1039" s="17" t="s">
        <v>4049</v>
      </c>
    </row>
    <row r="1040" spans="2:6">
      <c r="B1040" s="30" t="s">
        <v>1669</v>
      </c>
      <c r="C1040" s="31" t="s">
        <v>3360</v>
      </c>
      <c r="D1040" s="32" t="s">
        <v>1871</v>
      </c>
      <c r="E1040" s="33" t="s">
        <v>1872</v>
      </c>
      <c r="F1040" s="17" t="s">
        <v>4049</v>
      </c>
    </row>
    <row r="1041" spans="2:6">
      <c r="B1041" s="30" t="s">
        <v>1669</v>
      </c>
      <c r="C1041" s="31" t="s">
        <v>3360</v>
      </c>
      <c r="D1041" s="32" t="s">
        <v>1873</v>
      </c>
      <c r="E1041" s="33" t="s">
        <v>1873</v>
      </c>
      <c r="F1041" s="17" t="s">
        <v>4049</v>
      </c>
    </row>
    <row r="1042" spans="2:6">
      <c r="B1042" s="30" t="s">
        <v>1669</v>
      </c>
      <c r="C1042" s="31" t="s">
        <v>3360</v>
      </c>
      <c r="D1042" s="32" t="s">
        <v>1874</v>
      </c>
      <c r="E1042" s="33" t="s">
        <v>1875</v>
      </c>
      <c r="F1042" s="17" t="s">
        <v>4045</v>
      </c>
    </row>
    <row r="1043" spans="2:6">
      <c r="B1043" s="30" t="s">
        <v>1669</v>
      </c>
      <c r="C1043" s="31" t="s">
        <v>3360</v>
      </c>
      <c r="D1043" s="32" t="s">
        <v>1876</v>
      </c>
      <c r="E1043" s="33" t="s">
        <v>1877</v>
      </c>
      <c r="F1043" s="17" t="s">
        <v>4045</v>
      </c>
    </row>
    <row r="1044" spans="2:6">
      <c r="B1044" s="30" t="s">
        <v>1669</v>
      </c>
      <c r="C1044" s="31" t="s">
        <v>3360</v>
      </c>
      <c r="D1044" s="32" t="s">
        <v>1878</v>
      </c>
      <c r="E1044" s="33" t="s">
        <v>1879</v>
      </c>
      <c r="F1044" s="17" t="s">
        <v>4045</v>
      </c>
    </row>
    <row r="1045" spans="2:6">
      <c r="B1045" s="30" t="s">
        <v>1669</v>
      </c>
      <c r="C1045" s="31" t="s">
        <v>3360</v>
      </c>
      <c r="D1045" s="32" t="s">
        <v>1880</v>
      </c>
      <c r="E1045" s="33" t="s">
        <v>1881</v>
      </c>
      <c r="F1045" s="17" t="s">
        <v>4049</v>
      </c>
    </row>
    <row r="1046" spans="2:6">
      <c r="B1046" s="30" t="s">
        <v>1669</v>
      </c>
      <c r="C1046" s="31" t="s">
        <v>3361</v>
      </c>
      <c r="D1046" s="32" t="s">
        <v>1882</v>
      </c>
      <c r="E1046" s="33" t="s">
        <v>1883</v>
      </c>
      <c r="F1046" s="17" t="s">
        <v>4042</v>
      </c>
    </row>
    <row r="1047" spans="2:6">
      <c r="B1047" s="30" t="s">
        <v>1669</v>
      </c>
      <c r="C1047" s="31" t="s">
        <v>3361</v>
      </c>
      <c r="D1047" s="32" t="s">
        <v>1884</v>
      </c>
      <c r="E1047" s="33" t="s">
        <v>1885</v>
      </c>
      <c r="F1047" s="17" t="s">
        <v>4050</v>
      </c>
    </row>
    <row r="1048" spans="2:6">
      <c r="B1048" s="30" t="s">
        <v>1669</v>
      </c>
      <c r="C1048" s="31" t="s">
        <v>3361</v>
      </c>
      <c r="D1048" s="32" t="s">
        <v>1886</v>
      </c>
      <c r="E1048" s="33" t="s">
        <v>1887</v>
      </c>
      <c r="F1048" s="17" t="s">
        <v>4051</v>
      </c>
    </row>
    <row r="1049" spans="2:6">
      <c r="B1049" s="30" t="s">
        <v>1669</v>
      </c>
      <c r="C1049" s="31" t="s">
        <v>3361</v>
      </c>
      <c r="D1049" s="32" t="s">
        <v>1888</v>
      </c>
      <c r="E1049" s="33" t="s">
        <v>1889</v>
      </c>
      <c r="F1049" s="17" t="s">
        <v>4051</v>
      </c>
    </row>
    <row r="1050" spans="2:6">
      <c r="B1050" s="30" t="s">
        <v>1669</v>
      </c>
      <c r="C1050" s="31" t="s">
        <v>3361</v>
      </c>
      <c r="D1050" s="32" t="s">
        <v>1890</v>
      </c>
      <c r="E1050" s="33" t="s">
        <v>1891</v>
      </c>
      <c r="F1050" s="17" t="s">
        <v>4042</v>
      </c>
    </row>
    <row r="1051" spans="2:6">
      <c r="B1051" s="30" t="s">
        <v>1669</v>
      </c>
      <c r="C1051" s="31" t="s">
        <v>3361</v>
      </c>
      <c r="D1051" s="32" t="s">
        <v>1892</v>
      </c>
      <c r="E1051" s="33" t="s">
        <v>1893</v>
      </c>
      <c r="F1051" s="17" t="s">
        <v>4051</v>
      </c>
    </row>
    <row r="1052" spans="2:6">
      <c r="B1052" s="30" t="s">
        <v>1669</v>
      </c>
      <c r="C1052" s="31" t="s">
        <v>3361</v>
      </c>
      <c r="D1052" s="32" t="s">
        <v>1894</v>
      </c>
      <c r="E1052" s="33" t="s">
        <v>1895</v>
      </c>
      <c r="F1052" s="17" t="s">
        <v>4051</v>
      </c>
    </row>
    <row r="1053" spans="2:6">
      <c r="B1053" s="30" t="s">
        <v>1669</v>
      </c>
      <c r="C1053" s="31" t="s">
        <v>3361</v>
      </c>
      <c r="D1053" s="32" t="s">
        <v>1896</v>
      </c>
      <c r="E1053" s="33" t="s">
        <v>1897</v>
      </c>
      <c r="F1053" s="17" t="s">
        <v>4051</v>
      </c>
    </row>
    <row r="1054" spans="2:6">
      <c r="B1054" s="30" t="s">
        <v>1669</v>
      </c>
      <c r="C1054" s="31" t="s">
        <v>3361</v>
      </c>
      <c r="D1054" s="32" t="s">
        <v>1898</v>
      </c>
      <c r="E1054" s="33" t="s">
        <v>1899</v>
      </c>
      <c r="F1054" s="17" t="s">
        <v>4051</v>
      </c>
    </row>
    <row r="1055" spans="2:6">
      <c r="B1055" s="30" t="s">
        <v>1669</v>
      </c>
      <c r="C1055" s="31" t="s">
        <v>3361</v>
      </c>
      <c r="D1055" s="32" t="s">
        <v>1900</v>
      </c>
      <c r="E1055" s="33" t="s">
        <v>1901</v>
      </c>
      <c r="F1055" s="17" t="s">
        <v>4051</v>
      </c>
    </row>
    <row r="1056" spans="2:6">
      <c r="B1056" s="30" t="s">
        <v>1669</v>
      </c>
      <c r="C1056" s="31" t="s">
        <v>3361</v>
      </c>
      <c r="D1056" s="32" t="s">
        <v>1902</v>
      </c>
      <c r="E1056" s="33" t="s">
        <v>1903</v>
      </c>
      <c r="F1056" s="17" t="s">
        <v>4051</v>
      </c>
    </row>
    <row r="1057" spans="2:6">
      <c r="B1057" s="30" t="s">
        <v>1669</v>
      </c>
      <c r="C1057" s="31" t="s">
        <v>3361</v>
      </c>
      <c r="D1057" s="32" t="s">
        <v>1904</v>
      </c>
      <c r="E1057" s="33" t="s">
        <v>1905</v>
      </c>
      <c r="F1057" s="17" t="s">
        <v>4042</v>
      </c>
    </row>
    <row r="1058" spans="2:6">
      <c r="B1058" s="30" t="s">
        <v>1669</v>
      </c>
      <c r="C1058" s="31" t="s">
        <v>3361</v>
      </c>
      <c r="D1058" s="32" t="s">
        <v>1906</v>
      </c>
      <c r="E1058" s="33" t="s">
        <v>1907</v>
      </c>
      <c r="F1058" s="17" t="s">
        <v>4042</v>
      </c>
    </row>
    <row r="1059" spans="2:6">
      <c r="B1059" s="30" t="s">
        <v>1669</v>
      </c>
      <c r="C1059" s="31" t="s">
        <v>3361</v>
      </c>
      <c r="D1059" s="32" t="s">
        <v>1908</v>
      </c>
      <c r="E1059" s="33" t="s">
        <v>1909</v>
      </c>
      <c r="F1059" s="17" t="s">
        <v>4042</v>
      </c>
    </row>
    <row r="1060" spans="2:6">
      <c r="B1060" s="30" t="s">
        <v>1669</v>
      </c>
      <c r="C1060" s="31" t="s">
        <v>3361</v>
      </c>
      <c r="D1060" s="32" t="s">
        <v>1910</v>
      </c>
      <c r="E1060" s="33" t="s">
        <v>1911</v>
      </c>
      <c r="F1060" s="17" t="s">
        <v>4051</v>
      </c>
    </row>
    <row r="1061" spans="2:6">
      <c r="B1061" s="30" t="s">
        <v>1669</v>
      </c>
      <c r="C1061" s="31" t="s">
        <v>3361</v>
      </c>
      <c r="D1061" s="32" t="s">
        <v>1912</v>
      </c>
      <c r="E1061" s="33" t="s">
        <v>1913</v>
      </c>
      <c r="F1061" s="17" t="s">
        <v>4051</v>
      </c>
    </row>
    <row r="1062" spans="2:6">
      <c r="B1062" s="30" t="s">
        <v>1669</v>
      </c>
      <c r="C1062" s="31" t="s">
        <v>3361</v>
      </c>
      <c r="D1062" s="32" t="s">
        <v>1914</v>
      </c>
      <c r="E1062" s="33" t="s">
        <v>1915</v>
      </c>
      <c r="F1062" s="17" t="s">
        <v>4052</v>
      </c>
    </row>
    <row r="1063" spans="2:6">
      <c r="B1063" s="30" t="s">
        <v>1669</v>
      </c>
      <c r="C1063" s="31" t="s">
        <v>3361</v>
      </c>
      <c r="D1063" s="32" t="s">
        <v>1916</v>
      </c>
      <c r="E1063" s="33" t="s">
        <v>1917</v>
      </c>
      <c r="F1063" s="17" t="s">
        <v>4052</v>
      </c>
    </row>
    <row r="1064" spans="2:6">
      <c r="B1064" s="30" t="s">
        <v>1669</v>
      </c>
      <c r="C1064" s="31" t="s">
        <v>3361</v>
      </c>
      <c r="D1064" s="32" t="s">
        <v>1918</v>
      </c>
      <c r="E1064" s="33" t="s">
        <v>1919</v>
      </c>
      <c r="F1064" s="17" t="s">
        <v>4052</v>
      </c>
    </row>
    <row r="1065" spans="2:6">
      <c r="B1065" s="30" t="s">
        <v>1669</v>
      </c>
      <c r="C1065" s="31" t="s">
        <v>3361</v>
      </c>
      <c r="D1065" s="32" t="s">
        <v>1920</v>
      </c>
      <c r="E1065" s="33" t="s">
        <v>1921</v>
      </c>
      <c r="F1065" s="17" t="s">
        <v>4052</v>
      </c>
    </row>
    <row r="1066" spans="2:6">
      <c r="B1066" s="30" t="s">
        <v>1669</v>
      </c>
      <c r="C1066" s="31" t="s">
        <v>3361</v>
      </c>
      <c r="D1066" s="32" t="s">
        <v>1922</v>
      </c>
      <c r="E1066" s="33" t="s">
        <v>1923</v>
      </c>
      <c r="F1066" s="17" t="s">
        <v>4052</v>
      </c>
    </row>
    <row r="1067" spans="2:6">
      <c r="B1067" s="30" t="s">
        <v>1669</v>
      </c>
      <c r="C1067" s="31" t="s">
        <v>3361</v>
      </c>
      <c r="D1067" s="32" t="s">
        <v>1924</v>
      </c>
      <c r="E1067" s="33" t="s">
        <v>1925</v>
      </c>
      <c r="F1067" s="17" t="s">
        <v>4052</v>
      </c>
    </row>
    <row r="1068" spans="2:6">
      <c r="B1068" s="30" t="s">
        <v>1669</v>
      </c>
      <c r="C1068" s="31" t="s">
        <v>3361</v>
      </c>
      <c r="D1068" s="32" t="s">
        <v>1926</v>
      </c>
      <c r="E1068" s="33" t="s">
        <v>1927</v>
      </c>
      <c r="F1068" s="17" t="s">
        <v>4052</v>
      </c>
    </row>
    <row r="1069" spans="2:6">
      <c r="B1069" s="30" t="s">
        <v>1669</v>
      </c>
      <c r="C1069" s="31" t="s">
        <v>3361</v>
      </c>
      <c r="D1069" s="32" t="s">
        <v>1928</v>
      </c>
      <c r="E1069" s="33" t="s">
        <v>1929</v>
      </c>
      <c r="F1069" s="17" t="s">
        <v>4052</v>
      </c>
    </row>
    <row r="1070" spans="2:6">
      <c r="B1070" s="30" t="s">
        <v>1669</v>
      </c>
      <c r="C1070" s="31" t="s">
        <v>3361</v>
      </c>
      <c r="D1070" s="32" t="s">
        <v>1930</v>
      </c>
      <c r="E1070" s="33" t="s">
        <v>1931</v>
      </c>
      <c r="F1070" s="17" t="s">
        <v>4050</v>
      </c>
    </row>
    <row r="1071" spans="2:6">
      <c r="B1071" s="30" t="s">
        <v>1669</v>
      </c>
      <c r="C1071" s="31" t="s">
        <v>3361</v>
      </c>
      <c r="D1071" s="32" t="s">
        <v>1932</v>
      </c>
      <c r="E1071" s="33" t="s">
        <v>1933</v>
      </c>
      <c r="F1071" s="17" t="s">
        <v>4050</v>
      </c>
    </row>
    <row r="1072" spans="2:6">
      <c r="B1072" s="30" t="s">
        <v>1669</v>
      </c>
      <c r="C1072" s="31" t="s">
        <v>3361</v>
      </c>
      <c r="D1072" s="32" t="s">
        <v>1934</v>
      </c>
      <c r="E1072" s="33" t="s">
        <v>1935</v>
      </c>
      <c r="F1072" s="17" t="s">
        <v>4050</v>
      </c>
    </row>
    <row r="1073" spans="2:6">
      <c r="B1073" s="30" t="s">
        <v>1669</v>
      </c>
      <c r="C1073" s="31" t="s">
        <v>3361</v>
      </c>
      <c r="D1073" s="32" t="s">
        <v>1936</v>
      </c>
      <c r="E1073" s="33" t="s">
        <v>1937</v>
      </c>
      <c r="F1073" s="17" t="s">
        <v>4050</v>
      </c>
    </row>
    <row r="1074" spans="2:6">
      <c r="B1074" s="30" t="s">
        <v>1669</v>
      </c>
      <c r="C1074" s="31" t="s">
        <v>3361</v>
      </c>
      <c r="D1074" s="32" t="s">
        <v>1938</v>
      </c>
      <c r="E1074" s="33" t="s">
        <v>1939</v>
      </c>
      <c r="F1074" s="17" t="s">
        <v>4050</v>
      </c>
    </row>
    <row r="1075" spans="2:6">
      <c r="B1075" s="30" t="s">
        <v>1669</v>
      </c>
      <c r="C1075" s="31" t="s">
        <v>3361</v>
      </c>
      <c r="D1075" s="32" t="s">
        <v>1940</v>
      </c>
      <c r="E1075" s="33" t="s">
        <v>1941</v>
      </c>
      <c r="F1075" s="17" t="s">
        <v>4050</v>
      </c>
    </row>
    <row r="1076" spans="2:6">
      <c r="B1076" s="30" t="s">
        <v>1669</v>
      </c>
      <c r="C1076" s="31" t="s">
        <v>3361</v>
      </c>
      <c r="D1076" s="32" t="s">
        <v>1942</v>
      </c>
      <c r="E1076" s="33" t="s">
        <v>1943</v>
      </c>
      <c r="F1076" s="17" t="s">
        <v>4050</v>
      </c>
    </row>
    <row r="1077" spans="2:6">
      <c r="B1077" s="30" t="s">
        <v>1669</v>
      </c>
      <c r="C1077" s="31" t="s">
        <v>3361</v>
      </c>
      <c r="D1077" s="32" t="s">
        <v>1944</v>
      </c>
      <c r="E1077" s="33" t="s">
        <v>1945</v>
      </c>
      <c r="F1077" s="17" t="s">
        <v>4050</v>
      </c>
    </row>
    <row r="1078" spans="2:6">
      <c r="B1078" s="30" t="s">
        <v>1669</v>
      </c>
      <c r="C1078" s="31" t="s">
        <v>3361</v>
      </c>
      <c r="D1078" s="32" t="s">
        <v>1946</v>
      </c>
      <c r="E1078" s="33" t="s">
        <v>1947</v>
      </c>
      <c r="F1078" s="17" t="s">
        <v>4050</v>
      </c>
    </row>
    <row r="1079" spans="2:6">
      <c r="B1079" s="30" t="s">
        <v>1669</v>
      </c>
      <c r="C1079" s="31" t="s">
        <v>3361</v>
      </c>
      <c r="D1079" s="32" t="s">
        <v>1948</v>
      </c>
      <c r="E1079" s="33" t="s">
        <v>1949</v>
      </c>
      <c r="F1079" s="17" t="s">
        <v>4053</v>
      </c>
    </row>
    <row r="1080" spans="2:6">
      <c r="B1080" s="30" t="s">
        <v>1669</v>
      </c>
      <c r="C1080" s="31" t="s">
        <v>3361</v>
      </c>
      <c r="D1080" s="32" t="s">
        <v>1950</v>
      </c>
      <c r="E1080" s="33" t="s">
        <v>1951</v>
      </c>
      <c r="F1080" s="17" t="s">
        <v>4053</v>
      </c>
    </row>
    <row r="1081" spans="2:6">
      <c r="B1081" s="30" t="s">
        <v>1669</v>
      </c>
      <c r="C1081" s="31" t="s">
        <v>3361</v>
      </c>
      <c r="D1081" s="32" t="s">
        <v>1952</v>
      </c>
      <c r="E1081" s="33" t="s">
        <v>1953</v>
      </c>
      <c r="F1081" s="17" t="s">
        <v>4053</v>
      </c>
    </row>
    <row r="1082" spans="2:6">
      <c r="B1082" s="30" t="s">
        <v>1669</v>
      </c>
      <c r="C1082" s="31" t="s">
        <v>3361</v>
      </c>
      <c r="D1082" s="32" t="s">
        <v>1954</v>
      </c>
      <c r="E1082" s="33" t="s">
        <v>1955</v>
      </c>
      <c r="F1082" s="17" t="s">
        <v>4053</v>
      </c>
    </row>
    <row r="1083" spans="2:6">
      <c r="B1083" s="30" t="s">
        <v>1669</v>
      </c>
      <c r="C1083" s="31" t="s">
        <v>3361</v>
      </c>
      <c r="D1083" s="32" t="s">
        <v>1956</v>
      </c>
      <c r="E1083" s="33" t="s">
        <v>1957</v>
      </c>
      <c r="F1083" s="17" t="s">
        <v>4053</v>
      </c>
    </row>
    <row r="1084" spans="2:6">
      <c r="B1084" s="30" t="s">
        <v>1669</v>
      </c>
      <c r="C1084" s="31" t="s">
        <v>3361</v>
      </c>
      <c r="D1084" s="32" t="s">
        <v>1958</v>
      </c>
      <c r="E1084" s="33" t="s">
        <v>1959</v>
      </c>
      <c r="F1084" s="17" t="s">
        <v>4053</v>
      </c>
    </row>
    <row r="1085" spans="2:6">
      <c r="B1085" s="30" t="s">
        <v>1669</v>
      </c>
      <c r="C1085" s="31" t="s">
        <v>3361</v>
      </c>
      <c r="D1085" s="32" t="s">
        <v>1960</v>
      </c>
      <c r="E1085" s="33" t="s">
        <v>1961</v>
      </c>
      <c r="F1085" s="17" t="s">
        <v>4053</v>
      </c>
    </row>
    <row r="1086" spans="2:6">
      <c r="B1086" s="30" t="s">
        <v>1669</v>
      </c>
      <c r="C1086" s="31" t="s">
        <v>3361</v>
      </c>
      <c r="D1086" s="32" t="s">
        <v>1962</v>
      </c>
      <c r="E1086" s="33" t="s">
        <v>1963</v>
      </c>
      <c r="F1086" s="17" t="s">
        <v>4053</v>
      </c>
    </row>
    <row r="1087" spans="2:6">
      <c r="B1087" s="30" t="s">
        <v>1669</v>
      </c>
      <c r="C1087" s="31" t="s">
        <v>3361</v>
      </c>
      <c r="D1087" s="32" t="s">
        <v>1964</v>
      </c>
      <c r="E1087" s="33" t="s">
        <v>1965</v>
      </c>
      <c r="F1087" s="17" t="s">
        <v>4053</v>
      </c>
    </row>
    <row r="1088" spans="2:6">
      <c r="B1088" s="30" t="s">
        <v>1669</v>
      </c>
      <c r="C1088" s="31" t="s">
        <v>3360</v>
      </c>
      <c r="D1088" s="32" t="s">
        <v>1966</v>
      </c>
      <c r="E1088" s="33" t="s">
        <v>1967</v>
      </c>
      <c r="F1088" s="17" t="s">
        <v>4041</v>
      </c>
    </row>
    <row r="1089" spans="2:6">
      <c r="B1089" s="30" t="s">
        <v>1669</v>
      </c>
      <c r="C1089" s="31" t="s">
        <v>3360</v>
      </c>
      <c r="D1089" s="32" t="s">
        <v>1968</v>
      </c>
      <c r="E1089" s="33" t="s">
        <v>1969</v>
      </c>
      <c r="F1089" s="17" t="s">
        <v>4041</v>
      </c>
    </row>
    <row r="1090" spans="2:6">
      <c r="B1090" s="30" t="s">
        <v>1669</v>
      </c>
      <c r="C1090" s="31" t="s">
        <v>3360</v>
      </c>
      <c r="D1090" s="32" t="s">
        <v>1970</v>
      </c>
      <c r="E1090" s="33" t="s">
        <v>1971</v>
      </c>
      <c r="F1090" s="17" t="s">
        <v>4041</v>
      </c>
    </row>
    <row r="1091" spans="2:6">
      <c r="B1091" s="30" t="s">
        <v>1972</v>
      </c>
      <c r="C1091" s="31" t="s">
        <v>3363</v>
      </c>
      <c r="D1091" s="32" t="s">
        <v>1974</v>
      </c>
      <c r="E1091" s="33" t="s">
        <v>1975</v>
      </c>
      <c r="F1091" s="17" t="s">
        <v>4054</v>
      </c>
    </row>
    <row r="1092" spans="2:6">
      <c r="B1092" s="30" t="s">
        <v>1972</v>
      </c>
      <c r="C1092" s="31" t="s">
        <v>3363</v>
      </c>
      <c r="D1092" s="32" t="s">
        <v>1976</v>
      </c>
      <c r="E1092" s="33" t="s">
        <v>1977</v>
      </c>
      <c r="F1092" s="17" t="s">
        <v>4055</v>
      </c>
    </row>
    <row r="1093" spans="2:6">
      <c r="B1093" s="30" t="s">
        <v>1972</v>
      </c>
      <c r="C1093" s="31" t="s">
        <v>3363</v>
      </c>
      <c r="D1093" s="32" t="s">
        <v>1978</v>
      </c>
      <c r="E1093" s="33" t="s">
        <v>1979</v>
      </c>
      <c r="F1093" s="17" t="s">
        <v>4056</v>
      </c>
    </row>
    <row r="1094" spans="2:6">
      <c r="B1094" s="30" t="s">
        <v>1972</v>
      </c>
      <c r="C1094" s="31" t="s">
        <v>3363</v>
      </c>
      <c r="D1094" s="32" t="s">
        <v>1980</v>
      </c>
      <c r="E1094" s="33" t="s">
        <v>1981</v>
      </c>
      <c r="F1094" s="17" t="s">
        <v>4057</v>
      </c>
    </row>
    <row r="1095" spans="2:6">
      <c r="B1095" s="30" t="s">
        <v>1972</v>
      </c>
      <c r="C1095" s="31" t="s">
        <v>3363</v>
      </c>
      <c r="D1095" s="32" t="s">
        <v>1982</v>
      </c>
      <c r="E1095" s="33" t="s">
        <v>1983</v>
      </c>
      <c r="F1095" s="17" t="s">
        <v>4056</v>
      </c>
    </row>
    <row r="1096" spans="2:6">
      <c r="B1096" s="30" t="s">
        <v>1972</v>
      </c>
      <c r="C1096" s="31" t="s">
        <v>3363</v>
      </c>
      <c r="D1096" s="32" t="s">
        <v>1984</v>
      </c>
      <c r="E1096" s="33" t="s">
        <v>1985</v>
      </c>
      <c r="F1096" s="17" t="s">
        <v>4058</v>
      </c>
    </row>
    <row r="1097" spans="2:6">
      <c r="B1097" s="30" t="s">
        <v>1972</v>
      </c>
      <c r="C1097" s="31" t="s">
        <v>3363</v>
      </c>
      <c r="D1097" s="32" t="s">
        <v>1986</v>
      </c>
      <c r="E1097" s="33" t="s">
        <v>1987</v>
      </c>
      <c r="F1097" s="17" t="s">
        <v>4054</v>
      </c>
    </row>
    <row r="1098" spans="2:6">
      <c r="B1098" s="30" t="s">
        <v>1972</v>
      </c>
      <c r="C1098" s="31" t="s">
        <v>3363</v>
      </c>
      <c r="D1098" s="32" t="s">
        <v>1988</v>
      </c>
      <c r="E1098" s="33" t="s">
        <v>1989</v>
      </c>
      <c r="F1098" s="17" t="s">
        <v>4055</v>
      </c>
    </row>
    <row r="1099" spans="2:6">
      <c r="B1099" s="30" t="s">
        <v>1972</v>
      </c>
      <c r="C1099" s="31" t="s">
        <v>3363</v>
      </c>
      <c r="D1099" s="32" t="s">
        <v>1990</v>
      </c>
      <c r="E1099" s="33" t="s">
        <v>1991</v>
      </c>
      <c r="F1099" s="17" t="s">
        <v>4058</v>
      </c>
    </row>
    <row r="1100" spans="2:6">
      <c r="B1100" s="30" t="s">
        <v>1972</v>
      </c>
      <c r="C1100" s="31" t="s">
        <v>3363</v>
      </c>
      <c r="D1100" s="32" t="s">
        <v>1992</v>
      </c>
      <c r="E1100" s="33" t="s">
        <v>1993</v>
      </c>
      <c r="F1100" s="17" t="s">
        <v>4057</v>
      </c>
    </row>
    <row r="1101" spans="2:6">
      <c r="B1101" s="30" t="s">
        <v>1972</v>
      </c>
      <c r="C1101" s="31" t="s">
        <v>3363</v>
      </c>
      <c r="D1101" s="32" t="s">
        <v>1994</v>
      </c>
      <c r="E1101" s="33" t="s">
        <v>1995</v>
      </c>
      <c r="F1101" s="17" t="s">
        <v>4059</v>
      </c>
    </row>
    <row r="1102" spans="2:6">
      <c r="B1102" s="30" t="s">
        <v>1972</v>
      </c>
      <c r="C1102" s="31" t="s">
        <v>3363</v>
      </c>
      <c r="D1102" s="32" t="s">
        <v>1996</v>
      </c>
      <c r="E1102" s="33" t="s">
        <v>1997</v>
      </c>
      <c r="F1102" s="17" t="s">
        <v>4060</v>
      </c>
    </row>
    <row r="1103" spans="2:6">
      <c r="B1103" s="30" t="s">
        <v>1972</v>
      </c>
      <c r="C1103" s="31" t="s">
        <v>3363</v>
      </c>
      <c r="D1103" s="32" t="s">
        <v>1998</v>
      </c>
      <c r="E1103" s="33" t="s">
        <v>1999</v>
      </c>
      <c r="F1103" s="17" t="s">
        <v>4061</v>
      </c>
    </row>
    <row r="1104" spans="2:6">
      <c r="B1104" s="30" t="s">
        <v>1972</v>
      </c>
      <c r="C1104" s="31" t="s">
        <v>3363</v>
      </c>
      <c r="D1104" s="32" t="s">
        <v>2000</v>
      </c>
      <c r="E1104" s="33" t="s">
        <v>2001</v>
      </c>
      <c r="F1104" s="17" t="s">
        <v>4062</v>
      </c>
    </row>
    <row r="1105" spans="2:6">
      <c r="B1105" s="30" t="s">
        <v>1972</v>
      </c>
      <c r="C1105" s="31" t="s">
        <v>3363</v>
      </c>
      <c r="D1105" s="32" t="s">
        <v>2002</v>
      </c>
      <c r="E1105" s="33" t="s">
        <v>2003</v>
      </c>
      <c r="F1105" s="17" t="s">
        <v>4060</v>
      </c>
    </row>
    <row r="1106" spans="2:6">
      <c r="B1106" s="30" t="s">
        <v>1972</v>
      </c>
      <c r="C1106" s="31" t="s">
        <v>3363</v>
      </c>
      <c r="D1106" s="32" t="s">
        <v>2004</v>
      </c>
      <c r="E1106" s="33" t="s">
        <v>2005</v>
      </c>
      <c r="F1106" s="17" t="s">
        <v>4061</v>
      </c>
    </row>
    <row r="1107" spans="2:6">
      <c r="B1107" s="30" t="s">
        <v>1972</v>
      </c>
      <c r="C1107" s="31" t="s">
        <v>3363</v>
      </c>
      <c r="D1107" s="32" t="s">
        <v>2006</v>
      </c>
      <c r="E1107" s="33" t="s">
        <v>2007</v>
      </c>
      <c r="F1107" s="17" t="s">
        <v>4063</v>
      </c>
    </row>
    <row r="1108" spans="2:6">
      <c r="B1108" s="30" t="s">
        <v>1972</v>
      </c>
      <c r="C1108" s="31" t="s">
        <v>3363</v>
      </c>
      <c r="D1108" s="32" t="s">
        <v>2008</v>
      </c>
      <c r="E1108" s="33" t="s">
        <v>2009</v>
      </c>
      <c r="F1108" s="17" t="s">
        <v>4063</v>
      </c>
    </row>
    <row r="1109" spans="2:6">
      <c r="B1109" s="30" t="s">
        <v>1972</v>
      </c>
      <c r="C1109" s="31" t="s">
        <v>3363</v>
      </c>
      <c r="D1109" s="32" t="s">
        <v>2010</v>
      </c>
      <c r="E1109" s="33" t="s">
        <v>2011</v>
      </c>
      <c r="F1109" s="17" t="s">
        <v>4062</v>
      </c>
    </row>
    <row r="1110" spans="2:6">
      <c r="B1110" s="30" t="s">
        <v>1972</v>
      </c>
      <c r="C1110" s="31" t="s">
        <v>3363</v>
      </c>
      <c r="D1110" s="32" t="s">
        <v>2012</v>
      </c>
      <c r="E1110" s="33" t="s">
        <v>2013</v>
      </c>
      <c r="F1110" s="17" t="s">
        <v>4059</v>
      </c>
    </row>
    <row r="1111" spans="2:6">
      <c r="B1111" s="30" t="s">
        <v>1972</v>
      </c>
      <c r="C1111" s="31" t="s">
        <v>3364</v>
      </c>
      <c r="D1111" s="32" t="s">
        <v>2014</v>
      </c>
      <c r="E1111" s="33" t="s">
        <v>2015</v>
      </c>
      <c r="F1111" s="17" t="s">
        <v>4064</v>
      </c>
    </row>
    <row r="1112" spans="2:6">
      <c r="B1112" s="30" t="s">
        <v>1972</v>
      </c>
      <c r="C1112" s="31" t="s">
        <v>3364</v>
      </c>
      <c r="D1112" s="32" t="s">
        <v>2016</v>
      </c>
      <c r="E1112" s="33" t="s">
        <v>2017</v>
      </c>
      <c r="F1112" s="17" t="s">
        <v>4065</v>
      </c>
    </row>
    <row r="1113" spans="2:6">
      <c r="B1113" s="30" t="s">
        <v>1972</v>
      </c>
      <c r="C1113" s="31" t="s">
        <v>3364</v>
      </c>
      <c r="D1113" s="32" t="s">
        <v>2018</v>
      </c>
      <c r="E1113" s="33" t="s">
        <v>2019</v>
      </c>
      <c r="F1113" s="17" t="s">
        <v>4066</v>
      </c>
    </row>
    <row r="1114" spans="2:6">
      <c r="B1114" s="30" t="s">
        <v>1972</v>
      </c>
      <c r="C1114" s="31" t="s">
        <v>3364</v>
      </c>
      <c r="D1114" s="32" t="s">
        <v>2020</v>
      </c>
      <c r="E1114" s="33" t="s">
        <v>2021</v>
      </c>
      <c r="F1114" s="17" t="s">
        <v>4067</v>
      </c>
    </row>
    <row r="1115" spans="2:6">
      <c r="B1115" s="30" t="s">
        <v>1972</v>
      </c>
      <c r="C1115" s="31" t="s">
        <v>3364</v>
      </c>
      <c r="D1115" s="32" t="s">
        <v>2022</v>
      </c>
      <c r="E1115" s="33" t="s">
        <v>2023</v>
      </c>
      <c r="F1115" s="17" t="s">
        <v>4068</v>
      </c>
    </row>
    <row r="1116" spans="2:6">
      <c r="B1116" s="30" t="s">
        <v>1972</v>
      </c>
      <c r="C1116" s="31" t="s">
        <v>3364</v>
      </c>
      <c r="D1116" s="32" t="s">
        <v>2024</v>
      </c>
      <c r="E1116" s="33" t="s">
        <v>2025</v>
      </c>
      <c r="F1116" s="17" t="s">
        <v>4067</v>
      </c>
    </row>
    <row r="1117" spans="2:6">
      <c r="B1117" s="30" t="s">
        <v>1972</v>
      </c>
      <c r="C1117" s="31" t="s">
        <v>3364</v>
      </c>
      <c r="D1117" s="32" t="s">
        <v>2026</v>
      </c>
      <c r="E1117" s="33" t="s">
        <v>2027</v>
      </c>
      <c r="F1117" s="17" t="s">
        <v>4069</v>
      </c>
    </row>
    <row r="1118" spans="2:6">
      <c r="B1118" s="30" t="s">
        <v>1972</v>
      </c>
      <c r="C1118" s="31" t="s">
        <v>3364</v>
      </c>
      <c r="D1118" s="32" t="s">
        <v>2028</v>
      </c>
      <c r="E1118" s="33" t="s">
        <v>2029</v>
      </c>
      <c r="F1118" s="17" t="s">
        <v>4070</v>
      </c>
    </row>
    <row r="1119" spans="2:6">
      <c r="B1119" s="30" t="s">
        <v>1972</v>
      </c>
      <c r="C1119" s="31" t="s">
        <v>3364</v>
      </c>
      <c r="D1119" s="32" t="s">
        <v>2030</v>
      </c>
      <c r="E1119" s="33" t="s">
        <v>2031</v>
      </c>
      <c r="F1119" s="17" t="s">
        <v>4066</v>
      </c>
    </row>
    <row r="1120" spans="2:6">
      <c r="B1120" s="30" t="s">
        <v>1972</v>
      </c>
      <c r="C1120" s="31" t="s">
        <v>3364</v>
      </c>
      <c r="D1120" s="32" t="s">
        <v>2032</v>
      </c>
      <c r="E1120" s="33" t="s">
        <v>2033</v>
      </c>
      <c r="F1120" s="17" t="s">
        <v>4065</v>
      </c>
    </row>
    <row r="1121" spans="2:6">
      <c r="B1121" s="30" t="s">
        <v>1972</v>
      </c>
      <c r="C1121" s="31" t="s">
        <v>3364</v>
      </c>
      <c r="D1121" s="32" t="s">
        <v>2034</v>
      </c>
      <c r="E1121" s="33" t="s">
        <v>2035</v>
      </c>
      <c r="F1121" s="17" t="s">
        <v>4070</v>
      </c>
    </row>
    <row r="1122" spans="2:6">
      <c r="B1122" s="30" t="s">
        <v>1972</v>
      </c>
      <c r="C1122" s="31" t="s">
        <v>3364</v>
      </c>
      <c r="D1122" s="32" t="s">
        <v>2036</v>
      </c>
      <c r="E1122" s="33" t="s">
        <v>2037</v>
      </c>
      <c r="F1122" s="17" t="s">
        <v>4067</v>
      </c>
    </row>
    <row r="1123" spans="2:6">
      <c r="B1123" s="30" t="s">
        <v>1972</v>
      </c>
      <c r="C1123" s="31" t="s">
        <v>3364</v>
      </c>
      <c r="D1123" s="32" t="s">
        <v>2038</v>
      </c>
      <c r="E1123" s="33" t="s">
        <v>2039</v>
      </c>
      <c r="F1123" s="17" t="s">
        <v>4068</v>
      </c>
    </row>
    <row r="1124" spans="2:6">
      <c r="B1124" s="30" t="s">
        <v>1972</v>
      </c>
      <c r="C1124" s="31" t="s">
        <v>3364</v>
      </c>
      <c r="D1124" s="32" t="s">
        <v>2040</v>
      </c>
      <c r="E1124" s="33" t="s">
        <v>2041</v>
      </c>
      <c r="F1124" s="17" t="s">
        <v>4068</v>
      </c>
    </row>
    <row r="1125" spans="2:6">
      <c r="B1125" s="30" t="s">
        <v>1972</v>
      </c>
      <c r="C1125" s="31" t="s">
        <v>3364</v>
      </c>
      <c r="D1125" s="32" t="s">
        <v>2042</v>
      </c>
      <c r="E1125" s="33" t="s">
        <v>2043</v>
      </c>
      <c r="F1125" s="17" t="s">
        <v>4071</v>
      </c>
    </row>
    <row r="1126" spans="2:6">
      <c r="B1126" s="30" t="s">
        <v>1972</v>
      </c>
      <c r="C1126" s="31" t="s">
        <v>3364</v>
      </c>
      <c r="D1126" s="32" t="s">
        <v>2044</v>
      </c>
      <c r="E1126" s="33" t="s">
        <v>2045</v>
      </c>
      <c r="F1126" s="17" t="s">
        <v>4072</v>
      </c>
    </row>
    <row r="1127" spans="2:6">
      <c r="B1127" s="30" t="s">
        <v>1972</v>
      </c>
      <c r="C1127" s="31" t="s">
        <v>3364</v>
      </c>
      <c r="D1127" s="32" t="s">
        <v>2046</v>
      </c>
      <c r="E1127" s="33" t="s">
        <v>2047</v>
      </c>
      <c r="F1127" s="17" t="s">
        <v>4073</v>
      </c>
    </row>
    <row r="1128" spans="2:6">
      <c r="B1128" s="30" t="s">
        <v>1972</v>
      </c>
      <c r="C1128" s="31" t="s">
        <v>3364</v>
      </c>
      <c r="D1128" s="32" t="s">
        <v>2048</v>
      </c>
      <c r="E1128" s="33" t="s">
        <v>2049</v>
      </c>
      <c r="F1128" s="17" t="s">
        <v>4074</v>
      </c>
    </row>
    <row r="1129" spans="2:6">
      <c r="B1129" s="30" t="s">
        <v>1972</v>
      </c>
      <c r="C1129" s="31" t="s">
        <v>3364</v>
      </c>
      <c r="D1129" s="32" t="s">
        <v>2050</v>
      </c>
      <c r="E1129" s="33" t="s">
        <v>2051</v>
      </c>
      <c r="F1129" s="17" t="s">
        <v>4075</v>
      </c>
    </row>
    <row r="1130" spans="2:6">
      <c r="B1130" s="30" t="s">
        <v>1972</v>
      </c>
      <c r="C1130" s="31" t="s">
        <v>3364</v>
      </c>
      <c r="D1130" s="32" t="s">
        <v>2052</v>
      </c>
      <c r="E1130" s="33" t="s">
        <v>2053</v>
      </c>
      <c r="F1130" s="17" t="s">
        <v>4074</v>
      </c>
    </row>
    <row r="1131" spans="2:6">
      <c r="B1131" s="30" t="s">
        <v>1972</v>
      </c>
      <c r="C1131" s="31" t="s">
        <v>3364</v>
      </c>
      <c r="D1131" s="32" t="s">
        <v>2054</v>
      </c>
      <c r="E1131" s="33" t="s">
        <v>2055</v>
      </c>
      <c r="F1131" s="17" t="s">
        <v>4073</v>
      </c>
    </row>
    <row r="1132" spans="2:6">
      <c r="B1132" s="30" t="s">
        <v>1972</v>
      </c>
      <c r="C1132" s="31" t="s">
        <v>3364</v>
      </c>
      <c r="D1132" s="32" t="s">
        <v>2056</v>
      </c>
      <c r="E1132" s="33" t="s">
        <v>2057</v>
      </c>
      <c r="F1132" s="17" t="s">
        <v>4071</v>
      </c>
    </row>
    <row r="1133" spans="2:6">
      <c r="B1133" s="30" t="s">
        <v>1972</v>
      </c>
      <c r="C1133" s="31" t="s">
        <v>3364</v>
      </c>
      <c r="D1133" s="32" t="s">
        <v>2058</v>
      </c>
      <c r="E1133" s="33" t="s">
        <v>2059</v>
      </c>
      <c r="F1133" s="17" t="s">
        <v>4072</v>
      </c>
    </row>
    <row r="1134" spans="2:6">
      <c r="B1134" s="30" t="s">
        <v>1972</v>
      </c>
      <c r="C1134" s="31" t="s">
        <v>3364</v>
      </c>
      <c r="D1134" s="32" t="s">
        <v>2060</v>
      </c>
      <c r="E1134" s="33" t="s">
        <v>2061</v>
      </c>
      <c r="F1134" s="17" t="s">
        <v>4071</v>
      </c>
    </row>
    <row r="1135" spans="2:6">
      <c r="B1135" s="30" t="s">
        <v>1972</v>
      </c>
      <c r="C1135" s="31" t="s">
        <v>3364</v>
      </c>
      <c r="D1135" s="32" t="s">
        <v>2062</v>
      </c>
      <c r="E1135" s="33" t="s">
        <v>2063</v>
      </c>
      <c r="F1135" s="17" t="s">
        <v>4075</v>
      </c>
    </row>
    <row r="1136" spans="2:6">
      <c r="B1136" s="30" t="s">
        <v>1972</v>
      </c>
      <c r="C1136" s="31" t="s">
        <v>3364</v>
      </c>
      <c r="D1136" s="32" t="s">
        <v>2064</v>
      </c>
      <c r="E1136" s="33" t="s">
        <v>2065</v>
      </c>
      <c r="F1136" s="17" t="s">
        <v>4074</v>
      </c>
    </row>
    <row r="1137" spans="2:6">
      <c r="B1137" s="30" t="s">
        <v>1972</v>
      </c>
      <c r="C1137" s="31" t="s">
        <v>3365</v>
      </c>
      <c r="D1137" s="32" t="s">
        <v>2066</v>
      </c>
      <c r="E1137" s="33" t="s">
        <v>2067</v>
      </c>
      <c r="F1137" s="17" t="s">
        <v>4076</v>
      </c>
    </row>
    <row r="1138" spans="2:6">
      <c r="B1138" s="30" t="s">
        <v>1972</v>
      </c>
      <c r="C1138" s="31" t="s">
        <v>3365</v>
      </c>
      <c r="D1138" s="32" t="s">
        <v>2068</v>
      </c>
      <c r="E1138" s="33" t="s">
        <v>2069</v>
      </c>
      <c r="F1138" s="17" t="s">
        <v>4077</v>
      </c>
    </row>
    <row r="1139" spans="2:6">
      <c r="B1139" s="30" t="s">
        <v>1972</v>
      </c>
      <c r="C1139" s="31" t="s">
        <v>3365</v>
      </c>
      <c r="D1139" s="32" t="s">
        <v>2070</v>
      </c>
      <c r="E1139" s="33" t="s">
        <v>2071</v>
      </c>
      <c r="F1139" s="17" t="s">
        <v>4078</v>
      </c>
    </row>
    <row r="1140" spans="2:6">
      <c r="B1140" s="30" t="s">
        <v>1972</v>
      </c>
      <c r="C1140" s="31" t="s">
        <v>3365</v>
      </c>
      <c r="D1140" s="32" t="s">
        <v>2072</v>
      </c>
      <c r="E1140" s="33" t="s">
        <v>2073</v>
      </c>
      <c r="F1140" s="17" t="s">
        <v>4079</v>
      </c>
    </row>
    <row r="1141" spans="2:6">
      <c r="B1141" s="30" t="s">
        <v>1972</v>
      </c>
      <c r="C1141" s="31" t="s">
        <v>3365</v>
      </c>
      <c r="D1141" s="32" t="s">
        <v>2074</v>
      </c>
      <c r="E1141" s="33" t="s">
        <v>2075</v>
      </c>
      <c r="F1141" s="17" t="s">
        <v>4076</v>
      </c>
    </row>
    <row r="1142" spans="2:6">
      <c r="B1142" s="30" t="s">
        <v>1972</v>
      </c>
      <c r="C1142" s="31" t="s">
        <v>3365</v>
      </c>
      <c r="D1142" s="32" t="s">
        <v>2076</v>
      </c>
      <c r="E1142" s="33" t="s">
        <v>2077</v>
      </c>
      <c r="F1142" s="17" t="s">
        <v>4080</v>
      </c>
    </row>
    <row r="1143" spans="2:6">
      <c r="B1143" s="30" t="s">
        <v>1972</v>
      </c>
      <c r="C1143" s="31" t="s">
        <v>3365</v>
      </c>
      <c r="D1143" s="32" t="s">
        <v>2078</v>
      </c>
      <c r="E1143" s="33" t="s">
        <v>2079</v>
      </c>
      <c r="F1143" s="17" t="s">
        <v>40</v>
      </c>
    </row>
    <row r="1144" spans="2:6">
      <c r="B1144" s="30" t="s">
        <v>1972</v>
      </c>
      <c r="C1144" s="31" t="s">
        <v>3365</v>
      </c>
      <c r="D1144" s="32" t="s">
        <v>2080</v>
      </c>
      <c r="E1144" s="33" t="s">
        <v>2081</v>
      </c>
      <c r="F1144" s="17" t="s">
        <v>40</v>
      </c>
    </row>
    <row r="1145" spans="2:6">
      <c r="B1145" s="30" t="s">
        <v>1972</v>
      </c>
      <c r="C1145" s="31" t="s">
        <v>3365</v>
      </c>
      <c r="D1145" s="32" t="s">
        <v>2082</v>
      </c>
      <c r="E1145" s="33" t="s">
        <v>2083</v>
      </c>
      <c r="F1145" s="17" t="s">
        <v>40</v>
      </c>
    </row>
    <row r="1146" spans="2:6">
      <c r="B1146" s="30" t="s">
        <v>1972</v>
      </c>
      <c r="C1146" s="31" t="s">
        <v>3365</v>
      </c>
      <c r="D1146" s="32" t="s">
        <v>2084</v>
      </c>
      <c r="E1146" s="33" t="s">
        <v>2085</v>
      </c>
      <c r="F1146" s="17" t="s">
        <v>40</v>
      </c>
    </row>
    <row r="1147" spans="2:6">
      <c r="B1147" s="30" t="s">
        <v>1972</v>
      </c>
      <c r="C1147" s="31" t="s">
        <v>3366</v>
      </c>
      <c r="D1147" s="32" t="s">
        <v>2086</v>
      </c>
      <c r="E1147" s="33" t="s">
        <v>2087</v>
      </c>
      <c r="F1147" s="17" t="s">
        <v>4081</v>
      </c>
    </row>
    <row r="1148" spans="2:6">
      <c r="B1148" s="30" t="s">
        <v>1972</v>
      </c>
      <c r="C1148" s="31" t="s">
        <v>3366</v>
      </c>
      <c r="D1148" s="32" t="s">
        <v>2088</v>
      </c>
      <c r="E1148" s="33" t="s">
        <v>2089</v>
      </c>
      <c r="F1148" s="17" t="s">
        <v>4082</v>
      </c>
    </row>
    <row r="1149" spans="2:6">
      <c r="B1149" s="30" t="s">
        <v>1972</v>
      </c>
      <c r="C1149" s="31" t="s">
        <v>3366</v>
      </c>
      <c r="D1149" s="32" t="s">
        <v>2090</v>
      </c>
      <c r="E1149" s="33" t="s">
        <v>2091</v>
      </c>
      <c r="F1149" s="17" t="s">
        <v>4083</v>
      </c>
    </row>
    <row r="1150" spans="2:6">
      <c r="B1150" s="30" t="s">
        <v>1972</v>
      </c>
      <c r="C1150" s="31" t="s">
        <v>3366</v>
      </c>
      <c r="D1150" s="32" t="s">
        <v>2092</v>
      </c>
      <c r="E1150" s="33" t="s">
        <v>2093</v>
      </c>
      <c r="F1150" s="17" t="s">
        <v>4082</v>
      </c>
    </row>
    <row r="1151" spans="2:6">
      <c r="B1151" s="30" t="s">
        <v>1972</v>
      </c>
      <c r="C1151" s="31" t="s">
        <v>3366</v>
      </c>
      <c r="D1151" s="32" t="s">
        <v>2094</v>
      </c>
      <c r="E1151" s="33" t="s">
        <v>2095</v>
      </c>
      <c r="F1151" s="17" t="s">
        <v>4083</v>
      </c>
    </row>
    <row r="1152" spans="2:6">
      <c r="B1152" s="30" t="s">
        <v>1972</v>
      </c>
      <c r="C1152" s="31" t="s">
        <v>3366</v>
      </c>
      <c r="D1152" s="32" t="s">
        <v>2096</v>
      </c>
      <c r="E1152" s="33" t="s">
        <v>2097</v>
      </c>
      <c r="F1152" s="17" t="s">
        <v>4084</v>
      </c>
    </row>
    <row r="1153" spans="2:6">
      <c r="B1153" s="30" t="s">
        <v>1972</v>
      </c>
      <c r="C1153" s="31" t="s">
        <v>3366</v>
      </c>
      <c r="D1153" s="32" t="s">
        <v>2098</v>
      </c>
      <c r="E1153" s="33" t="s">
        <v>2099</v>
      </c>
      <c r="F1153" s="17" t="s">
        <v>4084</v>
      </c>
    </row>
    <row r="1154" spans="2:6">
      <c r="B1154" s="30" t="s">
        <v>1972</v>
      </c>
      <c r="C1154" s="31" t="s">
        <v>3366</v>
      </c>
      <c r="D1154" s="32" t="s">
        <v>2100</v>
      </c>
      <c r="E1154" s="33" t="s">
        <v>2101</v>
      </c>
      <c r="F1154" s="17" t="s">
        <v>4085</v>
      </c>
    </row>
    <row r="1155" spans="2:6">
      <c r="B1155" s="30" t="s">
        <v>1972</v>
      </c>
      <c r="C1155" s="31" t="s">
        <v>3366</v>
      </c>
      <c r="D1155" s="32" t="s">
        <v>2102</v>
      </c>
      <c r="E1155" s="33" t="s">
        <v>2103</v>
      </c>
      <c r="F1155" s="17" t="s">
        <v>4085</v>
      </c>
    </row>
    <row r="1156" spans="2:6">
      <c r="B1156" s="30" t="s">
        <v>1972</v>
      </c>
      <c r="C1156" s="31" t="s">
        <v>3366</v>
      </c>
      <c r="D1156" s="32" t="s">
        <v>2104</v>
      </c>
      <c r="E1156" s="33" t="s">
        <v>2105</v>
      </c>
      <c r="F1156" s="17" t="s">
        <v>4086</v>
      </c>
    </row>
    <row r="1157" spans="2:6">
      <c r="B1157" s="30" t="s">
        <v>1972</v>
      </c>
      <c r="C1157" s="31" t="s">
        <v>3366</v>
      </c>
      <c r="D1157" s="32" t="s">
        <v>2106</v>
      </c>
      <c r="E1157" s="33" t="s">
        <v>2107</v>
      </c>
      <c r="F1157" s="17" t="s">
        <v>4087</v>
      </c>
    </row>
    <row r="1158" spans="2:6">
      <c r="B1158" s="30" t="s">
        <v>1972</v>
      </c>
      <c r="C1158" s="31" t="s">
        <v>3366</v>
      </c>
      <c r="D1158" s="32" t="s">
        <v>2108</v>
      </c>
      <c r="E1158" s="33" t="s">
        <v>2109</v>
      </c>
      <c r="F1158" s="17" t="s">
        <v>4087</v>
      </c>
    </row>
    <row r="1159" spans="2:6">
      <c r="B1159" s="30" t="s">
        <v>1972</v>
      </c>
      <c r="C1159" s="31" t="s">
        <v>3366</v>
      </c>
      <c r="D1159" s="32" t="s">
        <v>2110</v>
      </c>
      <c r="E1159" s="33" t="s">
        <v>2111</v>
      </c>
      <c r="F1159" s="17" t="s">
        <v>4088</v>
      </c>
    </row>
    <row r="1160" spans="2:6">
      <c r="B1160" s="30" t="s">
        <v>1972</v>
      </c>
      <c r="C1160" s="31" t="s">
        <v>3366</v>
      </c>
      <c r="D1160" s="32" t="s">
        <v>2112</v>
      </c>
      <c r="E1160" s="33" t="s">
        <v>2113</v>
      </c>
      <c r="F1160" s="17" t="s">
        <v>4089</v>
      </c>
    </row>
    <row r="1161" spans="2:6">
      <c r="B1161" s="30" t="s">
        <v>1972</v>
      </c>
      <c r="C1161" s="31" t="s">
        <v>3366</v>
      </c>
      <c r="D1161" s="32" t="s">
        <v>2114</v>
      </c>
      <c r="E1161" s="33" t="s">
        <v>2115</v>
      </c>
      <c r="F1161" s="17" t="s">
        <v>4089</v>
      </c>
    </row>
    <row r="1162" spans="2:6">
      <c r="B1162" s="30" t="s">
        <v>1972</v>
      </c>
      <c r="C1162" s="31" t="s">
        <v>3366</v>
      </c>
      <c r="D1162" s="32" t="s">
        <v>2116</v>
      </c>
      <c r="E1162" s="33" t="s">
        <v>2117</v>
      </c>
      <c r="F1162" s="17" t="s">
        <v>4087</v>
      </c>
    </row>
    <row r="1163" spans="2:6">
      <c r="B1163" s="30" t="s">
        <v>1972</v>
      </c>
      <c r="C1163" s="31" t="s">
        <v>3365</v>
      </c>
      <c r="D1163" s="32" t="s">
        <v>2118</v>
      </c>
      <c r="E1163" s="33" t="s">
        <v>2119</v>
      </c>
      <c r="F1163" s="17" t="s">
        <v>4090</v>
      </c>
    </row>
    <row r="1164" spans="2:6">
      <c r="B1164" s="30" t="s">
        <v>1972</v>
      </c>
      <c r="C1164" s="31" t="s">
        <v>3365</v>
      </c>
      <c r="D1164" s="32" t="s">
        <v>2120</v>
      </c>
      <c r="E1164" s="33" t="s">
        <v>2121</v>
      </c>
      <c r="F1164" s="17" t="s">
        <v>4091</v>
      </c>
    </row>
    <row r="1165" spans="2:6">
      <c r="B1165" s="30" t="s">
        <v>1972</v>
      </c>
      <c r="C1165" s="31" t="s">
        <v>3365</v>
      </c>
      <c r="D1165" s="32" t="s">
        <v>2122</v>
      </c>
      <c r="E1165" s="33" t="s">
        <v>2123</v>
      </c>
      <c r="F1165" s="17" t="s">
        <v>40</v>
      </c>
    </row>
    <row r="1166" spans="2:6">
      <c r="B1166" s="30" t="s">
        <v>1972</v>
      </c>
      <c r="C1166" s="31" t="s">
        <v>3365</v>
      </c>
      <c r="D1166" s="32" t="s">
        <v>2124</v>
      </c>
      <c r="E1166" s="33" t="s">
        <v>2125</v>
      </c>
      <c r="F1166" s="17" t="s">
        <v>4092</v>
      </c>
    </row>
    <row r="1167" spans="2:6">
      <c r="B1167" s="30" t="s">
        <v>1972</v>
      </c>
      <c r="C1167" s="31" t="s">
        <v>3365</v>
      </c>
      <c r="D1167" s="32" t="s">
        <v>2126</v>
      </c>
      <c r="E1167" s="33" t="s">
        <v>2127</v>
      </c>
      <c r="F1167" s="17" t="s">
        <v>4092</v>
      </c>
    </row>
    <row r="1168" spans="2:6">
      <c r="B1168" s="30" t="s">
        <v>1972</v>
      </c>
      <c r="C1168" s="31" t="s">
        <v>3365</v>
      </c>
      <c r="D1168" s="32" t="s">
        <v>2128</v>
      </c>
      <c r="E1168" s="33" t="s">
        <v>2129</v>
      </c>
      <c r="F1168" s="17" t="s">
        <v>4093</v>
      </c>
    </row>
    <row r="1169" spans="2:6">
      <c r="B1169" s="30" t="s">
        <v>1972</v>
      </c>
      <c r="C1169" s="31" t="s">
        <v>3365</v>
      </c>
      <c r="D1169" s="32" t="s">
        <v>2130</v>
      </c>
      <c r="E1169" s="33" t="s">
        <v>2131</v>
      </c>
      <c r="F1169" s="17" t="s">
        <v>4094</v>
      </c>
    </row>
    <row r="1170" spans="2:6">
      <c r="B1170" s="30" t="s">
        <v>1972</v>
      </c>
      <c r="C1170" s="31" t="s">
        <v>3365</v>
      </c>
      <c r="D1170" s="32" t="s">
        <v>2132</v>
      </c>
      <c r="E1170" s="33" t="s">
        <v>2133</v>
      </c>
      <c r="F1170" s="17" t="s">
        <v>4094</v>
      </c>
    </row>
    <row r="1171" spans="2:6">
      <c r="B1171" s="30" t="s">
        <v>1972</v>
      </c>
      <c r="C1171" s="31" t="s">
        <v>3365</v>
      </c>
      <c r="D1171" s="32" t="s">
        <v>2134</v>
      </c>
      <c r="E1171" s="33" t="s">
        <v>2135</v>
      </c>
      <c r="F1171" s="17" t="s">
        <v>40</v>
      </c>
    </row>
    <row r="1172" spans="2:6">
      <c r="B1172" s="30" t="s">
        <v>1972</v>
      </c>
      <c r="C1172" s="31" t="s">
        <v>3365</v>
      </c>
      <c r="D1172" s="32" t="s">
        <v>2136</v>
      </c>
      <c r="E1172" s="33" t="s">
        <v>2137</v>
      </c>
      <c r="F1172" s="17" t="s">
        <v>40</v>
      </c>
    </row>
    <row r="1173" spans="2:6">
      <c r="B1173" s="30" t="s">
        <v>1972</v>
      </c>
      <c r="C1173" s="31" t="s">
        <v>3365</v>
      </c>
      <c r="D1173" s="32" t="s">
        <v>2138</v>
      </c>
      <c r="E1173" s="33" t="s">
        <v>2139</v>
      </c>
      <c r="F1173" s="17" t="s">
        <v>40</v>
      </c>
    </row>
    <row r="1174" spans="2:6">
      <c r="B1174" s="30" t="s">
        <v>1972</v>
      </c>
      <c r="C1174" s="31" t="s">
        <v>3367</v>
      </c>
      <c r="D1174" s="32" t="s">
        <v>2140</v>
      </c>
      <c r="E1174" s="33" t="s">
        <v>2141</v>
      </c>
      <c r="F1174" s="17" t="s">
        <v>4095</v>
      </c>
    </row>
    <row r="1175" spans="2:6">
      <c r="B1175" s="30" t="s">
        <v>1972</v>
      </c>
      <c r="C1175" s="31" t="s">
        <v>3367</v>
      </c>
      <c r="D1175" s="32" t="s">
        <v>2142</v>
      </c>
      <c r="E1175" s="33" t="s">
        <v>2143</v>
      </c>
      <c r="F1175" s="17" t="s">
        <v>4096</v>
      </c>
    </row>
    <row r="1176" spans="2:6">
      <c r="B1176" s="30" t="s">
        <v>1972</v>
      </c>
      <c r="C1176" s="31" t="s">
        <v>3367</v>
      </c>
      <c r="D1176" s="32" t="s">
        <v>2144</v>
      </c>
      <c r="E1176" s="33" t="s">
        <v>2145</v>
      </c>
      <c r="F1176" s="17" t="s">
        <v>4097</v>
      </c>
    </row>
    <row r="1177" spans="2:6">
      <c r="B1177" s="30" t="s">
        <v>1972</v>
      </c>
      <c r="C1177" s="31" t="s">
        <v>3367</v>
      </c>
      <c r="D1177" s="32" t="s">
        <v>2146</v>
      </c>
      <c r="E1177" s="33" t="s">
        <v>2147</v>
      </c>
      <c r="F1177" s="17" t="s">
        <v>4095</v>
      </c>
    </row>
    <row r="1178" spans="2:6">
      <c r="B1178" s="30" t="s">
        <v>1972</v>
      </c>
      <c r="C1178" s="31" t="s">
        <v>3367</v>
      </c>
      <c r="D1178" s="32" t="s">
        <v>2148</v>
      </c>
      <c r="E1178" s="33" t="s">
        <v>2149</v>
      </c>
      <c r="F1178" s="17" t="s">
        <v>4098</v>
      </c>
    </row>
    <row r="1179" spans="2:6">
      <c r="B1179" s="30" t="s">
        <v>1972</v>
      </c>
      <c r="C1179" s="31" t="s">
        <v>3367</v>
      </c>
      <c r="D1179" s="32" t="s">
        <v>2150</v>
      </c>
      <c r="E1179" s="33" t="s">
        <v>2151</v>
      </c>
      <c r="F1179" s="17" t="s">
        <v>4096</v>
      </c>
    </row>
    <row r="1180" spans="2:6">
      <c r="B1180" s="30" t="s">
        <v>1972</v>
      </c>
      <c r="C1180" s="31" t="s">
        <v>3367</v>
      </c>
      <c r="D1180" s="32" t="s">
        <v>2152</v>
      </c>
      <c r="E1180" s="33" t="s">
        <v>2153</v>
      </c>
      <c r="F1180" s="17" t="s">
        <v>4099</v>
      </c>
    </row>
    <row r="1181" spans="2:6">
      <c r="B1181" s="30" t="s">
        <v>1972</v>
      </c>
      <c r="C1181" s="31" t="s">
        <v>3367</v>
      </c>
      <c r="D1181" s="32" t="s">
        <v>2154</v>
      </c>
      <c r="E1181" s="33" t="s">
        <v>2155</v>
      </c>
      <c r="F1181" s="17" t="s">
        <v>4100</v>
      </c>
    </row>
    <row r="1182" spans="2:6">
      <c r="B1182" s="30" t="s">
        <v>1972</v>
      </c>
      <c r="C1182" s="31" t="s">
        <v>3367</v>
      </c>
      <c r="D1182" s="32" t="s">
        <v>2156</v>
      </c>
      <c r="E1182" s="33" t="s">
        <v>2157</v>
      </c>
      <c r="F1182" s="17" t="s">
        <v>4101</v>
      </c>
    </row>
    <row r="1183" spans="2:6">
      <c r="B1183" s="30" t="s">
        <v>1972</v>
      </c>
      <c r="C1183" s="31" t="s">
        <v>3367</v>
      </c>
      <c r="D1183" s="32" t="s">
        <v>2158</v>
      </c>
      <c r="E1183" s="33" t="s">
        <v>2159</v>
      </c>
      <c r="F1183" s="17" t="s">
        <v>4102</v>
      </c>
    </row>
    <row r="1184" spans="2:6">
      <c r="B1184" s="30" t="s">
        <v>1972</v>
      </c>
      <c r="C1184" s="31" t="s">
        <v>3367</v>
      </c>
      <c r="D1184" s="32" t="s">
        <v>2160</v>
      </c>
      <c r="E1184" s="33" t="s">
        <v>2161</v>
      </c>
      <c r="F1184" s="17" t="s">
        <v>4103</v>
      </c>
    </row>
    <row r="1185" spans="2:6">
      <c r="B1185" s="30" t="s">
        <v>1972</v>
      </c>
      <c r="C1185" s="31" t="s">
        <v>3367</v>
      </c>
      <c r="D1185" s="32" t="s">
        <v>2162</v>
      </c>
      <c r="E1185" s="33" t="s">
        <v>2163</v>
      </c>
      <c r="F1185" s="17" t="s">
        <v>4104</v>
      </c>
    </row>
    <row r="1186" spans="2:6">
      <c r="B1186" s="30" t="s">
        <v>1972</v>
      </c>
      <c r="C1186" s="31" t="s">
        <v>3367</v>
      </c>
      <c r="D1186" s="32" t="s">
        <v>2164</v>
      </c>
      <c r="E1186" s="33" t="s">
        <v>2165</v>
      </c>
      <c r="F1186" s="17" t="s">
        <v>4105</v>
      </c>
    </row>
    <row r="1187" spans="2:6">
      <c r="B1187" s="30" t="s">
        <v>1972</v>
      </c>
      <c r="C1187" s="31" t="s">
        <v>3367</v>
      </c>
      <c r="D1187" s="32" t="s">
        <v>2166</v>
      </c>
      <c r="E1187" s="33" t="s">
        <v>2167</v>
      </c>
      <c r="F1187" s="17" t="s">
        <v>4106</v>
      </c>
    </row>
    <row r="1188" spans="2:6">
      <c r="B1188" s="30" t="s">
        <v>1972</v>
      </c>
      <c r="C1188" s="31" t="s">
        <v>3367</v>
      </c>
      <c r="D1188" s="32" t="s">
        <v>2168</v>
      </c>
      <c r="E1188" s="33" t="s">
        <v>2169</v>
      </c>
      <c r="F1188" s="17" t="s">
        <v>4107</v>
      </c>
    </row>
    <row r="1189" spans="2:6">
      <c r="B1189" s="30" t="s">
        <v>1972</v>
      </c>
      <c r="C1189" s="31" t="s">
        <v>3367</v>
      </c>
      <c r="D1189" s="32" t="s">
        <v>2170</v>
      </c>
      <c r="E1189" s="33" t="s">
        <v>2171</v>
      </c>
      <c r="F1189" s="17" t="s">
        <v>4108</v>
      </c>
    </row>
    <row r="1190" spans="2:6">
      <c r="B1190" s="30" t="s">
        <v>1972</v>
      </c>
      <c r="C1190" s="31" t="s">
        <v>3367</v>
      </c>
      <c r="D1190" s="32" t="s">
        <v>2172</v>
      </c>
      <c r="E1190" s="33" t="s">
        <v>2173</v>
      </c>
      <c r="F1190" s="17" t="s">
        <v>4109</v>
      </c>
    </row>
    <row r="1191" spans="2:6">
      <c r="B1191" s="30" t="s">
        <v>1972</v>
      </c>
      <c r="C1191" s="31" t="s">
        <v>3367</v>
      </c>
      <c r="D1191" s="32" t="s">
        <v>2174</v>
      </c>
      <c r="E1191" s="33" t="s">
        <v>2175</v>
      </c>
      <c r="F1191" s="17" t="s">
        <v>4109</v>
      </c>
    </row>
    <row r="1192" spans="2:6">
      <c r="B1192" s="30" t="s">
        <v>1972</v>
      </c>
      <c r="C1192" s="31" t="s">
        <v>3367</v>
      </c>
      <c r="D1192" s="32" t="s">
        <v>2176</v>
      </c>
      <c r="E1192" s="33" t="s">
        <v>2177</v>
      </c>
      <c r="F1192" s="17" t="s">
        <v>4108</v>
      </c>
    </row>
    <row r="1193" spans="2:6">
      <c r="B1193" s="30" t="s">
        <v>1972</v>
      </c>
      <c r="C1193" s="31" t="s">
        <v>3367</v>
      </c>
      <c r="D1193" s="32" t="s">
        <v>2178</v>
      </c>
      <c r="E1193" s="33" t="s">
        <v>2179</v>
      </c>
      <c r="F1193" s="17" t="s">
        <v>4110</v>
      </c>
    </row>
    <row r="1194" spans="2:6">
      <c r="B1194" s="30" t="s">
        <v>1972</v>
      </c>
      <c r="C1194" s="31" t="s">
        <v>3367</v>
      </c>
      <c r="D1194" s="32" t="s">
        <v>2180</v>
      </c>
      <c r="E1194" s="33" t="s">
        <v>2181</v>
      </c>
      <c r="F1194" s="17" t="s">
        <v>4111</v>
      </c>
    </row>
    <row r="1195" spans="2:6">
      <c r="B1195" s="30" t="s">
        <v>1972</v>
      </c>
      <c r="C1195" s="31" t="s">
        <v>3367</v>
      </c>
      <c r="D1195" s="32" t="s">
        <v>2182</v>
      </c>
      <c r="E1195" s="33" t="s">
        <v>2183</v>
      </c>
      <c r="F1195" s="17" t="s">
        <v>4112</v>
      </c>
    </row>
    <row r="1196" spans="2:6">
      <c r="B1196" s="30" t="s">
        <v>1972</v>
      </c>
      <c r="C1196" s="31" t="s">
        <v>3367</v>
      </c>
      <c r="D1196" s="32" t="s">
        <v>2184</v>
      </c>
      <c r="E1196" s="33" t="s">
        <v>2185</v>
      </c>
      <c r="F1196" s="17" t="s">
        <v>4113</v>
      </c>
    </row>
    <row r="1197" spans="2:6">
      <c r="B1197" s="30" t="s">
        <v>1972</v>
      </c>
      <c r="C1197" s="31" t="s">
        <v>3367</v>
      </c>
      <c r="D1197" s="32" t="s">
        <v>2186</v>
      </c>
      <c r="E1197" s="33" t="s">
        <v>2187</v>
      </c>
      <c r="F1197" s="17" t="s">
        <v>4114</v>
      </c>
    </row>
    <row r="1198" spans="2:6">
      <c r="B1198" s="30" t="s">
        <v>1972</v>
      </c>
      <c r="C1198" s="31" t="s">
        <v>3368</v>
      </c>
      <c r="D1198" s="32" t="s">
        <v>2188</v>
      </c>
      <c r="E1198" s="33" t="s">
        <v>2189</v>
      </c>
      <c r="F1198" s="17" t="s">
        <v>4115</v>
      </c>
    </row>
    <row r="1199" spans="2:6">
      <c r="B1199" s="30" t="s">
        <v>1972</v>
      </c>
      <c r="C1199" s="31" t="s">
        <v>3368</v>
      </c>
      <c r="D1199" s="32" t="s">
        <v>2190</v>
      </c>
      <c r="E1199" s="33" t="s">
        <v>2191</v>
      </c>
      <c r="F1199" s="17" t="s">
        <v>4116</v>
      </c>
    </row>
    <row r="1200" spans="2:6">
      <c r="B1200" s="30" t="s">
        <v>1972</v>
      </c>
      <c r="C1200" s="31" t="s">
        <v>3368</v>
      </c>
      <c r="D1200" s="32" t="s">
        <v>2192</v>
      </c>
      <c r="E1200" s="33" t="s">
        <v>2193</v>
      </c>
      <c r="F1200" s="17" t="s">
        <v>4117</v>
      </c>
    </row>
    <row r="1201" spans="2:6">
      <c r="B1201" s="30" t="s">
        <v>1972</v>
      </c>
      <c r="C1201" s="31" t="s">
        <v>3368</v>
      </c>
      <c r="D1201" s="32" t="s">
        <v>2194</v>
      </c>
      <c r="E1201" s="33" t="s">
        <v>2195</v>
      </c>
      <c r="F1201" s="17" t="s">
        <v>4118</v>
      </c>
    </row>
    <row r="1202" spans="2:6">
      <c r="B1202" s="30" t="s">
        <v>1972</v>
      </c>
      <c r="C1202" s="31" t="s">
        <v>3368</v>
      </c>
      <c r="D1202" s="32" t="s">
        <v>2196</v>
      </c>
      <c r="E1202" s="33" t="s">
        <v>2197</v>
      </c>
      <c r="F1202" s="17" t="s">
        <v>4119</v>
      </c>
    </row>
    <row r="1203" spans="2:6">
      <c r="B1203" s="30" t="s">
        <v>1972</v>
      </c>
      <c r="C1203" s="31" t="s">
        <v>3368</v>
      </c>
      <c r="D1203" s="32" t="s">
        <v>2198</v>
      </c>
      <c r="E1203" s="33" t="s">
        <v>2199</v>
      </c>
      <c r="F1203" s="17" t="s">
        <v>4120</v>
      </c>
    </row>
    <row r="1204" spans="2:6">
      <c r="B1204" s="30" t="s">
        <v>1972</v>
      </c>
      <c r="C1204" s="31" t="s">
        <v>3368</v>
      </c>
      <c r="D1204" s="32" t="s">
        <v>2200</v>
      </c>
      <c r="E1204" s="33" t="s">
        <v>2201</v>
      </c>
      <c r="F1204" s="17" t="s">
        <v>4121</v>
      </c>
    </row>
    <row r="1205" spans="2:6">
      <c r="B1205" s="30" t="s">
        <v>1972</v>
      </c>
      <c r="C1205" s="31" t="s">
        <v>3368</v>
      </c>
      <c r="D1205" s="32" t="s">
        <v>2202</v>
      </c>
      <c r="E1205" s="33" t="s">
        <v>2203</v>
      </c>
      <c r="F1205" s="17" t="s">
        <v>4122</v>
      </c>
    </row>
    <row r="1206" spans="2:6">
      <c r="B1206" s="30" t="s">
        <v>1972</v>
      </c>
      <c r="C1206" s="31" t="s">
        <v>3368</v>
      </c>
      <c r="D1206" s="32" t="s">
        <v>2204</v>
      </c>
      <c r="E1206" s="33" t="s">
        <v>2205</v>
      </c>
      <c r="F1206" s="17" t="s">
        <v>4123</v>
      </c>
    </row>
    <row r="1207" spans="2:6">
      <c r="B1207" s="30" t="s">
        <v>1972</v>
      </c>
      <c r="C1207" s="31" t="s">
        <v>3368</v>
      </c>
      <c r="D1207" s="32" t="s">
        <v>2206</v>
      </c>
      <c r="E1207" s="33" t="s">
        <v>2207</v>
      </c>
      <c r="F1207" s="17" t="s">
        <v>4124</v>
      </c>
    </row>
    <row r="1208" spans="2:6">
      <c r="B1208" s="30" t="s">
        <v>1972</v>
      </c>
      <c r="C1208" s="31" t="s">
        <v>3368</v>
      </c>
      <c r="D1208" s="32" t="s">
        <v>2208</v>
      </c>
      <c r="E1208" s="33" t="s">
        <v>2209</v>
      </c>
      <c r="F1208" s="17" t="s">
        <v>4125</v>
      </c>
    </row>
    <row r="1209" spans="2:6">
      <c r="B1209" s="30" t="s">
        <v>1972</v>
      </c>
      <c r="C1209" s="31" t="s">
        <v>3368</v>
      </c>
      <c r="D1209" s="32" t="s">
        <v>2210</v>
      </c>
      <c r="E1209" s="33" t="s">
        <v>2211</v>
      </c>
      <c r="F1209" s="17" t="s">
        <v>4126</v>
      </c>
    </row>
    <row r="1210" spans="2:6">
      <c r="B1210" s="30" t="s">
        <v>1972</v>
      </c>
      <c r="C1210" s="31" t="s">
        <v>3368</v>
      </c>
      <c r="D1210" s="32" t="s">
        <v>2212</v>
      </c>
      <c r="E1210" s="33" t="s">
        <v>2213</v>
      </c>
      <c r="F1210" s="17" t="s">
        <v>4127</v>
      </c>
    </row>
    <row r="1211" spans="2:6">
      <c r="B1211" s="30" t="s">
        <v>1972</v>
      </c>
      <c r="C1211" s="31" t="s">
        <v>3368</v>
      </c>
      <c r="D1211" s="32" t="s">
        <v>2214</v>
      </c>
      <c r="E1211" s="33" t="s">
        <v>2215</v>
      </c>
      <c r="F1211" s="17" t="s">
        <v>4128</v>
      </c>
    </row>
    <row r="1212" spans="2:6">
      <c r="B1212" s="30" t="s">
        <v>1972</v>
      </c>
      <c r="C1212" s="31" t="s">
        <v>3369</v>
      </c>
      <c r="D1212" s="32" t="s">
        <v>2216</v>
      </c>
      <c r="E1212" s="33" t="s">
        <v>2217</v>
      </c>
      <c r="F1212" s="17" t="s">
        <v>4129</v>
      </c>
    </row>
    <row r="1213" spans="2:6">
      <c r="B1213" s="30" t="s">
        <v>1972</v>
      </c>
      <c r="C1213" s="31" t="s">
        <v>3369</v>
      </c>
      <c r="D1213" s="32" t="s">
        <v>2218</v>
      </c>
      <c r="E1213" s="33" t="s">
        <v>2219</v>
      </c>
      <c r="F1213" s="17" t="s">
        <v>4130</v>
      </c>
    </row>
    <row r="1214" spans="2:6">
      <c r="B1214" s="30" t="s">
        <v>1972</v>
      </c>
      <c r="C1214" s="31" t="s">
        <v>3369</v>
      </c>
      <c r="D1214" s="32" t="s">
        <v>2220</v>
      </c>
      <c r="E1214" s="33" t="s">
        <v>2221</v>
      </c>
      <c r="F1214" s="17" t="s">
        <v>4131</v>
      </c>
    </row>
    <row r="1215" spans="2:6">
      <c r="B1215" s="30" t="s">
        <v>1972</v>
      </c>
      <c r="C1215" s="31" t="s">
        <v>3369</v>
      </c>
      <c r="D1215" s="32" t="s">
        <v>2222</v>
      </c>
      <c r="E1215" s="33" t="s">
        <v>2223</v>
      </c>
      <c r="F1215" s="17" t="s">
        <v>4132</v>
      </c>
    </row>
    <row r="1216" spans="2:6">
      <c r="B1216" s="30" t="s">
        <v>1972</v>
      </c>
      <c r="C1216" s="31" t="s">
        <v>3369</v>
      </c>
      <c r="D1216" s="32" t="s">
        <v>2224</v>
      </c>
      <c r="E1216" s="33" t="s">
        <v>2225</v>
      </c>
      <c r="F1216" s="17" t="s">
        <v>4133</v>
      </c>
    </row>
    <row r="1217" spans="2:6">
      <c r="B1217" s="30" t="s">
        <v>1972</v>
      </c>
      <c r="C1217" s="31" t="s">
        <v>3369</v>
      </c>
      <c r="D1217" s="32" t="s">
        <v>2226</v>
      </c>
      <c r="E1217" s="33" t="s">
        <v>2227</v>
      </c>
      <c r="F1217" s="17" t="s">
        <v>4129</v>
      </c>
    </row>
    <row r="1218" spans="2:6">
      <c r="B1218" s="30" t="s">
        <v>1972</v>
      </c>
      <c r="C1218" s="31" t="s">
        <v>3369</v>
      </c>
      <c r="D1218" s="32" t="s">
        <v>2228</v>
      </c>
      <c r="E1218" s="33" t="s">
        <v>2229</v>
      </c>
      <c r="F1218" s="17" t="s">
        <v>4132</v>
      </c>
    </row>
    <row r="1219" spans="2:6">
      <c r="B1219" s="30" t="s">
        <v>1972</v>
      </c>
      <c r="C1219" s="31" t="s">
        <v>3369</v>
      </c>
      <c r="D1219" s="32" t="s">
        <v>2230</v>
      </c>
      <c r="E1219" s="33" t="s">
        <v>2231</v>
      </c>
      <c r="F1219" s="17" t="s">
        <v>4134</v>
      </c>
    </row>
    <row r="1220" spans="2:6">
      <c r="B1220" s="30" t="s">
        <v>1972</v>
      </c>
      <c r="C1220" s="31" t="s">
        <v>3369</v>
      </c>
      <c r="D1220" s="32" t="s">
        <v>2232</v>
      </c>
      <c r="E1220" s="33" t="s">
        <v>2233</v>
      </c>
      <c r="F1220" s="17" t="s">
        <v>4135</v>
      </c>
    </row>
    <row r="1221" spans="2:6">
      <c r="B1221" s="30" t="s">
        <v>1972</v>
      </c>
      <c r="C1221" s="31" t="s">
        <v>3369</v>
      </c>
      <c r="D1221" s="32" t="s">
        <v>2234</v>
      </c>
      <c r="E1221" s="33" t="s">
        <v>2235</v>
      </c>
      <c r="F1221" s="17" t="s">
        <v>4136</v>
      </c>
    </row>
    <row r="1222" spans="2:6">
      <c r="B1222" s="30" t="s">
        <v>1972</v>
      </c>
      <c r="C1222" s="31" t="s">
        <v>3369</v>
      </c>
      <c r="D1222" s="32" t="s">
        <v>2236</v>
      </c>
      <c r="E1222" s="33" t="s">
        <v>2237</v>
      </c>
      <c r="F1222" s="17" t="s">
        <v>4137</v>
      </c>
    </row>
    <row r="1223" spans="2:6">
      <c r="B1223" s="30" t="s">
        <v>1972</v>
      </c>
      <c r="C1223" s="31" t="s">
        <v>3370</v>
      </c>
      <c r="D1223" s="32" t="s">
        <v>2238</v>
      </c>
      <c r="E1223" s="33" t="s">
        <v>2239</v>
      </c>
      <c r="F1223" s="17" t="s">
        <v>4138</v>
      </c>
    </row>
    <row r="1224" spans="2:6">
      <c r="B1224" s="30" t="s">
        <v>1972</v>
      </c>
      <c r="C1224" s="31" t="s">
        <v>3370</v>
      </c>
      <c r="D1224" s="32" t="s">
        <v>2240</v>
      </c>
      <c r="E1224" s="33" t="s">
        <v>2241</v>
      </c>
      <c r="F1224" s="17" t="s">
        <v>4139</v>
      </c>
    </row>
    <row r="1225" spans="2:6">
      <c r="B1225" s="30" t="s">
        <v>1972</v>
      </c>
      <c r="C1225" s="31" t="s">
        <v>3370</v>
      </c>
      <c r="D1225" s="32" t="s">
        <v>2242</v>
      </c>
      <c r="E1225" s="33" t="s">
        <v>2243</v>
      </c>
      <c r="F1225" s="17" t="s">
        <v>4138</v>
      </c>
    </row>
    <row r="1226" spans="2:6">
      <c r="B1226" s="30" t="s">
        <v>1972</v>
      </c>
      <c r="C1226" s="31" t="s">
        <v>3370</v>
      </c>
      <c r="D1226" s="32" t="s">
        <v>2244</v>
      </c>
      <c r="E1226" s="33" t="s">
        <v>2245</v>
      </c>
      <c r="F1226" s="17" t="s">
        <v>4140</v>
      </c>
    </row>
    <row r="1227" spans="2:6">
      <c r="B1227" s="30" t="s">
        <v>1972</v>
      </c>
      <c r="C1227" s="31" t="s">
        <v>3370</v>
      </c>
      <c r="D1227" s="32" t="s">
        <v>2246</v>
      </c>
      <c r="E1227" s="33" t="s">
        <v>2247</v>
      </c>
      <c r="F1227" s="17" t="s">
        <v>4141</v>
      </c>
    </row>
    <row r="1228" spans="2:6">
      <c r="B1228" s="30" t="s">
        <v>1972</v>
      </c>
      <c r="C1228" s="31" t="s">
        <v>3370</v>
      </c>
      <c r="D1228" s="32" t="s">
        <v>2248</v>
      </c>
      <c r="E1228" s="33" t="s">
        <v>2249</v>
      </c>
      <c r="F1228" s="17" t="s">
        <v>4141</v>
      </c>
    </row>
    <row r="1229" spans="2:6">
      <c r="B1229" s="30" t="s">
        <v>1972</v>
      </c>
      <c r="C1229" s="31" t="s">
        <v>3370</v>
      </c>
      <c r="D1229" s="32" t="s">
        <v>2250</v>
      </c>
      <c r="E1229" s="33" t="s">
        <v>2251</v>
      </c>
      <c r="F1229" s="17" t="s">
        <v>4142</v>
      </c>
    </row>
    <row r="1230" spans="2:6">
      <c r="B1230" s="30" t="s">
        <v>1972</v>
      </c>
      <c r="C1230" s="31" t="s">
        <v>3368</v>
      </c>
      <c r="D1230" s="32" t="s">
        <v>2252</v>
      </c>
      <c r="E1230" s="33" t="s">
        <v>2253</v>
      </c>
      <c r="F1230" s="17" t="s">
        <v>4143</v>
      </c>
    </row>
    <row r="1231" spans="2:6">
      <c r="B1231" s="30" t="s">
        <v>1972</v>
      </c>
      <c r="C1231" s="31" t="s">
        <v>3368</v>
      </c>
      <c r="D1231" s="32" t="s">
        <v>2254</v>
      </c>
      <c r="E1231" s="33" t="s">
        <v>2255</v>
      </c>
      <c r="F1231" s="17" t="s">
        <v>4144</v>
      </c>
    </row>
    <row r="1232" spans="2:6">
      <c r="B1232" s="30" t="s">
        <v>1972</v>
      </c>
      <c r="C1232" s="31" t="s">
        <v>3368</v>
      </c>
      <c r="D1232" s="32" t="s">
        <v>2256</v>
      </c>
      <c r="E1232" s="33" t="s">
        <v>2257</v>
      </c>
      <c r="F1232" s="17" t="s">
        <v>4143</v>
      </c>
    </row>
    <row r="1233" spans="2:6">
      <c r="B1233" s="30" t="s">
        <v>1972</v>
      </c>
      <c r="C1233" s="31" t="s">
        <v>3368</v>
      </c>
      <c r="D1233" s="32" t="s">
        <v>2258</v>
      </c>
      <c r="E1233" s="33" t="s">
        <v>2259</v>
      </c>
      <c r="F1233" s="17" t="s">
        <v>4145</v>
      </c>
    </row>
    <row r="1234" spans="2:6">
      <c r="B1234" s="30" t="s">
        <v>1972</v>
      </c>
      <c r="C1234" s="31" t="s">
        <v>3368</v>
      </c>
      <c r="D1234" s="32" t="s">
        <v>2260</v>
      </c>
      <c r="E1234" s="33" t="s">
        <v>2261</v>
      </c>
      <c r="F1234" s="17" t="s">
        <v>4144</v>
      </c>
    </row>
    <row r="1235" spans="2:6">
      <c r="B1235" s="30" t="s">
        <v>1972</v>
      </c>
      <c r="C1235" s="31" t="s">
        <v>3368</v>
      </c>
      <c r="D1235" s="32" t="s">
        <v>2262</v>
      </c>
      <c r="E1235" s="33" t="s">
        <v>2263</v>
      </c>
      <c r="F1235" s="17" t="s">
        <v>4146</v>
      </c>
    </row>
    <row r="1236" spans="2:6">
      <c r="B1236" s="30" t="s">
        <v>1972</v>
      </c>
      <c r="C1236" s="31" t="s">
        <v>3370</v>
      </c>
      <c r="D1236" s="32" t="s">
        <v>2264</v>
      </c>
      <c r="E1236" s="33" t="s">
        <v>2265</v>
      </c>
      <c r="F1236" s="17" t="s">
        <v>4147</v>
      </c>
    </row>
    <row r="1237" spans="2:6">
      <c r="B1237" s="30" t="s">
        <v>1972</v>
      </c>
      <c r="C1237" s="31" t="s">
        <v>3370</v>
      </c>
      <c r="D1237" s="32" t="s">
        <v>2266</v>
      </c>
      <c r="E1237" s="33" t="s">
        <v>2267</v>
      </c>
      <c r="F1237" s="17" t="s">
        <v>4148</v>
      </c>
    </row>
    <row r="1238" spans="2:6">
      <c r="B1238" s="30" t="s">
        <v>1972</v>
      </c>
      <c r="C1238" s="31" t="s">
        <v>3370</v>
      </c>
      <c r="D1238" s="32" t="s">
        <v>2268</v>
      </c>
      <c r="E1238" s="33" t="s">
        <v>2269</v>
      </c>
      <c r="F1238" s="17" t="s">
        <v>4149</v>
      </c>
    </row>
    <row r="1239" spans="2:6">
      <c r="B1239" s="30" t="s">
        <v>1972</v>
      </c>
      <c r="C1239" s="31" t="s">
        <v>3370</v>
      </c>
      <c r="D1239" s="32" t="s">
        <v>2270</v>
      </c>
      <c r="E1239" s="33" t="s">
        <v>2271</v>
      </c>
      <c r="F1239" s="17" t="s">
        <v>4150</v>
      </c>
    </row>
    <row r="1240" spans="2:6">
      <c r="B1240" s="30" t="s">
        <v>1972</v>
      </c>
      <c r="C1240" s="31" t="s">
        <v>3370</v>
      </c>
      <c r="D1240" s="32" t="s">
        <v>2272</v>
      </c>
      <c r="E1240" s="33" t="s">
        <v>2273</v>
      </c>
      <c r="F1240" s="17" t="s">
        <v>4149</v>
      </c>
    </row>
    <row r="1241" spans="2:6">
      <c r="B1241" s="30" t="s">
        <v>1972</v>
      </c>
      <c r="C1241" s="31" t="s">
        <v>3370</v>
      </c>
      <c r="D1241" s="32" t="s">
        <v>2274</v>
      </c>
      <c r="E1241" s="33" t="s">
        <v>2275</v>
      </c>
      <c r="F1241" s="17" t="s">
        <v>4151</v>
      </c>
    </row>
    <row r="1242" spans="2:6">
      <c r="B1242" s="30" t="s">
        <v>1972</v>
      </c>
      <c r="C1242" s="31" t="s">
        <v>3370</v>
      </c>
      <c r="D1242" s="32" t="s">
        <v>2276</v>
      </c>
      <c r="E1242" s="33" t="s">
        <v>2277</v>
      </c>
      <c r="F1242" s="17" t="s">
        <v>4151</v>
      </c>
    </row>
    <row r="1243" spans="2:6">
      <c r="B1243" s="30" t="s">
        <v>1972</v>
      </c>
      <c r="C1243" s="31" t="s">
        <v>3370</v>
      </c>
      <c r="D1243" s="32" t="s">
        <v>2278</v>
      </c>
      <c r="E1243" s="33" t="s">
        <v>2279</v>
      </c>
      <c r="F1243" s="17" t="s">
        <v>4147</v>
      </c>
    </row>
    <row r="1244" spans="2:6">
      <c r="B1244" s="30" t="s">
        <v>1972</v>
      </c>
      <c r="C1244" s="31" t="s">
        <v>3370</v>
      </c>
      <c r="D1244" s="32" t="s">
        <v>2280</v>
      </c>
      <c r="E1244" s="33" t="s">
        <v>2281</v>
      </c>
      <c r="F1244" s="17" t="s">
        <v>4152</v>
      </c>
    </row>
    <row r="1245" spans="2:6">
      <c r="B1245" s="30" t="s">
        <v>1972</v>
      </c>
      <c r="C1245" s="31" t="s">
        <v>3370</v>
      </c>
      <c r="D1245" s="32" t="s">
        <v>2282</v>
      </c>
      <c r="E1245" s="33" t="s">
        <v>2283</v>
      </c>
      <c r="F1245" s="17" t="s">
        <v>4150</v>
      </c>
    </row>
    <row r="1246" spans="2:6">
      <c r="B1246" s="30" t="s">
        <v>1972</v>
      </c>
      <c r="C1246" s="31" t="s">
        <v>3371</v>
      </c>
      <c r="D1246" s="32" t="s">
        <v>2284</v>
      </c>
      <c r="E1246" s="33" t="s">
        <v>2285</v>
      </c>
      <c r="F1246" s="17" t="s">
        <v>4153</v>
      </c>
    </row>
    <row r="1247" spans="2:6">
      <c r="B1247" s="30" t="s">
        <v>1972</v>
      </c>
      <c r="C1247" s="31" t="s">
        <v>3371</v>
      </c>
      <c r="D1247" s="32" t="s">
        <v>2286</v>
      </c>
      <c r="E1247" s="33" t="s">
        <v>2287</v>
      </c>
      <c r="F1247" s="17" t="s">
        <v>4154</v>
      </c>
    </row>
    <row r="1248" spans="2:6">
      <c r="B1248" s="30" t="s">
        <v>1972</v>
      </c>
      <c r="C1248" s="31" t="s">
        <v>3371</v>
      </c>
      <c r="D1248" s="32" t="s">
        <v>2288</v>
      </c>
      <c r="E1248" s="33" t="s">
        <v>2289</v>
      </c>
      <c r="F1248" s="17" t="s">
        <v>4155</v>
      </c>
    </row>
    <row r="1249" spans="2:6">
      <c r="B1249" s="30" t="s">
        <v>1972</v>
      </c>
      <c r="C1249" s="31" t="s">
        <v>3371</v>
      </c>
      <c r="D1249" s="32" t="s">
        <v>2290</v>
      </c>
      <c r="E1249" s="33" t="s">
        <v>2291</v>
      </c>
      <c r="F1249" s="17" t="s">
        <v>4156</v>
      </c>
    </row>
    <row r="1250" spans="2:6">
      <c r="B1250" s="30" t="s">
        <v>1972</v>
      </c>
      <c r="C1250" s="31" t="s">
        <v>3371</v>
      </c>
      <c r="D1250" s="32" t="s">
        <v>2292</v>
      </c>
      <c r="E1250" s="33" t="s">
        <v>2293</v>
      </c>
      <c r="F1250" s="17" t="s">
        <v>4157</v>
      </c>
    </row>
    <row r="1251" spans="2:6">
      <c r="B1251" s="30" t="s">
        <v>1972</v>
      </c>
      <c r="C1251" s="31" t="s">
        <v>3371</v>
      </c>
      <c r="D1251" s="32" t="s">
        <v>2294</v>
      </c>
      <c r="E1251" s="33" t="s">
        <v>2295</v>
      </c>
      <c r="F1251" s="17" t="s">
        <v>4158</v>
      </c>
    </row>
    <row r="1252" spans="2:6">
      <c r="B1252" s="30" t="s">
        <v>1972</v>
      </c>
      <c r="C1252" s="31" t="s">
        <v>3371</v>
      </c>
      <c r="D1252" s="32" t="s">
        <v>2296</v>
      </c>
      <c r="E1252" s="33" t="s">
        <v>2297</v>
      </c>
      <c r="F1252" s="17" t="s">
        <v>4156</v>
      </c>
    </row>
    <row r="1253" spans="2:6">
      <c r="B1253" s="30" t="s">
        <v>1972</v>
      </c>
      <c r="C1253" s="31" t="s">
        <v>3371</v>
      </c>
      <c r="D1253" s="32" t="s">
        <v>2298</v>
      </c>
      <c r="E1253" s="33" t="s">
        <v>2299</v>
      </c>
      <c r="F1253" s="17" t="s">
        <v>4159</v>
      </c>
    </row>
    <row r="1254" spans="2:6">
      <c r="B1254" s="30" t="s">
        <v>1972</v>
      </c>
      <c r="C1254" s="31" t="s">
        <v>3372</v>
      </c>
      <c r="D1254" s="32" t="s">
        <v>2300</v>
      </c>
      <c r="E1254" s="33" t="s">
        <v>2301</v>
      </c>
      <c r="F1254" s="17" t="s">
        <v>4160</v>
      </c>
    </row>
    <row r="1255" spans="2:6">
      <c r="B1255" s="30" t="s">
        <v>1972</v>
      </c>
      <c r="C1255" s="31" t="s">
        <v>3372</v>
      </c>
      <c r="D1255" s="32" t="s">
        <v>2302</v>
      </c>
      <c r="E1255" s="33" t="s">
        <v>2303</v>
      </c>
      <c r="F1255" s="17" t="s">
        <v>40</v>
      </c>
    </row>
    <row r="1256" spans="2:6">
      <c r="B1256" s="30" t="s">
        <v>1972</v>
      </c>
      <c r="C1256" s="31" t="s">
        <v>3372</v>
      </c>
      <c r="D1256" s="32" t="s">
        <v>2304</v>
      </c>
      <c r="E1256" s="33" t="s">
        <v>2305</v>
      </c>
      <c r="F1256" s="17" t="s">
        <v>4161</v>
      </c>
    </row>
    <row r="1257" spans="2:6">
      <c r="B1257" s="30" t="s">
        <v>1972</v>
      </c>
      <c r="C1257" s="31" t="s">
        <v>3372</v>
      </c>
      <c r="D1257" s="32" t="s">
        <v>2306</v>
      </c>
      <c r="E1257" s="33" t="s">
        <v>2307</v>
      </c>
      <c r="F1257" s="17" t="s">
        <v>4162</v>
      </c>
    </row>
    <row r="1258" spans="2:6">
      <c r="B1258" s="30" t="s">
        <v>1972</v>
      </c>
      <c r="C1258" s="31" t="s">
        <v>3372</v>
      </c>
      <c r="D1258" s="32" t="s">
        <v>2308</v>
      </c>
      <c r="E1258" s="33" t="s">
        <v>2309</v>
      </c>
      <c r="F1258" s="17" t="s">
        <v>40</v>
      </c>
    </row>
    <row r="1259" spans="2:6">
      <c r="B1259" s="30" t="s">
        <v>1972</v>
      </c>
      <c r="C1259" s="31" t="s">
        <v>3372</v>
      </c>
      <c r="D1259" s="32" t="s">
        <v>2310</v>
      </c>
      <c r="E1259" s="33" t="s">
        <v>2311</v>
      </c>
      <c r="F1259" s="17" t="s">
        <v>4163</v>
      </c>
    </row>
    <row r="1260" spans="2:6">
      <c r="B1260" s="30" t="s">
        <v>1972</v>
      </c>
      <c r="C1260" s="31" t="s">
        <v>3372</v>
      </c>
      <c r="D1260" s="32" t="s">
        <v>2312</v>
      </c>
      <c r="E1260" s="33" t="s">
        <v>2313</v>
      </c>
      <c r="F1260" s="17" t="s">
        <v>4164</v>
      </c>
    </row>
    <row r="1261" spans="2:6">
      <c r="B1261" s="30" t="s">
        <v>1972</v>
      </c>
      <c r="C1261" s="31" t="s">
        <v>3371</v>
      </c>
      <c r="D1261" s="32" t="s">
        <v>2314</v>
      </c>
      <c r="E1261" s="33" t="s">
        <v>2315</v>
      </c>
      <c r="F1261" s="17" t="s">
        <v>4165</v>
      </c>
    </row>
    <row r="1262" spans="2:6">
      <c r="B1262" s="30" t="s">
        <v>1972</v>
      </c>
      <c r="C1262" s="31" t="s">
        <v>3371</v>
      </c>
      <c r="D1262" s="32" t="s">
        <v>2316</v>
      </c>
      <c r="E1262" s="33" t="s">
        <v>2317</v>
      </c>
      <c r="F1262" s="17" t="s">
        <v>40</v>
      </c>
    </row>
    <row r="1263" spans="2:6">
      <c r="B1263" s="30" t="s">
        <v>1972</v>
      </c>
      <c r="C1263" s="31" t="s">
        <v>3371</v>
      </c>
      <c r="D1263" s="32" t="s">
        <v>2318</v>
      </c>
      <c r="E1263" s="33" t="s">
        <v>2319</v>
      </c>
      <c r="F1263" s="17" t="s">
        <v>4166</v>
      </c>
    </row>
    <row r="1264" spans="2:6">
      <c r="B1264" s="30" t="s">
        <v>1972</v>
      </c>
      <c r="C1264" s="31" t="s">
        <v>3371</v>
      </c>
      <c r="D1264" s="32" t="s">
        <v>2320</v>
      </c>
      <c r="E1264" s="33" t="s">
        <v>2321</v>
      </c>
      <c r="F1264" s="17" t="s">
        <v>4167</v>
      </c>
    </row>
    <row r="1265" spans="2:6">
      <c r="B1265" s="30" t="s">
        <v>1972</v>
      </c>
      <c r="C1265" s="31" t="s">
        <v>3371</v>
      </c>
      <c r="D1265" s="32" t="s">
        <v>2322</v>
      </c>
      <c r="E1265" s="33" t="s">
        <v>2323</v>
      </c>
      <c r="F1265" s="17" t="s">
        <v>40</v>
      </c>
    </row>
    <row r="1266" spans="2:6">
      <c r="B1266" s="30" t="s">
        <v>1972</v>
      </c>
      <c r="C1266" s="31" t="s">
        <v>3371</v>
      </c>
      <c r="D1266" s="32" t="s">
        <v>2324</v>
      </c>
      <c r="E1266" s="33" t="s">
        <v>2325</v>
      </c>
      <c r="F1266" s="17" t="s">
        <v>4168</v>
      </c>
    </row>
    <row r="1267" spans="2:6">
      <c r="B1267" s="30" t="s">
        <v>1972</v>
      </c>
      <c r="C1267" s="31" t="s">
        <v>3371</v>
      </c>
      <c r="D1267" s="32" t="s">
        <v>2326</v>
      </c>
      <c r="E1267" s="33" t="s">
        <v>2327</v>
      </c>
      <c r="F1267" s="17" t="s">
        <v>40</v>
      </c>
    </row>
    <row r="1268" spans="2:6">
      <c r="B1268" s="30" t="s">
        <v>1972</v>
      </c>
      <c r="C1268" s="31" t="s">
        <v>3371</v>
      </c>
      <c r="D1268" s="32" t="s">
        <v>2328</v>
      </c>
      <c r="E1268" s="33" t="s">
        <v>2329</v>
      </c>
      <c r="F1268" s="17" t="s">
        <v>4169</v>
      </c>
    </row>
    <row r="1269" spans="2:6">
      <c r="B1269" s="30" t="s">
        <v>1972</v>
      </c>
      <c r="C1269" s="31" t="s">
        <v>3371</v>
      </c>
      <c r="D1269" s="32" t="s">
        <v>2330</v>
      </c>
      <c r="E1269" s="33" t="s">
        <v>2331</v>
      </c>
      <c r="F1269" s="17" t="s">
        <v>4170</v>
      </c>
    </row>
    <row r="1270" spans="2:6">
      <c r="B1270" s="30" t="s">
        <v>1972</v>
      </c>
      <c r="C1270" s="31" t="s">
        <v>3371</v>
      </c>
      <c r="D1270" s="32" t="s">
        <v>2332</v>
      </c>
      <c r="E1270" s="33" t="s">
        <v>2333</v>
      </c>
      <c r="F1270" s="17" t="s">
        <v>4171</v>
      </c>
    </row>
    <row r="1271" spans="2:6">
      <c r="B1271" s="30" t="s">
        <v>1972</v>
      </c>
      <c r="C1271" s="31" t="s">
        <v>3373</v>
      </c>
      <c r="D1271" s="32" t="s">
        <v>2334</v>
      </c>
      <c r="E1271" s="33" t="s">
        <v>2335</v>
      </c>
      <c r="F1271" s="17" t="s">
        <v>4172</v>
      </c>
    </row>
    <row r="1272" spans="2:6">
      <c r="B1272" s="30" t="s">
        <v>1972</v>
      </c>
      <c r="C1272" s="31" t="s">
        <v>3372</v>
      </c>
      <c r="D1272" s="32" t="s">
        <v>2336</v>
      </c>
      <c r="E1272" s="33" t="s">
        <v>2337</v>
      </c>
      <c r="F1272" s="17" t="s">
        <v>4173</v>
      </c>
    </row>
    <row r="1273" spans="2:6">
      <c r="B1273" s="30" t="s">
        <v>1972</v>
      </c>
      <c r="C1273" s="31" t="s">
        <v>3372</v>
      </c>
      <c r="D1273" s="32" t="s">
        <v>2338</v>
      </c>
      <c r="E1273" s="33" t="s">
        <v>2339</v>
      </c>
      <c r="F1273" s="17" t="s">
        <v>4173</v>
      </c>
    </row>
    <row r="1274" spans="2:6">
      <c r="B1274" s="30" t="s">
        <v>1972</v>
      </c>
      <c r="C1274" s="31" t="s">
        <v>3372</v>
      </c>
      <c r="D1274" s="32" t="s">
        <v>2340</v>
      </c>
      <c r="E1274" s="33" t="s">
        <v>2341</v>
      </c>
      <c r="F1274" s="17" t="s">
        <v>40</v>
      </c>
    </row>
    <row r="1275" spans="2:6">
      <c r="B1275" s="30" t="s">
        <v>1972</v>
      </c>
      <c r="C1275" s="31" t="s">
        <v>3372</v>
      </c>
      <c r="D1275" s="32" t="s">
        <v>2342</v>
      </c>
      <c r="E1275" s="33" t="s">
        <v>2343</v>
      </c>
      <c r="F1275" s="17" t="s">
        <v>4174</v>
      </c>
    </row>
    <row r="1276" spans="2:6">
      <c r="B1276" s="30" t="s">
        <v>1972</v>
      </c>
      <c r="C1276" s="31" t="s">
        <v>3372</v>
      </c>
      <c r="D1276" s="32" t="s">
        <v>2344</v>
      </c>
      <c r="E1276" s="33" t="s">
        <v>2345</v>
      </c>
      <c r="F1276" s="17" t="s">
        <v>4175</v>
      </c>
    </row>
    <row r="1277" spans="2:6">
      <c r="B1277" s="30" t="s">
        <v>1972</v>
      </c>
      <c r="C1277" s="31" t="s">
        <v>3373</v>
      </c>
      <c r="D1277" s="32" t="s">
        <v>2346</v>
      </c>
      <c r="E1277" s="33" t="s">
        <v>2347</v>
      </c>
      <c r="F1277" s="17" t="s">
        <v>4176</v>
      </c>
    </row>
    <row r="1278" spans="2:6">
      <c r="B1278" s="30" t="s">
        <v>1972</v>
      </c>
      <c r="C1278" s="31" t="s">
        <v>3373</v>
      </c>
      <c r="D1278" s="32" t="s">
        <v>2348</v>
      </c>
      <c r="E1278" s="33" t="s">
        <v>2349</v>
      </c>
      <c r="F1278" s="17" t="s">
        <v>4177</v>
      </c>
    </row>
    <row r="1279" spans="2:6">
      <c r="B1279" s="30" t="s">
        <v>1972</v>
      </c>
      <c r="C1279" s="31" t="s">
        <v>3373</v>
      </c>
      <c r="D1279" s="32" t="s">
        <v>2350</v>
      </c>
      <c r="E1279" s="33" t="s">
        <v>2351</v>
      </c>
      <c r="F1279" s="17" t="s">
        <v>4178</v>
      </c>
    </row>
    <row r="1280" spans="2:6">
      <c r="B1280" s="30" t="s">
        <v>1972</v>
      </c>
      <c r="C1280" s="31" t="s">
        <v>3373</v>
      </c>
      <c r="D1280" s="32" t="s">
        <v>2352</v>
      </c>
      <c r="E1280" s="33" t="s">
        <v>2353</v>
      </c>
      <c r="F1280" s="17" t="s">
        <v>4179</v>
      </c>
    </row>
    <row r="1281" spans="2:6">
      <c r="B1281" s="30" t="s">
        <v>1972</v>
      </c>
      <c r="C1281" s="31" t="s">
        <v>3373</v>
      </c>
      <c r="D1281" s="32" t="s">
        <v>2354</v>
      </c>
      <c r="E1281" s="33" t="s">
        <v>2355</v>
      </c>
      <c r="F1281" s="17" t="s">
        <v>4178</v>
      </c>
    </row>
    <row r="1282" spans="2:6">
      <c r="B1282" s="30" t="s">
        <v>1972</v>
      </c>
      <c r="C1282" s="31" t="s">
        <v>3373</v>
      </c>
      <c r="D1282" s="32" t="s">
        <v>2356</v>
      </c>
      <c r="E1282" s="33" t="s">
        <v>2357</v>
      </c>
      <c r="F1282" s="17" t="s">
        <v>4180</v>
      </c>
    </row>
    <row r="1283" spans="2:6">
      <c r="B1283" s="30" t="s">
        <v>1972</v>
      </c>
      <c r="C1283" s="31" t="s">
        <v>3373</v>
      </c>
      <c r="D1283" s="32" t="s">
        <v>2358</v>
      </c>
      <c r="E1283" s="33" t="s">
        <v>2359</v>
      </c>
      <c r="F1283" s="17" t="s">
        <v>4177</v>
      </c>
    </row>
    <row r="1284" spans="2:6">
      <c r="B1284" s="30" t="s">
        <v>1972</v>
      </c>
      <c r="C1284" s="31" t="s">
        <v>3373</v>
      </c>
      <c r="D1284" s="32" t="s">
        <v>2360</v>
      </c>
      <c r="E1284" s="33" t="s">
        <v>2361</v>
      </c>
      <c r="F1284" s="17" t="s">
        <v>4181</v>
      </c>
    </row>
    <row r="1285" spans="2:6">
      <c r="B1285" s="30" t="s">
        <v>1972</v>
      </c>
      <c r="C1285" s="31" t="s">
        <v>3373</v>
      </c>
      <c r="D1285" s="32" t="s">
        <v>2362</v>
      </c>
      <c r="E1285" s="33" t="s">
        <v>2363</v>
      </c>
      <c r="F1285" s="17" t="s">
        <v>4182</v>
      </c>
    </row>
    <row r="1286" spans="2:6">
      <c r="B1286" s="30" t="s">
        <v>1972</v>
      </c>
      <c r="C1286" s="31" t="s">
        <v>3372</v>
      </c>
      <c r="D1286" s="32" t="s">
        <v>2364</v>
      </c>
      <c r="E1286" s="33" t="s">
        <v>2365</v>
      </c>
      <c r="F1286" s="17" t="s">
        <v>4183</v>
      </c>
    </row>
    <row r="1287" spans="2:6">
      <c r="B1287" s="30" t="s">
        <v>1972</v>
      </c>
      <c r="C1287" s="31" t="s">
        <v>3372</v>
      </c>
      <c r="D1287" s="32" t="s">
        <v>2366</v>
      </c>
      <c r="E1287" s="33" t="s">
        <v>2367</v>
      </c>
      <c r="F1287" s="17" t="s">
        <v>4183</v>
      </c>
    </row>
    <row r="1288" spans="2:6">
      <c r="B1288" s="30" t="s">
        <v>1972</v>
      </c>
      <c r="C1288" s="31" t="s">
        <v>3372</v>
      </c>
      <c r="D1288" s="32" t="s">
        <v>2368</v>
      </c>
      <c r="E1288" s="33" t="s">
        <v>2369</v>
      </c>
      <c r="F1288" s="17" t="s">
        <v>4184</v>
      </c>
    </row>
    <row r="1289" spans="2:6">
      <c r="B1289" s="30" t="s">
        <v>1972</v>
      </c>
      <c r="C1289" s="31" t="s">
        <v>3372</v>
      </c>
      <c r="D1289" s="32" t="s">
        <v>2370</v>
      </c>
      <c r="E1289" s="33" t="s">
        <v>2371</v>
      </c>
      <c r="F1289" s="17" t="s">
        <v>4185</v>
      </c>
    </row>
    <row r="1290" spans="2:6">
      <c r="B1290" s="30" t="s">
        <v>1972</v>
      </c>
      <c r="C1290" s="31" t="s">
        <v>3372</v>
      </c>
      <c r="D1290" s="32" t="s">
        <v>2372</v>
      </c>
      <c r="E1290" s="33" t="s">
        <v>2373</v>
      </c>
      <c r="F1290" s="17" t="s">
        <v>4186</v>
      </c>
    </row>
    <row r="1291" spans="2:6">
      <c r="B1291" s="30" t="s">
        <v>1972</v>
      </c>
      <c r="C1291" s="31" t="s">
        <v>3374</v>
      </c>
      <c r="D1291" s="32" t="s">
        <v>2374</v>
      </c>
      <c r="E1291" s="33" t="s">
        <v>2375</v>
      </c>
      <c r="F1291" s="17" t="s">
        <v>4187</v>
      </c>
    </row>
    <row r="1292" spans="2:6">
      <c r="B1292" s="30" t="s">
        <v>1972</v>
      </c>
      <c r="C1292" s="31" t="s">
        <v>3374</v>
      </c>
      <c r="D1292" s="32" t="s">
        <v>2376</v>
      </c>
      <c r="E1292" s="33" t="s">
        <v>2377</v>
      </c>
      <c r="F1292" s="17" t="s">
        <v>4188</v>
      </c>
    </row>
    <row r="1293" spans="2:6">
      <c r="B1293" s="30" t="s">
        <v>1972</v>
      </c>
      <c r="C1293" s="31" t="s">
        <v>3374</v>
      </c>
      <c r="D1293" s="32" t="s">
        <v>2378</v>
      </c>
      <c r="E1293" s="33" t="s">
        <v>2379</v>
      </c>
      <c r="F1293" s="17" t="s">
        <v>4189</v>
      </c>
    </row>
    <row r="1294" spans="2:6">
      <c r="B1294" s="30" t="s">
        <v>1972</v>
      </c>
      <c r="C1294" s="31" t="s">
        <v>3374</v>
      </c>
      <c r="D1294" s="32" t="s">
        <v>2380</v>
      </c>
      <c r="E1294" s="33" t="s">
        <v>2381</v>
      </c>
      <c r="F1294" s="17" t="s">
        <v>4190</v>
      </c>
    </row>
    <row r="1295" spans="2:6">
      <c r="B1295" s="30" t="s">
        <v>1972</v>
      </c>
      <c r="C1295" s="31" t="s">
        <v>3374</v>
      </c>
      <c r="D1295" s="32" t="s">
        <v>2382</v>
      </c>
      <c r="E1295" s="33" t="s">
        <v>2383</v>
      </c>
      <c r="F1295" s="17" t="s">
        <v>4190</v>
      </c>
    </row>
    <row r="1296" spans="2:6">
      <c r="B1296" s="30" t="s">
        <v>1972</v>
      </c>
      <c r="C1296" s="31" t="s">
        <v>3374</v>
      </c>
      <c r="D1296" s="32" t="s">
        <v>2384</v>
      </c>
      <c r="E1296" s="33" t="s">
        <v>2385</v>
      </c>
      <c r="F1296" s="17" t="s">
        <v>4191</v>
      </c>
    </row>
    <row r="1297" spans="2:6">
      <c r="B1297" s="30" t="s">
        <v>1972</v>
      </c>
      <c r="C1297" s="31" t="s">
        <v>3374</v>
      </c>
      <c r="D1297" s="32" t="s">
        <v>2386</v>
      </c>
      <c r="E1297" s="33" t="s">
        <v>2387</v>
      </c>
      <c r="F1297" s="17" t="s">
        <v>4187</v>
      </c>
    </row>
    <row r="1298" spans="2:6">
      <c r="B1298" s="30" t="s">
        <v>1972</v>
      </c>
      <c r="C1298" s="31" t="s">
        <v>3374</v>
      </c>
      <c r="D1298" s="32" t="s">
        <v>2388</v>
      </c>
      <c r="E1298" s="33" t="s">
        <v>2389</v>
      </c>
      <c r="F1298" s="17" t="s">
        <v>4189</v>
      </c>
    </row>
    <row r="1299" spans="2:6">
      <c r="B1299" s="30" t="s">
        <v>1972</v>
      </c>
      <c r="C1299" s="31" t="s">
        <v>3374</v>
      </c>
      <c r="D1299" s="32" t="s">
        <v>2390</v>
      </c>
      <c r="E1299" s="33" t="s">
        <v>2391</v>
      </c>
      <c r="F1299" s="17" t="s">
        <v>4189</v>
      </c>
    </row>
    <row r="1300" spans="2:6">
      <c r="B1300" s="30" t="s">
        <v>1972</v>
      </c>
      <c r="C1300" s="31" t="s">
        <v>3374</v>
      </c>
      <c r="D1300" s="32" t="s">
        <v>2392</v>
      </c>
      <c r="E1300" s="33" t="s">
        <v>2393</v>
      </c>
      <c r="F1300" s="17" t="s">
        <v>4191</v>
      </c>
    </row>
    <row r="1301" spans="2:6">
      <c r="B1301" s="30" t="s">
        <v>1972</v>
      </c>
      <c r="C1301" s="31" t="s">
        <v>3374</v>
      </c>
      <c r="D1301" s="32" t="s">
        <v>2394</v>
      </c>
      <c r="E1301" s="33" t="s">
        <v>2395</v>
      </c>
      <c r="F1301" s="17" t="s">
        <v>4188</v>
      </c>
    </row>
    <row r="1302" spans="2:6">
      <c r="B1302" s="30" t="s">
        <v>1972</v>
      </c>
      <c r="C1302" s="31" t="s">
        <v>3375</v>
      </c>
      <c r="D1302" s="32" t="s">
        <v>2396</v>
      </c>
      <c r="E1302" s="33" t="s">
        <v>2397</v>
      </c>
      <c r="F1302" s="17" t="s">
        <v>4192</v>
      </c>
    </row>
    <row r="1303" spans="2:6">
      <c r="B1303" s="30" t="s">
        <v>1972</v>
      </c>
      <c r="C1303" s="31" t="s">
        <v>3375</v>
      </c>
      <c r="D1303" s="32" t="s">
        <v>2398</v>
      </c>
      <c r="E1303" s="33" t="s">
        <v>2399</v>
      </c>
      <c r="F1303" s="17" t="s">
        <v>4193</v>
      </c>
    </row>
    <row r="1304" spans="2:6">
      <c r="B1304" s="30" t="s">
        <v>1972</v>
      </c>
      <c r="C1304" s="31" t="s">
        <v>3375</v>
      </c>
      <c r="D1304" s="32" t="s">
        <v>2400</v>
      </c>
      <c r="E1304" s="33" t="s">
        <v>2401</v>
      </c>
      <c r="F1304" s="17" t="s">
        <v>4194</v>
      </c>
    </row>
    <row r="1305" spans="2:6">
      <c r="B1305" s="30" t="s">
        <v>1972</v>
      </c>
      <c r="C1305" s="31" t="s">
        <v>3375</v>
      </c>
      <c r="D1305" s="32" t="s">
        <v>2402</v>
      </c>
      <c r="E1305" s="33" t="s">
        <v>2403</v>
      </c>
      <c r="F1305" s="17" t="s">
        <v>4192</v>
      </c>
    </row>
    <row r="1306" spans="2:6">
      <c r="B1306" s="30" t="s">
        <v>1972</v>
      </c>
      <c r="C1306" s="31" t="s">
        <v>3375</v>
      </c>
      <c r="D1306" s="32" t="s">
        <v>2404</v>
      </c>
      <c r="E1306" s="33" t="s">
        <v>2405</v>
      </c>
      <c r="F1306" s="17" t="s">
        <v>4195</v>
      </c>
    </row>
    <row r="1307" spans="2:6">
      <c r="B1307" s="30" t="s">
        <v>1972</v>
      </c>
      <c r="C1307" s="31" t="s">
        <v>3375</v>
      </c>
      <c r="D1307" s="32" t="s">
        <v>2406</v>
      </c>
      <c r="E1307" s="33" t="s">
        <v>2407</v>
      </c>
      <c r="F1307" s="17" t="s">
        <v>4196</v>
      </c>
    </row>
    <row r="1308" spans="2:6">
      <c r="B1308" s="30" t="s">
        <v>1972</v>
      </c>
      <c r="C1308" s="31" t="s">
        <v>3375</v>
      </c>
      <c r="D1308" s="32" t="s">
        <v>2408</v>
      </c>
      <c r="E1308" s="33" t="s">
        <v>2409</v>
      </c>
      <c r="F1308" s="17" t="s">
        <v>4195</v>
      </c>
    </row>
    <row r="1309" spans="2:6">
      <c r="B1309" s="30" t="s">
        <v>1972</v>
      </c>
      <c r="C1309" s="31" t="s">
        <v>3375</v>
      </c>
      <c r="D1309" s="32" t="s">
        <v>2410</v>
      </c>
      <c r="E1309" s="33" t="s">
        <v>2411</v>
      </c>
      <c r="F1309" s="17" t="s">
        <v>4194</v>
      </c>
    </row>
    <row r="1310" spans="2:6">
      <c r="B1310" s="30" t="s">
        <v>1972</v>
      </c>
      <c r="C1310" s="31" t="s">
        <v>3375</v>
      </c>
      <c r="D1310" s="32" t="s">
        <v>2412</v>
      </c>
      <c r="E1310" s="33" t="s">
        <v>2413</v>
      </c>
      <c r="F1310" s="17" t="s">
        <v>4193</v>
      </c>
    </row>
    <row r="1311" spans="2:6">
      <c r="B1311" s="30" t="s">
        <v>1972</v>
      </c>
      <c r="C1311" s="31" t="s">
        <v>3375</v>
      </c>
      <c r="D1311" s="32" t="s">
        <v>2414</v>
      </c>
      <c r="E1311" s="33" t="s">
        <v>2415</v>
      </c>
      <c r="F1311" s="17" t="s">
        <v>4193</v>
      </c>
    </row>
    <row r="1312" spans="2:6">
      <c r="B1312" s="30" t="s">
        <v>1972</v>
      </c>
      <c r="C1312" s="31" t="s">
        <v>3375</v>
      </c>
      <c r="D1312" s="32" t="s">
        <v>2416</v>
      </c>
      <c r="E1312" s="33" t="s">
        <v>2417</v>
      </c>
      <c r="F1312" s="17" t="s">
        <v>4197</v>
      </c>
    </row>
    <row r="1313" spans="2:6">
      <c r="B1313" s="30" t="s">
        <v>1972</v>
      </c>
      <c r="C1313" s="31" t="s">
        <v>3375</v>
      </c>
      <c r="D1313" s="32" t="s">
        <v>2418</v>
      </c>
      <c r="E1313" s="33" t="s">
        <v>2419</v>
      </c>
      <c r="F1313" s="17" t="s">
        <v>4197</v>
      </c>
    </row>
    <row r="1314" spans="2:6">
      <c r="B1314" s="30" t="s">
        <v>1972</v>
      </c>
      <c r="C1314" s="31" t="s">
        <v>3375</v>
      </c>
      <c r="D1314" s="32" t="s">
        <v>2420</v>
      </c>
      <c r="E1314" s="33" t="s">
        <v>2421</v>
      </c>
      <c r="F1314" s="17" t="s">
        <v>4198</v>
      </c>
    </row>
    <row r="1315" spans="2:6">
      <c r="B1315" s="30" t="s">
        <v>1972</v>
      </c>
      <c r="C1315" s="31" t="s">
        <v>3375</v>
      </c>
      <c r="D1315" s="32" t="s">
        <v>2422</v>
      </c>
      <c r="E1315" s="33" t="s">
        <v>2423</v>
      </c>
      <c r="F1315" s="17" t="s">
        <v>4199</v>
      </c>
    </row>
    <row r="1316" spans="2:6">
      <c r="B1316" s="30" t="s">
        <v>1972</v>
      </c>
      <c r="C1316" s="31" t="s">
        <v>3375</v>
      </c>
      <c r="D1316" s="32" t="s">
        <v>2424</v>
      </c>
      <c r="E1316" s="33" t="s">
        <v>2425</v>
      </c>
      <c r="F1316" s="17" t="s">
        <v>4200</v>
      </c>
    </row>
    <row r="1317" spans="2:6">
      <c r="B1317" s="30" t="s">
        <v>1972</v>
      </c>
      <c r="C1317" s="31" t="s">
        <v>3375</v>
      </c>
      <c r="D1317" s="32" t="s">
        <v>2426</v>
      </c>
      <c r="E1317" s="33" t="s">
        <v>2427</v>
      </c>
      <c r="F1317" s="17" t="s">
        <v>4201</v>
      </c>
    </row>
    <row r="1318" spans="2:6">
      <c r="B1318" s="30" t="s">
        <v>1972</v>
      </c>
      <c r="C1318" s="31" t="s">
        <v>3375</v>
      </c>
      <c r="D1318" s="32" t="s">
        <v>2428</v>
      </c>
      <c r="E1318" s="33" t="s">
        <v>2429</v>
      </c>
      <c r="F1318" s="17" t="s">
        <v>4201</v>
      </c>
    </row>
    <row r="1319" spans="2:6">
      <c r="B1319" s="30" t="s">
        <v>1972</v>
      </c>
      <c r="C1319" s="31" t="s">
        <v>3375</v>
      </c>
      <c r="D1319" s="32" t="s">
        <v>2430</v>
      </c>
      <c r="E1319" s="33" t="s">
        <v>2431</v>
      </c>
      <c r="F1319" s="17" t="s">
        <v>4202</v>
      </c>
    </row>
    <row r="1320" spans="2:6">
      <c r="B1320" s="30" t="s">
        <v>1972</v>
      </c>
      <c r="C1320" s="31" t="s">
        <v>3375</v>
      </c>
      <c r="D1320" s="32" t="s">
        <v>2432</v>
      </c>
      <c r="E1320" s="33" t="s">
        <v>2433</v>
      </c>
      <c r="F1320" s="17" t="s">
        <v>4203</v>
      </c>
    </row>
    <row r="1321" spans="2:6">
      <c r="B1321" s="30" t="s">
        <v>1972</v>
      </c>
      <c r="C1321" s="31" t="s">
        <v>3375</v>
      </c>
      <c r="D1321" s="32" t="s">
        <v>2434</v>
      </c>
      <c r="E1321" s="33" t="s">
        <v>2435</v>
      </c>
      <c r="F1321" s="17" t="s">
        <v>4204</v>
      </c>
    </row>
    <row r="1322" spans="2:6">
      <c r="B1322" s="30" t="s">
        <v>1972</v>
      </c>
      <c r="C1322" s="31" t="s">
        <v>3375</v>
      </c>
      <c r="D1322" s="32" t="s">
        <v>2436</v>
      </c>
      <c r="E1322" s="33" t="s">
        <v>2437</v>
      </c>
      <c r="F1322" s="17" t="s">
        <v>4203</v>
      </c>
    </row>
    <row r="1323" spans="2:6">
      <c r="B1323" s="30" t="s">
        <v>1972</v>
      </c>
      <c r="C1323" s="31" t="s">
        <v>3375</v>
      </c>
      <c r="D1323" s="32" t="s">
        <v>2438</v>
      </c>
      <c r="E1323" s="33" t="s">
        <v>2439</v>
      </c>
      <c r="F1323" s="17" t="s">
        <v>4199</v>
      </c>
    </row>
    <row r="1324" spans="2:6">
      <c r="B1324" s="30" t="s">
        <v>1972</v>
      </c>
      <c r="C1324" s="31" t="s">
        <v>3375</v>
      </c>
      <c r="D1324" s="32" t="s">
        <v>2440</v>
      </c>
      <c r="E1324" s="33" t="s">
        <v>2441</v>
      </c>
      <c r="F1324" s="17" t="s">
        <v>4204</v>
      </c>
    </row>
    <row r="1325" spans="2:6">
      <c r="B1325" s="30" t="s">
        <v>1972</v>
      </c>
      <c r="C1325" s="31" t="s">
        <v>3375</v>
      </c>
      <c r="D1325" s="32" t="s">
        <v>2442</v>
      </c>
      <c r="E1325" s="33" t="s">
        <v>2443</v>
      </c>
      <c r="F1325" s="17" t="s">
        <v>4202</v>
      </c>
    </row>
    <row r="1326" spans="2:6">
      <c r="B1326" s="30" t="s">
        <v>1972</v>
      </c>
      <c r="C1326" s="31" t="s">
        <v>3374</v>
      </c>
      <c r="D1326" s="32" t="s">
        <v>2444</v>
      </c>
      <c r="E1326" s="33" t="s">
        <v>2445</v>
      </c>
      <c r="F1326" s="17" t="s">
        <v>4205</v>
      </c>
    </row>
    <row r="1327" spans="2:6">
      <c r="B1327" s="30" t="s">
        <v>1972</v>
      </c>
      <c r="C1327" s="31" t="s">
        <v>3374</v>
      </c>
      <c r="D1327" s="32" t="s">
        <v>2446</v>
      </c>
      <c r="E1327" s="33" t="s">
        <v>2447</v>
      </c>
      <c r="F1327" s="17" t="s">
        <v>4206</v>
      </c>
    </row>
    <row r="1328" spans="2:6">
      <c r="B1328" s="30" t="s">
        <v>1972</v>
      </c>
      <c r="C1328" s="31" t="s">
        <v>3374</v>
      </c>
      <c r="D1328" s="32" t="s">
        <v>2448</v>
      </c>
      <c r="E1328" s="33" t="s">
        <v>2449</v>
      </c>
      <c r="F1328" s="17" t="s">
        <v>4207</v>
      </c>
    </row>
    <row r="1329" spans="2:6">
      <c r="B1329" s="30" t="s">
        <v>1972</v>
      </c>
      <c r="C1329" s="31" t="s">
        <v>3374</v>
      </c>
      <c r="D1329" s="32" t="s">
        <v>2450</v>
      </c>
      <c r="E1329" s="33" t="s">
        <v>2451</v>
      </c>
      <c r="F1329" s="17" t="s">
        <v>4208</v>
      </c>
    </row>
    <row r="1330" spans="2:6">
      <c r="B1330" s="30" t="s">
        <v>1972</v>
      </c>
      <c r="C1330" s="31" t="s">
        <v>3374</v>
      </c>
      <c r="D1330" s="32" t="s">
        <v>2452</v>
      </c>
      <c r="E1330" s="33" t="s">
        <v>2453</v>
      </c>
      <c r="F1330" s="17" t="s">
        <v>4209</v>
      </c>
    </row>
    <row r="1331" spans="2:6">
      <c r="B1331" s="30" t="s">
        <v>1972</v>
      </c>
      <c r="C1331" s="31" t="s">
        <v>3374</v>
      </c>
      <c r="D1331" s="32" t="s">
        <v>2454</v>
      </c>
      <c r="E1331" s="33" t="s">
        <v>2455</v>
      </c>
      <c r="F1331" s="17" t="s">
        <v>4205</v>
      </c>
    </row>
    <row r="1332" spans="2:6">
      <c r="B1332" s="30" t="s">
        <v>1972</v>
      </c>
      <c r="C1332" s="31" t="s">
        <v>3374</v>
      </c>
      <c r="D1332" s="32" t="s">
        <v>2456</v>
      </c>
      <c r="E1332" s="33" t="s">
        <v>2457</v>
      </c>
      <c r="F1332" s="17" t="s">
        <v>4210</v>
      </c>
    </row>
    <row r="1333" spans="2:6">
      <c r="B1333" s="30" t="s">
        <v>1972</v>
      </c>
      <c r="C1333" s="31" t="s">
        <v>3374</v>
      </c>
      <c r="D1333" s="32" t="s">
        <v>2458</v>
      </c>
      <c r="E1333" s="33" t="s">
        <v>2459</v>
      </c>
      <c r="F1333" s="17" t="s">
        <v>4210</v>
      </c>
    </row>
    <row r="1334" spans="2:6">
      <c r="B1334" s="30" t="s">
        <v>1972</v>
      </c>
      <c r="C1334" s="31" t="s">
        <v>3374</v>
      </c>
      <c r="D1334" s="32" t="s">
        <v>2460</v>
      </c>
      <c r="E1334" s="33" t="s">
        <v>2461</v>
      </c>
      <c r="F1334" s="17" t="s">
        <v>4211</v>
      </c>
    </row>
    <row r="1335" spans="2:6">
      <c r="B1335" s="30" t="s">
        <v>1972</v>
      </c>
      <c r="C1335" s="31" t="s">
        <v>3374</v>
      </c>
      <c r="D1335" s="32" t="s">
        <v>2462</v>
      </c>
      <c r="E1335" s="33" t="s">
        <v>2463</v>
      </c>
      <c r="F1335" s="17" t="s">
        <v>4206</v>
      </c>
    </row>
    <row r="1336" spans="2:6">
      <c r="B1336" s="30" t="s">
        <v>1972</v>
      </c>
      <c r="C1336" s="31" t="s">
        <v>3374</v>
      </c>
      <c r="D1336" s="32" t="s">
        <v>2464</v>
      </c>
      <c r="E1336" s="33" t="s">
        <v>2465</v>
      </c>
      <c r="F1336" s="17" t="s">
        <v>4212</v>
      </c>
    </row>
    <row r="1337" spans="2:6">
      <c r="B1337" s="30" t="s">
        <v>1972</v>
      </c>
      <c r="C1337" s="31" t="s">
        <v>3374</v>
      </c>
      <c r="D1337" s="32" t="s">
        <v>2466</v>
      </c>
      <c r="E1337" s="33" t="s">
        <v>2467</v>
      </c>
      <c r="F1337" s="17" t="s">
        <v>4209</v>
      </c>
    </row>
    <row r="1338" spans="2:6">
      <c r="B1338" s="30" t="s">
        <v>1972</v>
      </c>
      <c r="C1338" s="31" t="s">
        <v>3374</v>
      </c>
      <c r="D1338" s="32" t="s">
        <v>2468</v>
      </c>
      <c r="E1338" s="33" t="s">
        <v>2469</v>
      </c>
      <c r="F1338" s="17" t="s">
        <v>4213</v>
      </c>
    </row>
    <row r="1339" spans="2:6">
      <c r="B1339" s="30" t="s">
        <v>1972</v>
      </c>
      <c r="C1339" s="31" t="s">
        <v>3375</v>
      </c>
      <c r="D1339" s="32" t="s">
        <v>2470</v>
      </c>
      <c r="E1339" s="33" t="s">
        <v>2471</v>
      </c>
      <c r="F1339" s="17" t="s">
        <v>4214</v>
      </c>
    </row>
    <row r="1340" spans="2:6">
      <c r="B1340" s="30" t="s">
        <v>1972</v>
      </c>
      <c r="C1340" s="31" t="s">
        <v>3375</v>
      </c>
      <c r="D1340" s="32" t="s">
        <v>2472</v>
      </c>
      <c r="E1340" s="33" t="s">
        <v>2473</v>
      </c>
      <c r="F1340" s="17" t="s">
        <v>4214</v>
      </c>
    </row>
    <row r="1341" spans="2:6">
      <c r="B1341" s="30" t="s">
        <v>1972</v>
      </c>
      <c r="C1341" s="31" t="s">
        <v>3375</v>
      </c>
      <c r="D1341" s="32" t="s">
        <v>2474</v>
      </c>
      <c r="E1341" s="33" t="s">
        <v>2475</v>
      </c>
      <c r="F1341" s="17" t="s">
        <v>4215</v>
      </c>
    </row>
    <row r="1342" spans="2:6">
      <c r="B1342" s="30" t="s">
        <v>1972</v>
      </c>
      <c r="C1342" s="31" t="s">
        <v>3375</v>
      </c>
      <c r="D1342" s="32" t="s">
        <v>2476</v>
      </c>
      <c r="E1342" s="33" t="s">
        <v>2477</v>
      </c>
      <c r="F1342" s="17" t="s">
        <v>4214</v>
      </c>
    </row>
    <row r="1343" spans="2:6">
      <c r="B1343" s="30" t="s">
        <v>1972</v>
      </c>
      <c r="C1343" s="31" t="s">
        <v>3375</v>
      </c>
      <c r="D1343" s="32" t="s">
        <v>2478</v>
      </c>
      <c r="E1343" s="33" t="s">
        <v>2479</v>
      </c>
      <c r="F1343" s="17" t="s">
        <v>4215</v>
      </c>
    </row>
    <row r="1344" spans="2:6">
      <c r="B1344" s="30" t="s">
        <v>1972</v>
      </c>
      <c r="C1344" s="31" t="s">
        <v>3375</v>
      </c>
      <c r="D1344" s="32" t="s">
        <v>2480</v>
      </c>
      <c r="E1344" s="33" t="s">
        <v>2481</v>
      </c>
      <c r="F1344" s="17" t="s">
        <v>4215</v>
      </c>
    </row>
    <row r="1345" spans="2:6">
      <c r="B1345" s="30" t="s">
        <v>1972</v>
      </c>
      <c r="C1345" s="31" t="s">
        <v>3375</v>
      </c>
      <c r="D1345" s="32" t="s">
        <v>2482</v>
      </c>
      <c r="E1345" s="33" t="s">
        <v>2483</v>
      </c>
      <c r="F1345" s="17" t="s">
        <v>4215</v>
      </c>
    </row>
    <row r="1346" spans="2:6">
      <c r="B1346" s="30" t="s">
        <v>1972</v>
      </c>
      <c r="C1346" s="31" t="s">
        <v>3375</v>
      </c>
      <c r="D1346" s="32" t="s">
        <v>2484</v>
      </c>
      <c r="E1346" s="33" t="s">
        <v>2485</v>
      </c>
      <c r="F1346" s="17" t="s">
        <v>4214</v>
      </c>
    </row>
    <row r="1347" spans="2:6">
      <c r="B1347" s="30" t="s">
        <v>1972</v>
      </c>
      <c r="C1347" s="31" t="s">
        <v>3376</v>
      </c>
      <c r="D1347" s="32" t="s">
        <v>2486</v>
      </c>
      <c r="E1347" s="33" t="s">
        <v>2487</v>
      </c>
      <c r="F1347" s="17" t="s">
        <v>4216</v>
      </c>
    </row>
    <row r="1348" spans="2:6">
      <c r="B1348" s="30" t="s">
        <v>1972</v>
      </c>
      <c r="C1348" s="31" t="s">
        <v>3376</v>
      </c>
      <c r="D1348" s="32" t="s">
        <v>2488</v>
      </c>
      <c r="E1348" s="33" t="s">
        <v>2489</v>
      </c>
      <c r="F1348" s="17" t="s">
        <v>4217</v>
      </c>
    </row>
    <row r="1349" spans="2:6">
      <c r="B1349" s="30" t="s">
        <v>1972</v>
      </c>
      <c r="C1349" s="31" t="s">
        <v>3376</v>
      </c>
      <c r="D1349" s="32" t="s">
        <v>2490</v>
      </c>
      <c r="E1349" s="33" t="s">
        <v>2491</v>
      </c>
      <c r="F1349" s="17" t="s">
        <v>4216</v>
      </c>
    </row>
    <row r="1350" spans="2:6">
      <c r="B1350" s="30" t="s">
        <v>1972</v>
      </c>
      <c r="C1350" s="31" t="s">
        <v>3376</v>
      </c>
      <c r="D1350" s="32" t="s">
        <v>2492</v>
      </c>
      <c r="E1350" s="33" t="s">
        <v>2493</v>
      </c>
      <c r="F1350" s="17" t="s">
        <v>4218</v>
      </c>
    </row>
    <row r="1351" spans="2:6">
      <c r="B1351" s="30" t="s">
        <v>1972</v>
      </c>
      <c r="C1351" s="31" t="s">
        <v>3376</v>
      </c>
      <c r="D1351" s="32" t="s">
        <v>2494</v>
      </c>
      <c r="E1351" s="33" t="s">
        <v>2495</v>
      </c>
      <c r="F1351" s="17" t="s">
        <v>4219</v>
      </c>
    </row>
    <row r="1352" spans="2:6">
      <c r="B1352" s="30" t="s">
        <v>1972</v>
      </c>
      <c r="C1352" s="31" t="s">
        <v>3376</v>
      </c>
      <c r="D1352" s="32" t="s">
        <v>2496</v>
      </c>
      <c r="E1352" s="33" t="s">
        <v>2497</v>
      </c>
      <c r="F1352" s="17" t="s">
        <v>4219</v>
      </c>
    </row>
    <row r="1353" spans="2:6">
      <c r="B1353" s="30" t="s">
        <v>1972</v>
      </c>
      <c r="C1353" s="31" t="s">
        <v>3376</v>
      </c>
      <c r="D1353" s="32" t="s">
        <v>2498</v>
      </c>
      <c r="E1353" s="33" t="s">
        <v>2499</v>
      </c>
      <c r="F1353" s="17" t="s">
        <v>4218</v>
      </c>
    </row>
    <row r="1354" spans="2:6">
      <c r="B1354" s="30" t="s">
        <v>1972</v>
      </c>
      <c r="C1354" s="31" t="s">
        <v>3376</v>
      </c>
      <c r="D1354" s="32" t="s">
        <v>2500</v>
      </c>
      <c r="E1354" s="33" t="s">
        <v>2501</v>
      </c>
      <c r="F1354" s="17" t="s">
        <v>4217</v>
      </c>
    </row>
    <row r="1355" spans="2:6">
      <c r="B1355" s="30" t="s">
        <v>1972</v>
      </c>
      <c r="C1355" s="31" t="s">
        <v>3376</v>
      </c>
      <c r="D1355" s="32" t="s">
        <v>2502</v>
      </c>
      <c r="E1355" s="33" t="s">
        <v>2503</v>
      </c>
      <c r="F1355" s="17" t="s">
        <v>4220</v>
      </c>
    </row>
    <row r="1356" spans="2:6">
      <c r="B1356" s="30" t="s">
        <v>1972</v>
      </c>
      <c r="C1356" s="31" t="s">
        <v>3376</v>
      </c>
      <c r="D1356" s="32" t="s">
        <v>2504</v>
      </c>
      <c r="E1356" s="33" t="s">
        <v>2505</v>
      </c>
      <c r="F1356" s="17" t="s">
        <v>4221</v>
      </c>
    </row>
    <row r="1357" spans="2:6">
      <c r="B1357" s="30" t="s">
        <v>1972</v>
      </c>
      <c r="C1357" s="31" t="s">
        <v>3376</v>
      </c>
      <c r="D1357" s="32" t="s">
        <v>2506</v>
      </c>
      <c r="E1357" s="33" t="s">
        <v>2507</v>
      </c>
      <c r="F1357" s="17" t="s">
        <v>4222</v>
      </c>
    </row>
    <row r="1358" spans="2:6">
      <c r="B1358" s="30" t="s">
        <v>1972</v>
      </c>
      <c r="C1358" s="31" t="s">
        <v>3376</v>
      </c>
      <c r="D1358" s="32" t="s">
        <v>2508</v>
      </c>
      <c r="E1358" s="33" t="s">
        <v>2509</v>
      </c>
      <c r="F1358" s="17" t="s">
        <v>4223</v>
      </c>
    </row>
    <row r="1359" spans="2:6">
      <c r="B1359" s="30" t="s">
        <v>1972</v>
      </c>
      <c r="C1359" s="31" t="s">
        <v>3376</v>
      </c>
      <c r="D1359" s="32" t="s">
        <v>2510</v>
      </c>
      <c r="E1359" s="33" t="s">
        <v>2511</v>
      </c>
      <c r="F1359" s="17" t="s">
        <v>4224</v>
      </c>
    </row>
    <row r="1360" spans="2:6">
      <c r="B1360" s="30" t="s">
        <v>1972</v>
      </c>
      <c r="C1360" s="31" t="s">
        <v>3376</v>
      </c>
      <c r="D1360" s="32" t="s">
        <v>2512</v>
      </c>
      <c r="E1360" s="33" t="s">
        <v>2513</v>
      </c>
      <c r="F1360" s="17" t="s">
        <v>4224</v>
      </c>
    </row>
    <row r="1361" spans="2:6">
      <c r="B1361" s="30" t="s">
        <v>1972</v>
      </c>
      <c r="C1361" s="31" t="s">
        <v>3376</v>
      </c>
      <c r="D1361" s="32" t="s">
        <v>2514</v>
      </c>
      <c r="E1361" s="33" t="s">
        <v>2515</v>
      </c>
      <c r="F1361" s="17" t="s">
        <v>4225</v>
      </c>
    </row>
    <row r="1362" spans="2:6">
      <c r="B1362" s="30" t="s">
        <v>1972</v>
      </c>
      <c r="C1362" s="31" t="s">
        <v>3376</v>
      </c>
      <c r="D1362" s="32" t="s">
        <v>2516</v>
      </c>
      <c r="E1362" s="33" t="s">
        <v>2517</v>
      </c>
      <c r="F1362" s="17" t="s">
        <v>4226</v>
      </c>
    </row>
    <row r="1363" spans="2:6">
      <c r="B1363" s="30" t="s">
        <v>1972</v>
      </c>
      <c r="C1363" s="31" t="s">
        <v>3376</v>
      </c>
      <c r="D1363" s="32" t="s">
        <v>2518</v>
      </c>
      <c r="E1363" s="33" t="s">
        <v>2519</v>
      </c>
      <c r="F1363" s="17" t="s">
        <v>4220</v>
      </c>
    </row>
    <row r="1364" spans="2:6">
      <c r="B1364" s="30" t="s">
        <v>1972</v>
      </c>
      <c r="C1364" s="31" t="s">
        <v>3376</v>
      </c>
      <c r="D1364" s="32" t="s">
        <v>2520</v>
      </c>
      <c r="E1364" s="33" t="s">
        <v>2521</v>
      </c>
      <c r="F1364" s="17" t="s">
        <v>4220</v>
      </c>
    </row>
    <row r="1365" spans="2:6">
      <c r="B1365" s="30" t="s">
        <v>1972</v>
      </c>
      <c r="C1365" s="31" t="s">
        <v>3376</v>
      </c>
      <c r="D1365" s="32" t="s">
        <v>2522</v>
      </c>
      <c r="E1365" s="33" t="s">
        <v>2523</v>
      </c>
      <c r="F1365" s="17" t="s">
        <v>4227</v>
      </c>
    </row>
    <row r="1366" spans="2:6">
      <c r="B1366" s="30" t="s">
        <v>1972</v>
      </c>
      <c r="C1366" s="31" t="s">
        <v>3376</v>
      </c>
      <c r="D1366" s="32" t="s">
        <v>2524</v>
      </c>
      <c r="E1366" s="33" t="s">
        <v>2525</v>
      </c>
      <c r="F1366" s="17" t="s">
        <v>4222</v>
      </c>
    </row>
    <row r="1367" spans="2:6">
      <c r="B1367" s="30" t="s">
        <v>1972</v>
      </c>
      <c r="C1367" s="31" t="s">
        <v>3376</v>
      </c>
      <c r="D1367" s="32" t="s">
        <v>2526</v>
      </c>
      <c r="E1367" s="33" t="s">
        <v>2527</v>
      </c>
      <c r="F1367" s="17" t="s">
        <v>4227</v>
      </c>
    </row>
    <row r="1368" spans="2:6">
      <c r="B1368" s="30" t="s">
        <v>1972</v>
      </c>
      <c r="C1368" s="31" t="s">
        <v>3376</v>
      </c>
      <c r="D1368" s="32" t="s">
        <v>2528</v>
      </c>
      <c r="E1368" s="33" t="s">
        <v>2529</v>
      </c>
      <c r="F1368" s="17" t="s">
        <v>4225</v>
      </c>
    </row>
    <row r="1369" spans="2:6">
      <c r="B1369" s="30" t="s">
        <v>1972</v>
      </c>
      <c r="C1369" s="31" t="s">
        <v>3376</v>
      </c>
      <c r="D1369" s="32" t="s">
        <v>2530</v>
      </c>
      <c r="E1369" s="33" t="s">
        <v>2531</v>
      </c>
      <c r="F1369" s="17" t="s">
        <v>4223</v>
      </c>
    </row>
    <row r="1370" spans="2:6">
      <c r="B1370" s="30" t="s">
        <v>1972</v>
      </c>
      <c r="C1370" s="31" t="s">
        <v>3376</v>
      </c>
      <c r="D1370" s="32" t="s">
        <v>2532</v>
      </c>
      <c r="E1370" s="33" t="s">
        <v>2533</v>
      </c>
      <c r="F1370" s="17" t="s">
        <v>4221</v>
      </c>
    </row>
    <row r="1371" spans="2:6">
      <c r="B1371" s="30" t="s">
        <v>1972</v>
      </c>
      <c r="C1371" s="31" t="s">
        <v>3376</v>
      </c>
      <c r="D1371" s="32" t="s">
        <v>2534</v>
      </c>
      <c r="E1371" s="33" t="s">
        <v>2535</v>
      </c>
      <c r="F1371" s="17" t="s">
        <v>4228</v>
      </c>
    </row>
    <row r="1372" spans="2:6">
      <c r="B1372" s="30" t="s">
        <v>1972</v>
      </c>
      <c r="C1372" s="31" t="s">
        <v>3376</v>
      </c>
      <c r="D1372" s="32" t="s">
        <v>2536</v>
      </c>
      <c r="E1372" s="33" t="s">
        <v>2537</v>
      </c>
      <c r="F1372" s="17" t="s">
        <v>4224</v>
      </c>
    </row>
    <row r="1373" spans="2:6">
      <c r="B1373" s="30" t="s">
        <v>1972</v>
      </c>
      <c r="C1373" s="31" t="s">
        <v>3376</v>
      </c>
      <c r="D1373" s="32" t="s">
        <v>2538</v>
      </c>
      <c r="E1373" s="33" t="s">
        <v>2539</v>
      </c>
      <c r="F1373" s="17" t="s">
        <v>4224</v>
      </c>
    </row>
    <row r="1374" spans="2:6">
      <c r="B1374" s="30" t="s">
        <v>1972</v>
      </c>
      <c r="C1374" s="31" t="s">
        <v>3377</v>
      </c>
      <c r="D1374" s="32" t="s">
        <v>2540</v>
      </c>
      <c r="E1374" s="33" t="s">
        <v>2541</v>
      </c>
      <c r="F1374" s="17" t="s">
        <v>4229</v>
      </c>
    </row>
    <row r="1375" spans="2:6">
      <c r="B1375" s="30" t="s">
        <v>1972</v>
      </c>
      <c r="C1375" s="31" t="s">
        <v>3377</v>
      </c>
      <c r="D1375" s="32" t="s">
        <v>2542</v>
      </c>
      <c r="E1375" s="33" t="s">
        <v>2543</v>
      </c>
      <c r="F1375" s="17" t="s">
        <v>4230</v>
      </c>
    </row>
    <row r="1376" spans="2:6">
      <c r="B1376" s="30" t="s">
        <v>1972</v>
      </c>
      <c r="C1376" s="31" t="s">
        <v>3377</v>
      </c>
      <c r="D1376" s="32" t="s">
        <v>2544</v>
      </c>
      <c r="E1376" s="33" t="s">
        <v>2545</v>
      </c>
      <c r="F1376" s="17" t="s">
        <v>4231</v>
      </c>
    </row>
    <row r="1377" spans="2:6">
      <c r="B1377" s="30" t="s">
        <v>1972</v>
      </c>
      <c r="C1377" s="31" t="s">
        <v>3377</v>
      </c>
      <c r="D1377" s="32" t="s">
        <v>2546</v>
      </c>
      <c r="E1377" s="33" t="s">
        <v>2547</v>
      </c>
      <c r="F1377" s="17" t="s">
        <v>4232</v>
      </c>
    </row>
    <row r="1378" spans="2:6">
      <c r="B1378" s="30" t="s">
        <v>1972</v>
      </c>
      <c r="C1378" s="31" t="s">
        <v>3377</v>
      </c>
      <c r="D1378" s="32" t="s">
        <v>2548</v>
      </c>
      <c r="E1378" s="33" t="s">
        <v>2549</v>
      </c>
      <c r="F1378" s="17" t="s">
        <v>4233</v>
      </c>
    </row>
    <row r="1379" spans="2:6">
      <c r="B1379" s="30" t="s">
        <v>1972</v>
      </c>
      <c r="C1379" s="31" t="s">
        <v>3377</v>
      </c>
      <c r="D1379" s="32" t="s">
        <v>2550</v>
      </c>
      <c r="E1379" s="33" t="s">
        <v>2551</v>
      </c>
      <c r="F1379" s="17" t="s">
        <v>4234</v>
      </c>
    </row>
    <row r="1380" spans="2:6">
      <c r="B1380" s="30" t="s">
        <v>1972</v>
      </c>
      <c r="C1380" s="31" t="s">
        <v>3377</v>
      </c>
      <c r="D1380" s="32" t="s">
        <v>2552</v>
      </c>
      <c r="E1380" s="33" t="s">
        <v>2553</v>
      </c>
      <c r="F1380" s="17" t="s">
        <v>4235</v>
      </c>
    </row>
    <row r="1381" spans="2:6">
      <c r="B1381" s="30" t="s">
        <v>1972</v>
      </c>
      <c r="C1381" s="31" t="s">
        <v>3377</v>
      </c>
      <c r="D1381" s="32" t="s">
        <v>2554</v>
      </c>
      <c r="E1381" s="33" t="s">
        <v>2555</v>
      </c>
      <c r="F1381" s="17" t="s">
        <v>4236</v>
      </c>
    </row>
    <row r="1382" spans="2:6">
      <c r="B1382" s="30" t="s">
        <v>1972</v>
      </c>
      <c r="C1382" s="31" t="s">
        <v>3377</v>
      </c>
      <c r="D1382" s="32" t="s">
        <v>2556</v>
      </c>
      <c r="E1382" s="33" t="s">
        <v>2557</v>
      </c>
      <c r="F1382" s="17" t="s">
        <v>4237</v>
      </c>
    </row>
    <row r="1383" spans="2:6">
      <c r="B1383" s="30" t="s">
        <v>1972</v>
      </c>
      <c r="C1383" s="31" t="s">
        <v>3377</v>
      </c>
      <c r="D1383" s="32" t="s">
        <v>2558</v>
      </c>
      <c r="E1383" s="33" t="s">
        <v>2559</v>
      </c>
      <c r="F1383" s="17" t="s">
        <v>4229</v>
      </c>
    </row>
    <row r="1384" spans="2:6">
      <c r="B1384" s="30" t="s">
        <v>1972</v>
      </c>
      <c r="C1384" s="31" t="s">
        <v>3377</v>
      </c>
      <c r="D1384" s="32" t="s">
        <v>2560</v>
      </c>
      <c r="E1384" s="33" t="s">
        <v>2561</v>
      </c>
      <c r="F1384" s="17" t="s">
        <v>4237</v>
      </c>
    </row>
    <row r="1385" spans="2:6">
      <c r="B1385" s="30" t="s">
        <v>1972</v>
      </c>
      <c r="C1385" s="31" t="s">
        <v>3377</v>
      </c>
      <c r="D1385" s="32" t="s">
        <v>2562</v>
      </c>
      <c r="E1385" s="33" t="s">
        <v>2563</v>
      </c>
      <c r="F1385" s="17" t="s">
        <v>4238</v>
      </c>
    </row>
    <row r="1386" spans="2:6">
      <c r="B1386" s="30" t="s">
        <v>1972</v>
      </c>
      <c r="C1386" s="31" t="s">
        <v>3377</v>
      </c>
      <c r="D1386" s="32" t="s">
        <v>2564</v>
      </c>
      <c r="E1386" s="33" t="s">
        <v>2565</v>
      </c>
      <c r="F1386" s="17" t="s">
        <v>4238</v>
      </c>
    </row>
    <row r="1387" spans="2:6">
      <c r="B1387" s="30" t="s">
        <v>1972</v>
      </c>
      <c r="C1387" s="31" t="s">
        <v>3377</v>
      </c>
      <c r="D1387" s="32" t="s">
        <v>2566</v>
      </c>
      <c r="E1387" s="33" t="s">
        <v>2567</v>
      </c>
      <c r="F1387" s="17" t="s">
        <v>4239</v>
      </c>
    </row>
    <row r="1388" spans="2:6">
      <c r="B1388" s="30" t="s">
        <v>1972</v>
      </c>
      <c r="C1388" s="31" t="s">
        <v>3377</v>
      </c>
      <c r="D1388" s="32" t="s">
        <v>2568</v>
      </c>
      <c r="E1388" s="33" t="s">
        <v>2569</v>
      </c>
      <c r="F1388" s="17" t="s">
        <v>4240</v>
      </c>
    </row>
    <row r="1389" spans="2:6">
      <c r="B1389" s="30" t="s">
        <v>1972</v>
      </c>
      <c r="C1389" s="31" t="s">
        <v>3377</v>
      </c>
      <c r="D1389" s="32" t="s">
        <v>2570</v>
      </c>
      <c r="E1389" s="33" t="s">
        <v>2571</v>
      </c>
      <c r="F1389" s="17" t="s">
        <v>4241</v>
      </c>
    </row>
    <row r="1390" spans="2:6">
      <c r="B1390" s="30" t="s">
        <v>1972</v>
      </c>
      <c r="C1390" s="31" t="s">
        <v>3377</v>
      </c>
      <c r="D1390" s="32" t="s">
        <v>2572</v>
      </c>
      <c r="E1390" s="33" t="s">
        <v>2573</v>
      </c>
      <c r="F1390" s="17" t="s">
        <v>4242</v>
      </c>
    </row>
    <row r="1391" spans="2:6">
      <c r="B1391" s="30" t="s">
        <v>1972</v>
      </c>
      <c r="C1391" s="31" t="s">
        <v>3377</v>
      </c>
      <c r="D1391" s="32" t="s">
        <v>2574</v>
      </c>
      <c r="E1391" s="33" t="s">
        <v>2575</v>
      </c>
      <c r="F1391" s="17" t="s">
        <v>4242</v>
      </c>
    </row>
    <row r="1392" spans="2:6">
      <c r="B1392" s="30" t="s">
        <v>1972</v>
      </c>
      <c r="C1392" s="31" t="s">
        <v>3377</v>
      </c>
      <c r="D1392" s="32" t="s">
        <v>2576</v>
      </c>
      <c r="E1392" s="33" t="s">
        <v>2577</v>
      </c>
      <c r="F1392" s="17" t="s">
        <v>4243</v>
      </c>
    </row>
    <row r="1393" spans="2:6">
      <c r="B1393" s="30" t="s">
        <v>1972</v>
      </c>
      <c r="C1393" s="31" t="s">
        <v>3377</v>
      </c>
      <c r="D1393" s="32" t="s">
        <v>2578</v>
      </c>
      <c r="E1393" s="33" t="s">
        <v>2579</v>
      </c>
      <c r="F1393" s="17" t="s">
        <v>4241</v>
      </c>
    </row>
    <row r="1394" spans="2:6">
      <c r="B1394" s="30" t="s">
        <v>1972</v>
      </c>
      <c r="C1394" s="31" t="s">
        <v>3377</v>
      </c>
      <c r="D1394" s="32" t="s">
        <v>2580</v>
      </c>
      <c r="E1394" s="33" t="s">
        <v>2581</v>
      </c>
      <c r="F1394" s="17" t="s">
        <v>4244</v>
      </c>
    </row>
    <row r="1395" spans="2:6">
      <c r="B1395" s="30" t="s">
        <v>1972</v>
      </c>
      <c r="C1395" s="31" t="s">
        <v>3377</v>
      </c>
      <c r="D1395" s="32" t="s">
        <v>2582</v>
      </c>
      <c r="E1395" s="33" t="s">
        <v>2583</v>
      </c>
      <c r="F1395" s="17" t="s">
        <v>4243</v>
      </c>
    </row>
    <row r="1396" spans="2:6">
      <c r="B1396" s="30" t="s">
        <v>1972</v>
      </c>
      <c r="C1396" s="31" t="s">
        <v>3378</v>
      </c>
      <c r="D1396" s="32" t="s">
        <v>2584</v>
      </c>
      <c r="E1396" s="33" t="s">
        <v>2585</v>
      </c>
      <c r="F1396" s="17" t="s">
        <v>4245</v>
      </c>
    </row>
    <row r="1397" spans="2:6">
      <c r="B1397" s="30" t="s">
        <v>1972</v>
      </c>
      <c r="C1397" s="31" t="s">
        <v>3378</v>
      </c>
      <c r="D1397" s="32" t="s">
        <v>2586</v>
      </c>
      <c r="E1397" s="33" t="s">
        <v>2587</v>
      </c>
      <c r="F1397" s="17" t="s">
        <v>4246</v>
      </c>
    </row>
    <row r="1398" spans="2:6">
      <c r="B1398" s="30" t="s">
        <v>1972</v>
      </c>
      <c r="C1398" s="31" t="s">
        <v>3378</v>
      </c>
      <c r="D1398" s="32" t="s">
        <v>2588</v>
      </c>
      <c r="E1398" s="33" t="s">
        <v>2589</v>
      </c>
      <c r="F1398" s="17" t="s">
        <v>4247</v>
      </c>
    </row>
    <row r="1399" spans="2:6">
      <c r="B1399" s="30" t="s">
        <v>1972</v>
      </c>
      <c r="C1399" s="31" t="s">
        <v>3378</v>
      </c>
      <c r="D1399" s="32" t="s">
        <v>2590</v>
      </c>
      <c r="E1399" s="33" t="s">
        <v>2591</v>
      </c>
      <c r="F1399" s="17" t="s">
        <v>4248</v>
      </c>
    </row>
    <row r="1400" spans="2:6">
      <c r="B1400" s="30" t="s">
        <v>1972</v>
      </c>
      <c r="C1400" s="31" t="s">
        <v>3378</v>
      </c>
      <c r="D1400" s="32" t="s">
        <v>2592</v>
      </c>
      <c r="E1400" s="33" t="s">
        <v>2593</v>
      </c>
      <c r="F1400" s="17" t="s">
        <v>4249</v>
      </c>
    </row>
    <row r="1401" spans="2:6">
      <c r="B1401" s="30" t="s">
        <v>1972</v>
      </c>
      <c r="C1401" s="31" t="s">
        <v>3378</v>
      </c>
      <c r="D1401" s="32" t="s">
        <v>2594</v>
      </c>
      <c r="E1401" s="33" t="s">
        <v>2595</v>
      </c>
      <c r="F1401" s="17" t="s">
        <v>4247</v>
      </c>
    </row>
    <row r="1402" spans="2:6">
      <c r="B1402" s="30" t="s">
        <v>1972</v>
      </c>
      <c r="C1402" s="31" t="s">
        <v>3378</v>
      </c>
      <c r="D1402" s="32" t="s">
        <v>2596</v>
      </c>
      <c r="E1402" s="33" t="s">
        <v>2597</v>
      </c>
      <c r="F1402" s="17" t="s">
        <v>4250</v>
      </c>
    </row>
    <row r="1403" spans="2:6">
      <c r="B1403" s="30" t="s">
        <v>1972</v>
      </c>
      <c r="C1403" s="31" t="s">
        <v>3378</v>
      </c>
      <c r="D1403" s="32" t="s">
        <v>2598</v>
      </c>
      <c r="E1403" s="33" t="s">
        <v>2599</v>
      </c>
      <c r="F1403" s="17" t="s">
        <v>4251</v>
      </c>
    </row>
    <row r="1404" spans="2:6">
      <c r="B1404" s="30" t="s">
        <v>1972</v>
      </c>
      <c r="C1404" s="31" t="s">
        <v>3378</v>
      </c>
      <c r="D1404" s="32" t="s">
        <v>2600</v>
      </c>
      <c r="E1404" s="33" t="s">
        <v>2601</v>
      </c>
      <c r="F1404" s="17" t="s">
        <v>4252</v>
      </c>
    </row>
    <row r="1405" spans="2:6">
      <c r="B1405" s="30" t="s">
        <v>1972</v>
      </c>
      <c r="C1405" s="31" t="s">
        <v>3378</v>
      </c>
      <c r="D1405" s="32" t="s">
        <v>2602</v>
      </c>
      <c r="E1405" s="33" t="s">
        <v>2603</v>
      </c>
      <c r="F1405" s="17" t="s">
        <v>4253</v>
      </c>
    </row>
    <row r="1406" spans="2:6">
      <c r="B1406" s="30" t="s">
        <v>1972</v>
      </c>
      <c r="C1406" s="31" t="s">
        <v>3378</v>
      </c>
      <c r="D1406" s="32" t="s">
        <v>2604</v>
      </c>
      <c r="E1406" s="33" t="s">
        <v>2605</v>
      </c>
      <c r="F1406" s="17" t="s">
        <v>4252</v>
      </c>
    </row>
    <row r="1407" spans="2:6">
      <c r="B1407" s="30" t="s">
        <v>1972</v>
      </c>
      <c r="C1407" s="31" t="s">
        <v>3378</v>
      </c>
      <c r="D1407" s="32" t="s">
        <v>2606</v>
      </c>
      <c r="E1407" s="33" t="s">
        <v>2607</v>
      </c>
      <c r="F1407" s="17" t="s">
        <v>4254</v>
      </c>
    </row>
    <row r="1408" spans="2:6">
      <c r="B1408" s="30" t="s">
        <v>1972</v>
      </c>
      <c r="C1408" s="31" t="s">
        <v>3378</v>
      </c>
      <c r="D1408" s="32" t="s">
        <v>2608</v>
      </c>
      <c r="E1408" s="33" t="s">
        <v>2609</v>
      </c>
      <c r="F1408" s="17" t="s">
        <v>4255</v>
      </c>
    </row>
    <row r="1409" spans="2:6">
      <c r="B1409" s="30" t="s">
        <v>1972</v>
      </c>
      <c r="C1409" s="31" t="s">
        <v>3378</v>
      </c>
      <c r="D1409" s="32" t="s">
        <v>2610</v>
      </c>
      <c r="E1409" s="33" t="s">
        <v>2611</v>
      </c>
      <c r="F1409" s="17" t="s">
        <v>4255</v>
      </c>
    </row>
    <row r="1410" spans="2:6">
      <c r="B1410" s="30" t="s">
        <v>1972</v>
      </c>
      <c r="C1410" s="31" t="s">
        <v>3378</v>
      </c>
      <c r="D1410" s="32" t="s">
        <v>2612</v>
      </c>
      <c r="E1410" s="33" t="s">
        <v>2613</v>
      </c>
      <c r="F1410" s="17" t="s">
        <v>4255</v>
      </c>
    </row>
    <row r="1411" spans="2:6">
      <c r="B1411" s="30" t="s">
        <v>1972</v>
      </c>
      <c r="C1411" s="31" t="s">
        <v>3378</v>
      </c>
      <c r="D1411" s="32" t="s">
        <v>2614</v>
      </c>
      <c r="E1411" s="33" t="s">
        <v>2615</v>
      </c>
      <c r="F1411" s="17" t="s">
        <v>4251</v>
      </c>
    </row>
    <row r="1412" spans="2:6">
      <c r="B1412" s="30" t="s">
        <v>1972</v>
      </c>
      <c r="C1412" s="31" t="s">
        <v>3378</v>
      </c>
      <c r="D1412" s="32" t="s">
        <v>2616</v>
      </c>
      <c r="E1412" s="33" t="s">
        <v>2617</v>
      </c>
      <c r="F1412" s="17" t="s">
        <v>4252</v>
      </c>
    </row>
    <row r="1413" spans="2:6">
      <c r="B1413" s="30" t="s">
        <v>1972</v>
      </c>
      <c r="C1413" s="31" t="s">
        <v>3378</v>
      </c>
      <c r="D1413" s="32" t="s">
        <v>2618</v>
      </c>
      <c r="E1413" s="33" t="s">
        <v>2619</v>
      </c>
      <c r="F1413" s="17" t="s">
        <v>4256</v>
      </c>
    </row>
    <row r="1414" spans="2:6">
      <c r="B1414" s="30" t="s">
        <v>1972</v>
      </c>
      <c r="C1414" s="31" t="s">
        <v>3378</v>
      </c>
      <c r="D1414" s="32" t="s">
        <v>2620</v>
      </c>
      <c r="E1414" s="33" t="s">
        <v>2621</v>
      </c>
      <c r="F1414" s="17" t="s">
        <v>4253</v>
      </c>
    </row>
    <row r="1415" spans="2:6">
      <c r="B1415" s="30" t="s">
        <v>1972</v>
      </c>
      <c r="C1415" s="31" t="s">
        <v>3378</v>
      </c>
      <c r="D1415" s="32" t="s">
        <v>2622</v>
      </c>
      <c r="E1415" s="33" t="s">
        <v>2623</v>
      </c>
      <c r="F1415" s="17" t="s">
        <v>4256</v>
      </c>
    </row>
    <row r="1416" spans="2:6">
      <c r="B1416" s="30" t="s">
        <v>1972</v>
      </c>
      <c r="C1416" s="31" t="s">
        <v>3378</v>
      </c>
      <c r="D1416" s="32" t="s">
        <v>2624</v>
      </c>
      <c r="E1416" s="33" t="s">
        <v>2625</v>
      </c>
      <c r="F1416" s="17" t="s">
        <v>4256</v>
      </c>
    </row>
    <row r="1417" spans="2:6">
      <c r="B1417" s="30" t="s">
        <v>1972</v>
      </c>
      <c r="C1417" s="31" t="s">
        <v>3378</v>
      </c>
      <c r="D1417" s="32" t="s">
        <v>2626</v>
      </c>
      <c r="E1417" s="33" t="s">
        <v>2627</v>
      </c>
      <c r="F1417" s="17" t="s">
        <v>4257</v>
      </c>
    </row>
    <row r="1418" spans="2:6">
      <c r="B1418" s="30" t="s">
        <v>1972</v>
      </c>
      <c r="C1418" s="31" t="s">
        <v>3378</v>
      </c>
      <c r="D1418" s="32" t="s">
        <v>2628</v>
      </c>
      <c r="E1418" s="33" t="s">
        <v>2629</v>
      </c>
      <c r="F1418" s="17" t="s">
        <v>4258</v>
      </c>
    </row>
    <row r="1419" spans="2:6">
      <c r="B1419" s="30" t="s">
        <v>1972</v>
      </c>
      <c r="C1419" s="31" t="s">
        <v>3378</v>
      </c>
      <c r="D1419" s="32" t="s">
        <v>2630</v>
      </c>
      <c r="E1419" s="33" t="s">
        <v>2631</v>
      </c>
      <c r="F1419" s="17" t="s">
        <v>4259</v>
      </c>
    </row>
    <row r="1420" spans="2:6">
      <c r="B1420" s="30" t="s">
        <v>1972</v>
      </c>
      <c r="C1420" s="31" t="s">
        <v>3379</v>
      </c>
      <c r="D1420" s="32" t="s">
        <v>2632</v>
      </c>
      <c r="E1420" s="33" t="s">
        <v>2633</v>
      </c>
      <c r="F1420" s="17" t="s">
        <v>4260</v>
      </c>
    </row>
    <row r="1421" spans="2:6">
      <c r="B1421" s="30" t="s">
        <v>1972</v>
      </c>
      <c r="C1421" s="31" t="s">
        <v>3379</v>
      </c>
      <c r="D1421" s="32" t="s">
        <v>2634</v>
      </c>
      <c r="E1421" s="33" t="s">
        <v>2635</v>
      </c>
      <c r="F1421" s="17" t="s">
        <v>4261</v>
      </c>
    </row>
    <row r="1422" spans="2:6">
      <c r="B1422" s="30" t="s">
        <v>1972</v>
      </c>
      <c r="C1422" s="31" t="s">
        <v>3379</v>
      </c>
      <c r="D1422" s="32" t="s">
        <v>2636</v>
      </c>
      <c r="E1422" s="33" t="s">
        <v>2637</v>
      </c>
      <c r="F1422" s="17" t="s">
        <v>4262</v>
      </c>
    </row>
    <row r="1423" spans="2:6">
      <c r="B1423" s="30" t="s">
        <v>1972</v>
      </c>
      <c r="C1423" s="31" t="s">
        <v>3379</v>
      </c>
      <c r="D1423" s="32" t="s">
        <v>2638</v>
      </c>
      <c r="E1423" s="33" t="s">
        <v>2639</v>
      </c>
      <c r="F1423" s="17" t="s">
        <v>4263</v>
      </c>
    </row>
    <row r="1424" spans="2:6">
      <c r="B1424" s="30" t="s">
        <v>1972</v>
      </c>
      <c r="C1424" s="31" t="s">
        <v>3379</v>
      </c>
      <c r="D1424" s="32" t="s">
        <v>2640</v>
      </c>
      <c r="E1424" s="33" t="s">
        <v>2641</v>
      </c>
      <c r="F1424" s="17" t="s">
        <v>4262</v>
      </c>
    </row>
    <row r="1425" spans="2:6">
      <c r="B1425" s="30" t="s">
        <v>1972</v>
      </c>
      <c r="C1425" s="31" t="s">
        <v>3379</v>
      </c>
      <c r="D1425" s="32" t="s">
        <v>2642</v>
      </c>
      <c r="E1425" s="33" t="s">
        <v>2643</v>
      </c>
      <c r="F1425" s="17" t="s">
        <v>4260</v>
      </c>
    </row>
    <row r="1426" spans="2:6">
      <c r="B1426" s="30" t="s">
        <v>1972</v>
      </c>
      <c r="C1426" s="31" t="s">
        <v>3379</v>
      </c>
      <c r="D1426" s="32" t="s">
        <v>2644</v>
      </c>
      <c r="E1426" s="33" t="s">
        <v>2645</v>
      </c>
      <c r="F1426" s="17" t="s">
        <v>4264</v>
      </c>
    </row>
    <row r="1427" spans="2:6">
      <c r="B1427" s="30" t="s">
        <v>1972</v>
      </c>
      <c r="C1427" s="31" t="s">
        <v>3379</v>
      </c>
      <c r="D1427" s="32" t="s">
        <v>2646</v>
      </c>
      <c r="E1427" s="33" t="s">
        <v>2647</v>
      </c>
      <c r="F1427" s="17" t="s">
        <v>4265</v>
      </c>
    </row>
    <row r="1428" spans="2:6">
      <c r="B1428" s="30" t="s">
        <v>1972</v>
      </c>
      <c r="C1428" s="31" t="s">
        <v>3379</v>
      </c>
      <c r="D1428" s="32" t="s">
        <v>2648</v>
      </c>
      <c r="E1428" s="33" t="s">
        <v>2649</v>
      </c>
      <c r="F1428" s="17" t="s">
        <v>4266</v>
      </c>
    </row>
    <row r="1429" spans="2:6">
      <c r="B1429" s="30" t="s">
        <v>1972</v>
      </c>
      <c r="C1429" s="31" t="s">
        <v>3379</v>
      </c>
      <c r="D1429" s="32" t="s">
        <v>2650</v>
      </c>
      <c r="E1429" s="33" t="s">
        <v>2651</v>
      </c>
      <c r="F1429" s="17" t="s">
        <v>4267</v>
      </c>
    </row>
    <row r="1430" spans="2:6">
      <c r="B1430" s="30" t="s">
        <v>1972</v>
      </c>
      <c r="C1430" s="31" t="s">
        <v>3379</v>
      </c>
      <c r="D1430" s="32" t="s">
        <v>2652</v>
      </c>
      <c r="E1430" s="33" t="s">
        <v>2653</v>
      </c>
      <c r="F1430" s="17" t="s">
        <v>4268</v>
      </c>
    </row>
    <row r="1431" spans="2:6">
      <c r="B1431" s="30" t="s">
        <v>1972</v>
      </c>
      <c r="C1431" s="31" t="s">
        <v>3379</v>
      </c>
      <c r="D1431" s="32" t="s">
        <v>2654</v>
      </c>
      <c r="E1431" s="33" t="s">
        <v>2655</v>
      </c>
      <c r="F1431" s="17" t="s">
        <v>4269</v>
      </c>
    </row>
    <row r="1432" spans="2:6">
      <c r="B1432" s="30" t="s">
        <v>1972</v>
      </c>
      <c r="C1432" s="31" t="s">
        <v>3379</v>
      </c>
      <c r="D1432" s="32" t="s">
        <v>2656</v>
      </c>
      <c r="E1432" s="33" t="s">
        <v>2657</v>
      </c>
      <c r="F1432" s="17" t="s">
        <v>4264</v>
      </c>
    </row>
    <row r="1433" spans="2:6">
      <c r="B1433" s="30" t="s">
        <v>1972</v>
      </c>
      <c r="C1433" s="31" t="s">
        <v>3379</v>
      </c>
      <c r="D1433" s="32" t="s">
        <v>2658</v>
      </c>
      <c r="E1433" s="33" t="s">
        <v>2659</v>
      </c>
      <c r="F1433" s="17" t="s">
        <v>4269</v>
      </c>
    </row>
    <row r="1434" spans="2:6">
      <c r="B1434" s="30" t="s">
        <v>1972</v>
      </c>
      <c r="C1434" s="31" t="s">
        <v>3379</v>
      </c>
      <c r="D1434" s="32" t="s">
        <v>2660</v>
      </c>
      <c r="E1434" s="33" t="s">
        <v>2661</v>
      </c>
      <c r="F1434" s="17" t="s">
        <v>4269</v>
      </c>
    </row>
    <row r="1435" spans="2:6">
      <c r="B1435" s="30" t="s">
        <v>1972</v>
      </c>
      <c r="C1435" s="31" t="s">
        <v>3379</v>
      </c>
      <c r="D1435" s="32" t="s">
        <v>2662</v>
      </c>
      <c r="E1435" s="33" t="s">
        <v>2663</v>
      </c>
      <c r="F1435" s="17" t="s">
        <v>4270</v>
      </c>
    </row>
    <row r="1436" spans="2:6">
      <c r="B1436" s="30" t="s">
        <v>1972</v>
      </c>
      <c r="C1436" s="31" t="s">
        <v>3379</v>
      </c>
      <c r="D1436" s="32" t="s">
        <v>2664</v>
      </c>
      <c r="E1436" s="33" t="s">
        <v>2665</v>
      </c>
      <c r="F1436" s="17" t="s">
        <v>4265</v>
      </c>
    </row>
    <row r="1437" spans="2:6">
      <c r="B1437" s="30" t="s">
        <v>1972</v>
      </c>
      <c r="C1437" s="31" t="s">
        <v>3380</v>
      </c>
      <c r="D1437" s="32" t="s">
        <v>2666</v>
      </c>
      <c r="E1437" s="33" t="s">
        <v>2667</v>
      </c>
      <c r="F1437" s="17" t="s">
        <v>4271</v>
      </c>
    </row>
    <row r="1438" spans="2:6">
      <c r="B1438" s="30" t="s">
        <v>1972</v>
      </c>
      <c r="C1438" s="31" t="s">
        <v>3380</v>
      </c>
      <c r="D1438" s="32" t="s">
        <v>2668</v>
      </c>
      <c r="E1438" s="33" t="s">
        <v>2669</v>
      </c>
      <c r="F1438" s="17" t="s">
        <v>4272</v>
      </c>
    </row>
    <row r="1439" spans="2:6">
      <c r="B1439" s="30" t="s">
        <v>1972</v>
      </c>
      <c r="C1439" s="31" t="s">
        <v>3380</v>
      </c>
      <c r="D1439" s="32" t="s">
        <v>2670</v>
      </c>
      <c r="E1439" s="33" t="s">
        <v>2671</v>
      </c>
      <c r="F1439" s="17" t="s">
        <v>4273</v>
      </c>
    </row>
    <row r="1440" spans="2:6">
      <c r="B1440" s="30" t="s">
        <v>1972</v>
      </c>
      <c r="C1440" s="31" t="s">
        <v>3380</v>
      </c>
      <c r="D1440" s="32" t="s">
        <v>2672</v>
      </c>
      <c r="E1440" s="33" t="s">
        <v>2673</v>
      </c>
      <c r="F1440" s="17" t="s">
        <v>4274</v>
      </c>
    </row>
    <row r="1441" spans="2:6">
      <c r="B1441" s="30" t="s">
        <v>1972</v>
      </c>
      <c r="C1441" s="31" t="s">
        <v>3380</v>
      </c>
      <c r="D1441" s="32" t="s">
        <v>2674</v>
      </c>
      <c r="E1441" s="33" t="s">
        <v>2675</v>
      </c>
      <c r="F1441" s="17" t="s">
        <v>4275</v>
      </c>
    </row>
    <row r="1442" spans="2:6">
      <c r="B1442" s="30" t="s">
        <v>1972</v>
      </c>
      <c r="C1442" s="31" t="s">
        <v>3380</v>
      </c>
      <c r="D1442" s="32" t="s">
        <v>2676</v>
      </c>
      <c r="E1442" s="33" t="s">
        <v>2677</v>
      </c>
      <c r="F1442" s="17" t="s">
        <v>4276</v>
      </c>
    </row>
    <row r="1443" spans="2:6">
      <c r="B1443" s="30" t="s">
        <v>1972</v>
      </c>
      <c r="C1443" s="31" t="s">
        <v>3380</v>
      </c>
      <c r="D1443" s="32" t="s">
        <v>2678</v>
      </c>
      <c r="E1443" s="33" t="s">
        <v>2679</v>
      </c>
      <c r="F1443" s="17" t="s">
        <v>4277</v>
      </c>
    </row>
    <row r="1444" spans="2:6">
      <c r="B1444" s="30" t="s">
        <v>1972</v>
      </c>
      <c r="C1444" s="31" t="s">
        <v>3380</v>
      </c>
      <c r="D1444" s="32" t="s">
        <v>2680</v>
      </c>
      <c r="E1444" s="33" t="s">
        <v>2681</v>
      </c>
      <c r="F1444" s="17" t="s">
        <v>4278</v>
      </c>
    </row>
    <row r="1445" spans="2:6">
      <c r="B1445" s="30" t="s">
        <v>1972</v>
      </c>
      <c r="C1445" s="31" t="s">
        <v>3381</v>
      </c>
      <c r="D1445" s="32" t="s">
        <v>2682</v>
      </c>
      <c r="E1445" s="33" t="s">
        <v>2683</v>
      </c>
      <c r="F1445" s="17" t="s">
        <v>4279</v>
      </c>
    </row>
    <row r="1446" spans="2:6">
      <c r="B1446" s="30" t="s">
        <v>1972</v>
      </c>
      <c r="C1446" s="31" t="s">
        <v>3381</v>
      </c>
      <c r="D1446" s="32" t="s">
        <v>2684</v>
      </c>
      <c r="E1446" s="33" t="s">
        <v>2685</v>
      </c>
      <c r="F1446" s="17" t="s">
        <v>4280</v>
      </c>
    </row>
    <row r="1447" spans="2:6">
      <c r="B1447" s="30" t="s">
        <v>1972</v>
      </c>
      <c r="C1447" s="31" t="s">
        <v>3381</v>
      </c>
      <c r="D1447" s="32" t="s">
        <v>2686</v>
      </c>
      <c r="E1447" s="33" t="s">
        <v>2687</v>
      </c>
      <c r="F1447" s="17" t="s">
        <v>4281</v>
      </c>
    </row>
    <row r="1448" spans="2:6">
      <c r="B1448" s="30" t="s">
        <v>1972</v>
      </c>
      <c r="C1448" s="31" t="s">
        <v>3381</v>
      </c>
      <c r="D1448" s="32" t="s">
        <v>2688</v>
      </c>
      <c r="E1448" s="33" t="s">
        <v>2689</v>
      </c>
      <c r="F1448" s="17" t="s">
        <v>4282</v>
      </c>
    </row>
    <row r="1449" spans="2:6">
      <c r="B1449" s="30" t="s">
        <v>1972</v>
      </c>
      <c r="C1449" s="31" t="s">
        <v>3381</v>
      </c>
      <c r="D1449" s="32" t="s">
        <v>2690</v>
      </c>
      <c r="E1449" s="33" t="s">
        <v>2691</v>
      </c>
      <c r="F1449" s="17" t="s">
        <v>4283</v>
      </c>
    </row>
    <row r="1450" spans="2:6">
      <c r="B1450" s="30" t="s">
        <v>1972</v>
      </c>
      <c r="C1450" s="31" t="s">
        <v>3381</v>
      </c>
      <c r="D1450" s="32" t="s">
        <v>2692</v>
      </c>
      <c r="E1450" s="33" t="s">
        <v>2693</v>
      </c>
      <c r="F1450" s="17" t="s">
        <v>4284</v>
      </c>
    </row>
    <row r="1451" spans="2:6">
      <c r="B1451" s="30" t="s">
        <v>1972</v>
      </c>
      <c r="C1451" s="31" t="s">
        <v>3381</v>
      </c>
      <c r="D1451" s="32" t="s">
        <v>2694</v>
      </c>
      <c r="E1451" s="33" t="s">
        <v>2695</v>
      </c>
      <c r="F1451" s="17" t="s">
        <v>4285</v>
      </c>
    </row>
    <row r="1452" spans="2:6">
      <c r="B1452" s="30" t="s">
        <v>1972</v>
      </c>
      <c r="C1452" s="31" t="s">
        <v>3381</v>
      </c>
      <c r="D1452" s="32" t="s">
        <v>2696</v>
      </c>
      <c r="E1452" s="33" t="s">
        <v>2697</v>
      </c>
      <c r="F1452" s="17" t="s">
        <v>4285</v>
      </c>
    </row>
    <row r="1453" spans="2:6">
      <c r="B1453" s="30" t="s">
        <v>1972</v>
      </c>
      <c r="C1453" s="31" t="s">
        <v>3381</v>
      </c>
      <c r="D1453" s="32" t="s">
        <v>2698</v>
      </c>
      <c r="E1453" s="33" t="s">
        <v>2699</v>
      </c>
      <c r="F1453" s="17" t="s">
        <v>4284</v>
      </c>
    </row>
    <row r="1454" spans="2:6">
      <c r="B1454" s="30" t="s">
        <v>1972</v>
      </c>
      <c r="C1454" s="31" t="s">
        <v>3381</v>
      </c>
      <c r="D1454" s="32" t="s">
        <v>2700</v>
      </c>
      <c r="E1454" s="33" t="s">
        <v>2701</v>
      </c>
      <c r="F1454" s="17" t="s">
        <v>4286</v>
      </c>
    </row>
    <row r="1455" spans="2:6">
      <c r="B1455" s="30" t="s">
        <v>1972</v>
      </c>
      <c r="C1455" s="31" t="s">
        <v>3381</v>
      </c>
      <c r="D1455" s="32" t="s">
        <v>2702</v>
      </c>
      <c r="E1455" s="33" t="s">
        <v>2703</v>
      </c>
      <c r="F1455" s="17" t="s">
        <v>4287</v>
      </c>
    </row>
    <row r="1456" spans="2:6">
      <c r="B1456" s="30" t="s">
        <v>1972</v>
      </c>
      <c r="C1456" s="31" t="s">
        <v>40</v>
      </c>
      <c r="D1456" s="32" t="s">
        <v>2704</v>
      </c>
      <c r="E1456" s="33" t="s">
        <v>2704</v>
      </c>
      <c r="F1456" s="17" t="s">
        <v>40</v>
      </c>
    </row>
    <row r="1457" spans="2:6">
      <c r="B1457" s="30" t="s">
        <v>1972</v>
      </c>
      <c r="C1457" s="31" t="s">
        <v>40</v>
      </c>
      <c r="D1457" s="32" t="s">
        <v>2705</v>
      </c>
      <c r="E1457" s="33" t="s">
        <v>2705</v>
      </c>
      <c r="F1457" s="17" t="s">
        <v>40</v>
      </c>
    </row>
    <row r="1458" spans="2:6">
      <c r="B1458" s="30" t="s">
        <v>2706</v>
      </c>
      <c r="C1458" s="31" t="s">
        <v>3382</v>
      </c>
      <c r="D1458" s="32" t="s">
        <v>2708</v>
      </c>
      <c r="E1458" s="33" t="s">
        <v>2709</v>
      </c>
      <c r="F1458" s="17" t="s">
        <v>4288</v>
      </c>
    </row>
    <row r="1459" spans="2:6">
      <c r="B1459" s="30" t="s">
        <v>2706</v>
      </c>
      <c r="C1459" s="31" t="s">
        <v>3382</v>
      </c>
      <c r="D1459" s="32" t="s">
        <v>2710</v>
      </c>
      <c r="E1459" s="33" t="s">
        <v>2711</v>
      </c>
      <c r="F1459" s="17" t="s">
        <v>4289</v>
      </c>
    </row>
    <row r="1460" spans="2:6">
      <c r="B1460" s="30" t="s">
        <v>2706</v>
      </c>
      <c r="C1460" s="31" t="s">
        <v>3383</v>
      </c>
      <c r="D1460" s="32" t="s">
        <v>2712</v>
      </c>
      <c r="E1460" s="33" t="s">
        <v>2713</v>
      </c>
      <c r="F1460" s="17" t="s">
        <v>4290</v>
      </c>
    </row>
    <row r="1461" spans="2:6">
      <c r="B1461" s="30" t="s">
        <v>2706</v>
      </c>
      <c r="C1461" s="31" t="s">
        <v>3382</v>
      </c>
      <c r="D1461" s="32" t="s">
        <v>2714</v>
      </c>
      <c r="E1461" s="33" t="s">
        <v>2715</v>
      </c>
      <c r="F1461" s="17" t="s">
        <v>4291</v>
      </c>
    </row>
    <row r="1462" spans="2:6">
      <c r="B1462" s="30" t="s">
        <v>2706</v>
      </c>
      <c r="C1462" s="31" t="s">
        <v>3382</v>
      </c>
      <c r="D1462" s="32" t="s">
        <v>2716</v>
      </c>
      <c r="E1462" s="33" t="s">
        <v>2717</v>
      </c>
      <c r="F1462" s="17" t="s">
        <v>4289</v>
      </c>
    </row>
    <row r="1463" spans="2:6">
      <c r="B1463" s="30" t="s">
        <v>2706</v>
      </c>
      <c r="C1463" s="31" t="s">
        <v>3382</v>
      </c>
      <c r="D1463" s="32" t="s">
        <v>2718</v>
      </c>
      <c r="E1463" s="33" t="s">
        <v>2719</v>
      </c>
      <c r="F1463" s="17" t="s">
        <v>4292</v>
      </c>
    </row>
    <row r="1464" spans="2:6">
      <c r="B1464" s="30" t="s">
        <v>2706</v>
      </c>
      <c r="C1464" s="31" t="s">
        <v>3382</v>
      </c>
      <c r="D1464" s="32" t="s">
        <v>2720</v>
      </c>
      <c r="E1464" s="33" t="s">
        <v>2721</v>
      </c>
      <c r="F1464" s="17" t="s">
        <v>4289</v>
      </c>
    </row>
    <row r="1465" spans="2:6">
      <c r="B1465" s="30" t="s">
        <v>2706</v>
      </c>
      <c r="C1465" s="31" t="s">
        <v>3384</v>
      </c>
      <c r="D1465" s="32" t="s">
        <v>2722</v>
      </c>
      <c r="E1465" s="33" t="s">
        <v>2723</v>
      </c>
      <c r="F1465" s="17" t="s">
        <v>4293</v>
      </c>
    </row>
    <row r="1466" spans="2:6">
      <c r="B1466" s="30" t="s">
        <v>2706</v>
      </c>
      <c r="C1466" s="31" t="s">
        <v>3382</v>
      </c>
      <c r="D1466" s="32" t="s">
        <v>2724</v>
      </c>
      <c r="E1466" s="33" t="s">
        <v>2725</v>
      </c>
      <c r="F1466" s="17" t="s">
        <v>4292</v>
      </c>
    </row>
    <row r="1467" spans="2:6">
      <c r="B1467" s="30" t="s">
        <v>2706</v>
      </c>
      <c r="C1467" s="31" t="s">
        <v>3385</v>
      </c>
      <c r="D1467" s="32" t="s">
        <v>2726</v>
      </c>
      <c r="E1467" s="33" t="s">
        <v>2727</v>
      </c>
      <c r="F1467" s="17" t="s">
        <v>4294</v>
      </c>
    </row>
    <row r="1468" spans="2:6">
      <c r="B1468" s="30" t="s">
        <v>2706</v>
      </c>
      <c r="C1468" s="31" t="s">
        <v>3382</v>
      </c>
      <c r="D1468" s="32" t="s">
        <v>2728</v>
      </c>
      <c r="E1468" s="33" t="s">
        <v>2729</v>
      </c>
      <c r="F1468" s="17" t="s">
        <v>4289</v>
      </c>
    </row>
    <row r="1469" spans="2:6">
      <c r="B1469" s="30" t="s">
        <v>2706</v>
      </c>
      <c r="C1469" s="31" t="s">
        <v>3384</v>
      </c>
      <c r="D1469" s="32" t="s">
        <v>2730</v>
      </c>
      <c r="E1469" s="33" t="s">
        <v>2731</v>
      </c>
      <c r="F1469" s="17" t="s">
        <v>4295</v>
      </c>
    </row>
    <row r="1470" spans="2:6">
      <c r="B1470" s="30" t="s">
        <v>2706</v>
      </c>
      <c r="C1470" s="31" t="s">
        <v>3382</v>
      </c>
      <c r="D1470" s="32" t="s">
        <v>2732</v>
      </c>
      <c r="E1470" s="33" t="s">
        <v>2733</v>
      </c>
      <c r="F1470" s="17" t="s">
        <v>4291</v>
      </c>
    </row>
    <row r="1471" spans="2:6">
      <c r="B1471" s="30" t="s">
        <v>2706</v>
      </c>
      <c r="C1471" s="31" t="s">
        <v>3382</v>
      </c>
      <c r="D1471" s="32" t="s">
        <v>2734</v>
      </c>
      <c r="E1471" s="33" t="s">
        <v>2735</v>
      </c>
      <c r="F1471" s="17" t="s">
        <v>4289</v>
      </c>
    </row>
    <row r="1472" spans="2:6">
      <c r="B1472" s="30" t="s">
        <v>2706</v>
      </c>
      <c r="C1472" s="31" t="s">
        <v>3384</v>
      </c>
      <c r="D1472" s="32" t="s">
        <v>2736</v>
      </c>
      <c r="E1472" s="33" t="s">
        <v>2737</v>
      </c>
      <c r="F1472" s="17" t="s">
        <v>4293</v>
      </c>
    </row>
    <row r="1473" spans="2:6">
      <c r="B1473" s="30" t="s">
        <v>2706</v>
      </c>
      <c r="C1473" s="31" t="s">
        <v>3383</v>
      </c>
      <c r="D1473" s="32" t="s">
        <v>2738</v>
      </c>
      <c r="E1473" s="33" t="s">
        <v>2739</v>
      </c>
      <c r="F1473" s="17" t="s">
        <v>4296</v>
      </c>
    </row>
    <row r="1474" spans="2:6">
      <c r="B1474" s="30" t="s">
        <v>2706</v>
      </c>
      <c r="C1474" s="31" t="s">
        <v>3382</v>
      </c>
      <c r="D1474" s="32" t="s">
        <v>2740</v>
      </c>
      <c r="E1474" s="33" t="s">
        <v>2741</v>
      </c>
      <c r="F1474" s="17" t="s">
        <v>4288</v>
      </c>
    </row>
    <row r="1475" spans="2:6">
      <c r="B1475" s="30" t="s">
        <v>2706</v>
      </c>
      <c r="C1475" s="31" t="s">
        <v>3384</v>
      </c>
      <c r="D1475" s="32" t="s">
        <v>2742</v>
      </c>
      <c r="E1475" s="33" t="s">
        <v>2743</v>
      </c>
      <c r="F1475" s="17" t="s">
        <v>4297</v>
      </c>
    </row>
    <row r="1476" spans="2:6">
      <c r="B1476" s="30" t="s">
        <v>2706</v>
      </c>
      <c r="C1476" s="31" t="s">
        <v>3382</v>
      </c>
      <c r="D1476" s="32" t="s">
        <v>2744</v>
      </c>
      <c r="E1476" s="33" t="s">
        <v>2745</v>
      </c>
      <c r="F1476" s="17" t="s">
        <v>4292</v>
      </c>
    </row>
    <row r="1477" spans="2:6">
      <c r="B1477" s="30" t="s">
        <v>2706</v>
      </c>
      <c r="C1477" s="31" t="s">
        <v>3386</v>
      </c>
      <c r="D1477" s="32" t="s">
        <v>2746</v>
      </c>
      <c r="E1477" s="33" t="s">
        <v>2747</v>
      </c>
      <c r="F1477" s="17" t="s">
        <v>4298</v>
      </c>
    </row>
    <row r="1478" spans="2:6">
      <c r="B1478" s="30" t="s">
        <v>2706</v>
      </c>
      <c r="C1478" s="31" t="s">
        <v>3383</v>
      </c>
      <c r="D1478" s="32" t="s">
        <v>2748</v>
      </c>
      <c r="E1478" s="33" t="s">
        <v>2749</v>
      </c>
      <c r="F1478" s="17" t="s">
        <v>4290</v>
      </c>
    </row>
    <row r="1479" spans="2:6">
      <c r="B1479" s="30" t="s">
        <v>2706</v>
      </c>
      <c r="C1479" s="31" t="s">
        <v>3382</v>
      </c>
      <c r="D1479" s="32" t="s">
        <v>2750</v>
      </c>
      <c r="E1479" s="33" t="s">
        <v>2751</v>
      </c>
      <c r="F1479" s="17" t="s">
        <v>4288</v>
      </c>
    </row>
    <row r="1480" spans="2:6">
      <c r="B1480" s="30" t="s">
        <v>2706</v>
      </c>
      <c r="C1480" s="31" t="s">
        <v>3384</v>
      </c>
      <c r="D1480" s="32" t="s">
        <v>2752</v>
      </c>
      <c r="E1480" s="33" t="s">
        <v>2753</v>
      </c>
      <c r="F1480" s="17" t="s">
        <v>4297</v>
      </c>
    </row>
    <row r="1481" spans="2:6">
      <c r="B1481" s="30" t="s">
        <v>2706</v>
      </c>
      <c r="C1481" s="31" t="s">
        <v>3384</v>
      </c>
      <c r="D1481" s="32" t="s">
        <v>2754</v>
      </c>
      <c r="E1481" s="33" t="s">
        <v>2755</v>
      </c>
      <c r="F1481" s="17" t="s">
        <v>4297</v>
      </c>
    </row>
    <row r="1482" spans="2:6">
      <c r="B1482" s="30" t="s">
        <v>2706</v>
      </c>
      <c r="C1482" s="31" t="s">
        <v>3386</v>
      </c>
      <c r="D1482" s="32" t="s">
        <v>2756</v>
      </c>
      <c r="E1482" s="33" t="s">
        <v>2757</v>
      </c>
      <c r="F1482" s="17" t="s">
        <v>4299</v>
      </c>
    </row>
    <row r="1483" spans="2:6">
      <c r="B1483" s="30" t="s">
        <v>2706</v>
      </c>
      <c r="C1483" s="31" t="s">
        <v>3385</v>
      </c>
      <c r="D1483" s="32" t="s">
        <v>2758</v>
      </c>
      <c r="E1483" s="33" t="s">
        <v>2759</v>
      </c>
      <c r="F1483" s="17" t="s">
        <v>4300</v>
      </c>
    </row>
    <row r="1484" spans="2:6">
      <c r="B1484" s="30" t="s">
        <v>2706</v>
      </c>
      <c r="C1484" s="31" t="s">
        <v>3386</v>
      </c>
      <c r="D1484" s="32" t="s">
        <v>2760</v>
      </c>
      <c r="E1484" s="33" t="s">
        <v>2761</v>
      </c>
      <c r="F1484" s="17" t="s">
        <v>4301</v>
      </c>
    </row>
    <row r="1485" spans="2:6">
      <c r="B1485" s="30" t="s">
        <v>2706</v>
      </c>
      <c r="C1485" s="31" t="s">
        <v>3382</v>
      </c>
      <c r="D1485" s="32" t="s">
        <v>2762</v>
      </c>
      <c r="E1485" s="33" t="s">
        <v>2763</v>
      </c>
      <c r="F1485" s="17" t="s">
        <v>4288</v>
      </c>
    </row>
    <row r="1486" spans="2:6">
      <c r="B1486" s="30" t="s">
        <v>2706</v>
      </c>
      <c r="C1486" s="31" t="s">
        <v>3384</v>
      </c>
      <c r="D1486" s="32" t="s">
        <v>2764</v>
      </c>
      <c r="E1486" s="33" t="s">
        <v>2765</v>
      </c>
      <c r="F1486" s="17" t="s">
        <v>4293</v>
      </c>
    </row>
    <row r="1487" spans="2:6">
      <c r="B1487" s="30" t="s">
        <v>2706</v>
      </c>
      <c r="C1487" s="31" t="s">
        <v>3382</v>
      </c>
      <c r="D1487" s="32" t="s">
        <v>2766</v>
      </c>
      <c r="E1487" s="33" t="s">
        <v>2767</v>
      </c>
      <c r="F1487" s="17" t="s">
        <v>4291</v>
      </c>
    </row>
    <row r="1488" spans="2:6">
      <c r="B1488" s="30" t="s">
        <v>2706</v>
      </c>
      <c r="C1488" s="31" t="s">
        <v>3382</v>
      </c>
      <c r="D1488" s="32" t="s">
        <v>2768</v>
      </c>
      <c r="E1488" s="33" t="s">
        <v>2769</v>
      </c>
      <c r="F1488" s="17" t="s">
        <v>4289</v>
      </c>
    </row>
    <row r="1489" spans="2:6">
      <c r="B1489" s="30" t="s">
        <v>2706</v>
      </c>
      <c r="C1489" s="31" t="s">
        <v>3384</v>
      </c>
      <c r="D1489" s="32" t="s">
        <v>2770</v>
      </c>
      <c r="E1489" s="33" t="s">
        <v>2771</v>
      </c>
      <c r="F1489" s="17" t="s">
        <v>4293</v>
      </c>
    </row>
    <row r="1490" spans="2:6">
      <c r="B1490" s="30" t="s">
        <v>2706</v>
      </c>
      <c r="C1490" s="31" t="s">
        <v>3384</v>
      </c>
      <c r="D1490" s="32" t="s">
        <v>2772</v>
      </c>
      <c r="E1490" s="33" t="s">
        <v>2773</v>
      </c>
      <c r="F1490" s="17" t="s">
        <v>4293</v>
      </c>
    </row>
    <row r="1491" spans="2:6">
      <c r="B1491" s="30" t="s">
        <v>2706</v>
      </c>
      <c r="C1491" s="31" t="s">
        <v>3382</v>
      </c>
      <c r="D1491" s="32" t="s">
        <v>2774</v>
      </c>
      <c r="E1491" s="33" t="s">
        <v>2775</v>
      </c>
      <c r="F1491" s="17" t="s">
        <v>4289</v>
      </c>
    </row>
    <row r="1492" spans="2:6">
      <c r="B1492" s="30" t="s">
        <v>2706</v>
      </c>
      <c r="C1492" s="31" t="s">
        <v>3382</v>
      </c>
      <c r="D1492" s="32" t="s">
        <v>2776</v>
      </c>
      <c r="E1492" s="33" t="s">
        <v>2777</v>
      </c>
      <c r="F1492" s="17" t="s">
        <v>4288</v>
      </c>
    </row>
    <row r="1493" spans="2:6">
      <c r="B1493" s="30" t="s">
        <v>2706</v>
      </c>
      <c r="C1493" s="31" t="s">
        <v>3386</v>
      </c>
      <c r="D1493" s="32" t="s">
        <v>2778</v>
      </c>
      <c r="E1493" s="33" t="s">
        <v>2779</v>
      </c>
      <c r="F1493" s="17" t="s">
        <v>4302</v>
      </c>
    </row>
    <row r="1494" spans="2:6">
      <c r="B1494" s="30" t="s">
        <v>2706</v>
      </c>
      <c r="C1494" s="31" t="s">
        <v>3386</v>
      </c>
      <c r="D1494" s="32" t="s">
        <v>2780</v>
      </c>
      <c r="E1494" s="33" t="s">
        <v>2781</v>
      </c>
      <c r="F1494" s="17" t="s">
        <v>4299</v>
      </c>
    </row>
    <row r="1495" spans="2:6">
      <c r="B1495" s="30" t="s">
        <v>2706</v>
      </c>
      <c r="C1495" s="31" t="s">
        <v>3387</v>
      </c>
      <c r="D1495" s="32" t="s">
        <v>2782</v>
      </c>
      <c r="E1495" s="33" t="s">
        <v>2782</v>
      </c>
      <c r="F1495" s="17" t="s">
        <v>4303</v>
      </c>
    </row>
    <row r="1496" spans="2:6">
      <c r="B1496" s="30" t="s">
        <v>2706</v>
      </c>
      <c r="C1496" s="31" t="s">
        <v>3387</v>
      </c>
      <c r="D1496" s="32" t="s">
        <v>2783</v>
      </c>
      <c r="E1496" s="33" t="s">
        <v>2784</v>
      </c>
      <c r="F1496" s="17" t="s">
        <v>4304</v>
      </c>
    </row>
    <row r="1497" spans="2:6">
      <c r="B1497" s="30" t="s">
        <v>2706</v>
      </c>
      <c r="C1497" s="31" t="s">
        <v>3388</v>
      </c>
      <c r="D1497" s="32" t="s">
        <v>2785</v>
      </c>
      <c r="E1497" s="33" t="s">
        <v>2786</v>
      </c>
      <c r="F1497" s="17" t="s">
        <v>4305</v>
      </c>
    </row>
    <row r="1498" spans="2:6">
      <c r="B1498" s="30" t="s">
        <v>2706</v>
      </c>
      <c r="C1498" s="31" t="s">
        <v>3386</v>
      </c>
      <c r="D1498" s="32" t="s">
        <v>2787</v>
      </c>
      <c r="E1498" s="33" t="s">
        <v>2788</v>
      </c>
      <c r="F1498" s="17" t="s">
        <v>4298</v>
      </c>
    </row>
    <row r="1499" spans="2:6">
      <c r="B1499" s="30" t="s">
        <v>2706</v>
      </c>
      <c r="C1499" s="31" t="s">
        <v>3388</v>
      </c>
      <c r="D1499" s="32" t="s">
        <v>2789</v>
      </c>
      <c r="E1499" s="33" t="s">
        <v>2790</v>
      </c>
      <c r="F1499" s="17" t="s">
        <v>4306</v>
      </c>
    </row>
    <row r="1500" spans="2:6">
      <c r="B1500" s="30" t="s">
        <v>2706</v>
      </c>
      <c r="C1500" s="31" t="s">
        <v>3386</v>
      </c>
      <c r="D1500" s="32" t="s">
        <v>2791</v>
      </c>
      <c r="E1500" s="33" t="s">
        <v>2792</v>
      </c>
      <c r="F1500" s="17" t="s">
        <v>4299</v>
      </c>
    </row>
    <row r="1501" spans="2:6">
      <c r="B1501" s="30" t="s">
        <v>2706</v>
      </c>
      <c r="C1501" s="31" t="s">
        <v>3388</v>
      </c>
      <c r="D1501" s="32" t="s">
        <v>2793</v>
      </c>
      <c r="E1501" s="33" t="s">
        <v>2794</v>
      </c>
      <c r="F1501" s="17" t="s">
        <v>4307</v>
      </c>
    </row>
    <row r="1502" spans="2:6">
      <c r="B1502" s="30" t="s">
        <v>2706</v>
      </c>
      <c r="C1502" s="31" t="s">
        <v>3388</v>
      </c>
      <c r="D1502" s="32" t="s">
        <v>2795</v>
      </c>
      <c r="E1502" s="33" t="s">
        <v>2796</v>
      </c>
      <c r="F1502" s="17" t="s">
        <v>4308</v>
      </c>
    </row>
    <row r="1503" spans="2:6">
      <c r="B1503" s="30" t="s">
        <v>2706</v>
      </c>
      <c r="C1503" s="31" t="s">
        <v>3386</v>
      </c>
      <c r="D1503" s="32" t="s">
        <v>2797</v>
      </c>
      <c r="E1503" s="33" t="s">
        <v>2798</v>
      </c>
      <c r="F1503" s="17" t="s">
        <v>4302</v>
      </c>
    </row>
    <row r="1504" spans="2:6">
      <c r="B1504" s="30" t="s">
        <v>2706</v>
      </c>
      <c r="C1504" s="31" t="s">
        <v>3386</v>
      </c>
      <c r="D1504" s="32" t="s">
        <v>2799</v>
      </c>
      <c r="E1504" s="33" t="s">
        <v>2800</v>
      </c>
      <c r="F1504" s="17" t="s">
        <v>4301</v>
      </c>
    </row>
    <row r="1505" spans="2:6">
      <c r="B1505" s="30" t="s">
        <v>2706</v>
      </c>
      <c r="C1505" s="31" t="s">
        <v>3387</v>
      </c>
      <c r="D1505" s="32" t="s">
        <v>2801</v>
      </c>
      <c r="E1505" s="33" t="s">
        <v>2802</v>
      </c>
      <c r="F1505" s="17" t="s">
        <v>4309</v>
      </c>
    </row>
    <row r="1506" spans="2:6">
      <c r="B1506" s="30" t="s">
        <v>2706</v>
      </c>
      <c r="C1506" s="31" t="s">
        <v>3387</v>
      </c>
      <c r="D1506" s="32" t="s">
        <v>2803</v>
      </c>
      <c r="E1506" s="33" t="s">
        <v>2804</v>
      </c>
      <c r="F1506" s="17" t="s">
        <v>4303</v>
      </c>
    </row>
    <row r="1507" spans="2:6">
      <c r="B1507" s="30" t="s">
        <v>2706</v>
      </c>
      <c r="C1507" s="31" t="s">
        <v>3387</v>
      </c>
      <c r="D1507" s="32" t="s">
        <v>2805</v>
      </c>
      <c r="E1507" s="33" t="s">
        <v>2806</v>
      </c>
      <c r="F1507" s="17" t="s">
        <v>4310</v>
      </c>
    </row>
    <row r="1508" spans="2:6">
      <c r="B1508" s="30" t="s">
        <v>2706</v>
      </c>
      <c r="C1508" s="31" t="s">
        <v>3388</v>
      </c>
      <c r="D1508" s="32" t="s">
        <v>2807</v>
      </c>
      <c r="E1508" s="33" t="s">
        <v>2808</v>
      </c>
      <c r="F1508" s="17" t="s">
        <v>4305</v>
      </c>
    </row>
    <row r="1509" spans="2:6">
      <c r="B1509" s="30" t="s">
        <v>2706</v>
      </c>
      <c r="C1509" s="31" t="s">
        <v>3387</v>
      </c>
      <c r="D1509" s="32" t="s">
        <v>2809</v>
      </c>
      <c r="E1509" s="33" t="s">
        <v>2810</v>
      </c>
      <c r="F1509" s="17" t="s">
        <v>4303</v>
      </c>
    </row>
    <row r="1510" spans="2:6">
      <c r="B1510" s="30" t="s">
        <v>2706</v>
      </c>
      <c r="C1510" s="31" t="s">
        <v>3387</v>
      </c>
      <c r="D1510" s="32" t="s">
        <v>2811</v>
      </c>
      <c r="E1510" s="33" t="s">
        <v>2812</v>
      </c>
      <c r="F1510" s="17" t="s">
        <v>4303</v>
      </c>
    </row>
    <row r="1511" spans="2:6">
      <c r="B1511" s="30" t="s">
        <v>2706</v>
      </c>
      <c r="C1511" s="31" t="s">
        <v>3387</v>
      </c>
      <c r="D1511" s="32" t="s">
        <v>2813</v>
      </c>
      <c r="E1511" s="33" t="s">
        <v>2814</v>
      </c>
      <c r="F1511" s="17" t="s">
        <v>4304</v>
      </c>
    </row>
    <row r="1512" spans="2:6">
      <c r="B1512" s="30" t="s">
        <v>2706</v>
      </c>
      <c r="C1512" s="31" t="s">
        <v>3386</v>
      </c>
      <c r="D1512" s="32" t="s">
        <v>2815</v>
      </c>
      <c r="E1512" s="33" t="s">
        <v>2816</v>
      </c>
      <c r="F1512" s="17" t="s">
        <v>4299</v>
      </c>
    </row>
    <row r="1513" spans="2:6">
      <c r="B1513" s="30" t="s">
        <v>2706</v>
      </c>
      <c r="C1513" s="31" t="s">
        <v>3387</v>
      </c>
      <c r="D1513" s="32" t="s">
        <v>2817</v>
      </c>
      <c r="E1513" s="33" t="s">
        <v>2818</v>
      </c>
      <c r="F1513" s="17" t="s">
        <v>4311</v>
      </c>
    </row>
    <row r="1514" spans="2:6">
      <c r="B1514" s="30" t="s">
        <v>2706</v>
      </c>
      <c r="C1514" s="31" t="s">
        <v>3387</v>
      </c>
      <c r="D1514" s="32" t="s">
        <v>2819</v>
      </c>
      <c r="E1514" s="33" t="s">
        <v>2820</v>
      </c>
      <c r="F1514" s="17" t="s">
        <v>4312</v>
      </c>
    </row>
    <row r="1515" spans="2:6">
      <c r="B1515" s="30" t="s">
        <v>2706</v>
      </c>
      <c r="C1515" s="31" t="s">
        <v>3387</v>
      </c>
      <c r="D1515" s="32" t="s">
        <v>2821</v>
      </c>
      <c r="E1515" s="33" t="s">
        <v>2822</v>
      </c>
      <c r="F1515" s="17" t="s">
        <v>4313</v>
      </c>
    </row>
    <row r="1516" spans="2:6">
      <c r="B1516" s="30" t="s">
        <v>2706</v>
      </c>
      <c r="C1516" s="31" t="s">
        <v>3386</v>
      </c>
      <c r="D1516" s="32" t="s">
        <v>2823</v>
      </c>
      <c r="E1516" s="33" t="s">
        <v>2824</v>
      </c>
      <c r="F1516" s="17" t="s">
        <v>4301</v>
      </c>
    </row>
    <row r="1517" spans="2:6">
      <c r="B1517" s="30" t="s">
        <v>2706</v>
      </c>
      <c r="C1517" s="31" t="s">
        <v>3386</v>
      </c>
      <c r="D1517" s="32" t="s">
        <v>2825</v>
      </c>
      <c r="E1517" s="33" t="s">
        <v>2826</v>
      </c>
      <c r="F1517" s="17" t="s">
        <v>4301</v>
      </c>
    </row>
    <row r="1518" spans="2:6">
      <c r="B1518" s="30" t="s">
        <v>2706</v>
      </c>
      <c r="C1518" s="31" t="s">
        <v>3386</v>
      </c>
      <c r="D1518" s="32" t="s">
        <v>2827</v>
      </c>
      <c r="E1518" s="33" t="s">
        <v>2828</v>
      </c>
      <c r="F1518" s="17" t="s">
        <v>4301</v>
      </c>
    </row>
    <row r="1519" spans="2:6">
      <c r="B1519" s="30" t="s">
        <v>2706</v>
      </c>
      <c r="C1519" s="31" t="s">
        <v>3387</v>
      </c>
      <c r="D1519" s="32" t="s">
        <v>2829</v>
      </c>
      <c r="E1519" s="33" t="s">
        <v>2830</v>
      </c>
      <c r="F1519" s="17" t="s">
        <v>4311</v>
      </c>
    </row>
    <row r="1520" spans="2:6">
      <c r="B1520" s="30" t="s">
        <v>2706</v>
      </c>
      <c r="C1520" s="31" t="s">
        <v>3387</v>
      </c>
      <c r="D1520" s="32" t="s">
        <v>2831</v>
      </c>
      <c r="E1520" s="33" t="s">
        <v>2832</v>
      </c>
      <c r="F1520" s="17" t="s">
        <v>4314</v>
      </c>
    </row>
    <row r="1521" spans="2:6">
      <c r="B1521" s="30" t="s">
        <v>2706</v>
      </c>
      <c r="C1521" s="31" t="s">
        <v>3387</v>
      </c>
      <c r="D1521" s="32" t="s">
        <v>2833</v>
      </c>
      <c r="E1521" s="33" t="s">
        <v>2834</v>
      </c>
      <c r="F1521" s="17" t="s">
        <v>4315</v>
      </c>
    </row>
    <row r="1522" spans="2:6">
      <c r="B1522" s="30" t="s">
        <v>2706</v>
      </c>
      <c r="C1522" s="31" t="s">
        <v>3386</v>
      </c>
      <c r="D1522" s="32" t="s">
        <v>2835</v>
      </c>
      <c r="E1522" s="33" t="s">
        <v>2836</v>
      </c>
      <c r="F1522" s="17" t="s">
        <v>4301</v>
      </c>
    </row>
    <row r="1523" spans="2:6">
      <c r="B1523" s="30" t="s">
        <v>2706</v>
      </c>
      <c r="C1523" s="31" t="s">
        <v>3387</v>
      </c>
      <c r="D1523" s="32" t="s">
        <v>2837</v>
      </c>
      <c r="E1523" s="33" t="s">
        <v>2838</v>
      </c>
      <c r="F1523" s="17" t="s">
        <v>4316</v>
      </c>
    </row>
    <row r="1524" spans="2:6">
      <c r="B1524" s="30" t="s">
        <v>2706</v>
      </c>
      <c r="C1524" s="31" t="s">
        <v>3387</v>
      </c>
      <c r="D1524" s="32" t="s">
        <v>2839</v>
      </c>
      <c r="E1524" s="33" t="s">
        <v>2840</v>
      </c>
      <c r="F1524" s="17" t="s">
        <v>4304</v>
      </c>
    </row>
    <row r="1525" spans="2:6">
      <c r="B1525" s="30" t="s">
        <v>2706</v>
      </c>
      <c r="C1525" s="31" t="s">
        <v>3387</v>
      </c>
      <c r="D1525" s="32" t="s">
        <v>2841</v>
      </c>
      <c r="E1525" s="33" t="s">
        <v>2842</v>
      </c>
      <c r="F1525" s="17" t="s">
        <v>4303</v>
      </c>
    </row>
    <row r="1526" spans="2:6">
      <c r="B1526" s="30" t="s">
        <v>2706</v>
      </c>
      <c r="C1526" s="31" t="s">
        <v>3386</v>
      </c>
      <c r="D1526" s="32" t="s">
        <v>2843</v>
      </c>
      <c r="E1526" s="33" t="s">
        <v>2844</v>
      </c>
      <c r="F1526" s="17" t="s">
        <v>4301</v>
      </c>
    </row>
    <row r="1527" spans="2:6">
      <c r="B1527" s="30" t="s">
        <v>2706</v>
      </c>
      <c r="C1527" s="31" t="s">
        <v>3387</v>
      </c>
      <c r="D1527" s="32" t="s">
        <v>2845</v>
      </c>
      <c r="E1527" s="33" t="s">
        <v>2846</v>
      </c>
      <c r="F1527" s="17" t="s">
        <v>4317</v>
      </c>
    </row>
    <row r="1528" spans="2:6">
      <c r="B1528" s="30" t="s">
        <v>2706</v>
      </c>
      <c r="C1528" s="31" t="s">
        <v>3388</v>
      </c>
      <c r="D1528" s="32" t="s">
        <v>2847</v>
      </c>
      <c r="E1528" s="33" t="s">
        <v>2848</v>
      </c>
      <c r="F1528" s="17" t="s">
        <v>4306</v>
      </c>
    </row>
    <row r="1529" spans="2:6">
      <c r="B1529" s="30" t="s">
        <v>2706</v>
      </c>
      <c r="C1529" s="31" t="s">
        <v>3387</v>
      </c>
      <c r="D1529" s="32" t="s">
        <v>2849</v>
      </c>
      <c r="E1529" s="33" t="s">
        <v>2850</v>
      </c>
      <c r="F1529" s="17" t="s">
        <v>4316</v>
      </c>
    </row>
    <row r="1530" spans="2:6">
      <c r="B1530" s="30" t="s">
        <v>2706</v>
      </c>
      <c r="C1530" s="31" t="s">
        <v>3387</v>
      </c>
      <c r="D1530" s="32" t="s">
        <v>2851</v>
      </c>
      <c r="E1530" s="33" t="s">
        <v>2852</v>
      </c>
      <c r="F1530" s="17" t="s">
        <v>4318</v>
      </c>
    </row>
    <row r="1531" spans="2:6">
      <c r="B1531" s="30" t="s">
        <v>2706</v>
      </c>
      <c r="C1531" s="31" t="s">
        <v>3387</v>
      </c>
      <c r="D1531" s="32" t="s">
        <v>2853</v>
      </c>
      <c r="E1531" s="33" t="s">
        <v>2854</v>
      </c>
      <c r="F1531" s="17" t="s">
        <v>4310</v>
      </c>
    </row>
    <row r="1532" spans="2:6">
      <c r="B1532" s="30" t="s">
        <v>2706</v>
      </c>
      <c r="C1532" s="31" t="s">
        <v>3387</v>
      </c>
      <c r="D1532" s="32" t="s">
        <v>2855</v>
      </c>
      <c r="E1532" s="33" t="s">
        <v>2856</v>
      </c>
      <c r="F1532" s="17" t="s">
        <v>4310</v>
      </c>
    </row>
    <row r="1533" spans="2:6">
      <c r="B1533" s="30" t="s">
        <v>2706</v>
      </c>
      <c r="C1533" s="31" t="s">
        <v>3387</v>
      </c>
      <c r="D1533" s="32" t="s">
        <v>2857</v>
      </c>
      <c r="E1533" s="33" t="s">
        <v>2858</v>
      </c>
      <c r="F1533" s="17" t="s">
        <v>4304</v>
      </c>
    </row>
    <row r="1534" spans="2:6">
      <c r="B1534" s="30" t="s">
        <v>2706</v>
      </c>
      <c r="C1534" s="31" t="s">
        <v>3387</v>
      </c>
      <c r="D1534" s="32" t="s">
        <v>2859</v>
      </c>
      <c r="E1534" s="33" t="s">
        <v>2860</v>
      </c>
      <c r="F1534" s="17" t="s">
        <v>4316</v>
      </c>
    </row>
    <row r="1535" spans="2:6">
      <c r="B1535" s="30" t="s">
        <v>2706</v>
      </c>
      <c r="C1535" s="31" t="s">
        <v>3387</v>
      </c>
      <c r="D1535" s="32" t="s">
        <v>2861</v>
      </c>
      <c r="E1535" s="33" t="s">
        <v>2862</v>
      </c>
      <c r="F1535" s="17" t="s">
        <v>4310</v>
      </c>
    </row>
    <row r="1536" spans="2:6">
      <c r="B1536" s="30" t="s">
        <v>2706</v>
      </c>
      <c r="C1536" s="31" t="s">
        <v>3387</v>
      </c>
      <c r="D1536" s="32" t="s">
        <v>2863</v>
      </c>
      <c r="E1536" s="33" t="s">
        <v>2864</v>
      </c>
      <c r="F1536" s="17" t="s">
        <v>4304</v>
      </c>
    </row>
    <row r="1537" spans="2:6">
      <c r="B1537" s="30" t="s">
        <v>2706</v>
      </c>
      <c r="C1537" s="31" t="s">
        <v>3387</v>
      </c>
      <c r="D1537" s="32" t="s">
        <v>2865</v>
      </c>
      <c r="E1537" s="33" t="s">
        <v>2866</v>
      </c>
      <c r="F1537" s="17" t="s">
        <v>4311</v>
      </c>
    </row>
    <row r="1538" spans="2:6">
      <c r="B1538" s="30" t="s">
        <v>2706</v>
      </c>
      <c r="C1538" s="31" t="s">
        <v>3388</v>
      </c>
      <c r="D1538" s="32" t="s">
        <v>2867</v>
      </c>
      <c r="E1538" s="33" t="s">
        <v>2868</v>
      </c>
      <c r="F1538" s="17" t="s">
        <v>4319</v>
      </c>
    </row>
    <row r="1539" spans="2:6">
      <c r="B1539" s="30" t="s">
        <v>2706</v>
      </c>
      <c r="C1539" s="31" t="s">
        <v>3387</v>
      </c>
      <c r="D1539" s="32" t="s">
        <v>2869</v>
      </c>
      <c r="E1539" s="33" t="s">
        <v>2870</v>
      </c>
      <c r="F1539" s="17" t="s">
        <v>4304</v>
      </c>
    </row>
    <row r="1540" spans="2:6">
      <c r="B1540" s="30" t="s">
        <v>2706</v>
      </c>
      <c r="C1540" s="31" t="s">
        <v>3387</v>
      </c>
      <c r="D1540" s="32" t="s">
        <v>2871</v>
      </c>
      <c r="E1540" s="33" t="s">
        <v>2872</v>
      </c>
      <c r="F1540" s="17" t="s">
        <v>4310</v>
      </c>
    </row>
    <row r="1541" spans="2:6">
      <c r="B1541" s="30" t="s">
        <v>2706</v>
      </c>
      <c r="C1541" s="31" t="s">
        <v>3386</v>
      </c>
      <c r="D1541" s="32" t="s">
        <v>2873</v>
      </c>
      <c r="E1541" s="33" t="s">
        <v>2874</v>
      </c>
      <c r="F1541" s="17" t="s">
        <v>4301</v>
      </c>
    </row>
    <row r="1542" spans="2:6">
      <c r="B1542" s="30" t="s">
        <v>2706</v>
      </c>
      <c r="C1542" s="31" t="s">
        <v>3384</v>
      </c>
      <c r="D1542" s="32" t="s">
        <v>2875</v>
      </c>
      <c r="E1542" s="33" t="s">
        <v>2875</v>
      </c>
      <c r="F1542" s="17" t="s">
        <v>4295</v>
      </c>
    </row>
    <row r="1543" spans="2:6">
      <c r="B1543" s="30" t="s">
        <v>2706</v>
      </c>
      <c r="C1543" s="31" t="s">
        <v>3386</v>
      </c>
      <c r="D1543" s="32" t="s">
        <v>2876</v>
      </c>
      <c r="E1543" s="33" t="s">
        <v>2877</v>
      </c>
      <c r="F1543" s="17" t="s">
        <v>4301</v>
      </c>
    </row>
    <row r="1544" spans="2:6">
      <c r="B1544" s="30" t="s">
        <v>2706</v>
      </c>
      <c r="C1544" s="31" t="s">
        <v>3384</v>
      </c>
      <c r="D1544" s="32" t="s">
        <v>2878</v>
      </c>
      <c r="E1544" s="33" t="s">
        <v>2879</v>
      </c>
      <c r="F1544" s="17" t="s">
        <v>4293</v>
      </c>
    </row>
    <row r="1545" spans="2:6">
      <c r="B1545" s="30" t="s">
        <v>2706</v>
      </c>
      <c r="C1545" s="31" t="s">
        <v>3386</v>
      </c>
      <c r="D1545" s="32" t="s">
        <v>2880</v>
      </c>
      <c r="E1545" s="33" t="s">
        <v>2881</v>
      </c>
      <c r="F1545" s="17" t="s">
        <v>4302</v>
      </c>
    </row>
    <row r="1546" spans="2:6">
      <c r="B1546" s="30" t="s">
        <v>2706</v>
      </c>
      <c r="C1546" s="31" t="s">
        <v>3386</v>
      </c>
      <c r="D1546" s="32" t="s">
        <v>2882</v>
      </c>
      <c r="E1546" s="33" t="s">
        <v>2883</v>
      </c>
      <c r="F1546" s="17" t="s">
        <v>4302</v>
      </c>
    </row>
    <row r="1547" spans="2:6">
      <c r="B1547" s="30" t="s">
        <v>2706</v>
      </c>
      <c r="C1547" s="31" t="s">
        <v>3384</v>
      </c>
      <c r="D1547" s="32" t="s">
        <v>2884</v>
      </c>
      <c r="E1547" s="33" t="s">
        <v>2885</v>
      </c>
      <c r="F1547" s="17" t="s">
        <v>4293</v>
      </c>
    </row>
    <row r="1548" spans="2:6">
      <c r="B1548" s="30" t="s">
        <v>2706</v>
      </c>
      <c r="C1548" s="31" t="s">
        <v>3383</v>
      </c>
      <c r="D1548" s="32" t="s">
        <v>2886</v>
      </c>
      <c r="E1548" s="33" t="s">
        <v>2887</v>
      </c>
      <c r="F1548" s="17" t="s">
        <v>4320</v>
      </c>
    </row>
    <row r="1549" spans="2:6">
      <c r="B1549" s="30" t="s">
        <v>2706</v>
      </c>
      <c r="C1549" s="31" t="s">
        <v>3385</v>
      </c>
      <c r="D1549" s="32" t="s">
        <v>2888</v>
      </c>
      <c r="E1549" s="33" t="s">
        <v>2889</v>
      </c>
      <c r="F1549" s="17" t="s">
        <v>4321</v>
      </c>
    </row>
    <row r="1550" spans="2:6">
      <c r="B1550" s="30" t="s">
        <v>2706</v>
      </c>
      <c r="C1550" s="31" t="s">
        <v>3383</v>
      </c>
      <c r="D1550" s="32" t="s">
        <v>2890</v>
      </c>
      <c r="E1550" s="33" t="s">
        <v>2891</v>
      </c>
      <c r="F1550" s="17" t="s">
        <v>4320</v>
      </c>
    </row>
    <row r="1551" spans="2:6">
      <c r="B1551" s="30" t="s">
        <v>2706</v>
      </c>
      <c r="C1551" s="31" t="s">
        <v>3383</v>
      </c>
      <c r="D1551" s="32" t="s">
        <v>2892</v>
      </c>
      <c r="E1551" s="33" t="s">
        <v>2893</v>
      </c>
      <c r="F1551" s="17" t="s">
        <v>4296</v>
      </c>
    </row>
    <row r="1552" spans="2:6">
      <c r="B1552" s="30" t="s">
        <v>2706</v>
      </c>
      <c r="C1552" s="31" t="s">
        <v>3384</v>
      </c>
      <c r="D1552" s="32" t="s">
        <v>2894</v>
      </c>
      <c r="E1552" s="33" t="s">
        <v>2895</v>
      </c>
      <c r="F1552" s="17" t="s">
        <v>4295</v>
      </c>
    </row>
    <row r="1553" spans="2:6">
      <c r="B1553" s="30" t="s">
        <v>2706</v>
      </c>
      <c r="C1553" s="31" t="s">
        <v>3384</v>
      </c>
      <c r="D1553" s="32" t="s">
        <v>2896</v>
      </c>
      <c r="E1553" s="33" t="s">
        <v>2897</v>
      </c>
      <c r="F1553" s="17" t="s">
        <v>4295</v>
      </c>
    </row>
    <row r="1554" spans="2:6">
      <c r="B1554" s="30" t="s">
        <v>2706</v>
      </c>
      <c r="C1554" s="31" t="s">
        <v>3383</v>
      </c>
      <c r="D1554" s="32" t="s">
        <v>2898</v>
      </c>
      <c r="E1554" s="33" t="s">
        <v>2899</v>
      </c>
      <c r="F1554" s="17" t="s">
        <v>4322</v>
      </c>
    </row>
    <row r="1555" spans="2:6">
      <c r="B1555" s="30" t="s">
        <v>2706</v>
      </c>
      <c r="C1555" s="31" t="s">
        <v>3383</v>
      </c>
      <c r="D1555" s="32" t="s">
        <v>2900</v>
      </c>
      <c r="E1555" s="33" t="s">
        <v>2901</v>
      </c>
      <c r="F1555" s="17" t="s">
        <v>4322</v>
      </c>
    </row>
    <row r="1556" spans="2:6">
      <c r="B1556" s="30" t="s">
        <v>2706</v>
      </c>
      <c r="C1556" s="31" t="s">
        <v>3383</v>
      </c>
      <c r="D1556" s="32" t="s">
        <v>2902</v>
      </c>
      <c r="E1556" s="33" t="s">
        <v>2903</v>
      </c>
      <c r="F1556" s="17" t="s">
        <v>4322</v>
      </c>
    </row>
    <row r="1557" spans="2:6">
      <c r="B1557" s="30" t="s">
        <v>2706</v>
      </c>
      <c r="C1557" s="31" t="s">
        <v>3383</v>
      </c>
      <c r="D1557" s="32" t="s">
        <v>2904</v>
      </c>
      <c r="E1557" s="33" t="s">
        <v>2905</v>
      </c>
      <c r="F1557" s="17" t="s">
        <v>4322</v>
      </c>
    </row>
    <row r="1558" spans="2:6">
      <c r="B1558" s="30" t="s">
        <v>2706</v>
      </c>
      <c r="C1558" s="31" t="s">
        <v>3384</v>
      </c>
      <c r="D1558" s="32" t="s">
        <v>2906</v>
      </c>
      <c r="E1558" s="33" t="s">
        <v>2907</v>
      </c>
      <c r="F1558" s="17" t="s">
        <v>4295</v>
      </c>
    </row>
    <row r="1559" spans="2:6">
      <c r="B1559" s="30" t="s">
        <v>2706</v>
      </c>
      <c r="C1559" s="31" t="s">
        <v>3383</v>
      </c>
      <c r="D1559" s="32" t="s">
        <v>2908</v>
      </c>
      <c r="E1559" s="33" t="s">
        <v>2909</v>
      </c>
      <c r="F1559" s="17" t="s">
        <v>4296</v>
      </c>
    </row>
    <row r="1560" spans="2:6">
      <c r="B1560" s="30" t="s">
        <v>2706</v>
      </c>
      <c r="C1560" s="31" t="s">
        <v>3384</v>
      </c>
      <c r="D1560" s="32" t="s">
        <v>2910</v>
      </c>
      <c r="E1560" s="33" t="s">
        <v>2911</v>
      </c>
      <c r="F1560" s="17" t="s">
        <v>4293</v>
      </c>
    </row>
    <row r="1561" spans="2:6">
      <c r="B1561" s="30" t="s">
        <v>2706</v>
      </c>
      <c r="C1561" s="31" t="s">
        <v>3383</v>
      </c>
      <c r="D1561" s="32" t="s">
        <v>2912</v>
      </c>
      <c r="E1561" s="33" t="s">
        <v>2913</v>
      </c>
      <c r="F1561" s="17" t="s">
        <v>4322</v>
      </c>
    </row>
    <row r="1562" spans="2:6">
      <c r="B1562" s="30" t="s">
        <v>2706</v>
      </c>
      <c r="C1562" s="31" t="s">
        <v>3384</v>
      </c>
      <c r="D1562" s="32" t="s">
        <v>2914</v>
      </c>
      <c r="E1562" s="33" t="s">
        <v>2915</v>
      </c>
      <c r="F1562" s="17" t="s">
        <v>4293</v>
      </c>
    </row>
    <row r="1563" spans="2:6">
      <c r="B1563" s="30" t="s">
        <v>2706</v>
      </c>
      <c r="C1563" s="31" t="s">
        <v>3383</v>
      </c>
      <c r="D1563" s="32" t="s">
        <v>2916</v>
      </c>
      <c r="E1563" s="33" t="s">
        <v>2917</v>
      </c>
      <c r="F1563" s="17" t="s">
        <v>4296</v>
      </c>
    </row>
    <row r="1564" spans="2:6">
      <c r="B1564" s="30" t="s">
        <v>2706</v>
      </c>
      <c r="C1564" s="31" t="s">
        <v>3383</v>
      </c>
      <c r="D1564" s="32" t="s">
        <v>2918</v>
      </c>
      <c r="E1564" s="33" t="s">
        <v>2919</v>
      </c>
      <c r="F1564" s="17" t="s">
        <v>4296</v>
      </c>
    </row>
    <row r="1565" spans="2:6">
      <c r="B1565" s="30" t="s">
        <v>2706</v>
      </c>
      <c r="C1565" s="31" t="s">
        <v>3383</v>
      </c>
      <c r="D1565" s="32" t="s">
        <v>2920</v>
      </c>
      <c r="E1565" s="33" t="s">
        <v>2921</v>
      </c>
      <c r="F1565" s="17" t="s">
        <v>4290</v>
      </c>
    </row>
    <row r="1566" spans="2:6">
      <c r="B1566" s="30" t="s">
        <v>2706</v>
      </c>
      <c r="C1566" s="31" t="s">
        <v>3383</v>
      </c>
      <c r="D1566" s="32" t="s">
        <v>2922</v>
      </c>
      <c r="E1566" s="33" t="s">
        <v>2923</v>
      </c>
      <c r="F1566" s="17" t="s">
        <v>4290</v>
      </c>
    </row>
    <row r="1567" spans="2:6">
      <c r="B1567" s="30" t="s">
        <v>2706</v>
      </c>
      <c r="C1567" s="31" t="s">
        <v>3385</v>
      </c>
      <c r="D1567" s="32" t="s">
        <v>2924</v>
      </c>
      <c r="E1567" s="33" t="s">
        <v>2925</v>
      </c>
      <c r="F1567" s="17" t="s">
        <v>4321</v>
      </c>
    </row>
    <row r="1568" spans="2:6">
      <c r="B1568" s="30" t="s">
        <v>2706</v>
      </c>
      <c r="C1568" s="31" t="s">
        <v>3383</v>
      </c>
      <c r="D1568" s="32" t="s">
        <v>2926</v>
      </c>
      <c r="E1568" s="33" t="s">
        <v>2927</v>
      </c>
      <c r="F1568" s="17" t="s">
        <v>4290</v>
      </c>
    </row>
    <row r="1569" spans="2:6">
      <c r="B1569" s="30" t="s">
        <v>2706</v>
      </c>
      <c r="C1569" s="31" t="s">
        <v>3385</v>
      </c>
      <c r="D1569" s="32" t="s">
        <v>2928</v>
      </c>
      <c r="E1569" s="33" t="s">
        <v>2929</v>
      </c>
      <c r="F1569" s="17" t="s">
        <v>4321</v>
      </c>
    </row>
    <row r="1570" spans="2:6">
      <c r="B1570" s="30" t="s">
        <v>2706</v>
      </c>
      <c r="C1570" s="31" t="s">
        <v>3383</v>
      </c>
      <c r="D1570" s="32" t="s">
        <v>2930</v>
      </c>
      <c r="E1570" s="33" t="s">
        <v>2931</v>
      </c>
      <c r="F1570" s="17" t="s">
        <v>4290</v>
      </c>
    </row>
    <row r="1571" spans="2:6">
      <c r="B1571" s="30" t="s">
        <v>2706</v>
      </c>
      <c r="C1571" s="31" t="s">
        <v>3383</v>
      </c>
      <c r="D1571" s="32" t="s">
        <v>2932</v>
      </c>
      <c r="E1571" s="33" t="s">
        <v>2933</v>
      </c>
      <c r="F1571" s="17" t="s">
        <v>4290</v>
      </c>
    </row>
    <row r="1572" spans="2:6">
      <c r="B1572" s="30" t="s">
        <v>2706</v>
      </c>
      <c r="C1572" s="31" t="s">
        <v>3383</v>
      </c>
      <c r="D1572" s="32" t="s">
        <v>2934</v>
      </c>
      <c r="E1572" s="33" t="s">
        <v>2935</v>
      </c>
      <c r="F1572" s="17" t="s">
        <v>4290</v>
      </c>
    </row>
    <row r="1573" spans="2:6">
      <c r="B1573" s="30" t="s">
        <v>2706</v>
      </c>
      <c r="C1573" s="31" t="s">
        <v>3385</v>
      </c>
      <c r="D1573" s="32" t="s">
        <v>2936</v>
      </c>
      <c r="E1573" s="33" t="s">
        <v>2937</v>
      </c>
      <c r="F1573" s="17" t="s">
        <v>4323</v>
      </c>
    </row>
    <row r="1574" spans="2:6">
      <c r="B1574" s="30" t="s">
        <v>2706</v>
      </c>
      <c r="C1574" s="31" t="s">
        <v>3384</v>
      </c>
      <c r="D1574" s="32" t="s">
        <v>2938</v>
      </c>
      <c r="E1574" s="33" t="s">
        <v>2939</v>
      </c>
      <c r="F1574" s="17" t="s">
        <v>4297</v>
      </c>
    </row>
    <row r="1575" spans="2:6">
      <c r="B1575" s="30" t="s">
        <v>2706</v>
      </c>
      <c r="C1575" s="31" t="s">
        <v>3385</v>
      </c>
      <c r="D1575" s="32" t="s">
        <v>2940</v>
      </c>
      <c r="E1575" s="33" t="s">
        <v>2941</v>
      </c>
      <c r="F1575" s="17" t="s">
        <v>4323</v>
      </c>
    </row>
    <row r="1576" spans="2:6">
      <c r="B1576" s="30" t="s">
        <v>2706</v>
      </c>
      <c r="C1576" s="31" t="s">
        <v>3385</v>
      </c>
      <c r="D1576" s="32" t="s">
        <v>2942</v>
      </c>
      <c r="E1576" s="33" t="s">
        <v>2943</v>
      </c>
      <c r="F1576" s="17" t="s">
        <v>4294</v>
      </c>
    </row>
    <row r="1577" spans="2:6">
      <c r="B1577" s="30" t="s">
        <v>2706</v>
      </c>
      <c r="C1577" s="31" t="s">
        <v>3385</v>
      </c>
      <c r="D1577" s="32" t="s">
        <v>2944</v>
      </c>
      <c r="E1577" s="33" t="s">
        <v>2945</v>
      </c>
      <c r="F1577" s="17" t="s">
        <v>4300</v>
      </c>
    </row>
    <row r="1578" spans="2:6">
      <c r="B1578" s="30" t="s">
        <v>2706</v>
      </c>
      <c r="C1578" s="31" t="s">
        <v>3385</v>
      </c>
      <c r="D1578" s="32" t="s">
        <v>2946</v>
      </c>
      <c r="E1578" s="33" t="s">
        <v>2947</v>
      </c>
      <c r="F1578" s="17" t="s">
        <v>4294</v>
      </c>
    </row>
    <row r="1579" spans="2:6">
      <c r="B1579" s="30" t="s">
        <v>2706</v>
      </c>
      <c r="C1579" s="31" t="s">
        <v>3383</v>
      </c>
      <c r="D1579" s="32" t="s">
        <v>2948</v>
      </c>
      <c r="E1579" s="33" t="s">
        <v>2949</v>
      </c>
      <c r="F1579" s="17" t="s">
        <v>4296</v>
      </c>
    </row>
    <row r="1580" spans="2:6">
      <c r="B1580" s="30" t="s">
        <v>2706</v>
      </c>
      <c r="C1580" s="31" t="s">
        <v>3386</v>
      </c>
      <c r="D1580" s="32" t="s">
        <v>2950</v>
      </c>
      <c r="E1580" s="33" t="s">
        <v>2951</v>
      </c>
      <c r="F1580" s="17" t="s">
        <v>4298</v>
      </c>
    </row>
    <row r="1581" spans="2:6">
      <c r="B1581" s="30" t="s">
        <v>2706</v>
      </c>
      <c r="C1581" s="31" t="s">
        <v>3384</v>
      </c>
      <c r="D1581" s="32" t="s">
        <v>2952</v>
      </c>
      <c r="E1581" s="33" t="s">
        <v>2953</v>
      </c>
      <c r="F1581" s="17" t="s">
        <v>4295</v>
      </c>
    </row>
    <row r="1582" spans="2:6">
      <c r="B1582" s="30" t="s">
        <v>2706</v>
      </c>
      <c r="C1582" s="31" t="s">
        <v>3383</v>
      </c>
      <c r="D1582" s="32" t="s">
        <v>2954</v>
      </c>
      <c r="E1582" s="33" t="s">
        <v>2955</v>
      </c>
      <c r="F1582" s="17" t="s">
        <v>4290</v>
      </c>
    </row>
    <row r="1583" spans="2:6">
      <c r="B1583" s="30" t="s">
        <v>2706</v>
      </c>
      <c r="C1583" s="31" t="s">
        <v>3383</v>
      </c>
      <c r="D1583" s="32" t="s">
        <v>2956</v>
      </c>
      <c r="E1583" s="33" t="s">
        <v>2957</v>
      </c>
      <c r="F1583" s="17" t="s">
        <v>4290</v>
      </c>
    </row>
    <row r="1584" spans="2:6">
      <c r="B1584" s="30" t="s">
        <v>2706</v>
      </c>
      <c r="C1584" s="31" t="s">
        <v>3383</v>
      </c>
      <c r="D1584" s="32" t="s">
        <v>2958</v>
      </c>
      <c r="E1584" s="33" t="s">
        <v>2959</v>
      </c>
      <c r="F1584" s="17" t="s">
        <v>4320</v>
      </c>
    </row>
    <row r="1585" spans="2:6">
      <c r="B1585" s="30" t="s">
        <v>2706</v>
      </c>
      <c r="C1585" s="31" t="s">
        <v>3383</v>
      </c>
      <c r="D1585" s="32" t="s">
        <v>2960</v>
      </c>
      <c r="E1585" s="33" t="s">
        <v>2961</v>
      </c>
      <c r="F1585" s="17" t="s">
        <v>4290</v>
      </c>
    </row>
    <row r="1586" spans="2:6">
      <c r="B1586" s="30" t="s">
        <v>2706</v>
      </c>
      <c r="C1586" s="31" t="s">
        <v>3383</v>
      </c>
      <c r="D1586" s="32" t="s">
        <v>40</v>
      </c>
      <c r="E1586" s="33" t="s">
        <v>2962</v>
      </c>
      <c r="F1586" s="17" t="s">
        <v>4290</v>
      </c>
    </row>
    <row r="1587" spans="2:6">
      <c r="B1587" s="30" t="s">
        <v>2706</v>
      </c>
      <c r="C1587" s="31" t="s">
        <v>3386</v>
      </c>
      <c r="D1587" s="32" t="s">
        <v>2963</v>
      </c>
      <c r="E1587" s="33" t="s">
        <v>2964</v>
      </c>
      <c r="F1587" s="17" t="s">
        <v>4298</v>
      </c>
    </row>
    <row r="1588" spans="2:6">
      <c r="B1588" s="30" t="s">
        <v>2706</v>
      </c>
      <c r="C1588" s="31" t="s">
        <v>3388</v>
      </c>
      <c r="D1588" s="32" t="s">
        <v>2965</v>
      </c>
      <c r="E1588" s="33" t="s">
        <v>2966</v>
      </c>
      <c r="F1588" s="17" t="s">
        <v>4306</v>
      </c>
    </row>
    <row r="1589" spans="2:6">
      <c r="B1589" s="30" t="s">
        <v>2706</v>
      </c>
      <c r="C1589" s="31" t="s">
        <v>3386</v>
      </c>
      <c r="D1589" s="32" t="s">
        <v>2967</v>
      </c>
      <c r="E1589" s="33" t="s">
        <v>2968</v>
      </c>
      <c r="F1589" s="17" t="s">
        <v>4299</v>
      </c>
    </row>
    <row r="1590" spans="2:6">
      <c r="B1590" s="30" t="s">
        <v>2706</v>
      </c>
      <c r="C1590" s="31" t="s">
        <v>3386</v>
      </c>
      <c r="D1590" s="32" t="s">
        <v>2969</v>
      </c>
      <c r="E1590" s="33" t="s">
        <v>2970</v>
      </c>
      <c r="F1590" s="17" t="s">
        <v>4299</v>
      </c>
    </row>
    <row r="1591" spans="2:6">
      <c r="B1591" s="30" t="s">
        <v>2706</v>
      </c>
      <c r="C1591" s="31" t="s">
        <v>3383</v>
      </c>
      <c r="D1591" s="32" t="s">
        <v>2971</v>
      </c>
      <c r="E1591" s="33" t="s">
        <v>2972</v>
      </c>
      <c r="F1591" s="17" t="s">
        <v>4324</v>
      </c>
    </row>
    <row r="1592" spans="2:6">
      <c r="B1592" s="30" t="s">
        <v>2706</v>
      </c>
      <c r="C1592" s="31" t="s">
        <v>3388</v>
      </c>
      <c r="D1592" s="32" t="s">
        <v>2973</v>
      </c>
      <c r="E1592" s="33" t="s">
        <v>2974</v>
      </c>
      <c r="F1592" s="17" t="s">
        <v>4325</v>
      </c>
    </row>
    <row r="1593" spans="2:6">
      <c r="B1593" s="30" t="s">
        <v>2706</v>
      </c>
      <c r="C1593" s="31" t="s">
        <v>3388</v>
      </c>
      <c r="D1593" s="32" t="s">
        <v>2975</v>
      </c>
      <c r="E1593" s="33" t="s">
        <v>2976</v>
      </c>
      <c r="F1593" s="17" t="s">
        <v>4305</v>
      </c>
    </row>
    <row r="1594" spans="2:6">
      <c r="B1594" s="30" t="s">
        <v>2706</v>
      </c>
      <c r="C1594" s="31" t="s">
        <v>3388</v>
      </c>
      <c r="D1594" s="32" t="s">
        <v>2977</v>
      </c>
      <c r="E1594" s="33" t="s">
        <v>2978</v>
      </c>
      <c r="F1594" s="17" t="s">
        <v>4308</v>
      </c>
    </row>
    <row r="1595" spans="2:6">
      <c r="B1595" s="30" t="s">
        <v>2706</v>
      </c>
      <c r="C1595" s="31" t="s">
        <v>3388</v>
      </c>
      <c r="D1595" s="32" t="s">
        <v>2979</v>
      </c>
      <c r="E1595" s="33" t="s">
        <v>2980</v>
      </c>
      <c r="F1595" s="17" t="s">
        <v>4326</v>
      </c>
    </row>
    <row r="1596" spans="2:6">
      <c r="B1596" s="30" t="s">
        <v>2706</v>
      </c>
      <c r="C1596" s="31" t="s">
        <v>3388</v>
      </c>
      <c r="D1596" s="32" t="s">
        <v>2981</v>
      </c>
      <c r="E1596" s="33" t="s">
        <v>2982</v>
      </c>
      <c r="F1596" s="17" t="s">
        <v>4319</v>
      </c>
    </row>
    <row r="1597" spans="2:6">
      <c r="B1597" s="30" t="s">
        <v>2706</v>
      </c>
      <c r="C1597" s="31" t="s">
        <v>3386</v>
      </c>
      <c r="D1597" s="32" t="s">
        <v>2983</v>
      </c>
      <c r="E1597" s="33" t="s">
        <v>2984</v>
      </c>
      <c r="F1597" s="17" t="s">
        <v>4299</v>
      </c>
    </row>
    <row r="1598" spans="2:6">
      <c r="B1598" s="30" t="s">
        <v>2706</v>
      </c>
      <c r="C1598" s="31" t="s">
        <v>3383</v>
      </c>
      <c r="D1598" s="32" t="s">
        <v>2985</v>
      </c>
      <c r="E1598" s="33" t="s">
        <v>2986</v>
      </c>
      <c r="F1598" s="17" t="s">
        <v>4320</v>
      </c>
    </row>
    <row r="1599" spans="2:6">
      <c r="B1599" s="30" t="s">
        <v>2706</v>
      </c>
      <c r="C1599" s="31" t="s">
        <v>3388</v>
      </c>
      <c r="D1599" s="32" t="s">
        <v>2987</v>
      </c>
      <c r="E1599" s="33" t="s">
        <v>2988</v>
      </c>
      <c r="F1599" s="373" t="s">
        <v>4327</v>
      </c>
    </row>
    <row r="1600" spans="2:6">
      <c r="B1600" s="30" t="s">
        <v>2706</v>
      </c>
      <c r="C1600" s="31" t="s">
        <v>3388</v>
      </c>
      <c r="D1600" s="32" t="s">
        <v>2989</v>
      </c>
      <c r="E1600" s="33" t="s">
        <v>2990</v>
      </c>
      <c r="F1600" s="17" t="s">
        <v>4305</v>
      </c>
    </row>
    <row r="1601" spans="2:6">
      <c r="B1601" s="30" t="s">
        <v>2706</v>
      </c>
      <c r="C1601" s="31" t="s">
        <v>3383</v>
      </c>
      <c r="D1601" s="32" t="s">
        <v>2991</v>
      </c>
      <c r="E1601" s="33" t="s">
        <v>2992</v>
      </c>
      <c r="F1601" s="17" t="s">
        <v>4320</v>
      </c>
    </row>
    <row r="1602" spans="2:6">
      <c r="B1602" s="30" t="s">
        <v>2706</v>
      </c>
      <c r="C1602" s="31" t="s">
        <v>3386</v>
      </c>
      <c r="D1602" s="32" t="s">
        <v>2993</v>
      </c>
      <c r="E1602" s="33" t="s">
        <v>2994</v>
      </c>
      <c r="F1602" s="17" t="s">
        <v>4299</v>
      </c>
    </row>
    <row r="1603" spans="2:6">
      <c r="B1603" s="30" t="s">
        <v>2706</v>
      </c>
      <c r="C1603" s="31" t="s">
        <v>3383</v>
      </c>
      <c r="D1603" s="32" t="s">
        <v>2995</v>
      </c>
      <c r="E1603" s="33" t="s">
        <v>2996</v>
      </c>
      <c r="F1603" s="17" t="s">
        <v>4324</v>
      </c>
    </row>
    <row r="1604" spans="2:6">
      <c r="B1604" s="30" t="s">
        <v>2706</v>
      </c>
      <c r="C1604" s="31" t="s">
        <v>3388</v>
      </c>
      <c r="D1604" s="32" t="s">
        <v>2997</v>
      </c>
      <c r="E1604" s="33" t="s">
        <v>2998</v>
      </c>
      <c r="F1604" s="17" t="s">
        <v>4319</v>
      </c>
    </row>
    <row r="1605" spans="2:6">
      <c r="B1605" s="30" t="s">
        <v>2706</v>
      </c>
      <c r="C1605" s="31" t="s">
        <v>3388</v>
      </c>
      <c r="D1605" s="32" t="s">
        <v>2999</v>
      </c>
      <c r="E1605" s="33" t="s">
        <v>3000</v>
      </c>
      <c r="F1605" s="17" t="s">
        <v>4325</v>
      </c>
    </row>
    <row r="1606" spans="2:6">
      <c r="B1606" s="30" t="s">
        <v>2706</v>
      </c>
      <c r="C1606" s="31" t="s">
        <v>3386</v>
      </c>
      <c r="D1606" s="32" t="s">
        <v>3001</v>
      </c>
      <c r="E1606" s="33" t="s">
        <v>3002</v>
      </c>
      <c r="F1606" s="17" t="s">
        <v>4298</v>
      </c>
    </row>
    <row r="1607" spans="2:6">
      <c r="B1607" s="30" t="s">
        <v>2706</v>
      </c>
      <c r="C1607" s="31" t="s">
        <v>3388</v>
      </c>
      <c r="D1607" s="32" t="s">
        <v>3003</v>
      </c>
      <c r="E1607" s="33" t="s">
        <v>3004</v>
      </c>
      <c r="F1607" s="17" t="s">
        <v>4319</v>
      </c>
    </row>
    <row r="1608" spans="2:6">
      <c r="B1608" s="30" t="s">
        <v>2706</v>
      </c>
      <c r="C1608" s="31" t="s">
        <v>3388</v>
      </c>
      <c r="D1608" s="32" t="s">
        <v>3005</v>
      </c>
      <c r="E1608" s="33" t="s">
        <v>3006</v>
      </c>
      <c r="F1608" s="17" t="s">
        <v>4325</v>
      </c>
    </row>
    <row r="1609" spans="2:6">
      <c r="B1609" s="30" t="s">
        <v>2706</v>
      </c>
      <c r="C1609" s="31" t="s">
        <v>3388</v>
      </c>
      <c r="D1609" s="32" t="s">
        <v>3007</v>
      </c>
      <c r="E1609" s="33" t="s">
        <v>3008</v>
      </c>
      <c r="F1609" s="17" t="s">
        <v>4328</v>
      </c>
    </row>
    <row r="1610" spans="2:6">
      <c r="B1610" s="30" t="s">
        <v>2706</v>
      </c>
      <c r="C1610" s="31" t="s">
        <v>3388</v>
      </c>
      <c r="D1610" s="32" t="s">
        <v>3009</v>
      </c>
      <c r="E1610" s="33" t="s">
        <v>3010</v>
      </c>
      <c r="F1610" s="17" t="s">
        <v>4325</v>
      </c>
    </row>
    <row r="1611" spans="2:6">
      <c r="B1611" s="30" t="s">
        <v>2706</v>
      </c>
      <c r="C1611" s="31" t="s">
        <v>3388</v>
      </c>
      <c r="D1611" s="32" t="s">
        <v>3011</v>
      </c>
      <c r="E1611" s="33" t="s">
        <v>3012</v>
      </c>
      <c r="F1611" s="17" t="s">
        <v>4308</v>
      </c>
    </row>
    <row r="1612" spans="2:6">
      <c r="B1612" s="30" t="s">
        <v>2706</v>
      </c>
      <c r="C1612" s="31" t="s">
        <v>3386</v>
      </c>
      <c r="D1612" s="32" t="s">
        <v>3013</v>
      </c>
      <c r="E1612" s="33" t="s">
        <v>3014</v>
      </c>
      <c r="F1612" s="17" t="s">
        <v>4298</v>
      </c>
    </row>
    <row r="1613" spans="2:6">
      <c r="B1613" s="30" t="s">
        <v>2706</v>
      </c>
      <c r="C1613" s="31" t="s">
        <v>3386</v>
      </c>
      <c r="D1613" s="32" t="s">
        <v>3015</v>
      </c>
      <c r="E1613" s="33" t="s">
        <v>3016</v>
      </c>
      <c r="F1613" s="17" t="s">
        <v>4302</v>
      </c>
    </row>
    <row r="1614" spans="2:6">
      <c r="B1614" s="30" t="s">
        <v>2706</v>
      </c>
      <c r="C1614" s="31" t="s">
        <v>3386</v>
      </c>
      <c r="D1614" s="32" t="s">
        <v>3017</v>
      </c>
      <c r="E1614" s="33" t="s">
        <v>3018</v>
      </c>
      <c r="F1614" s="17" t="s">
        <v>4302</v>
      </c>
    </row>
    <row r="1615" spans="2:6">
      <c r="B1615" s="30" t="s">
        <v>2706</v>
      </c>
      <c r="C1615" s="31" t="s">
        <v>3386</v>
      </c>
      <c r="D1615" s="32" t="s">
        <v>3019</v>
      </c>
      <c r="E1615" s="33" t="s">
        <v>3020</v>
      </c>
      <c r="F1615" s="17" t="s">
        <v>4299</v>
      </c>
    </row>
    <row r="1616" spans="2:6">
      <c r="B1616" s="30" t="s">
        <v>2706</v>
      </c>
      <c r="C1616" s="31" t="s">
        <v>3386</v>
      </c>
      <c r="D1616" s="32" t="s">
        <v>3021</v>
      </c>
      <c r="E1616" s="33" t="s">
        <v>3022</v>
      </c>
      <c r="F1616" s="17" t="s">
        <v>4298</v>
      </c>
    </row>
    <row r="1617" spans="2:6">
      <c r="B1617" s="30" t="s">
        <v>2706</v>
      </c>
      <c r="C1617" s="31" t="s">
        <v>3386</v>
      </c>
      <c r="D1617" s="32" t="s">
        <v>3023</v>
      </c>
      <c r="E1617" s="33" t="s">
        <v>3024</v>
      </c>
      <c r="F1617" s="17" t="s">
        <v>4301</v>
      </c>
    </row>
    <row r="1618" spans="2:6">
      <c r="B1618" s="30" t="s">
        <v>2706</v>
      </c>
      <c r="C1618" s="31" t="s">
        <v>3388</v>
      </c>
      <c r="D1618" s="32" t="s">
        <v>3025</v>
      </c>
      <c r="E1618" s="33" t="s">
        <v>3026</v>
      </c>
      <c r="F1618" s="17" t="s">
        <v>4308</v>
      </c>
    </row>
    <row r="1619" spans="2:6">
      <c r="B1619" s="30" t="s">
        <v>2706</v>
      </c>
      <c r="C1619" s="31" t="s">
        <v>3383</v>
      </c>
      <c r="D1619" s="32" t="s">
        <v>3027</v>
      </c>
      <c r="E1619" s="33" t="s">
        <v>3028</v>
      </c>
      <c r="F1619" s="17" t="s">
        <v>4324</v>
      </c>
    </row>
    <row r="1620" spans="2:6">
      <c r="B1620" s="30" t="s">
        <v>2706</v>
      </c>
      <c r="C1620" s="31" t="s">
        <v>3386</v>
      </c>
      <c r="D1620" s="32" t="s">
        <v>3029</v>
      </c>
      <c r="E1620" s="33" t="s">
        <v>3030</v>
      </c>
      <c r="F1620" s="17" t="s">
        <v>4302</v>
      </c>
    </row>
    <row r="1621" spans="2:6">
      <c r="B1621" s="30" t="s">
        <v>2706</v>
      </c>
      <c r="C1621" s="31" t="s">
        <v>3388</v>
      </c>
      <c r="D1621" s="32" t="s">
        <v>3031</v>
      </c>
      <c r="E1621" s="33" t="s">
        <v>3032</v>
      </c>
      <c r="F1621" s="17" t="s">
        <v>4329</v>
      </c>
    </row>
    <row r="1622" spans="2:6">
      <c r="B1622" s="30" t="s">
        <v>2706</v>
      </c>
      <c r="C1622" s="31" t="s">
        <v>3388</v>
      </c>
      <c r="D1622" s="32" t="s">
        <v>3033</v>
      </c>
      <c r="E1622" s="33" t="s">
        <v>3034</v>
      </c>
      <c r="F1622" s="17" t="s">
        <v>4308</v>
      </c>
    </row>
    <row r="1623" spans="2:6">
      <c r="B1623" s="30" t="s">
        <v>2706</v>
      </c>
      <c r="C1623" s="31" t="s">
        <v>3383</v>
      </c>
      <c r="D1623" s="32" t="s">
        <v>3035</v>
      </c>
      <c r="E1623" s="33" t="s">
        <v>3036</v>
      </c>
      <c r="F1623" s="17" t="s">
        <v>4320</v>
      </c>
    </row>
    <row r="1624" spans="2:6">
      <c r="B1624" s="30" t="s">
        <v>2706</v>
      </c>
      <c r="C1624" s="31" t="s">
        <v>3383</v>
      </c>
      <c r="D1624" s="32" t="s">
        <v>3037</v>
      </c>
      <c r="E1624" s="33" t="s">
        <v>3038</v>
      </c>
      <c r="F1624" s="17" t="s">
        <v>4324</v>
      </c>
    </row>
    <row r="1625" spans="2:6">
      <c r="B1625" s="30" t="s">
        <v>2706</v>
      </c>
      <c r="C1625" s="31" t="s">
        <v>3386</v>
      </c>
      <c r="D1625" s="32" t="s">
        <v>3039</v>
      </c>
      <c r="E1625" s="33" t="s">
        <v>3040</v>
      </c>
      <c r="F1625" s="17" t="s">
        <v>4301</v>
      </c>
    </row>
    <row r="1626" spans="2:6">
      <c r="B1626" s="30" t="s">
        <v>2706</v>
      </c>
      <c r="C1626" s="31" t="s">
        <v>3386</v>
      </c>
      <c r="D1626" s="32" t="s">
        <v>3041</v>
      </c>
      <c r="E1626" s="33" t="s">
        <v>3042</v>
      </c>
      <c r="F1626" s="17" t="s">
        <v>4301</v>
      </c>
    </row>
    <row r="1627" spans="2:6">
      <c r="B1627" s="30" t="s">
        <v>2706</v>
      </c>
      <c r="C1627" s="31" t="s">
        <v>3386</v>
      </c>
      <c r="D1627" s="32" t="s">
        <v>3043</v>
      </c>
      <c r="E1627" s="33" t="s">
        <v>3044</v>
      </c>
      <c r="F1627" s="17" t="s">
        <v>4299</v>
      </c>
    </row>
    <row r="1628" spans="2:6">
      <c r="B1628" s="30" t="s">
        <v>2706</v>
      </c>
      <c r="C1628" s="31" t="s">
        <v>3385</v>
      </c>
      <c r="D1628" s="32" t="s">
        <v>3045</v>
      </c>
      <c r="E1628" s="33" t="s">
        <v>3046</v>
      </c>
      <c r="F1628" s="17" t="s">
        <v>4321</v>
      </c>
    </row>
    <row r="1629" spans="2:6">
      <c r="B1629" s="30" t="s">
        <v>2706</v>
      </c>
      <c r="C1629" s="31" t="s">
        <v>3385</v>
      </c>
      <c r="D1629" s="32" t="s">
        <v>3047</v>
      </c>
      <c r="E1629" s="33" t="s">
        <v>3048</v>
      </c>
      <c r="F1629" s="17" t="s">
        <v>4323</v>
      </c>
    </row>
    <row r="1630" spans="2:6">
      <c r="B1630" s="30" t="s">
        <v>2706</v>
      </c>
      <c r="C1630" s="31" t="s">
        <v>3384</v>
      </c>
      <c r="D1630" s="32" t="s">
        <v>3049</v>
      </c>
      <c r="E1630" s="33" t="s">
        <v>3050</v>
      </c>
      <c r="F1630" s="17" t="s">
        <v>4297</v>
      </c>
    </row>
    <row r="1631" spans="2:6">
      <c r="B1631" s="30" t="s">
        <v>2706</v>
      </c>
      <c r="C1631" s="31" t="s">
        <v>3385</v>
      </c>
      <c r="D1631" s="32" t="s">
        <v>3051</v>
      </c>
      <c r="E1631" s="33" t="s">
        <v>3052</v>
      </c>
      <c r="F1631" s="17" t="s">
        <v>4323</v>
      </c>
    </row>
    <row r="1632" spans="2:6">
      <c r="B1632" s="30" t="s">
        <v>2706</v>
      </c>
      <c r="C1632" s="31" t="s">
        <v>3385</v>
      </c>
      <c r="D1632" s="32" t="s">
        <v>3053</v>
      </c>
      <c r="E1632" s="33" t="s">
        <v>3054</v>
      </c>
      <c r="F1632" s="17" t="s">
        <v>4300</v>
      </c>
    </row>
    <row r="1633" spans="2:6">
      <c r="B1633" s="30" t="s">
        <v>2706</v>
      </c>
      <c r="C1633" s="31" t="s">
        <v>3385</v>
      </c>
      <c r="D1633" s="32" t="s">
        <v>3055</v>
      </c>
      <c r="E1633" s="33" t="s">
        <v>3056</v>
      </c>
      <c r="F1633" s="17" t="s">
        <v>4294</v>
      </c>
    </row>
    <row r="1634" spans="2:6">
      <c r="B1634" s="30" t="s">
        <v>2706</v>
      </c>
      <c r="C1634" s="31" t="s">
        <v>3384</v>
      </c>
      <c r="D1634" s="32" t="s">
        <v>3057</v>
      </c>
      <c r="E1634" s="33" t="s">
        <v>3058</v>
      </c>
      <c r="F1634" s="17" t="s">
        <v>4297</v>
      </c>
    </row>
    <row r="1635" spans="2:6">
      <c r="B1635" s="30" t="s">
        <v>2706</v>
      </c>
      <c r="C1635" s="31" t="s">
        <v>3384</v>
      </c>
      <c r="D1635" s="32" t="s">
        <v>3059</v>
      </c>
      <c r="E1635" s="33" t="s">
        <v>3060</v>
      </c>
      <c r="F1635" s="17" t="s">
        <v>4297</v>
      </c>
    </row>
    <row r="1636" spans="2:6">
      <c r="B1636" s="30" t="s">
        <v>2706</v>
      </c>
      <c r="C1636" s="31" t="s">
        <v>3384</v>
      </c>
      <c r="D1636" s="32" t="s">
        <v>3061</v>
      </c>
      <c r="E1636" s="33" t="s">
        <v>3062</v>
      </c>
      <c r="F1636" s="17" t="s">
        <v>4297</v>
      </c>
    </row>
    <row r="1637" spans="2:6">
      <c r="B1637" s="30" t="s">
        <v>2706</v>
      </c>
      <c r="C1637" s="31" t="s">
        <v>3384</v>
      </c>
      <c r="D1637" s="32" t="s">
        <v>3063</v>
      </c>
      <c r="E1637" s="33" t="s">
        <v>3064</v>
      </c>
      <c r="F1637" s="17" t="s">
        <v>4297</v>
      </c>
    </row>
    <row r="1638" spans="2:6">
      <c r="B1638" s="30" t="s">
        <v>2706</v>
      </c>
      <c r="C1638" s="31" t="s">
        <v>3384</v>
      </c>
      <c r="D1638" s="32" t="s">
        <v>3065</v>
      </c>
      <c r="E1638" s="33" t="s">
        <v>3066</v>
      </c>
      <c r="F1638" s="17" t="s">
        <v>4297</v>
      </c>
    </row>
    <row r="1639" spans="2:6">
      <c r="B1639" s="30" t="s">
        <v>2706</v>
      </c>
      <c r="C1639" s="31" t="s">
        <v>3382</v>
      </c>
      <c r="D1639" s="32" t="s">
        <v>3067</v>
      </c>
      <c r="E1639" s="33" t="s">
        <v>3068</v>
      </c>
      <c r="F1639" s="17" t="s">
        <v>4288</v>
      </c>
    </row>
    <row r="1640" spans="2:6">
      <c r="B1640" s="30" t="s">
        <v>2706</v>
      </c>
      <c r="C1640" s="31" t="s">
        <v>3382</v>
      </c>
      <c r="D1640" s="32" t="s">
        <v>3069</v>
      </c>
      <c r="E1640" s="33" t="s">
        <v>3070</v>
      </c>
      <c r="F1640" s="17" t="s">
        <v>4291</v>
      </c>
    </row>
    <row r="1641" spans="2:6">
      <c r="B1641" s="30" t="s">
        <v>2706</v>
      </c>
      <c r="C1641" s="31" t="s">
        <v>3382</v>
      </c>
      <c r="D1641" s="32" t="s">
        <v>3071</v>
      </c>
      <c r="E1641" s="33" t="s">
        <v>3072</v>
      </c>
      <c r="F1641" s="17" t="s">
        <v>4292</v>
      </c>
    </row>
    <row r="1642" spans="2:6">
      <c r="B1642" s="30" t="s">
        <v>2706</v>
      </c>
      <c r="C1642" s="31" t="s">
        <v>3382</v>
      </c>
      <c r="D1642" s="32" t="s">
        <v>3073</v>
      </c>
      <c r="E1642" s="33" t="s">
        <v>3074</v>
      </c>
      <c r="F1642" s="17" t="s">
        <v>4292</v>
      </c>
    </row>
    <row r="1643" spans="2:6">
      <c r="B1643" s="30" t="s">
        <v>2706</v>
      </c>
      <c r="C1643" s="31" t="s">
        <v>3382</v>
      </c>
      <c r="D1643" s="32" t="s">
        <v>3075</v>
      </c>
      <c r="E1643" s="33" t="s">
        <v>3076</v>
      </c>
      <c r="F1643" s="17" t="s">
        <v>4292</v>
      </c>
    </row>
    <row r="1644" spans="2:6">
      <c r="B1644" s="30" t="s">
        <v>2706</v>
      </c>
      <c r="C1644" s="31" t="s">
        <v>3382</v>
      </c>
      <c r="D1644" s="32" t="s">
        <v>3077</v>
      </c>
      <c r="E1644" s="33" t="s">
        <v>3078</v>
      </c>
      <c r="F1644" s="17" t="s">
        <v>4292</v>
      </c>
    </row>
    <row r="1645" spans="2:6">
      <c r="B1645" s="30" t="s">
        <v>2706</v>
      </c>
      <c r="C1645" s="31" t="s">
        <v>3382</v>
      </c>
      <c r="D1645" s="32" t="s">
        <v>3079</v>
      </c>
      <c r="E1645" s="33" t="s">
        <v>3080</v>
      </c>
      <c r="F1645" s="17" t="s">
        <v>4291</v>
      </c>
    </row>
    <row r="1646" spans="2:6">
      <c r="B1646" s="30" t="s">
        <v>2706</v>
      </c>
      <c r="C1646" s="31" t="s">
        <v>3382</v>
      </c>
      <c r="D1646" s="32" t="s">
        <v>3081</v>
      </c>
      <c r="E1646" s="33" t="s">
        <v>3082</v>
      </c>
      <c r="F1646" s="17" t="s">
        <v>4292</v>
      </c>
    </row>
    <row r="1647" spans="2:6">
      <c r="B1647" s="30" t="s">
        <v>2706</v>
      </c>
      <c r="C1647" s="31" t="s">
        <v>3382</v>
      </c>
      <c r="D1647" s="32" t="s">
        <v>3083</v>
      </c>
      <c r="E1647" s="33" t="s">
        <v>3084</v>
      </c>
      <c r="F1647" s="17" t="s">
        <v>4288</v>
      </c>
    </row>
    <row r="1648" spans="2:6">
      <c r="B1648" s="30" t="s">
        <v>2706</v>
      </c>
      <c r="C1648" s="31" t="s">
        <v>3382</v>
      </c>
      <c r="D1648" s="32" t="s">
        <v>3085</v>
      </c>
      <c r="E1648" s="33" t="s">
        <v>3086</v>
      </c>
      <c r="F1648" s="17" t="s">
        <v>4288</v>
      </c>
    </row>
    <row r="1649" spans="2:6">
      <c r="B1649" s="30" t="s">
        <v>2706</v>
      </c>
      <c r="C1649" s="31" t="s">
        <v>3382</v>
      </c>
      <c r="D1649" s="32" t="s">
        <v>3087</v>
      </c>
      <c r="E1649" s="33" t="s">
        <v>3088</v>
      </c>
      <c r="F1649" s="17" t="s">
        <v>4291</v>
      </c>
    </row>
    <row r="1650" spans="2:6">
      <c r="B1650" s="30" t="s">
        <v>2706</v>
      </c>
      <c r="C1650" s="31" t="s">
        <v>3382</v>
      </c>
      <c r="D1650" s="32" t="s">
        <v>3089</v>
      </c>
      <c r="E1650" s="33" t="s">
        <v>3090</v>
      </c>
      <c r="F1650" s="17" t="s">
        <v>4289</v>
      </c>
    </row>
    <row r="1651" spans="2:6">
      <c r="B1651" s="30" t="s">
        <v>2706</v>
      </c>
      <c r="C1651" s="31" t="s">
        <v>3382</v>
      </c>
      <c r="D1651" s="32" t="s">
        <v>3091</v>
      </c>
      <c r="E1651" s="33" t="s">
        <v>3092</v>
      </c>
      <c r="F1651" s="17" t="s">
        <v>4292</v>
      </c>
    </row>
    <row r="1652" spans="2:6">
      <c r="B1652" s="30" t="s">
        <v>2706</v>
      </c>
      <c r="C1652" s="31" t="s">
        <v>3382</v>
      </c>
      <c r="D1652" s="32" t="s">
        <v>3093</v>
      </c>
      <c r="E1652" s="33" t="s">
        <v>3094</v>
      </c>
      <c r="F1652" s="17" t="s">
        <v>4288</v>
      </c>
    </row>
    <row r="1653" spans="2:6">
      <c r="B1653" s="30" t="s">
        <v>2706</v>
      </c>
      <c r="C1653" s="31" t="s">
        <v>3382</v>
      </c>
      <c r="D1653" s="32" t="s">
        <v>3095</v>
      </c>
      <c r="E1653" s="33" t="s">
        <v>3096</v>
      </c>
      <c r="F1653" s="17" t="s">
        <v>4288</v>
      </c>
    </row>
    <row r="1654" spans="2:6">
      <c r="B1654" s="30" t="s">
        <v>2706</v>
      </c>
      <c r="C1654" s="31" t="s">
        <v>3382</v>
      </c>
      <c r="D1654" s="32" t="s">
        <v>3097</v>
      </c>
      <c r="E1654" s="33" t="s">
        <v>3098</v>
      </c>
      <c r="F1654" s="17" t="s">
        <v>4288</v>
      </c>
    </row>
    <row r="1655" spans="2:6">
      <c r="B1655" s="30" t="s">
        <v>2706</v>
      </c>
      <c r="C1655" s="31" t="s">
        <v>3382</v>
      </c>
      <c r="D1655" s="32" t="s">
        <v>3099</v>
      </c>
      <c r="E1655" s="33" t="s">
        <v>3100</v>
      </c>
      <c r="F1655" s="17" t="s">
        <v>4288</v>
      </c>
    </row>
    <row r="1656" spans="2:6">
      <c r="B1656" s="30" t="s">
        <v>2706</v>
      </c>
      <c r="C1656" s="31" t="s">
        <v>3382</v>
      </c>
      <c r="D1656" s="32" t="s">
        <v>3101</v>
      </c>
      <c r="E1656" s="33" t="s">
        <v>3102</v>
      </c>
      <c r="F1656" s="17" t="s">
        <v>4289</v>
      </c>
    </row>
    <row r="1657" spans="2:6">
      <c r="B1657" s="30" t="s">
        <v>2706</v>
      </c>
      <c r="C1657" s="31" t="s">
        <v>3382</v>
      </c>
      <c r="D1657" s="32" t="s">
        <v>3103</v>
      </c>
      <c r="E1657" s="33" t="s">
        <v>3104</v>
      </c>
      <c r="F1657" s="17" t="s">
        <v>4288</v>
      </c>
    </row>
    <row r="1658" spans="2:6">
      <c r="B1658" s="30" t="s">
        <v>2706</v>
      </c>
      <c r="C1658" s="31" t="s">
        <v>3382</v>
      </c>
      <c r="D1658" s="32" t="s">
        <v>3105</v>
      </c>
      <c r="E1658" s="33" t="s">
        <v>3106</v>
      </c>
      <c r="F1658" s="17" t="s">
        <v>4288</v>
      </c>
    </row>
    <row r="1659" spans="2:6">
      <c r="B1659" s="30" t="s">
        <v>2706</v>
      </c>
      <c r="C1659" s="31" t="s">
        <v>3382</v>
      </c>
      <c r="D1659" s="32" t="s">
        <v>3107</v>
      </c>
      <c r="E1659" s="33" t="s">
        <v>3108</v>
      </c>
      <c r="F1659" s="17" t="s">
        <v>4292</v>
      </c>
    </row>
    <row r="1660" spans="2:6">
      <c r="B1660" s="30" t="s">
        <v>2706</v>
      </c>
      <c r="C1660" s="31" t="s">
        <v>3382</v>
      </c>
      <c r="D1660" s="32" t="s">
        <v>3109</v>
      </c>
      <c r="E1660" s="33" t="s">
        <v>3110</v>
      </c>
      <c r="F1660" s="17" t="s">
        <v>4289</v>
      </c>
    </row>
    <row r="1661" spans="2:6">
      <c r="B1661" s="30" t="s">
        <v>2706</v>
      </c>
      <c r="C1661" s="31" t="s">
        <v>3382</v>
      </c>
      <c r="D1661" s="32" t="s">
        <v>3111</v>
      </c>
      <c r="E1661" s="33" t="s">
        <v>3112</v>
      </c>
      <c r="F1661" s="17" t="s">
        <v>4291</v>
      </c>
    </row>
    <row r="1662" spans="2:6">
      <c r="B1662" s="30" t="s">
        <v>2706</v>
      </c>
      <c r="C1662" s="31" t="s">
        <v>3382</v>
      </c>
      <c r="D1662" s="32" t="s">
        <v>3113</v>
      </c>
      <c r="E1662" s="33" t="s">
        <v>3114</v>
      </c>
      <c r="F1662" s="17" t="s">
        <v>4291</v>
      </c>
    </row>
    <row r="1663" spans="2:6">
      <c r="B1663" s="30" t="s">
        <v>2706</v>
      </c>
      <c r="C1663" s="31" t="s">
        <v>3382</v>
      </c>
      <c r="D1663" s="32" t="s">
        <v>3115</v>
      </c>
      <c r="E1663" s="33" t="s">
        <v>3116</v>
      </c>
      <c r="F1663" s="17" t="s">
        <v>4289</v>
      </c>
    </row>
    <row r="1664" spans="2:6">
      <c r="B1664" s="30" t="s">
        <v>2706</v>
      </c>
      <c r="C1664" s="31" t="s">
        <v>3385</v>
      </c>
      <c r="D1664" s="32" t="s">
        <v>3117</v>
      </c>
      <c r="E1664" s="33" t="s">
        <v>3118</v>
      </c>
      <c r="F1664" s="17" t="s">
        <v>4321</v>
      </c>
    </row>
    <row r="1665" spans="2:6">
      <c r="B1665" s="30" t="s">
        <v>2706</v>
      </c>
      <c r="C1665" s="31" t="s">
        <v>3382</v>
      </c>
      <c r="D1665" s="32" t="s">
        <v>3119</v>
      </c>
      <c r="E1665" s="33" t="s">
        <v>3120</v>
      </c>
      <c r="F1665" s="17" t="s">
        <v>4288</v>
      </c>
    </row>
    <row r="1666" spans="2:6">
      <c r="B1666" s="30" t="s">
        <v>2706</v>
      </c>
      <c r="C1666" s="31" t="s">
        <v>3384</v>
      </c>
      <c r="D1666" s="32" t="s">
        <v>3121</v>
      </c>
      <c r="E1666" s="33" t="s">
        <v>3122</v>
      </c>
      <c r="F1666" s="17" t="s">
        <v>4297</v>
      </c>
    </row>
    <row r="1667" spans="2:6">
      <c r="B1667" s="30" t="s">
        <v>2706</v>
      </c>
      <c r="C1667" s="31" t="s">
        <v>3384</v>
      </c>
      <c r="D1667" s="32" t="s">
        <v>3123</v>
      </c>
      <c r="E1667" s="33" t="s">
        <v>3124</v>
      </c>
      <c r="F1667" s="17" t="s">
        <v>4297</v>
      </c>
    </row>
    <row r="1668" spans="2:6">
      <c r="B1668" s="30" t="s">
        <v>2706</v>
      </c>
      <c r="C1668" s="31" t="s">
        <v>3385</v>
      </c>
      <c r="D1668" s="32" t="s">
        <v>3125</v>
      </c>
      <c r="E1668" s="33" t="s">
        <v>3126</v>
      </c>
      <c r="F1668" s="17" t="s">
        <v>4300</v>
      </c>
    </row>
    <row r="1669" spans="2:6">
      <c r="B1669" s="30" t="s">
        <v>2706</v>
      </c>
      <c r="C1669" s="31" t="s">
        <v>3382</v>
      </c>
      <c r="D1669" s="32" t="s">
        <v>3127</v>
      </c>
      <c r="E1669" s="33" t="s">
        <v>3128</v>
      </c>
      <c r="F1669" s="17" t="s">
        <v>4289</v>
      </c>
    </row>
    <row r="1670" spans="2:6">
      <c r="B1670" s="30" t="s">
        <v>2706</v>
      </c>
      <c r="C1670" s="31" t="s">
        <v>3382</v>
      </c>
      <c r="D1670" s="32" t="s">
        <v>3129</v>
      </c>
      <c r="E1670" s="33" t="s">
        <v>3130</v>
      </c>
      <c r="F1670" s="17" t="s">
        <v>4289</v>
      </c>
    </row>
    <row r="1671" ht="15" spans="2:6">
      <c r="B1671" s="34" t="s">
        <v>2706</v>
      </c>
      <c r="C1671" s="35" t="s">
        <v>3385</v>
      </c>
      <c r="D1671" s="36" t="s">
        <v>3131</v>
      </c>
      <c r="E1671" s="37" t="s">
        <v>3132</v>
      </c>
      <c r="F1671" s="17" t="s">
        <v>4321</v>
      </c>
    </row>
    <row r="1672" spans="2:6">
      <c r="B1672" s="3" t="s">
        <v>2706</v>
      </c>
      <c r="C1672" s="3" t="s">
        <v>3385</v>
      </c>
      <c r="D1672" s="3" t="s">
        <v>3133</v>
      </c>
      <c r="E1672" s="3" t="s">
        <v>3134</v>
      </c>
      <c r="F1672" s="17" t="s">
        <v>4323</v>
      </c>
    </row>
    <row r="1673" spans="2:6">
      <c r="B1673" s="3" t="s">
        <v>2706</v>
      </c>
      <c r="C1673" s="3" t="s">
        <v>3385</v>
      </c>
      <c r="D1673" s="3" t="s">
        <v>3135</v>
      </c>
      <c r="E1673" s="3" t="s">
        <v>3136</v>
      </c>
      <c r="F1673" s="17" t="s">
        <v>4321</v>
      </c>
    </row>
    <row r="1674" spans="2:6">
      <c r="B1674" s="3" t="s">
        <v>2706</v>
      </c>
      <c r="C1674" s="3" t="s">
        <v>3382</v>
      </c>
      <c r="D1674" s="3" t="s">
        <v>3137</v>
      </c>
      <c r="E1674" s="3" t="s">
        <v>3138</v>
      </c>
      <c r="F1674" s="17" t="s">
        <v>4292</v>
      </c>
    </row>
    <row r="1675" spans="2:6">
      <c r="B1675" s="3" t="s">
        <v>2706</v>
      </c>
      <c r="C1675" s="3" t="s">
        <v>3382</v>
      </c>
      <c r="D1675" s="3" t="s">
        <v>3139</v>
      </c>
      <c r="E1675" s="3" t="s">
        <v>3140</v>
      </c>
      <c r="F1675" s="17" t="s">
        <v>4291</v>
      </c>
    </row>
    <row r="1676" spans="2:6">
      <c r="B1676" s="3" t="s">
        <v>2706</v>
      </c>
      <c r="C1676" s="3" t="s">
        <v>3382</v>
      </c>
      <c r="D1676" s="3" t="s">
        <v>3141</v>
      </c>
      <c r="E1676" s="3" t="s">
        <v>3142</v>
      </c>
      <c r="F1676" s="17" t="s">
        <v>4288</v>
      </c>
    </row>
    <row r="1677" spans="2:6">
      <c r="B1677" s="3" t="s">
        <v>2706</v>
      </c>
      <c r="C1677" s="3" t="s">
        <v>3385</v>
      </c>
      <c r="D1677" s="3" t="s">
        <v>3143</v>
      </c>
      <c r="E1677" s="3" t="s">
        <v>3144</v>
      </c>
      <c r="F1677" s="17" t="s">
        <v>4321</v>
      </c>
    </row>
    <row r="1678" spans="2:6">
      <c r="B1678" s="3" t="s">
        <v>2706</v>
      </c>
      <c r="C1678" s="3" t="s">
        <v>3382</v>
      </c>
      <c r="D1678" s="3" t="s">
        <v>3145</v>
      </c>
      <c r="E1678" s="3" t="s">
        <v>3146</v>
      </c>
      <c r="F1678" s="17" t="s">
        <v>4291</v>
      </c>
    </row>
    <row r="1679" spans="2:6">
      <c r="B1679" s="3" t="s">
        <v>2706</v>
      </c>
      <c r="C1679" s="3" t="s">
        <v>3382</v>
      </c>
      <c r="D1679" s="3" t="s">
        <v>3147</v>
      </c>
      <c r="E1679" s="3" t="s">
        <v>3148</v>
      </c>
      <c r="F1679" s="17" t="s">
        <v>4292</v>
      </c>
    </row>
    <row r="1680" spans="2:6">
      <c r="B1680" s="3" t="s">
        <v>2706</v>
      </c>
      <c r="C1680" s="3" t="s">
        <v>3382</v>
      </c>
      <c r="D1680" s="3" t="s">
        <v>3149</v>
      </c>
      <c r="E1680" s="3" t="s">
        <v>3150</v>
      </c>
      <c r="F1680" s="17" t="s">
        <v>4292</v>
      </c>
    </row>
    <row r="1681" spans="2:6">
      <c r="B1681" s="3" t="s">
        <v>2706</v>
      </c>
      <c r="C1681" s="3" t="s">
        <v>3382</v>
      </c>
      <c r="D1681" s="3" t="s">
        <v>3151</v>
      </c>
      <c r="E1681" s="3" t="s">
        <v>3152</v>
      </c>
      <c r="F1681" s="17" t="s">
        <v>4288</v>
      </c>
    </row>
    <row r="1682" spans="2:6">
      <c r="B1682" s="3" t="s">
        <v>2706</v>
      </c>
      <c r="C1682" s="3" t="s">
        <v>3382</v>
      </c>
      <c r="D1682" s="3" t="s">
        <v>3153</v>
      </c>
      <c r="E1682" s="3" t="s">
        <v>3154</v>
      </c>
      <c r="F1682" s="17" t="s">
        <v>4288</v>
      </c>
    </row>
    <row r="1683" spans="2:6">
      <c r="B1683" s="3" t="s">
        <v>2706</v>
      </c>
      <c r="C1683" s="3" t="s">
        <v>3385</v>
      </c>
      <c r="D1683" s="3" t="s">
        <v>3155</v>
      </c>
      <c r="E1683" s="3" t="s">
        <v>3156</v>
      </c>
      <c r="F1683" s="17" t="s">
        <v>4300</v>
      </c>
    </row>
    <row r="1684" spans="2:6">
      <c r="B1684" s="3" t="s">
        <v>2706</v>
      </c>
      <c r="C1684" s="3" t="s">
        <v>3384</v>
      </c>
      <c r="D1684" s="3" t="s">
        <v>3157</v>
      </c>
      <c r="E1684" s="3" t="s">
        <v>3158</v>
      </c>
      <c r="F1684" s="17" t="s">
        <v>4297</v>
      </c>
    </row>
    <row r="1685" spans="2:6">
      <c r="B1685" s="3" t="s">
        <v>2706</v>
      </c>
      <c r="C1685" s="3" t="s">
        <v>3382</v>
      </c>
      <c r="D1685" s="3" t="s">
        <v>3159</v>
      </c>
      <c r="E1685" s="3" t="s">
        <v>3160</v>
      </c>
      <c r="F1685" s="17" t="s">
        <v>4291</v>
      </c>
    </row>
    <row r="1686" spans="2:6">
      <c r="B1686" s="3" t="s">
        <v>2706</v>
      </c>
      <c r="C1686" s="3" t="s">
        <v>3382</v>
      </c>
      <c r="D1686" s="3" t="s">
        <v>3161</v>
      </c>
      <c r="E1686" s="3" t="s">
        <v>3162</v>
      </c>
      <c r="F1686" s="17" t="s">
        <v>4289</v>
      </c>
    </row>
    <row r="1687" spans="2:6">
      <c r="B1687" s="3" t="s">
        <v>2706</v>
      </c>
      <c r="C1687" s="3" t="s">
        <v>3382</v>
      </c>
      <c r="D1687" s="3" t="s">
        <v>40</v>
      </c>
      <c r="E1687" s="3" t="s">
        <v>3163</v>
      </c>
      <c r="F1687" s="17" t="s">
        <v>4292</v>
      </c>
    </row>
    <row r="1688" spans="2:6">
      <c r="B1688" s="3" t="s">
        <v>2706</v>
      </c>
      <c r="C1688" s="3" t="s">
        <v>3382</v>
      </c>
      <c r="D1688" s="3" t="s">
        <v>40</v>
      </c>
      <c r="E1688" s="3" t="s">
        <v>3164</v>
      </c>
      <c r="F1688" s="17" t="s">
        <v>4289</v>
      </c>
    </row>
    <row r="1689" spans="2:6">
      <c r="B1689" s="3" t="s">
        <v>2706</v>
      </c>
      <c r="C1689" s="3" t="s">
        <v>3384</v>
      </c>
      <c r="D1689" s="3" t="s">
        <v>3165</v>
      </c>
      <c r="E1689" s="3" t="s">
        <v>3166</v>
      </c>
      <c r="F1689" s="17" t="s">
        <v>4297</v>
      </c>
    </row>
    <row r="1690" spans="2:6">
      <c r="B1690" s="3" t="s">
        <v>2706</v>
      </c>
      <c r="C1690" s="3" t="s">
        <v>3382</v>
      </c>
      <c r="D1690" s="3" t="s">
        <v>3167</v>
      </c>
      <c r="E1690" s="3" t="s">
        <v>3168</v>
      </c>
      <c r="F1690" s="17" t="s">
        <v>4291</v>
      </c>
    </row>
    <row r="1691" spans="2:6">
      <c r="B1691" s="3" t="s">
        <v>2706</v>
      </c>
      <c r="C1691" s="3" t="s">
        <v>3382</v>
      </c>
      <c r="D1691" s="3" t="s">
        <v>3169</v>
      </c>
      <c r="E1691" s="3" t="s">
        <v>3170</v>
      </c>
      <c r="F1691" s="17" t="s">
        <v>4289</v>
      </c>
    </row>
    <row r="1692" spans="2:6">
      <c r="B1692" s="3" t="s">
        <v>2706</v>
      </c>
      <c r="C1692" s="3" t="s">
        <v>3385</v>
      </c>
      <c r="D1692" s="3" t="s">
        <v>3171</v>
      </c>
      <c r="E1692" s="3" t="s">
        <v>3172</v>
      </c>
      <c r="F1692" s="17" t="s">
        <v>4294</v>
      </c>
    </row>
    <row r="1693" spans="2:6">
      <c r="B1693" s="3" t="s">
        <v>2706</v>
      </c>
      <c r="C1693" s="3" t="s">
        <v>3382</v>
      </c>
      <c r="D1693" s="3" t="s">
        <v>3173</v>
      </c>
      <c r="E1693" s="3" t="s">
        <v>3174</v>
      </c>
      <c r="F1693" s="17" t="s">
        <v>4289</v>
      </c>
    </row>
    <row r="1694" spans="2:6">
      <c r="B1694" s="3" t="s">
        <v>2706</v>
      </c>
      <c r="C1694" s="3" t="s">
        <v>3382</v>
      </c>
      <c r="D1694" s="3" t="s">
        <v>3175</v>
      </c>
      <c r="E1694" s="3" t="s">
        <v>3176</v>
      </c>
      <c r="F1694" s="17" t="s">
        <v>4289</v>
      </c>
    </row>
    <row r="1695" spans="2:6">
      <c r="B1695" s="3" t="s">
        <v>2706</v>
      </c>
      <c r="C1695" s="3" t="s">
        <v>3382</v>
      </c>
      <c r="D1695" s="3" t="s">
        <v>3177</v>
      </c>
      <c r="E1695" s="3" t="s">
        <v>3178</v>
      </c>
      <c r="F1695" s="17" t="s">
        <v>4289</v>
      </c>
    </row>
    <row r="1696" spans="2:6">
      <c r="B1696" s="3" t="s">
        <v>2706</v>
      </c>
      <c r="C1696" s="3" t="s">
        <v>3385</v>
      </c>
      <c r="D1696" s="3" t="s">
        <v>3179</v>
      </c>
      <c r="E1696" s="3" t="s">
        <v>3180</v>
      </c>
      <c r="F1696" s="17" t="s">
        <v>4294</v>
      </c>
    </row>
    <row r="1697" spans="2:6">
      <c r="B1697" s="3" t="s">
        <v>2706</v>
      </c>
      <c r="C1697" s="3" t="s">
        <v>3382</v>
      </c>
      <c r="D1697" s="3" t="s">
        <v>3181</v>
      </c>
      <c r="E1697" s="3" t="s">
        <v>3182</v>
      </c>
      <c r="F1697" s="17" t="s">
        <v>4291</v>
      </c>
    </row>
    <row r="1698" spans="2:6">
      <c r="B1698" s="3" t="s">
        <v>2706</v>
      </c>
      <c r="C1698" s="3" t="s">
        <v>3382</v>
      </c>
      <c r="D1698" s="3" t="s">
        <v>3183</v>
      </c>
      <c r="E1698" s="3" t="s">
        <v>3184</v>
      </c>
      <c r="F1698" s="17" t="s">
        <v>4291</v>
      </c>
    </row>
    <row r="1699" spans="2:6">
      <c r="B1699" s="3" t="s">
        <v>2706</v>
      </c>
      <c r="C1699" s="3" t="s">
        <v>3382</v>
      </c>
      <c r="D1699" s="3" t="s">
        <v>3185</v>
      </c>
      <c r="E1699" s="3" t="s">
        <v>3186</v>
      </c>
      <c r="F1699" s="17" t="s">
        <v>4289</v>
      </c>
    </row>
    <row r="1700" spans="2:6">
      <c r="B1700" s="3" t="s">
        <v>2706</v>
      </c>
      <c r="C1700" s="3" t="s">
        <v>3388</v>
      </c>
      <c r="D1700" s="3" t="s">
        <v>3187</v>
      </c>
      <c r="E1700" s="3" t="s">
        <v>3188</v>
      </c>
      <c r="F1700" s="17" t="s">
        <v>4325</v>
      </c>
    </row>
    <row r="1701" spans="2:6">
      <c r="B1701" s="3" t="s">
        <v>2706</v>
      </c>
      <c r="C1701" s="3" t="s">
        <v>3386</v>
      </c>
      <c r="D1701" s="3" t="s">
        <v>3189</v>
      </c>
      <c r="E1701" s="3" t="s">
        <v>3190</v>
      </c>
      <c r="F1701" s="17" t="s">
        <v>4298</v>
      </c>
    </row>
    <row r="1702" spans="2:6">
      <c r="B1702" s="3" t="s">
        <v>2706</v>
      </c>
      <c r="C1702" s="3" t="s">
        <v>3388</v>
      </c>
      <c r="D1702" s="3" t="s">
        <v>3191</v>
      </c>
      <c r="E1702" s="3" t="s">
        <v>3191</v>
      </c>
      <c r="F1702" s="17" t="s">
        <v>4330</v>
      </c>
    </row>
    <row r="1703" spans="2:6">
      <c r="B1703" s="3" t="s">
        <v>2706</v>
      </c>
      <c r="C1703" s="3" t="s">
        <v>3388</v>
      </c>
      <c r="D1703" s="3" t="s">
        <v>3192</v>
      </c>
      <c r="E1703" s="3" t="s">
        <v>3192</v>
      </c>
      <c r="F1703" s="17" t="s">
        <v>4331</v>
      </c>
    </row>
    <row r="1704" spans="2:6">
      <c r="B1704" s="3" t="s">
        <v>2706</v>
      </c>
      <c r="C1704" s="3" t="s">
        <v>40</v>
      </c>
      <c r="D1704" s="3" t="s">
        <v>3193</v>
      </c>
      <c r="E1704" s="3" t="s">
        <v>3194</v>
      </c>
      <c r="F1704" s="17" t="s">
        <v>4332</v>
      </c>
    </row>
    <row r="1705" spans="2:6">
      <c r="B1705" s="3" t="s">
        <v>2706</v>
      </c>
      <c r="C1705" s="3" t="s">
        <v>40</v>
      </c>
      <c r="D1705" s="3" t="s">
        <v>3195</v>
      </c>
      <c r="E1705" s="3" t="s">
        <v>3196</v>
      </c>
      <c r="F1705" s="17" t="s">
        <v>4332</v>
      </c>
    </row>
    <row r="1706" spans="2:6">
      <c r="B1706" s="3" t="s">
        <v>2706</v>
      </c>
      <c r="C1706" s="3" t="s">
        <v>40</v>
      </c>
      <c r="D1706" s="3" t="s">
        <v>3197</v>
      </c>
      <c r="E1706" s="3" t="s">
        <v>3198</v>
      </c>
      <c r="F1706" s="17" t="s">
        <v>4333</v>
      </c>
    </row>
    <row r="1707" spans="2:6">
      <c r="B1707" s="3" t="s">
        <v>2706</v>
      </c>
      <c r="C1707" s="3" t="s">
        <v>3386</v>
      </c>
      <c r="D1707" s="3" t="s">
        <v>3199</v>
      </c>
      <c r="E1707" s="3" t="s">
        <v>3199</v>
      </c>
      <c r="F1707" s="17" t="s">
        <v>4298</v>
      </c>
    </row>
    <row r="1708" spans="2:6">
      <c r="B1708" s="3" t="s">
        <v>2706</v>
      </c>
      <c r="C1708" s="3" t="s">
        <v>3388</v>
      </c>
      <c r="D1708" s="3" t="s">
        <v>3200</v>
      </c>
      <c r="E1708" s="3" t="s">
        <v>3200</v>
      </c>
      <c r="F1708" s="17" t="s">
        <v>4319</v>
      </c>
    </row>
    <row r="1709" spans="2:6">
      <c r="B1709" s="3" t="s">
        <v>2706</v>
      </c>
      <c r="C1709" s="3" t="s">
        <v>3383</v>
      </c>
      <c r="D1709" s="3" t="s">
        <v>3201</v>
      </c>
      <c r="E1709" s="3" t="s">
        <v>3201</v>
      </c>
      <c r="F1709" s="17" t="s">
        <v>4322</v>
      </c>
    </row>
    <row r="1710" spans="2:6">
      <c r="B1710" s="3" t="s">
        <v>2706</v>
      </c>
      <c r="C1710" s="3" t="s">
        <v>3385</v>
      </c>
      <c r="D1710" s="3" t="s">
        <v>3202</v>
      </c>
      <c r="E1710" s="3" t="s">
        <v>3202</v>
      </c>
      <c r="F1710" s="17" t="s">
        <v>4321</v>
      </c>
    </row>
    <row r="1711" spans="2:6">
      <c r="B1711" s="3" t="s">
        <v>2706</v>
      </c>
      <c r="C1711" s="3" t="s">
        <v>3383</v>
      </c>
      <c r="D1711" s="3" t="s">
        <v>3203</v>
      </c>
      <c r="E1711" s="3" t="s">
        <v>3203</v>
      </c>
      <c r="F1711" s="17" t="s">
        <v>4324</v>
      </c>
    </row>
    <row r="1712" spans="2:6">
      <c r="B1712" s="3" t="s">
        <v>2706</v>
      </c>
      <c r="C1712" s="3" t="s">
        <v>3388</v>
      </c>
      <c r="D1712" s="3" t="s">
        <v>3204</v>
      </c>
      <c r="E1712" s="3" t="s">
        <v>3204</v>
      </c>
      <c r="F1712" s="17" t="s">
        <v>4329</v>
      </c>
    </row>
    <row r="1713" spans="2:6">
      <c r="B1713" s="3" t="s">
        <v>2706</v>
      </c>
      <c r="C1713" s="3" t="s">
        <v>3388</v>
      </c>
      <c r="D1713" s="3" t="s">
        <v>3205</v>
      </c>
      <c r="E1713" s="3" t="s">
        <v>3205</v>
      </c>
      <c r="F1713" s="17" t="s">
        <v>4319</v>
      </c>
    </row>
    <row r="1714" spans="2:6">
      <c r="B1714" s="3" t="s">
        <v>2706</v>
      </c>
      <c r="C1714" s="3" t="s">
        <v>3384</v>
      </c>
      <c r="D1714" s="3" t="s">
        <v>3206</v>
      </c>
      <c r="E1714" s="3" t="s">
        <v>3206</v>
      </c>
      <c r="F1714" s="17" t="s">
        <v>4293</v>
      </c>
    </row>
    <row r="1715" spans="2:6">
      <c r="B1715" s="3" t="s">
        <v>2706</v>
      </c>
      <c r="C1715" s="3" t="s">
        <v>3383</v>
      </c>
      <c r="D1715" s="3" t="s">
        <v>3207</v>
      </c>
      <c r="E1715" s="3" t="s">
        <v>3207</v>
      </c>
      <c r="F1715" s="17" t="s">
        <v>4322</v>
      </c>
    </row>
    <row r="1716" spans="2:6">
      <c r="B1716" s="3" t="s">
        <v>2706</v>
      </c>
      <c r="C1716" s="3" t="s">
        <v>3387</v>
      </c>
      <c r="D1716" s="3" t="s">
        <v>3208</v>
      </c>
      <c r="E1716" s="3" t="s">
        <v>3209</v>
      </c>
      <c r="F1716" s="17" t="s">
        <v>4334</v>
      </c>
    </row>
  </sheetData>
  <autoFilter xmlns:etc="http://www.wps.cn/officeDocument/2017/etCustomData" ref="B4:F1716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06"/>
  <sheetViews>
    <sheetView workbookViewId="0">
      <selection activeCell="A1" sqref="A1"/>
    </sheetView>
  </sheetViews>
  <sheetFormatPr defaultColWidth="9" defaultRowHeight="14.25" outlineLevelCol="4"/>
  <sheetData>
    <row r="1" spans="1:5">
      <c r="A1" s="1" t="s">
        <v>4335</v>
      </c>
    </row>
    <row r="5" ht="15" spans="1:5">
      <c r="A5" s="2" t="s">
        <v>4336</v>
      </c>
      <c r="B5" s="2" t="s">
        <v>3390</v>
      </c>
      <c r="C5" s="2" t="s">
        <v>4337</v>
      </c>
      <c r="D5" s="2" t="s">
        <v>4338</v>
      </c>
      <c r="E5" s="2" t="s">
        <v>4339</v>
      </c>
    </row>
    <row r="6" spans="1:5">
      <c r="A6" t="str">
        <f>IF(INDEX('Display 730 &amp; 1200'!$A:$A,ROW())="","",INDEX('Display 730 &amp; 1200'!$A:$A,ROW()))</f>
        <v>JAKARTA雅加达</v>
      </c>
      <c r="B6" t="str">
        <f>IF(INDEX('Display 730 &amp; 1200'!$B:$B,ROW())="","",INDEX('Display 730 &amp; 1200'!$B:$B,ROW()))</f>
        <v>AGISTA PRIYANTONO</v>
      </c>
      <c r="C6" t="str">
        <f>IF(INDEX('Display 730 &amp; 1200'!$D:$D,ROW())="","",INDEX('Display 730 &amp; 1200'!$D:$D,ROW()))</f>
        <v>DC_SUNTER</v>
      </c>
      <c r="D6" t="e">
        <f>IF($C6="",0,SUMIFS(#REF!,#REF!,$C6,#REF!,"&gt;="&amp;'Display 730 &amp; 1200'!$AN$10,#REF!,"&lt;="&amp;'Display 730 &amp; 1200'!$AN$9))</f>
        <v>#REF!</v>
      </c>
      <c r="E6" t="e">
        <f>IF($C6="",0,SUMIFS(#REF!,#REF!,$C6,#REF!,"&gt;="&amp;'Display 730 &amp; 1200'!$AN$12,#REF!,"&lt;="&amp;'Display 730 &amp; 1200'!$AN$11))</f>
        <v>#REF!</v>
      </c>
    </row>
    <row r="7" spans="1:5">
      <c r="A7" t="str">
        <f>IF(INDEX('Display 730 &amp; 1200'!$A:$A,ROW())="","",INDEX('Display 730 &amp; 1200'!$A:$A,ROW()))</f>
        <v>JAKARTA雅加达</v>
      </c>
      <c r="B7" t="str">
        <f>IF(INDEX('Display 730 &amp; 1200'!$B:$B,ROW())="","",INDEX('Display 730 &amp; 1200'!$B:$B,ROW()))</f>
        <v>AGISTA PRIYANTONO</v>
      </c>
      <c r="C7" t="str">
        <f>IF(INDEX('Display 730 &amp; 1200'!$D:$D,ROW())="","",INDEX('Display 730 &amp; 1200'!$D:$D,ROW()))</f>
        <v>CP_PLUIT_PERMAI</v>
      </c>
      <c r="D7" t="e">
        <f>IF($C7="",0,SUMIFS(#REF!,#REF!,$C7,#REF!,"&gt;="&amp;'Display 730 &amp; 1200'!$AN$10,#REF!,"&lt;="&amp;'Display 730 &amp; 1200'!$AN$9))</f>
        <v>#REF!</v>
      </c>
      <c r="E7" t="e">
        <f>IF($C7="",0,SUMIFS(#REF!,#REF!,$C7,#REF!,"&gt;="&amp;'Display 730 &amp; 1200'!$AN$12,#REF!,"&lt;="&amp;'Display 730 &amp; 1200'!$AN$11))</f>
        <v>#REF!</v>
      </c>
    </row>
    <row r="8" spans="1:5">
      <c r="A8" t="str">
        <f>IF(INDEX('Display 730 &amp; 1200'!$A:$A,ROW())="","",INDEX('Display 730 &amp; 1200'!$A:$A,ROW()))</f>
        <v>JAKARTA雅加达</v>
      </c>
      <c r="B8" t="str">
        <f>IF(INDEX('Display 730 &amp; 1200'!$B:$B,ROW())="","",INDEX('Display 730 &amp; 1200'!$B:$B,ROW()))</f>
        <v>AGISTA PRIYANTONO</v>
      </c>
      <c r="C8" t="str">
        <f>IF(INDEX('Display 730 &amp; 1200'!$D:$D,ROW())="","",INDEX('Display 730 &amp; 1200'!$D:$D,ROW()))</f>
        <v>PLUIT_PERMAI</v>
      </c>
      <c r="D8" t="e">
        <f>IF($C8="",0,SUMIFS(#REF!,#REF!,$C8,#REF!,"&gt;="&amp;'Display 730 &amp; 1200'!$AN$10,#REF!,"&lt;="&amp;'Display 730 &amp; 1200'!$AN$9))</f>
        <v>#REF!</v>
      </c>
      <c r="E8" t="e">
        <f>IF($C8="",0,SUMIFS(#REF!,#REF!,$C8,#REF!,"&gt;="&amp;'Display 730 &amp; 1200'!$AN$12,#REF!,"&lt;="&amp;'Display 730 &amp; 1200'!$AN$11))</f>
        <v>#REF!</v>
      </c>
    </row>
    <row r="9" spans="1:5">
      <c r="A9" t="str">
        <f>IF(INDEX('Display 730 &amp; 1200'!$A:$A,ROW())="","",INDEX('Display 730 &amp; 1200'!$A:$A,ROW()))</f>
        <v>JAKARTA雅加达</v>
      </c>
      <c r="B9" t="str">
        <f>IF(INDEX('Display 730 &amp; 1200'!$B:$B,ROW())="","",INDEX('Display 730 &amp; 1200'!$B:$B,ROW()))</f>
        <v>AGISTA PRIYANTONO</v>
      </c>
      <c r="C9" t="str">
        <f>IF(INDEX('Display 730 &amp; 1200'!$D:$D,ROW())="","",INDEX('Display 730 &amp; 1200'!$D:$D,ROW()))</f>
        <v>CP_DANAUSUNTER_UTARA</v>
      </c>
      <c r="D9" t="e">
        <f>IF($C9="",0,SUMIFS(#REF!,#REF!,$C9,#REF!,"&gt;="&amp;'Display 730 &amp; 1200'!$AN$10,#REF!,"&lt;="&amp;'Display 730 &amp; 1200'!$AN$9))</f>
        <v>#REF!</v>
      </c>
      <c r="E9" t="e">
        <f>IF($C9="",0,SUMIFS(#REF!,#REF!,$C9,#REF!,"&gt;="&amp;'Display 730 &amp; 1200'!$AN$12,#REF!,"&lt;="&amp;'Display 730 &amp; 1200'!$AN$11))</f>
        <v>#REF!</v>
      </c>
    </row>
    <row r="10" spans="1:5">
      <c r="A10" t="str">
        <f>IF(INDEX('Display 730 &amp; 1200'!$A:$A,ROW())="","",INDEX('Display 730 &amp; 1200'!$A:$A,ROW()))</f>
        <v>JAKARTA雅加达</v>
      </c>
      <c r="B10" t="str">
        <f>IF(INDEX('Display 730 &amp; 1200'!$B:$B,ROW())="","",INDEX('Display 730 &amp; 1200'!$B:$B,ROW()))</f>
        <v>AGISTA PRIYANTONO</v>
      </c>
      <c r="C10" t="str">
        <f>IF(INDEX('Display 730 &amp; 1200'!$D:$D,ROW())="","",INDEX('Display 730 &amp; 1200'!$D:$D,ROW()))</f>
        <v>TELUK_GONG</v>
      </c>
      <c r="D10" t="e">
        <f>IF($C10="",0,SUMIFS(#REF!,#REF!,$C10,#REF!,"&gt;="&amp;'Display 730 &amp; 1200'!$AN$10,#REF!,"&lt;="&amp;'Display 730 &amp; 1200'!$AN$9))</f>
        <v>#REF!</v>
      </c>
      <c r="E10" t="e">
        <f>IF($C10="",0,SUMIFS(#REF!,#REF!,$C10,#REF!,"&gt;="&amp;'Display 730 &amp; 1200'!$AN$12,#REF!,"&lt;="&amp;'Display 730 &amp; 1200'!$AN$11))</f>
        <v>#REF!</v>
      </c>
    </row>
    <row r="11" spans="1:5">
      <c r="A11" t="str">
        <f>IF(INDEX('Display 730 &amp; 1200'!$A:$A,ROW())="","",INDEX('Display 730 &amp; 1200'!$A:$A,ROW()))</f>
        <v>JAKARTA雅加达</v>
      </c>
      <c r="B11" t="str">
        <f>IF(INDEX('Display 730 &amp; 1200'!$B:$B,ROW())="","",INDEX('Display 730 &amp; 1200'!$B:$B,ROW()))</f>
        <v>AGISTA PRIYANTONO</v>
      </c>
      <c r="C11" t="str">
        <f>IF(INDEX('Display 730 &amp; 1200'!$D:$D,ROW())="","",INDEX('Display 730 &amp; 1200'!$D:$D,ROW()))</f>
        <v>ANCOL</v>
      </c>
      <c r="D11" t="e">
        <f>IF($C11="",0,SUMIFS(#REF!,#REF!,$C11,#REF!,"&gt;="&amp;'Display 730 &amp; 1200'!$AN$10,#REF!,"&lt;="&amp;'Display 730 &amp; 1200'!$AN$9))</f>
        <v>#REF!</v>
      </c>
      <c r="E11" t="e">
        <f>IF($C11="",0,SUMIFS(#REF!,#REF!,$C11,#REF!,"&gt;="&amp;'Display 730 &amp; 1200'!$AN$12,#REF!,"&lt;="&amp;'Display 730 &amp; 1200'!$AN$11))</f>
        <v>#REF!</v>
      </c>
    </row>
    <row r="12" spans="1:5">
      <c r="A12" t="str">
        <f>IF(INDEX('Display 730 &amp; 1200'!$A:$A,ROW())="","",INDEX('Display 730 &amp; 1200'!$A:$A,ROW()))</f>
        <v>JAKARTA雅加达</v>
      </c>
      <c r="B12" t="str">
        <f>IF(INDEX('Display 730 &amp; 1200'!$B:$B,ROW())="","",INDEX('Display 730 &amp; 1200'!$B:$B,ROW()))</f>
        <v>AGISTA PRIYANTONO</v>
      </c>
      <c r="C12" t="str">
        <f>IF(INDEX('Display 730 &amp; 1200'!$D:$D,ROW())="","",INDEX('Display 730 &amp; 1200'!$D:$D,ROW()))</f>
        <v>KAMAL_MUARA</v>
      </c>
      <c r="D12" t="e">
        <f>IF($C12="",0,SUMIFS(#REF!,#REF!,$C12,#REF!,"&gt;="&amp;'Display 730 &amp; 1200'!$AN$10,#REF!,"&lt;="&amp;'Display 730 &amp; 1200'!$AN$9))</f>
        <v>#REF!</v>
      </c>
      <c r="E12" t="e">
        <f>IF($C12="",0,SUMIFS(#REF!,#REF!,$C12,#REF!,"&gt;="&amp;'Display 730 &amp; 1200'!$AN$12,#REF!,"&lt;="&amp;'Display 730 &amp; 1200'!$AN$11))</f>
        <v>#REF!</v>
      </c>
    </row>
    <row r="13" spans="1:5">
      <c r="A13" t="str">
        <f>IF(INDEX('Display 730 &amp; 1200'!$A:$A,ROW())="","",INDEX('Display 730 &amp; 1200'!$A:$A,ROW()))</f>
        <v>JAKARTA雅加达</v>
      </c>
      <c r="B13" t="str">
        <f>IF(INDEX('Display 730 &amp; 1200'!$B:$B,ROW())="","",INDEX('Display 730 &amp; 1200'!$B:$B,ROW()))</f>
        <v>AGISTA PRIYANTONO</v>
      </c>
      <c r="C13" t="str">
        <f>IF(INDEX('Display 730 &amp; 1200'!$D:$D,ROW())="","",INDEX('Display 730 &amp; 1200'!$D:$D,ROW()))</f>
        <v>KEPULAUAN_SERIBU</v>
      </c>
      <c r="D13" t="e">
        <f>IF($C13="",0,SUMIFS(#REF!,#REF!,$C13,#REF!,"&gt;="&amp;'Display 730 &amp; 1200'!$AN$10,#REF!,"&lt;="&amp;'Display 730 &amp; 1200'!$AN$9))</f>
        <v>#REF!</v>
      </c>
      <c r="E13" t="e">
        <f>IF($C13="",0,SUMIFS(#REF!,#REF!,$C13,#REF!,"&gt;="&amp;'Display 730 &amp; 1200'!$AN$12,#REF!,"&lt;="&amp;'Display 730 &amp; 1200'!$AN$11))</f>
        <v>#REF!</v>
      </c>
    </row>
    <row r="14" spans="1:5">
      <c r="A14" t="str">
        <f>IF(INDEX('Display 730 &amp; 1200'!$A:$A,ROW())="","",INDEX('Display 730 &amp; 1200'!$A:$A,ROW()))</f>
        <v>JAKARTA雅加达</v>
      </c>
      <c r="B14" t="str">
        <f>IF(INDEX('Display 730 &amp; 1200'!$B:$B,ROW())="","",INDEX('Display 730 &amp; 1200'!$B:$B,ROW()))</f>
        <v>AGISTA PRIYANTONO</v>
      </c>
      <c r="C14" t="str">
        <f>IF(INDEX('Display 730 &amp; 1200'!$D:$D,ROW())="","",INDEX('Display 730 &amp; 1200'!$D:$D,ROW()))</f>
        <v>CP_ANCOL_SELATAN_1</v>
      </c>
      <c r="D14" t="e">
        <f>IF($C14="",0,SUMIFS(#REF!,#REF!,$C14,#REF!,"&gt;="&amp;'Display 730 &amp; 1200'!$AN$10,#REF!,"&lt;="&amp;'Display 730 &amp; 1200'!$AN$9))</f>
        <v>#REF!</v>
      </c>
      <c r="E14" t="e">
        <f>IF($C14="",0,SUMIFS(#REF!,#REF!,$C14,#REF!,"&gt;="&amp;'Display 730 &amp; 1200'!$AN$12,#REF!,"&lt;="&amp;'Display 730 &amp; 1200'!$AN$11))</f>
        <v>#REF!</v>
      </c>
    </row>
    <row r="15" spans="1:5">
      <c r="A15" t="str">
        <f>IF(INDEX('Display 730 &amp; 1200'!$A:$A,ROW())="","",INDEX('Display 730 &amp; 1200'!$A:$A,ROW()))</f>
        <v>JAKARTA雅加达</v>
      </c>
      <c r="B15" t="str">
        <f>IF(INDEX('Display 730 &amp; 1200'!$B:$B,ROW())="","",INDEX('Display 730 &amp; 1200'!$B:$B,ROW()))</f>
        <v>AGISTA PRIYANTONO</v>
      </c>
      <c r="C15" t="str">
        <f>IF(INDEX('Display 730 &amp; 1200'!$D:$D,ROW())="","",INDEX('Display 730 &amp; 1200'!$D:$D,ROW()))</f>
        <v>CP_TELUK_GONG_RAYA</v>
      </c>
      <c r="D15" t="e">
        <f>IF($C15="",0,SUMIFS(#REF!,#REF!,$C15,#REF!,"&gt;="&amp;'Display 730 &amp; 1200'!$AN$10,#REF!,"&lt;="&amp;'Display 730 &amp; 1200'!$AN$9))</f>
        <v>#REF!</v>
      </c>
      <c r="E15" t="e">
        <f>IF($C15="",0,SUMIFS(#REF!,#REF!,$C15,#REF!,"&gt;="&amp;'Display 730 &amp; 1200'!$AN$12,#REF!,"&lt;="&amp;'Display 730 &amp; 1200'!$AN$11))</f>
        <v>#REF!</v>
      </c>
    </row>
    <row r="16" spans="1:5">
      <c r="A16" t="str">
        <f>IF(INDEX('Display 730 &amp; 1200'!$A:$A,ROW())="","",INDEX('Display 730 &amp; 1200'!$A:$A,ROW()))</f>
        <v>JAKARTA雅加达</v>
      </c>
      <c r="B16" t="str">
        <f>IF(INDEX('Display 730 &amp; 1200'!$B:$B,ROW())="","",INDEX('Display 730 &amp; 1200'!$B:$B,ROW()))</f>
        <v>AGISTA PRIYANTONO</v>
      </c>
      <c r="C16" t="str">
        <f>IF(INDEX('Display 730 &amp; 1200'!$D:$D,ROW())="","",INDEX('Display 730 &amp; 1200'!$D:$D,ROW()))</f>
        <v>CP_PADEMANGAN_4</v>
      </c>
      <c r="D16" t="e">
        <f>IF($C16="",0,SUMIFS(#REF!,#REF!,$C16,#REF!,"&gt;="&amp;'Display 730 &amp; 1200'!$AN$10,#REF!,"&lt;="&amp;'Display 730 &amp; 1200'!$AN$9))</f>
        <v>#REF!</v>
      </c>
      <c r="E16" t="e">
        <f>IF($C16="",0,SUMIFS(#REF!,#REF!,$C16,#REF!,"&gt;="&amp;'Display 730 &amp; 1200'!$AN$12,#REF!,"&lt;="&amp;'Display 730 &amp; 1200'!$AN$11))</f>
        <v>#REF!</v>
      </c>
    </row>
    <row r="17" spans="1:5">
      <c r="A17" t="str">
        <f>IF(INDEX('Display 730 &amp; 1200'!$A:$A,ROW())="","",INDEX('Display 730 &amp; 1200'!$A:$A,ROW()))</f>
        <v>JAKARTA雅加达</v>
      </c>
      <c r="B17" t="str">
        <f>IF(INDEX('Display 730 &amp; 1200'!$B:$B,ROW())="","",INDEX('Display 730 &amp; 1200'!$B:$B,ROW()))</f>
        <v>ANDI PRASETIYO</v>
      </c>
      <c r="C17" t="str">
        <f>IF(INDEX('Display 730 &amp; 1200'!$D:$D,ROW())="","",INDEX('Display 730 &amp; 1200'!$D:$D,ROW()))</f>
        <v>KOTA_TUA</v>
      </c>
      <c r="D17" t="e">
        <f>IF($C17="",0,SUMIFS(#REF!,#REF!,$C17,#REF!,"&gt;="&amp;'Display 730 &amp; 1200'!$AN$10,#REF!,"&lt;="&amp;'Display 730 &amp; 1200'!$AN$9))</f>
        <v>#REF!</v>
      </c>
      <c r="E17" t="e">
        <f>IF($C17="",0,SUMIFS(#REF!,#REF!,$C17,#REF!,"&gt;="&amp;'Display 730 &amp; 1200'!$AN$12,#REF!,"&lt;="&amp;'Display 730 &amp; 1200'!$AN$11))</f>
        <v>#REF!</v>
      </c>
    </row>
    <row r="18" spans="1:5">
      <c r="A18" t="str">
        <f>IF(INDEX('Display 730 &amp; 1200'!$A:$A,ROW())="","",INDEX('Display 730 &amp; 1200'!$A:$A,ROW()))</f>
        <v>JAKARTA雅加达</v>
      </c>
      <c r="B18" t="str">
        <f>IF(INDEX('Display 730 &amp; 1200'!$B:$B,ROW())="","",INDEX('Display 730 &amp; 1200'!$B:$B,ROW()))</f>
        <v>ANDI PRASETIYO</v>
      </c>
      <c r="C18" t="str">
        <f>IF(INDEX('Display 730 &amp; 1200'!$D:$D,ROW())="","",INDEX('Display 730 &amp; 1200'!$D:$D,ROW()))</f>
        <v>CP_PINANGSIA_RAYA</v>
      </c>
      <c r="D18" t="e">
        <f>IF($C18="",0,SUMIFS(#REF!,#REF!,$C18,#REF!,"&gt;="&amp;'Display 730 &amp; 1200'!$AN$10,#REF!,"&lt;="&amp;'Display 730 &amp; 1200'!$AN$9))</f>
        <v>#REF!</v>
      </c>
      <c r="E18" t="e">
        <f>IF($C18="",0,SUMIFS(#REF!,#REF!,$C18,#REF!,"&gt;="&amp;'Display 730 &amp; 1200'!$AN$12,#REF!,"&lt;="&amp;'Display 730 &amp; 1200'!$AN$11))</f>
        <v>#REF!</v>
      </c>
    </row>
    <row r="19" spans="1:5">
      <c r="A19" t="str">
        <f>IF(INDEX('Display 730 &amp; 1200'!$A:$A,ROW())="","",INDEX('Display 730 &amp; 1200'!$A:$A,ROW()))</f>
        <v>JAKARTA雅加达</v>
      </c>
      <c r="B19" t="str">
        <f>IF(INDEX('Display 730 &amp; 1200'!$B:$B,ROW())="","",INDEX('Display 730 &amp; 1200'!$B:$B,ROW()))</f>
        <v>ANDI PRASETIYO</v>
      </c>
      <c r="C19" t="str">
        <f>IF(INDEX('Display 730 &amp; 1200'!$D:$D,ROW())="","",INDEX('Display 730 &amp; 1200'!$D:$D,ROW()))</f>
        <v>TANAH_ABANG</v>
      </c>
      <c r="D19" t="e">
        <f>IF($C19="",0,SUMIFS(#REF!,#REF!,$C19,#REF!,"&gt;="&amp;'Display 730 &amp; 1200'!$AN$10,#REF!,"&lt;="&amp;'Display 730 &amp; 1200'!$AN$9))</f>
        <v>#REF!</v>
      </c>
      <c r="E19" t="e">
        <f>IF($C19="",0,SUMIFS(#REF!,#REF!,$C19,#REF!,"&gt;="&amp;'Display 730 &amp; 1200'!$AN$12,#REF!,"&lt;="&amp;'Display 730 &amp; 1200'!$AN$11))</f>
        <v>#REF!</v>
      </c>
    </row>
    <row r="20" spans="1:5">
      <c r="A20" t="str">
        <f>IF(INDEX('Display 730 &amp; 1200'!$A:$A,ROW())="","",INDEX('Display 730 &amp; 1200'!$A:$A,ROW()))</f>
        <v>JAKARTA雅加达</v>
      </c>
      <c r="B20" t="str">
        <f>IF(INDEX('Display 730 &amp; 1200'!$B:$B,ROW())="","",INDEX('Display 730 &amp; 1200'!$B:$B,ROW()))</f>
        <v>ANDI PRASETIYO</v>
      </c>
      <c r="C20" t="str">
        <f>IF(INDEX('Display 730 &amp; 1200'!$D:$D,ROW())="","",INDEX('Display 730 &amp; 1200'!$D:$D,ROW()))</f>
        <v>CP_MANGGA_BESAR_2</v>
      </c>
      <c r="D20" t="e">
        <f>IF($C20="",0,SUMIFS(#REF!,#REF!,$C20,#REF!,"&gt;="&amp;'Display 730 &amp; 1200'!$AN$10,#REF!,"&lt;="&amp;'Display 730 &amp; 1200'!$AN$9))</f>
        <v>#REF!</v>
      </c>
      <c r="E20" t="e">
        <f>IF($C20="",0,SUMIFS(#REF!,#REF!,$C20,#REF!,"&gt;="&amp;'Display 730 &amp; 1200'!$AN$12,#REF!,"&lt;="&amp;'Display 730 &amp; 1200'!$AN$11))</f>
        <v>#REF!</v>
      </c>
    </row>
    <row r="21" spans="1:5">
      <c r="A21" t="str">
        <f>IF(INDEX('Display 730 &amp; 1200'!$A:$A,ROW())="","",INDEX('Display 730 &amp; 1200'!$A:$A,ROW()))</f>
        <v>JAKARTA雅加达</v>
      </c>
      <c r="B21" t="str">
        <f>IF(INDEX('Display 730 &amp; 1200'!$B:$B,ROW())="","",INDEX('Display 730 &amp; 1200'!$B:$B,ROW()))</f>
        <v>ANDI PRASETIYO</v>
      </c>
      <c r="C21" t="str">
        <f>IF(INDEX('Display 730 &amp; 1200'!$D:$D,ROW())="","",INDEX('Display 730 &amp; 1200'!$D:$D,ROW()))</f>
        <v>JOHAR_BARU_01</v>
      </c>
      <c r="D21" t="e">
        <f>IF($C21="",0,SUMIFS(#REF!,#REF!,$C21,#REF!,"&gt;="&amp;'Display 730 &amp; 1200'!$AN$10,#REF!,"&lt;="&amp;'Display 730 &amp; 1200'!$AN$9))</f>
        <v>#REF!</v>
      </c>
      <c r="E21" t="e">
        <f>IF($C21="",0,SUMIFS(#REF!,#REF!,$C21,#REF!,"&gt;="&amp;'Display 730 &amp; 1200'!$AN$12,#REF!,"&lt;="&amp;'Display 730 &amp; 1200'!$AN$11))</f>
        <v>#REF!</v>
      </c>
    </row>
    <row r="22" spans="1:5">
      <c r="A22" t="str">
        <f>IF(INDEX('Display 730 &amp; 1200'!$A:$A,ROW())="","",INDEX('Display 730 &amp; 1200'!$A:$A,ROW()))</f>
        <v>JAKARTA雅加达</v>
      </c>
      <c r="B22" t="str">
        <f>IF(INDEX('Display 730 &amp; 1200'!$B:$B,ROW())="","",INDEX('Display 730 &amp; 1200'!$B:$B,ROW()))</f>
        <v>ANDI PRASETIYO</v>
      </c>
      <c r="C22" t="str">
        <f>IF(INDEX('Display 730 &amp; 1200'!$D:$D,ROW())="","",INDEX('Display 730 &amp; 1200'!$D:$D,ROW()))</f>
        <v>SENEN</v>
      </c>
      <c r="D22" t="e">
        <f>IF($C22="",0,SUMIFS(#REF!,#REF!,$C22,#REF!,"&gt;="&amp;'Display 730 &amp; 1200'!$AN$10,#REF!,"&lt;="&amp;'Display 730 &amp; 1200'!$AN$9))</f>
        <v>#REF!</v>
      </c>
      <c r="E22" t="e">
        <f>IF($C22="",0,SUMIFS(#REF!,#REF!,$C22,#REF!,"&gt;="&amp;'Display 730 &amp; 1200'!$AN$12,#REF!,"&lt;="&amp;'Display 730 &amp; 1200'!$AN$11))</f>
        <v>#REF!</v>
      </c>
    </row>
    <row r="23" spans="1:5">
      <c r="A23" t="str">
        <f>IF(INDEX('Display 730 &amp; 1200'!$A:$A,ROW())="","",INDEX('Display 730 &amp; 1200'!$A:$A,ROW()))</f>
        <v>JAKARTA雅加达</v>
      </c>
      <c r="B23" t="str">
        <f>IF(INDEX('Display 730 &amp; 1200'!$B:$B,ROW())="","",INDEX('Display 730 &amp; 1200'!$B:$B,ROW()))</f>
        <v>ANDI PRASETIYO</v>
      </c>
      <c r="C23" t="str">
        <f>IF(INDEX('Display 730 &amp; 1200'!$D:$D,ROW())="","",INDEX('Display 730 &amp; 1200'!$D:$D,ROW()))</f>
        <v>CP_ZAINUL_ARIFIN</v>
      </c>
      <c r="D23" t="e">
        <f>IF($C23="",0,SUMIFS(#REF!,#REF!,$C23,#REF!,"&gt;="&amp;'Display 730 &amp; 1200'!$AN$10,#REF!,"&lt;="&amp;'Display 730 &amp; 1200'!$AN$9))</f>
        <v>#REF!</v>
      </c>
      <c r="E23" t="e">
        <f>IF($C23="",0,SUMIFS(#REF!,#REF!,$C23,#REF!,"&gt;="&amp;'Display 730 &amp; 1200'!$AN$12,#REF!,"&lt;="&amp;'Display 730 &amp; 1200'!$AN$11))</f>
        <v>#REF!</v>
      </c>
    </row>
    <row r="24" spans="1:5">
      <c r="A24" t="str">
        <f>IF(INDEX('Display 730 &amp; 1200'!$A:$A,ROW())="","",INDEX('Display 730 &amp; 1200'!$A:$A,ROW()))</f>
        <v>JAKARTA雅加达</v>
      </c>
      <c r="B24" t="str">
        <f>IF(INDEX('Display 730 &amp; 1200'!$B:$B,ROW())="","",INDEX('Display 730 &amp; 1200'!$B:$B,ROW()))</f>
        <v>ARIS YULIANTO</v>
      </c>
      <c r="C24" t="str">
        <f>IF(INDEX('Display 730 &amp; 1200'!$D:$D,ROW())="","",INDEX('Display 730 &amp; 1200'!$D:$D,ROW()))</f>
        <v>DC_CIPAYUNG</v>
      </c>
      <c r="D24" t="e">
        <f>IF($C24="",0,SUMIFS(#REF!,#REF!,$C24,#REF!,"&gt;="&amp;'Display 730 &amp; 1200'!$AN$10,#REF!,"&lt;="&amp;'Display 730 &amp; 1200'!$AN$9))</f>
        <v>#REF!</v>
      </c>
      <c r="E24" t="e">
        <f>IF($C24="",0,SUMIFS(#REF!,#REF!,$C24,#REF!,"&gt;="&amp;'Display 730 &amp; 1200'!$AN$12,#REF!,"&lt;="&amp;'Display 730 &amp; 1200'!$AN$11))</f>
        <v>#REF!</v>
      </c>
    </row>
    <row r="25" spans="1:5">
      <c r="A25" t="str">
        <f>IF(INDEX('Display 730 &amp; 1200'!$A:$A,ROW())="","",INDEX('Display 730 &amp; 1200'!$A:$A,ROW()))</f>
        <v>JAKARTA雅加达</v>
      </c>
      <c r="B25" t="str">
        <f>IF(INDEX('Display 730 &amp; 1200'!$B:$B,ROW())="","",INDEX('Display 730 &amp; 1200'!$B:$B,ROW()))</f>
        <v>ARIS YULIANTO</v>
      </c>
      <c r="C25" t="str">
        <f>IF(INDEX('Display 730 &amp; 1200'!$D:$D,ROW())="","",INDEX('Display 730 &amp; 1200'!$D:$D,ROW()))</f>
        <v>KELAPA_DUA_01</v>
      </c>
      <c r="D25" t="e">
        <f>IF($C25="",0,SUMIFS(#REF!,#REF!,$C25,#REF!,"&gt;="&amp;'Display 730 &amp; 1200'!$AN$10,#REF!,"&lt;="&amp;'Display 730 &amp; 1200'!$AN$9))</f>
        <v>#REF!</v>
      </c>
      <c r="E25" t="e">
        <f>IF($C25="",0,SUMIFS(#REF!,#REF!,$C25,#REF!,"&gt;="&amp;'Display 730 &amp; 1200'!$AN$12,#REF!,"&lt;="&amp;'Display 730 &amp; 1200'!$AN$11))</f>
        <v>#REF!</v>
      </c>
    </row>
    <row r="26" spans="1:5">
      <c r="A26" t="str">
        <f>IF(INDEX('Display 730 &amp; 1200'!$A:$A,ROW())="","",INDEX('Display 730 &amp; 1200'!$A:$A,ROW()))</f>
        <v>JAKARTA雅加达</v>
      </c>
      <c r="B26" t="str">
        <f>IF(INDEX('Display 730 &amp; 1200'!$B:$B,ROW())="","",INDEX('Display 730 &amp; 1200'!$B:$B,ROW()))</f>
        <v>ARIS YULIANTO</v>
      </c>
      <c r="C26" t="str">
        <f>IF(INDEX('Display 730 &amp; 1200'!$D:$D,ROW())="","",INDEX('Display 730 &amp; 1200'!$D:$D,ROW()))</f>
        <v>PONDOK_BAMBU</v>
      </c>
      <c r="D26" t="e">
        <f>IF($C26="",0,SUMIFS(#REF!,#REF!,$C26,#REF!,"&gt;="&amp;'Display 730 &amp; 1200'!$AN$10,#REF!,"&lt;="&amp;'Display 730 &amp; 1200'!$AN$9))</f>
        <v>#REF!</v>
      </c>
      <c r="E26" t="e">
        <f>IF($C26="",0,SUMIFS(#REF!,#REF!,$C26,#REF!,"&gt;="&amp;'Display 730 &amp; 1200'!$AN$12,#REF!,"&lt;="&amp;'Display 730 &amp; 1200'!$AN$11))</f>
        <v>#REF!</v>
      </c>
    </row>
    <row r="27" spans="1:5">
      <c r="A27" t="str">
        <f>IF(INDEX('Display 730 &amp; 1200'!$A:$A,ROW())="","",INDEX('Display 730 &amp; 1200'!$A:$A,ROW()))</f>
        <v>JAKARTA雅加达</v>
      </c>
      <c r="B27" t="str">
        <f>IF(INDEX('Display 730 &amp; 1200'!$B:$B,ROW())="","",INDEX('Display 730 &amp; 1200'!$B:$B,ROW()))</f>
        <v>ARIS YULIANTO</v>
      </c>
      <c r="C27" t="str">
        <f>IF(INDEX('Display 730 &amp; 1200'!$D:$D,ROW())="","",INDEX('Display 730 &amp; 1200'!$D:$D,ROW()))</f>
        <v>DC_PEKAYON</v>
      </c>
      <c r="D27" t="e">
        <f>IF($C27="",0,SUMIFS(#REF!,#REF!,$C27,#REF!,"&gt;="&amp;'Display 730 &amp; 1200'!$AN$10,#REF!,"&lt;="&amp;'Display 730 &amp; 1200'!$AN$9))</f>
        <v>#REF!</v>
      </c>
      <c r="E27" t="e">
        <f>IF($C27="",0,SUMIFS(#REF!,#REF!,$C27,#REF!,"&gt;="&amp;'Display 730 &amp; 1200'!$AN$12,#REF!,"&lt;="&amp;'Display 730 &amp; 1200'!$AN$11))</f>
        <v>#REF!</v>
      </c>
    </row>
    <row r="28" spans="1:5">
      <c r="A28" t="str">
        <f>IF(INDEX('Display 730 &amp; 1200'!$A:$A,ROW())="","",INDEX('Display 730 &amp; 1200'!$A:$A,ROW()))</f>
        <v>JAKARTA雅加达</v>
      </c>
      <c r="B28" t="str">
        <f>IF(INDEX('Display 730 &amp; 1200'!$B:$B,ROW())="","",INDEX('Display 730 &amp; 1200'!$B:$B,ROW()))</f>
        <v>ARIS YULIANTO</v>
      </c>
      <c r="C28" t="str">
        <f>IF(INDEX('Display 730 &amp; 1200'!$D:$D,ROW())="","",INDEX('Display 730 &amp; 1200'!$D:$D,ROW()))</f>
        <v>DC_MAKASAR</v>
      </c>
      <c r="D28" t="e">
        <f>IF($C28="",0,SUMIFS(#REF!,#REF!,$C28,#REF!,"&gt;="&amp;'Display 730 &amp; 1200'!$AN$10,#REF!,"&lt;="&amp;'Display 730 &amp; 1200'!$AN$9))</f>
        <v>#REF!</v>
      </c>
      <c r="E28" t="e">
        <f>IF($C28="",0,SUMIFS(#REF!,#REF!,$C28,#REF!,"&gt;="&amp;'Display 730 &amp; 1200'!$AN$12,#REF!,"&lt;="&amp;'Display 730 &amp; 1200'!$AN$11))</f>
        <v>#REF!</v>
      </c>
    </row>
    <row r="29" spans="1:5">
      <c r="A29" t="str">
        <f>IF(INDEX('Display 730 &amp; 1200'!$A:$A,ROW())="","",INDEX('Display 730 &amp; 1200'!$A:$A,ROW()))</f>
        <v>JAKARTA雅加达</v>
      </c>
      <c r="B29" t="str">
        <f>IF(INDEX('Display 730 &amp; 1200'!$B:$B,ROW())="","",INDEX('Display 730 &amp; 1200'!$B:$B,ROW()))</f>
        <v>ARIS YULIANTO</v>
      </c>
      <c r="C29" t="str">
        <f>IF(INDEX('Display 730 &amp; 1200'!$D:$D,ROW())="","",INDEX('Display 730 &amp; 1200'!$D:$D,ROW()))</f>
        <v>CP_CEGER</v>
      </c>
      <c r="D29" t="e">
        <f>IF($C29="",0,SUMIFS(#REF!,#REF!,$C29,#REF!,"&gt;="&amp;'Display 730 &amp; 1200'!$AN$10,#REF!,"&lt;="&amp;'Display 730 &amp; 1200'!$AN$9))</f>
        <v>#REF!</v>
      </c>
      <c r="E29" t="e">
        <f>IF($C29="",0,SUMIFS(#REF!,#REF!,$C29,#REF!,"&gt;="&amp;'Display 730 &amp; 1200'!$AN$12,#REF!,"&lt;="&amp;'Display 730 &amp; 1200'!$AN$11))</f>
        <v>#REF!</v>
      </c>
    </row>
    <row r="30" spans="1:5">
      <c r="A30" t="str">
        <f>IF(INDEX('Display 730 &amp; 1200'!$A:$A,ROW())="","",INDEX('Display 730 &amp; 1200'!$A:$A,ROW()))</f>
        <v>JAKARTA雅加达</v>
      </c>
      <c r="B30" t="str">
        <f>IF(INDEX('Display 730 &amp; 1200'!$B:$B,ROW())="","",INDEX('Display 730 &amp; 1200'!$B:$B,ROW()))</f>
        <v>ARIS YULIANTO</v>
      </c>
      <c r="C30" t="str">
        <f>IF(INDEX('Display 730 &amp; 1200'!$D:$D,ROW())="","",INDEX('Display 730 &amp; 1200'!$D:$D,ROW()))</f>
        <v>KAMPUNG_TENGAH</v>
      </c>
      <c r="D30" t="e">
        <f>IF($C30="",0,SUMIFS(#REF!,#REF!,$C30,#REF!,"&gt;="&amp;'Display 730 &amp; 1200'!$AN$10,#REF!,"&lt;="&amp;'Display 730 &amp; 1200'!$AN$9))</f>
        <v>#REF!</v>
      </c>
      <c r="E30" t="e">
        <f>IF($C30="",0,SUMIFS(#REF!,#REF!,$C30,#REF!,"&gt;="&amp;'Display 730 &amp; 1200'!$AN$12,#REF!,"&lt;="&amp;'Display 730 &amp; 1200'!$AN$11))</f>
        <v>#REF!</v>
      </c>
    </row>
    <row r="31" spans="1:5">
      <c r="A31" t="str">
        <f>IF(INDEX('Display 730 &amp; 1200'!$A:$A,ROW())="","",INDEX('Display 730 &amp; 1200'!$A:$A,ROW()))</f>
        <v>JAKARTA雅加达</v>
      </c>
      <c r="B31" t="str">
        <f>IF(INDEX('Display 730 &amp; 1200'!$B:$B,ROW())="","",INDEX('Display 730 &amp; 1200'!$B:$B,ROW()))</f>
        <v>ARIS YULIANTO</v>
      </c>
      <c r="C31" t="str">
        <f>IF(INDEX('Display 730 &amp; 1200'!$D:$D,ROW())="","",INDEX('Display 730 &amp; 1200'!$D:$D,ROW()))</f>
        <v>CP_CIJANTUNG</v>
      </c>
      <c r="D31" t="e">
        <f>IF($C31="",0,SUMIFS(#REF!,#REF!,$C31,#REF!,"&gt;="&amp;'Display 730 &amp; 1200'!$AN$10,#REF!,"&lt;="&amp;'Display 730 &amp; 1200'!$AN$9))</f>
        <v>#REF!</v>
      </c>
      <c r="E31" t="e">
        <f>IF($C31="",0,SUMIFS(#REF!,#REF!,$C31,#REF!,"&gt;="&amp;'Display 730 &amp; 1200'!$AN$12,#REF!,"&lt;="&amp;'Display 730 &amp; 1200'!$AN$11))</f>
        <v>#REF!</v>
      </c>
    </row>
    <row r="32" spans="1:5">
      <c r="A32" t="str">
        <f>IF(INDEX('Display 730 &amp; 1200'!$A:$A,ROW())="","",INDEX('Display 730 &amp; 1200'!$A:$A,ROW()))</f>
        <v>JAKARTA雅加达</v>
      </c>
      <c r="B32" t="str">
        <f>IF(INDEX('Display 730 &amp; 1200'!$B:$B,ROW())="","",INDEX('Display 730 &amp; 1200'!$B:$B,ROW()))</f>
        <v>ARIS YULIANTO</v>
      </c>
      <c r="C32" t="str">
        <f>IF(INDEX('Display 730 &amp; 1200'!$D:$D,ROW())="","",INDEX('Display 730 &amp; 1200'!$D:$D,ROW()))</f>
        <v>DC_CIRACAS</v>
      </c>
      <c r="D32" t="e">
        <f>IF($C32="",0,SUMIFS(#REF!,#REF!,$C32,#REF!,"&gt;="&amp;'Display 730 &amp; 1200'!$AN$10,#REF!,"&lt;="&amp;'Display 730 &amp; 1200'!$AN$9))</f>
        <v>#REF!</v>
      </c>
      <c r="E32" t="e">
        <f>IF($C32="",0,SUMIFS(#REF!,#REF!,$C32,#REF!,"&gt;="&amp;'Display 730 &amp; 1200'!$AN$12,#REF!,"&lt;="&amp;'Display 730 &amp; 1200'!$AN$11))</f>
        <v>#REF!</v>
      </c>
    </row>
    <row r="33" spans="1:5">
      <c r="A33" t="str">
        <f>IF(INDEX('Display 730 &amp; 1200'!$A:$A,ROW())="","",INDEX('Display 730 &amp; 1200'!$A:$A,ROW()))</f>
        <v>JAKARTA雅加达</v>
      </c>
      <c r="B33" t="str">
        <f>IF(INDEX('Display 730 &amp; 1200'!$B:$B,ROW())="","",INDEX('Display 730 &amp; 1200'!$B:$B,ROW()))</f>
        <v>ARIS YULIANTO</v>
      </c>
      <c r="C33" t="str">
        <f>IF(INDEX('Display 730 &amp; 1200'!$D:$D,ROW())="","",INDEX('Display 730 &amp; 1200'!$D:$D,ROW()))</f>
        <v>CP_RAYA_KELAPA</v>
      </c>
      <c r="D33" t="e">
        <f>IF($C33="",0,SUMIFS(#REF!,#REF!,$C33,#REF!,"&gt;="&amp;'Display 730 &amp; 1200'!$AN$10,#REF!,"&lt;="&amp;'Display 730 &amp; 1200'!$AN$9))</f>
        <v>#REF!</v>
      </c>
      <c r="E33" t="e">
        <f>IF($C33="",0,SUMIFS(#REF!,#REF!,$C33,#REF!,"&gt;="&amp;'Display 730 &amp; 1200'!$AN$12,#REF!,"&lt;="&amp;'Display 730 &amp; 1200'!$AN$11))</f>
        <v>#REF!</v>
      </c>
    </row>
    <row r="34" spans="1:5">
      <c r="A34" t="str">
        <f>IF(INDEX('Display 730 &amp; 1200'!$A:$A,ROW())="","",INDEX('Display 730 &amp; 1200'!$A:$A,ROW()))</f>
        <v>JAKARTA雅加达</v>
      </c>
      <c r="B34" t="str">
        <f>IF(INDEX('Display 730 &amp; 1200'!$B:$B,ROW())="","",INDEX('Display 730 &amp; 1200'!$B:$B,ROW()))</f>
        <v>ARIS YULIANTO</v>
      </c>
      <c r="C34" t="str">
        <f>IF(INDEX('Display 730 &amp; 1200'!$D:$D,ROW())="","",INDEX('Display 730 &amp; 1200'!$D:$D,ROW()))</f>
        <v>CP_PONDOK_BAMBU</v>
      </c>
      <c r="D34" t="e">
        <f>IF($C34="",0,SUMIFS(#REF!,#REF!,$C34,#REF!,"&gt;="&amp;'Display 730 &amp; 1200'!$AN$10,#REF!,"&lt;="&amp;'Display 730 &amp; 1200'!$AN$9))</f>
        <v>#REF!</v>
      </c>
      <c r="E34" t="e">
        <f>IF($C34="",0,SUMIFS(#REF!,#REF!,$C34,#REF!,"&gt;="&amp;'Display 730 &amp; 1200'!$AN$12,#REF!,"&lt;="&amp;'Display 730 &amp; 1200'!$AN$11))</f>
        <v>#REF!</v>
      </c>
    </row>
    <row r="35" spans="1:5">
      <c r="A35" t="str">
        <f>IF(INDEX('Display 730 &amp; 1200'!$A:$A,ROW())="","",INDEX('Display 730 &amp; 1200'!$A:$A,ROW()))</f>
        <v>JAKARTA雅加达</v>
      </c>
      <c r="B35" t="str">
        <f>IF(INDEX('Display 730 &amp; 1200'!$B:$B,ROW())="","",INDEX('Display 730 &amp; 1200'!$B:$B,ROW()))</f>
        <v>JHOSVANDO ANANG WINARTO</v>
      </c>
      <c r="C35" t="str">
        <f>IF(INDEX('Display 730 &amp; 1200'!$D:$D,ROW())="","",INDEX('Display 730 &amp; 1200'!$D:$D,ROW()))</f>
        <v>CP_MENTENG_PULO</v>
      </c>
      <c r="D35" t="e">
        <f>IF($C35="",0,SUMIFS(#REF!,#REF!,$C35,#REF!,"&gt;="&amp;'Display 730 &amp; 1200'!$AN$10,#REF!,"&lt;="&amp;'Display 730 &amp; 1200'!$AN$9))</f>
        <v>#REF!</v>
      </c>
      <c r="E35" t="e">
        <f>IF($C35="",0,SUMIFS(#REF!,#REF!,$C35,#REF!,"&gt;="&amp;'Display 730 &amp; 1200'!$AN$12,#REF!,"&lt;="&amp;'Display 730 &amp; 1200'!$AN$11))</f>
        <v>#REF!</v>
      </c>
    </row>
    <row r="36" spans="1:5">
      <c r="A36" t="str">
        <f>IF(INDEX('Display 730 &amp; 1200'!$A:$A,ROW())="","",INDEX('Display 730 &amp; 1200'!$A:$A,ROW()))</f>
        <v>JAKARTA雅加达</v>
      </c>
      <c r="B36" t="str">
        <f>IF(INDEX('Display 730 &amp; 1200'!$B:$B,ROW())="","",INDEX('Display 730 &amp; 1200'!$B:$B,ROW()))</f>
        <v>JHOSVANDO ANANG WINARTO</v>
      </c>
      <c r="C36" t="str">
        <f>IF(INDEX('Display 730 &amp; 1200'!$D:$D,ROW())="","",INDEX('Display 730 &amp; 1200'!$D:$D,ROW()))</f>
        <v>PONDOK_KELAPA_01</v>
      </c>
      <c r="D36" t="e">
        <f>IF($C36="",0,SUMIFS(#REF!,#REF!,$C36,#REF!,"&gt;="&amp;'Display 730 &amp; 1200'!$AN$10,#REF!,"&lt;="&amp;'Display 730 &amp; 1200'!$AN$9))</f>
        <v>#REF!</v>
      </c>
      <c r="E36" t="e">
        <f>IF($C36="",0,SUMIFS(#REF!,#REF!,$C36,#REF!,"&gt;="&amp;'Display 730 &amp; 1200'!$AN$12,#REF!,"&lt;="&amp;'Display 730 &amp; 1200'!$AN$11))</f>
        <v>#REF!</v>
      </c>
    </row>
    <row r="37" spans="1:5">
      <c r="A37" t="str">
        <f>IF(INDEX('Display 730 &amp; 1200'!$A:$A,ROW())="","",INDEX('Display 730 &amp; 1200'!$A:$A,ROW()))</f>
        <v>JAKARTA雅加达</v>
      </c>
      <c r="B37" t="str">
        <f>IF(INDEX('Display 730 &amp; 1200'!$B:$B,ROW())="","",INDEX('Display 730 &amp; 1200'!$B:$B,ROW()))</f>
        <v>JHOSVANDO ANANG WINARTO</v>
      </c>
      <c r="C37" t="str">
        <f>IF(INDEX('Display 730 &amp; 1200'!$D:$D,ROW())="","",INDEX('Display 730 &amp; 1200'!$D:$D,ROW()))</f>
        <v>CP_JATINEGARA</v>
      </c>
      <c r="D37" t="e">
        <f>IF($C37="",0,SUMIFS(#REF!,#REF!,$C37,#REF!,"&gt;="&amp;'Display 730 &amp; 1200'!$AN$10,#REF!,"&lt;="&amp;'Display 730 &amp; 1200'!$AN$9))</f>
        <v>#REF!</v>
      </c>
      <c r="E37" t="e">
        <f>IF($C37="",0,SUMIFS(#REF!,#REF!,$C37,#REF!,"&gt;="&amp;'Display 730 &amp; 1200'!$AN$12,#REF!,"&lt;="&amp;'Display 730 &amp; 1200'!$AN$11))</f>
        <v>#REF!</v>
      </c>
    </row>
    <row r="38" spans="1:5">
      <c r="A38" t="str">
        <f>IF(INDEX('Display 730 &amp; 1200'!$A:$A,ROW())="","",INDEX('Display 730 &amp; 1200'!$A:$A,ROW()))</f>
        <v>JAKARTA雅加达</v>
      </c>
      <c r="B38" t="str">
        <f>IF(INDEX('Display 730 &amp; 1200'!$B:$B,ROW())="","",INDEX('Display 730 &amp; 1200'!$B:$B,ROW()))</f>
        <v>JHOSVANDO ANANG WINARTO</v>
      </c>
      <c r="C38" t="str">
        <f>IF(INDEX('Display 730 &amp; 1200'!$D:$D,ROW())="","",INDEX('Display 730 &amp; 1200'!$D:$D,ROW()))</f>
        <v>CP_DR_SATRIO</v>
      </c>
      <c r="D38" t="e">
        <f>IF($C38="",0,SUMIFS(#REF!,#REF!,$C38,#REF!,"&gt;="&amp;'Display 730 &amp; 1200'!$AN$10,#REF!,"&lt;="&amp;'Display 730 &amp; 1200'!$AN$9))</f>
        <v>#REF!</v>
      </c>
      <c r="E38" t="e">
        <f>IF($C38="",0,SUMIFS(#REF!,#REF!,$C38,#REF!,"&gt;="&amp;'Display 730 &amp; 1200'!$AN$12,#REF!,"&lt;="&amp;'Display 730 &amp; 1200'!$AN$11))</f>
        <v>#REF!</v>
      </c>
    </row>
    <row r="39" spans="1:5">
      <c r="A39" t="str">
        <f>IF(INDEX('Display 730 &amp; 1200'!$A:$A,ROW())="","",INDEX('Display 730 &amp; 1200'!$A:$A,ROW()))</f>
        <v>JAKARTA雅加达</v>
      </c>
      <c r="B39" t="str">
        <f>IF(INDEX('Display 730 &amp; 1200'!$B:$B,ROW())="","",INDEX('Display 730 &amp; 1200'!$B:$B,ROW()))</f>
        <v>JHOSVANDO ANANG WINARTO</v>
      </c>
      <c r="C39" t="str">
        <f>IF(INDEX('Display 730 &amp; 1200'!$D:$D,ROW())="","",INDEX('Display 730 &amp; 1200'!$D:$D,ROW()))</f>
        <v>CP_JATINEGARA_BARAT</v>
      </c>
      <c r="D39" t="e">
        <f>IF($C39="",0,SUMIFS(#REF!,#REF!,$C39,#REF!,"&gt;="&amp;'Display 730 &amp; 1200'!$AN$10,#REF!,"&lt;="&amp;'Display 730 &amp; 1200'!$AN$9))</f>
        <v>#REF!</v>
      </c>
      <c r="E39" t="e">
        <f>IF($C39="",0,SUMIFS(#REF!,#REF!,$C39,#REF!,"&gt;="&amp;'Display 730 &amp; 1200'!$AN$12,#REF!,"&lt;="&amp;'Display 730 &amp; 1200'!$AN$11))</f>
        <v>#REF!</v>
      </c>
    </row>
    <row r="40" spans="1:5">
      <c r="A40" t="str">
        <f>IF(INDEX('Display 730 &amp; 1200'!$A:$A,ROW())="","",INDEX('Display 730 &amp; 1200'!$A:$A,ROW()))</f>
        <v>JAKARTA雅加达</v>
      </c>
      <c r="B40" t="str">
        <f>IF(INDEX('Display 730 &amp; 1200'!$B:$B,ROW())="","",INDEX('Display 730 &amp; 1200'!$B:$B,ROW()))</f>
        <v>JHOSVANDO ANANG WINARTO</v>
      </c>
      <c r="C40" t="str">
        <f>IF(INDEX('Display 730 &amp; 1200'!$D:$D,ROW())="","",INDEX('Display 730 &amp; 1200'!$D:$D,ROW()))</f>
        <v>DC_JATINEGARA</v>
      </c>
      <c r="D40" t="e">
        <f>IF($C40="",0,SUMIFS(#REF!,#REF!,$C40,#REF!,"&gt;="&amp;'Display 730 &amp; 1200'!$AN$10,#REF!,"&lt;="&amp;'Display 730 &amp; 1200'!$AN$9))</f>
        <v>#REF!</v>
      </c>
      <c r="E40" t="e">
        <f>IF($C40="",0,SUMIFS(#REF!,#REF!,$C40,#REF!,"&gt;="&amp;'Display 730 &amp; 1200'!$AN$12,#REF!,"&lt;="&amp;'Display 730 &amp; 1200'!$AN$11))</f>
        <v>#REF!</v>
      </c>
    </row>
    <row r="41" spans="1:5">
      <c r="A41" t="str">
        <f>IF(INDEX('Display 730 &amp; 1200'!$A:$A,ROW())="","",INDEX('Display 730 &amp; 1200'!$A:$A,ROW()))</f>
        <v>JAKARTA雅加达</v>
      </c>
      <c r="B41" t="str">
        <f>IF(INDEX('Display 730 &amp; 1200'!$B:$B,ROW())="","",INDEX('Display 730 &amp; 1200'!$B:$B,ROW()))</f>
        <v>JHOSVANDO ANANG WINARTO</v>
      </c>
      <c r="C41" t="str">
        <f>IF(INDEX('Display 730 &amp; 1200'!$D:$D,ROW())="","",INDEX('Display 730 &amp; 1200'!$D:$D,ROW()))</f>
        <v>CP_HAJI_NAMAN_1</v>
      </c>
      <c r="D41" t="e">
        <f>IF($C41="",0,SUMIFS(#REF!,#REF!,$C41,#REF!,"&gt;="&amp;'Display 730 &amp; 1200'!$AN$10,#REF!,"&lt;="&amp;'Display 730 &amp; 1200'!$AN$9))</f>
        <v>#REF!</v>
      </c>
      <c r="E41" t="e">
        <f>IF($C41="",0,SUMIFS(#REF!,#REF!,$C41,#REF!,"&gt;="&amp;'Display 730 &amp; 1200'!$AN$12,#REF!,"&lt;="&amp;'Display 730 &amp; 1200'!$AN$11))</f>
        <v>#REF!</v>
      </c>
    </row>
    <row r="42" spans="1:5">
      <c r="A42" t="str">
        <f>IF(INDEX('Display 730 &amp; 1200'!$A:$A,ROW())="","",INDEX('Display 730 &amp; 1200'!$A:$A,ROW()))</f>
        <v>JAKARTA雅加达</v>
      </c>
      <c r="B42" t="str">
        <f>IF(INDEX('Display 730 &amp; 1200'!$B:$B,ROW())="","",INDEX('Display 730 &amp; 1200'!$B:$B,ROW()))</f>
        <v>JHOSVANDO ANANG WINARTO</v>
      </c>
      <c r="C42" t="str">
        <f>IF(INDEX('Display 730 &amp; 1200'!$D:$D,ROW())="","",INDEX('Display 730 &amp; 1200'!$D:$D,ROW()))</f>
        <v>SETIABUDI</v>
      </c>
      <c r="D42" t="e">
        <f>IF($C42="",0,SUMIFS(#REF!,#REF!,$C42,#REF!,"&gt;="&amp;'Display 730 &amp; 1200'!$AN$10,#REF!,"&lt;="&amp;'Display 730 &amp; 1200'!$AN$9))</f>
        <v>#REF!</v>
      </c>
      <c r="E42" t="e">
        <f>IF($C42="",0,SUMIFS(#REF!,#REF!,$C42,#REF!,"&gt;="&amp;'Display 730 &amp; 1200'!$AN$12,#REF!,"&lt;="&amp;'Display 730 &amp; 1200'!$AN$11))</f>
        <v>#REF!</v>
      </c>
    </row>
    <row r="43" spans="1:5">
      <c r="A43" t="str">
        <f>IF(INDEX('Display 730 &amp; 1200'!$A:$A,ROW())="","",INDEX('Display 730 &amp; 1200'!$A:$A,ROW()))</f>
        <v>JAKARTA雅加达</v>
      </c>
      <c r="B43" t="str">
        <f>IF(INDEX('Display 730 &amp; 1200'!$B:$B,ROW())="","",INDEX('Display 730 &amp; 1200'!$B:$B,ROW()))</f>
        <v>JHOSVANDO ANANG WINARTO</v>
      </c>
      <c r="C43" t="str">
        <f>IF(INDEX('Display 730 &amp; 1200'!$D:$D,ROW())="","",INDEX('Display 730 &amp; 1200'!$D:$D,ROW()))</f>
        <v>TEBET</v>
      </c>
      <c r="D43" t="e">
        <f>IF($C43="",0,SUMIFS(#REF!,#REF!,$C43,#REF!,"&gt;="&amp;'Display 730 &amp; 1200'!$AN$10,#REF!,"&lt;="&amp;'Display 730 &amp; 1200'!$AN$9))</f>
        <v>#REF!</v>
      </c>
      <c r="E43" t="e">
        <f>IF($C43="",0,SUMIFS(#REF!,#REF!,$C43,#REF!,"&gt;="&amp;'Display 730 &amp; 1200'!$AN$12,#REF!,"&lt;="&amp;'Display 730 &amp; 1200'!$AN$11))</f>
        <v>#REF!</v>
      </c>
    </row>
    <row r="44" spans="1:5">
      <c r="A44" t="str">
        <f>IF(INDEX('Display 730 &amp; 1200'!$A:$A,ROW())="","",INDEX('Display 730 &amp; 1200'!$A:$A,ROW()))</f>
        <v>JAKARTA雅加达</v>
      </c>
      <c r="B44" t="str">
        <f>IF(INDEX('Display 730 &amp; 1200'!$B:$B,ROW())="","",INDEX('Display 730 &amp; 1200'!$B:$B,ROW()))</f>
        <v>JHOSVANDO ANANG WINARTO</v>
      </c>
      <c r="C44" t="str">
        <f>IF(INDEX('Display 730 &amp; 1200'!$D:$D,ROW())="","",INDEX('Display 730 &amp; 1200'!$D:$D,ROW()))</f>
        <v>KLENDER</v>
      </c>
      <c r="D44" t="e">
        <f>IF($C44="",0,SUMIFS(#REF!,#REF!,$C44,#REF!,"&gt;="&amp;'Display 730 &amp; 1200'!$AN$10,#REF!,"&lt;="&amp;'Display 730 &amp; 1200'!$AN$9))</f>
        <v>#REF!</v>
      </c>
      <c r="E44" t="e">
        <f>IF($C44="",0,SUMIFS(#REF!,#REF!,$C44,#REF!,"&gt;="&amp;'Display 730 &amp; 1200'!$AN$12,#REF!,"&lt;="&amp;'Display 730 &amp; 1200'!$AN$11))</f>
        <v>#REF!</v>
      </c>
    </row>
    <row r="45" spans="1:5">
      <c r="A45" t="str">
        <f>IF(INDEX('Display 730 &amp; 1200'!$A:$A,ROW())="","",INDEX('Display 730 &amp; 1200'!$A:$A,ROW()))</f>
        <v>JAKARTA雅加达</v>
      </c>
      <c r="B45" t="str">
        <f>IF(INDEX('Display 730 &amp; 1200'!$B:$B,ROW())="","",INDEX('Display 730 &amp; 1200'!$B:$B,ROW()))</f>
        <v>DIFA HERDIANSAH MUNABARI</v>
      </c>
      <c r="C45" t="str">
        <f>IF(INDEX('Display 730 &amp; 1200'!$D:$D,ROW())="","",INDEX('Display 730 &amp; 1200'!$D:$D,ROW()))</f>
        <v>DC_MATRAMAN</v>
      </c>
      <c r="D45" t="e">
        <f>IF($C45="",0,SUMIFS(#REF!,#REF!,$C45,#REF!,"&gt;="&amp;'Display 730 &amp; 1200'!$AN$10,#REF!,"&lt;="&amp;'Display 730 &amp; 1200'!$AN$9))</f>
        <v>#REF!</v>
      </c>
      <c r="E45" t="e">
        <f>IF($C45="",0,SUMIFS(#REF!,#REF!,$C45,#REF!,"&gt;="&amp;'Display 730 &amp; 1200'!$AN$12,#REF!,"&lt;="&amp;'Display 730 &amp; 1200'!$AN$11))</f>
        <v>#REF!</v>
      </c>
    </row>
    <row r="46" spans="1:5">
      <c r="A46" t="str">
        <f>IF(INDEX('Display 730 &amp; 1200'!$A:$A,ROW())="","",INDEX('Display 730 &amp; 1200'!$A:$A,ROW()))</f>
        <v>JAKARTA雅加达</v>
      </c>
      <c r="B46" t="str">
        <f>IF(INDEX('Display 730 &amp; 1200'!$B:$B,ROW())="","",INDEX('Display 730 &amp; 1200'!$B:$B,ROW()))</f>
        <v>DIFA HERDIANSAH MUNABARI</v>
      </c>
      <c r="C46" t="str">
        <f>IF(INDEX('Display 730 &amp; 1200'!$D:$D,ROW())="","",INDEX('Display 730 &amp; 1200'!$D:$D,ROW()))</f>
        <v>CP_UJUNG_MENTENG</v>
      </c>
      <c r="D46" t="e">
        <f>IF($C46="",0,SUMIFS(#REF!,#REF!,$C46,#REF!,"&gt;="&amp;'Display 730 &amp; 1200'!$AN$10,#REF!,"&lt;="&amp;'Display 730 &amp; 1200'!$AN$9))</f>
        <v>#REF!</v>
      </c>
      <c r="E46" t="e">
        <f>IF($C46="",0,SUMIFS(#REF!,#REF!,$C46,#REF!,"&gt;="&amp;'Display 730 &amp; 1200'!$AN$12,#REF!,"&lt;="&amp;'Display 730 &amp; 1200'!$AN$11))</f>
        <v>#REF!</v>
      </c>
    </row>
    <row r="47" spans="1:5">
      <c r="A47" t="str">
        <f>IF(INDEX('Display 730 &amp; 1200'!$A:$A,ROW())="","",INDEX('Display 730 &amp; 1200'!$A:$A,ROW()))</f>
        <v>JAKARTA雅加达</v>
      </c>
      <c r="B47" t="str">
        <f>IF(INDEX('Display 730 &amp; 1200'!$B:$B,ROW())="","",INDEX('Display 730 &amp; 1200'!$B:$B,ROW()))</f>
        <v>DIFA HERDIANSAH MUNABARI</v>
      </c>
      <c r="C47" t="str">
        <f>IF(INDEX('Display 730 &amp; 1200'!$D:$D,ROW())="","",INDEX('Display 730 &amp; 1200'!$D:$D,ROW()))</f>
        <v>CP_PISANGAN_TIMUR_2</v>
      </c>
      <c r="D47" t="e">
        <f>IF($C47="",0,SUMIFS(#REF!,#REF!,$C47,#REF!,"&gt;="&amp;'Display 730 &amp; 1200'!$AN$10,#REF!,"&lt;="&amp;'Display 730 &amp; 1200'!$AN$9))</f>
        <v>#REF!</v>
      </c>
      <c r="E47" t="e">
        <f>IF($C47="",0,SUMIFS(#REF!,#REF!,$C47,#REF!,"&gt;="&amp;'Display 730 &amp; 1200'!$AN$12,#REF!,"&lt;="&amp;'Display 730 &amp; 1200'!$AN$11))</f>
        <v>#REF!</v>
      </c>
    </row>
    <row r="48" spans="1:5">
      <c r="A48" t="str">
        <f>IF(INDEX('Display 730 &amp; 1200'!$A:$A,ROW())="","",INDEX('Display 730 &amp; 1200'!$A:$A,ROW()))</f>
        <v>JAKARTA雅加达</v>
      </c>
      <c r="B48" t="str">
        <f>IF(INDEX('Display 730 &amp; 1200'!$B:$B,ROW())="","",INDEX('Display 730 &amp; 1200'!$B:$B,ROW()))</f>
        <v>DIFA HERDIANSAH MUNABARI</v>
      </c>
      <c r="C48" t="str">
        <f>IF(INDEX('Display 730 &amp; 1200'!$D:$D,ROW())="","",INDEX('Display 730 &amp; 1200'!$D:$D,ROW()))</f>
        <v>CP_KAYU_TINGGI_1</v>
      </c>
      <c r="D48" t="e">
        <f>IF($C48="",0,SUMIFS(#REF!,#REF!,$C48,#REF!,"&gt;="&amp;'Display 730 &amp; 1200'!$AN$10,#REF!,"&lt;="&amp;'Display 730 &amp; 1200'!$AN$9))</f>
        <v>#REF!</v>
      </c>
      <c r="E48" t="e">
        <f>IF($C48="",0,SUMIFS(#REF!,#REF!,$C48,#REF!,"&gt;="&amp;'Display 730 &amp; 1200'!$AN$12,#REF!,"&lt;="&amp;'Display 730 &amp; 1200'!$AN$11))</f>
        <v>#REF!</v>
      </c>
    </row>
    <row r="49" spans="1:5">
      <c r="A49" t="str">
        <f>IF(INDEX('Display 730 &amp; 1200'!$A:$A,ROW())="","",INDEX('Display 730 &amp; 1200'!$A:$A,ROW()))</f>
        <v>JAKARTA雅加达</v>
      </c>
      <c r="B49" t="str">
        <f>IF(INDEX('Display 730 &amp; 1200'!$B:$B,ROW())="","",INDEX('Display 730 &amp; 1200'!$B:$B,ROW()))</f>
        <v>DIFA HERDIANSAH MUNABARI</v>
      </c>
      <c r="C49" t="str">
        <f>IF(INDEX('Display 730 &amp; 1200'!$D:$D,ROW())="","",INDEX('Display 730 &amp; 1200'!$D:$D,ROW()))</f>
        <v>CP_PENGGILINGAN_2</v>
      </c>
      <c r="D49" t="e">
        <f>IF($C49="",0,SUMIFS(#REF!,#REF!,$C49,#REF!,"&gt;="&amp;'Display 730 &amp; 1200'!$AN$10,#REF!,"&lt;="&amp;'Display 730 &amp; 1200'!$AN$9))</f>
        <v>#REF!</v>
      </c>
      <c r="E49" t="e">
        <f>IF($C49="",0,SUMIFS(#REF!,#REF!,$C49,#REF!,"&gt;="&amp;'Display 730 &amp; 1200'!$AN$12,#REF!,"&lt;="&amp;'Display 730 &amp; 1200'!$AN$11))</f>
        <v>#REF!</v>
      </c>
    </row>
    <row r="50" spans="1:5">
      <c r="A50" t="str">
        <f>IF(INDEX('Display 730 &amp; 1200'!$A:$A,ROW())="","",INDEX('Display 730 &amp; 1200'!$A:$A,ROW()))</f>
        <v>JAKARTA雅加达</v>
      </c>
      <c r="B50" t="str">
        <f>IF(INDEX('Display 730 &amp; 1200'!$B:$B,ROW())="","",INDEX('Display 730 &amp; 1200'!$B:$B,ROW()))</f>
        <v>DIFA HERDIANSAH MUNABARI</v>
      </c>
      <c r="C50" t="str">
        <f>IF(INDEX('Display 730 &amp; 1200'!$D:$D,ROW())="","",INDEX('Display 730 &amp; 1200'!$D:$D,ROW()))</f>
        <v>CP_ANCOL_BARAT_2</v>
      </c>
      <c r="D50" t="e">
        <f>IF($C50="",0,SUMIFS(#REF!,#REF!,$C50,#REF!,"&gt;="&amp;'Display 730 &amp; 1200'!$AN$10,#REF!,"&lt;="&amp;'Display 730 &amp; 1200'!$AN$9))</f>
        <v>#REF!</v>
      </c>
      <c r="E50" t="e">
        <f>IF($C50="",0,SUMIFS(#REF!,#REF!,$C50,#REF!,"&gt;="&amp;'Display 730 &amp; 1200'!$AN$12,#REF!,"&lt;="&amp;'Display 730 &amp; 1200'!$AN$11))</f>
        <v>#REF!</v>
      </c>
    </row>
    <row r="51" spans="1:5">
      <c r="A51" t="str">
        <f>IF(INDEX('Display 730 &amp; 1200'!$A:$A,ROW())="","",INDEX('Display 730 &amp; 1200'!$A:$A,ROW()))</f>
        <v>JAKARTA雅加达</v>
      </c>
      <c r="B51" t="str">
        <f>IF(INDEX('Display 730 &amp; 1200'!$B:$B,ROW())="","",INDEX('Display 730 &amp; 1200'!$B:$B,ROW()))</f>
        <v>DIFA HERDIANSAH MUNABARI</v>
      </c>
      <c r="C51" t="str">
        <f>IF(INDEX('Display 730 &amp; 1200'!$D:$D,ROW())="","",INDEX('Display 730 &amp; 1200'!$D:$D,ROW()))</f>
        <v>DC_PULO_GADUNG</v>
      </c>
      <c r="D51" t="e">
        <f>IF($C51="",0,SUMIFS(#REF!,#REF!,$C51,#REF!,"&gt;="&amp;'Display 730 &amp; 1200'!$AN$10,#REF!,"&lt;="&amp;'Display 730 &amp; 1200'!$AN$9))</f>
        <v>#REF!</v>
      </c>
      <c r="E51" t="e">
        <f>IF($C51="",0,SUMIFS(#REF!,#REF!,$C51,#REF!,"&gt;="&amp;'Display 730 &amp; 1200'!$AN$12,#REF!,"&lt;="&amp;'Display 730 &amp; 1200'!$AN$11))</f>
        <v>#REF!</v>
      </c>
    </row>
    <row r="52" spans="1:5">
      <c r="A52" t="str">
        <f>IF(INDEX('Display 730 &amp; 1200'!$A:$A,ROW())="","",INDEX('Display 730 &amp; 1200'!$A:$A,ROW()))</f>
        <v>JAKARTA雅加达</v>
      </c>
      <c r="B52" t="str">
        <f>IF(INDEX('Display 730 &amp; 1200'!$B:$B,ROW())="","",INDEX('Display 730 &amp; 1200'!$B:$B,ROW()))</f>
        <v>DIFA HERDIANSAH MUNABARI</v>
      </c>
      <c r="C52" t="str">
        <f>IF(INDEX('Display 730 &amp; 1200'!$D:$D,ROW())="","",INDEX('Display 730 &amp; 1200'!$D:$D,ROW()))</f>
        <v>CP_PULO_GADUNG</v>
      </c>
      <c r="D52" t="e">
        <f>IF($C52="",0,SUMIFS(#REF!,#REF!,$C52,#REF!,"&gt;="&amp;'Display 730 &amp; 1200'!$AN$10,#REF!,"&lt;="&amp;'Display 730 &amp; 1200'!$AN$9))</f>
        <v>#REF!</v>
      </c>
      <c r="E52" t="e">
        <f>IF($C52="",0,SUMIFS(#REF!,#REF!,$C52,#REF!,"&gt;="&amp;'Display 730 &amp; 1200'!$AN$12,#REF!,"&lt;="&amp;'Display 730 &amp; 1200'!$AN$11))</f>
        <v>#REF!</v>
      </c>
    </row>
    <row r="53" spans="1:5">
      <c r="A53" t="str">
        <f>IF(INDEX('Display 730 &amp; 1200'!$A:$A,ROW())="","",INDEX('Display 730 &amp; 1200'!$A:$A,ROW()))</f>
        <v>JAKARTA雅加达</v>
      </c>
      <c r="B53" t="str">
        <f>IF(INDEX('Display 730 &amp; 1200'!$B:$B,ROW())="","",INDEX('Display 730 &amp; 1200'!$B:$B,ROW()))</f>
        <v>DIFA HERDIANSAH MUNABARI</v>
      </c>
      <c r="C53" t="str">
        <f>IF(INDEX('Display 730 &amp; 1200'!$D:$D,ROW())="","",INDEX('Display 730 &amp; 1200'!$D:$D,ROW()))</f>
        <v>PULOGEBANG_01</v>
      </c>
      <c r="D53" t="e">
        <f>IF($C53="",0,SUMIFS(#REF!,#REF!,$C53,#REF!,"&gt;="&amp;'Display 730 &amp; 1200'!$AN$10,#REF!,"&lt;="&amp;'Display 730 &amp; 1200'!$AN$9))</f>
        <v>#REF!</v>
      </c>
      <c r="E53" t="e">
        <f>IF($C53="",0,SUMIFS(#REF!,#REF!,$C53,#REF!,"&gt;="&amp;'Display 730 &amp; 1200'!$AN$12,#REF!,"&lt;="&amp;'Display 730 &amp; 1200'!$AN$11))</f>
        <v>#REF!</v>
      </c>
    </row>
    <row r="54" spans="1:5">
      <c r="A54" t="str">
        <f>IF(INDEX('Display 730 &amp; 1200'!$A:$A,ROW())="","",INDEX('Display 730 &amp; 1200'!$A:$A,ROW()))</f>
        <v>JAKARTA雅加达</v>
      </c>
      <c r="B54" t="str">
        <f>IF(INDEX('Display 730 &amp; 1200'!$B:$B,ROW())="","",INDEX('Display 730 &amp; 1200'!$B:$B,ROW()))</f>
        <v>DIFA HERDIANSAH MUNABARI</v>
      </c>
      <c r="C54" t="str">
        <f>IF(INDEX('Display 730 &amp; 1200'!$D:$D,ROW())="","",INDEX('Display 730 &amp; 1200'!$D:$D,ROW()))</f>
        <v>CP_UTAN_KAYU</v>
      </c>
      <c r="D54" t="e">
        <f>IF($C54="",0,SUMIFS(#REF!,#REF!,$C54,#REF!,"&gt;="&amp;'Display 730 &amp; 1200'!$AN$10,#REF!,"&lt;="&amp;'Display 730 &amp; 1200'!$AN$9))</f>
        <v>#REF!</v>
      </c>
      <c r="E54" t="e">
        <f>IF($C54="",0,SUMIFS(#REF!,#REF!,$C54,#REF!,"&gt;="&amp;'Display 730 &amp; 1200'!$AN$12,#REF!,"&lt;="&amp;'Display 730 &amp; 1200'!$AN$11))</f>
        <v>#REF!</v>
      </c>
    </row>
    <row r="55" spans="1:5">
      <c r="A55" t="str">
        <f>IF(INDEX('Display 730 &amp; 1200'!$A:$A,ROW())="","",INDEX('Display 730 &amp; 1200'!$A:$A,ROW()))</f>
        <v>JAKARTA雅加达</v>
      </c>
      <c r="B55" t="str">
        <f>IF(INDEX('Display 730 &amp; 1200'!$B:$B,ROW())="","",INDEX('Display 730 &amp; 1200'!$B:$B,ROW()))</f>
        <v>DIFA HERDIANSAH MUNABARI</v>
      </c>
      <c r="C55" t="str">
        <f>IF(INDEX('Display 730 &amp; 1200'!$D:$D,ROW())="","",INDEX('Display 730 &amp; 1200'!$D:$D,ROW()))</f>
        <v>ROROTAN</v>
      </c>
      <c r="D55" t="e">
        <f>IF($C55="",0,SUMIFS(#REF!,#REF!,$C55,#REF!,"&gt;="&amp;'Display 730 &amp; 1200'!$AN$10,#REF!,"&lt;="&amp;'Display 730 &amp; 1200'!$AN$9))</f>
        <v>#REF!</v>
      </c>
      <c r="E55" t="e">
        <f>IF($C55="",0,SUMIFS(#REF!,#REF!,$C55,#REF!,"&gt;="&amp;'Display 730 &amp; 1200'!$AN$12,#REF!,"&lt;="&amp;'Display 730 &amp; 1200'!$AN$11))</f>
        <v>#REF!</v>
      </c>
    </row>
    <row r="56" spans="1:5">
      <c r="A56" t="str">
        <f>IF(INDEX('Display 730 &amp; 1200'!$A:$A,ROW())="","",INDEX('Display 730 &amp; 1200'!$A:$A,ROW()))</f>
        <v>JAKARTA雅加达</v>
      </c>
      <c r="B56" t="str">
        <f>IF(INDEX('Display 730 &amp; 1200'!$B:$B,ROW())="","",INDEX('Display 730 &amp; 1200'!$B:$B,ROW()))</f>
        <v>DIFA HERDIANSAH MUNABARI</v>
      </c>
      <c r="C56" t="str">
        <f>IF(INDEX('Display 730 &amp; 1200'!$D:$D,ROW())="","",INDEX('Display 730 &amp; 1200'!$D:$D,ROW()))</f>
        <v>DC_UJUNG_MENTENG</v>
      </c>
      <c r="D56" t="e">
        <f>IF($C56="",0,SUMIFS(#REF!,#REF!,$C56,#REF!,"&gt;="&amp;'Display 730 &amp; 1200'!$AN$10,#REF!,"&lt;="&amp;'Display 730 &amp; 1200'!$AN$9))</f>
        <v>#REF!</v>
      </c>
      <c r="E56" t="e">
        <f>IF($C56="",0,SUMIFS(#REF!,#REF!,$C56,#REF!,"&gt;="&amp;'Display 730 &amp; 1200'!$AN$12,#REF!,"&lt;="&amp;'Display 730 &amp; 1200'!$AN$11))</f>
        <v>#REF!</v>
      </c>
    </row>
    <row r="57" spans="1:5">
      <c r="A57" t="str">
        <f>IF(INDEX('Display 730 &amp; 1200'!$A:$A,ROW())="","",INDEX('Display 730 &amp; 1200'!$A:$A,ROW()))</f>
        <v>JAKARTA雅加达</v>
      </c>
      <c r="B57" t="str">
        <f>IF(INDEX('Display 730 &amp; 1200'!$B:$B,ROW())="","",INDEX('Display 730 &amp; 1200'!$B:$B,ROW()))</f>
        <v>DIFA HERDIANSAH MUNABARI</v>
      </c>
      <c r="C57" t="str">
        <f>IF(INDEX('Display 730 &amp; 1200'!$D:$D,ROW())="","",INDEX('Display 730 &amp; 1200'!$D:$D,ROW()))</f>
        <v>KALIBARU_01</v>
      </c>
      <c r="D57" t="e">
        <f>IF($C57="",0,SUMIFS(#REF!,#REF!,$C57,#REF!,"&gt;="&amp;'Display 730 &amp; 1200'!$AN$10,#REF!,"&lt;="&amp;'Display 730 &amp; 1200'!$AN$9))</f>
        <v>#REF!</v>
      </c>
      <c r="E57" t="e">
        <f>IF($C57="",0,SUMIFS(#REF!,#REF!,$C57,#REF!,"&gt;="&amp;'Display 730 &amp; 1200'!$AN$12,#REF!,"&lt;="&amp;'Display 730 &amp; 1200'!$AN$11))</f>
        <v>#REF!</v>
      </c>
    </row>
    <row r="58" spans="1:5">
      <c r="A58" t="str">
        <f>IF(INDEX('Display 730 &amp; 1200'!$A:$A,ROW())="","",INDEX('Display 730 &amp; 1200'!$A:$A,ROW()))</f>
        <v>JAKARTA雅加达</v>
      </c>
      <c r="B58" t="str">
        <f>IF(INDEX('Display 730 &amp; 1200'!$B:$B,ROW())="","",INDEX('Display 730 &amp; 1200'!$B:$B,ROW()))</f>
        <v>DIFA HERDIANSAH MUNABARI</v>
      </c>
      <c r="C58" t="str">
        <f>IF(INDEX('Display 730 &amp; 1200'!$D:$D,ROW())="","",INDEX('Display 730 &amp; 1200'!$D:$D,ROW()))</f>
        <v>DC_CAKUNG</v>
      </c>
      <c r="D58" t="e">
        <f>IF($C58="",0,SUMIFS(#REF!,#REF!,$C58,#REF!,"&gt;="&amp;'Display 730 &amp; 1200'!$AN$10,#REF!,"&lt;="&amp;'Display 730 &amp; 1200'!$AN$9))</f>
        <v>#REF!</v>
      </c>
      <c r="E58" t="e">
        <f>IF($C58="",0,SUMIFS(#REF!,#REF!,$C58,#REF!,"&gt;="&amp;'Display 730 &amp; 1200'!$AN$12,#REF!,"&lt;="&amp;'Display 730 &amp; 1200'!$AN$11))</f>
        <v>#REF!</v>
      </c>
    </row>
    <row r="59" spans="1:5">
      <c r="A59" t="str">
        <f>IF(INDEX('Display 730 &amp; 1200'!$A:$A,ROW())="","",INDEX('Display 730 &amp; 1200'!$A:$A,ROW()))</f>
        <v>JAKARTA雅加达</v>
      </c>
      <c r="B59" t="str">
        <f>IF(INDEX('Display 730 &amp; 1200'!$B:$B,ROW())="","",INDEX('Display 730 &amp; 1200'!$B:$B,ROW()))</f>
        <v>I MADE DWI PU DJAWARDANA</v>
      </c>
      <c r="C59" t="str">
        <f>IF(INDEX('Display 730 &amp; 1200'!$D:$D,ROW())="","",INDEX('Display 730 &amp; 1200'!$D:$D,ROW()))</f>
        <v>DC_SRENGSENG</v>
      </c>
      <c r="D59" t="e">
        <f>IF($C59="",0,SUMIFS(#REF!,#REF!,$C59,#REF!,"&gt;="&amp;'Display 730 &amp; 1200'!$AN$10,#REF!,"&lt;="&amp;'Display 730 &amp; 1200'!$AN$9))</f>
        <v>#REF!</v>
      </c>
      <c r="E59" t="e">
        <f>IF($C59="",0,SUMIFS(#REF!,#REF!,$C59,#REF!,"&gt;="&amp;'Display 730 &amp; 1200'!$AN$12,#REF!,"&lt;="&amp;'Display 730 &amp; 1200'!$AN$11))</f>
        <v>#REF!</v>
      </c>
    </row>
    <row r="60" spans="1:5">
      <c r="A60" t="str">
        <f>IF(INDEX('Display 730 &amp; 1200'!$A:$A,ROW())="","",INDEX('Display 730 &amp; 1200'!$A:$A,ROW()))</f>
        <v>JAKARTA雅加达</v>
      </c>
      <c r="B60" t="str">
        <f>IF(INDEX('Display 730 &amp; 1200'!$B:$B,ROW())="","",INDEX('Display 730 &amp; 1200'!$B:$B,ROW()))</f>
        <v>I MADE DWI PU DJAWARDANA</v>
      </c>
      <c r="C60" t="str">
        <f>IF(INDEX('Display 730 &amp; 1200'!$D:$D,ROW())="","",INDEX('Display 730 &amp; 1200'!$D:$D,ROW()))</f>
        <v>DC_TAMBORA</v>
      </c>
      <c r="D60" t="e">
        <f>IF($C60="",0,SUMIFS(#REF!,#REF!,$C60,#REF!,"&gt;="&amp;'Display 730 &amp; 1200'!$AN$10,#REF!,"&lt;="&amp;'Display 730 &amp; 1200'!$AN$9))</f>
        <v>#REF!</v>
      </c>
      <c r="E60" t="e">
        <f>IF($C60="",0,SUMIFS(#REF!,#REF!,$C60,#REF!,"&gt;="&amp;'Display 730 &amp; 1200'!$AN$12,#REF!,"&lt;="&amp;'Display 730 &amp; 1200'!$AN$11))</f>
        <v>#REF!</v>
      </c>
    </row>
    <row r="61" spans="1:5">
      <c r="A61" t="str">
        <f>IF(INDEX('Display 730 &amp; 1200'!$A:$A,ROW())="","",INDEX('Display 730 &amp; 1200'!$A:$A,ROW()))</f>
        <v>JAKARTA雅加达</v>
      </c>
      <c r="B61" t="str">
        <f>IF(INDEX('Display 730 &amp; 1200'!$B:$B,ROW())="","",INDEX('Display 730 &amp; 1200'!$B:$B,ROW()))</f>
        <v>I MADE DWI PU DJAWARDANA</v>
      </c>
      <c r="C61" t="str">
        <f>IF(INDEX('Display 730 &amp; 1200'!$D:$D,ROW())="","",INDEX('Display 730 &amp; 1200'!$D:$D,ROW()))</f>
        <v>KEMBANGAN_SELATAN</v>
      </c>
      <c r="D61" t="e">
        <f>IF($C61="",0,SUMIFS(#REF!,#REF!,$C61,#REF!,"&gt;="&amp;'Display 730 &amp; 1200'!$AN$10,#REF!,"&lt;="&amp;'Display 730 &amp; 1200'!$AN$9))</f>
        <v>#REF!</v>
      </c>
      <c r="E61" t="e">
        <f>IF($C61="",0,SUMIFS(#REF!,#REF!,$C61,#REF!,"&gt;="&amp;'Display 730 &amp; 1200'!$AN$12,#REF!,"&lt;="&amp;'Display 730 &amp; 1200'!$AN$11))</f>
        <v>#REF!</v>
      </c>
    </row>
    <row r="62" spans="1:5">
      <c r="A62" t="str">
        <f>IF(INDEX('Display 730 &amp; 1200'!$A:$A,ROW())="","",INDEX('Display 730 &amp; 1200'!$A:$A,ROW()))</f>
        <v>JAKARTA雅加达</v>
      </c>
      <c r="B62" t="str">
        <f>IF(INDEX('Display 730 &amp; 1200'!$B:$B,ROW())="","",INDEX('Display 730 &amp; 1200'!$B:$B,ROW()))</f>
        <v>I MADE DWI PU DJAWARDANA</v>
      </c>
      <c r="C62" t="str">
        <f>IF(INDEX('Display 730 &amp; 1200'!$D:$D,ROW())="","",INDEX('Display 730 &amp; 1200'!$D:$D,ROW()))</f>
        <v>CP_TAMAN_RATU</v>
      </c>
      <c r="D62" t="e">
        <f>IF($C62="",0,SUMIFS(#REF!,#REF!,$C62,#REF!,"&gt;="&amp;'Display 730 &amp; 1200'!$AN$10,#REF!,"&lt;="&amp;'Display 730 &amp; 1200'!$AN$9))</f>
        <v>#REF!</v>
      </c>
      <c r="E62" t="e">
        <f>IF($C62="",0,SUMIFS(#REF!,#REF!,$C62,#REF!,"&gt;="&amp;'Display 730 &amp; 1200'!$AN$12,#REF!,"&lt;="&amp;'Display 730 &amp; 1200'!$AN$11))</f>
        <v>#REF!</v>
      </c>
    </row>
    <row r="63" spans="1:5">
      <c r="A63" t="str">
        <f>IF(INDEX('Display 730 &amp; 1200'!$A:$A,ROW())="","",INDEX('Display 730 &amp; 1200'!$A:$A,ROW()))</f>
        <v>JAKARTA雅加达</v>
      </c>
      <c r="B63" t="str">
        <f>IF(INDEX('Display 730 &amp; 1200'!$B:$B,ROW())="","",INDEX('Display 730 &amp; 1200'!$B:$B,ROW()))</f>
        <v>I MADE DWI PU DJAWARDANA</v>
      </c>
      <c r="C63" t="str">
        <f>IF(INDEX('Display 730 &amp; 1200'!$D:$D,ROW())="","",INDEX('Display 730 &amp; 1200'!$D:$D,ROW()))</f>
        <v>KEDOYA_UTARA</v>
      </c>
      <c r="D63" t="e">
        <f>IF($C63="",0,SUMIFS(#REF!,#REF!,$C63,#REF!,"&gt;="&amp;'Display 730 &amp; 1200'!$AN$10,#REF!,"&lt;="&amp;'Display 730 &amp; 1200'!$AN$9))</f>
        <v>#REF!</v>
      </c>
      <c r="E63" t="e">
        <f>IF($C63="",0,SUMIFS(#REF!,#REF!,$C63,#REF!,"&gt;="&amp;'Display 730 &amp; 1200'!$AN$12,#REF!,"&lt;="&amp;'Display 730 &amp; 1200'!$AN$11))</f>
        <v>#REF!</v>
      </c>
    </row>
    <row r="64" spans="1:5">
      <c r="A64" t="str">
        <f>IF(INDEX('Display 730 &amp; 1200'!$A:$A,ROW())="","",INDEX('Display 730 &amp; 1200'!$A:$A,ROW()))</f>
        <v>JAKARTA雅加达</v>
      </c>
      <c r="B64" t="str">
        <f>IF(INDEX('Display 730 &amp; 1200'!$B:$B,ROW())="","",INDEX('Display 730 &amp; 1200'!$B:$B,ROW()))</f>
        <v>I MADE DWI PU DJAWARDANA</v>
      </c>
      <c r="C64" t="str">
        <f>IF(INDEX('Display 730 &amp; 1200'!$D:$D,ROW())="","",INDEX('Display 730 &amp; 1200'!$D:$D,ROW()))</f>
        <v>DC_GAMBIR</v>
      </c>
      <c r="D64" t="e">
        <f>IF($C64="",0,SUMIFS(#REF!,#REF!,$C64,#REF!,"&gt;="&amp;'Display 730 &amp; 1200'!$AN$10,#REF!,"&lt;="&amp;'Display 730 &amp; 1200'!$AN$9))</f>
        <v>#REF!</v>
      </c>
      <c r="E64" t="e">
        <f>IF($C64="",0,SUMIFS(#REF!,#REF!,$C64,#REF!,"&gt;="&amp;'Display 730 &amp; 1200'!$AN$12,#REF!,"&lt;="&amp;'Display 730 &amp; 1200'!$AN$11))</f>
        <v>#REF!</v>
      </c>
    </row>
    <row r="65" spans="1:5">
      <c r="A65" t="str">
        <f>IF(INDEX('Display 730 &amp; 1200'!$A:$A,ROW())="","",INDEX('Display 730 &amp; 1200'!$A:$A,ROW()))</f>
        <v>JAKARTA雅加达</v>
      </c>
      <c r="B65" t="str">
        <f>IF(INDEX('Display 730 &amp; 1200'!$B:$B,ROW())="","",INDEX('Display 730 &amp; 1200'!$B:$B,ROW()))</f>
        <v>I MADE DWI PU DJAWARDANA</v>
      </c>
      <c r="C65" t="str">
        <f>IF(INDEX('Display 730 &amp; 1200'!$D:$D,ROW())="","",INDEX('Display 730 &amp; 1200'!$D:$D,ROW()))</f>
        <v>TAMBORA</v>
      </c>
      <c r="D65" t="e">
        <f>IF($C65="",0,SUMIFS(#REF!,#REF!,$C65,#REF!,"&gt;="&amp;'Display 730 &amp; 1200'!$AN$10,#REF!,"&lt;="&amp;'Display 730 &amp; 1200'!$AN$9))</f>
        <v>#REF!</v>
      </c>
      <c r="E65" t="e">
        <f>IF($C65="",0,SUMIFS(#REF!,#REF!,$C65,#REF!,"&gt;="&amp;'Display 730 &amp; 1200'!$AN$12,#REF!,"&lt;="&amp;'Display 730 &amp; 1200'!$AN$11))</f>
        <v>#REF!</v>
      </c>
    </row>
    <row r="66" spans="1:5">
      <c r="A66" t="str">
        <f>IF(INDEX('Display 730 &amp; 1200'!$A:$A,ROW())="","",INDEX('Display 730 &amp; 1200'!$A:$A,ROW()))</f>
        <v>JAKARTA雅加达</v>
      </c>
      <c r="B66" t="str">
        <f>IF(INDEX('Display 730 &amp; 1200'!$B:$B,ROW())="","",INDEX('Display 730 &amp; 1200'!$B:$B,ROW()))</f>
        <v>I MADE DWI PU DJAWARDANA</v>
      </c>
      <c r="C66" t="str">
        <f>IF(INDEX('Display 730 &amp; 1200'!$D:$D,ROW())="","",INDEX('Display 730 &amp; 1200'!$D:$D,ROW()))</f>
        <v>CP_KEMBANGAN</v>
      </c>
      <c r="D66" t="e">
        <f>IF($C66="",0,SUMIFS(#REF!,#REF!,$C66,#REF!,"&gt;="&amp;'Display 730 &amp; 1200'!$AN$10,#REF!,"&lt;="&amp;'Display 730 &amp; 1200'!$AN$9))</f>
        <v>#REF!</v>
      </c>
      <c r="E66" t="e">
        <f>IF($C66="",0,SUMIFS(#REF!,#REF!,$C66,#REF!,"&gt;="&amp;'Display 730 &amp; 1200'!$AN$12,#REF!,"&lt;="&amp;'Display 730 &amp; 1200'!$AN$11))</f>
        <v>#REF!</v>
      </c>
    </row>
    <row r="67" spans="1:5">
      <c r="A67" t="str">
        <f>IF(INDEX('Display 730 &amp; 1200'!$A:$A,ROW())="","",INDEX('Display 730 &amp; 1200'!$A:$A,ROW()))</f>
        <v>JAKARTA雅加达</v>
      </c>
      <c r="B67" t="str">
        <f>IF(INDEX('Display 730 &amp; 1200'!$B:$B,ROW())="","",INDEX('Display 730 &amp; 1200'!$B:$B,ROW()))</f>
        <v>I MADE DWI PU DJAWARDANA</v>
      </c>
      <c r="C67" t="str">
        <f>IF(INDEX('Display 730 &amp; 1200'!$D:$D,ROW())="","",INDEX('Display 730 &amp; 1200'!$D:$D,ROW()))</f>
        <v>CP_KEBON_JERUK_RAYA</v>
      </c>
      <c r="D67" t="e">
        <f>IF($C67="",0,SUMIFS(#REF!,#REF!,$C67,#REF!,"&gt;="&amp;'Display 730 &amp; 1200'!$AN$10,#REF!,"&lt;="&amp;'Display 730 &amp; 1200'!$AN$9))</f>
        <v>#REF!</v>
      </c>
      <c r="E67" t="e">
        <f>IF($C67="",0,SUMIFS(#REF!,#REF!,$C67,#REF!,"&gt;="&amp;'Display 730 &amp; 1200'!$AN$12,#REF!,"&lt;="&amp;'Display 730 &amp; 1200'!$AN$11))</f>
        <v>#REF!</v>
      </c>
    </row>
    <row r="68" spans="1:5">
      <c r="A68" t="str">
        <f>IF(INDEX('Display 730 &amp; 1200'!$A:$A,ROW())="","",INDEX('Display 730 &amp; 1200'!$A:$A,ROW()))</f>
        <v>JAKARTA雅加达</v>
      </c>
      <c r="B68" t="str">
        <f>IF(INDEX('Display 730 &amp; 1200'!$B:$B,ROW())="","",INDEX('Display 730 &amp; 1200'!$B:$B,ROW()))</f>
        <v>I MADE DWI PU DJAWARDANA</v>
      </c>
      <c r="C68" t="str">
        <f>IF(INDEX('Display 730 &amp; 1200'!$D:$D,ROW())="","",INDEX('Display 730 &amp; 1200'!$D:$D,ROW()))</f>
        <v>MERUYA_UTARA</v>
      </c>
      <c r="D68" t="e">
        <f>IF($C68="",0,SUMIFS(#REF!,#REF!,$C68,#REF!,"&gt;="&amp;'Display 730 &amp; 1200'!$AN$10,#REF!,"&lt;="&amp;'Display 730 &amp; 1200'!$AN$9))</f>
        <v>#REF!</v>
      </c>
      <c r="E68" t="e">
        <f>IF($C68="",0,SUMIFS(#REF!,#REF!,$C68,#REF!,"&gt;="&amp;'Display 730 &amp; 1200'!$AN$12,#REF!,"&lt;="&amp;'Display 730 &amp; 1200'!$AN$11))</f>
        <v>#REF!</v>
      </c>
    </row>
    <row r="69" spans="1:5">
      <c r="A69" t="str">
        <f>IF(INDEX('Display 730 &amp; 1200'!$A:$A,ROW())="","",INDEX('Display 730 &amp; 1200'!$A:$A,ROW()))</f>
        <v>JAKARTA雅加达</v>
      </c>
      <c r="B69" t="str">
        <f>IF(INDEX('Display 730 &amp; 1200'!$B:$B,ROW())="","",INDEX('Display 730 &amp; 1200'!$B:$B,ROW()))</f>
        <v>I MADE DWI PU DJAWARDANA</v>
      </c>
      <c r="C69" t="str">
        <f>IF(INDEX('Display 730 &amp; 1200'!$D:$D,ROW())="","",INDEX('Display 730 &amp; 1200'!$D:$D,ROW()))</f>
        <v>CP_KEDOYA_UTARA</v>
      </c>
      <c r="D69" t="e">
        <f>IF($C69="",0,SUMIFS(#REF!,#REF!,$C69,#REF!,"&gt;="&amp;'Display 730 &amp; 1200'!$AN$10,#REF!,"&lt;="&amp;'Display 730 &amp; 1200'!$AN$9))</f>
        <v>#REF!</v>
      </c>
      <c r="E69" t="e">
        <f>IF($C69="",0,SUMIFS(#REF!,#REF!,$C69,#REF!,"&gt;="&amp;'Display 730 &amp; 1200'!$AN$12,#REF!,"&lt;="&amp;'Display 730 &amp; 1200'!$AN$11))</f>
        <v>#REF!</v>
      </c>
    </row>
    <row r="70" spans="1:5">
      <c r="A70" t="str">
        <f>IF(INDEX('Display 730 &amp; 1200'!$A:$A,ROW())="","",INDEX('Display 730 &amp; 1200'!$A:$A,ROW()))</f>
        <v>JAKARTA雅加达</v>
      </c>
      <c r="B70" t="str">
        <f>IF(INDEX('Display 730 &amp; 1200'!$B:$B,ROW())="","",INDEX('Display 730 &amp; 1200'!$B:$B,ROW()))</f>
        <v>I MADE DWI PU DJAWARDANA</v>
      </c>
      <c r="C70" t="str">
        <f>IF(INDEX('Display 730 &amp; 1200'!$D:$D,ROW())="","",INDEX('Display 730 &amp; 1200'!$D:$D,ROW()))</f>
        <v>CP_ANGKE_INDAH</v>
      </c>
      <c r="D70" t="e">
        <f>IF($C70="",0,SUMIFS(#REF!,#REF!,$C70,#REF!,"&gt;="&amp;'Display 730 &amp; 1200'!$AN$10,#REF!,"&lt;="&amp;'Display 730 &amp; 1200'!$AN$9))</f>
        <v>#REF!</v>
      </c>
      <c r="E70" t="e">
        <f>IF($C70="",0,SUMIFS(#REF!,#REF!,$C70,#REF!,"&gt;="&amp;'Display 730 &amp; 1200'!$AN$12,#REF!,"&lt;="&amp;'Display 730 &amp; 1200'!$AN$11))</f>
        <v>#REF!</v>
      </c>
    </row>
    <row r="71" spans="1:5">
      <c r="A71" t="str">
        <f>IF(INDEX('Display 730 &amp; 1200'!$A:$A,ROW())="","",INDEX('Display 730 &amp; 1200'!$A:$A,ROW()))</f>
        <v>JAKARTA雅加达</v>
      </c>
      <c r="B71" t="str">
        <f>IF(INDEX('Display 730 &amp; 1200'!$B:$B,ROW())="","",INDEX('Display 730 &amp; 1200'!$B:$B,ROW()))</f>
        <v>I MADE DWI PU DJAWARDANA</v>
      </c>
      <c r="C71" t="str">
        <f>IF(INDEX('Display 730 &amp; 1200'!$D:$D,ROW())="","",INDEX('Display 730 &amp; 1200'!$D:$D,ROW()))</f>
        <v>CP_ANGGREK_2</v>
      </c>
      <c r="D71" t="e">
        <f>IF($C71="",0,SUMIFS(#REF!,#REF!,$C71,#REF!,"&gt;="&amp;'Display 730 &amp; 1200'!$AN$10,#REF!,"&lt;="&amp;'Display 730 &amp; 1200'!$AN$9))</f>
        <v>#REF!</v>
      </c>
      <c r="E71" t="e">
        <f>IF($C71="",0,SUMIFS(#REF!,#REF!,$C71,#REF!,"&gt;="&amp;'Display 730 &amp; 1200'!$AN$12,#REF!,"&lt;="&amp;'Display 730 &amp; 1200'!$AN$11))</f>
        <v>#REF!</v>
      </c>
    </row>
    <row r="72" spans="1:5">
      <c r="A72" t="str">
        <f>IF(INDEX('Display 730 &amp; 1200'!$A:$A,ROW())="","",INDEX('Display 730 &amp; 1200'!$A:$A,ROW()))</f>
        <v>JAKARTA雅加达</v>
      </c>
      <c r="B72" t="str">
        <f>IF(INDEX('Display 730 &amp; 1200'!$B:$B,ROW())="","",INDEX('Display 730 &amp; 1200'!$B:$B,ROW()))</f>
        <v>MUHAMMAD BANDI BANDANUJI</v>
      </c>
      <c r="C72" t="str">
        <f>IF(INDEX('Display 730 &amp; 1200'!$D:$D,ROW())="","",INDEX('Display 730 &amp; 1200'!$D:$D,ROW()))</f>
        <v>DC_MAMPANG_PRAPATAN</v>
      </c>
      <c r="D72" t="e">
        <f>IF($C72="",0,SUMIFS(#REF!,#REF!,$C72,#REF!,"&gt;="&amp;'Display 730 &amp; 1200'!$AN$10,#REF!,"&lt;="&amp;'Display 730 &amp; 1200'!$AN$9))</f>
        <v>#REF!</v>
      </c>
      <c r="E72" t="e">
        <f>IF($C72="",0,SUMIFS(#REF!,#REF!,$C72,#REF!,"&gt;="&amp;'Display 730 &amp; 1200'!$AN$12,#REF!,"&lt;="&amp;'Display 730 &amp; 1200'!$AN$11))</f>
        <v>#REF!</v>
      </c>
    </row>
    <row r="73" spans="1:5">
      <c r="A73" t="str">
        <f>IF(INDEX('Display 730 &amp; 1200'!$A:$A,ROW())="","",INDEX('Display 730 &amp; 1200'!$A:$A,ROW()))</f>
        <v>JAKARTA雅加达</v>
      </c>
      <c r="B73" t="str">
        <f>IF(INDEX('Display 730 &amp; 1200'!$B:$B,ROW())="","",INDEX('Display 730 &amp; 1200'!$B:$B,ROW()))</f>
        <v>MUHAMMAD BANDI BANDANUJI</v>
      </c>
      <c r="C73" t="str">
        <f>IF(INDEX('Display 730 &amp; 1200'!$D:$D,ROW())="","",INDEX('Display 730 &amp; 1200'!$D:$D,ROW()))</f>
        <v>DC_JAGAKARSA</v>
      </c>
      <c r="D73" t="e">
        <f>IF($C73="",0,SUMIFS(#REF!,#REF!,$C73,#REF!,"&gt;="&amp;'Display 730 &amp; 1200'!$AN$10,#REF!,"&lt;="&amp;'Display 730 &amp; 1200'!$AN$9))</f>
        <v>#REF!</v>
      </c>
      <c r="E73" t="e">
        <f>IF($C73="",0,SUMIFS(#REF!,#REF!,$C73,#REF!,"&gt;="&amp;'Display 730 &amp; 1200'!$AN$12,#REF!,"&lt;="&amp;'Display 730 &amp; 1200'!$AN$11))</f>
        <v>#REF!</v>
      </c>
    </row>
    <row r="74" spans="1:5">
      <c r="A74" t="str">
        <f>IF(INDEX('Display 730 &amp; 1200'!$A:$A,ROW())="","",INDEX('Display 730 &amp; 1200'!$A:$A,ROW()))</f>
        <v>JAKARTA雅加达</v>
      </c>
      <c r="B74" t="str">
        <f>IF(INDEX('Display 730 &amp; 1200'!$B:$B,ROW())="","",INDEX('Display 730 &amp; 1200'!$B:$B,ROW()))</f>
        <v>MUHAMMAD BANDI BANDANUJI</v>
      </c>
      <c r="C74" t="str">
        <f>IF(INDEX('Display 730 &amp; 1200'!$D:$D,ROW())="","",INDEX('Display 730 &amp; 1200'!$D:$D,ROW()))</f>
        <v>CP_PASAR_MAYESTIK</v>
      </c>
      <c r="D74" t="e">
        <f>IF($C74="",0,SUMIFS(#REF!,#REF!,$C74,#REF!,"&gt;="&amp;'Display 730 &amp; 1200'!$AN$10,#REF!,"&lt;="&amp;'Display 730 &amp; 1200'!$AN$9))</f>
        <v>#REF!</v>
      </c>
      <c r="E74" t="e">
        <f>IF($C74="",0,SUMIFS(#REF!,#REF!,$C74,#REF!,"&gt;="&amp;'Display 730 &amp; 1200'!$AN$12,#REF!,"&lt;="&amp;'Display 730 &amp; 1200'!$AN$11))</f>
        <v>#REF!</v>
      </c>
    </row>
    <row r="75" spans="1:5">
      <c r="A75" t="str">
        <f>IF(INDEX('Display 730 &amp; 1200'!$A:$A,ROW())="","",INDEX('Display 730 &amp; 1200'!$A:$A,ROW()))</f>
        <v>JAKARTA雅加达</v>
      </c>
      <c r="B75" t="str">
        <f>IF(INDEX('Display 730 &amp; 1200'!$B:$B,ROW())="","",INDEX('Display 730 &amp; 1200'!$B:$B,ROW()))</f>
        <v>MUHAMMAD BANDI BANDANUJI</v>
      </c>
      <c r="C75" t="str">
        <f>IF(INDEX('Display 730 &amp; 1200'!$D:$D,ROW())="","",INDEX('Display 730 &amp; 1200'!$D:$D,ROW()))</f>
        <v>KHAFI_01</v>
      </c>
      <c r="D75" t="e">
        <f>IF($C75="",0,SUMIFS(#REF!,#REF!,$C75,#REF!,"&gt;="&amp;'Display 730 &amp; 1200'!$AN$10,#REF!,"&lt;="&amp;'Display 730 &amp; 1200'!$AN$9))</f>
        <v>#REF!</v>
      </c>
      <c r="E75" t="e">
        <f>IF($C75="",0,SUMIFS(#REF!,#REF!,$C75,#REF!,"&gt;="&amp;'Display 730 &amp; 1200'!$AN$12,#REF!,"&lt;="&amp;'Display 730 &amp; 1200'!$AN$11))</f>
        <v>#REF!</v>
      </c>
    </row>
    <row r="76" spans="1:5">
      <c r="A76" t="str">
        <f>IF(INDEX('Display 730 &amp; 1200'!$A:$A,ROW())="","",INDEX('Display 730 &amp; 1200'!$A:$A,ROW()))</f>
        <v>JAKARTA雅加达</v>
      </c>
      <c r="B76" t="str">
        <f>IF(INDEX('Display 730 &amp; 1200'!$B:$B,ROW())="","",INDEX('Display 730 &amp; 1200'!$B:$B,ROW()))</f>
        <v>MUHAMMAD BANDI BANDANUJI</v>
      </c>
      <c r="C76" t="str">
        <f>IF(INDEX('Display 730 &amp; 1200'!$D:$D,ROW())="","",INDEX('Display 730 &amp; 1200'!$D:$D,ROW()))</f>
        <v>DC_KEBAYORAN_BARU</v>
      </c>
      <c r="D76" t="e">
        <f>IF($C76="",0,SUMIFS(#REF!,#REF!,$C76,#REF!,"&gt;="&amp;'Display 730 &amp; 1200'!$AN$10,#REF!,"&lt;="&amp;'Display 730 &amp; 1200'!$AN$9))</f>
        <v>#REF!</v>
      </c>
      <c r="E76" t="e">
        <f>IF($C76="",0,SUMIFS(#REF!,#REF!,$C76,#REF!,"&gt;="&amp;'Display 730 &amp; 1200'!$AN$12,#REF!,"&lt;="&amp;'Display 730 &amp; 1200'!$AN$11))</f>
        <v>#REF!</v>
      </c>
    </row>
    <row r="77" spans="1:5">
      <c r="A77" t="str">
        <f>IF(INDEX('Display 730 &amp; 1200'!$A:$A,ROW())="","",INDEX('Display 730 &amp; 1200'!$A:$A,ROW()))</f>
        <v>JAKARTA雅加达</v>
      </c>
      <c r="B77" t="str">
        <f>IF(INDEX('Display 730 &amp; 1200'!$B:$B,ROW())="","",INDEX('Display 730 &amp; 1200'!$B:$B,ROW()))</f>
        <v>MUHAMMAD BANDI BANDANUJI</v>
      </c>
      <c r="C77" t="str">
        <f>IF(INDEX('Display 730 &amp; 1200'!$D:$D,ROW())="","",INDEX('Display 730 &amp; 1200'!$D:$D,ROW()))</f>
        <v>JATIPADANG_01</v>
      </c>
      <c r="D77" t="e">
        <f>IF($C77="",0,SUMIFS(#REF!,#REF!,$C77,#REF!,"&gt;="&amp;'Display 730 &amp; 1200'!$AN$10,#REF!,"&lt;="&amp;'Display 730 &amp; 1200'!$AN$9))</f>
        <v>#REF!</v>
      </c>
      <c r="E77" t="e">
        <f>IF($C77="",0,SUMIFS(#REF!,#REF!,$C77,#REF!,"&gt;="&amp;'Display 730 &amp; 1200'!$AN$12,#REF!,"&lt;="&amp;'Display 730 &amp; 1200'!$AN$11))</f>
        <v>#REF!</v>
      </c>
    </row>
    <row r="78" spans="1:5">
      <c r="A78" t="str">
        <f>IF(INDEX('Display 730 &amp; 1200'!$A:$A,ROW())="","",INDEX('Display 730 &amp; 1200'!$A:$A,ROW()))</f>
        <v>JAKARTA雅加达</v>
      </c>
      <c r="B78" t="str">
        <f>IF(INDEX('Display 730 &amp; 1200'!$B:$B,ROW())="","",INDEX('Display 730 &amp; 1200'!$B:$B,ROW()))</f>
        <v>MUHAMMAD BANDI BANDANUJI</v>
      </c>
      <c r="C78" t="str">
        <f>IF(INDEX('Display 730 &amp; 1200'!$D:$D,ROW())="","",INDEX('Display 730 &amp; 1200'!$D:$D,ROW()))</f>
        <v>CP_BANGKA</v>
      </c>
      <c r="D78" t="e">
        <f>IF($C78="",0,SUMIFS(#REF!,#REF!,$C78,#REF!,"&gt;="&amp;'Display 730 &amp; 1200'!$AN$10,#REF!,"&lt;="&amp;'Display 730 &amp; 1200'!$AN$9))</f>
        <v>#REF!</v>
      </c>
      <c r="E78" t="e">
        <f>IF($C78="",0,SUMIFS(#REF!,#REF!,$C78,#REF!,"&gt;="&amp;'Display 730 &amp; 1200'!$AN$12,#REF!,"&lt;="&amp;'Display 730 &amp; 1200'!$AN$11))</f>
        <v>#REF!</v>
      </c>
    </row>
    <row r="79" spans="1:5">
      <c r="A79" t="str">
        <f>IF(INDEX('Display 730 &amp; 1200'!$A:$A,ROW())="","",INDEX('Display 730 &amp; 1200'!$A:$A,ROW()))</f>
        <v>JAKARTA雅加达</v>
      </c>
      <c r="B79" t="str">
        <f>IF(INDEX('Display 730 &amp; 1200'!$B:$B,ROW())="","",INDEX('Display 730 &amp; 1200'!$B:$B,ROW()))</f>
        <v>MUHAMMAD BANDI BANDANUJI</v>
      </c>
      <c r="C79" t="str">
        <f>IF(INDEX('Display 730 &amp; 1200'!$D:$D,ROW())="","",INDEX('Display 730 &amp; 1200'!$D:$D,ROW()))</f>
        <v>CP_TANJUNG_BARAT</v>
      </c>
      <c r="D79" t="e">
        <f>IF($C79="",0,SUMIFS(#REF!,#REF!,$C79,#REF!,"&gt;="&amp;'Display 730 &amp; 1200'!$AN$10,#REF!,"&lt;="&amp;'Display 730 &amp; 1200'!$AN$9))</f>
        <v>#REF!</v>
      </c>
      <c r="E79" t="e">
        <f>IF($C79="",0,SUMIFS(#REF!,#REF!,$C79,#REF!,"&gt;="&amp;'Display 730 &amp; 1200'!$AN$12,#REF!,"&lt;="&amp;'Display 730 &amp; 1200'!$AN$11))</f>
        <v>#REF!</v>
      </c>
    </row>
    <row r="80" spans="1:5">
      <c r="A80" t="str">
        <f>IF(INDEX('Display 730 &amp; 1200'!$A:$A,ROW())="","",INDEX('Display 730 &amp; 1200'!$A:$A,ROW()))</f>
        <v>JAKARTA雅加达</v>
      </c>
      <c r="B80" t="str">
        <f>IF(INDEX('Display 730 &amp; 1200'!$B:$B,ROW())="","",INDEX('Display 730 &amp; 1200'!$B:$B,ROW()))</f>
        <v>MUHAMMAD BANDI BANDANUJI</v>
      </c>
      <c r="C80" t="str">
        <f>IF(INDEX('Display 730 &amp; 1200'!$D:$D,ROW())="","",INDEX('Display 730 &amp; 1200'!$D:$D,ROW()))</f>
        <v>DC_KALIBATA_UTARA</v>
      </c>
      <c r="D80" t="e">
        <f>IF($C80="",0,SUMIFS(#REF!,#REF!,$C80,#REF!,"&gt;="&amp;'Display 730 &amp; 1200'!$AN$10,#REF!,"&lt;="&amp;'Display 730 &amp; 1200'!$AN$9))</f>
        <v>#REF!</v>
      </c>
      <c r="E80" t="e">
        <f>IF($C80="",0,SUMIFS(#REF!,#REF!,$C80,#REF!,"&gt;="&amp;'Display 730 &amp; 1200'!$AN$12,#REF!,"&lt;="&amp;'Display 730 &amp; 1200'!$AN$11))</f>
        <v>#REF!</v>
      </c>
    </row>
    <row r="81" spans="1:5">
      <c r="A81" t="str">
        <f>IF(INDEX('Display 730 &amp; 1200'!$A:$A,ROW())="","",INDEX('Display 730 &amp; 1200'!$A:$A,ROW()))</f>
        <v>JAKARTA雅加达</v>
      </c>
      <c r="B81" t="str">
        <f>IF(INDEX('Display 730 &amp; 1200'!$B:$B,ROW())="","",INDEX('Display 730 &amp; 1200'!$B:$B,ROW()))</f>
        <v>MUHAMMAD BANDI BANDANUJI</v>
      </c>
      <c r="C81" t="str">
        <f>IF(INDEX('Display 730 &amp; 1200'!$D:$D,ROW())="","",INDEX('Display 730 &amp; 1200'!$D:$D,ROW()))</f>
        <v>CP_SRENGSENG_SAWAH</v>
      </c>
      <c r="D81" t="e">
        <f>IF($C81="",0,SUMIFS(#REF!,#REF!,$C81,#REF!,"&gt;="&amp;'Display 730 &amp; 1200'!$AN$10,#REF!,"&lt;="&amp;'Display 730 &amp; 1200'!$AN$9))</f>
        <v>#REF!</v>
      </c>
      <c r="E81" t="e">
        <f>IF($C81="",0,SUMIFS(#REF!,#REF!,$C81,#REF!,"&gt;="&amp;'Display 730 &amp; 1200'!$AN$12,#REF!,"&lt;="&amp;'Display 730 &amp; 1200'!$AN$11))</f>
        <v>#REF!</v>
      </c>
    </row>
    <row r="82" spans="1:5">
      <c r="A82" t="str">
        <f>IF(INDEX('Display 730 &amp; 1200'!$A:$A,ROW())="","",INDEX('Display 730 &amp; 1200'!$A:$A,ROW()))</f>
        <v>JAKARTA雅加达</v>
      </c>
      <c r="B82" t="str">
        <f>IF(INDEX('Display 730 &amp; 1200'!$B:$B,ROW())="","",INDEX('Display 730 &amp; 1200'!$B:$B,ROW()))</f>
        <v>MUHAMMAD BANDI BANDANUJI</v>
      </c>
      <c r="C82" t="str">
        <f>IF(INDEX('Display 730 &amp; 1200'!$D:$D,ROW())="","",INDEX('Display 730 &amp; 1200'!$D:$D,ROW()))</f>
        <v>CP_CIGANJUR</v>
      </c>
      <c r="D82" t="e">
        <f>IF($C82="",0,SUMIFS(#REF!,#REF!,$C82,#REF!,"&gt;="&amp;'Display 730 &amp; 1200'!$AN$10,#REF!,"&lt;="&amp;'Display 730 &amp; 1200'!$AN$9))</f>
        <v>#REF!</v>
      </c>
      <c r="E82" t="e">
        <f>IF($C82="",0,SUMIFS(#REF!,#REF!,$C82,#REF!,"&gt;="&amp;'Display 730 &amp; 1200'!$AN$12,#REF!,"&lt;="&amp;'Display 730 &amp; 1200'!$AN$11))</f>
        <v>#REF!</v>
      </c>
    </row>
    <row r="83" spans="1:5">
      <c r="A83" t="str">
        <f>IF(INDEX('Display 730 &amp; 1200'!$A:$A,ROW())="","",INDEX('Display 730 &amp; 1200'!$A:$A,ROW()))</f>
        <v>JAKARTA雅加达</v>
      </c>
      <c r="B83" t="str">
        <f>IF(INDEX('Display 730 &amp; 1200'!$B:$B,ROW())="","",INDEX('Display 730 &amp; 1200'!$B:$B,ROW()))</f>
        <v>MUHAMMAD BANDI BANDANUJI</v>
      </c>
      <c r="C83" t="str">
        <f>IF(INDEX('Display 730 &amp; 1200'!$D:$D,ROW())="","",INDEX('Display 730 &amp; 1200'!$D:$D,ROW()))</f>
        <v>DC_PASAR_MINGGU</v>
      </c>
      <c r="D83" t="e">
        <f>IF($C83="",0,SUMIFS(#REF!,#REF!,$C83,#REF!,"&gt;="&amp;'Display 730 &amp; 1200'!$AN$10,#REF!,"&lt;="&amp;'Display 730 &amp; 1200'!$AN$9))</f>
        <v>#REF!</v>
      </c>
      <c r="E83" t="e">
        <f>IF($C83="",0,SUMIFS(#REF!,#REF!,$C83,#REF!,"&gt;="&amp;'Display 730 &amp; 1200'!$AN$12,#REF!,"&lt;="&amp;'Display 730 &amp; 1200'!$AN$11))</f>
        <v>#REF!</v>
      </c>
    </row>
    <row r="84" spans="1:5">
      <c r="A84" t="str">
        <f>IF(INDEX('Display 730 &amp; 1200'!$A:$A,ROW())="","",INDEX('Display 730 &amp; 1200'!$A:$A,ROW()))</f>
        <v>JAKARTA雅加达</v>
      </c>
      <c r="B84" t="str">
        <f>IF(INDEX('Display 730 &amp; 1200'!$B:$B,ROW())="","",INDEX('Display 730 &amp; 1200'!$B:$B,ROW()))</f>
        <v>MUHAMMAD BANDI BANDANUJI</v>
      </c>
      <c r="C84" t="str">
        <f>IF(INDEX('Display 730 &amp; 1200'!$D:$D,ROW())="","",INDEX('Display 730 &amp; 1200'!$D:$D,ROW()))</f>
        <v>CP_TEGAL_PARANG</v>
      </c>
      <c r="D84" t="e">
        <f>IF($C84="",0,SUMIFS(#REF!,#REF!,$C84,#REF!,"&gt;="&amp;'Display 730 &amp; 1200'!$AN$10,#REF!,"&lt;="&amp;'Display 730 &amp; 1200'!$AN$9))</f>
        <v>#REF!</v>
      </c>
      <c r="E84" t="e">
        <f>IF($C84="",0,SUMIFS(#REF!,#REF!,$C84,#REF!,"&gt;="&amp;'Display 730 &amp; 1200'!$AN$12,#REF!,"&lt;="&amp;'Display 730 &amp; 1200'!$AN$11))</f>
        <v>#REF!</v>
      </c>
    </row>
    <row r="85" spans="1:5">
      <c r="A85" t="str">
        <f>IF(INDEX('Display 730 &amp; 1200'!$A:$A,ROW())="","",INDEX('Display 730 &amp; 1200'!$A:$A,ROW()))</f>
        <v>JAKARTA雅加达</v>
      </c>
      <c r="B85" t="str">
        <f>IF(INDEX('Display 730 &amp; 1200'!$B:$B,ROW())="","",INDEX('Display 730 &amp; 1200'!$B:$B,ROW()))</f>
        <v>MUHAMMAD BANDI BANDANUJI</v>
      </c>
      <c r="C85" t="str">
        <f>IF(INDEX('Display 730 &amp; 1200'!$D:$D,ROW())="","",INDEX('Display 730 &amp; 1200'!$D:$D,ROW()))</f>
        <v>DC_GANDARIA</v>
      </c>
      <c r="D85" t="e">
        <f>IF($C85="",0,SUMIFS(#REF!,#REF!,$C85,#REF!,"&gt;="&amp;'Display 730 &amp; 1200'!$AN$10,#REF!,"&lt;="&amp;'Display 730 &amp; 1200'!$AN$9))</f>
        <v>#REF!</v>
      </c>
      <c r="E85" t="e">
        <f>IF($C85="",0,SUMIFS(#REF!,#REF!,$C85,#REF!,"&gt;="&amp;'Display 730 &amp; 1200'!$AN$12,#REF!,"&lt;="&amp;'Display 730 &amp; 1200'!$AN$11))</f>
        <v>#REF!</v>
      </c>
    </row>
    <row r="86" spans="1:5">
      <c r="A86" t="str">
        <f>IF(INDEX('Display 730 &amp; 1200'!$A:$A,ROW())="","",INDEX('Display 730 &amp; 1200'!$A:$A,ROW()))</f>
        <v>JAKARTA雅加达</v>
      </c>
      <c r="B86" t="str">
        <f>IF(INDEX('Display 730 &amp; 1200'!$B:$B,ROW())="","",INDEX('Display 730 &amp; 1200'!$B:$B,ROW()))</f>
        <v>BIMO WIRA ANGGORO</v>
      </c>
      <c r="C86" t="str">
        <f>IF(INDEX('Display 730 &amp; 1200'!$D:$D,ROW())="","",INDEX('Display 730 &amp; 1200'!$D:$D,ROW()))</f>
        <v>DC_PONDOK_PINANG</v>
      </c>
      <c r="D86" t="e">
        <f>IF($C86="",0,SUMIFS(#REF!,#REF!,$C86,#REF!,"&gt;="&amp;'Display 730 &amp; 1200'!$AN$10,#REF!,"&lt;="&amp;'Display 730 &amp; 1200'!$AN$9))</f>
        <v>#REF!</v>
      </c>
      <c r="E86" t="e">
        <f>IF($C86="",0,SUMIFS(#REF!,#REF!,$C86,#REF!,"&gt;="&amp;'Display 730 &amp; 1200'!$AN$12,#REF!,"&lt;="&amp;'Display 730 &amp; 1200'!$AN$11))</f>
        <v>#REF!</v>
      </c>
    </row>
    <row r="87" spans="1:5">
      <c r="A87" t="str">
        <f>IF(INDEX('Display 730 &amp; 1200'!$A:$A,ROW())="","",INDEX('Display 730 &amp; 1200'!$A:$A,ROW()))</f>
        <v>JAKARTA雅加达</v>
      </c>
      <c r="B87" t="str">
        <f>IF(INDEX('Display 730 &amp; 1200'!$B:$B,ROW())="","",INDEX('Display 730 &amp; 1200'!$B:$B,ROW()))</f>
        <v>BIMO WIRA ANGGORO</v>
      </c>
      <c r="C87" t="str">
        <f>IF(INDEX('Display 730 &amp; 1200'!$D:$D,ROW())="","",INDEX('Display 730 &amp; 1200'!$D:$D,ROW()))</f>
        <v>DC_KEBAYORAN_LAMA</v>
      </c>
      <c r="D87" t="e">
        <f>IF($C87="",0,SUMIFS(#REF!,#REF!,$C87,#REF!,"&gt;="&amp;'Display 730 &amp; 1200'!$AN$10,#REF!,"&lt;="&amp;'Display 730 &amp; 1200'!$AN$9))</f>
        <v>#REF!</v>
      </c>
      <c r="E87" t="e">
        <f>IF($C87="",0,SUMIFS(#REF!,#REF!,$C87,#REF!,"&gt;="&amp;'Display 730 &amp; 1200'!$AN$12,#REF!,"&lt;="&amp;'Display 730 &amp; 1200'!$AN$11))</f>
        <v>#REF!</v>
      </c>
    </row>
    <row r="88" spans="1:5">
      <c r="A88" t="str">
        <f>IF(INDEX('Display 730 &amp; 1200'!$A:$A,ROW())="","",INDEX('Display 730 &amp; 1200'!$A:$A,ROW()))</f>
        <v>JAKARTA雅加达</v>
      </c>
      <c r="B88" t="str">
        <f>IF(INDEX('Display 730 &amp; 1200'!$B:$B,ROW())="","",INDEX('Display 730 &amp; 1200'!$B:$B,ROW()))</f>
        <v>BIMO WIRA ANGGORO</v>
      </c>
      <c r="C88" t="str">
        <f>IF(INDEX('Display 730 &amp; 1200'!$D:$D,ROW())="","",INDEX('Display 730 &amp; 1200'!$D:$D,ROW()))</f>
        <v>CILANDAK_2</v>
      </c>
      <c r="D88" t="e">
        <f>IF($C88="",0,SUMIFS(#REF!,#REF!,$C88,#REF!,"&gt;="&amp;'Display 730 &amp; 1200'!$AN$10,#REF!,"&lt;="&amp;'Display 730 &amp; 1200'!$AN$9))</f>
        <v>#REF!</v>
      </c>
      <c r="E88" t="e">
        <f>IF($C88="",0,SUMIFS(#REF!,#REF!,$C88,#REF!,"&gt;="&amp;'Display 730 &amp; 1200'!$AN$12,#REF!,"&lt;="&amp;'Display 730 &amp; 1200'!$AN$11))</f>
        <v>#REF!</v>
      </c>
    </row>
    <row r="89" spans="1:5">
      <c r="A89" t="str">
        <f>IF(INDEX('Display 730 &amp; 1200'!$A:$A,ROW())="","",INDEX('Display 730 &amp; 1200'!$A:$A,ROW()))</f>
        <v>JAKARTA雅加达</v>
      </c>
      <c r="B89" t="str">
        <f>IF(INDEX('Display 730 &amp; 1200'!$B:$B,ROW())="","",INDEX('Display 730 &amp; 1200'!$B:$B,ROW()))</f>
        <v>BIMO WIRA ANGGORO</v>
      </c>
      <c r="C89" t="str">
        <f>IF(INDEX('Display 730 &amp; 1200'!$D:$D,ROW())="","",INDEX('Display 730 &amp; 1200'!$D:$D,ROW()))</f>
        <v>CP_PESANGGRAHAN_2</v>
      </c>
      <c r="D89" t="e">
        <f>IF($C89="",0,SUMIFS(#REF!,#REF!,$C89,#REF!,"&gt;="&amp;'Display 730 &amp; 1200'!$AN$10,#REF!,"&lt;="&amp;'Display 730 &amp; 1200'!$AN$9))</f>
        <v>#REF!</v>
      </c>
      <c r="E89" t="e">
        <f>IF($C89="",0,SUMIFS(#REF!,#REF!,$C89,#REF!,"&gt;="&amp;'Display 730 &amp; 1200'!$AN$12,#REF!,"&lt;="&amp;'Display 730 &amp; 1200'!$AN$11))</f>
        <v>#REF!</v>
      </c>
    </row>
    <row r="90" spans="1:5">
      <c r="A90" t="str">
        <f>IF(INDEX('Display 730 &amp; 1200'!$A:$A,ROW())="","",INDEX('Display 730 &amp; 1200'!$A:$A,ROW()))</f>
        <v>JAKARTA雅加达</v>
      </c>
      <c r="B90" t="str">
        <f>IF(INDEX('Display 730 &amp; 1200'!$B:$B,ROW())="","",INDEX('Display 730 &amp; 1200'!$B:$B,ROW()))</f>
        <v>BIMO WIRA ANGGORO</v>
      </c>
      <c r="C90" t="str">
        <f>IF(INDEX('Display 730 &amp; 1200'!$D:$D,ROW())="","",INDEX('Display 730 &amp; 1200'!$D:$D,ROW()))</f>
        <v>DC_GELORA</v>
      </c>
      <c r="D90" t="e">
        <f>IF($C90="",0,SUMIFS(#REF!,#REF!,$C90,#REF!,"&gt;="&amp;'Display 730 &amp; 1200'!$AN$10,#REF!,"&lt;="&amp;'Display 730 &amp; 1200'!$AN$9))</f>
        <v>#REF!</v>
      </c>
      <c r="E90" t="e">
        <f>IF($C90="",0,SUMIFS(#REF!,#REF!,$C90,#REF!,"&gt;="&amp;'Display 730 &amp; 1200'!$AN$12,#REF!,"&lt;="&amp;'Display 730 &amp; 1200'!$AN$11))</f>
        <v>#REF!</v>
      </c>
    </row>
    <row r="91" spans="1:5">
      <c r="A91" t="str">
        <f>IF(INDEX('Display 730 &amp; 1200'!$A:$A,ROW())="","",INDEX('Display 730 &amp; 1200'!$A:$A,ROW()))</f>
        <v>JAKARTA雅加达</v>
      </c>
      <c r="B91" t="str">
        <f>IF(INDEX('Display 730 &amp; 1200'!$B:$B,ROW())="","",INDEX('Display 730 &amp; 1200'!$B:$B,ROW()))</f>
        <v>BIMO WIRA ANGGORO</v>
      </c>
      <c r="C91" t="str">
        <f>IF(INDEX('Display 730 &amp; 1200'!$D:$D,ROW())="","",INDEX('Display 730 &amp; 1200'!$D:$D,ROW()))</f>
        <v>DC_PALMERAH</v>
      </c>
      <c r="D91" t="e">
        <f>IF($C91="",0,SUMIFS(#REF!,#REF!,$C91,#REF!,"&gt;="&amp;'Display 730 &amp; 1200'!$AN$10,#REF!,"&lt;="&amp;'Display 730 &amp; 1200'!$AN$9))</f>
        <v>#REF!</v>
      </c>
      <c r="E91" t="e">
        <f>IF($C91="",0,SUMIFS(#REF!,#REF!,$C91,#REF!,"&gt;="&amp;'Display 730 &amp; 1200'!$AN$12,#REF!,"&lt;="&amp;'Display 730 &amp; 1200'!$AN$11))</f>
        <v>#REF!</v>
      </c>
    </row>
    <row r="92" spans="1:5">
      <c r="A92" t="str">
        <f>IF(INDEX('Display 730 &amp; 1200'!$A:$A,ROW())="","",INDEX('Display 730 &amp; 1200'!$A:$A,ROW()))</f>
        <v>JAKARTA雅加达</v>
      </c>
      <c r="B92" t="str">
        <f>IF(INDEX('Display 730 &amp; 1200'!$B:$B,ROW())="","",INDEX('Display 730 &amp; 1200'!$B:$B,ROW()))</f>
        <v>BIMO WIRA ANGGORO</v>
      </c>
      <c r="C92" t="str">
        <f>IF(INDEX('Display 730 &amp; 1200'!$D:$D,ROW())="","",INDEX('Display 730 &amp; 1200'!$D:$D,ROW()))</f>
        <v>CP_KEBAYORAN_2</v>
      </c>
      <c r="D92" t="e">
        <f>IF($C92="",0,SUMIFS(#REF!,#REF!,$C92,#REF!,"&gt;="&amp;'Display 730 &amp; 1200'!$AN$10,#REF!,"&lt;="&amp;'Display 730 &amp; 1200'!$AN$9))</f>
        <v>#REF!</v>
      </c>
      <c r="E92" t="e">
        <f>IF($C92="",0,SUMIFS(#REF!,#REF!,$C92,#REF!,"&gt;="&amp;'Display 730 &amp; 1200'!$AN$12,#REF!,"&lt;="&amp;'Display 730 &amp; 1200'!$AN$11))</f>
        <v>#REF!</v>
      </c>
    </row>
    <row r="93" spans="1:5">
      <c r="A93" t="str">
        <f>IF(INDEX('Display 730 &amp; 1200'!$A:$A,ROW())="","",INDEX('Display 730 &amp; 1200'!$A:$A,ROW()))</f>
        <v>JAKARTA雅加达</v>
      </c>
      <c r="B93" t="str">
        <f>IF(INDEX('Display 730 &amp; 1200'!$B:$B,ROW())="","",INDEX('Display 730 &amp; 1200'!$B:$B,ROW()))</f>
        <v>BIMO WIRA ANGGORO</v>
      </c>
      <c r="C93" t="str">
        <f>IF(INDEX('Display 730 &amp; 1200'!$D:$D,ROW())="","",INDEX('Display 730 &amp; 1200'!$D:$D,ROW()))</f>
        <v>CP_LEBAK_BULUS</v>
      </c>
      <c r="D93" t="e">
        <f>IF($C93="",0,SUMIFS(#REF!,#REF!,$C93,#REF!,"&gt;="&amp;'Display 730 &amp; 1200'!$AN$10,#REF!,"&lt;="&amp;'Display 730 &amp; 1200'!$AN$9))</f>
        <v>#REF!</v>
      </c>
      <c r="E93" t="e">
        <f>IF($C93="",0,SUMIFS(#REF!,#REF!,$C93,#REF!,"&gt;="&amp;'Display 730 &amp; 1200'!$AN$12,#REF!,"&lt;="&amp;'Display 730 &amp; 1200'!$AN$11))</f>
        <v>#REF!</v>
      </c>
    </row>
    <row r="94" spans="1:5">
      <c r="A94" t="str">
        <f>IF(INDEX('Display 730 &amp; 1200'!$A:$A,ROW())="","",INDEX('Display 730 &amp; 1200'!$A:$A,ROW()))</f>
        <v>JAKARTA雅加达</v>
      </c>
      <c r="B94" t="str">
        <f>IF(INDEX('Display 730 &amp; 1200'!$B:$B,ROW())="","",INDEX('Display 730 &amp; 1200'!$B:$B,ROW()))</f>
        <v>BIMO WIRA ANGGORO</v>
      </c>
      <c r="C94" t="str">
        <f>IF(INDEX('Display 730 &amp; 1200'!$D:$D,ROW())="","",INDEX('Display 730 &amp; 1200'!$D:$D,ROW()))</f>
        <v>CP_PONDOK_PINANG_2</v>
      </c>
      <c r="D94" t="e">
        <f>IF($C94="",0,SUMIFS(#REF!,#REF!,$C94,#REF!,"&gt;="&amp;'Display 730 &amp; 1200'!$AN$10,#REF!,"&lt;="&amp;'Display 730 &amp; 1200'!$AN$9))</f>
        <v>#REF!</v>
      </c>
      <c r="E94" t="e">
        <f>IF($C94="",0,SUMIFS(#REF!,#REF!,$C94,#REF!,"&gt;="&amp;'Display 730 &amp; 1200'!$AN$12,#REF!,"&lt;="&amp;'Display 730 &amp; 1200'!$AN$11))</f>
        <v>#REF!</v>
      </c>
    </row>
    <row r="95" spans="1:5">
      <c r="A95" t="str">
        <f>IF(INDEX('Display 730 &amp; 1200'!$A:$A,ROW())="","",INDEX('Display 730 &amp; 1200'!$A:$A,ROW()))</f>
        <v>JAKARTA雅加达</v>
      </c>
      <c r="B95" t="str">
        <f>IF(INDEX('Display 730 &amp; 1200'!$B:$B,ROW())="","",INDEX('Display 730 &amp; 1200'!$B:$B,ROW()))</f>
        <v>BIMO WIRA ANGGORO</v>
      </c>
      <c r="C95" t="str">
        <f>IF(INDEX('Display 730 &amp; 1200'!$D:$D,ROW())="","",INDEX('Display 730 &amp; 1200'!$D:$D,ROW()))</f>
        <v>DC_PESANGGRAHAN</v>
      </c>
      <c r="D95" t="e">
        <f>IF($C95="",0,SUMIFS(#REF!,#REF!,$C95,#REF!,"&gt;="&amp;'Display 730 &amp; 1200'!$AN$10,#REF!,"&lt;="&amp;'Display 730 &amp; 1200'!$AN$9))</f>
        <v>#REF!</v>
      </c>
      <c r="E95" t="e">
        <f>IF($C95="",0,SUMIFS(#REF!,#REF!,$C95,#REF!,"&gt;="&amp;'Display 730 &amp; 1200'!$AN$12,#REF!,"&lt;="&amp;'Display 730 &amp; 1200'!$AN$11))</f>
        <v>#REF!</v>
      </c>
    </row>
    <row r="96" spans="1:5">
      <c r="A96" t="str">
        <f>IF(INDEX('Display 730 &amp; 1200'!$A:$A,ROW())="","",INDEX('Display 730 &amp; 1200'!$A:$A,ROW()))</f>
        <v>JAKARTA雅加达</v>
      </c>
      <c r="B96" t="str">
        <f>IF(INDEX('Display 730 &amp; 1200'!$B:$B,ROW())="","",INDEX('Display 730 &amp; 1200'!$B:$B,ROW()))</f>
        <v>SAMSUL MAARIF</v>
      </c>
      <c r="C96" t="str">
        <f>IF(INDEX('Display 730 &amp; 1200'!$D:$D,ROW())="","",INDEX('Display 730 &amp; 1200'!$D:$D,ROW()))</f>
        <v>PLUMPANG_RAYA</v>
      </c>
      <c r="D96" t="e">
        <f>IF($C96="",0,SUMIFS(#REF!,#REF!,$C96,#REF!,"&gt;="&amp;'Display 730 &amp; 1200'!$AN$10,#REF!,"&lt;="&amp;'Display 730 &amp; 1200'!$AN$9))</f>
        <v>#REF!</v>
      </c>
      <c r="E96" t="e">
        <f>IF($C96="",0,SUMIFS(#REF!,#REF!,$C96,#REF!,"&gt;="&amp;'Display 730 &amp; 1200'!$AN$12,#REF!,"&lt;="&amp;'Display 730 &amp; 1200'!$AN$11))</f>
        <v>#REF!</v>
      </c>
    </row>
    <row r="97" spans="1:5">
      <c r="A97" t="str">
        <f>IF(INDEX('Display 730 &amp; 1200'!$A:$A,ROW())="","",INDEX('Display 730 &amp; 1200'!$A:$A,ROW()))</f>
        <v>JAKARTA雅加达</v>
      </c>
      <c r="B97" t="str">
        <f>IF(INDEX('Display 730 &amp; 1200'!$B:$B,ROW())="","",INDEX('Display 730 &amp; 1200'!$B:$B,ROW()))</f>
        <v>SAMSUL MAARIF</v>
      </c>
      <c r="C97" t="str">
        <f>IF(INDEX('Display 730 &amp; 1200'!$D:$D,ROW())="","",INDEX('Display 730 &amp; 1200'!$D:$D,ROW()))</f>
        <v>DC_GROGOL</v>
      </c>
      <c r="D97" t="e">
        <f>IF($C97="",0,SUMIFS(#REF!,#REF!,$C97,#REF!,"&gt;="&amp;'Display 730 &amp; 1200'!$AN$10,#REF!,"&lt;="&amp;'Display 730 &amp; 1200'!$AN$9))</f>
        <v>#REF!</v>
      </c>
      <c r="E97" t="e">
        <f>IF($C97="",0,SUMIFS(#REF!,#REF!,$C97,#REF!,"&gt;="&amp;'Display 730 &amp; 1200'!$AN$12,#REF!,"&lt;="&amp;'Display 730 &amp; 1200'!$AN$11))</f>
        <v>#REF!</v>
      </c>
    </row>
    <row r="98" spans="1:5">
      <c r="A98" t="str">
        <f>IF(INDEX('Display 730 &amp; 1200'!$A:$A,ROW())="","",INDEX('Display 730 &amp; 1200'!$A:$A,ROW()))</f>
        <v>JAKARTA雅加达</v>
      </c>
      <c r="B98" t="str">
        <f>IF(INDEX('Display 730 &amp; 1200'!$B:$B,ROW())="","",INDEX('Display 730 &amp; 1200'!$B:$B,ROW()))</f>
        <v>SAMSUL MAARIF</v>
      </c>
      <c r="C98" t="str">
        <f>IF(INDEX('Display 730 &amp; 1200'!$D:$D,ROW())="","",INDEX('Display 730 &amp; 1200'!$D:$D,ROW()))</f>
        <v>SUSILO_01</v>
      </c>
      <c r="D98" t="e">
        <f>IF($C98="",0,SUMIFS(#REF!,#REF!,$C98,#REF!,"&gt;="&amp;'Display 730 &amp; 1200'!$AN$10,#REF!,"&lt;="&amp;'Display 730 &amp; 1200'!$AN$9))</f>
        <v>#REF!</v>
      </c>
      <c r="E98" t="e">
        <f>IF($C98="",0,SUMIFS(#REF!,#REF!,$C98,#REF!,"&gt;="&amp;'Display 730 &amp; 1200'!$AN$12,#REF!,"&lt;="&amp;'Display 730 &amp; 1200'!$AN$11))</f>
        <v>#REF!</v>
      </c>
    </row>
    <row r="99" spans="1:5">
      <c r="A99" t="str">
        <f>IF(INDEX('Display 730 &amp; 1200'!$A:$A,ROW())="","",INDEX('Display 730 &amp; 1200'!$A:$A,ROW()))</f>
        <v>JAKARTA雅加达</v>
      </c>
      <c r="B99" t="str">
        <f>IF(INDEX('Display 730 &amp; 1200'!$B:$B,ROW())="","",INDEX('Display 730 &amp; 1200'!$B:$B,ROW()))</f>
        <v>SAMSUL MAARIF</v>
      </c>
      <c r="C99" t="str">
        <f>IF(INDEX('Display 730 &amp; 1200'!$D:$D,ROW())="","",INDEX('Display 730 &amp; 1200'!$D:$D,ROW()))</f>
        <v>CP_SAWAH_BESAR_2</v>
      </c>
      <c r="D99" t="e">
        <f>IF($C99="",0,SUMIFS(#REF!,#REF!,$C99,#REF!,"&gt;="&amp;'Display 730 &amp; 1200'!$AN$10,#REF!,"&lt;="&amp;'Display 730 &amp; 1200'!$AN$9))</f>
        <v>#REF!</v>
      </c>
      <c r="E99" t="e">
        <f>IF($C99="",0,SUMIFS(#REF!,#REF!,$C99,#REF!,"&gt;="&amp;'Display 730 &amp; 1200'!$AN$12,#REF!,"&lt;="&amp;'Display 730 &amp; 1200'!$AN$11))</f>
        <v>#REF!</v>
      </c>
    </row>
    <row r="100" spans="1:5">
      <c r="A100" t="str">
        <f>IF(INDEX('Display 730 &amp; 1200'!$A:$A,ROW())="","",INDEX('Display 730 &amp; 1200'!$A:$A,ROW()))</f>
        <v>JAKARTA雅加达</v>
      </c>
      <c r="B100" t="str">
        <f>IF(INDEX('Display 730 &amp; 1200'!$B:$B,ROW())="","",INDEX('Display 730 &amp; 1200'!$B:$B,ROW()))</f>
        <v>SAMSUL MAARIF</v>
      </c>
      <c r="C100" t="str">
        <f>IF(INDEX('Display 730 &amp; 1200'!$D:$D,ROW())="","",INDEX('Display 730 &amp; 1200'!$D:$D,ROW()))</f>
        <v>GADING_GRIYA_L</v>
      </c>
      <c r="D100" t="e">
        <f>IF($C100="",0,SUMIFS(#REF!,#REF!,$C100,#REF!,"&gt;="&amp;'Display 730 &amp; 1200'!$AN$10,#REF!,"&lt;="&amp;'Display 730 &amp; 1200'!$AN$9))</f>
        <v>#REF!</v>
      </c>
      <c r="E100" t="e">
        <f>IF($C100="",0,SUMIFS(#REF!,#REF!,$C100,#REF!,"&gt;="&amp;'Display 730 &amp; 1200'!$AN$12,#REF!,"&lt;="&amp;'Display 730 &amp; 1200'!$AN$11))</f>
        <v>#REF!</v>
      </c>
    </row>
    <row r="101" spans="1:5">
      <c r="A101" t="str">
        <f>IF(INDEX('Display 730 &amp; 1200'!$A:$A,ROW())="","",INDEX('Display 730 &amp; 1200'!$A:$A,ROW()))</f>
        <v>JAKARTA雅加达</v>
      </c>
      <c r="B101" t="str">
        <f>IF(INDEX('Display 730 &amp; 1200'!$B:$B,ROW())="","",INDEX('Display 730 &amp; 1200'!$B:$B,ROW()))</f>
        <v>SAMSUL MAARIF</v>
      </c>
      <c r="C101" t="str">
        <f>IF(INDEX('Display 730 &amp; 1200'!$D:$D,ROW())="","",INDEX('Display 730 &amp; 1200'!$D:$D,ROW()))</f>
        <v>DC_CILINCING</v>
      </c>
      <c r="D101" t="e">
        <f>IF($C101="",0,SUMIFS(#REF!,#REF!,$C101,#REF!,"&gt;="&amp;'Display 730 &amp; 1200'!$AN$10,#REF!,"&lt;="&amp;'Display 730 &amp; 1200'!$AN$9))</f>
        <v>#REF!</v>
      </c>
      <c r="E101" t="e">
        <f>IF($C101="",0,SUMIFS(#REF!,#REF!,$C101,#REF!,"&gt;="&amp;'Display 730 &amp; 1200'!$AN$12,#REF!,"&lt;="&amp;'Display 730 &amp; 1200'!$AN$11))</f>
        <v>#REF!</v>
      </c>
    </row>
    <row r="102" spans="1:5">
      <c r="A102" t="str">
        <f>IF(INDEX('Display 730 &amp; 1200'!$A:$A,ROW())="","",INDEX('Display 730 &amp; 1200'!$A:$A,ROW()))</f>
        <v>JAKARTA雅加达</v>
      </c>
      <c r="B102" t="str">
        <f>IF(INDEX('Display 730 &amp; 1200'!$B:$B,ROW())="","",INDEX('Display 730 &amp; 1200'!$B:$B,ROW()))</f>
        <v>SAMSUL MAARIF</v>
      </c>
      <c r="C102" t="str">
        <f>IF(INDEX('Display 730 &amp; 1200'!$D:$D,ROW())="","",INDEX('Display 730 &amp; 1200'!$D:$D,ROW()))</f>
        <v>CP_KEDOYA_RAYA_2</v>
      </c>
      <c r="D102" t="e">
        <f>IF($C102="",0,SUMIFS(#REF!,#REF!,$C102,#REF!,"&gt;="&amp;'Display 730 &amp; 1200'!$AN$10,#REF!,"&lt;="&amp;'Display 730 &amp; 1200'!$AN$9))</f>
        <v>#REF!</v>
      </c>
      <c r="E102" t="e">
        <f>IF($C102="",0,SUMIFS(#REF!,#REF!,$C102,#REF!,"&gt;="&amp;'Display 730 &amp; 1200'!$AN$12,#REF!,"&lt;="&amp;'Display 730 &amp; 1200'!$AN$11))</f>
        <v>#REF!</v>
      </c>
    </row>
    <row r="103" spans="1:5">
      <c r="A103" t="str">
        <f>IF(INDEX('Display 730 &amp; 1200'!$A:$A,ROW())="","",INDEX('Display 730 &amp; 1200'!$A:$A,ROW()))</f>
        <v>JAKARTA雅加达</v>
      </c>
      <c r="B103" t="str">
        <f>IF(INDEX('Display 730 &amp; 1200'!$B:$B,ROW())="","",INDEX('Display 730 &amp; 1200'!$B:$B,ROW()))</f>
        <v>SAMSUL MAARIF</v>
      </c>
      <c r="C103" t="str">
        <f>IF(INDEX('Display 730 &amp; 1200'!$D:$D,ROW())="","",INDEX('Display 730 &amp; 1200'!$D:$D,ROW()))</f>
        <v>GUNUNG_SAHARI_01</v>
      </c>
      <c r="D103" t="e">
        <f>IF($C103="",0,SUMIFS(#REF!,#REF!,$C103,#REF!,"&gt;="&amp;'Display 730 &amp; 1200'!$AN$10,#REF!,"&lt;="&amp;'Display 730 &amp; 1200'!$AN$9))</f>
        <v>#REF!</v>
      </c>
      <c r="E103" t="e">
        <f>IF($C103="",0,SUMIFS(#REF!,#REF!,$C103,#REF!,"&gt;="&amp;'Display 730 &amp; 1200'!$AN$12,#REF!,"&lt;="&amp;'Display 730 &amp; 1200'!$AN$11))</f>
        <v>#REF!</v>
      </c>
    </row>
    <row r="104" spans="1:5">
      <c r="A104" t="str">
        <f>IF(INDEX('Display 730 &amp; 1200'!$A:$A,ROW())="","",INDEX('Display 730 &amp; 1200'!$A:$A,ROW()))</f>
        <v>JAKARTA雅加达</v>
      </c>
      <c r="B104" t="str">
        <f>IF(INDEX('Display 730 &amp; 1200'!$B:$B,ROW())="","",INDEX('Display 730 &amp; 1200'!$B:$B,ROW()))</f>
        <v>SAMSUL MAARIF</v>
      </c>
      <c r="C104" t="str">
        <f>IF(INDEX('Display 730 &amp; 1200'!$D:$D,ROW())="","",INDEX('Display 730 &amp; 1200'!$D:$D,ROW()))</f>
        <v>DC_KELAPA_GADING</v>
      </c>
      <c r="D104" t="e">
        <f>IF($C104="",0,SUMIFS(#REF!,#REF!,$C104,#REF!,"&gt;="&amp;'Display 730 &amp; 1200'!$AN$10,#REF!,"&lt;="&amp;'Display 730 &amp; 1200'!$AN$9))</f>
        <v>#REF!</v>
      </c>
      <c r="E104" t="e">
        <f>IF($C104="",0,SUMIFS(#REF!,#REF!,$C104,#REF!,"&gt;="&amp;'Display 730 &amp; 1200'!$AN$12,#REF!,"&lt;="&amp;'Display 730 &amp; 1200'!$AN$11))</f>
        <v>#REF!</v>
      </c>
    </row>
    <row r="105" spans="1:5">
      <c r="A105" t="str">
        <f>IF(INDEX('Display 730 &amp; 1200'!$A:$A,ROW())="","",INDEX('Display 730 &amp; 1200'!$A:$A,ROW()))</f>
        <v>JAKARTA雅加达</v>
      </c>
      <c r="B105" t="str">
        <f>IF(INDEX('Display 730 &amp; 1200'!$B:$B,ROW())="","",INDEX('Display 730 &amp; 1200'!$B:$B,ROW()))</f>
        <v>SAMSUL MAARIF</v>
      </c>
      <c r="C105" t="str">
        <f>IF(INDEX('Display 730 &amp; 1200'!$D:$D,ROW())="","",INDEX('Display 730 &amp; 1200'!$D:$D,ROW()))</f>
        <v>DC_KEMAYORAN</v>
      </c>
      <c r="D105" t="e">
        <f>IF($C105="",0,SUMIFS(#REF!,#REF!,$C105,#REF!,"&gt;="&amp;'Display 730 &amp; 1200'!$AN$10,#REF!,"&lt;="&amp;'Display 730 &amp; 1200'!$AN$9))</f>
        <v>#REF!</v>
      </c>
      <c r="E105" t="e">
        <f>IF($C105="",0,SUMIFS(#REF!,#REF!,$C105,#REF!,"&gt;="&amp;'Display 730 &amp; 1200'!$AN$12,#REF!,"&lt;="&amp;'Display 730 &amp; 1200'!$AN$11))</f>
        <v>#REF!</v>
      </c>
    </row>
    <row r="106" spans="1:5">
      <c r="A106" t="str">
        <f>IF(INDEX('Display 730 &amp; 1200'!$A:$A,ROW())="","",INDEX('Display 730 &amp; 1200'!$A:$A,ROW()))</f>
        <v>JAKARTA雅加达</v>
      </c>
      <c r="B106" t="str">
        <f>IF(INDEX('Display 730 &amp; 1200'!$B:$B,ROW())="","",INDEX('Display 730 &amp; 1200'!$B:$B,ROW()))</f>
        <v>SAMSUL MAARIF</v>
      </c>
      <c r="C106" t="str">
        <f>IF(INDEX('Display 730 &amp; 1200'!$D:$D,ROW())="","",INDEX('Display 730 &amp; 1200'!$D:$D,ROW()))</f>
        <v>CP_KOJA_1</v>
      </c>
      <c r="D106" t="e">
        <f>IF($C106="",0,SUMIFS(#REF!,#REF!,$C106,#REF!,"&gt;="&amp;'Display 730 &amp; 1200'!$AN$10,#REF!,"&lt;="&amp;'Display 730 &amp; 1200'!$AN$9))</f>
        <v>#REF!</v>
      </c>
      <c r="E106" t="e">
        <f>IF($C106="",0,SUMIFS(#REF!,#REF!,$C106,#REF!,"&gt;="&amp;'Display 730 &amp; 1200'!$AN$12,#REF!,"&lt;="&amp;'Display 730 &amp; 1200'!$AN$11))</f>
        <v>#REF!</v>
      </c>
    </row>
    <row r="107" spans="1:5">
      <c r="A107" t="str">
        <f>IF(INDEX('Display 730 &amp; 1200'!$A:$A,ROW())="","",INDEX('Display 730 &amp; 1200'!$A:$A,ROW()))</f>
        <v>JAKARTA雅加达</v>
      </c>
      <c r="B107" t="str">
        <f>IF(INDEX('Display 730 &amp; 1200'!$B:$B,ROW())="","",INDEX('Display 730 &amp; 1200'!$B:$B,ROW()))</f>
        <v>SAMSUL MAARIF</v>
      </c>
      <c r="C107" t="str">
        <f>IF(INDEX('Display 730 &amp; 1200'!$D:$D,ROW())="","",INDEX('Display 730 &amp; 1200'!$D:$D,ROW()))</f>
        <v>CP_TANJUNG_DUREN_2</v>
      </c>
      <c r="D107" t="e">
        <f>IF($C107="",0,SUMIFS(#REF!,#REF!,$C107,#REF!,"&gt;="&amp;'Display 730 &amp; 1200'!$AN$10,#REF!,"&lt;="&amp;'Display 730 &amp; 1200'!$AN$9))</f>
        <v>#REF!</v>
      </c>
      <c r="E107" t="e">
        <f>IF($C107="",0,SUMIFS(#REF!,#REF!,$C107,#REF!,"&gt;="&amp;'Display 730 &amp; 1200'!$AN$12,#REF!,"&lt;="&amp;'Display 730 &amp; 1200'!$AN$11))</f>
        <v>#REF!</v>
      </c>
    </row>
    <row r="108" spans="1:5">
      <c r="A108" t="str">
        <f>IF(INDEX('Display 730 &amp; 1200'!$A:$A,ROW())="","",INDEX('Display 730 &amp; 1200'!$A:$A,ROW()))</f>
        <v>JAKARTA雅加达</v>
      </c>
      <c r="B108" t="str">
        <f>IF(INDEX('Display 730 &amp; 1200'!$B:$B,ROW())="","",INDEX('Display 730 &amp; 1200'!$B:$B,ROW()))</f>
        <v>SIDIQ HASPARI</v>
      </c>
      <c r="C108" t="str">
        <f>IF(INDEX('Display 730 &amp; 1200'!$D:$D,ROW())="","",INDEX('Display 730 &amp; 1200'!$D:$D,ROW()))</f>
        <v>KALIDERES</v>
      </c>
      <c r="D108" t="e">
        <f>IF($C108="",0,SUMIFS(#REF!,#REF!,$C108,#REF!,"&gt;="&amp;'Display 730 &amp; 1200'!$AN$10,#REF!,"&lt;="&amp;'Display 730 &amp; 1200'!$AN$9))</f>
        <v>#REF!</v>
      </c>
      <c r="E108" t="e">
        <f>IF($C108="",0,SUMIFS(#REF!,#REF!,$C108,#REF!,"&gt;="&amp;'Display 730 &amp; 1200'!$AN$12,#REF!,"&lt;="&amp;'Display 730 &amp; 1200'!$AN$11))</f>
        <v>#REF!</v>
      </c>
    </row>
    <row r="109" spans="1:5">
      <c r="A109" t="str">
        <f>IF(INDEX('Display 730 &amp; 1200'!$A:$A,ROW())="","",INDEX('Display 730 &amp; 1200'!$A:$A,ROW()))</f>
        <v>JAKARTA雅加达</v>
      </c>
      <c r="B109" t="str">
        <f>IF(INDEX('Display 730 &amp; 1200'!$B:$B,ROW())="","",INDEX('Display 730 &amp; 1200'!$B:$B,ROW()))</f>
        <v>SIDIQ HASPARI</v>
      </c>
      <c r="C109" t="str">
        <f>IF(INDEX('Display 730 &amp; 1200'!$D:$D,ROW())="","",INDEX('Display 730 &amp; 1200'!$D:$D,ROW()))</f>
        <v>DC_RAWA_BUAYA</v>
      </c>
      <c r="D109" t="e">
        <f>IF($C109="",0,SUMIFS(#REF!,#REF!,$C109,#REF!,"&gt;="&amp;'Display 730 &amp; 1200'!$AN$10,#REF!,"&lt;="&amp;'Display 730 &amp; 1200'!$AN$9))</f>
        <v>#REF!</v>
      </c>
      <c r="E109" t="e">
        <f>IF($C109="",0,SUMIFS(#REF!,#REF!,$C109,#REF!,"&gt;="&amp;'Display 730 &amp; 1200'!$AN$12,#REF!,"&lt;="&amp;'Display 730 &amp; 1200'!$AN$11))</f>
        <v>#REF!</v>
      </c>
    </row>
    <row r="110" spans="1:5">
      <c r="A110" t="str">
        <f>IF(INDEX('Display 730 &amp; 1200'!$A:$A,ROW())="","",INDEX('Display 730 &amp; 1200'!$A:$A,ROW()))</f>
        <v>JAKARTA雅加达</v>
      </c>
      <c r="B110" t="str">
        <f>IF(INDEX('Display 730 &amp; 1200'!$B:$B,ROW())="","",INDEX('Display 730 &amp; 1200'!$B:$B,ROW()))</f>
        <v>SIDIQ HASPARI</v>
      </c>
      <c r="C110" t="str">
        <f>IF(INDEX('Display 730 &amp; 1200'!$D:$D,ROW())="","",INDEX('Display 730 &amp; 1200'!$D:$D,ROW()))</f>
        <v>CP_KOSAMBI_BARU_1</v>
      </c>
      <c r="D110" t="e">
        <f>IF($C110="",0,SUMIFS(#REF!,#REF!,$C110,#REF!,"&gt;="&amp;'Display 730 &amp; 1200'!$AN$10,#REF!,"&lt;="&amp;'Display 730 &amp; 1200'!$AN$9))</f>
        <v>#REF!</v>
      </c>
      <c r="E110" t="e">
        <f>IF($C110="",0,SUMIFS(#REF!,#REF!,$C110,#REF!,"&gt;="&amp;'Display 730 &amp; 1200'!$AN$12,#REF!,"&lt;="&amp;'Display 730 &amp; 1200'!$AN$11))</f>
        <v>#REF!</v>
      </c>
    </row>
    <row r="111" spans="1:5">
      <c r="A111" t="str">
        <f>IF(INDEX('Display 730 &amp; 1200'!$A:$A,ROW())="","",INDEX('Display 730 &amp; 1200'!$A:$A,ROW()))</f>
        <v>JAKARTA雅加达</v>
      </c>
      <c r="B111" t="str">
        <f>IF(INDEX('Display 730 &amp; 1200'!$B:$B,ROW())="","",INDEX('Display 730 &amp; 1200'!$B:$B,ROW()))</f>
        <v>SIDIQ HASPARI</v>
      </c>
      <c r="C111" t="str">
        <f>IF(INDEX('Display 730 &amp; 1200'!$D:$D,ROW())="","",INDEX('Display 730 &amp; 1200'!$D:$D,ROW()))</f>
        <v>CP_NEW_KAPUK</v>
      </c>
      <c r="D111" t="e">
        <f>IF($C111="",0,SUMIFS(#REF!,#REF!,$C111,#REF!,"&gt;="&amp;'Display 730 &amp; 1200'!$AN$10,#REF!,"&lt;="&amp;'Display 730 &amp; 1200'!$AN$9))</f>
        <v>#REF!</v>
      </c>
      <c r="E111" t="e">
        <f>IF($C111="",0,SUMIFS(#REF!,#REF!,$C111,#REF!,"&gt;="&amp;'Display 730 &amp; 1200'!$AN$12,#REF!,"&lt;="&amp;'Display 730 &amp; 1200'!$AN$11))</f>
        <v>#REF!</v>
      </c>
    </row>
    <row r="112" spans="1:5">
      <c r="A112" t="str">
        <f>IF(INDEX('Display 730 &amp; 1200'!$A:$A,ROW())="","",INDEX('Display 730 &amp; 1200'!$A:$A,ROW()))</f>
        <v>JAKARTA雅加达</v>
      </c>
      <c r="B112" t="str">
        <f>IF(INDEX('Display 730 &amp; 1200'!$B:$B,ROW())="","",INDEX('Display 730 &amp; 1200'!$B:$B,ROW()))</f>
        <v>SIDIQ HASPARI</v>
      </c>
      <c r="C112" t="str">
        <f>IF(INDEX('Display 730 &amp; 1200'!$D:$D,ROW())="","",INDEX('Display 730 &amp; 1200'!$D:$D,ROW()))</f>
        <v>KAPUK_RAYA</v>
      </c>
      <c r="D112" t="e">
        <f>IF($C112="",0,SUMIFS(#REF!,#REF!,$C112,#REF!,"&gt;="&amp;'Display 730 &amp; 1200'!$AN$10,#REF!,"&lt;="&amp;'Display 730 &amp; 1200'!$AN$9))</f>
        <v>#REF!</v>
      </c>
      <c r="E112" t="e">
        <f>IF($C112="",0,SUMIFS(#REF!,#REF!,$C112,#REF!,"&gt;="&amp;'Display 730 &amp; 1200'!$AN$12,#REF!,"&lt;="&amp;'Display 730 &amp; 1200'!$AN$11))</f>
        <v>#REF!</v>
      </c>
    </row>
    <row r="113" spans="1:5">
      <c r="A113" t="str">
        <f>IF(INDEX('Display 730 &amp; 1200'!$A:$A,ROW())="","",INDEX('Display 730 &amp; 1200'!$A:$A,ROW()))</f>
        <v>JAKARTA雅加达</v>
      </c>
      <c r="B113" t="str">
        <f>IF(INDEX('Display 730 &amp; 1200'!$B:$B,ROW())="","",INDEX('Display 730 &amp; 1200'!$B:$B,ROW()))</f>
        <v>SIDIQ HASPARI</v>
      </c>
      <c r="C113" t="str">
        <f>IF(INDEX('Display 730 &amp; 1200'!$D:$D,ROW())="","",INDEX('Display 730 &amp; 1200'!$D:$D,ROW()))</f>
        <v>CP_PERMATA_PALEM_1</v>
      </c>
      <c r="D113" t="e">
        <f>IF($C113="",0,SUMIFS(#REF!,#REF!,$C113,#REF!,"&gt;="&amp;'Display 730 &amp; 1200'!$AN$10,#REF!,"&lt;="&amp;'Display 730 &amp; 1200'!$AN$9))</f>
        <v>#REF!</v>
      </c>
      <c r="E113" t="e">
        <f>IF($C113="",0,SUMIFS(#REF!,#REF!,$C113,#REF!,"&gt;="&amp;'Display 730 &amp; 1200'!$AN$12,#REF!,"&lt;="&amp;'Display 730 &amp; 1200'!$AN$11))</f>
        <v>#REF!</v>
      </c>
    </row>
    <row r="114" spans="1:5">
      <c r="A114" t="str">
        <f>IF(INDEX('Display 730 &amp; 1200'!$A:$A,ROW())="","",INDEX('Display 730 &amp; 1200'!$A:$A,ROW()))</f>
        <v>JAKARTA雅加达</v>
      </c>
      <c r="B114" t="str">
        <f>IF(INDEX('Display 730 &amp; 1200'!$B:$B,ROW())="","",INDEX('Display 730 &amp; 1200'!$B:$B,ROW()))</f>
        <v>SIDIQ HASPARI</v>
      </c>
      <c r="C114" t="str">
        <f>IF(INDEX('Display 730 &amp; 1200'!$D:$D,ROW())="","",INDEX('Display 730 &amp; 1200'!$D:$D,ROW()))</f>
        <v>CP_RAWA_BUAYA_2</v>
      </c>
      <c r="D114" t="e">
        <f>IF($C114="",0,SUMIFS(#REF!,#REF!,$C114,#REF!,"&gt;="&amp;'Display 730 &amp; 1200'!$AN$10,#REF!,"&lt;="&amp;'Display 730 &amp; 1200'!$AN$9))</f>
        <v>#REF!</v>
      </c>
      <c r="E114" t="e">
        <f>IF($C114="",0,SUMIFS(#REF!,#REF!,$C114,#REF!,"&gt;="&amp;'Display 730 &amp; 1200'!$AN$12,#REF!,"&lt;="&amp;'Display 730 &amp; 1200'!$AN$11))</f>
        <v>#REF!</v>
      </c>
    </row>
    <row r="115" spans="1:5">
      <c r="A115" t="str">
        <f>IF(INDEX('Display 730 &amp; 1200'!$A:$A,ROW())="","",INDEX('Display 730 &amp; 1200'!$A:$A,ROW()))</f>
        <v>JAKARTA雅加达</v>
      </c>
      <c r="B115" t="str">
        <f>IF(INDEX('Display 730 &amp; 1200'!$B:$B,ROW())="","",INDEX('Display 730 &amp; 1200'!$B:$B,ROW()))</f>
        <v>SIDIQ HASPARI</v>
      </c>
      <c r="C115" t="str">
        <f>IF(INDEX('Display 730 &amp; 1200'!$D:$D,ROW())="","",INDEX('Display 730 &amp; 1200'!$D:$D,ROW()))</f>
        <v>CP_KALIDERES</v>
      </c>
      <c r="D115" t="e">
        <f>IF($C115="",0,SUMIFS(#REF!,#REF!,$C115,#REF!,"&gt;="&amp;'Display 730 &amp; 1200'!$AN$10,#REF!,"&lt;="&amp;'Display 730 &amp; 1200'!$AN$9))</f>
        <v>#REF!</v>
      </c>
      <c r="E115" t="e">
        <f>IF($C115="",0,SUMIFS(#REF!,#REF!,$C115,#REF!,"&gt;="&amp;'Display 730 &amp; 1200'!$AN$12,#REF!,"&lt;="&amp;'Display 730 &amp; 1200'!$AN$11))</f>
        <v>#REF!</v>
      </c>
    </row>
    <row r="116" spans="1:5">
      <c r="A116" t="str">
        <f>IF(INDEX('Display 730 &amp; 1200'!$A:$A,ROW())="","",INDEX('Display 730 &amp; 1200'!$A:$A,ROW()))</f>
        <v>JAKARTA雅加达</v>
      </c>
      <c r="B116" t="str">
        <f>IF(INDEX('Display 730 &amp; 1200'!$B:$B,ROW())="","",INDEX('Display 730 &amp; 1200'!$B:$B,ROW()))</f>
        <v>SIDIQ HASPARI</v>
      </c>
      <c r="C116" t="str">
        <f>IF(INDEX('Display 730 &amp; 1200'!$D:$D,ROW())="","",INDEX('Display 730 &amp; 1200'!$D:$D,ROW()))</f>
        <v>DC_PEGADUNGAN</v>
      </c>
      <c r="D116" t="e">
        <f>IF($C116="",0,SUMIFS(#REF!,#REF!,$C116,#REF!,"&gt;="&amp;'Display 730 &amp; 1200'!$AN$10,#REF!,"&lt;="&amp;'Display 730 &amp; 1200'!$AN$9))</f>
        <v>#REF!</v>
      </c>
      <c r="E116" t="e">
        <f>IF($C116="",0,SUMIFS(#REF!,#REF!,$C116,#REF!,"&gt;="&amp;'Display 730 &amp; 1200'!$AN$12,#REF!,"&lt;="&amp;'Display 730 &amp; 1200'!$AN$11))</f>
        <v>#REF!</v>
      </c>
    </row>
    <row r="117" spans="1:5">
      <c r="A117" t="str">
        <f>IF(INDEX('Display 730 &amp; 1200'!$A:$A,ROW())="","",INDEX('Display 730 &amp; 1200'!$A:$A,ROW()))</f>
        <v>TANGERANG唐格朗</v>
      </c>
      <c r="B117" t="str">
        <f>IF(INDEX('Display 730 &amp; 1200'!$B:$B,ROW())="","",INDEX('Display 730 &amp; 1200'!$B:$B,ROW()))</f>
        <v>AMIR</v>
      </c>
      <c r="C117" t="str">
        <f>IF(INDEX('Display 730 &amp; 1200'!$D:$D,ROW())="","",INDEX('Display 730 &amp; 1200'!$D:$D,ROW()))</f>
        <v>SERANG_JAYA</v>
      </c>
      <c r="D117" t="e">
        <f>IF($C117="",0,SUMIFS(#REF!,#REF!,$C117,#REF!,"&gt;="&amp;'Display 730 &amp; 1200'!$AN$10,#REF!,"&lt;="&amp;'Display 730 &amp; 1200'!$AN$9))</f>
        <v>#REF!</v>
      </c>
      <c r="E117" t="e">
        <f>IF($C117="",0,SUMIFS(#REF!,#REF!,$C117,#REF!,"&gt;="&amp;'Display 730 &amp; 1200'!$AN$12,#REF!,"&lt;="&amp;'Display 730 &amp; 1200'!$AN$11))</f>
        <v>#REF!</v>
      </c>
    </row>
    <row r="118" spans="1:5">
      <c r="A118" t="str">
        <f>IF(INDEX('Display 730 &amp; 1200'!$A:$A,ROW())="","",INDEX('Display 730 &amp; 1200'!$A:$A,ROW()))</f>
        <v>TANGERANG唐格朗</v>
      </c>
      <c r="B118" t="str">
        <f>IF(INDEX('Display 730 &amp; 1200'!$B:$B,ROW())="","",INDEX('Display 730 &amp; 1200'!$B:$B,ROW()))</f>
        <v>AMIR</v>
      </c>
      <c r="C118" t="str">
        <f>IF(INDEX('Display 730 &amp; 1200'!$D:$D,ROW())="","",INDEX('Display 730 &amp; 1200'!$D:$D,ROW()))</f>
        <v>KASEMEN_JAYA</v>
      </c>
      <c r="D118" t="e">
        <f>IF($C118="",0,SUMIFS(#REF!,#REF!,$C118,#REF!,"&gt;="&amp;'Display 730 &amp; 1200'!$AN$10,#REF!,"&lt;="&amp;'Display 730 &amp; 1200'!$AN$9))</f>
        <v>#REF!</v>
      </c>
      <c r="E118" t="e">
        <f>IF($C118="",0,SUMIFS(#REF!,#REF!,$C118,#REF!,"&gt;="&amp;'Display 730 &amp; 1200'!$AN$12,#REF!,"&lt;="&amp;'Display 730 &amp; 1200'!$AN$11))</f>
        <v>#REF!</v>
      </c>
    </row>
    <row r="119" spans="1:5">
      <c r="A119" t="str">
        <f>IF(INDEX('Display 730 &amp; 1200'!$A:$A,ROW())="","",INDEX('Display 730 &amp; 1200'!$A:$A,ROW()))</f>
        <v>TANGERANG唐格朗</v>
      </c>
      <c r="B119" t="str">
        <f>IF(INDEX('Display 730 &amp; 1200'!$B:$B,ROW())="","",INDEX('Display 730 &amp; 1200'!$B:$B,ROW()))</f>
        <v>AMIR</v>
      </c>
      <c r="C119" t="str">
        <f>IF(INDEX('Display 730 &amp; 1200'!$D:$D,ROW())="","",INDEX('Display 730 &amp; 1200'!$D:$D,ROW()))</f>
        <v>KALODRAN_CIRUAS</v>
      </c>
      <c r="D119" t="e">
        <f>IF($C119="",0,SUMIFS(#REF!,#REF!,$C119,#REF!,"&gt;="&amp;'Display 730 &amp; 1200'!$AN$10,#REF!,"&lt;="&amp;'Display 730 &amp; 1200'!$AN$9))</f>
        <v>#REF!</v>
      </c>
      <c r="E119" t="e">
        <f>IF($C119="",0,SUMIFS(#REF!,#REF!,$C119,#REF!,"&gt;="&amp;'Display 730 &amp; 1200'!$AN$12,#REF!,"&lt;="&amp;'Display 730 &amp; 1200'!$AN$11))</f>
        <v>#REF!</v>
      </c>
    </row>
    <row r="120" spans="1:5">
      <c r="A120" t="str">
        <f>IF(INDEX('Display 730 &amp; 1200'!$A:$A,ROW())="","",INDEX('Display 730 &amp; 1200'!$A:$A,ROW()))</f>
        <v>TANGERANG唐格朗</v>
      </c>
      <c r="B120" t="str">
        <f>IF(INDEX('Display 730 &amp; 1200'!$B:$B,ROW())="","",INDEX('Display 730 &amp; 1200'!$B:$B,ROW()))</f>
        <v>AMIR</v>
      </c>
      <c r="C120" t="str">
        <f>IF(INDEX('Display 730 &amp; 1200'!$D:$D,ROW())="","",INDEX('Display 730 &amp; 1200'!$D:$D,ROW()))</f>
        <v>CIPOCOK_JAYA</v>
      </c>
      <c r="D120" t="e">
        <f>IF($C120="",0,SUMIFS(#REF!,#REF!,$C120,#REF!,"&gt;="&amp;'Display 730 &amp; 1200'!$AN$10,#REF!,"&lt;="&amp;'Display 730 &amp; 1200'!$AN$9))</f>
        <v>#REF!</v>
      </c>
      <c r="E120" t="e">
        <f>IF($C120="",0,SUMIFS(#REF!,#REF!,$C120,#REF!,"&gt;="&amp;'Display 730 &amp; 1200'!$AN$12,#REF!,"&lt;="&amp;'Display 730 &amp; 1200'!$AN$11))</f>
        <v>#REF!</v>
      </c>
    </row>
    <row r="121" spans="1:5">
      <c r="A121" t="str">
        <f>IF(INDEX('Display 730 &amp; 1200'!$A:$A,ROW())="","",INDEX('Display 730 &amp; 1200'!$A:$A,ROW()))</f>
        <v>TANGERANG唐格朗</v>
      </c>
      <c r="B121" t="str">
        <f>IF(INDEX('Display 730 &amp; 1200'!$B:$B,ROW())="","",INDEX('Display 730 &amp; 1200'!$B:$B,ROW()))</f>
        <v>AMIR</v>
      </c>
      <c r="C121" t="str">
        <f>IF(INDEX('Display 730 &amp; 1200'!$D:$D,ROW())="","",INDEX('Display 730 &amp; 1200'!$D:$D,ROW()))</f>
        <v>PEJATEN_MAS</v>
      </c>
      <c r="D121" t="e">
        <f>IF($C121="",0,SUMIFS(#REF!,#REF!,$C121,#REF!,"&gt;="&amp;'Display 730 &amp; 1200'!$AN$10,#REF!,"&lt;="&amp;'Display 730 &amp; 1200'!$AN$9))</f>
        <v>#REF!</v>
      </c>
      <c r="E121" t="e">
        <f>IF($C121="",0,SUMIFS(#REF!,#REF!,$C121,#REF!,"&gt;="&amp;'Display 730 &amp; 1200'!$AN$12,#REF!,"&lt;="&amp;'Display 730 &amp; 1200'!$AN$11))</f>
        <v>#REF!</v>
      </c>
    </row>
    <row r="122" spans="1:5">
      <c r="A122" t="str">
        <f>IF(INDEX('Display 730 &amp; 1200'!$A:$A,ROW())="","",INDEX('Display 730 &amp; 1200'!$A:$A,ROW()))</f>
        <v>TANGERANG唐格朗</v>
      </c>
      <c r="B122" t="str">
        <f>IF(INDEX('Display 730 &amp; 1200'!$B:$B,ROW())="","",INDEX('Display 730 &amp; 1200'!$B:$B,ROW()))</f>
        <v>AMIR</v>
      </c>
      <c r="C122" t="str">
        <f>IF(INDEX('Display 730 &amp; 1200'!$D:$D,ROW())="","",INDEX('Display 730 &amp; 1200'!$D:$D,ROW()))</f>
        <v>PELABUHAN_MERAK</v>
      </c>
      <c r="D122" t="e">
        <f>IF($C122="",0,SUMIFS(#REF!,#REF!,$C122,#REF!,"&gt;="&amp;'Display 730 &amp; 1200'!$AN$10,#REF!,"&lt;="&amp;'Display 730 &amp; 1200'!$AN$9))</f>
        <v>#REF!</v>
      </c>
      <c r="E122" t="e">
        <f>IF($C122="",0,SUMIFS(#REF!,#REF!,$C122,#REF!,"&gt;="&amp;'Display 730 &amp; 1200'!$AN$12,#REF!,"&lt;="&amp;'Display 730 &amp; 1200'!$AN$11))</f>
        <v>#REF!</v>
      </c>
    </row>
    <row r="123" spans="1:5">
      <c r="A123" t="str">
        <f>IF(INDEX('Display 730 &amp; 1200'!$A:$A,ROW())="","",INDEX('Display 730 &amp; 1200'!$A:$A,ROW()))</f>
        <v>TANGERANG唐格朗</v>
      </c>
      <c r="B123" t="str">
        <f>IF(INDEX('Display 730 &amp; 1200'!$B:$B,ROW())="","",INDEX('Display 730 &amp; 1200'!$B:$B,ROW()))</f>
        <v>AMIR</v>
      </c>
      <c r="C123" t="str">
        <f>IF(INDEX('Display 730 &amp; 1200'!$D:$D,ROW())="","",INDEX('Display 730 &amp; 1200'!$D:$D,ROW()))</f>
        <v>PERUMNAS_RAYA</v>
      </c>
      <c r="D123" t="e">
        <f>IF($C123="",0,SUMIFS(#REF!,#REF!,$C123,#REF!,"&gt;="&amp;'Display 730 &amp; 1200'!$AN$10,#REF!,"&lt;="&amp;'Display 730 &amp; 1200'!$AN$9))</f>
        <v>#REF!</v>
      </c>
      <c r="E123" t="e">
        <f>IF($C123="",0,SUMIFS(#REF!,#REF!,$C123,#REF!,"&gt;="&amp;'Display 730 &amp; 1200'!$AN$12,#REF!,"&lt;="&amp;'Display 730 &amp; 1200'!$AN$11))</f>
        <v>#REF!</v>
      </c>
    </row>
    <row r="124" spans="1:5">
      <c r="A124" t="str">
        <f>IF(INDEX('Display 730 &amp; 1200'!$A:$A,ROW())="","",INDEX('Display 730 &amp; 1200'!$A:$A,ROW()))</f>
        <v>TANGERANG唐格朗</v>
      </c>
      <c r="B124" t="str">
        <f>IF(INDEX('Display 730 &amp; 1200'!$B:$B,ROW())="","",INDEX('Display 730 &amp; 1200'!$B:$B,ROW()))</f>
        <v>AMIR</v>
      </c>
      <c r="C124" t="str">
        <f>IF(INDEX('Display 730 &amp; 1200'!$D:$D,ROW())="","",INDEX('Display 730 &amp; 1200'!$D:$D,ROW()))</f>
        <v>PALKA_CIOMAS</v>
      </c>
      <c r="D124" t="e">
        <f>IF($C124="",0,SUMIFS(#REF!,#REF!,$C124,#REF!,"&gt;="&amp;'Display 730 &amp; 1200'!$AN$10,#REF!,"&lt;="&amp;'Display 730 &amp; 1200'!$AN$9))</f>
        <v>#REF!</v>
      </c>
      <c r="E124" t="e">
        <f>IF($C124="",0,SUMIFS(#REF!,#REF!,$C124,#REF!,"&gt;="&amp;'Display 730 &amp; 1200'!$AN$12,#REF!,"&lt;="&amp;'Display 730 &amp; 1200'!$AN$11))</f>
        <v>#REF!</v>
      </c>
    </row>
    <row r="125" spans="1:5">
      <c r="A125" t="str">
        <f>IF(INDEX('Display 730 &amp; 1200'!$A:$A,ROW())="","",INDEX('Display 730 &amp; 1200'!$A:$A,ROW()))</f>
        <v>TANGERANG唐格朗</v>
      </c>
      <c r="B125" t="str">
        <f>IF(INDEX('Display 730 &amp; 1200'!$B:$B,ROW())="","",INDEX('Display 730 &amp; 1200'!$B:$B,ROW()))</f>
        <v>AMIR</v>
      </c>
      <c r="C125" t="str">
        <f>IF(INDEX('Display 730 &amp; 1200'!$D:$D,ROW())="","",INDEX('Display 730 &amp; 1200'!$D:$D,ROW()))</f>
        <v>CITANGKIL</v>
      </c>
      <c r="D125" t="e">
        <f>IF($C125="",0,SUMIFS(#REF!,#REF!,$C125,#REF!,"&gt;="&amp;'Display 730 &amp; 1200'!$AN$10,#REF!,"&lt;="&amp;'Display 730 &amp; 1200'!$AN$9))</f>
        <v>#REF!</v>
      </c>
      <c r="E125" t="e">
        <f>IF($C125="",0,SUMIFS(#REF!,#REF!,$C125,#REF!,"&gt;="&amp;'Display 730 &amp; 1200'!$AN$12,#REF!,"&lt;="&amp;'Display 730 &amp; 1200'!$AN$11))</f>
        <v>#REF!</v>
      </c>
    </row>
    <row r="126" spans="1:5">
      <c r="A126" t="str">
        <f>IF(INDEX('Display 730 &amp; 1200'!$A:$A,ROW())="","",INDEX('Display 730 &amp; 1200'!$A:$A,ROW()))</f>
        <v>TANGERANG唐格朗</v>
      </c>
      <c r="B126" t="str">
        <f>IF(INDEX('Display 730 &amp; 1200'!$B:$B,ROW())="","",INDEX('Display 730 &amp; 1200'!$B:$B,ROW()))</f>
        <v>AMIR</v>
      </c>
      <c r="C126" t="str">
        <f>IF(INDEX('Display 730 &amp; 1200'!$D:$D,ROW())="","",INDEX('Display 730 &amp; 1200'!$D:$D,ROW()))</f>
        <v>DP_PANGGUNGRAWI</v>
      </c>
      <c r="D126" t="e">
        <f>IF($C126="",0,SUMIFS(#REF!,#REF!,$C126,#REF!,"&gt;="&amp;'Display 730 &amp; 1200'!$AN$10,#REF!,"&lt;="&amp;'Display 730 &amp; 1200'!$AN$9))</f>
        <v>#REF!</v>
      </c>
      <c r="E126" t="e">
        <f>IF($C126="",0,SUMIFS(#REF!,#REF!,$C126,#REF!,"&gt;="&amp;'Display 730 &amp; 1200'!$AN$12,#REF!,"&lt;="&amp;'Display 730 &amp; 1200'!$AN$11))</f>
        <v>#REF!</v>
      </c>
    </row>
    <row r="127" spans="1:5">
      <c r="A127" t="str">
        <f>IF(INDEX('Display 730 &amp; 1200'!$A:$A,ROW())="","",INDEX('Display 730 &amp; 1200'!$A:$A,ROW()))</f>
        <v>TANGERANG唐格朗</v>
      </c>
      <c r="B127" t="str">
        <f>IF(INDEX('Display 730 &amp; 1200'!$B:$B,ROW())="","",INDEX('Display 730 &amp; 1200'!$B:$B,ROW()))</f>
        <v>AMIR</v>
      </c>
      <c r="C127" t="str">
        <f>IF(INDEX('Display 730 &amp; 1200'!$D:$D,ROW())="","",INDEX('Display 730 &amp; 1200'!$D:$D,ROW()))</f>
        <v>PONTANG_RAYA</v>
      </c>
      <c r="D127" t="e">
        <f>IF($C127="",0,SUMIFS(#REF!,#REF!,$C127,#REF!,"&gt;="&amp;'Display 730 &amp; 1200'!$AN$10,#REF!,"&lt;="&amp;'Display 730 &amp; 1200'!$AN$9))</f>
        <v>#REF!</v>
      </c>
      <c r="E127" t="e">
        <f>IF($C127="",0,SUMIFS(#REF!,#REF!,$C127,#REF!,"&gt;="&amp;'Display 730 &amp; 1200'!$AN$12,#REF!,"&lt;="&amp;'Display 730 &amp; 1200'!$AN$11))</f>
        <v>#REF!</v>
      </c>
    </row>
    <row r="128" spans="1:5">
      <c r="A128" t="str">
        <f>IF(INDEX('Display 730 &amp; 1200'!$A:$A,ROW())="","",INDEX('Display 730 &amp; 1200'!$A:$A,ROW()))</f>
        <v>TANGERANG唐格朗</v>
      </c>
      <c r="B128" t="str">
        <f>IF(INDEX('Display 730 &amp; 1200'!$B:$B,ROW())="","",INDEX('Display 730 &amp; 1200'!$B:$B,ROW()))</f>
        <v>AMIR</v>
      </c>
      <c r="C128" t="str">
        <f>IF(INDEX('Display 730 &amp; 1200'!$D:$D,ROW())="","",INDEX('Display 730 &amp; 1200'!$D:$D,ROW()))</f>
        <v>CIL05B</v>
      </c>
      <c r="D128" t="e">
        <f>IF($C128="",0,SUMIFS(#REF!,#REF!,$C128,#REF!,"&gt;="&amp;'Display 730 &amp; 1200'!$AN$10,#REF!,"&lt;="&amp;'Display 730 &amp; 1200'!$AN$9))</f>
        <v>#REF!</v>
      </c>
      <c r="E128" t="e">
        <f>IF($C128="",0,SUMIFS(#REF!,#REF!,$C128,#REF!,"&gt;="&amp;'Display 730 &amp; 1200'!$AN$12,#REF!,"&lt;="&amp;'Display 730 &amp; 1200'!$AN$11))</f>
        <v>#REF!</v>
      </c>
    </row>
    <row r="129" spans="1:5">
      <c r="A129" t="str">
        <f>IF(INDEX('Display 730 &amp; 1200'!$A:$A,ROW())="","",INDEX('Display 730 &amp; 1200'!$A:$A,ROW()))</f>
        <v>TANGERANG唐格朗</v>
      </c>
      <c r="B129" t="str">
        <f>IF(INDEX('Display 730 &amp; 1200'!$B:$B,ROW())="","",INDEX('Display 730 &amp; 1200'!$B:$B,ROW()))</f>
        <v>AMIR</v>
      </c>
      <c r="C129" t="str">
        <f>IF(INDEX('Display 730 &amp; 1200'!$D:$D,ROW())="","",INDEX('Display 730 &amp; 1200'!$D:$D,ROW()))</f>
        <v>PANTAI_ANYER</v>
      </c>
      <c r="D129" t="e">
        <f>IF($C129="",0,SUMIFS(#REF!,#REF!,$C129,#REF!,"&gt;="&amp;'Display 730 &amp; 1200'!$AN$10,#REF!,"&lt;="&amp;'Display 730 &amp; 1200'!$AN$9))</f>
        <v>#REF!</v>
      </c>
      <c r="E129" t="e">
        <f>IF($C129="",0,SUMIFS(#REF!,#REF!,$C129,#REF!,"&gt;="&amp;'Display 730 &amp; 1200'!$AN$12,#REF!,"&lt;="&amp;'Display 730 &amp; 1200'!$AN$11))</f>
        <v>#REF!</v>
      </c>
    </row>
    <row r="130" spans="1:5">
      <c r="A130" t="str">
        <f>IF(INDEX('Display 730 &amp; 1200'!$A:$A,ROW())="","",INDEX('Display 730 &amp; 1200'!$A:$A,ROW()))</f>
        <v>TANGERANG唐格朗</v>
      </c>
      <c r="B130" t="str">
        <f>IF(INDEX('Display 730 &amp; 1200'!$B:$B,ROW())="","",INDEX('Display 730 &amp; 1200'!$B:$B,ROW()))</f>
        <v>AMIR</v>
      </c>
      <c r="C130" t="str">
        <f>IF(INDEX('Display 730 &amp; 1200'!$D:$D,ROW())="","",INDEX('Display 730 &amp; 1200'!$D:$D,ROW()))</f>
        <v>CIWANDAN</v>
      </c>
      <c r="D130" t="e">
        <f>IF($C130="",0,SUMIFS(#REF!,#REF!,$C130,#REF!,"&gt;="&amp;'Display 730 &amp; 1200'!$AN$10,#REF!,"&lt;="&amp;'Display 730 &amp; 1200'!$AN$9))</f>
        <v>#REF!</v>
      </c>
      <c r="E130" t="e">
        <f>IF($C130="",0,SUMIFS(#REF!,#REF!,$C130,#REF!,"&gt;="&amp;'Display 730 &amp; 1200'!$AN$12,#REF!,"&lt;="&amp;'Display 730 &amp; 1200'!$AN$11))</f>
        <v>#REF!</v>
      </c>
    </row>
    <row r="131" spans="1:5">
      <c r="A131" t="str">
        <f>IF(INDEX('Display 730 &amp; 1200'!$A:$A,ROW())="","",INDEX('Display 730 &amp; 1200'!$A:$A,ROW()))</f>
        <v>TANGERANG唐格朗</v>
      </c>
      <c r="B131" t="str">
        <f>IF(INDEX('Display 730 &amp; 1200'!$B:$B,ROW())="","",INDEX('Display 730 &amp; 1200'!$B:$B,ROW()))</f>
        <v>AMIR</v>
      </c>
      <c r="C131" t="str">
        <f>IF(INDEX('Display 730 &amp; 1200'!$D:$D,ROW())="","",INDEX('Display 730 &amp; 1200'!$D:$D,ROW()))</f>
        <v>TAKTAKAN_JAYA</v>
      </c>
      <c r="D131" t="e">
        <f>IF($C131="",0,SUMIFS(#REF!,#REF!,$C131,#REF!,"&gt;="&amp;'Display 730 &amp; 1200'!$AN$10,#REF!,"&lt;="&amp;'Display 730 &amp; 1200'!$AN$9))</f>
        <v>#REF!</v>
      </c>
      <c r="E131" t="e">
        <f>IF($C131="",0,SUMIFS(#REF!,#REF!,$C131,#REF!,"&gt;="&amp;'Display 730 &amp; 1200'!$AN$12,#REF!,"&lt;="&amp;'Display 730 &amp; 1200'!$AN$11))</f>
        <v>#REF!</v>
      </c>
    </row>
    <row r="132" spans="1:5">
      <c r="A132" t="str">
        <f>IF(INDEX('Display 730 &amp; 1200'!$A:$A,ROW())="","",INDEX('Display 730 &amp; 1200'!$A:$A,ROW()))</f>
        <v>TANGERANG唐格朗</v>
      </c>
      <c r="B132" t="str">
        <f>IF(INDEX('Display 730 &amp; 1200'!$B:$B,ROW())="","",INDEX('Display 730 &amp; 1200'!$B:$B,ROW()))</f>
        <v>AMIR</v>
      </c>
      <c r="C132" t="str">
        <f>IF(INDEX('Display 730 &amp; 1200'!$D:$D,ROW())="","",INDEX('Display 730 &amp; 1200'!$D:$D,ROW()))</f>
        <v>UNYUR_JAYA</v>
      </c>
      <c r="D132" t="e">
        <f>IF($C132="",0,SUMIFS(#REF!,#REF!,$C132,#REF!,"&gt;="&amp;'Display 730 &amp; 1200'!$AN$10,#REF!,"&lt;="&amp;'Display 730 &amp; 1200'!$AN$9))</f>
        <v>#REF!</v>
      </c>
      <c r="E132" t="e">
        <f>IF($C132="",0,SUMIFS(#REF!,#REF!,$C132,#REF!,"&gt;="&amp;'Display 730 &amp; 1200'!$AN$12,#REF!,"&lt;="&amp;'Display 730 &amp; 1200'!$AN$11))</f>
        <v>#REF!</v>
      </c>
    </row>
    <row r="133" spans="1:5">
      <c r="A133" t="str">
        <f>IF(INDEX('Display 730 &amp; 1200'!$A:$A,ROW())="","",INDEX('Display 730 &amp; 1200'!$A:$A,ROW()))</f>
        <v>TANGERANG唐格朗</v>
      </c>
      <c r="B133" t="str">
        <f>IF(INDEX('Display 730 &amp; 1200'!$B:$B,ROW())="","",INDEX('Display 730 &amp; 1200'!$B:$B,ROW()))</f>
        <v>ARIES</v>
      </c>
      <c r="C133" t="str">
        <f>IF(INDEX('Display 730 &amp; 1200'!$D:$D,ROW())="","",INDEX('Display 730 &amp; 1200'!$D:$D,ROW()))</f>
        <v>SURADITA_CISAUK</v>
      </c>
      <c r="D133" t="e">
        <f>IF($C133="",0,SUMIFS(#REF!,#REF!,$C133,#REF!,"&gt;="&amp;'Display 730 &amp; 1200'!$AN$10,#REF!,"&lt;="&amp;'Display 730 &amp; 1200'!$AN$9))</f>
        <v>#REF!</v>
      </c>
      <c r="E133" t="e">
        <f>IF($C133="",0,SUMIFS(#REF!,#REF!,$C133,#REF!,"&gt;="&amp;'Display 730 &amp; 1200'!$AN$12,#REF!,"&lt;="&amp;'Display 730 &amp; 1200'!$AN$11))</f>
        <v>#REF!</v>
      </c>
    </row>
    <row r="134" spans="1:5">
      <c r="A134" t="str">
        <f>IF(INDEX('Display 730 &amp; 1200'!$A:$A,ROW())="","",INDEX('Display 730 &amp; 1200'!$A:$A,ROW()))</f>
        <v>TANGERANG唐格朗</v>
      </c>
      <c r="B134" t="str">
        <f>IF(INDEX('Display 730 &amp; 1200'!$B:$B,ROW())="","",INDEX('Display 730 &amp; 1200'!$B:$B,ROW()))</f>
        <v>ARIES</v>
      </c>
      <c r="C134" t="str">
        <f>IF(INDEX('Display 730 &amp; 1200'!$D:$D,ROW())="","",INDEX('Display 730 &amp; 1200'!$D:$D,ROW()))</f>
        <v>BAKTI_JAYA</v>
      </c>
      <c r="D134" t="e">
        <f>IF($C134="",0,SUMIFS(#REF!,#REF!,$C134,#REF!,"&gt;="&amp;'Display 730 &amp; 1200'!$AN$10,#REF!,"&lt;="&amp;'Display 730 &amp; 1200'!$AN$9))</f>
        <v>#REF!</v>
      </c>
      <c r="E134" t="e">
        <f>IF($C134="",0,SUMIFS(#REF!,#REF!,$C134,#REF!,"&gt;="&amp;'Display 730 &amp; 1200'!$AN$12,#REF!,"&lt;="&amp;'Display 730 &amp; 1200'!$AN$11))</f>
        <v>#REF!</v>
      </c>
    </row>
    <row r="135" spans="1:5">
      <c r="A135" t="str">
        <f>IF(INDEX('Display 730 &amp; 1200'!$A:$A,ROW())="","",INDEX('Display 730 &amp; 1200'!$A:$A,ROW()))</f>
        <v>TANGERANG唐格朗</v>
      </c>
      <c r="B135" t="str">
        <f>IF(INDEX('Display 730 &amp; 1200'!$B:$B,ROW())="","",INDEX('Display 730 &amp; 1200'!$B:$B,ROW()))</f>
        <v>ARIES</v>
      </c>
      <c r="C135" t="str">
        <f>IF(INDEX('Display 730 &amp; 1200'!$D:$D,ROW())="","",INDEX('Display 730 &amp; 1200'!$D:$D,ROW()))</f>
        <v>RODA_HIAS</v>
      </c>
      <c r="D135" t="e">
        <f>IF($C135="",0,SUMIFS(#REF!,#REF!,$C135,#REF!,"&gt;="&amp;'Display 730 &amp; 1200'!$AN$10,#REF!,"&lt;="&amp;'Display 730 &amp; 1200'!$AN$9))</f>
        <v>#REF!</v>
      </c>
      <c r="E135" t="e">
        <f>IF($C135="",0,SUMIFS(#REF!,#REF!,$C135,#REF!,"&gt;="&amp;'Display 730 &amp; 1200'!$AN$12,#REF!,"&lt;="&amp;'Display 730 &amp; 1200'!$AN$11))</f>
        <v>#REF!</v>
      </c>
    </row>
    <row r="136" spans="1:5">
      <c r="A136" t="str">
        <f>IF(INDEX('Display 730 &amp; 1200'!$A:$A,ROW())="","",INDEX('Display 730 &amp; 1200'!$A:$A,ROW()))</f>
        <v>TANGERANG唐格朗</v>
      </c>
      <c r="B136" t="str">
        <f>IF(INDEX('Display 730 &amp; 1200'!$B:$B,ROW())="","",INDEX('Display 730 &amp; 1200'!$B:$B,ROW()))</f>
        <v>ARIES</v>
      </c>
      <c r="C136" t="str">
        <f>IF(INDEX('Display 730 &amp; 1200'!$D:$D,ROW())="","",INDEX('Display 730 &amp; 1200'!$D:$D,ROW()))</f>
        <v>TERAS_KOTA</v>
      </c>
      <c r="D136" t="e">
        <f>IF($C136="",0,SUMIFS(#REF!,#REF!,$C136,#REF!,"&gt;="&amp;'Display 730 &amp; 1200'!$AN$10,#REF!,"&lt;="&amp;'Display 730 &amp; 1200'!$AN$9))</f>
        <v>#REF!</v>
      </c>
      <c r="E136" t="e">
        <f>IF($C136="",0,SUMIFS(#REF!,#REF!,$C136,#REF!,"&gt;="&amp;'Display 730 &amp; 1200'!$AN$12,#REF!,"&lt;="&amp;'Display 730 &amp; 1200'!$AN$11))</f>
        <v>#REF!</v>
      </c>
    </row>
    <row r="137" spans="1:5">
      <c r="A137" t="str">
        <f>IF(INDEX('Display 730 &amp; 1200'!$A:$A,ROW())="","",INDEX('Display 730 &amp; 1200'!$A:$A,ROW()))</f>
        <v>TANGERANG唐格朗</v>
      </c>
      <c r="B137" t="str">
        <f>IF(INDEX('Display 730 &amp; 1200'!$B:$B,ROW())="","",INDEX('Display 730 &amp; 1200'!$B:$B,ROW()))</f>
        <v>ARIES</v>
      </c>
      <c r="C137" t="str">
        <f>IF(INDEX('Display 730 &amp; 1200'!$D:$D,ROW())="","",INDEX('Display 730 &amp; 1200'!$D:$D,ROW()))</f>
        <v>PONDOK_PUCUNG</v>
      </c>
      <c r="D137" t="e">
        <f>IF($C137="",0,SUMIFS(#REF!,#REF!,$C137,#REF!,"&gt;="&amp;'Display 730 &amp; 1200'!$AN$10,#REF!,"&lt;="&amp;'Display 730 &amp; 1200'!$AN$9))</f>
        <v>#REF!</v>
      </c>
      <c r="E137" t="e">
        <f>IF($C137="",0,SUMIFS(#REF!,#REF!,$C137,#REF!,"&gt;="&amp;'Display 730 &amp; 1200'!$AN$12,#REF!,"&lt;="&amp;'Display 730 &amp; 1200'!$AN$11))</f>
        <v>#REF!</v>
      </c>
    </row>
    <row r="138" spans="1:5">
      <c r="A138" t="str">
        <f>IF(INDEX('Display 730 &amp; 1200'!$A:$A,ROW())="","",INDEX('Display 730 &amp; 1200'!$A:$A,ROW()))</f>
        <v>TANGERANG唐格朗</v>
      </c>
      <c r="B138" t="str">
        <f>IF(INDEX('Display 730 &amp; 1200'!$B:$B,ROW())="","",INDEX('Display 730 &amp; 1200'!$B:$B,ROW()))</f>
        <v>ARIES</v>
      </c>
      <c r="C138" t="str">
        <f>IF(INDEX('Display 730 &amp; 1200'!$D:$D,ROW())="","",INDEX('Display 730 &amp; 1200'!$D:$D,ROW()))</f>
        <v>PONDOKJAYA</v>
      </c>
      <c r="D138" t="e">
        <f>IF($C138="",0,SUMIFS(#REF!,#REF!,$C138,#REF!,"&gt;="&amp;'Display 730 &amp; 1200'!$AN$10,#REF!,"&lt;="&amp;'Display 730 &amp; 1200'!$AN$9))</f>
        <v>#REF!</v>
      </c>
      <c r="E138" t="e">
        <f>IF($C138="",0,SUMIFS(#REF!,#REF!,$C138,#REF!,"&gt;="&amp;'Display 730 &amp; 1200'!$AN$12,#REF!,"&lt;="&amp;'Display 730 &amp; 1200'!$AN$11))</f>
        <v>#REF!</v>
      </c>
    </row>
    <row r="139" spans="1:5">
      <c r="A139" t="str">
        <f>IF(INDEX('Display 730 &amp; 1200'!$A:$A,ROW())="","",INDEX('Display 730 &amp; 1200'!$A:$A,ROW()))</f>
        <v>TANGERANG唐格朗</v>
      </c>
      <c r="B139" t="str">
        <f>IF(INDEX('Display 730 &amp; 1200'!$B:$B,ROW())="","",INDEX('Display 730 &amp; 1200'!$B:$B,ROW()))</f>
        <v>ARMAN</v>
      </c>
      <c r="C139" t="str">
        <f>IF(INDEX('Display 730 &amp; 1200'!$D:$D,ROW())="","",INDEX('Display 730 &amp; 1200'!$D:$D,ROW()))</f>
        <v>PAKOJAN</v>
      </c>
      <c r="D139" t="e">
        <f>IF($C139="",0,SUMIFS(#REF!,#REF!,$C139,#REF!,"&gt;="&amp;'Display 730 &amp; 1200'!$AN$10,#REF!,"&lt;="&amp;'Display 730 &amp; 1200'!$AN$9))</f>
        <v>#REF!</v>
      </c>
      <c r="E139" t="e">
        <f>IF($C139="",0,SUMIFS(#REF!,#REF!,$C139,#REF!,"&gt;="&amp;'Display 730 &amp; 1200'!$AN$12,#REF!,"&lt;="&amp;'Display 730 &amp; 1200'!$AN$11))</f>
        <v>#REF!</v>
      </c>
    </row>
    <row r="140" spans="1:5">
      <c r="A140" t="str">
        <f>IF(INDEX('Display 730 &amp; 1200'!$A:$A,ROW())="","",INDEX('Display 730 &amp; 1200'!$A:$A,ROW()))</f>
        <v>TANGERANG唐格朗</v>
      </c>
      <c r="B140" t="str">
        <f>IF(INDEX('Display 730 &amp; 1200'!$B:$B,ROW())="","",INDEX('Display 730 &amp; 1200'!$B:$B,ROW()))</f>
        <v>ARMAN</v>
      </c>
      <c r="C140" t="str">
        <f>IF(INDEX('Display 730 &amp; 1200'!$D:$D,ROW())="","",INDEX('Display 730 &amp; 1200'!$D:$D,ROW()))</f>
        <v>SENTRA_JATIUWUNG</v>
      </c>
      <c r="D140" t="e">
        <f>IF($C140="",0,SUMIFS(#REF!,#REF!,$C140,#REF!,"&gt;="&amp;'Display 730 &amp; 1200'!$AN$10,#REF!,"&lt;="&amp;'Display 730 &amp; 1200'!$AN$9))</f>
        <v>#REF!</v>
      </c>
      <c r="E140" t="e">
        <f>IF($C140="",0,SUMIFS(#REF!,#REF!,$C140,#REF!,"&gt;="&amp;'Display 730 &amp; 1200'!$AN$12,#REF!,"&lt;="&amp;'Display 730 &amp; 1200'!$AN$11))</f>
        <v>#REF!</v>
      </c>
    </row>
    <row r="141" spans="1:5">
      <c r="A141" t="str">
        <f>IF(INDEX('Display 730 &amp; 1200'!$A:$A,ROW())="","",INDEX('Display 730 &amp; 1200'!$A:$A,ROW()))</f>
        <v>TANGERANG唐格朗</v>
      </c>
      <c r="B141" t="str">
        <f>IF(INDEX('Display 730 &amp; 1200'!$B:$B,ROW())="","",INDEX('Display 730 &amp; 1200'!$B:$B,ROW()))</f>
        <v>ARMAN</v>
      </c>
      <c r="C141" t="str">
        <f>IF(INDEX('Display 730 &amp; 1200'!$D:$D,ROW())="","",INDEX('Display 730 &amp; 1200'!$D:$D,ROW()))</f>
        <v>TGR54B</v>
      </c>
      <c r="D141" t="e">
        <f>IF($C141="",0,SUMIFS(#REF!,#REF!,$C141,#REF!,"&gt;="&amp;'Display 730 &amp; 1200'!$AN$10,#REF!,"&lt;="&amp;'Display 730 &amp; 1200'!$AN$9))</f>
        <v>#REF!</v>
      </c>
      <c r="E141" t="e">
        <f>IF($C141="",0,SUMIFS(#REF!,#REF!,$C141,#REF!,"&gt;="&amp;'Display 730 &amp; 1200'!$AN$12,#REF!,"&lt;="&amp;'Display 730 &amp; 1200'!$AN$11))</f>
        <v>#REF!</v>
      </c>
    </row>
    <row r="142" spans="1:5">
      <c r="A142" t="str">
        <f>IF(INDEX('Display 730 &amp; 1200'!$A:$A,ROW())="","",INDEX('Display 730 &amp; 1200'!$A:$A,ROW()))</f>
        <v>TANGERANG唐格朗</v>
      </c>
      <c r="B142" t="str">
        <f>IF(INDEX('Display 730 &amp; 1200'!$B:$B,ROW())="","",INDEX('Display 730 &amp; 1200'!$B:$B,ROW()))</f>
        <v>ARMAN</v>
      </c>
      <c r="C142" t="str">
        <f>IF(INDEX('Display 730 &amp; 1200'!$D:$D,ROW())="","",INDEX('Display 730 &amp; 1200'!$D:$D,ROW()))</f>
        <v>CIMONE_RAYA</v>
      </c>
      <c r="D142" t="e">
        <f>IF($C142="",0,SUMIFS(#REF!,#REF!,$C142,#REF!,"&gt;="&amp;'Display 730 &amp; 1200'!$AN$10,#REF!,"&lt;="&amp;'Display 730 &amp; 1200'!$AN$9))</f>
        <v>#REF!</v>
      </c>
      <c r="E142" t="e">
        <f>IF($C142="",0,SUMIFS(#REF!,#REF!,$C142,#REF!,"&gt;="&amp;'Display 730 &amp; 1200'!$AN$12,#REF!,"&lt;="&amp;'Display 730 &amp; 1200'!$AN$11))</f>
        <v>#REF!</v>
      </c>
    </row>
    <row r="143" spans="1:5">
      <c r="A143" t="str">
        <f>IF(INDEX('Display 730 &amp; 1200'!$A:$A,ROW())="","",INDEX('Display 730 &amp; 1200'!$A:$A,ROW()))</f>
        <v>TANGERANG唐格朗</v>
      </c>
      <c r="B143" t="str">
        <f>IF(INDEX('Display 730 &amp; 1200'!$B:$B,ROW())="","",INDEX('Display 730 &amp; 1200'!$B:$B,ROW()))</f>
        <v>ARMAN</v>
      </c>
      <c r="C143" t="str">
        <f>IF(INDEX('Display 730 &amp; 1200'!$D:$D,ROW())="","",INDEX('Display 730 &amp; 1200'!$D:$D,ROW()))</f>
        <v>CIBODAS_RAYA</v>
      </c>
      <c r="D143" t="e">
        <f>IF($C143="",0,SUMIFS(#REF!,#REF!,$C143,#REF!,"&gt;="&amp;'Display 730 &amp; 1200'!$AN$10,#REF!,"&lt;="&amp;'Display 730 &amp; 1200'!$AN$9))</f>
        <v>#REF!</v>
      </c>
      <c r="E143" t="e">
        <f>IF($C143="",0,SUMIFS(#REF!,#REF!,$C143,#REF!,"&gt;="&amp;'Display 730 &amp; 1200'!$AN$12,#REF!,"&lt;="&amp;'Display 730 &amp; 1200'!$AN$11))</f>
        <v>#REF!</v>
      </c>
    </row>
    <row r="144" spans="1:5">
      <c r="A144" t="str">
        <f>IF(INDEX('Display 730 &amp; 1200'!$A:$A,ROW())="","",INDEX('Display 730 &amp; 1200'!$A:$A,ROW()))</f>
        <v>TANGERANG唐格朗</v>
      </c>
      <c r="B144" t="str">
        <f>IF(INDEX('Display 730 &amp; 1200'!$B:$B,ROW())="","",INDEX('Display 730 &amp; 1200'!$B:$B,ROW()))</f>
        <v>ARMAN</v>
      </c>
      <c r="C144" t="str">
        <f>IF(INDEX('Display 730 &amp; 1200'!$D:$D,ROW())="","",INDEX('Display 730 &amp; 1200'!$D:$D,ROW()))</f>
        <v>BUARAN_INDAH</v>
      </c>
      <c r="D144" t="e">
        <f>IF($C144="",0,SUMIFS(#REF!,#REF!,$C144,#REF!,"&gt;="&amp;'Display 730 &amp; 1200'!$AN$10,#REF!,"&lt;="&amp;'Display 730 &amp; 1200'!$AN$9))</f>
        <v>#REF!</v>
      </c>
      <c r="E144" t="e">
        <f>IF($C144="",0,SUMIFS(#REF!,#REF!,$C144,#REF!,"&gt;="&amp;'Display 730 &amp; 1200'!$AN$12,#REF!,"&lt;="&amp;'Display 730 &amp; 1200'!$AN$11))</f>
        <v>#REF!</v>
      </c>
    </row>
    <row r="145" spans="1:5">
      <c r="A145" t="str">
        <f>IF(INDEX('Display 730 &amp; 1200'!$A:$A,ROW())="","",INDEX('Display 730 &amp; 1200'!$A:$A,ROW()))</f>
        <v>TANGERANG唐格朗</v>
      </c>
      <c r="B145" t="str">
        <f>IF(INDEX('Display 730 &amp; 1200'!$B:$B,ROW())="","",INDEX('Display 730 &amp; 1200'!$B:$B,ROW()))</f>
        <v>ARMAN</v>
      </c>
      <c r="C145" t="str">
        <f>IF(INDEX('Display 730 &amp; 1200'!$D:$D,ROW())="","",INDEX('Display 730 &amp; 1200'!$D:$D,ROW()))</f>
        <v>MODERN_PARK</v>
      </c>
      <c r="D145" t="e">
        <f>IF($C145="",0,SUMIFS(#REF!,#REF!,$C145,#REF!,"&gt;="&amp;'Display 730 &amp; 1200'!$AN$10,#REF!,"&lt;="&amp;'Display 730 &amp; 1200'!$AN$9))</f>
        <v>#REF!</v>
      </c>
      <c r="E145" t="e">
        <f>IF($C145="",0,SUMIFS(#REF!,#REF!,$C145,#REF!,"&gt;="&amp;'Display 730 &amp; 1200'!$AN$12,#REF!,"&lt;="&amp;'Display 730 &amp; 1200'!$AN$11))</f>
        <v>#REF!</v>
      </c>
    </row>
    <row r="146" spans="1:5">
      <c r="A146" t="str">
        <f>IF(INDEX('Display 730 &amp; 1200'!$A:$A,ROW())="","",INDEX('Display 730 &amp; 1200'!$A:$A,ROW()))</f>
        <v>TANGERANG唐格朗</v>
      </c>
      <c r="B146" t="str">
        <f>IF(INDEX('Display 730 &amp; 1200'!$B:$B,ROW())="","",INDEX('Display 730 &amp; 1200'!$B:$B,ROW()))</f>
        <v>ARMAN</v>
      </c>
      <c r="C146" t="str">
        <f>IF(INDEX('Display 730 &amp; 1200'!$D:$D,ROW())="","",INDEX('Display 730 &amp; 1200'!$D:$D,ROW()))</f>
        <v>KAVLING_KENANGA</v>
      </c>
      <c r="D146" t="e">
        <f>IF($C146="",0,SUMIFS(#REF!,#REF!,$C146,#REF!,"&gt;="&amp;'Display 730 &amp; 1200'!$AN$10,#REF!,"&lt;="&amp;'Display 730 &amp; 1200'!$AN$9))</f>
        <v>#REF!</v>
      </c>
      <c r="E146" t="e">
        <f>IF($C146="",0,SUMIFS(#REF!,#REF!,$C146,#REF!,"&gt;="&amp;'Display 730 &amp; 1200'!$AN$12,#REF!,"&lt;="&amp;'Display 730 &amp; 1200'!$AN$11))</f>
        <v>#REF!</v>
      </c>
    </row>
    <row r="147" spans="1:5">
      <c r="A147" t="str">
        <f>IF(INDEX('Display 730 &amp; 1200'!$A:$A,ROW())="","",INDEX('Display 730 &amp; 1200'!$A:$A,ROW()))</f>
        <v>TANGERANG唐格朗</v>
      </c>
      <c r="B147" t="str">
        <f>IF(INDEX('Display 730 &amp; 1200'!$B:$B,ROW())="","",INDEX('Display 730 &amp; 1200'!$B:$B,ROW()))</f>
        <v>ARMAN</v>
      </c>
      <c r="C147" t="str">
        <f>IF(INDEX('Display 730 &amp; 1200'!$D:$D,ROW())="","",INDEX('Display 730 &amp; 1200'!$D:$D,ROW()))</f>
        <v>TANGCITY_MALL</v>
      </c>
      <c r="D147" t="e">
        <f>IF($C147="",0,SUMIFS(#REF!,#REF!,$C147,#REF!,"&gt;="&amp;'Display 730 &amp; 1200'!$AN$10,#REF!,"&lt;="&amp;'Display 730 &amp; 1200'!$AN$9))</f>
        <v>#REF!</v>
      </c>
      <c r="E147" t="e">
        <f>IF($C147="",0,SUMIFS(#REF!,#REF!,$C147,#REF!,"&gt;="&amp;'Display 730 &amp; 1200'!$AN$12,#REF!,"&lt;="&amp;'Display 730 &amp; 1200'!$AN$11))</f>
        <v>#REF!</v>
      </c>
    </row>
    <row r="148" spans="1:5">
      <c r="A148" t="str">
        <f>IF(INDEX('Display 730 &amp; 1200'!$A:$A,ROW())="","",INDEX('Display 730 &amp; 1200'!$A:$A,ROW()))</f>
        <v>TANGERANG唐格朗</v>
      </c>
      <c r="B148" t="str">
        <f>IF(INDEX('Display 730 &amp; 1200'!$B:$B,ROW())="","",INDEX('Display 730 &amp; 1200'!$B:$B,ROW()))</f>
        <v>ARMAN</v>
      </c>
      <c r="C148" t="str">
        <f>IF(INDEX('Display 730 &amp; 1200'!$D:$D,ROW())="","",INDEX('Display 730 &amp; 1200'!$D:$D,ROW()))</f>
        <v>ARCADIA_BATUCEPER</v>
      </c>
      <c r="D148" t="e">
        <f>IF($C148="",0,SUMIFS(#REF!,#REF!,$C148,#REF!,"&gt;="&amp;'Display 730 &amp; 1200'!$AN$10,#REF!,"&lt;="&amp;'Display 730 &amp; 1200'!$AN$9))</f>
        <v>#REF!</v>
      </c>
      <c r="E148" t="e">
        <f>IF($C148="",0,SUMIFS(#REF!,#REF!,$C148,#REF!,"&gt;="&amp;'Display 730 &amp; 1200'!$AN$12,#REF!,"&lt;="&amp;'Display 730 &amp; 1200'!$AN$11))</f>
        <v>#REF!</v>
      </c>
    </row>
    <row r="149" spans="1:5">
      <c r="A149" t="str">
        <f>IF(INDEX('Display 730 &amp; 1200'!$A:$A,ROW())="","",INDEX('Display 730 &amp; 1200'!$A:$A,ROW()))</f>
        <v>TANGERANG唐格朗</v>
      </c>
      <c r="B149" t="str">
        <f>IF(INDEX('Display 730 &amp; 1200'!$B:$B,ROW())="","",INDEX('Display 730 &amp; 1200'!$B:$B,ROW()))</f>
        <v>ARMAN</v>
      </c>
      <c r="C149" t="str">
        <f>IF(INDEX('Display 730 &amp; 1200'!$D:$D,ROW())="","",INDEX('Display 730 &amp; 1200'!$D:$D,ROW()))</f>
        <v>BAL01C</v>
      </c>
      <c r="D149" t="e">
        <f>IF($C149="",0,SUMIFS(#REF!,#REF!,$C149,#REF!,"&gt;="&amp;'Display 730 &amp; 1200'!$AN$10,#REF!,"&lt;="&amp;'Display 730 &amp; 1200'!$AN$9))</f>
        <v>#REF!</v>
      </c>
      <c r="E149" t="e">
        <f>IF($C149="",0,SUMIFS(#REF!,#REF!,$C149,#REF!,"&gt;="&amp;'Display 730 &amp; 1200'!$AN$12,#REF!,"&lt;="&amp;'Display 730 &amp; 1200'!$AN$11))</f>
        <v>#REF!</v>
      </c>
    </row>
    <row r="150" spans="1:5">
      <c r="A150" t="str">
        <f>IF(INDEX('Display 730 &amp; 1200'!$A:$A,ROW())="","",INDEX('Display 730 &amp; 1200'!$A:$A,ROW()))</f>
        <v>TANGERANG唐格朗</v>
      </c>
      <c r="B150" t="str">
        <f>IF(INDEX('Display 730 &amp; 1200'!$B:$B,ROW())="","",INDEX('Display 730 &amp; 1200'!$B:$B,ROW()))</f>
        <v>ARMAN</v>
      </c>
      <c r="C150" t="str">
        <f>IF(INDEX('Display 730 &amp; 1200'!$D:$D,ROW())="","",INDEX('Display 730 &amp; 1200'!$D:$D,ROW()))</f>
        <v>HUSEIN_SASTRANEGARA</v>
      </c>
      <c r="D150" t="e">
        <f>IF($C150="",0,SUMIFS(#REF!,#REF!,$C150,#REF!,"&gt;="&amp;'Display 730 &amp; 1200'!$AN$10,#REF!,"&lt;="&amp;'Display 730 &amp; 1200'!$AN$9))</f>
        <v>#REF!</v>
      </c>
      <c r="E150" t="e">
        <f>IF($C150="",0,SUMIFS(#REF!,#REF!,$C150,#REF!,"&gt;="&amp;'Display 730 &amp; 1200'!$AN$12,#REF!,"&lt;="&amp;'Display 730 &amp; 1200'!$AN$11))</f>
        <v>#REF!</v>
      </c>
    </row>
    <row r="151" spans="1:5">
      <c r="A151" t="str">
        <f>IF(INDEX('Display 730 &amp; 1200'!$A:$A,ROW())="","",INDEX('Display 730 &amp; 1200'!$A:$A,ROW()))</f>
        <v>TANGERANG唐格朗</v>
      </c>
      <c r="B151" t="str">
        <f>IF(INDEX('Display 730 &amp; 1200'!$B:$B,ROW())="","",INDEX('Display 730 &amp; 1200'!$B:$B,ROW()))</f>
        <v>ARMAN</v>
      </c>
      <c r="C151" t="str">
        <f>IF(INDEX('Display 730 &amp; 1200'!$D:$D,ROW())="","",INDEX('Display 730 &amp; 1200'!$D:$D,ROW()))</f>
        <v>SALEMBARAN</v>
      </c>
      <c r="D151" t="e">
        <f>IF($C151="",0,SUMIFS(#REF!,#REF!,$C151,#REF!,"&gt;="&amp;'Display 730 &amp; 1200'!$AN$10,#REF!,"&lt;="&amp;'Display 730 &amp; 1200'!$AN$9))</f>
        <v>#REF!</v>
      </c>
      <c r="E151" t="e">
        <f>IF($C151="",0,SUMIFS(#REF!,#REF!,$C151,#REF!,"&gt;="&amp;'Display 730 &amp; 1200'!$AN$12,#REF!,"&lt;="&amp;'Display 730 &amp; 1200'!$AN$11))</f>
        <v>#REF!</v>
      </c>
    </row>
    <row r="152" spans="1:5">
      <c r="A152" t="str">
        <f>IF(INDEX('Display 730 &amp; 1200'!$A:$A,ROW())="","",INDEX('Display 730 &amp; 1200'!$A:$A,ROW()))</f>
        <v>TANGERANG唐格朗</v>
      </c>
      <c r="B152" t="str">
        <f>IF(INDEX('Display 730 &amp; 1200'!$B:$B,ROW())="","",INDEX('Display 730 &amp; 1200'!$B:$B,ROW()))</f>
        <v>ARMAN</v>
      </c>
      <c r="C152" t="str">
        <f>IF(INDEX('Display 730 &amp; 1200'!$D:$D,ROW())="","",INDEX('Display 730 &amp; 1200'!$D:$D,ROW()))</f>
        <v>PINANG_CIPONDOH</v>
      </c>
      <c r="D152" t="e">
        <f>IF($C152="",0,SUMIFS(#REF!,#REF!,$C152,#REF!,"&gt;="&amp;'Display 730 &amp; 1200'!$AN$10,#REF!,"&lt;="&amp;'Display 730 &amp; 1200'!$AN$9))</f>
        <v>#REF!</v>
      </c>
      <c r="E152" t="e">
        <f>IF($C152="",0,SUMIFS(#REF!,#REF!,$C152,#REF!,"&gt;="&amp;'Display 730 &amp; 1200'!$AN$12,#REF!,"&lt;="&amp;'Display 730 &amp; 1200'!$AN$11))</f>
        <v>#REF!</v>
      </c>
    </row>
    <row r="153" spans="1:5">
      <c r="A153" t="str">
        <f>IF(INDEX('Display 730 &amp; 1200'!$A:$A,ROW())="","",INDEX('Display 730 &amp; 1200'!$A:$A,ROW()))</f>
        <v>TANGERANG唐格朗</v>
      </c>
      <c r="B153" t="str">
        <f>IF(INDEX('Display 730 &amp; 1200'!$B:$B,ROW())="","",INDEX('Display 730 &amp; 1200'!$B:$B,ROW()))</f>
        <v>HASANUDIN</v>
      </c>
      <c r="C153" t="str">
        <f>IF(INDEX('Display 730 &amp; 1200'!$D:$D,ROW())="","",INDEX('Display 730 &amp; 1200'!$D:$D,ROW()))</f>
        <v>RKS08B</v>
      </c>
      <c r="D153" t="e">
        <f>IF($C153="",0,SUMIFS(#REF!,#REF!,$C153,#REF!,"&gt;="&amp;'Display 730 &amp; 1200'!$AN$10,#REF!,"&lt;="&amp;'Display 730 &amp; 1200'!$AN$9))</f>
        <v>#REF!</v>
      </c>
      <c r="E153" t="e">
        <f>IF($C153="",0,SUMIFS(#REF!,#REF!,$C153,#REF!,"&gt;="&amp;'Display 730 &amp; 1200'!$AN$12,#REF!,"&lt;="&amp;'Display 730 &amp; 1200'!$AN$11))</f>
        <v>#REF!</v>
      </c>
    </row>
    <row r="154" spans="1:5">
      <c r="A154" t="str">
        <f>IF(INDEX('Display 730 &amp; 1200'!$A:$A,ROW())="","",INDEX('Display 730 &amp; 1200'!$A:$A,ROW()))</f>
        <v>TANGERANG唐格朗</v>
      </c>
      <c r="B154" t="str">
        <f>IF(INDEX('Display 730 &amp; 1200'!$B:$B,ROW())="","",INDEX('Display 730 &amp; 1200'!$B:$B,ROW()))</f>
        <v>HASANUDIN</v>
      </c>
      <c r="C154" t="str">
        <f>IF(INDEX('Display 730 &amp; 1200'!$D:$D,ROW())="","",INDEX('Display 730 &amp; 1200'!$D:$D,ROW()))</f>
        <v>DC_LABUAN</v>
      </c>
      <c r="D154" t="e">
        <f>IF($C154="",0,SUMIFS(#REF!,#REF!,$C154,#REF!,"&gt;="&amp;'Display 730 &amp; 1200'!$AN$10,#REF!,"&lt;="&amp;'Display 730 &amp; 1200'!$AN$9))</f>
        <v>#REF!</v>
      </c>
      <c r="E154" t="e">
        <f>IF($C154="",0,SUMIFS(#REF!,#REF!,$C154,#REF!,"&gt;="&amp;'Display 730 &amp; 1200'!$AN$12,#REF!,"&lt;="&amp;'Display 730 &amp; 1200'!$AN$11))</f>
        <v>#REF!</v>
      </c>
    </row>
    <row r="155" spans="1:5">
      <c r="A155" t="str">
        <f>IF(INDEX('Display 730 &amp; 1200'!$A:$A,ROW())="","",INDEX('Display 730 &amp; 1200'!$A:$A,ROW()))</f>
        <v>TANGERANG唐格朗</v>
      </c>
      <c r="B155" t="str">
        <f>IF(INDEX('Display 730 &amp; 1200'!$B:$B,ROW())="","",INDEX('Display 730 &amp; 1200'!$B:$B,ROW()))</f>
        <v>HASANUDIN</v>
      </c>
      <c r="C155" t="str">
        <f>IF(INDEX('Display 730 &amp; 1200'!$D:$D,ROW())="","",INDEX('Display 730 &amp; 1200'!$D:$D,ROW()))</f>
        <v>BAYAH</v>
      </c>
      <c r="D155" t="e">
        <f>IF($C155="",0,SUMIFS(#REF!,#REF!,$C155,#REF!,"&gt;="&amp;'Display 730 &amp; 1200'!$AN$10,#REF!,"&lt;="&amp;'Display 730 &amp; 1200'!$AN$9))</f>
        <v>#REF!</v>
      </c>
      <c r="E155" t="e">
        <f>IF($C155="",0,SUMIFS(#REF!,#REF!,$C155,#REF!,"&gt;="&amp;'Display 730 &amp; 1200'!$AN$12,#REF!,"&lt;="&amp;'Display 730 &amp; 1200'!$AN$11))</f>
        <v>#REF!</v>
      </c>
    </row>
    <row r="156" spans="1:5">
      <c r="A156" t="str">
        <f>IF(INDEX('Display 730 &amp; 1200'!$A:$A,ROW())="","",INDEX('Display 730 &amp; 1200'!$A:$A,ROW()))</f>
        <v>TANGERANG唐格朗</v>
      </c>
      <c r="B156" t="str">
        <f>IF(INDEX('Display 730 &amp; 1200'!$B:$B,ROW())="","",INDEX('Display 730 &amp; 1200'!$B:$B,ROW()))</f>
        <v>HASANUDIN</v>
      </c>
      <c r="C156" t="str">
        <f>IF(INDEX('Display 730 &amp; 1200'!$D:$D,ROW())="","",INDEX('Display 730 &amp; 1200'!$D:$D,ROW()))</f>
        <v>PANIMBANG</v>
      </c>
      <c r="D156" t="e">
        <f>IF($C156="",0,SUMIFS(#REF!,#REF!,$C156,#REF!,"&gt;="&amp;'Display 730 &amp; 1200'!$AN$10,#REF!,"&lt;="&amp;'Display 730 &amp; 1200'!$AN$9))</f>
        <v>#REF!</v>
      </c>
      <c r="E156" t="e">
        <f>IF($C156="",0,SUMIFS(#REF!,#REF!,$C156,#REF!,"&gt;="&amp;'Display 730 &amp; 1200'!$AN$12,#REF!,"&lt;="&amp;'Display 730 &amp; 1200'!$AN$11))</f>
        <v>#REF!</v>
      </c>
    </row>
    <row r="157" spans="1:5">
      <c r="A157" t="str">
        <f>IF(INDEX('Display 730 &amp; 1200'!$A:$A,ROW())="","",INDEX('Display 730 &amp; 1200'!$A:$A,ROW()))</f>
        <v>TANGERANG唐格朗</v>
      </c>
      <c r="B157" t="str">
        <f>IF(INDEX('Display 730 &amp; 1200'!$B:$B,ROW())="","",INDEX('Display 730 &amp; 1200'!$B:$B,ROW()))</f>
        <v>-</v>
      </c>
      <c r="C157" t="str">
        <f>IF(INDEX('Display 730 &amp; 1200'!$D:$D,ROW())="","",INDEX('Display 730 &amp; 1200'!$D:$D,ROW()))</f>
        <v>CIBALIUNG</v>
      </c>
      <c r="D157" t="e">
        <f>IF($C157="",0,SUMIFS(#REF!,#REF!,$C157,#REF!,"&gt;="&amp;'Display 730 &amp; 1200'!$AN$10,#REF!,"&lt;="&amp;'Display 730 &amp; 1200'!$AN$9))</f>
        <v>#REF!</v>
      </c>
      <c r="E157" t="e">
        <f>IF($C157="",0,SUMIFS(#REF!,#REF!,$C157,#REF!,"&gt;="&amp;'Display 730 &amp; 1200'!$AN$12,#REF!,"&lt;="&amp;'Display 730 &amp; 1200'!$AN$11))</f>
        <v>#REF!</v>
      </c>
    </row>
    <row r="158" spans="1:5">
      <c r="A158" t="str">
        <f>IF(INDEX('Display 730 &amp; 1200'!$A:$A,ROW())="","",INDEX('Display 730 &amp; 1200'!$A:$A,ROW()))</f>
        <v>TANGERANG唐格朗</v>
      </c>
      <c r="B158" t="str">
        <f>IF(INDEX('Display 730 &amp; 1200'!$B:$B,ROW())="","",INDEX('Display 730 &amp; 1200'!$B:$B,ROW()))</f>
        <v>HASANUDIN</v>
      </c>
      <c r="C158" t="str">
        <f>IF(INDEX('Display 730 &amp; 1200'!$D:$D,ROW())="","",INDEX('Display 730 &amp; 1200'!$D:$D,ROW()))</f>
        <v>CIKEUSIK</v>
      </c>
      <c r="D158" t="e">
        <f>IF($C158="",0,SUMIFS(#REF!,#REF!,$C158,#REF!,"&gt;="&amp;'Display 730 &amp; 1200'!$AN$10,#REF!,"&lt;="&amp;'Display 730 &amp; 1200'!$AN$9))</f>
        <v>#REF!</v>
      </c>
      <c r="E158" t="e">
        <f>IF($C158="",0,SUMIFS(#REF!,#REF!,$C158,#REF!,"&gt;="&amp;'Display 730 &amp; 1200'!$AN$12,#REF!,"&lt;="&amp;'Display 730 &amp; 1200'!$AN$11))</f>
        <v>#REF!</v>
      </c>
    </row>
    <row r="159" spans="1:5">
      <c r="A159" t="str">
        <f>IF(INDEX('Display 730 &amp; 1200'!$A:$A,ROW())="","",INDEX('Display 730 &amp; 1200'!$A:$A,ROW()))</f>
        <v>TANGERANG唐格朗</v>
      </c>
      <c r="B159" t="str">
        <f>IF(INDEX('Display 730 &amp; 1200'!$B:$B,ROW())="","",INDEX('Display 730 &amp; 1200'!$B:$B,ROW()))</f>
        <v>HASANUDIN</v>
      </c>
      <c r="C159" t="str">
        <f>IF(INDEX('Display 730 &amp; 1200'!$D:$D,ROW())="","",INDEX('Display 730 &amp; 1200'!$D:$D,ROW()))</f>
        <v>CILANGKAHAN</v>
      </c>
      <c r="D159" t="e">
        <f>IF($C159="",0,SUMIFS(#REF!,#REF!,$C159,#REF!,"&gt;="&amp;'Display 730 &amp; 1200'!$AN$10,#REF!,"&lt;="&amp;'Display 730 &amp; 1200'!$AN$9))</f>
        <v>#REF!</v>
      </c>
      <c r="E159" t="e">
        <f>IF($C159="",0,SUMIFS(#REF!,#REF!,$C159,#REF!,"&gt;="&amp;'Display 730 &amp; 1200'!$AN$12,#REF!,"&lt;="&amp;'Display 730 &amp; 1200'!$AN$11))</f>
        <v>#REF!</v>
      </c>
    </row>
    <row r="160" spans="1:5">
      <c r="A160" t="str">
        <f>IF(INDEX('Display 730 &amp; 1200'!$A:$A,ROW())="","",INDEX('Display 730 &amp; 1200'!$A:$A,ROW()))</f>
        <v>TANGERANG唐格朗</v>
      </c>
      <c r="B160" t="str">
        <f>IF(INDEX('Display 730 &amp; 1200'!$B:$B,ROW())="","",INDEX('Display 730 &amp; 1200'!$B:$B,ROW()))</f>
        <v>HASANUDIN</v>
      </c>
      <c r="C160" t="str">
        <f>IF(INDEX('Display 730 &amp; 1200'!$D:$D,ROW())="","",INDEX('Display 730 &amp; 1200'!$D:$D,ROW()))</f>
        <v>SUDIRMAN_LABUAN</v>
      </c>
      <c r="D160" t="e">
        <f>IF($C160="",0,SUMIFS(#REF!,#REF!,$C160,#REF!,"&gt;="&amp;'Display 730 &amp; 1200'!$AN$10,#REF!,"&lt;="&amp;'Display 730 &amp; 1200'!$AN$9))</f>
        <v>#REF!</v>
      </c>
      <c r="E160" t="e">
        <f>IF($C160="",0,SUMIFS(#REF!,#REF!,$C160,#REF!,"&gt;="&amp;'Display 730 &amp; 1200'!$AN$12,#REF!,"&lt;="&amp;'Display 730 &amp; 1200'!$AN$11))</f>
        <v>#REF!</v>
      </c>
    </row>
    <row r="161" spans="1:5">
      <c r="A161" t="str">
        <f>IF(INDEX('Display 730 &amp; 1200'!$A:$A,ROW())="","",INDEX('Display 730 &amp; 1200'!$A:$A,ROW()))</f>
        <v>TANGERANG唐格朗</v>
      </c>
      <c r="B161" t="str">
        <f>IF(INDEX('Display 730 &amp; 1200'!$B:$B,ROW())="","",INDEX('Display 730 &amp; 1200'!$B:$B,ROW()))</f>
        <v>HASANUDIN</v>
      </c>
      <c r="C161" t="str">
        <f>IF(INDEX('Display 730 &amp; 1200'!$D:$D,ROW())="","",INDEX('Display 730 &amp; 1200'!$D:$D,ROW()))</f>
        <v>GAJRUG</v>
      </c>
      <c r="D161" t="e">
        <f>IF($C161="",0,SUMIFS(#REF!,#REF!,$C161,#REF!,"&gt;="&amp;'Display 730 &amp; 1200'!$AN$10,#REF!,"&lt;="&amp;'Display 730 &amp; 1200'!$AN$9))</f>
        <v>#REF!</v>
      </c>
      <c r="E161" t="e">
        <f>IF($C161="",0,SUMIFS(#REF!,#REF!,$C161,#REF!,"&gt;="&amp;'Display 730 &amp; 1200'!$AN$12,#REF!,"&lt;="&amp;'Display 730 &amp; 1200'!$AN$11))</f>
        <v>#REF!</v>
      </c>
    </row>
    <row r="162" spans="1:5">
      <c r="A162" t="str">
        <f>IF(INDEX('Display 730 &amp; 1200'!$A:$A,ROW())="","",INDEX('Display 730 &amp; 1200'!$A:$A,ROW()))</f>
        <v>TANGERANG唐格朗</v>
      </c>
      <c r="B162" t="str">
        <f>IF(INDEX('Display 730 &amp; 1200'!$B:$B,ROW())="","",INDEX('Display 730 &amp; 1200'!$B:$B,ROW()))</f>
        <v>HASANUDIN</v>
      </c>
      <c r="C162" t="str">
        <f>IF(INDEX('Display 730 &amp; 1200'!$D:$D,ROW())="","",INDEX('Display 730 &amp; 1200'!$D:$D,ROW()))</f>
        <v>LEUWIDAMAR</v>
      </c>
      <c r="D162" t="e">
        <f>IF($C162="",0,SUMIFS(#REF!,#REF!,$C162,#REF!,"&gt;="&amp;'Display 730 &amp; 1200'!$AN$10,#REF!,"&lt;="&amp;'Display 730 &amp; 1200'!$AN$9))</f>
        <v>#REF!</v>
      </c>
      <c r="E162" t="e">
        <f>IF($C162="",0,SUMIFS(#REF!,#REF!,$C162,#REF!,"&gt;="&amp;'Display 730 &amp; 1200'!$AN$12,#REF!,"&lt;="&amp;'Display 730 &amp; 1200'!$AN$11))</f>
        <v>#REF!</v>
      </c>
    </row>
    <row r="163" spans="1:5">
      <c r="A163" t="str">
        <f>IF(INDEX('Display 730 &amp; 1200'!$A:$A,ROW())="","",INDEX('Display 730 &amp; 1200'!$A:$A,ROW()))</f>
        <v>TANGERANG唐格朗</v>
      </c>
      <c r="B163" t="str">
        <f>IF(INDEX('Display 730 &amp; 1200'!$B:$B,ROW())="","",INDEX('Display 730 &amp; 1200'!$B:$B,ROW()))</f>
        <v>HASANUDIN</v>
      </c>
      <c r="C163" t="str">
        <f>IF(INDEX('Display 730 &amp; 1200'!$D:$D,ROW())="","",INDEX('Display 730 &amp; 1200'!$D:$D,ROW()))</f>
        <v>SUKANAGARA_JAYA</v>
      </c>
      <c r="D163" t="e">
        <f>IF($C163="",0,SUMIFS(#REF!,#REF!,$C163,#REF!,"&gt;="&amp;'Display 730 &amp; 1200'!$AN$10,#REF!,"&lt;="&amp;'Display 730 &amp; 1200'!$AN$9))</f>
        <v>#REF!</v>
      </c>
      <c r="E163" t="e">
        <f>IF($C163="",0,SUMIFS(#REF!,#REF!,$C163,#REF!,"&gt;="&amp;'Display 730 &amp; 1200'!$AN$12,#REF!,"&lt;="&amp;'Display 730 &amp; 1200'!$AN$11))</f>
        <v>#REF!</v>
      </c>
    </row>
    <row r="164" spans="1:5">
      <c r="A164" t="str">
        <f>IF(INDEX('Display 730 &amp; 1200'!$A:$A,ROW())="","",INDEX('Display 730 &amp; 1200'!$A:$A,ROW()))</f>
        <v>TANGERANG唐格朗</v>
      </c>
      <c r="B164" t="str">
        <f>IF(INDEX('Display 730 &amp; 1200'!$B:$B,ROW())="","",INDEX('Display 730 &amp; 1200'!$B:$B,ROW()))</f>
        <v>HASANUDIN</v>
      </c>
      <c r="C164" t="str">
        <f>IF(INDEX('Display 730 &amp; 1200'!$D:$D,ROW())="","",INDEX('Display 730 &amp; 1200'!$D:$D,ROW()))</f>
        <v>MAJASARI_PANDEGLANG</v>
      </c>
      <c r="D164" t="e">
        <f>IF($C164="",0,SUMIFS(#REF!,#REF!,$C164,#REF!,"&gt;="&amp;'Display 730 &amp; 1200'!$AN$10,#REF!,"&lt;="&amp;'Display 730 &amp; 1200'!$AN$9))</f>
        <v>#REF!</v>
      </c>
      <c r="E164" t="e">
        <f>IF($C164="",0,SUMIFS(#REF!,#REF!,$C164,#REF!,"&gt;="&amp;'Display 730 &amp; 1200'!$AN$12,#REF!,"&lt;="&amp;'Display 730 &amp; 1200'!$AN$11))</f>
        <v>#REF!</v>
      </c>
    </row>
    <row r="165" spans="1:5">
      <c r="A165" t="str">
        <f>IF(INDEX('Display 730 &amp; 1200'!$A:$A,ROW())="","",INDEX('Display 730 &amp; 1200'!$A:$A,ROW()))</f>
        <v>TANGERANG唐格朗</v>
      </c>
      <c r="B165" t="str">
        <f>IF(INDEX('Display 730 &amp; 1200'!$B:$B,ROW())="","",INDEX('Display 730 &amp; 1200'!$B:$B,ROW()))</f>
        <v>HASANUDIN</v>
      </c>
      <c r="C165" t="str">
        <f>IF(INDEX('Display 730 &amp; 1200'!$D:$D,ROW())="","",INDEX('Display 730 &amp; 1200'!$D:$D,ROW()))</f>
        <v>BANJAR_KENCANA</v>
      </c>
      <c r="D165" t="e">
        <f>IF($C165="",0,SUMIFS(#REF!,#REF!,$C165,#REF!,"&gt;="&amp;'Display 730 &amp; 1200'!$AN$10,#REF!,"&lt;="&amp;'Display 730 &amp; 1200'!$AN$9))</f>
        <v>#REF!</v>
      </c>
      <c r="E165" t="e">
        <f>IF($C165="",0,SUMIFS(#REF!,#REF!,$C165,#REF!,"&gt;="&amp;'Display 730 &amp; 1200'!$AN$12,#REF!,"&lt;="&amp;'Display 730 &amp; 1200'!$AN$11))</f>
        <v>#REF!</v>
      </c>
    </row>
    <row r="166" spans="1:5">
      <c r="A166" t="str">
        <f>IF(INDEX('Display 730 &amp; 1200'!$A:$A,ROW())="","",INDEX('Display 730 &amp; 1200'!$A:$A,ROW()))</f>
        <v>TANGERANG唐格朗</v>
      </c>
      <c r="B166" t="str">
        <f>IF(INDEX('Display 730 &amp; 1200'!$B:$B,ROW())="","",INDEX('Display 730 &amp; 1200'!$B:$B,ROW()))</f>
        <v>HASANUDIN</v>
      </c>
      <c r="C166" t="str">
        <f>IF(INDEX('Display 730 &amp; 1200'!$D:$D,ROW())="","",INDEX('Display 730 &amp; 1200'!$D:$D,ROW()))</f>
        <v>CIKULUR</v>
      </c>
      <c r="D166" t="e">
        <f>IF($C166="",0,SUMIFS(#REF!,#REF!,$C166,#REF!,"&gt;="&amp;'Display 730 &amp; 1200'!$AN$10,#REF!,"&lt;="&amp;'Display 730 &amp; 1200'!$AN$9))</f>
        <v>#REF!</v>
      </c>
      <c r="E166" t="e">
        <f>IF($C166="",0,SUMIFS(#REF!,#REF!,$C166,#REF!,"&gt;="&amp;'Display 730 &amp; 1200'!$AN$12,#REF!,"&lt;="&amp;'Display 730 &amp; 1200'!$AN$11))</f>
        <v>#REF!</v>
      </c>
    </row>
    <row r="167" spans="1:5">
      <c r="A167" t="str">
        <f>IF(INDEX('Display 730 &amp; 1200'!$A:$A,ROW())="","",INDEX('Display 730 &amp; 1200'!$A:$A,ROW()))</f>
        <v>TANGERANG唐格朗</v>
      </c>
      <c r="B167" t="str">
        <f>IF(INDEX('Display 730 &amp; 1200'!$B:$B,ROW())="","",INDEX('Display 730 &amp; 1200'!$B:$B,ROW()))</f>
        <v>HASANUDIN</v>
      </c>
      <c r="C167" t="str">
        <f>IF(INDEX('Display 730 &amp; 1200'!$D:$D,ROW())="","",INDEX('Display 730 &amp; 1200'!$D:$D,ROW()))</f>
        <v>CITRA_MAJA</v>
      </c>
      <c r="D167" t="e">
        <f>IF($C167="",0,SUMIFS(#REF!,#REF!,$C167,#REF!,"&gt;="&amp;'Display 730 &amp; 1200'!$AN$10,#REF!,"&lt;="&amp;'Display 730 &amp; 1200'!$AN$9))</f>
        <v>#REF!</v>
      </c>
      <c r="E167" t="e">
        <f>IF($C167="",0,SUMIFS(#REF!,#REF!,$C167,#REF!,"&gt;="&amp;'Display 730 &amp; 1200'!$AN$12,#REF!,"&lt;="&amp;'Display 730 &amp; 1200'!$AN$11))</f>
        <v>#REF!</v>
      </c>
    </row>
    <row r="168" spans="1:5">
      <c r="A168" t="str">
        <f>IF(INDEX('Display 730 &amp; 1200'!$A:$A,ROW())="","",INDEX('Display 730 &amp; 1200'!$A:$A,ROW()))</f>
        <v>TANGERANG唐格朗</v>
      </c>
      <c r="B168" t="str">
        <f>IF(INDEX('Display 730 &amp; 1200'!$B:$B,ROW())="","",INDEX('Display 730 &amp; 1200'!$B:$B,ROW()))</f>
        <v>HASANUDIN</v>
      </c>
      <c r="C168" t="str">
        <f>IF(INDEX('Display 730 &amp; 1200'!$D:$D,ROW())="","",INDEX('Display 730 &amp; 1200'!$D:$D,ROW()))</f>
        <v>CILELES_KENCANA</v>
      </c>
      <c r="D168" t="e">
        <f>IF($C168="",0,SUMIFS(#REF!,#REF!,$C168,#REF!,"&gt;="&amp;'Display 730 &amp; 1200'!$AN$10,#REF!,"&lt;="&amp;'Display 730 &amp; 1200'!$AN$9))</f>
        <v>#REF!</v>
      </c>
      <c r="E168" t="e">
        <f>IF($C168="",0,SUMIFS(#REF!,#REF!,$C168,#REF!,"&gt;="&amp;'Display 730 &amp; 1200'!$AN$12,#REF!,"&lt;="&amp;'Display 730 &amp; 1200'!$AN$11))</f>
        <v>#REF!</v>
      </c>
    </row>
    <row r="169" spans="1:5">
      <c r="A169" t="str">
        <f>IF(INDEX('Display 730 &amp; 1200'!$A:$A,ROW())="","",INDEX('Display 730 &amp; 1200'!$A:$A,ROW()))</f>
        <v>TANGERANG唐格朗</v>
      </c>
      <c r="B169" t="str">
        <f>IF(INDEX('Display 730 &amp; 1200'!$B:$B,ROW())="","",INDEX('Display 730 &amp; 1200'!$B:$B,ROW()))</f>
        <v>HASANUDIN</v>
      </c>
      <c r="C169" t="str">
        <f>IF(INDEX('Display 730 &amp; 1200'!$D:$D,ROW())="","",INDEX('Display 730 &amp; 1200'!$D:$D,ROW()))</f>
        <v>WARUNG_BANTEN</v>
      </c>
      <c r="D169" t="e">
        <f>IF($C169="",0,SUMIFS(#REF!,#REF!,$C169,#REF!,"&gt;="&amp;'Display 730 &amp; 1200'!$AN$10,#REF!,"&lt;="&amp;'Display 730 &amp; 1200'!$AN$9))</f>
        <v>#REF!</v>
      </c>
      <c r="E169" t="e">
        <f>IF($C169="",0,SUMIFS(#REF!,#REF!,$C169,#REF!,"&gt;="&amp;'Display 730 &amp; 1200'!$AN$12,#REF!,"&lt;="&amp;'Display 730 &amp; 1200'!$AN$11))</f>
        <v>#REF!</v>
      </c>
    </row>
    <row r="170" spans="1:5">
      <c r="A170" t="str">
        <f>IF(INDEX('Display 730 &amp; 1200'!$A:$A,ROW())="","",INDEX('Display 730 &amp; 1200'!$A:$A,ROW()))</f>
        <v>TANGERANG唐格朗</v>
      </c>
      <c r="B170" t="str">
        <f>IF(INDEX('Display 730 &amp; 1200'!$B:$B,ROW())="","",INDEX('Display 730 &amp; 1200'!$B:$B,ROW()))</f>
        <v>HASANUDIN</v>
      </c>
      <c r="C170" t="str">
        <f>IF(INDEX('Display 730 &amp; 1200'!$D:$D,ROW())="","",INDEX('Display 730 &amp; 1200'!$D:$D,ROW()))</f>
        <v>MUNJUL_FLAMBOYANT</v>
      </c>
      <c r="D170" t="e">
        <f>IF($C170="",0,SUMIFS(#REF!,#REF!,$C170,#REF!,"&gt;="&amp;'Display 730 &amp; 1200'!$AN$10,#REF!,"&lt;="&amp;'Display 730 &amp; 1200'!$AN$9))</f>
        <v>#REF!</v>
      </c>
      <c r="E170" t="e">
        <f>IF($C170="",0,SUMIFS(#REF!,#REF!,$C170,#REF!,"&gt;="&amp;'Display 730 &amp; 1200'!$AN$12,#REF!,"&lt;="&amp;'Display 730 &amp; 1200'!$AN$11))</f>
        <v>#REF!</v>
      </c>
    </row>
    <row r="171" spans="1:5">
      <c r="A171" t="str">
        <f>IF(INDEX('Display 730 &amp; 1200'!$A:$A,ROW())="","",INDEX('Display 730 &amp; 1200'!$A:$A,ROW()))</f>
        <v>TANGERANG唐格朗</v>
      </c>
      <c r="B171" t="str">
        <f>IF(INDEX('Display 730 &amp; 1200'!$B:$B,ROW())="","",INDEX('Display 730 &amp; 1200'!$B:$B,ROW()))</f>
        <v>HASANUDIN</v>
      </c>
      <c r="C171" t="str">
        <f>IF(INDEX('Display 730 &amp; 1200'!$D:$D,ROW())="","",INDEX('Display 730 &amp; 1200'!$D:$D,ROW()))</f>
        <v>CIGADUNG_INOVASI</v>
      </c>
      <c r="D171" t="e">
        <f>IF($C171="",0,SUMIFS(#REF!,#REF!,$C171,#REF!,"&gt;="&amp;'Display 730 &amp; 1200'!$AN$10,#REF!,"&lt;="&amp;'Display 730 &amp; 1200'!$AN$9))</f>
        <v>#REF!</v>
      </c>
      <c r="E171" t="e">
        <f>IF($C171="",0,SUMIFS(#REF!,#REF!,$C171,#REF!,"&gt;="&amp;'Display 730 &amp; 1200'!$AN$12,#REF!,"&lt;="&amp;'Display 730 &amp; 1200'!$AN$11))</f>
        <v>#REF!</v>
      </c>
    </row>
    <row r="172" spans="1:5">
      <c r="A172" t="str">
        <f>IF(INDEX('Display 730 &amp; 1200'!$A:$A,ROW())="","",INDEX('Display 730 &amp; 1200'!$A:$A,ROW()))</f>
        <v>TANGERANG唐格朗</v>
      </c>
      <c r="B172" t="str">
        <f>IF(INDEX('Display 730 &amp; 1200'!$B:$B,ROW())="","",INDEX('Display 730 &amp; 1200'!$B:$B,ROW()))</f>
        <v>HASANUDIN</v>
      </c>
      <c r="C172" t="str">
        <f>IF(INDEX('Display 730 &amp; 1200'!$D:$D,ROW())="","",INDEX('Display 730 &amp; 1200'!$D:$D,ROW()))</f>
        <v>MANDALA_RANGKAS</v>
      </c>
      <c r="D172" t="e">
        <f>IF($C172="",0,SUMIFS(#REF!,#REF!,$C172,#REF!,"&gt;="&amp;'Display 730 &amp; 1200'!$AN$10,#REF!,"&lt;="&amp;'Display 730 &amp; 1200'!$AN$9))</f>
        <v>#REF!</v>
      </c>
      <c r="E172" t="e">
        <f>IF($C172="",0,SUMIFS(#REF!,#REF!,$C172,#REF!,"&gt;="&amp;'Display 730 &amp; 1200'!$AN$12,#REF!,"&lt;="&amp;'Display 730 &amp; 1200'!$AN$11))</f>
        <v>#REF!</v>
      </c>
    </row>
    <row r="173" spans="1:5">
      <c r="A173" t="str">
        <f>IF(INDEX('Display 730 &amp; 1200'!$A:$A,ROW())="","",INDEX('Display 730 &amp; 1200'!$A:$A,ROW()))</f>
        <v>TANGERANG唐格朗</v>
      </c>
      <c r="B173" t="str">
        <f>IF(INDEX('Display 730 &amp; 1200'!$B:$B,ROW())="","",INDEX('Display 730 &amp; 1200'!$B:$B,ROW()))</f>
        <v>HASANUDIN</v>
      </c>
      <c r="C173" t="str">
        <f>IF(INDEX('Display 730 &amp; 1200'!$D:$D,ROW())="","",INDEX('Display 730 &amp; 1200'!$D:$D,ROW()))</f>
        <v>CIMANUK</v>
      </c>
      <c r="D173" t="e">
        <f>IF($C173="",0,SUMIFS(#REF!,#REF!,$C173,#REF!,"&gt;="&amp;'Display 730 &amp; 1200'!$AN$10,#REF!,"&lt;="&amp;'Display 730 &amp; 1200'!$AN$9))</f>
        <v>#REF!</v>
      </c>
      <c r="E173" t="e">
        <f>IF($C173="",0,SUMIFS(#REF!,#REF!,$C173,#REF!,"&gt;="&amp;'Display 730 &amp; 1200'!$AN$12,#REF!,"&lt;="&amp;'Display 730 &amp; 1200'!$AN$11))</f>
        <v>#REF!</v>
      </c>
    </row>
    <row r="174" spans="1:5">
      <c r="A174" t="str">
        <f>IF(INDEX('Display 730 &amp; 1200'!$A:$A,ROW())="","",INDEX('Display 730 &amp; 1200'!$A:$A,ROW()))</f>
        <v>TANGERANG唐格朗</v>
      </c>
      <c r="B174" t="str">
        <f>IF(INDEX('Display 730 &amp; 1200'!$B:$B,ROW())="","",INDEX('Display 730 &amp; 1200'!$B:$B,ROW()))</f>
        <v>HASANUDIN</v>
      </c>
      <c r="C174" t="str">
        <f>IF(INDEX('Display 730 &amp; 1200'!$D:$D,ROW())="","",INDEX('Display 730 &amp; 1200'!$D:$D,ROW()))</f>
        <v>WANASALAM</v>
      </c>
      <c r="D174" t="e">
        <f>IF($C174="",0,SUMIFS(#REF!,#REF!,$C174,#REF!,"&gt;="&amp;'Display 730 &amp; 1200'!$AN$10,#REF!,"&lt;="&amp;'Display 730 &amp; 1200'!$AN$9))</f>
        <v>#REF!</v>
      </c>
      <c r="E174" t="e">
        <f>IF($C174="",0,SUMIFS(#REF!,#REF!,$C174,#REF!,"&gt;="&amp;'Display 730 &amp; 1200'!$AN$12,#REF!,"&lt;="&amp;'Display 730 &amp; 1200'!$AN$11))</f>
        <v>#REF!</v>
      </c>
    </row>
    <row r="175" spans="1:5">
      <c r="A175" t="str">
        <f>IF(INDEX('Display 730 &amp; 1200'!$A:$A,ROW())="","",INDEX('Display 730 &amp; 1200'!$A:$A,ROW()))</f>
        <v>TANGERANG唐格朗</v>
      </c>
      <c r="B175" t="str">
        <f>IF(INDEX('Display 730 &amp; 1200'!$B:$B,ROW())="","",INDEX('Display 730 &amp; 1200'!$B:$B,ROW()))</f>
        <v>HASANUDIN</v>
      </c>
      <c r="C175" t="str">
        <f>IF(INDEX('Display 730 &amp; 1200'!$D:$D,ROW())="","",INDEX('Display 730 &amp; 1200'!$D:$D,ROW()))</f>
        <v>MENES</v>
      </c>
      <c r="D175" t="e">
        <f>IF($C175="",0,SUMIFS(#REF!,#REF!,$C175,#REF!,"&gt;="&amp;'Display 730 &amp; 1200'!$AN$10,#REF!,"&lt;="&amp;'Display 730 &amp; 1200'!$AN$9))</f>
        <v>#REF!</v>
      </c>
      <c r="E175" t="e">
        <f>IF($C175="",0,SUMIFS(#REF!,#REF!,$C175,#REF!,"&gt;="&amp;'Display 730 &amp; 1200'!$AN$12,#REF!,"&lt;="&amp;'Display 730 &amp; 1200'!$AN$11))</f>
        <v>#REF!</v>
      </c>
    </row>
    <row r="176" spans="1:5">
      <c r="A176" t="str">
        <f>IF(INDEX('Display 730 &amp; 1200'!$A:$A,ROW())="","",INDEX('Display 730 &amp; 1200'!$A:$A,ROW()))</f>
        <v>TANGERANG唐格朗</v>
      </c>
      <c r="B176" t="str">
        <f>IF(INDEX('Display 730 &amp; 1200'!$B:$B,ROW())="","",INDEX('Display 730 &amp; 1200'!$B:$B,ROW()))</f>
        <v>JAYA</v>
      </c>
      <c r="C176" t="str">
        <f>IF(INDEX('Display 730 &amp; 1200'!$D:$D,ROW())="","",INDEX('Display 730 &amp; 1200'!$D:$D,ROW()))</f>
        <v>INFINITY_BIZPARK</v>
      </c>
      <c r="D176" t="e">
        <f>IF($C176="",0,SUMIFS(#REF!,#REF!,$C176,#REF!,"&gt;="&amp;'Display 730 &amp; 1200'!$AN$10,#REF!,"&lt;="&amp;'Display 730 &amp; 1200'!$AN$9))</f>
        <v>#REF!</v>
      </c>
      <c r="E176" t="e">
        <f>IF($C176="",0,SUMIFS(#REF!,#REF!,$C176,#REF!,"&gt;="&amp;'Display 730 &amp; 1200'!$AN$12,#REF!,"&lt;="&amp;'Display 730 &amp; 1200'!$AN$11))</f>
        <v>#REF!</v>
      </c>
    </row>
    <row r="177" spans="1:5">
      <c r="A177" t="str">
        <f>IF(INDEX('Display 730 &amp; 1200'!$A:$A,ROW())="","",INDEX('Display 730 &amp; 1200'!$A:$A,ROW()))</f>
        <v>TANGERANG唐格朗</v>
      </c>
      <c r="B177" t="str">
        <f>IF(INDEX('Display 730 &amp; 1200'!$B:$B,ROW())="","",INDEX('Display 730 &amp; 1200'!$B:$B,ROW()))</f>
        <v>JAYA</v>
      </c>
      <c r="C177" t="str">
        <f>IF(INDEX('Display 730 &amp; 1200'!$D:$D,ROW())="","",INDEX('Display 730 &amp; 1200'!$D:$D,ROW()))</f>
        <v>WANAKERTA_SINJAY</v>
      </c>
      <c r="D177" t="e">
        <f>IF($C177="",0,SUMIFS(#REF!,#REF!,$C177,#REF!,"&gt;="&amp;'Display 730 &amp; 1200'!$AN$10,#REF!,"&lt;="&amp;'Display 730 &amp; 1200'!$AN$9))</f>
        <v>#REF!</v>
      </c>
      <c r="E177" t="e">
        <f>IF($C177="",0,SUMIFS(#REF!,#REF!,$C177,#REF!,"&gt;="&amp;'Display 730 &amp; 1200'!$AN$12,#REF!,"&lt;="&amp;'Display 730 &amp; 1200'!$AN$11))</f>
        <v>#REF!</v>
      </c>
    </row>
    <row r="178" spans="1:5">
      <c r="A178" t="str">
        <f>IF(INDEX('Display 730 &amp; 1200'!$A:$A,ROW())="","",INDEX('Display 730 &amp; 1200'!$A:$A,ROW()))</f>
        <v>TANGERANG唐格朗</v>
      </c>
      <c r="B178" t="str">
        <f>IF(INDEX('Display 730 &amp; 1200'!$B:$B,ROW())="","",INDEX('Display 730 &amp; 1200'!$B:$B,ROW()))</f>
        <v>JAYA</v>
      </c>
      <c r="C178" t="str">
        <f>IF(INDEX('Display 730 &amp; 1200'!$D:$D,ROW())="","",INDEX('Display 730 &amp; 1200'!$D:$D,ROW()))</f>
        <v>PANGKALAN_TELUKNAGA</v>
      </c>
      <c r="D178" t="e">
        <f>IF($C178="",0,SUMIFS(#REF!,#REF!,$C178,#REF!,"&gt;="&amp;'Display 730 &amp; 1200'!$AN$10,#REF!,"&lt;="&amp;'Display 730 &amp; 1200'!$AN$9))</f>
        <v>#REF!</v>
      </c>
      <c r="E178" t="e">
        <f>IF($C178="",0,SUMIFS(#REF!,#REF!,$C178,#REF!,"&gt;="&amp;'Display 730 &amp; 1200'!$AN$12,#REF!,"&lt;="&amp;'Display 730 &amp; 1200'!$AN$11))</f>
        <v>#REF!</v>
      </c>
    </row>
    <row r="179" spans="1:5">
      <c r="A179" t="str">
        <f>IF(INDEX('Display 730 &amp; 1200'!$A:$A,ROW())="","",INDEX('Display 730 &amp; 1200'!$A:$A,ROW()))</f>
        <v>TANGERANG唐格朗</v>
      </c>
      <c r="B179" t="str">
        <f>IF(INDEX('Display 730 &amp; 1200'!$B:$B,ROW())="","",INDEX('Display 730 &amp; 1200'!$B:$B,ROW()))</f>
        <v>JAYA</v>
      </c>
      <c r="C179" t="str">
        <f>IF(INDEX('Display 730 &amp; 1200'!$D:$D,ROW())="","",INDEX('Display 730 &amp; 1200'!$D:$D,ROW()))</f>
        <v>DC_SEPATAN</v>
      </c>
      <c r="D179" t="e">
        <f>IF($C179="",0,SUMIFS(#REF!,#REF!,$C179,#REF!,"&gt;="&amp;'Display 730 &amp; 1200'!$AN$10,#REF!,"&lt;="&amp;'Display 730 &amp; 1200'!$AN$9))</f>
        <v>#REF!</v>
      </c>
      <c r="E179" t="e">
        <f>IF($C179="",0,SUMIFS(#REF!,#REF!,$C179,#REF!,"&gt;="&amp;'Display 730 &amp; 1200'!$AN$12,#REF!,"&lt;="&amp;'Display 730 &amp; 1200'!$AN$11))</f>
        <v>#REF!</v>
      </c>
    </row>
    <row r="180" spans="1:5">
      <c r="A180" t="str">
        <f>IF(INDEX('Display 730 &amp; 1200'!$A:$A,ROW())="","",INDEX('Display 730 &amp; 1200'!$A:$A,ROW()))</f>
        <v>TANGERANG唐格朗</v>
      </c>
      <c r="B180" t="str">
        <f>IF(INDEX('Display 730 &amp; 1200'!$B:$B,ROW())="","",INDEX('Display 730 &amp; 1200'!$B:$B,ROW()))</f>
        <v>JAYA</v>
      </c>
      <c r="C180" t="str">
        <f>IF(INDEX('Display 730 &amp; 1200'!$D:$D,ROW())="","",INDEX('Display 730 &amp; 1200'!$D:$D,ROW()))</f>
        <v>RAJEG</v>
      </c>
      <c r="D180" t="e">
        <f>IF($C180="",0,SUMIFS(#REF!,#REF!,$C180,#REF!,"&gt;="&amp;'Display 730 &amp; 1200'!$AN$10,#REF!,"&lt;="&amp;'Display 730 &amp; 1200'!$AN$9))</f>
        <v>#REF!</v>
      </c>
      <c r="E180" t="e">
        <f>IF($C180="",0,SUMIFS(#REF!,#REF!,$C180,#REF!,"&gt;="&amp;'Display 730 &amp; 1200'!$AN$12,#REF!,"&lt;="&amp;'Display 730 &amp; 1200'!$AN$11))</f>
        <v>#REF!</v>
      </c>
    </row>
    <row r="181" spans="1:5">
      <c r="A181" t="str">
        <f>IF(INDEX('Display 730 &amp; 1200'!$A:$A,ROW())="","",INDEX('Display 730 &amp; 1200'!$A:$A,ROW()))</f>
        <v>TANGERANG唐格朗</v>
      </c>
      <c r="B181" t="str">
        <f>IF(INDEX('Display 730 &amp; 1200'!$B:$B,ROW())="","",INDEX('Display 730 &amp; 1200'!$B:$B,ROW()))</f>
        <v>JAYA</v>
      </c>
      <c r="C181" t="str">
        <f>IF(INDEX('Display 730 &amp; 1200'!$D:$D,ROW())="","",INDEX('Display 730 &amp; 1200'!$D:$D,ROW()))</f>
        <v>MAUK_2</v>
      </c>
      <c r="D181" t="e">
        <f>IF($C181="",0,SUMIFS(#REF!,#REF!,$C181,#REF!,"&gt;="&amp;'Display 730 &amp; 1200'!$AN$10,#REF!,"&lt;="&amp;'Display 730 &amp; 1200'!$AN$9))</f>
        <v>#REF!</v>
      </c>
      <c r="E181" t="e">
        <f>IF($C181="",0,SUMIFS(#REF!,#REF!,$C181,#REF!,"&gt;="&amp;'Display 730 &amp; 1200'!$AN$12,#REF!,"&lt;="&amp;'Display 730 &amp; 1200'!$AN$11))</f>
        <v>#REF!</v>
      </c>
    </row>
    <row r="182" spans="1:5">
      <c r="A182" t="str">
        <f>IF(INDEX('Display 730 &amp; 1200'!$A:$A,ROW())="","",INDEX('Display 730 &amp; 1200'!$A:$A,ROW()))</f>
        <v>TANGERANG唐格朗</v>
      </c>
      <c r="B182" t="str">
        <f>IF(INDEX('Display 730 &amp; 1200'!$B:$B,ROW())="","",INDEX('Display 730 &amp; 1200'!$B:$B,ROW()))</f>
        <v>JAYA</v>
      </c>
      <c r="C182" t="str">
        <f>IF(INDEX('Display 730 &amp; 1200'!$D:$D,ROW())="","",INDEX('Display 730 &amp; 1200'!$D:$D,ROW()))</f>
        <v>PAKUHAJI</v>
      </c>
      <c r="D182" t="e">
        <f>IF($C182="",0,SUMIFS(#REF!,#REF!,$C182,#REF!,"&gt;="&amp;'Display 730 &amp; 1200'!$AN$10,#REF!,"&lt;="&amp;'Display 730 &amp; 1200'!$AN$9))</f>
        <v>#REF!</v>
      </c>
      <c r="E182" t="e">
        <f>IF($C182="",0,SUMIFS(#REF!,#REF!,$C182,#REF!,"&gt;="&amp;'Display 730 &amp; 1200'!$AN$12,#REF!,"&lt;="&amp;'Display 730 &amp; 1200'!$AN$11))</f>
        <v>#REF!</v>
      </c>
    </row>
    <row r="183" spans="1:5">
      <c r="A183" t="str">
        <f>IF(INDEX('Display 730 &amp; 1200'!$A:$A,ROW())="","",INDEX('Display 730 &amp; 1200'!$A:$A,ROW()))</f>
        <v>TANGERANG唐格朗</v>
      </c>
      <c r="B183" t="str">
        <f>IF(INDEX('Display 730 &amp; 1200'!$B:$B,ROW())="","",INDEX('Display 730 &amp; 1200'!$B:$B,ROW()))</f>
        <v>JAYA</v>
      </c>
      <c r="C183" t="str">
        <f>IF(INDEX('Display 730 &amp; 1200'!$D:$D,ROW())="","",INDEX('Display 730 &amp; 1200'!$D:$D,ROW()))</f>
        <v>BAL15E</v>
      </c>
      <c r="D183" t="e">
        <f>IF($C183="",0,SUMIFS(#REF!,#REF!,$C183,#REF!,"&gt;="&amp;'Display 730 &amp; 1200'!$AN$10,#REF!,"&lt;="&amp;'Display 730 &amp; 1200'!$AN$9))</f>
        <v>#REF!</v>
      </c>
      <c r="E183" t="e">
        <f>IF($C183="",0,SUMIFS(#REF!,#REF!,$C183,#REF!,"&gt;="&amp;'Display 730 &amp; 1200'!$AN$12,#REF!,"&lt;="&amp;'Display 730 &amp; 1200'!$AN$11))</f>
        <v>#REF!</v>
      </c>
    </row>
    <row r="184" spans="1:5">
      <c r="A184" t="str">
        <f>IF(INDEX('Display 730 &amp; 1200'!$A:$A,ROW())="","",INDEX('Display 730 &amp; 1200'!$A:$A,ROW()))</f>
        <v>TANGERANG唐格朗</v>
      </c>
      <c r="B184" t="str">
        <f>IF(INDEX('Display 730 &amp; 1200'!$B:$B,ROW())="","",INDEX('Display 730 &amp; 1200'!$B:$B,ROW()))</f>
        <v>JAYA</v>
      </c>
      <c r="C184" t="str">
        <f>IF(INDEX('Display 730 &amp; 1200'!$D:$D,ROW())="","",INDEX('Display 730 &amp; 1200'!$D:$D,ROW()))</f>
        <v>BAL15D</v>
      </c>
      <c r="D184" t="e">
        <f>IF($C184="",0,SUMIFS(#REF!,#REF!,$C184,#REF!,"&gt;="&amp;'Display 730 &amp; 1200'!$AN$10,#REF!,"&lt;="&amp;'Display 730 &amp; 1200'!$AN$9))</f>
        <v>#REF!</v>
      </c>
      <c r="E184" t="e">
        <f>IF($C184="",0,SUMIFS(#REF!,#REF!,$C184,#REF!,"&gt;="&amp;'Display 730 &amp; 1200'!$AN$12,#REF!,"&lt;="&amp;'Display 730 &amp; 1200'!$AN$11))</f>
        <v>#REF!</v>
      </c>
    </row>
    <row r="185" spans="1:5">
      <c r="A185" t="str">
        <f>IF(INDEX('Display 730 &amp; 1200'!$A:$A,ROW())="","",INDEX('Display 730 &amp; 1200'!$A:$A,ROW()))</f>
        <v>TANGERANG唐格朗</v>
      </c>
      <c r="B185" t="str">
        <f>IF(INDEX('Display 730 &amp; 1200'!$B:$B,ROW())="","",INDEX('Display 730 &amp; 1200'!$B:$B,ROW()))</f>
        <v>JAYA</v>
      </c>
      <c r="C185" t="str">
        <f>IF(INDEX('Display 730 &amp; 1200'!$D:$D,ROW())="","",INDEX('Display 730 &amp; 1200'!$D:$D,ROW()))</f>
        <v>SEPATAN</v>
      </c>
      <c r="D185" t="e">
        <f>IF($C185="",0,SUMIFS(#REF!,#REF!,$C185,#REF!,"&gt;="&amp;'Display 730 &amp; 1200'!$AN$10,#REF!,"&lt;="&amp;'Display 730 &amp; 1200'!$AN$9))</f>
        <v>#REF!</v>
      </c>
      <c r="E185" t="e">
        <f>IF($C185="",0,SUMIFS(#REF!,#REF!,$C185,#REF!,"&gt;="&amp;'Display 730 &amp; 1200'!$AN$12,#REF!,"&lt;="&amp;'Display 730 &amp; 1200'!$AN$11))</f>
        <v>#REF!</v>
      </c>
    </row>
    <row r="186" spans="1:5">
      <c r="A186" t="str">
        <f>IF(INDEX('Display 730 &amp; 1200'!$A:$A,ROW())="","",INDEX('Display 730 &amp; 1200'!$A:$A,ROW()))</f>
        <v>TANGERANG唐格朗</v>
      </c>
      <c r="B186" t="str">
        <f>IF(INDEX('Display 730 &amp; 1200'!$B:$B,ROW())="","",INDEX('Display 730 &amp; 1200'!$B:$B,ROW()))</f>
        <v>JAYA</v>
      </c>
      <c r="C186" t="str">
        <f>IF(INDEX('Display 730 &amp; 1200'!$D:$D,ROW())="","",INDEX('Display 730 &amp; 1200'!$D:$D,ROW()))</f>
        <v>TGR05D</v>
      </c>
      <c r="D186" t="e">
        <f>IF($C186="",0,SUMIFS(#REF!,#REF!,$C186,#REF!,"&gt;="&amp;'Display 730 &amp; 1200'!$AN$10,#REF!,"&lt;="&amp;'Display 730 &amp; 1200'!$AN$9))</f>
        <v>#REF!</v>
      </c>
      <c r="E186" t="e">
        <f>IF($C186="",0,SUMIFS(#REF!,#REF!,$C186,#REF!,"&gt;="&amp;'Display 730 &amp; 1200'!$AN$12,#REF!,"&lt;="&amp;'Display 730 &amp; 1200'!$AN$11))</f>
        <v>#REF!</v>
      </c>
    </row>
    <row r="187" spans="1:5">
      <c r="A187" t="str">
        <f>IF(INDEX('Display 730 &amp; 1200'!$A:$A,ROW())="","",INDEX('Display 730 &amp; 1200'!$A:$A,ROW()))</f>
        <v>TANGERANG唐格朗</v>
      </c>
      <c r="B187" t="str">
        <f>IF(INDEX('Display 730 &amp; 1200'!$B:$B,ROW())="","",INDEX('Display 730 &amp; 1200'!$B:$B,ROW()))</f>
        <v>JAYA</v>
      </c>
      <c r="C187" t="str">
        <f>IF(INDEX('Display 730 &amp; 1200'!$D:$D,ROW())="","",INDEX('Display 730 &amp; 1200'!$D:$D,ROW()))</f>
        <v>PIK_2_RIVERSIDE</v>
      </c>
      <c r="D187" t="e">
        <f>IF($C187="",0,SUMIFS(#REF!,#REF!,$C187,#REF!,"&gt;="&amp;'Display 730 &amp; 1200'!$AN$10,#REF!,"&lt;="&amp;'Display 730 &amp; 1200'!$AN$9))</f>
        <v>#REF!</v>
      </c>
      <c r="E187" t="e">
        <f>IF($C187="",0,SUMIFS(#REF!,#REF!,$C187,#REF!,"&gt;="&amp;'Display 730 &amp; 1200'!$AN$12,#REF!,"&lt;="&amp;'Display 730 &amp; 1200'!$AN$11))</f>
        <v>#REF!</v>
      </c>
    </row>
    <row r="188" spans="1:5">
      <c r="A188" t="str">
        <f>IF(INDEX('Display 730 &amp; 1200'!$A:$A,ROW())="","",INDEX('Display 730 &amp; 1200'!$A:$A,ROW()))</f>
        <v>TANGERANG唐格朗</v>
      </c>
      <c r="B188" t="str">
        <f>IF(INDEX('Display 730 &amp; 1200'!$B:$B,ROW())="","",INDEX('Display 730 &amp; 1200'!$B:$B,ROW()))</f>
        <v>JAYA</v>
      </c>
      <c r="C188" t="str">
        <f>IF(INDEX('Display 730 &amp; 1200'!$D:$D,ROW())="","",INDEX('Display 730 &amp; 1200'!$D:$D,ROW()))</f>
        <v>PERIUK</v>
      </c>
      <c r="D188" t="e">
        <f>IF($C188="",0,SUMIFS(#REF!,#REF!,$C188,#REF!,"&gt;="&amp;'Display 730 &amp; 1200'!$AN$10,#REF!,"&lt;="&amp;'Display 730 &amp; 1200'!$AN$9))</f>
        <v>#REF!</v>
      </c>
      <c r="E188" t="e">
        <f>IF($C188="",0,SUMIFS(#REF!,#REF!,$C188,#REF!,"&gt;="&amp;'Display 730 &amp; 1200'!$AN$12,#REF!,"&lt;="&amp;'Display 730 &amp; 1200'!$AN$11))</f>
        <v>#REF!</v>
      </c>
    </row>
    <row r="189" spans="1:5">
      <c r="A189" t="str">
        <f>IF(INDEX('Display 730 &amp; 1200'!$A:$A,ROW())="","",INDEX('Display 730 &amp; 1200'!$A:$A,ROW()))</f>
        <v>TANGERANG唐格朗</v>
      </c>
      <c r="B189" t="str">
        <f>IF(INDEX('Display 730 &amp; 1200'!$B:$B,ROW())="","",INDEX('Display 730 &amp; 1200'!$B:$B,ROW()))</f>
        <v>-</v>
      </c>
      <c r="C189" t="str">
        <f>IF(INDEX('Display 730 &amp; 1200'!$D:$D,ROW())="","",INDEX('Display 730 &amp; 1200'!$D:$D,ROW()))</f>
        <v>TERITI_KUTABUMI</v>
      </c>
      <c r="D189" t="e">
        <f>IF($C189="",0,SUMIFS(#REF!,#REF!,$C189,#REF!,"&gt;="&amp;'Display 730 &amp; 1200'!$AN$10,#REF!,"&lt;="&amp;'Display 730 &amp; 1200'!$AN$9))</f>
        <v>#REF!</v>
      </c>
      <c r="E189" t="e">
        <f>IF($C189="",0,SUMIFS(#REF!,#REF!,$C189,#REF!,"&gt;="&amp;'Display 730 &amp; 1200'!$AN$12,#REF!,"&lt;="&amp;'Display 730 &amp; 1200'!$AN$11))</f>
        <v>#REF!</v>
      </c>
    </row>
    <row r="190" spans="1:5">
      <c r="A190" t="str">
        <f>IF(INDEX('Display 730 &amp; 1200'!$A:$A,ROW())="","",INDEX('Display 730 &amp; 1200'!$A:$A,ROW()))</f>
        <v>TANGERANG唐格朗</v>
      </c>
      <c r="B190" t="str">
        <f>IF(INDEX('Display 730 &amp; 1200'!$B:$B,ROW())="","",INDEX('Display 730 &amp; 1200'!$B:$B,ROW()))</f>
        <v>JUMADI</v>
      </c>
      <c r="C190" t="str">
        <f>IF(INDEX('Display 730 &amp; 1200'!$D:$D,ROW())="","",INDEX('Display 730 &amp; 1200'!$D:$D,ROW()))</f>
        <v>CANGKUDU</v>
      </c>
      <c r="D190" t="e">
        <f>IF($C190="",0,SUMIFS(#REF!,#REF!,$C190,#REF!,"&gt;="&amp;'Display 730 &amp; 1200'!$AN$10,#REF!,"&lt;="&amp;'Display 730 &amp; 1200'!$AN$9))</f>
        <v>#REF!</v>
      </c>
      <c r="E190" t="e">
        <f>IF($C190="",0,SUMIFS(#REF!,#REF!,$C190,#REF!,"&gt;="&amp;'Display 730 &amp; 1200'!$AN$12,#REF!,"&lt;="&amp;'Display 730 &amp; 1200'!$AN$11))</f>
        <v>#REF!</v>
      </c>
    </row>
    <row r="191" spans="1:5">
      <c r="A191" t="str">
        <f>IF(INDEX('Display 730 &amp; 1200'!$A:$A,ROW())="","",INDEX('Display 730 &amp; 1200'!$A:$A,ROW()))</f>
        <v>TANGERANG唐格朗</v>
      </c>
      <c r="B191" t="str">
        <f>IF(INDEX('Display 730 &amp; 1200'!$B:$B,ROW())="","",INDEX('Display 730 &amp; 1200'!$B:$B,ROW()))</f>
        <v>JUMADI</v>
      </c>
      <c r="C191" t="str">
        <f>IF(INDEX('Display 730 &amp; 1200'!$D:$D,ROW())="","",INDEX('Display 730 &amp; 1200'!$D:$D,ROW()))</f>
        <v>CISOKA</v>
      </c>
      <c r="D191" t="e">
        <f>IF($C191="",0,SUMIFS(#REF!,#REF!,$C191,#REF!,"&gt;="&amp;'Display 730 &amp; 1200'!$AN$10,#REF!,"&lt;="&amp;'Display 730 &amp; 1200'!$AN$9))</f>
        <v>#REF!</v>
      </c>
      <c r="E191" t="e">
        <f>IF($C191="",0,SUMIFS(#REF!,#REF!,$C191,#REF!,"&gt;="&amp;'Display 730 &amp; 1200'!$AN$12,#REF!,"&lt;="&amp;'Display 730 &amp; 1200'!$AN$11))</f>
        <v>#REF!</v>
      </c>
    </row>
    <row r="192" spans="1:5">
      <c r="A192" t="str">
        <f>IF(INDEX('Display 730 &amp; 1200'!$A:$A,ROW())="","",INDEX('Display 730 &amp; 1200'!$A:$A,ROW()))</f>
        <v>TANGERANG唐格朗</v>
      </c>
      <c r="B192" t="str">
        <f>IF(INDEX('Display 730 &amp; 1200'!$B:$B,ROW())="","",INDEX('Display 730 &amp; 1200'!$B:$B,ROW()))</f>
        <v>JUMADI</v>
      </c>
      <c r="C192" t="str">
        <f>IF(INDEX('Display 730 &amp; 1200'!$D:$D,ROW())="","",INDEX('Display 730 &amp; 1200'!$D:$D,ROW()))</f>
        <v>CIKUPA_RAYA</v>
      </c>
      <c r="D192" t="e">
        <f>IF($C192="",0,SUMIFS(#REF!,#REF!,$C192,#REF!,"&gt;="&amp;'Display 730 &amp; 1200'!$AN$10,#REF!,"&lt;="&amp;'Display 730 &amp; 1200'!$AN$9))</f>
        <v>#REF!</v>
      </c>
      <c r="E192" t="e">
        <f>IF($C192="",0,SUMIFS(#REF!,#REF!,$C192,#REF!,"&gt;="&amp;'Display 730 &amp; 1200'!$AN$12,#REF!,"&lt;="&amp;'Display 730 &amp; 1200'!$AN$11))</f>
        <v>#REF!</v>
      </c>
    </row>
    <row r="193" spans="1:5">
      <c r="A193" t="str">
        <f>IF(INDEX('Display 730 &amp; 1200'!$A:$A,ROW())="","",INDEX('Display 730 &amp; 1200'!$A:$A,ROW()))</f>
        <v>TANGERANG唐格朗</v>
      </c>
      <c r="B193" t="str">
        <f>IF(INDEX('Display 730 &amp; 1200'!$B:$B,ROW())="","",INDEX('Display 730 &amp; 1200'!$B:$B,ROW()))</f>
        <v>JUMADI</v>
      </c>
      <c r="C193" t="str">
        <f>IF(INDEX('Display 730 &amp; 1200'!$D:$D,ROW())="","",INDEX('Display 730 &amp; 1200'!$D:$D,ROW()))</f>
        <v>KATOMAS_RAYA</v>
      </c>
      <c r="D193" t="e">
        <f>IF($C193="",0,SUMIFS(#REF!,#REF!,$C193,#REF!,"&gt;="&amp;'Display 730 &amp; 1200'!$AN$10,#REF!,"&lt;="&amp;'Display 730 &amp; 1200'!$AN$9))</f>
        <v>#REF!</v>
      </c>
      <c r="E193" t="e">
        <f>IF($C193="",0,SUMIFS(#REF!,#REF!,$C193,#REF!,"&gt;="&amp;'Display 730 &amp; 1200'!$AN$12,#REF!,"&lt;="&amp;'Display 730 &amp; 1200'!$AN$11))</f>
        <v>#REF!</v>
      </c>
    </row>
    <row r="194" spans="1:5">
      <c r="A194" t="str">
        <f>IF(INDEX('Display 730 &amp; 1200'!$A:$A,ROW())="","",INDEX('Display 730 &amp; 1200'!$A:$A,ROW()))</f>
        <v>TANGERANG唐格朗</v>
      </c>
      <c r="B194" t="str">
        <f>IF(INDEX('Display 730 &amp; 1200'!$B:$B,ROW())="","",INDEX('Display 730 &amp; 1200'!$B:$B,ROW()))</f>
        <v>JUMADI</v>
      </c>
      <c r="C194" t="str">
        <f>IF(INDEX('Display 730 &amp; 1200'!$D:$D,ROW())="","",INDEX('Display 730 &amp; 1200'!$D:$D,ROW()))</f>
        <v>KIBIN_RAYA</v>
      </c>
      <c r="D194" t="e">
        <f>IF($C194="",0,SUMIFS(#REF!,#REF!,$C194,#REF!,"&gt;="&amp;'Display 730 &amp; 1200'!$AN$10,#REF!,"&lt;="&amp;'Display 730 &amp; 1200'!$AN$9))</f>
        <v>#REF!</v>
      </c>
      <c r="E194" t="e">
        <f>IF($C194="",0,SUMIFS(#REF!,#REF!,$C194,#REF!,"&gt;="&amp;'Display 730 &amp; 1200'!$AN$12,#REF!,"&lt;="&amp;'Display 730 &amp; 1200'!$AN$11))</f>
        <v>#REF!</v>
      </c>
    </row>
    <row r="195" spans="1:5">
      <c r="A195" t="str">
        <f>IF(INDEX('Display 730 &amp; 1200'!$A:$A,ROW())="","",INDEX('Display 730 &amp; 1200'!$A:$A,ROW()))</f>
        <v>TANGERANG唐格朗</v>
      </c>
      <c r="B195" t="str">
        <f>IF(INDEX('Display 730 &amp; 1200'!$B:$B,ROW())="","",INDEX('Display 730 &amp; 1200'!$B:$B,ROW()))</f>
        <v>JUMADI</v>
      </c>
      <c r="C195" t="str">
        <f>IF(INDEX('Display 730 &amp; 1200'!$D:$D,ROW())="","",INDEX('Display 730 &amp; 1200'!$D:$D,ROW()))</f>
        <v>CIKANDE_RAYA</v>
      </c>
      <c r="D195" t="e">
        <f>IF($C195="",0,SUMIFS(#REF!,#REF!,$C195,#REF!,"&gt;="&amp;'Display 730 &amp; 1200'!$AN$10,#REF!,"&lt;="&amp;'Display 730 &amp; 1200'!$AN$9))</f>
        <v>#REF!</v>
      </c>
      <c r="E195" t="e">
        <f>IF($C195="",0,SUMIFS(#REF!,#REF!,$C195,#REF!,"&gt;="&amp;'Display 730 &amp; 1200'!$AN$12,#REF!,"&lt;="&amp;'Display 730 &amp; 1200'!$AN$11))</f>
        <v>#REF!</v>
      </c>
    </row>
    <row r="196" spans="1:5">
      <c r="A196" t="str">
        <f>IF(INDEX('Display 730 &amp; 1200'!$A:$A,ROW())="","",INDEX('Display 730 &amp; 1200'!$A:$A,ROW()))</f>
        <v>TANGERANG唐格朗</v>
      </c>
      <c r="B196" t="str">
        <f>IF(INDEX('Display 730 &amp; 1200'!$B:$B,ROW())="","",INDEX('Display 730 &amp; 1200'!$B:$B,ROW()))</f>
        <v>JUMADI</v>
      </c>
      <c r="C196" t="str">
        <f>IF(INDEX('Display 730 &amp; 1200'!$D:$D,ROW())="","",INDEX('Display 730 &amp; 1200'!$D:$D,ROW()))</f>
        <v>HARENDONG</v>
      </c>
      <c r="D196" t="e">
        <f>IF($C196="",0,SUMIFS(#REF!,#REF!,$C196,#REF!,"&gt;="&amp;'Display 730 &amp; 1200'!$AN$10,#REF!,"&lt;="&amp;'Display 730 &amp; 1200'!$AN$9))</f>
        <v>#REF!</v>
      </c>
      <c r="E196" t="e">
        <f>IF($C196="",0,SUMIFS(#REF!,#REF!,$C196,#REF!,"&gt;="&amp;'Display 730 &amp; 1200'!$AN$12,#REF!,"&lt;="&amp;'Display 730 &amp; 1200'!$AN$11))</f>
        <v>#REF!</v>
      </c>
    </row>
    <row r="197" spans="1:5">
      <c r="A197" t="str">
        <f>IF(INDEX('Display 730 &amp; 1200'!$A:$A,ROW())="","",INDEX('Display 730 &amp; 1200'!$A:$A,ROW()))</f>
        <v>TANGERANG唐格朗</v>
      </c>
      <c r="B197" t="str">
        <f>IF(INDEX('Display 730 &amp; 1200'!$B:$B,ROW())="","",INDEX('Display 730 &amp; 1200'!$B:$B,ROW()))</f>
        <v>JUMADI</v>
      </c>
      <c r="C197" t="str">
        <f>IF(INDEX('Display 730 &amp; 1200'!$D:$D,ROW())="","",INDEX('Display 730 &amp; 1200'!$D:$D,ROW()))</f>
        <v>JAMBE_RAYA</v>
      </c>
      <c r="D197" t="e">
        <f>IF($C197="",0,SUMIFS(#REF!,#REF!,$C197,#REF!,"&gt;="&amp;'Display 730 &amp; 1200'!$AN$10,#REF!,"&lt;="&amp;'Display 730 &amp; 1200'!$AN$9))</f>
        <v>#REF!</v>
      </c>
      <c r="E197" t="e">
        <f>IF($C197="",0,SUMIFS(#REF!,#REF!,$C197,#REF!,"&gt;="&amp;'Display 730 &amp; 1200'!$AN$12,#REF!,"&lt;="&amp;'Display 730 &amp; 1200'!$AN$11))</f>
        <v>#REF!</v>
      </c>
    </row>
    <row r="198" spans="1:5">
      <c r="A198" t="str">
        <f>IF(INDEX('Display 730 &amp; 1200'!$A:$A,ROW())="","",INDEX('Display 730 &amp; 1200'!$A:$A,ROW()))</f>
        <v>TANGERANG唐格朗</v>
      </c>
      <c r="B198" t="str">
        <f>IF(INDEX('Display 730 &amp; 1200'!$B:$B,ROW())="","",INDEX('Display 730 &amp; 1200'!$B:$B,ROW()))</f>
        <v>JUMADI</v>
      </c>
      <c r="C198" t="str">
        <f>IF(INDEX('Display 730 &amp; 1200'!$D:$D,ROW())="","",INDEX('Display 730 &amp; 1200'!$D:$D,ROW()))</f>
        <v>DP_PETIR</v>
      </c>
      <c r="D198" t="e">
        <f>IF($C198="",0,SUMIFS(#REF!,#REF!,$C198,#REF!,"&gt;="&amp;'Display 730 &amp; 1200'!$AN$10,#REF!,"&lt;="&amp;'Display 730 &amp; 1200'!$AN$9))</f>
        <v>#REF!</v>
      </c>
      <c r="E198" t="e">
        <f>IF($C198="",0,SUMIFS(#REF!,#REF!,$C198,#REF!,"&gt;="&amp;'Display 730 &amp; 1200'!$AN$12,#REF!,"&lt;="&amp;'Display 730 &amp; 1200'!$AN$11))</f>
        <v>#REF!</v>
      </c>
    </row>
    <row r="199" spans="1:5">
      <c r="A199" t="str">
        <f>IF(INDEX('Display 730 &amp; 1200'!$A:$A,ROW())="","",INDEX('Display 730 &amp; 1200'!$A:$A,ROW()))</f>
        <v>TANGERANG唐格朗</v>
      </c>
      <c r="B199" t="str">
        <f>IF(INDEX('Display 730 &amp; 1200'!$B:$B,ROW())="","",INDEX('Display 730 &amp; 1200'!$B:$B,ROW()))</f>
        <v>JUMADI</v>
      </c>
      <c r="C199" t="str">
        <f>IF(INDEX('Display 730 &amp; 1200'!$D:$D,ROW())="","",INDEX('Display 730 &amp; 1200'!$D:$D,ROW()))</f>
        <v>KRAGILAN</v>
      </c>
      <c r="D199" t="e">
        <f>IF($C199="",0,SUMIFS(#REF!,#REF!,$C199,#REF!,"&gt;="&amp;'Display 730 &amp; 1200'!$AN$10,#REF!,"&lt;="&amp;'Display 730 &amp; 1200'!$AN$9))</f>
        <v>#REF!</v>
      </c>
      <c r="E199" t="e">
        <f>IF($C199="",0,SUMIFS(#REF!,#REF!,$C199,#REF!,"&gt;="&amp;'Display 730 &amp; 1200'!$AN$12,#REF!,"&lt;="&amp;'Display 730 &amp; 1200'!$AN$11))</f>
        <v>#REF!</v>
      </c>
    </row>
    <row r="200" spans="1:5">
      <c r="A200" t="str">
        <f>IF(INDEX('Display 730 &amp; 1200'!$A:$A,ROW())="","",INDEX('Display 730 &amp; 1200'!$A:$A,ROW()))</f>
        <v>TANGERANG唐格朗</v>
      </c>
      <c r="B200" t="str">
        <f>IF(INDEX('Display 730 &amp; 1200'!$B:$B,ROW())="","",INDEX('Display 730 &amp; 1200'!$B:$B,ROW()))</f>
        <v>JUMADI</v>
      </c>
      <c r="C200" t="str">
        <f>IF(INDEX('Display 730 &amp; 1200'!$D:$D,ROW())="","",INDEX('Display 730 &amp; 1200'!$D:$D,ROW()))</f>
        <v>DUKUH_RAYA</v>
      </c>
      <c r="D200" t="e">
        <f>IF($C200="",0,SUMIFS(#REF!,#REF!,$C200,#REF!,"&gt;="&amp;'Display 730 &amp; 1200'!$AN$10,#REF!,"&lt;="&amp;'Display 730 &amp; 1200'!$AN$9))</f>
        <v>#REF!</v>
      </c>
      <c r="E200" t="e">
        <f>IF($C200="",0,SUMIFS(#REF!,#REF!,$C200,#REF!,"&gt;="&amp;'Display 730 &amp; 1200'!$AN$12,#REF!,"&lt;="&amp;'Display 730 &amp; 1200'!$AN$11))</f>
        <v>#REF!</v>
      </c>
    </row>
    <row r="201" spans="1:5">
      <c r="A201" t="str">
        <f>IF(INDEX('Display 730 &amp; 1200'!$A:$A,ROW())="","",INDEX('Display 730 &amp; 1200'!$A:$A,ROW()))</f>
        <v>TANGERANG唐格朗</v>
      </c>
      <c r="B201" t="str">
        <f>IF(INDEX('Display 730 &amp; 1200'!$B:$B,ROW())="","",INDEX('Display 730 &amp; 1200'!$B:$B,ROW()))</f>
        <v>JUMADI</v>
      </c>
      <c r="C201" t="str">
        <f>IF(INDEX('Display 730 &amp; 1200'!$D:$D,ROW())="","",INDEX('Display 730 &amp; 1200'!$D:$D,ROW()))</f>
        <v>TALAGA_PASGAD</v>
      </c>
      <c r="D201" t="e">
        <f>IF($C201="",0,SUMIFS(#REF!,#REF!,$C201,#REF!,"&gt;="&amp;'Display 730 &amp; 1200'!$AN$10,#REF!,"&lt;="&amp;'Display 730 &amp; 1200'!$AN$9))</f>
        <v>#REF!</v>
      </c>
      <c r="E201" t="e">
        <f>IF($C201="",0,SUMIFS(#REF!,#REF!,$C201,#REF!,"&gt;="&amp;'Display 730 &amp; 1200'!$AN$12,#REF!,"&lt;="&amp;'Display 730 &amp; 1200'!$AN$11))</f>
        <v>#REF!</v>
      </c>
    </row>
    <row r="202" spans="1:5">
      <c r="A202" t="str">
        <f>IF(INDEX('Display 730 &amp; 1200'!$A:$A,ROW())="","",INDEX('Display 730 &amp; 1200'!$A:$A,ROW()))</f>
        <v>TANGERANG唐格朗</v>
      </c>
      <c r="B202" t="str">
        <f>IF(INDEX('Display 730 &amp; 1200'!$B:$B,ROW())="","",INDEX('Display 730 &amp; 1200'!$B:$B,ROW()))</f>
        <v>JUMADI</v>
      </c>
      <c r="C202" t="str">
        <f>IF(INDEX('Display 730 &amp; 1200'!$D:$D,ROW())="","",INDEX('Display 730 &amp; 1200'!$D:$D,ROW()))</f>
        <v>PANONGAN_RAYA</v>
      </c>
      <c r="D202" t="e">
        <f>IF($C202="",0,SUMIFS(#REF!,#REF!,$C202,#REF!,"&gt;="&amp;'Display 730 &amp; 1200'!$AN$10,#REF!,"&lt;="&amp;'Display 730 &amp; 1200'!$AN$9))</f>
        <v>#REF!</v>
      </c>
      <c r="E202" t="e">
        <f>IF($C202="",0,SUMIFS(#REF!,#REF!,$C202,#REF!,"&gt;="&amp;'Display 730 &amp; 1200'!$AN$12,#REF!,"&lt;="&amp;'Display 730 &amp; 1200'!$AN$11))</f>
        <v>#REF!</v>
      </c>
    </row>
    <row r="203" spans="1:5">
      <c r="A203" t="str">
        <f>IF(INDEX('Display 730 &amp; 1200'!$A:$A,ROW())="","",INDEX('Display 730 &amp; 1200'!$A:$A,ROW()))</f>
        <v>TANGERANG唐格朗</v>
      </c>
      <c r="B203" t="str">
        <f>IF(INDEX('Display 730 &amp; 1200'!$B:$B,ROW())="","",INDEX('Display 730 &amp; 1200'!$B:$B,ROW()))</f>
        <v>JUMADI</v>
      </c>
      <c r="C203" t="str">
        <f>IF(INDEX('Display 730 &amp; 1200'!$D:$D,ROW())="","",INDEX('Display 730 &amp; 1200'!$D:$D,ROW()))</f>
        <v>TUNJUNG_TEJA</v>
      </c>
      <c r="D203" t="e">
        <f>IF($C203="",0,SUMIFS(#REF!,#REF!,$C203,#REF!,"&gt;="&amp;'Display 730 &amp; 1200'!$AN$10,#REF!,"&lt;="&amp;'Display 730 &amp; 1200'!$AN$9))</f>
        <v>#REF!</v>
      </c>
      <c r="E203" t="e">
        <f>IF($C203="",0,SUMIFS(#REF!,#REF!,$C203,#REF!,"&gt;="&amp;'Display 730 &amp; 1200'!$AN$12,#REF!,"&lt;="&amp;'Display 730 &amp; 1200'!$AN$11))</f>
        <v>#REF!</v>
      </c>
    </row>
    <row r="204" spans="1:5">
      <c r="A204" t="str">
        <f>IF(INDEX('Display 730 &amp; 1200'!$A:$A,ROW())="","",INDEX('Display 730 &amp; 1200'!$A:$A,ROW()))</f>
        <v>TANGERANG唐格朗</v>
      </c>
      <c r="B204" t="str">
        <f>IF(INDEX('Display 730 &amp; 1200'!$B:$B,ROW())="","",INDEX('Display 730 &amp; 1200'!$B:$B,ROW()))</f>
        <v>JUMADI</v>
      </c>
      <c r="C204" t="str">
        <f>IF(INDEX('Display 730 &amp; 1200'!$D:$D,ROW())="","",INDEX('Display 730 &amp; 1200'!$D:$D,ROW()))</f>
        <v>JAYANTI</v>
      </c>
      <c r="D204" t="e">
        <f>IF($C204="",0,SUMIFS(#REF!,#REF!,$C204,#REF!,"&gt;="&amp;'Display 730 &amp; 1200'!$AN$10,#REF!,"&lt;="&amp;'Display 730 &amp; 1200'!$AN$9))</f>
        <v>#REF!</v>
      </c>
      <c r="E204" t="e">
        <f>IF($C204="",0,SUMIFS(#REF!,#REF!,$C204,#REF!,"&gt;="&amp;'Display 730 &amp; 1200'!$AN$12,#REF!,"&lt;="&amp;'Display 730 &amp; 1200'!$AN$11))</f>
        <v>#REF!</v>
      </c>
    </row>
    <row r="205" spans="1:5">
      <c r="A205" t="str">
        <f>IF(INDEX('Display 730 &amp; 1200'!$A:$A,ROW())="","",INDEX('Display 730 &amp; 1200'!$A:$A,ROW()))</f>
        <v>TANGERANG唐格朗</v>
      </c>
      <c r="B205" t="str">
        <f>IF(INDEX('Display 730 &amp; 1200'!$B:$B,ROW())="","",INDEX('Display 730 &amp; 1200'!$B:$B,ROW()))</f>
        <v>JUMADI</v>
      </c>
      <c r="C205" t="str">
        <f>IF(INDEX('Display 730 &amp; 1200'!$D:$D,ROW())="","",INDEX('Display 730 &amp; 1200'!$D:$D,ROW()))</f>
        <v>MATAGARA</v>
      </c>
      <c r="D205" t="e">
        <f>IF($C205="",0,SUMIFS(#REF!,#REF!,$C205,#REF!,"&gt;="&amp;'Display 730 &amp; 1200'!$AN$10,#REF!,"&lt;="&amp;'Display 730 &amp; 1200'!$AN$9))</f>
        <v>#REF!</v>
      </c>
      <c r="E205" t="e">
        <f>IF($C205="",0,SUMIFS(#REF!,#REF!,$C205,#REF!,"&gt;="&amp;'Display 730 &amp; 1200'!$AN$12,#REF!,"&lt;="&amp;'Display 730 &amp; 1200'!$AN$11))</f>
        <v>#REF!</v>
      </c>
    </row>
    <row r="206" spans="1:5">
      <c r="A206" t="str">
        <f>IF(INDEX('Display 730 &amp; 1200'!$A:$A,ROW())="","",INDEX('Display 730 &amp; 1200'!$A:$A,ROW()))</f>
        <v>TANGERANG唐格朗</v>
      </c>
      <c r="B206" t="str">
        <f>IF(INDEX('Display 730 &amp; 1200'!$B:$B,ROW())="","",INDEX('Display 730 &amp; 1200'!$B:$B,ROW()))</f>
        <v>MOEL</v>
      </c>
      <c r="C206" t="str">
        <f>IF(INDEX('Display 730 &amp; 1200'!$D:$D,ROW())="","",INDEX('Display 730 &amp; 1200'!$D:$D,ROW()))</f>
        <v>TANAH_TINGAL</v>
      </c>
      <c r="D206" t="e">
        <f>IF($C206="",0,SUMIFS(#REF!,#REF!,$C206,#REF!,"&gt;="&amp;'Display 730 &amp; 1200'!$AN$10,#REF!,"&lt;="&amp;'Display 730 &amp; 1200'!$AN$9))</f>
        <v>#REF!</v>
      </c>
      <c r="E206" t="e">
        <f>IF($C206="",0,SUMIFS(#REF!,#REF!,$C206,#REF!,"&gt;="&amp;'Display 730 &amp; 1200'!$AN$12,#REF!,"&lt;="&amp;'Display 730 &amp; 1200'!$AN$11))</f>
        <v>#REF!</v>
      </c>
    </row>
    <row r="207" spans="1:5">
      <c r="A207" t="str">
        <f>IF(INDEX('Display 730 &amp; 1200'!$A:$A,ROW())="","",INDEX('Display 730 &amp; 1200'!$A:$A,ROW()))</f>
        <v>TANGERANG唐格朗</v>
      </c>
      <c r="B207" t="str">
        <f>IF(INDEX('Display 730 &amp; 1200'!$B:$B,ROW())="","",INDEX('Display 730 &amp; 1200'!$B:$B,ROW()))</f>
        <v>MOEL</v>
      </c>
      <c r="C207" t="str">
        <f>IF(INDEX('Display 730 &amp; 1200'!$D:$D,ROW())="","",INDEX('Display 730 &amp; 1200'!$D:$D,ROW()))</f>
        <v>ALAM_SEGAR</v>
      </c>
      <c r="D207" t="e">
        <f>IF($C207="",0,SUMIFS(#REF!,#REF!,$C207,#REF!,"&gt;="&amp;'Display 730 &amp; 1200'!$AN$10,#REF!,"&lt;="&amp;'Display 730 &amp; 1200'!$AN$9))</f>
        <v>#REF!</v>
      </c>
      <c r="E207" t="e">
        <f>IF($C207="",0,SUMIFS(#REF!,#REF!,$C207,#REF!,"&gt;="&amp;'Display 730 &amp; 1200'!$AN$12,#REF!,"&lt;="&amp;'Display 730 &amp; 1200'!$AN$11))</f>
        <v>#REF!</v>
      </c>
    </row>
    <row r="208" spans="1:5">
      <c r="A208" t="str">
        <f>IF(INDEX('Display 730 &amp; 1200'!$A:$A,ROW())="","",INDEX('Display 730 &amp; 1200'!$A:$A,ROW()))</f>
        <v>TANGERANG唐格朗</v>
      </c>
      <c r="B208" t="str">
        <f>IF(INDEX('Display 730 &amp; 1200'!$B:$B,ROW())="","",INDEX('Display 730 &amp; 1200'!$B:$B,ROW()))</f>
        <v>MOEL</v>
      </c>
      <c r="C208" t="str">
        <f>IF(INDEX('Display 730 &amp; 1200'!$D:$D,ROW())="","",INDEX('Display 730 &amp; 1200'!$D:$D,ROW()))</f>
        <v>CIPUTAT_TIMUR</v>
      </c>
      <c r="D208" t="e">
        <f>IF($C208="",0,SUMIFS(#REF!,#REF!,$C208,#REF!,"&gt;="&amp;'Display 730 &amp; 1200'!$AN$10,#REF!,"&lt;="&amp;'Display 730 &amp; 1200'!$AN$9))</f>
        <v>#REF!</v>
      </c>
      <c r="E208" t="e">
        <f>IF($C208="",0,SUMIFS(#REF!,#REF!,$C208,#REF!,"&gt;="&amp;'Display 730 &amp; 1200'!$AN$12,#REF!,"&lt;="&amp;'Display 730 &amp; 1200'!$AN$11))</f>
        <v>#REF!</v>
      </c>
    </row>
    <row r="209" spans="1:5">
      <c r="A209" t="str">
        <f>IF(INDEX('Display 730 &amp; 1200'!$A:$A,ROW())="","",INDEX('Display 730 &amp; 1200'!$A:$A,ROW()))</f>
        <v>TANGERANG唐格朗</v>
      </c>
      <c r="B209" t="str">
        <f>IF(INDEX('Display 730 &amp; 1200'!$B:$B,ROW())="","",INDEX('Display 730 &amp; 1200'!$B:$B,ROW()))</f>
        <v>MOEL</v>
      </c>
      <c r="C209" t="str">
        <f>IF(INDEX('Display 730 &amp; 1200'!$D:$D,ROW())="","",INDEX('Display 730 &amp; 1200'!$D:$D,ROW()))</f>
        <v>GAPLEK</v>
      </c>
      <c r="D209" t="e">
        <f>IF($C209="",0,SUMIFS(#REF!,#REF!,$C209,#REF!,"&gt;="&amp;'Display 730 &amp; 1200'!$AN$10,#REF!,"&lt;="&amp;'Display 730 &amp; 1200'!$AN$9))</f>
        <v>#REF!</v>
      </c>
      <c r="E209" t="e">
        <f>IF($C209="",0,SUMIFS(#REF!,#REF!,$C209,#REF!,"&gt;="&amp;'Display 730 &amp; 1200'!$AN$12,#REF!,"&lt;="&amp;'Display 730 &amp; 1200'!$AN$11))</f>
        <v>#REF!</v>
      </c>
    </row>
    <row r="210" spans="1:5">
      <c r="A210" t="str">
        <f>IF(INDEX('Display 730 &amp; 1200'!$A:$A,ROW())="","",INDEX('Display 730 &amp; 1200'!$A:$A,ROW()))</f>
        <v>TANGERANG唐格朗</v>
      </c>
      <c r="B210" t="str">
        <f>IF(INDEX('Display 730 &amp; 1200'!$B:$B,ROW())="","",INDEX('Display 730 &amp; 1200'!$B:$B,ROW()))</f>
        <v>MOEL</v>
      </c>
      <c r="C210" t="str">
        <f>IF(INDEX('Display 730 &amp; 1200'!$D:$D,ROW())="","",INDEX('Display 730 &amp; 1200'!$D:$D,ROW()))</f>
        <v>DIAN_MANSION</v>
      </c>
      <c r="D210" t="e">
        <f>IF($C210="",0,SUMIFS(#REF!,#REF!,$C210,#REF!,"&gt;="&amp;'Display 730 &amp; 1200'!$AN$10,#REF!,"&lt;="&amp;'Display 730 &amp; 1200'!$AN$9))</f>
        <v>#REF!</v>
      </c>
      <c r="E210" t="e">
        <f>IF($C210="",0,SUMIFS(#REF!,#REF!,$C210,#REF!,"&gt;="&amp;'Display 730 &amp; 1200'!$AN$12,#REF!,"&lt;="&amp;'Display 730 &amp; 1200'!$AN$11))</f>
        <v>#REF!</v>
      </c>
    </row>
    <row r="211" spans="1:5">
      <c r="A211" t="str">
        <f>IF(INDEX('Display 730 &amp; 1200'!$A:$A,ROW())="","",INDEX('Display 730 &amp; 1200'!$A:$A,ROW()))</f>
        <v>TANGERANG唐格朗</v>
      </c>
      <c r="B211" t="str">
        <f>IF(INDEX('Display 730 &amp; 1200'!$B:$B,ROW())="","",INDEX('Display 730 &amp; 1200'!$B:$B,ROW()))</f>
        <v>MOEL</v>
      </c>
      <c r="C211" t="str">
        <f>IF(INDEX('Display 730 &amp; 1200'!$D:$D,ROW())="","",INDEX('Display 730 &amp; 1200'!$D:$D,ROW()))</f>
        <v>LARANGAN_2</v>
      </c>
      <c r="D211" t="e">
        <f>IF($C211="",0,SUMIFS(#REF!,#REF!,$C211,#REF!,"&gt;="&amp;'Display 730 &amp; 1200'!$AN$10,#REF!,"&lt;="&amp;'Display 730 &amp; 1200'!$AN$9))</f>
        <v>#REF!</v>
      </c>
      <c r="E211" t="e">
        <f>IF($C211="",0,SUMIFS(#REF!,#REF!,$C211,#REF!,"&gt;="&amp;'Display 730 &amp; 1200'!$AN$12,#REF!,"&lt;="&amp;'Display 730 &amp; 1200'!$AN$11))</f>
        <v>#REF!</v>
      </c>
    </row>
    <row r="212" spans="1:5">
      <c r="A212" t="str">
        <f>IF(INDEX('Display 730 &amp; 1200'!$A:$A,ROW())="","",INDEX('Display 730 &amp; 1200'!$A:$A,ROW()))</f>
        <v>TANGERANG唐格朗</v>
      </c>
      <c r="B212" t="str">
        <f>IF(INDEX('Display 730 &amp; 1200'!$B:$B,ROW())="","",INDEX('Display 730 &amp; 1200'!$B:$B,ROW()))</f>
        <v>MOEL</v>
      </c>
      <c r="C212" t="str">
        <f>IF(INDEX('Display 730 &amp; 1200'!$D:$D,ROW())="","",INDEX('Display 730 &amp; 1200'!$D:$D,ROW()))</f>
        <v>RADEN_SALEH</v>
      </c>
      <c r="D212" t="e">
        <f>IF($C212="",0,SUMIFS(#REF!,#REF!,$C212,#REF!,"&gt;="&amp;'Display 730 &amp; 1200'!$AN$10,#REF!,"&lt;="&amp;'Display 730 &amp; 1200'!$AN$9))</f>
        <v>#REF!</v>
      </c>
      <c r="E212" t="e">
        <f>IF($C212="",0,SUMIFS(#REF!,#REF!,$C212,#REF!,"&gt;="&amp;'Display 730 &amp; 1200'!$AN$12,#REF!,"&lt;="&amp;'Display 730 &amp; 1200'!$AN$11))</f>
        <v>#REF!</v>
      </c>
    </row>
    <row r="213" spans="1:5">
      <c r="A213" t="str">
        <f>IF(INDEX('Display 730 &amp; 1200'!$A:$A,ROW())="","",INDEX('Display 730 &amp; 1200'!$A:$A,ROW()))</f>
        <v>TANGERANG唐格朗</v>
      </c>
      <c r="B213" t="str">
        <f>IF(INDEX('Display 730 &amp; 1200'!$B:$B,ROW())="","",INDEX('Display 730 &amp; 1200'!$B:$B,ROW()))</f>
        <v>MOEL</v>
      </c>
      <c r="C213" t="str">
        <f>IF(INDEX('Display 730 &amp; 1200'!$D:$D,ROW())="","",INDEX('Display 730 &amp; 1200'!$D:$D,ROW()))</f>
        <v>SERUA_INDAH_CIPUTAT</v>
      </c>
      <c r="D213" t="e">
        <f>IF($C213="",0,SUMIFS(#REF!,#REF!,$C213,#REF!,"&gt;="&amp;'Display 730 &amp; 1200'!$AN$10,#REF!,"&lt;="&amp;'Display 730 &amp; 1200'!$AN$9))</f>
        <v>#REF!</v>
      </c>
      <c r="E213" t="e">
        <f>IF($C213="",0,SUMIFS(#REF!,#REF!,$C213,#REF!,"&gt;="&amp;'Display 730 &amp; 1200'!$AN$12,#REF!,"&lt;="&amp;'Display 730 &amp; 1200'!$AN$11))</f>
        <v>#REF!</v>
      </c>
    </row>
    <row r="214" spans="1:5">
      <c r="A214" t="str">
        <f>IF(INDEX('Display 730 &amp; 1200'!$A:$A,ROW())="","",INDEX('Display 730 &amp; 1200'!$A:$A,ROW()))</f>
        <v>TANGERANG唐格朗</v>
      </c>
      <c r="B214" t="str">
        <f>IF(INDEX('Display 730 &amp; 1200'!$B:$B,ROW())="","",INDEX('Display 730 &amp; 1200'!$B:$B,ROW()))</f>
        <v>MOEL</v>
      </c>
      <c r="C214" t="str">
        <f>IF(INDEX('Display 730 &amp; 1200'!$D:$D,ROW())="","",INDEX('Display 730 &amp; 1200'!$D:$D,ROW()))</f>
        <v>PONDOK_BETUNG</v>
      </c>
      <c r="D214" t="e">
        <f>IF($C214="",0,SUMIFS(#REF!,#REF!,$C214,#REF!,"&gt;="&amp;'Display 730 &amp; 1200'!$AN$10,#REF!,"&lt;="&amp;'Display 730 &amp; 1200'!$AN$9))</f>
        <v>#REF!</v>
      </c>
      <c r="E214" t="e">
        <f>IF($C214="",0,SUMIFS(#REF!,#REF!,$C214,#REF!,"&gt;="&amp;'Display 730 &amp; 1200'!$AN$12,#REF!,"&lt;="&amp;'Display 730 &amp; 1200'!$AN$11))</f>
        <v>#REF!</v>
      </c>
    </row>
    <row r="215" spans="1:5">
      <c r="A215" t="str">
        <f>IF(INDEX('Display 730 &amp; 1200'!$A:$A,ROW())="","",INDEX('Display 730 &amp; 1200'!$A:$A,ROW()))</f>
        <v>TANGERANG唐格朗</v>
      </c>
      <c r="B215" t="str">
        <f>IF(INDEX('Display 730 &amp; 1200'!$B:$B,ROW())="","",INDEX('Display 730 &amp; 1200'!$B:$B,ROW()))</f>
        <v>RAHMAN</v>
      </c>
      <c r="C215" t="str">
        <f>IF(INDEX('Display 730 &amp; 1200'!$D:$D,ROW())="","",INDEX('Display 730 &amp; 1200'!$D:$D,ROW()))</f>
        <v>CURUG_RAYA</v>
      </c>
      <c r="D215" t="e">
        <f>IF($C215="",0,SUMIFS(#REF!,#REF!,$C215,#REF!,"&gt;="&amp;'Display 730 &amp; 1200'!$AN$10,#REF!,"&lt;="&amp;'Display 730 &amp; 1200'!$AN$9))</f>
        <v>#REF!</v>
      </c>
      <c r="E215" t="e">
        <f>IF($C215="",0,SUMIFS(#REF!,#REF!,$C215,#REF!,"&gt;="&amp;'Display 730 &amp; 1200'!$AN$12,#REF!,"&lt;="&amp;'Display 730 &amp; 1200'!$AN$11))</f>
        <v>#REF!</v>
      </c>
    </row>
    <row r="216" spans="1:5">
      <c r="A216" t="str">
        <f>IF(INDEX('Display 730 &amp; 1200'!$A:$A,ROW())="","",INDEX('Display 730 &amp; 1200'!$A:$A,ROW()))</f>
        <v>TANGERANG唐格朗</v>
      </c>
      <c r="B216" t="str">
        <f>IF(INDEX('Display 730 &amp; 1200'!$B:$B,ROW())="","",INDEX('Display 730 &amp; 1200'!$B:$B,ROW()))</f>
        <v>RAHMAN</v>
      </c>
      <c r="C216" t="str">
        <f>IF(INDEX('Display 730 &amp; 1200'!$D:$D,ROW())="","",INDEX('Display 730 &amp; 1200'!$D:$D,ROW()))</f>
        <v>GRAHA_SUTERA</v>
      </c>
      <c r="D216" t="e">
        <f>IF($C216="",0,SUMIFS(#REF!,#REF!,$C216,#REF!,"&gt;="&amp;'Display 730 &amp; 1200'!$AN$10,#REF!,"&lt;="&amp;'Display 730 &amp; 1200'!$AN$9))</f>
        <v>#REF!</v>
      </c>
      <c r="E216" t="e">
        <f>IF($C216="",0,SUMIFS(#REF!,#REF!,$C216,#REF!,"&gt;="&amp;'Display 730 &amp; 1200'!$AN$12,#REF!,"&lt;="&amp;'Display 730 &amp; 1200'!$AN$11))</f>
        <v>#REF!</v>
      </c>
    </row>
    <row r="217" spans="1:5">
      <c r="A217" t="str">
        <f>IF(INDEX('Display 730 &amp; 1200'!$A:$A,ROW())="","",INDEX('Display 730 &amp; 1200'!$A:$A,ROW()))</f>
        <v>TANGERANG唐格朗</v>
      </c>
      <c r="B217" t="str">
        <f>IF(INDEX('Display 730 &amp; 1200'!$B:$B,ROW())="","",INDEX('Display 730 &amp; 1200'!$B:$B,ROW()))</f>
        <v>RAHMAN</v>
      </c>
      <c r="C217" t="str">
        <f>IF(INDEX('Display 730 &amp; 1200'!$D:$D,ROW())="","",INDEX('Display 730 &amp; 1200'!$D:$D,ROW()))</f>
        <v>GADING_KELAPA_DUA</v>
      </c>
      <c r="D217" t="e">
        <f>IF($C217="",0,SUMIFS(#REF!,#REF!,$C217,#REF!,"&gt;="&amp;'Display 730 &amp; 1200'!$AN$10,#REF!,"&lt;="&amp;'Display 730 &amp; 1200'!$AN$9))</f>
        <v>#REF!</v>
      </c>
      <c r="E217" t="e">
        <f>IF($C217="",0,SUMIFS(#REF!,#REF!,$C217,#REF!,"&gt;="&amp;'Display 730 &amp; 1200'!$AN$12,#REF!,"&lt;="&amp;'Display 730 &amp; 1200'!$AN$11))</f>
        <v>#REF!</v>
      </c>
    </row>
    <row r="218" spans="1:5">
      <c r="A218" t="str">
        <f>IF(INDEX('Display 730 &amp; 1200'!$A:$A,ROW())="","",INDEX('Display 730 &amp; 1200'!$A:$A,ROW()))</f>
        <v>TANGERANG唐格朗</v>
      </c>
      <c r="B218" t="str">
        <f>IF(INDEX('Display 730 &amp; 1200'!$B:$B,ROW())="","",INDEX('Display 730 &amp; 1200'!$B:$B,ROW()))</f>
        <v>RAHMAN</v>
      </c>
      <c r="C218" t="str">
        <f>IF(INDEX('Display 730 &amp; 1200'!$D:$D,ROW())="","",INDEX('Display 730 &amp; 1200'!$D:$D,ROW()))</f>
        <v>EDISON</v>
      </c>
      <c r="D218" t="e">
        <f>IF($C218="",0,SUMIFS(#REF!,#REF!,$C218,#REF!,"&gt;="&amp;'Display 730 &amp; 1200'!$AN$10,#REF!,"&lt;="&amp;'Display 730 &amp; 1200'!$AN$9))</f>
        <v>#REF!</v>
      </c>
      <c r="E218" t="e">
        <f>IF($C218="",0,SUMIFS(#REF!,#REF!,$C218,#REF!,"&gt;="&amp;'Display 730 &amp; 1200'!$AN$12,#REF!,"&lt;="&amp;'Display 730 &amp; 1200'!$AN$11))</f>
        <v>#REF!</v>
      </c>
    </row>
    <row r="219" spans="1:5">
      <c r="A219" t="str">
        <f>IF(INDEX('Display 730 &amp; 1200'!$A:$A,ROW())="","",INDEX('Display 730 &amp; 1200'!$A:$A,ROW()))</f>
        <v>TANGERANG唐格朗</v>
      </c>
      <c r="B219" t="str">
        <f>IF(INDEX('Display 730 &amp; 1200'!$B:$B,ROW())="","",INDEX('Display 730 &amp; 1200'!$B:$B,ROW()))</f>
        <v>RAHMAN</v>
      </c>
      <c r="C219" t="str">
        <f>IF(INDEX('Display 730 &amp; 1200'!$D:$D,ROW())="","",INDEX('Display 730 &amp; 1200'!$D:$D,ROW()))</f>
        <v>EAST_FORESTA</v>
      </c>
      <c r="D219" t="e">
        <f>IF($C219="",0,SUMIFS(#REF!,#REF!,$C219,#REF!,"&gt;="&amp;'Display 730 &amp; 1200'!$AN$10,#REF!,"&lt;="&amp;'Display 730 &amp; 1200'!$AN$9))</f>
        <v>#REF!</v>
      </c>
      <c r="E219" t="e">
        <f>IF($C219="",0,SUMIFS(#REF!,#REF!,$C219,#REF!,"&gt;="&amp;'Display 730 &amp; 1200'!$AN$12,#REF!,"&lt;="&amp;'Display 730 &amp; 1200'!$AN$11))</f>
        <v>#REF!</v>
      </c>
    </row>
    <row r="220" spans="1:5">
      <c r="A220" t="str">
        <f>IF(INDEX('Display 730 &amp; 1200'!$A:$A,ROW())="","",INDEX('Display 730 &amp; 1200'!$A:$A,ROW()))</f>
        <v>TANGERANG唐格朗</v>
      </c>
      <c r="B220" t="str">
        <f>IF(INDEX('Display 730 &amp; 1200'!$B:$B,ROW())="","",INDEX('Display 730 &amp; 1200'!$B:$B,ROW()))</f>
        <v>RAHMAN</v>
      </c>
      <c r="C220" t="str">
        <f>IF(INDEX('Display 730 &amp; 1200'!$D:$D,ROW())="","",INDEX('Display 730 &amp; 1200'!$D:$D,ROW()))</f>
        <v>PRIMA_JAYA</v>
      </c>
      <c r="D220" t="e">
        <f>IF($C220="",0,SUMIFS(#REF!,#REF!,$C220,#REF!,"&gt;="&amp;'Display 730 &amp; 1200'!$AN$10,#REF!,"&lt;="&amp;'Display 730 &amp; 1200'!$AN$9))</f>
        <v>#REF!</v>
      </c>
      <c r="E220" t="e">
        <f>IF($C220="",0,SUMIFS(#REF!,#REF!,$C220,#REF!,"&gt;="&amp;'Display 730 &amp; 1200'!$AN$12,#REF!,"&lt;="&amp;'Display 730 &amp; 1200'!$AN$11))</f>
        <v>#REF!</v>
      </c>
    </row>
    <row r="221" spans="1:5">
      <c r="A221" t="str">
        <f>IF(INDEX('Display 730 &amp; 1200'!$A:$A,ROW())="","",INDEX('Display 730 &amp; 1200'!$A:$A,ROW()))</f>
        <v>TANGERANG唐格朗</v>
      </c>
      <c r="B221" t="str">
        <f>IF(INDEX('Display 730 &amp; 1200'!$B:$B,ROW())="","",INDEX('Display 730 &amp; 1200'!$B:$B,ROW()))</f>
        <v>RAHMAN</v>
      </c>
      <c r="C221" t="str">
        <f>IF(INDEX('Display 730 &amp; 1200'!$D:$D,ROW())="","",INDEX('Display 730 &amp; 1200'!$D:$D,ROW()))</f>
        <v>KADU_JAYA</v>
      </c>
      <c r="D221" t="e">
        <f>IF($C221="",0,SUMIFS(#REF!,#REF!,$C221,#REF!,"&gt;="&amp;'Display 730 &amp; 1200'!$AN$10,#REF!,"&lt;="&amp;'Display 730 &amp; 1200'!$AN$9))</f>
        <v>#REF!</v>
      </c>
      <c r="E221" t="e">
        <f>IF($C221="",0,SUMIFS(#REF!,#REF!,$C221,#REF!,"&gt;="&amp;'Display 730 &amp; 1200'!$AN$12,#REF!,"&lt;="&amp;'Display 730 &amp; 1200'!$AN$11))</f>
        <v>#REF!</v>
      </c>
    </row>
    <row r="222" spans="1:5">
      <c r="A222" t="str">
        <f>IF(INDEX('Display 730 &amp; 1200'!$A:$A,ROW())="","",INDEX('Display 730 &amp; 1200'!$A:$A,ROW()))</f>
        <v>TANGERANG唐格朗</v>
      </c>
      <c r="B222" t="str">
        <f>IF(INDEX('Display 730 &amp; 1200'!$B:$B,ROW())="","",INDEX('Display 730 &amp; 1200'!$B:$B,ROW()))</f>
        <v>RAHMAN</v>
      </c>
      <c r="C222" t="str">
        <f>IF(INDEX('Display 730 &amp; 1200'!$D:$D,ROW())="","",INDEX('Display 730 &amp; 1200'!$D:$D,ROW()))</f>
        <v>TUGU_LEGOK</v>
      </c>
      <c r="D222" t="e">
        <f>IF($C222="",0,SUMIFS(#REF!,#REF!,$C222,#REF!,"&gt;="&amp;'Display 730 &amp; 1200'!$AN$10,#REF!,"&lt;="&amp;'Display 730 &amp; 1200'!$AN$9))</f>
        <v>#REF!</v>
      </c>
      <c r="E222" t="e">
        <f>IF($C222="",0,SUMIFS(#REF!,#REF!,$C222,#REF!,"&gt;="&amp;'Display 730 &amp; 1200'!$AN$12,#REF!,"&lt;="&amp;'Display 730 &amp; 1200'!$AN$11))</f>
        <v>#REF!</v>
      </c>
    </row>
    <row r="223" spans="1:5">
      <c r="A223" t="str">
        <f>IF(INDEX('Display 730 &amp; 1200'!$A:$A,ROW())="","",INDEX('Display 730 &amp; 1200'!$A:$A,ROW()))</f>
        <v>TANGERANG唐格朗</v>
      </c>
      <c r="B223" t="str">
        <f>IF(INDEX('Display 730 &amp; 1200'!$B:$B,ROW())="","",INDEX('Display 730 &amp; 1200'!$B:$B,ROW()))</f>
        <v>RAHMAN</v>
      </c>
      <c r="C223" t="str">
        <f>IF(INDEX('Display 730 &amp; 1200'!$D:$D,ROW())="","",INDEX('Display 730 &amp; 1200'!$D:$D,ROW()))</f>
        <v>GADING_CARTENZ</v>
      </c>
      <c r="D223" t="e">
        <f>IF($C223="",0,SUMIFS(#REF!,#REF!,$C223,#REF!,"&gt;="&amp;'Display 730 &amp; 1200'!$AN$10,#REF!,"&lt;="&amp;'Display 730 &amp; 1200'!$AN$9))</f>
        <v>#REF!</v>
      </c>
      <c r="E223" t="e">
        <f>IF($C223="",0,SUMIFS(#REF!,#REF!,$C223,#REF!,"&gt;="&amp;'Display 730 &amp; 1200'!$AN$12,#REF!,"&lt;="&amp;'Display 730 &amp; 1200'!$AN$11))</f>
        <v>#REF!</v>
      </c>
    </row>
    <row r="224" spans="1:5">
      <c r="A224" t="str">
        <f>IF(INDEX('Display 730 &amp; 1200'!$A:$A,ROW())="","",INDEX('Display 730 &amp; 1200'!$A:$A,ROW()))</f>
        <v>TANGERANG唐格朗</v>
      </c>
      <c r="B224" t="str">
        <f>IF(INDEX('Display 730 &amp; 1200'!$B:$B,ROW())="","",INDEX('Display 730 &amp; 1200'!$B:$B,ROW()))</f>
        <v>-</v>
      </c>
      <c r="C224" t="str">
        <f>IF(INDEX('Display 730 &amp; 1200'!$D:$D,ROW())="","",INDEX('Display 730 &amp; 1200'!$D:$D,ROW()))</f>
        <v>SP_ALAM_SUTERA</v>
      </c>
      <c r="D224" t="e">
        <f>IF($C224="",0,SUMIFS(#REF!,#REF!,$C224,#REF!,"&gt;="&amp;'Display 730 &amp; 1200'!$AN$10,#REF!,"&lt;="&amp;'Display 730 &amp; 1200'!$AN$9))</f>
        <v>#REF!</v>
      </c>
      <c r="E224" t="e">
        <f>IF($C224="",0,SUMIFS(#REF!,#REF!,$C224,#REF!,"&gt;="&amp;'Display 730 &amp; 1200'!$AN$12,#REF!,"&lt;="&amp;'Display 730 &amp; 1200'!$AN$11))</f>
        <v>#REF!</v>
      </c>
    </row>
    <row r="225" spans="1:5">
      <c r="A225" t="str">
        <f>IF(INDEX('Display 730 &amp; 1200'!$A:$A,ROW())="","",INDEX('Display 730 &amp; 1200'!$A:$A,ROW()))</f>
        <v>BEKASI勿加西</v>
      </c>
      <c r="B225" t="str">
        <f>IF(INDEX('Display 730 &amp; 1200'!$B:$B,ROW())="","",INDEX('Display 730 &amp; 1200'!$B:$B,ROW()))</f>
        <v>ANDREW</v>
      </c>
      <c r="C225" t="str">
        <f>IF(INDEX('Display 730 &amp; 1200'!$D:$D,ROW())="","",INDEX('Display 730 &amp; 1200'!$D:$D,ROW()))</f>
        <v>BEKASI</v>
      </c>
      <c r="D225" t="e">
        <f>IF($C225="",0,SUMIFS(#REF!,#REF!,$C225,#REF!,"&gt;="&amp;'Display 730 &amp; 1200'!$AN$10,#REF!,"&lt;="&amp;'Display 730 &amp; 1200'!$AN$9))</f>
        <v>#REF!</v>
      </c>
      <c r="E225" t="e">
        <f>IF($C225="",0,SUMIFS(#REF!,#REF!,$C225,#REF!,"&gt;="&amp;'Display 730 &amp; 1200'!$AN$12,#REF!,"&lt;="&amp;'Display 730 &amp; 1200'!$AN$11))</f>
        <v>#REF!</v>
      </c>
    </row>
    <row r="226" spans="1:5">
      <c r="A226" t="str">
        <f>IF(INDEX('Display 730 &amp; 1200'!$A:$A,ROW())="","",INDEX('Display 730 &amp; 1200'!$A:$A,ROW()))</f>
        <v>BEKASI勿加西</v>
      </c>
      <c r="B226" t="str">
        <f>IF(INDEX('Display 730 &amp; 1200'!$B:$B,ROW())="","",INDEX('Display 730 &amp; 1200'!$B:$B,ROW()))</f>
        <v>SUTRISNA</v>
      </c>
      <c r="C226" t="str">
        <f>IF(INDEX('Display 730 &amp; 1200'!$D:$D,ROW())="","",INDEX('Display 730 &amp; 1200'!$D:$D,ROW()))</f>
        <v>DC_BEKASI_UTARA_01</v>
      </c>
      <c r="D226" t="e">
        <f>IF($C226="",0,SUMIFS(#REF!,#REF!,$C226,#REF!,"&gt;="&amp;'Display 730 &amp; 1200'!$AN$10,#REF!,"&lt;="&amp;'Display 730 &amp; 1200'!$AN$9))</f>
        <v>#REF!</v>
      </c>
      <c r="E226" t="e">
        <f>IF($C226="",0,SUMIFS(#REF!,#REF!,$C226,#REF!,"&gt;="&amp;'Display 730 &amp; 1200'!$AN$12,#REF!,"&lt;="&amp;'Display 730 &amp; 1200'!$AN$11))</f>
        <v>#REF!</v>
      </c>
    </row>
    <row r="227" spans="1:5">
      <c r="A227" t="str">
        <f>IF(INDEX('Display 730 &amp; 1200'!$A:$A,ROW())="","",INDEX('Display 730 &amp; 1200'!$A:$A,ROW()))</f>
        <v>BEKASI勿加西</v>
      </c>
      <c r="B227" t="str">
        <f>IF(INDEX('Display 730 &amp; 1200'!$B:$B,ROW())="","",INDEX('Display 730 &amp; 1200'!$B:$B,ROW()))</f>
        <v>SUTRISNA</v>
      </c>
      <c r="C227" t="str">
        <f>IF(INDEX('Display 730 &amp; 1200'!$D:$D,ROW())="","",INDEX('Display 730 &amp; 1200'!$D:$D,ROW()))</f>
        <v>KALIABANG_TENGAH_02</v>
      </c>
      <c r="D227" t="e">
        <f>IF($C227="",0,SUMIFS(#REF!,#REF!,$C227,#REF!,"&gt;="&amp;'Display 730 &amp; 1200'!$AN$10,#REF!,"&lt;="&amp;'Display 730 &amp; 1200'!$AN$9))</f>
        <v>#REF!</v>
      </c>
      <c r="E227" t="e">
        <f>IF($C227="",0,SUMIFS(#REF!,#REF!,$C227,#REF!,"&gt;="&amp;'Display 730 &amp; 1200'!$AN$12,#REF!,"&lt;="&amp;'Display 730 &amp; 1200'!$AN$11))</f>
        <v>#REF!</v>
      </c>
    </row>
    <row r="228" spans="1:5">
      <c r="A228" t="str">
        <f>IF(INDEX('Display 730 &amp; 1200'!$A:$A,ROW())="","",INDEX('Display 730 &amp; 1200'!$A:$A,ROW()))</f>
        <v>BEKASI勿加西</v>
      </c>
      <c r="B228" t="str">
        <f>IF(INDEX('Display 730 &amp; 1200'!$B:$B,ROW())="","",INDEX('Display 730 &amp; 1200'!$B:$B,ROW()))</f>
        <v>SUTRISNA</v>
      </c>
      <c r="C228" t="str">
        <f>IF(INDEX('Display 730 &amp; 1200'!$D:$D,ROW())="","",INDEX('Display 730 &amp; 1200'!$D:$D,ROW()))</f>
        <v>HARAPAN_BARU</v>
      </c>
      <c r="D228" t="e">
        <f>IF($C228="",0,SUMIFS(#REF!,#REF!,$C228,#REF!,"&gt;="&amp;'Display 730 &amp; 1200'!$AN$10,#REF!,"&lt;="&amp;'Display 730 &amp; 1200'!$AN$9))</f>
        <v>#REF!</v>
      </c>
      <c r="E228" t="e">
        <f>IF($C228="",0,SUMIFS(#REF!,#REF!,$C228,#REF!,"&gt;="&amp;'Display 730 &amp; 1200'!$AN$12,#REF!,"&lt;="&amp;'Display 730 &amp; 1200'!$AN$11))</f>
        <v>#REF!</v>
      </c>
    </row>
    <row r="229" spans="1:5">
      <c r="A229" t="str">
        <f>IF(INDEX('Display 730 &amp; 1200'!$A:$A,ROW())="","",INDEX('Display 730 &amp; 1200'!$A:$A,ROW()))</f>
        <v>BEKASI勿加西</v>
      </c>
      <c r="B229" t="str">
        <f>IF(INDEX('Display 730 &amp; 1200'!$B:$B,ROW())="","",INDEX('Display 730 &amp; 1200'!$B:$B,ROW()))</f>
        <v>ANDREW</v>
      </c>
      <c r="C229" t="str">
        <f>IF(INDEX('Display 730 &amp; 1200'!$D:$D,ROW())="","",INDEX('Display 730 &amp; 1200'!$D:$D,ROW()))</f>
        <v>JATI_SAMPURNA</v>
      </c>
      <c r="D229" t="e">
        <f>IF($C229="",0,SUMIFS(#REF!,#REF!,$C229,#REF!,"&gt;="&amp;'Display 730 &amp; 1200'!$AN$10,#REF!,"&lt;="&amp;'Display 730 &amp; 1200'!$AN$9))</f>
        <v>#REF!</v>
      </c>
      <c r="E229" t="e">
        <f>IF($C229="",0,SUMIFS(#REF!,#REF!,$C229,#REF!,"&gt;="&amp;'Display 730 &amp; 1200'!$AN$12,#REF!,"&lt;="&amp;'Display 730 &amp; 1200'!$AN$11))</f>
        <v>#REF!</v>
      </c>
    </row>
    <row r="230" spans="1:5">
      <c r="A230" t="str">
        <f>IF(INDEX('Display 730 &amp; 1200'!$A:$A,ROW())="","",INDEX('Display 730 &amp; 1200'!$A:$A,ROW()))</f>
        <v>BEKASI勿加西</v>
      </c>
      <c r="B230" t="str">
        <f>IF(INDEX('Display 730 &amp; 1200'!$B:$B,ROW())="","",INDEX('Display 730 &amp; 1200'!$B:$B,ROW()))</f>
        <v>FIRMAN ARIANTO</v>
      </c>
      <c r="C230" t="str">
        <f>IF(INDEX('Display 730 &amp; 1200'!$D:$D,ROW())="","",INDEX('Display 730 &amp; 1200'!$D:$D,ROW()))</f>
        <v>PONDOK_GEDE_01</v>
      </c>
      <c r="D230" t="e">
        <f>IF($C230="",0,SUMIFS(#REF!,#REF!,$C230,#REF!,"&gt;="&amp;'Display 730 &amp; 1200'!$AN$10,#REF!,"&lt;="&amp;'Display 730 &amp; 1200'!$AN$9))</f>
        <v>#REF!</v>
      </c>
      <c r="E230" t="e">
        <f>IF($C230="",0,SUMIFS(#REF!,#REF!,$C230,#REF!,"&gt;="&amp;'Display 730 &amp; 1200'!$AN$12,#REF!,"&lt;="&amp;'Display 730 &amp; 1200'!$AN$11))</f>
        <v>#REF!</v>
      </c>
    </row>
    <row r="231" spans="1:5">
      <c r="A231" t="str">
        <f>IF(INDEX('Display 730 &amp; 1200'!$A:$A,ROW())="","",INDEX('Display 730 &amp; 1200'!$A:$A,ROW()))</f>
        <v>BEKASI勿加西</v>
      </c>
      <c r="B231" t="str">
        <f>IF(INDEX('Display 730 &amp; 1200'!$B:$B,ROW())="","",INDEX('Display 730 &amp; 1200'!$B:$B,ROW()))</f>
        <v>FIRMAN ARIANTO</v>
      </c>
      <c r="C231" t="str">
        <f>IF(INDEX('Display 730 &amp; 1200'!$D:$D,ROW())="","",INDEX('Display 730 &amp; 1200'!$D:$D,ROW()))</f>
        <v>JATIBENING_01</v>
      </c>
      <c r="D231" t="e">
        <f>IF($C231="",0,SUMIFS(#REF!,#REF!,$C231,#REF!,"&gt;="&amp;'Display 730 &amp; 1200'!$AN$10,#REF!,"&lt;="&amp;'Display 730 &amp; 1200'!$AN$9))</f>
        <v>#REF!</v>
      </c>
      <c r="E231" t="e">
        <f>IF($C231="",0,SUMIFS(#REF!,#REF!,$C231,#REF!,"&gt;="&amp;'Display 730 &amp; 1200'!$AN$12,#REF!,"&lt;="&amp;'Display 730 &amp; 1200'!$AN$11))</f>
        <v>#REF!</v>
      </c>
    </row>
    <row r="232" spans="1:5">
      <c r="A232" t="str">
        <f>IF(INDEX('Display 730 &amp; 1200'!$A:$A,ROW())="","",INDEX('Display 730 &amp; 1200'!$A:$A,ROW()))</f>
        <v>BEKASI勿加西</v>
      </c>
      <c r="B232" t="str">
        <f>IF(INDEX('Display 730 &amp; 1200'!$B:$B,ROW())="","",INDEX('Display 730 &amp; 1200'!$B:$B,ROW()))</f>
        <v>FIRMAN ARIANTO</v>
      </c>
      <c r="C232" t="str">
        <f>IF(INDEX('Display 730 &amp; 1200'!$D:$D,ROW())="","",INDEX('Display 730 &amp; 1200'!$D:$D,ROW()))</f>
        <v>JATIBENING_02</v>
      </c>
      <c r="D232" t="e">
        <f>IF($C232="",0,SUMIFS(#REF!,#REF!,$C232,#REF!,"&gt;="&amp;'Display 730 &amp; 1200'!$AN$10,#REF!,"&lt;="&amp;'Display 730 &amp; 1200'!$AN$9))</f>
        <v>#REF!</v>
      </c>
      <c r="E232" t="e">
        <f>IF($C232="",0,SUMIFS(#REF!,#REF!,$C232,#REF!,"&gt;="&amp;'Display 730 &amp; 1200'!$AN$12,#REF!,"&lt;="&amp;'Display 730 &amp; 1200'!$AN$11))</f>
        <v>#REF!</v>
      </c>
    </row>
    <row r="233" spans="1:5">
      <c r="A233" t="str">
        <f>IF(INDEX('Display 730 &amp; 1200'!$A:$A,ROW())="","",INDEX('Display 730 &amp; 1200'!$A:$A,ROW()))</f>
        <v>BEKASI勿加西</v>
      </c>
      <c r="B233" t="str">
        <f>IF(INDEX('Display 730 &amp; 1200'!$B:$B,ROW())="","",INDEX('Display 730 &amp; 1200'!$B:$B,ROW()))</f>
        <v>FIRMAN ARIANTO</v>
      </c>
      <c r="C233" t="str">
        <f>IF(INDEX('Display 730 &amp; 1200'!$D:$D,ROW())="","",INDEX('Display 730 &amp; 1200'!$D:$D,ROW()))</f>
        <v>BEKASI_BARAT_01</v>
      </c>
      <c r="D233" t="e">
        <f>IF($C233="",0,SUMIFS(#REF!,#REF!,$C233,#REF!,"&gt;="&amp;'Display 730 &amp; 1200'!$AN$10,#REF!,"&lt;="&amp;'Display 730 &amp; 1200'!$AN$9))</f>
        <v>#REF!</v>
      </c>
      <c r="E233" t="e">
        <f>IF($C233="",0,SUMIFS(#REF!,#REF!,$C233,#REF!,"&gt;="&amp;'Display 730 &amp; 1200'!$AN$12,#REF!,"&lt;="&amp;'Display 730 &amp; 1200'!$AN$11))</f>
        <v>#REF!</v>
      </c>
    </row>
    <row r="234" spans="1:5">
      <c r="A234" t="str">
        <f>IF(INDEX('Display 730 &amp; 1200'!$A:$A,ROW())="","",INDEX('Display 730 &amp; 1200'!$A:$A,ROW()))</f>
        <v>BEKASI勿加西</v>
      </c>
      <c r="B234" t="str">
        <f>IF(INDEX('Display 730 &amp; 1200'!$B:$B,ROW())="","",INDEX('Display 730 &amp; 1200'!$B:$B,ROW()))</f>
        <v>FIRMAN ARIANTO</v>
      </c>
      <c r="C234" t="str">
        <f>IF(INDEX('Display 730 &amp; 1200'!$D:$D,ROW())="","",INDEX('Display 730 &amp; 1200'!$D:$D,ROW()))</f>
        <v>BINTARA_JAYA_01</v>
      </c>
      <c r="D234" t="e">
        <f>IF($C234="",0,SUMIFS(#REF!,#REF!,$C234,#REF!,"&gt;="&amp;'Display 730 &amp; 1200'!$AN$10,#REF!,"&lt;="&amp;'Display 730 &amp; 1200'!$AN$9))</f>
        <v>#REF!</v>
      </c>
      <c r="E234" t="e">
        <f>IF($C234="",0,SUMIFS(#REF!,#REF!,$C234,#REF!,"&gt;="&amp;'Display 730 &amp; 1200'!$AN$12,#REF!,"&lt;="&amp;'Display 730 &amp; 1200'!$AN$11))</f>
        <v>#REF!</v>
      </c>
    </row>
    <row r="235" spans="1:5">
      <c r="A235" t="str">
        <f>IF(INDEX('Display 730 &amp; 1200'!$A:$A,ROW())="","",INDEX('Display 730 &amp; 1200'!$A:$A,ROW()))</f>
        <v>BEKASI勿加西</v>
      </c>
      <c r="B235" t="str">
        <f>IF(INDEX('Display 730 &amp; 1200'!$B:$B,ROW())="","",INDEX('Display 730 &amp; 1200'!$B:$B,ROW()))</f>
        <v>ADIT</v>
      </c>
      <c r="C235" t="str">
        <f>IF(INDEX('Display 730 &amp; 1200'!$D:$D,ROW())="","",INDEX('Display 730 &amp; 1200'!$D:$D,ROW()))</f>
        <v>BANTAR_GEBANG</v>
      </c>
      <c r="D235" t="e">
        <f>IF($C235="",0,SUMIFS(#REF!,#REF!,$C235,#REF!,"&gt;="&amp;'Display 730 &amp; 1200'!$AN$10,#REF!,"&lt;="&amp;'Display 730 &amp; 1200'!$AN$9))</f>
        <v>#REF!</v>
      </c>
      <c r="E235" t="e">
        <f>IF($C235="",0,SUMIFS(#REF!,#REF!,$C235,#REF!,"&gt;="&amp;'Display 730 &amp; 1200'!$AN$12,#REF!,"&lt;="&amp;'Display 730 &amp; 1200'!$AN$11))</f>
        <v>#REF!</v>
      </c>
    </row>
    <row r="236" spans="1:5">
      <c r="A236" t="str">
        <f>IF(INDEX('Display 730 &amp; 1200'!$A:$A,ROW())="","",INDEX('Display 730 &amp; 1200'!$A:$A,ROW()))</f>
        <v>BEKASI勿加西</v>
      </c>
      <c r="B236" t="str">
        <f>IF(INDEX('Display 730 &amp; 1200'!$B:$B,ROW())="","",INDEX('Display 730 &amp; 1200'!$B:$B,ROW()))</f>
        <v>ADIT</v>
      </c>
      <c r="C236" t="str">
        <f>IF(INDEX('Display 730 &amp; 1200'!$D:$D,ROW())="","",INDEX('Display 730 &amp; 1200'!$D:$D,ROW()))</f>
        <v>MANGUNJAYA_01</v>
      </c>
      <c r="D236" t="e">
        <f>IF($C236="",0,SUMIFS(#REF!,#REF!,$C236,#REF!,"&gt;="&amp;'Display 730 &amp; 1200'!$AN$10,#REF!,"&lt;="&amp;'Display 730 &amp; 1200'!$AN$9))</f>
        <v>#REF!</v>
      </c>
      <c r="E236" t="e">
        <f>IF($C236="",0,SUMIFS(#REF!,#REF!,$C236,#REF!,"&gt;="&amp;'Display 730 &amp; 1200'!$AN$12,#REF!,"&lt;="&amp;'Display 730 &amp; 1200'!$AN$11))</f>
        <v>#REF!</v>
      </c>
    </row>
    <row r="237" spans="1:5">
      <c r="A237" t="str">
        <f>IF(INDEX('Display 730 &amp; 1200'!$A:$A,ROW())="","",INDEX('Display 730 &amp; 1200'!$A:$A,ROW()))</f>
        <v>BEKASI勿加西</v>
      </c>
      <c r="B237" t="str">
        <f>IF(INDEX('Display 730 &amp; 1200'!$B:$B,ROW())="","",INDEX('Display 730 &amp; 1200'!$B:$B,ROW()))</f>
        <v>ADIT</v>
      </c>
      <c r="C237" t="str">
        <f>IF(INDEX('Display 730 &amp; 1200'!$D:$D,ROW())="","",INDEX('Display 730 &amp; 1200'!$D:$D,ROW()))</f>
        <v>TAMBUN_SELATAN_01</v>
      </c>
      <c r="D237" t="e">
        <f>IF($C237="",0,SUMIFS(#REF!,#REF!,$C237,#REF!,"&gt;="&amp;'Display 730 &amp; 1200'!$AN$10,#REF!,"&lt;="&amp;'Display 730 &amp; 1200'!$AN$9))</f>
        <v>#REF!</v>
      </c>
      <c r="E237" t="e">
        <f>IF($C237="",0,SUMIFS(#REF!,#REF!,$C237,#REF!,"&gt;="&amp;'Display 730 &amp; 1200'!$AN$12,#REF!,"&lt;="&amp;'Display 730 &amp; 1200'!$AN$11))</f>
        <v>#REF!</v>
      </c>
    </row>
    <row r="238" spans="1:5">
      <c r="A238" t="str">
        <f>IF(INDEX('Display 730 &amp; 1200'!$A:$A,ROW())="","",INDEX('Display 730 &amp; 1200'!$A:$A,ROW()))</f>
        <v>BEKASI勿加西</v>
      </c>
      <c r="B238" t="str">
        <f>IF(INDEX('Display 730 &amp; 1200'!$B:$B,ROW())="","",INDEX('Display 730 &amp; 1200'!$B:$B,ROW()))</f>
        <v>DENDEN</v>
      </c>
      <c r="C238" t="str">
        <f>IF(INDEX('Display 730 &amp; 1200'!$D:$D,ROW())="","",INDEX('Display 730 &amp; 1200'!$D:$D,ROW()))</f>
        <v>DC_CIBITUNG_01</v>
      </c>
      <c r="D238" t="e">
        <f>IF($C238="",0,SUMIFS(#REF!,#REF!,$C238,#REF!,"&gt;="&amp;'Display 730 &amp; 1200'!$AN$10,#REF!,"&lt;="&amp;'Display 730 &amp; 1200'!$AN$9))</f>
        <v>#REF!</v>
      </c>
      <c r="E238" t="e">
        <f>IF($C238="",0,SUMIFS(#REF!,#REF!,$C238,#REF!,"&gt;="&amp;'Display 730 &amp; 1200'!$AN$12,#REF!,"&lt;="&amp;'Display 730 &amp; 1200'!$AN$11))</f>
        <v>#REF!</v>
      </c>
    </row>
    <row r="239" spans="1:5">
      <c r="A239" t="str">
        <f>IF(INDEX('Display 730 &amp; 1200'!$A:$A,ROW())="","",INDEX('Display 730 &amp; 1200'!$A:$A,ROW()))</f>
        <v>BEKASI勿加西</v>
      </c>
      <c r="B239" t="str">
        <f>IF(INDEX('Display 730 &amp; 1200'!$B:$B,ROW())="","",INDEX('Display 730 &amp; 1200'!$B:$B,ROW()))</f>
        <v>DENDEN</v>
      </c>
      <c r="C239" t="str">
        <f>IF(INDEX('Display 730 &amp; 1200'!$D:$D,ROW())="","",INDEX('Display 730 &amp; 1200'!$D:$D,ROW()))</f>
        <v>CIBUNTU_01</v>
      </c>
      <c r="D239" t="e">
        <f>IF($C239="",0,SUMIFS(#REF!,#REF!,$C239,#REF!,"&gt;="&amp;'Display 730 &amp; 1200'!$AN$10,#REF!,"&lt;="&amp;'Display 730 &amp; 1200'!$AN$9))</f>
        <v>#REF!</v>
      </c>
      <c r="E239" t="e">
        <f>IF($C239="",0,SUMIFS(#REF!,#REF!,$C239,#REF!,"&gt;="&amp;'Display 730 &amp; 1200'!$AN$12,#REF!,"&lt;="&amp;'Display 730 &amp; 1200'!$AN$11))</f>
        <v>#REF!</v>
      </c>
    </row>
    <row r="240" spans="1:5">
      <c r="A240" t="str">
        <f>IF(INDEX('Display 730 &amp; 1200'!$A:$A,ROW())="","",INDEX('Display 730 &amp; 1200'!$A:$A,ROW()))</f>
        <v>BEKASI勿加西</v>
      </c>
      <c r="B240" t="str">
        <f>IF(INDEX('Display 730 &amp; 1200'!$B:$B,ROW())="","",INDEX('Display 730 &amp; 1200'!$B:$B,ROW()))</f>
        <v>DENDEN</v>
      </c>
      <c r="C240" t="str">
        <f>IF(INDEX('Display 730 &amp; 1200'!$D:$D,ROW())="","",INDEX('Display 730 &amp; 1200'!$D:$D,ROW()))</f>
        <v>DP_MUKTIWARI_01</v>
      </c>
      <c r="D240" t="e">
        <f>IF($C240="",0,SUMIFS(#REF!,#REF!,$C240,#REF!,"&gt;="&amp;'Display 730 &amp; 1200'!$AN$10,#REF!,"&lt;="&amp;'Display 730 &amp; 1200'!$AN$9))</f>
        <v>#REF!</v>
      </c>
      <c r="E240" t="e">
        <f>IF($C240="",0,SUMIFS(#REF!,#REF!,$C240,#REF!,"&gt;="&amp;'Display 730 &amp; 1200'!$AN$12,#REF!,"&lt;="&amp;'Display 730 &amp; 1200'!$AN$11))</f>
        <v>#REF!</v>
      </c>
    </row>
    <row r="241" spans="1:5">
      <c r="A241" t="str">
        <f>IF(INDEX('Display 730 &amp; 1200'!$A:$A,ROW())="","",INDEX('Display 730 &amp; 1200'!$A:$A,ROW()))</f>
        <v>BEKASI勿加西</v>
      </c>
      <c r="B241" t="str">
        <f>IF(INDEX('Display 730 &amp; 1200'!$B:$B,ROW())="","",INDEX('Display 730 &amp; 1200'!$B:$B,ROW()))</f>
        <v>SUTRISNA</v>
      </c>
      <c r="C241" t="str">
        <f>IF(INDEX('Display 730 &amp; 1200'!$D:$D,ROW())="","",INDEX('Display 730 &amp; 1200'!$D:$D,ROW()))</f>
        <v>HARAPAN_INDAH</v>
      </c>
      <c r="D241" t="e">
        <f>IF($C241="",0,SUMIFS(#REF!,#REF!,$C241,#REF!,"&gt;="&amp;'Display 730 &amp; 1200'!$AN$10,#REF!,"&lt;="&amp;'Display 730 &amp; 1200'!$AN$9))</f>
        <v>#REF!</v>
      </c>
      <c r="E241" t="e">
        <f>IF($C241="",0,SUMIFS(#REF!,#REF!,$C241,#REF!,"&gt;="&amp;'Display 730 &amp; 1200'!$AN$12,#REF!,"&lt;="&amp;'Display 730 &amp; 1200'!$AN$11))</f>
        <v>#REF!</v>
      </c>
    </row>
    <row r="242" spans="1:5">
      <c r="A242" t="str">
        <f>IF(INDEX('Display 730 &amp; 1200'!$A:$A,ROW())="","",INDEX('Display 730 &amp; 1200'!$A:$A,ROW()))</f>
        <v>BEKASI勿加西</v>
      </c>
      <c r="B242" t="str">
        <f>IF(INDEX('Display 730 &amp; 1200'!$B:$B,ROW())="","",INDEX('Display 730 &amp; 1200'!$B:$B,ROW()))</f>
        <v>DENDEN</v>
      </c>
      <c r="C242" t="str">
        <f>IF(INDEX('Display 730 &amp; 1200'!$D:$D,ROW())="","",INDEX('Display 730 &amp; 1200'!$D:$D,ROW()))</f>
        <v>TAMBUN_UTARA</v>
      </c>
      <c r="D242" t="e">
        <f>IF($C242="",0,SUMIFS(#REF!,#REF!,$C242,#REF!,"&gt;="&amp;'Display 730 &amp; 1200'!$AN$10,#REF!,"&lt;="&amp;'Display 730 &amp; 1200'!$AN$9))</f>
        <v>#REF!</v>
      </c>
      <c r="E242" t="e">
        <f>IF($C242="",0,SUMIFS(#REF!,#REF!,$C242,#REF!,"&gt;="&amp;'Display 730 &amp; 1200'!$AN$12,#REF!,"&lt;="&amp;'Display 730 &amp; 1200'!$AN$11))</f>
        <v>#REF!</v>
      </c>
    </row>
    <row r="243" spans="1:5">
      <c r="A243" t="str">
        <f>IF(INDEX('Display 730 &amp; 1200'!$A:$A,ROW())="","",INDEX('Display 730 &amp; 1200'!$A:$A,ROW()))</f>
        <v>BEKASI勿加西</v>
      </c>
      <c r="B243" t="str">
        <f>IF(INDEX('Display 730 &amp; 1200'!$B:$B,ROW())="","",INDEX('Display 730 &amp; 1200'!$B:$B,ROW()))</f>
        <v>ABDUL MALIK</v>
      </c>
      <c r="C243" t="str">
        <f>IF(INDEX('Display 730 &amp; 1200'!$D:$D,ROW())="","",INDEX('Display 730 &amp; 1200'!$D:$D,ROW()))</f>
        <v>DP_BABELAN_KOTA_01</v>
      </c>
      <c r="D243" t="e">
        <f>IF($C243="",0,SUMIFS(#REF!,#REF!,$C243,#REF!,"&gt;="&amp;'Display 730 &amp; 1200'!$AN$10,#REF!,"&lt;="&amp;'Display 730 &amp; 1200'!$AN$9))</f>
        <v>#REF!</v>
      </c>
      <c r="E243" t="e">
        <f>IF($C243="",0,SUMIFS(#REF!,#REF!,$C243,#REF!,"&gt;="&amp;'Display 730 &amp; 1200'!$AN$12,#REF!,"&lt;="&amp;'Display 730 &amp; 1200'!$AN$11))</f>
        <v>#REF!</v>
      </c>
    </row>
    <row r="244" spans="1:5">
      <c r="A244" t="str">
        <f>IF(INDEX('Display 730 &amp; 1200'!$A:$A,ROW())="","",INDEX('Display 730 &amp; 1200'!$A:$A,ROW()))</f>
        <v>BEKASI勿加西</v>
      </c>
      <c r="B244" t="str">
        <f>IF(INDEX('Display 730 &amp; 1200'!$B:$B,ROW())="","",INDEX('Display 730 &amp; 1200'!$B:$B,ROW()))</f>
        <v>ABDUL MALIK</v>
      </c>
      <c r="C244" t="str">
        <f>IF(INDEX('Display 730 &amp; 1200'!$D:$D,ROW())="","",INDEX('Display 730 &amp; 1200'!$D:$D,ROW()))</f>
        <v>BABELAN</v>
      </c>
      <c r="D244" t="e">
        <f>IF($C244="",0,SUMIFS(#REF!,#REF!,$C244,#REF!,"&gt;="&amp;'Display 730 &amp; 1200'!$AN$10,#REF!,"&lt;="&amp;'Display 730 &amp; 1200'!$AN$9))</f>
        <v>#REF!</v>
      </c>
      <c r="E244" t="e">
        <f>IF($C244="",0,SUMIFS(#REF!,#REF!,$C244,#REF!,"&gt;="&amp;'Display 730 &amp; 1200'!$AN$12,#REF!,"&lt;="&amp;'Display 730 &amp; 1200'!$AN$11))</f>
        <v>#REF!</v>
      </c>
    </row>
    <row r="245" spans="1:5">
      <c r="A245" t="str">
        <f>IF(INDEX('Display 730 &amp; 1200'!$A:$A,ROW())="","",INDEX('Display 730 &amp; 1200'!$A:$A,ROW()))</f>
        <v>BEKASI勿加西</v>
      </c>
      <c r="B245" t="str">
        <f>IF(INDEX('Display 730 &amp; 1200'!$B:$B,ROW())="","",INDEX('Display 730 &amp; 1200'!$B:$B,ROW()))</f>
        <v>ADIT</v>
      </c>
      <c r="C245" t="str">
        <f>IF(INDEX('Display 730 &amp; 1200'!$D:$D,ROW())="","",INDEX('Display 730 &amp; 1200'!$D:$D,ROW()))</f>
        <v>DC_TAMBUN</v>
      </c>
      <c r="D245" t="e">
        <f>IF($C245="",0,SUMIFS(#REF!,#REF!,$C245,#REF!,"&gt;="&amp;'Display 730 &amp; 1200'!$AN$10,#REF!,"&lt;="&amp;'Display 730 &amp; 1200'!$AN$9))</f>
        <v>#REF!</v>
      </c>
      <c r="E245" t="e">
        <f>IF($C245="",0,SUMIFS(#REF!,#REF!,$C245,#REF!,"&gt;="&amp;'Display 730 &amp; 1200'!$AN$12,#REF!,"&lt;="&amp;'Display 730 &amp; 1200'!$AN$11))</f>
        <v>#REF!</v>
      </c>
    </row>
    <row r="246" spans="1:5">
      <c r="A246" t="str">
        <f>IF(INDEX('Display 730 &amp; 1200'!$A:$A,ROW())="","",INDEX('Display 730 &amp; 1200'!$A:$A,ROW()))</f>
        <v>BEKASI勿加西</v>
      </c>
      <c r="B246" t="str">
        <f>IF(INDEX('Display 730 &amp; 1200'!$B:$B,ROW())="","",INDEX('Display 730 &amp; 1200'!$B:$B,ROW()))</f>
        <v>ANDREW</v>
      </c>
      <c r="C246" t="str">
        <f>IF(INDEX('Display 730 &amp; 1200'!$D:$D,ROW())="","",INDEX('Display 730 &amp; 1200'!$D:$D,ROW()))</f>
        <v>DC_JATIASIH</v>
      </c>
      <c r="D246" t="e">
        <f>IF($C246="",0,SUMIFS(#REF!,#REF!,$C246,#REF!,"&gt;="&amp;'Display 730 &amp; 1200'!$AN$10,#REF!,"&lt;="&amp;'Display 730 &amp; 1200'!$AN$9))</f>
        <v>#REF!</v>
      </c>
      <c r="E246" t="e">
        <f>IF($C246="",0,SUMIFS(#REF!,#REF!,$C246,#REF!,"&gt;="&amp;'Display 730 &amp; 1200'!$AN$12,#REF!,"&lt;="&amp;'Display 730 &amp; 1200'!$AN$11))</f>
        <v>#REF!</v>
      </c>
    </row>
    <row r="247" spans="1:5">
      <c r="A247" t="str">
        <f>IF(INDEX('Display 730 &amp; 1200'!$A:$A,ROW())="","",INDEX('Display 730 &amp; 1200'!$A:$A,ROW()))</f>
        <v>BEKASI勿加西</v>
      </c>
      <c r="B247" t="str">
        <f>IF(INDEX('Display 730 &amp; 1200'!$B:$B,ROW())="","",INDEX('Display 730 &amp; 1200'!$B:$B,ROW()))</f>
        <v>ADIT</v>
      </c>
      <c r="C247" t="str">
        <f>IF(INDEX('Display 730 &amp; 1200'!$D:$D,ROW())="","",INDEX('Display 730 &amp; 1200'!$D:$D,ROW()))</f>
        <v>DC_MUSTIKA_JAYA</v>
      </c>
      <c r="D247" t="e">
        <f>IF($C247="",0,SUMIFS(#REF!,#REF!,$C247,#REF!,"&gt;="&amp;'Display 730 &amp; 1200'!$AN$10,#REF!,"&lt;="&amp;'Display 730 &amp; 1200'!$AN$9))</f>
        <v>#REF!</v>
      </c>
      <c r="E247" t="e">
        <f>IF($C247="",0,SUMIFS(#REF!,#REF!,$C247,#REF!,"&gt;="&amp;'Display 730 &amp; 1200'!$AN$12,#REF!,"&lt;="&amp;'Display 730 &amp; 1200'!$AN$11))</f>
        <v>#REF!</v>
      </c>
    </row>
    <row r="248" spans="1:5">
      <c r="A248" t="str">
        <f>IF(INDEX('Display 730 &amp; 1200'!$A:$A,ROW())="","",INDEX('Display 730 &amp; 1200'!$A:$A,ROW()))</f>
        <v>BEKASI勿加西</v>
      </c>
      <c r="B248" t="str">
        <f>IF(INDEX('Display 730 &amp; 1200'!$B:$B,ROW())="","",INDEX('Display 730 &amp; 1200'!$B:$B,ROW()))</f>
        <v>ANDREW</v>
      </c>
      <c r="C248" t="str">
        <f>IF(INDEX('Display 730 &amp; 1200'!$D:$D,ROW())="","",INDEX('Display 730 &amp; 1200'!$D:$D,ROW()))</f>
        <v>DC_PONDOK_MELATI</v>
      </c>
      <c r="D248" t="e">
        <f>IF($C248="",0,SUMIFS(#REF!,#REF!,$C248,#REF!,"&gt;="&amp;'Display 730 &amp; 1200'!$AN$10,#REF!,"&lt;="&amp;'Display 730 &amp; 1200'!$AN$9))</f>
        <v>#REF!</v>
      </c>
      <c r="E248" t="e">
        <f>IF($C248="",0,SUMIFS(#REF!,#REF!,$C248,#REF!,"&gt;="&amp;'Display 730 &amp; 1200'!$AN$12,#REF!,"&lt;="&amp;'Display 730 &amp; 1200'!$AN$11))</f>
        <v>#REF!</v>
      </c>
    </row>
    <row r="249" spans="1:5">
      <c r="A249" t="str">
        <f>IF(INDEX('Display 730 &amp; 1200'!$A:$A,ROW())="","",INDEX('Display 730 &amp; 1200'!$A:$A,ROW()))</f>
        <v>BEKASI勿加西</v>
      </c>
      <c r="B249" t="str">
        <f>IF(INDEX('Display 730 &amp; 1200'!$B:$B,ROW())="","",INDEX('Display 730 &amp; 1200'!$B:$B,ROW()))</f>
        <v>ADIT</v>
      </c>
      <c r="C249" t="str">
        <f>IF(INDEX('Display 730 &amp; 1200'!$D:$D,ROW())="","",INDEX('Display 730 &amp; 1200'!$D:$D,ROW()))</f>
        <v>DC_BEKASI_TIMUR</v>
      </c>
      <c r="D249" t="e">
        <f>IF($C249="",0,SUMIFS(#REF!,#REF!,$C249,#REF!,"&gt;="&amp;'Display 730 &amp; 1200'!$AN$10,#REF!,"&lt;="&amp;'Display 730 &amp; 1200'!$AN$9))</f>
        <v>#REF!</v>
      </c>
      <c r="E249" t="e">
        <f>IF($C249="",0,SUMIFS(#REF!,#REF!,$C249,#REF!,"&gt;="&amp;'Display 730 &amp; 1200'!$AN$12,#REF!,"&lt;="&amp;'Display 730 &amp; 1200'!$AN$11))</f>
        <v>#REF!</v>
      </c>
    </row>
    <row r="250" spans="1:5">
      <c r="A250" t="str">
        <f>IF(INDEX('Display 730 &amp; 1200'!$A:$A,ROW())="","",INDEX('Display 730 &amp; 1200'!$A:$A,ROW()))</f>
        <v>BEKASI勿加西</v>
      </c>
      <c r="B250" t="str">
        <f>IF(INDEX('Display 730 &amp; 1200'!$B:$B,ROW())="","",INDEX('Display 730 &amp; 1200'!$B:$B,ROW()))</f>
        <v>SUTRISNA</v>
      </c>
      <c r="C250" t="str">
        <f>IF(INDEX('Display 730 &amp; 1200'!$D:$D,ROW())="","",INDEX('Display 730 &amp; 1200'!$D:$D,ROW()))</f>
        <v>DC_MEDAN_SATRIA</v>
      </c>
      <c r="D250" t="e">
        <f>IF($C250="",0,SUMIFS(#REF!,#REF!,$C250,#REF!,"&gt;="&amp;'Display 730 &amp; 1200'!$AN$10,#REF!,"&lt;="&amp;'Display 730 &amp; 1200'!$AN$9))</f>
        <v>#REF!</v>
      </c>
      <c r="E250" t="e">
        <f>IF($C250="",0,SUMIFS(#REF!,#REF!,$C250,#REF!,"&gt;="&amp;'Display 730 &amp; 1200'!$AN$12,#REF!,"&lt;="&amp;'Display 730 &amp; 1200'!$AN$11))</f>
        <v>#REF!</v>
      </c>
    </row>
    <row r="251" spans="1:5">
      <c r="A251" t="str">
        <f>IF(INDEX('Display 730 &amp; 1200'!$A:$A,ROW())="","",INDEX('Display 730 &amp; 1200'!$A:$A,ROW()))</f>
        <v>BEKASI勿加西</v>
      </c>
      <c r="B251" t="str">
        <f>IF(INDEX('Display 730 &amp; 1200'!$B:$B,ROW())="","",INDEX('Display 730 &amp; 1200'!$B:$B,ROW()))</f>
        <v>ANDREW</v>
      </c>
      <c r="C251" t="str">
        <f>IF(INDEX('Display 730 &amp; 1200'!$D:$D,ROW())="","",INDEX('Display 730 &amp; 1200'!$D:$D,ROW()))</f>
        <v>DC_BEKASI_SELATAN</v>
      </c>
      <c r="D251" t="e">
        <f>IF($C251="",0,SUMIFS(#REF!,#REF!,$C251,#REF!,"&gt;="&amp;'Display 730 &amp; 1200'!$AN$10,#REF!,"&lt;="&amp;'Display 730 &amp; 1200'!$AN$9))</f>
        <v>#REF!</v>
      </c>
      <c r="E251" t="e">
        <f>IF($C251="",0,SUMIFS(#REF!,#REF!,$C251,#REF!,"&gt;="&amp;'Display 730 &amp; 1200'!$AN$12,#REF!,"&lt;="&amp;'Display 730 &amp; 1200'!$AN$11))</f>
        <v>#REF!</v>
      </c>
    </row>
    <row r="252" spans="1:5">
      <c r="A252" t="str">
        <f>IF(INDEX('Display 730 &amp; 1200'!$A:$A,ROW())="","",INDEX('Display 730 &amp; 1200'!$A:$A,ROW()))</f>
        <v>BEKASI勿加西</v>
      </c>
      <c r="B252" t="str">
        <f>IF(INDEX('Display 730 &amp; 1200'!$B:$B,ROW())="","",INDEX('Display 730 &amp; 1200'!$B:$B,ROW()))</f>
        <v>DENDEN</v>
      </c>
      <c r="C252" t="str">
        <f>IF(INDEX('Display 730 &amp; 1200'!$D:$D,ROW())="","",INDEX('Display 730 &amp; 1200'!$D:$D,ROW()))</f>
        <v>TAMBUN_UTARA_02</v>
      </c>
      <c r="D252" t="e">
        <f>IF($C252="",0,SUMIFS(#REF!,#REF!,$C252,#REF!,"&gt;="&amp;'Display 730 &amp; 1200'!$AN$10,#REF!,"&lt;="&amp;'Display 730 &amp; 1200'!$AN$9))</f>
        <v>#REF!</v>
      </c>
      <c r="E252" t="e">
        <f>IF($C252="",0,SUMIFS(#REF!,#REF!,$C252,#REF!,"&gt;="&amp;'Display 730 &amp; 1200'!$AN$12,#REF!,"&lt;="&amp;'Display 730 &amp; 1200'!$AN$11))</f>
        <v>#REF!</v>
      </c>
    </row>
    <row r="253" spans="1:5">
      <c r="A253" t="str">
        <f>IF(INDEX('Display 730 &amp; 1200'!$A:$A,ROW())="","",INDEX('Display 730 &amp; 1200'!$A:$A,ROW()))</f>
        <v>BEKASI勿加西</v>
      </c>
      <c r="B253" t="str">
        <f>IF(INDEX('Display 730 &amp; 1200'!$B:$B,ROW())="","",INDEX('Display 730 &amp; 1200'!$B:$B,ROW()))</f>
        <v>ABDUL MALIK</v>
      </c>
      <c r="C253" t="str">
        <f>IF(INDEX('Display 730 &amp; 1200'!$D:$D,ROW())="","",INDEX('Display 730 &amp; 1200'!$D:$D,ROW()))</f>
        <v>TARUMAJAYA_02</v>
      </c>
      <c r="D253" t="e">
        <f>IF($C253="",0,SUMIFS(#REF!,#REF!,$C253,#REF!,"&gt;="&amp;'Display 730 &amp; 1200'!$AN$10,#REF!,"&lt;="&amp;'Display 730 &amp; 1200'!$AN$9))</f>
        <v>#REF!</v>
      </c>
      <c r="E253" t="e">
        <f>IF($C253="",0,SUMIFS(#REF!,#REF!,$C253,#REF!,"&gt;="&amp;'Display 730 &amp; 1200'!$AN$12,#REF!,"&lt;="&amp;'Display 730 &amp; 1200'!$AN$11))</f>
        <v>#REF!</v>
      </c>
    </row>
    <row r="254" spans="1:5">
      <c r="A254" t="str">
        <f>IF(INDEX('Display 730 &amp; 1200'!$A:$A,ROW())="","",INDEX('Display 730 &amp; 1200'!$A:$A,ROW()))</f>
        <v>BEKASI勿加西</v>
      </c>
      <c r="B254" t="str">
        <f>IF(INDEX('Display 730 &amp; 1200'!$B:$B,ROW())="","",INDEX('Display 730 &amp; 1200'!$B:$B,ROW()))</f>
        <v>ABDUL MALIK</v>
      </c>
      <c r="C254" t="str">
        <f>IF(INDEX('Display 730 &amp; 1200'!$D:$D,ROW())="","",INDEX('Display 730 &amp; 1200'!$D:$D,ROW()))</f>
        <v>BABELAN_02</v>
      </c>
      <c r="D254" t="e">
        <f>IF($C254="",0,SUMIFS(#REF!,#REF!,$C254,#REF!,"&gt;="&amp;'Display 730 &amp; 1200'!$AN$10,#REF!,"&lt;="&amp;'Display 730 &amp; 1200'!$AN$9))</f>
        <v>#REF!</v>
      </c>
      <c r="E254" t="e">
        <f>IF($C254="",0,SUMIFS(#REF!,#REF!,$C254,#REF!,"&gt;="&amp;'Display 730 &amp; 1200'!$AN$12,#REF!,"&lt;="&amp;'Display 730 &amp; 1200'!$AN$11))</f>
        <v>#REF!</v>
      </c>
    </row>
    <row r="255" spans="1:5">
      <c r="A255" t="str">
        <f>IF(INDEX('Display 730 &amp; 1200'!$A:$A,ROW())="","",INDEX('Display 730 &amp; 1200'!$A:$A,ROW()))</f>
        <v>BEKASI勿加西</v>
      </c>
      <c r="B255" t="str">
        <f>IF(INDEX('Display 730 &amp; 1200'!$B:$B,ROW())="","",INDEX('Display 730 &amp; 1200'!$B:$B,ROW()))</f>
        <v>ADIT</v>
      </c>
      <c r="C255" t="str">
        <f>IF(INDEX('Display 730 &amp; 1200'!$D:$D,ROW())="","",INDEX('Display 730 &amp; 1200'!$D:$D,ROW()))</f>
        <v>SETU_02</v>
      </c>
      <c r="D255" t="e">
        <f>IF($C255="",0,SUMIFS(#REF!,#REF!,$C255,#REF!,"&gt;="&amp;'Display 730 &amp; 1200'!$AN$10,#REF!,"&lt;="&amp;'Display 730 &amp; 1200'!$AN$9))</f>
        <v>#REF!</v>
      </c>
      <c r="E255" t="e">
        <f>IF($C255="",0,SUMIFS(#REF!,#REF!,$C255,#REF!,"&gt;="&amp;'Display 730 &amp; 1200'!$AN$12,#REF!,"&lt;="&amp;'Display 730 &amp; 1200'!$AN$11))</f>
        <v>#REF!</v>
      </c>
    </row>
    <row r="256" spans="1:5">
      <c r="A256" t="str">
        <f>IF(INDEX('Display 730 &amp; 1200'!$A:$A,ROW())="","",INDEX('Display 730 &amp; 1200'!$A:$A,ROW()))</f>
        <v>BEKASI勿加西</v>
      </c>
      <c r="B256" t="str">
        <f>IF(INDEX('Display 730 &amp; 1200'!$B:$B,ROW())="","",INDEX('Display 730 &amp; 1200'!$B:$B,ROW()))</f>
        <v>ANDREW</v>
      </c>
      <c r="C256" t="str">
        <f>IF(INDEX('Display 730 &amp; 1200'!$D:$D,ROW())="","",INDEX('Display 730 &amp; 1200'!$D:$D,ROW()))</f>
        <v>RAWALUMBU_02</v>
      </c>
      <c r="D256" t="e">
        <f>IF($C256="",0,SUMIFS(#REF!,#REF!,$C256,#REF!,"&gt;="&amp;'Display 730 &amp; 1200'!$AN$10,#REF!,"&lt;="&amp;'Display 730 &amp; 1200'!$AN$9))</f>
        <v>#REF!</v>
      </c>
      <c r="E256" t="e">
        <f>IF($C256="",0,SUMIFS(#REF!,#REF!,$C256,#REF!,"&gt;="&amp;'Display 730 &amp; 1200'!$AN$12,#REF!,"&lt;="&amp;'Display 730 &amp; 1200'!$AN$11))</f>
        <v>#REF!</v>
      </c>
    </row>
    <row r="257" spans="1:5">
      <c r="A257" t="str">
        <f>IF(INDEX('Display 730 &amp; 1200'!$A:$A,ROW())="","",INDEX('Display 730 &amp; 1200'!$A:$A,ROW()))</f>
        <v>BEKASI勿加西</v>
      </c>
      <c r="B257" t="str">
        <f>IF(INDEX('Display 730 &amp; 1200'!$B:$B,ROW())="","",INDEX('Display 730 &amp; 1200'!$B:$B,ROW()))</f>
        <v>LUTHFI</v>
      </c>
      <c r="C257" t="str">
        <f>IF(INDEX('Display 730 &amp; 1200'!$D:$D,ROW())="","",INDEX('Display 730 &amp; 1200'!$D:$D,ROW()))</f>
        <v>CIKARANG</v>
      </c>
      <c r="D257" t="e">
        <f>IF($C257="",0,SUMIFS(#REF!,#REF!,$C257,#REF!,"&gt;="&amp;'Display 730 &amp; 1200'!$AN$10,#REF!,"&lt;="&amp;'Display 730 &amp; 1200'!$AN$9))</f>
        <v>#REF!</v>
      </c>
      <c r="E257" t="e">
        <f>IF($C257="",0,SUMIFS(#REF!,#REF!,$C257,#REF!,"&gt;="&amp;'Display 730 &amp; 1200'!$AN$12,#REF!,"&lt;="&amp;'Display 730 &amp; 1200'!$AN$11))</f>
        <v>#REF!</v>
      </c>
    </row>
    <row r="258" spans="1:5">
      <c r="A258" t="str">
        <f>IF(INDEX('Display 730 &amp; 1200'!$A:$A,ROW())="","",INDEX('Display 730 &amp; 1200'!$A:$A,ROW()))</f>
        <v>BEKASI勿加西</v>
      </c>
      <c r="B258" t="str">
        <f>IF(INDEX('Display 730 &amp; 1200'!$B:$B,ROW())="","",INDEX('Display 730 &amp; 1200'!$B:$B,ROW()))</f>
        <v>LUTHFI</v>
      </c>
      <c r="C258" t="str">
        <f>IF(INDEX('Display 730 &amp; 1200'!$D:$D,ROW())="","",INDEX('Display 730 &amp; 1200'!$D:$D,ROW()))</f>
        <v>DELTA_MAS</v>
      </c>
      <c r="D258" t="e">
        <f>IF($C258="",0,SUMIFS(#REF!,#REF!,$C258,#REF!,"&gt;="&amp;'Display 730 &amp; 1200'!$AN$10,#REF!,"&lt;="&amp;'Display 730 &amp; 1200'!$AN$9))</f>
        <v>#REF!</v>
      </c>
      <c r="E258" t="e">
        <f>IF($C258="",0,SUMIFS(#REF!,#REF!,$C258,#REF!,"&gt;="&amp;'Display 730 &amp; 1200'!$AN$12,#REF!,"&lt;="&amp;'Display 730 &amp; 1200'!$AN$11))</f>
        <v>#REF!</v>
      </c>
    </row>
    <row r="259" spans="1:5">
      <c r="A259" t="str">
        <f>IF(INDEX('Display 730 &amp; 1200'!$A:$A,ROW())="","",INDEX('Display 730 &amp; 1200'!$A:$A,ROW()))</f>
        <v>BEKASI勿加西</v>
      </c>
      <c r="B259" t="str">
        <f>IF(INDEX('Display 730 &amp; 1200'!$B:$B,ROW())="","",INDEX('Display 730 &amp; 1200'!$B:$B,ROW()))</f>
        <v>ABDUL MALIK</v>
      </c>
      <c r="C259" t="str">
        <f>IF(INDEX('Display 730 &amp; 1200'!$D:$D,ROW())="","",INDEX('Display 730 &amp; 1200'!$D:$D,ROW()))</f>
        <v>SUKATANI</v>
      </c>
      <c r="D259" t="e">
        <f>IF($C259="",0,SUMIFS(#REF!,#REF!,$C259,#REF!,"&gt;="&amp;'Display 730 &amp; 1200'!$AN$10,#REF!,"&lt;="&amp;'Display 730 &amp; 1200'!$AN$9))</f>
        <v>#REF!</v>
      </c>
      <c r="E259" t="e">
        <f>IF($C259="",0,SUMIFS(#REF!,#REF!,$C259,#REF!,"&gt;="&amp;'Display 730 &amp; 1200'!$AN$12,#REF!,"&lt;="&amp;'Display 730 &amp; 1200'!$AN$11))</f>
        <v>#REF!</v>
      </c>
    </row>
    <row r="260" spans="1:5">
      <c r="A260" t="str">
        <f>IF(INDEX('Display 730 &amp; 1200'!$A:$A,ROW())="","",INDEX('Display 730 &amp; 1200'!$A:$A,ROW()))</f>
        <v>BEKASI勿加西</v>
      </c>
      <c r="B260" t="str">
        <f>IF(INDEX('Display 730 &amp; 1200'!$B:$B,ROW())="","",INDEX('Display 730 &amp; 1200'!$B:$B,ROW()))</f>
        <v>ABDUL MALIK</v>
      </c>
      <c r="C260" t="str">
        <f>IF(INDEX('Display 730 &amp; 1200'!$D:$D,ROW())="","",INDEX('Display 730 &amp; 1200'!$D:$D,ROW()))</f>
        <v>KEDUNG_WARINGIN</v>
      </c>
      <c r="D260" t="e">
        <f>IF($C260="",0,SUMIFS(#REF!,#REF!,$C260,#REF!,"&gt;="&amp;'Display 730 &amp; 1200'!$AN$10,#REF!,"&lt;="&amp;'Display 730 &amp; 1200'!$AN$9))</f>
        <v>#REF!</v>
      </c>
      <c r="E260" t="e">
        <f>IF($C260="",0,SUMIFS(#REF!,#REF!,$C260,#REF!,"&gt;="&amp;'Display 730 &amp; 1200'!$AN$12,#REF!,"&lt;="&amp;'Display 730 &amp; 1200'!$AN$11))</f>
        <v>#REF!</v>
      </c>
    </row>
    <row r="261" spans="1:5">
      <c r="A261" t="str">
        <f>IF(INDEX('Display 730 &amp; 1200'!$A:$A,ROW())="","",INDEX('Display 730 &amp; 1200'!$A:$A,ROW()))</f>
        <v>BEKASI勿加西</v>
      </c>
      <c r="B261" t="str">
        <f>IF(INDEX('Display 730 &amp; 1200'!$B:$B,ROW())="","",INDEX('Display 730 &amp; 1200'!$B:$B,ROW()))</f>
        <v>DENDEN</v>
      </c>
      <c r="C261" t="str">
        <f>IF(INDEX('Display 730 &amp; 1200'!$D:$D,ROW())="","",INDEX('Display 730 &amp; 1200'!$D:$D,ROW()))</f>
        <v>SERANG_BARU_01</v>
      </c>
      <c r="D261" t="e">
        <f>IF($C261="",0,SUMIFS(#REF!,#REF!,$C261,#REF!,"&gt;="&amp;'Display 730 &amp; 1200'!$AN$10,#REF!,"&lt;="&amp;'Display 730 &amp; 1200'!$AN$9))</f>
        <v>#REF!</v>
      </c>
      <c r="E261" t="e">
        <f>IF($C261="",0,SUMIFS(#REF!,#REF!,$C261,#REF!,"&gt;="&amp;'Display 730 &amp; 1200'!$AN$12,#REF!,"&lt;="&amp;'Display 730 &amp; 1200'!$AN$11))</f>
        <v>#REF!</v>
      </c>
    </row>
    <row r="262" spans="1:5">
      <c r="A262" t="str">
        <f>IF(INDEX('Display 730 &amp; 1200'!$A:$A,ROW())="","",INDEX('Display 730 &amp; 1200'!$A:$A,ROW()))</f>
        <v>BEKASI勿加西</v>
      </c>
      <c r="B262" t="str">
        <f>IF(INDEX('Display 730 &amp; 1200'!$B:$B,ROW())="","",INDEX('Display 730 &amp; 1200'!$B:$B,ROW()))</f>
        <v>DENDEN</v>
      </c>
      <c r="C262" t="str">
        <f>IF(INDEX('Display 730 &amp; 1200'!$D:$D,ROW())="","",INDEX('Display 730 &amp; 1200'!$D:$D,ROW()))</f>
        <v>CIBARUSAH_JAYA</v>
      </c>
      <c r="D262" t="e">
        <f>IF($C262="",0,SUMIFS(#REF!,#REF!,$C262,#REF!,"&gt;="&amp;'Display 730 &amp; 1200'!$AN$10,#REF!,"&lt;="&amp;'Display 730 &amp; 1200'!$AN$9))</f>
        <v>#REF!</v>
      </c>
      <c r="E262" t="e">
        <f>IF($C262="",0,SUMIFS(#REF!,#REF!,$C262,#REF!,"&gt;="&amp;'Display 730 &amp; 1200'!$AN$12,#REF!,"&lt;="&amp;'Display 730 &amp; 1200'!$AN$11))</f>
        <v>#REF!</v>
      </c>
    </row>
    <row r="263" spans="1:5">
      <c r="A263" t="str">
        <f>IF(INDEX('Display 730 &amp; 1200'!$A:$A,ROW())="","",INDEX('Display 730 &amp; 1200'!$A:$A,ROW()))</f>
        <v>BEKASI勿加西</v>
      </c>
      <c r="B263" t="str">
        <f>IF(INDEX('Display 730 &amp; 1200'!$B:$B,ROW())="","",INDEX('Display 730 &amp; 1200'!$B:$B,ROW()))</f>
        <v>LUTHFI</v>
      </c>
      <c r="C263" t="str">
        <f>IF(INDEX('Display 730 &amp; 1200'!$D:$D,ROW())="","",INDEX('Display 730 &amp; 1200'!$D:$D,ROW()))</f>
        <v>PASIR_GOMBONG</v>
      </c>
      <c r="D263" t="e">
        <f>IF($C263="",0,SUMIFS(#REF!,#REF!,$C263,#REF!,"&gt;="&amp;'Display 730 &amp; 1200'!$AN$10,#REF!,"&lt;="&amp;'Display 730 &amp; 1200'!$AN$9))</f>
        <v>#REF!</v>
      </c>
      <c r="E263" t="e">
        <f>IF($C263="",0,SUMIFS(#REF!,#REF!,$C263,#REF!,"&gt;="&amp;'Display 730 &amp; 1200'!$AN$12,#REF!,"&lt;="&amp;'Display 730 &amp; 1200'!$AN$11))</f>
        <v>#REF!</v>
      </c>
    </row>
    <row r="264" spans="1:5">
      <c r="A264" t="str">
        <f>IF(INDEX('Display 730 &amp; 1200'!$A:$A,ROW())="","",INDEX('Display 730 &amp; 1200'!$A:$A,ROW()))</f>
        <v>BEKASI勿加西</v>
      </c>
      <c r="B264" t="str">
        <f>IF(INDEX('Display 730 &amp; 1200'!$B:$B,ROW())="","",INDEX('Display 730 &amp; 1200'!$B:$B,ROW()))</f>
        <v>SUTRISNA</v>
      </c>
      <c r="C264" t="str">
        <f>IF(INDEX('Display 730 &amp; 1200'!$D:$D,ROW())="","",INDEX('Display 730 &amp; 1200'!$D:$D,ROW()))</f>
        <v>TELAGA_MURNI</v>
      </c>
      <c r="D264" t="e">
        <f>IF($C264="",0,SUMIFS(#REF!,#REF!,$C264,#REF!,"&gt;="&amp;'Display 730 &amp; 1200'!$AN$10,#REF!,"&lt;="&amp;'Display 730 &amp; 1200'!$AN$9))</f>
        <v>#REF!</v>
      </c>
      <c r="E264" t="e">
        <f>IF($C264="",0,SUMIFS(#REF!,#REF!,$C264,#REF!,"&gt;="&amp;'Display 730 &amp; 1200'!$AN$12,#REF!,"&lt;="&amp;'Display 730 &amp; 1200'!$AN$11))</f>
        <v>#REF!</v>
      </c>
    </row>
    <row r="265" spans="1:5">
      <c r="A265" t="str">
        <f>IF(INDEX('Display 730 &amp; 1200'!$A:$A,ROW())="","",INDEX('Display 730 &amp; 1200'!$A:$A,ROW()))</f>
        <v>BEKASI勿加西</v>
      </c>
      <c r="B265" t="str">
        <f>IF(INDEX('Display 730 &amp; 1200'!$B:$B,ROW())="","",INDEX('Display 730 &amp; 1200'!$B:$B,ROW()))</f>
        <v>ABDUL MALIK</v>
      </c>
      <c r="C265" t="str">
        <f>IF(INDEX('Display 730 &amp; 1200'!$D:$D,ROW())="","",INDEX('Display 730 &amp; 1200'!$D:$D,ROW()))</f>
        <v>KARANG_BAHAGIA</v>
      </c>
      <c r="D265" t="e">
        <f>IF($C265="",0,SUMIFS(#REF!,#REF!,$C265,#REF!,"&gt;="&amp;'Display 730 &amp; 1200'!$AN$10,#REF!,"&lt;="&amp;'Display 730 &amp; 1200'!$AN$9))</f>
        <v>#REF!</v>
      </c>
      <c r="E265" t="e">
        <f>IF($C265="",0,SUMIFS(#REF!,#REF!,$C265,#REF!,"&gt;="&amp;'Display 730 &amp; 1200'!$AN$12,#REF!,"&lt;="&amp;'Display 730 &amp; 1200'!$AN$11))</f>
        <v>#REF!</v>
      </c>
    </row>
    <row r="266" spans="1:5">
      <c r="A266" t="str">
        <f>IF(INDEX('Display 730 &amp; 1200'!$A:$A,ROW())="","",INDEX('Display 730 &amp; 1200'!$A:$A,ROW()))</f>
        <v>BEKASI勿加西</v>
      </c>
      <c r="B266" t="str">
        <f>IF(INDEX('Display 730 &amp; 1200'!$B:$B,ROW())="","",INDEX('Display 730 &amp; 1200'!$B:$B,ROW()))</f>
        <v>LUTHFI</v>
      </c>
      <c r="C266" t="str">
        <f>IF(INDEX('Display 730 &amp; 1200'!$D:$D,ROW())="","",INDEX('Display 730 &amp; 1200'!$D:$D,ROW()))</f>
        <v>DC_CIKARANG_SELATAN</v>
      </c>
      <c r="D266" t="e">
        <f>IF($C266="",0,SUMIFS(#REF!,#REF!,$C266,#REF!,"&gt;="&amp;'Display 730 &amp; 1200'!$AN$10,#REF!,"&lt;="&amp;'Display 730 &amp; 1200'!$AN$9))</f>
        <v>#REF!</v>
      </c>
      <c r="E266" t="e">
        <f>IF($C266="",0,SUMIFS(#REF!,#REF!,$C266,#REF!,"&gt;="&amp;'Display 730 &amp; 1200'!$AN$12,#REF!,"&lt;="&amp;'Display 730 &amp; 1200'!$AN$11))</f>
        <v>#REF!</v>
      </c>
    </row>
    <row r="267" spans="1:5">
      <c r="A267" t="str">
        <f>IF(INDEX('Display 730 &amp; 1200'!$A:$A,ROW())="","",INDEX('Display 730 &amp; 1200'!$A:$A,ROW()))</f>
        <v>BEKASI勿加西</v>
      </c>
      <c r="B267" t="str">
        <f>IF(INDEX('Display 730 &amp; 1200'!$B:$B,ROW())="","",INDEX('Display 730 &amp; 1200'!$B:$B,ROW()))</f>
        <v>SUTRISNA</v>
      </c>
      <c r="C267" t="str">
        <f>IF(INDEX('Display 730 &amp; 1200'!$D:$D,ROW())="","",INDEX('Display 730 &amp; 1200'!$D:$D,ROW()))</f>
        <v>DC_CIKARANG_BARAT</v>
      </c>
      <c r="D267" t="e">
        <f>IF($C267="",0,SUMIFS(#REF!,#REF!,$C267,#REF!,"&gt;="&amp;'Display 730 &amp; 1200'!$AN$10,#REF!,"&lt;="&amp;'Display 730 &amp; 1200'!$AN$9))</f>
        <v>#REF!</v>
      </c>
      <c r="E267" t="e">
        <f>IF($C267="",0,SUMIFS(#REF!,#REF!,$C267,#REF!,"&gt;="&amp;'Display 730 &amp; 1200'!$AN$12,#REF!,"&lt;="&amp;'Display 730 &amp; 1200'!$AN$11))</f>
        <v>#REF!</v>
      </c>
    </row>
    <row r="268" spans="1:5">
      <c r="A268" t="str">
        <f>IF(INDEX('Display 730 &amp; 1200'!$A:$A,ROW())="","",INDEX('Display 730 &amp; 1200'!$A:$A,ROW()))</f>
        <v>BEKASI勿加西</v>
      </c>
      <c r="B268" t="str">
        <f>IF(INDEX('Display 730 &amp; 1200'!$B:$B,ROW())="","",INDEX('Display 730 &amp; 1200'!$B:$B,ROW()))</f>
        <v>LUTHFI</v>
      </c>
      <c r="C268" t="str">
        <f>IF(INDEX('Display 730 &amp; 1200'!$D:$D,ROW())="","",INDEX('Display 730 &amp; 1200'!$D:$D,ROW()))</f>
        <v>DC_CIKARANG_UTARA</v>
      </c>
      <c r="D268" t="e">
        <f>IF($C268="",0,SUMIFS(#REF!,#REF!,$C268,#REF!,"&gt;="&amp;'Display 730 &amp; 1200'!$AN$10,#REF!,"&lt;="&amp;'Display 730 &amp; 1200'!$AN$9))</f>
        <v>#REF!</v>
      </c>
      <c r="E268" t="e">
        <f>IF($C268="",0,SUMIFS(#REF!,#REF!,$C268,#REF!,"&gt;="&amp;'Display 730 &amp; 1200'!$AN$12,#REF!,"&lt;="&amp;'Display 730 &amp; 1200'!$AN$11))</f>
        <v>#REF!</v>
      </c>
    </row>
    <row r="269" spans="1:5">
      <c r="A269" t="str">
        <f>IF(INDEX('Display 730 &amp; 1200'!$A:$A,ROW())="","",INDEX('Display 730 &amp; 1200'!$A:$A,ROW()))</f>
        <v>BEKASI勿加西</v>
      </c>
      <c r="B269" t="str">
        <f>IF(INDEX('Display 730 &amp; 1200'!$B:$B,ROW())="","",INDEX('Display 730 &amp; 1200'!$B:$B,ROW()))</f>
        <v>DENDEN</v>
      </c>
      <c r="C269" t="str">
        <f>IF(INDEX('Display 730 &amp; 1200'!$D:$D,ROW())="","",INDEX('Display 730 &amp; 1200'!$D:$D,ROW()))</f>
        <v>DC_CIBARUSAH</v>
      </c>
      <c r="D269" t="e">
        <f>IF($C269="",0,SUMIFS(#REF!,#REF!,$C269,#REF!,"&gt;="&amp;'Display 730 &amp; 1200'!$AN$10,#REF!,"&lt;="&amp;'Display 730 &amp; 1200'!$AN$9))</f>
        <v>#REF!</v>
      </c>
      <c r="E269" t="e">
        <f>IF($C269="",0,SUMIFS(#REF!,#REF!,$C269,#REF!,"&gt;="&amp;'Display 730 &amp; 1200'!$AN$12,#REF!,"&lt;="&amp;'Display 730 &amp; 1200'!$AN$11))</f>
        <v>#REF!</v>
      </c>
    </row>
    <row r="270" spans="1:5">
      <c r="A270" t="str">
        <f>IF(INDEX('Display 730 &amp; 1200'!$A:$A,ROW())="","",INDEX('Display 730 &amp; 1200'!$A:$A,ROW()))</f>
        <v>BEKASI勿加西</v>
      </c>
      <c r="B270" t="str">
        <f>IF(INDEX('Display 730 &amp; 1200'!$B:$B,ROW())="","",INDEX('Display 730 &amp; 1200'!$B:$B,ROW()))</f>
        <v>LUTHFI</v>
      </c>
      <c r="C270" t="str">
        <f>IF(INDEX('Display 730 &amp; 1200'!$D:$D,ROW())="","",INDEX('Display 730 &amp; 1200'!$D:$D,ROW()))</f>
        <v>DC_CIKARANG_PUSAT</v>
      </c>
      <c r="D270" t="e">
        <f>IF($C270="",0,SUMIFS(#REF!,#REF!,$C270,#REF!,"&gt;="&amp;'Display 730 &amp; 1200'!$AN$10,#REF!,"&lt;="&amp;'Display 730 &amp; 1200'!$AN$9))</f>
        <v>#REF!</v>
      </c>
      <c r="E270" t="e">
        <f>IF($C270="",0,SUMIFS(#REF!,#REF!,$C270,#REF!,"&gt;="&amp;'Display 730 &amp; 1200'!$AN$12,#REF!,"&lt;="&amp;'Display 730 &amp; 1200'!$AN$11))</f>
        <v>#REF!</v>
      </c>
    </row>
    <row r="271" spans="1:5">
      <c r="A271" t="str">
        <f>IF(INDEX('Display 730 &amp; 1200'!$A:$A,ROW())="","",INDEX('Display 730 &amp; 1200'!$A:$A,ROW()))</f>
        <v>BEKASI勿加西</v>
      </c>
      <c r="B271" t="str">
        <f>IF(INDEX('Display 730 &amp; 1200'!$B:$B,ROW())="","",INDEX('Display 730 &amp; 1200'!$B:$B,ROW()))</f>
        <v>SUTRISNA</v>
      </c>
      <c r="C271" t="str">
        <f>IF(INDEX('Display 730 &amp; 1200'!$D:$D,ROW())="","",INDEX('Display 730 &amp; 1200'!$D:$D,ROW()))</f>
        <v>JATI_WANGI</v>
      </c>
      <c r="D271" t="e">
        <f>IF($C271="",0,SUMIFS(#REF!,#REF!,$C271,#REF!,"&gt;="&amp;'Display 730 &amp; 1200'!$AN$10,#REF!,"&lt;="&amp;'Display 730 &amp; 1200'!$AN$9))</f>
        <v>#REF!</v>
      </c>
      <c r="E271" t="e">
        <f>IF($C271="",0,SUMIFS(#REF!,#REF!,$C271,#REF!,"&gt;="&amp;'Display 730 &amp; 1200'!$AN$12,#REF!,"&lt;="&amp;'Display 730 &amp; 1200'!$AN$11))</f>
        <v>#REF!</v>
      </c>
    </row>
    <row r="272" spans="1:5">
      <c r="A272" t="str">
        <f>IF(INDEX('Display 730 &amp; 1200'!$A:$A,ROW())="","",INDEX('Display 730 &amp; 1200'!$A:$A,ROW()))</f>
        <v>BEKASI勿加西</v>
      </c>
      <c r="B272" t="str">
        <f>IF(INDEX('Display 730 &amp; 1200'!$B:$B,ROW())="","",INDEX('Display 730 &amp; 1200'!$B:$B,ROW()))</f>
        <v>ABDUL MALIK</v>
      </c>
      <c r="C272" t="str">
        <f>IF(INDEX('Display 730 &amp; 1200'!$D:$D,ROW())="","",INDEX('Display 730 &amp; 1200'!$D:$D,ROW()))</f>
        <v>CABANG_BUNGIN</v>
      </c>
      <c r="D272" t="e">
        <f>IF($C272="",0,SUMIFS(#REF!,#REF!,$C272,#REF!,"&gt;="&amp;'Display 730 &amp; 1200'!$AN$10,#REF!,"&lt;="&amp;'Display 730 &amp; 1200'!$AN$9))</f>
        <v>#REF!</v>
      </c>
      <c r="E272" t="e">
        <f>IF($C272="",0,SUMIFS(#REF!,#REF!,$C272,#REF!,"&gt;="&amp;'Display 730 &amp; 1200'!$AN$12,#REF!,"&lt;="&amp;'Display 730 &amp; 1200'!$AN$11))</f>
        <v>#REF!</v>
      </c>
    </row>
    <row r="273" spans="1:5">
      <c r="A273" t="str">
        <f>IF(INDEX('Display 730 &amp; 1200'!$A:$A,ROW())="","",INDEX('Display 730 &amp; 1200'!$A:$A,ROW()))</f>
        <v>BOGOR茂物</v>
      </c>
      <c r="B273" t="str">
        <f>IF(INDEX('Display 730 &amp; 1200'!$B:$B,ROW())="","",INDEX('Display 730 &amp; 1200'!$B:$B,ROW()))</f>
        <v>AHMAD TOFIK YULFIKAR</v>
      </c>
      <c r="C273" t="str">
        <f>IF(INDEX('Display 730 &amp; 1200'!$D:$D,ROW())="","",INDEX('Display 730 &amp; 1200'!$D:$D,ROW()))</f>
        <v>CIB11A</v>
      </c>
      <c r="D273" t="e">
        <f>IF($C273="",0,SUMIFS(#REF!,#REF!,$C273,#REF!,"&gt;="&amp;'Display 730 &amp; 1200'!$AN$10,#REF!,"&lt;="&amp;'Display 730 &amp; 1200'!$AN$9))</f>
        <v>#REF!</v>
      </c>
      <c r="E273" t="e">
        <f>IF($C273="",0,SUMIFS(#REF!,#REF!,$C273,#REF!,"&gt;="&amp;'Display 730 &amp; 1200'!$AN$12,#REF!,"&lt;="&amp;'Display 730 &amp; 1200'!$AN$11))</f>
        <v>#REF!</v>
      </c>
    </row>
    <row r="274" spans="1:5">
      <c r="A274" t="str">
        <f>IF(INDEX('Display 730 &amp; 1200'!$A:$A,ROW())="","",INDEX('Display 730 &amp; 1200'!$A:$A,ROW()))</f>
        <v>BOGOR茂物</v>
      </c>
      <c r="B274" t="str">
        <f>IF(INDEX('Display 730 &amp; 1200'!$B:$B,ROW())="","",INDEX('Display 730 &amp; 1200'!$B:$B,ROW()))</f>
        <v>AHMAD TOFIK YULFIKAR</v>
      </c>
      <c r="C274" t="str">
        <f>IF(INDEX('Display 730 &amp; 1200'!$D:$D,ROW())="","",INDEX('Display 730 &amp; 1200'!$D:$D,ROW()))</f>
        <v>CIBATOK</v>
      </c>
      <c r="D274" t="e">
        <f>IF($C274="",0,SUMIFS(#REF!,#REF!,$C274,#REF!,"&gt;="&amp;'Display 730 &amp; 1200'!$AN$10,#REF!,"&lt;="&amp;'Display 730 &amp; 1200'!$AN$9))</f>
        <v>#REF!</v>
      </c>
      <c r="E274" t="e">
        <f>IF($C274="",0,SUMIFS(#REF!,#REF!,$C274,#REF!,"&gt;="&amp;'Display 730 &amp; 1200'!$AN$12,#REF!,"&lt;="&amp;'Display 730 &amp; 1200'!$AN$11))</f>
        <v>#REF!</v>
      </c>
    </row>
    <row r="275" spans="1:5">
      <c r="A275" t="str">
        <f>IF(INDEX('Display 730 &amp; 1200'!$A:$A,ROW())="","",INDEX('Display 730 &amp; 1200'!$A:$A,ROW()))</f>
        <v>BOGOR茂物</v>
      </c>
      <c r="B275" t="str">
        <f>IF(INDEX('Display 730 &amp; 1200'!$B:$B,ROW())="","",INDEX('Display 730 &amp; 1200'!$B:$B,ROW()))</f>
        <v>AHMAD TOFIK YULFIKAR</v>
      </c>
      <c r="C275" t="str">
        <f>IF(INDEX('Display 730 &amp; 1200'!$D:$D,ROW())="","",INDEX('Display 730 &amp; 1200'!$D:$D,ROW()))</f>
        <v>DC_CIGUDEG</v>
      </c>
      <c r="D275" t="e">
        <f>IF($C275="",0,SUMIFS(#REF!,#REF!,$C275,#REF!,"&gt;="&amp;'Display 730 &amp; 1200'!$AN$10,#REF!,"&lt;="&amp;'Display 730 &amp; 1200'!$AN$9))</f>
        <v>#REF!</v>
      </c>
      <c r="E275" t="e">
        <f>IF($C275="",0,SUMIFS(#REF!,#REF!,$C275,#REF!,"&gt;="&amp;'Display 730 &amp; 1200'!$AN$12,#REF!,"&lt;="&amp;'Display 730 &amp; 1200'!$AN$11))</f>
        <v>#REF!</v>
      </c>
    </row>
    <row r="276" spans="1:5">
      <c r="A276" t="str">
        <f>IF(INDEX('Display 730 &amp; 1200'!$A:$A,ROW())="","",INDEX('Display 730 &amp; 1200'!$A:$A,ROW()))</f>
        <v>BOGOR茂物</v>
      </c>
      <c r="B276" t="str">
        <f>IF(INDEX('Display 730 &amp; 1200'!$B:$B,ROW())="","",INDEX('Display 730 &amp; 1200'!$B:$B,ROW()))</f>
        <v>AHMAD TOFIK YULFIKAR</v>
      </c>
      <c r="C276" t="str">
        <f>IF(INDEX('Display 730 &amp; 1200'!$D:$D,ROW())="","",INDEX('Display 730 &amp; 1200'!$D:$D,ROW()))</f>
        <v>DC_DRAMAGA</v>
      </c>
      <c r="D276" t="e">
        <f>IF($C276="",0,SUMIFS(#REF!,#REF!,$C276,#REF!,"&gt;="&amp;'Display 730 &amp; 1200'!$AN$10,#REF!,"&lt;="&amp;'Display 730 &amp; 1200'!$AN$9))</f>
        <v>#REF!</v>
      </c>
      <c r="E276" t="e">
        <f>IF($C276="",0,SUMIFS(#REF!,#REF!,$C276,#REF!,"&gt;="&amp;'Display 730 &amp; 1200'!$AN$12,#REF!,"&lt;="&amp;'Display 730 &amp; 1200'!$AN$11))</f>
        <v>#REF!</v>
      </c>
    </row>
    <row r="277" spans="1:5">
      <c r="A277" t="str">
        <f>IF(INDEX('Display 730 &amp; 1200'!$A:$A,ROW())="","",INDEX('Display 730 &amp; 1200'!$A:$A,ROW()))</f>
        <v>BOGOR茂物</v>
      </c>
      <c r="B277" t="str">
        <f>IF(INDEX('Display 730 &amp; 1200'!$B:$B,ROW())="","",INDEX('Display 730 &amp; 1200'!$B:$B,ROW()))</f>
        <v>AHMAD TOFIK YULFIKAR</v>
      </c>
      <c r="C277" t="str">
        <f>IF(INDEX('Display 730 &amp; 1200'!$D:$D,ROW())="","",INDEX('Display 730 &amp; 1200'!$D:$D,ROW()))</f>
        <v>DC_JASINGA</v>
      </c>
      <c r="D277" t="e">
        <f>IF($C277="",0,SUMIFS(#REF!,#REF!,$C277,#REF!,"&gt;="&amp;'Display 730 &amp; 1200'!$AN$10,#REF!,"&lt;="&amp;'Display 730 &amp; 1200'!$AN$9))</f>
        <v>#REF!</v>
      </c>
      <c r="E277" t="e">
        <f>IF($C277="",0,SUMIFS(#REF!,#REF!,$C277,#REF!,"&gt;="&amp;'Display 730 &amp; 1200'!$AN$12,#REF!,"&lt;="&amp;'Display 730 &amp; 1200'!$AN$11))</f>
        <v>#REF!</v>
      </c>
    </row>
    <row r="278" spans="1:5">
      <c r="A278" t="str">
        <f>IF(INDEX('Display 730 &amp; 1200'!$A:$A,ROW())="","",INDEX('Display 730 &amp; 1200'!$A:$A,ROW()))</f>
        <v>BOGOR茂物</v>
      </c>
      <c r="B278" t="str">
        <f>IF(INDEX('Display 730 &amp; 1200'!$B:$B,ROW())="","",INDEX('Display 730 &amp; 1200'!$B:$B,ROW()))</f>
        <v>AHMAD TOFIK YULFIKAR</v>
      </c>
      <c r="C278" t="str">
        <f>IF(INDEX('Display 730 &amp; 1200'!$D:$D,ROW())="","",INDEX('Display 730 &amp; 1200'!$D:$D,ROW()))</f>
        <v>CIAMPEA</v>
      </c>
      <c r="D278" t="e">
        <f>IF($C278="",0,SUMIFS(#REF!,#REF!,$C278,#REF!,"&gt;="&amp;'Display 730 &amp; 1200'!$AN$10,#REF!,"&lt;="&amp;'Display 730 &amp; 1200'!$AN$9))</f>
        <v>#REF!</v>
      </c>
      <c r="E278" t="e">
        <f>IF($C278="",0,SUMIFS(#REF!,#REF!,$C278,#REF!,"&gt;="&amp;'Display 730 &amp; 1200'!$AN$12,#REF!,"&lt;="&amp;'Display 730 &amp; 1200'!$AN$11))</f>
        <v>#REF!</v>
      </c>
    </row>
    <row r="279" spans="1:5">
      <c r="A279" t="str">
        <f>IF(INDEX('Display 730 &amp; 1200'!$A:$A,ROW())="","",INDEX('Display 730 &amp; 1200'!$A:$A,ROW()))</f>
        <v>BOGOR茂物</v>
      </c>
      <c r="B279" t="str">
        <f>IF(INDEX('Display 730 &amp; 1200'!$B:$B,ROW())="","",INDEX('Display 730 &amp; 1200'!$B:$B,ROW()))</f>
        <v>AHMAD TOFIK YULFIKAR</v>
      </c>
      <c r="C279" t="str">
        <f>IF(INDEX('Display 730 &amp; 1200'!$D:$D,ROW())="","",INDEX('Display 730 &amp; 1200'!$D:$D,ROW()))</f>
        <v>DC_NANGGUNG</v>
      </c>
      <c r="D279" t="e">
        <f>IF($C279="",0,SUMIFS(#REF!,#REF!,$C279,#REF!,"&gt;="&amp;'Display 730 &amp; 1200'!$AN$10,#REF!,"&lt;="&amp;'Display 730 &amp; 1200'!$AN$9))</f>
        <v>#REF!</v>
      </c>
      <c r="E279" t="e">
        <f>IF($C279="",0,SUMIFS(#REF!,#REF!,$C279,#REF!,"&gt;="&amp;'Display 730 &amp; 1200'!$AN$12,#REF!,"&lt;="&amp;'Display 730 &amp; 1200'!$AN$11))</f>
        <v>#REF!</v>
      </c>
    </row>
    <row r="280" spans="1:5">
      <c r="A280" t="str">
        <f>IF(INDEX('Display 730 &amp; 1200'!$A:$A,ROW())="","",INDEX('Display 730 &amp; 1200'!$A:$A,ROW()))</f>
        <v>BOGOR茂物</v>
      </c>
      <c r="B280" t="str">
        <f>IF(INDEX('Display 730 &amp; 1200'!$B:$B,ROW())="","",INDEX('Display 730 &amp; 1200'!$B:$B,ROW()))</f>
        <v>AHMAD TOFIK YULFIKAR</v>
      </c>
      <c r="C280" t="str">
        <f>IF(INDEX('Display 730 &amp; 1200'!$D:$D,ROW())="","",INDEX('Display 730 &amp; 1200'!$D:$D,ROW()))</f>
        <v>DRAMAGA_2</v>
      </c>
      <c r="D280" t="e">
        <f>IF($C280="",0,SUMIFS(#REF!,#REF!,$C280,#REF!,"&gt;="&amp;'Display 730 &amp; 1200'!$AN$10,#REF!,"&lt;="&amp;'Display 730 &amp; 1200'!$AN$9))</f>
        <v>#REF!</v>
      </c>
      <c r="E280" t="e">
        <f>IF($C280="",0,SUMIFS(#REF!,#REF!,$C280,#REF!,"&gt;="&amp;'Display 730 &amp; 1200'!$AN$12,#REF!,"&lt;="&amp;'Display 730 &amp; 1200'!$AN$11))</f>
        <v>#REF!</v>
      </c>
    </row>
    <row r="281" spans="1:5">
      <c r="A281" t="str">
        <f>IF(INDEX('Display 730 &amp; 1200'!$A:$A,ROW())="","",INDEX('Display 730 &amp; 1200'!$A:$A,ROW()))</f>
        <v>BOGOR茂物</v>
      </c>
      <c r="B281" t="str">
        <f>IF(INDEX('Display 730 &amp; 1200'!$B:$B,ROW())="","",INDEX('Display 730 &amp; 1200'!$B:$B,ROW()))</f>
        <v>AHMAD TOFIK YULFIKAR</v>
      </c>
      <c r="C281" t="str">
        <f>IF(INDEX('Display 730 &amp; 1200'!$D:$D,ROW())="","",INDEX('Display 730 &amp; 1200'!$D:$D,ROW()))</f>
        <v>CIBATOK_RAYA</v>
      </c>
      <c r="D281" t="e">
        <f>IF($C281="",0,SUMIFS(#REF!,#REF!,$C281,#REF!,"&gt;="&amp;'Display 730 &amp; 1200'!$AN$10,#REF!,"&lt;="&amp;'Display 730 &amp; 1200'!$AN$9))</f>
        <v>#REF!</v>
      </c>
      <c r="E281" t="e">
        <f>IF($C281="",0,SUMIFS(#REF!,#REF!,$C281,#REF!,"&gt;="&amp;'Display 730 &amp; 1200'!$AN$12,#REF!,"&lt;="&amp;'Display 730 &amp; 1200'!$AN$11))</f>
        <v>#REF!</v>
      </c>
    </row>
    <row r="282" spans="1:5">
      <c r="A282" t="str">
        <f>IF(INDEX('Display 730 &amp; 1200'!$A:$A,ROW())="","",INDEX('Display 730 &amp; 1200'!$A:$A,ROW()))</f>
        <v>BOGOR茂物</v>
      </c>
      <c r="B282" t="str">
        <f>IF(INDEX('Display 730 &amp; 1200'!$B:$B,ROW())="","",INDEX('Display 730 &amp; 1200'!$B:$B,ROW()))</f>
        <v>AHMAD TOFIK YULFIKAR</v>
      </c>
      <c r="C282" t="str">
        <f>IF(INDEX('Display 730 &amp; 1200'!$D:$D,ROW())="","",INDEX('Display 730 &amp; 1200'!$D:$D,ROW()))</f>
        <v>LEUWILIANG1</v>
      </c>
      <c r="D282" t="e">
        <f>IF($C282="",0,SUMIFS(#REF!,#REF!,$C282,#REF!,"&gt;="&amp;'Display 730 &amp; 1200'!$AN$10,#REF!,"&lt;="&amp;'Display 730 &amp; 1200'!$AN$9))</f>
        <v>#REF!</v>
      </c>
      <c r="E282" t="e">
        <f>IF($C282="",0,SUMIFS(#REF!,#REF!,$C282,#REF!,"&gt;="&amp;'Display 730 &amp; 1200'!$AN$12,#REF!,"&lt;="&amp;'Display 730 &amp; 1200'!$AN$11))</f>
        <v>#REF!</v>
      </c>
    </row>
    <row r="283" spans="1:5">
      <c r="A283" t="str">
        <f>IF(INDEX('Display 730 &amp; 1200'!$A:$A,ROW())="","",INDEX('Display 730 &amp; 1200'!$A:$A,ROW()))</f>
        <v>BOGOR茂物</v>
      </c>
      <c r="B283" t="str">
        <f>IF(INDEX('Display 730 &amp; 1200'!$B:$B,ROW())="","",INDEX('Display 730 &amp; 1200'!$B:$B,ROW()))</f>
        <v>AHMAD TOFIK YULFIKAR</v>
      </c>
      <c r="C283" t="str">
        <f>IF(INDEX('Display 730 &amp; 1200'!$D:$D,ROW())="","",INDEX('Display 730 &amp; 1200'!$D:$D,ROW()))</f>
        <v>CP_PAMIJAHAN</v>
      </c>
      <c r="D283" t="e">
        <f>IF($C283="",0,SUMIFS(#REF!,#REF!,$C283,#REF!,"&gt;="&amp;'Display 730 &amp; 1200'!$AN$10,#REF!,"&lt;="&amp;'Display 730 &amp; 1200'!$AN$9))</f>
        <v>#REF!</v>
      </c>
      <c r="E283" t="e">
        <f>IF($C283="",0,SUMIFS(#REF!,#REF!,$C283,#REF!,"&gt;="&amp;'Display 730 &amp; 1200'!$AN$12,#REF!,"&lt;="&amp;'Display 730 &amp; 1200'!$AN$11))</f>
        <v>#REF!</v>
      </c>
    </row>
    <row r="284" spans="1:5">
      <c r="A284" t="str">
        <f>IF(INDEX('Display 730 &amp; 1200'!$A:$A,ROW())="","",INDEX('Display 730 &amp; 1200'!$A:$A,ROW()))</f>
        <v>BOGOR茂物</v>
      </c>
      <c r="B284" t="str">
        <f>IF(INDEX('Display 730 &amp; 1200'!$B:$B,ROW())="","",INDEX('Display 730 &amp; 1200'!$B:$B,ROW()))</f>
        <v>AHMAD TOFIK YULFIKAR</v>
      </c>
      <c r="C284" t="str">
        <f>IF(INDEX('Display 730 &amp; 1200'!$D:$D,ROW())="","",INDEX('Display 730 &amp; 1200'!$D:$D,ROW()))</f>
        <v>DRAMAGA_CANTIK</v>
      </c>
      <c r="D284" t="e">
        <f>IF($C284="",0,SUMIFS(#REF!,#REF!,$C284,#REF!,"&gt;="&amp;'Display 730 &amp; 1200'!$AN$10,#REF!,"&lt;="&amp;'Display 730 &amp; 1200'!$AN$9))</f>
        <v>#REF!</v>
      </c>
      <c r="E284" t="e">
        <f>IF($C284="",0,SUMIFS(#REF!,#REF!,$C284,#REF!,"&gt;="&amp;'Display 730 &amp; 1200'!$AN$12,#REF!,"&lt;="&amp;'Display 730 &amp; 1200'!$AN$11))</f>
        <v>#REF!</v>
      </c>
    </row>
    <row r="285" spans="1:5">
      <c r="A285" t="str">
        <f>IF(INDEX('Display 730 &amp; 1200'!$A:$A,ROW())="","",INDEX('Display 730 &amp; 1200'!$A:$A,ROW()))</f>
        <v>BOGOR茂物</v>
      </c>
      <c r="B285" t="str">
        <f>IF(INDEX('Display 730 &amp; 1200'!$B:$B,ROW())="","",INDEX('Display 730 &amp; 1200'!$B:$B,ROW()))</f>
        <v>AHMAD TOFIK YULFIKAR</v>
      </c>
      <c r="C285" t="str">
        <f>IF(INDEX('Display 730 &amp; 1200'!$D:$D,ROW())="","",INDEX('Display 730 &amp; 1200'!$D:$D,ROW()))</f>
        <v>LEUWISADENG</v>
      </c>
      <c r="D285" t="e">
        <f>IF($C285="",0,SUMIFS(#REF!,#REF!,$C285,#REF!,"&gt;="&amp;'Display 730 &amp; 1200'!$AN$10,#REF!,"&lt;="&amp;'Display 730 &amp; 1200'!$AN$9))</f>
        <v>#REF!</v>
      </c>
      <c r="E285" t="e">
        <f>IF($C285="",0,SUMIFS(#REF!,#REF!,$C285,#REF!,"&gt;="&amp;'Display 730 &amp; 1200'!$AN$12,#REF!,"&lt;="&amp;'Display 730 &amp; 1200'!$AN$11))</f>
        <v>#REF!</v>
      </c>
    </row>
    <row r="286" spans="1:5">
      <c r="A286" t="str">
        <f>IF(INDEX('Display 730 &amp; 1200'!$A:$A,ROW())="","",INDEX('Display 730 &amp; 1200'!$A:$A,ROW()))</f>
        <v>BOGOR茂物</v>
      </c>
      <c r="B286" t="str">
        <f>IF(INDEX('Display 730 &amp; 1200'!$B:$B,ROW())="","",INDEX('Display 730 &amp; 1200'!$B:$B,ROW()))</f>
        <v>AHMAD TOFIK YULFIKAR</v>
      </c>
      <c r="C286" t="str">
        <f>IF(INDEX('Display 730 &amp; 1200'!$D:$D,ROW())="","",INDEX('Display 730 &amp; 1200'!$D:$D,ROW()))</f>
        <v>TENJOLAYA</v>
      </c>
      <c r="D286" t="e">
        <f>IF($C286="",0,SUMIFS(#REF!,#REF!,$C286,#REF!,"&gt;="&amp;'Display 730 &amp; 1200'!$AN$10,#REF!,"&lt;="&amp;'Display 730 &amp; 1200'!$AN$9))</f>
        <v>#REF!</v>
      </c>
      <c r="E286" t="e">
        <f>IF($C286="",0,SUMIFS(#REF!,#REF!,$C286,#REF!,"&gt;="&amp;'Display 730 &amp; 1200'!$AN$12,#REF!,"&lt;="&amp;'Display 730 &amp; 1200'!$AN$11))</f>
        <v>#REF!</v>
      </c>
    </row>
    <row r="287" spans="1:5">
      <c r="A287" t="str">
        <f>IF(INDEX('Display 730 &amp; 1200'!$A:$A,ROW())="","",INDEX('Display 730 &amp; 1200'!$A:$A,ROW()))</f>
        <v>BOGOR茂物</v>
      </c>
      <c r="B287" t="str">
        <f>IF(INDEX('Display 730 &amp; 1200'!$B:$B,ROW())="","",INDEX('Display 730 &amp; 1200'!$B:$B,ROW()))</f>
        <v>FALDY FEDIANSYAH</v>
      </c>
      <c r="C287" t="str">
        <f>IF(INDEX('Display 730 &amp; 1200'!$D:$D,ROW())="","",INDEX('Display 730 &amp; 1200'!$D:$D,ROW()))</f>
        <v>BGR06D</v>
      </c>
      <c r="D287" t="e">
        <f>IF($C287="",0,SUMIFS(#REF!,#REF!,$C287,#REF!,"&gt;="&amp;'Display 730 &amp; 1200'!$AN$10,#REF!,"&lt;="&amp;'Display 730 &amp; 1200'!$AN$9))</f>
        <v>#REF!</v>
      </c>
      <c r="E287" t="e">
        <f>IF($C287="",0,SUMIFS(#REF!,#REF!,$C287,#REF!,"&gt;="&amp;'Display 730 &amp; 1200'!$AN$12,#REF!,"&lt;="&amp;'Display 730 &amp; 1200'!$AN$11))</f>
        <v>#REF!</v>
      </c>
    </row>
    <row r="288" spans="1:5">
      <c r="A288" t="str">
        <f>IF(INDEX('Display 730 &amp; 1200'!$A:$A,ROW())="","",INDEX('Display 730 &amp; 1200'!$A:$A,ROW()))</f>
        <v>BOGOR茂物</v>
      </c>
      <c r="B288" t="str">
        <f>IF(INDEX('Display 730 &amp; 1200'!$B:$B,ROW())="","",INDEX('Display 730 &amp; 1200'!$B:$B,ROW()))</f>
        <v>FALDY FEDIANSYAH</v>
      </c>
      <c r="C288" t="str">
        <f>IF(INDEX('Display 730 &amp; 1200'!$D:$D,ROW())="","",INDEX('Display 730 &amp; 1200'!$D:$D,ROW()))</f>
        <v>DC_BOGOR_KOTA</v>
      </c>
      <c r="D288" t="e">
        <f>IF($C288="",0,SUMIFS(#REF!,#REF!,$C288,#REF!,"&gt;="&amp;'Display 730 &amp; 1200'!$AN$10,#REF!,"&lt;="&amp;'Display 730 &amp; 1200'!$AN$9))</f>
        <v>#REF!</v>
      </c>
      <c r="E288" t="e">
        <f>IF($C288="",0,SUMIFS(#REF!,#REF!,$C288,#REF!,"&gt;="&amp;'Display 730 &amp; 1200'!$AN$12,#REF!,"&lt;="&amp;'Display 730 &amp; 1200'!$AN$11))</f>
        <v>#REF!</v>
      </c>
    </row>
    <row r="289" spans="1:5">
      <c r="A289" t="str">
        <f>IF(INDEX('Display 730 &amp; 1200'!$A:$A,ROW())="","",INDEX('Display 730 &amp; 1200'!$A:$A,ROW()))</f>
        <v>BOGOR茂物</v>
      </c>
      <c r="B289" t="str">
        <f>IF(INDEX('Display 730 &amp; 1200'!$B:$B,ROW())="","",INDEX('Display 730 &amp; 1200'!$B:$B,ROW()))</f>
        <v>FALDY FEDIANSYAH</v>
      </c>
      <c r="C289" t="str">
        <f>IF(INDEX('Display 730 &amp; 1200'!$D:$D,ROW())="","",INDEX('Display 730 &amp; 1200'!$D:$D,ROW()))</f>
        <v>BOGOR_UTARA</v>
      </c>
      <c r="D289" t="e">
        <f>IF($C289="",0,SUMIFS(#REF!,#REF!,$C289,#REF!,"&gt;="&amp;'Display 730 &amp; 1200'!$AN$10,#REF!,"&lt;="&amp;'Display 730 &amp; 1200'!$AN$9))</f>
        <v>#REF!</v>
      </c>
      <c r="E289" t="e">
        <f>IF($C289="",0,SUMIFS(#REF!,#REF!,$C289,#REF!,"&gt;="&amp;'Display 730 &amp; 1200'!$AN$12,#REF!,"&lt;="&amp;'Display 730 &amp; 1200'!$AN$11))</f>
        <v>#REF!</v>
      </c>
    </row>
    <row r="290" spans="1:5">
      <c r="A290" t="str">
        <f>IF(INDEX('Display 730 &amp; 1200'!$A:$A,ROW())="","",INDEX('Display 730 &amp; 1200'!$A:$A,ROW()))</f>
        <v>BOGOR茂物</v>
      </c>
      <c r="B290" t="str">
        <f>IF(INDEX('Display 730 &amp; 1200'!$B:$B,ROW())="","",INDEX('Display 730 &amp; 1200'!$B:$B,ROW()))</f>
        <v>FALDY FEDIANSYAH</v>
      </c>
      <c r="C290" t="str">
        <f>IF(INDEX('Display 730 &amp; 1200'!$D:$D,ROW())="","",INDEX('Display 730 &amp; 1200'!$D:$D,ROW()))</f>
        <v>BOGOR</v>
      </c>
      <c r="D290" t="e">
        <f>IF($C290="",0,SUMIFS(#REF!,#REF!,$C290,#REF!,"&gt;="&amp;'Display 730 &amp; 1200'!$AN$10,#REF!,"&lt;="&amp;'Display 730 &amp; 1200'!$AN$9))</f>
        <v>#REF!</v>
      </c>
      <c r="E290" t="e">
        <f>IF($C290="",0,SUMIFS(#REF!,#REF!,$C290,#REF!,"&gt;="&amp;'Display 730 &amp; 1200'!$AN$12,#REF!,"&lt;="&amp;'Display 730 &amp; 1200'!$AN$11))</f>
        <v>#REF!</v>
      </c>
    </row>
    <row r="291" spans="1:5">
      <c r="A291" t="str">
        <f>IF(INDEX('Display 730 &amp; 1200'!$A:$A,ROW())="","",INDEX('Display 730 &amp; 1200'!$A:$A,ROW()))</f>
        <v>BOGOR茂物</v>
      </c>
      <c r="B291" t="str">
        <f>IF(INDEX('Display 730 &amp; 1200'!$B:$B,ROW())="","",INDEX('Display 730 &amp; 1200'!$B:$B,ROW()))</f>
        <v>FALDY FEDIANSYAH</v>
      </c>
      <c r="C291" t="str">
        <f>IF(INDEX('Display 730 &amp; 1200'!$D:$D,ROW())="","",INDEX('Display 730 &amp; 1200'!$D:$D,ROW()))</f>
        <v>CILEBUT_RAYA</v>
      </c>
      <c r="D291" t="e">
        <f>IF($C291="",0,SUMIFS(#REF!,#REF!,$C291,#REF!,"&gt;="&amp;'Display 730 &amp; 1200'!$AN$10,#REF!,"&lt;="&amp;'Display 730 &amp; 1200'!$AN$9))</f>
        <v>#REF!</v>
      </c>
      <c r="E291" t="e">
        <f>IF($C291="",0,SUMIFS(#REF!,#REF!,$C291,#REF!,"&gt;="&amp;'Display 730 &amp; 1200'!$AN$12,#REF!,"&lt;="&amp;'Display 730 &amp; 1200'!$AN$11))</f>
        <v>#REF!</v>
      </c>
    </row>
    <row r="292" spans="1:5">
      <c r="A292" t="str">
        <f>IF(INDEX('Display 730 &amp; 1200'!$A:$A,ROW())="","",INDEX('Display 730 &amp; 1200'!$A:$A,ROW()))</f>
        <v>BOGOR茂物</v>
      </c>
      <c r="B292" t="str">
        <f>IF(INDEX('Display 730 &amp; 1200'!$B:$B,ROW())="","",INDEX('Display 730 &amp; 1200'!$B:$B,ROW()))</f>
        <v>FALDY FEDIANSYAH</v>
      </c>
      <c r="C292" t="str">
        <f>IF(INDEX('Display 730 &amp; 1200'!$D:$D,ROW())="","",INDEX('Display 730 &amp; 1200'!$D:$D,ROW()))</f>
        <v>AIR_MANCUR</v>
      </c>
      <c r="D292" t="e">
        <f>IF($C292="",0,SUMIFS(#REF!,#REF!,$C292,#REF!,"&gt;="&amp;'Display 730 &amp; 1200'!$AN$10,#REF!,"&lt;="&amp;'Display 730 &amp; 1200'!$AN$9))</f>
        <v>#REF!</v>
      </c>
      <c r="E292" t="e">
        <f>IF($C292="",0,SUMIFS(#REF!,#REF!,$C292,#REF!,"&gt;="&amp;'Display 730 &amp; 1200'!$AN$12,#REF!,"&lt;="&amp;'Display 730 &amp; 1200'!$AN$11))</f>
        <v>#REF!</v>
      </c>
    </row>
    <row r="293" spans="1:5">
      <c r="A293" t="str">
        <f>IF(INDEX('Display 730 &amp; 1200'!$A:$A,ROW())="","",INDEX('Display 730 &amp; 1200'!$A:$A,ROW()))</f>
        <v>BOGOR茂物</v>
      </c>
      <c r="B293" t="str">
        <f>IF(INDEX('Display 730 &amp; 1200'!$B:$B,ROW())="","",INDEX('Display 730 &amp; 1200'!$B:$B,ROW()))</f>
        <v>FALDY FEDIANSYAH</v>
      </c>
      <c r="C293" t="str">
        <f>IF(INDEX('Display 730 &amp; 1200'!$D:$D,ROW())="","",INDEX('Display 730 &amp; 1200'!$D:$D,ROW()))</f>
        <v>GUNUNG_BATU</v>
      </c>
      <c r="D293" t="e">
        <f>IF($C293="",0,SUMIFS(#REF!,#REF!,$C293,#REF!,"&gt;="&amp;'Display 730 &amp; 1200'!$AN$10,#REF!,"&lt;="&amp;'Display 730 &amp; 1200'!$AN$9))</f>
        <v>#REF!</v>
      </c>
      <c r="E293" t="e">
        <f>IF($C293="",0,SUMIFS(#REF!,#REF!,$C293,#REF!,"&gt;="&amp;'Display 730 &amp; 1200'!$AN$12,#REF!,"&lt;="&amp;'Display 730 &amp; 1200'!$AN$11))</f>
        <v>#REF!</v>
      </c>
    </row>
    <row r="294" spans="1:5">
      <c r="A294" t="str">
        <f>IF(INDEX('Display 730 &amp; 1200'!$A:$A,ROW())="","",INDEX('Display 730 &amp; 1200'!$A:$A,ROW()))</f>
        <v>BOGOR茂物</v>
      </c>
      <c r="B294" t="str">
        <f>IF(INDEX('Display 730 &amp; 1200'!$B:$B,ROW())="","",INDEX('Display 730 &amp; 1200'!$B:$B,ROW()))</f>
        <v>FALDY FEDIANSYAH</v>
      </c>
      <c r="C294" t="str">
        <f>IF(INDEX('Display 730 &amp; 1200'!$D:$D,ROW())="","",INDEX('Display 730 &amp; 1200'!$D:$D,ROW()))</f>
        <v>SAWOJAJAR</v>
      </c>
      <c r="D294" t="e">
        <f>IF($C294="",0,SUMIFS(#REF!,#REF!,$C294,#REF!,"&gt;="&amp;'Display 730 &amp; 1200'!$AN$10,#REF!,"&lt;="&amp;'Display 730 &amp; 1200'!$AN$9))</f>
        <v>#REF!</v>
      </c>
      <c r="E294" t="e">
        <f>IF($C294="",0,SUMIFS(#REF!,#REF!,$C294,#REF!,"&gt;="&amp;'Display 730 &amp; 1200'!$AN$12,#REF!,"&lt;="&amp;'Display 730 &amp; 1200'!$AN$11))</f>
        <v>#REF!</v>
      </c>
    </row>
    <row r="295" spans="1:5">
      <c r="A295" t="str">
        <f>IF(INDEX('Display 730 &amp; 1200'!$A:$A,ROW())="","",INDEX('Display 730 &amp; 1200'!$A:$A,ROW()))</f>
        <v>BOGOR茂物</v>
      </c>
      <c r="B295" t="str">
        <f>IF(INDEX('Display 730 &amp; 1200'!$B:$B,ROW())="","",INDEX('Display 730 &amp; 1200'!$B:$B,ROW()))</f>
        <v>FALDY FEDIANSYAH</v>
      </c>
      <c r="C295" t="str">
        <f>IF(INDEX('Display 730 &amp; 1200'!$D:$D,ROW())="","",INDEX('Display 730 &amp; 1200'!$D:$D,ROW()))</f>
        <v>SEMPLAK_RAYA</v>
      </c>
      <c r="D295" t="e">
        <f>IF($C295="",0,SUMIFS(#REF!,#REF!,$C295,#REF!,"&gt;="&amp;'Display 730 &amp; 1200'!$AN$10,#REF!,"&lt;="&amp;'Display 730 &amp; 1200'!$AN$9))</f>
        <v>#REF!</v>
      </c>
      <c r="E295" t="e">
        <f>IF($C295="",0,SUMIFS(#REF!,#REF!,$C295,#REF!,"&gt;="&amp;'Display 730 &amp; 1200'!$AN$12,#REF!,"&lt;="&amp;'Display 730 &amp; 1200'!$AN$11))</f>
        <v>#REF!</v>
      </c>
    </row>
    <row r="296" spans="1:5">
      <c r="A296" t="str">
        <f>IF(INDEX('Display 730 &amp; 1200'!$A:$A,ROW())="","",INDEX('Display 730 &amp; 1200'!$A:$A,ROW()))</f>
        <v>BOGOR茂物</v>
      </c>
      <c r="B296" t="str">
        <f>IF(INDEX('Display 730 &amp; 1200'!$B:$B,ROW())="","",INDEX('Display 730 &amp; 1200'!$B:$B,ROW()))</f>
        <v>FALDY FEDIANSYAH</v>
      </c>
      <c r="C296" t="str">
        <f>IF(INDEX('Display 730 &amp; 1200'!$D:$D,ROW())="","",INDEX('Display 730 &amp; 1200'!$D:$D,ROW()))</f>
        <v>TAMAN_CIMANGGU</v>
      </c>
      <c r="D296" t="e">
        <f>IF($C296="",0,SUMIFS(#REF!,#REF!,$C296,#REF!,"&gt;="&amp;'Display 730 &amp; 1200'!$AN$10,#REF!,"&lt;="&amp;'Display 730 &amp; 1200'!$AN$9))</f>
        <v>#REF!</v>
      </c>
      <c r="E296" t="e">
        <f>IF($C296="",0,SUMIFS(#REF!,#REF!,$C296,#REF!,"&gt;="&amp;'Display 730 &amp; 1200'!$AN$12,#REF!,"&lt;="&amp;'Display 730 &amp; 1200'!$AN$11))</f>
        <v>#REF!</v>
      </c>
    </row>
    <row r="297" spans="1:5">
      <c r="A297" t="str">
        <f>IF(INDEX('Display 730 &amp; 1200'!$A:$A,ROW())="","",INDEX('Display 730 &amp; 1200'!$A:$A,ROW()))</f>
        <v>BOGOR茂物</v>
      </c>
      <c r="B297" t="str">
        <f>IF(INDEX('Display 730 &amp; 1200'!$B:$B,ROW())="","",INDEX('Display 730 &amp; 1200'!$B:$B,ROW()))</f>
        <v>FALDY FEDIANSYAH</v>
      </c>
      <c r="C297" t="str">
        <f>IF(INDEX('Display 730 &amp; 1200'!$D:$D,ROW())="","",INDEX('Display 730 &amp; 1200'!$D:$D,ROW()))</f>
        <v>CP_BCC</v>
      </c>
      <c r="D297" t="e">
        <f>IF($C297="",0,SUMIFS(#REF!,#REF!,$C297,#REF!,"&gt;="&amp;'Display 730 &amp; 1200'!$AN$10,#REF!,"&lt;="&amp;'Display 730 &amp; 1200'!$AN$9))</f>
        <v>#REF!</v>
      </c>
      <c r="E297" t="e">
        <f>IF($C297="",0,SUMIFS(#REF!,#REF!,$C297,#REF!,"&gt;="&amp;'Display 730 &amp; 1200'!$AN$12,#REF!,"&lt;="&amp;'Display 730 &amp; 1200'!$AN$11))</f>
        <v>#REF!</v>
      </c>
    </row>
    <row r="298" spans="1:5">
      <c r="A298" t="str">
        <f>IF(INDEX('Display 730 &amp; 1200'!$A:$A,ROW())="","",INDEX('Display 730 &amp; 1200'!$A:$A,ROW()))</f>
        <v>BOGOR茂物</v>
      </c>
      <c r="B298" t="str">
        <f>IF(INDEX('Display 730 &amp; 1200'!$B:$B,ROW())="","",INDEX('Display 730 &amp; 1200'!$B:$B,ROW()))</f>
        <v>FALDY FEDIANSYAH</v>
      </c>
      <c r="C298" t="str">
        <f>IF(INDEX('Display 730 &amp; 1200'!$D:$D,ROW())="","",INDEX('Display 730 &amp; 1200'!$D:$D,ROW()))</f>
        <v>MARGAJAYA</v>
      </c>
      <c r="D298" t="e">
        <f>IF($C298="",0,SUMIFS(#REF!,#REF!,$C298,#REF!,"&gt;="&amp;'Display 730 &amp; 1200'!$AN$10,#REF!,"&lt;="&amp;'Display 730 &amp; 1200'!$AN$9))</f>
        <v>#REF!</v>
      </c>
      <c r="E298" t="e">
        <f>IF($C298="",0,SUMIFS(#REF!,#REF!,$C298,#REF!,"&gt;="&amp;'Display 730 &amp; 1200'!$AN$12,#REF!,"&lt;="&amp;'Display 730 &amp; 1200'!$AN$11))</f>
        <v>#REF!</v>
      </c>
    </row>
    <row r="299" spans="1:5">
      <c r="A299" t="str">
        <f>IF(INDEX('Display 730 &amp; 1200'!$A:$A,ROW())="","",INDEX('Display 730 &amp; 1200'!$A:$A,ROW()))</f>
        <v>BOGOR茂物</v>
      </c>
      <c r="B299" t="str">
        <f>IF(INDEX('Display 730 &amp; 1200'!$B:$B,ROW())="","",INDEX('Display 730 &amp; 1200'!$B:$B,ROW()))</f>
        <v>FALDY FEDIANSYAH</v>
      </c>
      <c r="C299" t="str">
        <f>IF(INDEX('Display 730 &amp; 1200'!$D:$D,ROW())="","",INDEX('Display 730 &amp; 1200'!$D:$D,ROW()))</f>
        <v>SINDANG_BARANG</v>
      </c>
      <c r="D299" t="e">
        <f>IF($C299="",0,SUMIFS(#REF!,#REF!,$C299,#REF!,"&gt;="&amp;'Display 730 &amp; 1200'!$AN$10,#REF!,"&lt;="&amp;'Display 730 &amp; 1200'!$AN$9))</f>
        <v>#REF!</v>
      </c>
      <c r="E299" t="e">
        <f>IF($C299="",0,SUMIFS(#REF!,#REF!,$C299,#REF!,"&gt;="&amp;'Display 730 &amp; 1200'!$AN$12,#REF!,"&lt;="&amp;'Display 730 &amp; 1200'!$AN$11))</f>
        <v>#REF!</v>
      </c>
    </row>
    <row r="300" spans="1:5">
      <c r="A300" t="str">
        <f>IF(INDEX('Display 730 &amp; 1200'!$A:$A,ROW())="","",INDEX('Display 730 &amp; 1200'!$A:$A,ROW()))</f>
        <v>BOGOR茂物</v>
      </c>
      <c r="B300" t="str">
        <f>IF(INDEX('Display 730 &amp; 1200'!$B:$B,ROW())="","",INDEX('Display 730 &amp; 1200'!$B:$B,ROW()))</f>
        <v>FALDY FEDIANSYAH</v>
      </c>
      <c r="C300" t="str">
        <f>IF(INDEX('Display 730 &amp; 1200'!$D:$D,ROW())="","",INDEX('Display 730 &amp; 1200'!$D:$D,ROW()))</f>
        <v>YASMIN</v>
      </c>
      <c r="D300" t="e">
        <f>IF($C300="",0,SUMIFS(#REF!,#REF!,$C300,#REF!,"&gt;="&amp;'Display 730 &amp; 1200'!$AN$10,#REF!,"&lt;="&amp;'Display 730 &amp; 1200'!$AN$9))</f>
        <v>#REF!</v>
      </c>
      <c r="E300" t="e">
        <f>IF($C300="",0,SUMIFS(#REF!,#REF!,$C300,#REF!,"&gt;="&amp;'Display 730 &amp; 1200'!$AN$12,#REF!,"&lt;="&amp;'Display 730 &amp; 1200'!$AN$11))</f>
        <v>#REF!</v>
      </c>
    </row>
    <row r="301" spans="1:5">
      <c r="A301" t="str">
        <f>IF(INDEX('Display 730 &amp; 1200'!$A:$A,ROW())="","",INDEX('Display 730 &amp; 1200'!$A:$A,ROW()))</f>
        <v>BOGOR茂物</v>
      </c>
      <c r="B301" t="str">
        <f>IF(INDEX('Display 730 &amp; 1200'!$B:$B,ROW())="","",INDEX('Display 730 &amp; 1200'!$B:$B,ROW()))</f>
        <v>FALDY FEDIANSYAH</v>
      </c>
      <c r="C301" t="str">
        <f>IF(INDEX('Display 730 &amp; 1200'!$D:$D,ROW())="","",INDEX('Display 730 &amp; 1200'!$D:$D,ROW()))</f>
        <v>CIOMAS</v>
      </c>
      <c r="D301" t="e">
        <f>IF($C301="",0,SUMIFS(#REF!,#REF!,$C301,#REF!,"&gt;="&amp;'Display 730 &amp; 1200'!$AN$10,#REF!,"&lt;="&amp;'Display 730 &amp; 1200'!$AN$9))</f>
        <v>#REF!</v>
      </c>
      <c r="E301" t="e">
        <f>IF($C301="",0,SUMIFS(#REF!,#REF!,$C301,#REF!,"&gt;="&amp;'Display 730 &amp; 1200'!$AN$12,#REF!,"&lt;="&amp;'Display 730 &amp; 1200'!$AN$11))</f>
        <v>#REF!</v>
      </c>
    </row>
    <row r="302" spans="1:5">
      <c r="A302" t="str">
        <f>IF(INDEX('Display 730 &amp; 1200'!$A:$A,ROW())="","",INDEX('Display 730 &amp; 1200'!$A:$A,ROW()))</f>
        <v>BOGOR茂物</v>
      </c>
      <c r="B302" t="str">
        <f>IF(INDEX('Display 730 &amp; 1200'!$B:$B,ROW())="","",INDEX('Display 730 &amp; 1200'!$B:$B,ROW()))</f>
        <v>FALDY FEDIANSYAH</v>
      </c>
      <c r="C302" t="str">
        <f>IF(INDEX('Display 730 &amp; 1200'!$D:$D,ROW())="","",INDEX('Display 730 &amp; 1200'!$D:$D,ROW()))</f>
        <v>DC_CIOMAS</v>
      </c>
      <c r="D302" t="e">
        <f>IF($C302="",0,SUMIFS(#REF!,#REF!,$C302,#REF!,"&gt;="&amp;'Display 730 &amp; 1200'!$AN$10,#REF!,"&lt;="&amp;'Display 730 &amp; 1200'!$AN$9))</f>
        <v>#REF!</v>
      </c>
      <c r="E302" t="e">
        <f>IF($C302="",0,SUMIFS(#REF!,#REF!,$C302,#REF!,"&gt;="&amp;'Display 730 &amp; 1200'!$AN$12,#REF!,"&lt;="&amp;'Display 730 &amp; 1200'!$AN$11))</f>
        <v>#REF!</v>
      </c>
    </row>
    <row r="303" spans="1:5">
      <c r="A303" t="str">
        <f>IF(INDEX('Display 730 &amp; 1200'!$A:$A,ROW())="","",INDEX('Display 730 &amp; 1200'!$A:$A,ROW()))</f>
        <v>BOGOR茂物</v>
      </c>
      <c r="B303" t="str">
        <f>IF(INDEX('Display 730 &amp; 1200'!$B:$B,ROW())="","",INDEX('Display 730 &amp; 1200'!$B:$B,ROW()))</f>
        <v>FALDY FEDIANSYAH</v>
      </c>
      <c r="C303" t="str">
        <f>IF(INDEX('Display 730 &amp; 1200'!$D:$D,ROW())="","",INDEX('Display 730 &amp; 1200'!$D:$D,ROW()))</f>
        <v>TAJUR_4</v>
      </c>
      <c r="D303" t="e">
        <f>IF($C303="",0,SUMIFS(#REF!,#REF!,$C303,#REF!,"&gt;="&amp;'Display 730 &amp; 1200'!$AN$10,#REF!,"&lt;="&amp;'Display 730 &amp; 1200'!$AN$9))</f>
        <v>#REF!</v>
      </c>
      <c r="E303" t="e">
        <f>IF($C303="",0,SUMIFS(#REF!,#REF!,$C303,#REF!,"&gt;="&amp;'Display 730 &amp; 1200'!$AN$12,#REF!,"&lt;="&amp;'Display 730 &amp; 1200'!$AN$11))</f>
        <v>#REF!</v>
      </c>
    </row>
    <row r="304" spans="1:5">
      <c r="A304" t="str">
        <f>IF(INDEX('Display 730 &amp; 1200'!$A:$A,ROW())="","",INDEX('Display 730 &amp; 1200'!$A:$A,ROW()))</f>
        <v>BOGOR茂物</v>
      </c>
      <c r="B304" t="str">
        <f>IF(INDEX('Display 730 &amp; 1200'!$B:$B,ROW())="","",INDEX('Display 730 &amp; 1200'!$B:$B,ROW()))</f>
        <v>FALDY FEDIANSYAH</v>
      </c>
      <c r="C304" t="str">
        <f>IF(INDEX('Display 730 &amp; 1200'!$D:$D,ROW())="","",INDEX('Display 730 &amp; 1200'!$D:$D,ROW()))</f>
        <v>MUARASARI</v>
      </c>
      <c r="D304" t="e">
        <f>IF($C304="",0,SUMIFS(#REF!,#REF!,$C304,#REF!,"&gt;="&amp;'Display 730 &amp; 1200'!$AN$10,#REF!,"&lt;="&amp;'Display 730 &amp; 1200'!$AN$9))</f>
        <v>#REF!</v>
      </c>
      <c r="E304" t="e">
        <f>IF($C304="",0,SUMIFS(#REF!,#REF!,$C304,#REF!,"&gt;="&amp;'Display 730 &amp; 1200'!$AN$12,#REF!,"&lt;="&amp;'Display 730 &amp; 1200'!$AN$11))</f>
        <v>#REF!</v>
      </c>
    </row>
    <row r="305" spans="1:5">
      <c r="A305" t="str">
        <f>IF(INDEX('Display 730 &amp; 1200'!$A:$A,ROW())="","",INDEX('Display 730 &amp; 1200'!$A:$A,ROW()))</f>
        <v>BOGOR茂物</v>
      </c>
      <c r="B305" t="str">
        <f>IF(INDEX('Display 730 &amp; 1200'!$B:$B,ROW())="","",INDEX('Display 730 &amp; 1200'!$B:$B,ROW()))</f>
        <v>HERI SUSANTO</v>
      </c>
      <c r="C305" t="str">
        <f>IF(INDEX('Display 730 &amp; 1200'!$D:$D,ROW())="","",INDEX('Display 730 &amp; 1200'!$D:$D,ROW()))</f>
        <v>CILEUNGSI_2</v>
      </c>
      <c r="D305" t="e">
        <f>IF($C305="",0,SUMIFS(#REF!,#REF!,$C305,#REF!,"&gt;="&amp;'Display 730 &amp; 1200'!$AN$10,#REF!,"&lt;="&amp;'Display 730 &amp; 1200'!$AN$9))</f>
        <v>#REF!</v>
      </c>
      <c r="E305" t="e">
        <f>IF($C305="",0,SUMIFS(#REF!,#REF!,$C305,#REF!,"&gt;="&amp;'Display 730 &amp; 1200'!$AN$12,#REF!,"&lt;="&amp;'Display 730 &amp; 1200'!$AN$11))</f>
        <v>#REF!</v>
      </c>
    </row>
    <row r="306" spans="1:5">
      <c r="A306" t="str">
        <f>IF(INDEX('Display 730 &amp; 1200'!$A:$A,ROW())="","",INDEX('Display 730 &amp; 1200'!$A:$A,ROW()))</f>
        <v>BOGOR茂物</v>
      </c>
      <c r="B306" t="str">
        <f>IF(INDEX('Display 730 &amp; 1200'!$B:$B,ROW())="","",INDEX('Display 730 &amp; 1200'!$B:$B,ROW()))</f>
        <v>HERI SUSANTO</v>
      </c>
      <c r="C306" t="str">
        <f>IF(INDEX('Display 730 &amp; 1200'!$D:$D,ROW())="","",INDEX('Display 730 &amp; 1200'!$D:$D,ROW()))</f>
        <v>DC_CILEUNGSI</v>
      </c>
      <c r="D306" t="e">
        <f>IF($C306="",0,SUMIFS(#REF!,#REF!,$C306,#REF!,"&gt;="&amp;'Display 730 &amp; 1200'!$AN$10,#REF!,"&lt;="&amp;'Display 730 &amp; 1200'!$AN$9))</f>
        <v>#REF!</v>
      </c>
      <c r="E306" t="e">
        <f>IF($C306="",0,SUMIFS(#REF!,#REF!,$C306,#REF!,"&gt;="&amp;'Display 730 &amp; 1200'!$AN$12,#REF!,"&lt;="&amp;'Display 730 &amp; 1200'!$AN$11))</f>
        <v>#REF!</v>
      </c>
    </row>
    <row r="307" spans="1:5">
      <c r="A307" t="str">
        <f>IF(INDEX('Display 730 &amp; 1200'!$A:$A,ROW())="","",INDEX('Display 730 &amp; 1200'!$A:$A,ROW()))</f>
        <v>BOGOR茂物</v>
      </c>
      <c r="B307" t="str">
        <f>IF(INDEX('Display 730 &amp; 1200'!$B:$B,ROW())="","",INDEX('Display 730 &amp; 1200'!$B:$B,ROW()))</f>
        <v>HERI SUSANTO</v>
      </c>
      <c r="C307" t="str">
        <f>IF(INDEX('Display 730 &amp; 1200'!$D:$D,ROW())="","",INDEX('Display 730 &amp; 1200'!$D:$D,ROW()))</f>
        <v>DC_JONGGOL</v>
      </c>
      <c r="D307" t="e">
        <f>IF($C307="",0,SUMIFS(#REF!,#REF!,$C307,#REF!,"&gt;="&amp;'Display 730 &amp; 1200'!$AN$10,#REF!,"&lt;="&amp;'Display 730 &amp; 1200'!$AN$9))</f>
        <v>#REF!</v>
      </c>
      <c r="E307" t="e">
        <f>IF($C307="",0,SUMIFS(#REF!,#REF!,$C307,#REF!,"&gt;="&amp;'Display 730 &amp; 1200'!$AN$12,#REF!,"&lt;="&amp;'Display 730 &amp; 1200'!$AN$11))</f>
        <v>#REF!</v>
      </c>
    </row>
    <row r="308" spans="1:5">
      <c r="A308" t="str">
        <f>IF(INDEX('Display 730 &amp; 1200'!$A:$A,ROW())="","",INDEX('Display 730 &amp; 1200'!$A:$A,ROW()))</f>
        <v>BOGOR茂物</v>
      </c>
      <c r="B308" t="str">
        <f>IF(INDEX('Display 730 &amp; 1200'!$B:$B,ROW())="","",INDEX('Display 730 &amp; 1200'!$B:$B,ROW()))</f>
        <v>HERI SUSANTO</v>
      </c>
      <c r="C308" t="str">
        <f>IF(INDEX('Display 730 &amp; 1200'!$D:$D,ROW())="","",INDEX('Display 730 &amp; 1200'!$D:$D,ROW()))</f>
        <v>GUNUNG_PUTRI_4</v>
      </c>
      <c r="D308" t="e">
        <f>IF($C308="",0,SUMIFS(#REF!,#REF!,$C308,#REF!,"&gt;="&amp;'Display 730 &amp; 1200'!$AN$10,#REF!,"&lt;="&amp;'Display 730 &amp; 1200'!$AN$9))</f>
        <v>#REF!</v>
      </c>
      <c r="E308" t="e">
        <f>IF($C308="",0,SUMIFS(#REF!,#REF!,$C308,#REF!,"&gt;="&amp;'Display 730 &amp; 1200'!$AN$12,#REF!,"&lt;="&amp;'Display 730 &amp; 1200'!$AN$11))</f>
        <v>#REF!</v>
      </c>
    </row>
    <row r="309" spans="1:5">
      <c r="A309" t="str">
        <f>IF(INDEX('Display 730 &amp; 1200'!$A:$A,ROW())="","",INDEX('Display 730 &amp; 1200'!$A:$A,ROW()))</f>
        <v>BOGOR茂物</v>
      </c>
      <c r="B309" t="str">
        <f>IF(INDEX('Display 730 &amp; 1200'!$B:$B,ROW())="","",INDEX('Display 730 &amp; 1200'!$B:$B,ROW()))</f>
        <v>HERI SUSANTO</v>
      </c>
      <c r="C309" t="str">
        <f>IF(INDEX('Display 730 &amp; 1200'!$D:$D,ROW())="","",INDEX('Display 730 &amp; 1200'!$D:$D,ROW()))</f>
        <v>PASAR_GANDOANG</v>
      </c>
      <c r="D309" t="e">
        <f>IF($C309="",0,SUMIFS(#REF!,#REF!,$C309,#REF!,"&gt;="&amp;'Display 730 &amp; 1200'!$AN$10,#REF!,"&lt;="&amp;'Display 730 &amp; 1200'!$AN$9))</f>
        <v>#REF!</v>
      </c>
      <c r="E309" t="e">
        <f>IF($C309="",0,SUMIFS(#REF!,#REF!,$C309,#REF!,"&gt;="&amp;'Display 730 &amp; 1200'!$AN$12,#REF!,"&lt;="&amp;'Display 730 &amp; 1200'!$AN$11))</f>
        <v>#REF!</v>
      </c>
    </row>
    <row r="310" spans="1:5">
      <c r="A310" t="str">
        <f>IF(INDEX('Display 730 &amp; 1200'!$A:$A,ROW())="","",INDEX('Display 730 &amp; 1200'!$A:$A,ROW()))</f>
        <v>BOGOR茂物</v>
      </c>
      <c r="B310" t="str">
        <f>IF(INDEX('Display 730 &amp; 1200'!$B:$B,ROW())="","",INDEX('Display 730 &amp; 1200'!$B:$B,ROW()))</f>
        <v>HERI SUSANTO</v>
      </c>
      <c r="C310" t="str">
        <f>IF(INDEX('Display 730 &amp; 1200'!$D:$D,ROW())="","",INDEX('Display 730 &amp; 1200'!$D:$D,ROW()))</f>
        <v>CARIU_2</v>
      </c>
      <c r="D310" t="e">
        <f>IF($C310="",0,SUMIFS(#REF!,#REF!,$C310,#REF!,"&gt;="&amp;'Display 730 &amp; 1200'!$AN$10,#REF!,"&lt;="&amp;'Display 730 &amp; 1200'!$AN$9))</f>
        <v>#REF!</v>
      </c>
      <c r="E310" t="e">
        <f>IF($C310="",0,SUMIFS(#REF!,#REF!,$C310,#REF!,"&gt;="&amp;'Display 730 &amp; 1200'!$AN$12,#REF!,"&lt;="&amp;'Display 730 &amp; 1200'!$AN$11))</f>
        <v>#REF!</v>
      </c>
    </row>
    <row r="311" spans="1:5">
      <c r="A311" t="str">
        <f>IF(INDEX('Display 730 &amp; 1200'!$A:$A,ROW())="","",INDEX('Display 730 &amp; 1200'!$A:$A,ROW()))</f>
        <v>BOGOR茂物</v>
      </c>
      <c r="B311" t="str">
        <f>IF(INDEX('Display 730 &amp; 1200'!$B:$B,ROW())="","",INDEX('Display 730 &amp; 1200'!$B:$B,ROW()))</f>
        <v>HERI SUSANTO</v>
      </c>
      <c r="C311" t="str">
        <f>IF(INDEX('Display 730 &amp; 1200'!$D:$D,ROW())="","",INDEX('Display 730 &amp; 1200'!$D:$D,ROW()))</f>
        <v>GUNUNG_PUTRI</v>
      </c>
      <c r="D311" t="e">
        <f>IF($C311="",0,SUMIFS(#REF!,#REF!,$C311,#REF!,"&gt;="&amp;'Display 730 &amp; 1200'!$AN$10,#REF!,"&lt;="&amp;'Display 730 &amp; 1200'!$AN$9))</f>
        <v>#REF!</v>
      </c>
      <c r="E311" t="e">
        <f>IF($C311="",0,SUMIFS(#REF!,#REF!,$C311,#REF!,"&gt;="&amp;'Display 730 &amp; 1200'!$AN$12,#REF!,"&lt;="&amp;'Display 730 &amp; 1200'!$AN$11))</f>
        <v>#REF!</v>
      </c>
    </row>
    <row r="312" spans="1:5">
      <c r="A312" t="str">
        <f>IF(INDEX('Display 730 &amp; 1200'!$A:$A,ROW())="","",INDEX('Display 730 &amp; 1200'!$A:$A,ROW()))</f>
        <v>BOGOR茂物</v>
      </c>
      <c r="B312" t="str">
        <f>IF(INDEX('Display 730 &amp; 1200'!$B:$B,ROW())="","",INDEX('Display 730 &amp; 1200'!$B:$B,ROW()))</f>
        <v>HERI SUSANTO</v>
      </c>
      <c r="C312" t="str">
        <f>IF(INDEX('Display 730 &amp; 1200'!$D:$D,ROW())="","",INDEX('Display 730 &amp; 1200'!$D:$D,ROW()))</f>
        <v>BOJONG_KULUR</v>
      </c>
      <c r="D312" t="e">
        <f>IF($C312="",0,SUMIFS(#REF!,#REF!,$C312,#REF!,"&gt;="&amp;'Display 730 &amp; 1200'!$AN$10,#REF!,"&lt;="&amp;'Display 730 &amp; 1200'!$AN$9))</f>
        <v>#REF!</v>
      </c>
      <c r="E312" t="e">
        <f>IF($C312="",0,SUMIFS(#REF!,#REF!,$C312,#REF!,"&gt;="&amp;'Display 730 &amp; 1200'!$AN$12,#REF!,"&lt;="&amp;'Display 730 &amp; 1200'!$AN$11))</f>
        <v>#REF!</v>
      </c>
    </row>
    <row r="313" spans="1:5">
      <c r="A313" t="str">
        <f>IF(INDEX('Display 730 &amp; 1200'!$A:$A,ROW())="","",INDEX('Display 730 &amp; 1200'!$A:$A,ROW()))</f>
        <v>BOGOR茂物</v>
      </c>
      <c r="B313" t="str">
        <f>IF(INDEX('Display 730 &amp; 1200'!$B:$B,ROW())="","",INDEX('Display 730 &amp; 1200'!$B:$B,ROW()))</f>
        <v>HERI SUSANTO</v>
      </c>
      <c r="C313" t="str">
        <f>IF(INDEX('Display 730 &amp; 1200'!$D:$D,ROW())="","",INDEX('Display 730 &amp; 1200'!$D:$D,ROW()))</f>
        <v>CILEUNGSI</v>
      </c>
      <c r="D313" t="e">
        <f>IF($C313="",0,SUMIFS(#REF!,#REF!,$C313,#REF!,"&gt;="&amp;'Display 730 &amp; 1200'!$AN$10,#REF!,"&lt;="&amp;'Display 730 &amp; 1200'!$AN$9))</f>
        <v>#REF!</v>
      </c>
      <c r="E313" t="e">
        <f>IF($C313="",0,SUMIFS(#REF!,#REF!,$C313,#REF!,"&gt;="&amp;'Display 730 &amp; 1200'!$AN$12,#REF!,"&lt;="&amp;'Display 730 &amp; 1200'!$AN$11))</f>
        <v>#REF!</v>
      </c>
    </row>
    <row r="314" spans="1:5">
      <c r="A314" t="str">
        <f>IF(INDEX('Display 730 &amp; 1200'!$A:$A,ROW())="","",INDEX('Display 730 &amp; 1200'!$A:$A,ROW()))</f>
        <v>BOGOR茂物</v>
      </c>
      <c r="B314" t="str">
        <f>IF(INDEX('Display 730 &amp; 1200'!$B:$B,ROW())="","",INDEX('Display 730 &amp; 1200'!$B:$B,ROW()))</f>
        <v>HERI SUSANTO</v>
      </c>
      <c r="C314" t="str">
        <f>IF(INDEX('Display 730 &amp; 1200'!$D:$D,ROW())="","",INDEX('Display 730 &amp; 1200'!$D:$D,ROW()))</f>
        <v>JONGGOL</v>
      </c>
      <c r="D314" t="e">
        <f>IF($C314="",0,SUMIFS(#REF!,#REF!,$C314,#REF!,"&gt;="&amp;'Display 730 &amp; 1200'!$AN$10,#REF!,"&lt;="&amp;'Display 730 &amp; 1200'!$AN$9))</f>
        <v>#REF!</v>
      </c>
      <c r="E314" t="e">
        <f>IF($C314="",0,SUMIFS(#REF!,#REF!,$C314,#REF!,"&gt;="&amp;'Display 730 &amp; 1200'!$AN$12,#REF!,"&lt;="&amp;'Display 730 &amp; 1200'!$AN$11))</f>
        <v>#REF!</v>
      </c>
    </row>
    <row r="315" spans="1:5">
      <c r="A315" t="str">
        <f>IF(INDEX('Display 730 &amp; 1200'!$A:$A,ROW())="","",INDEX('Display 730 &amp; 1200'!$A:$A,ROW()))</f>
        <v>BOGOR茂物</v>
      </c>
      <c r="B315" t="str">
        <f>IF(INDEX('Display 730 &amp; 1200'!$B:$B,ROW())="","",INDEX('Display 730 &amp; 1200'!$B:$B,ROW()))</f>
        <v>HERI SUSANTO</v>
      </c>
      <c r="C315" t="str">
        <f>IF(INDEX('Display 730 &amp; 1200'!$D:$D,ROW())="","",INDEX('Display 730 &amp; 1200'!$D:$D,ROW()))</f>
        <v>GUNUNG_PUTRI_RAYA</v>
      </c>
      <c r="D315" t="e">
        <f>IF($C315="",0,SUMIFS(#REF!,#REF!,$C315,#REF!,"&gt;="&amp;'Display 730 &amp; 1200'!$AN$10,#REF!,"&lt;="&amp;'Display 730 &amp; 1200'!$AN$9))</f>
        <v>#REF!</v>
      </c>
      <c r="E315" t="e">
        <f>IF($C315="",0,SUMIFS(#REF!,#REF!,$C315,#REF!,"&gt;="&amp;'Display 730 &amp; 1200'!$AN$12,#REF!,"&lt;="&amp;'Display 730 &amp; 1200'!$AN$11))</f>
        <v>#REF!</v>
      </c>
    </row>
    <row r="316" spans="1:5">
      <c r="A316" t="str">
        <f>IF(INDEX('Display 730 &amp; 1200'!$A:$A,ROW())="","",INDEX('Display 730 &amp; 1200'!$A:$A,ROW()))</f>
        <v>BOGOR茂物</v>
      </c>
      <c r="B316" t="str">
        <f>IF(INDEX('Display 730 &amp; 1200'!$B:$B,ROW())="","",INDEX('Display 730 &amp; 1200'!$B:$B,ROW()))</f>
        <v>HERI SUSANTO</v>
      </c>
      <c r="C316" t="str">
        <f>IF(INDEX('Display 730 &amp; 1200'!$D:$D,ROW())="","",INDEX('Display 730 &amp; 1200'!$D:$D,ROW()))</f>
        <v>METLAND_TRANSYOGI</v>
      </c>
      <c r="D316" t="e">
        <f>IF($C316="",0,SUMIFS(#REF!,#REF!,$C316,#REF!,"&gt;="&amp;'Display 730 &amp; 1200'!$AN$10,#REF!,"&lt;="&amp;'Display 730 &amp; 1200'!$AN$9))</f>
        <v>#REF!</v>
      </c>
      <c r="E316" t="e">
        <f>IF($C316="",0,SUMIFS(#REF!,#REF!,$C316,#REF!,"&gt;="&amp;'Display 730 &amp; 1200'!$AN$12,#REF!,"&lt;="&amp;'Display 730 &amp; 1200'!$AN$11))</f>
        <v>#REF!</v>
      </c>
    </row>
    <row r="317" spans="1:5">
      <c r="A317" t="str">
        <f>IF(INDEX('Display 730 &amp; 1200'!$A:$A,ROW())="","",INDEX('Display 730 &amp; 1200'!$A:$A,ROW()))</f>
        <v>BOGOR茂物</v>
      </c>
      <c r="B317" t="str">
        <f>IF(INDEX('Display 730 &amp; 1200'!$B:$B,ROW())="","",INDEX('Display 730 &amp; 1200'!$B:$B,ROW()))</f>
        <v>HERI SUSANTO</v>
      </c>
      <c r="C317" t="str">
        <f>IF(INDEX('Display 730 &amp; 1200'!$D:$D,ROW())="","",INDEX('Display 730 &amp; 1200'!$D:$D,ROW()))</f>
        <v>CITEUREUP</v>
      </c>
      <c r="D317" t="e">
        <f>IF($C317="",0,SUMIFS(#REF!,#REF!,$C317,#REF!,"&gt;="&amp;'Display 730 &amp; 1200'!$AN$10,#REF!,"&lt;="&amp;'Display 730 &amp; 1200'!$AN$9))</f>
        <v>#REF!</v>
      </c>
      <c r="E317" t="e">
        <f>IF($C317="",0,SUMIFS(#REF!,#REF!,$C317,#REF!,"&gt;="&amp;'Display 730 &amp; 1200'!$AN$12,#REF!,"&lt;="&amp;'Display 730 &amp; 1200'!$AN$11))</f>
        <v>#REF!</v>
      </c>
    </row>
    <row r="318" spans="1:5">
      <c r="A318" t="str">
        <f>IF(INDEX('Display 730 &amp; 1200'!$A:$A,ROW())="","",INDEX('Display 730 &amp; 1200'!$A:$A,ROW()))</f>
        <v>BOGOR茂物</v>
      </c>
      <c r="B318" t="str">
        <f>IF(INDEX('Display 730 &amp; 1200'!$B:$B,ROW())="","",INDEX('Display 730 &amp; 1200'!$B:$B,ROW()))</f>
        <v>HERI SUSANTO</v>
      </c>
      <c r="C318" t="str">
        <f>IF(INDEX('Display 730 &amp; 1200'!$D:$D,ROW())="","",INDEX('Display 730 &amp; 1200'!$D:$D,ROW()))</f>
        <v>PAKANSARI_2</v>
      </c>
      <c r="D318" t="e">
        <f>IF($C318="",0,SUMIFS(#REF!,#REF!,$C318,#REF!,"&gt;="&amp;'Display 730 &amp; 1200'!$AN$10,#REF!,"&lt;="&amp;'Display 730 &amp; 1200'!$AN$9))</f>
        <v>#REF!</v>
      </c>
      <c r="E318" t="e">
        <f>IF($C318="",0,SUMIFS(#REF!,#REF!,$C318,#REF!,"&gt;="&amp;'Display 730 &amp; 1200'!$AN$12,#REF!,"&lt;="&amp;'Display 730 &amp; 1200'!$AN$11))</f>
        <v>#REF!</v>
      </c>
    </row>
    <row r="319" spans="1:5">
      <c r="A319" t="str">
        <f>IF(INDEX('Display 730 &amp; 1200'!$A:$A,ROW())="","",INDEX('Display 730 &amp; 1200'!$A:$A,ROW()))</f>
        <v>BOGOR茂物</v>
      </c>
      <c r="B319" t="str">
        <f>IF(INDEX('Display 730 &amp; 1200'!$B:$B,ROW())="","",INDEX('Display 730 &amp; 1200'!$B:$B,ROW()))</f>
        <v>NOVIAN</v>
      </c>
      <c r="C319" t="str">
        <f>IF(INDEX('Display 730 &amp; 1200'!$D:$D,ROW())="","",INDEX('Display 730 &amp; 1200'!$D:$D,ROW()))</f>
        <v>DC_GUNUNG_SINDUR</v>
      </c>
      <c r="D319" t="e">
        <f>IF($C319="",0,SUMIFS(#REF!,#REF!,$C319,#REF!,"&gt;="&amp;'Display 730 &amp; 1200'!$AN$10,#REF!,"&lt;="&amp;'Display 730 &amp; 1200'!$AN$9))</f>
        <v>#REF!</v>
      </c>
      <c r="E319" t="e">
        <f>IF($C319="",0,SUMIFS(#REF!,#REF!,$C319,#REF!,"&gt;="&amp;'Display 730 &amp; 1200'!$AN$12,#REF!,"&lt;="&amp;'Display 730 &amp; 1200'!$AN$11))</f>
        <v>#REF!</v>
      </c>
    </row>
    <row r="320" spans="1:5">
      <c r="A320" t="str">
        <f>IF(INDEX('Display 730 &amp; 1200'!$A:$A,ROW())="","",INDEX('Display 730 &amp; 1200'!$A:$A,ROW()))</f>
        <v>BOGOR茂物</v>
      </c>
      <c r="B320" t="str">
        <f>IF(INDEX('Display 730 &amp; 1200'!$B:$B,ROW())="","",INDEX('Display 730 &amp; 1200'!$B:$B,ROW()))</f>
        <v>NOVIAN</v>
      </c>
      <c r="C320" t="str">
        <f>IF(INDEX('Display 730 &amp; 1200'!$D:$D,ROW())="","",INDEX('Display 730 &amp; 1200'!$D:$D,ROW()))</f>
        <v>DC_KEMANG</v>
      </c>
      <c r="D320" t="e">
        <f>IF($C320="",0,SUMIFS(#REF!,#REF!,$C320,#REF!,"&gt;="&amp;'Display 730 &amp; 1200'!$AN$10,#REF!,"&lt;="&amp;'Display 730 &amp; 1200'!$AN$9))</f>
        <v>#REF!</v>
      </c>
      <c r="E320" t="e">
        <f>IF($C320="",0,SUMIFS(#REF!,#REF!,$C320,#REF!,"&gt;="&amp;'Display 730 &amp; 1200'!$AN$12,#REF!,"&lt;="&amp;'Display 730 &amp; 1200'!$AN$11))</f>
        <v>#REF!</v>
      </c>
    </row>
    <row r="321" spans="1:5">
      <c r="A321" t="str">
        <f>IF(INDEX('Display 730 &amp; 1200'!$A:$A,ROW())="","",INDEX('Display 730 &amp; 1200'!$A:$A,ROW()))</f>
        <v>BOGOR茂物</v>
      </c>
      <c r="B321" t="str">
        <f>IF(INDEX('Display 730 &amp; 1200'!$B:$B,ROW())="","",INDEX('Display 730 &amp; 1200'!$B:$B,ROW()))</f>
        <v>NOVIAN</v>
      </c>
      <c r="C321" t="str">
        <f>IF(INDEX('Display 730 &amp; 1200'!$D:$D,ROW())="","",INDEX('Display 730 &amp; 1200'!$D:$D,ROW()))</f>
        <v>DC_PARUNG</v>
      </c>
      <c r="D321" t="e">
        <f>IF($C321="",0,SUMIFS(#REF!,#REF!,$C321,#REF!,"&gt;="&amp;'Display 730 &amp; 1200'!$AN$10,#REF!,"&lt;="&amp;'Display 730 &amp; 1200'!$AN$9))</f>
        <v>#REF!</v>
      </c>
      <c r="E321" t="e">
        <f>IF($C321="",0,SUMIFS(#REF!,#REF!,$C321,#REF!,"&gt;="&amp;'Display 730 &amp; 1200'!$AN$12,#REF!,"&lt;="&amp;'Display 730 &amp; 1200'!$AN$11))</f>
        <v>#REF!</v>
      </c>
    </row>
    <row r="322" spans="1:5">
      <c r="A322" t="str">
        <f>IF(INDEX('Display 730 &amp; 1200'!$A:$A,ROW())="","",INDEX('Display 730 &amp; 1200'!$A:$A,ROW()))</f>
        <v>BOGOR茂物</v>
      </c>
      <c r="B322" t="str">
        <f>IF(INDEX('Display 730 &amp; 1200'!$B:$B,ROW())="","",INDEX('Display 730 &amp; 1200'!$B:$B,ROW()))</f>
        <v>NOVIAN</v>
      </c>
      <c r="C322" t="str">
        <f>IF(INDEX('Display 730 &amp; 1200'!$D:$D,ROW())="","",INDEX('Display 730 &amp; 1200'!$D:$D,ROW()))</f>
        <v>KEMANG_2</v>
      </c>
      <c r="D322" t="e">
        <f>IF($C322="",0,SUMIFS(#REF!,#REF!,$C322,#REF!,"&gt;="&amp;'Display 730 &amp; 1200'!$AN$10,#REF!,"&lt;="&amp;'Display 730 &amp; 1200'!$AN$9))</f>
        <v>#REF!</v>
      </c>
      <c r="E322" t="e">
        <f>IF($C322="",0,SUMIFS(#REF!,#REF!,$C322,#REF!,"&gt;="&amp;'Display 730 &amp; 1200'!$AN$12,#REF!,"&lt;="&amp;'Display 730 &amp; 1200'!$AN$11))</f>
        <v>#REF!</v>
      </c>
    </row>
    <row r="323" spans="1:5">
      <c r="A323" t="str">
        <f>IF(INDEX('Display 730 &amp; 1200'!$A:$A,ROW())="","",INDEX('Display 730 &amp; 1200'!$A:$A,ROW()))</f>
        <v>BOGOR茂物</v>
      </c>
      <c r="B323" t="str">
        <f>IF(INDEX('Display 730 &amp; 1200'!$B:$B,ROW())="","",INDEX('Display 730 &amp; 1200'!$B:$B,ROW()))</f>
        <v>NOVIAN</v>
      </c>
      <c r="C323" t="str">
        <f>IF(INDEX('Display 730 &amp; 1200'!$D:$D,ROW())="","",INDEX('Display 730 &amp; 1200'!$D:$D,ROW()))</f>
        <v>PARUNG_PANJANG</v>
      </c>
      <c r="D323" t="e">
        <f>IF($C323="",0,SUMIFS(#REF!,#REF!,$C323,#REF!,"&gt;="&amp;'Display 730 &amp; 1200'!$AN$10,#REF!,"&lt;="&amp;'Display 730 &amp; 1200'!$AN$9))</f>
        <v>#REF!</v>
      </c>
      <c r="E323" t="e">
        <f>IF($C323="",0,SUMIFS(#REF!,#REF!,$C323,#REF!,"&gt;="&amp;'Display 730 &amp; 1200'!$AN$12,#REF!,"&lt;="&amp;'Display 730 &amp; 1200'!$AN$11))</f>
        <v>#REF!</v>
      </c>
    </row>
    <row r="324" spans="1:5">
      <c r="A324" t="str">
        <f>IF(INDEX('Display 730 &amp; 1200'!$A:$A,ROW())="","",INDEX('Display 730 &amp; 1200'!$A:$A,ROW()))</f>
        <v>BOGOR茂物</v>
      </c>
      <c r="B324" t="str">
        <f>IF(INDEX('Display 730 &amp; 1200'!$B:$B,ROW())="","",INDEX('Display 730 &amp; 1200'!$B:$B,ROW()))</f>
        <v>NOVIAN</v>
      </c>
      <c r="C324" t="str">
        <f>IF(INDEX('Display 730 &amp; 1200'!$D:$D,ROW())="","",INDEX('Display 730 &amp; 1200'!$D:$D,ROW()))</f>
        <v>SASAK_PANJANG</v>
      </c>
      <c r="D324" t="e">
        <f>IF($C324="",0,SUMIFS(#REF!,#REF!,$C324,#REF!,"&gt;="&amp;'Display 730 &amp; 1200'!$AN$10,#REF!,"&lt;="&amp;'Display 730 &amp; 1200'!$AN$9))</f>
        <v>#REF!</v>
      </c>
      <c r="E324" t="e">
        <f>IF($C324="",0,SUMIFS(#REF!,#REF!,$C324,#REF!,"&gt;="&amp;'Display 730 &amp; 1200'!$AN$12,#REF!,"&lt;="&amp;'Display 730 &amp; 1200'!$AN$11))</f>
        <v>#REF!</v>
      </c>
    </row>
    <row r="325" spans="1:5">
      <c r="A325" t="str">
        <f>IF(INDEX('Display 730 &amp; 1200'!$A:$A,ROW())="","",INDEX('Display 730 &amp; 1200'!$A:$A,ROW()))</f>
        <v>BOGOR茂物</v>
      </c>
      <c r="B325" t="str">
        <f>IF(INDEX('Display 730 &amp; 1200'!$B:$B,ROW())="","",INDEX('Display 730 &amp; 1200'!$B:$B,ROW()))</f>
        <v>NOVIAN</v>
      </c>
      <c r="C325" t="str">
        <f>IF(INDEX('Display 730 &amp; 1200'!$D:$D,ROW())="","",INDEX('Display 730 &amp; 1200'!$D:$D,ROW()))</f>
        <v>PARUNG</v>
      </c>
      <c r="D325" t="e">
        <f>IF($C325="",0,SUMIFS(#REF!,#REF!,$C325,#REF!,"&gt;="&amp;'Display 730 &amp; 1200'!$AN$10,#REF!,"&lt;="&amp;'Display 730 &amp; 1200'!$AN$9))</f>
        <v>#REF!</v>
      </c>
      <c r="E325" t="e">
        <f>IF($C325="",0,SUMIFS(#REF!,#REF!,$C325,#REF!,"&gt;="&amp;'Display 730 &amp; 1200'!$AN$12,#REF!,"&lt;="&amp;'Display 730 &amp; 1200'!$AN$11))</f>
        <v>#REF!</v>
      </c>
    </row>
    <row r="326" spans="1:5">
      <c r="A326" t="str">
        <f>IF(INDEX('Display 730 &amp; 1200'!$A:$A,ROW())="","",INDEX('Display 730 &amp; 1200'!$A:$A,ROW()))</f>
        <v>BOGOR茂物</v>
      </c>
      <c r="B326" t="str">
        <f>IF(INDEX('Display 730 &amp; 1200'!$B:$B,ROW())="","",INDEX('Display 730 &amp; 1200'!$B:$B,ROW()))</f>
        <v>NOVIAN</v>
      </c>
      <c r="C326" t="str">
        <f>IF(INDEX('Display 730 &amp; 1200'!$D:$D,ROW())="","",INDEX('Display 730 &amp; 1200'!$D:$D,ROW()))</f>
        <v>CISEENG</v>
      </c>
      <c r="D326" t="e">
        <f>IF($C326="",0,SUMIFS(#REF!,#REF!,$C326,#REF!,"&gt;="&amp;'Display 730 &amp; 1200'!$AN$10,#REF!,"&lt;="&amp;'Display 730 &amp; 1200'!$AN$9))</f>
        <v>#REF!</v>
      </c>
      <c r="E326" t="e">
        <f>IF($C326="",0,SUMIFS(#REF!,#REF!,$C326,#REF!,"&gt;="&amp;'Display 730 &amp; 1200'!$AN$12,#REF!,"&lt;="&amp;'Display 730 &amp; 1200'!$AN$11))</f>
        <v>#REF!</v>
      </c>
    </row>
    <row r="327" spans="1:5">
      <c r="A327" t="str">
        <f>IF(INDEX('Display 730 &amp; 1200'!$A:$A,ROW())="","",INDEX('Display 730 &amp; 1200'!$A:$A,ROW()))</f>
        <v>BOGOR茂物</v>
      </c>
      <c r="B327" t="str">
        <f>IF(INDEX('Display 730 &amp; 1200'!$B:$B,ROW())="","",INDEX('Display 730 &amp; 1200'!$B:$B,ROW()))</f>
        <v>NOVIAN</v>
      </c>
      <c r="C327" t="str">
        <f>IF(INDEX('Display 730 &amp; 1200'!$D:$D,ROW())="","",INDEX('Display 730 &amp; 1200'!$D:$D,ROW()))</f>
        <v>CP_PEMBANGUNAN</v>
      </c>
      <c r="D327" t="e">
        <f>IF($C327="",0,SUMIFS(#REF!,#REF!,$C327,#REF!,"&gt;="&amp;'Display 730 &amp; 1200'!$AN$10,#REF!,"&lt;="&amp;'Display 730 &amp; 1200'!$AN$9))</f>
        <v>#REF!</v>
      </c>
      <c r="E327" t="e">
        <f>IF($C327="",0,SUMIFS(#REF!,#REF!,$C327,#REF!,"&gt;="&amp;'Display 730 &amp; 1200'!$AN$12,#REF!,"&lt;="&amp;'Display 730 &amp; 1200'!$AN$11))</f>
        <v>#REF!</v>
      </c>
    </row>
    <row r="328" spans="1:5">
      <c r="A328" t="str">
        <f>IF(INDEX('Display 730 &amp; 1200'!$A:$A,ROW())="","",INDEX('Display 730 &amp; 1200'!$A:$A,ROW()))</f>
        <v>BOGOR茂物</v>
      </c>
      <c r="B328" t="str">
        <f>IF(INDEX('Display 730 &amp; 1200'!$B:$B,ROW())="","",INDEX('Display 730 &amp; 1200'!$B:$B,ROW()))</f>
        <v>NOVIAN</v>
      </c>
      <c r="C328" t="str">
        <f>IF(INDEX('Display 730 &amp; 1200'!$D:$D,ROW())="","",INDEX('Display 730 &amp; 1200'!$D:$D,ROW()))</f>
        <v>JAMPANG</v>
      </c>
      <c r="D328" t="e">
        <f>IF($C328="",0,SUMIFS(#REF!,#REF!,$C328,#REF!,"&gt;="&amp;'Display 730 &amp; 1200'!$AN$10,#REF!,"&lt;="&amp;'Display 730 &amp; 1200'!$AN$9))</f>
        <v>#REF!</v>
      </c>
      <c r="E328" t="e">
        <f>IF($C328="",0,SUMIFS(#REF!,#REF!,$C328,#REF!,"&gt;="&amp;'Display 730 &amp; 1200'!$AN$12,#REF!,"&lt;="&amp;'Display 730 &amp; 1200'!$AN$11))</f>
        <v>#REF!</v>
      </c>
    </row>
    <row r="329" spans="1:5">
      <c r="A329" t="str">
        <f>IF(INDEX('Display 730 &amp; 1200'!$A:$A,ROW())="","",INDEX('Display 730 &amp; 1200'!$A:$A,ROW()))</f>
        <v>BOGOR茂物</v>
      </c>
      <c r="B329" t="str">
        <f>IF(INDEX('Display 730 &amp; 1200'!$B:$B,ROW())="","",INDEX('Display 730 &amp; 1200'!$B:$B,ROW()))</f>
        <v>NOVIAN</v>
      </c>
      <c r="C329" t="str">
        <f>IF(INDEX('Display 730 &amp; 1200'!$D:$D,ROW())="","",INDEX('Display 730 &amp; 1200'!$D:$D,ROW()))</f>
        <v>KEMANG_TONJONG</v>
      </c>
      <c r="D329" t="e">
        <f>IF($C329="",0,SUMIFS(#REF!,#REF!,$C329,#REF!,"&gt;="&amp;'Display 730 &amp; 1200'!$AN$10,#REF!,"&lt;="&amp;'Display 730 &amp; 1200'!$AN$9))</f>
        <v>#REF!</v>
      </c>
      <c r="E329" t="e">
        <f>IF($C329="",0,SUMIFS(#REF!,#REF!,$C329,#REF!,"&gt;="&amp;'Display 730 &amp; 1200'!$AN$12,#REF!,"&lt;="&amp;'Display 730 &amp; 1200'!$AN$11))</f>
        <v>#REF!</v>
      </c>
    </row>
    <row r="330" spans="1:5">
      <c r="A330" t="str">
        <f>IF(INDEX('Display 730 &amp; 1200'!$A:$A,ROW())="","",INDEX('Display 730 &amp; 1200'!$A:$A,ROW()))</f>
        <v>BOGOR茂物</v>
      </c>
      <c r="B330" t="str">
        <f>IF(INDEX('Display 730 &amp; 1200'!$B:$B,ROW())="","",INDEX('Display 730 &amp; 1200'!$B:$B,ROW()))</f>
        <v>NOVIAN</v>
      </c>
      <c r="C330" t="str">
        <f>IF(INDEX('Display 730 &amp; 1200'!$D:$D,ROW())="","",INDEX('Display 730 &amp; 1200'!$D:$D,ROW()))</f>
        <v>SALABENDA</v>
      </c>
      <c r="D330" t="e">
        <f>IF($C330="",0,SUMIFS(#REF!,#REF!,$C330,#REF!,"&gt;="&amp;'Display 730 &amp; 1200'!$AN$10,#REF!,"&lt;="&amp;'Display 730 &amp; 1200'!$AN$9))</f>
        <v>#REF!</v>
      </c>
      <c r="E330" t="e">
        <f>IF($C330="",0,SUMIFS(#REF!,#REF!,$C330,#REF!,"&gt;="&amp;'Display 730 &amp; 1200'!$AN$12,#REF!,"&lt;="&amp;'Display 730 &amp; 1200'!$AN$11))</f>
        <v>#REF!</v>
      </c>
    </row>
    <row r="331" spans="1:5">
      <c r="A331" t="str">
        <f>IF(INDEX('Display 730 &amp; 1200'!$A:$A,ROW())="","",INDEX('Display 730 &amp; 1200'!$A:$A,ROW()))</f>
        <v>BOGOR茂物</v>
      </c>
      <c r="B331" t="str">
        <f>IF(INDEX('Display 730 &amp; 1200'!$B:$B,ROW())="","",INDEX('Display 730 &amp; 1200'!$B:$B,ROW()))</f>
        <v>NOVIAN</v>
      </c>
      <c r="C331" t="str">
        <f>IF(INDEX('Display 730 &amp; 1200'!$D:$D,ROW())="","",INDEX('Display 730 &amp; 1200'!$D:$D,ROW()))</f>
        <v>RUMPIN_1</v>
      </c>
      <c r="D331" t="e">
        <f>IF($C331="",0,SUMIFS(#REF!,#REF!,$C331,#REF!,"&gt;="&amp;'Display 730 &amp; 1200'!$AN$10,#REF!,"&lt;="&amp;'Display 730 &amp; 1200'!$AN$9))</f>
        <v>#REF!</v>
      </c>
      <c r="E331" t="e">
        <f>IF($C331="",0,SUMIFS(#REF!,#REF!,$C331,#REF!,"&gt;="&amp;'Display 730 &amp; 1200'!$AN$12,#REF!,"&lt;="&amp;'Display 730 &amp; 1200'!$AN$11))</f>
        <v>#REF!</v>
      </c>
    </row>
    <row r="332" spans="1:5">
      <c r="A332" t="str">
        <f>IF(INDEX('Display 730 &amp; 1200'!$A:$A,ROW())="","",INDEX('Display 730 &amp; 1200'!$A:$A,ROW()))</f>
        <v>BOGOR茂物</v>
      </c>
      <c r="B332" t="str">
        <f>IF(INDEX('Display 730 &amp; 1200'!$B:$B,ROW())="","",INDEX('Display 730 &amp; 1200'!$B:$B,ROW()))</f>
        <v>M PAREZA NOVIK</v>
      </c>
      <c r="C332" t="str">
        <f>IF(INDEX('Display 730 &amp; 1200'!$D:$D,ROW())="","",INDEX('Display 730 &amp; 1200'!$D:$D,ROW()))</f>
        <v>KEDUNG_HALANG</v>
      </c>
      <c r="D332" t="e">
        <f>IF($C332="",0,SUMIFS(#REF!,#REF!,$C332,#REF!,"&gt;="&amp;'Display 730 &amp; 1200'!$AN$10,#REF!,"&lt;="&amp;'Display 730 &amp; 1200'!$AN$9))</f>
        <v>#REF!</v>
      </c>
      <c r="E332" t="e">
        <f>IF($C332="",0,SUMIFS(#REF!,#REF!,$C332,#REF!,"&gt;="&amp;'Display 730 &amp; 1200'!$AN$12,#REF!,"&lt;="&amp;'Display 730 &amp; 1200'!$AN$11))</f>
        <v>#REF!</v>
      </c>
    </row>
    <row r="333" spans="1:5">
      <c r="A333" t="str">
        <f>IF(INDEX('Display 730 &amp; 1200'!$A:$A,ROW())="","",INDEX('Display 730 &amp; 1200'!$A:$A,ROW()))</f>
        <v>BOGOR茂物</v>
      </c>
      <c r="B333" t="str">
        <f>IF(INDEX('Display 730 &amp; 1200'!$B:$B,ROW())="","",INDEX('Display 730 &amp; 1200'!$B:$B,ROW()))</f>
        <v>M PAREZA NOVIK</v>
      </c>
      <c r="C333" t="str">
        <f>IF(INDEX('Display 730 &amp; 1200'!$D:$D,ROW())="","",INDEX('Display 730 &amp; 1200'!$D:$D,ROW()))</f>
        <v>SUKARAJA_1</v>
      </c>
      <c r="D333" t="e">
        <f>IF($C333="",0,SUMIFS(#REF!,#REF!,$C333,#REF!,"&gt;="&amp;'Display 730 &amp; 1200'!$AN$10,#REF!,"&lt;="&amp;'Display 730 &amp; 1200'!$AN$9))</f>
        <v>#REF!</v>
      </c>
      <c r="E333" t="e">
        <f>IF($C333="",0,SUMIFS(#REF!,#REF!,$C333,#REF!,"&gt;="&amp;'Display 730 &amp; 1200'!$AN$12,#REF!,"&lt;="&amp;'Display 730 &amp; 1200'!$AN$11))</f>
        <v>#REF!</v>
      </c>
    </row>
    <row r="334" spans="1:5">
      <c r="A334" t="str">
        <f>IF(INDEX('Display 730 &amp; 1200'!$A:$A,ROW())="","",INDEX('Display 730 &amp; 1200'!$A:$A,ROW()))</f>
        <v>BOGOR茂物</v>
      </c>
      <c r="B334" t="str">
        <f>IF(INDEX('Display 730 &amp; 1200'!$B:$B,ROW())="","",INDEX('Display 730 &amp; 1200'!$B:$B,ROW()))</f>
        <v>M PAREZA NOVIK</v>
      </c>
      <c r="C334" t="str">
        <f>IF(INDEX('Display 730 &amp; 1200'!$D:$D,ROW())="","",INDEX('Display 730 &amp; 1200'!$D:$D,ROW()))</f>
        <v>DC_PAKANSARI</v>
      </c>
      <c r="D334" t="e">
        <f>IF($C334="",0,SUMIFS(#REF!,#REF!,$C334,#REF!,"&gt;="&amp;'Display 730 &amp; 1200'!$AN$10,#REF!,"&lt;="&amp;'Display 730 &amp; 1200'!$AN$9))</f>
        <v>#REF!</v>
      </c>
      <c r="E334" t="e">
        <f>IF($C334="",0,SUMIFS(#REF!,#REF!,$C334,#REF!,"&gt;="&amp;'Display 730 &amp; 1200'!$AN$12,#REF!,"&lt;="&amp;'Display 730 &amp; 1200'!$AN$11))</f>
        <v>#REF!</v>
      </c>
    </row>
    <row r="335" spans="1:5">
      <c r="A335" t="str">
        <f>IF(INDEX('Display 730 &amp; 1200'!$A:$A,ROW())="","",INDEX('Display 730 &amp; 1200'!$A:$A,ROW()))</f>
        <v>BOGOR茂物</v>
      </c>
      <c r="B335" t="str">
        <f>IF(INDEX('Display 730 &amp; 1200'!$B:$B,ROW())="","",INDEX('Display 730 &amp; 1200'!$B:$B,ROW()))</f>
        <v>M PAREZA NOVIK</v>
      </c>
      <c r="C335" t="str">
        <f>IF(INDEX('Display 730 &amp; 1200'!$D:$D,ROW())="","",INDEX('Display 730 &amp; 1200'!$D:$D,ROW()))</f>
        <v>GAPERI_BOJONG</v>
      </c>
      <c r="D335" t="e">
        <f>IF($C335="",0,SUMIFS(#REF!,#REF!,$C335,#REF!,"&gt;="&amp;'Display 730 &amp; 1200'!$AN$10,#REF!,"&lt;="&amp;'Display 730 &amp; 1200'!$AN$9))</f>
        <v>#REF!</v>
      </c>
      <c r="E335" t="e">
        <f>IF($C335="",0,SUMIFS(#REF!,#REF!,$C335,#REF!,"&gt;="&amp;'Display 730 &amp; 1200'!$AN$12,#REF!,"&lt;="&amp;'Display 730 &amp; 1200'!$AN$11))</f>
        <v>#REF!</v>
      </c>
    </row>
    <row r="336" spans="1:5">
      <c r="A336" t="str">
        <f>IF(INDEX('Display 730 &amp; 1200'!$A:$A,ROW())="","",INDEX('Display 730 &amp; 1200'!$A:$A,ROW()))</f>
        <v>BOGOR茂物</v>
      </c>
      <c r="B336" t="str">
        <f>IF(INDEX('Display 730 &amp; 1200'!$B:$B,ROW())="","",INDEX('Display 730 &amp; 1200'!$B:$B,ROW()))</f>
        <v>M PAREZA NOVIK</v>
      </c>
      <c r="C336" t="str">
        <f>IF(INDEX('Display 730 &amp; 1200'!$D:$D,ROW())="","",INDEX('Display 730 &amp; 1200'!$D:$D,ROW()))</f>
        <v>KARADENAN_RAYA</v>
      </c>
      <c r="D336" t="e">
        <f>IF($C336="",0,SUMIFS(#REF!,#REF!,$C336,#REF!,"&gt;="&amp;'Display 730 &amp; 1200'!$AN$10,#REF!,"&lt;="&amp;'Display 730 &amp; 1200'!$AN$9))</f>
        <v>#REF!</v>
      </c>
      <c r="E336" t="e">
        <f>IF($C336="",0,SUMIFS(#REF!,#REF!,$C336,#REF!,"&gt;="&amp;'Display 730 &amp; 1200'!$AN$12,#REF!,"&lt;="&amp;'Display 730 &amp; 1200'!$AN$11))</f>
        <v>#REF!</v>
      </c>
    </row>
    <row r="337" spans="1:5">
      <c r="A337" t="str">
        <f>IF(INDEX('Display 730 &amp; 1200'!$A:$A,ROW())="","",INDEX('Display 730 &amp; 1200'!$A:$A,ROW()))</f>
        <v>BOGOR茂物</v>
      </c>
      <c r="B337" t="str">
        <f>IF(INDEX('Display 730 &amp; 1200'!$B:$B,ROW())="","",INDEX('Display 730 &amp; 1200'!$B:$B,ROW()))</f>
        <v>M PAREZA NOVIK</v>
      </c>
      <c r="C337" t="str">
        <f>IF(INDEX('Display 730 &amp; 1200'!$D:$D,ROW())="","",INDEX('Display 730 &amp; 1200'!$D:$D,ROW()))</f>
        <v>CITAYAM_PABUARAN</v>
      </c>
      <c r="D337" t="e">
        <f>IF($C337="",0,SUMIFS(#REF!,#REF!,$C337,#REF!,"&gt;="&amp;'Display 730 &amp; 1200'!$AN$10,#REF!,"&lt;="&amp;'Display 730 &amp; 1200'!$AN$9))</f>
        <v>#REF!</v>
      </c>
      <c r="E337" t="e">
        <f>IF($C337="",0,SUMIFS(#REF!,#REF!,$C337,#REF!,"&gt;="&amp;'Display 730 &amp; 1200'!$AN$12,#REF!,"&lt;="&amp;'Display 730 &amp; 1200'!$AN$11))</f>
        <v>#REF!</v>
      </c>
    </row>
    <row r="338" spans="1:5">
      <c r="A338" t="str">
        <f>IF(INDEX('Display 730 &amp; 1200'!$A:$A,ROW())="","",INDEX('Display 730 &amp; 1200'!$A:$A,ROW()))</f>
        <v>BOGOR茂物</v>
      </c>
      <c r="B338" t="str">
        <f>IF(INDEX('Display 730 &amp; 1200'!$B:$B,ROW())="","",INDEX('Display 730 &amp; 1200'!$B:$B,ROW()))</f>
        <v>M PAREZA NOVIK</v>
      </c>
      <c r="C338" t="str">
        <f>IF(INDEX('Display 730 &amp; 1200'!$D:$D,ROW())="","",INDEX('Display 730 &amp; 1200'!$D:$D,ROW()))</f>
        <v>CIB01F</v>
      </c>
      <c r="D338" t="e">
        <f>IF($C338="",0,SUMIFS(#REF!,#REF!,$C338,#REF!,"&gt;="&amp;'Display 730 &amp; 1200'!$AN$10,#REF!,"&lt;="&amp;'Display 730 &amp; 1200'!$AN$9))</f>
        <v>#REF!</v>
      </c>
      <c r="E338" t="e">
        <f>IF($C338="",0,SUMIFS(#REF!,#REF!,$C338,#REF!,"&gt;="&amp;'Display 730 &amp; 1200'!$AN$12,#REF!,"&lt;="&amp;'Display 730 &amp; 1200'!$AN$11))</f>
        <v>#REF!</v>
      </c>
    </row>
    <row r="339" spans="1:5">
      <c r="A339" t="str">
        <f>IF(INDEX('Display 730 &amp; 1200'!$A:$A,ROW())="","",INDEX('Display 730 &amp; 1200'!$A:$A,ROW()))</f>
        <v>BOGOR茂物</v>
      </c>
      <c r="B339" t="str">
        <f>IF(INDEX('Display 730 &amp; 1200'!$B:$B,ROW())="","",INDEX('Display 730 &amp; 1200'!$B:$B,ROW()))</f>
        <v>M PAREZA NOVIK</v>
      </c>
      <c r="C339" t="str">
        <f>IF(INDEX('Display 730 &amp; 1200'!$D:$D,ROW())="","",INDEX('Display 730 &amp; 1200'!$D:$D,ROW()))</f>
        <v>RAGAJAYA</v>
      </c>
      <c r="D339" t="e">
        <f>IF($C339="",0,SUMIFS(#REF!,#REF!,$C339,#REF!,"&gt;="&amp;'Display 730 &amp; 1200'!$AN$10,#REF!,"&lt;="&amp;'Display 730 &amp; 1200'!$AN$9))</f>
        <v>#REF!</v>
      </c>
      <c r="E339" t="e">
        <f>IF($C339="",0,SUMIFS(#REF!,#REF!,$C339,#REF!,"&gt;="&amp;'Display 730 &amp; 1200'!$AN$12,#REF!,"&lt;="&amp;'Display 730 &amp; 1200'!$AN$11))</f>
        <v>#REF!</v>
      </c>
    </row>
    <row r="340" spans="1:5">
      <c r="A340" t="str">
        <f>IF(INDEX('Display 730 &amp; 1200'!$A:$A,ROW())="","",INDEX('Display 730 &amp; 1200'!$A:$A,ROW()))</f>
        <v>BOGOR茂物</v>
      </c>
      <c r="B340" t="str">
        <f>IF(INDEX('Display 730 &amp; 1200'!$B:$B,ROW())="","",INDEX('Display 730 &amp; 1200'!$B:$B,ROW()))</f>
        <v>M PAREZA NOVIK</v>
      </c>
      <c r="C340" t="str">
        <f>IF(INDEX('Display 730 &amp; 1200'!$D:$D,ROW())="","",INDEX('Display 730 &amp; 1200'!$D:$D,ROW()))</f>
        <v>PABUARAN_ASRI</v>
      </c>
      <c r="D340" t="e">
        <f>IF($C340="",0,SUMIFS(#REF!,#REF!,$C340,#REF!,"&gt;="&amp;'Display 730 &amp; 1200'!$AN$10,#REF!,"&lt;="&amp;'Display 730 &amp; 1200'!$AN$9))</f>
        <v>#REF!</v>
      </c>
      <c r="E340" t="e">
        <f>IF($C340="",0,SUMIFS(#REF!,#REF!,$C340,#REF!,"&gt;="&amp;'Display 730 &amp; 1200'!$AN$12,#REF!,"&lt;="&amp;'Display 730 &amp; 1200'!$AN$11))</f>
        <v>#REF!</v>
      </c>
    </row>
    <row r="341" spans="1:5">
      <c r="A341" t="str">
        <f>IF(INDEX('Display 730 &amp; 1200'!$A:$A,ROW())="","",INDEX('Display 730 &amp; 1200'!$A:$A,ROW()))</f>
        <v>BOGOR茂物</v>
      </c>
      <c r="B341" t="str">
        <f>IF(INDEX('Display 730 &amp; 1200'!$B:$B,ROW())="","",INDEX('Display 730 &amp; 1200'!$B:$B,ROW()))</f>
        <v>M PAREZA NOVIK</v>
      </c>
      <c r="C341" t="str">
        <f>IF(INDEX('Display 730 &amp; 1200'!$D:$D,ROW())="","",INDEX('Display 730 &amp; 1200'!$D:$D,ROW()))</f>
        <v>WON_CIMANDALA</v>
      </c>
      <c r="D341" t="e">
        <f>IF($C341="",0,SUMIFS(#REF!,#REF!,$C341,#REF!,"&gt;="&amp;'Display 730 &amp; 1200'!$AN$10,#REF!,"&lt;="&amp;'Display 730 &amp; 1200'!$AN$9))</f>
        <v>#REF!</v>
      </c>
      <c r="E341" t="e">
        <f>IF($C341="",0,SUMIFS(#REF!,#REF!,$C341,#REF!,"&gt;="&amp;'Display 730 &amp; 1200'!$AN$12,#REF!,"&lt;="&amp;'Display 730 &amp; 1200'!$AN$11))</f>
        <v>#REF!</v>
      </c>
    </row>
    <row r="342" spans="1:5">
      <c r="A342" t="str">
        <f>IF(INDEX('Display 730 &amp; 1200'!$A:$A,ROW())="","",INDEX('Display 730 &amp; 1200'!$A:$A,ROW()))</f>
        <v>BOGOR茂物</v>
      </c>
      <c r="B342" t="str">
        <f>IF(INDEX('Display 730 &amp; 1200'!$B:$B,ROW())="","",INDEX('Display 730 &amp; 1200'!$B:$B,ROW()))</f>
        <v>M PAREZA NOVIK</v>
      </c>
      <c r="C342" t="str">
        <f>IF(INDEX('Display 730 &amp; 1200'!$D:$D,ROW())="","",INDEX('Display 730 &amp; 1200'!$D:$D,ROW()))</f>
        <v>PAKANSARI_3</v>
      </c>
      <c r="D342" t="e">
        <f>IF($C342="",0,SUMIFS(#REF!,#REF!,$C342,#REF!,"&gt;="&amp;'Display 730 &amp; 1200'!$AN$10,#REF!,"&lt;="&amp;'Display 730 &amp; 1200'!$AN$9))</f>
        <v>#REF!</v>
      </c>
      <c r="E342" t="e">
        <f>IF($C342="",0,SUMIFS(#REF!,#REF!,$C342,#REF!,"&gt;="&amp;'Display 730 &amp; 1200'!$AN$12,#REF!,"&lt;="&amp;'Display 730 &amp; 1200'!$AN$11))</f>
        <v>#REF!</v>
      </c>
    </row>
    <row r="343" spans="1:5">
      <c r="A343" t="str">
        <f>IF(INDEX('Display 730 &amp; 1200'!$A:$A,ROW())="","",INDEX('Display 730 &amp; 1200'!$A:$A,ROW()))</f>
        <v>BOGOR茂物</v>
      </c>
      <c r="B343" t="str">
        <f>IF(INDEX('Display 730 &amp; 1200'!$B:$B,ROW())="","",INDEX('Display 730 &amp; 1200'!$B:$B,ROW()))</f>
        <v>M PAREZA NOVIK</v>
      </c>
      <c r="C343" t="str">
        <f>IF(INDEX('Display 730 &amp; 1200'!$D:$D,ROW())="","",INDEX('Display 730 &amp; 1200'!$D:$D,ROW()))</f>
        <v>BABAKAN_MANDANG</v>
      </c>
      <c r="D343" t="e">
        <f>IF($C343="",0,SUMIFS(#REF!,#REF!,$C343,#REF!,"&gt;="&amp;'Display 730 &amp; 1200'!$AN$10,#REF!,"&lt;="&amp;'Display 730 &amp; 1200'!$AN$9))</f>
        <v>#REF!</v>
      </c>
      <c r="E343" t="e">
        <f>IF($C343="",0,SUMIFS(#REF!,#REF!,$C343,#REF!,"&gt;="&amp;'Display 730 &amp; 1200'!$AN$12,#REF!,"&lt;="&amp;'Display 730 &amp; 1200'!$AN$11))</f>
        <v>#REF!</v>
      </c>
    </row>
    <row r="344" spans="1:5">
      <c r="A344" t="str">
        <f>IF(INDEX('Display 730 &amp; 1200'!$A:$A,ROW())="","",INDEX('Display 730 &amp; 1200'!$A:$A,ROW()))</f>
        <v>BOGOR茂物</v>
      </c>
      <c r="B344" t="str">
        <f>IF(INDEX('Display 730 &amp; 1200'!$B:$B,ROW())="","",INDEX('Display 730 &amp; 1200'!$B:$B,ROW()))</f>
        <v>M PAREZA NOVIK</v>
      </c>
      <c r="C344" t="str">
        <f>IF(INDEX('Display 730 &amp; 1200'!$D:$D,ROW())="","",INDEX('Display 730 &amp; 1200'!$D:$D,ROW()))</f>
        <v>CP_MAYOR_OKING</v>
      </c>
      <c r="D344" t="e">
        <f>IF($C344="",0,SUMIFS(#REF!,#REF!,$C344,#REF!,"&gt;="&amp;'Display 730 &amp; 1200'!$AN$10,#REF!,"&lt;="&amp;'Display 730 &amp; 1200'!$AN$9))</f>
        <v>#REF!</v>
      </c>
      <c r="E344" t="e">
        <f>IF($C344="",0,SUMIFS(#REF!,#REF!,$C344,#REF!,"&gt;="&amp;'Display 730 &amp; 1200'!$AN$12,#REF!,"&lt;="&amp;'Display 730 &amp; 1200'!$AN$11))</f>
        <v>#REF!</v>
      </c>
    </row>
    <row r="345" spans="1:5">
      <c r="A345" t="str">
        <f>IF(INDEX('Display 730 &amp; 1200'!$A:$A,ROW())="","",INDEX('Display 730 &amp; 1200'!$A:$A,ROW()))</f>
        <v>BOGOR茂物</v>
      </c>
      <c r="B345" t="str">
        <f>IF(INDEX('Display 730 &amp; 1200'!$B:$B,ROW())="","",INDEX('Display 730 &amp; 1200'!$B:$B,ROW()))</f>
        <v>M PAREZA NOVIK</v>
      </c>
      <c r="C345" t="str">
        <f>IF(INDEX('Display 730 &amp; 1200'!$D:$D,ROW())="","",INDEX('Display 730 &amp; 1200'!$D:$D,ROW()))</f>
        <v>PAKANSARI_4</v>
      </c>
      <c r="D345" t="e">
        <f>IF($C345="",0,SUMIFS(#REF!,#REF!,$C345,#REF!,"&gt;="&amp;'Display 730 &amp; 1200'!$AN$10,#REF!,"&lt;="&amp;'Display 730 &amp; 1200'!$AN$9))</f>
        <v>#REF!</v>
      </c>
      <c r="E345" t="e">
        <f>IF($C345="",0,SUMIFS(#REF!,#REF!,$C345,#REF!,"&gt;="&amp;'Display 730 &amp; 1200'!$AN$12,#REF!,"&lt;="&amp;'Display 730 &amp; 1200'!$AN$11))</f>
        <v>#REF!</v>
      </c>
    </row>
    <row r="346" spans="1:5">
      <c r="A346" t="str">
        <f>IF(INDEX('Display 730 &amp; 1200'!$A:$A,ROW())="","",INDEX('Display 730 &amp; 1200'!$A:$A,ROW()))</f>
        <v>BOGOR茂物</v>
      </c>
      <c r="B346" t="str">
        <f>IF(INDEX('Display 730 &amp; 1200'!$B:$B,ROW())="","",INDEX('Display 730 &amp; 1200'!$B:$B,ROW()))</f>
        <v>WIN KARYADI H P</v>
      </c>
      <c r="C346" t="str">
        <f>IF(INDEX('Display 730 &amp; 1200'!$D:$D,ROW())="","",INDEX('Display 730 &amp; 1200'!$D:$D,ROW()))</f>
        <v>DC_CISARUA</v>
      </c>
      <c r="D346" t="e">
        <f>IF($C346="",0,SUMIFS(#REF!,#REF!,$C346,#REF!,"&gt;="&amp;'Display 730 &amp; 1200'!$AN$10,#REF!,"&lt;="&amp;'Display 730 &amp; 1200'!$AN$9))</f>
        <v>#REF!</v>
      </c>
      <c r="E346" t="e">
        <f>IF($C346="",0,SUMIFS(#REF!,#REF!,$C346,#REF!,"&gt;="&amp;'Display 730 &amp; 1200'!$AN$12,#REF!,"&lt;="&amp;'Display 730 &amp; 1200'!$AN$11))</f>
        <v>#REF!</v>
      </c>
    </row>
    <row r="347" spans="1:5">
      <c r="A347" t="str">
        <f>IF(INDEX('Display 730 &amp; 1200'!$A:$A,ROW())="","",INDEX('Display 730 &amp; 1200'!$A:$A,ROW()))</f>
        <v>BOGOR茂物</v>
      </c>
      <c r="B347" t="str">
        <f>IF(INDEX('Display 730 &amp; 1200'!$B:$B,ROW())="","",INDEX('Display 730 &amp; 1200'!$B:$B,ROW()))</f>
        <v>WIN KARYADI H P</v>
      </c>
      <c r="C347" t="str">
        <f>IF(INDEX('Display 730 &amp; 1200'!$D:$D,ROW())="","",INDEX('Display 730 &amp; 1200'!$D:$D,ROW()))</f>
        <v>DC_TAJUR</v>
      </c>
      <c r="D347" t="e">
        <f>IF($C347="",0,SUMIFS(#REF!,#REF!,$C347,#REF!,"&gt;="&amp;'Display 730 &amp; 1200'!$AN$10,#REF!,"&lt;="&amp;'Display 730 &amp; 1200'!$AN$9))</f>
        <v>#REF!</v>
      </c>
      <c r="E347" t="e">
        <f>IF($C347="",0,SUMIFS(#REF!,#REF!,$C347,#REF!,"&gt;="&amp;'Display 730 &amp; 1200'!$AN$12,#REF!,"&lt;="&amp;'Display 730 &amp; 1200'!$AN$11))</f>
        <v>#REF!</v>
      </c>
    </row>
    <row r="348" spans="1:5">
      <c r="A348" t="str">
        <f>IF(INDEX('Display 730 &amp; 1200'!$A:$A,ROW())="","",INDEX('Display 730 &amp; 1200'!$A:$A,ROW()))</f>
        <v>BOGOR茂物</v>
      </c>
      <c r="B348" t="str">
        <f>IF(INDEX('Display 730 &amp; 1200'!$B:$B,ROW())="","",INDEX('Display 730 &amp; 1200'!$B:$B,ROW()))</f>
        <v>WIN KARYADI H P</v>
      </c>
      <c r="C348" t="str">
        <f>IF(INDEX('Display 730 &amp; 1200'!$D:$D,ROW())="","",INDEX('Display 730 &amp; 1200'!$D:$D,ROW()))</f>
        <v>DC_CIAWI</v>
      </c>
      <c r="D348" t="e">
        <f>IF($C348="",0,SUMIFS(#REF!,#REF!,$C348,#REF!,"&gt;="&amp;'Display 730 &amp; 1200'!$AN$10,#REF!,"&lt;="&amp;'Display 730 &amp; 1200'!$AN$9))</f>
        <v>#REF!</v>
      </c>
      <c r="E348" t="e">
        <f>IF($C348="",0,SUMIFS(#REF!,#REF!,$C348,#REF!,"&gt;="&amp;'Display 730 &amp; 1200'!$AN$12,#REF!,"&lt;="&amp;'Display 730 &amp; 1200'!$AN$11))</f>
        <v>#REF!</v>
      </c>
    </row>
    <row r="349" spans="1:5">
      <c r="A349" t="str">
        <f>IF(INDEX('Display 730 &amp; 1200'!$A:$A,ROW())="","",INDEX('Display 730 &amp; 1200'!$A:$A,ROW()))</f>
        <v>BOGOR茂物</v>
      </c>
      <c r="B349" t="str">
        <f>IF(INDEX('Display 730 &amp; 1200'!$B:$B,ROW())="","",INDEX('Display 730 &amp; 1200'!$B:$B,ROW()))</f>
        <v>WIN KARYADI H P</v>
      </c>
      <c r="C349" t="str">
        <f>IF(INDEX('Display 730 &amp; 1200'!$D:$D,ROW())="","",INDEX('Display 730 &amp; 1200'!$D:$D,ROW()))</f>
        <v>DC_MEGAMENDUNG</v>
      </c>
      <c r="D349" t="e">
        <f>IF($C349="",0,SUMIFS(#REF!,#REF!,$C349,#REF!,"&gt;="&amp;'Display 730 &amp; 1200'!$AN$10,#REF!,"&lt;="&amp;'Display 730 &amp; 1200'!$AN$9))</f>
        <v>#REF!</v>
      </c>
      <c r="E349" t="e">
        <f>IF($C349="",0,SUMIFS(#REF!,#REF!,$C349,#REF!,"&gt;="&amp;'Display 730 &amp; 1200'!$AN$12,#REF!,"&lt;="&amp;'Display 730 &amp; 1200'!$AN$11))</f>
        <v>#REF!</v>
      </c>
    </row>
    <row r="350" spans="1:5">
      <c r="A350" t="str">
        <f>IF(INDEX('Display 730 &amp; 1200'!$A:$A,ROW())="","",INDEX('Display 730 &amp; 1200'!$A:$A,ROW()))</f>
        <v>BOGOR茂物</v>
      </c>
      <c r="B350" t="str">
        <f>IF(INDEX('Display 730 &amp; 1200'!$B:$B,ROW())="","",INDEX('Display 730 &amp; 1200'!$B:$B,ROW()))</f>
        <v>WIN KARYADI H P</v>
      </c>
      <c r="C350" t="str">
        <f>IF(INDEX('Display 730 &amp; 1200'!$D:$D,ROW())="","",INDEX('Display 730 &amp; 1200'!$D:$D,ROW()))</f>
        <v>CIGOMBONG</v>
      </c>
      <c r="D350" t="e">
        <f>IF($C350="",0,SUMIFS(#REF!,#REF!,$C350,#REF!,"&gt;="&amp;'Display 730 &amp; 1200'!$AN$10,#REF!,"&lt;="&amp;'Display 730 &amp; 1200'!$AN$9))</f>
        <v>#REF!</v>
      </c>
      <c r="E350" t="e">
        <f>IF($C350="",0,SUMIFS(#REF!,#REF!,$C350,#REF!,"&gt;="&amp;'Display 730 &amp; 1200'!$AN$12,#REF!,"&lt;="&amp;'Display 730 &amp; 1200'!$AN$11))</f>
        <v>#REF!</v>
      </c>
    </row>
    <row r="351" spans="1:5">
      <c r="A351" t="str">
        <f>IF(INDEX('Display 730 &amp; 1200'!$A:$A,ROW())="","",INDEX('Display 730 &amp; 1200'!$A:$A,ROW()))</f>
        <v>BOGOR茂物</v>
      </c>
      <c r="B351" t="str">
        <f>IF(INDEX('Display 730 &amp; 1200'!$B:$B,ROW())="","",INDEX('Display 730 &amp; 1200'!$B:$B,ROW()))</f>
        <v>WIN KARYADI H P</v>
      </c>
      <c r="C351" t="str">
        <f>IF(INDEX('Display 730 &amp; 1200'!$D:$D,ROW())="","",INDEX('Display 730 &amp; 1200'!$D:$D,ROW()))</f>
        <v>CP_CARINGIN_1</v>
      </c>
      <c r="D351" t="e">
        <f>IF($C351="",0,SUMIFS(#REF!,#REF!,$C351,#REF!,"&gt;="&amp;'Display 730 &amp; 1200'!$AN$10,#REF!,"&lt;="&amp;'Display 730 &amp; 1200'!$AN$9))</f>
        <v>#REF!</v>
      </c>
      <c r="E351" t="e">
        <f>IF($C351="",0,SUMIFS(#REF!,#REF!,$C351,#REF!,"&gt;="&amp;'Display 730 &amp; 1200'!$AN$12,#REF!,"&lt;="&amp;'Display 730 &amp; 1200'!$AN$11))</f>
        <v>#REF!</v>
      </c>
    </row>
    <row r="352" spans="1:5">
      <c r="A352" t="str">
        <f>IF(INDEX('Display 730 &amp; 1200'!$A:$A,ROW())="","",INDEX('Display 730 &amp; 1200'!$A:$A,ROW()))</f>
        <v>BOGOR茂物</v>
      </c>
      <c r="B352" t="str">
        <f>IF(INDEX('Display 730 &amp; 1200'!$B:$B,ROW())="","",INDEX('Display 730 &amp; 1200'!$B:$B,ROW()))</f>
        <v>WIN KARYADI H P</v>
      </c>
      <c r="C352" t="str">
        <f>IF(INDEX('Display 730 &amp; 1200'!$D:$D,ROW())="","",INDEX('Display 730 &amp; 1200'!$D:$D,ROW()))</f>
        <v>MAYOR_KH</v>
      </c>
      <c r="D352" t="e">
        <f>IF($C352="",0,SUMIFS(#REF!,#REF!,$C352,#REF!,"&gt;="&amp;'Display 730 &amp; 1200'!$AN$10,#REF!,"&lt;="&amp;'Display 730 &amp; 1200'!$AN$9))</f>
        <v>#REF!</v>
      </c>
      <c r="E352" t="e">
        <f>IF($C352="",0,SUMIFS(#REF!,#REF!,$C352,#REF!,"&gt;="&amp;'Display 730 &amp; 1200'!$AN$12,#REF!,"&lt;="&amp;'Display 730 &amp; 1200'!$AN$11))</f>
        <v>#REF!</v>
      </c>
    </row>
    <row r="353" spans="1:5">
      <c r="A353" t="str">
        <f>IF(INDEX('Display 730 &amp; 1200'!$A:$A,ROW())="","",INDEX('Display 730 &amp; 1200'!$A:$A,ROW()))</f>
        <v>BOGOR茂物</v>
      </c>
      <c r="B353" t="str">
        <f>IF(INDEX('Display 730 &amp; 1200'!$B:$B,ROW())="","",INDEX('Display 730 &amp; 1200'!$B:$B,ROW()))</f>
        <v>WIN KARYADI H P</v>
      </c>
      <c r="C353" t="str">
        <f>IF(INDEX('Display 730 &amp; 1200'!$D:$D,ROW())="","",INDEX('Display 730 &amp; 1200'!$D:$D,ROW()))</f>
        <v>PUNCAK_CISARUA</v>
      </c>
      <c r="D353" t="e">
        <f>IF($C353="",0,SUMIFS(#REF!,#REF!,$C353,#REF!,"&gt;="&amp;'Display 730 &amp; 1200'!$AN$10,#REF!,"&lt;="&amp;'Display 730 &amp; 1200'!$AN$9))</f>
        <v>#REF!</v>
      </c>
      <c r="E353" t="e">
        <f>IF($C353="",0,SUMIFS(#REF!,#REF!,$C353,#REF!,"&gt;="&amp;'Display 730 &amp; 1200'!$AN$12,#REF!,"&lt;="&amp;'Display 730 &amp; 1200'!$AN$11))</f>
        <v>#REF!</v>
      </c>
    </row>
    <row r="354" spans="1:5">
      <c r="A354" t="str">
        <f>IF(INDEX('Display 730 &amp; 1200'!$A:$A,ROW())="","",INDEX('Display 730 &amp; 1200'!$A:$A,ROW()))</f>
        <v>BOGOR茂物</v>
      </c>
      <c r="B354" t="str">
        <f>IF(INDEX('Display 730 &amp; 1200'!$B:$B,ROW())="","",INDEX('Display 730 &amp; 1200'!$B:$B,ROW()))</f>
        <v>WIN KARYADI H P</v>
      </c>
      <c r="C354" t="str">
        <f>IF(INDEX('Display 730 &amp; 1200'!$D:$D,ROW())="","",INDEX('Display 730 &amp; 1200'!$D:$D,ROW()))</f>
        <v>CIBEDUG</v>
      </c>
      <c r="D354" t="e">
        <f>IF($C354="",0,SUMIFS(#REF!,#REF!,$C354,#REF!,"&gt;="&amp;'Display 730 &amp; 1200'!$AN$10,#REF!,"&lt;="&amp;'Display 730 &amp; 1200'!$AN$9))</f>
        <v>#REF!</v>
      </c>
      <c r="E354" t="e">
        <f>IF($C354="",0,SUMIFS(#REF!,#REF!,$C354,#REF!,"&gt;="&amp;'Display 730 &amp; 1200'!$AN$12,#REF!,"&lt;="&amp;'Display 730 &amp; 1200'!$AN$11))</f>
        <v>#REF!</v>
      </c>
    </row>
    <row r="355" spans="1:5">
      <c r="A355" t="str">
        <f>IF(INDEX('Display 730 &amp; 1200'!$A:$A,ROW())="","",INDEX('Display 730 &amp; 1200'!$A:$A,ROW()))</f>
        <v>BOGOR茂物</v>
      </c>
      <c r="B355" t="str">
        <f>IF(INDEX('Display 730 &amp; 1200'!$B:$B,ROW())="","",INDEX('Display 730 &amp; 1200'!$B:$B,ROW()))</f>
        <v>WIN KARYADI H P</v>
      </c>
      <c r="C355" t="str">
        <f>IF(INDEX('Display 730 &amp; 1200'!$D:$D,ROW())="","",INDEX('Display 730 &amp; 1200'!$D:$D,ROW()))</f>
        <v>CIJERUK</v>
      </c>
      <c r="D355" t="e">
        <f>IF($C355="",0,SUMIFS(#REF!,#REF!,$C355,#REF!,"&gt;="&amp;'Display 730 &amp; 1200'!$AN$10,#REF!,"&lt;="&amp;'Display 730 &amp; 1200'!$AN$9))</f>
        <v>#REF!</v>
      </c>
      <c r="E355" t="e">
        <f>IF($C355="",0,SUMIFS(#REF!,#REF!,$C355,#REF!,"&gt;="&amp;'Display 730 &amp; 1200'!$AN$12,#REF!,"&lt;="&amp;'Display 730 &amp; 1200'!$AN$11))</f>
        <v>#REF!</v>
      </c>
    </row>
    <row r="356" spans="1:5">
      <c r="A356" t="str">
        <f>IF(INDEX('Display 730 &amp; 1200'!$A:$A,ROW())="","",INDEX('Display 730 &amp; 1200'!$A:$A,ROW()))</f>
        <v>BOGOR茂物</v>
      </c>
      <c r="B356" t="str">
        <f>IF(INDEX('Display 730 &amp; 1200'!$B:$B,ROW())="","",INDEX('Display 730 &amp; 1200'!$B:$B,ROW()))</f>
        <v>WIN KARYADI H P</v>
      </c>
      <c r="C356" t="str">
        <f>IF(INDEX('Display 730 &amp; 1200'!$D:$D,ROW())="","",INDEX('Display 730 &amp; 1200'!$D:$D,ROW()))</f>
        <v>BOGOR_SELATAN</v>
      </c>
      <c r="D356" t="e">
        <f>IF($C356="",0,SUMIFS(#REF!,#REF!,$C356,#REF!,"&gt;="&amp;'Display 730 &amp; 1200'!$AN$10,#REF!,"&lt;="&amp;'Display 730 &amp; 1200'!$AN$9))</f>
        <v>#REF!</v>
      </c>
      <c r="E356" t="e">
        <f>IF($C356="",0,SUMIFS(#REF!,#REF!,$C356,#REF!,"&gt;="&amp;'Display 730 &amp; 1200'!$AN$12,#REF!,"&lt;="&amp;'Display 730 &amp; 1200'!$AN$11))</f>
        <v>#REF!</v>
      </c>
    </row>
    <row r="357" spans="1:5">
      <c r="A357" t="str">
        <f>IF(INDEX('Display 730 &amp; 1200'!$A:$A,ROW())="","",INDEX('Display 730 &amp; 1200'!$A:$A,ROW()))</f>
        <v>BOGOR茂物</v>
      </c>
      <c r="B357" t="str">
        <f>IF(INDEX('Display 730 &amp; 1200'!$B:$B,ROW())="","",INDEX('Display 730 &amp; 1200'!$B:$B,ROW()))</f>
        <v>WIN KARYADI H P</v>
      </c>
      <c r="C357" t="str">
        <f>IF(INDEX('Display 730 &amp; 1200'!$D:$D,ROW())="","",INDEX('Display 730 &amp; 1200'!$D:$D,ROW()))</f>
        <v>CIAPUS_RAYA</v>
      </c>
      <c r="D357" t="e">
        <f>IF($C357="",0,SUMIFS(#REF!,#REF!,$C357,#REF!,"&gt;="&amp;'Display 730 &amp; 1200'!$AN$10,#REF!,"&lt;="&amp;'Display 730 &amp; 1200'!$AN$9))</f>
        <v>#REF!</v>
      </c>
      <c r="E357" t="e">
        <f>IF($C357="",0,SUMIFS(#REF!,#REF!,$C357,#REF!,"&gt;="&amp;'Display 730 &amp; 1200'!$AN$12,#REF!,"&lt;="&amp;'Display 730 &amp; 1200'!$AN$11))</f>
        <v>#REF!</v>
      </c>
    </row>
    <row r="358" spans="1:5">
      <c r="A358" t="str">
        <f>IF(INDEX('Display 730 &amp; 1200'!$A:$A,ROW())="","",INDEX('Display 730 &amp; 1200'!$A:$A,ROW()))</f>
        <v>BOGOR茂物</v>
      </c>
      <c r="B358" t="str">
        <f>IF(INDEX('Display 730 &amp; 1200'!$B:$B,ROW())="","",INDEX('Display 730 &amp; 1200'!$B:$B,ROW()))</f>
        <v>WIN KARYADI H P</v>
      </c>
      <c r="C358" t="str">
        <f>IF(INDEX('Display 730 &amp; 1200'!$D:$D,ROW())="","",INDEX('Display 730 &amp; 1200'!$D:$D,ROW()))</f>
        <v>PAHLAWAN_SUKSES</v>
      </c>
      <c r="D358" t="e">
        <f>IF($C358="",0,SUMIFS(#REF!,#REF!,$C358,#REF!,"&gt;="&amp;'Display 730 &amp; 1200'!$AN$10,#REF!,"&lt;="&amp;'Display 730 &amp; 1200'!$AN$9))</f>
        <v>#REF!</v>
      </c>
      <c r="E358" t="e">
        <f>IF($C358="",0,SUMIFS(#REF!,#REF!,$C358,#REF!,"&gt;="&amp;'Display 730 &amp; 1200'!$AN$12,#REF!,"&lt;="&amp;'Display 730 &amp; 1200'!$AN$11))</f>
        <v>#REF!</v>
      </c>
    </row>
    <row r="359" spans="1:5">
      <c r="A359" t="str">
        <f>IF(INDEX('Display 730 &amp; 1200'!$A:$A,ROW())="","",INDEX('Display 730 &amp; 1200'!$A:$A,ROW()))</f>
        <v>BOGOR茂物</v>
      </c>
      <c r="B359" t="str">
        <f>IF(INDEX('Display 730 &amp; 1200'!$B:$B,ROW())="","",INDEX('Display 730 &amp; 1200'!$B:$B,ROW()))</f>
        <v>WIN KARYADI H P</v>
      </c>
      <c r="C359" t="str">
        <f>IF(INDEX('Display 730 &amp; 1200'!$D:$D,ROW())="","",INDEX('Display 730 &amp; 1200'!$D:$D,ROW()))</f>
        <v>PAMOYANAN_BOGOR</v>
      </c>
      <c r="D359" t="e">
        <f>IF($C359="",0,SUMIFS(#REF!,#REF!,$C359,#REF!,"&gt;="&amp;'Display 730 &amp; 1200'!$AN$10,#REF!,"&lt;="&amp;'Display 730 &amp; 1200'!$AN$9))</f>
        <v>#REF!</v>
      </c>
      <c r="E359" t="e">
        <f>IF($C359="",0,SUMIFS(#REF!,#REF!,$C359,#REF!,"&gt;="&amp;'Display 730 &amp; 1200'!$AN$12,#REF!,"&lt;="&amp;'Display 730 &amp; 1200'!$AN$11))</f>
        <v>#REF!</v>
      </c>
    </row>
    <row r="360" spans="1:5">
      <c r="A360" t="str">
        <f>IF(INDEX('Display 730 &amp; 1200'!$A:$A,ROW())="","",INDEX('Display 730 &amp; 1200'!$A:$A,ROW()))</f>
        <v>BOGOR茂物</v>
      </c>
      <c r="B360" t="str">
        <f>IF(INDEX('Display 730 &amp; 1200'!$B:$B,ROW())="","",INDEX('Display 730 &amp; 1200'!$B:$B,ROW()))</f>
        <v>WIN KARYADI H P</v>
      </c>
      <c r="C360" t="str">
        <f>IF(INDEX('Display 730 &amp; 1200'!$D:$D,ROW())="","",INDEX('Display 730 &amp; 1200'!$D:$D,ROW()))</f>
        <v>CP_BNR</v>
      </c>
      <c r="D360" t="e">
        <f>IF($C360="",0,SUMIFS(#REF!,#REF!,$C360,#REF!,"&gt;="&amp;'Display 730 &amp; 1200'!$AN$10,#REF!,"&lt;="&amp;'Display 730 &amp; 1200'!$AN$9))</f>
        <v>#REF!</v>
      </c>
      <c r="E360" t="e">
        <f>IF($C360="",0,SUMIFS(#REF!,#REF!,$C360,#REF!,"&gt;="&amp;'Display 730 &amp; 1200'!$AN$12,#REF!,"&lt;="&amp;'Display 730 &amp; 1200'!$AN$11))</f>
        <v>#REF!</v>
      </c>
    </row>
    <row r="361" spans="1:5">
      <c r="A361" t="str">
        <f>IF(INDEX('Display 730 &amp; 1200'!$A:$A,ROW())="","",INDEX('Display 730 &amp; 1200'!$A:$A,ROW()))</f>
        <v>DEPOK德波</v>
      </c>
      <c r="B361" t="str">
        <f>IF(INDEX('Display 730 &amp; 1200'!$B:$B,ROW())="","",INDEX('Display 730 &amp; 1200'!$B:$B,ROW()))</f>
        <v>Steven Wijaya (Manager NM)</v>
      </c>
      <c r="C361" t="str">
        <f>IF(INDEX('Display 730 &amp; 1200'!$D:$D,ROW())="","",INDEX('Display 730 &amp; 1200'!$D:$D,ROW()))</f>
        <v>MAMPANG_DEPOK</v>
      </c>
      <c r="D361" t="e">
        <f>IF($C361="",0,SUMIFS(#REF!,#REF!,$C361,#REF!,"&gt;="&amp;'Display 730 &amp; 1200'!$AN$10,#REF!,"&lt;="&amp;'Display 730 &amp; 1200'!$AN$9))</f>
        <v>#REF!</v>
      </c>
      <c r="E361" t="e">
        <f>IF($C361="",0,SUMIFS(#REF!,#REF!,$C361,#REF!,"&gt;="&amp;'Display 730 &amp; 1200'!$AN$12,#REF!,"&lt;="&amp;'Display 730 &amp; 1200'!$AN$11))</f>
        <v>#REF!</v>
      </c>
    </row>
    <row r="362" spans="1:5">
      <c r="A362" t="str">
        <f>IF(INDEX('Display 730 &amp; 1200'!$A:$A,ROW())="","",INDEX('Display 730 &amp; 1200'!$A:$A,ROW()))</f>
        <v>DEPOK德波</v>
      </c>
      <c r="B362" t="str">
        <f>IF(INDEX('Display 730 &amp; 1200'!$B:$B,ROW())="","",INDEX('Display 730 &amp; 1200'!$B:$B,ROW()))</f>
        <v>Steven Wijaya (Manager NM)</v>
      </c>
      <c r="C362" t="str">
        <f>IF(INDEX('Display 730 &amp; 1200'!$D:$D,ROW())="","",INDEX('Display 730 &amp; 1200'!$D:$D,ROW()))</f>
        <v>RANGKAPAN_JAYA</v>
      </c>
      <c r="D362" t="e">
        <f>IF($C362="",0,SUMIFS(#REF!,#REF!,$C362,#REF!,"&gt;="&amp;'Display 730 &amp; 1200'!$AN$10,#REF!,"&lt;="&amp;'Display 730 &amp; 1200'!$AN$9))</f>
        <v>#REF!</v>
      </c>
      <c r="E362" t="e">
        <f>IF($C362="",0,SUMIFS(#REF!,#REF!,$C362,#REF!,"&gt;="&amp;'Display 730 &amp; 1200'!$AN$12,#REF!,"&lt;="&amp;'Display 730 &amp; 1200'!$AN$11))</f>
        <v>#REF!</v>
      </c>
    </row>
    <row r="363" spans="1:5">
      <c r="A363" t="str">
        <f>IF(INDEX('Display 730 &amp; 1200'!$A:$A,ROW())="","",INDEX('Display 730 &amp; 1200'!$A:$A,ROW()))</f>
        <v>DEPOK德波</v>
      </c>
      <c r="B363" t="str">
        <f>IF(INDEX('Display 730 &amp; 1200'!$B:$B,ROW())="","",INDEX('Display 730 &amp; 1200'!$B:$B,ROW()))</f>
        <v>Steven Wijaya (Manager NM)</v>
      </c>
      <c r="C363" t="str">
        <f>IF(INDEX('Display 730 &amp; 1200'!$D:$D,ROW())="","",INDEX('Display 730 &amp; 1200'!$D:$D,ROW()))</f>
        <v>CISALAK_PASAR</v>
      </c>
      <c r="D363" t="e">
        <f>IF($C363="",0,SUMIFS(#REF!,#REF!,$C363,#REF!,"&gt;="&amp;'Display 730 &amp; 1200'!$AN$10,#REF!,"&lt;="&amp;'Display 730 &amp; 1200'!$AN$9))</f>
        <v>#REF!</v>
      </c>
      <c r="E363" t="e">
        <f>IF($C363="",0,SUMIFS(#REF!,#REF!,$C363,#REF!,"&gt;="&amp;'Display 730 &amp; 1200'!$AN$12,#REF!,"&lt;="&amp;'Display 730 &amp; 1200'!$AN$11))</f>
        <v>#REF!</v>
      </c>
    </row>
    <row r="364" spans="1:5">
      <c r="A364" t="str">
        <f>IF(INDEX('Display 730 &amp; 1200'!$A:$A,ROW())="","",INDEX('Display 730 &amp; 1200'!$A:$A,ROW()))</f>
        <v>DEPOK德波</v>
      </c>
      <c r="B364" t="str">
        <f>IF(INDEX('Display 730 &amp; 1200'!$B:$B,ROW())="","",INDEX('Display 730 &amp; 1200'!$B:$B,ROW()))</f>
        <v>Steven Wijaya (Manager NM)</v>
      </c>
      <c r="C364" t="str">
        <f>IF(INDEX('Display 730 &amp; 1200'!$D:$D,ROW())="","",INDEX('Display 730 &amp; 1200'!$D:$D,ROW()))</f>
        <v>TUGU_DEPOK</v>
      </c>
      <c r="D364" t="e">
        <f>IF($C364="",0,SUMIFS(#REF!,#REF!,$C364,#REF!,"&gt;="&amp;'Display 730 &amp; 1200'!$AN$10,#REF!,"&lt;="&amp;'Display 730 &amp; 1200'!$AN$9))</f>
        <v>#REF!</v>
      </c>
      <c r="E364" t="e">
        <f>IF($C364="",0,SUMIFS(#REF!,#REF!,$C364,#REF!,"&gt;="&amp;'Display 730 &amp; 1200'!$AN$12,#REF!,"&lt;="&amp;'Display 730 &amp; 1200'!$AN$11))</f>
        <v>#REF!</v>
      </c>
    </row>
    <row r="365" spans="1:5">
      <c r="A365" t="str">
        <f>IF(INDEX('Display 730 &amp; 1200'!$A:$A,ROW())="","",INDEX('Display 730 &amp; 1200'!$A:$A,ROW()))</f>
        <v>DEPOK德波</v>
      </c>
      <c r="B365" t="str">
        <f>IF(INDEX('Display 730 &amp; 1200'!$B:$B,ROW())="","",INDEX('Display 730 &amp; 1200'!$B:$B,ROW()))</f>
        <v>Steven Wijaya (Manager NM)</v>
      </c>
      <c r="C365" t="str">
        <f>IF(INDEX('Display 730 &amp; 1200'!$D:$D,ROW())="","",INDEX('Display 730 &amp; 1200'!$D:$D,ROW()))</f>
        <v>SAWANGAN_LAMA</v>
      </c>
      <c r="D365" t="e">
        <f>IF($C365="",0,SUMIFS(#REF!,#REF!,$C365,#REF!,"&gt;="&amp;'Display 730 &amp; 1200'!$AN$10,#REF!,"&lt;="&amp;'Display 730 &amp; 1200'!$AN$9))</f>
        <v>#REF!</v>
      </c>
      <c r="E365" t="e">
        <f>IF($C365="",0,SUMIFS(#REF!,#REF!,$C365,#REF!,"&gt;="&amp;'Display 730 &amp; 1200'!$AN$12,#REF!,"&lt;="&amp;'Display 730 &amp; 1200'!$AN$11))</f>
        <v>#REF!</v>
      </c>
    </row>
    <row r="366" spans="1:5">
      <c r="A366" t="str">
        <f>IF(INDEX('Display 730 &amp; 1200'!$A:$A,ROW())="","",INDEX('Display 730 &amp; 1200'!$A:$A,ROW()))</f>
        <v>DEPOK德波</v>
      </c>
      <c r="B366" t="str">
        <f>IF(INDEX('Display 730 &amp; 1200'!$B:$B,ROW())="","",INDEX('Display 730 &amp; 1200'!$B:$B,ROW()))</f>
        <v>Steven Wijaya (Manager NM)</v>
      </c>
      <c r="C366" t="str">
        <f>IF(INDEX('Display 730 &amp; 1200'!$D:$D,ROW())="","",INDEX('Display 730 &amp; 1200'!$D:$D,ROW()))</f>
        <v>ABADIJAYA</v>
      </c>
      <c r="D366" t="e">
        <f>IF($C366="",0,SUMIFS(#REF!,#REF!,$C366,#REF!,"&gt;="&amp;'Display 730 &amp; 1200'!$AN$10,#REF!,"&lt;="&amp;'Display 730 &amp; 1200'!$AN$9))</f>
        <v>#REF!</v>
      </c>
      <c r="E366" t="e">
        <f>IF($C366="",0,SUMIFS(#REF!,#REF!,$C366,#REF!,"&gt;="&amp;'Display 730 &amp; 1200'!$AN$12,#REF!,"&lt;="&amp;'Display 730 &amp; 1200'!$AN$11))</f>
        <v>#REF!</v>
      </c>
    </row>
    <row r="367" spans="1:5">
      <c r="A367" t="str">
        <f>IF(INDEX('Display 730 &amp; 1200'!$A:$A,ROW())="","",INDEX('Display 730 &amp; 1200'!$A:$A,ROW()))</f>
        <v>DEPOK德波</v>
      </c>
      <c r="B367" t="str">
        <f>IF(INDEX('Display 730 &amp; 1200'!$B:$B,ROW())="","",INDEX('Display 730 &amp; 1200'!$B:$B,ROW()))</f>
        <v>Steven Wijaya (Manager NM)</v>
      </c>
      <c r="C367" t="str">
        <f>IF(INDEX('Display 730 &amp; 1200'!$D:$D,ROW())="","",INDEX('Display 730 &amp; 1200'!$D:$D,ROW()))</f>
        <v>MEKARJAYA</v>
      </c>
      <c r="D367" t="e">
        <f>IF($C367="",0,SUMIFS(#REF!,#REF!,$C367,#REF!,"&gt;="&amp;'Display 730 &amp; 1200'!$AN$10,#REF!,"&lt;="&amp;'Display 730 &amp; 1200'!$AN$9))</f>
        <v>#REF!</v>
      </c>
      <c r="E367" t="e">
        <f>IF($C367="",0,SUMIFS(#REF!,#REF!,$C367,#REF!,"&gt;="&amp;'Display 730 &amp; 1200'!$AN$12,#REF!,"&lt;="&amp;'Display 730 &amp; 1200'!$AN$11))</f>
        <v>#REF!</v>
      </c>
    </row>
    <row r="368" spans="1:5">
      <c r="A368" t="str">
        <f>IF(INDEX('Display 730 &amp; 1200'!$A:$A,ROW())="","",INDEX('Display 730 &amp; 1200'!$A:$A,ROW()))</f>
        <v>DEPOK德波</v>
      </c>
      <c r="B368" t="str">
        <f>IF(INDEX('Display 730 &amp; 1200'!$B:$B,ROW())="","",INDEX('Display 730 &amp; 1200'!$B:$B,ROW()))</f>
        <v>Steven Wijaya (Manager NM)</v>
      </c>
      <c r="C368" t="str">
        <f>IF(INDEX('Display 730 &amp; 1200'!$D:$D,ROW())="","",INDEX('Display 730 &amp; 1200'!$D:$D,ROW()))</f>
        <v>GROGOL_DEPOK</v>
      </c>
      <c r="D368" t="e">
        <f>IF($C368="",0,SUMIFS(#REF!,#REF!,$C368,#REF!,"&gt;="&amp;'Display 730 &amp; 1200'!$AN$10,#REF!,"&lt;="&amp;'Display 730 &amp; 1200'!$AN$9))</f>
        <v>#REF!</v>
      </c>
      <c r="E368" t="e">
        <f>IF($C368="",0,SUMIFS(#REF!,#REF!,$C368,#REF!,"&gt;="&amp;'Display 730 &amp; 1200'!$AN$12,#REF!,"&lt;="&amp;'Display 730 &amp; 1200'!$AN$11))</f>
        <v>#REF!</v>
      </c>
    </row>
    <row r="369" spans="1:5">
      <c r="A369" t="str">
        <f>IF(INDEX('Display 730 &amp; 1200'!$A:$A,ROW())="","",INDEX('Display 730 &amp; 1200'!$A:$A,ROW()))</f>
        <v>DEPOK德波</v>
      </c>
      <c r="B369" t="str">
        <f>IF(INDEX('Display 730 &amp; 1200'!$B:$B,ROW())="","",INDEX('Display 730 &amp; 1200'!$B:$B,ROW()))</f>
        <v>Steven Wijaya (Manager NM)</v>
      </c>
      <c r="C369" t="str">
        <f>IF(INDEX('Display 730 &amp; 1200'!$D:$D,ROW())="","",INDEX('Display 730 &amp; 1200'!$D:$D,ROW()))</f>
        <v>TANAH_BARU</v>
      </c>
      <c r="D369" t="e">
        <f>IF($C369="",0,SUMIFS(#REF!,#REF!,$C369,#REF!,"&gt;="&amp;'Display 730 &amp; 1200'!$AN$10,#REF!,"&lt;="&amp;'Display 730 &amp; 1200'!$AN$9))</f>
        <v>#REF!</v>
      </c>
      <c r="E369" t="e">
        <f>IF($C369="",0,SUMIFS(#REF!,#REF!,$C369,#REF!,"&gt;="&amp;'Display 730 &amp; 1200'!$AN$12,#REF!,"&lt;="&amp;'Display 730 &amp; 1200'!$AN$11))</f>
        <v>#REF!</v>
      </c>
    </row>
    <row r="370" spans="1:5">
      <c r="A370" t="str">
        <f>IF(INDEX('Display 730 &amp; 1200'!$A:$A,ROW())="","",INDEX('Display 730 &amp; 1200'!$A:$A,ROW()))</f>
        <v>DEPOK德波</v>
      </c>
      <c r="B370" t="str">
        <f>IF(INDEX('Display 730 &amp; 1200'!$B:$B,ROW())="","",INDEX('Display 730 &amp; 1200'!$B:$B,ROW()))</f>
        <v>Steven Wijaya (Manager NM)</v>
      </c>
      <c r="C370" t="str">
        <f>IF(INDEX('Display 730 &amp; 1200'!$D:$D,ROW())="","",INDEX('Display 730 &amp; 1200'!$D:$D,ROW()))</f>
        <v>MARGONDA_RAYA_BARU</v>
      </c>
      <c r="D370" t="e">
        <f>IF($C370="",0,SUMIFS(#REF!,#REF!,$C370,#REF!,"&gt;="&amp;'Display 730 &amp; 1200'!$AN$10,#REF!,"&lt;="&amp;'Display 730 &amp; 1200'!$AN$9))</f>
        <v>#REF!</v>
      </c>
      <c r="E370" t="e">
        <f>IF($C370="",0,SUMIFS(#REF!,#REF!,$C370,#REF!,"&gt;="&amp;'Display 730 &amp; 1200'!$AN$12,#REF!,"&lt;="&amp;'Display 730 &amp; 1200'!$AN$11))</f>
        <v>#REF!</v>
      </c>
    </row>
    <row r="371" spans="1:5">
      <c r="A371" t="str">
        <f>IF(INDEX('Display 730 &amp; 1200'!$A:$A,ROW())="","",INDEX('Display 730 &amp; 1200'!$A:$A,ROW()))</f>
        <v>DEPOK德波</v>
      </c>
      <c r="B371" t="str">
        <f>IF(INDEX('Display 730 &amp; 1200'!$B:$B,ROW())="","",INDEX('Display 730 &amp; 1200'!$B:$B,ROW()))</f>
        <v>Steven Wijaya (Manager NM)</v>
      </c>
      <c r="C371" t="str">
        <f>IF(INDEX('Display 730 &amp; 1200'!$D:$D,ROW())="","",INDEX('Display 730 &amp; 1200'!$D:$D,ROW()))</f>
        <v>SUKAMAJU_BARU</v>
      </c>
      <c r="D371" t="e">
        <f>IF($C371="",0,SUMIFS(#REF!,#REF!,$C371,#REF!,"&gt;="&amp;'Display 730 &amp; 1200'!$AN$10,#REF!,"&lt;="&amp;'Display 730 &amp; 1200'!$AN$9))</f>
        <v>#REF!</v>
      </c>
      <c r="E371" t="e">
        <f>IF($C371="",0,SUMIFS(#REF!,#REF!,$C371,#REF!,"&gt;="&amp;'Display 730 &amp; 1200'!$AN$12,#REF!,"&lt;="&amp;'Display 730 &amp; 1200'!$AN$11))</f>
        <v>#REF!</v>
      </c>
    </row>
    <row r="372" spans="1:5">
      <c r="A372" t="str">
        <f>IF(INDEX('Display 730 &amp; 1200'!$A:$A,ROW())="","",INDEX('Display 730 &amp; 1200'!$A:$A,ROW()))</f>
        <v>DEPOK德波</v>
      </c>
      <c r="B372" t="str">
        <f>IF(INDEX('Display 730 &amp; 1200'!$B:$B,ROW())="","",INDEX('Display 730 &amp; 1200'!$B:$B,ROW()))</f>
        <v>Steven Wijaya (Manager NM)</v>
      </c>
      <c r="C372" t="str">
        <f>IF(INDEX('Display 730 &amp; 1200'!$D:$D,ROW())="","",INDEX('Display 730 &amp; 1200'!$D:$D,ROW()))</f>
        <v>CINERE_BARU</v>
      </c>
      <c r="D372" t="e">
        <f>IF($C372="",0,SUMIFS(#REF!,#REF!,$C372,#REF!,"&gt;="&amp;'Display 730 &amp; 1200'!$AN$10,#REF!,"&lt;="&amp;'Display 730 &amp; 1200'!$AN$9))</f>
        <v>#REF!</v>
      </c>
      <c r="E372" t="e">
        <f>IF($C372="",0,SUMIFS(#REF!,#REF!,$C372,#REF!,"&gt;="&amp;'Display 730 &amp; 1200'!$AN$12,#REF!,"&lt;="&amp;'Display 730 &amp; 1200'!$AN$11))</f>
        <v>#REF!</v>
      </c>
    </row>
    <row r="373" spans="1:5">
      <c r="A373" t="str">
        <f>IF(INDEX('Display 730 &amp; 1200'!$A:$A,ROW())="","",INDEX('Display 730 &amp; 1200'!$A:$A,ROW()))</f>
        <v>DEPOK德波</v>
      </c>
      <c r="B373" t="str">
        <f>IF(INDEX('Display 730 &amp; 1200'!$B:$B,ROW())="","",INDEX('Display 730 &amp; 1200'!$B:$B,ROW()))</f>
        <v>Steven Wijaya (Manager NM)</v>
      </c>
      <c r="C373" t="str">
        <f>IF(INDEX('Display 730 &amp; 1200'!$D:$D,ROW())="","",INDEX('Display 730 &amp; 1200'!$D:$D,ROW()))</f>
        <v>PANGKALAN_JATI_BARU</v>
      </c>
      <c r="D373" t="e">
        <f>IF($C373="",0,SUMIFS(#REF!,#REF!,$C373,#REF!,"&gt;="&amp;'Display 730 &amp; 1200'!$AN$10,#REF!,"&lt;="&amp;'Display 730 &amp; 1200'!$AN$9))</f>
        <v>#REF!</v>
      </c>
      <c r="E373" t="e">
        <f>IF($C373="",0,SUMIFS(#REF!,#REF!,$C373,#REF!,"&gt;="&amp;'Display 730 &amp; 1200'!$AN$12,#REF!,"&lt;="&amp;'Display 730 &amp; 1200'!$AN$11))</f>
        <v>#REF!</v>
      </c>
    </row>
    <row r="374" spans="1:5">
      <c r="A374" t="str">
        <f>IF(INDEX('Display 730 &amp; 1200'!$A:$A,ROW())="","",INDEX('Display 730 &amp; 1200'!$A:$A,ROW()))</f>
        <v>DEPOK德波</v>
      </c>
      <c r="B374" t="str">
        <f>IF(INDEX('Display 730 &amp; 1200'!$B:$B,ROW())="","",INDEX('Display 730 &amp; 1200'!$B:$B,ROW()))</f>
        <v>Steven Wijaya (Manager NM)</v>
      </c>
      <c r="C374" t="str">
        <f>IF(INDEX('Display 730 &amp; 1200'!$D:$D,ROW())="","",INDEX('Display 730 &amp; 1200'!$D:$D,ROW()))</f>
        <v>JATIMULYA</v>
      </c>
      <c r="D374" t="e">
        <f>IF($C374="",0,SUMIFS(#REF!,#REF!,$C374,#REF!,"&gt;="&amp;'Display 730 &amp; 1200'!$AN$10,#REF!,"&lt;="&amp;'Display 730 &amp; 1200'!$AN$9))</f>
        <v>#REF!</v>
      </c>
      <c r="E374" t="e">
        <f>IF($C374="",0,SUMIFS(#REF!,#REF!,$C374,#REF!,"&gt;="&amp;'Display 730 &amp; 1200'!$AN$12,#REF!,"&lt;="&amp;'Display 730 &amp; 1200'!$AN$11))</f>
        <v>#REF!</v>
      </c>
    </row>
    <row r="375" spans="1:5">
      <c r="A375" t="str">
        <f>IF(INDEX('Display 730 &amp; 1200'!$A:$A,ROW())="","",INDEX('Display 730 &amp; 1200'!$A:$A,ROW()))</f>
        <v>DEPOK德波</v>
      </c>
      <c r="B375" t="str">
        <f>IF(INDEX('Display 730 &amp; 1200'!$B:$B,ROW())="","",INDEX('Display 730 &amp; 1200'!$B:$B,ROW()))</f>
        <v>Steven Wijaya (Manager NM)</v>
      </c>
      <c r="C375" t="str">
        <f>IF(INDEX('Display 730 &amp; 1200'!$D:$D,ROW())="","",INDEX('Display 730 &amp; 1200'!$D:$D,ROW()))</f>
        <v>CILODONG_BARU</v>
      </c>
      <c r="D375" t="e">
        <f>IF($C375="",0,SUMIFS(#REF!,#REF!,$C375,#REF!,"&gt;="&amp;'Display 730 &amp; 1200'!$AN$10,#REF!,"&lt;="&amp;'Display 730 &amp; 1200'!$AN$9))</f>
        <v>#REF!</v>
      </c>
      <c r="E375" t="e">
        <f>IF($C375="",0,SUMIFS(#REF!,#REF!,$C375,#REF!,"&gt;="&amp;'Display 730 &amp; 1200'!$AN$12,#REF!,"&lt;="&amp;'Display 730 &amp; 1200'!$AN$11))</f>
        <v>#REF!</v>
      </c>
    </row>
    <row r="376" spans="1:5">
      <c r="A376" t="str">
        <f>IF(INDEX('Display 730 &amp; 1200'!$A:$A,ROW())="","",INDEX('Display 730 &amp; 1200'!$A:$A,ROW()))</f>
        <v>DEPOK德波</v>
      </c>
      <c r="B376" t="str">
        <f>IF(INDEX('Display 730 &amp; 1200'!$B:$B,ROW())="","",INDEX('Display 730 &amp; 1200'!$B:$B,ROW()))</f>
        <v>Steven Wijaya (Manager NM)</v>
      </c>
      <c r="C376" t="str">
        <f>IF(INDEX('Display 730 &amp; 1200'!$D:$D,ROW())="","",INDEX('Display 730 &amp; 1200'!$D:$D,ROW()))</f>
        <v>BOJONGSARI_LAMA</v>
      </c>
      <c r="D376" t="e">
        <f>IF($C376="",0,SUMIFS(#REF!,#REF!,$C376,#REF!,"&gt;="&amp;'Display 730 &amp; 1200'!$AN$10,#REF!,"&lt;="&amp;'Display 730 &amp; 1200'!$AN$9))</f>
        <v>#REF!</v>
      </c>
      <c r="E376" t="e">
        <f>IF($C376="",0,SUMIFS(#REF!,#REF!,$C376,#REF!,"&gt;="&amp;'Display 730 &amp; 1200'!$AN$12,#REF!,"&lt;="&amp;'Display 730 &amp; 1200'!$AN$11))</f>
        <v>#REF!</v>
      </c>
    </row>
    <row r="377" spans="1:5">
      <c r="A377" t="str">
        <f>IF(INDEX('Display 730 &amp; 1200'!$A:$A,ROW())="","",INDEX('Display 730 &amp; 1200'!$A:$A,ROW()))</f>
        <v>DEPOK德波</v>
      </c>
      <c r="B377" t="str">
        <f>IF(INDEX('Display 730 &amp; 1200'!$B:$B,ROW())="","",INDEX('Display 730 &amp; 1200'!$B:$B,ROW()))</f>
        <v>Steven Wijaya (Manager NM)</v>
      </c>
      <c r="C377" t="str">
        <f>IF(INDEX('Display 730 &amp; 1200'!$D:$D,ROW())="","",INDEX('Display 730 &amp; 1200'!$D:$D,ROW()))</f>
        <v>SERUA_DEPOK</v>
      </c>
      <c r="D377" t="e">
        <f>IF($C377="",0,SUMIFS(#REF!,#REF!,$C377,#REF!,"&gt;="&amp;'Display 730 &amp; 1200'!$AN$10,#REF!,"&lt;="&amp;'Display 730 &amp; 1200'!$AN$9))</f>
        <v>#REF!</v>
      </c>
      <c r="E377" t="e">
        <f>IF($C377="",0,SUMIFS(#REF!,#REF!,$C377,#REF!,"&gt;="&amp;'Display 730 &amp; 1200'!$AN$12,#REF!,"&lt;="&amp;'Display 730 &amp; 1200'!$AN$11))</f>
        <v>#REF!</v>
      </c>
    </row>
    <row r="378" spans="1:5">
      <c r="A378" t="str">
        <f>IF(INDEX('Display 730 &amp; 1200'!$A:$A,ROW())="","",INDEX('Display 730 &amp; 1200'!$A:$A,ROW()))</f>
        <v>DEPOK德波</v>
      </c>
      <c r="B378" t="str">
        <f>IF(INDEX('Display 730 &amp; 1200'!$B:$B,ROW())="","",INDEX('Display 730 &amp; 1200'!$B:$B,ROW()))</f>
        <v>Steven Wijaya (Manager NM)</v>
      </c>
      <c r="C378" t="str">
        <f>IF(INDEX('Display 730 &amp; 1200'!$D:$D,ROW())="","",INDEX('Display 730 &amp; 1200'!$D:$D,ROW()))</f>
        <v>PONDOK_JAYA_DEPOK</v>
      </c>
      <c r="D378" t="e">
        <f>IF($C378="",0,SUMIFS(#REF!,#REF!,$C378,#REF!,"&gt;="&amp;'Display 730 &amp; 1200'!$AN$10,#REF!,"&lt;="&amp;'Display 730 &amp; 1200'!$AN$9))</f>
        <v>#REF!</v>
      </c>
      <c r="E378" t="e">
        <f>IF($C378="",0,SUMIFS(#REF!,#REF!,$C378,#REF!,"&gt;="&amp;'Display 730 &amp; 1200'!$AN$12,#REF!,"&lt;="&amp;'Display 730 &amp; 1200'!$AN$11))</f>
        <v>#REF!</v>
      </c>
    </row>
    <row r="379" spans="1:5">
      <c r="A379" t="str">
        <f>IF(INDEX('Display 730 &amp; 1200'!$A:$A,ROW())="","",INDEX('Display 730 &amp; 1200'!$A:$A,ROW()))</f>
        <v>DEPOK德波</v>
      </c>
      <c r="B379" t="str">
        <f>IF(INDEX('Display 730 &amp; 1200'!$B:$B,ROW())="","",INDEX('Display 730 &amp; 1200'!$B:$B,ROW()))</f>
        <v>Steven Wijaya (Manager NM)</v>
      </c>
      <c r="C379" t="str">
        <f>IF(INDEX('Display 730 &amp; 1200'!$D:$D,ROW())="","",INDEX('Display 730 &amp; 1200'!$D:$D,ROW()))</f>
        <v>CP_ARIF_RAHMAN_HAKIM</v>
      </c>
      <c r="D379" t="e">
        <f>IF($C379="",0,SUMIFS(#REF!,#REF!,$C379,#REF!,"&gt;="&amp;'Display 730 &amp; 1200'!$AN$10,#REF!,"&lt;="&amp;'Display 730 &amp; 1200'!$AN$9))</f>
        <v>#REF!</v>
      </c>
      <c r="E379" t="e">
        <f>IF($C379="",0,SUMIFS(#REF!,#REF!,$C379,#REF!,"&gt;="&amp;'Display 730 &amp; 1200'!$AN$12,#REF!,"&lt;="&amp;'Display 730 &amp; 1200'!$AN$11))</f>
        <v>#REF!</v>
      </c>
    </row>
    <row r="380" spans="1:5">
      <c r="A380" t="str">
        <f>IF(INDEX('Display 730 &amp; 1200'!$A:$A,ROW())="","",INDEX('Display 730 &amp; 1200'!$A:$A,ROW()))</f>
        <v>DEPOK德波</v>
      </c>
      <c r="B380" t="str">
        <f>IF(INDEX('Display 730 &amp; 1200'!$B:$B,ROW())="","",INDEX('Display 730 &amp; 1200'!$B:$B,ROW()))</f>
        <v>Steven Wijaya (Manager NM)</v>
      </c>
      <c r="C380" t="str">
        <f>IF(INDEX('Display 730 &amp; 1200'!$D:$D,ROW())="","",INDEX('Display 730 &amp; 1200'!$D:$D,ROW()))</f>
        <v>CP_CINERE</v>
      </c>
      <c r="D380" t="e">
        <f>IF($C380="",0,SUMIFS(#REF!,#REF!,$C380,#REF!,"&gt;="&amp;'Display 730 &amp; 1200'!$AN$10,#REF!,"&lt;="&amp;'Display 730 &amp; 1200'!$AN$9))</f>
        <v>#REF!</v>
      </c>
      <c r="E380" t="e">
        <f>IF($C380="",0,SUMIFS(#REF!,#REF!,$C380,#REF!,"&gt;="&amp;'Display 730 &amp; 1200'!$AN$12,#REF!,"&lt;="&amp;'Display 730 &amp; 1200'!$AN$11))</f>
        <v>#REF!</v>
      </c>
    </row>
    <row r="381" spans="1:5">
      <c r="A381" t="str">
        <f>IF(INDEX('Display 730 &amp; 1200'!$A:$A,ROW())="","",INDEX('Display 730 &amp; 1200'!$A:$A,ROW()))</f>
        <v>DEPOK德波</v>
      </c>
      <c r="B381" t="str">
        <f>IF(INDEX('Display 730 &amp; 1200'!$B:$B,ROW())="","",INDEX('Display 730 &amp; 1200'!$B:$B,ROW()))</f>
        <v>Steven Wijaya (Manager NM)</v>
      </c>
      <c r="C381" t="str">
        <f>IF(INDEX('Display 730 &amp; 1200'!$D:$D,ROW())="","",INDEX('Display 730 &amp; 1200'!$D:$D,ROW()))</f>
        <v>CP_CIPAYUNG_JAYA</v>
      </c>
      <c r="D381" t="e">
        <f>IF($C381="",0,SUMIFS(#REF!,#REF!,$C381,#REF!,"&gt;="&amp;'Display 730 &amp; 1200'!$AN$10,#REF!,"&lt;="&amp;'Display 730 &amp; 1200'!$AN$9))</f>
        <v>#REF!</v>
      </c>
      <c r="E381" t="e">
        <f>IF($C381="",0,SUMIFS(#REF!,#REF!,$C381,#REF!,"&gt;="&amp;'Display 730 &amp; 1200'!$AN$12,#REF!,"&lt;="&amp;'Display 730 &amp; 1200'!$AN$11))</f>
        <v>#REF!</v>
      </c>
    </row>
    <row r="382" spans="1:5">
      <c r="A382" t="str">
        <f>IF(INDEX('Display 730 &amp; 1200'!$A:$A,ROW())="","",INDEX('Display 730 &amp; 1200'!$A:$A,ROW()))</f>
        <v>DEPOK德波</v>
      </c>
      <c r="B382" t="str">
        <f>IF(INDEX('Display 730 &amp; 1200'!$B:$B,ROW())="","",INDEX('Display 730 &amp; 1200'!$B:$B,ROW()))</f>
        <v>Steven Wijaya (Manager NM)</v>
      </c>
      <c r="C382" t="str">
        <f>IF(INDEX('Display 730 &amp; 1200'!$D:$D,ROW())="","",INDEX('Display 730 &amp; 1200'!$D:$D,ROW()))</f>
        <v>CP_PENGASINAN</v>
      </c>
      <c r="D382" t="e">
        <f>IF($C382="",0,SUMIFS(#REF!,#REF!,$C382,#REF!,"&gt;="&amp;'Display 730 &amp; 1200'!$AN$10,#REF!,"&lt;="&amp;'Display 730 &amp; 1200'!$AN$9))</f>
        <v>#REF!</v>
      </c>
      <c r="E382" t="e">
        <f>IF($C382="",0,SUMIFS(#REF!,#REF!,$C382,#REF!,"&gt;="&amp;'Display 730 &amp; 1200'!$AN$12,#REF!,"&lt;="&amp;'Display 730 &amp; 1200'!$AN$11))</f>
        <v>#REF!</v>
      </c>
    </row>
    <row r="383" spans="1:5">
      <c r="A383" t="str">
        <f>IF(INDEX('Display 730 &amp; 1200'!$A:$A,ROW())="","",INDEX('Display 730 &amp; 1200'!$A:$A,ROW()))</f>
        <v>DEPOK德波</v>
      </c>
      <c r="B383" t="str">
        <f>IF(INDEX('Display 730 &amp; 1200'!$B:$B,ROW())="","",INDEX('Display 730 &amp; 1200'!$B:$B,ROW()))</f>
        <v>Steven Wijaya (Manager NM)</v>
      </c>
      <c r="C383" t="str">
        <f>IF(INDEX('Display 730 &amp; 1200'!$D:$D,ROW())="","",INDEX('Display 730 &amp; 1200'!$D:$D,ROW()))</f>
        <v>DEPOK_SALES</v>
      </c>
      <c r="D383" t="e">
        <f>IF($C383="",0,SUMIFS(#REF!,#REF!,$C383,#REF!,"&gt;="&amp;'Display 730 &amp; 1200'!$AN$10,#REF!,"&lt;="&amp;'Display 730 &amp; 1200'!$AN$9))</f>
        <v>#REF!</v>
      </c>
      <c r="E383" t="e">
        <f>IF($C383="",0,SUMIFS(#REF!,#REF!,$C383,#REF!,"&gt;="&amp;'Display 730 &amp; 1200'!$AN$12,#REF!,"&lt;="&amp;'Display 730 &amp; 1200'!$AN$11))</f>
        <v>#REF!</v>
      </c>
    </row>
    <row r="384" spans="1:5">
      <c r="A384" t="str">
        <f>IF(INDEX('Display 730 &amp; 1200'!$A:$A,ROW())="","",INDEX('Display 730 &amp; 1200'!$A:$A,ROW()))</f>
        <v>BANDUNG万隆</v>
      </c>
      <c r="B384" t="str">
        <f>IF(INDEX('Display 730 &amp; 1200'!$B:$B,ROW())="","",INDEX('Display 730 &amp; 1200'!$B:$B,ROW()))</f>
        <v>Ade Adam</v>
      </c>
      <c r="C384" t="str">
        <f>IF(INDEX('Display 730 &amp; 1200'!$D:$D,ROW())="","",INDEX('Display 730 &amp; 1200'!$D:$D,ROW()))</f>
        <v>KADIPATEN_2</v>
      </c>
      <c r="D384" t="e">
        <f>IF($C384="",0,SUMIFS(#REF!,#REF!,$C384,#REF!,"&gt;="&amp;'Display 730 &amp; 1200'!$AN$10,#REF!,"&lt;="&amp;'Display 730 &amp; 1200'!$AN$9))</f>
        <v>#REF!</v>
      </c>
      <c r="E384" t="e">
        <f>IF($C384="",0,SUMIFS(#REF!,#REF!,$C384,#REF!,"&gt;="&amp;'Display 730 &amp; 1200'!$AN$12,#REF!,"&lt;="&amp;'Display 730 &amp; 1200'!$AN$11))</f>
        <v>#REF!</v>
      </c>
    </row>
    <row r="385" spans="1:5">
      <c r="A385" t="str">
        <f>IF(INDEX('Display 730 &amp; 1200'!$A:$A,ROW())="","",INDEX('Display 730 &amp; 1200'!$A:$A,ROW()))</f>
        <v>BANDUNG万隆</v>
      </c>
      <c r="B385" t="str">
        <f>IF(INDEX('Display 730 &amp; 1200'!$B:$B,ROW())="","",INDEX('Display 730 &amp; 1200'!$B:$B,ROW()))</f>
        <v>Ade Adam</v>
      </c>
      <c r="C385" t="str">
        <f>IF(INDEX('Display 730 &amp; 1200'!$D:$D,ROW())="","",INDEX('Display 730 &amp; 1200'!$D:$D,ROW()))</f>
        <v>MJA13C</v>
      </c>
      <c r="D385" t="e">
        <f>IF($C385="",0,SUMIFS(#REF!,#REF!,$C385,#REF!,"&gt;="&amp;'Display 730 &amp; 1200'!$AN$10,#REF!,"&lt;="&amp;'Display 730 &amp; 1200'!$AN$9))</f>
        <v>#REF!</v>
      </c>
      <c r="E385" t="e">
        <f>IF($C385="",0,SUMIFS(#REF!,#REF!,$C385,#REF!,"&gt;="&amp;'Display 730 &amp; 1200'!$AN$12,#REF!,"&lt;="&amp;'Display 730 &amp; 1200'!$AN$11))</f>
        <v>#REF!</v>
      </c>
    </row>
    <row r="386" spans="1:5">
      <c r="A386" t="str">
        <f>IF(INDEX('Display 730 &amp; 1200'!$A:$A,ROW())="","",INDEX('Display 730 &amp; 1200'!$A:$A,ROW()))</f>
        <v>BANDUNG万隆</v>
      </c>
      <c r="B386" t="str">
        <f>IF(INDEX('Display 730 &amp; 1200'!$B:$B,ROW())="","",INDEX('Display 730 &amp; 1200'!$B:$B,ROW()))</f>
        <v>Ade Adam</v>
      </c>
      <c r="C386" t="str">
        <f>IF(INDEX('Display 730 &amp; 1200'!$D:$D,ROW())="","",INDEX('Display 730 &amp; 1200'!$D:$D,ROW()))</f>
        <v>MJA20B</v>
      </c>
      <c r="D386" t="e">
        <f>IF($C386="",0,SUMIFS(#REF!,#REF!,$C386,#REF!,"&gt;="&amp;'Display 730 &amp; 1200'!$AN$10,#REF!,"&lt;="&amp;'Display 730 &amp; 1200'!$AN$9))</f>
        <v>#REF!</v>
      </c>
      <c r="E386" t="e">
        <f>IF($C386="",0,SUMIFS(#REF!,#REF!,$C386,#REF!,"&gt;="&amp;'Display 730 &amp; 1200'!$AN$12,#REF!,"&lt;="&amp;'Display 730 &amp; 1200'!$AN$11))</f>
        <v>#REF!</v>
      </c>
    </row>
    <row r="387" spans="1:5">
      <c r="A387" t="str">
        <f>IF(INDEX('Display 730 &amp; 1200'!$A:$A,ROW())="","",INDEX('Display 730 &amp; 1200'!$A:$A,ROW()))</f>
        <v>BANDUNG万隆</v>
      </c>
      <c r="B387" t="str">
        <f>IF(INDEX('Display 730 &amp; 1200'!$B:$B,ROW())="","",INDEX('Display 730 &amp; 1200'!$B:$B,ROW()))</f>
        <v>Ade Adam</v>
      </c>
      <c r="C387" t="str">
        <f>IF(INDEX('Display 730 &amp; 1200'!$D:$D,ROW())="","",INDEX('Display 730 &amp; 1200'!$D:$D,ROW()))</f>
        <v>JATIWANGI_2</v>
      </c>
      <c r="D387" t="e">
        <f>IF($C387="",0,SUMIFS(#REF!,#REF!,$C387,#REF!,"&gt;="&amp;'Display 730 &amp; 1200'!$AN$10,#REF!,"&lt;="&amp;'Display 730 &amp; 1200'!$AN$9))</f>
        <v>#REF!</v>
      </c>
      <c r="E387" t="e">
        <f>IF($C387="",0,SUMIFS(#REF!,#REF!,$C387,#REF!,"&gt;="&amp;'Display 730 &amp; 1200'!$AN$12,#REF!,"&lt;="&amp;'Display 730 &amp; 1200'!$AN$11))</f>
        <v>#REF!</v>
      </c>
    </row>
    <row r="388" spans="1:5">
      <c r="A388" t="str">
        <f>IF(INDEX('Display 730 &amp; 1200'!$A:$A,ROW())="","",INDEX('Display 730 &amp; 1200'!$A:$A,ROW()))</f>
        <v>BANDUNG万隆</v>
      </c>
      <c r="B388" t="str">
        <f>IF(INDEX('Display 730 &amp; 1200'!$B:$B,ROW())="","",INDEX('Display 730 &amp; 1200'!$B:$B,ROW()))</f>
        <v>Ade Adam</v>
      </c>
      <c r="C388" t="str">
        <f>IF(INDEX('Display 730 &amp; 1200'!$D:$D,ROW())="","",INDEX('Display 730 &amp; 1200'!$D:$D,ROW()))</f>
        <v>RAJAGALUH_2</v>
      </c>
      <c r="D388" t="e">
        <f>IF($C388="",0,SUMIFS(#REF!,#REF!,$C388,#REF!,"&gt;="&amp;'Display 730 &amp; 1200'!$AN$10,#REF!,"&lt;="&amp;'Display 730 &amp; 1200'!$AN$9))</f>
        <v>#REF!</v>
      </c>
      <c r="E388" t="e">
        <f>IF($C388="",0,SUMIFS(#REF!,#REF!,$C388,#REF!,"&gt;="&amp;'Display 730 &amp; 1200'!$AN$12,#REF!,"&lt;="&amp;'Display 730 &amp; 1200'!$AN$11))</f>
        <v>#REF!</v>
      </c>
    </row>
    <row r="389" spans="1:5">
      <c r="A389" t="str">
        <f>IF(INDEX('Display 730 &amp; 1200'!$A:$A,ROW())="","",INDEX('Display 730 &amp; 1200'!$A:$A,ROW()))</f>
        <v>BANDUNG万隆</v>
      </c>
      <c r="B389" t="str">
        <f>IF(INDEX('Display 730 &amp; 1200'!$B:$B,ROW())="","",INDEX('Display 730 &amp; 1200'!$B:$B,ROW()))</f>
        <v>Ade Adam</v>
      </c>
      <c r="C389" t="str">
        <f>IF(INDEX('Display 730 &amp; 1200'!$D:$D,ROW())="","",INDEX('Display 730 &amp; 1200'!$D:$D,ROW()))</f>
        <v>MJA22A</v>
      </c>
      <c r="D389" t="e">
        <f>IF($C389="",0,SUMIFS(#REF!,#REF!,$C389,#REF!,"&gt;="&amp;'Display 730 &amp; 1200'!$AN$10,#REF!,"&lt;="&amp;'Display 730 &amp; 1200'!$AN$9))</f>
        <v>#REF!</v>
      </c>
      <c r="E389" t="e">
        <f>IF($C389="",0,SUMIFS(#REF!,#REF!,$C389,#REF!,"&gt;="&amp;'Display 730 &amp; 1200'!$AN$12,#REF!,"&lt;="&amp;'Display 730 &amp; 1200'!$AN$11))</f>
        <v>#REF!</v>
      </c>
    </row>
    <row r="390" spans="1:5">
      <c r="A390" t="str">
        <f>IF(INDEX('Display 730 &amp; 1200'!$A:$A,ROW())="","",INDEX('Display 730 &amp; 1200'!$A:$A,ROW()))</f>
        <v>BANDUNG万隆</v>
      </c>
      <c r="B390" t="str">
        <f>IF(INDEX('Display 730 &amp; 1200'!$B:$B,ROW())="","",INDEX('Display 730 &amp; 1200'!$B:$B,ROW()))</f>
        <v>Ade Adam</v>
      </c>
      <c r="C390" t="str">
        <f>IF(INDEX('Display 730 &amp; 1200'!$D:$D,ROW())="","",INDEX('Display 730 &amp; 1200'!$D:$D,ROW()))</f>
        <v>MJA19A</v>
      </c>
      <c r="D390" t="e">
        <f>IF($C390="",0,SUMIFS(#REF!,#REF!,$C390,#REF!,"&gt;="&amp;'Display 730 &amp; 1200'!$AN$10,#REF!,"&lt;="&amp;'Display 730 &amp; 1200'!$AN$9))</f>
        <v>#REF!</v>
      </c>
      <c r="E390" t="e">
        <f>IF($C390="",0,SUMIFS(#REF!,#REF!,$C390,#REF!,"&gt;="&amp;'Display 730 &amp; 1200'!$AN$12,#REF!,"&lt;="&amp;'Display 730 &amp; 1200'!$AN$11))</f>
        <v>#REF!</v>
      </c>
    </row>
    <row r="391" spans="1:5">
      <c r="A391" t="str">
        <f>IF(INDEX('Display 730 &amp; 1200'!$A:$A,ROW())="","",INDEX('Display 730 &amp; 1200'!$A:$A,ROW()))</f>
        <v>BANDUNG万隆</v>
      </c>
      <c r="B391" t="str">
        <f>IF(INDEX('Display 730 &amp; 1200'!$B:$B,ROW())="","",INDEX('Display 730 &amp; 1200'!$B:$B,ROW()))</f>
        <v>Ade Adam</v>
      </c>
      <c r="C391" t="str">
        <f>IF(INDEX('Display 730 &amp; 1200'!$D:$D,ROW())="","",INDEX('Display 730 &amp; 1200'!$D:$D,ROW()))</f>
        <v>MJA07B</v>
      </c>
      <c r="D391" t="e">
        <f>IF($C391="",0,SUMIFS(#REF!,#REF!,$C391,#REF!,"&gt;="&amp;'Display 730 &amp; 1200'!$AN$10,#REF!,"&lt;="&amp;'Display 730 &amp; 1200'!$AN$9))</f>
        <v>#REF!</v>
      </c>
      <c r="E391" t="e">
        <f>IF($C391="",0,SUMIFS(#REF!,#REF!,$C391,#REF!,"&gt;="&amp;'Display 730 &amp; 1200'!$AN$12,#REF!,"&lt;="&amp;'Display 730 &amp; 1200'!$AN$11))</f>
        <v>#REF!</v>
      </c>
    </row>
    <row r="392" spans="1:5">
      <c r="A392" t="str">
        <f>IF(INDEX('Display 730 &amp; 1200'!$A:$A,ROW())="","",INDEX('Display 730 &amp; 1200'!$A:$A,ROW()))</f>
        <v>BANDUNG万隆</v>
      </c>
      <c r="B392" t="str">
        <f>IF(INDEX('Display 730 &amp; 1200'!$B:$B,ROW())="","",INDEX('Display 730 &amp; 1200'!$B:$B,ROW()))</f>
        <v>Ade Adam</v>
      </c>
      <c r="C392" t="str">
        <f>IF(INDEX('Display 730 &amp; 1200'!$D:$D,ROW())="","",INDEX('Display 730 &amp; 1200'!$D:$D,ROW()))</f>
        <v>TELAGA_2</v>
      </c>
      <c r="D392" t="e">
        <f>IF($C392="",0,SUMIFS(#REF!,#REF!,$C392,#REF!,"&gt;="&amp;'Display 730 &amp; 1200'!$AN$10,#REF!,"&lt;="&amp;'Display 730 &amp; 1200'!$AN$9))</f>
        <v>#REF!</v>
      </c>
      <c r="E392" t="e">
        <f>IF($C392="",0,SUMIFS(#REF!,#REF!,$C392,#REF!,"&gt;="&amp;'Display 730 &amp; 1200'!$AN$12,#REF!,"&lt;="&amp;'Display 730 &amp; 1200'!$AN$11))</f>
        <v>#REF!</v>
      </c>
    </row>
    <row r="393" spans="1:5">
      <c r="A393" t="str">
        <f>IF(INDEX('Display 730 &amp; 1200'!$A:$A,ROW())="","",INDEX('Display 730 &amp; 1200'!$A:$A,ROW()))</f>
        <v>BANDUNG万隆</v>
      </c>
      <c r="B393" t="str">
        <f>IF(INDEX('Display 730 &amp; 1200'!$B:$B,ROW())="","",INDEX('Display 730 &amp; 1200'!$B:$B,ROW()))</f>
        <v>Ade Adam</v>
      </c>
      <c r="C393" t="str">
        <f>IF(INDEX('Display 730 &amp; 1200'!$D:$D,ROW())="","",INDEX('Display 730 &amp; 1200'!$D:$D,ROW()))</f>
        <v>MAJALENGKA_2</v>
      </c>
      <c r="D393" t="e">
        <f>IF($C393="",0,SUMIFS(#REF!,#REF!,$C393,#REF!,"&gt;="&amp;'Display 730 &amp; 1200'!$AN$10,#REF!,"&lt;="&amp;'Display 730 &amp; 1200'!$AN$9))</f>
        <v>#REF!</v>
      </c>
      <c r="E393" t="e">
        <f>IF($C393="",0,SUMIFS(#REF!,#REF!,$C393,#REF!,"&gt;="&amp;'Display 730 &amp; 1200'!$AN$12,#REF!,"&lt;="&amp;'Display 730 &amp; 1200'!$AN$11))</f>
        <v>#REF!</v>
      </c>
    </row>
    <row r="394" spans="1:5">
      <c r="A394" t="str">
        <f>IF(INDEX('Display 730 &amp; 1200'!$A:$A,ROW())="","",INDEX('Display 730 &amp; 1200'!$A:$A,ROW()))</f>
        <v>BANDUNG万隆</v>
      </c>
      <c r="B394" t="str">
        <f>IF(INDEX('Display 730 &amp; 1200'!$B:$B,ROW())="","",INDEX('Display 730 &amp; 1200'!$B:$B,ROW()))</f>
        <v>Ade Adam</v>
      </c>
      <c r="C394" t="str">
        <f>IF(INDEX('Display 730 &amp; 1200'!$D:$D,ROW())="","",INDEX('Display 730 &amp; 1200'!$D:$D,ROW()))</f>
        <v>MJA02B</v>
      </c>
      <c r="D394" t="e">
        <f>IF($C394="",0,SUMIFS(#REF!,#REF!,$C394,#REF!,"&gt;="&amp;'Display 730 &amp; 1200'!$AN$10,#REF!,"&lt;="&amp;'Display 730 &amp; 1200'!$AN$9))</f>
        <v>#REF!</v>
      </c>
      <c r="E394" t="e">
        <f>IF($C394="",0,SUMIFS(#REF!,#REF!,$C394,#REF!,"&gt;="&amp;'Display 730 &amp; 1200'!$AN$12,#REF!,"&lt;="&amp;'Display 730 &amp; 1200'!$AN$11))</f>
        <v>#REF!</v>
      </c>
    </row>
    <row r="395" spans="1:5">
      <c r="A395" t="str">
        <f>IF(INDEX('Display 730 &amp; 1200'!$A:$A,ROW())="","",INDEX('Display 730 &amp; 1200'!$A:$A,ROW()))</f>
        <v>BANDUNG万隆</v>
      </c>
      <c r="B395" t="str">
        <f>IF(INDEX('Display 730 &amp; 1200'!$B:$B,ROW())="","",INDEX('Display 730 &amp; 1200'!$B:$B,ROW()))</f>
        <v>Ade Adam</v>
      </c>
      <c r="C395" t="str">
        <f>IF(INDEX('Display 730 &amp; 1200'!$D:$D,ROW())="","",INDEX('Display 730 &amp; 1200'!$D:$D,ROW()))</f>
        <v>JATITUJUH_2</v>
      </c>
      <c r="D395" t="e">
        <f>IF($C395="",0,SUMIFS(#REF!,#REF!,$C395,#REF!,"&gt;="&amp;'Display 730 &amp; 1200'!$AN$10,#REF!,"&lt;="&amp;'Display 730 &amp; 1200'!$AN$9))</f>
        <v>#REF!</v>
      </c>
      <c r="E395" t="e">
        <f>IF($C395="",0,SUMIFS(#REF!,#REF!,$C395,#REF!,"&gt;="&amp;'Display 730 &amp; 1200'!$AN$12,#REF!,"&lt;="&amp;'Display 730 &amp; 1200'!$AN$11))</f>
        <v>#REF!</v>
      </c>
    </row>
    <row r="396" spans="1:5">
      <c r="A396" t="str">
        <f>IF(INDEX('Display 730 &amp; 1200'!$A:$A,ROW())="","",INDEX('Display 730 &amp; 1200'!$A:$A,ROW()))</f>
        <v>BANDUNG万隆</v>
      </c>
      <c r="B396" t="str">
        <f>IF(INDEX('Display 730 &amp; 1200'!$B:$B,ROW())="","",INDEX('Display 730 &amp; 1200'!$B:$B,ROW()))</f>
        <v>Ade Adam</v>
      </c>
      <c r="C396" t="str">
        <f>IF(INDEX('Display 730 &amp; 1200'!$D:$D,ROW())="","",INDEX('Display 730 &amp; 1200'!$D:$D,ROW()))</f>
        <v>MJA14A</v>
      </c>
      <c r="D396" t="e">
        <f>IF($C396="",0,SUMIFS(#REF!,#REF!,$C396,#REF!,"&gt;="&amp;'Display 730 &amp; 1200'!$AN$10,#REF!,"&lt;="&amp;'Display 730 &amp; 1200'!$AN$9))</f>
        <v>#REF!</v>
      </c>
      <c r="E396" t="e">
        <f>IF($C396="",0,SUMIFS(#REF!,#REF!,$C396,#REF!,"&gt;="&amp;'Display 730 &amp; 1200'!$AN$12,#REF!,"&lt;="&amp;'Display 730 &amp; 1200'!$AN$11))</f>
        <v>#REF!</v>
      </c>
    </row>
    <row r="397" spans="1:5">
      <c r="A397" t="str">
        <f>IF(INDEX('Display 730 &amp; 1200'!$A:$A,ROW())="","",INDEX('Display 730 &amp; 1200'!$A:$A,ROW()))</f>
        <v>BANDUNG万隆</v>
      </c>
      <c r="B397" t="str">
        <f>IF(INDEX('Display 730 &amp; 1200'!$B:$B,ROW())="","",INDEX('Display 730 &amp; 1200'!$B:$B,ROW()))</f>
        <v>Widdy</v>
      </c>
      <c r="C397" t="str">
        <f>IF(INDEX('Display 730 &amp; 1200'!$D:$D,ROW())="","",INDEX('Display 730 &amp; 1200'!$D:$D,ROW()))</f>
        <v>SARIJADI</v>
      </c>
      <c r="D397" t="e">
        <f>IF($C397="",0,SUMIFS(#REF!,#REF!,$C397,#REF!,"&gt;="&amp;'Display 730 &amp; 1200'!$AN$10,#REF!,"&lt;="&amp;'Display 730 &amp; 1200'!$AN$9))</f>
        <v>#REF!</v>
      </c>
      <c r="E397" t="e">
        <f>IF($C397="",0,SUMIFS(#REF!,#REF!,$C397,#REF!,"&gt;="&amp;'Display 730 &amp; 1200'!$AN$12,#REF!,"&lt;="&amp;'Display 730 &amp; 1200'!$AN$11))</f>
        <v>#REF!</v>
      </c>
    </row>
    <row r="398" spans="1:5">
      <c r="A398" t="str">
        <f>IF(INDEX('Display 730 &amp; 1200'!$A:$A,ROW())="","",INDEX('Display 730 &amp; 1200'!$A:$A,ROW()))</f>
        <v>BANDUNG万隆</v>
      </c>
      <c r="B398" t="str">
        <f>IF(INDEX('Display 730 &amp; 1200'!$B:$B,ROW())="","",INDEX('Display 730 &amp; 1200'!$B:$B,ROW()))</f>
        <v>Widdy</v>
      </c>
      <c r="C398" t="str">
        <f>IF(INDEX('Display 730 &amp; 1200'!$D:$D,ROW())="","",INDEX('Display 730 &amp; 1200'!$D:$D,ROW()))</f>
        <v>DC_CIMAHI_TENGAH</v>
      </c>
      <c r="D398" t="e">
        <f>IF($C398="",0,SUMIFS(#REF!,#REF!,$C398,#REF!,"&gt;="&amp;'Display 730 &amp; 1200'!$AN$10,#REF!,"&lt;="&amp;'Display 730 &amp; 1200'!$AN$9))</f>
        <v>#REF!</v>
      </c>
      <c r="E398" t="e">
        <f>IF($C398="",0,SUMIFS(#REF!,#REF!,$C398,#REF!,"&gt;="&amp;'Display 730 &amp; 1200'!$AN$12,#REF!,"&lt;="&amp;'Display 730 &amp; 1200'!$AN$11))</f>
        <v>#REF!</v>
      </c>
    </row>
    <row r="399" spans="1:5">
      <c r="A399" t="str">
        <f>IF(INDEX('Display 730 &amp; 1200'!$A:$A,ROW())="","",INDEX('Display 730 &amp; 1200'!$A:$A,ROW()))</f>
        <v>BANDUNG万隆</v>
      </c>
      <c r="B399" t="str">
        <f>IF(INDEX('Display 730 &amp; 1200'!$B:$B,ROW())="","",INDEX('Display 730 &amp; 1200'!$B:$B,ROW()))</f>
        <v>Widdy</v>
      </c>
      <c r="C399" t="str">
        <f>IF(INDEX('Display 730 &amp; 1200'!$D:$D,ROW())="","",INDEX('Display 730 &amp; 1200'!$D:$D,ROW()))</f>
        <v>DC_DUNGUS_CARIANG</v>
      </c>
      <c r="D399" t="e">
        <f>IF($C399="",0,SUMIFS(#REF!,#REF!,$C399,#REF!,"&gt;="&amp;'Display 730 &amp; 1200'!$AN$10,#REF!,"&lt;="&amp;'Display 730 &amp; 1200'!$AN$9))</f>
        <v>#REF!</v>
      </c>
      <c r="E399" t="e">
        <f>IF($C399="",0,SUMIFS(#REF!,#REF!,$C399,#REF!,"&gt;="&amp;'Display 730 &amp; 1200'!$AN$12,#REF!,"&lt;="&amp;'Display 730 &amp; 1200'!$AN$11))</f>
        <v>#REF!</v>
      </c>
    </row>
    <row r="400" spans="1:5">
      <c r="A400" t="str">
        <f>IF(INDEX('Display 730 &amp; 1200'!$A:$A,ROW())="","",INDEX('Display 730 &amp; 1200'!$A:$A,ROW()))</f>
        <v>BANDUNG万隆</v>
      </c>
      <c r="B400" t="str">
        <f>IF(INDEX('Display 730 &amp; 1200'!$B:$B,ROW())="","",INDEX('Display 730 &amp; 1200'!$B:$B,ROW()))</f>
        <v>Widdy</v>
      </c>
      <c r="C400" t="str">
        <f>IF(INDEX('Display 730 &amp; 1200'!$D:$D,ROW())="","",INDEX('Display 730 &amp; 1200'!$D:$D,ROW()))</f>
        <v>DC_SARIWANGI</v>
      </c>
      <c r="D400" t="e">
        <f>IF($C400="",0,SUMIFS(#REF!,#REF!,$C400,#REF!,"&gt;="&amp;'Display 730 &amp; 1200'!$AN$10,#REF!,"&lt;="&amp;'Display 730 &amp; 1200'!$AN$9))</f>
        <v>#REF!</v>
      </c>
      <c r="E400" t="e">
        <f>IF($C400="",0,SUMIFS(#REF!,#REF!,$C400,#REF!,"&gt;="&amp;'Display 730 &amp; 1200'!$AN$12,#REF!,"&lt;="&amp;'Display 730 &amp; 1200'!$AN$11))</f>
        <v>#REF!</v>
      </c>
    </row>
    <row r="401" spans="1:5">
      <c r="A401" t="str">
        <f>IF(INDEX('Display 730 &amp; 1200'!$A:$A,ROW())="","",INDEX('Display 730 &amp; 1200'!$A:$A,ROW()))</f>
        <v>BANDUNG万隆</v>
      </c>
      <c r="B401" t="str">
        <f>IF(INDEX('Display 730 &amp; 1200'!$B:$B,ROW())="","",INDEX('Display 730 &amp; 1200'!$B:$B,ROW()))</f>
        <v>Widdy</v>
      </c>
      <c r="C401" t="str">
        <f>IF(INDEX('Display 730 &amp; 1200'!$D:$D,ROW())="","",INDEX('Display 730 &amp; 1200'!$D:$D,ROW()))</f>
        <v>DC_CIMAHI_UTARA</v>
      </c>
      <c r="D401" t="e">
        <f>IF($C401="",0,SUMIFS(#REF!,#REF!,$C401,#REF!,"&gt;="&amp;'Display 730 &amp; 1200'!$AN$10,#REF!,"&lt;="&amp;'Display 730 &amp; 1200'!$AN$9))</f>
        <v>#REF!</v>
      </c>
      <c r="E401" t="e">
        <f>IF($C401="",0,SUMIFS(#REF!,#REF!,$C401,#REF!,"&gt;="&amp;'Display 730 &amp; 1200'!$AN$12,#REF!,"&lt;="&amp;'Display 730 &amp; 1200'!$AN$11))</f>
        <v>#REF!</v>
      </c>
    </row>
    <row r="402" spans="1:5">
      <c r="A402" t="str">
        <f>IF(INDEX('Display 730 &amp; 1200'!$A:$A,ROW())="","",INDEX('Display 730 &amp; 1200'!$A:$A,ROW()))</f>
        <v>BANDUNG万隆</v>
      </c>
      <c r="B402" t="str">
        <f>IF(INDEX('Display 730 &amp; 1200'!$B:$B,ROW())="","",INDEX('Display 730 &amp; 1200'!$B:$B,ROW()))</f>
        <v>Widdy</v>
      </c>
      <c r="C402" t="str">
        <f>IF(INDEX('Display 730 &amp; 1200'!$D:$D,ROW())="","",INDEX('Display 730 &amp; 1200'!$D:$D,ROW()))</f>
        <v>DC_CIDADAP</v>
      </c>
      <c r="D402" t="e">
        <f>IF($C402="",0,SUMIFS(#REF!,#REF!,$C402,#REF!,"&gt;="&amp;'Display 730 &amp; 1200'!$AN$10,#REF!,"&lt;="&amp;'Display 730 &amp; 1200'!$AN$9))</f>
        <v>#REF!</v>
      </c>
      <c r="E402" t="e">
        <f>IF($C402="",0,SUMIFS(#REF!,#REF!,$C402,#REF!,"&gt;="&amp;'Display 730 &amp; 1200'!$AN$12,#REF!,"&lt;="&amp;'Display 730 &amp; 1200'!$AN$11))</f>
        <v>#REF!</v>
      </c>
    </row>
    <row r="403" spans="1:5">
      <c r="A403" t="str">
        <f>IF(INDEX('Display 730 &amp; 1200'!$A:$A,ROW())="","",INDEX('Display 730 &amp; 1200'!$A:$A,ROW()))</f>
        <v>BANDUNG万隆</v>
      </c>
      <c r="B403" t="str">
        <f>IF(INDEX('Display 730 &amp; 1200'!$B:$B,ROW())="","",INDEX('Display 730 &amp; 1200'!$B:$B,ROW()))</f>
        <v>Widdy</v>
      </c>
      <c r="C403" t="str">
        <f>IF(INDEX('Display 730 &amp; 1200'!$D:$D,ROW())="","",INDEX('Display 730 &amp; 1200'!$D:$D,ROW()))</f>
        <v>DC_CIMAHI_SELATAN</v>
      </c>
      <c r="D403" t="e">
        <f>IF($C403="",0,SUMIFS(#REF!,#REF!,$C403,#REF!,"&gt;="&amp;'Display 730 &amp; 1200'!$AN$10,#REF!,"&lt;="&amp;'Display 730 &amp; 1200'!$AN$9))</f>
        <v>#REF!</v>
      </c>
      <c r="E403" t="e">
        <f>IF($C403="",0,SUMIFS(#REF!,#REF!,$C403,#REF!,"&gt;="&amp;'Display 730 &amp; 1200'!$AN$12,#REF!,"&lt;="&amp;'Display 730 &amp; 1200'!$AN$11))</f>
        <v>#REF!</v>
      </c>
    </row>
    <row r="404" spans="1:5">
      <c r="A404" t="str">
        <f>IF(INDEX('Display 730 &amp; 1200'!$A:$A,ROW())="","",INDEX('Display 730 &amp; 1200'!$A:$A,ROW()))</f>
        <v>BANDUNG万隆</v>
      </c>
      <c r="B404" t="str">
        <f>IF(INDEX('Display 730 &amp; 1200'!$B:$B,ROW())="","",INDEX('Display 730 &amp; 1200'!$B:$B,ROW()))</f>
        <v>Deden Ery Riswandi</v>
      </c>
      <c r="C404" t="str">
        <f>IF(INDEX('Display 730 &amp; 1200'!$D:$D,ROW())="","",INDEX('Display 730 &amp; 1200'!$D:$D,ROW()))</f>
        <v>IDM11C</v>
      </c>
      <c r="D404" t="e">
        <f>IF($C404="",0,SUMIFS(#REF!,#REF!,$C404,#REF!,"&gt;="&amp;'Display 730 &amp; 1200'!$AN$10,#REF!,"&lt;="&amp;'Display 730 &amp; 1200'!$AN$9))</f>
        <v>#REF!</v>
      </c>
      <c r="E404" t="e">
        <f>IF($C404="",0,SUMIFS(#REF!,#REF!,$C404,#REF!,"&gt;="&amp;'Display 730 &amp; 1200'!$AN$12,#REF!,"&lt;="&amp;'Display 730 &amp; 1200'!$AN$11))</f>
        <v>#REF!</v>
      </c>
    </row>
    <row r="405" spans="1:5">
      <c r="A405" t="str">
        <f>IF(INDEX('Display 730 &amp; 1200'!$A:$A,ROW())="","",INDEX('Display 730 &amp; 1200'!$A:$A,ROW()))</f>
        <v>BANDUNG万隆</v>
      </c>
      <c r="B405" t="str">
        <f>IF(INDEX('Display 730 &amp; 1200'!$B:$B,ROW())="","",INDEX('Display 730 &amp; 1200'!$B:$B,ROW()))</f>
        <v>Deden Ery Riswandi</v>
      </c>
      <c r="C405" t="str">
        <f>IF(INDEX('Display 730 &amp; 1200'!$D:$D,ROW())="","",INDEX('Display 730 &amp; 1200'!$D:$D,ROW()))</f>
        <v>IDM20D</v>
      </c>
      <c r="D405" t="e">
        <f>IF($C405="",0,SUMIFS(#REF!,#REF!,$C405,#REF!,"&gt;="&amp;'Display 730 &amp; 1200'!$AN$10,#REF!,"&lt;="&amp;'Display 730 &amp; 1200'!$AN$9))</f>
        <v>#REF!</v>
      </c>
      <c r="E405" t="e">
        <f>IF($C405="",0,SUMIFS(#REF!,#REF!,$C405,#REF!,"&gt;="&amp;'Display 730 &amp; 1200'!$AN$12,#REF!,"&lt;="&amp;'Display 730 &amp; 1200'!$AN$11))</f>
        <v>#REF!</v>
      </c>
    </row>
    <row r="406" spans="1:5">
      <c r="A406" t="str">
        <f>IF(INDEX('Display 730 &amp; 1200'!$A:$A,ROW())="","",INDEX('Display 730 &amp; 1200'!$A:$A,ROW()))</f>
        <v>BANDUNG万隆</v>
      </c>
      <c r="B406" t="str">
        <f>IF(INDEX('Display 730 &amp; 1200'!$B:$B,ROW())="","",INDEX('Display 730 &amp; 1200'!$B:$B,ROW()))</f>
        <v>Deden Ery Riswandi</v>
      </c>
      <c r="C406" t="str">
        <f>IF(INDEX('Display 730 &amp; 1200'!$D:$D,ROW())="","",INDEX('Display 730 &amp; 1200'!$D:$D,ROW()))</f>
        <v>IDM07E</v>
      </c>
      <c r="D406" t="e">
        <f>IF($C406="",0,SUMIFS(#REF!,#REF!,$C406,#REF!,"&gt;="&amp;'Display 730 &amp; 1200'!$AN$10,#REF!,"&lt;="&amp;'Display 730 &amp; 1200'!$AN$9))</f>
        <v>#REF!</v>
      </c>
      <c r="E406" t="e">
        <f>IF($C406="",0,SUMIFS(#REF!,#REF!,$C406,#REF!,"&gt;="&amp;'Display 730 &amp; 1200'!$AN$12,#REF!,"&lt;="&amp;'Display 730 &amp; 1200'!$AN$11))</f>
        <v>#REF!</v>
      </c>
    </row>
    <row r="407" spans="1:5">
      <c r="A407" t="str">
        <f>IF(INDEX('Display 730 &amp; 1200'!$A:$A,ROW())="","",INDEX('Display 730 &amp; 1200'!$A:$A,ROW()))</f>
        <v>BANDUNG万隆</v>
      </c>
      <c r="B407" t="str">
        <f>IF(INDEX('Display 730 &amp; 1200'!$B:$B,ROW())="","",INDEX('Display 730 &amp; 1200'!$B:$B,ROW()))</f>
        <v>Deden Ery Riswandi</v>
      </c>
      <c r="C407" t="str">
        <f>IF(INDEX('Display 730 &amp; 1200'!$D:$D,ROW())="","",INDEX('Display 730 &amp; 1200'!$D:$D,ROW()))</f>
        <v>IDM18</v>
      </c>
      <c r="D407" t="e">
        <f>IF($C407="",0,SUMIFS(#REF!,#REF!,$C407,#REF!,"&gt;="&amp;'Display 730 &amp; 1200'!$AN$10,#REF!,"&lt;="&amp;'Display 730 &amp; 1200'!$AN$9))</f>
        <v>#REF!</v>
      </c>
      <c r="E407" t="e">
        <f>IF($C407="",0,SUMIFS(#REF!,#REF!,$C407,#REF!,"&gt;="&amp;'Display 730 &amp; 1200'!$AN$12,#REF!,"&lt;="&amp;'Display 730 &amp; 1200'!$AN$11))</f>
        <v>#REF!</v>
      </c>
    </row>
    <row r="408" spans="1:5">
      <c r="A408" t="str">
        <f>IF(INDEX('Display 730 &amp; 1200'!$A:$A,ROW())="","",INDEX('Display 730 &amp; 1200'!$A:$A,ROW()))</f>
        <v>BANDUNG万隆</v>
      </c>
      <c r="B408" t="str">
        <f>IF(INDEX('Display 730 &amp; 1200'!$B:$B,ROW())="","",INDEX('Display 730 &amp; 1200'!$B:$B,ROW()))</f>
        <v>Deden Ery Riswandi</v>
      </c>
      <c r="C408" t="str">
        <f>IF(INDEX('Display 730 &amp; 1200'!$D:$D,ROW())="","",INDEX('Display 730 &amp; 1200'!$D:$D,ROW()))</f>
        <v>IDM30B</v>
      </c>
      <c r="D408" t="e">
        <f>IF($C408="",0,SUMIFS(#REF!,#REF!,$C408,#REF!,"&gt;="&amp;'Display 730 &amp; 1200'!$AN$10,#REF!,"&lt;="&amp;'Display 730 &amp; 1200'!$AN$9))</f>
        <v>#REF!</v>
      </c>
      <c r="E408" t="e">
        <f>IF($C408="",0,SUMIFS(#REF!,#REF!,$C408,#REF!,"&gt;="&amp;'Display 730 &amp; 1200'!$AN$12,#REF!,"&lt;="&amp;'Display 730 &amp; 1200'!$AN$11))</f>
        <v>#REF!</v>
      </c>
    </row>
    <row r="409" spans="1:5">
      <c r="A409" t="str">
        <f>IF(INDEX('Display 730 &amp; 1200'!$A:$A,ROW())="","",INDEX('Display 730 &amp; 1200'!$A:$A,ROW()))</f>
        <v>BANDUNG万隆</v>
      </c>
      <c r="B409" t="str">
        <f>IF(INDEX('Display 730 &amp; 1200'!$B:$B,ROW())="","",INDEX('Display 730 &amp; 1200'!$B:$B,ROW()))</f>
        <v>Deden Ery Riswandi</v>
      </c>
      <c r="C409" t="str">
        <f>IF(INDEX('Display 730 &amp; 1200'!$D:$D,ROW())="","",INDEX('Display 730 &amp; 1200'!$D:$D,ROW()))</f>
        <v>IDM13C</v>
      </c>
      <c r="D409" t="e">
        <f>IF($C409="",0,SUMIFS(#REF!,#REF!,$C409,#REF!,"&gt;="&amp;'Display 730 &amp; 1200'!$AN$10,#REF!,"&lt;="&amp;'Display 730 &amp; 1200'!$AN$9))</f>
        <v>#REF!</v>
      </c>
      <c r="E409" t="e">
        <f>IF($C409="",0,SUMIFS(#REF!,#REF!,$C409,#REF!,"&gt;="&amp;'Display 730 &amp; 1200'!$AN$12,#REF!,"&lt;="&amp;'Display 730 &amp; 1200'!$AN$11))</f>
        <v>#REF!</v>
      </c>
    </row>
    <row r="410" spans="1:5">
      <c r="A410" t="str">
        <f>IF(INDEX('Display 730 &amp; 1200'!$A:$A,ROW())="","",INDEX('Display 730 &amp; 1200'!$A:$A,ROW()))</f>
        <v>BANDUNG万隆</v>
      </c>
      <c r="B410" t="str">
        <f>IF(INDEX('Display 730 &amp; 1200'!$B:$B,ROW())="","",INDEX('Display 730 &amp; 1200'!$B:$B,ROW()))</f>
        <v>Deden Ery Riswandi</v>
      </c>
      <c r="C410" t="str">
        <f>IF(INDEX('Display 730 &amp; 1200'!$D:$D,ROW())="","",INDEX('Display 730 &amp; 1200'!$D:$D,ROW()))</f>
        <v>IDM28B</v>
      </c>
      <c r="D410" t="e">
        <f>IF($C410="",0,SUMIFS(#REF!,#REF!,$C410,#REF!,"&gt;="&amp;'Display 730 &amp; 1200'!$AN$10,#REF!,"&lt;="&amp;'Display 730 &amp; 1200'!$AN$9))</f>
        <v>#REF!</v>
      </c>
      <c r="E410" t="e">
        <f>IF($C410="",0,SUMIFS(#REF!,#REF!,$C410,#REF!,"&gt;="&amp;'Display 730 &amp; 1200'!$AN$12,#REF!,"&lt;="&amp;'Display 730 &amp; 1200'!$AN$11))</f>
        <v>#REF!</v>
      </c>
    </row>
    <row r="411" spans="1:5">
      <c r="A411" t="str">
        <f>IF(INDEX('Display 730 &amp; 1200'!$A:$A,ROW())="","",INDEX('Display 730 &amp; 1200'!$A:$A,ROW()))</f>
        <v>BANDUNG万隆</v>
      </c>
      <c r="B411" t="str">
        <f>IF(INDEX('Display 730 &amp; 1200'!$B:$B,ROW())="","",INDEX('Display 730 &amp; 1200'!$B:$B,ROW()))</f>
        <v>Deden Ery Riswandi</v>
      </c>
      <c r="C411" t="str">
        <f>IF(INDEX('Display 730 &amp; 1200'!$D:$D,ROW())="","",INDEX('Display 730 &amp; 1200'!$D:$D,ROW()))</f>
        <v>IDM06D</v>
      </c>
      <c r="D411" t="e">
        <f>IF($C411="",0,SUMIFS(#REF!,#REF!,$C411,#REF!,"&gt;="&amp;'Display 730 &amp; 1200'!$AN$10,#REF!,"&lt;="&amp;'Display 730 &amp; 1200'!$AN$9))</f>
        <v>#REF!</v>
      </c>
      <c r="E411" t="e">
        <f>IF($C411="",0,SUMIFS(#REF!,#REF!,$C411,#REF!,"&gt;="&amp;'Display 730 &amp; 1200'!$AN$12,#REF!,"&lt;="&amp;'Display 730 &amp; 1200'!$AN$11))</f>
        <v>#REF!</v>
      </c>
    </row>
    <row r="412" spans="1:5">
      <c r="A412" t="str">
        <f>IF(INDEX('Display 730 &amp; 1200'!$A:$A,ROW())="","",INDEX('Display 730 &amp; 1200'!$A:$A,ROW()))</f>
        <v>BANDUNG万隆</v>
      </c>
      <c r="B412" t="str">
        <f>IF(INDEX('Display 730 &amp; 1200'!$B:$B,ROW())="","",INDEX('Display 730 &amp; 1200'!$B:$B,ROW()))</f>
        <v>Deden Ery Riswandi</v>
      </c>
      <c r="C412" t="str">
        <f>IF(INDEX('Display 730 &amp; 1200'!$D:$D,ROW())="","",INDEX('Display 730 &amp; 1200'!$D:$D,ROW()))</f>
        <v>IDM19C</v>
      </c>
      <c r="D412" t="e">
        <f>IF($C412="",0,SUMIFS(#REF!,#REF!,$C412,#REF!,"&gt;="&amp;'Display 730 &amp; 1200'!$AN$10,#REF!,"&lt;="&amp;'Display 730 &amp; 1200'!$AN$9))</f>
        <v>#REF!</v>
      </c>
      <c r="E412" t="e">
        <f>IF($C412="",0,SUMIFS(#REF!,#REF!,$C412,#REF!,"&gt;="&amp;'Display 730 &amp; 1200'!$AN$12,#REF!,"&lt;="&amp;'Display 730 &amp; 1200'!$AN$11))</f>
        <v>#REF!</v>
      </c>
    </row>
    <row r="413" spans="1:5">
      <c r="A413" t="str">
        <f>IF(INDEX('Display 730 &amp; 1200'!$A:$A,ROW())="","",INDEX('Display 730 &amp; 1200'!$A:$A,ROW()))</f>
        <v>BANDUNG万隆</v>
      </c>
      <c r="B413" t="str">
        <f>IF(INDEX('Display 730 &amp; 1200'!$B:$B,ROW())="","",INDEX('Display 730 &amp; 1200'!$B:$B,ROW()))</f>
        <v>Deden Ery Riswandi</v>
      </c>
      <c r="C413" t="str">
        <f>IF(INDEX('Display 730 &amp; 1200'!$D:$D,ROW())="","",INDEX('Display 730 &amp; 1200'!$D:$D,ROW()))</f>
        <v>IDM15E</v>
      </c>
      <c r="D413" t="e">
        <f>IF($C413="",0,SUMIFS(#REF!,#REF!,$C413,#REF!,"&gt;="&amp;'Display 730 &amp; 1200'!$AN$10,#REF!,"&lt;="&amp;'Display 730 &amp; 1200'!$AN$9))</f>
        <v>#REF!</v>
      </c>
      <c r="E413" t="e">
        <f>IF($C413="",0,SUMIFS(#REF!,#REF!,$C413,#REF!,"&gt;="&amp;'Display 730 &amp; 1200'!$AN$12,#REF!,"&lt;="&amp;'Display 730 &amp; 1200'!$AN$11))</f>
        <v>#REF!</v>
      </c>
    </row>
    <row r="414" spans="1:5">
      <c r="A414" t="str">
        <f>IF(INDEX('Display 730 &amp; 1200'!$A:$A,ROW())="","",INDEX('Display 730 &amp; 1200'!$A:$A,ROW()))</f>
        <v>BANDUNG万隆</v>
      </c>
      <c r="B414" t="str">
        <f>IF(INDEX('Display 730 &amp; 1200'!$B:$B,ROW())="","",INDEX('Display 730 &amp; 1200'!$B:$B,ROW()))</f>
        <v>Deden Ery Riswandi</v>
      </c>
      <c r="C414" t="str">
        <f>IF(INDEX('Display 730 &amp; 1200'!$D:$D,ROW())="","",INDEX('Display 730 &amp; 1200'!$D:$D,ROW()))</f>
        <v>IDM10C</v>
      </c>
      <c r="D414" t="e">
        <f>IF($C414="",0,SUMIFS(#REF!,#REF!,$C414,#REF!,"&gt;="&amp;'Display 730 &amp; 1200'!$AN$10,#REF!,"&lt;="&amp;'Display 730 &amp; 1200'!$AN$9))</f>
        <v>#REF!</v>
      </c>
      <c r="E414" t="e">
        <f>IF($C414="",0,SUMIFS(#REF!,#REF!,$C414,#REF!,"&gt;="&amp;'Display 730 &amp; 1200'!$AN$12,#REF!,"&lt;="&amp;'Display 730 &amp; 1200'!$AN$11))</f>
        <v>#REF!</v>
      </c>
    </row>
    <row r="415" spans="1:5">
      <c r="A415" t="str">
        <f>IF(INDEX('Display 730 &amp; 1200'!$A:$A,ROW())="","",INDEX('Display 730 &amp; 1200'!$A:$A,ROW()))</f>
        <v>BANDUNG万隆</v>
      </c>
      <c r="B415" t="str">
        <f>IF(INDEX('Display 730 &amp; 1200'!$B:$B,ROW())="","",INDEX('Display 730 &amp; 1200'!$B:$B,ROW()))</f>
        <v>Deden Ery Riswandi</v>
      </c>
      <c r="C415" t="str">
        <f>IF(INDEX('Display 730 &amp; 1200'!$D:$D,ROW())="","",INDEX('Display 730 &amp; 1200'!$D:$D,ROW()))</f>
        <v>IDM04E</v>
      </c>
      <c r="D415" t="e">
        <f>IF($C415="",0,SUMIFS(#REF!,#REF!,$C415,#REF!,"&gt;="&amp;'Display 730 &amp; 1200'!$AN$10,#REF!,"&lt;="&amp;'Display 730 &amp; 1200'!$AN$9))</f>
        <v>#REF!</v>
      </c>
      <c r="E415" t="e">
        <f>IF($C415="",0,SUMIFS(#REF!,#REF!,$C415,#REF!,"&gt;="&amp;'Display 730 &amp; 1200'!$AN$12,#REF!,"&lt;="&amp;'Display 730 &amp; 1200'!$AN$11))</f>
        <v>#REF!</v>
      </c>
    </row>
    <row r="416" spans="1:5">
      <c r="A416" t="str">
        <f>IF(INDEX('Display 730 &amp; 1200'!$A:$A,ROW())="","",INDEX('Display 730 &amp; 1200'!$A:$A,ROW()))</f>
        <v>BANDUNG万隆</v>
      </c>
      <c r="B416" t="str">
        <f>IF(INDEX('Display 730 &amp; 1200'!$B:$B,ROW())="","",INDEX('Display 730 &amp; 1200'!$B:$B,ROW()))</f>
        <v>Dedy</v>
      </c>
      <c r="C416" t="str">
        <f>IF(INDEX('Display 730 &amp; 1200'!$D:$D,ROW())="","",INDEX('Display 730 &amp; 1200'!$D:$D,ROW()))</f>
        <v>BDO_SALES</v>
      </c>
      <c r="D416" t="e">
        <f>IF($C416="",0,SUMIFS(#REF!,#REF!,$C416,#REF!,"&gt;="&amp;'Display 730 &amp; 1200'!$AN$10,#REF!,"&lt;="&amp;'Display 730 &amp; 1200'!$AN$9))</f>
        <v>#REF!</v>
      </c>
      <c r="E416" t="e">
        <f>IF($C416="",0,SUMIFS(#REF!,#REF!,$C416,#REF!,"&gt;="&amp;'Display 730 &amp; 1200'!$AN$12,#REF!,"&lt;="&amp;'Display 730 &amp; 1200'!$AN$11))</f>
        <v>#REF!</v>
      </c>
    </row>
    <row r="417" spans="1:5">
      <c r="A417" t="str">
        <f>IF(INDEX('Display 730 &amp; 1200'!$A:$A,ROW())="","",INDEX('Display 730 &amp; 1200'!$A:$A,ROW()))</f>
        <v>BANDUNG万隆</v>
      </c>
      <c r="B417" t="str">
        <f>IF(INDEX('Display 730 &amp; 1200'!$B:$B,ROW())="","",INDEX('Display 730 &amp; 1200'!$B:$B,ROW()))</f>
        <v>Didi</v>
      </c>
      <c r="C417" t="str">
        <f>IF(INDEX('Display 730 &amp; 1200'!$D:$D,ROW())="","",INDEX('Display 730 &amp; 1200'!$D:$D,ROW()))</f>
        <v>GRT40A</v>
      </c>
      <c r="D417" t="e">
        <f>IF($C417="",0,SUMIFS(#REF!,#REF!,$C417,#REF!,"&gt;="&amp;'Display 730 &amp; 1200'!$AN$10,#REF!,"&lt;="&amp;'Display 730 &amp; 1200'!$AN$9))</f>
        <v>#REF!</v>
      </c>
      <c r="E417" t="e">
        <f>IF($C417="",0,SUMIFS(#REF!,#REF!,$C417,#REF!,"&gt;="&amp;'Display 730 &amp; 1200'!$AN$12,#REF!,"&lt;="&amp;'Display 730 &amp; 1200'!$AN$11))</f>
        <v>#REF!</v>
      </c>
    </row>
    <row r="418" spans="1:5">
      <c r="A418" t="str">
        <f>IF(INDEX('Display 730 &amp; 1200'!$A:$A,ROW())="","",INDEX('Display 730 &amp; 1200'!$A:$A,ROW()))</f>
        <v>BANDUNG万隆</v>
      </c>
      <c r="B418" t="str">
        <f>IF(INDEX('Display 730 &amp; 1200'!$B:$B,ROW())="","",INDEX('Display 730 &amp; 1200'!$B:$B,ROW()))</f>
        <v>Didi</v>
      </c>
      <c r="C418" t="str">
        <f>IF(INDEX('Display 730 &amp; 1200'!$D:$D,ROW())="","",INDEX('Display 730 &amp; 1200'!$D:$D,ROW()))</f>
        <v>GRT17B</v>
      </c>
      <c r="D418" t="e">
        <f>IF($C418="",0,SUMIFS(#REF!,#REF!,$C418,#REF!,"&gt;="&amp;'Display 730 &amp; 1200'!$AN$10,#REF!,"&lt;="&amp;'Display 730 &amp; 1200'!$AN$9))</f>
        <v>#REF!</v>
      </c>
      <c r="E418" t="e">
        <f>IF($C418="",0,SUMIFS(#REF!,#REF!,$C418,#REF!,"&gt;="&amp;'Display 730 &amp; 1200'!$AN$12,#REF!,"&lt;="&amp;'Display 730 &amp; 1200'!$AN$11))</f>
        <v>#REF!</v>
      </c>
    </row>
    <row r="419" spans="1:5">
      <c r="A419" t="str">
        <f>IF(INDEX('Display 730 &amp; 1200'!$A:$A,ROW())="","",INDEX('Display 730 &amp; 1200'!$A:$A,ROW()))</f>
        <v>BANDUNG万隆</v>
      </c>
      <c r="B419" t="str">
        <f>IF(INDEX('Display 730 &amp; 1200'!$B:$B,ROW())="","",INDEX('Display 730 &amp; 1200'!$B:$B,ROW()))</f>
        <v>Didi</v>
      </c>
      <c r="C419" t="str">
        <f>IF(INDEX('Display 730 &amp; 1200'!$D:$D,ROW())="","",INDEX('Display 730 &amp; 1200'!$D:$D,ROW()))</f>
        <v>GRT27B</v>
      </c>
      <c r="D419" t="e">
        <f>IF($C419="",0,SUMIFS(#REF!,#REF!,$C419,#REF!,"&gt;="&amp;'Display 730 &amp; 1200'!$AN$10,#REF!,"&lt;="&amp;'Display 730 &amp; 1200'!$AN$9))</f>
        <v>#REF!</v>
      </c>
      <c r="E419" t="e">
        <f>IF($C419="",0,SUMIFS(#REF!,#REF!,$C419,#REF!,"&gt;="&amp;'Display 730 &amp; 1200'!$AN$12,#REF!,"&lt;="&amp;'Display 730 &amp; 1200'!$AN$11))</f>
        <v>#REF!</v>
      </c>
    </row>
    <row r="420" spans="1:5">
      <c r="A420" t="str">
        <f>IF(INDEX('Display 730 &amp; 1200'!$A:$A,ROW())="","",INDEX('Display 730 &amp; 1200'!$A:$A,ROW()))</f>
        <v>BANDUNG万隆</v>
      </c>
      <c r="B420" t="str">
        <f>IF(INDEX('Display 730 &amp; 1200'!$B:$B,ROW())="","",INDEX('Display 730 &amp; 1200'!$B:$B,ROW()))</f>
        <v>Didi</v>
      </c>
      <c r="C420" t="str">
        <f>IF(INDEX('Display 730 &amp; 1200'!$D:$D,ROW())="","",INDEX('Display 730 &amp; 1200'!$D:$D,ROW()))</f>
        <v>GRT06C</v>
      </c>
      <c r="D420" t="e">
        <f>IF($C420="",0,SUMIFS(#REF!,#REF!,$C420,#REF!,"&gt;="&amp;'Display 730 &amp; 1200'!$AN$10,#REF!,"&lt;="&amp;'Display 730 &amp; 1200'!$AN$9))</f>
        <v>#REF!</v>
      </c>
      <c r="E420" t="e">
        <f>IF($C420="",0,SUMIFS(#REF!,#REF!,$C420,#REF!,"&gt;="&amp;'Display 730 &amp; 1200'!$AN$12,#REF!,"&lt;="&amp;'Display 730 &amp; 1200'!$AN$11))</f>
        <v>#REF!</v>
      </c>
    </row>
    <row r="421" spans="1:5">
      <c r="A421" t="str">
        <f>IF(INDEX('Display 730 &amp; 1200'!$A:$A,ROW())="","",INDEX('Display 730 &amp; 1200'!$A:$A,ROW()))</f>
        <v>BANDUNG万隆</v>
      </c>
      <c r="B421" t="str">
        <f>IF(INDEX('Display 730 &amp; 1200'!$B:$B,ROW())="","",INDEX('Display 730 &amp; 1200'!$B:$B,ROW()))</f>
        <v>Didi</v>
      </c>
      <c r="C421" t="str">
        <f>IF(INDEX('Display 730 &amp; 1200'!$D:$D,ROW())="","",INDEX('Display 730 &amp; 1200'!$D:$D,ROW()))</f>
        <v>GRT10B</v>
      </c>
      <c r="D421" t="e">
        <f>IF($C421="",0,SUMIFS(#REF!,#REF!,$C421,#REF!,"&gt;="&amp;'Display 730 &amp; 1200'!$AN$10,#REF!,"&lt;="&amp;'Display 730 &amp; 1200'!$AN$9))</f>
        <v>#REF!</v>
      </c>
      <c r="E421" t="e">
        <f>IF($C421="",0,SUMIFS(#REF!,#REF!,$C421,#REF!,"&gt;="&amp;'Display 730 &amp; 1200'!$AN$12,#REF!,"&lt;="&amp;'Display 730 &amp; 1200'!$AN$11))</f>
        <v>#REF!</v>
      </c>
    </row>
    <row r="422" spans="1:5">
      <c r="A422" t="str">
        <f>IF(INDEX('Display 730 &amp; 1200'!$A:$A,ROW())="","",INDEX('Display 730 &amp; 1200'!$A:$A,ROW()))</f>
        <v>BANDUNG万隆</v>
      </c>
      <c r="B422" t="str">
        <f>IF(INDEX('Display 730 &amp; 1200'!$B:$B,ROW())="","",INDEX('Display 730 &amp; 1200'!$B:$B,ROW()))</f>
        <v>Didi</v>
      </c>
      <c r="C422" t="str">
        <f>IF(INDEX('Display 730 &amp; 1200'!$D:$D,ROW())="","",INDEX('Display 730 &amp; 1200'!$D:$D,ROW()))</f>
        <v>GRT24B</v>
      </c>
      <c r="D422" t="e">
        <f>IF($C422="",0,SUMIFS(#REF!,#REF!,$C422,#REF!,"&gt;="&amp;'Display 730 &amp; 1200'!$AN$10,#REF!,"&lt;="&amp;'Display 730 &amp; 1200'!$AN$9))</f>
        <v>#REF!</v>
      </c>
      <c r="E422" t="e">
        <f>IF($C422="",0,SUMIFS(#REF!,#REF!,$C422,#REF!,"&gt;="&amp;'Display 730 &amp; 1200'!$AN$12,#REF!,"&lt;="&amp;'Display 730 &amp; 1200'!$AN$11))</f>
        <v>#REF!</v>
      </c>
    </row>
    <row r="423" spans="1:5">
      <c r="A423" t="str">
        <f>IF(INDEX('Display 730 &amp; 1200'!$A:$A,ROW())="","",INDEX('Display 730 &amp; 1200'!$A:$A,ROW()))</f>
        <v>BANDUNG万隆</v>
      </c>
      <c r="B423" t="str">
        <f>IF(INDEX('Display 730 &amp; 1200'!$B:$B,ROW())="","",INDEX('Display 730 &amp; 1200'!$B:$B,ROW()))</f>
        <v>Didi</v>
      </c>
      <c r="C423" t="str">
        <f>IF(INDEX('Display 730 &amp; 1200'!$D:$D,ROW())="","",INDEX('Display 730 &amp; 1200'!$D:$D,ROW()))</f>
        <v>GRT11A</v>
      </c>
      <c r="D423" t="e">
        <f>IF($C423="",0,SUMIFS(#REF!,#REF!,$C423,#REF!,"&gt;="&amp;'Display 730 &amp; 1200'!$AN$10,#REF!,"&lt;="&amp;'Display 730 &amp; 1200'!$AN$9))</f>
        <v>#REF!</v>
      </c>
      <c r="E423" t="e">
        <f>IF($C423="",0,SUMIFS(#REF!,#REF!,$C423,#REF!,"&gt;="&amp;'Display 730 &amp; 1200'!$AN$12,#REF!,"&lt;="&amp;'Display 730 &amp; 1200'!$AN$11))</f>
        <v>#REF!</v>
      </c>
    </row>
    <row r="424" spans="1:5">
      <c r="A424" t="str">
        <f>IF(INDEX('Display 730 &amp; 1200'!$A:$A,ROW())="","",INDEX('Display 730 &amp; 1200'!$A:$A,ROW()))</f>
        <v>BANDUNG万隆</v>
      </c>
      <c r="B424" t="str">
        <f>IF(INDEX('Display 730 &amp; 1200'!$B:$B,ROW())="","",INDEX('Display 730 &amp; 1200'!$B:$B,ROW()))</f>
        <v>Didi</v>
      </c>
      <c r="C424" t="str">
        <f>IF(INDEX('Display 730 &amp; 1200'!$D:$D,ROW())="","",INDEX('Display 730 &amp; 1200'!$D:$D,ROW()))</f>
        <v>GRT07C</v>
      </c>
      <c r="D424" t="e">
        <f>IF($C424="",0,SUMIFS(#REF!,#REF!,$C424,#REF!,"&gt;="&amp;'Display 730 &amp; 1200'!$AN$10,#REF!,"&lt;="&amp;'Display 730 &amp; 1200'!$AN$9))</f>
        <v>#REF!</v>
      </c>
      <c r="E424" t="e">
        <f>IF($C424="",0,SUMIFS(#REF!,#REF!,$C424,#REF!,"&gt;="&amp;'Display 730 &amp; 1200'!$AN$12,#REF!,"&lt;="&amp;'Display 730 &amp; 1200'!$AN$11))</f>
        <v>#REF!</v>
      </c>
    </row>
    <row r="425" spans="1:5">
      <c r="A425" t="str">
        <f>IF(INDEX('Display 730 &amp; 1200'!$A:$A,ROW())="","",INDEX('Display 730 &amp; 1200'!$A:$A,ROW()))</f>
        <v>BANDUNG万隆</v>
      </c>
      <c r="B425" t="str">
        <f>IF(INDEX('Display 730 &amp; 1200'!$B:$B,ROW())="","",INDEX('Display 730 &amp; 1200'!$B:$B,ROW()))</f>
        <v>Didi</v>
      </c>
      <c r="C425" t="str">
        <f>IF(INDEX('Display 730 &amp; 1200'!$D:$D,ROW())="","",INDEX('Display 730 &amp; 1200'!$D:$D,ROW()))</f>
        <v>GRT19A</v>
      </c>
      <c r="D425" t="e">
        <f>IF($C425="",0,SUMIFS(#REF!,#REF!,$C425,#REF!,"&gt;="&amp;'Display 730 &amp; 1200'!$AN$10,#REF!,"&lt;="&amp;'Display 730 &amp; 1200'!$AN$9))</f>
        <v>#REF!</v>
      </c>
      <c r="E425" t="e">
        <f>IF($C425="",0,SUMIFS(#REF!,#REF!,$C425,#REF!,"&gt;="&amp;'Display 730 &amp; 1200'!$AN$12,#REF!,"&lt;="&amp;'Display 730 &amp; 1200'!$AN$11))</f>
        <v>#REF!</v>
      </c>
    </row>
    <row r="426" spans="1:5">
      <c r="A426" t="str">
        <f>IF(INDEX('Display 730 &amp; 1200'!$A:$A,ROW())="","",INDEX('Display 730 &amp; 1200'!$A:$A,ROW()))</f>
        <v>BANDUNG万隆</v>
      </c>
      <c r="B426" t="str">
        <f>IF(INDEX('Display 730 &amp; 1200'!$B:$B,ROW())="","",INDEX('Display 730 &amp; 1200'!$B:$B,ROW()))</f>
        <v>Didi</v>
      </c>
      <c r="C426" t="str">
        <f>IF(INDEX('Display 730 &amp; 1200'!$D:$D,ROW())="","",INDEX('Display 730 &amp; 1200'!$D:$D,ROW()))</f>
        <v>GRT42</v>
      </c>
      <c r="D426" t="e">
        <f>IF($C426="",0,SUMIFS(#REF!,#REF!,$C426,#REF!,"&gt;="&amp;'Display 730 &amp; 1200'!$AN$10,#REF!,"&lt;="&amp;'Display 730 &amp; 1200'!$AN$9))</f>
        <v>#REF!</v>
      </c>
      <c r="E426" t="e">
        <f>IF($C426="",0,SUMIFS(#REF!,#REF!,$C426,#REF!,"&gt;="&amp;'Display 730 &amp; 1200'!$AN$12,#REF!,"&lt;="&amp;'Display 730 &amp; 1200'!$AN$11))</f>
        <v>#REF!</v>
      </c>
    </row>
    <row r="427" spans="1:5">
      <c r="A427" t="str">
        <f>IF(INDEX('Display 730 &amp; 1200'!$A:$A,ROW())="","",INDEX('Display 730 &amp; 1200'!$A:$A,ROW()))</f>
        <v>BANDUNG万隆</v>
      </c>
      <c r="B427" t="str">
        <f>IF(INDEX('Display 730 &amp; 1200'!$B:$B,ROW())="","",INDEX('Display 730 &amp; 1200'!$B:$B,ROW()))</f>
        <v>Didi</v>
      </c>
      <c r="C427" t="str">
        <f>IF(INDEX('Display 730 &amp; 1200'!$D:$D,ROW())="","",INDEX('Display 730 &amp; 1200'!$D:$D,ROW()))</f>
        <v>GRT05C</v>
      </c>
      <c r="D427" t="e">
        <f>IF($C427="",0,SUMIFS(#REF!,#REF!,$C427,#REF!,"&gt;="&amp;'Display 730 &amp; 1200'!$AN$10,#REF!,"&lt;="&amp;'Display 730 &amp; 1200'!$AN$9))</f>
        <v>#REF!</v>
      </c>
      <c r="E427" t="e">
        <f>IF($C427="",0,SUMIFS(#REF!,#REF!,$C427,#REF!,"&gt;="&amp;'Display 730 &amp; 1200'!$AN$12,#REF!,"&lt;="&amp;'Display 730 &amp; 1200'!$AN$11))</f>
        <v>#REF!</v>
      </c>
    </row>
    <row r="428" spans="1:5">
      <c r="A428" t="str">
        <f>IF(INDEX('Display 730 &amp; 1200'!$A:$A,ROW())="","",INDEX('Display 730 &amp; 1200'!$A:$A,ROW()))</f>
        <v>BANDUNG万隆</v>
      </c>
      <c r="B428" t="str">
        <f>IF(INDEX('Display 730 &amp; 1200'!$B:$B,ROW())="","",INDEX('Display 730 &amp; 1200'!$B:$B,ROW()))</f>
        <v>Didi</v>
      </c>
      <c r="C428" t="str">
        <f>IF(INDEX('Display 730 &amp; 1200'!$D:$D,ROW())="","",INDEX('Display 730 &amp; 1200'!$D:$D,ROW()))</f>
        <v>GRT36A</v>
      </c>
      <c r="D428" t="e">
        <f>IF($C428="",0,SUMIFS(#REF!,#REF!,$C428,#REF!,"&gt;="&amp;'Display 730 &amp; 1200'!$AN$10,#REF!,"&lt;="&amp;'Display 730 &amp; 1200'!$AN$9))</f>
        <v>#REF!</v>
      </c>
      <c r="E428" t="e">
        <f>IF($C428="",0,SUMIFS(#REF!,#REF!,$C428,#REF!,"&gt;="&amp;'Display 730 &amp; 1200'!$AN$12,#REF!,"&lt;="&amp;'Display 730 &amp; 1200'!$AN$11))</f>
        <v>#REF!</v>
      </c>
    </row>
    <row r="429" spans="1:5">
      <c r="A429" t="str">
        <f>IF(INDEX('Display 730 &amp; 1200'!$A:$A,ROW())="","",INDEX('Display 730 &amp; 1200'!$A:$A,ROW()))</f>
        <v>BANDUNG万隆</v>
      </c>
      <c r="B429" t="str">
        <f>IF(INDEX('Display 730 &amp; 1200'!$B:$B,ROW())="","",INDEX('Display 730 &amp; 1200'!$B:$B,ROW()))</f>
        <v>Didi</v>
      </c>
      <c r="C429" t="str">
        <f>IF(INDEX('Display 730 &amp; 1200'!$D:$D,ROW())="","",INDEX('Display 730 &amp; 1200'!$D:$D,ROW()))</f>
        <v>GRT22C</v>
      </c>
      <c r="D429" t="e">
        <f>IF($C429="",0,SUMIFS(#REF!,#REF!,$C429,#REF!,"&gt;="&amp;'Display 730 &amp; 1200'!$AN$10,#REF!,"&lt;="&amp;'Display 730 &amp; 1200'!$AN$9))</f>
        <v>#REF!</v>
      </c>
      <c r="E429" t="e">
        <f>IF($C429="",0,SUMIFS(#REF!,#REF!,$C429,#REF!,"&gt;="&amp;'Display 730 &amp; 1200'!$AN$12,#REF!,"&lt;="&amp;'Display 730 &amp; 1200'!$AN$11))</f>
        <v>#REF!</v>
      </c>
    </row>
    <row r="430" spans="1:5">
      <c r="A430" t="str">
        <f>IF(INDEX('Display 730 &amp; 1200'!$A:$A,ROW())="","",INDEX('Display 730 &amp; 1200'!$A:$A,ROW()))</f>
        <v>BANDUNG万隆</v>
      </c>
      <c r="B430" t="str">
        <f>IF(INDEX('Display 730 &amp; 1200'!$B:$B,ROW())="","",INDEX('Display 730 &amp; 1200'!$B:$B,ROW()))</f>
        <v>Didi</v>
      </c>
      <c r="C430" t="str">
        <f>IF(INDEX('Display 730 &amp; 1200'!$D:$D,ROW())="","",INDEX('Display 730 &amp; 1200'!$D:$D,ROW()))</f>
        <v>GRT26C</v>
      </c>
      <c r="D430" t="e">
        <f>IF($C430="",0,SUMIFS(#REF!,#REF!,$C430,#REF!,"&gt;="&amp;'Display 730 &amp; 1200'!$AN$10,#REF!,"&lt;="&amp;'Display 730 &amp; 1200'!$AN$9))</f>
        <v>#REF!</v>
      </c>
      <c r="E430" t="e">
        <f>IF($C430="",0,SUMIFS(#REF!,#REF!,$C430,#REF!,"&gt;="&amp;'Display 730 &amp; 1200'!$AN$12,#REF!,"&lt;="&amp;'Display 730 &amp; 1200'!$AN$11))</f>
        <v>#REF!</v>
      </c>
    </row>
    <row r="431" spans="1:5">
      <c r="A431" t="str">
        <f>IF(INDEX('Display 730 &amp; 1200'!$A:$A,ROW())="","",INDEX('Display 730 &amp; 1200'!$A:$A,ROW()))</f>
        <v>BANDUNG万隆</v>
      </c>
      <c r="B431" t="str">
        <f>IF(INDEX('Display 730 &amp; 1200'!$B:$B,ROW())="","",INDEX('Display 730 &amp; 1200'!$B:$B,ROW()))</f>
        <v>Didi</v>
      </c>
      <c r="C431" t="str">
        <f>IF(INDEX('Display 730 &amp; 1200'!$D:$D,ROW())="","",INDEX('Display 730 &amp; 1200'!$D:$D,ROW()))</f>
        <v>GRT41A</v>
      </c>
      <c r="D431" t="e">
        <f>IF($C431="",0,SUMIFS(#REF!,#REF!,$C431,#REF!,"&gt;="&amp;'Display 730 &amp; 1200'!$AN$10,#REF!,"&lt;="&amp;'Display 730 &amp; 1200'!$AN$9))</f>
        <v>#REF!</v>
      </c>
      <c r="E431" t="e">
        <f>IF($C431="",0,SUMIFS(#REF!,#REF!,$C431,#REF!,"&gt;="&amp;'Display 730 &amp; 1200'!$AN$12,#REF!,"&lt;="&amp;'Display 730 &amp; 1200'!$AN$11))</f>
        <v>#REF!</v>
      </c>
    </row>
    <row r="432" spans="1:5">
      <c r="A432" t="str">
        <f>IF(INDEX('Display 730 &amp; 1200'!$A:$A,ROW())="","",INDEX('Display 730 &amp; 1200'!$A:$A,ROW()))</f>
        <v>BANDUNG万隆</v>
      </c>
      <c r="B432" t="str">
        <f>IF(INDEX('Display 730 &amp; 1200'!$B:$B,ROW())="","",INDEX('Display 730 &amp; 1200'!$B:$B,ROW()))</f>
        <v>Didi</v>
      </c>
      <c r="C432" t="str">
        <f>IF(INDEX('Display 730 &amp; 1200'!$D:$D,ROW())="","",INDEX('Display 730 &amp; 1200'!$D:$D,ROW()))</f>
        <v>GRT16B</v>
      </c>
      <c r="D432" t="e">
        <f>IF($C432="",0,SUMIFS(#REF!,#REF!,$C432,#REF!,"&gt;="&amp;'Display 730 &amp; 1200'!$AN$10,#REF!,"&lt;="&amp;'Display 730 &amp; 1200'!$AN$9))</f>
        <v>#REF!</v>
      </c>
      <c r="E432" t="e">
        <f>IF($C432="",0,SUMIFS(#REF!,#REF!,$C432,#REF!,"&gt;="&amp;'Display 730 &amp; 1200'!$AN$12,#REF!,"&lt;="&amp;'Display 730 &amp; 1200'!$AN$11))</f>
        <v>#REF!</v>
      </c>
    </row>
    <row r="433" spans="1:5">
      <c r="A433" t="str">
        <f>IF(INDEX('Display 730 &amp; 1200'!$A:$A,ROW())="","",INDEX('Display 730 &amp; 1200'!$A:$A,ROW()))</f>
        <v>BANDUNG万隆</v>
      </c>
      <c r="B433" t="str">
        <f>IF(INDEX('Display 730 &amp; 1200'!$B:$B,ROW())="","",INDEX('Display 730 &amp; 1200'!$B:$B,ROW()))</f>
        <v>Didi</v>
      </c>
      <c r="C433" t="str">
        <f>IF(INDEX('Display 730 &amp; 1200'!$D:$D,ROW())="","",INDEX('Display 730 &amp; 1200'!$D:$D,ROW()))</f>
        <v>GRT31B</v>
      </c>
      <c r="D433" t="e">
        <f>IF($C433="",0,SUMIFS(#REF!,#REF!,$C433,#REF!,"&gt;="&amp;'Display 730 &amp; 1200'!$AN$10,#REF!,"&lt;="&amp;'Display 730 &amp; 1200'!$AN$9))</f>
        <v>#REF!</v>
      </c>
      <c r="E433" t="e">
        <f>IF($C433="",0,SUMIFS(#REF!,#REF!,$C433,#REF!,"&gt;="&amp;'Display 730 &amp; 1200'!$AN$12,#REF!,"&lt;="&amp;'Display 730 &amp; 1200'!$AN$11))</f>
        <v>#REF!</v>
      </c>
    </row>
    <row r="434" spans="1:5">
      <c r="A434" t="str">
        <f>IF(INDEX('Display 730 &amp; 1200'!$A:$A,ROW())="","",INDEX('Display 730 &amp; 1200'!$A:$A,ROW()))</f>
        <v>BANDUNG万隆</v>
      </c>
      <c r="B434" t="str">
        <f>IF(INDEX('Display 730 &amp; 1200'!$B:$B,ROW())="","",INDEX('Display 730 &amp; 1200'!$B:$B,ROW()))</f>
        <v>Didi</v>
      </c>
      <c r="C434" t="str">
        <f>IF(INDEX('Display 730 &amp; 1200'!$D:$D,ROW())="","",INDEX('Display 730 &amp; 1200'!$D:$D,ROW()))</f>
        <v>GRT03D</v>
      </c>
      <c r="D434" t="e">
        <f>IF($C434="",0,SUMIFS(#REF!,#REF!,$C434,#REF!,"&gt;="&amp;'Display 730 &amp; 1200'!$AN$10,#REF!,"&lt;="&amp;'Display 730 &amp; 1200'!$AN$9))</f>
        <v>#REF!</v>
      </c>
      <c r="E434" t="e">
        <f>IF($C434="",0,SUMIFS(#REF!,#REF!,$C434,#REF!,"&gt;="&amp;'Display 730 &amp; 1200'!$AN$12,#REF!,"&lt;="&amp;'Display 730 &amp; 1200'!$AN$11))</f>
        <v>#REF!</v>
      </c>
    </row>
    <row r="435" spans="1:5">
      <c r="A435" t="str">
        <f>IF(INDEX('Display 730 &amp; 1200'!$A:$A,ROW())="","",INDEX('Display 730 &amp; 1200'!$A:$A,ROW()))</f>
        <v>BANDUNG万隆</v>
      </c>
      <c r="B435" t="str">
        <f>IF(INDEX('Display 730 &amp; 1200'!$B:$B,ROW())="","",INDEX('Display 730 &amp; 1200'!$B:$B,ROW()))</f>
        <v>Didi</v>
      </c>
      <c r="C435" t="str">
        <f>IF(INDEX('Display 730 &amp; 1200'!$D:$D,ROW())="","",INDEX('Display 730 &amp; 1200'!$D:$D,ROW()))</f>
        <v>GRT02A</v>
      </c>
      <c r="D435" t="e">
        <f>IF($C435="",0,SUMIFS(#REF!,#REF!,$C435,#REF!,"&gt;="&amp;'Display 730 &amp; 1200'!$AN$10,#REF!,"&lt;="&amp;'Display 730 &amp; 1200'!$AN$9))</f>
        <v>#REF!</v>
      </c>
      <c r="E435" t="e">
        <f>IF($C435="",0,SUMIFS(#REF!,#REF!,$C435,#REF!,"&gt;="&amp;'Display 730 &amp; 1200'!$AN$12,#REF!,"&lt;="&amp;'Display 730 &amp; 1200'!$AN$11))</f>
        <v>#REF!</v>
      </c>
    </row>
    <row r="436" spans="1:5">
      <c r="A436" t="str">
        <f>IF(INDEX('Display 730 &amp; 1200'!$A:$A,ROW())="","",INDEX('Display 730 &amp; 1200'!$A:$A,ROW()))</f>
        <v>BANDUNG万隆</v>
      </c>
      <c r="B436" t="str">
        <f>IF(INDEX('Display 730 &amp; 1200'!$B:$B,ROW())="","",INDEX('Display 730 &amp; 1200'!$B:$B,ROW()))</f>
        <v>Didi</v>
      </c>
      <c r="C436" t="str">
        <f>IF(INDEX('Display 730 &amp; 1200'!$D:$D,ROW())="","",INDEX('Display 730 &amp; 1200'!$D:$D,ROW()))</f>
        <v>GRT37C</v>
      </c>
      <c r="D436" t="e">
        <f>IF($C436="",0,SUMIFS(#REF!,#REF!,$C436,#REF!,"&gt;="&amp;'Display 730 &amp; 1200'!$AN$10,#REF!,"&lt;="&amp;'Display 730 &amp; 1200'!$AN$9))</f>
        <v>#REF!</v>
      </c>
      <c r="E436" t="e">
        <f>IF($C436="",0,SUMIFS(#REF!,#REF!,$C436,#REF!,"&gt;="&amp;'Display 730 &amp; 1200'!$AN$12,#REF!,"&lt;="&amp;'Display 730 &amp; 1200'!$AN$11))</f>
        <v>#REF!</v>
      </c>
    </row>
    <row r="437" spans="1:5">
      <c r="A437" t="str">
        <f>IF(INDEX('Display 730 &amp; 1200'!$A:$A,ROW())="","",INDEX('Display 730 &amp; 1200'!$A:$A,ROW()))</f>
        <v>BANDUNG万隆</v>
      </c>
      <c r="B437" t="str">
        <f>IF(INDEX('Display 730 &amp; 1200'!$B:$B,ROW())="","",INDEX('Display 730 &amp; 1200'!$B:$B,ROW()))</f>
        <v>Didi</v>
      </c>
      <c r="C437" t="str">
        <f>IF(INDEX('Display 730 &amp; 1200'!$D:$D,ROW())="","",INDEX('Display 730 &amp; 1200'!$D:$D,ROW()))</f>
        <v>GRT41C</v>
      </c>
      <c r="D437" t="e">
        <f>IF($C437="",0,SUMIFS(#REF!,#REF!,$C437,#REF!,"&gt;="&amp;'Display 730 &amp; 1200'!$AN$10,#REF!,"&lt;="&amp;'Display 730 &amp; 1200'!$AN$9))</f>
        <v>#REF!</v>
      </c>
      <c r="E437" t="e">
        <f>IF($C437="",0,SUMIFS(#REF!,#REF!,$C437,#REF!,"&gt;="&amp;'Display 730 &amp; 1200'!$AN$12,#REF!,"&lt;="&amp;'Display 730 &amp; 1200'!$AN$11))</f>
        <v>#REF!</v>
      </c>
    </row>
    <row r="438" spans="1:5">
      <c r="A438" t="str">
        <f>IF(INDEX('Display 730 &amp; 1200'!$A:$A,ROW())="","",INDEX('Display 730 &amp; 1200'!$A:$A,ROW()))</f>
        <v>BANDUNG万隆</v>
      </c>
      <c r="B438" t="str">
        <f>IF(INDEX('Display 730 &amp; 1200'!$B:$B,ROW())="","",INDEX('Display 730 &amp; 1200'!$B:$B,ROW()))</f>
        <v>Didi</v>
      </c>
      <c r="C438" t="str">
        <f>IF(INDEX('Display 730 &amp; 1200'!$D:$D,ROW())="","",INDEX('Display 730 &amp; 1200'!$D:$D,ROW()))</f>
        <v>GRT25B</v>
      </c>
      <c r="D438" t="e">
        <f>IF($C438="",0,SUMIFS(#REF!,#REF!,$C438,#REF!,"&gt;="&amp;'Display 730 &amp; 1200'!$AN$10,#REF!,"&lt;="&amp;'Display 730 &amp; 1200'!$AN$9))</f>
        <v>#REF!</v>
      </c>
      <c r="E438" t="e">
        <f>IF($C438="",0,SUMIFS(#REF!,#REF!,$C438,#REF!,"&gt;="&amp;'Display 730 &amp; 1200'!$AN$12,#REF!,"&lt;="&amp;'Display 730 &amp; 1200'!$AN$11))</f>
        <v>#REF!</v>
      </c>
    </row>
    <row r="439" spans="1:5">
      <c r="A439" t="str">
        <f>IF(INDEX('Display 730 &amp; 1200'!$A:$A,ROW())="","",INDEX('Display 730 &amp; 1200'!$A:$A,ROW()))</f>
        <v>BANDUNG万隆</v>
      </c>
      <c r="B439" t="str">
        <f>IF(INDEX('Display 730 &amp; 1200'!$B:$B,ROW())="","",INDEX('Display 730 &amp; 1200'!$B:$B,ROW()))</f>
        <v>Didi</v>
      </c>
      <c r="C439" t="str">
        <f>IF(INDEX('Display 730 &amp; 1200'!$D:$D,ROW())="","",INDEX('Display 730 &amp; 1200'!$D:$D,ROW()))</f>
        <v>GRT32A</v>
      </c>
      <c r="D439" t="e">
        <f>IF($C439="",0,SUMIFS(#REF!,#REF!,$C439,#REF!,"&gt;="&amp;'Display 730 &amp; 1200'!$AN$10,#REF!,"&lt;="&amp;'Display 730 &amp; 1200'!$AN$9))</f>
        <v>#REF!</v>
      </c>
      <c r="E439" t="e">
        <f>IF($C439="",0,SUMIFS(#REF!,#REF!,$C439,#REF!,"&gt;="&amp;'Display 730 &amp; 1200'!$AN$12,#REF!,"&lt;="&amp;'Display 730 &amp; 1200'!$AN$11))</f>
        <v>#REF!</v>
      </c>
    </row>
    <row r="440" spans="1:5">
      <c r="A440" t="str">
        <f>IF(INDEX('Display 730 &amp; 1200'!$A:$A,ROW())="","",INDEX('Display 730 &amp; 1200'!$A:$A,ROW()))</f>
        <v>BANDUNG万隆</v>
      </c>
      <c r="B440" t="str">
        <f>IF(INDEX('Display 730 &amp; 1200'!$B:$B,ROW())="","",INDEX('Display 730 &amp; 1200'!$B:$B,ROW()))</f>
        <v>Didi</v>
      </c>
      <c r="C440" t="str">
        <f>IF(INDEX('Display 730 &amp; 1200'!$D:$D,ROW())="","",INDEX('Display 730 &amp; 1200'!$D:$D,ROW()))</f>
        <v>GRT33C</v>
      </c>
      <c r="D440" t="e">
        <f>IF($C440="",0,SUMIFS(#REF!,#REF!,$C440,#REF!,"&gt;="&amp;'Display 730 &amp; 1200'!$AN$10,#REF!,"&lt;="&amp;'Display 730 &amp; 1200'!$AN$9))</f>
        <v>#REF!</v>
      </c>
      <c r="E440" t="e">
        <f>IF($C440="",0,SUMIFS(#REF!,#REF!,$C440,#REF!,"&gt;="&amp;'Display 730 &amp; 1200'!$AN$12,#REF!,"&lt;="&amp;'Display 730 &amp; 1200'!$AN$11))</f>
        <v>#REF!</v>
      </c>
    </row>
    <row r="441" spans="1:5">
      <c r="A441" t="str">
        <f>IF(INDEX('Display 730 &amp; 1200'!$A:$A,ROW())="","",INDEX('Display 730 &amp; 1200'!$A:$A,ROW()))</f>
        <v>BANDUNG万隆</v>
      </c>
      <c r="B441" t="str">
        <f>IF(INDEX('Display 730 &amp; 1200'!$B:$B,ROW())="","",INDEX('Display 730 &amp; 1200'!$B:$B,ROW()))</f>
        <v>Edo Rudiana</v>
      </c>
      <c r="C441" t="str">
        <f>IF(INDEX('Display 730 &amp; 1200'!$D:$D,ROW())="","",INDEX('Display 730 &amp; 1200'!$D:$D,ROW()))</f>
        <v>SOG26A</v>
      </c>
      <c r="D441" t="e">
        <f>IF($C441="",0,SUMIFS(#REF!,#REF!,$C441,#REF!,"&gt;="&amp;'Display 730 &amp; 1200'!$AN$10,#REF!,"&lt;="&amp;'Display 730 &amp; 1200'!$AN$9))</f>
        <v>#REF!</v>
      </c>
      <c r="E441" t="e">
        <f>IF($C441="",0,SUMIFS(#REF!,#REF!,$C441,#REF!,"&gt;="&amp;'Display 730 &amp; 1200'!$AN$12,#REF!,"&lt;="&amp;'Display 730 &amp; 1200'!$AN$11))</f>
        <v>#REF!</v>
      </c>
    </row>
    <row r="442" spans="1:5">
      <c r="A442" t="str">
        <f>IF(INDEX('Display 730 &amp; 1200'!$A:$A,ROW())="","",INDEX('Display 730 &amp; 1200'!$A:$A,ROW()))</f>
        <v>BANDUNG万隆</v>
      </c>
      <c r="B442" t="str">
        <f>IF(INDEX('Display 730 &amp; 1200'!$B:$B,ROW())="","",INDEX('Display 730 &amp; 1200'!$B:$B,ROW()))</f>
        <v>Edo Rudiana</v>
      </c>
      <c r="C442" t="str">
        <f>IF(INDEX('Display 730 &amp; 1200'!$D:$D,ROW())="","",INDEX('Display 730 &amp; 1200'!$D:$D,ROW()))</f>
        <v>BABAKAN_CIPARAY_2</v>
      </c>
      <c r="D442" t="e">
        <f>IF($C442="",0,SUMIFS(#REF!,#REF!,$C442,#REF!,"&gt;="&amp;'Display 730 &amp; 1200'!$AN$10,#REF!,"&lt;="&amp;'Display 730 &amp; 1200'!$AN$9))</f>
        <v>#REF!</v>
      </c>
      <c r="E442" t="e">
        <f>IF($C442="",0,SUMIFS(#REF!,#REF!,$C442,#REF!,"&gt;="&amp;'Display 730 &amp; 1200'!$AN$12,#REF!,"&lt;="&amp;'Display 730 &amp; 1200'!$AN$11))</f>
        <v>#REF!</v>
      </c>
    </row>
    <row r="443" spans="1:5">
      <c r="A443" t="str">
        <f>IF(INDEX('Display 730 &amp; 1200'!$A:$A,ROW())="","",INDEX('Display 730 &amp; 1200'!$A:$A,ROW()))</f>
        <v>BANDUNG万隆</v>
      </c>
      <c r="B443" t="str">
        <f>IF(INDEX('Display 730 &amp; 1200'!$B:$B,ROW())="","",INDEX('Display 730 &amp; 1200'!$B:$B,ROW()))</f>
        <v>Edo Rudiana</v>
      </c>
      <c r="C443" t="str">
        <f>IF(INDEX('Display 730 &amp; 1200'!$D:$D,ROW())="","",INDEX('Display 730 &amp; 1200'!$D:$D,ROW()))</f>
        <v>KUTAWARINGIN_2</v>
      </c>
      <c r="D443" t="e">
        <f>IF($C443="",0,SUMIFS(#REF!,#REF!,$C443,#REF!,"&gt;="&amp;'Display 730 &amp; 1200'!$AN$10,#REF!,"&lt;="&amp;'Display 730 &amp; 1200'!$AN$9))</f>
        <v>#REF!</v>
      </c>
      <c r="E443" t="e">
        <f>IF($C443="",0,SUMIFS(#REF!,#REF!,$C443,#REF!,"&gt;="&amp;'Display 730 &amp; 1200'!$AN$12,#REF!,"&lt;="&amp;'Display 730 &amp; 1200'!$AN$11))</f>
        <v>#REF!</v>
      </c>
    </row>
    <row r="444" spans="1:5">
      <c r="A444" t="str">
        <f>IF(INDEX('Display 730 &amp; 1200'!$A:$A,ROW())="","",INDEX('Display 730 &amp; 1200'!$A:$A,ROW()))</f>
        <v>BANDUNG万隆</v>
      </c>
      <c r="B444" t="str">
        <f>IF(INDEX('Display 730 &amp; 1200'!$B:$B,ROW())="","",INDEX('Display 730 &amp; 1200'!$B:$B,ROW()))</f>
        <v>Edo Rudiana</v>
      </c>
      <c r="C444" t="str">
        <f>IF(INDEX('Display 730 &amp; 1200'!$D:$D,ROW())="","",INDEX('Display 730 &amp; 1200'!$D:$D,ROW()))</f>
        <v>DC_HOLIS</v>
      </c>
      <c r="D444" t="e">
        <f>IF($C444="",0,SUMIFS(#REF!,#REF!,$C444,#REF!,"&gt;="&amp;'Display 730 &amp; 1200'!$AN$10,#REF!,"&lt;="&amp;'Display 730 &amp; 1200'!$AN$9))</f>
        <v>#REF!</v>
      </c>
      <c r="E444" t="e">
        <f>IF($C444="",0,SUMIFS(#REF!,#REF!,$C444,#REF!,"&gt;="&amp;'Display 730 &amp; 1200'!$AN$12,#REF!,"&lt;="&amp;'Display 730 &amp; 1200'!$AN$11))</f>
        <v>#REF!</v>
      </c>
    </row>
    <row r="445" spans="1:5">
      <c r="A445" t="str">
        <f>IF(INDEX('Display 730 &amp; 1200'!$A:$A,ROW())="","",INDEX('Display 730 &amp; 1200'!$A:$A,ROW()))</f>
        <v>BANDUNG万隆</v>
      </c>
      <c r="B445" t="str">
        <f>IF(INDEX('Display 730 &amp; 1200'!$B:$B,ROW())="","",INDEX('Display 730 &amp; 1200'!$B:$B,ROW()))</f>
        <v>Edo Rudiana</v>
      </c>
      <c r="C445" t="str">
        <f>IF(INDEX('Display 730 &amp; 1200'!$D:$D,ROW())="","",INDEX('Display 730 &amp; 1200'!$D:$D,ROW()))</f>
        <v>WARGALUYU</v>
      </c>
      <c r="D445" t="e">
        <f>IF($C445="",0,SUMIFS(#REF!,#REF!,$C445,#REF!,"&gt;="&amp;'Display 730 &amp; 1200'!$AN$10,#REF!,"&lt;="&amp;'Display 730 &amp; 1200'!$AN$9))</f>
        <v>#REF!</v>
      </c>
      <c r="E445" t="e">
        <f>IF($C445="",0,SUMIFS(#REF!,#REF!,$C445,#REF!,"&gt;="&amp;'Display 730 &amp; 1200'!$AN$12,#REF!,"&lt;="&amp;'Display 730 &amp; 1200'!$AN$11))</f>
        <v>#REF!</v>
      </c>
    </row>
    <row r="446" spans="1:5">
      <c r="A446" t="str">
        <f>IF(INDEX('Display 730 &amp; 1200'!$A:$A,ROW())="","",INDEX('Display 730 &amp; 1200'!$A:$A,ROW()))</f>
        <v>BANDUNG万隆</v>
      </c>
      <c r="B446" t="str">
        <f>IF(INDEX('Display 730 &amp; 1200'!$B:$B,ROW())="","",INDEX('Display 730 &amp; 1200'!$B:$B,ROW()))</f>
        <v>Edo Rudiana</v>
      </c>
      <c r="C446" t="str">
        <f>IF(INDEX('Display 730 &amp; 1200'!$D:$D,ROW())="","",INDEX('Display 730 &amp; 1200'!$D:$D,ROW()))</f>
        <v>PENGALENGAN_CIPINANG</v>
      </c>
      <c r="D446" t="e">
        <f>IF($C446="",0,SUMIFS(#REF!,#REF!,$C446,#REF!,"&gt;="&amp;'Display 730 &amp; 1200'!$AN$10,#REF!,"&lt;="&amp;'Display 730 &amp; 1200'!$AN$9))</f>
        <v>#REF!</v>
      </c>
      <c r="E446" t="e">
        <f>IF($C446="",0,SUMIFS(#REF!,#REF!,$C446,#REF!,"&gt;="&amp;'Display 730 &amp; 1200'!$AN$12,#REF!,"&lt;="&amp;'Display 730 &amp; 1200'!$AN$11))</f>
        <v>#REF!</v>
      </c>
    </row>
    <row r="447" spans="1:5">
      <c r="A447" t="str">
        <f>IF(INDEX('Display 730 &amp; 1200'!$A:$A,ROW())="","",INDEX('Display 730 &amp; 1200'!$A:$A,ROW()))</f>
        <v>BANDUNG万隆</v>
      </c>
      <c r="B447" t="str">
        <f>IF(INDEX('Display 730 &amp; 1200'!$B:$B,ROW())="","",INDEX('Display 730 &amp; 1200'!$B:$B,ROW()))</f>
        <v>Edo Rudiana</v>
      </c>
      <c r="C447" t="str">
        <f>IF(INDEX('Display 730 &amp; 1200'!$D:$D,ROW())="","",INDEX('Display 730 &amp; 1200'!$D:$D,ROW()))</f>
        <v>CILUNCAT</v>
      </c>
      <c r="D447" t="e">
        <f>IF($C447="",0,SUMIFS(#REF!,#REF!,$C447,#REF!,"&gt;="&amp;'Display 730 &amp; 1200'!$AN$10,#REF!,"&lt;="&amp;'Display 730 &amp; 1200'!$AN$9))</f>
        <v>#REF!</v>
      </c>
      <c r="E447" t="e">
        <f>IF($C447="",0,SUMIFS(#REF!,#REF!,$C447,#REF!,"&gt;="&amp;'Display 730 &amp; 1200'!$AN$12,#REF!,"&lt;="&amp;'Display 730 &amp; 1200'!$AN$11))</f>
        <v>#REF!</v>
      </c>
    </row>
    <row r="448" spans="1:5">
      <c r="A448" t="str">
        <f>IF(INDEX('Display 730 &amp; 1200'!$A:$A,ROW())="","",INDEX('Display 730 &amp; 1200'!$A:$A,ROW()))</f>
        <v>BANDUNG万隆</v>
      </c>
      <c r="B448" t="str">
        <f>IF(INDEX('Display 730 &amp; 1200'!$B:$B,ROW())="","",INDEX('Display 730 &amp; 1200'!$B:$B,ROW()))</f>
        <v>Edo Rudiana</v>
      </c>
      <c r="C448" t="str">
        <f>IF(INDEX('Display 730 &amp; 1200'!$D:$D,ROW())="","",INDEX('Display 730 &amp; 1200'!$D:$D,ROW()))</f>
        <v>DC_BOJONGLOA_KALER</v>
      </c>
      <c r="D448" t="e">
        <f>IF($C448="",0,SUMIFS(#REF!,#REF!,$C448,#REF!,"&gt;="&amp;'Display 730 &amp; 1200'!$AN$10,#REF!,"&lt;="&amp;'Display 730 &amp; 1200'!$AN$9))</f>
        <v>#REF!</v>
      </c>
      <c r="E448" t="e">
        <f>IF($C448="",0,SUMIFS(#REF!,#REF!,$C448,#REF!,"&gt;="&amp;'Display 730 &amp; 1200'!$AN$12,#REF!,"&lt;="&amp;'Display 730 &amp; 1200'!$AN$11))</f>
        <v>#REF!</v>
      </c>
    </row>
    <row r="449" spans="1:5">
      <c r="A449" t="str">
        <f>IF(INDEX('Display 730 &amp; 1200'!$A:$A,ROW())="","",INDEX('Display 730 &amp; 1200'!$A:$A,ROW()))</f>
        <v>BANDUNG万隆</v>
      </c>
      <c r="B449" t="str">
        <f>IF(INDEX('Display 730 &amp; 1200'!$B:$B,ROW())="","",INDEX('Display 730 &amp; 1200'!$B:$B,ROW()))</f>
        <v>Edo Rudiana</v>
      </c>
      <c r="C449" t="str">
        <f>IF(INDEX('Display 730 &amp; 1200'!$D:$D,ROW())="","",INDEX('Display 730 &amp; 1200'!$D:$D,ROW()))</f>
        <v>DC_MARGAHAYU_SELATAN</v>
      </c>
      <c r="D449" t="e">
        <f>IF($C449="",0,SUMIFS(#REF!,#REF!,$C449,#REF!,"&gt;="&amp;'Display 730 &amp; 1200'!$AN$10,#REF!,"&lt;="&amp;'Display 730 &amp; 1200'!$AN$9))</f>
        <v>#REF!</v>
      </c>
      <c r="E449" t="e">
        <f>IF($C449="",0,SUMIFS(#REF!,#REF!,$C449,#REF!,"&gt;="&amp;'Display 730 &amp; 1200'!$AN$12,#REF!,"&lt;="&amp;'Display 730 &amp; 1200'!$AN$11))</f>
        <v>#REF!</v>
      </c>
    </row>
    <row r="450" spans="1:5">
      <c r="A450" t="str">
        <f>IF(INDEX('Display 730 &amp; 1200'!$A:$A,ROW())="","",INDEX('Display 730 &amp; 1200'!$A:$A,ROW()))</f>
        <v>BANDUNG万隆</v>
      </c>
      <c r="B450" t="str">
        <f>IF(INDEX('Display 730 &amp; 1200'!$B:$B,ROW())="","",INDEX('Display 730 &amp; 1200'!$B:$B,ROW()))</f>
        <v>Edo Rudiana</v>
      </c>
      <c r="C450" t="str">
        <f>IF(INDEX('Display 730 &amp; 1200'!$D:$D,ROW())="","",INDEX('Display 730 &amp; 1200'!$D:$D,ROW()))</f>
        <v>DC_BANDUNG_SELATAN</v>
      </c>
      <c r="D450" t="e">
        <f>IF($C450="",0,SUMIFS(#REF!,#REF!,$C450,#REF!,"&gt;="&amp;'Display 730 &amp; 1200'!$AN$10,#REF!,"&lt;="&amp;'Display 730 &amp; 1200'!$AN$9))</f>
        <v>#REF!</v>
      </c>
      <c r="E450" t="e">
        <f>IF($C450="",0,SUMIFS(#REF!,#REF!,$C450,#REF!,"&gt;="&amp;'Display 730 &amp; 1200'!$AN$12,#REF!,"&lt;="&amp;'Display 730 &amp; 1200'!$AN$11))</f>
        <v>#REF!</v>
      </c>
    </row>
    <row r="451" spans="1:5">
      <c r="A451" t="str">
        <f>IF(INDEX('Display 730 &amp; 1200'!$A:$A,ROW())="","",INDEX('Display 730 &amp; 1200'!$A:$A,ROW()))</f>
        <v>BANDUNG万隆</v>
      </c>
      <c r="B451" t="str">
        <f>IF(INDEX('Display 730 &amp; 1200'!$B:$B,ROW())="","",INDEX('Display 730 &amp; 1200'!$B:$B,ROW()))</f>
        <v>Edo Rudiana</v>
      </c>
      <c r="C451" t="str">
        <f>IF(INDEX('Display 730 &amp; 1200'!$D:$D,ROW())="","",INDEX('Display 730 &amp; 1200'!$D:$D,ROW()))</f>
        <v>WARNASARI</v>
      </c>
      <c r="D451" t="e">
        <f>IF($C451="",0,SUMIFS(#REF!,#REF!,$C451,#REF!,"&gt;="&amp;'Display 730 &amp; 1200'!$AN$10,#REF!,"&lt;="&amp;'Display 730 &amp; 1200'!$AN$9))</f>
        <v>#REF!</v>
      </c>
      <c r="E451" t="e">
        <f>IF($C451="",0,SUMIFS(#REF!,#REF!,$C451,#REF!,"&gt;="&amp;'Display 730 &amp; 1200'!$AN$12,#REF!,"&lt;="&amp;'Display 730 &amp; 1200'!$AN$11))</f>
        <v>#REF!</v>
      </c>
    </row>
    <row r="452" spans="1:5">
      <c r="A452" t="str">
        <f>IF(INDEX('Display 730 &amp; 1200'!$A:$A,ROW())="","",INDEX('Display 730 &amp; 1200'!$A:$A,ROW()))</f>
        <v>BANDUNG万隆</v>
      </c>
      <c r="B452" t="str">
        <f>IF(INDEX('Display 730 &amp; 1200'!$B:$B,ROW())="","",INDEX('Display 730 &amp; 1200'!$B:$B,ROW()))</f>
        <v>Edo Rudiana</v>
      </c>
      <c r="C452" t="str">
        <f>IF(INDEX('Display 730 &amp; 1200'!$D:$D,ROW())="","",INDEX('Display 730 &amp; 1200'!$D:$D,ROW()))</f>
        <v>DC_KATAPANG</v>
      </c>
      <c r="D452" t="e">
        <f>IF($C452="",0,SUMIFS(#REF!,#REF!,$C452,#REF!,"&gt;="&amp;'Display 730 &amp; 1200'!$AN$10,#REF!,"&lt;="&amp;'Display 730 &amp; 1200'!$AN$9))</f>
        <v>#REF!</v>
      </c>
      <c r="E452" t="e">
        <f>IF($C452="",0,SUMIFS(#REF!,#REF!,$C452,#REF!,"&gt;="&amp;'Display 730 &amp; 1200'!$AN$12,#REF!,"&lt;="&amp;'Display 730 &amp; 1200'!$AN$11))</f>
        <v>#REF!</v>
      </c>
    </row>
    <row r="453" spans="1:5">
      <c r="A453" t="str">
        <f>IF(INDEX('Display 730 &amp; 1200'!$A:$A,ROW())="","",INDEX('Display 730 &amp; 1200'!$A:$A,ROW()))</f>
        <v>BANDUNG万隆</v>
      </c>
      <c r="B453" t="str">
        <f>IF(INDEX('Display 730 &amp; 1200'!$B:$B,ROW())="","",INDEX('Display 730 &amp; 1200'!$B:$B,ROW()))</f>
        <v>Edo Rudiana</v>
      </c>
      <c r="C453" t="str">
        <f>IF(INDEX('Display 730 &amp; 1200'!$D:$D,ROW())="","",INDEX('Display 730 &amp; 1200'!$D:$D,ROW()))</f>
        <v>DC_CIBADUYUT_RAYA</v>
      </c>
      <c r="D453" t="e">
        <f>IF($C453="",0,SUMIFS(#REF!,#REF!,$C453,#REF!,"&gt;="&amp;'Display 730 &amp; 1200'!$AN$10,#REF!,"&lt;="&amp;'Display 730 &amp; 1200'!$AN$9))</f>
        <v>#REF!</v>
      </c>
      <c r="E453" t="e">
        <f>IF($C453="",0,SUMIFS(#REF!,#REF!,$C453,#REF!,"&gt;="&amp;'Display 730 &amp; 1200'!$AN$12,#REF!,"&lt;="&amp;'Display 730 &amp; 1200'!$AN$11))</f>
        <v>#REF!</v>
      </c>
    </row>
    <row r="454" spans="1:5">
      <c r="A454" t="str">
        <f>IF(INDEX('Display 730 &amp; 1200'!$A:$A,ROW())="","",INDEX('Display 730 &amp; 1200'!$A:$A,ROW()))</f>
        <v>BANDUNG万隆</v>
      </c>
      <c r="B454" t="str">
        <f>IF(INDEX('Display 730 &amp; 1200'!$B:$B,ROW())="","",INDEX('Display 730 &amp; 1200'!$B:$B,ROW()))</f>
        <v>Edo Rudiana</v>
      </c>
      <c r="C454" t="str">
        <f>IF(INDEX('Display 730 &amp; 1200'!$D:$D,ROW())="","",INDEX('Display 730 &amp; 1200'!$D:$D,ROW()))</f>
        <v>SOG25C</v>
      </c>
      <c r="D454" t="e">
        <f>IF($C454="",0,SUMIFS(#REF!,#REF!,$C454,#REF!,"&gt;="&amp;'Display 730 &amp; 1200'!$AN$10,#REF!,"&lt;="&amp;'Display 730 &amp; 1200'!$AN$9))</f>
        <v>#REF!</v>
      </c>
      <c r="E454" t="e">
        <f>IF($C454="",0,SUMIFS(#REF!,#REF!,$C454,#REF!,"&gt;="&amp;'Display 730 &amp; 1200'!$AN$12,#REF!,"&lt;="&amp;'Display 730 &amp; 1200'!$AN$11))</f>
        <v>#REF!</v>
      </c>
    </row>
    <row r="455" spans="1:5">
      <c r="A455" t="str">
        <f>IF(INDEX('Display 730 &amp; 1200'!$A:$A,ROW())="","",INDEX('Display 730 &amp; 1200'!$A:$A,ROW()))</f>
        <v>BANDUNG万隆</v>
      </c>
      <c r="B455" t="str">
        <f>IF(INDEX('Display 730 &amp; 1200'!$B:$B,ROW())="","",INDEX('Display 730 &amp; 1200'!$B:$B,ROW()))</f>
        <v>Edo Rudiana</v>
      </c>
      <c r="C455" t="str">
        <f>IF(INDEX('Display 730 &amp; 1200'!$D:$D,ROW())="","",INDEX('Display 730 &amp; 1200'!$D:$D,ROW()))</f>
        <v>CIWIDEY</v>
      </c>
      <c r="D455" t="e">
        <f>IF($C455="",0,SUMIFS(#REF!,#REF!,$C455,#REF!,"&gt;="&amp;'Display 730 &amp; 1200'!$AN$10,#REF!,"&lt;="&amp;'Display 730 &amp; 1200'!$AN$9))</f>
        <v>#REF!</v>
      </c>
      <c r="E455" t="e">
        <f>IF($C455="",0,SUMIFS(#REF!,#REF!,$C455,#REF!,"&gt;="&amp;'Display 730 &amp; 1200'!$AN$12,#REF!,"&lt;="&amp;'Display 730 &amp; 1200'!$AN$11))</f>
        <v>#REF!</v>
      </c>
    </row>
    <row r="456" spans="1:5">
      <c r="A456" t="str">
        <f>IF(INDEX('Display 730 &amp; 1200'!$A:$A,ROW())="","",INDEX('Display 730 &amp; 1200'!$A:$A,ROW()))</f>
        <v>BANDUNG万隆</v>
      </c>
      <c r="B456" t="str">
        <f>IF(INDEX('Display 730 &amp; 1200'!$B:$B,ROW())="","",INDEX('Display 730 &amp; 1200'!$B:$B,ROW()))</f>
        <v>Edo Rudiana</v>
      </c>
      <c r="C456" t="str">
        <f>IF(INDEX('Display 730 &amp; 1200'!$D:$D,ROW())="","",INDEX('Display 730 &amp; 1200'!$D:$D,ROW()))</f>
        <v>DC_MARGAASIH</v>
      </c>
      <c r="D456" t="e">
        <f>IF($C456="",0,SUMIFS(#REF!,#REF!,$C456,#REF!,"&gt;="&amp;'Display 730 &amp; 1200'!$AN$10,#REF!,"&lt;="&amp;'Display 730 &amp; 1200'!$AN$9))</f>
        <v>#REF!</v>
      </c>
      <c r="E456" t="e">
        <f>IF($C456="",0,SUMIFS(#REF!,#REF!,$C456,#REF!,"&gt;="&amp;'Display 730 &amp; 1200'!$AN$12,#REF!,"&lt;="&amp;'Display 730 &amp; 1200'!$AN$11))</f>
        <v>#REF!</v>
      </c>
    </row>
    <row r="457" spans="1:5">
      <c r="A457" t="str">
        <f>IF(INDEX('Display 730 &amp; 1200'!$A:$A,ROW())="","",INDEX('Display 730 &amp; 1200'!$A:$A,ROW()))</f>
        <v>BANDUNG万隆</v>
      </c>
      <c r="B457" t="str">
        <f>IF(INDEX('Display 730 &amp; 1200'!$B:$B,ROW())="","",INDEX('Display 730 &amp; 1200'!$B:$B,ROW()))</f>
        <v>Edo Rudiana</v>
      </c>
      <c r="C457" t="str">
        <f>IF(INDEX('Display 730 &amp; 1200'!$D:$D,ROW())="","",INDEX('Display 730 &amp; 1200'!$D:$D,ROW()))</f>
        <v>SOG31E</v>
      </c>
      <c r="D457" t="e">
        <f>IF($C457="",0,SUMIFS(#REF!,#REF!,$C457,#REF!,"&gt;="&amp;'Display 730 &amp; 1200'!$AN$10,#REF!,"&lt;="&amp;'Display 730 &amp; 1200'!$AN$9))</f>
        <v>#REF!</v>
      </c>
      <c r="E457" t="e">
        <f>IF($C457="",0,SUMIFS(#REF!,#REF!,$C457,#REF!,"&gt;="&amp;'Display 730 &amp; 1200'!$AN$12,#REF!,"&lt;="&amp;'Display 730 &amp; 1200'!$AN$11))</f>
        <v>#REF!</v>
      </c>
    </row>
    <row r="458" spans="1:5">
      <c r="A458" t="str">
        <f>IF(INDEX('Display 730 &amp; 1200'!$A:$A,ROW())="","",INDEX('Display 730 &amp; 1200'!$A:$A,ROW()))</f>
        <v>BANDUNG万隆</v>
      </c>
      <c r="B458" t="str">
        <f>IF(INDEX('Display 730 &amp; 1200'!$B:$B,ROW())="","",INDEX('Display 730 &amp; 1200'!$B:$B,ROW()))</f>
        <v>Edo Rudiana</v>
      </c>
      <c r="C458" t="str">
        <f>IF(INDEX('Display 730 &amp; 1200'!$D:$D,ROW())="","",INDEX('Display 730 &amp; 1200'!$D:$D,ROW()))</f>
        <v>CANGKUANG_3</v>
      </c>
      <c r="D458" t="e">
        <f>IF($C458="",0,SUMIFS(#REF!,#REF!,$C458,#REF!,"&gt;="&amp;'Display 730 &amp; 1200'!$AN$10,#REF!,"&lt;="&amp;'Display 730 &amp; 1200'!$AN$9))</f>
        <v>#REF!</v>
      </c>
      <c r="E458" t="e">
        <f>IF($C458="",0,SUMIFS(#REF!,#REF!,$C458,#REF!,"&gt;="&amp;'Display 730 &amp; 1200'!$AN$12,#REF!,"&lt;="&amp;'Display 730 &amp; 1200'!$AN$11))</f>
        <v>#REF!</v>
      </c>
    </row>
    <row r="459" spans="1:5">
      <c r="A459" t="str">
        <f>IF(INDEX('Display 730 &amp; 1200'!$A:$A,ROW())="","",INDEX('Display 730 &amp; 1200'!$A:$A,ROW()))</f>
        <v>BANDUNG万隆</v>
      </c>
      <c r="B459" t="str">
        <f>IF(INDEX('Display 730 &amp; 1200'!$B:$B,ROW())="","",INDEX('Display 730 &amp; 1200'!$B:$B,ROW()))</f>
        <v>Eki Rizqiana Pahlevi</v>
      </c>
      <c r="C459" t="str">
        <f>IF(INDEX('Display 730 &amp; 1200'!$D:$D,ROW())="","",INDEX('Display 730 &amp; 1200'!$D:$D,ROW()))</f>
        <v>DC_KARAWANG_BARAT</v>
      </c>
      <c r="D459" t="e">
        <f>IF($C459="",0,SUMIFS(#REF!,#REF!,$C459,#REF!,"&gt;="&amp;'Display 730 &amp; 1200'!$AN$10,#REF!,"&lt;="&amp;'Display 730 &amp; 1200'!$AN$9))</f>
        <v>#REF!</v>
      </c>
      <c r="E459" t="e">
        <f>IF($C459="",0,SUMIFS(#REF!,#REF!,$C459,#REF!,"&gt;="&amp;'Display 730 &amp; 1200'!$AN$12,#REF!,"&lt;="&amp;'Display 730 &amp; 1200'!$AN$11))</f>
        <v>#REF!</v>
      </c>
    </row>
    <row r="460" spans="1:5">
      <c r="A460" t="str">
        <f>IF(INDEX('Display 730 &amp; 1200'!$A:$A,ROW())="","",INDEX('Display 730 &amp; 1200'!$A:$A,ROW()))</f>
        <v>BANDUNG万隆</v>
      </c>
      <c r="B460" t="str">
        <f>IF(INDEX('Display 730 &amp; 1200'!$B:$B,ROW())="","",INDEX('Display 730 &amp; 1200'!$B:$B,ROW()))</f>
        <v>Eki Rizqiana Pahlevi</v>
      </c>
      <c r="C460" t="str">
        <f>IF(INDEX('Display 730 &amp; 1200'!$D:$D,ROW())="","",INDEX('Display 730 &amp; 1200'!$D:$D,ROW()))</f>
        <v>PANGKAL_PERJUANGAN</v>
      </c>
      <c r="D460" t="e">
        <f>IF($C460="",0,SUMIFS(#REF!,#REF!,$C460,#REF!,"&gt;="&amp;'Display 730 &amp; 1200'!$AN$10,#REF!,"&lt;="&amp;'Display 730 &amp; 1200'!$AN$9))</f>
        <v>#REF!</v>
      </c>
      <c r="E460" t="e">
        <f>IF($C460="",0,SUMIFS(#REF!,#REF!,$C460,#REF!,"&gt;="&amp;'Display 730 &amp; 1200'!$AN$12,#REF!,"&lt;="&amp;'Display 730 &amp; 1200'!$AN$11))</f>
        <v>#REF!</v>
      </c>
    </row>
    <row r="461" spans="1:5">
      <c r="A461" t="str">
        <f>IF(INDEX('Display 730 &amp; 1200'!$A:$A,ROW())="","",INDEX('Display 730 &amp; 1200'!$A:$A,ROW()))</f>
        <v>BANDUNG万隆</v>
      </c>
      <c r="B461" t="str">
        <f>IF(INDEX('Display 730 &amp; 1200'!$B:$B,ROW())="","",INDEX('Display 730 &amp; 1200'!$B:$B,ROW()))</f>
        <v>Eki Rizqiana Pahlevi</v>
      </c>
      <c r="C461" t="str">
        <f>IF(INDEX('Display 730 &amp; 1200'!$D:$D,ROW())="","",INDEX('Display 730 &amp; 1200'!$D:$D,ROW()))</f>
        <v>TEMPURAN</v>
      </c>
      <c r="D461" t="e">
        <f>IF($C461="",0,SUMIFS(#REF!,#REF!,$C461,#REF!,"&gt;="&amp;'Display 730 &amp; 1200'!$AN$10,#REF!,"&lt;="&amp;'Display 730 &amp; 1200'!$AN$9))</f>
        <v>#REF!</v>
      </c>
      <c r="E461" t="e">
        <f>IF($C461="",0,SUMIFS(#REF!,#REF!,$C461,#REF!,"&gt;="&amp;'Display 730 &amp; 1200'!$AN$12,#REF!,"&lt;="&amp;'Display 730 &amp; 1200'!$AN$11))</f>
        <v>#REF!</v>
      </c>
    </row>
    <row r="462" spans="1:5">
      <c r="A462" t="str">
        <f>IF(INDEX('Display 730 &amp; 1200'!$A:$A,ROW())="","",INDEX('Display 730 &amp; 1200'!$A:$A,ROW()))</f>
        <v>BANDUNG万隆</v>
      </c>
      <c r="B462" t="str">
        <f>IF(INDEX('Display 730 &amp; 1200'!$B:$B,ROW())="","",INDEX('Display 730 &amp; 1200'!$B:$B,ROW()))</f>
        <v>Eki Rizqiana Pahlevi</v>
      </c>
      <c r="C462" t="str">
        <f>IF(INDEX('Display 730 &amp; 1200'!$D:$D,ROW())="","",INDEX('Display 730 &amp; 1200'!$D:$D,ROW()))</f>
        <v>PULOJAYA</v>
      </c>
      <c r="D462" t="e">
        <f>IF($C462="",0,SUMIFS(#REF!,#REF!,$C462,#REF!,"&gt;="&amp;'Display 730 &amp; 1200'!$AN$10,#REF!,"&lt;="&amp;'Display 730 &amp; 1200'!$AN$9))</f>
        <v>#REF!</v>
      </c>
      <c r="E462" t="e">
        <f>IF($C462="",0,SUMIFS(#REF!,#REF!,$C462,#REF!,"&gt;="&amp;'Display 730 &amp; 1200'!$AN$12,#REF!,"&lt;="&amp;'Display 730 &amp; 1200'!$AN$11))</f>
        <v>#REF!</v>
      </c>
    </row>
    <row r="463" spans="1:5">
      <c r="A463" t="str">
        <f>IF(INDEX('Display 730 &amp; 1200'!$A:$A,ROW())="","",INDEX('Display 730 &amp; 1200'!$A:$A,ROW()))</f>
        <v>BANDUNG万隆</v>
      </c>
      <c r="B463" t="str">
        <f>IF(INDEX('Display 730 &amp; 1200'!$B:$B,ROW())="","",INDEX('Display 730 &amp; 1200'!$B:$B,ROW()))</f>
        <v>Eki Rizqiana Pahlevi</v>
      </c>
      <c r="C463" t="str">
        <f>IF(INDEX('Display 730 &amp; 1200'!$D:$D,ROW())="","",INDEX('Display 730 &amp; 1200'!$D:$D,ROW()))</f>
        <v>KARAWANG_WETAN</v>
      </c>
      <c r="D463" t="e">
        <f>IF($C463="",0,SUMIFS(#REF!,#REF!,$C463,#REF!,"&gt;="&amp;'Display 730 &amp; 1200'!$AN$10,#REF!,"&lt;="&amp;'Display 730 &amp; 1200'!$AN$9))</f>
        <v>#REF!</v>
      </c>
      <c r="E463" t="e">
        <f>IF($C463="",0,SUMIFS(#REF!,#REF!,$C463,#REF!,"&gt;="&amp;'Display 730 &amp; 1200'!$AN$12,#REF!,"&lt;="&amp;'Display 730 &amp; 1200'!$AN$11))</f>
        <v>#REF!</v>
      </c>
    </row>
    <row r="464" spans="1:5">
      <c r="A464" t="str">
        <f>IF(INDEX('Display 730 &amp; 1200'!$A:$A,ROW())="","",INDEX('Display 730 &amp; 1200'!$A:$A,ROW()))</f>
        <v>BANDUNG万隆</v>
      </c>
      <c r="B464" t="str">
        <f>IF(INDEX('Display 730 &amp; 1200'!$B:$B,ROW())="","",INDEX('Display 730 &amp; 1200'!$B:$B,ROW()))</f>
        <v>Eki Rizqiana Pahlevi</v>
      </c>
      <c r="C464" t="str">
        <f>IF(INDEX('Display 730 &amp; 1200'!$D:$D,ROW())="","",INDEX('Display 730 &amp; 1200'!$D:$D,ROW()))</f>
        <v>CIBUAYA</v>
      </c>
      <c r="D464" t="e">
        <f>IF($C464="",0,SUMIFS(#REF!,#REF!,$C464,#REF!,"&gt;="&amp;'Display 730 &amp; 1200'!$AN$10,#REF!,"&lt;="&amp;'Display 730 &amp; 1200'!$AN$9))</f>
        <v>#REF!</v>
      </c>
      <c r="E464" t="e">
        <f>IF($C464="",0,SUMIFS(#REF!,#REF!,$C464,#REF!,"&gt;="&amp;'Display 730 &amp; 1200'!$AN$12,#REF!,"&lt;="&amp;'Display 730 &amp; 1200'!$AN$11))</f>
        <v>#REF!</v>
      </c>
    </row>
    <row r="465" spans="1:5">
      <c r="A465" t="str">
        <f>IF(INDEX('Display 730 &amp; 1200'!$A:$A,ROW())="","",INDEX('Display 730 &amp; 1200'!$A:$A,ROW()))</f>
        <v>BANDUNG万隆</v>
      </c>
      <c r="B465" t="str">
        <f>IF(INDEX('Display 730 &amp; 1200'!$B:$B,ROW())="","",INDEX('Display 730 &amp; 1200'!$B:$B,ROW()))</f>
        <v>Eki Rizqiana Pahlevi</v>
      </c>
      <c r="C465" t="str">
        <f>IF(INDEX('Display 730 &amp; 1200'!$D:$D,ROW())="","",INDEX('Display 730 &amp; 1200'!$D:$D,ROW()))</f>
        <v>LOJI_2</v>
      </c>
      <c r="D465" t="e">
        <f>IF($C465="",0,SUMIFS(#REF!,#REF!,$C465,#REF!,"&gt;="&amp;'Display 730 &amp; 1200'!$AN$10,#REF!,"&lt;="&amp;'Display 730 &amp; 1200'!$AN$9))</f>
        <v>#REF!</v>
      </c>
      <c r="E465" t="e">
        <f>IF($C465="",0,SUMIFS(#REF!,#REF!,$C465,#REF!,"&gt;="&amp;'Display 730 &amp; 1200'!$AN$12,#REF!,"&lt;="&amp;'Display 730 &amp; 1200'!$AN$11))</f>
        <v>#REF!</v>
      </c>
    </row>
    <row r="466" spans="1:5">
      <c r="A466" t="str">
        <f>IF(INDEX('Display 730 &amp; 1200'!$A:$A,ROW())="","",INDEX('Display 730 &amp; 1200'!$A:$A,ROW()))</f>
        <v>BANDUNG万隆</v>
      </c>
      <c r="B466" t="str">
        <f>IF(INDEX('Display 730 &amp; 1200'!$B:$B,ROW())="","",INDEX('Display 730 &amp; 1200'!$B:$B,ROW()))</f>
        <v>Eki Rizqiana Pahlevi</v>
      </c>
      <c r="C466" t="str">
        <f>IF(INDEX('Display 730 &amp; 1200'!$D:$D,ROW())="","",INDEX('Display 730 &amp; 1200'!$D:$D,ROW()))</f>
        <v>DC_KOSAMBI</v>
      </c>
      <c r="D466" t="e">
        <f>IF($C466="",0,SUMIFS(#REF!,#REF!,$C466,#REF!,"&gt;="&amp;'Display 730 &amp; 1200'!$AN$10,#REF!,"&lt;="&amp;'Display 730 &amp; 1200'!$AN$9))</f>
        <v>#REF!</v>
      </c>
      <c r="E466" t="e">
        <f>IF($C466="",0,SUMIFS(#REF!,#REF!,$C466,#REF!,"&gt;="&amp;'Display 730 &amp; 1200'!$AN$12,#REF!,"&lt;="&amp;'Display 730 &amp; 1200'!$AN$11))</f>
        <v>#REF!</v>
      </c>
    </row>
    <row r="467" spans="1:5">
      <c r="A467" t="str">
        <f>IF(INDEX('Display 730 &amp; 1200'!$A:$A,ROW())="","",INDEX('Display 730 &amp; 1200'!$A:$A,ROW()))</f>
        <v>BANDUNG万隆</v>
      </c>
      <c r="B467" t="str">
        <f>IF(INDEX('Display 730 &amp; 1200'!$B:$B,ROW())="","",INDEX('Display 730 &amp; 1200'!$B:$B,ROW()))</f>
        <v>Eki Rizqiana Pahlevi</v>
      </c>
      <c r="C467" t="str">
        <f>IF(INDEX('Display 730 &amp; 1200'!$D:$D,ROW())="","",INDEX('Display 730 &amp; 1200'!$D:$D,ROW()))</f>
        <v>CIAMPEL</v>
      </c>
      <c r="D467" t="e">
        <f>IF($C467="",0,SUMIFS(#REF!,#REF!,$C467,#REF!,"&gt;="&amp;'Display 730 &amp; 1200'!$AN$10,#REF!,"&lt;="&amp;'Display 730 &amp; 1200'!$AN$9))</f>
        <v>#REF!</v>
      </c>
      <c r="E467" t="e">
        <f>IF($C467="",0,SUMIFS(#REF!,#REF!,$C467,#REF!,"&gt;="&amp;'Display 730 &amp; 1200'!$AN$12,#REF!,"&lt;="&amp;'Display 730 &amp; 1200'!$AN$11))</f>
        <v>#REF!</v>
      </c>
    </row>
    <row r="468" spans="1:5">
      <c r="A468" t="str">
        <f>IF(INDEX('Display 730 &amp; 1200'!$A:$A,ROW())="","",INDEX('Display 730 &amp; 1200'!$A:$A,ROW()))</f>
        <v>BANDUNG万隆</v>
      </c>
      <c r="B468" t="str">
        <f>IF(INDEX('Display 730 &amp; 1200'!$B:$B,ROW())="","",INDEX('Display 730 &amp; 1200'!$B:$B,ROW()))</f>
        <v>Eki Rizqiana Pahlevi</v>
      </c>
      <c r="C468" t="str">
        <f>IF(INDEX('Display 730 &amp; 1200'!$D:$D,ROW())="","",INDEX('Display 730 &amp; 1200'!$D:$D,ROW()))</f>
        <v>NAGASARI_3</v>
      </c>
      <c r="D468" t="e">
        <f>IF($C468="",0,SUMIFS(#REF!,#REF!,$C468,#REF!,"&gt;="&amp;'Display 730 &amp; 1200'!$AN$10,#REF!,"&lt;="&amp;'Display 730 &amp; 1200'!$AN$9))</f>
        <v>#REF!</v>
      </c>
      <c r="E468" t="e">
        <f>IF($C468="",0,SUMIFS(#REF!,#REF!,$C468,#REF!,"&gt;="&amp;'Display 730 &amp; 1200'!$AN$12,#REF!,"&lt;="&amp;'Display 730 &amp; 1200'!$AN$11))</f>
        <v>#REF!</v>
      </c>
    </row>
    <row r="469" spans="1:5">
      <c r="A469" t="str">
        <f>IF(INDEX('Display 730 &amp; 1200'!$A:$A,ROW())="","",INDEX('Display 730 &amp; 1200'!$A:$A,ROW()))</f>
        <v>BANDUNG万隆</v>
      </c>
      <c r="B469" t="str">
        <f>IF(INDEX('Display 730 &amp; 1200'!$B:$B,ROW())="","",INDEX('Display 730 &amp; 1200'!$B:$B,ROW()))</f>
        <v>Eki Rizqiana Pahlevi</v>
      </c>
      <c r="C469" t="str">
        <f>IF(INDEX('Display 730 &amp; 1200'!$D:$D,ROW())="","",INDEX('Display 730 &amp; 1200'!$D:$D,ROW()))</f>
        <v>TELUK_JAMBE_BARAT</v>
      </c>
      <c r="D469" t="e">
        <f>IF($C469="",0,SUMIFS(#REF!,#REF!,$C469,#REF!,"&gt;="&amp;'Display 730 &amp; 1200'!$AN$10,#REF!,"&lt;="&amp;'Display 730 &amp; 1200'!$AN$9))</f>
        <v>#REF!</v>
      </c>
      <c r="E469" t="e">
        <f>IF($C469="",0,SUMIFS(#REF!,#REF!,$C469,#REF!,"&gt;="&amp;'Display 730 &amp; 1200'!$AN$12,#REF!,"&lt;="&amp;'Display 730 &amp; 1200'!$AN$11))</f>
        <v>#REF!</v>
      </c>
    </row>
    <row r="470" spans="1:5">
      <c r="A470" t="str">
        <f>IF(INDEX('Display 730 &amp; 1200'!$A:$A,ROW())="","",INDEX('Display 730 &amp; 1200'!$A:$A,ROW()))</f>
        <v>BANDUNG万隆</v>
      </c>
      <c r="B470" t="str">
        <f>IF(INDEX('Display 730 &amp; 1200'!$B:$B,ROW())="","",INDEX('Display 730 &amp; 1200'!$B:$B,ROW()))</f>
        <v>Eki Rizqiana Pahlevi</v>
      </c>
      <c r="C470" t="str">
        <f>IF(INDEX('Display 730 &amp; 1200'!$D:$D,ROW())="","",INDEX('Display 730 &amp; 1200'!$D:$D,ROW()))</f>
        <v>DC_MAJA</v>
      </c>
      <c r="D470" t="e">
        <f>IF($C470="",0,SUMIFS(#REF!,#REF!,$C470,#REF!,"&gt;="&amp;'Display 730 &amp; 1200'!$AN$10,#REF!,"&lt;="&amp;'Display 730 &amp; 1200'!$AN$9))</f>
        <v>#REF!</v>
      </c>
      <c r="E470" t="e">
        <f>IF($C470="",0,SUMIFS(#REF!,#REF!,$C470,#REF!,"&gt;="&amp;'Display 730 &amp; 1200'!$AN$12,#REF!,"&lt;="&amp;'Display 730 &amp; 1200'!$AN$11))</f>
        <v>#REF!</v>
      </c>
    </row>
    <row r="471" spans="1:5">
      <c r="A471" t="str">
        <f>IF(INDEX('Display 730 &amp; 1200'!$A:$A,ROW())="","",INDEX('Display 730 &amp; 1200'!$A:$A,ROW()))</f>
        <v>BANDUNG万隆</v>
      </c>
      <c r="B471" t="str">
        <f>IF(INDEX('Display 730 &amp; 1200'!$B:$B,ROW())="","",INDEX('Display 730 &amp; 1200'!$B:$B,ROW()))</f>
        <v>Eki Rizqiana Pahlevi</v>
      </c>
      <c r="C471" t="str">
        <f>IF(INDEX('Display 730 &amp; 1200'!$D:$D,ROW())="","",INDEX('Display 730 &amp; 1200'!$D:$D,ROW()))</f>
        <v>KRW20F</v>
      </c>
      <c r="D471" t="e">
        <f>IF($C471="",0,SUMIFS(#REF!,#REF!,$C471,#REF!,"&gt;="&amp;'Display 730 &amp; 1200'!$AN$10,#REF!,"&lt;="&amp;'Display 730 &amp; 1200'!$AN$9))</f>
        <v>#REF!</v>
      </c>
      <c r="E471" t="e">
        <f>IF($C471="",0,SUMIFS(#REF!,#REF!,$C471,#REF!,"&gt;="&amp;'Display 730 &amp; 1200'!$AN$12,#REF!,"&lt;="&amp;'Display 730 &amp; 1200'!$AN$11))</f>
        <v>#REF!</v>
      </c>
    </row>
    <row r="472" spans="1:5">
      <c r="A472" t="str">
        <f>IF(INDEX('Display 730 &amp; 1200'!$A:$A,ROW())="","",INDEX('Display 730 &amp; 1200'!$A:$A,ROW()))</f>
        <v>BANDUNG万隆</v>
      </c>
      <c r="B472" t="str">
        <f>IF(INDEX('Display 730 &amp; 1200'!$B:$B,ROW())="","",INDEX('Display 730 &amp; 1200'!$B:$B,ROW()))</f>
        <v>Eki Rizqiana Pahlevi</v>
      </c>
      <c r="C472" t="str">
        <f>IF(INDEX('Display 730 &amp; 1200'!$D:$D,ROW())="","",INDEX('Display 730 &amp; 1200'!$D:$D,ROW()))</f>
        <v>DC_GALUH_MAS</v>
      </c>
      <c r="D472" t="e">
        <f>IF($C472="",0,SUMIFS(#REF!,#REF!,$C472,#REF!,"&gt;="&amp;'Display 730 &amp; 1200'!$AN$10,#REF!,"&lt;="&amp;'Display 730 &amp; 1200'!$AN$9))</f>
        <v>#REF!</v>
      </c>
      <c r="E472" t="e">
        <f>IF($C472="",0,SUMIFS(#REF!,#REF!,$C472,#REF!,"&gt;="&amp;'Display 730 &amp; 1200'!$AN$12,#REF!,"&lt;="&amp;'Display 730 &amp; 1200'!$AN$11))</f>
        <v>#REF!</v>
      </c>
    </row>
    <row r="473" spans="1:5">
      <c r="A473" t="str">
        <f>IF(INDEX('Display 730 &amp; 1200'!$A:$A,ROW())="","",INDEX('Display 730 &amp; 1200'!$A:$A,ROW()))</f>
        <v>BANDUNG万隆</v>
      </c>
      <c r="B473" t="str">
        <f>IF(INDEX('Display 730 &amp; 1200'!$B:$B,ROW())="","",INDEX('Display 730 &amp; 1200'!$B:$B,ROW()))</f>
        <v>Eki Rizqiana Pahlevi</v>
      </c>
      <c r="C473" t="str">
        <f>IF(INDEX('Display 730 &amp; 1200'!$D:$D,ROW())="","",INDEX('Display 730 &amp; 1200'!$D:$D,ROW()))</f>
        <v>SUKAHARJA_KRW</v>
      </c>
      <c r="D473" t="e">
        <f>IF($C473="",0,SUMIFS(#REF!,#REF!,$C473,#REF!,"&gt;="&amp;'Display 730 &amp; 1200'!$AN$10,#REF!,"&lt;="&amp;'Display 730 &amp; 1200'!$AN$9))</f>
        <v>#REF!</v>
      </c>
      <c r="E473" t="e">
        <f>IF($C473="",0,SUMIFS(#REF!,#REF!,$C473,#REF!,"&gt;="&amp;'Display 730 &amp; 1200'!$AN$12,#REF!,"&lt;="&amp;'Display 730 &amp; 1200'!$AN$11))</f>
        <v>#REF!</v>
      </c>
    </row>
    <row r="474" spans="1:5">
      <c r="A474" t="str">
        <f>IF(INDEX('Display 730 &amp; 1200'!$A:$A,ROW())="","",INDEX('Display 730 &amp; 1200'!$A:$A,ROW()))</f>
        <v>BANDUNG万隆</v>
      </c>
      <c r="B474" t="str">
        <f>IF(INDEX('Display 730 &amp; 1200'!$B:$B,ROW())="","",INDEX('Display 730 &amp; 1200'!$B:$B,ROW()))</f>
        <v>Eki Rizqiana Pahlevi</v>
      </c>
      <c r="C474" t="str">
        <f>IF(INDEX('Display 730 &amp; 1200'!$D:$D,ROW())="","",INDEX('Display 730 &amp; 1200'!$D:$D,ROW()))</f>
        <v>BATUJAYA</v>
      </c>
      <c r="D474" t="e">
        <f>IF($C474="",0,SUMIFS(#REF!,#REF!,$C474,#REF!,"&gt;="&amp;'Display 730 &amp; 1200'!$AN$10,#REF!,"&lt;="&amp;'Display 730 &amp; 1200'!$AN$9))</f>
        <v>#REF!</v>
      </c>
      <c r="E474" t="e">
        <f>IF($C474="",0,SUMIFS(#REF!,#REF!,$C474,#REF!,"&gt;="&amp;'Display 730 &amp; 1200'!$AN$12,#REF!,"&lt;="&amp;'Display 730 &amp; 1200'!$AN$11))</f>
        <v>#REF!</v>
      </c>
    </row>
    <row r="475" spans="1:5">
      <c r="A475" t="str">
        <f>IF(INDEX('Display 730 &amp; 1200'!$A:$A,ROW())="","",INDEX('Display 730 &amp; 1200'!$A:$A,ROW()))</f>
        <v>BANDUNG万隆</v>
      </c>
      <c r="B475" t="str">
        <f>IF(INDEX('Display 730 &amp; 1200'!$B:$B,ROW())="","",INDEX('Display 730 &amp; 1200'!$B:$B,ROW()))</f>
        <v>Eki Rizqiana Pahlevi</v>
      </c>
      <c r="C475" t="str">
        <f>IF(INDEX('Display 730 &amp; 1200'!$D:$D,ROW())="","",INDEX('Display 730 &amp; 1200'!$D:$D,ROW()))</f>
        <v>KRW17A</v>
      </c>
      <c r="D475" t="e">
        <f>IF($C475="",0,SUMIFS(#REF!,#REF!,$C475,#REF!,"&gt;="&amp;'Display 730 &amp; 1200'!$AN$10,#REF!,"&lt;="&amp;'Display 730 &amp; 1200'!$AN$9))</f>
        <v>#REF!</v>
      </c>
      <c r="E475" t="e">
        <f>IF($C475="",0,SUMIFS(#REF!,#REF!,$C475,#REF!,"&gt;="&amp;'Display 730 &amp; 1200'!$AN$12,#REF!,"&lt;="&amp;'Display 730 &amp; 1200'!$AN$11))</f>
        <v>#REF!</v>
      </c>
    </row>
    <row r="476" spans="1:5">
      <c r="A476" t="str">
        <f>IF(INDEX('Display 730 &amp; 1200'!$A:$A,ROW())="","",INDEX('Display 730 &amp; 1200'!$A:$A,ROW()))</f>
        <v>BANDUNG万隆</v>
      </c>
      <c r="B476" t="str">
        <f>IF(INDEX('Display 730 &amp; 1200'!$B:$B,ROW())="","",INDEX('Display 730 &amp; 1200'!$B:$B,ROW()))</f>
        <v>Eki Rizqiana Pahlevi</v>
      </c>
      <c r="C476" t="str">
        <f>IF(INDEX('Display 730 &amp; 1200'!$D:$D,ROW())="","",INDEX('Display 730 &amp; 1200'!$D:$D,ROW()))</f>
        <v>TELAGASARI</v>
      </c>
      <c r="D476" t="e">
        <f>IF($C476="",0,SUMIFS(#REF!,#REF!,$C476,#REF!,"&gt;="&amp;'Display 730 &amp; 1200'!$AN$10,#REF!,"&lt;="&amp;'Display 730 &amp; 1200'!$AN$9))</f>
        <v>#REF!</v>
      </c>
      <c r="E476" t="e">
        <f>IF($C476="",0,SUMIFS(#REF!,#REF!,$C476,#REF!,"&gt;="&amp;'Display 730 &amp; 1200'!$AN$12,#REF!,"&lt;="&amp;'Display 730 &amp; 1200'!$AN$11))</f>
        <v>#REF!</v>
      </c>
    </row>
    <row r="477" spans="1:5">
      <c r="A477" t="str">
        <f>IF(INDEX('Display 730 &amp; 1200'!$A:$A,ROW())="","",INDEX('Display 730 &amp; 1200'!$A:$A,ROW()))</f>
        <v>BANDUNG万隆</v>
      </c>
      <c r="B477" t="str">
        <f>IF(INDEX('Display 730 &amp; 1200'!$B:$B,ROW())="","",INDEX('Display 730 &amp; 1200'!$B:$B,ROW()))</f>
        <v>Eki Rizqiana Pahlevi</v>
      </c>
      <c r="C477" t="str">
        <f>IF(INDEX('Display 730 &amp; 1200'!$D:$D,ROW())="","",INDEX('Display 730 &amp; 1200'!$D:$D,ROW()))</f>
        <v>DAUWAN_T</v>
      </c>
      <c r="D477" t="e">
        <f>IF($C477="",0,SUMIFS(#REF!,#REF!,$C477,#REF!,"&gt;="&amp;'Display 730 &amp; 1200'!$AN$10,#REF!,"&lt;="&amp;'Display 730 &amp; 1200'!$AN$9))</f>
        <v>#REF!</v>
      </c>
      <c r="E477" t="e">
        <f>IF($C477="",0,SUMIFS(#REF!,#REF!,$C477,#REF!,"&gt;="&amp;'Display 730 &amp; 1200'!$AN$12,#REF!,"&lt;="&amp;'Display 730 &amp; 1200'!$AN$11))</f>
        <v>#REF!</v>
      </c>
    </row>
    <row r="478" spans="1:5">
      <c r="A478" t="str">
        <f>IF(INDEX('Display 730 &amp; 1200'!$A:$A,ROW())="","",INDEX('Display 730 &amp; 1200'!$A:$A,ROW()))</f>
        <v>BANDUNG万隆</v>
      </c>
      <c r="B478" t="str">
        <f>IF(INDEX('Display 730 &amp; 1200'!$B:$B,ROW())="","",INDEX('Display 730 &amp; 1200'!$B:$B,ROW()))</f>
        <v>Eki Rizqiana Pahlevi</v>
      </c>
      <c r="C478" t="str">
        <f>IF(INDEX('Display 730 &amp; 1200'!$D:$D,ROW())="","",INDEX('Display 730 &amp; 1200'!$D:$D,ROW()))</f>
        <v>CKM_CITY</v>
      </c>
      <c r="D478" t="e">
        <f>IF($C478="",0,SUMIFS(#REF!,#REF!,$C478,#REF!,"&gt;="&amp;'Display 730 &amp; 1200'!$AN$10,#REF!,"&lt;="&amp;'Display 730 &amp; 1200'!$AN$9))</f>
        <v>#REF!</v>
      </c>
      <c r="E478" t="e">
        <f>IF($C478="",0,SUMIFS(#REF!,#REF!,$C478,#REF!,"&gt;="&amp;'Display 730 &amp; 1200'!$AN$12,#REF!,"&lt;="&amp;'Display 730 &amp; 1200'!$AN$11))</f>
        <v>#REF!</v>
      </c>
    </row>
    <row r="479" spans="1:5">
      <c r="A479" t="str">
        <f>IF(INDEX('Display 730 &amp; 1200'!$A:$A,ROW())="","",INDEX('Display 730 &amp; 1200'!$A:$A,ROW()))</f>
        <v>BANDUNG万隆</v>
      </c>
      <c r="B479" t="str">
        <f>IF(INDEX('Display 730 &amp; 1200'!$B:$B,ROW())="","",INDEX('Display 730 &amp; 1200'!$B:$B,ROW()))</f>
        <v>Feri Malik</v>
      </c>
      <c r="C479" t="str">
        <f>IF(INDEX('Display 730 &amp; 1200'!$D:$D,ROW())="","",INDEX('Display 730 &amp; 1200'!$D:$D,ROW()))</f>
        <v>DC_BATULAYANG</v>
      </c>
      <c r="D479" t="e">
        <f>IF($C479="",0,SUMIFS(#REF!,#REF!,$C479,#REF!,"&gt;="&amp;'Display 730 &amp; 1200'!$AN$10,#REF!,"&lt;="&amp;'Display 730 &amp; 1200'!$AN$9))</f>
        <v>#REF!</v>
      </c>
      <c r="E479" t="e">
        <f>IF($C479="",0,SUMIFS(#REF!,#REF!,$C479,#REF!,"&gt;="&amp;'Display 730 &amp; 1200'!$AN$12,#REF!,"&lt;="&amp;'Display 730 &amp; 1200'!$AN$11))</f>
        <v>#REF!</v>
      </c>
    </row>
    <row r="480" spans="1:5">
      <c r="A480" t="str">
        <f>IF(INDEX('Display 730 &amp; 1200'!$A:$A,ROW())="","",INDEX('Display 730 &amp; 1200'!$A:$A,ROW()))</f>
        <v>BANDUNG万隆</v>
      </c>
      <c r="B480" t="str">
        <f>IF(INDEX('Display 730 &amp; 1200'!$B:$B,ROW())="","",INDEX('Display 730 &amp; 1200'!$B:$B,ROW()))</f>
        <v>Feri Malik</v>
      </c>
      <c r="C480" t="str">
        <f>IF(INDEX('Display 730 &amp; 1200'!$D:$D,ROW())="","",INDEX('Display 730 &amp; 1200'!$D:$D,ROW()))</f>
        <v>CIKAMUNING</v>
      </c>
      <c r="D480" t="e">
        <f>IF($C480="",0,SUMIFS(#REF!,#REF!,$C480,#REF!,"&gt;="&amp;'Display 730 &amp; 1200'!$AN$10,#REF!,"&lt;="&amp;'Display 730 &amp; 1200'!$AN$9))</f>
        <v>#REF!</v>
      </c>
      <c r="E480" t="e">
        <f>IF($C480="",0,SUMIFS(#REF!,#REF!,$C480,#REF!,"&gt;="&amp;'Display 730 &amp; 1200'!$AN$12,#REF!,"&lt;="&amp;'Display 730 &amp; 1200'!$AN$11))</f>
        <v>#REF!</v>
      </c>
    </row>
    <row r="481" spans="1:5">
      <c r="A481" t="str">
        <f>IF(INDEX('Display 730 &amp; 1200'!$A:$A,ROW())="","",INDEX('Display 730 &amp; 1200'!$A:$A,ROW()))</f>
        <v>BANDUNG万隆</v>
      </c>
      <c r="B481" t="str">
        <f>IF(INDEX('Display 730 &amp; 1200'!$B:$B,ROW())="","",INDEX('Display 730 &amp; 1200'!$B:$B,ROW()))</f>
        <v>Feri Malik</v>
      </c>
      <c r="C481" t="str">
        <f>IF(INDEX('Display 730 &amp; 1200'!$D:$D,ROW())="","",INDEX('Display 730 &amp; 1200'!$D:$D,ROW()))</f>
        <v>NGP05B</v>
      </c>
      <c r="D481" t="e">
        <f>IF($C481="",0,SUMIFS(#REF!,#REF!,$C481,#REF!,"&gt;="&amp;'Display 730 &amp; 1200'!$AN$10,#REF!,"&lt;="&amp;'Display 730 &amp; 1200'!$AN$9))</f>
        <v>#REF!</v>
      </c>
      <c r="E481" t="e">
        <f>IF($C481="",0,SUMIFS(#REF!,#REF!,$C481,#REF!,"&gt;="&amp;'Display 730 &amp; 1200'!$AN$12,#REF!,"&lt;="&amp;'Display 730 &amp; 1200'!$AN$11))</f>
        <v>#REF!</v>
      </c>
    </row>
    <row r="482" spans="1:5">
      <c r="A482" t="str">
        <f>IF(INDEX('Display 730 &amp; 1200'!$A:$A,ROW())="","",INDEX('Display 730 &amp; 1200'!$A:$A,ROW()))</f>
        <v>BANDUNG万隆</v>
      </c>
      <c r="B482" t="str">
        <f>IF(INDEX('Display 730 &amp; 1200'!$B:$B,ROW())="","",INDEX('Display 730 &amp; 1200'!$B:$B,ROW()))</f>
        <v>Feri Malik</v>
      </c>
      <c r="C482" t="str">
        <f>IF(INDEX('Display 730 &amp; 1200'!$D:$D,ROW())="","",INDEX('Display 730 &amp; 1200'!$D:$D,ROW()))</f>
        <v>NGP09A</v>
      </c>
      <c r="D482" t="e">
        <f>IF($C482="",0,SUMIFS(#REF!,#REF!,$C482,#REF!,"&gt;="&amp;'Display 730 &amp; 1200'!$AN$10,#REF!,"&lt;="&amp;'Display 730 &amp; 1200'!$AN$9))</f>
        <v>#REF!</v>
      </c>
      <c r="E482" t="e">
        <f>IF($C482="",0,SUMIFS(#REF!,#REF!,$C482,#REF!,"&gt;="&amp;'Display 730 &amp; 1200'!$AN$12,#REF!,"&lt;="&amp;'Display 730 &amp; 1200'!$AN$11))</f>
        <v>#REF!</v>
      </c>
    </row>
    <row r="483" spans="1:5">
      <c r="A483" t="str">
        <f>IF(INDEX('Display 730 &amp; 1200'!$A:$A,ROW())="","",INDEX('Display 730 &amp; 1200'!$A:$A,ROW()))</f>
        <v>BANDUNG万隆</v>
      </c>
      <c r="B483" t="str">
        <f>IF(INDEX('Display 730 &amp; 1200'!$B:$B,ROW())="","",INDEX('Display 730 &amp; 1200'!$B:$B,ROW()))</f>
        <v>Feri Malik</v>
      </c>
      <c r="C483" t="str">
        <f>IF(INDEX('Display 730 &amp; 1200'!$D:$D,ROW())="","",INDEX('Display 730 &amp; 1200'!$D:$D,ROW()))</f>
        <v>CIPONGKOR</v>
      </c>
      <c r="D483" t="e">
        <f>IF($C483="",0,SUMIFS(#REF!,#REF!,$C483,#REF!,"&gt;="&amp;'Display 730 &amp; 1200'!$AN$10,#REF!,"&lt;="&amp;'Display 730 &amp; 1200'!$AN$9))</f>
        <v>#REF!</v>
      </c>
      <c r="E483" t="e">
        <f>IF($C483="",0,SUMIFS(#REF!,#REF!,$C483,#REF!,"&gt;="&amp;'Display 730 &amp; 1200'!$AN$12,#REF!,"&lt;="&amp;'Display 730 &amp; 1200'!$AN$11))</f>
        <v>#REF!</v>
      </c>
    </row>
    <row r="484" spans="1:5">
      <c r="A484" t="str">
        <f>IF(INDEX('Display 730 &amp; 1200'!$A:$A,ROW())="","",INDEX('Display 730 &amp; 1200'!$A:$A,ROW()))</f>
        <v>BANDUNG万隆</v>
      </c>
      <c r="B484" t="str">
        <f>IF(INDEX('Display 730 &amp; 1200'!$B:$B,ROW())="","",INDEX('Display 730 &amp; 1200'!$B:$B,ROW()))</f>
        <v>Feri Malik</v>
      </c>
      <c r="C484" t="str">
        <f>IF(INDEX('Display 730 &amp; 1200'!$D:$D,ROW())="","",INDEX('Display 730 &amp; 1200'!$D:$D,ROW()))</f>
        <v>SIRNAJAYA</v>
      </c>
      <c r="D484" t="e">
        <f>IF($C484="",0,SUMIFS(#REF!,#REF!,$C484,#REF!,"&gt;="&amp;'Display 730 &amp; 1200'!$AN$10,#REF!,"&lt;="&amp;'Display 730 &amp; 1200'!$AN$9))</f>
        <v>#REF!</v>
      </c>
      <c r="E484" t="e">
        <f>IF($C484="",0,SUMIFS(#REF!,#REF!,$C484,#REF!,"&gt;="&amp;'Display 730 &amp; 1200'!$AN$12,#REF!,"&lt;="&amp;'Display 730 &amp; 1200'!$AN$11))</f>
        <v>#REF!</v>
      </c>
    </row>
    <row r="485" spans="1:5">
      <c r="A485" t="str">
        <f>IF(INDEX('Display 730 &amp; 1200'!$A:$A,ROW())="","",INDEX('Display 730 &amp; 1200'!$A:$A,ROW()))</f>
        <v>BANDUNG万隆</v>
      </c>
      <c r="B485" t="str">
        <f>IF(INDEX('Display 730 &amp; 1200'!$B:$B,ROW())="","",INDEX('Display 730 &amp; 1200'!$B:$B,ROW()))</f>
        <v>Feri Malik</v>
      </c>
      <c r="C485" t="str">
        <f>IF(INDEX('Display 730 &amp; 1200'!$D:$D,ROW())="","",INDEX('Display 730 &amp; 1200'!$D:$D,ROW()))</f>
        <v>DC_LEMBANG</v>
      </c>
      <c r="D485" t="e">
        <f>IF($C485="",0,SUMIFS(#REF!,#REF!,$C485,#REF!,"&gt;="&amp;'Display 730 &amp; 1200'!$AN$10,#REF!,"&lt;="&amp;'Display 730 &amp; 1200'!$AN$9))</f>
        <v>#REF!</v>
      </c>
      <c r="E485" t="e">
        <f>IF($C485="",0,SUMIFS(#REF!,#REF!,$C485,#REF!,"&gt;="&amp;'Display 730 &amp; 1200'!$AN$12,#REF!,"&lt;="&amp;'Display 730 &amp; 1200'!$AN$11))</f>
        <v>#REF!</v>
      </c>
    </row>
    <row r="486" spans="1:5">
      <c r="A486" t="str">
        <f>IF(INDEX('Display 730 &amp; 1200'!$A:$A,ROW())="","",INDEX('Display 730 &amp; 1200'!$A:$A,ROW()))</f>
        <v>BANDUNG万隆</v>
      </c>
      <c r="B486" t="str">
        <f>IF(INDEX('Display 730 &amp; 1200'!$B:$B,ROW())="","",INDEX('Display 730 &amp; 1200'!$B:$B,ROW()))</f>
        <v>Feri Malik</v>
      </c>
      <c r="C486" t="str">
        <f>IF(INDEX('Display 730 &amp; 1200'!$D:$D,ROW())="","",INDEX('Display 730 &amp; 1200'!$D:$D,ROW()))</f>
        <v>DC_PADALARANG</v>
      </c>
      <c r="D486" t="e">
        <f>IF($C486="",0,SUMIFS(#REF!,#REF!,$C486,#REF!,"&gt;="&amp;'Display 730 &amp; 1200'!$AN$10,#REF!,"&lt;="&amp;'Display 730 &amp; 1200'!$AN$9))</f>
        <v>#REF!</v>
      </c>
      <c r="E486" t="e">
        <f>IF($C486="",0,SUMIFS(#REF!,#REF!,$C486,#REF!,"&gt;="&amp;'Display 730 &amp; 1200'!$AN$12,#REF!,"&lt;="&amp;'Display 730 &amp; 1200'!$AN$11))</f>
        <v>#REF!</v>
      </c>
    </row>
    <row r="487" spans="1:5">
      <c r="A487" t="str">
        <f>IF(INDEX('Display 730 &amp; 1200'!$A:$A,ROW())="","",INDEX('Display 730 &amp; 1200'!$A:$A,ROW()))</f>
        <v>BANDUNG万隆</v>
      </c>
      <c r="B487" t="str">
        <f>IF(INDEX('Display 730 &amp; 1200'!$B:$B,ROW())="","",INDEX('Display 730 &amp; 1200'!$B:$B,ROW()))</f>
        <v>Feri Malik</v>
      </c>
      <c r="C487" t="str">
        <f>IF(INDEX('Display 730 &amp; 1200'!$D:$D,ROW())="","",INDEX('Display 730 &amp; 1200'!$D:$D,ROW()))</f>
        <v>CISARUA</v>
      </c>
      <c r="D487" t="e">
        <f>IF($C487="",0,SUMIFS(#REF!,#REF!,$C487,#REF!,"&gt;="&amp;'Display 730 &amp; 1200'!$AN$10,#REF!,"&lt;="&amp;'Display 730 &amp; 1200'!$AN$9))</f>
        <v>#REF!</v>
      </c>
      <c r="E487" t="e">
        <f>IF($C487="",0,SUMIFS(#REF!,#REF!,$C487,#REF!,"&gt;="&amp;'Display 730 &amp; 1200'!$AN$12,#REF!,"&lt;="&amp;'Display 730 &amp; 1200'!$AN$11))</f>
        <v>#REF!</v>
      </c>
    </row>
    <row r="488" spans="1:5">
      <c r="A488" t="str">
        <f>IF(INDEX('Display 730 &amp; 1200'!$A:$A,ROW())="","",INDEX('Display 730 &amp; 1200'!$A:$A,ROW()))</f>
        <v>BANDUNG万隆</v>
      </c>
      <c r="B488" t="str">
        <f>IF(INDEX('Display 730 &amp; 1200'!$B:$B,ROW())="","",INDEX('Display 730 &amp; 1200'!$B:$B,ROW()))</f>
        <v>Feri Malik</v>
      </c>
      <c r="C488" t="str">
        <f>IF(INDEX('Display 730 &amp; 1200'!$D:$D,ROW())="","",INDEX('Display 730 &amp; 1200'!$D:$D,ROW()))</f>
        <v>NGP02E</v>
      </c>
      <c r="D488" t="e">
        <f>IF($C488="",0,SUMIFS(#REF!,#REF!,$C488,#REF!,"&gt;="&amp;'Display 730 &amp; 1200'!$AN$10,#REF!,"&lt;="&amp;'Display 730 &amp; 1200'!$AN$9))</f>
        <v>#REF!</v>
      </c>
      <c r="E488" t="e">
        <f>IF($C488="",0,SUMIFS(#REF!,#REF!,$C488,#REF!,"&gt;="&amp;'Display 730 &amp; 1200'!$AN$12,#REF!,"&lt;="&amp;'Display 730 &amp; 1200'!$AN$11))</f>
        <v>#REF!</v>
      </c>
    </row>
    <row r="489" spans="1:5">
      <c r="A489" t="str">
        <f>IF(INDEX('Display 730 &amp; 1200'!$A:$A,ROW())="","",INDEX('Display 730 &amp; 1200'!$A:$A,ROW()))</f>
        <v>BANDUNG万隆</v>
      </c>
      <c r="B489" t="str">
        <f>IF(INDEX('Display 730 &amp; 1200'!$B:$B,ROW())="","",INDEX('Display 730 &amp; 1200'!$B:$B,ROW()))</f>
        <v>Feri Malik</v>
      </c>
      <c r="C489" t="str">
        <f>IF(INDEX('Display 730 &amp; 1200'!$D:$D,ROW())="","",INDEX('Display 730 &amp; 1200'!$D:$D,ROW()))</f>
        <v>NGP07A</v>
      </c>
      <c r="D489" t="e">
        <f>IF($C489="",0,SUMIFS(#REF!,#REF!,$C489,#REF!,"&gt;="&amp;'Display 730 &amp; 1200'!$AN$10,#REF!,"&lt;="&amp;'Display 730 &amp; 1200'!$AN$9))</f>
        <v>#REF!</v>
      </c>
      <c r="E489" t="e">
        <f>IF($C489="",0,SUMIFS(#REF!,#REF!,$C489,#REF!,"&gt;="&amp;'Display 730 &amp; 1200'!$AN$12,#REF!,"&lt;="&amp;'Display 730 &amp; 1200'!$AN$11))</f>
        <v>#REF!</v>
      </c>
    </row>
    <row r="490" spans="1:5">
      <c r="A490" t="str">
        <f>IF(INDEX('Display 730 &amp; 1200'!$A:$A,ROW())="","",INDEX('Display 730 &amp; 1200'!$A:$A,ROW()))</f>
        <v>BANDUNG万隆</v>
      </c>
      <c r="B490" t="str">
        <f>IF(INDEX('Display 730 &amp; 1200'!$B:$B,ROW())="","",INDEX('Display 730 &amp; 1200'!$B:$B,ROW()))</f>
        <v>Feri Malik</v>
      </c>
      <c r="C490" t="str">
        <f>IF(INDEX('Display 730 &amp; 1200'!$D:$D,ROW())="","",INDEX('Display 730 &amp; 1200'!$D:$D,ROW()))</f>
        <v>CIPATAT</v>
      </c>
      <c r="D490" t="e">
        <f>IF($C490="",0,SUMIFS(#REF!,#REF!,$C490,#REF!,"&gt;="&amp;'Display 730 &amp; 1200'!$AN$10,#REF!,"&lt;="&amp;'Display 730 &amp; 1200'!$AN$9))</f>
        <v>#REF!</v>
      </c>
      <c r="E490" t="e">
        <f>IF($C490="",0,SUMIFS(#REF!,#REF!,$C490,#REF!,"&gt;="&amp;'Display 730 &amp; 1200'!$AN$12,#REF!,"&lt;="&amp;'Display 730 &amp; 1200'!$AN$11))</f>
        <v>#REF!</v>
      </c>
    </row>
    <row r="491" spans="1:5">
      <c r="A491" t="str">
        <f>IF(INDEX('Display 730 &amp; 1200'!$A:$A,ROW())="","",INDEX('Display 730 &amp; 1200'!$A:$A,ROW()))</f>
        <v>BANDUNG万隆</v>
      </c>
      <c r="B491" t="str">
        <f>IF(INDEX('Display 730 &amp; 1200'!$B:$B,ROW())="","",INDEX('Display 730 &amp; 1200'!$B:$B,ROW()))</f>
        <v>Feri Malik</v>
      </c>
      <c r="C491" t="str">
        <f>IF(INDEX('Display 730 &amp; 1200'!$D:$D,ROW())="","",INDEX('Display 730 &amp; 1200'!$D:$D,ROW()))</f>
        <v>CITAPEN</v>
      </c>
      <c r="D491" t="e">
        <f>IF($C491="",0,SUMIFS(#REF!,#REF!,$C491,#REF!,"&gt;="&amp;'Display 730 &amp; 1200'!$AN$10,#REF!,"&lt;="&amp;'Display 730 &amp; 1200'!$AN$9))</f>
        <v>#REF!</v>
      </c>
      <c r="E491" t="e">
        <f>IF($C491="",0,SUMIFS(#REF!,#REF!,$C491,#REF!,"&gt;="&amp;'Display 730 &amp; 1200'!$AN$12,#REF!,"&lt;="&amp;'Display 730 &amp; 1200'!$AN$11))</f>
        <v>#REF!</v>
      </c>
    </row>
    <row r="492" spans="1:5">
      <c r="A492" t="str">
        <f>IF(INDEX('Display 730 &amp; 1200'!$A:$A,ROW())="","",INDEX('Display 730 &amp; 1200'!$A:$A,ROW()))</f>
        <v>BANDUNG万隆</v>
      </c>
      <c r="B492" t="str">
        <f>IF(INDEX('Display 730 &amp; 1200'!$B:$B,ROW())="","",INDEX('Display 730 &amp; 1200'!$B:$B,ROW()))</f>
        <v>Feri Malik</v>
      </c>
      <c r="C492" t="str">
        <f>IF(INDEX('Display 730 &amp; 1200'!$D:$D,ROW())="","",INDEX('Display 730 &amp; 1200'!$D:$D,ROW()))</f>
        <v>NGP16B</v>
      </c>
      <c r="D492" t="e">
        <f>IF($C492="",0,SUMIFS(#REF!,#REF!,$C492,#REF!,"&gt;="&amp;'Display 730 &amp; 1200'!$AN$10,#REF!,"&lt;="&amp;'Display 730 &amp; 1200'!$AN$9))</f>
        <v>#REF!</v>
      </c>
      <c r="E492" t="e">
        <f>IF($C492="",0,SUMIFS(#REF!,#REF!,$C492,#REF!,"&gt;="&amp;'Display 730 &amp; 1200'!$AN$12,#REF!,"&lt;="&amp;'Display 730 &amp; 1200'!$AN$11))</f>
        <v>#REF!</v>
      </c>
    </row>
    <row r="493" spans="1:5">
      <c r="A493" t="str">
        <f>IF(INDEX('Display 730 &amp; 1200'!$A:$A,ROW())="","",INDEX('Display 730 &amp; 1200'!$A:$A,ROW()))</f>
        <v>BANDUNG万隆</v>
      </c>
      <c r="B493" t="str">
        <f>IF(INDEX('Display 730 &amp; 1200'!$B:$B,ROW())="","",INDEX('Display 730 &amp; 1200'!$B:$B,ROW()))</f>
        <v>Feri Malik</v>
      </c>
      <c r="C493" t="str">
        <f>IF(INDEX('Display 730 &amp; 1200'!$D:$D,ROW())="","",INDEX('Display 730 &amp; 1200'!$D:$D,ROW()))</f>
        <v>DC_NGAMPRAH</v>
      </c>
      <c r="D493" t="e">
        <f>IF($C493="",0,SUMIFS(#REF!,#REF!,$C493,#REF!,"&gt;="&amp;'Display 730 &amp; 1200'!$AN$10,#REF!,"&lt;="&amp;'Display 730 &amp; 1200'!$AN$9))</f>
        <v>#REF!</v>
      </c>
      <c r="E493" t="e">
        <f>IF($C493="",0,SUMIFS(#REF!,#REF!,$C493,#REF!,"&gt;="&amp;'Display 730 &amp; 1200'!$AN$12,#REF!,"&lt;="&amp;'Display 730 &amp; 1200'!$AN$11))</f>
        <v>#REF!</v>
      </c>
    </row>
    <row r="494" spans="1:5">
      <c r="A494" t="str">
        <f>IF(INDEX('Display 730 &amp; 1200'!$A:$A,ROW())="","",INDEX('Display 730 &amp; 1200'!$A:$A,ROW()))</f>
        <v>BANDUNG万隆</v>
      </c>
      <c r="B494" t="str">
        <f>IF(INDEX('Display 730 &amp; 1200'!$B:$B,ROW())="","",INDEX('Display 730 &amp; 1200'!$B:$B,ROW()))</f>
        <v>Hasby</v>
      </c>
      <c r="C494" t="str">
        <f>IF(INDEX('Display 730 &amp; 1200'!$D:$D,ROW())="","",INDEX('Display 730 &amp; 1200'!$D:$D,ROW()))</f>
        <v>BANJAR_PATROMAN</v>
      </c>
      <c r="D494" t="e">
        <f>IF($C494="",0,SUMIFS(#REF!,#REF!,$C494,#REF!,"&gt;="&amp;'Display 730 &amp; 1200'!$AN$10,#REF!,"&lt;="&amp;'Display 730 &amp; 1200'!$AN$9))</f>
        <v>#REF!</v>
      </c>
      <c r="E494" t="e">
        <f>IF($C494="",0,SUMIFS(#REF!,#REF!,$C494,#REF!,"&gt;="&amp;'Display 730 &amp; 1200'!$AN$12,#REF!,"&lt;="&amp;'Display 730 &amp; 1200'!$AN$11))</f>
        <v>#REF!</v>
      </c>
    </row>
    <row r="495" spans="1:5">
      <c r="A495" t="str">
        <f>IF(INDEX('Display 730 &amp; 1200'!$A:$A,ROW())="","",INDEX('Display 730 &amp; 1200'!$A:$A,ROW()))</f>
        <v>BANDUNG万隆</v>
      </c>
      <c r="B495" t="str">
        <f>IF(INDEX('Display 730 &amp; 1200'!$B:$B,ROW())="","",INDEX('Display 730 &amp; 1200'!$B:$B,ROW()))</f>
        <v>Hasby</v>
      </c>
      <c r="C495" t="str">
        <f>IF(INDEX('Display 730 &amp; 1200'!$D:$D,ROW())="","",INDEX('Display 730 &amp; 1200'!$D:$D,ROW()))</f>
        <v>PGR01C</v>
      </c>
      <c r="D495" t="e">
        <f>IF($C495="",0,SUMIFS(#REF!,#REF!,$C495,#REF!,"&gt;="&amp;'Display 730 &amp; 1200'!$AN$10,#REF!,"&lt;="&amp;'Display 730 &amp; 1200'!$AN$9))</f>
        <v>#REF!</v>
      </c>
      <c r="E495" t="e">
        <f>IF($C495="",0,SUMIFS(#REF!,#REF!,$C495,#REF!,"&gt;="&amp;'Display 730 &amp; 1200'!$AN$12,#REF!,"&lt;="&amp;'Display 730 &amp; 1200'!$AN$11))</f>
        <v>#REF!</v>
      </c>
    </row>
    <row r="496" spans="1:5">
      <c r="A496" t="str">
        <f>IF(INDEX('Display 730 &amp; 1200'!$A:$A,ROW())="","",INDEX('Display 730 &amp; 1200'!$A:$A,ROW()))</f>
        <v>BANDUNG万隆</v>
      </c>
      <c r="B496" t="str">
        <f>IF(INDEX('Display 730 &amp; 1200'!$B:$B,ROW())="","",INDEX('Display 730 &amp; 1200'!$B:$B,ROW()))</f>
        <v>Hasby</v>
      </c>
      <c r="C496" t="str">
        <f>IF(INDEX('Display 730 &amp; 1200'!$D:$D,ROW())="","",INDEX('Display 730 &amp; 1200'!$D:$D,ROW()))</f>
        <v>LANGENSARI_3</v>
      </c>
      <c r="D496" t="e">
        <f>IF($C496="",0,SUMIFS(#REF!,#REF!,$C496,#REF!,"&gt;="&amp;'Display 730 &amp; 1200'!$AN$10,#REF!,"&lt;="&amp;'Display 730 &amp; 1200'!$AN$9))</f>
        <v>#REF!</v>
      </c>
      <c r="E496" t="e">
        <f>IF($C496="",0,SUMIFS(#REF!,#REF!,$C496,#REF!,"&gt;="&amp;'Display 730 &amp; 1200'!$AN$12,#REF!,"&lt;="&amp;'Display 730 &amp; 1200'!$AN$11))</f>
        <v>#REF!</v>
      </c>
    </row>
    <row r="497" spans="1:5">
      <c r="A497" t="str">
        <f>IF(INDEX('Display 730 &amp; 1200'!$A:$A,ROW())="","",INDEX('Display 730 &amp; 1200'!$A:$A,ROW()))</f>
        <v>BANDUNG万隆</v>
      </c>
      <c r="B497" t="str">
        <f>IF(INDEX('Display 730 &amp; 1200'!$B:$B,ROW())="","",INDEX('Display 730 &amp; 1200'!$B:$B,ROW()))</f>
        <v>Hasby</v>
      </c>
      <c r="C497" t="str">
        <f>IF(INDEX('Display 730 &amp; 1200'!$D:$D,ROW())="","",INDEX('Display 730 &amp; 1200'!$D:$D,ROW()))</f>
        <v>PGR04B</v>
      </c>
      <c r="D497" t="e">
        <f>IF($C497="",0,SUMIFS(#REF!,#REF!,$C497,#REF!,"&gt;="&amp;'Display 730 &amp; 1200'!$AN$10,#REF!,"&lt;="&amp;'Display 730 &amp; 1200'!$AN$9))</f>
        <v>#REF!</v>
      </c>
      <c r="E497" t="e">
        <f>IF($C497="",0,SUMIFS(#REF!,#REF!,$C497,#REF!,"&gt;="&amp;'Display 730 &amp; 1200'!$AN$12,#REF!,"&lt;="&amp;'Display 730 &amp; 1200'!$AN$11))</f>
        <v>#REF!</v>
      </c>
    </row>
    <row r="498" spans="1:5">
      <c r="A498" t="str">
        <f>IF(INDEX('Display 730 &amp; 1200'!$A:$A,ROW())="","",INDEX('Display 730 &amp; 1200'!$A:$A,ROW()))</f>
        <v>BANDUNG万隆</v>
      </c>
      <c r="B498" t="str">
        <f>IF(INDEX('Display 730 &amp; 1200'!$B:$B,ROW())="","",INDEX('Display 730 &amp; 1200'!$B:$B,ROW()))</f>
        <v>Hasby</v>
      </c>
      <c r="C498" t="str">
        <f>IF(INDEX('Display 730 &amp; 1200'!$D:$D,ROW())="","",INDEX('Display 730 &amp; 1200'!$D:$D,ROW()))</f>
        <v>CIAMIS</v>
      </c>
      <c r="D498" t="e">
        <f>IF($C498="",0,SUMIFS(#REF!,#REF!,$C498,#REF!,"&gt;="&amp;'Display 730 &amp; 1200'!$AN$10,#REF!,"&lt;="&amp;'Display 730 &amp; 1200'!$AN$9))</f>
        <v>#REF!</v>
      </c>
      <c r="E498" t="e">
        <f>IF($C498="",0,SUMIFS(#REF!,#REF!,$C498,#REF!,"&gt;="&amp;'Display 730 &amp; 1200'!$AN$12,#REF!,"&lt;="&amp;'Display 730 &amp; 1200'!$AN$11))</f>
        <v>#REF!</v>
      </c>
    </row>
    <row r="499" spans="1:5">
      <c r="A499" t="str">
        <f>IF(INDEX('Display 730 &amp; 1200'!$A:$A,ROW())="","",INDEX('Display 730 &amp; 1200'!$A:$A,ROW()))</f>
        <v>BANDUNG万隆</v>
      </c>
      <c r="B499" t="str">
        <f>IF(INDEX('Display 730 &amp; 1200'!$B:$B,ROW())="","",INDEX('Display 730 &amp; 1200'!$B:$B,ROW()))</f>
        <v>Hasby</v>
      </c>
      <c r="C499" t="str">
        <f>IF(INDEX('Display 730 &amp; 1200'!$D:$D,ROW())="","",INDEX('Display 730 &amp; 1200'!$D:$D,ROW()))</f>
        <v>CMI01B</v>
      </c>
      <c r="D499" t="e">
        <f>IF($C499="",0,SUMIFS(#REF!,#REF!,$C499,#REF!,"&gt;="&amp;'Display 730 &amp; 1200'!$AN$10,#REF!,"&lt;="&amp;'Display 730 &amp; 1200'!$AN$9))</f>
        <v>#REF!</v>
      </c>
      <c r="E499" t="e">
        <f>IF($C499="",0,SUMIFS(#REF!,#REF!,$C499,#REF!,"&gt;="&amp;'Display 730 &amp; 1200'!$AN$12,#REF!,"&lt;="&amp;'Display 730 &amp; 1200'!$AN$11))</f>
        <v>#REF!</v>
      </c>
    </row>
    <row r="500" spans="1:5">
      <c r="A500" t="str">
        <f>IF(INDEX('Display 730 &amp; 1200'!$A:$A,ROW())="","",INDEX('Display 730 &amp; 1200'!$A:$A,ROW()))</f>
        <v>BANDUNG万隆</v>
      </c>
      <c r="B500" t="str">
        <f>IF(INDEX('Display 730 &amp; 1200'!$B:$B,ROW())="","",INDEX('Display 730 &amp; 1200'!$B:$B,ROW()))</f>
        <v>Hasby</v>
      </c>
      <c r="C500" t="str">
        <f>IF(INDEX('Display 730 &amp; 1200'!$D:$D,ROW())="","",INDEX('Display 730 &amp; 1200'!$D:$D,ROW()))</f>
        <v>PARUNGLESANG_3</v>
      </c>
      <c r="D500" t="e">
        <f>IF($C500="",0,SUMIFS(#REF!,#REF!,$C500,#REF!,"&gt;="&amp;'Display 730 &amp; 1200'!$AN$10,#REF!,"&lt;="&amp;'Display 730 &amp; 1200'!$AN$9))</f>
        <v>#REF!</v>
      </c>
      <c r="E500" t="e">
        <f>IF($C500="",0,SUMIFS(#REF!,#REF!,$C500,#REF!,"&gt;="&amp;'Display 730 &amp; 1200'!$AN$12,#REF!,"&lt;="&amp;'Display 730 &amp; 1200'!$AN$11))</f>
        <v>#REF!</v>
      </c>
    </row>
    <row r="501" spans="1:5">
      <c r="A501" t="str">
        <f>IF(INDEX('Display 730 &amp; 1200'!$A:$A,ROW())="","",INDEX('Display 730 &amp; 1200'!$A:$A,ROW()))</f>
        <v>BANDUNG万隆</v>
      </c>
      <c r="B501" t="str">
        <f>IF(INDEX('Display 730 &amp; 1200'!$B:$B,ROW())="","",INDEX('Display 730 &amp; 1200'!$B:$B,ROW()))</f>
        <v>Hasby</v>
      </c>
      <c r="C501" t="str">
        <f>IF(INDEX('Display 730 &amp; 1200'!$D:$D,ROW())="","",INDEX('Display 730 &amp; 1200'!$D:$D,ROW()))</f>
        <v>PANUMBANGAN</v>
      </c>
      <c r="D501" t="e">
        <f>IF($C501="",0,SUMIFS(#REF!,#REF!,$C501,#REF!,"&gt;="&amp;'Display 730 &amp; 1200'!$AN$10,#REF!,"&lt;="&amp;'Display 730 &amp; 1200'!$AN$9))</f>
        <v>#REF!</v>
      </c>
      <c r="E501" t="e">
        <f>IF($C501="",0,SUMIFS(#REF!,#REF!,$C501,#REF!,"&gt;="&amp;'Display 730 &amp; 1200'!$AN$12,#REF!,"&lt;="&amp;'Display 730 &amp; 1200'!$AN$11))</f>
        <v>#REF!</v>
      </c>
    </row>
    <row r="502" spans="1:5">
      <c r="A502" t="str">
        <f>IF(INDEX('Display 730 &amp; 1200'!$A:$A,ROW())="","",INDEX('Display 730 &amp; 1200'!$A:$A,ROW()))</f>
        <v>BANDUNG万隆</v>
      </c>
      <c r="B502" t="str">
        <f>IF(INDEX('Display 730 &amp; 1200'!$B:$B,ROW())="","",INDEX('Display 730 &amp; 1200'!$B:$B,ROW()))</f>
        <v>Hasby</v>
      </c>
      <c r="C502" t="str">
        <f>IF(INDEX('Display 730 &amp; 1200'!$D:$D,ROW())="","",INDEX('Display 730 &amp; 1200'!$D:$D,ROW()))</f>
        <v>SINDANGKASIH</v>
      </c>
      <c r="D502" t="e">
        <f>IF($C502="",0,SUMIFS(#REF!,#REF!,$C502,#REF!,"&gt;="&amp;'Display 730 &amp; 1200'!$AN$10,#REF!,"&lt;="&amp;'Display 730 &amp; 1200'!$AN$9))</f>
        <v>#REF!</v>
      </c>
      <c r="E502" t="e">
        <f>IF($C502="",0,SUMIFS(#REF!,#REF!,$C502,#REF!,"&gt;="&amp;'Display 730 &amp; 1200'!$AN$12,#REF!,"&lt;="&amp;'Display 730 &amp; 1200'!$AN$11))</f>
        <v>#REF!</v>
      </c>
    </row>
    <row r="503" spans="1:5">
      <c r="A503" t="str">
        <f>IF(INDEX('Display 730 &amp; 1200'!$A:$A,ROW())="","",INDEX('Display 730 &amp; 1200'!$A:$A,ROW()))</f>
        <v>BANDUNG万隆</v>
      </c>
      <c r="B503" t="str">
        <f>IF(INDEX('Display 730 &amp; 1200'!$B:$B,ROW())="","",INDEX('Display 730 &amp; 1200'!$B:$B,ROW()))</f>
        <v>Hasby</v>
      </c>
      <c r="C503" t="str">
        <f>IF(INDEX('Display 730 &amp; 1200'!$D:$D,ROW())="","",INDEX('Display 730 &amp; 1200'!$D:$D,ROW()))</f>
        <v>WINDURAJA</v>
      </c>
      <c r="D503" t="e">
        <f>IF($C503="",0,SUMIFS(#REF!,#REF!,$C503,#REF!,"&gt;="&amp;'Display 730 &amp; 1200'!$AN$10,#REF!,"&lt;="&amp;'Display 730 &amp; 1200'!$AN$9))</f>
        <v>#REF!</v>
      </c>
      <c r="E503" t="e">
        <f>IF($C503="",0,SUMIFS(#REF!,#REF!,$C503,#REF!,"&gt;="&amp;'Display 730 &amp; 1200'!$AN$12,#REF!,"&lt;="&amp;'Display 730 &amp; 1200'!$AN$11))</f>
        <v>#REF!</v>
      </c>
    </row>
    <row r="504" spans="1:5">
      <c r="A504" t="str">
        <f>IF(INDEX('Display 730 &amp; 1200'!$A:$A,ROW())="","",INDEX('Display 730 &amp; 1200'!$A:$A,ROW()))</f>
        <v>BANDUNG万隆</v>
      </c>
      <c r="B504" t="str">
        <f>IF(INDEX('Display 730 &amp; 1200'!$B:$B,ROW())="","",INDEX('Display 730 &amp; 1200'!$B:$B,ROW()))</f>
        <v>Hasby</v>
      </c>
      <c r="C504" t="str">
        <f>IF(INDEX('Display 730 &amp; 1200'!$D:$D,ROW())="","",INDEX('Display 730 &amp; 1200'!$D:$D,ROW()))</f>
        <v>CMI13C</v>
      </c>
      <c r="D504" t="e">
        <f>IF($C504="",0,SUMIFS(#REF!,#REF!,$C504,#REF!,"&gt;="&amp;'Display 730 &amp; 1200'!$AN$10,#REF!,"&lt;="&amp;'Display 730 &amp; 1200'!$AN$9))</f>
        <v>#REF!</v>
      </c>
      <c r="E504" t="e">
        <f>IF($C504="",0,SUMIFS(#REF!,#REF!,$C504,#REF!,"&gt;="&amp;'Display 730 &amp; 1200'!$AN$12,#REF!,"&lt;="&amp;'Display 730 &amp; 1200'!$AN$11))</f>
        <v>#REF!</v>
      </c>
    </row>
    <row r="505" spans="1:5">
      <c r="A505" t="str">
        <f>IF(INDEX('Display 730 &amp; 1200'!$A:$A,ROW())="","",INDEX('Display 730 &amp; 1200'!$A:$A,ROW()))</f>
        <v>BANDUNG万隆</v>
      </c>
      <c r="B505" t="str">
        <f>IF(INDEX('Display 730 &amp; 1200'!$B:$B,ROW())="","",INDEX('Display 730 &amp; 1200'!$B:$B,ROW()))</f>
        <v>Hasby</v>
      </c>
      <c r="C505" t="str">
        <f>IF(INDEX('Display 730 &amp; 1200'!$D:$D,ROW())="","",INDEX('Display 730 &amp; 1200'!$D:$D,ROW()))</f>
        <v>BJA04A</v>
      </c>
      <c r="D505" t="e">
        <f>IF($C505="",0,SUMIFS(#REF!,#REF!,$C505,#REF!,"&gt;="&amp;'Display 730 &amp; 1200'!$AN$10,#REF!,"&lt;="&amp;'Display 730 &amp; 1200'!$AN$9))</f>
        <v>#REF!</v>
      </c>
      <c r="E505" t="e">
        <f>IF($C505="",0,SUMIFS(#REF!,#REF!,$C505,#REF!,"&gt;="&amp;'Display 730 &amp; 1200'!$AN$12,#REF!,"&lt;="&amp;'Display 730 &amp; 1200'!$AN$11))</f>
        <v>#REF!</v>
      </c>
    </row>
    <row r="506" spans="1:5">
      <c r="A506" t="str">
        <f>IF(INDEX('Display 730 &amp; 1200'!$A:$A,ROW())="","",INDEX('Display 730 &amp; 1200'!$A:$A,ROW()))</f>
        <v>BANDUNG万隆</v>
      </c>
      <c r="B506" t="str">
        <f>IF(INDEX('Display 730 &amp; 1200'!$B:$B,ROW())="","",INDEX('Display 730 &amp; 1200'!$B:$B,ROW()))</f>
        <v>Hasby</v>
      </c>
      <c r="C506" t="str">
        <f>IF(INDEX('Display 730 &amp; 1200'!$D:$D,ROW())="","",INDEX('Display 730 &amp; 1200'!$D:$D,ROW()))</f>
        <v>RANCAH</v>
      </c>
      <c r="D506" t="e">
        <f>IF($C506="",0,SUMIFS(#REF!,#REF!,$C506,#REF!,"&gt;="&amp;'Display 730 &amp; 1200'!$AN$10,#REF!,"&lt;="&amp;'Display 730 &amp; 1200'!$AN$9))</f>
        <v>#REF!</v>
      </c>
      <c r="E506" t="e">
        <f>IF($C506="",0,SUMIFS(#REF!,#REF!,$C506,#REF!,"&gt;="&amp;'Display 730 &amp; 1200'!$AN$12,#REF!,"&lt;="&amp;'Display 730 &amp; 1200'!$AN$11))</f>
        <v>#REF!</v>
      </c>
    </row>
    <row r="507" spans="1:5">
      <c r="A507" t="str">
        <f>IF(INDEX('Display 730 &amp; 1200'!$A:$A,ROW())="","",INDEX('Display 730 &amp; 1200'!$A:$A,ROW()))</f>
        <v>BANDUNG万隆</v>
      </c>
      <c r="B507" t="str">
        <f>IF(INDEX('Display 730 &amp; 1200'!$B:$B,ROW())="","",INDEX('Display 730 &amp; 1200'!$B:$B,ROW()))</f>
        <v>Hasby</v>
      </c>
      <c r="C507" t="str">
        <f>IF(INDEX('Display 730 &amp; 1200'!$D:$D,ROW())="","",INDEX('Display 730 &amp; 1200'!$D:$D,ROW()))</f>
        <v>PGR05B</v>
      </c>
      <c r="D507" t="e">
        <f>IF($C507="",0,SUMIFS(#REF!,#REF!,$C507,#REF!,"&gt;="&amp;'Display 730 &amp; 1200'!$AN$10,#REF!,"&lt;="&amp;'Display 730 &amp; 1200'!$AN$9))</f>
        <v>#REF!</v>
      </c>
      <c r="E507" t="e">
        <f>IF($C507="",0,SUMIFS(#REF!,#REF!,$C507,#REF!,"&gt;="&amp;'Display 730 &amp; 1200'!$AN$12,#REF!,"&lt;="&amp;'Display 730 &amp; 1200'!$AN$11))</f>
        <v>#REF!</v>
      </c>
    </row>
    <row r="508" spans="1:5">
      <c r="A508" t="str">
        <f>IF(INDEX('Display 730 &amp; 1200'!$A:$A,ROW())="","",INDEX('Display 730 &amp; 1200'!$A:$A,ROW()))</f>
        <v>BANDUNG万隆</v>
      </c>
      <c r="B508" t="str">
        <f>IF(INDEX('Display 730 &amp; 1200'!$B:$B,ROW())="","",INDEX('Display 730 &amp; 1200'!$B:$B,ROW()))</f>
        <v>Hasby</v>
      </c>
      <c r="C508" t="str">
        <f>IF(INDEX('Display 730 &amp; 1200'!$D:$D,ROW())="","",INDEX('Display 730 &amp; 1200'!$D:$D,ROW()))</f>
        <v>PGR10B</v>
      </c>
      <c r="D508" t="e">
        <f>IF($C508="",0,SUMIFS(#REF!,#REF!,$C508,#REF!,"&gt;="&amp;'Display 730 &amp; 1200'!$AN$10,#REF!,"&lt;="&amp;'Display 730 &amp; 1200'!$AN$9))</f>
        <v>#REF!</v>
      </c>
      <c r="E508" t="e">
        <f>IF($C508="",0,SUMIFS(#REF!,#REF!,$C508,#REF!,"&gt;="&amp;'Display 730 &amp; 1200'!$AN$12,#REF!,"&lt;="&amp;'Display 730 &amp; 1200'!$AN$11))</f>
        <v>#REF!</v>
      </c>
    </row>
    <row r="509" spans="1:5">
      <c r="A509" t="str">
        <f>IF(INDEX('Display 730 &amp; 1200'!$A:$A,ROW())="","",INDEX('Display 730 &amp; 1200'!$A:$A,ROW()))</f>
        <v>BANDUNG万隆</v>
      </c>
      <c r="B509" t="str">
        <f>IF(INDEX('Display 730 &amp; 1200'!$B:$B,ROW())="","",INDEX('Display 730 &amp; 1200'!$B:$B,ROW()))</f>
        <v>Hasby</v>
      </c>
      <c r="C509" t="str">
        <f>IF(INDEX('Display 730 &amp; 1200'!$D:$D,ROW())="","",INDEX('Display 730 &amp; 1200'!$D:$D,ROW()))</f>
        <v>CMI02A</v>
      </c>
      <c r="D509" t="e">
        <f>IF($C509="",0,SUMIFS(#REF!,#REF!,$C509,#REF!,"&gt;="&amp;'Display 730 &amp; 1200'!$AN$10,#REF!,"&lt;="&amp;'Display 730 &amp; 1200'!$AN$9))</f>
        <v>#REF!</v>
      </c>
      <c r="E509" t="e">
        <f>IF($C509="",0,SUMIFS(#REF!,#REF!,$C509,#REF!,"&gt;="&amp;'Display 730 &amp; 1200'!$AN$12,#REF!,"&lt;="&amp;'Display 730 &amp; 1200'!$AN$11))</f>
        <v>#REF!</v>
      </c>
    </row>
    <row r="510" spans="1:5">
      <c r="A510" t="str">
        <f>IF(INDEX('Display 730 &amp; 1200'!$A:$A,ROW())="","",INDEX('Display 730 &amp; 1200'!$A:$A,ROW()))</f>
        <v>BANDUNG万隆</v>
      </c>
      <c r="B510" t="str">
        <f>IF(INDEX('Display 730 &amp; 1200'!$B:$B,ROW())="","",INDEX('Display 730 &amp; 1200'!$B:$B,ROW()))</f>
        <v>Hasby</v>
      </c>
      <c r="C510" t="str">
        <f>IF(INDEX('Display 730 &amp; 1200'!$D:$D,ROW())="","",INDEX('Display 730 &amp; 1200'!$D:$D,ROW()))</f>
        <v>PGR08B</v>
      </c>
      <c r="D510" t="e">
        <f>IF($C510="",0,SUMIFS(#REF!,#REF!,$C510,#REF!,"&gt;="&amp;'Display 730 &amp; 1200'!$AN$10,#REF!,"&lt;="&amp;'Display 730 &amp; 1200'!$AN$9))</f>
        <v>#REF!</v>
      </c>
      <c r="E510" t="e">
        <f>IF($C510="",0,SUMIFS(#REF!,#REF!,$C510,#REF!,"&gt;="&amp;'Display 730 &amp; 1200'!$AN$12,#REF!,"&lt;="&amp;'Display 730 &amp; 1200'!$AN$11))</f>
        <v>#REF!</v>
      </c>
    </row>
    <row r="511" spans="1:5">
      <c r="A511" t="str">
        <f>IF(INDEX('Display 730 &amp; 1200'!$A:$A,ROW())="","",INDEX('Display 730 &amp; 1200'!$A:$A,ROW()))</f>
        <v>BANDUNG万隆</v>
      </c>
      <c r="B511" t="str">
        <f>IF(INDEX('Display 730 &amp; 1200'!$B:$B,ROW())="","",INDEX('Display 730 &amp; 1200'!$B:$B,ROW()))</f>
        <v>Hendri Eka</v>
      </c>
      <c r="C511" t="str">
        <f>IF(INDEX('Display 730 &amp; 1200'!$D:$D,ROW())="","",INDEX('Display 730 &amp; 1200'!$D:$D,ROW()))</f>
        <v>SUM12C</v>
      </c>
      <c r="D511" t="e">
        <f>IF($C511="",0,SUMIFS(#REF!,#REF!,$C511,#REF!,"&gt;="&amp;'Display 730 &amp; 1200'!$AN$10,#REF!,"&lt;="&amp;'Display 730 &amp; 1200'!$AN$9))</f>
        <v>#REF!</v>
      </c>
      <c r="E511" t="e">
        <f>IF($C511="",0,SUMIFS(#REF!,#REF!,$C511,#REF!,"&gt;="&amp;'Display 730 &amp; 1200'!$AN$12,#REF!,"&lt;="&amp;'Display 730 &amp; 1200'!$AN$11))</f>
        <v>#REF!</v>
      </c>
    </row>
    <row r="512" spans="1:5">
      <c r="A512" t="str">
        <f>IF(INDEX('Display 730 &amp; 1200'!$A:$A,ROW())="","",INDEX('Display 730 &amp; 1200'!$A:$A,ROW()))</f>
        <v>BANDUNG万隆</v>
      </c>
      <c r="B512" t="str">
        <f>IF(INDEX('Display 730 &amp; 1200'!$B:$B,ROW())="","",INDEX('Display 730 &amp; 1200'!$B:$B,ROW()))</f>
        <v>Hendri Eka</v>
      </c>
      <c r="C512" t="str">
        <f>IF(INDEX('Display 730 &amp; 1200'!$D:$D,ROW())="","",INDEX('Display 730 &amp; 1200'!$D:$D,ROW()))</f>
        <v>SUM17B</v>
      </c>
      <c r="D512" t="e">
        <f>IF($C512="",0,SUMIFS(#REF!,#REF!,$C512,#REF!,"&gt;="&amp;'Display 730 &amp; 1200'!$AN$10,#REF!,"&lt;="&amp;'Display 730 &amp; 1200'!$AN$9))</f>
        <v>#REF!</v>
      </c>
      <c r="E512" t="e">
        <f>IF($C512="",0,SUMIFS(#REF!,#REF!,$C512,#REF!,"&gt;="&amp;'Display 730 &amp; 1200'!$AN$12,#REF!,"&lt;="&amp;'Display 730 &amp; 1200'!$AN$11))</f>
        <v>#REF!</v>
      </c>
    </row>
    <row r="513" spans="1:5">
      <c r="A513" t="str">
        <f>IF(INDEX('Display 730 &amp; 1200'!$A:$A,ROW())="","",INDEX('Display 730 &amp; 1200'!$A:$A,ROW()))</f>
        <v>BANDUNG万隆</v>
      </c>
      <c r="B513" t="str">
        <f>IF(INDEX('Display 730 &amp; 1200'!$B:$B,ROW())="","",INDEX('Display 730 &amp; 1200'!$B:$B,ROW()))</f>
        <v>Hendri Eka</v>
      </c>
      <c r="C513" t="str">
        <f>IF(INDEX('Display 730 &amp; 1200'!$D:$D,ROW())="","",INDEX('Display 730 &amp; 1200'!$D:$D,ROW()))</f>
        <v>SUM26B</v>
      </c>
      <c r="D513" t="e">
        <f>IF($C513="",0,SUMIFS(#REF!,#REF!,$C513,#REF!,"&gt;="&amp;'Display 730 &amp; 1200'!$AN$10,#REF!,"&lt;="&amp;'Display 730 &amp; 1200'!$AN$9))</f>
        <v>#REF!</v>
      </c>
      <c r="E513" t="e">
        <f>IF($C513="",0,SUMIFS(#REF!,#REF!,$C513,#REF!,"&gt;="&amp;'Display 730 &amp; 1200'!$AN$12,#REF!,"&lt;="&amp;'Display 730 &amp; 1200'!$AN$11))</f>
        <v>#REF!</v>
      </c>
    </row>
    <row r="514" spans="1:5">
      <c r="A514" t="str">
        <f>IF(INDEX('Display 730 &amp; 1200'!$A:$A,ROW())="","",INDEX('Display 730 &amp; 1200'!$A:$A,ROW()))</f>
        <v>BANDUNG万隆</v>
      </c>
      <c r="B514" t="str">
        <f>IF(INDEX('Display 730 &amp; 1200'!$B:$B,ROW())="","",INDEX('Display 730 &amp; 1200'!$B:$B,ROW()))</f>
        <v>Hendri Eka</v>
      </c>
      <c r="C514" t="str">
        <f>IF(INDEX('Display 730 &amp; 1200'!$D:$D,ROW())="","",INDEX('Display 730 &amp; 1200'!$D:$D,ROW()))</f>
        <v>SUM04D</v>
      </c>
      <c r="D514" t="e">
        <f>IF($C514="",0,SUMIFS(#REF!,#REF!,$C514,#REF!,"&gt;="&amp;'Display 730 &amp; 1200'!$AN$10,#REF!,"&lt;="&amp;'Display 730 &amp; 1200'!$AN$9))</f>
        <v>#REF!</v>
      </c>
      <c r="E514" t="e">
        <f>IF($C514="",0,SUMIFS(#REF!,#REF!,$C514,#REF!,"&gt;="&amp;'Display 730 &amp; 1200'!$AN$12,#REF!,"&lt;="&amp;'Display 730 &amp; 1200'!$AN$11))</f>
        <v>#REF!</v>
      </c>
    </row>
    <row r="515" spans="1:5">
      <c r="A515" t="str">
        <f>IF(INDEX('Display 730 &amp; 1200'!$A:$A,ROW())="","",INDEX('Display 730 &amp; 1200'!$A:$A,ROW()))</f>
        <v>BANDUNG万隆</v>
      </c>
      <c r="B515" t="str">
        <f>IF(INDEX('Display 730 &amp; 1200'!$B:$B,ROW())="","",INDEX('Display 730 &amp; 1200'!$B:$B,ROW()))</f>
        <v>Hendri Eka</v>
      </c>
      <c r="C515" t="str">
        <f>IF(INDEX('Display 730 &amp; 1200'!$D:$D,ROW())="","",INDEX('Display 730 &amp; 1200'!$D:$D,ROW()))</f>
        <v>SUM06D</v>
      </c>
      <c r="D515" t="e">
        <f>IF($C515="",0,SUMIFS(#REF!,#REF!,$C515,#REF!,"&gt;="&amp;'Display 730 &amp; 1200'!$AN$10,#REF!,"&lt;="&amp;'Display 730 &amp; 1200'!$AN$9))</f>
        <v>#REF!</v>
      </c>
      <c r="E515" t="e">
        <f>IF($C515="",0,SUMIFS(#REF!,#REF!,$C515,#REF!,"&gt;="&amp;'Display 730 &amp; 1200'!$AN$12,#REF!,"&lt;="&amp;'Display 730 &amp; 1200'!$AN$11))</f>
        <v>#REF!</v>
      </c>
    </row>
    <row r="516" spans="1:5">
      <c r="A516" t="str">
        <f>IF(INDEX('Display 730 &amp; 1200'!$A:$A,ROW())="","",INDEX('Display 730 &amp; 1200'!$A:$A,ROW()))</f>
        <v>BANDUNG万隆</v>
      </c>
      <c r="B516" t="str">
        <f>IF(INDEX('Display 730 &amp; 1200'!$B:$B,ROW())="","",INDEX('Display 730 &amp; 1200'!$B:$B,ROW()))</f>
        <v>Hendri Eka</v>
      </c>
      <c r="C516" t="str">
        <f>IF(INDEX('Display 730 &amp; 1200'!$D:$D,ROW())="","",INDEX('Display 730 &amp; 1200'!$D:$D,ROW()))</f>
        <v>SUM08D</v>
      </c>
      <c r="D516" t="e">
        <f>IF($C516="",0,SUMIFS(#REF!,#REF!,$C516,#REF!,"&gt;="&amp;'Display 730 &amp; 1200'!$AN$10,#REF!,"&lt;="&amp;'Display 730 &amp; 1200'!$AN$9))</f>
        <v>#REF!</v>
      </c>
      <c r="E516" t="e">
        <f>IF($C516="",0,SUMIFS(#REF!,#REF!,$C516,#REF!,"&gt;="&amp;'Display 730 &amp; 1200'!$AN$12,#REF!,"&lt;="&amp;'Display 730 &amp; 1200'!$AN$11))</f>
        <v>#REF!</v>
      </c>
    </row>
    <row r="517" spans="1:5">
      <c r="A517" t="str">
        <f>IF(INDEX('Display 730 &amp; 1200'!$A:$A,ROW())="","",INDEX('Display 730 &amp; 1200'!$A:$A,ROW()))</f>
        <v>BANDUNG万隆</v>
      </c>
      <c r="B517" t="str">
        <f>IF(INDEX('Display 730 &amp; 1200'!$B:$B,ROW())="","",INDEX('Display 730 &amp; 1200'!$B:$B,ROW()))</f>
        <v>Hendri Eka</v>
      </c>
      <c r="C517" t="str">
        <f>IF(INDEX('Display 730 &amp; 1200'!$D:$D,ROW())="","",INDEX('Display 730 &amp; 1200'!$D:$D,ROW()))</f>
        <v>SUM11D</v>
      </c>
      <c r="D517" t="e">
        <f>IF($C517="",0,SUMIFS(#REF!,#REF!,$C517,#REF!,"&gt;="&amp;'Display 730 &amp; 1200'!$AN$10,#REF!,"&lt;="&amp;'Display 730 &amp; 1200'!$AN$9))</f>
        <v>#REF!</v>
      </c>
      <c r="E517" t="e">
        <f>IF($C517="",0,SUMIFS(#REF!,#REF!,$C517,#REF!,"&gt;="&amp;'Display 730 &amp; 1200'!$AN$12,#REF!,"&lt;="&amp;'Display 730 &amp; 1200'!$AN$11))</f>
        <v>#REF!</v>
      </c>
    </row>
    <row r="518" spans="1:5">
      <c r="A518" t="str">
        <f>IF(INDEX('Display 730 &amp; 1200'!$A:$A,ROW())="","",INDEX('Display 730 &amp; 1200'!$A:$A,ROW()))</f>
        <v>BANDUNG万隆</v>
      </c>
      <c r="B518" t="str">
        <f>IF(INDEX('Display 730 &amp; 1200'!$B:$B,ROW())="","",INDEX('Display 730 &amp; 1200'!$B:$B,ROW()))</f>
        <v>Hendri Eka</v>
      </c>
      <c r="C518" t="str">
        <f>IF(INDEX('Display 730 &amp; 1200'!$D:$D,ROW())="","",INDEX('Display 730 &amp; 1200'!$D:$D,ROW()))</f>
        <v>SUM10E</v>
      </c>
      <c r="D518" t="e">
        <f>IF($C518="",0,SUMIFS(#REF!,#REF!,$C518,#REF!,"&gt;="&amp;'Display 730 &amp; 1200'!$AN$10,#REF!,"&lt;="&amp;'Display 730 &amp; 1200'!$AN$9))</f>
        <v>#REF!</v>
      </c>
      <c r="E518" t="e">
        <f>IF($C518="",0,SUMIFS(#REF!,#REF!,$C518,#REF!,"&gt;="&amp;'Display 730 &amp; 1200'!$AN$12,#REF!,"&lt;="&amp;'Display 730 &amp; 1200'!$AN$11))</f>
        <v>#REF!</v>
      </c>
    </row>
    <row r="519" spans="1:5">
      <c r="A519" t="str">
        <f>IF(INDEX('Display 730 &amp; 1200'!$A:$A,ROW())="","",INDEX('Display 730 &amp; 1200'!$A:$A,ROW()))</f>
        <v>BANDUNG万隆</v>
      </c>
      <c r="B519" t="str">
        <f>IF(INDEX('Display 730 &amp; 1200'!$B:$B,ROW())="","",INDEX('Display 730 &amp; 1200'!$B:$B,ROW()))</f>
        <v>Hendri Eka</v>
      </c>
      <c r="C519" t="str">
        <f>IF(INDEX('Display 730 &amp; 1200'!$D:$D,ROW())="","",INDEX('Display 730 &amp; 1200'!$D:$D,ROW()))</f>
        <v>SUM01B</v>
      </c>
      <c r="D519" t="e">
        <f>IF($C519="",0,SUMIFS(#REF!,#REF!,$C519,#REF!,"&gt;="&amp;'Display 730 &amp; 1200'!$AN$10,#REF!,"&lt;="&amp;'Display 730 &amp; 1200'!$AN$9))</f>
        <v>#REF!</v>
      </c>
      <c r="E519" t="e">
        <f>IF($C519="",0,SUMIFS(#REF!,#REF!,$C519,#REF!,"&gt;="&amp;'Display 730 &amp; 1200'!$AN$12,#REF!,"&lt;="&amp;'Display 730 &amp; 1200'!$AN$11))</f>
        <v>#REF!</v>
      </c>
    </row>
    <row r="520" spans="1:5">
      <c r="A520" t="str">
        <f>IF(INDEX('Display 730 &amp; 1200'!$A:$A,ROW())="","",INDEX('Display 730 &amp; 1200'!$A:$A,ROW()))</f>
        <v>BANDUNG万隆</v>
      </c>
      <c r="B520" t="str">
        <f>IF(INDEX('Display 730 &amp; 1200'!$B:$B,ROW())="","",INDEX('Display 730 &amp; 1200'!$B:$B,ROW()))</f>
        <v>Hendri Eka</v>
      </c>
      <c r="C520" t="str">
        <f>IF(INDEX('Display 730 &amp; 1200'!$D:$D,ROW())="","",INDEX('Display 730 &amp; 1200'!$D:$D,ROW()))</f>
        <v>SUM02B</v>
      </c>
      <c r="D520" t="e">
        <f>IF($C520="",0,SUMIFS(#REF!,#REF!,$C520,#REF!,"&gt;="&amp;'Display 730 &amp; 1200'!$AN$10,#REF!,"&lt;="&amp;'Display 730 &amp; 1200'!$AN$9))</f>
        <v>#REF!</v>
      </c>
      <c r="E520" t="e">
        <f>IF($C520="",0,SUMIFS(#REF!,#REF!,$C520,#REF!,"&gt;="&amp;'Display 730 &amp; 1200'!$AN$12,#REF!,"&lt;="&amp;'Display 730 &amp; 1200'!$AN$11))</f>
        <v>#REF!</v>
      </c>
    </row>
    <row r="521" spans="1:5">
      <c r="A521" t="str">
        <f>IF(INDEX('Display 730 &amp; 1200'!$A:$A,ROW())="","",INDEX('Display 730 &amp; 1200'!$A:$A,ROW()))</f>
        <v>BANDUNG万隆</v>
      </c>
      <c r="B521" t="str">
        <f>IF(INDEX('Display 730 &amp; 1200'!$B:$B,ROW())="","",INDEX('Display 730 &amp; 1200'!$B:$B,ROW()))</f>
        <v>Hendri Eka</v>
      </c>
      <c r="C521" t="str">
        <f>IF(INDEX('Display 730 &amp; 1200'!$D:$D,ROW())="","",INDEX('Display 730 &amp; 1200'!$D:$D,ROW()))</f>
        <v>SUM22</v>
      </c>
      <c r="D521" t="e">
        <f>IF($C521="",0,SUMIFS(#REF!,#REF!,$C521,#REF!,"&gt;="&amp;'Display 730 &amp; 1200'!$AN$10,#REF!,"&lt;="&amp;'Display 730 &amp; 1200'!$AN$9))</f>
        <v>#REF!</v>
      </c>
      <c r="E521" t="e">
        <f>IF($C521="",0,SUMIFS(#REF!,#REF!,$C521,#REF!,"&gt;="&amp;'Display 730 &amp; 1200'!$AN$12,#REF!,"&lt;="&amp;'Display 730 &amp; 1200'!$AN$11))</f>
        <v>#REF!</v>
      </c>
    </row>
    <row r="522" spans="1:5">
      <c r="A522" t="str">
        <f>IF(INDEX('Display 730 &amp; 1200'!$A:$A,ROW())="","",INDEX('Display 730 &amp; 1200'!$A:$A,ROW()))</f>
        <v>BANDUNG万隆</v>
      </c>
      <c r="B522" t="str">
        <f>IF(INDEX('Display 730 &amp; 1200'!$B:$B,ROW())="","",INDEX('Display 730 &amp; 1200'!$B:$B,ROW()))</f>
        <v>Hendri Eka</v>
      </c>
      <c r="C522" t="str">
        <f>IF(INDEX('Display 730 &amp; 1200'!$D:$D,ROW())="","",INDEX('Display 730 &amp; 1200'!$D:$D,ROW()))</f>
        <v>SUM05C</v>
      </c>
      <c r="D522" t="e">
        <f>IF($C522="",0,SUMIFS(#REF!,#REF!,$C522,#REF!,"&gt;="&amp;'Display 730 &amp; 1200'!$AN$10,#REF!,"&lt;="&amp;'Display 730 &amp; 1200'!$AN$9))</f>
        <v>#REF!</v>
      </c>
      <c r="E522" t="e">
        <f>IF($C522="",0,SUMIFS(#REF!,#REF!,$C522,#REF!,"&gt;="&amp;'Display 730 &amp; 1200'!$AN$12,#REF!,"&lt;="&amp;'Display 730 &amp; 1200'!$AN$11))</f>
        <v>#REF!</v>
      </c>
    </row>
    <row r="523" spans="1:5">
      <c r="A523" t="str">
        <f>IF(INDEX('Display 730 &amp; 1200'!$A:$A,ROW())="","",INDEX('Display 730 &amp; 1200'!$A:$A,ROW()))</f>
        <v>BANDUNG万隆</v>
      </c>
      <c r="B523" t="str">
        <f>IF(INDEX('Display 730 &amp; 1200'!$B:$B,ROW())="","",INDEX('Display 730 &amp; 1200'!$B:$B,ROW()))</f>
        <v>Nanang</v>
      </c>
      <c r="C523" t="str">
        <f>IF(INDEX('Display 730 &amp; 1200'!$D:$D,ROW())="","",INDEX('Display 730 &amp; 1200'!$D:$D,ROW()))</f>
        <v>SUKARAJA</v>
      </c>
      <c r="D523" t="e">
        <f>IF($C523="",0,SUMIFS(#REF!,#REF!,$C523,#REF!,"&gt;="&amp;'Display 730 &amp; 1200'!$AN$10,#REF!,"&lt;="&amp;'Display 730 &amp; 1200'!$AN$9))</f>
        <v>#REF!</v>
      </c>
      <c r="E523" t="e">
        <f>IF($C523="",0,SUMIFS(#REF!,#REF!,$C523,#REF!,"&gt;="&amp;'Display 730 &amp; 1200'!$AN$12,#REF!,"&lt;="&amp;'Display 730 &amp; 1200'!$AN$11))</f>
        <v>#REF!</v>
      </c>
    </row>
    <row r="524" spans="1:5">
      <c r="A524" t="str">
        <f>IF(INDEX('Display 730 &amp; 1200'!$A:$A,ROW())="","",INDEX('Display 730 &amp; 1200'!$A:$A,ROW()))</f>
        <v>BANDUNG万隆</v>
      </c>
      <c r="B524" t="str">
        <f>IF(INDEX('Display 730 &amp; 1200'!$B:$B,ROW())="","",INDEX('Display 730 &amp; 1200'!$B:$B,ROW()))</f>
        <v>Nanang</v>
      </c>
      <c r="C524" t="str">
        <f>IF(INDEX('Display 730 &amp; 1200'!$D:$D,ROW())="","",INDEX('Display 730 &amp; 1200'!$D:$D,ROW()))</f>
        <v>DC_CITAMIANG</v>
      </c>
      <c r="D524" t="e">
        <f>IF($C524="",0,SUMIFS(#REF!,#REF!,$C524,#REF!,"&gt;="&amp;'Display 730 &amp; 1200'!$AN$10,#REF!,"&lt;="&amp;'Display 730 &amp; 1200'!$AN$9))</f>
        <v>#REF!</v>
      </c>
      <c r="E524" t="e">
        <f>IF($C524="",0,SUMIFS(#REF!,#REF!,$C524,#REF!,"&gt;="&amp;'Display 730 &amp; 1200'!$AN$12,#REF!,"&lt;="&amp;'Display 730 &amp; 1200'!$AN$11))</f>
        <v>#REF!</v>
      </c>
    </row>
    <row r="525" spans="1:5">
      <c r="A525" t="str">
        <f>IF(INDEX('Display 730 &amp; 1200'!$A:$A,ROW())="","",INDEX('Display 730 &amp; 1200'!$A:$A,ROW()))</f>
        <v>BANDUNG万隆</v>
      </c>
      <c r="B525" t="str">
        <f>IF(INDEX('Display 730 &amp; 1200'!$B:$B,ROW())="","",INDEX('Display 730 &amp; 1200'!$B:$B,ROW()))</f>
        <v>Nanang</v>
      </c>
      <c r="C525" t="str">
        <f>IF(INDEX('Display 730 &amp; 1200'!$D:$D,ROW())="","",INDEX('Display 730 &amp; 1200'!$D:$D,ROW()))</f>
        <v>DC_PONDOKASO_LANDEUH</v>
      </c>
      <c r="D525" t="e">
        <f>IF($C525="",0,SUMIFS(#REF!,#REF!,$C525,#REF!,"&gt;="&amp;'Display 730 &amp; 1200'!$AN$10,#REF!,"&lt;="&amp;'Display 730 &amp; 1200'!$AN$9))</f>
        <v>#REF!</v>
      </c>
      <c r="E525" t="e">
        <f>IF($C525="",0,SUMIFS(#REF!,#REF!,$C525,#REF!,"&gt;="&amp;'Display 730 &amp; 1200'!$AN$12,#REF!,"&lt;="&amp;'Display 730 &amp; 1200'!$AN$11))</f>
        <v>#REF!</v>
      </c>
    </row>
    <row r="526" spans="1:5">
      <c r="A526" t="str">
        <f>IF(INDEX('Display 730 &amp; 1200'!$A:$A,ROW())="","",INDEX('Display 730 &amp; 1200'!$A:$A,ROW()))</f>
        <v>BANDUNG万隆</v>
      </c>
      <c r="B526" t="str">
        <f>IF(INDEX('Display 730 &amp; 1200'!$B:$B,ROW())="","",INDEX('Display 730 &amp; 1200'!$B:$B,ROW()))</f>
        <v>Nanang</v>
      </c>
      <c r="C526" t="str">
        <f>IF(INDEX('Display 730 &amp; 1200'!$D:$D,ROW())="","",INDEX('Display 730 &amp; 1200'!$D:$D,ROW()))</f>
        <v>SMI17B</v>
      </c>
      <c r="D526" t="e">
        <f>IF($C526="",0,SUMIFS(#REF!,#REF!,$C526,#REF!,"&gt;="&amp;'Display 730 &amp; 1200'!$AN$10,#REF!,"&lt;="&amp;'Display 730 &amp; 1200'!$AN$9))</f>
        <v>#REF!</v>
      </c>
      <c r="E526" t="e">
        <f>IF($C526="",0,SUMIFS(#REF!,#REF!,$C526,#REF!,"&gt;="&amp;'Display 730 &amp; 1200'!$AN$12,#REF!,"&lt;="&amp;'Display 730 &amp; 1200'!$AN$11))</f>
        <v>#REF!</v>
      </c>
    </row>
    <row r="527" spans="1:5">
      <c r="A527" t="str">
        <f>IF(INDEX('Display 730 &amp; 1200'!$A:$A,ROW())="","",INDEX('Display 730 &amp; 1200'!$A:$A,ROW()))</f>
        <v>BANDUNG万隆</v>
      </c>
      <c r="B527" t="str">
        <f>IF(INDEX('Display 730 &amp; 1200'!$B:$B,ROW())="","",INDEX('Display 730 &amp; 1200'!$B:$B,ROW()))</f>
        <v>Nanang</v>
      </c>
      <c r="C527" t="str">
        <f>IF(INDEX('Display 730 &amp; 1200'!$D:$D,ROW())="","",INDEX('Display 730 &amp; 1200'!$D:$D,ROW()))</f>
        <v>CICANTAYAN</v>
      </c>
      <c r="D527" t="e">
        <f>IF($C527="",0,SUMIFS(#REF!,#REF!,$C527,#REF!,"&gt;="&amp;'Display 730 &amp; 1200'!$AN$10,#REF!,"&lt;="&amp;'Display 730 &amp; 1200'!$AN$9))</f>
        <v>#REF!</v>
      </c>
      <c r="E527" t="e">
        <f>IF($C527="",0,SUMIFS(#REF!,#REF!,$C527,#REF!,"&gt;="&amp;'Display 730 &amp; 1200'!$AN$12,#REF!,"&lt;="&amp;'Display 730 &amp; 1200'!$AN$11))</f>
        <v>#REF!</v>
      </c>
    </row>
    <row r="528" spans="1:5">
      <c r="A528" t="str">
        <f>IF(INDEX('Display 730 &amp; 1200'!$A:$A,ROW())="","",INDEX('Display 730 &amp; 1200'!$A:$A,ROW()))</f>
        <v>BANDUNG万隆</v>
      </c>
      <c r="B528" t="str">
        <f>IF(INDEX('Display 730 &amp; 1200'!$B:$B,ROW())="","",INDEX('Display 730 &amp; 1200'!$B:$B,ROW()))</f>
        <v>Nanang</v>
      </c>
      <c r="C528" t="str">
        <f>IF(INDEX('Display 730 &amp; 1200'!$D:$D,ROW())="","",INDEX('Display 730 &amp; 1200'!$D:$D,ROW()))</f>
        <v>SMI02A</v>
      </c>
      <c r="D528" t="e">
        <f>IF($C528="",0,SUMIFS(#REF!,#REF!,$C528,#REF!,"&gt;="&amp;'Display 730 &amp; 1200'!$AN$10,#REF!,"&lt;="&amp;'Display 730 &amp; 1200'!$AN$9))</f>
        <v>#REF!</v>
      </c>
      <c r="E528" t="e">
        <f>IF($C528="",0,SUMIFS(#REF!,#REF!,$C528,#REF!,"&gt;="&amp;'Display 730 &amp; 1200'!$AN$12,#REF!,"&lt;="&amp;'Display 730 &amp; 1200'!$AN$11))</f>
        <v>#REF!</v>
      </c>
    </row>
    <row r="529" spans="1:5">
      <c r="A529" t="str">
        <f>IF(INDEX('Display 730 &amp; 1200'!$A:$A,ROW())="","",INDEX('Display 730 &amp; 1200'!$A:$A,ROW()))</f>
        <v>BANDUNG万隆</v>
      </c>
      <c r="B529" t="str">
        <f>IF(INDEX('Display 730 &amp; 1200'!$B:$B,ROW())="","",INDEX('Display 730 &amp; 1200'!$B:$B,ROW()))</f>
        <v>Nanang</v>
      </c>
      <c r="C529" t="str">
        <f>IF(INDEX('Display 730 &amp; 1200'!$D:$D,ROW())="","",INDEX('Display 730 &amp; 1200'!$D:$D,ROW()))</f>
        <v>CIBADAK</v>
      </c>
      <c r="D529" t="e">
        <f>IF($C529="",0,SUMIFS(#REF!,#REF!,$C529,#REF!,"&gt;="&amp;'Display 730 &amp; 1200'!$AN$10,#REF!,"&lt;="&amp;'Display 730 &amp; 1200'!$AN$9))</f>
        <v>#REF!</v>
      </c>
      <c r="E529" t="e">
        <f>IF($C529="",0,SUMIFS(#REF!,#REF!,$C529,#REF!,"&gt;="&amp;'Display 730 &amp; 1200'!$AN$12,#REF!,"&lt;="&amp;'Display 730 &amp; 1200'!$AN$11))</f>
        <v>#REF!</v>
      </c>
    </row>
    <row r="530" spans="1:5">
      <c r="A530" t="str">
        <f>IF(INDEX('Display 730 &amp; 1200'!$A:$A,ROW())="","",INDEX('Display 730 &amp; 1200'!$A:$A,ROW()))</f>
        <v>BANDUNG万隆</v>
      </c>
      <c r="B530" t="str">
        <f>IF(INDEX('Display 730 &amp; 1200'!$B:$B,ROW())="","",INDEX('Display 730 &amp; 1200'!$B:$B,ROW()))</f>
        <v>Nanang</v>
      </c>
      <c r="C530" t="str">
        <f>IF(INDEX('Display 730 &amp; 1200'!$D:$D,ROW())="","",INDEX('Display 730 &amp; 1200'!$D:$D,ROW()))</f>
        <v>PER06C</v>
      </c>
      <c r="D530" t="e">
        <f>IF($C530="",0,SUMIFS(#REF!,#REF!,$C530,#REF!,"&gt;="&amp;'Display 730 &amp; 1200'!$AN$10,#REF!,"&lt;="&amp;'Display 730 &amp; 1200'!$AN$9))</f>
        <v>#REF!</v>
      </c>
      <c r="E530" t="e">
        <f>IF($C530="",0,SUMIFS(#REF!,#REF!,$C530,#REF!,"&gt;="&amp;'Display 730 &amp; 1200'!$AN$12,#REF!,"&lt;="&amp;'Display 730 &amp; 1200'!$AN$11))</f>
        <v>#REF!</v>
      </c>
    </row>
    <row r="531" spans="1:5">
      <c r="A531" t="str">
        <f>IF(INDEX('Display 730 &amp; 1200'!$A:$A,ROW())="","",INDEX('Display 730 &amp; 1200'!$A:$A,ROW()))</f>
        <v>BANDUNG万隆</v>
      </c>
      <c r="B531" t="str">
        <f>IF(INDEX('Display 730 &amp; 1200'!$B:$B,ROW())="","",INDEX('Display 730 &amp; 1200'!$B:$B,ROW()))</f>
        <v>Nanang</v>
      </c>
      <c r="C531" t="str">
        <f>IF(INDEX('Display 730 &amp; 1200'!$D:$D,ROW())="","",INDEX('Display 730 &amp; 1200'!$D:$D,ROW()))</f>
        <v>SMI29B</v>
      </c>
      <c r="D531" t="e">
        <f>IF($C531="",0,SUMIFS(#REF!,#REF!,$C531,#REF!,"&gt;="&amp;'Display 730 &amp; 1200'!$AN$10,#REF!,"&lt;="&amp;'Display 730 &amp; 1200'!$AN$9))</f>
        <v>#REF!</v>
      </c>
      <c r="E531" t="e">
        <f>IF($C531="",0,SUMIFS(#REF!,#REF!,$C531,#REF!,"&gt;="&amp;'Display 730 &amp; 1200'!$AN$12,#REF!,"&lt;="&amp;'Display 730 &amp; 1200'!$AN$11))</f>
        <v>#REF!</v>
      </c>
    </row>
    <row r="532" spans="1:5">
      <c r="A532" t="str">
        <f>IF(INDEX('Display 730 &amp; 1200'!$A:$A,ROW())="","",INDEX('Display 730 &amp; 1200'!$A:$A,ROW()))</f>
        <v>BANDUNG万隆</v>
      </c>
      <c r="B532" t="str">
        <f>IF(INDEX('Display 730 &amp; 1200'!$B:$B,ROW())="","",INDEX('Display 730 &amp; 1200'!$B:$B,ROW()))</f>
        <v>Nanang</v>
      </c>
      <c r="C532" t="str">
        <f>IF(INDEX('Display 730 &amp; 1200'!$D:$D,ROW())="","",INDEX('Display 730 &amp; 1200'!$D:$D,ROW()))</f>
        <v>DC_BOJONG_KEMBAR</v>
      </c>
      <c r="D532" t="e">
        <f>IF($C532="",0,SUMIFS(#REF!,#REF!,$C532,#REF!,"&gt;="&amp;'Display 730 &amp; 1200'!$AN$10,#REF!,"&lt;="&amp;'Display 730 &amp; 1200'!$AN$9))</f>
        <v>#REF!</v>
      </c>
      <c r="E532" t="e">
        <f>IF($C532="",0,SUMIFS(#REF!,#REF!,$C532,#REF!,"&gt;="&amp;'Display 730 &amp; 1200'!$AN$12,#REF!,"&lt;="&amp;'Display 730 &amp; 1200'!$AN$11))</f>
        <v>#REF!</v>
      </c>
    </row>
    <row r="533" spans="1:5">
      <c r="A533" t="str">
        <f>IF(INDEX('Display 730 &amp; 1200'!$A:$A,ROW())="","",INDEX('Display 730 &amp; 1200'!$A:$A,ROW()))</f>
        <v>BANDUNG万隆</v>
      </c>
      <c r="B533" t="str">
        <f>IF(INDEX('Display 730 &amp; 1200'!$B:$B,ROW())="","",INDEX('Display 730 &amp; 1200'!$B:$B,ROW()))</f>
        <v>Nanang</v>
      </c>
      <c r="C533" t="str">
        <f>IF(INDEX('Display 730 &amp; 1200'!$D:$D,ROW())="","",INDEX('Display 730 &amp; 1200'!$D:$D,ROW()))</f>
        <v>SMI09B</v>
      </c>
      <c r="D533" t="e">
        <f>IF($C533="",0,SUMIFS(#REF!,#REF!,$C533,#REF!,"&gt;="&amp;'Display 730 &amp; 1200'!$AN$10,#REF!,"&lt;="&amp;'Display 730 &amp; 1200'!$AN$9))</f>
        <v>#REF!</v>
      </c>
      <c r="E533" t="e">
        <f>IF($C533="",0,SUMIFS(#REF!,#REF!,$C533,#REF!,"&gt;="&amp;'Display 730 &amp; 1200'!$AN$12,#REF!,"&lt;="&amp;'Display 730 &amp; 1200'!$AN$11))</f>
        <v>#REF!</v>
      </c>
    </row>
    <row r="534" spans="1:5">
      <c r="A534" t="str">
        <f>IF(INDEX('Display 730 &amp; 1200'!$A:$A,ROW())="","",INDEX('Display 730 &amp; 1200'!$A:$A,ROW()))</f>
        <v>BANDUNG万隆</v>
      </c>
      <c r="B534" t="str">
        <f>IF(INDEX('Display 730 &amp; 1200'!$B:$B,ROW())="","",INDEX('Display 730 &amp; 1200'!$B:$B,ROW()))</f>
        <v>Nanang</v>
      </c>
      <c r="C534" t="str">
        <f>IF(INDEX('Display 730 &amp; 1200'!$D:$D,ROW())="","",INDEX('Display 730 &amp; 1200'!$D:$D,ROW()))</f>
        <v>DC_CIKOLE</v>
      </c>
      <c r="D534" t="e">
        <f>IF($C534="",0,SUMIFS(#REF!,#REF!,$C534,#REF!,"&gt;="&amp;'Display 730 &amp; 1200'!$AN$10,#REF!,"&lt;="&amp;'Display 730 &amp; 1200'!$AN$9))</f>
        <v>#REF!</v>
      </c>
      <c r="E534" t="e">
        <f>IF($C534="",0,SUMIFS(#REF!,#REF!,$C534,#REF!,"&gt;="&amp;'Display 730 &amp; 1200'!$AN$12,#REF!,"&lt;="&amp;'Display 730 &amp; 1200'!$AN$11))</f>
        <v>#REF!</v>
      </c>
    </row>
    <row r="535" spans="1:5">
      <c r="A535" t="str">
        <f>IF(INDEX('Display 730 &amp; 1200'!$A:$A,ROW())="","",INDEX('Display 730 &amp; 1200'!$A:$A,ROW()))</f>
        <v>BANDUNG万隆</v>
      </c>
      <c r="B535" t="str">
        <f>IF(INDEX('Display 730 &amp; 1200'!$B:$B,ROW())="","",INDEX('Display 730 &amp; 1200'!$B:$B,ROW()))</f>
        <v>Nanang</v>
      </c>
      <c r="C535" t="str">
        <f>IF(INDEX('Display 730 &amp; 1200'!$D:$D,ROW())="","",INDEX('Display 730 &amp; 1200'!$D:$D,ROW()))</f>
        <v>KALAPA_NUNGGAL</v>
      </c>
      <c r="D535" t="e">
        <f>IF($C535="",0,SUMIFS(#REF!,#REF!,$C535,#REF!,"&gt;="&amp;'Display 730 &amp; 1200'!$AN$10,#REF!,"&lt;="&amp;'Display 730 &amp; 1200'!$AN$9))</f>
        <v>#REF!</v>
      </c>
      <c r="E535" t="e">
        <f>IF($C535="",0,SUMIFS(#REF!,#REF!,$C535,#REF!,"&gt;="&amp;'Display 730 &amp; 1200'!$AN$12,#REF!,"&lt;="&amp;'Display 730 &amp; 1200'!$AN$11))</f>
        <v>#REF!</v>
      </c>
    </row>
    <row r="536" spans="1:5">
      <c r="A536" t="str">
        <f>IF(INDEX('Display 730 &amp; 1200'!$A:$A,ROW())="","",INDEX('Display 730 &amp; 1200'!$A:$A,ROW()))</f>
        <v>BANDUNG万隆</v>
      </c>
      <c r="B536" t="str">
        <f>IF(INDEX('Display 730 &amp; 1200'!$B:$B,ROW())="","",INDEX('Display 730 &amp; 1200'!$B:$B,ROW()))</f>
        <v>Nanang</v>
      </c>
      <c r="C536" t="str">
        <f>IF(INDEX('Display 730 &amp; 1200'!$D:$D,ROW())="","",INDEX('Display 730 &amp; 1200'!$D:$D,ROW()))</f>
        <v>SMI21A</v>
      </c>
      <c r="D536" t="e">
        <f>IF($C536="",0,SUMIFS(#REF!,#REF!,$C536,#REF!,"&gt;="&amp;'Display 730 &amp; 1200'!$AN$10,#REF!,"&lt;="&amp;'Display 730 &amp; 1200'!$AN$9))</f>
        <v>#REF!</v>
      </c>
      <c r="E536" t="e">
        <f>IF($C536="",0,SUMIFS(#REF!,#REF!,$C536,#REF!,"&gt;="&amp;'Display 730 &amp; 1200'!$AN$12,#REF!,"&lt;="&amp;'Display 730 &amp; 1200'!$AN$11))</f>
        <v>#REF!</v>
      </c>
    </row>
    <row r="537" spans="1:5">
      <c r="A537" t="str">
        <f>IF(INDEX('Display 730 &amp; 1200'!$A:$A,ROW())="","",INDEX('Display 730 &amp; 1200'!$A:$A,ROW()))</f>
        <v>BANDUNG万隆</v>
      </c>
      <c r="B537" t="str">
        <f>IF(INDEX('Display 730 &amp; 1200'!$B:$B,ROW())="","",INDEX('Display 730 &amp; 1200'!$B:$B,ROW()))</f>
        <v>Nanang</v>
      </c>
      <c r="C537" t="str">
        <f>IF(INDEX('Display 730 &amp; 1200'!$D:$D,ROW())="","",INDEX('Display 730 &amp; 1200'!$D:$D,ROW()))</f>
        <v>PER11</v>
      </c>
      <c r="D537" t="e">
        <f>IF($C537="",0,SUMIFS(#REF!,#REF!,$C537,#REF!,"&gt;="&amp;'Display 730 &amp; 1200'!$AN$10,#REF!,"&lt;="&amp;'Display 730 &amp; 1200'!$AN$9))</f>
        <v>#REF!</v>
      </c>
      <c r="E537" t="e">
        <f>IF($C537="",0,SUMIFS(#REF!,#REF!,$C537,#REF!,"&gt;="&amp;'Display 730 &amp; 1200'!$AN$12,#REF!,"&lt;="&amp;'Display 730 &amp; 1200'!$AN$11))</f>
        <v>#REF!</v>
      </c>
    </row>
    <row r="538" spans="1:5">
      <c r="A538" t="str">
        <f>IF(INDEX('Display 730 &amp; 1200'!$A:$A,ROW())="","",INDEX('Display 730 &amp; 1200'!$A:$A,ROW()))</f>
        <v>BANDUNG万隆</v>
      </c>
      <c r="B538" t="str">
        <f>IF(INDEX('Display 730 &amp; 1200'!$B:$B,ROW())="","",INDEX('Display 730 &amp; 1200'!$B:$B,ROW()))</f>
        <v>Nanang</v>
      </c>
      <c r="C538" t="str">
        <f>IF(INDEX('Display 730 &amp; 1200'!$D:$D,ROW())="","",INDEX('Display 730 &amp; 1200'!$D:$D,ROW()))</f>
        <v>PER10A</v>
      </c>
      <c r="D538" t="e">
        <f>IF($C538="",0,SUMIFS(#REF!,#REF!,$C538,#REF!,"&gt;="&amp;'Display 730 &amp; 1200'!$AN$10,#REF!,"&lt;="&amp;'Display 730 &amp; 1200'!$AN$9))</f>
        <v>#REF!</v>
      </c>
      <c r="E538" t="e">
        <f>IF($C538="",0,SUMIFS(#REF!,#REF!,$C538,#REF!,"&gt;="&amp;'Display 730 &amp; 1200'!$AN$12,#REF!,"&lt;="&amp;'Display 730 &amp; 1200'!$AN$11))</f>
        <v>#REF!</v>
      </c>
    </row>
    <row r="539" spans="1:5">
      <c r="A539" t="str">
        <f>IF(INDEX('Display 730 &amp; 1200'!$A:$A,ROW())="","",INDEX('Display 730 &amp; 1200'!$A:$A,ROW()))</f>
        <v>BANDUNG万隆</v>
      </c>
      <c r="B539" t="str">
        <f>IF(INDEX('Display 730 &amp; 1200'!$B:$B,ROW())="","",INDEX('Display 730 &amp; 1200'!$B:$B,ROW()))</f>
        <v>Nanang</v>
      </c>
      <c r="C539" t="str">
        <f>IF(INDEX('Display 730 &amp; 1200'!$D:$D,ROW())="","",INDEX('Display 730 &amp; 1200'!$D:$D,ROW()))</f>
        <v>SMI19A</v>
      </c>
      <c r="D539" t="e">
        <f>IF($C539="",0,SUMIFS(#REF!,#REF!,$C539,#REF!,"&gt;="&amp;'Display 730 &amp; 1200'!$AN$10,#REF!,"&lt;="&amp;'Display 730 &amp; 1200'!$AN$9))</f>
        <v>#REF!</v>
      </c>
      <c r="E539" t="e">
        <f>IF($C539="",0,SUMIFS(#REF!,#REF!,$C539,#REF!,"&gt;="&amp;'Display 730 &amp; 1200'!$AN$12,#REF!,"&lt;="&amp;'Display 730 &amp; 1200'!$AN$11))</f>
        <v>#REF!</v>
      </c>
    </row>
    <row r="540" spans="1:5">
      <c r="A540" t="str">
        <f>IF(INDEX('Display 730 &amp; 1200'!$A:$A,ROW())="","",INDEX('Display 730 &amp; 1200'!$A:$A,ROW()))</f>
        <v>BANDUNG万隆</v>
      </c>
      <c r="B540" t="str">
        <f>IF(INDEX('Display 730 &amp; 1200'!$B:$B,ROW())="","",INDEX('Display 730 &amp; 1200'!$B:$B,ROW()))</f>
        <v>Nanang</v>
      </c>
      <c r="C540" t="str">
        <f>IF(INDEX('Display 730 &amp; 1200'!$D:$D,ROW())="","",INDEX('Display 730 &amp; 1200'!$D:$D,ROW()))</f>
        <v>PER05B</v>
      </c>
      <c r="D540" t="e">
        <f>IF($C540="",0,SUMIFS(#REF!,#REF!,$C540,#REF!,"&gt;="&amp;'Display 730 &amp; 1200'!$AN$10,#REF!,"&lt;="&amp;'Display 730 &amp; 1200'!$AN$9))</f>
        <v>#REF!</v>
      </c>
      <c r="E540" t="e">
        <f>IF($C540="",0,SUMIFS(#REF!,#REF!,$C540,#REF!,"&gt;="&amp;'Display 730 &amp; 1200'!$AN$12,#REF!,"&lt;="&amp;'Display 730 &amp; 1200'!$AN$11))</f>
        <v>#REF!</v>
      </c>
    </row>
    <row r="541" spans="1:5">
      <c r="A541" t="str">
        <f>IF(INDEX('Display 730 &amp; 1200'!$A:$A,ROW())="","",INDEX('Display 730 &amp; 1200'!$A:$A,ROW()))</f>
        <v>BANDUNG万隆</v>
      </c>
      <c r="B541" t="str">
        <f>IF(INDEX('Display 730 &amp; 1200'!$B:$B,ROW())="","",INDEX('Display 730 &amp; 1200'!$B:$B,ROW()))</f>
        <v>Nanang</v>
      </c>
      <c r="C541" t="str">
        <f>IF(INDEX('Display 730 &amp; 1200'!$D:$D,ROW())="","",INDEX('Display 730 &amp; 1200'!$D:$D,ROW()))</f>
        <v>SMI16B</v>
      </c>
      <c r="D541" t="e">
        <f>IF($C541="",0,SUMIFS(#REF!,#REF!,$C541,#REF!,"&gt;="&amp;'Display 730 &amp; 1200'!$AN$10,#REF!,"&lt;="&amp;'Display 730 &amp; 1200'!$AN$9))</f>
        <v>#REF!</v>
      </c>
      <c r="E541" t="e">
        <f>IF($C541="",0,SUMIFS(#REF!,#REF!,$C541,#REF!,"&gt;="&amp;'Display 730 &amp; 1200'!$AN$12,#REF!,"&lt;="&amp;'Display 730 &amp; 1200'!$AN$11))</f>
        <v>#REF!</v>
      </c>
    </row>
    <row r="542" spans="1:5">
      <c r="A542" t="str">
        <f>IF(INDEX('Display 730 &amp; 1200'!$A:$A,ROW())="","",INDEX('Display 730 &amp; 1200'!$A:$A,ROW()))</f>
        <v>BANDUNG万隆</v>
      </c>
      <c r="B542" t="str">
        <f>IF(INDEX('Display 730 &amp; 1200'!$B:$B,ROW())="","",INDEX('Display 730 &amp; 1200'!$B:$B,ROW()))</f>
        <v>Nanang</v>
      </c>
      <c r="C542" t="str">
        <f>IF(INDEX('Display 730 &amp; 1200'!$D:$D,ROW())="","",INDEX('Display 730 &amp; 1200'!$D:$D,ROW()))</f>
        <v>PER17A</v>
      </c>
      <c r="D542" t="e">
        <f>IF($C542="",0,SUMIFS(#REF!,#REF!,$C542,#REF!,"&gt;="&amp;'Display 730 &amp; 1200'!$AN$10,#REF!,"&lt;="&amp;'Display 730 &amp; 1200'!$AN$9))</f>
        <v>#REF!</v>
      </c>
      <c r="E542" t="e">
        <f>IF($C542="",0,SUMIFS(#REF!,#REF!,$C542,#REF!,"&gt;="&amp;'Display 730 &amp; 1200'!$AN$12,#REF!,"&lt;="&amp;'Display 730 &amp; 1200'!$AN$11))</f>
        <v>#REF!</v>
      </c>
    </row>
    <row r="543" spans="1:5">
      <c r="A543" t="str">
        <f>IF(INDEX('Display 730 &amp; 1200'!$A:$A,ROW())="","",INDEX('Display 730 &amp; 1200'!$A:$A,ROW()))</f>
        <v>BANDUNG万隆</v>
      </c>
      <c r="B543" t="str">
        <f>IF(INDEX('Display 730 &amp; 1200'!$B:$B,ROW())="","",INDEX('Display 730 &amp; 1200'!$B:$B,ROW()))</f>
        <v>Nanang</v>
      </c>
      <c r="C543" t="str">
        <f>IF(INDEX('Display 730 &amp; 1200'!$D:$D,ROW())="","",INDEX('Display 730 &amp; 1200'!$D:$D,ROW()))</f>
        <v>PER08A</v>
      </c>
      <c r="D543" t="e">
        <f>IF($C543="",0,SUMIFS(#REF!,#REF!,$C543,#REF!,"&gt;="&amp;'Display 730 &amp; 1200'!$AN$10,#REF!,"&lt;="&amp;'Display 730 &amp; 1200'!$AN$9))</f>
        <v>#REF!</v>
      </c>
      <c r="E543" t="e">
        <f>IF($C543="",0,SUMIFS(#REF!,#REF!,$C543,#REF!,"&gt;="&amp;'Display 730 &amp; 1200'!$AN$12,#REF!,"&lt;="&amp;'Display 730 &amp; 1200'!$AN$11))</f>
        <v>#REF!</v>
      </c>
    </row>
    <row r="544" spans="1:5">
      <c r="A544" t="str">
        <f>IF(INDEX('Display 730 &amp; 1200'!$A:$A,ROW())="","",INDEX('Display 730 &amp; 1200'!$A:$A,ROW()))</f>
        <v>BANDUNG万隆</v>
      </c>
      <c r="B544" t="str">
        <f>IF(INDEX('Display 730 &amp; 1200'!$B:$B,ROW())="","",INDEX('Display 730 &amp; 1200'!$B:$B,ROW()))</f>
        <v>Nanang</v>
      </c>
      <c r="C544" t="str">
        <f>IF(INDEX('Display 730 &amp; 1200'!$D:$D,ROW())="","",INDEX('Display 730 &amp; 1200'!$D:$D,ROW()))</f>
        <v>PER04D</v>
      </c>
      <c r="D544" t="e">
        <f>IF($C544="",0,SUMIFS(#REF!,#REF!,$C544,#REF!,"&gt;="&amp;'Display 730 &amp; 1200'!$AN$10,#REF!,"&lt;="&amp;'Display 730 &amp; 1200'!$AN$9))</f>
        <v>#REF!</v>
      </c>
      <c r="E544" t="e">
        <f>IF($C544="",0,SUMIFS(#REF!,#REF!,$C544,#REF!,"&gt;="&amp;'Display 730 &amp; 1200'!$AN$12,#REF!,"&lt;="&amp;'Display 730 &amp; 1200'!$AN$11))</f>
        <v>#REF!</v>
      </c>
    </row>
    <row r="545" spans="1:5">
      <c r="A545" t="str">
        <f>IF(INDEX('Display 730 &amp; 1200'!$A:$A,ROW())="","",INDEX('Display 730 &amp; 1200'!$A:$A,ROW()))</f>
        <v>BANDUNG万隆</v>
      </c>
      <c r="B545" t="str">
        <f>IF(INDEX('Display 730 &amp; 1200'!$B:$B,ROW())="","",INDEX('Display 730 &amp; 1200'!$B:$B,ROW()))</f>
        <v>Nanang</v>
      </c>
      <c r="C545" t="str">
        <f>IF(INDEX('Display 730 &amp; 1200'!$D:$D,ROW())="","",INDEX('Display 730 &amp; 1200'!$D:$D,ROW()))</f>
        <v>PER15</v>
      </c>
      <c r="D545" t="e">
        <f>IF($C545="",0,SUMIFS(#REF!,#REF!,$C545,#REF!,"&gt;="&amp;'Display 730 &amp; 1200'!$AN$10,#REF!,"&lt;="&amp;'Display 730 &amp; 1200'!$AN$9))</f>
        <v>#REF!</v>
      </c>
      <c r="E545" t="e">
        <f>IF($C545="",0,SUMIFS(#REF!,#REF!,$C545,#REF!,"&gt;="&amp;'Display 730 &amp; 1200'!$AN$12,#REF!,"&lt;="&amp;'Display 730 &amp; 1200'!$AN$11))</f>
        <v>#REF!</v>
      </c>
    </row>
    <row r="546" spans="1:5">
      <c r="A546" t="str">
        <f>IF(INDEX('Display 730 &amp; 1200'!$A:$A,ROW())="","",INDEX('Display 730 &amp; 1200'!$A:$A,ROW()))</f>
        <v>BANDUNG万隆</v>
      </c>
      <c r="B546" t="str">
        <f>IF(INDEX('Display 730 &amp; 1200'!$B:$B,ROW())="","",INDEX('Display 730 &amp; 1200'!$B:$B,ROW()))</f>
        <v>Nanang</v>
      </c>
      <c r="C546" t="str">
        <f>IF(INDEX('Display 730 &amp; 1200'!$D:$D,ROW())="","",INDEX('Display 730 &amp; 1200'!$D:$D,ROW()))</f>
        <v>SMI27B</v>
      </c>
      <c r="D546" t="e">
        <f>IF($C546="",0,SUMIFS(#REF!,#REF!,$C546,#REF!,"&gt;="&amp;'Display 730 &amp; 1200'!$AN$10,#REF!,"&lt;="&amp;'Display 730 &amp; 1200'!$AN$9))</f>
        <v>#REF!</v>
      </c>
      <c r="E546" t="e">
        <f>IF($C546="",0,SUMIFS(#REF!,#REF!,$C546,#REF!,"&gt;="&amp;'Display 730 &amp; 1200'!$AN$12,#REF!,"&lt;="&amp;'Display 730 &amp; 1200'!$AN$11))</f>
        <v>#REF!</v>
      </c>
    </row>
    <row r="547" spans="1:5">
      <c r="A547" t="str">
        <f>IF(INDEX('Display 730 &amp; 1200'!$A:$A,ROW())="","",INDEX('Display 730 &amp; 1200'!$A:$A,ROW()))</f>
        <v>BANDUNG万隆</v>
      </c>
      <c r="B547" t="str">
        <f>IF(INDEX('Display 730 &amp; 1200'!$B:$B,ROW())="","",INDEX('Display 730 &amp; 1200'!$B:$B,ROW()))</f>
        <v>Nanang</v>
      </c>
      <c r="C547" t="str">
        <f>IF(INDEX('Display 730 &amp; 1200'!$D:$D,ROW())="","",INDEX('Display 730 &amp; 1200'!$D:$D,ROW()))</f>
        <v>SMI22B</v>
      </c>
      <c r="D547" t="e">
        <f>IF($C547="",0,SUMIFS(#REF!,#REF!,$C547,#REF!,"&gt;="&amp;'Display 730 &amp; 1200'!$AN$10,#REF!,"&lt;="&amp;'Display 730 &amp; 1200'!$AN$9))</f>
        <v>#REF!</v>
      </c>
      <c r="E547" t="e">
        <f>IF($C547="",0,SUMIFS(#REF!,#REF!,$C547,#REF!,"&gt;="&amp;'Display 730 &amp; 1200'!$AN$12,#REF!,"&lt;="&amp;'Display 730 &amp; 1200'!$AN$11))</f>
        <v>#REF!</v>
      </c>
    </row>
    <row r="548" spans="1:5">
      <c r="A548" t="str">
        <f>IF(INDEX('Display 730 &amp; 1200'!$A:$A,ROW())="","",INDEX('Display 730 &amp; 1200'!$A:$A,ROW()))</f>
        <v>BANDUNG万隆</v>
      </c>
      <c r="B548" t="str">
        <f>IF(INDEX('Display 730 &amp; 1200'!$B:$B,ROW())="","",INDEX('Display 730 &amp; 1200'!$B:$B,ROW()))</f>
        <v>Nanang</v>
      </c>
      <c r="C548" t="str">
        <f>IF(INDEX('Display 730 &amp; 1200'!$D:$D,ROW())="","",INDEX('Display 730 &amp; 1200'!$D:$D,ROW()))</f>
        <v>DC_CISAAT</v>
      </c>
      <c r="D548" t="e">
        <f>IF($C548="",0,SUMIFS(#REF!,#REF!,$C548,#REF!,"&gt;="&amp;'Display 730 &amp; 1200'!$AN$10,#REF!,"&lt;="&amp;'Display 730 &amp; 1200'!$AN$9))</f>
        <v>#REF!</v>
      </c>
      <c r="E548" t="e">
        <f>IF($C548="",0,SUMIFS(#REF!,#REF!,$C548,#REF!,"&gt;="&amp;'Display 730 &amp; 1200'!$AN$12,#REF!,"&lt;="&amp;'Display 730 &amp; 1200'!$AN$11))</f>
        <v>#REF!</v>
      </c>
    </row>
    <row r="549" spans="1:5">
      <c r="A549" t="str">
        <f>IF(INDEX('Display 730 &amp; 1200'!$A:$A,ROW())="","",INDEX('Display 730 &amp; 1200'!$A:$A,ROW()))</f>
        <v>BANDUNG万隆</v>
      </c>
      <c r="B549" t="str">
        <f>IF(INDEX('Display 730 &amp; 1200'!$B:$B,ROW())="","",INDEX('Display 730 &amp; 1200'!$B:$B,ROW()))</f>
        <v>Nanang</v>
      </c>
      <c r="C549" t="str">
        <f>IF(INDEX('Display 730 &amp; 1200'!$D:$D,ROW())="","",INDEX('Display 730 &amp; 1200'!$D:$D,ROW()))</f>
        <v>SMI35A</v>
      </c>
      <c r="D549" t="e">
        <f>IF($C549="",0,SUMIFS(#REF!,#REF!,$C549,#REF!,"&gt;="&amp;'Display 730 &amp; 1200'!$AN$10,#REF!,"&lt;="&amp;'Display 730 &amp; 1200'!$AN$9))</f>
        <v>#REF!</v>
      </c>
      <c r="E549" t="e">
        <f>IF($C549="",0,SUMIFS(#REF!,#REF!,$C549,#REF!,"&gt;="&amp;'Display 730 &amp; 1200'!$AN$12,#REF!,"&lt;="&amp;'Display 730 &amp; 1200'!$AN$11))</f>
        <v>#REF!</v>
      </c>
    </row>
    <row r="550" spans="1:5">
      <c r="A550" t="str">
        <f>IF(INDEX('Display 730 &amp; 1200'!$A:$A,ROW())="","",INDEX('Display 730 &amp; 1200'!$A:$A,ROW()))</f>
        <v>BANDUNG万隆</v>
      </c>
      <c r="B550" t="str">
        <f>IF(INDEX('Display 730 &amp; 1200'!$B:$B,ROW())="","",INDEX('Display 730 &amp; 1200'!$B:$B,ROW()))</f>
        <v>Nanang</v>
      </c>
      <c r="C550" t="str">
        <f>IF(INDEX('Display 730 &amp; 1200'!$D:$D,ROW())="","",INDEX('Display 730 &amp; 1200'!$D:$D,ROW()))</f>
        <v>SMI20A</v>
      </c>
      <c r="D550" t="e">
        <f>IF($C550="",0,SUMIFS(#REF!,#REF!,$C550,#REF!,"&gt;="&amp;'Display 730 &amp; 1200'!$AN$10,#REF!,"&lt;="&amp;'Display 730 &amp; 1200'!$AN$9))</f>
        <v>#REF!</v>
      </c>
      <c r="E550" t="e">
        <f>IF($C550="",0,SUMIFS(#REF!,#REF!,$C550,#REF!,"&gt;="&amp;'Display 730 &amp; 1200'!$AN$12,#REF!,"&lt;="&amp;'Display 730 &amp; 1200'!$AN$11))</f>
        <v>#REF!</v>
      </c>
    </row>
    <row r="551" spans="1:5">
      <c r="A551" t="str">
        <f>IF(INDEX('Display 730 &amp; 1200'!$A:$A,ROW())="","",INDEX('Display 730 &amp; 1200'!$A:$A,ROW()))</f>
        <v>BANDUNG万隆</v>
      </c>
      <c r="B551" t="str">
        <f>IF(INDEX('Display 730 &amp; 1200'!$B:$B,ROW())="","",INDEX('Display 730 &amp; 1200'!$B:$B,ROW()))</f>
        <v>Ryan</v>
      </c>
      <c r="C551" t="str">
        <f>IF(INDEX('Display 730 &amp; 1200'!$D:$D,ROW())="","",INDEX('Display 730 &amp; 1200'!$D:$D,ROW()))</f>
        <v>TANGGULUN_BARAT_2</v>
      </c>
      <c r="D551" t="e">
        <f>IF($C551="",0,SUMIFS(#REF!,#REF!,$C551,#REF!,"&gt;="&amp;'Display 730 &amp; 1200'!$AN$10,#REF!,"&lt;="&amp;'Display 730 &amp; 1200'!$AN$9))</f>
        <v>#REF!</v>
      </c>
      <c r="E551" t="e">
        <f>IF($C551="",0,SUMIFS(#REF!,#REF!,$C551,#REF!,"&gt;="&amp;'Display 730 &amp; 1200'!$AN$12,#REF!,"&lt;="&amp;'Display 730 &amp; 1200'!$AN$11))</f>
        <v>#REF!</v>
      </c>
    </row>
    <row r="552" spans="1:5">
      <c r="A552" t="str">
        <f>IF(INDEX('Display 730 &amp; 1200'!$A:$A,ROW())="","",INDEX('Display 730 &amp; 1200'!$A:$A,ROW()))</f>
        <v>BANDUNG万隆</v>
      </c>
      <c r="B552" t="str">
        <f>IF(INDEX('Display 730 &amp; 1200'!$B:$B,ROW())="","",INDEX('Display 730 &amp; 1200'!$B:$B,ROW()))</f>
        <v>Ryan</v>
      </c>
      <c r="C552" t="str">
        <f>IF(INDEX('Display 730 &amp; 1200'!$D:$D,ROW())="","",INDEX('Display 730 &amp; 1200'!$D:$D,ROW()))</f>
        <v>SBG16A</v>
      </c>
      <c r="D552" t="e">
        <f>IF($C552="",0,SUMIFS(#REF!,#REF!,$C552,#REF!,"&gt;="&amp;'Display 730 &amp; 1200'!$AN$10,#REF!,"&lt;="&amp;'Display 730 &amp; 1200'!$AN$9))</f>
        <v>#REF!</v>
      </c>
      <c r="E552" t="e">
        <f>IF($C552="",0,SUMIFS(#REF!,#REF!,$C552,#REF!,"&gt;="&amp;'Display 730 &amp; 1200'!$AN$12,#REF!,"&lt;="&amp;'Display 730 &amp; 1200'!$AN$11))</f>
        <v>#REF!</v>
      </c>
    </row>
    <row r="553" spans="1:5">
      <c r="A553" t="str">
        <f>IF(INDEX('Display 730 &amp; 1200'!$A:$A,ROW())="","",INDEX('Display 730 &amp; 1200'!$A:$A,ROW()))</f>
        <v>BANDUNG万隆</v>
      </c>
      <c r="B553" t="str">
        <f>IF(INDEX('Display 730 &amp; 1200'!$B:$B,ROW())="","",INDEX('Display 730 &amp; 1200'!$B:$B,ROW()))</f>
        <v>Ryan</v>
      </c>
      <c r="C553" t="str">
        <f>IF(INDEX('Display 730 &amp; 1200'!$D:$D,ROW())="","",INDEX('Display 730 &amp; 1200'!$D:$D,ROW()))</f>
        <v>GEMBOR_4</v>
      </c>
      <c r="D553" t="e">
        <f>IF($C553="",0,SUMIFS(#REF!,#REF!,$C553,#REF!,"&gt;="&amp;'Display 730 &amp; 1200'!$AN$10,#REF!,"&lt;="&amp;'Display 730 &amp; 1200'!$AN$9))</f>
        <v>#REF!</v>
      </c>
      <c r="E553" t="e">
        <f>IF($C553="",0,SUMIFS(#REF!,#REF!,$C553,#REF!,"&gt;="&amp;'Display 730 &amp; 1200'!$AN$12,#REF!,"&lt;="&amp;'Display 730 &amp; 1200'!$AN$11))</f>
        <v>#REF!</v>
      </c>
    </row>
    <row r="554" spans="1:5">
      <c r="A554" t="str">
        <f>IF(INDEX('Display 730 &amp; 1200'!$A:$A,ROW())="","",INDEX('Display 730 &amp; 1200'!$A:$A,ROW()))</f>
        <v>BANDUNG万隆</v>
      </c>
      <c r="B554" t="str">
        <f>IF(INDEX('Display 730 &amp; 1200'!$B:$B,ROW())="","",INDEX('Display 730 &amp; 1200'!$B:$B,ROW()))</f>
        <v>Ryan</v>
      </c>
      <c r="C554" t="str">
        <f>IF(INDEX('Display 730 &amp; 1200'!$D:$D,ROW())="","",INDEX('Display 730 &amp; 1200'!$D:$D,ROW()))</f>
        <v>SUKAMANDIJAYA_2</v>
      </c>
      <c r="D554" t="e">
        <f>IF($C554="",0,SUMIFS(#REF!,#REF!,$C554,#REF!,"&gt;="&amp;'Display 730 &amp; 1200'!$AN$10,#REF!,"&lt;="&amp;'Display 730 &amp; 1200'!$AN$9))</f>
        <v>#REF!</v>
      </c>
      <c r="E554" t="e">
        <f>IF($C554="",0,SUMIFS(#REF!,#REF!,$C554,#REF!,"&gt;="&amp;'Display 730 &amp; 1200'!$AN$12,#REF!,"&lt;="&amp;'Display 730 &amp; 1200'!$AN$11))</f>
        <v>#REF!</v>
      </c>
    </row>
    <row r="555" spans="1:5">
      <c r="A555" t="str">
        <f>IF(INDEX('Display 730 &amp; 1200'!$A:$A,ROW())="","",INDEX('Display 730 &amp; 1200'!$A:$A,ROW()))</f>
        <v>BANDUNG万隆</v>
      </c>
      <c r="B555" t="str">
        <f>IF(INDEX('Display 730 &amp; 1200'!$B:$B,ROW())="","",INDEX('Display 730 &amp; 1200'!$B:$B,ROW()))</f>
        <v>Ryan</v>
      </c>
      <c r="C555" t="str">
        <f>IF(INDEX('Display 730 &amp; 1200'!$D:$D,ROW())="","",INDEX('Display 730 &amp; 1200'!$D:$D,ROW()))</f>
        <v>PUSAKARATU_4</v>
      </c>
      <c r="D555" t="e">
        <f>IF($C555="",0,SUMIFS(#REF!,#REF!,$C555,#REF!,"&gt;="&amp;'Display 730 &amp; 1200'!$AN$10,#REF!,"&lt;="&amp;'Display 730 &amp; 1200'!$AN$9))</f>
        <v>#REF!</v>
      </c>
      <c r="E555" t="e">
        <f>IF($C555="",0,SUMIFS(#REF!,#REF!,$C555,#REF!,"&gt;="&amp;'Display 730 &amp; 1200'!$AN$12,#REF!,"&lt;="&amp;'Display 730 &amp; 1200'!$AN$11))</f>
        <v>#REF!</v>
      </c>
    </row>
    <row r="556" spans="1:5">
      <c r="A556" t="str">
        <f>IF(INDEX('Display 730 &amp; 1200'!$A:$A,ROW())="","",INDEX('Display 730 &amp; 1200'!$A:$A,ROW()))</f>
        <v>BANDUNG万隆</v>
      </c>
      <c r="B556" t="str">
        <f>IF(INDEX('Display 730 &amp; 1200'!$B:$B,ROW())="","",INDEX('Display 730 &amp; 1200'!$B:$B,ROW()))</f>
        <v>Ryan</v>
      </c>
      <c r="C556" t="str">
        <f>IF(INDEX('Display 730 &amp; 1200'!$D:$D,ROW())="","",INDEX('Display 730 &amp; 1200'!$D:$D,ROW()))</f>
        <v>KALIANGSANA_2</v>
      </c>
      <c r="D556" t="e">
        <f>IF($C556="",0,SUMIFS(#REF!,#REF!,$C556,#REF!,"&gt;="&amp;'Display 730 &amp; 1200'!$AN$10,#REF!,"&lt;="&amp;'Display 730 &amp; 1200'!$AN$9))</f>
        <v>#REF!</v>
      </c>
      <c r="E556" t="e">
        <f>IF($C556="",0,SUMIFS(#REF!,#REF!,$C556,#REF!,"&gt;="&amp;'Display 730 &amp; 1200'!$AN$12,#REF!,"&lt;="&amp;'Display 730 &amp; 1200'!$AN$11))</f>
        <v>#REF!</v>
      </c>
    </row>
    <row r="557" spans="1:5">
      <c r="A557" t="str">
        <f>IF(INDEX('Display 730 &amp; 1200'!$A:$A,ROW())="","",INDEX('Display 730 &amp; 1200'!$A:$A,ROW()))</f>
        <v>BANDUNG万隆</v>
      </c>
      <c r="B557" t="str">
        <f>IF(INDEX('Display 730 &amp; 1200'!$B:$B,ROW())="","",INDEX('Display 730 &amp; 1200'!$B:$B,ROW()))</f>
        <v>Ryan</v>
      </c>
      <c r="C557" t="str">
        <f>IF(INDEX('Display 730 &amp; 1200'!$D:$D,ROW())="","",INDEX('Display 730 &amp; 1200'!$D:$D,ROW()))</f>
        <v>SBG01B</v>
      </c>
      <c r="D557" t="e">
        <f>IF($C557="",0,SUMIFS(#REF!,#REF!,$C557,#REF!,"&gt;="&amp;'Display 730 &amp; 1200'!$AN$10,#REF!,"&lt;="&amp;'Display 730 &amp; 1200'!$AN$9))</f>
        <v>#REF!</v>
      </c>
      <c r="E557" t="e">
        <f>IF($C557="",0,SUMIFS(#REF!,#REF!,$C557,#REF!,"&gt;="&amp;'Display 730 &amp; 1200'!$AN$12,#REF!,"&lt;="&amp;'Display 730 &amp; 1200'!$AN$11))</f>
        <v>#REF!</v>
      </c>
    </row>
    <row r="558" spans="1:5">
      <c r="A558" t="str">
        <f>IF(INDEX('Display 730 &amp; 1200'!$A:$A,ROW())="","",INDEX('Display 730 &amp; 1200'!$A:$A,ROW()))</f>
        <v>BANDUNG万隆</v>
      </c>
      <c r="B558" t="str">
        <f>IF(INDEX('Display 730 &amp; 1200'!$B:$B,ROW())="","",INDEX('Display 730 &amp; 1200'!$B:$B,ROW()))</f>
        <v>Ryan</v>
      </c>
      <c r="C558" t="str">
        <f>IF(INDEX('Display 730 &amp; 1200'!$D:$D,ROW())="","",INDEX('Display 730 &amp; 1200'!$D:$D,ROW()))</f>
        <v>LENGKONGJAYA_2</v>
      </c>
      <c r="D558" t="e">
        <f>IF($C558="",0,SUMIFS(#REF!,#REF!,$C558,#REF!,"&gt;="&amp;'Display 730 &amp; 1200'!$AN$10,#REF!,"&lt;="&amp;'Display 730 &amp; 1200'!$AN$9))</f>
        <v>#REF!</v>
      </c>
      <c r="E558" t="e">
        <f>IF($C558="",0,SUMIFS(#REF!,#REF!,$C558,#REF!,"&gt;="&amp;'Display 730 &amp; 1200'!$AN$12,#REF!,"&lt;="&amp;'Display 730 &amp; 1200'!$AN$11))</f>
        <v>#REF!</v>
      </c>
    </row>
    <row r="559" spans="1:5">
      <c r="A559" t="str">
        <f>IF(INDEX('Display 730 &amp; 1200'!$A:$A,ROW())="","",INDEX('Display 730 &amp; 1200'!$A:$A,ROW()))</f>
        <v>BANDUNG万隆</v>
      </c>
      <c r="B559" t="str">
        <f>IF(INDEX('Display 730 &amp; 1200'!$B:$B,ROW())="","",INDEX('Display 730 &amp; 1200'!$B:$B,ROW()))</f>
        <v>Ryan</v>
      </c>
      <c r="C559" t="str">
        <f>IF(INDEX('Display 730 &amp; 1200'!$D:$D,ROW())="","",INDEX('Display 730 &amp; 1200'!$D:$D,ROW()))</f>
        <v>SBG21B</v>
      </c>
      <c r="D559" t="e">
        <f>IF($C559="",0,SUMIFS(#REF!,#REF!,$C559,#REF!,"&gt;="&amp;'Display 730 &amp; 1200'!$AN$10,#REF!,"&lt;="&amp;'Display 730 &amp; 1200'!$AN$9))</f>
        <v>#REF!</v>
      </c>
      <c r="E559" t="e">
        <f>IF($C559="",0,SUMIFS(#REF!,#REF!,$C559,#REF!,"&gt;="&amp;'Display 730 &amp; 1200'!$AN$12,#REF!,"&lt;="&amp;'Display 730 &amp; 1200'!$AN$11))</f>
        <v>#REF!</v>
      </c>
    </row>
    <row r="560" spans="1:5">
      <c r="A560" t="str">
        <f>IF(INDEX('Display 730 &amp; 1200'!$A:$A,ROW())="","",INDEX('Display 730 &amp; 1200'!$A:$A,ROW()))</f>
        <v>BANDUNG万隆</v>
      </c>
      <c r="B560" t="str">
        <f>IF(INDEX('Display 730 &amp; 1200'!$B:$B,ROW())="","",INDEX('Display 730 &amp; 1200'!$B:$B,ROW()))</f>
        <v>Ryan</v>
      </c>
      <c r="C560" t="str">
        <f>IF(INDEX('Display 730 &amp; 1200'!$D:$D,ROW())="","",INDEX('Display 730 &amp; 1200'!$D:$D,ROW()))</f>
        <v>SBG29A</v>
      </c>
      <c r="D560" t="e">
        <f>IF($C560="",0,SUMIFS(#REF!,#REF!,$C560,#REF!,"&gt;="&amp;'Display 730 &amp; 1200'!$AN$10,#REF!,"&lt;="&amp;'Display 730 &amp; 1200'!$AN$9))</f>
        <v>#REF!</v>
      </c>
      <c r="E560" t="e">
        <f>IF($C560="",0,SUMIFS(#REF!,#REF!,$C560,#REF!,"&gt;="&amp;'Display 730 &amp; 1200'!$AN$12,#REF!,"&lt;="&amp;'Display 730 &amp; 1200'!$AN$11))</f>
        <v>#REF!</v>
      </c>
    </row>
    <row r="561" spans="1:5">
      <c r="A561" t="str">
        <f>IF(INDEX('Display 730 &amp; 1200'!$A:$A,ROW())="","",INDEX('Display 730 &amp; 1200'!$A:$A,ROW()))</f>
        <v>BANDUNG万隆</v>
      </c>
      <c r="B561" t="str">
        <f>IF(INDEX('Display 730 &amp; 1200'!$B:$B,ROW())="","",INDEX('Display 730 &amp; 1200'!$B:$B,ROW()))</f>
        <v>Ryan</v>
      </c>
      <c r="C561" t="str">
        <f>IF(INDEX('Display 730 &amp; 1200'!$D:$D,ROW())="","",INDEX('Display 730 &amp; 1200'!$D:$D,ROW()))</f>
        <v>SBG08C</v>
      </c>
      <c r="D561" t="e">
        <f>IF($C561="",0,SUMIFS(#REF!,#REF!,$C561,#REF!,"&gt;="&amp;'Display 730 &amp; 1200'!$AN$10,#REF!,"&lt;="&amp;'Display 730 &amp; 1200'!$AN$9))</f>
        <v>#REF!</v>
      </c>
      <c r="E561" t="e">
        <f>IF($C561="",0,SUMIFS(#REF!,#REF!,$C561,#REF!,"&gt;="&amp;'Display 730 &amp; 1200'!$AN$12,#REF!,"&lt;="&amp;'Display 730 &amp; 1200'!$AN$11))</f>
        <v>#REF!</v>
      </c>
    </row>
    <row r="562" spans="1:5">
      <c r="A562" t="str">
        <f>IF(INDEX('Display 730 &amp; 1200'!$A:$A,ROW())="","",INDEX('Display 730 &amp; 1200'!$A:$A,ROW()))</f>
        <v>BANDUNG万隆</v>
      </c>
      <c r="B562" t="str">
        <f>IF(INDEX('Display 730 &amp; 1200'!$B:$B,ROW())="","",INDEX('Display 730 &amp; 1200'!$B:$B,ROW()))</f>
        <v>Ryan</v>
      </c>
      <c r="C562" t="str">
        <f>IF(INDEX('Display 730 &amp; 1200'!$D:$D,ROW())="","",INDEX('Display 730 &amp; 1200'!$D:$D,ROW()))</f>
        <v>CIBOGO_SBG</v>
      </c>
      <c r="D562" t="e">
        <f>IF($C562="",0,SUMIFS(#REF!,#REF!,$C562,#REF!,"&gt;="&amp;'Display 730 &amp; 1200'!$AN$10,#REF!,"&lt;="&amp;'Display 730 &amp; 1200'!$AN$9))</f>
        <v>#REF!</v>
      </c>
      <c r="E562" t="e">
        <f>IF($C562="",0,SUMIFS(#REF!,#REF!,$C562,#REF!,"&gt;="&amp;'Display 730 &amp; 1200'!$AN$12,#REF!,"&lt;="&amp;'Display 730 &amp; 1200'!$AN$11))</f>
        <v>#REF!</v>
      </c>
    </row>
    <row r="563" spans="1:5">
      <c r="A563" t="str">
        <f>IF(INDEX('Display 730 &amp; 1200'!$A:$A,ROW())="","",INDEX('Display 730 &amp; 1200'!$A:$A,ROW()))</f>
        <v>BANDUNG万隆</v>
      </c>
      <c r="B563" t="str">
        <f>IF(INDEX('Display 730 &amp; 1200'!$B:$B,ROW())="","",INDEX('Display 730 &amp; 1200'!$B:$B,ROW()))</f>
        <v>Ryan</v>
      </c>
      <c r="C563" t="str">
        <f>IF(INDEX('Display 730 &amp; 1200'!$D:$D,ROW())="","",INDEX('Display 730 &amp; 1200'!$D:$D,ROW()))</f>
        <v>SOKLAT_4</v>
      </c>
      <c r="D563" t="e">
        <f>IF($C563="",0,SUMIFS(#REF!,#REF!,$C563,#REF!,"&gt;="&amp;'Display 730 &amp; 1200'!$AN$10,#REF!,"&lt;="&amp;'Display 730 &amp; 1200'!$AN$9))</f>
        <v>#REF!</v>
      </c>
      <c r="E563" t="e">
        <f>IF($C563="",0,SUMIFS(#REF!,#REF!,$C563,#REF!,"&gt;="&amp;'Display 730 &amp; 1200'!$AN$12,#REF!,"&lt;="&amp;'Display 730 &amp; 1200'!$AN$11))</f>
        <v>#REF!</v>
      </c>
    </row>
    <row r="564" spans="1:5">
      <c r="A564" t="str">
        <f>IF(INDEX('Display 730 &amp; 1200'!$A:$A,ROW())="","",INDEX('Display 730 &amp; 1200'!$A:$A,ROW()))</f>
        <v>BANDUNG万隆</v>
      </c>
      <c r="B564" t="str">
        <f>IF(INDEX('Display 730 &amp; 1200'!$B:$B,ROW())="","",INDEX('Display 730 &amp; 1200'!$B:$B,ROW()))</f>
        <v>Ryan</v>
      </c>
      <c r="C564" t="str">
        <f>IF(INDEX('Display 730 &amp; 1200'!$D:$D,ROW())="","",INDEX('Display 730 &amp; 1200'!$D:$D,ROW()))</f>
        <v>PATOKBEUSI_2</v>
      </c>
      <c r="D564" t="e">
        <f>IF($C564="",0,SUMIFS(#REF!,#REF!,$C564,#REF!,"&gt;="&amp;'Display 730 &amp; 1200'!$AN$10,#REF!,"&lt;="&amp;'Display 730 &amp; 1200'!$AN$9))</f>
        <v>#REF!</v>
      </c>
      <c r="E564" t="e">
        <f>IF($C564="",0,SUMIFS(#REF!,#REF!,$C564,#REF!,"&gt;="&amp;'Display 730 &amp; 1200'!$AN$12,#REF!,"&lt;="&amp;'Display 730 &amp; 1200'!$AN$11))</f>
        <v>#REF!</v>
      </c>
    </row>
    <row r="565" spans="1:5">
      <c r="A565" t="str">
        <f>IF(INDEX('Display 730 &amp; 1200'!$A:$A,ROW())="","",INDEX('Display 730 &amp; 1200'!$A:$A,ROW()))</f>
        <v>BANDUNG万隆</v>
      </c>
      <c r="B565" t="str">
        <f>IF(INDEX('Display 730 &amp; 1200'!$B:$B,ROW())="","",INDEX('Display 730 &amp; 1200'!$B:$B,ROW()))</f>
        <v>Ryan</v>
      </c>
      <c r="C565" t="str">
        <f>IF(INDEX('Display 730 &amp; 1200'!$D:$D,ROW())="","",INDEX('Display 730 &amp; 1200'!$D:$D,ROW()))</f>
        <v>CISALAK_4</v>
      </c>
      <c r="D565" t="e">
        <f>IF($C565="",0,SUMIFS(#REF!,#REF!,$C565,#REF!,"&gt;="&amp;'Display 730 &amp; 1200'!$AN$10,#REF!,"&lt;="&amp;'Display 730 &amp; 1200'!$AN$9))</f>
        <v>#REF!</v>
      </c>
      <c r="E565" t="e">
        <f>IF($C565="",0,SUMIFS(#REF!,#REF!,$C565,#REF!,"&gt;="&amp;'Display 730 &amp; 1200'!$AN$12,#REF!,"&lt;="&amp;'Display 730 &amp; 1200'!$AN$11))</f>
        <v>#REF!</v>
      </c>
    </row>
    <row r="566" spans="1:5">
      <c r="A566" t="str">
        <f>IF(INDEX('Display 730 &amp; 1200'!$A:$A,ROW())="","",INDEX('Display 730 &amp; 1200'!$A:$A,ROW()))</f>
        <v>BANDUNG万隆</v>
      </c>
      <c r="B566" t="str">
        <f>IF(INDEX('Display 730 &amp; 1200'!$B:$B,ROW())="","",INDEX('Display 730 &amp; 1200'!$B:$B,ROW()))</f>
        <v>Ryan</v>
      </c>
      <c r="C566" t="str">
        <f>IF(INDEX('Display 730 &amp; 1200'!$D:$D,ROW())="","",INDEX('Display 730 &amp; 1200'!$D:$D,ROW()))</f>
        <v>SUKARESMI_3</v>
      </c>
      <c r="D566" t="e">
        <f>IF($C566="",0,SUMIFS(#REF!,#REF!,$C566,#REF!,"&gt;="&amp;'Display 730 &amp; 1200'!$AN$10,#REF!,"&lt;="&amp;'Display 730 &amp; 1200'!$AN$9))</f>
        <v>#REF!</v>
      </c>
      <c r="E566" t="e">
        <f>IF($C566="",0,SUMIFS(#REF!,#REF!,$C566,#REF!,"&gt;="&amp;'Display 730 &amp; 1200'!$AN$12,#REF!,"&lt;="&amp;'Display 730 &amp; 1200'!$AN$11))</f>
        <v>#REF!</v>
      </c>
    </row>
    <row r="567" spans="1:5">
      <c r="A567" t="str">
        <f>IF(INDEX('Display 730 &amp; 1200'!$A:$A,ROW())="","",INDEX('Display 730 &amp; 1200'!$A:$A,ROW()))</f>
        <v>BANDUNG万隆</v>
      </c>
      <c r="B567" t="str">
        <f>IF(INDEX('Display 730 &amp; 1200'!$B:$B,ROW())="","",INDEX('Display 730 &amp; 1200'!$B:$B,ROW()))</f>
        <v>Ryan</v>
      </c>
      <c r="C567" t="str">
        <f>IF(INDEX('Display 730 &amp; 1200'!$D:$D,ROW())="","",INDEX('Display 730 &amp; 1200'!$D:$D,ROW()))</f>
        <v>SBG27A</v>
      </c>
      <c r="D567" t="e">
        <f>IF($C567="",0,SUMIFS(#REF!,#REF!,$C567,#REF!,"&gt;="&amp;'Display 730 &amp; 1200'!$AN$10,#REF!,"&lt;="&amp;'Display 730 &amp; 1200'!$AN$9))</f>
        <v>#REF!</v>
      </c>
      <c r="E567" t="e">
        <f>IF($C567="",0,SUMIFS(#REF!,#REF!,$C567,#REF!,"&gt;="&amp;'Display 730 &amp; 1200'!$AN$12,#REF!,"&lt;="&amp;'Display 730 &amp; 1200'!$AN$11))</f>
        <v>#REF!</v>
      </c>
    </row>
    <row r="568" spans="1:5">
      <c r="A568" t="str">
        <f>IF(INDEX('Display 730 &amp; 1200'!$A:$A,ROW())="","",INDEX('Display 730 &amp; 1200'!$A:$A,ROW()))</f>
        <v>BANDUNG万隆</v>
      </c>
      <c r="B568" t="str">
        <f>IF(INDEX('Display 730 &amp; 1200'!$B:$B,ROW())="","",INDEX('Display 730 &amp; 1200'!$B:$B,ROW()))</f>
        <v>Sandi Almanto</v>
      </c>
      <c r="C568" t="str">
        <f>IF(INDEX('Display 730 &amp; 1200'!$D:$D,ROW())="","",INDEX('Display 730 &amp; 1200'!$D:$D,ROW()))</f>
        <v>CIEUNDEUR</v>
      </c>
      <c r="D568" t="e">
        <f>IF($C568="",0,SUMIFS(#REF!,#REF!,$C568,#REF!,"&gt;="&amp;'Display 730 &amp; 1200'!$AN$10,#REF!,"&lt;="&amp;'Display 730 &amp; 1200'!$AN$9))</f>
        <v>#REF!</v>
      </c>
      <c r="E568" t="e">
        <f>IF($C568="",0,SUMIFS(#REF!,#REF!,$C568,#REF!,"&gt;="&amp;'Display 730 &amp; 1200'!$AN$12,#REF!,"&lt;="&amp;'Display 730 &amp; 1200'!$AN$11))</f>
        <v>#REF!</v>
      </c>
    </row>
    <row r="569" spans="1:5">
      <c r="A569" t="str">
        <f>IF(INDEX('Display 730 &amp; 1200'!$A:$A,ROW())="","",INDEX('Display 730 &amp; 1200'!$A:$A,ROW()))</f>
        <v>BANDUNG万隆</v>
      </c>
      <c r="B569" t="str">
        <f>IF(INDEX('Display 730 &amp; 1200'!$B:$B,ROW())="","",INDEX('Display 730 &amp; 1200'!$B:$B,ROW()))</f>
        <v>Sandi Almanto</v>
      </c>
      <c r="C569" t="str">
        <f>IF(INDEX('Display 730 &amp; 1200'!$D:$D,ROW())="","",INDEX('Display 730 &amp; 1200'!$D:$D,ROW()))</f>
        <v>CJR22A</v>
      </c>
      <c r="D569" t="e">
        <f>IF($C569="",0,SUMIFS(#REF!,#REF!,$C569,#REF!,"&gt;="&amp;'Display 730 &amp; 1200'!$AN$10,#REF!,"&lt;="&amp;'Display 730 &amp; 1200'!$AN$9))</f>
        <v>#REF!</v>
      </c>
      <c r="E569" t="e">
        <f>IF($C569="",0,SUMIFS(#REF!,#REF!,$C569,#REF!,"&gt;="&amp;'Display 730 &amp; 1200'!$AN$12,#REF!,"&lt;="&amp;'Display 730 &amp; 1200'!$AN$11))</f>
        <v>#REF!</v>
      </c>
    </row>
    <row r="570" spans="1:5">
      <c r="A570" t="str">
        <f>IF(INDEX('Display 730 &amp; 1200'!$A:$A,ROW())="","",INDEX('Display 730 &amp; 1200'!$A:$A,ROW()))</f>
        <v>BANDUNG万隆</v>
      </c>
      <c r="B570" t="str">
        <f>IF(INDEX('Display 730 &amp; 1200'!$B:$B,ROW())="","",INDEX('Display 730 &amp; 1200'!$B:$B,ROW()))</f>
        <v>Sandi Almanto</v>
      </c>
      <c r="C570" t="str">
        <f>IF(INDEX('Display 730 &amp; 1200'!$D:$D,ROW())="","",INDEX('Display 730 &amp; 1200'!$D:$D,ROW()))</f>
        <v>CJR16B</v>
      </c>
      <c r="D570" t="e">
        <f>IF($C570="",0,SUMIFS(#REF!,#REF!,$C570,#REF!,"&gt;="&amp;'Display 730 &amp; 1200'!$AN$10,#REF!,"&lt;="&amp;'Display 730 &amp; 1200'!$AN$9))</f>
        <v>#REF!</v>
      </c>
      <c r="E570" t="e">
        <f>IF($C570="",0,SUMIFS(#REF!,#REF!,$C570,#REF!,"&gt;="&amp;'Display 730 &amp; 1200'!$AN$12,#REF!,"&lt;="&amp;'Display 730 &amp; 1200'!$AN$11))</f>
        <v>#REF!</v>
      </c>
    </row>
    <row r="571" spans="1:5">
      <c r="A571" t="str">
        <f>IF(INDEX('Display 730 &amp; 1200'!$A:$A,ROW())="","",INDEX('Display 730 &amp; 1200'!$A:$A,ROW()))</f>
        <v>BANDUNG万隆</v>
      </c>
      <c r="B571" t="str">
        <f>IF(INDEX('Display 730 &amp; 1200'!$B:$B,ROW())="","",INDEX('Display 730 &amp; 1200'!$B:$B,ROW()))</f>
        <v>Sandi Almanto</v>
      </c>
      <c r="C571" t="str">
        <f>IF(INDEX('Display 730 &amp; 1200'!$D:$D,ROW())="","",INDEX('Display 730 &amp; 1200'!$D:$D,ROW()))</f>
        <v>CIRANJANG</v>
      </c>
      <c r="D571" t="e">
        <f>IF($C571="",0,SUMIFS(#REF!,#REF!,$C571,#REF!,"&gt;="&amp;'Display 730 &amp; 1200'!$AN$10,#REF!,"&lt;="&amp;'Display 730 &amp; 1200'!$AN$9))</f>
        <v>#REF!</v>
      </c>
      <c r="E571" t="e">
        <f>IF($C571="",0,SUMIFS(#REF!,#REF!,$C571,#REF!,"&gt;="&amp;'Display 730 &amp; 1200'!$AN$12,#REF!,"&lt;="&amp;'Display 730 &amp; 1200'!$AN$11))</f>
        <v>#REF!</v>
      </c>
    </row>
    <row r="572" spans="1:5">
      <c r="A572" t="str">
        <f>IF(INDEX('Display 730 &amp; 1200'!$A:$A,ROW())="","",INDEX('Display 730 &amp; 1200'!$A:$A,ROW()))</f>
        <v>BANDUNG万隆</v>
      </c>
      <c r="B572" t="str">
        <f>IF(INDEX('Display 730 &amp; 1200'!$B:$B,ROW())="","",INDEX('Display 730 &amp; 1200'!$B:$B,ROW()))</f>
        <v>Sandi Almanto</v>
      </c>
      <c r="C572" t="str">
        <f>IF(INDEX('Display 730 &amp; 1200'!$D:$D,ROW())="","",INDEX('Display 730 &amp; 1200'!$D:$D,ROW()))</f>
        <v>CJR26B</v>
      </c>
      <c r="D572" t="e">
        <f>IF($C572="",0,SUMIFS(#REF!,#REF!,$C572,#REF!,"&gt;="&amp;'Display 730 &amp; 1200'!$AN$10,#REF!,"&lt;="&amp;'Display 730 &amp; 1200'!$AN$9))</f>
        <v>#REF!</v>
      </c>
      <c r="E572" t="e">
        <f>IF($C572="",0,SUMIFS(#REF!,#REF!,$C572,#REF!,"&gt;="&amp;'Display 730 &amp; 1200'!$AN$12,#REF!,"&lt;="&amp;'Display 730 &amp; 1200'!$AN$11))</f>
        <v>#REF!</v>
      </c>
    </row>
    <row r="573" spans="1:5">
      <c r="A573" t="str">
        <f>IF(INDEX('Display 730 &amp; 1200'!$A:$A,ROW())="","",INDEX('Display 730 &amp; 1200'!$A:$A,ROW()))</f>
        <v>BANDUNG万隆</v>
      </c>
      <c r="B573" t="str">
        <f>IF(INDEX('Display 730 &amp; 1200'!$B:$B,ROW())="","",INDEX('Display 730 &amp; 1200'!$B:$B,ROW()))</f>
        <v>Sandi Almanto</v>
      </c>
      <c r="C573" t="str">
        <f>IF(INDEX('Display 730 &amp; 1200'!$D:$D,ROW())="","",INDEX('Display 730 &amp; 1200'!$D:$D,ROW()))</f>
        <v>CJR09B</v>
      </c>
      <c r="D573" t="e">
        <f>IF($C573="",0,SUMIFS(#REF!,#REF!,$C573,#REF!,"&gt;="&amp;'Display 730 &amp; 1200'!$AN$10,#REF!,"&lt;="&amp;'Display 730 &amp; 1200'!$AN$9))</f>
        <v>#REF!</v>
      </c>
      <c r="E573" t="e">
        <f>IF($C573="",0,SUMIFS(#REF!,#REF!,$C573,#REF!,"&gt;="&amp;'Display 730 &amp; 1200'!$AN$12,#REF!,"&lt;="&amp;'Display 730 &amp; 1200'!$AN$11))</f>
        <v>#REF!</v>
      </c>
    </row>
    <row r="574" spans="1:5">
      <c r="A574" t="str">
        <f>IF(INDEX('Display 730 &amp; 1200'!$A:$A,ROW())="","",INDEX('Display 730 &amp; 1200'!$A:$A,ROW()))</f>
        <v>BANDUNG万隆</v>
      </c>
      <c r="B574" t="str">
        <f>IF(INDEX('Display 730 &amp; 1200'!$B:$B,ROW())="","",INDEX('Display 730 &amp; 1200'!$B:$B,ROW()))</f>
        <v>Sandi Almanto</v>
      </c>
      <c r="C574" t="str">
        <f>IF(INDEX('Display 730 &amp; 1200'!$D:$D,ROW())="","",INDEX('Display 730 &amp; 1200'!$D:$D,ROW()))</f>
        <v>CJR13B</v>
      </c>
      <c r="D574" t="e">
        <f>IF($C574="",0,SUMIFS(#REF!,#REF!,$C574,#REF!,"&gt;="&amp;'Display 730 &amp; 1200'!$AN$10,#REF!,"&lt;="&amp;'Display 730 &amp; 1200'!$AN$9))</f>
        <v>#REF!</v>
      </c>
      <c r="E574" t="e">
        <f>IF($C574="",0,SUMIFS(#REF!,#REF!,$C574,#REF!,"&gt;="&amp;'Display 730 &amp; 1200'!$AN$12,#REF!,"&lt;="&amp;'Display 730 &amp; 1200'!$AN$11))</f>
        <v>#REF!</v>
      </c>
    </row>
    <row r="575" spans="1:5">
      <c r="A575" t="str">
        <f>IF(INDEX('Display 730 &amp; 1200'!$A:$A,ROW())="","",INDEX('Display 730 &amp; 1200'!$A:$A,ROW()))</f>
        <v>BANDUNG万隆</v>
      </c>
      <c r="B575" t="str">
        <f>IF(INDEX('Display 730 &amp; 1200'!$B:$B,ROW())="","",INDEX('Display 730 &amp; 1200'!$B:$B,ROW()))</f>
        <v>Sandi Almanto</v>
      </c>
      <c r="C575" t="str">
        <f>IF(INDEX('Display 730 &amp; 1200'!$D:$D,ROW())="","",INDEX('Display 730 &amp; 1200'!$D:$D,ROW()))</f>
        <v>CILAKU</v>
      </c>
      <c r="D575" t="e">
        <f>IF($C575="",0,SUMIFS(#REF!,#REF!,$C575,#REF!,"&gt;="&amp;'Display 730 &amp; 1200'!$AN$10,#REF!,"&lt;="&amp;'Display 730 &amp; 1200'!$AN$9))</f>
        <v>#REF!</v>
      </c>
      <c r="E575" t="e">
        <f>IF($C575="",0,SUMIFS(#REF!,#REF!,$C575,#REF!,"&gt;="&amp;'Display 730 &amp; 1200'!$AN$12,#REF!,"&lt;="&amp;'Display 730 &amp; 1200'!$AN$11))</f>
        <v>#REF!</v>
      </c>
    </row>
    <row r="576" spans="1:5">
      <c r="A576" t="str">
        <f>IF(INDEX('Display 730 &amp; 1200'!$A:$A,ROW())="","",INDEX('Display 730 &amp; 1200'!$A:$A,ROW()))</f>
        <v>BANDUNG万隆</v>
      </c>
      <c r="B576" t="str">
        <f>IF(INDEX('Display 730 &amp; 1200'!$B:$B,ROW())="","",INDEX('Display 730 &amp; 1200'!$B:$B,ROW()))</f>
        <v>Sandi Almanto</v>
      </c>
      <c r="C576" t="str">
        <f>IF(INDEX('Display 730 &amp; 1200'!$D:$D,ROW())="","",INDEX('Display 730 &amp; 1200'!$D:$D,ROW()))</f>
        <v>CJR06A</v>
      </c>
      <c r="D576" t="e">
        <f>IF($C576="",0,SUMIFS(#REF!,#REF!,$C576,#REF!,"&gt;="&amp;'Display 730 &amp; 1200'!$AN$10,#REF!,"&lt;="&amp;'Display 730 &amp; 1200'!$AN$9))</f>
        <v>#REF!</v>
      </c>
      <c r="E576" t="e">
        <f>IF($C576="",0,SUMIFS(#REF!,#REF!,$C576,#REF!,"&gt;="&amp;'Display 730 &amp; 1200'!$AN$12,#REF!,"&lt;="&amp;'Display 730 &amp; 1200'!$AN$11))</f>
        <v>#REF!</v>
      </c>
    </row>
    <row r="577" spans="1:5">
      <c r="A577" t="str">
        <f>IF(INDEX('Display 730 &amp; 1200'!$A:$A,ROW())="","",INDEX('Display 730 &amp; 1200'!$A:$A,ROW()))</f>
        <v>BANDUNG万隆</v>
      </c>
      <c r="B577" t="str">
        <f>IF(INDEX('Display 730 &amp; 1200'!$B:$B,ROW())="","",INDEX('Display 730 &amp; 1200'!$B:$B,ROW()))</f>
        <v>Sandi Almanto</v>
      </c>
      <c r="C577" t="str">
        <f>IF(INDEX('Display 730 &amp; 1200'!$D:$D,ROW())="","",INDEX('Display 730 &amp; 1200'!$D:$D,ROW()))</f>
        <v>CJR04A</v>
      </c>
      <c r="D577" t="e">
        <f>IF($C577="",0,SUMIFS(#REF!,#REF!,$C577,#REF!,"&gt;="&amp;'Display 730 &amp; 1200'!$AN$10,#REF!,"&lt;="&amp;'Display 730 &amp; 1200'!$AN$9))</f>
        <v>#REF!</v>
      </c>
      <c r="E577" t="e">
        <f>IF($C577="",0,SUMIFS(#REF!,#REF!,$C577,#REF!,"&gt;="&amp;'Display 730 &amp; 1200'!$AN$12,#REF!,"&lt;="&amp;'Display 730 &amp; 1200'!$AN$11))</f>
        <v>#REF!</v>
      </c>
    </row>
    <row r="578" spans="1:5">
      <c r="A578" t="str">
        <f>IF(INDEX('Display 730 &amp; 1200'!$A:$A,ROW())="","",INDEX('Display 730 &amp; 1200'!$A:$A,ROW()))</f>
        <v>BANDUNG万隆</v>
      </c>
      <c r="B578" t="str">
        <f>IF(INDEX('Display 730 &amp; 1200'!$B:$B,ROW())="","",INDEX('Display 730 &amp; 1200'!$B:$B,ROW()))</f>
        <v>Sandi Almanto</v>
      </c>
      <c r="C578" t="str">
        <f>IF(INDEX('Display 730 &amp; 1200'!$D:$D,ROW())="","",INDEX('Display 730 &amp; 1200'!$D:$D,ROW()))</f>
        <v>DC_SOLOKPANDAN</v>
      </c>
      <c r="D578" t="e">
        <f>IF($C578="",0,SUMIFS(#REF!,#REF!,$C578,#REF!,"&gt;="&amp;'Display 730 &amp; 1200'!$AN$10,#REF!,"&lt;="&amp;'Display 730 &amp; 1200'!$AN$9))</f>
        <v>#REF!</v>
      </c>
      <c r="E578" t="e">
        <f>IF($C578="",0,SUMIFS(#REF!,#REF!,$C578,#REF!,"&gt;="&amp;'Display 730 &amp; 1200'!$AN$12,#REF!,"&lt;="&amp;'Display 730 &amp; 1200'!$AN$11))</f>
        <v>#REF!</v>
      </c>
    </row>
    <row r="579" spans="1:5">
      <c r="A579" t="str">
        <f>IF(INDEX('Display 730 &amp; 1200'!$A:$A,ROW())="","",INDEX('Display 730 &amp; 1200'!$A:$A,ROW()))</f>
        <v>BANDUNG万隆</v>
      </c>
      <c r="B579" t="str">
        <f>IF(INDEX('Display 730 &amp; 1200'!$B:$B,ROW())="","",INDEX('Display 730 &amp; 1200'!$B:$B,ROW()))</f>
        <v>Sandi Almanto</v>
      </c>
      <c r="C579" t="str">
        <f>IF(INDEX('Display 730 &amp; 1200'!$D:$D,ROW())="","",INDEX('Display 730 &amp; 1200'!$D:$D,ROW()))</f>
        <v>CJR17A</v>
      </c>
      <c r="D579" t="e">
        <f>IF($C579="",0,SUMIFS(#REF!,#REF!,$C579,#REF!,"&gt;="&amp;'Display 730 &amp; 1200'!$AN$10,#REF!,"&lt;="&amp;'Display 730 &amp; 1200'!$AN$9))</f>
        <v>#REF!</v>
      </c>
      <c r="E579" t="e">
        <f>IF($C579="",0,SUMIFS(#REF!,#REF!,$C579,#REF!,"&gt;="&amp;'Display 730 &amp; 1200'!$AN$12,#REF!,"&lt;="&amp;'Display 730 &amp; 1200'!$AN$11))</f>
        <v>#REF!</v>
      </c>
    </row>
    <row r="580" spans="1:5">
      <c r="A580" t="str">
        <f>IF(INDEX('Display 730 &amp; 1200'!$A:$A,ROW())="","",INDEX('Display 730 &amp; 1200'!$A:$A,ROW()))</f>
        <v>BANDUNG万隆</v>
      </c>
      <c r="B580" t="str">
        <f>IF(INDEX('Display 730 &amp; 1200'!$B:$B,ROW())="","",INDEX('Display 730 &amp; 1200'!$B:$B,ROW()))</f>
        <v>Sandi Almanto</v>
      </c>
      <c r="C580" t="str">
        <f>IF(INDEX('Display 730 &amp; 1200'!$D:$D,ROW())="","",INDEX('Display 730 &amp; 1200'!$D:$D,ROW()))</f>
        <v>CJR14B</v>
      </c>
      <c r="D580" t="e">
        <f>IF($C580="",0,SUMIFS(#REF!,#REF!,$C580,#REF!,"&gt;="&amp;'Display 730 &amp; 1200'!$AN$10,#REF!,"&lt;="&amp;'Display 730 &amp; 1200'!$AN$9))</f>
        <v>#REF!</v>
      </c>
      <c r="E580" t="e">
        <f>IF($C580="",0,SUMIFS(#REF!,#REF!,$C580,#REF!,"&gt;="&amp;'Display 730 &amp; 1200'!$AN$12,#REF!,"&lt;="&amp;'Display 730 &amp; 1200'!$AN$11))</f>
        <v>#REF!</v>
      </c>
    </row>
    <row r="581" spans="1:5">
      <c r="A581" t="str">
        <f>IF(INDEX('Display 730 &amp; 1200'!$A:$A,ROW())="","",INDEX('Display 730 &amp; 1200'!$A:$A,ROW()))</f>
        <v>BANDUNG万隆</v>
      </c>
      <c r="B581" t="str">
        <f>IF(INDEX('Display 730 &amp; 1200'!$B:$B,ROW())="","",INDEX('Display 730 &amp; 1200'!$B:$B,ROW()))</f>
        <v>Sandi Almanto</v>
      </c>
      <c r="C581" t="str">
        <f>IF(INDEX('Display 730 &amp; 1200'!$D:$D,ROW())="","",INDEX('Display 730 &amp; 1200'!$D:$D,ROW()))</f>
        <v>SADAMAYA</v>
      </c>
      <c r="D581" t="e">
        <f>IF($C581="",0,SUMIFS(#REF!,#REF!,$C581,#REF!,"&gt;="&amp;'Display 730 &amp; 1200'!$AN$10,#REF!,"&lt;="&amp;'Display 730 &amp; 1200'!$AN$9))</f>
        <v>#REF!</v>
      </c>
      <c r="E581" t="e">
        <f>IF($C581="",0,SUMIFS(#REF!,#REF!,$C581,#REF!,"&gt;="&amp;'Display 730 &amp; 1200'!$AN$12,#REF!,"&lt;="&amp;'Display 730 &amp; 1200'!$AN$11))</f>
        <v>#REF!</v>
      </c>
    </row>
    <row r="582" spans="1:5">
      <c r="A582" t="str">
        <f>IF(INDEX('Display 730 &amp; 1200'!$A:$A,ROW())="","",INDEX('Display 730 &amp; 1200'!$A:$A,ROW()))</f>
        <v>BANDUNG万隆</v>
      </c>
      <c r="B582" t="str">
        <f>IF(INDEX('Display 730 &amp; 1200'!$B:$B,ROW())="","",INDEX('Display 730 &amp; 1200'!$B:$B,ROW()))</f>
        <v>Sandi Almanto</v>
      </c>
      <c r="C582" t="str">
        <f>IF(INDEX('Display 730 &amp; 1200'!$D:$D,ROW())="","",INDEX('Display 730 &amp; 1200'!$D:$D,ROW()))</f>
        <v>MUKA</v>
      </c>
      <c r="D582" t="e">
        <f>IF($C582="",0,SUMIFS(#REF!,#REF!,$C582,#REF!,"&gt;="&amp;'Display 730 &amp; 1200'!$AN$10,#REF!,"&lt;="&amp;'Display 730 &amp; 1200'!$AN$9))</f>
        <v>#REF!</v>
      </c>
      <c r="E582" t="e">
        <f>IF($C582="",0,SUMIFS(#REF!,#REF!,$C582,#REF!,"&gt;="&amp;'Display 730 &amp; 1200'!$AN$12,#REF!,"&lt;="&amp;'Display 730 &amp; 1200'!$AN$11))</f>
        <v>#REF!</v>
      </c>
    </row>
    <row r="583" spans="1:5">
      <c r="A583" t="str">
        <f>IF(INDEX('Display 730 &amp; 1200'!$A:$A,ROW())="","",INDEX('Display 730 &amp; 1200'!$A:$A,ROW()))</f>
        <v>BANDUNG万隆</v>
      </c>
      <c r="B583" t="str">
        <f>IF(INDEX('Display 730 &amp; 1200'!$B:$B,ROW())="","",INDEX('Display 730 &amp; 1200'!$B:$B,ROW()))</f>
        <v>Sandi Almanto</v>
      </c>
      <c r="C583" t="str">
        <f>IF(INDEX('Display 730 &amp; 1200'!$D:$D,ROW())="","",INDEX('Display 730 &amp; 1200'!$D:$D,ROW()))</f>
        <v>CIPANAS</v>
      </c>
      <c r="D583" t="e">
        <f>IF($C583="",0,SUMIFS(#REF!,#REF!,$C583,#REF!,"&gt;="&amp;'Display 730 &amp; 1200'!$AN$10,#REF!,"&lt;="&amp;'Display 730 &amp; 1200'!$AN$9))</f>
        <v>#REF!</v>
      </c>
      <c r="E583" t="e">
        <f>IF($C583="",0,SUMIFS(#REF!,#REF!,$C583,#REF!,"&gt;="&amp;'Display 730 &amp; 1200'!$AN$12,#REF!,"&lt;="&amp;'Display 730 &amp; 1200'!$AN$11))</f>
        <v>#REF!</v>
      </c>
    </row>
    <row r="584" spans="1:5">
      <c r="A584" t="str">
        <f>IF(INDEX('Display 730 &amp; 1200'!$A:$A,ROW())="","",INDEX('Display 730 &amp; 1200'!$A:$A,ROW()))</f>
        <v>BANDUNG万隆</v>
      </c>
      <c r="B584" t="str">
        <f>IF(INDEX('Display 730 &amp; 1200'!$B:$B,ROW())="","",INDEX('Display 730 &amp; 1200'!$B:$B,ROW()))</f>
        <v>Sandi Almanto</v>
      </c>
      <c r="C584" t="str">
        <f>IF(INDEX('Display 730 &amp; 1200'!$D:$D,ROW())="","",INDEX('Display 730 &amp; 1200'!$D:$D,ROW()))</f>
        <v>PACET_CJR_2</v>
      </c>
      <c r="D584" t="e">
        <f>IF($C584="",0,SUMIFS(#REF!,#REF!,$C584,#REF!,"&gt;="&amp;'Display 730 &amp; 1200'!$AN$10,#REF!,"&lt;="&amp;'Display 730 &amp; 1200'!$AN$9))</f>
        <v>#REF!</v>
      </c>
      <c r="E584" t="e">
        <f>IF($C584="",0,SUMIFS(#REF!,#REF!,$C584,#REF!,"&gt;="&amp;'Display 730 &amp; 1200'!$AN$12,#REF!,"&lt;="&amp;'Display 730 &amp; 1200'!$AN$11))</f>
        <v>#REF!</v>
      </c>
    </row>
    <row r="585" spans="1:5">
      <c r="A585" t="str">
        <f>IF(INDEX('Display 730 &amp; 1200'!$A:$A,ROW())="","",INDEX('Display 730 &amp; 1200'!$A:$A,ROW()))</f>
        <v>BANDUNG万隆</v>
      </c>
      <c r="B585" t="str">
        <f>IF(INDEX('Display 730 &amp; 1200'!$B:$B,ROW())="","",INDEX('Display 730 &amp; 1200'!$B:$B,ROW()))</f>
        <v>Sandi Almanto</v>
      </c>
      <c r="C585" t="str">
        <f>IF(INDEX('Display 730 &amp; 1200'!$D:$D,ROW())="","",INDEX('Display 730 &amp; 1200'!$D:$D,ROW()))</f>
        <v>CJR18C</v>
      </c>
      <c r="D585" t="e">
        <f>IF($C585="",0,SUMIFS(#REF!,#REF!,$C585,#REF!,"&gt;="&amp;'Display 730 &amp; 1200'!$AN$10,#REF!,"&lt;="&amp;'Display 730 &amp; 1200'!$AN$9))</f>
        <v>#REF!</v>
      </c>
      <c r="E585" t="e">
        <f>IF($C585="",0,SUMIFS(#REF!,#REF!,$C585,#REF!,"&gt;="&amp;'Display 730 &amp; 1200'!$AN$12,#REF!,"&lt;="&amp;'Display 730 &amp; 1200'!$AN$11))</f>
        <v>#REF!</v>
      </c>
    </row>
    <row r="586" spans="1:5">
      <c r="A586" t="str">
        <f>IF(INDEX('Display 730 &amp; 1200'!$A:$A,ROW())="","",INDEX('Display 730 &amp; 1200'!$A:$A,ROW()))</f>
        <v>BANDUNG万隆</v>
      </c>
      <c r="B586" t="str">
        <f>IF(INDEX('Display 730 &amp; 1200'!$B:$B,ROW())="","",INDEX('Display 730 &amp; 1200'!$B:$B,ROW()))</f>
        <v>Sandi Almanto</v>
      </c>
      <c r="C586" t="str">
        <f>IF(INDEX('Display 730 &amp; 1200'!$D:$D,ROW())="","",INDEX('Display 730 &amp; 1200'!$D:$D,ROW()))</f>
        <v>CJR07B</v>
      </c>
      <c r="D586" t="e">
        <f>IF($C586="",0,SUMIFS(#REF!,#REF!,$C586,#REF!,"&gt;="&amp;'Display 730 &amp; 1200'!$AN$10,#REF!,"&lt;="&amp;'Display 730 &amp; 1200'!$AN$9))</f>
        <v>#REF!</v>
      </c>
      <c r="E586" t="e">
        <f>IF($C586="",0,SUMIFS(#REF!,#REF!,$C586,#REF!,"&gt;="&amp;'Display 730 &amp; 1200'!$AN$12,#REF!,"&lt;="&amp;'Display 730 &amp; 1200'!$AN$11))</f>
        <v>#REF!</v>
      </c>
    </row>
    <row r="587" spans="1:5">
      <c r="A587" t="str">
        <f>IF(INDEX('Display 730 &amp; 1200'!$A:$A,ROW())="","",INDEX('Display 730 &amp; 1200'!$A:$A,ROW()))</f>
        <v>BANDUNG万隆</v>
      </c>
      <c r="B587" t="str">
        <f>IF(INDEX('Display 730 &amp; 1200'!$B:$B,ROW())="","",INDEX('Display 730 &amp; 1200'!$B:$B,ROW()))</f>
        <v>Septian Nugraha</v>
      </c>
      <c r="C587" t="str">
        <f>IF(INDEX('Display 730 &amp; 1200'!$D:$D,ROW())="","",INDEX('Display 730 &amp; 1200'!$D:$D,ROW()))</f>
        <v>PWK05B</v>
      </c>
      <c r="D587" t="e">
        <f>IF($C587="",0,SUMIFS(#REF!,#REF!,$C587,#REF!,"&gt;="&amp;'Display 730 &amp; 1200'!$AN$10,#REF!,"&lt;="&amp;'Display 730 &amp; 1200'!$AN$9))</f>
        <v>#REF!</v>
      </c>
      <c r="E587" t="e">
        <f>IF($C587="",0,SUMIFS(#REF!,#REF!,$C587,#REF!,"&gt;="&amp;'Display 730 &amp; 1200'!$AN$12,#REF!,"&lt;="&amp;'Display 730 &amp; 1200'!$AN$11))</f>
        <v>#REF!</v>
      </c>
    </row>
    <row r="588" spans="1:5">
      <c r="A588" t="str">
        <f>IF(INDEX('Display 730 &amp; 1200'!$A:$A,ROW())="","",INDEX('Display 730 &amp; 1200'!$A:$A,ROW()))</f>
        <v>BANDUNG万隆</v>
      </c>
      <c r="B588" t="str">
        <f>IF(INDEX('Display 730 &amp; 1200'!$B:$B,ROW())="","",INDEX('Display 730 &amp; 1200'!$B:$B,ROW()))</f>
        <v>Septian Nugraha</v>
      </c>
      <c r="C588" t="str">
        <f>IF(INDEX('Display 730 &amp; 1200'!$D:$D,ROW())="","",INDEX('Display 730 &amp; 1200'!$D:$D,ROW()))</f>
        <v>JATISARI_BARU</v>
      </c>
      <c r="D588" t="e">
        <f>IF($C588="",0,SUMIFS(#REF!,#REF!,$C588,#REF!,"&gt;="&amp;'Display 730 &amp; 1200'!$AN$10,#REF!,"&lt;="&amp;'Display 730 &amp; 1200'!$AN$9))</f>
        <v>#REF!</v>
      </c>
      <c r="E588" t="e">
        <f>IF($C588="",0,SUMIFS(#REF!,#REF!,$C588,#REF!,"&gt;="&amp;'Display 730 &amp; 1200'!$AN$12,#REF!,"&lt;="&amp;'Display 730 &amp; 1200'!$AN$11))</f>
        <v>#REF!</v>
      </c>
    </row>
    <row r="589" spans="1:5">
      <c r="A589" t="str">
        <f>IF(INDEX('Display 730 &amp; 1200'!$A:$A,ROW())="","",INDEX('Display 730 &amp; 1200'!$A:$A,ROW()))</f>
        <v>BANDUNG万隆</v>
      </c>
      <c r="B589" t="str">
        <f>IF(INDEX('Display 730 &amp; 1200'!$B:$B,ROW())="","",INDEX('Display 730 &amp; 1200'!$B:$B,ROW()))</f>
        <v>Septian Nugraha</v>
      </c>
      <c r="C589" t="str">
        <f>IF(INDEX('Display 730 &amp; 1200'!$D:$D,ROW())="","",INDEX('Display 730 &amp; 1200'!$D:$D,ROW()))</f>
        <v>PWK01B</v>
      </c>
      <c r="D589" t="e">
        <f>IF($C589="",0,SUMIFS(#REF!,#REF!,$C589,#REF!,"&gt;="&amp;'Display 730 &amp; 1200'!$AN$10,#REF!,"&lt;="&amp;'Display 730 &amp; 1200'!$AN$9))</f>
        <v>#REF!</v>
      </c>
      <c r="E589" t="e">
        <f>IF($C589="",0,SUMIFS(#REF!,#REF!,$C589,#REF!,"&gt;="&amp;'Display 730 &amp; 1200'!$AN$12,#REF!,"&lt;="&amp;'Display 730 &amp; 1200'!$AN$11))</f>
        <v>#REF!</v>
      </c>
    </row>
    <row r="590" spans="1:5">
      <c r="A590" t="str">
        <f>IF(INDEX('Display 730 &amp; 1200'!$A:$A,ROW())="","",INDEX('Display 730 &amp; 1200'!$A:$A,ROW()))</f>
        <v>BANDUNG万隆</v>
      </c>
      <c r="B590" t="str">
        <f>IF(INDEX('Display 730 &amp; 1200'!$B:$B,ROW())="","",INDEX('Display 730 &amp; 1200'!$B:$B,ROW()))</f>
        <v>Septian Nugraha</v>
      </c>
      <c r="C590" t="str">
        <f>IF(INDEX('Display 730 &amp; 1200'!$D:$D,ROW())="","",INDEX('Display 730 &amp; 1200'!$D:$D,ROW()))</f>
        <v>PASAR_PERMAI</v>
      </c>
      <c r="D590" t="e">
        <f>IF($C590="",0,SUMIFS(#REF!,#REF!,$C590,#REF!,"&gt;="&amp;'Display 730 &amp; 1200'!$AN$10,#REF!,"&lt;="&amp;'Display 730 &amp; 1200'!$AN$9))</f>
        <v>#REF!</v>
      </c>
      <c r="E590" t="e">
        <f>IF($C590="",0,SUMIFS(#REF!,#REF!,$C590,#REF!,"&gt;="&amp;'Display 730 &amp; 1200'!$AN$12,#REF!,"&lt;="&amp;'Display 730 &amp; 1200'!$AN$11))</f>
        <v>#REF!</v>
      </c>
    </row>
    <row r="591" spans="1:5">
      <c r="A591" t="str">
        <f>IF(INDEX('Display 730 &amp; 1200'!$A:$A,ROW())="","",INDEX('Display 730 &amp; 1200'!$A:$A,ROW()))</f>
        <v>BANDUNG万隆</v>
      </c>
      <c r="B591" t="str">
        <f>IF(INDEX('Display 730 &amp; 1200'!$B:$B,ROW())="","",INDEX('Display 730 &amp; 1200'!$B:$B,ROW()))</f>
        <v>Septian Nugraha</v>
      </c>
      <c r="C591" t="str">
        <f>IF(INDEX('Display 730 &amp; 1200'!$D:$D,ROW())="","",INDEX('Display 730 &amp; 1200'!$D:$D,ROW()))</f>
        <v>CILAMAYA</v>
      </c>
      <c r="D591" t="e">
        <f>IF($C591="",0,SUMIFS(#REF!,#REF!,$C591,#REF!,"&gt;="&amp;'Display 730 &amp; 1200'!$AN$10,#REF!,"&lt;="&amp;'Display 730 &amp; 1200'!$AN$9))</f>
        <v>#REF!</v>
      </c>
      <c r="E591" t="e">
        <f>IF($C591="",0,SUMIFS(#REF!,#REF!,$C591,#REF!,"&gt;="&amp;'Display 730 &amp; 1200'!$AN$12,#REF!,"&lt;="&amp;'Display 730 &amp; 1200'!$AN$11))</f>
        <v>#REF!</v>
      </c>
    </row>
    <row r="592" spans="1:5">
      <c r="A592" t="str">
        <f>IF(INDEX('Display 730 &amp; 1200'!$A:$A,ROW())="","",INDEX('Display 730 &amp; 1200'!$A:$A,ROW()))</f>
        <v>BANDUNG万隆</v>
      </c>
      <c r="B592" t="str">
        <f>IF(INDEX('Display 730 &amp; 1200'!$B:$B,ROW())="","",INDEX('Display 730 &amp; 1200'!$B:$B,ROW()))</f>
        <v>Septian Nugraha</v>
      </c>
      <c r="C592" t="str">
        <f>IF(INDEX('Display 730 &amp; 1200'!$D:$D,ROW())="","",INDEX('Display 730 &amp; 1200'!$D:$D,ROW()))</f>
        <v>PWK08A</v>
      </c>
      <c r="D592" t="e">
        <f>IF($C592="",0,SUMIFS(#REF!,#REF!,$C592,#REF!,"&gt;="&amp;'Display 730 &amp; 1200'!$AN$10,#REF!,"&lt;="&amp;'Display 730 &amp; 1200'!$AN$9))</f>
        <v>#REF!</v>
      </c>
      <c r="E592" t="e">
        <f>IF($C592="",0,SUMIFS(#REF!,#REF!,$C592,#REF!,"&gt;="&amp;'Display 730 &amp; 1200'!$AN$12,#REF!,"&lt;="&amp;'Display 730 &amp; 1200'!$AN$11))</f>
        <v>#REF!</v>
      </c>
    </row>
    <row r="593" spans="1:5">
      <c r="A593" t="str">
        <f>IF(INDEX('Display 730 &amp; 1200'!$A:$A,ROW())="","",INDEX('Display 730 &amp; 1200'!$A:$A,ROW()))</f>
        <v>BANDUNG万隆</v>
      </c>
      <c r="B593" t="str">
        <f>IF(INDEX('Display 730 &amp; 1200'!$B:$B,ROW())="","",INDEX('Display 730 &amp; 1200'!$B:$B,ROW()))</f>
        <v>Septian Nugraha</v>
      </c>
      <c r="C593" t="str">
        <f>IF(INDEX('Display 730 &amp; 1200'!$D:$D,ROW())="","",INDEX('Display 730 &amp; 1200'!$D:$D,ROW()))</f>
        <v>PWK03B</v>
      </c>
      <c r="D593" t="e">
        <f>IF($C593="",0,SUMIFS(#REF!,#REF!,$C593,#REF!,"&gt;="&amp;'Display 730 &amp; 1200'!$AN$10,#REF!,"&lt;="&amp;'Display 730 &amp; 1200'!$AN$9))</f>
        <v>#REF!</v>
      </c>
      <c r="E593" t="e">
        <f>IF($C593="",0,SUMIFS(#REF!,#REF!,$C593,#REF!,"&gt;="&amp;'Display 730 &amp; 1200'!$AN$12,#REF!,"&lt;="&amp;'Display 730 &amp; 1200'!$AN$11))</f>
        <v>#REF!</v>
      </c>
    </row>
    <row r="594" spans="1:5">
      <c r="A594" t="str">
        <f>IF(INDEX('Display 730 &amp; 1200'!$A:$A,ROW())="","",INDEX('Display 730 &amp; 1200'!$A:$A,ROW()))</f>
        <v>BANDUNG万隆</v>
      </c>
      <c r="B594" t="str">
        <f>IF(INDEX('Display 730 &amp; 1200'!$B:$B,ROW())="","",INDEX('Display 730 &amp; 1200'!$B:$B,ROW()))</f>
        <v>Septian Nugraha</v>
      </c>
      <c r="C594" t="str">
        <f>IF(INDEX('Display 730 &amp; 1200'!$D:$D,ROW())="","",INDEX('Display 730 &amp; 1200'!$D:$D,ROW()))</f>
        <v>PWK12A</v>
      </c>
      <c r="D594" t="e">
        <f>IF($C594="",0,SUMIFS(#REF!,#REF!,$C594,#REF!,"&gt;="&amp;'Display 730 &amp; 1200'!$AN$10,#REF!,"&lt;="&amp;'Display 730 &amp; 1200'!$AN$9))</f>
        <v>#REF!</v>
      </c>
      <c r="E594" t="e">
        <f>IF($C594="",0,SUMIFS(#REF!,#REF!,$C594,#REF!,"&gt;="&amp;'Display 730 &amp; 1200'!$AN$12,#REF!,"&lt;="&amp;'Display 730 &amp; 1200'!$AN$11))</f>
        <v>#REF!</v>
      </c>
    </row>
    <row r="595" spans="1:5">
      <c r="A595" t="str">
        <f>IF(INDEX('Display 730 &amp; 1200'!$A:$A,ROW())="","",INDEX('Display 730 &amp; 1200'!$A:$A,ROW()))</f>
        <v>BANDUNG万隆</v>
      </c>
      <c r="B595" t="str">
        <f>IF(INDEX('Display 730 &amp; 1200'!$B:$B,ROW())="","",INDEX('Display 730 &amp; 1200'!$B:$B,ROW()))</f>
        <v>Septian Nugraha</v>
      </c>
      <c r="C595" t="str">
        <f>IF(INDEX('Display 730 &amp; 1200'!$D:$D,ROW())="","",INDEX('Display 730 &amp; 1200'!$D:$D,ROW()))</f>
        <v>PWK04B</v>
      </c>
      <c r="D595" t="e">
        <f>IF($C595="",0,SUMIFS(#REF!,#REF!,$C595,#REF!,"&gt;="&amp;'Display 730 &amp; 1200'!$AN$10,#REF!,"&lt;="&amp;'Display 730 &amp; 1200'!$AN$9))</f>
        <v>#REF!</v>
      </c>
      <c r="E595" t="e">
        <f>IF($C595="",0,SUMIFS(#REF!,#REF!,$C595,#REF!,"&gt;="&amp;'Display 730 &amp; 1200'!$AN$12,#REF!,"&lt;="&amp;'Display 730 &amp; 1200'!$AN$11))</f>
        <v>#REF!</v>
      </c>
    </row>
    <row r="596" spans="1:5">
      <c r="A596" t="str">
        <f>IF(INDEX('Display 730 &amp; 1200'!$A:$A,ROW())="","",INDEX('Display 730 &amp; 1200'!$A:$A,ROW()))</f>
        <v>BANDUNG万隆</v>
      </c>
      <c r="B596" t="str">
        <f>IF(INDEX('Display 730 &amp; 1200'!$B:$B,ROW())="","",INDEX('Display 730 &amp; 1200'!$B:$B,ROW()))</f>
        <v>Septian Nugraha</v>
      </c>
      <c r="C596" t="str">
        <f>IF(INDEX('Display 730 &amp; 1200'!$D:$D,ROW())="","",INDEX('Display 730 &amp; 1200'!$D:$D,ROW()))</f>
        <v>PWK15K</v>
      </c>
      <c r="D596" t="e">
        <f>IF($C596="",0,SUMIFS(#REF!,#REF!,$C596,#REF!,"&gt;="&amp;'Display 730 &amp; 1200'!$AN$10,#REF!,"&lt;="&amp;'Display 730 &amp; 1200'!$AN$9))</f>
        <v>#REF!</v>
      </c>
      <c r="E596" t="e">
        <f>IF($C596="",0,SUMIFS(#REF!,#REF!,$C596,#REF!,"&gt;="&amp;'Display 730 &amp; 1200'!$AN$12,#REF!,"&lt;="&amp;'Display 730 &amp; 1200'!$AN$11))</f>
        <v>#REF!</v>
      </c>
    </row>
    <row r="597" spans="1:5">
      <c r="A597" t="str">
        <f>IF(INDEX('Display 730 &amp; 1200'!$A:$A,ROW())="","",INDEX('Display 730 &amp; 1200'!$A:$A,ROW()))</f>
        <v>BANDUNG万隆</v>
      </c>
      <c r="B597" t="str">
        <f>IF(INDEX('Display 730 &amp; 1200'!$B:$B,ROW())="","",INDEX('Display 730 &amp; 1200'!$B:$B,ROW()))</f>
        <v>Septian Nugraha</v>
      </c>
      <c r="C597" t="str">
        <f>IF(INDEX('Display 730 &amp; 1200'!$D:$D,ROW())="","",INDEX('Display 730 &amp; 1200'!$D:$D,ROW()))</f>
        <v>PWK10C</v>
      </c>
      <c r="D597" t="e">
        <f>IF($C597="",0,SUMIFS(#REF!,#REF!,$C597,#REF!,"&gt;="&amp;'Display 730 &amp; 1200'!$AN$10,#REF!,"&lt;="&amp;'Display 730 &amp; 1200'!$AN$9))</f>
        <v>#REF!</v>
      </c>
      <c r="E597" t="e">
        <f>IF($C597="",0,SUMIFS(#REF!,#REF!,$C597,#REF!,"&gt;="&amp;'Display 730 &amp; 1200'!$AN$12,#REF!,"&lt;="&amp;'Display 730 &amp; 1200'!$AN$11))</f>
        <v>#REF!</v>
      </c>
    </row>
    <row r="598" spans="1:5">
      <c r="A598" t="str">
        <f>IF(INDEX('Display 730 &amp; 1200'!$A:$A,ROW())="","",INDEX('Display 730 &amp; 1200'!$A:$A,ROW()))</f>
        <v>BANDUNG万隆</v>
      </c>
      <c r="B598" t="str">
        <f>IF(INDEX('Display 730 &amp; 1200'!$B:$B,ROW())="","",INDEX('Display 730 &amp; 1200'!$B:$B,ROW()))</f>
        <v>Septian Nugraha</v>
      </c>
      <c r="C598" t="str">
        <f>IF(INDEX('Display 730 &amp; 1200'!$D:$D,ROW())="","",INDEX('Display 730 &amp; 1200'!$D:$D,ROW()))</f>
        <v>PWK06B</v>
      </c>
      <c r="D598" t="e">
        <f>IF($C598="",0,SUMIFS(#REF!,#REF!,$C598,#REF!,"&gt;="&amp;'Display 730 &amp; 1200'!$AN$10,#REF!,"&lt;="&amp;'Display 730 &amp; 1200'!$AN$9))</f>
        <v>#REF!</v>
      </c>
      <c r="E598" t="e">
        <f>IF($C598="",0,SUMIFS(#REF!,#REF!,$C598,#REF!,"&gt;="&amp;'Display 730 &amp; 1200'!$AN$12,#REF!,"&lt;="&amp;'Display 730 &amp; 1200'!$AN$11))</f>
        <v>#REF!</v>
      </c>
    </row>
    <row r="599" spans="1:5">
      <c r="A599" t="str">
        <f>IF(INDEX('Display 730 &amp; 1200'!$A:$A,ROW())="","",INDEX('Display 730 &amp; 1200'!$A:$A,ROW()))</f>
        <v>BANDUNG万隆</v>
      </c>
      <c r="B599" t="str">
        <f>IF(INDEX('Display 730 &amp; 1200'!$B:$B,ROW())="","",INDEX('Display 730 &amp; 1200'!$B:$B,ROW()))</f>
        <v>Septian Nugraha</v>
      </c>
      <c r="C599" t="str">
        <f>IF(INDEX('Display 730 &amp; 1200'!$D:$D,ROW())="","",INDEX('Display 730 &amp; 1200'!$D:$D,ROW()))</f>
        <v>PWK15L</v>
      </c>
      <c r="D599" t="e">
        <f>IF($C599="",0,SUMIFS(#REF!,#REF!,$C599,#REF!,"&gt;="&amp;'Display 730 &amp; 1200'!$AN$10,#REF!,"&lt;="&amp;'Display 730 &amp; 1200'!$AN$9))</f>
        <v>#REF!</v>
      </c>
      <c r="E599" t="e">
        <f>IF($C599="",0,SUMIFS(#REF!,#REF!,$C599,#REF!,"&gt;="&amp;'Display 730 &amp; 1200'!$AN$12,#REF!,"&lt;="&amp;'Display 730 &amp; 1200'!$AN$11))</f>
        <v>#REF!</v>
      </c>
    </row>
    <row r="600" spans="1:5">
      <c r="A600" t="str">
        <f>IF(INDEX('Display 730 &amp; 1200'!$A:$A,ROW())="","",INDEX('Display 730 &amp; 1200'!$A:$A,ROW()))</f>
        <v>BANDUNG万隆</v>
      </c>
      <c r="B600" t="str">
        <f>IF(INDEX('Display 730 &amp; 1200'!$B:$B,ROW())="","",INDEX('Display 730 &amp; 1200'!$B:$B,ROW()))</f>
        <v>Septian Nugraha</v>
      </c>
      <c r="C600" t="str">
        <f>IF(INDEX('Display 730 &amp; 1200'!$D:$D,ROW())="","",INDEX('Display 730 &amp; 1200'!$D:$D,ROW()))</f>
        <v>PWK02D</v>
      </c>
      <c r="D600" t="e">
        <f>IF($C600="",0,SUMIFS(#REF!,#REF!,$C600,#REF!,"&gt;="&amp;'Display 730 &amp; 1200'!$AN$10,#REF!,"&lt;="&amp;'Display 730 &amp; 1200'!$AN$9))</f>
        <v>#REF!</v>
      </c>
      <c r="E600" t="e">
        <f>IF($C600="",0,SUMIFS(#REF!,#REF!,$C600,#REF!,"&gt;="&amp;'Display 730 &amp; 1200'!$AN$12,#REF!,"&lt;="&amp;'Display 730 &amp; 1200'!$AN$11))</f>
        <v>#REF!</v>
      </c>
    </row>
    <row r="601" spans="1:5">
      <c r="A601" t="str">
        <f>IF(INDEX('Display 730 &amp; 1200'!$A:$A,ROW())="","",INDEX('Display 730 &amp; 1200'!$A:$A,ROW()))</f>
        <v>BANDUNG万隆</v>
      </c>
      <c r="B601" t="str">
        <f>IF(INDEX('Display 730 &amp; 1200'!$B:$B,ROW())="","",INDEX('Display 730 &amp; 1200'!$B:$B,ROW()))</f>
        <v>Septian Nugraha</v>
      </c>
      <c r="C601" t="str">
        <f>IF(INDEX('Display 730 &amp; 1200'!$D:$D,ROW())="","",INDEX('Display 730 &amp; 1200'!$D:$D,ROW()))</f>
        <v>DC_KOTABARU</v>
      </c>
      <c r="D601" t="e">
        <f>IF($C601="",0,SUMIFS(#REF!,#REF!,$C601,#REF!,"&gt;="&amp;'Display 730 &amp; 1200'!$AN$10,#REF!,"&lt;="&amp;'Display 730 &amp; 1200'!$AN$9))</f>
        <v>#REF!</v>
      </c>
      <c r="E601" t="e">
        <f>IF($C601="",0,SUMIFS(#REF!,#REF!,$C601,#REF!,"&gt;="&amp;'Display 730 &amp; 1200'!$AN$12,#REF!,"&lt;="&amp;'Display 730 &amp; 1200'!$AN$11))</f>
        <v>#REF!</v>
      </c>
    </row>
    <row r="602" spans="1:5">
      <c r="A602" t="str">
        <f>IF(INDEX('Display 730 &amp; 1200'!$A:$A,ROW())="","",INDEX('Display 730 &amp; 1200'!$A:$A,ROW()))</f>
        <v>BANDUNG万隆</v>
      </c>
      <c r="B602" t="str">
        <f>IF(INDEX('Display 730 &amp; 1200'!$B:$B,ROW())="","",INDEX('Display 730 &amp; 1200'!$B:$B,ROW()))</f>
        <v>Septian Nugraha</v>
      </c>
      <c r="C602" t="str">
        <f>IF(INDEX('Display 730 &amp; 1200'!$D:$D,ROW())="","",INDEX('Display 730 &amp; 1200'!$D:$D,ROW()))</f>
        <v>KRW28B</v>
      </c>
      <c r="D602" t="e">
        <f>IF($C602="",0,SUMIFS(#REF!,#REF!,$C602,#REF!,"&gt;="&amp;'Display 730 &amp; 1200'!$AN$10,#REF!,"&lt;="&amp;'Display 730 &amp; 1200'!$AN$9))</f>
        <v>#REF!</v>
      </c>
      <c r="E602" t="e">
        <f>IF($C602="",0,SUMIFS(#REF!,#REF!,$C602,#REF!,"&gt;="&amp;'Display 730 &amp; 1200'!$AN$12,#REF!,"&lt;="&amp;'Display 730 &amp; 1200'!$AN$11))</f>
        <v>#REF!</v>
      </c>
    </row>
    <row r="603" spans="1:5">
      <c r="A603" t="str">
        <f>IF(INDEX('Display 730 &amp; 1200'!$A:$A,ROW())="","",INDEX('Display 730 &amp; 1200'!$A:$A,ROW()))</f>
        <v>BANDUNG万隆</v>
      </c>
      <c r="B603" t="str">
        <f>IF(INDEX('Display 730 &amp; 1200'!$B:$B,ROW())="","",INDEX('Display 730 &amp; 1200'!$B:$B,ROW()))</f>
        <v>Septian Nugraha</v>
      </c>
      <c r="C603" t="str">
        <f>IF(INDEX('Display 730 &amp; 1200'!$D:$D,ROW())="","",INDEX('Display 730 &amp; 1200'!$D:$D,ROW()))</f>
        <v>PWK07D</v>
      </c>
      <c r="D603" t="e">
        <f>IF($C603="",0,SUMIFS(#REF!,#REF!,$C603,#REF!,"&gt;="&amp;'Display 730 &amp; 1200'!$AN$10,#REF!,"&lt;="&amp;'Display 730 &amp; 1200'!$AN$9))</f>
        <v>#REF!</v>
      </c>
      <c r="E603" t="e">
        <f>IF($C603="",0,SUMIFS(#REF!,#REF!,$C603,#REF!,"&gt;="&amp;'Display 730 &amp; 1200'!$AN$12,#REF!,"&lt;="&amp;'Display 730 &amp; 1200'!$AN$11))</f>
        <v>#REF!</v>
      </c>
    </row>
    <row r="604" spans="1:5">
      <c r="A604" t="str">
        <f>IF(INDEX('Display 730 &amp; 1200'!$A:$A,ROW())="","",INDEX('Display 730 &amp; 1200'!$A:$A,ROW()))</f>
        <v>BANDUNG万隆</v>
      </c>
      <c r="B604" t="str">
        <f>IF(INDEX('Display 730 &amp; 1200'!$B:$B,ROW())="","",INDEX('Display 730 &amp; 1200'!$B:$B,ROW()))</f>
        <v>Septian Nugraha</v>
      </c>
      <c r="C604" t="str">
        <f>IF(INDEX('Display 730 &amp; 1200'!$D:$D,ROW())="","",INDEX('Display 730 &amp; 1200'!$D:$D,ROW()))</f>
        <v>PWK15M</v>
      </c>
      <c r="D604" t="e">
        <f>IF($C604="",0,SUMIFS(#REF!,#REF!,$C604,#REF!,"&gt;="&amp;'Display 730 &amp; 1200'!$AN$10,#REF!,"&lt;="&amp;'Display 730 &amp; 1200'!$AN$9))</f>
        <v>#REF!</v>
      </c>
      <c r="E604" t="e">
        <f>IF($C604="",0,SUMIFS(#REF!,#REF!,$C604,#REF!,"&gt;="&amp;'Display 730 &amp; 1200'!$AN$12,#REF!,"&lt;="&amp;'Display 730 &amp; 1200'!$AN$11))</f>
        <v>#REF!</v>
      </c>
    </row>
    <row r="605" spans="1:5">
      <c r="A605" t="str">
        <f>IF(INDEX('Display 730 &amp; 1200'!$A:$A,ROW())="","",INDEX('Display 730 &amp; 1200'!$A:$A,ROW()))</f>
        <v>BANDUNG万隆</v>
      </c>
      <c r="B605" t="str">
        <f>IF(INDEX('Display 730 &amp; 1200'!$B:$B,ROW())="","",INDEX('Display 730 &amp; 1200'!$B:$B,ROW()))</f>
        <v>Surya</v>
      </c>
      <c r="C605" t="str">
        <f>IF(INDEX('Display 730 &amp; 1200'!$D:$D,ROW())="","",INDEX('Display 730 &amp; 1200'!$D:$D,ROW()))</f>
        <v>MANONJAYA</v>
      </c>
      <c r="D605" t="e">
        <f>IF($C605="",0,SUMIFS(#REF!,#REF!,$C605,#REF!,"&gt;="&amp;'Display 730 &amp; 1200'!$AN$10,#REF!,"&lt;="&amp;'Display 730 &amp; 1200'!$AN$9))</f>
        <v>#REF!</v>
      </c>
      <c r="E605" t="e">
        <f>IF($C605="",0,SUMIFS(#REF!,#REF!,$C605,#REF!,"&gt;="&amp;'Display 730 &amp; 1200'!$AN$12,#REF!,"&lt;="&amp;'Display 730 &amp; 1200'!$AN$11))</f>
        <v>#REF!</v>
      </c>
    </row>
    <row r="606" spans="1:5">
      <c r="A606" t="str">
        <f>IF(INDEX('Display 730 &amp; 1200'!$A:$A,ROW())="","",INDEX('Display 730 &amp; 1200'!$A:$A,ROW()))</f>
        <v>BANDUNG万隆</v>
      </c>
      <c r="B606" t="str">
        <f>IF(INDEX('Display 730 &amp; 1200'!$B:$B,ROW())="","",INDEX('Display 730 &amp; 1200'!$B:$B,ROW()))</f>
        <v>Surya</v>
      </c>
      <c r="C606" t="str">
        <f>IF(INDEX('Display 730 &amp; 1200'!$D:$D,ROW())="","",INDEX('Display 730 &amp; 1200'!$D:$D,ROW()))</f>
        <v>SIN03A</v>
      </c>
      <c r="D606" t="e">
        <f>IF($C606="",0,SUMIFS(#REF!,#REF!,$C606,#REF!,"&gt;="&amp;'Display 730 &amp; 1200'!$AN$10,#REF!,"&lt;="&amp;'Display 730 &amp; 1200'!$AN$9))</f>
        <v>#REF!</v>
      </c>
      <c r="E606" t="e">
        <f>IF($C606="",0,SUMIFS(#REF!,#REF!,$C606,#REF!,"&gt;="&amp;'Display 730 &amp; 1200'!$AN$12,#REF!,"&lt;="&amp;'Display 730 &amp; 1200'!$AN$11))</f>
        <v>#REF!</v>
      </c>
    </row>
    <row r="607" spans="1:5">
      <c r="A607" t="str">
        <f>IF(INDEX('Display 730 &amp; 1200'!$A:$A,ROW())="","",INDEX('Display 730 &amp; 1200'!$A:$A,ROW()))</f>
        <v>BANDUNG万隆</v>
      </c>
      <c r="B607" t="str">
        <f>IF(INDEX('Display 730 &amp; 1200'!$B:$B,ROW())="","",INDEX('Display 730 &amp; 1200'!$B:$B,ROW()))</f>
        <v>Surya</v>
      </c>
      <c r="C607" t="str">
        <f>IF(INDEX('Display 730 &amp; 1200'!$D:$D,ROW())="","",INDEX('Display 730 &amp; 1200'!$D:$D,ROW()))</f>
        <v>SIN07A</v>
      </c>
      <c r="D607" t="e">
        <f>IF($C607="",0,SUMIFS(#REF!,#REF!,$C607,#REF!,"&gt;="&amp;'Display 730 &amp; 1200'!$AN$10,#REF!,"&lt;="&amp;'Display 730 &amp; 1200'!$AN$9))</f>
        <v>#REF!</v>
      </c>
      <c r="E607" t="e">
        <f>IF($C607="",0,SUMIFS(#REF!,#REF!,$C607,#REF!,"&gt;="&amp;'Display 730 &amp; 1200'!$AN$12,#REF!,"&lt;="&amp;'Display 730 &amp; 1200'!$AN$11))</f>
        <v>#REF!</v>
      </c>
    </row>
    <row r="608" spans="1:5">
      <c r="A608" t="str">
        <f>IF(INDEX('Display 730 &amp; 1200'!$A:$A,ROW())="","",INDEX('Display 730 &amp; 1200'!$A:$A,ROW()))</f>
        <v>BANDUNG万隆</v>
      </c>
      <c r="B608" t="str">
        <f>IF(INDEX('Display 730 &amp; 1200'!$B:$B,ROW())="","",INDEX('Display 730 &amp; 1200'!$B:$B,ROW()))</f>
        <v>Surya</v>
      </c>
      <c r="C608" t="str">
        <f>IF(INDEX('Display 730 &amp; 1200'!$D:$D,ROW())="","",INDEX('Display 730 &amp; 1200'!$D:$D,ROW()))</f>
        <v>TARAJU_2</v>
      </c>
      <c r="D608" t="e">
        <f>IF($C608="",0,SUMIFS(#REF!,#REF!,$C608,#REF!,"&gt;="&amp;'Display 730 &amp; 1200'!$AN$10,#REF!,"&lt;="&amp;'Display 730 &amp; 1200'!$AN$9))</f>
        <v>#REF!</v>
      </c>
      <c r="E608" t="e">
        <f>IF($C608="",0,SUMIFS(#REF!,#REF!,$C608,#REF!,"&gt;="&amp;'Display 730 &amp; 1200'!$AN$12,#REF!,"&lt;="&amp;'Display 730 &amp; 1200'!$AN$11))</f>
        <v>#REF!</v>
      </c>
    </row>
    <row r="609" spans="1:5">
      <c r="A609" t="str">
        <f>IF(INDEX('Display 730 &amp; 1200'!$A:$A,ROW())="","",INDEX('Display 730 &amp; 1200'!$A:$A,ROW()))</f>
        <v>BANDUNG万隆</v>
      </c>
      <c r="B609" t="str">
        <f>IF(INDEX('Display 730 &amp; 1200'!$B:$B,ROW())="","",INDEX('Display 730 &amp; 1200'!$B:$B,ROW()))</f>
        <v>Surya</v>
      </c>
      <c r="C609" t="str">
        <f>IF(INDEX('Display 730 &amp; 1200'!$D:$D,ROW())="","",INDEX('Display 730 &amp; 1200'!$D:$D,ROW()))</f>
        <v>TSK03E</v>
      </c>
      <c r="D609" t="e">
        <f>IF($C609="",0,SUMIFS(#REF!,#REF!,$C609,#REF!,"&gt;="&amp;'Display 730 &amp; 1200'!$AN$10,#REF!,"&lt;="&amp;'Display 730 &amp; 1200'!$AN$9))</f>
        <v>#REF!</v>
      </c>
      <c r="E609" t="e">
        <f>IF($C609="",0,SUMIFS(#REF!,#REF!,$C609,#REF!,"&gt;="&amp;'Display 730 &amp; 1200'!$AN$12,#REF!,"&lt;="&amp;'Display 730 &amp; 1200'!$AN$11))</f>
        <v>#REF!</v>
      </c>
    </row>
    <row r="610" spans="1:5">
      <c r="A610" t="str">
        <f>IF(INDEX('Display 730 &amp; 1200'!$A:$A,ROW())="","",INDEX('Display 730 &amp; 1200'!$A:$A,ROW()))</f>
        <v>BANDUNG万隆</v>
      </c>
      <c r="B610" t="str">
        <f>IF(INDEX('Display 730 &amp; 1200'!$B:$B,ROW())="","",INDEX('Display 730 &amp; 1200'!$B:$B,ROW()))</f>
        <v>Surya</v>
      </c>
      <c r="C610" t="str">
        <f>IF(INDEX('Display 730 &amp; 1200'!$D:$D,ROW())="","",INDEX('Display 730 &amp; 1200'!$D:$D,ROW()))</f>
        <v>KAWALU</v>
      </c>
      <c r="D610" t="e">
        <f>IF($C610="",0,SUMIFS(#REF!,#REF!,$C610,#REF!,"&gt;="&amp;'Display 730 &amp; 1200'!$AN$10,#REF!,"&lt;="&amp;'Display 730 &amp; 1200'!$AN$9))</f>
        <v>#REF!</v>
      </c>
      <c r="E610" t="e">
        <f>IF($C610="",0,SUMIFS(#REF!,#REF!,$C610,#REF!,"&gt;="&amp;'Display 730 &amp; 1200'!$AN$12,#REF!,"&lt;="&amp;'Display 730 &amp; 1200'!$AN$11))</f>
        <v>#REF!</v>
      </c>
    </row>
    <row r="611" spans="1:5">
      <c r="A611" t="str">
        <f>IF(INDEX('Display 730 &amp; 1200'!$A:$A,ROW())="","",INDEX('Display 730 &amp; 1200'!$A:$A,ROW()))</f>
        <v>BANDUNG万隆</v>
      </c>
      <c r="B611" t="str">
        <f>IF(INDEX('Display 730 &amp; 1200'!$B:$B,ROW())="","",INDEX('Display 730 &amp; 1200'!$B:$B,ROW()))</f>
        <v>Surya</v>
      </c>
      <c r="C611" t="str">
        <f>IF(INDEX('Display 730 &amp; 1200'!$D:$D,ROW())="","",INDEX('Display 730 &amp; 1200'!$D:$D,ROW()))</f>
        <v>DC_KAMASAN</v>
      </c>
      <c r="D611" t="e">
        <f>IF($C611="",0,SUMIFS(#REF!,#REF!,$C611,#REF!,"&gt;="&amp;'Display 730 &amp; 1200'!$AN$10,#REF!,"&lt;="&amp;'Display 730 &amp; 1200'!$AN$9))</f>
        <v>#REF!</v>
      </c>
      <c r="E611" t="e">
        <f>IF($C611="",0,SUMIFS(#REF!,#REF!,$C611,#REF!,"&gt;="&amp;'Display 730 &amp; 1200'!$AN$12,#REF!,"&lt;="&amp;'Display 730 &amp; 1200'!$AN$11))</f>
        <v>#REF!</v>
      </c>
    </row>
    <row r="612" spans="1:5">
      <c r="A612" t="str">
        <f>IF(INDEX('Display 730 &amp; 1200'!$A:$A,ROW())="","",INDEX('Display 730 &amp; 1200'!$A:$A,ROW()))</f>
        <v>BANDUNG万隆</v>
      </c>
      <c r="B612" t="str">
        <f>IF(INDEX('Display 730 &amp; 1200'!$B:$B,ROW())="","",INDEX('Display 730 &amp; 1200'!$B:$B,ROW()))</f>
        <v>Surya</v>
      </c>
      <c r="C612" t="str">
        <f>IF(INDEX('Display 730 &amp; 1200'!$D:$D,ROW())="","",INDEX('Display 730 &amp; 1200'!$D:$D,ROW()))</f>
        <v>TAMANSARI</v>
      </c>
      <c r="D612" t="e">
        <f>IF($C612="",0,SUMIFS(#REF!,#REF!,$C612,#REF!,"&gt;="&amp;'Display 730 &amp; 1200'!$AN$10,#REF!,"&lt;="&amp;'Display 730 &amp; 1200'!$AN$9))</f>
        <v>#REF!</v>
      </c>
      <c r="E612" t="e">
        <f>IF($C612="",0,SUMIFS(#REF!,#REF!,$C612,#REF!,"&gt;="&amp;'Display 730 &amp; 1200'!$AN$12,#REF!,"&lt;="&amp;'Display 730 &amp; 1200'!$AN$11))</f>
        <v>#REF!</v>
      </c>
    </row>
    <row r="613" spans="1:5">
      <c r="A613" t="str">
        <f>IF(INDEX('Display 730 &amp; 1200'!$A:$A,ROW())="","",INDEX('Display 730 &amp; 1200'!$A:$A,ROW()))</f>
        <v>BANDUNG万隆</v>
      </c>
      <c r="B613" t="str">
        <f>IF(INDEX('Display 730 &amp; 1200'!$B:$B,ROW())="","",INDEX('Display 730 &amp; 1200'!$B:$B,ROW()))</f>
        <v>Surya</v>
      </c>
      <c r="C613" t="str">
        <f>IF(INDEX('Display 730 &amp; 1200'!$D:$D,ROW())="","",INDEX('Display 730 &amp; 1200'!$D:$D,ROW()))</f>
        <v>CIKATOMAS</v>
      </c>
      <c r="D613" t="e">
        <f>IF($C613="",0,SUMIFS(#REF!,#REF!,$C613,#REF!,"&gt;="&amp;'Display 730 &amp; 1200'!$AN$10,#REF!,"&lt;="&amp;'Display 730 &amp; 1200'!$AN$9))</f>
        <v>#REF!</v>
      </c>
      <c r="E613" t="e">
        <f>IF($C613="",0,SUMIFS(#REF!,#REF!,$C613,#REF!,"&gt;="&amp;'Display 730 &amp; 1200'!$AN$12,#REF!,"&lt;="&amp;'Display 730 &amp; 1200'!$AN$11))</f>
        <v>#REF!</v>
      </c>
    </row>
    <row r="614" spans="1:5">
      <c r="A614" t="str">
        <f>IF(INDEX('Display 730 &amp; 1200'!$A:$A,ROW())="","",INDEX('Display 730 &amp; 1200'!$A:$A,ROW()))</f>
        <v>BANDUNG万隆</v>
      </c>
      <c r="B614" t="str">
        <f>IF(INDEX('Display 730 &amp; 1200'!$B:$B,ROW())="","",INDEX('Display 730 &amp; 1200'!$B:$B,ROW()))</f>
        <v>Surya</v>
      </c>
      <c r="C614" t="str">
        <f>IF(INDEX('Display 730 &amp; 1200'!$D:$D,ROW())="","",INDEX('Display 730 &amp; 1200'!$D:$D,ROW()))</f>
        <v>SINGAPARNA</v>
      </c>
      <c r="D614" t="e">
        <f>IF($C614="",0,SUMIFS(#REF!,#REF!,$C614,#REF!,"&gt;="&amp;'Display 730 &amp; 1200'!$AN$10,#REF!,"&lt;="&amp;'Display 730 &amp; 1200'!$AN$9))</f>
        <v>#REF!</v>
      </c>
      <c r="E614" t="e">
        <f>IF($C614="",0,SUMIFS(#REF!,#REF!,$C614,#REF!,"&gt;="&amp;'Display 730 &amp; 1200'!$AN$12,#REF!,"&lt;="&amp;'Display 730 &amp; 1200'!$AN$11))</f>
        <v>#REF!</v>
      </c>
    </row>
    <row r="615" spans="1:5">
      <c r="A615" t="str">
        <f>IF(INDEX('Display 730 &amp; 1200'!$A:$A,ROW())="","",INDEX('Display 730 &amp; 1200'!$A:$A,ROW()))</f>
        <v>BANDUNG万隆</v>
      </c>
      <c r="B615" t="str">
        <f>IF(INDEX('Display 730 &amp; 1200'!$B:$B,ROW())="","",INDEX('Display 730 &amp; 1200'!$B:$B,ROW()))</f>
        <v>Surya</v>
      </c>
      <c r="C615" t="str">
        <f>IF(INDEX('Display 730 &amp; 1200'!$D:$D,ROW())="","",INDEX('Display 730 &amp; 1200'!$D:$D,ROW()))</f>
        <v>SALAWU_2</v>
      </c>
      <c r="D615" t="e">
        <f>IF($C615="",0,SUMIFS(#REF!,#REF!,$C615,#REF!,"&gt;="&amp;'Display 730 &amp; 1200'!$AN$10,#REF!,"&lt;="&amp;'Display 730 &amp; 1200'!$AN$9))</f>
        <v>#REF!</v>
      </c>
      <c r="E615" t="e">
        <f>IF($C615="",0,SUMIFS(#REF!,#REF!,$C615,#REF!,"&gt;="&amp;'Display 730 &amp; 1200'!$AN$12,#REF!,"&lt;="&amp;'Display 730 &amp; 1200'!$AN$11))</f>
        <v>#REF!</v>
      </c>
    </row>
    <row r="616" spans="1:5">
      <c r="A616" t="str">
        <f>IF(INDEX('Display 730 &amp; 1200'!$A:$A,ROW())="","",INDEX('Display 730 &amp; 1200'!$A:$A,ROW()))</f>
        <v>BANDUNG万隆</v>
      </c>
      <c r="B616" t="str">
        <f>IF(INDEX('Display 730 &amp; 1200'!$B:$B,ROW())="","",INDEX('Display 730 &amp; 1200'!$B:$B,ROW()))</f>
        <v>Surya</v>
      </c>
      <c r="C616" t="str">
        <f>IF(INDEX('Display 730 &amp; 1200'!$D:$D,ROW())="","",INDEX('Display 730 &amp; 1200'!$D:$D,ROW()))</f>
        <v>TASIKMALAYA</v>
      </c>
      <c r="D616" t="e">
        <f>IF($C616="",0,SUMIFS(#REF!,#REF!,$C616,#REF!,"&gt;="&amp;'Display 730 &amp; 1200'!$AN$10,#REF!,"&lt;="&amp;'Display 730 &amp; 1200'!$AN$9))</f>
        <v>#REF!</v>
      </c>
      <c r="E616" t="e">
        <f>IF($C616="",0,SUMIFS(#REF!,#REF!,$C616,#REF!,"&gt;="&amp;'Display 730 &amp; 1200'!$AN$12,#REF!,"&lt;="&amp;'Display 730 &amp; 1200'!$AN$11))</f>
        <v>#REF!</v>
      </c>
    </row>
    <row r="617" spans="1:5">
      <c r="A617" t="str">
        <f>IF(INDEX('Display 730 &amp; 1200'!$A:$A,ROW())="","",INDEX('Display 730 &amp; 1200'!$A:$A,ROW()))</f>
        <v>BANDUNG万隆</v>
      </c>
      <c r="B617" t="str">
        <f>IF(INDEX('Display 730 &amp; 1200'!$B:$B,ROW())="","",INDEX('Display 730 &amp; 1200'!$B:$B,ROW()))</f>
        <v>Surya</v>
      </c>
      <c r="C617" t="str">
        <f>IF(INDEX('Display 730 &amp; 1200'!$D:$D,ROW())="","",INDEX('Display 730 &amp; 1200'!$D:$D,ROW()))</f>
        <v>INDIHIANG_2</v>
      </c>
      <c r="D617" t="e">
        <f>IF($C617="",0,SUMIFS(#REF!,#REF!,$C617,#REF!,"&gt;="&amp;'Display 730 &amp; 1200'!$AN$10,#REF!,"&lt;="&amp;'Display 730 &amp; 1200'!$AN$9))</f>
        <v>#REF!</v>
      </c>
      <c r="E617" t="e">
        <f>IF($C617="",0,SUMIFS(#REF!,#REF!,$C617,#REF!,"&gt;="&amp;'Display 730 &amp; 1200'!$AN$12,#REF!,"&lt;="&amp;'Display 730 &amp; 1200'!$AN$11))</f>
        <v>#REF!</v>
      </c>
    </row>
    <row r="618" spans="1:5">
      <c r="A618" t="str">
        <f>IF(INDEX('Display 730 &amp; 1200'!$A:$A,ROW())="","",INDEX('Display 730 &amp; 1200'!$A:$A,ROW()))</f>
        <v>BANDUNG万隆</v>
      </c>
      <c r="B618" t="str">
        <f>IF(INDEX('Display 730 &amp; 1200'!$B:$B,ROW())="","",INDEX('Display 730 &amp; 1200'!$B:$B,ROW()))</f>
        <v>Surya</v>
      </c>
      <c r="C618" t="str">
        <f>IF(INDEX('Display 730 &amp; 1200'!$D:$D,ROW())="","",INDEX('Display 730 &amp; 1200'!$D:$D,ROW()))</f>
        <v>SINDANGRERET</v>
      </c>
      <c r="D618" t="e">
        <f>IF($C618="",0,SUMIFS(#REF!,#REF!,$C618,#REF!,"&gt;="&amp;'Display 730 &amp; 1200'!$AN$10,#REF!,"&lt;="&amp;'Display 730 &amp; 1200'!$AN$9))</f>
        <v>#REF!</v>
      </c>
      <c r="E618" t="e">
        <f>IF($C618="",0,SUMIFS(#REF!,#REF!,$C618,#REF!,"&gt;="&amp;'Display 730 &amp; 1200'!$AN$12,#REF!,"&lt;="&amp;'Display 730 &amp; 1200'!$AN$11))</f>
        <v>#REF!</v>
      </c>
    </row>
    <row r="619" spans="1:5">
      <c r="A619" t="str">
        <f>IF(INDEX('Display 730 &amp; 1200'!$A:$A,ROW())="","",INDEX('Display 730 &amp; 1200'!$A:$A,ROW()))</f>
        <v>BANDUNG万隆</v>
      </c>
      <c r="B619" t="str">
        <f>IF(INDEX('Display 730 &amp; 1200'!$B:$B,ROW())="","",INDEX('Display 730 &amp; 1200'!$B:$B,ROW()))</f>
        <v>Surya</v>
      </c>
      <c r="C619" t="str">
        <f>IF(INDEX('Display 730 &amp; 1200'!$D:$D,ROW())="","",INDEX('Display 730 &amp; 1200'!$D:$D,ROW()))</f>
        <v>CIPEDES_4</v>
      </c>
      <c r="D619" t="e">
        <f>IF($C619="",0,SUMIFS(#REF!,#REF!,$C619,#REF!,"&gt;="&amp;'Display 730 &amp; 1200'!$AN$10,#REF!,"&lt;="&amp;'Display 730 &amp; 1200'!$AN$9))</f>
        <v>#REF!</v>
      </c>
      <c r="E619" t="e">
        <f>IF($C619="",0,SUMIFS(#REF!,#REF!,$C619,#REF!,"&gt;="&amp;'Display 730 &amp; 1200'!$AN$12,#REF!,"&lt;="&amp;'Display 730 &amp; 1200'!$AN$11))</f>
        <v>#REF!</v>
      </c>
    </row>
    <row r="620" spans="1:5">
      <c r="A620" t="str">
        <f>IF(INDEX('Display 730 &amp; 1200'!$A:$A,ROW())="","",INDEX('Display 730 &amp; 1200'!$A:$A,ROW()))</f>
        <v>BANDUNG万隆</v>
      </c>
      <c r="B620" t="str">
        <f>IF(INDEX('Display 730 &amp; 1200'!$B:$B,ROW())="","",INDEX('Display 730 &amp; 1200'!$B:$B,ROW()))</f>
        <v>Surya</v>
      </c>
      <c r="C620" t="str">
        <f>IF(INDEX('Display 730 &amp; 1200'!$D:$D,ROW())="","",INDEX('Display 730 &amp; 1200'!$D:$D,ROW()))</f>
        <v>SIN31</v>
      </c>
      <c r="D620" t="e">
        <f>IF($C620="",0,SUMIFS(#REF!,#REF!,$C620,#REF!,"&gt;="&amp;'Display 730 &amp; 1200'!$AN$10,#REF!,"&lt;="&amp;'Display 730 &amp; 1200'!$AN$9))</f>
        <v>#REF!</v>
      </c>
      <c r="E620" t="e">
        <f>IF($C620="",0,SUMIFS(#REF!,#REF!,$C620,#REF!,"&gt;="&amp;'Display 730 &amp; 1200'!$AN$12,#REF!,"&lt;="&amp;'Display 730 &amp; 1200'!$AN$11))</f>
        <v>#REF!</v>
      </c>
    </row>
    <row r="621" spans="1:5">
      <c r="A621" t="str">
        <f>IF(INDEX('Display 730 &amp; 1200'!$A:$A,ROW())="","",INDEX('Display 730 &amp; 1200'!$A:$A,ROW()))</f>
        <v>BANDUNG万隆</v>
      </c>
      <c r="B621" t="str">
        <f>IF(INDEX('Display 730 &amp; 1200'!$B:$B,ROW())="","",INDEX('Display 730 &amp; 1200'!$B:$B,ROW()))</f>
        <v>Surya</v>
      </c>
      <c r="C621" t="str">
        <f>IF(INDEX('Display 730 &amp; 1200'!$D:$D,ROW())="","",INDEX('Display 730 &amp; 1200'!$D:$D,ROW()))</f>
        <v>SIN29B</v>
      </c>
      <c r="D621" t="e">
        <f>IF($C621="",0,SUMIFS(#REF!,#REF!,$C621,#REF!,"&gt;="&amp;'Display 730 &amp; 1200'!$AN$10,#REF!,"&lt;="&amp;'Display 730 &amp; 1200'!$AN$9))</f>
        <v>#REF!</v>
      </c>
      <c r="E621" t="e">
        <f>IF($C621="",0,SUMIFS(#REF!,#REF!,$C621,#REF!,"&gt;="&amp;'Display 730 &amp; 1200'!$AN$12,#REF!,"&lt;="&amp;'Display 730 &amp; 1200'!$AN$11))</f>
        <v>#REF!</v>
      </c>
    </row>
    <row r="622" spans="1:5">
      <c r="A622" t="str">
        <f>IF(INDEX('Display 730 &amp; 1200'!$A:$A,ROW())="","",INDEX('Display 730 &amp; 1200'!$A:$A,ROW()))</f>
        <v>BANDUNG万隆</v>
      </c>
      <c r="B622" t="str">
        <f>IF(INDEX('Display 730 &amp; 1200'!$B:$B,ROW())="","",INDEX('Display 730 &amp; 1200'!$B:$B,ROW()))</f>
        <v>Surya</v>
      </c>
      <c r="C622" t="str">
        <f>IF(INDEX('Display 730 &amp; 1200'!$D:$D,ROW())="","",INDEX('Display 730 &amp; 1200'!$D:$D,ROW()))</f>
        <v>SIN20</v>
      </c>
      <c r="D622" t="e">
        <f>IF($C622="",0,SUMIFS(#REF!,#REF!,$C622,#REF!,"&gt;="&amp;'Display 730 &amp; 1200'!$AN$10,#REF!,"&lt;="&amp;'Display 730 &amp; 1200'!$AN$9))</f>
        <v>#REF!</v>
      </c>
      <c r="E622" t="e">
        <f>IF($C622="",0,SUMIFS(#REF!,#REF!,$C622,#REF!,"&gt;="&amp;'Display 730 &amp; 1200'!$AN$12,#REF!,"&lt;="&amp;'Display 730 &amp; 1200'!$AN$11))</f>
        <v>#REF!</v>
      </c>
    </row>
    <row r="623" spans="1:5">
      <c r="A623" t="str">
        <f>IF(INDEX('Display 730 &amp; 1200'!$A:$A,ROW())="","",INDEX('Display 730 &amp; 1200'!$A:$A,ROW()))</f>
        <v>BANDUNG万隆</v>
      </c>
      <c r="B623" t="str">
        <f>IF(INDEX('Display 730 &amp; 1200'!$B:$B,ROW())="","",INDEX('Display 730 &amp; 1200'!$B:$B,ROW()))</f>
        <v>Surya</v>
      </c>
      <c r="C623" t="str">
        <f>IF(INDEX('Display 730 &amp; 1200'!$D:$D,ROW())="","",INDEX('Display 730 &amp; 1200'!$D:$D,ROW()))</f>
        <v>CIBEUREUM_2</v>
      </c>
      <c r="D623" t="e">
        <f>IF($C623="",0,SUMIFS(#REF!,#REF!,$C623,#REF!,"&gt;="&amp;'Display 730 &amp; 1200'!$AN$10,#REF!,"&lt;="&amp;'Display 730 &amp; 1200'!$AN$9))</f>
        <v>#REF!</v>
      </c>
      <c r="E623" t="e">
        <f>IF($C623="",0,SUMIFS(#REF!,#REF!,$C623,#REF!,"&gt;="&amp;'Display 730 &amp; 1200'!$AN$12,#REF!,"&lt;="&amp;'Display 730 &amp; 1200'!$AN$11))</f>
        <v>#REF!</v>
      </c>
    </row>
    <row r="624" spans="1:5">
      <c r="A624" t="str">
        <f>IF(INDEX('Display 730 &amp; 1200'!$A:$A,ROW())="","",INDEX('Display 730 &amp; 1200'!$A:$A,ROW()))</f>
        <v>BANDUNG万隆</v>
      </c>
      <c r="B624" t="str">
        <f>IF(INDEX('Display 730 &amp; 1200'!$B:$B,ROW())="","",INDEX('Display 730 &amp; 1200'!$B:$B,ROW()))</f>
        <v>Surya</v>
      </c>
      <c r="C624" t="str">
        <f>IF(INDEX('Display 730 &amp; 1200'!$D:$D,ROW())="","",INDEX('Display 730 &amp; 1200'!$D:$D,ROW()))</f>
        <v>SUKAMANTRI_CIAWI</v>
      </c>
      <c r="D624" t="e">
        <f>IF($C624="",0,SUMIFS(#REF!,#REF!,$C624,#REF!,"&gt;="&amp;'Display 730 &amp; 1200'!$AN$10,#REF!,"&lt;="&amp;'Display 730 &amp; 1200'!$AN$9))</f>
        <v>#REF!</v>
      </c>
      <c r="E624" t="e">
        <f>IF($C624="",0,SUMIFS(#REF!,#REF!,$C624,#REF!,"&gt;="&amp;'Display 730 &amp; 1200'!$AN$12,#REF!,"&lt;="&amp;'Display 730 &amp; 1200'!$AN$11))</f>
        <v>#REF!</v>
      </c>
    </row>
    <row r="625" spans="1:5">
      <c r="A625" t="str">
        <f>IF(INDEX('Display 730 &amp; 1200'!$A:$A,ROW())="","",INDEX('Display 730 &amp; 1200'!$A:$A,ROW()))</f>
        <v>BANDUNG万隆</v>
      </c>
      <c r="B625" t="str">
        <f>IF(INDEX('Display 730 &amp; 1200'!$B:$B,ROW())="","",INDEX('Display 730 &amp; 1200'!$B:$B,ROW()))</f>
        <v>Surya</v>
      </c>
      <c r="C625" t="str">
        <f>IF(INDEX('Display 730 &amp; 1200'!$D:$D,ROW())="","",INDEX('Display 730 &amp; 1200'!$D:$D,ROW()))</f>
        <v>DC_ARGASARI</v>
      </c>
      <c r="D625" t="e">
        <f>IF($C625="",0,SUMIFS(#REF!,#REF!,$C625,#REF!,"&gt;="&amp;'Display 730 &amp; 1200'!$AN$10,#REF!,"&lt;="&amp;'Display 730 &amp; 1200'!$AN$9))</f>
        <v>#REF!</v>
      </c>
      <c r="E625" t="e">
        <f>IF($C625="",0,SUMIFS(#REF!,#REF!,$C625,#REF!,"&gt;="&amp;'Display 730 &amp; 1200'!$AN$12,#REF!,"&lt;="&amp;'Display 730 &amp; 1200'!$AN$11))</f>
        <v>#REF!</v>
      </c>
    </row>
    <row r="626" spans="1:5">
      <c r="A626" t="str">
        <f>IF(INDEX('Display 730 &amp; 1200'!$A:$A,ROW())="","",INDEX('Display 730 &amp; 1200'!$A:$A,ROW()))</f>
        <v>BANDUNG万隆</v>
      </c>
      <c r="B626" t="str">
        <f>IF(INDEX('Display 730 &amp; 1200'!$B:$B,ROW())="","",INDEX('Display 730 &amp; 1200'!$B:$B,ROW()))</f>
        <v>Surya</v>
      </c>
      <c r="C626" t="str">
        <f>IF(INDEX('Display 730 &amp; 1200'!$D:$D,ROW())="","",INDEX('Display 730 &amp; 1200'!$D:$D,ROW()))</f>
        <v>SIN26A</v>
      </c>
      <c r="D626" t="e">
        <f>IF($C626="",0,SUMIFS(#REF!,#REF!,$C626,#REF!,"&gt;="&amp;'Display 730 &amp; 1200'!$AN$10,#REF!,"&lt;="&amp;'Display 730 &amp; 1200'!$AN$9))</f>
        <v>#REF!</v>
      </c>
      <c r="E626" t="e">
        <f>IF($C626="",0,SUMIFS(#REF!,#REF!,$C626,#REF!,"&gt;="&amp;'Display 730 &amp; 1200'!$AN$12,#REF!,"&lt;="&amp;'Display 730 &amp; 1200'!$AN$11))</f>
        <v>#REF!</v>
      </c>
    </row>
    <row r="627" spans="1:5">
      <c r="A627" t="str">
        <f>IF(INDEX('Display 730 &amp; 1200'!$A:$A,ROW())="","",INDEX('Display 730 &amp; 1200'!$A:$A,ROW()))</f>
        <v>BANDUNG万隆</v>
      </c>
      <c r="B627" t="str">
        <f>IF(INDEX('Display 730 &amp; 1200'!$B:$B,ROW())="","",INDEX('Display 730 &amp; 1200'!$B:$B,ROW()))</f>
        <v>Ari TH</v>
      </c>
      <c r="C627" t="str">
        <f>IF(INDEX('Display 730 &amp; 1200'!$D:$D,ROW())="","",INDEX('Display 730 &amp; 1200'!$D:$D,ROW()))</f>
        <v>CIGANITRI</v>
      </c>
      <c r="D627" t="e">
        <f>IF($C627="",0,SUMIFS(#REF!,#REF!,$C627,#REF!,"&gt;="&amp;'Display 730 &amp; 1200'!$AN$10,#REF!,"&lt;="&amp;'Display 730 &amp; 1200'!$AN$9))</f>
        <v>#REF!</v>
      </c>
      <c r="E627" t="e">
        <f>IF($C627="",0,SUMIFS(#REF!,#REF!,$C627,#REF!,"&gt;="&amp;'Display 730 &amp; 1200'!$AN$12,#REF!,"&lt;="&amp;'Display 730 &amp; 1200'!$AN$11))</f>
        <v>#REF!</v>
      </c>
    </row>
    <row r="628" spans="1:5">
      <c r="A628" t="str">
        <f>IF(INDEX('Display 730 &amp; 1200'!$A:$A,ROW())="","",INDEX('Display 730 &amp; 1200'!$A:$A,ROW()))</f>
        <v>BANDUNG万隆</v>
      </c>
      <c r="B628" t="str">
        <f>IF(INDEX('Display 730 &amp; 1200'!$B:$B,ROW())="","",INDEX('Display 730 &amp; 1200'!$B:$B,ROW()))</f>
        <v>Ari TH</v>
      </c>
      <c r="C628" t="str">
        <f>IF(INDEX('Display 730 &amp; 1200'!$D:$D,ROW())="","",INDEX('Display 730 &amp; 1200'!$D:$D,ROW()))</f>
        <v>RANCAMANYAR_3</v>
      </c>
      <c r="D628" t="e">
        <f>IF($C628="",0,SUMIFS(#REF!,#REF!,$C628,#REF!,"&gt;="&amp;'Display 730 &amp; 1200'!$AN$10,#REF!,"&lt;="&amp;'Display 730 &amp; 1200'!$AN$9))</f>
        <v>#REF!</v>
      </c>
      <c r="E628" t="e">
        <f>IF($C628="",0,SUMIFS(#REF!,#REF!,$C628,#REF!,"&gt;="&amp;'Display 730 &amp; 1200'!$AN$12,#REF!,"&lt;="&amp;'Display 730 &amp; 1200'!$AN$11))</f>
        <v>#REF!</v>
      </c>
    </row>
    <row r="629" spans="1:5">
      <c r="A629" t="str">
        <f>IF(INDEX('Display 730 &amp; 1200'!$A:$A,ROW())="","",INDEX('Display 730 &amp; 1200'!$A:$A,ROW()))</f>
        <v>BANDUNG万隆</v>
      </c>
      <c r="B629" t="str">
        <f>IF(INDEX('Display 730 &amp; 1200'!$B:$B,ROW())="","",INDEX('Display 730 &amp; 1200'!$B:$B,ROW()))</f>
        <v>Widdy</v>
      </c>
      <c r="C629" t="str">
        <f>IF(INDEX('Display 730 &amp; 1200'!$D:$D,ROW())="","",INDEX('Display 730 &amp; 1200'!$D:$D,ROW()))</f>
        <v>DC_SAMOJA</v>
      </c>
      <c r="D629" t="e">
        <f>IF($C629="",0,SUMIFS(#REF!,#REF!,$C629,#REF!,"&gt;="&amp;'Display 730 &amp; 1200'!$AN$10,#REF!,"&lt;="&amp;'Display 730 &amp; 1200'!$AN$9))</f>
        <v>#REF!</v>
      </c>
      <c r="E629" t="e">
        <f>IF($C629="",0,SUMIFS(#REF!,#REF!,$C629,#REF!,"&gt;="&amp;'Display 730 &amp; 1200'!$AN$12,#REF!,"&lt;="&amp;'Display 730 &amp; 1200'!$AN$11))</f>
        <v>#REF!</v>
      </c>
    </row>
    <row r="630" spans="1:5">
      <c r="A630" t="str">
        <f>IF(INDEX('Display 730 &amp; 1200'!$A:$A,ROW())="","",INDEX('Display 730 &amp; 1200'!$A:$A,ROW()))</f>
        <v>BANDUNG万隆</v>
      </c>
      <c r="B630" t="str">
        <f>IF(INDEX('Display 730 &amp; 1200'!$B:$B,ROW())="","",INDEX('Display 730 &amp; 1200'!$B:$B,ROW()))</f>
        <v>Widdy</v>
      </c>
      <c r="C630" t="str">
        <f>IF(INDEX('Display 730 &amp; 1200'!$D:$D,ROW())="","",INDEX('Display 730 &amp; 1200'!$D:$D,ROW()))</f>
        <v>BEC</v>
      </c>
      <c r="D630" t="e">
        <f>IF($C630="",0,SUMIFS(#REF!,#REF!,$C630,#REF!,"&gt;="&amp;'Display 730 &amp; 1200'!$AN$10,#REF!,"&lt;="&amp;'Display 730 &amp; 1200'!$AN$9))</f>
        <v>#REF!</v>
      </c>
      <c r="E630" t="e">
        <f>IF($C630="",0,SUMIFS(#REF!,#REF!,$C630,#REF!,"&gt;="&amp;'Display 730 &amp; 1200'!$AN$12,#REF!,"&lt;="&amp;'Display 730 &amp; 1200'!$AN$11))</f>
        <v>#REF!</v>
      </c>
    </row>
    <row r="631" spans="1:5">
      <c r="A631" t="str">
        <f>IF(INDEX('Display 730 &amp; 1200'!$A:$A,ROW())="","",INDEX('Display 730 &amp; 1200'!$A:$A,ROW()))</f>
        <v>BANDUNG万隆</v>
      </c>
      <c r="B631" t="str">
        <f>IF(INDEX('Display 730 &amp; 1200'!$B:$B,ROW())="","",INDEX('Display 730 &amp; 1200'!$B:$B,ROW()))</f>
        <v>Widdy</v>
      </c>
      <c r="C631" t="str">
        <f>IF(INDEX('Display 730 &amp; 1200'!$D:$D,ROW())="","",INDEX('Display 730 &amp; 1200'!$D:$D,ROW()))</f>
        <v>DC_ANTAPANI_WETAN</v>
      </c>
      <c r="D631" t="e">
        <f>IF($C631="",0,SUMIFS(#REF!,#REF!,$C631,#REF!,"&gt;="&amp;'Display 730 &amp; 1200'!$AN$10,#REF!,"&lt;="&amp;'Display 730 &amp; 1200'!$AN$9))</f>
        <v>#REF!</v>
      </c>
      <c r="E631" t="e">
        <f>IF($C631="",0,SUMIFS(#REF!,#REF!,$C631,#REF!,"&gt;="&amp;'Display 730 &amp; 1200'!$AN$12,#REF!,"&lt;="&amp;'Display 730 &amp; 1200'!$AN$11))</f>
        <v>#REF!</v>
      </c>
    </row>
    <row r="632" spans="1:5">
      <c r="A632" t="str">
        <f>IF(INDEX('Display 730 &amp; 1200'!$A:$A,ROW())="","",INDEX('Display 730 &amp; 1200'!$A:$A,ROW()))</f>
        <v>BANDUNG万隆</v>
      </c>
      <c r="B632" t="str">
        <f>IF(INDEX('Display 730 &amp; 1200'!$B:$B,ROW())="","",INDEX('Display 730 &amp; 1200'!$B:$B,ROW()))</f>
        <v>Ari TH</v>
      </c>
      <c r="C632" t="str">
        <f>IF(INDEX('Display 730 &amp; 1200'!$D:$D,ROW())="","",INDEX('Display 730 &amp; 1200'!$D:$D,ROW()))</f>
        <v>SOG07A</v>
      </c>
      <c r="D632" t="e">
        <f>IF($C632="",0,SUMIFS(#REF!,#REF!,$C632,#REF!,"&gt;="&amp;'Display 730 &amp; 1200'!$AN$10,#REF!,"&lt;="&amp;'Display 730 &amp; 1200'!$AN$9))</f>
        <v>#REF!</v>
      </c>
      <c r="E632" t="e">
        <f>IF($C632="",0,SUMIFS(#REF!,#REF!,$C632,#REF!,"&gt;="&amp;'Display 730 &amp; 1200'!$AN$12,#REF!,"&lt;="&amp;'Display 730 &amp; 1200'!$AN$11))</f>
        <v>#REF!</v>
      </c>
    </row>
    <row r="633" spans="1:5">
      <c r="A633" t="str">
        <f>IF(INDEX('Display 730 &amp; 1200'!$A:$A,ROW())="","",INDEX('Display 730 &amp; 1200'!$A:$A,ROW()))</f>
        <v>BANDUNG万隆</v>
      </c>
      <c r="B633" t="str">
        <f>IF(INDEX('Display 730 &amp; 1200'!$B:$B,ROW())="","",INDEX('Display 730 &amp; 1200'!$B:$B,ROW()))</f>
        <v>Ari TH</v>
      </c>
      <c r="C633" t="str">
        <f>IF(INDEX('Display 730 &amp; 1200'!$D:$D,ROW())="","",INDEX('Display 730 &amp; 1200'!$D:$D,ROW()))</f>
        <v>DC_BALEENDAH</v>
      </c>
      <c r="D633" t="e">
        <f>IF($C633="",0,SUMIFS(#REF!,#REF!,$C633,#REF!,"&gt;="&amp;'Display 730 &amp; 1200'!$AN$10,#REF!,"&lt;="&amp;'Display 730 &amp; 1200'!$AN$9))</f>
        <v>#REF!</v>
      </c>
      <c r="E633" t="e">
        <f>IF($C633="",0,SUMIFS(#REF!,#REF!,$C633,#REF!,"&gt;="&amp;'Display 730 &amp; 1200'!$AN$12,#REF!,"&lt;="&amp;'Display 730 &amp; 1200'!$AN$11))</f>
        <v>#REF!</v>
      </c>
    </row>
    <row r="634" spans="1:5">
      <c r="A634" t="str">
        <f>IF(INDEX('Display 730 &amp; 1200'!$A:$A,ROW())="","",INDEX('Display 730 &amp; 1200'!$A:$A,ROW()))</f>
        <v>BANDUNG万隆</v>
      </c>
      <c r="B634" t="str">
        <f>IF(INDEX('Display 730 &amp; 1200'!$B:$B,ROW())="","",INDEX('Display 730 &amp; 1200'!$B:$B,ROW()))</f>
        <v>Ari TH</v>
      </c>
      <c r="C634" t="str">
        <f>IF(INDEX('Display 730 &amp; 1200'!$D:$D,ROW())="","",INDEX('Display 730 &amp; 1200'!$D:$D,ROW()))</f>
        <v>DC_MAJALAYA</v>
      </c>
      <c r="D634" t="e">
        <f>IF($C634="",0,SUMIFS(#REF!,#REF!,$C634,#REF!,"&gt;="&amp;'Display 730 &amp; 1200'!$AN$10,#REF!,"&lt;="&amp;'Display 730 &amp; 1200'!$AN$9))</f>
        <v>#REF!</v>
      </c>
      <c r="E634" t="e">
        <f>IF($C634="",0,SUMIFS(#REF!,#REF!,$C634,#REF!,"&gt;="&amp;'Display 730 &amp; 1200'!$AN$12,#REF!,"&lt;="&amp;'Display 730 &amp; 1200'!$AN$11))</f>
        <v>#REF!</v>
      </c>
    </row>
    <row r="635" spans="1:5">
      <c r="A635" t="str">
        <f>IF(INDEX('Display 730 &amp; 1200'!$A:$A,ROW())="","",INDEX('Display 730 &amp; 1200'!$A:$A,ROW()))</f>
        <v>BANDUNG万隆</v>
      </c>
      <c r="B635" t="str">
        <f>IF(INDEX('Display 730 &amp; 1200'!$B:$B,ROW())="","",INDEX('Display 730 &amp; 1200'!$B:$B,ROW()))</f>
        <v>Ari TH</v>
      </c>
      <c r="C635" t="str">
        <f>IF(INDEX('Display 730 &amp; 1200'!$D:$D,ROW())="","",INDEX('Display 730 &amp; 1200'!$D:$D,ROW()))</f>
        <v>SOG05A</v>
      </c>
      <c r="D635" t="e">
        <f>IF($C635="",0,SUMIFS(#REF!,#REF!,$C635,#REF!,"&gt;="&amp;'Display 730 &amp; 1200'!$AN$10,#REF!,"&lt;="&amp;'Display 730 &amp; 1200'!$AN$9))</f>
        <v>#REF!</v>
      </c>
      <c r="E635" t="e">
        <f>IF($C635="",0,SUMIFS(#REF!,#REF!,$C635,#REF!,"&gt;="&amp;'Display 730 &amp; 1200'!$AN$12,#REF!,"&lt;="&amp;'Display 730 &amp; 1200'!$AN$11))</f>
        <v>#REF!</v>
      </c>
    </row>
    <row r="636" spans="1:5">
      <c r="A636" t="str">
        <f>IF(INDEX('Display 730 &amp; 1200'!$A:$A,ROW())="","",INDEX('Display 730 &amp; 1200'!$A:$A,ROW()))</f>
        <v>BANDUNG万隆</v>
      </c>
      <c r="B636" t="str">
        <f>IF(INDEX('Display 730 &amp; 1200'!$B:$B,ROW())="","",INDEX('Display 730 &amp; 1200'!$B:$B,ROW()))</f>
        <v>Ari TH</v>
      </c>
      <c r="C636" t="str">
        <f>IF(INDEX('Display 730 &amp; 1200'!$D:$D,ROW())="","",INDEX('Display 730 &amp; 1200'!$D:$D,ROW()))</f>
        <v>PACET</v>
      </c>
      <c r="D636" t="e">
        <f>IF($C636="",0,SUMIFS(#REF!,#REF!,$C636,#REF!,"&gt;="&amp;'Display 730 &amp; 1200'!$AN$10,#REF!,"&lt;="&amp;'Display 730 &amp; 1200'!$AN$9))</f>
        <v>#REF!</v>
      </c>
      <c r="E636" t="e">
        <f>IF($C636="",0,SUMIFS(#REF!,#REF!,$C636,#REF!,"&gt;="&amp;'Display 730 &amp; 1200'!$AN$12,#REF!,"&lt;="&amp;'Display 730 &amp; 1200'!$AN$11))</f>
        <v>#REF!</v>
      </c>
    </row>
    <row r="637" spans="1:5">
      <c r="A637" t="str">
        <f>IF(INDEX('Display 730 &amp; 1200'!$A:$A,ROW())="","",INDEX('Display 730 &amp; 1200'!$A:$A,ROW()))</f>
        <v>BANDUNG万隆</v>
      </c>
      <c r="B637" t="str">
        <f>IF(INDEX('Display 730 &amp; 1200'!$B:$B,ROW())="","",INDEX('Display 730 &amp; 1200'!$B:$B,ROW()))</f>
        <v>Widdy</v>
      </c>
      <c r="C637" t="str">
        <f>IF(INDEX('Display 730 &amp; 1200'!$D:$D,ROW())="","",INDEX('Display 730 &amp; 1200'!$D:$D,ROW()))</f>
        <v>DC_BURANGRANG</v>
      </c>
      <c r="D637" t="e">
        <f>IF($C637="",0,SUMIFS(#REF!,#REF!,$C637,#REF!,"&gt;="&amp;'Display 730 &amp; 1200'!$AN$10,#REF!,"&lt;="&amp;'Display 730 &amp; 1200'!$AN$9))</f>
        <v>#REF!</v>
      </c>
      <c r="E637" t="e">
        <f>IF($C637="",0,SUMIFS(#REF!,#REF!,$C637,#REF!,"&gt;="&amp;'Display 730 &amp; 1200'!$AN$12,#REF!,"&lt;="&amp;'Display 730 &amp; 1200'!$AN$11))</f>
        <v>#REF!</v>
      </c>
    </row>
    <row r="638" spans="1:5">
      <c r="A638" t="str">
        <f>IF(INDEX('Display 730 &amp; 1200'!$A:$A,ROW())="","",INDEX('Display 730 &amp; 1200'!$A:$A,ROW()))</f>
        <v>BANDUNG万隆</v>
      </c>
      <c r="B638" t="str">
        <f>IF(INDEX('Display 730 &amp; 1200'!$B:$B,ROW())="","",INDEX('Display 730 &amp; 1200'!$B:$B,ROW()))</f>
        <v>Ari TH</v>
      </c>
      <c r="C638" t="str">
        <f>IF(INDEX('Display 730 &amp; 1200'!$D:$D,ROW())="","",INDEX('Display 730 &amp; 1200'!$D:$D,ROW()))</f>
        <v>DC_CIJAGRA</v>
      </c>
      <c r="D638" t="e">
        <f>IF($C638="",0,SUMIFS(#REF!,#REF!,$C638,#REF!,"&gt;="&amp;'Display 730 &amp; 1200'!$AN$10,#REF!,"&lt;="&amp;'Display 730 &amp; 1200'!$AN$9))</f>
        <v>#REF!</v>
      </c>
      <c r="E638" t="e">
        <f>IF($C638="",0,SUMIFS(#REF!,#REF!,$C638,#REF!,"&gt;="&amp;'Display 730 &amp; 1200'!$AN$12,#REF!,"&lt;="&amp;'Display 730 &amp; 1200'!$AN$11))</f>
        <v>#REF!</v>
      </c>
    </row>
    <row r="639" spans="1:5">
      <c r="A639" t="str">
        <f>IF(INDEX('Display 730 &amp; 1200'!$A:$A,ROW())="","",INDEX('Display 730 &amp; 1200'!$A:$A,ROW()))</f>
        <v>BANDUNG万隆</v>
      </c>
      <c r="B639" t="str">
        <f>IF(INDEX('Display 730 &amp; 1200'!$B:$B,ROW())="","",INDEX('Display 730 &amp; 1200'!$B:$B,ROW()))</f>
        <v>Widdy</v>
      </c>
      <c r="C639" t="str">
        <f>IF(INDEX('Display 730 &amp; 1200'!$D:$D,ROW())="","",INDEX('Display 730 &amp; 1200'!$D:$D,ROW()))</f>
        <v>DC_BINONG</v>
      </c>
      <c r="D639" t="e">
        <f>IF($C639="",0,SUMIFS(#REF!,#REF!,$C639,#REF!,"&gt;="&amp;'Display 730 &amp; 1200'!$AN$10,#REF!,"&lt;="&amp;'Display 730 &amp; 1200'!$AN$9))</f>
        <v>#REF!</v>
      </c>
      <c r="E639" t="e">
        <f>IF($C639="",0,SUMIFS(#REF!,#REF!,$C639,#REF!,"&gt;="&amp;'Display 730 &amp; 1200'!$AN$12,#REF!,"&lt;="&amp;'Display 730 &amp; 1200'!$AN$11))</f>
        <v>#REF!</v>
      </c>
    </row>
    <row r="640" spans="1:5">
      <c r="A640" t="str">
        <f>IF(INDEX('Display 730 &amp; 1200'!$A:$A,ROW())="","",INDEX('Display 730 &amp; 1200'!$A:$A,ROW()))</f>
        <v>BANDUNG万隆</v>
      </c>
      <c r="B640" t="str">
        <f>IF(INDEX('Display 730 &amp; 1200'!$B:$B,ROW())="","",INDEX('Display 730 &amp; 1200'!$B:$B,ROW()))</f>
        <v>Widdy</v>
      </c>
      <c r="C640" t="str">
        <f>IF(INDEX('Display 730 &amp; 1200'!$D:$D,ROW())="","",INDEX('Display 730 &amp; 1200'!$D:$D,ROW()))</f>
        <v>PARAKAN_SAAT</v>
      </c>
      <c r="D640" t="e">
        <f>IF($C640="",0,SUMIFS(#REF!,#REF!,$C640,#REF!,"&gt;="&amp;'Display 730 &amp; 1200'!$AN$10,#REF!,"&lt;="&amp;'Display 730 &amp; 1200'!$AN$9))</f>
        <v>#REF!</v>
      </c>
      <c r="E640" t="e">
        <f>IF($C640="",0,SUMIFS(#REF!,#REF!,$C640,#REF!,"&gt;="&amp;'Display 730 &amp; 1200'!$AN$12,#REF!,"&lt;="&amp;'Display 730 &amp; 1200'!$AN$11))</f>
        <v>#REF!</v>
      </c>
    </row>
    <row r="641" spans="1:5">
      <c r="A641" t="str">
        <f>IF(INDEX('Display 730 &amp; 1200'!$A:$A,ROW())="","",INDEX('Display 730 &amp; 1200'!$A:$A,ROW()))</f>
        <v>BANDUNG万隆</v>
      </c>
      <c r="B641" t="str">
        <f>IF(INDEX('Display 730 &amp; 1200'!$B:$B,ROW())="","",INDEX('Display 730 &amp; 1200'!$B:$B,ROW()))</f>
        <v>Ari TH</v>
      </c>
      <c r="C641" t="str">
        <f>IF(INDEX('Display 730 &amp; 1200'!$D:$D,ROW())="","",INDEX('Display 730 &amp; 1200'!$D:$D,ROW()))</f>
        <v>SERANGMEKAR_2</v>
      </c>
      <c r="D641" t="e">
        <f>IF($C641="",0,SUMIFS(#REF!,#REF!,$C641,#REF!,"&gt;="&amp;'Display 730 &amp; 1200'!$AN$10,#REF!,"&lt;="&amp;'Display 730 &amp; 1200'!$AN$9))</f>
        <v>#REF!</v>
      </c>
      <c r="E641" t="e">
        <f>IF($C641="",0,SUMIFS(#REF!,#REF!,$C641,#REF!,"&gt;="&amp;'Display 730 &amp; 1200'!$AN$12,#REF!,"&lt;="&amp;'Display 730 &amp; 1200'!$AN$11))</f>
        <v>#REF!</v>
      </c>
    </row>
    <row r="642" spans="1:5">
      <c r="A642" t="str">
        <f>IF(INDEX('Display 730 &amp; 1200'!$A:$A,ROW())="","",INDEX('Display 730 &amp; 1200'!$A:$A,ROW()))</f>
        <v>BANDUNG万隆</v>
      </c>
      <c r="B642" t="str">
        <f>IF(INDEX('Display 730 &amp; 1200'!$B:$B,ROW())="","",INDEX('Display 730 &amp; 1200'!$B:$B,ROW()))</f>
        <v>Viky</v>
      </c>
      <c r="C642" t="str">
        <f>IF(INDEX('Display 730 &amp; 1200'!$D:$D,ROW())="","",INDEX('Display 730 &amp; 1200'!$D:$D,ROW()))</f>
        <v>CIRENDANG</v>
      </c>
      <c r="D642" t="e">
        <f>IF($C642="",0,SUMIFS(#REF!,#REF!,$C642,#REF!,"&gt;="&amp;'Display 730 &amp; 1200'!$AN$10,#REF!,"&lt;="&amp;'Display 730 &amp; 1200'!$AN$9))</f>
        <v>#REF!</v>
      </c>
      <c r="E642" t="e">
        <f>IF($C642="",0,SUMIFS(#REF!,#REF!,$C642,#REF!,"&gt;="&amp;'Display 730 &amp; 1200'!$AN$12,#REF!,"&lt;="&amp;'Display 730 &amp; 1200'!$AN$11))</f>
        <v>#REF!</v>
      </c>
    </row>
    <row r="643" spans="1:5">
      <c r="A643" t="str">
        <f>IF(INDEX('Display 730 &amp; 1200'!$A:$A,ROW())="","",INDEX('Display 730 &amp; 1200'!$A:$A,ROW()))</f>
        <v>BANDUNG万隆</v>
      </c>
      <c r="B643" t="str">
        <f>IF(INDEX('Display 730 &amp; 1200'!$B:$B,ROW())="","",INDEX('Display 730 &amp; 1200'!$B:$B,ROW()))</f>
        <v>Viky</v>
      </c>
      <c r="C643" t="str">
        <f>IF(INDEX('Display 730 &amp; 1200'!$D:$D,ROW())="","",INDEX('Display 730 &amp; 1200'!$D:$D,ROW()))</f>
        <v>KOJENGKANG</v>
      </c>
      <c r="D643" t="e">
        <f>IF($C643="",0,SUMIFS(#REF!,#REF!,$C643,#REF!,"&gt;="&amp;'Display 730 &amp; 1200'!$AN$10,#REF!,"&lt;="&amp;'Display 730 &amp; 1200'!$AN$9))</f>
        <v>#REF!</v>
      </c>
      <c r="E643" t="e">
        <f>IF($C643="",0,SUMIFS(#REF!,#REF!,$C643,#REF!,"&gt;="&amp;'Display 730 &amp; 1200'!$AN$12,#REF!,"&lt;="&amp;'Display 730 &amp; 1200'!$AN$11))</f>
        <v>#REF!</v>
      </c>
    </row>
    <row r="644" spans="1:5">
      <c r="A644" t="str">
        <f>IF(INDEX('Display 730 &amp; 1200'!$A:$A,ROW())="","",INDEX('Display 730 &amp; 1200'!$A:$A,ROW()))</f>
        <v>BANDUNG万隆</v>
      </c>
      <c r="B644" t="str">
        <f>IF(INDEX('Display 730 &amp; 1200'!$B:$B,ROW())="","",INDEX('Display 730 &amp; 1200'!$B:$B,ROW()))</f>
        <v>Viky</v>
      </c>
      <c r="C644" t="str">
        <f>IF(INDEX('Display 730 &amp; 1200'!$D:$D,ROW())="","",INDEX('Display 730 &amp; 1200'!$D:$D,ROW()))</f>
        <v>KADUGEDE</v>
      </c>
      <c r="D644" t="e">
        <f>IF($C644="",0,SUMIFS(#REF!,#REF!,$C644,#REF!,"&gt;="&amp;'Display 730 &amp; 1200'!$AN$10,#REF!,"&lt;="&amp;'Display 730 &amp; 1200'!$AN$9))</f>
        <v>#REF!</v>
      </c>
      <c r="E644" t="e">
        <f>IF($C644="",0,SUMIFS(#REF!,#REF!,$C644,#REF!,"&gt;="&amp;'Display 730 &amp; 1200'!$AN$12,#REF!,"&lt;="&amp;'Display 730 &amp; 1200'!$AN$11))</f>
        <v>#REF!</v>
      </c>
    </row>
    <row r="645" spans="1:5">
      <c r="A645" t="str">
        <f>IF(INDEX('Display 730 &amp; 1200'!$A:$A,ROW())="","",INDEX('Display 730 &amp; 1200'!$A:$A,ROW()))</f>
        <v>BANDUNG万隆</v>
      </c>
      <c r="B645" t="str">
        <f>IF(INDEX('Display 730 &amp; 1200'!$B:$B,ROW())="","",INDEX('Display 730 &amp; 1200'!$B:$B,ROW()))</f>
        <v>Viky</v>
      </c>
      <c r="C645" t="str">
        <f>IF(INDEX('Display 730 &amp; 1200'!$D:$D,ROW())="","",INDEX('Display 730 &amp; 1200'!$D:$D,ROW()))</f>
        <v>KNG18</v>
      </c>
      <c r="D645" t="e">
        <f>IF($C645="",0,SUMIFS(#REF!,#REF!,$C645,#REF!,"&gt;="&amp;'Display 730 &amp; 1200'!$AN$10,#REF!,"&lt;="&amp;'Display 730 &amp; 1200'!$AN$9))</f>
        <v>#REF!</v>
      </c>
      <c r="E645" t="e">
        <f>IF($C645="",0,SUMIFS(#REF!,#REF!,$C645,#REF!,"&gt;="&amp;'Display 730 &amp; 1200'!$AN$12,#REF!,"&lt;="&amp;'Display 730 &amp; 1200'!$AN$11))</f>
        <v>#REF!</v>
      </c>
    </row>
    <row r="646" spans="1:5">
      <c r="A646" t="str">
        <f>IF(INDEX('Display 730 &amp; 1200'!$A:$A,ROW())="","",INDEX('Display 730 &amp; 1200'!$A:$A,ROW()))</f>
        <v>BANDUNG万隆</v>
      </c>
      <c r="B646" t="str">
        <f>IF(INDEX('Display 730 &amp; 1200'!$B:$B,ROW())="","",INDEX('Display 730 &amp; 1200'!$B:$B,ROW()))</f>
        <v>Viky</v>
      </c>
      <c r="C646" t="str">
        <f>IF(INDEX('Display 730 &amp; 1200'!$D:$D,ROW())="","",INDEX('Display 730 &amp; 1200'!$D:$D,ROW()))</f>
        <v>KNG03A</v>
      </c>
      <c r="D646" t="e">
        <f>IF($C646="",0,SUMIFS(#REF!,#REF!,$C646,#REF!,"&gt;="&amp;'Display 730 &amp; 1200'!$AN$10,#REF!,"&lt;="&amp;'Display 730 &amp; 1200'!$AN$9))</f>
        <v>#REF!</v>
      </c>
      <c r="E646" t="e">
        <f>IF($C646="",0,SUMIFS(#REF!,#REF!,$C646,#REF!,"&gt;="&amp;'Display 730 &amp; 1200'!$AN$12,#REF!,"&lt;="&amp;'Display 730 &amp; 1200'!$AN$11))</f>
        <v>#REF!</v>
      </c>
    </row>
    <row r="647" spans="1:5">
      <c r="A647" t="str">
        <f>IF(INDEX('Display 730 &amp; 1200'!$A:$A,ROW())="","",INDEX('Display 730 &amp; 1200'!$A:$A,ROW()))</f>
        <v>BANDUNG万隆</v>
      </c>
      <c r="B647" t="str">
        <f>IF(INDEX('Display 730 &amp; 1200'!$B:$B,ROW())="","",INDEX('Display 730 &amp; 1200'!$B:$B,ROW()))</f>
        <v>Viky</v>
      </c>
      <c r="C647" t="str">
        <f>IF(INDEX('Display 730 &amp; 1200'!$D:$D,ROW())="","",INDEX('Display 730 &amp; 1200'!$D:$D,ROW()))</f>
        <v>INDANGKERTA</v>
      </c>
      <c r="D647" t="e">
        <f>IF($C647="",0,SUMIFS(#REF!,#REF!,$C647,#REF!,"&gt;="&amp;'Display 730 &amp; 1200'!$AN$10,#REF!,"&lt;="&amp;'Display 730 &amp; 1200'!$AN$9))</f>
        <v>#REF!</v>
      </c>
      <c r="E647" t="e">
        <f>IF($C647="",0,SUMIFS(#REF!,#REF!,$C647,#REF!,"&gt;="&amp;'Display 730 &amp; 1200'!$AN$12,#REF!,"&lt;="&amp;'Display 730 &amp; 1200'!$AN$11))</f>
        <v>#REF!</v>
      </c>
    </row>
    <row r="648" spans="1:5">
      <c r="A648" t="str">
        <f>IF(INDEX('Display 730 &amp; 1200'!$A:$A,ROW())="","",INDEX('Display 730 &amp; 1200'!$A:$A,ROW()))</f>
        <v>BANDUNG万隆</v>
      </c>
      <c r="B648" t="str">
        <f>IF(INDEX('Display 730 &amp; 1200'!$B:$B,ROW())="","",INDEX('Display 730 &amp; 1200'!$B:$B,ROW()))</f>
        <v>Viky</v>
      </c>
      <c r="C648" t="str">
        <f>IF(INDEX('Display 730 &amp; 1200'!$D:$D,ROW())="","",INDEX('Display 730 &amp; 1200'!$D:$D,ROW()))</f>
        <v>KNG26</v>
      </c>
      <c r="D648" t="e">
        <f>IF($C648="",0,SUMIFS(#REF!,#REF!,$C648,#REF!,"&gt;="&amp;'Display 730 &amp; 1200'!$AN$10,#REF!,"&lt;="&amp;'Display 730 &amp; 1200'!$AN$9))</f>
        <v>#REF!</v>
      </c>
      <c r="E648" t="e">
        <f>IF($C648="",0,SUMIFS(#REF!,#REF!,$C648,#REF!,"&gt;="&amp;'Display 730 &amp; 1200'!$AN$12,#REF!,"&lt;="&amp;'Display 730 &amp; 1200'!$AN$11))</f>
        <v>#REF!</v>
      </c>
    </row>
    <row r="649" spans="1:5">
      <c r="A649" t="str">
        <f>IF(INDEX('Display 730 &amp; 1200'!$A:$A,ROW())="","",INDEX('Display 730 &amp; 1200'!$A:$A,ROW()))</f>
        <v>BANDUNG万隆</v>
      </c>
      <c r="B649" t="str">
        <f>IF(INDEX('Display 730 &amp; 1200'!$B:$B,ROW())="","",INDEX('Display 730 &amp; 1200'!$B:$B,ROW()))</f>
        <v>Viky</v>
      </c>
      <c r="C649" t="str">
        <f>IF(INDEX('Display 730 &amp; 1200'!$D:$D,ROW())="","",INDEX('Display 730 &amp; 1200'!$D:$D,ROW()))</f>
        <v>DC_PANAWUAN</v>
      </c>
      <c r="D649" t="e">
        <f>IF($C649="",0,SUMIFS(#REF!,#REF!,$C649,#REF!,"&gt;="&amp;'Display 730 &amp; 1200'!$AN$10,#REF!,"&lt;="&amp;'Display 730 &amp; 1200'!$AN$9))</f>
        <v>#REF!</v>
      </c>
      <c r="E649" t="e">
        <f>IF($C649="",0,SUMIFS(#REF!,#REF!,$C649,#REF!,"&gt;="&amp;'Display 730 &amp; 1200'!$AN$12,#REF!,"&lt;="&amp;'Display 730 &amp; 1200'!$AN$11))</f>
        <v>#REF!</v>
      </c>
    </row>
    <row r="650" spans="1:5">
      <c r="A650" t="str">
        <f>IF(INDEX('Display 730 &amp; 1200'!$A:$A,ROW())="","",INDEX('Display 730 &amp; 1200'!$A:$A,ROW()))</f>
        <v>BANDUNG万隆</v>
      </c>
      <c r="B650" t="str">
        <f>IF(INDEX('Display 730 &amp; 1200'!$B:$B,ROW())="","",INDEX('Display 730 &amp; 1200'!$B:$B,ROW()))</f>
        <v>Yosep Kardi</v>
      </c>
      <c r="C650" t="str">
        <f>IF(INDEX('Display 730 &amp; 1200'!$D:$D,ROW())="","",INDEX('Display 730 &amp; 1200'!$D:$D,ROW()))</f>
        <v>SOG12E</v>
      </c>
      <c r="D650" t="e">
        <f>IF($C650="",0,SUMIFS(#REF!,#REF!,$C650,#REF!,"&gt;="&amp;'Display 730 &amp; 1200'!$AN$10,#REF!,"&lt;="&amp;'Display 730 &amp; 1200'!$AN$9))</f>
        <v>#REF!</v>
      </c>
      <c r="E650" t="e">
        <f>IF($C650="",0,SUMIFS(#REF!,#REF!,$C650,#REF!,"&gt;="&amp;'Display 730 &amp; 1200'!$AN$12,#REF!,"&lt;="&amp;'Display 730 &amp; 1200'!$AN$11))</f>
        <v>#REF!</v>
      </c>
    </row>
    <row r="651" spans="1:5">
      <c r="A651" t="str">
        <f>IF(INDEX('Display 730 &amp; 1200'!$A:$A,ROW())="","",INDEX('Display 730 &amp; 1200'!$A:$A,ROW()))</f>
        <v>BANDUNG万隆</v>
      </c>
      <c r="B651" t="str">
        <f>IF(INDEX('Display 730 &amp; 1200'!$B:$B,ROW())="","",INDEX('Display 730 &amp; 1200'!$B:$B,ROW()))</f>
        <v>Yosep Kardi</v>
      </c>
      <c r="C651" t="str">
        <f>IF(INDEX('Display 730 &amp; 1200'!$D:$D,ROW())="","",INDEX('Display 730 &amp; 1200'!$D:$D,ROW()))</f>
        <v>DC_RANCASARI</v>
      </c>
      <c r="D651" t="e">
        <f>IF($C651="",0,SUMIFS(#REF!,#REF!,$C651,#REF!,"&gt;="&amp;'Display 730 &amp; 1200'!$AN$10,#REF!,"&lt;="&amp;'Display 730 &amp; 1200'!$AN$9))</f>
        <v>#REF!</v>
      </c>
      <c r="E651" t="e">
        <f>IF($C651="",0,SUMIFS(#REF!,#REF!,$C651,#REF!,"&gt;="&amp;'Display 730 &amp; 1200'!$AN$12,#REF!,"&lt;="&amp;'Display 730 &amp; 1200'!$AN$11))</f>
        <v>#REF!</v>
      </c>
    </row>
    <row r="652" spans="1:5">
      <c r="A652" t="str">
        <f>IF(INDEX('Display 730 &amp; 1200'!$A:$A,ROW())="","",INDEX('Display 730 &amp; 1200'!$A:$A,ROW()))</f>
        <v>BANDUNG万隆</v>
      </c>
      <c r="B652" t="str">
        <f>IF(INDEX('Display 730 &amp; 1200'!$B:$B,ROW())="","",INDEX('Display 730 &amp; 1200'!$B:$B,ROW()))</f>
        <v>Yosep Kardi</v>
      </c>
      <c r="C652" t="str">
        <f>IF(INDEX('Display 730 &amp; 1200'!$D:$D,ROW())="","",INDEX('Display 730 &amp; 1200'!$D:$D,ROW()))</f>
        <v>DC_CIBIRU</v>
      </c>
      <c r="D652" t="e">
        <f>IF($C652="",0,SUMIFS(#REF!,#REF!,$C652,#REF!,"&gt;="&amp;'Display 730 &amp; 1200'!$AN$10,#REF!,"&lt;="&amp;'Display 730 &amp; 1200'!$AN$9))</f>
        <v>#REF!</v>
      </c>
      <c r="E652" t="e">
        <f>IF($C652="",0,SUMIFS(#REF!,#REF!,$C652,#REF!,"&gt;="&amp;'Display 730 &amp; 1200'!$AN$12,#REF!,"&lt;="&amp;'Display 730 &amp; 1200'!$AN$11))</f>
        <v>#REF!</v>
      </c>
    </row>
    <row r="653" spans="1:5">
      <c r="A653" t="str">
        <f>IF(INDEX('Display 730 &amp; 1200'!$A:$A,ROW())="","",INDEX('Display 730 &amp; 1200'!$A:$A,ROW()))</f>
        <v>BANDUNG万隆</v>
      </c>
      <c r="B653" t="str">
        <f>IF(INDEX('Display 730 &amp; 1200'!$B:$B,ROW())="","",INDEX('Display 730 &amp; 1200'!$B:$B,ROW()))</f>
        <v>Ari TH</v>
      </c>
      <c r="C653" t="str">
        <f>IF(INDEX('Display 730 &amp; 1200'!$D:$D,ROW())="","",INDEX('Display 730 &amp; 1200'!$D:$D,ROW()))</f>
        <v>SOG02C</v>
      </c>
      <c r="D653" t="e">
        <f>IF($C653="",0,SUMIFS(#REF!,#REF!,$C653,#REF!,"&gt;="&amp;'Display 730 &amp; 1200'!$AN$10,#REF!,"&lt;="&amp;'Display 730 &amp; 1200'!$AN$9))</f>
        <v>#REF!</v>
      </c>
      <c r="E653" t="e">
        <f>IF($C653="",0,SUMIFS(#REF!,#REF!,$C653,#REF!,"&gt;="&amp;'Display 730 &amp; 1200'!$AN$12,#REF!,"&lt;="&amp;'Display 730 &amp; 1200'!$AN$11))</f>
        <v>#REF!</v>
      </c>
    </row>
    <row r="654" spans="1:5">
      <c r="A654" t="str">
        <f>IF(INDEX('Display 730 &amp; 1200'!$A:$A,ROW())="","",INDEX('Display 730 &amp; 1200'!$A:$A,ROW()))</f>
        <v>BANDUNG万隆</v>
      </c>
      <c r="B654" t="str">
        <f>IF(INDEX('Display 730 &amp; 1200'!$B:$B,ROW())="","",INDEX('Display 730 &amp; 1200'!$B:$B,ROW()))</f>
        <v>Ari TH</v>
      </c>
      <c r="C654" t="str">
        <f>IF(INDEX('Display 730 &amp; 1200'!$D:$D,ROW())="","",INDEX('Display 730 &amp; 1200'!$D:$D,ROW()))</f>
        <v>SOG13C</v>
      </c>
      <c r="D654" t="e">
        <f>IF($C654="",0,SUMIFS(#REF!,#REF!,$C654,#REF!,"&gt;="&amp;'Display 730 &amp; 1200'!$AN$10,#REF!,"&lt;="&amp;'Display 730 &amp; 1200'!$AN$9))</f>
        <v>#REF!</v>
      </c>
      <c r="E654" t="e">
        <f>IF($C654="",0,SUMIFS(#REF!,#REF!,$C654,#REF!,"&gt;="&amp;'Display 730 &amp; 1200'!$AN$12,#REF!,"&lt;="&amp;'Display 730 &amp; 1200'!$AN$11))</f>
        <v>#REF!</v>
      </c>
    </row>
    <row r="655" spans="1:5">
      <c r="A655" t="str">
        <f>IF(INDEX('Display 730 &amp; 1200'!$A:$A,ROW())="","",INDEX('Display 730 &amp; 1200'!$A:$A,ROW()))</f>
        <v>BANDUNG万隆</v>
      </c>
      <c r="B655" t="str">
        <f>IF(INDEX('Display 730 &amp; 1200'!$B:$B,ROW())="","",INDEX('Display 730 &amp; 1200'!$B:$B,ROW()))</f>
        <v>Yosep Kardi</v>
      </c>
      <c r="C655" t="str">
        <f>IF(INDEX('Display 730 &amp; 1200'!$D:$D,ROW())="","",INDEX('Display 730 &amp; 1200'!$D:$D,ROW()))</f>
        <v>DC_MARGACINTA</v>
      </c>
      <c r="D655" t="e">
        <f>IF($C655="",0,SUMIFS(#REF!,#REF!,$C655,#REF!,"&gt;="&amp;'Display 730 &amp; 1200'!$AN$10,#REF!,"&lt;="&amp;'Display 730 &amp; 1200'!$AN$9))</f>
        <v>#REF!</v>
      </c>
      <c r="E655" t="e">
        <f>IF($C655="",0,SUMIFS(#REF!,#REF!,$C655,#REF!,"&gt;="&amp;'Display 730 &amp; 1200'!$AN$12,#REF!,"&lt;="&amp;'Display 730 &amp; 1200'!$AN$11))</f>
        <v>#REF!</v>
      </c>
    </row>
    <row r="656" spans="1:5">
      <c r="A656" t="str">
        <f>IF(INDEX('Display 730 &amp; 1200'!$A:$A,ROW())="","",INDEX('Display 730 &amp; 1200'!$A:$A,ROW()))</f>
        <v>BANDUNG万隆</v>
      </c>
      <c r="B656" t="str">
        <f>IF(INDEX('Display 730 &amp; 1200'!$B:$B,ROW())="","",INDEX('Display 730 &amp; 1200'!$B:$B,ROW()))</f>
        <v>Yosep Kardi</v>
      </c>
      <c r="C656" t="str">
        <f>IF(INDEX('Display 730 &amp; 1200'!$D:$D,ROW())="","",INDEX('Display 730 &amp; 1200'!$D:$D,ROW()))</f>
        <v>DC_PANYAWANGAN</v>
      </c>
      <c r="D656" t="e">
        <f>IF($C656="",0,SUMIFS(#REF!,#REF!,$C656,#REF!,"&gt;="&amp;'Display 730 &amp; 1200'!$AN$10,#REF!,"&lt;="&amp;'Display 730 &amp; 1200'!$AN$9))</f>
        <v>#REF!</v>
      </c>
      <c r="E656" t="e">
        <f>IF($C656="",0,SUMIFS(#REF!,#REF!,$C656,#REF!,"&gt;="&amp;'Display 730 &amp; 1200'!$AN$12,#REF!,"&lt;="&amp;'Display 730 &amp; 1200'!$AN$11))</f>
        <v>#REF!</v>
      </c>
    </row>
    <row r="657" spans="1:5">
      <c r="A657" t="str">
        <f>IF(INDEX('Display 730 &amp; 1200'!$A:$A,ROW())="","",INDEX('Display 730 &amp; 1200'!$A:$A,ROW()))</f>
        <v>BANDUNG万隆</v>
      </c>
      <c r="B657" t="str">
        <f>IF(INDEX('Display 730 &amp; 1200'!$B:$B,ROW())="","",INDEX('Display 730 &amp; 1200'!$B:$B,ROW()))</f>
        <v>Yosep Kardi</v>
      </c>
      <c r="C657" t="str">
        <f>IF(INDEX('Display 730 &amp; 1200'!$D:$D,ROW())="","",INDEX('Display 730 &amp; 1200'!$D:$D,ROW()))</f>
        <v>SOG11E</v>
      </c>
      <c r="D657" t="e">
        <f>IF($C657="",0,SUMIFS(#REF!,#REF!,$C657,#REF!,"&gt;="&amp;'Display 730 &amp; 1200'!$AN$10,#REF!,"&lt;="&amp;'Display 730 &amp; 1200'!$AN$9))</f>
        <v>#REF!</v>
      </c>
      <c r="E657" t="e">
        <f>IF($C657="",0,SUMIFS(#REF!,#REF!,$C657,#REF!,"&gt;="&amp;'Display 730 &amp; 1200'!$AN$12,#REF!,"&lt;="&amp;'Display 730 &amp; 1200'!$AN$11))</f>
        <v>#REF!</v>
      </c>
    </row>
    <row r="658" spans="1:5">
      <c r="A658" t="str">
        <f>IF(INDEX('Display 730 &amp; 1200'!$A:$A,ROW())="","",INDEX('Display 730 &amp; 1200'!$A:$A,ROW()))</f>
        <v>BANDUNG万隆</v>
      </c>
      <c r="B658" t="str">
        <f>IF(INDEX('Display 730 &amp; 1200'!$B:$B,ROW())="","",INDEX('Display 730 &amp; 1200'!$B:$B,ROW()))</f>
        <v>Ari TH</v>
      </c>
      <c r="C658" t="str">
        <f>IF(INDEX('Display 730 &amp; 1200'!$D:$D,ROW())="","",INDEX('Display 730 &amp; 1200'!$D:$D,ROW()))</f>
        <v>DC_PEUNDEUY</v>
      </c>
      <c r="D658" t="e">
        <f>IF($C658="",0,SUMIFS(#REF!,#REF!,$C658,#REF!,"&gt;="&amp;'Display 730 &amp; 1200'!$AN$10,#REF!,"&lt;="&amp;'Display 730 &amp; 1200'!$AN$9))</f>
        <v>#REF!</v>
      </c>
      <c r="E658" t="e">
        <f>IF($C658="",0,SUMIFS(#REF!,#REF!,$C658,#REF!,"&gt;="&amp;'Display 730 &amp; 1200'!$AN$12,#REF!,"&lt;="&amp;'Display 730 &amp; 1200'!$AN$11))</f>
        <v>#REF!</v>
      </c>
    </row>
    <row r="659" spans="1:5">
      <c r="A659" t="str">
        <f>IF(INDEX('Display 730 &amp; 1200'!$A:$A,ROW())="","",INDEX('Display 730 &amp; 1200'!$A:$A,ROW()))</f>
        <v>BANDUNG万隆</v>
      </c>
      <c r="B659" t="str">
        <f>IF(INDEX('Display 730 &amp; 1200'!$B:$B,ROW())="","",INDEX('Display 730 &amp; 1200'!$B:$B,ROW()))</f>
        <v>Yosep Kardi</v>
      </c>
      <c r="C659" t="str">
        <f>IF(INDEX('Display 730 &amp; 1200'!$D:$D,ROW())="","",INDEX('Display 730 &amp; 1200'!$D:$D,ROW()))</f>
        <v>DC_CINAMBO</v>
      </c>
      <c r="D659" t="e">
        <f>IF($C659="",0,SUMIFS(#REF!,#REF!,$C659,#REF!,"&gt;="&amp;'Display 730 &amp; 1200'!$AN$10,#REF!,"&lt;="&amp;'Display 730 &amp; 1200'!$AN$9))</f>
        <v>#REF!</v>
      </c>
      <c r="E659" t="e">
        <f>IF($C659="",0,SUMIFS(#REF!,#REF!,$C659,#REF!,"&gt;="&amp;'Display 730 &amp; 1200'!$AN$12,#REF!,"&lt;="&amp;'Display 730 &amp; 1200'!$AN$11))</f>
        <v>#REF!</v>
      </c>
    </row>
    <row r="660" spans="1:5">
      <c r="A660" t="str">
        <f>IF(INDEX('Display 730 &amp; 1200'!$A:$A,ROW())="","",INDEX('Display 730 &amp; 1200'!$A:$A,ROW()))</f>
        <v>BANDUNG万隆</v>
      </c>
      <c r="B660" t="str">
        <f>IF(INDEX('Display 730 &amp; 1200'!$B:$B,ROW())="","",INDEX('Display 730 &amp; 1200'!$B:$B,ROW()))</f>
        <v>Septian Nugraha</v>
      </c>
      <c r="C660" t="str">
        <f>IF(INDEX('Display 730 &amp; 1200'!$D:$D,ROW())="","",INDEX('Display 730 &amp; 1200'!$D:$D,ROW()))</f>
        <v>SMB11B</v>
      </c>
      <c r="D660" t="e">
        <f>IF($C660="",0,SUMIFS(#REF!,#REF!,$C660,#REF!,"&gt;="&amp;'Display 730 &amp; 1200'!$AN$10,#REF!,"&lt;="&amp;'Display 730 &amp; 1200'!$AN$9))</f>
        <v>#REF!</v>
      </c>
      <c r="E660" t="e">
        <f>IF($C660="",0,SUMIFS(#REF!,#REF!,$C660,#REF!,"&gt;="&amp;'Display 730 &amp; 1200'!$AN$12,#REF!,"&lt;="&amp;'Display 730 &amp; 1200'!$AN$11))</f>
        <v>#REF!</v>
      </c>
    </row>
    <row r="661" spans="1:5">
      <c r="A661" t="str">
        <f>IF(INDEX('Display 730 &amp; 1200'!$A:$A,ROW())="","",INDEX('Display 730 &amp; 1200'!$A:$A,ROW()))</f>
        <v>BANDUNG万隆</v>
      </c>
      <c r="B661" t="str">
        <f>IF(INDEX('Display 730 &amp; 1200'!$B:$B,ROW())="","",INDEX('Display 730 &amp; 1200'!$B:$B,ROW()))</f>
        <v>Septian Nugraha</v>
      </c>
      <c r="C661" t="str">
        <f>IF(INDEX('Display 730 &amp; 1200'!$D:$D,ROW())="","",INDEX('Display 730 &amp; 1200'!$D:$D,ROW()))</f>
        <v>SMB08B</v>
      </c>
      <c r="D661" t="e">
        <f>IF($C661="",0,SUMIFS(#REF!,#REF!,$C661,#REF!,"&gt;="&amp;'Display 730 &amp; 1200'!$AN$10,#REF!,"&lt;="&amp;'Display 730 &amp; 1200'!$AN$9))</f>
        <v>#REF!</v>
      </c>
      <c r="E661" t="e">
        <f>IF($C661="",0,SUMIFS(#REF!,#REF!,$C661,#REF!,"&gt;="&amp;'Display 730 &amp; 1200'!$AN$12,#REF!,"&lt;="&amp;'Display 730 &amp; 1200'!$AN$11))</f>
        <v>#REF!</v>
      </c>
    </row>
    <row r="662" spans="1:5">
      <c r="A662" t="str">
        <f>IF(INDEX('Display 730 &amp; 1200'!$A:$A,ROW())="","",INDEX('Display 730 &amp; 1200'!$A:$A,ROW()))</f>
        <v>BANDUNG万隆</v>
      </c>
      <c r="B662" t="str">
        <f>IF(INDEX('Display 730 &amp; 1200'!$B:$B,ROW())="","",INDEX('Display 730 &amp; 1200'!$B:$B,ROW()))</f>
        <v>Septian Nugraha</v>
      </c>
      <c r="C662" t="str">
        <f>IF(INDEX('Display 730 &amp; 1200'!$D:$D,ROW())="","",INDEX('Display 730 &amp; 1200'!$D:$D,ROW()))</f>
        <v>SMB02B</v>
      </c>
      <c r="D662" t="e">
        <f>IF($C662="",0,SUMIFS(#REF!,#REF!,$C662,#REF!,"&gt;="&amp;'Display 730 &amp; 1200'!$AN$10,#REF!,"&lt;="&amp;'Display 730 &amp; 1200'!$AN$9))</f>
        <v>#REF!</v>
      </c>
      <c r="E662" t="e">
        <f>IF($C662="",0,SUMIFS(#REF!,#REF!,$C662,#REF!,"&gt;="&amp;'Display 730 &amp; 1200'!$AN$12,#REF!,"&lt;="&amp;'Display 730 &amp; 1200'!$AN$11))</f>
        <v>#REF!</v>
      </c>
    </row>
    <row r="663" spans="1:5">
      <c r="A663" t="str">
        <f>IF(INDEX('Display 730 &amp; 1200'!$A:$A,ROW())="","",INDEX('Display 730 &amp; 1200'!$A:$A,ROW()))</f>
        <v>BANDUNG万隆</v>
      </c>
      <c r="B663" t="str">
        <f>IF(INDEX('Display 730 &amp; 1200'!$B:$B,ROW())="","",INDEX('Display 730 &amp; 1200'!$B:$B,ROW()))</f>
        <v>Septian Nugraha</v>
      </c>
      <c r="C663" t="str">
        <f>IF(INDEX('Display 730 &amp; 1200'!$D:$D,ROW())="","",INDEX('Display 730 &amp; 1200'!$D:$D,ROW()))</f>
        <v>CRN03E</v>
      </c>
      <c r="D663" t="e">
        <f>IF($C663="",0,SUMIFS(#REF!,#REF!,$C663,#REF!,"&gt;="&amp;'Display 730 &amp; 1200'!$AN$10,#REF!,"&lt;="&amp;'Display 730 &amp; 1200'!$AN$9))</f>
        <v>#REF!</v>
      </c>
      <c r="E663" t="e">
        <f>IF($C663="",0,SUMIFS(#REF!,#REF!,$C663,#REF!,"&gt;="&amp;'Display 730 &amp; 1200'!$AN$12,#REF!,"&lt;="&amp;'Display 730 &amp; 1200'!$AN$11))</f>
        <v>#REF!</v>
      </c>
    </row>
    <row r="664" spans="1:5">
      <c r="A664" t="str">
        <f>IF(INDEX('Display 730 &amp; 1200'!$A:$A,ROW())="","",INDEX('Display 730 &amp; 1200'!$A:$A,ROW()))</f>
        <v>BANDUNG万隆</v>
      </c>
      <c r="B664" t="str">
        <f>IF(INDEX('Display 730 &amp; 1200'!$B:$B,ROW())="","",INDEX('Display 730 &amp; 1200'!$B:$B,ROW()))</f>
        <v>Septian Nugraha</v>
      </c>
      <c r="C664" t="str">
        <f>IF(INDEX('Display 730 &amp; 1200'!$D:$D,ROW())="","",INDEX('Display 730 &amp; 1200'!$D:$D,ROW()))</f>
        <v>SMB13C</v>
      </c>
      <c r="D664" t="e">
        <f>IF($C664="",0,SUMIFS(#REF!,#REF!,$C664,#REF!,"&gt;="&amp;'Display 730 &amp; 1200'!$AN$10,#REF!,"&lt;="&amp;'Display 730 &amp; 1200'!$AN$9))</f>
        <v>#REF!</v>
      </c>
      <c r="E664" t="e">
        <f>IF($C664="",0,SUMIFS(#REF!,#REF!,$C664,#REF!,"&gt;="&amp;'Display 730 &amp; 1200'!$AN$12,#REF!,"&lt;="&amp;'Display 730 &amp; 1200'!$AN$11))</f>
        <v>#REF!</v>
      </c>
    </row>
    <row r="665" spans="1:5">
      <c r="A665" t="str">
        <f>IF(INDEX('Display 730 &amp; 1200'!$A:$A,ROW())="","",INDEX('Display 730 &amp; 1200'!$A:$A,ROW()))</f>
        <v>BANDUNG万隆</v>
      </c>
      <c r="B665" t="str">
        <f>IF(INDEX('Display 730 &amp; 1200'!$B:$B,ROW())="","",INDEX('Display 730 &amp; 1200'!$B:$B,ROW()))</f>
        <v>Septian Nugraha</v>
      </c>
      <c r="C665" t="str">
        <f>IF(INDEX('Display 730 &amp; 1200'!$D:$D,ROW())="","",INDEX('Display 730 &amp; 1200'!$D:$D,ROW()))</f>
        <v>SMB10C</v>
      </c>
      <c r="D665" t="e">
        <f>IF($C665="",0,SUMIFS(#REF!,#REF!,$C665,#REF!,"&gt;="&amp;'Display 730 &amp; 1200'!$AN$10,#REF!,"&lt;="&amp;'Display 730 &amp; 1200'!$AN$9))</f>
        <v>#REF!</v>
      </c>
      <c r="E665" t="e">
        <f>IF($C665="",0,SUMIFS(#REF!,#REF!,$C665,#REF!,"&gt;="&amp;'Display 730 &amp; 1200'!$AN$12,#REF!,"&lt;="&amp;'Display 730 &amp; 1200'!$AN$11))</f>
        <v>#REF!</v>
      </c>
    </row>
    <row r="666" spans="1:5">
      <c r="A666" t="str">
        <f>IF(INDEX('Display 730 &amp; 1200'!$A:$A,ROW())="","",INDEX('Display 730 &amp; 1200'!$A:$A,ROW()))</f>
        <v>BANDUNG万隆</v>
      </c>
      <c r="B666" t="str">
        <f>IF(INDEX('Display 730 &amp; 1200'!$B:$B,ROW())="","",INDEX('Display 730 &amp; 1200'!$B:$B,ROW()))</f>
        <v>Septian Nugraha</v>
      </c>
      <c r="C666" t="str">
        <f>IF(INDEX('Display 730 &amp; 1200'!$D:$D,ROW())="","",INDEX('Display 730 &amp; 1200'!$D:$D,ROW()))</f>
        <v>SMB05D</v>
      </c>
      <c r="D666" t="e">
        <f>IF($C666="",0,SUMIFS(#REF!,#REF!,$C666,#REF!,"&gt;="&amp;'Display 730 &amp; 1200'!$AN$10,#REF!,"&lt;="&amp;'Display 730 &amp; 1200'!$AN$9))</f>
        <v>#REF!</v>
      </c>
      <c r="E666" t="e">
        <f>IF($C666="",0,SUMIFS(#REF!,#REF!,$C666,#REF!,"&gt;="&amp;'Display 730 &amp; 1200'!$AN$12,#REF!,"&lt;="&amp;'Display 730 &amp; 1200'!$AN$11))</f>
        <v>#REF!</v>
      </c>
    </row>
    <row r="667" spans="1:5">
      <c r="A667" t="str">
        <f>IF(INDEX('Display 730 &amp; 1200'!$A:$A,ROW())="","",INDEX('Display 730 &amp; 1200'!$A:$A,ROW()))</f>
        <v>BANDUNG万隆</v>
      </c>
      <c r="B667" t="str">
        <f>IF(INDEX('Display 730 &amp; 1200'!$B:$B,ROW())="","",INDEX('Display 730 &amp; 1200'!$B:$B,ROW()))</f>
        <v>Septian Nugraha</v>
      </c>
      <c r="C667" t="str">
        <f>IF(INDEX('Display 730 &amp; 1200'!$D:$D,ROW())="","",INDEX('Display 730 &amp; 1200'!$D:$D,ROW()))</f>
        <v>SMB14C</v>
      </c>
      <c r="D667" t="e">
        <f>IF($C667="",0,SUMIFS(#REF!,#REF!,$C667,#REF!,"&gt;="&amp;'Display 730 &amp; 1200'!$AN$10,#REF!,"&lt;="&amp;'Display 730 &amp; 1200'!$AN$9))</f>
        <v>#REF!</v>
      </c>
      <c r="E667" t="e">
        <f>IF($C667="",0,SUMIFS(#REF!,#REF!,$C667,#REF!,"&gt;="&amp;'Display 730 &amp; 1200'!$AN$12,#REF!,"&lt;="&amp;'Display 730 &amp; 1200'!$AN$11))</f>
        <v>#REF!</v>
      </c>
    </row>
    <row r="668" spans="1:5">
      <c r="A668" t="str">
        <f>IF(INDEX('Display 730 &amp; 1200'!$A:$A,ROW())="","",INDEX('Display 730 &amp; 1200'!$A:$A,ROW()))</f>
        <v>BANDUNG万隆</v>
      </c>
      <c r="B668" t="str">
        <f>IF(INDEX('Display 730 &amp; 1200'!$B:$B,ROW())="","",INDEX('Display 730 &amp; 1200'!$B:$B,ROW()))</f>
        <v>Septian Nugraha</v>
      </c>
      <c r="C668" t="str">
        <f>IF(INDEX('Display 730 &amp; 1200'!$D:$D,ROW())="","",INDEX('Display 730 &amp; 1200'!$D:$D,ROW()))</f>
        <v>SMB29B</v>
      </c>
      <c r="D668" t="e">
        <f>IF($C668="",0,SUMIFS(#REF!,#REF!,$C668,#REF!,"&gt;="&amp;'Display 730 &amp; 1200'!$AN$10,#REF!,"&lt;="&amp;'Display 730 &amp; 1200'!$AN$9))</f>
        <v>#REF!</v>
      </c>
      <c r="E668" t="e">
        <f>IF($C668="",0,SUMIFS(#REF!,#REF!,$C668,#REF!,"&gt;="&amp;'Display 730 &amp; 1200'!$AN$12,#REF!,"&lt;="&amp;'Display 730 &amp; 1200'!$AN$11))</f>
        <v>#REF!</v>
      </c>
    </row>
    <row r="669" spans="1:5">
      <c r="A669" t="str">
        <f>IF(INDEX('Display 730 &amp; 1200'!$A:$A,ROW())="","",INDEX('Display 730 &amp; 1200'!$A:$A,ROW()))</f>
        <v>BANDUNG万隆</v>
      </c>
      <c r="B669" t="str">
        <f>IF(INDEX('Display 730 &amp; 1200'!$B:$B,ROW())="","",INDEX('Display 730 &amp; 1200'!$B:$B,ROW()))</f>
        <v>Septian Nugraha</v>
      </c>
      <c r="C669" t="str">
        <f>IF(INDEX('Display 730 &amp; 1200'!$D:$D,ROW())="","",INDEX('Display 730 &amp; 1200'!$D:$D,ROW()))</f>
        <v>SMB37C</v>
      </c>
      <c r="D669" t="e">
        <f>IF($C669="",0,SUMIFS(#REF!,#REF!,$C669,#REF!,"&gt;="&amp;'Display 730 &amp; 1200'!$AN$10,#REF!,"&lt;="&amp;'Display 730 &amp; 1200'!$AN$9))</f>
        <v>#REF!</v>
      </c>
      <c r="E669" t="e">
        <f>IF($C669="",0,SUMIFS(#REF!,#REF!,$C669,#REF!,"&gt;="&amp;'Display 730 &amp; 1200'!$AN$12,#REF!,"&lt;="&amp;'Display 730 &amp; 1200'!$AN$11))</f>
        <v>#REF!</v>
      </c>
    </row>
    <row r="670" spans="1:5">
      <c r="A670" t="str">
        <f>IF(INDEX('Display 730 &amp; 1200'!$A:$A,ROW())="","",INDEX('Display 730 &amp; 1200'!$A:$A,ROW()))</f>
        <v>BANDUNG万隆</v>
      </c>
      <c r="B670" t="str">
        <f>IF(INDEX('Display 730 &amp; 1200'!$B:$B,ROW())="","",INDEX('Display 730 &amp; 1200'!$B:$B,ROW()))</f>
        <v>Septian Nugraha</v>
      </c>
      <c r="C670" t="str">
        <f>IF(INDEX('Display 730 &amp; 1200'!$D:$D,ROW())="","",INDEX('Display 730 &amp; 1200'!$D:$D,ROW()))</f>
        <v>CRN02C</v>
      </c>
      <c r="D670" t="e">
        <f>IF($C670="",0,SUMIFS(#REF!,#REF!,$C670,#REF!,"&gt;="&amp;'Display 730 &amp; 1200'!$AN$10,#REF!,"&lt;="&amp;'Display 730 &amp; 1200'!$AN$9))</f>
        <v>#REF!</v>
      </c>
      <c r="E670" t="e">
        <f>IF($C670="",0,SUMIFS(#REF!,#REF!,$C670,#REF!,"&gt;="&amp;'Display 730 &amp; 1200'!$AN$12,#REF!,"&lt;="&amp;'Display 730 &amp; 1200'!$AN$11))</f>
        <v>#REF!</v>
      </c>
    </row>
    <row r="671" spans="1:5">
      <c r="A671" t="str">
        <f>IF(INDEX('Display 730 &amp; 1200'!$A:$A,ROW())="","",INDEX('Display 730 &amp; 1200'!$A:$A,ROW()))</f>
        <v>BANDUNG万隆</v>
      </c>
      <c r="B671" t="str">
        <f>IF(INDEX('Display 730 &amp; 1200'!$B:$B,ROW())="","",INDEX('Display 730 &amp; 1200'!$B:$B,ROW()))</f>
        <v>Septian Nugraha</v>
      </c>
      <c r="C671" t="str">
        <f>IF(INDEX('Display 730 &amp; 1200'!$D:$D,ROW())="","",INDEX('Display 730 &amp; 1200'!$D:$D,ROW()))</f>
        <v>SMB40A</v>
      </c>
      <c r="D671" t="e">
        <f>IF($C671="",0,SUMIFS(#REF!,#REF!,$C671,#REF!,"&gt;="&amp;'Display 730 &amp; 1200'!$AN$10,#REF!,"&lt;="&amp;'Display 730 &amp; 1200'!$AN$9))</f>
        <v>#REF!</v>
      </c>
      <c r="E671" t="e">
        <f>IF($C671="",0,SUMIFS(#REF!,#REF!,$C671,#REF!,"&gt;="&amp;'Display 730 &amp; 1200'!$AN$12,#REF!,"&lt;="&amp;'Display 730 &amp; 1200'!$AN$11))</f>
        <v>#REF!</v>
      </c>
    </row>
    <row r="672" spans="1:5">
      <c r="A672" t="str">
        <f>IF(INDEX('Display 730 &amp; 1200'!$A:$A,ROW())="","",INDEX('Display 730 &amp; 1200'!$A:$A,ROW()))</f>
        <v>BANDUNG万隆</v>
      </c>
      <c r="B672" t="str">
        <f>IF(INDEX('Display 730 &amp; 1200'!$B:$B,ROW())="","",INDEX('Display 730 &amp; 1200'!$B:$B,ROW()))</f>
        <v>Septian Nugraha</v>
      </c>
      <c r="C672" t="str">
        <f>IF(INDEX('Display 730 &amp; 1200'!$D:$D,ROW())="","",INDEX('Display 730 &amp; 1200'!$D:$D,ROW()))</f>
        <v>DC_CIREBON_BARAT</v>
      </c>
      <c r="D672" t="e">
        <f>IF($C672="",0,SUMIFS(#REF!,#REF!,$C672,#REF!,"&gt;="&amp;'Display 730 &amp; 1200'!$AN$10,#REF!,"&lt;="&amp;'Display 730 &amp; 1200'!$AN$9))</f>
        <v>#REF!</v>
      </c>
      <c r="E672" t="e">
        <f>IF($C672="",0,SUMIFS(#REF!,#REF!,$C672,#REF!,"&gt;="&amp;'Display 730 &amp; 1200'!$AN$12,#REF!,"&lt;="&amp;'Display 730 &amp; 1200'!$AN$11))</f>
        <v>#REF!</v>
      </c>
    </row>
    <row r="673" spans="1:5">
      <c r="A673" t="str">
        <f>IF(INDEX('Display 730 &amp; 1200'!$A:$A,ROW())="","",INDEX('Display 730 &amp; 1200'!$A:$A,ROW()))</f>
        <v>BANDUNG万隆</v>
      </c>
      <c r="B673" t="str">
        <f>IF(INDEX('Display 730 &amp; 1200'!$B:$B,ROW())="","",INDEX('Display 730 &amp; 1200'!$B:$B,ROW()))</f>
        <v>Septian Nugraha</v>
      </c>
      <c r="C673" t="str">
        <f>IF(INDEX('Display 730 &amp; 1200'!$D:$D,ROW())="","",INDEX('Display 730 &amp; 1200'!$D:$D,ROW()))</f>
        <v>SMB03C</v>
      </c>
      <c r="D673" t="e">
        <f>IF($C673="",0,SUMIFS(#REF!,#REF!,$C673,#REF!,"&gt;="&amp;'Display 730 &amp; 1200'!$AN$10,#REF!,"&lt;="&amp;'Display 730 &amp; 1200'!$AN$9))</f>
        <v>#REF!</v>
      </c>
      <c r="E673" t="e">
        <f>IF($C673="",0,SUMIFS(#REF!,#REF!,$C673,#REF!,"&gt;="&amp;'Display 730 &amp; 1200'!$AN$12,#REF!,"&lt;="&amp;'Display 730 &amp; 1200'!$AN$11))</f>
        <v>#REF!</v>
      </c>
    </row>
    <row r="674" spans="1:5">
      <c r="A674" t="str">
        <f>IF(INDEX('Display 730 &amp; 1200'!$A:$A,ROW())="","",INDEX('Display 730 &amp; 1200'!$A:$A,ROW()))</f>
        <v>BANDUNG万隆</v>
      </c>
      <c r="B674" t="str">
        <f>IF(INDEX('Display 730 &amp; 1200'!$B:$B,ROW())="","",INDEX('Display 730 &amp; 1200'!$B:$B,ROW()))</f>
        <v>Septian Nugraha</v>
      </c>
      <c r="C674" t="str">
        <f>IF(INDEX('Display 730 &amp; 1200'!$D:$D,ROW())="","",INDEX('Display 730 &amp; 1200'!$D:$D,ROW()))</f>
        <v>SMB28C</v>
      </c>
      <c r="D674" t="e">
        <f>IF($C674="",0,SUMIFS(#REF!,#REF!,$C674,#REF!,"&gt;="&amp;'Display 730 &amp; 1200'!$AN$10,#REF!,"&lt;="&amp;'Display 730 &amp; 1200'!$AN$9))</f>
        <v>#REF!</v>
      </c>
      <c r="E674" t="e">
        <f>IF($C674="",0,SUMIFS(#REF!,#REF!,$C674,#REF!,"&gt;="&amp;'Display 730 &amp; 1200'!$AN$12,#REF!,"&lt;="&amp;'Display 730 &amp; 1200'!$AN$11))</f>
        <v>#REF!</v>
      </c>
    </row>
    <row r="675" spans="1:5">
      <c r="A675" t="str">
        <f>IF(INDEX('Display 730 &amp; 1200'!$A:$A,ROW())="","",INDEX('Display 730 &amp; 1200'!$A:$A,ROW()))</f>
        <v>BANDUNG万隆</v>
      </c>
      <c r="B675" t="str">
        <f>IF(INDEX('Display 730 &amp; 1200'!$B:$B,ROW())="","",INDEX('Display 730 &amp; 1200'!$B:$B,ROW()))</f>
        <v>Ari TH</v>
      </c>
      <c r="C675" t="str">
        <f>IF(INDEX('Display 730 &amp; 1200'!$D:$D,ROW())="","",INDEX('Display 730 &amp; 1200'!$D:$D,ROW()))</f>
        <v>Cibeet</v>
      </c>
      <c r="D675" t="e">
        <f>IF($C675="",0,SUMIFS(#REF!,#REF!,$C675,#REF!,"&gt;="&amp;'Display 730 &amp; 1200'!$AN$10,#REF!,"&lt;="&amp;'Display 730 &amp; 1200'!$AN$9))</f>
        <v>#REF!</v>
      </c>
      <c r="E675" t="e">
        <f>IF($C675="",0,SUMIFS(#REF!,#REF!,$C675,#REF!,"&gt;="&amp;'Display 730 &amp; 1200'!$AN$12,#REF!,"&lt;="&amp;'Display 730 &amp; 1200'!$AN$11))</f>
        <v>#REF!</v>
      </c>
    </row>
    <row r="676" spans="1:5">
      <c r="A676" t="str">
        <f>IF(INDEX('Display 730 &amp; 1200'!$A:$A,ROW())="","",INDEX('Display 730 &amp; 1200'!$A:$A,ROW()))</f>
        <v>BANDUNG万隆</v>
      </c>
      <c r="B676" t="str">
        <f>IF(INDEX('Display 730 &amp; 1200'!$B:$B,ROW())="","",INDEX('Display 730 &amp; 1200'!$B:$B,ROW()))</f>
        <v>Nanang</v>
      </c>
      <c r="C676" t="str">
        <f>IF(INDEX('Display 730 &amp; 1200'!$D:$D,ROW())="","",INDEX('Display 730 &amp; 1200'!$D:$D,ROW()))</f>
        <v>SMI15A</v>
      </c>
      <c r="D676" t="e">
        <f>IF($C676="",0,SUMIFS(#REF!,#REF!,$C676,#REF!,"&gt;="&amp;'Display 730 &amp; 1200'!$AN$10,#REF!,"&lt;="&amp;'Display 730 &amp; 1200'!$AN$9))</f>
        <v>#REF!</v>
      </c>
      <c r="E676" t="e">
        <f>IF($C676="",0,SUMIFS(#REF!,#REF!,$C676,#REF!,"&gt;="&amp;'Display 730 &amp; 1200'!$AN$12,#REF!,"&lt;="&amp;'Display 730 &amp; 1200'!$AN$11))</f>
        <v>#REF!</v>
      </c>
    </row>
    <row r="677" spans="1:5">
      <c r="A677" t="str">
        <f>IF(INDEX('Display 730 &amp; 1200'!$A:$A,ROW())="","",INDEX('Display 730 &amp; 1200'!$A:$A,ROW()))</f>
        <v>BANDUNG万隆</v>
      </c>
      <c r="B677" t="str">
        <f>IF(INDEX('Display 730 &amp; 1200'!$B:$B,ROW())="","",INDEX('Display 730 &amp; 1200'!$B:$B,ROW()))</f>
        <v>Nanang</v>
      </c>
      <c r="C677" t="str">
        <f>IF(INDEX('Display 730 &amp; 1200'!$D:$D,ROW())="","",INDEX('Display 730 &amp; 1200'!$D:$D,ROW()))</f>
        <v>Cimanggu_Per</v>
      </c>
      <c r="D677" t="e">
        <f>IF($C677="",0,SUMIFS(#REF!,#REF!,$C677,#REF!,"&gt;="&amp;'Display 730 &amp; 1200'!$AN$10,#REF!,"&lt;="&amp;'Display 730 &amp; 1200'!$AN$9))</f>
        <v>#REF!</v>
      </c>
      <c r="E677" t="e">
        <f>IF($C677="",0,SUMIFS(#REF!,#REF!,$C677,#REF!,"&gt;="&amp;'Display 730 &amp; 1200'!$AN$12,#REF!,"&lt;="&amp;'Display 730 &amp; 1200'!$AN$11))</f>
        <v>#REF!</v>
      </c>
    </row>
    <row r="678" spans="1:5">
      <c r="A678" t="str">
        <f>IF(INDEX('Display 730 &amp; 1200'!$A:$A,ROW())="","",INDEX('Display 730 &amp; 1200'!$A:$A,ROW()))</f>
        <v>BANDUNG万隆</v>
      </c>
      <c r="B678" t="str">
        <f>IF(INDEX('Display 730 &amp; 1200'!$B:$B,ROW())="","",INDEX('Display 730 &amp; 1200'!$B:$B,ROW()))</f>
        <v>Nanang</v>
      </c>
      <c r="C678" t="str">
        <f>IF(INDEX('Display 730 &amp; 1200'!$D:$D,ROW())="","",INDEX('Display 730 &amp; 1200'!$D:$D,ROW()))</f>
        <v>Cikangkung</v>
      </c>
      <c r="D678" t="e">
        <f>IF($C678="",0,SUMIFS(#REF!,#REF!,$C678,#REF!,"&gt;="&amp;'Display 730 &amp; 1200'!$AN$10,#REF!,"&lt;="&amp;'Display 730 &amp; 1200'!$AN$9))</f>
        <v>#REF!</v>
      </c>
      <c r="E678" t="e">
        <f>IF($C678="",0,SUMIFS(#REF!,#REF!,$C678,#REF!,"&gt;="&amp;'Display 730 &amp; 1200'!$AN$12,#REF!,"&lt;="&amp;'Display 730 &amp; 1200'!$AN$11))</f>
        <v>#REF!</v>
      </c>
    </row>
    <row r="679" spans="1:5">
      <c r="A679" t="str">
        <f>IF(INDEX('Display 730 &amp; 1200'!$A:$A,ROW())="","",INDEX('Display 730 &amp; 1200'!$A:$A,ROW()))</f>
        <v>BANDUNG万隆</v>
      </c>
      <c r="B679" t="str">
        <f>IF(INDEX('Display 730 &amp; 1200'!$B:$B,ROW())="","",INDEX('Display 730 &amp; 1200'!$B:$B,ROW()))</f>
        <v>Sandi Almanto</v>
      </c>
      <c r="C679" t="str">
        <f>IF(INDEX('Display 730 &amp; 1200'!$D:$D,ROW())="","",INDEX('Display 730 &amp; 1200'!$D:$D,ROW()))</f>
        <v>TAKOKAK</v>
      </c>
      <c r="D679" t="e">
        <f>IF($C679="",0,SUMIFS(#REF!,#REF!,$C679,#REF!,"&gt;="&amp;'Display 730 &amp; 1200'!$AN$10,#REF!,"&lt;="&amp;'Display 730 &amp; 1200'!$AN$9))</f>
        <v>#REF!</v>
      </c>
      <c r="E679" t="e">
        <f>IF($C679="",0,SUMIFS(#REF!,#REF!,$C679,#REF!,"&gt;="&amp;'Display 730 &amp; 1200'!$AN$12,#REF!,"&lt;="&amp;'Display 730 &amp; 1200'!$AN$11))</f>
        <v>#REF!</v>
      </c>
    </row>
    <row r="680" spans="1:5">
      <c r="A680" t="str">
        <f>IF(INDEX('Display 730 &amp; 1200'!$A:$A,ROW())="","",INDEX('Display 730 &amp; 1200'!$A:$A,ROW()))</f>
        <v>SEMARANG三宝垄</v>
      </c>
      <c r="B680" t="str">
        <f>IF(INDEX('Display 730 &amp; 1200'!$B:$B,ROW())="","",INDEX('Display 730 &amp; 1200'!$B:$B,ROW()))</f>
        <v>RENDI</v>
      </c>
      <c r="C680" t="str">
        <f>IF(INDEX('Display 730 &amp; 1200'!$D:$D,ROW())="","",INDEX('Display 730 &amp; 1200'!$D:$D,ROW()))</f>
        <v>BANJARNEGARA</v>
      </c>
      <c r="D680" t="e">
        <f>IF($C680="",0,SUMIFS(#REF!,#REF!,$C680,#REF!,"&gt;="&amp;'Display 730 &amp; 1200'!$AN$10,#REF!,"&lt;="&amp;'Display 730 &amp; 1200'!$AN$9))</f>
        <v>#REF!</v>
      </c>
      <c r="E680" t="e">
        <f>IF($C680="",0,SUMIFS(#REF!,#REF!,$C680,#REF!,"&gt;="&amp;'Display 730 &amp; 1200'!$AN$12,#REF!,"&lt;="&amp;'Display 730 &amp; 1200'!$AN$11))</f>
        <v>#REF!</v>
      </c>
    </row>
    <row r="681" spans="1:5">
      <c r="A681" t="str">
        <f>IF(INDEX('Display 730 &amp; 1200'!$A:$A,ROW())="","",INDEX('Display 730 &amp; 1200'!$A:$A,ROW()))</f>
        <v>SEMARANG三宝垄</v>
      </c>
      <c r="B681" t="str">
        <f>IF(INDEX('Display 730 &amp; 1200'!$B:$B,ROW())="","",INDEX('Display 730 &amp; 1200'!$B:$B,ROW()))</f>
        <v>RENDI</v>
      </c>
      <c r="C681" t="str">
        <f>IF(INDEX('Display 730 &amp; 1200'!$D:$D,ROW())="","",INDEX('Display 730 &amp; 1200'!$D:$D,ROW()))</f>
        <v>KLAMPOK</v>
      </c>
      <c r="D681" t="e">
        <f>IF($C681="",0,SUMIFS(#REF!,#REF!,$C681,#REF!,"&gt;="&amp;'Display 730 &amp; 1200'!$AN$10,#REF!,"&lt;="&amp;'Display 730 &amp; 1200'!$AN$9))</f>
        <v>#REF!</v>
      </c>
      <c r="E681" t="e">
        <f>IF($C681="",0,SUMIFS(#REF!,#REF!,$C681,#REF!,"&gt;="&amp;'Display 730 &amp; 1200'!$AN$12,#REF!,"&lt;="&amp;'Display 730 &amp; 1200'!$AN$11))</f>
        <v>#REF!</v>
      </c>
    </row>
    <row r="682" spans="1:5">
      <c r="A682" t="str">
        <f>IF(INDEX('Display 730 &amp; 1200'!$A:$A,ROW())="","",INDEX('Display 730 &amp; 1200'!$A:$A,ROW()))</f>
        <v>SEMARANG三宝垄</v>
      </c>
      <c r="B682" t="str">
        <f>IF(INDEX('Display 730 &amp; 1200'!$B:$B,ROW())="","",INDEX('Display 730 &amp; 1200'!$B:$B,ROW()))</f>
        <v>RENDI</v>
      </c>
      <c r="C682" t="str">
        <f>IF(INDEX('Display 730 &amp; 1200'!$D:$D,ROW())="","",INDEX('Display 730 &amp; 1200'!$D:$D,ROW()))</f>
        <v>KARANG_KOBAR</v>
      </c>
      <c r="D682" t="e">
        <f>IF($C682="",0,SUMIFS(#REF!,#REF!,$C682,#REF!,"&gt;="&amp;'Display 730 &amp; 1200'!$AN$10,#REF!,"&lt;="&amp;'Display 730 &amp; 1200'!$AN$9))</f>
        <v>#REF!</v>
      </c>
      <c r="E682" t="e">
        <f>IF($C682="",0,SUMIFS(#REF!,#REF!,$C682,#REF!,"&gt;="&amp;'Display 730 &amp; 1200'!$AN$12,#REF!,"&lt;="&amp;'Display 730 &amp; 1200'!$AN$11))</f>
        <v>#REF!</v>
      </c>
    </row>
    <row r="683" spans="1:5">
      <c r="A683" t="str">
        <f>IF(INDEX('Display 730 &amp; 1200'!$A:$A,ROW())="","",INDEX('Display 730 &amp; 1200'!$A:$A,ROW()))</f>
        <v>SEMARANG三宝垄</v>
      </c>
      <c r="B683" t="str">
        <f>IF(INDEX('Display 730 &amp; 1200'!$B:$B,ROW())="","",INDEX('Display 730 &amp; 1200'!$B:$B,ROW()))</f>
        <v>RENDI</v>
      </c>
      <c r="C683" t="str">
        <f>IF(INDEX('Display 730 &amp; 1200'!$D:$D,ROW())="","",INDEX('Display 730 &amp; 1200'!$D:$D,ROW()))</f>
        <v>BAWANG</v>
      </c>
      <c r="D683" t="e">
        <f>IF($C683="",0,SUMIFS(#REF!,#REF!,$C683,#REF!,"&gt;="&amp;'Display 730 &amp; 1200'!$AN$10,#REF!,"&lt;="&amp;'Display 730 &amp; 1200'!$AN$9))</f>
        <v>#REF!</v>
      </c>
      <c r="E683" t="e">
        <f>IF($C683="",0,SUMIFS(#REF!,#REF!,$C683,#REF!,"&gt;="&amp;'Display 730 &amp; 1200'!$AN$12,#REF!,"&lt;="&amp;'Display 730 &amp; 1200'!$AN$11))</f>
        <v>#REF!</v>
      </c>
    </row>
    <row r="684" spans="1:5">
      <c r="A684" t="str">
        <f>IF(INDEX('Display 730 &amp; 1200'!$A:$A,ROW())="","",INDEX('Display 730 &amp; 1200'!$A:$A,ROW()))</f>
        <v>SEMARANG三宝垄</v>
      </c>
      <c r="B684" t="str">
        <f>IF(INDEX('Display 730 &amp; 1200'!$B:$B,ROW())="","",INDEX('Display 730 &amp; 1200'!$B:$B,ROW()))</f>
        <v>RENDI</v>
      </c>
      <c r="C684" t="str">
        <f>IF(INDEX('Display 730 &amp; 1200'!$D:$D,ROW())="","",INDEX('Display 730 &amp; 1200'!$D:$D,ROW()))</f>
        <v>WANADADI</v>
      </c>
      <c r="D684" t="e">
        <f>IF($C684="",0,SUMIFS(#REF!,#REF!,$C684,#REF!,"&gt;="&amp;'Display 730 &amp; 1200'!$AN$10,#REF!,"&lt;="&amp;'Display 730 &amp; 1200'!$AN$9))</f>
        <v>#REF!</v>
      </c>
      <c r="E684" t="e">
        <f>IF($C684="",0,SUMIFS(#REF!,#REF!,$C684,#REF!,"&gt;="&amp;'Display 730 &amp; 1200'!$AN$12,#REF!,"&lt;="&amp;'Display 730 &amp; 1200'!$AN$11))</f>
        <v>#REF!</v>
      </c>
    </row>
    <row r="685" spans="1:5">
      <c r="A685" t="str">
        <f>IF(INDEX('Display 730 &amp; 1200'!$A:$A,ROW())="","",INDEX('Display 730 &amp; 1200'!$A:$A,ROW()))</f>
        <v>SEMARANG三宝垄</v>
      </c>
      <c r="B685" t="str">
        <f>IF(INDEX('Display 730 &amp; 1200'!$B:$B,ROW())="","",INDEX('Display 730 &amp; 1200'!$B:$B,ROW()))</f>
        <v>RENDI</v>
      </c>
      <c r="C685" t="str">
        <f>IF(INDEX('Display 730 &amp; 1200'!$D:$D,ROW())="","",INDEX('Display 730 &amp; 1200'!$D:$D,ROW()))</f>
        <v>SIGALUH</v>
      </c>
      <c r="D685" t="e">
        <f>IF($C685="",0,SUMIFS(#REF!,#REF!,$C685,#REF!,"&gt;="&amp;'Display 730 &amp; 1200'!$AN$10,#REF!,"&lt;="&amp;'Display 730 &amp; 1200'!$AN$9))</f>
        <v>#REF!</v>
      </c>
      <c r="E685" t="e">
        <f>IF($C685="",0,SUMIFS(#REF!,#REF!,$C685,#REF!,"&gt;="&amp;'Display 730 &amp; 1200'!$AN$12,#REF!,"&lt;="&amp;'Display 730 &amp; 1200'!$AN$11))</f>
        <v>#REF!</v>
      </c>
    </row>
    <row r="686" spans="1:5">
      <c r="A686" t="str">
        <f>IF(INDEX('Display 730 &amp; 1200'!$A:$A,ROW())="","",INDEX('Display 730 &amp; 1200'!$A:$A,ROW()))</f>
        <v>SEMARANG三宝垄</v>
      </c>
      <c r="B686" t="str">
        <f>IF(INDEX('Display 730 &amp; 1200'!$B:$B,ROW())="","",INDEX('Display 730 &amp; 1200'!$B:$B,ROW()))</f>
        <v>RENDI</v>
      </c>
      <c r="C686" t="str">
        <f>IF(INDEX('Display 730 &amp; 1200'!$D:$D,ROW())="","",INDEX('Display 730 &amp; 1200'!$D:$D,ROW()))</f>
        <v>PUNGGELAN01</v>
      </c>
      <c r="D686" t="e">
        <f>IF($C686="",0,SUMIFS(#REF!,#REF!,$C686,#REF!,"&gt;="&amp;'Display 730 &amp; 1200'!$AN$10,#REF!,"&lt;="&amp;'Display 730 &amp; 1200'!$AN$9))</f>
        <v>#REF!</v>
      </c>
      <c r="E686" t="e">
        <f>IF($C686="",0,SUMIFS(#REF!,#REF!,$C686,#REF!,"&gt;="&amp;'Display 730 &amp; 1200'!$AN$12,#REF!,"&lt;="&amp;'Display 730 &amp; 1200'!$AN$11))</f>
        <v>#REF!</v>
      </c>
    </row>
    <row r="687" spans="1:5">
      <c r="A687" t="str">
        <f>IF(INDEX('Display 730 &amp; 1200'!$A:$A,ROW())="","",INDEX('Display 730 &amp; 1200'!$A:$A,ROW()))</f>
        <v>SEMARANG三宝垄</v>
      </c>
      <c r="B687" t="str">
        <f>IF(INDEX('Display 730 &amp; 1200'!$B:$B,ROW())="","",INDEX('Display 730 &amp; 1200'!$B:$B,ROW()))</f>
        <v>RENDI</v>
      </c>
      <c r="C687" t="str">
        <f>IF(INDEX('Display 730 &amp; 1200'!$D:$D,ROW())="","",INDEX('Display 730 &amp; 1200'!$D:$D,ROW()))</f>
        <v>MANDIRAJA01</v>
      </c>
      <c r="D687" t="e">
        <f>IF($C687="",0,SUMIFS(#REF!,#REF!,$C687,#REF!,"&gt;="&amp;'Display 730 &amp; 1200'!$AN$10,#REF!,"&lt;="&amp;'Display 730 &amp; 1200'!$AN$9))</f>
        <v>#REF!</v>
      </c>
      <c r="E687" t="e">
        <f>IF($C687="",0,SUMIFS(#REF!,#REF!,$C687,#REF!,"&gt;="&amp;'Display 730 &amp; 1200'!$AN$12,#REF!,"&lt;="&amp;'Display 730 &amp; 1200'!$AN$11))</f>
        <v>#REF!</v>
      </c>
    </row>
    <row r="688" spans="1:5">
      <c r="A688" t="str">
        <f>IF(INDEX('Display 730 &amp; 1200'!$A:$A,ROW())="","",INDEX('Display 730 &amp; 1200'!$A:$A,ROW()))</f>
        <v>SEMARANG三宝垄</v>
      </c>
      <c r="B688" t="str">
        <f>IF(INDEX('Display 730 &amp; 1200'!$B:$B,ROW())="","",INDEX('Display 730 &amp; 1200'!$B:$B,ROW()))</f>
        <v>RENDI</v>
      </c>
      <c r="C688" t="str">
        <f>IF(INDEX('Display 730 &amp; 1200'!$D:$D,ROW())="","",INDEX('Display 730 &amp; 1200'!$D:$D,ROW()))</f>
        <v>PEJAWARAN</v>
      </c>
      <c r="D688" t="e">
        <f>IF($C688="",0,SUMIFS(#REF!,#REF!,$C688,#REF!,"&gt;="&amp;'Display 730 &amp; 1200'!$AN$10,#REF!,"&lt;="&amp;'Display 730 &amp; 1200'!$AN$9))</f>
        <v>#REF!</v>
      </c>
      <c r="E688" t="e">
        <f>IF($C688="",0,SUMIFS(#REF!,#REF!,$C688,#REF!,"&gt;="&amp;'Display 730 &amp; 1200'!$AN$12,#REF!,"&lt;="&amp;'Display 730 &amp; 1200'!$AN$11))</f>
        <v>#REF!</v>
      </c>
    </row>
    <row r="689" spans="1:5">
      <c r="A689" t="str">
        <f>IF(INDEX('Display 730 &amp; 1200'!$A:$A,ROW())="","",INDEX('Display 730 &amp; 1200'!$A:$A,ROW()))</f>
        <v>SEMARANG三宝垄</v>
      </c>
      <c r="B689" t="str">
        <f>IF(INDEX('Display 730 &amp; 1200'!$B:$B,ROW())="","",INDEX('Display 730 &amp; 1200'!$B:$B,ROW()))</f>
        <v>KUKUH SELATAN</v>
      </c>
      <c r="C689" t="str">
        <f>IF(INDEX('Display 730 &amp; 1200'!$D:$D,ROW())="","",INDEX('Display 730 &amp; 1200'!$D:$D,ROW()))</f>
        <v>KAJEN</v>
      </c>
      <c r="D689" t="e">
        <f>IF($C689="",0,SUMIFS(#REF!,#REF!,$C689,#REF!,"&gt;="&amp;'Display 730 &amp; 1200'!$AN$10,#REF!,"&lt;="&amp;'Display 730 &amp; 1200'!$AN$9))</f>
        <v>#REF!</v>
      </c>
      <c r="E689" t="e">
        <f>IF($C689="",0,SUMIFS(#REF!,#REF!,$C689,#REF!,"&gt;="&amp;'Display 730 &amp; 1200'!$AN$12,#REF!,"&lt;="&amp;'Display 730 &amp; 1200'!$AN$11))</f>
        <v>#REF!</v>
      </c>
    </row>
    <row r="690" spans="1:5">
      <c r="A690" t="str">
        <f>IF(INDEX('Display 730 &amp; 1200'!$A:$A,ROW())="","",INDEX('Display 730 &amp; 1200'!$A:$A,ROW()))</f>
        <v>SEMARANG三宝垄</v>
      </c>
      <c r="B690" t="str">
        <f>IF(INDEX('Display 730 &amp; 1200'!$B:$B,ROW())="","",INDEX('Display 730 &amp; 1200'!$B:$B,ROW()))</f>
        <v>KUKUH SELATAN</v>
      </c>
      <c r="C690" t="str">
        <f>IF(INDEX('Display 730 &amp; 1200'!$D:$D,ROW())="","",INDEX('Display 730 &amp; 1200'!$D:$D,ROW()))</f>
        <v>BOJONG</v>
      </c>
      <c r="D690" t="e">
        <f>IF($C690="",0,SUMIFS(#REF!,#REF!,$C690,#REF!,"&gt;="&amp;'Display 730 &amp; 1200'!$AN$10,#REF!,"&lt;="&amp;'Display 730 &amp; 1200'!$AN$9))</f>
        <v>#REF!</v>
      </c>
      <c r="E690" t="e">
        <f>IF($C690="",0,SUMIFS(#REF!,#REF!,$C690,#REF!,"&gt;="&amp;'Display 730 &amp; 1200'!$AN$12,#REF!,"&lt;="&amp;'Display 730 &amp; 1200'!$AN$11))</f>
        <v>#REF!</v>
      </c>
    </row>
    <row r="691" spans="1:5">
      <c r="A691" t="str">
        <f>IF(INDEX('Display 730 &amp; 1200'!$A:$A,ROW())="","",INDEX('Display 730 &amp; 1200'!$A:$A,ROW()))</f>
        <v>SEMARANG三宝垄</v>
      </c>
      <c r="B691" t="str">
        <f>IF(INDEX('Display 730 &amp; 1200'!$B:$B,ROW())="","",INDEX('Display 730 &amp; 1200'!$B:$B,ROW()))</f>
        <v>KUKUH SELATAN</v>
      </c>
      <c r="C691" t="str">
        <f>IF(INDEX('Display 730 &amp; 1200'!$D:$D,ROW())="","",INDEX('Display 730 &amp; 1200'!$D:$D,ROW()))</f>
        <v>KARANGSARI_KAJEN</v>
      </c>
      <c r="D691" t="e">
        <f>IF($C691="",0,SUMIFS(#REF!,#REF!,$C691,#REF!,"&gt;="&amp;'Display 730 &amp; 1200'!$AN$10,#REF!,"&lt;="&amp;'Display 730 &amp; 1200'!$AN$9))</f>
        <v>#REF!</v>
      </c>
      <c r="E691" t="e">
        <f>IF($C691="",0,SUMIFS(#REF!,#REF!,$C691,#REF!,"&gt;="&amp;'Display 730 &amp; 1200'!$AN$12,#REF!,"&lt;="&amp;'Display 730 &amp; 1200'!$AN$11))</f>
        <v>#REF!</v>
      </c>
    </row>
    <row r="692" spans="1:5">
      <c r="A692" t="str">
        <f>IF(INDEX('Display 730 &amp; 1200'!$A:$A,ROW())="","",INDEX('Display 730 &amp; 1200'!$A:$A,ROW()))</f>
        <v>SEMARANG三宝垄</v>
      </c>
      <c r="B692" t="str">
        <f>IF(INDEX('Display 730 &amp; 1200'!$B:$B,ROW())="","",INDEX('Display 730 &amp; 1200'!$B:$B,ROW()))</f>
        <v>KUKUH SELATAN</v>
      </c>
      <c r="C692" t="str">
        <f>IF(INDEX('Display 730 &amp; 1200'!$D:$D,ROW())="","",INDEX('Display 730 &amp; 1200'!$D:$D,ROW()))</f>
        <v>DORO</v>
      </c>
      <c r="D692" t="e">
        <f>IF($C692="",0,SUMIFS(#REF!,#REF!,$C692,#REF!,"&gt;="&amp;'Display 730 &amp; 1200'!$AN$10,#REF!,"&lt;="&amp;'Display 730 &amp; 1200'!$AN$9))</f>
        <v>#REF!</v>
      </c>
      <c r="E692" t="e">
        <f>IF($C692="",0,SUMIFS(#REF!,#REF!,$C692,#REF!,"&gt;="&amp;'Display 730 &amp; 1200'!$AN$12,#REF!,"&lt;="&amp;'Display 730 &amp; 1200'!$AN$11))</f>
        <v>#REF!</v>
      </c>
    </row>
    <row r="693" spans="1:5">
      <c r="A693" t="str">
        <f>IF(INDEX('Display 730 &amp; 1200'!$A:$A,ROW())="","",INDEX('Display 730 &amp; 1200'!$A:$A,ROW()))</f>
        <v>SEMARANG三宝垄</v>
      </c>
      <c r="B693" t="str">
        <f>IF(INDEX('Display 730 &amp; 1200'!$B:$B,ROW())="","",INDEX('Display 730 &amp; 1200'!$B:$B,ROW()))</f>
        <v>KUKUH SELATAN</v>
      </c>
      <c r="C693" t="str">
        <f>IF(INDEX('Display 730 &amp; 1200'!$D:$D,ROW())="","",INDEX('Display 730 &amp; 1200'!$D:$D,ROW()))</f>
        <v>PANINGGARAN</v>
      </c>
      <c r="D693" t="e">
        <f>IF($C693="",0,SUMIFS(#REF!,#REF!,$C693,#REF!,"&gt;="&amp;'Display 730 &amp; 1200'!$AN$10,#REF!,"&lt;="&amp;'Display 730 &amp; 1200'!$AN$9))</f>
        <v>#REF!</v>
      </c>
      <c r="E693" t="e">
        <f>IF($C693="",0,SUMIFS(#REF!,#REF!,$C693,#REF!,"&gt;="&amp;'Display 730 &amp; 1200'!$AN$12,#REF!,"&lt;="&amp;'Display 730 &amp; 1200'!$AN$11))</f>
        <v>#REF!</v>
      </c>
    </row>
    <row r="694" spans="1:5">
      <c r="A694" t="str">
        <f>IF(INDEX('Display 730 &amp; 1200'!$A:$A,ROW())="","",INDEX('Display 730 &amp; 1200'!$A:$A,ROW()))</f>
        <v>SEMARANG三宝垄</v>
      </c>
      <c r="B694" t="str">
        <f>IF(INDEX('Display 730 &amp; 1200'!$B:$B,ROW())="","",INDEX('Display 730 &amp; 1200'!$B:$B,ROW()))</f>
        <v>KUKUH SELATAN</v>
      </c>
      <c r="C694" t="str">
        <f>IF(INDEX('Display 730 &amp; 1200'!$D:$D,ROW())="","",INDEX('Display 730 &amp; 1200'!$D:$D,ROW()))</f>
        <v>TIRTO01</v>
      </c>
      <c r="D694" t="e">
        <f>IF($C694="",0,SUMIFS(#REF!,#REF!,$C694,#REF!,"&gt;="&amp;'Display 730 &amp; 1200'!$AN$10,#REF!,"&lt;="&amp;'Display 730 &amp; 1200'!$AN$9))</f>
        <v>#REF!</v>
      </c>
      <c r="E694" t="e">
        <f>IF($C694="",0,SUMIFS(#REF!,#REF!,$C694,#REF!,"&gt;="&amp;'Display 730 &amp; 1200'!$AN$12,#REF!,"&lt;="&amp;'Display 730 &amp; 1200'!$AN$11))</f>
        <v>#REF!</v>
      </c>
    </row>
    <row r="695" spans="1:5">
      <c r="A695" t="str">
        <f>IF(INDEX('Display 730 &amp; 1200'!$A:$A,ROW())="","",INDEX('Display 730 &amp; 1200'!$A:$A,ROW()))</f>
        <v>SEMARANG三宝垄</v>
      </c>
      <c r="B695" t="str">
        <f>IF(INDEX('Display 730 &amp; 1200'!$B:$B,ROW())="","",INDEX('Display 730 &amp; 1200'!$B:$B,ROW()))</f>
        <v>KUKUH SELATAN</v>
      </c>
      <c r="C695" t="str">
        <f>IF(INDEX('Display 730 &amp; 1200'!$D:$D,ROW())="","",INDEX('Display 730 &amp; 1200'!$D:$D,ROW()))</f>
        <v>KESESI01</v>
      </c>
      <c r="D695" t="e">
        <f>IF($C695="",0,SUMIFS(#REF!,#REF!,$C695,#REF!,"&gt;="&amp;'Display 730 &amp; 1200'!$AN$10,#REF!,"&lt;="&amp;'Display 730 &amp; 1200'!$AN$9))</f>
        <v>#REF!</v>
      </c>
      <c r="E695" t="e">
        <f>IF($C695="",0,SUMIFS(#REF!,#REF!,$C695,#REF!,"&gt;="&amp;'Display 730 &amp; 1200'!$AN$12,#REF!,"&lt;="&amp;'Display 730 &amp; 1200'!$AN$11))</f>
        <v>#REF!</v>
      </c>
    </row>
    <row r="696" spans="1:5">
      <c r="A696" t="str">
        <f>IF(INDEX('Display 730 &amp; 1200'!$A:$A,ROW())="","",INDEX('Display 730 &amp; 1200'!$A:$A,ROW()))</f>
        <v>SEMARANG三宝垄</v>
      </c>
      <c r="B696" t="str">
        <f>IF(INDEX('Display 730 &amp; 1200'!$B:$B,ROW())="","",INDEX('Display 730 &amp; 1200'!$B:$B,ROW()))</f>
        <v>KUKUH SELATAN</v>
      </c>
      <c r="C696" t="str">
        <f>IF(INDEX('Display 730 &amp; 1200'!$D:$D,ROW())="","",INDEX('Display 730 &amp; 1200'!$D:$D,ROW()))</f>
        <v>WONOPRINGGO01</v>
      </c>
      <c r="D696" t="e">
        <f>IF($C696="",0,SUMIFS(#REF!,#REF!,$C696,#REF!,"&gt;="&amp;'Display 730 &amp; 1200'!$AN$10,#REF!,"&lt;="&amp;'Display 730 &amp; 1200'!$AN$9))</f>
        <v>#REF!</v>
      </c>
      <c r="E696" t="e">
        <f>IF($C696="",0,SUMIFS(#REF!,#REF!,$C696,#REF!,"&gt;="&amp;'Display 730 &amp; 1200'!$AN$12,#REF!,"&lt;="&amp;'Display 730 &amp; 1200'!$AN$11))</f>
        <v>#REF!</v>
      </c>
    </row>
    <row r="697" spans="1:5">
      <c r="A697" t="str">
        <f>IF(INDEX('Display 730 &amp; 1200'!$A:$A,ROW())="","",INDEX('Display 730 &amp; 1200'!$A:$A,ROW()))</f>
        <v>SEMARANG三宝垄</v>
      </c>
      <c r="B697" t="str">
        <f>IF(INDEX('Display 730 &amp; 1200'!$B:$B,ROW())="","",INDEX('Display 730 &amp; 1200'!$B:$B,ROW()))</f>
        <v>KUKUH SELATAN</v>
      </c>
      <c r="C697" t="str">
        <f>IF(INDEX('Display 730 &amp; 1200'!$D:$D,ROW())="","",INDEX('Display 730 &amp; 1200'!$D:$D,ROW()))</f>
        <v>KEDUNGWUNI01</v>
      </c>
      <c r="D697" t="e">
        <f>IF($C697="",0,SUMIFS(#REF!,#REF!,$C697,#REF!,"&gt;="&amp;'Display 730 &amp; 1200'!$AN$10,#REF!,"&lt;="&amp;'Display 730 &amp; 1200'!$AN$9))</f>
        <v>#REF!</v>
      </c>
      <c r="E697" t="e">
        <f>IF($C697="",0,SUMIFS(#REF!,#REF!,$C697,#REF!,"&gt;="&amp;'Display 730 &amp; 1200'!$AN$12,#REF!,"&lt;="&amp;'Display 730 &amp; 1200'!$AN$11))</f>
        <v>#REF!</v>
      </c>
    </row>
    <row r="698" spans="1:5">
      <c r="A698" t="str">
        <f>IF(INDEX('Display 730 &amp; 1200'!$A:$A,ROW())="","",INDEX('Display 730 &amp; 1200'!$A:$A,ROW()))</f>
        <v>SEMARANG三宝垄</v>
      </c>
      <c r="B698" t="str">
        <f>IF(INDEX('Display 730 &amp; 1200'!$B:$B,ROW())="","",INDEX('Display 730 &amp; 1200'!$B:$B,ROW()))</f>
        <v>KUKUH SELATAN</v>
      </c>
      <c r="C698" t="str">
        <f>IF(INDEX('Display 730 &amp; 1200'!$D:$D,ROW())="","",INDEX('Display 730 &amp; 1200'!$D:$D,ROW()))</f>
        <v>KARANGDADAP01</v>
      </c>
      <c r="D698" t="e">
        <f>IF($C698="",0,SUMIFS(#REF!,#REF!,$C698,#REF!,"&gt;="&amp;'Display 730 &amp; 1200'!$AN$10,#REF!,"&lt;="&amp;'Display 730 &amp; 1200'!$AN$9))</f>
        <v>#REF!</v>
      </c>
      <c r="E698" t="e">
        <f>IF($C698="",0,SUMIFS(#REF!,#REF!,$C698,#REF!,"&gt;="&amp;'Display 730 &amp; 1200'!$AN$12,#REF!,"&lt;="&amp;'Display 730 &amp; 1200'!$AN$11))</f>
        <v>#REF!</v>
      </c>
    </row>
    <row r="699" spans="1:5">
      <c r="A699" t="str">
        <f>IF(INDEX('Display 730 &amp; 1200'!$A:$A,ROW())="","",INDEX('Display 730 &amp; 1200'!$A:$A,ROW()))</f>
        <v>SEMARANG三宝垄</v>
      </c>
      <c r="B699" t="str">
        <f>IF(INDEX('Display 730 &amp; 1200'!$B:$B,ROW())="","",INDEX('Display 730 &amp; 1200'!$B:$B,ROW()))</f>
        <v>RENDI</v>
      </c>
      <c r="C699" t="str">
        <f>IF(INDEX('Display 730 &amp; 1200'!$D:$D,ROW())="","",INDEX('Display 730 &amp; 1200'!$D:$D,ROW()))</f>
        <v>TEMANGGUNG</v>
      </c>
      <c r="D699" t="e">
        <f>IF($C699="",0,SUMIFS(#REF!,#REF!,$C699,#REF!,"&gt;="&amp;'Display 730 &amp; 1200'!$AN$10,#REF!,"&lt;="&amp;'Display 730 &amp; 1200'!$AN$9))</f>
        <v>#REF!</v>
      </c>
      <c r="E699" t="e">
        <f>IF($C699="",0,SUMIFS(#REF!,#REF!,$C699,#REF!,"&gt;="&amp;'Display 730 &amp; 1200'!$AN$12,#REF!,"&lt;="&amp;'Display 730 &amp; 1200'!$AN$11))</f>
        <v>#REF!</v>
      </c>
    </row>
    <row r="700" spans="1:5">
      <c r="A700" t="str">
        <f>IF(INDEX('Display 730 &amp; 1200'!$A:$A,ROW())="","",INDEX('Display 730 &amp; 1200'!$A:$A,ROW()))</f>
        <v>SEMARANG三宝垄</v>
      </c>
      <c r="B700" t="str">
        <f>IF(INDEX('Display 730 &amp; 1200'!$B:$B,ROW())="","",INDEX('Display 730 &amp; 1200'!$B:$B,ROW()))</f>
        <v>RENDI</v>
      </c>
      <c r="C700" t="str">
        <f>IF(INDEX('Display 730 &amp; 1200'!$D:$D,ROW())="","",INDEX('Display 730 &amp; 1200'!$D:$D,ROW()))</f>
        <v>NGADIREJO</v>
      </c>
      <c r="D700" t="e">
        <f>IF($C700="",0,SUMIFS(#REF!,#REF!,$C700,#REF!,"&gt;="&amp;'Display 730 &amp; 1200'!$AN$10,#REF!,"&lt;="&amp;'Display 730 &amp; 1200'!$AN$9))</f>
        <v>#REF!</v>
      </c>
      <c r="E700" t="e">
        <f>IF($C700="",0,SUMIFS(#REF!,#REF!,$C700,#REF!,"&gt;="&amp;'Display 730 &amp; 1200'!$AN$12,#REF!,"&lt;="&amp;'Display 730 &amp; 1200'!$AN$11))</f>
        <v>#REF!</v>
      </c>
    </row>
    <row r="701" spans="1:5">
      <c r="A701" t="str">
        <f>IF(INDEX('Display 730 &amp; 1200'!$A:$A,ROW())="","",INDEX('Display 730 &amp; 1200'!$A:$A,ROW()))</f>
        <v>SEMARANG三宝垄</v>
      </c>
      <c r="B701" t="str">
        <f>IF(INDEX('Display 730 &amp; 1200'!$B:$B,ROW())="","",INDEX('Display 730 &amp; 1200'!$B:$B,ROW()))</f>
        <v>RENDI</v>
      </c>
      <c r="C701" t="str">
        <f>IF(INDEX('Display 730 &amp; 1200'!$D:$D,ROW())="","",INDEX('Display 730 &amp; 1200'!$D:$D,ROW()))</f>
        <v>CANDIROTO</v>
      </c>
      <c r="D701" t="e">
        <f>IF($C701="",0,SUMIFS(#REF!,#REF!,$C701,#REF!,"&gt;="&amp;'Display 730 &amp; 1200'!$AN$10,#REF!,"&lt;="&amp;'Display 730 &amp; 1200'!$AN$9))</f>
        <v>#REF!</v>
      </c>
      <c r="E701" t="e">
        <f>IF($C701="",0,SUMIFS(#REF!,#REF!,$C701,#REF!,"&gt;="&amp;'Display 730 &amp; 1200'!$AN$12,#REF!,"&lt;="&amp;'Display 730 &amp; 1200'!$AN$11))</f>
        <v>#REF!</v>
      </c>
    </row>
    <row r="702" spans="1:5">
      <c r="A702" t="str">
        <f>IF(INDEX('Display 730 &amp; 1200'!$A:$A,ROW())="","",INDEX('Display 730 &amp; 1200'!$A:$A,ROW()))</f>
        <v>SEMARANG三宝垄</v>
      </c>
      <c r="B702" t="str">
        <f>IF(INDEX('Display 730 &amp; 1200'!$B:$B,ROW())="","",INDEX('Display 730 &amp; 1200'!$B:$B,ROW()))</f>
        <v>RENDI</v>
      </c>
      <c r="C702" t="str">
        <f>IF(INDEX('Display 730 &amp; 1200'!$D:$D,ROW())="","",INDEX('Display 730 &amp; 1200'!$D:$D,ROW()))</f>
        <v>PARAKAN</v>
      </c>
      <c r="D702" t="e">
        <f>IF($C702="",0,SUMIFS(#REF!,#REF!,$C702,#REF!,"&gt;="&amp;'Display 730 &amp; 1200'!$AN$10,#REF!,"&lt;="&amp;'Display 730 &amp; 1200'!$AN$9))</f>
        <v>#REF!</v>
      </c>
      <c r="E702" t="e">
        <f>IF($C702="",0,SUMIFS(#REF!,#REF!,$C702,#REF!,"&gt;="&amp;'Display 730 &amp; 1200'!$AN$12,#REF!,"&lt;="&amp;'Display 730 &amp; 1200'!$AN$11))</f>
        <v>#REF!</v>
      </c>
    </row>
    <row r="703" spans="1:5">
      <c r="A703" t="str">
        <f>IF(INDEX('Display 730 &amp; 1200'!$A:$A,ROW())="","",INDEX('Display 730 &amp; 1200'!$A:$A,ROW()))</f>
        <v>SEMARANG三宝垄</v>
      </c>
      <c r="B703" t="str">
        <f>IF(INDEX('Display 730 &amp; 1200'!$B:$B,ROW())="","",INDEX('Display 730 &amp; 1200'!$B:$B,ROW()))</f>
        <v>RENDI</v>
      </c>
      <c r="C703" t="str">
        <f>IF(INDEX('Display 730 &amp; 1200'!$D:$D,ROW())="","",INDEX('Display 730 &amp; 1200'!$D:$D,ROW()))</f>
        <v>KRANGGAN</v>
      </c>
      <c r="D703" t="e">
        <f>IF($C703="",0,SUMIFS(#REF!,#REF!,$C703,#REF!,"&gt;="&amp;'Display 730 &amp; 1200'!$AN$10,#REF!,"&lt;="&amp;'Display 730 &amp; 1200'!$AN$9))</f>
        <v>#REF!</v>
      </c>
      <c r="E703" t="e">
        <f>IF($C703="",0,SUMIFS(#REF!,#REF!,$C703,#REF!,"&gt;="&amp;'Display 730 &amp; 1200'!$AN$12,#REF!,"&lt;="&amp;'Display 730 &amp; 1200'!$AN$11))</f>
        <v>#REF!</v>
      </c>
    </row>
    <row r="704" spans="1:5">
      <c r="A704" t="str">
        <f>IF(INDEX('Display 730 &amp; 1200'!$A:$A,ROW())="","",INDEX('Display 730 &amp; 1200'!$A:$A,ROW()))</f>
        <v>SEMARANG三宝垄</v>
      </c>
      <c r="B704" t="str">
        <f>IF(INDEX('Display 730 &amp; 1200'!$B:$B,ROW())="","",INDEX('Display 730 &amp; 1200'!$B:$B,ROW()))</f>
        <v>RENDI</v>
      </c>
      <c r="C704" t="str">
        <f>IF(INDEX('Display 730 &amp; 1200'!$D:$D,ROW())="","",INDEX('Display 730 &amp; 1200'!$D:$D,ROW()))</f>
        <v>KEDU</v>
      </c>
      <c r="D704" t="e">
        <f>IF($C704="",0,SUMIFS(#REF!,#REF!,$C704,#REF!,"&gt;="&amp;'Display 730 &amp; 1200'!$AN$10,#REF!,"&lt;="&amp;'Display 730 &amp; 1200'!$AN$9))</f>
        <v>#REF!</v>
      </c>
      <c r="E704" t="e">
        <f>IF($C704="",0,SUMIFS(#REF!,#REF!,$C704,#REF!,"&gt;="&amp;'Display 730 &amp; 1200'!$AN$12,#REF!,"&lt;="&amp;'Display 730 &amp; 1200'!$AN$11))</f>
        <v>#REF!</v>
      </c>
    </row>
    <row r="705" spans="1:5">
      <c r="A705" t="str">
        <f>IF(INDEX('Display 730 &amp; 1200'!$A:$A,ROW())="","",INDEX('Display 730 &amp; 1200'!$A:$A,ROW()))</f>
        <v>SEMARANG三宝垄</v>
      </c>
      <c r="B705" t="str">
        <f>IF(INDEX('Display 730 &amp; 1200'!$B:$B,ROW())="","",INDEX('Display 730 &amp; 1200'!$B:$B,ROW()))</f>
        <v>RENDI</v>
      </c>
      <c r="C705" t="str">
        <f>IF(INDEX('Display 730 &amp; 1200'!$D:$D,ROW())="","",INDEX('Display 730 &amp; 1200'!$D:$D,ROW()))</f>
        <v>WADAS</v>
      </c>
      <c r="D705" t="e">
        <f>IF($C705="",0,SUMIFS(#REF!,#REF!,$C705,#REF!,"&gt;="&amp;'Display 730 &amp; 1200'!$AN$10,#REF!,"&lt;="&amp;'Display 730 &amp; 1200'!$AN$9))</f>
        <v>#REF!</v>
      </c>
      <c r="E705" t="e">
        <f>IF($C705="",0,SUMIFS(#REF!,#REF!,$C705,#REF!,"&gt;="&amp;'Display 730 &amp; 1200'!$AN$12,#REF!,"&lt;="&amp;'Display 730 &amp; 1200'!$AN$11))</f>
        <v>#REF!</v>
      </c>
    </row>
    <row r="706" spans="1:5">
      <c r="A706" t="str">
        <f>IF(INDEX('Display 730 &amp; 1200'!$A:$A,ROW())="","",INDEX('Display 730 &amp; 1200'!$A:$A,ROW()))</f>
        <v>SEMARANG三宝垄</v>
      </c>
      <c r="B706" t="str">
        <f>IF(INDEX('Display 730 &amp; 1200'!$B:$B,ROW())="","",INDEX('Display 730 &amp; 1200'!$B:$B,ROW()))</f>
        <v>RENDI</v>
      </c>
      <c r="C706" t="str">
        <f>IF(INDEX('Display 730 &amp; 1200'!$D:$D,ROW())="","",INDEX('Display 730 &amp; 1200'!$D:$D,ROW()))</f>
        <v>PRINGSURAT_TIMUR</v>
      </c>
      <c r="D706" t="e">
        <f>IF($C706="",0,SUMIFS(#REF!,#REF!,$C706,#REF!,"&gt;="&amp;'Display 730 &amp; 1200'!$AN$10,#REF!,"&lt;="&amp;'Display 730 &amp; 1200'!$AN$9))</f>
        <v>#REF!</v>
      </c>
      <c r="E706" t="e">
        <f>IF($C706="",0,SUMIFS(#REF!,#REF!,$C706,#REF!,"&gt;="&amp;'Display 730 &amp; 1200'!$AN$12,#REF!,"&lt;="&amp;'Display 730 &amp; 1200'!$AN$11))</f>
        <v>#REF!</v>
      </c>
    </row>
    <row r="707" spans="1:5">
      <c r="A707" t="str">
        <f>IF(INDEX('Display 730 &amp; 1200'!$A:$A,ROW())="","",INDEX('Display 730 &amp; 1200'!$A:$A,ROW()))</f>
        <v>SEMARANG三宝垄</v>
      </c>
      <c r="B707" t="str">
        <f>IF(INDEX('Display 730 &amp; 1200'!$B:$B,ROW())="","",INDEX('Display 730 &amp; 1200'!$B:$B,ROW()))</f>
        <v>-</v>
      </c>
      <c r="C707" t="str">
        <f>IF(INDEX('Display 730 &amp; 1200'!$D:$D,ROW())="","",INDEX('Display 730 &amp; 1200'!$D:$D,ROW()))</f>
        <v>BLORA</v>
      </c>
      <c r="D707" t="e">
        <f>IF($C707="",0,SUMIFS(#REF!,#REF!,$C707,#REF!,"&gt;="&amp;'Display 730 &amp; 1200'!$AN$10,#REF!,"&lt;="&amp;'Display 730 &amp; 1200'!$AN$9))</f>
        <v>#REF!</v>
      </c>
      <c r="E707" t="e">
        <f>IF($C707="",0,SUMIFS(#REF!,#REF!,$C707,#REF!,"&gt;="&amp;'Display 730 &amp; 1200'!$AN$12,#REF!,"&lt;="&amp;'Display 730 &amp; 1200'!$AN$11))</f>
        <v>#REF!</v>
      </c>
    </row>
    <row r="708" spans="1:5">
      <c r="A708" t="str">
        <f>IF(INDEX('Display 730 &amp; 1200'!$A:$A,ROW())="","",INDEX('Display 730 &amp; 1200'!$A:$A,ROW()))</f>
        <v>SEMARANG三宝垄</v>
      </c>
      <c r="B708" t="str">
        <f>IF(INDEX('Display 730 &amp; 1200'!$B:$B,ROW())="","",INDEX('Display 730 &amp; 1200'!$B:$B,ROW()))</f>
        <v>QOMAR</v>
      </c>
      <c r="C708" t="str">
        <f>IF(INDEX('Display 730 &amp; 1200'!$D:$D,ROW())="","",INDEX('Display 730 &amp; 1200'!$D:$D,ROW()))</f>
        <v>NGAWEN</v>
      </c>
      <c r="D708" t="e">
        <f>IF($C708="",0,SUMIFS(#REF!,#REF!,$C708,#REF!,"&gt;="&amp;'Display 730 &amp; 1200'!$AN$10,#REF!,"&lt;="&amp;'Display 730 &amp; 1200'!$AN$9))</f>
        <v>#REF!</v>
      </c>
      <c r="E708" t="e">
        <f>IF($C708="",0,SUMIFS(#REF!,#REF!,$C708,#REF!,"&gt;="&amp;'Display 730 &amp; 1200'!$AN$12,#REF!,"&lt;="&amp;'Display 730 &amp; 1200'!$AN$11))</f>
        <v>#REF!</v>
      </c>
    </row>
    <row r="709" spans="1:5">
      <c r="A709" t="str">
        <f>IF(INDEX('Display 730 &amp; 1200'!$A:$A,ROW())="","",INDEX('Display 730 &amp; 1200'!$A:$A,ROW()))</f>
        <v>SEMARANG三宝垄</v>
      </c>
      <c r="B709" t="str">
        <f>IF(INDEX('Display 730 &amp; 1200'!$B:$B,ROW())="","",INDEX('Display 730 &amp; 1200'!$B:$B,ROW()))</f>
        <v>QOMAR</v>
      </c>
      <c r="C709" t="str">
        <f>IF(INDEX('Display 730 &amp; 1200'!$D:$D,ROW())="","",INDEX('Display 730 &amp; 1200'!$D:$D,ROW()))</f>
        <v>JEPON</v>
      </c>
      <c r="D709" t="e">
        <f>IF($C709="",0,SUMIFS(#REF!,#REF!,$C709,#REF!,"&gt;="&amp;'Display 730 &amp; 1200'!$AN$10,#REF!,"&lt;="&amp;'Display 730 &amp; 1200'!$AN$9))</f>
        <v>#REF!</v>
      </c>
      <c r="E709" t="e">
        <f>IF($C709="",0,SUMIFS(#REF!,#REF!,$C709,#REF!,"&gt;="&amp;'Display 730 &amp; 1200'!$AN$12,#REF!,"&lt;="&amp;'Display 730 &amp; 1200'!$AN$11))</f>
        <v>#REF!</v>
      </c>
    </row>
    <row r="710" spans="1:5">
      <c r="A710" t="str">
        <f>IF(INDEX('Display 730 &amp; 1200'!$A:$A,ROW())="","",INDEX('Display 730 &amp; 1200'!$A:$A,ROW()))</f>
        <v>SEMARANG三宝垄</v>
      </c>
      <c r="B710" t="str">
        <f>IF(INDEX('Display 730 &amp; 1200'!$B:$B,ROW())="","",INDEX('Display 730 &amp; 1200'!$B:$B,ROW()))</f>
        <v>QOMAR</v>
      </c>
      <c r="C710" t="str">
        <f>IF(INDEX('Display 730 &amp; 1200'!$D:$D,ROW())="","",INDEX('Display 730 &amp; 1200'!$D:$D,ROW()))</f>
        <v>KUNDURAN</v>
      </c>
      <c r="D710" t="e">
        <f>IF($C710="",0,SUMIFS(#REF!,#REF!,$C710,#REF!,"&gt;="&amp;'Display 730 &amp; 1200'!$AN$10,#REF!,"&lt;="&amp;'Display 730 &amp; 1200'!$AN$9))</f>
        <v>#REF!</v>
      </c>
      <c r="E710" t="e">
        <f>IF($C710="",0,SUMIFS(#REF!,#REF!,$C710,#REF!,"&gt;="&amp;'Display 730 &amp; 1200'!$AN$12,#REF!,"&lt;="&amp;'Display 730 &amp; 1200'!$AN$11))</f>
        <v>#REF!</v>
      </c>
    </row>
    <row r="711" spans="1:5">
      <c r="A711" t="str">
        <f>IF(INDEX('Display 730 &amp; 1200'!$A:$A,ROW())="","",INDEX('Display 730 &amp; 1200'!$A:$A,ROW()))</f>
        <v>SEMARANG三宝垄</v>
      </c>
      <c r="B711" t="str">
        <f>IF(INDEX('Display 730 &amp; 1200'!$B:$B,ROW())="","",INDEX('Display 730 &amp; 1200'!$B:$B,ROW()))</f>
        <v>QOMAR</v>
      </c>
      <c r="C711" t="str">
        <f>IF(INDEX('Display 730 &amp; 1200'!$D:$D,ROW())="","",INDEX('Display 730 &amp; 1200'!$D:$D,ROW()))</f>
        <v>CEPU</v>
      </c>
      <c r="D711" t="e">
        <f>IF($C711="",0,SUMIFS(#REF!,#REF!,$C711,#REF!,"&gt;="&amp;'Display 730 &amp; 1200'!$AN$10,#REF!,"&lt;="&amp;'Display 730 &amp; 1200'!$AN$9))</f>
        <v>#REF!</v>
      </c>
      <c r="E711" t="e">
        <f>IF($C711="",0,SUMIFS(#REF!,#REF!,$C711,#REF!,"&gt;="&amp;'Display 730 &amp; 1200'!$AN$12,#REF!,"&lt;="&amp;'Display 730 &amp; 1200'!$AN$11))</f>
        <v>#REF!</v>
      </c>
    </row>
    <row r="712" spans="1:5">
      <c r="A712" t="str">
        <f>IF(INDEX('Display 730 &amp; 1200'!$A:$A,ROW())="","",INDEX('Display 730 &amp; 1200'!$A:$A,ROW()))</f>
        <v>SEMARANG三宝垄</v>
      </c>
      <c r="B712" t="str">
        <f>IF(INDEX('Display 730 &amp; 1200'!$B:$B,ROW())="","",INDEX('Display 730 &amp; 1200'!$B:$B,ROW()))</f>
        <v>QOMAR</v>
      </c>
      <c r="C712" t="str">
        <f>IF(INDEX('Display 730 &amp; 1200'!$D:$D,ROW())="","",INDEX('Display 730 &amp; 1200'!$D:$D,ROW()))</f>
        <v>RANDUBLATUNG</v>
      </c>
      <c r="D712" t="e">
        <f>IF($C712="",0,SUMIFS(#REF!,#REF!,$C712,#REF!,"&gt;="&amp;'Display 730 &amp; 1200'!$AN$10,#REF!,"&lt;="&amp;'Display 730 &amp; 1200'!$AN$9))</f>
        <v>#REF!</v>
      </c>
      <c r="E712" t="e">
        <f>IF($C712="",0,SUMIFS(#REF!,#REF!,$C712,#REF!,"&gt;="&amp;'Display 730 &amp; 1200'!$AN$12,#REF!,"&lt;="&amp;'Display 730 &amp; 1200'!$AN$11))</f>
        <v>#REF!</v>
      </c>
    </row>
    <row r="713" spans="1:5">
      <c r="A713" t="str">
        <f>IF(INDEX('Display 730 &amp; 1200'!$A:$A,ROW())="","",INDEX('Display 730 &amp; 1200'!$A:$A,ROW()))</f>
        <v>SEMARANG三宝垄</v>
      </c>
      <c r="B713" t="str">
        <f>IF(INDEX('Display 730 &amp; 1200'!$B:$B,ROW())="","",INDEX('Display 730 &amp; 1200'!$B:$B,ROW()))</f>
        <v>QOMAR</v>
      </c>
      <c r="C713" t="str">
        <f>IF(INDEX('Display 730 &amp; 1200'!$D:$D,ROW())="","",INDEX('Display 730 &amp; 1200'!$D:$D,ROW()))</f>
        <v>KEDUNGTUBAN</v>
      </c>
      <c r="D713" t="e">
        <f>IF($C713="",0,SUMIFS(#REF!,#REF!,$C713,#REF!,"&gt;="&amp;'Display 730 &amp; 1200'!$AN$10,#REF!,"&lt;="&amp;'Display 730 &amp; 1200'!$AN$9))</f>
        <v>#REF!</v>
      </c>
      <c r="E713" t="e">
        <f>IF($C713="",0,SUMIFS(#REF!,#REF!,$C713,#REF!,"&gt;="&amp;'Display 730 &amp; 1200'!$AN$12,#REF!,"&lt;="&amp;'Display 730 &amp; 1200'!$AN$11))</f>
        <v>#REF!</v>
      </c>
    </row>
    <row r="714" spans="1:5">
      <c r="A714" t="str">
        <f>IF(INDEX('Display 730 &amp; 1200'!$A:$A,ROW())="","",INDEX('Display 730 &amp; 1200'!$A:$A,ROW()))</f>
        <v>SEMARANG三宝垄</v>
      </c>
      <c r="B714" t="str">
        <f>IF(INDEX('Display 730 &amp; 1200'!$B:$B,ROW())="","",INDEX('Display 730 &amp; 1200'!$B:$B,ROW()))</f>
        <v>QOMAR</v>
      </c>
      <c r="C714" t="str">
        <f>IF(INDEX('Display 730 &amp; 1200'!$D:$D,ROW())="","",INDEX('Display 730 &amp; 1200'!$D:$D,ROW()))</f>
        <v>TUNJUNGAN</v>
      </c>
      <c r="D714" t="e">
        <f>IF($C714="",0,SUMIFS(#REF!,#REF!,$C714,#REF!,"&gt;="&amp;'Display 730 &amp; 1200'!$AN$10,#REF!,"&lt;="&amp;'Display 730 &amp; 1200'!$AN$9))</f>
        <v>#REF!</v>
      </c>
      <c r="E714" t="e">
        <f>IF($C714="",0,SUMIFS(#REF!,#REF!,$C714,#REF!,"&gt;="&amp;'Display 730 &amp; 1200'!$AN$12,#REF!,"&lt;="&amp;'Display 730 &amp; 1200'!$AN$11))</f>
        <v>#REF!</v>
      </c>
    </row>
    <row r="715" spans="1:5">
      <c r="A715" t="str">
        <f>IF(INDEX('Display 730 &amp; 1200'!$A:$A,ROW())="","",INDEX('Display 730 &amp; 1200'!$A:$A,ROW()))</f>
        <v>SEMARANG三宝垄</v>
      </c>
      <c r="B715" t="str">
        <f>IF(INDEX('Display 730 &amp; 1200'!$B:$B,ROW())="","",INDEX('Display 730 &amp; 1200'!$B:$B,ROW()))</f>
        <v>QOMAR</v>
      </c>
      <c r="C715" t="str">
        <f>IF(INDEX('Display 730 &amp; 1200'!$D:$D,ROW())="","",INDEX('Display 730 &amp; 1200'!$D:$D,ROW()))</f>
        <v>JATI_BLORA</v>
      </c>
      <c r="D715" t="e">
        <f>IF($C715="",0,SUMIFS(#REF!,#REF!,$C715,#REF!,"&gt;="&amp;'Display 730 &amp; 1200'!$AN$10,#REF!,"&lt;="&amp;'Display 730 &amp; 1200'!$AN$9))</f>
        <v>#REF!</v>
      </c>
      <c r="E715" t="e">
        <f>IF($C715="",0,SUMIFS(#REF!,#REF!,$C715,#REF!,"&gt;="&amp;'Display 730 &amp; 1200'!$AN$12,#REF!,"&lt;="&amp;'Display 730 &amp; 1200'!$AN$11))</f>
        <v>#REF!</v>
      </c>
    </row>
    <row r="716" spans="1:5">
      <c r="A716" t="str">
        <f>IF(INDEX('Display 730 &amp; 1200'!$A:$A,ROW())="","",INDEX('Display 730 &amp; 1200'!$A:$A,ROW()))</f>
        <v>SEMARANG三宝垄</v>
      </c>
      <c r="B716" t="str">
        <f>IF(INDEX('Display 730 &amp; 1200'!$B:$B,ROW())="","",INDEX('Display 730 &amp; 1200'!$B:$B,ROW()))</f>
        <v>QOMAR</v>
      </c>
      <c r="C716" t="str">
        <f>IF(INDEX('Display 730 &amp; 1200'!$D:$D,ROW())="","",INDEX('Display 730 &amp; 1200'!$D:$D,ROW()))</f>
        <v>SAMBONG</v>
      </c>
      <c r="D716" t="e">
        <f>IF($C716="",0,SUMIFS(#REF!,#REF!,$C716,#REF!,"&gt;="&amp;'Display 730 &amp; 1200'!$AN$10,#REF!,"&lt;="&amp;'Display 730 &amp; 1200'!$AN$9))</f>
        <v>#REF!</v>
      </c>
      <c r="E716" t="e">
        <f>IF($C716="",0,SUMIFS(#REF!,#REF!,$C716,#REF!,"&gt;="&amp;'Display 730 &amp; 1200'!$AN$12,#REF!,"&lt;="&amp;'Display 730 &amp; 1200'!$AN$11))</f>
        <v>#REF!</v>
      </c>
    </row>
    <row r="717" spans="1:5">
      <c r="A717" t="str">
        <f>IF(INDEX('Display 730 &amp; 1200'!$A:$A,ROW())="","",INDEX('Display 730 &amp; 1200'!$A:$A,ROW()))</f>
        <v>SEMARANG三宝垄</v>
      </c>
      <c r="B717" t="str">
        <f>IF(INDEX('Display 730 &amp; 1200'!$B:$B,ROW())="","",INDEX('Display 730 &amp; 1200'!$B:$B,ROW()))</f>
        <v>EDDIE</v>
      </c>
      <c r="C717" t="str">
        <f>IF(INDEX('Display 730 &amp; 1200'!$D:$D,ROW())="","",INDEX('Display 730 &amp; 1200'!$D:$D,ROW()))</f>
        <v>SUMOWONO</v>
      </c>
      <c r="D717" t="e">
        <f>IF($C717="",0,SUMIFS(#REF!,#REF!,$C717,#REF!,"&gt;="&amp;'Display 730 &amp; 1200'!$AN$10,#REF!,"&lt;="&amp;'Display 730 &amp; 1200'!$AN$9))</f>
        <v>#REF!</v>
      </c>
      <c r="E717" t="e">
        <f>IF($C717="",0,SUMIFS(#REF!,#REF!,$C717,#REF!,"&gt;="&amp;'Display 730 &amp; 1200'!$AN$12,#REF!,"&lt;="&amp;'Display 730 &amp; 1200'!$AN$11))</f>
        <v>#REF!</v>
      </c>
    </row>
    <row r="718" spans="1:5">
      <c r="A718" t="str">
        <f>IF(INDEX('Display 730 &amp; 1200'!$A:$A,ROW())="","",INDEX('Display 730 &amp; 1200'!$A:$A,ROW()))</f>
        <v>SEMARANG三宝垄</v>
      </c>
      <c r="B718" t="str">
        <f>IF(INDEX('Display 730 &amp; 1200'!$B:$B,ROW())="","",INDEX('Display 730 &amp; 1200'!$B:$B,ROW()))</f>
        <v>EDDIE</v>
      </c>
      <c r="C718" t="str">
        <f>IF(INDEX('Display 730 &amp; 1200'!$D:$D,ROW())="","",INDEX('Display 730 &amp; 1200'!$D:$D,ROW()))</f>
        <v>AMBARAWA</v>
      </c>
      <c r="D718" t="e">
        <f>IF($C718="",0,SUMIFS(#REF!,#REF!,$C718,#REF!,"&gt;="&amp;'Display 730 &amp; 1200'!$AN$10,#REF!,"&lt;="&amp;'Display 730 &amp; 1200'!$AN$9))</f>
        <v>#REF!</v>
      </c>
      <c r="E718" t="e">
        <f>IF($C718="",0,SUMIFS(#REF!,#REF!,$C718,#REF!,"&gt;="&amp;'Display 730 &amp; 1200'!$AN$12,#REF!,"&lt;="&amp;'Display 730 &amp; 1200'!$AN$11))</f>
        <v>#REF!</v>
      </c>
    </row>
    <row r="719" spans="1:5">
      <c r="A719" t="str">
        <f>IF(INDEX('Display 730 &amp; 1200'!$A:$A,ROW())="","",INDEX('Display 730 &amp; 1200'!$A:$A,ROW()))</f>
        <v>SEMARANG三宝垄</v>
      </c>
      <c r="B719" t="str">
        <f>IF(INDEX('Display 730 &amp; 1200'!$B:$B,ROW())="","",INDEX('Display 730 &amp; 1200'!$B:$B,ROW()))</f>
        <v>EDDIE</v>
      </c>
      <c r="C719" t="str">
        <f>IF(INDEX('Display 730 &amp; 1200'!$D:$D,ROW())="","",INDEX('Display 730 &amp; 1200'!$D:$D,ROW()))</f>
        <v>UNGARAN</v>
      </c>
      <c r="D719" t="e">
        <f>IF($C719="",0,SUMIFS(#REF!,#REF!,$C719,#REF!,"&gt;="&amp;'Display 730 &amp; 1200'!$AN$10,#REF!,"&lt;="&amp;'Display 730 &amp; 1200'!$AN$9))</f>
        <v>#REF!</v>
      </c>
      <c r="E719" t="e">
        <f>IF($C719="",0,SUMIFS(#REF!,#REF!,$C719,#REF!,"&gt;="&amp;'Display 730 &amp; 1200'!$AN$12,#REF!,"&lt;="&amp;'Display 730 &amp; 1200'!$AN$11))</f>
        <v>#REF!</v>
      </c>
    </row>
    <row r="720" spans="1:5">
      <c r="A720" t="str">
        <f>IF(INDEX('Display 730 &amp; 1200'!$A:$A,ROW())="","",INDEX('Display 730 &amp; 1200'!$A:$A,ROW()))</f>
        <v>SEMARANG三宝垄</v>
      </c>
      <c r="B720" t="str">
        <f>IF(INDEX('Display 730 &amp; 1200'!$B:$B,ROW())="","",INDEX('Display 730 &amp; 1200'!$B:$B,ROW()))</f>
        <v>EDDIE</v>
      </c>
      <c r="C720" t="str">
        <f>IF(INDEX('Display 730 &amp; 1200'!$D:$D,ROW())="","",INDEX('Display 730 &amp; 1200'!$D:$D,ROW()))</f>
        <v>BAWEN</v>
      </c>
      <c r="D720" t="e">
        <f>IF($C720="",0,SUMIFS(#REF!,#REF!,$C720,#REF!,"&gt;="&amp;'Display 730 &amp; 1200'!$AN$10,#REF!,"&lt;="&amp;'Display 730 &amp; 1200'!$AN$9))</f>
        <v>#REF!</v>
      </c>
      <c r="E720" t="e">
        <f>IF($C720="",0,SUMIFS(#REF!,#REF!,$C720,#REF!,"&gt;="&amp;'Display 730 &amp; 1200'!$AN$12,#REF!,"&lt;="&amp;'Display 730 &amp; 1200'!$AN$11))</f>
        <v>#REF!</v>
      </c>
    </row>
    <row r="721" spans="1:5">
      <c r="A721" t="str">
        <f>IF(INDEX('Display 730 &amp; 1200'!$A:$A,ROW())="","",INDEX('Display 730 &amp; 1200'!$A:$A,ROW()))</f>
        <v>SEMARANG三宝垄</v>
      </c>
      <c r="B721" t="str">
        <f>IF(INDEX('Display 730 &amp; 1200'!$B:$B,ROW())="","",INDEX('Display 730 &amp; 1200'!$B:$B,ROW()))</f>
        <v>EDDIE</v>
      </c>
      <c r="C721" t="str">
        <f>IF(INDEX('Display 730 &amp; 1200'!$D:$D,ROW())="","",INDEX('Display 730 &amp; 1200'!$D:$D,ROW()))</f>
        <v>BERGAS</v>
      </c>
      <c r="D721" t="e">
        <f>IF($C721="",0,SUMIFS(#REF!,#REF!,$C721,#REF!,"&gt;="&amp;'Display 730 &amp; 1200'!$AN$10,#REF!,"&lt;="&amp;'Display 730 &amp; 1200'!$AN$9))</f>
        <v>#REF!</v>
      </c>
      <c r="E721" t="e">
        <f>IF($C721="",0,SUMIFS(#REF!,#REF!,$C721,#REF!,"&gt;="&amp;'Display 730 &amp; 1200'!$AN$12,#REF!,"&lt;="&amp;'Display 730 &amp; 1200'!$AN$11))</f>
        <v>#REF!</v>
      </c>
    </row>
    <row r="722" spans="1:5">
      <c r="A722" t="str">
        <f>IF(INDEX('Display 730 &amp; 1200'!$A:$A,ROW())="","",INDEX('Display 730 &amp; 1200'!$A:$A,ROW()))</f>
        <v>SEMARANG三宝垄</v>
      </c>
      <c r="B722" t="str">
        <f>IF(INDEX('Display 730 &amp; 1200'!$B:$B,ROW())="","",INDEX('Display 730 &amp; 1200'!$B:$B,ROW()))</f>
        <v>EDDIE</v>
      </c>
      <c r="C722" t="str">
        <f>IF(INDEX('Display 730 &amp; 1200'!$D:$D,ROW())="","",INDEX('Display 730 &amp; 1200'!$D:$D,ROW()))</f>
        <v>BANYUBIRU</v>
      </c>
      <c r="D722" t="e">
        <f>IF($C722="",0,SUMIFS(#REF!,#REF!,$C722,#REF!,"&gt;="&amp;'Display 730 &amp; 1200'!$AN$10,#REF!,"&lt;="&amp;'Display 730 &amp; 1200'!$AN$9))</f>
        <v>#REF!</v>
      </c>
      <c r="E722" t="e">
        <f>IF($C722="",0,SUMIFS(#REF!,#REF!,$C722,#REF!,"&gt;="&amp;'Display 730 &amp; 1200'!$AN$12,#REF!,"&lt;="&amp;'Display 730 &amp; 1200'!$AN$11))</f>
        <v>#REF!</v>
      </c>
    </row>
    <row r="723" spans="1:5">
      <c r="A723" t="str">
        <f>IF(INDEX('Display 730 &amp; 1200'!$A:$A,ROW())="","",INDEX('Display 730 &amp; 1200'!$A:$A,ROW()))</f>
        <v>SEMARANG三宝垄</v>
      </c>
      <c r="B723" t="str">
        <f>IF(INDEX('Display 730 &amp; 1200'!$B:$B,ROW())="","",INDEX('Display 730 &amp; 1200'!$B:$B,ROW()))</f>
        <v>EDDIE</v>
      </c>
      <c r="C723" t="str">
        <f>IF(INDEX('Display 730 &amp; 1200'!$D:$D,ROW())="","",INDEX('Display 730 &amp; 1200'!$D:$D,ROW()))</f>
        <v>CANDIREJO</v>
      </c>
      <c r="D723" t="e">
        <f>IF($C723="",0,SUMIFS(#REF!,#REF!,$C723,#REF!,"&gt;="&amp;'Display 730 &amp; 1200'!$AN$10,#REF!,"&lt;="&amp;'Display 730 &amp; 1200'!$AN$9))</f>
        <v>#REF!</v>
      </c>
      <c r="E723" t="e">
        <f>IF($C723="",0,SUMIFS(#REF!,#REF!,$C723,#REF!,"&gt;="&amp;'Display 730 &amp; 1200'!$AN$12,#REF!,"&lt;="&amp;'Display 730 &amp; 1200'!$AN$11))</f>
        <v>#REF!</v>
      </c>
    </row>
    <row r="724" spans="1:5">
      <c r="A724" t="str">
        <f>IF(INDEX('Display 730 &amp; 1200'!$A:$A,ROW())="","",INDEX('Display 730 &amp; 1200'!$A:$A,ROW()))</f>
        <v>SEMARANG三宝垄</v>
      </c>
      <c r="B724" t="str">
        <f>IF(INDEX('Display 730 &amp; 1200'!$B:$B,ROW())="","",INDEX('Display 730 &amp; 1200'!$B:$B,ROW()))</f>
        <v>EDDIE</v>
      </c>
      <c r="C724" t="str">
        <f>IF(INDEX('Display 730 &amp; 1200'!$D:$D,ROW())="","",INDEX('Display 730 &amp; 1200'!$D:$D,ROW()))</f>
        <v>PRINGAPUS</v>
      </c>
      <c r="D724" t="e">
        <f>IF($C724="",0,SUMIFS(#REF!,#REF!,$C724,#REF!,"&gt;="&amp;'Display 730 &amp; 1200'!$AN$10,#REF!,"&lt;="&amp;'Display 730 &amp; 1200'!$AN$9))</f>
        <v>#REF!</v>
      </c>
      <c r="E724" t="e">
        <f>IF($C724="",0,SUMIFS(#REF!,#REF!,$C724,#REF!,"&gt;="&amp;'Display 730 &amp; 1200'!$AN$12,#REF!,"&lt;="&amp;'Display 730 &amp; 1200'!$AN$11))</f>
        <v>#REF!</v>
      </c>
    </row>
    <row r="725" spans="1:5">
      <c r="A725" t="str">
        <f>IF(INDEX('Display 730 &amp; 1200'!$A:$A,ROW())="","",INDEX('Display 730 &amp; 1200'!$A:$A,ROW()))</f>
        <v>SEMARANG三宝垄</v>
      </c>
      <c r="B725" t="str">
        <f>IF(INDEX('Display 730 &amp; 1200'!$B:$B,ROW())="","",INDEX('Display 730 &amp; 1200'!$B:$B,ROW()))</f>
        <v>EDDIE</v>
      </c>
      <c r="C725" t="str">
        <f>IF(INDEX('Display 730 &amp; 1200'!$D:$D,ROW())="","",INDEX('Display 730 &amp; 1200'!$D:$D,ROW()))</f>
        <v>SALATIGA</v>
      </c>
      <c r="D725" t="e">
        <f>IF($C725="",0,SUMIFS(#REF!,#REF!,$C725,#REF!,"&gt;="&amp;'Display 730 &amp; 1200'!$AN$10,#REF!,"&lt;="&amp;'Display 730 &amp; 1200'!$AN$9))</f>
        <v>#REF!</v>
      </c>
      <c r="E725" t="e">
        <f>IF($C725="",0,SUMIFS(#REF!,#REF!,$C725,#REF!,"&gt;="&amp;'Display 730 &amp; 1200'!$AN$12,#REF!,"&lt;="&amp;'Display 730 &amp; 1200'!$AN$11))</f>
        <v>#REF!</v>
      </c>
    </row>
    <row r="726" spans="1:5">
      <c r="A726" t="str">
        <f>IF(INDEX('Display 730 &amp; 1200'!$A:$A,ROW())="","",INDEX('Display 730 &amp; 1200'!$A:$A,ROW()))</f>
        <v>SEMARANG三宝垄</v>
      </c>
      <c r="B726" t="str">
        <f>IF(INDEX('Display 730 &amp; 1200'!$B:$B,ROW())="","",INDEX('Display 730 &amp; 1200'!$B:$B,ROW()))</f>
        <v>EDDIE</v>
      </c>
      <c r="C726" t="str">
        <f>IF(INDEX('Display 730 &amp; 1200'!$D:$D,ROW())="","",INDEX('Display 730 &amp; 1200'!$D:$D,ROW()))</f>
        <v>SURUH</v>
      </c>
      <c r="D726" t="e">
        <f>IF($C726="",0,SUMIFS(#REF!,#REF!,$C726,#REF!,"&gt;="&amp;'Display 730 &amp; 1200'!$AN$10,#REF!,"&lt;="&amp;'Display 730 &amp; 1200'!$AN$9))</f>
        <v>#REF!</v>
      </c>
      <c r="E726" t="e">
        <f>IF($C726="",0,SUMIFS(#REF!,#REF!,$C726,#REF!,"&gt;="&amp;'Display 730 &amp; 1200'!$AN$12,#REF!,"&lt;="&amp;'Display 730 &amp; 1200'!$AN$11))</f>
        <v>#REF!</v>
      </c>
    </row>
    <row r="727" spans="1:5">
      <c r="A727" t="str">
        <f>IF(INDEX('Display 730 &amp; 1200'!$A:$A,ROW())="","",INDEX('Display 730 &amp; 1200'!$A:$A,ROW()))</f>
        <v>SEMARANG三宝垄</v>
      </c>
      <c r="B727" t="str">
        <f>IF(INDEX('Display 730 &amp; 1200'!$B:$B,ROW())="","",INDEX('Display 730 &amp; 1200'!$B:$B,ROW()))</f>
        <v>EDDIE</v>
      </c>
      <c r="C727" t="str">
        <f>IF(INDEX('Display 730 &amp; 1200'!$D:$D,ROW())="","",INDEX('Display 730 &amp; 1200'!$D:$D,ROW()))</f>
        <v>BRINGIN</v>
      </c>
      <c r="D727" t="e">
        <f>IF($C727="",0,SUMIFS(#REF!,#REF!,$C727,#REF!,"&gt;="&amp;'Display 730 &amp; 1200'!$AN$10,#REF!,"&lt;="&amp;'Display 730 &amp; 1200'!$AN$9))</f>
        <v>#REF!</v>
      </c>
      <c r="E727" t="e">
        <f>IF($C727="",0,SUMIFS(#REF!,#REF!,$C727,#REF!,"&gt;="&amp;'Display 730 &amp; 1200'!$AN$12,#REF!,"&lt;="&amp;'Display 730 &amp; 1200'!$AN$11))</f>
        <v>#REF!</v>
      </c>
    </row>
    <row r="728" spans="1:5">
      <c r="A728" t="str">
        <f>IF(INDEX('Display 730 &amp; 1200'!$A:$A,ROW())="","",INDEX('Display 730 &amp; 1200'!$A:$A,ROW()))</f>
        <v>SEMARANG三宝垄</v>
      </c>
      <c r="B728" t="str">
        <f>IF(INDEX('Display 730 &amp; 1200'!$B:$B,ROW())="","",INDEX('Display 730 &amp; 1200'!$B:$B,ROW()))</f>
        <v>EDDIE</v>
      </c>
      <c r="C728" t="str">
        <f>IF(INDEX('Display 730 &amp; 1200'!$D:$D,ROW())="","",INDEX('Display 730 &amp; 1200'!$D:$D,ROW()))</f>
        <v>TINGKIR</v>
      </c>
      <c r="D728" t="e">
        <f>IF($C728="",0,SUMIFS(#REF!,#REF!,$C728,#REF!,"&gt;="&amp;'Display 730 &amp; 1200'!$AN$10,#REF!,"&lt;="&amp;'Display 730 &amp; 1200'!$AN$9))</f>
        <v>#REF!</v>
      </c>
      <c r="E728" t="e">
        <f>IF($C728="",0,SUMIFS(#REF!,#REF!,$C728,#REF!,"&gt;="&amp;'Display 730 &amp; 1200'!$AN$12,#REF!,"&lt;="&amp;'Display 730 &amp; 1200'!$AN$11))</f>
        <v>#REF!</v>
      </c>
    </row>
    <row r="729" spans="1:5">
      <c r="A729" t="str">
        <f>IF(INDEX('Display 730 &amp; 1200'!$A:$A,ROW())="","",INDEX('Display 730 &amp; 1200'!$A:$A,ROW()))</f>
        <v>SEMARANG三宝垄</v>
      </c>
      <c r="B729" t="str">
        <f>IF(INDEX('Display 730 &amp; 1200'!$B:$B,ROW())="","",INDEX('Display 730 &amp; 1200'!$B:$B,ROW()))</f>
        <v>EDDIE</v>
      </c>
      <c r="C729" t="str">
        <f>IF(INDEX('Display 730 &amp; 1200'!$D:$D,ROW())="","",INDEX('Display 730 &amp; 1200'!$D:$D,ROW()))</f>
        <v>TENGARAN</v>
      </c>
      <c r="D729" t="e">
        <f>IF($C729="",0,SUMIFS(#REF!,#REF!,$C729,#REF!,"&gt;="&amp;'Display 730 &amp; 1200'!$AN$10,#REF!,"&lt;="&amp;'Display 730 &amp; 1200'!$AN$9))</f>
        <v>#REF!</v>
      </c>
      <c r="E729" t="e">
        <f>IF($C729="",0,SUMIFS(#REF!,#REF!,$C729,#REF!,"&gt;="&amp;'Display 730 &amp; 1200'!$AN$12,#REF!,"&lt;="&amp;'Display 730 &amp; 1200'!$AN$11))</f>
        <v>#REF!</v>
      </c>
    </row>
    <row r="730" spans="1:5">
      <c r="A730" t="str">
        <f>IF(INDEX('Display 730 &amp; 1200'!$A:$A,ROW())="","",INDEX('Display 730 &amp; 1200'!$A:$A,ROW()))</f>
        <v>SEMARANG三宝垄</v>
      </c>
      <c r="B730" t="str">
        <f>IF(INDEX('Display 730 &amp; 1200'!$B:$B,ROW())="","",INDEX('Display 730 &amp; 1200'!$B:$B,ROW()))</f>
        <v>RENDI</v>
      </c>
      <c r="C730" t="str">
        <f>IF(INDEX('Display 730 &amp; 1200'!$D:$D,ROW())="","",INDEX('Display 730 &amp; 1200'!$D:$D,ROW()))</f>
        <v>AJIBARANG</v>
      </c>
      <c r="D730" t="e">
        <f>IF($C730="",0,SUMIFS(#REF!,#REF!,$C730,#REF!,"&gt;="&amp;'Display 730 &amp; 1200'!$AN$10,#REF!,"&lt;="&amp;'Display 730 &amp; 1200'!$AN$9))</f>
        <v>#REF!</v>
      </c>
      <c r="E730" t="e">
        <f>IF($C730="",0,SUMIFS(#REF!,#REF!,$C730,#REF!,"&gt;="&amp;'Display 730 &amp; 1200'!$AN$12,#REF!,"&lt;="&amp;'Display 730 &amp; 1200'!$AN$11))</f>
        <v>#REF!</v>
      </c>
    </row>
    <row r="731" spans="1:5">
      <c r="A731" t="str">
        <f>IF(INDEX('Display 730 &amp; 1200'!$A:$A,ROW())="","",INDEX('Display 730 &amp; 1200'!$A:$A,ROW()))</f>
        <v>SEMARANG三宝垄</v>
      </c>
      <c r="B731" t="str">
        <f>IF(INDEX('Display 730 &amp; 1200'!$B:$B,ROW())="","",INDEX('Display 730 &amp; 1200'!$B:$B,ROW()))</f>
        <v>RENDI</v>
      </c>
      <c r="C731" t="str">
        <f>IF(INDEX('Display 730 &amp; 1200'!$D:$D,ROW())="","",INDEX('Display 730 &amp; 1200'!$D:$D,ROW()))</f>
        <v>BANYUMAS</v>
      </c>
      <c r="D731" t="e">
        <f>IF($C731="",0,SUMIFS(#REF!,#REF!,$C731,#REF!,"&gt;="&amp;'Display 730 &amp; 1200'!$AN$10,#REF!,"&lt;="&amp;'Display 730 &amp; 1200'!$AN$9))</f>
        <v>#REF!</v>
      </c>
      <c r="E731" t="e">
        <f>IF($C731="",0,SUMIFS(#REF!,#REF!,$C731,#REF!,"&gt;="&amp;'Display 730 &amp; 1200'!$AN$12,#REF!,"&lt;="&amp;'Display 730 &amp; 1200'!$AN$11))</f>
        <v>#REF!</v>
      </c>
    </row>
    <row r="732" spans="1:5">
      <c r="A732" t="str">
        <f>IF(INDEX('Display 730 &amp; 1200'!$A:$A,ROW())="","",INDEX('Display 730 &amp; 1200'!$A:$A,ROW()))</f>
        <v>SEMARANG三宝垄</v>
      </c>
      <c r="B732" t="str">
        <f>IF(INDEX('Display 730 &amp; 1200'!$B:$B,ROW())="","",INDEX('Display 730 &amp; 1200'!$B:$B,ROW()))</f>
        <v>RENDI</v>
      </c>
      <c r="C732" t="str">
        <f>IF(INDEX('Display 730 &amp; 1200'!$D:$D,ROW())="","",INDEX('Display 730 &amp; 1200'!$D:$D,ROW()))</f>
        <v>PATIKRAJA</v>
      </c>
      <c r="D732" t="e">
        <f>IF($C732="",0,SUMIFS(#REF!,#REF!,$C732,#REF!,"&gt;="&amp;'Display 730 &amp; 1200'!$AN$10,#REF!,"&lt;="&amp;'Display 730 &amp; 1200'!$AN$9))</f>
        <v>#REF!</v>
      </c>
      <c r="E732" t="e">
        <f>IF($C732="",0,SUMIFS(#REF!,#REF!,$C732,#REF!,"&gt;="&amp;'Display 730 &amp; 1200'!$AN$12,#REF!,"&lt;="&amp;'Display 730 &amp; 1200'!$AN$11))</f>
        <v>#REF!</v>
      </c>
    </row>
    <row r="733" spans="1:5">
      <c r="A733" t="str">
        <f>IF(INDEX('Display 730 &amp; 1200'!$A:$A,ROW())="","",INDEX('Display 730 &amp; 1200'!$A:$A,ROW()))</f>
        <v>SEMARANG三宝垄</v>
      </c>
      <c r="B733" t="str">
        <f>IF(INDEX('Display 730 &amp; 1200'!$B:$B,ROW())="","",INDEX('Display 730 &amp; 1200'!$B:$B,ROW()))</f>
        <v>RENDI</v>
      </c>
      <c r="C733" t="str">
        <f>IF(INDEX('Display 730 &amp; 1200'!$D:$D,ROW())="","",INDEX('Display 730 &amp; 1200'!$D:$D,ROW()))</f>
        <v>SUMPIUH</v>
      </c>
      <c r="D733" t="e">
        <f>IF($C733="",0,SUMIFS(#REF!,#REF!,$C733,#REF!,"&gt;="&amp;'Display 730 &amp; 1200'!$AN$10,#REF!,"&lt;="&amp;'Display 730 &amp; 1200'!$AN$9))</f>
        <v>#REF!</v>
      </c>
      <c r="E733" t="e">
        <f>IF($C733="",0,SUMIFS(#REF!,#REF!,$C733,#REF!,"&gt;="&amp;'Display 730 &amp; 1200'!$AN$12,#REF!,"&lt;="&amp;'Display 730 &amp; 1200'!$AN$11))</f>
        <v>#REF!</v>
      </c>
    </row>
    <row r="734" spans="1:5">
      <c r="A734" t="str">
        <f>IF(INDEX('Display 730 &amp; 1200'!$A:$A,ROW())="","",INDEX('Display 730 &amp; 1200'!$A:$A,ROW()))</f>
        <v>SEMARANG三宝垄</v>
      </c>
      <c r="B734" t="str">
        <f>IF(INDEX('Display 730 &amp; 1200'!$B:$B,ROW())="","",INDEX('Display 730 &amp; 1200'!$B:$B,ROW()))</f>
        <v>RENDI</v>
      </c>
      <c r="C734" t="str">
        <f>IF(INDEX('Display 730 &amp; 1200'!$D:$D,ROW())="","",INDEX('Display 730 &amp; 1200'!$D:$D,ROW()))</f>
        <v>WANGON</v>
      </c>
      <c r="D734" t="e">
        <f>IF($C734="",0,SUMIFS(#REF!,#REF!,$C734,#REF!,"&gt;="&amp;'Display 730 &amp; 1200'!$AN$10,#REF!,"&lt;="&amp;'Display 730 &amp; 1200'!$AN$9))</f>
        <v>#REF!</v>
      </c>
      <c r="E734" t="e">
        <f>IF($C734="",0,SUMIFS(#REF!,#REF!,$C734,#REF!,"&gt;="&amp;'Display 730 &amp; 1200'!$AN$12,#REF!,"&lt;="&amp;'Display 730 &amp; 1200'!$AN$11))</f>
        <v>#REF!</v>
      </c>
    </row>
    <row r="735" spans="1:5">
      <c r="A735" t="str">
        <f>IF(INDEX('Display 730 &amp; 1200'!$A:$A,ROW())="","",INDEX('Display 730 &amp; 1200'!$A:$A,ROW()))</f>
        <v>SEMARANG三宝垄</v>
      </c>
      <c r="B735" t="str">
        <f>IF(INDEX('Display 730 &amp; 1200'!$B:$B,ROW())="","",INDEX('Display 730 &amp; 1200'!$B:$B,ROW()))</f>
        <v>RENDI</v>
      </c>
      <c r="C735" t="str">
        <f>IF(INDEX('Display 730 &amp; 1200'!$D:$D,ROW())="","",INDEX('Display 730 &amp; 1200'!$D:$D,ROW()))</f>
        <v>KEMBARAN</v>
      </c>
      <c r="D735" t="e">
        <f>IF($C735="",0,SUMIFS(#REF!,#REF!,$C735,#REF!,"&gt;="&amp;'Display 730 &amp; 1200'!$AN$10,#REF!,"&lt;="&amp;'Display 730 &amp; 1200'!$AN$9))</f>
        <v>#REF!</v>
      </c>
      <c r="E735" t="e">
        <f>IF($C735="",0,SUMIFS(#REF!,#REF!,$C735,#REF!,"&gt;="&amp;'Display 730 &amp; 1200'!$AN$12,#REF!,"&lt;="&amp;'Display 730 &amp; 1200'!$AN$11))</f>
        <v>#REF!</v>
      </c>
    </row>
    <row r="736" spans="1:5">
      <c r="A736" t="str">
        <f>IF(INDEX('Display 730 &amp; 1200'!$A:$A,ROW())="","",INDEX('Display 730 &amp; 1200'!$A:$A,ROW()))</f>
        <v>SEMARANG三宝垄</v>
      </c>
      <c r="B736" t="str">
        <f>IF(INDEX('Display 730 &amp; 1200'!$B:$B,ROW())="","",INDEX('Display 730 &amp; 1200'!$B:$B,ROW()))</f>
        <v>RENDI</v>
      </c>
      <c r="C736" t="str">
        <f>IF(INDEX('Display 730 &amp; 1200'!$D:$D,ROW())="","",INDEX('Display 730 &amp; 1200'!$D:$D,ROW()))</f>
        <v>KARANGLEWAS</v>
      </c>
      <c r="D736" t="e">
        <f>IF($C736="",0,SUMIFS(#REF!,#REF!,$C736,#REF!,"&gt;="&amp;'Display 730 &amp; 1200'!$AN$10,#REF!,"&lt;="&amp;'Display 730 &amp; 1200'!$AN$9))</f>
        <v>#REF!</v>
      </c>
      <c r="E736" t="e">
        <f>IF($C736="",0,SUMIFS(#REF!,#REF!,$C736,#REF!,"&gt;="&amp;'Display 730 &amp; 1200'!$AN$12,#REF!,"&lt;="&amp;'Display 730 &amp; 1200'!$AN$11))</f>
        <v>#REF!</v>
      </c>
    </row>
    <row r="737" spans="1:5">
      <c r="A737" t="str">
        <f>IF(INDEX('Display 730 &amp; 1200'!$A:$A,ROW())="","",INDEX('Display 730 &amp; 1200'!$A:$A,ROW()))</f>
        <v>SEMARANG三宝垄</v>
      </c>
      <c r="B737" t="str">
        <f>IF(INDEX('Display 730 &amp; 1200'!$B:$B,ROW())="","",INDEX('Display 730 &amp; 1200'!$B:$B,ROW()))</f>
        <v>RENDI</v>
      </c>
      <c r="C737" t="str">
        <f>IF(INDEX('Display 730 &amp; 1200'!$D:$D,ROW())="","",INDEX('Display 730 &amp; 1200'!$D:$D,ROW()))</f>
        <v>CILONGOK</v>
      </c>
      <c r="D737" t="e">
        <f>IF($C737="",0,SUMIFS(#REF!,#REF!,$C737,#REF!,"&gt;="&amp;'Display 730 &amp; 1200'!$AN$10,#REF!,"&lt;="&amp;'Display 730 &amp; 1200'!$AN$9))</f>
        <v>#REF!</v>
      </c>
      <c r="E737" t="e">
        <f>IF($C737="",0,SUMIFS(#REF!,#REF!,$C737,#REF!,"&gt;="&amp;'Display 730 &amp; 1200'!$AN$12,#REF!,"&lt;="&amp;'Display 730 &amp; 1200'!$AN$11))</f>
        <v>#REF!</v>
      </c>
    </row>
    <row r="738" spans="1:5">
      <c r="A738" t="str">
        <f>IF(INDEX('Display 730 &amp; 1200'!$A:$A,ROW())="","",INDEX('Display 730 &amp; 1200'!$A:$A,ROW()))</f>
        <v>SEMARANG三宝垄</v>
      </c>
      <c r="B738" t="str">
        <f>IF(INDEX('Display 730 &amp; 1200'!$B:$B,ROW())="","",INDEX('Display 730 &amp; 1200'!$B:$B,ROW()))</f>
        <v>RENDI</v>
      </c>
      <c r="C738" t="str">
        <f>IF(INDEX('Display 730 &amp; 1200'!$D:$D,ROW())="","",INDEX('Display 730 &amp; 1200'!$D:$D,ROW()))</f>
        <v>RAWALO</v>
      </c>
      <c r="D738" t="e">
        <f>IF($C738="",0,SUMIFS(#REF!,#REF!,$C738,#REF!,"&gt;="&amp;'Display 730 &amp; 1200'!$AN$10,#REF!,"&lt;="&amp;'Display 730 &amp; 1200'!$AN$9))</f>
        <v>#REF!</v>
      </c>
      <c r="E738" t="e">
        <f>IF($C738="",0,SUMIFS(#REF!,#REF!,$C738,#REF!,"&gt;="&amp;'Display 730 &amp; 1200'!$AN$12,#REF!,"&lt;="&amp;'Display 730 &amp; 1200'!$AN$11))</f>
        <v>#REF!</v>
      </c>
    </row>
    <row r="739" spans="1:5">
      <c r="A739" t="str">
        <f>IF(INDEX('Display 730 &amp; 1200'!$A:$A,ROW())="","",INDEX('Display 730 &amp; 1200'!$A:$A,ROW()))</f>
        <v>SEMARANG三宝垄</v>
      </c>
      <c r="B739" t="str">
        <f>IF(INDEX('Display 730 &amp; 1200'!$B:$B,ROW())="","",INDEX('Display 730 &amp; 1200'!$B:$B,ROW()))</f>
        <v>RENDI</v>
      </c>
      <c r="C739" t="str">
        <f>IF(INDEX('Display 730 &amp; 1200'!$D:$D,ROW())="","",INDEX('Display 730 &amp; 1200'!$D:$D,ROW()))</f>
        <v>SOMAGEDE</v>
      </c>
      <c r="D739" t="e">
        <f>IF($C739="",0,SUMIFS(#REF!,#REF!,$C739,#REF!,"&gt;="&amp;'Display 730 &amp; 1200'!$AN$10,#REF!,"&lt;="&amp;'Display 730 &amp; 1200'!$AN$9))</f>
        <v>#REF!</v>
      </c>
      <c r="E739" t="e">
        <f>IF($C739="",0,SUMIFS(#REF!,#REF!,$C739,#REF!,"&gt;="&amp;'Display 730 &amp; 1200'!$AN$12,#REF!,"&lt;="&amp;'Display 730 &amp; 1200'!$AN$11))</f>
        <v>#REF!</v>
      </c>
    </row>
    <row r="740" spans="1:5">
      <c r="A740" t="str">
        <f>IF(INDEX('Display 730 &amp; 1200'!$A:$A,ROW())="","",INDEX('Display 730 &amp; 1200'!$A:$A,ROW()))</f>
        <v>SEMARANG三宝垄</v>
      </c>
      <c r="B740" t="str">
        <f>IF(INDEX('Display 730 &amp; 1200'!$B:$B,ROW())="","",INDEX('Display 730 &amp; 1200'!$B:$B,ROW()))</f>
        <v>RENDI</v>
      </c>
      <c r="C740" t="str">
        <f>IF(INDEX('Display 730 &amp; 1200'!$D:$D,ROW())="","",INDEX('Display 730 &amp; 1200'!$D:$D,ROW()))</f>
        <v>PURWOKERTO_UTARA</v>
      </c>
      <c r="D740" t="e">
        <f>IF($C740="",0,SUMIFS(#REF!,#REF!,$C740,#REF!,"&gt;="&amp;'Display 730 &amp; 1200'!$AN$10,#REF!,"&lt;="&amp;'Display 730 &amp; 1200'!$AN$9))</f>
        <v>#REF!</v>
      </c>
      <c r="E740" t="e">
        <f>IF($C740="",0,SUMIFS(#REF!,#REF!,$C740,#REF!,"&gt;="&amp;'Display 730 &amp; 1200'!$AN$12,#REF!,"&lt;="&amp;'Display 730 &amp; 1200'!$AN$11))</f>
        <v>#REF!</v>
      </c>
    </row>
    <row r="741" spans="1:5">
      <c r="A741" t="str">
        <f>IF(INDEX('Display 730 &amp; 1200'!$A:$A,ROW())="","",INDEX('Display 730 &amp; 1200'!$A:$A,ROW()))</f>
        <v>SEMARANG三宝垄</v>
      </c>
      <c r="B741" t="str">
        <f>IF(INDEX('Display 730 &amp; 1200'!$B:$B,ROW())="","",INDEX('Display 730 &amp; 1200'!$B:$B,ROW()))</f>
        <v>RENDI</v>
      </c>
      <c r="C741" t="str">
        <f>IF(INDEX('Display 730 &amp; 1200'!$D:$D,ROW())="","",INDEX('Display 730 &amp; 1200'!$D:$D,ROW()))</f>
        <v>PEKUNCEN</v>
      </c>
      <c r="D741" t="e">
        <f>IF($C741="",0,SUMIFS(#REF!,#REF!,$C741,#REF!,"&gt;="&amp;'Display 730 &amp; 1200'!$AN$10,#REF!,"&lt;="&amp;'Display 730 &amp; 1200'!$AN$9))</f>
        <v>#REF!</v>
      </c>
      <c r="E741" t="e">
        <f>IF($C741="",0,SUMIFS(#REF!,#REF!,$C741,#REF!,"&gt;="&amp;'Display 730 &amp; 1200'!$AN$12,#REF!,"&lt;="&amp;'Display 730 &amp; 1200'!$AN$11))</f>
        <v>#REF!</v>
      </c>
    </row>
    <row r="742" spans="1:5">
      <c r="A742" t="str">
        <f>IF(INDEX('Display 730 &amp; 1200'!$A:$A,ROW())="","",INDEX('Display 730 &amp; 1200'!$A:$A,ROW()))</f>
        <v>SEMARANG三宝垄</v>
      </c>
      <c r="B742" t="str">
        <f>IF(INDEX('Display 730 &amp; 1200'!$B:$B,ROW())="","",INDEX('Display 730 &amp; 1200'!$B:$B,ROW()))</f>
        <v>RENDI</v>
      </c>
      <c r="C742" t="str">
        <f>IF(INDEX('Display 730 &amp; 1200'!$D:$D,ROW())="","",INDEX('Display 730 &amp; 1200'!$D:$D,ROW()))</f>
        <v>SUMBANG01</v>
      </c>
      <c r="D742" t="e">
        <f>IF($C742="",0,SUMIFS(#REF!,#REF!,$C742,#REF!,"&gt;="&amp;'Display 730 &amp; 1200'!$AN$10,#REF!,"&lt;="&amp;'Display 730 &amp; 1200'!$AN$9))</f>
        <v>#REF!</v>
      </c>
      <c r="E742" t="e">
        <f>IF($C742="",0,SUMIFS(#REF!,#REF!,$C742,#REF!,"&gt;="&amp;'Display 730 &amp; 1200'!$AN$12,#REF!,"&lt;="&amp;'Display 730 &amp; 1200'!$AN$11))</f>
        <v>#REF!</v>
      </c>
    </row>
    <row r="743" spans="1:5">
      <c r="A743" t="str">
        <f>IF(INDEX('Display 730 &amp; 1200'!$A:$A,ROW())="","",INDEX('Display 730 &amp; 1200'!$A:$A,ROW()))</f>
        <v>SEMARANG三宝垄</v>
      </c>
      <c r="B743" t="str">
        <f>IF(INDEX('Display 730 &amp; 1200'!$B:$B,ROW())="","",INDEX('Display 730 &amp; 1200'!$B:$B,ROW()))</f>
        <v>RENDI</v>
      </c>
      <c r="C743" t="str">
        <f>IF(INDEX('Display 730 &amp; 1200'!$D:$D,ROW())="","",INDEX('Display 730 &amp; 1200'!$D:$D,ROW()))</f>
        <v>KEMRANJEN01</v>
      </c>
      <c r="D743" t="e">
        <f>IF($C743="",0,SUMIFS(#REF!,#REF!,$C743,#REF!,"&gt;="&amp;'Display 730 &amp; 1200'!$AN$10,#REF!,"&lt;="&amp;'Display 730 &amp; 1200'!$AN$9))</f>
        <v>#REF!</v>
      </c>
      <c r="E743" t="e">
        <f>IF($C743="",0,SUMIFS(#REF!,#REF!,$C743,#REF!,"&gt;="&amp;'Display 730 &amp; 1200'!$AN$12,#REF!,"&lt;="&amp;'Display 730 &amp; 1200'!$AN$11))</f>
        <v>#REF!</v>
      </c>
    </row>
    <row r="744" spans="1:5">
      <c r="A744" t="str">
        <f>IF(INDEX('Display 730 &amp; 1200'!$A:$A,ROW())="","",INDEX('Display 730 &amp; 1200'!$A:$A,ROW()))</f>
        <v>SEMARANG三宝垄</v>
      </c>
      <c r="B744" t="str">
        <f>IF(INDEX('Display 730 &amp; 1200'!$B:$B,ROW())="","",INDEX('Display 730 &amp; 1200'!$B:$B,ROW()))</f>
        <v>QOMAR</v>
      </c>
      <c r="C744" t="str">
        <f>IF(INDEX('Display 730 &amp; 1200'!$D:$D,ROW())="","",INDEX('Display 730 &amp; 1200'!$D:$D,ROW()))</f>
        <v>KARANGRAYUNG</v>
      </c>
      <c r="D744" t="e">
        <f>IF($C744="",0,SUMIFS(#REF!,#REF!,$C744,#REF!,"&gt;="&amp;'Display 730 &amp; 1200'!$AN$10,#REF!,"&lt;="&amp;'Display 730 &amp; 1200'!$AN$9))</f>
        <v>#REF!</v>
      </c>
      <c r="E744" t="e">
        <f>IF($C744="",0,SUMIFS(#REF!,#REF!,$C744,#REF!,"&gt;="&amp;'Display 730 &amp; 1200'!$AN$12,#REF!,"&lt;="&amp;'Display 730 &amp; 1200'!$AN$11))</f>
        <v>#REF!</v>
      </c>
    </row>
    <row r="745" spans="1:5">
      <c r="A745" t="str">
        <f>IF(INDEX('Display 730 &amp; 1200'!$A:$A,ROW())="","",INDEX('Display 730 &amp; 1200'!$A:$A,ROW()))</f>
        <v>SEMARANG三宝垄</v>
      </c>
      <c r="B745" t="str">
        <f>IF(INDEX('Display 730 &amp; 1200'!$B:$B,ROW())="","",INDEX('Display 730 &amp; 1200'!$B:$B,ROW()))</f>
        <v>QOMAR</v>
      </c>
      <c r="C745" t="str">
        <f>IF(INDEX('Display 730 &amp; 1200'!$D:$D,ROW())="","",INDEX('Display 730 &amp; 1200'!$D:$D,ROW()))</f>
        <v>PURWODADI</v>
      </c>
      <c r="D745" t="e">
        <f>IF($C745="",0,SUMIFS(#REF!,#REF!,$C745,#REF!,"&gt;="&amp;'Display 730 &amp; 1200'!$AN$10,#REF!,"&lt;="&amp;'Display 730 &amp; 1200'!$AN$9))</f>
        <v>#REF!</v>
      </c>
      <c r="E745" t="e">
        <f>IF($C745="",0,SUMIFS(#REF!,#REF!,$C745,#REF!,"&gt;="&amp;'Display 730 &amp; 1200'!$AN$12,#REF!,"&lt;="&amp;'Display 730 &amp; 1200'!$AN$11))</f>
        <v>#REF!</v>
      </c>
    </row>
    <row r="746" spans="1:5">
      <c r="A746" t="str">
        <f>IF(INDEX('Display 730 &amp; 1200'!$A:$A,ROW())="","",INDEX('Display 730 &amp; 1200'!$A:$A,ROW()))</f>
        <v>SEMARANG三宝垄</v>
      </c>
      <c r="B746" t="str">
        <f>IF(INDEX('Display 730 &amp; 1200'!$B:$B,ROW())="","",INDEX('Display 730 &amp; 1200'!$B:$B,ROW()))</f>
        <v>QOMAR</v>
      </c>
      <c r="C746" t="str">
        <f>IF(INDEX('Display 730 &amp; 1200'!$D:$D,ROW())="","",INDEX('Display 730 &amp; 1200'!$D:$D,ROW()))</f>
        <v>GODONG</v>
      </c>
      <c r="D746" t="e">
        <f>IF($C746="",0,SUMIFS(#REF!,#REF!,$C746,#REF!,"&gt;="&amp;'Display 730 &amp; 1200'!$AN$10,#REF!,"&lt;="&amp;'Display 730 &amp; 1200'!$AN$9))</f>
        <v>#REF!</v>
      </c>
      <c r="E746" t="e">
        <f>IF($C746="",0,SUMIFS(#REF!,#REF!,$C746,#REF!,"&gt;="&amp;'Display 730 &amp; 1200'!$AN$12,#REF!,"&lt;="&amp;'Display 730 &amp; 1200'!$AN$11))</f>
        <v>#REF!</v>
      </c>
    </row>
    <row r="747" spans="1:5">
      <c r="A747" t="str">
        <f>IF(INDEX('Display 730 &amp; 1200'!$A:$A,ROW())="","",INDEX('Display 730 &amp; 1200'!$A:$A,ROW()))</f>
        <v>SEMARANG三宝垄</v>
      </c>
      <c r="B747" t="str">
        <f>IF(INDEX('Display 730 &amp; 1200'!$B:$B,ROW())="","",INDEX('Display 730 &amp; 1200'!$B:$B,ROW()))</f>
        <v>QOMAR</v>
      </c>
      <c r="C747" t="str">
        <f>IF(INDEX('Display 730 &amp; 1200'!$D:$D,ROW())="","",INDEX('Display 730 &amp; 1200'!$D:$D,ROW()))</f>
        <v>WIROSARI</v>
      </c>
      <c r="D747" t="e">
        <f>IF($C747="",0,SUMIFS(#REF!,#REF!,$C747,#REF!,"&gt;="&amp;'Display 730 &amp; 1200'!$AN$10,#REF!,"&lt;="&amp;'Display 730 &amp; 1200'!$AN$9))</f>
        <v>#REF!</v>
      </c>
      <c r="E747" t="e">
        <f>IF($C747="",0,SUMIFS(#REF!,#REF!,$C747,#REF!,"&gt;="&amp;'Display 730 &amp; 1200'!$AN$12,#REF!,"&lt;="&amp;'Display 730 &amp; 1200'!$AN$11))</f>
        <v>#REF!</v>
      </c>
    </row>
    <row r="748" spans="1:5">
      <c r="A748" t="str">
        <f>IF(INDEX('Display 730 &amp; 1200'!$A:$A,ROW())="","",INDEX('Display 730 &amp; 1200'!$A:$A,ROW()))</f>
        <v>SEMARANG三宝垄</v>
      </c>
      <c r="B748" t="str">
        <f>IF(INDEX('Display 730 &amp; 1200'!$B:$B,ROW())="","",INDEX('Display 730 &amp; 1200'!$B:$B,ROW()))</f>
        <v>QOMAR</v>
      </c>
      <c r="C748" t="str">
        <f>IF(INDEX('Display 730 &amp; 1200'!$D:$D,ROW())="","",INDEX('Display 730 &amp; 1200'!$D:$D,ROW()))</f>
        <v>GUBUG</v>
      </c>
      <c r="D748" t="e">
        <f>IF($C748="",0,SUMIFS(#REF!,#REF!,$C748,#REF!,"&gt;="&amp;'Display 730 &amp; 1200'!$AN$10,#REF!,"&lt;="&amp;'Display 730 &amp; 1200'!$AN$9))</f>
        <v>#REF!</v>
      </c>
      <c r="E748" t="e">
        <f>IF($C748="",0,SUMIFS(#REF!,#REF!,$C748,#REF!,"&gt;="&amp;'Display 730 &amp; 1200'!$AN$12,#REF!,"&lt;="&amp;'Display 730 &amp; 1200'!$AN$11))</f>
        <v>#REF!</v>
      </c>
    </row>
    <row r="749" spans="1:5">
      <c r="A749" t="str">
        <f>IF(INDEX('Display 730 &amp; 1200'!$A:$A,ROW())="","",INDEX('Display 730 &amp; 1200'!$A:$A,ROW()))</f>
        <v>SEMARANG三宝垄</v>
      </c>
      <c r="B749" t="str">
        <f>IF(INDEX('Display 730 &amp; 1200'!$B:$B,ROW())="","",INDEX('Display 730 &amp; 1200'!$B:$B,ROW()))</f>
        <v>QOMAR</v>
      </c>
      <c r="C749" t="str">
        <f>IF(INDEX('Display 730 &amp; 1200'!$D:$D,ROW())="","",INDEX('Display 730 &amp; 1200'!$D:$D,ROW()))</f>
        <v>KRADENAN</v>
      </c>
      <c r="D749" t="e">
        <f>IF($C749="",0,SUMIFS(#REF!,#REF!,$C749,#REF!,"&gt;="&amp;'Display 730 &amp; 1200'!$AN$10,#REF!,"&lt;="&amp;'Display 730 &amp; 1200'!$AN$9))</f>
        <v>#REF!</v>
      </c>
      <c r="E749" t="e">
        <f>IF($C749="",0,SUMIFS(#REF!,#REF!,$C749,#REF!,"&gt;="&amp;'Display 730 &amp; 1200'!$AN$12,#REF!,"&lt;="&amp;'Display 730 &amp; 1200'!$AN$11))</f>
        <v>#REF!</v>
      </c>
    </row>
    <row r="750" spans="1:5">
      <c r="A750" t="str">
        <f>IF(INDEX('Display 730 &amp; 1200'!$A:$A,ROW())="","",INDEX('Display 730 &amp; 1200'!$A:$A,ROW()))</f>
        <v>SEMARANG三宝垄</v>
      </c>
      <c r="B750" t="str">
        <f>IF(INDEX('Display 730 &amp; 1200'!$B:$B,ROW())="","",INDEX('Display 730 &amp; 1200'!$B:$B,ROW()))</f>
        <v>QOMAR</v>
      </c>
      <c r="C750" t="str">
        <f>IF(INDEX('Display 730 &amp; 1200'!$D:$D,ROW())="","",INDEX('Display 730 &amp; 1200'!$D:$D,ROW()))</f>
        <v>GROBOGAN</v>
      </c>
      <c r="D750" t="e">
        <f>IF($C750="",0,SUMIFS(#REF!,#REF!,$C750,#REF!,"&gt;="&amp;'Display 730 &amp; 1200'!$AN$10,#REF!,"&lt;="&amp;'Display 730 &amp; 1200'!$AN$9))</f>
        <v>#REF!</v>
      </c>
      <c r="E750" t="e">
        <f>IF($C750="",0,SUMIFS(#REF!,#REF!,$C750,#REF!,"&gt;="&amp;'Display 730 &amp; 1200'!$AN$12,#REF!,"&lt;="&amp;'Display 730 &amp; 1200'!$AN$11))</f>
        <v>#REF!</v>
      </c>
    </row>
    <row r="751" spans="1:5">
      <c r="A751" t="str">
        <f>IF(INDEX('Display 730 &amp; 1200'!$A:$A,ROW())="","",INDEX('Display 730 &amp; 1200'!$A:$A,ROW()))</f>
        <v>SEMARANG三宝垄</v>
      </c>
      <c r="B751" t="str">
        <f>IF(INDEX('Display 730 &amp; 1200'!$B:$B,ROW())="","",INDEX('Display 730 &amp; 1200'!$B:$B,ROW()))</f>
        <v>QOMAR</v>
      </c>
      <c r="C751" t="str">
        <f>IF(INDEX('Display 730 &amp; 1200'!$D:$D,ROW())="","",INDEX('Display 730 &amp; 1200'!$D:$D,ROW()))</f>
        <v>TEGOWANU</v>
      </c>
      <c r="D751" t="e">
        <f>IF($C751="",0,SUMIFS(#REF!,#REF!,$C751,#REF!,"&gt;="&amp;'Display 730 &amp; 1200'!$AN$10,#REF!,"&lt;="&amp;'Display 730 &amp; 1200'!$AN$9))</f>
        <v>#REF!</v>
      </c>
      <c r="E751" t="e">
        <f>IF($C751="",0,SUMIFS(#REF!,#REF!,$C751,#REF!,"&gt;="&amp;'Display 730 &amp; 1200'!$AN$12,#REF!,"&lt;="&amp;'Display 730 &amp; 1200'!$AN$11))</f>
        <v>#REF!</v>
      </c>
    </row>
    <row r="752" spans="1:5">
      <c r="A752" t="str">
        <f>IF(INDEX('Display 730 &amp; 1200'!$A:$A,ROW())="","",INDEX('Display 730 &amp; 1200'!$A:$A,ROW()))</f>
        <v>SEMARANG三宝垄</v>
      </c>
      <c r="B752" t="str">
        <f>IF(INDEX('Display 730 &amp; 1200'!$B:$B,ROW())="","",INDEX('Display 730 &amp; 1200'!$B:$B,ROW()))</f>
        <v>QOMAR</v>
      </c>
      <c r="C752" t="str">
        <f>IF(INDEX('Display 730 &amp; 1200'!$D:$D,ROW())="","",INDEX('Display 730 &amp; 1200'!$D:$D,ROW()))</f>
        <v>PULOKULON</v>
      </c>
      <c r="D752" t="e">
        <f>IF($C752="",0,SUMIFS(#REF!,#REF!,$C752,#REF!,"&gt;="&amp;'Display 730 &amp; 1200'!$AN$10,#REF!,"&lt;="&amp;'Display 730 &amp; 1200'!$AN$9))</f>
        <v>#REF!</v>
      </c>
      <c r="E752" t="e">
        <f>IF($C752="",0,SUMIFS(#REF!,#REF!,$C752,#REF!,"&gt;="&amp;'Display 730 &amp; 1200'!$AN$12,#REF!,"&lt;="&amp;'Display 730 &amp; 1200'!$AN$11))</f>
        <v>#REF!</v>
      </c>
    </row>
    <row r="753" spans="1:5">
      <c r="A753" t="str">
        <f>IF(INDEX('Display 730 &amp; 1200'!$A:$A,ROW())="","",INDEX('Display 730 &amp; 1200'!$A:$A,ROW()))</f>
        <v>SEMARANG三宝垄</v>
      </c>
      <c r="B753" t="str">
        <f>IF(INDEX('Display 730 &amp; 1200'!$B:$B,ROW())="","",INDEX('Display 730 &amp; 1200'!$B:$B,ROW()))</f>
        <v>QOMAR</v>
      </c>
      <c r="C753" t="str">
        <f>IF(INDEX('Display 730 &amp; 1200'!$D:$D,ROW())="","",INDEX('Display 730 &amp; 1200'!$D:$D,ROW()))</f>
        <v>PENAWANGAN</v>
      </c>
      <c r="D753" t="e">
        <f>IF($C753="",0,SUMIFS(#REF!,#REF!,$C753,#REF!,"&gt;="&amp;'Display 730 &amp; 1200'!$AN$10,#REF!,"&lt;="&amp;'Display 730 &amp; 1200'!$AN$9))</f>
        <v>#REF!</v>
      </c>
      <c r="E753" t="e">
        <f>IF($C753="",0,SUMIFS(#REF!,#REF!,$C753,#REF!,"&gt;="&amp;'Display 730 &amp; 1200'!$AN$12,#REF!,"&lt;="&amp;'Display 730 &amp; 1200'!$AN$11))</f>
        <v>#REF!</v>
      </c>
    </row>
    <row r="754" spans="1:5">
      <c r="A754" t="str">
        <f>IF(INDEX('Display 730 &amp; 1200'!$A:$A,ROW())="","",INDEX('Display 730 &amp; 1200'!$A:$A,ROW()))</f>
        <v>SEMARANG三宝垄</v>
      </c>
      <c r="B754" t="str">
        <f>IF(INDEX('Display 730 &amp; 1200'!$B:$B,ROW())="","",INDEX('Display 730 &amp; 1200'!$B:$B,ROW()))</f>
        <v>QOMAR</v>
      </c>
      <c r="C754" t="str">
        <f>IF(INDEX('Display 730 &amp; 1200'!$D:$D,ROW())="","",INDEX('Display 730 &amp; 1200'!$D:$D,ROW()))</f>
        <v>TANGGUNGHARJO01</v>
      </c>
      <c r="D754" t="e">
        <f>IF($C754="",0,SUMIFS(#REF!,#REF!,$C754,#REF!,"&gt;="&amp;'Display 730 &amp; 1200'!$AN$10,#REF!,"&lt;="&amp;'Display 730 &amp; 1200'!$AN$9))</f>
        <v>#REF!</v>
      </c>
      <c r="E754" t="e">
        <f>IF($C754="",0,SUMIFS(#REF!,#REF!,$C754,#REF!,"&gt;="&amp;'Display 730 &amp; 1200'!$AN$12,#REF!,"&lt;="&amp;'Display 730 &amp; 1200'!$AN$11))</f>
        <v>#REF!</v>
      </c>
    </row>
    <row r="755" spans="1:5">
      <c r="A755" t="str">
        <f>IF(INDEX('Display 730 &amp; 1200'!$A:$A,ROW())="","",INDEX('Display 730 &amp; 1200'!$A:$A,ROW()))</f>
        <v>SEMARANG三宝垄</v>
      </c>
      <c r="B755" t="str">
        <f>IF(INDEX('Display 730 &amp; 1200'!$B:$B,ROW())="","",INDEX('Display 730 &amp; 1200'!$B:$B,ROW()))</f>
        <v>QOMAR</v>
      </c>
      <c r="C755" t="str">
        <f>IF(INDEX('Display 730 &amp; 1200'!$D:$D,ROW())="","",INDEX('Display 730 &amp; 1200'!$D:$D,ROW()))</f>
        <v>GEYER</v>
      </c>
      <c r="D755" t="e">
        <f>IF($C755="",0,SUMIFS(#REF!,#REF!,$C755,#REF!,"&gt;="&amp;'Display 730 &amp; 1200'!$AN$10,#REF!,"&lt;="&amp;'Display 730 &amp; 1200'!$AN$9))</f>
        <v>#REF!</v>
      </c>
      <c r="E755" t="e">
        <f>IF($C755="",0,SUMIFS(#REF!,#REF!,$C755,#REF!,"&gt;="&amp;'Display 730 &amp; 1200'!$AN$12,#REF!,"&lt;="&amp;'Display 730 &amp; 1200'!$AN$11))</f>
        <v>#REF!</v>
      </c>
    </row>
    <row r="756" spans="1:5">
      <c r="A756" t="str">
        <f>IF(INDEX('Display 730 &amp; 1200'!$A:$A,ROW())="","",INDEX('Display 730 &amp; 1200'!$A:$A,ROW()))</f>
        <v>SEMARANG三宝垄</v>
      </c>
      <c r="B756" t="str">
        <f>IF(INDEX('Display 730 &amp; 1200'!$B:$B,ROW())="","",INDEX('Display 730 &amp; 1200'!$B:$B,ROW()))</f>
        <v>EDDIE</v>
      </c>
      <c r="C756" t="str">
        <f>IF(INDEX('Display 730 &amp; 1200'!$D:$D,ROW())="","",INDEX('Display 730 &amp; 1200'!$D:$D,ROW()))</f>
        <v>GEMUH</v>
      </c>
      <c r="D756" t="e">
        <f>IF($C756="",0,SUMIFS(#REF!,#REF!,$C756,#REF!,"&gt;="&amp;'Display 730 &amp; 1200'!$AN$10,#REF!,"&lt;="&amp;'Display 730 &amp; 1200'!$AN$9))</f>
        <v>#REF!</v>
      </c>
      <c r="E756" t="e">
        <f>IF($C756="",0,SUMIFS(#REF!,#REF!,$C756,#REF!,"&gt;="&amp;'Display 730 &amp; 1200'!$AN$12,#REF!,"&lt;="&amp;'Display 730 &amp; 1200'!$AN$11))</f>
        <v>#REF!</v>
      </c>
    </row>
    <row r="757" spans="1:5">
      <c r="A757" t="str">
        <f>IF(INDEX('Display 730 &amp; 1200'!$A:$A,ROW())="","",INDEX('Display 730 &amp; 1200'!$A:$A,ROW()))</f>
        <v>SEMARANG三宝垄</v>
      </c>
      <c r="B757" t="str">
        <f>IF(INDEX('Display 730 &amp; 1200'!$B:$B,ROW())="","",INDEX('Display 730 &amp; 1200'!$B:$B,ROW()))</f>
        <v>EDDIE</v>
      </c>
      <c r="C757" t="str">
        <f>IF(INDEX('Display 730 &amp; 1200'!$D:$D,ROW())="","",INDEX('Display 730 &amp; 1200'!$D:$D,ROW()))</f>
        <v>KENDAL</v>
      </c>
      <c r="D757" t="e">
        <f>IF($C757="",0,SUMIFS(#REF!,#REF!,$C757,#REF!,"&gt;="&amp;'Display 730 &amp; 1200'!$AN$10,#REF!,"&lt;="&amp;'Display 730 &amp; 1200'!$AN$9))</f>
        <v>#REF!</v>
      </c>
      <c r="E757" t="e">
        <f>IF($C757="",0,SUMIFS(#REF!,#REF!,$C757,#REF!,"&gt;="&amp;'Display 730 &amp; 1200'!$AN$12,#REF!,"&lt;="&amp;'Display 730 &amp; 1200'!$AN$11))</f>
        <v>#REF!</v>
      </c>
    </row>
    <row r="758" spans="1:5">
      <c r="A758" t="str">
        <f>IF(INDEX('Display 730 &amp; 1200'!$A:$A,ROW())="","",INDEX('Display 730 &amp; 1200'!$A:$A,ROW()))</f>
        <v>SEMARANG三宝垄</v>
      </c>
      <c r="B758" t="str">
        <f>IF(INDEX('Display 730 &amp; 1200'!$B:$B,ROW())="","",INDEX('Display 730 &amp; 1200'!$B:$B,ROW()))</f>
        <v>EDDIE</v>
      </c>
      <c r="C758" t="str">
        <f>IF(INDEX('Display 730 &amp; 1200'!$D:$D,ROW())="","",INDEX('Display 730 &amp; 1200'!$D:$D,ROW()))</f>
        <v>WELERI</v>
      </c>
      <c r="D758" t="e">
        <f>IF($C758="",0,SUMIFS(#REF!,#REF!,$C758,#REF!,"&gt;="&amp;'Display 730 &amp; 1200'!$AN$10,#REF!,"&lt;="&amp;'Display 730 &amp; 1200'!$AN$9))</f>
        <v>#REF!</v>
      </c>
      <c r="E758" t="e">
        <f>IF($C758="",0,SUMIFS(#REF!,#REF!,$C758,#REF!,"&gt;="&amp;'Display 730 &amp; 1200'!$AN$12,#REF!,"&lt;="&amp;'Display 730 &amp; 1200'!$AN$11))</f>
        <v>#REF!</v>
      </c>
    </row>
    <row r="759" spans="1:5">
      <c r="A759" t="str">
        <f>IF(INDEX('Display 730 &amp; 1200'!$A:$A,ROW())="","",INDEX('Display 730 &amp; 1200'!$A:$A,ROW()))</f>
        <v>SEMARANG三宝垄</v>
      </c>
      <c r="B759" t="str">
        <f>IF(INDEX('Display 730 &amp; 1200'!$B:$B,ROW())="","",INDEX('Display 730 &amp; 1200'!$B:$B,ROW()))</f>
        <v>EDDIE</v>
      </c>
      <c r="C759" t="str">
        <f>IF(INDEX('Display 730 &amp; 1200'!$D:$D,ROW())="","",INDEX('Display 730 &amp; 1200'!$D:$D,ROW()))</f>
        <v>BOJA</v>
      </c>
      <c r="D759" t="e">
        <f>IF($C759="",0,SUMIFS(#REF!,#REF!,$C759,#REF!,"&gt;="&amp;'Display 730 &amp; 1200'!$AN$10,#REF!,"&lt;="&amp;'Display 730 &amp; 1200'!$AN$9))</f>
        <v>#REF!</v>
      </c>
      <c r="E759" t="e">
        <f>IF($C759="",0,SUMIFS(#REF!,#REF!,$C759,#REF!,"&gt;="&amp;'Display 730 &amp; 1200'!$AN$12,#REF!,"&lt;="&amp;'Display 730 &amp; 1200'!$AN$11))</f>
        <v>#REF!</v>
      </c>
    </row>
    <row r="760" spans="1:5">
      <c r="A760" t="str">
        <f>IF(INDEX('Display 730 &amp; 1200'!$A:$A,ROW())="","",INDEX('Display 730 &amp; 1200'!$A:$A,ROW()))</f>
        <v>SEMARANG三宝垄</v>
      </c>
      <c r="B760" t="str">
        <f>IF(INDEX('Display 730 &amp; 1200'!$B:$B,ROW())="","",INDEX('Display 730 &amp; 1200'!$B:$B,ROW()))</f>
        <v>EDDIE</v>
      </c>
      <c r="C760" t="str">
        <f>IF(INDEX('Display 730 &amp; 1200'!$D:$D,ROW())="","",INDEX('Display 730 &amp; 1200'!$D:$D,ROW()))</f>
        <v>SUKOREJO</v>
      </c>
      <c r="D760" t="e">
        <f>IF($C760="",0,SUMIFS(#REF!,#REF!,$C760,#REF!,"&gt;="&amp;'Display 730 &amp; 1200'!$AN$10,#REF!,"&lt;="&amp;'Display 730 &amp; 1200'!$AN$9))</f>
        <v>#REF!</v>
      </c>
      <c r="E760" t="e">
        <f>IF($C760="",0,SUMIFS(#REF!,#REF!,$C760,#REF!,"&gt;="&amp;'Display 730 &amp; 1200'!$AN$12,#REF!,"&lt;="&amp;'Display 730 &amp; 1200'!$AN$11))</f>
        <v>#REF!</v>
      </c>
    </row>
    <row r="761" spans="1:5">
      <c r="A761" t="str">
        <f>IF(INDEX('Display 730 &amp; 1200'!$A:$A,ROW())="","",INDEX('Display 730 &amp; 1200'!$A:$A,ROW()))</f>
        <v>SEMARANG三宝垄</v>
      </c>
      <c r="B761" t="str">
        <f>IF(INDEX('Display 730 &amp; 1200'!$B:$B,ROW())="","",INDEX('Display 730 &amp; 1200'!$B:$B,ROW()))</f>
        <v>EDDIE</v>
      </c>
      <c r="C761" t="str">
        <f>IF(INDEX('Display 730 &amp; 1200'!$D:$D,ROW())="","",INDEX('Display 730 &amp; 1200'!$D:$D,ROW()))</f>
        <v>KALIWUNGU</v>
      </c>
      <c r="D761" t="e">
        <f>IF($C761="",0,SUMIFS(#REF!,#REF!,$C761,#REF!,"&gt;="&amp;'Display 730 &amp; 1200'!$AN$10,#REF!,"&lt;="&amp;'Display 730 &amp; 1200'!$AN$9))</f>
        <v>#REF!</v>
      </c>
      <c r="E761" t="e">
        <f>IF($C761="",0,SUMIFS(#REF!,#REF!,$C761,#REF!,"&gt;="&amp;'Display 730 &amp; 1200'!$AN$12,#REF!,"&lt;="&amp;'Display 730 &amp; 1200'!$AN$11))</f>
        <v>#REF!</v>
      </c>
    </row>
    <row r="762" spans="1:5">
      <c r="A762" t="str">
        <f>IF(INDEX('Display 730 &amp; 1200'!$A:$A,ROW())="","",INDEX('Display 730 &amp; 1200'!$A:$A,ROW()))</f>
        <v>SEMARANG三宝垄</v>
      </c>
      <c r="B762" t="str">
        <f>IF(INDEX('Display 730 &amp; 1200'!$B:$B,ROW())="","",INDEX('Display 730 &amp; 1200'!$B:$B,ROW()))</f>
        <v>EDDIE</v>
      </c>
      <c r="C762" t="str">
        <f>IF(INDEX('Display 730 &amp; 1200'!$D:$D,ROW())="","",INDEX('Display 730 &amp; 1200'!$D:$D,ROW()))</f>
        <v>BRANGSONG</v>
      </c>
      <c r="D762" t="e">
        <f>IF($C762="",0,SUMIFS(#REF!,#REF!,$C762,#REF!,"&gt;="&amp;'Display 730 &amp; 1200'!$AN$10,#REF!,"&lt;="&amp;'Display 730 &amp; 1200'!$AN$9))</f>
        <v>#REF!</v>
      </c>
      <c r="E762" t="e">
        <f>IF($C762="",0,SUMIFS(#REF!,#REF!,$C762,#REF!,"&gt;="&amp;'Display 730 &amp; 1200'!$AN$12,#REF!,"&lt;="&amp;'Display 730 &amp; 1200'!$AN$11))</f>
        <v>#REF!</v>
      </c>
    </row>
    <row r="763" spans="1:5">
      <c r="A763" t="str">
        <f>IF(INDEX('Display 730 &amp; 1200'!$A:$A,ROW())="","",INDEX('Display 730 &amp; 1200'!$A:$A,ROW()))</f>
        <v>SEMARANG三宝垄</v>
      </c>
      <c r="B763" t="str">
        <f>IF(INDEX('Display 730 &amp; 1200'!$B:$B,ROW())="","",INDEX('Display 730 &amp; 1200'!$B:$B,ROW()))</f>
        <v>EDDIE</v>
      </c>
      <c r="C763" t="str">
        <f>IF(INDEX('Display 730 &amp; 1200'!$D:$D,ROW())="","",INDEX('Display 730 &amp; 1200'!$D:$D,ROW()))</f>
        <v>TAMPINGAN</v>
      </c>
      <c r="D763" t="e">
        <f>IF($C763="",0,SUMIFS(#REF!,#REF!,$C763,#REF!,"&gt;="&amp;'Display 730 &amp; 1200'!$AN$10,#REF!,"&lt;="&amp;'Display 730 &amp; 1200'!$AN$9))</f>
        <v>#REF!</v>
      </c>
      <c r="E763" t="e">
        <f>IF($C763="",0,SUMIFS(#REF!,#REF!,$C763,#REF!,"&gt;="&amp;'Display 730 &amp; 1200'!$AN$12,#REF!,"&lt;="&amp;'Display 730 &amp; 1200'!$AN$11))</f>
        <v>#REF!</v>
      </c>
    </row>
    <row r="764" spans="1:5">
      <c r="A764" t="str">
        <f>IF(INDEX('Display 730 &amp; 1200'!$A:$A,ROW())="","",INDEX('Display 730 &amp; 1200'!$A:$A,ROW()))</f>
        <v>SEMARANG三宝垄</v>
      </c>
      <c r="B764" t="str">
        <f>IF(INDEX('Display 730 &amp; 1200'!$B:$B,ROW())="","",INDEX('Display 730 &amp; 1200'!$B:$B,ROW()))</f>
        <v>EDDIE</v>
      </c>
      <c r="C764" t="str">
        <f>IF(INDEX('Display 730 &amp; 1200'!$D:$D,ROW())="","",INDEX('Display 730 &amp; 1200'!$D:$D,ROW()))</f>
        <v>PAGERUYUNG</v>
      </c>
      <c r="D764" t="e">
        <f>IF($C764="",0,SUMIFS(#REF!,#REF!,$C764,#REF!,"&gt;="&amp;'Display 730 &amp; 1200'!$AN$10,#REF!,"&lt;="&amp;'Display 730 &amp; 1200'!$AN$9))</f>
        <v>#REF!</v>
      </c>
      <c r="E764" t="e">
        <f>IF($C764="",0,SUMIFS(#REF!,#REF!,$C764,#REF!,"&gt;="&amp;'Display 730 &amp; 1200'!$AN$12,#REF!,"&lt;="&amp;'Display 730 &amp; 1200'!$AN$11))</f>
        <v>#REF!</v>
      </c>
    </row>
    <row r="765" spans="1:5">
      <c r="A765" t="str">
        <f>IF(INDEX('Display 730 &amp; 1200'!$A:$A,ROW())="","",INDEX('Display 730 &amp; 1200'!$A:$A,ROW()))</f>
        <v>SEMARANG三宝垄</v>
      </c>
      <c r="B765" t="str">
        <f>IF(INDEX('Display 730 &amp; 1200'!$B:$B,ROW())="","",INDEX('Display 730 &amp; 1200'!$B:$B,ROW()))</f>
        <v>SINGGIH</v>
      </c>
      <c r="C765" t="str">
        <f>IF(INDEX('Display 730 &amp; 1200'!$D:$D,ROW())="","",INDEX('Display 730 &amp; 1200'!$D:$D,ROW()))</f>
        <v>MEJOBO</v>
      </c>
      <c r="D765" t="e">
        <f>IF($C765="",0,SUMIFS(#REF!,#REF!,$C765,#REF!,"&gt;="&amp;'Display 730 &amp; 1200'!$AN$10,#REF!,"&lt;="&amp;'Display 730 &amp; 1200'!$AN$9))</f>
        <v>#REF!</v>
      </c>
      <c r="E765" t="e">
        <f>IF($C765="",0,SUMIFS(#REF!,#REF!,$C765,#REF!,"&gt;="&amp;'Display 730 &amp; 1200'!$AN$12,#REF!,"&lt;="&amp;'Display 730 &amp; 1200'!$AN$11))</f>
        <v>#REF!</v>
      </c>
    </row>
    <row r="766" spans="1:5">
      <c r="A766" t="str">
        <f>IF(INDEX('Display 730 &amp; 1200'!$A:$A,ROW())="","",INDEX('Display 730 &amp; 1200'!$A:$A,ROW()))</f>
        <v>SEMARANG三宝垄</v>
      </c>
      <c r="B766" t="str">
        <f>IF(INDEX('Display 730 &amp; 1200'!$B:$B,ROW())="","",INDEX('Display 730 &amp; 1200'!$B:$B,ROW()))</f>
        <v>SINGGIH</v>
      </c>
      <c r="C766" t="str">
        <f>IF(INDEX('Display 730 &amp; 1200'!$D:$D,ROW())="","",INDEX('Display 730 &amp; 1200'!$D:$D,ROW()))</f>
        <v>KUDUS</v>
      </c>
      <c r="D766" t="e">
        <f>IF($C766="",0,SUMIFS(#REF!,#REF!,$C766,#REF!,"&gt;="&amp;'Display 730 &amp; 1200'!$AN$10,#REF!,"&lt;="&amp;'Display 730 &amp; 1200'!$AN$9))</f>
        <v>#REF!</v>
      </c>
      <c r="E766" t="e">
        <f>IF($C766="",0,SUMIFS(#REF!,#REF!,$C766,#REF!,"&gt;="&amp;'Display 730 &amp; 1200'!$AN$12,#REF!,"&lt;="&amp;'Display 730 &amp; 1200'!$AN$11))</f>
        <v>#REF!</v>
      </c>
    </row>
    <row r="767" spans="1:5">
      <c r="A767" t="str">
        <f>IF(INDEX('Display 730 &amp; 1200'!$A:$A,ROW())="","",INDEX('Display 730 &amp; 1200'!$A:$A,ROW()))</f>
        <v>SEMARANG三宝垄</v>
      </c>
      <c r="B767" t="str">
        <f>IF(INDEX('Display 730 &amp; 1200'!$B:$B,ROW())="","",INDEX('Display 730 &amp; 1200'!$B:$B,ROW()))</f>
        <v>SINGGIH</v>
      </c>
      <c r="C767" t="str">
        <f>IF(INDEX('Display 730 &amp; 1200'!$D:$D,ROW())="","",INDEX('Display 730 &amp; 1200'!$D:$D,ROW()))</f>
        <v>JEKULO</v>
      </c>
      <c r="D767" t="e">
        <f>IF($C767="",0,SUMIFS(#REF!,#REF!,$C767,#REF!,"&gt;="&amp;'Display 730 &amp; 1200'!$AN$10,#REF!,"&lt;="&amp;'Display 730 &amp; 1200'!$AN$9))</f>
        <v>#REF!</v>
      </c>
      <c r="E767" t="e">
        <f>IF($C767="",0,SUMIFS(#REF!,#REF!,$C767,#REF!,"&gt;="&amp;'Display 730 &amp; 1200'!$AN$12,#REF!,"&lt;="&amp;'Display 730 &amp; 1200'!$AN$11))</f>
        <v>#REF!</v>
      </c>
    </row>
    <row r="768" spans="1:5">
      <c r="A768" t="str">
        <f>IF(INDEX('Display 730 &amp; 1200'!$A:$A,ROW())="","",INDEX('Display 730 &amp; 1200'!$A:$A,ROW()))</f>
        <v>SEMARANG三宝垄</v>
      </c>
      <c r="B768" t="str">
        <f>IF(INDEX('Display 730 &amp; 1200'!$B:$B,ROW())="","",INDEX('Display 730 &amp; 1200'!$B:$B,ROW()))</f>
        <v>SINGGIH</v>
      </c>
      <c r="C768" t="str">
        <f>IF(INDEX('Display 730 &amp; 1200'!$D:$D,ROW())="","",INDEX('Display 730 &amp; 1200'!$D:$D,ROW()))</f>
        <v>JATI</v>
      </c>
      <c r="D768" t="e">
        <f>IF($C768="",0,SUMIFS(#REF!,#REF!,$C768,#REF!,"&gt;="&amp;'Display 730 &amp; 1200'!$AN$10,#REF!,"&lt;="&amp;'Display 730 &amp; 1200'!$AN$9))</f>
        <v>#REF!</v>
      </c>
      <c r="E768" t="e">
        <f>IF($C768="",0,SUMIFS(#REF!,#REF!,$C768,#REF!,"&gt;="&amp;'Display 730 &amp; 1200'!$AN$12,#REF!,"&lt;="&amp;'Display 730 &amp; 1200'!$AN$11))</f>
        <v>#REF!</v>
      </c>
    </row>
    <row r="769" spans="1:5">
      <c r="A769" t="str">
        <f>IF(INDEX('Display 730 &amp; 1200'!$A:$A,ROW())="","",INDEX('Display 730 &amp; 1200'!$A:$A,ROW()))</f>
        <v>SEMARANG三宝垄</v>
      </c>
      <c r="B769" t="str">
        <f>IF(INDEX('Display 730 &amp; 1200'!$B:$B,ROW())="","",INDEX('Display 730 &amp; 1200'!$B:$B,ROW()))</f>
        <v>SINGGIH</v>
      </c>
      <c r="C769" t="str">
        <f>IF(INDEX('Display 730 &amp; 1200'!$D:$D,ROW())="","",INDEX('Display 730 &amp; 1200'!$D:$D,ROW()))</f>
        <v>DAWE</v>
      </c>
      <c r="D769" t="e">
        <f>IF($C769="",0,SUMIFS(#REF!,#REF!,$C769,#REF!,"&gt;="&amp;'Display 730 &amp; 1200'!$AN$10,#REF!,"&lt;="&amp;'Display 730 &amp; 1200'!$AN$9))</f>
        <v>#REF!</v>
      </c>
      <c r="E769" t="e">
        <f>IF($C769="",0,SUMIFS(#REF!,#REF!,$C769,#REF!,"&gt;="&amp;'Display 730 &amp; 1200'!$AN$12,#REF!,"&lt;="&amp;'Display 730 &amp; 1200'!$AN$11))</f>
        <v>#REF!</v>
      </c>
    </row>
    <row r="770" spans="1:5">
      <c r="A770" t="str">
        <f>IF(INDEX('Display 730 &amp; 1200'!$A:$A,ROW())="","",INDEX('Display 730 &amp; 1200'!$A:$A,ROW()))</f>
        <v>SEMARANG三宝垄</v>
      </c>
      <c r="B770" t="str">
        <f>IF(INDEX('Display 730 &amp; 1200'!$B:$B,ROW())="","",INDEX('Display 730 &amp; 1200'!$B:$B,ROW()))</f>
        <v>SINGGIH</v>
      </c>
      <c r="C770" t="str">
        <f>IF(INDEX('Display 730 &amp; 1200'!$D:$D,ROW())="","",INDEX('Display 730 &amp; 1200'!$D:$D,ROW()))</f>
        <v>UNDAAN</v>
      </c>
      <c r="D770" t="e">
        <f>IF($C770="",0,SUMIFS(#REF!,#REF!,$C770,#REF!,"&gt;="&amp;'Display 730 &amp; 1200'!$AN$10,#REF!,"&lt;="&amp;'Display 730 &amp; 1200'!$AN$9))</f>
        <v>#REF!</v>
      </c>
      <c r="E770" t="e">
        <f>IF($C770="",0,SUMIFS(#REF!,#REF!,$C770,#REF!,"&gt;="&amp;'Display 730 &amp; 1200'!$AN$12,#REF!,"&lt;="&amp;'Display 730 &amp; 1200'!$AN$11))</f>
        <v>#REF!</v>
      </c>
    </row>
    <row r="771" spans="1:5">
      <c r="A771" t="str">
        <f>IF(INDEX('Display 730 &amp; 1200'!$A:$A,ROW())="","",INDEX('Display 730 &amp; 1200'!$A:$A,ROW()))</f>
        <v>SEMARANG三宝垄</v>
      </c>
      <c r="B771" t="str">
        <f>IF(INDEX('Display 730 &amp; 1200'!$B:$B,ROW())="","",INDEX('Display 730 &amp; 1200'!$B:$B,ROW()))</f>
        <v>SINGGIH</v>
      </c>
      <c r="C771" t="str">
        <f>IF(INDEX('Display 730 &amp; 1200'!$D:$D,ROW())="","",INDEX('Display 730 &amp; 1200'!$D:$D,ROW()))</f>
        <v>KALIWUNGU_KUDUS</v>
      </c>
      <c r="D771" t="e">
        <f>IF($C771="",0,SUMIFS(#REF!,#REF!,$C771,#REF!,"&gt;="&amp;'Display 730 &amp; 1200'!$AN$10,#REF!,"&lt;="&amp;'Display 730 &amp; 1200'!$AN$9))</f>
        <v>#REF!</v>
      </c>
      <c r="E771" t="e">
        <f>IF($C771="",0,SUMIFS(#REF!,#REF!,$C771,#REF!,"&gt;="&amp;'Display 730 &amp; 1200'!$AN$12,#REF!,"&lt;="&amp;'Display 730 &amp; 1200'!$AN$11))</f>
        <v>#REF!</v>
      </c>
    </row>
    <row r="772" spans="1:5">
      <c r="A772" t="str">
        <f>IF(INDEX('Display 730 &amp; 1200'!$A:$A,ROW())="","",INDEX('Display 730 &amp; 1200'!$A:$A,ROW()))</f>
        <v>SEMARANG三宝垄</v>
      </c>
      <c r="B772" t="str">
        <f>IF(INDEX('Display 730 &amp; 1200'!$B:$B,ROW())="","",INDEX('Display 730 &amp; 1200'!$B:$B,ROW()))</f>
        <v>SINGGIH</v>
      </c>
      <c r="C772" t="str">
        <f>IF(INDEX('Display 730 &amp; 1200'!$D:$D,ROW())="","",INDEX('Display 730 &amp; 1200'!$D:$D,ROW()))</f>
        <v>GEBOG</v>
      </c>
      <c r="D772" t="e">
        <f>IF($C772="",0,SUMIFS(#REF!,#REF!,$C772,#REF!,"&gt;="&amp;'Display 730 &amp; 1200'!$AN$10,#REF!,"&lt;="&amp;'Display 730 &amp; 1200'!$AN$9))</f>
        <v>#REF!</v>
      </c>
      <c r="E772" t="e">
        <f>IF($C772="",0,SUMIFS(#REF!,#REF!,$C772,#REF!,"&gt;="&amp;'Display 730 &amp; 1200'!$AN$12,#REF!,"&lt;="&amp;'Display 730 &amp; 1200'!$AN$11))</f>
        <v>#REF!</v>
      </c>
    </row>
    <row r="773" spans="1:5">
      <c r="A773" t="str">
        <f>IF(INDEX('Display 730 &amp; 1200'!$A:$A,ROW())="","",INDEX('Display 730 &amp; 1200'!$A:$A,ROW()))</f>
        <v>SEMARANG三宝垄</v>
      </c>
      <c r="B773" t="str">
        <f>IF(INDEX('Display 730 &amp; 1200'!$B:$B,ROW())="","",INDEX('Display 730 &amp; 1200'!$B:$B,ROW()))</f>
        <v>SINGGIH</v>
      </c>
      <c r="C773" t="str">
        <f>IF(INDEX('Display 730 &amp; 1200'!$D:$D,ROW())="","",INDEX('Display 730 &amp; 1200'!$D:$D,ROW()))</f>
        <v>REJOSARI_KUDUS</v>
      </c>
      <c r="D773" t="e">
        <f>IF($C773="",0,SUMIFS(#REF!,#REF!,$C773,#REF!,"&gt;="&amp;'Display 730 &amp; 1200'!$AN$10,#REF!,"&lt;="&amp;'Display 730 &amp; 1200'!$AN$9))</f>
        <v>#REF!</v>
      </c>
      <c r="E773" t="e">
        <f>IF($C773="",0,SUMIFS(#REF!,#REF!,$C773,#REF!,"&gt;="&amp;'Display 730 &amp; 1200'!$AN$12,#REF!,"&lt;="&amp;'Display 730 &amp; 1200'!$AN$11))</f>
        <v>#REF!</v>
      </c>
    </row>
    <row r="774" spans="1:5">
      <c r="A774" t="str">
        <f>IF(INDEX('Display 730 &amp; 1200'!$A:$A,ROW())="","",INDEX('Display 730 &amp; 1200'!$A:$A,ROW()))</f>
        <v>SEMARANG三宝垄</v>
      </c>
      <c r="B774" t="str">
        <f>IF(INDEX('Display 730 &amp; 1200'!$B:$B,ROW())="","",INDEX('Display 730 &amp; 1200'!$B:$B,ROW()))</f>
        <v>SINGGIH</v>
      </c>
      <c r="C774" t="str">
        <f>IF(INDEX('Display 730 &amp; 1200'!$D:$D,ROW())="","",INDEX('Display 730 &amp; 1200'!$D:$D,ROW()))</f>
        <v>KEDUNG</v>
      </c>
      <c r="D774" t="e">
        <f>IF($C774="",0,SUMIFS(#REF!,#REF!,$C774,#REF!,"&gt;="&amp;'Display 730 &amp; 1200'!$AN$10,#REF!,"&lt;="&amp;'Display 730 &amp; 1200'!$AN$9))</f>
        <v>#REF!</v>
      </c>
      <c r="E774" t="e">
        <f>IF($C774="",0,SUMIFS(#REF!,#REF!,$C774,#REF!,"&gt;="&amp;'Display 730 &amp; 1200'!$AN$12,#REF!,"&lt;="&amp;'Display 730 &amp; 1200'!$AN$11))</f>
        <v>#REF!</v>
      </c>
    </row>
    <row r="775" spans="1:5">
      <c r="A775" t="str">
        <f>IF(INDEX('Display 730 &amp; 1200'!$A:$A,ROW())="","",INDEX('Display 730 &amp; 1200'!$A:$A,ROW()))</f>
        <v>SEMARANG三宝垄</v>
      </c>
      <c r="B775" t="str">
        <f>IF(INDEX('Display 730 &amp; 1200'!$B:$B,ROW())="","",INDEX('Display 730 &amp; 1200'!$B:$B,ROW()))</f>
        <v>SINGGIH</v>
      </c>
      <c r="C775" t="str">
        <f>IF(INDEX('Display 730 &amp; 1200'!$D:$D,ROW())="","",INDEX('Display 730 &amp; 1200'!$D:$D,ROW()))</f>
        <v>JEPARA</v>
      </c>
      <c r="D775" t="e">
        <f>IF($C775="",0,SUMIFS(#REF!,#REF!,$C775,#REF!,"&gt;="&amp;'Display 730 &amp; 1200'!$AN$10,#REF!,"&lt;="&amp;'Display 730 &amp; 1200'!$AN$9))</f>
        <v>#REF!</v>
      </c>
      <c r="E775" t="e">
        <f>IF($C775="",0,SUMIFS(#REF!,#REF!,$C775,#REF!,"&gt;="&amp;'Display 730 &amp; 1200'!$AN$12,#REF!,"&lt;="&amp;'Display 730 &amp; 1200'!$AN$11))</f>
        <v>#REF!</v>
      </c>
    </row>
    <row r="776" spans="1:5">
      <c r="A776" t="str">
        <f>IF(INDEX('Display 730 &amp; 1200'!$A:$A,ROW())="","",INDEX('Display 730 &amp; 1200'!$A:$A,ROW()))</f>
        <v>SEMARANG三宝垄</v>
      </c>
      <c r="B776" t="str">
        <f>IF(INDEX('Display 730 &amp; 1200'!$B:$B,ROW())="","",INDEX('Display 730 &amp; 1200'!$B:$B,ROW()))</f>
        <v>SINGGIH</v>
      </c>
      <c r="C776" t="str">
        <f>IF(INDEX('Display 730 &amp; 1200'!$D:$D,ROW())="","",INDEX('Display 730 &amp; 1200'!$D:$D,ROW()))</f>
        <v>BANGSRI</v>
      </c>
      <c r="D776" t="e">
        <f>IF($C776="",0,SUMIFS(#REF!,#REF!,$C776,#REF!,"&gt;="&amp;'Display 730 &amp; 1200'!$AN$10,#REF!,"&lt;="&amp;'Display 730 &amp; 1200'!$AN$9))</f>
        <v>#REF!</v>
      </c>
      <c r="E776" t="e">
        <f>IF($C776="",0,SUMIFS(#REF!,#REF!,$C776,#REF!,"&gt;="&amp;'Display 730 &amp; 1200'!$AN$12,#REF!,"&lt;="&amp;'Display 730 &amp; 1200'!$AN$11))</f>
        <v>#REF!</v>
      </c>
    </row>
    <row r="777" spans="1:5">
      <c r="A777" t="str">
        <f>IF(INDEX('Display 730 &amp; 1200'!$A:$A,ROW())="","",INDEX('Display 730 &amp; 1200'!$A:$A,ROW()))</f>
        <v>SEMARANG三宝垄</v>
      </c>
      <c r="B777" t="str">
        <f>IF(INDEX('Display 730 &amp; 1200'!$B:$B,ROW())="","",INDEX('Display 730 &amp; 1200'!$B:$B,ROW()))</f>
        <v>SINGGIH</v>
      </c>
      <c r="C777" t="str">
        <f>IF(INDEX('Display 730 &amp; 1200'!$D:$D,ROW())="","",INDEX('Display 730 &amp; 1200'!$D:$D,ROW()))</f>
        <v>PECANGAAN</v>
      </c>
      <c r="D777" t="e">
        <f>IF($C777="",0,SUMIFS(#REF!,#REF!,$C777,#REF!,"&gt;="&amp;'Display 730 &amp; 1200'!$AN$10,#REF!,"&lt;="&amp;'Display 730 &amp; 1200'!$AN$9))</f>
        <v>#REF!</v>
      </c>
      <c r="E777" t="e">
        <f>IF($C777="",0,SUMIFS(#REF!,#REF!,$C777,#REF!,"&gt;="&amp;'Display 730 &amp; 1200'!$AN$12,#REF!,"&lt;="&amp;'Display 730 &amp; 1200'!$AN$11))</f>
        <v>#REF!</v>
      </c>
    </row>
    <row r="778" spans="1:5">
      <c r="A778" t="str">
        <f>IF(INDEX('Display 730 &amp; 1200'!$A:$A,ROW())="","",INDEX('Display 730 &amp; 1200'!$A:$A,ROW()))</f>
        <v>SEMARANG三宝垄</v>
      </c>
      <c r="B778" t="str">
        <f>IF(INDEX('Display 730 &amp; 1200'!$B:$B,ROW())="","",INDEX('Display 730 &amp; 1200'!$B:$B,ROW()))</f>
        <v>SINGGIH</v>
      </c>
      <c r="C778" t="str">
        <f>IF(INDEX('Display 730 &amp; 1200'!$D:$D,ROW())="","",INDEX('Display 730 &amp; 1200'!$D:$D,ROW()))</f>
        <v>WONOREJO</v>
      </c>
      <c r="D778" t="e">
        <f>IF($C778="",0,SUMIFS(#REF!,#REF!,$C778,#REF!,"&gt;="&amp;'Display 730 &amp; 1200'!$AN$10,#REF!,"&lt;="&amp;'Display 730 &amp; 1200'!$AN$9))</f>
        <v>#REF!</v>
      </c>
      <c r="E778" t="e">
        <f>IF($C778="",0,SUMIFS(#REF!,#REF!,$C778,#REF!,"&gt;="&amp;'Display 730 &amp; 1200'!$AN$12,#REF!,"&lt;="&amp;'Display 730 &amp; 1200'!$AN$11))</f>
        <v>#REF!</v>
      </c>
    </row>
    <row r="779" spans="1:5">
      <c r="A779" t="str">
        <f>IF(INDEX('Display 730 &amp; 1200'!$A:$A,ROW())="","",INDEX('Display 730 &amp; 1200'!$A:$A,ROW()))</f>
        <v>SEMARANG三宝垄</v>
      </c>
      <c r="B779" t="str">
        <f>IF(INDEX('Display 730 &amp; 1200'!$B:$B,ROW())="","",INDEX('Display 730 &amp; 1200'!$B:$B,ROW()))</f>
        <v>SINGGIH</v>
      </c>
      <c r="C779" t="str">
        <f>IF(INDEX('Display 730 &amp; 1200'!$D:$D,ROW())="","",INDEX('Display 730 &amp; 1200'!$D:$D,ROW()))</f>
        <v>MAYONG</v>
      </c>
      <c r="D779" t="e">
        <f>IF($C779="",0,SUMIFS(#REF!,#REF!,$C779,#REF!,"&gt;="&amp;'Display 730 &amp; 1200'!$AN$10,#REF!,"&lt;="&amp;'Display 730 &amp; 1200'!$AN$9))</f>
        <v>#REF!</v>
      </c>
      <c r="E779" t="e">
        <f>IF($C779="",0,SUMIFS(#REF!,#REF!,$C779,#REF!,"&gt;="&amp;'Display 730 &amp; 1200'!$AN$12,#REF!,"&lt;="&amp;'Display 730 &amp; 1200'!$AN$11))</f>
        <v>#REF!</v>
      </c>
    </row>
    <row r="780" spans="1:5">
      <c r="A780" t="str">
        <f>IF(INDEX('Display 730 &amp; 1200'!$A:$A,ROW())="","",INDEX('Display 730 &amp; 1200'!$A:$A,ROW()))</f>
        <v>SEMARANG三宝垄</v>
      </c>
      <c r="B780" t="str">
        <f>IF(INDEX('Display 730 &amp; 1200'!$B:$B,ROW())="","",INDEX('Display 730 &amp; 1200'!$B:$B,ROW()))</f>
        <v>SINGGIH</v>
      </c>
      <c r="C780" t="str">
        <f>IF(INDEX('Display 730 &amp; 1200'!$D:$D,ROW())="","",INDEX('Display 730 &amp; 1200'!$D:$D,ROW()))</f>
        <v>TAHUNAN</v>
      </c>
      <c r="D780" t="e">
        <f>IF($C780="",0,SUMIFS(#REF!,#REF!,$C780,#REF!,"&gt;="&amp;'Display 730 &amp; 1200'!$AN$10,#REF!,"&lt;="&amp;'Display 730 &amp; 1200'!$AN$9))</f>
        <v>#REF!</v>
      </c>
      <c r="E780" t="e">
        <f>IF($C780="",0,SUMIFS(#REF!,#REF!,$C780,#REF!,"&gt;="&amp;'Display 730 &amp; 1200'!$AN$12,#REF!,"&lt;="&amp;'Display 730 &amp; 1200'!$AN$11))</f>
        <v>#REF!</v>
      </c>
    </row>
    <row r="781" spans="1:5">
      <c r="A781" t="str">
        <f>IF(INDEX('Display 730 &amp; 1200'!$A:$A,ROW())="","",INDEX('Display 730 &amp; 1200'!$A:$A,ROW()))</f>
        <v>SEMARANG三宝垄</v>
      </c>
      <c r="B781" t="str">
        <f>IF(INDEX('Display 730 &amp; 1200'!$B:$B,ROW())="","",INDEX('Display 730 &amp; 1200'!$B:$B,ROW()))</f>
        <v>SINGGIH</v>
      </c>
      <c r="C781" t="str">
        <f>IF(INDEX('Display 730 &amp; 1200'!$D:$D,ROW())="","",INDEX('Display 730 &amp; 1200'!$D:$D,ROW()))</f>
        <v>KELET</v>
      </c>
      <c r="D781" t="e">
        <f>IF($C781="",0,SUMIFS(#REF!,#REF!,$C781,#REF!,"&gt;="&amp;'Display 730 &amp; 1200'!$AN$10,#REF!,"&lt;="&amp;'Display 730 &amp; 1200'!$AN$9))</f>
        <v>#REF!</v>
      </c>
      <c r="E781" t="e">
        <f>IF($C781="",0,SUMIFS(#REF!,#REF!,$C781,#REF!,"&gt;="&amp;'Display 730 &amp; 1200'!$AN$12,#REF!,"&lt;="&amp;'Display 730 &amp; 1200'!$AN$11))</f>
        <v>#REF!</v>
      </c>
    </row>
    <row r="782" spans="1:5">
      <c r="A782" t="str">
        <f>IF(INDEX('Display 730 &amp; 1200'!$A:$A,ROW())="","",INDEX('Display 730 &amp; 1200'!$A:$A,ROW()))</f>
        <v>SEMARANG三宝垄</v>
      </c>
      <c r="B782" t="str">
        <f>IF(INDEX('Display 730 &amp; 1200'!$B:$B,ROW())="","",INDEX('Display 730 &amp; 1200'!$B:$B,ROW()))</f>
        <v>SINGGIH</v>
      </c>
      <c r="C782" t="str">
        <f>IF(INDEX('Display 730 &amp; 1200'!$D:$D,ROW())="","",INDEX('Display 730 &amp; 1200'!$D:$D,ROW()))</f>
        <v>WELAHAN</v>
      </c>
      <c r="D782" t="e">
        <f>IF($C782="",0,SUMIFS(#REF!,#REF!,$C782,#REF!,"&gt;="&amp;'Display 730 &amp; 1200'!$AN$10,#REF!,"&lt;="&amp;'Display 730 &amp; 1200'!$AN$9))</f>
        <v>#REF!</v>
      </c>
      <c r="E782" t="e">
        <f>IF($C782="",0,SUMIFS(#REF!,#REF!,$C782,#REF!,"&gt;="&amp;'Display 730 &amp; 1200'!$AN$12,#REF!,"&lt;="&amp;'Display 730 &amp; 1200'!$AN$11))</f>
        <v>#REF!</v>
      </c>
    </row>
    <row r="783" spans="1:5">
      <c r="A783" t="str">
        <f>IF(INDEX('Display 730 &amp; 1200'!$A:$A,ROW())="","",INDEX('Display 730 &amp; 1200'!$A:$A,ROW()))</f>
        <v>SEMARANG三宝垄</v>
      </c>
      <c r="B783" t="str">
        <f>IF(INDEX('Display 730 &amp; 1200'!$B:$B,ROW())="","",INDEX('Display 730 &amp; 1200'!$B:$B,ROW()))</f>
        <v>SINGGIH</v>
      </c>
      <c r="C783" t="str">
        <f>IF(INDEX('Display 730 &amp; 1200'!$D:$D,ROW())="","",INDEX('Display 730 &amp; 1200'!$D:$D,ROW()))</f>
        <v>KALINYAMATAN</v>
      </c>
      <c r="D783" t="e">
        <f>IF($C783="",0,SUMIFS(#REF!,#REF!,$C783,#REF!,"&gt;="&amp;'Display 730 &amp; 1200'!$AN$10,#REF!,"&lt;="&amp;'Display 730 &amp; 1200'!$AN$9))</f>
        <v>#REF!</v>
      </c>
      <c r="E783" t="e">
        <f>IF($C783="",0,SUMIFS(#REF!,#REF!,$C783,#REF!,"&gt;="&amp;'Display 730 &amp; 1200'!$AN$12,#REF!,"&lt;="&amp;'Display 730 &amp; 1200'!$AN$11))</f>
        <v>#REF!</v>
      </c>
    </row>
    <row r="784" spans="1:5">
      <c r="A784" t="str">
        <f>IF(INDEX('Display 730 &amp; 1200'!$A:$A,ROW())="","",INDEX('Display 730 &amp; 1200'!$A:$A,ROW()))</f>
        <v>SEMARANG三宝垄</v>
      </c>
      <c r="B784" t="str">
        <f>IF(INDEX('Display 730 &amp; 1200'!$B:$B,ROW())="","",INDEX('Display 730 &amp; 1200'!$B:$B,ROW()))</f>
        <v>SINGGIH</v>
      </c>
      <c r="C784" t="str">
        <f>IF(INDEX('Display 730 &amp; 1200'!$D:$D,ROW())="","",INDEX('Display 730 &amp; 1200'!$D:$D,ROW()))</f>
        <v>SENENAN</v>
      </c>
      <c r="D784" t="e">
        <f>IF($C784="",0,SUMIFS(#REF!,#REF!,$C784,#REF!,"&gt;="&amp;'Display 730 &amp; 1200'!$AN$10,#REF!,"&lt;="&amp;'Display 730 &amp; 1200'!$AN$9))</f>
        <v>#REF!</v>
      </c>
      <c r="E784" t="e">
        <f>IF($C784="",0,SUMIFS(#REF!,#REF!,$C784,#REF!,"&gt;="&amp;'Display 730 &amp; 1200'!$AN$12,#REF!,"&lt;="&amp;'Display 730 &amp; 1200'!$AN$11))</f>
        <v>#REF!</v>
      </c>
    </row>
    <row r="785" spans="1:5">
      <c r="A785" t="str">
        <f>IF(INDEX('Display 730 &amp; 1200'!$A:$A,ROW())="","",INDEX('Display 730 &amp; 1200'!$A:$A,ROW()))</f>
        <v>SEMARANG三宝垄</v>
      </c>
      <c r="B785" t="str">
        <f>IF(INDEX('Display 730 &amp; 1200'!$B:$B,ROW())="","",INDEX('Display 730 &amp; 1200'!$B:$B,ROW()))</f>
        <v>SINGGIH</v>
      </c>
      <c r="C785" t="str">
        <f>IF(INDEX('Display 730 &amp; 1200'!$D:$D,ROW())="","",INDEX('Display 730 &amp; 1200'!$D:$D,ROW()))</f>
        <v>NALUMSARI</v>
      </c>
      <c r="D785" t="e">
        <f>IF($C785="",0,SUMIFS(#REF!,#REF!,$C785,#REF!,"&gt;="&amp;'Display 730 &amp; 1200'!$AN$10,#REF!,"&lt;="&amp;'Display 730 &amp; 1200'!$AN$9))</f>
        <v>#REF!</v>
      </c>
      <c r="E785" t="e">
        <f>IF($C785="",0,SUMIFS(#REF!,#REF!,$C785,#REF!,"&gt;="&amp;'Display 730 &amp; 1200'!$AN$12,#REF!,"&lt;="&amp;'Display 730 &amp; 1200'!$AN$11))</f>
        <v>#REF!</v>
      </c>
    </row>
    <row r="786" spans="1:5">
      <c r="A786" t="str">
        <f>IF(INDEX('Display 730 &amp; 1200'!$A:$A,ROW())="","",INDEX('Display 730 &amp; 1200'!$A:$A,ROW()))</f>
        <v>SEMARANG三宝垄</v>
      </c>
      <c r="B786" t="str">
        <f>IF(INDEX('Display 730 &amp; 1200'!$B:$B,ROW())="","",INDEX('Display 730 &amp; 1200'!$B:$B,ROW()))</f>
        <v>KUKUH SELATAN</v>
      </c>
      <c r="C786" t="str">
        <f>IF(INDEX('Display 730 &amp; 1200'!$D:$D,ROW())="","",INDEX('Display 730 &amp; 1200'!$D:$D,ROW()))</f>
        <v>TULIS</v>
      </c>
      <c r="D786" t="e">
        <f>IF($C786="",0,SUMIFS(#REF!,#REF!,$C786,#REF!,"&gt;="&amp;'Display 730 &amp; 1200'!$AN$10,#REF!,"&lt;="&amp;'Display 730 &amp; 1200'!$AN$9))</f>
        <v>#REF!</v>
      </c>
      <c r="E786" t="e">
        <f>IF($C786="",0,SUMIFS(#REF!,#REF!,$C786,#REF!,"&gt;="&amp;'Display 730 &amp; 1200'!$AN$12,#REF!,"&lt;="&amp;'Display 730 &amp; 1200'!$AN$11))</f>
        <v>#REF!</v>
      </c>
    </row>
    <row r="787" spans="1:5">
      <c r="A787" t="str">
        <f>IF(INDEX('Display 730 &amp; 1200'!$A:$A,ROW())="","",INDEX('Display 730 &amp; 1200'!$A:$A,ROW()))</f>
        <v>SEMARANG三宝垄</v>
      </c>
      <c r="B787" t="str">
        <f>IF(INDEX('Display 730 &amp; 1200'!$B:$B,ROW())="","",INDEX('Display 730 &amp; 1200'!$B:$B,ROW()))</f>
        <v>KUKUH SELATAN</v>
      </c>
      <c r="C787" t="str">
        <f>IF(INDEX('Display 730 &amp; 1200'!$D:$D,ROW())="","",INDEX('Display 730 &amp; 1200'!$D:$D,ROW()))</f>
        <v>WARUNGASEM</v>
      </c>
      <c r="D787" t="e">
        <f>IF($C787="",0,SUMIFS(#REF!,#REF!,$C787,#REF!,"&gt;="&amp;'Display 730 &amp; 1200'!$AN$10,#REF!,"&lt;="&amp;'Display 730 &amp; 1200'!$AN$9))</f>
        <v>#REF!</v>
      </c>
      <c r="E787" t="e">
        <f>IF($C787="",0,SUMIFS(#REF!,#REF!,$C787,#REF!,"&gt;="&amp;'Display 730 &amp; 1200'!$AN$12,#REF!,"&lt;="&amp;'Display 730 &amp; 1200'!$AN$11))</f>
        <v>#REF!</v>
      </c>
    </row>
    <row r="788" spans="1:5">
      <c r="A788" t="str">
        <f>IF(INDEX('Display 730 &amp; 1200'!$A:$A,ROW())="","",INDEX('Display 730 &amp; 1200'!$A:$A,ROW()))</f>
        <v>SEMARANG三宝垄</v>
      </c>
      <c r="B788" t="str">
        <f>IF(INDEX('Display 730 &amp; 1200'!$B:$B,ROW())="","",INDEX('Display 730 &amp; 1200'!$B:$B,ROW()))</f>
        <v>KUKUH SELATAN</v>
      </c>
      <c r="C788" t="str">
        <f>IF(INDEX('Display 730 &amp; 1200'!$D:$D,ROW())="","",INDEX('Display 730 &amp; 1200'!$D:$D,ROW()))</f>
        <v>REBAN</v>
      </c>
      <c r="D788" t="e">
        <f>IF($C788="",0,SUMIFS(#REF!,#REF!,$C788,#REF!,"&gt;="&amp;'Display 730 &amp; 1200'!$AN$10,#REF!,"&lt;="&amp;'Display 730 &amp; 1200'!$AN$9))</f>
        <v>#REF!</v>
      </c>
      <c r="E788" t="e">
        <f>IF($C788="",0,SUMIFS(#REF!,#REF!,$C788,#REF!,"&gt;="&amp;'Display 730 &amp; 1200'!$AN$12,#REF!,"&lt;="&amp;'Display 730 &amp; 1200'!$AN$11))</f>
        <v>#REF!</v>
      </c>
    </row>
    <row r="789" spans="1:5">
      <c r="A789" t="str">
        <f>IF(INDEX('Display 730 &amp; 1200'!$A:$A,ROW())="","",INDEX('Display 730 &amp; 1200'!$A:$A,ROW()))</f>
        <v>SEMARANG三宝垄</v>
      </c>
      <c r="B789" t="str">
        <f>IF(INDEX('Display 730 &amp; 1200'!$B:$B,ROW())="","",INDEX('Display 730 &amp; 1200'!$B:$B,ROW()))</f>
        <v>KUKUH SELATAN</v>
      </c>
      <c r="C789" t="str">
        <f>IF(INDEX('Display 730 &amp; 1200'!$D:$D,ROW())="","",INDEX('Display 730 &amp; 1200'!$D:$D,ROW()))</f>
        <v>GRINGSING_LAMA</v>
      </c>
      <c r="D789" t="e">
        <f>IF($C789="",0,SUMIFS(#REF!,#REF!,$C789,#REF!,"&gt;="&amp;'Display 730 &amp; 1200'!$AN$10,#REF!,"&lt;="&amp;'Display 730 &amp; 1200'!$AN$9))</f>
        <v>#REF!</v>
      </c>
      <c r="E789" t="e">
        <f>IF($C789="",0,SUMIFS(#REF!,#REF!,$C789,#REF!,"&gt;="&amp;'Display 730 &amp; 1200'!$AN$12,#REF!,"&lt;="&amp;'Display 730 &amp; 1200'!$AN$11))</f>
        <v>#REF!</v>
      </c>
    </row>
    <row r="790" spans="1:5">
      <c r="A790" t="str">
        <f>IF(INDEX('Display 730 &amp; 1200'!$A:$A,ROW())="","",INDEX('Display 730 &amp; 1200'!$A:$A,ROW()))</f>
        <v>SEMARANG三宝垄</v>
      </c>
      <c r="B790" t="str">
        <f>IF(INDEX('Display 730 &amp; 1200'!$B:$B,ROW())="","",INDEX('Display 730 &amp; 1200'!$B:$B,ROW()))</f>
        <v>KUKUH SELATAN</v>
      </c>
      <c r="C790" t="str">
        <f>IF(INDEX('Display 730 &amp; 1200'!$D:$D,ROW())="","",INDEX('Display 730 &amp; 1200'!$D:$D,ROW()))</f>
        <v>BATANG_UTARA</v>
      </c>
      <c r="D790" t="e">
        <f>IF($C790="",0,SUMIFS(#REF!,#REF!,$C790,#REF!,"&gt;="&amp;'Display 730 &amp; 1200'!$AN$10,#REF!,"&lt;="&amp;'Display 730 &amp; 1200'!$AN$9))</f>
        <v>#REF!</v>
      </c>
      <c r="E790" t="e">
        <f>IF($C790="",0,SUMIFS(#REF!,#REF!,$C790,#REF!,"&gt;="&amp;'Display 730 &amp; 1200'!$AN$12,#REF!,"&lt;="&amp;'Display 730 &amp; 1200'!$AN$11))</f>
        <v>#REF!</v>
      </c>
    </row>
    <row r="791" spans="1:5">
      <c r="A791" t="str">
        <f>IF(INDEX('Display 730 &amp; 1200'!$A:$A,ROW())="","",INDEX('Display 730 &amp; 1200'!$A:$A,ROW()))</f>
        <v>SEMARANG三宝垄</v>
      </c>
      <c r="B791" t="str">
        <f>IF(INDEX('Display 730 &amp; 1200'!$B:$B,ROW())="","",INDEX('Display 730 &amp; 1200'!$B:$B,ROW()))</f>
        <v>KUKUH SELATAN</v>
      </c>
      <c r="C791" t="str">
        <f>IF(INDEX('Display 730 &amp; 1200'!$D:$D,ROW())="","",INDEX('Display 730 &amp; 1200'!$D:$D,ROW()))</f>
        <v>BATANG01</v>
      </c>
      <c r="D791" t="e">
        <f>IF($C791="",0,SUMIFS(#REF!,#REF!,$C791,#REF!,"&gt;="&amp;'Display 730 &amp; 1200'!$AN$10,#REF!,"&lt;="&amp;'Display 730 &amp; 1200'!$AN$9))</f>
        <v>#REF!</v>
      </c>
      <c r="E791" t="e">
        <f>IF($C791="",0,SUMIFS(#REF!,#REF!,$C791,#REF!,"&gt;="&amp;'Display 730 &amp; 1200'!$AN$12,#REF!,"&lt;="&amp;'Display 730 &amp; 1200'!$AN$11))</f>
        <v>#REF!</v>
      </c>
    </row>
    <row r="792" spans="1:5">
      <c r="A792" t="str">
        <f>IF(INDEX('Display 730 &amp; 1200'!$A:$A,ROW())="","",INDEX('Display 730 &amp; 1200'!$A:$A,ROW()))</f>
        <v>SEMARANG三宝垄</v>
      </c>
      <c r="B792" t="str">
        <f>IF(INDEX('Display 730 &amp; 1200'!$B:$B,ROW())="","",INDEX('Display 730 &amp; 1200'!$B:$B,ROW()))</f>
        <v>KUKUH SELATAN</v>
      </c>
      <c r="C792" t="str">
        <f>IF(INDEX('Display 730 &amp; 1200'!$D:$D,ROW())="","",INDEX('Display 730 &amp; 1200'!$D:$D,ROW()))</f>
        <v>BANDAR01</v>
      </c>
      <c r="D792" t="e">
        <f>IF($C792="",0,SUMIFS(#REF!,#REF!,$C792,#REF!,"&gt;="&amp;'Display 730 &amp; 1200'!$AN$10,#REF!,"&lt;="&amp;'Display 730 &amp; 1200'!$AN$9))</f>
        <v>#REF!</v>
      </c>
      <c r="E792" t="e">
        <f>IF($C792="",0,SUMIFS(#REF!,#REF!,$C792,#REF!,"&gt;="&amp;'Display 730 &amp; 1200'!$AN$12,#REF!,"&lt;="&amp;'Display 730 &amp; 1200'!$AN$11))</f>
        <v>#REF!</v>
      </c>
    </row>
    <row r="793" spans="1:5">
      <c r="A793" t="str">
        <f>IF(INDEX('Display 730 &amp; 1200'!$A:$A,ROW())="","",INDEX('Display 730 &amp; 1200'!$A:$A,ROW()))</f>
        <v>SEMARANG三宝垄</v>
      </c>
      <c r="B793" t="str">
        <f>IF(INDEX('Display 730 &amp; 1200'!$B:$B,ROW())="","",INDEX('Display 730 &amp; 1200'!$B:$B,ROW()))</f>
        <v>KUKUH SELATAN</v>
      </c>
      <c r="C793" t="str">
        <f>IF(INDEX('Display 730 &amp; 1200'!$D:$D,ROW())="","",INDEX('Display 730 &amp; 1200'!$D:$D,ROW()))</f>
        <v>LIMPUNG01</v>
      </c>
      <c r="D793" t="e">
        <f>IF($C793="",0,SUMIFS(#REF!,#REF!,$C793,#REF!,"&gt;="&amp;'Display 730 &amp; 1200'!$AN$10,#REF!,"&lt;="&amp;'Display 730 &amp; 1200'!$AN$9))</f>
        <v>#REF!</v>
      </c>
      <c r="E793" t="e">
        <f>IF($C793="",0,SUMIFS(#REF!,#REF!,$C793,#REF!,"&gt;="&amp;'Display 730 &amp; 1200'!$AN$12,#REF!,"&lt;="&amp;'Display 730 &amp; 1200'!$AN$11))</f>
        <v>#REF!</v>
      </c>
    </row>
    <row r="794" spans="1:5">
      <c r="A794" t="str">
        <f>IF(INDEX('Display 730 &amp; 1200'!$A:$A,ROW())="","",INDEX('Display 730 &amp; 1200'!$A:$A,ROW()))</f>
        <v>SEMARANG三宝垄</v>
      </c>
      <c r="B794" t="str">
        <f>IF(INDEX('Display 730 &amp; 1200'!$B:$B,ROW())="","",INDEX('Display 730 &amp; 1200'!$B:$B,ROW()))</f>
        <v>KUKUH SELATAN</v>
      </c>
      <c r="C794" t="str">
        <f>IF(INDEX('Display 730 &amp; 1200'!$D:$D,ROW())="","",INDEX('Display 730 &amp; 1200'!$D:$D,ROW()))</f>
        <v>SUBAH01</v>
      </c>
      <c r="D794" t="e">
        <f>IF($C794="",0,SUMIFS(#REF!,#REF!,$C794,#REF!,"&gt;="&amp;'Display 730 &amp; 1200'!$AN$10,#REF!,"&lt;="&amp;'Display 730 &amp; 1200'!$AN$9))</f>
        <v>#REF!</v>
      </c>
      <c r="E794" t="e">
        <f>IF($C794="",0,SUMIFS(#REF!,#REF!,$C794,#REF!,"&gt;="&amp;'Display 730 &amp; 1200'!$AN$12,#REF!,"&lt;="&amp;'Display 730 &amp; 1200'!$AN$11))</f>
        <v>#REF!</v>
      </c>
    </row>
    <row r="795" spans="1:5">
      <c r="A795" t="str">
        <f>IF(INDEX('Display 730 &amp; 1200'!$A:$A,ROW())="","",INDEX('Display 730 &amp; 1200'!$A:$A,ROW()))</f>
        <v>SEMARANG三宝垄</v>
      </c>
      <c r="B795" t="str">
        <f>IF(INDEX('Display 730 &amp; 1200'!$B:$B,ROW())="","",INDEX('Display 730 &amp; 1200'!$B:$B,ROW()))</f>
        <v>KUKUH SELATAN</v>
      </c>
      <c r="C795" t="str">
        <f>IF(INDEX('Display 730 &amp; 1200'!$D:$D,ROW())="","",INDEX('Display 730 &amp; 1200'!$D:$D,ROW()))</f>
        <v>TERSONO</v>
      </c>
      <c r="D795" t="e">
        <f>IF($C795="",0,SUMIFS(#REF!,#REF!,$C795,#REF!,"&gt;="&amp;'Display 730 &amp; 1200'!$AN$10,#REF!,"&lt;="&amp;'Display 730 &amp; 1200'!$AN$9))</f>
        <v>#REF!</v>
      </c>
      <c r="E795" t="e">
        <f>IF($C795="",0,SUMIFS(#REF!,#REF!,$C795,#REF!,"&gt;="&amp;'Display 730 &amp; 1200'!$AN$12,#REF!,"&lt;="&amp;'Display 730 &amp; 1200'!$AN$11))</f>
        <v>#REF!</v>
      </c>
    </row>
    <row r="796" spans="1:5">
      <c r="A796" t="str">
        <f>IF(INDEX('Display 730 &amp; 1200'!$A:$A,ROW())="","",INDEX('Display 730 &amp; 1200'!$A:$A,ROW()))</f>
        <v>SEMARANG三宝垄</v>
      </c>
      <c r="B796" t="str">
        <f>IF(INDEX('Display 730 &amp; 1200'!$B:$B,ROW())="","",INDEX('Display 730 &amp; 1200'!$B:$B,ROW()))</f>
        <v>KUKUH SELATAN</v>
      </c>
      <c r="C796" t="str">
        <f>IF(INDEX('Display 730 &amp; 1200'!$D:$D,ROW())="","",INDEX('Display 730 &amp; 1200'!$D:$D,ROW()))</f>
        <v>BLADO01</v>
      </c>
      <c r="D796" t="e">
        <f>IF($C796="",0,SUMIFS(#REF!,#REF!,$C796,#REF!,"&gt;="&amp;'Display 730 &amp; 1200'!$AN$10,#REF!,"&lt;="&amp;'Display 730 &amp; 1200'!$AN$9))</f>
        <v>#REF!</v>
      </c>
      <c r="E796" t="e">
        <f>IF($C796="",0,SUMIFS(#REF!,#REF!,$C796,#REF!,"&gt;="&amp;'Display 730 &amp; 1200'!$AN$12,#REF!,"&lt;="&amp;'Display 730 &amp; 1200'!$AN$11))</f>
        <v>#REF!</v>
      </c>
    </row>
    <row r="797" spans="1:5">
      <c r="A797" t="str">
        <f>IF(INDEX('Display 730 &amp; 1200'!$A:$A,ROW())="","",INDEX('Display 730 &amp; 1200'!$A:$A,ROW()))</f>
        <v>SEMARANG三宝垄</v>
      </c>
      <c r="B797" t="str">
        <f>IF(INDEX('Display 730 &amp; 1200'!$B:$B,ROW())="","",INDEX('Display 730 &amp; 1200'!$B:$B,ROW()))</f>
        <v>KUKUH SELATAN</v>
      </c>
      <c r="C797" t="str">
        <f>IF(INDEX('Display 730 &amp; 1200'!$D:$D,ROW())="","",INDEX('Display 730 &amp; 1200'!$D:$D,ROW()))</f>
        <v>PEKALONGAN</v>
      </c>
      <c r="D797" t="e">
        <f>IF($C797="",0,SUMIFS(#REF!,#REF!,$C797,#REF!,"&gt;="&amp;'Display 730 &amp; 1200'!$AN$10,#REF!,"&lt;="&amp;'Display 730 &amp; 1200'!$AN$9))</f>
        <v>#REF!</v>
      </c>
      <c r="E797" t="e">
        <f>IF($C797="",0,SUMIFS(#REF!,#REF!,$C797,#REF!,"&gt;="&amp;'Display 730 &amp; 1200'!$AN$12,#REF!,"&lt;="&amp;'Display 730 &amp; 1200'!$AN$11))</f>
        <v>#REF!</v>
      </c>
    </row>
    <row r="798" spans="1:5">
      <c r="A798" t="str">
        <f>IF(INDEX('Display 730 &amp; 1200'!$A:$A,ROW())="","",INDEX('Display 730 &amp; 1200'!$A:$A,ROW()))</f>
        <v>SEMARANG三宝垄</v>
      </c>
      <c r="B798" t="str">
        <f>IF(INDEX('Display 730 &amp; 1200'!$B:$B,ROW())="","",INDEX('Display 730 &amp; 1200'!$B:$B,ROW()))</f>
        <v>KUKUH SELATAN</v>
      </c>
      <c r="C798" t="str">
        <f>IF(INDEX('Display 730 &amp; 1200'!$D:$D,ROW())="","",INDEX('Display 730 &amp; 1200'!$D:$D,ROW()))</f>
        <v>WIRADESA</v>
      </c>
      <c r="D798" t="e">
        <f>IF($C798="",0,SUMIFS(#REF!,#REF!,$C798,#REF!,"&gt;="&amp;'Display 730 &amp; 1200'!$AN$10,#REF!,"&lt;="&amp;'Display 730 &amp; 1200'!$AN$9))</f>
        <v>#REF!</v>
      </c>
      <c r="E798" t="e">
        <f>IF($C798="",0,SUMIFS(#REF!,#REF!,$C798,#REF!,"&gt;="&amp;'Display 730 &amp; 1200'!$AN$12,#REF!,"&lt;="&amp;'Display 730 &amp; 1200'!$AN$11))</f>
        <v>#REF!</v>
      </c>
    </row>
    <row r="799" spans="1:5">
      <c r="A799" t="str">
        <f>IF(INDEX('Display 730 &amp; 1200'!$A:$A,ROW())="","",INDEX('Display 730 &amp; 1200'!$A:$A,ROW()))</f>
        <v>SEMARANG三宝垄</v>
      </c>
      <c r="B799" t="str">
        <f>IF(INDEX('Display 730 &amp; 1200'!$B:$B,ROW())="","",INDEX('Display 730 &amp; 1200'!$B:$B,ROW()))</f>
        <v>KUKUH SELATAN</v>
      </c>
      <c r="C799" t="str">
        <f>IF(INDEX('Display 730 &amp; 1200'!$D:$D,ROW())="","",INDEX('Display 730 &amp; 1200'!$D:$D,ROW()))</f>
        <v>BUARAN</v>
      </c>
      <c r="D799" t="e">
        <f>IF($C799="",0,SUMIFS(#REF!,#REF!,$C799,#REF!,"&gt;="&amp;'Display 730 &amp; 1200'!$AN$10,#REF!,"&lt;="&amp;'Display 730 &amp; 1200'!$AN$9))</f>
        <v>#REF!</v>
      </c>
      <c r="E799" t="e">
        <f>IF($C799="",0,SUMIFS(#REF!,#REF!,$C799,#REF!,"&gt;="&amp;'Display 730 &amp; 1200'!$AN$12,#REF!,"&lt;="&amp;'Display 730 &amp; 1200'!$AN$11))</f>
        <v>#REF!</v>
      </c>
    </row>
    <row r="800" spans="1:5">
      <c r="A800" t="str">
        <f>IF(INDEX('Display 730 &amp; 1200'!$A:$A,ROW())="","",INDEX('Display 730 &amp; 1200'!$A:$A,ROW()))</f>
        <v>SEMARANG三宝垄</v>
      </c>
      <c r="B800" t="str">
        <f>IF(INDEX('Display 730 &amp; 1200'!$B:$B,ROW())="","",INDEX('Display 730 &amp; 1200'!$B:$B,ROW()))</f>
        <v>KUKUH SELATAN</v>
      </c>
      <c r="C800" t="str">
        <f>IF(INDEX('Display 730 &amp; 1200'!$D:$D,ROW())="","",INDEX('Display 730 &amp; 1200'!$D:$D,ROW()))</f>
        <v>JATILONDO</v>
      </c>
      <c r="D800" t="e">
        <f>IF($C800="",0,SUMIFS(#REF!,#REF!,$C800,#REF!,"&gt;="&amp;'Display 730 &amp; 1200'!$AN$10,#REF!,"&lt;="&amp;'Display 730 &amp; 1200'!$AN$9))</f>
        <v>#REF!</v>
      </c>
      <c r="E800" t="e">
        <f>IF($C800="",0,SUMIFS(#REF!,#REF!,$C800,#REF!,"&gt;="&amp;'Display 730 &amp; 1200'!$AN$12,#REF!,"&lt;="&amp;'Display 730 &amp; 1200'!$AN$11))</f>
        <v>#REF!</v>
      </c>
    </row>
    <row r="801" spans="1:5">
      <c r="A801" t="str">
        <f>IF(INDEX('Display 730 &amp; 1200'!$A:$A,ROW())="","",INDEX('Display 730 &amp; 1200'!$A:$A,ROW()))</f>
        <v>SEMARANG三宝垄</v>
      </c>
      <c r="B801" t="str">
        <f>IF(INDEX('Display 730 &amp; 1200'!$B:$B,ROW())="","",INDEX('Display 730 &amp; 1200'!$B:$B,ROW()))</f>
        <v>KUKUH SELATAN</v>
      </c>
      <c r="C801" t="str">
        <f>IF(INDEX('Display 730 &amp; 1200'!$D:$D,ROW())="","",INDEX('Display 730 &amp; 1200'!$D:$D,ROW()))</f>
        <v>WONOKERTO</v>
      </c>
      <c r="D801" t="e">
        <f>IF($C801="",0,SUMIFS(#REF!,#REF!,$C801,#REF!,"&gt;="&amp;'Display 730 &amp; 1200'!$AN$10,#REF!,"&lt;="&amp;'Display 730 &amp; 1200'!$AN$9))</f>
        <v>#REF!</v>
      </c>
      <c r="E801" t="e">
        <f>IF($C801="",0,SUMIFS(#REF!,#REF!,$C801,#REF!,"&gt;="&amp;'Display 730 &amp; 1200'!$AN$12,#REF!,"&lt;="&amp;'Display 730 &amp; 1200'!$AN$11))</f>
        <v>#REF!</v>
      </c>
    </row>
    <row r="802" spans="1:5">
      <c r="A802" t="str">
        <f>IF(INDEX('Display 730 &amp; 1200'!$A:$A,ROW())="","",INDEX('Display 730 &amp; 1200'!$A:$A,ROW()))</f>
        <v>SEMARANG三宝垄</v>
      </c>
      <c r="B802" t="str">
        <f>IF(INDEX('Display 730 &amp; 1200'!$B:$B,ROW())="","",INDEX('Display 730 &amp; 1200'!$B:$B,ROW()))</f>
        <v>KUKUH SELATAN</v>
      </c>
      <c r="C802" t="str">
        <f>IF(INDEX('Display 730 &amp; 1200'!$D:$D,ROW())="","",INDEX('Display 730 &amp; 1200'!$D:$D,ROW()))</f>
        <v>KLEGO</v>
      </c>
      <c r="D802" t="e">
        <f>IF($C802="",0,SUMIFS(#REF!,#REF!,$C802,#REF!,"&gt;="&amp;'Display 730 &amp; 1200'!$AN$10,#REF!,"&lt;="&amp;'Display 730 &amp; 1200'!$AN$9))</f>
        <v>#REF!</v>
      </c>
      <c r="E802" t="e">
        <f>IF($C802="",0,SUMIFS(#REF!,#REF!,$C802,#REF!,"&gt;="&amp;'Display 730 &amp; 1200'!$AN$12,#REF!,"&lt;="&amp;'Display 730 &amp; 1200'!$AN$11))</f>
        <v>#REF!</v>
      </c>
    </row>
    <row r="803" spans="1:5">
      <c r="A803" t="str">
        <f>IF(INDEX('Display 730 &amp; 1200'!$A:$A,ROW())="","",INDEX('Display 730 &amp; 1200'!$A:$A,ROW()))</f>
        <v>SEMARANG三宝垄</v>
      </c>
      <c r="B803" t="str">
        <f>IF(INDEX('Display 730 &amp; 1200'!$B:$B,ROW())="","",INDEX('Display 730 &amp; 1200'!$B:$B,ROW()))</f>
        <v>KUKUH SELATAN</v>
      </c>
      <c r="C803" t="str">
        <f>IF(INDEX('Display 730 &amp; 1200'!$D:$D,ROW())="","",INDEX('Display 730 &amp; 1200'!$D:$D,ROW()))</f>
        <v>MEDONO</v>
      </c>
      <c r="D803" t="e">
        <f>IF($C803="",0,SUMIFS(#REF!,#REF!,$C803,#REF!,"&gt;="&amp;'Display 730 &amp; 1200'!$AN$10,#REF!,"&lt;="&amp;'Display 730 &amp; 1200'!$AN$9))</f>
        <v>#REF!</v>
      </c>
      <c r="E803" t="e">
        <f>IF($C803="",0,SUMIFS(#REF!,#REF!,$C803,#REF!,"&gt;="&amp;'Display 730 &amp; 1200'!$AN$12,#REF!,"&lt;="&amp;'Display 730 &amp; 1200'!$AN$11))</f>
        <v>#REF!</v>
      </c>
    </row>
    <row r="804" spans="1:5">
      <c r="A804" t="str">
        <f>IF(INDEX('Display 730 &amp; 1200'!$A:$A,ROW())="","",INDEX('Display 730 &amp; 1200'!$A:$A,ROW()))</f>
        <v>SEMARANG三宝垄</v>
      </c>
      <c r="B804" t="str">
        <f>IF(INDEX('Display 730 &amp; 1200'!$B:$B,ROW())="","",INDEX('Display 730 &amp; 1200'!$B:$B,ROW()))</f>
        <v>-</v>
      </c>
      <c r="C804" t="str">
        <f>IF(INDEX('Display 730 &amp; 1200'!$D:$D,ROW())="","",INDEX('Display 730 &amp; 1200'!$D:$D,ROW()))</f>
        <v>KURIPAN</v>
      </c>
      <c r="D804" t="e">
        <f>IF($C804="",0,SUMIFS(#REF!,#REF!,$C804,#REF!,"&gt;="&amp;'Display 730 &amp; 1200'!$AN$10,#REF!,"&lt;="&amp;'Display 730 &amp; 1200'!$AN$9))</f>
        <v>#REF!</v>
      </c>
      <c r="E804" t="e">
        <f>IF($C804="",0,SUMIFS(#REF!,#REF!,$C804,#REF!,"&gt;="&amp;'Display 730 &amp; 1200'!$AN$12,#REF!,"&lt;="&amp;'Display 730 &amp; 1200'!$AN$11))</f>
        <v>#REF!</v>
      </c>
    </row>
    <row r="805" spans="1:5">
      <c r="A805" t="str">
        <f>IF(INDEX('Display 730 &amp; 1200'!$A:$A,ROW())="","",INDEX('Display 730 &amp; 1200'!$A:$A,ROW()))</f>
        <v>SEMARANG三宝垄</v>
      </c>
      <c r="B805" t="str">
        <f>IF(INDEX('Display 730 &amp; 1200'!$B:$B,ROW())="","",INDEX('Display 730 &amp; 1200'!$B:$B,ROW()))</f>
        <v>KUKUH SELATAN</v>
      </c>
      <c r="C805" t="str">
        <f>IF(INDEX('Display 730 &amp; 1200'!$D:$D,ROW())="","",INDEX('Display 730 &amp; 1200'!$D:$D,ROW()))</f>
        <v>PANJANG01</v>
      </c>
      <c r="D805" t="e">
        <f>IF($C805="",0,SUMIFS(#REF!,#REF!,$C805,#REF!,"&gt;="&amp;'Display 730 &amp; 1200'!$AN$10,#REF!,"&lt;="&amp;'Display 730 &amp; 1200'!$AN$9))</f>
        <v>#REF!</v>
      </c>
      <c r="E805" t="e">
        <f>IF($C805="",0,SUMIFS(#REF!,#REF!,$C805,#REF!,"&gt;="&amp;'Display 730 &amp; 1200'!$AN$12,#REF!,"&lt;="&amp;'Display 730 &amp; 1200'!$AN$11))</f>
        <v>#REF!</v>
      </c>
    </row>
    <row r="806" spans="1:5">
      <c r="A806" t="str">
        <f>IF(INDEX('Display 730 &amp; 1200'!$A:$A,ROW())="","",INDEX('Display 730 &amp; 1200'!$A:$A,ROW()))</f>
        <v>SEMARANG三宝垄</v>
      </c>
      <c r="B806" t="str">
        <f>IF(INDEX('Display 730 &amp; 1200'!$B:$B,ROW())="","",INDEX('Display 730 &amp; 1200'!$B:$B,ROW()))</f>
        <v>EDDIE</v>
      </c>
      <c r="C806" t="str">
        <f>IF(INDEX('Display 730 &amp; 1200'!$D:$D,ROW())="","",INDEX('Display 730 &amp; 1200'!$D:$D,ROW()))</f>
        <v>GUNUNG_PATI</v>
      </c>
      <c r="D806" t="e">
        <f>IF($C806="",0,SUMIFS(#REF!,#REF!,$C806,#REF!,"&gt;="&amp;'Display 730 &amp; 1200'!$AN$10,#REF!,"&lt;="&amp;'Display 730 &amp; 1200'!$AN$9))</f>
        <v>#REF!</v>
      </c>
      <c r="E806" t="e">
        <f>IF($C806="",0,SUMIFS(#REF!,#REF!,$C806,#REF!,"&gt;="&amp;'Display 730 &amp; 1200'!$AN$12,#REF!,"&lt;="&amp;'Display 730 &amp; 1200'!$AN$11))</f>
        <v>#REF!</v>
      </c>
    </row>
    <row r="807" spans="1:5">
      <c r="A807" t="str">
        <f>IF(INDEX('Display 730 &amp; 1200'!$A:$A,ROW())="","",INDEX('Display 730 &amp; 1200'!$A:$A,ROW()))</f>
        <v>SEMARANG三宝垄</v>
      </c>
      <c r="B807" t="str">
        <f>IF(INDEX('Display 730 &amp; 1200'!$B:$B,ROW())="","",INDEX('Display 730 &amp; 1200'!$B:$B,ROW()))</f>
        <v>EDDIE</v>
      </c>
      <c r="C807" t="str">
        <f>IF(INDEX('Display 730 &amp; 1200'!$D:$D,ROW())="","",INDEX('Display 730 &amp; 1200'!$D:$D,ROW()))</f>
        <v>TUGU</v>
      </c>
      <c r="D807" t="e">
        <f>IF($C807="",0,SUMIFS(#REF!,#REF!,$C807,#REF!,"&gt;="&amp;'Display 730 &amp; 1200'!$AN$10,#REF!,"&lt;="&amp;'Display 730 &amp; 1200'!$AN$9))</f>
        <v>#REF!</v>
      </c>
      <c r="E807" t="e">
        <f>IF($C807="",0,SUMIFS(#REF!,#REF!,$C807,#REF!,"&gt;="&amp;'Display 730 &amp; 1200'!$AN$12,#REF!,"&lt;="&amp;'Display 730 &amp; 1200'!$AN$11))</f>
        <v>#REF!</v>
      </c>
    </row>
    <row r="808" spans="1:5">
      <c r="A808" t="str">
        <f>IF(INDEX('Display 730 &amp; 1200'!$A:$A,ROW())="","",INDEX('Display 730 &amp; 1200'!$A:$A,ROW()))</f>
        <v>SEMARANG三宝垄</v>
      </c>
      <c r="B808" t="str">
        <f>IF(INDEX('Display 730 &amp; 1200'!$B:$B,ROW())="","",INDEX('Display 730 &amp; 1200'!$B:$B,ROW()))</f>
        <v>EDDIE</v>
      </c>
      <c r="C808" t="str">
        <f>IF(INDEX('Display 730 &amp; 1200'!$D:$D,ROW())="","",INDEX('Display 730 &amp; 1200'!$D:$D,ROW()))</f>
        <v>MIJEN</v>
      </c>
      <c r="D808" t="e">
        <f>IF($C808="",0,SUMIFS(#REF!,#REF!,$C808,#REF!,"&gt;="&amp;'Display 730 &amp; 1200'!$AN$10,#REF!,"&lt;="&amp;'Display 730 &amp; 1200'!$AN$9))</f>
        <v>#REF!</v>
      </c>
      <c r="E808" t="e">
        <f>IF($C808="",0,SUMIFS(#REF!,#REF!,$C808,#REF!,"&gt;="&amp;'Display 730 &amp; 1200'!$AN$12,#REF!,"&lt;="&amp;'Display 730 &amp; 1200'!$AN$11))</f>
        <v>#REF!</v>
      </c>
    </row>
    <row r="809" spans="1:5">
      <c r="A809" t="str">
        <f>IF(INDEX('Display 730 &amp; 1200'!$A:$A,ROW())="","",INDEX('Display 730 &amp; 1200'!$A:$A,ROW()))</f>
        <v>SEMARANG三宝垄</v>
      </c>
      <c r="B809" t="str">
        <f>IF(INDEX('Display 730 &amp; 1200'!$B:$B,ROW())="","",INDEX('Display 730 &amp; 1200'!$B:$B,ROW()))</f>
        <v>EDDIE</v>
      </c>
      <c r="C809" t="str">
        <f>IF(INDEX('Display 730 &amp; 1200'!$D:$D,ROW())="","",INDEX('Display 730 &amp; 1200'!$D:$D,ROW()))</f>
        <v>PLALANGAN</v>
      </c>
      <c r="D809" t="e">
        <f>IF($C809="",0,SUMIFS(#REF!,#REF!,$C809,#REF!,"&gt;="&amp;'Display 730 &amp; 1200'!$AN$10,#REF!,"&lt;="&amp;'Display 730 &amp; 1200'!$AN$9))</f>
        <v>#REF!</v>
      </c>
      <c r="E809" t="e">
        <f>IF($C809="",0,SUMIFS(#REF!,#REF!,$C809,#REF!,"&gt;="&amp;'Display 730 &amp; 1200'!$AN$12,#REF!,"&lt;="&amp;'Display 730 &amp; 1200'!$AN$11))</f>
        <v>#REF!</v>
      </c>
    </row>
    <row r="810" spans="1:5">
      <c r="A810" t="str">
        <f>IF(INDEX('Display 730 &amp; 1200'!$A:$A,ROW())="","",INDEX('Display 730 &amp; 1200'!$A:$A,ROW()))</f>
        <v>SEMARANG三宝垄</v>
      </c>
      <c r="B810" t="str">
        <f>IF(INDEX('Display 730 &amp; 1200'!$B:$B,ROW())="","",INDEX('Display 730 &amp; 1200'!$B:$B,ROW()))</f>
        <v>EDDIE</v>
      </c>
      <c r="C810" t="str">
        <f>IF(INDEX('Display 730 &amp; 1200'!$D:$D,ROW())="","",INDEX('Display 730 &amp; 1200'!$D:$D,ROW()))</f>
        <v>BRINGIN_SEMARANG</v>
      </c>
      <c r="D810" t="e">
        <f>IF($C810="",0,SUMIFS(#REF!,#REF!,$C810,#REF!,"&gt;="&amp;'Display 730 &amp; 1200'!$AN$10,#REF!,"&lt;="&amp;'Display 730 &amp; 1200'!$AN$9))</f>
        <v>#REF!</v>
      </c>
      <c r="E810" t="e">
        <f>IF($C810="",0,SUMIFS(#REF!,#REF!,$C810,#REF!,"&gt;="&amp;'Display 730 &amp; 1200'!$AN$12,#REF!,"&lt;="&amp;'Display 730 &amp; 1200'!$AN$11))</f>
        <v>#REF!</v>
      </c>
    </row>
    <row r="811" spans="1:5">
      <c r="A811" t="str">
        <f>IF(INDEX('Display 730 &amp; 1200'!$A:$A,ROW())="","",INDEX('Display 730 &amp; 1200'!$A:$A,ROW()))</f>
        <v>SEMARANG三宝垄</v>
      </c>
      <c r="B811" t="str">
        <f>IF(INDEX('Display 730 &amp; 1200'!$B:$B,ROW())="","",INDEX('Display 730 &amp; 1200'!$B:$B,ROW()))</f>
        <v>EDDIE</v>
      </c>
      <c r="C811" t="str">
        <f>IF(INDEX('Display 730 &amp; 1200'!$D:$D,ROW())="","",INDEX('Display 730 &amp; 1200'!$D:$D,ROW()))</f>
        <v>SILAYUR</v>
      </c>
      <c r="D811" t="e">
        <f>IF($C811="",0,SUMIFS(#REF!,#REF!,$C811,#REF!,"&gt;="&amp;'Display 730 &amp; 1200'!$AN$10,#REF!,"&lt;="&amp;'Display 730 &amp; 1200'!$AN$9))</f>
        <v>#REF!</v>
      </c>
      <c r="E811" t="e">
        <f>IF($C811="",0,SUMIFS(#REF!,#REF!,$C811,#REF!,"&gt;="&amp;'Display 730 &amp; 1200'!$AN$12,#REF!,"&lt;="&amp;'Display 730 &amp; 1200'!$AN$11))</f>
        <v>#REF!</v>
      </c>
    </row>
    <row r="812" spans="1:5">
      <c r="A812" t="str">
        <f>IF(INDEX('Display 730 &amp; 1200'!$A:$A,ROW())="","",INDEX('Display 730 &amp; 1200'!$A:$A,ROW()))</f>
        <v>SEMARANG三宝垄</v>
      </c>
      <c r="B812" t="str">
        <f>IF(INDEX('Display 730 &amp; 1200'!$B:$B,ROW())="","",INDEX('Display 730 &amp; 1200'!$B:$B,ROW()))</f>
        <v>EDDIE</v>
      </c>
      <c r="C812" t="str">
        <f>IF(INDEX('Display 730 &amp; 1200'!$D:$D,ROW())="","",INDEX('Display 730 &amp; 1200'!$D:$D,ROW()))</f>
        <v>SEMARANG_TENGAH</v>
      </c>
      <c r="D812" t="e">
        <f>IF($C812="",0,SUMIFS(#REF!,#REF!,$C812,#REF!,"&gt;="&amp;'Display 730 &amp; 1200'!$AN$10,#REF!,"&lt;="&amp;'Display 730 &amp; 1200'!$AN$9))</f>
        <v>#REF!</v>
      </c>
      <c r="E812" t="e">
        <f>IF($C812="",0,SUMIFS(#REF!,#REF!,$C812,#REF!,"&gt;="&amp;'Display 730 &amp; 1200'!$AN$12,#REF!,"&lt;="&amp;'Display 730 &amp; 1200'!$AN$11))</f>
        <v>#REF!</v>
      </c>
    </row>
    <row r="813" spans="1:5">
      <c r="A813" t="str">
        <f>IF(INDEX('Display 730 &amp; 1200'!$A:$A,ROW())="","",INDEX('Display 730 &amp; 1200'!$A:$A,ROW()))</f>
        <v>SEMARANG三宝垄</v>
      </c>
      <c r="B813" t="str">
        <f>IF(INDEX('Display 730 &amp; 1200'!$B:$B,ROW())="","",INDEX('Display 730 &amp; 1200'!$B:$B,ROW()))</f>
        <v>EDDIE</v>
      </c>
      <c r="C813" t="str">
        <f>IF(INDEX('Display 730 &amp; 1200'!$D:$D,ROW())="","",INDEX('Display 730 &amp; 1200'!$D:$D,ROW()))</f>
        <v>HASANUDIN</v>
      </c>
      <c r="D813" t="e">
        <f>IF($C813="",0,SUMIFS(#REF!,#REF!,$C813,#REF!,"&gt;="&amp;'Display 730 &amp; 1200'!$AN$10,#REF!,"&lt;="&amp;'Display 730 &amp; 1200'!$AN$9))</f>
        <v>#REF!</v>
      </c>
      <c r="E813" t="e">
        <f>IF($C813="",0,SUMIFS(#REF!,#REF!,$C813,#REF!,"&gt;="&amp;'Display 730 &amp; 1200'!$AN$12,#REF!,"&lt;="&amp;'Display 730 &amp; 1200'!$AN$11))</f>
        <v>#REF!</v>
      </c>
    </row>
    <row r="814" spans="1:5">
      <c r="A814" t="str">
        <f>IF(INDEX('Display 730 &amp; 1200'!$A:$A,ROW())="","",INDEX('Display 730 &amp; 1200'!$A:$A,ROW()))</f>
        <v>SEMARANG三宝垄</v>
      </c>
      <c r="B814" t="str">
        <f>IF(INDEX('Display 730 &amp; 1200'!$B:$B,ROW())="","",INDEX('Display 730 &amp; 1200'!$B:$B,ROW()))</f>
        <v>EDDIE</v>
      </c>
      <c r="C814" t="str">
        <f>IF(INDEX('Display 730 &amp; 1200'!$D:$D,ROW())="","",INDEX('Display 730 &amp; 1200'!$D:$D,ROW()))</f>
        <v>ANJASMORO</v>
      </c>
      <c r="D814" t="e">
        <f>IF($C814="",0,SUMIFS(#REF!,#REF!,$C814,#REF!,"&gt;="&amp;'Display 730 &amp; 1200'!$AN$10,#REF!,"&lt;="&amp;'Display 730 &amp; 1200'!$AN$9))</f>
        <v>#REF!</v>
      </c>
      <c r="E814" t="e">
        <f>IF($C814="",0,SUMIFS(#REF!,#REF!,$C814,#REF!,"&gt;="&amp;'Display 730 &amp; 1200'!$AN$12,#REF!,"&lt;="&amp;'Display 730 &amp; 1200'!$AN$11))</f>
        <v>#REF!</v>
      </c>
    </row>
    <row r="815" spans="1:5">
      <c r="A815" t="str">
        <f>IF(INDEX('Display 730 &amp; 1200'!$A:$A,ROW())="","",INDEX('Display 730 &amp; 1200'!$A:$A,ROW()))</f>
        <v>SEMARANG三宝垄</v>
      </c>
      <c r="B815" t="str">
        <f>IF(INDEX('Display 730 &amp; 1200'!$B:$B,ROW())="","",INDEX('Display 730 &amp; 1200'!$B:$B,ROW()))</f>
        <v>EDDIE</v>
      </c>
      <c r="C815" t="str">
        <f>IF(INDEX('Display 730 &amp; 1200'!$D:$D,ROW())="","",INDEX('Display 730 &amp; 1200'!$D:$D,ROW()))</f>
        <v>S_PARMAN</v>
      </c>
      <c r="D815" t="e">
        <f>IF($C815="",0,SUMIFS(#REF!,#REF!,$C815,#REF!,"&gt;="&amp;'Display 730 &amp; 1200'!$AN$10,#REF!,"&lt;="&amp;'Display 730 &amp; 1200'!$AN$9))</f>
        <v>#REF!</v>
      </c>
      <c r="E815" t="e">
        <f>IF($C815="",0,SUMIFS(#REF!,#REF!,$C815,#REF!,"&gt;="&amp;'Display 730 &amp; 1200'!$AN$12,#REF!,"&lt;="&amp;'Display 730 &amp; 1200'!$AN$11))</f>
        <v>#REF!</v>
      </c>
    </row>
    <row r="816" spans="1:5">
      <c r="A816" t="str">
        <f>IF(INDEX('Display 730 &amp; 1200'!$A:$A,ROW())="","",INDEX('Display 730 &amp; 1200'!$A:$A,ROW()))</f>
        <v>SEMARANG三宝垄</v>
      </c>
      <c r="B816" t="str">
        <f>IF(INDEX('Display 730 &amp; 1200'!$B:$B,ROW())="","",INDEX('Display 730 &amp; 1200'!$B:$B,ROW()))</f>
        <v>EDDIE</v>
      </c>
      <c r="C816" t="str">
        <f>IF(INDEX('Display 730 &amp; 1200'!$D:$D,ROW())="","",INDEX('Display 730 &amp; 1200'!$D:$D,ROW()))</f>
        <v>SIMONGAN</v>
      </c>
      <c r="D816" t="e">
        <f>IF($C816="",0,SUMIFS(#REF!,#REF!,$C816,#REF!,"&gt;="&amp;'Display 730 &amp; 1200'!$AN$10,#REF!,"&lt;="&amp;'Display 730 &amp; 1200'!$AN$9))</f>
        <v>#REF!</v>
      </c>
      <c r="E816" t="e">
        <f>IF($C816="",0,SUMIFS(#REF!,#REF!,$C816,#REF!,"&gt;="&amp;'Display 730 &amp; 1200'!$AN$12,#REF!,"&lt;="&amp;'Display 730 &amp; 1200'!$AN$11))</f>
        <v>#REF!</v>
      </c>
    </row>
    <row r="817" spans="1:5">
      <c r="A817" t="str">
        <f>IF(INDEX('Display 730 &amp; 1200'!$A:$A,ROW())="","",INDEX('Display 730 &amp; 1200'!$A:$A,ROW()))</f>
        <v>SEMARANG三宝垄</v>
      </c>
      <c r="B817" t="str">
        <f>IF(INDEX('Display 730 &amp; 1200'!$B:$B,ROW())="","",INDEX('Display 730 &amp; 1200'!$B:$B,ROW()))</f>
        <v>EDDIE</v>
      </c>
      <c r="C817" t="str">
        <f>IF(INDEX('Display 730 &amp; 1200'!$D:$D,ROW())="","",INDEX('Display 730 &amp; 1200'!$D:$D,ROW()))</f>
        <v>GRAHAPADMA_01</v>
      </c>
      <c r="D817" t="e">
        <f>IF($C817="",0,SUMIFS(#REF!,#REF!,$C817,#REF!,"&gt;="&amp;'Display 730 &amp; 1200'!$AN$10,#REF!,"&lt;="&amp;'Display 730 &amp; 1200'!$AN$9))</f>
        <v>#REF!</v>
      </c>
      <c r="E817" t="e">
        <f>IF($C817="",0,SUMIFS(#REF!,#REF!,$C817,#REF!,"&gt;="&amp;'Display 730 &amp; 1200'!$AN$12,#REF!,"&lt;="&amp;'Display 730 &amp; 1200'!$AN$11))</f>
        <v>#REF!</v>
      </c>
    </row>
    <row r="818" spans="1:5">
      <c r="A818" t="str">
        <f>IF(INDEX('Display 730 &amp; 1200'!$A:$A,ROW())="","",INDEX('Display 730 &amp; 1200'!$A:$A,ROW()))</f>
        <v>SEMARANG三宝垄</v>
      </c>
      <c r="B818" t="str">
        <f>IF(INDEX('Display 730 &amp; 1200'!$B:$B,ROW())="","",INDEX('Display 730 &amp; 1200'!$B:$B,ROW()))</f>
        <v>QOMAR</v>
      </c>
      <c r="C818" t="str">
        <f>IF(INDEX('Display 730 &amp; 1200'!$D:$D,ROW())="","",INDEX('Display 730 &amp; 1200'!$D:$D,ROW()))</f>
        <v>PATI</v>
      </c>
      <c r="D818" t="e">
        <f>IF($C818="",0,SUMIFS(#REF!,#REF!,$C818,#REF!,"&gt;="&amp;'Display 730 &amp; 1200'!$AN$10,#REF!,"&lt;="&amp;'Display 730 &amp; 1200'!$AN$9))</f>
        <v>#REF!</v>
      </c>
      <c r="E818" t="e">
        <f>IF($C818="",0,SUMIFS(#REF!,#REF!,$C818,#REF!,"&gt;="&amp;'Display 730 &amp; 1200'!$AN$12,#REF!,"&lt;="&amp;'Display 730 &amp; 1200'!$AN$11))</f>
        <v>#REF!</v>
      </c>
    </row>
    <row r="819" spans="1:5">
      <c r="A819" t="str">
        <f>IF(INDEX('Display 730 &amp; 1200'!$A:$A,ROW())="","",INDEX('Display 730 &amp; 1200'!$A:$A,ROW()))</f>
        <v>SEMARANG三宝垄</v>
      </c>
      <c r="B819" t="str">
        <f>IF(INDEX('Display 730 &amp; 1200'!$B:$B,ROW())="","",INDEX('Display 730 &amp; 1200'!$B:$B,ROW()))</f>
        <v>QOMAR</v>
      </c>
      <c r="C819" t="str">
        <f>IF(INDEX('Display 730 &amp; 1200'!$D:$D,ROW())="","",INDEX('Display 730 &amp; 1200'!$D:$D,ROW()))</f>
        <v>JUWANA</v>
      </c>
      <c r="D819" t="e">
        <f>IF($C819="",0,SUMIFS(#REF!,#REF!,$C819,#REF!,"&gt;="&amp;'Display 730 &amp; 1200'!$AN$10,#REF!,"&lt;="&amp;'Display 730 &amp; 1200'!$AN$9))</f>
        <v>#REF!</v>
      </c>
      <c r="E819" t="e">
        <f>IF($C819="",0,SUMIFS(#REF!,#REF!,$C819,#REF!,"&gt;="&amp;'Display 730 &amp; 1200'!$AN$12,#REF!,"&lt;="&amp;'Display 730 &amp; 1200'!$AN$11))</f>
        <v>#REF!</v>
      </c>
    </row>
    <row r="820" spans="1:5">
      <c r="A820" t="str">
        <f>IF(INDEX('Display 730 &amp; 1200'!$A:$A,ROW())="","",INDEX('Display 730 &amp; 1200'!$A:$A,ROW()))</f>
        <v>SEMARANG三宝垄</v>
      </c>
      <c r="B820" t="str">
        <f>IF(INDEX('Display 730 &amp; 1200'!$B:$B,ROW())="","",INDEX('Display 730 &amp; 1200'!$B:$B,ROW()))</f>
        <v>QOMAR</v>
      </c>
      <c r="C820" t="str">
        <f>IF(INDEX('Display 730 &amp; 1200'!$D:$D,ROW())="","",INDEX('Display 730 &amp; 1200'!$D:$D,ROW()))</f>
        <v>TAMBAKROMO</v>
      </c>
      <c r="D820" t="e">
        <f>IF($C820="",0,SUMIFS(#REF!,#REF!,$C820,#REF!,"&gt;="&amp;'Display 730 &amp; 1200'!$AN$10,#REF!,"&lt;="&amp;'Display 730 &amp; 1200'!$AN$9))</f>
        <v>#REF!</v>
      </c>
      <c r="E820" t="e">
        <f>IF($C820="",0,SUMIFS(#REF!,#REF!,$C820,#REF!,"&gt;="&amp;'Display 730 &amp; 1200'!$AN$12,#REF!,"&lt;="&amp;'Display 730 &amp; 1200'!$AN$11))</f>
        <v>#REF!</v>
      </c>
    </row>
    <row r="821" spans="1:5">
      <c r="A821" t="str">
        <f>IF(INDEX('Display 730 &amp; 1200'!$A:$A,ROW())="","",INDEX('Display 730 &amp; 1200'!$A:$A,ROW()))</f>
        <v>SEMARANG三宝垄</v>
      </c>
      <c r="B821" t="str">
        <f>IF(INDEX('Display 730 &amp; 1200'!$B:$B,ROW())="","",INDEX('Display 730 &amp; 1200'!$B:$B,ROW()))</f>
        <v>QOMAR</v>
      </c>
      <c r="C821" t="str">
        <f>IF(INDEX('Display 730 &amp; 1200'!$D:$D,ROW())="","",INDEX('Display 730 &amp; 1200'!$D:$D,ROW()))</f>
        <v>MARGOYOSO</v>
      </c>
      <c r="D821" t="e">
        <f>IF($C821="",0,SUMIFS(#REF!,#REF!,$C821,#REF!,"&gt;="&amp;'Display 730 &amp; 1200'!$AN$10,#REF!,"&lt;="&amp;'Display 730 &amp; 1200'!$AN$9))</f>
        <v>#REF!</v>
      </c>
      <c r="E821" t="e">
        <f>IF($C821="",0,SUMIFS(#REF!,#REF!,$C821,#REF!,"&gt;="&amp;'Display 730 &amp; 1200'!$AN$12,#REF!,"&lt;="&amp;'Display 730 &amp; 1200'!$AN$11))</f>
        <v>#REF!</v>
      </c>
    </row>
    <row r="822" spans="1:5">
      <c r="A822" t="str">
        <f>IF(INDEX('Display 730 &amp; 1200'!$A:$A,ROW())="","",INDEX('Display 730 &amp; 1200'!$A:$A,ROW()))</f>
        <v>SEMARANG三宝垄</v>
      </c>
      <c r="B822" t="str">
        <f>IF(INDEX('Display 730 &amp; 1200'!$B:$B,ROW())="","",INDEX('Display 730 &amp; 1200'!$B:$B,ROW()))</f>
        <v>QOMAR</v>
      </c>
      <c r="C822" t="str">
        <f>IF(INDEX('Display 730 &amp; 1200'!$D:$D,ROW())="","",INDEX('Display 730 &amp; 1200'!$D:$D,ROW()))</f>
        <v>TAYU</v>
      </c>
      <c r="D822" t="e">
        <f>IF($C822="",0,SUMIFS(#REF!,#REF!,$C822,#REF!,"&gt;="&amp;'Display 730 &amp; 1200'!$AN$10,#REF!,"&lt;="&amp;'Display 730 &amp; 1200'!$AN$9))</f>
        <v>#REF!</v>
      </c>
      <c r="E822" t="e">
        <f>IF($C822="",0,SUMIFS(#REF!,#REF!,$C822,#REF!,"&gt;="&amp;'Display 730 &amp; 1200'!$AN$12,#REF!,"&lt;="&amp;'Display 730 &amp; 1200'!$AN$11))</f>
        <v>#REF!</v>
      </c>
    </row>
    <row r="823" spans="1:5">
      <c r="A823" t="str">
        <f>IF(INDEX('Display 730 &amp; 1200'!$A:$A,ROW())="","",INDEX('Display 730 &amp; 1200'!$A:$A,ROW()))</f>
        <v>SEMARANG三宝垄</v>
      </c>
      <c r="B823" t="str">
        <f>IF(INDEX('Display 730 &amp; 1200'!$B:$B,ROW())="","",INDEX('Display 730 &amp; 1200'!$B:$B,ROW()))</f>
        <v>QOMAR</v>
      </c>
      <c r="C823" t="str">
        <f>IF(INDEX('Display 730 &amp; 1200'!$D:$D,ROW())="","",INDEX('Display 730 &amp; 1200'!$D:$D,ROW()))</f>
        <v>JAKENAN</v>
      </c>
      <c r="D823" t="e">
        <f>IF($C823="",0,SUMIFS(#REF!,#REF!,$C823,#REF!,"&gt;="&amp;'Display 730 &amp; 1200'!$AN$10,#REF!,"&lt;="&amp;'Display 730 &amp; 1200'!$AN$9))</f>
        <v>#REF!</v>
      </c>
      <c r="E823" t="e">
        <f>IF($C823="",0,SUMIFS(#REF!,#REF!,$C823,#REF!,"&gt;="&amp;'Display 730 &amp; 1200'!$AN$12,#REF!,"&lt;="&amp;'Display 730 &amp; 1200'!$AN$11))</f>
        <v>#REF!</v>
      </c>
    </row>
    <row r="824" spans="1:5">
      <c r="A824" t="str">
        <f>IF(INDEX('Display 730 &amp; 1200'!$A:$A,ROW())="","",INDEX('Display 730 &amp; 1200'!$A:$A,ROW()))</f>
        <v>SEMARANG三宝垄</v>
      </c>
      <c r="B824" t="str">
        <f>IF(INDEX('Display 730 &amp; 1200'!$B:$B,ROW())="","",INDEX('Display 730 &amp; 1200'!$B:$B,ROW()))</f>
        <v>QOMAR</v>
      </c>
      <c r="C824" t="str">
        <f>IF(INDEX('Display 730 &amp; 1200'!$D:$D,ROW())="","",INDEX('Display 730 &amp; 1200'!$D:$D,ROW()))</f>
        <v>KAYEN</v>
      </c>
      <c r="D824" t="e">
        <f>IF($C824="",0,SUMIFS(#REF!,#REF!,$C824,#REF!,"&gt;="&amp;'Display 730 &amp; 1200'!$AN$10,#REF!,"&lt;="&amp;'Display 730 &amp; 1200'!$AN$9))</f>
        <v>#REF!</v>
      </c>
      <c r="E824" t="e">
        <f>IF($C824="",0,SUMIFS(#REF!,#REF!,$C824,#REF!,"&gt;="&amp;'Display 730 &amp; 1200'!$AN$12,#REF!,"&lt;="&amp;'Display 730 &amp; 1200'!$AN$11))</f>
        <v>#REF!</v>
      </c>
    </row>
    <row r="825" spans="1:5">
      <c r="A825" t="str">
        <f>IF(INDEX('Display 730 &amp; 1200'!$A:$A,ROW())="","",INDEX('Display 730 &amp; 1200'!$A:$A,ROW()))</f>
        <v>SEMARANG三宝垄</v>
      </c>
      <c r="B825" t="str">
        <f>IF(INDEX('Display 730 &amp; 1200'!$B:$B,ROW())="","",INDEX('Display 730 &amp; 1200'!$B:$B,ROW()))</f>
        <v>QOMAR</v>
      </c>
      <c r="C825" t="str">
        <f>IF(INDEX('Display 730 &amp; 1200'!$D:$D,ROW())="","",INDEX('Display 730 &amp; 1200'!$D:$D,ROW()))</f>
        <v>WEDARIJAKSA</v>
      </c>
      <c r="D825" t="e">
        <f>IF($C825="",0,SUMIFS(#REF!,#REF!,$C825,#REF!,"&gt;="&amp;'Display 730 &amp; 1200'!$AN$10,#REF!,"&lt;="&amp;'Display 730 &amp; 1200'!$AN$9))</f>
        <v>#REF!</v>
      </c>
      <c r="E825" t="e">
        <f>IF($C825="",0,SUMIFS(#REF!,#REF!,$C825,#REF!,"&gt;="&amp;'Display 730 &amp; 1200'!$AN$12,#REF!,"&lt;="&amp;'Display 730 &amp; 1200'!$AN$11))</f>
        <v>#REF!</v>
      </c>
    </row>
    <row r="826" spans="1:5">
      <c r="A826" t="str">
        <f>IF(INDEX('Display 730 &amp; 1200'!$A:$A,ROW())="","",INDEX('Display 730 &amp; 1200'!$A:$A,ROW()))</f>
        <v>SEMARANG三宝垄</v>
      </c>
      <c r="B826" t="str">
        <f>IF(INDEX('Display 730 &amp; 1200'!$B:$B,ROW())="","",INDEX('Display 730 &amp; 1200'!$B:$B,ROW()))</f>
        <v>QOMAR</v>
      </c>
      <c r="C826" t="str">
        <f>IF(INDEX('Display 730 &amp; 1200'!$D:$D,ROW())="","",INDEX('Display 730 &amp; 1200'!$D:$D,ROW()))</f>
        <v>BATANGAN</v>
      </c>
      <c r="D826" t="e">
        <f>IF($C826="",0,SUMIFS(#REF!,#REF!,$C826,#REF!,"&gt;="&amp;'Display 730 &amp; 1200'!$AN$10,#REF!,"&lt;="&amp;'Display 730 &amp; 1200'!$AN$9))</f>
        <v>#REF!</v>
      </c>
      <c r="E826" t="e">
        <f>IF($C826="",0,SUMIFS(#REF!,#REF!,$C826,#REF!,"&gt;="&amp;'Display 730 &amp; 1200'!$AN$12,#REF!,"&lt;="&amp;'Display 730 &amp; 1200'!$AN$11))</f>
        <v>#REF!</v>
      </c>
    </row>
    <row r="827" spans="1:5">
      <c r="A827" t="str">
        <f>IF(INDEX('Display 730 &amp; 1200'!$A:$A,ROW())="","",INDEX('Display 730 &amp; 1200'!$A:$A,ROW()))</f>
        <v>SEMARANG三宝垄</v>
      </c>
      <c r="B827" t="str">
        <f>IF(INDEX('Display 730 &amp; 1200'!$B:$B,ROW())="","",INDEX('Display 730 &amp; 1200'!$B:$B,ROW()))</f>
        <v>QOMAR</v>
      </c>
      <c r="C827" t="str">
        <f>IF(INDEX('Display 730 &amp; 1200'!$D:$D,ROW())="","",INDEX('Display 730 &amp; 1200'!$D:$D,ROW()))</f>
        <v>TLOGOWUNGU_PTI</v>
      </c>
      <c r="D827" t="e">
        <f>IF($C827="",0,SUMIFS(#REF!,#REF!,$C827,#REF!,"&gt;="&amp;'Display 730 &amp; 1200'!$AN$10,#REF!,"&lt;="&amp;'Display 730 &amp; 1200'!$AN$9))</f>
        <v>#REF!</v>
      </c>
      <c r="E827" t="e">
        <f>IF($C827="",0,SUMIFS(#REF!,#REF!,$C827,#REF!,"&gt;="&amp;'Display 730 &amp; 1200'!$AN$12,#REF!,"&lt;="&amp;'Display 730 &amp; 1200'!$AN$11))</f>
        <v>#REF!</v>
      </c>
    </row>
    <row r="828" spans="1:5">
      <c r="A828" t="str">
        <f>IF(INDEX('Display 730 &amp; 1200'!$A:$A,ROW())="","",INDEX('Display 730 &amp; 1200'!$A:$A,ROW()))</f>
        <v>SEMARANG三宝垄</v>
      </c>
      <c r="B828" t="str">
        <f>IF(INDEX('Display 730 &amp; 1200'!$B:$B,ROW())="","",INDEX('Display 730 &amp; 1200'!$B:$B,ROW()))</f>
        <v>QOMAR</v>
      </c>
      <c r="C828" t="str">
        <f>IF(INDEX('Display 730 &amp; 1200'!$D:$D,ROW())="","",INDEX('Display 730 &amp; 1200'!$D:$D,ROW()))</f>
        <v>WINONG</v>
      </c>
      <c r="D828" t="e">
        <f>IF($C828="",0,SUMIFS(#REF!,#REF!,$C828,#REF!,"&gt;="&amp;'Display 730 &amp; 1200'!$AN$10,#REF!,"&lt;="&amp;'Display 730 &amp; 1200'!$AN$9))</f>
        <v>#REF!</v>
      </c>
      <c r="E828" t="e">
        <f>IF($C828="",0,SUMIFS(#REF!,#REF!,$C828,#REF!,"&gt;="&amp;'Display 730 &amp; 1200'!$AN$12,#REF!,"&lt;="&amp;'Display 730 &amp; 1200'!$AN$11))</f>
        <v>#REF!</v>
      </c>
    </row>
    <row r="829" spans="1:5">
      <c r="A829" t="str">
        <f>IF(INDEX('Display 730 &amp; 1200'!$A:$A,ROW())="","",INDEX('Display 730 &amp; 1200'!$A:$A,ROW()))</f>
        <v>SEMARANG三宝垄</v>
      </c>
      <c r="B829" t="str">
        <f>IF(INDEX('Display 730 &amp; 1200'!$B:$B,ROW())="","",INDEX('Display 730 &amp; 1200'!$B:$B,ROW()))</f>
        <v>QOMAR</v>
      </c>
      <c r="C829" t="str">
        <f>IF(INDEX('Display 730 &amp; 1200'!$D:$D,ROW())="","",INDEX('Display 730 &amp; 1200'!$D:$D,ROW()))</f>
        <v>DUKUHSETI</v>
      </c>
      <c r="D829" t="e">
        <f>IF($C829="",0,SUMIFS(#REF!,#REF!,$C829,#REF!,"&gt;="&amp;'Display 730 &amp; 1200'!$AN$10,#REF!,"&lt;="&amp;'Display 730 &amp; 1200'!$AN$9))</f>
        <v>#REF!</v>
      </c>
      <c r="E829" t="e">
        <f>IF($C829="",0,SUMIFS(#REF!,#REF!,$C829,#REF!,"&gt;="&amp;'Display 730 &amp; 1200'!$AN$12,#REF!,"&lt;="&amp;'Display 730 &amp; 1200'!$AN$11))</f>
        <v>#REF!</v>
      </c>
    </row>
    <row r="830" spans="1:5">
      <c r="A830" t="str">
        <f>IF(INDEX('Display 730 &amp; 1200'!$A:$A,ROW())="","",INDEX('Display 730 &amp; 1200'!$A:$A,ROW()))</f>
        <v>SEMARANG三宝垄</v>
      </c>
      <c r="B830" t="str">
        <f>IF(INDEX('Display 730 &amp; 1200'!$B:$B,ROW())="","",INDEX('Display 730 &amp; 1200'!$B:$B,ROW()))</f>
        <v>QOMAR</v>
      </c>
      <c r="C830" t="str">
        <f>IF(INDEX('Display 730 &amp; 1200'!$D:$D,ROW())="","",INDEX('Display 730 &amp; 1200'!$D:$D,ROW()))</f>
        <v>PATI_KIDUL</v>
      </c>
      <c r="D830" t="e">
        <f>IF($C830="",0,SUMIFS(#REF!,#REF!,$C830,#REF!,"&gt;="&amp;'Display 730 &amp; 1200'!$AN$10,#REF!,"&lt;="&amp;'Display 730 &amp; 1200'!$AN$9))</f>
        <v>#REF!</v>
      </c>
      <c r="E830" t="e">
        <f>IF($C830="",0,SUMIFS(#REF!,#REF!,$C830,#REF!,"&gt;="&amp;'Display 730 &amp; 1200'!$AN$12,#REF!,"&lt;="&amp;'Display 730 &amp; 1200'!$AN$11))</f>
        <v>#REF!</v>
      </c>
    </row>
    <row r="831" spans="1:5">
      <c r="A831" t="str">
        <f>IF(INDEX('Display 730 &amp; 1200'!$A:$A,ROW())="","",INDEX('Display 730 &amp; 1200'!$A:$A,ROW()))</f>
        <v>SEMARANG三宝垄</v>
      </c>
      <c r="B831" t="str">
        <f>IF(INDEX('Display 730 &amp; 1200'!$B:$B,ROW())="","",INDEX('Display 730 &amp; 1200'!$B:$B,ROW()))</f>
        <v>QOMAR</v>
      </c>
      <c r="C831" t="str">
        <f>IF(INDEX('Display 730 &amp; 1200'!$D:$D,ROW())="","",INDEX('Display 730 &amp; 1200'!$D:$D,ROW()))</f>
        <v>SUKOLILO</v>
      </c>
      <c r="D831" t="e">
        <f>IF($C831="",0,SUMIFS(#REF!,#REF!,$C831,#REF!,"&gt;="&amp;'Display 730 &amp; 1200'!$AN$10,#REF!,"&lt;="&amp;'Display 730 &amp; 1200'!$AN$9))</f>
        <v>#REF!</v>
      </c>
      <c r="E831" t="e">
        <f>IF($C831="",0,SUMIFS(#REF!,#REF!,$C831,#REF!,"&gt;="&amp;'Display 730 &amp; 1200'!$AN$12,#REF!,"&lt;="&amp;'Display 730 &amp; 1200'!$AN$11))</f>
        <v>#REF!</v>
      </c>
    </row>
    <row r="832" spans="1:5">
      <c r="A832" t="str">
        <f>IF(INDEX('Display 730 &amp; 1200'!$A:$A,ROW())="","",INDEX('Display 730 &amp; 1200'!$A:$A,ROW()))</f>
        <v>SEMARANG三宝垄</v>
      </c>
      <c r="B832" t="str">
        <f>IF(INDEX('Display 730 &amp; 1200'!$B:$B,ROW())="","",INDEX('Display 730 &amp; 1200'!$B:$B,ROW()))</f>
        <v>QOMAR</v>
      </c>
      <c r="C832" t="str">
        <f>IF(INDEX('Display 730 &amp; 1200'!$D:$D,ROW())="","",INDEX('Display 730 &amp; 1200'!$D:$D,ROW()))</f>
        <v>TRANGKIL</v>
      </c>
      <c r="D832" t="e">
        <f>IF($C832="",0,SUMIFS(#REF!,#REF!,$C832,#REF!,"&gt;="&amp;'Display 730 &amp; 1200'!$AN$10,#REF!,"&lt;="&amp;'Display 730 &amp; 1200'!$AN$9))</f>
        <v>#REF!</v>
      </c>
      <c r="E832" t="e">
        <f>IF($C832="",0,SUMIFS(#REF!,#REF!,$C832,#REF!,"&gt;="&amp;'Display 730 &amp; 1200'!$AN$12,#REF!,"&lt;="&amp;'Display 730 &amp; 1200'!$AN$11))</f>
        <v>#REF!</v>
      </c>
    </row>
    <row r="833" spans="1:5">
      <c r="A833" t="str">
        <f>IF(INDEX('Display 730 &amp; 1200'!$A:$A,ROW())="","",INDEX('Display 730 &amp; 1200'!$A:$A,ROW()))</f>
        <v>SEMARANG三宝垄</v>
      </c>
      <c r="B833" t="str">
        <f>IF(INDEX('Display 730 &amp; 1200'!$B:$B,ROW())="","",INDEX('Display 730 &amp; 1200'!$B:$B,ROW()))</f>
        <v>QOMAR</v>
      </c>
      <c r="C833" t="str">
        <f>IF(INDEX('Display 730 &amp; 1200'!$D:$D,ROW())="","",INDEX('Display 730 &amp; 1200'!$D:$D,ROW()))</f>
        <v>GABUS</v>
      </c>
      <c r="D833" t="e">
        <f>IF($C833="",0,SUMIFS(#REF!,#REF!,$C833,#REF!,"&gt;="&amp;'Display 730 &amp; 1200'!$AN$10,#REF!,"&lt;="&amp;'Display 730 &amp; 1200'!$AN$9))</f>
        <v>#REF!</v>
      </c>
      <c r="E833" t="e">
        <f>IF($C833="",0,SUMIFS(#REF!,#REF!,$C833,#REF!,"&gt;="&amp;'Display 730 &amp; 1200'!$AN$12,#REF!,"&lt;="&amp;'Display 730 &amp; 1200'!$AN$11))</f>
        <v>#REF!</v>
      </c>
    </row>
    <row r="834" spans="1:5">
      <c r="A834" t="str">
        <f>IF(INDEX('Display 730 &amp; 1200'!$A:$A,ROW())="","",INDEX('Display 730 &amp; 1200'!$A:$A,ROW()))</f>
        <v>SEMARANG三宝垄</v>
      </c>
      <c r="B834" t="str">
        <f>IF(INDEX('Display 730 &amp; 1200'!$B:$B,ROW())="","",INDEX('Display 730 &amp; 1200'!$B:$B,ROW()))</f>
        <v>QOMAR</v>
      </c>
      <c r="C834" t="str">
        <f>IF(INDEX('Display 730 &amp; 1200'!$D:$D,ROW())="","",INDEX('Display 730 &amp; 1200'!$D:$D,ROW()))</f>
        <v>CLUWAK</v>
      </c>
      <c r="D834" t="e">
        <f>IF($C834="",0,SUMIFS(#REF!,#REF!,$C834,#REF!,"&gt;="&amp;'Display 730 &amp; 1200'!$AN$10,#REF!,"&lt;="&amp;'Display 730 &amp; 1200'!$AN$9))</f>
        <v>#REF!</v>
      </c>
      <c r="E834" t="e">
        <f>IF($C834="",0,SUMIFS(#REF!,#REF!,$C834,#REF!,"&gt;="&amp;'Display 730 &amp; 1200'!$AN$12,#REF!,"&lt;="&amp;'Display 730 &amp; 1200'!$AN$11))</f>
        <v>#REF!</v>
      </c>
    </row>
    <row r="835" spans="1:5">
      <c r="A835" t="str">
        <f>IF(INDEX('Display 730 &amp; 1200'!$A:$A,ROW())="","",INDEX('Display 730 &amp; 1200'!$A:$A,ROW()))</f>
        <v>SEMARANG三宝垄</v>
      </c>
      <c r="B835" t="str">
        <f>IF(INDEX('Display 730 &amp; 1200'!$B:$B,ROW())="","",INDEX('Display 730 &amp; 1200'!$B:$B,ROW()))</f>
        <v>QOMAR</v>
      </c>
      <c r="C835" t="str">
        <f>IF(INDEX('Display 730 &amp; 1200'!$D:$D,ROW())="","",INDEX('Display 730 &amp; 1200'!$D:$D,ROW()))</f>
        <v>JUWANA_TIMUR</v>
      </c>
      <c r="D835" t="e">
        <f>IF($C835="",0,SUMIFS(#REF!,#REF!,$C835,#REF!,"&gt;="&amp;'Display 730 &amp; 1200'!$AN$10,#REF!,"&lt;="&amp;'Display 730 &amp; 1200'!$AN$9))</f>
        <v>#REF!</v>
      </c>
      <c r="E835" t="e">
        <f>IF($C835="",0,SUMIFS(#REF!,#REF!,$C835,#REF!,"&gt;="&amp;'Display 730 &amp; 1200'!$AN$12,#REF!,"&lt;="&amp;'Display 730 &amp; 1200'!$AN$11))</f>
        <v>#REF!</v>
      </c>
    </row>
    <row r="836" spans="1:5">
      <c r="A836" t="str">
        <f>IF(INDEX('Display 730 &amp; 1200'!$A:$A,ROW())="","",INDEX('Display 730 &amp; 1200'!$A:$A,ROW()))</f>
        <v>SEMARANG三宝垄</v>
      </c>
      <c r="B836" t="str">
        <f>IF(INDEX('Display 730 &amp; 1200'!$B:$B,ROW())="","",INDEX('Display 730 &amp; 1200'!$B:$B,ROW()))</f>
        <v>QOMAR</v>
      </c>
      <c r="C836" t="str">
        <f>IF(INDEX('Display 730 &amp; 1200'!$D:$D,ROW())="","",INDEX('Display 730 &amp; 1200'!$D:$D,ROW()))</f>
        <v>REMBANG</v>
      </c>
      <c r="D836" t="e">
        <f>IF($C836="",0,SUMIFS(#REF!,#REF!,$C836,#REF!,"&gt;="&amp;'Display 730 &amp; 1200'!$AN$10,#REF!,"&lt;="&amp;'Display 730 &amp; 1200'!$AN$9))</f>
        <v>#REF!</v>
      </c>
      <c r="E836" t="e">
        <f>IF($C836="",0,SUMIFS(#REF!,#REF!,$C836,#REF!,"&gt;="&amp;'Display 730 &amp; 1200'!$AN$12,#REF!,"&lt;="&amp;'Display 730 &amp; 1200'!$AN$11))</f>
        <v>#REF!</v>
      </c>
    </row>
    <row r="837" spans="1:5">
      <c r="A837" t="str">
        <f>IF(INDEX('Display 730 &amp; 1200'!$A:$A,ROW())="","",INDEX('Display 730 &amp; 1200'!$A:$A,ROW()))</f>
        <v>SEMARANG三宝垄</v>
      </c>
      <c r="B837" t="str">
        <f>IF(INDEX('Display 730 &amp; 1200'!$B:$B,ROW())="","",INDEX('Display 730 &amp; 1200'!$B:$B,ROW()))</f>
        <v>QOMAR</v>
      </c>
      <c r="C837" t="str">
        <f>IF(INDEX('Display 730 &amp; 1200'!$D:$D,ROW())="","",INDEX('Display 730 &amp; 1200'!$D:$D,ROW()))</f>
        <v>LASEM</v>
      </c>
      <c r="D837" t="e">
        <f>IF($C837="",0,SUMIFS(#REF!,#REF!,$C837,#REF!,"&gt;="&amp;'Display 730 &amp; 1200'!$AN$10,#REF!,"&lt;="&amp;'Display 730 &amp; 1200'!$AN$9))</f>
        <v>#REF!</v>
      </c>
      <c r="E837" t="e">
        <f>IF($C837="",0,SUMIFS(#REF!,#REF!,$C837,#REF!,"&gt;="&amp;'Display 730 &amp; 1200'!$AN$12,#REF!,"&lt;="&amp;'Display 730 &amp; 1200'!$AN$11))</f>
        <v>#REF!</v>
      </c>
    </row>
    <row r="838" spans="1:5">
      <c r="A838" t="str">
        <f>IF(INDEX('Display 730 &amp; 1200'!$A:$A,ROW())="","",INDEX('Display 730 &amp; 1200'!$A:$A,ROW()))</f>
        <v>SEMARANG三宝垄</v>
      </c>
      <c r="B838" t="str">
        <f>IF(INDEX('Display 730 &amp; 1200'!$B:$B,ROW())="","",INDEX('Display 730 &amp; 1200'!$B:$B,ROW()))</f>
        <v>QOMAR</v>
      </c>
      <c r="C838" t="str">
        <f>IF(INDEX('Display 730 &amp; 1200'!$D:$D,ROW())="","",INDEX('Display 730 &amp; 1200'!$D:$D,ROW()))</f>
        <v>KRAGAN</v>
      </c>
      <c r="D838" t="e">
        <f>IF($C838="",0,SUMIFS(#REF!,#REF!,$C838,#REF!,"&gt;="&amp;'Display 730 &amp; 1200'!$AN$10,#REF!,"&lt;="&amp;'Display 730 &amp; 1200'!$AN$9))</f>
        <v>#REF!</v>
      </c>
      <c r="E838" t="e">
        <f>IF($C838="",0,SUMIFS(#REF!,#REF!,$C838,#REF!,"&gt;="&amp;'Display 730 &amp; 1200'!$AN$12,#REF!,"&lt;="&amp;'Display 730 &amp; 1200'!$AN$11))</f>
        <v>#REF!</v>
      </c>
    </row>
    <row r="839" spans="1:5">
      <c r="A839" t="str">
        <f>IF(INDEX('Display 730 &amp; 1200'!$A:$A,ROW())="","",INDEX('Display 730 &amp; 1200'!$A:$A,ROW()))</f>
        <v>SEMARANG三宝垄</v>
      </c>
      <c r="B839" t="str">
        <f>IF(INDEX('Display 730 &amp; 1200'!$B:$B,ROW())="","",INDEX('Display 730 &amp; 1200'!$B:$B,ROW()))</f>
        <v>QOMAR</v>
      </c>
      <c r="C839" t="str">
        <f>IF(INDEX('Display 730 &amp; 1200'!$D:$D,ROW())="","",INDEX('Display 730 &amp; 1200'!$D:$D,ROW()))</f>
        <v>PAMOTAN</v>
      </c>
      <c r="D839" t="e">
        <f>IF($C839="",0,SUMIFS(#REF!,#REF!,$C839,#REF!,"&gt;="&amp;'Display 730 &amp; 1200'!$AN$10,#REF!,"&lt;="&amp;'Display 730 &amp; 1200'!$AN$9))</f>
        <v>#REF!</v>
      </c>
      <c r="E839" t="e">
        <f>IF($C839="",0,SUMIFS(#REF!,#REF!,$C839,#REF!,"&gt;="&amp;'Display 730 &amp; 1200'!$AN$12,#REF!,"&lt;="&amp;'Display 730 &amp; 1200'!$AN$11))</f>
        <v>#REF!</v>
      </c>
    </row>
    <row r="840" spans="1:5">
      <c r="A840" t="str">
        <f>IF(INDEX('Display 730 &amp; 1200'!$A:$A,ROW())="","",INDEX('Display 730 &amp; 1200'!$A:$A,ROW()))</f>
        <v>SEMARANG三宝垄</v>
      </c>
      <c r="B840" t="str">
        <f>IF(INDEX('Display 730 &amp; 1200'!$B:$B,ROW())="","",INDEX('Display 730 &amp; 1200'!$B:$B,ROW()))</f>
        <v>QOMAR</v>
      </c>
      <c r="C840" t="str">
        <f>IF(INDEX('Display 730 &amp; 1200'!$D:$D,ROW())="","",INDEX('Display 730 &amp; 1200'!$D:$D,ROW()))</f>
        <v>SEDAN</v>
      </c>
      <c r="D840" t="e">
        <f>IF($C840="",0,SUMIFS(#REF!,#REF!,$C840,#REF!,"&gt;="&amp;'Display 730 &amp; 1200'!$AN$10,#REF!,"&lt;="&amp;'Display 730 &amp; 1200'!$AN$9))</f>
        <v>#REF!</v>
      </c>
      <c r="E840" t="e">
        <f>IF($C840="",0,SUMIFS(#REF!,#REF!,$C840,#REF!,"&gt;="&amp;'Display 730 &amp; 1200'!$AN$12,#REF!,"&lt;="&amp;'Display 730 &amp; 1200'!$AN$11))</f>
        <v>#REF!</v>
      </c>
    </row>
    <row r="841" spans="1:5">
      <c r="A841" t="str">
        <f>IF(INDEX('Display 730 &amp; 1200'!$A:$A,ROW())="","",INDEX('Display 730 &amp; 1200'!$A:$A,ROW()))</f>
        <v>SEMARANG三宝垄</v>
      </c>
      <c r="B841" t="str">
        <f>IF(INDEX('Display 730 &amp; 1200'!$B:$B,ROW())="","",INDEX('Display 730 &amp; 1200'!$B:$B,ROW()))</f>
        <v>QOMAR</v>
      </c>
      <c r="C841" t="str">
        <f>IF(INDEX('Display 730 &amp; 1200'!$D:$D,ROW())="","",INDEX('Display 730 &amp; 1200'!$D:$D,ROW()))</f>
        <v>BULU</v>
      </c>
      <c r="D841" t="e">
        <f>IF($C841="",0,SUMIFS(#REF!,#REF!,$C841,#REF!,"&gt;="&amp;'Display 730 &amp; 1200'!$AN$10,#REF!,"&lt;="&amp;'Display 730 &amp; 1200'!$AN$9))</f>
        <v>#REF!</v>
      </c>
      <c r="E841" t="e">
        <f>IF($C841="",0,SUMIFS(#REF!,#REF!,$C841,#REF!,"&gt;="&amp;'Display 730 &amp; 1200'!$AN$12,#REF!,"&lt;="&amp;'Display 730 &amp; 1200'!$AN$11))</f>
        <v>#REF!</v>
      </c>
    </row>
    <row r="842" spans="1:5">
      <c r="A842" t="str">
        <f>IF(INDEX('Display 730 &amp; 1200'!$A:$A,ROW())="","",INDEX('Display 730 &amp; 1200'!$A:$A,ROW()))</f>
        <v>SEMARANG三宝垄</v>
      </c>
      <c r="B842" t="str">
        <f>IF(INDEX('Display 730 &amp; 1200'!$B:$B,ROW())="","",INDEX('Display 730 &amp; 1200'!$B:$B,ROW()))</f>
        <v>QOMAR</v>
      </c>
      <c r="C842" t="str">
        <f>IF(INDEX('Display 730 &amp; 1200'!$D:$D,ROW())="","",INDEX('Display 730 &amp; 1200'!$D:$D,ROW()))</f>
        <v>SLUKE</v>
      </c>
      <c r="D842" t="e">
        <f>IF($C842="",0,SUMIFS(#REF!,#REF!,$C842,#REF!,"&gt;="&amp;'Display 730 &amp; 1200'!$AN$10,#REF!,"&lt;="&amp;'Display 730 &amp; 1200'!$AN$9))</f>
        <v>#REF!</v>
      </c>
      <c r="E842" t="e">
        <f>IF($C842="",0,SUMIFS(#REF!,#REF!,$C842,#REF!,"&gt;="&amp;'Display 730 &amp; 1200'!$AN$12,#REF!,"&lt;="&amp;'Display 730 &amp; 1200'!$AN$11))</f>
        <v>#REF!</v>
      </c>
    </row>
    <row r="843" spans="1:5">
      <c r="A843" t="str">
        <f>IF(INDEX('Display 730 &amp; 1200'!$A:$A,ROW())="","",INDEX('Display 730 &amp; 1200'!$A:$A,ROW()))</f>
        <v>SEMARANG三宝垄</v>
      </c>
      <c r="B843" t="str">
        <f>IF(INDEX('Display 730 &amp; 1200'!$B:$B,ROW())="","",INDEX('Display 730 &amp; 1200'!$B:$B,ROW()))</f>
        <v>QOMAR</v>
      </c>
      <c r="C843" t="str">
        <f>IF(INDEX('Display 730 &amp; 1200'!$D:$D,ROW())="","",INDEX('Display 730 &amp; 1200'!$D:$D,ROW()))</f>
        <v>SARANG</v>
      </c>
      <c r="D843" t="e">
        <f>IF($C843="",0,SUMIFS(#REF!,#REF!,$C843,#REF!,"&gt;="&amp;'Display 730 &amp; 1200'!$AN$10,#REF!,"&lt;="&amp;'Display 730 &amp; 1200'!$AN$9))</f>
        <v>#REF!</v>
      </c>
      <c r="E843" t="e">
        <f>IF($C843="",0,SUMIFS(#REF!,#REF!,$C843,#REF!,"&gt;="&amp;'Display 730 &amp; 1200'!$AN$12,#REF!,"&lt;="&amp;'Display 730 &amp; 1200'!$AN$11))</f>
        <v>#REF!</v>
      </c>
    </row>
    <row r="844" spans="1:5">
      <c r="A844" t="str">
        <f>IF(INDEX('Display 730 &amp; 1200'!$A:$A,ROW())="","",INDEX('Display 730 &amp; 1200'!$A:$A,ROW()))</f>
        <v>SEMARANG三宝垄</v>
      </c>
      <c r="B844" t="str">
        <f>IF(INDEX('Display 730 &amp; 1200'!$B:$B,ROW())="","",INDEX('Display 730 &amp; 1200'!$B:$B,ROW()))</f>
        <v>QOMAR</v>
      </c>
      <c r="C844" t="str">
        <f>IF(INDEX('Display 730 &amp; 1200'!$D:$D,ROW())="","",INDEX('Display 730 &amp; 1200'!$D:$D,ROW()))</f>
        <v>PANCUR</v>
      </c>
      <c r="D844" t="e">
        <f>IF($C844="",0,SUMIFS(#REF!,#REF!,$C844,#REF!,"&gt;="&amp;'Display 730 &amp; 1200'!$AN$10,#REF!,"&lt;="&amp;'Display 730 &amp; 1200'!$AN$9))</f>
        <v>#REF!</v>
      </c>
      <c r="E844" t="e">
        <f>IF($C844="",0,SUMIFS(#REF!,#REF!,$C844,#REF!,"&gt;="&amp;'Display 730 &amp; 1200'!$AN$12,#REF!,"&lt;="&amp;'Display 730 &amp; 1200'!$AN$11))</f>
        <v>#REF!</v>
      </c>
    </row>
    <row r="845" spans="1:5">
      <c r="A845" t="str">
        <f>IF(INDEX('Display 730 &amp; 1200'!$A:$A,ROW())="","",INDEX('Display 730 &amp; 1200'!$A:$A,ROW()))</f>
        <v>SEMARANG三宝垄</v>
      </c>
      <c r="B845" t="str">
        <f>IF(INDEX('Display 730 &amp; 1200'!$B:$B,ROW())="","",INDEX('Display 730 &amp; 1200'!$B:$B,ROW()))</f>
        <v>EDDIE</v>
      </c>
      <c r="C845" t="str">
        <f>IF(INDEX('Display 730 &amp; 1200'!$D:$D,ROW())="","",INDEX('Display 730 &amp; 1200'!$D:$D,ROW()))</f>
        <v>BANYUMANIK</v>
      </c>
      <c r="D845" t="e">
        <f>IF($C845="",0,SUMIFS(#REF!,#REF!,$C845,#REF!,"&gt;="&amp;'Display 730 &amp; 1200'!$AN$10,#REF!,"&lt;="&amp;'Display 730 &amp; 1200'!$AN$9))</f>
        <v>#REF!</v>
      </c>
      <c r="E845" t="e">
        <f>IF($C845="",0,SUMIFS(#REF!,#REF!,$C845,#REF!,"&gt;="&amp;'Display 730 &amp; 1200'!$AN$12,#REF!,"&lt;="&amp;'Display 730 &amp; 1200'!$AN$11))</f>
        <v>#REF!</v>
      </c>
    </row>
    <row r="846" spans="1:5">
      <c r="A846" t="str">
        <f>IF(INDEX('Display 730 &amp; 1200'!$A:$A,ROW())="","",INDEX('Display 730 &amp; 1200'!$A:$A,ROW()))</f>
        <v>SEMARANG三宝垄</v>
      </c>
      <c r="B846" t="str">
        <f>IF(INDEX('Display 730 &amp; 1200'!$B:$B,ROW())="","",INDEX('Display 730 &amp; 1200'!$B:$B,ROW()))</f>
        <v>EDDIE</v>
      </c>
      <c r="C846" t="str">
        <f>IF(INDEX('Display 730 &amp; 1200'!$D:$D,ROW())="","",INDEX('Display 730 &amp; 1200'!$D:$D,ROW()))</f>
        <v>SEMARANG</v>
      </c>
      <c r="D846" t="e">
        <f>IF($C846="",0,SUMIFS(#REF!,#REF!,$C846,#REF!,"&gt;="&amp;'Display 730 &amp; 1200'!$AN$10,#REF!,"&lt;="&amp;'Display 730 &amp; 1200'!$AN$9))</f>
        <v>#REF!</v>
      </c>
      <c r="E846" t="e">
        <f>IF($C846="",0,SUMIFS(#REF!,#REF!,$C846,#REF!,"&gt;="&amp;'Display 730 &amp; 1200'!$AN$12,#REF!,"&lt;="&amp;'Display 730 &amp; 1200'!$AN$11))</f>
        <v>#REF!</v>
      </c>
    </row>
    <row r="847" spans="1:5">
      <c r="A847" t="str">
        <f>IF(INDEX('Display 730 &amp; 1200'!$A:$A,ROW())="","",INDEX('Display 730 &amp; 1200'!$A:$A,ROW()))</f>
        <v>SEMARANG三宝垄</v>
      </c>
      <c r="B847" t="str">
        <f>IF(INDEX('Display 730 &amp; 1200'!$B:$B,ROW())="","",INDEX('Display 730 &amp; 1200'!$B:$B,ROW()))</f>
        <v>EDDIE</v>
      </c>
      <c r="C847" t="str">
        <f>IF(INDEX('Display 730 &amp; 1200'!$D:$D,ROW())="","",INDEX('Display 730 &amp; 1200'!$D:$D,ROW()))</f>
        <v>TENTARA_PELAJAR</v>
      </c>
      <c r="D847" t="e">
        <f>IF($C847="",0,SUMIFS(#REF!,#REF!,$C847,#REF!,"&gt;="&amp;'Display 730 &amp; 1200'!$AN$10,#REF!,"&lt;="&amp;'Display 730 &amp; 1200'!$AN$9))</f>
        <v>#REF!</v>
      </c>
      <c r="E847" t="e">
        <f>IF($C847="",0,SUMIFS(#REF!,#REF!,$C847,#REF!,"&gt;="&amp;'Display 730 &amp; 1200'!$AN$12,#REF!,"&lt;="&amp;'Display 730 &amp; 1200'!$AN$11))</f>
        <v>#REF!</v>
      </c>
    </row>
    <row r="848" spans="1:5">
      <c r="A848" t="str">
        <f>IF(INDEX('Display 730 &amp; 1200'!$A:$A,ROW())="","",INDEX('Display 730 &amp; 1200'!$A:$A,ROW()))</f>
        <v>SEMARANG三宝垄</v>
      </c>
      <c r="B848" t="str">
        <f>IF(INDEX('Display 730 &amp; 1200'!$B:$B,ROW())="","",INDEX('Display 730 &amp; 1200'!$B:$B,ROW()))</f>
        <v>EDDIE</v>
      </c>
      <c r="C848" t="str">
        <f>IF(INDEX('Display 730 &amp; 1200'!$D:$D,ROW())="","",INDEX('Display 730 &amp; 1200'!$D:$D,ROW()))</f>
        <v>SENDANGMULYO</v>
      </c>
      <c r="D848" t="e">
        <f>IF($C848="",0,SUMIFS(#REF!,#REF!,$C848,#REF!,"&gt;="&amp;'Display 730 &amp; 1200'!$AN$10,#REF!,"&lt;="&amp;'Display 730 &amp; 1200'!$AN$9))</f>
        <v>#REF!</v>
      </c>
      <c r="E848" t="e">
        <f>IF($C848="",0,SUMIFS(#REF!,#REF!,$C848,#REF!,"&gt;="&amp;'Display 730 &amp; 1200'!$AN$12,#REF!,"&lt;="&amp;'Display 730 &amp; 1200'!$AN$11))</f>
        <v>#REF!</v>
      </c>
    </row>
    <row r="849" spans="1:5">
      <c r="A849" t="str">
        <f>IF(INDEX('Display 730 &amp; 1200'!$A:$A,ROW())="","",INDEX('Display 730 &amp; 1200'!$A:$A,ROW()))</f>
        <v>SEMARANG三宝垄</v>
      </c>
      <c r="B849" t="str">
        <f>IF(INDEX('Display 730 &amp; 1200'!$B:$B,ROW())="","",INDEX('Display 730 &amp; 1200'!$B:$B,ROW()))</f>
        <v>EDDIE</v>
      </c>
      <c r="C849" t="str">
        <f>IF(INDEX('Display 730 &amp; 1200'!$D:$D,ROW())="","",INDEX('Display 730 &amp; 1200'!$D:$D,ROW()))</f>
        <v>KETILENG_RAYA</v>
      </c>
      <c r="D849" t="e">
        <f>IF($C849="",0,SUMIFS(#REF!,#REF!,$C849,#REF!,"&gt;="&amp;'Display 730 &amp; 1200'!$AN$10,#REF!,"&lt;="&amp;'Display 730 &amp; 1200'!$AN$9))</f>
        <v>#REF!</v>
      </c>
      <c r="E849" t="e">
        <f>IF($C849="",0,SUMIFS(#REF!,#REF!,$C849,#REF!,"&gt;="&amp;'Display 730 &amp; 1200'!$AN$12,#REF!,"&lt;="&amp;'Display 730 &amp; 1200'!$AN$11))</f>
        <v>#REF!</v>
      </c>
    </row>
    <row r="850" spans="1:5">
      <c r="A850" t="str">
        <f>IF(INDEX('Display 730 &amp; 1200'!$A:$A,ROW())="","",INDEX('Display 730 &amp; 1200'!$A:$A,ROW()))</f>
        <v>SEMARANG三宝垄</v>
      </c>
      <c r="B850" t="str">
        <f>IF(INDEX('Display 730 &amp; 1200'!$B:$B,ROW())="","",INDEX('Display 730 &amp; 1200'!$B:$B,ROW()))</f>
        <v>EDDIE</v>
      </c>
      <c r="C850" t="str">
        <f>IF(INDEX('Display 730 &amp; 1200'!$D:$D,ROW())="","",INDEX('Display 730 &amp; 1200'!$D:$D,ROW()))</f>
        <v>SUPRIYADI_FNC</v>
      </c>
      <c r="D850" t="e">
        <f>IF($C850="",0,SUMIFS(#REF!,#REF!,$C850,#REF!,"&gt;="&amp;'Display 730 &amp; 1200'!$AN$10,#REF!,"&lt;="&amp;'Display 730 &amp; 1200'!$AN$9))</f>
        <v>#REF!</v>
      </c>
      <c r="E850" t="e">
        <f>IF($C850="",0,SUMIFS(#REF!,#REF!,$C850,#REF!,"&gt;="&amp;'Display 730 &amp; 1200'!$AN$12,#REF!,"&lt;="&amp;'Display 730 &amp; 1200'!$AN$11))</f>
        <v>#REF!</v>
      </c>
    </row>
    <row r="851" spans="1:5">
      <c r="A851" t="str">
        <f>IF(INDEX('Display 730 &amp; 1200'!$A:$A,ROW())="","",INDEX('Display 730 &amp; 1200'!$A:$A,ROW()))</f>
        <v>SEMARANG三宝垄</v>
      </c>
      <c r="B851" t="str">
        <f>IF(INDEX('Display 730 &amp; 1200'!$B:$B,ROW())="","",INDEX('Display 730 &amp; 1200'!$B:$B,ROW()))</f>
        <v>EDDIE</v>
      </c>
      <c r="C851" t="str">
        <f>IF(INDEX('Display 730 &amp; 1200'!$D:$D,ROW())="","",INDEX('Display 730 &amp; 1200'!$D:$D,ROW()))</f>
        <v>TLOGOSARI_FNC</v>
      </c>
      <c r="D851" t="e">
        <f>IF($C851="",0,SUMIFS(#REF!,#REF!,$C851,#REF!,"&gt;="&amp;'Display 730 &amp; 1200'!$AN$10,#REF!,"&lt;="&amp;'Display 730 &amp; 1200'!$AN$9))</f>
        <v>#REF!</v>
      </c>
      <c r="E851" t="e">
        <f>IF($C851="",0,SUMIFS(#REF!,#REF!,$C851,#REF!,"&gt;="&amp;'Display 730 &amp; 1200'!$AN$12,#REF!,"&lt;="&amp;'Display 730 &amp; 1200'!$AN$11))</f>
        <v>#REF!</v>
      </c>
    </row>
    <row r="852" spans="1:5">
      <c r="A852" t="str">
        <f>IF(INDEX('Display 730 &amp; 1200'!$A:$A,ROW())="","",INDEX('Display 730 &amp; 1200'!$A:$A,ROW()))</f>
        <v>SEMARANG三宝垄</v>
      </c>
      <c r="B852" t="str">
        <f>IF(INDEX('Display 730 &amp; 1200'!$B:$B,ROW())="","",INDEX('Display 730 &amp; 1200'!$B:$B,ROW()))</f>
        <v>EDDIE</v>
      </c>
      <c r="C852" t="str">
        <f>IF(INDEX('Display 730 &amp; 1200'!$D:$D,ROW())="","",INDEX('Display 730 &amp; 1200'!$D:$D,ROW()))</f>
        <v>WOLTER_FNC</v>
      </c>
      <c r="D852" t="e">
        <f>IF($C852="",0,SUMIFS(#REF!,#REF!,$C852,#REF!,"&gt;="&amp;'Display 730 &amp; 1200'!$AN$10,#REF!,"&lt;="&amp;'Display 730 &amp; 1200'!$AN$9))</f>
        <v>#REF!</v>
      </c>
      <c r="E852" t="e">
        <f>IF($C852="",0,SUMIFS(#REF!,#REF!,$C852,#REF!,"&gt;="&amp;'Display 730 &amp; 1200'!$AN$12,#REF!,"&lt;="&amp;'Display 730 &amp; 1200'!$AN$11))</f>
        <v>#REF!</v>
      </c>
    </row>
    <row r="853" spans="1:5">
      <c r="A853" t="str">
        <f>IF(INDEX('Display 730 &amp; 1200'!$A:$A,ROW())="","",INDEX('Display 730 &amp; 1200'!$A:$A,ROW()))</f>
        <v>SEMARANG三宝垄</v>
      </c>
      <c r="B853" t="str">
        <f>IF(INDEX('Display 730 &amp; 1200'!$B:$B,ROW())="","",INDEX('Display 730 &amp; 1200'!$B:$B,ROW()))</f>
        <v>EDDIE</v>
      </c>
      <c r="C853" t="str">
        <f>IF(INDEX('Display 730 &amp; 1200'!$D:$D,ROW())="","",INDEX('Display 730 &amp; 1200'!$D:$D,ROW()))</f>
        <v>SIDODADI</v>
      </c>
      <c r="D853" t="e">
        <f>IF($C853="",0,SUMIFS(#REF!,#REF!,$C853,#REF!,"&gt;="&amp;'Display 730 &amp; 1200'!$AN$10,#REF!,"&lt;="&amp;'Display 730 &amp; 1200'!$AN$9))</f>
        <v>#REF!</v>
      </c>
      <c r="E853" t="e">
        <f>IF($C853="",0,SUMIFS(#REF!,#REF!,$C853,#REF!,"&gt;="&amp;'Display 730 &amp; 1200'!$AN$12,#REF!,"&lt;="&amp;'Display 730 &amp; 1200'!$AN$11))</f>
        <v>#REF!</v>
      </c>
    </row>
    <row r="854" spans="1:5">
      <c r="A854" t="str">
        <f>IF(INDEX('Display 730 &amp; 1200'!$A:$A,ROW())="","",INDEX('Display 730 &amp; 1200'!$A:$A,ROW()))</f>
        <v>SEMARANG三宝垄</v>
      </c>
      <c r="B854" t="str">
        <f>IF(INDEX('Display 730 &amp; 1200'!$B:$B,ROW())="","",INDEX('Display 730 &amp; 1200'!$B:$B,ROW()))</f>
        <v>EDDIE</v>
      </c>
      <c r="C854" t="str">
        <f>IF(INDEX('Display 730 &amp; 1200'!$D:$D,ROW())="","",INDEX('Display 730 &amp; 1200'!$D:$D,ROW()))</f>
        <v>GENUK</v>
      </c>
      <c r="D854" t="e">
        <f>IF($C854="",0,SUMIFS(#REF!,#REF!,$C854,#REF!,"&gt;="&amp;'Display 730 &amp; 1200'!$AN$10,#REF!,"&lt;="&amp;'Display 730 &amp; 1200'!$AN$9))</f>
        <v>#REF!</v>
      </c>
      <c r="E854" t="e">
        <f>IF($C854="",0,SUMIFS(#REF!,#REF!,$C854,#REF!,"&gt;="&amp;'Display 730 &amp; 1200'!$AN$12,#REF!,"&lt;="&amp;'Display 730 &amp; 1200'!$AN$11))</f>
        <v>#REF!</v>
      </c>
    </row>
    <row r="855" spans="1:5">
      <c r="A855" t="str">
        <f>IF(INDEX('Display 730 &amp; 1200'!$A:$A,ROW())="","",INDEX('Display 730 &amp; 1200'!$A:$A,ROW()))</f>
        <v>SEMARANG三宝垄</v>
      </c>
      <c r="B855" t="str">
        <f>IF(INDEX('Display 730 &amp; 1200'!$B:$B,ROW())="","",INDEX('Display 730 &amp; 1200'!$B:$B,ROW()))</f>
        <v>RENDI</v>
      </c>
      <c r="C855" t="str">
        <f>IF(INDEX('Display 730 &amp; 1200'!$D:$D,ROW())="","",INDEX('Display 730 &amp; 1200'!$D:$D,ROW()))</f>
        <v>PURBALINGGA</v>
      </c>
      <c r="D855" t="e">
        <f>IF($C855="",0,SUMIFS(#REF!,#REF!,$C855,#REF!,"&gt;="&amp;'Display 730 &amp; 1200'!$AN$10,#REF!,"&lt;="&amp;'Display 730 &amp; 1200'!$AN$9))</f>
        <v>#REF!</v>
      </c>
      <c r="E855" t="e">
        <f>IF($C855="",0,SUMIFS(#REF!,#REF!,$C855,#REF!,"&gt;="&amp;'Display 730 &amp; 1200'!$AN$12,#REF!,"&lt;="&amp;'Display 730 &amp; 1200'!$AN$11))</f>
        <v>#REF!</v>
      </c>
    </row>
    <row r="856" spans="1:5">
      <c r="A856" t="str">
        <f>IF(INDEX('Display 730 &amp; 1200'!$A:$A,ROW())="","",INDEX('Display 730 &amp; 1200'!$A:$A,ROW()))</f>
        <v>SEMARANG三宝垄</v>
      </c>
      <c r="B856" t="str">
        <f>IF(INDEX('Display 730 &amp; 1200'!$B:$B,ROW())="","",INDEX('Display 730 &amp; 1200'!$B:$B,ROW()))</f>
        <v>RENDI</v>
      </c>
      <c r="C856" t="str">
        <f>IF(INDEX('Display 730 &amp; 1200'!$D:$D,ROW())="","",INDEX('Display 730 &amp; 1200'!$D:$D,ROW()))</f>
        <v>BOBOTSARI</v>
      </c>
      <c r="D856" t="e">
        <f>IF($C856="",0,SUMIFS(#REF!,#REF!,$C856,#REF!,"&gt;="&amp;'Display 730 &amp; 1200'!$AN$10,#REF!,"&lt;="&amp;'Display 730 &amp; 1200'!$AN$9))</f>
        <v>#REF!</v>
      </c>
      <c r="E856" t="e">
        <f>IF($C856="",0,SUMIFS(#REF!,#REF!,$C856,#REF!,"&gt;="&amp;'Display 730 &amp; 1200'!$AN$12,#REF!,"&lt;="&amp;'Display 730 &amp; 1200'!$AN$11))</f>
        <v>#REF!</v>
      </c>
    </row>
    <row r="857" spans="1:5">
      <c r="A857" t="str">
        <f>IF(INDEX('Display 730 &amp; 1200'!$A:$A,ROW())="","",INDEX('Display 730 &amp; 1200'!$A:$A,ROW()))</f>
        <v>SEMARANG三宝垄</v>
      </c>
      <c r="B857" t="str">
        <f>IF(INDEX('Display 730 &amp; 1200'!$B:$B,ROW())="","",INDEX('Display 730 &amp; 1200'!$B:$B,ROW()))</f>
        <v>RENDI</v>
      </c>
      <c r="C857" t="str">
        <f>IF(INDEX('Display 730 &amp; 1200'!$D:$D,ROW())="","",INDEX('Display 730 &amp; 1200'!$D:$D,ROW()))</f>
        <v>KALIGONDANG</v>
      </c>
      <c r="D857" t="e">
        <f>IF($C857="",0,SUMIFS(#REF!,#REF!,$C857,#REF!,"&gt;="&amp;'Display 730 &amp; 1200'!$AN$10,#REF!,"&lt;="&amp;'Display 730 &amp; 1200'!$AN$9))</f>
        <v>#REF!</v>
      </c>
      <c r="E857" t="e">
        <f>IF($C857="",0,SUMIFS(#REF!,#REF!,$C857,#REF!,"&gt;="&amp;'Display 730 &amp; 1200'!$AN$12,#REF!,"&lt;="&amp;'Display 730 &amp; 1200'!$AN$11))</f>
        <v>#REF!</v>
      </c>
    </row>
    <row r="858" spans="1:5">
      <c r="A858" t="str">
        <f>IF(INDEX('Display 730 &amp; 1200'!$A:$A,ROW())="","",INDEX('Display 730 &amp; 1200'!$A:$A,ROW()))</f>
        <v>SEMARANG三宝垄</v>
      </c>
      <c r="B858" t="str">
        <f>IF(INDEX('Display 730 &amp; 1200'!$B:$B,ROW())="","",INDEX('Display 730 &amp; 1200'!$B:$B,ROW()))</f>
        <v>RENDI</v>
      </c>
      <c r="C858" t="str">
        <f>IF(INDEX('Display 730 &amp; 1200'!$D:$D,ROW())="","",INDEX('Display 730 &amp; 1200'!$D:$D,ROW()))</f>
        <v>BOJONGSARI</v>
      </c>
      <c r="D858" t="e">
        <f>IF($C858="",0,SUMIFS(#REF!,#REF!,$C858,#REF!,"&gt;="&amp;'Display 730 &amp; 1200'!$AN$10,#REF!,"&lt;="&amp;'Display 730 &amp; 1200'!$AN$9))</f>
        <v>#REF!</v>
      </c>
      <c r="E858" t="e">
        <f>IF($C858="",0,SUMIFS(#REF!,#REF!,$C858,#REF!,"&gt;="&amp;'Display 730 &amp; 1200'!$AN$12,#REF!,"&lt;="&amp;'Display 730 &amp; 1200'!$AN$11))</f>
        <v>#REF!</v>
      </c>
    </row>
    <row r="859" spans="1:5">
      <c r="A859" t="str">
        <f>IF(INDEX('Display 730 &amp; 1200'!$A:$A,ROW())="","",INDEX('Display 730 &amp; 1200'!$A:$A,ROW()))</f>
        <v>SEMARANG三宝垄</v>
      </c>
      <c r="B859" t="str">
        <f>IF(INDEX('Display 730 &amp; 1200'!$B:$B,ROW())="","",INDEX('Display 730 &amp; 1200'!$B:$B,ROW()))</f>
        <v>RENDI</v>
      </c>
      <c r="C859" t="str">
        <f>IF(INDEX('Display 730 &amp; 1200'!$D:$D,ROW())="","",INDEX('Display 730 &amp; 1200'!$D:$D,ROW()))</f>
        <v>SUMAMPIR</v>
      </c>
      <c r="D859" t="e">
        <f>IF($C859="",0,SUMIFS(#REF!,#REF!,$C859,#REF!,"&gt;="&amp;'Display 730 &amp; 1200'!$AN$10,#REF!,"&lt;="&amp;'Display 730 &amp; 1200'!$AN$9))</f>
        <v>#REF!</v>
      </c>
      <c r="E859" t="e">
        <f>IF($C859="",0,SUMIFS(#REF!,#REF!,$C859,#REF!,"&gt;="&amp;'Display 730 &amp; 1200'!$AN$12,#REF!,"&lt;="&amp;'Display 730 &amp; 1200'!$AN$11))</f>
        <v>#REF!</v>
      </c>
    </row>
    <row r="860" spans="1:5">
      <c r="A860" t="str">
        <f>IF(INDEX('Display 730 &amp; 1200'!$A:$A,ROW())="","",INDEX('Display 730 &amp; 1200'!$A:$A,ROW()))</f>
        <v>SEMARANG三宝垄</v>
      </c>
      <c r="B860" t="str">
        <f>IF(INDEX('Display 730 &amp; 1200'!$B:$B,ROW())="","",INDEX('Display 730 &amp; 1200'!$B:$B,ROW()))</f>
        <v>RENDI</v>
      </c>
      <c r="C860" t="str">
        <f>IF(INDEX('Display 730 &amp; 1200'!$D:$D,ROW())="","",INDEX('Display 730 &amp; 1200'!$D:$D,ROW()))</f>
        <v>PURBALINGGA_LOR</v>
      </c>
      <c r="D860" t="e">
        <f>IF($C860="",0,SUMIFS(#REF!,#REF!,$C860,#REF!,"&gt;="&amp;'Display 730 &amp; 1200'!$AN$10,#REF!,"&lt;="&amp;'Display 730 &amp; 1200'!$AN$9))</f>
        <v>#REF!</v>
      </c>
      <c r="E860" t="e">
        <f>IF($C860="",0,SUMIFS(#REF!,#REF!,$C860,#REF!,"&gt;="&amp;'Display 730 &amp; 1200'!$AN$12,#REF!,"&lt;="&amp;'Display 730 &amp; 1200'!$AN$11))</f>
        <v>#REF!</v>
      </c>
    </row>
    <row r="861" spans="1:5">
      <c r="A861" t="str">
        <f>IF(INDEX('Display 730 &amp; 1200'!$A:$A,ROW())="","",INDEX('Display 730 &amp; 1200'!$A:$A,ROW()))</f>
        <v>SEMARANG三宝垄</v>
      </c>
      <c r="B861" t="str">
        <f>IF(INDEX('Display 730 &amp; 1200'!$B:$B,ROW())="","",INDEX('Display 730 &amp; 1200'!$B:$B,ROW()))</f>
        <v>RENDI</v>
      </c>
      <c r="C861" t="str">
        <f>IF(INDEX('Display 730 &amp; 1200'!$D:$D,ROW())="","",INDEX('Display 730 &amp; 1200'!$D:$D,ROW()))</f>
        <v>KEMANGKON01</v>
      </c>
      <c r="D861" t="e">
        <f>IF($C861="",0,SUMIFS(#REF!,#REF!,$C861,#REF!,"&gt;="&amp;'Display 730 &amp; 1200'!$AN$10,#REF!,"&lt;="&amp;'Display 730 &amp; 1200'!$AN$9))</f>
        <v>#REF!</v>
      </c>
      <c r="E861" t="e">
        <f>IF($C861="",0,SUMIFS(#REF!,#REF!,$C861,#REF!,"&gt;="&amp;'Display 730 &amp; 1200'!$AN$12,#REF!,"&lt;="&amp;'Display 730 &amp; 1200'!$AN$11))</f>
        <v>#REF!</v>
      </c>
    </row>
    <row r="862" spans="1:5">
      <c r="A862" t="str">
        <f>IF(INDEX('Display 730 &amp; 1200'!$A:$A,ROW())="","",INDEX('Display 730 &amp; 1200'!$A:$A,ROW()))</f>
        <v>SEMARANG三宝垄</v>
      </c>
      <c r="B862" t="str">
        <f>IF(INDEX('Display 730 &amp; 1200'!$B:$B,ROW())="","",INDEX('Display 730 &amp; 1200'!$B:$B,ROW()))</f>
        <v>RENDI</v>
      </c>
      <c r="C862" t="str">
        <f>IF(INDEX('Display 730 &amp; 1200'!$D:$D,ROW())="","",INDEX('Display 730 &amp; 1200'!$D:$D,ROW()))</f>
        <v>KARANGREJA01</v>
      </c>
      <c r="D862" t="e">
        <f>IF($C862="",0,SUMIFS(#REF!,#REF!,$C862,#REF!,"&gt;="&amp;'Display 730 &amp; 1200'!$AN$10,#REF!,"&lt;="&amp;'Display 730 &amp; 1200'!$AN$9))</f>
        <v>#REF!</v>
      </c>
      <c r="E862" t="e">
        <f>IF($C862="",0,SUMIFS(#REF!,#REF!,$C862,#REF!,"&gt;="&amp;'Display 730 &amp; 1200'!$AN$12,#REF!,"&lt;="&amp;'Display 730 &amp; 1200'!$AN$11))</f>
        <v>#REF!</v>
      </c>
    </row>
    <row r="863" spans="1:5">
      <c r="A863" t="str">
        <f>IF(INDEX('Display 730 &amp; 1200'!$A:$A,ROW())="","",INDEX('Display 730 &amp; 1200'!$A:$A,ROW()))</f>
        <v>SEMARANG三宝垄</v>
      </c>
      <c r="B863" t="str">
        <f>IF(INDEX('Display 730 &amp; 1200'!$B:$B,ROW())="","",INDEX('Display 730 &amp; 1200'!$B:$B,ROW()))</f>
        <v>RENDI</v>
      </c>
      <c r="C863" t="str">
        <f>IF(INDEX('Display 730 &amp; 1200'!$D:$D,ROW())="","",INDEX('Display 730 &amp; 1200'!$D:$D,ROW()))</f>
        <v>MOJOTENGAH</v>
      </c>
      <c r="D863" t="e">
        <f>IF($C863="",0,SUMIFS(#REF!,#REF!,$C863,#REF!,"&gt;="&amp;'Display 730 &amp; 1200'!$AN$10,#REF!,"&lt;="&amp;'Display 730 &amp; 1200'!$AN$9))</f>
        <v>#REF!</v>
      </c>
      <c r="E863" t="e">
        <f>IF($C863="",0,SUMIFS(#REF!,#REF!,$C863,#REF!,"&gt;="&amp;'Display 730 &amp; 1200'!$AN$12,#REF!,"&lt;="&amp;'Display 730 &amp; 1200'!$AN$11))</f>
        <v>#REF!</v>
      </c>
    </row>
    <row r="864" spans="1:5">
      <c r="A864" t="str">
        <f>IF(INDEX('Display 730 &amp; 1200'!$A:$A,ROW())="","",INDEX('Display 730 &amp; 1200'!$A:$A,ROW()))</f>
        <v>SEMARANG三宝垄</v>
      </c>
      <c r="B864" t="str">
        <f>IF(INDEX('Display 730 &amp; 1200'!$B:$B,ROW())="","",INDEX('Display 730 &amp; 1200'!$B:$B,ROW()))</f>
        <v>RENDI</v>
      </c>
      <c r="C864" t="str">
        <f>IF(INDEX('Display 730 &amp; 1200'!$D:$D,ROW())="","",INDEX('Display 730 &amp; 1200'!$D:$D,ROW()))</f>
        <v>KEJAJAR</v>
      </c>
      <c r="D864" t="e">
        <f>IF($C864="",0,SUMIFS(#REF!,#REF!,$C864,#REF!,"&gt;="&amp;'Display 730 &amp; 1200'!$AN$10,#REF!,"&lt;="&amp;'Display 730 &amp; 1200'!$AN$9))</f>
        <v>#REF!</v>
      </c>
      <c r="E864" t="e">
        <f>IF($C864="",0,SUMIFS(#REF!,#REF!,$C864,#REF!,"&gt;="&amp;'Display 730 &amp; 1200'!$AN$12,#REF!,"&lt;="&amp;'Display 730 &amp; 1200'!$AN$11))</f>
        <v>#REF!</v>
      </c>
    </row>
    <row r="865" spans="1:5">
      <c r="A865" t="str">
        <f>IF(INDEX('Display 730 &amp; 1200'!$A:$A,ROW())="","",INDEX('Display 730 &amp; 1200'!$A:$A,ROW()))</f>
        <v>SEMARANG三宝垄</v>
      </c>
      <c r="B865" t="str">
        <f>IF(INDEX('Display 730 &amp; 1200'!$B:$B,ROW())="","",INDEX('Display 730 &amp; 1200'!$B:$B,ROW()))</f>
        <v>RENDI</v>
      </c>
      <c r="C865" t="str">
        <f>IF(INDEX('Display 730 &amp; 1200'!$D:$D,ROW())="","",INDEX('Display 730 &amp; 1200'!$D:$D,ROW()))</f>
        <v>KALIWIRO</v>
      </c>
      <c r="D865" t="e">
        <f>IF($C865="",0,SUMIFS(#REF!,#REF!,$C865,#REF!,"&gt;="&amp;'Display 730 &amp; 1200'!$AN$10,#REF!,"&lt;="&amp;'Display 730 &amp; 1200'!$AN$9))</f>
        <v>#REF!</v>
      </c>
      <c r="E865" t="e">
        <f>IF($C865="",0,SUMIFS(#REF!,#REF!,$C865,#REF!,"&gt;="&amp;'Display 730 &amp; 1200'!$AN$12,#REF!,"&lt;="&amp;'Display 730 &amp; 1200'!$AN$11))</f>
        <v>#REF!</v>
      </c>
    </row>
    <row r="866" spans="1:5">
      <c r="A866" t="str">
        <f>IF(INDEX('Display 730 &amp; 1200'!$A:$A,ROW())="","",INDEX('Display 730 &amp; 1200'!$A:$A,ROW()))</f>
        <v>SEMARANG三宝垄</v>
      </c>
      <c r="B866" t="str">
        <f>IF(INDEX('Display 730 &amp; 1200'!$B:$B,ROW())="","",INDEX('Display 730 &amp; 1200'!$B:$B,ROW()))</f>
        <v>RENDI</v>
      </c>
      <c r="C866" t="str">
        <f>IF(INDEX('Display 730 &amp; 1200'!$D:$D,ROW())="","",INDEX('Display 730 &amp; 1200'!$D:$D,ROW()))</f>
        <v>MADUKORO_01</v>
      </c>
      <c r="D866" t="e">
        <f>IF($C866="",0,SUMIFS(#REF!,#REF!,$C866,#REF!,"&gt;="&amp;'Display 730 &amp; 1200'!$AN$10,#REF!,"&lt;="&amp;'Display 730 &amp; 1200'!$AN$9))</f>
        <v>#REF!</v>
      </c>
      <c r="E866" t="e">
        <f>IF($C866="",0,SUMIFS(#REF!,#REF!,$C866,#REF!,"&gt;="&amp;'Display 730 &amp; 1200'!$AN$12,#REF!,"&lt;="&amp;'Display 730 &amp; 1200'!$AN$11))</f>
        <v>#REF!</v>
      </c>
    </row>
    <row r="867" spans="1:5">
      <c r="A867" t="str">
        <f>IF(INDEX('Display 730 &amp; 1200'!$A:$A,ROW())="","",INDEX('Display 730 &amp; 1200'!$A:$A,ROW()))</f>
        <v>SEMARANG三宝垄</v>
      </c>
      <c r="B867" t="str">
        <f>IF(INDEX('Display 730 &amp; 1200'!$B:$B,ROW())="","",INDEX('Display 730 &amp; 1200'!$B:$B,ROW()))</f>
        <v>RENDI</v>
      </c>
      <c r="C867" t="str">
        <f>IF(INDEX('Display 730 &amp; 1200'!$D:$D,ROW())="","",INDEX('Display 730 &amp; 1200'!$D:$D,ROW()))</f>
        <v>SELOMERTO_01</v>
      </c>
      <c r="D867" t="e">
        <f>IF($C867="",0,SUMIFS(#REF!,#REF!,$C867,#REF!,"&gt;="&amp;'Display 730 &amp; 1200'!$AN$10,#REF!,"&lt;="&amp;'Display 730 &amp; 1200'!$AN$9))</f>
        <v>#REF!</v>
      </c>
      <c r="E867" t="e">
        <f>IF($C867="",0,SUMIFS(#REF!,#REF!,$C867,#REF!,"&gt;="&amp;'Display 730 &amp; 1200'!$AN$12,#REF!,"&lt;="&amp;'Display 730 &amp; 1200'!$AN$11))</f>
        <v>#REF!</v>
      </c>
    </row>
    <row r="868" spans="1:5">
      <c r="A868" t="str">
        <f>IF(INDEX('Display 730 &amp; 1200'!$A:$A,ROW())="","",INDEX('Display 730 &amp; 1200'!$A:$A,ROW()))</f>
        <v>SEMARANG三宝垄</v>
      </c>
      <c r="B868" t="str">
        <f>IF(INDEX('Display 730 &amp; 1200'!$B:$B,ROW())="","",INDEX('Display 730 &amp; 1200'!$B:$B,ROW()))</f>
        <v>RENDI</v>
      </c>
      <c r="C868" t="str">
        <f>IF(INDEX('Display 730 &amp; 1200'!$D:$D,ROW())="","",INDEX('Display 730 &amp; 1200'!$D:$D,ROW()))</f>
        <v>SAPURAN_01</v>
      </c>
      <c r="D868" t="e">
        <f>IF($C868="",0,SUMIFS(#REF!,#REF!,$C868,#REF!,"&gt;="&amp;'Display 730 &amp; 1200'!$AN$10,#REF!,"&lt;="&amp;'Display 730 &amp; 1200'!$AN$9))</f>
        <v>#REF!</v>
      </c>
      <c r="E868" t="e">
        <f>IF($C868="",0,SUMIFS(#REF!,#REF!,$C868,#REF!,"&gt;="&amp;'Display 730 &amp; 1200'!$AN$12,#REF!,"&lt;="&amp;'Display 730 &amp; 1200'!$AN$11))</f>
        <v>#REF!</v>
      </c>
    </row>
    <row r="869" spans="1:5">
      <c r="A869" t="str">
        <f>IF(INDEX('Display 730 &amp; 1200'!$A:$A,ROW())="","",INDEX('Display 730 &amp; 1200'!$A:$A,ROW()))</f>
        <v>SEMARANG三宝垄</v>
      </c>
      <c r="B869" t="str">
        <f>IF(INDEX('Display 730 &amp; 1200'!$B:$B,ROW())="","",INDEX('Display 730 &amp; 1200'!$B:$B,ROW()))</f>
        <v>RENDI</v>
      </c>
      <c r="C869" t="str">
        <f>IF(INDEX('Display 730 &amp; 1200'!$D:$D,ROW())="","",INDEX('Display 730 &amp; 1200'!$D:$D,ROW()))</f>
        <v>KALIKAJAR</v>
      </c>
      <c r="D869" t="e">
        <f>IF($C869="",0,SUMIFS(#REF!,#REF!,$C869,#REF!,"&gt;="&amp;'Display 730 &amp; 1200'!$AN$10,#REF!,"&lt;="&amp;'Display 730 &amp; 1200'!$AN$9))</f>
        <v>#REF!</v>
      </c>
      <c r="E869" t="e">
        <f>IF($C869="",0,SUMIFS(#REF!,#REF!,$C869,#REF!,"&gt;="&amp;'Display 730 &amp; 1200'!$AN$12,#REF!,"&lt;="&amp;'Display 730 &amp; 1200'!$AN$11))</f>
        <v>#REF!</v>
      </c>
    </row>
    <row r="870" spans="1:5">
      <c r="A870" t="str">
        <f>IF(INDEX('Display 730 &amp; 1200'!$A:$A,ROW())="","",INDEX('Display 730 &amp; 1200'!$A:$A,ROW()))</f>
        <v>SEMARANG三宝垄</v>
      </c>
      <c r="B870" t="str">
        <f>IF(INDEX('Display 730 &amp; 1200'!$B:$B,ROW())="","",INDEX('Display 730 &amp; 1200'!$B:$B,ROW()))</f>
        <v>KUKUH BARAT</v>
      </c>
      <c r="C870" t="str">
        <f>IF(INDEX('Display 730 &amp; 1200'!$D:$D,ROW())="","",INDEX('Display 730 &amp; 1200'!$D:$D,ROW()))</f>
        <v>SLAWI</v>
      </c>
      <c r="D870" t="e">
        <f>IF($C870="",0,SUMIFS(#REF!,#REF!,$C870,#REF!,"&gt;="&amp;'Display 730 &amp; 1200'!$AN$10,#REF!,"&lt;="&amp;'Display 730 &amp; 1200'!$AN$9))</f>
        <v>#REF!</v>
      </c>
      <c r="E870" t="e">
        <f>IF($C870="",0,SUMIFS(#REF!,#REF!,$C870,#REF!,"&gt;="&amp;'Display 730 &amp; 1200'!$AN$12,#REF!,"&lt;="&amp;'Display 730 &amp; 1200'!$AN$11))</f>
        <v>#REF!</v>
      </c>
    </row>
    <row r="871" spans="1:5">
      <c r="A871" t="str">
        <f>IF(INDEX('Display 730 &amp; 1200'!$A:$A,ROW())="","",INDEX('Display 730 &amp; 1200'!$A:$A,ROW()))</f>
        <v>SEMARANG三宝垄</v>
      </c>
      <c r="B871" t="str">
        <f>IF(INDEX('Display 730 &amp; 1200'!$B:$B,ROW())="","",INDEX('Display 730 &amp; 1200'!$B:$B,ROW()))</f>
        <v>KUKUH BARAT</v>
      </c>
      <c r="C871" t="str">
        <f>IF(INDEX('Display 730 &amp; 1200'!$D:$D,ROW())="","",INDEX('Display 730 &amp; 1200'!$D:$D,ROW()))</f>
        <v>SURADADI</v>
      </c>
      <c r="D871" t="e">
        <f>IF($C871="",0,SUMIFS(#REF!,#REF!,$C871,#REF!,"&gt;="&amp;'Display 730 &amp; 1200'!$AN$10,#REF!,"&lt;="&amp;'Display 730 &amp; 1200'!$AN$9))</f>
        <v>#REF!</v>
      </c>
      <c r="E871" t="e">
        <f>IF($C871="",0,SUMIFS(#REF!,#REF!,$C871,#REF!,"&gt;="&amp;'Display 730 &amp; 1200'!$AN$12,#REF!,"&lt;="&amp;'Display 730 &amp; 1200'!$AN$11))</f>
        <v>#REF!</v>
      </c>
    </row>
    <row r="872" spans="1:5">
      <c r="A872" t="str">
        <f>IF(INDEX('Display 730 &amp; 1200'!$A:$A,ROW())="","",INDEX('Display 730 &amp; 1200'!$A:$A,ROW()))</f>
        <v>SEMARANG三宝垄</v>
      </c>
      <c r="B872" t="str">
        <f>IF(INDEX('Display 730 &amp; 1200'!$B:$B,ROW())="","",INDEX('Display 730 &amp; 1200'!$B:$B,ROW()))</f>
        <v>KUKUH BARAT</v>
      </c>
      <c r="C872" t="str">
        <f>IF(INDEX('Display 730 &amp; 1200'!$D:$D,ROW())="","",INDEX('Display 730 &amp; 1200'!$D:$D,ROW()))</f>
        <v>BUMIJAWA</v>
      </c>
      <c r="D872" t="e">
        <f>IF($C872="",0,SUMIFS(#REF!,#REF!,$C872,#REF!,"&gt;="&amp;'Display 730 &amp; 1200'!$AN$10,#REF!,"&lt;="&amp;'Display 730 &amp; 1200'!$AN$9))</f>
        <v>#REF!</v>
      </c>
      <c r="E872" t="e">
        <f>IF($C872="",0,SUMIFS(#REF!,#REF!,$C872,#REF!,"&gt;="&amp;'Display 730 &amp; 1200'!$AN$12,#REF!,"&lt;="&amp;'Display 730 &amp; 1200'!$AN$11))</f>
        <v>#REF!</v>
      </c>
    </row>
    <row r="873" spans="1:5">
      <c r="A873" t="str">
        <f>IF(INDEX('Display 730 &amp; 1200'!$A:$A,ROW())="","",INDEX('Display 730 &amp; 1200'!$A:$A,ROW()))</f>
        <v>SEMARANG三宝垄</v>
      </c>
      <c r="B873" t="str">
        <f>IF(INDEX('Display 730 &amp; 1200'!$B:$B,ROW())="","",INDEX('Display 730 &amp; 1200'!$B:$B,ROW()))</f>
        <v>KUKUH BARAT</v>
      </c>
      <c r="C873" t="str">
        <f>IF(INDEX('Display 730 &amp; 1200'!$D:$D,ROW())="","",INDEX('Display 730 &amp; 1200'!$D:$D,ROW()))</f>
        <v>SLAWI_KULON</v>
      </c>
      <c r="D873" t="e">
        <f>IF($C873="",0,SUMIFS(#REF!,#REF!,$C873,#REF!,"&gt;="&amp;'Display 730 &amp; 1200'!$AN$10,#REF!,"&lt;="&amp;'Display 730 &amp; 1200'!$AN$9))</f>
        <v>#REF!</v>
      </c>
      <c r="E873" t="e">
        <f>IF($C873="",0,SUMIFS(#REF!,#REF!,$C873,#REF!,"&gt;="&amp;'Display 730 &amp; 1200'!$AN$12,#REF!,"&lt;="&amp;'Display 730 &amp; 1200'!$AN$11))</f>
        <v>#REF!</v>
      </c>
    </row>
    <row r="874" spans="1:5">
      <c r="A874" t="str">
        <f>IF(INDEX('Display 730 &amp; 1200'!$A:$A,ROW())="","",INDEX('Display 730 &amp; 1200'!$A:$A,ROW()))</f>
        <v>SEMARANG三宝垄</v>
      </c>
      <c r="B874" t="str">
        <f>IF(INDEX('Display 730 &amp; 1200'!$B:$B,ROW())="","",INDEX('Display 730 &amp; 1200'!$B:$B,ROW()))</f>
        <v>KUKUH BARAT</v>
      </c>
      <c r="C874" t="str">
        <f>IF(INDEX('Display 730 &amp; 1200'!$D:$D,ROW())="","",INDEX('Display 730 &amp; 1200'!$D:$D,ROW()))</f>
        <v>MARGASARI</v>
      </c>
      <c r="D874" t="e">
        <f>IF($C874="",0,SUMIFS(#REF!,#REF!,$C874,#REF!,"&gt;="&amp;'Display 730 &amp; 1200'!$AN$10,#REF!,"&lt;="&amp;'Display 730 &amp; 1200'!$AN$9))</f>
        <v>#REF!</v>
      </c>
      <c r="E874" t="e">
        <f>IF($C874="",0,SUMIFS(#REF!,#REF!,$C874,#REF!,"&gt;="&amp;'Display 730 &amp; 1200'!$AN$12,#REF!,"&lt;="&amp;'Display 730 &amp; 1200'!$AN$11))</f>
        <v>#REF!</v>
      </c>
    </row>
    <row r="875" spans="1:5">
      <c r="A875" t="str">
        <f>IF(INDEX('Display 730 &amp; 1200'!$A:$A,ROW())="","",INDEX('Display 730 &amp; 1200'!$A:$A,ROW()))</f>
        <v>SEMARANG三宝垄</v>
      </c>
      <c r="B875" t="str">
        <f>IF(INDEX('Display 730 &amp; 1200'!$B:$B,ROW())="","",INDEX('Display 730 &amp; 1200'!$B:$B,ROW()))</f>
        <v>KUKUH BARAT</v>
      </c>
      <c r="C875" t="str">
        <f>IF(INDEX('Display 730 &amp; 1200'!$D:$D,ROW())="","",INDEX('Display 730 &amp; 1200'!$D:$D,ROW()))</f>
        <v>KRAMAT_SLAWI</v>
      </c>
      <c r="D875" t="e">
        <f>IF($C875="",0,SUMIFS(#REF!,#REF!,$C875,#REF!,"&gt;="&amp;'Display 730 &amp; 1200'!$AN$10,#REF!,"&lt;="&amp;'Display 730 &amp; 1200'!$AN$9))</f>
        <v>#REF!</v>
      </c>
      <c r="E875" t="e">
        <f>IF($C875="",0,SUMIFS(#REF!,#REF!,$C875,#REF!,"&gt;="&amp;'Display 730 &amp; 1200'!$AN$12,#REF!,"&lt;="&amp;'Display 730 &amp; 1200'!$AN$11))</f>
        <v>#REF!</v>
      </c>
    </row>
    <row r="876" spans="1:5">
      <c r="A876" t="str">
        <f>IF(INDEX('Display 730 &amp; 1200'!$A:$A,ROW())="","",INDEX('Display 730 &amp; 1200'!$A:$A,ROW()))</f>
        <v>SEMARANG三宝垄</v>
      </c>
      <c r="B876" t="str">
        <f>IF(INDEX('Display 730 &amp; 1200'!$B:$B,ROW())="","",INDEX('Display 730 &amp; 1200'!$B:$B,ROW()))</f>
        <v>KUKUH BARAT</v>
      </c>
      <c r="C876" t="str">
        <f>IF(INDEX('Display 730 &amp; 1200'!$D:$D,ROW())="","",INDEX('Display 730 &amp; 1200'!$D:$D,ROW()))</f>
        <v>BALAPULANG</v>
      </c>
      <c r="D876" t="e">
        <f>IF($C876="",0,SUMIFS(#REF!,#REF!,$C876,#REF!,"&gt;="&amp;'Display 730 &amp; 1200'!$AN$10,#REF!,"&lt;="&amp;'Display 730 &amp; 1200'!$AN$9))</f>
        <v>#REF!</v>
      </c>
      <c r="E876" t="e">
        <f>IF($C876="",0,SUMIFS(#REF!,#REF!,$C876,#REF!,"&gt;="&amp;'Display 730 &amp; 1200'!$AN$12,#REF!,"&lt;="&amp;'Display 730 &amp; 1200'!$AN$11))</f>
        <v>#REF!</v>
      </c>
    </row>
    <row r="877" spans="1:5">
      <c r="A877" t="str">
        <f>IF(INDEX('Display 730 &amp; 1200'!$A:$A,ROW())="","",INDEX('Display 730 &amp; 1200'!$A:$A,ROW()))</f>
        <v>SEMARANG三宝垄</v>
      </c>
      <c r="B877" t="str">
        <f>IF(INDEX('Display 730 &amp; 1200'!$B:$B,ROW())="","",INDEX('Display 730 &amp; 1200'!$B:$B,ROW()))</f>
        <v>KUKUH BARAT</v>
      </c>
      <c r="C877" t="str">
        <f>IF(INDEX('Display 730 &amp; 1200'!$D:$D,ROW())="","",INDEX('Display 730 &amp; 1200'!$D:$D,ROW()))</f>
        <v>TALANG</v>
      </c>
      <c r="D877" t="e">
        <f>IF($C877="",0,SUMIFS(#REF!,#REF!,$C877,#REF!,"&gt;="&amp;'Display 730 &amp; 1200'!$AN$10,#REF!,"&lt;="&amp;'Display 730 &amp; 1200'!$AN$9))</f>
        <v>#REF!</v>
      </c>
      <c r="E877" t="e">
        <f>IF($C877="",0,SUMIFS(#REF!,#REF!,$C877,#REF!,"&gt;="&amp;'Display 730 &amp; 1200'!$AN$12,#REF!,"&lt;="&amp;'Display 730 &amp; 1200'!$AN$11))</f>
        <v>#REF!</v>
      </c>
    </row>
    <row r="878" spans="1:5">
      <c r="A878" t="str">
        <f>IF(INDEX('Display 730 &amp; 1200'!$A:$A,ROW())="","",INDEX('Display 730 &amp; 1200'!$A:$A,ROW()))</f>
        <v>SEMARANG三宝垄</v>
      </c>
      <c r="B878" t="str">
        <f>IF(INDEX('Display 730 &amp; 1200'!$B:$B,ROW())="","",INDEX('Display 730 &amp; 1200'!$B:$B,ROW()))</f>
        <v>KUKUH BARAT</v>
      </c>
      <c r="C878" t="str">
        <f>IF(INDEX('Display 730 &amp; 1200'!$D:$D,ROW())="","",INDEX('Display 730 &amp; 1200'!$D:$D,ROW()))</f>
        <v>TARUB</v>
      </c>
      <c r="D878" t="e">
        <f>IF($C878="",0,SUMIFS(#REF!,#REF!,$C878,#REF!,"&gt;="&amp;'Display 730 &amp; 1200'!$AN$10,#REF!,"&lt;="&amp;'Display 730 &amp; 1200'!$AN$9))</f>
        <v>#REF!</v>
      </c>
      <c r="E878" t="e">
        <f>IF($C878="",0,SUMIFS(#REF!,#REF!,$C878,#REF!,"&gt;="&amp;'Display 730 &amp; 1200'!$AN$12,#REF!,"&lt;="&amp;'Display 730 &amp; 1200'!$AN$11))</f>
        <v>#REF!</v>
      </c>
    </row>
    <row r="879" spans="1:5">
      <c r="A879" t="str">
        <f>IF(INDEX('Display 730 &amp; 1200'!$A:$A,ROW())="","",INDEX('Display 730 &amp; 1200'!$A:$A,ROW()))</f>
        <v>SEMARANG三宝垄</v>
      </c>
      <c r="B879" t="str">
        <f>IF(INDEX('Display 730 &amp; 1200'!$B:$B,ROW())="","",INDEX('Display 730 &amp; 1200'!$B:$B,ROW()))</f>
        <v>KUKUH BARAT</v>
      </c>
      <c r="C879" t="str">
        <f>IF(INDEX('Display 730 &amp; 1200'!$D:$D,ROW())="","",INDEX('Display 730 &amp; 1200'!$D:$D,ROW()))</f>
        <v>DUKUHWARU</v>
      </c>
      <c r="D879" t="e">
        <f>IF($C879="",0,SUMIFS(#REF!,#REF!,$C879,#REF!,"&gt;="&amp;'Display 730 &amp; 1200'!$AN$10,#REF!,"&lt;="&amp;'Display 730 &amp; 1200'!$AN$9))</f>
        <v>#REF!</v>
      </c>
      <c r="E879" t="e">
        <f>IF($C879="",0,SUMIFS(#REF!,#REF!,$C879,#REF!,"&gt;="&amp;'Display 730 &amp; 1200'!$AN$12,#REF!,"&lt;="&amp;'Display 730 &amp; 1200'!$AN$11))</f>
        <v>#REF!</v>
      </c>
    </row>
    <row r="880" spans="1:5">
      <c r="A880" t="str">
        <f>IF(INDEX('Display 730 &amp; 1200'!$A:$A,ROW())="","",INDEX('Display 730 &amp; 1200'!$A:$A,ROW()))</f>
        <v>SEMARANG三宝垄</v>
      </c>
      <c r="B880" t="str">
        <f>IF(INDEX('Display 730 &amp; 1200'!$B:$B,ROW())="","",INDEX('Display 730 &amp; 1200'!$B:$B,ROW()))</f>
        <v>KUKUH BARAT</v>
      </c>
      <c r="C880" t="str">
        <f>IF(INDEX('Display 730 &amp; 1200'!$D:$D,ROW())="","",INDEX('Display 730 &amp; 1200'!$D:$D,ROW()))</f>
        <v>KEDUNGBANTENG</v>
      </c>
      <c r="D880" t="e">
        <f>IF($C880="",0,SUMIFS(#REF!,#REF!,$C880,#REF!,"&gt;="&amp;'Display 730 &amp; 1200'!$AN$10,#REF!,"&lt;="&amp;'Display 730 &amp; 1200'!$AN$9))</f>
        <v>#REF!</v>
      </c>
      <c r="E880" t="e">
        <f>IF($C880="",0,SUMIFS(#REF!,#REF!,$C880,#REF!,"&gt;="&amp;'Display 730 &amp; 1200'!$AN$12,#REF!,"&lt;="&amp;'Display 730 &amp; 1200'!$AN$11))</f>
        <v>#REF!</v>
      </c>
    </row>
    <row r="881" spans="1:5">
      <c r="A881" t="str">
        <f>IF(INDEX('Display 730 &amp; 1200'!$A:$A,ROW())="","",INDEX('Display 730 &amp; 1200'!$A:$A,ROW()))</f>
        <v>SEMARANG三宝垄</v>
      </c>
      <c r="B881" t="str">
        <f>IF(INDEX('Display 730 &amp; 1200'!$B:$B,ROW())="","",INDEX('Display 730 &amp; 1200'!$B:$B,ROW()))</f>
        <v>KUKUH BARAT</v>
      </c>
      <c r="C881" t="str">
        <f>IF(INDEX('Display 730 &amp; 1200'!$D:$D,ROW())="","",INDEX('Display 730 &amp; 1200'!$D:$D,ROW()))</f>
        <v>BANDARSARI</v>
      </c>
      <c r="D881" t="e">
        <f>IF($C881="",0,SUMIFS(#REF!,#REF!,$C881,#REF!,"&gt;="&amp;'Display 730 &amp; 1200'!$AN$10,#REF!,"&lt;="&amp;'Display 730 &amp; 1200'!$AN$9))</f>
        <v>#REF!</v>
      </c>
      <c r="E881" t="e">
        <f>IF($C881="",0,SUMIFS(#REF!,#REF!,$C881,#REF!,"&gt;="&amp;'Display 730 &amp; 1200'!$AN$12,#REF!,"&lt;="&amp;'Display 730 &amp; 1200'!$AN$11))</f>
        <v>#REF!</v>
      </c>
    </row>
    <row r="882" spans="1:5">
      <c r="A882" t="str">
        <f>IF(INDEX('Display 730 &amp; 1200'!$A:$A,ROW())="","",INDEX('Display 730 &amp; 1200'!$A:$A,ROW()))</f>
        <v>SEMARANG三宝垄</v>
      </c>
      <c r="B882" t="str">
        <f>IF(INDEX('Display 730 &amp; 1200'!$B:$B,ROW())="","",INDEX('Display 730 &amp; 1200'!$B:$B,ROW()))</f>
        <v>SINGGIH</v>
      </c>
      <c r="C882" t="str">
        <f>IF(INDEX('Display 730 &amp; 1200'!$D:$D,ROW())="","",INDEX('Display 730 &amp; 1200'!$D:$D,ROW()))</f>
        <v>WONOSALAM</v>
      </c>
      <c r="D882" t="e">
        <f>IF($C882="",0,SUMIFS(#REF!,#REF!,$C882,#REF!,"&gt;="&amp;'Display 730 &amp; 1200'!$AN$10,#REF!,"&lt;="&amp;'Display 730 &amp; 1200'!$AN$9))</f>
        <v>#REF!</v>
      </c>
      <c r="E882" t="e">
        <f>IF($C882="",0,SUMIFS(#REF!,#REF!,$C882,#REF!,"&gt;="&amp;'Display 730 &amp; 1200'!$AN$12,#REF!,"&lt;="&amp;'Display 730 &amp; 1200'!$AN$11))</f>
        <v>#REF!</v>
      </c>
    </row>
    <row r="883" spans="1:5">
      <c r="A883" t="str">
        <f>IF(INDEX('Display 730 &amp; 1200'!$A:$A,ROW())="","",INDEX('Display 730 &amp; 1200'!$A:$A,ROW()))</f>
        <v>SEMARANG三宝垄</v>
      </c>
      <c r="B883" t="str">
        <f>IF(INDEX('Display 730 &amp; 1200'!$B:$B,ROW())="","",INDEX('Display 730 &amp; 1200'!$B:$B,ROW()))</f>
        <v>SINGGIH</v>
      </c>
      <c r="C883" t="str">
        <f>IF(INDEX('Display 730 &amp; 1200'!$D:$D,ROW())="","",INDEX('Display 730 &amp; 1200'!$D:$D,ROW()))</f>
        <v>DEMAK</v>
      </c>
      <c r="D883" t="e">
        <f>IF($C883="",0,SUMIFS(#REF!,#REF!,$C883,#REF!,"&gt;="&amp;'Display 730 &amp; 1200'!$AN$10,#REF!,"&lt;="&amp;'Display 730 &amp; 1200'!$AN$9))</f>
        <v>#REF!</v>
      </c>
      <c r="E883" t="e">
        <f>IF($C883="",0,SUMIFS(#REF!,#REF!,$C883,#REF!,"&gt;="&amp;'Display 730 &amp; 1200'!$AN$12,#REF!,"&lt;="&amp;'Display 730 &amp; 1200'!$AN$11))</f>
        <v>#REF!</v>
      </c>
    </row>
    <row r="884" spans="1:5">
      <c r="A884" t="str">
        <f>IF(INDEX('Display 730 &amp; 1200'!$A:$A,ROW())="","",INDEX('Display 730 &amp; 1200'!$A:$A,ROW()))</f>
        <v>SEMARANG三宝垄</v>
      </c>
      <c r="B884" t="str">
        <f>IF(INDEX('Display 730 &amp; 1200'!$B:$B,ROW())="","",INDEX('Display 730 &amp; 1200'!$B:$B,ROW()))</f>
        <v>SINGGIH</v>
      </c>
      <c r="C884" t="str">
        <f>IF(INDEX('Display 730 &amp; 1200'!$D:$D,ROW())="","",INDEX('Display 730 &amp; 1200'!$D:$D,ROW()))</f>
        <v>MRANGGEN</v>
      </c>
      <c r="D884" t="e">
        <f>IF($C884="",0,SUMIFS(#REF!,#REF!,$C884,#REF!,"&gt;="&amp;'Display 730 &amp; 1200'!$AN$10,#REF!,"&lt;="&amp;'Display 730 &amp; 1200'!$AN$9))</f>
        <v>#REF!</v>
      </c>
      <c r="E884" t="e">
        <f>IF($C884="",0,SUMIFS(#REF!,#REF!,$C884,#REF!,"&gt;="&amp;'Display 730 &amp; 1200'!$AN$12,#REF!,"&lt;="&amp;'Display 730 &amp; 1200'!$AN$11))</f>
        <v>#REF!</v>
      </c>
    </row>
    <row r="885" spans="1:5">
      <c r="A885" t="str">
        <f>IF(INDEX('Display 730 &amp; 1200'!$A:$A,ROW())="","",INDEX('Display 730 &amp; 1200'!$A:$A,ROW()))</f>
        <v>SEMARANG三宝垄</v>
      </c>
      <c r="B885" t="str">
        <f>IF(INDEX('Display 730 &amp; 1200'!$B:$B,ROW())="","",INDEX('Display 730 &amp; 1200'!$B:$B,ROW()))</f>
        <v>SINGGIH</v>
      </c>
      <c r="C885" t="str">
        <f>IF(INDEX('Display 730 &amp; 1200'!$D:$D,ROW())="","",INDEX('Display 730 &amp; 1200'!$D:$D,ROW()))</f>
        <v>GAJAH</v>
      </c>
      <c r="D885" t="e">
        <f>IF($C885="",0,SUMIFS(#REF!,#REF!,$C885,#REF!,"&gt;="&amp;'Display 730 &amp; 1200'!$AN$10,#REF!,"&lt;="&amp;'Display 730 &amp; 1200'!$AN$9))</f>
        <v>#REF!</v>
      </c>
      <c r="E885" t="e">
        <f>IF($C885="",0,SUMIFS(#REF!,#REF!,$C885,#REF!,"&gt;="&amp;'Display 730 &amp; 1200'!$AN$12,#REF!,"&lt;="&amp;'Display 730 &amp; 1200'!$AN$11))</f>
        <v>#REF!</v>
      </c>
    </row>
    <row r="886" spans="1:5">
      <c r="A886" t="str">
        <f>IF(INDEX('Display 730 &amp; 1200'!$A:$A,ROW())="","",INDEX('Display 730 &amp; 1200'!$A:$A,ROW()))</f>
        <v>SEMARANG三宝垄</v>
      </c>
      <c r="B886" t="str">
        <f>IF(INDEX('Display 730 &amp; 1200'!$B:$B,ROW())="","",INDEX('Display 730 &amp; 1200'!$B:$B,ROW()))</f>
        <v>SINGGIH</v>
      </c>
      <c r="C886" t="str">
        <f>IF(INDEX('Display 730 &amp; 1200'!$D:$D,ROW())="","",INDEX('Display 730 &amp; 1200'!$D:$D,ROW()))</f>
        <v>WEDUNG</v>
      </c>
      <c r="D886" t="e">
        <f>IF($C886="",0,SUMIFS(#REF!,#REF!,$C886,#REF!,"&gt;="&amp;'Display 730 &amp; 1200'!$AN$10,#REF!,"&lt;="&amp;'Display 730 &amp; 1200'!$AN$9))</f>
        <v>#REF!</v>
      </c>
      <c r="E886" t="e">
        <f>IF($C886="",0,SUMIFS(#REF!,#REF!,$C886,#REF!,"&gt;="&amp;'Display 730 &amp; 1200'!$AN$12,#REF!,"&lt;="&amp;'Display 730 &amp; 1200'!$AN$11))</f>
        <v>#REF!</v>
      </c>
    </row>
    <row r="887" spans="1:5">
      <c r="A887" t="str">
        <f>IF(INDEX('Display 730 &amp; 1200'!$A:$A,ROW())="","",INDEX('Display 730 &amp; 1200'!$A:$A,ROW()))</f>
        <v>SEMARANG三宝垄</v>
      </c>
      <c r="B887" t="str">
        <f>IF(INDEX('Display 730 &amp; 1200'!$B:$B,ROW())="","",INDEX('Display 730 &amp; 1200'!$B:$B,ROW()))</f>
        <v>SINGGIH</v>
      </c>
      <c r="C887" t="str">
        <f>IF(INDEX('Display 730 &amp; 1200'!$D:$D,ROW())="","",INDEX('Display 730 &amp; 1200'!$D:$D,ROW()))</f>
        <v>DEMPET</v>
      </c>
      <c r="D887" t="e">
        <f>IF($C887="",0,SUMIFS(#REF!,#REF!,$C887,#REF!,"&gt;="&amp;'Display 730 &amp; 1200'!$AN$10,#REF!,"&lt;="&amp;'Display 730 &amp; 1200'!$AN$9))</f>
        <v>#REF!</v>
      </c>
      <c r="E887" t="e">
        <f>IF($C887="",0,SUMIFS(#REF!,#REF!,$C887,#REF!,"&gt;="&amp;'Display 730 &amp; 1200'!$AN$12,#REF!,"&lt;="&amp;'Display 730 &amp; 1200'!$AN$11))</f>
        <v>#REF!</v>
      </c>
    </row>
    <row r="888" spans="1:5">
      <c r="A888" t="str">
        <f>IF(INDEX('Display 730 &amp; 1200'!$A:$A,ROW())="","",INDEX('Display 730 &amp; 1200'!$A:$A,ROW()))</f>
        <v>SEMARANG三宝垄</v>
      </c>
      <c r="B888" t="str">
        <f>IF(INDEX('Display 730 &amp; 1200'!$B:$B,ROW())="","",INDEX('Display 730 &amp; 1200'!$B:$B,ROW()))</f>
        <v>SINGGIH</v>
      </c>
      <c r="C888" t="str">
        <f>IF(INDEX('Display 730 &amp; 1200'!$D:$D,ROW())="","",INDEX('Display 730 &amp; 1200'!$D:$D,ROW()))</f>
        <v>SAYUNG</v>
      </c>
      <c r="D888" t="e">
        <f>IF($C888="",0,SUMIFS(#REF!,#REF!,$C888,#REF!,"&gt;="&amp;'Display 730 &amp; 1200'!$AN$10,#REF!,"&lt;="&amp;'Display 730 &amp; 1200'!$AN$9))</f>
        <v>#REF!</v>
      </c>
      <c r="E888" t="e">
        <f>IF($C888="",0,SUMIFS(#REF!,#REF!,$C888,#REF!,"&gt;="&amp;'Display 730 &amp; 1200'!$AN$12,#REF!,"&lt;="&amp;'Display 730 &amp; 1200'!$AN$11))</f>
        <v>#REF!</v>
      </c>
    </row>
    <row r="889" spans="1:5">
      <c r="A889" t="str">
        <f>IF(INDEX('Display 730 &amp; 1200'!$A:$A,ROW())="","",INDEX('Display 730 &amp; 1200'!$A:$A,ROW()))</f>
        <v>SEMARANG三宝垄</v>
      </c>
      <c r="B889" t="str">
        <f>IF(INDEX('Display 730 &amp; 1200'!$B:$B,ROW())="","",INDEX('Display 730 &amp; 1200'!$B:$B,ROW()))</f>
        <v>-</v>
      </c>
      <c r="C889" t="str">
        <f>IF(INDEX('Display 730 &amp; 1200'!$D:$D,ROW())="","",INDEX('Display 730 &amp; 1200'!$D:$D,ROW()))</f>
        <v>BATURSARI</v>
      </c>
      <c r="D889" t="e">
        <f>IF($C889="",0,SUMIFS(#REF!,#REF!,$C889,#REF!,"&gt;="&amp;'Display 730 &amp; 1200'!$AN$10,#REF!,"&lt;="&amp;'Display 730 &amp; 1200'!$AN$9))</f>
        <v>#REF!</v>
      </c>
      <c r="E889" t="e">
        <f>IF($C889="",0,SUMIFS(#REF!,#REF!,$C889,#REF!,"&gt;="&amp;'Display 730 &amp; 1200'!$AN$12,#REF!,"&lt;="&amp;'Display 730 &amp; 1200'!$AN$11))</f>
        <v>#REF!</v>
      </c>
    </row>
    <row r="890" spans="1:5">
      <c r="A890" t="str">
        <f>IF(INDEX('Display 730 &amp; 1200'!$A:$A,ROW())="","",INDEX('Display 730 &amp; 1200'!$A:$A,ROW()))</f>
        <v>SEMARANG三宝垄</v>
      </c>
      <c r="B890" t="str">
        <f>IF(INDEX('Display 730 &amp; 1200'!$B:$B,ROW())="","",INDEX('Display 730 &amp; 1200'!$B:$B,ROW()))</f>
        <v>SINGGIH</v>
      </c>
      <c r="C890" t="str">
        <f>IF(INDEX('Display 730 &amp; 1200'!$D:$D,ROW())="","",INDEX('Display 730 &amp; 1200'!$D:$D,ROW()))</f>
        <v>GUNTUR</v>
      </c>
      <c r="D890" t="e">
        <f>IF($C890="",0,SUMIFS(#REF!,#REF!,$C890,#REF!,"&gt;="&amp;'Display 730 &amp; 1200'!$AN$10,#REF!,"&lt;="&amp;'Display 730 &amp; 1200'!$AN$9))</f>
        <v>#REF!</v>
      </c>
      <c r="E890" t="e">
        <f>IF($C890="",0,SUMIFS(#REF!,#REF!,$C890,#REF!,"&gt;="&amp;'Display 730 &amp; 1200'!$AN$12,#REF!,"&lt;="&amp;'Display 730 &amp; 1200'!$AN$11))</f>
        <v>#REF!</v>
      </c>
    </row>
    <row r="891" spans="1:5">
      <c r="A891" t="str">
        <f>IF(INDEX('Display 730 &amp; 1200'!$A:$A,ROW())="","",INDEX('Display 730 &amp; 1200'!$A:$A,ROW()))</f>
        <v>SEMARANG三宝垄</v>
      </c>
      <c r="B891" t="str">
        <f>IF(INDEX('Display 730 &amp; 1200'!$B:$B,ROW())="","",INDEX('Display 730 &amp; 1200'!$B:$B,ROW()))</f>
        <v>SINGGIH</v>
      </c>
      <c r="C891" t="str">
        <f>IF(INDEX('Display 730 &amp; 1200'!$D:$D,ROW())="","",INDEX('Display 730 &amp; 1200'!$D:$D,ROW()))</f>
        <v>BONANG</v>
      </c>
      <c r="D891" t="e">
        <f>IF($C891="",0,SUMIFS(#REF!,#REF!,$C891,#REF!,"&gt;="&amp;'Display 730 &amp; 1200'!$AN$10,#REF!,"&lt;="&amp;'Display 730 &amp; 1200'!$AN$9))</f>
        <v>#REF!</v>
      </c>
      <c r="E891" t="e">
        <f>IF($C891="",0,SUMIFS(#REF!,#REF!,$C891,#REF!,"&gt;="&amp;'Display 730 &amp; 1200'!$AN$12,#REF!,"&lt;="&amp;'Display 730 &amp; 1200'!$AN$11))</f>
        <v>#REF!</v>
      </c>
    </row>
    <row r="892" spans="1:5">
      <c r="A892" t="str">
        <f>IF(INDEX('Display 730 &amp; 1200'!$A:$A,ROW())="","",INDEX('Display 730 &amp; 1200'!$A:$A,ROW()))</f>
        <v>SEMARANG三宝垄</v>
      </c>
      <c r="B892" t="str">
        <f>IF(INDEX('Display 730 &amp; 1200'!$B:$B,ROW())="","",INDEX('Display 730 &amp; 1200'!$B:$B,ROW()))</f>
        <v>SINGGIH</v>
      </c>
      <c r="C892" t="str">
        <f>IF(INDEX('Display 730 &amp; 1200'!$D:$D,ROW())="","",INDEX('Display 730 &amp; 1200'!$D:$D,ROW()))</f>
        <v>KARANGANYAR</v>
      </c>
      <c r="D892" t="e">
        <f>IF($C892="",0,SUMIFS(#REF!,#REF!,$C892,#REF!,"&gt;="&amp;'Display 730 &amp; 1200'!$AN$10,#REF!,"&lt;="&amp;'Display 730 &amp; 1200'!$AN$9))</f>
        <v>#REF!</v>
      </c>
      <c r="E892" t="e">
        <f>IF($C892="",0,SUMIFS(#REF!,#REF!,$C892,#REF!,"&gt;="&amp;'Display 730 &amp; 1200'!$AN$12,#REF!,"&lt;="&amp;'Display 730 &amp; 1200'!$AN$11))</f>
        <v>#REF!</v>
      </c>
    </row>
    <row r="893" spans="1:5">
      <c r="A893" t="str">
        <f>IF(INDEX('Display 730 &amp; 1200'!$A:$A,ROW())="","",INDEX('Display 730 &amp; 1200'!$A:$A,ROW()))</f>
        <v>SEMARANG三宝垄</v>
      </c>
      <c r="B893" t="str">
        <f>IF(INDEX('Display 730 &amp; 1200'!$B:$B,ROW())="","",INDEX('Display 730 &amp; 1200'!$B:$B,ROW()))</f>
        <v>KUKUH BARAT</v>
      </c>
      <c r="C893" t="str">
        <f>IF(INDEX('Display 730 &amp; 1200'!$D:$D,ROW())="","",INDEX('Display 730 &amp; 1200'!$D:$D,ROW()))</f>
        <v>BREBES</v>
      </c>
      <c r="D893" t="e">
        <f>IF($C893="",0,SUMIFS(#REF!,#REF!,$C893,#REF!,"&gt;="&amp;'Display 730 &amp; 1200'!$AN$10,#REF!,"&lt;="&amp;'Display 730 &amp; 1200'!$AN$9))</f>
        <v>#REF!</v>
      </c>
      <c r="E893" t="e">
        <f>IF($C893="",0,SUMIFS(#REF!,#REF!,$C893,#REF!,"&gt;="&amp;'Display 730 &amp; 1200'!$AN$12,#REF!,"&lt;="&amp;'Display 730 &amp; 1200'!$AN$11))</f>
        <v>#REF!</v>
      </c>
    </row>
    <row r="894" spans="1:5">
      <c r="A894" t="str">
        <f>IF(INDEX('Display 730 &amp; 1200'!$A:$A,ROW())="","",INDEX('Display 730 &amp; 1200'!$A:$A,ROW()))</f>
        <v>SEMARANG三宝垄</v>
      </c>
      <c r="B894" t="str">
        <f>IF(INDEX('Display 730 &amp; 1200'!$B:$B,ROW())="","",INDEX('Display 730 &amp; 1200'!$B:$B,ROW()))</f>
        <v>KUKUH BARAT</v>
      </c>
      <c r="C894" t="str">
        <f>IF(INDEX('Display 730 &amp; 1200'!$D:$D,ROW())="","",INDEX('Display 730 &amp; 1200'!$D:$D,ROW()))</f>
        <v>BUMIAYU</v>
      </c>
      <c r="D894" t="e">
        <f>IF($C894="",0,SUMIFS(#REF!,#REF!,$C894,#REF!,"&gt;="&amp;'Display 730 &amp; 1200'!$AN$10,#REF!,"&lt;="&amp;'Display 730 &amp; 1200'!$AN$9))</f>
        <v>#REF!</v>
      </c>
      <c r="E894" t="e">
        <f>IF($C894="",0,SUMIFS(#REF!,#REF!,$C894,#REF!,"&gt;="&amp;'Display 730 &amp; 1200'!$AN$12,#REF!,"&lt;="&amp;'Display 730 &amp; 1200'!$AN$11))</f>
        <v>#REF!</v>
      </c>
    </row>
    <row r="895" spans="1:5">
      <c r="A895" t="str">
        <f>IF(INDEX('Display 730 &amp; 1200'!$A:$A,ROW())="","",INDEX('Display 730 &amp; 1200'!$A:$A,ROW()))</f>
        <v>SEMARANG三宝垄</v>
      </c>
      <c r="B895" t="str">
        <f>IF(INDEX('Display 730 &amp; 1200'!$B:$B,ROW())="","",INDEX('Display 730 &amp; 1200'!$B:$B,ROW()))</f>
        <v>KUKUH BARAT</v>
      </c>
      <c r="C895" t="str">
        <f>IF(INDEX('Display 730 &amp; 1200'!$D:$D,ROW())="","",INDEX('Display 730 &amp; 1200'!$D:$D,ROW()))</f>
        <v>KETANGGUNGAN</v>
      </c>
      <c r="D895" t="e">
        <f>IF($C895="",0,SUMIFS(#REF!,#REF!,$C895,#REF!,"&gt;="&amp;'Display 730 &amp; 1200'!$AN$10,#REF!,"&lt;="&amp;'Display 730 &amp; 1200'!$AN$9))</f>
        <v>#REF!</v>
      </c>
      <c r="E895" t="e">
        <f>IF($C895="",0,SUMIFS(#REF!,#REF!,$C895,#REF!,"&gt;="&amp;'Display 730 &amp; 1200'!$AN$12,#REF!,"&lt;="&amp;'Display 730 &amp; 1200'!$AN$11))</f>
        <v>#REF!</v>
      </c>
    </row>
    <row r="896" spans="1:5">
      <c r="A896" t="str">
        <f>IF(INDEX('Display 730 &amp; 1200'!$A:$A,ROW())="","",INDEX('Display 730 &amp; 1200'!$A:$A,ROW()))</f>
        <v>SEMARANG三宝垄</v>
      </c>
      <c r="B896" t="str">
        <f>IF(INDEX('Display 730 &amp; 1200'!$B:$B,ROW())="","",INDEX('Display 730 &amp; 1200'!$B:$B,ROW()))</f>
        <v>KUKUH BARAT</v>
      </c>
      <c r="C896" t="str">
        <f>IF(INDEX('Display 730 &amp; 1200'!$D:$D,ROW())="","",INDEX('Display 730 &amp; 1200'!$D:$D,ROW()))</f>
        <v>LOSARI</v>
      </c>
      <c r="D896" t="e">
        <f>IF($C896="",0,SUMIFS(#REF!,#REF!,$C896,#REF!,"&gt;="&amp;'Display 730 &amp; 1200'!$AN$10,#REF!,"&lt;="&amp;'Display 730 &amp; 1200'!$AN$9))</f>
        <v>#REF!</v>
      </c>
      <c r="E896" t="e">
        <f>IF($C896="",0,SUMIFS(#REF!,#REF!,$C896,#REF!,"&gt;="&amp;'Display 730 &amp; 1200'!$AN$12,#REF!,"&lt;="&amp;'Display 730 &amp; 1200'!$AN$11))</f>
        <v>#REF!</v>
      </c>
    </row>
    <row r="897" spans="1:5">
      <c r="A897" t="str">
        <f>IF(INDEX('Display 730 &amp; 1200'!$A:$A,ROW())="","",INDEX('Display 730 &amp; 1200'!$A:$A,ROW()))</f>
        <v>SEMARANG三宝垄</v>
      </c>
      <c r="B897" t="str">
        <f>IF(INDEX('Display 730 &amp; 1200'!$B:$B,ROW())="","",INDEX('Display 730 &amp; 1200'!$B:$B,ROW()))</f>
        <v>KUKUH BARAT</v>
      </c>
      <c r="C897" t="str">
        <f>IF(INDEX('Display 730 &amp; 1200'!$D:$D,ROW())="","",INDEX('Display 730 &amp; 1200'!$D:$D,ROW()))</f>
        <v>JATIBARANG_KIDUL</v>
      </c>
      <c r="D897" t="e">
        <f>IF($C897="",0,SUMIFS(#REF!,#REF!,$C897,#REF!,"&gt;="&amp;'Display 730 &amp; 1200'!$AN$10,#REF!,"&lt;="&amp;'Display 730 &amp; 1200'!$AN$9))</f>
        <v>#REF!</v>
      </c>
      <c r="E897" t="e">
        <f>IF($C897="",0,SUMIFS(#REF!,#REF!,$C897,#REF!,"&gt;="&amp;'Display 730 &amp; 1200'!$AN$12,#REF!,"&lt;="&amp;'Display 730 &amp; 1200'!$AN$11))</f>
        <v>#REF!</v>
      </c>
    </row>
    <row r="898" spans="1:5">
      <c r="A898" t="str">
        <f>IF(INDEX('Display 730 &amp; 1200'!$A:$A,ROW())="","",INDEX('Display 730 &amp; 1200'!$A:$A,ROW()))</f>
        <v>SEMARANG三宝垄</v>
      </c>
      <c r="B898" t="str">
        <f>IF(INDEX('Display 730 &amp; 1200'!$B:$B,ROW())="","",INDEX('Display 730 &amp; 1200'!$B:$B,ROW()))</f>
        <v>KUKUH BARAT</v>
      </c>
      <c r="C898" t="str">
        <f>IF(INDEX('Display 730 &amp; 1200'!$D:$D,ROW())="","",INDEX('Display 730 &amp; 1200'!$D:$D,ROW()))</f>
        <v>BULAKAMBA</v>
      </c>
      <c r="D898" t="e">
        <f>IF($C898="",0,SUMIFS(#REF!,#REF!,$C898,#REF!,"&gt;="&amp;'Display 730 &amp; 1200'!$AN$10,#REF!,"&lt;="&amp;'Display 730 &amp; 1200'!$AN$9))</f>
        <v>#REF!</v>
      </c>
      <c r="E898" t="e">
        <f>IF($C898="",0,SUMIFS(#REF!,#REF!,$C898,#REF!,"&gt;="&amp;'Display 730 &amp; 1200'!$AN$12,#REF!,"&lt;="&amp;'Display 730 &amp; 1200'!$AN$11))</f>
        <v>#REF!</v>
      </c>
    </row>
    <row r="899" spans="1:5">
      <c r="A899" t="str">
        <f>IF(INDEX('Display 730 &amp; 1200'!$A:$A,ROW())="","",INDEX('Display 730 &amp; 1200'!$A:$A,ROW()))</f>
        <v>SEMARANG三宝垄</v>
      </c>
      <c r="B899" t="str">
        <f>IF(INDEX('Display 730 &amp; 1200'!$B:$B,ROW())="","",INDEX('Display 730 &amp; 1200'!$B:$B,ROW()))</f>
        <v>KUKUH BARAT</v>
      </c>
      <c r="C899" t="str">
        <f>IF(INDEX('Display 730 &amp; 1200'!$D:$D,ROW())="","",INDEX('Display 730 &amp; 1200'!$D:$D,ROW()))</f>
        <v>LARANGAN_BREBES</v>
      </c>
      <c r="D899" t="e">
        <f>IF($C899="",0,SUMIFS(#REF!,#REF!,$C899,#REF!,"&gt;="&amp;'Display 730 &amp; 1200'!$AN$10,#REF!,"&lt;="&amp;'Display 730 &amp; 1200'!$AN$9))</f>
        <v>#REF!</v>
      </c>
      <c r="E899" t="e">
        <f>IF($C899="",0,SUMIFS(#REF!,#REF!,$C899,#REF!,"&gt;="&amp;'Display 730 &amp; 1200'!$AN$12,#REF!,"&lt;="&amp;'Display 730 &amp; 1200'!$AN$11))</f>
        <v>#REF!</v>
      </c>
    </row>
    <row r="900" spans="1:5">
      <c r="A900" t="str">
        <f>IF(INDEX('Display 730 &amp; 1200'!$A:$A,ROW())="","",INDEX('Display 730 &amp; 1200'!$A:$A,ROW()))</f>
        <v>SEMARANG三宝垄</v>
      </c>
      <c r="B900" t="str">
        <f>IF(INDEX('Display 730 &amp; 1200'!$B:$B,ROW())="","",INDEX('Display 730 &amp; 1200'!$B:$B,ROW()))</f>
        <v>KUKUH BARAT</v>
      </c>
      <c r="C900" t="str">
        <f>IF(INDEX('Display 730 &amp; 1200'!$D:$D,ROW())="","",INDEX('Display 730 &amp; 1200'!$D:$D,ROW()))</f>
        <v>WANASARI_BREBES</v>
      </c>
      <c r="D900" t="e">
        <f>IF($C900="",0,SUMIFS(#REF!,#REF!,$C900,#REF!,"&gt;="&amp;'Display 730 &amp; 1200'!$AN$10,#REF!,"&lt;="&amp;'Display 730 &amp; 1200'!$AN$9))</f>
        <v>#REF!</v>
      </c>
      <c r="E900" t="e">
        <f>IF($C900="",0,SUMIFS(#REF!,#REF!,$C900,#REF!,"&gt;="&amp;'Display 730 &amp; 1200'!$AN$12,#REF!,"&lt;="&amp;'Display 730 &amp; 1200'!$AN$11))</f>
        <v>#REF!</v>
      </c>
    </row>
    <row r="901" spans="1:5">
      <c r="A901" t="str">
        <f>IF(INDEX('Display 730 &amp; 1200'!$A:$A,ROW())="","",INDEX('Display 730 &amp; 1200'!$A:$A,ROW()))</f>
        <v>SEMARANG三宝垄</v>
      </c>
      <c r="B901" t="str">
        <f>IF(INDEX('Display 730 &amp; 1200'!$B:$B,ROW())="","",INDEX('Display 730 &amp; 1200'!$B:$B,ROW()))</f>
        <v>KUKUH BARAT</v>
      </c>
      <c r="C901" t="str">
        <f>IF(INDEX('Display 730 &amp; 1200'!$D:$D,ROW())="","",INDEX('Display 730 &amp; 1200'!$D:$D,ROW()))</f>
        <v>BANJARHARJO</v>
      </c>
      <c r="D901" t="e">
        <f>IF($C901="",0,SUMIFS(#REF!,#REF!,$C901,#REF!,"&gt;="&amp;'Display 730 &amp; 1200'!$AN$10,#REF!,"&lt;="&amp;'Display 730 &amp; 1200'!$AN$9))</f>
        <v>#REF!</v>
      </c>
      <c r="E901" t="e">
        <f>IF($C901="",0,SUMIFS(#REF!,#REF!,$C901,#REF!,"&gt;="&amp;'Display 730 &amp; 1200'!$AN$12,#REF!,"&lt;="&amp;'Display 730 &amp; 1200'!$AN$11))</f>
        <v>#REF!</v>
      </c>
    </row>
    <row r="902" spans="1:5">
      <c r="A902" t="str">
        <f>IF(INDEX('Display 730 &amp; 1200'!$A:$A,ROW())="","",INDEX('Display 730 &amp; 1200'!$A:$A,ROW()))</f>
        <v>SEMARANG三宝垄</v>
      </c>
      <c r="B902" t="str">
        <f>IF(INDEX('Display 730 &amp; 1200'!$B:$B,ROW())="","",INDEX('Display 730 &amp; 1200'!$B:$B,ROW()))</f>
        <v>KUKUH BARAT</v>
      </c>
      <c r="C902" t="str">
        <f>IF(INDEX('Display 730 &amp; 1200'!$D:$D,ROW())="","",INDEX('Display 730 &amp; 1200'!$D:$D,ROW()))</f>
        <v>TONJONG</v>
      </c>
      <c r="D902" t="e">
        <f>IF($C902="",0,SUMIFS(#REF!,#REF!,$C902,#REF!,"&gt;="&amp;'Display 730 &amp; 1200'!$AN$10,#REF!,"&lt;="&amp;'Display 730 &amp; 1200'!$AN$9))</f>
        <v>#REF!</v>
      </c>
      <c r="E902" t="e">
        <f>IF($C902="",0,SUMIFS(#REF!,#REF!,$C902,#REF!,"&gt;="&amp;'Display 730 &amp; 1200'!$AN$12,#REF!,"&lt;="&amp;'Display 730 &amp; 1200'!$AN$11))</f>
        <v>#REF!</v>
      </c>
    </row>
    <row r="903" spans="1:5">
      <c r="A903" t="str">
        <f>IF(INDEX('Display 730 &amp; 1200'!$A:$A,ROW())="","",INDEX('Display 730 &amp; 1200'!$A:$A,ROW()))</f>
        <v>SEMARANG三宝垄</v>
      </c>
      <c r="B903" t="str">
        <f>IF(INDEX('Display 730 &amp; 1200'!$B:$B,ROW())="","",INDEX('Display 730 &amp; 1200'!$B:$B,ROW()))</f>
        <v>KUKUH BARAT</v>
      </c>
      <c r="C903" t="str">
        <f>IF(INDEX('Display 730 &amp; 1200'!$D:$D,ROW())="","",INDEX('Display 730 &amp; 1200'!$D:$D,ROW()))</f>
        <v>SALEM</v>
      </c>
      <c r="D903" t="e">
        <f>IF($C903="",0,SUMIFS(#REF!,#REF!,$C903,#REF!,"&gt;="&amp;'Display 730 &amp; 1200'!$AN$10,#REF!,"&lt;="&amp;'Display 730 &amp; 1200'!$AN$9))</f>
        <v>#REF!</v>
      </c>
      <c r="E903" t="e">
        <f>IF($C903="",0,SUMIFS(#REF!,#REF!,$C903,#REF!,"&gt;="&amp;'Display 730 &amp; 1200'!$AN$12,#REF!,"&lt;="&amp;'Display 730 &amp; 1200'!$AN$11))</f>
        <v>#REF!</v>
      </c>
    </row>
    <row r="904" spans="1:5">
      <c r="A904" t="str">
        <f>IF(INDEX('Display 730 &amp; 1200'!$A:$A,ROW())="","",INDEX('Display 730 &amp; 1200'!$A:$A,ROW()))</f>
        <v>SEMARANG三宝垄</v>
      </c>
      <c r="B904" t="str">
        <f>IF(INDEX('Display 730 &amp; 1200'!$B:$B,ROW())="","",INDEX('Display 730 &amp; 1200'!$B:$B,ROW()))</f>
        <v>KUKUH BARAT</v>
      </c>
      <c r="C904" t="str">
        <f>IF(INDEX('Display 730 &amp; 1200'!$D:$D,ROW())="","",INDEX('Display 730 &amp; 1200'!$D:$D,ROW()))</f>
        <v>BANTARKAWUNG</v>
      </c>
      <c r="D904" t="e">
        <f>IF($C904="",0,SUMIFS(#REF!,#REF!,$C904,#REF!,"&gt;="&amp;'Display 730 &amp; 1200'!$AN$10,#REF!,"&lt;="&amp;'Display 730 &amp; 1200'!$AN$9))</f>
        <v>#REF!</v>
      </c>
      <c r="E904" t="e">
        <f>IF($C904="",0,SUMIFS(#REF!,#REF!,$C904,#REF!,"&gt;="&amp;'Display 730 &amp; 1200'!$AN$12,#REF!,"&lt;="&amp;'Display 730 &amp; 1200'!$AN$11))</f>
        <v>#REF!</v>
      </c>
    </row>
    <row r="905" spans="1:5">
      <c r="A905" t="str">
        <f>IF(INDEX('Display 730 &amp; 1200'!$A:$A,ROW())="","",INDEX('Display 730 &amp; 1200'!$A:$A,ROW()))</f>
        <v>SEMARANG三宝垄</v>
      </c>
      <c r="B905" t="str">
        <f>IF(INDEX('Display 730 &amp; 1200'!$B:$B,ROW())="","",INDEX('Display 730 &amp; 1200'!$B:$B,ROW()))</f>
        <v>KUKUH BARAT</v>
      </c>
      <c r="C905" t="str">
        <f>IF(INDEX('Display 730 &amp; 1200'!$D:$D,ROW())="","",INDEX('Display 730 &amp; 1200'!$D:$D,ROW()))</f>
        <v>PAGUYANGAN</v>
      </c>
      <c r="D905" t="e">
        <f>IF($C905="",0,SUMIFS(#REF!,#REF!,$C905,#REF!,"&gt;="&amp;'Display 730 &amp; 1200'!$AN$10,#REF!,"&lt;="&amp;'Display 730 &amp; 1200'!$AN$9))</f>
        <v>#REF!</v>
      </c>
      <c r="E905" t="e">
        <f>IF($C905="",0,SUMIFS(#REF!,#REF!,$C905,#REF!,"&gt;="&amp;'Display 730 &amp; 1200'!$AN$12,#REF!,"&lt;="&amp;'Display 730 &amp; 1200'!$AN$11))</f>
        <v>#REF!</v>
      </c>
    </row>
    <row r="906" spans="1:5">
      <c r="A906" t="str">
        <f>IF(INDEX('Display 730 &amp; 1200'!$A:$A,ROW())="","",INDEX('Display 730 &amp; 1200'!$A:$A,ROW()))</f>
        <v>SEMARANG三宝垄</v>
      </c>
      <c r="B906" t="str">
        <f>IF(INDEX('Display 730 &amp; 1200'!$B:$B,ROW())="","",INDEX('Display 730 &amp; 1200'!$B:$B,ROW()))</f>
        <v>KUKUH BARAT</v>
      </c>
      <c r="C906" t="str">
        <f>IF(INDEX('Display 730 &amp; 1200'!$D:$D,ROW())="","",INDEX('Display 730 &amp; 1200'!$D:$D,ROW()))</f>
        <v>TANJUNG_BREBES</v>
      </c>
      <c r="D906" t="e">
        <f>IF($C906="",0,SUMIFS(#REF!,#REF!,$C906,#REF!,"&gt;="&amp;'Display 730 &amp; 1200'!$AN$10,#REF!,"&lt;="&amp;'Display 730 &amp; 1200'!$AN$9))</f>
        <v>#REF!</v>
      </c>
      <c r="E906" t="e">
        <f>IF($C906="",0,SUMIFS(#REF!,#REF!,$C906,#REF!,"&gt;="&amp;'Display 730 &amp; 1200'!$AN$12,#REF!,"&lt;="&amp;'Display 730 &amp; 1200'!$AN$11))</f>
        <v>#REF!</v>
      </c>
    </row>
    <row r="907" spans="1:5">
      <c r="A907" t="str">
        <f>IF(INDEX('Display 730 &amp; 1200'!$A:$A,ROW())="","",INDEX('Display 730 &amp; 1200'!$A:$A,ROW()))</f>
        <v>SEMARANG三宝垄</v>
      </c>
      <c r="B907" t="str">
        <f>IF(INDEX('Display 730 &amp; 1200'!$B:$B,ROW())="","",INDEX('Display 730 &amp; 1200'!$B:$B,ROW()))</f>
        <v>KUKUH BARAT</v>
      </c>
      <c r="C907" t="str">
        <f>IF(INDEX('Display 730 &amp; 1200'!$D:$D,ROW())="","",INDEX('Display 730 &amp; 1200'!$D:$D,ROW()))</f>
        <v>SIRAMPOG01</v>
      </c>
      <c r="D907" t="e">
        <f>IF($C907="",0,SUMIFS(#REF!,#REF!,$C907,#REF!,"&gt;="&amp;'Display 730 &amp; 1200'!$AN$10,#REF!,"&lt;="&amp;'Display 730 &amp; 1200'!$AN$9))</f>
        <v>#REF!</v>
      </c>
      <c r="E907" t="e">
        <f>IF($C907="",0,SUMIFS(#REF!,#REF!,$C907,#REF!,"&gt;="&amp;'Display 730 &amp; 1200'!$AN$12,#REF!,"&lt;="&amp;'Display 730 &amp; 1200'!$AN$11))</f>
        <v>#REF!</v>
      </c>
    </row>
    <row r="908" spans="1:5">
      <c r="A908" t="str">
        <f>IF(INDEX('Display 730 &amp; 1200'!$A:$A,ROW())="","",INDEX('Display 730 &amp; 1200'!$A:$A,ROW()))</f>
        <v>SEMARANG三宝垄</v>
      </c>
      <c r="B908" t="str">
        <f>IF(INDEX('Display 730 &amp; 1200'!$B:$B,ROW())="","",INDEX('Display 730 &amp; 1200'!$B:$B,ROW()))</f>
        <v>KUKUH SELATAN</v>
      </c>
      <c r="C908" t="str">
        <f>IF(INDEX('Display 730 &amp; 1200'!$D:$D,ROW())="","",INDEX('Display 730 &amp; 1200'!$D:$D,ROW()))</f>
        <v>PEMALANG</v>
      </c>
      <c r="D908" t="e">
        <f>IF($C908="",0,SUMIFS(#REF!,#REF!,$C908,#REF!,"&gt;="&amp;'Display 730 &amp; 1200'!$AN$10,#REF!,"&lt;="&amp;'Display 730 &amp; 1200'!$AN$9))</f>
        <v>#REF!</v>
      </c>
      <c r="E908" t="e">
        <f>IF($C908="",0,SUMIFS(#REF!,#REF!,$C908,#REF!,"&gt;="&amp;'Display 730 &amp; 1200'!$AN$12,#REF!,"&lt;="&amp;'Display 730 &amp; 1200'!$AN$11))</f>
        <v>#REF!</v>
      </c>
    </row>
    <row r="909" spans="1:5">
      <c r="A909" t="str">
        <f>IF(INDEX('Display 730 &amp; 1200'!$A:$A,ROW())="","",INDEX('Display 730 &amp; 1200'!$A:$A,ROW()))</f>
        <v>SEMARANG三宝垄</v>
      </c>
      <c r="B909" t="str">
        <f>IF(INDEX('Display 730 &amp; 1200'!$B:$B,ROW())="","",INDEX('Display 730 &amp; 1200'!$B:$B,ROW()))</f>
        <v>KUKUH SELATAN</v>
      </c>
      <c r="C909" t="str">
        <f>IF(INDEX('Display 730 &amp; 1200'!$D:$D,ROW())="","",INDEX('Display 730 &amp; 1200'!$D:$D,ROW()))</f>
        <v>RANDUDONGKAL</v>
      </c>
      <c r="D909" t="e">
        <f>IF($C909="",0,SUMIFS(#REF!,#REF!,$C909,#REF!,"&gt;="&amp;'Display 730 &amp; 1200'!$AN$10,#REF!,"&lt;="&amp;'Display 730 &amp; 1200'!$AN$9))</f>
        <v>#REF!</v>
      </c>
      <c r="E909" t="e">
        <f>IF($C909="",0,SUMIFS(#REF!,#REF!,$C909,#REF!,"&gt;="&amp;'Display 730 &amp; 1200'!$AN$12,#REF!,"&lt;="&amp;'Display 730 &amp; 1200'!$AN$11))</f>
        <v>#REF!</v>
      </c>
    </row>
    <row r="910" spans="1:5">
      <c r="A910" t="str">
        <f>IF(INDEX('Display 730 &amp; 1200'!$A:$A,ROW())="","",INDEX('Display 730 &amp; 1200'!$A:$A,ROW()))</f>
        <v>SEMARANG三宝垄</v>
      </c>
      <c r="B910" t="str">
        <f>IF(INDEX('Display 730 &amp; 1200'!$B:$B,ROW())="","",INDEX('Display 730 &amp; 1200'!$B:$B,ROW()))</f>
        <v>KUKUH SELATAN</v>
      </c>
      <c r="C910" t="str">
        <f>IF(INDEX('Display 730 &amp; 1200'!$D:$D,ROW())="","",INDEX('Display 730 &amp; 1200'!$D:$D,ROW()))</f>
        <v>COMAL</v>
      </c>
      <c r="D910" t="e">
        <f>IF($C910="",0,SUMIFS(#REF!,#REF!,$C910,#REF!,"&gt;="&amp;'Display 730 &amp; 1200'!$AN$10,#REF!,"&lt;="&amp;'Display 730 &amp; 1200'!$AN$9))</f>
        <v>#REF!</v>
      </c>
      <c r="E910" t="e">
        <f>IF($C910="",0,SUMIFS(#REF!,#REF!,$C910,#REF!,"&gt;="&amp;'Display 730 &amp; 1200'!$AN$12,#REF!,"&lt;="&amp;'Display 730 &amp; 1200'!$AN$11))</f>
        <v>#REF!</v>
      </c>
    </row>
    <row r="911" spans="1:5">
      <c r="A911" t="str">
        <f>IF(INDEX('Display 730 &amp; 1200'!$A:$A,ROW())="","",INDEX('Display 730 &amp; 1200'!$A:$A,ROW()))</f>
        <v>SEMARANG三宝垄</v>
      </c>
      <c r="B911" t="str">
        <f>IF(INDEX('Display 730 &amp; 1200'!$B:$B,ROW())="","",INDEX('Display 730 &amp; 1200'!$B:$B,ROW()))</f>
        <v>KUKUH SELATAN</v>
      </c>
      <c r="C911" t="str">
        <f>IF(INDEX('Display 730 &amp; 1200'!$D:$D,ROW())="","",INDEX('Display 730 &amp; 1200'!$D:$D,ROW()))</f>
        <v>AMBOKULON</v>
      </c>
      <c r="D911" t="e">
        <f>IF($C911="",0,SUMIFS(#REF!,#REF!,$C911,#REF!,"&gt;="&amp;'Display 730 &amp; 1200'!$AN$10,#REF!,"&lt;="&amp;'Display 730 &amp; 1200'!$AN$9))</f>
        <v>#REF!</v>
      </c>
      <c r="E911" t="e">
        <f>IF($C911="",0,SUMIFS(#REF!,#REF!,$C911,#REF!,"&gt;="&amp;'Display 730 &amp; 1200'!$AN$12,#REF!,"&lt;="&amp;'Display 730 &amp; 1200'!$AN$11))</f>
        <v>#REF!</v>
      </c>
    </row>
    <row r="912" spans="1:5">
      <c r="A912" t="str">
        <f>IF(INDEX('Display 730 &amp; 1200'!$A:$A,ROW())="","",INDEX('Display 730 &amp; 1200'!$A:$A,ROW()))</f>
        <v>SEMARANG三宝垄</v>
      </c>
      <c r="B912" t="str">
        <f>IF(INDEX('Display 730 &amp; 1200'!$B:$B,ROW())="","",INDEX('Display 730 &amp; 1200'!$B:$B,ROW()))</f>
        <v>KUKUH SELATAN</v>
      </c>
      <c r="C912" t="str">
        <f>IF(INDEX('Display 730 &amp; 1200'!$D:$D,ROW())="","",INDEX('Display 730 &amp; 1200'!$D:$D,ROW()))</f>
        <v>KEBANGGAN</v>
      </c>
      <c r="D912" t="e">
        <f>IF($C912="",0,SUMIFS(#REF!,#REF!,$C912,#REF!,"&gt;="&amp;'Display 730 &amp; 1200'!$AN$10,#REF!,"&lt;="&amp;'Display 730 &amp; 1200'!$AN$9))</f>
        <v>#REF!</v>
      </c>
      <c r="E912" t="e">
        <f>IF($C912="",0,SUMIFS(#REF!,#REF!,$C912,#REF!,"&gt;="&amp;'Display 730 &amp; 1200'!$AN$12,#REF!,"&lt;="&amp;'Display 730 &amp; 1200'!$AN$11))</f>
        <v>#REF!</v>
      </c>
    </row>
    <row r="913" spans="1:5">
      <c r="A913" t="str">
        <f>IF(INDEX('Display 730 &amp; 1200'!$A:$A,ROW())="","",INDEX('Display 730 &amp; 1200'!$A:$A,ROW()))</f>
        <v>SEMARANG三宝垄</v>
      </c>
      <c r="B913" t="str">
        <f>IF(INDEX('Display 730 &amp; 1200'!$B:$B,ROW())="","",INDEX('Display 730 &amp; 1200'!$B:$B,ROW()))</f>
        <v>KUKUH SELATAN</v>
      </c>
      <c r="C913" t="str">
        <f>IF(INDEX('Display 730 &amp; 1200'!$D:$D,ROW())="","",INDEX('Display 730 &amp; 1200'!$D:$D,ROW()))</f>
        <v>BANJARDAWA</v>
      </c>
      <c r="D913" t="e">
        <f>IF($C913="",0,SUMIFS(#REF!,#REF!,$C913,#REF!,"&gt;="&amp;'Display 730 &amp; 1200'!$AN$10,#REF!,"&lt;="&amp;'Display 730 &amp; 1200'!$AN$9))</f>
        <v>#REF!</v>
      </c>
      <c r="E913" t="e">
        <f>IF($C913="",0,SUMIFS(#REF!,#REF!,$C913,#REF!,"&gt;="&amp;'Display 730 &amp; 1200'!$AN$12,#REF!,"&lt;="&amp;'Display 730 &amp; 1200'!$AN$11))</f>
        <v>#REF!</v>
      </c>
    </row>
    <row r="914" spans="1:5">
      <c r="A914" t="str">
        <f>IF(INDEX('Display 730 &amp; 1200'!$A:$A,ROW())="","",INDEX('Display 730 &amp; 1200'!$A:$A,ROW()))</f>
        <v>SEMARANG三宝垄</v>
      </c>
      <c r="B914" t="str">
        <f>IF(INDEX('Display 730 &amp; 1200'!$B:$B,ROW())="","",INDEX('Display 730 &amp; 1200'!$B:$B,ROW()))</f>
        <v>KUKUH SELATAN</v>
      </c>
      <c r="C914" t="str">
        <f>IF(INDEX('Display 730 &amp; 1200'!$D:$D,ROW())="","",INDEX('Display 730 &amp; 1200'!$D:$D,ROW()))</f>
        <v>PETARUKAN</v>
      </c>
      <c r="D914" t="e">
        <f>IF($C914="",0,SUMIFS(#REF!,#REF!,$C914,#REF!,"&gt;="&amp;'Display 730 &amp; 1200'!$AN$10,#REF!,"&lt;="&amp;'Display 730 &amp; 1200'!$AN$9))</f>
        <v>#REF!</v>
      </c>
      <c r="E914" t="e">
        <f>IF($C914="",0,SUMIFS(#REF!,#REF!,$C914,#REF!,"&gt;="&amp;'Display 730 &amp; 1200'!$AN$12,#REF!,"&lt;="&amp;'Display 730 &amp; 1200'!$AN$11))</f>
        <v>#REF!</v>
      </c>
    </row>
    <row r="915" spans="1:5">
      <c r="A915" t="str">
        <f>IF(INDEX('Display 730 &amp; 1200'!$A:$A,ROW())="","",INDEX('Display 730 &amp; 1200'!$A:$A,ROW()))</f>
        <v>SEMARANG三宝垄</v>
      </c>
      <c r="B915" t="str">
        <f>IF(INDEX('Display 730 &amp; 1200'!$B:$B,ROW())="","",INDEX('Display 730 &amp; 1200'!$B:$B,ROW()))</f>
        <v>KUKUH SELATAN</v>
      </c>
      <c r="C915" t="str">
        <f>IF(INDEX('Display 730 &amp; 1200'!$D:$D,ROW())="","",INDEX('Display 730 &amp; 1200'!$D:$D,ROW()))</f>
        <v>BODEH</v>
      </c>
      <c r="D915" t="e">
        <f>IF($C915="",0,SUMIFS(#REF!,#REF!,$C915,#REF!,"&gt;="&amp;'Display 730 &amp; 1200'!$AN$10,#REF!,"&lt;="&amp;'Display 730 &amp; 1200'!$AN$9))</f>
        <v>#REF!</v>
      </c>
      <c r="E915" t="e">
        <f>IF($C915="",0,SUMIFS(#REF!,#REF!,$C915,#REF!,"&gt;="&amp;'Display 730 &amp; 1200'!$AN$12,#REF!,"&lt;="&amp;'Display 730 &amp; 1200'!$AN$11))</f>
        <v>#REF!</v>
      </c>
    </row>
    <row r="916" spans="1:5">
      <c r="A916" t="str">
        <f>IF(INDEX('Display 730 &amp; 1200'!$A:$A,ROW())="","",INDEX('Display 730 &amp; 1200'!$A:$A,ROW()))</f>
        <v>SEMARANG三宝垄</v>
      </c>
      <c r="B916" t="str">
        <f>IF(INDEX('Display 730 &amp; 1200'!$B:$B,ROW())="","",INDEX('Display 730 &amp; 1200'!$B:$B,ROW()))</f>
        <v>KUKUH SELATAN</v>
      </c>
      <c r="C916" t="str">
        <f>IF(INDEX('Display 730 &amp; 1200'!$D:$D,ROW())="","",INDEX('Display 730 &amp; 1200'!$D:$D,ROW()))</f>
        <v>BELIK</v>
      </c>
      <c r="D916" t="e">
        <f>IF($C916="",0,SUMIFS(#REF!,#REF!,$C916,#REF!,"&gt;="&amp;'Display 730 &amp; 1200'!$AN$10,#REF!,"&lt;="&amp;'Display 730 &amp; 1200'!$AN$9))</f>
        <v>#REF!</v>
      </c>
      <c r="E916" t="e">
        <f>IF($C916="",0,SUMIFS(#REF!,#REF!,$C916,#REF!,"&gt;="&amp;'Display 730 &amp; 1200'!$AN$12,#REF!,"&lt;="&amp;'Display 730 &amp; 1200'!$AN$11))</f>
        <v>#REF!</v>
      </c>
    </row>
    <row r="917" spans="1:5">
      <c r="A917" t="str">
        <f>IF(INDEX('Display 730 &amp; 1200'!$A:$A,ROW())="","",INDEX('Display 730 &amp; 1200'!$A:$A,ROW()))</f>
        <v>SEMARANG三宝垄</v>
      </c>
      <c r="B917" t="str">
        <f>IF(INDEX('Display 730 &amp; 1200'!$B:$B,ROW())="","",INDEX('Display 730 &amp; 1200'!$B:$B,ROW()))</f>
        <v>KUKUH SELATAN</v>
      </c>
      <c r="C917" t="str">
        <f>IF(INDEX('Display 730 &amp; 1200'!$D:$D,ROW())="","",INDEX('Display 730 &amp; 1200'!$D:$D,ROW()))</f>
        <v>WATUKUMPUL</v>
      </c>
      <c r="D917" t="e">
        <f>IF($C917="",0,SUMIFS(#REF!,#REF!,$C917,#REF!,"&gt;="&amp;'Display 730 &amp; 1200'!$AN$10,#REF!,"&lt;="&amp;'Display 730 &amp; 1200'!$AN$9))</f>
        <v>#REF!</v>
      </c>
      <c r="E917" t="e">
        <f>IF($C917="",0,SUMIFS(#REF!,#REF!,$C917,#REF!,"&gt;="&amp;'Display 730 &amp; 1200'!$AN$12,#REF!,"&lt;="&amp;'Display 730 &amp; 1200'!$AN$11))</f>
        <v>#REF!</v>
      </c>
    </row>
    <row r="918" spans="1:5">
      <c r="A918" t="str">
        <f>IF(INDEX('Display 730 &amp; 1200'!$A:$A,ROW())="","",INDEX('Display 730 &amp; 1200'!$A:$A,ROW()))</f>
        <v>SEMARANG三宝垄</v>
      </c>
      <c r="B918" t="str">
        <f>IF(INDEX('Display 730 &amp; 1200'!$B:$B,ROW())="","",INDEX('Display 730 &amp; 1200'!$B:$B,ROW()))</f>
        <v>KUKUH SELATAN</v>
      </c>
      <c r="C918" t="str">
        <f>IF(INDEX('Display 730 &amp; 1200'!$D:$D,ROW())="","",INDEX('Display 730 &amp; 1200'!$D:$D,ROW()))</f>
        <v>BANTARBOLANG</v>
      </c>
      <c r="D918" t="e">
        <f>IF($C918="",0,SUMIFS(#REF!,#REF!,$C918,#REF!,"&gt;="&amp;'Display 730 &amp; 1200'!$AN$10,#REF!,"&lt;="&amp;'Display 730 &amp; 1200'!$AN$9))</f>
        <v>#REF!</v>
      </c>
      <c r="E918" t="e">
        <f>IF($C918="",0,SUMIFS(#REF!,#REF!,$C918,#REF!,"&gt;="&amp;'Display 730 &amp; 1200'!$AN$12,#REF!,"&lt;="&amp;'Display 730 &amp; 1200'!$AN$11))</f>
        <v>#REF!</v>
      </c>
    </row>
    <row r="919" spans="1:5">
      <c r="A919" t="str">
        <f>IF(INDEX('Display 730 &amp; 1200'!$A:$A,ROW())="","",INDEX('Display 730 &amp; 1200'!$A:$A,ROW()))</f>
        <v>SEMARANG三宝垄</v>
      </c>
      <c r="B919" t="str">
        <f>IF(INDEX('Display 730 &amp; 1200'!$B:$B,ROW())="","",INDEX('Display 730 &amp; 1200'!$B:$B,ROW()))</f>
        <v>KUKUH SELATAN</v>
      </c>
      <c r="C919" t="str">
        <f>IF(INDEX('Display 730 &amp; 1200'!$D:$D,ROW())="","",INDEX('Display 730 &amp; 1200'!$D:$D,ROW()))</f>
        <v>MULYOHARJO01</v>
      </c>
      <c r="D919" t="e">
        <f>IF($C919="",0,SUMIFS(#REF!,#REF!,$C919,#REF!,"&gt;="&amp;'Display 730 &amp; 1200'!$AN$10,#REF!,"&lt;="&amp;'Display 730 &amp; 1200'!$AN$9))</f>
        <v>#REF!</v>
      </c>
      <c r="E919" t="e">
        <f>IF($C919="",0,SUMIFS(#REF!,#REF!,$C919,#REF!,"&gt;="&amp;'Display 730 &amp; 1200'!$AN$12,#REF!,"&lt;="&amp;'Display 730 &amp; 1200'!$AN$11))</f>
        <v>#REF!</v>
      </c>
    </row>
    <row r="920" spans="1:5">
      <c r="A920" t="str">
        <f>IF(INDEX('Display 730 &amp; 1200'!$A:$A,ROW())="","",INDEX('Display 730 &amp; 1200'!$A:$A,ROW()))</f>
        <v>SEMARANG三宝垄</v>
      </c>
      <c r="B920" t="str">
        <f>IF(INDEX('Display 730 &amp; 1200'!$B:$B,ROW())="","",INDEX('Display 730 &amp; 1200'!$B:$B,ROW()))</f>
        <v>KUKUH BARAT</v>
      </c>
      <c r="C920" t="str">
        <f>IF(INDEX('Display 730 &amp; 1200'!$D:$D,ROW())="","",INDEX('Display 730 &amp; 1200'!$D:$D,ROW()))</f>
        <v>TEGAL</v>
      </c>
      <c r="D920" t="e">
        <f>IF($C920="",0,SUMIFS(#REF!,#REF!,$C920,#REF!,"&gt;="&amp;'Display 730 &amp; 1200'!$AN$10,#REF!,"&lt;="&amp;'Display 730 &amp; 1200'!$AN$9))</f>
        <v>#REF!</v>
      </c>
      <c r="E920" t="e">
        <f>IF($C920="",0,SUMIFS(#REF!,#REF!,$C920,#REF!,"&gt;="&amp;'Display 730 &amp; 1200'!$AN$12,#REF!,"&lt;="&amp;'Display 730 &amp; 1200'!$AN$11))</f>
        <v>#REF!</v>
      </c>
    </row>
    <row r="921" spans="1:5">
      <c r="A921" t="str">
        <f>IF(INDEX('Display 730 &amp; 1200'!$A:$A,ROW())="","",INDEX('Display 730 &amp; 1200'!$A:$A,ROW()))</f>
        <v>SEMARANG三宝垄</v>
      </c>
      <c r="B921" t="str">
        <f>IF(INDEX('Display 730 &amp; 1200'!$B:$B,ROW())="","",INDEX('Display 730 &amp; 1200'!$B:$B,ROW()))</f>
        <v>-</v>
      </c>
      <c r="C921" t="str">
        <f>IF(INDEX('Display 730 &amp; 1200'!$D:$D,ROW())="","",INDEX('Display 730 &amp; 1200'!$D:$D,ROW()))</f>
        <v>MARGADANA</v>
      </c>
      <c r="D921" t="e">
        <f>IF($C921="",0,SUMIFS(#REF!,#REF!,$C921,#REF!,"&gt;="&amp;'Display 730 &amp; 1200'!$AN$10,#REF!,"&lt;="&amp;'Display 730 &amp; 1200'!$AN$9))</f>
        <v>#REF!</v>
      </c>
      <c r="E921" t="e">
        <f>IF($C921="",0,SUMIFS(#REF!,#REF!,$C921,#REF!,"&gt;="&amp;'Display 730 &amp; 1200'!$AN$12,#REF!,"&lt;="&amp;'Display 730 &amp; 1200'!$AN$11))</f>
        <v>#REF!</v>
      </c>
    </row>
    <row r="922" spans="1:5">
      <c r="A922" t="str">
        <f>IF(INDEX('Display 730 &amp; 1200'!$A:$A,ROW())="","",INDEX('Display 730 &amp; 1200'!$A:$A,ROW()))</f>
        <v>SEMARANG三宝垄</v>
      </c>
      <c r="B922" t="str">
        <f>IF(INDEX('Display 730 &amp; 1200'!$B:$B,ROW())="","",INDEX('Display 730 &amp; 1200'!$B:$B,ROW()))</f>
        <v>KUKUH BARAT</v>
      </c>
      <c r="C922" t="str">
        <f>IF(INDEX('Display 730 &amp; 1200'!$D:$D,ROW())="","",INDEX('Display 730 &amp; 1200'!$D:$D,ROW()))</f>
        <v>TEGAL_BARAT</v>
      </c>
      <c r="D922" t="e">
        <f>IF($C922="",0,SUMIFS(#REF!,#REF!,$C922,#REF!,"&gt;="&amp;'Display 730 &amp; 1200'!$AN$10,#REF!,"&lt;="&amp;'Display 730 &amp; 1200'!$AN$9))</f>
        <v>#REF!</v>
      </c>
      <c r="E922" t="e">
        <f>IF($C922="",0,SUMIFS(#REF!,#REF!,$C922,#REF!,"&gt;="&amp;'Display 730 &amp; 1200'!$AN$12,#REF!,"&lt;="&amp;'Display 730 &amp; 1200'!$AN$11))</f>
        <v>#REF!</v>
      </c>
    </row>
    <row r="923" spans="1:5">
      <c r="A923" t="str">
        <f>IF(INDEX('Display 730 &amp; 1200'!$A:$A,ROW())="","",INDEX('Display 730 &amp; 1200'!$A:$A,ROW()))</f>
        <v>SEMARANG三宝垄</v>
      </c>
      <c r="B923" t="str">
        <f>IF(INDEX('Display 730 &amp; 1200'!$B:$B,ROW())="","",INDEX('Display 730 &amp; 1200'!$B:$B,ROW()))</f>
        <v>KUKUH BARAT</v>
      </c>
      <c r="C923" t="str">
        <f>IF(INDEX('Display 730 &amp; 1200'!$D:$D,ROW())="","",INDEX('Display 730 &amp; 1200'!$D:$D,ROW()))</f>
        <v>DUKUHTURI</v>
      </c>
      <c r="D923" t="e">
        <f>IF($C923="",0,SUMIFS(#REF!,#REF!,$C923,#REF!,"&gt;="&amp;'Display 730 &amp; 1200'!$AN$10,#REF!,"&lt;="&amp;'Display 730 &amp; 1200'!$AN$9))</f>
        <v>#REF!</v>
      </c>
      <c r="E923" t="e">
        <f>IF($C923="",0,SUMIFS(#REF!,#REF!,$C923,#REF!,"&gt;="&amp;'Display 730 &amp; 1200'!$AN$12,#REF!,"&lt;="&amp;'Display 730 &amp; 1200'!$AN$11))</f>
        <v>#REF!</v>
      </c>
    </row>
    <row r="924" spans="1:5">
      <c r="A924" t="str">
        <f>IF(INDEX('Display 730 &amp; 1200'!$A:$A,ROW())="","",INDEX('Display 730 &amp; 1200'!$A:$A,ROW()))</f>
        <v>SEMARANG三宝垄</v>
      </c>
      <c r="B924" t="str">
        <f>IF(INDEX('Display 730 &amp; 1200'!$B:$B,ROW())="","",INDEX('Display 730 &amp; 1200'!$B:$B,ROW()))</f>
        <v>RENDI</v>
      </c>
      <c r="C924" t="str">
        <f>IF(INDEX('Display 730 &amp; 1200'!$D:$D,ROW())="","",INDEX('Display 730 &amp; 1200'!$D:$D,ROW()))</f>
        <v>PURWOKERTO</v>
      </c>
      <c r="D924" t="e">
        <f>IF($C924="",0,SUMIFS(#REF!,#REF!,$C924,#REF!,"&gt;="&amp;'Display 730 &amp; 1200'!$AN$10,#REF!,"&lt;="&amp;'Display 730 &amp; 1200'!$AN$9))</f>
        <v>#REF!</v>
      </c>
      <c r="E924" t="e">
        <f>IF($C924="",0,SUMIFS(#REF!,#REF!,$C924,#REF!,"&gt;="&amp;'Display 730 &amp; 1200'!$AN$12,#REF!,"&lt;="&amp;'Display 730 &amp; 1200'!$AN$11))</f>
        <v>#REF!</v>
      </c>
    </row>
    <row r="925" spans="1:5">
      <c r="A925" t="str">
        <f>IF(INDEX('Display 730 &amp; 1200'!$A:$A,ROW())="","",INDEX('Display 730 &amp; 1200'!$A:$A,ROW()))</f>
        <v>SEMARANG三宝垄</v>
      </c>
      <c r="B925" t="str">
        <f>IF(INDEX('Display 730 &amp; 1200'!$B:$B,ROW())="","",INDEX('Display 730 &amp; 1200'!$B:$B,ROW()))</f>
        <v>RENDI</v>
      </c>
      <c r="C925" t="str">
        <f>IF(INDEX('Display 730 &amp; 1200'!$D:$D,ROW())="","",INDEX('Display 730 &amp; 1200'!$D:$D,ROW()))</f>
        <v>KEBASEN</v>
      </c>
      <c r="D925" t="e">
        <f>IF($C925="",0,SUMIFS(#REF!,#REF!,$C925,#REF!,"&gt;="&amp;'Display 730 &amp; 1200'!$AN$10,#REF!,"&lt;="&amp;'Display 730 &amp; 1200'!$AN$9))</f>
        <v>#REF!</v>
      </c>
      <c r="E925" t="e">
        <f>IF($C925="",0,SUMIFS(#REF!,#REF!,$C925,#REF!,"&gt;="&amp;'Display 730 &amp; 1200'!$AN$12,#REF!,"&lt;="&amp;'Display 730 &amp; 1200'!$AN$11))</f>
        <v>#REF!</v>
      </c>
    </row>
    <row r="926" spans="1:5">
      <c r="A926" t="str">
        <f>IF(INDEX('Display 730 &amp; 1200'!$A:$A,ROW())="","",INDEX('Display 730 &amp; 1200'!$A:$A,ROW()))</f>
        <v>SEMARANG三宝垄</v>
      </c>
      <c r="B926" t="str">
        <f>IF(INDEX('Display 730 &amp; 1200'!$B:$B,ROW())="","",INDEX('Display 730 &amp; 1200'!$B:$B,ROW()))</f>
        <v>EDDIE</v>
      </c>
      <c r="C926" t="str">
        <f>IF(INDEX('Display 730 &amp; 1200'!$D:$D,ROW())="","",INDEX('Display 730 &amp; 1200'!$D:$D,ROW()))</f>
        <v>SRG_SALES</v>
      </c>
      <c r="D926" t="e">
        <f>IF($C926="",0,SUMIFS(#REF!,#REF!,$C926,#REF!,"&gt;="&amp;'Display 730 &amp; 1200'!$AN$10,#REF!,"&lt;="&amp;'Display 730 &amp; 1200'!$AN$9))</f>
        <v>#REF!</v>
      </c>
      <c r="E926" t="e">
        <f>IF($C926="",0,SUMIFS(#REF!,#REF!,$C926,#REF!,"&gt;="&amp;'Display 730 &amp; 1200'!$AN$12,#REF!,"&lt;="&amp;'Display 730 &amp; 1200'!$AN$11))</f>
        <v>#REF!</v>
      </c>
    </row>
    <row r="927" spans="1:5">
      <c r="A927" t="str">
        <f>IF(INDEX('Display 730 &amp; 1200'!$A:$A,ROW())="","",INDEX('Display 730 &amp; 1200'!$A:$A,ROW()))</f>
        <v>SEMARANG三宝垄</v>
      </c>
      <c r="B927" t="str">
        <f>IF(INDEX('Display 730 &amp; 1200'!$B:$B,ROW())="","",INDEX('Display 730 &amp; 1200'!$B:$B,ROW()))</f>
        <v>-</v>
      </c>
      <c r="C927" t="str">
        <f>IF(INDEX('Display 730 &amp; 1200'!$D:$D,ROW())="","",INDEX('Display 730 &amp; 1200'!$D:$D,ROW()))</f>
        <v>PROTOMULYO</v>
      </c>
      <c r="D927" t="e">
        <f>IF($C927="",0,SUMIFS(#REF!,#REF!,$C927,#REF!,"&gt;="&amp;'Display 730 &amp; 1200'!$AN$10,#REF!,"&lt;="&amp;'Display 730 &amp; 1200'!$AN$9))</f>
        <v>#REF!</v>
      </c>
      <c r="E927" t="e">
        <f>IF($C927="",0,SUMIFS(#REF!,#REF!,$C927,#REF!,"&gt;="&amp;'Display 730 &amp; 1200'!$AN$12,#REF!,"&lt;="&amp;'Display 730 &amp; 1200'!$AN$11))</f>
        <v>#REF!</v>
      </c>
    </row>
    <row r="928" spans="1:5">
      <c r="A928" t="str">
        <f>IF(INDEX('Display 730 &amp; 1200'!$A:$A,ROW())="","",INDEX('Display 730 &amp; 1200'!$A:$A,ROW()))</f>
        <v>SEMARANG三宝垄</v>
      </c>
      <c r="B928" t="str">
        <f>IF(INDEX('Display 730 &amp; 1200'!$B:$B,ROW())="","",INDEX('Display 730 &amp; 1200'!$B:$B,ROW()))</f>
        <v>EDDIE</v>
      </c>
      <c r="C928" t="str">
        <f>IF(INDEX('Display 730 &amp; 1200'!$D:$D,ROW())="","",INDEX('Display 730 &amp; 1200'!$D:$D,ROW()))</f>
        <v>NGALIYAN</v>
      </c>
      <c r="D928" t="e">
        <f>IF($C928="",0,SUMIFS(#REF!,#REF!,$C928,#REF!,"&gt;="&amp;'Display 730 &amp; 1200'!$AN$10,#REF!,"&lt;="&amp;'Display 730 &amp; 1200'!$AN$9))</f>
        <v>#REF!</v>
      </c>
      <c r="E928" t="e">
        <f>IF($C928="",0,SUMIFS(#REF!,#REF!,$C928,#REF!,"&gt;="&amp;'Display 730 &amp; 1200'!$AN$12,#REF!,"&lt;="&amp;'Display 730 &amp; 1200'!$AN$11))</f>
        <v>#REF!</v>
      </c>
    </row>
    <row r="929" spans="1:5">
      <c r="A929" t="str">
        <f>IF(INDEX('Display 730 &amp; 1200'!$A:$A,ROW())="","",INDEX('Display 730 &amp; 1200'!$A:$A,ROW()))</f>
        <v>SEMARANG三宝垄</v>
      </c>
      <c r="B929" t="str">
        <f>IF(INDEX('Display 730 &amp; 1200'!$B:$B,ROW())="","",INDEX('Display 730 &amp; 1200'!$B:$B,ROW()))</f>
        <v>EDDIE</v>
      </c>
      <c r="C929" t="str">
        <f>IF(INDEX('Display 730 &amp; 1200'!$D:$D,ROW())="","",INDEX('Display 730 &amp; 1200'!$D:$D,ROW()))</f>
        <v>BSB_SEMARANG</v>
      </c>
      <c r="D929" t="e">
        <f>IF($C929="",0,SUMIFS(#REF!,#REF!,$C929,#REF!,"&gt;="&amp;'Display 730 &amp; 1200'!$AN$10,#REF!,"&lt;="&amp;'Display 730 &amp; 1200'!$AN$9))</f>
        <v>#REF!</v>
      </c>
      <c r="E929" t="e">
        <f>IF($C929="",0,SUMIFS(#REF!,#REF!,$C929,#REF!,"&gt;="&amp;'Display 730 &amp; 1200'!$AN$12,#REF!,"&lt;="&amp;'Display 730 &amp; 1200'!$AN$11))</f>
        <v>#REF!</v>
      </c>
    </row>
    <row r="930" spans="1:5">
      <c r="A930" t="str">
        <f>IF(INDEX('Display 730 &amp; 1200'!$A:$A,ROW())="","",INDEX('Display 730 &amp; 1200'!$A:$A,ROW()))</f>
        <v>SEMARANG三宝垄</v>
      </c>
      <c r="B930" t="str">
        <f>IF(INDEX('Display 730 &amp; 1200'!$B:$B,ROW())="","",INDEX('Display 730 &amp; 1200'!$B:$B,ROW()))</f>
        <v>EDDIE</v>
      </c>
      <c r="C930" t="str">
        <f>IF(INDEX('Display 730 &amp; 1200'!$D:$D,ROW())="","",INDEX('Display 730 &amp; 1200'!$D:$D,ROW()))</f>
        <v>GAJAHMUNGKUR</v>
      </c>
      <c r="D930" t="e">
        <f>IF($C930="",0,SUMIFS(#REF!,#REF!,$C930,#REF!,"&gt;="&amp;'Display 730 &amp; 1200'!$AN$10,#REF!,"&lt;="&amp;'Display 730 &amp; 1200'!$AN$9))</f>
        <v>#REF!</v>
      </c>
      <c r="E930" t="e">
        <f>IF($C930="",0,SUMIFS(#REF!,#REF!,$C930,#REF!,"&gt;="&amp;'Display 730 &amp; 1200'!$AN$12,#REF!,"&lt;="&amp;'Display 730 &amp; 1200'!$AN$11))</f>
        <v>#REF!</v>
      </c>
    </row>
    <row r="931" spans="1:5">
      <c r="A931" t="str">
        <f>IF(INDEX('Display 730 &amp; 1200'!$A:$A,ROW())="","",INDEX('Display 730 &amp; 1200'!$A:$A,ROW()))</f>
        <v>SEMARANG三宝垄</v>
      </c>
      <c r="B931" t="str">
        <f>IF(INDEX('Display 730 &amp; 1200'!$B:$B,ROW())="","",INDEX('Display 730 &amp; 1200'!$B:$B,ROW()))</f>
        <v>EDDIE</v>
      </c>
      <c r="C931" t="str">
        <f>IF(INDEX('Display 730 &amp; 1200'!$D:$D,ROW())="","",INDEX('Display 730 &amp; 1200'!$D:$D,ROW()))</f>
        <v>PANGGUNG_LOR</v>
      </c>
      <c r="D931" t="e">
        <f>IF($C931="",0,SUMIFS(#REF!,#REF!,$C931,#REF!,"&gt;="&amp;'Display 730 &amp; 1200'!$AN$10,#REF!,"&lt;="&amp;'Display 730 &amp; 1200'!$AN$9))</f>
        <v>#REF!</v>
      </c>
      <c r="E931" t="e">
        <f>IF($C931="",0,SUMIFS(#REF!,#REF!,$C931,#REF!,"&gt;="&amp;'Display 730 &amp; 1200'!$AN$12,#REF!,"&lt;="&amp;'Display 730 &amp; 1200'!$AN$11))</f>
        <v>#REF!</v>
      </c>
    </row>
    <row r="932" spans="1:5">
      <c r="A932" t="str">
        <f>IF(INDEX('Display 730 &amp; 1200'!$A:$A,ROW())="","",INDEX('Display 730 &amp; 1200'!$A:$A,ROW()))</f>
        <v>SEMARANG三宝垄</v>
      </c>
      <c r="B932" t="str">
        <f>IF(INDEX('Display 730 &amp; 1200'!$B:$B,ROW())="","",INDEX('Display 730 &amp; 1200'!$B:$B,ROW()))</f>
        <v>-</v>
      </c>
      <c r="C932" t="str">
        <f>IF(INDEX('Display 730 &amp; 1200'!$D:$D,ROW())="","",INDEX('Display 730 &amp; 1200'!$D:$D,ROW()))</f>
        <v>PUDAKPAYUNG</v>
      </c>
      <c r="D932" t="e">
        <f>IF($C932="",0,SUMIFS(#REF!,#REF!,$C932,#REF!,"&gt;="&amp;'Display 730 &amp; 1200'!$AN$10,#REF!,"&lt;="&amp;'Display 730 &amp; 1200'!$AN$9))</f>
        <v>#REF!</v>
      </c>
      <c r="E932" t="e">
        <f>IF($C932="",0,SUMIFS(#REF!,#REF!,$C932,#REF!,"&gt;="&amp;'Display 730 &amp; 1200'!$AN$12,#REF!,"&lt;="&amp;'Display 730 &amp; 1200'!$AN$11))</f>
        <v>#REF!</v>
      </c>
    </row>
    <row r="933" spans="1:5">
      <c r="A933" t="str">
        <f>IF(INDEX('Display 730 &amp; 1200'!$A:$A,ROW())="","",INDEX('Display 730 &amp; 1200'!$A:$A,ROW()))</f>
        <v>SEMARANG三宝垄</v>
      </c>
      <c r="B933" t="str">
        <f>IF(INDEX('Display 730 &amp; 1200'!$B:$B,ROW())="","",INDEX('Display 730 &amp; 1200'!$B:$B,ROW()))</f>
        <v>-</v>
      </c>
      <c r="C933" t="str">
        <f>IF(INDEX('Display 730 &amp; 1200'!$D:$D,ROW())="","",INDEX('Display 730 &amp; 1200'!$D:$D,ROW()))</f>
        <v>TEMBALANG</v>
      </c>
      <c r="D933" t="e">
        <f>IF($C933="",0,SUMIFS(#REF!,#REF!,$C933,#REF!,"&gt;="&amp;'Display 730 &amp; 1200'!$AN$10,#REF!,"&lt;="&amp;'Display 730 &amp; 1200'!$AN$9))</f>
        <v>#REF!</v>
      </c>
      <c r="E933" t="e">
        <f>IF($C933="",0,SUMIFS(#REF!,#REF!,$C933,#REF!,"&gt;="&amp;'Display 730 &amp; 1200'!$AN$12,#REF!,"&lt;="&amp;'Display 730 &amp; 1200'!$AN$11))</f>
        <v>#REF!</v>
      </c>
    </row>
    <row r="934" spans="1:5">
      <c r="A934" t="str">
        <f>IF(INDEX('Display 730 &amp; 1200'!$A:$A,ROW())="","",INDEX('Display 730 &amp; 1200'!$A:$A,ROW()))</f>
        <v>SEMARANG三宝垄</v>
      </c>
      <c r="B934" t="str">
        <f>IF(INDEX('Display 730 &amp; 1200'!$B:$B,ROW())="","",INDEX('Display 730 &amp; 1200'!$B:$B,ROW()))</f>
        <v>-</v>
      </c>
      <c r="C934" t="str">
        <f>IF(INDEX('Display 730 &amp; 1200'!$D:$D,ROW())="","",INDEX('Display 730 &amp; 1200'!$D:$D,ROW()))</f>
        <v>BUGANGAN</v>
      </c>
      <c r="D934" t="e">
        <f>IF($C934="",0,SUMIFS(#REF!,#REF!,$C934,#REF!,"&gt;="&amp;'Display 730 &amp; 1200'!$AN$10,#REF!,"&lt;="&amp;'Display 730 &amp; 1200'!$AN$9))</f>
        <v>#REF!</v>
      </c>
      <c r="E934" t="e">
        <f>IF($C934="",0,SUMIFS(#REF!,#REF!,$C934,#REF!,"&gt;="&amp;'Display 730 &amp; 1200'!$AN$12,#REF!,"&lt;="&amp;'Display 730 &amp; 1200'!$AN$11))</f>
        <v>#REF!</v>
      </c>
    </row>
    <row r="935" spans="1:5">
      <c r="A935" t="str">
        <f>IF(INDEX('Display 730 &amp; 1200'!$A:$A,ROW())="","",INDEX('Display 730 &amp; 1200'!$A:$A,ROW()))</f>
        <v>SEMARANG三宝垄</v>
      </c>
      <c r="B935" t="str">
        <f>IF(INDEX('Display 730 &amp; 1200'!$B:$B,ROW())="","",INDEX('Display 730 &amp; 1200'!$B:$B,ROW()))</f>
        <v>KUKUH BARAT</v>
      </c>
      <c r="C935" t="str">
        <f>IF(INDEX('Display 730 &amp; 1200'!$D:$D,ROW())="","",INDEX('Display 730 &amp; 1200'!$D:$D,ROW()))</f>
        <v>DEBONG</v>
      </c>
      <c r="D935" t="e">
        <f>IF($C935="",0,SUMIFS(#REF!,#REF!,$C935,#REF!,"&gt;="&amp;'Display 730 &amp; 1200'!$AN$10,#REF!,"&lt;="&amp;'Display 730 &amp; 1200'!$AN$9))</f>
        <v>#REF!</v>
      </c>
      <c r="E935" t="e">
        <f>IF($C935="",0,SUMIFS(#REF!,#REF!,$C935,#REF!,"&gt;="&amp;'Display 730 &amp; 1200'!$AN$12,#REF!,"&lt;="&amp;'Display 730 &amp; 1200'!$AN$11))</f>
        <v>#REF!</v>
      </c>
    </row>
    <row r="936" spans="1:5">
      <c r="A936" t="str">
        <f>IF(INDEX('Display 730 &amp; 1200'!$A:$A,ROW())="","",INDEX('Display 730 &amp; 1200'!$A:$A,ROW()))</f>
        <v>YOGYAKARTA日惹</v>
      </c>
      <c r="B936" t="str">
        <f>IF(INDEX('Display 730 &amp; 1200'!$B:$B,ROW())="","",INDEX('Display 730 &amp; 1200'!$B:$B,ROW()))</f>
        <v>AGUS SULAEMAN</v>
      </c>
      <c r="C936" t="str">
        <f>IF(INDEX('Display 730 &amp; 1200'!$D:$D,ROW())="","",INDEX('Display 730 &amp; 1200'!$D:$D,ROW()))</f>
        <v>BANTUL</v>
      </c>
      <c r="D936" t="e">
        <f>IF($C936="",0,SUMIFS(#REF!,#REF!,$C936,#REF!,"&gt;="&amp;'Display 730 &amp; 1200'!$AN$10,#REF!,"&lt;="&amp;'Display 730 &amp; 1200'!$AN$9))</f>
        <v>#REF!</v>
      </c>
      <c r="E936" t="e">
        <f>IF($C936="",0,SUMIFS(#REF!,#REF!,$C936,#REF!,"&gt;="&amp;'Display 730 &amp; 1200'!$AN$12,#REF!,"&lt;="&amp;'Display 730 &amp; 1200'!$AN$11))</f>
        <v>#REF!</v>
      </c>
    </row>
    <row r="937" spans="1:5">
      <c r="A937" t="str">
        <f>IF(INDEX('Display 730 &amp; 1200'!$A:$A,ROW())="","",INDEX('Display 730 &amp; 1200'!$A:$A,ROW()))</f>
        <v>YOGYAKARTA日惹</v>
      </c>
      <c r="B937" t="str">
        <f>IF(INDEX('Display 730 &amp; 1200'!$B:$B,ROW())="","",INDEX('Display 730 &amp; 1200'!$B:$B,ROW()))</f>
        <v>AGUS SULAEMAN</v>
      </c>
      <c r="C937" t="str">
        <f>IF(INDEX('Display 730 &amp; 1200'!$D:$D,ROW())="","",INDEX('Display 730 &amp; 1200'!$D:$D,ROW()))</f>
        <v>KASIHAN</v>
      </c>
      <c r="D937" t="e">
        <f>IF($C937="",0,SUMIFS(#REF!,#REF!,$C937,#REF!,"&gt;="&amp;'Display 730 &amp; 1200'!$AN$10,#REF!,"&lt;="&amp;'Display 730 &amp; 1200'!$AN$9))</f>
        <v>#REF!</v>
      </c>
      <c r="E937" t="e">
        <f>IF($C937="",0,SUMIFS(#REF!,#REF!,$C937,#REF!,"&gt;="&amp;'Display 730 &amp; 1200'!$AN$12,#REF!,"&lt;="&amp;'Display 730 &amp; 1200'!$AN$11))</f>
        <v>#REF!</v>
      </c>
    </row>
    <row r="938" spans="1:5">
      <c r="A938" t="str">
        <f>IF(INDEX('Display 730 &amp; 1200'!$A:$A,ROW())="","",INDEX('Display 730 &amp; 1200'!$A:$A,ROW()))</f>
        <v>YOGYAKARTA日惹</v>
      </c>
      <c r="B938" t="str">
        <f>IF(INDEX('Display 730 &amp; 1200'!$B:$B,ROW())="","",INDEX('Display 730 &amp; 1200'!$B:$B,ROW()))</f>
        <v>AGUS SULAEMAN</v>
      </c>
      <c r="C938" t="str">
        <f>IF(INDEX('Display 730 &amp; 1200'!$D:$D,ROW())="","",INDEX('Display 730 &amp; 1200'!$D:$D,ROW()))</f>
        <v>SEWON</v>
      </c>
      <c r="D938" t="e">
        <f>IF($C938="",0,SUMIFS(#REF!,#REF!,$C938,#REF!,"&gt;="&amp;'Display 730 &amp; 1200'!$AN$10,#REF!,"&lt;="&amp;'Display 730 &amp; 1200'!$AN$9))</f>
        <v>#REF!</v>
      </c>
      <c r="E938" t="e">
        <f>IF($C938="",0,SUMIFS(#REF!,#REF!,$C938,#REF!,"&gt;="&amp;'Display 730 &amp; 1200'!$AN$12,#REF!,"&lt;="&amp;'Display 730 &amp; 1200'!$AN$11))</f>
        <v>#REF!</v>
      </c>
    </row>
    <row r="939" spans="1:5">
      <c r="A939" t="str">
        <f>IF(INDEX('Display 730 &amp; 1200'!$A:$A,ROW())="","",INDEX('Display 730 &amp; 1200'!$A:$A,ROW()))</f>
        <v>YOGYAKARTA日惹</v>
      </c>
      <c r="B939" t="str">
        <f>IF(INDEX('Display 730 &amp; 1200'!$B:$B,ROW())="","",INDEX('Display 730 &amp; 1200'!$B:$B,ROW()))</f>
        <v>AGUS SULAEMAN</v>
      </c>
      <c r="C939" t="str">
        <f>IF(INDEX('Display 730 &amp; 1200'!$D:$D,ROW())="","",INDEX('Display 730 &amp; 1200'!$D:$D,ROW()))</f>
        <v>DIRO</v>
      </c>
      <c r="D939" t="e">
        <f>IF($C939="",0,SUMIFS(#REF!,#REF!,$C939,#REF!,"&gt;="&amp;'Display 730 &amp; 1200'!$AN$10,#REF!,"&lt;="&amp;'Display 730 &amp; 1200'!$AN$9))</f>
        <v>#REF!</v>
      </c>
      <c r="E939" t="e">
        <f>IF($C939="",0,SUMIFS(#REF!,#REF!,$C939,#REF!,"&gt;="&amp;'Display 730 &amp; 1200'!$AN$12,#REF!,"&lt;="&amp;'Display 730 &amp; 1200'!$AN$11))</f>
        <v>#REF!</v>
      </c>
    </row>
    <row r="940" spans="1:5">
      <c r="A940" t="str">
        <f>IF(INDEX('Display 730 &amp; 1200'!$A:$A,ROW())="","",INDEX('Display 730 &amp; 1200'!$A:$A,ROW()))</f>
        <v>YOGYAKARTA日惹</v>
      </c>
      <c r="B940" t="str">
        <f>IF(INDEX('Display 730 &amp; 1200'!$B:$B,ROW())="","",INDEX('Display 730 &amp; 1200'!$B:$B,ROW()))</f>
        <v>AGUS SULAEMAN</v>
      </c>
      <c r="C940" t="str">
        <f>IF(INDEX('Display 730 &amp; 1200'!$D:$D,ROW())="","",INDEX('Display 730 &amp; 1200'!$D:$D,ROW()))</f>
        <v>GOSE</v>
      </c>
      <c r="D940" t="e">
        <f>IF($C940="",0,SUMIFS(#REF!,#REF!,$C940,#REF!,"&gt;="&amp;'Display 730 &amp; 1200'!$AN$10,#REF!,"&lt;="&amp;'Display 730 &amp; 1200'!$AN$9))</f>
        <v>#REF!</v>
      </c>
      <c r="E940" t="e">
        <f>IF($C940="",0,SUMIFS(#REF!,#REF!,$C940,#REF!,"&gt;="&amp;'Display 730 &amp; 1200'!$AN$12,#REF!,"&lt;="&amp;'Display 730 &amp; 1200'!$AN$11))</f>
        <v>#REF!</v>
      </c>
    </row>
    <row r="941" spans="1:5">
      <c r="A941" t="str">
        <f>IF(INDEX('Display 730 &amp; 1200'!$A:$A,ROW())="","",INDEX('Display 730 &amp; 1200'!$A:$A,ROW()))</f>
        <v>YOGYAKARTA日惹</v>
      </c>
      <c r="B941" t="str">
        <f>IF(INDEX('Display 730 &amp; 1200'!$B:$B,ROW())="","",INDEX('Display 730 &amp; 1200'!$B:$B,ROW()))</f>
        <v>AGUS SULAEMAN</v>
      </c>
      <c r="C941" t="str">
        <f>IF(INDEX('Display 730 &amp; 1200'!$D:$D,ROW())="","",INDEX('Display 730 &amp; 1200'!$D:$D,ROW()))</f>
        <v>PERWITA</v>
      </c>
      <c r="D941" t="e">
        <f>IF($C941="",0,SUMIFS(#REF!,#REF!,$C941,#REF!,"&gt;="&amp;'Display 730 &amp; 1200'!$AN$10,#REF!,"&lt;="&amp;'Display 730 &amp; 1200'!$AN$9))</f>
        <v>#REF!</v>
      </c>
      <c r="E941" t="e">
        <f>IF($C941="",0,SUMIFS(#REF!,#REF!,$C941,#REF!,"&gt;="&amp;'Display 730 &amp; 1200'!$AN$12,#REF!,"&lt;="&amp;'Display 730 &amp; 1200'!$AN$11))</f>
        <v>#REF!</v>
      </c>
    </row>
    <row r="942" spans="1:5">
      <c r="A942" t="str">
        <f>IF(INDEX('Display 730 &amp; 1200'!$A:$A,ROW())="","",INDEX('Display 730 &amp; 1200'!$A:$A,ROW()))</f>
        <v>YOGYAKARTA日惹</v>
      </c>
      <c r="B942" t="str">
        <f>IF(INDEX('Display 730 &amp; 1200'!$B:$B,ROW())="","",INDEX('Display 730 &amp; 1200'!$B:$B,ROW()))</f>
        <v>AGUS SULAEMAN</v>
      </c>
      <c r="C942" t="str">
        <f>IF(INDEX('Display 730 &amp; 1200'!$D:$D,ROW())="","",INDEX('Display 730 &amp; 1200'!$D:$D,ROW()))</f>
        <v>TAMANAN</v>
      </c>
      <c r="D942" t="e">
        <f>IF($C942="",0,SUMIFS(#REF!,#REF!,$C942,#REF!,"&gt;="&amp;'Display 730 &amp; 1200'!$AN$10,#REF!,"&lt;="&amp;'Display 730 &amp; 1200'!$AN$9))</f>
        <v>#REF!</v>
      </c>
      <c r="E942" t="e">
        <f>IF($C942="",0,SUMIFS(#REF!,#REF!,$C942,#REF!,"&gt;="&amp;'Display 730 &amp; 1200'!$AN$12,#REF!,"&lt;="&amp;'Display 730 &amp; 1200'!$AN$11))</f>
        <v>#REF!</v>
      </c>
    </row>
    <row r="943" spans="1:5">
      <c r="A943" t="str">
        <f>IF(INDEX('Display 730 &amp; 1200'!$A:$A,ROW())="","",INDEX('Display 730 &amp; 1200'!$A:$A,ROW()))</f>
        <v>YOGYAKARTA日惹</v>
      </c>
      <c r="B943" t="str">
        <f>IF(INDEX('Display 730 &amp; 1200'!$B:$B,ROW())="","",INDEX('Display 730 &amp; 1200'!$B:$B,ROW()))</f>
        <v>AGUS SULAEMAN</v>
      </c>
      <c r="C943" t="str">
        <f>IF(INDEX('Display 730 &amp; 1200'!$D:$D,ROW())="","",INDEX('Display 730 &amp; 1200'!$D:$D,ROW()))</f>
        <v>WONOCATUR</v>
      </c>
      <c r="D943" t="e">
        <f>IF($C943="",0,SUMIFS(#REF!,#REF!,$C943,#REF!,"&gt;="&amp;'Display 730 &amp; 1200'!$AN$10,#REF!,"&lt;="&amp;'Display 730 &amp; 1200'!$AN$9))</f>
        <v>#REF!</v>
      </c>
      <c r="E943" t="e">
        <f>IF($C943="",0,SUMIFS(#REF!,#REF!,$C943,#REF!,"&gt;="&amp;'Display 730 &amp; 1200'!$AN$12,#REF!,"&lt;="&amp;'Display 730 &amp; 1200'!$AN$11))</f>
        <v>#REF!</v>
      </c>
    </row>
    <row r="944" spans="1:5">
      <c r="A944" t="str">
        <f>IF(INDEX('Display 730 &amp; 1200'!$A:$A,ROW())="","",INDEX('Display 730 &amp; 1200'!$A:$A,ROW()))</f>
        <v>YOGYAKARTA日惹</v>
      </c>
      <c r="B944" t="str">
        <f>IF(INDEX('Display 730 &amp; 1200'!$B:$B,ROW())="","",INDEX('Display 730 &amp; 1200'!$B:$B,ROW()))</f>
        <v>AGUS SULAEMAN</v>
      </c>
      <c r="C944" t="str">
        <f>IF(INDEX('Display 730 &amp; 1200'!$D:$D,ROW())="","",INDEX('Display 730 &amp; 1200'!$D:$D,ROW()))</f>
        <v>SITIMULYO</v>
      </c>
      <c r="D944" t="e">
        <f>IF($C944="",0,SUMIFS(#REF!,#REF!,$C944,#REF!,"&gt;="&amp;'Display 730 &amp; 1200'!$AN$10,#REF!,"&lt;="&amp;'Display 730 &amp; 1200'!$AN$9))</f>
        <v>#REF!</v>
      </c>
      <c r="E944" t="e">
        <f>IF($C944="",0,SUMIFS(#REF!,#REF!,$C944,#REF!,"&gt;="&amp;'Display 730 &amp; 1200'!$AN$12,#REF!,"&lt;="&amp;'Display 730 &amp; 1200'!$AN$11))</f>
        <v>#REF!</v>
      </c>
    </row>
    <row r="945" spans="1:5">
      <c r="A945" t="str">
        <f>IF(INDEX('Display 730 &amp; 1200'!$A:$A,ROW())="","",INDEX('Display 730 &amp; 1200'!$A:$A,ROW()))</f>
        <v>YOGYAKARTA日惹</v>
      </c>
      <c r="B945" t="str">
        <f>IF(INDEX('Display 730 &amp; 1200'!$B:$B,ROW())="","",INDEX('Display 730 &amp; 1200'!$B:$B,ROW()))</f>
        <v>IMAM ARIEF BUDI SANTOSO</v>
      </c>
      <c r="C945" t="str">
        <f>IF(INDEX('Display 730 &amp; 1200'!$D:$D,ROW())="","",INDEX('Display 730 &amp; 1200'!$D:$D,ROW()))</f>
        <v>BOYOLALI</v>
      </c>
      <c r="D945" t="e">
        <f>IF($C945="",0,SUMIFS(#REF!,#REF!,$C945,#REF!,"&gt;="&amp;'Display 730 &amp; 1200'!$AN$10,#REF!,"&lt;="&amp;'Display 730 &amp; 1200'!$AN$9))</f>
        <v>#REF!</v>
      </c>
      <c r="E945" t="e">
        <f>IF($C945="",0,SUMIFS(#REF!,#REF!,$C945,#REF!,"&gt;="&amp;'Display 730 &amp; 1200'!$AN$12,#REF!,"&lt;="&amp;'Display 730 &amp; 1200'!$AN$11))</f>
        <v>#REF!</v>
      </c>
    </row>
    <row r="946" spans="1:5">
      <c r="A946" t="str">
        <f>IF(INDEX('Display 730 &amp; 1200'!$A:$A,ROW())="","",INDEX('Display 730 &amp; 1200'!$A:$A,ROW()))</f>
        <v>YOGYAKARTA日惹</v>
      </c>
      <c r="B946" t="str">
        <f>IF(INDEX('Display 730 &amp; 1200'!$B:$B,ROW())="","",INDEX('Display 730 &amp; 1200'!$B:$B,ROW()))</f>
        <v>IMAM ARIEF BUDI SANTOSO</v>
      </c>
      <c r="C946" t="str">
        <f>IF(INDEX('Display 730 &amp; 1200'!$D:$D,ROW())="","",INDEX('Display 730 &amp; 1200'!$D:$D,ROW()))</f>
        <v>TERAS</v>
      </c>
      <c r="D946" t="e">
        <f>IF($C946="",0,SUMIFS(#REF!,#REF!,$C946,#REF!,"&gt;="&amp;'Display 730 &amp; 1200'!$AN$10,#REF!,"&lt;="&amp;'Display 730 &amp; 1200'!$AN$9))</f>
        <v>#REF!</v>
      </c>
      <c r="E946" t="e">
        <f>IF($C946="",0,SUMIFS(#REF!,#REF!,$C946,#REF!,"&gt;="&amp;'Display 730 &amp; 1200'!$AN$12,#REF!,"&lt;="&amp;'Display 730 &amp; 1200'!$AN$11))</f>
        <v>#REF!</v>
      </c>
    </row>
    <row r="947" spans="1:5">
      <c r="A947" t="str">
        <f>IF(INDEX('Display 730 &amp; 1200'!$A:$A,ROW())="","",INDEX('Display 730 &amp; 1200'!$A:$A,ROW()))</f>
        <v>YOGYAKARTA日惹</v>
      </c>
      <c r="B947" t="str">
        <f>IF(INDEX('Display 730 &amp; 1200'!$B:$B,ROW())="","",INDEX('Display 730 &amp; 1200'!$B:$B,ROW()))</f>
        <v>IMAM ARIEF BUDI SANTOSO</v>
      </c>
      <c r="C947" t="str">
        <f>IF(INDEX('Display 730 &amp; 1200'!$D:$D,ROW())="","",INDEX('Display 730 &amp; 1200'!$D:$D,ROW()))</f>
        <v>AMPEL</v>
      </c>
      <c r="D947" t="e">
        <f>IF($C947="",0,SUMIFS(#REF!,#REF!,$C947,#REF!,"&gt;="&amp;'Display 730 &amp; 1200'!$AN$10,#REF!,"&lt;="&amp;'Display 730 &amp; 1200'!$AN$9))</f>
        <v>#REF!</v>
      </c>
      <c r="E947" t="e">
        <f>IF($C947="",0,SUMIFS(#REF!,#REF!,$C947,#REF!,"&gt;="&amp;'Display 730 &amp; 1200'!$AN$12,#REF!,"&lt;="&amp;'Display 730 &amp; 1200'!$AN$11))</f>
        <v>#REF!</v>
      </c>
    </row>
    <row r="948" spans="1:5">
      <c r="A948" t="str">
        <f>IF(INDEX('Display 730 &amp; 1200'!$A:$A,ROW())="","",INDEX('Display 730 &amp; 1200'!$A:$A,ROW()))</f>
        <v>YOGYAKARTA日惹</v>
      </c>
      <c r="B948" t="str">
        <f>IF(INDEX('Display 730 &amp; 1200'!$B:$B,ROW())="","",INDEX('Display 730 &amp; 1200'!$B:$B,ROW()))</f>
        <v>IMAM ARIEF BUDI SANTOSO</v>
      </c>
      <c r="C948" t="str">
        <f>IF(INDEX('Display 730 &amp; 1200'!$D:$D,ROW())="","",INDEX('Display 730 &amp; 1200'!$D:$D,ROW()))</f>
        <v>BYL03A</v>
      </c>
      <c r="D948" t="e">
        <f>IF($C948="",0,SUMIFS(#REF!,#REF!,$C948,#REF!,"&gt;="&amp;'Display 730 &amp; 1200'!$AN$10,#REF!,"&lt;="&amp;'Display 730 &amp; 1200'!$AN$9))</f>
        <v>#REF!</v>
      </c>
      <c r="E948" t="e">
        <f>IF($C948="",0,SUMIFS(#REF!,#REF!,$C948,#REF!,"&gt;="&amp;'Display 730 &amp; 1200'!$AN$12,#REF!,"&lt;="&amp;'Display 730 &amp; 1200'!$AN$11))</f>
        <v>#REF!</v>
      </c>
    </row>
    <row r="949" spans="1:5">
      <c r="A949" t="str">
        <f>IF(INDEX('Display 730 &amp; 1200'!$A:$A,ROW())="","",INDEX('Display 730 &amp; 1200'!$A:$A,ROW()))</f>
        <v>YOGYAKARTA日惹</v>
      </c>
      <c r="B949" t="str">
        <f>IF(INDEX('Display 730 &amp; 1200'!$B:$B,ROW())="","",INDEX('Display 730 &amp; 1200'!$B:$B,ROW()))</f>
        <v>IMAM ARIEF BUDI SANTOSO</v>
      </c>
      <c r="C949" t="str">
        <f>IF(INDEX('Display 730 &amp; 1200'!$D:$D,ROW())="","",INDEX('Display 730 &amp; 1200'!$D:$D,ROW()))</f>
        <v>SIMO</v>
      </c>
      <c r="D949" t="e">
        <f>IF($C949="",0,SUMIFS(#REF!,#REF!,$C949,#REF!,"&gt;="&amp;'Display 730 &amp; 1200'!$AN$10,#REF!,"&lt;="&amp;'Display 730 &amp; 1200'!$AN$9))</f>
        <v>#REF!</v>
      </c>
      <c r="E949" t="e">
        <f>IF($C949="",0,SUMIFS(#REF!,#REF!,$C949,#REF!,"&gt;="&amp;'Display 730 &amp; 1200'!$AN$12,#REF!,"&lt;="&amp;'Display 730 &amp; 1200'!$AN$11))</f>
        <v>#REF!</v>
      </c>
    </row>
    <row r="950" spans="1:5">
      <c r="A950" t="str">
        <f>IF(INDEX('Display 730 &amp; 1200'!$A:$A,ROW())="","",INDEX('Display 730 &amp; 1200'!$A:$A,ROW()))</f>
        <v>YOGYAKARTA日惹</v>
      </c>
      <c r="B950" t="str">
        <f>IF(INDEX('Display 730 &amp; 1200'!$B:$B,ROW())="","",INDEX('Display 730 &amp; 1200'!$B:$B,ROW()))</f>
        <v>IMAM ARIEF BUDI SANTOSO</v>
      </c>
      <c r="C950" t="str">
        <f>IF(INDEX('Display 730 &amp; 1200'!$D:$D,ROW())="","",INDEX('Display 730 &amp; 1200'!$D:$D,ROW()))</f>
        <v>BYL04A</v>
      </c>
      <c r="D950" t="e">
        <f>IF($C950="",0,SUMIFS(#REF!,#REF!,$C950,#REF!,"&gt;="&amp;'Display 730 &amp; 1200'!$AN$10,#REF!,"&lt;="&amp;'Display 730 &amp; 1200'!$AN$9))</f>
        <v>#REF!</v>
      </c>
      <c r="E950" t="e">
        <f>IF($C950="",0,SUMIFS(#REF!,#REF!,$C950,#REF!,"&gt;="&amp;'Display 730 &amp; 1200'!$AN$12,#REF!,"&lt;="&amp;'Display 730 &amp; 1200'!$AN$11))</f>
        <v>#REF!</v>
      </c>
    </row>
    <row r="951" spans="1:5">
      <c r="A951" t="str">
        <f>IF(INDEX('Display 730 &amp; 1200'!$A:$A,ROW())="","",INDEX('Display 730 &amp; 1200'!$A:$A,ROW()))</f>
        <v>YOGYAKARTA日惹</v>
      </c>
      <c r="B951" t="str">
        <f>IF(INDEX('Display 730 &amp; 1200'!$B:$B,ROW())="","",INDEX('Display 730 &amp; 1200'!$B:$B,ROW()))</f>
        <v>IMAM ARIEF BUDI SANTOSO</v>
      </c>
      <c r="C951" t="str">
        <f>IF(INDEX('Display 730 &amp; 1200'!$D:$D,ROW())="","",INDEX('Display 730 &amp; 1200'!$D:$D,ROW()))</f>
        <v>NGEMPLAK</v>
      </c>
      <c r="D951" t="e">
        <f>IF($C951="",0,SUMIFS(#REF!,#REF!,$C951,#REF!,"&gt;="&amp;'Display 730 &amp; 1200'!$AN$10,#REF!,"&lt;="&amp;'Display 730 &amp; 1200'!$AN$9))</f>
        <v>#REF!</v>
      </c>
      <c r="E951" t="e">
        <f>IF($C951="",0,SUMIFS(#REF!,#REF!,$C951,#REF!,"&gt;="&amp;'Display 730 &amp; 1200'!$AN$12,#REF!,"&lt;="&amp;'Display 730 &amp; 1200'!$AN$11))</f>
        <v>#REF!</v>
      </c>
    </row>
    <row r="952" spans="1:5">
      <c r="A952" t="str">
        <f>IF(INDEX('Display 730 &amp; 1200'!$A:$A,ROW())="","",INDEX('Display 730 &amp; 1200'!$A:$A,ROW()))</f>
        <v>YOGYAKARTA日惹</v>
      </c>
      <c r="B952" t="str">
        <f>IF(INDEX('Display 730 &amp; 1200'!$B:$B,ROW())="","",INDEX('Display 730 &amp; 1200'!$B:$B,ROW()))</f>
        <v>IMAM ARIEF BUDI SANTOSO</v>
      </c>
      <c r="C952" t="str">
        <f>IF(INDEX('Display 730 &amp; 1200'!$D:$D,ROW())="","",INDEX('Display 730 &amp; 1200'!$D:$D,ROW()))</f>
        <v>PULISEN</v>
      </c>
      <c r="D952" t="e">
        <f>IF($C952="",0,SUMIFS(#REF!,#REF!,$C952,#REF!,"&gt;="&amp;'Display 730 &amp; 1200'!$AN$10,#REF!,"&lt;="&amp;'Display 730 &amp; 1200'!$AN$9))</f>
        <v>#REF!</v>
      </c>
      <c r="E952" t="e">
        <f>IF($C952="",0,SUMIFS(#REF!,#REF!,$C952,#REF!,"&gt;="&amp;'Display 730 &amp; 1200'!$AN$12,#REF!,"&lt;="&amp;'Display 730 &amp; 1200'!$AN$11))</f>
        <v>#REF!</v>
      </c>
    </row>
    <row r="953" spans="1:5">
      <c r="A953" t="str">
        <f>IF(INDEX('Display 730 &amp; 1200'!$A:$A,ROW())="","",INDEX('Display 730 &amp; 1200'!$A:$A,ROW()))</f>
        <v>YOGYAKARTA日惹</v>
      </c>
      <c r="B953" t="str">
        <f>IF(INDEX('Display 730 &amp; 1200'!$B:$B,ROW())="","",INDEX('Display 730 &amp; 1200'!$B:$B,ROW()))</f>
        <v>IMAM ARIEF BUDI SANTOSO</v>
      </c>
      <c r="C953" t="str">
        <f>IF(INDEX('Display 730 &amp; 1200'!$D:$D,ROW())="","",INDEX('Display 730 &amp; 1200'!$D:$D,ROW()))</f>
        <v>ANDONG</v>
      </c>
      <c r="D953" t="e">
        <f>IF($C953="",0,SUMIFS(#REF!,#REF!,$C953,#REF!,"&gt;="&amp;'Display 730 &amp; 1200'!$AN$10,#REF!,"&lt;="&amp;'Display 730 &amp; 1200'!$AN$9))</f>
        <v>#REF!</v>
      </c>
      <c r="E953" t="e">
        <f>IF($C953="",0,SUMIFS(#REF!,#REF!,$C953,#REF!,"&gt;="&amp;'Display 730 &amp; 1200'!$AN$12,#REF!,"&lt;="&amp;'Display 730 &amp; 1200'!$AN$11))</f>
        <v>#REF!</v>
      </c>
    </row>
    <row r="954" spans="1:5">
      <c r="A954" t="str">
        <f>IF(INDEX('Display 730 &amp; 1200'!$A:$A,ROW())="","",INDEX('Display 730 &amp; 1200'!$A:$A,ROW()))</f>
        <v>YOGYAKARTA日惹</v>
      </c>
      <c r="B954" t="str">
        <f>IF(INDEX('Display 730 &amp; 1200'!$B:$B,ROW())="","",INDEX('Display 730 &amp; 1200'!$B:$B,ROW()))</f>
        <v>IMAM ARIEF BUDI SANTOSO</v>
      </c>
      <c r="C954" t="str">
        <f>IF(INDEX('Display 730 &amp; 1200'!$D:$D,ROW())="","",INDEX('Display 730 &amp; 1200'!$D:$D,ROW()))</f>
        <v>SAWIT</v>
      </c>
      <c r="D954" t="e">
        <f>IF($C954="",0,SUMIFS(#REF!,#REF!,$C954,#REF!,"&gt;="&amp;'Display 730 &amp; 1200'!$AN$10,#REF!,"&lt;="&amp;'Display 730 &amp; 1200'!$AN$9))</f>
        <v>#REF!</v>
      </c>
      <c r="E954" t="e">
        <f>IF($C954="",0,SUMIFS(#REF!,#REF!,$C954,#REF!,"&gt;="&amp;'Display 730 &amp; 1200'!$AN$12,#REF!,"&lt;="&amp;'Display 730 &amp; 1200'!$AN$11))</f>
        <v>#REF!</v>
      </c>
    </row>
    <row r="955" spans="1:5">
      <c r="A955" t="str">
        <f>IF(INDEX('Display 730 &amp; 1200'!$A:$A,ROW())="","",INDEX('Display 730 &amp; 1200'!$A:$A,ROW()))</f>
        <v>YOGYAKARTA日惹</v>
      </c>
      <c r="B955" t="str">
        <f>IF(INDEX('Display 730 &amp; 1200'!$B:$B,ROW())="","",INDEX('Display 730 &amp; 1200'!$B:$B,ROW()))</f>
        <v>IMAM ARIEF BUDI SANTOSO</v>
      </c>
      <c r="C955" t="str">
        <f>IF(INDEX('Display 730 &amp; 1200'!$D:$D,ROW())="","",INDEX('Display 730 &amp; 1200'!$D:$D,ROW()))</f>
        <v>KARANGGEDE</v>
      </c>
      <c r="D955" t="e">
        <f>IF($C955="",0,SUMIFS(#REF!,#REF!,$C955,#REF!,"&gt;="&amp;'Display 730 &amp; 1200'!$AN$10,#REF!,"&lt;="&amp;'Display 730 &amp; 1200'!$AN$9))</f>
        <v>#REF!</v>
      </c>
      <c r="E955" t="e">
        <f>IF($C955="",0,SUMIFS(#REF!,#REF!,$C955,#REF!,"&gt;="&amp;'Display 730 &amp; 1200'!$AN$12,#REF!,"&lt;="&amp;'Display 730 &amp; 1200'!$AN$11))</f>
        <v>#REF!</v>
      </c>
    </row>
    <row r="956" spans="1:5">
      <c r="A956" t="str">
        <f>IF(INDEX('Display 730 &amp; 1200'!$A:$A,ROW())="","",INDEX('Display 730 &amp; 1200'!$A:$A,ROW()))</f>
        <v>YOGYAKARTA日惹</v>
      </c>
      <c r="B956" t="str">
        <f>IF(INDEX('Display 730 &amp; 1200'!$B:$B,ROW())="","",INDEX('Display 730 &amp; 1200'!$B:$B,ROW()))</f>
        <v>IMAM ARIEF BUDI SANTOSO</v>
      </c>
      <c r="C956" t="str">
        <f>IF(INDEX('Display 730 &amp; 1200'!$D:$D,ROW())="","",INDEX('Display 730 &amp; 1200'!$D:$D,ROW()))</f>
        <v>BYL12</v>
      </c>
      <c r="D956" t="e">
        <f>IF($C956="",0,SUMIFS(#REF!,#REF!,$C956,#REF!,"&gt;="&amp;'Display 730 &amp; 1200'!$AN$10,#REF!,"&lt;="&amp;'Display 730 &amp; 1200'!$AN$9))</f>
        <v>#REF!</v>
      </c>
      <c r="E956" t="e">
        <f>IF($C956="",0,SUMIFS(#REF!,#REF!,$C956,#REF!,"&gt;="&amp;'Display 730 &amp; 1200'!$AN$12,#REF!,"&lt;="&amp;'Display 730 &amp; 1200'!$AN$11))</f>
        <v>#REF!</v>
      </c>
    </row>
    <row r="957" spans="1:5">
      <c r="A957" t="str">
        <f>IF(INDEX('Display 730 &amp; 1200'!$A:$A,ROW())="","",INDEX('Display 730 &amp; 1200'!$A:$A,ROW()))</f>
        <v>YOGYAKARTA日惹</v>
      </c>
      <c r="B957" t="str">
        <f>IF(INDEX('Display 730 &amp; 1200'!$B:$B,ROW())="","",INDEX('Display 730 &amp; 1200'!$B:$B,ROW()))</f>
        <v>RIHFA RAFSANJANI</v>
      </c>
      <c r="C957" t="str">
        <f>IF(INDEX('Display 730 &amp; 1200'!$D:$D,ROW())="","",INDEX('Display 730 &amp; 1200'!$D:$D,ROW()))</f>
        <v>CILACAP</v>
      </c>
      <c r="D957" t="e">
        <f>IF($C957="",0,SUMIFS(#REF!,#REF!,$C957,#REF!,"&gt;="&amp;'Display 730 &amp; 1200'!$AN$10,#REF!,"&lt;="&amp;'Display 730 &amp; 1200'!$AN$9))</f>
        <v>#REF!</v>
      </c>
      <c r="E957" t="e">
        <f>IF($C957="",0,SUMIFS(#REF!,#REF!,$C957,#REF!,"&gt;="&amp;'Display 730 &amp; 1200'!$AN$12,#REF!,"&lt;="&amp;'Display 730 &amp; 1200'!$AN$11))</f>
        <v>#REF!</v>
      </c>
    </row>
    <row r="958" spans="1:5">
      <c r="A958" t="str">
        <f>IF(INDEX('Display 730 &amp; 1200'!$A:$A,ROW())="","",INDEX('Display 730 &amp; 1200'!$A:$A,ROW()))</f>
        <v>YOGYAKARTA日惹</v>
      </c>
      <c r="B958" t="str">
        <f>IF(INDEX('Display 730 &amp; 1200'!$B:$B,ROW())="","",INDEX('Display 730 &amp; 1200'!$B:$B,ROW()))</f>
        <v>RIHFA RAFSANJANI</v>
      </c>
      <c r="C958" t="str">
        <f>IF(INDEX('Display 730 &amp; 1200'!$D:$D,ROW())="","",INDEX('Display 730 &amp; 1200'!$D:$D,ROW()))</f>
        <v>MAJENANG</v>
      </c>
      <c r="D958" t="e">
        <f>IF($C958="",0,SUMIFS(#REF!,#REF!,$C958,#REF!,"&gt;="&amp;'Display 730 &amp; 1200'!$AN$10,#REF!,"&lt;="&amp;'Display 730 &amp; 1200'!$AN$9))</f>
        <v>#REF!</v>
      </c>
      <c r="E958" t="e">
        <f>IF($C958="",0,SUMIFS(#REF!,#REF!,$C958,#REF!,"&gt;="&amp;'Display 730 &amp; 1200'!$AN$12,#REF!,"&lt;="&amp;'Display 730 &amp; 1200'!$AN$11))</f>
        <v>#REF!</v>
      </c>
    </row>
    <row r="959" spans="1:5">
      <c r="A959" t="str">
        <f>IF(INDEX('Display 730 &amp; 1200'!$A:$A,ROW())="","",INDEX('Display 730 &amp; 1200'!$A:$A,ROW()))</f>
        <v>YOGYAKARTA日惹</v>
      </c>
      <c r="B959" t="str">
        <f>IF(INDEX('Display 730 &amp; 1200'!$B:$B,ROW())="","",INDEX('Display 730 &amp; 1200'!$B:$B,ROW()))</f>
        <v>RIHFA RAFSANJANI</v>
      </c>
      <c r="C959" t="str">
        <f>IF(INDEX('Display 730 &amp; 1200'!$D:$D,ROW())="","",INDEX('Display 730 &amp; 1200'!$D:$D,ROW()))</f>
        <v>KROYA</v>
      </c>
      <c r="D959" t="e">
        <f>IF($C959="",0,SUMIFS(#REF!,#REF!,$C959,#REF!,"&gt;="&amp;'Display 730 &amp; 1200'!$AN$10,#REF!,"&lt;="&amp;'Display 730 &amp; 1200'!$AN$9))</f>
        <v>#REF!</v>
      </c>
      <c r="E959" t="e">
        <f>IF($C959="",0,SUMIFS(#REF!,#REF!,$C959,#REF!,"&gt;="&amp;'Display 730 &amp; 1200'!$AN$12,#REF!,"&lt;="&amp;'Display 730 &amp; 1200'!$AN$11))</f>
        <v>#REF!</v>
      </c>
    </row>
    <row r="960" spans="1:5">
      <c r="A960" t="str">
        <f>IF(INDEX('Display 730 &amp; 1200'!$A:$A,ROW())="","",INDEX('Display 730 &amp; 1200'!$A:$A,ROW()))</f>
        <v>YOGYAKARTA日惹</v>
      </c>
      <c r="B960" t="str">
        <f>IF(INDEX('Display 730 &amp; 1200'!$B:$B,ROW())="","",INDEX('Display 730 &amp; 1200'!$B:$B,ROW()))</f>
        <v>RIHFA RAFSANJANI</v>
      </c>
      <c r="C960" t="str">
        <f>IF(INDEX('Display 730 &amp; 1200'!$D:$D,ROW())="","",INDEX('Display 730 &amp; 1200'!$D:$D,ROW()))</f>
        <v>CLP03A</v>
      </c>
      <c r="D960" t="e">
        <f>IF($C960="",0,SUMIFS(#REF!,#REF!,$C960,#REF!,"&gt;="&amp;'Display 730 &amp; 1200'!$AN$10,#REF!,"&lt;="&amp;'Display 730 &amp; 1200'!$AN$9))</f>
        <v>#REF!</v>
      </c>
      <c r="E960" t="e">
        <f>IF($C960="",0,SUMIFS(#REF!,#REF!,$C960,#REF!,"&gt;="&amp;'Display 730 &amp; 1200'!$AN$12,#REF!,"&lt;="&amp;'Display 730 &amp; 1200'!$AN$11))</f>
        <v>#REF!</v>
      </c>
    </row>
    <row r="961" spans="1:5">
      <c r="A961" t="str">
        <f>IF(INDEX('Display 730 &amp; 1200'!$A:$A,ROW())="","",INDEX('Display 730 &amp; 1200'!$A:$A,ROW()))</f>
        <v>YOGYAKARTA日惹</v>
      </c>
      <c r="B961" t="str">
        <f>IF(INDEX('Display 730 &amp; 1200'!$B:$B,ROW())="","",INDEX('Display 730 &amp; 1200'!$B:$B,ROW()))</f>
        <v>RIHFA RAFSANJANI</v>
      </c>
      <c r="C961" t="str">
        <f>IF(INDEX('Display 730 &amp; 1200'!$D:$D,ROW())="","",INDEX('Display 730 &amp; 1200'!$D:$D,ROW()))</f>
        <v>SIDAREJA</v>
      </c>
      <c r="D961" t="e">
        <f>IF($C961="",0,SUMIFS(#REF!,#REF!,$C961,#REF!,"&gt;="&amp;'Display 730 &amp; 1200'!$AN$10,#REF!,"&lt;="&amp;'Display 730 &amp; 1200'!$AN$9))</f>
        <v>#REF!</v>
      </c>
      <c r="E961" t="e">
        <f>IF($C961="",0,SUMIFS(#REF!,#REF!,$C961,#REF!,"&gt;="&amp;'Display 730 &amp; 1200'!$AN$12,#REF!,"&lt;="&amp;'Display 730 &amp; 1200'!$AN$11))</f>
        <v>#REF!</v>
      </c>
    </row>
    <row r="962" spans="1:5">
      <c r="A962" t="str">
        <f>IF(INDEX('Display 730 &amp; 1200'!$A:$A,ROW())="","",INDEX('Display 730 &amp; 1200'!$A:$A,ROW()))</f>
        <v>YOGYAKARTA日惹</v>
      </c>
      <c r="B962" t="str">
        <f>IF(INDEX('Display 730 &amp; 1200'!$B:$B,ROW())="","",INDEX('Display 730 &amp; 1200'!$B:$B,ROW()))</f>
        <v>RIHFA RAFSANJANI</v>
      </c>
      <c r="C962" t="str">
        <f>IF(INDEX('Display 730 &amp; 1200'!$D:$D,ROW())="","",INDEX('Display 730 &amp; 1200'!$D:$D,ROW()))</f>
        <v>ADIPALA</v>
      </c>
      <c r="D962" t="e">
        <f>IF($C962="",0,SUMIFS(#REF!,#REF!,$C962,#REF!,"&gt;="&amp;'Display 730 &amp; 1200'!$AN$10,#REF!,"&lt;="&amp;'Display 730 &amp; 1200'!$AN$9))</f>
        <v>#REF!</v>
      </c>
      <c r="E962" t="e">
        <f>IF($C962="",0,SUMIFS(#REF!,#REF!,$C962,#REF!,"&gt;="&amp;'Display 730 &amp; 1200'!$AN$12,#REF!,"&lt;="&amp;'Display 730 &amp; 1200'!$AN$11))</f>
        <v>#REF!</v>
      </c>
    </row>
    <row r="963" spans="1:5">
      <c r="A963" t="str">
        <f>IF(INDEX('Display 730 &amp; 1200'!$A:$A,ROW())="","",INDEX('Display 730 &amp; 1200'!$A:$A,ROW()))</f>
        <v>YOGYAKARTA日惹</v>
      </c>
      <c r="B963" t="str">
        <f>IF(INDEX('Display 730 &amp; 1200'!$B:$B,ROW())="","",INDEX('Display 730 &amp; 1200'!$B:$B,ROW()))</f>
        <v>RIHFA RAFSANJANI</v>
      </c>
      <c r="C963" t="str">
        <f>IF(INDEX('Display 730 &amp; 1200'!$D:$D,ROW())="","",INDEX('Display 730 &amp; 1200'!$D:$D,ROW()))</f>
        <v>KAWUNGANTEN</v>
      </c>
      <c r="D963" t="e">
        <f>IF($C963="",0,SUMIFS(#REF!,#REF!,$C963,#REF!,"&gt;="&amp;'Display 730 &amp; 1200'!$AN$10,#REF!,"&lt;="&amp;'Display 730 &amp; 1200'!$AN$9))</f>
        <v>#REF!</v>
      </c>
      <c r="E963" t="e">
        <f>IF($C963="",0,SUMIFS(#REF!,#REF!,$C963,#REF!,"&gt;="&amp;'Display 730 &amp; 1200'!$AN$12,#REF!,"&lt;="&amp;'Display 730 &amp; 1200'!$AN$11))</f>
        <v>#REF!</v>
      </c>
    </row>
    <row r="964" spans="1:5">
      <c r="A964" t="str">
        <f>IF(INDEX('Display 730 &amp; 1200'!$A:$A,ROW())="","",INDEX('Display 730 &amp; 1200'!$A:$A,ROW()))</f>
        <v>YOGYAKARTA日惹</v>
      </c>
      <c r="B964" t="str">
        <f>IF(INDEX('Display 730 &amp; 1200'!$B:$B,ROW())="","",INDEX('Display 730 &amp; 1200'!$B:$B,ROW()))</f>
        <v>RIHFA RAFSANJANI</v>
      </c>
      <c r="C964" t="str">
        <f>IF(INDEX('Display 730 &amp; 1200'!$D:$D,ROW())="","",INDEX('Display 730 &amp; 1200'!$D:$D,ROW()))</f>
        <v>CIMANGGU</v>
      </c>
      <c r="D964" t="e">
        <f>IF($C964="",0,SUMIFS(#REF!,#REF!,$C964,#REF!,"&gt;="&amp;'Display 730 &amp; 1200'!$AN$10,#REF!,"&lt;="&amp;'Display 730 &amp; 1200'!$AN$9))</f>
        <v>#REF!</v>
      </c>
      <c r="E964" t="e">
        <f>IF($C964="",0,SUMIFS(#REF!,#REF!,$C964,#REF!,"&gt;="&amp;'Display 730 &amp; 1200'!$AN$12,#REF!,"&lt;="&amp;'Display 730 &amp; 1200'!$AN$11))</f>
        <v>#REF!</v>
      </c>
    </row>
    <row r="965" spans="1:5">
      <c r="A965" t="str">
        <f>IF(INDEX('Display 730 &amp; 1200'!$A:$A,ROW())="","",INDEX('Display 730 &amp; 1200'!$A:$A,ROW()))</f>
        <v>YOGYAKARTA日惹</v>
      </c>
      <c r="B965" t="str">
        <f>IF(INDEX('Display 730 &amp; 1200'!$B:$B,ROW())="","",INDEX('Display 730 &amp; 1200'!$B:$B,ROW()))</f>
        <v>RIHFA RAFSANJANI</v>
      </c>
      <c r="C965" t="str">
        <f>IF(INDEX('Display 730 &amp; 1200'!$D:$D,ROW())="","",INDEX('Display 730 &amp; 1200'!$D:$D,ROW()))</f>
        <v>MERTASINGA</v>
      </c>
      <c r="D965" t="e">
        <f>IF($C965="",0,SUMIFS(#REF!,#REF!,$C965,#REF!,"&gt;="&amp;'Display 730 &amp; 1200'!$AN$10,#REF!,"&lt;="&amp;'Display 730 &amp; 1200'!$AN$9))</f>
        <v>#REF!</v>
      </c>
      <c r="E965" t="e">
        <f>IF($C965="",0,SUMIFS(#REF!,#REF!,$C965,#REF!,"&gt;="&amp;'Display 730 &amp; 1200'!$AN$12,#REF!,"&lt;="&amp;'Display 730 &amp; 1200'!$AN$11))</f>
        <v>#REF!</v>
      </c>
    </row>
    <row r="966" spans="1:5">
      <c r="A966" t="str">
        <f>IF(INDEX('Display 730 &amp; 1200'!$A:$A,ROW())="","",INDEX('Display 730 &amp; 1200'!$A:$A,ROW()))</f>
        <v>YOGYAKARTA日惹</v>
      </c>
      <c r="B966" t="str">
        <f>IF(INDEX('Display 730 &amp; 1200'!$B:$B,ROW())="","",INDEX('Display 730 &amp; 1200'!$B:$B,ROW()))</f>
        <v>RIHFA RAFSANJANI</v>
      </c>
      <c r="C966" t="str">
        <f>IF(INDEX('Display 730 &amp; 1200'!$D:$D,ROW())="","",INDEX('Display 730 &amp; 1200'!$D:$D,ROW()))</f>
        <v>SALIWANGI</v>
      </c>
      <c r="D966" t="e">
        <f>IF($C966="",0,SUMIFS(#REF!,#REF!,$C966,#REF!,"&gt;="&amp;'Display 730 &amp; 1200'!$AN$10,#REF!,"&lt;="&amp;'Display 730 &amp; 1200'!$AN$9))</f>
        <v>#REF!</v>
      </c>
      <c r="E966" t="e">
        <f>IF($C966="",0,SUMIFS(#REF!,#REF!,$C966,#REF!,"&gt;="&amp;'Display 730 &amp; 1200'!$AN$12,#REF!,"&lt;="&amp;'Display 730 &amp; 1200'!$AN$11))</f>
        <v>#REF!</v>
      </c>
    </row>
    <row r="967" spans="1:5">
      <c r="A967" t="str">
        <f>IF(INDEX('Display 730 &amp; 1200'!$A:$A,ROW())="","",INDEX('Display 730 &amp; 1200'!$A:$A,ROW()))</f>
        <v>YOGYAKARTA日惹</v>
      </c>
      <c r="B967" t="str">
        <f>IF(INDEX('Display 730 &amp; 1200'!$B:$B,ROW())="","",INDEX('Display 730 &amp; 1200'!$B:$B,ROW()))</f>
        <v>RIHFA RAFSANJANI</v>
      </c>
      <c r="C967" t="str">
        <f>IF(INDEX('Display 730 &amp; 1200'!$D:$D,ROW())="","",INDEX('Display 730 &amp; 1200'!$D:$D,ROW()))</f>
        <v>NUSAWUNGU</v>
      </c>
      <c r="D967" t="e">
        <f>IF($C967="",0,SUMIFS(#REF!,#REF!,$C967,#REF!,"&gt;="&amp;'Display 730 &amp; 1200'!$AN$10,#REF!,"&lt;="&amp;'Display 730 &amp; 1200'!$AN$9))</f>
        <v>#REF!</v>
      </c>
      <c r="E967" t="e">
        <f>IF($C967="",0,SUMIFS(#REF!,#REF!,$C967,#REF!,"&gt;="&amp;'Display 730 &amp; 1200'!$AN$12,#REF!,"&lt;="&amp;'Display 730 &amp; 1200'!$AN$11))</f>
        <v>#REF!</v>
      </c>
    </row>
    <row r="968" spans="1:5">
      <c r="A968" t="str">
        <f>IF(INDEX('Display 730 &amp; 1200'!$A:$A,ROW())="","",INDEX('Display 730 &amp; 1200'!$A:$A,ROW()))</f>
        <v>YOGYAKARTA日惹</v>
      </c>
      <c r="B968" t="str">
        <f>IF(INDEX('Display 730 &amp; 1200'!$B:$B,ROW())="","",INDEX('Display 730 &amp; 1200'!$B:$B,ROW()))</f>
        <v>RIHFA RAFSANJANI</v>
      </c>
      <c r="C968" t="str">
        <f>IF(INDEX('Display 730 &amp; 1200'!$D:$D,ROW())="","",INDEX('Display 730 &amp; 1200'!$D:$D,ROW()))</f>
        <v>CLP13A</v>
      </c>
      <c r="D968" t="e">
        <f>IF($C968="",0,SUMIFS(#REF!,#REF!,$C968,#REF!,"&gt;="&amp;'Display 730 &amp; 1200'!$AN$10,#REF!,"&lt;="&amp;'Display 730 &amp; 1200'!$AN$9))</f>
        <v>#REF!</v>
      </c>
      <c r="E968" t="e">
        <f>IF($C968="",0,SUMIFS(#REF!,#REF!,$C968,#REF!,"&gt;="&amp;'Display 730 &amp; 1200'!$AN$12,#REF!,"&lt;="&amp;'Display 730 &amp; 1200'!$AN$11))</f>
        <v>#REF!</v>
      </c>
    </row>
    <row r="969" spans="1:5">
      <c r="A969" t="str">
        <f>IF(INDEX('Display 730 &amp; 1200'!$A:$A,ROW())="","",INDEX('Display 730 &amp; 1200'!$A:$A,ROW()))</f>
        <v>YOGYAKARTA日惹</v>
      </c>
      <c r="B969" t="str">
        <f>IF(INDEX('Display 730 &amp; 1200'!$B:$B,ROW())="","",INDEX('Display 730 &amp; 1200'!$B:$B,ROW()))</f>
        <v>RIHFA RAFSANJANI</v>
      </c>
      <c r="C969" t="str">
        <f>IF(INDEX('Display 730 &amp; 1200'!$D:$D,ROW())="","",INDEX('Display 730 &amp; 1200'!$D:$D,ROW()))</f>
        <v>WANAREJA</v>
      </c>
      <c r="D969" t="e">
        <f>IF($C969="",0,SUMIFS(#REF!,#REF!,$C969,#REF!,"&gt;="&amp;'Display 730 &amp; 1200'!$AN$10,#REF!,"&lt;="&amp;'Display 730 &amp; 1200'!$AN$9))</f>
        <v>#REF!</v>
      </c>
      <c r="E969" t="e">
        <f>IF($C969="",0,SUMIFS(#REF!,#REF!,$C969,#REF!,"&gt;="&amp;'Display 730 &amp; 1200'!$AN$12,#REF!,"&lt;="&amp;'Display 730 &amp; 1200'!$AN$11))</f>
        <v>#REF!</v>
      </c>
    </row>
    <row r="970" spans="1:5">
      <c r="A970" t="str">
        <f>IF(INDEX('Display 730 &amp; 1200'!$A:$A,ROW())="","",INDEX('Display 730 &amp; 1200'!$A:$A,ROW()))</f>
        <v>YOGYAKARTA日惹</v>
      </c>
      <c r="B970" t="str">
        <f>IF(INDEX('Display 730 &amp; 1200'!$B:$B,ROW())="","",INDEX('Display 730 &amp; 1200'!$B:$B,ROW()))</f>
        <v>AGUS SULAEMAN</v>
      </c>
      <c r="C970" t="str">
        <f>IF(INDEX('Display 730 &amp; 1200'!$D:$D,ROW())="","",INDEX('Display 730 &amp; 1200'!$D:$D,ROW()))</f>
        <v>YOGYAKARTA</v>
      </c>
      <c r="D970" t="e">
        <f>IF($C970="",0,SUMIFS(#REF!,#REF!,$C970,#REF!,"&gt;="&amp;'Display 730 &amp; 1200'!$AN$10,#REF!,"&lt;="&amp;'Display 730 &amp; 1200'!$AN$9))</f>
        <v>#REF!</v>
      </c>
      <c r="E970" t="e">
        <f>IF($C970="",0,SUMIFS(#REF!,#REF!,$C970,#REF!,"&gt;="&amp;'Display 730 &amp; 1200'!$AN$12,#REF!,"&lt;="&amp;'Display 730 &amp; 1200'!$AN$11))</f>
        <v>#REF!</v>
      </c>
    </row>
    <row r="971" spans="1:5">
      <c r="A971" t="str">
        <f>IF(INDEX('Display 730 &amp; 1200'!$A:$A,ROW())="","",INDEX('Display 730 &amp; 1200'!$A:$A,ROW()))</f>
        <v>YOGYAKARTA日惹</v>
      </c>
      <c r="B971" t="str">
        <f>IF(INDEX('Display 730 &amp; 1200'!$B:$B,ROW())="","",INDEX('Display 730 &amp; 1200'!$B:$B,ROW()))</f>
        <v>AGUS SULAEMAN</v>
      </c>
      <c r="C971" t="str">
        <f>IF(INDEX('Display 730 &amp; 1200'!$D:$D,ROW())="","",INDEX('Display 730 &amp; 1200'!$D:$D,ROW()))</f>
        <v>UMBULHARJO</v>
      </c>
      <c r="D971" t="e">
        <f>IF($C971="",0,SUMIFS(#REF!,#REF!,$C971,#REF!,"&gt;="&amp;'Display 730 &amp; 1200'!$AN$10,#REF!,"&lt;="&amp;'Display 730 &amp; 1200'!$AN$9))</f>
        <v>#REF!</v>
      </c>
      <c r="E971" t="e">
        <f>IF($C971="",0,SUMIFS(#REF!,#REF!,$C971,#REF!,"&gt;="&amp;'Display 730 &amp; 1200'!$AN$12,#REF!,"&lt;="&amp;'Display 730 &amp; 1200'!$AN$11))</f>
        <v>#REF!</v>
      </c>
    </row>
    <row r="972" spans="1:5">
      <c r="A972" t="str">
        <f>IF(INDEX('Display 730 &amp; 1200'!$A:$A,ROW())="","",INDEX('Display 730 &amp; 1200'!$A:$A,ROW()))</f>
        <v>YOGYAKARTA日惹</v>
      </c>
      <c r="B972" t="str">
        <f>IF(INDEX('Display 730 &amp; 1200'!$B:$B,ROW())="","",INDEX('Display 730 &amp; 1200'!$B:$B,ROW()))</f>
        <v>AGUS SULAEMAN</v>
      </c>
      <c r="C972" t="str">
        <f>IF(INDEX('Display 730 &amp; 1200'!$D:$D,ROW())="","",INDEX('Display 730 &amp; 1200'!$D:$D,ROW()))</f>
        <v>KATAMSO</v>
      </c>
      <c r="D972" t="e">
        <f>IF($C972="",0,SUMIFS(#REF!,#REF!,$C972,#REF!,"&gt;="&amp;'Display 730 &amp; 1200'!$AN$10,#REF!,"&lt;="&amp;'Display 730 &amp; 1200'!$AN$9))</f>
        <v>#REF!</v>
      </c>
      <c r="E972" t="e">
        <f>IF($C972="",0,SUMIFS(#REF!,#REF!,$C972,#REF!,"&gt;="&amp;'Display 730 &amp; 1200'!$AN$12,#REF!,"&lt;="&amp;'Display 730 &amp; 1200'!$AN$11))</f>
        <v>#REF!</v>
      </c>
    </row>
    <row r="973" spans="1:5">
      <c r="A973" t="str">
        <f>IF(INDEX('Display 730 &amp; 1200'!$A:$A,ROW())="","",INDEX('Display 730 &amp; 1200'!$A:$A,ROW()))</f>
        <v>YOGYAKARTA日惹</v>
      </c>
      <c r="B973" t="str">
        <f>IF(INDEX('Display 730 &amp; 1200'!$B:$B,ROW())="","",INDEX('Display 730 &amp; 1200'!$B:$B,ROW()))</f>
        <v>AGUS SULAEMAN</v>
      </c>
      <c r="C973" t="str">
        <f>IF(INDEX('Display 730 &amp; 1200'!$D:$D,ROW())="","",INDEX('Display 730 &amp; 1200'!$D:$D,ROW()))</f>
        <v>SURYOWIJAYAN</v>
      </c>
      <c r="D973" t="e">
        <f>IF($C973="",0,SUMIFS(#REF!,#REF!,$C973,#REF!,"&gt;="&amp;'Display 730 &amp; 1200'!$AN$10,#REF!,"&lt;="&amp;'Display 730 &amp; 1200'!$AN$9))</f>
        <v>#REF!</v>
      </c>
      <c r="E973" t="e">
        <f>IF($C973="",0,SUMIFS(#REF!,#REF!,$C973,#REF!,"&gt;="&amp;'Display 730 &amp; 1200'!$AN$12,#REF!,"&lt;="&amp;'Display 730 &amp; 1200'!$AN$11))</f>
        <v>#REF!</v>
      </c>
    </row>
    <row r="974" spans="1:5">
      <c r="A974" t="str">
        <f>IF(INDEX('Display 730 &amp; 1200'!$A:$A,ROW())="","",INDEX('Display 730 &amp; 1200'!$A:$A,ROW()))</f>
        <v>YOGYAKARTA日惹</v>
      </c>
      <c r="B974" t="str">
        <f>IF(INDEX('Display 730 &amp; 1200'!$B:$B,ROW())="","",INDEX('Display 730 &amp; 1200'!$B:$B,ROW()))</f>
        <v>AGUS SULAEMAN</v>
      </c>
      <c r="C974" t="str">
        <f>IF(INDEX('Display 730 &amp; 1200'!$D:$D,ROW())="","",INDEX('Display 730 &amp; 1200'!$D:$D,ROW()))</f>
        <v>GEDONG_KUNING</v>
      </c>
      <c r="D974" t="e">
        <f>IF($C974="",0,SUMIFS(#REF!,#REF!,$C974,#REF!,"&gt;="&amp;'Display 730 &amp; 1200'!$AN$10,#REF!,"&lt;="&amp;'Display 730 &amp; 1200'!$AN$9))</f>
        <v>#REF!</v>
      </c>
      <c r="E974" t="e">
        <f>IF($C974="",0,SUMIFS(#REF!,#REF!,$C974,#REF!,"&gt;="&amp;'Display 730 &amp; 1200'!$AN$12,#REF!,"&lt;="&amp;'Display 730 &amp; 1200'!$AN$11))</f>
        <v>#REF!</v>
      </c>
    </row>
    <row r="975" spans="1:5">
      <c r="A975" t="str">
        <f>IF(INDEX('Display 730 &amp; 1200'!$A:$A,ROW())="","",INDEX('Display 730 &amp; 1200'!$A:$A,ROW()))</f>
        <v>YOGYAKARTA日惹</v>
      </c>
      <c r="B975" t="str">
        <f>IF(INDEX('Display 730 &amp; 1200'!$B:$B,ROW())="","",INDEX('Display 730 &amp; 1200'!$B:$B,ROW()))</f>
        <v>AGUS SULAEMAN</v>
      </c>
      <c r="C975" t="str">
        <f>IF(INDEX('Display 730 &amp; 1200'!$D:$D,ROW())="","",INDEX('Display 730 &amp; 1200'!$D:$D,ROW()))</f>
        <v>GIWANGAN</v>
      </c>
      <c r="D975" t="e">
        <f>IF($C975="",0,SUMIFS(#REF!,#REF!,$C975,#REF!,"&gt;="&amp;'Display 730 &amp; 1200'!$AN$10,#REF!,"&lt;="&amp;'Display 730 &amp; 1200'!$AN$9))</f>
        <v>#REF!</v>
      </c>
      <c r="E975" t="e">
        <f>IF($C975="",0,SUMIFS(#REF!,#REF!,$C975,#REF!,"&gt;="&amp;'Display 730 &amp; 1200'!$AN$12,#REF!,"&lt;="&amp;'Display 730 &amp; 1200'!$AN$11))</f>
        <v>#REF!</v>
      </c>
    </row>
    <row r="976" spans="1:5">
      <c r="A976" t="str">
        <f>IF(INDEX('Display 730 &amp; 1200'!$A:$A,ROW())="","",INDEX('Display 730 &amp; 1200'!$A:$A,ROW()))</f>
        <v>YOGYAKARTA日惹</v>
      </c>
      <c r="B976" t="str">
        <f>IF(INDEX('Display 730 &amp; 1200'!$B:$B,ROW())="","",INDEX('Display 730 &amp; 1200'!$B:$B,ROW()))</f>
        <v>IMAM ARIEF BUDI SANTOSO</v>
      </c>
      <c r="C976" t="str">
        <f>IF(INDEX('Display 730 &amp; 1200'!$D:$D,ROW())="","",INDEX('Display 730 &amp; 1200'!$D:$D,ROW()))</f>
        <v>COLOMADU</v>
      </c>
      <c r="D976" t="e">
        <f>IF($C976="",0,SUMIFS(#REF!,#REF!,$C976,#REF!,"&gt;="&amp;'Display 730 &amp; 1200'!$AN$10,#REF!,"&lt;="&amp;'Display 730 &amp; 1200'!$AN$9))</f>
        <v>#REF!</v>
      </c>
      <c r="E976" t="e">
        <f>IF($C976="",0,SUMIFS(#REF!,#REF!,$C976,#REF!,"&gt;="&amp;'Display 730 &amp; 1200'!$AN$12,#REF!,"&lt;="&amp;'Display 730 &amp; 1200'!$AN$11))</f>
        <v>#REF!</v>
      </c>
    </row>
    <row r="977" spans="1:5">
      <c r="A977" t="str">
        <f>IF(INDEX('Display 730 &amp; 1200'!$A:$A,ROW())="","",INDEX('Display 730 &amp; 1200'!$A:$A,ROW()))</f>
        <v>YOGYAKARTA日惹</v>
      </c>
      <c r="B977" t="str">
        <f>IF(INDEX('Display 730 &amp; 1200'!$B:$B,ROW())="","",INDEX('Display 730 &amp; 1200'!$B:$B,ROW()))</f>
        <v>IMAM ARIEF BUDI SANTOSO</v>
      </c>
      <c r="C977" t="str">
        <f>IF(INDEX('Display 730 &amp; 1200'!$D:$D,ROW())="","",INDEX('Display 730 &amp; 1200'!$D:$D,ROW()))</f>
        <v>TASIKMADU</v>
      </c>
      <c r="D977" t="e">
        <f>IF($C977="",0,SUMIFS(#REF!,#REF!,$C977,#REF!,"&gt;="&amp;'Display 730 &amp; 1200'!$AN$10,#REF!,"&lt;="&amp;'Display 730 &amp; 1200'!$AN$9))</f>
        <v>#REF!</v>
      </c>
      <c r="E977" t="e">
        <f>IF($C977="",0,SUMIFS(#REF!,#REF!,$C977,#REF!,"&gt;="&amp;'Display 730 &amp; 1200'!$AN$12,#REF!,"&lt;="&amp;'Display 730 &amp; 1200'!$AN$11))</f>
        <v>#REF!</v>
      </c>
    </row>
    <row r="978" spans="1:5">
      <c r="A978" t="str">
        <f>IF(INDEX('Display 730 &amp; 1200'!$A:$A,ROW())="","",INDEX('Display 730 &amp; 1200'!$A:$A,ROW()))</f>
        <v>YOGYAKARTA日惹</v>
      </c>
      <c r="B978" t="str">
        <f>IF(INDEX('Display 730 &amp; 1200'!$B:$B,ROW())="","",INDEX('Display 730 &amp; 1200'!$B:$B,ROW()))</f>
        <v>IMAM ARIEF BUDI SANTOSO</v>
      </c>
      <c r="C978" t="str">
        <f>IF(INDEX('Display 730 &amp; 1200'!$D:$D,ROW())="","",INDEX('Display 730 &amp; 1200'!$D:$D,ROW()))</f>
        <v>GONDANGREJO</v>
      </c>
      <c r="D978" t="e">
        <f>IF($C978="",0,SUMIFS(#REF!,#REF!,$C978,#REF!,"&gt;="&amp;'Display 730 &amp; 1200'!$AN$10,#REF!,"&lt;="&amp;'Display 730 &amp; 1200'!$AN$9))</f>
        <v>#REF!</v>
      </c>
      <c r="E978" t="e">
        <f>IF($C978="",0,SUMIFS(#REF!,#REF!,$C978,#REF!,"&gt;="&amp;'Display 730 &amp; 1200'!$AN$12,#REF!,"&lt;="&amp;'Display 730 &amp; 1200'!$AN$11))</f>
        <v>#REF!</v>
      </c>
    </row>
    <row r="979" spans="1:5">
      <c r="A979" t="str">
        <f>IF(INDEX('Display 730 &amp; 1200'!$A:$A,ROW())="","",INDEX('Display 730 &amp; 1200'!$A:$A,ROW()))</f>
        <v>YOGYAKARTA日惹</v>
      </c>
      <c r="B979" t="str">
        <f>IF(INDEX('Display 730 &amp; 1200'!$B:$B,ROW())="","",INDEX('Display 730 &amp; 1200'!$B:$B,ROW()))</f>
        <v>IMAM ARIEF BUDI SANTOSO</v>
      </c>
      <c r="C979" t="str">
        <f>IF(INDEX('Display 730 &amp; 1200'!$D:$D,ROW())="","",INDEX('Display 730 &amp; 1200'!$D:$D,ROW()))</f>
        <v>KARANG_PANDAN</v>
      </c>
      <c r="D979" t="e">
        <f>IF($C979="",0,SUMIFS(#REF!,#REF!,$C979,#REF!,"&gt;="&amp;'Display 730 &amp; 1200'!$AN$10,#REF!,"&lt;="&amp;'Display 730 &amp; 1200'!$AN$9))</f>
        <v>#REF!</v>
      </c>
      <c r="E979" t="e">
        <f>IF($C979="",0,SUMIFS(#REF!,#REF!,$C979,#REF!,"&gt;="&amp;'Display 730 &amp; 1200'!$AN$12,#REF!,"&lt;="&amp;'Display 730 &amp; 1200'!$AN$11))</f>
        <v>#REF!</v>
      </c>
    </row>
    <row r="980" spans="1:5">
      <c r="A980" t="str">
        <f>IF(INDEX('Display 730 &amp; 1200'!$A:$A,ROW())="","",INDEX('Display 730 &amp; 1200'!$A:$A,ROW()))</f>
        <v>YOGYAKARTA日惹</v>
      </c>
      <c r="B980" t="str">
        <f>IF(INDEX('Display 730 &amp; 1200'!$B:$B,ROW())="","",INDEX('Display 730 &amp; 1200'!$B:$B,ROW()))</f>
        <v>IMAM ARIEF BUDI SANTOSO</v>
      </c>
      <c r="C980" t="str">
        <f>IF(INDEX('Display 730 &amp; 1200'!$D:$D,ROW())="","",INDEX('Display 730 &amp; 1200'!$D:$D,ROW()))</f>
        <v>MATESI</v>
      </c>
      <c r="D980" t="e">
        <f>IF($C980="",0,SUMIFS(#REF!,#REF!,$C980,#REF!,"&gt;="&amp;'Display 730 &amp; 1200'!$AN$10,#REF!,"&lt;="&amp;'Display 730 &amp; 1200'!$AN$9))</f>
        <v>#REF!</v>
      </c>
      <c r="E980" t="e">
        <f>IF($C980="",0,SUMIFS(#REF!,#REF!,$C980,#REF!,"&gt;="&amp;'Display 730 &amp; 1200'!$AN$12,#REF!,"&lt;="&amp;'Display 730 &amp; 1200'!$AN$11))</f>
        <v>#REF!</v>
      </c>
    </row>
    <row r="981" spans="1:5">
      <c r="A981" t="str">
        <f>IF(INDEX('Display 730 &amp; 1200'!$A:$A,ROW())="","",INDEX('Display 730 &amp; 1200'!$A:$A,ROW()))</f>
        <v>YOGYAKARTA日惹</v>
      </c>
      <c r="B981" t="str">
        <f>IF(INDEX('Display 730 &amp; 1200'!$B:$B,ROW())="","",INDEX('Display 730 &amp; 1200'!$B:$B,ROW()))</f>
        <v>IMAM ARIEF BUDI SANTOSO</v>
      </c>
      <c r="C981" t="str">
        <f>IF(INDEX('Display 730 &amp; 1200'!$D:$D,ROW())="","",INDEX('Display 730 &amp; 1200'!$D:$D,ROW()))</f>
        <v>BEJEN</v>
      </c>
      <c r="D981" t="e">
        <f>IF($C981="",0,SUMIFS(#REF!,#REF!,$C981,#REF!,"&gt;="&amp;'Display 730 &amp; 1200'!$AN$10,#REF!,"&lt;="&amp;'Display 730 &amp; 1200'!$AN$9))</f>
        <v>#REF!</v>
      </c>
      <c r="E981" t="e">
        <f>IF($C981="",0,SUMIFS(#REF!,#REF!,$C981,#REF!,"&gt;="&amp;'Display 730 &amp; 1200'!$AN$12,#REF!,"&lt;="&amp;'Display 730 &amp; 1200'!$AN$11))</f>
        <v>#REF!</v>
      </c>
    </row>
    <row r="982" spans="1:5">
      <c r="A982" t="str">
        <f>IF(INDEX('Display 730 &amp; 1200'!$A:$A,ROW())="","",INDEX('Display 730 &amp; 1200'!$A:$A,ROW()))</f>
        <v>YOGYAKARTA日惹</v>
      </c>
      <c r="B982" t="str">
        <f>IF(INDEX('Display 730 &amp; 1200'!$B:$B,ROW())="","",INDEX('Display 730 &amp; 1200'!$B:$B,ROW()))</f>
        <v>IMAM ARIEF BUDI SANTOSO</v>
      </c>
      <c r="C982" t="str">
        <f>IF(INDEX('Display 730 &amp; 1200'!$D:$D,ROW())="","",INDEX('Display 730 &amp; 1200'!$D:$D,ROW()))</f>
        <v>NGRINGO</v>
      </c>
      <c r="D982" t="e">
        <f>IF($C982="",0,SUMIFS(#REF!,#REF!,$C982,#REF!,"&gt;="&amp;'Display 730 &amp; 1200'!$AN$10,#REF!,"&lt;="&amp;'Display 730 &amp; 1200'!$AN$9))</f>
        <v>#REF!</v>
      </c>
      <c r="E982" t="e">
        <f>IF($C982="",0,SUMIFS(#REF!,#REF!,$C982,#REF!,"&gt;="&amp;'Display 730 &amp; 1200'!$AN$12,#REF!,"&lt;="&amp;'Display 730 &amp; 1200'!$AN$11))</f>
        <v>#REF!</v>
      </c>
    </row>
    <row r="983" spans="1:5">
      <c r="A983" t="str">
        <f>IF(INDEX('Display 730 &amp; 1200'!$A:$A,ROW())="","",INDEX('Display 730 &amp; 1200'!$A:$A,ROW()))</f>
        <v>YOGYAKARTA日惹</v>
      </c>
      <c r="B983" t="str">
        <f>IF(INDEX('Display 730 &amp; 1200'!$B:$B,ROW())="","",INDEX('Display 730 &amp; 1200'!$B:$B,ROW()))</f>
        <v>IMAM ARIEF BUDI SANTOSO</v>
      </c>
      <c r="C983" t="str">
        <f>IF(INDEX('Display 730 &amp; 1200'!$D:$D,ROW())="","",INDEX('Display 730 &amp; 1200'!$D:$D,ROW()))</f>
        <v>MOJOGEDANG</v>
      </c>
      <c r="D983" t="e">
        <f>IF($C983="",0,SUMIFS(#REF!,#REF!,$C983,#REF!,"&gt;="&amp;'Display 730 &amp; 1200'!$AN$10,#REF!,"&lt;="&amp;'Display 730 &amp; 1200'!$AN$9))</f>
        <v>#REF!</v>
      </c>
      <c r="E983" t="e">
        <f>IF($C983="",0,SUMIFS(#REF!,#REF!,$C983,#REF!,"&gt;="&amp;'Display 730 &amp; 1200'!$AN$12,#REF!,"&lt;="&amp;'Display 730 &amp; 1200'!$AN$11))</f>
        <v>#REF!</v>
      </c>
    </row>
    <row r="984" spans="1:5">
      <c r="A984" t="str">
        <f>IF(INDEX('Display 730 &amp; 1200'!$A:$A,ROW())="","",INDEX('Display 730 &amp; 1200'!$A:$A,ROW()))</f>
        <v>YOGYAKARTA日惹</v>
      </c>
      <c r="B984" t="str">
        <f>IF(INDEX('Display 730 &amp; 1200'!$B:$B,ROW())="","",INDEX('Display 730 &amp; 1200'!$B:$B,ROW()))</f>
        <v>IMAM ARIEF BUDI SANTOSO</v>
      </c>
      <c r="C984" t="str">
        <f>IF(INDEX('Display 730 &amp; 1200'!$D:$D,ROW())="","",INDEX('Display 730 &amp; 1200'!$D:$D,ROW()))</f>
        <v>TUGU_BOTO</v>
      </c>
      <c r="D984" t="e">
        <f>IF($C984="",0,SUMIFS(#REF!,#REF!,$C984,#REF!,"&gt;="&amp;'Display 730 &amp; 1200'!$AN$10,#REF!,"&lt;="&amp;'Display 730 &amp; 1200'!$AN$9))</f>
        <v>#REF!</v>
      </c>
      <c r="E984" t="e">
        <f>IF($C984="",0,SUMIFS(#REF!,#REF!,$C984,#REF!,"&gt;="&amp;'Display 730 &amp; 1200'!$AN$12,#REF!,"&lt;="&amp;'Display 730 &amp; 1200'!$AN$11))</f>
        <v>#REF!</v>
      </c>
    </row>
    <row r="985" spans="1:5">
      <c r="A985" t="str">
        <f>IF(INDEX('Display 730 &amp; 1200'!$A:$A,ROW())="","",INDEX('Display 730 &amp; 1200'!$A:$A,ROW()))</f>
        <v>YOGYAKARTA日惹</v>
      </c>
      <c r="B985" t="str">
        <f>IF(INDEX('Display 730 &amp; 1200'!$B:$B,ROW())="","",INDEX('Display 730 &amp; 1200'!$B:$B,ROW()))</f>
        <v>IMAM ARIEF BUDI SANTOSO</v>
      </c>
      <c r="C985" t="str">
        <f>IF(INDEX('Display 730 &amp; 1200'!$D:$D,ROW())="","",INDEX('Display 730 &amp; 1200'!$D:$D,ROW()))</f>
        <v>JUMAPOLO</v>
      </c>
      <c r="D985" t="e">
        <f>IF($C985="",0,SUMIFS(#REF!,#REF!,$C985,#REF!,"&gt;="&amp;'Display 730 &amp; 1200'!$AN$10,#REF!,"&lt;="&amp;'Display 730 &amp; 1200'!$AN$9))</f>
        <v>#REF!</v>
      </c>
      <c r="E985" t="e">
        <f>IF($C985="",0,SUMIFS(#REF!,#REF!,$C985,#REF!,"&gt;="&amp;'Display 730 &amp; 1200'!$AN$12,#REF!,"&lt;="&amp;'Display 730 &amp; 1200'!$AN$11))</f>
        <v>#REF!</v>
      </c>
    </row>
    <row r="986" spans="1:5">
      <c r="A986" t="str">
        <f>IF(INDEX('Display 730 &amp; 1200'!$A:$A,ROW())="","",INDEX('Display 730 &amp; 1200'!$A:$A,ROW()))</f>
        <v>YOGYAKARTA日惹</v>
      </c>
      <c r="B986" t="str">
        <f>IF(INDEX('Display 730 &amp; 1200'!$B:$B,ROW())="","",INDEX('Display 730 &amp; 1200'!$B:$B,ROW()))</f>
        <v>IMAM ARIEF BUDI SANTOSO</v>
      </c>
      <c r="C986" t="str">
        <f>IF(INDEX('Display 730 &amp; 1200'!$D:$D,ROW())="","",INDEX('Display 730 &amp; 1200'!$D:$D,ROW()))</f>
        <v>KEBAKKRAMAT</v>
      </c>
      <c r="D986" t="e">
        <f>IF($C986="",0,SUMIFS(#REF!,#REF!,$C986,#REF!,"&gt;="&amp;'Display 730 &amp; 1200'!$AN$10,#REF!,"&lt;="&amp;'Display 730 &amp; 1200'!$AN$9))</f>
        <v>#REF!</v>
      </c>
      <c r="E986" t="e">
        <f>IF($C986="",0,SUMIFS(#REF!,#REF!,$C986,#REF!,"&gt;="&amp;'Display 730 &amp; 1200'!$AN$12,#REF!,"&lt;="&amp;'Display 730 &amp; 1200'!$AN$11))</f>
        <v>#REF!</v>
      </c>
    </row>
    <row r="987" spans="1:5">
      <c r="A987" t="str">
        <f>IF(INDEX('Display 730 &amp; 1200'!$A:$A,ROW())="","",INDEX('Display 730 &amp; 1200'!$A:$A,ROW()))</f>
        <v>YOGYAKARTA日惹</v>
      </c>
      <c r="B987" t="str">
        <f>IF(INDEX('Display 730 &amp; 1200'!$B:$B,ROW())="","",INDEX('Display 730 &amp; 1200'!$B:$B,ROW()))</f>
        <v>RIHFA RAFSANJANI</v>
      </c>
      <c r="C987" t="str">
        <f>IF(INDEX('Display 730 &amp; 1200'!$D:$D,ROW())="","",INDEX('Display 730 &amp; 1200'!$D:$D,ROW()))</f>
        <v>GOMBONG</v>
      </c>
      <c r="D987" t="e">
        <f>IF($C987="",0,SUMIFS(#REF!,#REF!,$C987,#REF!,"&gt;="&amp;'Display 730 &amp; 1200'!$AN$10,#REF!,"&lt;="&amp;'Display 730 &amp; 1200'!$AN$9))</f>
        <v>#REF!</v>
      </c>
      <c r="E987" t="e">
        <f>IF($C987="",0,SUMIFS(#REF!,#REF!,$C987,#REF!,"&gt;="&amp;'Display 730 &amp; 1200'!$AN$12,#REF!,"&lt;="&amp;'Display 730 &amp; 1200'!$AN$11))</f>
        <v>#REF!</v>
      </c>
    </row>
    <row r="988" spans="1:5">
      <c r="A988" t="str">
        <f>IF(INDEX('Display 730 &amp; 1200'!$A:$A,ROW())="","",INDEX('Display 730 &amp; 1200'!$A:$A,ROW()))</f>
        <v>YOGYAKARTA日惹</v>
      </c>
      <c r="B988" t="str">
        <f>IF(INDEX('Display 730 &amp; 1200'!$B:$B,ROW())="","",INDEX('Display 730 &amp; 1200'!$B:$B,ROW()))</f>
        <v>RIHFA RAFSANJANI</v>
      </c>
      <c r="C988" t="str">
        <f>IF(INDEX('Display 730 &amp; 1200'!$D:$D,ROW())="","",INDEX('Display 730 &amp; 1200'!$D:$D,ROW()))</f>
        <v>KBM02A</v>
      </c>
      <c r="D988" t="e">
        <f>IF($C988="",0,SUMIFS(#REF!,#REF!,$C988,#REF!,"&gt;="&amp;'Display 730 &amp; 1200'!$AN$10,#REF!,"&lt;="&amp;'Display 730 &amp; 1200'!$AN$9))</f>
        <v>#REF!</v>
      </c>
      <c r="E988" t="e">
        <f>IF($C988="",0,SUMIFS(#REF!,#REF!,$C988,#REF!,"&gt;="&amp;'Display 730 &amp; 1200'!$AN$12,#REF!,"&lt;="&amp;'Display 730 &amp; 1200'!$AN$11))</f>
        <v>#REF!</v>
      </c>
    </row>
    <row r="989" spans="1:5">
      <c r="A989" t="str">
        <f>IF(INDEX('Display 730 &amp; 1200'!$A:$A,ROW())="","",INDEX('Display 730 &amp; 1200'!$A:$A,ROW()))</f>
        <v>YOGYAKARTA日惹</v>
      </c>
      <c r="B989" t="str">
        <f>IF(INDEX('Display 730 &amp; 1200'!$B:$B,ROW())="","",INDEX('Display 730 &amp; 1200'!$B:$B,ROW()))</f>
        <v>RIHFA RAFSANJANI</v>
      </c>
      <c r="C989" t="str">
        <f>IF(INDEX('Display 730 &amp; 1200'!$D:$D,ROW())="","",INDEX('Display 730 &amp; 1200'!$D:$D,ROW()))</f>
        <v>PREMBUN</v>
      </c>
      <c r="D989" t="e">
        <f>IF($C989="",0,SUMIFS(#REF!,#REF!,$C989,#REF!,"&gt;="&amp;'Display 730 &amp; 1200'!$AN$10,#REF!,"&lt;="&amp;'Display 730 &amp; 1200'!$AN$9))</f>
        <v>#REF!</v>
      </c>
      <c r="E989" t="e">
        <f>IF($C989="",0,SUMIFS(#REF!,#REF!,$C989,#REF!,"&gt;="&amp;'Display 730 &amp; 1200'!$AN$12,#REF!,"&lt;="&amp;'Display 730 &amp; 1200'!$AN$11))</f>
        <v>#REF!</v>
      </c>
    </row>
    <row r="990" spans="1:5">
      <c r="A990" t="str">
        <f>IF(INDEX('Display 730 &amp; 1200'!$A:$A,ROW())="","",INDEX('Display 730 &amp; 1200'!$A:$A,ROW()))</f>
        <v>YOGYAKARTA日惹</v>
      </c>
      <c r="B990" t="str">
        <f>IF(INDEX('Display 730 &amp; 1200'!$B:$B,ROW())="","",INDEX('Display 730 &amp; 1200'!$B:$B,ROW()))</f>
        <v>RIHFA RAFSANJANI</v>
      </c>
      <c r="C990" t="str">
        <f>IF(INDEX('Display 730 &amp; 1200'!$D:$D,ROW())="","",INDEX('Display 730 &amp; 1200'!$D:$D,ROW()))</f>
        <v>KEBUMEN_KOTA</v>
      </c>
      <c r="D990" t="e">
        <f>IF($C990="",0,SUMIFS(#REF!,#REF!,$C990,#REF!,"&gt;="&amp;'Display 730 &amp; 1200'!$AN$10,#REF!,"&lt;="&amp;'Display 730 &amp; 1200'!$AN$9))</f>
        <v>#REF!</v>
      </c>
      <c r="E990" t="e">
        <f>IF($C990="",0,SUMIFS(#REF!,#REF!,$C990,#REF!,"&gt;="&amp;'Display 730 &amp; 1200'!$AN$12,#REF!,"&lt;="&amp;'Display 730 &amp; 1200'!$AN$11))</f>
        <v>#REF!</v>
      </c>
    </row>
    <row r="991" spans="1:5">
      <c r="A991" t="str">
        <f>IF(INDEX('Display 730 &amp; 1200'!$A:$A,ROW())="","",INDEX('Display 730 &amp; 1200'!$A:$A,ROW()))</f>
        <v>YOGYAKARTA日惹</v>
      </c>
      <c r="B991" t="str">
        <f>IF(INDEX('Display 730 &amp; 1200'!$B:$B,ROW())="","",INDEX('Display 730 &amp; 1200'!$B:$B,ROW()))</f>
        <v>RIHFA RAFSANJANI</v>
      </c>
      <c r="C991" t="str">
        <f>IF(INDEX('Display 730 &amp; 1200'!$D:$D,ROW())="","",INDEX('Display 730 &amp; 1200'!$D:$D,ROW()))</f>
        <v>AYAH</v>
      </c>
      <c r="D991" t="e">
        <f>IF($C991="",0,SUMIFS(#REF!,#REF!,$C991,#REF!,"&gt;="&amp;'Display 730 &amp; 1200'!$AN$10,#REF!,"&lt;="&amp;'Display 730 &amp; 1200'!$AN$9))</f>
        <v>#REF!</v>
      </c>
      <c r="E991" t="e">
        <f>IF($C991="",0,SUMIFS(#REF!,#REF!,$C991,#REF!,"&gt;="&amp;'Display 730 &amp; 1200'!$AN$12,#REF!,"&lt;="&amp;'Display 730 &amp; 1200'!$AN$11))</f>
        <v>#REF!</v>
      </c>
    </row>
    <row r="992" spans="1:5">
      <c r="A992" t="str">
        <f>IF(INDEX('Display 730 &amp; 1200'!$A:$A,ROW())="","",INDEX('Display 730 &amp; 1200'!$A:$A,ROW()))</f>
        <v>YOGYAKARTA日惹</v>
      </c>
      <c r="B992" t="str">
        <f>IF(INDEX('Display 730 &amp; 1200'!$B:$B,ROW())="","",INDEX('Display 730 &amp; 1200'!$B:$B,ROW()))</f>
        <v>RIHFA RAFSANJANI</v>
      </c>
      <c r="C992" t="str">
        <f>IF(INDEX('Display 730 &amp; 1200'!$D:$D,ROW())="","",INDEX('Display 730 &amp; 1200'!$D:$D,ROW()))</f>
        <v>PETANAHAN</v>
      </c>
      <c r="D992" t="e">
        <f>IF($C992="",0,SUMIFS(#REF!,#REF!,$C992,#REF!,"&gt;="&amp;'Display 730 &amp; 1200'!$AN$10,#REF!,"&lt;="&amp;'Display 730 &amp; 1200'!$AN$9))</f>
        <v>#REF!</v>
      </c>
      <c r="E992" t="e">
        <f>IF($C992="",0,SUMIFS(#REF!,#REF!,$C992,#REF!,"&gt;="&amp;'Display 730 &amp; 1200'!$AN$12,#REF!,"&lt;="&amp;'Display 730 &amp; 1200'!$AN$11))</f>
        <v>#REF!</v>
      </c>
    </row>
    <row r="993" spans="1:5">
      <c r="A993" t="str">
        <f>IF(INDEX('Display 730 &amp; 1200'!$A:$A,ROW())="","",INDEX('Display 730 &amp; 1200'!$A:$A,ROW()))</f>
        <v>YOGYAKARTA日惹</v>
      </c>
      <c r="B993" t="str">
        <f>IF(INDEX('Display 730 &amp; 1200'!$B:$B,ROW())="","",INDEX('Display 730 &amp; 1200'!$B:$B,ROW()))</f>
        <v>RIHFA RAFSANJANI</v>
      </c>
      <c r="C993" t="str">
        <f>IF(INDEX('Display 730 &amp; 1200'!$D:$D,ROW())="","",INDEX('Display 730 &amp; 1200'!$D:$D,ROW()))</f>
        <v>KUTOWINANGUN</v>
      </c>
      <c r="D993" t="e">
        <f>IF($C993="",0,SUMIFS(#REF!,#REF!,$C993,#REF!,"&gt;="&amp;'Display 730 &amp; 1200'!$AN$10,#REF!,"&lt;="&amp;'Display 730 &amp; 1200'!$AN$9))</f>
        <v>#REF!</v>
      </c>
      <c r="E993" t="e">
        <f>IF($C993="",0,SUMIFS(#REF!,#REF!,$C993,#REF!,"&gt;="&amp;'Display 730 &amp; 1200'!$AN$12,#REF!,"&lt;="&amp;'Display 730 &amp; 1200'!$AN$11))</f>
        <v>#REF!</v>
      </c>
    </row>
    <row r="994" spans="1:5">
      <c r="A994" t="str">
        <f>IF(INDEX('Display 730 &amp; 1200'!$A:$A,ROW())="","",INDEX('Display 730 &amp; 1200'!$A:$A,ROW()))</f>
        <v>YOGYAKARTA日惹</v>
      </c>
      <c r="B994" t="str">
        <f>IF(INDEX('Display 730 &amp; 1200'!$B:$B,ROW())="","",INDEX('Display 730 &amp; 1200'!$B:$B,ROW()))</f>
        <v>RIHFA RAFSANJANI</v>
      </c>
      <c r="C994" t="str">
        <f>IF(INDEX('Display 730 &amp; 1200'!$D:$D,ROW())="","",INDEX('Display 730 &amp; 1200'!$D:$D,ROW()))</f>
        <v>CANDI_KEBUMEN</v>
      </c>
      <c r="D994" t="e">
        <f>IF($C994="",0,SUMIFS(#REF!,#REF!,$C994,#REF!,"&gt;="&amp;'Display 730 &amp; 1200'!$AN$10,#REF!,"&lt;="&amp;'Display 730 &amp; 1200'!$AN$9))</f>
        <v>#REF!</v>
      </c>
      <c r="E994" t="e">
        <f>IF($C994="",0,SUMIFS(#REF!,#REF!,$C994,#REF!,"&gt;="&amp;'Display 730 &amp; 1200'!$AN$12,#REF!,"&lt;="&amp;'Display 730 &amp; 1200'!$AN$11))</f>
        <v>#REF!</v>
      </c>
    </row>
    <row r="995" spans="1:5">
      <c r="A995" t="str">
        <f>IF(INDEX('Display 730 &amp; 1200'!$A:$A,ROW())="","",INDEX('Display 730 &amp; 1200'!$A:$A,ROW()))</f>
        <v>YOGYAKARTA日惹</v>
      </c>
      <c r="B995" t="str">
        <f>IF(INDEX('Display 730 &amp; 1200'!$B:$B,ROW())="","",INDEX('Display 730 &amp; 1200'!$B:$B,ROW()))</f>
        <v>RIHFA RAFSANJANI</v>
      </c>
      <c r="C995" t="str">
        <f>IF(INDEX('Display 730 &amp; 1200'!$D:$D,ROW())="","",INDEX('Display 730 &amp; 1200'!$D:$D,ROW()))</f>
        <v>KBM17</v>
      </c>
      <c r="D995" t="e">
        <f>IF($C995="",0,SUMIFS(#REF!,#REF!,$C995,#REF!,"&gt;="&amp;'Display 730 &amp; 1200'!$AN$10,#REF!,"&lt;="&amp;'Display 730 &amp; 1200'!$AN$9))</f>
        <v>#REF!</v>
      </c>
      <c r="E995" t="e">
        <f>IF($C995="",0,SUMIFS(#REF!,#REF!,$C995,#REF!,"&gt;="&amp;'Display 730 &amp; 1200'!$AN$12,#REF!,"&lt;="&amp;'Display 730 &amp; 1200'!$AN$11))</f>
        <v>#REF!</v>
      </c>
    </row>
    <row r="996" spans="1:5">
      <c r="A996" t="str">
        <f>IF(INDEX('Display 730 &amp; 1200'!$A:$A,ROW())="","",INDEX('Display 730 &amp; 1200'!$A:$A,ROW()))</f>
        <v>YOGYAKARTA日惹</v>
      </c>
      <c r="B996" t="str">
        <f>IF(INDEX('Display 730 &amp; 1200'!$B:$B,ROW())="","",INDEX('Display 730 &amp; 1200'!$B:$B,ROW()))</f>
        <v>AGUS SULAEMAN</v>
      </c>
      <c r="C996" t="str">
        <f>IF(INDEX('Display 730 &amp; 1200'!$D:$D,ROW())="","",INDEX('Display 730 &amp; 1200'!$D:$D,ROW()))</f>
        <v>WATES</v>
      </c>
      <c r="D996" t="e">
        <f>IF($C996="",0,SUMIFS(#REF!,#REF!,$C996,#REF!,"&gt;="&amp;'Display 730 &amp; 1200'!$AN$10,#REF!,"&lt;="&amp;'Display 730 &amp; 1200'!$AN$9))</f>
        <v>#REF!</v>
      </c>
      <c r="E996" t="e">
        <f>IF($C996="",0,SUMIFS(#REF!,#REF!,$C996,#REF!,"&gt;="&amp;'Display 730 &amp; 1200'!$AN$12,#REF!,"&lt;="&amp;'Display 730 &amp; 1200'!$AN$11))</f>
        <v>#REF!</v>
      </c>
    </row>
    <row r="997" spans="1:5">
      <c r="A997" t="str">
        <f>IF(INDEX('Display 730 &amp; 1200'!$A:$A,ROW())="","",INDEX('Display 730 &amp; 1200'!$A:$A,ROW()))</f>
        <v>YOGYAKARTA日惹</v>
      </c>
      <c r="B997" t="str">
        <f>IF(INDEX('Display 730 &amp; 1200'!$B:$B,ROW())="","",INDEX('Display 730 &amp; 1200'!$B:$B,ROW()))</f>
        <v>AGUS SULAEMAN</v>
      </c>
      <c r="C997" t="str">
        <f>IF(INDEX('Display 730 &amp; 1200'!$D:$D,ROW())="","",INDEX('Display 730 &amp; 1200'!$D:$D,ROW()))</f>
        <v>SENTOLO</v>
      </c>
      <c r="D997" t="e">
        <f>IF($C997="",0,SUMIFS(#REF!,#REF!,$C997,#REF!,"&gt;="&amp;'Display 730 &amp; 1200'!$AN$10,#REF!,"&lt;="&amp;'Display 730 &amp; 1200'!$AN$9))</f>
        <v>#REF!</v>
      </c>
      <c r="E997" t="e">
        <f>IF($C997="",0,SUMIFS(#REF!,#REF!,$C997,#REF!,"&gt;="&amp;'Display 730 &amp; 1200'!$AN$12,#REF!,"&lt;="&amp;'Display 730 &amp; 1200'!$AN$11))</f>
        <v>#REF!</v>
      </c>
    </row>
    <row r="998" spans="1:5">
      <c r="A998" t="str">
        <f>IF(INDEX('Display 730 &amp; 1200'!$A:$A,ROW())="","",INDEX('Display 730 &amp; 1200'!$A:$A,ROW()))</f>
        <v>YOGYAKARTA日惹</v>
      </c>
      <c r="B998" t="str">
        <f>IF(INDEX('Display 730 &amp; 1200'!$B:$B,ROW())="","",INDEX('Display 730 &amp; 1200'!$B:$B,ROW()))</f>
        <v>AGUS SULAEMAN</v>
      </c>
      <c r="C998" t="str">
        <f>IF(INDEX('Display 730 &amp; 1200'!$D:$D,ROW())="","",INDEX('Display 730 &amp; 1200'!$D:$D,ROW()))</f>
        <v>KULONPROGO</v>
      </c>
      <c r="D998" t="e">
        <f>IF($C998="",0,SUMIFS(#REF!,#REF!,$C998,#REF!,"&gt;="&amp;'Display 730 &amp; 1200'!$AN$10,#REF!,"&lt;="&amp;'Display 730 &amp; 1200'!$AN$9))</f>
        <v>#REF!</v>
      </c>
      <c r="E998" t="e">
        <f>IF($C998="",0,SUMIFS(#REF!,#REF!,$C998,#REF!,"&gt;="&amp;'Display 730 &amp; 1200'!$AN$12,#REF!,"&lt;="&amp;'Display 730 &amp; 1200'!$AN$11))</f>
        <v>#REF!</v>
      </c>
    </row>
    <row r="999" spans="1:5">
      <c r="A999" t="str">
        <f>IF(INDEX('Display 730 &amp; 1200'!$A:$A,ROW())="","",INDEX('Display 730 &amp; 1200'!$A:$A,ROW()))</f>
        <v>YOGYAKARTA日惹</v>
      </c>
      <c r="B999" t="str">
        <f>IF(INDEX('Display 730 &amp; 1200'!$B:$B,ROW())="","",INDEX('Display 730 &amp; 1200'!$B:$B,ROW()))</f>
        <v>AGUS SULAEMAN</v>
      </c>
      <c r="C999" t="str">
        <f>IF(INDEX('Display 730 &amp; 1200'!$D:$D,ROW())="","",INDEX('Display 730 &amp; 1200'!$D:$D,ROW()))</f>
        <v>NANGGULAN</v>
      </c>
      <c r="D999" t="e">
        <f>IF($C999="",0,SUMIFS(#REF!,#REF!,$C999,#REF!,"&gt;="&amp;'Display 730 &amp; 1200'!$AN$10,#REF!,"&lt;="&amp;'Display 730 &amp; 1200'!$AN$9))</f>
        <v>#REF!</v>
      </c>
      <c r="E999" t="e">
        <f>IF($C999="",0,SUMIFS(#REF!,#REF!,$C999,#REF!,"&gt;="&amp;'Display 730 &amp; 1200'!$AN$12,#REF!,"&lt;="&amp;'Display 730 &amp; 1200'!$AN$11))</f>
        <v>#REF!</v>
      </c>
    </row>
    <row r="1000" spans="1:5">
      <c r="A1000" t="str">
        <f>IF(INDEX('Display 730 &amp; 1200'!$A:$A,ROW())="","",INDEX('Display 730 &amp; 1200'!$A:$A,ROW()))</f>
        <v>YOGYAKARTA日惹</v>
      </c>
      <c r="B1000" t="str">
        <f>IF(INDEX('Display 730 &amp; 1200'!$B:$B,ROW())="","",INDEX('Display 730 &amp; 1200'!$B:$B,ROW()))</f>
        <v>IMAM ARIEF BUDI SANTOSO</v>
      </c>
      <c r="C1000" t="str">
        <f>IF(INDEX('Display 730 &amp; 1200'!$D:$D,ROW())="","",INDEX('Display 730 &amp; 1200'!$D:$D,ROW()))</f>
        <v>KLATEN_SELATAN</v>
      </c>
      <c r="D1000" t="e">
        <f>IF($C1000="",0,SUMIFS(#REF!,#REF!,$C1000,#REF!,"&gt;="&amp;'Display 730 &amp; 1200'!$AN$10,#REF!,"&lt;="&amp;'Display 730 &amp; 1200'!$AN$9))</f>
        <v>#REF!</v>
      </c>
      <c r="E1000" t="e">
        <f>IF($C1000="",0,SUMIFS(#REF!,#REF!,$C1000,#REF!,"&gt;="&amp;'Display 730 &amp; 1200'!$AN$12,#REF!,"&lt;="&amp;'Display 730 &amp; 1200'!$AN$11))</f>
        <v>#REF!</v>
      </c>
    </row>
    <row r="1001" spans="1:5">
      <c r="A1001" t="str">
        <f>IF(INDEX('Display 730 &amp; 1200'!$A:$A,ROW())="","",INDEX('Display 730 &amp; 1200'!$A:$A,ROW()))</f>
        <v>YOGYAKARTA日惹</v>
      </c>
      <c r="B1001" t="str">
        <f>IF(INDEX('Display 730 &amp; 1200'!$B:$B,ROW())="","",INDEX('Display 730 &amp; 1200'!$B:$B,ROW()))</f>
        <v>IMAM ARIEF BUDI SANTOSO</v>
      </c>
      <c r="C1001" t="str">
        <f>IF(INDEX('Display 730 &amp; 1200'!$D:$D,ROW())="","",INDEX('Display 730 &amp; 1200'!$D:$D,ROW()))</f>
        <v>PRAMBANAN</v>
      </c>
      <c r="D1001" t="e">
        <f>IF($C1001="",0,SUMIFS(#REF!,#REF!,$C1001,#REF!,"&gt;="&amp;'Display 730 &amp; 1200'!$AN$10,#REF!,"&lt;="&amp;'Display 730 &amp; 1200'!$AN$9))</f>
        <v>#REF!</v>
      </c>
      <c r="E1001" t="e">
        <f>IF($C1001="",0,SUMIFS(#REF!,#REF!,$C1001,#REF!,"&gt;="&amp;'Display 730 &amp; 1200'!$AN$12,#REF!,"&lt;="&amp;'Display 730 &amp; 1200'!$AN$11))</f>
        <v>#REF!</v>
      </c>
    </row>
    <row r="1002" spans="1:5">
      <c r="A1002" t="str">
        <f>IF(INDEX('Display 730 &amp; 1200'!$A:$A,ROW())="","",INDEX('Display 730 &amp; 1200'!$A:$A,ROW()))</f>
        <v>YOGYAKARTA日惹</v>
      </c>
      <c r="B1002" t="str">
        <f>IF(INDEX('Display 730 &amp; 1200'!$B:$B,ROW())="","",INDEX('Display 730 &amp; 1200'!$B:$B,ROW()))</f>
        <v>IMAM ARIEF BUDI SANTOSO</v>
      </c>
      <c r="C1002" t="str">
        <f>IF(INDEX('Display 730 &amp; 1200'!$D:$D,ROW())="","",INDEX('Display 730 &amp; 1200'!$D:$D,ROW()))</f>
        <v>DELANGGU</v>
      </c>
      <c r="D1002" t="e">
        <f>IF($C1002="",0,SUMIFS(#REF!,#REF!,$C1002,#REF!,"&gt;="&amp;'Display 730 &amp; 1200'!$AN$10,#REF!,"&lt;="&amp;'Display 730 &amp; 1200'!$AN$9))</f>
        <v>#REF!</v>
      </c>
      <c r="E1002" t="e">
        <f>IF($C1002="",0,SUMIFS(#REF!,#REF!,$C1002,#REF!,"&gt;="&amp;'Display 730 &amp; 1200'!$AN$12,#REF!,"&lt;="&amp;'Display 730 &amp; 1200'!$AN$11))</f>
        <v>#REF!</v>
      </c>
    </row>
    <row r="1003" spans="1:5">
      <c r="A1003" t="str">
        <f>IF(INDEX('Display 730 &amp; 1200'!$A:$A,ROW())="","",INDEX('Display 730 &amp; 1200'!$A:$A,ROW()))</f>
        <v>YOGYAKARTA日惹</v>
      </c>
      <c r="B1003" t="str">
        <f>IF(INDEX('Display 730 &amp; 1200'!$B:$B,ROW())="","",INDEX('Display 730 &amp; 1200'!$B:$B,ROW()))</f>
        <v>IMAM ARIEF BUDI SANTOSO</v>
      </c>
      <c r="C1003" t="str">
        <f>IF(INDEX('Display 730 &amp; 1200'!$D:$D,ROW())="","",INDEX('Display 730 &amp; 1200'!$D:$D,ROW()))</f>
        <v>BELANG_WETAN</v>
      </c>
      <c r="D1003" t="e">
        <f>IF($C1003="",0,SUMIFS(#REF!,#REF!,$C1003,#REF!,"&gt;="&amp;'Display 730 &amp; 1200'!$AN$10,#REF!,"&lt;="&amp;'Display 730 &amp; 1200'!$AN$9))</f>
        <v>#REF!</v>
      </c>
      <c r="E1003" t="e">
        <f>IF($C1003="",0,SUMIFS(#REF!,#REF!,$C1003,#REF!,"&gt;="&amp;'Display 730 &amp; 1200'!$AN$12,#REF!,"&lt;="&amp;'Display 730 &amp; 1200'!$AN$11))</f>
        <v>#REF!</v>
      </c>
    </row>
    <row r="1004" spans="1:5">
      <c r="A1004" t="str">
        <f>IF(INDEX('Display 730 &amp; 1200'!$A:$A,ROW())="","",INDEX('Display 730 &amp; 1200'!$A:$A,ROW()))</f>
        <v>YOGYAKARTA日惹</v>
      </c>
      <c r="B1004" t="str">
        <f>IF(INDEX('Display 730 &amp; 1200'!$B:$B,ROW())="","",INDEX('Display 730 &amp; 1200'!$B:$B,ROW()))</f>
        <v>IMAM ARIEF BUDI SANTOSO</v>
      </c>
      <c r="C1004" t="str">
        <f>IF(INDEX('Display 730 &amp; 1200'!$D:$D,ROW())="","",INDEX('Display 730 &amp; 1200'!$D:$D,ROW()))</f>
        <v>PEDAN</v>
      </c>
      <c r="D1004" t="e">
        <f>IF($C1004="",0,SUMIFS(#REF!,#REF!,$C1004,#REF!,"&gt;="&amp;'Display 730 &amp; 1200'!$AN$10,#REF!,"&lt;="&amp;'Display 730 &amp; 1200'!$AN$9))</f>
        <v>#REF!</v>
      </c>
      <c r="E1004" t="e">
        <f>IF($C1004="",0,SUMIFS(#REF!,#REF!,$C1004,#REF!,"&gt;="&amp;'Display 730 &amp; 1200'!$AN$12,#REF!,"&lt;="&amp;'Display 730 &amp; 1200'!$AN$11))</f>
        <v>#REF!</v>
      </c>
    </row>
    <row r="1005" spans="1:5">
      <c r="A1005" t="str">
        <f>IF(INDEX('Display 730 &amp; 1200'!$A:$A,ROW())="","",INDEX('Display 730 &amp; 1200'!$A:$A,ROW()))</f>
        <v>YOGYAKARTA日惹</v>
      </c>
      <c r="B1005" t="str">
        <f>IF(INDEX('Display 730 &amp; 1200'!$B:$B,ROW())="","",INDEX('Display 730 &amp; 1200'!$B:$B,ROW()))</f>
        <v>IMAM ARIEF BUDI SANTOSO</v>
      </c>
      <c r="C1005" t="str">
        <f>IF(INDEX('Display 730 &amp; 1200'!$D:$D,ROW())="","",INDEX('Display 730 &amp; 1200'!$D:$D,ROW()))</f>
        <v>KLATEN_TENGAH</v>
      </c>
      <c r="D1005" t="e">
        <f>IF($C1005="",0,SUMIFS(#REF!,#REF!,$C1005,#REF!,"&gt;="&amp;'Display 730 &amp; 1200'!$AN$10,#REF!,"&lt;="&amp;'Display 730 &amp; 1200'!$AN$9))</f>
        <v>#REF!</v>
      </c>
      <c r="E1005" t="e">
        <f>IF($C1005="",0,SUMIFS(#REF!,#REF!,$C1005,#REF!,"&gt;="&amp;'Display 730 &amp; 1200'!$AN$12,#REF!,"&lt;="&amp;'Display 730 &amp; 1200'!$AN$11))</f>
        <v>#REF!</v>
      </c>
    </row>
    <row r="1006" spans="1:5">
      <c r="A1006" t="str">
        <f>IF(INDEX('Display 730 &amp; 1200'!$A:$A,ROW())="","",INDEX('Display 730 &amp; 1200'!$A:$A,ROW()))</f>
        <v>YOGYAKARTA日惹</v>
      </c>
      <c r="B1006" t="str">
        <f>IF(INDEX('Display 730 &amp; 1200'!$B:$B,ROW())="","",INDEX('Display 730 &amp; 1200'!$B:$B,ROW()))</f>
        <v>IMAM ARIEF BUDI SANTOSO</v>
      </c>
      <c r="C1006" t="str">
        <f>IF(INDEX('Display 730 &amp; 1200'!$D:$D,ROW())="","",INDEX('Display 730 &amp; 1200'!$D:$D,ROW()))</f>
        <v>KARANGDOWO</v>
      </c>
      <c r="D1006" t="e">
        <f>IF($C1006="",0,SUMIFS(#REF!,#REF!,$C1006,#REF!,"&gt;="&amp;'Display 730 &amp; 1200'!$AN$10,#REF!,"&lt;="&amp;'Display 730 &amp; 1200'!$AN$9))</f>
        <v>#REF!</v>
      </c>
      <c r="E1006" t="e">
        <f>IF($C1006="",0,SUMIFS(#REF!,#REF!,$C1006,#REF!,"&gt;="&amp;'Display 730 &amp; 1200'!$AN$12,#REF!,"&lt;="&amp;'Display 730 &amp; 1200'!$AN$11))</f>
        <v>#REF!</v>
      </c>
    </row>
    <row r="1007" spans="1:5">
      <c r="A1007" t="str">
        <f>IF(INDEX('Display 730 &amp; 1200'!$A:$A,ROW())="","",INDEX('Display 730 &amp; 1200'!$A:$A,ROW()))</f>
        <v>YOGYAKARTA日惹</v>
      </c>
      <c r="B1007" t="str">
        <f>IF(INDEX('Display 730 &amp; 1200'!$B:$B,ROW())="","",INDEX('Display 730 &amp; 1200'!$B:$B,ROW()))</f>
        <v>IMAM ARIEF BUDI SANTOSO</v>
      </c>
      <c r="C1007" t="str">
        <f>IF(INDEX('Display 730 &amp; 1200'!$D:$D,ROW())="","",INDEX('Display 730 &amp; 1200'!$D:$D,ROW()))</f>
        <v>DC_KLATEN</v>
      </c>
      <c r="D1007" t="e">
        <f>IF($C1007="",0,SUMIFS(#REF!,#REF!,$C1007,#REF!,"&gt;="&amp;'Display 730 &amp; 1200'!$AN$10,#REF!,"&lt;="&amp;'Display 730 &amp; 1200'!$AN$9))</f>
        <v>#REF!</v>
      </c>
      <c r="E1007" t="e">
        <f>IF($C1007="",0,SUMIFS(#REF!,#REF!,$C1007,#REF!,"&gt;="&amp;'Display 730 &amp; 1200'!$AN$12,#REF!,"&lt;="&amp;'Display 730 &amp; 1200'!$AN$11))</f>
        <v>#REF!</v>
      </c>
    </row>
    <row r="1008" spans="1:5">
      <c r="A1008" t="str">
        <f>IF(INDEX('Display 730 &amp; 1200'!$A:$A,ROW())="","",INDEX('Display 730 &amp; 1200'!$A:$A,ROW()))</f>
        <v>YOGYAKARTA日惹</v>
      </c>
      <c r="B1008" t="str">
        <f>IF(INDEX('Display 730 &amp; 1200'!$B:$B,ROW())="","",INDEX('Display 730 &amp; 1200'!$B:$B,ROW()))</f>
        <v>IMAM ARIEF BUDI SANTOSO</v>
      </c>
      <c r="C1008" t="str">
        <f>IF(INDEX('Display 730 &amp; 1200'!$D:$D,ROW())="","",INDEX('Display 730 &amp; 1200'!$D:$D,ROW()))</f>
        <v>MOJAYAN</v>
      </c>
      <c r="D1008" t="e">
        <f>IF($C1008="",0,SUMIFS(#REF!,#REF!,$C1008,#REF!,"&gt;="&amp;'Display 730 &amp; 1200'!$AN$10,#REF!,"&lt;="&amp;'Display 730 &amp; 1200'!$AN$9))</f>
        <v>#REF!</v>
      </c>
      <c r="E1008" t="e">
        <f>IF($C1008="",0,SUMIFS(#REF!,#REF!,$C1008,#REF!,"&gt;="&amp;'Display 730 &amp; 1200'!$AN$12,#REF!,"&lt;="&amp;'Display 730 &amp; 1200'!$AN$11))</f>
        <v>#REF!</v>
      </c>
    </row>
    <row r="1009" spans="1:5">
      <c r="A1009" t="str">
        <f>IF(INDEX('Display 730 &amp; 1200'!$A:$A,ROW())="","",INDEX('Display 730 &amp; 1200'!$A:$A,ROW()))</f>
        <v>YOGYAKARTA日惹</v>
      </c>
      <c r="B1009" t="str">
        <f>IF(INDEX('Display 730 &amp; 1200'!$B:$B,ROW())="","",INDEX('Display 730 &amp; 1200'!$B:$B,ROW()))</f>
        <v>IMAM ARIEF BUDI SANTOSO</v>
      </c>
      <c r="C1009" t="str">
        <f>IF(INDEX('Display 730 &amp; 1200'!$D:$D,ROW())="","",INDEX('Display 730 &amp; 1200'!$D:$D,ROW()))</f>
        <v>MAYUNGAN</v>
      </c>
      <c r="D1009" t="e">
        <f>IF($C1009="",0,SUMIFS(#REF!,#REF!,$C1009,#REF!,"&gt;="&amp;'Display 730 &amp; 1200'!$AN$10,#REF!,"&lt;="&amp;'Display 730 &amp; 1200'!$AN$9))</f>
        <v>#REF!</v>
      </c>
      <c r="E1009" t="e">
        <f>IF($C1009="",0,SUMIFS(#REF!,#REF!,$C1009,#REF!,"&gt;="&amp;'Display 730 &amp; 1200'!$AN$12,#REF!,"&lt;="&amp;'Display 730 &amp; 1200'!$AN$11))</f>
        <v>#REF!</v>
      </c>
    </row>
    <row r="1010" spans="1:5">
      <c r="A1010" t="str">
        <f>IF(INDEX('Display 730 &amp; 1200'!$A:$A,ROW())="","",INDEX('Display 730 &amp; 1200'!$A:$A,ROW()))</f>
        <v>YOGYAKARTA日惹</v>
      </c>
      <c r="B1010" t="str">
        <f>IF(INDEX('Display 730 &amp; 1200'!$B:$B,ROW())="","",INDEX('Display 730 &amp; 1200'!$B:$B,ROW()))</f>
        <v>IMAM ARIEF BUDI SANTOSO</v>
      </c>
      <c r="C1010" t="str">
        <f>IF(INDEX('Display 730 &amp; 1200'!$D:$D,ROW())="","",INDEX('Display 730 &amp; 1200'!$D:$D,ROW()))</f>
        <v>TULUNG</v>
      </c>
      <c r="D1010" t="e">
        <f>IF($C1010="",0,SUMIFS(#REF!,#REF!,$C1010,#REF!,"&gt;="&amp;'Display 730 &amp; 1200'!$AN$10,#REF!,"&lt;="&amp;'Display 730 &amp; 1200'!$AN$9))</f>
        <v>#REF!</v>
      </c>
      <c r="E1010" t="e">
        <f>IF($C1010="",0,SUMIFS(#REF!,#REF!,$C1010,#REF!,"&gt;="&amp;'Display 730 &amp; 1200'!$AN$12,#REF!,"&lt;="&amp;'Display 730 &amp; 1200'!$AN$11))</f>
        <v>#REF!</v>
      </c>
    </row>
    <row r="1011" spans="1:5">
      <c r="A1011" t="str">
        <f>IF(INDEX('Display 730 &amp; 1200'!$A:$A,ROW())="","",INDEX('Display 730 &amp; 1200'!$A:$A,ROW()))</f>
        <v>YOGYAKARTA日惹</v>
      </c>
      <c r="B1011" t="str">
        <f>IF(INDEX('Display 730 &amp; 1200'!$B:$B,ROW())="","",INDEX('Display 730 &amp; 1200'!$B:$B,ROW()))</f>
        <v>IMAM ARIEF BUDI SANTOSO</v>
      </c>
      <c r="C1011" t="str">
        <f>IF(INDEX('Display 730 &amp; 1200'!$D:$D,ROW())="","",INDEX('Display 730 &amp; 1200'!$D:$D,ROW()))</f>
        <v>KLT26</v>
      </c>
      <c r="D1011" t="e">
        <f>IF($C1011="",0,SUMIFS(#REF!,#REF!,$C1011,#REF!,"&gt;="&amp;'Display 730 &amp; 1200'!$AN$10,#REF!,"&lt;="&amp;'Display 730 &amp; 1200'!$AN$9))</f>
        <v>#REF!</v>
      </c>
      <c r="E1011" t="e">
        <f>IF($C1011="",0,SUMIFS(#REF!,#REF!,$C1011,#REF!,"&gt;="&amp;'Display 730 &amp; 1200'!$AN$12,#REF!,"&lt;="&amp;'Display 730 &amp; 1200'!$AN$11))</f>
        <v>#REF!</v>
      </c>
    </row>
    <row r="1012" spans="1:5">
      <c r="A1012" t="str">
        <f>IF(INDEX('Display 730 &amp; 1200'!$A:$A,ROW())="","",INDEX('Display 730 &amp; 1200'!$A:$A,ROW()))</f>
        <v>YOGYAKARTA日惹</v>
      </c>
      <c r="B1012" t="str">
        <f>IF(INDEX('Display 730 &amp; 1200'!$B:$B,ROW())="","",INDEX('Display 730 &amp; 1200'!$B:$B,ROW()))</f>
        <v>AGUS SULAEMAN</v>
      </c>
      <c r="C1012" t="str">
        <f>IF(INDEX('Display 730 &amp; 1200'!$D:$D,ROW())="","",INDEX('Display 730 &amp; 1200'!$D:$D,ROW()))</f>
        <v>MAGELANG</v>
      </c>
      <c r="D1012" t="e">
        <f>IF($C1012="",0,SUMIFS(#REF!,#REF!,$C1012,#REF!,"&gt;="&amp;'Display 730 &amp; 1200'!$AN$10,#REF!,"&lt;="&amp;'Display 730 &amp; 1200'!$AN$9))</f>
        <v>#REF!</v>
      </c>
      <c r="E1012" t="e">
        <f>IF($C1012="",0,SUMIFS(#REF!,#REF!,$C1012,#REF!,"&gt;="&amp;'Display 730 &amp; 1200'!$AN$12,#REF!,"&lt;="&amp;'Display 730 &amp; 1200'!$AN$11))</f>
        <v>#REF!</v>
      </c>
    </row>
    <row r="1013" spans="1:5">
      <c r="A1013" t="str">
        <f>IF(INDEX('Display 730 &amp; 1200'!$A:$A,ROW())="","",INDEX('Display 730 &amp; 1200'!$A:$A,ROW()))</f>
        <v>YOGYAKARTA日惹</v>
      </c>
      <c r="B1013" t="str">
        <f>IF(INDEX('Display 730 &amp; 1200'!$B:$B,ROW())="","",INDEX('Display 730 &amp; 1200'!$B:$B,ROW()))</f>
        <v>AGUS SULAEMAN</v>
      </c>
      <c r="C1013" t="str">
        <f>IF(INDEX('Display 730 &amp; 1200'!$D:$D,ROW())="","",INDEX('Display 730 &amp; 1200'!$D:$D,ROW()))</f>
        <v>KUPATAN</v>
      </c>
      <c r="D1013" t="e">
        <f>IF($C1013="",0,SUMIFS(#REF!,#REF!,$C1013,#REF!,"&gt;="&amp;'Display 730 &amp; 1200'!$AN$10,#REF!,"&lt;="&amp;'Display 730 &amp; 1200'!$AN$9))</f>
        <v>#REF!</v>
      </c>
      <c r="E1013" t="e">
        <f>IF($C1013="",0,SUMIFS(#REF!,#REF!,$C1013,#REF!,"&gt;="&amp;'Display 730 &amp; 1200'!$AN$12,#REF!,"&lt;="&amp;'Display 730 &amp; 1200'!$AN$11))</f>
        <v>#REF!</v>
      </c>
    </row>
    <row r="1014" spans="1:5">
      <c r="A1014" t="str">
        <f>IF(INDEX('Display 730 &amp; 1200'!$A:$A,ROW())="","",INDEX('Display 730 &amp; 1200'!$A:$A,ROW()))</f>
        <v>YOGYAKARTA日惹</v>
      </c>
      <c r="B1014" t="str">
        <f>IF(INDEX('Display 730 &amp; 1200'!$B:$B,ROW())="","",INDEX('Display 730 &amp; 1200'!$B:$B,ROW()))</f>
        <v>AGUS SULAEMAN</v>
      </c>
      <c r="C1014" t="str">
        <f>IF(INDEX('Display 730 &amp; 1200'!$D:$D,ROW())="","",INDEX('Display 730 &amp; 1200'!$D:$D,ROW()))</f>
        <v>MUNGKID</v>
      </c>
      <c r="D1014" t="e">
        <f>IF($C1014="",0,SUMIFS(#REF!,#REF!,$C1014,#REF!,"&gt;="&amp;'Display 730 &amp; 1200'!$AN$10,#REF!,"&lt;="&amp;'Display 730 &amp; 1200'!$AN$9))</f>
        <v>#REF!</v>
      </c>
      <c r="E1014" t="e">
        <f>IF($C1014="",0,SUMIFS(#REF!,#REF!,$C1014,#REF!,"&gt;="&amp;'Display 730 &amp; 1200'!$AN$12,#REF!,"&lt;="&amp;'Display 730 &amp; 1200'!$AN$11))</f>
        <v>#REF!</v>
      </c>
    </row>
    <row r="1015" spans="1:5">
      <c r="A1015" t="str">
        <f>IF(INDEX('Display 730 &amp; 1200'!$A:$A,ROW())="","",INDEX('Display 730 &amp; 1200'!$A:$A,ROW()))</f>
        <v>YOGYAKARTA日惹</v>
      </c>
      <c r="B1015" t="str">
        <f>IF(INDEX('Display 730 &amp; 1200'!$B:$B,ROW())="","",INDEX('Display 730 &amp; 1200'!$B:$B,ROW()))</f>
        <v>AGUS SULAEMAN</v>
      </c>
      <c r="C1015" t="str">
        <f>IF(INDEX('Display 730 &amp; 1200'!$D:$D,ROW())="","",INDEX('Display 730 &amp; 1200'!$D:$D,ROW()))</f>
        <v>GRABAG</v>
      </c>
      <c r="D1015" t="e">
        <f>IF($C1015="",0,SUMIFS(#REF!,#REF!,$C1015,#REF!,"&gt;="&amp;'Display 730 &amp; 1200'!$AN$10,#REF!,"&lt;="&amp;'Display 730 &amp; 1200'!$AN$9))</f>
        <v>#REF!</v>
      </c>
      <c r="E1015" t="e">
        <f>IF($C1015="",0,SUMIFS(#REF!,#REF!,$C1015,#REF!,"&gt;="&amp;'Display 730 &amp; 1200'!$AN$12,#REF!,"&lt;="&amp;'Display 730 &amp; 1200'!$AN$11))</f>
        <v>#REF!</v>
      </c>
    </row>
    <row r="1016" spans="1:5">
      <c r="A1016" t="str">
        <f>IF(INDEX('Display 730 &amp; 1200'!$A:$A,ROW())="","",INDEX('Display 730 &amp; 1200'!$A:$A,ROW()))</f>
        <v>YOGYAKARTA日惹</v>
      </c>
      <c r="B1016" t="str">
        <f>IF(INDEX('Display 730 &amp; 1200'!$B:$B,ROW())="","",INDEX('Display 730 &amp; 1200'!$B:$B,ROW()))</f>
        <v>AGUS SULAEMAN</v>
      </c>
      <c r="C1016" t="str">
        <f>IF(INDEX('Display 730 &amp; 1200'!$D:$D,ROW())="","",INDEX('Display 730 &amp; 1200'!$D:$D,ROW()))</f>
        <v>SALAM</v>
      </c>
      <c r="D1016" t="e">
        <f>IF($C1016="",0,SUMIFS(#REF!,#REF!,$C1016,#REF!,"&gt;="&amp;'Display 730 &amp; 1200'!$AN$10,#REF!,"&lt;="&amp;'Display 730 &amp; 1200'!$AN$9))</f>
        <v>#REF!</v>
      </c>
      <c r="E1016" t="e">
        <f>IF($C1016="",0,SUMIFS(#REF!,#REF!,$C1016,#REF!,"&gt;="&amp;'Display 730 &amp; 1200'!$AN$12,#REF!,"&lt;="&amp;'Display 730 &amp; 1200'!$AN$11))</f>
        <v>#REF!</v>
      </c>
    </row>
    <row r="1017" spans="1:5">
      <c r="A1017" t="str">
        <f>IF(INDEX('Display 730 &amp; 1200'!$A:$A,ROW())="","",INDEX('Display 730 &amp; 1200'!$A:$A,ROW()))</f>
        <v>YOGYAKARTA日惹</v>
      </c>
      <c r="B1017" t="str">
        <f>IF(INDEX('Display 730 &amp; 1200'!$B:$B,ROW())="","",INDEX('Display 730 &amp; 1200'!$B:$B,ROW()))</f>
        <v>AGUS SULAEMAN</v>
      </c>
      <c r="C1017" t="str">
        <f>IF(INDEX('Display 730 &amp; 1200'!$D:$D,ROW())="","",INDEX('Display 730 &amp; 1200'!$D:$D,ROW()))</f>
        <v>SECANG</v>
      </c>
      <c r="D1017" t="e">
        <f>IF($C1017="",0,SUMIFS(#REF!,#REF!,$C1017,#REF!,"&gt;="&amp;'Display 730 &amp; 1200'!$AN$10,#REF!,"&lt;="&amp;'Display 730 &amp; 1200'!$AN$9))</f>
        <v>#REF!</v>
      </c>
      <c r="E1017" t="e">
        <f>IF($C1017="",0,SUMIFS(#REF!,#REF!,$C1017,#REF!,"&gt;="&amp;'Display 730 &amp; 1200'!$AN$12,#REF!,"&lt;="&amp;'Display 730 &amp; 1200'!$AN$11))</f>
        <v>#REF!</v>
      </c>
    </row>
    <row r="1018" spans="1:5">
      <c r="A1018" t="str">
        <f>IF(INDEX('Display 730 &amp; 1200'!$A:$A,ROW())="","",INDEX('Display 730 &amp; 1200'!$A:$A,ROW()))</f>
        <v>YOGYAKARTA日惹</v>
      </c>
      <c r="B1018" t="str">
        <f>IF(INDEX('Display 730 &amp; 1200'!$B:$B,ROW())="","",INDEX('Display 730 &amp; 1200'!$B:$B,ROW()))</f>
        <v>AGUS SULAEMAN</v>
      </c>
      <c r="C1018" t="str">
        <f>IF(INDEX('Display 730 &amp; 1200'!$D:$D,ROW())="","",INDEX('Display 730 &amp; 1200'!$D:$D,ROW()))</f>
        <v>MERTOYUDAN</v>
      </c>
      <c r="D1018" t="e">
        <f>IF($C1018="",0,SUMIFS(#REF!,#REF!,$C1018,#REF!,"&gt;="&amp;'Display 730 &amp; 1200'!$AN$10,#REF!,"&lt;="&amp;'Display 730 &amp; 1200'!$AN$9))</f>
        <v>#REF!</v>
      </c>
      <c r="E1018" t="e">
        <f>IF($C1018="",0,SUMIFS(#REF!,#REF!,$C1018,#REF!,"&gt;="&amp;'Display 730 &amp; 1200'!$AN$12,#REF!,"&lt;="&amp;'Display 730 &amp; 1200'!$AN$11))</f>
        <v>#REF!</v>
      </c>
    </row>
    <row r="1019" spans="1:5">
      <c r="A1019" t="str">
        <f>IF(INDEX('Display 730 &amp; 1200'!$A:$A,ROW())="","",INDEX('Display 730 &amp; 1200'!$A:$A,ROW()))</f>
        <v>YOGYAKARTA日惹</v>
      </c>
      <c r="B1019" t="str">
        <f>IF(INDEX('Display 730 &amp; 1200'!$B:$B,ROW())="","",INDEX('Display 730 &amp; 1200'!$B:$B,ROW()))</f>
        <v>AGUS SULAEMAN</v>
      </c>
      <c r="C1019" t="str">
        <f>IF(INDEX('Display 730 &amp; 1200'!$D:$D,ROW())="","",INDEX('Display 730 &amp; 1200'!$D:$D,ROW()))</f>
        <v>BOROBUDUR</v>
      </c>
      <c r="D1019" t="e">
        <f>IF($C1019="",0,SUMIFS(#REF!,#REF!,$C1019,#REF!,"&gt;="&amp;'Display 730 &amp; 1200'!$AN$10,#REF!,"&lt;="&amp;'Display 730 &amp; 1200'!$AN$9))</f>
        <v>#REF!</v>
      </c>
      <c r="E1019" t="e">
        <f>IF($C1019="",0,SUMIFS(#REF!,#REF!,$C1019,#REF!,"&gt;="&amp;'Display 730 &amp; 1200'!$AN$12,#REF!,"&lt;="&amp;'Display 730 &amp; 1200'!$AN$11))</f>
        <v>#REF!</v>
      </c>
    </row>
    <row r="1020" spans="1:5">
      <c r="A1020" t="str">
        <f>IF(INDEX('Display 730 &amp; 1200'!$A:$A,ROW())="","",INDEX('Display 730 &amp; 1200'!$A:$A,ROW()))</f>
        <v>YOGYAKARTA日惹</v>
      </c>
      <c r="B1020" t="str">
        <f>IF(INDEX('Display 730 &amp; 1200'!$B:$B,ROW())="","",INDEX('Display 730 &amp; 1200'!$B:$B,ROW()))</f>
        <v>AGUS SULAEMAN</v>
      </c>
      <c r="C1020" t="str">
        <f>IF(INDEX('Display 730 &amp; 1200'!$D:$D,ROW())="","",INDEX('Display 730 &amp; 1200'!$D:$D,ROW()))</f>
        <v>KEDUNGDOWO</v>
      </c>
      <c r="D1020" t="e">
        <f>IF($C1020="",0,SUMIFS(#REF!,#REF!,$C1020,#REF!,"&gt;="&amp;'Display 730 &amp; 1200'!$AN$10,#REF!,"&lt;="&amp;'Display 730 &amp; 1200'!$AN$9))</f>
        <v>#REF!</v>
      </c>
      <c r="E1020" t="e">
        <f>IF($C1020="",0,SUMIFS(#REF!,#REF!,$C1020,#REF!,"&gt;="&amp;'Display 730 &amp; 1200'!$AN$12,#REF!,"&lt;="&amp;'Display 730 &amp; 1200'!$AN$11))</f>
        <v>#REF!</v>
      </c>
    </row>
    <row r="1021" spans="1:5">
      <c r="A1021" t="str">
        <f>IF(INDEX('Display 730 &amp; 1200'!$A:$A,ROW())="","",INDEX('Display 730 &amp; 1200'!$A:$A,ROW()))</f>
        <v>YOGYAKARTA日惹</v>
      </c>
      <c r="B1021" t="str">
        <f>IF(INDEX('Display 730 &amp; 1200'!$B:$B,ROW())="","",INDEX('Display 730 &amp; 1200'!$B:$B,ROW()))</f>
        <v>AGUS SULAEMAN</v>
      </c>
      <c r="C1021" t="str">
        <f>IF(INDEX('Display 730 &amp; 1200'!$D:$D,ROW())="","",INDEX('Display 730 &amp; 1200'!$D:$D,ROW()))</f>
        <v>TEGALREJO</v>
      </c>
      <c r="D1021" t="e">
        <f>IF($C1021="",0,SUMIFS(#REF!,#REF!,$C1021,#REF!,"&gt;="&amp;'Display 730 &amp; 1200'!$AN$10,#REF!,"&lt;="&amp;'Display 730 &amp; 1200'!$AN$9))</f>
        <v>#REF!</v>
      </c>
      <c r="E1021" t="e">
        <f>IF($C1021="",0,SUMIFS(#REF!,#REF!,$C1021,#REF!,"&gt;="&amp;'Display 730 &amp; 1200'!$AN$12,#REF!,"&lt;="&amp;'Display 730 &amp; 1200'!$AN$11))</f>
        <v>#REF!</v>
      </c>
    </row>
    <row r="1022" spans="1:5">
      <c r="A1022" t="str">
        <f>IF(INDEX('Display 730 &amp; 1200'!$A:$A,ROW())="","",INDEX('Display 730 &amp; 1200'!$A:$A,ROW()))</f>
        <v>YOGYAKARTA日惹</v>
      </c>
      <c r="B1022" t="str">
        <f>IF(INDEX('Display 730 &amp; 1200'!$B:$B,ROW())="","",INDEX('Display 730 &amp; 1200'!$B:$B,ROW()))</f>
        <v>AGUS SULAEMAN</v>
      </c>
      <c r="C1022" t="str">
        <f>IF(INDEX('Display 730 &amp; 1200'!$D:$D,ROW())="","",INDEX('Display 730 &amp; 1200'!$D:$D,ROW()))</f>
        <v>TEMPURAN_MUNGKID</v>
      </c>
      <c r="D1022" t="e">
        <f>IF($C1022="",0,SUMIFS(#REF!,#REF!,$C1022,#REF!,"&gt;="&amp;'Display 730 &amp; 1200'!$AN$10,#REF!,"&lt;="&amp;'Display 730 &amp; 1200'!$AN$9))</f>
        <v>#REF!</v>
      </c>
      <c r="E1022" t="e">
        <f>IF($C1022="",0,SUMIFS(#REF!,#REF!,$C1022,#REF!,"&gt;="&amp;'Display 730 &amp; 1200'!$AN$12,#REF!,"&lt;="&amp;'Display 730 &amp; 1200'!$AN$11))</f>
        <v>#REF!</v>
      </c>
    </row>
    <row r="1023" spans="1:5">
      <c r="A1023" t="str">
        <f>IF(INDEX('Display 730 &amp; 1200'!$A:$A,ROW())="","",INDEX('Display 730 &amp; 1200'!$A:$A,ROW()))</f>
        <v>YOGYAKARTA日惹</v>
      </c>
      <c r="B1023" t="str">
        <f>IF(INDEX('Display 730 &amp; 1200'!$B:$B,ROW())="","",INDEX('Display 730 &amp; 1200'!$B:$B,ROW()))</f>
        <v>RIHFA RAFSANJANI</v>
      </c>
      <c r="C1023" t="str">
        <f>IF(INDEX('Display 730 &amp; 1200'!$D:$D,ROW())="","",INDEX('Display 730 &amp; 1200'!$D:$D,ROW()))</f>
        <v>PURWOREJO</v>
      </c>
      <c r="D1023" t="e">
        <f>IF($C1023="",0,SUMIFS(#REF!,#REF!,$C1023,#REF!,"&gt;="&amp;'Display 730 &amp; 1200'!$AN$10,#REF!,"&lt;="&amp;'Display 730 &amp; 1200'!$AN$9))</f>
        <v>#REF!</v>
      </c>
      <c r="E1023" t="e">
        <f>IF($C1023="",0,SUMIFS(#REF!,#REF!,$C1023,#REF!,"&gt;="&amp;'Display 730 &amp; 1200'!$AN$12,#REF!,"&lt;="&amp;'Display 730 &amp; 1200'!$AN$11))</f>
        <v>#REF!</v>
      </c>
    </row>
    <row r="1024" spans="1:5">
      <c r="A1024" t="str">
        <f>IF(INDEX('Display 730 &amp; 1200'!$A:$A,ROW())="","",INDEX('Display 730 &amp; 1200'!$A:$A,ROW()))</f>
        <v>YOGYAKARTA日惹</v>
      </c>
      <c r="B1024" t="str">
        <f>IF(INDEX('Display 730 &amp; 1200'!$B:$B,ROW())="","",INDEX('Display 730 &amp; 1200'!$B:$B,ROW()))</f>
        <v>RIHFA RAFSANJANI</v>
      </c>
      <c r="C1024" t="str">
        <f>IF(INDEX('Display 730 &amp; 1200'!$D:$D,ROW())="","",INDEX('Display 730 &amp; 1200'!$D:$D,ROW()))</f>
        <v>LOANO</v>
      </c>
      <c r="D1024" t="e">
        <f>IF($C1024="",0,SUMIFS(#REF!,#REF!,$C1024,#REF!,"&gt;="&amp;'Display 730 &amp; 1200'!$AN$10,#REF!,"&lt;="&amp;'Display 730 &amp; 1200'!$AN$9))</f>
        <v>#REF!</v>
      </c>
      <c r="E1024" t="e">
        <f>IF($C1024="",0,SUMIFS(#REF!,#REF!,$C1024,#REF!,"&gt;="&amp;'Display 730 &amp; 1200'!$AN$12,#REF!,"&lt;="&amp;'Display 730 &amp; 1200'!$AN$11))</f>
        <v>#REF!</v>
      </c>
    </row>
    <row r="1025" spans="1:5">
      <c r="A1025" t="str">
        <f>IF(INDEX('Display 730 &amp; 1200'!$A:$A,ROW())="","",INDEX('Display 730 &amp; 1200'!$A:$A,ROW()))</f>
        <v>YOGYAKARTA日惹</v>
      </c>
      <c r="B1025" t="str">
        <f>IF(INDEX('Display 730 &amp; 1200'!$B:$B,ROW())="","",INDEX('Display 730 &amp; 1200'!$B:$B,ROW()))</f>
        <v>RIHFA RAFSANJANI</v>
      </c>
      <c r="C1025" t="str">
        <f>IF(INDEX('Display 730 &amp; 1200'!$D:$D,ROW())="","",INDEX('Display 730 &amp; 1200'!$D:$D,ROW()))</f>
        <v>BUTUH</v>
      </c>
      <c r="D1025" t="e">
        <f>IF($C1025="",0,SUMIFS(#REF!,#REF!,$C1025,#REF!,"&gt;="&amp;'Display 730 &amp; 1200'!$AN$10,#REF!,"&lt;="&amp;'Display 730 &amp; 1200'!$AN$9))</f>
        <v>#REF!</v>
      </c>
      <c r="E1025" t="e">
        <f>IF($C1025="",0,SUMIFS(#REF!,#REF!,$C1025,#REF!,"&gt;="&amp;'Display 730 &amp; 1200'!$AN$12,#REF!,"&lt;="&amp;'Display 730 &amp; 1200'!$AN$11))</f>
        <v>#REF!</v>
      </c>
    </row>
    <row r="1026" spans="1:5">
      <c r="A1026" t="str">
        <f>IF(INDEX('Display 730 &amp; 1200'!$A:$A,ROW())="","",INDEX('Display 730 &amp; 1200'!$A:$A,ROW()))</f>
        <v>YOGYAKARTA日惹</v>
      </c>
      <c r="B1026" t="str">
        <f>IF(INDEX('Display 730 &amp; 1200'!$B:$B,ROW())="","",INDEX('Display 730 &amp; 1200'!$B:$B,ROW()))</f>
        <v>RIHFA RAFSANJANI</v>
      </c>
      <c r="C1026" t="str">
        <f>IF(INDEX('Display 730 &amp; 1200'!$D:$D,ROW())="","",INDEX('Display 730 &amp; 1200'!$D:$D,ROW()))</f>
        <v>BAGELEN</v>
      </c>
      <c r="D1026" t="e">
        <f>IF($C1026="",0,SUMIFS(#REF!,#REF!,$C1026,#REF!,"&gt;="&amp;'Display 730 &amp; 1200'!$AN$10,#REF!,"&lt;="&amp;'Display 730 &amp; 1200'!$AN$9))</f>
        <v>#REF!</v>
      </c>
      <c r="E1026" t="e">
        <f>IF($C1026="",0,SUMIFS(#REF!,#REF!,$C1026,#REF!,"&gt;="&amp;'Display 730 &amp; 1200'!$AN$12,#REF!,"&lt;="&amp;'Display 730 &amp; 1200'!$AN$11))</f>
        <v>#REF!</v>
      </c>
    </row>
    <row r="1027" spans="1:5">
      <c r="A1027" t="str">
        <f>IF(INDEX('Display 730 &amp; 1200'!$A:$A,ROW())="","",INDEX('Display 730 &amp; 1200'!$A:$A,ROW()))</f>
        <v>YOGYAKARTA日惹</v>
      </c>
      <c r="B1027" t="str">
        <f>IF(INDEX('Display 730 &amp; 1200'!$B:$B,ROW())="","",INDEX('Display 730 &amp; 1200'!$B:$B,ROW()))</f>
        <v>RIHFA RAFSANJANI</v>
      </c>
      <c r="C1027" t="str">
        <f>IF(INDEX('Display 730 &amp; 1200'!$D:$D,ROW())="","",INDEX('Display 730 &amp; 1200'!$D:$D,ROW()))</f>
        <v>WIRUN</v>
      </c>
      <c r="D1027" t="e">
        <f>IF($C1027="",0,SUMIFS(#REF!,#REF!,$C1027,#REF!,"&gt;="&amp;'Display 730 &amp; 1200'!$AN$10,#REF!,"&lt;="&amp;'Display 730 &amp; 1200'!$AN$9))</f>
        <v>#REF!</v>
      </c>
      <c r="E1027" t="e">
        <f>IF($C1027="",0,SUMIFS(#REF!,#REF!,$C1027,#REF!,"&gt;="&amp;'Display 730 &amp; 1200'!$AN$12,#REF!,"&lt;="&amp;'Display 730 &amp; 1200'!$AN$11))</f>
        <v>#REF!</v>
      </c>
    </row>
    <row r="1028" spans="1:5">
      <c r="A1028" t="str">
        <f>IF(INDEX('Display 730 &amp; 1200'!$A:$A,ROW())="","",INDEX('Display 730 &amp; 1200'!$A:$A,ROW()))</f>
        <v>YOGYAKARTA日惹</v>
      </c>
      <c r="B1028" t="str">
        <f>IF(INDEX('Display 730 &amp; 1200'!$B:$B,ROW())="","",INDEX('Display 730 &amp; 1200'!$B:$B,ROW()))</f>
        <v>RIHFA RAFSANJANI</v>
      </c>
      <c r="C1028" t="str">
        <f>IF(INDEX('Display 730 &amp; 1200'!$D:$D,ROW())="","",INDEX('Display 730 &amp; 1200'!$D:$D,ROW()))</f>
        <v>DC_BANYUURIP</v>
      </c>
      <c r="D1028" t="e">
        <f>IF($C1028="",0,SUMIFS(#REF!,#REF!,$C1028,#REF!,"&gt;="&amp;'Display 730 &amp; 1200'!$AN$10,#REF!,"&lt;="&amp;'Display 730 &amp; 1200'!$AN$9))</f>
        <v>#REF!</v>
      </c>
      <c r="E1028" t="e">
        <f>IF($C1028="",0,SUMIFS(#REF!,#REF!,$C1028,#REF!,"&gt;="&amp;'Display 730 &amp; 1200'!$AN$12,#REF!,"&lt;="&amp;'Display 730 &amp; 1200'!$AN$11))</f>
        <v>#REF!</v>
      </c>
    </row>
    <row r="1029" spans="1:5">
      <c r="A1029" t="str">
        <f>IF(INDEX('Display 730 &amp; 1200'!$A:$A,ROW())="","",INDEX('Display 730 &amp; 1200'!$A:$A,ROW()))</f>
        <v>YOGYAKARTA日惹</v>
      </c>
      <c r="B1029" t="str">
        <f>IF(INDEX('Display 730 &amp; 1200'!$B:$B,ROW())="","",INDEX('Display 730 &amp; 1200'!$B:$B,ROW()))</f>
        <v>AGUS SULAEMAN</v>
      </c>
      <c r="C1029" t="str">
        <f>IF(INDEX('Display 730 &amp; 1200'!$D:$D,ROW())="","",INDEX('Display 730 &amp; 1200'!$D:$D,ROW()))</f>
        <v>SLEMAN</v>
      </c>
      <c r="D1029" t="e">
        <f>IF($C1029="",0,SUMIFS(#REF!,#REF!,$C1029,#REF!,"&gt;="&amp;'Display 730 &amp; 1200'!$AN$10,#REF!,"&lt;="&amp;'Display 730 &amp; 1200'!$AN$9))</f>
        <v>#REF!</v>
      </c>
      <c r="E1029" t="e">
        <f>IF($C1029="",0,SUMIFS(#REF!,#REF!,$C1029,#REF!,"&gt;="&amp;'Display 730 &amp; 1200'!$AN$12,#REF!,"&lt;="&amp;'Display 730 &amp; 1200'!$AN$11))</f>
        <v>#REF!</v>
      </c>
    </row>
    <row r="1030" spans="1:5">
      <c r="A1030" t="str">
        <f>IF(INDEX('Display 730 &amp; 1200'!$A:$A,ROW())="","",INDEX('Display 730 &amp; 1200'!$A:$A,ROW()))</f>
        <v>YOGYAKARTA日惹</v>
      </c>
      <c r="B1030" t="str">
        <f>IF(INDEX('Display 730 &amp; 1200'!$B:$B,ROW())="","",INDEX('Display 730 &amp; 1200'!$B:$B,ROW()))</f>
        <v>AGUS SULAEMAN</v>
      </c>
      <c r="C1030" t="str">
        <f>IF(INDEX('Display 730 &amp; 1200'!$D:$D,ROW())="","",INDEX('Display 730 &amp; 1200'!$D:$D,ROW()))</f>
        <v>GODEAN</v>
      </c>
      <c r="D1030" t="e">
        <f>IF($C1030="",0,SUMIFS(#REF!,#REF!,$C1030,#REF!,"&gt;="&amp;'Display 730 &amp; 1200'!$AN$10,#REF!,"&lt;="&amp;'Display 730 &amp; 1200'!$AN$9))</f>
        <v>#REF!</v>
      </c>
      <c r="E1030" t="e">
        <f>IF($C1030="",0,SUMIFS(#REF!,#REF!,$C1030,#REF!,"&gt;="&amp;'Display 730 &amp; 1200'!$AN$12,#REF!,"&lt;="&amp;'Display 730 &amp; 1200'!$AN$11))</f>
        <v>#REF!</v>
      </c>
    </row>
    <row r="1031" spans="1:5">
      <c r="A1031" t="str">
        <f>IF(INDEX('Display 730 &amp; 1200'!$A:$A,ROW())="","",INDEX('Display 730 &amp; 1200'!$A:$A,ROW()))</f>
        <v>YOGYAKARTA日惹</v>
      </c>
      <c r="B1031" t="str">
        <f>IF(INDEX('Display 730 &amp; 1200'!$B:$B,ROW())="","",INDEX('Display 730 &amp; 1200'!$B:$B,ROW()))</f>
        <v>AGUS SULAEMAN</v>
      </c>
      <c r="C1031" t="str">
        <f>IF(INDEX('Display 730 &amp; 1200'!$D:$D,ROW())="","",INDEX('Display 730 &amp; 1200'!$D:$D,ROW()))</f>
        <v>NGAGLIK</v>
      </c>
      <c r="D1031" t="e">
        <f>IF($C1031="",0,SUMIFS(#REF!,#REF!,$C1031,#REF!,"&gt;="&amp;'Display 730 &amp; 1200'!$AN$10,#REF!,"&lt;="&amp;'Display 730 &amp; 1200'!$AN$9))</f>
        <v>#REF!</v>
      </c>
      <c r="E1031" t="e">
        <f>IF($C1031="",0,SUMIFS(#REF!,#REF!,$C1031,#REF!,"&gt;="&amp;'Display 730 &amp; 1200'!$AN$12,#REF!,"&lt;="&amp;'Display 730 &amp; 1200'!$AN$11))</f>
        <v>#REF!</v>
      </c>
    </row>
    <row r="1032" spans="1:5">
      <c r="A1032" t="str">
        <f>IF(INDEX('Display 730 &amp; 1200'!$A:$A,ROW())="","",INDEX('Display 730 &amp; 1200'!$A:$A,ROW()))</f>
        <v>YOGYAKARTA日惹</v>
      </c>
      <c r="B1032" t="str">
        <f>IF(INDEX('Display 730 &amp; 1200'!$B:$B,ROW())="","",INDEX('Display 730 &amp; 1200'!$B:$B,ROW()))</f>
        <v>AGUS SULAEMAN</v>
      </c>
      <c r="C1032" t="str">
        <f>IF(INDEX('Display 730 &amp; 1200'!$D:$D,ROW())="","",INDEX('Display 730 &amp; 1200'!$D:$D,ROW()))</f>
        <v>SLM03A</v>
      </c>
      <c r="D1032" t="e">
        <f>IF($C1032="",0,SUMIFS(#REF!,#REF!,$C1032,#REF!,"&gt;="&amp;'Display 730 &amp; 1200'!$AN$10,#REF!,"&lt;="&amp;'Display 730 &amp; 1200'!$AN$9))</f>
        <v>#REF!</v>
      </c>
      <c r="E1032" t="e">
        <f>IF($C1032="",0,SUMIFS(#REF!,#REF!,$C1032,#REF!,"&gt;="&amp;'Display 730 &amp; 1200'!$AN$12,#REF!,"&lt;="&amp;'Display 730 &amp; 1200'!$AN$11))</f>
        <v>#REF!</v>
      </c>
    </row>
    <row r="1033" spans="1:5">
      <c r="A1033" t="str">
        <f>IF(INDEX('Display 730 &amp; 1200'!$A:$A,ROW())="","",INDEX('Display 730 &amp; 1200'!$A:$A,ROW()))</f>
        <v>YOGYAKARTA日惹</v>
      </c>
      <c r="B1033" t="str">
        <f>IF(INDEX('Display 730 &amp; 1200'!$B:$B,ROW())="","",INDEX('Display 730 &amp; 1200'!$B:$B,ROW()))</f>
        <v>AGUS SULAEMAN</v>
      </c>
      <c r="C1033" t="str">
        <f>IF(INDEX('Display 730 &amp; 1200'!$D:$D,ROW())="","",INDEX('Display 730 &amp; 1200'!$D:$D,ROW()))</f>
        <v>DENGGUNG</v>
      </c>
      <c r="D1033" t="e">
        <f>IF($C1033="",0,SUMIFS(#REF!,#REF!,$C1033,#REF!,"&gt;="&amp;'Display 730 &amp; 1200'!$AN$10,#REF!,"&lt;="&amp;'Display 730 &amp; 1200'!$AN$9))</f>
        <v>#REF!</v>
      </c>
      <c r="E1033" t="e">
        <f>IF($C1033="",0,SUMIFS(#REF!,#REF!,$C1033,#REF!,"&gt;="&amp;'Display 730 &amp; 1200'!$AN$12,#REF!,"&lt;="&amp;'Display 730 &amp; 1200'!$AN$11))</f>
        <v>#REF!</v>
      </c>
    </row>
    <row r="1034" spans="1:5">
      <c r="A1034" t="str">
        <f>IF(INDEX('Display 730 &amp; 1200'!$A:$A,ROW())="","",INDEX('Display 730 &amp; 1200'!$A:$A,ROW()))</f>
        <v>YOGYAKARTA日惹</v>
      </c>
      <c r="B1034" t="str">
        <f>IF(INDEX('Display 730 &amp; 1200'!$B:$B,ROW())="","",INDEX('Display 730 &amp; 1200'!$B:$B,ROW()))</f>
        <v>AGUS SULAEMAN</v>
      </c>
      <c r="C1034" t="str">
        <f>IF(INDEX('Display 730 &amp; 1200'!$D:$D,ROW())="","",INDEX('Display 730 &amp; 1200'!$D:$D,ROW()))</f>
        <v>MAGUWOHARJO</v>
      </c>
      <c r="D1034" t="e">
        <f>IF($C1034="",0,SUMIFS(#REF!,#REF!,$C1034,#REF!,"&gt;="&amp;'Display 730 &amp; 1200'!$AN$10,#REF!,"&lt;="&amp;'Display 730 &amp; 1200'!$AN$9))</f>
        <v>#REF!</v>
      </c>
      <c r="E1034" t="e">
        <f>IF($C1034="",0,SUMIFS(#REF!,#REF!,$C1034,#REF!,"&gt;="&amp;'Display 730 &amp; 1200'!$AN$12,#REF!,"&lt;="&amp;'Display 730 &amp; 1200'!$AN$11))</f>
        <v>#REF!</v>
      </c>
    </row>
    <row r="1035" spans="1:5">
      <c r="A1035" t="str">
        <f>IF(INDEX('Display 730 &amp; 1200'!$A:$A,ROW())="","",INDEX('Display 730 &amp; 1200'!$A:$A,ROW()))</f>
        <v>YOGYAKARTA日惹</v>
      </c>
      <c r="B1035" t="str">
        <f>IF(INDEX('Display 730 &amp; 1200'!$B:$B,ROW())="","",INDEX('Display 730 &amp; 1200'!$B:$B,ROW()))</f>
        <v>AGUS SULAEMAN</v>
      </c>
      <c r="C1035" t="str">
        <f>IF(INDEX('Display 730 &amp; 1200'!$D:$D,ROW())="","",INDEX('Display 730 &amp; 1200'!$D:$D,ROW()))</f>
        <v>CATUR_TUNGGAL</v>
      </c>
      <c r="D1035" t="e">
        <f>IF($C1035="",0,SUMIFS(#REF!,#REF!,$C1035,#REF!,"&gt;="&amp;'Display 730 &amp; 1200'!$AN$10,#REF!,"&lt;="&amp;'Display 730 &amp; 1200'!$AN$9))</f>
        <v>#REF!</v>
      </c>
      <c r="E1035" t="e">
        <f>IF($C1035="",0,SUMIFS(#REF!,#REF!,$C1035,#REF!,"&gt;="&amp;'Display 730 &amp; 1200'!$AN$12,#REF!,"&lt;="&amp;'Display 730 &amp; 1200'!$AN$11))</f>
        <v>#REF!</v>
      </c>
    </row>
    <row r="1036" spans="1:5">
      <c r="A1036" t="str">
        <f>IF(INDEX('Display 730 &amp; 1200'!$A:$A,ROW())="","",INDEX('Display 730 &amp; 1200'!$A:$A,ROW()))</f>
        <v>YOGYAKARTA日惹</v>
      </c>
      <c r="B1036" t="str">
        <f>IF(INDEX('Display 730 &amp; 1200'!$B:$B,ROW())="","",INDEX('Display 730 &amp; 1200'!$B:$B,ROW()))</f>
        <v>AGUS SULAEMAN</v>
      </c>
      <c r="C1036" t="str">
        <f>IF(INDEX('Display 730 &amp; 1200'!$D:$D,ROW())="","",INDEX('Display 730 &amp; 1200'!$D:$D,ROW()))</f>
        <v>SETURAN</v>
      </c>
      <c r="D1036" t="e">
        <f>IF($C1036="",0,SUMIFS(#REF!,#REF!,$C1036,#REF!,"&gt;="&amp;'Display 730 &amp; 1200'!$AN$10,#REF!,"&lt;="&amp;'Display 730 &amp; 1200'!$AN$9))</f>
        <v>#REF!</v>
      </c>
      <c r="E1036" t="e">
        <f>IF($C1036="",0,SUMIFS(#REF!,#REF!,$C1036,#REF!,"&gt;="&amp;'Display 730 &amp; 1200'!$AN$12,#REF!,"&lt;="&amp;'Display 730 &amp; 1200'!$AN$11))</f>
        <v>#REF!</v>
      </c>
    </row>
    <row r="1037" spans="1:5">
      <c r="A1037" t="str">
        <f>IF(INDEX('Display 730 &amp; 1200'!$A:$A,ROW())="","",INDEX('Display 730 &amp; 1200'!$A:$A,ROW()))</f>
        <v>YOGYAKARTA日惹</v>
      </c>
      <c r="B1037" t="str">
        <f>IF(INDEX('Display 730 &amp; 1200'!$B:$B,ROW())="","",INDEX('Display 730 &amp; 1200'!$B:$B,ROW()))</f>
        <v>AGUS SULAEMAN</v>
      </c>
      <c r="C1037" t="str">
        <f>IF(INDEX('Display 730 &amp; 1200'!$D:$D,ROW())="","",INDEX('Display 730 &amp; 1200'!$D:$D,ROW()))</f>
        <v>KALASAN</v>
      </c>
      <c r="D1037" t="e">
        <f>IF($C1037="",0,SUMIFS(#REF!,#REF!,$C1037,#REF!,"&gt;="&amp;'Display 730 &amp; 1200'!$AN$10,#REF!,"&lt;="&amp;'Display 730 &amp; 1200'!$AN$9))</f>
        <v>#REF!</v>
      </c>
      <c r="E1037" t="e">
        <f>IF($C1037="",0,SUMIFS(#REF!,#REF!,$C1037,#REF!,"&gt;="&amp;'Display 730 &amp; 1200'!$AN$12,#REF!,"&lt;="&amp;'Display 730 &amp; 1200'!$AN$11))</f>
        <v>#REF!</v>
      </c>
    </row>
    <row r="1038" spans="1:5">
      <c r="A1038" t="str">
        <f>IF(INDEX('Display 730 &amp; 1200'!$A:$A,ROW())="","",INDEX('Display 730 &amp; 1200'!$A:$A,ROW()))</f>
        <v>YOGYAKARTA日惹</v>
      </c>
      <c r="B1038" t="str">
        <f>IF(INDEX('Display 730 &amp; 1200'!$B:$B,ROW())="","",INDEX('Display 730 &amp; 1200'!$B:$B,ROW()))</f>
        <v>AGUS SULAEMAN</v>
      </c>
      <c r="C1038" t="str">
        <f>IF(INDEX('Display 730 &amp; 1200'!$D:$D,ROW())="","",INDEX('Display 730 &amp; 1200'!$D:$D,ROW()))</f>
        <v>SLM10A</v>
      </c>
      <c r="D1038" t="e">
        <f>IF($C1038="",0,SUMIFS(#REF!,#REF!,$C1038,#REF!,"&gt;="&amp;'Display 730 &amp; 1200'!$AN$10,#REF!,"&lt;="&amp;'Display 730 &amp; 1200'!$AN$9))</f>
        <v>#REF!</v>
      </c>
      <c r="E1038" t="e">
        <f>IF($C1038="",0,SUMIFS(#REF!,#REF!,$C1038,#REF!,"&gt;="&amp;'Display 730 &amp; 1200'!$AN$12,#REF!,"&lt;="&amp;'Display 730 &amp; 1200'!$AN$11))</f>
        <v>#REF!</v>
      </c>
    </row>
    <row r="1039" spans="1:5">
      <c r="A1039" t="str">
        <f>IF(INDEX('Display 730 &amp; 1200'!$A:$A,ROW())="","",INDEX('Display 730 &amp; 1200'!$A:$A,ROW()))</f>
        <v>YOGYAKARTA日惹</v>
      </c>
      <c r="B1039" t="str">
        <f>IF(INDEX('Display 730 &amp; 1200'!$B:$B,ROW())="","",INDEX('Display 730 &amp; 1200'!$B:$B,ROW()))</f>
        <v>AGUS SULAEMAN</v>
      </c>
      <c r="C1039" t="str">
        <f>IF(INDEX('Display 730 &amp; 1200'!$D:$D,ROW())="","",INDEX('Display 730 &amp; 1200'!$D:$D,ROW()))</f>
        <v>BERJO</v>
      </c>
      <c r="D1039" t="e">
        <f>IF($C1039="",0,SUMIFS(#REF!,#REF!,$C1039,#REF!,"&gt;="&amp;'Display 730 &amp; 1200'!$AN$10,#REF!,"&lt;="&amp;'Display 730 &amp; 1200'!$AN$9))</f>
        <v>#REF!</v>
      </c>
      <c r="E1039" t="e">
        <f>IF($C1039="",0,SUMIFS(#REF!,#REF!,$C1039,#REF!,"&gt;="&amp;'Display 730 &amp; 1200'!$AN$12,#REF!,"&lt;="&amp;'Display 730 &amp; 1200'!$AN$11))</f>
        <v>#REF!</v>
      </c>
    </row>
    <row r="1040" spans="1:5">
      <c r="A1040" t="str">
        <f>IF(INDEX('Display 730 &amp; 1200'!$A:$A,ROW())="","",INDEX('Display 730 &amp; 1200'!$A:$A,ROW()))</f>
        <v>YOGYAKARTA日惹</v>
      </c>
      <c r="B1040" t="str">
        <f>IF(INDEX('Display 730 &amp; 1200'!$B:$B,ROW())="","",INDEX('Display 730 &amp; 1200'!$B:$B,ROW()))</f>
        <v>AGUS SULAEMAN</v>
      </c>
      <c r="C1040" t="str">
        <f>IF(INDEX('Display 730 &amp; 1200'!$D:$D,ROW())="","",INDEX('Display 730 &amp; 1200'!$D:$D,ROW()))</f>
        <v>GEJAYAN</v>
      </c>
      <c r="D1040" t="e">
        <f>IF($C1040="",0,SUMIFS(#REF!,#REF!,$C1040,#REF!,"&gt;="&amp;'Display 730 &amp; 1200'!$AN$10,#REF!,"&lt;="&amp;'Display 730 &amp; 1200'!$AN$9))</f>
        <v>#REF!</v>
      </c>
      <c r="E1040" t="e">
        <f>IF($C1040="",0,SUMIFS(#REF!,#REF!,$C1040,#REF!,"&gt;="&amp;'Display 730 &amp; 1200'!$AN$12,#REF!,"&lt;="&amp;'Display 730 &amp; 1200'!$AN$11))</f>
        <v>#REF!</v>
      </c>
    </row>
    <row r="1041" spans="1:5">
      <c r="A1041" t="str">
        <f>IF(INDEX('Display 730 &amp; 1200'!$A:$A,ROW())="","",INDEX('Display 730 &amp; 1200'!$A:$A,ROW()))</f>
        <v>YOGYAKARTA日惹</v>
      </c>
      <c r="B1041" t="str">
        <f>IF(INDEX('Display 730 &amp; 1200'!$B:$B,ROW())="","",INDEX('Display 730 &amp; 1200'!$B:$B,ROW()))</f>
        <v>AGUS SULAEMAN</v>
      </c>
      <c r="C1041" t="str">
        <f>IF(INDEX('Display 730 &amp; 1200'!$D:$D,ROW())="","",INDEX('Display 730 &amp; 1200'!$D:$D,ROW()))</f>
        <v>PALAGAN</v>
      </c>
      <c r="D1041" t="e">
        <f>IF($C1041="",0,SUMIFS(#REF!,#REF!,$C1041,#REF!,"&gt;="&amp;'Display 730 &amp; 1200'!$AN$10,#REF!,"&lt;="&amp;'Display 730 &amp; 1200'!$AN$9))</f>
        <v>#REF!</v>
      </c>
      <c r="E1041" t="e">
        <f>IF($C1041="",0,SUMIFS(#REF!,#REF!,$C1041,#REF!,"&gt;="&amp;'Display 730 &amp; 1200'!$AN$12,#REF!,"&lt;="&amp;'Display 730 &amp; 1200'!$AN$11))</f>
        <v>#REF!</v>
      </c>
    </row>
    <row r="1042" spans="1:5">
      <c r="A1042" t="str">
        <f>IF(INDEX('Display 730 &amp; 1200'!$A:$A,ROW())="","",INDEX('Display 730 &amp; 1200'!$A:$A,ROW()))</f>
        <v>YOGYAKARTA日惹</v>
      </c>
      <c r="B1042" t="str">
        <f>IF(INDEX('Display 730 &amp; 1200'!$B:$B,ROW())="","",INDEX('Display 730 &amp; 1200'!$B:$B,ROW()))</f>
        <v>AGUS SULAEMAN</v>
      </c>
      <c r="C1042" t="str">
        <f>IF(INDEX('Display 730 &amp; 1200'!$D:$D,ROW())="","",INDEX('Display 730 &amp; 1200'!$D:$D,ROW()))</f>
        <v>SLM17A</v>
      </c>
      <c r="D1042" t="e">
        <f>IF($C1042="",0,SUMIFS(#REF!,#REF!,$C1042,#REF!,"&gt;="&amp;'Display 730 &amp; 1200'!$AN$10,#REF!,"&lt;="&amp;'Display 730 &amp; 1200'!$AN$9))</f>
        <v>#REF!</v>
      </c>
      <c r="E1042" t="e">
        <f>IF($C1042="",0,SUMIFS(#REF!,#REF!,$C1042,#REF!,"&gt;="&amp;'Display 730 &amp; 1200'!$AN$12,#REF!,"&lt;="&amp;'Display 730 &amp; 1200'!$AN$11))</f>
        <v>#REF!</v>
      </c>
    </row>
    <row r="1043" spans="1:5">
      <c r="A1043" t="str">
        <f>IF(INDEX('Display 730 &amp; 1200'!$A:$A,ROW())="","",INDEX('Display 730 &amp; 1200'!$A:$A,ROW()))</f>
        <v>YOGYAKARTA日惹</v>
      </c>
      <c r="B1043" t="str">
        <f>IF(INDEX('Display 730 &amp; 1200'!$B:$B,ROW())="","",INDEX('Display 730 &amp; 1200'!$B:$B,ROW()))</f>
        <v>AGUS SULAEMAN</v>
      </c>
      <c r="C1043" t="str">
        <f>IF(INDEX('Display 730 &amp; 1200'!$D:$D,ROW())="","",INDEX('Display 730 &amp; 1200'!$D:$D,ROW()))</f>
        <v>JOMBOR</v>
      </c>
      <c r="D1043" t="e">
        <f>IF($C1043="",0,SUMIFS(#REF!,#REF!,$C1043,#REF!,"&gt;="&amp;'Display 730 &amp; 1200'!$AN$10,#REF!,"&lt;="&amp;'Display 730 &amp; 1200'!$AN$9))</f>
        <v>#REF!</v>
      </c>
      <c r="E1043" t="e">
        <f>IF($C1043="",0,SUMIFS(#REF!,#REF!,$C1043,#REF!,"&gt;="&amp;'Display 730 &amp; 1200'!$AN$12,#REF!,"&lt;="&amp;'Display 730 &amp; 1200'!$AN$11))</f>
        <v>#REF!</v>
      </c>
    </row>
    <row r="1044" spans="1:5">
      <c r="A1044" t="str">
        <f>IF(INDEX('Display 730 &amp; 1200'!$A:$A,ROW())="","",INDEX('Display 730 &amp; 1200'!$A:$A,ROW()))</f>
        <v>YOGYAKARTA日惹</v>
      </c>
      <c r="B1044" t="str">
        <f>IF(INDEX('Display 730 &amp; 1200'!$B:$B,ROW())="","",INDEX('Display 730 &amp; 1200'!$B:$B,ROW()))</f>
        <v>AGUS SULAEMAN</v>
      </c>
      <c r="C1044" t="str">
        <f>IF(INDEX('Display 730 &amp; 1200'!$D:$D,ROW())="","",INDEX('Display 730 &amp; 1200'!$D:$D,ROW()))</f>
        <v>TRIDADI</v>
      </c>
      <c r="D1044" t="e">
        <f>IF($C1044="",0,SUMIFS(#REF!,#REF!,$C1044,#REF!,"&gt;="&amp;'Display 730 &amp; 1200'!$AN$10,#REF!,"&lt;="&amp;'Display 730 &amp; 1200'!$AN$9))</f>
        <v>#REF!</v>
      </c>
      <c r="E1044" t="e">
        <f>IF($C1044="",0,SUMIFS(#REF!,#REF!,$C1044,#REF!,"&gt;="&amp;'Display 730 &amp; 1200'!$AN$12,#REF!,"&lt;="&amp;'Display 730 &amp; 1200'!$AN$11))</f>
        <v>#REF!</v>
      </c>
    </row>
    <row r="1045" spans="1:5">
      <c r="A1045" t="str">
        <f>IF(INDEX('Display 730 &amp; 1200'!$A:$A,ROW())="","",INDEX('Display 730 &amp; 1200'!$A:$A,ROW()))</f>
        <v>YOGYAKARTA日惹</v>
      </c>
      <c r="B1045" t="str">
        <f>IF(INDEX('Display 730 &amp; 1200'!$B:$B,ROW())="","",INDEX('Display 730 &amp; 1200'!$B:$B,ROW()))</f>
        <v>AGUS SULAEMAN</v>
      </c>
      <c r="C1045" t="str">
        <f>IF(INDEX('Display 730 &amp; 1200'!$D:$D,ROW())="","",INDEX('Display 730 &amp; 1200'!$D:$D,ROW()))</f>
        <v>GAMPING</v>
      </c>
      <c r="D1045" t="e">
        <f>IF($C1045="",0,SUMIFS(#REF!,#REF!,$C1045,#REF!,"&gt;="&amp;'Display 730 &amp; 1200'!$AN$10,#REF!,"&lt;="&amp;'Display 730 &amp; 1200'!$AN$9))</f>
        <v>#REF!</v>
      </c>
      <c r="E1045" t="e">
        <f>IF($C1045="",0,SUMIFS(#REF!,#REF!,$C1045,#REF!,"&gt;="&amp;'Display 730 &amp; 1200'!$AN$12,#REF!,"&lt;="&amp;'Display 730 &amp; 1200'!$AN$11))</f>
        <v>#REF!</v>
      </c>
    </row>
    <row r="1046" spans="1:5">
      <c r="A1046" t="str">
        <f>IF(INDEX('Display 730 &amp; 1200'!$A:$A,ROW())="","",INDEX('Display 730 &amp; 1200'!$A:$A,ROW()))</f>
        <v>YOGYAKARTA日惹</v>
      </c>
      <c r="B1046" t="str">
        <f>IF(INDEX('Display 730 &amp; 1200'!$B:$B,ROW())="","",INDEX('Display 730 &amp; 1200'!$B:$B,ROW()))</f>
        <v>AGUS SULAEMAN</v>
      </c>
      <c r="C1046" t="str">
        <f>IF(INDEX('Display 730 &amp; 1200'!$D:$D,ROW())="","",INDEX('Display 730 &amp; 1200'!$D:$D,ROW()))</f>
        <v>KENTUNGAN</v>
      </c>
      <c r="D1046" t="e">
        <f>IF($C1046="",0,SUMIFS(#REF!,#REF!,$C1046,#REF!,"&gt;="&amp;'Display 730 &amp; 1200'!$AN$10,#REF!,"&lt;="&amp;'Display 730 &amp; 1200'!$AN$9))</f>
        <v>#REF!</v>
      </c>
      <c r="E1046" t="e">
        <f>IF($C1046="",0,SUMIFS(#REF!,#REF!,$C1046,#REF!,"&gt;="&amp;'Display 730 &amp; 1200'!$AN$12,#REF!,"&lt;="&amp;'Display 730 &amp; 1200'!$AN$11))</f>
        <v>#REF!</v>
      </c>
    </row>
    <row r="1047" spans="1:5">
      <c r="A1047" t="str">
        <f>IF(INDEX('Display 730 &amp; 1200'!$A:$A,ROW())="","",INDEX('Display 730 &amp; 1200'!$A:$A,ROW()))</f>
        <v>YOGYAKARTA日惹</v>
      </c>
      <c r="B1047" t="str">
        <f>IF(INDEX('Display 730 &amp; 1200'!$B:$B,ROW())="","",INDEX('Display 730 &amp; 1200'!$B:$B,ROW()))</f>
        <v>IMAM ARIEF BUDI SANTOSO</v>
      </c>
      <c r="C1047" t="str">
        <f>IF(INDEX('Display 730 &amp; 1200'!$D:$D,ROW())="","",INDEX('Display 730 &amp; 1200'!$D:$D,ROW()))</f>
        <v>SOLO</v>
      </c>
      <c r="D1047" t="e">
        <f>IF($C1047="",0,SUMIFS(#REF!,#REF!,$C1047,#REF!,"&gt;="&amp;'Display 730 &amp; 1200'!$AN$10,#REF!,"&lt;="&amp;'Display 730 &amp; 1200'!$AN$9))</f>
        <v>#REF!</v>
      </c>
      <c r="E1047" t="e">
        <f>IF($C1047="",0,SUMIFS(#REF!,#REF!,$C1047,#REF!,"&gt;="&amp;'Display 730 &amp; 1200'!$AN$12,#REF!,"&lt;="&amp;'Display 730 &amp; 1200'!$AN$11))</f>
        <v>#REF!</v>
      </c>
    </row>
    <row r="1048" spans="1:5">
      <c r="A1048" t="str">
        <f>IF(INDEX('Display 730 &amp; 1200'!$A:$A,ROW())="","",INDEX('Display 730 &amp; 1200'!$A:$A,ROW()))</f>
        <v>YOGYAKARTA日惹</v>
      </c>
      <c r="B1048" t="str">
        <f>IF(INDEX('Display 730 &amp; 1200'!$B:$B,ROW())="","",INDEX('Display 730 &amp; 1200'!$B:$B,ROW()))</f>
        <v>IMAM ARIEF BUDI SANTOSO</v>
      </c>
      <c r="C1048" t="str">
        <f>IF(INDEX('Display 730 &amp; 1200'!$D:$D,ROW())="","",INDEX('Display 730 &amp; 1200'!$D:$D,ROW()))</f>
        <v>KARTASURA</v>
      </c>
      <c r="D1048" t="e">
        <f>IF($C1048="",0,SUMIFS(#REF!,#REF!,$C1048,#REF!,"&gt;="&amp;'Display 730 &amp; 1200'!$AN$10,#REF!,"&lt;="&amp;'Display 730 &amp; 1200'!$AN$9))</f>
        <v>#REF!</v>
      </c>
      <c r="E1048" t="e">
        <f>IF($C1048="",0,SUMIFS(#REF!,#REF!,$C1048,#REF!,"&gt;="&amp;'Display 730 &amp; 1200'!$AN$12,#REF!,"&lt;="&amp;'Display 730 &amp; 1200'!$AN$11))</f>
        <v>#REF!</v>
      </c>
    </row>
    <row r="1049" spans="1:5">
      <c r="A1049" t="str">
        <f>IF(INDEX('Display 730 &amp; 1200'!$A:$A,ROW())="","",INDEX('Display 730 &amp; 1200'!$A:$A,ROW()))</f>
        <v>YOGYAKARTA日惹</v>
      </c>
      <c r="B1049" t="str">
        <f>IF(INDEX('Display 730 &amp; 1200'!$B:$B,ROW())="","",INDEX('Display 730 &amp; 1200'!$B:$B,ROW()))</f>
        <v>IMAM ARIEF BUDI SANTOSO</v>
      </c>
      <c r="C1049" t="str">
        <f>IF(INDEX('Display 730 &amp; 1200'!$D:$D,ROW())="","",INDEX('Display 730 &amp; 1200'!$D:$D,ROW()))</f>
        <v>SERENGAN</v>
      </c>
      <c r="D1049" t="e">
        <f>IF($C1049="",0,SUMIFS(#REF!,#REF!,$C1049,#REF!,"&gt;="&amp;'Display 730 &amp; 1200'!$AN$10,#REF!,"&lt;="&amp;'Display 730 &amp; 1200'!$AN$9))</f>
        <v>#REF!</v>
      </c>
      <c r="E1049" t="e">
        <f>IF($C1049="",0,SUMIFS(#REF!,#REF!,$C1049,#REF!,"&gt;="&amp;'Display 730 &amp; 1200'!$AN$12,#REF!,"&lt;="&amp;'Display 730 &amp; 1200'!$AN$11))</f>
        <v>#REF!</v>
      </c>
    </row>
    <row r="1050" spans="1:5">
      <c r="A1050" t="str">
        <f>IF(INDEX('Display 730 &amp; 1200'!$A:$A,ROW())="","",INDEX('Display 730 &amp; 1200'!$A:$A,ROW()))</f>
        <v>YOGYAKARTA日惹</v>
      </c>
      <c r="B1050" t="str">
        <f>IF(INDEX('Display 730 &amp; 1200'!$B:$B,ROW())="","",INDEX('Display 730 &amp; 1200'!$B:$B,ROW()))</f>
        <v>IMAM ARIEF BUDI SANTOSO</v>
      </c>
      <c r="C1050" t="str">
        <f>IF(INDEX('Display 730 &amp; 1200'!$D:$D,ROW())="","",INDEX('Display 730 &amp; 1200'!$D:$D,ROW()))</f>
        <v>MOJOSONGO</v>
      </c>
      <c r="D1050" t="e">
        <f>IF($C1050="",0,SUMIFS(#REF!,#REF!,$C1050,#REF!,"&gt;="&amp;'Display 730 &amp; 1200'!$AN$10,#REF!,"&lt;="&amp;'Display 730 &amp; 1200'!$AN$9))</f>
        <v>#REF!</v>
      </c>
      <c r="E1050" t="e">
        <f>IF($C1050="",0,SUMIFS(#REF!,#REF!,$C1050,#REF!,"&gt;="&amp;'Display 730 &amp; 1200'!$AN$12,#REF!,"&lt;="&amp;'Display 730 &amp; 1200'!$AN$11))</f>
        <v>#REF!</v>
      </c>
    </row>
    <row r="1051" spans="1:5">
      <c r="A1051" t="str">
        <f>IF(INDEX('Display 730 &amp; 1200'!$A:$A,ROW())="","",INDEX('Display 730 &amp; 1200'!$A:$A,ROW()))</f>
        <v>YOGYAKARTA日惹</v>
      </c>
      <c r="B1051" t="str">
        <f>IF(INDEX('Display 730 &amp; 1200'!$B:$B,ROW())="","",INDEX('Display 730 &amp; 1200'!$B:$B,ROW()))</f>
        <v>IMAM ARIEF BUDI SANTOSO</v>
      </c>
      <c r="C1051" t="str">
        <f>IF(INDEX('Display 730 &amp; 1200'!$D:$D,ROW())="","",INDEX('Display 730 &amp; 1200'!$D:$D,ROW()))</f>
        <v>SUMBER_BANJARSARI</v>
      </c>
      <c r="D1051" t="e">
        <f>IF($C1051="",0,SUMIFS(#REF!,#REF!,$C1051,#REF!,"&gt;="&amp;'Display 730 &amp; 1200'!$AN$10,#REF!,"&lt;="&amp;'Display 730 &amp; 1200'!$AN$9))</f>
        <v>#REF!</v>
      </c>
      <c r="E1051" t="e">
        <f>IF($C1051="",0,SUMIFS(#REF!,#REF!,$C1051,#REF!,"&gt;="&amp;'Display 730 &amp; 1200'!$AN$12,#REF!,"&lt;="&amp;'Display 730 &amp; 1200'!$AN$11))</f>
        <v>#REF!</v>
      </c>
    </row>
    <row r="1052" spans="1:5">
      <c r="A1052" t="str">
        <f>IF(INDEX('Display 730 &amp; 1200'!$A:$A,ROW())="","",INDEX('Display 730 &amp; 1200'!$A:$A,ROW()))</f>
        <v>YOGYAKARTA日惹</v>
      </c>
      <c r="B1052" t="str">
        <f>IF(INDEX('Display 730 &amp; 1200'!$B:$B,ROW())="","",INDEX('Display 730 &amp; 1200'!$B:$B,ROW()))</f>
        <v>IMAM ARIEF BUDI SANTOSO</v>
      </c>
      <c r="C1052" t="str">
        <f>IF(INDEX('Display 730 &amp; 1200'!$D:$D,ROW())="","",INDEX('Display 730 &amp; 1200'!$D:$D,ROW()))</f>
        <v>TIPES</v>
      </c>
      <c r="D1052" t="e">
        <f>IF($C1052="",0,SUMIFS(#REF!,#REF!,$C1052,#REF!,"&gt;="&amp;'Display 730 &amp; 1200'!$AN$10,#REF!,"&lt;="&amp;'Display 730 &amp; 1200'!$AN$9))</f>
        <v>#REF!</v>
      </c>
      <c r="E1052" t="e">
        <f>IF($C1052="",0,SUMIFS(#REF!,#REF!,$C1052,#REF!,"&gt;="&amp;'Display 730 &amp; 1200'!$AN$12,#REF!,"&lt;="&amp;'Display 730 &amp; 1200'!$AN$11))</f>
        <v>#REF!</v>
      </c>
    </row>
    <row r="1053" spans="1:5">
      <c r="A1053" t="str">
        <f>IF(INDEX('Display 730 &amp; 1200'!$A:$A,ROW())="","",INDEX('Display 730 &amp; 1200'!$A:$A,ROW()))</f>
        <v>YOGYAKARTA日惹</v>
      </c>
      <c r="B1053" t="str">
        <f>IF(INDEX('Display 730 &amp; 1200'!$B:$B,ROW())="","",INDEX('Display 730 &amp; 1200'!$B:$B,ROW()))</f>
        <v>IMAM ARIEF BUDI SANTOSO</v>
      </c>
      <c r="C1053" t="str">
        <f>IF(INDEX('Display 730 &amp; 1200'!$D:$D,ROW())="","",INDEX('Display 730 &amp; 1200'!$D:$D,ROW()))</f>
        <v>JAGALAN</v>
      </c>
      <c r="D1053" t="e">
        <f>IF($C1053="",0,SUMIFS(#REF!,#REF!,$C1053,#REF!,"&gt;="&amp;'Display 730 &amp; 1200'!$AN$10,#REF!,"&lt;="&amp;'Display 730 &amp; 1200'!$AN$9))</f>
        <v>#REF!</v>
      </c>
      <c r="E1053" t="e">
        <f>IF($C1053="",0,SUMIFS(#REF!,#REF!,$C1053,#REF!,"&gt;="&amp;'Display 730 &amp; 1200'!$AN$12,#REF!,"&lt;="&amp;'Display 730 &amp; 1200'!$AN$11))</f>
        <v>#REF!</v>
      </c>
    </row>
    <row r="1054" spans="1:5">
      <c r="A1054" t="str">
        <f>IF(INDEX('Display 730 &amp; 1200'!$A:$A,ROW())="","",INDEX('Display 730 &amp; 1200'!$A:$A,ROW()))</f>
        <v>YOGYAKARTA日惹</v>
      </c>
      <c r="B1054" t="str">
        <f>IF(INDEX('Display 730 &amp; 1200'!$B:$B,ROW())="","",INDEX('Display 730 &amp; 1200'!$B:$B,ROW()))</f>
        <v>IMAM ARIEF BUDI SANTOSO</v>
      </c>
      <c r="C1054" t="str">
        <f>IF(INDEX('Display 730 &amp; 1200'!$D:$D,ROW())="","",INDEX('Display 730 &amp; 1200'!$D:$D,ROW()))</f>
        <v>BETENG</v>
      </c>
      <c r="D1054" t="e">
        <f>IF($C1054="",0,SUMIFS(#REF!,#REF!,$C1054,#REF!,"&gt;="&amp;'Display 730 &amp; 1200'!$AN$10,#REF!,"&lt;="&amp;'Display 730 &amp; 1200'!$AN$9))</f>
        <v>#REF!</v>
      </c>
      <c r="E1054" t="e">
        <f>IF($C1054="",0,SUMIFS(#REF!,#REF!,$C1054,#REF!,"&gt;="&amp;'Display 730 &amp; 1200'!$AN$12,#REF!,"&lt;="&amp;'Display 730 &amp; 1200'!$AN$11))</f>
        <v>#REF!</v>
      </c>
    </row>
    <row r="1055" spans="1:5">
      <c r="A1055" t="str">
        <f>IF(INDEX('Display 730 &amp; 1200'!$A:$A,ROW())="","",INDEX('Display 730 &amp; 1200'!$A:$A,ROW()))</f>
        <v>YOGYAKARTA日惹</v>
      </c>
      <c r="B1055" t="str">
        <f>IF(INDEX('Display 730 &amp; 1200'!$B:$B,ROW())="","",INDEX('Display 730 &amp; 1200'!$B:$B,ROW()))</f>
        <v>IMAM ARIEF BUDI SANTOSO</v>
      </c>
      <c r="C1055" t="str">
        <f>IF(INDEX('Display 730 &amp; 1200'!$D:$D,ROW())="","",INDEX('Display 730 &amp; 1200'!$D:$D,ROW()))</f>
        <v>TIMURAN</v>
      </c>
      <c r="D1055" t="e">
        <f>IF($C1055="",0,SUMIFS(#REF!,#REF!,$C1055,#REF!,"&gt;="&amp;'Display 730 &amp; 1200'!$AN$10,#REF!,"&lt;="&amp;'Display 730 &amp; 1200'!$AN$9))</f>
        <v>#REF!</v>
      </c>
      <c r="E1055" t="e">
        <f>IF($C1055="",0,SUMIFS(#REF!,#REF!,$C1055,#REF!,"&gt;="&amp;'Display 730 &amp; 1200'!$AN$12,#REF!,"&lt;="&amp;'Display 730 &amp; 1200'!$AN$11))</f>
        <v>#REF!</v>
      </c>
    </row>
    <row r="1056" spans="1:5">
      <c r="A1056" t="str">
        <f>IF(INDEX('Display 730 &amp; 1200'!$A:$A,ROW())="","",INDEX('Display 730 &amp; 1200'!$A:$A,ROW()))</f>
        <v>YOGYAKARTA日惹</v>
      </c>
      <c r="B1056" t="str">
        <f>IF(INDEX('Display 730 &amp; 1200'!$B:$B,ROW())="","",INDEX('Display 730 &amp; 1200'!$B:$B,ROW()))</f>
        <v>IMAM ARIEF BUDI SANTOSO</v>
      </c>
      <c r="C1056" t="str">
        <f>IF(INDEX('Display 730 &amp; 1200'!$D:$D,ROW())="","",INDEX('Display 730 &amp; 1200'!$D:$D,ROW()))</f>
        <v>SEMANGGI</v>
      </c>
      <c r="D1056" t="e">
        <f>IF($C1056="",0,SUMIFS(#REF!,#REF!,$C1056,#REF!,"&gt;="&amp;'Display 730 &amp; 1200'!$AN$10,#REF!,"&lt;="&amp;'Display 730 &amp; 1200'!$AN$9))</f>
        <v>#REF!</v>
      </c>
      <c r="E1056" t="e">
        <f>IF($C1056="",0,SUMIFS(#REF!,#REF!,$C1056,#REF!,"&gt;="&amp;'Display 730 &amp; 1200'!$AN$12,#REF!,"&lt;="&amp;'Display 730 &amp; 1200'!$AN$11))</f>
        <v>#REF!</v>
      </c>
    </row>
    <row r="1057" spans="1:5">
      <c r="A1057" t="str">
        <f>IF(INDEX('Display 730 &amp; 1200'!$A:$A,ROW())="","",INDEX('Display 730 &amp; 1200'!$A:$A,ROW()))</f>
        <v>YOGYAKARTA日惹</v>
      </c>
      <c r="B1057" t="str">
        <f>IF(INDEX('Display 730 &amp; 1200'!$B:$B,ROW())="","",INDEX('Display 730 &amp; 1200'!$B:$B,ROW()))</f>
        <v>IMAM ARIEF BUDI SANTOSO</v>
      </c>
      <c r="C1057" t="str">
        <f>IF(INDEX('Display 730 &amp; 1200'!$D:$D,ROW())="","",INDEX('Display 730 &amp; 1200'!$D:$D,ROW()))</f>
        <v>DANUKUSUMAN</v>
      </c>
      <c r="D1057" t="e">
        <f>IF($C1057="",0,SUMIFS(#REF!,#REF!,$C1057,#REF!,"&gt;="&amp;'Display 730 &amp; 1200'!$AN$10,#REF!,"&lt;="&amp;'Display 730 &amp; 1200'!$AN$9))</f>
        <v>#REF!</v>
      </c>
      <c r="E1057" t="e">
        <f>IF($C1057="",0,SUMIFS(#REF!,#REF!,$C1057,#REF!,"&gt;="&amp;'Display 730 &amp; 1200'!$AN$12,#REF!,"&lt;="&amp;'Display 730 &amp; 1200'!$AN$11))</f>
        <v>#REF!</v>
      </c>
    </row>
    <row r="1058" spans="1:5">
      <c r="A1058" t="str">
        <f>IF(INDEX('Display 730 &amp; 1200'!$A:$A,ROW())="","",INDEX('Display 730 &amp; 1200'!$A:$A,ROW()))</f>
        <v>YOGYAKARTA日惹</v>
      </c>
      <c r="B1058" t="str">
        <f>IF(INDEX('Display 730 &amp; 1200'!$B:$B,ROW())="","",INDEX('Display 730 &amp; 1200'!$B:$B,ROW()))</f>
        <v>IMAM ARIEF BUDI SANTOSO</v>
      </c>
      <c r="C1058" t="str">
        <f>IF(INDEX('Display 730 &amp; 1200'!$D:$D,ROW())="","",INDEX('Display 730 &amp; 1200'!$D:$D,ROW()))</f>
        <v>BUMI_LAWEYAN</v>
      </c>
      <c r="D1058" t="e">
        <f>IF($C1058="",0,SUMIFS(#REF!,#REF!,$C1058,#REF!,"&gt;="&amp;'Display 730 &amp; 1200'!$AN$10,#REF!,"&lt;="&amp;'Display 730 &amp; 1200'!$AN$9))</f>
        <v>#REF!</v>
      </c>
      <c r="E1058" t="e">
        <f>IF($C1058="",0,SUMIFS(#REF!,#REF!,$C1058,#REF!,"&gt;="&amp;'Display 730 &amp; 1200'!$AN$12,#REF!,"&lt;="&amp;'Display 730 &amp; 1200'!$AN$11))</f>
        <v>#REF!</v>
      </c>
    </row>
    <row r="1059" spans="1:5">
      <c r="A1059" t="str">
        <f>IF(INDEX('Display 730 &amp; 1200'!$A:$A,ROW())="","",INDEX('Display 730 &amp; 1200'!$A:$A,ROW()))</f>
        <v>YOGYAKARTA日惹</v>
      </c>
      <c r="B1059" t="str">
        <f>IF(INDEX('Display 730 &amp; 1200'!$B:$B,ROW())="","",INDEX('Display 730 &amp; 1200'!$B:$B,ROW()))</f>
        <v>IMAM ARIEF BUDI SANTOSO</v>
      </c>
      <c r="C1059" t="str">
        <f>IF(INDEX('Display 730 &amp; 1200'!$D:$D,ROW())="","",INDEX('Display 730 &amp; 1200'!$D:$D,ROW()))</f>
        <v>SEKIP_KADIPIRO</v>
      </c>
      <c r="D1059" t="e">
        <f>IF($C1059="",0,SUMIFS(#REF!,#REF!,$C1059,#REF!,"&gt;="&amp;'Display 730 &amp; 1200'!$AN$10,#REF!,"&lt;="&amp;'Display 730 &amp; 1200'!$AN$9))</f>
        <v>#REF!</v>
      </c>
      <c r="E1059" t="e">
        <f>IF($C1059="",0,SUMIFS(#REF!,#REF!,$C1059,#REF!,"&gt;="&amp;'Display 730 &amp; 1200'!$AN$12,#REF!,"&lt;="&amp;'Display 730 &amp; 1200'!$AN$11))</f>
        <v>#REF!</v>
      </c>
    </row>
    <row r="1060" spans="1:5">
      <c r="A1060" t="str">
        <f>IF(INDEX('Display 730 &amp; 1200'!$A:$A,ROW())="","",INDEX('Display 730 &amp; 1200'!$A:$A,ROW()))</f>
        <v>YOGYAKARTA日惹</v>
      </c>
      <c r="B1060" t="str">
        <f>IF(INDEX('Display 730 &amp; 1200'!$B:$B,ROW())="","",INDEX('Display 730 &amp; 1200'!$B:$B,ROW()))</f>
        <v>IMAM ARIEF BUDI SANTOSO</v>
      </c>
      <c r="C1060" t="str">
        <f>IF(INDEX('Display 730 &amp; 1200'!$D:$D,ROW())="","",INDEX('Display 730 &amp; 1200'!$D:$D,ROW()))</f>
        <v>DC_SOLO_BARAT</v>
      </c>
      <c r="D1060" t="e">
        <f>IF($C1060="",0,SUMIFS(#REF!,#REF!,$C1060,#REF!,"&gt;="&amp;'Display 730 &amp; 1200'!$AN$10,#REF!,"&lt;="&amp;'Display 730 &amp; 1200'!$AN$9))</f>
        <v>#REF!</v>
      </c>
      <c r="E1060" t="e">
        <f>IF($C1060="",0,SUMIFS(#REF!,#REF!,$C1060,#REF!,"&gt;="&amp;'Display 730 &amp; 1200'!$AN$12,#REF!,"&lt;="&amp;'Display 730 &amp; 1200'!$AN$11))</f>
        <v>#REF!</v>
      </c>
    </row>
    <row r="1061" spans="1:5">
      <c r="A1061" t="str">
        <f>IF(INDEX('Display 730 &amp; 1200'!$A:$A,ROW())="","",INDEX('Display 730 &amp; 1200'!$A:$A,ROW()))</f>
        <v>YOGYAKARTA日惹</v>
      </c>
      <c r="B1061" t="str">
        <f>IF(INDEX('Display 730 &amp; 1200'!$B:$B,ROW())="","",INDEX('Display 730 &amp; 1200'!$B:$B,ROW()))</f>
        <v>IMAM ARIEF BUDI SANTOSO</v>
      </c>
      <c r="C1061" t="str">
        <f>IF(INDEX('Display 730 &amp; 1200'!$D:$D,ROW())="","",INDEX('Display 730 &amp; 1200'!$D:$D,ROW()))</f>
        <v>IR_SUTAMI</v>
      </c>
      <c r="D1061" t="e">
        <f>IF($C1061="",0,SUMIFS(#REF!,#REF!,$C1061,#REF!,"&gt;="&amp;'Display 730 &amp; 1200'!$AN$10,#REF!,"&lt;="&amp;'Display 730 &amp; 1200'!$AN$9))</f>
        <v>#REF!</v>
      </c>
      <c r="E1061" t="e">
        <f>IF($C1061="",0,SUMIFS(#REF!,#REF!,$C1061,#REF!,"&gt;="&amp;'Display 730 &amp; 1200'!$AN$12,#REF!,"&lt;="&amp;'Display 730 &amp; 1200'!$AN$11))</f>
        <v>#REF!</v>
      </c>
    </row>
    <row r="1062" spans="1:5">
      <c r="A1062" t="str">
        <f>IF(INDEX('Display 730 &amp; 1200'!$A:$A,ROW())="","",INDEX('Display 730 &amp; 1200'!$A:$A,ROW()))</f>
        <v>YOGYAKARTA日惹</v>
      </c>
      <c r="B1062" t="str">
        <f>IF(INDEX('Display 730 &amp; 1200'!$B:$B,ROW())="","",INDEX('Display 730 &amp; 1200'!$B:$B,ROW()))</f>
        <v>IMAM ARIEF BUDI SANTOSO</v>
      </c>
      <c r="C1062" t="str">
        <f>IF(INDEX('Display 730 &amp; 1200'!$D:$D,ROW())="","",INDEX('Display 730 &amp; 1200'!$D:$D,ROW()))</f>
        <v>SAMPANGAN_SOLO</v>
      </c>
      <c r="D1062" t="e">
        <f>IF($C1062="",0,SUMIFS(#REF!,#REF!,$C1062,#REF!,"&gt;="&amp;'Display 730 &amp; 1200'!$AN$10,#REF!,"&lt;="&amp;'Display 730 &amp; 1200'!$AN$9))</f>
        <v>#REF!</v>
      </c>
      <c r="E1062" t="e">
        <f>IF($C1062="",0,SUMIFS(#REF!,#REF!,$C1062,#REF!,"&gt;="&amp;'Display 730 &amp; 1200'!$AN$12,#REF!,"&lt;="&amp;'Display 730 &amp; 1200'!$AN$11))</f>
        <v>#REF!</v>
      </c>
    </row>
    <row r="1063" spans="1:5">
      <c r="A1063" t="str">
        <f>IF(INDEX('Display 730 &amp; 1200'!$A:$A,ROW())="","",INDEX('Display 730 &amp; 1200'!$A:$A,ROW()))</f>
        <v>YOGYAKARTA日惹</v>
      </c>
      <c r="B1063" t="str">
        <f>IF(INDEX('Display 730 &amp; 1200'!$B:$B,ROW())="","",INDEX('Display 730 &amp; 1200'!$B:$B,ROW()))</f>
        <v>IMAM ARIEF BUDI SANTOSO</v>
      </c>
      <c r="C1063" t="str">
        <f>IF(INDEX('Display 730 &amp; 1200'!$D:$D,ROW())="","",INDEX('Display 730 &amp; 1200'!$D:$D,ROW()))</f>
        <v>SRAGEN</v>
      </c>
      <c r="D1063" t="e">
        <f>IF($C1063="",0,SUMIFS(#REF!,#REF!,$C1063,#REF!,"&gt;="&amp;'Display 730 &amp; 1200'!$AN$10,#REF!,"&lt;="&amp;'Display 730 &amp; 1200'!$AN$9))</f>
        <v>#REF!</v>
      </c>
      <c r="E1063" t="e">
        <f>IF($C1063="",0,SUMIFS(#REF!,#REF!,$C1063,#REF!,"&gt;="&amp;'Display 730 &amp; 1200'!$AN$12,#REF!,"&lt;="&amp;'Display 730 &amp; 1200'!$AN$11))</f>
        <v>#REF!</v>
      </c>
    </row>
    <row r="1064" spans="1:5">
      <c r="A1064" t="str">
        <f>IF(INDEX('Display 730 &amp; 1200'!$A:$A,ROW())="","",INDEX('Display 730 &amp; 1200'!$A:$A,ROW()))</f>
        <v>YOGYAKARTA日惹</v>
      </c>
      <c r="B1064" t="str">
        <f>IF(INDEX('Display 730 &amp; 1200'!$B:$B,ROW())="","",INDEX('Display 730 &amp; 1200'!$B:$B,ROW()))</f>
        <v>IMAM ARIEF BUDI SANTOSO</v>
      </c>
      <c r="C1064" t="str">
        <f>IF(INDEX('Display 730 &amp; 1200'!$D:$D,ROW())="","",INDEX('Display 730 &amp; 1200'!$D:$D,ROW()))</f>
        <v>GEMOLONG</v>
      </c>
      <c r="D1064" t="e">
        <f>IF($C1064="",0,SUMIFS(#REF!,#REF!,$C1064,#REF!,"&gt;="&amp;'Display 730 &amp; 1200'!$AN$10,#REF!,"&lt;="&amp;'Display 730 &amp; 1200'!$AN$9))</f>
        <v>#REF!</v>
      </c>
      <c r="E1064" t="e">
        <f>IF($C1064="",0,SUMIFS(#REF!,#REF!,$C1064,#REF!,"&gt;="&amp;'Display 730 &amp; 1200'!$AN$12,#REF!,"&lt;="&amp;'Display 730 &amp; 1200'!$AN$11))</f>
        <v>#REF!</v>
      </c>
    </row>
    <row r="1065" spans="1:5">
      <c r="A1065" t="str">
        <f>IF(INDEX('Display 730 &amp; 1200'!$A:$A,ROW())="","",INDEX('Display 730 &amp; 1200'!$A:$A,ROW()))</f>
        <v>YOGYAKARTA日惹</v>
      </c>
      <c r="B1065" t="str">
        <f>IF(INDEX('Display 730 &amp; 1200'!$B:$B,ROW())="","",INDEX('Display 730 &amp; 1200'!$B:$B,ROW()))</f>
        <v>IMAM ARIEF BUDI SANTOSO</v>
      </c>
      <c r="C1065" t="str">
        <f>IF(INDEX('Display 730 &amp; 1200'!$D:$D,ROW())="","",INDEX('Display 730 &amp; 1200'!$D:$D,ROW()))</f>
        <v>MASARAN</v>
      </c>
      <c r="D1065" t="e">
        <f>IF($C1065="",0,SUMIFS(#REF!,#REF!,$C1065,#REF!,"&gt;="&amp;'Display 730 &amp; 1200'!$AN$10,#REF!,"&lt;="&amp;'Display 730 &amp; 1200'!$AN$9))</f>
        <v>#REF!</v>
      </c>
      <c r="E1065" t="e">
        <f>IF($C1065="",0,SUMIFS(#REF!,#REF!,$C1065,#REF!,"&gt;="&amp;'Display 730 &amp; 1200'!$AN$12,#REF!,"&lt;="&amp;'Display 730 &amp; 1200'!$AN$11))</f>
        <v>#REF!</v>
      </c>
    </row>
    <row r="1066" spans="1:5">
      <c r="A1066" t="str">
        <f>IF(INDEX('Display 730 &amp; 1200'!$A:$A,ROW())="","",INDEX('Display 730 &amp; 1200'!$A:$A,ROW()))</f>
        <v>YOGYAKARTA日惹</v>
      </c>
      <c r="B1066" t="str">
        <f>IF(INDEX('Display 730 &amp; 1200'!$B:$B,ROW())="","",INDEX('Display 730 &amp; 1200'!$B:$B,ROW()))</f>
        <v>IMAM ARIEF BUDI SANTOSO</v>
      </c>
      <c r="C1066" t="str">
        <f>IF(INDEX('Display 730 &amp; 1200'!$D:$D,ROW())="","",INDEX('Display 730 &amp; 1200'!$D:$D,ROW()))</f>
        <v>GONDANG</v>
      </c>
      <c r="D1066" t="e">
        <f>IF($C1066="",0,SUMIFS(#REF!,#REF!,$C1066,#REF!,"&gt;="&amp;'Display 730 &amp; 1200'!$AN$10,#REF!,"&lt;="&amp;'Display 730 &amp; 1200'!$AN$9))</f>
        <v>#REF!</v>
      </c>
      <c r="E1066" t="e">
        <f>IF($C1066="",0,SUMIFS(#REF!,#REF!,$C1066,#REF!,"&gt;="&amp;'Display 730 &amp; 1200'!$AN$12,#REF!,"&lt;="&amp;'Display 730 &amp; 1200'!$AN$11))</f>
        <v>#REF!</v>
      </c>
    </row>
    <row r="1067" spans="1:5">
      <c r="A1067" t="str">
        <f>IF(INDEX('Display 730 &amp; 1200'!$A:$A,ROW())="","",INDEX('Display 730 &amp; 1200'!$A:$A,ROW()))</f>
        <v>YOGYAKARTA日惹</v>
      </c>
      <c r="B1067" t="str">
        <f>IF(INDEX('Display 730 &amp; 1200'!$B:$B,ROW())="","",INDEX('Display 730 &amp; 1200'!$B:$B,ROW()))</f>
        <v>IMAM ARIEF BUDI SANTOSO</v>
      </c>
      <c r="C1067" t="str">
        <f>IF(INDEX('Display 730 &amp; 1200'!$D:$D,ROW())="","",INDEX('Display 730 &amp; 1200'!$D:$D,ROW()))</f>
        <v>PILANGSARI</v>
      </c>
      <c r="D1067" t="e">
        <f>IF($C1067="",0,SUMIFS(#REF!,#REF!,$C1067,#REF!,"&gt;="&amp;'Display 730 &amp; 1200'!$AN$10,#REF!,"&lt;="&amp;'Display 730 &amp; 1200'!$AN$9))</f>
        <v>#REF!</v>
      </c>
      <c r="E1067" t="e">
        <f>IF($C1067="",0,SUMIFS(#REF!,#REF!,$C1067,#REF!,"&gt;="&amp;'Display 730 &amp; 1200'!$AN$12,#REF!,"&lt;="&amp;'Display 730 &amp; 1200'!$AN$11))</f>
        <v>#REF!</v>
      </c>
    </row>
    <row r="1068" spans="1:5">
      <c r="A1068" t="str">
        <f>IF(INDEX('Display 730 &amp; 1200'!$A:$A,ROW())="","",INDEX('Display 730 &amp; 1200'!$A:$A,ROW()))</f>
        <v>YOGYAKARTA日惹</v>
      </c>
      <c r="B1068" t="str">
        <f>IF(INDEX('Display 730 &amp; 1200'!$B:$B,ROW())="","",INDEX('Display 730 &amp; 1200'!$B:$B,ROW()))</f>
        <v>IMAM ARIEF BUDI SANTOSO</v>
      </c>
      <c r="C1068" t="str">
        <f>IF(INDEX('Display 730 &amp; 1200'!$D:$D,ROW())="","",INDEX('Display 730 &amp; 1200'!$D:$D,ROW()))</f>
        <v>TANON</v>
      </c>
      <c r="D1068" t="e">
        <f>IF($C1068="",0,SUMIFS(#REF!,#REF!,$C1068,#REF!,"&gt;="&amp;'Display 730 &amp; 1200'!$AN$10,#REF!,"&lt;="&amp;'Display 730 &amp; 1200'!$AN$9))</f>
        <v>#REF!</v>
      </c>
      <c r="E1068" t="e">
        <f>IF($C1068="",0,SUMIFS(#REF!,#REF!,$C1068,#REF!,"&gt;="&amp;'Display 730 &amp; 1200'!$AN$12,#REF!,"&lt;="&amp;'Display 730 &amp; 1200'!$AN$11))</f>
        <v>#REF!</v>
      </c>
    </row>
    <row r="1069" spans="1:5">
      <c r="A1069" t="str">
        <f>IF(INDEX('Display 730 &amp; 1200'!$A:$A,ROW())="","",INDEX('Display 730 &amp; 1200'!$A:$A,ROW()))</f>
        <v>YOGYAKARTA日惹</v>
      </c>
      <c r="B1069" t="str">
        <f>IF(INDEX('Display 730 &amp; 1200'!$B:$B,ROW())="","",INDEX('Display 730 &amp; 1200'!$B:$B,ROW()))</f>
        <v>IMAM ARIEF BUDI SANTOSO</v>
      </c>
      <c r="C1069" t="str">
        <f>IF(INDEX('Display 730 &amp; 1200'!$D:$D,ROW())="","",INDEX('Display 730 &amp; 1200'!$D:$D,ROW()))</f>
        <v>TUGU_GADING_MASARAN</v>
      </c>
      <c r="D1069" t="e">
        <f>IF($C1069="",0,SUMIFS(#REF!,#REF!,$C1069,#REF!,"&gt;="&amp;'Display 730 &amp; 1200'!$AN$10,#REF!,"&lt;="&amp;'Display 730 &amp; 1200'!$AN$9))</f>
        <v>#REF!</v>
      </c>
      <c r="E1069" t="e">
        <f>IF($C1069="",0,SUMIFS(#REF!,#REF!,$C1069,#REF!,"&gt;="&amp;'Display 730 &amp; 1200'!$AN$12,#REF!,"&lt;="&amp;'Display 730 &amp; 1200'!$AN$11))</f>
        <v>#REF!</v>
      </c>
    </row>
    <row r="1070" spans="1:5">
      <c r="A1070" t="str">
        <f>IF(INDEX('Display 730 &amp; 1200'!$A:$A,ROW())="","",INDEX('Display 730 &amp; 1200'!$A:$A,ROW()))</f>
        <v>YOGYAKARTA日惹</v>
      </c>
      <c r="B1070" t="str">
        <f>IF(INDEX('Display 730 &amp; 1200'!$B:$B,ROW())="","",INDEX('Display 730 &amp; 1200'!$B:$B,ROW()))</f>
        <v>IMAM ARIEF BUDI SANTOSO</v>
      </c>
      <c r="C1070" t="str">
        <f>IF(INDEX('Display 730 &amp; 1200'!$D:$D,ROW())="","",INDEX('Display 730 &amp; 1200'!$D:$D,ROW()))</f>
        <v>KARANGMALANG</v>
      </c>
      <c r="D1070" t="e">
        <f>IF($C1070="",0,SUMIFS(#REF!,#REF!,$C1070,#REF!,"&gt;="&amp;'Display 730 &amp; 1200'!$AN$10,#REF!,"&lt;="&amp;'Display 730 &amp; 1200'!$AN$9))</f>
        <v>#REF!</v>
      </c>
      <c r="E1070" t="e">
        <f>IF($C1070="",0,SUMIFS(#REF!,#REF!,$C1070,#REF!,"&gt;="&amp;'Display 730 &amp; 1200'!$AN$12,#REF!,"&lt;="&amp;'Display 730 &amp; 1200'!$AN$11))</f>
        <v>#REF!</v>
      </c>
    </row>
    <row r="1071" spans="1:5">
      <c r="A1071" t="str">
        <f>IF(INDEX('Display 730 &amp; 1200'!$A:$A,ROW())="","",INDEX('Display 730 &amp; 1200'!$A:$A,ROW()))</f>
        <v>YOGYAKARTA日惹</v>
      </c>
      <c r="B1071" t="str">
        <f>IF(INDEX('Display 730 &amp; 1200'!$B:$B,ROW())="","",INDEX('Display 730 &amp; 1200'!$B:$B,ROW()))</f>
        <v>IMAM ARIEF BUDI SANTOSO</v>
      </c>
      <c r="C1071" t="str">
        <f>IF(INDEX('Display 730 &amp; 1200'!$D:$D,ROW())="","",INDEX('Display 730 &amp; 1200'!$D:$D,ROW()))</f>
        <v>LANGENHARJO</v>
      </c>
      <c r="D1071" t="e">
        <f>IF($C1071="",0,SUMIFS(#REF!,#REF!,$C1071,#REF!,"&gt;="&amp;'Display 730 &amp; 1200'!$AN$10,#REF!,"&lt;="&amp;'Display 730 &amp; 1200'!$AN$9))</f>
        <v>#REF!</v>
      </c>
      <c r="E1071" t="e">
        <f>IF($C1071="",0,SUMIFS(#REF!,#REF!,$C1071,#REF!,"&gt;="&amp;'Display 730 &amp; 1200'!$AN$12,#REF!,"&lt;="&amp;'Display 730 &amp; 1200'!$AN$11))</f>
        <v>#REF!</v>
      </c>
    </row>
    <row r="1072" spans="1:5">
      <c r="A1072" t="str">
        <f>IF(INDEX('Display 730 &amp; 1200'!$A:$A,ROW())="","",INDEX('Display 730 &amp; 1200'!$A:$A,ROW()))</f>
        <v>YOGYAKARTA日惹</v>
      </c>
      <c r="B1072" t="str">
        <f>IF(INDEX('Display 730 &amp; 1200'!$B:$B,ROW())="","",INDEX('Display 730 &amp; 1200'!$B:$B,ROW()))</f>
        <v>IMAM ARIEF BUDI SANTOSO</v>
      </c>
      <c r="C1072" t="str">
        <f>IF(INDEX('Display 730 &amp; 1200'!$D:$D,ROW())="","",INDEX('Display 730 &amp; 1200'!$D:$D,ROW()))</f>
        <v>POLOKARTO</v>
      </c>
      <c r="D1072" t="e">
        <f>IF($C1072="",0,SUMIFS(#REF!,#REF!,$C1072,#REF!,"&gt;="&amp;'Display 730 &amp; 1200'!$AN$10,#REF!,"&lt;="&amp;'Display 730 &amp; 1200'!$AN$9))</f>
        <v>#REF!</v>
      </c>
      <c r="E1072" t="e">
        <f>IF($C1072="",0,SUMIFS(#REF!,#REF!,$C1072,#REF!,"&gt;="&amp;'Display 730 &amp; 1200'!$AN$12,#REF!,"&lt;="&amp;'Display 730 &amp; 1200'!$AN$11))</f>
        <v>#REF!</v>
      </c>
    </row>
    <row r="1073" spans="1:5">
      <c r="A1073" t="str">
        <f>IF(INDEX('Display 730 &amp; 1200'!$A:$A,ROW())="","",INDEX('Display 730 &amp; 1200'!$A:$A,ROW()))</f>
        <v>YOGYAKARTA日惹</v>
      </c>
      <c r="B1073" t="str">
        <f>IF(INDEX('Display 730 &amp; 1200'!$B:$B,ROW())="","",INDEX('Display 730 &amp; 1200'!$B:$B,ROW()))</f>
        <v>IMAM ARIEF BUDI SANTOSO</v>
      </c>
      <c r="C1073" t="str">
        <f>IF(INDEX('Display 730 &amp; 1200'!$D:$D,ROW())="","",INDEX('Display 730 &amp; 1200'!$D:$D,ROW()))</f>
        <v>BAKI</v>
      </c>
      <c r="D1073" t="e">
        <f>IF($C1073="",0,SUMIFS(#REF!,#REF!,$C1073,#REF!,"&gt;="&amp;'Display 730 &amp; 1200'!$AN$10,#REF!,"&lt;="&amp;'Display 730 &amp; 1200'!$AN$9))</f>
        <v>#REF!</v>
      </c>
      <c r="E1073" t="e">
        <f>IF($C1073="",0,SUMIFS(#REF!,#REF!,$C1073,#REF!,"&gt;="&amp;'Display 730 &amp; 1200'!$AN$12,#REF!,"&lt;="&amp;'Display 730 &amp; 1200'!$AN$11))</f>
        <v>#REF!</v>
      </c>
    </row>
    <row r="1074" spans="1:5">
      <c r="A1074" t="str">
        <f>IF(INDEX('Display 730 &amp; 1200'!$A:$A,ROW())="","",INDEX('Display 730 &amp; 1200'!$A:$A,ROW()))</f>
        <v>YOGYAKARTA日惹</v>
      </c>
      <c r="B1074" t="str">
        <f>IF(INDEX('Display 730 &amp; 1200'!$B:$B,ROW())="","",INDEX('Display 730 &amp; 1200'!$B:$B,ROW()))</f>
        <v>IMAM ARIEF BUDI SANTOSO</v>
      </c>
      <c r="C1074" t="str">
        <f>IF(INDEX('Display 730 &amp; 1200'!$D:$D,ROW())="","",INDEX('Display 730 &amp; 1200'!$D:$D,ROW()))</f>
        <v>TAWANGSARI</v>
      </c>
      <c r="D1074" t="e">
        <f>IF($C1074="",0,SUMIFS(#REF!,#REF!,$C1074,#REF!,"&gt;="&amp;'Display 730 &amp; 1200'!$AN$10,#REF!,"&lt;="&amp;'Display 730 &amp; 1200'!$AN$9))</f>
        <v>#REF!</v>
      </c>
      <c r="E1074" t="e">
        <f>IF($C1074="",0,SUMIFS(#REF!,#REF!,$C1074,#REF!,"&gt;="&amp;'Display 730 &amp; 1200'!$AN$12,#REF!,"&lt;="&amp;'Display 730 &amp; 1200'!$AN$11))</f>
        <v>#REF!</v>
      </c>
    </row>
    <row r="1075" spans="1:5">
      <c r="A1075" t="str">
        <f>IF(INDEX('Display 730 &amp; 1200'!$A:$A,ROW())="","",INDEX('Display 730 &amp; 1200'!$A:$A,ROW()))</f>
        <v>YOGYAKARTA日惹</v>
      </c>
      <c r="B1075" t="str">
        <f>IF(INDEX('Display 730 &amp; 1200'!$B:$B,ROW())="","",INDEX('Display 730 &amp; 1200'!$B:$B,ROW()))</f>
        <v>IMAM ARIEF BUDI SANTOSO</v>
      </c>
      <c r="C1075" t="str">
        <f>IF(INDEX('Display 730 &amp; 1200'!$D:$D,ROW())="","",INDEX('Display 730 &amp; 1200'!$D:$D,ROW()))</f>
        <v>PUCANGAN</v>
      </c>
      <c r="D1075" t="e">
        <f>IF($C1075="",0,SUMIFS(#REF!,#REF!,$C1075,#REF!,"&gt;="&amp;'Display 730 &amp; 1200'!$AN$10,#REF!,"&lt;="&amp;'Display 730 &amp; 1200'!$AN$9))</f>
        <v>#REF!</v>
      </c>
      <c r="E1075" t="e">
        <f>IF($C1075="",0,SUMIFS(#REF!,#REF!,$C1075,#REF!,"&gt;="&amp;'Display 730 &amp; 1200'!$AN$12,#REF!,"&lt;="&amp;'Display 730 &amp; 1200'!$AN$11))</f>
        <v>#REF!</v>
      </c>
    </row>
    <row r="1076" spans="1:5">
      <c r="A1076" t="str">
        <f>IF(INDEX('Display 730 &amp; 1200'!$A:$A,ROW())="","",INDEX('Display 730 &amp; 1200'!$A:$A,ROW()))</f>
        <v>YOGYAKARTA日惹</v>
      </c>
      <c r="B1076" t="str">
        <f>IF(INDEX('Display 730 &amp; 1200'!$B:$B,ROW())="","",INDEX('Display 730 &amp; 1200'!$B:$B,ROW()))</f>
        <v>IMAM ARIEF BUDI SANTOSO</v>
      </c>
      <c r="C1076" t="str">
        <f>IF(INDEX('Display 730 &amp; 1200'!$D:$D,ROW())="","",INDEX('Display 730 &amp; 1200'!$D:$D,ROW()))</f>
        <v>SLAMET_RIYADI_BARAT</v>
      </c>
      <c r="D1076" t="e">
        <f>IF($C1076="",0,SUMIFS(#REF!,#REF!,$C1076,#REF!,"&gt;="&amp;'Display 730 &amp; 1200'!$AN$10,#REF!,"&lt;="&amp;'Display 730 &amp; 1200'!$AN$9))</f>
        <v>#REF!</v>
      </c>
      <c r="E1076" t="e">
        <f>IF($C1076="",0,SUMIFS(#REF!,#REF!,$C1076,#REF!,"&gt;="&amp;'Display 730 &amp; 1200'!$AN$12,#REF!,"&lt;="&amp;'Display 730 &amp; 1200'!$AN$11))</f>
        <v>#REF!</v>
      </c>
    </row>
    <row r="1077" spans="1:5">
      <c r="A1077" t="str">
        <f>IF(INDEX('Display 730 &amp; 1200'!$A:$A,ROW())="","",INDEX('Display 730 &amp; 1200'!$A:$A,ROW()))</f>
        <v>YOGYAKARTA日惹</v>
      </c>
      <c r="B1077" t="str">
        <f>IF(INDEX('Display 730 &amp; 1200'!$B:$B,ROW())="","",INDEX('Display 730 &amp; 1200'!$B:$B,ROW()))</f>
        <v>IMAM ARIEF BUDI SANTOSO</v>
      </c>
      <c r="C1077" t="str">
        <f>IF(INDEX('Display 730 &amp; 1200'!$D:$D,ROW())="","",INDEX('Display 730 &amp; 1200'!$D:$D,ROW()))</f>
        <v>MOJOLABAN</v>
      </c>
      <c r="D1077" t="e">
        <f>IF($C1077="",0,SUMIFS(#REF!,#REF!,$C1077,#REF!,"&gt;="&amp;'Display 730 &amp; 1200'!$AN$10,#REF!,"&lt;="&amp;'Display 730 &amp; 1200'!$AN$9))</f>
        <v>#REF!</v>
      </c>
      <c r="E1077" t="e">
        <f>IF($C1077="",0,SUMIFS(#REF!,#REF!,$C1077,#REF!,"&gt;="&amp;'Display 730 &amp; 1200'!$AN$12,#REF!,"&lt;="&amp;'Display 730 &amp; 1200'!$AN$11))</f>
        <v>#REF!</v>
      </c>
    </row>
    <row r="1078" spans="1:5">
      <c r="A1078" t="str">
        <f>IF(INDEX('Display 730 &amp; 1200'!$A:$A,ROW())="","",INDEX('Display 730 &amp; 1200'!$A:$A,ROW()))</f>
        <v>YOGYAKARTA日惹</v>
      </c>
      <c r="B1078" t="str">
        <f>IF(INDEX('Display 730 &amp; 1200'!$B:$B,ROW())="","",INDEX('Display 730 &amp; 1200'!$B:$B,ROW()))</f>
        <v>IMAM ARIEF BUDI SANTOSO</v>
      </c>
      <c r="C1078" t="str">
        <f>IF(INDEX('Display 730 &amp; 1200'!$D:$D,ROW())="","",INDEX('Display 730 &amp; 1200'!$D:$D,ROW()))</f>
        <v>TELUKAN</v>
      </c>
      <c r="D1078" t="e">
        <f>IF($C1078="",0,SUMIFS(#REF!,#REF!,$C1078,#REF!,"&gt;="&amp;'Display 730 &amp; 1200'!$AN$10,#REF!,"&lt;="&amp;'Display 730 &amp; 1200'!$AN$9))</f>
        <v>#REF!</v>
      </c>
      <c r="E1078" t="e">
        <f>IF($C1078="",0,SUMIFS(#REF!,#REF!,$C1078,#REF!,"&gt;="&amp;'Display 730 &amp; 1200'!$AN$12,#REF!,"&lt;="&amp;'Display 730 &amp; 1200'!$AN$11))</f>
        <v>#REF!</v>
      </c>
    </row>
    <row r="1079" spans="1:5">
      <c r="A1079" t="str">
        <f>IF(INDEX('Display 730 &amp; 1200'!$A:$A,ROW())="","",INDEX('Display 730 &amp; 1200'!$A:$A,ROW()))</f>
        <v>YOGYAKARTA日惹</v>
      </c>
      <c r="B1079" t="str">
        <f>IF(INDEX('Display 730 &amp; 1200'!$B:$B,ROW())="","",INDEX('Display 730 &amp; 1200'!$B:$B,ROW()))</f>
        <v>IMAM ARIEF BUDI SANTOSO</v>
      </c>
      <c r="C1079" t="str">
        <f>IF(INDEX('Display 730 &amp; 1200'!$D:$D,ROW())="","",INDEX('Display 730 &amp; 1200'!$D:$D,ROW()))</f>
        <v>JETIS</v>
      </c>
      <c r="D1079" t="e">
        <f>IF($C1079="",0,SUMIFS(#REF!,#REF!,$C1079,#REF!,"&gt;="&amp;'Display 730 &amp; 1200'!$AN$10,#REF!,"&lt;="&amp;'Display 730 &amp; 1200'!$AN$9))</f>
        <v>#REF!</v>
      </c>
      <c r="E1079" t="e">
        <f>IF($C1079="",0,SUMIFS(#REF!,#REF!,$C1079,#REF!,"&gt;="&amp;'Display 730 &amp; 1200'!$AN$12,#REF!,"&lt;="&amp;'Display 730 &amp; 1200'!$AN$11))</f>
        <v>#REF!</v>
      </c>
    </row>
    <row r="1080" spans="1:5">
      <c r="A1080" t="str">
        <f>IF(INDEX('Display 730 &amp; 1200'!$A:$A,ROW())="","",INDEX('Display 730 &amp; 1200'!$A:$A,ROW()))</f>
        <v>YOGYAKARTA日惹</v>
      </c>
      <c r="B1080" t="str">
        <f>IF(INDEX('Display 730 &amp; 1200'!$B:$B,ROW())="","",INDEX('Display 730 &amp; 1200'!$B:$B,ROW()))</f>
        <v>IMAM ARIEF BUDI SANTOSO</v>
      </c>
      <c r="C1080" t="str">
        <f>IF(INDEX('Display 730 &amp; 1200'!$D:$D,ROW())="","",INDEX('Display 730 &amp; 1200'!$D:$D,ROW()))</f>
        <v>WONOGIRI</v>
      </c>
      <c r="D1080" t="e">
        <f>IF($C1080="",0,SUMIFS(#REF!,#REF!,$C1080,#REF!,"&gt;="&amp;'Display 730 &amp; 1200'!$AN$10,#REF!,"&lt;="&amp;'Display 730 &amp; 1200'!$AN$9))</f>
        <v>#REF!</v>
      </c>
      <c r="E1080" t="e">
        <f>IF($C1080="",0,SUMIFS(#REF!,#REF!,$C1080,#REF!,"&gt;="&amp;'Display 730 &amp; 1200'!$AN$12,#REF!,"&lt;="&amp;'Display 730 &amp; 1200'!$AN$11))</f>
        <v>#REF!</v>
      </c>
    </row>
    <row r="1081" spans="1:5">
      <c r="A1081" t="str">
        <f>IF(INDEX('Display 730 &amp; 1200'!$A:$A,ROW())="","",INDEX('Display 730 &amp; 1200'!$A:$A,ROW()))</f>
        <v>YOGYAKARTA日惹</v>
      </c>
      <c r="B1081" t="str">
        <f>IF(INDEX('Display 730 &amp; 1200'!$B:$B,ROW())="","",INDEX('Display 730 &amp; 1200'!$B:$B,ROW()))</f>
        <v>IMAM ARIEF BUDI SANTOSO</v>
      </c>
      <c r="C1081" t="str">
        <f>IF(INDEX('Display 730 &amp; 1200'!$D:$D,ROW())="","",INDEX('Display 730 &amp; 1200'!$D:$D,ROW()))</f>
        <v>BATURETNO</v>
      </c>
      <c r="D1081" t="e">
        <f>IF($C1081="",0,SUMIFS(#REF!,#REF!,$C1081,#REF!,"&gt;="&amp;'Display 730 &amp; 1200'!$AN$10,#REF!,"&lt;="&amp;'Display 730 &amp; 1200'!$AN$9))</f>
        <v>#REF!</v>
      </c>
      <c r="E1081" t="e">
        <f>IF($C1081="",0,SUMIFS(#REF!,#REF!,$C1081,#REF!,"&gt;="&amp;'Display 730 &amp; 1200'!$AN$12,#REF!,"&lt;="&amp;'Display 730 &amp; 1200'!$AN$11))</f>
        <v>#REF!</v>
      </c>
    </row>
    <row r="1082" spans="1:5">
      <c r="A1082" t="str">
        <f>IF(INDEX('Display 730 &amp; 1200'!$A:$A,ROW())="","",INDEX('Display 730 &amp; 1200'!$A:$A,ROW()))</f>
        <v>YOGYAKARTA日惹</v>
      </c>
      <c r="B1082" t="str">
        <f>IF(INDEX('Display 730 &amp; 1200'!$B:$B,ROW())="","",INDEX('Display 730 &amp; 1200'!$B:$B,ROW()))</f>
        <v>IMAM ARIEF BUDI SANTOSO</v>
      </c>
      <c r="C1082" t="str">
        <f>IF(INDEX('Display 730 &amp; 1200'!$D:$D,ROW())="","",INDEX('Display 730 &amp; 1200'!$D:$D,ROW()))</f>
        <v>NGADIROJO</v>
      </c>
      <c r="D1082" t="e">
        <f>IF($C1082="",0,SUMIFS(#REF!,#REF!,$C1082,#REF!,"&gt;="&amp;'Display 730 &amp; 1200'!$AN$10,#REF!,"&lt;="&amp;'Display 730 &amp; 1200'!$AN$9))</f>
        <v>#REF!</v>
      </c>
      <c r="E1082" t="e">
        <f>IF($C1082="",0,SUMIFS(#REF!,#REF!,$C1082,#REF!,"&gt;="&amp;'Display 730 &amp; 1200'!$AN$12,#REF!,"&lt;="&amp;'Display 730 &amp; 1200'!$AN$11))</f>
        <v>#REF!</v>
      </c>
    </row>
    <row r="1083" spans="1:5">
      <c r="A1083" t="str">
        <f>IF(INDEX('Display 730 &amp; 1200'!$A:$A,ROW())="","",INDEX('Display 730 &amp; 1200'!$A:$A,ROW()))</f>
        <v>YOGYAKARTA日惹</v>
      </c>
      <c r="B1083" t="str">
        <f>IF(INDEX('Display 730 &amp; 1200'!$B:$B,ROW())="","",INDEX('Display 730 &amp; 1200'!$B:$B,ROW()))</f>
        <v>IMAM ARIEF BUDI SANTOSO</v>
      </c>
      <c r="C1083" t="str">
        <f>IF(INDEX('Display 730 &amp; 1200'!$D:$D,ROW())="","",INDEX('Display 730 &amp; 1200'!$D:$D,ROW()))</f>
        <v>WURYANTORO</v>
      </c>
      <c r="D1083" t="e">
        <f>IF($C1083="",0,SUMIFS(#REF!,#REF!,$C1083,#REF!,"&gt;="&amp;'Display 730 &amp; 1200'!$AN$10,#REF!,"&lt;="&amp;'Display 730 &amp; 1200'!$AN$9))</f>
        <v>#REF!</v>
      </c>
      <c r="E1083" t="e">
        <f>IF($C1083="",0,SUMIFS(#REF!,#REF!,$C1083,#REF!,"&gt;="&amp;'Display 730 &amp; 1200'!$AN$12,#REF!,"&lt;="&amp;'Display 730 &amp; 1200'!$AN$11))</f>
        <v>#REF!</v>
      </c>
    </row>
    <row r="1084" spans="1:5">
      <c r="A1084" t="str">
        <f>IF(INDEX('Display 730 &amp; 1200'!$A:$A,ROW())="","",INDEX('Display 730 &amp; 1200'!$A:$A,ROW()))</f>
        <v>YOGYAKARTA日惹</v>
      </c>
      <c r="B1084" t="str">
        <f>IF(INDEX('Display 730 &amp; 1200'!$B:$B,ROW())="","",INDEX('Display 730 &amp; 1200'!$B:$B,ROW()))</f>
        <v>IMAM ARIEF BUDI SANTOSO</v>
      </c>
      <c r="C1084" t="str">
        <f>IF(INDEX('Display 730 &amp; 1200'!$D:$D,ROW())="","",INDEX('Display 730 &amp; 1200'!$D:$D,ROW()))</f>
        <v>SLOGOHIMO</v>
      </c>
      <c r="D1084" t="e">
        <f>IF($C1084="",0,SUMIFS(#REF!,#REF!,$C1084,#REF!,"&gt;="&amp;'Display 730 &amp; 1200'!$AN$10,#REF!,"&lt;="&amp;'Display 730 &amp; 1200'!$AN$9))</f>
        <v>#REF!</v>
      </c>
      <c r="E1084" t="e">
        <f>IF($C1084="",0,SUMIFS(#REF!,#REF!,$C1084,#REF!,"&gt;="&amp;'Display 730 &amp; 1200'!$AN$12,#REF!,"&lt;="&amp;'Display 730 &amp; 1200'!$AN$11))</f>
        <v>#REF!</v>
      </c>
    </row>
    <row r="1085" spans="1:5">
      <c r="A1085" t="str">
        <f>IF(INDEX('Display 730 &amp; 1200'!$A:$A,ROW())="","",INDEX('Display 730 &amp; 1200'!$A:$A,ROW()))</f>
        <v>YOGYAKARTA日惹</v>
      </c>
      <c r="B1085" t="str">
        <f>IF(INDEX('Display 730 &amp; 1200'!$B:$B,ROW())="","",INDEX('Display 730 &amp; 1200'!$B:$B,ROW()))</f>
        <v>IMAM ARIEF BUDI SANTOSO</v>
      </c>
      <c r="C1085" t="str">
        <f>IF(INDEX('Display 730 &amp; 1200'!$D:$D,ROW())="","",INDEX('Display 730 &amp; 1200'!$D:$D,ROW()))</f>
        <v>SELOGIRI</v>
      </c>
      <c r="D1085" t="e">
        <f>IF($C1085="",0,SUMIFS(#REF!,#REF!,$C1085,#REF!,"&gt;="&amp;'Display 730 &amp; 1200'!$AN$10,#REF!,"&lt;="&amp;'Display 730 &amp; 1200'!$AN$9))</f>
        <v>#REF!</v>
      </c>
      <c r="E1085" t="e">
        <f>IF($C1085="",0,SUMIFS(#REF!,#REF!,$C1085,#REF!,"&gt;="&amp;'Display 730 &amp; 1200'!$AN$12,#REF!,"&lt;="&amp;'Display 730 &amp; 1200'!$AN$11))</f>
        <v>#REF!</v>
      </c>
    </row>
    <row r="1086" spans="1:5">
      <c r="A1086" t="str">
        <f>IF(INDEX('Display 730 &amp; 1200'!$A:$A,ROW())="","",INDEX('Display 730 &amp; 1200'!$A:$A,ROW()))</f>
        <v>YOGYAKARTA日惹</v>
      </c>
      <c r="B1086" t="str">
        <f>IF(INDEX('Display 730 &amp; 1200'!$B:$B,ROW())="","",INDEX('Display 730 &amp; 1200'!$B:$B,ROW()))</f>
        <v>IMAM ARIEF BUDI SANTOSO</v>
      </c>
      <c r="C1086" t="str">
        <f>IF(INDEX('Display 730 &amp; 1200'!$D:$D,ROW())="","",INDEX('Display 730 &amp; 1200'!$D:$D,ROW()))</f>
        <v>PURWANTORO</v>
      </c>
      <c r="D1086" t="e">
        <f>IF($C1086="",0,SUMIFS(#REF!,#REF!,$C1086,#REF!,"&gt;="&amp;'Display 730 &amp; 1200'!$AN$10,#REF!,"&lt;="&amp;'Display 730 &amp; 1200'!$AN$9))</f>
        <v>#REF!</v>
      </c>
      <c r="E1086" t="e">
        <f>IF($C1086="",0,SUMIFS(#REF!,#REF!,$C1086,#REF!,"&gt;="&amp;'Display 730 &amp; 1200'!$AN$12,#REF!,"&lt;="&amp;'Display 730 &amp; 1200'!$AN$11))</f>
        <v>#REF!</v>
      </c>
    </row>
    <row r="1087" spans="1:5">
      <c r="A1087" t="str">
        <f>IF(INDEX('Display 730 &amp; 1200'!$A:$A,ROW())="","",INDEX('Display 730 &amp; 1200'!$A:$A,ROW()))</f>
        <v>YOGYAKARTA日惹</v>
      </c>
      <c r="B1087" t="str">
        <f>IF(INDEX('Display 730 &amp; 1200'!$B:$B,ROW())="","",INDEX('Display 730 &amp; 1200'!$B:$B,ROW()))</f>
        <v>IMAM ARIEF BUDI SANTOSO</v>
      </c>
      <c r="C1087" t="str">
        <f>IF(INDEX('Display 730 &amp; 1200'!$D:$D,ROW())="","",INDEX('Display 730 &amp; 1200'!$D:$D,ROW()))</f>
        <v>NGUNTORONADI</v>
      </c>
      <c r="D1087" t="e">
        <f>IF($C1087="",0,SUMIFS(#REF!,#REF!,$C1087,#REF!,"&gt;="&amp;'Display 730 &amp; 1200'!$AN$10,#REF!,"&lt;="&amp;'Display 730 &amp; 1200'!$AN$9))</f>
        <v>#REF!</v>
      </c>
      <c r="E1087" t="e">
        <f>IF($C1087="",0,SUMIFS(#REF!,#REF!,$C1087,#REF!,"&gt;="&amp;'Display 730 &amp; 1200'!$AN$12,#REF!,"&lt;="&amp;'Display 730 &amp; 1200'!$AN$11))</f>
        <v>#REF!</v>
      </c>
    </row>
    <row r="1088" spans="1:5">
      <c r="A1088" t="str">
        <f>IF(INDEX('Display 730 &amp; 1200'!$A:$A,ROW())="","",INDEX('Display 730 &amp; 1200'!$A:$A,ROW()))</f>
        <v>YOGYAKARTA日惹</v>
      </c>
      <c r="B1088" t="str">
        <f>IF(INDEX('Display 730 &amp; 1200'!$B:$B,ROW())="","",INDEX('Display 730 &amp; 1200'!$B:$B,ROW()))</f>
        <v>IMAM ARIEF BUDI SANTOSO</v>
      </c>
      <c r="C1088" t="str">
        <f>IF(INDEX('Display 730 &amp; 1200'!$D:$D,ROW())="","",INDEX('Display 730 &amp; 1200'!$D:$D,ROW()))</f>
        <v>JATISRONO_WGI</v>
      </c>
      <c r="D1088" t="e">
        <f>IF($C1088="",0,SUMIFS(#REF!,#REF!,$C1088,#REF!,"&gt;="&amp;'Display 730 &amp; 1200'!$AN$10,#REF!,"&lt;="&amp;'Display 730 &amp; 1200'!$AN$9))</f>
        <v>#REF!</v>
      </c>
      <c r="E1088" t="e">
        <f>IF($C1088="",0,SUMIFS(#REF!,#REF!,$C1088,#REF!,"&gt;="&amp;'Display 730 &amp; 1200'!$AN$12,#REF!,"&lt;="&amp;'Display 730 &amp; 1200'!$AN$11))</f>
        <v>#REF!</v>
      </c>
    </row>
    <row r="1089" spans="1:5">
      <c r="A1089" t="str">
        <f>IF(INDEX('Display 730 &amp; 1200'!$A:$A,ROW())="","",INDEX('Display 730 &amp; 1200'!$A:$A,ROW()))</f>
        <v>YOGYAKARTA日惹</v>
      </c>
      <c r="B1089" t="str">
        <f>IF(INDEX('Display 730 &amp; 1200'!$B:$B,ROW())="","",INDEX('Display 730 &amp; 1200'!$B:$B,ROW()))</f>
        <v>AGUS SULAEMAN</v>
      </c>
      <c r="C1089" t="str">
        <f>IF(INDEX('Display 730 &amp; 1200'!$D:$D,ROW())="","",INDEX('Display 730 &amp; 1200'!$D:$D,ROW()))</f>
        <v>WONOSARI</v>
      </c>
      <c r="D1089" t="e">
        <f>IF($C1089="",0,SUMIFS(#REF!,#REF!,$C1089,#REF!,"&gt;="&amp;'Display 730 &amp; 1200'!$AN$10,#REF!,"&lt;="&amp;'Display 730 &amp; 1200'!$AN$9))</f>
        <v>#REF!</v>
      </c>
      <c r="E1089" t="e">
        <f>IF($C1089="",0,SUMIFS(#REF!,#REF!,$C1089,#REF!,"&gt;="&amp;'Display 730 &amp; 1200'!$AN$12,#REF!,"&lt;="&amp;'Display 730 &amp; 1200'!$AN$11))</f>
        <v>#REF!</v>
      </c>
    </row>
    <row r="1090" spans="1:5">
      <c r="A1090" t="str">
        <f>IF(INDEX('Display 730 &amp; 1200'!$A:$A,ROW())="","",INDEX('Display 730 &amp; 1200'!$A:$A,ROW()))</f>
        <v>YOGYAKARTA日惹</v>
      </c>
      <c r="B1090" t="str">
        <f>IF(INDEX('Display 730 &amp; 1200'!$B:$B,ROW())="","",INDEX('Display 730 &amp; 1200'!$B:$B,ROW()))</f>
        <v>AGUS SULAEMAN</v>
      </c>
      <c r="C1090" t="str">
        <f>IF(INDEX('Display 730 &amp; 1200'!$D:$D,ROW())="","",INDEX('Display 730 &amp; 1200'!$D:$D,ROW()))</f>
        <v>NGLIPAR</v>
      </c>
      <c r="D1090" t="e">
        <f>IF($C1090="",0,SUMIFS(#REF!,#REF!,$C1090,#REF!,"&gt;="&amp;'Display 730 &amp; 1200'!$AN$10,#REF!,"&lt;="&amp;'Display 730 &amp; 1200'!$AN$9))</f>
        <v>#REF!</v>
      </c>
      <c r="E1090" t="e">
        <f>IF($C1090="",0,SUMIFS(#REF!,#REF!,$C1090,#REF!,"&gt;="&amp;'Display 730 &amp; 1200'!$AN$12,#REF!,"&lt;="&amp;'Display 730 &amp; 1200'!$AN$11))</f>
        <v>#REF!</v>
      </c>
    </row>
    <row r="1091" spans="1:5">
      <c r="A1091" t="str">
        <f>IF(INDEX('Display 730 &amp; 1200'!$A:$A,ROW())="","",INDEX('Display 730 &amp; 1200'!$A:$A,ROW()))</f>
        <v>YOGYAKARTA日惹</v>
      </c>
      <c r="B1091" t="str">
        <f>IF(INDEX('Display 730 &amp; 1200'!$B:$B,ROW())="","",INDEX('Display 730 &amp; 1200'!$B:$B,ROW()))</f>
        <v>AGUS SULAEMAN</v>
      </c>
      <c r="C1091" t="str">
        <f>IF(INDEX('Display 730 &amp; 1200'!$D:$D,ROW())="","",INDEX('Display 730 &amp; 1200'!$D:$D,ROW()))</f>
        <v>KARANGMOJO</v>
      </c>
      <c r="D1091" t="e">
        <f>IF($C1091="",0,SUMIFS(#REF!,#REF!,$C1091,#REF!,"&gt;="&amp;'Display 730 &amp; 1200'!$AN$10,#REF!,"&lt;="&amp;'Display 730 &amp; 1200'!$AN$9))</f>
        <v>#REF!</v>
      </c>
      <c r="E1091" t="e">
        <f>IF($C1091="",0,SUMIFS(#REF!,#REF!,$C1091,#REF!,"&gt;="&amp;'Display 730 &amp; 1200'!$AN$12,#REF!,"&lt;="&amp;'Display 730 &amp; 1200'!$AN$11))</f>
        <v>#REF!</v>
      </c>
    </row>
    <row r="1092" spans="1:5">
      <c r="A1092" t="str">
        <f>IF(INDEX('Display 730 &amp; 1200'!$A:$A,ROW())="","",INDEX('Display 730 &amp; 1200'!$A:$A,ROW()))</f>
        <v>SURABAYA泗水</v>
      </c>
      <c r="B1092" t="str">
        <f>IF(INDEX('Display 730 &amp; 1200'!$B:$B,ROW())="","",INDEX('Display 730 &amp; 1200'!$B:$B,ROW()))</f>
        <v>ARIF SAIFUDDIN</v>
      </c>
      <c r="C1092" t="str">
        <f>IF(INDEX('Display 730 &amp; 1200'!$D:$D,ROW())="","",INDEX('Display 730 &amp; 1200'!$D:$D,ROW()))</f>
        <v>PADANGAN</v>
      </c>
      <c r="D1092" t="e">
        <f>IF($C1092="",0,SUMIFS(#REF!,#REF!,$C1092,#REF!,"&gt;="&amp;'Display 730 &amp; 1200'!$AN$10,#REF!,"&lt;="&amp;'Display 730 &amp; 1200'!$AN$9))</f>
        <v>#REF!</v>
      </c>
      <c r="E1092" t="e">
        <f>IF($C1092="",0,SUMIFS(#REF!,#REF!,$C1092,#REF!,"&gt;="&amp;'Display 730 &amp; 1200'!$AN$12,#REF!,"&lt;="&amp;'Display 730 &amp; 1200'!$AN$11))</f>
        <v>#REF!</v>
      </c>
    </row>
    <row r="1093" spans="1:5">
      <c r="A1093" t="str">
        <f>IF(INDEX('Display 730 &amp; 1200'!$A:$A,ROW())="","",INDEX('Display 730 &amp; 1200'!$A:$A,ROW()))</f>
        <v>SURABAYA泗水</v>
      </c>
      <c r="B1093" t="str">
        <f>IF(INDEX('Display 730 &amp; 1200'!$B:$B,ROW())="","",INDEX('Display 730 &amp; 1200'!$B:$B,ROW()))</f>
        <v>ARIF SAIFUDDIN</v>
      </c>
      <c r="C1093" t="str">
        <f>IF(INDEX('Display 730 &amp; 1200'!$D:$D,ROW())="","",INDEX('Display 730 &amp; 1200'!$D:$D,ROW()))</f>
        <v>KALITIDU</v>
      </c>
      <c r="D1093" t="e">
        <f>IF($C1093="",0,SUMIFS(#REF!,#REF!,$C1093,#REF!,"&gt;="&amp;'Display 730 &amp; 1200'!$AN$10,#REF!,"&lt;="&amp;'Display 730 &amp; 1200'!$AN$9))</f>
        <v>#REF!</v>
      </c>
      <c r="E1093" t="e">
        <f>IF($C1093="",0,SUMIFS(#REF!,#REF!,$C1093,#REF!,"&gt;="&amp;'Display 730 &amp; 1200'!$AN$12,#REF!,"&lt;="&amp;'Display 730 &amp; 1200'!$AN$11))</f>
        <v>#REF!</v>
      </c>
    </row>
    <row r="1094" spans="1:5">
      <c r="A1094" t="str">
        <f>IF(INDEX('Display 730 &amp; 1200'!$A:$A,ROW())="","",INDEX('Display 730 &amp; 1200'!$A:$A,ROW()))</f>
        <v>SURABAYA泗水</v>
      </c>
      <c r="B1094" t="str">
        <f>IF(INDEX('Display 730 &amp; 1200'!$B:$B,ROW())="","",INDEX('Display 730 &amp; 1200'!$B:$B,ROW()))</f>
        <v>ARIF SAIFUDDIN</v>
      </c>
      <c r="C1094" t="str">
        <f>IF(INDEX('Display 730 &amp; 1200'!$D:$D,ROW())="","",INDEX('Display 730 &amp; 1200'!$D:$D,ROW()))</f>
        <v>SUMBEREJO</v>
      </c>
      <c r="D1094" t="e">
        <f>IF($C1094="",0,SUMIFS(#REF!,#REF!,$C1094,#REF!,"&gt;="&amp;'Display 730 &amp; 1200'!$AN$10,#REF!,"&lt;="&amp;'Display 730 &amp; 1200'!$AN$9))</f>
        <v>#REF!</v>
      </c>
      <c r="E1094" t="e">
        <f>IF($C1094="",0,SUMIFS(#REF!,#REF!,$C1094,#REF!,"&gt;="&amp;'Display 730 &amp; 1200'!$AN$12,#REF!,"&lt;="&amp;'Display 730 &amp; 1200'!$AN$11))</f>
        <v>#REF!</v>
      </c>
    </row>
    <row r="1095" spans="1:5">
      <c r="A1095" t="str">
        <f>IF(INDEX('Display 730 &amp; 1200'!$A:$A,ROW())="","",INDEX('Display 730 &amp; 1200'!$A:$A,ROW()))</f>
        <v>SURABAYA泗水</v>
      </c>
      <c r="B1095" t="str">
        <f>IF(INDEX('Display 730 &amp; 1200'!$B:$B,ROW())="","",INDEX('Display 730 &amp; 1200'!$B:$B,ROW()))</f>
        <v>ARIF SAIFUDDIN</v>
      </c>
      <c r="C1095" t="str">
        <f>IF(INDEX('Display 730 &amp; 1200'!$D:$D,ROW())="","",INDEX('Display 730 &amp; 1200'!$D:$D,ROW()))</f>
        <v>DC_SRATU</v>
      </c>
      <c r="D1095" t="e">
        <f>IF($C1095="",0,SUMIFS(#REF!,#REF!,$C1095,#REF!,"&gt;="&amp;'Display 730 &amp; 1200'!$AN$10,#REF!,"&lt;="&amp;'Display 730 &amp; 1200'!$AN$9))</f>
        <v>#REF!</v>
      </c>
      <c r="E1095" t="e">
        <f>IF($C1095="",0,SUMIFS(#REF!,#REF!,$C1095,#REF!,"&gt;="&amp;'Display 730 &amp; 1200'!$AN$12,#REF!,"&lt;="&amp;'Display 730 &amp; 1200'!$AN$11))</f>
        <v>#REF!</v>
      </c>
    </row>
    <row r="1096" spans="1:5">
      <c r="A1096" t="str">
        <f>IF(INDEX('Display 730 &amp; 1200'!$A:$A,ROW())="","",INDEX('Display 730 &amp; 1200'!$A:$A,ROW()))</f>
        <v>SURABAYA泗水</v>
      </c>
      <c r="B1096" t="str">
        <f>IF(INDEX('Display 730 &amp; 1200'!$B:$B,ROW())="","",INDEX('Display 730 &amp; 1200'!$B:$B,ROW()))</f>
        <v>ARIF SAIFUDDIN</v>
      </c>
      <c r="C1096" t="str">
        <f>IF(INDEX('Display 730 &amp; 1200'!$D:$D,ROW())="","",INDEX('Display 730 &amp; 1200'!$D:$D,ROW()))</f>
        <v>DC_KLANGON</v>
      </c>
      <c r="D1096" t="e">
        <f>IF($C1096="",0,SUMIFS(#REF!,#REF!,$C1096,#REF!,"&gt;="&amp;'Display 730 &amp; 1200'!$AN$10,#REF!,"&lt;="&amp;'Display 730 &amp; 1200'!$AN$9))</f>
        <v>#REF!</v>
      </c>
      <c r="E1096" t="e">
        <f>IF($C1096="",0,SUMIFS(#REF!,#REF!,$C1096,#REF!,"&gt;="&amp;'Display 730 &amp; 1200'!$AN$12,#REF!,"&lt;="&amp;'Display 730 &amp; 1200'!$AN$11))</f>
        <v>#REF!</v>
      </c>
    </row>
    <row r="1097" spans="1:5">
      <c r="A1097" t="str">
        <f>IF(INDEX('Display 730 &amp; 1200'!$A:$A,ROW())="","",INDEX('Display 730 &amp; 1200'!$A:$A,ROW()))</f>
        <v>SURABAYA泗水</v>
      </c>
      <c r="B1097" t="str">
        <f>IF(INDEX('Display 730 &amp; 1200'!$B:$B,ROW())="","",INDEX('Display 730 &amp; 1200'!$B:$B,ROW()))</f>
        <v>ARIF SAIFUDDIN</v>
      </c>
      <c r="C1097" t="str">
        <f>IF(INDEX('Display 730 &amp; 1200'!$D:$D,ROW())="","",INDEX('Display 730 &amp; 1200'!$D:$D,ROW()))</f>
        <v>GAYAM</v>
      </c>
      <c r="D1097" t="e">
        <f>IF($C1097="",0,SUMIFS(#REF!,#REF!,$C1097,#REF!,"&gt;="&amp;'Display 730 &amp; 1200'!$AN$10,#REF!,"&lt;="&amp;'Display 730 &amp; 1200'!$AN$9))</f>
        <v>#REF!</v>
      </c>
      <c r="E1097" t="e">
        <f>IF($C1097="",0,SUMIFS(#REF!,#REF!,$C1097,#REF!,"&gt;="&amp;'Display 730 &amp; 1200'!$AN$12,#REF!,"&lt;="&amp;'Display 730 &amp; 1200'!$AN$11))</f>
        <v>#REF!</v>
      </c>
    </row>
    <row r="1098" spans="1:5">
      <c r="A1098" t="str">
        <f>IF(INDEX('Display 730 &amp; 1200'!$A:$A,ROW())="","",INDEX('Display 730 &amp; 1200'!$A:$A,ROW()))</f>
        <v>SURABAYA泗水</v>
      </c>
      <c r="B1098" t="str">
        <f>IF(INDEX('Display 730 &amp; 1200'!$B:$B,ROW())="","",INDEX('Display 730 &amp; 1200'!$B:$B,ROW()))</f>
        <v>ARIF SAIFUDDIN</v>
      </c>
      <c r="C1098" t="str">
        <f>IF(INDEX('Display 730 &amp; 1200'!$D:$D,ROW())="","",INDEX('Display 730 &amp; 1200'!$D:$D,ROW()))</f>
        <v>NGRAHO</v>
      </c>
      <c r="D1098" t="e">
        <f>IF($C1098="",0,SUMIFS(#REF!,#REF!,$C1098,#REF!,"&gt;="&amp;'Display 730 &amp; 1200'!$AN$10,#REF!,"&lt;="&amp;'Display 730 &amp; 1200'!$AN$9))</f>
        <v>#REF!</v>
      </c>
      <c r="E1098" t="e">
        <f>IF($C1098="",0,SUMIFS(#REF!,#REF!,$C1098,#REF!,"&gt;="&amp;'Display 730 &amp; 1200'!$AN$12,#REF!,"&lt;="&amp;'Display 730 &amp; 1200'!$AN$11))</f>
        <v>#REF!</v>
      </c>
    </row>
    <row r="1099" spans="1:5">
      <c r="A1099" t="str">
        <f>IF(INDEX('Display 730 &amp; 1200'!$A:$A,ROW())="","",INDEX('Display 730 &amp; 1200'!$A:$A,ROW()))</f>
        <v>SURABAYA泗水</v>
      </c>
      <c r="B1099" t="str">
        <f>IF(INDEX('Display 730 &amp; 1200'!$B:$B,ROW())="","",INDEX('Display 730 &amp; 1200'!$B:$B,ROW()))</f>
        <v>ARIF SAIFUDDIN</v>
      </c>
      <c r="C1099" t="str">
        <f>IF(INDEX('Display 730 &amp; 1200'!$D:$D,ROW())="","",INDEX('Display 730 &amp; 1200'!$D:$D,ROW()))</f>
        <v>DANDER</v>
      </c>
      <c r="D1099" t="e">
        <f>IF($C1099="",0,SUMIFS(#REF!,#REF!,$C1099,#REF!,"&gt;="&amp;'Display 730 &amp; 1200'!$AN$10,#REF!,"&lt;="&amp;'Display 730 &amp; 1200'!$AN$9))</f>
        <v>#REF!</v>
      </c>
      <c r="E1099" t="e">
        <f>IF($C1099="",0,SUMIFS(#REF!,#REF!,$C1099,#REF!,"&gt;="&amp;'Display 730 &amp; 1200'!$AN$12,#REF!,"&lt;="&amp;'Display 730 &amp; 1200'!$AN$11))</f>
        <v>#REF!</v>
      </c>
    </row>
    <row r="1100" spans="1:5">
      <c r="A1100" t="str">
        <f>IF(INDEX('Display 730 &amp; 1200'!$A:$A,ROW())="","",INDEX('Display 730 &amp; 1200'!$A:$A,ROW()))</f>
        <v>SURABAYA泗水</v>
      </c>
      <c r="B1100" t="str">
        <f>IF(INDEX('Display 730 &amp; 1200'!$B:$B,ROW())="","",INDEX('Display 730 &amp; 1200'!$B:$B,ROW()))</f>
        <v>ARIF SAIFUDDIN</v>
      </c>
      <c r="C1100" t="str">
        <f>IF(INDEX('Display 730 &amp; 1200'!$D:$D,ROW())="","",INDEX('Display 730 &amp; 1200'!$D:$D,ROW()))</f>
        <v>BALEN_1</v>
      </c>
      <c r="D1100" t="e">
        <f>IF($C1100="",0,SUMIFS(#REF!,#REF!,$C1100,#REF!,"&gt;="&amp;'Display 730 &amp; 1200'!$AN$10,#REF!,"&lt;="&amp;'Display 730 &amp; 1200'!$AN$9))</f>
        <v>#REF!</v>
      </c>
      <c r="E1100" t="e">
        <f>IF($C1100="",0,SUMIFS(#REF!,#REF!,$C1100,#REF!,"&gt;="&amp;'Display 730 &amp; 1200'!$AN$12,#REF!,"&lt;="&amp;'Display 730 &amp; 1200'!$AN$11))</f>
        <v>#REF!</v>
      </c>
    </row>
    <row r="1101" spans="1:5">
      <c r="A1101" t="str">
        <f>IF(INDEX('Display 730 &amp; 1200'!$A:$A,ROW())="","",INDEX('Display 730 &amp; 1200'!$A:$A,ROW()))</f>
        <v>SURABAYA泗水</v>
      </c>
      <c r="B1101" t="str">
        <f>IF(INDEX('Display 730 &amp; 1200'!$B:$B,ROW())="","",INDEX('Display 730 &amp; 1200'!$B:$B,ROW()))</f>
        <v>ARIF SAIFUDDIN</v>
      </c>
      <c r="C1101" t="str">
        <f>IF(INDEX('Display 730 &amp; 1200'!$D:$D,ROW())="","",INDEX('Display 730 &amp; 1200'!$D:$D,ROW()))</f>
        <v>KEDUNGADEM_1</v>
      </c>
      <c r="D1101" t="e">
        <f>IF($C1101="",0,SUMIFS(#REF!,#REF!,$C1101,#REF!,"&gt;="&amp;'Display 730 &amp; 1200'!$AN$10,#REF!,"&lt;="&amp;'Display 730 &amp; 1200'!$AN$9))</f>
        <v>#REF!</v>
      </c>
      <c r="E1101" t="e">
        <f>IF($C1101="",0,SUMIFS(#REF!,#REF!,$C1101,#REF!,"&gt;="&amp;'Display 730 &amp; 1200'!$AN$12,#REF!,"&lt;="&amp;'Display 730 &amp; 1200'!$AN$11))</f>
        <v>#REF!</v>
      </c>
    </row>
    <row r="1102" spans="1:5">
      <c r="A1102" t="str">
        <f>IF(INDEX('Display 730 &amp; 1200'!$A:$A,ROW())="","",INDEX('Display 730 &amp; 1200'!$A:$A,ROW()))</f>
        <v>SURABAYA泗水</v>
      </c>
      <c r="B1102" t="str">
        <f>IF(INDEX('Display 730 &amp; 1200'!$B:$B,ROW())="","",INDEX('Display 730 &amp; 1200'!$B:$B,ROW()))</f>
        <v>ARIF SAIFUDDIN</v>
      </c>
      <c r="C1102" t="str">
        <f>IF(INDEX('Display 730 &amp; 1200'!$D:$D,ROW())="","",INDEX('Display 730 &amp; 1200'!$D:$D,ROW()))</f>
        <v>TUBAN</v>
      </c>
      <c r="D1102" t="e">
        <f>IF($C1102="",0,SUMIFS(#REF!,#REF!,$C1102,#REF!,"&gt;="&amp;'Display 730 &amp; 1200'!$AN$10,#REF!,"&lt;="&amp;'Display 730 &amp; 1200'!$AN$9))</f>
        <v>#REF!</v>
      </c>
      <c r="E1102" t="e">
        <f>IF($C1102="",0,SUMIFS(#REF!,#REF!,$C1102,#REF!,"&gt;="&amp;'Display 730 &amp; 1200'!$AN$12,#REF!,"&lt;="&amp;'Display 730 &amp; 1200'!$AN$11))</f>
        <v>#REF!</v>
      </c>
    </row>
    <row r="1103" spans="1:5">
      <c r="A1103" t="str">
        <f>IF(INDEX('Display 730 &amp; 1200'!$A:$A,ROW())="","",INDEX('Display 730 &amp; 1200'!$A:$A,ROW()))</f>
        <v>SURABAYA泗水</v>
      </c>
      <c r="B1103" t="str">
        <f>IF(INDEX('Display 730 &amp; 1200'!$B:$B,ROW())="","",INDEX('Display 730 &amp; 1200'!$B:$B,ROW()))</f>
        <v>ARIF SAIFUDDIN</v>
      </c>
      <c r="C1103" t="str">
        <f>IF(INDEX('Display 730 &amp; 1200'!$D:$D,ROW())="","",INDEX('Display 730 &amp; 1200'!$D:$D,ROW()))</f>
        <v>JATIROGO</v>
      </c>
      <c r="D1103" t="e">
        <f>IF($C1103="",0,SUMIFS(#REF!,#REF!,$C1103,#REF!,"&gt;="&amp;'Display 730 &amp; 1200'!$AN$10,#REF!,"&lt;="&amp;'Display 730 &amp; 1200'!$AN$9))</f>
        <v>#REF!</v>
      </c>
      <c r="E1103" t="e">
        <f>IF($C1103="",0,SUMIFS(#REF!,#REF!,$C1103,#REF!,"&gt;="&amp;'Display 730 &amp; 1200'!$AN$12,#REF!,"&lt;="&amp;'Display 730 &amp; 1200'!$AN$11))</f>
        <v>#REF!</v>
      </c>
    </row>
    <row r="1104" spans="1:5">
      <c r="A1104" t="str">
        <f>IF(INDEX('Display 730 &amp; 1200'!$A:$A,ROW())="","",INDEX('Display 730 &amp; 1200'!$A:$A,ROW()))</f>
        <v>SURABAYA泗水</v>
      </c>
      <c r="B1104" t="str">
        <f>IF(INDEX('Display 730 &amp; 1200'!$B:$B,ROW())="","",INDEX('Display 730 &amp; 1200'!$B:$B,ROW()))</f>
        <v>ARIF SAIFUDDIN</v>
      </c>
      <c r="C1104" t="str">
        <f>IF(INDEX('Display 730 &amp; 1200'!$D:$D,ROW())="","",INDEX('Display 730 &amp; 1200'!$D:$D,ROW()))</f>
        <v>KEREK</v>
      </c>
      <c r="D1104" t="e">
        <f>IF($C1104="",0,SUMIFS(#REF!,#REF!,$C1104,#REF!,"&gt;="&amp;'Display 730 &amp; 1200'!$AN$10,#REF!,"&lt;="&amp;'Display 730 &amp; 1200'!$AN$9))</f>
        <v>#REF!</v>
      </c>
      <c r="E1104" t="e">
        <f>IF($C1104="",0,SUMIFS(#REF!,#REF!,$C1104,#REF!,"&gt;="&amp;'Display 730 &amp; 1200'!$AN$12,#REF!,"&lt;="&amp;'Display 730 &amp; 1200'!$AN$11))</f>
        <v>#REF!</v>
      </c>
    </row>
    <row r="1105" spans="1:5">
      <c r="A1105" t="str">
        <f>IF(INDEX('Display 730 &amp; 1200'!$A:$A,ROW())="","",INDEX('Display 730 &amp; 1200'!$A:$A,ROW()))</f>
        <v>SURABAYA泗水</v>
      </c>
      <c r="B1105" t="str">
        <f>IF(INDEX('Display 730 &amp; 1200'!$B:$B,ROW())="","",INDEX('Display 730 &amp; 1200'!$B:$B,ROW()))</f>
        <v>ARIF SAIFUDDIN</v>
      </c>
      <c r="C1105" t="str">
        <f>IF(INDEX('Display 730 &amp; 1200'!$D:$D,ROW())="","",INDEX('Display 730 &amp; 1200'!$D:$D,ROW()))</f>
        <v>PLUMPANG</v>
      </c>
      <c r="D1105" t="e">
        <f>IF($C1105="",0,SUMIFS(#REF!,#REF!,$C1105,#REF!,"&gt;="&amp;'Display 730 &amp; 1200'!$AN$10,#REF!,"&lt;="&amp;'Display 730 &amp; 1200'!$AN$9))</f>
        <v>#REF!</v>
      </c>
      <c r="E1105" t="e">
        <f>IF($C1105="",0,SUMIFS(#REF!,#REF!,$C1105,#REF!,"&gt;="&amp;'Display 730 &amp; 1200'!$AN$12,#REF!,"&lt;="&amp;'Display 730 &amp; 1200'!$AN$11))</f>
        <v>#REF!</v>
      </c>
    </row>
    <row r="1106" spans="1:5">
      <c r="A1106" t="str">
        <f>IF(INDEX('Display 730 &amp; 1200'!$A:$A,ROW())="","",INDEX('Display 730 &amp; 1200'!$A:$A,ROW()))</f>
        <v>SURABAYA泗水</v>
      </c>
      <c r="B1106" t="str">
        <f>IF(INDEX('Display 730 &amp; 1200'!$B:$B,ROW())="","",INDEX('Display 730 &amp; 1200'!$B:$B,ROW()))</f>
        <v>ARIF SAIFUDDIN</v>
      </c>
      <c r="C1106" t="str">
        <f>IF(INDEX('Display 730 &amp; 1200'!$D:$D,ROW())="","",INDEX('Display 730 &amp; 1200'!$D:$D,ROW()))</f>
        <v>PARENGAN</v>
      </c>
      <c r="D1106" t="e">
        <f>IF($C1106="",0,SUMIFS(#REF!,#REF!,$C1106,#REF!,"&gt;="&amp;'Display 730 &amp; 1200'!$AN$10,#REF!,"&lt;="&amp;'Display 730 &amp; 1200'!$AN$9))</f>
        <v>#REF!</v>
      </c>
      <c r="E1106" t="e">
        <f>IF($C1106="",0,SUMIFS(#REF!,#REF!,$C1106,#REF!,"&gt;="&amp;'Display 730 &amp; 1200'!$AN$12,#REF!,"&lt;="&amp;'Display 730 &amp; 1200'!$AN$11))</f>
        <v>#REF!</v>
      </c>
    </row>
    <row r="1107" spans="1:5">
      <c r="A1107" t="str">
        <f>IF(INDEX('Display 730 &amp; 1200'!$A:$A,ROW())="","",INDEX('Display 730 &amp; 1200'!$A:$A,ROW()))</f>
        <v>SURABAYA泗水</v>
      </c>
      <c r="B1107" t="str">
        <f>IF(INDEX('Display 730 &amp; 1200'!$B:$B,ROW())="","",INDEX('Display 730 &amp; 1200'!$B:$B,ROW()))</f>
        <v>ARIF SAIFUDDIN</v>
      </c>
      <c r="C1107" t="str">
        <f>IF(INDEX('Display 730 &amp; 1200'!$D:$D,ROW())="","",INDEX('Display 730 &amp; 1200'!$D:$D,ROW()))</f>
        <v>TAMBAKBOYO</v>
      </c>
      <c r="D1107" t="e">
        <f>IF($C1107="",0,SUMIFS(#REF!,#REF!,$C1107,#REF!,"&gt;="&amp;'Display 730 &amp; 1200'!$AN$10,#REF!,"&lt;="&amp;'Display 730 &amp; 1200'!$AN$9))</f>
        <v>#REF!</v>
      </c>
      <c r="E1107" t="e">
        <f>IF($C1107="",0,SUMIFS(#REF!,#REF!,$C1107,#REF!,"&gt;="&amp;'Display 730 &amp; 1200'!$AN$12,#REF!,"&lt;="&amp;'Display 730 &amp; 1200'!$AN$11))</f>
        <v>#REF!</v>
      </c>
    </row>
    <row r="1108" spans="1:5">
      <c r="A1108" t="str">
        <f>IF(INDEX('Display 730 &amp; 1200'!$A:$A,ROW())="","",INDEX('Display 730 &amp; 1200'!$A:$A,ROW()))</f>
        <v>SURABAYA泗水</v>
      </c>
      <c r="B1108" t="str">
        <f>IF(INDEX('Display 730 &amp; 1200'!$B:$B,ROW())="","",INDEX('Display 730 &amp; 1200'!$B:$B,ROW()))</f>
        <v>ARIF SAIFUDDIN</v>
      </c>
      <c r="C1108" t="str">
        <f>IF(INDEX('Display 730 &amp; 1200'!$D:$D,ROW())="","",INDEX('Display 730 &amp; 1200'!$D:$D,ROW()))</f>
        <v>RENGEL_1</v>
      </c>
      <c r="D1108" t="e">
        <f>IF($C1108="",0,SUMIFS(#REF!,#REF!,$C1108,#REF!,"&gt;="&amp;'Display 730 &amp; 1200'!$AN$10,#REF!,"&lt;="&amp;'Display 730 &amp; 1200'!$AN$9))</f>
        <v>#REF!</v>
      </c>
      <c r="E1108" t="e">
        <f>IF($C1108="",0,SUMIFS(#REF!,#REF!,$C1108,#REF!,"&gt;="&amp;'Display 730 &amp; 1200'!$AN$12,#REF!,"&lt;="&amp;'Display 730 &amp; 1200'!$AN$11))</f>
        <v>#REF!</v>
      </c>
    </row>
    <row r="1109" spans="1:5">
      <c r="A1109" t="str">
        <f>IF(INDEX('Display 730 &amp; 1200'!$A:$A,ROW())="","",INDEX('Display 730 &amp; 1200'!$A:$A,ROW()))</f>
        <v>SURABAYA泗水</v>
      </c>
      <c r="B1109" t="str">
        <f>IF(INDEX('Display 730 &amp; 1200'!$B:$B,ROW())="","",INDEX('Display 730 &amp; 1200'!$B:$B,ROW()))</f>
        <v>ARIF SAIFUDDIN</v>
      </c>
      <c r="C1109" t="str">
        <f>IF(INDEX('Display 730 &amp; 1200'!$D:$D,ROW())="","",INDEX('Display 730 &amp; 1200'!$D:$D,ROW()))</f>
        <v>MERAKURAK_1</v>
      </c>
      <c r="D1109" t="e">
        <f>IF($C1109="",0,SUMIFS(#REF!,#REF!,$C1109,#REF!,"&gt;="&amp;'Display 730 &amp; 1200'!$AN$10,#REF!,"&lt;="&amp;'Display 730 &amp; 1200'!$AN$9))</f>
        <v>#REF!</v>
      </c>
      <c r="E1109" t="e">
        <f>IF($C1109="",0,SUMIFS(#REF!,#REF!,$C1109,#REF!,"&gt;="&amp;'Display 730 &amp; 1200'!$AN$12,#REF!,"&lt;="&amp;'Display 730 &amp; 1200'!$AN$11))</f>
        <v>#REF!</v>
      </c>
    </row>
    <row r="1110" spans="1:5">
      <c r="A1110" t="str">
        <f>IF(INDEX('Display 730 &amp; 1200'!$A:$A,ROW())="","",INDEX('Display 730 &amp; 1200'!$A:$A,ROW()))</f>
        <v>SURABAYA泗水</v>
      </c>
      <c r="B1110" t="str">
        <f>IF(INDEX('Display 730 &amp; 1200'!$B:$B,ROW())="","",INDEX('Display 730 &amp; 1200'!$B:$B,ROW()))</f>
        <v>ARIF SAIFUDDIN</v>
      </c>
      <c r="C1110" t="str">
        <f>IF(INDEX('Display 730 &amp; 1200'!$D:$D,ROW())="","",INDEX('Display 730 &amp; 1200'!$D:$D,ROW()))</f>
        <v>TUBAN_1</v>
      </c>
      <c r="D1110" t="e">
        <f>IF($C1110="",0,SUMIFS(#REF!,#REF!,$C1110,#REF!,"&gt;="&amp;'Display 730 &amp; 1200'!$AN$10,#REF!,"&lt;="&amp;'Display 730 &amp; 1200'!$AN$9))</f>
        <v>#REF!</v>
      </c>
      <c r="E1110" t="e">
        <f>IF($C1110="",0,SUMIFS(#REF!,#REF!,$C1110,#REF!,"&gt;="&amp;'Display 730 &amp; 1200'!$AN$12,#REF!,"&lt;="&amp;'Display 730 &amp; 1200'!$AN$11))</f>
        <v>#REF!</v>
      </c>
    </row>
    <row r="1111" spans="1:5">
      <c r="A1111" t="str">
        <f>IF(INDEX('Display 730 &amp; 1200'!$A:$A,ROW())="","",INDEX('Display 730 &amp; 1200'!$A:$A,ROW()))</f>
        <v>SURABAYA泗水</v>
      </c>
      <c r="B1111" t="str">
        <f>IF(INDEX('Display 730 &amp; 1200'!$B:$B,ROW())="","",INDEX('Display 730 &amp; 1200'!$B:$B,ROW()))</f>
        <v>ARIF SAIFUDDIN</v>
      </c>
      <c r="C1111" t="str">
        <f>IF(INDEX('Display 730 &amp; 1200'!$D:$D,ROW())="","",INDEX('Display 730 &amp; 1200'!$D:$D,ROW()))</f>
        <v>PALANG_1</v>
      </c>
      <c r="D1111" t="e">
        <f>IF($C1111="",0,SUMIFS(#REF!,#REF!,$C1111,#REF!,"&gt;="&amp;'Display 730 &amp; 1200'!$AN$10,#REF!,"&lt;="&amp;'Display 730 &amp; 1200'!$AN$9))</f>
        <v>#REF!</v>
      </c>
      <c r="E1111" t="e">
        <f>IF($C1111="",0,SUMIFS(#REF!,#REF!,$C1111,#REF!,"&gt;="&amp;'Display 730 &amp; 1200'!$AN$12,#REF!,"&lt;="&amp;'Display 730 &amp; 1200'!$AN$11))</f>
        <v>#REF!</v>
      </c>
    </row>
    <row r="1112" spans="1:5">
      <c r="A1112" t="str">
        <f>IF(INDEX('Display 730 &amp; 1200'!$A:$A,ROW())="","",INDEX('Display 730 &amp; 1200'!$A:$A,ROW()))</f>
        <v>SURABAYA泗水</v>
      </c>
      <c r="B1112" t="str">
        <f>IF(INDEX('Display 730 &amp; 1200'!$B:$B,ROW())="","",INDEX('Display 730 &amp; 1200'!$B:$B,ROW()))</f>
        <v>HABIBI BAITULLAH</v>
      </c>
      <c r="C1112" t="str">
        <f>IF(INDEX('Display 730 &amp; 1200'!$D:$D,ROW())="","",INDEX('Display 730 &amp; 1200'!$D:$D,ROW()))</f>
        <v>DRIYOREJO</v>
      </c>
      <c r="D1112" t="e">
        <f>IF($C1112="",0,SUMIFS(#REF!,#REF!,$C1112,#REF!,"&gt;="&amp;'Display 730 &amp; 1200'!$AN$10,#REF!,"&lt;="&amp;'Display 730 &amp; 1200'!$AN$9))</f>
        <v>#REF!</v>
      </c>
      <c r="E1112" t="e">
        <f>IF($C1112="",0,SUMIFS(#REF!,#REF!,$C1112,#REF!,"&gt;="&amp;'Display 730 &amp; 1200'!$AN$12,#REF!,"&lt;="&amp;'Display 730 &amp; 1200'!$AN$11))</f>
        <v>#REF!</v>
      </c>
    </row>
    <row r="1113" spans="1:5">
      <c r="A1113" t="str">
        <f>IF(INDEX('Display 730 &amp; 1200'!$A:$A,ROW())="","",INDEX('Display 730 &amp; 1200'!$A:$A,ROW()))</f>
        <v>SURABAYA泗水</v>
      </c>
      <c r="B1113" t="str">
        <f>IF(INDEX('Display 730 &amp; 1200'!$B:$B,ROW())="","",INDEX('Display 730 &amp; 1200'!$B:$B,ROW()))</f>
        <v>HABIBI BAITULLAH</v>
      </c>
      <c r="C1113" t="str">
        <f>IF(INDEX('Display 730 &amp; 1200'!$D:$D,ROW())="","",INDEX('Display 730 &amp; 1200'!$D:$D,ROW()))</f>
        <v>PANCENG</v>
      </c>
      <c r="D1113" t="e">
        <f>IF($C1113="",0,SUMIFS(#REF!,#REF!,$C1113,#REF!,"&gt;="&amp;'Display 730 &amp; 1200'!$AN$10,#REF!,"&lt;="&amp;'Display 730 &amp; 1200'!$AN$9))</f>
        <v>#REF!</v>
      </c>
      <c r="E1113" t="e">
        <f>IF($C1113="",0,SUMIFS(#REF!,#REF!,$C1113,#REF!,"&gt;="&amp;'Display 730 &amp; 1200'!$AN$12,#REF!,"&lt;="&amp;'Display 730 &amp; 1200'!$AN$11))</f>
        <v>#REF!</v>
      </c>
    </row>
    <row r="1114" spans="1:5">
      <c r="A1114" t="str">
        <f>IF(INDEX('Display 730 &amp; 1200'!$A:$A,ROW())="","",INDEX('Display 730 &amp; 1200'!$A:$A,ROW()))</f>
        <v>SURABAYA泗水</v>
      </c>
      <c r="B1114" t="str">
        <f>IF(INDEX('Display 730 &amp; 1200'!$B:$B,ROW())="","",INDEX('Display 730 &amp; 1200'!$B:$B,ROW()))</f>
        <v>HABIBI BAITULLAH</v>
      </c>
      <c r="C1114" t="str">
        <f>IF(INDEX('Display 730 &amp; 1200'!$D:$D,ROW())="","",INDEX('Display 730 &amp; 1200'!$D:$D,ROW()))</f>
        <v>MANYAR_2</v>
      </c>
      <c r="D1114" t="e">
        <f>IF($C1114="",0,SUMIFS(#REF!,#REF!,$C1114,#REF!,"&gt;="&amp;'Display 730 &amp; 1200'!$AN$10,#REF!,"&lt;="&amp;'Display 730 &amp; 1200'!$AN$9))</f>
        <v>#REF!</v>
      </c>
      <c r="E1114" t="e">
        <f>IF($C1114="",0,SUMIFS(#REF!,#REF!,$C1114,#REF!,"&gt;="&amp;'Display 730 &amp; 1200'!$AN$12,#REF!,"&lt;="&amp;'Display 730 &amp; 1200'!$AN$11))</f>
        <v>#REF!</v>
      </c>
    </row>
    <row r="1115" spans="1:5">
      <c r="A1115" t="str">
        <f>IF(INDEX('Display 730 &amp; 1200'!$A:$A,ROW())="","",INDEX('Display 730 &amp; 1200'!$A:$A,ROW()))</f>
        <v>SURABAYA泗水</v>
      </c>
      <c r="B1115" t="str">
        <f>IF(INDEX('Display 730 &amp; 1200'!$B:$B,ROW())="","",INDEX('Display 730 &amp; 1200'!$B:$B,ROW()))</f>
        <v>HABIBI BAITULLAH</v>
      </c>
      <c r="C1115" t="str">
        <f>IF(INDEX('Display 730 &amp; 1200'!$D:$D,ROW())="","",INDEX('Display 730 &amp; 1200'!$D:$D,ROW()))</f>
        <v>BAWEAN</v>
      </c>
      <c r="D1115" t="e">
        <f>IF($C1115="",0,SUMIFS(#REF!,#REF!,$C1115,#REF!,"&gt;="&amp;'Display 730 &amp; 1200'!$AN$10,#REF!,"&lt;="&amp;'Display 730 &amp; 1200'!$AN$9))</f>
        <v>#REF!</v>
      </c>
      <c r="E1115" t="e">
        <f>IF($C1115="",0,SUMIFS(#REF!,#REF!,$C1115,#REF!,"&gt;="&amp;'Display 730 &amp; 1200'!$AN$12,#REF!,"&lt;="&amp;'Display 730 &amp; 1200'!$AN$11))</f>
        <v>#REF!</v>
      </c>
    </row>
    <row r="1116" spans="1:5">
      <c r="A1116" t="str">
        <f>IF(INDEX('Display 730 &amp; 1200'!$A:$A,ROW())="","",INDEX('Display 730 &amp; 1200'!$A:$A,ROW()))</f>
        <v>SURABAYA泗水</v>
      </c>
      <c r="B1116" t="str">
        <f>IF(INDEX('Display 730 &amp; 1200'!$B:$B,ROW())="","",INDEX('Display 730 &amp; 1200'!$B:$B,ROW()))</f>
        <v>HABIBI BAITULLAH</v>
      </c>
      <c r="C1116" t="str">
        <f>IF(INDEX('Display 730 &amp; 1200'!$D:$D,ROW())="","",INDEX('Display 730 &amp; 1200'!$D:$D,ROW()))</f>
        <v>CERME</v>
      </c>
      <c r="D1116" t="e">
        <f>IF($C1116="",0,SUMIFS(#REF!,#REF!,$C1116,#REF!,"&gt;="&amp;'Display 730 &amp; 1200'!$AN$10,#REF!,"&lt;="&amp;'Display 730 &amp; 1200'!$AN$9))</f>
        <v>#REF!</v>
      </c>
      <c r="E1116" t="e">
        <f>IF($C1116="",0,SUMIFS(#REF!,#REF!,$C1116,#REF!,"&gt;="&amp;'Display 730 &amp; 1200'!$AN$12,#REF!,"&lt;="&amp;'Display 730 &amp; 1200'!$AN$11))</f>
        <v>#REF!</v>
      </c>
    </row>
    <row r="1117" spans="1:5">
      <c r="A1117" t="str">
        <f>IF(INDEX('Display 730 &amp; 1200'!$A:$A,ROW())="","",INDEX('Display 730 &amp; 1200'!$A:$A,ROW()))</f>
        <v>SURABAYA泗水</v>
      </c>
      <c r="B1117" t="str">
        <f>IF(INDEX('Display 730 &amp; 1200'!$B:$B,ROW())="","",INDEX('Display 730 &amp; 1200'!$B:$B,ROW()))</f>
        <v>HABIBI BAITULLAH</v>
      </c>
      <c r="C1117" t="str">
        <f>IF(INDEX('Display 730 &amp; 1200'!$D:$D,ROW())="","",INDEX('Display 730 &amp; 1200'!$D:$D,ROW()))</f>
        <v>KEBON</v>
      </c>
      <c r="D1117" t="e">
        <f>IF($C1117="",0,SUMIFS(#REF!,#REF!,$C1117,#REF!,"&gt;="&amp;'Display 730 &amp; 1200'!$AN$10,#REF!,"&lt;="&amp;'Display 730 &amp; 1200'!$AN$9))</f>
        <v>#REF!</v>
      </c>
      <c r="E1117" t="e">
        <f>IF($C1117="",0,SUMIFS(#REF!,#REF!,$C1117,#REF!,"&gt;="&amp;'Display 730 &amp; 1200'!$AN$12,#REF!,"&lt;="&amp;'Display 730 &amp; 1200'!$AN$11))</f>
        <v>#REF!</v>
      </c>
    </row>
    <row r="1118" spans="1:5">
      <c r="A1118" t="str">
        <f>IF(INDEX('Display 730 &amp; 1200'!$A:$A,ROW())="","",INDEX('Display 730 &amp; 1200'!$A:$A,ROW()))</f>
        <v>SURABAYA泗水</v>
      </c>
      <c r="B1118" t="str">
        <f>IF(INDEX('Display 730 &amp; 1200'!$B:$B,ROW())="","",INDEX('Display 730 &amp; 1200'!$B:$B,ROW()))</f>
        <v>HABIBI BAITULLAH</v>
      </c>
      <c r="C1118" t="str">
        <f>IF(INDEX('Display 730 &amp; 1200'!$D:$D,ROW())="","",INDEX('Display 730 &amp; 1200'!$D:$D,ROW()))</f>
        <v>MENGANTI</v>
      </c>
      <c r="D1118" t="e">
        <f>IF($C1118="",0,SUMIFS(#REF!,#REF!,$C1118,#REF!,"&gt;="&amp;'Display 730 &amp; 1200'!$AN$10,#REF!,"&lt;="&amp;'Display 730 &amp; 1200'!$AN$9))</f>
        <v>#REF!</v>
      </c>
      <c r="E1118" t="e">
        <f>IF($C1118="",0,SUMIFS(#REF!,#REF!,$C1118,#REF!,"&gt;="&amp;'Display 730 &amp; 1200'!$AN$12,#REF!,"&lt;="&amp;'Display 730 &amp; 1200'!$AN$11))</f>
        <v>#REF!</v>
      </c>
    </row>
    <row r="1119" spans="1:5">
      <c r="A1119" t="str">
        <f>IF(INDEX('Display 730 &amp; 1200'!$A:$A,ROW())="","",INDEX('Display 730 &amp; 1200'!$A:$A,ROW()))</f>
        <v>SURABAYA泗水</v>
      </c>
      <c r="B1119" t="str">
        <f>IF(INDEX('Display 730 &amp; 1200'!$B:$B,ROW())="","",INDEX('Display 730 &amp; 1200'!$B:$B,ROW()))</f>
        <v>HABIBI BAITULLAH</v>
      </c>
      <c r="C1119" t="str">
        <f>IF(INDEX('Display 730 &amp; 1200'!$D:$D,ROW())="","",INDEX('Display 730 &amp; 1200'!$D:$D,ROW()))</f>
        <v>KEDAMEAN</v>
      </c>
      <c r="D1119" t="e">
        <f>IF($C1119="",0,SUMIFS(#REF!,#REF!,$C1119,#REF!,"&gt;="&amp;'Display 730 &amp; 1200'!$AN$10,#REF!,"&lt;="&amp;'Display 730 &amp; 1200'!$AN$9))</f>
        <v>#REF!</v>
      </c>
      <c r="E1119" t="e">
        <f>IF($C1119="",0,SUMIFS(#REF!,#REF!,$C1119,#REF!,"&gt;="&amp;'Display 730 &amp; 1200'!$AN$12,#REF!,"&lt;="&amp;'Display 730 &amp; 1200'!$AN$11))</f>
        <v>#REF!</v>
      </c>
    </row>
    <row r="1120" spans="1:5">
      <c r="A1120" t="str">
        <f>IF(INDEX('Display 730 &amp; 1200'!$A:$A,ROW())="","",INDEX('Display 730 &amp; 1200'!$A:$A,ROW()))</f>
        <v>SURABAYA泗水</v>
      </c>
      <c r="B1120" t="str">
        <f>IF(INDEX('Display 730 &amp; 1200'!$B:$B,ROW())="","",INDEX('Display 730 &amp; 1200'!$B:$B,ROW()))</f>
        <v>HABIBI BAITULLAH</v>
      </c>
      <c r="C1120" t="str">
        <f>IF(INDEX('Display 730 &amp; 1200'!$D:$D,ROW())="","",INDEX('Display 730 &amp; 1200'!$D:$D,ROW()))</f>
        <v>BUNGAH_1</v>
      </c>
      <c r="D1120" t="e">
        <f>IF($C1120="",0,SUMIFS(#REF!,#REF!,$C1120,#REF!,"&gt;="&amp;'Display 730 &amp; 1200'!$AN$10,#REF!,"&lt;="&amp;'Display 730 &amp; 1200'!$AN$9))</f>
        <v>#REF!</v>
      </c>
      <c r="E1120" t="e">
        <f>IF($C1120="",0,SUMIFS(#REF!,#REF!,$C1120,#REF!,"&gt;="&amp;'Display 730 &amp; 1200'!$AN$12,#REF!,"&lt;="&amp;'Display 730 &amp; 1200'!$AN$11))</f>
        <v>#REF!</v>
      </c>
    </row>
    <row r="1121" spans="1:5">
      <c r="A1121" t="str">
        <f>IF(INDEX('Display 730 &amp; 1200'!$A:$A,ROW())="","",INDEX('Display 730 &amp; 1200'!$A:$A,ROW()))</f>
        <v>SURABAYA泗水</v>
      </c>
      <c r="B1121" t="str">
        <f>IF(INDEX('Display 730 &amp; 1200'!$B:$B,ROW())="","",INDEX('Display 730 &amp; 1200'!$B:$B,ROW()))</f>
        <v>HABIBI BAITULLAH</v>
      </c>
      <c r="C1121" t="str">
        <f>IF(INDEX('Display 730 &amp; 1200'!$D:$D,ROW())="","",INDEX('Display 730 &amp; 1200'!$D:$D,ROW()))</f>
        <v>DUKUN_2</v>
      </c>
      <c r="D1121" t="e">
        <f>IF($C1121="",0,SUMIFS(#REF!,#REF!,$C1121,#REF!,"&gt;="&amp;'Display 730 &amp; 1200'!$AN$10,#REF!,"&lt;="&amp;'Display 730 &amp; 1200'!$AN$9))</f>
        <v>#REF!</v>
      </c>
      <c r="E1121" t="e">
        <f>IF($C1121="",0,SUMIFS(#REF!,#REF!,$C1121,#REF!,"&gt;="&amp;'Display 730 &amp; 1200'!$AN$12,#REF!,"&lt;="&amp;'Display 730 &amp; 1200'!$AN$11))</f>
        <v>#REF!</v>
      </c>
    </row>
    <row r="1122" spans="1:5">
      <c r="A1122" t="str">
        <f>IF(INDEX('Display 730 &amp; 1200'!$A:$A,ROW())="","",INDEX('Display 730 &amp; 1200'!$A:$A,ROW()))</f>
        <v>SURABAYA泗水</v>
      </c>
      <c r="B1122" t="str">
        <f>IF(INDEX('Display 730 &amp; 1200'!$B:$B,ROW())="","",INDEX('Display 730 &amp; 1200'!$B:$B,ROW()))</f>
        <v>HABIBI BAITULLAH</v>
      </c>
      <c r="C1122" t="str">
        <f>IF(INDEX('Display 730 &amp; 1200'!$D:$D,ROW())="","",INDEX('Display 730 &amp; 1200'!$D:$D,ROW()))</f>
        <v>WRINGINANOM</v>
      </c>
      <c r="D1122" t="e">
        <f>IF($C1122="",0,SUMIFS(#REF!,#REF!,$C1122,#REF!,"&gt;="&amp;'Display 730 &amp; 1200'!$AN$10,#REF!,"&lt;="&amp;'Display 730 &amp; 1200'!$AN$9))</f>
        <v>#REF!</v>
      </c>
      <c r="E1122" t="e">
        <f>IF($C1122="",0,SUMIFS(#REF!,#REF!,$C1122,#REF!,"&gt;="&amp;'Display 730 &amp; 1200'!$AN$12,#REF!,"&lt;="&amp;'Display 730 &amp; 1200'!$AN$11))</f>
        <v>#REF!</v>
      </c>
    </row>
    <row r="1123" spans="1:5">
      <c r="A1123" t="str">
        <f>IF(INDEX('Display 730 &amp; 1200'!$A:$A,ROW())="","",INDEX('Display 730 &amp; 1200'!$A:$A,ROW()))</f>
        <v>SURABAYA泗水</v>
      </c>
      <c r="B1123" t="str">
        <f>IF(INDEX('Display 730 &amp; 1200'!$B:$B,ROW())="","",INDEX('Display 730 &amp; 1200'!$B:$B,ROW()))</f>
        <v>HABIBI BAITULLAH</v>
      </c>
      <c r="C1123" t="str">
        <f>IF(INDEX('Display 730 &amp; 1200'!$D:$D,ROW())="","",INDEX('Display 730 &amp; 1200'!$D:$D,ROW()))</f>
        <v>KEBOMAS_1</v>
      </c>
      <c r="D1123" t="e">
        <f>IF($C1123="",0,SUMIFS(#REF!,#REF!,$C1123,#REF!,"&gt;="&amp;'Display 730 &amp; 1200'!$AN$10,#REF!,"&lt;="&amp;'Display 730 &amp; 1200'!$AN$9))</f>
        <v>#REF!</v>
      </c>
      <c r="E1123" t="e">
        <f>IF($C1123="",0,SUMIFS(#REF!,#REF!,$C1123,#REF!,"&gt;="&amp;'Display 730 &amp; 1200'!$AN$12,#REF!,"&lt;="&amp;'Display 730 &amp; 1200'!$AN$11))</f>
        <v>#REF!</v>
      </c>
    </row>
    <row r="1124" spans="1:5">
      <c r="A1124" t="str">
        <f>IF(INDEX('Display 730 &amp; 1200'!$A:$A,ROW())="","",INDEX('Display 730 &amp; 1200'!$A:$A,ROW()))</f>
        <v>SURABAYA泗水</v>
      </c>
      <c r="B1124" t="str">
        <f>IF(INDEX('Display 730 &amp; 1200'!$B:$B,ROW())="","",INDEX('Display 730 &amp; 1200'!$B:$B,ROW()))</f>
        <v>HABIBI BAITULLAH</v>
      </c>
      <c r="C1124" t="str">
        <f>IF(INDEX('Display 730 &amp; 1200'!$D:$D,ROW())="","",INDEX('Display 730 &amp; 1200'!$D:$D,ROW()))</f>
        <v>BALONGPANGGANG_1</v>
      </c>
      <c r="D1124" t="e">
        <f>IF($C1124="",0,SUMIFS(#REF!,#REF!,$C1124,#REF!,"&gt;="&amp;'Display 730 &amp; 1200'!$AN$10,#REF!,"&lt;="&amp;'Display 730 &amp; 1200'!$AN$9))</f>
        <v>#REF!</v>
      </c>
      <c r="E1124" t="e">
        <f>IF($C1124="",0,SUMIFS(#REF!,#REF!,$C1124,#REF!,"&gt;="&amp;'Display 730 &amp; 1200'!$AN$12,#REF!,"&lt;="&amp;'Display 730 &amp; 1200'!$AN$11))</f>
        <v>#REF!</v>
      </c>
    </row>
    <row r="1125" spans="1:5">
      <c r="A1125" t="str">
        <f>IF(INDEX('Display 730 &amp; 1200'!$A:$A,ROW())="","",INDEX('Display 730 &amp; 1200'!$A:$A,ROW()))</f>
        <v>SURABAYA泗水</v>
      </c>
      <c r="B1125" t="str">
        <f>IF(INDEX('Display 730 &amp; 1200'!$B:$B,ROW())="","",INDEX('Display 730 &amp; 1200'!$B:$B,ROW()))</f>
        <v>HABIBI BAITULLAH</v>
      </c>
      <c r="C1125" t="str">
        <f>IF(INDEX('Display 730 &amp; 1200'!$D:$D,ROW())="","",INDEX('Display 730 &amp; 1200'!$D:$D,ROW()))</f>
        <v>DUDUKSAMPEYAN_1</v>
      </c>
      <c r="D1125" t="e">
        <f>IF($C1125="",0,SUMIFS(#REF!,#REF!,$C1125,#REF!,"&gt;="&amp;'Display 730 &amp; 1200'!$AN$10,#REF!,"&lt;="&amp;'Display 730 &amp; 1200'!$AN$9))</f>
        <v>#REF!</v>
      </c>
      <c r="E1125" t="e">
        <f>IF($C1125="",0,SUMIFS(#REF!,#REF!,$C1125,#REF!,"&gt;="&amp;'Display 730 &amp; 1200'!$AN$12,#REF!,"&lt;="&amp;'Display 730 &amp; 1200'!$AN$11))</f>
        <v>#REF!</v>
      </c>
    </row>
    <row r="1126" spans="1:5">
      <c r="A1126" t="str">
        <f>IF(INDEX('Display 730 &amp; 1200'!$A:$A,ROW())="","",INDEX('Display 730 &amp; 1200'!$A:$A,ROW()))</f>
        <v>SURABAYA泗水</v>
      </c>
      <c r="B1126" t="str">
        <f>IF(INDEX('Display 730 &amp; 1200'!$B:$B,ROW())="","",INDEX('Display 730 &amp; 1200'!$B:$B,ROW()))</f>
        <v>HABIBI BAITULLAH</v>
      </c>
      <c r="C1126" t="str">
        <f>IF(INDEX('Display 730 &amp; 1200'!$D:$D,ROW())="","",INDEX('Display 730 &amp; 1200'!$D:$D,ROW()))</f>
        <v>BABAT</v>
      </c>
      <c r="D1126" t="e">
        <f>IF($C1126="",0,SUMIFS(#REF!,#REF!,$C1126,#REF!,"&gt;="&amp;'Display 730 &amp; 1200'!$AN$10,#REF!,"&lt;="&amp;'Display 730 &amp; 1200'!$AN$9))</f>
        <v>#REF!</v>
      </c>
      <c r="E1126" t="e">
        <f>IF($C1126="",0,SUMIFS(#REF!,#REF!,$C1126,#REF!,"&gt;="&amp;'Display 730 &amp; 1200'!$AN$12,#REF!,"&lt;="&amp;'Display 730 &amp; 1200'!$AN$11))</f>
        <v>#REF!</v>
      </c>
    </row>
    <row r="1127" spans="1:5">
      <c r="A1127" t="str">
        <f>IF(INDEX('Display 730 &amp; 1200'!$A:$A,ROW())="","",INDEX('Display 730 &amp; 1200'!$A:$A,ROW()))</f>
        <v>SURABAYA泗水</v>
      </c>
      <c r="B1127" t="str">
        <f>IF(INDEX('Display 730 &amp; 1200'!$B:$B,ROW())="","",INDEX('Display 730 &amp; 1200'!$B:$B,ROW()))</f>
        <v>HABIBI BAITULLAH</v>
      </c>
      <c r="C1127" t="str">
        <f>IF(INDEX('Display 730 &amp; 1200'!$D:$D,ROW())="","",INDEX('Display 730 &amp; 1200'!$D:$D,ROW()))</f>
        <v>KEDUNGPRING_2</v>
      </c>
      <c r="D1127" t="e">
        <f>IF($C1127="",0,SUMIFS(#REF!,#REF!,$C1127,#REF!,"&gt;="&amp;'Display 730 &amp; 1200'!$AN$10,#REF!,"&lt;="&amp;'Display 730 &amp; 1200'!$AN$9))</f>
        <v>#REF!</v>
      </c>
      <c r="E1127" t="e">
        <f>IF($C1127="",0,SUMIFS(#REF!,#REF!,$C1127,#REF!,"&gt;="&amp;'Display 730 &amp; 1200'!$AN$12,#REF!,"&lt;="&amp;'Display 730 &amp; 1200'!$AN$11))</f>
        <v>#REF!</v>
      </c>
    </row>
    <row r="1128" spans="1:5">
      <c r="A1128" t="str">
        <f>IF(INDEX('Display 730 &amp; 1200'!$A:$A,ROW())="","",INDEX('Display 730 &amp; 1200'!$A:$A,ROW()))</f>
        <v>SURABAYA泗水</v>
      </c>
      <c r="B1128" t="str">
        <f>IF(INDEX('Display 730 &amp; 1200'!$B:$B,ROW())="","",INDEX('Display 730 &amp; 1200'!$B:$B,ROW()))</f>
        <v>HABIBI BAITULLAH</v>
      </c>
      <c r="C1128" t="str">
        <f>IF(INDEX('Display 730 &amp; 1200'!$D:$D,ROW())="","",INDEX('Display 730 &amp; 1200'!$D:$D,ROW()))</f>
        <v>PACIRAN</v>
      </c>
      <c r="D1128" t="e">
        <f>IF($C1128="",0,SUMIFS(#REF!,#REF!,$C1128,#REF!,"&gt;="&amp;'Display 730 &amp; 1200'!$AN$10,#REF!,"&lt;="&amp;'Display 730 &amp; 1200'!$AN$9))</f>
        <v>#REF!</v>
      </c>
      <c r="E1128" t="e">
        <f>IF($C1128="",0,SUMIFS(#REF!,#REF!,$C1128,#REF!,"&gt;="&amp;'Display 730 &amp; 1200'!$AN$12,#REF!,"&lt;="&amp;'Display 730 &amp; 1200'!$AN$11))</f>
        <v>#REF!</v>
      </c>
    </row>
    <row r="1129" spans="1:5">
      <c r="A1129" t="str">
        <f>IF(INDEX('Display 730 &amp; 1200'!$A:$A,ROW())="","",INDEX('Display 730 &amp; 1200'!$A:$A,ROW()))</f>
        <v>SURABAYA泗水</v>
      </c>
      <c r="B1129" t="str">
        <f>IF(INDEX('Display 730 &amp; 1200'!$B:$B,ROW())="","",INDEX('Display 730 &amp; 1200'!$B:$B,ROW()))</f>
        <v>HABIBI BAITULLAH</v>
      </c>
      <c r="C1129" t="str">
        <f>IF(INDEX('Display 730 &amp; 1200'!$D:$D,ROW())="","",INDEX('Display 730 &amp; 1200'!$D:$D,ROW()))</f>
        <v>MANTUP_1</v>
      </c>
      <c r="D1129" t="e">
        <f>IF($C1129="",0,SUMIFS(#REF!,#REF!,$C1129,#REF!,"&gt;="&amp;'Display 730 &amp; 1200'!$AN$10,#REF!,"&lt;="&amp;'Display 730 &amp; 1200'!$AN$9))</f>
        <v>#REF!</v>
      </c>
      <c r="E1129" t="e">
        <f>IF($C1129="",0,SUMIFS(#REF!,#REF!,$C1129,#REF!,"&gt;="&amp;'Display 730 &amp; 1200'!$AN$12,#REF!,"&lt;="&amp;'Display 730 &amp; 1200'!$AN$11))</f>
        <v>#REF!</v>
      </c>
    </row>
    <row r="1130" spans="1:5">
      <c r="A1130" t="str">
        <f>IF(INDEX('Display 730 &amp; 1200'!$A:$A,ROW())="","",INDEX('Display 730 &amp; 1200'!$A:$A,ROW()))</f>
        <v>SURABAYA泗水</v>
      </c>
      <c r="B1130" t="str">
        <f>IF(INDEX('Display 730 &amp; 1200'!$B:$B,ROW())="","",INDEX('Display 730 &amp; 1200'!$B:$B,ROW()))</f>
        <v>HABIBI BAITULLAH</v>
      </c>
      <c r="C1130" t="str">
        <f>IF(INDEX('Display 730 &amp; 1200'!$D:$D,ROW())="","",INDEX('Display 730 &amp; 1200'!$D:$D,ROW()))</f>
        <v>KARANGGENENG</v>
      </c>
      <c r="D1130" t="e">
        <f>IF($C1130="",0,SUMIFS(#REF!,#REF!,$C1130,#REF!,"&gt;="&amp;'Display 730 &amp; 1200'!$AN$10,#REF!,"&lt;="&amp;'Display 730 &amp; 1200'!$AN$9))</f>
        <v>#REF!</v>
      </c>
      <c r="E1130" t="e">
        <f>IF($C1130="",0,SUMIFS(#REF!,#REF!,$C1130,#REF!,"&gt;="&amp;'Display 730 &amp; 1200'!$AN$12,#REF!,"&lt;="&amp;'Display 730 &amp; 1200'!$AN$11))</f>
        <v>#REF!</v>
      </c>
    </row>
    <row r="1131" spans="1:5">
      <c r="A1131" t="str">
        <f>IF(INDEX('Display 730 &amp; 1200'!$A:$A,ROW())="","",INDEX('Display 730 &amp; 1200'!$A:$A,ROW()))</f>
        <v>SURABAYA泗水</v>
      </c>
      <c r="B1131" t="str">
        <f>IF(INDEX('Display 730 &amp; 1200'!$B:$B,ROW())="","",INDEX('Display 730 &amp; 1200'!$B:$B,ROW()))</f>
        <v>HABIBI BAITULLAH</v>
      </c>
      <c r="C1131" t="str">
        <f>IF(INDEX('Display 730 &amp; 1200'!$D:$D,ROW())="","",INDEX('Display 730 &amp; 1200'!$D:$D,ROW()))</f>
        <v>LAMONGAN_2</v>
      </c>
      <c r="D1131" t="e">
        <f>IF($C1131="",0,SUMIFS(#REF!,#REF!,$C1131,#REF!,"&gt;="&amp;'Display 730 &amp; 1200'!$AN$10,#REF!,"&lt;="&amp;'Display 730 &amp; 1200'!$AN$9))</f>
        <v>#REF!</v>
      </c>
      <c r="E1131" t="e">
        <f>IF($C1131="",0,SUMIFS(#REF!,#REF!,$C1131,#REF!,"&gt;="&amp;'Display 730 &amp; 1200'!$AN$12,#REF!,"&lt;="&amp;'Display 730 &amp; 1200'!$AN$11))</f>
        <v>#REF!</v>
      </c>
    </row>
    <row r="1132" spans="1:5">
      <c r="A1132" t="str">
        <f>IF(INDEX('Display 730 &amp; 1200'!$A:$A,ROW())="","",INDEX('Display 730 &amp; 1200'!$A:$A,ROW()))</f>
        <v>SURABAYA泗水</v>
      </c>
      <c r="B1132" t="str">
        <f>IF(INDEX('Display 730 &amp; 1200'!$B:$B,ROW())="","",INDEX('Display 730 &amp; 1200'!$B:$B,ROW()))</f>
        <v>HABIBI BAITULLAH</v>
      </c>
      <c r="C1132" t="str">
        <f>IF(INDEX('Display 730 &amp; 1200'!$D:$D,ROW())="","",INDEX('Display 730 &amp; 1200'!$D:$D,ROW()))</f>
        <v>RAYA_PACIRAN</v>
      </c>
      <c r="D1132" t="e">
        <f>IF($C1132="",0,SUMIFS(#REF!,#REF!,$C1132,#REF!,"&gt;="&amp;'Display 730 &amp; 1200'!$AN$10,#REF!,"&lt;="&amp;'Display 730 &amp; 1200'!$AN$9))</f>
        <v>#REF!</v>
      </c>
      <c r="E1132" t="e">
        <f>IF($C1132="",0,SUMIFS(#REF!,#REF!,$C1132,#REF!,"&gt;="&amp;'Display 730 &amp; 1200'!$AN$12,#REF!,"&lt;="&amp;'Display 730 &amp; 1200'!$AN$11))</f>
        <v>#REF!</v>
      </c>
    </row>
    <row r="1133" spans="1:5">
      <c r="A1133" t="str">
        <f>IF(INDEX('Display 730 &amp; 1200'!$A:$A,ROW())="","",INDEX('Display 730 &amp; 1200'!$A:$A,ROW()))</f>
        <v>SURABAYA泗水</v>
      </c>
      <c r="B1133" t="str">
        <f>IF(INDEX('Display 730 &amp; 1200'!$B:$B,ROW())="","",INDEX('Display 730 &amp; 1200'!$B:$B,ROW()))</f>
        <v>HABIBI BAITULLAH</v>
      </c>
      <c r="C1133" t="str">
        <f>IF(INDEX('Display 730 &amp; 1200'!$D:$D,ROW())="","",INDEX('Display 730 &amp; 1200'!$D:$D,ROW()))</f>
        <v>MOROPELANG</v>
      </c>
      <c r="D1133" t="e">
        <f>IF($C1133="",0,SUMIFS(#REF!,#REF!,$C1133,#REF!,"&gt;="&amp;'Display 730 &amp; 1200'!$AN$10,#REF!,"&lt;="&amp;'Display 730 &amp; 1200'!$AN$9))</f>
        <v>#REF!</v>
      </c>
      <c r="E1133" t="e">
        <f>IF($C1133="",0,SUMIFS(#REF!,#REF!,$C1133,#REF!,"&gt;="&amp;'Display 730 &amp; 1200'!$AN$12,#REF!,"&lt;="&amp;'Display 730 &amp; 1200'!$AN$11))</f>
        <v>#REF!</v>
      </c>
    </row>
    <row r="1134" spans="1:5">
      <c r="A1134" t="str">
        <f>IF(INDEX('Display 730 &amp; 1200'!$A:$A,ROW())="","",INDEX('Display 730 &amp; 1200'!$A:$A,ROW()))</f>
        <v>SURABAYA泗水</v>
      </c>
      <c r="B1134" t="str">
        <f>IF(INDEX('Display 730 &amp; 1200'!$B:$B,ROW())="","",INDEX('Display 730 &amp; 1200'!$B:$B,ROW()))</f>
        <v>HABIBI BAITULLAH</v>
      </c>
      <c r="C1134" t="str">
        <f>IF(INDEX('Display 730 &amp; 1200'!$D:$D,ROW())="","",INDEX('Display 730 &amp; 1200'!$D:$D,ROW()))</f>
        <v>SAMBENG</v>
      </c>
      <c r="D1134" t="e">
        <f>IF($C1134="",0,SUMIFS(#REF!,#REF!,$C1134,#REF!,"&gt;="&amp;'Display 730 &amp; 1200'!$AN$10,#REF!,"&lt;="&amp;'Display 730 &amp; 1200'!$AN$9))</f>
        <v>#REF!</v>
      </c>
      <c r="E1134" t="e">
        <f>IF($C1134="",0,SUMIFS(#REF!,#REF!,$C1134,#REF!,"&gt;="&amp;'Display 730 &amp; 1200'!$AN$12,#REF!,"&lt;="&amp;'Display 730 &amp; 1200'!$AN$11))</f>
        <v>#REF!</v>
      </c>
    </row>
    <row r="1135" spans="1:5">
      <c r="A1135" t="str">
        <f>IF(INDEX('Display 730 &amp; 1200'!$A:$A,ROW())="","",INDEX('Display 730 &amp; 1200'!$A:$A,ROW()))</f>
        <v>SURABAYA泗水</v>
      </c>
      <c r="B1135" t="str">
        <f>IF(INDEX('Display 730 &amp; 1200'!$B:$B,ROW())="","",INDEX('Display 730 &amp; 1200'!$B:$B,ROW()))</f>
        <v>HABIBI BAITULLAH</v>
      </c>
      <c r="C1135" t="str">
        <f>IF(INDEX('Display 730 &amp; 1200'!$D:$D,ROW())="","",INDEX('Display 730 &amp; 1200'!$D:$D,ROW()))</f>
        <v>SUGIO_1</v>
      </c>
      <c r="D1135" t="e">
        <f>IF($C1135="",0,SUMIFS(#REF!,#REF!,$C1135,#REF!,"&gt;="&amp;'Display 730 &amp; 1200'!$AN$10,#REF!,"&lt;="&amp;'Display 730 &amp; 1200'!$AN$9))</f>
        <v>#REF!</v>
      </c>
      <c r="E1135" t="e">
        <f>IF($C1135="",0,SUMIFS(#REF!,#REF!,$C1135,#REF!,"&gt;="&amp;'Display 730 &amp; 1200'!$AN$12,#REF!,"&lt;="&amp;'Display 730 &amp; 1200'!$AN$11))</f>
        <v>#REF!</v>
      </c>
    </row>
    <row r="1136" spans="1:5">
      <c r="A1136" t="str">
        <f>IF(INDEX('Display 730 &amp; 1200'!$A:$A,ROW())="","",INDEX('Display 730 &amp; 1200'!$A:$A,ROW()))</f>
        <v>SURABAYA泗水</v>
      </c>
      <c r="B1136" t="str">
        <f>IF(INDEX('Display 730 &amp; 1200'!$B:$B,ROW())="","",INDEX('Display 730 &amp; 1200'!$B:$B,ROW()))</f>
        <v>HABIBI BAITULLAH</v>
      </c>
      <c r="C1136" t="str">
        <f>IF(INDEX('Display 730 &amp; 1200'!$D:$D,ROW())="","",INDEX('Display 730 &amp; 1200'!$D:$D,ROW()))</f>
        <v>GLAGAH_LMG_1</v>
      </c>
      <c r="D1136" t="e">
        <f>IF($C1136="",0,SUMIFS(#REF!,#REF!,$C1136,#REF!,"&gt;="&amp;'Display 730 &amp; 1200'!$AN$10,#REF!,"&lt;="&amp;'Display 730 &amp; 1200'!$AN$9))</f>
        <v>#REF!</v>
      </c>
      <c r="E1136" t="e">
        <f>IF($C1136="",0,SUMIFS(#REF!,#REF!,$C1136,#REF!,"&gt;="&amp;'Display 730 &amp; 1200'!$AN$12,#REF!,"&lt;="&amp;'Display 730 &amp; 1200'!$AN$11))</f>
        <v>#REF!</v>
      </c>
    </row>
    <row r="1137" spans="1:5">
      <c r="A1137" t="str">
        <f>IF(INDEX('Display 730 &amp; 1200'!$A:$A,ROW())="","",INDEX('Display 730 &amp; 1200'!$A:$A,ROW()))</f>
        <v>SURABAYA泗水</v>
      </c>
      <c r="B1137" t="str">
        <f>IF(INDEX('Display 730 &amp; 1200'!$B:$B,ROW())="","",INDEX('Display 730 &amp; 1200'!$B:$B,ROW()))</f>
        <v>HABIBI BAITULLAH</v>
      </c>
      <c r="C1137" t="str">
        <f>IF(INDEX('Display 730 &amp; 1200'!$D:$D,ROW())="","",INDEX('Display 730 &amp; 1200'!$D:$D,ROW()))</f>
        <v>TIKUNG_2</v>
      </c>
      <c r="D1137" t="e">
        <f>IF($C1137="",0,SUMIFS(#REF!,#REF!,$C1137,#REF!,"&gt;="&amp;'Display 730 &amp; 1200'!$AN$10,#REF!,"&lt;="&amp;'Display 730 &amp; 1200'!$AN$9))</f>
        <v>#REF!</v>
      </c>
      <c r="E1137" t="e">
        <f>IF($C1137="",0,SUMIFS(#REF!,#REF!,$C1137,#REF!,"&gt;="&amp;'Display 730 &amp; 1200'!$AN$12,#REF!,"&lt;="&amp;'Display 730 &amp; 1200'!$AN$11))</f>
        <v>#REF!</v>
      </c>
    </row>
    <row r="1138" spans="1:5">
      <c r="A1138" t="str">
        <f>IF(INDEX('Display 730 &amp; 1200'!$A:$A,ROW())="","",INDEX('Display 730 &amp; 1200'!$A:$A,ROW()))</f>
        <v>SURABAYA泗水</v>
      </c>
      <c r="B1138" t="str">
        <f>IF(INDEX('Display 730 &amp; 1200'!$B:$B,ROW())="","",INDEX('Display 730 &amp; 1200'!$B:$B,ROW()))</f>
        <v>FEBRIA AD ARISYA</v>
      </c>
      <c r="C1138" t="str">
        <f>IF(INDEX('Display 730 &amp; 1200'!$D:$D,ROW())="","",INDEX('Display 730 &amp; 1200'!$D:$D,ROW()))</f>
        <v>BANGKALAN</v>
      </c>
      <c r="D1138" t="e">
        <f>IF($C1138="",0,SUMIFS(#REF!,#REF!,$C1138,#REF!,"&gt;="&amp;'Display 730 &amp; 1200'!$AN$10,#REF!,"&lt;="&amp;'Display 730 &amp; 1200'!$AN$9))</f>
        <v>#REF!</v>
      </c>
      <c r="E1138" t="e">
        <f>IF($C1138="",0,SUMIFS(#REF!,#REF!,$C1138,#REF!,"&gt;="&amp;'Display 730 &amp; 1200'!$AN$12,#REF!,"&lt;="&amp;'Display 730 &amp; 1200'!$AN$11))</f>
        <v>#REF!</v>
      </c>
    </row>
    <row r="1139" spans="1:5">
      <c r="A1139" t="str">
        <f>IF(INDEX('Display 730 &amp; 1200'!$A:$A,ROW())="","",INDEX('Display 730 &amp; 1200'!$A:$A,ROW()))</f>
        <v>SURABAYA泗水</v>
      </c>
      <c r="B1139" t="str">
        <f>IF(INDEX('Display 730 &amp; 1200'!$B:$B,ROW())="","",INDEX('Display 730 &amp; 1200'!$B:$B,ROW()))</f>
        <v>FEBRIA AD ARISYA</v>
      </c>
      <c r="C1139" t="str">
        <f>IF(INDEX('Display 730 &amp; 1200'!$D:$D,ROW())="","",INDEX('Display 730 &amp; 1200'!$D:$D,ROW()))</f>
        <v>BLEGA</v>
      </c>
      <c r="D1139" t="e">
        <f>IF($C1139="",0,SUMIFS(#REF!,#REF!,$C1139,#REF!,"&gt;="&amp;'Display 730 &amp; 1200'!$AN$10,#REF!,"&lt;="&amp;'Display 730 &amp; 1200'!$AN$9))</f>
        <v>#REF!</v>
      </c>
      <c r="E1139" t="e">
        <f>IF($C1139="",0,SUMIFS(#REF!,#REF!,$C1139,#REF!,"&gt;="&amp;'Display 730 &amp; 1200'!$AN$12,#REF!,"&lt;="&amp;'Display 730 &amp; 1200'!$AN$11))</f>
        <v>#REF!</v>
      </c>
    </row>
    <row r="1140" spans="1:5">
      <c r="A1140" t="str">
        <f>IF(INDEX('Display 730 &amp; 1200'!$A:$A,ROW())="","",INDEX('Display 730 &amp; 1200'!$A:$A,ROW()))</f>
        <v>SURABAYA泗水</v>
      </c>
      <c r="B1140" t="str">
        <f>IF(INDEX('Display 730 &amp; 1200'!$B:$B,ROW())="","",INDEX('Display 730 &amp; 1200'!$B:$B,ROW()))</f>
        <v>FEBRIA AD ARISYA</v>
      </c>
      <c r="C1140" t="str">
        <f>IF(INDEX('Display 730 &amp; 1200'!$D:$D,ROW())="","",INDEX('Display 730 &amp; 1200'!$D:$D,ROW()))</f>
        <v>BANGKALAN_KOTA</v>
      </c>
      <c r="D1140" t="e">
        <f>IF($C1140="",0,SUMIFS(#REF!,#REF!,$C1140,#REF!,"&gt;="&amp;'Display 730 &amp; 1200'!$AN$10,#REF!,"&lt;="&amp;'Display 730 &amp; 1200'!$AN$9))</f>
        <v>#REF!</v>
      </c>
      <c r="E1140" t="e">
        <f>IF($C1140="",0,SUMIFS(#REF!,#REF!,$C1140,#REF!,"&gt;="&amp;'Display 730 &amp; 1200'!$AN$12,#REF!,"&lt;="&amp;'Display 730 &amp; 1200'!$AN$11))</f>
        <v>#REF!</v>
      </c>
    </row>
    <row r="1141" spans="1:5">
      <c r="A1141" t="str">
        <f>IF(INDEX('Display 730 &amp; 1200'!$A:$A,ROW())="","",INDEX('Display 730 &amp; 1200'!$A:$A,ROW()))</f>
        <v>SURABAYA泗水</v>
      </c>
      <c r="B1141" t="str">
        <f>IF(INDEX('Display 730 &amp; 1200'!$B:$B,ROW())="","",INDEX('Display 730 &amp; 1200'!$B:$B,ROW()))</f>
        <v>FEBRIA AD ARISYA</v>
      </c>
      <c r="C1141" t="str">
        <f>IF(INDEX('Display 730 &amp; 1200'!$D:$D,ROW())="","",INDEX('Display 730 &amp; 1200'!$D:$D,ROW()))</f>
        <v>SEPULU</v>
      </c>
      <c r="D1141" t="e">
        <f>IF($C1141="",0,SUMIFS(#REF!,#REF!,$C1141,#REF!,"&gt;="&amp;'Display 730 &amp; 1200'!$AN$10,#REF!,"&lt;="&amp;'Display 730 &amp; 1200'!$AN$9))</f>
        <v>#REF!</v>
      </c>
      <c r="E1141" t="e">
        <f>IF($C1141="",0,SUMIFS(#REF!,#REF!,$C1141,#REF!,"&gt;="&amp;'Display 730 &amp; 1200'!$AN$12,#REF!,"&lt;="&amp;'Display 730 &amp; 1200'!$AN$11))</f>
        <v>#REF!</v>
      </c>
    </row>
    <row r="1142" spans="1:5">
      <c r="A1142" t="str">
        <f>IF(INDEX('Display 730 &amp; 1200'!$A:$A,ROW())="","",INDEX('Display 730 &amp; 1200'!$A:$A,ROW()))</f>
        <v>SURABAYA泗水</v>
      </c>
      <c r="B1142" t="str">
        <f>IF(INDEX('Display 730 &amp; 1200'!$B:$B,ROW())="","",INDEX('Display 730 &amp; 1200'!$B:$B,ROW()))</f>
        <v>FEBRIA AD ARISYA</v>
      </c>
      <c r="C1142" t="str">
        <f>IF(INDEX('Display 730 &amp; 1200'!$D:$D,ROW())="","",INDEX('Display 730 &amp; 1200'!$D:$D,ROW()))</f>
        <v>TANAH_MERAH_1</v>
      </c>
      <c r="D1142" t="e">
        <f>IF($C1142="",0,SUMIFS(#REF!,#REF!,$C1142,#REF!,"&gt;="&amp;'Display 730 &amp; 1200'!$AN$10,#REF!,"&lt;="&amp;'Display 730 &amp; 1200'!$AN$9))</f>
        <v>#REF!</v>
      </c>
      <c r="E1142" t="e">
        <f>IF($C1142="",0,SUMIFS(#REF!,#REF!,$C1142,#REF!,"&gt;="&amp;'Display 730 &amp; 1200'!$AN$12,#REF!,"&lt;="&amp;'Display 730 &amp; 1200'!$AN$11))</f>
        <v>#REF!</v>
      </c>
    </row>
    <row r="1143" spans="1:5">
      <c r="A1143" t="str">
        <f>IF(INDEX('Display 730 &amp; 1200'!$A:$A,ROW())="","",INDEX('Display 730 &amp; 1200'!$A:$A,ROW()))</f>
        <v>SURABAYA泗水</v>
      </c>
      <c r="B1143" t="str">
        <f>IF(INDEX('Display 730 &amp; 1200'!$B:$B,ROW())="","",INDEX('Display 730 &amp; 1200'!$B:$B,ROW()))</f>
        <v>FEBRIA AD ARISYA</v>
      </c>
      <c r="C1143" t="str">
        <f>IF(INDEX('Display 730 &amp; 1200'!$D:$D,ROW())="","",INDEX('Display 730 &amp; 1200'!$D:$D,ROW()))</f>
        <v>BURNEH_1</v>
      </c>
      <c r="D1143" t="e">
        <f>IF($C1143="",0,SUMIFS(#REF!,#REF!,$C1143,#REF!,"&gt;="&amp;'Display 730 &amp; 1200'!$AN$10,#REF!,"&lt;="&amp;'Display 730 &amp; 1200'!$AN$9))</f>
        <v>#REF!</v>
      </c>
      <c r="E1143" t="e">
        <f>IF($C1143="",0,SUMIFS(#REF!,#REF!,$C1143,#REF!,"&gt;="&amp;'Display 730 &amp; 1200'!$AN$12,#REF!,"&lt;="&amp;'Display 730 &amp; 1200'!$AN$11))</f>
        <v>#REF!</v>
      </c>
    </row>
    <row r="1144" spans="1:5">
      <c r="A1144" t="str">
        <f>IF(INDEX('Display 730 &amp; 1200'!$A:$A,ROW())="","",INDEX('Display 730 &amp; 1200'!$A:$A,ROW()))</f>
        <v>SURABAYA泗水</v>
      </c>
      <c r="B1144" t="str">
        <f>IF(INDEX('Display 730 &amp; 1200'!$B:$B,ROW())="","",INDEX('Display 730 &amp; 1200'!$B:$B,ROW()))</f>
        <v>FEBRIA AD ARISYA</v>
      </c>
      <c r="C1144" t="str">
        <f>IF(INDEX('Display 730 &amp; 1200'!$D:$D,ROW())="","",INDEX('Display 730 &amp; 1200'!$D:$D,ROW()))</f>
        <v>TANJUNG_BUMI_1</v>
      </c>
      <c r="D1144" t="e">
        <f>IF($C1144="",0,SUMIFS(#REF!,#REF!,$C1144,#REF!,"&gt;="&amp;'Display 730 &amp; 1200'!$AN$10,#REF!,"&lt;="&amp;'Display 730 &amp; 1200'!$AN$9))</f>
        <v>#REF!</v>
      </c>
      <c r="E1144" t="e">
        <f>IF($C1144="",0,SUMIFS(#REF!,#REF!,$C1144,#REF!,"&gt;="&amp;'Display 730 &amp; 1200'!$AN$12,#REF!,"&lt;="&amp;'Display 730 &amp; 1200'!$AN$11))</f>
        <v>#REF!</v>
      </c>
    </row>
    <row r="1145" spans="1:5">
      <c r="A1145" t="str">
        <f>IF(INDEX('Display 730 &amp; 1200'!$A:$A,ROW())="","",INDEX('Display 730 &amp; 1200'!$A:$A,ROW()))</f>
        <v>SURABAYA泗水</v>
      </c>
      <c r="B1145" t="str">
        <f>IF(INDEX('Display 730 &amp; 1200'!$B:$B,ROW())="","",INDEX('Display 730 &amp; 1200'!$B:$B,ROW()))</f>
        <v>FEBRIA AD ARISYA</v>
      </c>
      <c r="C1145" t="str">
        <f>IF(INDEX('Display 730 &amp; 1200'!$D:$D,ROW())="","",INDEX('Display 730 &amp; 1200'!$D:$D,ROW()))</f>
        <v>KAMAL_1</v>
      </c>
      <c r="D1145" t="e">
        <f>IF($C1145="",0,SUMIFS(#REF!,#REF!,$C1145,#REF!,"&gt;="&amp;'Display 730 &amp; 1200'!$AN$10,#REF!,"&lt;="&amp;'Display 730 &amp; 1200'!$AN$9))</f>
        <v>#REF!</v>
      </c>
      <c r="E1145" t="e">
        <f>IF($C1145="",0,SUMIFS(#REF!,#REF!,$C1145,#REF!,"&gt;="&amp;'Display 730 &amp; 1200'!$AN$12,#REF!,"&lt;="&amp;'Display 730 &amp; 1200'!$AN$11))</f>
        <v>#REF!</v>
      </c>
    </row>
    <row r="1146" spans="1:5">
      <c r="A1146" t="str">
        <f>IF(INDEX('Display 730 &amp; 1200'!$A:$A,ROW())="","",INDEX('Display 730 &amp; 1200'!$A:$A,ROW()))</f>
        <v>SURABAYA泗水</v>
      </c>
      <c r="B1146" t="str">
        <f>IF(INDEX('Display 730 &amp; 1200'!$B:$B,ROW())="","",INDEX('Display 730 &amp; 1200'!$B:$B,ROW()))</f>
        <v>FEBRIA AD ARISYA</v>
      </c>
      <c r="C1146" t="str">
        <f>IF(INDEX('Display 730 &amp; 1200'!$D:$D,ROW())="","",INDEX('Display 730 &amp; 1200'!$D:$D,ROW()))</f>
        <v>AROSBAYA_1</v>
      </c>
      <c r="D1146" t="e">
        <f>IF($C1146="",0,SUMIFS(#REF!,#REF!,$C1146,#REF!,"&gt;="&amp;'Display 730 &amp; 1200'!$AN$10,#REF!,"&lt;="&amp;'Display 730 &amp; 1200'!$AN$9))</f>
        <v>#REF!</v>
      </c>
      <c r="E1146" t="e">
        <f>IF($C1146="",0,SUMIFS(#REF!,#REF!,$C1146,#REF!,"&gt;="&amp;'Display 730 &amp; 1200'!$AN$12,#REF!,"&lt;="&amp;'Display 730 &amp; 1200'!$AN$11))</f>
        <v>#REF!</v>
      </c>
    </row>
    <row r="1147" spans="1:5">
      <c r="A1147" t="str">
        <f>IF(INDEX('Display 730 &amp; 1200'!$A:$A,ROW())="","",INDEX('Display 730 &amp; 1200'!$A:$A,ROW()))</f>
        <v>SURABAYA泗水</v>
      </c>
      <c r="B1147" t="str">
        <f>IF(INDEX('Display 730 &amp; 1200'!$B:$B,ROW())="","",INDEX('Display 730 &amp; 1200'!$B:$B,ROW()))</f>
        <v>FEBRIA AD ARISYA</v>
      </c>
      <c r="C1147" t="str">
        <f>IF(INDEX('Display 730 &amp; 1200'!$D:$D,ROW())="","",INDEX('Display 730 &amp; 1200'!$D:$D,ROW()))</f>
        <v>GALIS_1</v>
      </c>
      <c r="D1147" t="e">
        <f>IF($C1147="",0,SUMIFS(#REF!,#REF!,$C1147,#REF!,"&gt;="&amp;'Display 730 &amp; 1200'!$AN$10,#REF!,"&lt;="&amp;'Display 730 &amp; 1200'!$AN$9))</f>
        <v>#REF!</v>
      </c>
      <c r="E1147" t="e">
        <f>IF($C1147="",0,SUMIFS(#REF!,#REF!,$C1147,#REF!,"&gt;="&amp;'Display 730 &amp; 1200'!$AN$12,#REF!,"&lt;="&amp;'Display 730 &amp; 1200'!$AN$11))</f>
        <v>#REF!</v>
      </c>
    </row>
    <row r="1148" spans="1:5">
      <c r="A1148" t="str">
        <f>IF(INDEX('Display 730 &amp; 1200'!$A:$A,ROW())="","",INDEX('Display 730 &amp; 1200'!$A:$A,ROW()))</f>
        <v>SURABAYA泗水</v>
      </c>
      <c r="B1148" t="str">
        <f>IF(INDEX('Display 730 &amp; 1200'!$B:$B,ROW())="","",INDEX('Display 730 &amp; 1200'!$B:$B,ROW()))</f>
        <v>HASBUL SUBAHRI</v>
      </c>
      <c r="C1148" t="str">
        <f>IF(INDEX('Display 730 &amp; 1200'!$D:$D,ROW())="","",INDEX('Display 730 &amp; 1200'!$D:$D,ROW()))</f>
        <v>PAMEKASAN</v>
      </c>
      <c r="D1148" t="e">
        <f>IF($C1148="",0,SUMIFS(#REF!,#REF!,$C1148,#REF!,"&gt;="&amp;'Display 730 &amp; 1200'!$AN$10,#REF!,"&lt;="&amp;'Display 730 &amp; 1200'!$AN$9))</f>
        <v>#REF!</v>
      </c>
      <c r="E1148" t="e">
        <f>IF($C1148="",0,SUMIFS(#REF!,#REF!,$C1148,#REF!,"&gt;="&amp;'Display 730 &amp; 1200'!$AN$12,#REF!,"&lt;="&amp;'Display 730 &amp; 1200'!$AN$11))</f>
        <v>#REF!</v>
      </c>
    </row>
    <row r="1149" spans="1:5">
      <c r="A1149" t="str">
        <f>IF(INDEX('Display 730 &amp; 1200'!$A:$A,ROW())="","",INDEX('Display 730 &amp; 1200'!$A:$A,ROW()))</f>
        <v>SURABAYA泗水</v>
      </c>
      <c r="B1149" t="str">
        <f>IF(INDEX('Display 730 &amp; 1200'!$B:$B,ROW())="","",INDEX('Display 730 &amp; 1200'!$B:$B,ROW()))</f>
        <v>HASBUL SUBAHRI</v>
      </c>
      <c r="C1149" t="str">
        <f>IF(INDEX('Display 730 &amp; 1200'!$D:$D,ROW())="","",INDEX('Display 730 &amp; 1200'!$D:$D,ROW()))</f>
        <v>PROPPO</v>
      </c>
      <c r="D1149" t="e">
        <f>IF($C1149="",0,SUMIFS(#REF!,#REF!,$C1149,#REF!,"&gt;="&amp;'Display 730 &amp; 1200'!$AN$10,#REF!,"&lt;="&amp;'Display 730 &amp; 1200'!$AN$9))</f>
        <v>#REF!</v>
      </c>
      <c r="E1149" t="e">
        <f>IF($C1149="",0,SUMIFS(#REF!,#REF!,$C1149,#REF!,"&gt;="&amp;'Display 730 &amp; 1200'!$AN$12,#REF!,"&lt;="&amp;'Display 730 &amp; 1200'!$AN$11))</f>
        <v>#REF!</v>
      </c>
    </row>
    <row r="1150" spans="1:5">
      <c r="A1150" t="str">
        <f>IF(INDEX('Display 730 &amp; 1200'!$A:$A,ROW())="","",INDEX('Display 730 &amp; 1200'!$A:$A,ROW()))</f>
        <v>SURABAYA泗水</v>
      </c>
      <c r="B1150" t="str">
        <f>IF(INDEX('Display 730 &amp; 1200'!$B:$B,ROW())="","",INDEX('Display 730 &amp; 1200'!$B:$B,ROW()))</f>
        <v>HASBUL SUBAHRI</v>
      </c>
      <c r="C1150" t="str">
        <f>IF(INDEX('Display 730 &amp; 1200'!$D:$D,ROW())="","",INDEX('Display 730 &amp; 1200'!$D:$D,ROW()))</f>
        <v>PAKONG</v>
      </c>
      <c r="D1150" t="e">
        <f>IF($C1150="",0,SUMIFS(#REF!,#REF!,$C1150,#REF!,"&gt;="&amp;'Display 730 &amp; 1200'!$AN$10,#REF!,"&lt;="&amp;'Display 730 &amp; 1200'!$AN$9))</f>
        <v>#REF!</v>
      </c>
      <c r="E1150" t="e">
        <f>IF($C1150="",0,SUMIFS(#REF!,#REF!,$C1150,#REF!,"&gt;="&amp;'Display 730 &amp; 1200'!$AN$12,#REF!,"&lt;="&amp;'Display 730 &amp; 1200'!$AN$11))</f>
        <v>#REF!</v>
      </c>
    </row>
    <row r="1151" spans="1:5">
      <c r="A1151" t="str">
        <f>IF(INDEX('Display 730 &amp; 1200'!$A:$A,ROW())="","",INDEX('Display 730 &amp; 1200'!$A:$A,ROW()))</f>
        <v>SURABAYA泗水</v>
      </c>
      <c r="B1151" t="str">
        <f>IF(INDEX('Display 730 &amp; 1200'!$B:$B,ROW())="","",INDEX('Display 730 &amp; 1200'!$B:$B,ROW()))</f>
        <v>HASBUL SUBAHRI</v>
      </c>
      <c r="C1151" t="str">
        <f>IF(INDEX('Display 730 &amp; 1200'!$D:$D,ROW())="","",INDEX('Display 730 &amp; 1200'!$D:$D,ROW()))</f>
        <v>LARANGAN_PAMEKASAN</v>
      </c>
      <c r="D1151" t="e">
        <f>IF($C1151="",0,SUMIFS(#REF!,#REF!,$C1151,#REF!,"&gt;="&amp;'Display 730 &amp; 1200'!$AN$10,#REF!,"&lt;="&amp;'Display 730 &amp; 1200'!$AN$9))</f>
        <v>#REF!</v>
      </c>
      <c r="E1151" t="e">
        <f>IF($C1151="",0,SUMIFS(#REF!,#REF!,$C1151,#REF!,"&gt;="&amp;'Display 730 &amp; 1200'!$AN$12,#REF!,"&lt;="&amp;'Display 730 &amp; 1200'!$AN$11))</f>
        <v>#REF!</v>
      </c>
    </row>
    <row r="1152" spans="1:5">
      <c r="A1152" t="str">
        <f>IF(INDEX('Display 730 &amp; 1200'!$A:$A,ROW())="","",INDEX('Display 730 &amp; 1200'!$A:$A,ROW()))</f>
        <v>SURABAYA泗水</v>
      </c>
      <c r="B1152" t="str">
        <f>IF(INDEX('Display 730 &amp; 1200'!$B:$B,ROW())="","",INDEX('Display 730 &amp; 1200'!$B:$B,ROW()))</f>
        <v>HASBUL SUBAHRI</v>
      </c>
      <c r="C1152" t="str">
        <f>IF(INDEX('Display 730 &amp; 1200'!$D:$D,ROW())="","",INDEX('Display 730 &amp; 1200'!$D:$D,ROW()))</f>
        <v>PALENGAAN_1</v>
      </c>
      <c r="D1152" t="e">
        <f>IF($C1152="",0,SUMIFS(#REF!,#REF!,$C1152,#REF!,"&gt;="&amp;'Display 730 &amp; 1200'!$AN$10,#REF!,"&lt;="&amp;'Display 730 &amp; 1200'!$AN$9))</f>
        <v>#REF!</v>
      </c>
      <c r="E1152" t="e">
        <f>IF($C1152="",0,SUMIFS(#REF!,#REF!,$C1152,#REF!,"&gt;="&amp;'Display 730 &amp; 1200'!$AN$12,#REF!,"&lt;="&amp;'Display 730 &amp; 1200'!$AN$11))</f>
        <v>#REF!</v>
      </c>
    </row>
    <row r="1153" spans="1:5">
      <c r="A1153" t="str">
        <f>IF(INDEX('Display 730 &amp; 1200'!$A:$A,ROW())="","",INDEX('Display 730 &amp; 1200'!$A:$A,ROW()))</f>
        <v>SURABAYA泗水</v>
      </c>
      <c r="B1153" t="str">
        <f>IF(INDEX('Display 730 &amp; 1200'!$B:$B,ROW())="","",INDEX('Display 730 &amp; 1200'!$B:$B,ROW()))</f>
        <v>HASBUL SUBAHRI</v>
      </c>
      <c r="C1153" t="str">
        <f>IF(INDEX('Display 730 &amp; 1200'!$D:$D,ROW())="","",INDEX('Display 730 &amp; 1200'!$D:$D,ROW()))</f>
        <v>PEGANTENAN</v>
      </c>
      <c r="D1153" t="e">
        <f>IF($C1153="",0,SUMIFS(#REF!,#REF!,$C1153,#REF!,"&gt;="&amp;'Display 730 &amp; 1200'!$AN$10,#REF!,"&lt;="&amp;'Display 730 &amp; 1200'!$AN$9))</f>
        <v>#REF!</v>
      </c>
      <c r="E1153" t="e">
        <f>IF($C1153="",0,SUMIFS(#REF!,#REF!,$C1153,#REF!,"&gt;="&amp;'Display 730 &amp; 1200'!$AN$12,#REF!,"&lt;="&amp;'Display 730 &amp; 1200'!$AN$11))</f>
        <v>#REF!</v>
      </c>
    </row>
    <row r="1154" spans="1:5">
      <c r="A1154" t="str">
        <f>IF(INDEX('Display 730 &amp; 1200'!$A:$A,ROW())="","",INDEX('Display 730 &amp; 1200'!$A:$A,ROW()))</f>
        <v>SURABAYA泗水</v>
      </c>
      <c r="B1154" t="str">
        <f>IF(INDEX('Display 730 &amp; 1200'!$B:$B,ROW())="","",INDEX('Display 730 &amp; 1200'!$B:$B,ROW()))</f>
        <v>HASBUL SUBAHRI</v>
      </c>
      <c r="C1154" t="str">
        <f>IF(INDEX('Display 730 &amp; 1200'!$D:$D,ROW())="","",INDEX('Display 730 &amp; 1200'!$D:$D,ROW()))</f>
        <v>PASEAN_1</v>
      </c>
      <c r="D1154" t="e">
        <f>IF($C1154="",0,SUMIFS(#REF!,#REF!,$C1154,#REF!,"&gt;="&amp;'Display 730 &amp; 1200'!$AN$10,#REF!,"&lt;="&amp;'Display 730 &amp; 1200'!$AN$9))</f>
        <v>#REF!</v>
      </c>
      <c r="E1154" t="e">
        <f>IF($C1154="",0,SUMIFS(#REF!,#REF!,$C1154,#REF!,"&gt;="&amp;'Display 730 &amp; 1200'!$AN$12,#REF!,"&lt;="&amp;'Display 730 &amp; 1200'!$AN$11))</f>
        <v>#REF!</v>
      </c>
    </row>
    <row r="1155" spans="1:5">
      <c r="A1155" t="str">
        <f>IF(INDEX('Display 730 &amp; 1200'!$A:$A,ROW())="","",INDEX('Display 730 &amp; 1200'!$A:$A,ROW()))</f>
        <v>SURABAYA泗水</v>
      </c>
      <c r="B1155" t="str">
        <f>IF(INDEX('Display 730 &amp; 1200'!$B:$B,ROW())="","",INDEX('Display 730 &amp; 1200'!$B:$B,ROW()))</f>
        <v>HASBUL SUBAHRI</v>
      </c>
      <c r="C1155" t="str">
        <f>IF(INDEX('Display 730 &amp; 1200'!$D:$D,ROW())="","",INDEX('Display 730 &amp; 1200'!$D:$D,ROW()))</f>
        <v>SUMENEP</v>
      </c>
      <c r="D1155" t="e">
        <f>IF($C1155="",0,SUMIFS(#REF!,#REF!,$C1155,#REF!,"&gt;="&amp;'Display 730 &amp; 1200'!$AN$10,#REF!,"&lt;="&amp;'Display 730 &amp; 1200'!$AN$9))</f>
        <v>#REF!</v>
      </c>
      <c r="E1155" t="e">
        <f>IF($C1155="",0,SUMIFS(#REF!,#REF!,$C1155,#REF!,"&gt;="&amp;'Display 730 &amp; 1200'!$AN$12,#REF!,"&lt;="&amp;'Display 730 &amp; 1200'!$AN$11))</f>
        <v>#REF!</v>
      </c>
    </row>
    <row r="1156" spans="1:5">
      <c r="A1156" t="str">
        <f>IF(INDEX('Display 730 &amp; 1200'!$A:$A,ROW())="","",INDEX('Display 730 &amp; 1200'!$A:$A,ROW()))</f>
        <v>SURABAYA泗水</v>
      </c>
      <c r="B1156" t="str">
        <f>IF(INDEX('Display 730 &amp; 1200'!$B:$B,ROW())="","",INDEX('Display 730 &amp; 1200'!$B:$B,ROW()))</f>
        <v>HASBUL SUBAHRI</v>
      </c>
      <c r="C1156" t="str">
        <f>IF(INDEX('Display 730 &amp; 1200'!$D:$D,ROW())="","",INDEX('Display 730 &amp; 1200'!$D:$D,ROW()))</f>
        <v>ARJASA</v>
      </c>
      <c r="D1156" t="e">
        <f>IF($C1156="",0,SUMIFS(#REF!,#REF!,$C1156,#REF!,"&gt;="&amp;'Display 730 &amp; 1200'!$AN$10,#REF!,"&lt;="&amp;'Display 730 &amp; 1200'!$AN$9))</f>
        <v>#REF!</v>
      </c>
      <c r="E1156" t="e">
        <f>IF($C1156="",0,SUMIFS(#REF!,#REF!,$C1156,#REF!,"&gt;="&amp;'Display 730 &amp; 1200'!$AN$12,#REF!,"&lt;="&amp;'Display 730 &amp; 1200'!$AN$11))</f>
        <v>#REF!</v>
      </c>
    </row>
    <row r="1157" spans="1:5">
      <c r="A1157" t="str">
        <f>IF(INDEX('Display 730 &amp; 1200'!$A:$A,ROW())="","",INDEX('Display 730 &amp; 1200'!$A:$A,ROW()))</f>
        <v>SURABAYA泗水</v>
      </c>
      <c r="B1157" t="str">
        <f>IF(INDEX('Display 730 &amp; 1200'!$B:$B,ROW())="","",INDEX('Display 730 &amp; 1200'!$B:$B,ROW()))</f>
        <v>HASBUL SUBAHRI</v>
      </c>
      <c r="C1157" t="str">
        <f>IF(INDEX('Display 730 &amp; 1200'!$D:$D,ROW())="","",INDEX('Display 730 &amp; 1200'!$D:$D,ROW()))</f>
        <v>AMBUNTEN</v>
      </c>
      <c r="D1157" t="e">
        <f>IF($C1157="",0,SUMIFS(#REF!,#REF!,$C1157,#REF!,"&gt;="&amp;'Display 730 &amp; 1200'!$AN$10,#REF!,"&lt;="&amp;'Display 730 &amp; 1200'!$AN$9))</f>
        <v>#REF!</v>
      </c>
      <c r="E1157" t="e">
        <f>IF($C1157="",0,SUMIFS(#REF!,#REF!,$C1157,#REF!,"&gt;="&amp;'Display 730 &amp; 1200'!$AN$12,#REF!,"&lt;="&amp;'Display 730 &amp; 1200'!$AN$11))</f>
        <v>#REF!</v>
      </c>
    </row>
    <row r="1158" spans="1:5">
      <c r="A1158" t="str">
        <f>IF(INDEX('Display 730 &amp; 1200'!$A:$A,ROW())="","",INDEX('Display 730 &amp; 1200'!$A:$A,ROW()))</f>
        <v>SURABAYA泗水</v>
      </c>
      <c r="B1158" t="str">
        <f>IF(INDEX('Display 730 &amp; 1200'!$B:$B,ROW())="","",INDEX('Display 730 &amp; 1200'!$B:$B,ROW()))</f>
        <v>HASBUL SUBAHRI</v>
      </c>
      <c r="C1158" t="str">
        <f>IF(INDEX('Display 730 &amp; 1200'!$D:$D,ROW())="","",INDEX('Display 730 &amp; 1200'!$D:$D,ROW()))</f>
        <v>BATUAN_1</v>
      </c>
      <c r="D1158" t="e">
        <f>IF($C1158="",0,SUMIFS(#REF!,#REF!,$C1158,#REF!,"&gt;="&amp;'Display 730 &amp; 1200'!$AN$10,#REF!,"&lt;="&amp;'Display 730 &amp; 1200'!$AN$9))</f>
        <v>#REF!</v>
      </c>
      <c r="E1158" t="e">
        <f>IF($C1158="",0,SUMIFS(#REF!,#REF!,$C1158,#REF!,"&gt;="&amp;'Display 730 &amp; 1200'!$AN$12,#REF!,"&lt;="&amp;'Display 730 &amp; 1200'!$AN$11))</f>
        <v>#REF!</v>
      </c>
    </row>
    <row r="1159" spans="1:5">
      <c r="A1159" t="str">
        <f>IF(INDEX('Display 730 &amp; 1200'!$A:$A,ROW())="","",INDEX('Display 730 &amp; 1200'!$A:$A,ROW()))</f>
        <v>SURABAYA泗水</v>
      </c>
      <c r="B1159" t="str">
        <f>IF(INDEX('Display 730 &amp; 1200'!$B:$B,ROW())="","",INDEX('Display 730 &amp; 1200'!$B:$B,ROW()))</f>
        <v>HASBUL SUBAHRI</v>
      </c>
      <c r="C1159" t="str">
        <f>IF(INDEX('Display 730 &amp; 1200'!$D:$D,ROW())="","",INDEX('Display 730 &amp; 1200'!$D:$D,ROW()))</f>
        <v>KALIANGET_1</v>
      </c>
      <c r="D1159" t="e">
        <f>IF($C1159="",0,SUMIFS(#REF!,#REF!,$C1159,#REF!,"&gt;="&amp;'Display 730 &amp; 1200'!$AN$10,#REF!,"&lt;="&amp;'Display 730 &amp; 1200'!$AN$9))</f>
        <v>#REF!</v>
      </c>
      <c r="E1159" t="e">
        <f>IF($C1159="",0,SUMIFS(#REF!,#REF!,$C1159,#REF!,"&gt;="&amp;'Display 730 &amp; 1200'!$AN$12,#REF!,"&lt;="&amp;'Display 730 &amp; 1200'!$AN$11))</f>
        <v>#REF!</v>
      </c>
    </row>
    <row r="1160" spans="1:5">
      <c r="A1160" t="str">
        <f>IF(INDEX('Display 730 &amp; 1200'!$A:$A,ROW())="","",INDEX('Display 730 &amp; 1200'!$A:$A,ROW()))</f>
        <v>SURABAYA泗水</v>
      </c>
      <c r="B1160" t="str">
        <f>IF(INDEX('Display 730 &amp; 1200'!$B:$B,ROW())="","",INDEX('Display 730 &amp; 1200'!$B:$B,ROW()))</f>
        <v>HASBUL SUBAHRI</v>
      </c>
      <c r="C1160" t="str">
        <f>IF(INDEX('Display 730 &amp; 1200'!$D:$D,ROW())="","",INDEX('Display 730 &amp; 1200'!$D:$D,ROW()))</f>
        <v>BLUTO_1</v>
      </c>
      <c r="D1160" t="e">
        <f>IF($C1160="",0,SUMIFS(#REF!,#REF!,$C1160,#REF!,"&gt;="&amp;'Display 730 &amp; 1200'!$AN$10,#REF!,"&lt;="&amp;'Display 730 &amp; 1200'!$AN$9))</f>
        <v>#REF!</v>
      </c>
      <c r="E1160" t="e">
        <f>IF($C1160="",0,SUMIFS(#REF!,#REF!,$C1160,#REF!,"&gt;="&amp;'Display 730 &amp; 1200'!$AN$12,#REF!,"&lt;="&amp;'Display 730 &amp; 1200'!$AN$11))</f>
        <v>#REF!</v>
      </c>
    </row>
    <row r="1161" spans="1:5">
      <c r="A1161" t="str">
        <f>IF(INDEX('Display 730 &amp; 1200'!$A:$A,ROW())="","",INDEX('Display 730 &amp; 1200'!$A:$A,ROW()))</f>
        <v>SURABAYA泗水</v>
      </c>
      <c r="B1161" t="str">
        <f>IF(INDEX('Display 730 &amp; 1200'!$B:$B,ROW())="","",INDEX('Display 730 &amp; 1200'!$B:$B,ROW()))</f>
        <v>HASBUL SUBAHRI</v>
      </c>
      <c r="C1161" t="str">
        <f>IF(INDEX('Display 730 &amp; 1200'!$D:$D,ROW())="","",INDEX('Display 730 &amp; 1200'!$D:$D,ROW()))</f>
        <v>GAPURA_1</v>
      </c>
      <c r="D1161" t="e">
        <f>IF($C1161="",0,SUMIFS(#REF!,#REF!,$C1161,#REF!,"&gt;="&amp;'Display 730 &amp; 1200'!$AN$10,#REF!,"&lt;="&amp;'Display 730 &amp; 1200'!$AN$9))</f>
        <v>#REF!</v>
      </c>
      <c r="E1161" t="e">
        <f>IF($C1161="",0,SUMIFS(#REF!,#REF!,$C1161,#REF!,"&gt;="&amp;'Display 730 &amp; 1200'!$AN$12,#REF!,"&lt;="&amp;'Display 730 &amp; 1200'!$AN$11))</f>
        <v>#REF!</v>
      </c>
    </row>
    <row r="1162" spans="1:5">
      <c r="A1162" t="str">
        <f>IF(INDEX('Display 730 &amp; 1200'!$A:$A,ROW())="","",INDEX('Display 730 &amp; 1200'!$A:$A,ROW()))</f>
        <v>SURABAYA泗水</v>
      </c>
      <c r="B1162" t="str">
        <f>IF(INDEX('Display 730 &amp; 1200'!$B:$B,ROW())="","",INDEX('Display 730 &amp; 1200'!$B:$B,ROW()))</f>
        <v>HASBUL SUBAHRI</v>
      </c>
      <c r="C1162" t="str">
        <f>IF(INDEX('Display 730 &amp; 1200'!$D:$D,ROW())="","",INDEX('Display 730 &amp; 1200'!$D:$D,ROW()))</f>
        <v>PRAGAAN_1</v>
      </c>
      <c r="D1162" t="e">
        <f>IF($C1162="",0,SUMIFS(#REF!,#REF!,$C1162,#REF!,"&gt;="&amp;'Display 730 &amp; 1200'!$AN$10,#REF!,"&lt;="&amp;'Display 730 &amp; 1200'!$AN$9))</f>
        <v>#REF!</v>
      </c>
      <c r="E1162" t="e">
        <f>IF($C1162="",0,SUMIFS(#REF!,#REF!,$C1162,#REF!,"&gt;="&amp;'Display 730 &amp; 1200'!$AN$12,#REF!,"&lt;="&amp;'Display 730 &amp; 1200'!$AN$11))</f>
        <v>#REF!</v>
      </c>
    </row>
    <row r="1163" spans="1:5">
      <c r="A1163" t="str">
        <f>IF(INDEX('Display 730 &amp; 1200'!$A:$A,ROW())="","",INDEX('Display 730 &amp; 1200'!$A:$A,ROW()))</f>
        <v>SURABAYA泗水</v>
      </c>
      <c r="B1163" t="str">
        <f>IF(INDEX('Display 730 &amp; 1200'!$B:$B,ROW())="","",INDEX('Display 730 &amp; 1200'!$B:$B,ROW()))</f>
        <v>HASBUL SUBAHRI</v>
      </c>
      <c r="C1163" t="str">
        <f>IF(INDEX('Display 730 &amp; 1200'!$D:$D,ROW())="","",INDEX('Display 730 &amp; 1200'!$D:$D,ROW()))</f>
        <v>KOTA_SUMENEP_1</v>
      </c>
      <c r="D1163" t="e">
        <f>IF($C1163="",0,SUMIFS(#REF!,#REF!,$C1163,#REF!,"&gt;="&amp;'Display 730 &amp; 1200'!$AN$10,#REF!,"&lt;="&amp;'Display 730 &amp; 1200'!$AN$9))</f>
        <v>#REF!</v>
      </c>
      <c r="E1163" t="e">
        <f>IF($C1163="",0,SUMIFS(#REF!,#REF!,$C1163,#REF!,"&gt;="&amp;'Display 730 &amp; 1200'!$AN$12,#REF!,"&lt;="&amp;'Display 730 &amp; 1200'!$AN$11))</f>
        <v>#REF!</v>
      </c>
    </row>
    <row r="1164" spans="1:5">
      <c r="A1164" t="str">
        <f>IF(INDEX('Display 730 &amp; 1200'!$A:$A,ROW())="","",INDEX('Display 730 &amp; 1200'!$A:$A,ROW()))</f>
        <v>SURABAYA泗水</v>
      </c>
      <c r="B1164" t="str">
        <f>IF(INDEX('Display 730 &amp; 1200'!$B:$B,ROW())="","",INDEX('Display 730 &amp; 1200'!$B:$B,ROW()))</f>
        <v>FEBRIA AD ARISYA</v>
      </c>
      <c r="C1164" t="str">
        <f>IF(INDEX('Display 730 &amp; 1200'!$D:$D,ROW())="","",INDEX('Display 730 &amp; 1200'!$D:$D,ROW()))</f>
        <v>GUNUNG_SEKAR</v>
      </c>
      <c r="D1164" t="e">
        <f>IF($C1164="",0,SUMIFS(#REF!,#REF!,$C1164,#REF!,"&gt;="&amp;'Display 730 &amp; 1200'!$AN$10,#REF!,"&lt;="&amp;'Display 730 &amp; 1200'!$AN$9))</f>
        <v>#REF!</v>
      </c>
      <c r="E1164" t="e">
        <f>IF($C1164="",0,SUMIFS(#REF!,#REF!,$C1164,#REF!,"&gt;="&amp;'Display 730 &amp; 1200'!$AN$12,#REF!,"&lt;="&amp;'Display 730 &amp; 1200'!$AN$11))</f>
        <v>#REF!</v>
      </c>
    </row>
    <row r="1165" spans="1:5">
      <c r="A1165" t="str">
        <f>IF(INDEX('Display 730 &amp; 1200'!$A:$A,ROW())="","",INDEX('Display 730 &amp; 1200'!$A:$A,ROW()))</f>
        <v>SURABAYA泗水</v>
      </c>
      <c r="B1165" t="str">
        <f>IF(INDEX('Display 730 &amp; 1200'!$B:$B,ROW())="","",INDEX('Display 730 &amp; 1200'!$B:$B,ROW()))</f>
        <v>FEBRIA AD ARISYA</v>
      </c>
      <c r="C1165" t="str">
        <f>IF(INDEX('Display 730 &amp; 1200'!$D:$D,ROW())="","",INDEX('Display 730 &amp; 1200'!$D:$D,ROW()))</f>
        <v>CAMPLONG</v>
      </c>
      <c r="D1165" t="e">
        <f>IF($C1165="",0,SUMIFS(#REF!,#REF!,$C1165,#REF!,"&gt;="&amp;'Display 730 &amp; 1200'!$AN$10,#REF!,"&lt;="&amp;'Display 730 &amp; 1200'!$AN$9))</f>
        <v>#REF!</v>
      </c>
      <c r="E1165" t="e">
        <f>IF($C1165="",0,SUMIFS(#REF!,#REF!,$C1165,#REF!,"&gt;="&amp;'Display 730 &amp; 1200'!$AN$12,#REF!,"&lt;="&amp;'Display 730 &amp; 1200'!$AN$11))</f>
        <v>#REF!</v>
      </c>
    </row>
    <row r="1166" spans="1:5">
      <c r="A1166" t="str">
        <f>IF(INDEX('Display 730 &amp; 1200'!$A:$A,ROW())="","",INDEX('Display 730 &amp; 1200'!$A:$A,ROW()))</f>
        <v>SURABAYA泗水</v>
      </c>
      <c r="B1166" t="str">
        <f>IF(INDEX('Display 730 &amp; 1200'!$B:$B,ROW())="","",INDEX('Display 730 &amp; 1200'!$B:$B,ROW()))</f>
        <v>FEBRIA AD ARISYA</v>
      </c>
      <c r="C1166" t="str">
        <f>IF(INDEX('Display 730 &amp; 1200'!$D:$D,ROW())="","",INDEX('Display 730 &amp; 1200'!$D:$D,ROW()))</f>
        <v>KEDUNGDUNG_1</v>
      </c>
      <c r="D1166" t="e">
        <f>IF($C1166="",0,SUMIFS(#REF!,#REF!,$C1166,#REF!,"&gt;="&amp;'Display 730 &amp; 1200'!$AN$10,#REF!,"&lt;="&amp;'Display 730 &amp; 1200'!$AN$9))</f>
        <v>#REF!</v>
      </c>
      <c r="E1166" t="e">
        <f>IF($C1166="",0,SUMIFS(#REF!,#REF!,$C1166,#REF!,"&gt;="&amp;'Display 730 &amp; 1200'!$AN$12,#REF!,"&lt;="&amp;'Display 730 &amp; 1200'!$AN$11))</f>
        <v>#REF!</v>
      </c>
    </row>
    <row r="1167" spans="1:5">
      <c r="A1167" t="str">
        <f>IF(INDEX('Display 730 &amp; 1200'!$A:$A,ROW())="","",INDEX('Display 730 &amp; 1200'!$A:$A,ROW()))</f>
        <v>SURABAYA泗水</v>
      </c>
      <c r="B1167" t="str">
        <f>IF(INDEX('Display 730 &amp; 1200'!$B:$B,ROW())="","",INDEX('Display 730 &amp; 1200'!$B:$B,ROW()))</f>
        <v>FEBRIA AD ARISYA</v>
      </c>
      <c r="C1167" t="str">
        <f>IF(INDEX('Display 730 &amp; 1200'!$D:$D,ROW())="","",INDEX('Display 730 &amp; 1200'!$D:$D,ROW()))</f>
        <v>SAMPANG_UTARA</v>
      </c>
      <c r="D1167" t="e">
        <f>IF($C1167="",0,SUMIFS(#REF!,#REF!,$C1167,#REF!,"&gt;="&amp;'Display 730 &amp; 1200'!$AN$10,#REF!,"&lt;="&amp;'Display 730 &amp; 1200'!$AN$9))</f>
        <v>#REF!</v>
      </c>
      <c r="E1167" t="e">
        <f>IF($C1167="",0,SUMIFS(#REF!,#REF!,$C1167,#REF!,"&gt;="&amp;'Display 730 &amp; 1200'!$AN$12,#REF!,"&lt;="&amp;'Display 730 &amp; 1200'!$AN$11))</f>
        <v>#REF!</v>
      </c>
    </row>
    <row r="1168" spans="1:5">
      <c r="A1168" t="str">
        <f>IF(INDEX('Display 730 &amp; 1200'!$A:$A,ROW())="","",INDEX('Display 730 &amp; 1200'!$A:$A,ROW()))</f>
        <v>SURABAYA泗水</v>
      </c>
      <c r="B1168" t="str">
        <f>IF(INDEX('Display 730 &amp; 1200'!$B:$B,ROW())="","",INDEX('Display 730 &amp; 1200'!$B:$B,ROW()))</f>
        <v>FEBRIA AD ARISYA</v>
      </c>
      <c r="C1168" t="str">
        <f>IF(INDEX('Display 730 &amp; 1200'!$D:$D,ROW())="","",INDEX('Display 730 &amp; 1200'!$D:$D,ROW()))</f>
        <v>SOKOBANAH</v>
      </c>
      <c r="D1168" t="e">
        <f>IF($C1168="",0,SUMIFS(#REF!,#REF!,$C1168,#REF!,"&gt;="&amp;'Display 730 &amp; 1200'!$AN$10,#REF!,"&lt;="&amp;'Display 730 &amp; 1200'!$AN$9))</f>
        <v>#REF!</v>
      </c>
      <c r="E1168" t="e">
        <f>IF($C1168="",0,SUMIFS(#REF!,#REF!,$C1168,#REF!,"&gt;="&amp;'Display 730 &amp; 1200'!$AN$12,#REF!,"&lt;="&amp;'Display 730 &amp; 1200'!$AN$11))</f>
        <v>#REF!</v>
      </c>
    </row>
    <row r="1169" spans="1:5">
      <c r="A1169" t="str">
        <f>IF(INDEX('Display 730 &amp; 1200'!$A:$A,ROW())="","",INDEX('Display 730 &amp; 1200'!$A:$A,ROW()))</f>
        <v>SURABAYA泗水</v>
      </c>
      <c r="B1169" t="str">
        <f>IF(INDEX('Display 730 &amp; 1200'!$B:$B,ROW())="","",INDEX('Display 730 &amp; 1200'!$B:$B,ROW()))</f>
        <v>FEBRIA AD ARISYA</v>
      </c>
      <c r="C1169" t="str">
        <f>IF(INDEX('Display 730 &amp; 1200'!$D:$D,ROW())="","",INDEX('Display 730 &amp; 1200'!$D:$D,ROW()))</f>
        <v>TORJUN_RAYA</v>
      </c>
      <c r="D1169" t="e">
        <f>IF($C1169="",0,SUMIFS(#REF!,#REF!,$C1169,#REF!,"&gt;="&amp;'Display 730 &amp; 1200'!$AN$10,#REF!,"&lt;="&amp;'Display 730 &amp; 1200'!$AN$9))</f>
        <v>#REF!</v>
      </c>
      <c r="E1169" t="e">
        <f>IF($C1169="",0,SUMIFS(#REF!,#REF!,$C1169,#REF!,"&gt;="&amp;'Display 730 &amp; 1200'!$AN$12,#REF!,"&lt;="&amp;'Display 730 &amp; 1200'!$AN$11))</f>
        <v>#REF!</v>
      </c>
    </row>
    <row r="1170" spans="1:5">
      <c r="A1170" t="str">
        <f>IF(INDEX('Display 730 &amp; 1200'!$A:$A,ROW())="","",INDEX('Display 730 &amp; 1200'!$A:$A,ROW()))</f>
        <v>SURABAYA泗水</v>
      </c>
      <c r="B1170" t="str">
        <f>IF(INDEX('Display 730 &amp; 1200'!$B:$B,ROW())="","",INDEX('Display 730 &amp; 1200'!$B:$B,ROW()))</f>
        <v>FEBRIA AD ARISYA</v>
      </c>
      <c r="C1170" t="str">
        <f>IF(INDEX('Display 730 &amp; 1200'!$D:$D,ROW())="","",INDEX('Display 730 &amp; 1200'!$D:$D,ROW()))</f>
        <v>KARANGPENANG_1</v>
      </c>
      <c r="D1170" t="e">
        <f>IF($C1170="",0,SUMIFS(#REF!,#REF!,$C1170,#REF!,"&gt;="&amp;'Display 730 &amp; 1200'!$AN$10,#REF!,"&lt;="&amp;'Display 730 &amp; 1200'!$AN$9))</f>
        <v>#REF!</v>
      </c>
      <c r="E1170" t="e">
        <f>IF($C1170="",0,SUMIFS(#REF!,#REF!,$C1170,#REF!,"&gt;="&amp;'Display 730 &amp; 1200'!$AN$12,#REF!,"&lt;="&amp;'Display 730 &amp; 1200'!$AN$11))</f>
        <v>#REF!</v>
      </c>
    </row>
    <row r="1171" spans="1:5">
      <c r="A1171" t="str">
        <f>IF(INDEX('Display 730 &amp; 1200'!$A:$A,ROW())="","",INDEX('Display 730 &amp; 1200'!$A:$A,ROW()))</f>
        <v>SURABAYA泗水</v>
      </c>
      <c r="B1171" t="str">
        <f>IF(INDEX('Display 730 &amp; 1200'!$B:$B,ROW())="","",INDEX('Display 730 &amp; 1200'!$B:$B,ROW()))</f>
        <v>FEBRIA AD ARISYA</v>
      </c>
      <c r="C1171" t="str">
        <f>IF(INDEX('Display 730 &amp; 1200'!$D:$D,ROW())="","",INDEX('Display 730 &amp; 1200'!$D:$D,ROW()))</f>
        <v>ROBATAL</v>
      </c>
      <c r="D1171" t="e">
        <f>IF($C1171="",0,SUMIFS(#REF!,#REF!,$C1171,#REF!,"&gt;="&amp;'Display 730 &amp; 1200'!$AN$10,#REF!,"&lt;="&amp;'Display 730 &amp; 1200'!$AN$9))</f>
        <v>#REF!</v>
      </c>
      <c r="E1171" t="e">
        <f>IF($C1171="",0,SUMIFS(#REF!,#REF!,$C1171,#REF!,"&gt;="&amp;'Display 730 &amp; 1200'!$AN$12,#REF!,"&lt;="&amp;'Display 730 &amp; 1200'!$AN$11))</f>
        <v>#REF!</v>
      </c>
    </row>
    <row r="1172" spans="1:5">
      <c r="A1172" t="str">
        <f>IF(INDEX('Display 730 &amp; 1200'!$A:$A,ROW())="","",INDEX('Display 730 &amp; 1200'!$A:$A,ROW()))</f>
        <v>SURABAYA泗水</v>
      </c>
      <c r="B1172" t="str">
        <f>IF(INDEX('Display 730 &amp; 1200'!$B:$B,ROW())="","",INDEX('Display 730 &amp; 1200'!$B:$B,ROW()))</f>
        <v>FEBRIA AD ARISYA</v>
      </c>
      <c r="C1172" t="str">
        <f>IF(INDEX('Display 730 &amp; 1200'!$D:$D,ROW())="","",INDEX('Display 730 &amp; 1200'!$D:$D,ROW()))</f>
        <v>BANYUATES_1</v>
      </c>
      <c r="D1172" t="e">
        <f>IF($C1172="",0,SUMIFS(#REF!,#REF!,$C1172,#REF!,"&gt;="&amp;'Display 730 &amp; 1200'!$AN$10,#REF!,"&lt;="&amp;'Display 730 &amp; 1200'!$AN$9))</f>
        <v>#REF!</v>
      </c>
      <c r="E1172" t="e">
        <f>IF($C1172="",0,SUMIFS(#REF!,#REF!,$C1172,#REF!,"&gt;="&amp;'Display 730 &amp; 1200'!$AN$12,#REF!,"&lt;="&amp;'Display 730 &amp; 1200'!$AN$11))</f>
        <v>#REF!</v>
      </c>
    </row>
    <row r="1173" spans="1:5">
      <c r="A1173" t="str">
        <f>IF(INDEX('Display 730 &amp; 1200'!$A:$A,ROW())="","",INDEX('Display 730 &amp; 1200'!$A:$A,ROW()))</f>
        <v>SURABAYA泗水</v>
      </c>
      <c r="B1173" t="str">
        <f>IF(INDEX('Display 730 &amp; 1200'!$B:$B,ROW())="","",INDEX('Display 730 &amp; 1200'!$B:$B,ROW()))</f>
        <v>FEBRIA AD ARISYA</v>
      </c>
      <c r="C1173" t="str">
        <f>IF(INDEX('Display 730 &amp; 1200'!$D:$D,ROW())="","",INDEX('Display 730 &amp; 1200'!$D:$D,ROW()))</f>
        <v>OMBEN_1</v>
      </c>
      <c r="D1173" t="e">
        <f>IF($C1173="",0,SUMIFS(#REF!,#REF!,$C1173,#REF!,"&gt;="&amp;'Display 730 &amp; 1200'!$AN$10,#REF!,"&lt;="&amp;'Display 730 &amp; 1200'!$AN$9))</f>
        <v>#REF!</v>
      </c>
      <c r="E1173" t="e">
        <f>IF($C1173="",0,SUMIFS(#REF!,#REF!,$C1173,#REF!,"&gt;="&amp;'Display 730 &amp; 1200'!$AN$12,#REF!,"&lt;="&amp;'Display 730 &amp; 1200'!$AN$11))</f>
        <v>#REF!</v>
      </c>
    </row>
    <row r="1174" spans="1:5">
      <c r="A1174" t="str">
        <f>IF(INDEX('Display 730 &amp; 1200'!$A:$A,ROW())="","",INDEX('Display 730 &amp; 1200'!$A:$A,ROW()))</f>
        <v>SURABAYA泗水</v>
      </c>
      <c r="B1174" t="str">
        <f>IF(INDEX('Display 730 &amp; 1200'!$B:$B,ROW())="","",INDEX('Display 730 &amp; 1200'!$B:$B,ROW()))</f>
        <v>FEBRIA AD ARISYA</v>
      </c>
      <c r="C1174" t="str">
        <f>IF(INDEX('Display 730 &amp; 1200'!$D:$D,ROW())="","",INDEX('Display 730 &amp; 1200'!$D:$D,ROW()))</f>
        <v>TAMBELANGAN_1</v>
      </c>
      <c r="D1174" t="e">
        <f>IF($C1174="",0,SUMIFS(#REF!,#REF!,$C1174,#REF!,"&gt;="&amp;'Display 730 &amp; 1200'!$AN$10,#REF!,"&lt;="&amp;'Display 730 &amp; 1200'!$AN$9))</f>
        <v>#REF!</v>
      </c>
      <c r="E1174" t="e">
        <f>IF($C1174="",0,SUMIFS(#REF!,#REF!,$C1174,#REF!,"&gt;="&amp;'Display 730 &amp; 1200'!$AN$12,#REF!,"&lt;="&amp;'Display 730 &amp; 1200'!$AN$11))</f>
        <v>#REF!</v>
      </c>
    </row>
    <row r="1175" spans="1:5">
      <c r="A1175" t="str">
        <f>IF(INDEX('Display 730 &amp; 1200'!$A:$A,ROW())="","",INDEX('Display 730 &amp; 1200'!$A:$A,ROW()))</f>
        <v>SURABAYA泗水</v>
      </c>
      <c r="B1175" t="str">
        <f>IF(INDEX('Display 730 &amp; 1200'!$B:$B,ROW())="","",INDEX('Display 730 &amp; 1200'!$B:$B,ROW()))</f>
        <v>FERRY DIAN MARTIN</v>
      </c>
      <c r="C1175" t="str">
        <f>IF(INDEX('Display 730 &amp; 1200'!$D:$D,ROW())="","",INDEX('Display 730 &amp; 1200'!$D:$D,ROW()))</f>
        <v>MADIUN_1</v>
      </c>
      <c r="D1175" t="e">
        <f>IF($C1175="",0,SUMIFS(#REF!,#REF!,$C1175,#REF!,"&gt;="&amp;'Display 730 &amp; 1200'!$AN$10,#REF!,"&lt;="&amp;'Display 730 &amp; 1200'!$AN$9))</f>
        <v>#REF!</v>
      </c>
      <c r="E1175" t="e">
        <f>IF($C1175="",0,SUMIFS(#REF!,#REF!,$C1175,#REF!,"&gt;="&amp;'Display 730 &amp; 1200'!$AN$12,#REF!,"&lt;="&amp;'Display 730 &amp; 1200'!$AN$11))</f>
        <v>#REF!</v>
      </c>
    </row>
    <row r="1176" spans="1:5">
      <c r="A1176" t="str">
        <f>IF(INDEX('Display 730 &amp; 1200'!$A:$A,ROW())="","",INDEX('Display 730 &amp; 1200'!$A:$A,ROW()))</f>
        <v>SURABAYA泗水</v>
      </c>
      <c r="B1176" t="str">
        <f>IF(INDEX('Display 730 &amp; 1200'!$B:$B,ROW())="","",INDEX('Display 730 &amp; 1200'!$B:$B,ROW()))</f>
        <v>FERRY DIAN MARTIN</v>
      </c>
      <c r="C1176" t="str">
        <f>IF(INDEX('Display 730 &amp; 1200'!$D:$D,ROW())="","",INDEX('Display 730 &amp; 1200'!$D:$D,ROW()))</f>
        <v>MEJAYAN</v>
      </c>
      <c r="D1176" t="e">
        <f>IF($C1176="",0,SUMIFS(#REF!,#REF!,$C1176,#REF!,"&gt;="&amp;'Display 730 &amp; 1200'!$AN$10,#REF!,"&lt;="&amp;'Display 730 &amp; 1200'!$AN$9))</f>
        <v>#REF!</v>
      </c>
      <c r="E1176" t="e">
        <f>IF($C1176="",0,SUMIFS(#REF!,#REF!,$C1176,#REF!,"&gt;="&amp;'Display 730 &amp; 1200'!$AN$12,#REF!,"&lt;="&amp;'Display 730 &amp; 1200'!$AN$11))</f>
        <v>#REF!</v>
      </c>
    </row>
    <row r="1177" spans="1:5">
      <c r="A1177" t="str">
        <f>IF(INDEX('Display 730 &amp; 1200'!$A:$A,ROW())="","",INDEX('Display 730 &amp; 1200'!$A:$A,ROW()))</f>
        <v>SURABAYA泗水</v>
      </c>
      <c r="B1177" t="str">
        <f>IF(INDEX('Display 730 &amp; 1200'!$B:$B,ROW())="","",INDEX('Display 730 &amp; 1200'!$B:$B,ROW()))</f>
        <v>FERRY DIAN MARTIN</v>
      </c>
      <c r="C1177" t="str">
        <f>IF(INDEX('Display 730 &amp; 1200'!$D:$D,ROW())="","",INDEX('Display 730 &amp; 1200'!$D:$D,ROW()))</f>
        <v>DOLOPO</v>
      </c>
      <c r="D1177" t="e">
        <f>IF($C1177="",0,SUMIFS(#REF!,#REF!,$C1177,#REF!,"&gt;="&amp;'Display 730 &amp; 1200'!$AN$10,#REF!,"&lt;="&amp;'Display 730 &amp; 1200'!$AN$9))</f>
        <v>#REF!</v>
      </c>
      <c r="E1177" t="e">
        <f>IF($C1177="",0,SUMIFS(#REF!,#REF!,$C1177,#REF!,"&gt;="&amp;'Display 730 &amp; 1200'!$AN$12,#REF!,"&lt;="&amp;'Display 730 &amp; 1200'!$AN$11))</f>
        <v>#REF!</v>
      </c>
    </row>
    <row r="1178" spans="1:5">
      <c r="A1178" t="str">
        <f>IF(INDEX('Display 730 &amp; 1200'!$A:$A,ROW())="","",INDEX('Display 730 &amp; 1200'!$A:$A,ROW()))</f>
        <v>SURABAYA泗水</v>
      </c>
      <c r="B1178" t="str">
        <f>IF(INDEX('Display 730 &amp; 1200'!$B:$B,ROW())="","",INDEX('Display 730 &amp; 1200'!$B:$B,ROW()))</f>
        <v>FERRY DIAN MARTIN</v>
      </c>
      <c r="C1178" t="str">
        <f>IF(INDEX('Display 730 &amp; 1200'!$D:$D,ROW())="","",INDEX('Display 730 &amp; 1200'!$D:$D,ROW()))</f>
        <v>JIWAN</v>
      </c>
      <c r="D1178" t="e">
        <f>IF($C1178="",0,SUMIFS(#REF!,#REF!,$C1178,#REF!,"&gt;="&amp;'Display 730 &amp; 1200'!$AN$10,#REF!,"&lt;="&amp;'Display 730 &amp; 1200'!$AN$9))</f>
        <v>#REF!</v>
      </c>
      <c r="E1178" t="e">
        <f>IF($C1178="",0,SUMIFS(#REF!,#REF!,$C1178,#REF!,"&gt;="&amp;'Display 730 &amp; 1200'!$AN$12,#REF!,"&lt;="&amp;'Display 730 &amp; 1200'!$AN$11))</f>
        <v>#REF!</v>
      </c>
    </row>
    <row r="1179" spans="1:5">
      <c r="A1179" t="str">
        <f>IF(INDEX('Display 730 &amp; 1200'!$A:$A,ROW())="","",INDEX('Display 730 &amp; 1200'!$A:$A,ROW()))</f>
        <v>SURABAYA泗水</v>
      </c>
      <c r="B1179" t="str">
        <f>IF(INDEX('Display 730 &amp; 1200'!$B:$B,ROW())="","",INDEX('Display 730 &amp; 1200'!$B:$B,ROW()))</f>
        <v>FERRY DIAN MARTIN</v>
      </c>
      <c r="C1179" t="str">
        <f>IF(INDEX('Display 730 &amp; 1200'!$D:$D,ROW())="","",INDEX('Display 730 &amp; 1200'!$D:$D,ROW()))</f>
        <v>TAMAN_PRAJA</v>
      </c>
      <c r="D1179" t="e">
        <f>IF($C1179="",0,SUMIFS(#REF!,#REF!,$C1179,#REF!,"&gt;="&amp;'Display 730 &amp; 1200'!$AN$10,#REF!,"&lt;="&amp;'Display 730 &amp; 1200'!$AN$9))</f>
        <v>#REF!</v>
      </c>
      <c r="E1179" t="e">
        <f>IF($C1179="",0,SUMIFS(#REF!,#REF!,$C1179,#REF!,"&gt;="&amp;'Display 730 &amp; 1200'!$AN$12,#REF!,"&lt;="&amp;'Display 730 &amp; 1200'!$AN$11))</f>
        <v>#REF!</v>
      </c>
    </row>
    <row r="1180" spans="1:5">
      <c r="A1180" t="str">
        <f>IF(INDEX('Display 730 &amp; 1200'!$A:$A,ROW())="","",INDEX('Display 730 &amp; 1200'!$A:$A,ROW()))</f>
        <v>SURABAYA泗水</v>
      </c>
      <c r="B1180" t="str">
        <f>IF(INDEX('Display 730 &amp; 1200'!$B:$B,ROW())="","",INDEX('Display 730 &amp; 1200'!$B:$B,ROW()))</f>
        <v>FERRY DIAN MARTIN</v>
      </c>
      <c r="C1180" t="str">
        <f>IF(INDEX('Display 730 &amp; 1200'!$D:$D,ROW())="","",INDEX('Display 730 &amp; 1200'!$D:$D,ROW()))</f>
        <v>MUNENG</v>
      </c>
      <c r="D1180" t="e">
        <f>IF($C1180="",0,SUMIFS(#REF!,#REF!,$C1180,#REF!,"&gt;="&amp;'Display 730 &amp; 1200'!$AN$10,#REF!,"&lt;="&amp;'Display 730 &amp; 1200'!$AN$9))</f>
        <v>#REF!</v>
      </c>
      <c r="E1180" t="e">
        <f>IF($C1180="",0,SUMIFS(#REF!,#REF!,$C1180,#REF!,"&gt;="&amp;'Display 730 &amp; 1200'!$AN$12,#REF!,"&lt;="&amp;'Display 730 &amp; 1200'!$AN$11))</f>
        <v>#REF!</v>
      </c>
    </row>
    <row r="1181" spans="1:5">
      <c r="A1181" t="str">
        <f>IF(INDEX('Display 730 &amp; 1200'!$A:$A,ROW())="","",INDEX('Display 730 &amp; 1200'!$A:$A,ROW()))</f>
        <v>SURABAYA泗水</v>
      </c>
      <c r="B1181" t="str">
        <f>IF(INDEX('Display 730 &amp; 1200'!$B:$B,ROW())="","",INDEX('Display 730 &amp; 1200'!$B:$B,ROW()))</f>
        <v>FERRY DIAN MARTIN</v>
      </c>
      <c r="C1181" t="str">
        <f>IF(INDEX('Display 730 &amp; 1200'!$D:$D,ROW())="","",INDEX('Display 730 &amp; 1200'!$D:$D,ROW()))</f>
        <v>DC_TUGU_PENDEKAR</v>
      </c>
      <c r="D1181" t="e">
        <f>IF($C1181="",0,SUMIFS(#REF!,#REF!,$C1181,#REF!,"&gt;="&amp;'Display 730 &amp; 1200'!$AN$10,#REF!,"&lt;="&amp;'Display 730 &amp; 1200'!$AN$9))</f>
        <v>#REF!</v>
      </c>
      <c r="E1181" t="e">
        <f>IF($C1181="",0,SUMIFS(#REF!,#REF!,$C1181,#REF!,"&gt;="&amp;'Display 730 &amp; 1200'!$AN$12,#REF!,"&lt;="&amp;'Display 730 &amp; 1200'!$AN$11))</f>
        <v>#REF!</v>
      </c>
    </row>
    <row r="1182" spans="1:5">
      <c r="A1182" t="str">
        <f>IF(INDEX('Display 730 &amp; 1200'!$A:$A,ROW())="","",INDEX('Display 730 &amp; 1200'!$A:$A,ROW()))</f>
        <v>SURABAYA泗水</v>
      </c>
      <c r="B1182" t="str">
        <f>IF(INDEX('Display 730 &amp; 1200'!$B:$B,ROW())="","",INDEX('Display 730 &amp; 1200'!$B:$B,ROW()))</f>
        <v>FERRY DIAN MARTIN</v>
      </c>
      <c r="C1182" t="str">
        <f>IF(INDEX('Display 730 &amp; 1200'!$D:$D,ROW())="","",INDEX('Display 730 &amp; 1200'!$D:$D,ROW()))</f>
        <v>MAGETAN_2</v>
      </c>
      <c r="D1182" t="e">
        <f>IF($C1182="",0,SUMIFS(#REF!,#REF!,$C1182,#REF!,"&gt;="&amp;'Display 730 &amp; 1200'!$AN$10,#REF!,"&lt;="&amp;'Display 730 &amp; 1200'!$AN$9))</f>
        <v>#REF!</v>
      </c>
      <c r="E1182" t="e">
        <f>IF($C1182="",0,SUMIFS(#REF!,#REF!,$C1182,#REF!,"&gt;="&amp;'Display 730 &amp; 1200'!$AN$12,#REF!,"&lt;="&amp;'Display 730 &amp; 1200'!$AN$11))</f>
        <v>#REF!</v>
      </c>
    </row>
    <row r="1183" spans="1:5">
      <c r="A1183" t="str">
        <f>IF(INDEX('Display 730 &amp; 1200'!$A:$A,ROW())="","",INDEX('Display 730 &amp; 1200'!$A:$A,ROW()))</f>
        <v>SURABAYA泗水</v>
      </c>
      <c r="B1183" t="str">
        <f>IF(INDEX('Display 730 &amp; 1200'!$B:$B,ROW())="","",INDEX('Display 730 &amp; 1200'!$B:$B,ROW()))</f>
        <v>FERRY DIAN MARTIN</v>
      </c>
      <c r="C1183" t="str">
        <f>IF(INDEX('Display 730 &amp; 1200'!$D:$D,ROW())="","",INDEX('Display 730 &amp; 1200'!$D:$D,ROW()))</f>
        <v>MAOSPATI_1</v>
      </c>
      <c r="D1183" t="e">
        <f>IF($C1183="",0,SUMIFS(#REF!,#REF!,$C1183,#REF!,"&gt;="&amp;'Display 730 &amp; 1200'!$AN$10,#REF!,"&lt;="&amp;'Display 730 &amp; 1200'!$AN$9))</f>
        <v>#REF!</v>
      </c>
      <c r="E1183" t="e">
        <f>IF($C1183="",0,SUMIFS(#REF!,#REF!,$C1183,#REF!,"&gt;="&amp;'Display 730 &amp; 1200'!$AN$12,#REF!,"&lt;="&amp;'Display 730 &amp; 1200'!$AN$11))</f>
        <v>#REF!</v>
      </c>
    </row>
    <row r="1184" spans="1:5">
      <c r="A1184" t="str">
        <f>IF(INDEX('Display 730 &amp; 1200'!$A:$A,ROW())="","",INDEX('Display 730 &amp; 1200'!$A:$A,ROW()))</f>
        <v>SURABAYA泗水</v>
      </c>
      <c r="B1184" t="str">
        <f>IF(INDEX('Display 730 &amp; 1200'!$B:$B,ROW())="","",INDEX('Display 730 &amp; 1200'!$B:$B,ROW()))</f>
        <v>FERRY DIAN MARTIN</v>
      </c>
      <c r="C1184" t="str">
        <f>IF(INDEX('Display 730 &amp; 1200'!$D:$D,ROW())="","",INDEX('Display 730 &amp; 1200'!$D:$D,ROW()))</f>
        <v>TAKERAN_1</v>
      </c>
      <c r="D1184" t="e">
        <f>IF($C1184="",0,SUMIFS(#REF!,#REF!,$C1184,#REF!,"&gt;="&amp;'Display 730 &amp; 1200'!$AN$10,#REF!,"&lt;="&amp;'Display 730 &amp; 1200'!$AN$9))</f>
        <v>#REF!</v>
      </c>
      <c r="E1184" t="e">
        <f>IF($C1184="",0,SUMIFS(#REF!,#REF!,$C1184,#REF!,"&gt;="&amp;'Display 730 &amp; 1200'!$AN$12,#REF!,"&lt;="&amp;'Display 730 &amp; 1200'!$AN$11))</f>
        <v>#REF!</v>
      </c>
    </row>
    <row r="1185" spans="1:5">
      <c r="A1185" t="str">
        <f>IF(INDEX('Display 730 &amp; 1200'!$A:$A,ROW())="","",INDEX('Display 730 &amp; 1200'!$A:$A,ROW()))</f>
        <v>SURABAYA泗水</v>
      </c>
      <c r="B1185" t="str">
        <f>IF(INDEX('Display 730 &amp; 1200'!$B:$B,ROW())="","",INDEX('Display 730 &amp; 1200'!$B:$B,ROW()))</f>
        <v>FERRY DIAN MARTIN</v>
      </c>
      <c r="C1185" t="str">
        <f>IF(INDEX('Display 730 &amp; 1200'!$D:$D,ROW())="","",INDEX('Display 730 &amp; 1200'!$D:$D,ROW()))</f>
        <v>PLAOSAN_2</v>
      </c>
      <c r="D1185" t="e">
        <f>IF($C1185="",0,SUMIFS(#REF!,#REF!,$C1185,#REF!,"&gt;="&amp;'Display 730 &amp; 1200'!$AN$10,#REF!,"&lt;="&amp;'Display 730 &amp; 1200'!$AN$9))</f>
        <v>#REF!</v>
      </c>
      <c r="E1185" t="e">
        <f>IF($C1185="",0,SUMIFS(#REF!,#REF!,$C1185,#REF!,"&gt;="&amp;'Display 730 &amp; 1200'!$AN$12,#REF!,"&lt;="&amp;'Display 730 &amp; 1200'!$AN$11))</f>
        <v>#REF!</v>
      </c>
    </row>
    <row r="1186" spans="1:5">
      <c r="A1186" t="str">
        <f>IF(INDEX('Display 730 &amp; 1200'!$A:$A,ROW())="","",INDEX('Display 730 &amp; 1200'!$A:$A,ROW()))</f>
        <v>SURABAYA泗水</v>
      </c>
      <c r="B1186" t="str">
        <f>IF(INDEX('Display 730 &amp; 1200'!$B:$B,ROW())="","",INDEX('Display 730 &amp; 1200'!$B:$B,ROW()))</f>
        <v>FERRY DIAN MARTIN</v>
      </c>
      <c r="C1186" t="str">
        <f>IF(INDEX('Display 730 &amp; 1200'!$D:$D,ROW())="","",INDEX('Display 730 &amp; 1200'!$D:$D,ROW()))</f>
        <v>NGAWI</v>
      </c>
      <c r="D1186" t="e">
        <f>IF($C1186="",0,SUMIFS(#REF!,#REF!,$C1186,#REF!,"&gt;="&amp;'Display 730 &amp; 1200'!$AN$10,#REF!,"&lt;="&amp;'Display 730 &amp; 1200'!$AN$9))</f>
        <v>#REF!</v>
      </c>
      <c r="E1186" t="e">
        <f>IF($C1186="",0,SUMIFS(#REF!,#REF!,$C1186,#REF!,"&gt;="&amp;'Display 730 &amp; 1200'!$AN$12,#REF!,"&lt;="&amp;'Display 730 &amp; 1200'!$AN$11))</f>
        <v>#REF!</v>
      </c>
    </row>
    <row r="1187" spans="1:5">
      <c r="A1187" t="str">
        <f>IF(INDEX('Display 730 &amp; 1200'!$A:$A,ROW())="","",INDEX('Display 730 &amp; 1200'!$A:$A,ROW()))</f>
        <v>SURABAYA泗水</v>
      </c>
      <c r="B1187" t="str">
        <f>IF(INDEX('Display 730 &amp; 1200'!$B:$B,ROW())="","",INDEX('Display 730 &amp; 1200'!$B:$B,ROW()))</f>
        <v>FERRY DIAN MARTIN</v>
      </c>
      <c r="C1187" t="str">
        <f>IF(INDEX('Display 730 &amp; 1200'!$D:$D,ROW())="","",INDEX('Display 730 &amp; 1200'!$D:$D,ROW()))</f>
        <v>WALIKUKUN</v>
      </c>
      <c r="D1187" t="e">
        <f>IF($C1187="",0,SUMIFS(#REF!,#REF!,$C1187,#REF!,"&gt;="&amp;'Display 730 &amp; 1200'!$AN$10,#REF!,"&lt;="&amp;'Display 730 &amp; 1200'!$AN$9))</f>
        <v>#REF!</v>
      </c>
      <c r="E1187" t="e">
        <f>IF($C1187="",0,SUMIFS(#REF!,#REF!,$C1187,#REF!,"&gt;="&amp;'Display 730 &amp; 1200'!$AN$12,#REF!,"&lt;="&amp;'Display 730 &amp; 1200'!$AN$11))</f>
        <v>#REF!</v>
      </c>
    </row>
    <row r="1188" spans="1:5">
      <c r="A1188" t="str">
        <f>IF(INDEX('Display 730 &amp; 1200'!$A:$A,ROW())="","",INDEX('Display 730 &amp; 1200'!$A:$A,ROW()))</f>
        <v>SURABAYA泗水</v>
      </c>
      <c r="B1188" t="str">
        <f>IF(INDEX('Display 730 &amp; 1200'!$B:$B,ROW())="","",INDEX('Display 730 &amp; 1200'!$B:$B,ROW()))</f>
        <v>FERRY DIAN MARTIN</v>
      </c>
      <c r="C1188" t="str">
        <f>IF(INDEX('Display 730 &amp; 1200'!$D:$D,ROW())="","",INDEX('Display 730 &amp; 1200'!$D:$D,ROW()))</f>
        <v>DC_KARTONYONO</v>
      </c>
      <c r="D1188" t="e">
        <f>IF($C1188="",0,SUMIFS(#REF!,#REF!,$C1188,#REF!,"&gt;="&amp;'Display 730 &amp; 1200'!$AN$10,#REF!,"&lt;="&amp;'Display 730 &amp; 1200'!$AN$9))</f>
        <v>#REF!</v>
      </c>
      <c r="E1188" t="e">
        <f>IF($C1188="",0,SUMIFS(#REF!,#REF!,$C1188,#REF!,"&gt;="&amp;'Display 730 &amp; 1200'!$AN$12,#REF!,"&lt;="&amp;'Display 730 &amp; 1200'!$AN$11))</f>
        <v>#REF!</v>
      </c>
    </row>
    <row r="1189" spans="1:5">
      <c r="A1189" t="str">
        <f>IF(INDEX('Display 730 &amp; 1200'!$A:$A,ROW())="","",INDEX('Display 730 &amp; 1200'!$A:$A,ROW()))</f>
        <v>SURABAYA泗水</v>
      </c>
      <c r="B1189" t="str">
        <f>IF(INDEX('Display 730 &amp; 1200'!$B:$B,ROW())="","",INDEX('Display 730 &amp; 1200'!$B:$B,ROW()))</f>
        <v>FERRY DIAN MARTIN</v>
      </c>
      <c r="C1189" t="str">
        <f>IF(INDEX('Display 730 &amp; 1200'!$D:$D,ROW())="","",INDEX('Display 730 &amp; 1200'!$D:$D,ROW()))</f>
        <v>PARON</v>
      </c>
      <c r="D1189" t="e">
        <f>IF($C1189="",0,SUMIFS(#REF!,#REF!,$C1189,#REF!,"&gt;="&amp;'Display 730 &amp; 1200'!$AN$10,#REF!,"&lt;="&amp;'Display 730 &amp; 1200'!$AN$9))</f>
        <v>#REF!</v>
      </c>
      <c r="E1189" t="e">
        <f>IF($C1189="",0,SUMIFS(#REF!,#REF!,$C1189,#REF!,"&gt;="&amp;'Display 730 &amp; 1200'!$AN$12,#REF!,"&lt;="&amp;'Display 730 &amp; 1200'!$AN$11))</f>
        <v>#REF!</v>
      </c>
    </row>
    <row r="1190" spans="1:5">
      <c r="A1190" t="str">
        <f>IF(INDEX('Display 730 &amp; 1200'!$A:$A,ROW())="","",INDEX('Display 730 &amp; 1200'!$A:$A,ROW()))</f>
        <v>SURABAYA泗水</v>
      </c>
      <c r="B1190" t="str">
        <f>IF(INDEX('Display 730 &amp; 1200'!$B:$B,ROW())="","",INDEX('Display 730 &amp; 1200'!$B:$B,ROW()))</f>
        <v>FERRY DIAN MARTIN</v>
      </c>
      <c r="C1190" t="str">
        <f>IF(INDEX('Display 730 &amp; 1200'!$D:$D,ROW())="","",INDEX('Display 730 &amp; 1200'!$D:$D,ROW()))</f>
        <v>PACITAN</v>
      </c>
      <c r="D1190" t="e">
        <f>IF($C1190="",0,SUMIFS(#REF!,#REF!,$C1190,#REF!,"&gt;="&amp;'Display 730 &amp; 1200'!$AN$10,#REF!,"&lt;="&amp;'Display 730 &amp; 1200'!$AN$9))</f>
        <v>#REF!</v>
      </c>
      <c r="E1190" t="e">
        <f>IF($C1190="",0,SUMIFS(#REF!,#REF!,$C1190,#REF!,"&gt;="&amp;'Display 730 &amp; 1200'!$AN$12,#REF!,"&lt;="&amp;'Display 730 &amp; 1200'!$AN$11))</f>
        <v>#REF!</v>
      </c>
    </row>
    <row r="1191" spans="1:5">
      <c r="A1191" t="str">
        <f>IF(INDEX('Display 730 &amp; 1200'!$A:$A,ROW())="","",INDEX('Display 730 &amp; 1200'!$A:$A,ROW()))</f>
        <v>SURABAYA泗水</v>
      </c>
      <c r="B1191" t="str">
        <f>IF(INDEX('Display 730 &amp; 1200'!$B:$B,ROW())="","",INDEX('Display 730 &amp; 1200'!$B:$B,ROW()))</f>
        <v>FERRY DIAN MARTIN</v>
      </c>
      <c r="C1191" t="str">
        <f>IF(INDEX('Display 730 &amp; 1200'!$D:$D,ROW())="","",INDEX('Display 730 &amp; 1200'!$D:$D,ROW()))</f>
        <v>BALEHARJO</v>
      </c>
      <c r="D1191" t="e">
        <f>IF($C1191="",0,SUMIFS(#REF!,#REF!,$C1191,#REF!,"&gt;="&amp;'Display 730 &amp; 1200'!$AN$10,#REF!,"&lt;="&amp;'Display 730 &amp; 1200'!$AN$9))</f>
        <v>#REF!</v>
      </c>
      <c r="E1191" t="e">
        <f>IF($C1191="",0,SUMIFS(#REF!,#REF!,$C1191,#REF!,"&gt;="&amp;'Display 730 &amp; 1200'!$AN$12,#REF!,"&lt;="&amp;'Display 730 &amp; 1200'!$AN$11))</f>
        <v>#REF!</v>
      </c>
    </row>
    <row r="1192" spans="1:5">
      <c r="A1192" t="str">
        <f>IF(INDEX('Display 730 &amp; 1200'!$A:$A,ROW())="","",INDEX('Display 730 &amp; 1200'!$A:$A,ROW()))</f>
        <v>SURABAYA泗水</v>
      </c>
      <c r="B1192" t="str">
        <f>IF(INDEX('Display 730 &amp; 1200'!$B:$B,ROW())="","",INDEX('Display 730 &amp; 1200'!$B:$B,ROW()))</f>
        <v>FERRY DIAN MARTIN</v>
      </c>
      <c r="C1192" t="str">
        <f>IF(INDEX('Display 730 &amp; 1200'!$D:$D,ROW())="","",INDEX('Display 730 &amp; 1200'!$D:$D,ROW()))</f>
        <v>NGADIROJO_1</v>
      </c>
      <c r="D1192" t="e">
        <f>IF($C1192="",0,SUMIFS(#REF!,#REF!,$C1192,#REF!,"&gt;="&amp;'Display 730 &amp; 1200'!$AN$10,#REF!,"&lt;="&amp;'Display 730 &amp; 1200'!$AN$9))</f>
        <v>#REF!</v>
      </c>
      <c r="E1192" t="e">
        <f>IF($C1192="",0,SUMIFS(#REF!,#REF!,$C1192,#REF!,"&gt;="&amp;'Display 730 &amp; 1200'!$AN$12,#REF!,"&lt;="&amp;'Display 730 &amp; 1200'!$AN$11))</f>
        <v>#REF!</v>
      </c>
    </row>
    <row r="1193" spans="1:5">
      <c r="A1193" t="str">
        <f>IF(INDEX('Display 730 &amp; 1200'!$A:$A,ROW())="","",INDEX('Display 730 &amp; 1200'!$A:$A,ROW()))</f>
        <v>SURABAYA泗水</v>
      </c>
      <c r="B1193" t="str">
        <f>IF(INDEX('Display 730 &amp; 1200'!$B:$B,ROW())="","",INDEX('Display 730 &amp; 1200'!$B:$B,ROW()))</f>
        <v>FERRY DIAN MARTIN</v>
      </c>
      <c r="C1193" t="str">
        <f>IF(INDEX('Display 730 &amp; 1200'!$D:$D,ROW())="","",INDEX('Display 730 &amp; 1200'!$D:$D,ROW()))</f>
        <v>ARJOSARI_2</v>
      </c>
      <c r="D1193" t="e">
        <f>IF($C1193="",0,SUMIFS(#REF!,#REF!,$C1193,#REF!,"&gt;="&amp;'Display 730 &amp; 1200'!$AN$10,#REF!,"&lt;="&amp;'Display 730 &amp; 1200'!$AN$9))</f>
        <v>#REF!</v>
      </c>
      <c r="E1193" t="e">
        <f>IF($C1193="",0,SUMIFS(#REF!,#REF!,$C1193,#REF!,"&gt;="&amp;'Display 730 &amp; 1200'!$AN$12,#REF!,"&lt;="&amp;'Display 730 &amp; 1200'!$AN$11))</f>
        <v>#REF!</v>
      </c>
    </row>
    <row r="1194" spans="1:5">
      <c r="A1194" t="str">
        <f>IF(INDEX('Display 730 &amp; 1200'!$A:$A,ROW())="","",INDEX('Display 730 &amp; 1200'!$A:$A,ROW()))</f>
        <v>SURABAYA泗水</v>
      </c>
      <c r="B1194" t="str">
        <f>IF(INDEX('Display 730 &amp; 1200'!$B:$B,ROW())="","",INDEX('Display 730 &amp; 1200'!$B:$B,ROW()))</f>
        <v>FERRY DIAN MARTIN</v>
      </c>
      <c r="C1194" t="str">
        <f>IF(INDEX('Display 730 &amp; 1200'!$D:$D,ROW())="","",INDEX('Display 730 &amp; 1200'!$D:$D,ROW()))</f>
        <v>PONOROGO</v>
      </c>
      <c r="D1194" t="e">
        <f>IF($C1194="",0,SUMIFS(#REF!,#REF!,$C1194,#REF!,"&gt;="&amp;'Display 730 &amp; 1200'!$AN$10,#REF!,"&lt;="&amp;'Display 730 &amp; 1200'!$AN$9))</f>
        <v>#REF!</v>
      </c>
      <c r="E1194" t="e">
        <f>IF($C1194="",0,SUMIFS(#REF!,#REF!,$C1194,#REF!,"&gt;="&amp;'Display 730 &amp; 1200'!$AN$12,#REF!,"&lt;="&amp;'Display 730 &amp; 1200'!$AN$11))</f>
        <v>#REF!</v>
      </c>
    </row>
    <row r="1195" spans="1:5">
      <c r="A1195" t="str">
        <f>IF(INDEX('Display 730 &amp; 1200'!$A:$A,ROW())="","",INDEX('Display 730 &amp; 1200'!$A:$A,ROW()))</f>
        <v>SURABAYA泗水</v>
      </c>
      <c r="B1195" t="str">
        <f>IF(INDEX('Display 730 &amp; 1200'!$B:$B,ROW())="","",INDEX('Display 730 &amp; 1200'!$B:$B,ROW()))</f>
        <v>FERRY DIAN MARTIN</v>
      </c>
      <c r="C1195" t="str">
        <f>IF(INDEX('Display 730 &amp; 1200'!$D:$D,ROW())="","",INDEX('Display 730 &amp; 1200'!$D:$D,ROW()))</f>
        <v>SUMOROTO</v>
      </c>
      <c r="D1195" t="e">
        <f>IF($C1195="",0,SUMIFS(#REF!,#REF!,$C1195,#REF!,"&gt;="&amp;'Display 730 &amp; 1200'!$AN$10,#REF!,"&lt;="&amp;'Display 730 &amp; 1200'!$AN$9))</f>
        <v>#REF!</v>
      </c>
      <c r="E1195" t="e">
        <f>IF($C1195="",0,SUMIFS(#REF!,#REF!,$C1195,#REF!,"&gt;="&amp;'Display 730 &amp; 1200'!$AN$12,#REF!,"&lt;="&amp;'Display 730 &amp; 1200'!$AN$11))</f>
        <v>#REF!</v>
      </c>
    </row>
    <row r="1196" spans="1:5">
      <c r="A1196" t="str">
        <f>IF(INDEX('Display 730 &amp; 1200'!$A:$A,ROW())="","",INDEX('Display 730 &amp; 1200'!$A:$A,ROW()))</f>
        <v>SURABAYA泗水</v>
      </c>
      <c r="B1196" t="str">
        <f>IF(INDEX('Display 730 &amp; 1200'!$B:$B,ROW())="","",INDEX('Display 730 &amp; 1200'!$B:$B,ROW()))</f>
        <v>FERRY DIAN MARTIN</v>
      </c>
      <c r="C1196" t="str">
        <f>IF(INDEX('Display 730 &amp; 1200'!$D:$D,ROW())="","",INDEX('Display 730 &amp; 1200'!$D:$D,ROW()))</f>
        <v>BALONG</v>
      </c>
      <c r="D1196" t="e">
        <f>IF($C1196="",0,SUMIFS(#REF!,#REF!,$C1196,#REF!,"&gt;="&amp;'Display 730 &amp; 1200'!$AN$10,#REF!,"&lt;="&amp;'Display 730 &amp; 1200'!$AN$9))</f>
        <v>#REF!</v>
      </c>
      <c r="E1196" t="e">
        <f>IF($C1196="",0,SUMIFS(#REF!,#REF!,$C1196,#REF!,"&gt;="&amp;'Display 730 &amp; 1200'!$AN$12,#REF!,"&lt;="&amp;'Display 730 &amp; 1200'!$AN$11))</f>
        <v>#REF!</v>
      </c>
    </row>
    <row r="1197" spans="1:5">
      <c r="A1197" t="str">
        <f>IF(INDEX('Display 730 &amp; 1200'!$A:$A,ROW())="","",INDEX('Display 730 &amp; 1200'!$A:$A,ROW()))</f>
        <v>SURABAYA泗水</v>
      </c>
      <c r="B1197" t="str">
        <f>IF(INDEX('Display 730 &amp; 1200'!$B:$B,ROW())="","",INDEX('Display 730 &amp; 1200'!$B:$B,ROW()))</f>
        <v>FERRY DIAN MARTIN</v>
      </c>
      <c r="C1197" t="str">
        <f>IF(INDEX('Display 730 &amp; 1200'!$D:$D,ROW())="","",INDEX('Display 730 &amp; 1200'!$D:$D,ROW()))</f>
        <v>BABADAN_RAYA</v>
      </c>
      <c r="D1197" t="e">
        <f>IF($C1197="",0,SUMIFS(#REF!,#REF!,$C1197,#REF!,"&gt;="&amp;'Display 730 &amp; 1200'!$AN$10,#REF!,"&lt;="&amp;'Display 730 &amp; 1200'!$AN$9))</f>
        <v>#REF!</v>
      </c>
      <c r="E1197" t="e">
        <f>IF($C1197="",0,SUMIFS(#REF!,#REF!,$C1197,#REF!,"&gt;="&amp;'Display 730 &amp; 1200'!$AN$12,#REF!,"&lt;="&amp;'Display 730 &amp; 1200'!$AN$11))</f>
        <v>#REF!</v>
      </c>
    </row>
    <row r="1198" spans="1:5">
      <c r="A1198" t="str">
        <f>IF(INDEX('Display 730 &amp; 1200'!$A:$A,ROW())="","",INDEX('Display 730 &amp; 1200'!$A:$A,ROW()))</f>
        <v>SURABAYA泗水</v>
      </c>
      <c r="B1198" t="str">
        <f>IF(INDEX('Display 730 &amp; 1200'!$B:$B,ROW())="","",INDEX('Display 730 &amp; 1200'!$B:$B,ROW()))</f>
        <v>FERRY DIAN MARTIN</v>
      </c>
      <c r="C1198" t="str">
        <f>IF(INDEX('Display 730 &amp; 1200'!$D:$D,ROW())="","",INDEX('Display 730 &amp; 1200'!$D:$D,ROW()))</f>
        <v>SAMBIT_1</v>
      </c>
      <c r="D1198" t="e">
        <f>IF($C1198="",0,SUMIFS(#REF!,#REF!,$C1198,#REF!,"&gt;="&amp;'Display 730 &amp; 1200'!$AN$10,#REF!,"&lt;="&amp;'Display 730 &amp; 1200'!$AN$9))</f>
        <v>#REF!</v>
      </c>
      <c r="E1198" t="e">
        <f>IF($C1198="",0,SUMIFS(#REF!,#REF!,$C1198,#REF!,"&gt;="&amp;'Display 730 &amp; 1200'!$AN$12,#REF!,"&lt;="&amp;'Display 730 &amp; 1200'!$AN$11))</f>
        <v>#REF!</v>
      </c>
    </row>
    <row r="1199" spans="1:5">
      <c r="A1199" t="str">
        <f>IF(INDEX('Display 730 &amp; 1200'!$A:$A,ROW())="","",INDEX('Display 730 &amp; 1200'!$A:$A,ROW()))</f>
        <v>SURABAYA泗水</v>
      </c>
      <c r="B1199" t="str">
        <f>IF(INDEX('Display 730 &amp; 1200'!$B:$B,ROW())="","",INDEX('Display 730 &amp; 1200'!$B:$B,ROW()))</f>
        <v>ABDURROZAQ</v>
      </c>
      <c r="C1199" t="str">
        <f>IF(INDEX('Display 730 &amp; 1200'!$D:$D,ROW())="","",INDEX('Display 730 &amp; 1200'!$D:$D,ROW()))</f>
        <v>KEDIRI</v>
      </c>
      <c r="D1199" t="e">
        <f>IF($C1199="",0,SUMIFS(#REF!,#REF!,$C1199,#REF!,"&gt;="&amp;'Display 730 &amp; 1200'!$AN$10,#REF!,"&lt;="&amp;'Display 730 &amp; 1200'!$AN$9))</f>
        <v>#REF!</v>
      </c>
      <c r="E1199" t="e">
        <f>IF($C1199="",0,SUMIFS(#REF!,#REF!,$C1199,#REF!,"&gt;="&amp;'Display 730 &amp; 1200'!$AN$12,#REF!,"&lt;="&amp;'Display 730 &amp; 1200'!$AN$11))</f>
        <v>#REF!</v>
      </c>
    </row>
    <row r="1200" spans="1:5">
      <c r="A1200" t="str">
        <f>IF(INDEX('Display 730 &amp; 1200'!$A:$A,ROW())="","",INDEX('Display 730 &amp; 1200'!$A:$A,ROW()))</f>
        <v>SURABAYA泗水</v>
      </c>
      <c r="B1200" t="str">
        <f>IF(INDEX('Display 730 &amp; 1200'!$B:$B,ROW())="","",INDEX('Display 730 &amp; 1200'!$B:$B,ROW()))</f>
        <v>ABDURROZAQ</v>
      </c>
      <c r="C1200" t="str">
        <f>IF(INDEX('Display 730 &amp; 1200'!$D:$D,ROW())="","",INDEX('Display 730 &amp; 1200'!$D:$D,ROW()))</f>
        <v>GROGOL</v>
      </c>
      <c r="D1200" t="e">
        <f>IF($C1200="",0,SUMIFS(#REF!,#REF!,$C1200,#REF!,"&gt;="&amp;'Display 730 &amp; 1200'!$AN$10,#REF!,"&lt;="&amp;'Display 730 &amp; 1200'!$AN$9))</f>
        <v>#REF!</v>
      </c>
      <c r="E1200" t="e">
        <f>IF($C1200="",0,SUMIFS(#REF!,#REF!,$C1200,#REF!,"&gt;="&amp;'Display 730 &amp; 1200'!$AN$12,#REF!,"&lt;="&amp;'Display 730 &amp; 1200'!$AN$11))</f>
        <v>#REF!</v>
      </c>
    </row>
    <row r="1201" spans="1:5">
      <c r="A1201" t="str">
        <f>IF(INDEX('Display 730 &amp; 1200'!$A:$A,ROW())="","",INDEX('Display 730 &amp; 1200'!$A:$A,ROW()))</f>
        <v>SURABAYA泗水</v>
      </c>
      <c r="B1201" t="str">
        <f>IF(INDEX('Display 730 &amp; 1200'!$B:$B,ROW())="","",INDEX('Display 730 &amp; 1200'!$B:$B,ROW()))</f>
        <v>ABDURROZAQ</v>
      </c>
      <c r="C1201" t="str">
        <f>IF(INDEX('Display 730 &amp; 1200'!$D:$D,ROW())="","",INDEX('Display 730 &amp; 1200'!$D:$D,ROW()))</f>
        <v>TOSAREN</v>
      </c>
      <c r="D1201" t="e">
        <f>IF($C1201="",0,SUMIFS(#REF!,#REF!,$C1201,#REF!,"&gt;="&amp;'Display 730 &amp; 1200'!$AN$10,#REF!,"&lt;="&amp;'Display 730 &amp; 1200'!$AN$9))</f>
        <v>#REF!</v>
      </c>
      <c r="E1201" t="e">
        <f>IF($C1201="",0,SUMIFS(#REF!,#REF!,$C1201,#REF!,"&gt;="&amp;'Display 730 &amp; 1200'!$AN$12,#REF!,"&lt;="&amp;'Display 730 &amp; 1200'!$AN$11))</f>
        <v>#REF!</v>
      </c>
    </row>
    <row r="1202" spans="1:5">
      <c r="A1202" t="str">
        <f>IF(INDEX('Display 730 &amp; 1200'!$A:$A,ROW())="","",INDEX('Display 730 &amp; 1200'!$A:$A,ROW()))</f>
        <v>SURABAYA泗水</v>
      </c>
      <c r="B1202" t="str">
        <f>IF(INDEX('Display 730 &amp; 1200'!$B:$B,ROW())="","",INDEX('Display 730 &amp; 1200'!$B:$B,ROW()))</f>
        <v>ABDURROZAQ</v>
      </c>
      <c r="C1202" t="str">
        <f>IF(INDEX('Display 730 &amp; 1200'!$D:$D,ROW())="","",INDEX('Display 730 &amp; 1200'!$D:$D,ROW()))</f>
        <v>NGADILUWIH</v>
      </c>
      <c r="D1202" t="e">
        <f>IF($C1202="",0,SUMIFS(#REF!,#REF!,$C1202,#REF!,"&gt;="&amp;'Display 730 &amp; 1200'!$AN$10,#REF!,"&lt;="&amp;'Display 730 &amp; 1200'!$AN$9))</f>
        <v>#REF!</v>
      </c>
      <c r="E1202" t="e">
        <f>IF($C1202="",0,SUMIFS(#REF!,#REF!,$C1202,#REF!,"&gt;="&amp;'Display 730 &amp; 1200'!$AN$12,#REF!,"&lt;="&amp;'Display 730 &amp; 1200'!$AN$11))</f>
        <v>#REF!</v>
      </c>
    </row>
    <row r="1203" spans="1:5">
      <c r="A1203" t="str">
        <f>IF(INDEX('Display 730 &amp; 1200'!$A:$A,ROW())="","",INDEX('Display 730 &amp; 1200'!$A:$A,ROW()))</f>
        <v>SURABAYA泗水</v>
      </c>
      <c r="B1203" t="str">
        <f>IF(INDEX('Display 730 &amp; 1200'!$B:$B,ROW())="","",INDEX('Display 730 &amp; 1200'!$B:$B,ROW()))</f>
        <v>ABDURROZAQ</v>
      </c>
      <c r="C1203" t="str">
        <f>IF(INDEX('Display 730 &amp; 1200'!$D:$D,ROW())="","",INDEX('Display 730 &amp; 1200'!$D:$D,ROW()))</f>
        <v>TIRTO_UDAN</v>
      </c>
      <c r="D1203" t="e">
        <f>IF($C1203="",0,SUMIFS(#REF!,#REF!,$C1203,#REF!,"&gt;="&amp;'Display 730 &amp; 1200'!$AN$10,#REF!,"&lt;="&amp;'Display 730 &amp; 1200'!$AN$9))</f>
        <v>#REF!</v>
      </c>
      <c r="E1203" t="e">
        <f>IF($C1203="",0,SUMIFS(#REF!,#REF!,$C1203,#REF!,"&gt;="&amp;'Display 730 &amp; 1200'!$AN$12,#REF!,"&lt;="&amp;'Display 730 &amp; 1200'!$AN$11))</f>
        <v>#REF!</v>
      </c>
    </row>
    <row r="1204" spans="1:5">
      <c r="A1204" t="str">
        <f>IF(INDEX('Display 730 &amp; 1200'!$A:$A,ROW())="","",INDEX('Display 730 &amp; 1200'!$A:$A,ROW()))</f>
        <v>SURABAYA泗水</v>
      </c>
      <c r="B1204" t="str">
        <f>IF(INDEX('Display 730 &amp; 1200'!$B:$B,ROW())="","",INDEX('Display 730 &amp; 1200'!$B:$B,ROW()))</f>
        <v>ABDURROZAQ</v>
      </c>
      <c r="C1204" t="str">
        <f>IF(INDEX('Display 730 &amp; 1200'!$D:$D,ROW())="","",INDEX('Display 730 &amp; 1200'!$D:$D,ROW()))</f>
        <v>PLOSOKLATEN</v>
      </c>
      <c r="D1204" t="e">
        <f>IF($C1204="",0,SUMIFS(#REF!,#REF!,$C1204,#REF!,"&gt;="&amp;'Display 730 &amp; 1200'!$AN$10,#REF!,"&lt;="&amp;'Display 730 &amp; 1200'!$AN$9))</f>
        <v>#REF!</v>
      </c>
      <c r="E1204" t="e">
        <f>IF($C1204="",0,SUMIFS(#REF!,#REF!,$C1204,#REF!,"&gt;="&amp;'Display 730 &amp; 1200'!$AN$12,#REF!,"&lt;="&amp;'Display 730 &amp; 1200'!$AN$11))</f>
        <v>#REF!</v>
      </c>
    </row>
    <row r="1205" spans="1:5">
      <c r="A1205" t="str">
        <f>IF(INDEX('Display 730 &amp; 1200'!$A:$A,ROW())="","",INDEX('Display 730 &amp; 1200'!$A:$A,ROW()))</f>
        <v>SURABAYA泗水</v>
      </c>
      <c r="B1205" t="str">
        <f>IF(INDEX('Display 730 &amp; 1200'!$B:$B,ROW())="","",INDEX('Display 730 &amp; 1200'!$B:$B,ROW()))</f>
        <v>ABDURROZAQ</v>
      </c>
      <c r="C1205" t="str">
        <f>IF(INDEX('Display 730 &amp; 1200'!$D:$D,ROW())="","",INDEX('Display 730 &amp; 1200'!$D:$D,ROW()))</f>
        <v>PAPAR</v>
      </c>
      <c r="D1205" t="e">
        <f>IF($C1205="",0,SUMIFS(#REF!,#REF!,$C1205,#REF!,"&gt;="&amp;'Display 730 &amp; 1200'!$AN$10,#REF!,"&lt;="&amp;'Display 730 &amp; 1200'!$AN$9))</f>
        <v>#REF!</v>
      </c>
      <c r="E1205" t="e">
        <f>IF($C1205="",0,SUMIFS(#REF!,#REF!,$C1205,#REF!,"&gt;="&amp;'Display 730 &amp; 1200'!$AN$12,#REF!,"&lt;="&amp;'Display 730 &amp; 1200'!$AN$11))</f>
        <v>#REF!</v>
      </c>
    </row>
    <row r="1206" spans="1:5">
      <c r="A1206" t="str">
        <f>IF(INDEX('Display 730 &amp; 1200'!$A:$A,ROW())="","",INDEX('Display 730 &amp; 1200'!$A:$A,ROW()))</f>
        <v>SURABAYA泗水</v>
      </c>
      <c r="B1206" t="str">
        <f>IF(INDEX('Display 730 &amp; 1200'!$B:$B,ROW())="","",INDEX('Display 730 &amp; 1200'!$B:$B,ROW()))</f>
        <v>ABDURROZAQ</v>
      </c>
      <c r="C1206" t="str">
        <f>IF(INDEX('Display 730 &amp; 1200'!$D:$D,ROW())="","",INDEX('Display 730 &amp; 1200'!$D:$D,ROW()))</f>
        <v>DC_KEDIRI</v>
      </c>
      <c r="D1206" t="e">
        <f>IF($C1206="",0,SUMIFS(#REF!,#REF!,$C1206,#REF!,"&gt;="&amp;'Display 730 &amp; 1200'!$AN$10,#REF!,"&lt;="&amp;'Display 730 &amp; 1200'!$AN$9))</f>
        <v>#REF!</v>
      </c>
      <c r="E1206" t="e">
        <f>IF($C1206="",0,SUMIFS(#REF!,#REF!,$C1206,#REF!,"&gt;="&amp;'Display 730 &amp; 1200'!$AN$12,#REF!,"&lt;="&amp;'Display 730 &amp; 1200'!$AN$11))</f>
        <v>#REF!</v>
      </c>
    </row>
    <row r="1207" spans="1:5">
      <c r="A1207" t="str">
        <f>IF(INDEX('Display 730 &amp; 1200'!$A:$A,ROW())="","",INDEX('Display 730 &amp; 1200'!$A:$A,ROW()))</f>
        <v>SURABAYA泗水</v>
      </c>
      <c r="B1207" t="str">
        <f>IF(INDEX('Display 730 &amp; 1200'!$B:$B,ROW())="","",INDEX('Display 730 &amp; 1200'!$B:$B,ROW()))</f>
        <v>ABDURROZAQ</v>
      </c>
      <c r="C1207" t="str">
        <f>IF(INDEX('Display 730 &amp; 1200'!$D:$D,ROW())="","",INDEX('Display 730 &amp; 1200'!$D:$D,ROW()))</f>
        <v>KDR_NGASEM_2</v>
      </c>
      <c r="D1207" t="e">
        <f>IF($C1207="",0,SUMIFS(#REF!,#REF!,$C1207,#REF!,"&gt;="&amp;'Display 730 &amp; 1200'!$AN$10,#REF!,"&lt;="&amp;'Display 730 &amp; 1200'!$AN$9))</f>
        <v>#REF!</v>
      </c>
      <c r="E1207" t="e">
        <f>IF($C1207="",0,SUMIFS(#REF!,#REF!,$C1207,#REF!,"&gt;="&amp;'Display 730 &amp; 1200'!$AN$12,#REF!,"&lt;="&amp;'Display 730 &amp; 1200'!$AN$11))</f>
        <v>#REF!</v>
      </c>
    </row>
    <row r="1208" spans="1:5">
      <c r="A1208" t="str">
        <f>IF(INDEX('Display 730 &amp; 1200'!$A:$A,ROW())="","",INDEX('Display 730 &amp; 1200'!$A:$A,ROW()))</f>
        <v>SURABAYA泗水</v>
      </c>
      <c r="B1208" t="str">
        <f>IF(INDEX('Display 730 &amp; 1200'!$B:$B,ROW())="","",INDEX('Display 730 &amp; 1200'!$B:$B,ROW()))</f>
        <v>ABDURROZAQ</v>
      </c>
      <c r="C1208" t="str">
        <f>IF(INDEX('Display 730 &amp; 1200'!$D:$D,ROW())="","",INDEX('Display 730 &amp; 1200'!$D:$D,ROW()))</f>
        <v>MOJO</v>
      </c>
      <c r="D1208" t="e">
        <f>IF($C1208="",0,SUMIFS(#REF!,#REF!,$C1208,#REF!,"&gt;="&amp;'Display 730 &amp; 1200'!$AN$10,#REF!,"&lt;="&amp;'Display 730 &amp; 1200'!$AN$9))</f>
        <v>#REF!</v>
      </c>
      <c r="E1208" t="e">
        <f>IF($C1208="",0,SUMIFS(#REF!,#REF!,$C1208,#REF!,"&gt;="&amp;'Display 730 &amp; 1200'!$AN$12,#REF!,"&lt;="&amp;'Display 730 &amp; 1200'!$AN$11))</f>
        <v>#REF!</v>
      </c>
    </row>
    <row r="1209" spans="1:5">
      <c r="A1209" t="str">
        <f>IF(INDEX('Display 730 &amp; 1200'!$A:$A,ROW())="","",INDEX('Display 730 &amp; 1200'!$A:$A,ROW()))</f>
        <v>SURABAYA泗水</v>
      </c>
      <c r="B1209" t="str">
        <f>IF(INDEX('Display 730 &amp; 1200'!$B:$B,ROW())="","",INDEX('Display 730 &amp; 1200'!$B:$B,ROW()))</f>
        <v>ABDURROZAQ</v>
      </c>
      <c r="C1209" t="str">
        <f>IF(INDEX('Display 730 &amp; 1200'!$D:$D,ROW())="","",INDEX('Display 730 &amp; 1200'!$D:$D,ROW()))</f>
        <v>KEPUNG_2</v>
      </c>
      <c r="D1209" t="e">
        <f>IF($C1209="",0,SUMIFS(#REF!,#REF!,$C1209,#REF!,"&gt;="&amp;'Display 730 &amp; 1200'!$AN$10,#REF!,"&lt;="&amp;'Display 730 &amp; 1200'!$AN$9))</f>
        <v>#REF!</v>
      </c>
      <c r="E1209" t="e">
        <f>IF($C1209="",0,SUMIFS(#REF!,#REF!,$C1209,#REF!,"&gt;="&amp;'Display 730 &amp; 1200'!$AN$12,#REF!,"&lt;="&amp;'Display 730 &amp; 1200'!$AN$11))</f>
        <v>#REF!</v>
      </c>
    </row>
    <row r="1210" spans="1:5">
      <c r="A1210" t="str">
        <f>IF(INDEX('Display 730 &amp; 1200'!$A:$A,ROW())="","",INDEX('Display 730 &amp; 1200'!$A:$A,ROW()))</f>
        <v>SURABAYA泗水</v>
      </c>
      <c r="B1210" t="str">
        <f>IF(INDEX('Display 730 &amp; 1200'!$B:$B,ROW())="","",INDEX('Display 730 &amp; 1200'!$B:$B,ROW()))</f>
        <v>ABDURROZAQ</v>
      </c>
      <c r="C1210" t="str">
        <f>IF(INDEX('Display 730 &amp; 1200'!$D:$D,ROW())="","",INDEX('Display 730 &amp; 1200'!$D:$D,ROW()))</f>
        <v>RINGINREJO</v>
      </c>
      <c r="D1210" t="e">
        <f>IF($C1210="",0,SUMIFS(#REF!,#REF!,$C1210,#REF!,"&gt;="&amp;'Display 730 &amp; 1200'!$AN$10,#REF!,"&lt;="&amp;'Display 730 &amp; 1200'!$AN$9))</f>
        <v>#REF!</v>
      </c>
      <c r="E1210" t="e">
        <f>IF($C1210="",0,SUMIFS(#REF!,#REF!,$C1210,#REF!,"&gt;="&amp;'Display 730 &amp; 1200'!$AN$12,#REF!,"&lt;="&amp;'Display 730 &amp; 1200'!$AN$11))</f>
        <v>#REF!</v>
      </c>
    </row>
    <row r="1211" spans="1:5">
      <c r="A1211" t="str">
        <f>IF(INDEX('Display 730 &amp; 1200'!$A:$A,ROW())="","",INDEX('Display 730 &amp; 1200'!$A:$A,ROW()))</f>
        <v>SURABAYA泗水</v>
      </c>
      <c r="B1211" t="str">
        <f>IF(INDEX('Display 730 &amp; 1200'!$B:$B,ROW())="","",INDEX('Display 730 &amp; 1200'!$B:$B,ROW()))</f>
        <v>ABDURROZAQ</v>
      </c>
      <c r="C1211" t="str">
        <f>IF(INDEX('Display 730 &amp; 1200'!$D:$D,ROW())="","",INDEX('Display 730 &amp; 1200'!$D:$D,ROW()))</f>
        <v>PARE_4</v>
      </c>
      <c r="D1211" t="e">
        <f>IF($C1211="",0,SUMIFS(#REF!,#REF!,$C1211,#REF!,"&gt;="&amp;'Display 730 &amp; 1200'!$AN$10,#REF!,"&lt;="&amp;'Display 730 &amp; 1200'!$AN$9))</f>
        <v>#REF!</v>
      </c>
      <c r="E1211" t="e">
        <f>IF($C1211="",0,SUMIFS(#REF!,#REF!,$C1211,#REF!,"&gt;="&amp;'Display 730 &amp; 1200'!$AN$12,#REF!,"&lt;="&amp;'Display 730 &amp; 1200'!$AN$11))</f>
        <v>#REF!</v>
      </c>
    </row>
    <row r="1212" spans="1:5">
      <c r="A1212" t="str">
        <f>IF(INDEX('Display 730 &amp; 1200'!$A:$A,ROW())="","",INDEX('Display 730 &amp; 1200'!$A:$A,ROW()))</f>
        <v>SURABAYA泗水</v>
      </c>
      <c r="B1212" t="str">
        <f>IF(INDEX('Display 730 &amp; 1200'!$B:$B,ROW())="","",INDEX('Display 730 &amp; 1200'!$B:$B,ROW()))</f>
        <v>ABDURROZAQ</v>
      </c>
      <c r="C1212" t="str">
        <f>IF(INDEX('Display 730 &amp; 1200'!$D:$D,ROW())="","",INDEX('Display 730 &amp; 1200'!$D:$D,ROW()))</f>
        <v>PLEMAHAN_3</v>
      </c>
      <c r="D1212" t="e">
        <f>IF($C1212="",0,SUMIFS(#REF!,#REF!,$C1212,#REF!,"&gt;="&amp;'Display 730 &amp; 1200'!$AN$10,#REF!,"&lt;="&amp;'Display 730 &amp; 1200'!$AN$9))</f>
        <v>#REF!</v>
      </c>
      <c r="E1212" t="e">
        <f>IF($C1212="",0,SUMIFS(#REF!,#REF!,$C1212,#REF!,"&gt;="&amp;'Display 730 &amp; 1200'!$AN$12,#REF!,"&lt;="&amp;'Display 730 &amp; 1200'!$AN$11))</f>
        <v>#REF!</v>
      </c>
    </row>
    <row r="1213" spans="1:5">
      <c r="A1213" t="str">
        <f>IF(INDEX('Display 730 &amp; 1200'!$A:$A,ROW())="","",INDEX('Display 730 &amp; 1200'!$A:$A,ROW()))</f>
        <v>SURABAYA泗水</v>
      </c>
      <c r="B1213" t="str">
        <f>IF(INDEX('Display 730 &amp; 1200'!$B:$B,ROW())="","",INDEX('Display 730 &amp; 1200'!$B:$B,ROW()))</f>
        <v>DHENI ULVA SUJATMIKO</v>
      </c>
      <c r="C1213" t="str">
        <f>IF(INDEX('Display 730 &amp; 1200'!$D:$D,ROW())="","",INDEX('Display 730 &amp; 1200'!$D:$D,ROW()))</f>
        <v>TULUNG_AGUNG</v>
      </c>
      <c r="D1213" t="e">
        <f>IF($C1213="",0,SUMIFS(#REF!,#REF!,$C1213,#REF!,"&gt;="&amp;'Display 730 &amp; 1200'!$AN$10,#REF!,"&lt;="&amp;'Display 730 &amp; 1200'!$AN$9))</f>
        <v>#REF!</v>
      </c>
      <c r="E1213" t="e">
        <f>IF($C1213="",0,SUMIFS(#REF!,#REF!,$C1213,#REF!,"&gt;="&amp;'Display 730 &amp; 1200'!$AN$12,#REF!,"&lt;="&amp;'Display 730 &amp; 1200'!$AN$11))</f>
        <v>#REF!</v>
      </c>
    </row>
    <row r="1214" spans="1:5">
      <c r="A1214" t="str">
        <f>IF(INDEX('Display 730 &amp; 1200'!$A:$A,ROW())="","",INDEX('Display 730 &amp; 1200'!$A:$A,ROW()))</f>
        <v>SURABAYA泗水</v>
      </c>
      <c r="B1214" t="str">
        <f>IF(INDEX('Display 730 &amp; 1200'!$B:$B,ROW())="","",INDEX('Display 730 &amp; 1200'!$B:$B,ROW()))</f>
        <v>DHENI ULVA SUJATMIKO</v>
      </c>
      <c r="C1214" t="str">
        <f>IF(INDEX('Display 730 &amp; 1200'!$D:$D,ROW())="","",INDEX('Display 730 &amp; 1200'!$D:$D,ROW()))</f>
        <v>CAMPUR_DARAT</v>
      </c>
      <c r="D1214" t="e">
        <f>IF($C1214="",0,SUMIFS(#REF!,#REF!,$C1214,#REF!,"&gt;="&amp;'Display 730 &amp; 1200'!$AN$10,#REF!,"&lt;="&amp;'Display 730 &amp; 1200'!$AN$9))</f>
        <v>#REF!</v>
      </c>
      <c r="E1214" t="e">
        <f>IF($C1214="",0,SUMIFS(#REF!,#REF!,$C1214,#REF!,"&gt;="&amp;'Display 730 &amp; 1200'!$AN$12,#REF!,"&lt;="&amp;'Display 730 &amp; 1200'!$AN$11))</f>
        <v>#REF!</v>
      </c>
    </row>
    <row r="1215" spans="1:5">
      <c r="A1215" t="str">
        <f>IF(INDEX('Display 730 &amp; 1200'!$A:$A,ROW())="","",INDEX('Display 730 &amp; 1200'!$A:$A,ROW()))</f>
        <v>SURABAYA泗水</v>
      </c>
      <c r="B1215" t="str">
        <f>IF(INDEX('Display 730 &amp; 1200'!$B:$B,ROW())="","",INDEX('Display 730 &amp; 1200'!$B:$B,ROW()))</f>
        <v>DHENI ULVA SUJATMIKO</v>
      </c>
      <c r="C1215" t="str">
        <f>IF(INDEX('Display 730 &amp; 1200'!$D:$D,ROW())="","",INDEX('Display 730 &amp; 1200'!$D:$D,ROW()))</f>
        <v>NGUNUT</v>
      </c>
      <c r="D1215" t="e">
        <f>IF($C1215="",0,SUMIFS(#REF!,#REF!,$C1215,#REF!,"&gt;="&amp;'Display 730 &amp; 1200'!$AN$10,#REF!,"&lt;="&amp;'Display 730 &amp; 1200'!$AN$9))</f>
        <v>#REF!</v>
      </c>
      <c r="E1215" t="e">
        <f>IF($C1215="",0,SUMIFS(#REF!,#REF!,$C1215,#REF!,"&gt;="&amp;'Display 730 &amp; 1200'!$AN$12,#REF!,"&lt;="&amp;'Display 730 &amp; 1200'!$AN$11))</f>
        <v>#REF!</v>
      </c>
    </row>
    <row r="1216" spans="1:5">
      <c r="A1216" t="str">
        <f>IF(INDEX('Display 730 &amp; 1200'!$A:$A,ROW())="","",INDEX('Display 730 &amp; 1200'!$A:$A,ROW()))</f>
        <v>SURABAYA泗水</v>
      </c>
      <c r="B1216" t="str">
        <f>IF(INDEX('Display 730 &amp; 1200'!$B:$B,ROW())="","",INDEX('Display 730 &amp; 1200'!$B:$B,ROW()))</f>
        <v>DHENI ULVA SUJATMIKO</v>
      </c>
      <c r="C1216" t="str">
        <f>IF(INDEX('Display 730 &amp; 1200'!$D:$D,ROW())="","",INDEX('Display 730 &amp; 1200'!$D:$D,ROW()))</f>
        <v>KAUMAN</v>
      </c>
      <c r="D1216" t="e">
        <f>IF($C1216="",0,SUMIFS(#REF!,#REF!,$C1216,#REF!,"&gt;="&amp;'Display 730 &amp; 1200'!$AN$10,#REF!,"&lt;="&amp;'Display 730 &amp; 1200'!$AN$9))</f>
        <v>#REF!</v>
      </c>
      <c r="E1216" t="e">
        <f>IF($C1216="",0,SUMIFS(#REF!,#REF!,$C1216,#REF!,"&gt;="&amp;'Display 730 &amp; 1200'!$AN$12,#REF!,"&lt;="&amp;'Display 730 &amp; 1200'!$AN$11))</f>
        <v>#REF!</v>
      </c>
    </row>
    <row r="1217" spans="1:5">
      <c r="A1217" t="str">
        <f>IF(INDEX('Display 730 &amp; 1200'!$A:$A,ROW())="","",INDEX('Display 730 &amp; 1200'!$A:$A,ROW()))</f>
        <v>SURABAYA泗水</v>
      </c>
      <c r="B1217" t="str">
        <f>IF(INDEX('Display 730 &amp; 1200'!$B:$B,ROW())="","",INDEX('Display 730 &amp; 1200'!$B:$B,ROW()))</f>
        <v>DHENI ULVA SUJATMIKO</v>
      </c>
      <c r="C1217" t="str">
        <f>IF(INDEX('Display 730 &amp; 1200'!$D:$D,ROW())="","",INDEX('Display 730 &amp; 1200'!$D:$D,ROW()))</f>
        <v>BOYOLANGU</v>
      </c>
      <c r="D1217" t="e">
        <f>IF($C1217="",0,SUMIFS(#REF!,#REF!,$C1217,#REF!,"&gt;="&amp;'Display 730 &amp; 1200'!$AN$10,#REF!,"&lt;="&amp;'Display 730 &amp; 1200'!$AN$9))</f>
        <v>#REF!</v>
      </c>
      <c r="E1217" t="e">
        <f>IF($C1217="",0,SUMIFS(#REF!,#REF!,$C1217,#REF!,"&gt;="&amp;'Display 730 &amp; 1200'!$AN$12,#REF!,"&lt;="&amp;'Display 730 &amp; 1200'!$AN$11))</f>
        <v>#REF!</v>
      </c>
    </row>
    <row r="1218" spans="1:5">
      <c r="A1218" t="str">
        <f>IF(INDEX('Display 730 &amp; 1200'!$A:$A,ROW())="","",INDEX('Display 730 &amp; 1200'!$A:$A,ROW()))</f>
        <v>SURABAYA泗水</v>
      </c>
      <c r="B1218" t="str">
        <f>IF(INDEX('Display 730 &amp; 1200'!$B:$B,ROW())="","",INDEX('Display 730 &amp; 1200'!$B:$B,ROW()))</f>
        <v>DHENI ULVA SUJATMIKO</v>
      </c>
      <c r="C1218" t="str">
        <f>IF(INDEX('Display 730 &amp; 1200'!$D:$D,ROW())="","",INDEX('Display 730 &amp; 1200'!$D:$D,ROW()))</f>
        <v>GONDANGRAYA</v>
      </c>
      <c r="D1218" t="e">
        <f>IF($C1218="",0,SUMIFS(#REF!,#REF!,$C1218,#REF!,"&gt;="&amp;'Display 730 &amp; 1200'!$AN$10,#REF!,"&lt;="&amp;'Display 730 &amp; 1200'!$AN$9))</f>
        <v>#REF!</v>
      </c>
      <c r="E1218" t="e">
        <f>IF($C1218="",0,SUMIFS(#REF!,#REF!,$C1218,#REF!,"&gt;="&amp;'Display 730 &amp; 1200'!$AN$12,#REF!,"&lt;="&amp;'Display 730 &amp; 1200'!$AN$11))</f>
        <v>#REF!</v>
      </c>
    </row>
    <row r="1219" spans="1:5">
      <c r="A1219" t="str">
        <f>IF(INDEX('Display 730 &amp; 1200'!$A:$A,ROW())="","",INDEX('Display 730 &amp; 1200'!$A:$A,ROW()))</f>
        <v>SURABAYA泗水</v>
      </c>
      <c r="B1219" t="str">
        <f>IF(INDEX('Display 730 &amp; 1200'!$B:$B,ROW())="","",INDEX('Display 730 &amp; 1200'!$B:$B,ROW()))</f>
        <v>DHENI ULVA SUJATMIKO</v>
      </c>
      <c r="C1219" t="str">
        <f>IF(INDEX('Display 730 &amp; 1200'!$D:$D,ROW())="","",INDEX('Display 730 &amp; 1200'!$D:$D,ROW()))</f>
        <v>DC_TULUNG_AGUNG</v>
      </c>
      <c r="D1219" t="e">
        <f>IF($C1219="",0,SUMIFS(#REF!,#REF!,$C1219,#REF!,"&gt;="&amp;'Display 730 &amp; 1200'!$AN$10,#REF!,"&lt;="&amp;'Display 730 &amp; 1200'!$AN$9))</f>
        <v>#REF!</v>
      </c>
      <c r="E1219" t="e">
        <f>IF($C1219="",0,SUMIFS(#REF!,#REF!,$C1219,#REF!,"&gt;="&amp;'Display 730 &amp; 1200'!$AN$12,#REF!,"&lt;="&amp;'Display 730 &amp; 1200'!$AN$11))</f>
        <v>#REF!</v>
      </c>
    </row>
    <row r="1220" spans="1:5">
      <c r="A1220" t="str">
        <f>IF(INDEX('Display 730 &amp; 1200'!$A:$A,ROW())="","",INDEX('Display 730 &amp; 1200'!$A:$A,ROW()))</f>
        <v>SURABAYA泗水</v>
      </c>
      <c r="B1220" t="str">
        <f>IF(INDEX('Display 730 &amp; 1200'!$B:$B,ROW())="","",INDEX('Display 730 &amp; 1200'!$B:$B,ROW()))</f>
        <v>DHENI ULVA SUJATMIKO</v>
      </c>
      <c r="C1220" t="str">
        <f>IF(INDEX('Display 730 &amp; 1200'!$D:$D,ROW())="","",INDEX('Display 730 &amp; 1200'!$D:$D,ROW()))</f>
        <v>TRENGGALEK</v>
      </c>
      <c r="D1220" t="e">
        <f>IF($C1220="",0,SUMIFS(#REF!,#REF!,$C1220,#REF!,"&gt;="&amp;'Display 730 &amp; 1200'!$AN$10,#REF!,"&lt;="&amp;'Display 730 &amp; 1200'!$AN$9))</f>
        <v>#REF!</v>
      </c>
      <c r="E1220" t="e">
        <f>IF($C1220="",0,SUMIFS(#REF!,#REF!,$C1220,#REF!,"&gt;="&amp;'Display 730 &amp; 1200'!$AN$12,#REF!,"&lt;="&amp;'Display 730 &amp; 1200'!$AN$11))</f>
        <v>#REF!</v>
      </c>
    </row>
    <row r="1221" spans="1:5">
      <c r="A1221" t="str">
        <f>IF(INDEX('Display 730 &amp; 1200'!$A:$A,ROW())="","",INDEX('Display 730 &amp; 1200'!$A:$A,ROW()))</f>
        <v>SURABAYA泗水</v>
      </c>
      <c r="B1221" t="str">
        <f>IF(INDEX('Display 730 &amp; 1200'!$B:$B,ROW())="","",INDEX('Display 730 &amp; 1200'!$B:$B,ROW()))</f>
        <v>DHENI ULVA SUJATMIKO</v>
      </c>
      <c r="C1221" t="str">
        <f>IF(INDEX('Display 730 &amp; 1200'!$D:$D,ROW())="","",INDEX('Display 730 &amp; 1200'!$D:$D,ROW()))</f>
        <v>GANDUSARI_1</v>
      </c>
      <c r="D1221" t="e">
        <f>IF($C1221="",0,SUMIFS(#REF!,#REF!,$C1221,#REF!,"&gt;="&amp;'Display 730 &amp; 1200'!$AN$10,#REF!,"&lt;="&amp;'Display 730 &amp; 1200'!$AN$9))</f>
        <v>#REF!</v>
      </c>
      <c r="E1221" t="e">
        <f>IF($C1221="",0,SUMIFS(#REF!,#REF!,$C1221,#REF!,"&gt;="&amp;'Display 730 &amp; 1200'!$AN$12,#REF!,"&lt;="&amp;'Display 730 &amp; 1200'!$AN$11))</f>
        <v>#REF!</v>
      </c>
    </row>
    <row r="1222" spans="1:5">
      <c r="A1222" t="str">
        <f>IF(INDEX('Display 730 &amp; 1200'!$A:$A,ROW())="","",INDEX('Display 730 &amp; 1200'!$A:$A,ROW()))</f>
        <v>SURABAYA泗水</v>
      </c>
      <c r="B1222" t="str">
        <f>IF(INDEX('Display 730 &amp; 1200'!$B:$B,ROW())="","",INDEX('Display 730 &amp; 1200'!$B:$B,ROW()))</f>
        <v>DHENI ULVA SUJATMIKO</v>
      </c>
      <c r="C1222" t="str">
        <f>IF(INDEX('Display 730 &amp; 1200'!$D:$D,ROW())="","",INDEX('Display 730 &amp; 1200'!$D:$D,ROW()))</f>
        <v>POGALAN</v>
      </c>
      <c r="D1222" t="e">
        <f>IF($C1222="",0,SUMIFS(#REF!,#REF!,$C1222,#REF!,"&gt;="&amp;'Display 730 &amp; 1200'!$AN$10,#REF!,"&lt;="&amp;'Display 730 &amp; 1200'!$AN$9))</f>
        <v>#REF!</v>
      </c>
      <c r="E1222" t="e">
        <f>IF($C1222="",0,SUMIFS(#REF!,#REF!,$C1222,#REF!,"&gt;="&amp;'Display 730 &amp; 1200'!$AN$12,#REF!,"&lt;="&amp;'Display 730 &amp; 1200'!$AN$11))</f>
        <v>#REF!</v>
      </c>
    </row>
    <row r="1223" spans="1:5">
      <c r="A1223" t="str">
        <f>IF(INDEX('Display 730 &amp; 1200'!$A:$A,ROW())="","",INDEX('Display 730 &amp; 1200'!$A:$A,ROW()))</f>
        <v>SURABAYA泗水</v>
      </c>
      <c r="B1223" t="str">
        <f>IF(INDEX('Display 730 &amp; 1200'!$B:$B,ROW())="","",INDEX('Display 730 &amp; 1200'!$B:$B,ROW()))</f>
        <v>DHENI ULVA SUJATMIKO</v>
      </c>
      <c r="C1223" t="str">
        <f>IF(INDEX('Display 730 &amp; 1200'!$D:$D,ROW())="","",INDEX('Display 730 &amp; 1200'!$D:$D,ROW()))</f>
        <v>KARANGAN_1</v>
      </c>
      <c r="D1223" t="e">
        <f>IF($C1223="",0,SUMIFS(#REF!,#REF!,$C1223,#REF!,"&gt;="&amp;'Display 730 &amp; 1200'!$AN$10,#REF!,"&lt;="&amp;'Display 730 &amp; 1200'!$AN$9))</f>
        <v>#REF!</v>
      </c>
      <c r="E1223" t="e">
        <f>IF($C1223="",0,SUMIFS(#REF!,#REF!,$C1223,#REF!,"&gt;="&amp;'Display 730 &amp; 1200'!$AN$12,#REF!,"&lt;="&amp;'Display 730 &amp; 1200'!$AN$11))</f>
        <v>#REF!</v>
      </c>
    </row>
    <row r="1224" spans="1:5">
      <c r="A1224" t="str">
        <f>IF(INDEX('Display 730 &amp; 1200'!$A:$A,ROW())="","",INDEX('Display 730 &amp; 1200'!$A:$A,ROW()))</f>
        <v>SURABAYA泗水</v>
      </c>
      <c r="B1224" t="str">
        <f>IF(INDEX('Display 730 &amp; 1200'!$B:$B,ROW())="","",INDEX('Display 730 &amp; 1200'!$B:$B,ROW()))</f>
        <v>VINSA MUSTOFA ANWAR</v>
      </c>
      <c r="C1224" t="str">
        <f>IF(INDEX('Display 730 &amp; 1200'!$D:$D,ROW())="","",INDEX('Display 730 &amp; 1200'!$D:$D,ROW()))</f>
        <v>DIWEK_1</v>
      </c>
      <c r="D1224" t="e">
        <f>IF($C1224="",0,SUMIFS(#REF!,#REF!,$C1224,#REF!,"&gt;="&amp;'Display 730 &amp; 1200'!$AN$10,#REF!,"&lt;="&amp;'Display 730 &amp; 1200'!$AN$9))</f>
        <v>#REF!</v>
      </c>
      <c r="E1224" t="e">
        <f>IF($C1224="",0,SUMIFS(#REF!,#REF!,$C1224,#REF!,"&gt;="&amp;'Display 730 &amp; 1200'!$AN$12,#REF!,"&lt;="&amp;'Display 730 &amp; 1200'!$AN$11))</f>
        <v>#REF!</v>
      </c>
    </row>
    <row r="1225" spans="1:5">
      <c r="A1225" t="str">
        <f>IF(INDEX('Display 730 &amp; 1200'!$A:$A,ROW())="","",INDEX('Display 730 &amp; 1200'!$A:$A,ROW()))</f>
        <v>SURABAYA泗水</v>
      </c>
      <c r="B1225" t="str">
        <f>IF(INDEX('Display 730 &amp; 1200'!$B:$B,ROW())="","",INDEX('Display 730 &amp; 1200'!$B:$B,ROW()))</f>
        <v>VINSA MUSTOFA ANWAR</v>
      </c>
      <c r="C1225" t="str">
        <f>IF(INDEX('Display 730 &amp; 1200'!$D:$D,ROW())="","",INDEX('Display 730 &amp; 1200'!$D:$D,ROW()))</f>
        <v>MOJOAGUNG</v>
      </c>
      <c r="D1225" t="e">
        <f>IF($C1225="",0,SUMIFS(#REF!,#REF!,$C1225,#REF!,"&gt;="&amp;'Display 730 &amp; 1200'!$AN$10,#REF!,"&lt;="&amp;'Display 730 &amp; 1200'!$AN$9))</f>
        <v>#REF!</v>
      </c>
      <c r="E1225" t="e">
        <f>IF($C1225="",0,SUMIFS(#REF!,#REF!,$C1225,#REF!,"&gt;="&amp;'Display 730 &amp; 1200'!$AN$12,#REF!,"&lt;="&amp;'Display 730 &amp; 1200'!$AN$11))</f>
        <v>#REF!</v>
      </c>
    </row>
    <row r="1226" spans="1:5">
      <c r="A1226" t="str">
        <f>IF(INDEX('Display 730 &amp; 1200'!$A:$A,ROW())="","",INDEX('Display 730 &amp; 1200'!$A:$A,ROW()))</f>
        <v>SURABAYA泗水</v>
      </c>
      <c r="B1226" t="str">
        <f>IF(INDEX('Display 730 &amp; 1200'!$B:$B,ROW())="","",INDEX('Display 730 &amp; 1200'!$B:$B,ROW()))</f>
        <v>VINSA MUSTOFA ANWAR</v>
      </c>
      <c r="C1226" t="str">
        <f>IF(INDEX('Display 730 &amp; 1200'!$D:$D,ROW())="","",INDEX('Display 730 &amp; 1200'!$D:$D,ROW()))</f>
        <v>PERAK</v>
      </c>
      <c r="D1226" t="e">
        <f>IF($C1226="",0,SUMIFS(#REF!,#REF!,$C1226,#REF!,"&gt;="&amp;'Display 730 &amp; 1200'!$AN$10,#REF!,"&lt;="&amp;'Display 730 &amp; 1200'!$AN$9))</f>
        <v>#REF!</v>
      </c>
      <c r="E1226" t="e">
        <f>IF($C1226="",0,SUMIFS(#REF!,#REF!,$C1226,#REF!,"&gt;="&amp;'Display 730 &amp; 1200'!$AN$12,#REF!,"&lt;="&amp;'Display 730 &amp; 1200'!$AN$11))</f>
        <v>#REF!</v>
      </c>
    </row>
    <row r="1227" spans="1:5">
      <c r="A1227" t="str">
        <f>IF(INDEX('Display 730 &amp; 1200'!$A:$A,ROW())="","",INDEX('Display 730 &amp; 1200'!$A:$A,ROW()))</f>
        <v>SURABAYA泗水</v>
      </c>
      <c r="B1227" t="str">
        <f>IF(INDEX('Display 730 &amp; 1200'!$B:$B,ROW())="","",INDEX('Display 730 &amp; 1200'!$B:$B,ROW()))</f>
        <v>VINSA MUSTOFA ANWAR</v>
      </c>
      <c r="C1227" t="str">
        <f>IF(INDEX('Display 730 &amp; 1200'!$D:$D,ROW())="","",INDEX('Display 730 &amp; 1200'!$D:$D,ROW()))</f>
        <v>JOMBANG_2</v>
      </c>
      <c r="D1227" t="e">
        <f>IF($C1227="",0,SUMIFS(#REF!,#REF!,$C1227,#REF!,"&gt;="&amp;'Display 730 &amp; 1200'!$AN$10,#REF!,"&lt;="&amp;'Display 730 &amp; 1200'!$AN$9))</f>
        <v>#REF!</v>
      </c>
      <c r="E1227" t="e">
        <f>IF($C1227="",0,SUMIFS(#REF!,#REF!,$C1227,#REF!,"&gt;="&amp;'Display 730 &amp; 1200'!$AN$12,#REF!,"&lt;="&amp;'Display 730 &amp; 1200'!$AN$11))</f>
        <v>#REF!</v>
      </c>
    </row>
    <row r="1228" spans="1:5">
      <c r="A1228" t="str">
        <f>IF(INDEX('Display 730 &amp; 1200'!$A:$A,ROW())="","",INDEX('Display 730 &amp; 1200'!$A:$A,ROW()))</f>
        <v>SURABAYA泗水</v>
      </c>
      <c r="B1228" t="str">
        <f>IF(INDEX('Display 730 &amp; 1200'!$B:$B,ROW())="","",INDEX('Display 730 &amp; 1200'!$B:$B,ROW()))</f>
        <v>VINSA MUSTOFA ANWAR</v>
      </c>
      <c r="C1228" t="str">
        <f>IF(INDEX('Display 730 &amp; 1200'!$D:$D,ROW())="","",INDEX('Display 730 &amp; 1200'!$D:$D,ROW()))</f>
        <v>TEMBELANG_1</v>
      </c>
      <c r="D1228" t="e">
        <f>IF($C1228="",0,SUMIFS(#REF!,#REF!,$C1228,#REF!,"&gt;="&amp;'Display 730 &amp; 1200'!$AN$10,#REF!,"&lt;="&amp;'Display 730 &amp; 1200'!$AN$9))</f>
        <v>#REF!</v>
      </c>
      <c r="E1228" t="e">
        <f>IF($C1228="",0,SUMIFS(#REF!,#REF!,$C1228,#REF!,"&gt;="&amp;'Display 730 &amp; 1200'!$AN$12,#REF!,"&lt;="&amp;'Display 730 &amp; 1200'!$AN$11))</f>
        <v>#REF!</v>
      </c>
    </row>
    <row r="1229" spans="1:5">
      <c r="A1229" t="str">
        <f>IF(INDEX('Display 730 &amp; 1200'!$A:$A,ROW())="","",INDEX('Display 730 &amp; 1200'!$A:$A,ROW()))</f>
        <v>SURABAYA泗水</v>
      </c>
      <c r="B1229" t="str">
        <f>IF(INDEX('Display 730 &amp; 1200'!$B:$B,ROW())="","",INDEX('Display 730 &amp; 1200'!$B:$B,ROW()))</f>
        <v>VINSA MUSTOFA ANWAR</v>
      </c>
      <c r="C1229" t="str">
        <f>IF(INDEX('Display 730 &amp; 1200'!$D:$D,ROW())="","",INDEX('Display 730 &amp; 1200'!$D:$D,ROW()))</f>
        <v>KABUH</v>
      </c>
      <c r="D1229" t="e">
        <f>IF($C1229="",0,SUMIFS(#REF!,#REF!,$C1229,#REF!,"&gt;="&amp;'Display 730 &amp; 1200'!$AN$10,#REF!,"&lt;="&amp;'Display 730 &amp; 1200'!$AN$9))</f>
        <v>#REF!</v>
      </c>
      <c r="E1229" t="e">
        <f>IF($C1229="",0,SUMIFS(#REF!,#REF!,$C1229,#REF!,"&gt;="&amp;'Display 730 &amp; 1200'!$AN$12,#REF!,"&lt;="&amp;'Display 730 &amp; 1200'!$AN$11))</f>
        <v>#REF!</v>
      </c>
    </row>
    <row r="1230" spans="1:5">
      <c r="A1230" t="str">
        <f>IF(INDEX('Display 730 &amp; 1200'!$A:$A,ROW())="","",INDEX('Display 730 &amp; 1200'!$A:$A,ROW()))</f>
        <v>SURABAYA泗水</v>
      </c>
      <c r="B1230" t="str">
        <f>IF(INDEX('Display 730 &amp; 1200'!$B:$B,ROW())="","",INDEX('Display 730 &amp; 1200'!$B:$B,ROW()))</f>
        <v>VINSA MUSTOFA ANWAR</v>
      </c>
      <c r="C1230" t="str">
        <f>IF(INDEX('Display 730 &amp; 1200'!$D:$D,ROW())="","",INDEX('Display 730 &amp; 1200'!$D:$D,ROW()))</f>
        <v>MOJOWARNO</v>
      </c>
      <c r="D1230" t="e">
        <f>IF($C1230="",0,SUMIFS(#REF!,#REF!,$C1230,#REF!,"&gt;="&amp;'Display 730 &amp; 1200'!$AN$10,#REF!,"&lt;="&amp;'Display 730 &amp; 1200'!$AN$9))</f>
        <v>#REF!</v>
      </c>
      <c r="E1230" t="e">
        <f>IF($C1230="",0,SUMIFS(#REF!,#REF!,$C1230,#REF!,"&gt;="&amp;'Display 730 &amp; 1200'!$AN$12,#REF!,"&lt;="&amp;'Display 730 &amp; 1200'!$AN$11))</f>
        <v>#REF!</v>
      </c>
    </row>
    <row r="1231" spans="1:5">
      <c r="A1231" t="str">
        <f>IF(INDEX('Display 730 &amp; 1200'!$A:$A,ROW())="","",INDEX('Display 730 &amp; 1200'!$A:$A,ROW()))</f>
        <v>SURABAYA泗水</v>
      </c>
      <c r="B1231" t="str">
        <f>IF(INDEX('Display 730 &amp; 1200'!$B:$B,ROW())="","",INDEX('Display 730 &amp; 1200'!$B:$B,ROW()))</f>
        <v>ABDURROZAQ</v>
      </c>
      <c r="C1231" t="str">
        <f>IF(INDEX('Display 730 &amp; 1200'!$D:$D,ROW())="","",INDEX('Display 730 &amp; 1200'!$D:$D,ROW()))</f>
        <v>NGANJUK_3</v>
      </c>
      <c r="D1231" t="e">
        <f>IF($C1231="",0,SUMIFS(#REF!,#REF!,$C1231,#REF!,"&gt;="&amp;'Display 730 &amp; 1200'!$AN$10,#REF!,"&lt;="&amp;'Display 730 &amp; 1200'!$AN$9))</f>
        <v>#REF!</v>
      </c>
      <c r="E1231" t="e">
        <f>IF($C1231="",0,SUMIFS(#REF!,#REF!,$C1231,#REF!,"&gt;="&amp;'Display 730 &amp; 1200'!$AN$12,#REF!,"&lt;="&amp;'Display 730 &amp; 1200'!$AN$11))</f>
        <v>#REF!</v>
      </c>
    </row>
    <row r="1232" spans="1:5">
      <c r="A1232" t="str">
        <f>IF(INDEX('Display 730 &amp; 1200'!$A:$A,ROW())="","",INDEX('Display 730 &amp; 1200'!$A:$A,ROW()))</f>
        <v>SURABAYA泗水</v>
      </c>
      <c r="B1232" t="str">
        <f>IF(INDEX('Display 730 &amp; 1200'!$B:$B,ROW())="","",INDEX('Display 730 &amp; 1200'!$B:$B,ROW()))</f>
        <v>ABDURROZAQ</v>
      </c>
      <c r="C1232" t="str">
        <f>IF(INDEX('Display 730 &amp; 1200'!$D:$D,ROW())="","",INDEX('Display 730 &amp; 1200'!$D:$D,ROW()))</f>
        <v>KERTOSONO</v>
      </c>
      <c r="D1232" t="e">
        <f>IF($C1232="",0,SUMIFS(#REF!,#REF!,$C1232,#REF!,"&gt;="&amp;'Display 730 &amp; 1200'!$AN$10,#REF!,"&lt;="&amp;'Display 730 &amp; 1200'!$AN$9))</f>
        <v>#REF!</v>
      </c>
      <c r="E1232" t="e">
        <f>IF($C1232="",0,SUMIFS(#REF!,#REF!,$C1232,#REF!,"&gt;="&amp;'Display 730 &amp; 1200'!$AN$12,#REF!,"&lt;="&amp;'Display 730 &amp; 1200'!$AN$11))</f>
        <v>#REF!</v>
      </c>
    </row>
    <row r="1233" spans="1:5">
      <c r="A1233" t="str">
        <f>IF(INDEX('Display 730 &amp; 1200'!$A:$A,ROW())="","",INDEX('Display 730 &amp; 1200'!$A:$A,ROW()))</f>
        <v>SURABAYA泗水</v>
      </c>
      <c r="B1233" t="str">
        <f>IF(INDEX('Display 730 &amp; 1200'!$B:$B,ROW())="","",INDEX('Display 730 &amp; 1200'!$B:$B,ROW()))</f>
        <v>ABDURROZAQ</v>
      </c>
      <c r="C1233" t="str">
        <f>IF(INDEX('Display 730 &amp; 1200'!$D:$D,ROW())="","",INDEX('Display 730 &amp; 1200'!$D:$D,ROW()))</f>
        <v>LOCERET</v>
      </c>
      <c r="D1233" t="e">
        <f>IF($C1233="",0,SUMIFS(#REF!,#REF!,$C1233,#REF!,"&gt;="&amp;'Display 730 &amp; 1200'!$AN$10,#REF!,"&lt;="&amp;'Display 730 &amp; 1200'!$AN$9))</f>
        <v>#REF!</v>
      </c>
      <c r="E1233" t="e">
        <f>IF($C1233="",0,SUMIFS(#REF!,#REF!,$C1233,#REF!,"&gt;="&amp;'Display 730 &amp; 1200'!$AN$12,#REF!,"&lt;="&amp;'Display 730 &amp; 1200'!$AN$11))</f>
        <v>#REF!</v>
      </c>
    </row>
    <row r="1234" spans="1:5">
      <c r="A1234" t="str">
        <f>IF(INDEX('Display 730 &amp; 1200'!$A:$A,ROW())="","",INDEX('Display 730 &amp; 1200'!$A:$A,ROW()))</f>
        <v>SURABAYA泗水</v>
      </c>
      <c r="B1234" t="str">
        <f>IF(INDEX('Display 730 &amp; 1200'!$B:$B,ROW())="","",INDEX('Display 730 &amp; 1200'!$B:$B,ROW()))</f>
        <v>ABDURROZAQ</v>
      </c>
      <c r="C1234" t="str">
        <f>IF(INDEX('Display 730 &amp; 1200'!$D:$D,ROW())="","",INDEX('Display 730 &amp; 1200'!$D:$D,ROW()))</f>
        <v>WARUJAYENG</v>
      </c>
      <c r="D1234" t="e">
        <f>IF($C1234="",0,SUMIFS(#REF!,#REF!,$C1234,#REF!,"&gt;="&amp;'Display 730 &amp; 1200'!$AN$10,#REF!,"&lt;="&amp;'Display 730 &amp; 1200'!$AN$9))</f>
        <v>#REF!</v>
      </c>
      <c r="E1234" t="e">
        <f>IF($C1234="",0,SUMIFS(#REF!,#REF!,$C1234,#REF!,"&gt;="&amp;'Display 730 &amp; 1200'!$AN$12,#REF!,"&lt;="&amp;'Display 730 &amp; 1200'!$AN$11))</f>
        <v>#REF!</v>
      </c>
    </row>
    <row r="1235" spans="1:5">
      <c r="A1235" t="str">
        <f>IF(INDEX('Display 730 &amp; 1200'!$A:$A,ROW())="","",INDEX('Display 730 &amp; 1200'!$A:$A,ROW()))</f>
        <v>SURABAYA泗水</v>
      </c>
      <c r="B1235" t="str">
        <f>IF(INDEX('Display 730 &amp; 1200'!$B:$B,ROW())="","",INDEX('Display 730 &amp; 1200'!$B:$B,ROW()))</f>
        <v>ABDURROZAQ</v>
      </c>
      <c r="C1235" t="str">
        <f>IF(INDEX('Display 730 &amp; 1200'!$D:$D,ROW())="","",INDEX('Display 730 &amp; 1200'!$D:$D,ROW()))</f>
        <v>PRAMBON</v>
      </c>
      <c r="D1235" t="e">
        <f>IF($C1235="",0,SUMIFS(#REF!,#REF!,$C1235,#REF!,"&gt;="&amp;'Display 730 &amp; 1200'!$AN$10,#REF!,"&lt;="&amp;'Display 730 &amp; 1200'!$AN$9))</f>
        <v>#REF!</v>
      </c>
      <c r="E1235" t="e">
        <f>IF($C1235="",0,SUMIFS(#REF!,#REF!,$C1235,#REF!,"&gt;="&amp;'Display 730 &amp; 1200'!$AN$12,#REF!,"&lt;="&amp;'Display 730 &amp; 1200'!$AN$11))</f>
        <v>#REF!</v>
      </c>
    </row>
    <row r="1236" spans="1:5">
      <c r="A1236" t="str">
        <f>IF(INDEX('Display 730 &amp; 1200'!$A:$A,ROW())="","",INDEX('Display 730 &amp; 1200'!$A:$A,ROW()))</f>
        <v>SURABAYA泗水</v>
      </c>
      <c r="B1236" t="str">
        <f>IF(INDEX('Display 730 &amp; 1200'!$B:$B,ROW())="","",INDEX('Display 730 &amp; 1200'!$B:$B,ROW()))</f>
        <v>ABDURROZAQ</v>
      </c>
      <c r="C1236" t="str">
        <f>IF(INDEX('Display 730 &amp; 1200'!$D:$D,ROW())="","",INDEX('Display 730 &amp; 1200'!$D:$D,ROW()))</f>
        <v>NGANJUK_1</v>
      </c>
      <c r="D1236" t="e">
        <f>IF($C1236="",0,SUMIFS(#REF!,#REF!,$C1236,#REF!,"&gt;="&amp;'Display 730 &amp; 1200'!$AN$10,#REF!,"&lt;="&amp;'Display 730 &amp; 1200'!$AN$9))</f>
        <v>#REF!</v>
      </c>
      <c r="E1236" t="e">
        <f>IF($C1236="",0,SUMIFS(#REF!,#REF!,$C1236,#REF!,"&gt;="&amp;'Display 730 &amp; 1200'!$AN$12,#REF!,"&lt;="&amp;'Display 730 &amp; 1200'!$AN$11))</f>
        <v>#REF!</v>
      </c>
    </row>
    <row r="1237" spans="1:5">
      <c r="A1237" t="str">
        <f>IF(INDEX('Display 730 &amp; 1200'!$A:$A,ROW())="","",INDEX('Display 730 &amp; 1200'!$A:$A,ROW()))</f>
        <v>SURABAYA泗水</v>
      </c>
      <c r="B1237" t="str">
        <f>IF(INDEX('Display 730 &amp; 1200'!$B:$B,ROW())="","",INDEX('Display 730 &amp; 1200'!$B:$B,ROW()))</f>
        <v>VINSA MUSTOFA ANWAR</v>
      </c>
      <c r="C1237" t="str">
        <f>IF(INDEX('Display 730 &amp; 1200'!$D:$D,ROW())="","",INDEX('Display 730 &amp; 1200'!$D:$D,ROW()))</f>
        <v>MOJOSARI</v>
      </c>
      <c r="D1237" t="e">
        <f>IF($C1237="",0,SUMIFS(#REF!,#REF!,$C1237,#REF!,"&gt;="&amp;'Display 730 &amp; 1200'!$AN$10,#REF!,"&lt;="&amp;'Display 730 &amp; 1200'!$AN$9))</f>
        <v>#REF!</v>
      </c>
      <c r="E1237" t="e">
        <f>IF($C1237="",0,SUMIFS(#REF!,#REF!,$C1237,#REF!,"&gt;="&amp;'Display 730 &amp; 1200'!$AN$12,#REF!,"&lt;="&amp;'Display 730 &amp; 1200'!$AN$11))</f>
        <v>#REF!</v>
      </c>
    </row>
    <row r="1238" spans="1:5">
      <c r="A1238" t="str">
        <f>IF(INDEX('Display 730 &amp; 1200'!$A:$A,ROW())="","",INDEX('Display 730 &amp; 1200'!$A:$A,ROW()))</f>
        <v>SURABAYA泗水</v>
      </c>
      <c r="B1238" t="str">
        <f>IF(INDEX('Display 730 &amp; 1200'!$B:$B,ROW())="","",INDEX('Display 730 &amp; 1200'!$B:$B,ROW()))</f>
        <v>VINSA MUSTOFA ANWAR</v>
      </c>
      <c r="C1238" t="str">
        <f>IF(INDEX('Display 730 &amp; 1200'!$D:$D,ROW())="","",INDEX('Display 730 &amp; 1200'!$D:$D,ROW()))</f>
        <v>DC_MAJAPAHIT</v>
      </c>
      <c r="D1238" t="e">
        <f>IF($C1238="",0,SUMIFS(#REF!,#REF!,$C1238,#REF!,"&gt;="&amp;'Display 730 &amp; 1200'!$AN$10,#REF!,"&lt;="&amp;'Display 730 &amp; 1200'!$AN$9))</f>
        <v>#REF!</v>
      </c>
      <c r="E1238" t="e">
        <f>IF($C1238="",0,SUMIFS(#REF!,#REF!,$C1238,#REF!,"&gt;="&amp;'Display 730 &amp; 1200'!$AN$12,#REF!,"&lt;="&amp;'Display 730 &amp; 1200'!$AN$11))</f>
        <v>#REF!</v>
      </c>
    </row>
    <row r="1239" spans="1:5">
      <c r="A1239" t="str">
        <f>IF(INDEX('Display 730 &amp; 1200'!$A:$A,ROW())="","",INDEX('Display 730 &amp; 1200'!$A:$A,ROW()))</f>
        <v>SURABAYA泗水</v>
      </c>
      <c r="B1239" t="str">
        <f>IF(INDEX('Display 730 &amp; 1200'!$B:$B,ROW())="","",INDEX('Display 730 &amp; 1200'!$B:$B,ROW()))</f>
        <v>VINSA MUSTOFA ANWAR</v>
      </c>
      <c r="C1239" t="str">
        <f>IF(INDEX('Display 730 &amp; 1200'!$D:$D,ROW())="","",INDEX('Display 730 &amp; 1200'!$D:$D,ROW()))</f>
        <v>BRANGKAL</v>
      </c>
      <c r="D1239" t="e">
        <f>IF($C1239="",0,SUMIFS(#REF!,#REF!,$C1239,#REF!,"&gt;="&amp;'Display 730 &amp; 1200'!$AN$10,#REF!,"&lt;="&amp;'Display 730 &amp; 1200'!$AN$9))</f>
        <v>#REF!</v>
      </c>
      <c r="E1239" t="e">
        <f>IF($C1239="",0,SUMIFS(#REF!,#REF!,$C1239,#REF!,"&gt;="&amp;'Display 730 &amp; 1200'!$AN$12,#REF!,"&lt;="&amp;'Display 730 &amp; 1200'!$AN$11))</f>
        <v>#REF!</v>
      </c>
    </row>
    <row r="1240" spans="1:5">
      <c r="A1240" t="str">
        <f>IF(INDEX('Display 730 &amp; 1200'!$A:$A,ROW())="","",INDEX('Display 730 &amp; 1200'!$A:$A,ROW()))</f>
        <v>SURABAYA泗水</v>
      </c>
      <c r="B1240" t="str">
        <f>IF(INDEX('Display 730 &amp; 1200'!$B:$B,ROW())="","",INDEX('Display 730 &amp; 1200'!$B:$B,ROW()))</f>
        <v>VINSA MUSTOFA ANWAR</v>
      </c>
      <c r="C1240" t="str">
        <f>IF(INDEX('Display 730 &amp; 1200'!$D:$D,ROW())="","",INDEX('Display 730 &amp; 1200'!$D:$D,ROW()))</f>
        <v>DLANGGU</v>
      </c>
      <c r="D1240" t="e">
        <f>IF($C1240="",0,SUMIFS(#REF!,#REF!,$C1240,#REF!,"&gt;="&amp;'Display 730 &amp; 1200'!$AN$10,#REF!,"&lt;="&amp;'Display 730 &amp; 1200'!$AN$9))</f>
        <v>#REF!</v>
      </c>
      <c r="E1240" t="e">
        <f>IF($C1240="",0,SUMIFS(#REF!,#REF!,$C1240,#REF!,"&gt;="&amp;'Display 730 &amp; 1200'!$AN$12,#REF!,"&lt;="&amp;'Display 730 &amp; 1200'!$AN$11))</f>
        <v>#REF!</v>
      </c>
    </row>
    <row r="1241" spans="1:5">
      <c r="A1241" t="str">
        <f>IF(INDEX('Display 730 &amp; 1200'!$A:$A,ROW())="","",INDEX('Display 730 &amp; 1200'!$A:$A,ROW()))</f>
        <v>SURABAYA泗水</v>
      </c>
      <c r="B1241" t="str">
        <f>IF(INDEX('Display 730 &amp; 1200'!$B:$B,ROW())="","",INDEX('Display 730 &amp; 1200'!$B:$B,ROW()))</f>
        <v>VINSA MUSTOFA ANWAR</v>
      </c>
      <c r="C1241" t="str">
        <f>IF(INDEX('Display 730 &amp; 1200'!$D:$D,ROW())="","",INDEX('Display 730 &amp; 1200'!$D:$D,ROW()))</f>
        <v>TROWULAN</v>
      </c>
      <c r="D1241" t="e">
        <f>IF($C1241="",0,SUMIFS(#REF!,#REF!,$C1241,#REF!,"&gt;="&amp;'Display 730 &amp; 1200'!$AN$10,#REF!,"&lt;="&amp;'Display 730 &amp; 1200'!$AN$9))</f>
        <v>#REF!</v>
      </c>
      <c r="E1241" t="e">
        <f>IF($C1241="",0,SUMIFS(#REF!,#REF!,$C1241,#REF!,"&gt;="&amp;'Display 730 &amp; 1200'!$AN$12,#REF!,"&lt;="&amp;'Display 730 &amp; 1200'!$AN$11))</f>
        <v>#REF!</v>
      </c>
    </row>
    <row r="1242" spans="1:5">
      <c r="A1242" t="str">
        <f>IF(INDEX('Display 730 &amp; 1200'!$A:$A,ROW())="","",INDEX('Display 730 &amp; 1200'!$A:$A,ROW()))</f>
        <v>SURABAYA泗水</v>
      </c>
      <c r="B1242" t="str">
        <f>IF(INDEX('Display 730 &amp; 1200'!$B:$B,ROW())="","",INDEX('Display 730 &amp; 1200'!$B:$B,ROW()))</f>
        <v>VINSA MUSTOFA ANWAR</v>
      </c>
      <c r="C1242" t="str">
        <f>IF(INDEX('Display 730 &amp; 1200'!$D:$D,ROW())="","",INDEX('Display 730 &amp; 1200'!$D:$D,ROW()))</f>
        <v>JETIS_1</v>
      </c>
      <c r="D1242" t="e">
        <f>IF($C1242="",0,SUMIFS(#REF!,#REF!,$C1242,#REF!,"&gt;="&amp;'Display 730 &amp; 1200'!$AN$10,#REF!,"&lt;="&amp;'Display 730 &amp; 1200'!$AN$9))</f>
        <v>#REF!</v>
      </c>
      <c r="E1242" t="e">
        <f>IF($C1242="",0,SUMIFS(#REF!,#REF!,$C1242,#REF!,"&gt;="&amp;'Display 730 &amp; 1200'!$AN$12,#REF!,"&lt;="&amp;'Display 730 &amp; 1200'!$AN$11))</f>
        <v>#REF!</v>
      </c>
    </row>
    <row r="1243" spans="1:5">
      <c r="A1243" t="str">
        <f>IF(INDEX('Display 730 &amp; 1200'!$A:$A,ROW())="","",INDEX('Display 730 &amp; 1200'!$A:$A,ROW()))</f>
        <v>SURABAYA泗水</v>
      </c>
      <c r="B1243" t="str">
        <f>IF(INDEX('Display 730 &amp; 1200'!$B:$B,ROW())="","",INDEX('Display 730 &amp; 1200'!$B:$B,ROW()))</f>
        <v>VINSA MUSTOFA ANWAR</v>
      </c>
      <c r="C1243" t="str">
        <f>IF(INDEX('Display 730 &amp; 1200'!$D:$D,ROW())="","",INDEX('Display 730 &amp; 1200'!$D:$D,ROW()))</f>
        <v>KEMLAGI_1</v>
      </c>
      <c r="D1243" t="e">
        <f>IF($C1243="",0,SUMIFS(#REF!,#REF!,$C1243,#REF!,"&gt;="&amp;'Display 730 &amp; 1200'!$AN$10,#REF!,"&lt;="&amp;'Display 730 &amp; 1200'!$AN$9))</f>
        <v>#REF!</v>
      </c>
      <c r="E1243" t="e">
        <f>IF($C1243="",0,SUMIFS(#REF!,#REF!,$C1243,#REF!,"&gt;="&amp;'Display 730 &amp; 1200'!$AN$12,#REF!,"&lt;="&amp;'Display 730 &amp; 1200'!$AN$11))</f>
        <v>#REF!</v>
      </c>
    </row>
    <row r="1244" spans="1:5">
      <c r="A1244" t="str">
        <f>IF(INDEX('Display 730 &amp; 1200'!$A:$A,ROW())="","",INDEX('Display 730 &amp; 1200'!$A:$A,ROW()))</f>
        <v>SURABAYA泗水</v>
      </c>
      <c r="B1244" t="str">
        <f>IF(INDEX('Display 730 &amp; 1200'!$B:$B,ROW())="","",INDEX('Display 730 &amp; 1200'!$B:$B,ROW()))</f>
        <v>VINSA MUSTOFA ANWAR</v>
      </c>
      <c r="C1244" t="str">
        <f>IF(INDEX('Display 730 &amp; 1200'!$D:$D,ROW())="","",INDEX('Display 730 &amp; 1200'!$D:$D,ROW()))</f>
        <v>NGORO</v>
      </c>
      <c r="D1244" t="e">
        <f>IF($C1244="",0,SUMIFS(#REF!,#REF!,$C1244,#REF!,"&gt;="&amp;'Display 730 &amp; 1200'!$AN$10,#REF!,"&lt;="&amp;'Display 730 &amp; 1200'!$AN$9))</f>
        <v>#REF!</v>
      </c>
      <c r="E1244" t="e">
        <f>IF($C1244="",0,SUMIFS(#REF!,#REF!,$C1244,#REF!,"&gt;="&amp;'Display 730 &amp; 1200'!$AN$12,#REF!,"&lt;="&amp;'Display 730 &amp; 1200'!$AN$11))</f>
        <v>#REF!</v>
      </c>
    </row>
    <row r="1245" spans="1:5">
      <c r="A1245" t="str">
        <f>IF(INDEX('Display 730 &amp; 1200'!$A:$A,ROW())="","",INDEX('Display 730 &amp; 1200'!$A:$A,ROW()))</f>
        <v>SURABAYA泗水</v>
      </c>
      <c r="B1245" t="str">
        <f>IF(INDEX('Display 730 &amp; 1200'!$B:$B,ROW())="","",INDEX('Display 730 &amp; 1200'!$B:$B,ROW()))</f>
        <v>VINSA MUSTOFA ANWAR</v>
      </c>
      <c r="C1245" t="str">
        <f>IF(INDEX('Display 730 &amp; 1200'!$D:$D,ROW())="","",INDEX('Display 730 &amp; 1200'!$D:$D,ROW()))</f>
        <v>BANGSAL</v>
      </c>
      <c r="D1245" t="e">
        <f>IF($C1245="",0,SUMIFS(#REF!,#REF!,$C1245,#REF!,"&gt;="&amp;'Display 730 &amp; 1200'!$AN$10,#REF!,"&lt;="&amp;'Display 730 &amp; 1200'!$AN$9))</f>
        <v>#REF!</v>
      </c>
      <c r="E1245" t="e">
        <f>IF($C1245="",0,SUMIFS(#REF!,#REF!,$C1245,#REF!,"&gt;="&amp;'Display 730 &amp; 1200'!$AN$12,#REF!,"&lt;="&amp;'Display 730 &amp; 1200'!$AN$11))</f>
        <v>#REF!</v>
      </c>
    </row>
    <row r="1246" spans="1:5">
      <c r="A1246" t="str">
        <f>IF(INDEX('Display 730 &amp; 1200'!$A:$A,ROW())="","",INDEX('Display 730 &amp; 1200'!$A:$A,ROW()))</f>
        <v>SURABAYA泗水</v>
      </c>
      <c r="B1246" t="str">
        <f>IF(INDEX('Display 730 &amp; 1200'!$B:$B,ROW())="","",INDEX('Display 730 &amp; 1200'!$B:$B,ROW()))</f>
        <v>VINSA MUSTOFA ANWAR</v>
      </c>
      <c r="C1246" t="str">
        <f>IF(INDEX('Display 730 &amp; 1200'!$D:$D,ROW())="","",INDEX('Display 730 &amp; 1200'!$D:$D,ROW()))</f>
        <v>DC_GAJAH_MADA</v>
      </c>
      <c r="D1246" t="e">
        <f>IF($C1246="",0,SUMIFS(#REF!,#REF!,$C1246,#REF!,"&gt;="&amp;'Display 730 &amp; 1200'!$AN$10,#REF!,"&lt;="&amp;'Display 730 &amp; 1200'!$AN$9))</f>
        <v>#REF!</v>
      </c>
      <c r="E1246" t="e">
        <f>IF($C1246="",0,SUMIFS(#REF!,#REF!,$C1246,#REF!,"&gt;="&amp;'Display 730 &amp; 1200'!$AN$12,#REF!,"&lt;="&amp;'Display 730 &amp; 1200'!$AN$11))</f>
        <v>#REF!</v>
      </c>
    </row>
    <row r="1247" spans="1:5">
      <c r="A1247" t="str">
        <f>IF(INDEX('Display 730 &amp; 1200'!$A:$A,ROW())="","",INDEX('Display 730 &amp; 1200'!$A:$A,ROW()))</f>
        <v>SURABAYA泗水</v>
      </c>
      <c r="B1247" t="str">
        <f>IF(INDEX('Display 730 &amp; 1200'!$B:$B,ROW())="","",INDEX('Display 730 &amp; 1200'!$B:$B,ROW()))</f>
        <v>SUBAKTIYANTO</v>
      </c>
      <c r="C1247" t="str">
        <f>IF(INDEX('Display 730 &amp; 1200'!$D:$D,ROW())="","",INDEX('Display 730 &amp; 1200'!$D:$D,ROW()))</f>
        <v>TEGALSARI_4</v>
      </c>
      <c r="D1247" t="e">
        <f>IF($C1247="",0,SUMIFS(#REF!,#REF!,$C1247,#REF!,"&gt;="&amp;'Display 730 &amp; 1200'!$AN$10,#REF!,"&lt;="&amp;'Display 730 &amp; 1200'!$AN$9))</f>
        <v>#REF!</v>
      </c>
      <c r="E1247" t="e">
        <f>IF($C1247="",0,SUMIFS(#REF!,#REF!,$C1247,#REF!,"&gt;="&amp;'Display 730 &amp; 1200'!$AN$12,#REF!,"&lt;="&amp;'Display 730 &amp; 1200'!$AN$11))</f>
        <v>#REF!</v>
      </c>
    </row>
    <row r="1248" spans="1:5">
      <c r="A1248" t="str">
        <f>IF(INDEX('Display 730 &amp; 1200'!$A:$A,ROW())="","",INDEX('Display 730 &amp; 1200'!$A:$A,ROW()))</f>
        <v>SURABAYA泗水</v>
      </c>
      <c r="B1248" t="str">
        <f>IF(INDEX('Display 730 &amp; 1200'!$B:$B,ROW())="","",INDEX('Display 730 &amp; 1200'!$B:$B,ROW()))</f>
        <v>SUBAKTIYANTO</v>
      </c>
      <c r="C1248" t="str">
        <f>IF(INDEX('Display 730 &amp; 1200'!$D:$D,ROW())="","",INDEX('Display 730 &amp; 1200'!$D:$D,ROW()))</f>
        <v>BULAK_1</v>
      </c>
      <c r="D1248" t="e">
        <f>IF($C1248="",0,SUMIFS(#REF!,#REF!,$C1248,#REF!,"&gt;="&amp;'Display 730 &amp; 1200'!$AN$10,#REF!,"&lt;="&amp;'Display 730 &amp; 1200'!$AN$9))</f>
        <v>#REF!</v>
      </c>
      <c r="E1248" t="e">
        <f>IF($C1248="",0,SUMIFS(#REF!,#REF!,$C1248,#REF!,"&gt;="&amp;'Display 730 &amp; 1200'!$AN$12,#REF!,"&lt;="&amp;'Display 730 &amp; 1200'!$AN$11))</f>
        <v>#REF!</v>
      </c>
    </row>
    <row r="1249" spans="1:5">
      <c r="A1249" t="str">
        <f>IF(INDEX('Display 730 &amp; 1200'!$A:$A,ROW())="","",INDEX('Display 730 &amp; 1200'!$A:$A,ROW()))</f>
        <v>SURABAYA泗水</v>
      </c>
      <c r="B1249" t="str">
        <f>IF(INDEX('Display 730 &amp; 1200'!$B:$B,ROW())="","",INDEX('Display 730 &amp; 1200'!$B:$B,ROW()))</f>
        <v>SUBAKTIYANTO</v>
      </c>
      <c r="C1249" t="str">
        <f>IF(INDEX('Display 730 &amp; 1200'!$D:$D,ROW())="","",INDEX('Display 730 &amp; 1200'!$D:$D,ROW()))</f>
        <v>DC_KENJERAN</v>
      </c>
      <c r="D1249" t="e">
        <f>IF($C1249="",0,SUMIFS(#REF!,#REF!,$C1249,#REF!,"&gt;="&amp;'Display 730 &amp; 1200'!$AN$10,#REF!,"&lt;="&amp;'Display 730 &amp; 1200'!$AN$9))</f>
        <v>#REF!</v>
      </c>
      <c r="E1249" t="e">
        <f>IF($C1249="",0,SUMIFS(#REF!,#REF!,$C1249,#REF!,"&gt;="&amp;'Display 730 &amp; 1200'!$AN$12,#REF!,"&lt;="&amp;'Display 730 &amp; 1200'!$AN$11))</f>
        <v>#REF!</v>
      </c>
    </row>
    <row r="1250" spans="1:5">
      <c r="A1250" t="str">
        <f>IF(INDEX('Display 730 &amp; 1200'!$A:$A,ROW())="","",INDEX('Display 730 &amp; 1200'!$A:$A,ROW()))</f>
        <v>SURABAYA泗水</v>
      </c>
      <c r="B1250" t="str">
        <f>IF(INDEX('Display 730 &amp; 1200'!$B:$B,ROW())="","",INDEX('Display 730 &amp; 1200'!$B:$B,ROW()))</f>
        <v>SUBAKTIYANTO</v>
      </c>
      <c r="C1250" t="str">
        <f>IF(INDEX('Display 730 &amp; 1200'!$D:$D,ROW())="","",INDEX('Display 730 &amp; 1200'!$D:$D,ROW()))</f>
        <v>DUKUH_SETRO_2</v>
      </c>
      <c r="D1250" t="e">
        <f>IF($C1250="",0,SUMIFS(#REF!,#REF!,$C1250,#REF!,"&gt;="&amp;'Display 730 &amp; 1200'!$AN$10,#REF!,"&lt;="&amp;'Display 730 &amp; 1200'!$AN$9))</f>
        <v>#REF!</v>
      </c>
      <c r="E1250" t="e">
        <f>IF($C1250="",0,SUMIFS(#REF!,#REF!,$C1250,#REF!,"&gt;="&amp;'Display 730 &amp; 1200'!$AN$12,#REF!,"&lt;="&amp;'Display 730 &amp; 1200'!$AN$11))</f>
        <v>#REF!</v>
      </c>
    </row>
    <row r="1251" spans="1:5">
      <c r="A1251" t="str">
        <f>IF(INDEX('Display 730 &amp; 1200'!$A:$A,ROW())="","",INDEX('Display 730 &amp; 1200'!$A:$A,ROW()))</f>
        <v>SURABAYA泗水</v>
      </c>
      <c r="B1251" t="str">
        <f>IF(INDEX('Display 730 &amp; 1200'!$B:$B,ROW())="","",INDEX('Display 730 &amp; 1200'!$B:$B,ROW()))</f>
        <v>SUBAKTIYANTO</v>
      </c>
      <c r="C1251" t="str">
        <f>IF(INDEX('Display 730 &amp; 1200'!$D:$D,ROW())="","",INDEX('Display 730 &amp; 1200'!$D:$D,ROW()))</f>
        <v>GUBENG_3</v>
      </c>
      <c r="D1251" t="e">
        <f>IF($C1251="",0,SUMIFS(#REF!,#REF!,$C1251,#REF!,"&gt;="&amp;'Display 730 &amp; 1200'!$AN$10,#REF!,"&lt;="&amp;'Display 730 &amp; 1200'!$AN$9))</f>
        <v>#REF!</v>
      </c>
      <c r="E1251" t="e">
        <f>IF($C1251="",0,SUMIFS(#REF!,#REF!,$C1251,#REF!,"&gt;="&amp;'Display 730 &amp; 1200'!$AN$12,#REF!,"&lt;="&amp;'Display 730 &amp; 1200'!$AN$11))</f>
        <v>#REF!</v>
      </c>
    </row>
    <row r="1252" spans="1:5">
      <c r="A1252" t="str">
        <f>IF(INDEX('Display 730 &amp; 1200'!$A:$A,ROW())="","",INDEX('Display 730 &amp; 1200'!$A:$A,ROW()))</f>
        <v>SURABAYA泗水</v>
      </c>
      <c r="B1252" t="str">
        <f>IF(INDEX('Display 730 &amp; 1200'!$B:$B,ROW())="","",INDEX('Display 730 &amp; 1200'!$B:$B,ROW()))</f>
        <v>SUBAKTIYANTO</v>
      </c>
      <c r="C1252" t="str">
        <f>IF(INDEX('Display 730 &amp; 1200'!$D:$D,ROW())="","",INDEX('Display 730 &amp; 1200'!$D:$D,ROW()))</f>
        <v>SUB_GENTENG</v>
      </c>
      <c r="D1252" t="e">
        <f>IF($C1252="",0,SUMIFS(#REF!,#REF!,$C1252,#REF!,"&gt;="&amp;'Display 730 &amp; 1200'!$AN$10,#REF!,"&lt;="&amp;'Display 730 &amp; 1200'!$AN$9))</f>
        <v>#REF!</v>
      </c>
      <c r="E1252" t="e">
        <f>IF($C1252="",0,SUMIFS(#REF!,#REF!,$C1252,#REF!,"&gt;="&amp;'Display 730 &amp; 1200'!$AN$12,#REF!,"&lt;="&amp;'Display 730 &amp; 1200'!$AN$11))</f>
        <v>#REF!</v>
      </c>
    </row>
    <row r="1253" spans="1:5">
      <c r="A1253" t="str">
        <f>IF(INDEX('Display 730 &amp; 1200'!$A:$A,ROW())="","",INDEX('Display 730 &amp; 1200'!$A:$A,ROW()))</f>
        <v>SURABAYA泗水</v>
      </c>
      <c r="B1253" t="str">
        <f>IF(INDEX('Display 730 &amp; 1200'!$B:$B,ROW())="","",INDEX('Display 730 &amp; 1200'!$B:$B,ROW()))</f>
        <v>SUBAKTIYANTO</v>
      </c>
      <c r="C1253" t="str">
        <f>IF(INDEX('Display 730 &amp; 1200'!$D:$D,ROW())="","",INDEX('Display 730 &amp; 1200'!$D:$D,ROW()))</f>
        <v>KARANG_EMPAT_BESAR_2</v>
      </c>
      <c r="D1253" t="e">
        <f>IF($C1253="",0,SUMIFS(#REF!,#REF!,$C1253,#REF!,"&gt;="&amp;'Display 730 &amp; 1200'!$AN$10,#REF!,"&lt;="&amp;'Display 730 &amp; 1200'!$AN$9))</f>
        <v>#REF!</v>
      </c>
      <c r="E1253" t="e">
        <f>IF($C1253="",0,SUMIFS(#REF!,#REF!,$C1253,#REF!,"&gt;="&amp;'Display 730 &amp; 1200'!$AN$12,#REF!,"&lt;="&amp;'Display 730 &amp; 1200'!$AN$11))</f>
        <v>#REF!</v>
      </c>
    </row>
    <row r="1254" spans="1:5">
      <c r="A1254" t="str">
        <f>IF(INDEX('Display 730 &amp; 1200'!$A:$A,ROW())="","",INDEX('Display 730 &amp; 1200'!$A:$A,ROW()))</f>
        <v>SURABAYA泗水</v>
      </c>
      <c r="B1254" t="str">
        <f>IF(INDEX('Display 730 &amp; 1200'!$B:$B,ROW())="","",INDEX('Display 730 &amp; 1200'!$B:$B,ROW()))</f>
        <v>SUBAKTIYANTO</v>
      </c>
      <c r="C1254" t="str">
        <f>IF(INDEX('Display 730 &amp; 1200'!$D:$D,ROW())="","",INDEX('Display 730 &amp; 1200'!$D:$D,ROW()))</f>
        <v>GUBENG_2</v>
      </c>
      <c r="D1254" t="e">
        <f>IF($C1254="",0,SUMIFS(#REF!,#REF!,$C1254,#REF!,"&gt;="&amp;'Display 730 &amp; 1200'!$AN$10,#REF!,"&lt;="&amp;'Display 730 &amp; 1200'!$AN$9))</f>
        <v>#REF!</v>
      </c>
      <c r="E1254" t="e">
        <f>IF($C1254="",0,SUMIFS(#REF!,#REF!,$C1254,#REF!,"&gt;="&amp;'Display 730 &amp; 1200'!$AN$12,#REF!,"&lt;="&amp;'Display 730 &amp; 1200'!$AN$11))</f>
        <v>#REF!</v>
      </c>
    </row>
    <row r="1255" spans="1:5">
      <c r="A1255" t="str">
        <f>IF(INDEX('Display 730 &amp; 1200'!$A:$A,ROW())="","",INDEX('Display 730 &amp; 1200'!$A:$A,ROW()))</f>
        <v>SURABAYA泗水</v>
      </c>
      <c r="B1255" t="str">
        <f>IF(INDEX('Display 730 &amp; 1200'!$B:$B,ROW())="","",INDEX('Display 730 &amp; 1200'!$B:$B,ROW()))</f>
        <v>YOSEPHINE SETYANA KUSUMAWARDHANI</v>
      </c>
      <c r="C1255" t="str">
        <f>IF(INDEX('Display 730 &amp; 1200'!$D:$D,ROW())="","",INDEX('Display 730 &amp; 1200'!$D:$D,ROW()))</f>
        <v>TAMBAKSARI_2</v>
      </c>
      <c r="D1255" t="e">
        <f>IF($C1255="",0,SUMIFS(#REF!,#REF!,$C1255,#REF!,"&gt;="&amp;'Display 730 &amp; 1200'!$AN$10,#REF!,"&lt;="&amp;'Display 730 &amp; 1200'!$AN$9))</f>
        <v>#REF!</v>
      </c>
      <c r="E1255" t="e">
        <f>IF($C1255="",0,SUMIFS(#REF!,#REF!,$C1255,#REF!,"&gt;="&amp;'Display 730 &amp; 1200'!$AN$12,#REF!,"&lt;="&amp;'Display 730 &amp; 1200'!$AN$11))</f>
        <v>#REF!</v>
      </c>
    </row>
    <row r="1256" spans="1:5">
      <c r="A1256" t="str">
        <f>IF(INDEX('Display 730 &amp; 1200'!$A:$A,ROW())="","",INDEX('Display 730 &amp; 1200'!$A:$A,ROW()))</f>
        <v>SURABAYA泗水</v>
      </c>
      <c r="B1256" t="str">
        <f>IF(INDEX('Display 730 &amp; 1200'!$B:$B,ROW())="","",INDEX('Display 730 &amp; 1200'!$B:$B,ROW()))</f>
        <v>YOSEPHINE SETYANA KUSUMAWARDHANI</v>
      </c>
      <c r="C1256" t="str">
        <f>IF(INDEX('Display 730 &amp; 1200'!$D:$D,ROW())="","",INDEX('Display 730 &amp; 1200'!$D:$D,ROW()))</f>
        <v>ARIEF_RAHMAN_HAKIM</v>
      </c>
      <c r="D1256" t="e">
        <f>IF($C1256="",0,SUMIFS(#REF!,#REF!,$C1256,#REF!,"&gt;="&amp;'Display 730 &amp; 1200'!$AN$10,#REF!,"&lt;="&amp;'Display 730 &amp; 1200'!$AN$9))</f>
        <v>#REF!</v>
      </c>
      <c r="E1256" t="e">
        <f>IF($C1256="",0,SUMIFS(#REF!,#REF!,$C1256,#REF!,"&gt;="&amp;'Display 730 &amp; 1200'!$AN$12,#REF!,"&lt;="&amp;'Display 730 &amp; 1200'!$AN$11))</f>
        <v>#REF!</v>
      </c>
    </row>
    <row r="1257" spans="1:5">
      <c r="A1257" t="str">
        <f>IF(INDEX('Display 730 &amp; 1200'!$A:$A,ROW())="","",INDEX('Display 730 &amp; 1200'!$A:$A,ROW()))</f>
        <v>SURABAYA泗水</v>
      </c>
      <c r="B1257" t="str">
        <f>IF(INDEX('Display 730 &amp; 1200'!$B:$B,ROW())="","",INDEX('Display 730 &amp; 1200'!$B:$B,ROW()))</f>
        <v>YOSEPHINE SETYANA KUSUMAWARDHANI</v>
      </c>
      <c r="C1257" t="str">
        <f>IF(INDEX('Display 730 &amp; 1200'!$D:$D,ROW())="","",INDEX('Display 730 &amp; 1200'!$D:$D,ROW()))</f>
        <v>DC_SUKOLILO</v>
      </c>
      <c r="D1257" t="e">
        <f>IF($C1257="",0,SUMIFS(#REF!,#REF!,$C1257,#REF!,"&gt;="&amp;'Display 730 &amp; 1200'!$AN$10,#REF!,"&lt;="&amp;'Display 730 &amp; 1200'!$AN$9))</f>
        <v>#REF!</v>
      </c>
      <c r="E1257" t="e">
        <f>IF($C1257="",0,SUMIFS(#REF!,#REF!,$C1257,#REF!,"&gt;="&amp;'Display 730 &amp; 1200'!$AN$12,#REF!,"&lt;="&amp;'Display 730 &amp; 1200'!$AN$11))</f>
        <v>#REF!</v>
      </c>
    </row>
    <row r="1258" spans="1:5">
      <c r="A1258" t="str">
        <f>IF(INDEX('Display 730 &amp; 1200'!$A:$A,ROW())="","",INDEX('Display 730 &amp; 1200'!$A:$A,ROW()))</f>
        <v>SURABAYA泗水</v>
      </c>
      <c r="B1258" t="str">
        <f>IF(INDEX('Display 730 &amp; 1200'!$B:$B,ROW())="","",INDEX('Display 730 &amp; 1200'!$B:$B,ROW()))</f>
        <v>YOSEPHINE SETYANA KUSUMAWARDHANI</v>
      </c>
      <c r="C1258" t="str">
        <f>IF(INDEX('Display 730 &amp; 1200'!$D:$D,ROW())="","",INDEX('Display 730 &amp; 1200'!$D:$D,ROW()))</f>
        <v>KENJERAN_3</v>
      </c>
      <c r="D1258" t="e">
        <f>IF($C1258="",0,SUMIFS(#REF!,#REF!,$C1258,#REF!,"&gt;="&amp;'Display 730 &amp; 1200'!$AN$10,#REF!,"&lt;="&amp;'Display 730 &amp; 1200'!$AN$9))</f>
        <v>#REF!</v>
      </c>
      <c r="E1258" t="e">
        <f>IF($C1258="",0,SUMIFS(#REF!,#REF!,$C1258,#REF!,"&gt;="&amp;'Display 730 &amp; 1200'!$AN$12,#REF!,"&lt;="&amp;'Display 730 &amp; 1200'!$AN$11))</f>
        <v>#REF!</v>
      </c>
    </row>
    <row r="1259" spans="1:5">
      <c r="A1259" t="str">
        <f>IF(INDEX('Display 730 &amp; 1200'!$A:$A,ROW())="","",INDEX('Display 730 &amp; 1200'!$A:$A,ROW()))</f>
        <v>SURABAYA泗水</v>
      </c>
      <c r="B1259" t="str">
        <f>IF(INDEX('Display 730 &amp; 1200'!$B:$B,ROW())="","",INDEX('Display 730 &amp; 1200'!$B:$B,ROW()))</f>
        <v>YOSEPHINE SETYANA KUSUMAWARDHANI</v>
      </c>
      <c r="C1259" t="str">
        <f>IF(INDEX('Display 730 &amp; 1200'!$D:$D,ROW())="","",INDEX('Display 730 &amp; 1200'!$D:$D,ROW()))</f>
        <v>KEPUTIH_2</v>
      </c>
      <c r="D1259" t="e">
        <f>IF($C1259="",0,SUMIFS(#REF!,#REF!,$C1259,#REF!,"&gt;="&amp;'Display 730 &amp; 1200'!$AN$10,#REF!,"&lt;="&amp;'Display 730 &amp; 1200'!$AN$9))</f>
        <v>#REF!</v>
      </c>
      <c r="E1259" t="e">
        <f>IF($C1259="",0,SUMIFS(#REF!,#REF!,$C1259,#REF!,"&gt;="&amp;'Display 730 &amp; 1200'!$AN$12,#REF!,"&lt;="&amp;'Display 730 &amp; 1200'!$AN$11))</f>
        <v>#REF!</v>
      </c>
    </row>
    <row r="1260" spans="1:5">
      <c r="A1260" t="str">
        <f>IF(INDEX('Display 730 &amp; 1200'!$A:$A,ROW())="","",INDEX('Display 730 &amp; 1200'!$A:$A,ROW()))</f>
        <v>SURABAYA泗水</v>
      </c>
      <c r="B1260" t="str">
        <f>IF(INDEX('Display 730 &amp; 1200'!$B:$B,ROW())="","",INDEX('Display 730 &amp; 1200'!$B:$B,ROW()))</f>
        <v>YOSEPHINE SETYANA KUSUMAWARDHANI</v>
      </c>
      <c r="C1260" t="str">
        <f>IF(INDEX('Display 730 &amp; 1200'!$D:$D,ROW())="","",INDEX('Display 730 &amp; 1200'!$D:$D,ROW()))</f>
        <v>MULYOREJO</v>
      </c>
      <c r="D1260" t="e">
        <f>IF($C1260="",0,SUMIFS(#REF!,#REF!,$C1260,#REF!,"&gt;="&amp;'Display 730 &amp; 1200'!$AN$10,#REF!,"&lt;="&amp;'Display 730 &amp; 1200'!$AN$9))</f>
        <v>#REF!</v>
      </c>
      <c r="E1260" t="e">
        <f>IF($C1260="",0,SUMIFS(#REF!,#REF!,$C1260,#REF!,"&gt;="&amp;'Display 730 &amp; 1200'!$AN$12,#REF!,"&lt;="&amp;'Display 730 &amp; 1200'!$AN$11))</f>
        <v>#REF!</v>
      </c>
    </row>
    <row r="1261" spans="1:5">
      <c r="A1261" t="str">
        <f>IF(INDEX('Display 730 &amp; 1200'!$A:$A,ROW())="","",INDEX('Display 730 &amp; 1200'!$A:$A,ROW()))</f>
        <v>SURABAYA泗水</v>
      </c>
      <c r="B1261" t="str">
        <f>IF(INDEX('Display 730 &amp; 1200'!$B:$B,ROW())="","",INDEX('Display 730 &amp; 1200'!$B:$B,ROW()))</f>
        <v>YOSEPHINE SETYANA KUSUMAWARDHANI</v>
      </c>
      <c r="C1261" t="str">
        <f>IF(INDEX('Display 730 &amp; 1200'!$D:$D,ROW())="","",INDEX('Display 730 &amp; 1200'!$D:$D,ROW()))</f>
        <v>MULYOREJO_1</v>
      </c>
      <c r="D1261" t="e">
        <f>IF($C1261="",0,SUMIFS(#REF!,#REF!,$C1261,#REF!,"&gt;="&amp;'Display 730 &amp; 1200'!$AN$10,#REF!,"&lt;="&amp;'Display 730 &amp; 1200'!$AN$9))</f>
        <v>#REF!</v>
      </c>
      <c r="E1261" t="e">
        <f>IF($C1261="",0,SUMIFS(#REF!,#REF!,$C1261,#REF!,"&gt;="&amp;'Display 730 &amp; 1200'!$AN$12,#REF!,"&lt;="&amp;'Display 730 &amp; 1200'!$AN$11))</f>
        <v>#REF!</v>
      </c>
    </row>
    <row r="1262" spans="1:5">
      <c r="A1262" t="str">
        <f>IF(INDEX('Display 730 &amp; 1200'!$A:$A,ROW())="","",INDEX('Display 730 &amp; 1200'!$A:$A,ROW()))</f>
        <v>SURABAYA泗水</v>
      </c>
      <c r="B1262" t="str">
        <f>IF(INDEX('Display 730 &amp; 1200'!$B:$B,ROW())="","",INDEX('Display 730 &amp; 1200'!$B:$B,ROW()))</f>
        <v>SUBAKTIYANTO</v>
      </c>
      <c r="C1262" t="str">
        <f>IF(INDEX('Display 730 &amp; 1200'!$D:$D,ROW())="","",INDEX('Display 730 &amp; 1200'!$D:$D,ROW()))</f>
        <v>ABDUL_KARIM</v>
      </c>
      <c r="D1262" t="e">
        <f>IF($C1262="",0,SUMIFS(#REF!,#REF!,$C1262,#REF!,"&gt;="&amp;'Display 730 &amp; 1200'!$AN$10,#REF!,"&lt;="&amp;'Display 730 &amp; 1200'!$AN$9))</f>
        <v>#REF!</v>
      </c>
      <c r="E1262" t="e">
        <f>IF($C1262="",0,SUMIFS(#REF!,#REF!,$C1262,#REF!,"&gt;="&amp;'Display 730 &amp; 1200'!$AN$12,#REF!,"&lt;="&amp;'Display 730 &amp; 1200'!$AN$11))</f>
        <v>#REF!</v>
      </c>
    </row>
    <row r="1263" spans="1:5">
      <c r="A1263" t="str">
        <f>IF(INDEX('Display 730 &amp; 1200'!$A:$A,ROW())="","",INDEX('Display 730 &amp; 1200'!$A:$A,ROW()))</f>
        <v>SURABAYA泗水</v>
      </c>
      <c r="B1263" t="str">
        <f>IF(INDEX('Display 730 &amp; 1200'!$B:$B,ROW())="","",INDEX('Display 730 &amp; 1200'!$B:$B,ROW()))</f>
        <v>SUBAKTIYANTO</v>
      </c>
      <c r="C1263" t="str">
        <f>IF(INDEX('Display 730 &amp; 1200'!$D:$D,ROW())="","",INDEX('Display 730 &amp; 1200'!$D:$D,ROW()))</f>
        <v>DC_KARANGPILANG</v>
      </c>
      <c r="D1263" t="e">
        <f>IF($C1263="",0,SUMIFS(#REF!,#REF!,$C1263,#REF!,"&gt;="&amp;'Display 730 &amp; 1200'!$AN$10,#REF!,"&lt;="&amp;'Display 730 &amp; 1200'!$AN$9))</f>
        <v>#REF!</v>
      </c>
      <c r="E1263" t="e">
        <f>IF($C1263="",0,SUMIFS(#REF!,#REF!,$C1263,#REF!,"&gt;="&amp;'Display 730 &amp; 1200'!$AN$12,#REF!,"&lt;="&amp;'Display 730 &amp; 1200'!$AN$11))</f>
        <v>#REF!</v>
      </c>
    </row>
    <row r="1264" spans="1:5">
      <c r="A1264" t="str">
        <f>IF(INDEX('Display 730 &amp; 1200'!$A:$A,ROW())="","",INDEX('Display 730 &amp; 1200'!$A:$A,ROW()))</f>
        <v>SURABAYA泗水</v>
      </c>
      <c r="B1264" t="str">
        <f>IF(INDEX('Display 730 &amp; 1200'!$B:$B,ROW())="","",INDEX('Display 730 &amp; 1200'!$B:$B,ROW()))</f>
        <v>SUBAKTIYANTO</v>
      </c>
      <c r="C1264" t="str">
        <f>IF(INDEX('Display 730 &amp; 1200'!$D:$D,ROW())="","",INDEX('Display 730 &amp; 1200'!$D:$D,ROW()))</f>
        <v>GUNUNG_ANYAR</v>
      </c>
      <c r="D1264" t="e">
        <f>IF($C1264="",0,SUMIFS(#REF!,#REF!,$C1264,#REF!,"&gt;="&amp;'Display 730 &amp; 1200'!$AN$10,#REF!,"&lt;="&amp;'Display 730 &amp; 1200'!$AN$9))</f>
        <v>#REF!</v>
      </c>
      <c r="E1264" t="e">
        <f>IF($C1264="",0,SUMIFS(#REF!,#REF!,$C1264,#REF!,"&gt;="&amp;'Display 730 &amp; 1200'!$AN$12,#REF!,"&lt;="&amp;'Display 730 &amp; 1200'!$AN$11))</f>
        <v>#REF!</v>
      </c>
    </row>
    <row r="1265" spans="1:5">
      <c r="A1265" t="str">
        <f>IF(INDEX('Display 730 &amp; 1200'!$A:$A,ROW())="","",INDEX('Display 730 &amp; 1200'!$A:$A,ROW()))</f>
        <v>SURABAYA泗水</v>
      </c>
      <c r="B1265" t="str">
        <f>IF(INDEX('Display 730 &amp; 1200'!$B:$B,ROW())="","",INDEX('Display 730 &amp; 1200'!$B:$B,ROW()))</f>
        <v>SUBAKTIYANTO</v>
      </c>
      <c r="C1265" t="str">
        <f>IF(INDEX('Display 730 &amp; 1200'!$D:$D,ROW())="","",INDEX('Display 730 &amp; 1200'!$D:$D,ROW()))</f>
        <v>SURABAYA_KIDUL</v>
      </c>
      <c r="D1265" t="e">
        <f>IF($C1265="",0,SUMIFS(#REF!,#REF!,$C1265,#REF!,"&gt;="&amp;'Display 730 &amp; 1200'!$AN$10,#REF!,"&lt;="&amp;'Display 730 &amp; 1200'!$AN$9))</f>
        <v>#REF!</v>
      </c>
      <c r="E1265" t="e">
        <f>IF($C1265="",0,SUMIFS(#REF!,#REF!,$C1265,#REF!,"&gt;="&amp;'Display 730 &amp; 1200'!$AN$12,#REF!,"&lt;="&amp;'Display 730 &amp; 1200'!$AN$11))</f>
        <v>#REF!</v>
      </c>
    </row>
    <row r="1266" spans="1:5">
      <c r="A1266" t="str">
        <f>IF(INDEX('Display 730 &amp; 1200'!$A:$A,ROW())="","",INDEX('Display 730 &amp; 1200'!$A:$A,ROW()))</f>
        <v>SURABAYA泗水</v>
      </c>
      <c r="B1266" t="str">
        <f>IF(INDEX('Display 730 &amp; 1200'!$B:$B,ROW())="","",INDEX('Display 730 &amp; 1200'!$B:$B,ROW()))</f>
        <v>SUBAKTIYANTO</v>
      </c>
      <c r="C1266" t="str">
        <f>IF(INDEX('Display 730 &amp; 1200'!$D:$D,ROW())="","",INDEX('Display 730 &amp; 1200'!$D:$D,ROW()))</f>
        <v>WONOCOLO_2</v>
      </c>
      <c r="D1266" t="e">
        <f>IF($C1266="",0,SUMIFS(#REF!,#REF!,$C1266,#REF!,"&gt;="&amp;'Display 730 &amp; 1200'!$AN$10,#REF!,"&lt;="&amp;'Display 730 &amp; 1200'!$AN$9))</f>
        <v>#REF!</v>
      </c>
      <c r="E1266" t="e">
        <f>IF($C1266="",0,SUMIFS(#REF!,#REF!,$C1266,#REF!,"&gt;="&amp;'Display 730 &amp; 1200'!$AN$12,#REF!,"&lt;="&amp;'Display 730 &amp; 1200'!$AN$11))</f>
        <v>#REF!</v>
      </c>
    </row>
    <row r="1267" spans="1:5">
      <c r="A1267" t="str">
        <f>IF(INDEX('Display 730 &amp; 1200'!$A:$A,ROW())="","",INDEX('Display 730 &amp; 1200'!$A:$A,ROW()))</f>
        <v>SURABAYA泗水</v>
      </c>
      <c r="B1267" t="str">
        <f>IF(INDEX('Display 730 &amp; 1200'!$B:$B,ROW())="","",INDEX('Display 730 &amp; 1200'!$B:$B,ROW()))</f>
        <v>SUBAKTIYANTO</v>
      </c>
      <c r="C1267" t="str">
        <f>IF(INDEX('Display 730 &amp; 1200'!$D:$D,ROW())="","",INDEX('Display 730 &amp; 1200'!$D:$D,ROW()))</f>
        <v>DUKUH_PAKIS_1</v>
      </c>
      <c r="D1267" t="e">
        <f>IF($C1267="",0,SUMIFS(#REF!,#REF!,$C1267,#REF!,"&gt;="&amp;'Display 730 &amp; 1200'!$AN$10,#REF!,"&lt;="&amp;'Display 730 &amp; 1200'!$AN$9))</f>
        <v>#REF!</v>
      </c>
      <c r="E1267" t="e">
        <f>IF($C1267="",0,SUMIFS(#REF!,#REF!,$C1267,#REF!,"&gt;="&amp;'Display 730 &amp; 1200'!$AN$12,#REF!,"&lt;="&amp;'Display 730 &amp; 1200'!$AN$11))</f>
        <v>#REF!</v>
      </c>
    </row>
    <row r="1268" spans="1:5">
      <c r="A1268" t="str">
        <f>IF(INDEX('Display 730 &amp; 1200'!$A:$A,ROW())="","",INDEX('Display 730 &amp; 1200'!$A:$A,ROW()))</f>
        <v>SURABAYA泗水</v>
      </c>
      <c r="B1268" t="str">
        <f>IF(INDEX('Display 730 &amp; 1200'!$B:$B,ROW())="","",INDEX('Display 730 &amp; 1200'!$B:$B,ROW()))</f>
        <v>SUBAKTIYANTO</v>
      </c>
      <c r="C1268" t="str">
        <f>IF(INDEX('Display 730 &amp; 1200'!$D:$D,ROW())="","",INDEX('Display 730 &amp; 1200'!$D:$D,ROW()))</f>
        <v>DUKUH_PAKIS_2</v>
      </c>
      <c r="D1268" t="e">
        <f>IF($C1268="",0,SUMIFS(#REF!,#REF!,$C1268,#REF!,"&gt;="&amp;'Display 730 &amp; 1200'!$AN$10,#REF!,"&lt;="&amp;'Display 730 &amp; 1200'!$AN$9))</f>
        <v>#REF!</v>
      </c>
      <c r="E1268" t="e">
        <f>IF($C1268="",0,SUMIFS(#REF!,#REF!,$C1268,#REF!,"&gt;="&amp;'Display 730 &amp; 1200'!$AN$12,#REF!,"&lt;="&amp;'Display 730 &amp; 1200'!$AN$11))</f>
        <v>#REF!</v>
      </c>
    </row>
    <row r="1269" spans="1:5">
      <c r="A1269" t="str">
        <f>IF(INDEX('Display 730 &amp; 1200'!$A:$A,ROW())="","",INDEX('Display 730 &amp; 1200'!$A:$A,ROW()))</f>
        <v>SURABAYA泗水</v>
      </c>
      <c r="B1269" t="str">
        <f>IF(INDEX('Display 730 &amp; 1200'!$B:$B,ROW())="","",INDEX('Display 730 &amp; 1200'!$B:$B,ROW()))</f>
        <v>SUBAKTIYANTO</v>
      </c>
      <c r="C1269" t="str">
        <f>IF(INDEX('Display 730 &amp; 1200'!$D:$D,ROW())="","",INDEX('Display 730 &amp; 1200'!$D:$D,ROW()))</f>
        <v>DC_ARJUNO</v>
      </c>
      <c r="D1269" t="e">
        <f>IF($C1269="",0,SUMIFS(#REF!,#REF!,$C1269,#REF!,"&gt;="&amp;'Display 730 &amp; 1200'!$AN$10,#REF!,"&lt;="&amp;'Display 730 &amp; 1200'!$AN$9))</f>
        <v>#REF!</v>
      </c>
      <c r="E1269" t="e">
        <f>IF($C1269="",0,SUMIFS(#REF!,#REF!,$C1269,#REF!,"&gt;="&amp;'Display 730 &amp; 1200'!$AN$12,#REF!,"&lt;="&amp;'Display 730 &amp; 1200'!$AN$11))</f>
        <v>#REF!</v>
      </c>
    </row>
    <row r="1270" spans="1:5">
      <c r="A1270" t="str">
        <f>IF(INDEX('Display 730 &amp; 1200'!$A:$A,ROW())="","",INDEX('Display 730 &amp; 1200'!$A:$A,ROW()))</f>
        <v>SURABAYA泗水</v>
      </c>
      <c r="B1270" t="str">
        <f>IF(INDEX('Display 730 &amp; 1200'!$B:$B,ROW())="","",INDEX('Display 730 &amp; 1200'!$B:$B,ROW()))</f>
        <v>SUBAKTIYANTO</v>
      </c>
      <c r="C1270" t="str">
        <f>IF(INDEX('Display 730 &amp; 1200'!$D:$D,ROW())="","",INDEX('Display 730 &amp; 1200'!$D:$D,ROW()))</f>
        <v>DC_WIYUNG</v>
      </c>
      <c r="D1270" t="e">
        <f>IF($C1270="",0,SUMIFS(#REF!,#REF!,$C1270,#REF!,"&gt;="&amp;'Display 730 &amp; 1200'!$AN$10,#REF!,"&lt;="&amp;'Display 730 &amp; 1200'!$AN$9))</f>
        <v>#REF!</v>
      </c>
      <c r="E1270" t="e">
        <f>IF($C1270="",0,SUMIFS(#REF!,#REF!,$C1270,#REF!,"&gt;="&amp;'Display 730 &amp; 1200'!$AN$12,#REF!,"&lt;="&amp;'Display 730 &amp; 1200'!$AN$11))</f>
        <v>#REF!</v>
      </c>
    </row>
    <row r="1271" spans="1:5">
      <c r="A1271" t="str">
        <f>IF(INDEX('Display 730 &amp; 1200'!$A:$A,ROW())="","",INDEX('Display 730 &amp; 1200'!$A:$A,ROW()))</f>
        <v>SURABAYA泗水</v>
      </c>
      <c r="B1271" t="str">
        <f>IF(INDEX('Display 730 &amp; 1200'!$B:$B,ROW())="","",INDEX('Display 730 &amp; 1200'!$B:$B,ROW()))</f>
        <v>SUBAKTIYANTO</v>
      </c>
      <c r="C1271" t="str">
        <f>IF(INDEX('Display 730 &amp; 1200'!$D:$D,ROW())="","",INDEX('Display 730 &amp; 1200'!$D:$D,ROW()))</f>
        <v>PETEMON_BARAT</v>
      </c>
      <c r="D1271" t="e">
        <f>IF($C1271="",0,SUMIFS(#REF!,#REF!,$C1271,#REF!,"&gt;="&amp;'Display 730 &amp; 1200'!$AN$10,#REF!,"&lt;="&amp;'Display 730 &amp; 1200'!$AN$9))</f>
        <v>#REF!</v>
      </c>
      <c r="E1271" t="e">
        <f>IF($C1271="",0,SUMIFS(#REF!,#REF!,$C1271,#REF!,"&gt;="&amp;'Display 730 &amp; 1200'!$AN$12,#REF!,"&lt;="&amp;'Display 730 &amp; 1200'!$AN$11))</f>
        <v>#REF!</v>
      </c>
    </row>
    <row r="1272" spans="1:5">
      <c r="A1272" t="str">
        <f>IF(INDEX('Display 730 &amp; 1200'!$A:$A,ROW())="","",INDEX('Display 730 &amp; 1200'!$A:$A,ROW()))</f>
        <v>SURABAYA泗水</v>
      </c>
      <c r="B1272" t="str">
        <f>IF(INDEX('Display 730 &amp; 1200'!$B:$B,ROW())="","",INDEX('Display 730 &amp; 1200'!$B:$B,ROW()))</f>
        <v>KHOMSUN MUBAROK</v>
      </c>
      <c r="C1272" t="str">
        <f>IF(INDEX('Display 730 &amp; 1200'!$D:$D,ROW())="","",INDEX('Display 730 &amp; 1200'!$D:$D,ROW()))</f>
        <v>WONOKROMO_2</v>
      </c>
      <c r="D1272" t="e">
        <f>IF($C1272="",0,SUMIFS(#REF!,#REF!,$C1272,#REF!,"&gt;="&amp;'Display 730 &amp; 1200'!$AN$10,#REF!,"&lt;="&amp;'Display 730 &amp; 1200'!$AN$9))</f>
        <v>#REF!</v>
      </c>
      <c r="E1272" t="e">
        <f>IF($C1272="",0,SUMIFS(#REF!,#REF!,$C1272,#REF!,"&gt;="&amp;'Display 730 &amp; 1200'!$AN$12,#REF!,"&lt;="&amp;'Display 730 &amp; 1200'!$AN$11))</f>
        <v>#REF!</v>
      </c>
    </row>
    <row r="1273" spans="1:5">
      <c r="A1273" t="str">
        <f>IF(INDEX('Display 730 &amp; 1200'!$A:$A,ROW())="","",INDEX('Display 730 &amp; 1200'!$A:$A,ROW()))</f>
        <v>SURABAYA泗水</v>
      </c>
      <c r="B1273" t="str">
        <f>IF(INDEX('Display 730 &amp; 1200'!$B:$B,ROW())="","",INDEX('Display 730 &amp; 1200'!$B:$B,ROW()))</f>
        <v>YOSEPHINE SETYANA KUSUMAWARDHANI</v>
      </c>
      <c r="C1273" t="str">
        <f>IF(INDEX('Display 730 &amp; 1200'!$D:$D,ROW())="","",INDEX('Display 730 &amp; 1200'!$D:$D,ROW()))</f>
        <v>PANJANG_JIWO_2</v>
      </c>
      <c r="D1273" t="e">
        <f>IF($C1273="",0,SUMIFS(#REF!,#REF!,$C1273,#REF!,"&gt;="&amp;'Display 730 &amp; 1200'!$AN$10,#REF!,"&lt;="&amp;'Display 730 &amp; 1200'!$AN$9))</f>
        <v>#REF!</v>
      </c>
      <c r="E1273" t="e">
        <f>IF($C1273="",0,SUMIFS(#REF!,#REF!,$C1273,#REF!,"&gt;="&amp;'Display 730 &amp; 1200'!$AN$12,#REF!,"&lt;="&amp;'Display 730 &amp; 1200'!$AN$11))</f>
        <v>#REF!</v>
      </c>
    </row>
    <row r="1274" spans="1:5">
      <c r="A1274" t="str">
        <f>IF(INDEX('Display 730 &amp; 1200'!$A:$A,ROW())="","",INDEX('Display 730 &amp; 1200'!$A:$A,ROW()))</f>
        <v>SURABAYA泗水</v>
      </c>
      <c r="B1274" t="str">
        <f>IF(INDEX('Display 730 &amp; 1200'!$B:$B,ROW())="","",INDEX('Display 730 &amp; 1200'!$B:$B,ROW()))</f>
        <v>YOSEPHINE SETYANA KUSUMAWARDHANI</v>
      </c>
      <c r="C1274" t="str">
        <f>IF(INDEX('Display 730 &amp; 1200'!$D:$D,ROW())="","",INDEX('Display 730 &amp; 1200'!$D:$D,ROW()))</f>
        <v>RAYA_TENGGILIS</v>
      </c>
      <c r="D1274" t="e">
        <f>IF($C1274="",0,SUMIFS(#REF!,#REF!,$C1274,#REF!,"&gt;="&amp;'Display 730 &amp; 1200'!$AN$10,#REF!,"&lt;="&amp;'Display 730 &amp; 1200'!$AN$9))</f>
        <v>#REF!</v>
      </c>
      <c r="E1274" t="e">
        <f>IF($C1274="",0,SUMIFS(#REF!,#REF!,$C1274,#REF!,"&gt;="&amp;'Display 730 &amp; 1200'!$AN$12,#REF!,"&lt;="&amp;'Display 730 &amp; 1200'!$AN$11))</f>
        <v>#REF!</v>
      </c>
    </row>
    <row r="1275" spans="1:5">
      <c r="A1275" t="str">
        <f>IF(INDEX('Display 730 &amp; 1200'!$A:$A,ROW())="","",INDEX('Display 730 &amp; 1200'!$A:$A,ROW()))</f>
        <v>SURABAYA泗水</v>
      </c>
      <c r="B1275" t="str">
        <f>IF(INDEX('Display 730 &amp; 1200'!$B:$B,ROW())="","",INDEX('Display 730 &amp; 1200'!$B:$B,ROW()))</f>
        <v>YOSEPHINE SETYANA KUSUMAWARDHANI</v>
      </c>
      <c r="C1275" t="str">
        <f>IF(INDEX('Display 730 &amp; 1200'!$D:$D,ROW())="","",INDEX('Display 730 &amp; 1200'!$D:$D,ROW()))</f>
        <v>RUNGKUT_2</v>
      </c>
      <c r="D1275" t="e">
        <f>IF($C1275="",0,SUMIFS(#REF!,#REF!,$C1275,#REF!,"&gt;="&amp;'Display 730 &amp; 1200'!$AN$10,#REF!,"&lt;="&amp;'Display 730 &amp; 1200'!$AN$9))</f>
        <v>#REF!</v>
      </c>
      <c r="E1275" t="e">
        <f>IF($C1275="",0,SUMIFS(#REF!,#REF!,$C1275,#REF!,"&gt;="&amp;'Display 730 &amp; 1200'!$AN$12,#REF!,"&lt;="&amp;'Display 730 &amp; 1200'!$AN$11))</f>
        <v>#REF!</v>
      </c>
    </row>
    <row r="1276" spans="1:5">
      <c r="A1276" t="str">
        <f>IF(INDEX('Display 730 &amp; 1200'!$A:$A,ROW())="","",INDEX('Display 730 &amp; 1200'!$A:$A,ROW()))</f>
        <v>SURABAYA泗水</v>
      </c>
      <c r="B1276" t="str">
        <f>IF(INDEX('Display 730 &amp; 1200'!$B:$B,ROW())="","",INDEX('Display 730 &amp; 1200'!$B:$B,ROW()))</f>
        <v>YOSEPHINE SETYANA KUSUMAWARDHANI</v>
      </c>
      <c r="C1276" t="str">
        <f>IF(INDEX('Display 730 &amp; 1200'!$D:$D,ROW())="","",INDEX('Display 730 &amp; 1200'!$D:$D,ROW()))</f>
        <v>RUNGKUT_ALANG_ALANG</v>
      </c>
      <c r="D1276" t="e">
        <f>IF($C1276="",0,SUMIFS(#REF!,#REF!,$C1276,#REF!,"&gt;="&amp;'Display 730 &amp; 1200'!$AN$10,#REF!,"&lt;="&amp;'Display 730 &amp; 1200'!$AN$9))</f>
        <v>#REF!</v>
      </c>
      <c r="E1276" t="e">
        <f>IF($C1276="",0,SUMIFS(#REF!,#REF!,$C1276,#REF!,"&gt;="&amp;'Display 730 &amp; 1200'!$AN$12,#REF!,"&lt;="&amp;'Display 730 &amp; 1200'!$AN$11))</f>
        <v>#REF!</v>
      </c>
    </row>
    <row r="1277" spans="1:5">
      <c r="A1277" t="str">
        <f>IF(INDEX('Display 730 &amp; 1200'!$A:$A,ROW())="","",INDEX('Display 730 &amp; 1200'!$A:$A,ROW()))</f>
        <v>SURABAYA泗水</v>
      </c>
      <c r="B1277" t="str">
        <f>IF(INDEX('Display 730 &amp; 1200'!$B:$B,ROW())="","",INDEX('Display 730 &amp; 1200'!$B:$B,ROW()))</f>
        <v>YOSEPHINE SETYANA KUSUMAWARDHANI</v>
      </c>
      <c r="C1277" t="str">
        <f>IF(INDEX('Display 730 &amp; 1200'!$D:$D,ROW())="","",INDEX('Display 730 &amp; 1200'!$D:$D,ROW()))</f>
        <v>KALI_RUNGKUT_1</v>
      </c>
      <c r="D1277" t="e">
        <f>IF($C1277="",0,SUMIFS(#REF!,#REF!,$C1277,#REF!,"&gt;="&amp;'Display 730 &amp; 1200'!$AN$10,#REF!,"&lt;="&amp;'Display 730 &amp; 1200'!$AN$9))</f>
        <v>#REF!</v>
      </c>
      <c r="E1277" t="e">
        <f>IF($C1277="",0,SUMIFS(#REF!,#REF!,$C1277,#REF!,"&gt;="&amp;'Display 730 &amp; 1200'!$AN$12,#REF!,"&lt;="&amp;'Display 730 &amp; 1200'!$AN$11))</f>
        <v>#REF!</v>
      </c>
    </row>
    <row r="1278" spans="1:5">
      <c r="A1278" t="str">
        <f>IF(INDEX('Display 730 &amp; 1200'!$A:$A,ROW())="","",INDEX('Display 730 &amp; 1200'!$A:$A,ROW()))</f>
        <v>SURABAYA泗水</v>
      </c>
      <c r="B1278" t="str">
        <f>IF(INDEX('Display 730 &amp; 1200'!$B:$B,ROW())="","",INDEX('Display 730 &amp; 1200'!$B:$B,ROW()))</f>
        <v>KHOMSUN MUBAROK</v>
      </c>
      <c r="C1278" t="str">
        <f>IF(INDEX('Display 730 &amp; 1200'!$D:$D,ROW())="","",INDEX('Display 730 &amp; 1200'!$D:$D,ROW()))</f>
        <v>BUBUTAN_5</v>
      </c>
      <c r="D1278" t="e">
        <f>IF($C1278="",0,SUMIFS(#REF!,#REF!,$C1278,#REF!,"&gt;="&amp;'Display 730 &amp; 1200'!$AN$10,#REF!,"&lt;="&amp;'Display 730 &amp; 1200'!$AN$9))</f>
        <v>#REF!</v>
      </c>
      <c r="E1278" t="e">
        <f>IF($C1278="",0,SUMIFS(#REF!,#REF!,$C1278,#REF!,"&gt;="&amp;'Display 730 &amp; 1200'!$AN$12,#REF!,"&lt;="&amp;'Display 730 &amp; 1200'!$AN$11))</f>
        <v>#REF!</v>
      </c>
    </row>
    <row r="1279" spans="1:5">
      <c r="A1279" t="str">
        <f>IF(INDEX('Display 730 &amp; 1200'!$A:$A,ROW())="","",INDEX('Display 730 &amp; 1200'!$A:$A,ROW()))</f>
        <v>SURABAYA泗水</v>
      </c>
      <c r="B1279" t="str">
        <f>IF(INDEX('Display 730 &amp; 1200'!$B:$B,ROW())="","",INDEX('Display 730 &amp; 1200'!$B:$B,ROW()))</f>
        <v>KHOMSUN MUBAROK</v>
      </c>
      <c r="C1279" t="str">
        <f>IF(INDEX('Display 730 &amp; 1200'!$D:$D,ROW())="","",INDEX('Display 730 &amp; 1200'!$D:$D,ROW()))</f>
        <v>DC_MADE</v>
      </c>
      <c r="D1279" t="e">
        <f>IF($C1279="",0,SUMIFS(#REF!,#REF!,$C1279,#REF!,"&gt;="&amp;'Display 730 &amp; 1200'!$AN$10,#REF!,"&lt;="&amp;'Display 730 &amp; 1200'!$AN$9))</f>
        <v>#REF!</v>
      </c>
      <c r="E1279" t="e">
        <f>IF($C1279="",0,SUMIFS(#REF!,#REF!,$C1279,#REF!,"&gt;="&amp;'Display 730 &amp; 1200'!$AN$12,#REF!,"&lt;="&amp;'Display 730 &amp; 1200'!$AN$11))</f>
        <v>#REF!</v>
      </c>
    </row>
    <row r="1280" spans="1:5">
      <c r="A1280" t="str">
        <f>IF(INDEX('Display 730 &amp; 1200'!$A:$A,ROW())="","",INDEX('Display 730 &amp; 1200'!$A:$A,ROW()))</f>
        <v>SURABAYA泗水</v>
      </c>
      <c r="B1280" t="str">
        <f>IF(INDEX('Display 730 &amp; 1200'!$B:$B,ROW())="","",INDEX('Display 730 &amp; 1200'!$B:$B,ROW()))</f>
        <v>KHOMSUN MUBAROK</v>
      </c>
      <c r="C1280" t="str">
        <f>IF(INDEX('Display 730 &amp; 1200'!$D:$D,ROW())="","",INDEX('Display 730 &amp; 1200'!$D:$D,ROW()))</f>
        <v>LAKARSANTRI_2</v>
      </c>
      <c r="D1280" t="e">
        <f>IF($C1280="",0,SUMIFS(#REF!,#REF!,$C1280,#REF!,"&gt;="&amp;'Display 730 &amp; 1200'!$AN$10,#REF!,"&lt;="&amp;'Display 730 &amp; 1200'!$AN$9))</f>
        <v>#REF!</v>
      </c>
      <c r="E1280" t="e">
        <f>IF($C1280="",0,SUMIFS(#REF!,#REF!,$C1280,#REF!,"&gt;="&amp;'Display 730 &amp; 1200'!$AN$12,#REF!,"&lt;="&amp;'Display 730 &amp; 1200'!$AN$11))</f>
        <v>#REF!</v>
      </c>
    </row>
    <row r="1281" spans="1:5">
      <c r="A1281" t="str">
        <f>IF(INDEX('Display 730 &amp; 1200'!$A:$A,ROW())="","",INDEX('Display 730 &amp; 1200'!$A:$A,ROW()))</f>
        <v>SURABAYA泗水</v>
      </c>
      <c r="B1281" t="str">
        <f>IF(INDEX('Display 730 &amp; 1200'!$B:$B,ROW())="","",INDEX('Display 730 &amp; 1200'!$B:$B,ROW()))</f>
        <v>KHOMSUN MUBAROK</v>
      </c>
      <c r="C1281" t="str">
        <f>IF(INDEX('Display 730 &amp; 1200'!$D:$D,ROW())="","",INDEX('Display 730 &amp; 1200'!$D:$D,ROW()))</f>
        <v>DC_PAKAL</v>
      </c>
      <c r="D1281" t="e">
        <f>IF($C1281="",0,SUMIFS(#REF!,#REF!,$C1281,#REF!,"&gt;="&amp;'Display 730 &amp; 1200'!$AN$10,#REF!,"&lt;="&amp;'Display 730 &amp; 1200'!$AN$9))</f>
        <v>#REF!</v>
      </c>
      <c r="E1281" t="e">
        <f>IF($C1281="",0,SUMIFS(#REF!,#REF!,$C1281,#REF!,"&gt;="&amp;'Display 730 &amp; 1200'!$AN$12,#REF!,"&lt;="&amp;'Display 730 &amp; 1200'!$AN$11))</f>
        <v>#REF!</v>
      </c>
    </row>
    <row r="1282" spans="1:5">
      <c r="A1282" t="str">
        <f>IF(INDEX('Display 730 &amp; 1200'!$A:$A,ROW())="","",INDEX('Display 730 &amp; 1200'!$A:$A,ROW()))</f>
        <v>SURABAYA泗水</v>
      </c>
      <c r="B1282" t="str">
        <f>IF(INDEX('Display 730 &amp; 1200'!$B:$B,ROW())="","",INDEX('Display 730 &amp; 1200'!$B:$B,ROW()))</f>
        <v>KHOMSUN MUBAROK</v>
      </c>
      <c r="C1282" t="str">
        <f>IF(INDEX('Display 730 &amp; 1200'!$D:$D,ROW())="","",INDEX('Display 730 &amp; 1200'!$D:$D,ROW()))</f>
        <v>MAYJEND_BARAT</v>
      </c>
      <c r="D1282" t="e">
        <f>IF($C1282="",0,SUMIFS(#REF!,#REF!,$C1282,#REF!,"&gt;="&amp;'Display 730 &amp; 1200'!$AN$10,#REF!,"&lt;="&amp;'Display 730 &amp; 1200'!$AN$9))</f>
        <v>#REF!</v>
      </c>
      <c r="E1282" t="e">
        <f>IF($C1282="",0,SUMIFS(#REF!,#REF!,$C1282,#REF!,"&gt;="&amp;'Display 730 &amp; 1200'!$AN$12,#REF!,"&lt;="&amp;'Display 730 &amp; 1200'!$AN$11))</f>
        <v>#REF!</v>
      </c>
    </row>
    <row r="1283" spans="1:5">
      <c r="A1283" t="str">
        <f>IF(INDEX('Display 730 &amp; 1200'!$A:$A,ROW())="","",INDEX('Display 730 &amp; 1200'!$A:$A,ROW()))</f>
        <v>SURABAYA泗水</v>
      </c>
      <c r="B1283" t="str">
        <f>IF(INDEX('Display 730 &amp; 1200'!$B:$B,ROW())="","",INDEX('Display 730 &amp; 1200'!$B:$B,ROW()))</f>
        <v>KHOMSUN MUBAROK</v>
      </c>
      <c r="C1283" t="str">
        <f>IF(INDEX('Display 730 &amp; 1200'!$D:$D,ROW())="","",INDEX('Display 730 &amp; 1200'!$D:$D,ROW()))</f>
        <v>PAKAL_2</v>
      </c>
      <c r="D1283" t="e">
        <f>IF($C1283="",0,SUMIFS(#REF!,#REF!,$C1283,#REF!,"&gt;="&amp;'Display 730 &amp; 1200'!$AN$10,#REF!,"&lt;="&amp;'Display 730 &amp; 1200'!$AN$9))</f>
        <v>#REF!</v>
      </c>
      <c r="E1283" t="e">
        <f>IF($C1283="",0,SUMIFS(#REF!,#REF!,$C1283,#REF!,"&gt;="&amp;'Display 730 &amp; 1200'!$AN$12,#REF!,"&lt;="&amp;'Display 730 &amp; 1200'!$AN$11))</f>
        <v>#REF!</v>
      </c>
    </row>
    <row r="1284" spans="1:5">
      <c r="A1284" t="str">
        <f>IF(INDEX('Display 730 &amp; 1200'!$A:$A,ROW())="","",INDEX('Display 730 &amp; 1200'!$A:$A,ROW()))</f>
        <v>SURABAYA泗水</v>
      </c>
      <c r="B1284" t="str">
        <f>IF(INDEX('Display 730 &amp; 1200'!$B:$B,ROW())="","",INDEX('Display 730 &amp; 1200'!$B:$B,ROW()))</f>
        <v>KHOMSUN MUBAROK</v>
      </c>
      <c r="C1284" t="str">
        <f>IF(INDEX('Display 730 &amp; 1200'!$D:$D,ROW())="","",INDEX('Display 730 &amp; 1200'!$D:$D,ROW()))</f>
        <v>SAMBIKEREP</v>
      </c>
      <c r="D1284" t="e">
        <f>IF($C1284="",0,SUMIFS(#REF!,#REF!,$C1284,#REF!,"&gt;="&amp;'Display 730 &amp; 1200'!$AN$10,#REF!,"&lt;="&amp;'Display 730 &amp; 1200'!$AN$9))</f>
        <v>#REF!</v>
      </c>
      <c r="E1284" t="e">
        <f>IF($C1284="",0,SUMIFS(#REF!,#REF!,$C1284,#REF!,"&gt;="&amp;'Display 730 &amp; 1200'!$AN$12,#REF!,"&lt;="&amp;'Display 730 &amp; 1200'!$AN$11))</f>
        <v>#REF!</v>
      </c>
    </row>
    <row r="1285" spans="1:5">
      <c r="A1285" t="str">
        <f>IF(INDEX('Display 730 &amp; 1200'!$A:$A,ROW())="","",INDEX('Display 730 &amp; 1200'!$A:$A,ROW()))</f>
        <v>SURABAYA泗水</v>
      </c>
      <c r="B1285" t="str">
        <f>IF(INDEX('Display 730 &amp; 1200'!$B:$B,ROW())="","",INDEX('Display 730 &amp; 1200'!$B:$B,ROW()))</f>
        <v>KHOMSUN MUBAROK</v>
      </c>
      <c r="C1285" t="str">
        <f>IF(INDEX('Display 730 &amp; 1200'!$D:$D,ROW())="","",INDEX('Display 730 &amp; 1200'!$D:$D,ROW()))</f>
        <v>SUKOMANUNGGAL_2</v>
      </c>
      <c r="D1285" t="e">
        <f>IF($C1285="",0,SUMIFS(#REF!,#REF!,$C1285,#REF!,"&gt;="&amp;'Display 730 &amp; 1200'!$AN$10,#REF!,"&lt;="&amp;'Display 730 &amp; 1200'!$AN$9))</f>
        <v>#REF!</v>
      </c>
      <c r="E1285" t="e">
        <f>IF($C1285="",0,SUMIFS(#REF!,#REF!,$C1285,#REF!,"&gt;="&amp;'Display 730 &amp; 1200'!$AN$12,#REF!,"&lt;="&amp;'Display 730 &amp; 1200'!$AN$11))</f>
        <v>#REF!</v>
      </c>
    </row>
    <row r="1286" spans="1:5">
      <c r="A1286" t="str">
        <f>IF(INDEX('Display 730 &amp; 1200'!$A:$A,ROW())="","",INDEX('Display 730 &amp; 1200'!$A:$A,ROW()))</f>
        <v>SURABAYA泗水</v>
      </c>
      <c r="B1286" t="str">
        <f>IF(INDEX('Display 730 &amp; 1200'!$B:$B,ROW())="","",INDEX('Display 730 &amp; 1200'!$B:$B,ROW()))</f>
        <v>KHOMSUN MUBAROK</v>
      </c>
      <c r="C1286" t="str">
        <f>IF(INDEX('Display 730 &amp; 1200'!$D:$D,ROW())="","",INDEX('Display 730 &amp; 1200'!$D:$D,ROW()))</f>
        <v>TANDES_2</v>
      </c>
      <c r="D1286" t="e">
        <f>IF($C1286="",0,SUMIFS(#REF!,#REF!,$C1286,#REF!,"&gt;="&amp;'Display 730 &amp; 1200'!$AN$10,#REF!,"&lt;="&amp;'Display 730 &amp; 1200'!$AN$9))</f>
        <v>#REF!</v>
      </c>
      <c r="E1286" t="e">
        <f>IF($C1286="",0,SUMIFS(#REF!,#REF!,$C1286,#REF!,"&gt;="&amp;'Display 730 &amp; 1200'!$AN$12,#REF!,"&lt;="&amp;'Display 730 &amp; 1200'!$AN$11))</f>
        <v>#REF!</v>
      </c>
    </row>
    <row r="1287" spans="1:5">
      <c r="A1287" t="str">
        <f>IF(INDEX('Display 730 &amp; 1200'!$A:$A,ROW())="","",INDEX('Display 730 &amp; 1200'!$A:$A,ROW()))</f>
        <v>SURABAYA泗水</v>
      </c>
      <c r="B1287" t="str">
        <f>IF(INDEX('Display 730 &amp; 1200'!$B:$B,ROW())="","",INDEX('Display 730 &amp; 1200'!$B:$B,ROW()))</f>
        <v>YOSEPHINE SETYANA KUSUMAWARDHANI</v>
      </c>
      <c r="C1287" t="str">
        <f>IF(INDEX('Display 730 &amp; 1200'!$D:$D,ROW())="","",INDEX('Display 730 &amp; 1200'!$D:$D,ROW()))</f>
        <v>PABEAN_CANTIAN_4</v>
      </c>
      <c r="D1287" t="e">
        <f>IF($C1287="",0,SUMIFS(#REF!,#REF!,$C1287,#REF!,"&gt;="&amp;'Display 730 &amp; 1200'!$AN$10,#REF!,"&lt;="&amp;'Display 730 &amp; 1200'!$AN$9))</f>
        <v>#REF!</v>
      </c>
      <c r="E1287" t="e">
        <f>IF($C1287="",0,SUMIFS(#REF!,#REF!,$C1287,#REF!,"&gt;="&amp;'Display 730 &amp; 1200'!$AN$12,#REF!,"&lt;="&amp;'Display 730 &amp; 1200'!$AN$11))</f>
        <v>#REF!</v>
      </c>
    </row>
    <row r="1288" spans="1:5">
      <c r="A1288" t="str">
        <f>IF(INDEX('Display 730 &amp; 1200'!$A:$A,ROW())="","",INDEX('Display 730 &amp; 1200'!$A:$A,ROW()))</f>
        <v>SURABAYA泗水</v>
      </c>
      <c r="B1288" t="str">
        <f>IF(INDEX('Display 730 &amp; 1200'!$B:$B,ROW())="","",INDEX('Display 730 &amp; 1200'!$B:$B,ROW()))</f>
        <v>YOSEPHINE SETYANA KUSUMAWARDHANI</v>
      </c>
      <c r="C1288" t="str">
        <f>IF(INDEX('Display 730 &amp; 1200'!$D:$D,ROW())="","",INDEX('Display 730 &amp; 1200'!$D:$D,ROW()))</f>
        <v>PABEAN_CANTIAN_5</v>
      </c>
      <c r="D1288" t="e">
        <f>IF($C1288="",0,SUMIFS(#REF!,#REF!,$C1288,#REF!,"&gt;="&amp;'Display 730 &amp; 1200'!$AN$10,#REF!,"&lt;="&amp;'Display 730 &amp; 1200'!$AN$9))</f>
        <v>#REF!</v>
      </c>
      <c r="E1288" t="e">
        <f>IF($C1288="",0,SUMIFS(#REF!,#REF!,$C1288,#REF!,"&gt;="&amp;'Display 730 &amp; 1200'!$AN$12,#REF!,"&lt;="&amp;'Display 730 &amp; 1200'!$AN$11))</f>
        <v>#REF!</v>
      </c>
    </row>
    <row r="1289" spans="1:5">
      <c r="A1289" t="str">
        <f>IF(INDEX('Display 730 &amp; 1200'!$A:$A,ROW())="","",INDEX('Display 730 &amp; 1200'!$A:$A,ROW()))</f>
        <v>SURABAYA泗水</v>
      </c>
      <c r="B1289" t="str">
        <f>IF(INDEX('Display 730 &amp; 1200'!$B:$B,ROW())="","",INDEX('Display 730 &amp; 1200'!$B:$B,ROW()))</f>
        <v>YOSEPHINE SETYANA KUSUMAWARDHANI</v>
      </c>
      <c r="C1289" t="str">
        <f>IF(INDEX('Display 730 &amp; 1200'!$D:$D,ROW())="","",INDEX('Display 730 &amp; 1200'!$D:$D,ROW()))</f>
        <v>SIMOKERTO_2</v>
      </c>
      <c r="D1289" t="e">
        <f>IF($C1289="",0,SUMIFS(#REF!,#REF!,$C1289,#REF!,"&gt;="&amp;'Display 730 &amp; 1200'!$AN$10,#REF!,"&lt;="&amp;'Display 730 &amp; 1200'!$AN$9))</f>
        <v>#REF!</v>
      </c>
      <c r="E1289" t="e">
        <f>IF($C1289="",0,SUMIFS(#REF!,#REF!,$C1289,#REF!,"&gt;="&amp;'Display 730 &amp; 1200'!$AN$12,#REF!,"&lt;="&amp;'Display 730 &amp; 1200'!$AN$11))</f>
        <v>#REF!</v>
      </c>
    </row>
    <row r="1290" spans="1:5">
      <c r="A1290" t="str">
        <f>IF(INDEX('Display 730 &amp; 1200'!$A:$A,ROW())="","",INDEX('Display 730 &amp; 1200'!$A:$A,ROW()))</f>
        <v>SURABAYA泗水</v>
      </c>
      <c r="B1290" t="str">
        <f>IF(INDEX('Display 730 &amp; 1200'!$B:$B,ROW())="","",INDEX('Display 730 &amp; 1200'!$B:$B,ROW()))</f>
        <v>YOSEPHINE SETYANA KUSUMAWARDHANI</v>
      </c>
      <c r="C1290" t="str">
        <f>IF(INDEX('Display 730 &amp; 1200'!$D:$D,ROW())="","",INDEX('Display 730 &amp; 1200'!$D:$D,ROW()))</f>
        <v>SEMAMPIR_2</v>
      </c>
      <c r="D1290" t="e">
        <f>IF($C1290="",0,SUMIFS(#REF!,#REF!,$C1290,#REF!,"&gt;="&amp;'Display 730 &amp; 1200'!$AN$10,#REF!,"&lt;="&amp;'Display 730 &amp; 1200'!$AN$9))</f>
        <v>#REF!</v>
      </c>
      <c r="E1290" t="e">
        <f>IF($C1290="",0,SUMIFS(#REF!,#REF!,$C1290,#REF!,"&gt;="&amp;'Display 730 &amp; 1200'!$AN$12,#REF!,"&lt;="&amp;'Display 730 &amp; 1200'!$AN$11))</f>
        <v>#REF!</v>
      </c>
    </row>
    <row r="1291" spans="1:5">
      <c r="A1291" t="str">
        <f>IF(INDEX('Display 730 &amp; 1200'!$A:$A,ROW())="","",INDEX('Display 730 &amp; 1200'!$A:$A,ROW()))</f>
        <v>SURABAYA泗水</v>
      </c>
      <c r="B1291" t="str">
        <f>IF(INDEX('Display 730 &amp; 1200'!$B:$B,ROW())="","",INDEX('Display 730 &amp; 1200'!$B:$B,ROW()))</f>
        <v>YOSEPHINE SETYANA KUSUMAWARDHANI</v>
      </c>
      <c r="C1291" t="str">
        <f>IF(INDEX('Display 730 &amp; 1200'!$D:$D,ROW())="","",INDEX('Display 730 &amp; 1200'!$D:$D,ROW()))</f>
        <v>SEMAMPIR_3</v>
      </c>
      <c r="D1291" t="e">
        <f>IF($C1291="",0,SUMIFS(#REF!,#REF!,$C1291,#REF!,"&gt;="&amp;'Display 730 &amp; 1200'!$AN$10,#REF!,"&lt;="&amp;'Display 730 &amp; 1200'!$AN$9))</f>
        <v>#REF!</v>
      </c>
      <c r="E1291" t="e">
        <f>IF($C1291="",0,SUMIFS(#REF!,#REF!,$C1291,#REF!,"&gt;="&amp;'Display 730 &amp; 1200'!$AN$12,#REF!,"&lt;="&amp;'Display 730 &amp; 1200'!$AN$11))</f>
        <v>#REF!</v>
      </c>
    </row>
    <row r="1292" spans="1:5">
      <c r="A1292" t="str">
        <f>IF(INDEX('Display 730 &amp; 1200'!$A:$A,ROW())="","",INDEX('Display 730 &amp; 1200'!$A:$A,ROW()))</f>
        <v>SURABAYA泗水</v>
      </c>
      <c r="B1292" t="str">
        <f>IF(INDEX('Display 730 &amp; 1200'!$B:$B,ROW())="","",INDEX('Display 730 &amp; 1200'!$B:$B,ROW()))</f>
        <v>AKHMAD HUSEIN SASTRA NEGARA</v>
      </c>
      <c r="C1292" t="str">
        <f>IF(INDEX('Display 730 &amp; 1200'!$D:$D,ROW())="","",INDEX('Display 730 &amp; 1200'!$D:$D,ROW()))</f>
        <v>AMBULU</v>
      </c>
      <c r="D1292" t="e">
        <f>IF($C1292="",0,SUMIFS(#REF!,#REF!,$C1292,#REF!,"&gt;="&amp;'Display 730 &amp; 1200'!$AN$10,#REF!,"&lt;="&amp;'Display 730 &amp; 1200'!$AN$9))</f>
        <v>#REF!</v>
      </c>
      <c r="E1292" t="e">
        <f>IF($C1292="",0,SUMIFS(#REF!,#REF!,$C1292,#REF!,"&gt;="&amp;'Display 730 &amp; 1200'!$AN$12,#REF!,"&lt;="&amp;'Display 730 &amp; 1200'!$AN$11))</f>
        <v>#REF!</v>
      </c>
    </row>
    <row r="1293" spans="1:5">
      <c r="A1293" t="str">
        <f>IF(INDEX('Display 730 &amp; 1200'!$A:$A,ROW())="","",INDEX('Display 730 &amp; 1200'!$A:$A,ROW()))</f>
        <v>SURABAYA泗水</v>
      </c>
      <c r="B1293" t="str">
        <f>IF(INDEX('Display 730 &amp; 1200'!$B:$B,ROW())="","",INDEX('Display 730 &amp; 1200'!$B:$B,ROW()))</f>
        <v>AKHMAD HUSEIN SASTRA NEGARA</v>
      </c>
      <c r="C1293" t="str">
        <f>IF(INDEX('Display 730 &amp; 1200'!$D:$D,ROW())="","",INDEX('Display 730 &amp; 1200'!$D:$D,ROW()))</f>
        <v>TANGGUL</v>
      </c>
      <c r="D1293" t="e">
        <f>IF($C1293="",0,SUMIFS(#REF!,#REF!,$C1293,#REF!,"&gt;="&amp;'Display 730 &amp; 1200'!$AN$10,#REF!,"&lt;="&amp;'Display 730 &amp; 1200'!$AN$9))</f>
        <v>#REF!</v>
      </c>
      <c r="E1293" t="e">
        <f>IF($C1293="",0,SUMIFS(#REF!,#REF!,$C1293,#REF!,"&gt;="&amp;'Display 730 &amp; 1200'!$AN$12,#REF!,"&lt;="&amp;'Display 730 &amp; 1200'!$AN$11))</f>
        <v>#REF!</v>
      </c>
    </row>
    <row r="1294" spans="1:5">
      <c r="A1294" t="str">
        <f>IF(INDEX('Display 730 &amp; 1200'!$A:$A,ROW())="","",INDEX('Display 730 &amp; 1200'!$A:$A,ROW()))</f>
        <v>SURABAYA泗水</v>
      </c>
      <c r="B1294" t="str">
        <f>IF(INDEX('Display 730 &amp; 1200'!$B:$B,ROW())="","",INDEX('Display 730 &amp; 1200'!$B:$B,ROW()))</f>
        <v>AKHMAD HUSEIN SASTRA NEGARA</v>
      </c>
      <c r="C1294" t="str">
        <f>IF(INDEX('Display 730 &amp; 1200'!$D:$D,ROW())="","",INDEX('Display 730 &amp; 1200'!$D:$D,ROW()))</f>
        <v>RAMBIPUJI</v>
      </c>
      <c r="D1294" t="e">
        <f>IF($C1294="",0,SUMIFS(#REF!,#REF!,$C1294,#REF!,"&gt;="&amp;'Display 730 &amp; 1200'!$AN$10,#REF!,"&lt;="&amp;'Display 730 &amp; 1200'!$AN$9))</f>
        <v>#REF!</v>
      </c>
      <c r="E1294" t="e">
        <f>IF($C1294="",0,SUMIFS(#REF!,#REF!,$C1294,#REF!,"&gt;="&amp;'Display 730 &amp; 1200'!$AN$12,#REF!,"&lt;="&amp;'Display 730 &amp; 1200'!$AN$11))</f>
        <v>#REF!</v>
      </c>
    </row>
    <row r="1295" spans="1:5">
      <c r="A1295" t="str">
        <f>IF(INDEX('Display 730 &amp; 1200'!$A:$A,ROW())="","",INDEX('Display 730 &amp; 1200'!$A:$A,ROW()))</f>
        <v>SURABAYA泗水</v>
      </c>
      <c r="B1295" t="str">
        <f>IF(INDEX('Display 730 &amp; 1200'!$B:$B,ROW())="","",INDEX('Display 730 &amp; 1200'!$B:$B,ROW()))</f>
        <v>AKHMAD HUSEIN SASTRA NEGARA</v>
      </c>
      <c r="C1295" t="str">
        <f>IF(INDEX('Display 730 &amp; 1200'!$D:$D,ROW())="","",INDEX('Display 730 &amp; 1200'!$D:$D,ROW()))</f>
        <v>PUGER_1</v>
      </c>
      <c r="D1295" t="e">
        <f>IF($C1295="",0,SUMIFS(#REF!,#REF!,$C1295,#REF!,"&gt;="&amp;'Display 730 &amp; 1200'!$AN$10,#REF!,"&lt;="&amp;'Display 730 &amp; 1200'!$AN$9))</f>
        <v>#REF!</v>
      </c>
      <c r="E1295" t="e">
        <f>IF($C1295="",0,SUMIFS(#REF!,#REF!,$C1295,#REF!,"&gt;="&amp;'Display 730 &amp; 1200'!$AN$12,#REF!,"&lt;="&amp;'Display 730 &amp; 1200'!$AN$11))</f>
        <v>#REF!</v>
      </c>
    </row>
    <row r="1296" spans="1:5">
      <c r="A1296" t="str">
        <f>IF(INDEX('Display 730 &amp; 1200'!$A:$A,ROW())="","",INDEX('Display 730 &amp; 1200'!$A:$A,ROW()))</f>
        <v>SURABAYA泗水</v>
      </c>
      <c r="B1296" t="str">
        <f>IF(INDEX('Display 730 &amp; 1200'!$B:$B,ROW())="","",INDEX('Display 730 &amp; 1200'!$B:$B,ROW()))</f>
        <v>AKHMAD HUSEIN SASTRA NEGARA</v>
      </c>
      <c r="C1296" t="str">
        <f>IF(INDEX('Display 730 &amp; 1200'!$D:$D,ROW())="","",INDEX('Display 730 &amp; 1200'!$D:$D,ROW()))</f>
        <v>BALUNG</v>
      </c>
      <c r="D1296" t="e">
        <f>IF($C1296="",0,SUMIFS(#REF!,#REF!,$C1296,#REF!,"&gt;="&amp;'Display 730 &amp; 1200'!$AN$10,#REF!,"&lt;="&amp;'Display 730 &amp; 1200'!$AN$9))</f>
        <v>#REF!</v>
      </c>
      <c r="E1296" t="e">
        <f>IF($C1296="",0,SUMIFS(#REF!,#REF!,$C1296,#REF!,"&gt;="&amp;'Display 730 &amp; 1200'!$AN$12,#REF!,"&lt;="&amp;'Display 730 &amp; 1200'!$AN$11))</f>
        <v>#REF!</v>
      </c>
    </row>
    <row r="1297" spans="1:5">
      <c r="A1297" t="str">
        <f>IF(INDEX('Display 730 &amp; 1200'!$A:$A,ROW())="","",INDEX('Display 730 &amp; 1200'!$A:$A,ROW()))</f>
        <v>SURABAYA泗水</v>
      </c>
      <c r="B1297" t="str">
        <f>IF(INDEX('Display 730 &amp; 1200'!$B:$B,ROW())="","",INDEX('Display 730 &amp; 1200'!$B:$B,ROW()))</f>
        <v>AKHMAD HUSEIN SASTRA NEGARA</v>
      </c>
      <c r="C1297" t="str">
        <f>IF(INDEX('Display 730 &amp; 1200'!$D:$D,ROW())="","",INDEX('Display 730 &amp; 1200'!$D:$D,ROW()))</f>
        <v>KENCONG</v>
      </c>
      <c r="D1297" t="e">
        <f>IF($C1297="",0,SUMIFS(#REF!,#REF!,$C1297,#REF!,"&gt;="&amp;'Display 730 &amp; 1200'!$AN$10,#REF!,"&lt;="&amp;'Display 730 &amp; 1200'!$AN$9))</f>
        <v>#REF!</v>
      </c>
      <c r="E1297" t="e">
        <f>IF($C1297="",0,SUMIFS(#REF!,#REF!,$C1297,#REF!,"&gt;="&amp;'Display 730 &amp; 1200'!$AN$12,#REF!,"&lt;="&amp;'Display 730 &amp; 1200'!$AN$11))</f>
        <v>#REF!</v>
      </c>
    </row>
    <row r="1298" spans="1:5">
      <c r="A1298" t="str">
        <f>IF(INDEX('Display 730 &amp; 1200'!$A:$A,ROW())="","",INDEX('Display 730 &amp; 1200'!$A:$A,ROW()))</f>
        <v>SURABAYA泗水</v>
      </c>
      <c r="B1298" t="str">
        <f>IF(INDEX('Display 730 &amp; 1200'!$B:$B,ROW())="","",INDEX('Display 730 &amp; 1200'!$B:$B,ROW()))</f>
        <v>AKHMAD HUSEIN SASTRA NEGARA</v>
      </c>
      <c r="C1298" t="str">
        <f>IF(INDEX('Display 730 &amp; 1200'!$D:$D,ROW())="","",INDEX('Display 730 &amp; 1200'!$D:$D,ROW()))</f>
        <v>WULUHAN</v>
      </c>
      <c r="D1298" t="e">
        <f>IF($C1298="",0,SUMIFS(#REF!,#REF!,$C1298,#REF!,"&gt;="&amp;'Display 730 &amp; 1200'!$AN$10,#REF!,"&lt;="&amp;'Display 730 &amp; 1200'!$AN$9))</f>
        <v>#REF!</v>
      </c>
      <c r="E1298" t="e">
        <f>IF($C1298="",0,SUMIFS(#REF!,#REF!,$C1298,#REF!,"&gt;="&amp;'Display 730 &amp; 1200'!$AN$12,#REF!,"&lt;="&amp;'Display 730 &amp; 1200'!$AN$11))</f>
        <v>#REF!</v>
      </c>
    </row>
    <row r="1299" spans="1:5">
      <c r="A1299" t="str">
        <f>IF(INDEX('Display 730 &amp; 1200'!$A:$A,ROW())="","",INDEX('Display 730 &amp; 1200'!$A:$A,ROW()))</f>
        <v>SURABAYA泗水</v>
      </c>
      <c r="B1299" t="str">
        <f>IF(INDEX('Display 730 &amp; 1200'!$B:$B,ROW())="","",INDEX('Display 730 &amp; 1200'!$B:$B,ROW()))</f>
        <v>AKHMAD HUSEIN SASTRA NEGARA</v>
      </c>
      <c r="C1299" t="str">
        <f>IF(INDEX('Display 730 &amp; 1200'!$D:$D,ROW())="","",INDEX('Display 730 &amp; 1200'!$D:$D,ROW()))</f>
        <v>SEMBORO</v>
      </c>
      <c r="D1299" t="e">
        <f>IF($C1299="",0,SUMIFS(#REF!,#REF!,$C1299,#REF!,"&gt;="&amp;'Display 730 &amp; 1200'!$AN$10,#REF!,"&lt;="&amp;'Display 730 &amp; 1200'!$AN$9))</f>
        <v>#REF!</v>
      </c>
      <c r="E1299" t="e">
        <f>IF($C1299="",0,SUMIFS(#REF!,#REF!,$C1299,#REF!,"&gt;="&amp;'Display 730 &amp; 1200'!$AN$12,#REF!,"&lt;="&amp;'Display 730 &amp; 1200'!$AN$11))</f>
        <v>#REF!</v>
      </c>
    </row>
    <row r="1300" spans="1:5">
      <c r="A1300" t="str">
        <f>IF(INDEX('Display 730 &amp; 1200'!$A:$A,ROW())="","",INDEX('Display 730 &amp; 1200'!$A:$A,ROW()))</f>
        <v>SURABAYA泗水</v>
      </c>
      <c r="B1300" t="str">
        <f>IF(INDEX('Display 730 &amp; 1200'!$B:$B,ROW())="","",INDEX('Display 730 &amp; 1200'!$B:$B,ROW()))</f>
        <v>AKHMAD HUSEIN SASTRA NEGARA</v>
      </c>
      <c r="C1300" t="str">
        <f>IF(INDEX('Display 730 &amp; 1200'!$D:$D,ROW())="","",INDEX('Display 730 &amp; 1200'!$D:$D,ROW()))</f>
        <v>BANGSALSARI</v>
      </c>
      <c r="D1300" t="e">
        <f>IF($C1300="",0,SUMIFS(#REF!,#REF!,$C1300,#REF!,"&gt;="&amp;'Display 730 &amp; 1200'!$AN$10,#REF!,"&lt;="&amp;'Display 730 &amp; 1200'!$AN$9))</f>
        <v>#REF!</v>
      </c>
      <c r="E1300" t="e">
        <f>IF($C1300="",0,SUMIFS(#REF!,#REF!,$C1300,#REF!,"&gt;="&amp;'Display 730 &amp; 1200'!$AN$12,#REF!,"&lt;="&amp;'Display 730 &amp; 1200'!$AN$11))</f>
        <v>#REF!</v>
      </c>
    </row>
    <row r="1301" spans="1:5">
      <c r="A1301" t="str">
        <f>IF(INDEX('Display 730 &amp; 1200'!$A:$A,ROW())="","",INDEX('Display 730 &amp; 1200'!$A:$A,ROW()))</f>
        <v>SURABAYA泗水</v>
      </c>
      <c r="B1301" t="str">
        <f>IF(INDEX('Display 730 &amp; 1200'!$B:$B,ROW())="","",INDEX('Display 730 &amp; 1200'!$B:$B,ROW()))</f>
        <v>AKHMAD HUSEIN SASTRA NEGARA</v>
      </c>
      <c r="C1301" t="str">
        <f>IF(INDEX('Display 730 &amp; 1200'!$D:$D,ROW())="","",INDEX('Display 730 &amp; 1200'!$D:$D,ROW()))</f>
        <v>GUMUKMAS_1</v>
      </c>
      <c r="D1301" t="e">
        <f>IF($C1301="",0,SUMIFS(#REF!,#REF!,$C1301,#REF!,"&gt;="&amp;'Display 730 &amp; 1200'!$AN$10,#REF!,"&lt;="&amp;'Display 730 &amp; 1200'!$AN$9))</f>
        <v>#REF!</v>
      </c>
      <c r="E1301" t="e">
        <f>IF($C1301="",0,SUMIFS(#REF!,#REF!,$C1301,#REF!,"&gt;="&amp;'Display 730 &amp; 1200'!$AN$12,#REF!,"&lt;="&amp;'Display 730 &amp; 1200'!$AN$11))</f>
        <v>#REF!</v>
      </c>
    </row>
    <row r="1302" spans="1:5">
      <c r="A1302" t="str">
        <f>IF(INDEX('Display 730 &amp; 1200'!$A:$A,ROW())="","",INDEX('Display 730 &amp; 1200'!$A:$A,ROW()))</f>
        <v>SURABAYA泗水</v>
      </c>
      <c r="B1302" t="str">
        <f>IF(INDEX('Display 730 &amp; 1200'!$B:$B,ROW())="","",INDEX('Display 730 &amp; 1200'!$B:$B,ROW()))</f>
        <v>AKHMAD HUSEIN SASTRA NEGARA</v>
      </c>
      <c r="C1302" t="str">
        <f>IF(INDEX('Display 730 &amp; 1200'!$D:$D,ROW())="","",INDEX('Display 730 &amp; 1200'!$D:$D,ROW()))</f>
        <v>SUMBERBARU_1</v>
      </c>
      <c r="D1302" t="e">
        <f>IF($C1302="",0,SUMIFS(#REF!,#REF!,$C1302,#REF!,"&gt;="&amp;'Display 730 &amp; 1200'!$AN$10,#REF!,"&lt;="&amp;'Display 730 &amp; 1200'!$AN$9))</f>
        <v>#REF!</v>
      </c>
      <c r="E1302" t="e">
        <f>IF($C1302="",0,SUMIFS(#REF!,#REF!,$C1302,#REF!,"&gt;="&amp;'Display 730 &amp; 1200'!$AN$12,#REF!,"&lt;="&amp;'Display 730 &amp; 1200'!$AN$11))</f>
        <v>#REF!</v>
      </c>
    </row>
    <row r="1303" spans="1:5">
      <c r="A1303" t="str">
        <f>IF(INDEX('Display 730 &amp; 1200'!$A:$A,ROW())="","",INDEX('Display 730 &amp; 1200'!$A:$A,ROW()))</f>
        <v>SURABAYA泗水</v>
      </c>
      <c r="B1303" t="str">
        <f>IF(INDEX('Display 730 &amp; 1200'!$B:$B,ROW())="","",INDEX('Display 730 &amp; 1200'!$B:$B,ROW()))</f>
        <v>DENNY SOFIAN WAHYUDI</v>
      </c>
      <c r="C1303" t="str">
        <f>IF(INDEX('Display 730 &amp; 1200'!$D:$D,ROW())="","",INDEX('Display 730 &amp; 1200'!$D:$D,ROW()))</f>
        <v>PASIRIAN</v>
      </c>
      <c r="D1303" t="e">
        <f>IF($C1303="",0,SUMIFS(#REF!,#REF!,$C1303,#REF!,"&gt;="&amp;'Display 730 &amp; 1200'!$AN$10,#REF!,"&lt;="&amp;'Display 730 &amp; 1200'!$AN$9))</f>
        <v>#REF!</v>
      </c>
      <c r="E1303" t="e">
        <f>IF($C1303="",0,SUMIFS(#REF!,#REF!,$C1303,#REF!,"&gt;="&amp;'Display 730 &amp; 1200'!$AN$12,#REF!,"&lt;="&amp;'Display 730 &amp; 1200'!$AN$11))</f>
        <v>#REF!</v>
      </c>
    </row>
    <row r="1304" spans="1:5">
      <c r="A1304" t="str">
        <f>IF(INDEX('Display 730 &amp; 1200'!$A:$A,ROW())="","",INDEX('Display 730 &amp; 1200'!$A:$A,ROW()))</f>
        <v>SURABAYA泗水</v>
      </c>
      <c r="B1304" t="str">
        <f>IF(INDEX('Display 730 &amp; 1200'!$B:$B,ROW())="","",INDEX('Display 730 &amp; 1200'!$B:$B,ROW()))</f>
        <v>DENNY SOFIAN WAHYUDI</v>
      </c>
      <c r="C1304" t="str">
        <f>IF(INDEX('Display 730 &amp; 1200'!$D:$D,ROW())="","",INDEX('Display 730 &amp; 1200'!$D:$D,ROW()))</f>
        <v>JATIROTO</v>
      </c>
      <c r="D1304" t="e">
        <f>IF($C1304="",0,SUMIFS(#REF!,#REF!,$C1304,#REF!,"&gt;="&amp;'Display 730 &amp; 1200'!$AN$10,#REF!,"&lt;="&amp;'Display 730 &amp; 1200'!$AN$9))</f>
        <v>#REF!</v>
      </c>
      <c r="E1304" t="e">
        <f>IF($C1304="",0,SUMIFS(#REF!,#REF!,$C1304,#REF!,"&gt;="&amp;'Display 730 &amp; 1200'!$AN$12,#REF!,"&lt;="&amp;'Display 730 &amp; 1200'!$AN$11))</f>
        <v>#REF!</v>
      </c>
    </row>
    <row r="1305" spans="1:5">
      <c r="A1305" t="str">
        <f>IF(INDEX('Display 730 &amp; 1200'!$A:$A,ROW())="","",INDEX('Display 730 &amp; 1200'!$A:$A,ROW()))</f>
        <v>SURABAYA泗水</v>
      </c>
      <c r="B1305" t="str">
        <f>IF(INDEX('Display 730 &amp; 1200'!$B:$B,ROW())="","",INDEX('Display 730 &amp; 1200'!$B:$B,ROW()))</f>
        <v>DENNY SOFIAN WAHYUDI</v>
      </c>
      <c r="C1305" t="str">
        <f>IF(INDEX('Display 730 &amp; 1200'!$D:$D,ROW())="","",INDEX('Display 730 &amp; 1200'!$D:$D,ROW()))</f>
        <v>MAHAKAM</v>
      </c>
      <c r="D1305" t="e">
        <f>IF($C1305="",0,SUMIFS(#REF!,#REF!,$C1305,#REF!,"&gt;="&amp;'Display 730 &amp; 1200'!$AN$10,#REF!,"&lt;="&amp;'Display 730 &amp; 1200'!$AN$9))</f>
        <v>#REF!</v>
      </c>
      <c r="E1305" t="e">
        <f>IF($C1305="",0,SUMIFS(#REF!,#REF!,$C1305,#REF!,"&gt;="&amp;'Display 730 &amp; 1200'!$AN$12,#REF!,"&lt;="&amp;'Display 730 &amp; 1200'!$AN$11))</f>
        <v>#REF!</v>
      </c>
    </row>
    <row r="1306" spans="1:5">
      <c r="A1306" t="str">
        <f>IF(INDEX('Display 730 &amp; 1200'!$A:$A,ROW())="","",INDEX('Display 730 &amp; 1200'!$A:$A,ROW()))</f>
        <v>SURABAYA泗水</v>
      </c>
      <c r="B1306" t="str">
        <f>IF(INDEX('Display 730 &amp; 1200'!$B:$B,ROW())="","",INDEX('Display 730 &amp; 1200'!$B:$B,ROW()))</f>
        <v>DENNY SOFIAN WAHYUDI</v>
      </c>
      <c r="C1306" t="str">
        <f>IF(INDEX('Display 730 &amp; 1200'!$D:$D,ROW())="","",INDEX('Display 730 &amp; 1200'!$D:$D,ROW()))</f>
        <v>SANDTOWN</v>
      </c>
      <c r="D1306" t="e">
        <f>IF($C1306="",0,SUMIFS(#REF!,#REF!,$C1306,#REF!,"&gt;="&amp;'Display 730 &amp; 1200'!$AN$10,#REF!,"&lt;="&amp;'Display 730 &amp; 1200'!$AN$9))</f>
        <v>#REF!</v>
      </c>
      <c r="E1306" t="e">
        <f>IF($C1306="",0,SUMIFS(#REF!,#REF!,$C1306,#REF!,"&gt;="&amp;'Display 730 &amp; 1200'!$AN$12,#REF!,"&lt;="&amp;'Display 730 &amp; 1200'!$AN$11))</f>
        <v>#REF!</v>
      </c>
    </row>
    <row r="1307" spans="1:5">
      <c r="A1307" t="str">
        <f>IF(INDEX('Display 730 &amp; 1200'!$A:$A,ROW())="","",INDEX('Display 730 &amp; 1200'!$A:$A,ROW()))</f>
        <v>SURABAYA泗水</v>
      </c>
      <c r="B1307" t="str">
        <f>IF(INDEX('Display 730 &amp; 1200'!$B:$B,ROW())="","",INDEX('Display 730 &amp; 1200'!$B:$B,ROW()))</f>
        <v>DENNY SOFIAN WAHYUDI</v>
      </c>
      <c r="C1307" t="str">
        <f>IF(INDEX('Display 730 &amp; 1200'!$D:$D,ROW())="","",INDEX('Display 730 &amp; 1200'!$D:$D,ROW()))</f>
        <v>CENTRAL_LUMAJANG</v>
      </c>
      <c r="D1307" t="e">
        <f>IF($C1307="",0,SUMIFS(#REF!,#REF!,$C1307,#REF!,"&gt;="&amp;'Display 730 &amp; 1200'!$AN$10,#REF!,"&lt;="&amp;'Display 730 &amp; 1200'!$AN$9))</f>
        <v>#REF!</v>
      </c>
      <c r="E1307" t="e">
        <f>IF($C1307="",0,SUMIFS(#REF!,#REF!,$C1307,#REF!,"&gt;="&amp;'Display 730 &amp; 1200'!$AN$12,#REF!,"&lt;="&amp;'Display 730 &amp; 1200'!$AN$11))</f>
        <v>#REF!</v>
      </c>
    </row>
    <row r="1308" spans="1:5">
      <c r="A1308" t="str">
        <f>IF(INDEX('Display 730 &amp; 1200'!$A:$A,ROW())="","",INDEX('Display 730 &amp; 1200'!$A:$A,ROW()))</f>
        <v>SURABAYA泗水</v>
      </c>
      <c r="B1308" t="str">
        <f>IF(INDEX('Display 730 &amp; 1200'!$B:$B,ROW())="","",INDEX('Display 730 &amp; 1200'!$B:$B,ROW()))</f>
        <v>DENNY SOFIAN WAHYUDI</v>
      </c>
      <c r="C1308" t="str">
        <f>IF(INDEX('Display 730 &amp; 1200'!$D:$D,ROW())="","",INDEX('Display 730 &amp; 1200'!$D:$D,ROW()))</f>
        <v>SENDURO</v>
      </c>
      <c r="D1308" t="e">
        <f>IF($C1308="",0,SUMIFS(#REF!,#REF!,$C1308,#REF!,"&gt;="&amp;'Display 730 &amp; 1200'!$AN$10,#REF!,"&lt;="&amp;'Display 730 &amp; 1200'!$AN$9))</f>
        <v>#REF!</v>
      </c>
      <c r="E1308" t="e">
        <f>IF($C1308="",0,SUMIFS(#REF!,#REF!,$C1308,#REF!,"&gt;="&amp;'Display 730 &amp; 1200'!$AN$12,#REF!,"&lt;="&amp;'Display 730 &amp; 1200'!$AN$11))</f>
        <v>#REF!</v>
      </c>
    </row>
    <row r="1309" spans="1:5">
      <c r="A1309" t="str">
        <f>IF(INDEX('Display 730 &amp; 1200'!$A:$A,ROW())="","",INDEX('Display 730 &amp; 1200'!$A:$A,ROW()))</f>
        <v>SURABAYA泗水</v>
      </c>
      <c r="B1309" t="str">
        <f>IF(INDEX('Display 730 &amp; 1200'!$B:$B,ROW())="","",INDEX('Display 730 &amp; 1200'!$B:$B,ROW()))</f>
        <v>DENNY SOFIAN WAHYUDI</v>
      </c>
      <c r="C1309" t="str">
        <f>IF(INDEX('Display 730 &amp; 1200'!$D:$D,ROW())="","",INDEX('Display 730 &amp; 1200'!$D:$D,ROW()))</f>
        <v>TEMPEH</v>
      </c>
      <c r="D1309" t="e">
        <f>IF($C1309="",0,SUMIFS(#REF!,#REF!,$C1309,#REF!,"&gt;="&amp;'Display 730 &amp; 1200'!$AN$10,#REF!,"&lt;="&amp;'Display 730 &amp; 1200'!$AN$9))</f>
        <v>#REF!</v>
      </c>
      <c r="E1309" t="e">
        <f>IF($C1309="",0,SUMIFS(#REF!,#REF!,$C1309,#REF!,"&gt;="&amp;'Display 730 &amp; 1200'!$AN$12,#REF!,"&lt;="&amp;'Display 730 &amp; 1200'!$AN$11))</f>
        <v>#REF!</v>
      </c>
    </row>
    <row r="1310" spans="1:5">
      <c r="A1310" t="str">
        <f>IF(INDEX('Display 730 &amp; 1200'!$A:$A,ROW())="","",INDEX('Display 730 &amp; 1200'!$A:$A,ROW()))</f>
        <v>SURABAYA泗水</v>
      </c>
      <c r="B1310" t="str">
        <f>IF(INDEX('Display 730 &amp; 1200'!$B:$B,ROW())="","",INDEX('Display 730 &amp; 1200'!$B:$B,ROW()))</f>
        <v>DENNY SOFIAN WAHYUDI</v>
      </c>
      <c r="C1310" t="str">
        <f>IF(INDEX('Display 730 &amp; 1200'!$D:$D,ROW())="","",INDEX('Display 730 &amp; 1200'!$D:$D,ROW()))</f>
        <v>YOSOWILANGUN_1</v>
      </c>
      <c r="D1310" t="e">
        <f>IF($C1310="",0,SUMIFS(#REF!,#REF!,$C1310,#REF!,"&gt;="&amp;'Display 730 &amp; 1200'!$AN$10,#REF!,"&lt;="&amp;'Display 730 &amp; 1200'!$AN$9))</f>
        <v>#REF!</v>
      </c>
      <c r="E1310" t="e">
        <f>IF($C1310="",0,SUMIFS(#REF!,#REF!,$C1310,#REF!,"&gt;="&amp;'Display 730 &amp; 1200'!$AN$12,#REF!,"&lt;="&amp;'Display 730 &amp; 1200'!$AN$11))</f>
        <v>#REF!</v>
      </c>
    </row>
    <row r="1311" spans="1:5">
      <c r="A1311" t="str">
        <f>IF(INDEX('Display 730 &amp; 1200'!$A:$A,ROW())="","",INDEX('Display 730 &amp; 1200'!$A:$A,ROW()))</f>
        <v>SURABAYA泗水</v>
      </c>
      <c r="B1311" t="str">
        <f>IF(INDEX('Display 730 &amp; 1200'!$B:$B,ROW())="","",INDEX('Display 730 &amp; 1200'!$B:$B,ROW()))</f>
        <v>DENNY SOFIAN WAHYUDI</v>
      </c>
      <c r="C1311" t="str">
        <f>IF(INDEX('Display 730 &amp; 1200'!$D:$D,ROW())="","",INDEX('Display 730 &amp; 1200'!$D:$D,ROW()))</f>
        <v>KLAKAH_1</v>
      </c>
      <c r="D1311" t="e">
        <f>IF($C1311="",0,SUMIFS(#REF!,#REF!,$C1311,#REF!,"&gt;="&amp;'Display 730 &amp; 1200'!$AN$10,#REF!,"&lt;="&amp;'Display 730 &amp; 1200'!$AN$9))</f>
        <v>#REF!</v>
      </c>
      <c r="E1311" t="e">
        <f>IF($C1311="",0,SUMIFS(#REF!,#REF!,$C1311,#REF!,"&gt;="&amp;'Display 730 &amp; 1200'!$AN$12,#REF!,"&lt;="&amp;'Display 730 &amp; 1200'!$AN$11))</f>
        <v>#REF!</v>
      </c>
    </row>
    <row r="1312" spans="1:5">
      <c r="A1312" t="str">
        <f>IF(INDEX('Display 730 &amp; 1200'!$A:$A,ROW())="","",INDEX('Display 730 &amp; 1200'!$A:$A,ROW()))</f>
        <v>SURABAYA泗水</v>
      </c>
      <c r="B1312" t="str">
        <f>IF(INDEX('Display 730 &amp; 1200'!$B:$B,ROW())="","",INDEX('Display 730 &amp; 1200'!$B:$B,ROW()))</f>
        <v>DENNY SOFIAN WAHYUDI</v>
      </c>
      <c r="C1312" t="str">
        <f>IF(INDEX('Display 730 &amp; 1200'!$D:$D,ROW())="","",INDEX('Display 730 &amp; 1200'!$D:$D,ROW()))</f>
        <v>RANDUAGUNG_1</v>
      </c>
      <c r="D1312" t="e">
        <f>IF($C1312="",0,SUMIFS(#REF!,#REF!,$C1312,#REF!,"&gt;="&amp;'Display 730 &amp; 1200'!$AN$10,#REF!,"&lt;="&amp;'Display 730 &amp; 1200'!$AN$9))</f>
        <v>#REF!</v>
      </c>
      <c r="E1312" t="e">
        <f>IF($C1312="",0,SUMIFS(#REF!,#REF!,$C1312,#REF!,"&gt;="&amp;'Display 730 &amp; 1200'!$AN$12,#REF!,"&lt;="&amp;'Display 730 &amp; 1200'!$AN$11))</f>
        <v>#REF!</v>
      </c>
    </row>
    <row r="1313" spans="1:5">
      <c r="A1313" t="str">
        <f>IF(INDEX('Display 730 &amp; 1200'!$A:$A,ROW())="","",INDEX('Display 730 &amp; 1200'!$A:$A,ROW()))</f>
        <v>SURABAYA泗水</v>
      </c>
      <c r="B1313" t="str">
        <f>IF(INDEX('Display 730 &amp; 1200'!$B:$B,ROW())="","",INDEX('Display 730 &amp; 1200'!$B:$B,ROW()))</f>
        <v>DENNY SOFIAN WAHYUDI</v>
      </c>
      <c r="C1313" t="str">
        <f>IF(INDEX('Display 730 &amp; 1200'!$D:$D,ROW())="","",INDEX('Display 730 &amp; 1200'!$D:$D,ROW()))</f>
        <v>PRONOJIWO_1</v>
      </c>
      <c r="D1313" t="e">
        <f>IF($C1313="",0,SUMIFS(#REF!,#REF!,$C1313,#REF!,"&gt;="&amp;'Display 730 &amp; 1200'!$AN$10,#REF!,"&lt;="&amp;'Display 730 &amp; 1200'!$AN$9))</f>
        <v>#REF!</v>
      </c>
      <c r="E1313" t="e">
        <f>IF($C1313="",0,SUMIFS(#REF!,#REF!,$C1313,#REF!,"&gt;="&amp;'Display 730 &amp; 1200'!$AN$12,#REF!,"&lt;="&amp;'Display 730 &amp; 1200'!$AN$11))</f>
        <v>#REF!</v>
      </c>
    </row>
    <row r="1314" spans="1:5">
      <c r="A1314" t="str">
        <f>IF(INDEX('Display 730 &amp; 1200'!$A:$A,ROW())="","",INDEX('Display 730 &amp; 1200'!$A:$A,ROW()))</f>
        <v>SURABAYA泗水</v>
      </c>
      <c r="B1314" t="str">
        <f>IF(INDEX('Display 730 &amp; 1200'!$B:$B,ROW())="","",INDEX('Display 730 &amp; 1200'!$B:$B,ROW()))</f>
        <v>DENNY SOFIAN WAHYUDI</v>
      </c>
      <c r="C1314" t="str">
        <f>IF(INDEX('Display 730 &amp; 1200'!$D:$D,ROW())="","",INDEX('Display 730 &amp; 1200'!$D:$D,ROW()))</f>
        <v>CANDIPURO_1</v>
      </c>
      <c r="D1314" t="e">
        <f>IF($C1314="",0,SUMIFS(#REF!,#REF!,$C1314,#REF!,"&gt;="&amp;'Display 730 &amp; 1200'!$AN$10,#REF!,"&lt;="&amp;'Display 730 &amp; 1200'!$AN$9))</f>
        <v>#REF!</v>
      </c>
      <c r="E1314" t="e">
        <f>IF($C1314="",0,SUMIFS(#REF!,#REF!,$C1314,#REF!,"&gt;="&amp;'Display 730 &amp; 1200'!$AN$12,#REF!,"&lt;="&amp;'Display 730 &amp; 1200'!$AN$11))</f>
        <v>#REF!</v>
      </c>
    </row>
    <row r="1315" spans="1:5">
      <c r="A1315" t="str">
        <f>IF(INDEX('Display 730 &amp; 1200'!$A:$A,ROW())="","",INDEX('Display 730 &amp; 1200'!$A:$A,ROW()))</f>
        <v>SURABAYA泗水</v>
      </c>
      <c r="B1315" t="str">
        <f>IF(INDEX('Display 730 &amp; 1200'!$B:$B,ROW())="","",INDEX('Display 730 &amp; 1200'!$B:$B,ROW()))</f>
        <v>DENNY SOFIAN WAHYUDI</v>
      </c>
      <c r="C1315" t="str">
        <f>IF(INDEX('Display 730 &amp; 1200'!$D:$D,ROW())="","",INDEX('Display 730 &amp; 1200'!$D:$D,ROW()))</f>
        <v>MAYANGAN_1</v>
      </c>
      <c r="D1315" t="e">
        <f>IF($C1315="",0,SUMIFS(#REF!,#REF!,$C1315,#REF!,"&gt;="&amp;'Display 730 &amp; 1200'!$AN$10,#REF!,"&lt;="&amp;'Display 730 &amp; 1200'!$AN$9))</f>
        <v>#REF!</v>
      </c>
      <c r="E1315" t="e">
        <f>IF($C1315="",0,SUMIFS(#REF!,#REF!,$C1315,#REF!,"&gt;="&amp;'Display 730 &amp; 1200'!$AN$12,#REF!,"&lt;="&amp;'Display 730 &amp; 1200'!$AN$11))</f>
        <v>#REF!</v>
      </c>
    </row>
    <row r="1316" spans="1:5">
      <c r="A1316" t="str">
        <f>IF(INDEX('Display 730 &amp; 1200'!$A:$A,ROW())="","",INDEX('Display 730 &amp; 1200'!$A:$A,ROW()))</f>
        <v>SURABAYA泗水</v>
      </c>
      <c r="B1316" t="str">
        <f>IF(INDEX('Display 730 &amp; 1200'!$B:$B,ROW())="","",INDEX('Display 730 &amp; 1200'!$B:$B,ROW()))</f>
        <v>DENNY SOFIAN WAHYUDI</v>
      </c>
      <c r="C1316" t="str">
        <f>IF(INDEX('Display 730 &amp; 1200'!$D:$D,ROW())="","",INDEX('Display 730 &amp; 1200'!$D:$D,ROW()))</f>
        <v>WONOASIH_2</v>
      </c>
      <c r="D1316" t="e">
        <f>IF($C1316="",0,SUMIFS(#REF!,#REF!,$C1316,#REF!,"&gt;="&amp;'Display 730 &amp; 1200'!$AN$10,#REF!,"&lt;="&amp;'Display 730 &amp; 1200'!$AN$9))</f>
        <v>#REF!</v>
      </c>
      <c r="E1316" t="e">
        <f>IF($C1316="",0,SUMIFS(#REF!,#REF!,$C1316,#REF!,"&gt;="&amp;'Display 730 &amp; 1200'!$AN$12,#REF!,"&lt;="&amp;'Display 730 &amp; 1200'!$AN$11))</f>
        <v>#REF!</v>
      </c>
    </row>
    <row r="1317" spans="1:5">
      <c r="A1317" t="str">
        <f>IF(INDEX('Display 730 &amp; 1200'!$A:$A,ROW())="","",INDEX('Display 730 &amp; 1200'!$A:$A,ROW()))</f>
        <v>SURABAYA泗水</v>
      </c>
      <c r="B1317" t="str">
        <f>IF(INDEX('Display 730 &amp; 1200'!$B:$B,ROW())="","",INDEX('Display 730 &amp; 1200'!$B:$B,ROW()))</f>
        <v>DENNY SOFIAN WAHYUDI</v>
      </c>
      <c r="C1317" t="str">
        <f>IF(INDEX('Display 730 &amp; 1200'!$D:$D,ROW())="","",INDEX('Display 730 &amp; 1200'!$D:$D,ROW()))</f>
        <v>BANTARAN_1</v>
      </c>
      <c r="D1317" t="e">
        <f>IF($C1317="",0,SUMIFS(#REF!,#REF!,$C1317,#REF!,"&gt;="&amp;'Display 730 &amp; 1200'!$AN$10,#REF!,"&lt;="&amp;'Display 730 &amp; 1200'!$AN$9))</f>
        <v>#REF!</v>
      </c>
      <c r="E1317" t="e">
        <f>IF($C1317="",0,SUMIFS(#REF!,#REF!,$C1317,#REF!,"&gt;="&amp;'Display 730 &amp; 1200'!$AN$12,#REF!,"&lt;="&amp;'Display 730 &amp; 1200'!$AN$11))</f>
        <v>#REF!</v>
      </c>
    </row>
    <row r="1318" spans="1:5">
      <c r="A1318" t="str">
        <f>IF(INDEX('Display 730 &amp; 1200'!$A:$A,ROW())="","",INDEX('Display 730 &amp; 1200'!$A:$A,ROW()))</f>
        <v>SURABAYA泗水</v>
      </c>
      <c r="B1318" t="str">
        <f>IF(INDEX('Display 730 &amp; 1200'!$B:$B,ROW())="","",INDEX('Display 730 &amp; 1200'!$B:$B,ROW()))</f>
        <v>DENNY SOFIAN WAHYUDI</v>
      </c>
      <c r="C1318" t="str">
        <f>IF(INDEX('Display 730 &amp; 1200'!$D:$D,ROW())="","",INDEX('Display 730 &amp; 1200'!$D:$D,ROW()))</f>
        <v>MARON</v>
      </c>
      <c r="D1318" t="e">
        <f>IF($C1318="",0,SUMIFS(#REF!,#REF!,$C1318,#REF!,"&gt;="&amp;'Display 730 &amp; 1200'!$AN$10,#REF!,"&lt;="&amp;'Display 730 &amp; 1200'!$AN$9))</f>
        <v>#REF!</v>
      </c>
      <c r="E1318" t="e">
        <f>IF($C1318="",0,SUMIFS(#REF!,#REF!,$C1318,#REF!,"&gt;="&amp;'Display 730 &amp; 1200'!$AN$12,#REF!,"&lt;="&amp;'Display 730 &amp; 1200'!$AN$11))</f>
        <v>#REF!</v>
      </c>
    </row>
    <row r="1319" spans="1:5">
      <c r="A1319" t="str">
        <f>IF(INDEX('Display 730 &amp; 1200'!$A:$A,ROW())="","",INDEX('Display 730 &amp; 1200'!$A:$A,ROW()))</f>
        <v>SURABAYA泗水</v>
      </c>
      <c r="B1319" t="str">
        <f>IF(INDEX('Display 730 &amp; 1200'!$B:$B,ROW())="","",INDEX('Display 730 &amp; 1200'!$B:$B,ROW()))</f>
        <v>DENNY SOFIAN WAHYUDI</v>
      </c>
      <c r="C1319" t="str">
        <f>IF(INDEX('Display 730 &amp; 1200'!$D:$D,ROW())="","",INDEX('Display 730 &amp; 1200'!$D:$D,ROW()))</f>
        <v>GENDING</v>
      </c>
      <c r="D1319" t="e">
        <f>IF($C1319="",0,SUMIFS(#REF!,#REF!,$C1319,#REF!,"&gt;="&amp;'Display 730 &amp; 1200'!$AN$10,#REF!,"&lt;="&amp;'Display 730 &amp; 1200'!$AN$9))</f>
        <v>#REF!</v>
      </c>
      <c r="E1319" t="e">
        <f>IF($C1319="",0,SUMIFS(#REF!,#REF!,$C1319,#REF!,"&gt;="&amp;'Display 730 &amp; 1200'!$AN$12,#REF!,"&lt;="&amp;'Display 730 &amp; 1200'!$AN$11))</f>
        <v>#REF!</v>
      </c>
    </row>
    <row r="1320" spans="1:5">
      <c r="A1320" t="str">
        <f>IF(INDEX('Display 730 &amp; 1200'!$A:$A,ROW())="","",INDEX('Display 730 &amp; 1200'!$A:$A,ROW()))</f>
        <v>SURABAYA泗水</v>
      </c>
      <c r="B1320" t="str">
        <f>IF(INDEX('Display 730 &amp; 1200'!$B:$B,ROW())="","",INDEX('Display 730 &amp; 1200'!$B:$B,ROW()))</f>
        <v>DENNY SOFIAN WAHYUDI</v>
      </c>
      <c r="C1320" t="str">
        <f>IF(INDEX('Display 730 &amp; 1200'!$D:$D,ROW())="","",INDEX('Display 730 &amp; 1200'!$D:$D,ROW()))</f>
        <v>KRAKSAAN_2</v>
      </c>
      <c r="D1320" t="e">
        <f>IF($C1320="",0,SUMIFS(#REF!,#REF!,$C1320,#REF!,"&gt;="&amp;'Display 730 &amp; 1200'!$AN$10,#REF!,"&lt;="&amp;'Display 730 &amp; 1200'!$AN$9))</f>
        <v>#REF!</v>
      </c>
      <c r="E1320" t="e">
        <f>IF($C1320="",0,SUMIFS(#REF!,#REF!,$C1320,#REF!,"&gt;="&amp;'Display 730 &amp; 1200'!$AN$12,#REF!,"&lt;="&amp;'Display 730 &amp; 1200'!$AN$11))</f>
        <v>#REF!</v>
      </c>
    </row>
    <row r="1321" spans="1:5">
      <c r="A1321" t="str">
        <f>IF(INDEX('Display 730 &amp; 1200'!$A:$A,ROW())="","",INDEX('Display 730 &amp; 1200'!$A:$A,ROW()))</f>
        <v>SURABAYA泗水</v>
      </c>
      <c r="B1321" t="str">
        <f>IF(INDEX('Display 730 &amp; 1200'!$B:$B,ROW())="","",INDEX('Display 730 &amp; 1200'!$B:$B,ROW()))</f>
        <v>DENNY SOFIAN WAHYUDI</v>
      </c>
      <c r="C1321" t="str">
        <f>IF(INDEX('Display 730 &amp; 1200'!$D:$D,ROW())="","",INDEX('Display 730 &amp; 1200'!$D:$D,ROW()))</f>
        <v>BESUK</v>
      </c>
      <c r="D1321" t="e">
        <f>IF($C1321="",0,SUMIFS(#REF!,#REF!,$C1321,#REF!,"&gt;="&amp;'Display 730 &amp; 1200'!$AN$10,#REF!,"&lt;="&amp;'Display 730 &amp; 1200'!$AN$9))</f>
        <v>#REF!</v>
      </c>
      <c r="E1321" t="e">
        <f>IF($C1321="",0,SUMIFS(#REF!,#REF!,$C1321,#REF!,"&gt;="&amp;'Display 730 &amp; 1200'!$AN$12,#REF!,"&lt;="&amp;'Display 730 &amp; 1200'!$AN$11))</f>
        <v>#REF!</v>
      </c>
    </row>
    <row r="1322" spans="1:5">
      <c r="A1322" t="str">
        <f>IF(INDEX('Display 730 &amp; 1200'!$A:$A,ROW())="","",INDEX('Display 730 &amp; 1200'!$A:$A,ROW()))</f>
        <v>SURABAYA泗水</v>
      </c>
      <c r="B1322" t="str">
        <f>IF(INDEX('Display 730 &amp; 1200'!$B:$B,ROW())="","",INDEX('Display 730 &amp; 1200'!$B:$B,ROW()))</f>
        <v>DENNY SOFIAN WAHYUDI</v>
      </c>
      <c r="C1322" t="str">
        <f>IF(INDEX('Display 730 &amp; 1200'!$D:$D,ROW())="","",INDEX('Display 730 &amp; 1200'!$D:$D,ROW()))</f>
        <v>TONGAS_1</v>
      </c>
      <c r="D1322" t="e">
        <f>IF($C1322="",0,SUMIFS(#REF!,#REF!,$C1322,#REF!,"&gt;="&amp;'Display 730 &amp; 1200'!$AN$10,#REF!,"&lt;="&amp;'Display 730 &amp; 1200'!$AN$9))</f>
        <v>#REF!</v>
      </c>
      <c r="E1322" t="e">
        <f>IF($C1322="",0,SUMIFS(#REF!,#REF!,$C1322,#REF!,"&gt;="&amp;'Display 730 &amp; 1200'!$AN$12,#REF!,"&lt;="&amp;'Display 730 &amp; 1200'!$AN$11))</f>
        <v>#REF!</v>
      </c>
    </row>
    <row r="1323" spans="1:5">
      <c r="A1323" t="str">
        <f>IF(INDEX('Display 730 &amp; 1200'!$A:$A,ROW())="","",INDEX('Display 730 &amp; 1200'!$A:$A,ROW()))</f>
        <v>SURABAYA泗水</v>
      </c>
      <c r="B1323" t="str">
        <f>IF(INDEX('Display 730 &amp; 1200'!$B:$B,ROW())="","",INDEX('Display 730 &amp; 1200'!$B:$B,ROW()))</f>
        <v>DENNY SOFIAN WAHYUDI</v>
      </c>
      <c r="C1323" t="str">
        <f>IF(INDEX('Display 730 &amp; 1200'!$D:$D,ROW())="","",INDEX('Display 730 &amp; 1200'!$D:$D,ROW()))</f>
        <v>KOTAANYAR_1</v>
      </c>
      <c r="D1323" t="e">
        <f>IF($C1323="",0,SUMIFS(#REF!,#REF!,$C1323,#REF!,"&gt;="&amp;'Display 730 &amp; 1200'!$AN$10,#REF!,"&lt;="&amp;'Display 730 &amp; 1200'!$AN$9))</f>
        <v>#REF!</v>
      </c>
      <c r="E1323" t="e">
        <f>IF($C1323="",0,SUMIFS(#REF!,#REF!,$C1323,#REF!,"&gt;="&amp;'Display 730 &amp; 1200'!$AN$12,#REF!,"&lt;="&amp;'Display 730 &amp; 1200'!$AN$11))</f>
        <v>#REF!</v>
      </c>
    </row>
    <row r="1324" spans="1:5">
      <c r="A1324" t="str">
        <f>IF(INDEX('Display 730 &amp; 1200'!$A:$A,ROW())="","",INDEX('Display 730 &amp; 1200'!$A:$A,ROW()))</f>
        <v>SURABAYA泗水</v>
      </c>
      <c r="B1324" t="str">
        <f>IF(INDEX('Display 730 &amp; 1200'!$B:$B,ROW())="","",INDEX('Display 730 &amp; 1200'!$B:$B,ROW()))</f>
        <v>DENNY SOFIAN WAHYUDI</v>
      </c>
      <c r="C1324" t="str">
        <f>IF(INDEX('Display 730 &amp; 1200'!$D:$D,ROW())="","",INDEX('Display 730 &amp; 1200'!$D:$D,ROW()))</f>
        <v>LECES_1</v>
      </c>
      <c r="D1324" t="e">
        <f>IF($C1324="",0,SUMIFS(#REF!,#REF!,$C1324,#REF!,"&gt;="&amp;'Display 730 &amp; 1200'!$AN$10,#REF!,"&lt;="&amp;'Display 730 &amp; 1200'!$AN$9))</f>
        <v>#REF!</v>
      </c>
      <c r="E1324" t="e">
        <f>IF($C1324="",0,SUMIFS(#REF!,#REF!,$C1324,#REF!,"&gt;="&amp;'Display 730 &amp; 1200'!$AN$12,#REF!,"&lt;="&amp;'Display 730 &amp; 1200'!$AN$11))</f>
        <v>#REF!</v>
      </c>
    </row>
    <row r="1325" spans="1:5">
      <c r="A1325" t="str">
        <f>IF(INDEX('Display 730 &amp; 1200'!$A:$A,ROW())="","",INDEX('Display 730 &amp; 1200'!$A:$A,ROW()))</f>
        <v>SURABAYA泗水</v>
      </c>
      <c r="B1325" t="str">
        <f>IF(INDEX('Display 730 &amp; 1200'!$B:$B,ROW())="","",INDEX('Display 730 &amp; 1200'!$B:$B,ROW()))</f>
        <v>DENNY SOFIAN WAHYUDI</v>
      </c>
      <c r="C1325" t="str">
        <f>IF(INDEX('Display 730 &amp; 1200'!$D:$D,ROW())="","",INDEX('Display 730 &amp; 1200'!$D:$D,ROW()))</f>
        <v>SUMBERASIH_1</v>
      </c>
      <c r="D1325" t="e">
        <f>IF($C1325="",0,SUMIFS(#REF!,#REF!,$C1325,#REF!,"&gt;="&amp;'Display 730 &amp; 1200'!$AN$10,#REF!,"&lt;="&amp;'Display 730 &amp; 1200'!$AN$9))</f>
        <v>#REF!</v>
      </c>
      <c r="E1325" t="e">
        <f>IF($C1325="",0,SUMIFS(#REF!,#REF!,$C1325,#REF!,"&gt;="&amp;'Display 730 &amp; 1200'!$AN$12,#REF!,"&lt;="&amp;'Display 730 &amp; 1200'!$AN$11))</f>
        <v>#REF!</v>
      </c>
    </row>
    <row r="1326" spans="1:5">
      <c r="A1326" t="str">
        <f>IF(INDEX('Display 730 &amp; 1200'!$A:$A,ROW())="","",INDEX('Display 730 &amp; 1200'!$A:$A,ROW()))</f>
        <v>SURABAYA泗水</v>
      </c>
      <c r="B1326" t="str">
        <f>IF(INDEX('Display 730 &amp; 1200'!$B:$B,ROW())="","",INDEX('Display 730 &amp; 1200'!$B:$B,ROW()))</f>
        <v>DENNY SOFIAN WAHYUDI</v>
      </c>
      <c r="C1326" t="str">
        <f>IF(INDEX('Display 730 &amp; 1200'!$D:$D,ROW())="","",INDEX('Display 730 &amp; 1200'!$D:$D,ROW()))</f>
        <v>GADING_1</v>
      </c>
      <c r="D1326" t="e">
        <f>IF($C1326="",0,SUMIFS(#REF!,#REF!,$C1326,#REF!,"&gt;="&amp;'Display 730 &amp; 1200'!$AN$10,#REF!,"&lt;="&amp;'Display 730 &amp; 1200'!$AN$9))</f>
        <v>#REF!</v>
      </c>
      <c r="E1326" t="e">
        <f>IF($C1326="",0,SUMIFS(#REF!,#REF!,$C1326,#REF!,"&gt;="&amp;'Display 730 &amp; 1200'!$AN$12,#REF!,"&lt;="&amp;'Display 730 &amp; 1200'!$AN$11))</f>
        <v>#REF!</v>
      </c>
    </row>
    <row r="1327" spans="1:5">
      <c r="A1327" t="str">
        <f>IF(INDEX('Display 730 &amp; 1200'!$A:$A,ROW())="","",INDEX('Display 730 &amp; 1200'!$A:$A,ROW()))</f>
        <v>SURABAYA泗水</v>
      </c>
      <c r="B1327" t="str">
        <f>IF(INDEX('Display 730 &amp; 1200'!$B:$B,ROW())="","",INDEX('Display 730 &amp; 1200'!$B:$B,ROW()))</f>
        <v>AKHMAD HUSEIN SASTRA NEGARA</v>
      </c>
      <c r="C1327" t="str">
        <f>IF(INDEX('Display 730 &amp; 1200'!$D:$D,ROW())="","",INDEX('Display 730 &amp; 1200'!$D:$D,ROW()))</f>
        <v>JEMBER</v>
      </c>
      <c r="D1327" t="e">
        <f>IF($C1327="",0,SUMIFS(#REF!,#REF!,$C1327,#REF!,"&gt;="&amp;'Display 730 &amp; 1200'!$AN$10,#REF!,"&lt;="&amp;'Display 730 &amp; 1200'!$AN$9))</f>
        <v>#REF!</v>
      </c>
      <c r="E1327" t="e">
        <f>IF($C1327="",0,SUMIFS(#REF!,#REF!,$C1327,#REF!,"&gt;="&amp;'Display 730 &amp; 1200'!$AN$12,#REF!,"&lt;="&amp;'Display 730 &amp; 1200'!$AN$11))</f>
        <v>#REF!</v>
      </c>
    </row>
    <row r="1328" spans="1:5">
      <c r="A1328" t="str">
        <f>IF(INDEX('Display 730 &amp; 1200'!$A:$A,ROW())="","",INDEX('Display 730 &amp; 1200'!$A:$A,ROW()))</f>
        <v>SURABAYA泗水</v>
      </c>
      <c r="B1328" t="str">
        <f>IF(INDEX('Display 730 &amp; 1200'!$B:$B,ROW())="","",INDEX('Display 730 &amp; 1200'!$B:$B,ROW()))</f>
        <v>AKHMAD HUSEIN SASTRA NEGARA</v>
      </c>
      <c r="C1328" t="str">
        <f>IF(INDEX('Display 730 &amp; 1200'!$D:$D,ROW())="","",INDEX('Display 730 &amp; 1200'!$D:$D,ROW()))</f>
        <v>KALISAT</v>
      </c>
      <c r="D1328" t="e">
        <f>IF($C1328="",0,SUMIFS(#REF!,#REF!,$C1328,#REF!,"&gt;="&amp;'Display 730 &amp; 1200'!$AN$10,#REF!,"&lt;="&amp;'Display 730 &amp; 1200'!$AN$9))</f>
        <v>#REF!</v>
      </c>
      <c r="E1328" t="e">
        <f>IF($C1328="",0,SUMIFS(#REF!,#REF!,$C1328,#REF!,"&gt;="&amp;'Display 730 &amp; 1200'!$AN$12,#REF!,"&lt;="&amp;'Display 730 &amp; 1200'!$AN$11))</f>
        <v>#REF!</v>
      </c>
    </row>
    <row r="1329" spans="1:5">
      <c r="A1329" t="str">
        <f>IF(INDEX('Display 730 &amp; 1200'!$A:$A,ROW())="","",INDEX('Display 730 &amp; 1200'!$A:$A,ROW()))</f>
        <v>SURABAYA泗水</v>
      </c>
      <c r="B1329" t="str">
        <f>IF(INDEX('Display 730 &amp; 1200'!$B:$B,ROW())="","",INDEX('Display 730 &amp; 1200'!$B:$B,ROW()))</f>
        <v>AKHMAD HUSEIN SASTRA NEGARA</v>
      </c>
      <c r="C1329" t="str">
        <f>IF(INDEX('Display 730 &amp; 1200'!$D:$D,ROW())="","",INDEX('Display 730 &amp; 1200'!$D:$D,ROW()))</f>
        <v>PATRANG</v>
      </c>
      <c r="D1329" t="e">
        <f>IF($C1329="",0,SUMIFS(#REF!,#REF!,$C1329,#REF!,"&gt;="&amp;'Display 730 &amp; 1200'!$AN$10,#REF!,"&lt;="&amp;'Display 730 &amp; 1200'!$AN$9))</f>
        <v>#REF!</v>
      </c>
      <c r="E1329" t="e">
        <f>IF($C1329="",0,SUMIFS(#REF!,#REF!,$C1329,#REF!,"&gt;="&amp;'Display 730 &amp; 1200'!$AN$12,#REF!,"&lt;="&amp;'Display 730 &amp; 1200'!$AN$11))</f>
        <v>#REF!</v>
      </c>
    </row>
    <row r="1330" spans="1:5">
      <c r="A1330" t="str">
        <f>IF(INDEX('Display 730 &amp; 1200'!$A:$A,ROW())="","",INDEX('Display 730 &amp; 1200'!$A:$A,ROW()))</f>
        <v>SURABAYA泗水</v>
      </c>
      <c r="B1330" t="str">
        <f>IF(INDEX('Display 730 &amp; 1200'!$B:$B,ROW())="","",INDEX('Display 730 &amp; 1200'!$B:$B,ROW()))</f>
        <v>AKHMAD HUSEIN SASTRA NEGARA</v>
      </c>
      <c r="C1330" t="str">
        <f>IF(INDEX('Display 730 &amp; 1200'!$D:$D,ROW())="","",INDEX('Display 730 &amp; 1200'!$D:$D,ROW()))</f>
        <v>KALIWATES_2</v>
      </c>
      <c r="D1330" t="e">
        <f>IF($C1330="",0,SUMIFS(#REF!,#REF!,$C1330,#REF!,"&gt;="&amp;'Display 730 &amp; 1200'!$AN$10,#REF!,"&lt;="&amp;'Display 730 &amp; 1200'!$AN$9))</f>
        <v>#REF!</v>
      </c>
      <c r="E1330" t="e">
        <f>IF($C1330="",0,SUMIFS(#REF!,#REF!,$C1330,#REF!,"&gt;="&amp;'Display 730 &amp; 1200'!$AN$12,#REF!,"&lt;="&amp;'Display 730 &amp; 1200'!$AN$11))</f>
        <v>#REF!</v>
      </c>
    </row>
    <row r="1331" spans="1:5">
      <c r="A1331" t="str">
        <f>IF(INDEX('Display 730 &amp; 1200'!$A:$A,ROW())="","",INDEX('Display 730 &amp; 1200'!$A:$A,ROW()))</f>
        <v>SURABAYA泗水</v>
      </c>
      <c r="B1331" t="str">
        <f>IF(INDEX('Display 730 &amp; 1200'!$B:$B,ROW())="","",INDEX('Display 730 &amp; 1200'!$B:$B,ROW()))</f>
        <v>AKHMAD HUSEIN SASTRA NEGARA</v>
      </c>
      <c r="C1331" t="str">
        <f>IF(INDEX('Display 730 &amp; 1200'!$D:$D,ROW())="","",INDEX('Display 730 &amp; 1200'!$D:$D,ROW()))</f>
        <v>SUMBERSARI</v>
      </c>
      <c r="D1331" t="e">
        <f>IF($C1331="",0,SUMIFS(#REF!,#REF!,$C1331,#REF!,"&gt;="&amp;'Display 730 &amp; 1200'!$AN$10,#REF!,"&lt;="&amp;'Display 730 &amp; 1200'!$AN$9))</f>
        <v>#REF!</v>
      </c>
      <c r="E1331" t="e">
        <f>IF($C1331="",0,SUMIFS(#REF!,#REF!,$C1331,#REF!,"&gt;="&amp;'Display 730 &amp; 1200'!$AN$12,#REF!,"&lt;="&amp;'Display 730 &amp; 1200'!$AN$11))</f>
        <v>#REF!</v>
      </c>
    </row>
    <row r="1332" spans="1:5">
      <c r="A1332" t="str">
        <f>IF(INDEX('Display 730 &amp; 1200'!$A:$A,ROW())="","",INDEX('Display 730 &amp; 1200'!$A:$A,ROW()))</f>
        <v>SURABAYA泗水</v>
      </c>
      <c r="B1332" t="str">
        <f>IF(INDEX('Display 730 &amp; 1200'!$B:$B,ROW())="","",INDEX('Display 730 &amp; 1200'!$B:$B,ROW()))</f>
        <v>AKHMAD HUSEIN SASTRA NEGARA</v>
      </c>
      <c r="C1332" t="str">
        <f>IF(INDEX('Display 730 &amp; 1200'!$D:$D,ROW())="","",INDEX('Display 730 &amp; 1200'!$D:$D,ROW()))</f>
        <v>MUMBULSARI_1</v>
      </c>
      <c r="D1332" t="e">
        <f>IF($C1332="",0,SUMIFS(#REF!,#REF!,$C1332,#REF!,"&gt;="&amp;'Display 730 &amp; 1200'!$AN$10,#REF!,"&lt;="&amp;'Display 730 &amp; 1200'!$AN$9))</f>
        <v>#REF!</v>
      </c>
      <c r="E1332" t="e">
        <f>IF($C1332="",0,SUMIFS(#REF!,#REF!,$C1332,#REF!,"&gt;="&amp;'Display 730 &amp; 1200'!$AN$12,#REF!,"&lt;="&amp;'Display 730 &amp; 1200'!$AN$11))</f>
        <v>#REF!</v>
      </c>
    </row>
    <row r="1333" spans="1:5">
      <c r="A1333" t="str">
        <f>IF(INDEX('Display 730 &amp; 1200'!$A:$A,ROW())="","",INDEX('Display 730 &amp; 1200'!$A:$A,ROW()))</f>
        <v>SURABAYA泗水</v>
      </c>
      <c r="B1333" t="str">
        <f>IF(INDEX('Display 730 &amp; 1200'!$B:$B,ROW())="","",INDEX('Display 730 &amp; 1200'!$B:$B,ROW()))</f>
        <v>AKHMAD HUSEIN SASTRA NEGARA</v>
      </c>
      <c r="C1333" t="str">
        <f>IF(INDEX('Display 730 &amp; 1200'!$D:$D,ROW())="","",INDEX('Display 730 &amp; 1200'!$D:$D,ROW()))</f>
        <v>MAYANG</v>
      </c>
      <c r="D1333" t="e">
        <f>IF($C1333="",0,SUMIFS(#REF!,#REF!,$C1333,#REF!,"&gt;="&amp;'Display 730 &amp; 1200'!$AN$10,#REF!,"&lt;="&amp;'Display 730 &amp; 1200'!$AN$9))</f>
        <v>#REF!</v>
      </c>
      <c r="E1333" t="e">
        <f>IF($C1333="",0,SUMIFS(#REF!,#REF!,$C1333,#REF!,"&gt;="&amp;'Display 730 &amp; 1200'!$AN$12,#REF!,"&lt;="&amp;'Display 730 &amp; 1200'!$AN$11))</f>
        <v>#REF!</v>
      </c>
    </row>
    <row r="1334" spans="1:5">
      <c r="A1334" t="str">
        <f>IF(INDEX('Display 730 &amp; 1200'!$A:$A,ROW())="","",INDEX('Display 730 &amp; 1200'!$A:$A,ROW()))</f>
        <v>SURABAYA泗水</v>
      </c>
      <c r="B1334" t="str">
        <f>IF(INDEX('Display 730 &amp; 1200'!$B:$B,ROW())="","",INDEX('Display 730 &amp; 1200'!$B:$B,ROW()))</f>
        <v>AKHMAD HUSEIN SASTRA NEGARA</v>
      </c>
      <c r="C1334" t="str">
        <f>IF(INDEX('Display 730 &amp; 1200'!$D:$D,ROW())="","",INDEX('Display 730 &amp; 1200'!$D:$D,ROW()))</f>
        <v>PAKUSARI</v>
      </c>
      <c r="D1334" t="e">
        <f>IF($C1334="",0,SUMIFS(#REF!,#REF!,$C1334,#REF!,"&gt;="&amp;'Display 730 &amp; 1200'!$AN$10,#REF!,"&lt;="&amp;'Display 730 &amp; 1200'!$AN$9))</f>
        <v>#REF!</v>
      </c>
      <c r="E1334" t="e">
        <f>IF($C1334="",0,SUMIFS(#REF!,#REF!,$C1334,#REF!,"&gt;="&amp;'Display 730 &amp; 1200'!$AN$12,#REF!,"&lt;="&amp;'Display 730 &amp; 1200'!$AN$11))</f>
        <v>#REF!</v>
      </c>
    </row>
    <row r="1335" spans="1:5">
      <c r="A1335" t="str">
        <f>IF(INDEX('Display 730 &amp; 1200'!$A:$A,ROW())="","",INDEX('Display 730 &amp; 1200'!$A:$A,ROW()))</f>
        <v>SURABAYA泗水</v>
      </c>
      <c r="B1335" t="str">
        <f>IF(INDEX('Display 730 &amp; 1200'!$B:$B,ROW())="","",INDEX('Display 730 &amp; 1200'!$B:$B,ROW()))</f>
        <v>AKHMAD HUSEIN SASTRA NEGARA</v>
      </c>
      <c r="C1335" t="str">
        <f>IF(INDEX('Display 730 &amp; 1200'!$D:$D,ROW())="","",INDEX('Display 730 &amp; 1200'!$D:$D,ROW()))</f>
        <v>JENGGAWAH</v>
      </c>
      <c r="D1335" t="e">
        <f>IF($C1335="",0,SUMIFS(#REF!,#REF!,$C1335,#REF!,"&gt;="&amp;'Display 730 &amp; 1200'!$AN$10,#REF!,"&lt;="&amp;'Display 730 &amp; 1200'!$AN$9))</f>
        <v>#REF!</v>
      </c>
      <c r="E1335" t="e">
        <f>IF($C1335="",0,SUMIFS(#REF!,#REF!,$C1335,#REF!,"&gt;="&amp;'Display 730 &amp; 1200'!$AN$12,#REF!,"&lt;="&amp;'Display 730 &amp; 1200'!$AN$11))</f>
        <v>#REF!</v>
      </c>
    </row>
    <row r="1336" spans="1:5">
      <c r="A1336" t="str">
        <f>IF(INDEX('Display 730 &amp; 1200'!$A:$A,ROW())="","",INDEX('Display 730 &amp; 1200'!$A:$A,ROW()))</f>
        <v>SURABAYA泗水</v>
      </c>
      <c r="B1336" t="str">
        <f>IF(INDEX('Display 730 &amp; 1200'!$B:$B,ROW())="","",INDEX('Display 730 &amp; 1200'!$B:$B,ROW()))</f>
        <v>AKHMAD HUSEIN SASTRA NEGARA</v>
      </c>
      <c r="C1336" t="str">
        <f>IF(INDEX('Display 730 &amp; 1200'!$D:$D,ROW())="","",INDEX('Display 730 &amp; 1200'!$D:$D,ROW()))</f>
        <v>JEMBER_LINTAS_UTARA</v>
      </c>
      <c r="D1336" t="e">
        <f>IF($C1336="",0,SUMIFS(#REF!,#REF!,$C1336,#REF!,"&gt;="&amp;'Display 730 &amp; 1200'!$AN$10,#REF!,"&lt;="&amp;'Display 730 &amp; 1200'!$AN$9))</f>
        <v>#REF!</v>
      </c>
      <c r="E1336" t="e">
        <f>IF($C1336="",0,SUMIFS(#REF!,#REF!,$C1336,#REF!,"&gt;="&amp;'Display 730 &amp; 1200'!$AN$12,#REF!,"&lt;="&amp;'Display 730 &amp; 1200'!$AN$11))</f>
        <v>#REF!</v>
      </c>
    </row>
    <row r="1337" spans="1:5">
      <c r="A1337" t="str">
        <f>IF(INDEX('Display 730 &amp; 1200'!$A:$A,ROW())="","",INDEX('Display 730 &amp; 1200'!$A:$A,ROW()))</f>
        <v>SURABAYA泗水</v>
      </c>
      <c r="B1337" t="str">
        <f>IF(INDEX('Display 730 &amp; 1200'!$B:$B,ROW())="","",INDEX('Display 730 &amp; 1200'!$B:$B,ROW()))</f>
        <v>AKHMAD HUSEIN SASTRA NEGARA</v>
      </c>
      <c r="C1337" t="str">
        <f>IF(INDEX('Display 730 &amp; 1200'!$D:$D,ROW())="","",INDEX('Display 730 &amp; 1200'!$D:$D,ROW()))</f>
        <v>SILO_1</v>
      </c>
      <c r="D1337" t="e">
        <f>IF($C1337="",0,SUMIFS(#REF!,#REF!,$C1337,#REF!,"&gt;="&amp;'Display 730 &amp; 1200'!$AN$10,#REF!,"&lt;="&amp;'Display 730 &amp; 1200'!$AN$9))</f>
        <v>#REF!</v>
      </c>
      <c r="E1337" t="e">
        <f>IF($C1337="",0,SUMIFS(#REF!,#REF!,$C1337,#REF!,"&gt;="&amp;'Display 730 &amp; 1200'!$AN$12,#REF!,"&lt;="&amp;'Display 730 &amp; 1200'!$AN$11))</f>
        <v>#REF!</v>
      </c>
    </row>
    <row r="1338" spans="1:5">
      <c r="A1338" t="str">
        <f>IF(INDEX('Display 730 &amp; 1200'!$A:$A,ROW())="","",INDEX('Display 730 &amp; 1200'!$A:$A,ROW()))</f>
        <v>SURABAYA泗水</v>
      </c>
      <c r="B1338" t="str">
        <f>IF(INDEX('Display 730 &amp; 1200'!$B:$B,ROW())="","",INDEX('Display 730 &amp; 1200'!$B:$B,ROW()))</f>
        <v>AKHMAD HUSEIN SASTRA NEGARA</v>
      </c>
      <c r="C1338" t="str">
        <f>IF(INDEX('Display 730 &amp; 1200'!$D:$D,ROW())="","",INDEX('Display 730 &amp; 1200'!$D:$D,ROW()))</f>
        <v>SUMBERSARI_1</v>
      </c>
      <c r="D1338" t="e">
        <f>IF($C1338="",0,SUMIFS(#REF!,#REF!,$C1338,#REF!,"&gt;="&amp;'Display 730 &amp; 1200'!$AN$10,#REF!,"&lt;="&amp;'Display 730 &amp; 1200'!$AN$9))</f>
        <v>#REF!</v>
      </c>
      <c r="E1338" t="e">
        <f>IF($C1338="",0,SUMIFS(#REF!,#REF!,$C1338,#REF!,"&gt;="&amp;'Display 730 &amp; 1200'!$AN$12,#REF!,"&lt;="&amp;'Display 730 &amp; 1200'!$AN$11))</f>
        <v>#REF!</v>
      </c>
    </row>
    <row r="1339" spans="1:5">
      <c r="A1339" t="str">
        <f>IF(INDEX('Display 730 &amp; 1200'!$A:$A,ROW())="","",INDEX('Display 730 &amp; 1200'!$A:$A,ROW()))</f>
        <v>SURABAYA泗水</v>
      </c>
      <c r="B1339" t="str">
        <f>IF(INDEX('Display 730 &amp; 1200'!$B:$B,ROW())="","",INDEX('Display 730 &amp; 1200'!$B:$B,ROW()))</f>
        <v>AKHMAD HUSEIN SASTRA NEGARA</v>
      </c>
      <c r="C1339" t="str">
        <f>IF(INDEX('Display 730 &amp; 1200'!$D:$D,ROW())="","",INDEX('Display 730 &amp; 1200'!$D:$D,ROW()))</f>
        <v>JBR_ARJASA_1</v>
      </c>
      <c r="D1339" t="e">
        <f>IF($C1339="",0,SUMIFS(#REF!,#REF!,$C1339,#REF!,"&gt;="&amp;'Display 730 &amp; 1200'!$AN$10,#REF!,"&lt;="&amp;'Display 730 &amp; 1200'!$AN$9))</f>
        <v>#REF!</v>
      </c>
      <c r="E1339" t="e">
        <f>IF($C1339="",0,SUMIFS(#REF!,#REF!,$C1339,#REF!,"&gt;="&amp;'Display 730 &amp; 1200'!$AN$12,#REF!,"&lt;="&amp;'Display 730 &amp; 1200'!$AN$11))</f>
        <v>#REF!</v>
      </c>
    </row>
    <row r="1340" spans="1:5">
      <c r="A1340" t="str">
        <f>IF(INDEX('Display 730 &amp; 1200'!$A:$A,ROW())="","",INDEX('Display 730 &amp; 1200'!$A:$A,ROW()))</f>
        <v>SURABAYA泗水</v>
      </c>
      <c r="B1340" t="str">
        <f>IF(INDEX('Display 730 &amp; 1200'!$B:$B,ROW())="","",INDEX('Display 730 &amp; 1200'!$B:$B,ROW()))</f>
        <v>DENNY SOFIAN WAHYUDI</v>
      </c>
      <c r="C1340" t="str">
        <f>IF(INDEX('Display 730 &amp; 1200'!$D:$D,ROW())="","",INDEX('Display 730 &amp; 1200'!$D:$D,ROW()))</f>
        <v>BONDOWOSO_2</v>
      </c>
      <c r="D1340" t="e">
        <f>IF($C1340="",0,SUMIFS(#REF!,#REF!,$C1340,#REF!,"&gt;="&amp;'Display 730 &amp; 1200'!$AN$10,#REF!,"&lt;="&amp;'Display 730 &amp; 1200'!$AN$9))</f>
        <v>#REF!</v>
      </c>
      <c r="E1340" t="e">
        <f>IF($C1340="",0,SUMIFS(#REF!,#REF!,$C1340,#REF!,"&gt;="&amp;'Display 730 &amp; 1200'!$AN$12,#REF!,"&lt;="&amp;'Display 730 &amp; 1200'!$AN$11))</f>
        <v>#REF!</v>
      </c>
    </row>
    <row r="1341" spans="1:5">
      <c r="A1341" t="str">
        <f>IF(INDEX('Display 730 &amp; 1200'!$A:$A,ROW())="","",INDEX('Display 730 &amp; 1200'!$A:$A,ROW()))</f>
        <v>SURABAYA泗水</v>
      </c>
      <c r="B1341" t="str">
        <f>IF(INDEX('Display 730 &amp; 1200'!$B:$B,ROW())="","",INDEX('Display 730 &amp; 1200'!$B:$B,ROW()))</f>
        <v>DENNY SOFIAN WAHYUDI</v>
      </c>
      <c r="C1341" t="str">
        <f>IF(INDEX('Display 730 &amp; 1200'!$D:$D,ROW())="","",INDEX('Display 730 &amp; 1200'!$D:$D,ROW()))</f>
        <v>PRAJEKAN</v>
      </c>
      <c r="D1341" t="e">
        <f>IF($C1341="",0,SUMIFS(#REF!,#REF!,$C1341,#REF!,"&gt;="&amp;'Display 730 &amp; 1200'!$AN$10,#REF!,"&lt;="&amp;'Display 730 &amp; 1200'!$AN$9))</f>
        <v>#REF!</v>
      </c>
      <c r="E1341" t="e">
        <f>IF($C1341="",0,SUMIFS(#REF!,#REF!,$C1341,#REF!,"&gt;="&amp;'Display 730 &amp; 1200'!$AN$12,#REF!,"&lt;="&amp;'Display 730 &amp; 1200'!$AN$11))</f>
        <v>#REF!</v>
      </c>
    </row>
    <row r="1342" spans="1:5">
      <c r="A1342" t="str">
        <f>IF(INDEX('Display 730 &amp; 1200'!$A:$A,ROW())="","",INDEX('Display 730 &amp; 1200'!$A:$A,ROW()))</f>
        <v>SURABAYA泗水</v>
      </c>
      <c r="B1342" t="str">
        <f>IF(INDEX('Display 730 &amp; 1200'!$B:$B,ROW())="","",INDEX('Display 730 &amp; 1200'!$B:$B,ROW()))</f>
        <v>DENNY SOFIAN WAHYUDI</v>
      </c>
      <c r="C1342" t="str">
        <f>IF(INDEX('Display 730 &amp; 1200'!$D:$D,ROW())="","",INDEX('Display 730 &amp; 1200'!$D:$D,ROW()))</f>
        <v>MAESAN_1</v>
      </c>
      <c r="D1342" t="e">
        <f>IF($C1342="",0,SUMIFS(#REF!,#REF!,$C1342,#REF!,"&gt;="&amp;'Display 730 &amp; 1200'!$AN$10,#REF!,"&lt;="&amp;'Display 730 &amp; 1200'!$AN$9))</f>
        <v>#REF!</v>
      </c>
      <c r="E1342" t="e">
        <f>IF($C1342="",0,SUMIFS(#REF!,#REF!,$C1342,#REF!,"&gt;="&amp;'Display 730 &amp; 1200'!$AN$12,#REF!,"&lt;="&amp;'Display 730 &amp; 1200'!$AN$11))</f>
        <v>#REF!</v>
      </c>
    </row>
    <row r="1343" spans="1:5">
      <c r="A1343" t="str">
        <f>IF(INDEX('Display 730 &amp; 1200'!$A:$A,ROW())="","",INDEX('Display 730 &amp; 1200'!$A:$A,ROW()))</f>
        <v>SURABAYA泗水</v>
      </c>
      <c r="B1343" t="str">
        <f>IF(INDEX('Display 730 &amp; 1200'!$B:$B,ROW())="","",INDEX('Display 730 &amp; 1200'!$B:$B,ROW()))</f>
        <v>DENNY SOFIAN WAHYUDI</v>
      </c>
      <c r="C1343" t="str">
        <f>IF(INDEX('Display 730 &amp; 1200'!$D:$D,ROW())="","",INDEX('Display 730 &amp; 1200'!$D:$D,ROW()))</f>
        <v>JAVA_IJEN</v>
      </c>
      <c r="D1343" t="e">
        <f>IF($C1343="",0,SUMIFS(#REF!,#REF!,$C1343,#REF!,"&gt;="&amp;'Display 730 &amp; 1200'!$AN$10,#REF!,"&lt;="&amp;'Display 730 &amp; 1200'!$AN$9))</f>
        <v>#REF!</v>
      </c>
      <c r="E1343" t="e">
        <f>IF($C1343="",0,SUMIFS(#REF!,#REF!,$C1343,#REF!,"&gt;="&amp;'Display 730 &amp; 1200'!$AN$12,#REF!,"&lt;="&amp;'Display 730 &amp; 1200'!$AN$11))</f>
        <v>#REF!</v>
      </c>
    </row>
    <row r="1344" spans="1:5">
      <c r="A1344" t="str">
        <f>IF(INDEX('Display 730 &amp; 1200'!$A:$A,ROW())="","",INDEX('Display 730 &amp; 1200'!$A:$A,ROW()))</f>
        <v>SURABAYA泗水</v>
      </c>
      <c r="B1344" t="str">
        <f>IF(INDEX('Display 730 &amp; 1200'!$B:$B,ROW())="","",INDEX('Display 730 &amp; 1200'!$B:$B,ROW()))</f>
        <v>DENNY SOFIAN WAHYUDI</v>
      </c>
      <c r="C1344" t="str">
        <f>IF(INDEX('Display 730 &amp; 1200'!$D:$D,ROW())="","",INDEX('Display 730 &amp; 1200'!$D:$D,ROW()))</f>
        <v>KAMPUNG_DURIAN</v>
      </c>
      <c r="D1344" t="e">
        <f>IF($C1344="",0,SUMIFS(#REF!,#REF!,$C1344,#REF!,"&gt;="&amp;'Display 730 &amp; 1200'!$AN$10,#REF!,"&lt;="&amp;'Display 730 &amp; 1200'!$AN$9))</f>
        <v>#REF!</v>
      </c>
      <c r="E1344" t="e">
        <f>IF($C1344="",0,SUMIFS(#REF!,#REF!,$C1344,#REF!,"&gt;="&amp;'Display 730 &amp; 1200'!$AN$12,#REF!,"&lt;="&amp;'Display 730 &amp; 1200'!$AN$11))</f>
        <v>#REF!</v>
      </c>
    </row>
    <row r="1345" spans="1:5">
      <c r="A1345" t="str">
        <f>IF(INDEX('Display 730 &amp; 1200'!$A:$A,ROW())="","",INDEX('Display 730 &amp; 1200'!$A:$A,ROW()))</f>
        <v>SURABAYA泗水</v>
      </c>
      <c r="B1345" t="str">
        <f>IF(INDEX('Display 730 &amp; 1200'!$B:$B,ROW())="","",INDEX('Display 730 &amp; 1200'!$B:$B,ROW()))</f>
        <v>DENNY SOFIAN WAHYUDI</v>
      </c>
      <c r="C1345" t="str">
        <f>IF(INDEX('Display 730 &amp; 1200'!$D:$D,ROW())="","",INDEX('Display 730 &amp; 1200'!$D:$D,ROW()))</f>
        <v>BONDOWOSO_3</v>
      </c>
      <c r="D1345" t="e">
        <f>IF($C1345="",0,SUMIFS(#REF!,#REF!,$C1345,#REF!,"&gt;="&amp;'Display 730 &amp; 1200'!$AN$10,#REF!,"&lt;="&amp;'Display 730 &amp; 1200'!$AN$9))</f>
        <v>#REF!</v>
      </c>
      <c r="E1345" t="e">
        <f>IF($C1345="",0,SUMIFS(#REF!,#REF!,$C1345,#REF!,"&gt;="&amp;'Display 730 &amp; 1200'!$AN$12,#REF!,"&lt;="&amp;'Display 730 &amp; 1200'!$AN$11))</f>
        <v>#REF!</v>
      </c>
    </row>
    <row r="1346" spans="1:5">
      <c r="A1346" t="str">
        <f>IF(INDEX('Display 730 &amp; 1200'!$A:$A,ROW())="","",INDEX('Display 730 &amp; 1200'!$A:$A,ROW()))</f>
        <v>SURABAYA泗水</v>
      </c>
      <c r="B1346" t="str">
        <f>IF(INDEX('Display 730 &amp; 1200'!$B:$B,ROW())="","",INDEX('Display 730 &amp; 1200'!$B:$B,ROW()))</f>
        <v>DENNY SOFIAN WAHYUDI</v>
      </c>
      <c r="C1346" t="str">
        <f>IF(INDEX('Display 730 &amp; 1200'!$D:$D,ROW())="","",INDEX('Display 730 &amp; 1200'!$D:$D,ROW()))</f>
        <v>WRINGIN</v>
      </c>
      <c r="D1346" t="e">
        <f>IF($C1346="",0,SUMIFS(#REF!,#REF!,$C1346,#REF!,"&gt;="&amp;'Display 730 &amp; 1200'!$AN$10,#REF!,"&lt;="&amp;'Display 730 &amp; 1200'!$AN$9))</f>
        <v>#REF!</v>
      </c>
      <c r="E1346" t="e">
        <f>IF($C1346="",0,SUMIFS(#REF!,#REF!,$C1346,#REF!,"&gt;="&amp;'Display 730 &amp; 1200'!$AN$12,#REF!,"&lt;="&amp;'Display 730 &amp; 1200'!$AN$11))</f>
        <v>#REF!</v>
      </c>
    </row>
    <row r="1347" spans="1:5">
      <c r="A1347" t="str">
        <f>IF(INDEX('Display 730 &amp; 1200'!$A:$A,ROW())="","",INDEX('Display 730 &amp; 1200'!$A:$A,ROW()))</f>
        <v>SURABAYA泗水</v>
      </c>
      <c r="B1347" t="str">
        <f>IF(INDEX('Display 730 &amp; 1200'!$B:$B,ROW())="","",INDEX('Display 730 &amp; 1200'!$B:$B,ROW()))</f>
        <v>DENNY SOFIAN WAHYUDI</v>
      </c>
      <c r="C1347" t="str">
        <f>IF(INDEX('Display 730 &amp; 1200'!$D:$D,ROW())="","",INDEX('Display 730 &amp; 1200'!$D:$D,ROW()))</f>
        <v>SUMBERWRINGIN_1</v>
      </c>
      <c r="D1347" t="e">
        <f>IF($C1347="",0,SUMIFS(#REF!,#REF!,$C1347,#REF!,"&gt;="&amp;'Display 730 &amp; 1200'!$AN$10,#REF!,"&lt;="&amp;'Display 730 &amp; 1200'!$AN$9))</f>
        <v>#REF!</v>
      </c>
      <c r="E1347" t="e">
        <f>IF($C1347="",0,SUMIFS(#REF!,#REF!,$C1347,#REF!,"&gt;="&amp;'Display 730 &amp; 1200'!$AN$12,#REF!,"&lt;="&amp;'Display 730 &amp; 1200'!$AN$11))</f>
        <v>#REF!</v>
      </c>
    </row>
    <row r="1348" spans="1:5">
      <c r="A1348" t="str">
        <f>IF(INDEX('Display 730 &amp; 1200'!$A:$A,ROW())="","",INDEX('Display 730 &amp; 1200'!$A:$A,ROW()))</f>
        <v>SURABAYA泗水</v>
      </c>
      <c r="B1348" t="str">
        <f>IF(INDEX('Display 730 &amp; 1200'!$B:$B,ROW())="","",INDEX('Display 730 &amp; 1200'!$B:$B,ROW()))</f>
        <v>MAULADY PERMANA</v>
      </c>
      <c r="C1348" t="str">
        <f>IF(INDEX('Display 730 &amp; 1200'!$D:$D,ROW())="","",INDEX('Display 730 &amp; 1200'!$D:$D,ROW()))</f>
        <v>SITUBONDO</v>
      </c>
      <c r="D1348" t="e">
        <f>IF($C1348="",0,SUMIFS(#REF!,#REF!,$C1348,#REF!,"&gt;="&amp;'Display 730 &amp; 1200'!$AN$10,#REF!,"&lt;="&amp;'Display 730 &amp; 1200'!$AN$9))</f>
        <v>#REF!</v>
      </c>
      <c r="E1348" t="e">
        <f>IF($C1348="",0,SUMIFS(#REF!,#REF!,$C1348,#REF!,"&gt;="&amp;'Display 730 &amp; 1200'!$AN$12,#REF!,"&lt;="&amp;'Display 730 &amp; 1200'!$AN$11))</f>
        <v>#REF!</v>
      </c>
    </row>
    <row r="1349" spans="1:5">
      <c r="A1349" t="str">
        <f>IF(INDEX('Display 730 &amp; 1200'!$A:$A,ROW())="","",INDEX('Display 730 &amp; 1200'!$A:$A,ROW()))</f>
        <v>SURABAYA泗水</v>
      </c>
      <c r="B1349" t="str">
        <f>IF(INDEX('Display 730 &amp; 1200'!$B:$B,ROW())="","",INDEX('Display 730 &amp; 1200'!$B:$B,ROW()))</f>
        <v>MAULADY PERMANA</v>
      </c>
      <c r="C1349" t="str">
        <f>IF(INDEX('Display 730 &amp; 1200'!$D:$D,ROW())="","",INDEX('Display 730 &amp; 1200'!$D:$D,ROW()))</f>
        <v>ASEMBAGUS</v>
      </c>
      <c r="D1349" t="e">
        <f>IF($C1349="",0,SUMIFS(#REF!,#REF!,$C1349,#REF!,"&gt;="&amp;'Display 730 &amp; 1200'!$AN$10,#REF!,"&lt;="&amp;'Display 730 &amp; 1200'!$AN$9))</f>
        <v>#REF!</v>
      </c>
      <c r="E1349" t="e">
        <f>IF($C1349="",0,SUMIFS(#REF!,#REF!,$C1349,#REF!,"&gt;="&amp;'Display 730 &amp; 1200'!$AN$12,#REF!,"&lt;="&amp;'Display 730 &amp; 1200'!$AN$11))</f>
        <v>#REF!</v>
      </c>
    </row>
    <row r="1350" spans="1:5">
      <c r="A1350" t="str">
        <f>IF(INDEX('Display 730 &amp; 1200'!$A:$A,ROW())="","",INDEX('Display 730 &amp; 1200'!$A:$A,ROW()))</f>
        <v>SURABAYA泗水</v>
      </c>
      <c r="B1350" t="str">
        <f>IF(INDEX('Display 730 &amp; 1200'!$B:$B,ROW())="","",INDEX('Display 730 &amp; 1200'!$B:$B,ROW()))</f>
        <v>MAULADY PERMANA</v>
      </c>
      <c r="C1350" t="str">
        <f>IF(INDEX('Display 730 &amp; 1200'!$D:$D,ROW())="","",INDEX('Display 730 &amp; 1200'!$D:$D,ROW()))</f>
        <v>BESUKI_CITY</v>
      </c>
      <c r="D1350" t="e">
        <f>IF($C1350="",0,SUMIFS(#REF!,#REF!,$C1350,#REF!,"&gt;="&amp;'Display 730 &amp; 1200'!$AN$10,#REF!,"&lt;="&amp;'Display 730 &amp; 1200'!$AN$9))</f>
        <v>#REF!</v>
      </c>
      <c r="E1350" t="e">
        <f>IF($C1350="",0,SUMIFS(#REF!,#REF!,$C1350,#REF!,"&gt;="&amp;'Display 730 &amp; 1200'!$AN$12,#REF!,"&lt;="&amp;'Display 730 &amp; 1200'!$AN$11))</f>
        <v>#REF!</v>
      </c>
    </row>
    <row r="1351" spans="1:5">
      <c r="A1351" t="str">
        <f>IF(INDEX('Display 730 &amp; 1200'!$A:$A,ROW())="","",INDEX('Display 730 &amp; 1200'!$A:$A,ROW()))</f>
        <v>SURABAYA泗水</v>
      </c>
      <c r="B1351" t="str">
        <f>IF(INDEX('Display 730 &amp; 1200'!$B:$B,ROW())="","",INDEX('Display 730 &amp; 1200'!$B:$B,ROW()))</f>
        <v>MAULADY PERMANA</v>
      </c>
      <c r="C1351" t="str">
        <f>IF(INDEX('Display 730 &amp; 1200'!$D:$D,ROW())="","",INDEX('Display 730 &amp; 1200'!$D:$D,ROW()))</f>
        <v>PANARUKAN</v>
      </c>
      <c r="D1351" t="e">
        <f>IF($C1351="",0,SUMIFS(#REF!,#REF!,$C1351,#REF!,"&gt;="&amp;'Display 730 &amp; 1200'!$AN$10,#REF!,"&lt;="&amp;'Display 730 &amp; 1200'!$AN$9))</f>
        <v>#REF!</v>
      </c>
      <c r="E1351" t="e">
        <f>IF($C1351="",0,SUMIFS(#REF!,#REF!,$C1351,#REF!,"&gt;="&amp;'Display 730 &amp; 1200'!$AN$12,#REF!,"&lt;="&amp;'Display 730 &amp; 1200'!$AN$11))</f>
        <v>#REF!</v>
      </c>
    </row>
    <row r="1352" spans="1:5">
      <c r="A1352" t="str">
        <f>IF(INDEX('Display 730 &amp; 1200'!$A:$A,ROW())="","",INDEX('Display 730 &amp; 1200'!$A:$A,ROW()))</f>
        <v>SURABAYA泗水</v>
      </c>
      <c r="B1352" t="str">
        <f>IF(INDEX('Display 730 &amp; 1200'!$B:$B,ROW())="","",INDEX('Display 730 &amp; 1200'!$B:$B,ROW()))</f>
        <v>MAULADY PERMANA</v>
      </c>
      <c r="C1352" t="str">
        <f>IF(INDEX('Display 730 &amp; 1200'!$D:$D,ROW())="","",INDEX('Display 730 &amp; 1200'!$D:$D,ROW()))</f>
        <v>ARJASA_SBD</v>
      </c>
      <c r="D1352" t="e">
        <f>IF($C1352="",0,SUMIFS(#REF!,#REF!,$C1352,#REF!,"&gt;="&amp;'Display 730 &amp; 1200'!$AN$10,#REF!,"&lt;="&amp;'Display 730 &amp; 1200'!$AN$9))</f>
        <v>#REF!</v>
      </c>
      <c r="E1352" t="e">
        <f>IF($C1352="",0,SUMIFS(#REF!,#REF!,$C1352,#REF!,"&gt;="&amp;'Display 730 &amp; 1200'!$AN$12,#REF!,"&lt;="&amp;'Display 730 &amp; 1200'!$AN$11))</f>
        <v>#REF!</v>
      </c>
    </row>
    <row r="1353" spans="1:5">
      <c r="A1353" t="str">
        <f>IF(INDEX('Display 730 &amp; 1200'!$A:$A,ROW())="","",INDEX('Display 730 &amp; 1200'!$A:$A,ROW()))</f>
        <v>SURABAYA泗水</v>
      </c>
      <c r="B1353" t="str">
        <f>IF(INDEX('Display 730 &amp; 1200'!$B:$B,ROW())="","",INDEX('Display 730 &amp; 1200'!$B:$B,ROW()))</f>
        <v>MAULADY PERMANA</v>
      </c>
      <c r="C1353" t="str">
        <f>IF(INDEX('Display 730 &amp; 1200'!$D:$D,ROW())="","",INDEX('Display 730 &amp; 1200'!$D:$D,ROW()))</f>
        <v>DC_PANJI</v>
      </c>
      <c r="D1353" t="e">
        <f>IF($C1353="",0,SUMIFS(#REF!,#REF!,$C1353,#REF!,"&gt;="&amp;'Display 730 &amp; 1200'!$AN$10,#REF!,"&lt;="&amp;'Display 730 &amp; 1200'!$AN$9))</f>
        <v>#REF!</v>
      </c>
      <c r="E1353" t="e">
        <f>IF($C1353="",0,SUMIFS(#REF!,#REF!,$C1353,#REF!,"&gt;="&amp;'Display 730 &amp; 1200'!$AN$12,#REF!,"&lt;="&amp;'Display 730 &amp; 1200'!$AN$11))</f>
        <v>#REF!</v>
      </c>
    </row>
    <row r="1354" spans="1:5">
      <c r="A1354" t="str">
        <f>IF(INDEX('Display 730 &amp; 1200'!$A:$A,ROW())="","",INDEX('Display 730 &amp; 1200'!$A:$A,ROW()))</f>
        <v>SURABAYA泗水</v>
      </c>
      <c r="B1354" t="str">
        <f>IF(INDEX('Display 730 &amp; 1200'!$B:$B,ROW())="","",INDEX('Display 730 &amp; 1200'!$B:$B,ROW()))</f>
        <v>MAULADY PERMANA</v>
      </c>
      <c r="C1354" t="str">
        <f>IF(INDEX('Display 730 &amp; 1200'!$D:$D,ROW())="","",INDEX('Display 730 &amp; 1200'!$D:$D,ROW()))</f>
        <v>MLANDINGAN_1</v>
      </c>
      <c r="D1354" t="e">
        <f>IF($C1354="",0,SUMIFS(#REF!,#REF!,$C1354,#REF!,"&gt;="&amp;'Display 730 &amp; 1200'!$AN$10,#REF!,"&lt;="&amp;'Display 730 &amp; 1200'!$AN$9))</f>
        <v>#REF!</v>
      </c>
      <c r="E1354" t="e">
        <f>IF($C1354="",0,SUMIFS(#REF!,#REF!,$C1354,#REF!,"&gt;="&amp;'Display 730 &amp; 1200'!$AN$12,#REF!,"&lt;="&amp;'Display 730 &amp; 1200'!$AN$11))</f>
        <v>#REF!</v>
      </c>
    </row>
    <row r="1355" spans="1:5">
      <c r="A1355" t="str">
        <f>IF(INDEX('Display 730 &amp; 1200'!$A:$A,ROW())="","",INDEX('Display 730 &amp; 1200'!$A:$A,ROW()))</f>
        <v>SURABAYA泗水</v>
      </c>
      <c r="B1355" t="str">
        <f>IF(INDEX('Display 730 &amp; 1200'!$B:$B,ROW())="","",INDEX('Display 730 &amp; 1200'!$B:$B,ROW()))</f>
        <v>MAULADY PERMANA</v>
      </c>
      <c r="C1355" t="str">
        <f>IF(INDEX('Display 730 &amp; 1200'!$D:$D,ROW())="","",INDEX('Display 730 &amp; 1200'!$D:$D,ROW()))</f>
        <v>BANYUPUTIH_1</v>
      </c>
      <c r="D1355" t="e">
        <f>IF($C1355="",0,SUMIFS(#REF!,#REF!,$C1355,#REF!,"&gt;="&amp;'Display 730 &amp; 1200'!$AN$10,#REF!,"&lt;="&amp;'Display 730 &amp; 1200'!$AN$9))</f>
        <v>#REF!</v>
      </c>
      <c r="E1355" t="e">
        <f>IF($C1355="",0,SUMIFS(#REF!,#REF!,$C1355,#REF!,"&gt;="&amp;'Display 730 &amp; 1200'!$AN$12,#REF!,"&lt;="&amp;'Display 730 &amp; 1200'!$AN$11))</f>
        <v>#REF!</v>
      </c>
    </row>
    <row r="1356" spans="1:5">
      <c r="A1356" t="str">
        <f>IF(INDEX('Display 730 &amp; 1200'!$A:$A,ROW())="","",INDEX('Display 730 &amp; 1200'!$A:$A,ROW()))</f>
        <v>SURABAYA泗水</v>
      </c>
      <c r="B1356" t="str">
        <f>IF(INDEX('Display 730 &amp; 1200'!$B:$B,ROW())="","",INDEX('Display 730 &amp; 1200'!$B:$B,ROW()))</f>
        <v>MAULADY PERMANA</v>
      </c>
      <c r="C1356" t="str">
        <f>IF(INDEX('Display 730 &amp; 1200'!$D:$D,ROW())="","",INDEX('Display 730 &amp; 1200'!$D:$D,ROW()))</f>
        <v>PURWOHARJO</v>
      </c>
      <c r="D1356" t="e">
        <f>IF($C1356="",0,SUMIFS(#REF!,#REF!,$C1356,#REF!,"&gt;="&amp;'Display 730 &amp; 1200'!$AN$10,#REF!,"&lt;="&amp;'Display 730 &amp; 1200'!$AN$9))</f>
        <v>#REF!</v>
      </c>
      <c r="E1356" t="e">
        <f>IF($C1356="",0,SUMIFS(#REF!,#REF!,$C1356,#REF!,"&gt;="&amp;'Display 730 &amp; 1200'!$AN$12,#REF!,"&lt;="&amp;'Display 730 &amp; 1200'!$AN$11))</f>
        <v>#REF!</v>
      </c>
    </row>
    <row r="1357" spans="1:5">
      <c r="A1357" t="str">
        <f>IF(INDEX('Display 730 &amp; 1200'!$A:$A,ROW())="","",INDEX('Display 730 &amp; 1200'!$A:$A,ROW()))</f>
        <v>SURABAYA泗水</v>
      </c>
      <c r="B1357" t="str">
        <f>IF(INDEX('Display 730 &amp; 1200'!$B:$B,ROW())="","",INDEX('Display 730 &amp; 1200'!$B:$B,ROW()))</f>
        <v>MAULADY PERMANA</v>
      </c>
      <c r="C1357" t="str">
        <f>IF(INDEX('Display 730 &amp; 1200'!$D:$D,ROW())="","",INDEX('Display 730 &amp; 1200'!$D:$D,ROW()))</f>
        <v>JAJAG</v>
      </c>
      <c r="D1357" t="e">
        <f>IF($C1357="",0,SUMIFS(#REF!,#REF!,$C1357,#REF!,"&gt;="&amp;'Display 730 &amp; 1200'!$AN$10,#REF!,"&lt;="&amp;'Display 730 &amp; 1200'!$AN$9))</f>
        <v>#REF!</v>
      </c>
      <c r="E1357" t="e">
        <f>IF($C1357="",0,SUMIFS(#REF!,#REF!,$C1357,#REF!,"&gt;="&amp;'Display 730 &amp; 1200'!$AN$12,#REF!,"&lt;="&amp;'Display 730 &amp; 1200'!$AN$11))</f>
        <v>#REF!</v>
      </c>
    </row>
    <row r="1358" spans="1:5">
      <c r="A1358" t="str">
        <f>IF(INDEX('Display 730 &amp; 1200'!$A:$A,ROW())="","",INDEX('Display 730 &amp; 1200'!$A:$A,ROW()))</f>
        <v>SURABAYA泗水</v>
      </c>
      <c r="B1358" t="str">
        <f>IF(INDEX('Display 730 &amp; 1200'!$B:$B,ROW())="","",INDEX('Display 730 &amp; 1200'!$B:$B,ROW()))</f>
        <v>MAULADY PERMANA</v>
      </c>
      <c r="C1358" t="str">
        <f>IF(INDEX('Display 730 &amp; 1200'!$D:$D,ROW())="","",INDEX('Display 730 &amp; 1200'!$D:$D,ROW()))</f>
        <v>MOJOPANGGUNG</v>
      </c>
      <c r="D1358" t="e">
        <f>IF($C1358="",0,SUMIFS(#REF!,#REF!,$C1358,#REF!,"&gt;="&amp;'Display 730 &amp; 1200'!$AN$10,#REF!,"&lt;="&amp;'Display 730 &amp; 1200'!$AN$9))</f>
        <v>#REF!</v>
      </c>
      <c r="E1358" t="e">
        <f>IF($C1358="",0,SUMIFS(#REF!,#REF!,$C1358,#REF!,"&gt;="&amp;'Display 730 &amp; 1200'!$AN$12,#REF!,"&lt;="&amp;'Display 730 &amp; 1200'!$AN$11))</f>
        <v>#REF!</v>
      </c>
    </row>
    <row r="1359" spans="1:5">
      <c r="A1359" t="str">
        <f>IF(INDEX('Display 730 &amp; 1200'!$A:$A,ROW())="","",INDEX('Display 730 &amp; 1200'!$A:$A,ROW()))</f>
        <v>SURABAYA泗水</v>
      </c>
      <c r="B1359" t="str">
        <f>IF(INDEX('Display 730 &amp; 1200'!$B:$B,ROW())="","",INDEX('Display 730 &amp; 1200'!$B:$B,ROW()))</f>
        <v>MAULADY PERMANA</v>
      </c>
      <c r="C1359" t="str">
        <f>IF(INDEX('Display 730 &amp; 1200'!$D:$D,ROW())="","",INDEX('Display 730 &amp; 1200'!$D:$D,ROW()))</f>
        <v>GENTENG_2</v>
      </c>
      <c r="D1359" t="e">
        <f>IF($C1359="",0,SUMIFS(#REF!,#REF!,$C1359,#REF!,"&gt;="&amp;'Display 730 &amp; 1200'!$AN$10,#REF!,"&lt;="&amp;'Display 730 &amp; 1200'!$AN$9))</f>
        <v>#REF!</v>
      </c>
      <c r="E1359" t="e">
        <f>IF($C1359="",0,SUMIFS(#REF!,#REF!,$C1359,#REF!,"&gt;="&amp;'Display 730 &amp; 1200'!$AN$12,#REF!,"&lt;="&amp;'Display 730 &amp; 1200'!$AN$11))</f>
        <v>#REF!</v>
      </c>
    </row>
    <row r="1360" spans="1:5">
      <c r="A1360" t="str">
        <f>IF(INDEX('Display 730 &amp; 1200'!$A:$A,ROW())="","",INDEX('Display 730 &amp; 1200'!$A:$A,ROW()))</f>
        <v>SURABAYA泗水</v>
      </c>
      <c r="B1360" t="str">
        <f>IF(INDEX('Display 730 &amp; 1200'!$B:$B,ROW())="","",INDEX('Display 730 &amp; 1200'!$B:$B,ROW()))</f>
        <v>MAULADY PERMANA</v>
      </c>
      <c r="C1360" t="str">
        <f>IF(INDEX('Display 730 &amp; 1200'!$D:$D,ROW())="","",INDEX('Display 730 &amp; 1200'!$D:$D,ROW()))</f>
        <v>GLENMORE_1</v>
      </c>
      <c r="D1360" t="e">
        <f>IF($C1360="",0,SUMIFS(#REF!,#REF!,$C1360,#REF!,"&gt;="&amp;'Display 730 &amp; 1200'!$AN$10,#REF!,"&lt;="&amp;'Display 730 &amp; 1200'!$AN$9))</f>
        <v>#REF!</v>
      </c>
      <c r="E1360" t="e">
        <f>IF($C1360="",0,SUMIFS(#REF!,#REF!,$C1360,#REF!,"&gt;="&amp;'Display 730 &amp; 1200'!$AN$12,#REF!,"&lt;="&amp;'Display 730 &amp; 1200'!$AN$11))</f>
        <v>#REF!</v>
      </c>
    </row>
    <row r="1361" spans="1:5">
      <c r="A1361" t="str">
        <f>IF(INDEX('Display 730 &amp; 1200'!$A:$A,ROW())="","",INDEX('Display 730 &amp; 1200'!$A:$A,ROW()))</f>
        <v>SURABAYA泗水</v>
      </c>
      <c r="B1361" t="str">
        <f>IF(INDEX('Display 730 &amp; 1200'!$B:$B,ROW())="","",INDEX('Display 730 &amp; 1200'!$B:$B,ROW()))</f>
        <v>MAULADY PERMANA</v>
      </c>
      <c r="C1361" t="str">
        <f>IF(INDEX('Display 730 &amp; 1200'!$D:$D,ROW())="","",INDEX('Display 730 &amp; 1200'!$D:$D,ROW()))</f>
        <v>KALIBARU_1</v>
      </c>
      <c r="D1361" t="e">
        <f>IF($C1361="",0,SUMIFS(#REF!,#REF!,$C1361,#REF!,"&gt;="&amp;'Display 730 &amp; 1200'!$AN$10,#REF!,"&lt;="&amp;'Display 730 &amp; 1200'!$AN$9))</f>
        <v>#REF!</v>
      </c>
      <c r="E1361" t="e">
        <f>IF($C1361="",0,SUMIFS(#REF!,#REF!,$C1361,#REF!,"&gt;="&amp;'Display 730 &amp; 1200'!$AN$12,#REF!,"&lt;="&amp;'Display 730 &amp; 1200'!$AN$11))</f>
        <v>#REF!</v>
      </c>
    </row>
    <row r="1362" spans="1:5">
      <c r="A1362" t="str">
        <f>IF(INDEX('Display 730 &amp; 1200'!$A:$A,ROW())="","",INDEX('Display 730 &amp; 1200'!$A:$A,ROW()))</f>
        <v>SURABAYA泗水</v>
      </c>
      <c r="B1362" t="str">
        <f>IF(INDEX('Display 730 &amp; 1200'!$B:$B,ROW())="","",INDEX('Display 730 &amp; 1200'!$B:$B,ROW()))</f>
        <v>MAULADY PERMANA</v>
      </c>
      <c r="C1362" t="str">
        <f>IF(INDEX('Display 730 &amp; 1200'!$D:$D,ROW())="","",INDEX('Display 730 &amp; 1200'!$D:$D,ROW()))</f>
        <v>KALIPURO</v>
      </c>
      <c r="D1362" t="e">
        <f>IF($C1362="",0,SUMIFS(#REF!,#REF!,$C1362,#REF!,"&gt;="&amp;'Display 730 &amp; 1200'!$AN$10,#REF!,"&lt;="&amp;'Display 730 &amp; 1200'!$AN$9))</f>
        <v>#REF!</v>
      </c>
      <c r="E1362" t="e">
        <f>IF($C1362="",0,SUMIFS(#REF!,#REF!,$C1362,#REF!,"&gt;="&amp;'Display 730 &amp; 1200'!$AN$12,#REF!,"&lt;="&amp;'Display 730 &amp; 1200'!$AN$11))</f>
        <v>#REF!</v>
      </c>
    </row>
    <row r="1363" spans="1:5">
      <c r="A1363" t="str">
        <f>IF(INDEX('Display 730 &amp; 1200'!$A:$A,ROW())="","",INDEX('Display 730 &amp; 1200'!$A:$A,ROW()))</f>
        <v>SURABAYA泗水</v>
      </c>
      <c r="B1363" t="str">
        <f>IF(INDEX('Display 730 &amp; 1200'!$B:$B,ROW())="","",INDEX('Display 730 &amp; 1200'!$B:$B,ROW()))</f>
        <v>MAULADY PERMANA</v>
      </c>
      <c r="C1363" t="str">
        <f>IF(INDEX('Display 730 &amp; 1200'!$D:$D,ROW())="","",INDEX('Display 730 &amp; 1200'!$D:$D,ROW()))</f>
        <v>SUMBERAYU</v>
      </c>
      <c r="D1363" t="e">
        <f>IF($C1363="",0,SUMIFS(#REF!,#REF!,$C1363,#REF!,"&gt;="&amp;'Display 730 &amp; 1200'!$AN$10,#REF!,"&lt;="&amp;'Display 730 &amp; 1200'!$AN$9))</f>
        <v>#REF!</v>
      </c>
      <c r="E1363" t="e">
        <f>IF($C1363="",0,SUMIFS(#REF!,#REF!,$C1363,#REF!,"&gt;="&amp;'Display 730 &amp; 1200'!$AN$12,#REF!,"&lt;="&amp;'Display 730 &amp; 1200'!$AN$11))</f>
        <v>#REF!</v>
      </c>
    </row>
    <row r="1364" spans="1:5">
      <c r="A1364" t="str">
        <f>IF(INDEX('Display 730 &amp; 1200'!$A:$A,ROW())="","",INDEX('Display 730 &amp; 1200'!$A:$A,ROW()))</f>
        <v>SURABAYA泗水</v>
      </c>
      <c r="B1364" t="str">
        <f>IF(INDEX('Display 730 &amp; 1200'!$B:$B,ROW())="","",INDEX('Display 730 &amp; 1200'!$B:$B,ROW()))</f>
        <v>MAULADY PERMANA</v>
      </c>
      <c r="C1364" t="str">
        <f>IF(INDEX('Display 730 &amp; 1200'!$D:$D,ROW())="","",INDEX('Display 730 &amp; 1200'!$D:$D,ROW()))</f>
        <v>BWI_TEGALSARI_2</v>
      </c>
      <c r="D1364" t="e">
        <f>IF($C1364="",0,SUMIFS(#REF!,#REF!,$C1364,#REF!,"&gt;="&amp;'Display 730 &amp; 1200'!$AN$10,#REF!,"&lt;="&amp;'Display 730 &amp; 1200'!$AN$9))</f>
        <v>#REF!</v>
      </c>
      <c r="E1364" t="e">
        <f>IF($C1364="",0,SUMIFS(#REF!,#REF!,$C1364,#REF!,"&gt;="&amp;'Display 730 &amp; 1200'!$AN$12,#REF!,"&lt;="&amp;'Display 730 &amp; 1200'!$AN$11))</f>
        <v>#REF!</v>
      </c>
    </row>
    <row r="1365" spans="1:5">
      <c r="A1365" t="str">
        <f>IF(INDEX('Display 730 &amp; 1200'!$A:$A,ROW())="","",INDEX('Display 730 &amp; 1200'!$A:$A,ROW()))</f>
        <v>SURABAYA泗水</v>
      </c>
      <c r="B1365" t="str">
        <f>IF(INDEX('Display 730 &amp; 1200'!$B:$B,ROW())="","",INDEX('Display 730 &amp; 1200'!$B:$B,ROW()))</f>
        <v>MAULADY PERMANA</v>
      </c>
      <c r="C1365" t="str">
        <f>IF(INDEX('Display 730 &amp; 1200'!$D:$D,ROW())="","",INDEX('Display 730 &amp; 1200'!$D:$D,ROW()))</f>
        <v>CLURING</v>
      </c>
      <c r="D1365" t="e">
        <f>IF($C1365="",0,SUMIFS(#REF!,#REF!,$C1365,#REF!,"&gt;="&amp;'Display 730 &amp; 1200'!$AN$10,#REF!,"&lt;="&amp;'Display 730 &amp; 1200'!$AN$9))</f>
        <v>#REF!</v>
      </c>
      <c r="E1365" t="e">
        <f>IF($C1365="",0,SUMIFS(#REF!,#REF!,$C1365,#REF!,"&gt;="&amp;'Display 730 &amp; 1200'!$AN$12,#REF!,"&lt;="&amp;'Display 730 &amp; 1200'!$AN$11))</f>
        <v>#REF!</v>
      </c>
    </row>
    <row r="1366" spans="1:5">
      <c r="A1366" t="str">
        <f>IF(INDEX('Display 730 &amp; 1200'!$A:$A,ROW())="","",INDEX('Display 730 &amp; 1200'!$A:$A,ROW()))</f>
        <v>SURABAYA泗水</v>
      </c>
      <c r="B1366" t="str">
        <f>IF(INDEX('Display 730 &amp; 1200'!$B:$B,ROW())="","",INDEX('Display 730 &amp; 1200'!$B:$B,ROW()))</f>
        <v>MAULADY PERMANA</v>
      </c>
      <c r="C1366" t="str">
        <f>IF(INDEX('Display 730 &amp; 1200'!$D:$D,ROW())="","",INDEX('Display 730 &amp; 1200'!$D:$D,ROW()))</f>
        <v>SRONO</v>
      </c>
      <c r="D1366" t="e">
        <f>IF($C1366="",0,SUMIFS(#REF!,#REF!,$C1366,#REF!,"&gt;="&amp;'Display 730 &amp; 1200'!$AN$10,#REF!,"&lt;="&amp;'Display 730 &amp; 1200'!$AN$9))</f>
        <v>#REF!</v>
      </c>
      <c r="E1366" t="e">
        <f>IF($C1366="",0,SUMIFS(#REF!,#REF!,$C1366,#REF!,"&gt;="&amp;'Display 730 &amp; 1200'!$AN$12,#REF!,"&lt;="&amp;'Display 730 &amp; 1200'!$AN$11))</f>
        <v>#REF!</v>
      </c>
    </row>
    <row r="1367" spans="1:5">
      <c r="A1367" t="str">
        <f>IF(INDEX('Display 730 &amp; 1200'!$A:$A,ROW())="","",INDEX('Display 730 &amp; 1200'!$A:$A,ROW()))</f>
        <v>SURABAYA泗水</v>
      </c>
      <c r="B1367" t="str">
        <f>IF(INDEX('Display 730 &amp; 1200'!$B:$B,ROW())="","",INDEX('Display 730 &amp; 1200'!$B:$B,ROW()))</f>
        <v>MAULADY PERMANA</v>
      </c>
      <c r="C1367" t="str">
        <f>IF(INDEX('Display 730 &amp; 1200'!$D:$D,ROW())="","",INDEX('Display 730 &amp; 1200'!$D:$D,ROW()))</f>
        <v>GLAGAH</v>
      </c>
      <c r="D1367" t="e">
        <f>IF($C1367="",0,SUMIFS(#REF!,#REF!,$C1367,#REF!,"&gt;="&amp;'Display 730 &amp; 1200'!$AN$10,#REF!,"&lt;="&amp;'Display 730 &amp; 1200'!$AN$9))</f>
        <v>#REF!</v>
      </c>
      <c r="E1367" t="e">
        <f>IF($C1367="",0,SUMIFS(#REF!,#REF!,$C1367,#REF!,"&gt;="&amp;'Display 730 &amp; 1200'!$AN$12,#REF!,"&lt;="&amp;'Display 730 &amp; 1200'!$AN$11))</f>
        <v>#REF!</v>
      </c>
    </row>
    <row r="1368" spans="1:5">
      <c r="A1368" t="str">
        <f>IF(INDEX('Display 730 &amp; 1200'!$A:$A,ROW())="","",INDEX('Display 730 &amp; 1200'!$A:$A,ROW()))</f>
        <v>SURABAYA泗水</v>
      </c>
      <c r="B1368" t="str">
        <f>IF(INDEX('Display 730 &amp; 1200'!$B:$B,ROW())="","",INDEX('Display 730 &amp; 1200'!$B:$B,ROW()))</f>
        <v>MAULADY PERMANA</v>
      </c>
      <c r="C1368" t="str">
        <f>IF(INDEX('Display 730 &amp; 1200'!$D:$D,ROW())="","",INDEX('Display 730 &amp; 1200'!$D:$D,ROW()))</f>
        <v>KABAT</v>
      </c>
      <c r="D1368" t="e">
        <f>IF($C1368="",0,SUMIFS(#REF!,#REF!,$C1368,#REF!,"&gt;="&amp;'Display 730 &amp; 1200'!$AN$10,#REF!,"&lt;="&amp;'Display 730 &amp; 1200'!$AN$9))</f>
        <v>#REF!</v>
      </c>
      <c r="E1368" t="e">
        <f>IF($C1368="",0,SUMIFS(#REF!,#REF!,$C1368,#REF!,"&gt;="&amp;'Display 730 &amp; 1200'!$AN$12,#REF!,"&lt;="&amp;'Display 730 &amp; 1200'!$AN$11))</f>
        <v>#REF!</v>
      </c>
    </row>
    <row r="1369" spans="1:5">
      <c r="A1369" t="str">
        <f>IF(INDEX('Display 730 &amp; 1200'!$A:$A,ROW())="","",INDEX('Display 730 &amp; 1200'!$A:$A,ROW()))</f>
        <v>SURABAYA泗水</v>
      </c>
      <c r="B1369" t="str">
        <f>IF(INDEX('Display 730 &amp; 1200'!$B:$B,ROW())="","",INDEX('Display 730 &amp; 1200'!$B:$B,ROW()))</f>
        <v>MAULADY PERMANA</v>
      </c>
      <c r="C1369" t="str">
        <f>IF(INDEX('Display 730 &amp; 1200'!$D:$D,ROW())="","",INDEX('Display 730 &amp; 1200'!$D:$D,ROW()))</f>
        <v>WONGSOREJO</v>
      </c>
      <c r="D1369" t="e">
        <f>IF($C1369="",0,SUMIFS(#REF!,#REF!,$C1369,#REF!,"&gt;="&amp;'Display 730 &amp; 1200'!$AN$10,#REF!,"&lt;="&amp;'Display 730 &amp; 1200'!$AN$9))</f>
        <v>#REF!</v>
      </c>
      <c r="E1369" t="e">
        <f>IF($C1369="",0,SUMIFS(#REF!,#REF!,$C1369,#REF!,"&gt;="&amp;'Display 730 &amp; 1200'!$AN$12,#REF!,"&lt;="&amp;'Display 730 &amp; 1200'!$AN$11))</f>
        <v>#REF!</v>
      </c>
    </row>
    <row r="1370" spans="1:5">
      <c r="A1370" t="str">
        <f>IF(INDEX('Display 730 &amp; 1200'!$A:$A,ROW())="","",INDEX('Display 730 &amp; 1200'!$A:$A,ROW()))</f>
        <v>SURABAYA泗水</v>
      </c>
      <c r="B1370" t="str">
        <f>IF(INDEX('Display 730 &amp; 1200'!$B:$B,ROW())="","",INDEX('Display 730 &amp; 1200'!$B:$B,ROW()))</f>
        <v>MAULADY PERMANA</v>
      </c>
      <c r="C1370" t="str">
        <f>IF(INDEX('Display 730 &amp; 1200'!$D:$D,ROW())="","",INDEX('Display 730 &amp; 1200'!$D:$D,ROW()))</f>
        <v>SEMPU_1</v>
      </c>
      <c r="D1370" t="e">
        <f>IF($C1370="",0,SUMIFS(#REF!,#REF!,$C1370,#REF!,"&gt;="&amp;'Display 730 &amp; 1200'!$AN$10,#REF!,"&lt;="&amp;'Display 730 &amp; 1200'!$AN$9))</f>
        <v>#REF!</v>
      </c>
      <c r="E1370" t="e">
        <f>IF($C1370="",0,SUMIFS(#REF!,#REF!,$C1370,#REF!,"&gt;="&amp;'Display 730 &amp; 1200'!$AN$12,#REF!,"&lt;="&amp;'Display 730 &amp; 1200'!$AN$11))</f>
        <v>#REF!</v>
      </c>
    </row>
    <row r="1371" spans="1:5">
      <c r="A1371" t="str">
        <f>IF(INDEX('Display 730 &amp; 1200'!$A:$A,ROW())="","",INDEX('Display 730 &amp; 1200'!$A:$A,ROW()))</f>
        <v>SURABAYA泗水</v>
      </c>
      <c r="B1371" t="str">
        <f>IF(INDEX('Display 730 &amp; 1200'!$B:$B,ROW())="","",INDEX('Display 730 &amp; 1200'!$B:$B,ROW()))</f>
        <v>MAULADY PERMANA</v>
      </c>
      <c r="C1371" t="str">
        <f>IF(INDEX('Display 730 &amp; 1200'!$D:$D,ROW())="","",INDEX('Display 730 &amp; 1200'!$D:$D,ROW()))</f>
        <v>BANGOREJO_1</v>
      </c>
      <c r="D1371" t="e">
        <f>IF($C1371="",0,SUMIFS(#REF!,#REF!,$C1371,#REF!,"&gt;="&amp;'Display 730 &amp; 1200'!$AN$10,#REF!,"&lt;="&amp;'Display 730 &amp; 1200'!$AN$9))</f>
        <v>#REF!</v>
      </c>
      <c r="E1371" t="e">
        <f>IF($C1371="",0,SUMIFS(#REF!,#REF!,$C1371,#REF!,"&gt;="&amp;'Display 730 &amp; 1200'!$AN$12,#REF!,"&lt;="&amp;'Display 730 &amp; 1200'!$AN$11))</f>
        <v>#REF!</v>
      </c>
    </row>
    <row r="1372" spans="1:5">
      <c r="A1372" t="str">
        <f>IF(INDEX('Display 730 &amp; 1200'!$A:$A,ROW())="","",INDEX('Display 730 &amp; 1200'!$A:$A,ROW()))</f>
        <v>SURABAYA泗水</v>
      </c>
      <c r="B1372" t="str">
        <f>IF(INDEX('Display 730 &amp; 1200'!$B:$B,ROW())="","",INDEX('Display 730 &amp; 1200'!$B:$B,ROW()))</f>
        <v>MAULADY PERMANA</v>
      </c>
      <c r="C1372" t="str">
        <f>IF(INDEX('Display 730 &amp; 1200'!$D:$D,ROW())="","",INDEX('Display 730 &amp; 1200'!$D:$D,ROW()))</f>
        <v>PESANGGARAN_1</v>
      </c>
      <c r="D1372" t="e">
        <f>IF($C1372="",0,SUMIFS(#REF!,#REF!,$C1372,#REF!,"&gt;="&amp;'Display 730 &amp; 1200'!$AN$10,#REF!,"&lt;="&amp;'Display 730 &amp; 1200'!$AN$9))</f>
        <v>#REF!</v>
      </c>
      <c r="E1372" t="e">
        <f>IF($C1372="",0,SUMIFS(#REF!,#REF!,$C1372,#REF!,"&gt;="&amp;'Display 730 &amp; 1200'!$AN$12,#REF!,"&lt;="&amp;'Display 730 &amp; 1200'!$AN$11))</f>
        <v>#REF!</v>
      </c>
    </row>
    <row r="1373" spans="1:5">
      <c r="A1373" t="str">
        <f>IF(INDEX('Display 730 &amp; 1200'!$A:$A,ROW())="","",INDEX('Display 730 &amp; 1200'!$A:$A,ROW()))</f>
        <v>SURABAYA泗水</v>
      </c>
      <c r="B1373" t="str">
        <f>IF(INDEX('Display 730 &amp; 1200'!$B:$B,ROW())="","",INDEX('Display 730 &amp; 1200'!$B:$B,ROW()))</f>
        <v>MAULADY PERMANA</v>
      </c>
      <c r="C1373" t="str">
        <f>IF(INDEX('Display 730 &amp; 1200'!$D:$D,ROW())="","",INDEX('Display 730 &amp; 1200'!$D:$D,ROW()))</f>
        <v>GENTENG_BWI_1</v>
      </c>
      <c r="D1373" t="e">
        <f>IF($C1373="",0,SUMIFS(#REF!,#REF!,$C1373,#REF!,"&gt;="&amp;'Display 730 &amp; 1200'!$AN$10,#REF!,"&lt;="&amp;'Display 730 &amp; 1200'!$AN$9))</f>
        <v>#REF!</v>
      </c>
      <c r="E1373" t="e">
        <f>IF($C1373="",0,SUMIFS(#REF!,#REF!,$C1373,#REF!,"&gt;="&amp;'Display 730 &amp; 1200'!$AN$12,#REF!,"&lt;="&amp;'Display 730 &amp; 1200'!$AN$11))</f>
        <v>#REF!</v>
      </c>
    </row>
    <row r="1374" spans="1:5">
      <c r="A1374" t="str">
        <f>IF(INDEX('Display 730 &amp; 1200'!$A:$A,ROW())="","",INDEX('Display 730 &amp; 1200'!$A:$A,ROW()))</f>
        <v>SURABAYA泗水</v>
      </c>
      <c r="B1374" t="str">
        <f>IF(INDEX('Display 730 &amp; 1200'!$B:$B,ROW())="","",INDEX('Display 730 &amp; 1200'!$B:$B,ROW()))</f>
        <v>MAULADY PERMANA</v>
      </c>
      <c r="C1374" t="str">
        <f>IF(INDEX('Display 730 &amp; 1200'!$D:$D,ROW())="","",INDEX('Display 730 &amp; 1200'!$D:$D,ROW()))</f>
        <v>BWI_GENTENG</v>
      </c>
      <c r="D1374" t="e">
        <f>IF($C1374="",0,SUMIFS(#REF!,#REF!,$C1374,#REF!,"&gt;="&amp;'Display 730 &amp; 1200'!$AN$10,#REF!,"&lt;="&amp;'Display 730 &amp; 1200'!$AN$9))</f>
        <v>#REF!</v>
      </c>
      <c r="E1374" t="e">
        <f>IF($C1374="",0,SUMIFS(#REF!,#REF!,$C1374,#REF!,"&gt;="&amp;'Display 730 &amp; 1200'!$AN$12,#REF!,"&lt;="&amp;'Display 730 &amp; 1200'!$AN$11))</f>
        <v>#REF!</v>
      </c>
    </row>
    <row r="1375" spans="1:5">
      <c r="A1375" t="str">
        <f>IF(INDEX('Display 730 &amp; 1200'!$A:$A,ROW())="","",INDEX('Display 730 &amp; 1200'!$A:$A,ROW()))</f>
        <v>SURABAYA泗水</v>
      </c>
      <c r="B1375" t="str">
        <f>IF(INDEX('Display 730 &amp; 1200'!$B:$B,ROW())="","",INDEX('Display 730 &amp; 1200'!$B:$B,ROW()))</f>
        <v>AGUNG ADITYA WIRAWAN</v>
      </c>
      <c r="C1375" t="str">
        <f>IF(INDEX('Display 730 &amp; 1200'!$D:$D,ROW())="","",INDEX('Display 730 &amp; 1200'!$D:$D,ROW()))</f>
        <v>MALANG</v>
      </c>
      <c r="D1375" t="e">
        <f>IF($C1375="",0,SUMIFS(#REF!,#REF!,$C1375,#REF!,"&gt;="&amp;'Display 730 &amp; 1200'!$AN$10,#REF!,"&lt;="&amp;'Display 730 &amp; 1200'!$AN$9))</f>
        <v>#REF!</v>
      </c>
      <c r="E1375" t="e">
        <f>IF($C1375="",0,SUMIFS(#REF!,#REF!,$C1375,#REF!,"&gt;="&amp;'Display 730 &amp; 1200'!$AN$12,#REF!,"&lt;="&amp;'Display 730 &amp; 1200'!$AN$11))</f>
        <v>#REF!</v>
      </c>
    </row>
    <row r="1376" spans="1:5">
      <c r="A1376" t="str">
        <f>IF(INDEX('Display 730 &amp; 1200'!$A:$A,ROW())="","",INDEX('Display 730 &amp; 1200'!$A:$A,ROW()))</f>
        <v>SURABAYA泗水</v>
      </c>
      <c r="B1376" t="str">
        <f>IF(INDEX('Display 730 &amp; 1200'!$B:$B,ROW())="","",INDEX('Display 730 &amp; 1200'!$B:$B,ROW()))</f>
        <v>AGUNG ADITYA WIRAWAN</v>
      </c>
      <c r="C1376" t="str">
        <f>IF(INDEX('Display 730 &amp; 1200'!$D:$D,ROW())="","",INDEX('Display 730 &amp; 1200'!$D:$D,ROW()))</f>
        <v>BLIMBING</v>
      </c>
      <c r="D1376" t="e">
        <f>IF($C1376="",0,SUMIFS(#REF!,#REF!,$C1376,#REF!,"&gt;="&amp;'Display 730 &amp; 1200'!$AN$10,#REF!,"&lt;="&amp;'Display 730 &amp; 1200'!$AN$9))</f>
        <v>#REF!</v>
      </c>
      <c r="E1376" t="e">
        <f>IF($C1376="",0,SUMIFS(#REF!,#REF!,$C1376,#REF!,"&gt;="&amp;'Display 730 &amp; 1200'!$AN$12,#REF!,"&lt;="&amp;'Display 730 &amp; 1200'!$AN$11))</f>
        <v>#REF!</v>
      </c>
    </row>
    <row r="1377" spans="1:5">
      <c r="A1377" t="str">
        <f>IF(INDEX('Display 730 &amp; 1200'!$A:$A,ROW())="","",INDEX('Display 730 &amp; 1200'!$A:$A,ROW()))</f>
        <v>SURABAYA泗水</v>
      </c>
      <c r="B1377" t="str">
        <f>IF(INDEX('Display 730 &amp; 1200'!$B:$B,ROW())="","",INDEX('Display 730 &amp; 1200'!$B:$B,ROW()))</f>
        <v>AGUNG ADITYA WIRAWAN</v>
      </c>
      <c r="C1377" t="str">
        <f>IF(INDEX('Display 730 &amp; 1200'!$D:$D,ROW())="","",INDEX('Display 730 &amp; 1200'!$D:$D,ROW()))</f>
        <v>KLOJEN</v>
      </c>
      <c r="D1377" t="e">
        <f>IF($C1377="",0,SUMIFS(#REF!,#REF!,$C1377,#REF!,"&gt;="&amp;'Display 730 &amp; 1200'!$AN$10,#REF!,"&lt;="&amp;'Display 730 &amp; 1200'!$AN$9))</f>
        <v>#REF!</v>
      </c>
      <c r="E1377" t="e">
        <f>IF($C1377="",0,SUMIFS(#REF!,#REF!,$C1377,#REF!,"&gt;="&amp;'Display 730 &amp; 1200'!$AN$12,#REF!,"&lt;="&amp;'Display 730 &amp; 1200'!$AN$11))</f>
        <v>#REF!</v>
      </c>
    </row>
    <row r="1378" spans="1:5">
      <c r="A1378" t="str">
        <f>IF(INDEX('Display 730 &amp; 1200'!$A:$A,ROW())="","",INDEX('Display 730 &amp; 1200'!$A:$A,ROW()))</f>
        <v>SURABAYA泗水</v>
      </c>
      <c r="B1378" t="str">
        <f>IF(INDEX('Display 730 &amp; 1200'!$B:$B,ROW())="","",INDEX('Display 730 &amp; 1200'!$B:$B,ROW()))</f>
        <v>AGUNG ADITYA WIRAWAN</v>
      </c>
      <c r="C1378" t="str">
        <f>IF(INDEX('Display 730 &amp; 1200'!$D:$D,ROW())="","",INDEX('Display 730 &amp; 1200'!$D:$D,ROW()))</f>
        <v>SOEHAT</v>
      </c>
      <c r="D1378" t="e">
        <f>IF($C1378="",0,SUMIFS(#REF!,#REF!,$C1378,#REF!,"&gt;="&amp;'Display 730 &amp; 1200'!$AN$10,#REF!,"&lt;="&amp;'Display 730 &amp; 1200'!$AN$9))</f>
        <v>#REF!</v>
      </c>
      <c r="E1378" t="e">
        <f>IF($C1378="",0,SUMIFS(#REF!,#REF!,$C1378,#REF!,"&gt;="&amp;'Display 730 &amp; 1200'!$AN$12,#REF!,"&lt;="&amp;'Display 730 &amp; 1200'!$AN$11))</f>
        <v>#REF!</v>
      </c>
    </row>
    <row r="1379" spans="1:5">
      <c r="A1379" t="str">
        <f>IF(INDEX('Display 730 &amp; 1200'!$A:$A,ROW())="","",INDEX('Display 730 &amp; 1200'!$A:$A,ROW()))</f>
        <v>SURABAYA泗水</v>
      </c>
      <c r="B1379" t="str">
        <f>IF(INDEX('Display 730 &amp; 1200'!$B:$B,ROW())="","",INDEX('Display 730 &amp; 1200'!$B:$B,ROW()))</f>
        <v>AGUNG ADITYA WIRAWAN</v>
      </c>
      <c r="C1379" t="str">
        <f>IF(INDEX('Display 730 &amp; 1200'!$D:$D,ROW())="","",INDEX('Display 730 &amp; 1200'!$D:$D,ROW()))</f>
        <v>KALPATARU</v>
      </c>
      <c r="D1379" t="e">
        <f>IF($C1379="",0,SUMIFS(#REF!,#REF!,$C1379,#REF!,"&gt;="&amp;'Display 730 &amp; 1200'!$AN$10,#REF!,"&lt;="&amp;'Display 730 &amp; 1200'!$AN$9))</f>
        <v>#REF!</v>
      </c>
      <c r="E1379" t="e">
        <f>IF($C1379="",0,SUMIFS(#REF!,#REF!,$C1379,#REF!,"&gt;="&amp;'Display 730 &amp; 1200'!$AN$12,#REF!,"&lt;="&amp;'Display 730 &amp; 1200'!$AN$11))</f>
        <v>#REF!</v>
      </c>
    </row>
    <row r="1380" spans="1:5">
      <c r="A1380" t="str">
        <f>IF(INDEX('Display 730 &amp; 1200'!$A:$A,ROW())="","",INDEX('Display 730 &amp; 1200'!$A:$A,ROW()))</f>
        <v>SURABAYA泗水</v>
      </c>
      <c r="B1380" t="str">
        <f>IF(INDEX('Display 730 &amp; 1200'!$B:$B,ROW())="","",INDEX('Display 730 &amp; 1200'!$B:$B,ROW()))</f>
        <v>AGUNG ADITYA WIRAWAN</v>
      </c>
      <c r="C1380" t="str">
        <f>IF(INDEX('Display 730 &amp; 1200'!$D:$D,ROW())="","",INDEX('Display 730 &amp; 1200'!$D:$D,ROW()))</f>
        <v>SUKUN_TANJUNG</v>
      </c>
      <c r="D1380" t="e">
        <f>IF($C1380="",0,SUMIFS(#REF!,#REF!,$C1380,#REF!,"&gt;="&amp;'Display 730 &amp; 1200'!$AN$10,#REF!,"&lt;="&amp;'Display 730 &amp; 1200'!$AN$9))</f>
        <v>#REF!</v>
      </c>
      <c r="E1380" t="e">
        <f>IF($C1380="",0,SUMIFS(#REF!,#REF!,$C1380,#REF!,"&gt;="&amp;'Display 730 &amp; 1200'!$AN$12,#REF!,"&lt;="&amp;'Display 730 &amp; 1200'!$AN$11))</f>
        <v>#REF!</v>
      </c>
    </row>
    <row r="1381" spans="1:5">
      <c r="A1381" t="str">
        <f>IF(INDEX('Display 730 &amp; 1200'!$A:$A,ROW())="","",INDEX('Display 730 &amp; 1200'!$A:$A,ROW()))</f>
        <v>SURABAYA泗水</v>
      </c>
      <c r="B1381" t="str">
        <f>IF(INDEX('Display 730 &amp; 1200'!$B:$B,ROW())="","",INDEX('Display 730 &amp; 1200'!$B:$B,ROW()))</f>
        <v>AGUNG ADITYA WIRAWAN</v>
      </c>
      <c r="C1381" t="str">
        <f>IF(INDEX('Display 730 &amp; 1200'!$D:$D,ROW())="","",INDEX('Display 730 &amp; 1200'!$D:$D,ROW()))</f>
        <v>MALANG_HITS</v>
      </c>
      <c r="D1381" t="e">
        <f>IF($C1381="",0,SUMIFS(#REF!,#REF!,$C1381,#REF!,"&gt;="&amp;'Display 730 &amp; 1200'!$AN$10,#REF!,"&lt;="&amp;'Display 730 &amp; 1200'!$AN$9))</f>
        <v>#REF!</v>
      </c>
      <c r="E1381" t="e">
        <f>IF($C1381="",0,SUMIFS(#REF!,#REF!,$C1381,#REF!,"&gt;="&amp;'Display 730 &amp; 1200'!$AN$12,#REF!,"&lt;="&amp;'Display 730 &amp; 1200'!$AN$11))</f>
        <v>#REF!</v>
      </c>
    </row>
    <row r="1382" spans="1:5">
      <c r="A1382" t="str">
        <f>IF(INDEX('Display 730 &amp; 1200'!$A:$A,ROW())="","",INDEX('Display 730 &amp; 1200'!$A:$A,ROW()))</f>
        <v>SURABAYA泗水</v>
      </c>
      <c r="B1382" t="str">
        <f>IF(INDEX('Display 730 &amp; 1200'!$B:$B,ROW())="","",INDEX('Display 730 &amp; 1200'!$B:$B,ROW()))</f>
        <v>AGUNG ADITYA WIRAWAN</v>
      </c>
      <c r="C1382" t="str">
        <f>IF(INDEX('Display 730 &amp; 1200'!$D:$D,ROW())="","",INDEX('Display 730 &amp; 1200'!$D:$D,ROW()))</f>
        <v>DC_SUDARMO</v>
      </c>
      <c r="D1382" t="e">
        <f>IF($C1382="",0,SUMIFS(#REF!,#REF!,$C1382,#REF!,"&gt;="&amp;'Display 730 &amp; 1200'!$AN$10,#REF!,"&lt;="&amp;'Display 730 &amp; 1200'!$AN$9))</f>
        <v>#REF!</v>
      </c>
      <c r="E1382" t="e">
        <f>IF($C1382="",0,SUMIFS(#REF!,#REF!,$C1382,#REF!,"&gt;="&amp;'Display 730 &amp; 1200'!$AN$12,#REF!,"&lt;="&amp;'Display 730 &amp; 1200'!$AN$11))</f>
        <v>#REF!</v>
      </c>
    </row>
    <row r="1383" spans="1:5">
      <c r="A1383" t="str">
        <f>IF(INDEX('Display 730 &amp; 1200'!$A:$A,ROW())="","",INDEX('Display 730 &amp; 1200'!$A:$A,ROW()))</f>
        <v>SURABAYA泗水</v>
      </c>
      <c r="B1383" t="str">
        <f>IF(INDEX('Display 730 &amp; 1200'!$B:$B,ROW())="","",INDEX('Display 730 &amp; 1200'!$B:$B,ROW()))</f>
        <v>AGUNG ADITYA WIRAWAN</v>
      </c>
      <c r="C1383" t="str">
        <f>IF(INDEX('Display 730 &amp; 1200'!$D:$D,ROW())="","",INDEX('Display 730 &amp; 1200'!$D:$D,ROW()))</f>
        <v>OLD_CITY</v>
      </c>
      <c r="D1383" t="e">
        <f>IF($C1383="",0,SUMIFS(#REF!,#REF!,$C1383,#REF!,"&gt;="&amp;'Display 730 &amp; 1200'!$AN$10,#REF!,"&lt;="&amp;'Display 730 &amp; 1200'!$AN$9))</f>
        <v>#REF!</v>
      </c>
      <c r="E1383" t="e">
        <f>IF($C1383="",0,SUMIFS(#REF!,#REF!,$C1383,#REF!,"&gt;="&amp;'Display 730 &amp; 1200'!$AN$12,#REF!,"&lt;="&amp;'Display 730 &amp; 1200'!$AN$11))</f>
        <v>#REF!</v>
      </c>
    </row>
    <row r="1384" spans="1:5">
      <c r="A1384" t="str">
        <f>IF(INDEX('Display 730 &amp; 1200'!$A:$A,ROW())="","",INDEX('Display 730 &amp; 1200'!$A:$A,ROW()))</f>
        <v>SURABAYA泗水</v>
      </c>
      <c r="B1384" t="str">
        <f>IF(INDEX('Display 730 &amp; 1200'!$B:$B,ROW())="","",INDEX('Display 730 &amp; 1200'!$B:$B,ROW()))</f>
        <v>AGUNG ADITYA WIRAWAN</v>
      </c>
      <c r="C1384" t="str">
        <f>IF(INDEX('Display 730 &amp; 1200'!$D:$D,ROW())="","",INDEX('Display 730 &amp; 1200'!$D:$D,ROW()))</f>
        <v>PARANG_ARGO</v>
      </c>
      <c r="D1384" t="e">
        <f>IF($C1384="",0,SUMIFS(#REF!,#REF!,$C1384,#REF!,"&gt;="&amp;'Display 730 &amp; 1200'!$AN$10,#REF!,"&lt;="&amp;'Display 730 &amp; 1200'!$AN$9))</f>
        <v>#REF!</v>
      </c>
      <c r="E1384" t="e">
        <f>IF($C1384="",0,SUMIFS(#REF!,#REF!,$C1384,#REF!,"&gt;="&amp;'Display 730 &amp; 1200'!$AN$12,#REF!,"&lt;="&amp;'Display 730 &amp; 1200'!$AN$11))</f>
        <v>#REF!</v>
      </c>
    </row>
    <row r="1385" spans="1:5">
      <c r="A1385" t="str">
        <f>IF(INDEX('Display 730 &amp; 1200'!$A:$A,ROW())="","",INDEX('Display 730 &amp; 1200'!$A:$A,ROW()))</f>
        <v>SURABAYA泗水</v>
      </c>
      <c r="B1385" t="str">
        <f>IF(INDEX('Display 730 &amp; 1200'!$B:$B,ROW())="","",INDEX('Display 730 &amp; 1200'!$B:$B,ROW()))</f>
        <v>AGUNG ADITYA WIRAWAN</v>
      </c>
      <c r="C1385" t="str">
        <f>IF(INDEX('Display 730 &amp; 1200'!$D:$D,ROW())="","",INDEX('Display 730 &amp; 1200'!$D:$D,ROW()))</f>
        <v>KLOJEN_1</v>
      </c>
      <c r="D1385" t="e">
        <f>IF($C1385="",0,SUMIFS(#REF!,#REF!,$C1385,#REF!,"&gt;="&amp;'Display 730 &amp; 1200'!$AN$10,#REF!,"&lt;="&amp;'Display 730 &amp; 1200'!$AN$9))</f>
        <v>#REF!</v>
      </c>
      <c r="E1385" t="e">
        <f>IF($C1385="",0,SUMIFS(#REF!,#REF!,$C1385,#REF!,"&gt;="&amp;'Display 730 &amp; 1200'!$AN$12,#REF!,"&lt;="&amp;'Display 730 &amp; 1200'!$AN$11))</f>
        <v>#REF!</v>
      </c>
    </row>
    <row r="1386" spans="1:5">
      <c r="A1386" t="str">
        <f>IF(INDEX('Display 730 &amp; 1200'!$A:$A,ROW())="","",INDEX('Display 730 &amp; 1200'!$A:$A,ROW()))</f>
        <v>SURABAYA泗水</v>
      </c>
      <c r="B1386" t="str">
        <f>IF(INDEX('Display 730 &amp; 1200'!$B:$B,ROW())="","",INDEX('Display 730 &amp; 1200'!$B:$B,ROW()))</f>
        <v>AGUNG ADITYA WIRAWAN</v>
      </c>
      <c r="C1386" t="str">
        <f>IF(INDEX('Display 730 &amp; 1200'!$D:$D,ROW())="","",INDEX('Display 730 &amp; 1200'!$D:$D,ROW()))</f>
        <v>LAWANG_1</v>
      </c>
      <c r="D1386" t="e">
        <f>IF($C1386="",0,SUMIFS(#REF!,#REF!,$C1386,#REF!,"&gt;="&amp;'Display 730 &amp; 1200'!$AN$10,#REF!,"&lt;="&amp;'Display 730 &amp; 1200'!$AN$9))</f>
        <v>#REF!</v>
      </c>
      <c r="E1386" t="e">
        <f>IF($C1386="",0,SUMIFS(#REF!,#REF!,$C1386,#REF!,"&gt;="&amp;'Display 730 &amp; 1200'!$AN$12,#REF!,"&lt;="&amp;'Display 730 &amp; 1200'!$AN$11))</f>
        <v>#REF!</v>
      </c>
    </row>
    <row r="1387" spans="1:5">
      <c r="A1387" t="str">
        <f>IF(INDEX('Display 730 &amp; 1200'!$A:$A,ROW())="","",INDEX('Display 730 &amp; 1200'!$A:$A,ROW()))</f>
        <v>SURABAYA泗水</v>
      </c>
      <c r="B1387" t="str">
        <f>IF(INDEX('Display 730 &amp; 1200'!$B:$B,ROW())="","",INDEX('Display 730 &amp; 1200'!$B:$B,ROW()))</f>
        <v>AGUNG ADITYA WIRAWAN</v>
      </c>
      <c r="C1387" t="str">
        <f>IF(INDEX('Display 730 &amp; 1200'!$D:$D,ROW())="","",INDEX('Display 730 &amp; 1200'!$D:$D,ROW()))</f>
        <v>SINGOSARI_1</v>
      </c>
      <c r="D1387" t="e">
        <f>IF($C1387="",0,SUMIFS(#REF!,#REF!,$C1387,#REF!,"&gt;="&amp;'Display 730 &amp; 1200'!$AN$10,#REF!,"&lt;="&amp;'Display 730 &amp; 1200'!$AN$9))</f>
        <v>#REF!</v>
      </c>
      <c r="E1387" t="e">
        <f>IF($C1387="",0,SUMIFS(#REF!,#REF!,$C1387,#REF!,"&gt;="&amp;'Display 730 &amp; 1200'!$AN$12,#REF!,"&lt;="&amp;'Display 730 &amp; 1200'!$AN$11))</f>
        <v>#REF!</v>
      </c>
    </row>
    <row r="1388" spans="1:5">
      <c r="A1388" t="str">
        <f>IF(INDEX('Display 730 &amp; 1200'!$A:$A,ROW())="","",INDEX('Display 730 &amp; 1200'!$A:$A,ROW()))</f>
        <v>SURABAYA泗水</v>
      </c>
      <c r="B1388" t="str">
        <f>IF(INDEX('Display 730 &amp; 1200'!$B:$B,ROW())="","",INDEX('Display 730 &amp; 1200'!$B:$B,ROW()))</f>
        <v>AGUNG ADITYA WIRAWAN</v>
      </c>
      <c r="C1388" t="str">
        <f>IF(INDEX('Display 730 &amp; 1200'!$D:$D,ROW())="","",INDEX('Display 730 &amp; 1200'!$D:$D,ROW()))</f>
        <v>MLG_SALES</v>
      </c>
      <c r="D1388" t="e">
        <f>IF($C1388="",0,SUMIFS(#REF!,#REF!,$C1388,#REF!,"&gt;="&amp;'Display 730 &amp; 1200'!$AN$10,#REF!,"&lt;="&amp;'Display 730 &amp; 1200'!$AN$9))</f>
        <v>#REF!</v>
      </c>
      <c r="E1388" t="e">
        <f>IF($C1388="",0,SUMIFS(#REF!,#REF!,$C1388,#REF!,"&gt;="&amp;'Display 730 &amp; 1200'!$AN$12,#REF!,"&lt;="&amp;'Display 730 &amp; 1200'!$AN$11))</f>
        <v>#REF!</v>
      </c>
    </row>
    <row r="1389" spans="1:5">
      <c r="A1389" t="str">
        <f>IF(INDEX('Display 730 &amp; 1200'!$A:$A,ROW())="","",INDEX('Display 730 &amp; 1200'!$A:$A,ROW()))</f>
        <v>SURABAYA泗水</v>
      </c>
      <c r="B1389" t="str">
        <f>IF(INDEX('Display 730 &amp; 1200'!$B:$B,ROW())="","",INDEX('Display 730 &amp; 1200'!$B:$B,ROW()))</f>
        <v>AGUNG ADITYA WIRAWAN</v>
      </c>
      <c r="C1389" t="str">
        <f>IF(INDEX('Display 730 &amp; 1200'!$D:$D,ROW())="","",INDEX('Display 730 &amp; 1200'!$D:$D,ROW()))</f>
        <v>KARANG_PLOSO_1</v>
      </c>
      <c r="D1389" t="e">
        <f>IF($C1389="",0,SUMIFS(#REF!,#REF!,$C1389,#REF!,"&gt;="&amp;'Display 730 &amp; 1200'!$AN$10,#REF!,"&lt;="&amp;'Display 730 &amp; 1200'!$AN$9))</f>
        <v>#REF!</v>
      </c>
      <c r="E1389" t="e">
        <f>IF($C1389="",0,SUMIFS(#REF!,#REF!,$C1389,#REF!,"&gt;="&amp;'Display 730 &amp; 1200'!$AN$12,#REF!,"&lt;="&amp;'Display 730 &amp; 1200'!$AN$11))</f>
        <v>#REF!</v>
      </c>
    </row>
    <row r="1390" spans="1:5">
      <c r="A1390" t="str">
        <f>IF(INDEX('Display 730 &amp; 1200'!$A:$A,ROW())="","",INDEX('Display 730 &amp; 1200'!$A:$A,ROW()))</f>
        <v>SURABAYA泗水</v>
      </c>
      <c r="B1390" t="str">
        <f>IF(INDEX('Display 730 &amp; 1200'!$B:$B,ROW())="","",INDEX('Display 730 &amp; 1200'!$B:$B,ROW()))</f>
        <v>AGUNG ADITYA WIRAWAN</v>
      </c>
      <c r="C1390" t="str">
        <f>IF(INDEX('Display 730 &amp; 1200'!$D:$D,ROW())="","",INDEX('Display 730 &amp; 1200'!$D:$D,ROW()))</f>
        <v>BATU</v>
      </c>
      <c r="D1390" t="e">
        <f>IF($C1390="",0,SUMIFS(#REF!,#REF!,$C1390,#REF!,"&gt;="&amp;'Display 730 &amp; 1200'!$AN$10,#REF!,"&lt;="&amp;'Display 730 &amp; 1200'!$AN$9))</f>
        <v>#REF!</v>
      </c>
      <c r="E1390" t="e">
        <f>IF($C1390="",0,SUMIFS(#REF!,#REF!,$C1390,#REF!,"&gt;="&amp;'Display 730 &amp; 1200'!$AN$12,#REF!,"&lt;="&amp;'Display 730 &amp; 1200'!$AN$11))</f>
        <v>#REF!</v>
      </c>
    </row>
    <row r="1391" spans="1:5">
      <c r="A1391" t="str">
        <f>IF(INDEX('Display 730 &amp; 1200'!$A:$A,ROW())="","",INDEX('Display 730 &amp; 1200'!$A:$A,ROW()))</f>
        <v>SURABAYA泗水</v>
      </c>
      <c r="B1391" t="str">
        <f>IF(INDEX('Display 730 &amp; 1200'!$B:$B,ROW())="","",INDEX('Display 730 &amp; 1200'!$B:$B,ROW()))</f>
        <v>AGUNG ADITYA WIRAWAN</v>
      </c>
      <c r="C1391" t="str">
        <f>IF(INDEX('Display 730 &amp; 1200'!$D:$D,ROW())="","",INDEX('Display 730 &amp; 1200'!$D:$D,ROW()))</f>
        <v>PUJON</v>
      </c>
      <c r="D1391" t="e">
        <f>IF($C1391="",0,SUMIFS(#REF!,#REF!,$C1391,#REF!,"&gt;="&amp;'Display 730 &amp; 1200'!$AN$10,#REF!,"&lt;="&amp;'Display 730 &amp; 1200'!$AN$9))</f>
        <v>#REF!</v>
      </c>
      <c r="E1391" t="e">
        <f>IF($C1391="",0,SUMIFS(#REF!,#REF!,$C1391,#REF!,"&gt;="&amp;'Display 730 &amp; 1200'!$AN$12,#REF!,"&lt;="&amp;'Display 730 &amp; 1200'!$AN$11))</f>
        <v>#REF!</v>
      </c>
    </row>
    <row r="1392" spans="1:5">
      <c r="A1392" t="str">
        <f>IF(INDEX('Display 730 &amp; 1200'!$A:$A,ROW())="","",INDEX('Display 730 &amp; 1200'!$A:$A,ROW()))</f>
        <v>SURABAYA泗水</v>
      </c>
      <c r="B1392" t="str">
        <f>IF(INDEX('Display 730 &amp; 1200'!$B:$B,ROW())="","",INDEX('Display 730 &amp; 1200'!$B:$B,ROW()))</f>
        <v>AGUNG ADITYA WIRAWAN</v>
      </c>
      <c r="C1392" t="str">
        <f>IF(INDEX('Display 730 &amp; 1200'!$D:$D,ROW())="","",INDEX('Display 730 &amp; 1200'!$D:$D,ROW()))</f>
        <v>NGANTANG</v>
      </c>
      <c r="D1392" t="e">
        <f>IF($C1392="",0,SUMIFS(#REF!,#REF!,$C1392,#REF!,"&gt;="&amp;'Display 730 &amp; 1200'!$AN$10,#REF!,"&lt;="&amp;'Display 730 &amp; 1200'!$AN$9))</f>
        <v>#REF!</v>
      </c>
      <c r="E1392" t="e">
        <f>IF($C1392="",0,SUMIFS(#REF!,#REF!,$C1392,#REF!,"&gt;="&amp;'Display 730 &amp; 1200'!$AN$12,#REF!,"&lt;="&amp;'Display 730 &amp; 1200'!$AN$11))</f>
        <v>#REF!</v>
      </c>
    </row>
    <row r="1393" spans="1:5">
      <c r="A1393" t="str">
        <f>IF(INDEX('Display 730 &amp; 1200'!$A:$A,ROW())="","",INDEX('Display 730 &amp; 1200'!$A:$A,ROW()))</f>
        <v>SURABAYA泗水</v>
      </c>
      <c r="B1393" t="str">
        <f>IF(INDEX('Display 730 &amp; 1200'!$B:$B,ROW())="","",INDEX('Display 730 &amp; 1200'!$B:$B,ROW()))</f>
        <v>AGUNG ADITYA WIRAWAN</v>
      </c>
      <c r="C1393" t="str">
        <f>IF(INDEX('Display 730 &amp; 1200'!$D:$D,ROW())="","",INDEX('Display 730 &amp; 1200'!$D:$D,ROW()))</f>
        <v>BUMIAJI_1</v>
      </c>
      <c r="D1393" t="e">
        <f>IF($C1393="",0,SUMIFS(#REF!,#REF!,$C1393,#REF!,"&gt;="&amp;'Display 730 &amp; 1200'!$AN$10,#REF!,"&lt;="&amp;'Display 730 &amp; 1200'!$AN$9))</f>
        <v>#REF!</v>
      </c>
      <c r="E1393" t="e">
        <f>IF($C1393="",0,SUMIFS(#REF!,#REF!,$C1393,#REF!,"&gt;="&amp;'Display 730 &amp; 1200'!$AN$12,#REF!,"&lt;="&amp;'Display 730 &amp; 1200'!$AN$11))</f>
        <v>#REF!</v>
      </c>
    </row>
    <row r="1394" spans="1:5">
      <c r="A1394" t="str">
        <f>IF(INDEX('Display 730 &amp; 1200'!$A:$A,ROW())="","",INDEX('Display 730 &amp; 1200'!$A:$A,ROW()))</f>
        <v>SURABAYA泗水</v>
      </c>
      <c r="B1394" t="str">
        <f>IF(INDEX('Display 730 &amp; 1200'!$B:$B,ROW())="","",INDEX('Display 730 &amp; 1200'!$B:$B,ROW()))</f>
        <v>AGUNG ADITYA WIRAWAN</v>
      </c>
      <c r="C1394" t="str">
        <f>IF(INDEX('Display 730 &amp; 1200'!$D:$D,ROW())="","",INDEX('Display 730 &amp; 1200'!$D:$D,ROW()))</f>
        <v>JUNREJO_1</v>
      </c>
      <c r="D1394" t="e">
        <f>IF($C1394="",0,SUMIFS(#REF!,#REF!,$C1394,#REF!,"&gt;="&amp;'Display 730 &amp; 1200'!$AN$10,#REF!,"&lt;="&amp;'Display 730 &amp; 1200'!$AN$9))</f>
        <v>#REF!</v>
      </c>
      <c r="E1394" t="e">
        <f>IF($C1394="",0,SUMIFS(#REF!,#REF!,$C1394,#REF!,"&gt;="&amp;'Display 730 &amp; 1200'!$AN$12,#REF!,"&lt;="&amp;'Display 730 &amp; 1200'!$AN$11))</f>
        <v>#REF!</v>
      </c>
    </row>
    <row r="1395" spans="1:5">
      <c r="A1395" t="str">
        <f>IF(INDEX('Display 730 &amp; 1200'!$A:$A,ROW())="","",INDEX('Display 730 &amp; 1200'!$A:$A,ROW()))</f>
        <v>SURABAYA泗水</v>
      </c>
      <c r="B1395" t="str">
        <f>IF(INDEX('Display 730 &amp; 1200'!$B:$B,ROW())="","",INDEX('Display 730 &amp; 1200'!$B:$B,ROW()))</f>
        <v>AGUNG ADITYA WIRAWAN</v>
      </c>
      <c r="C1395" t="str">
        <f>IF(INDEX('Display 730 &amp; 1200'!$D:$D,ROW())="","",INDEX('Display 730 &amp; 1200'!$D:$D,ROW()))</f>
        <v>KASEMBON_1</v>
      </c>
      <c r="D1395" t="e">
        <f>IF($C1395="",0,SUMIFS(#REF!,#REF!,$C1395,#REF!,"&gt;="&amp;'Display 730 &amp; 1200'!$AN$10,#REF!,"&lt;="&amp;'Display 730 &amp; 1200'!$AN$9))</f>
        <v>#REF!</v>
      </c>
      <c r="E1395" t="e">
        <f>IF($C1395="",0,SUMIFS(#REF!,#REF!,$C1395,#REF!,"&gt;="&amp;'Display 730 &amp; 1200'!$AN$12,#REF!,"&lt;="&amp;'Display 730 &amp; 1200'!$AN$11))</f>
        <v>#REF!</v>
      </c>
    </row>
    <row r="1396" spans="1:5">
      <c r="A1396" t="str">
        <f>IF(INDEX('Display 730 &amp; 1200'!$A:$A,ROW())="","",INDEX('Display 730 &amp; 1200'!$A:$A,ROW()))</f>
        <v>SURABAYA泗水</v>
      </c>
      <c r="B1396" t="str">
        <f>IF(INDEX('Display 730 &amp; 1200'!$B:$B,ROW())="","",INDEX('Display 730 &amp; 1200'!$B:$B,ROW()))</f>
        <v>AGUNG ADITYA WIRAWAN</v>
      </c>
      <c r="C1396" t="str">
        <f>IF(INDEX('Display 730 &amp; 1200'!$D:$D,ROW())="","",INDEX('Display 730 &amp; 1200'!$D:$D,ROW()))</f>
        <v>DAU_1</v>
      </c>
      <c r="D1396" t="e">
        <f>IF($C1396="",0,SUMIFS(#REF!,#REF!,$C1396,#REF!,"&gt;="&amp;'Display 730 &amp; 1200'!$AN$10,#REF!,"&lt;="&amp;'Display 730 &amp; 1200'!$AN$9))</f>
        <v>#REF!</v>
      </c>
      <c r="E1396" t="e">
        <f>IF($C1396="",0,SUMIFS(#REF!,#REF!,$C1396,#REF!,"&gt;="&amp;'Display 730 &amp; 1200'!$AN$12,#REF!,"&lt;="&amp;'Display 730 &amp; 1200'!$AN$11))</f>
        <v>#REF!</v>
      </c>
    </row>
    <row r="1397" spans="1:5">
      <c r="A1397" t="str">
        <f>IF(INDEX('Display 730 &amp; 1200'!$A:$A,ROW())="","",INDEX('Display 730 &amp; 1200'!$A:$A,ROW()))</f>
        <v>SURABAYA泗水</v>
      </c>
      <c r="B1397" t="str">
        <f>IF(INDEX('Display 730 &amp; 1200'!$B:$B,ROW())="","",INDEX('Display 730 &amp; 1200'!$B:$B,ROW()))</f>
        <v>ARISKA EFENDI</v>
      </c>
      <c r="C1397" t="str">
        <f>IF(INDEX('Display 730 &amp; 1200'!$D:$D,ROW())="","",INDEX('Display 730 &amp; 1200'!$D:$D,ROW()))</f>
        <v>BLITAR</v>
      </c>
      <c r="D1397" t="e">
        <f>IF($C1397="",0,SUMIFS(#REF!,#REF!,$C1397,#REF!,"&gt;="&amp;'Display 730 &amp; 1200'!$AN$10,#REF!,"&lt;="&amp;'Display 730 &amp; 1200'!$AN$9))</f>
        <v>#REF!</v>
      </c>
      <c r="E1397" t="e">
        <f>IF($C1397="",0,SUMIFS(#REF!,#REF!,$C1397,#REF!,"&gt;="&amp;'Display 730 &amp; 1200'!$AN$12,#REF!,"&lt;="&amp;'Display 730 &amp; 1200'!$AN$11))</f>
        <v>#REF!</v>
      </c>
    </row>
    <row r="1398" spans="1:5">
      <c r="A1398" t="str">
        <f>IF(INDEX('Display 730 &amp; 1200'!$A:$A,ROW())="","",INDEX('Display 730 &amp; 1200'!$A:$A,ROW()))</f>
        <v>SURABAYA泗水</v>
      </c>
      <c r="B1398" t="str">
        <f>IF(INDEX('Display 730 &amp; 1200'!$B:$B,ROW())="","",INDEX('Display 730 &amp; 1200'!$B:$B,ROW()))</f>
        <v>ARISKA EFENDI</v>
      </c>
      <c r="C1398" t="str">
        <f>IF(INDEX('Display 730 &amp; 1200'!$D:$D,ROW())="","",INDEX('Display 730 &amp; 1200'!$D:$D,ROW()))</f>
        <v>TALUN</v>
      </c>
      <c r="D1398" t="e">
        <f>IF($C1398="",0,SUMIFS(#REF!,#REF!,$C1398,#REF!,"&gt;="&amp;'Display 730 &amp; 1200'!$AN$10,#REF!,"&lt;="&amp;'Display 730 &amp; 1200'!$AN$9))</f>
        <v>#REF!</v>
      </c>
      <c r="E1398" t="e">
        <f>IF($C1398="",0,SUMIFS(#REF!,#REF!,$C1398,#REF!,"&gt;="&amp;'Display 730 &amp; 1200'!$AN$12,#REF!,"&lt;="&amp;'Display 730 &amp; 1200'!$AN$11))</f>
        <v>#REF!</v>
      </c>
    </row>
    <row r="1399" spans="1:5">
      <c r="A1399" t="str">
        <f>IF(INDEX('Display 730 &amp; 1200'!$A:$A,ROW())="","",INDEX('Display 730 &amp; 1200'!$A:$A,ROW()))</f>
        <v>SURABAYA泗水</v>
      </c>
      <c r="B1399" t="str">
        <f>IF(INDEX('Display 730 &amp; 1200'!$B:$B,ROW())="","",INDEX('Display 730 &amp; 1200'!$B:$B,ROW()))</f>
        <v>ARISKA EFENDI</v>
      </c>
      <c r="C1399" t="str">
        <f>IF(INDEX('Display 730 &amp; 1200'!$D:$D,ROW())="","",INDEX('Display 730 &amp; 1200'!$D:$D,ROW()))</f>
        <v>SRENGAT</v>
      </c>
      <c r="D1399" t="e">
        <f>IF($C1399="",0,SUMIFS(#REF!,#REF!,$C1399,#REF!,"&gt;="&amp;'Display 730 &amp; 1200'!$AN$10,#REF!,"&lt;="&amp;'Display 730 &amp; 1200'!$AN$9))</f>
        <v>#REF!</v>
      </c>
      <c r="E1399" t="e">
        <f>IF($C1399="",0,SUMIFS(#REF!,#REF!,$C1399,#REF!,"&gt;="&amp;'Display 730 &amp; 1200'!$AN$12,#REF!,"&lt;="&amp;'Display 730 &amp; 1200'!$AN$11))</f>
        <v>#REF!</v>
      </c>
    </row>
    <row r="1400" spans="1:5">
      <c r="A1400" t="str">
        <f>IF(INDEX('Display 730 &amp; 1200'!$A:$A,ROW())="","",INDEX('Display 730 &amp; 1200'!$A:$A,ROW()))</f>
        <v>SURABAYA泗水</v>
      </c>
      <c r="B1400" t="str">
        <f>IF(INDEX('Display 730 &amp; 1200'!$B:$B,ROW())="","",INDEX('Display 730 &amp; 1200'!$B:$B,ROW()))</f>
        <v>ARISKA EFENDI</v>
      </c>
      <c r="C1400" t="str">
        <f>IF(INDEX('Display 730 &amp; 1200'!$D:$D,ROW())="","",INDEX('Display 730 &amp; 1200'!$D:$D,ROW()))</f>
        <v>SUKOREJO_1</v>
      </c>
      <c r="D1400" t="e">
        <f>IF($C1400="",0,SUMIFS(#REF!,#REF!,$C1400,#REF!,"&gt;="&amp;'Display 730 &amp; 1200'!$AN$10,#REF!,"&lt;="&amp;'Display 730 &amp; 1200'!$AN$9))</f>
        <v>#REF!</v>
      </c>
      <c r="E1400" t="e">
        <f>IF($C1400="",0,SUMIFS(#REF!,#REF!,$C1400,#REF!,"&gt;="&amp;'Display 730 &amp; 1200'!$AN$12,#REF!,"&lt;="&amp;'Display 730 &amp; 1200'!$AN$11))</f>
        <v>#REF!</v>
      </c>
    </row>
    <row r="1401" spans="1:5">
      <c r="A1401" t="str">
        <f>IF(INDEX('Display 730 &amp; 1200'!$A:$A,ROW())="","",INDEX('Display 730 &amp; 1200'!$A:$A,ROW()))</f>
        <v>SURABAYA泗水</v>
      </c>
      <c r="B1401" t="str">
        <f>IF(INDEX('Display 730 &amp; 1200'!$B:$B,ROW())="","",INDEX('Display 730 &amp; 1200'!$B:$B,ROW()))</f>
        <v>ARISKA EFENDI</v>
      </c>
      <c r="C1401" t="str">
        <f>IF(INDEX('Display 730 &amp; 1200'!$D:$D,ROW())="","",INDEX('Display 730 &amp; 1200'!$D:$D,ROW()))</f>
        <v>KADEMANGAN</v>
      </c>
      <c r="D1401" t="e">
        <f>IF($C1401="",0,SUMIFS(#REF!,#REF!,$C1401,#REF!,"&gt;="&amp;'Display 730 &amp; 1200'!$AN$10,#REF!,"&lt;="&amp;'Display 730 &amp; 1200'!$AN$9))</f>
        <v>#REF!</v>
      </c>
      <c r="E1401" t="e">
        <f>IF($C1401="",0,SUMIFS(#REF!,#REF!,$C1401,#REF!,"&gt;="&amp;'Display 730 &amp; 1200'!$AN$12,#REF!,"&lt;="&amp;'Display 730 &amp; 1200'!$AN$11))</f>
        <v>#REF!</v>
      </c>
    </row>
    <row r="1402" spans="1:5">
      <c r="A1402" t="str">
        <f>IF(INDEX('Display 730 &amp; 1200'!$A:$A,ROW())="","",INDEX('Display 730 &amp; 1200'!$A:$A,ROW()))</f>
        <v>SURABAYA泗水</v>
      </c>
      <c r="B1402" t="str">
        <f>IF(INDEX('Display 730 &amp; 1200'!$B:$B,ROW())="","",INDEX('Display 730 &amp; 1200'!$B:$B,ROW()))</f>
        <v>ARISKA EFENDI</v>
      </c>
      <c r="C1402" t="str">
        <f>IF(INDEX('Display 730 &amp; 1200'!$D:$D,ROW())="","",INDEX('Display 730 &amp; 1200'!$D:$D,ROW()))</f>
        <v>PONGGOK</v>
      </c>
      <c r="D1402" t="e">
        <f>IF($C1402="",0,SUMIFS(#REF!,#REF!,$C1402,#REF!,"&gt;="&amp;'Display 730 &amp; 1200'!$AN$10,#REF!,"&lt;="&amp;'Display 730 &amp; 1200'!$AN$9))</f>
        <v>#REF!</v>
      </c>
      <c r="E1402" t="e">
        <f>IF($C1402="",0,SUMIFS(#REF!,#REF!,$C1402,#REF!,"&gt;="&amp;'Display 730 &amp; 1200'!$AN$12,#REF!,"&lt;="&amp;'Display 730 &amp; 1200'!$AN$11))</f>
        <v>#REF!</v>
      </c>
    </row>
    <row r="1403" spans="1:5">
      <c r="A1403" t="str">
        <f>IF(INDEX('Display 730 &amp; 1200'!$A:$A,ROW())="","",INDEX('Display 730 &amp; 1200'!$A:$A,ROW()))</f>
        <v>SURABAYA泗水</v>
      </c>
      <c r="B1403" t="str">
        <f>IF(INDEX('Display 730 &amp; 1200'!$B:$B,ROW())="","",INDEX('Display 730 &amp; 1200'!$B:$B,ROW()))</f>
        <v>ARISKA EFENDI</v>
      </c>
      <c r="C1403" t="str">
        <f>IF(INDEX('Display 730 &amp; 1200'!$D:$D,ROW())="","",INDEX('Display 730 &amp; 1200'!$D:$D,ROW()))</f>
        <v>KESAMBEN</v>
      </c>
      <c r="D1403" t="e">
        <f>IF($C1403="",0,SUMIFS(#REF!,#REF!,$C1403,#REF!,"&gt;="&amp;'Display 730 &amp; 1200'!$AN$10,#REF!,"&lt;="&amp;'Display 730 &amp; 1200'!$AN$9))</f>
        <v>#REF!</v>
      </c>
      <c r="E1403" t="e">
        <f>IF($C1403="",0,SUMIFS(#REF!,#REF!,$C1403,#REF!,"&gt;="&amp;'Display 730 &amp; 1200'!$AN$12,#REF!,"&lt;="&amp;'Display 730 &amp; 1200'!$AN$11))</f>
        <v>#REF!</v>
      </c>
    </row>
    <row r="1404" spans="1:5">
      <c r="A1404" t="str">
        <f>IF(INDEX('Display 730 &amp; 1200'!$A:$A,ROW())="","",INDEX('Display 730 &amp; 1200'!$A:$A,ROW()))</f>
        <v>SURABAYA泗水</v>
      </c>
      <c r="B1404" t="str">
        <f>IF(INDEX('Display 730 &amp; 1200'!$B:$B,ROW())="","",INDEX('Display 730 &amp; 1200'!$B:$B,ROW()))</f>
        <v>ARISKA EFENDI</v>
      </c>
      <c r="C1404" t="str">
        <f>IF(INDEX('Display 730 &amp; 1200'!$D:$D,ROW())="","",INDEX('Display 730 &amp; 1200'!$D:$D,ROW()))</f>
        <v>KEPANJEN</v>
      </c>
      <c r="D1404" t="e">
        <f>IF($C1404="",0,SUMIFS(#REF!,#REF!,$C1404,#REF!,"&gt;="&amp;'Display 730 &amp; 1200'!$AN$10,#REF!,"&lt;="&amp;'Display 730 &amp; 1200'!$AN$9))</f>
        <v>#REF!</v>
      </c>
      <c r="E1404" t="e">
        <f>IF($C1404="",0,SUMIFS(#REF!,#REF!,$C1404,#REF!,"&gt;="&amp;'Display 730 &amp; 1200'!$AN$12,#REF!,"&lt;="&amp;'Display 730 &amp; 1200'!$AN$11))</f>
        <v>#REF!</v>
      </c>
    </row>
    <row r="1405" spans="1:5">
      <c r="A1405" t="str">
        <f>IF(INDEX('Display 730 &amp; 1200'!$A:$A,ROW())="","",INDEX('Display 730 &amp; 1200'!$A:$A,ROW()))</f>
        <v>SURABAYA泗水</v>
      </c>
      <c r="B1405" t="str">
        <f>IF(INDEX('Display 730 &amp; 1200'!$B:$B,ROW())="","",INDEX('Display 730 &amp; 1200'!$B:$B,ROW()))</f>
        <v>ARISKA EFENDI</v>
      </c>
      <c r="C1405" t="str">
        <f>IF(INDEX('Display 730 &amp; 1200'!$D:$D,ROW())="","",INDEX('Display 730 &amp; 1200'!$D:$D,ROW()))</f>
        <v>TUREN</v>
      </c>
      <c r="D1405" t="e">
        <f>IF($C1405="",0,SUMIFS(#REF!,#REF!,$C1405,#REF!,"&gt;="&amp;'Display 730 &amp; 1200'!$AN$10,#REF!,"&lt;="&amp;'Display 730 &amp; 1200'!$AN$9))</f>
        <v>#REF!</v>
      </c>
      <c r="E1405" t="e">
        <f>IF($C1405="",0,SUMIFS(#REF!,#REF!,$C1405,#REF!,"&gt;="&amp;'Display 730 &amp; 1200'!$AN$12,#REF!,"&lt;="&amp;'Display 730 &amp; 1200'!$AN$11))</f>
        <v>#REF!</v>
      </c>
    </row>
    <row r="1406" spans="1:5">
      <c r="A1406" t="str">
        <f>IF(INDEX('Display 730 &amp; 1200'!$A:$A,ROW())="","",INDEX('Display 730 &amp; 1200'!$A:$A,ROW()))</f>
        <v>SURABAYA泗水</v>
      </c>
      <c r="B1406" t="str">
        <f>IF(INDEX('Display 730 &amp; 1200'!$B:$B,ROW())="","",INDEX('Display 730 &amp; 1200'!$B:$B,ROW()))</f>
        <v>ARISKA EFENDI</v>
      </c>
      <c r="C1406" t="str">
        <f>IF(INDEX('Display 730 &amp; 1200'!$D:$D,ROW())="","",INDEX('Display 730 &amp; 1200'!$D:$D,ROW()))</f>
        <v>SUMBERPUCUNG</v>
      </c>
      <c r="D1406" t="e">
        <f>IF($C1406="",0,SUMIFS(#REF!,#REF!,$C1406,#REF!,"&gt;="&amp;'Display 730 &amp; 1200'!$AN$10,#REF!,"&lt;="&amp;'Display 730 &amp; 1200'!$AN$9))</f>
        <v>#REF!</v>
      </c>
      <c r="E1406" t="e">
        <f>IF($C1406="",0,SUMIFS(#REF!,#REF!,$C1406,#REF!,"&gt;="&amp;'Display 730 &amp; 1200'!$AN$12,#REF!,"&lt;="&amp;'Display 730 &amp; 1200'!$AN$11))</f>
        <v>#REF!</v>
      </c>
    </row>
    <row r="1407" spans="1:5">
      <c r="A1407" t="str">
        <f>IF(INDEX('Display 730 &amp; 1200'!$A:$A,ROW())="","",INDEX('Display 730 &amp; 1200'!$A:$A,ROW()))</f>
        <v>SURABAYA泗水</v>
      </c>
      <c r="B1407" t="str">
        <f>IF(INDEX('Display 730 &amp; 1200'!$B:$B,ROW())="","",INDEX('Display 730 &amp; 1200'!$B:$B,ROW()))</f>
        <v>ARISKA EFENDI</v>
      </c>
      <c r="C1407" t="str">
        <f>IF(INDEX('Display 730 &amp; 1200'!$D:$D,ROW())="","",INDEX('Display 730 &amp; 1200'!$D:$D,ROW()))</f>
        <v>DAMPIT</v>
      </c>
      <c r="D1407" t="e">
        <f>IF($C1407="",0,SUMIFS(#REF!,#REF!,$C1407,#REF!,"&gt;="&amp;'Display 730 &amp; 1200'!$AN$10,#REF!,"&lt;="&amp;'Display 730 &amp; 1200'!$AN$9))</f>
        <v>#REF!</v>
      </c>
      <c r="E1407" t="e">
        <f>IF($C1407="",0,SUMIFS(#REF!,#REF!,$C1407,#REF!,"&gt;="&amp;'Display 730 &amp; 1200'!$AN$12,#REF!,"&lt;="&amp;'Display 730 &amp; 1200'!$AN$11))</f>
        <v>#REF!</v>
      </c>
    </row>
    <row r="1408" spans="1:5">
      <c r="A1408" t="str">
        <f>IF(INDEX('Display 730 &amp; 1200'!$A:$A,ROW())="","",INDEX('Display 730 &amp; 1200'!$A:$A,ROW()))</f>
        <v>SURABAYA泗水</v>
      </c>
      <c r="B1408" t="str">
        <f>IF(INDEX('Display 730 &amp; 1200'!$B:$B,ROW())="","",INDEX('Display 730 &amp; 1200'!$B:$B,ROW()))</f>
        <v>ARISKA EFENDI</v>
      </c>
      <c r="C1408" t="str">
        <f>IF(INDEX('Display 730 &amp; 1200'!$D:$D,ROW())="","",INDEX('Display 730 &amp; 1200'!$D:$D,ROW()))</f>
        <v>PAKISAJI</v>
      </c>
      <c r="D1408" t="e">
        <f>IF($C1408="",0,SUMIFS(#REF!,#REF!,$C1408,#REF!,"&gt;="&amp;'Display 730 &amp; 1200'!$AN$10,#REF!,"&lt;="&amp;'Display 730 &amp; 1200'!$AN$9))</f>
        <v>#REF!</v>
      </c>
      <c r="E1408" t="e">
        <f>IF($C1408="",0,SUMIFS(#REF!,#REF!,$C1408,#REF!,"&gt;="&amp;'Display 730 &amp; 1200'!$AN$12,#REF!,"&lt;="&amp;'Display 730 &amp; 1200'!$AN$11))</f>
        <v>#REF!</v>
      </c>
    </row>
    <row r="1409" spans="1:5">
      <c r="A1409" t="str">
        <f>IF(INDEX('Display 730 &amp; 1200'!$A:$A,ROW())="","",INDEX('Display 730 &amp; 1200'!$A:$A,ROW()))</f>
        <v>SURABAYA泗水</v>
      </c>
      <c r="B1409" t="str">
        <f>IF(INDEX('Display 730 &amp; 1200'!$B:$B,ROW())="","",INDEX('Display 730 &amp; 1200'!$B:$B,ROW()))</f>
        <v>ARISKA EFENDI</v>
      </c>
      <c r="C1409" t="str">
        <f>IF(INDEX('Display 730 &amp; 1200'!$D:$D,ROW())="","",INDEX('Display 730 &amp; 1200'!$D:$D,ROW()))</f>
        <v>SUPER_HERO</v>
      </c>
      <c r="D1409" t="e">
        <f>IF($C1409="",0,SUMIFS(#REF!,#REF!,$C1409,#REF!,"&gt;="&amp;'Display 730 &amp; 1200'!$AN$10,#REF!,"&lt;="&amp;'Display 730 &amp; 1200'!$AN$9))</f>
        <v>#REF!</v>
      </c>
      <c r="E1409" t="e">
        <f>IF($C1409="",0,SUMIFS(#REF!,#REF!,$C1409,#REF!,"&gt;="&amp;'Display 730 &amp; 1200'!$AN$12,#REF!,"&lt;="&amp;'Display 730 &amp; 1200'!$AN$11))</f>
        <v>#REF!</v>
      </c>
    </row>
    <row r="1410" spans="1:5">
      <c r="A1410" t="str">
        <f>IF(INDEX('Display 730 &amp; 1200'!$A:$A,ROW())="","",INDEX('Display 730 &amp; 1200'!$A:$A,ROW()))</f>
        <v>SURABAYA泗水</v>
      </c>
      <c r="B1410" t="str">
        <f>IF(INDEX('Display 730 &amp; 1200'!$B:$B,ROW())="","",INDEX('Display 730 &amp; 1200'!$B:$B,ROW()))</f>
        <v>ARISKA EFENDI</v>
      </c>
      <c r="C1410" t="str">
        <f>IF(INDEX('Display 730 &amp; 1200'!$D:$D,ROW())="","",INDEX('Display 730 &amp; 1200'!$D:$D,ROW()))</f>
        <v>BULULAWANG</v>
      </c>
      <c r="D1410" t="e">
        <f>IF($C1410="",0,SUMIFS(#REF!,#REF!,$C1410,#REF!,"&gt;="&amp;'Display 730 &amp; 1200'!$AN$10,#REF!,"&lt;="&amp;'Display 730 &amp; 1200'!$AN$9))</f>
        <v>#REF!</v>
      </c>
      <c r="E1410" t="e">
        <f>IF($C1410="",0,SUMIFS(#REF!,#REF!,$C1410,#REF!,"&gt;="&amp;'Display 730 &amp; 1200'!$AN$12,#REF!,"&lt;="&amp;'Display 730 &amp; 1200'!$AN$11))</f>
        <v>#REF!</v>
      </c>
    </row>
    <row r="1411" spans="1:5">
      <c r="A1411" t="str">
        <f>IF(INDEX('Display 730 &amp; 1200'!$A:$A,ROW())="","",INDEX('Display 730 &amp; 1200'!$A:$A,ROW()))</f>
        <v>SURABAYA泗水</v>
      </c>
      <c r="B1411" t="str">
        <f>IF(INDEX('Display 730 &amp; 1200'!$B:$B,ROW())="","",INDEX('Display 730 &amp; 1200'!$B:$B,ROW()))</f>
        <v>ARISKA EFENDI</v>
      </c>
      <c r="C1411" t="str">
        <f>IF(INDEX('Display 730 &amp; 1200'!$D:$D,ROW())="","",INDEX('Display 730 &amp; 1200'!$D:$D,ROW()))</f>
        <v>BANTUR</v>
      </c>
      <c r="D1411" t="e">
        <f>IF($C1411="",0,SUMIFS(#REF!,#REF!,$C1411,#REF!,"&gt;="&amp;'Display 730 &amp; 1200'!$AN$10,#REF!,"&lt;="&amp;'Display 730 &amp; 1200'!$AN$9))</f>
        <v>#REF!</v>
      </c>
      <c r="E1411" t="e">
        <f>IF($C1411="",0,SUMIFS(#REF!,#REF!,$C1411,#REF!,"&gt;="&amp;'Display 730 &amp; 1200'!$AN$12,#REF!,"&lt;="&amp;'Display 730 &amp; 1200'!$AN$11))</f>
        <v>#REF!</v>
      </c>
    </row>
    <row r="1412" spans="1:5">
      <c r="A1412" t="str">
        <f>IF(INDEX('Display 730 &amp; 1200'!$A:$A,ROW())="","",INDEX('Display 730 &amp; 1200'!$A:$A,ROW()))</f>
        <v>SURABAYA泗水</v>
      </c>
      <c r="B1412" t="str">
        <f>IF(INDEX('Display 730 &amp; 1200'!$B:$B,ROW())="","",INDEX('Display 730 &amp; 1200'!$B:$B,ROW()))</f>
        <v>ARISKA EFENDI</v>
      </c>
      <c r="C1412" t="str">
        <f>IF(INDEX('Display 730 &amp; 1200'!$D:$D,ROW())="","",INDEX('Display 730 &amp; 1200'!$D:$D,ROW()))</f>
        <v>TALANGAGUNG_KPJ</v>
      </c>
      <c r="D1412" t="e">
        <f>IF($C1412="",0,SUMIFS(#REF!,#REF!,$C1412,#REF!,"&gt;="&amp;'Display 730 &amp; 1200'!$AN$10,#REF!,"&lt;="&amp;'Display 730 &amp; 1200'!$AN$9))</f>
        <v>#REF!</v>
      </c>
      <c r="E1412" t="e">
        <f>IF($C1412="",0,SUMIFS(#REF!,#REF!,$C1412,#REF!,"&gt;="&amp;'Display 730 &amp; 1200'!$AN$12,#REF!,"&lt;="&amp;'Display 730 &amp; 1200'!$AN$11))</f>
        <v>#REF!</v>
      </c>
    </row>
    <row r="1413" spans="1:5">
      <c r="A1413" t="str">
        <f>IF(INDEX('Display 730 &amp; 1200'!$A:$A,ROW())="","",INDEX('Display 730 &amp; 1200'!$A:$A,ROW()))</f>
        <v>SURABAYA泗水</v>
      </c>
      <c r="B1413" t="str">
        <f>IF(INDEX('Display 730 &amp; 1200'!$B:$B,ROW())="","",INDEX('Display 730 &amp; 1200'!$B:$B,ROW()))</f>
        <v>ARISKA EFENDI</v>
      </c>
      <c r="C1413" t="str">
        <f>IF(INDEX('Display 730 &amp; 1200'!$D:$D,ROW())="","",INDEX('Display 730 &amp; 1200'!$D:$D,ROW()))</f>
        <v>TIRTOYUDO</v>
      </c>
      <c r="D1413" t="e">
        <f>IF($C1413="",0,SUMIFS(#REF!,#REF!,$C1413,#REF!,"&gt;="&amp;'Display 730 &amp; 1200'!$AN$10,#REF!,"&lt;="&amp;'Display 730 &amp; 1200'!$AN$9))</f>
        <v>#REF!</v>
      </c>
      <c r="E1413" t="e">
        <f>IF($C1413="",0,SUMIFS(#REF!,#REF!,$C1413,#REF!,"&gt;="&amp;'Display 730 &amp; 1200'!$AN$12,#REF!,"&lt;="&amp;'Display 730 &amp; 1200'!$AN$11))</f>
        <v>#REF!</v>
      </c>
    </row>
    <row r="1414" spans="1:5">
      <c r="A1414" t="str">
        <f>IF(INDEX('Display 730 &amp; 1200'!$A:$A,ROW())="","",INDEX('Display 730 &amp; 1200'!$A:$A,ROW()))</f>
        <v>SURABAYA泗水</v>
      </c>
      <c r="B1414" t="str">
        <f>IF(INDEX('Display 730 &amp; 1200'!$B:$B,ROW())="","",INDEX('Display 730 &amp; 1200'!$B:$B,ROW()))</f>
        <v>ARISKA EFENDI</v>
      </c>
      <c r="C1414" t="str">
        <f>IF(INDEX('Display 730 &amp; 1200'!$D:$D,ROW())="","",INDEX('Display 730 &amp; 1200'!$D:$D,ROW()))</f>
        <v>SUMBERMANJINGWETAN_1</v>
      </c>
      <c r="D1414" t="e">
        <f>IF($C1414="",0,SUMIFS(#REF!,#REF!,$C1414,#REF!,"&gt;="&amp;'Display 730 &amp; 1200'!$AN$10,#REF!,"&lt;="&amp;'Display 730 &amp; 1200'!$AN$9))</f>
        <v>#REF!</v>
      </c>
      <c r="E1414" t="e">
        <f>IF($C1414="",0,SUMIFS(#REF!,#REF!,$C1414,#REF!,"&gt;="&amp;'Display 730 &amp; 1200'!$AN$12,#REF!,"&lt;="&amp;'Display 730 &amp; 1200'!$AN$11))</f>
        <v>#REF!</v>
      </c>
    </row>
    <row r="1415" spans="1:5">
      <c r="A1415" t="str">
        <f>IF(INDEX('Display 730 &amp; 1200'!$A:$A,ROW())="","",INDEX('Display 730 &amp; 1200'!$A:$A,ROW()))</f>
        <v>SURABAYA泗水</v>
      </c>
      <c r="B1415" t="str">
        <f>IF(INDEX('Display 730 &amp; 1200'!$B:$B,ROW())="","",INDEX('Display 730 &amp; 1200'!$B:$B,ROW()))</f>
        <v>ARISKA EFENDI</v>
      </c>
      <c r="C1415" t="str">
        <f>IF(INDEX('Display 730 &amp; 1200'!$D:$D,ROW())="","",INDEX('Display 730 &amp; 1200'!$D:$D,ROW()))</f>
        <v>PAGAK_1</v>
      </c>
      <c r="D1415" t="e">
        <f>IF($C1415="",0,SUMIFS(#REF!,#REF!,$C1415,#REF!,"&gt;="&amp;'Display 730 &amp; 1200'!$AN$10,#REF!,"&lt;="&amp;'Display 730 &amp; 1200'!$AN$9))</f>
        <v>#REF!</v>
      </c>
      <c r="E1415" t="e">
        <f>IF($C1415="",0,SUMIFS(#REF!,#REF!,$C1415,#REF!,"&gt;="&amp;'Display 730 &amp; 1200'!$AN$12,#REF!,"&lt;="&amp;'Display 730 &amp; 1200'!$AN$11))</f>
        <v>#REF!</v>
      </c>
    </row>
    <row r="1416" spans="1:5">
      <c r="A1416" t="str">
        <f>IF(INDEX('Display 730 &amp; 1200'!$A:$A,ROW())="","",INDEX('Display 730 &amp; 1200'!$A:$A,ROW()))</f>
        <v>SURABAYA泗水</v>
      </c>
      <c r="B1416" t="str">
        <f>IF(INDEX('Display 730 &amp; 1200'!$B:$B,ROW())="","",INDEX('Display 730 &amp; 1200'!$B:$B,ROW()))</f>
        <v>ARISKA EFENDI</v>
      </c>
      <c r="C1416" t="str">
        <f>IF(INDEX('Display 730 &amp; 1200'!$D:$D,ROW())="","",INDEX('Display 730 &amp; 1200'!$D:$D,ROW()))</f>
        <v>RED_DEER</v>
      </c>
      <c r="D1416" t="e">
        <f>IF($C1416="",0,SUMIFS(#REF!,#REF!,$C1416,#REF!,"&gt;="&amp;'Display 730 &amp; 1200'!$AN$10,#REF!,"&lt;="&amp;'Display 730 &amp; 1200'!$AN$9))</f>
        <v>#REF!</v>
      </c>
      <c r="E1416" t="e">
        <f>IF($C1416="",0,SUMIFS(#REF!,#REF!,$C1416,#REF!,"&gt;="&amp;'Display 730 &amp; 1200'!$AN$12,#REF!,"&lt;="&amp;'Display 730 &amp; 1200'!$AN$11))</f>
        <v>#REF!</v>
      </c>
    </row>
    <row r="1417" spans="1:5">
      <c r="A1417" t="str">
        <f>IF(INDEX('Display 730 &amp; 1200'!$A:$A,ROW())="","",INDEX('Display 730 &amp; 1200'!$A:$A,ROW()))</f>
        <v>SURABAYA泗水</v>
      </c>
      <c r="B1417" t="str">
        <f>IF(INDEX('Display 730 &amp; 1200'!$B:$B,ROW())="","",INDEX('Display 730 &amp; 1200'!$B:$B,ROW()))</f>
        <v>ARISKA EFENDI</v>
      </c>
      <c r="C1417" t="str">
        <f>IF(INDEX('Display 730 &amp; 1200'!$D:$D,ROW())="","",INDEX('Display 730 &amp; 1200'!$D:$D,ROW()))</f>
        <v>TAJINAN_1</v>
      </c>
      <c r="D1417" t="e">
        <f>IF($C1417="",0,SUMIFS(#REF!,#REF!,$C1417,#REF!,"&gt;="&amp;'Display 730 &amp; 1200'!$AN$10,#REF!,"&lt;="&amp;'Display 730 &amp; 1200'!$AN$9))</f>
        <v>#REF!</v>
      </c>
      <c r="E1417" t="e">
        <f>IF($C1417="",0,SUMIFS(#REF!,#REF!,$C1417,#REF!,"&gt;="&amp;'Display 730 &amp; 1200'!$AN$12,#REF!,"&lt;="&amp;'Display 730 &amp; 1200'!$AN$11))</f>
        <v>#REF!</v>
      </c>
    </row>
    <row r="1418" spans="1:5">
      <c r="A1418" t="str">
        <f>IF(INDEX('Display 730 &amp; 1200'!$A:$A,ROW())="","",INDEX('Display 730 &amp; 1200'!$A:$A,ROW()))</f>
        <v>SURABAYA泗水</v>
      </c>
      <c r="B1418" t="str">
        <f>IF(INDEX('Display 730 &amp; 1200'!$B:$B,ROW())="","",INDEX('Display 730 &amp; 1200'!$B:$B,ROW()))</f>
        <v>ARISKA EFENDI</v>
      </c>
      <c r="C1418" t="str">
        <f>IF(INDEX('Display 730 &amp; 1200'!$D:$D,ROW())="","",INDEX('Display 730 &amp; 1200'!$D:$D,ROW()))</f>
        <v>BEAUTIFUL_BROMO</v>
      </c>
      <c r="D1418" t="e">
        <f>IF($C1418="",0,SUMIFS(#REF!,#REF!,$C1418,#REF!,"&gt;="&amp;'Display 730 &amp; 1200'!$AN$10,#REF!,"&lt;="&amp;'Display 730 &amp; 1200'!$AN$9))</f>
        <v>#REF!</v>
      </c>
      <c r="E1418" t="e">
        <f>IF($C1418="",0,SUMIFS(#REF!,#REF!,$C1418,#REF!,"&gt;="&amp;'Display 730 &amp; 1200'!$AN$12,#REF!,"&lt;="&amp;'Display 730 &amp; 1200'!$AN$11))</f>
        <v>#REF!</v>
      </c>
    </row>
    <row r="1419" spans="1:5">
      <c r="A1419" t="str">
        <f>IF(INDEX('Display 730 &amp; 1200'!$A:$A,ROW())="","",INDEX('Display 730 &amp; 1200'!$A:$A,ROW()))</f>
        <v>SURABAYA泗水</v>
      </c>
      <c r="B1419" t="str">
        <f>IF(INDEX('Display 730 &amp; 1200'!$B:$B,ROW())="","",INDEX('Display 730 &amp; 1200'!$B:$B,ROW()))</f>
        <v>ARISKA EFENDI</v>
      </c>
      <c r="C1419" t="str">
        <f>IF(INDEX('Display 730 &amp; 1200'!$D:$D,ROW())="","",INDEX('Display 730 &amp; 1200'!$D:$D,ROW()))</f>
        <v>KEDUNGKANDANG_1</v>
      </c>
      <c r="D1419" t="e">
        <f>IF($C1419="",0,SUMIFS(#REF!,#REF!,$C1419,#REF!,"&gt;="&amp;'Display 730 &amp; 1200'!$AN$10,#REF!,"&lt;="&amp;'Display 730 &amp; 1200'!$AN$9))</f>
        <v>#REF!</v>
      </c>
      <c r="E1419" t="e">
        <f>IF($C1419="",0,SUMIFS(#REF!,#REF!,$C1419,#REF!,"&gt;="&amp;'Display 730 &amp; 1200'!$AN$12,#REF!,"&lt;="&amp;'Display 730 &amp; 1200'!$AN$11))</f>
        <v>#REF!</v>
      </c>
    </row>
    <row r="1420" spans="1:5">
      <c r="A1420" t="str">
        <f>IF(INDEX('Display 730 &amp; 1200'!$A:$A,ROW())="","",INDEX('Display 730 &amp; 1200'!$A:$A,ROW()))</f>
        <v>SURABAYA泗水</v>
      </c>
      <c r="B1420" t="str">
        <f>IF(INDEX('Display 730 &amp; 1200'!$B:$B,ROW())="","",INDEX('Display 730 &amp; 1200'!$B:$B,ROW()))</f>
        <v>ARISKA EFENDI</v>
      </c>
      <c r="C1420" t="str">
        <f>IF(INDEX('Display 730 &amp; 1200'!$D:$D,ROW())="","",INDEX('Display 730 &amp; 1200'!$D:$D,ROW()))</f>
        <v>PAKIS_1</v>
      </c>
      <c r="D1420" t="e">
        <f>IF($C1420="",0,SUMIFS(#REF!,#REF!,$C1420,#REF!,"&gt;="&amp;'Display 730 &amp; 1200'!$AN$10,#REF!,"&lt;="&amp;'Display 730 &amp; 1200'!$AN$9))</f>
        <v>#REF!</v>
      </c>
      <c r="E1420" t="e">
        <f>IF($C1420="",0,SUMIFS(#REF!,#REF!,$C1420,#REF!,"&gt;="&amp;'Display 730 &amp; 1200'!$AN$12,#REF!,"&lt;="&amp;'Display 730 &amp; 1200'!$AN$11))</f>
        <v>#REF!</v>
      </c>
    </row>
    <row r="1421" spans="1:5">
      <c r="A1421" t="str">
        <f>IF(INDEX('Display 730 &amp; 1200'!$A:$A,ROW())="","",INDEX('Display 730 &amp; 1200'!$A:$A,ROW()))</f>
        <v>SURABAYA泗水</v>
      </c>
      <c r="B1421" t="str">
        <f>IF(INDEX('Display 730 &amp; 1200'!$B:$B,ROW())="","",INDEX('Display 730 &amp; 1200'!$B:$B,ROW()))</f>
        <v>EKO LUTFI MAHARDIKA</v>
      </c>
      <c r="C1421" t="str">
        <f>IF(INDEX('Display 730 &amp; 1200'!$D:$D,ROW())="","",INDEX('Display 730 &amp; 1200'!$D:$D,ROW()))</f>
        <v>PANDAAN</v>
      </c>
      <c r="D1421" t="e">
        <f>IF($C1421="",0,SUMIFS(#REF!,#REF!,$C1421,#REF!,"&gt;="&amp;'Display 730 &amp; 1200'!$AN$10,#REF!,"&lt;="&amp;'Display 730 &amp; 1200'!$AN$9))</f>
        <v>#REF!</v>
      </c>
      <c r="E1421" t="e">
        <f>IF($C1421="",0,SUMIFS(#REF!,#REF!,$C1421,#REF!,"&gt;="&amp;'Display 730 &amp; 1200'!$AN$12,#REF!,"&lt;="&amp;'Display 730 &amp; 1200'!$AN$11))</f>
        <v>#REF!</v>
      </c>
    </row>
    <row r="1422" spans="1:5">
      <c r="A1422" t="str">
        <f>IF(INDEX('Display 730 &amp; 1200'!$A:$A,ROW())="","",INDEX('Display 730 &amp; 1200'!$A:$A,ROW()))</f>
        <v>SURABAYA泗水</v>
      </c>
      <c r="B1422" t="str">
        <f>IF(INDEX('Display 730 &amp; 1200'!$B:$B,ROW())="","",INDEX('Display 730 &amp; 1200'!$B:$B,ROW()))</f>
        <v>EKO LUTFI MAHARDIKA</v>
      </c>
      <c r="C1422" t="str">
        <f>IF(INDEX('Display 730 &amp; 1200'!$D:$D,ROW())="","",INDEX('Display 730 &amp; 1200'!$D:$D,ROW()))</f>
        <v>SUKOREJO_PND</v>
      </c>
      <c r="D1422" t="e">
        <f>IF($C1422="",0,SUMIFS(#REF!,#REF!,$C1422,#REF!,"&gt;="&amp;'Display 730 &amp; 1200'!$AN$10,#REF!,"&lt;="&amp;'Display 730 &amp; 1200'!$AN$9))</f>
        <v>#REF!</v>
      </c>
      <c r="E1422" t="e">
        <f>IF($C1422="",0,SUMIFS(#REF!,#REF!,$C1422,#REF!,"&gt;="&amp;'Display 730 &amp; 1200'!$AN$12,#REF!,"&lt;="&amp;'Display 730 &amp; 1200'!$AN$11))</f>
        <v>#REF!</v>
      </c>
    </row>
    <row r="1423" spans="1:5">
      <c r="A1423" t="str">
        <f>IF(INDEX('Display 730 &amp; 1200'!$A:$A,ROW())="","",INDEX('Display 730 &amp; 1200'!$A:$A,ROW()))</f>
        <v>SURABAYA泗水</v>
      </c>
      <c r="B1423" t="str">
        <f>IF(INDEX('Display 730 &amp; 1200'!$B:$B,ROW())="","",INDEX('Display 730 &amp; 1200'!$B:$B,ROW()))</f>
        <v>EKO LUTFI MAHARDIKA</v>
      </c>
      <c r="C1423" t="str">
        <f>IF(INDEX('Display 730 &amp; 1200'!$D:$D,ROW())="","",INDEX('Display 730 &amp; 1200'!$D:$D,ROW()))</f>
        <v>PURWOSARI_PND</v>
      </c>
      <c r="D1423" t="e">
        <f>IF($C1423="",0,SUMIFS(#REF!,#REF!,$C1423,#REF!,"&gt;="&amp;'Display 730 &amp; 1200'!$AN$10,#REF!,"&lt;="&amp;'Display 730 &amp; 1200'!$AN$9))</f>
        <v>#REF!</v>
      </c>
      <c r="E1423" t="e">
        <f>IF($C1423="",0,SUMIFS(#REF!,#REF!,$C1423,#REF!,"&gt;="&amp;'Display 730 &amp; 1200'!$AN$12,#REF!,"&lt;="&amp;'Display 730 &amp; 1200'!$AN$11))</f>
        <v>#REF!</v>
      </c>
    </row>
    <row r="1424" spans="1:5">
      <c r="A1424" t="str">
        <f>IF(INDEX('Display 730 &amp; 1200'!$A:$A,ROW())="","",INDEX('Display 730 &amp; 1200'!$A:$A,ROW()))</f>
        <v>SURABAYA泗水</v>
      </c>
      <c r="B1424" t="str">
        <f>IF(INDEX('Display 730 &amp; 1200'!$B:$B,ROW())="","",INDEX('Display 730 &amp; 1200'!$B:$B,ROW()))</f>
        <v>EKO LUTFI MAHARDIKA</v>
      </c>
      <c r="C1424" t="str">
        <f>IF(INDEX('Display 730 &amp; 1200'!$D:$D,ROW())="","",INDEX('Display 730 &amp; 1200'!$D:$D,ROW()))</f>
        <v>PURWODADI_1</v>
      </c>
      <c r="D1424" t="e">
        <f>IF($C1424="",0,SUMIFS(#REF!,#REF!,$C1424,#REF!,"&gt;="&amp;'Display 730 &amp; 1200'!$AN$10,#REF!,"&lt;="&amp;'Display 730 &amp; 1200'!$AN$9))</f>
        <v>#REF!</v>
      </c>
      <c r="E1424" t="e">
        <f>IF($C1424="",0,SUMIFS(#REF!,#REF!,$C1424,#REF!,"&gt;="&amp;'Display 730 &amp; 1200'!$AN$12,#REF!,"&lt;="&amp;'Display 730 &amp; 1200'!$AN$11))</f>
        <v>#REF!</v>
      </c>
    </row>
    <row r="1425" spans="1:5">
      <c r="A1425" t="str">
        <f>IF(INDEX('Display 730 &amp; 1200'!$A:$A,ROW())="","",INDEX('Display 730 &amp; 1200'!$A:$A,ROW()))</f>
        <v>SURABAYA泗水</v>
      </c>
      <c r="B1425" t="str">
        <f>IF(INDEX('Display 730 &amp; 1200'!$B:$B,ROW())="","",INDEX('Display 730 &amp; 1200'!$B:$B,ROW()))</f>
        <v>EKO LUTFI MAHARDIKA</v>
      </c>
      <c r="C1425" t="str">
        <f>IF(INDEX('Display 730 &amp; 1200'!$D:$D,ROW())="","",INDEX('Display 730 &amp; 1200'!$D:$D,ROW()))</f>
        <v>TUTUR_1</v>
      </c>
      <c r="D1425" t="e">
        <f>IF($C1425="",0,SUMIFS(#REF!,#REF!,$C1425,#REF!,"&gt;="&amp;'Display 730 &amp; 1200'!$AN$10,#REF!,"&lt;="&amp;'Display 730 &amp; 1200'!$AN$9))</f>
        <v>#REF!</v>
      </c>
      <c r="E1425" t="e">
        <f>IF($C1425="",0,SUMIFS(#REF!,#REF!,$C1425,#REF!,"&gt;="&amp;'Display 730 &amp; 1200'!$AN$12,#REF!,"&lt;="&amp;'Display 730 &amp; 1200'!$AN$11))</f>
        <v>#REF!</v>
      </c>
    </row>
    <row r="1426" spans="1:5">
      <c r="A1426" t="str">
        <f>IF(INDEX('Display 730 &amp; 1200'!$A:$A,ROW())="","",INDEX('Display 730 &amp; 1200'!$A:$A,ROW()))</f>
        <v>SURABAYA泗水</v>
      </c>
      <c r="B1426" t="str">
        <f>IF(INDEX('Display 730 &amp; 1200'!$B:$B,ROW())="","",INDEX('Display 730 &amp; 1200'!$B:$B,ROW()))</f>
        <v>EKO LUTFI MAHARDIKA</v>
      </c>
      <c r="C1426" t="str">
        <f>IF(INDEX('Display 730 &amp; 1200'!$D:$D,ROW())="","",INDEX('Display 730 &amp; 1200'!$D:$D,ROW()))</f>
        <v>PANDAAN_2</v>
      </c>
      <c r="D1426" t="e">
        <f>IF($C1426="",0,SUMIFS(#REF!,#REF!,$C1426,#REF!,"&gt;="&amp;'Display 730 &amp; 1200'!$AN$10,#REF!,"&lt;="&amp;'Display 730 &amp; 1200'!$AN$9))</f>
        <v>#REF!</v>
      </c>
      <c r="E1426" t="e">
        <f>IF($C1426="",0,SUMIFS(#REF!,#REF!,$C1426,#REF!,"&gt;="&amp;'Display 730 &amp; 1200'!$AN$12,#REF!,"&lt;="&amp;'Display 730 &amp; 1200'!$AN$11))</f>
        <v>#REF!</v>
      </c>
    </row>
    <row r="1427" spans="1:5">
      <c r="A1427" t="str">
        <f>IF(INDEX('Display 730 &amp; 1200'!$A:$A,ROW())="","",INDEX('Display 730 &amp; 1200'!$A:$A,ROW()))</f>
        <v>SURABAYA泗水</v>
      </c>
      <c r="B1427" t="str">
        <f>IF(INDEX('Display 730 &amp; 1200'!$B:$B,ROW())="","",INDEX('Display 730 &amp; 1200'!$B:$B,ROW()))</f>
        <v>EKO LUTFI MAHARDIKA</v>
      </c>
      <c r="C1427" t="str">
        <f>IF(INDEX('Display 730 &amp; 1200'!$D:$D,ROW())="","",INDEX('Display 730 &amp; 1200'!$D:$D,ROW()))</f>
        <v>PASURUAN</v>
      </c>
      <c r="D1427" t="e">
        <f>IF($C1427="",0,SUMIFS(#REF!,#REF!,$C1427,#REF!,"&gt;="&amp;'Display 730 &amp; 1200'!$AN$10,#REF!,"&lt;="&amp;'Display 730 &amp; 1200'!$AN$9))</f>
        <v>#REF!</v>
      </c>
      <c r="E1427" t="e">
        <f>IF($C1427="",0,SUMIFS(#REF!,#REF!,$C1427,#REF!,"&gt;="&amp;'Display 730 &amp; 1200'!$AN$12,#REF!,"&lt;="&amp;'Display 730 &amp; 1200'!$AN$11))</f>
        <v>#REF!</v>
      </c>
    </row>
    <row r="1428" spans="1:5">
      <c r="A1428" t="str">
        <f>IF(INDEX('Display 730 &amp; 1200'!$A:$A,ROW())="","",INDEX('Display 730 &amp; 1200'!$A:$A,ROW()))</f>
        <v>SURABAYA泗水</v>
      </c>
      <c r="B1428" t="str">
        <f>IF(INDEX('Display 730 &amp; 1200'!$B:$B,ROW())="","",INDEX('Display 730 &amp; 1200'!$B:$B,ROW()))</f>
        <v>EKO LUTFI MAHARDIKA</v>
      </c>
      <c r="C1428" t="str">
        <f>IF(INDEX('Display 730 &amp; 1200'!$D:$D,ROW())="","",INDEX('Display 730 &amp; 1200'!$D:$D,ROW()))</f>
        <v>BANGIL</v>
      </c>
      <c r="D1428" t="e">
        <f>IF($C1428="",0,SUMIFS(#REF!,#REF!,$C1428,#REF!,"&gt;="&amp;'Display 730 &amp; 1200'!$AN$10,#REF!,"&lt;="&amp;'Display 730 &amp; 1200'!$AN$9))</f>
        <v>#REF!</v>
      </c>
      <c r="E1428" t="e">
        <f>IF($C1428="",0,SUMIFS(#REF!,#REF!,$C1428,#REF!,"&gt;="&amp;'Display 730 &amp; 1200'!$AN$12,#REF!,"&lt;="&amp;'Display 730 &amp; 1200'!$AN$11))</f>
        <v>#REF!</v>
      </c>
    </row>
    <row r="1429" spans="1:5">
      <c r="A1429" t="str">
        <f>IF(INDEX('Display 730 &amp; 1200'!$A:$A,ROW())="","",INDEX('Display 730 &amp; 1200'!$A:$A,ROW()))</f>
        <v>SURABAYA泗水</v>
      </c>
      <c r="B1429" t="str">
        <f>IF(INDEX('Display 730 &amp; 1200'!$B:$B,ROW())="","",INDEX('Display 730 &amp; 1200'!$B:$B,ROW()))</f>
        <v>EKO LUTFI MAHARDIKA</v>
      </c>
      <c r="C1429" t="str">
        <f>IF(INDEX('Display 730 &amp; 1200'!$D:$D,ROW())="","",INDEX('Display 730 &amp; 1200'!$D:$D,ROW()))</f>
        <v>GEMPOL</v>
      </c>
      <c r="D1429" t="e">
        <f>IF($C1429="",0,SUMIFS(#REF!,#REF!,$C1429,#REF!,"&gt;="&amp;'Display 730 &amp; 1200'!$AN$10,#REF!,"&lt;="&amp;'Display 730 &amp; 1200'!$AN$9))</f>
        <v>#REF!</v>
      </c>
      <c r="E1429" t="e">
        <f>IF($C1429="",0,SUMIFS(#REF!,#REF!,$C1429,#REF!,"&gt;="&amp;'Display 730 &amp; 1200'!$AN$12,#REF!,"&lt;="&amp;'Display 730 &amp; 1200'!$AN$11))</f>
        <v>#REF!</v>
      </c>
    </row>
    <row r="1430" spans="1:5">
      <c r="A1430" t="str">
        <f>IF(INDEX('Display 730 &amp; 1200'!$A:$A,ROW())="","",INDEX('Display 730 &amp; 1200'!$A:$A,ROW()))</f>
        <v>SURABAYA泗水</v>
      </c>
      <c r="B1430" t="str">
        <f>IF(INDEX('Display 730 &amp; 1200'!$B:$B,ROW())="","",INDEX('Display 730 &amp; 1200'!$B:$B,ROW()))</f>
        <v>EKO LUTFI MAHARDIKA</v>
      </c>
      <c r="C1430" t="str">
        <f>IF(INDEX('Display 730 &amp; 1200'!$D:$D,ROW())="","",INDEX('Display 730 &amp; 1200'!$D:$D,ROW()))</f>
        <v>BUGULKIDUL</v>
      </c>
      <c r="D1430" t="e">
        <f>IF($C1430="",0,SUMIFS(#REF!,#REF!,$C1430,#REF!,"&gt;="&amp;'Display 730 &amp; 1200'!$AN$10,#REF!,"&lt;="&amp;'Display 730 &amp; 1200'!$AN$9))</f>
        <v>#REF!</v>
      </c>
      <c r="E1430" t="e">
        <f>IF($C1430="",0,SUMIFS(#REF!,#REF!,$C1430,#REF!,"&gt;="&amp;'Display 730 &amp; 1200'!$AN$12,#REF!,"&lt;="&amp;'Display 730 &amp; 1200'!$AN$11))</f>
        <v>#REF!</v>
      </c>
    </row>
    <row r="1431" spans="1:5">
      <c r="A1431" t="str">
        <f>IF(INDEX('Display 730 &amp; 1200'!$A:$A,ROW())="","",INDEX('Display 730 &amp; 1200'!$A:$A,ROW()))</f>
        <v>SURABAYA泗水</v>
      </c>
      <c r="B1431" t="str">
        <f>IF(INDEX('Display 730 &amp; 1200'!$B:$B,ROW())="","",INDEX('Display 730 &amp; 1200'!$B:$B,ROW()))</f>
        <v>EKO LUTFI MAHARDIKA</v>
      </c>
      <c r="C1431" t="str">
        <f>IF(INDEX('Display 730 &amp; 1200'!$D:$D,ROW())="","",INDEX('Display 730 &amp; 1200'!$D:$D,ROW()))</f>
        <v>WONOREJO_PSR</v>
      </c>
      <c r="D1431" t="e">
        <f>IF($C1431="",0,SUMIFS(#REF!,#REF!,$C1431,#REF!,"&gt;="&amp;'Display 730 &amp; 1200'!$AN$10,#REF!,"&lt;="&amp;'Display 730 &amp; 1200'!$AN$9))</f>
        <v>#REF!</v>
      </c>
      <c r="E1431" t="e">
        <f>IF($C1431="",0,SUMIFS(#REF!,#REF!,$C1431,#REF!,"&gt;="&amp;'Display 730 &amp; 1200'!$AN$12,#REF!,"&lt;="&amp;'Display 730 &amp; 1200'!$AN$11))</f>
        <v>#REF!</v>
      </c>
    </row>
    <row r="1432" spans="1:5">
      <c r="A1432" t="str">
        <f>IF(INDEX('Display 730 &amp; 1200'!$A:$A,ROW())="","",INDEX('Display 730 &amp; 1200'!$A:$A,ROW()))</f>
        <v>SURABAYA泗水</v>
      </c>
      <c r="B1432" t="str">
        <f>IF(INDEX('Display 730 &amp; 1200'!$B:$B,ROW())="","",INDEX('Display 730 &amp; 1200'!$B:$B,ROW()))</f>
        <v>EKO LUTFI MAHARDIKA</v>
      </c>
      <c r="C1432" t="str">
        <f>IF(INDEX('Display 730 &amp; 1200'!$D:$D,ROW())="","",INDEX('Display 730 &amp; 1200'!$D:$D,ROW()))</f>
        <v>GONDANGWETAN</v>
      </c>
      <c r="D1432" t="e">
        <f>IF($C1432="",0,SUMIFS(#REF!,#REF!,$C1432,#REF!,"&gt;="&amp;'Display 730 &amp; 1200'!$AN$10,#REF!,"&lt;="&amp;'Display 730 &amp; 1200'!$AN$9))</f>
        <v>#REF!</v>
      </c>
      <c r="E1432" t="e">
        <f>IF($C1432="",0,SUMIFS(#REF!,#REF!,$C1432,#REF!,"&gt;="&amp;'Display 730 &amp; 1200'!$AN$12,#REF!,"&lt;="&amp;'Display 730 &amp; 1200'!$AN$11))</f>
        <v>#REF!</v>
      </c>
    </row>
    <row r="1433" spans="1:5">
      <c r="A1433" t="str">
        <f>IF(INDEX('Display 730 &amp; 1200'!$A:$A,ROW())="","",INDEX('Display 730 &amp; 1200'!$A:$A,ROW()))</f>
        <v>SURABAYA泗水</v>
      </c>
      <c r="B1433" t="str">
        <f>IF(INDEX('Display 730 &amp; 1200'!$B:$B,ROW())="","",INDEX('Display 730 &amp; 1200'!$B:$B,ROW()))</f>
        <v>EKO LUTFI MAHARDIKA</v>
      </c>
      <c r="C1433" t="str">
        <f>IF(INDEX('Display 730 &amp; 1200'!$D:$D,ROW())="","",INDEX('Display 730 &amp; 1200'!$D:$D,ROW()))</f>
        <v>BEJI_PSR</v>
      </c>
      <c r="D1433" t="e">
        <f>IF($C1433="",0,SUMIFS(#REF!,#REF!,$C1433,#REF!,"&gt;="&amp;'Display 730 &amp; 1200'!$AN$10,#REF!,"&lt;="&amp;'Display 730 &amp; 1200'!$AN$9))</f>
        <v>#REF!</v>
      </c>
      <c r="E1433" t="e">
        <f>IF($C1433="",0,SUMIFS(#REF!,#REF!,$C1433,#REF!,"&gt;="&amp;'Display 730 &amp; 1200'!$AN$12,#REF!,"&lt;="&amp;'Display 730 &amp; 1200'!$AN$11))</f>
        <v>#REF!</v>
      </c>
    </row>
    <row r="1434" spans="1:5">
      <c r="A1434" t="str">
        <f>IF(INDEX('Display 730 &amp; 1200'!$A:$A,ROW())="","",INDEX('Display 730 &amp; 1200'!$A:$A,ROW()))</f>
        <v>SURABAYA泗水</v>
      </c>
      <c r="B1434" t="str">
        <f>IF(INDEX('Display 730 &amp; 1200'!$B:$B,ROW())="","",INDEX('Display 730 &amp; 1200'!$B:$B,ROW()))</f>
        <v>EKO LUTFI MAHARDIKA</v>
      </c>
      <c r="C1434" t="str">
        <f>IF(INDEX('Display 730 &amp; 1200'!$D:$D,ROW())="","",INDEX('Display 730 &amp; 1200'!$D:$D,ROW()))</f>
        <v>GRATI</v>
      </c>
      <c r="D1434" t="e">
        <f>IF($C1434="",0,SUMIFS(#REF!,#REF!,$C1434,#REF!,"&gt;="&amp;'Display 730 &amp; 1200'!$AN$10,#REF!,"&lt;="&amp;'Display 730 &amp; 1200'!$AN$9))</f>
        <v>#REF!</v>
      </c>
      <c r="E1434" t="e">
        <f>IF($C1434="",0,SUMIFS(#REF!,#REF!,$C1434,#REF!,"&gt;="&amp;'Display 730 &amp; 1200'!$AN$12,#REF!,"&lt;="&amp;'Display 730 &amp; 1200'!$AN$11))</f>
        <v>#REF!</v>
      </c>
    </row>
    <row r="1435" spans="1:5">
      <c r="A1435" t="str">
        <f>IF(INDEX('Display 730 &amp; 1200'!$A:$A,ROW())="","",INDEX('Display 730 &amp; 1200'!$A:$A,ROW()))</f>
        <v>SURABAYA泗水</v>
      </c>
      <c r="B1435" t="str">
        <f>IF(INDEX('Display 730 &amp; 1200'!$B:$B,ROW())="","",INDEX('Display 730 &amp; 1200'!$B:$B,ROW()))</f>
        <v>EKO LUTFI MAHARDIKA</v>
      </c>
      <c r="C1435" t="str">
        <f>IF(INDEX('Display 730 &amp; 1200'!$D:$D,ROW())="","",INDEX('Display 730 &amp; 1200'!$D:$D,ROW()))</f>
        <v>PUSPO_2</v>
      </c>
      <c r="D1435" t="e">
        <f>IF($C1435="",0,SUMIFS(#REF!,#REF!,$C1435,#REF!,"&gt;="&amp;'Display 730 &amp; 1200'!$AN$10,#REF!,"&lt;="&amp;'Display 730 &amp; 1200'!$AN$9))</f>
        <v>#REF!</v>
      </c>
      <c r="E1435" t="e">
        <f>IF($C1435="",0,SUMIFS(#REF!,#REF!,$C1435,#REF!,"&gt;="&amp;'Display 730 &amp; 1200'!$AN$12,#REF!,"&lt;="&amp;'Display 730 &amp; 1200'!$AN$11))</f>
        <v>#REF!</v>
      </c>
    </row>
    <row r="1436" spans="1:5">
      <c r="A1436" t="str">
        <f>IF(INDEX('Display 730 &amp; 1200'!$A:$A,ROW())="","",INDEX('Display 730 &amp; 1200'!$A:$A,ROW()))</f>
        <v>SURABAYA泗水</v>
      </c>
      <c r="B1436" t="str">
        <f>IF(INDEX('Display 730 &amp; 1200'!$B:$B,ROW())="","",INDEX('Display 730 &amp; 1200'!$B:$B,ROW()))</f>
        <v>EKO LUTFI MAHARDIKA</v>
      </c>
      <c r="C1436" t="str">
        <f>IF(INDEX('Display 730 &amp; 1200'!$D:$D,ROW())="","",INDEX('Display 730 &amp; 1200'!$D:$D,ROW()))</f>
        <v>BANGIL_1</v>
      </c>
      <c r="D1436" t="e">
        <f>IF($C1436="",0,SUMIFS(#REF!,#REF!,$C1436,#REF!,"&gt;="&amp;'Display 730 &amp; 1200'!$AN$10,#REF!,"&lt;="&amp;'Display 730 &amp; 1200'!$AN$9))</f>
        <v>#REF!</v>
      </c>
      <c r="E1436" t="e">
        <f>IF($C1436="",0,SUMIFS(#REF!,#REF!,$C1436,#REF!,"&gt;="&amp;'Display 730 &amp; 1200'!$AN$12,#REF!,"&lt;="&amp;'Display 730 &amp; 1200'!$AN$11))</f>
        <v>#REF!</v>
      </c>
    </row>
    <row r="1437" spans="1:5">
      <c r="A1437" t="str">
        <f>IF(INDEX('Display 730 &amp; 1200'!$A:$A,ROW())="","",INDEX('Display 730 &amp; 1200'!$A:$A,ROW()))</f>
        <v>SURABAYA泗水</v>
      </c>
      <c r="B1437" t="str">
        <f>IF(INDEX('Display 730 &amp; 1200'!$B:$B,ROW())="","",INDEX('Display 730 &amp; 1200'!$B:$B,ROW()))</f>
        <v>EKO LUTFI MAHARDIKA</v>
      </c>
      <c r="C1437" t="str">
        <f>IF(INDEX('Display 730 &amp; 1200'!$D:$D,ROW())="","",INDEX('Display 730 &amp; 1200'!$D:$D,ROW()))</f>
        <v>KRATON_1</v>
      </c>
      <c r="D1437" t="e">
        <f>IF($C1437="",0,SUMIFS(#REF!,#REF!,$C1437,#REF!,"&gt;="&amp;'Display 730 &amp; 1200'!$AN$10,#REF!,"&lt;="&amp;'Display 730 &amp; 1200'!$AN$9))</f>
        <v>#REF!</v>
      </c>
      <c r="E1437" t="e">
        <f>IF($C1437="",0,SUMIFS(#REF!,#REF!,$C1437,#REF!,"&gt;="&amp;'Display 730 &amp; 1200'!$AN$12,#REF!,"&lt;="&amp;'Display 730 &amp; 1200'!$AN$11))</f>
        <v>#REF!</v>
      </c>
    </row>
    <row r="1438" spans="1:5">
      <c r="A1438" t="str">
        <f>IF(INDEX('Display 730 &amp; 1200'!$A:$A,ROW())="","",INDEX('Display 730 &amp; 1200'!$A:$A,ROW()))</f>
        <v>SURABAYA泗水</v>
      </c>
      <c r="B1438" t="str">
        <f>IF(INDEX('Display 730 &amp; 1200'!$B:$B,ROW())="","",INDEX('Display 730 &amp; 1200'!$B:$B,ROW()))</f>
        <v>HAMDI ALAYDRUS</v>
      </c>
      <c r="C1438" t="str">
        <f>IF(INDEX('Display 730 &amp; 1200'!$D:$D,ROW())="","",INDEX('Display 730 &amp; 1200'!$D:$D,ROW()))</f>
        <v>DC_PORONG</v>
      </c>
      <c r="D1438" t="e">
        <f>IF($C1438="",0,SUMIFS(#REF!,#REF!,$C1438,#REF!,"&gt;="&amp;'Display 730 &amp; 1200'!$AN$10,#REF!,"&lt;="&amp;'Display 730 &amp; 1200'!$AN$9))</f>
        <v>#REF!</v>
      </c>
      <c r="E1438" t="e">
        <f>IF($C1438="",0,SUMIFS(#REF!,#REF!,$C1438,#REF!,"&gt;="&amp;'Display 730 &amp; 1200'!$AN$12,#REF!,"&lt;="&amp;'Display 730 &amp; 1200'!$AN$11))</f>
        <v>#REF!</v>
      </c>
    </row>
    <row r="1439" spans="1:5">
      <c r="A1439" t="str">
        <f>IF(INDEX('Display 730 &amp; 1200'!$A:$A,ROW())="","",INDEX('Display 730 &amp; 1200'!$A:$A,ROW()))</f>
        <v>SURABAYA泗水</v>
      </c>
      <c r="B1439" t="str">
        <f>IF(INDEX('Display 730 &amp; 1200'!$B:$B,ROW())="","",INDEX('Display 730 &amp; 1200'!$B:$B,ROW()))</f>
        <v>HAMDI ALAYDRUS</v>
      </c>
      <c r="C1439" t="str">
        <f>IF(INDEX('Display 730 &amp; 1200'!$D:$D,ROW())="","",INDEX('Display 730 &amp; 1200'!$D:$D,ROW()))</f>
        <v>DC_TANGGULANGIN</v>
      </c>
      <c r="D1439" t="e">
        <f>IF($C1439="",0,SUMIFS(#REF!,#REF!,$C1439,#REF!,"&gt;="&amp;'Display 730 &amp; 1200'!$AN$10,#REF!,"&lt;="&amp;'Display 730 &amp; 1200'!$AN$9))</f>
        <v>#REF!</v>
      </c>
      <c r="E1439" t="e">
        <f>IF($C1439="",0,SUMIFS(#REF!,#REF!,$C1439,#REF!,"&gt;="&amp;'Display 730 &amp; 1200'!$AN$12,#REF!,"&lt;="&amp;'Display 730 &amp; 1200'!$AN$11))</f>
        <v>#REF!</v>
      </c>
    </row>
    <row r="1440" spans="1:5">
      <c r="A1440" t="str">
        <f>IF(INDEX('Display 730 &amp; 1200'!$A:$A,ROW())="","",INDEX('Display 730 &amp; 1200'!$A:$A,ROW()))</f>
        <v>SURABAYA泗水</v>
      </c>
      <c r="B1440" t="str">
        <f>IF(INDEX('Display 730 &amp; 1200'!$B:$B,ROW())="","",INDEX('Display 730 &amp; 1200'!$B:$B,ROW()))</f>
        <v>HAMDI ALAYDRUS</v>
      </c>
      <c r="C1440" t="str">
        <f>IF(INDEX('Display 730 &amp; 1200'!$D:$D,ROW())="","",INDEX('Display 730 &amp; 1200'!$D:$D,ROW()))</f>
        <v>WONOAYU_3</v>
      </c>
      <c r="D1440" t="e">
        <f>IF($C1440="",0,SUMIFS(#REF!,#REF!,$C1440,#REF!,"&gt;="&amp;'Display 730 &amp; 1200'!$AN$10,#REF!,"&lt;="&amp;'Display 730 &amp; 1200'!$AN$9))</f>
        <v>#REF!</v>
      </c>
      <c r="E1440" t="e">
        <f>IF($C1440="",0,SUMIFS(#REF!,#REF!,$C1440,#REF!,"&gt;="&amp;'Display 730 &amp; 1200'!$AN$12,#REF!,"&lt;="&amp;'Display 730 &amp; 1200'!$AN$11))</f>
        <v>#REF!</v>
      </c>
    </row>
    <row r="1441" spans="1:5">
      <c r="A1441" t="str">
        <f>IF(INDEX('Display 730 &amp; 1200'!$A:$A,ROW())="","",INDEX('Display 730 &amp; 1200'!$A:$A,ROW()))</f>
        <v>SURABAYA泗水</v>
      </c>
      <c r="B1441" t="str">
        <f>IF(INDEX('Display 730 &amp; 1200'!$B:$B,ROW())="","",INDEX('Display 730 &amp; 1200'!$B:$B,ROW()))</f>
        <v>HAMDI ALAYDRUS</v>
      </c>
      <c r="C1441" t="str">
        <f>IF(INDEX('Display 730 &amp; 1200'!$D:$D,ROW())="","",INDEX('Display 730 &amp; 1200'!$D:$D,ROW()))</f>
        <v>PRAMBON_1</v>
      </c>
      <c r="D1441" t="e">
        <f>IF($C1441="",0,SUMIFS(#REF!,#REF!,$C1441,#REF!,"&gt;="&amp;'Display 730 &amp; 1200'!$AN$10,#REF!,"&lt;="&amp;'Display 730 &amp; 1200'!$AN$9))</f>
        <v>#REF!</v>
      </c>
      <c r="E1441" t="e">
        <f>IF($C1441="",0,SUMIFS(#REF!,#REF!,$C1441,#REF!,"&gt;="&amp;'Display 730 &amp; 1200'!$AN$12,#REF!,"&lt;="&amp;'Display 730 &amp; 1200'!$AN$11))</f>
        <v>#REF!</v>
      </c>
    </row>
    <row r="1442" spans="1:5">
      <c r="A1442" t="str">
        <f>IF(INDEX('Display 730 &amp; 1200'!$A:$A,ROW())="","",INDEX('Display 730 &amp; 1200'!$A:$A,ROW()))</f>
        <v>SURABAYA泗水</v>
      </c>
      <c r="B1442" t="str">
        <f>IF(INDEX('Display 730 &amp; 1200'!$B:$B,ROW())="","",INDEX('Display 730 &amp; 1200'!$B:$B,ROW()))</f>
        <v>HAMDI ALAYDRUS</v>
      </c>
      <c r="C1442" t="str">
        <f>IF(INDEX('Display 730 &amp; 1200'!$D:$D,ROW())="","",INDEX('Display 730 &amp; 1200'!$D:$D,ROW()))</f>
        <v>BALONGBENDO_1</v>
      </c>
      <c r="D1442" t="e">
        <f>IF($C1442="",0,SUMIFS(#REF!,#REF!,$C1442,#REF!,"&gt;="&amp;'Display 730 &amp; 1200'!$AN$10,#REF!,"&lt;="&amp;'Display 730 &amp; 1200'!$AN$9))</f>
        <v>#REF!</v>
      </c>
      <c r="E1442" t="e">
        <f>IF($C1442="",0,SUMIFS(#REF!,#REF!,$C1442,#REF!,"&gt;="&amp;'Display 730 &amp; 1200'!$AN$12,#REF!,"&lt;="&amp;'Display 730 &amp; 1200'!$AN$11))</f>
        <v>#REF!</v>
      </c>
    </row>
    <row r="1443" spans="1:5">
      <c r="A1443" t="str">
        <f>IF(INDEX('Display 730 &amp; 1200'!$A:$A,ROW())="","",INDEX('Display 730 &amp; 1200'!$A:$A,ROW()))</f>
        <v>SURABAYA泗水</v>
      </c>
      <c r="B1443" t="str">
        <f>IF(INDEX('Display 730 &amp; 1200'!$B:$B,ROW())="","",INDEX('Display 730 &amp; 1200'!$B:$B,ROW()))</f>
        <v>HAMDI ALAYDRUS</v>
      </c>
      <c r="C1443" t="str">
        <f>IF(INDEX('Display 730 &amp; 1200'!$D:$D,ROW())="","",INDEX('Display 730 &amp; 1200'!$D:$D,ROW()))</f>
        <v>TARIK_2</v>
      </c>
      <c r="D1443" t="e">
        <f>IF($C1443="",0,SUMIFS(#REF!,#REF!,$C1443,#REF!,"&gt;="&amp;'Display 730 &amp; 1200'!$AN$10,#REF!,"&lt;="&amp;'Display 730 &amp; 1200'!$AN$9))</f>
        <v>#REF!</v>
      </c>
      <c r="E1443" t="e">
        <f>IF($C1443="",0,SUMIFS(#REF!,#REF!,$C1443,#REF!,"&gt;="&amp;'Display 730 &amp; 1200'!$AN$12,#REF!,"&lt;="&amp;'Display 730 &amp; 1200'!$AN$11))</f>
        <v>#REF!</v>
      </c>
    </row>
    <row r="1444" spans="1:5">
      <c r="A1444" t="str">
        <f>IF(INDEX('Display 730 &amp; 1200'!$A:$A,ROW())="","",INDEX('Display 730 &amp; 1200'!$A:$A,ROW()))</f>
        <v>SURABAYA泗水</v>
      </c>
      <c r="B1444" t="str">
        <f>IF(INDEX('Display 730 &amp; 1200'!$B:$B,ROW())="","",INDEX('Display 730 &amp; 1200'!$B:$B,ROW()))</f>
        <v>HAMDI ALAYDRUS</v>
      </c>
      <c r="C1444" t="str">
        <f>IF(INDEX('Display 730 &amp; 1200'!$D:$D,ROW())="","",INDEX('Display 730 &amp; 1200'!$D:$D,ROW()))</f>
        <v>TULANGAN_1</v>
      </c>
      <c r="D1444" t="e">
        <f>IF($C1444="",0,SUMIFS(#REF!,#REF!,$C1444,#REF!,"&gt;="&amp;'Display 730 &amp; 1200'!$AN$10,#REF!,"&lt;="&amp;'Display 730 &amp; 1200'!$AN$9))</f>
        <v>#REF!</v>
      </c>
      <c r="E1444" t="e">
        <f>IF($C1444="",0,SUMIFS(#REF!,#REF!,$C1444,#REF!,"&gt;="&amp;'Display 730 &amp; 1200'!$AN$12,#REF!,"&lt;="&amp;'Display 730 &amp; 1200'!$AN$11))</f>
        <v>#REF!</v>
      </c>
    </row>
    <row r="1445" spans="1:5">
      <c r="A1445" t="str">
        <f>IF(INDEX('Display 730 &amp; 1200'!$A:$A,ROW())="","",INDEX('Display 730 &amp; 1200'!$A:$A,ROW()))</f>
        <v>SURABAYA泗水</v>
      </c>
      <c r="B1445" t="str">
        <f>IF(INDEX('Display 730 &amp; 1200'!$B:$B,ROW())="","",INDEX('Display 730 &amp; 1200'!$B:$B,ROW()))</f>
        <v>HAMDI ALAYDRUS</v>
      </c>
      <c r="C1445" t="str">
        <f>IF(INDEX('Display 730 &amp; 1200'!$D:$D,ROW())="","",INDEX('Display 730 &amp; 1200'!$D:$D,ROW()))</f>
        <v>SUKODONO_1</v>
      </c>
      <c r="D1445" t="e">
        <f>IF($C1445="",0,SUMIFS(#REF!,#REF!,$C1445,#REF!,"&gt;="&amp;'Display 730 &amp; 1200'!$AN$10,#REF!,"&lt;="&amp;'Display 730 &amp; 1200'!$AN$9))</f>
        <v>#REF!</v>
      </c>
      <c r="E1445" t="e">
        <f>IF($C1445="",0,SUMIFS(#REF!,#REF!,$C1445,#REF!,"&gt;="&amp;'Display 730 &amp; 1200'!$AN$12,#REF!,"&lt;="&amp;'Display 730 &amp; 1200'!$AN$11))</f>
        <v>#REF!</v>
      </c>
    </row>
    <row r="1446" spans="1:5">
      <c r="A1446" t="str">
        <f>IF(INDEX('Display 730 &amp; 1200'!$A:$A,ROW())="","",INDEX('Display 730 &amp; 1200'!$A:$A,ROW()))</f>
        <v>SURABAYA泗水</v>
      </c>
      <c r="B1446" t="str">
        <f>IF(INDEX('Display 730 &amp; 1200'!$B:$B,ROW())="","",INDEX('Display 730 &amp; 1200'!$B:$B,ROW()))</f>
        <v>SRI OKYK WIDIAWATI</v>
      </c>
      <c r="C1446" t="str">
        <f>IF(INDEX('Display 730 &amp; 1200'!$D:$D,ROW())="","",INDEX('Display 730 &amp; 1200'!$D:$D,ROW()))</f>
        <v>DC_SAFELOCK</v>
      </c>
      <c r="D1446" t="e">
        <f>IF($C1446="",0,SUMIFS(#REF!,#REF!,$C1446,#REF!,"&gt;="&amp;'Display 730 &amp; 1200'!$AN$10,#REF!,"&lt;="&amp;'Display 730 &amp; 1200'!$AN$9))</f>
        <v>#REF!</v>
      </c>
      <c r="E1446" t="e">
        <f>IF($C1446="",0,SUMIFS(#REF!,#REF!,$C1446,#REF!,"&gt;="&amp;'Display 730 &amp; 1200'!$AN$12,#REF!,"&lt;="&amp;'Display 730 &amp; 1200'!$AN$11))</f>
        <v>#REF!</v>
      </c>
    </row>
    <row r="1447" spans="1:5">
      <c r="A1447" t="str">
        <f>IF(INDEX('Display 730 &amp; 1200'!$A:$A,ROW())="","",INDEX('Display 730 &amp; 1200'!$A:$A,ROW()))</f>
        <v>SURABAYA泗水</v>
      </c>
      <c r="B1447" t="str">
        <f>IF(INDEX('Display 730 &amp; 1200'!$B:$B,ROW())="","",INDEX('Display 730 &amp; 1200'!$B:$B,ROW()))</f>
        <v>SRI OKYK WIDIAWATI</v>
      </c>
      <c r="C1447" t="str">
        <f>IF(INDEX('Display 730 &amp; 1200'!$D:$D,ROW())="","",INDEX('Display 730 &amp; 1200'!$D:$D,ROW()))</f>
        <v>GELAM</v>
      </c>
      <c r="D1447" t="e">
        <f>IF($C1447="",0,SUMIFS(#REF!,#REF!,$C1447,#REF!,"&gt;="&amp;'Display 730 &amp; 1200'!$AN$10,#REF!,"&lt;="&amp;'Display 730 &amp; 1200'!$AN$9))</f>
        <v>#REF!</v>
      </c>
      <c r="E1447" t="e">
        <f>IF($C1447="",0,SUMIFS(#REF!,#REF!,$C1447,#REF!,"&gt;="&amp;'Display 730 &amp; 1200'!$AN$12,#REF!,"&lt;="&amp;'Display 730 &amp; 1200'!$AN$11))</f>
        <v>#REF!</v>
      </c>
    </row>
    <row r="1448" spans="1:5">
      <c r="A1448" t="str">
        <f>IF(INDEX('Display 730 &amp; 1200'!$A:$A,ROW())="","",INDEX('Display 730 &amp; 1200'!$A:$A,ROW()))</f>
        <v>SURABAYA泗水</v>
      </c>
      <c r="B1448" t="str">
        <f>IF(INDEX('Display 730 &amp; 1200'!$B:$B,ROW())="","",INDEX('Display 730 &amp; 1200'!$B:$B,ROW()))</f>
        <v>SRI OKYK WIDIAWATI</v>
      </c>
      <c r="C1448" t="str">
        <f>IF(INDEX('Display 730 &amp; 1200'!$D:$D,ROW())="","",INDEX('Display 730 &amp; 1200'!$D:$D,ROW()))</f>
        <v>TAMAN</v>
      </c>
      <c r="D1448" t="e">
        <f>IF($C1448="",0,SUMIFS(#REF!,#REF!,$C1448,#REF!,"&gt;="&amp;'Display 730 &amp; 1200'!$AN$10,#REF!,"&lt;="&amp;'Display 730 &amp; 1200'!$AN$9))</f>
        <v>#REF!</v>
      </c>
      <c r="E1448" t="e">
        <f>IF($C1448="",0,SUMIFS(#REF!,#REF!,$C1448,#REF!,"&gt;="&amp;'Display 730 &amp; 1200'!$AN$12,#REF!,"&lt;="&amp;'Display 730 &amp; 1200'!$AN$11))</f>
        <v>#REF!</v>
      </c>
    </row>
    <row r="1449" spans="1:5">
      <c r="A1449" t="str">
        <f>IF(INDEX('Display 730 &amp; 1200'!$A:$A,ROW())="","",INDEX('Display 730 &amp; 1200'!$A:$A,ROW()))</f>
        <v>SURABAYA泗水</v>
      </c>
      <c r="B1449" t="str">
        <f>IF(INDEX('Display 730 &amp; 1200'!$B:$B,ROW())="","",INDEX('Display 730 &amp; 1200'!$B:$B,ROW()))</f>
        <v>SRI OKYK WIDIAWATI</v>
      </c>
      <c r="C1449" t="str">
        <f>IF(INDEX('Display 730 &amp; 1200'!$D:$D,ROW())="","",INDEX('Display 730 &amp; 1200'!$D:$D,ROW()))</f>
        <v>TAMAN_3</v>
      </c>
      <c r="D1449" t="e">
        <f>IF($C1449="",0,SUMIFS(#REF!,#REF!,$C1449,#REF!,"&gt;="&amp;'Display 730 &amp; 1200'!$AN$10,#REF!,"&lt;="&amp;'Display 730 &amp; 1200'!$AN$9))</f>
        <v>#REF!</v>
      </c>
      <c r="E1449" t="e">
        <f>IF($C1449="",0,SUMIFS(#REF!,#REF!,$C1449,#REF!,"&gt;="&amp;'Display 730 &amp; 1200'!$AN$12,#REF!,"&lt;="&amp;'Display 730 &amp; 1200'!$AN$11))</f>
        <v>#REF!</v>
      </c>
    </row>
    <row r="1450" spans="1:5">
      <c r="A1450" t="str">
        <f>IF(INDEX('Display 730 &amp; 1200'!$A:$A,ROW())="","",INDEX('Display 730 &amp; 1200'!$A:$A,ROW()))</f>
        <v>SURABAYA泗水</v>
      </c>
      <c r="B1450" t="str">
        <f>IF(INDEX('Display 730 &amp; 1200'!$B:$B,ROW())="","",INDEX('Display 730 &amp; 1200'!$B:$B,ROW()))</f>
        <v>SRI OKYK WIDIAWATI</v>
      </c>
      <c r="C1450" t="str">
        <f>IF(INDEX('Display 730 &amp; 1200'!$D:$D,ROW())="","",INDEX('Display 730 &amp; 1200'!$D:$D,ROW()))</f>
        <v>DC_TAMAN</v>
      </c>
      <c r="D1450" t="e">
        <f>IF($C1450="",0,SUMIFS(#REF!,#REF!,$C1450,#REF!,"&gt;="&amp;'Display 730 &amp; 1200'!$AN$10,#REF!,"&lt;="&amp;'Display 730 &amp; 1200'!$AN$9))</f>
        <v>#REF!</v>
      </c>
      <c r="E1450" t="e">
        <f>IF($C1450="",0,SUMIFS(#REF!,#REF!,$C1450,#REF!,"&gt;="&amp;'Display 730 &amp; 1200'!$AN$12,#REF!,"&lt;="&amp;'Display 730 &amp; 1200'!$AN$11))</f>
        <v>#REF!</v>
      </c>
    </row>
    <row r="1451" spans="1:5">
      <c r="A1451" t="str">
        <f>IF(INDEX('Display 730 &amp; 1200'!$A:$A,ROW())="","",INDEX('Display 730 &amp; 1200'!$A:$A,ROW()))</f>
        <v>SURABAYA泗水</v>
      </c>
      <c r="B1451" t="str">
        <f>IF(INDEX('Display 730 &amp; 1200'!$B:$B,ROW())="","",INDEX('Display 730 &amp; 1200'!$B:$B,ROW()))</f>
        <v>SRI OKYK WIDIAWATI</v>
      </c>
      <c r="C1451" t="str">
        <f>IF(INDEX('Display 730 &amp; 1200'!$D:$D,ROW())="","",INDEX('Display 730 &amp; 1200'!$D:$D,ROW()))</f>
        <v>SEDATI</v>
      </c>
      <c r="D1451" t="e">
        <f>IF($C1451="",0,SUMIFS(#REF!,#REF!,$C1451,#REF!,"&gt;="&amp;'Display 730 &amp; 1200'!$AN$10,#REF!,"&lt;="&amp;'Display 730 &amp; 1200'!$AN$9))</f>
        <v>#REF!</v>
      </c>
      <c r="E1451" t="e">
        <f>IF($C1451="",0,SUMIFS(#REF!,#REF!,$C1451,#REF!,"&gt;="&amp;'Display 730 &amp; 1200'!$AN$12,#REF!,"&lt;="&amp;'Display 730 &amp; 1200'!$AN$11))</f>
        <v>#REF!</v>
      </c>
    </row>
    <row r="1452" spans="1:5">
      <c r="A1452" t="str">
        <f>IF(INDEX('Display 730 &amp; 1200'!$A:$A,ROW())="","",INDEX('Display 730 &amp; 1200'!$A:$A,ROW()))</f>
        <v>SURABAYA泗水</v>
      </c>
      <c r="B1452" t="str">
        <f>IF(INDEX('Display 730 &amp; 1200'!$B:$B,ROW())="","",INDEX('Display 730 &amp; 1200'!$B:$B,ROW()))</f>
        <v>SRI OKYK WIDIAWATI</v>
      </c>
      <c r="C1452" t="str">
        <f>IF(INDEX('Display 730 &amp; 1200'!$D:$D,ROW())="","",INDEX('Display 730 &amp; 1200'!$D:$D,ROW()))</f>
        <v>GEDANGAN</v>
      </c>
      <c r="D1452" t="e">
        <f>IF($C1452="",0,SUMIFS(#REF!,#REF!,$C1452,#REF!,"&gt;="&amp;'Display 730 &amp; 1200'!$AN$10,#REF!,"&lt;="&amp;'Display 730 &amp; 1200'!$AN$9))</f>
        <v>#REF!</v>
      </c>
      <c r="E1452" t="e">
        <f>IF($C1452="",0,SUMIFS(#REF!,#REF!,$C1452,#REF!,"&gt;="&amp;'Display 730 &amp; 1200'!$AN$12,#REF!,"&lt;="&amp;'Display 730 &amp; 1200'!$AN$11))</f>
        <v>#REF!</v>
      </c>
    </row>
    <row r="1453" spans="1:5">
      <c r="A1453" t="str">
        <f>IF(INDEX('Display 730 &amp; 1200'!$A:$A,ROW())="","",INDEX('Display 730 &amp; 1200'!$A:$A,ROW()))</f>
        <v>SURABAYA泗水</v>
      </c>
      <c r="B1453" t="str">
        <f>IF(INDEX('Display 730 &amp; 1200'!$B:$B,ROW())="","",INDEX('Display 730 &amp; 1200'!$B:$B,ROW()))</f>
        <v>SRI OKYK WIDIAWATI</v>
      </c>
      <c r="C1453" t="str">
        <f>IF(INDEX('Display 730 &amp; 1200'!$D:$D,ROW())="","",INDEX('Display 730 &amp; 1200'!$D:$D,ROW()))</f>
        <v>WARU_6</v>
      </c>
      <c r="D1453" t="e">
        <f>IF($C1453="",0,SUMIFS(#REF!,#REF!,$C1453,#REF!,"&gt;="&amp;'Display 730 &amp; 1200'!$AN$10,#REF!,"&lt;="&amp;'Display 730 &amp; 1200'!$AN$9))</f>
        <v>#REF!</v>
      </c>
      <c r="E1453" t="e">
        <f>IF($C1453="",0,SUMIFS(#REF!,#REF!,$C1453,#REF!,"&gt;="&amp;'Display 730 &amp; 1200'!$AN$12,#REF!,"&lt;="&amp;'Display 730 &amp; 1200'!$AN$11))</f>
        <v>#REF!</v>
      </c>
    </row>
    <row r="1454" spans="1:5">
      <c r="A1454" t="str">
        <f>IF(INDEX('Display 730 &amp; 1200'!$A:$A,ROW())="","",INDEX('Display 730 &amp; 1200'!$A:$A,ROW()))</f>
        <v>SURABAYA泗水</v>
      </c>
      <c r="B1454" t="str">
        <f>IF(INDEX('Display 730 &amp; 1200'!$B:$B,ROW())="","",INDEX('Display 730 &amp; 1200'!$B:$B,ROW()))</f>
        <v>SRI OKYK WIDIAWATI</v>
      </c>
      <c r="C1454" t="str">
        <f>IF(INDEX('Display 730 &amp; 1200'!$D:$D,ROW())="","",INDEX('Display 730 &amp; 1200'!$D:$D,ROW()))</f>
        <v>SEDATI_1</v>
      </c>
      <c r="D1454" t="e">
        <f>IF($C1454="",0,SUMIFS(#REF!,#REF!,$C1454,#REF!,"&gt;="&amp;'Display 730 &amp; 1200'!$AN$10,#REF!,"&lt;="&amp;'Display 730 &amp; 1200'!$AN$9))</f>
        <v>#REF!</v>
      </c>
      <c r="E1454" t="e">
        <f>IF($C1454="",0,SUMIFS(#REF!,#REF!,$C1454,#REF!,"&gt;="&amp;'Display 730 &amp; 1200'!$AN$12,#REF!,"&lt;="&amp;'Display 730 &amp; 1200'!$AN$11))</f>
        <v>#REF!</v>
      </c>
    </row>
    <row r="1455" spans="1:5">
      <c r="A1455" t="str">
        <f>IF(INDEX('Display 730 &amp; 1200'!$A:$A,ROW())="","",INDEX('Display 730 &amp; 1200'!$A:$A,ROW()))</f>
        <v>SURABAYA泗水</v>
      </c>
      <c r="B1455" t="str">
        <f>IF(INDEX('Display 730 &amp; 1200'!$B:$B,ROW())="","",INDEX('Display 730 &amp; 1200'!$B:$B,ROW()))</f>
        <v>SRI OKYK WIDIAWATI</v>
      </c>
      <c r="C1455" t="str">
        <f>IF(INDEX('Display 730 &amp; 1200'!$D:$D,ROW())="","",INDEX('Display 730 &amp; 1200'!$D:$D,ROW()))</f>
        <v>BUDURAN_1</v>
      </c>
      <c r="D1455" t="e">
        <f>IF($C1455="",0,SUMIFS(#REF!,#REF!,$C1455,#REF!,"&gt;="&amp;'Display 730 &amp; 1200'!$AN$10,#REF!,"&lt;="&amp;'Display 730 &amp; 1200'!$AN$9))</f>
        <v>#REF!</v>
      </c>
      <c r="E1455" t="e">
        <f>IF($C1455="",0,SUMIFS(#REF!,#REF!,$C1455,#REF!,"&gt;="&amp;'Display 730 &amp; 1200'!$AN$12,#REF!,"&lt;="&amp;'Display 730 &amp; 1200'!$AN$11))</f>
        <v>#REF!</v>
      </c>
    </row>
    <row r="1456" spans="1:5">
      <c r="A1456" t="str">
        <f>IF(INDEX('Display 730 &amp; 1200'!$A:$A,ROW())="","",INDEX('Display 730 &amp; 1200'!$A:$A,ROW()))</f>
        <v>SURABAYA泗水</v>
      </c>
      <c r="B1456" t="str">
        <f>IF(INDEX('Display 730 &amp; 1200'!$B:$B,ROW())="","",INDEX('Display 730 &amp; 1200'!$B:$B,ROW()))</f>
        <v>SRI OKYK WIDIAWATI</v>
      </c>
      <c r="C1456" t="str">
        <f>IF(INDEX('Display 730 &amp; 1200'!$D:$D,ROW())="","",INDEX('Display 730 &amp; 1200'!$D:$D,ROW()))</f>
        <v>WARU_7</v>
      </c>
      <c r="D1456" t="e">
        <f>IF($C1456="",0,SUMIFS(#REF!,#REF!,$C1456,#REF!,"&gt;="&amp;'Display 730 &amp; 1200'!$AN$10,#REF!,"&lt;="&amp;'Display 730 &amp; 1200'!$AN$9))</f>
        <v>#REF!</v>
      </c>
      <c r="E1456" t="e">
        <f>IF($C1456="",0,SUMIFS(#REF!,#REF!,$C1456,#REF!,"&gt;="&amp;'Display 730 &amp; 1200'!$AN$12,#REF!,"&lt;="&amp;'Display 730 &amp; 1200'!$AN$11))</f>
        <v>#REF!</v>
      </c>
    </row>
    <row r="1457" spans="1:5">
      <c r="A1457" t="str">
        <f>IF(INDEX('Display 730 &amp; 1200'!$A:$A,ROW())="","",INDEX('Display 730 &amp; 1200'!$A:$A,ROW()))</f>
        <v>SURABAYA泗水</v>
      </c>
      <c r="B1457" t="str">
        <f>IF(INDEX('Display 730 &amp; 1200'!$B:$B,ROW())="","",INDEX('Display 730 &amp; 1200'!$B:$B,ROW()))</f>
        <v>-</v>
      </c>
      <c r="C1457" t="str">
        <f>IF(INDEX('Display 730 &amp; 1200'!$D:$D,ROW())="","",INDEX('Display 730 &amp; 1200'!$D:$D,ROW()))</f>
        <v>TCSDA003</v>
      </c>
      <c r="D1457" t="e">
        <f>IF($C1457="",0,SUMIFS(#REF!,#REF!,$C1457,#REF!,"&gt;="&amp;'Display 730 &amp; 1200'!$AN$10,#REF!,"&lt;="&amp;'Display 730 &amp; 1200'!$AN$9))</f>
        <v>#REF!</v>
      </c>
      <c r="E1457" t="e">
        <f>IF($C1457="",0,SUMIFS(#REF!,#REF!,$C1457,#REF!,"&gt;="&amp;'Display 730 &amp; 1200'!$AN$12,#REF!,"&lt;="&amp;'Display 730 &amp; 1200'!$AN$11))</f>
        <v>#REF!</v>
      </c>
    </row>
    <row r="1458" spans="1:5">
      <c r="A1458" t="str">
        <f>IF(INDEX('Display 730 &amp; 1200'!$A:$A,ROW())="","",INDEX('Display 730 &amp; 1200'!$A:$A,ROW()))</f>
        <v>SURABAYA泗水</v>
      </c>
      <c r="B1458" t="str">
        <f>IF(INDEX('Display 730 &amp; 1200'!$B:$B,ROW())="","",INDEX('Display 730 &amp; 1200'!$B:$B,ROW()))</f>
        <v>-</v>
      </c>
      <c r="C1458" t="str">
        <f>IF(INDEX('Display 730 &amp; 1200'!$D:$D,ROW())="","",INDEX('Display 730 &amp; 1200'!$D:$D,ROW()))</f>
        <v>TCSPG101</v>
      </c>
      <c r="D1458" t="e">
        <f>IF($C1458="",0,SUMIFS(#REF!,#REF!,$C1458,#REF!,"&gt;="&amp;'Display 730 &amp; 1200'!$AN$10,#REF!,"&lt;="&amp;'Display 730 &amp; 1200'!$AN$9))</f>
        <v>#REF!</v>
      </c>
      <c r="E1458" t="e">
        <f>IF($C1458="",0,SUMIFS(#REF!,#REF!,$C1458,#REF!,"&gt;="&amp;'Display 730 &amp; 1200'!$AN$12,#REF!,"&lt;="&amp;'Display 730 &amp; 1200'!$AN$11))</f>
        <v>#REF!</v>
      </c>
    </row>
    <row r="1459" spans="1:5">
      <c r="A1459" t="str">
        <f>IF(INDEX('Display 730 &amp; 1200'!$A:$A,ROW())="","",INDEX('Display 730 &amp; 1200'!$A:$A,ROW()))</f>
        <v>BALI巴厘</v>
      </c>
      <c r="B1459" t="str">
        <f>IF(INDEX('Display 730 &amp; 1200'!$B:$B,ROW())="","",INDEX('Display 730 &amp; 1200'!$B:$B,ROW()))</f>
        <v>Ika Elfiera Sinaga</v>
      </c>
      <c r="C1459" t="str">
        <f>IF(INDEX('Display 730 &amp; 1200'!$D:$D,ROW())="","",INDEX('Display 730 &amp; 1200'!$D:$D,ROW()))</f>
        <v>CP_SESETAN</v>
      </c>
      <c r="D1459" t="e">
        <f>IF($C1459="",0,SUMIFS(#REF!,#REF!,$C1459,#REF!,"&gt;="&amp;'Display 730 &amp; 1200'!$AN$10,#REF!,"&lt;="&amp;'Display 730 &amp; 1200'!$AN$9))</f>
        <v>#REF!</v>
      </c>
      <c r="E1459" t="e">
        <f>IF($C1459="",0,SUMIFS(#REF!,#REF!,$C1459,#REF!,"&gt;="&amp;'Display 730 &amp; 1200'!$AN$12,#REF!,"&lt;="&amp;'Display 730 &amp; 1200'!$AN$11))</f>
        <v>#REF!</v>
      </c>
    </row>
    <row r="1460" spans="1:5">
      <c r="A1460" t="str">
        <f>IF(INDEX('Display 730 &amp; 1200'!$A:$A,ROW())="","",INDEX('Display 730 &amp; 1200'!$A:$A,ROW()))</f>
        <v>BALI巴厘</v>
      </c>
      <c r="B1460" t="str">
        <f>IF(INDEX('Display 730 &amp; 1200'!$B:$B,ROW())="","",INDEX('Display 730 &amp; 1200'!$B:$B,ROW()))</f>
        <v>Ika Elfiera Sinaga</v>
      </c>
      <c r="C1460" t="str">
        <f>IF(INDEX('Display 730 &amp; 1200'!$D:$D,ROW())="","",INDEX('Display 730 &amp; 1200'!$D:$D,ROW()))</f>
        <v>CP_BULUH_INDAH</v>
      </c>
      <c r="D1460" t="e">
        <f>IF($C1460="",0,SUMIFS(#REF!,#REF!,$C1460,#REF!,"&gt;="&amp;'Display 730 &amp; 1200'!$AN$10,#REF!,"&lt;="&amp;'Display 730 &amp; 1200'!$AN$9))</f>
        <v>#REF!</v>
      </c>
      <c r="E1460" t="e">
        <f>IF($C1460="",0,SUMIFS(#REF!,#REF!,$C1460,#REF!,"&gt;="&amp;'Display 730 &amp; 1200'!$AN$12,#REF!,"&lt;="&amp;'Display 730 &amp; 1200'!$AN$11))</f>
        <v>#REF!</v>
      </c>
    </row>
    <row r="1461" spans="1:5">
      <c r="A1461" t="str">
        <f>IF(INDEX('Display 730 &amp; 1200'!$A:$A,ROW())="","",INDEX('Display 730 &amp; 1200'!$A:$A,ROW()))</f>
        <v>BALI巴厘</v>
      </c>
      <c r="B1461" t="str">
        <f>IF(INDEX('Display 730 &amp; 1200'!$B:$B,ROW())="","",INDEX('Display 730 &amp; 1200'!$B:$B,ROW()))</f>
        <v>I Nyoman Andika Indrananta,S.E.,M.M</v>
      </c>
      <c r="C1461" t="str">
        <f>IF(INDEX('Display 730 &amp; 1200'!$D:$D,ROW())="","",INDEX('Display 730 &amp; 1200'!$D:$D,ROW()))</f>
        <v>SINGARAJA</v>
      </c>
      <c r="D1461" t="e">
        <f>IF($C1461="",0,SUMIFS(#REF!,#REF!,$C1461,#REF!,"&gt;="&amp;'Display 730 &amp; 1200'!$AN$10,#REF!,"&lt;="&amp;'Display 730 &amp; 1200'!$AN$9))</f>
        <v>#REF!</v>
      </c>
      <c r="E1461" t="e">
        <f>IF($C1461="",0,SUMIFS(#REF!,#REF!,$C1461,#REF!,"&gt;="&amp;'Display 730 &amp; 1200'!$AN$12,#REF!,"&lt;="&amp;'Display 730 &amp; 1200'!$AN$11))</f>
        <v>#REF!</v>
      </c>
    </row>
    <row r="1462" spans="1:5">
      <c r="A1462" t="str">
        <f>IF(INDEX('Display 730 &amp; 1200'!$A:$A,ROW())="","",INDEX('Display 730 &amp; 1200'!$A:$A,ROW()))</f>
        <v>BALI巴厘</v>
      </c>
      <c r="B1462" t="str">
        <f>IF(INDEX('Display 730 &amp; 1200'!$B:$B,ROW())="","",INDEX('Display 730 &amp; 1200'!$B:$B,ROW()))</f>
        <v>Ika Elfiera Sinaga</v>
      </c>
      <c r="C1462" t="str">
        <f>IF(INDEX('Display 730 &amp; 1200'!$D:$D,ROW())="","",INDEX('Display 730 &amp; 1200'!$D:$D,ROW()))</f>
        <v>CP_LETDA_MADE_PUTRA</v>
      </c>
      <c r="D1462" t="e">
        <f>IF($C1462="",0,SUMIFS(#REF!,#REF!,$C1462,#REF!,"&gt;="&amp;'Display 730 &amp; 1200'!$AN$10,#REF!,"&lt;="&amp;'Display 730 &amp; 1200'!$AN$9))</f>
        <v>#REF!</v>
      </c>
      <c r="E1462" t="e">
        <f>IF($C1462="",0,SUMIFS(#REF!,#REF!,$C1462,#REF!,"&gt;="&amp;'Display 730 &amp; 1200'!$AN$12,#REF!,"&lt;="&amp;'Display 730 &amp; 1200'!$AN$11))</f>
        <v>#REF!</v>
      </c>
    </row>
    <row r="1463" spans="1:5">
      <c r="A1463" t="str">
        <f>IF(INDEX('Display 730 &amp; 1200'!$A:$A,ROW())="","",INDEX('Display 730 &amp; 1200'!$A:$A,ROW()))</f>
        <v>BALI巴厘</v>
      </c>
      <c r="B1463" t="str">
        <f>IF(INDEX('Display 730 &amp; 1200'!$B:$B,ROW())="","",INDEX('Display 730 &amp; 1200'!$B:$B,ROW()))</f>
        <v>Ika Elfiera Sinaga</v>
      </c>
      <c r="C1463" t="str">
        <f>IF(INDEX('Display 730 &amp; 1200'!$D:$D,ROW())="","",INDEX('Display 730 &amp; 1200'!$D:$D,ROW()))</f>
        <v>BATUKARU</v>
      </c>
      <c r="D1463" t="e">
        <f>IF($C1463="",0,SUMIFS(#REF!,#REF!,$C1463,#REF!,"&gt;="&amp;'Display 730 &amp; 1200'!$AN$10,#REF!,"&lt;="&amp;'Display 730 &amp; 1200'!$AN$9))</f>
        <v>#REF!</v>
      </c>
      <c r="E1463" t="e">
        <f>IF($C1463="",0,SUMIFS(#REF!,#REF!,$C1463,#REF!,"&gt;="&amp;'Display 730 &amp; 1200'!$AN$12,#REF!,"&lt;="&amp;'Display 730 &amp; 1200'!$AN$11))</f>
        <v>#REF!</v>
      </c>
    </row>
    <row r="1464" spans="1:5">
      <c r="A1464" t="str">
        <f>IF(INDEX('Display 730 &amp; 1200'!$A:$A,ROW())="","",INDEX('Display 730 &amp; 1200'!$A:$A,ROW()))</f>
        <v>BALI巴厘</v>
      </c>
      <c r="B1464" t="str">
        <f>IF(INDEX('Display 730 &amp; 1200'!$B:$B,ROW())="","",INDEX('Display 730 &amp; 1200'!$B:$B,ROW()))</f>
        <v>Ika Elfiera Sinaga</v>
      </c>
      <c r="C1464" t="str">
        <f>IF(INDEX('Display 730 &amp; 1200'!$D:$D,ROW())="","",INDEX('Display 730 &amp; 1200'!$D:$D,ROW()))</f>
        <v>CP_PATIH_NAMBI</v>
      </c>
      <c r="D1464" t="e">
        <f>IF($C1464="",0,SUMIFS(#REF!,#REF!,$C1464,#REF!,"&gt;="&amp;'Display 730 &amp; 1200'!$AN$10,#REF!,"&lt;="&amp;'Display 730 &amp; 1200'!$AN$9))</f>
        <v>#REF!</v>
      </c>
      <c r="E1464" t="e">
        <f>IF($C1464="",0,SUMIFS(#REF!,#REF!,$C1464,#REF!,"&gt;="&amp;'Display 730 &amp; 1200'!$AN$12,#REF!,"&lt;="&amp;'Display 730 &amp; 1200'!$AN$11))</f>
        <v>#REF!</v>
      </c>
    </row>
    <row r="1465" spans="1:5">
      <c r="A1465" t="str">
        <f>IF(INDEX('Display 730 &amp; 1200'!$A:$A,ROW())="","",INDEX('Display 730 &amp; 1200'!$A:$A,ROW()))</f>
        <v>BALI巴厘</v>
      </c>
      <c r="B1465" t="str">
        <f>IF(INDEX('Display 730 &amp; 1200'!$B:$B,ROW())="","",INDEX('Display 730 &amp; 1200'!$B:$B,ROW()))</f>
        <v>Ika Elfiera Sinaga</v>
      </c>
      <c r="C1465" t="str">
        <f>IF(INDEX('Display 730 &amp; 1200'!$D:$D,ROW())="","",INDEX('Display 730 &amp; 1200'!$D:$D,ROW()))</f>
        <v>CP_PULAU_NIAS</v>
      </c>
      <c r="D1465" t="e">
        <f>IF($C1465="",0,SUMIFS(#REF!,#REF!,$C1465,#REF!,"&gt;="&amp;'Display 730 &amp; 1200'!$AN$10,#REF!,"&lt;="&amp;'Display 730 &amp; 1200'!$AN$9))</f>
        <v>#REF!</v>
      </c>
      <c r="E1465" t="e">
        <f>IF($C1465="",0,SUMIFS(#REF!,#REF!,$C1465,#REF!,"&gt;="&amp;'Display 730 &amp; 1200'!$AN$12,#REF!,"&lt;="&amp;'Display 730 &amp; 1200'!$AN$11))</f>
        <v>#REF!</v>
      </c>
    </row>
    <row r="1466" spans="1:5">
      <c r="A1466" t="str">
        <f>IF(INDEX('Display 730 &amp; 1200'!$A:$A,ROW())="","",INDEX('Display 730 &amp; 1200'!$A:$A,ROW()))</f>
        <v>BALI巴厘</v>
      </c>
      <c r="B1466" t="str">
        <f>IF(INDEX('Display 730 &amp; 1200'!$B:$B,ROW())="","",INDEX('Display 730 &amp; 1200'!$B:$B,ROW()))</f>
        <v>Ida I Dewa Agung Santawya</v>
      </c>
      <c r="C1466" t="str">
        <f>IF(INDEX('Display 730 &amp; 1200'!$D:$D,ROW())="","",INDEX('Display 730 &amp; 1200'!$D:$D,ROW()))</f>
        <v>CP_BATUBULAN</v>
      </c>
      <c r="D1466" t="e">
        <f>IF($C1466="",0,SUMIFS(#REF!,#REF!,$C1466,#REF!,"&gt;="&amp;'Display 730 &amp; 1200'!$AN$10,#REF!,"&lt;="&amp;'Display 730 &amp; 1200'!$AN$9))</f>
        <v>#REF!</v>
      </c>
      <c r="E1466" t="e">
        <f>IF($C1466="",0,SUMIFS(#REF!,#REF!,$C1466,#REF!,"&gt;="&amp;'Display 730 &amp; 1200'!$AN$12,#REF!,"&lt;="&amp;'Display 730 &amp; 1200'!$AN$11))</f>
        <v>#REF!</v>
      </c>
    </row>
    <row r="1467" spans="1:5">
      <c r="A1467" t="str">
        <f>IF(INDEX('Display 730 &amp; 1200'!$A:$A,ROW())="","",INDEX('Display 730 &amp; 1200'!$A:$A,ROW()))</f>
        <v>BALI巴厘</v>
      </c>
      <c r="B1467" t="str">
        <f>IF(INDEX('Display 730 &amp; 1200'!$B:$B,ROW())="","",INDEX('Display 730 &amp; 1200'!$B:$B,ROW()))</f>
        <v>Ika Elfiera Sinaga</v>
      </c>
      <c r="C1467" t="str">
        <f>IF(INDEX('Display 730 &amp; 1200'!$D:$D,ROW())="","",INDEX('Display 730 &amp; 1200'!$D:$D,ROW()))</f>
        <v>CP_NANGKA</v>
      </c>
      <c r="D1467" t="e">
        <f>IF($C1467="",0,SUMIFS(#REF!,#REF!,$C1467,#REF!,"&gt;="&amp;'Display 730 &amp; 1200'!$AN$10,#REF!,"&lt;="&amp;'Display 730 &amp; 1200'!$AN$9))</f>
        <v>#REF!</v>
      </c>
      <c r="E1467" t="e">
        <f>IF($C1467="",0,SUMIFS(#REF!,#REF!,$C1467,#REF!,"&gt;="&amp;'Display 730 &amp; 1200'!$AN$12,#REF!,"&lt;="&amp;'Display 730 &amp; 1200'!$AN$11))</f>
        <v>#REF!</v>
      </c>
    </row>
    <row r="1468" spans="1:5">
      <c r="A1468" t="str">
        <f>IF(INDEX('Display 730 &amp; 1200'!$A:$A,ROW())="","",INDEX('Display 730 &amp; 1200'!$A:$A,ROW()))</f>
        <v>BALI巴厘</v>
      </c>
      <c r="B1468" t="str">
        <f>IF(INDEX('Display 730 &amp; 1200'!$B:$B,ROW())="","",INDEX('Display 730 &amp; 1200'!$B:$B,ROW()))</f>
        <v>Komang Astra Putra Gunawan</v>
      </c>
      <c r="C1468" t="str">
        <f>IF(INDEX('Display 730 &amp; 1200'!$D:$D,ROW())="","",INDEX('Display 730 &amp; 1200'!$D:$D,ROW()))</f>
        <v>BLAMBANGAN</v>
      </c>
      <c r="D1468" t="e">
        <f>IF($C1468="",0,SUMIFS(#REF!,#REF!,$C1468,#REF!,"&gt;="&amp;'Display 730 &amp; 1200'!$AN$10,#REF!,"&lt;="&amp;'Display 730 &amp; 1200'!$AN$9))</f>
        <v>#REF!</v>
      </c>
      <c r="E1468" t="e">
        <f>IF($C1468="",0,SUMIFS(#REF!,#REF!,$C1468,#REF!,"&gt;="&amp;'Display 730 &amp; 1200'!$AN$12,#REF!,"&lt;="&amp;'Display 730 &amp; 1200'!$AN$11))</f>
        <v>#REF!</v>
      </c>
    </row>
    <row r="1469" spans="1:5">
      <c r="A1469" t="str">
        <f>IF(INDEX('Display 730 &amp; 1200'!$A:$A,ROW())="","",INDEX('Display 730 &amp; 1200'!$A:$A,ROW()))</f>
        <v>BALI巴厘</v>
      </c>
      <c r="B1469" t="str">
        <f>IF(INDEX('Display 730 &amp; 1200'!$B:$B,ROW())="","",INDEX('Display 730 &amp; 1200'!$B:$B,ROW()))</f>
        <v>Ika Elfiera Sinaga</v>
      </c>
      <c r="C1469" t="str">
        <f>IF(INDEX('Display 730 &amp; 1200'!$D:$D,ROW())="","",INDEX('Display 730 &amp; 1200'!$D:$D,ROW()))</f>
        <v>CP_TANGKUBAN_PERAHU</v>
      </c>
      <c r="D1469" t="e">
        <f>IF($C1469="",0,SUMIFS(#REF!,#REF!,$C1469,#REF!,"&gt;="&amp;'Display 730 &amp; 1200'!$AN$10,#REF!,"&lt;="&amp;'Display 730 &amp; 1200'!$AN$9))</f>
        <v>#REF!</v>
      </c>
      <c r="E1469" t="e">
        <f>IF($C1469="",0,SUMIFS(#REF!,#REF!,$C1469,#REF!,"&gt;="&amp;'Display 730 &amp; 1200'!$AN$12,#REF!,"&lt;="&amp;'Display 730 &amp; 1200'!$AN$11))</f>
        <v>#REF!</v>
      </c>
    </row>
    <row r="1470" spans="1:5">
      <c r="A1470" t="str">
        <f>IF(INDEX('Display 730 &amp; 1200'!$A:$A,ROW())="","",INDEX('Display 730 &amp; 1200'!$A:$A,ROW()))</f>
        <v>BALI巴厘</v>
      </c>
      <c r="B1470" t="str">
        <f>IF(INDEX('Display 730 &amp; 1200'!$B:$B,ROW())="","",INDEX('Display 730 &amp; 1200'!$B:$B,ROW()))</f>
        <v>Ida I Dewa Agung Santawya</v>
      </c>
      <c r="C1470" t="str">
        <f>IF(INDEX('Display 730 &amp; 1200'!$D:$D,ROW())="","",INDEX('Display 730 &amp; 1200'!$D:$D,ROW()))</f>
        <v>CP_MADE_LEBAH</v>
      </c>
      <c r="D1470" t="e">
        <f>IF($C1470="",0,SUMIFS(#REF!,#REF!,$C1470,#REF!,"&gt;="&amp;'Display 730 &amp; 1200'!$AN$10,#REF!,"&lt;="&amp;'Display 730 &amp; 1200'!$AN$9))</f>
        <v>#REF!</v>
      </c>
      <c r="E1470" t="e">
        <f>IF($C1470="",0,SUMIFS(#REF!,#REF!,$C1470,#REF!,"&gt;="&amp;'Display 730 &amp; 1200'!$AN$12,#REF!,"&lt;="&amp;'Display 730 &amp; 1200'!$AN$11))</f>
        <v>#REF!</v>
      </c>
    </row>
    <row r="1471" spans="1:5">
      <c r="A1471" t="str">
        <f>IF(INDEX('Display 730 &amp; 1200'!$A:$A,ROW())="","",INDEX('Display 730 &amp; 1200'!$A:$A,ROW()))</f>
        <v>BALI巴厘</v>
      </c>
      <c r="B1471" t="str">
        <f>IF(INDEX('Display 730 &amp; 1200'!$B:$B,ROW())="","",INDEX('Display 730 &amp; 1200'!$B:$B,ROW()))</f>
        <v>Ika Elfiera Sinaga</v>
      </c>
      <c r="C1471" t="str">
        <f>IF(INDEX('Display 730 &amp; 1200'!$D:$D,ROW())="","",INDEX('Display 730 &amp; 1200'!$D:$D,ROW()))</f>
        <v>CP_WR_SUPRATMAN</v>
      </c>
      <c r="D1471" t="e">
        <f>IF($C1471="",0,SUMIFS(#REF!,#REF!,$C1471,#REF!,"&gt;="&amp;'Display 730 &amp; 1200'!$AN$10,#REF!,"&lt;="&amp;'Display 730 &amp; 1200'!$AN$9))</f>
        <v>#REF!</v>
      </c>
      <c r="E1471" t="e">
        <f>IF($C1471="",0,SUMIFS(#REF!,#REF!,$C1471,#REF!,"&gt;="&amp;'Display 730 &amp; 1200'!$AN$12,#REF!,"&lt;="&amp;'Display 730 &amp; 1200'!$AN$11))</f>
        <v>#REF!</v>
      </c>
    </row>
    <row r="1472" spans="1:5">
      <c r="A1472" t="str">
        <f>IF(INDEX('Display 730 &amp; 1200'!$A:$A,ROW())="","",INDEX('Display 730 &amp; 1200'!$A:$A,ROW()))</f>
        <v>BALI巴厘</v>
      </c>
      <c r="B1472" t="str">
        <f>IF(INDEX('Display 730 &amp; 1200'!$B:$B,ROW())="","",INDEX('Display 730 &amp; 1200'!$B:$B,ROW()))</f>
        <v>Ika Elfiera Sinaga</v>
      </c>
      <c r="C1472" t="str">
        <f>IF(INDEX('Display 730 &amp; 1200'!$D:$D,ROW())="","",INDEX('Display 730 &amp; 1200'!$D:$D,ROW()))</f>
        <v>CP_BUANA_RAYA</v>
      </c>
      <c r="D1472" t="e">
        <f>IF($C1472="",0,SUMIFS(#REF!,#REF!,$C1472,#REF!,"&gt;="&amp;'Display 730 &amp; 1200'!$AN$10,#REF!,"&lt;="&amp;'Display 730 &amp; 1200'!$AN$9))</f>
        <v>#REF!</v>
      </c>
      <c r="E1472" t="e">
        <f>IF($C1472="",0,SUMIFS(#REF!,#REF!,$C1472,#REF!,"&gt;="&amp;'Display 730 &amp; 1200'!$AN$12,#REF!,"&lt;="&amp;'Display 730 &amp; 1200'!$AN$11))</f>
        <v>#REF!</v>
      </c>
    </row>
    <row r="1473" spans="1:5">
      <c r="A1473" t="str">
        <f>IF(INDEX('Display 730 &amp; 1200'!$A:$A,ROW())="","",INDEX('Display 730 &amp; 1200'!$A:$A,ROW()))</f>
        <v>BALI巴厘</v>
      </c>
      <c r="B1473" t="str">
        <f>IF(INDEX('Display 730 &amp; 1200'!$B:$B,ROW())="","",INDEX('Display 730 &amp; 1200'!$B:$B,ROW()))</f>
        <v>Ida I Dewa Agung Santawya</v>
      </c>
      <c r="C1473" t="str">
        <f>IF(INDEX('Display 730 &amp; 1200'!$D:$D,ROW())="","",INDEX('Display 730 &amp; 1200'!$D:$D,ROW()))</f>
        <v>CP_SEBATU</v>
      </c>
      <c r="D1473" t="e">
        <f>IF($C1473="",0,SUMIFS(#REF!,#REF!,$C1473,#REF!,"&gt;="&amp;'Display 730 &amp; 1200'!$AN$10,#REF!,"&lt;="&amp;'Display 730 &amp; 1200'!$AN$9))</f>
        <v>#REF!</v>
      </c>
      <c r="E1473" t="e">
        <f>IF($C1473="",0,SUMIFS(#REF!,#REF!,$C1473,#REF!,"&gt;="&amp;'Display 730 &amp; 1200'!$AN$12,#REF!,"&lt;="&amp;'Display 730 &amp; 1200'!$AN$11))</f>
        <v>#REF!</v>
      </c>
    </row>
    <row r="1474" spans="1:5">
      <c r="A1474" t="str">
        <f>IF(INDEX('Display 730 &amp; 1200'!$A:$A,ROW())="","",INDEX('Display 730 &amp; 1200'!$A:$A,ROW()))</f>
        <v>BALI巴厘</v>
      </c>
      <c r="B1474" t="str">
        <f>IF(INDEX('Display 730 &amp; 1200'!$B:$B,ROW())="","",INDEX('Display 730 &amp; 1200'!$B:$B,ROW()))</f>
        <v>I Nyoman Andika Indrananta,S.E.,M.M</v>
      </c>
      <c r="C1474" t="str">
        <f>IF(INDEX('Display 730 &amp; 1200'!$D:$D,ROW())="","",INDEX('Display 730 &amp; 1200'!$D:$D,ROW()))</f>
        <v>CP_UDAYANA</v>
      </c>
      <c r="D1474" t="e">
        <f>IF($C1474="",0,SUMIFS(#REF!,#REF!,$C1474,#REF!,"&gt;="&amp;'Display 730 &amp; 1200'!$AN$10,#REF!,"&lt;="&amp;'Display 730 &amp; 1200'!$AN$9))</f>
        <v>#REF!</v>
      </c>
      <c r="E1474" t="e">
        <f>IF($C1474="",0,SUMIFS(#REF!,#REF!,$C1474,#REF!,"&gt;="&amp;'Display 730 &amp; 1200'!$AN$12,#REF!,"&lt;="&amp;'Display 730 &amp; 1200'!$AN$11))</f>
        <v>#REF!</v>
      </c>
    </row>
    <row r="1475" spans="1:5">
      <c r="A1475" t="str">
        <f>IF(INDEX('Display 730 &amp; 1200'!$A:$A,ROW())="","",INDEX('Display 730 &amp; 1200'!$A:$A,ROW()))</f>
        <v>BALI巴厘</v>
      </c>
      <c r="B1475" t="str">
        <f>IF(INDEX('Display 730 &amp; 1200'!$B:$B,ROW())="","",INDEX('Display 730 &amp; 1200'!$B:$B,ROW()))</f>
        <v>Ika Elfiera Sinaga</v>
      </c>
      <c r="C1475" t="str">
        <f>IF(INDEX('Display 730 &amp; 1200'!$D:$D,ROW())="","",INDEX('Display 730 &amp; 1200'!$D:$D,ROW()))</f>
        <v>SAELUS</v>
      </c>
      <c r="D1475" t="e">
        <f>IF($C1475="",0,SUMIFS(#REF!,#REF!,$C1475,#REF!,"&gt;="&amp;'Display 730 &amp; 1200'!$AN$10,#REF!,"&lt;="&amp;'Display 730 &amp; 1200'!$AN$9))</f>
        <v>#REF!</v>
      </c>
      <c r="E1475" t="e">
        <f>IF($C1475="",0,SUMIFS(#REF!,#REF!,$C1475,#REF!,"&gt;="&amp;'Display 730 &amp; 1200'!$AN$12,#REF!,"&lt;="&amp;'Display 730 &amp; 1200'!$AN$11))</f>
        <v>#REF!</v>
      </c>
    </row>
    <row r="1476" spans="1:5">
      <c r="A1476" t="str">
        <f>IF(INDEX('Display 730 &amp; 1200'!$A:$A,ROW())="","",INDEX('Display 730 &amp; 1200'!$A:$A,ROW()))</f>
        <v>BALI巴厘</v>
      </c>
      <c r="B1476" t="str">
        <f>IF(INDEX('Display 730 &amp; 1200'!$B:$B,ROW())="","",INDEX('Display 730 &amp; 1200'!$B:$B,ROW()))</f>
        <v>Ida I Dewa Agung Santawya</v>
      </c>
      <c r="C1476" t="str">
        <f>IF(INDEX('Display 730 &amp; 1200'!$D:$D,ROW())="","",INDEX('Display 730 &amp; 1200'!$D:$D,ROW()))</f>
        <v>CP_DALUNG</v>
      </c>
      <c r="D1476" t="e">
        <f>IF($C1476="",0,SUMIFS(#REF!,#REF!,$C1476,#REF!,"&gt;="&amp;'Display 730 &amp; 1200'!$AN$10,#REF!,"&lt;="&amp;'Display 730 &amp; 1200'!$AN$9))</f>
        <v>#REF!</v>
      </c>
      <c r="E1476" t="e">
        <f>IF($C1476="",0,SUMIFS(#REF!,#REF!,$C1476,#REF!,"&gt;="&amp;'Display 730 &amp; 1200'!$AN$12,#REF!,"&lt;="&amp;'Display 730 &amp; 1200'!$AN$11))</f>
        <v>#REF!</v>
      </c>
    </row>
    <row r="1477" spans="1:5">
      <c r="A1477" t="str">
        <f>IF(INDEX('Display 730 &amp; 1200'!$A:$A,ROW())="","",INDEX('Display 730 &amp; 1200'!$A:$A,ROW()))</f>
        <v>BALI巴厘</v>
      </c>
      <c r="B1477" t="str">
        <f>IF(INDEX('Display 730 &amp; 1200'!$B:$B,ROW())="","",INDEX('Display 730 &amp; 1200'!$B:$B,ROW()))</f>
        <v>Ika Elfiera Sinaga</v>
      </c>
      <c r="C1477" t="str">
        <f>IF(INDEX('Display 730 &amp; 1200'!$D:$D,ROW())="","",INDEX('Display 730 &amp; 1200'!$D:$D,ROW()))</f>
        <v>CP_GATSU_TENGAH</v>
      </c>
      <c r="D1477" t="e">
        <f>IF($C1477="",0,SUMIFS(#REF!,#REF!,$C1477,#REF!,"&gt;="&amp;'Display 730 &amp; 1200'!$AN$10,#REF!,"&lt;="&amp;'Display 730 &amp; 1200'!$AN$9))</f>
        <v>#REF!</v>
      </c>
      <c r="E1477" t="e">
        <f>IF($C1477="",0,SUMIFS(#REF!,#REF!,$C1477,#REF!,"&gt;="&amp;'Display 730 &amp; 1200'!$AN$12,#REF!,"&lt;="&amp;'Display 730 &amp; 1200'!$AN$11))</f>
        <v>#REF!</v>
      </c>
    </row>
    <row r="1478" spans="1:5">
      <c r="A1478" t="str">
        <f>IF(INDEX('Display 730 &amp; 1200'!$A:$A,ROW())="","",INDEX('Display 730 &amp; 1200'!$A:$A,ROW()))</f>
        <v>BALI巴厘</v>
      </c>
      <c r="B1478" t="str">
        <f>IF(INDEX('Display 730 &amp; 1200'!$B:$B,ROW())="","",INDEX('Display 730 &amp; 1200'!$B:$B,ROW()))</f>
        <v>Blue</v>
      </c>
      <c r="C1478" t="str">
        <f>IF(INDEX('Display 730 &amp; 1200'!$D:$D,ROW())="","",INDEX('Display 730 &amp; 1200'!$D:$D,ROW()))</f>
        <v>CP_GANTI</v>
      </c>
      <c r="D1478" t="e">
        <f>IF($C1478="",0,SUMIFS(#REF!,#REF!,$C1478,#REF!,"&gt;="&amp;'Display 730 &amp; 1200'!$AN$10,#REF!,"&lt;="&amp;'Display 730 &amp; 1200'!$AN$9))</f>
        <v>#REF!</v>
      </c>
      <c r="E1478" t="e">
        <f>IF($C1478="",0,SUMIFS(#REF!,#REF!,$C1478,#REF!,"&gt;="&amp;'Display 730 &amp; 1200'!$AN$12,#REF!,"&lt;="&amp;'Display 730 &amp; 1200'!$AN$11))</f>
        <v>#REF!</v>
      </c>
    </row>
    <row r="1479" spans="1:5">
      <c r="A1479" t="str">
        <f>IF(INDEX('Display 730 &amp; 1200'!$A:$A,ROW())="","",INDEX('Display 730 &amp; 1200'!$A:$A,ROW()))</f>
        <v>BALI巴厘</v>
      </c>
      <c r="B1479" t="str">
        <f>IF(INDEX('Display 730 &amp; 1200'!$B:$B,ROW())="","",INDEX('Display 730 &amp; 1200'!$B:$B,ROW()))</f>
        <v>I Nyoman Andika Indrananta,S.E.,M.M</v>
      </c>
      <c r="C1479" t="str">
        <f>IF(INDEX('Display 730 &amp; 1200'!$D:$D,ROW())="","",INDEX('Display 730 &amp; 1200'!$D:$D,ROW()))</f>
        <v>CP_KALIUNTU</v>
      </c>
      <c r="D1479" t="e">
        <f>IF($C1479="",0,SUMIFS(#REF!,#REF!,$C1479,#REF!,"&gt;="&amp;'Display 730 &amp; 1200'!$AN$10,#REF!,"&lt;="&amp;'Display 730 &amp; 1200'!$AN$9))</f>
        <v>#REF!</v>
      </c>
      <c r="E1479" t="e">
        <f>IF($C1479="",0,SUMIFS(#REF!,#REF!,$C1479,#REF!,"&gt;="&amp;'Display 730 &amp; 1200'!$AN$12,#REF!,"&lt;="&amp;'Display 730 &amp; 1200'!$AN$11))</f>
        <v>#REF!</v>
      </c>
    </row>
    <row r="1480" spans="1:5">
      <c r="A1480" t="str">
        <f>IF(INDEX('Display 730 &amp; 1200'!$A:$A,ROW())="","",INDEX('Display 730 &amp; 1200'!$A:$A,ROW()))</f>
        <v>BALI巴厘</v>
      </c>
      <c r="B1480" t="str">
        <f>IF(INDEX('Display 730 &amp; 1200'!$B:$B,ROW())="","",INDEX('Display 730 &amp; 1200'!$B:$B,ROW()))</f>
        <v>Ika Elfiera Sinaga</v>
      </c>
      <c r="C1480" t="str">
        <f>IF(INDEX('Display 730 &amp; 1200'!$D:$D,ROW())="","",INDEX('Display 730 &amp; 1200'!$D:$D,ROW()))</f>
        <v>CP_TUKAD_YEH_AYA</v>
      </c>
      <c r="D1480" t="e">
        <f>IF($C1480="",0,SUMIFS(#REF!,#REF!,$C1480,#REF!,"&gt;="&amp;'Display 730 &amp; 1200'!$AN$10,#REF!,"&lt;="&amp;'Display 730 &amp; 1200'!$AN$9))</f>
        <v>#REF!</v>
      </c>
      <c r="E1480" t="e">
        <f>IF($C1480="",0,SUMIFS(#REF!,#REF!,$C1480,#REF!,"&gt;="&amp;'Display 730 &amp; 1200'!$AN$12,#REF!,"&lt;="&amp;'Display 730 &amp; 1200'!$AN$11))</f>
        <v>#REF!</v>
      </c>
    </row>
    <row r="1481" spans="1:5">
      <c r="A1481" t="str">
        <f>IF(INDEX('Display 730 &amp; 1200'!$A:$A,ROW())="","",INDEX('Display 730 &amp; 1200'!$A:$A,ROW()))</f>
        <v>BALI巴厘</v>
      </c>
      <c r="B1481" t="str">
        <f>IF(INDEX('Display 730 &amp; 1200'!$B:$B,ROW())="","",INDEX('Display 730 &amp; 1200'!$B:$B,ROW()))</f>
        <v>Ida I Dewa Agung Santawya</v>
      </c>
      <c r="C1481" t="str">
        <f>IF(INDEX('Display 730 &amp; 1200'!$D:$D,ROW())="","",INDEX('Display 730 &amp; 1200'!$D:$D,ROW()))</f>
        <v>CP_ASEMAN</v>
      </c>
      <c r="D1481" t="e">
        <f>IF($C1481="",0,SUMIFS(#REF!,#REF!,$C1481,#REF!,"&gt;="&amp;'Display 730 &amp; 1200'!$AN$10,#REF!,"&lt;="&amp;'Display 730 &amp; 1200'!$AN$9))</f>
        <v>#REF!</v>
      </c>
      <c r="E1481" t="e">
        <f>IF($C1481="",0,SUMIFS(#REF!,#REF!,$C1481,#REF!,"&gt;="&amp;'Display 730 &amp; 1200'!$AN$12,#REF!,"&lt;="&amp;'Display 730 &amp; 1200'!$AN$11))</f>
        <v>#REF!</v>
      </c>
    </row>
    <row r="1482" spans="1:5">
      <c r="A1482" t="str">
        <f>IF(INDEX('Display 730 &amp; 1200'!$A:$A,ROW())="","",INDEX('Display 730 &amp; 1200'!$A:$A,ROW()))</f>
        <v>BALI巴厘</v>
      </c>
      <c r="B1482" t="str">
        <f>IF(INDEX('Display 730 &amp; 1200'!$B:$B,ROW())="","",INDEX('Display 730 &amp; 1200'!$B:$B,ROW()))</f>
        <v>Ida I Dewa Agung Santawya</v>
      </c>
      <c r="C1482" t="str">
        <f>IF(INDEX('Display 730 &amp; 1200'!$D:$D,ROW())="","",INDEX('Display 730 &amp; 1200'!$D:$D,ROW()))</f>
        <v>CP_BUDUK_TENGAH</v>
      </c>
      <c r="D1482" t="e">
        <f>IF($C1482="",0,SUMIFS(#REF!,#REF!,$C1482,#REF!,"&gt;="&amp;'Display 730 &amp; 1200'!$AN$10,#REF!,"&lt;="&amp;'Display 730 &amp; 1200'!$AN$9))</f>
        <v>#REF!</v>
      </c>
      <c r="E1482" t="e">
        <f>IF($C1482="",0,SUMIFS(#REF!,#REF!,$C1482,#REF!,"&gt;="&amp;'Display 730 &amp; 1200'!$AN$12,#REF!,"&lt;="&amp;'Display 730 &amp; 1200'!$AN$11))</f>
        <v>#REF!</v>
      </c>
    </row>
    <row r="1483" spans="1:5">
      <c r="A1483" t="str">
        <f>IF(INDEX('Display 730 &amp; 1200'!$A:$A,ROW())="","",INDEX('Display 730 &amp; 1200'!$A:$A,ROW()))</f>
        <v>BALI巴厘</v>
      </c>
      <c r="B1483" t="str">
        <f>IF(INDEX('Display 730 &amp; 1200'!$B:$B,ROW())="","",INDEX('Display 730 &amp; 1200'!$B:$B,ROW()))</f>
        <v>Blue</v>
      </c>
      <c r="C1483" t="str">
        <f>IF(INDEX('Display 730 &amp; 1200'!$D:$D,ROW())="","",INDEX('Display 730 &amp; 1200'!$D:$D,ROW()))</f>
        <v>CP_MASBAGIK_UTARA</v>
      </c>
      <c r="D1483" t="e">
        <f>IF($C1483="",0,SUMIFS(#REF!,#REF!,$C1483,#REF!,"&gt;="&amp;'Display 730 &amp; 1200'!$AN$10,#REF!,"&lt;="&amp;'Display 730 &amp; 1200'!$AN$9))</f>
        <v>#REF!</v>
      </c>
      <c r="E1483" t="e">
        <f>IF($C1483="",0,SUMIFS(#REF!,#REF!,$C1483,#REF!,"&gt;="&amp;'Display 730 &amp; 1200'!$AN$12,#REF!,"&lt;="&amp;'Display 730 &amp; 1200'!$AN$11))</f>
        <v>#REF!</v>
      </c>
    </row>
    <row r="1484" spans="1:5">
      <c r="A1484" t="str">
        <f>IF(INDEX('Display 730 &amp; 1200'!$A:$A,ROW())="","",INDEX('Display 730 &amp; 1200'!$A:$A,ROW()))</f>
        <v>BALI巴厘</v>
      </c>
      <c r="B1484" t="str">
        <f>IF(INDEX('Display 730 &amp; 1200'!$B:$B,ROW())="","",INDEX('Display 730 &amp; 1200'!$B:$B,ROW()))</f>
        <v>Komang Astra Putra Gunawan</v>
      </c>
      <c r="C1484" t="str">
        <f>IF(INDEX('Display 730 &amp; 1200'!$D:$D,ROW())="","",INDEX('Display 730 &amp; 1200'!$D:$D,ROW()))</f>
        <v>CP_KESAMBI_1</v>
      </c>
      <c r="D1484" t="e">
        <f>IF($C1484="",0,SUMIFS(#REF!,#REF!,$C1484,#REF!,"&gt;="&amp;'Display 730 &amp; 1200'!$AN$10,#REF!,"&lt;="&amp;'Display 730 &amp; 1200'!$AN$9))</f>
        <v>#REF!</v>
      </c>
      <c r="E1484" t="e">
        <f>IF($C1484="",0,SUMIFS(#REF!,#REF!,$C1484,#REF!,"&gt;="&amp;'Display 730 &amp; 1200'!$AN$12,#REF!,"&lt;="&amp;'Display 730 &amp; 1200'!$AN$11))</f>
        <v>#REF!</v>
      </c>
    </row>
    <row r="1485" spans="1:5">
      <c r="A1485" t="str">
        <f>IF(INDEX('Display 730 &amp; 1200'!$A:$A,ROW())="","",INDEX('Display 730 &amp; 1200'!$A:$A,ROW()))</f>
        <v>BALI巴厘</v>
      </c>
      <c r="B1485" t="str">
        <f>IF(INDEX('Display 730 &amp; 1200'!$B:$B,ROW())="","",INDEX('Display 730 &amp; 1200'!$B:$B,ROW()))</f>
        <v>Blue</v>
      </c>
      <c r="C1485" t="str">
        <f>IF(INDEX('Display 730 &amp; 1200'!$D:$D,ROW())="","",INDEX('Display 730 &amp; 1200'!$D:$D,ROW()))</f>
        <v>CP_PANJITILAR_NEGARA</v>
      </c>
      <c r="D1485" t="e">
        <f>IF($C1485="",0,SUMIFS(#REF!,#REF!,$C1485,#REF!,"&gt;="&amp;'Display 730 &amp; 1200'!$AN$10,#REF!,"&lt;="&amp;'Display 730 &amp; 1200'!$AN$9))</f>
        <v>#REF!</v>
      </c>
      <c r="E1485" t="e">
        <f>IF($C1485="",0,SUMIFS(#REF!,#REF!,$C1485,#REF!,"&gt;="&amp;'Display 730 &amp; 1200'!$AN$12,#REF!,"&lt;="&amp;'Display 730 &amp; 1200'!$AN$11))</f>
        <v>#REF!</v>
      </c>
    </row>
    <row r="1486" spans="1:5">
      <c r="A1486" t="str">
        <f>IF(INDEX('Display 730 &amp; 1200'!$A:$A,ROW())="","",INDEX('Display 730 &amp; 1200'!$A:$A,ROW()))</f>
        <v>BALI巴厘</v>
      </c>
      <c r="B1486" t="str">
        <f>IF(INDEX('Display 730 &amp; 1200'!$B:$B,ROW())="","",INDEX('Display 730 &amp; 1200'!$B:$B,ROW()))</f>
        <v>Ika Elfiera Sinaga</v>
      </c>
      <c r="C1486" t="str">
        <f>IF(INDEX('Display 730 &amp; 1200'!$D:$D,ROW())="","",INDEX('Display 730 &amp; 1200'!$D:$D,ROW()))</f>
        <v>CP_TUKAD_BARU</v>
      </c>
      <c r="D1486" t="e">
        <f>IF($C1486="",0,SUMIFS(#REF!,#REF!,$C1486,#REF!,"&gt;="&amp;'Display 730 &amp; 1200'!$AN$10,#REF!,"&lt;="&amp;'Display 730 &amp; 1200'!$AN$9))</f>
        <v>#REF!</v>
      </c>
      <c r="E1486" t="e">
        <f>IF($C1486="",0,SUMIFS(#REF!,#REF!,$C1486,#REF!,"&gt;="&amp;'Display 730 &amp; 1200'!$AN$12,#REF!,"&lt;="&amp;'Display 730 &amp; 1200'!$AN$11))</f>
        <v>#REF!</v>
      </c>
    </row>
    <row r="1487" spans="1:5">
      <c r="A1487" t="str">
        <f>IF(INDEX('Display 730 &amp; 1200'!$A:$A,ROW())="","",INDEX('Display 730 &amp; 1200'!$A:$A,ROW()))</f>
        <v>BALI巴厘</v>
      </c>
      <c r="B1487" t="str">
        <f>IF(INDEX('Display 730 &amp; 1200'!$B:$B,ROW())="","",INDEX('Display 730 &amp; 1200'!$B:$B,ROW()))</f>
        <v>Ida I Dewa Agung Santawya</v>
      </c>
      <c r="C1487" t="str">
        <f>IF(INDEX('Display 730 &amp; 1200'!$D:$D,ROW())="","",INDEX('Display 730 &amp; 1200'!$D:$D,ROW()))</f>
        <v>CP_UDAYANA_1</v>
      </c>
      <c r="D1487" t="e">
        <f>IF($C1487="",0,SUMIFS(#REF!,#REF!,$C1487,#REF!,"&gt;="&amp;'Display 730 &amp; 1200'!$AN$10,#REF!,"&lt;="&amp;'Display 730 &amp; 1200'!$AN$9))</f>
        <v>#REF!</v>
      </c>
      <c r="E1487" t="e">
        <f>IF($C1487="",0,SUMIFS(#REF!,#REF!,$C1487,#REF!,"&gt;="&amp;'Display 730 &amp; 1200'!$AN$12,#REF!,"&lt;="&amp;'Display 730 &amp; 1200'!$AN$11))</f>
        <v>#REF!</v>
      </c>
    </row>
    <row r="1488" spans="1:5">
      <c r="A1488" t="str">
        <f>IF(INDEX('Display 730 &amp; 1200'!$A:$A,ROW())="","",INDEX('Display 730 &amp; 1200'!$A:$A,ROW()))</f>
        <v>BALI巴厘</v>
      </c>
      <c r="B1488" t="str">
        <f>IF(INDEX('Display 730 &amp; 1200'!$B:$B,ROW())="","",INDEX('Display 730 &amp; 1200'!$B:$B,ROW()))</f>
        <v>Ika Elfiera Sinaga</v>
      </c>
      <c r="C1488" t="str">
        <f>IF(INDEX('Display 730 &amp; 1200'!$D:$D,ROW())="","",INDEX('Display 730 &amp; 1200'!$D:$D,ROW()))</f>
        <v>CP_KENYERI</v>
      </c>
      <c r="D1488" t="e">
        <f>IF($C1488="",0,SUMIFS(#REF!,#REF!,$C1488,#REF!,"&gt;="&amp;'Display 730 &amp; 1200'!$AN$10,#REF!,"&lt;="&amp;'Display 730 &amp; 1200'!$AN$9))</f>
        <v>#REF!</v>
      </c>
      <c r="E1488" t="e">
        <f>IF($C1488="",0,SUMIFS(#REF!,#REF!,$C1488,#REF!,"&gt;="&amp;'Display 730 &amp; 1200'!$AN$12,#REF!,"&lt;="&amp;'Display 730 &amp; 1200'!$AN$11))</f>
        <v>#REF!</v>
      </c>
    </row>
    <row r="1489" spans="1:5">
      <c r="A1489" t="str">
        <f>IF(INDEX('Display 730 &amp; 1200'!$A:$A,ROW())="","",INDEX('Display 730 &amp; 1200'!$A:$A,ROW()))</f>
        <v>BALI巴厘</v>
      </c>
      <c r="B1489" t="str">
        <f>IF(INDEX('Display 730 &amp; 1200'!$B:$B,ROW())="","",INDEX('Display 730 &amp; 1200'!$B:$B,ROW()))</f>
        <v>Ika Elfiera Sinaga</v>
      </c>
      <c r="C1489" t="str">
        <f>IF(INDEX('Display 730 &amp; 1200'!$D:$D,ROW())="","",INDEX('Display 730 &amp; 1200'!$D:$D,ROW()))</f>
        <v>CP_SUBUR</v>
      </c>
      <c r="D1489" t="e">
        <f>IF($C1489="",0,SUMIFS(#REF!,#REF!,$C1489,#REF!,"&gt;="&amp;'Display 730 &amp; 1200'!$AN$10,#REF!,"&lt;="&amp;'Display 730 &amp; 1200'!$AN$9))</f>
        <v>#REF!</v>
      </c>
      <c r="E1489" t="e">
        <f>IF($C1489="",0,SUMIFS(#REF!,#REF!,$C1489,#REF!,"&gt;="&amp;'Display 730 &amp; 1200'!$AN$12,#REF!,"&lt;="&amp;'Display 730 &amp; 1200'!$AN$11))</f>
        <v>#REF!</v>
      </c>
    </row>
    <row r="1490" spans="1:5">
      <c r="A1490" t="str">
        <f>IF(INDEX('Display 730 &amp; 1200'!$A:$A,ROW())="","",INDEX('Display 730 &amp; 1200'!$A:$A,ROW()))</f>
        <v>BALI巴厘</v>
      </c>
      <c r="B1490" t="str">
        <f>IF(INDEX('Display 730 &amp; 1200'!$B:$B,ROW())="","",INDEX('Display 730 &amp; 1200'!$B:$B,ROW()))</f>
        <v>Ida I Dewa Agung Santawya</v>
      </c>
      <c r="C1490" t="str">
        <f>IF(INDEX('Display 730 &amp; 1200'!$D:$D,ROW())="","",INDEX('Display 730 &amp; 1200'!$D:$D,ROW()))</f>
        <v>CP_BITERA</v>
      </c>
      <c r="D1490" t="e">
        <f>IF($C1490="",0,SUMIFS(#REF!,#REF!,$C1490,#REF!,"&gt;="&amp;'Display 730 &amp; 1200'!$AN$10,#REF!,"&lt;="&amp;'Display 730 &amp; 1200'!$AN$9))</f>
        <v>#REF!</v>
      </c>
      <c r="E1490" t="e">
        <f>IF($C1490="",0,SUMIFS(#REF!,#REF!,$C1490,#REF!,"&gt;="&amp;'Display 730 &amp; 1200'!$AN$12,#REF!,"&lt;="&amp;'Display 730 &amp; 1200'!$AN$11))</f>
        <v>#REF!</v>
      </c>
    </row>
    <row r="1491" spans="1:5">
      <c r="A1491" t="str">
        <f>IF(INDEX('Display 730 &amp; 1200'!$A:$A,ROW())="","",INDEX('Display 730 &amp; 1200'!$A:$A,ROW()))</f>
        <v>BALI巴厘</v>
      </c>
      <c r="B1491" t="str">
        <f>IF(INDEX('Display 730 &amp; 1200'!$B:$B,ROW())="","",INDEX('Display 730 &amp; 1200'!$B:$B,ROW()))</f>
        <v>Ida I Dewa Agung Santawya</v>
      </c>
      <c r="C1491" t="str">
        <f>IF(INDEX('Display 730 &amp; 1200'!$D:$D,ROW())="","",INDEX('Display 730 &amp; 1200'!$D:$D,ROW()))</f>
        <v>GUWANG</v>
      </c>
      <c r="D1491" t="e">
        <f>IF($C1491="",0,SUMIFS(#REF!,#REF!,$C1491,#REF!,"&gt;="&amp;'Display 730 &amp; 1200'!$AN$10,#REF!,"&lt;="&amp;'Display 730 &amp; 1200'!$AN$9))</f>
        <v>#REF!</v>
      </c>
      <c r="E1491" t="e">
        <f>IF($C1491="",0,SUMIFS(#REF!,#REF!,$C1491,#REF!,"&gt;="&amp;'Display 730 &amp; 1200'!$AN$12,#REF!,"&lt;="&amp;'Display 730 &amp; 1200'!$AN$11))</f>
        <v>#REF!</v>
      </c>
    </row>
    <row r="1492" spans="1:5">
      <c r="A1492" t="str">
        <f>IF(INDEX('Display 730 &amp; 1200'!$A:$A,ROW())="","",INDEX('Display 730 &amp; 1200'!$A:$A,ROW()))</f>
        <v>BALI巴厘</v>
      </c>
      <c r="B1492" t="str">
        <f>IF(INDEX('Display 730 &amp; 1200'!$B:$B,ROW())="","",INDEX('Display 730 &amp; 1200'!$B:$B,ROW()))</f>
        <v>Ika Elfiera Sinaga</v>
      </c>
      <c r="C1492" t="str">
        <f>IF(INDEX('Display 730 &amp; 1200'!$D:$D,ROW())="","",INDEX('Display 730 &amp; 1200'!$D:$D,ROW()))</f>
        <v>SATELIT</v>
      </c>
      <c r="D1492" t="e">
        <f>IF($C1492="",0,SUMIFS(#REF!,#REF!,$C1492,#REF!,"&gt;="&amp;'Display 730 &amp; 1200'!$AN$10,#REF!,"&lt;="&amp;'Display 730 &amp; 1200'!$AN$9))</f>
        <v>#REF!</v>
      </c>
      <c r="E1492" t="e">
        <f>IF($C1492="",0,SUMIFS(#REF!,#REF!,$C1492,#REF!,"&gt;="&amp;'Display 730 &amp; 1200'!$AN$12,#REF!,"&lt;="&amp;'Display 730 &amp; 1200'!$AN$11))</f>
        <v>#REF!</v>
      </c>
    </row>
    <row r="1493" spans="1:5">
      <c r="A1493" t="str">
        <f>IF(INDEX('Display 730 &amp; 1200'!$A:$A,ROW())="","",INDEX('Display 730 &amp; 1200'!$A:$A,ROW()))</f>
        <v>BALI巴厘</v>
      </c>
      <c r="B1493" t="str">
        <f>IF(INDEX('Display 730 &amp; 1200'!$B:$B,ROW())="","",INDEX('Display 730 &amp; 1200'!$B:$B,ROW()))</f>
        <v>Ika Elfiera Sinaga</v>
      </c>
      <c r="C1493" t="str">
        <f>IF(INDEX('Display 730 &amp; 1200'!$D:$D,ROW())="","",INDEX('Display 730 &amp; 1200'!$D:$D,ROW()))</f>
        <v>GLOGOR_CARIK</v>
      </c>
      <c r="D1493" t="e">
        <f>IF($C1493="",0,SUMIFS(#REF!,#REF!,$C1493,#REF!,"&gt;="&amp;'Display 730 &amp; 1200'!$AN$10,#REF!,"&lt;="&amp;'Display 730 &amp; 1200'!$AN$9))</f>
        <v>#REF!</v>
      </c>
      <c r="E1493" t="e">
        <f>IF($C1493="",0,SUMIFS(#REF!,#REF!,$C1493,#REF!,"&gt;="&amp;'Display 730 &amp; 1200'!$AN$12,#REF!,"&lt;="&amp;'Display 730 &amp; 1200'!$AN$11))</f>
        <v>#REF!</v>
      </c>
    </row>
    <row r="1494" spans="1:5">
      <c r="A1494" t="str">
        <f>IF(INDEX('Display 730 &amp; 1200'!$A:$A,ROW())="","",INDEX('Display 730 &amp; 1200'!$A:$A,ROW()))</f>
        <v>BALI巴厘</v>
      </c>
      <c r="B1494" t="str">
        <f>IF(INDEX('Display 730 &amp; 1200'!$B:$B,ROW())="","",INDEX('Display 730 &amp; 1200'!$B:$B,ROW()))</f>
        <v>Blue</v>
      </c>
      <c r="C1494" t="str">
        <f>IF(INDEX('Display 730 &amp; 1200'!$D:$D,ROW())="","",INDEX('Display 730 &amp; 1200'!$D:$D,ROW()))</f>
        <v>PEMENANG</v>
      </c>
      <c r="D1494" t="e">
        <f>IF($C1494="",0,SUMIFS(#REF!,#REF!,$C1494,#REF!,"&gt;="&amp;'Display 730 &amp; 1200'!$AN$10,#REF!,"&lt;="&amp;'Display 730 &amp; 1200'!$AN$9))</f>
        <v>#REF!</v>
      </c>
      <c r="E1494" t="e">
        <f>IF($C1494="",0,SUMIFS(#REF!,#REF!,$C1494,#REF!,"&gt;="&amp;'Display 730 &amp; 1200'!$AN$12,#REF!,"&lt;="&amp;'Display 730 &amp; 1200'!$AN$11))</f>
        <v>#REF!</v>
      </c>
    </row>
    <row r="1495" spans="1:5">
      <c r="A1495" t="str">
        <f>IF(INDEX('Display 730 &amp; 1200'!$A:$A,ROW())="","",INDEX('Display 730 &amp; 1200'!$A:$A,ROW()))</f>
        <v>BALI巴厘</v>
      </c>
      <c r="B1495" t="str">
        <f>IF(INDEX('Display 730 &amp; 1200'!$B:$B,ROW())="","",INDEX('Display 730 &amp; 1200'!$B:$B,ROW()))</f>
        <v>Blue</v>
      </c>
      <c r="C1495" t="str">
        <f>IF(INDEX('Display 730 &amp; 1200'!$D:$D,ROW())="","",INDEX('Display 730 &amp; 1200'!$D:$D,ROW()))</f>
        <v>MASBAGIK_1</v>
      </c>
      <c r="D1495" t="e">
        <f>IF($C1495="",0,SUMIFS(#REF!,#REF!,$C1495,#REF!,"&gt;="&amp;'Display 730 &amp; 1200'!$AN$10,#REF!,"&lt;="&amp;'Display 730 &amp; 1200'!$AN$9))</f>
        <v>#REF!</v>
      </c>
      <c r="E1495" t="e">
        <f>IF($C1495="",0,SUMIFS(#REF!,#REF!,$C1495,#REF!,"&gt;="&amp;'Display 730 &amp; 1200'!$AN$12,#REF!,"&lt;="&amp;'Display 730 &amp; 1200'!$AN$11))</f>
        <v>#REF!</v>
      </c>
    </row>
    <row r="1496" spans="1:5">
      <c r="A1496" t="str">
        <f>IF(INDEX('Display 730 &amp; 1200'!$A:$A,ROW())="","",INDEX('Display 730 &amp; 1200'!$A:$A,ROW()))</f>
        <v>BALI巴厘</v>
      </c>
      <c r="B1496" t="str">
        <f>IF(INDEX('Display 730 &amp; 1200'!$B:$B,ROW())="","",INDEX('Display 730 &amp; 1200'!$B:$B,ROW()))</f>
        <v>Prisilia Nansiana Akong</v>
      </c>
      <c r="C1496" t="str">
        <f>IF(INDEX('Display 730 &amp; 1200'!$D:$D,ROW())="","",INDEX('Display 730 &amp; 1200'!$D:$D,ROW()))</f>
        <v>TCABU021</v>
      </c>
      <c r="D1496" t="e">
        <f>IF($C1496="",0,SUMIFS(#REF!,#REF!,$C1496,#REF!,"&gt;="&amp;'Display 730 &amp; 1200'!$AN$10,#REF!,"&lt;="&amp;'Display 730 &amp; 1200'!$AN$9))</f>
        <v>#REF!</v>
      </c>
      <c r="E1496" t="e">
        <f>IF($C1496="",0,SUMIFS(#REF!,#REF!,$C1496,#REF!,"&gt;="&amp;'Display 730 &amp; 1200'!$AN$12,#REF!,"&lt;="&amp;'Display 730 &amp; 1200'!$AN$11))</f>
        <v>#REF!</v>
      </c>
    </row>
    <row r="1497" spans="1:5">
      <c r="A1497" t="str">
        <f>IF(INDEX('Display 730 &amp; 1200'!$A:$A,ROW())="","",INDEX('Display 730 &amp; 1200'!$A:$A,ROW()))</f>
        <v>BALI巴厘</v>
      </c>
      <c r="B1497" t="str">
        <f>IF(INDEX('Display 730 &amp; 1200'!$B:$B,ROW())="","",INDEX('Display 730 &amp; 1200'!$B:$B,ROW()))</f>
        <v>Prisilia Nansiana Akong</v>
      </c>
      <c r="C1497" t="str">
        <f>IF(INDEX('Display 730 &amp; 1200'!$D:$D,ROW())="","",INDEX('Display 730 &amp; 1200'!$D:$D,ROW()))</f>
        <v>ADONARA</v>
      </c>
      <c r="D1497" t="e">
        <f>IF($C1497="",0,SUMIFS(#REF!,#REF!,$C1497,#REF!,"&gt;="&amp;'Display 730 &amp; 1200'!$AN$10,#REF!,"&lt;="&amp;'Display 730 &amp; 1200'!$AN$9))</f>
        <v>#REF!</v>
      </c>
      <c r="E1497" t="e">
        <f>IF($C1497="",0,SUMIFS(#REF!,#REF!,$C1497,#REF!,"&gt;="&amp;'Display 730 &amp; 1200'!$AN$12,#REF!,"&lt;="&amp;'Display 730 &amp; 1200'!$AN$11))</f>
        <v>#REF!</v>
      </c>
    </row>
    <row r="1498" spans="1:5">
      <c r="A1498" t="str">
        <f>IF(INDEX('Display 730 &amp; 1200'!$A:$A,ROW())="","",INDEX('Display 730 &amp; 1200'!$A:$A,ROW()))</f>
        <v>BALI巴厘</v>
      </c>
      <c r="B1498" t="str">
        <f>IF(INDEX('Display 730 &amp; 1200'!$B:$B,ROW())="","",INDEX('Display 730 &amp; 1200'!$B:$B,ROW()))</f>
        <v>Hujjatul Islam</v>
      </c>
      <c r="C1498" t="str">
        <f>IF(INDEX('Display 730 &amp; 1200'!$D:$D,ROW())="","",INDEX('Display 730 &amp; 1200'!$D:$D,ROW()))</f>
        <v>MADAPANGGA</v>
      </c>
      <c r="D1498" t="e">
        <f>IF($C1498="",0,SUMIFS(#REF!,#REF!,$C1498,#REF!,"&gt;="&amp;'Display 730 &amp; 1200'!$AN$10,#REF!,"&lt;="&amp;'Display 730 &amp; 1200'!$AN$9))</f>
        <v>#REF!</v>
      </c>
      <c r="E1498" t="e">
        <f>IF($C1498="",0,SUMIFS(#REF!,#REF!,$C1498,#REF!,"&gt;="&amp;'Display 730 &amp; 1200'!$AN$12,#REF!,"&lt;="&amp;'Display 730 &amp; 1200'!$AN$11))</f>
        <v>#REF!</v>
      </c>
    </row>
    <row r="1499" spans="1:5">
      <c r="A1499" t="str">
        <f>IF(INDEX('Display 730 &amp; 1200'!$A:$A,ROW())="","",INDEX('Display 730 &amp; 1200'!$A:$A,ROW()))</f>
        <v>BALI巴厘</v>
      </c>
      <c r="B1499" t="str">
        <f>IF(INDEX('Display 730 &amp; 1200'!$B:$B,ROW())="","",INDEX('Display 730 &amp; 1200'!$B:$B,ROW()))</f>
        <v>Blue</v>
      </c>
      <c r="C1499" t="str">
        <f>IF(INDEX('Display 730 &amp; 1200'!$D:$D,ROW())="","",INDEX('Display 730 &amp; 1200'!$D:$D,ROW()))</f>
        <v>PUJUT</v>
      </c>
      <c r="D1499" t="e">
        <f>IF($C1499="",0,SUMIFS(#REF!,#REF!,$C1499,#REF!,"&gt;="&amp;'Display 730 &amp; 1200'!$AN$10,#REF!,"&lt;="&amp;'Display 730 &amp; 1200'!$AN$9))</f>
        <v>#REF!</v>
      </c>
      <c r="E1499" t="e">
        <f>IF($C1499="",0,SUMIFS(#REF!,#REF!,$C1499,#REF!,"&gt;="&amp;'Display 730 &amp; 1200'!$AN$12,#REF!,"&lt;="&amp;'Display 730 &amp; 1200'!$AN$11))</f>
        <v>#REF!</v>
      </c>
    </row>
    <row r="1500" spans="1:5">
      <c r="A1500" t="str">
        <f>IF(INDEX('Display 730 &amp; 1200'!$A:$A,ROW())="","",INDEX('Display 730 &amp; 1200'!$A:$A,ROW()))</f>
        <v>BALI巴厘</v>
      </c>
      <c r="B1500" t="str">
        <f>IF(INDEX('Display 730 &amp; 1200'!$B:$B,ROW())="","",INDEX('Display 730 &amp; 1200'!$B:$B,ROW()))</f>
        <v>Hujjatul Islam</v>
      </c>
      <c r="C1500" t="str">
        <f>IF(INDEX('Display 730 &amp; 1200'!$D:$D,ROW())="","",INDEX('Display 730 &amp; 1200'!$D:$D,ROW()))</f>
        <v>PEKAT</v>
      </c>
      <c r="D1500" t="e">
        <f>IF($C1500="",0,SUMIFS(#REF!,#REF!,$C1500,#REF!,"&gt;="&amp;'Display 730 &amp; 1200'!$AN$10,#REF!,"&lt;="&amp;'Display 730 &amp; 1200'!$AN$9))</f>
        <v>#REF!</v>
      </c>
      <c r="E1500" t="e">
        <f>IF($C1500="",0,SUMIFS(#REF!,#REF!,$C1500,#REF!,"&gt;="&amp;'Display 730 &amp; 1200'!$AN$12,#REF!,"&lt;="&amp;'Display 730 &amp; 1200'!$AN$11))</f>
        <v>#REF!</v>
      </c>
    </row>
    <row r="1501" spans="1:5">
      <c r="A1501" t="str">
        <f>IF(INDEX('Display 730 &amp; 1200'!$A:$A,ROW())="","",INDEX('Display 730 &amp; 1200'!$A:$A,ROW()))</f>
        <v>BALI巴厘</v>
      </c>
      <c r="B1501" t="str">
        <f>IF(INDEX('Display 730 &amp; 1200'!$B:$B,ROW())="","",INDEX('Display 730 &amp; 1200'!$B:$B,ROW()))</f>
        <v>Blue</v>
      </c>
      <c r="C1501" t="str">
        <f>IF(INDEX('Display 730 &amp; 1200'!$D:$D,ROW())="","",INDEX('Display 730 &amp; 1200'!$D:$D,ROW()))</f>
        <v>LABUAN_HAJI</v>
      </c>
      <c r="D1501" t="e">
        <f>IF($C1501="",0,SUMIFS(#REF!,#REF!,$C1501,#REF!,"&gt;="&amp;'Display 730 &amp; 1200'!$AN$10,#REF!,"&lt;="&amp;'Display 730 &amp; 1200'!$AN$9))</f>
        <v>#REF!</v>
      </c>
      <c r="E1501" t="e">
        <f>IF($C1501="",0,SUMIFS(#REF!,#REF!,$C1501,#REF!,"&gt;="&amp;'Display 730 &amp; 1200'!$AN$12,#REF!,"&lt;="&amp;'Display 730 &amp; 1200'!$AN$11))</f>
        <v>#REF!</v>
      </c>
    </row>
    <row r="1502" spans="1:5">
      <c r="A1502" t="str">
        <f>IF(INDEX('Display 730 &amp; 1200'!$A:$A,ROW())="","",INDEX('Display 730 &amp; 1200'!$A:$A,ROW()))</f>
        <v>BALI巴厘</v>
      </c>
      <c r="B1502" t="str">
        <f>IF(INDEX('Display 730 &amp; 1200'!$B:$B,ROW())="","",INDEX('Display 730 &amp; 1200'!$B:$B,ROW()))</f>
        <v>Hujjatul Islam</v>
      </c>
      <c r="C1502" t="str">
        <f>IF(INDEX('Display 730 &amp; 1200'!$D:$D,ROW())="","",INDEX('Display 730 &amp; 1200'!$D:$D,ROW()))</f>
        <v>SEKONGKANG</v>
      </c>
      <c r="D1502" t="e">
        <f>IF($C1502="",0,SUMIFS(#REF!,#REF!,$C1502,#REF!,"&gt;="&amp;'Display 730 &amp; 1200'!$AN$10,#REF!,"&lt;="&amp;'Display 730 &amp; 1200'!$AN$9))</f>
        <v>#REF!</v>
      </c>
      <c r="E1502" t="e">
        <f>IF($C1502="",0,SUMIFS(#REF!,#REF!,$C1502,#REF!,"&gt;="&amp;'Display 730 &amp; 1200'!$AN$12,#REF!,"&lt;="&amp;'Display 730 &amp; 1200'!$AN$11))</f>
        <v>#REF!</v>
      </c>
    </row>
    <row r="1503" spans="1:5">
      <c r="A1503" t="str">
        <f>IF(INDEX('Display 730 &amp; 1200'!$A:$A,ROW())="","",INDEX('Display 730 &amp; 1200'!$A:$A,ROW()))</f>
        <v>BALI巴厘</v>
      </c>
      <c r="B1503" t="str">
        <f>IF(INDEX('Display 730 &amp; 1200'!$B:$B,ROW())="","",INDEX('Display 730 &amp; 1200'!$B:$B,ROW()))</f>
        <v>Hujjatul Islam</v>
      </c>
      <c r="C1503" t="str">
        <f>IF(INDEX('Display 730 &amp; 1200'!$D:$D,ROW())="","",INDEX('Display 730 &amp; 1200'!$D:$D,ROW()))</f>
        <v>UTAN_RHEE</v>
      </c>
      <c r="D1503" t="e">
        <f>IF($C1503="",0,SUMIFS(#REF!,#REF!,$C1503,#REF!,"&gt;="&amp;'Display 730 &amp; 1200'!$AN$10,#REF!,"&lt;="&amp;'Display 730 &amp; 1200'!$AN$9))</f>
        <v>#REF!</v>
      </c>
      <c r="E1503" t="e">
        <f>IF($C1503="",0,SUMIFS(#REF!,#REF!,$C1503,#REF!,"&gt;="&amp;'Display 730 &amp; 1200'!$AN$12,#REF!,"&lt;="&amp;'Display 730 &amp; 1200'!$AN$11))</f>
        <v>#REF!</v>
      </c>
    </row>
    <row r="1504" spans="1:5">
      <c r="A1504" t="str">
        <f>IF(INDEX('Display 730 &amp; 1200'!$A:$A,ROW())="","",INDEX('Display 730 &amp; 1200'!$A:$A,ROW()))</f>
        <v>BALI巴厘</v>
      </c>
      <c r="B1504" t="str">
        <f>IF(INDEX('Display 730 &amp; 1200'!$B:$B,ROW())="","",INDEX('Display 730 &amp; 1200'!$B:$B,ROW()))</f>
        <v>Blue</v>
      </c>
      <c r="C1504" t="str">
        <f>IF(INDEX('Display 730 &amp; 1200'!$D:$D,ROW())="","",INDEX('Display 730 &amp; 1200'!$D:$D,ROW()))</f>
        <v>KEDIRI_1</v>
      </c>
      <c r="D1504" t="e">
        <f>IF($C1504="",0,SUMIFS(#REF!,#REF!,$C1504,#REF!,"&gt;="&amp;'Display 730 &amp; 1200'!$AN$10,#REF!,"&lt;="&amp;'Display 730 &amp; 1200'!$AN$9))</f>
        <v>#REF!</v>
      </c>
      <c r="E1504" t="e">
        <f>IF($C1504="",0,SUMIFS(#REF!,#REF!,$C1504,#REF!,"&gt;="&amp;'Display 730 &amp; 1200'!$AN$12,#REF!,"&lt;="&amp;'Display 730 &amp; 1200'!$AN$11))</f>
        <v>#REF!</v>
      </c>
    </row>
    <row r="1505" spans="1:5">
      <c r="A1505" t="str">
        <f>IF(INDEX('Display 730 &amp; 1200'!$A:$A,ROW())="","",INDEX('Display 730 &amp; 1200'!$A:$A,ROW()))</f>
        <v>BALI巴厘</v>
      </c>
      <c r="B1505" t="str">
        <f>IF(INDEX('Display 730 &amp; 1200'!$B:$B,ROW())="","",INDEX('Display 730 &amp; 1200'!$B:$B,ROW()))</f>
        <v>Blue</v>
      </c>
      <c r="C1505" t="str">
        <f>IF(INDEX('Display 730 &amp; 1200'!$D:$D,ROW())="","",INDEX('Display 730 &amp; 1200'!$D:$D,ROW()))</f>
        <v>AMPENAN</v>
      </c>
      <c r="D1505" t="e">
        <f>IF($C1505="",0,SUMIFS(#REF!,#REF!,$C1505,#REF!,"&gt;="&amp;'Display 730 &amp; 1200'!$AN$10,#REF!,"&lt;="&amp;'Display 730 &amp; 1200'!$AN$9))</f>
        <v>#REF!</v>
      </c>
      <c r="E1505" t="e">
        <f>IF($C1505="",0,SUMIFS(#REF!,#REF!,$C1505,#REF!,"&gt;="&amp;'Display 730 &amp; 1200'!$AN$12,#REF!,"&lt;="&amp;'Display 730 &amp; 1200'!$AN$11))</f>
        <v>#REF!</v>
      </c>
    </row>
    <row r="1506" spans="1:5">
      <c r="A1506" t="str">
        <f>IF(INDEX('Display 730 &amp; 1200'!$A:$A,ROW())="","",INDEX('Display 730 &amp; 1200'!$A:$A,ROW()))</f>
        <v>BALI巴厘</v>
      </c>
      <c r="B1506" t="str">
        <f>IF(INDEX('Display 730 &amp; 1200'!$B:$B,ROW())="","",INDEX('Display 730 &amp; 1200'!$B:$B,ROW()))</f>
        <v>Prisilia Nansiana Akong</v>
      </c>
      <c r="C1506" t="str">
        <f>IF(INDEX('Display 730 &amp; 1200'!$D:$D,ROW())="","",INDEX('Display 730 &amp; 1200'!$D:$D,ROW()))</f>
        <v>LASIANA</v>
      </c>
      <c r="D1506" t="e">
        <f>IF($C1506="",0,SUMIFS(#REF!,#REF!,$C1506,#REF!,"&gt;="&amp;'Display 730 &amp; 1200'!$AN$10,#REF!,"&lt;="&amp;'Display 730 &amp; 1200'!$AN$9))</f>
        <v>#REF!</v>
      </c>
      <c r="E1506" t="e">
        <f>IF($C1506="",0,SUMIFS(#REF!,#REF!,$C1506,#REF!,"&gt;="&amp;'Display 730 &amp; 1200'!$AN$12,#REF!,"&lt;="&amp;'Display 730 &amp; 1200'!$AN$11))</f>
        <v>#REF!</v>
      </c>
    </row>
    <row r="1507" spans="1:5">
      <c r="A1507" t="str">
        <f>IF(INDEX('Display 730 &amp; 1200'!$A:$A,ROW())="","",INDEX('Display 730 &amp; 1200'!$A:$A,ROW()))</f>
        <v>BALI巴厘</v>
      </c>
      <c r="B1507" t="str">
        <f>IF(INDEX('Display 730 &amp; 1200'!$B:$B,ROW())="","",INDEX('Display 730 &amp; 1200'!$B:$B,ROW()))</f>
        <v>Prisilia Nansiana Akong</v>
      </c>
      <c r="C1507" t="str">
        <f>IF(INDEX('Display 730 &amp; 1200'!$D:$D,ROW())="","",INDEX('Display 730 &amp; 1200'!$D:$D,ROW()))</f>
        <v>ATAMBUA</v>
      </c>
      <c r="D1507" t="e">
        <f>IF($C1507="",0,SUMIFS(#REF!,#REF!,$C1507,#REF!,"&gt;="&amp;'Display 730 &amp; 1200'!$AN$10,#REF!,"&lt;="&amp;'Display 730 &amp; 1200'!$AN$9))</f>
        <v>#REF!</v>
      </c>
      <c r="E1507" t="e">
        <f>IF($C1507="",0,SUMIFS(#REF!,#REF!,$C1507,#REF!,"&gt;="&amp;'Display 730 &amp; 1200'!$AN$12,#REF!,"&lt;="&amp;'Display 730 &amp; 1200'!$AN$11))</f>
        <v>#REF!</v>
      </c>
    </row>
    <row r="1508" spans="1:5">
      <c r="A1508" t="str">
        <f>IF(INDEX('Display 730 &amp; 1200'!$A:$A,ROW())="","",INDEX('Display 730 &amp; 1200'!$A:$A,ROW()))</f>
        <v>BALI巴厘</v>
      </c>
      <c r="B1508" t="str">
        <f>IF(INDEX('Display 730 &amp; 1200'!$B:$B,ROW())="","",INDEX('Display 730 &amp; 1200'!$B:$B,ROW()))</f>
        <v>Prisilia Nansiana Akong</v>
      </c>
      <c r="C1508" t="str">
        <f>IF(INDEX('Display 730 &amp; 1200'!$D:$D,ROW())="","",INDEX('Display 730 &amp; 1200'!$D:$D,ROW()))</f>
        <v>BORONG</v>
      </c>
      <c r="D1508" t="e">
        <f>IF($C1508="",0,SUMIFS(#REF!,#REF!,$C1508,#REF!,"&gt;="&amp;'Display 730 &amp; 1200'!$AN$10,#REF!,"&lt;="&amp;'Display 730 &amp; 1200'!$AN$9))</f>
        <v>#REF!</v>
      </c>
      <c r="E1508" t="e">
        <f>IF($C1508="",0,SUMIFS(#REF!,#REF!,$C1508,#REF!,"&gt;="&amp;'Display 730 &amp; 1200'!$AN$12,#REF!,"&lt;="&amp;'Display 730 &amp; 1200'!$AN$11))</f>
        <v>#REF!</v>
      </c>
    </row>
    <row r="1509" spans="1:5">
      <c r="A1509" t="str">
        <f>IF(INDEX('Display 730 &amp; 1200'!$A:$A,ROW())="","",INDEX('Display 730 &amp; 1200'!$A:$A,ROW()))</f>
        <v>BALI巴厘</v>
      </c>
      <c r="B1509" t="str">
        <f>IF(INDEX('Display 730 &amp; 1200'!$B:$B,ROW())="","",INDEX('Display 730 &amp; 1200'!$B:$B,ROW()))</f>
        <v>Hujjatul Islam</v>
      </c>
      <c r="C1509" t="str">
        <f>IF(INDEX('Display 730 &amp; 1200'!$D:$D,ROW())="","",INDEX('Display 730 &amp; 1200'!$D:$D,ROW()))</f>
        <v>WOHA</v>
      </c>
      <c r="D1509" t="e">
        <f>IF($C1509="",0,SUMIFS(#REF!,#REF!,$C1509,#REF!,"&gt;="&amp;'Display 730 &amp; 1200'!$AN$10,#REF!,"&lt;="&amp;'Display 730 &amp; 1200'!$AN$9))</f>
        <v>#REF!</v>
      </c>
      <c r="E1509" t="e">
        <f>IF($C1509="",0,SUMIFS(#REF!,#REF!,$C1509,#REF!,"&gt;="&amp;'Display 730 &amp; 1200'!$AN$12,#REF!,"&lt;="&amp;'Display 730 &amp; 1200'!$AN$11))</f>
        <v>#REF!</v>
      </c>
    </row>
    <row r="1510" spans="1:5">
      <c r="A1510" t="str">
        <f>IF(INDEX('Display 730 &amp; 1200'!$A:$A,ROW())="","",INDEX('Display 730 &amp; 1200'!$A:$A,ROW()))</f>
        <v>BALI巴厘</v>
      </c>
      <c r="B1510" t="str">
        <f>IF(INDEX('Display 730 &amp; 1200'!$B:$B,ROW())="","",INDEX('Display 730 &amp; 1200'!$B:$B,ROW()))</f>
        <v>Prisilia Nansiana Akong</v>
      </c>
      <c r="C1510" t="str">
        <f>IF(INDEX('Display 730 &amp; 1200'!$D:$D,ROW())="","",INDEX('Display 730 &amp; 1200'!$D:$D,ROW()))</f>
        <v>KEFAMENANU</v>
      </c>
      <c r="D1510" t="e">
        <f>IF($C1510="",0,SUMIFS(#REF!,#REF!,$C1510,#REF!,"&gt;="&amp;'Display 730 &amp; 1200'!$AN$10,#REF!,"&lt;="&amp;'Display 730 &amp; 1200'!$AN$9))</f>
        <v>#REF!</v>
      </c>
      <c r="E1510" t="e">
        <f>IF($C1510="",0,SUMIFS(#REF!,#REF!,$C1510,#REF!,"&gt;="&amp;'Display 730 &amp; 1200'!$AN$12,#REF!,"&lt;="&amp;'Display 730 &amp; 1200'!$AN$11))</f>
        <v>#REF!</v>
      </c>
    </row>
    <row r="1511" spans="1:5">
      <c r="A1511" t="str">
        <f>IF(INDEX('Display 730 &amp; 1200'!$A:$A,ROW())="","",INDEX('Display 730 &amp; 1200'!$A:$A,ROW()))</f>
        <v>BALI巴厘</v>
      </c>
      <c r="B1511" t="str">
        <f>IF(INDEX('Display 730 &amp; 1200'!$B:$B,ROW())="","",INDEX('Display 730 &amp; 1200'!$B:$B,ROW()))</f>
        <v>Prisilia Nansiana Akong</v>
      </c>
      <c r="C1511" t="str">
        <f>IF(INDEX('Display 730 &amp; 1200'!$D:$D,ROW())="","",INDEX('Display 730 &amp; 1200'!$D:$D,ROW()))</f>
        <v>BETUN</v>
      </c>
      <c r="D1511" t="e">
        <f>IF($C1511="",0,SUMIFS(#REF!,#REF!,$C1511,#REF!,"&gt;="&amp;'Display 730 &amp; 1200'!$AN$10,#REF!,"&lt;="&amp;'Display 730 &amp; 1200'!$AN$9))</f>
        <v>#REF!</v>
      </c>
      <c r="E1511" t="e">
        <f>IF($C1511="",0,SUMIFS(#REF!,#REF!,$C1511,#REF!,"&gt;="&amp;'Display 730 &amp; 1200'!$AN$12,#REF!,"&lt;="&amp;'Display 730 &amp; 1200'!$AN$11))</f>
        <v>#REF!</v>
      </c>
    </row>
    <row r="1512" spans="1:5">
      <c r="A1512" t="str">
        <f>IF(INDEX('Display 730 &amp; 1200'!$A:$A,ROW())="","",INDEX('Display 730 &amp; 1200'!$A:$A,ROW()))</f>
        <v>BALI巴厘</v>
      </c>
      <c r="B1512" t="str">
        <f>IF(INDEX('Display 730 &amp; 1200'!$B:$B,ROW())="","",INDEX('Display 730 &amp; 1200'!$B:$B,ROW()))</f>
        <v>Prisilia Nansiana Akong</v>
      </c>
      <c r="C1512" t="str">
        <f>IF(INDEX('Display 730 &amp; 1200'!$D:$D,ROW())="","",INDEX('Display 730 &amp; 1200'!$D:$D,ROW()))</f>
        <v>ENDE</v>
      </c>
      <c r="D1512" t="e">
        <f>IF($C1512="",0,SUMIFS(#REF!,#REF!,$C1512,#REF!,"&gt;="&amp;'Display 730 &amp; 1200'!$AN$10,#REF!,"&lt;="&amp;'Display 730 &amp; 1200'!$AN$9))</f>
        <v>#REF!</v>
      </c>
      <c r="E1512" t="e">
        <f>IF($C1512="",0,SUMIFS(#REF!,#REF!,$C1512,#REF!,"&gt;="&amp;'Display 730 &amp; 1200'!$AN$12,#REF!,"&lt;="&amp;'Display 730 &amp; 1200'!$AN$11))</f>
        <v>#REF!</v>
      </c>
    </row>
    <row r="1513" spans="1:5">
      <c r="A1513" t="str">
        <f>IF(INDEX('Display 730 &amp; 1200'!$A:$A,ROW())="","",INDEX('Display 730 &amp; 1200'!$A:$A,ROW()))</f>
        <v>BALI巴厘</v>
      </c>
      <c r="B1513" t="str">
        <f>IF(INDEX('Display 730 &amp; 1200'!$B:$B,ROW())="","",INDEX('Display 730 &amp; 1200'!$B:$B,ROW()))</f>
        <v>Blue</v>
      </c>
      <c r="C1513" t="str">
        <f>IF(INDEX('Display 730 &amp; 1200'!$D:$D,ROW())="","",INDEX('Display 730 &amp; 1200'!$D:$D,ROW()))</f>
        <v>SELONG</v>
      </c>
      <c r="D1513" t="e">
        <f>IF($C1513="",0,SUMIFS(#REF!,#REF!,$C1513,#REF!,"&gt;="&amp;'Display 730 &amp; 1200'!$AN$10,#REF!,"&lt;="&amp;'Display 730 &amp; 1200'!$AN$9))</f>
        <v>#REF!</v>
      </c>
      <c r="E1513" t="e">
        <f>IF($C1513="",0,SUMIFS(#REF!,#REF!,$C1513,#REF!,"&gt;="&amp;'Display 730 &amp; 1200'!$AN$12,#REF!,"&lt;="&amp;'Display 730 &amp; 1200'!$AN$11))</f>
        <v>#REF!</v>
      </c>
    </row>
    <row r="1514" spans="1:5">
      <c r="A1514" t="str">
        <f>IF(INDEX('Display 730 &amp; 1200'!$A:$A,ROW())="","",INDEX('Display 730 &amp; 1200'!$A:$A,ROW()))</f>
        <v>BALI巴厘</v>
      </c>
      <c r="B1514" t="str">
        <f>IF(INDEX('Display 730 &amp; 1200'!$B:$B,ROW())="","",INDEX('Display 730 &amp; 1200'!$B:$B,ROW()))</f>
        <v>Prisilia Nansiana Akong</v>
      </c>
      <c r="C1514" t="str">
        <f>IF(INDEX('Display 730 &amp; 1200'!$D:$D,ROW())="","",INDEX('Display 730 &amp; 1200'!$D:$D,ROW()))</f>
        <v>OELAMASI</v>
      </c>
      <c r="D1514" t="e">
        <f>IF($C1514="",0,SUMIFS(#REF!,#REF!,$C1514,#REF!,"&gt;="&amp;'Display 730 &amp; 1200'!$AN$10,#REF!,"&lt;="&amp;'Display 730 &amp; 1200'!$AN$9))</f>
        <v>#REF!</v>
      </c>
      <c r="E1514" t="e">
        <f>IF($C1514="",0,SUMIFS(#REF!,#REF!,$C1514,#REF!,"&gt;="&amp;'Display 730 &amp; 1200'!$AN$12,#REF!,"&lt;="&amp;'Display 730 &amp; 1200'!$AN$11))</f>
        <v>#REF!</v>
      </c>
    </row>
    <row r="1515" spans="1:5">
      <c r="A1515" t="str">
        <f>IF(INDEX('Display 730 &amp; 1200'!$A:$A,ROW())="","",INDEX('Display 730 &amp; 1200'!$A:$A,ROW()))</f>
        <v>BALI巴厘</v>
      </c>
      <c r="B1515" t="str">
        <f>IF(INDEX('Display 730 &amp; 1200'!$B:$B,ROW())="","",INDEX('Display 730 &amp; 1200'!$B:$B,ROW()))</f>
        <v>Prisilia Nansiana Akong</v>
      </c>
      <c r="C1515" t="str">
        <f>IF(INDEX('Display 730 &amp; 1200'!$D:$D,ROW())="","",INDEX('Display 730 &amp; 1200'!$D:$D,ROW()))</f>
        <v>ALAK</v>
      </c>
      <c r="D1515" t="e">
        <f>IF($C1515="",0,SUMIFS(#REF!,#REF!,$C1515,#REF!,"&gt;="&amp;'Display 730 &amp; 1200'!$AN$10,#REF!,"&lt;="&amp;'Display 730 &amp; 1200'!$AN$9))</f>
        <v>#REF!</v>
      </c>
      <c r="E1515" t="e">
        <f>IF($C1515="",0,SUMIFS(#REF!,#REF!,$C1515,#REF!,"&gt;="&amp;'Display 730 &amp; 1200'!$AN$12,#REF!,"&lt;="&amp;'Display 730 &amp; 1200'!$AN$11))</f>
        <v>#REF!</v>
      </c>
    </row>
    <row r="1516" spans="1:5">
      <c r="A1516" t="str">
        <f>IF(INDEX('Display 730 &amp; 1200'!$A:$A,ROW())="","",INDEX('Display 730 &amp; 1200'!$A:$A,ROW()))</f>
        <v>BALI巴厘</v>
      </c>
      <c r="B1516" t="str">
        <f>IF(INDEX('Display 730 &amp; 1200'!$B:$B,ROW())="","",INDEX('Display 730 &amp; 1200'!$B:$B,ROW()))</f>
        <v>Prisilia Nansiana Akong</v>
      </c>
      <c r="C1516" t="str">
        <f>IF(INDEX('Display 730 &amp; 1200'!$D:$D,ROW())="","",INDEX('Display 730 &amp; 1200'!$D:$D,ROW()))</f>
        <v>OEBUFU</v>
      </c>
      <c r="D1516" t="e">
        <f>IF($C1516="",0,SUMIFS(#REF!,#REF!,$C1516,#REF!,"&gt;="&amp;'Display 730 &amp; 1200'!$AN$10,#REF!,"&lt;="&amp;'Display 730 &amp; 1200'!$AN$9))</f>
        <v>#REF!</v>
      </c>
      <c r="E1516" t="e">
        <f>IF($C1516="",0,SUMIFS(#REF!,#REF!,$C1516,#REF!,"&gt;="&amp;'Display 730 &amp; 1200'!$AN$12,#REF!,"&lt;="&amp;'Display 730 &amp; 1200'!$AN$11))</f>
        <v>#REF!</v>
      </c>
    </row>
    <row r="1517" spans="1:5">
      <c r="A1517" t="str">
        <f>IF(INDEX('Display 730 &amp; 1200'!$A:$A,ROW())="","",INDEX('Display 730 &amp; 1200'!$A:$A,ROW()))</f>
        <v>BALI巴厘</v>
      </c>
      <c r="B1517" t="str">
        <f>IF(INDEX('Display 730 &amp; 1200'!$B:$B,ROW())="","",INDEX('Display 730 &amp; 1200'!$B:$B,ROW()))</f>
        <v>Blue</v>
      </c>
      <c r="C1517" t="str">
        <f>IF(INDEX('Display 730 &amp; 1200'!$D:$D,ROW())="","",INDEX('Display 730 &amp; 1200'!$D:$D,ROW()))</f>
        <v>CAKRANEGARA</v>
      </c>
      <c r="D1517" t="e">
        <f>IF($C1517="",0,SUMIFS(#REF!,#REF!,$C1517,#REF!,"&gt;="&amp;'Display 730 &amp; 1200'!$AN$10,#REF!,"&lt;="&amp;'Display 730 &amp; 1200'!$AN$9))</f>
        <v>#REF!</v>
      </c>
      <c r="E1517" t="e">
        <f>IF($C1517="",0,SUMIFS(#REF!,#REF!,$C1517,#REF!,"&gt;="&amp;'Display 730 &amp; 1200'!$AN$12,#REF!,"&lt;="&amp;'Display 730 &amp; 1200'!$AN$11))</f>
        <v>#REF!</v>
      </c>
    </row>
    <row r="1518" spans="1:5">
      <c r="A1518" t="str">
        <f>IF(INDEX('Display 730 &amp; 1200'!$A:$A,ROW())="","",INDEX('Display 730 &amp; 1200'!$A:$A,ROW()))</f>
        <v>BALI巴厘</v>
      </c>
      <c r="B1518" t="str">
        <f>IF(INDEX('Display 730 &amp; 1200'!$B:$B,ROW())="","",INDEX('Display 730 &amp; 1200'!$B:$B,ROW()))</f>
        <v>Blue</v>
      </c>
      <c r="C1518" t="str">
        <f>IF(INDEX('Display 730 &amp; 1200'!$D:$D,ROW())="","",INDEX('Display 730 &amp; 1200'!$D:$D,ROW()))</f>
        <v>SERUNI</v>
      </c>
      <c r="D1518" t="e">
        <f>IF($C1518="",0,SUMIFS(#REF!,#REF!,$C1518,#REF!,"&gt;="&amp;'Display 730 &amp; 1200'!$AN$10,#REF!,"&lt;="&amp;'Display 730 &amp; 1200'!$AN$9))</f>
        <v>#REF!</v>
      </c>
      <c r="E1518" t="e">
        <f>IF($C1518="",0,SUMIFS(#REF!,#REF!,$C1518,#REF!,"&gt;="&amp;'Display 730 &amp; 1200'!$AN$12,#REF!,"&lt;="&amp;'Display 730 &amp; 1200'!$AN$11))</f>
        <v>#REF!</v>
      </c>
    </row>
    <row r="1519" spans="1:5">
      <c r="A1519" t="str">
        <f>IF(INDEX('Display 730 &amp; 1200'!$A:$A,ROW())="","",INDEX('Display 730 &amp; 1200'!$A:$A,ROW()))</f>
        <v>BALI巴厘</v>
      </c>
      <c r="B1519" t="str">
        <f>IF(INDEX('Display 730 &amp; 1200'!$B:$B,ROW())="","",INDEX('Display 730 &amp; 1200'!$B:$B,ROW()))</f>
        <v>Blue</v>
      </c>
      <c r="C1519" t="str">
        <f>IF(INDEX('Display 730 &amp; 1200'!$D:$D,ROW())="","",INDEX('Display 730 &amp; 1200'!$D:$D,ROW()))</f>
        <v>KARANG_GENTENG</v>
      </c>
      <c r="D1519" t="e">
        <f>IF($C1519="",0,SUMIFS(#REF!,#REF!,$C1519,#REF!,"&gt;="&amp;'Display 730 &amp; 1200'!$AN$10,#REF!,"&lt;="&amp;'Display 730 &amp; 1200'!$AN$9))</f>
        <v>#REF!</v>
      </c>
      <c r="E1519" t="e">
        <f>IF($C1519="",0,SUMIFS(#REF!,#REF!,$C1519,#REF!,"&gt;="&amp;'Display 730 &amp; 1200'!$AN$12,#REF!,"&lt;="&amp;'Display 730 &amp; 1200'!$AN$11))</f>
        <v>#REF!</v>
      </c>
    </row>
    <row r="1520" spans="1:5">
      <c r="A1520" t="str">
        <f>IF(INDEX('Display 730 &amp; 1200'!$A:$A,ROW())="","",INDEX('Display 730 &amp; 1200'!$A:$A,ROW()))</f>
        <v>BALI巴厘</v>
      </c>
      <c r="B1520" t="str">
        <f>IF(INDEX('Display 730 &amp; 1200'!$B:$B,ROW())="","",INDEX('Display 730 &amp; 1200'!$B:$B,ROW()))</f>
        <v>Prisilia Nansiana Akong</v>
      </c>
      <c r="C1520" t="str">
        <f>IF(INDEX('Display 730 &amp; 1200'!$D:$D,ROW())="","",INDEX('Display 730 &amp; 1200'!$D:$D,ROW()))</f>
        <v>BAA</v>
      </c>
      <c r="D1520" t="e">
        <f>IF($C1520="",0,SUMIFS(#REF!,#REF!,$C1520,#REF!,"&gt;="&amp;'Display 730 &amp; 1200'!$AN$10,#REF!,"&lt;="&amp;'Display 730 &amp; 1200'!$AN$9))</f>
        <v>#REF!</v>
      </c>
      <c r="E1520" t="e">
        <f>IF($C1520="",0,SUMIFS(#REF!,#REF!,$C1520,#REF!,"&gt;="&amp;'Display 730 &amp; 1200'!$AN$12,#REF!,"&lt;="&amp;'Display 730 &amp; 1200'!$AN$11))</f>
        <v>#REF!</v>
      </c>
    </row>
    <row r="1521" spans="1:5">
      <c r="A1521" t="str">
        <f>IF(INDEX('Display 730 &amp; 1200'!$A:$A,ROW())="","",INDEX('Display 730 &amp; 1200'!$A:$A,ROW()))</f>
        <v>BALI巴厘</v>
      </c>
      <c r="B1521" t="str">
        <f>IF(INDEX('Display 730 &amp; 1200'!$B:$B,ROW())="","",INDEX('Display 730 &amp; 1200'!$B:$B,ROW()))</f>
        <v>Prisilia Nansiana Akong</v>
      </c>
      <c r="C1521" t="str">
        <f>IF(INDEX('Display 730 &amp; 1200'!$D:$D,ROW())="","",INDEX('Display 730 &amp; 1200'!$D:$D,ROW()))</f>
        <v>KELAPA_LIMA</v>
      </c>
      <c r="D1521" t="e">
        <f>IF($C1521="",0,SUMIFS(#REF!,#REF!,$C1521,#REF!,"&gt;="&amp;'Display 730 &amp; 1200'!$AN$10,#REF!,"&lt;="&amp;'Display 730 &amp; 1200'!$AN$9))</f>
        <v>#REF!</v>
      </c>
      <c r="E1521" t="e">
        <f>IF($C1521="",0,SUMIFS(#REF!,#REF!,$C1521,#REF!,"&gt;="&amp;'Display 730 &amp; 1200'!$AN$12,#REF!,"&lt;="&amp;'Display 730 &amp; 1200'!$AN$11))</f>
        <v>#REF!</v>
      </c>
    </row>
    <row r="1522" spans="1:5">
      <c r="A1522" t="str">
        <f>IF(INDEX('Display 730 &amp; 1200'!$A:$A,ROW())="","",INDEX('Display 730 &amp; 1200'!$A:$A,ROW()))</f>
        <v>BALI巴厘</v>
      </c>
      <c r="B1522" t="str">
        <f>IF(INDEX('Display 730 &amp; 1200'!$B:$B,ROW())="","",INDEX('Display 730 &amp; 1200'!$B:$B,ROW()))</f>
        <v>Prisilia Nansiana Akong</v>
      </c>
      <c r="C1522" t="str">
        <f>IF(INDEX('Display 730 &amp; 1200'!$D:$D,ROW())="","",INDEX('Display 730 &amp; 1200'!$D:$D,ROW()))</f>
        <v>KUPANG</v>
      </c>
      <c r="D1522" t="e">
        <f>IF($C1522="",0,SUMIFS(#REF!,#REF!,$C1522,#REF!,"&gt;="&amp;'Display 730 &amp; 1200'!$AN$10,#REF!,"&lt;="&amp;'Display 730 &amp; 1200'!$AN$9))</f>
        <v>#REF!</v>
      </c>
      <c r="E1522" t="e">
        <f>IF($C1522="",0,SUMIFS(#REF!,#REF!,$C1522,#REF!,"&gt;="&amp;'Display 730 &amp; 1200'!$AN$12,#REF!,"&lt;="&amp;'Display 730 &amp; 1200'!$AN$11))</f>
        <v>#REF!</v>
      </c>
    </row>
    <row r="1523" spans="1:5">
      <c r="A1523" t="str">
        <f>IF(INDEX('Display 730 &amp; 1200'!$A:$A,ROW())="","",INDEX('Display 730 &amp; 1200'!$A:$A,ROW()))</f>
        <v>BALI巴厘</v>
      </c>
      <c r="B1523" t="str">
        <f>IF(INDEX('Display 730 &amp; 1200'!$B:$B,ROW())="","",INDEX('Display 730 &amp; 1200'!$B:$B,ROW()))</f>
        <v>Blue</v>
      </c>
      <c r="C1523" t="str">
        <f>IF(INDEX('Display 730 &amp; 1200'!$D:$D,ROW())="","",INDEX('Display 730 &amp; 1200'!$D:$D,ROW()))</f>
        <v>MATARAM</v>
      </c>
      <c r="D1523" t="e">
        <f>IF($C1523="",0,SUMIFS(#REF!,#REF!,$C1523,#REF!,"&gt;="&amp;'Display 730 &amp; 1200'!$AN$10,#REF!,"&lt;="&amp;'Display 730 &amp; 1200'!$AN$9))</f>
        <v>#REF!</v>
      </c>
      <c r="E1523" t="e">
        <f>IF($C1523="",0,SUMIFS(#REF!,#REF!,$C1523,#REF!,"&gt;="&amp;'Display 730 &amp; 1200'!$AN$12,#REF!,"&lt;="&amp;'Display 730 &amp; 1200'!$AN$11))</f>
        <v>#REF!</v>
      </c>
    </row>
    <row r="1524" spans="1:5">
      <c r="A1524" t="str">
        <f>IF(INDEX('Display 730 &amp; 1200'!$A:$A,ROW())="","",INDEX('Display 730 &amp; 1200'!$A:$A,ROW()))</f>
        <v>BALI巴厘</v>
      </c>
      <c r="B1524" t="str">
        <f>IF(INDEX('Display 730 &amp; 1200'!$B:$B,ROW())="","",INDEX('Display 730 &amp; 1200'!$B:$B,ROW()))</f>
        <v>Prisilia Nansiana Akong</v>
      </c>
      <c r="C1524" t="str">
        <f>IF(INDEX('Display 730 &amp; 1200'!$D:$D,ROW())="","",INDEX('Display 730 &amp; 1200'!$D:$D,ROW()))</f>
        <v>WAIKABUBAK</v>
      </c>
      <c r="D1524" t="e">
        <f>IF($C1524="",0,SUMIFS(#REF!,#REF!,$C1524,#REF!,"&gt;="&amp;'Display 730 &amp; 1200'!$AN$10,#REF!,"&lt;="&amp;'Display 730 &amp; 1200'!$AN$9))</f>
        <v>#REF!</v>
      </c>
      <c r="E1524" t="e">
        <f>IF($C1524="",0,SUMIFS(#REF!,#REF!,$C1524,#REF!,"&gt;="&amp;'Display 730 &amp; 1200'!$AN$12,#REF!,"&lt;="&amp;'Display 730 &amp; 1200'!$AN$11))</f>
        <v>#REF!</v>
      </c>
    </row>
    <row r="1525" spans="1:5">
      <c r="A1525" t="str">
        <f>IF(INDEX('Display 730 &amp; 1200'!$A:$A,ROW())="","",INDEX('Display 730 &amp; 1200'!$A:$A,ROW()))</f>
        <v>BALI巴厘</v>
      </c>
      <c r="B1525" t="str">
        <f>IF(INDEX('Display 730 &amp; 1200'!$B:$B,ROW())="","",INDEX('Display 730 &amp; 1200'!$B:$B,ROW()))</f>
        <v>Prisilia Nansiana Akong</v>
      </c>
      <c r="C1525" t="str">
        <f>IF(INDEX('Display 730 &amp; 1200'!$D:$D,ROW())="","",INDEX('Display 730 &amp; 1200'!$D:$D,ROW()))</f>
        <v>MAUMERE</v>
      </c>
      <c r="D1525" t="e">
        <f>IF($C1525="",0,SUMIFS(#REF!,#REF!,$C1525,#REF!,"&gt;="&amp;'Display 730 &amp; 1200'!$AN$10,#REF!,"&lt;="&amp;'Display 730 &amp; 1200'!$AN$9))</f>
        <v>#REF!</v>
      </c>
      <c r="E1525" t="e">
        <f>IF($C1525="",0,SUMIFS(#REF!,#REF!,$C1525,#REF!,"&gt;="&amp;'Display 730 &amp; 1200'!$AN$12,#REF!,"&lt;="&amp;'Display 730 &amp; 1200'!$AN$11))</f>
        <v>#REF!</v>
      </c>
    </row>
    <row r="1526" spans="1:5">
      <c r="A1526" t="str">
        <f>IF(INDEX('Display 730 &amp; 1200'!$A:$A,ROW())="","",INDEX('Display 730 &amp; 1200'!$A:$A,ROW()))</f>
        <v>BALI巴厘</v>
      </c>
      <c r="B1526" t="str">
        <f>IF(INDEX('Display 730 &amp; 1200'!$B:$B,ROW())="","",INDEX('Display 730 &amp; 1200'!$B:$B,ROW()))</f>
        <v>Prisilia Nansiana Akong</v>
      </c>
      <c r="C1526" t="str">
        <f>IF(INDEX('Display 730 &amp; 1200'!$D:$D,ROW())="","",INDEX('Display 730 &amp; 1200'!$D:$D,ROW()))</f>
        <v>SOE</v>
      </c>
      <c r="D1526" t="e">
        <f>IF($C1526="",0,SUMIFS(#REF!,#REF!,$C1526,#REF!,"&gt;="&amp;'Display 730 &amp; 1200'!$AN$10,#REF!,"&lt;="&amp;'Display 730 &amp; 1200'!$AN$9))</f>
        <v>#REF!</v>
      </c>
      <c r="E1526" t="e">
        <f>IF($C1526="",0,SUMIFS(#REF!,#REF!,$C1526,#REF!,"&gt;="&amp;'Display 730 &amp; 1200'!$AN$12,#REF!,"&lt;="&amp;'Display 730 &amp; 1200'!$AN$11))</f>
        <v>#REF!</v>
      </c>
    </row>
    <row r="1527" spans="1:5">
      <c r="A1527" t="str">
        <f>IF(INDEX('Display 730 &amp; 1200'!$A:$A,ROW())="","",INDEX('Display 730 &amp; 1200'!$A:$A,ROW()))</f>
        <v>BALI巴厘</v>
      </c>
      <c r="B1527" t="str">
        <f>IF(INDEX('Display 730 &amp; 1200'!$B:$B,ROW())="","",INDEX('Display 730 &amp; 1200'!$B:$B,ROW()))</f>
        <v>Blue</v>
      </c>
      <c r="C1527" t="str">
        <f>IF(INDEX('Display 730 &amp; 1200'!$D:$D,ROW())="","",INDEX('Display 730 &amp; 1200'!$D:$D,ROW()))</f>
        <v>AMI_SALES</v>
      </c>
      <c r="D1527" t="e">
        <f>IF($C1527="",0,SUMIFS(#REF!,#REF!,$C1527,#REF!,"&gt;="&amp;'Display 730 &amp; 1200'!$AN$10,#REF!,"&lt;="&amp;'Display 730 &amp; 1200'!$AN$9))</f>
        <v>#REF!</v>
      </c>
      <c r="E1527" t="e">
        <f>IF($C1527="",0,SUMIFS(#REF!,#REF!,$C1527,#REF!,"&gt;="&amp;'Display 730 &amp; 1200'!$AN$12,#REF!,"&lt;="&amp;'Display 730 &amp; 1200'!$AN$11))</f>
        <v>#REF!</v>
      </c>
    </row>
    <row r="1528" spans="1:5">
      <c r="A1528" t="str">
        <f>IF(INDEX('Display 730 &amp; 1200'!$A:$A,ROW())="","",INDEX('Display 730 &amp; 1200'!$A:$A,ROW()))</f>
        <v>BALI巴厘</v>
      </c>
      <c r="B1528" t="str">
        <f>IF(INDEX('Display 730 &amp; 1200'!$B:$B,ROW())="","",INDEX('Display 730 &amp; 1200'!$B:$B,ROW()))</f>
        <v>Prisilia Nansiana Akong</v>
      </c>
      <c r="C1528" t="str">
        <f>IF(INDEX('Display 730 &amp; 1200'!$D:$D,ROW())="","",INDEX('Display 730 &amp; 1200'!$D:$D,ROW()))</f>
        <v>MAULAFA</v>
      </c>
      <c r="D1528" t="e">
        <f>IF($C1528="",0,SUMIFS(#REF!,#REF!,$C1528,#REF!,"&gt;="&amp;'Display 730 &amp; 1200'!$AN$10,#REF!,"&lt;="&amp;'Display 730 &amp; 1200'!$AN$9))</f>
        <v>#REF!</v>
      </c>
      <c r="E1528" t="e">
        <f>IF($C1528="",0,SUMIFS(#REF!,#REF!,$C1528,#REF!,"&gt;="&amp;'Display 730 &amp; 1200'!$AN$12,#REF!,"&lt;="&amp;'Display 730 &amp; 1200'!$AN$11))</f>
        <v>#REF!</v>
      </c>
    </row>
    <row r="1529" spans="1:5">
      <c r="A1529" t="str">
        <f>IF(INDEX('Display 730 &amp; 1200'!$A:$A,ROW())="","",INDEX('Display 730 &amp; 1200'!$A:$A,ROW()))</f>
        <v>BALI巴厘</v>
      </c>
      <c r="B1529" t="str">
        <f>IF(INDEX('Display 730 &amp; 1200'!$B:$B,ROW())="","",INDEX('Display 730 &amp; 1200'!$B:$B,ROW()))</f>
        <v>Hujjatul Islam</v>
      </c>
      <c r="C1529" t="str">
        <f>IF(INDEX('Display 730 &amp; 1200'!$D:$D,ROW())="","",INDEX('Display 730 &amp; 1200'!$D:$D,ROW()))</f>
        <v>DOMPU</v>
      </c>
      <c r="D1529" t="e">
        <f>IF($C1529="",0,SUMIFS(#REF!,#REF!,$C1529,#REF!,"&gt;="&amp;'Display 730 &amp; 1200'!$AN$10,#REF!,"&lt;="&amp;'Display 730 &amp; 1200'!$AN$9))</f>
        <v>#REF!</v>
      </c>
      <c r="E1529" t="e">
        <f>IF($C1529="",0,SUMIFS(#REF!,#REF!,$C1529,#REF!,"&gt;="&amp;'Display 730 &amp; 1200'!$AN$12,#REF!,"&lt;="&amp;'Display 730 &amp; 1200'!$AN$11))</f>
        <v>#REF!</v>
      </c>
    </row>
    <row r="1530" spans="1:5">
      <c r="A1530" t="str">
        <f>IF(INDEX('Display 730 &amp; 1200'!$A:$A,ROW())="","",INDEX('Display 730 &amp; 1200'!$A:$A,ROW()))</f>
        <v>BALI巴厘</v>
      </c>
      <c r="B1530" t="str">
        <f>IF(INDEX('Display 730 &amp; 1200'!$B:$B,ROW())="","",INDEX('Display 730 &amp; 1200'!$B:$B,ROW()))</f>
        <v>Prisilia Nansiana Akong</v>
      </c>
      <c r="C1530" t="str">
        <f>IF(INDEX('Display 730 &amp; 1200'!$D:$D,ROW())="","",INDEX('Display 730 &amp; 1200'!$D:$D,ROW()))</f>
        <v>WAINGAPU</v>
      </c>
      <c r="D1530" t="e">
        <f>IF($C1530="",0,SUMIFS(#REF!,#REF!,$C1530,#REF!,"&gt;="&amp;'Display 730 &amp; 1200'!$AN$10,#REF!,"&lt;="&amp;'Display 730 &amp; 1200'!$AN$9))</f>
        <v>#REF!</v>
      </c>
      <c r="E1530" t="e">
        <f>IF($C1530="",0,SUMIFS(#REF!,#REF!,$C1530,#REF!,"&gt;="&amp;'Display 730 &amp; 1200'!$AN$12,#REF!,"&lt;="&amp;'Display 730 &amp; 1200'!$AN$11))</f>
        <v>#REF!</v>
      </c>
    </row>
    <row r="1531" spans="1:5">
      <c r="A1531" t="str">
        <f>IF(INDEX('Display 730 &amp; 1200'!$A:$A,ROW())="","",INDEX('Display 730 &amp; 1200'!$A:$A,ROW()))</f>
        <v>BALI巴厘</v>
      </c>
      <c r="B1531" t="str">
        <f>IF(INDEX('Display 730 &amp; 1200'!$B:$B,ROW())="","",INDEX('Display 730 &amp; 1200'!$B:$B,ROW()))</f>
        <v>Prisilia Nansiana Akong</v>
      </c>
      <c r="C1531" t="str">
        <f>IF(INDEX('Display 730 &amp; 1200'!$D:$D,ROW())="","",INDEX('Display 730 &amp; 1200'!$D:$D,ROW()))</f>
        <v>KUANINO</v>
      </c>
      <c r="D1531" t="e">
        <f>IF($C1531="",0,SUMIFS(#REF!,#REF!,$C1531,#REF!,"&gt;="&amp;'Display 730 &amp; 1200'!$AN$10,#REF!,"&lt;="&amp;'Display 730 &amp; 1200'!$AN$9))</f>
        <v>#REF!</v>
      </c>
      <c r="E1531" t="e">
        <f>IF($C1531="",0,SUMIFS(#REF!,#REF!,$C1531,#REF!,"&gt;="&amp;'Display 730 &amp; 1200'!$AN$12,#REF!,"&lt;="&amp;'Display 730 &amp; 1200'!$AN$11))</f>
        <v>#REF!</v>
      </c>
    </row>
    <row r="1532" spans="1:5">
      <c r="A1532" t="str">
        <f>IF(INDEX('Display 730 &amp; 1200'!$A:$A,ROW())="","",INDEX('Display 730 &amp; 1200'!$A:$A,ROW()))</f>
        <v>BALI巴厘</v>
      </c>
      <c r="B1532" t="str">
        <f>IF(INDEX('Display 730 &amp; 1200'!$B:$B,ROW())="","",INDEX('Display 730 &amp; 1200'!$B:$B,ROW()))</f>
        <v>Prisilia Nansiana Akong</v>
      </c>
      <c r="C1532" t="str">
        <f>IF(INDEX('Display 730 &amp; 1200'!$D:$D,ROW())="","",INDEX('Display 730 &amp; 1200'!$D:$D,ROW()))</f>
        <v>RUTENG</v>
      </c>
      <c r="D1532" t="e">
        <f>IF($C1532="",0,SUMIFS(#REF!,#REF!,$C1532,#REF!,"&gt;="&amp;'Display 730 &amp; 1200'!$AN$10,#REF!,"&lt;="&amp;'Display 730 &amp; 1200'!$AN$9))</f>
        <v>#REF!</v>
      </c>
      <c r="E1532" t="e">
        <f>IF($C1532="",0,SUMIFS(#REF!,#REF!,$C1532,#REF!,"&gt;="&amp;'Display 730 &amp; 1200'!$AN$12,#REF!,"&lt;="&amp;'Display 730 &amp; 1200'!$AN$11))</f>
        <v>#REF!</v>
      </c>
    </row>
    <row r="1533" spans="1:5">
      <c r="A1533" t="str">
        <f>IF(INDEX('Display 730 &amp; 1200'!$A:$A,ROW())="","",INDEX('Display 730 &amp; 1200'!$A:$A,ROW()))</f>
        <v>BALI巴厘</v>
      </c>
      <c r="B1533" t="str">
        <f>IF(INDEX('Display 730 &amp; 1200'!$B:$B,ROW())="","",INDEX('Display 730 &amp; 1200'!$B:$B,ROW()))</f>
        <v>Prisilia Nansiana Akong</v>
      </c>
      <c r="C1533" t="str">
        <f>IF(INDEX('Display 730 &amp; 1200'!$D:$D,ROW())="","",INDEX('Display 730 &amp; 1200'!$D:$D,ROW()))</f>
        <v>MBAY</v>
      </c>
      <c r="D1533" t="e">
        <f>IF($C1533="",0,SUMIFS(#REF!,#REF!,$C1533,#REF!,"&gt;="&amp;'Display 730 &amp; 1200'!$AN$10,#REF!,"&lt;="&amp;'Display 730 &amp; 1200'!$AN$9))</f>
        <v>#REF!</v>
      </c>
      <c r="E1533" t="e">
        <f>IF($C1533="",0,SUMIFS(#REF!,#REF!,$C1533,#REF!,"&gt;="&amp;'Display 730 &amp; 1200'!$AN$12,#REF!,"&lt;="&amp;'Display 730 &amp; 1200'!$AN$11))</f>
        <v>#REF!</v>
      </c>
    </row>
    <row r="1534" spans="1:5">
      <c r="A1534" t="str">
        <f>IF(INDEX('Display 730 &amp; 1200'!$A:$A,ROW())="","",INDEX('Display 730 &amp; 1200'!$A:$A,ROW()))</f>
        <v>BALI巴厘</v>
      </c>
      <c r="B1534" t="str">
        <f>IF(INDEX('Display 730 &amp; 1200'!$B:$B,ROW())="","",INDEX('Display 730 &amp; 1200'!$B:$B,ROW()))</f>
        <v>Prisilia Nansiana Akong</v>
      </c>
      <c r="C1534" t="str">
        <f>IF(INDEX('Display 730 &amp; 1200'!$D:$D,ROW())="","",INDEX('Display 730 &amp; 1200'!$D:$D,ROW()))</f>
        <v>LEWOLEBA</v>
      </c>
      <c r="D1534" t="e">
        <f>IF($C1534="",0,SUMIFS(#REF!,#REF!,$C1534,#REF!,"&gt;="&amp;'Display 730 &amp; 1200'!$AN$10,#REF!,"&lt;="&amp;'Display 730 &amp; 1200'!$AN$9))</f>
        <v>#REF!</v>
      </c>
      <c r="E1534" t="e">
        <f>IF($C1534="",0,SUMIFS(#REF!,#REF!,$C1534,#REF!,"&gt;="&amp;'Display 730 &amp; 1200'!$AN$12,#REF!,"&lt;="&amp;'Display 730 &amp; 1200'!$AN$11))</f>
        <v>#REF!</v>
      </c>
    </row>
    <row r="1535" spans="1:5">
      <c r="A1535" t="str">
        <f>IF(INDEX('Display 730 &amp; 1200'!$A:$A,ROW())="","",INDEX('Display 730 &amp; 1200'!$A:$A,ROW()))</f>
        <v>BALI巴厘</v>
      </c>
      <c r="B1535" t="str">
        <f>IF(INDEX('Display 730 &amp; 1200'!$B:$B,ROW())="","",INDEX('Display 730 &amp; 1200'!$B:$B,ROW()))</f>
        <v>Prisilia Nansiana Akong</v>
      </c>
      <c r="C1535" t="str">
        <f>IF(INDEX('Display 730 &amp; 1200'!$D:$D,ROW())="","",INDEX('Display 730 &amp; 1200'!$D:$D,ROW()))</f>
        <v>TAMBOLAKA</v>
      </c>
      <c r="D1535" t="e">
        <f>IF($C1535="",0,SUMIFS(#REF!,#REF!,$C1535,#REF!,"&gt;="&amp;'Display 730 &amp; 1200'!$AN$10,#REF!,"&lt;="&amp;'Display 730 &amp; 1200'!$AN$9))</f>
        <v>#REF!</v>
      </c>
      <c r="E1535" t="e">
        <f>IF($C1535="",0,SUMIFS(#REF!,#REF!,$C1535,#REF!,"&gt;="&amp;'Display 730 &amp; 1200'!$AN$12,#REF!,"&lt;="&amp;'Display 730 &amp; 1200'!$AN$11))</f>
        <v>#REF!</v>
      </c>
    </row>
    <row r="1536" spans="1:5">
      <c r="A1536" t="str">
        <f>IF(INDEX('Display 730 &amp; 1200'!$A:$A,ROW())="","",INDEX('Display 730 &amp; 1200'!$A:$A,ROW()))</f>
        <v>BALI巴厘</v>
      </c>
      <c r="B1536" t="str">
        <f>IF(INDEX('Display 730 &amp; 1200'!$B:$B,ROW())="","",INDEX('Display 730 &amp; 1200'!$B:$B,ROW()))</f>
        <v>Prisilia Nansiana Akong</v>
      </c>
      <c r="C1536" t="str">
        <f>IF(INDEX('Display 730 &amp; 1200'!$D:$D,ROW())="","",INDEX('Display 730 &amp; 1200'!$D:$D,ROW()))</f>
        <v>BAJAWA</v>
      </c>
      <c r="D1536" t="e">
        <f>IF($C1536="",0,SUMIFS(#REF!,#REF!,$C1536,#REF!,"&gt;="&amp;'Display 730 &amp; 1200'!$AN$10,#REF!,"&lt;="&amp;'Display 730 &amp; 1200'!$AN$9))</f>
        <v>#REF!</v>
      </c>
      <c r="E1536" t="e">
        <f>IF($C1536="",0,SUMIFS(#REF!,#REF!,$C1536,#REF!,"&gt;="&amp;'Display 730 &amp; 1200'!$AN$12,#REF!,"&lt;="&amp;'Display 730 &amp; 1200'!$AN$11))</f>
        <v>#REF!</v>
      </c>
    </row>
    <row r="1537" spans="1:5">
      <c r="A1537" t="str">
        <f>IF(INDEX('Display 730 &amp; 1200'!$A:$A,ROW())="","",INDEX('Display 730 &amp; 1200'!$A:$A,ROW()))</f>
        <v>BALI巴厘</v>
      </c>
      <c r="B1537" t="str">
        <f>IF(INDEX('Display 730 &amp; 1200'!$B:$B,ROW())="","",INDEX('Display 730 &amp; 1200'!$B:$B,ROW()))</f>
        <v>Prisilia Nansiana Akong</v>
      </c>
      <c r="C1537" t="str">
        <f>IF(INDEX('Display 730 &amp; 1200'!$D:$D,ROW())="","",INDEX('Display 730 &amp; 1200'!$D:$D,ROW()))</f>
        <v>LARANTUKA</v>
      </c>
      <c r="D1537" t="e">
        <f>IF($C1537="",0,SUMIFS(#REF!,#REF!,$C1537,#REF!,"&gt;="&amp;'Display 730 &amp; 1200'!$AN$10,#REF!,"&lt;="&amp;'Display 730 &amp; 1200'!$AN$9))</f>
        <v>#REF!</v>
      </c>
      <c r="E1537" t="e">
        <f>IF($C1537="",0,SUMIFS(#REF!,#REF!,$C1537,#REF!,"&gt;="&amp;'Display 730 &amp; 1200'!$AN$12,#REF!,"&lt;="&amp;'Display 730 &amp; 1200'!$AN$11))</f>
        <v>#REF!</v>
      </c>
    </row>
    <row r="1538" spans="1:5">
      <c r="A1538" t="str">
        <f>IF(INDEX('Display 730 &amp; 1200'!$A:$A,ROW())="","",INDEX('Display 730 &amp; 1200'!$A:$A,ROW()))</f>
        <v>BALI巴厘</v>
      </c>
      <c r="B1538" t="str">
        <f>IF(INDEX('Display 730 &amp; 1200'!$B:$B,ROW())="","",INDEX('Display 730 &amp; 1200'!$B:$B,ROW()))</f>
        <v>Prisilia Nansiana Akong</v>
      </c>
      <c r="C1538" t="str">
        <f>IF(INDEX('Display 730 &amp; 1200'!$D:$D,ROW())="","",INDEX('Display 730 &amp; 1200'!$D:$D,ROW()))</f>
        <v>TODE_KISAR</v>
      </c>
      <c r="D1538" t="e">
        <f>IF($C1538="",0,SUMIFS(#REF!,#REF!,$C1538,#REF!,"&gt;="&amp;'Display 730 &amp; 1200'!$AN$10,#REF!,"&lt;="&amp;'Display 730 &amp; 1200'!$AN$9))</f>
        <v>#REF!</v>
      </c>
      <c r="E1538" t="e">
        <f>IF($C1538="",0,SUMIFS(#REF!,#REF!,$C1538,#REF!,"&gt;="&amp;'Display 730 &amp; 1200'!$AN$12,#REF!,"&lt;="&amp;'Display 730 &amp; 1200'!$AN$11))</f>
        <v>#REF!</v>
      </c>
    </row>
    <row r="1539" spans="1:5">
      <c r="A1539" t="str">
        <f>IF(INDEX('Display 730 &amp; 1200'!$A:$A,ROW())="","",INDEX('Display 730 &amp; 1200'!$A:$A,ROW()))</f>
        <v>BALI巴厘</v>
      </c>
      <c r="B1539" t="str">
        <f>IF(INDEX('Display 730 &amp; 1200'!$B:$B,ROW())="","",INDEX('Display 730 &amp; 1200'!$B:$B,ROW()))</f>
        <v>Hujjatul Islam</v>
      </c>
      <c r="C1539" t="str">
        <f>IF(INDEX('Display 730 &amp; 1200'!$D:$D,ROW())="","",INDEX('Display 730 &amp; 1200'!$D:$D,ROW()))</f>
        <v>BIMA</v>
      </c>
      <c r="D1539" t="e">
        <f>IF($C1539="",0,SUMIFS(#REF!,#REF!,$C1539,#REF!,"&gt;="&amp;'Display 730 &amp; 1200'!$AN$10,#REF!,"&lt;="&amp;'Display 730 &amp; 1200'!$AN$9))</f>
        <v>#REF!</v>
      </c>
      <c r="E1539" t="e">
        <f>IF($C1539="",0,SUMIFS(#REF!,#REF!,$C1539,#REF!,"&gt;="&amp;'Display 730 &amp; 1200'!$AN$12,#REF!,"&lt;="&amp;'Display 730 &amp; 1200'!$AN$11))</f>
        <v>#REF!</v>
      </c>
    </row>
    <row r="1540" spans="1:5">
      <c r="A1540" t="str">
        <f>IF(INDEX('Display 730 &amp; 1200'!$A:$A,ROW())="","",INDEX('Display 730 &amp; 1200'!$A:$A,ROW()))</f>
        <v>BALI巴厘</v>
      </c>
      <c r="B1540" t="str">
        <f>IF(INDEX('Display 730 &amp; 1200'!$B:$B,ROW())="","",INDEX('Display 730 &amp; 1200'!$B:$B,ROW()))</f>
        <v>Prisilia Nansiana Akong</v>
      </c>
      <c r="C1540" t="str">
        <f>IF(INDEX('Display 730 &amp; 1200'!$D:$D,ROW())="","",INDEX('Display 730 &amp; 1200'!$D:$D,ROW()))</f>
        <v>KALABAHI</v>
      </c>
      <c r="D1540" t="e">
        <f>IF($C1540="",0,SUMIFS(#REF!,#REF!,$C1540,#REF!,"&gt;="&amp;'Display 730 &amp; 1200'!$AN$10,#REF!,"&lt;="&amp;'Display 730 &amp; 1200'!$AN$9))</f>
        <v>#REF!</v>
      </c>
      <c r="E1540" t="e">
        <f>IF($C1540="",0,SUMIFS(#REF!,#REF!,$C1540,#REF!,"&gt;="&amp;'Display 730 &amp; 1200'!$AN$12,#REF!,"&lt;="&amp;'Display 730 &amp; 1200'!$AN$11))</f>
        <v>#REF!</v>
      </c>
    </row>
    <row r="1541" spans="1:5">
      <c r="A1541" t="str">
        <f>IF(INDEX('Display 730 &amp; 1200'!$A:$A,ROW())="","",INDEX('Display 730 &amp; 1200'!$A:$A,ROW()))</f>
        <v>BALI巴厘</v>
      </c>
      <c r="B1541" t="str">
        <f>IF(INDEX('Display 730 &amp; 1200'!$B:$B,ROW())="","",INDEX('Display 730 &amp; 1200'!$B:$B,ROW()))</f>
        <v>Prisilia Nansiana Akong</v>
      </c>
      <c r="C1541" t="str">
        <f>IF(INDEX('Display 730 &amp; 1200'!$D:$D,ROW())="","",INDEX('Display 730 &amp; 1200'!$D:$D,ROW()))</f>
        <v>LABUAN_BAJO</v>
      </c>
      <c r="D1541" t="e">
        <f>IF($C1541="",0,SUMIFS(#REF!,#REF!,$C1541,#REF!,"&gt;="&amp;'Display 730 &amp; 1200'!$AN$10,#REF!,"&lt;="&amp;'Display 730 &amp; 1200'!$AN$9))</f>
        <v>#REF!</v>
      </c>
      <c r="E1541" t="e">
        <f>IF($C1541="",0,SUMIFS(#REF!,#REF!,$C1541,#REF!,"&gt;="&amp;'Display 730 &amp; 1200'!$AN$12,#REF!,"&lt;="&amp;'Display 730 &amp; 1200'!$AN$11))</f>
        <v>#REF!</v>
      </c>
    </row>
    <row r="1542" spans="1:5">
      <c r="A1542" t="str">
        <f>IF(INDEX('Display 730 &amp; 1200'!$A:$A,ROW())="","",INDEX('Display 730 &amp; 1200'!$A:$A,ROW()))</f>
        <v>BALI巴厘</v>
      </c>
      <c r="B1542" t="str">
        <f>IF(INDEX('Display 730 &amp; 1200'!$B:$B,ROW())="","",INDEX('Display 730 &amp; 1200'!$B:$B,ROW()))</f>
        <v>Blue</v>
      </c>
      <c r="C1542" t="str">
        <f>IF(INDEX('Display 730 &amp; 1200'!$D:$D,ROW())="","",INDEX('Display 730 &amp; 1200'!$D:$D,ROW()))</f>
        <v>DASAN_CERMEN</v>
      </c>
      <c r="D1542" t="e">
        <f>IF($C1542="",0,SUMIFS(#REF!,#REF!,$C1542,#REF!,"&gt;="&amp;'Display 730 &amp; 1200'!$AN$10,#REF!,"&lt;="&amp;'Display 730 &amp; 1200'!$AN$9))</f>
        <v>#REF!</v>
      </c>
      <c r="E1542" t="e">
        <f>IF($C1542="",0,SUMIFS(#REF!,#REF!,$C1542,#REF!,"&gt;="&amp;'Display 730 &amp; 1200'!$AN$12,#REF!,"&lt;="&amp;'Display 730 &amp; 1200'!$AN$11))</f>
        <v>#REF!</v>
      </c>
    </row>
    <row r="1543" spans="1:5">
      <c r="A1543" t="str">
        <f>IF(INDEX('Display 730 &amp; 1200'!$A:$A,ROW())="","",INDEX('Display 730 &amp; 1200'!$A:$A,ROW()))</f>
        <v>BALI巴厘</v>
      </c>
      <c r="B1543" t="str">
        <f>IF(INDEX('Display 730 &amp; 1200'!$B:$B,ROW())="","",INDEX('Display 730 &amp; 1200'!$B:$B,ROW()))</f>
        <v>Ida I Dewa Agung Santawya</v>
      </c>
      <c r="C1543" t="str">
        <f>IF(INDEX('Display 730 &amp; 1200'!$D:$D,ROW())="","",INDEX('Display 730 &amp; 1200'!$D:$D,ROW()))</f>
        <v>GIA04A</v>
      </c>
      <c r="D1543" t="e">
        <f>IF($C1543="",0,SUMIFS(#REF!,#REF!,$C1543,#REF!,"&gt;="&amp;'Display 730 &amp; 1200'!$AN$10,#REF!,"&lt;="&amp;'Display 730 &amp; 1200'!$AN$9))</f>
        <v>#REF!</v>
      </c>
      <c r="E1543" t="e">
        <f>IF($C1543="",0,SUMIFS(#REF!,#REF!,$C1543,#REF!,"&gt;="&amp;'Display 730 &amp; 1200'!$AN$12,#REF!,"&lt;="&amp;'Display 730 &amp; 1200'!$AN$11))</f>
        <v>#REF!</v>
      </c>
    </row>
    <row r="1544" spans="1:5">
      <c r="A1544" t="str">
        <f>IF(INDEX('Display 730 &amp; 1200'!$A:$A,ROW())="","",INDEX('Display 730 &amp; 1200'!$A:$A,ROW()))</f>
        <v>BALI巴厘</v>
      </c>
      <c r="B1544" t="str">
        <f>IF(INDEX('Display 730 &amp; 1200'!$B:$B,ROW())="","",INDEX('Display 730 &amp; 1200'!$B:$B,ROW()))</f>
        <v>Blue</v>
      </c>
      <c r="C1544" t="str">
        <f>IF(INDEX('Display 730 &amp; 1200'!$D:$D,ROW())="","",INDEX('Display 730 &amp; 1200'!$D:$D,ROW()))</f>
        <v>MONJOK_1</v>
      </c>
      <c r="D1544" t="e">
        <f>IF($C1544="",0,SUMIFS(#REF!,#REF!,$C1544,#REF!,"&gt;="&amp;'Display 730 &amp; 1200'!$AN$10,#REF!,"&lt;="&amp;'Display 730 &amp; 1200'!$AN$9))</f>
        <v>#REF!</v>
      </c>
      <c r="E1544" t="e">
        <f>IF($C1544="",0,SUMIFS(#REF!,#REF!,$C1544,#REF!,"&gt;="&amp;'Display 730 &amp; 1200'!$AN$12,#REF!,"&lt;="&amp;'Display 730 &amp; 1200'!$AN$11))</f>
        <v>#REF!</v>
      </c>
    </row>
    <row r="1545" spans="1:5">
      <c r="A1545" t="str">
        <f>IF(INDEX('Display 730 &amp; 1200'!$A:$A,ROW())="","",INDEX('Display 730 &amp; 1200'!$A:$A,ROW()))</f>
        <v>BALI巴厘</v>
      </c>
      <c r="B1545" t="str">
        <f>IF(INDEX('Display 730 &amp; 1200'!$B:$B,ROW())="","",INDEX('Display 730 &amp; 1200'!$B:$B,ROW()))</f>
        <v>Ida I Dewa Agung Santawya</v>
      </c>
      <c r="C1545" t="str">
        <f>IF(INDEX('Display 730 &amp; 1200'!$D:$D,ROW())="","",INDEX('Display 730 &amp; 1200'!$D:$D,ROW()))</f>
        <v>KETEWEL</v>
      </c>
      <c r="D1545" t="e">
        <f>IF($C1545="",0,SUMIFS(#REF!,#REF!,$C1545,#REF!,"&gt;="&amp;'Display 730 &amp; 1200'!$AN$10,#REF!,"&lt;="&amp;'Display 730 &amp; 1200'!$AN$9))</f>
        <v>#REF!</v>
      </c>
      <c r="E1545" t="e">
        <f>IF($C1545="",0,SUMIFS(#REF!,#REF!,$C1545,#REF!,"&gt;="&amp;'Display 730 &amp; 1200'!$AN$12,#REF!,"&lt;="&amp;'Display 730 &amp; 1200'!$AN$11))</f>
        <v>#REF!</v>
      </c>
    </row>
    <row r="1546" spans="1:5">
      <c r="A1546" t="str">
        <f>IF(INDEX('Display 730 &amp; 1200'!$A:$A,ROW())="","",INDEX('Display 730 &amp; 1200'!$A:$A,ROW()))</f>
        <v>BALI巴厘</v>
      </c>
      <c r="B1546" t="str">
        <f>IF(INDEX('Display 730 &amp; 1200'!$B:$B,ROW())="","",INDEX('Display 730 &amp; 1200'!$B:$B,ROW()))</f>
        <v>Blue</v>
      </c>
      <c r="C1546" t="str">
        <f>IF(INDEX('Display 730 &amp; 1200'!$D:$D,ROW())="","",INDEX('Display 730 &amp; 1200'!$D:$D,ROW()))</f>
        <v>BAYAN_1</v>
      </c>
      <c r="D1546" t="e">
        <f>IF($C1546="",0,SUMIFS(#REF!,#REF!,$C1546,#REF!,"&gt;="&amp;'Display 730 &amp; 1200'!$AN$10,#REF!,"&lt;="&amp;'Display 730 &amp; 1200'!$AN$9))</f>
        <v>#REF!</v>
      </c>
      <c r="E1546" t="e">
        <f>IF($C1546="",0,SUMIFS(#REF!,#REF!,$C1546,#REF!,"&gt;="&amp;'Display 730 &amp; 1200'!$AN$12,#REF!,"&lt;="&amp;'Display 730 &amp; 1200'!$AN$11))</f>
        <v>#REF!</v>
      </c>
    </row>
    <row r="1547" spans="1:5">
      <c r="A1547" t="str">
        <f>IF(INDEX('Display 730 &amp; 1200'!$A:$A,ROW())="","",INDEX('Display 730 &amp; 1200'!$A:$A,ROW()))</f>
        <v>BALI巴厘</v>
      </c>
      <c r="B1547" t="str">
        <f>IF(INDEX('Display 730 &amp; 1200'!$B:$B,ROW())="","",INDEX('Display 730 &amp; 1200'!$B:$B,ROW()))</f>
        <v>Blue</v>
      </c>
      <c r="C1547" t="str">
        <f>IF(INDEX('Display 730 &amp; 1200'!$D:$D,ROW())="","",INDEX('Display 730 &amp; 1200'!$D:$D,ROW()))</f>
        <v>KAYANGAN_1</v>
      </c>
      <c r="D1547" t="e">
        <f>IF($C1547="",0,SUMIFS(#REF!,#REF!,$C1547,#REF!,"&gt;="&amp;'Display 730 &amp; 1200'!$AN$10,#REF!,"&lt;="&amp;'Display 730 &amp; 1200'!$AN$9))</f>
        <v>#REF!</v>
      </c>
      <c r="E1547" t="e">
        <f>IF($C1547="",0,SUMIFS(#REF!,#REF!,$C1547,#REF!,"&gt;="&amp;'Display 730 &amp; 1200'!$AN$12,#REF!,"&lt;="&amp;'Display 730 &amp; 1200'!$AN$11))</f>
        <v>#REF!</v>
      </c>
    </row>
    <row r="1548" spans="1:5">
      <c r="A1548" t="str">
        <f>IF(INDEX('Display 730 &amp; 1200'!$A:$A,ROW())="","",INDEX('Display 730 &amp; 1200'!$A:$A,ROW()))</f>
        <v>BALI巴厘</v>
      </c>
      <c r="B1548" t="str">
        <f>IF(INDEX('Display 730 &amp; 1200'!$B:$B,ROW())="","",INDEX('Display 730 &amp; 1200'!$B:$B,ROW()))</f>
        <v>Ida I Dewa Agung Santawya</v>
      </c>
      <c r="C1548" t="str">
        <f>IF(INDEX('Display 730 &amp; 1200'!$D:$D,ROW())="","",INDEX('Display 730 &amp; 1200'!$D:$D,ROW()))</f>
        <v>GIANYAR_1</v>
      </c>
      <c r="D1548" t="e">
        <f>IF($C1548="",0,SUMIFS(#REF!,#REF!,$C1548,#REF!,"&gt;="&amp;'Display 730 &amp; 1200'!$AN$10,#REF!,"&lt;="&amp;'Display 730 &amp; 1200'!$AN$9))</f>
        <v>#REF!</v>
      </c>
      <c r="E1548" t="e">
        <f>IF($C1548="",0,SUMIFS(#REF!,#REF!,$C1548,#REF!,"&gt;="&amp;'Display 730 &amp; 1200'!$AN$12,#REF!,"&lt;="&amp;'Display 730 &amp; 1200'!$AN$11))</f>
        <v>#REF!</v>
      </c>
    </row>
    <row r="1549" spans="1:5">
      <c r="A1549" t="str">
        <f>IF(INDEX('Display 730 &amp; 1200'!$A:$A,ROW())="","",INDEX('Display 730 &amp; 1200'!$A:$A,ROW()))</f>
        <v>BALI巴厘</v>
      </c>
      <c r="B1549" t="str">
        <f>IF(INDEX('Display 730 &amp; 1200'!$B:$B,ROW())="","",INDEX('Display 730 &amp; 1200'!$B:$B,ROW()))</f>
        <v>I Nyoman Andika Indrananta,S.E.,M.M</v>
      </c>
      <c r="C1549" t="str">
        <f>IF(INDEX('Display 730 &amp; 1200'!$D:$D,ROW())="","",INDEX('Display 730 &amp; 1200'!$D:$D,ROW()))</f>
        <v>KLUMPU</v>
      </c>
      <c r="D1549" t="e">
        <f>IF($C1549="",0,SUMIFS(#REF!,#REF!,$C1549,#REF!,"&gt;="&amp;'Display 730 &amp; 1200'!$AN$10,#REF!,"&lt;="&amp;'Display 730 &amp; 1200'!$AN$9))</f>
        <v>#REF!</v>
      </c>
      <c r="E1549" t="e">
        <f>IF($C1549="",0,SUMIFS(#REF!,#REF!,$C1549,#REF!,"&gt;="&amp;'Display 730 &amp; 1200'!$AN$12,#REF!,"&lt;="&amp;'Display 730 &amp; 1200'!$AN$11))</f>
        <v>#REF!</v>
      </c>
    </row>
    <row r="1550" spans="1:5">
      <c r="A1550" t="str">
        <f>IF(INDEX('Display 730 &amp; 1200'!$A:$A,ROW())="","",INDEX('Display 730 &amp; 1200'!$A:$A,ROW()))</f>
        <v>BALI巴厘</v>
      </c>
      <c r="B1550" t="str">
        <f>IF(INDEX('Display 730 &amp; 1200'!$B:$B,ROW())="","",INDEX('Display 730 &amp; 1200'!$B:$B,ROW()))</f>
        <v>Komang Astra Putra Gunawan</v>
      </c>
      <c r="C1550" t="str">
        <f>IF(INDEX('Display 730 &amp; 1200'!$D:$D,ROW())="","",INDEX('Display 730 &amp; 1200'!$D:$D,ROW()))</f>
        <v>MARGA</v>
      </c>
      <c r="D1550" t="e">
        <f>IF($C1550="",0,SUMIFS(#REF!,#REF!,$C1550,#REF!,"&gt;="&amp;'Display 730 &amp; 1200'!$AN$10,#REF!,"&lt;="&amp;'Display 730 &amp; 1200'!$AN$9))</f>
        <v>#REF!</v>
      </c>
      <c r="E1550" t="e">
        <f>IF($C1550="",0,SUMIFS(#REF!,#REF!,$C1550,#REF!,"&gt;="&amp;'Display 730 &amp; 1200'!$AN$12,#REF!,"&lt;="&amp;'Display 730 &amp; 1200'!$AN$11))</f>
        <v>#REF!</v>
      </c>
    </row>
    <row r="1551" spans="1:5">
      <c r="A1551" t="str">
        <f>IF(INDEX('Display 730 &amp; 1200'!$A:$A,ROW())="","",INDEX('Display 730 &amp; 1200'!$A:$A,ROW()))</f>
        <v>BALI巴厘</v>
      </c>
      <c r="B1551" t="str">
        <f>IF(INDEX('Display 730 &amp; 1200'!$B:$B,ROW())="","",INDEX('Display 730 &amp; 1200'!$B:$B,ROW()))</f>
        <v>I Nyoman Andika Indrananta,S.E.,M.M</v>
      </c>
      <c r="C1551" t="str">
        <f>IF(INDEX('Display 730 &amp; 1200'!$D:$D,ROW())="","",INDEX('Display 730 &amp; 1200'!$D:$D,ROW()))</f>
        <v>KLUNGKUNG_1</v>
      </c>
      <c r="D1551" t="e">
        <f>IF($C1551="",0,SUMIFS(#REF!,#REF!,$C1551,#REF!,"&gt;="&amp;'Display 730 &amp; 1200'!$AN$10,#REF!,"&lt;="&amp;'Display 730 &amp; 1200'!$AN$9))</f>
        <v>#REF!</v>
      </c>
      <c r="E1551" t="e">
        <f>IF($C1551="",0,SUMIFS(#REF!,#REF!,$C1551,#REF!,"&gt;="&amp;'Display 730 &amp; 1200'!$AN$12,#REF!,"&lt;="&amp;'Display 730 &amp; 1200'!$AN$11))</f>
        <v>#REF!</v>
      </c>
    </row>
    <row r="1552" spans="1:5">
      <c r="A1552" t="str">
        <f>IF(INDEX('Display 730 &amp; 1200'!$A:$A,ROW())="","",INDEX('Display 730 &amp; 1200'!$A:$A,ROW()))</f>
        <v>BALI巴厘</v>
      </c>
      <c r="B1552" t="str">
        <f>IF(INDEX('Display 730 &amp; 1200'!$B:$B,ROW())="","",INDEX('Display 730 &amp; 1200'!$B:$B,ROW()))</f>
        <v>I Nyoman Andika Indrananta,S.E.,M.M</v>
      </c>
      <c r="C1552" t="str">
        <f>IF(INDEX('Display 730 &amp; 1200'!$D:$D,ROW())="","",INDEX('Display 730 &amp; 1200'!$D:$D,ROW()))</f>
        <v>MELAYA_1</v>
      </c>
      <c r="D1552" t="e">
        <f>IF($C1552="",0,SUMIFS(#REF!,#REF!,$C1552,#REF!,"&gt;="&amp;'Display 730 &amp; 1200'!$AN$10,#REF!,"&lt;="&amp;'Display 730 &amp; 1200'!$AN$9))</f>
        <v>#REF!</v>
      </c>
      <c r="E1552" t="e">
        <f>IF($C1552="",0,SUMIFS(#REF!,#REF!,$C1552,#REF!,"&gt;="&amp;'Display 730 &amp; 1200'!$AN$12,#REF!,"&lt;="&amp;'Display 730 &amp; 1200'!$AN$11))</f>
        <v>#REF!</v>
      </c>
    </row>
    <row r="1553" spans="1:5">
      <c r="A1553" t="str">
        <f>IF(INDEX('Display 730 &amp; 1200'!$A:$A,ROW())="","",INDEX('Display 730 &amp; 1200'!$A:$A,ROW()))</f>
        <v>BALI巴厘</v>
      </c>
      <c r="B1553" t="str">
        <f>IF(INDEX('Display 730 &amp; 1200'!$B:$B,ROW())="","",INDEX('Display 730 &amp; 1200'!$B:$B,ROW()))</f>
        <v>Ida I Dewa Agung Santawya</v>
      </c>
      <c r="C1553" t="str">
        <f>IF(INDEX('Display 730 &amp; 1200'!$D:$D,ROW())="","",INDEX('Display 730 &amp; 1200'!$D:$D,ROW()))</f>
        <v>PELIATAN_1</v>
      </c>
      <c r="D1553" t="e">
        <f>IF($C1553="",0,SUMIFS(#REF!,#REF!,$C1553,#REF!,"&gt;="&amp;'Display 730 &amp; 1200'!$AN$10,#REF!,"&lt;="&amp;'Display 730 &amp; 1200'!$AN$9))</f>
        <v>#REF!</v>
      </c>
      <c r="E1553" t="e">
        <f>IF($C1553="",0,SUMIFS(#REF!,#REF!,$C1553,#REF!,"&gt;="&amp;'Display 730 &amp; 1200'!$AN$12,#REF!,"&lt;="&amp;'Display 730 &amp; 1200'!$AN$11))</f>
        <v>#REF!</v>
      </c>
    </row>
    <row r="1554" spans="1:5">
      <c r="A1554" t="str">
        <f>IF(INDEX('Display 730 &amp; 1200'!$A:$A,ROW())="","",INDEX('Display 730 &amp; 1200'!$A:$A,ROW()))</f>
        <v>BALI巴厘</v>
      </c>
      <c r="B1554" t="str">
        <f>IF(INDEX('Display 730 &amp; 1200'!$B:$B,ROW())="","",INDEX('Display 730 &amp; 1200'!$B:$B,ROW()))</f>
        <v>Ida I Dewa Agung Santawya</v>
      </c>
      <c r="C1554" t="str">
        <f>IF(INDEX('Display 730 &amp; 1200'!$D:$D,ROW())="","",INDEX('Display 730 &amp; 1200'!$D:$D,ROW()))</f>
        <v>PAYANGAN_1</v>
      </c>
      <c r="D1554" t="e">
        <f>IF($C1554="",0,SUMIFS(#REF!,#REF!,$C1554,#REF!,"&gt;="&amp;'Display 730 &amp; 1200'!$AN$10,#REF!,"&lt;="&amp;'Display 730 &amp; 1200'!$AN$9))</f>
        <v>#REF!</v>
      </c>
      <c r="E1554" t="e">
        <f>IF($C1554="",0,SUMIFS(#REF!,#REF!,$C1554,#REF!,"&gt;="&amp;'Display 730 &amp; 1200'!$AN$12,#REF!,"&lt;="&amp;'Display 730 &amp; 1200'!$AN$11))</f>
        <v>#REF!</v>
      </c>
    </row>
    <row r="1555" spans="1:5">
      <c r="A1555" t="str">
        <f>IF(INDEX('Display 730 &amp; 1200'!$A:$A,ROW())="","",INDEX('Display 730 &amp; 1200'!$A:$A,ROW()))</f>
        <v>BALI巴厘</v>
      </c>
      <c r="B1555" t="str">
        <f>IF(INDEX('Display 730 &amp; 1200'!$B:$B,ROW())="","",INDEX('Display 730 &amp; 1200'!$B:$B,ROW()))</f>
        <v>I Nyoman Andika Indrananta,S.E.,M.M</v>
      </c>
      <c r="C1555" t="str">
        <f>IF(INDEX('Display 730 &amp; 1200'!$D:$D,ROW())="","",INDEX('Display 730 &amp; 1200'!$D:$D,ROW()))</f>
        <v>MUNCAN_1</v>
      </c>
      <c r="D1555" t="e">
        <f>IF($C1555="",0,SUMIFS(#REF!,#REF!,$C1555,#REF!,"&gt;="&amp;'Display 730 &amp; 1200'!$AN$10,#REF!,"&lt;="&amp;'Display 730 &amp; 1200'!$AN$9))</f>
        <v>#REF!</v>
      </c>
      <c r="E1555" t="e">
        <f>IF($C1555="",0,SUMIFS(#REF!,#REF!,$C1555,#REF!,"&gt;="&amp;'Display 730 &amp; 1200'!$AN$12,#REF!,"&lt;="&amp;'Display 730 &amp; 1200'!$AN$11))</f>
        <v>#REF!</v>
      </c>
    </row>
    <row r="1556" spans="1:5">
      <c r="A1556" t="str">
        <f>IF(INDEX('Display 730 &amp; 1200'!$A:$A,ROW())="","",INDEX('Display 730 &amp; 1200'!$A:$A,ROW()))</f>
        <v>BALI巴厘</v>
      </c>
      <c r="B1556" t="str">
        <f>IF(INDEX('Display 730 &amp; 1200'!$B:$B,ROW())="","",INDEX('Display 730 &amp; 1200'!$B:$B,ROW()))</f>
        <v>I Nyoman Andika Indrananta,S.E.,M.M</v>
      </c>
      <c r="C1556" t="str">
        <f>IF(INDEX('Display 730 &amp; 1200'!$D:$D,ROW())="","",INDEX('Display 730 &amp; 1200'!$D:$D,ROW()))</f>
        <v>MANGGIS_1</v>
      </c>
      <c r="D1556" t="e">
        <f>IF($C1556="",0,SUMIFS(#REF!,#REF!,$C1556,#REF!,"&gt;="&amp;'Display 730 &amp; 1200'!$AN$10,#REF!,"&lt;="&amp;'Display 730 &amp; 1200'!$AN$9))</f>
        <v>#REF!</v>
      </c>
      <c r="E1556" t="e">
        <f>IF($C1556="",0,SUMIFS(#REF!,#REF!,$C1556,#REF!,"&gt;="&amp;'Display 730 &amp; 1200'!$AN$12,#REF!,"&lt;="&amp;'Display 730 &amp; 1200'!$AN$11))</f>
        <v>#REF!</v>
      </c>
    </row>
    <row r="1557" spans="1:5">
      <c r="A1557" t="str">
        <f>IF(INDEX('Display 730 &amp; 1200'!$A:$A,ROW())="","",INDEX('Display 730 &amp; 1200'!$A:$A,ROW()))</f>
        <v>BALI巴厘</v>
      </c>
      <c r="B1557" t="str">
        <f>IF(INDEX('Display 730 &amp; 1200'!$B:$B,ROW())="","",INDEX('Display 730 &amp; 1200'!$B:$B,ROW()))</f>
        <v>I Nyoman Andika Indrananta,S.E.,M.M</v>
      </c>
      <c r="C1557" t="str">
        <f>IF(INDEX('Display 730 &amp; 1200'!$D:$D,ROW())="","",INDEX('Display 730 &amp; 1200'!$D:$D,ROW()))</f>
        <v>ABANG_1</v>
      </c>
      <c r="D1557" t="e">
        <f>IF($C1557="",0,SUMIFS(#REF!,#REF!,$C1557,#REF!,"&gt;="&amp;'Display 730 &amp; 1200'!$AN$10,#REF!,"&lt;="&amp;'Display 730 &amp; 1200'!$AN$9))</f>
        <v>#REF!</v>
      </c>
      <c r="E1557" t="e">
        <f>IF($C1557="",0,SUMIFS(#REF!,#REF!,$C1557,#REF!,"&gt;="&amp;'Display 730 &amp; 1200'!$AN$12,#REF!,"&lt;="&amp;'Display 730 &amp; 1200'!$AN$11))</f>
        <v>#REF!</v>
      </c>
    </row>
    <row r="1558" spans="1:5">
      <c r="A1558" t="str">
        <f>IF(INDEX('Display 730 &amp; 1200'!$A:$A,ROW())="","",INDEX('Display 730 &amp; 1200'!$A:$A,ROW()))</f>
        <v>BALI巴厘</v>
      </c>
      <c r="B1558" t="str">
        <f>IF(INDEX('Display 730 &amp; 1200'!$B:$B,ROW())="","",INDEX('Display 730 &amp; 1200'!$B:$B,ROW()))</f>
        <v>I Nyoman Andika Indrananta,S.E.,M.M</v>
      </c>
      <c r="C1558" t="str">
        <f>IF(INDEX('Display 730 &amp; 1200'!$D:$D,ROW())="","",INDEX('Display 730 &amp; 1200'!$D:$D,ROW()))</f>
        <v>AMLAPURA_1</v>
      </c>
      <c r="D1558" t="e">
        <f>IF($C1558="",0,SUMIFS(#REF!,#REF!,$C1558,#REF!,"&gt;="&amp;'Display 730 &amp; 1200'!$AN$10,#REF!,"&lt;="&amp;'Display 730 &amp; 1200'!$AN$9))</f>
        <v>#REF!</v>
      </c>
      <c r="E1558" t="e">
        <f>IF($C1558="",0,SUMIFS(#REF!,#REF!,$C1558,#REF!,"&gt;="&amp;'Display 730 &amp; 1200'!$AN$12,#REF!,"&lt;="&amp;'Display 730 &amp; 1200'!$AN$11))</f>
        <v>#REF!</v>
      </c>
    </row>
    <row r="1559" spans="1:5">
      <c r="A1559" t="str">
        <f>IF(INDEX('Display 730 &amp; 1200'!$A:$A,ROW())="","",INDEX('Display 730 &amp; 1200'!$A:$A,ROW()))</f>
        <v>BALI巴厘</v>
      </c>
      <c r="B1559" t="str">
        <f>IF(INDEX('Display 730 &amp; 1200'!$B:$B,ROW())="","",INDEX('Display 730 &amp; 1200'!$B:$B,ROW()))</f>
        <v>Ida I Dewa Agung Santawya</v>
      </c>
      <c r="C1559" t="str">
        <f>IF(INDEX('Display 730 &amp; 1200'!$D:$D,ROW())="","",INDEX('Display 730 &amp; 1200'!$D:$D,ROW()))</f>
        <v>UBUD_1</v>
      </c>
      <c r="D1559" t="e">
        <f>IF($C1559="",0,SUMIFS(#REF!,#REF!,$C1559,#REF!,"&gt;="&amp;'Display 730 &amp; 1200'!$AN$10,#REF!,"&lt;="&amp;'Display 730 &amp; 1200'!$AN$9))</f>
        <v>#REF!</v>
      </c>
      <c r="E1559" t="e">
        <f>IF($C1559="",0,SUMIFS(#REF!,#REF!,$C1559,#REF!,"&gt;="&amp;'Display 730 &amp; 1200'!$AN$12,#REF!,"&lt;="&amp;'Display 730 &amp; 1200'!$AN$11))</f>
        <v>#REF!</v>
      </c>
    </row>
    <row r="1560" spans="1:5">
      <c r="A1560" t="str">
        <f>IF(INDEX('Display 730 &amp; 1200'!$A:$A,ROW())="","",INDEX('Display 730 &amp; 1200'!$A:$A,ROW()))</f>
        <v>BALI巴厘</v>
      </c>
      <c r="B1560" t="str">
        <f>IF(INDEX('Display 730 &amp; 1200'!$B:$B,ROW())="","",INDEX('Display 730 &amp; 1200'!$B:$B,ROW()))</f>
        <v>I Nyoman Andika Indrananta,S.E.,M.M</v>
      </c>
      <c r="C1560" t="str">
        <f>IF(INDEX('Display 730 &amp; 1200'!$D:$D,ROW())="","",INDEX('Display 730 &amp; 1200'!$D:$D,ROW()))</f>
        <v>NEGARA_1</v>
      </c>
      <c r="D1560" t="e">
        <f>IF($C1560="",0,SUMIFS(#REF!,#REF!,$C1560,#REF!,"&gt;="&amp;'Display 730 &amp; 1200'!$AN$10,#REF!,"&lt;="&amp;'Display 730 &amp; 1200'!$AN$9))</f>
        <v>#REF!</v>
      </c>
      <c r="E1560" t="e">
        <f>IF($C1560="",0,SUMIFS(#REF!,#REF!,$C1560,#REF!,"&gt;="&amp;'Display 730 &amp; 1200'!$AN$12,#REF!,"&lt;="&amp;'Display 730 &amp; 1200'!$AN$11))</f>
        <v>#REF!</v>
      </c>
    </row>
    <row r="1561" spans="1:5">
      <c r="A1561" t="str">
        <f>IF(INDEX('Display 730 &amp; 1200'!$A:$A,ROW())="","",INDEX('Display 730 &amp; 1200'!$A:$A,ROW()))</f>
        <v>BALI巴厘</v>
      </c>
      <c r="B1561" t="str">
        <f>IF(INDEX('Display 730 &amp; 1200'!$B:$B,ROW())="","",INDEX('Display 730 &amp; 1200'!$B:$B,ROW()))</f>
        <v>Ida I Dewa Agung Santawya</v>
      </c>
      <c r="C1561" t="str">
        <f>IF(INDEX('Display 730 &amp; 1200'!$D:$D,ROW())="","",INDEX('Display 730 &amp; 1200'!$D:$D,ROW()))</f>
        <v>CELUK_1</v>
      </c>
      <c r="D1561" t="e">
        <f>IF($C1561="",0,SUMIFS(#REF!,#REF!,$C1561,#REF!,"&gt;="&amp;'Display 730 &amp; 1200'!$AN$10,#REF!,"&lt;="&amp;'Display 730 &amp; 1200'!$AN$9))</f>
        <v>#REF!</v>
      </c>
      <c r="E1561" t="e">
        <f>IF($C1561="",0,SUMIFS(#REF!,#REF!,$C1561,#REF!,"&gt;="&amp;'Display 730 &amp; 1200'!$AN$12,#REF!,"&lt;="&amp;'Display 730 &amp; 1200'!$AN$11))</f>
        <v>#REF!</v>
      </c>
    </row>
    <row r="1562" spans="1:5">
      <c r="A1562" t="str">
        <f>IF(INDEX('Display 730 &amp; 1200'!$A:$A,ROW())="","",INDEX('Display 730 &amp; 1200'!$A:$A,ROW()))</f>
        <v>BALI巴厘</v>
      </c>
      <c r="B1562" t="str">
        <f>IF(INDEX('Display 730 &amp; 1200'!$B:$B,ROW())="","",INDEX('Display 730 &amp; 1200'!$B:$B,ROW()))</f>
        <v>I Nyoman Andika Indrananta,S.E.,M.M</v>
      </c>
      <c r="C1562" t="str">
        <f>IF(INDEX('Display 730 &amp; 1200'!$D:$D,ROW())="","",INDEX('Display 730 &amp; 1200'!$D:$D,ROW()))</f>
        <v>MERITA_1</v>
      </c>
      <c r="D1562" t="e">
        <f>IF($C1562="",0,SUMIFS(#REF!,#REF!,$C1562,#REF!,"&gt;="&amp;'Display 730 &amp; 1200'!$AN$10,#REF!,"&lt;="&amp;'Display 730 &amp; 1200'!$AN$9))</f>
        <v>#REF!</v>
      </c>
      <c r="E1562" t="e">
        <f>IF($C1562="",0,SUMIFS(#REF!,#REF!,$C1562,#REF!,"&gt;="&amp;'Display 730 &amp; 1200'!$AN$12,#REF!,"&lt;="&amp;'Display 730 &amp; 1200'!$AN$11))</f>
        <v>#REF!</v>
      </c>
    </row>
    <row r="1563" spans="1:5">
      <c r="A1563" t="str">
        <f>IF(INDEX('Display 730 &amp; 1200'!$A:$A,ROW())="","",INDEX('Display 730 &amp; 1200'!$A:$A,ROW()))</f>
        <v>BALI巴厘</v>
      </c>
      <c r="B1563" t="str">
        <f>IF(INDEX('Display 730 &amp; 1200'!$B:$B,ROW())="","",INDEX('Display 730 &amp; 1200'!$B:$B,ROW()))</f>
        <v>Ida I Dewa Agung Santawya</v>
      </c>
      <c r="C1563" t="str">
        <f>IF(INDEX('Display 730 &amp; 1200'!$D:$D,ROW())="","",INDEX('Display 730 &amp; 1200'!$D:$D,ROW()))</f>
        <v>SUKAWATI_1</v>
      </c>
      <c r="D1563" t="e">
        <f>IF($C1563="",0,SUMIFS(#REF!,#REF!,$C1563,#REF!,"&gt;="&amp;'Display 730 &amp; 1200'!$AN$10,#REF!,"&lt;="&amp;'Display 730 &amp; 1200'!$AN$9))</f>
        <v>#REF!</v>
      </c>
      <c r="E1563" t="e">
        <f>IF($C1563="",0,SUMIFS(#REF!,#REF!,$C1563,#REF!,"&gt;="&amp;'Display 730 &amp; 1200'!$AN$12,#REF!,"&lt;="&amp;'Display 730 &amp; 1200'!$AN$11))</f>
        <v>#REF!</v>
      </c>
    </row>
    <row r="1564" spans="1:5">
      <c r="A1564" t="str">
        <f>IF(INDEX('Display 730 &amp; 1200'!$A:$A,ROW())="","",INDEX('Display 730 &amp; 1200'!$A:$A,ROW()))</f>
        <v>BALI巴厘</v>
      </c>
      <c r="B1564" t="str">
        <f>IF(INDEX('Display 730 &amp; 1200'!$B:$B,ROW())="","",INDEX('Display 730 &amp; 1200'!$B:$B,ROW()))</f>
        <v>I Nyoman Andika Indrananta,S.E.,M.M</v>
      </c>
      <c r="C1564" t="str">
        <f>IF(INDEX('Display 730 &amp; 1200'!$D:$D,ROW())="","",INDEX('Display 730 &amp; 1200'!$D:$D,ROW()))</f>
        <v>PEKUTATAN_1</v>
      </c>
      <c r="D1564" t="e">
        <f>IF($C1564="",0,SUMIFS(#REF!,#REF!,$C1564,#REF!,"&gt;="&amp;'Display 730 &amp; 1200'!$AN$10,#REF!,"&lt;="&amp;'Display 730 &amp; 1200'!$AN$9))</f>
        <v>#REF!</v>
      </c>
      <c r="E1564" t="e">
        <f>IF($C1564="",0,SUMIFS(#REF!,#REF!,$C1564,#REF!,"&gt;="&amp;'Display 730 &amp; 1200'!$AN$12,#REF!,"&lt;="&amp;'Display 730 &amp; 1200'!$AN$11))</f>
        <v>#REF!</v>
      </c>
    </row>
    <row r="1565" spans="1:5">
      <c r="A1565" t="str">
        <f>IF(INDEX('Display 730 &amp; 1200'!$A:$A,ROW())="","",INDEX('Display 730 &amp; 1200'!$A:$A,ROW()))</f>
        <v>BALI巴厘</v>
      </c>
      <c r="B1565" t="str">
        <f>IF(INDEX('Display 730 &amp; 1200'!$B:$B,ROW())="","",INDEX('Display 730 &amp; 1200'!$B:$B,ROW()))</f>
        <v>I Nyoman Andika Indrananta,S.E.,M.M</v>
      </c>
      <c r="C1565" t="str">
        <f>IF(INDEX('Display 730 &amp; 1200'!$D:$D,ROW())="","",INDEX('Display 730 &amp; 1200'!$D:$D,ROW()))</f>
        <v>MENDOYO_1</v>
      </c>
      <c r="D1565" t="e">
        <f>IF($C1565="",0,SUMIFS(#REF!,#REF!,$C1565,#REF!,"&gt;="&amp;'Display 730 &amp; 1200'!$AN$10,#REF!,"&lt;="&amp;'Display 730 &amp; 1200'!$AN$9))</f>
        <v>#REF!</v>
      </c>
      <c r="E1565" t="e">
        <f>IF($C1565="",0,SUMIFS(#REF!,#REF!,$C1565,#REF!,"&gt;="&amp;'Display 730 &amp; 1200'!$AN$12,#REF!,"&lt;="&amp;'Display 730 &amp; 1200'!$AN$11))</f>
        <v>#REF!</v>
      </c>
    </row>
    <row r="1566" spans="1:5">
      <c r="A1566" t="str">
        <f>IF(INDEX('Display 730 &amp; 1200'!$A:$A,ROW())="","",INDEX('Display 730 &amp; 1200'!$A:$A,ROW()))</f>
        <v>BALI巴厘</v>
      </c>
      <c r="B1566" t="str">
        <f>IF(INDEX('Display 730 &amp; 1200'!$B:$B,ROW())="","",INDEX('Display 730 &amp; 1200'!$B:$B,ROW()))</f>
        <v>I Nyoman Andika Indrananta,S.E.,M.M</v>
      </c>
      <c r="C1566" t="str">
        <f>IF(INDEX('Display 730 &amp; 1200'!$D:$D,ROW())="","",INDEX('Display 730 &amp; 1200'!$D:$D,ROW()))</f>
        <v>BULELENG_1</v>
      </c>
      <c r="D1566" t="e">
        <f>IF($C1566="",0,SUMIFS(#REF!,#REF!,$C1566,#REF!,"&gt;="&amp;'Display 730 &amp; 1200'!$AN$10,#REF!,"&lt;="&amp;'Display 730 &amp; 1200'!$AN$9))</f>
        <v>#REF!</v>
      </c>
      <c r="E1566" t="e">
        <f>IF($C1566="",0,SUMIFS(#REF!,#REF!,$C1566,#REF!,"&gt;="&amp;'Display 730 &amp; 1200'!$AN$12,#REF!,"&lt;="&amp;'Display 730 &amp; 1200'!$AN$11))</f>
        <v>#REF!</v>
      </c>
    </row>
    <row r="1567" spans="1:5">
      <c r="A1567" t="str">
        <f>IF(INDEX('Display 730 &amp; 1200'!$A:$A,ROW())="","",INDEX('Display 730 &amp; 1200'!$A:$A,ROW()))</f>
        <v>BALI巴厘</v>
      </c>
      <c r="B1567" t="str">
        <f>IF(INDEX('Display 730 &amp; 1200'!$B:$B,ROW())="","",INDEX('Display 730 &amp; 1200'!$B:$B,ROW()))</f>
        <v>I Nyoman Andika Indrananta,S.E.,M.M</v>
      </c>
      <c r="C1567" t="str">
        <f>IF(INDEX('Display 730 &amp; 1200'!$D:$D,ROW())="","",INDEX('Display 730 &amp; 1200'!$D:$D,ROW()))</f>
        <v>ANTURAN_1</v>
      </c>
      <c r="D1567" t="e">
        <f>IF($C1567="",0,SUMIFS(#REF!,#REF!,$C1567,#REF!,"&gt;="&amp;'Display 730 &amp; 1200'!$AN$10,#REF!,"&lt;="&amp;'Display 730 &amp; 1200'!$AN$9))</f>
        <v>#REF!</v>
      </c>
      <c r="E1567" t="e">
        <f>IF($C1567="",0,SUMIFS(#REF!,#REF!,$C1567,#REF!,"&gt;="&amp;'Display 730 &amp; 1200'!$AN$12,#REF!,"&lt;="&amp;'Display 730 &amp; 1200'!$AN$11))</f>
        <v>#REF!</v>
      </c>
    </row>
    <row r="1568" spans="1:5">
      <c r="A1568" t="str">
        <f>IF(INDEX('Display 730 &amp; 1200'!$A:$A,ROW())="","",INDEX('Display 730 &amp; 1200'!$A:$A,ROW()))</f>
        <v>BALI巴厘</v>
      </c>
      <c r="B1568" t="str">
        <f>IF(INDEX('Display 730 &amp; 1200'!$B:$B,ROW())="","",INDEX('Display 730 &amp; 1200'!$B:$B,ROW()))</f>
        <v>Komang Astra Putra Gunawan</v>
      </c>
      <c r="C1568" t="str">
        <f>IF(INDEX('Display 730 &amp; 1200'!$D:$D,ROW())="","",INDEX('Display 730 &amp; 1200'!$D:$D,ROW()))</f>
        <v>BATURITI_1</v>
      </c>
      <c r="D1568" t="e">
        <f>IF($C1568="",0,SUMIFS(#REF!,#REF!,$C1568,#REF!,"&gt;="&amp;'Display 730 &amp; 1200'!$AN$10,#REF!,"&lt;="&amp;'Display 730 &amp; 1200'!$AN$9))</f>
        <v>#REF!</v>
      </c>
      <c r="E1568" t="e">
        <f>IF($C1568="",0,SUMIFS(#REF!,#REF!,$C1568,#REF!,"&gt;="&amp;'Display 730 &amp; 1200'!$AN$12,#REF!,"&lt;="&amp;'Display 730 &amp; 1200'!$AN$11))</f>
        <v>#REF!</v>
      </c>
    </row>
    <row r="1569" spans="1:5">
      <c r="A1569" t="str">
        <f>IF(INDEX('Display 730 &amp; 1200'!$A:$A,ROW())="","",INDEX('Display 730 &amp; 1200'!$A:$A,ROW()))</f>
        <v>BALI巴厘</v>
      </c>
      <c r="B1569" t="str">
        <f>IF(INDEX('Display 730 &amp; 1200'!$B:$B,ROW())="","",INDEX('Display 730 &amp; 1200'!$B:$B,ROW()))</f>
        <v>I Nyoman Andika Indrananta,S.E.,M.M</v>
      </c>
      <c r="C1569" t="str">
        <f>IF(INDEX('Display 730 &amp; 1200'!$D:$D,ROW())="","",INDEX('Display 730 &amp; 1200'!$D:$D,ROW()))</f>
        <v>TEJAKULA_1</v>
      </c>
      <c r="D1569" t="e">
        <f>IF($C1569="",0,SUMIFS(#REF!,#REF!,$C1569,#REF!,"&gt;="&amp;'Display 730 &amp; 1200'!$AN$10,#REF!,"&lt;="&amp;'Display 730 &amp; 1200'!$AN$9))</f>
        <v>#REF!</v>
      </c>
      <c r="E1569" t="e">
        <f>IF($C1569="",0,SUMIFS(#REF!,#REF!,$C1569,#REF!,"&gt;="&amp;'Display 730 &amp; 1200'!$AN$12,#REF!,"&lt;="&amp;'Display 730 &amp; 1200'!$AN$11))</f>
        <v>#REF!</v>
      </c>
    </row>
    <row r="1570" spans="1:5">
      <c r="A1570" t="str">
        <f>IF(INDEX('Display 730 &amp; 1200'!$A:$A,ROW())="","",INDEX('Display 730 &amp; 1200'!$A:$A,ROW()))</f>
        <v>BALI巴厘</v>
      </c>
      <c r="B1570" t="str">
        <f>IF(INDEX('Display 730 &amp; 1200'!$B:$B,ROW())="","",INDEX('Display 730 &amp; 1200'!$B:$B,ROW()))</f>
        <v>Komang Astra Putra Gunawan</v>
      </c>
      <c r="C1570" t="str">
        <f>IF(INDEX('Display 730 &amp; 1200'!$D:$D,ROW())="","",INDEX('Display 730 &amp; 1200'!$D:$D,ROW()))</f>
        <v>SELEMADEG_1</v>
      </c>
      <c r="D1570" t="e">
        <f>IF($C1570="",0,SUMIFS(#REF!,#REF!,$C1570,#REF!,"&gt;="&amp;'Display 730 &amp; 1200'!$AN$10,#REF!,"&lt;="&amp;'Display 730 &amp; 1200'!$AN$9))</f>
        <v>#REF!</v>
      </c>
      <c r="E1570" t="e">
        <f>IF($C1570="",0,SUMIFS(#REF!,#REF!,$C1570,#REF!,"&gt;="&amp;'Display 730 &amp; 1200'!$AN$12,#REF!,"&lt;="&amp;'Display 730 &amp; 1200'!$AN$11))</f>
        <v>#REF!</v>
      </c>
    </row>
    <row r="1571" spans="1:5">
      <c r="A1571" t="str">
        <f>IF(INDEX('Display 730 &amp; 1200'!$A:$A,ROW())="","",INDEX('Display 730 &amp; 1200'!$A:$A,ROW()))</f>
        <v>BALI巴厘</v>
      </c>
      <c r="B1571" t="str">
        <f>IF(INDEX('Display 730 &amp; 1200'!$B:$B,ROW())="","",INDEX('Display 730 &amp; 1200'!$B:$B,ROW()))</f>
        <v>I Nyoman Andika Indrananta,S.E.,M.M</v>
      </c>
      <c r="C1571" t="str">
        <f>IF(INDEX('Display 730 &amp; 1200'!$D:$D,ROW())="","",INDEX('Display 730 &amp; 1200'!$D:$D,ROW()))</f>
        <v>SERIRIT_1</v>
      </c>
      <c r="D1571" t="e">
        <f>IF($C1571="",0,SUMIFS(#REF!,#REF!,$C1571,#REF!,"&gt;="&amp;'Display 730 &amp; 1200'!$AN$10,#REF!,"&lt;="&amp;'Display 730 &amp; 1200'!$AN$9))</f>
        <v>#REF!</v>
      </c>
      <c r="E1571" t="e">
        <f>IF($C1571="",0,SUMIFS(#REF!,#REF!,$C1571,#REF!,"&gt;="&amp;'Display 730 &amp; 1200'!$AN$12,#REF!,"&lt;="&amp;'Display 730 &amp; 1200'!$AN$11))</f>
        <v>#REF!</v>
      </c>
    </row>
    <row r="1572" spans="1:5">
      <c r="A1572" t="str">
        <f>IF(INDEX('Display 730 &amp; 1200'!$A:$A,ROW())="","",INDEX('Display 730 &amp; 1200'!$A:$A,ROW()))</f>
        <v>BALI巴厘</v>
      </c>
      <c r="B1572" t="str">
        <f>IF(INDEX('Display 730 &amp; 1200'!$B:$B,ROW())="","",INDEX('Display 730 &amp; 1200'!$B:$B,ROW()))</f>
        <v>I Nyoman Andika Indrananta,S.E.,M.M</v>
      </c>
      <c r="C1572" t="str">
        <f>IF(INDEX('Display 730 &amp; 1200'!$D:$D,ROW())="","",INDEX('Display 730 &amp; 1200'!$D:$D,ROW()))</f>
        <v>BUNGKULAN_1</v>
      </c>
      <c r="D1572" t="e">
        <f>IF($C1572="",0,SUMIFS(#REF!,#REF!,$C1572,#REF!,"&gt;="&amp;'Display 730 &amp; 1200'!$AN$10,#REF!,"&lt;="&amp;'Display 730 &amp; 1200'!$AN$9))</f>
        <v>#REF!</v>
      </c>
      <c r="E1572" t="e">
        <f>IF($C1572="",0,SUMIFS(#REF!,#REF!,$C1572,#REF!,"&gt;="&amp;'Display 730 &amp; 1200'!$AN$12,#REF!,"&lt;="&amp;'Display 730 &amp; 1200'!$AN$11))</f>
        <v>#REF!</v>
      </c>
    </row>
    <row r="1573" spans="1:5">
      <c r="A1573" t="str">
        <f>IF(INDEX('Display 730 &amp; 1200'!$A:$A,ROW())="","",INDEX('Display 730 &amp; 1200'!$A:$A,ROW()))</f>
        <v>BALI巴厘</v>
      </c>
      <c r="B1573" t="str">
        <f>IF(INDEX('Display 730 &amp; 1200'!$B:$B,ROW())="","",INDEX('Display 730 &amp; 1200'!$B:$B,ROW()))</f>
        <v>I Nyoman Andika Indrananta,S.E.,M.M</v>
      </c>
      <c r="C1573" t="str">
        <f>IF(INDEX('Display 730 &amp; 1200'!$D:$D,ROW())="","",INDEX('Display 730 &amp; 1200'!$D:$D,ROW()))</f>
        <v>GEROKGAK_1</v>
      </c>
      <c r="D1573" t="e">
        <f>IF($C1573="",0,SUMIFS(#REF!,#REF!,$C1573,#REF!,"&gt;="&amp;'Display 730 &amp; 1200'!$AN$10,#REF!,"&lt;="&amp;'Display 730 &amp; 1200'!$AN$9))</f>
        <v>#REF!</v>
      </c>
      <c r="E1573" t="e">
        <f>IF($C1573="",0,SUMIFS(#REF!,#REF!,$C1573,#REF!,"&gt;="&amp;'Display 730 &amp; 1200'!$AN$12,#REF!,"&lt;="&amp;'Display 730 &amp; 1200'!$AN$11))</f>
        <v>#REF!</v>
      </c>
    </row>
    <row r="1574" spans="1:5">
      <c r="A1574" t="str">
        <f>IF(INDEX('Display 730 &amp; 1200'!$A:$A,ROW())="","",INDEX('Display 730 &amp; 1200'!$A:$A,ROW()))</f>
        <v>BALI巴厘</v>
      </c>
      <c r="B1574" t="str">
        <f>IF(INDEX('Display 730 &amp; 1200'!$B:$B,ROW())="","",INDEX('Display 730 &amp; 1200'!$B:$B,ROW()))</f>
        <v>Komang Astra Putra Gunawan</v>
      </c>
      <c r="C1574" t="str">
        <f>IF(INDEX('Display 730 &amp; 1200'!$D:$D,ROW())="","",INDEX('Display 730 &amp; 1200'!$D:$D,ROW()))</f>
        <v>BADUNG_SELATAN_1</v>
      </c>
      <c r="D1574" t="e">
        <f>IF($C1574="",0,SUMIFS(#REF!,#REF!,$C1574,#REF!,"&gt;="&amp;'Display 730 &amp; 1200'!$AN$10,#REF!,"&lt;="&amp;'Display 730 &amp; 1200'!$AN$9))</f>
        <v>#REF!</v>
      </c>
      <c r="E1574" t="e">
        <f>IF($C1574="",0,SUMIFS(#REF!,#REF!,$C1574,#REF!,"&gt;="&amp;'Display 730 &amp; 1200'!$AN$12,#REF!,"&lt;="&amp;'Display 730 &amp; 1200'!$AN$11))</f>
        <v>#REF!</v>
      </c>
    </row>
    <row r="1575" spans="1:5">
      <c r="A1575" t="str">
        <f>IF(INDEX('Display 730 &amp; 1200'!$A:$A,ROW())="","",INDEX('Display 730 &amp; 1200'!$A:$A,ROW()))</f>
        <v>BALI巴厘</v>
      </c>
      <c r="B1575" t="str">
        <f>IF(INDEX('Display 730 &amp; 1200'!$B:$B,ROW())="","",INDEX('Display 730 &amp; 1200'!$B:$B,ROW()))</f>
        <v>Ida I Dewa Agung Santawya</v>
      </c>
      <c r="C1575" t="str">
        <f>IF(INDEX('Display 730 &amp; 1200'!$D:$D,ROW())="","",INDEX('Display 730 &amp; 1200'!$D:$D,ROW()))</f>
        <v>CANGGU_1</v>
      </c>
      <c r="D1575" t="e">
        <f>IF($C1575="",0,SUMIFS(#REF!,#REF!,$C1575,#REF!,"&gt;="&amp;'Display 730 &amp; 1200'!$AN$10,#REF!,"&lt;="&amp;'Display 730 &amp; 1200'!$AN$9))</f>
        <v>#REF!</v>
      </c>
      <c r="E1575" t="e">
        <f>IF($C1575="",0,SUMIFS(#REF!,#REF!,$C1575,#REF!,"&gt;="&amp;'Display 730 &amp; 1200'!$AN$12,#REF!,"&lt;="&amp;'Display 730 &amp; 1200'!$AN$11))</f>
        <v>#REF!</v>
      </c>
    </row>
    <row r="1576" spans="1:5">
      <c r="A1576" t="str">
        <f>IF(INDEX('Display 730 &amp; 1200'!$A:$A,ROW())="","",INDEX('Display 730 &amp; 1200'!$A:$A,ROW()))</f>
        <v>BALI巴厘</v>
      </c>
      <c r="B1576" t="str">
        <f>IF(INDEX('Display 730 &amp; 1200'!$B:$B,ROW())="","",INDEX('Display 730 &amp; 1200'!$B:$B,ROW()))</f>
        <v>Komang Astra Putra Gunawan</v>
      </c>
      <c r="C1576" t="str">
        <f>IF(INDEX('Display 730 &amp; 1200'!$D:$D,ROW())="","",INDEX('Display 730 &amp; 1200'!$D:$D,ROW()))</f>
        <v>JIMBARAN_1</v>
      </c>
      <c r="D1576" t="e">
        <f>IF($C1576="",0,SUMIFS(#REF!,#REF!,$C1576,#REF!,"&gt;="&amp;'Display 730 &amp; 1200'!$AN$10,#REF!,"&lt;="&amp;'Display 730 &amp; 1200'!$AN$9))</f>
        <v>#REF!</v>
      </c>
      <c r="E1576" t="e">
        <f>IF($C1576="",0,SUMIFS(#REF!,#REF!,$C1576,#REF!,"&gt;="&amp;'Display 730 &amp; 1200'!$AN$12,#REF!,"&lt;="&amp;'Display 730 &amp; 1200'!$AN$11))</f>
        <v>#REF!</v>
      </c>
    </row>
    <row r="1577" spans="1:5">
      <c r="A1577" t="str">
        <f>IF(INDEX('Display 730 &amp; 1200'!$A:$A,ROW())="","",INDEX('Display 730 &amp; 1200'!$A:$A,ROW()))</f>
        <v>BALI巴厘</v>
      </c>
      <c r="B1577" t="str">
        <f>IF(INDEX('Display 730 &amp; 1200'!$B:$B,ROW())="","",INDEX('Display 730 &amp; 1200'!$B:$B,ROW()))</f>
        <v>Komang Astra Putra Gunawan</v>
      </c>
      <c r="C1577" t="str">
        <f>IF(INDEX('Display 730 &amp; 1200'!$D:$D,ROW())="","",INDEX('Display 730 &amp; 1200'!$D:$D,ROW()))</f>
        <v>KUTA_2</v>
      </c>
      <c r="D1577" t="e">
        <f>IF($C1577="",0,SUMIFS(#REF!,#REF!,$C1577,#REF!,"&gt;="&amp;'Display 730 &amp; 1200'!$AN$10,#REF!,"&lt;="&amp;'Display 730 &amp; 1200'!$AN$9))</f>
        <v>#REF!</v>
      </c>
      <c r="E1577" t="e">
        <f>IF($C1577="",0,SUMIFS(#REF!,#REF!,$C1577,#REF!,"&gt;="&amp;'Display 730 &amp; 1200'!$AN$12,#REF!,"&lt;="&amp;'Display 730 &amp; 1200'!$AN$11))</f>
        <v>#REF!</v>
      </c>
    </row>
    <row r="1578" spans="1:5">
      <c r="A1578" t="str">
        <f>IF(INDEX('Display 730 &amp; 1200'!$A:$A,ROW())="","",INDEX('Display 730 &amp; 1200'!$A:$A,ROW()))</f>
        <v>BALI巴厘</v>
      </c>
      <c r="B1578" t="str">
        <f>IF(INDEX('Display 730 &amp; 1200'!$B:$B,ROW())="","",INDEX('Display 730 &amp; 1200'!$B:$B,ROW()))</f>
        <v>Komang Astra Putra Gunawan</v>
      </c>
      <c r="C1578" t="str">
        <f>IF(INDEX('Display 730 &amp; 1200'!$D:$D,ROW())="","",INDEX('Display 730 &amp; 1200'!$D:$D,ROW()))</f>
        <v>DC_KUTA_1</v>
      </c>
      <c r="D1578" t="e">
        <f>IF($C1578="",0,SUMIFS(#REF!,#REF!,$C1578,#REF!,"&gt;="&amp;'Display 730 &amp; 1200'!$AN$10,#REF!,"&lt;="&amp;'Display 730 &amp; 1200'!$AN$9))</f>
        <v>#REF!</v>
      </c>
      <c r="E1578" t="e">
        <f>IF($C1578="",0,SUMIFS(#REF!,#REF!,$C1578,#REF!,"&gt;="&amp;'Display 730 &amp; 1200'!$AN$12,#REF!,"&lt;="&amp;'Display 730 &amp; 1200'!$AN$11))</f>
        <v>#REF!</v>
      </c>
    </row>
    <row r="1579" spans="1:5">
      <c r="A1579" t="str">
        <f>IF(INDEX('Display 730 &amp; 1200'!$A:$A,ROW())="","",INDEX('Display 730 &amp; 1200'!$A:$A,ROW()))</f>
        <v>BALI巴厘</v>
      </c>
      <c r="B1579" t="str">
        <f>IF(INDEX('Display 730 &amp; 1200'!$B:$B,ROW())="","",INDEX('Display 730 &amp; 1200'!$B:$B,ROW()))</f>
        <v>Komang Astra Putra Gunawan</v>
      </c>
      <c r="C1579" t="str">
        <f>IF(INDEX('Display 730 &amp; 1200'!$D:$D,ROW())="","",INDEX('Display 730 &amp; 1200'!$D:$D,ROW()))</f>
        <v>UNGASAN_1</v>
      </c>
      <c r="D1579" t="e">
        <f>IF($C1579="",0,SUMIFS(#REF!,#REF!,$C1579,#REF!,"&gt;="&amp;'Display 730 &amp; 1200'!$AN$10,#REF!,"&lt;="&amp;'Display 730 &amp; 1200'!$AN$9))</f>
        <v>#REF!</v>
      </c>
      <c r="E1579" t="e">
        <f>IF($C1579="",0,SUMIFS(#REF!,#REF!,$C1579,#REF!,"&gt;="&amp;'Display 730 &amp; 1200'!$AN$12,#REF!,"&lt;="&amp;'Display 730 &amp; 1200'!$AN$11))</f>
        <v>#REF!</v>
      </c>
    </row>
    <row r="1580" spans="1:5">
      <c r="A1580" t="str">
        <f>IF(INDEX('Display 730 &amp; 1200'!$A:$A,ROW())="","",INDEX('Display 730 &amp; 1200'!$A:$A,ROW()))</f>
        <v>BALI巴厘</v>
      </c>
      <c r="B1580" t="str">
        <f>IF(INDEX('Display 730 &amp; 1200'!$B:$B,ROW())="","",INDEX('Display 730 &amp; 1200'!$B:$B,ROW()))</f>
        <v>I Nyoman Andika Indrananta,S.E.,M.M</v>
      </c>
      <c r="C1580" t="str">
        <f>IF(INDEX('Display 730 &amp; 1200'!$D:$D,ROW())="","",INDEX('Display 730 &amp; 1200'!$D:$D,ROW()))</f>
        <v>JEMBRANA</v>
      </c>
      <c r="D1580" t="e">
        <f>IF($C1580="",0,SUMIFS(#REF!,#REF!,$C1580,#REF!,"&gt;="&amp;'Display 730 &amp; 1200'!$AN$10,#REF!,"&lt;="&amp;'Display 730 &amp; 1200'!$AN$9))</f>
        <v>#REF!</v>
      </c>
      <c r="E1580" t="e">
        <f>IF($C1580="",0,SUMIFS(#REF!,#REF!,$C1580,#REF!,"&gt;="&amp;'Display 730 &amp; 1200'!$AN$12,#REF!,"&lt;="&amp;'Display 730 &amp; 1200'!$AN$11))</f>
        <v>#REF!</v>
      </c>
    </row>
    <row r="1581" spans="1:5">
      <c r="A1581" t="str">
        <f>IF(INDEX('Display 730 &amp; 1200'!$A:$A,ROW())="","",INDEX('Display 730 &amp; 1200'!$A:$A,ROW()))</f>
        <v>BALI巴厘</v>
      </c>
      <c r="B1581" t="str">
        <f>IF(INDEX('Display 730 &amp; 1200'!$B:$B,ROW())="","",INDEX('Display 730 &amp; 1200'!$B:$B,ROW()))</f>
        <v>Blue</v>
      </c>
      <c r="C1581" t="str">
        <f>IF(INDEX('Display 730 &amp; 1200'!$D:$D,ROW())="","",INDEX('Display 730 &amp; 1200'!$D:$D,ROW()))</f>
        <v>PRAYA_TENGAH</v>
      </c>
      <c r="D1581" t="e">
        <f>IF($C1581="",0,SUMIFS(#REF!,#REF!,$C1581,#REF!,"&gt;="&amp;'Display 730 &amp; 1200'!$AN$10,#REF!,"&lt;="&amp;'Display 730 &amp; 1200'!$AN$9))</f>
        <v>#REF!</v>
      </c>
      <c r="E1581" t="e">
        <f>IF($C1581="",0,SUMIFS(#REF!,#REF!,$C1581,#REF!,"&gt;="&amp;'Display 730 &amp; 1200'!$AN$12,#REF!,"&lt;="&amp;'Display 730 &amp; 1200'!$AN$11))</f>
        <v>#REF!</v>
      </c>
    </row>
    <row r="1582" spans="1:5">
      <c r="A1582" t="str">
        <f>IF(INDEX('Display 730 &amp; 1200'!$A:$A,ROW())="","",INDEX('Display 730 &amp; 1200'!$A:$A,ROW()))</f>
        <v>BALI巴厘</v>
      </c>
      <c r="B1582" t="str">
        <f>IF(INDEX('Display 730 &amp; 1200'!$B:$B,ROW())="","",INDEX('Display 730 &amp; 1200'!$B:$B,ROW()))</f>
        <v>Ida I Dewa Agung Santawya</v>
      </c>
      <c r="C1582" t="str">
        <f>IF(INDEX('Display 730 &amp; 1200'!$D:$D,ROW())="","",INDEX('Display 730 &amp; 1200'!$D:$D,ROW()))</f>
        <v>KEDEWATAN</v>
      </c>
      <c r="D1582" t="e">
        <f>IF($C1582="",0,SUMIFS(#REF!,#REF!,$C1582,#REF!,"&gt;="&amp;'Display 730 &amp; 1200'!$AN$10,#REF!,"&lt;="&amp;'Display 730 &amp; 1200'!$AN$9))</f>
        <v>#REF!</v>
      </c>
      <c r="E1582" t="e">
        <f>IF($C1582="",0,SUMIFS(#REF!,#REF!,$C1582,#REF!,"&gt;="&amp;'Display 730 &amp; 1200'!$AN$12,#REF!,"&lt;="&amp;'Display 730 &amp; 1200'!$AN$11))</f>
        <v>#REF!</v>
      </c>
    </row>
    <row r="1583" spans="1:5">
      <c r="A1583" t="str">
        <f>IF(INDEX('Display 730 &amp; 1200'!$A:$A,ROW())="","",INDEX('Display 730 &amp; 1200'!$A:$A,ROW()))</f>
        <v>BALI巴厘</v>
      </c>
      <c r="B1583" t="str">
        <f>IF(INDEX('Display 730 &amp; 1200'!$B:$B,ROW())="","",INDEX('Display 730 &amp; 1200'!$B:$B,ROW()))</f>
        <v>I Nyoman Andika Indrananta,S.E.,M.M</v>
      </c>
      <c r="C1583" t="str">
        <f>IF(INDEX('Display 730 &amp; 1200'!$D:$D,ROW())="","",INDEX('Display 730 &amp; 1200'!$D:$D,ROW()))</f>
        <v>SUMBERKIMA</v>
      </c>
      <c r="D1583" t="e">
        <f>IF($C1583="",0,SUMIFS(#REF!,#REF!,$C1583,#REF!,"&gt;="&amp;'Display 730 &amp; 1200'!$AN$10,#REF!,"&lt;="&amp;'Display 730 &amp; 1200'!$AN$9))</f>
        <v>#REF!</v>
      </c>
      <c r="E1583" t="e">
        <f>IF($C1583="",0,SUMIFS(#REF!,#REF!,$C1583,#REF!,"&gt;="&amp;'Display 730 &amp; 1200'!$AN$12,#REF!,"&lt;="&amp;'Display 730 &amp; 1200'!$AN$11))</f>
        <v>#REF!</v>
      </c>
    </row>
    <row r="1584" spans="1:5">
      <c r="A1584" t="str">
        <f>IF(INDEX('Display 730 &amp; 1200'!$A:$A,ROW())="","",INDEX('Display 730 &amp; 1200'!$A:$A,ROW()))</f>
        <v>BALI巴厘</v>
      </c>
      <c r="B1584" t="str">
        <f>IF(INDEX('Display 730 &amp; 1200'!$B:$B,ROW())="","",INDEX('Display 730 &amp; 1200'!$B:$B,ROW()))</f>
        <v>I Nyoman Andika Indrananta,S.E.,M.M</v>
      </c>
      <c r="C1584" t="str">
        <f>IF(INDEX('Display 730 &amp; 1200'!$D:$D,ROW())="","",INDEX('Display 730 &amp; 1200'!$D:$D,ROW()))</f>
        <v>BANJAR_SGA</v>
      </c>
      <c r="D1584" t="e">
        <f>IF($C1584="",0,SUMIFS(#REF!,#REF!,$C1584,#REF!,"&gt;="&amp;'Display 730 &amp; 1200'!$AN$10,#REF!,"&lt;="&amp;'Display 730 &amp; 1200'!$AN$9))</f>
        <v>#REF!</v>
      </c>
      <c r="E1584" t="e">
        <f>IF($C1584="",0,SUMIFS(#REF!,#REF!,$C1584,#REF!,"&gt;="&amp;'Display 730 &amp; 1200'!$AN$12,#REF!,"&lt;="&amp;'Display 730 &amp; 1200'!$AN$11))</f>
        <v>#REF!</v>
      </c>
    </row>
    <row r="1585" spans="1:5">
      <c r="A1585" t="str">
        <f>IF(INDEX('Display 730 &amp; 1200'!$A:$A,ROW())="","",INDEX('Display 730 &amp; 1200'!$A:$A,ROW()))</f>
        <v>BALI巴厘</v>
      </c>
      <c r="B1585" t="str">
        <f>IF(INDEX('Display 730 &amp; 1200'!$B:$B,ROW())="","",INDEX('Display 730 &amp; 1200'!$B:$B,ROW()))</f>
        <v>I Nyoman Andika Indrananta,S.E.,M.M</v>
      </c>
      <c r="C1585" t="str">
        <f>IF(INDEX('Display 730 &amp; 1200'!$D:$D,ROW())="","",INDEX('Display 730 &amp; 1200'!$D:$D,ROW()))</f>
        <v>LEMBONGAN</v>
      </c>
      <c r="D1585" t="e">
        <f>IF($C1585="",0,SUMIFS(#REF!,#REF!,$C1585,#REF!,"&gt;="&amp;'Display 730 &amp; 1200'!$AN$10,#REF!,"&lt;="&amp;'Display 730 &amp; 1200'!$AN$9))</f>
        <v>#REF!</v>
      </c>
      <c r="E1585" t="e">
        <f>IF($C1585="",0,SUMIFS(#REF!,#REF!,$C1585,#REF!,"&gt;="&amp;'Display 730 &amp; 1200'!$AN$12,#REF!,"&lt;="&amp;'Display 730 &amp; 1200'!$AN$11))</f>
        <v>#REF!</v>
      </c>
    </row>
    <row r="1586" spans="1:5">
      <c r="A1586" t="str">
        <f>IF(INDEX('Display 730 &amp; 1200'!$A:$A,ROW())="","",INDEX('Display 730 &amp; 1200'!$A:$A,ROW()))</f>
        <v>BALI巴厘</v>
      </c>
      <c r="B1586" t="str">
        <f>IF(INDEX('Display 730 &amp; 1200'!$B:$B,ROW())="","",INDEX('Display 730 &amp; 1200'!$B:$B,ROW()))</f>
        <v>I Nyoman Andika Indrananta,S.E.,M.M</v>
      </c>
      <c r="C1586" t="str">
        <f>IF(INDEX('Display 730 &amp; 1200'!$D:$D,ROW())="","",INDEX('Display 730 &amp; 1200'!$D:$D,ROW()))</f>
        <v>SUKASADA</v>
      </c>
      <c r="D1586" t="e">
        <f>IF($C1586="",0,SUMIFS(#REF!,#REF!,$C1586,#REF!,"&gt;="&amp;'Display 730 &amp; 1200'!$AN$10,#REF!,"&lt;="&amp;'Display 730 &amp; 1200'!$AN$9))</f>
        <v>#REF!</v>
      </c>
      <c r="E1586" t="e">
        <f>IF($C1586="",0,SUMIFS(#REF!,#REF!,$C1586,#REF!,"&gt;="&amp;'Display 730 &amp; 1200'!$AN$12,#REF!,"&lt;="&amp;'Display 730 &amp; 1200'!$AN$11))</f>
        <v>#REF!</v>
      </c>
    </row>
    <row r="1587" spans="1:5">
      <c r="A1587" t="str">
        <f>IF(INDEX('Display 730 &amp; 1200'!$A:$A,ROW())="","",INDEX('Display 730 &amp; 1200'!$A:$A,ROW()))</f>
        <v>BALI巴厘</v>
      </c>
      <c r="B1587" t="str">
        <f>IF(INDEX('Display 730 &amp; 1200'!$B:$B,ROW())="","",INDEX('Display 730 &amp; 1200'!$B:$B,ROW()))</f>
        <v>I Nyoman Andika Indrananta,S.E.,M.M</v>
      </c>
      <c r="C1587" t="str">
        <f>IF(INDEX('Display 730 &amp; 1200'!$D:$D,ROW())="","",INDEX('Display 730 &amp; 1200'!$D:$D,ROW()))</f>
        <v>CP_SANGSIT</v>
      </c>
      <c r="D1587" t="e">
        <f>IF($C1587="",0,SUMIFS(#REF!,#REF!,$C1587,#REF!,"&gt;="&amp;'Display 730 &amp; 1200'!$AN$10,#REF!,"&lt;="&amp;'Display 730 &amp; 1200'!$AN$9))</f>
        <v>#REF!</v>
      </c>
      <c r="E1587" t="e">
        <f>IF($C1587="",0,SUMIFS(#REF!,#REF!,$C1587,#REF!,"&gt;="&amp;'Display 730 &amp; 1200'!$AN$12,#REF!,"&lt;="&amp;'Display 730 &amp; 1200'!$AN$11))</f>
        <v>#REF!</v>
      </c>
    </row>
    <row r="1588" spans="1:5">
      <c r="A1588" t="str">
        <f>IF(INDEX('Display 730 &amp; 1200'!$A:$A,ROW())="","",INDEX('Display 730 &amp; 1200'!$A:$A,ROW()))</f>
        <v>BALI巴厘</v>
      </c>
      <c r="B1588" t="str">
        <f>IF(INDEX('Display 730 &amp; 1200'!$B:$B,ROW())="","",INDEX('Display 730 &amp; 1200'!$B:$B,ROW()))</f>
        <v>Blue</v>
      </c>
      <c r="C1588" t="str">
        <f>IF(INDEX('Display 730 &amp; 1200'!$D:$D,ROW())="","",INDEX('Display 730 &amp; 1200'!$D:$D,ROW()))</f>
        <v>PENGADANG</v>
      </c>
      <c r="D1588" t="e">
        <f>IF($C1588="",0,SUMIFS(#REF!,#REF!,$C1588,#REF!,"&gt;="&amp;'Display 730 &amp; 1200'!$AN$10,#REF!,"&lt;="&amp;'Display 730 &amp; 1200'!$AN$9))</f>
        <v>#REF!</v>
      </c>
      <c r="E1588" t="e">
        <f>IF($C1588="",0,SUMIFS(#REF!,#REF!,$C1588,#REF!,"&gt;="&amp;'Display 730 &amp; 1200'!$AN$12,#REF!,"&lt;="&amp;'Display 730 &amp; 1200'!$AN$11))</f>
        <v>#REF!</v>
      </c>
    </row>
    <row r="1589" spans="1:5">
      <c r="A1589" t="str">
        <f>IF(INDEX('Display 730 &amp; 1200'!$A:$A,ROW())="","",INDEX('Display 730 &amp; 1200'!$A:$A,ROW()))</f>
        <v>BALI巴厘</v>
      </c>
      <c r="B1589" t="str">
        <f>IF(INDEX('Display 730 &amp; 1200'!$B:$B,ROW())="","",INDEX('Display 730 &amp; 1200'!$B:$B,ROW()))</f>
        <v>Hujjatul Islam</v>
      </c>
      <c r="C1589" t="str">
        <f>IF(INDEX('Display 730 &amp; 1200'!$D:$D,ROW())="","",INDEX('Display 730 &amp; 1200'!$D:$D,ROW()))</f>
        <v>WOJA</v>
      </c>
      <c r="D1589" t="e">
        <f>IF($C1589="",0,SUMIFS(#REF!,#REF!,$C1589,#REF!,"&gt;="&amp;'Display 730 &amp; 1200'!$AN$10,#REF!,"&lt;="&amp;'Display 730 &amp; 1200'!$AN$9))</f>
        <v>#REF!</v>
      </c>
      <c r="E1589" t="e">
        <f>IF($C1589="",0,SUMIFS(#REF!,#REF!,$C1589,#REF!,"&gt;="&amp;'Display 730 &amp; 1200'!$AN$12,#REF!,"&lt;="&amp;'Display 730 &amp; 1200'!$AN$11))</f>
        <v>#REF!</v>
      </c>
    </row>
    <row r="1590" spans="1:5">
      <c r="A1590" t="str">
        <f>IF(INDEX('Display 730 &amp; 1200'!$A:$A,ROW())="","",INDEX('Display 730 &amp; 1200'!$A:$A,ROW()))</f>
        <v>BALI巴厘</v>
      </c>
      <c r="B1590" t="str">
        <f>IF(INDEX('Display 730 &amp; 1200'!$B:$B,ROW())="","",INDEX('Display 730 &amp; 1200'!$B:$B,ROW()))</f>
        <v>Blue</v>
      </c>
      <c r="C1590" t="str">
        <f>IF(INDEX('Display 730 &amp; 1200'!$D:$D,ROW())="","",INDEX('Display 730 &amp; 1200'!$D:$D,ROW()))</f>
        <v>PRINGGABAYA</v>
      </c>
      <c r="D1590" t="e">
        <f>IF($C1590="",0,SUMIFS(#REF!,#REF!,$C1590,#REF!,"&gt;="&amp;'Display 730 &amp; 1200'!$AN$10,#REF!,"&lt;="&amp;'Display 730 &amp; 1200'!$AN$9))</f>
        <v>#REF!</v>
      </c>
      <c r="E1590" t="e">
        <f>IF($C1590="",0,SUMIFS(#REF!,#REF!,$C1590,#REF!,"&gt;="&amp;'Display 730 &amp; 1200'!$AN$12,#REF!,"&lt;="&amp;'Display 730 &amp; 1200'!$AN$11))</f>
        <v>#REF!</v>
      </c>
    </row>
    <row r="1591" spans="1:5">
      <c r="A1591" t="str">
        <f>IF(INDEX('Display 730 &amp; 1200'!$A:$A,ROW())="","",INDEX('Display 730 &amp; 1200'!$A:$A,ROW()))</f>
        <v>BALI巴厘</v>
      </c>
      <c r="B1591" t="str">
        <f>IF(INDEX('Display 730 &amp; 1200'!$B:$B,ROW())="","",INDEX('Display 730 &amp; 1200'!$B:$B,ROW()))</f>
        <v>Blue</v>
      </c>
      <c r="C1591" t="str">
        <f>IF(INDEX('Display 730 &amp; 1200'!$D:$D,ROW())="","",INDEX('Display 730 &amp; 1200'!$D:$D,ROW()))</f>
        <v>KERUAK</v>
      </c>
      <c r="D1591" t="e">
        <f>IF($C1591="",0,SUMIFS(#REF!,#REF!,$C1591,#REF!,"&gt;="&amp;'Display 730 &amp; 1200'!$AN$10,#REF!,"&lt;="&amp;'Display 730 &amp; 1200'!$AN$9))</f>
        <v>#REF!</v>
      </c>
      <c r="E1591" t="e">
        <f>IF($C1591="",0,SUMIFS(#REF!,#REF!,$C1591,#REF!,"&gt;="&amp;'Display 730 &amp; 1200'!$AN$12,#REF!,"&lt;="&amp;'Display 730 &amp; 1200'!$AN$11))</f>
        <v>#REF!</v>
      </c>
    </row>
    <row r="1592" spans="1:5">
      <c r="A1592" t="str">
        <f>IF(INDEX('Display 730 &amp; 1200'!$A:$A,ROW())="","",INDEX('Display 730 &amp; 1200'!$A:$A,ROW()))</f>
        <v>BALI巴厘</v>
      </c>
      <c r="B1592" t="str">
        <f>IF(INDEX('Display 730 &amp; 1200'!$B:$B,ROW())="","",INDEX('Display 730 &amp; 1200'!$B:$B,ROW()))</f>
        <v>I Nyoman Andika Indrananta,S.E.,M.M</v>
      </c>
      <c r="C1592" t="str">
        <f>IF(INDEX('Display 730 &amp; 1200'!$D:$D,ROW())="","",INDEX('Display 730 &amp; 1200'!$D:$D,ROW()))</f>
        <v>TEMBUKU</v>
      </c>
      <c r="D1592" t="e">
        <f>IF($C1592="",0,SUMIFS(#REF!,#REF!,$C1592,#REF!,"&gt;="&amp;'Display 730 &amp; 1200'!$AN$10,#REF!,"&lt;="&amp;'Display 730 &amp; 1200'!$AN$9))</f>
        <v>#REF!</v>
      </c>
      <c r="E1592" t="e">
        <f>IF($C1592="",0,SUMIFS(#REF!,#REF!,$C1592,#REF!,"&gt;="&amp;'Display 730 &amp; 1200'!$AN$12,#REF!,"&lt;="&amp;'Display 730 &amp; 1200'!$AN$11))</f>
        <v>#REF!</v>
      </c>
    </row>
    <row r="1593" spans="1:5">
      <c r="A1593" t="str">
        <f>IF(INDEX('Display 730 &amp; 1200'!$A:$A,ROW())="","",INDEX('Display 730 &amp; 1200'!$A:$A,ROW()))</f>
        <v>BALI巴厘</v>
      </c>
      <c r="B1593" t="str">
        <f>IF(INDEX('Display 730 &amp; 1200'!$B:$B,ROW())="","",INDEX('Display 730 &amp; 1200'!$B:$B,ROW()))</f>
        <v>Hujjatul Islam</v>
      </c>
      <c r="C1593" t="str">
        <f>IF(INDEX('Display 730 &amp; 1200'!$D:$D,ROW())="","",INDEX('Display 730 &amp; 1200'!$D:$D,ROW()))</f>
        <v>MOYO</v>
      </c>
      <c r="D1593" t="e">
        <f>IF($C1593="",0,SUMIFS(#REF!,#REF!,$C1593,#REF!,"&gt;="&amp;'Display 730 &amp; 1200'!$AN$10,#REF!,"&lt;="&amp;'Display 730 &amp; 1200'!$AN$9))</f>
        <v>#REF!</v>
      </c>
      <c r="E1593" t="e">
        <f>IF($C1593="",0,SUMIFS(#REF!,#REF!,$C1593,#REF!,"&gt;="&amp;'Display 730 &amp; 1200'!$AN$12,#REF!,"&lt;="&amp;'Display 730 &amp; 1200'!$AN$11))</f>
        <v>#REF!</v>
      </c>
    </row>
    <row r="1594" spans="1:5">
      <c r="A1594" t="str">
        <f>IF(INDEX('Display 730 &amp; 1200'!$A:$A,ROW())="","",INDEX('Display 730 &amp; 1200'!$A:$A,ROW()))</f>
        <v>BALI巴厘</v>
      </c>
      <c r="B1594" t="str">
        <f>IF(INDEX('Display 730 &amp; 1200'!$B:$B,ROW())="","",INDEX('Display 730 &amp; 1200'!$B:$B,ROW()))</f>
        <v>Hujjatul Islam</v>
      </c>
      <c r="C1594" t="str">
        <f>IF(INDEX('Display 730 &amp; 1200'!$D:$D,ROW())="","",INDEX('Display 730 &amp; 1200'!$D:$D,ROW()))</f>
        <v>MONTA</v>
      </c>
      <c r="D1594" t="e">
        <f>IF($C1594="",0,SUMIFS(#REF!,#REF!,$C1594,#REF!,"&gt;="&amp;'Display 730 &amp; 1200'!$AN$10,#REF!,"&lt;="&amp;'Display 730 &amp; 1200'!$AN$9))</f>
        <v>#REF!</v>
      </c>
      <c r="E1594" t="e">
        <f>IF($C1594="",0,SUMIFS(#REF!,#REF!,$C1594,#REF!,"&gt;="&amp;'Display 730 &amp; 1200'!$AN$12,#REF!,"&lt;="&amp;'Display 730 &amp; 1200'!$AN$11))</f>
        <v>#REF!</v>
      </c>
    </row>
    <row r="1595" spans="1:5">
      <c r="A1595" t="str">
        <f>IF(INDEX('Display 730 &amp; 1200'!$A:$A,ROW())="","",INDEX('Display 730 &amp; 1200'!$A:$A,ROW()))</f>
        <v>BALI巴厘</v>
      </c>
      <c r="B1595" t="str">
        <f>IF(INDEX('Display 730 &amp; 1200'!$B:$B,ROW())="","",INDEX('Display 730 &amp; 1200'!$B:$B,ROW()))</f>
        <v>Hujjatul Islam</v>
      </c>
      <c r="C1595" t="str">
        <f>IF(INDEX('Display 730 &amp; 1200'!$D:$D,ROW())="","",INDEX('Display 730 &amp; 1200'!$D:$D,ROW()))</f>
        <v>LUNYUK</v>
      </c>
      <c r="D1595" t="e">
        <f>IF($C1595="",0,SUMIFS(#REF!,#REF!,$C1595,#REF!,"&gt;="&amp;'Display 730 &amp; 1200'!$AN$10,#REF!,"&lt;="&amp;'Display 730 &amp; 1200'!$AN$9))</f>
        <v>#REF!</v>
      </c>
      <c r="E1595" t="e">
        <f>IF($C1595="",0,SUMIFS(#REF!,#REF!,$C1595,#REF!,"&gt;="&amp;'Display 730 &amp; 1200'!$AN$12,#REF!,"&lt;="&amp;'Display 730 &amp; 1200'!$AN$11))</f>
        <v>#REF!</v>
      </c>
    </row>
    <row r="1596" spans="1:5">
      <c r="A1596" t="str">
        <f>IF(INDEX('Display 730 &amp; 1200'!$A:$A,ROW())="","",INDEX('Display 730 &amp; 1200'!$A:$A,ROW()))</f>
        <v>BALI巴厘</v>
      </c>
      <c r="B1596" t="str">
        <f>IF(INDEX('Display 730 &amp; 1200'!$B:$B,ROW())="","",INDEX('Display 730 &amp; 1200'!$B:$B,ROW()))</f>
        <v>Hujjatul Islam</v>
      </c>
      <c r="C1596" t="str">
        <f>IF(INDEX('Display 730 &amp; 1200'!$D:$D,ROW())="","",INDEX('Display 730 &amp; 1200'!$D:$D,ROW()))</f>
        <v>BRANG_REA</v>
      </c>
      <c r="D1596" t="e">
        <f>IF($C1596="",0,SUMIFS(#REF!,#REF!,$C1596,#REF!,"&gt;="&amp;'Display 730 &amp; 1200'!$AN$10,#REF!,"&lt;="&amp;'Display 730 &amp; 1200'!$AN$9))</f>
        <v>#REF!</v>
      </c>
      <c r="E1596" t="e">
        <f>IF($C1596="",0,SUMIFS(#REF!,#REF!,$C1596,#REF!,"&gt;="&amp;'Display 730 &amp; 1200'!$AN$12,#REF!,"&lt;="&amp;'Display 730 &amp; 1200'!$AN$11))</f>
        <v>#REF!</v>
      </c>
    </row>
    <row r="1597" spans="1:5">
      <c r="A1597" t="str">
        <f>IF(INDEX('Display 730 &amp; 1200'!$A:$A,ROW())="","",INDEX('Display 730 &amp; 1200'!$A:$A,ROW()))</f>
        <v>BALI巴厘</v>
      </c>
      <c r="B1597" t="str">
        <f>IF(INDEX('Display 730 &amp; 1200'!$B:$B,ROW())="","",INDEX('Display 730 &amp; 1200'!$B:$B,ROW()))</f>
        <v>Hujjatul Islam</v>
      </c>
      <c r="C1597" t="str">
        <f>IF(INDEX('Display 730 &amp; 1200'!$D:$D,ROW())="","",INDEX('Display 730 &amp; 1200'!$D:$D,ROW()))</f>
        <v>MPUNDA</v>
      </c>
      <c r="D1597" t="e">
        <f>IF($C1597="",0,SUMIFS(#REF!,#REF!,$C1597,#REF!,"&gt;="&amp;'Display 730 &amp; 1200'!$AN$10,#REF!,"&lt;="&amp;'Display 730 &amp; 1200'!$AN$9))</f>
        <v>#REF!</v>
      </c>
      <c r="E1597" t="e">
        <f>IF($C1597="",0,SUMIFS(#REF!,#REF!,$C1597,#REF!,"&gt;="&amp;'Display 730 &amp; 1200'!$AN$12,#REF!,"&lt;="&amp;'Display 730 &amp; 1200'!$AN$11))</f>
        <v>#REF!</v>
      </c>
    </row>
    <row r="1598" spans="1:5">
      <c r="A1598" t="str">
        <f>IF(INDEX('Display 730 &amp; 1200'!$A:$A,ROW())="","",INDEX('Display 730 &amp; 1200'!$A:$A,ROW()))</f>
        <v>BALI巴厘</v>
      </c>
      <c r="B1598" t="str">
        <f>IF(INDEX('Display 730 &amp; 1200'!$B:$B,ROW())="","",INDEX('Display 730 &amp; 1200'!$B:$B,ROW()))</f>
        <v>Blue</v>
      </c>
      <c r="C1598" t="str">
        <f>IF(INDEX('Display 730 &amp; 1200'!$D:$D,ROW())="","",INDEX('Display 730 &amp; 1200'!$D:$D,ROW()))</f>
        <v>REMPUNG</v>
      </c>
      <c r="D1598" t="e">
        <f>IF($C1598="",0,SUMIFS(#REF!,#REF!,$C1598,#REF!,"&gt;="&amp;'Display 730 &amp; 1200'!$AN$10,#REF!,"&lt;="&amp;'Display 730 &amp; 1200'!$AN$9))</f>
        <v>#REF!</v>
      </c>
      <c r="E1598" t="e">
        <f>IF($C1598="",0,SUMIFS(#REF!,#REF!,$C1598,#REF!,"&gt;="&amp;'Display 730 &amp; 1200'!$AN$12,#REF!,"&lt;="&amp;'Display 730 &amp; 1200'!$AN$11))</f>
        <v>#REF!</v>
      </c>
    </row>
    <row r="1599" spans="1:5">
      <c r="A1599" t="str">
        <f>IF(INDEX('Display 730 &amp; 1200'!$A:$A,ROW())="","",INDEX('Display 730 &amp; 1200'!$A:$A,ROW()))</f>
        <v>BALI巴厘</v>
      </c>
      <c r="B1599" t="str">
        <f>IF(INDEX('Display 730 &amp; 1200'!$B:$B,ROW())="","",INDEX('Display 730 &amp; 1200'!$B:$B,ROW()))</f>
        <v>I Nyoman Andika Indrananta,S.E.,M.M</v>
      </c>
      <c r="C1599" t="str">
        <f>IF(INDEX('Display 730 &amp; 1200'!$D:$D,ROW())="","",INDEX('Display 730 &amp; 1200'!$D:$D,ROW()))</f>
        <v>BANJARANGKAN</v>
      </c>
      <c r="D1599" t="e">
        <f>IF($C1599="",0,SUMIFS(#REF!,#REF!,$C1599,#REF!,"&gt;="&amp;'Display 730 &amp; 1200'!$AN$10,#REF!,"&lt;="&amp;'Display 730 &amp; 1200'!$AN$9))</f>
        <v>#REF!</v>
      </c>
      <c r="E1599" t="e">
        <f>IF($C1599="",0,SUMIFS(#REF!,#REF!,$C1599,#REF!,"&gt;="&amp;'Display 730 &amp; 1200'!$AN$12,#REF!,"&lt;="&amp;'Display 730 &amp; 1200'!$AN$11))</f>
        <v>#REF!</v>
      </c>
    </row>
    <row r="1600" spans="1:5">
      <c r="A1600" t="str">
        <f>IF(INDEX('Display 730 &amp; 1200'!$A:$A,ROW())="","",INDEX('Display 730 &amp; 1200'!$A:$A,ROW()))</f>
        <v>BALI巴厘</v>
      </c>
      <c r="B1600" t="str">
        <f>IF(INDEX('Display 730 &amp; 1200'!$B:$B,ROW())="","",INDEX('Display 730 &amp; 1200'!$B:$B,ROW()))</f>
        <v>Hujjatul Islam</v>
      </c>
      <c r="C1600" t="str">
        <f>IF(INDEX('Display 730 &amp; 1200'!$D:$D,ROW())="","",INDEX('Display 730 &amp; 1200'!$D:$D,ROW()))</f>
        <v>MALUK</v>
      </c>
      <c r="D1600" t="e">
        <f>IF($C1600="",0,SUMIFS(#REF!,#REF!,$C1600,#REF!,"&gt;="&amp;'Display 730 &amp; 1200'!$AN$10,#REF!,"&lt;="&amp;'Display 730 &amp; 1200'!$AN$9))</f>
        <v>#REF!</v>
      </c>
      <c r="E1600" t="e">
        <f>IF($C1600="",0,SUMIFS(#REF!,#REF!,$C1600,#REF!,"&gt;="&amp;'Display 730 &amp; 1200'!$AN$12,#REF!,"&lt;="&amp;'Display 730 &amp; 1200'!$AN$11))</f>
        <v>#REF!</v>
      </c>
    </row>
    <row r="1601" spans="1:5">
      <c r="A1601" t="str">
        <f>IF(INDEX('Display 730 &amp; 1200'!$A:$A,ROW())="","",INDEX('Display 730 &amp; 1200'!$A:$A,ROW()))</f>
        <v>BALI巴厘</v>
      </c>
      <c r="B1601" t="str">
        <f>IF(INDEX('Display 730 &amp; 1200'!$B:$B,ROW())="","",INDEX('Display 730 &amp; 1200'!$B:$B,ROW()))</f>
        <v>Hujjatul Islam</v>
      </c>
      <c r="C1601" t="str">
        <f>IF(INDEX('Display 730 &amp; 1200'!$D:$D,ROW())="","",INDEX('Display 730 &amp; 1200'!$D:$D,ROW()))</f>
        <v>BOLO</v>
      </c>
      <c r="D1601" t="e">
        <f>IF($C1601="",0,SUMIFS(#REF!,#REF!,$C1601,#REF!,"&gt;="&amp;'Display 730 &amp; 1200'!$AN$10,#REF!,"&lt;="&amp;'Display 730 &amp; 1200'!$AN$9))</f>
        <v>#REF!</v>
      </c>
      <c r="E1601" t="e">
        <f>IF($C1601="",0,SUMIFS(#REF!,#REF!,$C1601,#REF!,"&gt;="&amp;'Display 730 &amp; 1200'!$AN$12,#REF!,"&lt;="&amp;'Display 730 &amp; 1200'!$AN$11))</f>
        <v>#REF!</v>
      </c>
    </row>
    <row r="1602" spans="1:5">
      <c r="A1602" t="str">
        <f>IF(INDEX('Display 730 &amp; 1200'!$A:$A,ROW())="","",INDEX('Display 730 &amp; 1200'!$A:$A,ROW()))</f>
        <v>BALI巴厘</v>
      </c>
      <c r="B1602" t="str">
        <f>IF(INDEX('Display 730 &amp; 1200'!$B:$B,ROW())="","",INDEX('Display 730 &amp; 1200'!$B:$B,ROW()))</f>
        <v>I Nyoman Andika Indrananta,S.E.,M.M</v>
      </c>
      <c r="C1602" t="str">
        <f>IF(INDEX('Display 730 &amp; 1200'!$D:$D,ROW())="","",INDEX('Display 730 &amp; 1200'!$D:$D,ROW()))</f>
        <v>NUSA_PENIDA</v>
      </c>
      <c r="D1602" t="e">
        <f>IF($C1602="",0,SUMIFS(#REF!,#REF!,$C1602,#REF!,"&gt;="&amp;'Display 730 &amp; 1200'!$AN$10,#REF!,"&lt;="&amp;'Display 730 &amp; 1200'!$AN$9))</f>
        <v>#REF!</v>
      </c>
      <c r="E1602" t="e">
        <f>IF($C1602="",0,SUMIFS(#REF!,#REF!,$C1602,#REF!,"&gt;="&amp;'Display 730 &amp; 1200'!$AN$12,#REF!,"&lt;="&amp;'Display 730 &amp; 1200'!$AN$11))</f>
        <v>#REF!</v>
      </c>
    </row>
    <row r="1603" spans="1:5">
      <c r="A1603" t="str">
        <f>IF(INDEX('Display 730 &amp; 1200'!$A:$A,ROW())="","",INDEX('Display 730 &amp; 1200'!$A:$A,ROW()))</f>
        <v>BALI巴厘</v>
      </c>
      <c r="B1603" t="str">
        <f>IF(INDEX('Display 730 &amp; 1200'!$B:$B,ROW())="","",INDEX('Display 730 &amp; 1200'!$B:$B,ROW()))</f>
        <v>Blue</v>
      </c>
      <c r="C1603" t="str">
        <f>IF(INDEX('Display 730 &amp; 1200'!$D:$D,ROW())="","",INDEX('Display 730 &amp; 1200'!$D:$D,ROW()))</f>
        <v>SAKRA_BARAT</v>
      </c>
      <c r="D1603" t="e">
        <f>IF($C1603="",0,SUMIFS(#REF!,#REF!,$C1603,#REF!,"&gt;="&amp;'Display 730 &amp; 1200'!$AN$10,#REF!,"&lt;="&amp;'Display 730 &amp; 1200'!$AN$9))</f>
        <v>#REF!</v>
      </c>
      <c r="E1603" t="e">
        <f>IF($C1603="",0,SUMIFS(#REF!,#REF!,$C1603,#REF!,"&gt;="&amp;'Display 730 &amp; 1200'!$AN$12,#REF!,"&lt;="&amp;'Display 730 &amp; 1200'!$AN$11))</f>
        <v>#REF!</v>
      </c>
    </row>
    <row r="1604" spans="1:5">
      <c r="A1604" t="str">
        <f>IF(INDEX('Display 730 &amp; 1200'!$A:$A,ROW())="","",INDEX('Display 730 &amp; 1200'!$A:$A,ROW()))</f>
        <v>BALI巴厘</v>
      </c>
      <c r="B1604" t="str">
        <f>IF(INDEX('Display 730 &amp; 1200'!$B:$B,ROW())="","",INDEX('Display 730 &amp; 1200'!$B:$B,ROW()))</f>
        <v>I Nyoman Andika Indrananta,S.E.,M.M</v>
      </c>
      <c r="C1604" t="str">
        <f>IF(INDEX('Display 730 &amp; 1200'!$D:$D,ROW())="","",INDEX('Display 730 &amp; 1200'!$D:$D,ROW()))</f>
        <v>KINTAMANI</v>
      </c>
      <c r="D1604" t="e">
        <f>IF($C1604="",0,SUMIFS(#REF!,#REF!,$C1604,#REF!,"&gt;="&amp;'Display 730 &amp; 1200'!$AN$10,#REF!,"&lt;="&amp;'Display 730 &amp; 1200'!$AN$9))</f>
        <v>#REF!</v>
      </c>
      <c r="E1604" t="e">
        <f>IF($C1604="",0,SUMIFS(#REF!,#REF!,$C1604,#REF!,"&gt;="&amp;'Display 730 &amp; 1200'!$AN$12,#REF!,"&lt;="&amp;'Display 730 &amp; 1200'!$AN$11))</f>
        <v>#REF!</v>
      </c>
    </row>
    <row r="1605" spans="1:5">
      <c r="A1605" t="str">
        <f>IF(INDEX('Display 730 &amp; 1200'!$A:$A,ROW())="","",INDEX('Display 730 &amp; 1200'!$A:$A,ROW()))</f>
        <v>BALI巴厘</v>
      </c>
      <c r="B1605" t="str">
        <f>IF(INDEX('Display 730 &amp; 1200'!$B:$B,ROW())="","",INDEX('Display 730 &amp; 1200'!$B:$B,ROW()))</f>
        <v>Hujjatul Islam</v>
      </c>
      <c r="C1605" t="str">
        <f>IF(INDEX('Display 730 &amp; 1200'!$D:$D,ROW())="","",INDEX('Display 730 &amp; 1200'!$D:$D,ROW()))</f>
        <v>SAPE</v>
      </c>
      <c r="D1605" t="e">
        <f>IF($C1605="",0,SUMIFS(#REF!,#REF!,$C1605,#REF!,"&gt;="&amp;'Display 730 &amp; 1200'!$AN$10,#REF!,"&lt;="&amp;'Display 730 &amp; 1200'!$AN$9))</f>
        <v>#REF!</v>
      </c>
      <c r="E1605" t="e">
        <f>IF($C1605="",0,SUMIFS(#REF!,#REF!,$C1605,#REF!,"&gt;="&amp;'Display 730 &amp; 1200'!$AN$12,#REF!,"&lt;="&amp;'Display 730 &amp; 1200'!$AN$11))</f>
        <v>#REF!</v>
      </c>
    </row>
    <row r="1606" spans="1:5">
      <c r="A1606" t="str">
        <f>IF(INDEX('Display 730 &amp; 1200'!$A:$A,ROW())="","",INDEX('Display 730 &amp; 1200'!$A:$A,ROW()))</f>
        <v>BALI巴厘</v>
      </c>
      <c r="B1606" t="str">
        <f>IF(INDEX('Display 730 &amp; 1200'!$B:$B,ROW())="","",INDEX('Display 730 &amp; 1200'!$B:$B,ROW()))</f>
        <v>Hujjatul Islam</v>
      </c>
      <c r="C1606" t="str">
        <f>IF(INDEX('Display 730 &amp; 1200'!$D:$D,ROW())="","",INDEX('Display 730 &amp; 1200'!$D:$D,ROW()))</f>
        <v>EMPANG_TARANO</v>
      </c>
      <c r="D1606" t="e">
        <f>IF($C1606="",0,SUMIFS(#REF!,#REF!,$C1606,#REF!,"&gt;="&amp;'Display 730 &amp; 1200'!$AN$10,#REF!,"&lt;="&amp;'Display 730 &amp; 1200'!$AN$9))</f>
        <v>#REF!</v>
      </c>
      <c r="E1606" t="e">
        <f>IF($C1606="",0,SUMIFS(#REF!,#REF!,$C1606,#REF!,"&gt;="&amp;'Display 730 &amp; 1200'!$AN$12,#REF!,"&lt;="&amp;'Display 730 &amp; 1200'!$AN$11))</f>
        <v>#REF!</v>
      </c>
    </row>
    <row r="1607" spans="1:5">
      <c r="A1607" t="str">
        <f>IF(INDEX('Display 730 &amp; 1200'!$A:$A,ROW())="","",INDEX('Display 730 &amp; 1200'!$A:$A,ROW()))</f>
        <v>BALI巴厘</v>
      </c>
      <c r="B1607" t="str">
        <f>IF(INDEX('Display 730 &amp; 1200'!$B:$B,ROW())="","",INDEX('Display 730 &amp; 1200'!$B:$B,ROW()))</f>
        <v>Blue</v>
      </c>
      <c r="C1607" t="str">
        <f>IF(INDEX('Display 730 &amp; 1200'!$D:$D,ROW())="","",INDEX('Display 730 &amp; 1200'!$D:$D,ROW()))</f>
        <v>PUYUNG</v>
      </c>
      <c r="D1607" t="e">
        <f>IF($C1607="",0,SUMIFS(#REF!,#REF!,$C1607,#REF!,"&gt;="&amp;'Display 730 &amp; 1200'!$AN$10,#REF!,"&lt;="&amp;'Display 730 &amp; 1200'!$AN$9))</f>
        <v>#REF!</v>
      </c>
      <c r="E1607" t="e">
        <f>IF($C1607="",0,SUMIFS(#REF!,#REF!,$C1607,#REF!,"&gt;="&amp;'Display 730 &amp; 1200'!$AN$12,#REF!,"&lt;="&amp;'Display 730 &amp; 1200'!$AN$11))</f>
        <v>#REF!</v>
      </c>
    </row>
    <row r="1608" spans="1:5">
      <c r="A1608" t="str">
        <f>IF(INDEX('Display 730 &amp; 1200'!$A:$A,ROW())="","",INDEX('Display 730 &amp; 1200'!$A:$A,ROW()))</f>
        <v>BALI巴厘</v>
      </c>
      <c r="B1608" t="str">
        <f>IF(INDEX('Display 730 &amp; 1200'!$B:$B,ROW())="","",INDEX('Display 730 &amp; 1200'!$B:$B,ROW()))</f>
        <v>Hujjatul Islam</v>
      </c>
      <c r="C1608" t="str">
        <f>IF(INDEX('Display 730 &amp; 1200'!$D:$D,ROW())="","",INDEX('Display 730 &amp; 1200'!$D:$D,ROW()))</f>
        <v>RABA_SASAMBO</v>
      </c>
      <c r="D1608" t="e">
        <f>IF($C1608="",0,SUMIFS(#REF!,#REF!,$C1608,#REF!,"&gt;="&amp;'Display 730 &amp; 1200'!$AN$10,#REF!,"&lt;="&amp;'Display 730 &amp; 1200'!$AN$9))</f>
        <v>#REF!</v>
      </c>
      <c r="E1608" t="e">
        <f>IF($C1608="",0,SUMIFS(#REF!,#REF!,$C1608,#REF!,"&gt;="&amp;'Display 730 &amp; 1200'!$AN$12,#REF!,"&lt;="&amp;'Display 730 &amp; 1200'!$AN$11))</f>
        <v>#REF!</v>
      </c>
    </row>
    <row r="1609" spans="1:5">
      <c r="A1609" t="str">
        <f>IF(INDEX('Display 730 &amp; 1200'!$A:$A,ROW())="","",INDEX('Display 730 &amp; 1200'!$A:$A,ROW()))</f>
        <v>BALI巴厘</v>
      </c>
      <c r="B1609" t="str">
        <f>IF(INDEX('Display 730 &amp; 1200'!$B:$B,ROW())="","",INDEX('Display 730 &amp; 1200'!$B:$B,ROW()))</f>
        <v>Hujjatul Islam</v>
      </c>
      <c r="C1609" t="str">
        <f>IF(INDEX('Display 730 &amp; 1200'!$D:$D,ROW())="","",INDEX('Display 730 &amp; 1200'!$D:$D,ROW()))</f>
        <v>PLAMPANG</v>
      </c>
      <c r="D1609" t="e">
        <f>IF($C1609="",0,SUMIFS(#REF!,#REF!,$C1609,#REF!,"&gt;="&amp;'Display 730 &amp; 1200'!$AN$10,#REF!,"&lt;="&amp;'Display 730 &amp; 1200'!$AN$9))</f>
        <v>#REF!</v>
      </c>
      <c r="E1609" t="e">
        <f>IF($C1609="",0,SUMIFS(#REF!,#REF!,$C1609,#REF!,"&gt;="&amp;'Display 730 &amp; 1200'!$AN$12,#REF!,"&lt;="&amp;'Display 730 &amp; 1200'!$AN$11))</f>
        <v>#REF!</v>
      </c>
    </row>
    <row r="1610" spans="1:5">
      <c r="A1610" t="str">
        <f>IF(INDEX('Display 730 &amp; 1200'!$A:$A,ROW())="","",INDEX('Display 730 &amp; 1200'!$A:$A,ROW()))</f>
        <v>BALI巴厘</v>
      </c>
      <c r="B1610" t="str">
        <f>IF(INDEX('Display 730 &amp; 1200'!$B:$B,ROW())="","",INDEX('Display 730 &amp; 1200'!$B:$B,ROW()))</f>
        <v>Hujjatul Islam</v>
      </c>
      <c r="C1610" t="str">
        <f>IF(INDEX('Display 730 &amp; 1200'!$D:$D,ROW())="","",INDEX('Display 730 &amp; 1200'!$D:$D,ROW()))</f>
        <v>SETELUK</v>
      </c>
      <c r="D1610" t="e">
        <f>IF($C1610="",0,SUMIFS(#REF!,#REF!,$C1610,#REF!,"&gt;="&amp;'Display 730 &amp; 1200'!$AN$10,#REF!,"&lt;="&amp;'Display 730 &amp; 1200'!$AN$9))</f>
        <v>#REF!</v>
      </c>
      <c r="E1610" t="e">
        <f>IF($C1610="",0,SUMIFS(#REF!,#REF!,$C1610,#REF!,"&gt;="&amp;'Display 730 &amp; 1200'!$AN$12,#REF!,"&lt;="&amp;'Display 730 &amp; 1200'!$AN$11))</f>
        <v>#REF!</v>
      </c>
    </row>
    <row r="1611" spans="1:5">
      <c r="A1611" t="str">
        <f>IF(INDEX('Display 730 &amp; 1200'!$A:$A,ROW())="","",INDEX('Display 730 &amp; 1200'!$A:$A,ROW()))</f>
        <v>BALI巴厘</v>
      </c>
      <c r="B1611" t="str">
        <f>IF(INDEX('Display 730 &amp; 1200'!$B:$B,ROW())="","",INDEX('Display 730 &amp; 1200'!$B:$B,ROW()))</f>
        <v>Hujjatul Islam</v>
      </c>
      <c r="C1611" t="str">
        <f>IF(INDEX('Display 730 &amp; 1200'!$D:$D,ROW())="","",INDEX('Display 730 &amp; 1200'!$D:$D,ROW()))</f>
        <v>LAPE</v>
      </c>
      <c r="D1611" t="e">
        <f>IF($C1611="",0,SUMIFS(#REF!,#REF!,$C1611,#REF!,"&gt;="&amp;'Display 730 &amp; 1200'!$AN$10,#REF!,"&lt;="&amp;'Display 730 &amp; 1200'!$AN$9))</f>
        <v>#REF!</v>
      </c>
      <c r="E1611" t="e">
        <f>IF($C1611="",0,SUMIFS(#REF!,#REF!,$C1611,#REF!,"&gt;="&amp;'Display 730 &amp; 1200'!$AN$12,#REF!,"&lt;="&amp;'Display 730 &amp; 1200'!$AN$11))</f>
        <v>#REF!</v>
      </c>
    </row>
    <row r="1612" spans="1:5">
      <c r="A1612" t="str">
        <f>IF(INDEX('Display 730 &amp; 1200'!$A:$A,ROW())="","",INDEX('Display 730 &amp; 1200'!$A:$A,ROW()))</f>
        <v>BALI巴厘</v>
      </c>
      <c r="B1612" t="str">
        <f>IF(INDEX('Display 730 &amp; 1200'!$B:$B,ROW())="","",INDEX('Display 730 &amp; 1200'!$B:$B,ROW()))</f>
        <v>Hujjatul Islam</v>
      </c>
      <c r="C1612" t="str">
        <f>IF(INDEX('Display 730 &amp; 1200'!$D:$D,ROW())="","",INDEX('Display 730 &amp; 1200'!$D:$D,ROW()))</f>
        <v>ALAS</v>
      </c>
      <c r="D1612" t="e">
        <f>IF($C1612="",0,SUMIFS(#REF!,#REF!,$C1612,#REF!,"&gt;="&amp;'Display 730 &amp; 1200'!$AN$10,#REF!,"&lt;="&amp;'Display 730 &amp; 1200'!$AN$9))</f>
        <v>#REF!</v>
      </c>
      <c r="E1612" t="e">
        <f>IF($C1612="",0,SUMIFS(#REF!,#REF!,$C1612,#REF!,"&gt;="&amp;'Display 730 &amp; 1200'!$AN$12,#REF!,"&lt;="&amp;'Display 730 &amp; 1200'!$AN$11))</f>
        <v>#REF!</v>
      </c>
    </row>
    <row r="1613" spans="1:5">
      <c r="A1613" t="str">
        <f>IF(INDEX('Display 730 &amp; 1200'!$A:$A,ROW())="","",INDEX('Display 730 &amp; 1200'!$A:$A,ROW()))</f>
        <v>BALI巴厘</v>
      </c>
      <c r="B1613" t="str">
        <f>IF(INDEX('Display 730 &amp; 1200'!$B:$B,ROW())="","",INDEX('Display 730 &amp; 1200'!$B:$B,ROW()))</f>
        <v>Blue</v>
      </c>
      <c r="C1613" t="str">
        <f>IF(INDEX('Display 730 &amp; 1200'!$D:$D,ROW())="","",INDEX('Display 730 &amp; 1200'!$D:$D,ROW()))</f>
        <v>MANTANG</v>
      </c>
      <c r="D1613" t="e">
        <f>IF($C1613="",0,SUMIFS(#REF!,#REF!,$C1613,#REF!,"&gt;="&amp;'Display 730 &amp; 1200'!$AN$10,#REF!,"&lt;="&amp;'Display 730 &amp; 1200'!$AN$9))</f>
        <v>#REF!</v>
      </c>
      <c r="E1613" t="e">
        <f>IF($C1613="",0,SUMIFS(#REF!,#REF!,$C1613,#REF!,"&gt;="&amp;'Display 730 &amp; 1200'!$AN$12,#REF!,"&lt;="&amp;'Display 730 &amp; 1200'!$AN$11))</f>
        <v>#REF!</v>
      </c>
    </row>
    <row r="1614" spans="1:5">
      <c r="A1614" t="str">
        <f>IF(INDEX('Display 730 &amp; 1200'!$A:$A,ROW())="","",INDEX('Display 730 &amp; 1200'!$A:$A,ROW()))</f>
        <v>BALI巴厘</v>
      </c>
      <c r="B1614" t="str">
        <f>IF(INDEX('Display 730 &amp; 1200'!$B:$B,ROW())="","",INDEX('Display 730 &amp; 1200'!$B:$B,ROW()))</f>
        <v>Blue</v>
      </c>
      <c r="C1614" t="str">
        <f>IF(INDEX('Display 730 &amp; 1200'!$D:$D,ROW())="","",INDEX('Display 730 &amp; 1200'!$D:$D,ROW()))</f>
        <v>NARMADA</v>
      </c>
      <c r="D1614" t="e">
        <f>IF($C1614="",0,SUMIFS(#REF!,#REF!,$C1614,#REF!,"&gt;="&amp;'Display 730 &amp; 1200'!$AN$10,#REF!,"&lt;="&amp;'Display 730 &amp; 1200'!$AN$9))</f>
        <v>#REF!</v>
      </c>
      <c r="E1614" t="e">
        <f>IF($C1614="",0,SUMIFS(#REF!,#REF!,$C1614,#REF!,"&gt;="&amp;'Display 730 &amp; 1200'!$AN$12,#REF!,"&lt;="&amp;'Display 730 &amp; 1200'!$AN$11))</f>
        <v>#REF!</v>
      </c>
    </row>
    <row r="1615" spans="1:5">
      <c r="A1615" t="str">
        <f>IF(INDEX('Display 730 &amp; 1200'!$A:$A,ROW())="","",INDEX('Display 730 &amp; 1200'!$A:$A,ROW()))</f>
        <v>BALI巴厘</v>
      </c>
      <c r="B1615" t="str">
        <f>IF(INDEX('Display 730 &amp; 1200'!$B:$B,ROW())="","",INDEX('Display 730 &amp; 1200'!$B:$B,ROW()))</f>
        <v>Blue</v>
      </c>
      <c r="C1615" t="str">
        <f>IF(INDEX('Display 730 &amp; 1200'!$D:$D,ROW())="","",INDEX('Display 730 &amp; 1200'!$D:$D,ROW()))</f>
        <v>GUNUNG_SARI</v>
      </c>
      <c r="D1615" t="e">
        <f>IF($C1615="",0,SUMIFS(#REF!,#REF!,$C1615,#REF!,"&gt;="&amp;'Display 730 &amp; 1200'!$AN$10,#REF!,"&lt;="&amp;'Display 730 &amp; 1200'!$AN$9))</f>
        <v>#REF!</v>
      </c>
      <c r="E1615" t="e">
        <f>IF($C1615="",0,SUMIFS(#REF!,#REF!,$C1615,#REF!,"&gt;="&amp;'Display 730 &amp; 1200'!$AN$12,#REF!,"&lt;="&amp;'Display 730 &amp; 1200'!$AN$11))</f>
        <v>#REF!</v>
      </c>
    </row>
    <row r="1616" spans="1:5">
      <c r="A1616" t="str">
        <f>IF(INDEX('Display 730 &amp; 1200'!$A:$A,ROW())="","",INDEX('Display 730 &amp; 1200'!$A:$A,ROW()))</f>
        <v>BALI巴厘</v>
      </c>
      <c r="B1616" t="str">
        <f>IF(INDEX('Display 730 &amp; 1200'!$B:$B,ROW())="","",INDEX('Display 730 &amp; 1200'!$B:$B,ROW()))</f>
        <v>Blue</v>
      </c>
      <c r="C1616" t="str">
        <f>IF(INDEX('Display 730 &amp; 1200'!$D:$D,ROW())="","",INDEX('Display 730 &amp; 1200'!$D:$D,ROW()))</f>
        <v>SIKUR</v>
      </c>
      <c r="D1616" t="e">
        <f>IF($C1616="",0,SUMIFS(#REF!,#REF!,$C1616,#REF!,"&gt;="&amp;'Display 730 &amp; 1200'!$AN$10,#REF!,"&lt;="&amp;'Display 730 &amp; 1200'!$AN$9))</f>
        <v>#REF!</v>
      </c>
      <c r="E1616" t="e">
        <f>IF($C1616="",0,SUMIFS(#REF!,#REF!,$C1616,#REF!,"&gt;="&amp;'Display 730 &amp; 1200'!$AN$12,#REF!,"&lt;="&amp;'Display 730 &amp; 1200'!$AN$11))</f>
        <v>#REF!</v>
      </c>
    </row>
    <row r="1617" spans="1:5">
      <c r="A1617" t="str">
        <f>IF(INDEX('Display 730 &amp; 1200'!$A:$A,ROW())="","",INDEX('Display 730 &amp; 1200'!$A:$A,ROW()))</f>
        <v>BALI巴厘</v>
      </c>
      <c r="B1617" t="str">
        <f>IF(INDEX('Display 730 &amp; 1200'!$B:$B,ROW())="","",INDEX('Display 730 &amp; 1200'!$B:$B,ROW()))</f>
        <v>Blue</v>
      </c>
      <c r="C1617" t="str">
        <f>IF(INDEX('Display 730 &amp; 1200'!$D:$D,ROW())="","",INDEX('Display 730 &amp; 1200'!$D:$D,ROW()))</f>
        <v>TANAK_AWU</v>
      </c>
      <c r="D1617" t="e">
        <f>IF($C1617="",0,SUMIFS(#REF!,#REF!,$C1617,#REF!,"&gt;="&amp;'Display 730 &amp; 1200'!$AN$10,#REF!,"&lt;="&amp;'Display 730 &amp; 1200'!$AN$9))</f>
        <v>#REF!</v>
      </c>
      <c r="E1617" t="e">
        <f>IF($C1617="",0,SUMIFS(#REF!,#REF!,$C1617,#REF!,"&gt;="&amp;'Display 730 &amp; 1200'!$AN$12,#REF!,"&lt;="&amp;'Display 730 &amp; 1200'!$AN$11))</f>
        <v>#REF!</v>
      </c>
    </row>
    <row r="1618" spans="1:5">
      <c r="A1618" t="str">
        <f>IF(INDEX('Display 730 &amp; 1200'!$A:$A,ROW())="","",INDEX('Display 730 &amp; 1200'!$A:$A,ROW()))</f>
        <v>BALI巴厘</v>
      </c>
      <c r="B1618" t="str">
        <f>IF(INDEX('Display 730 &amp; 1200'!$B:$B,ROW())="","",INDEX('Display 730 &amp; 1200'!$B:$B,ROW()))</f>
        <v>Blue</v>
      </c>
      <c r="C1618" t="str">
        <f>IF(INDEX('Display 730 &amp; 1200'!$D:$D,ROW())="","",INDEX('Display 730 &amp; 1200'!$D:$D,ROW()))</f>
        <v>SEGANTENG</v>
      </c>
      <c r="D1618" t="e">
        <f>IF($C1618="",0,SUMIFS(#REF!,#REF!,$C1618,#REF!,"&gt;="&amp;'Display 730 &amp; 1200'!$AN$10,#REF!,"&lt;="&amp;'Display 730 &amp; 1200'!$AN$9))</f>
        <v>#REF!</v>
      </c>
      <c r="E1618" t="e">
        <f>IF($C1618="",0,SUMIFS(#REF!,#REF!,$C1618,#REF!,"&gt;="&amp;'Display 730 &amp; 1200'!$AN$12,#REF!,"&lt;="&amp;'Display 730 &amp; 1200'!$AN$11))</f>
        <v>#REF!</v>
      </c>
    </row>
    <row r="1619" spans="1:5">
      <c r="A1619" t="str">
        <f>IF(INDEX('Display 730 &amp; 1200'!$A:$A,ROW())="","",INDEX('Display 730 &amp; 1200'!$A:$A,ROW()))</f>
        <v>BALI巴厘</v>
      </c>
      <c r="B1619" t="str">
        <f>IF(INDEX('Display 730 &amp; 1200'!$B:$B,ROW())="","",INDEX('Display 730 &amp; 1200'!$B:$B,ROW()))</f>
        <v>Hujjatul Islam</v>
      </c>
      <c r="C1619" t="str">
        <f>IF(INDEX('Display 730 &amp; 1200'!$D:$D,ROW())="","",INDEX('Display 730 &amp; 1200'!$D:$D,ROW()))</f>
        <v>EMPANG</v>
      </c>
      <c r="D1619" t="e">
        <f>IF($C1619="",0,SUMIFS(#REF!,#REF!,$C1619,#REF!,"&gt;="&amp;'Display 730 &amp; 1200'!$AN$10,#REF!,"&lt;="&amp;'Display 730 &amp; 1200'!$AN$9))</f>
        <v>#REF!</v>
      </c>
      <c r="E1619" t="e">
        <f>IF($C1619="",0,SUMIFS(#REF!,#REF!,$C1619,#REF!,"&gt;="&amp;'Display 730 &amp; 1200'!$AN$12,#REF!,"&lt;="&amp;'Display 730 &amp; 1200'!$AN$11))</f>
        <v>#REF!</v>
      </c>
    </row>
    <row r="1620" spans="1:5">
      <c r="A1620" t="str">
        <f>IF(INDEX('Display 730 &amp; 1200'!$A:$A,ROW())="","",INDEX('Display 730 &amp; 1200'!$A:$A,ROW()))</f>
        <v>BALI巴厘</v>
      </c>
      <c r="B1620" t="str">
        <f>IF(INDEX('Display 730 &amp; 1200'!$B:$B,ROW())="","",INDEX('Display 730 &amp; 1200'!$B:$B,ROW()))</f>
        <v>I Nyoman Andika Indrananta,S.E.,M.M</v>
      </c>
      <c r="C1620" t="str">
        <f>IF(INDEX('Display 730 &amp; 1200'!$D:$D,ROW())="","",INDEX('Display 730 &amp; 1200'!$D:$D,ROW()))</f>
        <v>SUSUT</v>
      </c>
      <c r="D1620" t="e">
        <f>IF($C1620="",0,SUMIFS(#REF!,#REF!,$C1620,#REF!,"&gt;="&amp;'Display 730 &amp; 1200'!$AN$10,#REF!,"&lt;="&amp;'Display 730 &amp; 1200'!$AN$9))</f>
        <v>#REF!</v>
      </c>
      <c r="E1620" t="e">
        <f>IF($C1620="",0,SUMIFS(#REF!,#REF!,$C1620,#REF!,"&gt;="&amp;'Display 730 &amp; 1200'!$AN$12,#REF!,"&lt;="&amp;'Display 730 &amp; 1200'!$AN$11))</f>
        <v>#REF!</v>
      </c>
    </row>
    <row r="1621" spans="1:5">
      <c r="A1621" t="str">
        <f>IF(INDEX('Display 730 &amp; 1200'!$A:$A,ROW())="","",INDEX('Display 730 &amp; 1200'!$A:$A,ROW()))</f>
        <v>BALI巴厘</v>
      </c>
      <c r="B1621" t="str">
        <f>IF(INDEX('Display 730 &amp; 1200'!$B:$B,ROW())="","",INDEX('Display 730 &amp; 1200'!$B:$B,ROW()))</f>
        <v>Blue</v>
      </c>
      <c r="C1621" t="str">
        <f>IF(INDEX('Display 730 &amp; 1200'!$D:$D,ROW())="","",INDEX('Display 730 &amp; 1200'!$D:$D,ROW()))</f>
        <v>GERUNG</v>
      </c>
      <c r="D1621" t="e">
        <f>IF($C1621="",0,SUMIFS(#REF!,#REF!,$C1621,#REF!,"&gt;="&amp;'Display 730 &amp; 1200'!$AN$10,#REF!,"&lt;="&amp;'Display 730 &amp; 1200'!$AN$9))</f>
        <v>#REF!</v>
      </c>
      <c r="E1621" t="e">
        <f>IF($C1621="",0,SUMIFS(#REF!,#REF!,$C1621,#REF!,"&gt;="&amp;'Display 730 &amp; 1200'!$AN$12,#REF!,"&lt;="&amp;'Display 730 &amp; 1200'!$AN$11))</f>
        <v>#REF!</v>
      </c>
    </row>
    <row r="1622" spans="1:5">
      <c r="A1622" t="str">
        <f>IF(INDEX('Display 730 &amp; 1200'!$A:$A,ROW())="","",INDEX('Display 730 &amp; 1200'!$A:$A,ROW()))</f>
        <v>BALI巴厘</v>
      </c>
      <c r="B1622" t="str">
        <f>IF(INDEX('Display 730 &amp; 1200'!$B:$B,ROW())="","",INDEX('Display 730 &amp; 1200'!$B:$B,ROW()))</f>
        <v>Hujjatul Islam</v>
      </c>
      <c r="C1622" t="str">
        <f>IF(INDEX('Display 730 &amp; 1200'!$D:$D,ROW())="","",INDEX('Display 730 &amp; 1200'!$D:$D,ROW()))</f>
        <v>TALIWANG</v>
      </c>
      <c r="D1622" t="e">
        <f>IF($C1622="",0,SUMIFS(#REF!,#REF!,$C1622,#REF!,"&gt;="&amp;'Display 730 &amp; 1200'!$AN$10,#REF!,"&lt;="&amp;'Display 730 &amp; 1200'!$AN$9))</f>
        <v>#REF!</v>
      </c>
      <c r="E1622" t="e">
        <f>IF($C1622="",0,SUMIFS(#REF!,#REF!,$C1622,#REF!,"&gt;="&amp;'Display 730 &amp; 1200'!$AN$12,#REF!,"&lt;="&amp;'Display 730 &amp; 1200'!$AN$11))</f>
        <v>#REF!</v>
      </c>
    </row>
    <row r="1623" spans="1:5">
      <c r="A1623" t="str">
        <f>IF(INDEX('Display 730 &amp; 1200'!$A:$A,ROW())="","",INDEX('Display 730 &amp; 1200'!$A:$A,ROW()))</f>
        <v>BALI巴厘</v>
      </c>
      <c r="B1623" t="str">
        <f>IF(INDEX('Display 730 &amp; 1200'!$B:$B,ROW())="","",INDEX('Display 730 &amp; 1200'!$B:$B,ROW()))</f>
        <v>Hujjatul Islam</v>
      </c>
      <c r="C1623" t="str">
        <f>IF(INDEX('Display 730 &amp; 1200'!$D:$D,ROW())="","",INDEX('Display 730 &amp; 1200'!$D:$D,ROW()))</f>
        <v>SUMBAWA</v>
      </c>
      <c r="D1623" t="e">
        <f>IF($C1623="",0,SUMIFS(#REF!,#REF!,$C1623,#REF!,"&gt;="&amp;'Display 730 &amp; 1200'!$AN$10,#REF!,"&lt;="&amp;'Display 730 &amp; 1200'!$AN$9))</f>
        <v>#REF!</v>
      </c>
      <c r="E1623" t="e">
        <f>IF($C1623="",0,SUMIFS(#REF!,#REF!,$C1623,#REF!,"&gt;="&amp;'Display 730 &amp; 1200'!$AN$12,#REF!,"&lt;="&amp;'Display 730 &amp; 1200'!$AN$11))</f>
        <v>#REF!</v>
      </c>
    </row>
    <row r="1624" spans="1:5">
      <c r="A1624" t="str">
        <f>IF(INDEX('Display 730 &amp; 1200'!$A:$A,ROW())="","",INDEX('Display 730 &amp; 1200'!$A:$A,ROW()))</f>
        <v>BALI巴厘</v>
      </c>
      <c r="B1624" t="str">
        <f>IF(INDEX('Display 730 &amp; 1200'!$B:$B,ROW())="","",INDEX('Display 730 &amp; 1200'!$B:$B,ROW()))</f>
        <v>I Nyoman Andika Indrananta,S.E.,M.M</v>
      </c>
      <c r="C1624" t="str">
        <f>IF(INDEX('Display 730 &amp; 1200'!$D:$D,ROW())="","",INDEX('Display 730 &amp; 1200'!$D:$D,ROW()))</f>
        <v>SEMARAPURA</v>
      </c>
      <c r="D1624" t="e">
        <f>IF($C1624="",0,SUMIFS(#REF!,#REF!,$C1624,#REF!,"&gt;="&amp;'Display 730 &amp; 1200'!$AN$10,#REF!,"&lt;="&amp;'Display 730 &amp; 1200'!$AN$9))</f>
        <v>#REF!</v>
      </c>
      <c r="E1624" t="e">
        <f>IF($C1624="",0,SUMIFS(#REF!,#REF!,$C1624,#REF!,"&gt;="&amp;'Display 730 &amp; 1200'!$AN$12,#REF!,"&lt;="&amp;'Display 730 &amp; 1200'!$AN$11))</f>
        <v>#REF!</v>
      </c>
    </row>
    <row r="1625" spans="1:5">
      <c r="A1625" t="str">
        <f>IF(INDEX('Display 730 &amp; 1200'!$A:$A,ROW())="","",INDEX('Display 730 &amp; 1200'!$A:$A,ROW()))</f>
        <v>BALI巴厘</v>
      </c>
      <c r="B1625" t="str">
        <f>IF(INDEX('Display 730 &amp; 1200'!$B:$B,ROW())="","",INDEX('Display 730 &amp; 1200'!$B:$B,ROW()))</f>
        <v>I Nyoman Andika Indrananta,S.E.,M.M</v>
      </c>
      <c r="C1625" t="str">
        <f>IF(INDEX('Display 730 &amp; 1200'!$D:$D,ROW())="","",INDEX('Display 730 &amp; 1200'!$D:$D,ROW()))</f>
        <v>BANGLI</v>
      </c>
      <c r="D1625" t="e">
        <f>IF($C1625="",0,SUMIFS(#REF!,#REF!,$C1625,#REF!,"&gt;="&amp;'Display 730 &amp; 1200'!$AN$10,#REF!,"&lt;="&amp;'Display 730 &amp; 1200'!$AN$9))</f>
        <v>#REF!</v>
      </c>
      <c r="E1625" t="e">
        <f>IF($C1625="",0,SUMIFS(#REF!,#REF!,$C1625,#REF!,"&gt;="&amp;'Display 730 &amp; 1200'!$AN$12,#REF!,"&lt;="&amp;'Display 730 &amp; 1200'!$AN$11))</f>
        <v>#REF!</v>
      </c>
    </row>
    <row r="1626" spans="1:5">
      <c r="A1626" t="str">
        <f>IF(INDEX('Display 730 &amp; 1200'!$A:$A,ROW())="","",INDEX('Display 730 &amp; 1200'!$A:$A,ROW()))</f>
        <v>BALI巴厘</v>
      </c>
      <c r="B1626" t="str">
        <f>IF(INDEX('Display 730 &amp; 1200'!$B:$B,ROW())="","",INDEX('Display 730 &amp; 1200'!$B:$B,ROW()))</f>
        <v>Blue</v>
      </c>
      <c r="C1626" t="str">
        <f>IF(INDEX('Display 730 &amp; 1200'!$D:$D,ROW())="","",INDEX('Display 730 &amp; 1200'!$D:$D,ROW()))</f>
        <v>KESRA</v>
      </c>
      <c r="D1626" t="e">
        <f>IF($C1626="",0,SUMIFS(#REF!,#REF!,$C1626,#REF!,"&gt;="&amp;'Display 730 &amp; 1200'!$AN$10,#REF!,"&lt;="&amp;'Display 730 &amp; 1200'!$AN$9))</f>
        <v>#REF!</v>
      </c>
      <c r="E1626" t="e">
        <f>IF($C1626="",0,SUMIFS(#REF!,#REF!,$C1626,#REF!,"&gt;="&amp;'Display 730 &amp; 1200'!$AN$12,#REF!,"&lt;="&amp;'Display 730 &amp; 1200'!$AN$11))</f>
        <v>#REF!</v>
      </c>
    </row>
    <row r="1627" spans="1:5">
      <c r="A1627" t="str">
        <f>IF(INDEX('Display 730 &amp; 1200'!$A:$A,ROW())="","",INDEX('Display 730 &amp; 1200'!$A:$A,ROW()))</f>
        <v>BALI巴厘</v>
      </c>
      <c r="B1627" t="str">
        <f>IF(INDEX('Display 730 &amp; 1200'!$B:$B,ROW())="","",INDEX('Display 730 &amp; 1200'!$B:$B,ROW()))</f>
        <v>Blue</v>
      </c>
      <c r="C1627" t="str">
        <f>IF(INDEX('Display 730 &amp; 1200'!$D:$D,ROW())="","",INDEX('Display 730 &amp; 1200'!$D:$D,ROW()))</f>
        <v>TAMAN_SARI</v>
      </c>
      <c r="D1627" t="e">
        <f>IF($C1627="",0,SUMIFS(#REF!,#REF!,$C1627,#REF!,"&gt;="&amp;'Display 730 &amp; 1200'!$AN$10,#REF!,"&lt;="&amp;'Display 730 &amp; 1200'!$AN$9))</f>
        <v>#REF!</v>
      </c>
      <c r="E1627" t="e">
        <f>IF($C1627="",0,SUMIFS(#REF!,#REF!,$C1627,#REF!,"&gt;="&amp;'Display 730 &amp; 1200'!$AN$12,#REF!,"&lt;="&amp;'Display 730 &amp; 1200'!$AN$11))</f>
        <v>#REF!</v>
      </c>
    </row>
    <row r="1628" spans="1:5">
      <c r="A1628" t="str">
        <f>IF(INDEX('Display 730 &amp; 1200'!$A:$A,ROW())="","",INDEX('Display 730 &amp; 1200'!$A:$A,ROW()))</f>
        <v>BALI巴厘</v>
      </c>
      <c r="B1628" t="str">
        <f>IF(INDEX('Display 730 &amp; 1200'!$B:$B,ROW())="","",INDEX('Display 730 &amp; 1200'!$B:$B,ROW()))</f>
        <v>Blue</v>
      </c>
      <c r="C1628" t="str">
        <f>IF(INDEX('Display 730 &amp; 1200'!$D:$D,ROW())="","",INDEX('Display 730 &amp; 1200'!$D:$D,ROW()))</f>
        <v>LABUAN_LOMBOK</v>
      </c>
      <c r="D1628" t="e">
        <f>IF($C1628="",0,SUMIFS(#REF!,#REF!,$C1628,#REF!,"&gt;="&amp;'Display 730 &amp; 1200'!$AN$10,#REF!,"&lt;="&amp;'Display 730 &amp; 1200'!$AN$9))</f>
        <v>#REF!</v>
      </c>
      <c r="E1628" t="e">
        <f>IF($C1628="",0,SUMIFS(#REF!,#REF!,$C1628,#REF!,"&gt;="&amp;'Display 730 &amp; 1200'!$AN$12,#REF!,"&lt;="&amp;'Display 730 &amp; 1200'!$AN$11))</f>
        <v>#REF!</v>
      </c>
    </row>
    <row r="1629" spans="1:5">
      <c r="A1629" t="str">
        <f>IF(INDEX('Display 730 &amp; 1200'!$A:$A,ROW())="","",INDEX('Display 730 &amp; 1200'!$A:$A,ROW()))</f>
        <v>BALI巴厘</v>
      </c>
      <c r="B1629" t="str">
        <f>IF(INDEX('Display 730 &amp; 1200'!$B:$B,ROW())="","",INDEX('Display 730 &amp; 1200'!$B:$B,ROW()))</f>
        <v>Komang Astra Putra Gunawan</v>
      </c>
      <c r="C1629" t="str">
        <f>IF(INDEX('Display 730 &amp; 1200'!$D:$D,ROW())="","",INDEX('Display 730 &amp; 1200'!$D:$D,ROW()))</f>
        <v>PUPUAN_1</v>
      </c>
      <c r="D1629" t="e">
        <f>IF($C1629="",0,SUMIFS(#REF!,#REF!,$C1629,#REF!,"&gt;="&amp;'Display 730 &amp; 1200'!$AN$10,#REF!,"&lt;="&amp;'Display 730 &amp; 1200'!$AN$9))</f>
        <v>#REF!</v>
      </c>
      <c r="E1629" t="e">
        <f>IF($C1629="",0,SUMIFS(#REF!,#REF!,$C1629,#REF!,"&gt;="&amp;'Display 730 &amp; 1200'!$AN$12,#REF!,"&lt;="&amp;'Display 730 &amp; 1200'!$AN$11))</f>
        <v>#REF!</v>
      </c>
    </row>
    <row r="1630" spans="1:5">
      <c r="A1630" t="str">
        <f>IF(INDEX('Display 730 &amp; 1200'!$A:$A,ROW())="","",INDEX('Display 730 &amp; 1200'!$A:$A,ROW()))</f>
        <v>BALI巴厘</v>
      </c>
      <c r="B1630" t="str">
        <f>IF(INDEX('Display 730 &amp; 1200'!$B:$B,ROW())="","",INDEX('Display 730 &amp; 1200'!$B:$B,ROW()))</f>
        <v>Komang Astra Putra Gunawan</v>
      </c>
      <c r="C1630" t="str">
        <f>IF(INDEX('Display 730 &amp; 1200'!$D:$D,ROW())="","",INDEX('Display 730 &amp; 1200'!$D:$D,ROW()))</f>
        <v>TAMAN_GRIYA_1</v>
      </c>
      <c r="D1630" t="e">
        <f>IF($C1630="",0,SUMIFS(#REF!,#REF!,$C1630,#REF!,"&gt;="&amp;'Display 730 &amp; 1200'!$AN$10,#REF!,"&lt;="&amp;'Display 730 &amp; 1200'!$AN$9))</f>
        <v>#REF!</v>
      </c>
      <c r="E1630" t="e">
        <f>IF($C1630="",0,SUMIFS(#REF!,#REF!,$C1630,#REF!,"&gt;="&amp;'Display 730 &amp; 1200'!$AN$12,#REF!,"&lt;="&amp;'Display 730 &amp; 1200'!$AN$11))</f>
        <v>#REF!</v>
      </c>
    </row>
    <row r="1631" spans="1:5">
      <c r="A1631" t="str">
        <f>IF(INDEX('Display 730 &amp; 1200'!$A:$A,ROW())="","",INDEX('Display 730 &amp; 1200'!$A:$A,ROW()))</f>
        <v>BALI巴厘</v>
      </c>
      <c r="B1631" t="str">
        <f>IF(INDEX('Display 730 &amp; 1200'!$B:$B,ROW())="","",INDEX('Display 730 &amp; 1200'!$B:$B,ROW()))</f>
        <v>Ida I Dewa Agung Santawya</v>
      </c>
      <c r="C1631" t="str">
        <f>IF(INDEX('Display 730 &amp; 1200'!$D:$D,ROW())="","",INDEX('Display 730 &amp; 1200'!$D:$D,ROW()))</f>
        <v>SEMINYAK_1</v>
      </c>
      <c r="D1631" t="e">
        <f>IF($C1631="",0,SUMIFS(#REF!,#REF!,$C1631,#REF!,"&gt;="&amp;'Display 730 &amp; 1200'!$AN$10,#REF!,"&lt;="&amp;'Display 730 &amp; 1200'!$AN$9))</f>
        <v>#REF!</v>
      </c>
      <c r="E1631" t="e">
        <f>IF($C1631="",0,SUMIFS(#REF!,#REF!,$C1631,#REF!,"&gt;="&amp;'Display 730 &amp; 1200'!$AN$12,#REF!,"&lt;="&amp;'Display 730 &amp; 1200'!$AN$11))</f>
        <v>#REF!</v>
      </c>
    </row>
    <row r="1632" spans="1:5">
      <c r="A1632" t="str">
        <f>IF(INDEX('Display 730 &amp; 1200'!$A:$A,ROW())="","",INDEX('Display 730 &amp; 1200'!$A:$A,ROW()))</f>
        <v>BALI巴厘</v>
      </c>
      <c r="B1632" t="str">
        <f>IF(INDEX('Display 730 &amp; 1200'!$B:$B,ROW())="","",INDEX('Display 730 &amp; 1200'!$B:$B,ROW()))</f>
        <v>Komang Astra Putra Gunawan</v>
      </c>
      <c r="C1632" t="str">
        <f>IF(INDEX('Display 730 &amp; 1200'!$D:$D,ROW())="","",INDEX('Display 730 &amp; 1200'!$D:$D,ROW()))</f>
        <v>KELAN_1</v>
      </c>
      <c r="D1632" t="e">
        <f>IF($C1632="",0,SUMIFS(#REF!,#REF!,$C1632,#REF!,"&gt;="&amp;'Display 730 &amp; 1200'!$AN$10,#REF!,"&lt;="&amp;'Display 730 &amp; 1200'!$AN$9))</f>
        <v>#REF!</v>
      </c>
      <c r="E1632" t="e">
        <f>IF($C1632="",0,SUMIFS(#REF!,#REF!,$C1632,#REF!,"&gt;="&amp;'Display 730 &amp; 1200'!$AN$12,#REF!,"&lt;="&amp;'Display 730 &amp; 1200'!$AN$11))</f>
        <v>#REF!</v>
      </c>
    </row>
    <row r="1633" spans="1:5">
      <c r="A1633" t="str">
        <f>IF(INDEX('Display 730 &amp; 1200'!$A:$A,ROW())="","",INDEX('Display 730 &amp; 1200'!$A:$A,ROW()))</f>
        <v>BALI巴厘</v>
      </c>
      <c r="B1633" t="str">
        <f>IF(INDEX('Display 730 &amp; 1200'!$B:$B,ROW())="","",INDEX('Display 730 &amp; 1200'!$B:$B,ROW()))</f>
        <v>Komang Astra Putra Gunawan</v>
      </c>
      <c r="C1633" t="str">
        <f>IF(INDEX('Display 730 &amp; 1200'!$D:$D,ROW())="","",INDEX('Display 730 &amp; 1200'!$D:$D,ROW()))</f>
        <v>MERTANADI_1</v>
      </c>
      <c r="D1633" t="e">
        <f>IF($C1633="",0,SUMIFS(#REF!,#REF!,$C1633,#REF!,"&gt;="&amp;'Display 730 &amp; 1200'!$AN$10,#REF!,"&lt;="&amp;'Display 730 &amp; 1200'!$AN$9))</f>
        <v>#REF!</v>
      </c>
      <c r="E1633" t="e">
        <f>IF($C1633="",0,SUMIFS(#REF!,#REF!,$C1633,#REF!,"&gt;="&amp;'Display 730 &amp; 1200'!$AN$12,#REF!,"&lt;="&amp;'Display 730 &amp; 1200'!$AN$11))</f>
        <v>#REF!</v>
      </c>
    </row>
    <row r="1634" spans="1:5">
      <c r="A1634" t="str">
        <f>IF(INDEX('Display 730 &amp; 1200'!$A:$A,ROW())="","",INDEX('Display 730 &amp; 1200'!$A:$A,ROW()))</f>
        <v>BALI巴厘</v>
      </c>
      <c r="B1634" t="str">
        <f>IF(INDEX('Display 730 &amp; 1200'!$B:$B,ROW())="","",INDEX('Display 730 &amp; 1200'!$B:$B,ROW()))</f>
        <v>Komang Astra Putra Gunawan</v>
      </c>
      <c r="C1634" t="str">
        <f>IF(INDEX('Display 730 &amp; 1200'!$D:$D,ROW())="","",INDEX('Display 730 &amp; 1200'!$D:$D,ROW()))</f>
        <v>SUNSET_ROAD_1</v>
      </c>
      <c r="D1634" t="e">
        <f>IF($C1634="",0,SUMIFS(#REF!,#REF!,$C1634,#REF!,"&gt;="&amp;'Display 730 &amp; 1200'!$AN$10,#REF!,"&lt;="&amp;'Display 730 &amp; 1200'!$AN$9))</f>
        <v>#REF!</v>
      </c>
      <c r="E1634" t="e">
        <f>IF($C1634="",0,SUMIFS(#REF!,#REF!,$C1634,#REF!,"&gt;="&amp;'Display 730 &amp; 1200'!$AN$12,#REF!,"&lt;="&amp;'Display 730 &amp; 1200'!$AN$11))</f>
        <v>#REF!</v>
      </c>
    </row>
    <row r="1635" spans="1:5">
      <c r="A1635" t="str">
        <f>IF(INDEX('Display 730 &amp; 1200'!$A:$A,ROW())="","",INDEX('Display 730 &amp; 1200'!$A:$A,ROW()))</f>
        <v>BALI巴厘</v>
      </c>
      <c r="B1635" t="str">
        <f>IF(INDEX('Display 730 &amp; 1200'!$B:$B,ROW())="","",INDEX('Display 730 &amp; 1200'!$B:$B,ROW()))</f>
        <v>Ida I Dewa Agung Santawya</v>
      </c>
      <c r="C1635" t="str">
        <f>IF(INDEX('Display 730 &amp; 1200'!$D:$D,ROW())="","",INDEX('Display 730 &amp; 1200'!$D:$D,ROW()))</f>
        <v>ABIANBASE_1</v>
      </c>
      <c r="D1635" t="e">
        <f>IF($C1635="",0,SUMIFS(#REF!,#REF!,$C1635,#REF!,"&gt;="&amp;'Display 730 &amp; 1200'!$AN$10,#REF!,"&lt;="&amp;'Display 730 &amp; 1200'!$AN$9))</f>
        <v>#REF!</v>
      </c>
      <c r="E1635" t="e">
        <f>IF($C1635="",0,SUMIFS(#REF!,#REF!,$C1635,#REF!,"&gt;="&amp;'Display 730 &amp; 1200'!$AN$12,#REF!,"&lt;="&amp;'Display 730 &amp; 1200'!$AN$11))</f>
        <v>#REF!</v>
      </c>
    </row>
    <row r="1636" spans="1:5">
      <c r="A1636" t="str">
        <f>IF(INDEX('Display 730 &amp; 1200'!$A:$A,ROW())="","",INDEX('Display 730 &amp; 1200'!$A:$A,ROW()))</f>
        <v>BALI巴厘</v>
      </c>
      <c r="B1636" t="str">
        <f>IF(INDEX('Display 730 &amp; 1200'!$B:$B,ROW())="","",INDEX('Display 730 &amp; 1200'!$B:$B,ROW()))</f>
        <v>Ida I Dewa Agung Santawya</v>
      </c>
      <c r="C1636" t="str">
        <f>IF(INDEX('Display 730 &amp; 1200'!$D:$D,ROW())="","",INDEX('Display 730 &amp; 1200'!$D:$D,ROW()))</f>
        <v>BLAHKIUH_1</v>
      </c>
      <c r="D1636" t="e">
        <f>IF($C1636="",0,SUMIFS(#REF!,#REF!,$C1636,#REF!,"&gt;="&amp;'Display 730 &amp; 1200'!$AN$10,#REF!,"&lt;="&amp;'Display 730 &amp; 1200'!$AN$9))</f>
        <v>#REF!</v>
      </c>
      <c r="E1636" t="e">
        <f>IF($C1636="",0,SUMIFS(#REF!,#REF!,$C1636,#REF!,"&gt;="&amp;'Display 730 &amp; 1200'!$AN$12,#REF!,"&lt;="&amp;'Display 730 &amp; 1200'!$AN$11))</f>
        <v>#REF!</v>
      </c>
    </row>
    <row r="1637" spans="1:5">
      <c r="A1637" t="str">
        <f>IF(INDEX('Display 730 &amp; 1200'!$A:$A,ROW())="","",INDEX('Display 730 &amp; 1200'!$A:$A,ROW()))</f>
        <v>BALI巴厘</v>
      </c>
      <c r="B1637" t="str">
        <f>IF(INDEX('Display 730 &amp; 1200'!$B:$B,ROW())="","",INDEX('Display 730 &amp; 1200'!$B:$B,ROW()))</f>
        <v>Ida I Dewa Agung Santawya</v>
      </c>
      <c r="C1637" t="str">
        <f>IF(INDEX('Display 730 &amp; 1200'!$D:$D,ROW())="","",INDEX('Display 730 &amp; 1200'!$D:$D,ROW()))</f>
        <v>CICA_1</v>
      </c>
      <c r="D1637" t="e">
        <f>IF($C1637="",0,SUMIFS(#REF!,#REF!,$C1637,#REF!,"&gt;="&amp;'Display 730 &amp; 1200'!$AN$10,#REF!,"&lt;="&amp;'Display 730 &amp; 1200'!$AN$9))</f>
        <v>#REF!</v>
      </c>
      <c r="E1637" t="e">
        <f>IF($C1637="",0,SUMIFS(#REF!,#REF!,$C1637,#REF!,"&gt;="&amp;'Display 730 &amp; 1200'!$AN$12,#REF!,"&lt;="&amp;'Display 730 &amp; 1200'!$AN$11))</f>
        <v>#REF!</v>
      </c>
    </row>
    <row r="1638" spans="1:5">
      <c r="A1638" t="str">
        <f>IF(INDEX('Display 730 &amp; 1200'!$A:$A,ROW())="","",INDEX('Display 730 &amp; 1200'!$A:$A,ROW()))</f>
        <v>BALI巴厘</v>
      </c>
      <c r="B1638" t="str">
        <f>IF(INDEX('Display 730 &amp; 1200'!$B:$B,ROW())="","",INDEX('Display 730 &amp; 1200'!$B:$B,ROW()))</f>
        <v>Ida I Dewa Agung Santawya</v>
      </c>
      <c r="C1638" t="str">
        <f>IF(INDEX('Display 730 &amp; 1200'!$D:$D,ROW())="","",INDEX('Display 730 &amp; 1200'!$D:$D,ROW()))</f>
        <v>MENGWI_1</v>
      </c>
      <c r="D1638" t="e">
        <f>IF($C1638="",0,SUMIFS(#REF!,#REF!,$C1638,#REF!,"&gt;="&amp;'Display 730 &amp; 1200'!$AN$10,#REF!,"&lt;="&amp;'Display 730 &amp; 1200'!$AN$9))</f>
        <v>#REF!</v>
      </c>
      <c r="E1638" t="e">
        <f>IF($C1638="",0,SUMIFS(#REF!,#REF!,$C1638,#REF!,"&gt;="&amp;'Display 730 &amp; 1200'!$AN$12,#REF!,"&lt;="&amp;'Display 730 &amp; 1200'!$AN$11))</f>
        <v>#REF!</v>
      </c>
    </row>
    <row r="1639" spans="1:5">
      <c r="A1639" t="str">
        <f>IF(INDEX('Display 730 &amp; 1200'!$A:$A,ROW())="","",INDEX('Display 730 &amp; 1200'!$A:$A,ROW()))</f>
        <v>BALI巴厘</v>
      </c>
      <c r="B1639" t="str">
        <f>IF(INDEX('Display 730 &amp; 1200'!$B:$B,ROW())="","",INDEX('Display 730 &amp; 1200'!$B:$B,ROW()))</f>
        <v>Ida I Dewa Agung Santawya</v>
      </c>
      <c r="C1639" t="str">
        <f>IF(INDEX('Display 730 &amp; 1200'!$D:$D,ROW())="","",INDEX('Display 730 &amp; 1200'!$D:$D,ROW()))</f>
        <v>DC_MENGWI_1</v>
      </c>
      <c r="D1639" t="e">
        <f>IF($C1639="",0,SUMIFS(#REF!,#REF!,$C1639,#REF!,"&gt;="&amp;'Display 730 &amp; 1200'!$AN$10,#REF!,"&lt;="&amp;'Display 730 &amp; 1200'!$AN$9))</f>
        <v>#REF!</v>
      </c>
      <c r="E1639" t="e">
        <f>IF($C1639="",0,SUMIFS(#REF!,#REF!,$C1639,#REF!,"&gt;="&amp;'Display 730 &amp; 1200'!$AN$12,#REF!,"&lt;="&amp;'Display 730 &amp; 1200'!$AN$11))</f>
        <v>#REF!</v>
      </c>
    </row>
    <row r="1640" spans="1:5">
      <c r="A1640" t="str">
        <f>IF(INDEX('Display 730 &amp; 1200'!$A:$A,ROW())="","",INDEX('Display 730 &amp; 1200'!$A:$A,ROW()))</f>
        <v>BALI巴厘</v>
      </c>
      <c r="B1640" t="str">
        <f>IF(INDEX('Display 730 &amp; 1200'!$B:$B,ROW())="","",INDEX('Display 730 &amp; 1200'!$B:$B,ROW()))</f>
        <v>Ika Elfiera Sinaga</v>
      </c>
      <c r="C1640" t="str">
        <f>IF(INDEX('Display 730 &amp; 1200'!$D:$D,ROW())="","",INDEX('Display 730 &amp; 1200'!$D:$D,ROW()))</f>
        <v>DC_DENPASAR_SELATAN1</v>
      </c>
      <c r="D1640" t="e">
        <f>IF($C1640="",0,SUMIFS(#REF!,#REF!,$C1640,#REF!,"&gt;="&amp;'Display 730 &amp; 1200'!$AN$10,#REF!,"&lt;="&amp;'Display 730 &amp; 1200'!$AN$9))</f>
        <v>#REF!</v>
      </c>
      <c r="E1640" t="e">
        <f>IF($C1640="",0,SUMIFS(#REF!,#REF!,$C1640,#REF!,"&gt;="&amp;'Display 730 &amp; 1200'!$AN$12,#REF!,"&lt;="&amp;'Display 730 &amp; 1200'!$AN$11))</f>
        <v>#REF!</v>
      </c>
    </row>
    <row r="1641" spans="1:5">
      <c r="A1641" t="str">
        <f>IF(INDEX('Display 730 &amp; 1200'!$A:$A,ROW())="","",INDEX('Display 730 &amp; 1200'!$A:$A,ROW()))</f>
        <v>BALI巴厘</v>
      </c>
      <c r="B1641" t="str">
        <f>IF(INDEX('Display 730 &amp; 1200'!$B:$B,ROW())="","",INDEX('Display 730 &amp; 1200'!$B:$B,ROW()))</f>
        <v>Ika Elfiera Sinaga</v>
      </c>
      <c r="C1641" t="str">
        <f>IF(INDEX('Display 730 &amp; 1200'!$D:$D,ROW())="","",INDEX('Display 730 &amp; 1200'!$D:$D,ROW()))</f>
        <v>NANGKA_SELATAN_1</v>
      </c>
      <c r="D1641" t="e">
        <f>IF($C1641="",0,SUMIFS(#REF!,#REF!,$C1641,#REF!,"&gt;="&amp;'Display 730 &amp; 1200'!$AN$10,#REF!,"&lt;="&amp;'Display 730 &amp; 1200'!$AN$9))</f>
        <v>#REF!</v>
      </c>
      <c r="E1641" t="e">
        <f>IF($C1641="",0,SUMIFS(#REF!,#REF!,$C1641,#REF!,"&gt;="&amp;'Display 730 &amp; 1200'!$AN$12,#REF!,"&lt;="&amp;'Display 730 &amp; 1200'!$AN$11))</f>
        <v>#REF!</v>
      </c>
    </row>
    <row r="1642" spans="1:5">
      <c r="A1642" t="str">
        <f>IF(INDEX('Display 730 &amp; 1200'!$A:$A,ROW())="","",INDEX('Display 730 &amp; 1200'!$A:$A,ROW()))</f>
        <v>BALI巴厘</v>
      </c>
      <c r="B1642" t="str">
        <f>IF(INDEX('Display 730 &amp; 1200'!$B:$B,ROW())="","",INDEX('Display 730 &amp; 1200'!$B:$B,ROW()))</f>
        <v>Ika Elfiera Sinaga</v>
      </c>
      <c r="C1642" t="str">
        <f>IF(INDEX('Display 730 &amp; 1200'!$D:$D,ROW())="","",INDEX('Display 730 &amp; 1200'!$D:$D,ROW()))</f>
        <v>PEMECUTAN_1</v>
      </c>
      <c r="D1642" t="e">
        <f>IF($C1642="",0,SUMIFS(#REF!,#REF!,$C1642,#REF!,"&gt;="&amp;'Display 730 &amp; 1200'!$AN$10,#REF!,"&lt;="&amp;'Display 730 &amp; 1200'!$AN$9))</f>
        <v>#REF!</v>
      </c>
      <c r="E1642" t="e">
        <f>IF($C1642="",0,SUMIFS(#REF!,#REF!,$C1642,#REF!,"&gt;="&amp;'Display 730 &amp; 1200'!$AN$12,#REF!,"&lt;="&amp;'Display 730 &amp; 1200'!$AN$11))</f>
        <v>#REF!</v>
      </c>
    </row>
    <row r="1643" spans="1:5">
      <c r="A1643" t="str">
        <f>IF(INDEX('Display 730 &amp; 1200'!$A:$A,ROW())="","",INDEX('Display 730 &amp; 1200'!$A:$A,ROW()))</f>
        <v>BALI巴厘</v>
      </c>
      <c r="B1643" t="str">
        <f>IF(INDEX('Display 730 &amp; 1200'!$B:$B,ROW())="","",INDEX('Display 730 &amp; 1200'!$B:$B,ROW()))</f>
        <v>Ika Elfiera Sinaga</v>
      </c>
      <c r="C1643" t="str">
        <f>IF(INDEX('Display 730 &amp; 1200'!$D:$D,ROW())="","",INDEX('Display 730 &amp; 1200'!$D:$D,ROW()))</f>
        <v>DENPASAR_UTARA_1</v>
      </c>
      <c r="D1643" t="e">
        <f>IF($C1643="",0,SUMIFS(#REF!,#REF!,$C1643,#REF!,"&gt;="&amp;'Display 730 &amp; 1200'!$AN$10,#REF!,"&lt;="&amp;'Display 730 &amp; 1200'!$AN$9))</f>
        <v>#REF!</v>
      </c>
      <c r="E1643" t="e">
        <f>IF($C1643="",0,SUMIFS(#REF!,#REF!,$C1643,#REF!,"&gt;="&amp;'Display 730 &amp; 1200'!$AN$12,#REF!,"&lt;="&amp;'Display 730 &amp; 1200'!$AN$11))</f>
        <v>#REF!</v>
      </c>
    </row>
    <row r="1644" spans="1:5">
      <c r="A1644" t="str">
        <f>IF(INDEX('Display 730 &amp; 1200'!$A:$A,ROW())="","",INDEX('Display 730 &amp; 1200'!$A:$A,ROW()))</f>
        <v>BALI巴厘</v>
      </c>
      <c r="B1644" t="str">
        <f>IF(INDEX('Display 730 &amp; 1200'!$B:$B,ROW())="","",INDEX('Display 730 &amp; 1200'!$B:$B,ROW()))</f>
        <v>Ika Elfiera Sinaga</v>
      </c>
      <c r="C1644" t="str">
        <f>IF(INDEX('Display 730 &amp; 1200'!$D:$D,ROW())="","",INDEX('Display 730 &amp; 1200'!$D:$D,ROW()))</f>
        <v>KEBO_IWA_UTARA_1</v>
      </c>
      <c r="D1644" t="e">
        <f>IF($C1644="",0,SUMIFS(#REF!,#REF!,$C1644,#REF!,"&gt;="&amp;'Display 730 &amp; 1200'!$AN$10,#REF!,"&lt;="&amp;'Display 730 &amp; 1200'!$AN$9))</f>
        <v>#REF!</v>
      </c>
      <c r="E1644" t="e">
        <f>IF($C1644="",0,SUMIFS(#REF!,#REF!,$C1644,#REF!,"&gt;="&amp;'Display 730 &amp; 1200'!$AN$12,#REF!,"&lt;="&amp;'Display 730 &amp; 1200'!$AN$11))</f>
        <v>#REF!</v>
      </c>
    </row>
    <row r="1645" spans="1:5">
      <c r="A1645" t="str">
        <f>IF(INDEX('Display 730 &amp; 1200'!$A:$A,ROW())="","",INDEX('Display 730 &amp; 1200'!$A:$A,ROW()))</f>
        <v>BALI巴厘</v>
      </c>
      <c r="B1645" t="str">
        <f>IF(INDEX('Display 730 &amp; 1200'!$B:$B,ROW())="","",INDEX('Display 730 &amp; 1200'!$B:$B,ROW()))</f>
        <v>Ika Elfiera Sinaga</v>
      </c>
      <c r="C1645" t="str">
        <f>IF(INDEX('Display 730 &amp; 1200'!$D:$D,ROW())="","",INDEX('Display 730 &amp; 1200'!$D:$D,ROW()))</f>
        <v>PEGUYANGAN_1</v>
      </c>
      <c r="D1645" t="e">
        <f>IF($C1645="",0,SUMIFS(#REF!,#REF!,$C1645,#REF!,"&gt;="&amp;'Display 730 &amp; 1200'!$AN$10,#REF!,"&lt;="&amp;'Display 730 &amp; 1200'!$AN$9))</f>
        <v>#REF!</v>
      </c>
      <c r="E1645" t="e">
        <f>IF($C1645="",0,SUMIFS(#REF!,#REF!,$C1645,#REF!,"&gt;="&amp;'Display 730 &amp; 1200'!$AN$12,#REF!,"&lt;="&amp;'Display 730 &amp; 1200'!$AN$11))</f>
        <v>#REF!</v>
      </c>
    </row>
    <row r="1646" spans="1:5">
      <c r="A1646" t="str">
        <f>IF(INDEX('Display 730 &amp; 1200'!$A:$A,ROW())="","",INDEX('Display 730 &amp; 1200'!$A:$A,ROW()))</f>
        <v>BALI巴厘</v>
      </c>
      <c r="B1646" t="str">
        <f>IF(INDEX('Display 730 &amp; 1200'!$B:$B,ROW())="","",INDEX('Display 730 &amp; 1200'!$B:$B,ROW()))</f>
        <v>Ika Elfiera Sinaga</v>
      </c>
      <c r="C1646" t="str">
        <f>IF(INDEX('Display 730 &amp; 1200'!$D:$D,ROW())="","",INDEX('Display 730 &amp; 1200'!$D:$D,ROW()))</f>
        <v>KEMUDA_1</v>
      </c>
      <c r="D1646" t="e">
        <f>IF($C1646="",0,SUMIFS(#REF!,#REF!,$C1646,#REF!,"&gt;="&amp;'Display 730 &amp; 1200'!$AN$10,#REF!,"&lt;="&amp;'Display 730 &amp; 1200'!$AN$9))</f>
        <v>#REF!</v>
      </c>
      <c r="E1646" t="e">
        <f>IF($C1646="",0,SUMIFS(#REF!,#REF!,$C1646,#REF!,"&gt;="&amp;'Display 730 &amp; 1200'!$AN$12,#REF!,"&lt;="&amp;'Display 730 &amp; 1200'!$AN$11))</f>
        <v>#REF!</v>
      </c>
    </row>
    <row r="1647" spans="1:5">
      <c r="A1647" t="str">
        <f>IF(INDEX('Display 730 &amp; 1200'!$A:$A,ROW())="","",INDEX('Display 730 &amp; 1200'!$A:$A,ROW()))</f>
        <v>BALI巴厘</v>
      </c>
      <c r="B1647" t="str">
        <f>IF(INDEX('Display 730 &amp; 1200'!$B:$B,ROW())="","",INDEX('Display 730 &amp; 1200'!$B:$B,ROW()))</f>
        <v>Ika Elfiera Sinaga</v>
      </c>
      <c r="C1647" t="str">
        <f>IF(INDEX('Display 730 &amp; 1200'!$D:$D,ROW())="","",INDEX('Display 730 &amp; 1200'!$D:$D,ROW()))</f>
        <v>AYANI_UTARA_1</v>
      </c>
      <c r="D1647" t="e">
        <f>IF($C1647="",0,SUMIFS(#REF!,#REF!,$C1647,#REF!,"&gt;="&amp;'Display 730 &amp; 1200'!$AN$10,#REF!,"&lt;="&amp;'Display 730 &amp; 1200'!$AN$9))</f>
        <v>#REF!</v>
      </c>
      <c r="E1647" t="e">
        <f>IF($C1647="",0,SUMIFS(#REF!,#REF!,$C1647,#REF!,"&gt;="&amp;'Display 730 &amp; 1200'!$AN$12,#REF!,"&lt;="&amp;'Display 730 &amp; 1200'!$AN$11))</f>
        <v>#REF!</v>
      </c>
    </row>
    <row r="1648" spans="1:5">
      <c r="A1648" t="str">
        <f>IF(INDEX('Display 730 &amp; 1200'!$A:$A,ROW())="","",INDEX('Display 730 &amp; 1200'!$A:$A,ROW()))</f>
        <v>BALI巴厘</v>
      </c>
      <c r="B1648" t="str">
        <f>IF(INDEX('Display 730 &amp; 1200'!$B:$B,ROW())="","",INDEX('Display 730 &amp; 1200'!$B:$B,ROW()))</f>
        <v>Ika Elfiera Sinaga</v>
      </c>
      <c r="C1648" t="str">
        <f>IF(INDEX('Display 730 &amp; 1200'!$D:$D,ROW())="","",INDEX('Display 730 &amp; 1200'!$D:$D,ROW()))</f>
        <v>SESETAN_2</v>
      </c>
      <c r="D1648" t="e">
        <f>IF($C1648="",0,SUMIFS(#REF!,#REF!,$C1648,#REF!,"&gt;="&amp;'Display 730 &amp; 1200'!$AN$10,#REF!,"&lt;="&amp;'Display 730 &amp; 1200'!$AN$9))</f>
        <v>#REF!</v>
      </c>
      <c r="E1648" t="e">
        <f>IF($C1648="",0,SUMIFS(#REF!,#REF!,$C1648,#REF!,"&gt;="&amp;'Display 730 &amp; 1200'!$AN$12,#REF!,"&lt;="&amp;'Display 730 &amp; 1200'!$AN$11))</f>
        <v>#REF!</v>
      </c>
    </row>
    <row r="1649" spans="1:5">
      <c r="A1649" t="str">
        <f>IF(INDEX('Display 730 &amp; 1200'!$A:$A,ROW())="","",INDEX('Display 730 &amp; 1200'!$A:$A,ROW()))</f>
        <v>BALI巴厘</v>
      </c>
      <c r="B1649" t="str">
        <f>IF(INDEX('Display 730 &amp; 1200'!$B:$B,ROW())="","",INDEX('Display 730 &amp; 1200'!$B:$B,ROW()))</f>
        <v>Ika Elfiera Sinaga</v>
      </c>
      <c r="C1649" t="str">
        <f>IF(INDEX('Display 730 &amp; 1200'!$D:$D,ROW())="","",INDEX('Display 730 &amp; 1200'!$D:$D,ROW()))</f>
        <v>GRIYA_ANYAR_1</v>
      </c>
      <c r="D1649" t="e">
        <f>IF($C1649="",0,SUMIFS(#REF!,#REF!,$C1649,#REF!,"&gt;="&amp;'Display 730 &amp; 1200'!$AN$10,#REF!,"&lt;="&amp;'Display 730 &amp; 1200'!$AN$9))</f>
        <v>#REF!</v>
      </c>
      <c r="E1649" t="e">
        <f>IF($C1649="",0,SUMIFS(#REF!,#REF!,$C1649,#REF!,"&gt;="&amp;'Display 730 &amp; 1200'!$AN$12,#REF!,"&lt;="&amp;'Display 730 &amp; 1200'!$AN$11))</f>
        <v>#REF!</v>
      </c>
    </row>
    <row r="1650" spans="1:5">
      <c r="A1650" t="str">
        <f>IF(INDEX('Display 730 &amp; 1200'!$A:$A,ROW())="","",INDEX('Display 730 &amp; 1200'!$A:$A,ROW()))</f>
        <v>BALI巴厘</v>
      </c>
      <c r="B1650" t="str">
        <f>IF(INDEX('Display 730 &amp; 1200'!$B:$B,ROW())="","",INDEX('Display 730 &amp; 1200'!$B:$B,ROW()))</f>
        <v>Ika Elfiera Sinaga</v>
      </c>
      <c r="C1650" t="str">
        <f>IF(INDEX('Display 730 &amp; 1200'!$D:$D,ROW())="","",INDEX('Display 730 &amp; 1200'!$D:$D,ROW()))</f>
        <v>PUPUTAN_RENON_1</v>
      </c>
      <c r="D1650" t="e">
        <f>IF($C1650="",0,SUMIFS(#REF!,#REF!,$C1650,#REF!,"&gt;="&amp;'Display 730 &amp; 1200'!$AN$10,#REF!,"&lt;="&amp;'Display 730 &amp; 1200'!$AN$9))</f>
        <v>#REF!</v>
      </c>
      <c r="E1650" t="e">
        <f>IF($C1650="",0,SUMIFS(#REF!,#REF!,$C1650,#REF!,"&gt;="&amp;'Display 730 &amp; 1200'!$AN$12,#REF!,"&lt;="&amp;'Display 730 &amp; 1200'!$AN$11))</f>
        <v>#REF!</v>
      </c>
    </row>
    <row r="1651" spans="1:5">
      <c r="A1651" t="str">
        <f>IF(INDEX('Display 730 &amp; 1200'!$A:$A,ROW())="","",INDEX('Display 730 &amp; 1200'!$A:$A,ROW()))</f>
        <v>BALI巴厘</v>
      </c>
      <c r="B1651" t="str">
        <f>IF(INDEX('Display 730 &amp; 1200'!$B:$B,ROW())="","",INDEX('Display 730 &amp; 1200'!$B:$B,ROW()))</f>
        <v>Ika Elfiera Sinaga</v>
      </c>
      <c r="C1651" t="str">
        <f>IF(INDEX('Display 730 &amp; 1200'!$D:$D,ROW())="","",INDEX('Display 730 &amp; 1200'!$D:$D,ROW()))</f>
        <v>WIBISANA_1</v>
      </c>
      <c r="D1651" t="e">
        <f>IF($C1651="",0,SUMIFS(#REF!,#REF!,$C1651,#REF!,"&gt;="&amp;'Display 730 &amp; 1200'!$AN$10,#REF!,"&lt;="&amp;'Display 730 &amp; 1200'!$AN$9))</f>
        <v>#REF!</v>
      </c>
      <c r="E1651" t="e">
        <f>IF($C1651="",0,SUMIFS(#REF!,#REF!,$C1651,#REF!,"&gt;="&amp;'Display 730 &amp; 1200'!$AN$12,#REF!,"&lt;="&amp;'Display 730 &amp; 1200'!$AN$11))</f>
        <v>#REF!</v>
      </c>
    </row>
    <row r="1652" spans="1:5">
      <c r="A1652" t="str">
        <f>IF(INDEX('Display 730 &amp; 1200'!$A:$A,ROW())="","",INDEX('Display 730 &amp; 1200'!$A:$A,ROW()))</f>
        <v>BALI巴厘</v>
      </c>
      <c r="B1652" t="str">
        <f>IF(INDEX('Display 730 &amp; 1200'!$B:$B,ROW())="","",INDEX('Display 730 &amp; 1200'!$B:$B,ROW()))</f>
        <v>Ika Elfiera Sinaga</v>
      </c>
      <c r="C1652" t="str">
        <f>IF(INDEX('Display 730 &amp; 1200'!$D:$D,ROW())="","",INDEX('Display 730 &amp; 1200'!$D:$D,ROW()))</f>
        <v>KEBO_IWA_1</v>
      </c>
      <c r="D1652" t="e">
        <f>IF($C1652="",0,SUMIFS(#REF!,#REF!,$C1652,#REF!,"&gt;="&amp;'Display 730 &amp; 1200'!$AN$10,#REF!,"&lt;="&amp;'Display 730 &amp; 1200'!$AN$9))</f>
        <v>#REF!</v>
      </c>
      <c r="E1652" t="e">
        <f>IF($C1652="",0,SUMIFS(#REF!,#REF!,$C1652,#REF!,"&gt;="&amp;'Display 730 &amp; 1200'!$AN$12,#REF!,"&lt;="&amp;'Display 730 &amp; 1200'!$AN$11))</f>
        <v>#REF!</v>
      </c>
    </row>
    <row r="1653" spans="1:5">
      <c r="A1653" t="str">
        <f>IF(INDEX('Display 730 &amp; 1200'!$A:$A,ROW())="","",INDEX('Display 730 &amp; 1200'!$A:$A,ROW()))</f>
        <v>BALI巴厘</v>
      </c>
      <c r="B1653" t="str">
        <f>IF(INDEX('Display 730 &amp; 1200'!$B:$B,ROW())="","",INDEX('Display 730 &amp; 1200'!$B:$B,ROW()))</f>
        <v>Ika Elfiera Sinaga</v>
      </c>
      <c r="C1653" t="str">
        <f>IF(INDEX('Display 730 &amp; 1200'!$D:$D,ROW())="","",INDEX('Display 730 &amp; 1200'!$D:$D,ROW()))</f>
        <v>DC_PULAU_MOYO_1</v>
      </c>
      <c r="D1653" t="e">
        <f>IF($C1653="",0,SUMIFS(#REF!,#REF!,$C1653,#REF!,"&gt;="&amp;'Display 730 &amp; 1200'!$AN$10,#REF!,"&lt;="&amp;'Display 730 &amp; 1200'!$AN$9))</f>
        <v>#REF!</v>
      </c>
      <c r="E1653" t="e">
        <f>IF($C1653="",0,SUMIFS(#REF!,#REF!,$C1653,#REF!,"&gt;="&amp;'Display 730 &amp; 1200'!$AN$12,#REF!,"&lt;="&amp;'Display 730 &amp; 1200'!$AN$11))</f>
        <v>#REF!</v>
      </c>
    </row>
    <row r="1654" spans="1:5">
      <c r="A1654" t="str">
        <f>IF(INDEX('Display 730 &amp; 1200'!$A:$A,ROW())="","",INDEX('Display 730 &amp; 1200'!$A:$A,ROW()))</f>
        <v>BALI巴厘</v>
      </c>
      <c r="B1654" t="str">
        <f>IF(INDEX('Display 730 &amp; 1200'!$B:$B,ROW())="","",INDEX('Display 730 &amp; 1200'!$B:$B,ROW()))</f>
        <v>Ika Elfiera Sinaga</v>
      </c>
      <c r="C1654" t="str">
        <f>IF(INDEX('Display 730 &amp; 1200'!$D:$D,ROW())="","",INDEX('Display 730 &amp; 1200'!$D:$D,ROW()))</f>
        <v>PULAU_BUNGIN_1</v>
      </c>
      <c r="D1654" t="e">
        <f>IF($C1654="",0,SUMIFS(#REF!,#REF!,$C1654,#REF!,"&gt;="&amp;'Display 730 &amp; 1200'!$AN$10,#REF!,"&lt;="&amp;'Display 730 &amp; 1200'!$AN$9))</f>
        <v>#REF!</v>
      </c>
      <c r="E1654" t="e">
        <f>IF($C1654="",0,SUMIFS(#REF!,#REF!,$C1654,#REF!,"&gt;="&amp;'Display 730 &amp; 1200'!$AN$12,#REF!,"&lt;="&amp;'Display 730 &amp; 1200'!$AN$11))</f>
        <v>#REF!</v>
      </c>
    </row>
    <row r="1655" spans="1:5">
      <c r="A1655" t="str">
        <f>IF(INDEX('Display 730 &amp; 1200'!$A:$A,ROW())="","",INDEX('Display 730 &amp; 1200'!$A:$A,ROW()))</f>
        <v>BALI巴厘</v>
      </c>
      <c r="B1655" t="str">
        <f>IF(INDEX('Display 730 &amp; 1200'!$B:$B,ROW())="","",INDEX('Display 730 &amp; 1200'!$B:$B,ROW()))</f>
        <v>Ika Elfiera Sinaga</v>
      </c>
      <c r="C1655" t="str">
        <f>IF(INDEX('Display 730 &amp; 1200'!$D:$D,ROW())="","",INDEX('Display 730 &amp; 1200'!$D:$D,ROW()))</f>
        <v>SIDAKARYA_1</v>
      </c>
      <c r="D1655" t="e">
        <f>IF($C1655="",0,SUMIFS(#REF!,#REF!,$C1655,#REF!,"&gt;="&amp;'Display 730 &amp; 1200'!$AN$10,#REF!,"&lt;="&amp;'Display 730 &amp; 1200'!$AN$9))</f>
        <v>#REF!</v>
      </c>
      <c r="E1655" t="e">
        <f>IF($C1655="",0,SUMIFS(#REF!,#REF!,$C1655,#REF!,"&gt;="&amp;'Display 730 &amp; 1200'!$AN$12,#REF!,"&lt;="&amp;'Display 730 &amp; 1200'!$AN$11))</f>
        <v>#REF!</v>
      </c>
    </row>
    <row r="1656" spans="1:5">
      <c r="A1656" t="str">
        <f>IF(INDEX('Display 730 &amp; 1200'!$A:$A,ROW())="","",INDEX('Display 730 &amp; 1200'!$A:$A,ROW()))</f>
        <v>BALI巴厘</v>
      </c>
      <c r="B1656" t="str">
        <f>IF(INDEX('Display 730 &amp; 1200'!$B:$B,ROW())="","",INDEX('Display 730 &amp; 1200'!$B:$B,ROW()))</f>
        <v>Ika Elfiera Sinaga</v>
      </c>
      <c r="C1656" t="str">
        <f>IF(INDEX('Display 730 &amp; 1200'!$D:$D,ROW())="","",INDEX('Display 730 &amp; 1200'!$D:$D,ROW()))</f>
        <v>PEMOGAN_1</v>
      </c>
      <c r="D1656" t="e">
        <f>IF($C1656="",0,SUMIFS(#REF!,#REF!,$C1656,#REF!,"&gt;="&amp;'Display 730 &amp; 1200'!$AN$10,#REF!,"&lt;="&amp;'Display 730 &amp; 1200'!$AN$9))</f>
        <v>#REF!</v>
      </c>
      <c r="E1656" t="e">
        <f>IF($C1656="",0,SUMIFS(#REF!,#REF!,$C1656,#REF!,"&gt;="&amp;'Display 730 &amp; 1200'!$AN$12,#REF!,"&lt;="&amp;'Display 730 &amp; 1200'!$AN$11))</f>
        <v>#REF!</v>
      </c>
    </row>
    <row r="1657" spans="1:5">
      <c r="A1657" t="str">
        <f>IF(INDEX('Display 730 &amp; 1200'!$A:$A,ROW())="","",INDEX('Display 730 &amp; 1200'!$A:$A,ROW()))</f>
        <v>BALI巴厘</v>
      </c>
      <c r="B1657" t="str">
        <f>IF(INDEX('Display 730 &amp; 1200'!$B:$B,ROW())="","",INDEX('Display 730 &amp; 1200'!$B:$B,ROW()))</f>
        <v>Ika Elfiera Sinaga</v>
      </c>
      <c r="C1657" t="str">
        <f>IF(INDEX('Display 730 &amp; 1200'!$D:$D,ROW())="","",INDEX('Display 730 &amp; 1200'!$D:$D,ROW()))</f>
        <v>DC_DENPASAR_BARAT_3</v>
      </c>
      <c r="D1657" t="e">
        <f>IF($C1657="",0,SUMIFS(#REF!,#REF!,$C1657,#REF!,"&gt;="&amp;'Display 730 &amp; 1200'!$AN$10,#REF!,"&lt;="&amp;'Display 730 &amp; 1200'!$AN$9))</f>
        <v>#REF!</v>
      </c>
      <c r="E1657" t="e">
        <f>IF($C1657="",0,SUMIFS(#REF!,#REF!,$C1657,#REF!,"&gt;="&amp;'Display 730 &amp; 1200'!$AN$12,#REF!,"&lt;="&amp;'Display 730 &amp; 1200'!$AN$11))</f>
        <v>#REF!</v>
      </c>
    </row>
    <row r="1658" spans="1:5">
      <c r="A1658" t="str">
        <f>IF(INDEX('Display 730 &amp; 1200'!$A:$A,ROW())="","",INDEX('Display 730 &amp; 1200'!$A:$A,ROW()))</f>
        <v>BALI巴厘</v>
      </c>
      <c r="B1658" t="str">
        <f>IF(INDEX('Display 730 &amp; 1200'!$B:$B,ROW())="","",INDEX('Display 730 &amp; 1200'!$B:$B,ROW()))</f>
        <v>Ika Elfiera Sinaga</v>
      </c>
      <c r="C1658" t="str">
        <f>IF(INDEX('Display 730 &amp; 1200'!$D:$D,ROW())="","",INDEX('Display 730 &amp; 1200'!$D:$D,ROW()))</f>
        <v>SANUR_KAUH_1</v>
      </c>
      <c r="D1658" t="e">
        <f>IF($C1658="",0,SUMIFS(#REF!,#REF!,$C1658,#REF!,"&gt;="&amp;'Display 730 &amp; 1200'!$AN$10,#REF!,"&lt;="&amp;'Display 730 &amp; 1200'!$AN$9))</f>
        <v>#REF!</v>
      </c>
      <c r="E1658" t="e">
        <f>IF($C1658="",0,SUMIFS(#REF!,#REF!,$C1658,#REF!,"&gt;="&amp;'Display 730 &amp; 1200'!$AN$12,#REF!,"&lt;="&amp;'Display 730 &amp; 1200'!$AN$11))</f>
        <v>#REF!</v>
      </c>
    </row>
    <row r="1659" spans="1:5">
      <c r="A1659" t="str">
        <f>IF(INDEX('Display 730 &amp; 1200'!$A:$A,ROW())="","",INDEX('Display 730 &amp; 1200'!$A:$A,ROW()))</f>
        <v>BALI巴厘</v>
      </c>
      <c r="B1659" t="str">
        <f>IF(INDEX('Display 730 &amp; 1200'!$B:$B,ROW())="","",INDEX('Display 730 &amp; 1200'!$B:$B,ROW()))</f>
        <v>Ika Elfiera Sinaga</v>
      </c>
      <c r="C1659" t="str">
        <f>IF(INDEX('Display 730 &amp; 1200'!$D:$D,ROW())="","",INDEX('Display 730 &amp; 1200'!$D:$D,ROW()))</f>
        <v>SANUR_1</v>
      </c>
      <c r="D1659" t="e">
        <f>IF($C1659="",0,SUMIFS(#REF!,#REF!,$C1659,#REF!,"&gt;="&amp;'Display 730 &amp; 1200'!$AN$10,#REF!,"&lt;="&amp;'Display 730 &amp; 1200'!$AN$9))</f>
        <v>#REF!</v>
      </c>
      <c r="E1659" t="e">
        <f>IF($C1659="",0,SUMIFS(#REF!,#REF!,$C1659,#REF!,"&gt;="&amp;'Display 730 &amp; 1200'!$AN$12,#REF!,"&lt;="&amp;'Display 730 &amp; 1200'!$AN$11))</f>
        <v>#REF!</v>
      </c>
    </row>
    <row r="1660" spans="1:5">
      <c r="A1660" t="str">
        <f>IF(INDEX('Display 730 &amp; 1200'!$A:$A,ROW())="","",INDEX('Display 730 &amp; 1200'!$A:$A,ROW()))</f>
        <v>BALI巴厘</v>
      </c>
      <c r="B1660" t="str">
        <f>IF(INDEX('Display 730 &amp; 1200'!$B:$B,ROW())="","",INDEX('Display 730 &amp; 1200'!$B:$B,ROW()))</f>
        <v>Ika Elfiera Sinaga</v>
      </c>
      <c r="C1660" t="str">
        <f>IF(INDEX('Display 730 &amp; 1200'!$D:$D,ROW())="","",INDEX('Display 730 &amp; 1200'!$D:$D,ROW()))</f>
        <v>KEBO_IWA_SELATAN_1</v>
      </c>
      <c r="D1660" t="e">
        <f>IF($C1660="",0,SUMIFS(#REF!,#REF!,$C1660,#REF!,"&gt;="&amp;'Display 730 &amp; 1200'!$AN$10,#REF!,"&lt;="&amp;'Display 730 &amp; 1200'!$AN$9))</f>
        <v>#REF!</v>
      </c>
      <c r="E1660" t="e">
        <f>IF($C1660="",0,SUMIFS(#REF!,#REF!,$C1660,#REF!,"&gt;="&amp;'Display 730 &amp; 1200'!$AN$12,#REF!,"&lt;="&amp;'Display 730 &amp; 1200'!$AN$11))</f>
        <v>#REF!</v>
      </c>
    </row>
    <row r="1661" spans="1:5">
      <c r="A1661" t="str">
        <f>IF(INDEX('Display 730 &amp; 1200'!$A:$A,ROW())="","",INDEX('Display 730 &amp; 1200'!$A:$A,ROW()))</f>
        <v>BALI巴厘</v>
      </c>
      <c r="B1661" t="str">
        <f>IF(INDEX('Display 730 &amp; 1200'!$B:$B,ROW())="","",INDEX('Display 730 &amp; 1200'!$B:$B,ROW()))</f>
        <v>Ika Elfiera Sinaga</v>
      </c>
      <c r="C1661" t="str">
        <f>IF(INDEX('Display 730 &amp; 1200'!$D:$D,ROW())="","",INDEX('Display 730 &amp; 1200'!$D:$D,ROW()))</f>
        <v>PADANG_SAMBIAN_1</v>
      </c>
      <c r="D1661" t="e">
        <f>IF($C1661="",0,SUMIFS(#REF!,#REF!,$C1661,#REF!,"&gt;="&amp;'Display 730 &amp; 1200'!$AN$10,#REF!,"&lt;="&amp;'Display 730 &amp; 1200'!$AN$9))</f>
        <v>#REF!</v>
      </c>
      <c r="E1661" t="e">
        <f>IF($C1661="",0,SUMIFS(#REF!,#REF!,$C1661,#REF!,"&gt;="&amp;'Display 730 &amp; 1200'!$AN$12,#REF!,"&lt;="&amp;'Display 730 &amp; 1200'!$AN$11))</f>
        <v>#REF!</v>
      </c>
    </row>
    <row r="1662" spans="1:5">
      <c r="A1662" t="str">
        <f>IF(INDEX('Display 730 &amp; 1200'!$A:$A,ROW())="","",INDEX('Display 730 &amp; 1200'!$A:$A,ROW()))</f>
        <v>BALI巴厘</v>
      </c>
      <c r="B1662" t="str">
        <f>IF(INDEX('Display 730 &amp; 1200'!$B:$B,ROW())="","",INDEX('Display 730 &amp; 1200'!$B:$B,ROW()))</f>
        <v>Ika Elfiera Sinaga</v>
      </c>
      <c r="C1662" t="str">
        <f>IF(INDEX('Display 730 &amp; 1200'!$D:$D,ROW())="","",INDEX('Display 730 &amp; 1200'!$D:$D,ROW()))</f>
        <v>HAYAM_WURUK_1</v>
      </c>
      <c r="D1662" t="e">
        <f>IF($C1662="",0,SUMIFS(#REF!,#REF!,$C1662,#REF!,"&gt;="&amp;'Display 730 &amp; 1200'!$AN$10,#REF!,"&lt;="&amp;'Display 730 &amp; 1200'!$AN$9))</f>
        <v>#REF!</v>
      </c>
      <c r="E1662" t="e">
        <f>IF($C1662="",0,SUMIFS(#REF!,#REF!,$C1662,#REF!,"&gt;="&amp;'Display 730 &amp; 1200'!$AN$12,#REF!,"&lt;="&amp;'Display 730 &amp; 1200'!$AN$11))</f>
        <v>#REF!</v>
      </c>
    </row>
    <row r="1663" spans="1:5">
      <c r="A1663" t="str">
        <f>IF(INDEX('Display 730 &amp; 1200'!$A:$A,ROW())="","",INDEX('Display 730 &amp; 1200'!$A:$A,ROW()))</f>
        <v>BALI巴厘</v>
      </c>
      <c r="B1663" t="str">
        <f>IF(INDEX('Display 730 &amp; 1200'!$B:$B,ROW())="","",INDEX('Display 730 &amp; 1200'!$B:$B,ROW()))</f>
        <v>Ika Elfiera Sinaga</v>
      </c>
      <c r="C1663" t="str">
        <f>IF(INDEX('Display 730 &amp; 1200'!$D:$D,ROW())="","",INDEX('Display 730 &amp; 1200'!$D:$D,ROW()))</f>
        <v>RENON_1</v>
      </c>
      <c r="D1663" t="e">
        <f>IF($C1663="",0,SUMIFS(#REF!,#REF!,$C1663,#REF!,"&gt;="&amp;'Display 730 &amp; 1200'!$AN$10,#REF!,"&lt;="&amp;'Display 730 &amp; 1200'!$AN$9))</f>
        <v>#REF!</v>
      </c>
      <c r="E1663" t="e">
        <f>IF($C1663="",0,SUMIFS(#REF!,#REF!,$C1663,#REF!,"&gt;="&amp;'Display 730 &amp; 1200'!$AN$12,#REF!,"&lt;="&amp;'Display 730 &amp; 1200'!$AN$11))</f>
        <v>#REF!</v>
      </c>
    </row>
    <row r="1664" spans="1:5">
      <c r="A1664" t="str">
        <f>IF(INDEX('Display 730 &amp; 1200'!$A:$A,ROW())="","",INDEX('Display 730 &amp; 1200'!$A:$A,ROW()))</f>
        <v>BALI巴厘</v>
      </c>
      <c r="B1664" t="str">
        <f>IF(INDEX('Display 730 &amp; 1200'!$B:$B,ROW())="","",INDEX('Display 730 &amp; 1200'!$B:$B,ROW()))</f>
        <v>Ika Elfiera Sinaga</v>
      </c>
      <c r="C1664" t="str">
        <f>IF(INDEX('Display 730 &amp; 1200'!$D:$D,ROW())="","",INDEX('Display 730 &amp; 1200'!$D:$D,ROW()))</f>
        <v>MAHENDRADATTA_1</v>
      </c>
      <c r="D1664" t="e">
        <f>IF($C1664="",0,SUMIFS(#REF!,#REF!,$C1664,#REF!,"&gt;="&amp;'Display 730 &amp; 1200'!$AN$10,#REF!,"&lt;="&amp;'Display 730 &amp; 1200'!$AN$9))</f>
        <v>#REF!</v>
      </c>
      <c r="E1664" t="e">
        <f>IF($C1664="",0,SUMIFS(#REF!,#REF!,$C1664,#REF!,"&gt;="&amp;'Display 730 &amp; 1200'!$AN$12,#REF!,"&lt;="&amp;'Display 730 &amp; 1200'!$AN$11))</f>
        <v>#REF!</v>
      </c>
    </row>
    <row r="1665" spans="1:5">
      <c r="A1665" t="str">
        <f>IF(INDEX('Display 730 &amp; 1200'!$A:$A,ROW())="","",INDEX('Display 730 &amp; 1200'!$A:$A,ROW()))</f>
        <v>BALI巴厘</v>
      </c>
      <c r="B1665" t="str">
        <f>IF(INDEX('Display 730 &amp; 1200'!$B:$B,ROW())="","",INDEX('Display 730 &amp; 1200'!$B:$B,ROW()))</f>
        <v>Komang Astra Putra Gunawan</v>
      </c>
      <c r="C1665" t="str">
        <f>IF(INDEX('Display 730 &amp; 1200'!$D:$D,ROW())="","",INDEX('Display 730 &amp; 1200'!$D:$D,ROW()))</f>
        <v>CANDIKUNING</v>
      </c>
      <c r="D1665" t="e">
        <f>IF($C1665="",0,SUMIFS(#REF!,#REF!,$C1665,#REF!,"&gt;="&amp;'Display 730 &amp; 1200'!$AN$10,#REF!,"&lt;="&amp;'Display 730 &amp; 1200'!$AN$9))</f>
        <v>#REF!</v>
      </c>
      <c r="E1665" t="e">
        <f>IF($C1665="",0,SUMIFS(#REF!,#REF!,$C1665,#REF!,"&gt;="&amp;'Display 730 &amp; 1200'!$AN$12,#REF!,"&lt;="&amp;'Display 730 &amp; 1200'!$AN$11))</f>
        <v>#REF!</v>
      </c>
    </row>
    <row r="1666" spans="1:5">
      <c r="A1666" t="str">
        <f>IF(INDEX('Display 730 &amp; 1200'!$A:$A,ROW())="","",INDEX('Display 730 &amp; 1200'!$A:$A,ROW()))</f>
        <v>BALI巴厘</v>
      </c>
      <c r="B1666" t="str">
        <f>IF(INDEX('Display 730 &amp; 1200'!$B:$B,ROW())="","",INDEX('Display 730 &amp; 1200'!$B:$B,ROW()))</f>
        <v>Ika Elfiera Sinaga</v>
      </c>
      <c r="C1666" t="str">
        <f>IF(INDEX('Display 730 &amp; 1200'!$D:$D,ROW())="","",INDEX('Display 730 &amp; 1200'!$D:$D,ROW()))</f>
        <v>SUWUNG_KAUH</v>
      </c>
      <c r="D1666" t="e">
        <f>IF($C1666="",0,SUMIFS(#REF!,#REF!,$C1666,#REF!,"&gt;="&amp;'Display 730 &amp; 1200'!$AN$10,#REF!,"&lt;="&amp;'Display 730 &amp; 1200'!$AN$9))</f>
        <v>#REF!</v>
      </c>
      <c r="E1666" t="e">
        <f>IF($C1666="",0,SUMIFS(#REF!,#REF!,$C1666,#REF!,"&gt;="&amp;'Display 730 &amp; 1200'!$AN$12,#REF!,"&lt;="&amp;'Display 730 &amp; 1200'!$AN$11))</f>
        <v>#REF!</v>
      </c>
    </row>
    <row r="1667" spans="1:5">
      <c r="A1667" t="str">
        <f>IF(INDEX('Display 730 &amp; 1200'!$A:$A,ROW())="","",INDEX('Display 730 &amp; 1200'!$A:$A,ROW()))</f>
        <v>BALI巴厘</v>
      </c>
      <c r="B1667" t="str">
        <f>IF(INDEX('Display 730 &amp; 1200'!$B:$B,ROW())="","",INDEX('Display 730 &amp; 1200'!$B:$B,ROW()))</f>
        <v>Ida I Dewa Agung Santawya</v>
      </c>
      <c r="C1667" t="str">
        <f>IF(INDEX('Display 730 &amp; 1200'!$D:$D,ROW())="","",INDEX('Display 730 &amp; 1200'!$D:$D,ROW()))</f>
        <v>PERANG</v>
      </c>
      <c r="D1667" t="e">
        <f>IF($C1667="",0,SUMIFS(#REF!,#REF!,$C1667,#REF!,"&gt;="&amp;'Display 730 &amp; 1200'!$AN$10,#REF!,"&lt;="&amp;'Display 730 &amp; 1200'!$AN$9))</f>
        <v>#REF!</v>
      </c>
      <c r="E1667" t="e">
        <f>IF($C1667="",0,SUMIFS(#REF!,#REF!,$C1667,#REF!,"&gt;="&amp;'Display 730 &amp; 1200'!$AN$12,#REF!,"&lt;="&amp;'Display 730 &amp; 1200'!$AN$11))</f>
        <v>#REF!</v>
      </c>
    </row>
    <row r="1668" spans="1:5">
      <c r="A1668" t="str">
        <f>IF(INDEX('Display 730 &amp; 1200'!$A:$A,ROW())="","",INDEX('Display 730 &amp; 1200'!$A:$A,ROW()))</f>
        <v>BALI巴厘</v>
      </c>
      <c r="B1668" t="str">
        <f>IF(INDEX('Display 730 &amp; 1200'!$B:$B,ROW())="","",INDEX('Display 730 &amp; 1200'!$B:$B,ROW()))</f>
        <v>Ida I Dewa Agung Santawya</v>
      </c>
      <c r="C1668" t="str">
        <f>IF(INDEX('Display 730 &amp; 1200'!$D:$D,ROW())="","",INDEX('Display 730 &amp; 1200'!$D:$D,ROW()))</f>
        <v>SEDANG</v>
      </c>
      <c r="D1668" t="e">
        <f>IF($C1668="",0,SUMIFS(#REF!,#REF!,$C1668,#REF!,"&gt;="&amp;'Display 730 &amp; 1200'!$AN$10,#REF!,"&lt;="&amp;'Display 730 &amp; 1200'!$AN$9))</f>
        <v>#REF!</v>
      </c>
      <c r="E1668" t="e">
        <f>IF($C1668="",0,SUMIFS(#REF!,#REF!,$C1668,#REF!,"&gt;="&amp;'Display 730 &amp; 1200'!$AN$12,#REF!,"&lt;="&amp;'Display 730 &amp; 1200'!$AN$11))</f>
        <v>#REF!</v>
      </c>
    </row>
    <row r="1669" spans="1:5">
      <c r="A1669" t="str">
        <f>IF(INDEX('Display 730 &amp; 1200'!$A:$A,ROW())="","",INDEX('Display 730 &amp; 1200'!$A:$A,ROW()))</f>
        <v>BALI巴厘</v>
      </c>
      <c r="B1669" t="str">
        <f>IF(INDEX('Display 730 &amp; 1200'!$B:$B,ROW())="","",INDEX('Display 730 &amp; 1200'!$B:$B,ROW()))</f>
        <v>Komang Astra Putra Gunawan</v>
      </c>
      <c r="C1669" t="str">
        <f>IF(INDEX('Display 730 &amp; 1200'!$D:$D,ROW())="","",INDEX('Display 730 &amp; 1200'!$D:$D,ROW()))</f>
        <v>KEROBOKAN_1</v>
      </c>
      <c r="D1669" t="e">
        <f>IF($C1669="",0,SUMIFS(#REF!,#REF!,$C1669,#REF!,"&gt;="&amp;'Display 730 &amp; 1200'!$AN$10,#REF!,"&lt;="&amp;'Display 730 &amp; 1200'!$AN$9))</f>
        <v>#REF!</v>
      </c>
      <c r="E1669" t="e">
        <f>IF($C1669="",0,SUMIFS(#REF!,#REF!,$C1669,#REF!,"&gt;="&amp;'Display 730 &amp; 1200'!$AN$12,#REF!,"&lt;="&amp;'Display 730 &amp; 1200'!$AN$11))</f>
        <v>#REF!</v>
      </c>
    </row>
    <row r="1670" spans="1:5">
      <c r="A1670" t="str">
        <f>IF(INDEX('Display 730 &amp; 1200'!$A:$A,ROW())="","",INDEX('Display 730 &amp; 1200'!$A:$A,ROW()))</f>
        <v>BALI巴厘</v>
      </c>
      <c r="B1670" t="str">
        <f>IF(INDEX('Display 730 &amp; 1200'!$B:$B,ROW())="","",INDEX('Display 730 &amp; 1200'!$B:$B,ROW()))</f>
        <v>Ika Elfiera Sinaga</v>
      </c>
      <c r="C1670" t="str">
        <f>IF(INDEX('Display 730 &amp; 1200'!$D:$D,ROW())="","",INDEX('Display 730 &amp; 1200'!$D:$D,ROW()))</f>
        <v>PERMATA_HIJAU</v>
      </c>
      <c r="D1670" t="e">
        <f>IF($C1670="",0,SUMIFS(#REF!,#REF!,$C1670,#REF!,"&gt;="&amp;'Display 730 &amp; 1200'!$AN$10,#REF!,"&lt;="&amp;'Display 730 &amp; 1200'!$AN$9))</f>
        <v>#REF!</v>
      </c>
      <c r="E1670" t="e">
        <f>IF($C1670="",0,SUMIFS(#REF!,#REF!,$C1670,#REF!,"&gt;="&amp;'Display 730 &amp; 1200'!$AN$12,#REF!,"&lt;="&amp;'Display 730 &amp; 1200'!$AN$11))</f>
        <v>#REF!</v>
      </c>
    </row>
    <row r="1671" spans="1:5">
      <c r="A1671" t="str">
        <f>IF(INDEX('Display 730 &amp; 1200'!$A:$A,ROW())="","",INDEX('Display 730 &amp; 1200'!$A:$A,ROW()))</f>
        <v>BALI巴厘</v>
      </c>
      <c r="B1671" t="str">
        <f>IF(INDEX('Display 730 &amp; 1200'!$B:$B,ROW())="","",INDEX('Display 730 &amp; 1200'!$B:$B,ROW()))</f>
        <v>Ika Elfiera Sinaga</v>
      </c>
      <c r="C1671" t="str">
        <f>IF(INDEX('Display 730 &amp; 1200'!$D:$D,ROW())="","",INDEX('Display 730 &amp; 1200'!$D:$D,ROW()))</f>
        <v>PURA_DEMAK</v>
      </c>
      <c r="D1671" t="e">
        <f>IF($C1671="",0,SUMIFS(#REF!,#REF!,$C1671,#REF!,"&gt;="&amp;'Display 730 &amp; 1200'!$AN$10,#REF!,"&lt;="&amp;'Display 730 &amp; 1200'!$AN$9))</f>
        <v>#REF!</v>
      </c>
      <c r="E1671" t="e">
        <f>IF($C1671="",0,SUMIFS(#REF!,#REF!,$C1671,#REF!,"&gt;="&amp;'Display 730 &amp; 1200'!$AN$12,#REF!,"&lt;="&amp;'Display 730 &amp; 1200'!$AN$11))</f>
        <v>#REF!</v>
      </c>
    </row>
    <row r="1672" spans="1:5">
      <c r="A1672" t="str">
        <f>IF(INDEX('Display 730 &amp; 1200'!$A:$A,ROW())="","",INDEX('Display 730 &amp; 1200'!$A:$A,ROW()))</f>
        <v>BALI巴厘</v>
      </c>
      <c r="B1672" t="str">
        <f>IF(INDEX('Display 730 &amp; 1200'!$B:$B,ROW())="","",INDEX('Display 730 &amp; 1200'!$B:$B,ROW()))</f>
        <v>Komang Astra Putra Gunawan</v>
      </c>
      <c r="C1672" t="str">
        <f>IF(INDEX('Display 730 &amp; 1200'!$D:$D,ROW())="","",INDEX('Display 730 &amp; 1200'!$D:$D,ROW()))</f>
        <v>PENEBEL</v>
      </c>
      <c r="D1672" t="e">
        <f>IF($C1672="",0,SUMIFS(#REF!,#REF!,$C1672,#REF!,"&gt;="&amp;'Display 730 &amp; 1200'!$AN$10,#REF!,"&lt;="&amp;'Display 730 &amp; 1200'!$AN$9))</f>
        <v>#REF!</v>
      </c>
      <c r="E1672" t="e">
        <f>IF($C1672="",0,SUMIFS(#REF!,#REF!,$C1672,#REF!,"&gt;="&amp;'Display 730 &amp; 1200'!$AN$12,#REF!,"&lt;="&amp;'Display 730 &amp; 1200'!$AN$11))</f>
        <v>#REF!</v>
      </c>
    </row>
    <row r="1673" spans="1:5">
      <c r="A1673" t="str">
        <f>IF(INDEX('Display 730 &amp; 1200'!$A:$A,ROW())="","",INDEX('Display 730 &amp; 1200'!$A:$A,ROW()))</f>
        <v>BALI巴厘</v>
      </c>
      <c r="B1673" t="str">
        <f>IF(INDEX('Display 730 &amp; 1200'!$B:$B,ROW())="","",INDEX('Display 730 &amp; 1200'!$B:$B,ROW()))</f>
        <v>Komang Astra Putra Gunawan</v>
      </c>
      <c r="C1673" t="str">
        <f>IF(INDEX('Display 730 &amp; 1200'!$D:$D,ROW())="","",INDEX('Display 730 &amp; 1200'!$D:$D,ROW()))</f>
        <v>DAUH_PEKEN_05</v>
      </c>
      <c r="D1673" t="e">
        <f>IF($C1673="",0,SUMIFS(#REF!,#REF!,$C1673,#REF!,"&gt;="&amp;'Display 730 &amp; 1200'!$AN$10,#REF!,"&lt;="&amp;'Display 730 &amp; 1200'!$AN$9))</f>
        <v>#REF!</v>
      </c>
      <c r="E1673" t="e">
        <f>IF($C1673="",0,SUMIFS(#REF!,#REF!,$C1673,#REF!,"&gt;="&amp;'Display 730 &amp; 1200'!$AN$12,#REF!,"&lt;="&amp;'Display 730 &amp; 1200'!$AN$11))</f>
        <v>#REF!</v>
      </c>
    </row>
    <row r="1674" spans="1:5">
      <c r="A1674" t="str">
        <f>IF(INDEX('Display 730 &amp; 1200'!$A:$A,ROW())="","",INDEX('Display 730 &amp; 1200'!$A:$A,ROW()))</f>
        <v>BALI巴厘</v>
      </c>
      <c r="B1674" t="str">
        <f>IF(INDEX('Display 730 &amp; 1200'!$B:$B,ROW())="","",INDEX('Display 730 &amp; 1200'!$B:$B,ROW()))</f>
        <v>Komang Astra Putra Gunawan</v>
      </c>
      <c r="C1674" t="str">
        <f>IF(INDEX('Display 730 &amp; 1200'!$D:$D,ROW())="","",INDEX('Display 730 &amp; 1200'!$D:$D,ROW()))</f>
        <v>KERAMBITAN_04</v>
      </c>
      <c r="D1674" t="e">
        <f>IF($C1674="",0,SUMIFS(#REF!,#REF!,$C1674,#REF!,"&gt;="&amp;'Display 730 &amp; 1200'!$AN$10,#REF!,"&lt;="&amp;'Display 730 &amp; 1200'!$AN$9))</f>
        <v>#REF!</v>
      </c>
      <c r="E1674" t="e">
        <f>IF($C1674="",0,SUMIFS(#REF!,#REF!,$C1674,#REF!,"&gt;="&amp;'Display 730 &amp; 1200'!$AN$12,#REF!,"&lt;="&amp;'Display 730 &amp; 1200'!$AN$11))</f>
        <v>#REF!</v>
      </c>
    </row>
    <row r="1675" spans="1:5">
      <c r="A1675" t="str">
        <f>IF(INDEX('Display 730 &amp; 1200'!$A:$A,ROW())="","",INDEX('Display 730 &amp; 1200'!$A:$A,ROW()))</f>
        <v>BALI巴厘</v>
      </c>
      <c r="B1675" t="str">
        <f>IF(INDEX('Display 730 &amp; 1200'!$B:$B,ROW())="","",INDEX('Display 730 &amp; 1200'!$B:$B,ROW()))</f>
        <v>Ika Elfiera Sinaga</v>
      </c>
      <c r="C1675" t="str">
        <f>IF(INDEX('Display 730 &amp; 1200'!$D:$D,ROW())="","",INDEX('Display 730 &amp; 1200'!$D:$D,ROW()))</f>
        <v>COKROAMINOTO</v>
      </c>
      <c r="D1675" t="e">
        <f>IF($C1675="",0,SUMIFS(#REF!,#REF!,$C1675,#REF!,"&gt;="&amp;'Display 730 &amp; 1200'!$AN$10,#REF!,"&lt;="&amp;'Display 730 &amp; 1200'!$AN$9))</f>
        <v>#REF!</v>
      </c>
      <c r="E1675" t="e">
        <f>IF($C1675="",0,SUMIFS(#REF!,#REF!,$C1675,#REF!,"&gt;="&amp;'Display 730 &amp; 1200'!$AN$12,#REF!,"&lt;="&amp;'Display 730 &amp; 1200'!$AN$11))</f>
        <v>#REF!</v>
      </c>
    </row>
    <row r="1676" spans="1:5">
      <c r="A1676" t="str">
        <f>IF(INDEX('Display 730 &amp; 1200'!$A:$A,ROW())="","",INDEX('Display 730 &amp; 1200'!$A:$A,ROW()))</f>
        <v>BALI巴厘</v>
      </c>
      <c r="B1676" t="str">
        <f>IF(INDEX('Display 730 &amp; 1200'!$B:$B,ROW())="","",INDEX('Display 730 &amp; 1200'!$B:$B,ROW()))</f>
        <v>Ika Elfiera Sinaga</v>
      </c>
      <c r="C1676" t="str">
        <f>IF(INDEX('Display 730 &amp; 1200'!$D:$D,ROW())="","",INDEX('Display 730 &amp; 1200'!$D:$D,ROW()))</f>
        <v>TUKAD_PETANU</v>
      </c>
      <c r="D1676" t="e">
        <f>IF($C1676="",0,SUMIFS(#REF!,#REF!,$C1676,#REF!,"&gt;="&amp;'Display 730 &amp; 1200'!$AN$10,#REF!,"&lt;="&amp;'Display 730 &amp; 1200'!$AN$9))</f>
        <v>#REF!</v>
      </c>
      <c r="E1676" t="e">
        <f>IF($C1676="",0,SUMIFS(#REF!,#REF!,$C1676,#REF!,"&gt;="&amp;'Display 730 &amp; 1200'!$AN$12,#REF!,"&lt;="&amp;'Display 730 &amp; 1200'!$AN$11))</f>
        <v>#REF!</v>
      </c>
    </row>
    <row r="1677" spans="1:5">
      <c r="A1677" t="str">
        <f>IF(INDEX('Display 730 &amp; 1200'!$A:$A,ROW())="","",INDEX('Display 730 &amp; 1200'!$A:$A,ROW()))</f>
        <v>BALI巴厘</v>
      </c>
      <c r="B1677" t="str">
        <f>IF(INDEX('Display 730 &amp; 1200'!$B:$B,ROW())="","",INDEX('Display 730 &amp; 1200'!$B:$B,ROW()))</f>
        <v>Ika Elfiera Sinaga</v>
      </c>
      <c r="C1677" t="str">
        <f>IF(INDEX('Display 730 &amp; 1200'!$D:$D,ROW())="","",INDEX('Display 730 &amp; 1200'!$D:$D,ROW()))</f>
        <v>PANJER</v>
      </c>
      <c r="D1677" t="e">
        <f>IF($C1677="",0,SUMIFS(#REF!,#REF!,$C1677,#REF!,"&gt;="&amp;'Display 730 &amp; 1200'!$AN$10,#REF!,"&lt;="&amp;'Display 730 &amp; 1200'!$AN$9))</f>
        <v>#REF!</v>
      </c>
      <c r="E1677" t="e">
        <f>IF($C1677="",0,SUMIFS(#REF!,#REF!,$C1677,#REF!,"&gt;="&amp;'Display 730 &amp; 1200'!$AN$12,#REF!,"&lt;="&amp;'Display 730 &amp; 1200'!$AN$11))</f>
        <v>#REF!</v>
      </c>
    </row>
    <row r="1678" spans="1:5">
      <c r="A1678" t="str">
        <f>IF(INDEX('Display 730 &amp; 1200'!$A:$A,ROW())="","",INDEX('Display 730 &amp; 1200'!$A:$A,ROW()))</f>
        <v>BALI巴厘</v>
      </c>
      <c r="B1678" t="str">
        <f>IF(INDEX('Display 730 &amp; 1200'!$B:$B,ROW())="","",INDEX('Display 730 &amp; 1200'!$B:$B,ROW()))</f>
        <v>Komang Astra Putra Gunawan</v>
      </c>
      <c r="C1678" t="str">
        <f>IF(INDEX('Display 730 &amp; 1200'!$D:$D,ROW())="","",INDEX('Display 730 &amp; 1200'!$D:$D,ROW()))</f>
        <v>TABANANAN_01</v>
      </c>
      <c r="D1678" t="e">
        <f>IF($C1678="",0,SUMIFS(#REF!,#REF!,$C1678,#REF!,"&gt;="&amp;'Display 730 &amp; 1200'!$AN$10,#REF!,"&lt;="&amp;'Display 730 &amp; 1200'!$AN$9))</f>
        <v>#REF!</v>
      </c>
      <c r="E1678" t="e">
        <f>IF($C1678="",0,SUMIFS(#REF!,#REF!,$C1678,#REF!,"&gt;="&amp;'Display 730 &amp; 1200'!$AN$12,#REF!,"&lt;="&amp;'Display 730 &amp; 1200'!$AN$11))</f>
        <v>#REF!</v>
      </c>
    </row>
    <row r="1679" spans="1:5">
      <c r="A1679" t="str">
        <f>IF(INDEX('Display 730 &amp; 1200'!$A:$A,ROW())="","",INDEX('Display 730 &amp; 1200'!$A:$A,ROW()))</f>
        <v>BALI巴厘</v>
      </c>
      <c r="B1679" t="str">
        <f>IF(INDEX('Display 730 &amp; 1200'!$B:$B,ROW())="","",INDEX('Display 730 &amp; 1200'!$B:$B,ROW()))</f>
        <v>Ika Elfiera Sinaga</v>
      </c>
      <c r="C1679" t="str">
        <f>IF(INDEX('Display 730 &amp; 1200'!$D:$D,ROW())="","",INDEX('Display 730 &amp; 1200'!$D:$D,ROW()))</f>
        <v>BADAK_AGUNG</v>
      </c>
      <c r="D1679" t="e">
        <f>IF($C1679="",0,SUMIFS(#REF!,#REF!,$C1679,#REF!,"&gt;="&amp;'Display 730 &amp; 1200'!$AN$10,#REF!,"&lt;="&amp;'Display 730 &amp; 1200'!$AN$9))</f>
        <v>#REF!</v>
      </c>
      <c r="E1679" t="e">
        <f>IF($C1679="",0,SUMIFS(#REF!,#REF!,$C1679,#REF!,"&gt;="&amp;'Display 730 &amp; 1200'!$AN$12,#REF!,"&lt;="&amp;'Display 730 &amp; 1200'!$AN$11))</f>
        <v>#REF!</v>
      </c>
    </row>
    <row r="1680" spans="1:5">
      <c r="A1680" t="str">
        <f>IF(INDEX('Display 730 &amp; 1200'!$A:$A,ROW())="","",INDEX('Display 730 &amp; 1200'!$A:$A,ROW()))</f>
        <v>BALI巴厘</v>
      </c>
      <c r="B1680" t="str">
        <f>IF(INDEX('Display 730 &amp; 1200'!$B:$B,ROW())="","",INDEX('Display 730 &amp; 1200'!$B:$B,ROW()))</f>
        <v>Ika Elfiera Sinaga</v>
      </c>
      <c r="C1680" t="str">
        <f>IF(INDEX('Display 730 &amp; 1200'!$D:$D,ROW())="","",INDEX('Display 730 &amp; 1200'!$D:$D,ROW()))</f>
        <v>AYANI_UTARA2</v>
      </c>
      <c r="D1680" t="e">
        <f>IF($C1680="",0,SUMIFS(#REF!,#REF!,$C1680,#REF!,"&gt;="&amp;'Display 730 &amp; 1200'!$AN$10,#REF!,"&lt;="&amp;'Display 730 &amp; 1200'!$AN$9))</f>
        <v>#REF!</v>
      </c>
      <c r="E1680" t="e">
        <f>IF($C1680="",0,SUMIFS(#REF!,#REF!,$C1680,#REF!,"&gt;="&amp;'Display 730 &amp; 1200'!$AN$12,#REF!,"&lt;="&amp;'Display 730 &amp; 1200'!$AN$11))</f>
        <v>#REF!</v>
      </c>
    </row>
    <row r="1681" spans="1:5">
      <c r="A1681" t="str">
        <f>IF(INDEX('Display 730 &amp; 1200'!$A:$A,ROW())="","",INDEX('Display 730 &amp; 1200'!$A:$A,ROW()))</f>
        <v>BALI巴厘</v>
      </c>
      <c r="B1681" t="str">
        <f>IF(INDEX('Display 730 &amp; 1200'!$B:$B,ROW())="","",INDEX('Display 730 &amp; 1200'!$B:$B,ROW()))</f>
        <v>Ika Elfiera Sinaga</v>
      </c>
      <c r="C1681" t="str">
        <f>IF(INDEX('Display 730 &amp; 1200'!$D:$D,ROW())="","",INDEX('Display 730 &amp; 1200'!$D:$D,ROW()))</f>
        <v>KARYA_MAKMUR</v>
      </c>
      <c r="D1681" t="e">
        <f>IF($C1681="",0,SUMIFS(#REF!,#REF!,$C1681,#REF!,"&gt;="&amp;'Display 730 &amp; 1200'!$AN$10,#REF!,"&lt;="&amp;'Display 730 &amp; 1200'!$AN$9))</f>
        <v>#REF!</v>
      </c>
      <c r="E1681" t="e">
        <f>IF($C1681="",0,SUMIFS(#REF!,#REF!,$C1681,#REF!,"&gt;="&amp;'Display 730 &amp; 1200'!$AN$12,#REF!,"&lt;="&amp;'Display 730 &amp; 1200'!$AN$11))</f>
        <v>#REF!</v>
      </c>
    </row>
    <row r="1682" spans="1:5">
      <c r="A1682" t="str">
        <f>IF(INDEX('Display 730 &amp; 1200'!$A:$A,ROW())="","",INDEX('Display 730 &amp; 1200'!$A:$A,ROW()))</f>
        <v>BALI巴厘</v>
      </c>
      <c r="B1682" t="str">
        <f>IF(INDEX('Display 730 &amp; 1200'!$B:$B,ROW())="","",INDEX('Display 730 &amp; 1200'!$B:$B,ROW()))</f>
        <v>Ika Elfiera Sinaga</v>
      </c>
      <c r="C1682" t="str">
        <f>IF(INDEX('Display 730 &amp; 1200'!$D:$D,ROW())="","",INDEX('Display 730 &amp; 1200'!$D:$D,ROW()))</f>
        <v>DENPASAR_SELATAN_2</v>
      </c>
      <c r="D1682" t="e">
        <f>IF($C1682="",0,SUMIFS(#REF!,#REF!,$C1682,#REF!,"&gt;="&amp;'Display 730 &amp; 1200'!$AN$10,#REF!,"&lt;="&amp;'Display 730 &amp; 1200'!$AN$9))</f>
        <v>#REF!</v>
      </c>
      <c r="E1682" t="e">
        <f>IF($C1682="",0,SUMIFS(#REF!,#REF!,$C1682,#REF!,"&gt;="&amp;'Display 730 &amp; 1200'!$AN$12,#REF!,"&lt;="&amp;'Display 730 &amp; 1200'!$AN$11))</f>
        <v>#REF!</v>
      </c>
    </row>
    <row r="1683" spans="1:5">
      <c r="A1683" t="str">
        <f>IF(INDEX('Display 730 &amp; 1200'!$A:$A,ROW())="","",INDEX('Display 730 &amp; 1200'!$A:$A,ROW()))</f>
        <v>BALI巴厘</v>
      </c>
      <c r="B1683" t="str">
        <f>IF(INDEX('Display 730 &amp; 1200'!$B:$B,ROW())="","",INDEX('Display 730 &amp; 1200'!$B:$B,ROW()))</f>
        <v>Ika Elfiera Sinaga</v>
      </c>
      <c r="C1683" t="str">
        <f>IF(INDEX('Display 730 &amp; 1200'!$D:$D,ROW())="","",INDEX('Display 730 &amp; 1200'!$D:$D,ROW()))</f>
        <v>PULAU_MOYO_2</v>
      </c>
      <c r="D1683" t="e">
        <f>IF($C1683="",0,SUMIFS(#REF!,#REF!,$C1683,#REF!,"&gt;="&amp;'Display 730 &amp; 1200'!$AN$10,#REF!,"&lt;="&amp;'Display 730 &amp; 1200'!$AN$9))</f>
        <v>#REF!</v>
      </c>
      <c r="E1683" t="e">
        <f>IF($C1683="",0,SUMIFS(#REF!,#REF!,$C1683,#REF!,"&gt;="&amp;'Display 730 &amp; 1200'!$AN$12,#REF!,"&lt;="&amp;'Display 730 &amp; 1200'!$AN$11))</f>
        <v>#REF!</v>
      </c>
    </row>
    <row r="1684" spans="1:5">
      <c r="A1684" t="str">
        <f>IF(INDEX('Display 730 &amp; 1200'!$A:$A,ROW())="","",INDEX('Display 730 &amp; 1200'!$A:$A,ROW()))</f>
        <v>BALI巴厘</v>
      </c>
      <c r="B1684" t="str">
        <f>IF(INDEX('Display 730 &amp; 1200'!$B:$B,ROW())="","",INDEX('Display 730 &amp; 1200'!$B:$B,ROW()))</f>
        <v>Komang Astra Putra Gunawan</v>
      </c>
      <c r="C1684" t="str">
        <f>IF(INDEX('Display 730 &amp; 1200'!$D:$D,ROW())="","",INDEX('Display 730 &amp; 1200'!$D:$D,ROW()))</f>
        <v>RAYA_KUTA</v>
      </c>
      <c r="D1684" t="e">
        <f>IF($C1684="",0,SUMIFS(#REF!,#REF!,$C1684,#REF!,"&gt;="&amp;'Display 730 &amp; 1200'!$AN$10,#REF!,"&lt;="&amp;'Display 730 &amp; 1200'!$AN$9))</f>
        <v>#REF!</v>
      </c>
      <c r="E1684" t="e">
        <f>IF($C1684="",0,SUMIFS(#REF!,#REF!,$C1684,#REF!,"&gt;="&amp;'Display 730 &amp; 1200'!$AN$12,#REF!,"&lt;="&amp;'Display 730 &amp; 1200'!$AN$11))</f>
        <v>#REF!</v>
      </c>
    </row>
    <row r="1685" spans="1:5">
      <c r="A1685" t="str">
        <f>IF(INDEX('Display 730 &amp; 1200'!$A:$A,ROW())="","",INDEX('Display 730 &amp; 1200'!$A:$A,ROW()))</f>
        <v>BALI巴厘</v>
      </c>
      <c r="B1685" t="str">
        <f>IF(INDEX('Display 730 &amp; 1200'!$B:$B,ROW())="","",INDEX('Display 730 &amp; 1200'!$B:$B,ROW()))</f>
        <v>Ida I Dewa Agung Santawya</v>
      </c>
      <c r="C1685" t="str">
        <f>IF(INDEX('Display 730 &amp; 1200'!$D:$D,ROW())="","",INDEX('Display 730 &amp; 1200'!$D:$D,ROW()))</f>
        <v>BATU_BOLONG</v>
      </c>
      <c r="D1685" t="e">
        <f>IF($C1685="",0,SUMIFS(#REF!,#REF!,$C1685,#REF!,"&gt;="&amp;'Display 730 &amp; 1200'!$AN$10,#REF!,"&lt;="&amp;'Display 730 &amp; 1200'!$AN$9))</f>
        <v>#REF!</v>
      </c>
      <c r="E1685" t="e">
        <f>IF($C1685="",0,SUMIFS(#REF!,#REF!,$C1685,#REF!,"&gt;="&amp;'Display 730 &amp; 1200'!$AN$12,#REF!,"&lt;="&amp;'Display 730 &amp; 1200'!$AN$11))</f>
        <v>#REF!</v>
      </c>
    </row>
    <row r="1686" spans="1:5">
      <c r="A1686" t="str">
        <f>IF(INDEX('Display 730 &amp; 1200'!$A:$A,ROW())="","",INDEX('Display 730 &amp; 1200'!$A:$A,ROW()))</f>
        <v>BALI巴厘</v>
      </c>
      <c r="B1686" t="str">
        <f>IF(INDEX('Display 730 &amp; 1200'!$B:$B,ROW())="","",INDEX('Display 730 &amp; 1200'!$B:$B,ROW()))</f>
        <v>Ika Elfiera Sinaga</v>
      </c>
      <c r="C1686" t="str">
        <f>IF(INDEX('Display 730 &amp; 1200'!$D:$D,ROW())="","",INDEX('Display 730 &amp; 1200'!$D:$D,ROW()))</f>
        <v>KESIMAN</v>
      </c>
      <c r="D1686" t="e">
        <f>IF($C1686="",0,SUMIFS(#REF!,#REF!,$C1686,#REF!,"&gt;="&amp;'Display 730 &amp; 1200'!$AN$10,#REF!,"&lt;="&amp;'Display 730 &amp; 1200'!$AN$9))</f>
        <v>#REF!</v>
      </c>
      <c r="E1686" t="e">
        <f>IF($C1686="",0,SUMIFS(#REF!,#REF!,$C1686,#REF!,"&gt;="&amp;'Display 730 &amp; 1200'!$AN$12,#REF!,"&lt;="&amp;'Display 730 &amp; 1200'!$AN$11))</f>
        <v>#REF!</v>
      </c>
    </row>
    <row r="1687" spans="1:5">
      <c r="A1687" t="str">
        <f>IF(INDEX('Display 730 &amp; 1200'!$A:$A,ROW())="","",INDEX('Display 730 &amp; 1200'!$A:$A,ROW()))</f>
        <v>BALI巴厘</v>
      </c>
      <c r="B1687" t="str">
        <f>IF(INDEX('Display 730 &amp; 1200'!$B:$B,ROW())="","",INDEX('Display 730 &amp; 1200'!$B:$B,ROW()))</f>
        <v>Ika Elfiera Sinaga</v>
      </c>
      <c r="C1687" t="str">
        <f>IF(INDEX('Display 730 &amp; 1200'!$D:$D,ROW())="","",INDEX('Display 730 &amp; 1200'!$D:$D,ROW()))</f>
        <v>PADANG_UDAYANA</v>
      </c>
      <c r="D1687" t="e">
        <f>IF($C1687="",0,SUMIFS(#REF!,#REF!,$C1687,#REF!,"&gt;="&amp;'Display 730 &amp; 1200'!$AN$10,#REF!,"&lt;="&amp;'Display 730 &amp; 1200'!$AN$9))</f>
        <v>#REF!</v>
      </c>
      <c r="E1687" t="e">
        <f>IF($C1687="",0,SUMIFS(#REF!,#REF!,$C1687,#REF!,"&gt;="&amp;'Display 730 &amp; 1200'!$AN$12,#REF!,"&lt;="&amp;'Display 730 &amp; 1200'!$AN$11))</f>
        <v>#REF!</v>
      </c>
    </row>
    <row r="1688" spans="1:5">
      <c r="A1688" t="str">
        <f>IF(INDEX('Display 730 &amp; 1200'!$A:$A,ROW())="","",INDEX('Display 730 &amp; 1200'!$A:$A,ROW()))</f>
        <v>BALI巴厘</v>
      </c>
      <c r="B1688" t="str">
        <f>IF(INDEX('Display 730 &amp; 1200'!$B:$B,ROW())="","",INDEX('Display 730 &amp; 1200'!$B:$B,ROW()))</f>
        <v>Ika Elfiera Sinaga</v>
      </c>
      <c r="C1688" t="str">
        <f>IF(INDEX('Display 730 &amp; 1200'!$D:$D,ROW())="","",INDEX('Display 730 &amp; 1200'!$D:$D,ROW()))</f>
        <v>CP_PEMECUTAN_KAJA</v>
      </c>
      <c r="D1688" t="e">
        <f>IF($C1688="",0,SUMIFS(#REF!,#REF!,$C1688,#REF!,"&gt;="&amp;'Display 730 &amp; 1200'!$AN$10,#REF!,"&lt;="&amp;'Display 730 &amp; 1200'!$AN$9))</f>
        <v>#REF!</v>
      </c>
      <c r="E1688" t="e">
        <f>IF($C1688="",0,SUMIFS(#REF!,#REF!,$C1688,#REF!,"&gt;="&amp;'Display 730 &amp; 1200'!$AN$12,#REF!,"&lt;="&amp;'Display 730 &amp; 1200'!$AN$11))</f>
        <v>#REF!</v>
      </c>
    </row>
    <row r="1689" spans="1:5">
      <c r="A1689" t="str">
        <f>IF(INDEX('Display 730 &amp; 1200'!$A:$A,ROW())="","",INDEX('Display 730 &amp; 1200'!$A:$A,ROW()))</f>
        <v>BALI巴厘</v>
      </c>
      <c r="B1689" t="str">
        <f>IF(INDEX('Display 730 &amp; 1200'!$B:$B,ROW())="","",INDEX('Display 730 &amp; 1200'!$B:$B,ROW()))</f>
        <v>Ika Elfiera Sinaga</v>
      </c>
      <c r="C1689" t="str">
        <f>IF(INDEX('Display 730 &amp; 1200'!$D:$D,ROW())="","",INDEX('Display 730 &amp; 1200'!$D:$D,ROW()))</f>
        <v>KALIMUTU</v>
      </c>
      <c r="D1689" t="e">
        <f>IF($C1689="",0,SUMIFS(#REF!,#REF!,$C1689,#REF!,"&gt;="&amp;'Display 730 &amp; 1200'!$AN$10,#REF!,"&lt;="&amp;'Display 730 &amp; 1200'!$AN$9))</f>
        <v>#REF!</v>
      </c>
      <c r="E1689" t="e">
        <f>IF($C1689="",0,SUMIFS(#REF!,#REF!,$C1689,#REF!,"&gt;="&amp;'Display 730 &amp; 1200'!$AN$12,#REF!,"&lt;="&amp;'Display 730 &amp; 1200'!$AN$11))</f>
        <v>#REF!</v>
      </c>
    </row>
    <row r="1690" spans="1:5">
      <c r="A1690" t="str">
        <f>IF(INDEX('Display 730 &amp; 1200'!$A:$A,ROW())="","",INDEX('Display 730 &amp; 1200'!$A:$A,ROW()))</f>
        <v>BALI巴厘</v>
      </c>
      <c r="B1690" t="str">
        <f>IF(INDEX('Display 730 &amp; 1200'!$B:$B,ROW())="","",INDEX('Display 730 &amp; 1200'!$B:$B,ROW()))</f>
        <v>Ida I Dewa Agung Santawya</v>
      </c>
      <c r="C1690" t="str">
        <f>IF(INDEX('Display 730 &amp; 1200'!$D:$D,ROW())="","",INDEX('Display 730 &amp; 1200'!$D:$D,ROW()))</f>
        <v>CP_SEMER</v>
      </c>
      <c r="D1690" t="e">
        <f>IF($C1690="",0,SUMIFS(#REF!,#REF!,$C1690,#REF!,"&gt;="&amp;'Display 730 &amp; 1200'!$AN$10,#REF!,"&lt;="&amp;'Display 730 &amp; 1200'!$AN$9))</f>
        <v>#REF!</v>
      </c>
      <c r="E1690" t="e">
        <f>IF($C1690="",0,SUMIFS(#REF!,#REF!,$C1690,#REF!,"&gt;="&amp;'Display 730 &amp; 1200'!$AN$12,#REF!,"&lt;="&amp;'Display 730 &amp; 1200'!$AN$11))</f>
        <v>#REF!</v>
      </c>
    </row>
    <row r="1691" spans="1:5">
      <c r="A1691" t="str">
        <f>IF(INDEX('Display 730 &amp; 1200'!$A:$A,ROW())="","",INDEX('Display 730 &amp; 1200'!$A:$A,ROW()))</f>
        <v>BALI巴厘</v>
      </c>
      <c r="B1691" t="str">
        <f>IF(INDEX('Display 730 &amp; 1200'!$B:$B,ROW())="","",INDEX('Display 730 &amp; 1200'!$B:$B,ROW()))</f>
        <v>Ika Elfiera Sinaga</v>
      </c>
      <c r="C1691" t="str">
        <f>IF(INDEX('Display 730 &amp; 1200'!$D:$D,ROW())="","",INDEX('Display 730 &amp; 1200'!$D:$D,ROW()))</f>
        <v>KARTINI</v>
      </c>
      <c r="D1691" t="e">
        <f>IF($C1691="",0,SUMIFS(#REF!,#REF!,$C1691,#REF!,"&gt;="&amp;'Display 730 &amp; 1200'!$AN$10,#REF!,"&lt;="&amp;'Display 730 &amp; 1200'!$AN$9))</f>
        <v>#REF!</v>
      </c>
      <c r="E1691" t="e">
        <f>IF($C1691="",0,SUMIFS(#REF!,#REF!,$C1691,#REF!,"&gt;="&amp;'Display 730 &amp; 1200'!$AN$12,#REF!,"&lt;="&amp;'Display 730 &amp; 1200'!$AN$11))</f>
        <v>#REF!</v>
      </c>
    </row>
    <row r="1692" spans="1:5">
      <c r="A1692" t="str">
        <f>IF(INDEX('Display 730 &amp; 1200'!$A:$A,ROW())="","",INDEX('Display 730 &amp; 1200'!$A:$A,ROW()))</f>
        <v>BALI巴厘</v>
      </c>
      <c r="B1692" t="str">
        <f>IF(INDEX('Display 730 &amp; 1200'!$B:$B,ROW())="","",INDEX('Display 730 &amp; 1200'!$B:$B,ROW()))</f>
        <v>Ika Elfiera Sinaga</v>
      </c>
      <c r="C1692" t="str">
        <f>IF(INDEX('Display 730 &amp; 1200'!$D:$D,ROW())="","",INDEX('Display 730 &amp; 1200'!$D:$D,ROW()))</f>
        <v>DENPASAR_BARAT2</v>
      </c>
      <c r="D1692" t="e">
        <f>IF($C1692="",0,SUMIFS(#REF!,#REF!,$C1692,#REF!,"&gt;="&amp;'Display 730 &amp; 1200'!$AN$10,#REF!,"&lt;="&amp;'Display 730 &amp; 1200'!$AN$9))</f>
        <v>#REF!</v>
      </c>
      <c r="E1692" t="e">
        <f>IF($C1692="",0,SUMIFS(#REF!,#REF!,$C1692,#REF!,"&gt;="&amp;'Display 730 &amp; 1200'!$AN$12,#REF!,"&lt;="&amp;'Display 730 &amp; 1200'!$AN$11))</f>
        <v>#REF!</v>
      </c>
    </row>
    <row r="1693" spans="1:5">
      <c r="A1693" t="str">
        <f>IF(INDEX('Display 730 &amp; 1200'!$A:$A,ROW())="","",INDEX('Display 730 &amp; 1200'!$A:$A,ROW()))</f>
        <v>BALI巴厘</v>
      </c>
      <c r="B1693" t="str">
        <f>IF(INDEX('Display 730 &amp; 1200'!$B:$B,ROW())="","",INDEX('Display 730 &amp; 1200'!$B:$B,ROW()))</f>
        <v>Komang Astra Putra Gunawan</v>
      </c>
      <c r="C1693" t="str">
        <f>IF(INDEX('Display 730 &amp; 1200'!$D:$D,ROW())="","",INDEX('Display 730 &amp; 1200'!$D:$D,ROW()))</f>
        <v>ULUWATU1</v>
      </c>
      <c r="D1693" t="e">
        <f>IF($C1693="",0,SUMIFS(#REF!,#REF!,$C1693,#REF!,"&gt;="&amp;'Display 730 &amp; 1200'!$AN$10,#REF!,"&lt;="&amp;'Display 730 &amp; 1200'!$AN$9))</f>
        <v>#REF!</v>
      </c>
      <c r="E1693" t="e">
        <f>IF($C1693="",0,SUMIFS(#REF!,#REF!,$C1693,#REF!,"&gt;="&amp;'Display 730 &amp; 1200'!$AN$12,#REF!,"&lt;="&amp;'Display 730 &amp; 1200'!$AN$11))</f>
        <v>#REF!</v>
      </c>
    </row>
    <row r="1694" spans="1:5">
      <c r="A1694" t="str">
        <f>IF(INDEX('Display 730 &amp; 1200'!$A:$A,ROW())="","",INDEX('Display 730 &amp; 1200'!$A:$A,ROW()))</f>
        <v>BALI巴厘</v>
      </c>
      <c r="B1694" t="str">
        <f>IF(INDEX('Display 730 &amp; 1200'!$B:$B,ROW())="","",INDEX('Display 730 &amp; 1200'!$B:$B,ROW()))</f>
        <v>Ika Elfiera Sinaga</v>
      </c>
      <c r="C1694" t="str">
        <f>IF(INDEX('Display 730 &amp; 1200'!$D:$D,ROW())="","",INDEX('Display 730 &amp; 1200'!$D:$D,ROW()))</f>
        <v>DC_DENPASAR_BARAT</v>
      </c>
      <c r="D1694" t="e">
        <f>IF($C1694="",0,SUMIFS(#REF!,#REF!,$C1694,#REF!,"&gt;="&amp;'Display 730 &amp; 1200'!$AN$10,#REF!,"&lt;="&amp;'Display 730 &amp; 1200'!$AN$9))</f>
        <v>#REF!</v>
      </c>
      <c r="E1694" t="e">
        <f>IF($C1694="",0,SUMIFS(#REF!,#REF!,$C1694,#REF!,"&gt;="&amp;'Display 730 &amp; 1200'!$AN$12,#REF!,"&lt;="&amp;'Display 730 &amp; 1200'!$AN$11))</f>
        <v>#REF!</v>
      </c>
    </row>
    <row r="1695" spans="1:5">
      <c r="A1695" t="str">
        <f>IF(INDEX('Display 730 &amp; 1200'!$A:$A,ROW())="","",INDEX('Display 730 &amp; 1200'!$A:$A,ROW()))</f>
        <v>BALI巴厘</v>
      </c>
      <c r="B1695" t="str">
        <f>IF(INDEX('Display 730 &amp; 1200'!$B:$B,ROW())="","",INDEX('Display 730 &amp; 1200'!$B:$B,ROW()))</f>
        <v>Ika Elfiera Sinaga</v>
      </c>
      <c r="C1695" t="str">
        <f>IF(INDEX('Display 730 &amp; 1200'!$D:$D,ROW())="","",INDEX('Display 730 &amp; 1200'!$D:$D,ROW()))</f>
        <v>SOPUTAN</v>
      </c>
      <c r="D1695" t="e">
        <f>IF($C1695="",0,SUMIFS(#REF!,#REF!,$C1695,#REF!,"&gt;="&amp;'Display 730 &amp; 1200'!$AN$10,#REF!,"&lt;="&amp;'Display 730 &amp; 1200'!$AN$9))</f>
        <v>#REF!</v>
      </c>
      <c r="E1695" t="e">
        <f>IF($C1695="",0,SUMIFS(#REF!,#REF!,$C1695,#REF!,"&gt;="&amp;'Display 730 &amp; 1200'!$AN$12,#REF!,"&lt;="&amp;'Display 730 &amp; 1200'!$AN$11))</f>
        <v>#REF!</v>
      </c>
    </row>
    <row r="1696" spans="1:5">
      <c r="A1696" t="str">
        <f>IF(INDEX('Display 730 &amp; 1200'!$A:$A,ROW())="","",INDEX('Display 730 &amp; 1200'!$A:$A,ROW()))</f>
        <v>BALI巴厘</v>
      </c>
      <c r="B1696" t="str">
        <f>IF(INDEX('Display 730 &amp; 1200'!$B:$B,ROW())="","",INDEX('Display 730 &amp; 1200'!$B:$B,ROW()))</f>
        <v>Ika Elfiera Sinaga</v>
      </c>
      <c r="C1696" t="str">
        <f>IF(INDEX('Display 730 &amp; 1200'!$D:$D,ROW())="","",INDEX('Display 730 &amp; 1200'!$D:$D,ROW()))</f>
        <v>DENPASAR</v>
      </c>
      <c r="D1696" t="e">
        <f>IF($C1696="",0,SUMIFS(#REF!,#REF!,$C1696,#REF!,"&gt;="&amp;'Display 730 &amp; 1200'!$AN$10,#REF!,"&lt;="&amp;'Display 730 &amp; 1200'!$AN$9))</f>
        <v>#REF!</v>
      </c>
      <c r="E1696" t="e">
        <f>IF($C1696="",0,SUMIFS(#REF!,#REF!,$C1696,#REF!,"&gt;="&amp;'Display 730 &amp; 1200'!$AN$12,#REF!,"&lt;="&amp;'Display 730 &amp; 1200'!$AN$11))</f>
        <v>#REF!</v>
      </c>
    </row>
    <row r="1697" spans="1:5">
      <c r="A1697" t="str">
        <f>IF(INDEX('Display 730 &amp; 1200'!$A:$A,ROW())="","",INDEX('Display 730 &amp; 1200'!$A:$A,ROW()))</f>
        <v>BALI巴厘</v>
      </c>
      <c r="B1697" t="str">
        <f>IF(INDEX('Display 730 &amp; 1200'!$B:$B,ROW())="","",INDEX('Display 730 &amp; 1200'!$B:$B,ROW()))</f>
        <v>Komang Astra Putra Gunawan</v>
      </c>
      <c r="C1697" t="str">
        <f>IF(INDEX('Display 730 &amp; 1200'!$D:$D,ROW())="","",INDEX('Display 730 &amp; 1200'!$D:$D,ROW()))</f>
        <v>KUTA_SELATAN</v>
      </c>
      <c r="D1697" t="e">
        <f>IF($C1697="",0,SUMIFS(#REF!,#REF!,$C1697,#REF!,"&gt;="&amp;'Display 730 &amp; 1200'!$AN$10,#REF!,"&lt;="&amp;'Display 730 &amp; 1200'!$AN$9))</f>
        <v>#REF!</v>
      </c>
      <c r="E1697" t="e">
        <f>IF($C1697="",0,SUMIFS(#REF!,#REF!,$C1697,#REF!,"&gt;="&amp;'Display 730 &amp; 1200'!$AN$12,#REF!,"&lt;="&amp;'Display 730 &amp; 1200'!$AN$11))</f>
        <v>#REF!</v>
      </c>
    </row>
    <row r="1698" spans="1:5">
      <c r="A1698" t="str">
        <f>IF(INDEX('Display 730 &amp; 1200'!$A:$A,ROW())="","",INDEX('Display 730 &amp; 1200'!$A:$A,ROW()))</f>
        <v>BALI巴厘</v>
      </c>
      <c r="B1698" t="str">
        <f>IF(INDEX('Display 730 &amp; 1200'!$B:$B,ROW())="","",INDEX('Display 730 &amp; 1200'!$B:$B,ROW()))</f>
        <v>Ika Elfiera Sinaga</v>
      </c>
      <c r="C1698" t="str">
        <f>IF(INDEX('Display 730 &amp; 1200'!$D:$D,ROW())="","",INDEX('Display 730 &amp; 1200'!$D:$D,ROW()))</f>
        <v>SIULAN</v>
      </c>
      <c r="D1698" t="e">
        <f>IF($C1698="",0,SUMIFS(#REF!,#REF!,$C1698,#REF!,"&gt;="&amp;'Display 730 &amp; 1200'!$AN$10,#REF!,"&lt;="&amp;'Display 730 &amp; 1200'!$AN$9))</f>
        <v>#REF!</v>
      </c>
      <c r="E1698" t="e">
        <f>IF($C1698="",0,SUMIFS(#REF!,#REF!,$C1698,#REF!,"&gt;="&amp;'Display 730 &amp; 1200'!$AN$12,#REF!,"&lt;="&amp;'Display 730 &amp; 1200'!$AN$11))</f>
        <v>#REF!</v>
      </c>
    </row>
    <row r="1699" spans="1:5">
      <c r="A1699" t="str">
        <f>IF(INDEX('Display 730 &amp; 1200'!$A:$A,ROW())="","",INDEX('Display 730 &amp; 1200'!$A:$A,ROW()))</f>
        <v>BALI巴厘</v>
      </c>
      <c r="B1699" t="str">
        <f>IF(INDEX('Display 730 &amp; 1200'!$B:$B,ROW())="","",INDEX('Display 730 &amp; 1200'!$B:$B,ROW()))</f>
        <v>Ika Elfiera Sinaga</v>
      </c>
      <c r="C1699" t="str">
        <f>IF(INDEX('Display 730 &amp; 1200'!$D:$D,ROW())="","",INDEX('Display 730 &amp; 1200'!$D:$D,ROW()))</f>
        <v>SANUR_KAJA</v>
      </c>
      <c r="D1699" t="e">
        <f>IF($C1699="",0,SUMIFS(#REF!,#REF!,$C1699,#REF!,"&gt;="&amp;'Display 730 &amp; 1200'!$AN$10,#REF!,"&lt;="&amp;'Display 730 &amp; 1200'!$AN$9))</f>
        <v>#REF!</v>
      </c>
      <c r="E1699" t="e">
        <f>IF($C1699="",0,SUMIFS(#REF!,#REF!,$C1699,#REF!,"&gt;="&amp;'Display 730 &amp; 1200'!$AN$12,#REF!,"&lt;="&amp;'Display 730 &amp; 1200'!$AN$11))</f>
        <v>#REF!</v>
      </c>
    </row>
    <row r="1700" spans="1:5">
      <c r="A1700" t="str">
        <f>IF(INDEX('Display 730 &amp; 1200'!$A:$A,ROW())="","",INDEX('Display 730 &amp; 1200'!$A:$A,ROW()))</f>
        <v>BALI巴厘</v>
      </c>
      <c r="B1700" t="str">
        <f>IF(INDEX('Display 730 &amp; 1200'!$B:$B,ROW())="","",INDEX('Display 730 &amp; 1200'!$B:$B,ROW()))</f>
        <v>Ika Elfiera Sinaga</v>
      </c>
      <c r="C1700" t="str">
        <f>IF(INDEX('Display 730 &amp; 1200'!$D:$D,ROW())="","",INDEX('Display 730 &amp; 1200'!$D:$D,ROW()))</f>
        <v>NUSA_KAMBANGAN</v>
      </c>
      <c r="D1700" t="e">
        <f>IF($C1700="",0,SUMIFS(#REF!,#REF!,$C1700,#REF!,"&gt;="&amp;'Display 730 &amp; 1200'!$AN$10,#REF!,"&lt;="&amp;'Display 730 &amp; 1200'!$AN$9))</f>
        <v>#REF!</v>
      </c>
      <c r="E1700" t="e">
        <f>IF($C1700="",0,SUMIFS(#REF!,#REF!,$C1700,#REF!,"&gt;="&amp;'Display 730 &amp; 1200'!$AN$12,#REF!,"&lt;="&amp;'Display 730 &amp; 1200'!$AN$11))</f>
        <v>#REF!</v>
      </c>
    </row>
    <row r="1701" spans="1:5">
      <c r="A1701" t="str">
        <f>IF(INDEX('Display 730 &amp; 1200'!$A:$A,ROW())="","",INDEX('Display 730 &amp; 1200'!$A:$A,ROW()))</f>
        <v>BALI巴厘</v>
      </c>
      <c r="B1701" t="str">
        <f>IF(INDEX('Display 730 &amp; 1200'!$B:$B,ROW())="","",INDEX('Display 730 &amp; 1200'!$B:$B,ROW()))</f>
        <v>Hujjatul Islam</v>
      </c>
      <c r="C1701" t="str">
        <f>IF(INDEX('Display 730 &amp; 1200'!$D:$D,ROW())="","",INDEX('Display 730 &amp; 1200'!$D:$D,ROW()))</f>
        <v>MOYO_HULU</v>
      </c>
      <c r="D1701" t="e">
        <f>IF($C1701="",0,SUMIFS(#REF!,#REF!,$C1701,#REF!,"&gt;="&amp;'Display 730 &amp; 1200'!$AN$10,#REF!,"&lt;="&amp;'Display 730 &amp; 1200'!$AN$9))</f>
        <v>#REF!</v>
      </c>
      <c r="E1701" t="e">
        <f>IF($C1701="",0,SUMIFS(#REF!,#REF!,$C1701,#REF!,"&gt;="&amp;'Display 730 &amp; 1200'!$AN$12,#REF!,"&lt;="&amp;'Display 730 &amp; 1200'!$AN$11))</f>
        <v>#REF!</v>
      </c>
    </row>
    <row r="1702" spans="1:5">
      <c r="A1702" t="str">
        <f>IF(INDEX('Display 730 &amp; 1200'!$A:$A,ROW())="","",INDEX('Display 730 &amp; 1200'!$A:$A,ROW()))</f>
        <v>BALI巴厘</v>
      </c>
      <c r="B1702" t="str">
        <f>IF(INDEX('Display 730 &amp; 1200'!$B:$B,ROW())="","",INDEX('Display 730 &amp; 1200'!$B:$B,ROW()))</f>
        <v>Blue</v>
      </c>
      <c r="C1702" t="str">
        <f>IF(INDEX('Display 730 &amp; 1200'!$D:$D,ROW())="","",INDEX('Display 730 &amp; 1200'!$D:$D,ROW()))</f>
        <v>PRAYA</v>
      </c>
      <c r="D1702" t="e">
        <f>IF($C1702="",0,SUMIFS(#REF!,#REF!,$C1702,#REF!,"&gt;="&amp;'Display 730 &amp; 1200'!$AN$10,#REF!,"&lt;="&amp;'Display 730 &amp; 1200'!$AN$9))</f>
        <v>#REF!</v>
      </c>
      <c r="E1702" t="e">
        <f>IF($C1702="",0,SUMIFS(#REF!,#REF!,$C1702,#REF!,"&gt;="&amp;'Display 730 &amp; 1200'!$AN$12,#REF!,"&lt;="&amp;'Display 730 &amp; 1200'!$AN$11))</f>
        <v>#REF!</v>
      </c>
    </row>
    <row r="1703" spans="1:5">
      <c r="A1703" t="str">
        <f>IF(INDEX('Display 730 &amp; 1200'!$A:$A,ROW())="","",INDEX('Display 730 &amp; 1200'!$A:$A,ROW()))</f>
        <v>BALI巴厘</v>
      </c>
      <c r="B1703" t="str">
        <f>IF(INDEX('Display 730 &amp; 1200'!$B:$B,ROW())="","",INDEX('Display 730 &amp; 1200'!$B:$B,ROW()))</f>
        <v>Hujjatul Islam</v>
      </c>
      <c r="C1703" t="str">
        <f>IF(INDEX('Display 730 &amp; 1200'!$D:$D,ROW())="","",INDEX('Display 730 &amp; 1200'!$D:$D,ROW()))</f>
        <v>TCWHO131</v>
      </c>
      <c r="D1703" t="e">
        <f>IF($C1703="",0,SUMIFS(#REF!,#REF!,$C1703,#REF!,"&gt;="&amp;'Display 730 &amp; 1200'!$AN$10,#REF!,"&lt;="&amp;'Display 730 &amp; 1200'!$AN$9))</f>
        <v>#REF!</v>
      </c>
      <c r="E1703" t="e">
        <f>IF($C1703="",0,SUMIFS(#REF!,#REF!,$C1703,#REF!,"&gt;="&amp;'Display 730 &amp; 1200'!$AN$12,#REF!,"&lt;="&amp;'Display 730 &amp; 1200'!$AN$11))</f>
        <v>#REF!</v>
      </c>
    </row>
    <row r="1704" spans="1:5">
      <c r="A1704" t="str">
        <f>IF(INDEX('Display 730 &amp; 1200'!$A:$A,ROW())="","",INDEX('Display 730 &amp; 1200'!$A:$A,ROW()))</f>
        <v>BALI巴厘</v>
      </c>
      <c r="B1704" t="str">
        <f>IF(INDEX('Display 730 &amp; 1200'!$B:$B,ROW())="","",INDEX('Display 730 &amp; 1200'!$B:$B,ROW()))</f>
        <v>Hujjatul Islam</v>
      </c>
      <c r="C1704" t="str">
        <f>IF(INDEX('Display 730 &amp; 1200'!$D:$D,ROW())="","",INDEX('Display 730 &amp; 1200'!$D:$D,ROW()))</f>
        <v>TCWHO231</v>
      </c>
      <c r="D1704" t="e">
        <f>IF($C1704="",0,SUMIFS(#REF!,#REF!,$C1704,#REF!,"&gt;="&amp;'Display 730 &amp; 1200'!$AN$10,#REF!,"&lt;="&amp;'Display 730 &amp; 1200'!$AN$9))</f>
        <v>#REF!</v>
      </c>
      <c r="E1704" t="e">
        <f>IF($C1704="",0,SUMIFS(#REF!,#REF!,$C1704,#REF!,"&gt;="&amp;'Display 730 &amp; 1200'!$AN$12,#REF!,"&lt;="&amp;'Display 730 &amp; 1200'!$AN$11))</f>
        <v>#REF!</v>
      </c>
    </row>
    <row r="1705" spans="1:5">
      <c r="A1705" t="str">
        <f>IF(INDEX('Display 730 &amp; 1200'!$A:$A,ROW())="","",INDEX('Display 730 &amp; 1200'!$A:$A,ROW()))</f>
        <v>BALI巴厘</v>
      </c>
      <c r="B1705" t="str">
        <f>IF(INDEX('Display 730 &amp; 1200'!$B:$B,ROW())="","",INDEX('Display 730 &amp; 1200'!$B:$B,ROW()))</f>
        <v>-</v>
      </c>
      <c r="C1705" t="str">
        <f>IF(INDEX('Display 730 &amp; 1200'!$D:$D,ROW())="","",INDEX('Display 730 &amp; 1200'!$D:$D,ROW()))</f>
        <v>PEDUNGAN_1</v>
      </c>
      <c r="D1705" t="e">
        <f>IF($C1705="",0,SUMIFS(#REF!,#REF!,$C1705,#REF!,"&gt;="&amp;'Display 730 &amp; 1200'!$AN$10,#REF!,"&lt;="&amp;'Display 730 &amp; 1200'!$AN$9))</f>
        <v>#REF!</v>
      </c>
      <c r="E1705" t="e">
        <f>IF($C1705="",0,SUMIFS(#REF!,#REF!,$C1705,#REF!,"&gt;="&amp;'Display 730 &amp; 1200'!$AN$12,#REF!,"&lt;="&amp;'Display 730 &amp; 1200'!$AN$11))</f>
        <v>#REF!</v>
      </c>
    </row>
    <row r="1706" spans="1:5">
      <c r="A1706" t="str">
        <f>IF(INDEX('Display 730 &amp; 1200'!$A:$A,ROW())="","",INDEX('Display 730 &amp; 1200'!$A:$A,ROW()))</f>
        <v>BALI巴厘</v>
      </c>
      <c r="B1706" t="str">
        <f>IF(INDEX('Display 730 &amp; 1200'!$B:$B,ROW())="","",INDEX('Display 730 &amp; 1200'!$B:$B,ROW()))</f>
        <v>-</v>
      </c>
      <c r="C1706" t="str">
        <f>IF(INDEX('Display 730 &amp; 1200'!$D:$D,ROW())="","",INDEX('Display 730 &amp; 1200'!$D:$D,ROW()))</f>
        <v>TEMBAU</v>
      </c>
      <c r="D1706" t="e">
        <f>IF($C1706="",0,SUMIFS(#REF!,#REF!,$C1706,#REF!,"&gt;="&amp;'Display 730 &amp; 1200'!$AN$10,#REF!,"&lt;="&amp;'Display 730 &amp; 1200'!$AN$9))</f>
        <v>#REF!</v>
      </c>
      <c r="E1706" t="e">
        <f>IF($C1706="",0,SUMIFS(#REF!,#REF!,$C1706,#REF!,"&gt;="&amp;'Display 730 &amp; 1200'!$AN$12,#REF!,"&lt;="&amp;'Display 730 &amp; 1200'!$AN$11))</f>
        <v>#REF!</v>
      </c>
    </row>
    <row r="1707" spans="1:5">
      <c r="A1707" t="str">
        <f>IF(INDEX('Display 730 &amp; 1200'!$A:$A,ROW())="","",INDEX('Display 730 &amp; 1200'!$A:$A,ROW()))</f>
        <v>BALI巴厘</v>
      </c>
      <c r="B1707" t="str">
        <f>IF(INDEX('Display 730 &amp; 1200'!$B:$B,ROW())="","",INDEX('Display 730 &amp; 1200'!$B:$B,ROW()))</f>
        <v>-</v>
      </c>
      <c r="C1707" t="str">
        <f>IF(INDEX('Display 730 &amp; 1200'!$D:$D,ROW())="","",INDEX('Display 730 &amp; 1200'!$D:$D,ROW()))</f>
        <v>DPS_SALES</v>
      </c>
      <c r="D1707" t="e">
        <f>IF($C1707="",0,SUMIFS(#REF!,#REF!,$C1707,#REF!,"&gt;="&amp;'Display 730 &amp; 1200'!$AN$10,#REF!,"&lt;="&amp;'Display 730 &amp; 1200'!$AN$9))</f>
        <v>#REF!</v>
      </c>
      <c r="E1707" t="e">
        <f>IF($C1707="",0,SUMIFS(#REF!,#REF!,$C1707,#REF!,"&gt;="&amp;'Display 730 &amp; 1200'!$AN$12,#REF!,"&lt;="&amp;'Display 730 &amp; 1200'!$AN$11))</f>
        <v>#REF!</v>
      </c>
    </row>
    <row r="1708" spans="1:5">
      <c r="A1708" t="str">
        <f>IF(INDEX('Display 730 &amp; 1200'!$A:$A,ROW())="","",INDEX('Display 730 &amp; 1200'!$A:$A,ROW()))</f>
        <v>BALI巴厘</v>
      </c>
      <c r="B1708" t="str">
        <f>IF(INDEX('Display 730 &amp; 1200'!$B:$B,ROW())="","",INDEX('Display 730 &amp; 1200'!$B:$B,ROW()))</f>
        <v>Blue</v>
      </c>
      <c r="C1708" t="str">
        <f>IF(INDEX('Display 730 &amp; 1200'!$D:$D,ROW())="","",INDEX('Display 730 &amp; 1200'!$D:$D,ROW()))</f>
        <v>PYW03A</v>
      </c>
      <c r="D1708" t="e">
        <f>IF($C1708="",0,SUMIFS(#REF!,#REF!,$C1708,#REF!,"&gt;="&amp;'Display 730 &amp; 1200'!$AN$10,#REF!,"&lt;="&amp;'Display 730 &amp; 1200'!$AN$9))</f>
        <v>#REF!</v>
      </c>
      <c r="E1708" t="e">
        <f>IF($C1708="",0,SUMIFS(#REF!,#REF!,$C1708,#REF!,"&gt;="&amp;'Display 730 &amp; 1200'!$AN$12,#REF!,"&lt;="&amp;'Display 730 &amp; 1200'!$AN$11))</f>
        <v>#REF!</v>
      </c>
    </row>
    <row r="1709" spans="1:5">
      <c r="A1709" t="str">
        <f>IF(INDEX('Display 730 &amp; 1200'!$A:$A,ROW())="","",INDEX('Display 730 &amp; 1200'!$A:$A,ROW()))</f>
        <v>BALI巴厘</v>
      </c>
      <c r="B1709" t="str">
        <f>IF(INDEX('Display 730 &amp; 1200'!$B:$B,ROW())="","",INDEX('Display 730 &amp; 1200'!$B:$B,ROW()))</f>
        <v>Hujjatul Islam</v>
      </c>
      <c r="C1709" t="str">
        <f>IF(INDEX('Display 730 &amp; 1200'!$D:$D,ROW())="","",INDEX('Display 730 &amp; 1200'!$D:$D,ROW()))</f>
        <v>WHO22</v>
      </c>
      <c r="D1709" t="e">
        <f>IF($C1709="",0,SUMIFS(#REF!,#REF!,$C1709,#REF!,"&gt;="&amp;'Display 730 &amp; 1200'!$AN$10,#REF!,"&lt;="&amp;'Display 730 &amp; 1200'!$AN$9))</f>
        <v>#REF!</v>
      </c>
      <c r="E1709" t="e">
        <f>IF($C1709="",0,SUMIFS(#REF!,#REF!,$C1709,#REF!,"&gt;="&amp;'Display 730 &amp; 1200'!$AN$12,#REF!,"&lt;="&amp;'Display 730 &amp; 1200'!$AN$11))</f>
        <v>#REF!</v>
      </c>
    </row>
    <row r="1710" spans="1:5">
      <c r="A1710" t="str">
        <f>IF(INDEX('Display 730 &amp; 1200'!$A:$A,ROW())="","",INDEX('Display 730 &amp; 1200'!$A:$A,ROW()))</f>
        <v>BALI巴厘</v>
      </c>
      <c r="B1710" t="str">
        <f>IF(INDEX('Display 730 &amp; 1200'!$B:$B,ROW())="","",INDEX('Display 730 &amp; 1200'!$B:$B,ROW()))</f>
        <v>I Nyoman Andika Indrananta,S.E.,M.M</v>
      </c>
      <c r="C1710" t="str">
        <f>IF(INDEX('Display 730 &amp; 1200'!$D:$D,ROW())="","",INDEX('Display 730 &amp; 1200'!$D:$D,ROW()))</f>
        <v>APU07A</v>
      </c>
      <c r="D1710" t="e">
        <f>IF($C1710="",0,SUMIFS(#REF!,#REF!,$C1710,#REF!,"&gt;="&amp;'Display 730 &amp; 1200'!$AN$10,#REF!,"&lt;="&amp;'Display 730 &amp; 1200'!$AN$9))</f>
        <v>#REF!</v>
      </c>
      <c r="E1710" t="e">
        <f>IF($C1710="",0,SUMIFS(#REF!,#REF!,$C1710,#REF!,"&gt;="&amp;'Display 730 &amp; 1200'!$AN$12,#REF!,"&lt;="&amp;'Display 730 &amp; 1200'!$AN$11))</f>
        <v>#REF!</v>
      </c>
    </row>
    <row r="1711" spans="1:5">
      <c r="A1711" t="str">
        <f>IF(INDEX('Display 730 &amp; 1200'!$A:$A,ROW())="","",INDEX('Display 730 &amp; 1200'!$A:$A,ROW()))</f>
        <v>BALI巴厘</v>
      </c>
      <c r="B1711" t="str">
        <f>IF(INDEX('Display 730 &amp; 1200'!$B:$B,ROW())="","",INDEX('Display 730 &amp; 1200'!$B:$B,ROW()))</f>
        <v>Komang Astra Putra Gunawan</v>
      </c>
      <c r="C1711" t="str">
        <f>IF(INDEX('Display 730 &amp; 1200'!$D:$D,ROW())="","",INDEX('Display 730 &amp; 1200'!$D:$D,ROW()))</f>
        <v>TNW02B</v>
      </c>
      <c r="D1711" t="e">
        <f>IF($C1711="",0,SUMIFS(#REF!,#REF!,$C1711,#REF!,"&gt;="&amp;'Display 730 &amp; 1200'!$AN$10,#REF!,"&lt;="&amp;'Display 730 &amp; 1200'!$AN$9))</f>
        <v>#REF!</v>
      </c>
      <c r="E1711" t="e">
        <f>IF($C1711="",0,SUMIFS(#REF!,#REF!,$C1711,#REF!,"&gt;="&amp;'Display 730 &amp; 1200'!$AN$12,#REF!,"&lt;="&amp;'Display 730 &amp; 1200'!$AN$11))</f>
        <v>#REF!</v>
      </c>
    </row>
    <row r="1712" spans="1:5">
      <c r="A1712" t="str">
        <f>IF(INDEX('Display 730 &amp; 1200'!$A:$A,ROW())="","",INDEX('Display 730 &amp; 1200'!$A:$A,ROW()))</f>
        <v>BALI巴厘</v>
      </c>
      <c r="B1712" t="str">
        <f>IF(INDEX('Display 730 &amp; 1200'!$B:$B,ROW())="","",INDEX('Display 730 &amp; 1200'!$B:$B,ROW()))</f>
        <v>I Nyoman Andika Indrananta,S.E.,M.M</v>
      </c>
      <c r="C1712" t="str">
        <f>IF(INDEX('Display 730 &amp; 1200'!$D:$D,ROW())="","",INDEX('Display 730 &amp; 1200'!$D:$D,ROW()))</f>
        <v>BNL02A</v>
      </c>
      <c r="D1712" t="e">
        <f>IF($C1712="",0,SUMIFS(#REF!,#REF!,$C1712,#REF!,"&gt;="&amp;'Display 730 &amp; 1200'!$AN$10,#REF!,"&lt;="&amp;'Display 730 &amp; 1200'!$AN$9))</f>
        <v>#REF!</v>
      </c>
      <c r="E1712" t="e">
        <f>IF($C1712="",0,SUMIFS(#REF!,#REF!,$C1712,#REF!,"&gt;="&amp;'Display 730 &amp; 1200'!$AN$12,#REF!,"&lt;="&amp;'Display 730 &amp; 1200'!$AN$11))</f>
        <v>#REF!</v>
      </c>
    </row>
    <row r="1713" spans="1:5">
      <c r="A1713" t="str">
        <f>IF(INDEX('Display 730 &amp; 1200'!$A:$A,ROW())="","",INDEX('Display 730 &amp; 1200'!$A:$A,ROW()))</f>
        <v>BALI巴厘</v>
      </c>
      <c r="B1713" t="str">
        <f>IF(INDEX('Display 730 &amp; 1200'!$B:$B,ROW())="","",INDEX('Display 730 &amp; 1200'!$B:$B,ROW()))</f>
        <v>Hujjatul Islam</v>
      </c>
      <c r="C1713" t="str">
        <f>IF(INDEX('Display 730 &amp; 1200'!$D:$D,ROW())="","",INDEX('Display 730 &amp; 1200'!$D:$D,ROW()))</f>
        <v>TAW02B</v>
      </c>
      <c r="D1713" t="e">
        <f>IF($C1713="",0,SUMIFS(#REF!,#REF!,$C1713,#REF!,"&gt;="&amp;'Display 730 &amp; 1200'!$AN$10,#REF!,"&lt;="&amp;'Display 730 &amp; 1200'!$AN$9))</f>
        <v>#REF!</v>
      </c>
      <c r="E1713" t="e">
        <f>IF($C1713="",0,SUMIFS(#REF!,#REF!,$C1713,#REF!,"&gt;="&amp;'Display 730 &amp; 1200'!$AN$12,#REF!,"&lt;="&amp;'Display 730 &amp; 1200'!$AN$11))</f>
        <v>#REF!</v>
      </c>
    </row>
    <row r="1714" spans="1:5">
      <c r="A1714" t="str">
        <f>IF(INDEX('Display 730 &amp; 1200'!$A:$A,ROW())="","",INDEX('Display 730 &amp; 1200'!$A:$A,ROW()))</f>
        <v>BALI巴厘</v>
      </c>
      <c r="B1714" t="str">
        <f>IF(INDEX('Display 730 &amp; 1200'!$B:$B,ROW())="","",INDEX('Display 730 &amp; 1200'!$B:$B,ROW()))</f>
        <v>Hujjatul Islam</v>
      </c>
      <c r="C1714" t="str">
        <f>IF(INDEX('Display 730 &amp; 1200'!$D:$D,ROW())="","",INDEX('Display 730 &amp; 1200'!$D:$D,ROW()))</f>
        <v>BMU01A</v>
      </c>
      <c r="D1714" t="e">
        <f>IF($C1714="",0,SUMIFS(#REF!,#REF!,$C1714,#REF!,"&gt;="&amp;'Display 730 &amp; 1200'!$AN$10,#REF!,"&lt;="&amp;'Display 730 &amp; 1200'!$AN$9))</f>
        <v>#REF!</v>
      </c>
      <c r="E1714" t="e">
        <f>IF($C1714="",0,SUMIFS(#REF!,#REF!,$C1714,#REF!,"&gt;="&amp;'Display 730 &amp; 1200'!$AN$12,#REF!,"&lt;="&amp;'Display 730 &amp; 1200'!$AN$11))</f>
        <v>#REF!</v>
      </c>
    </row>
    <row r="1715" spans="1:5">
      <c r="A1715" t="str">
        <f>IF(INDEX('Display 730 &amp; 1200'!$A:$A,ROW())="","",INDEX('Display 730 &amp; 1200'!$A:$A,ROW()))</f>
        <v>BALI巴厘</v>
      </c>
      <c r="B1715" t="str">
        <f>IF(INDEX('Display 730 &amp; 1200'!$B:$B,ROW())="","",INDEX('Display 730 &amp; 1200'!$B:$B,ROW()))</f>
        <v>Ida I Dewa Agung Santawya</v>
      </c>
      <c r="C1715" t="str">
        <f>IF(INDEX('Display 730 &amp; 1200'!$D:$D,ROW())="","",INDEX('Display 730 &amp; 1200'!$D:$D,ROW()))</f>
        <v>GIA07B</v>
      </c>
      <c r="D1715" t="e">
        <f>IF($C1715="",0,SUMIFS(#REF!,#REF!,$C1715,#REF!,"&gt;="&amp;'Display 730 &amp; 1200'!$AN$10,#REF!,"&lt;="&amp;'Display 730 &amp; 1200'!$AN$9))</f>
        <v>#REF!</v>
      </c>
      <c r="E1715" t="e">
        <f>IF($C1715="",0,SUMIFS(#REF!,#REF!,$C1715,#REF!,"&gt;="&amp;'Display 730 &amp; 1200'!$AN$12,#REF!,"&lt;="&amp;'Display 730 &amp; 1200'!$AN$11))</f>
        <v>#REF!</v>
      </c>
    </row>
    <row r="1716" spans="1:5">
      <c r="A1716" t="str">
        <f>IF(INDEX('Display 730 &amp; 1200'!$A:$A,ROW())="","",INDEX('Display 730 &amp; 1200'!$A:$A,ROW()))</f>
        <v>BALI巴厘</v>
      </c>
      <c r="B1716" t="str">
        <f>IF(INDEX('Display 730 &amp; 1200'!$B:$B,ROW())="","",INDEX('Display 730 &amp; 1200'!$B:$B,ROW()))</f>
        <v>I Nyoman Andika Indrananta,S.E.,M.M</v>
      </c>
      <c r="C1716" t="str">
        <f>IF(INDEX('Display 730 &amp; 1200'!$D:$D,ROW())="","",INDEX('Display 730 &amp; 1200'!$D:$D,ROW()))</f>
        <v>APU05A</v>
      </c>
      <c r="D1716" t="e">
        <f>IF($C1716="",0,SUMIFS(#REF!,#REF!,$C1716,#REF!,"&gt;="&amp;'Display 730 &amp; 1200'!$AN$10,#REF!,"&lt;="&amp;'Display 730 &amp; 1200'!$AN$9))</f>
        <v>#REF!</v>
      </c>
      <c r="E1716" t="e">
        <f>IF($C1716="",0,SUMIFS(#REF!,#REF!,$C1716,#REF!,"&gt;="&amp;'Display 730 &amp; 1200'!$AN$12,#REF!,"&lt;="&amp;'Display 730 &amp; 1200'!$AN$11))</f>
        <v>#REF!</v>
      </c>
    </row>
    <row r="1717" spans="1:5">
      <c r="A1717" t="str">
        <f>IF(INDEX('Display 730 &amp; 1200'!$A:$A,ROW())="","",INDEX('Display 730 &amp; 1200'!$A:$A,ROW()))</f>
        <v>BALI巴厘</v>
      </c>
      <c r="B1717" t="str">
        <f>IF(INDEX('Display 730 &amp; 1200'!$B:$B,ROW())="","",INDEX('Display 730 &amp; 1200'!$B:$B,ROW()))</f>
        <v>Prisilia Nansiana Akong</v>
      </c>
      <c r="C1717" t="str">
        <f>IF(INDEX('Display 730 &amp; 1200'!$D:$D,ROW())="","",INDEX('Display 730 &amp; 1200'!$D:$D,ROW()))</f>
        <v>KUPANG_TIMUR</v>
      </c>
      <c r="D1717" t="e">
        <f>IF($C1717="",0,SUMIFS(#REF!,#REF!,$C1717,#REF!,"&gt;="&amp;'Display 730 &amp; 1200'!$AN$10,#REF!,"&lt;="&amp;'Display 730 &amp; 1200'!$AN$9))</f>
        <v>#REF!</v>
      </c>
      <c r="E1717" t="e">
        <f>IF($C1717="",0,SUMIFS(#REF!,#REF!,$C1717,#REF!,"&gt;="&amp;'Display 730 &amp; 1200'!$AN$12,#REF!,"&lt;="&amp;'Display 730 &amp; 1200'!$AN$11))</f>
        <v>#REF!</v>
      </c>
    </row>
    <row r="1718" spans="1:5">
      <c r="A1718" t="str">
        <f>IF(INDEX('Display 730 &amp; 1200'!$A:$A,ROW())="","",INDEX('Display 730 &amp; 1200'!$A:$A,ROW()))</f>
        <v/>
      </c>
      <c r="B1718" t="str">
        <f>IF(INDEX('Display 730 &amp; 1200'!$B:$B,ROW())="","",INDEX('Display 730 &amp; 1200'!$B:$B,ROW()))</f>
        <v/>
      </c>
      <c r="C1718" t="str">
        <f>IF(INDEX('Display 730 &amp; 1200'!$D:$D,ROW())="","",INDEX('Display 730 &amp; 1200'!$D:$D,ROW()))</f>
        <v/>
      </c>
      <c r="D1718">
        <f>IF($C1718="",0,SUMIFS(#REF!,#REF!,$C1718,#REF!,"&gt;="&amp;'Display 730 &amp; 1200'!$AN$10,#REF!,"&lt;="&amp;'Display 730 &amp; 1200'!$AN$9))</f>
        <v>0</v>
      </c>
      <c r="E1718">
        <f>IF($C1718="",0,SUMIFS(#REF!,#REF!,$C1718,#REF!,"&gt;="&amp;'Display 730 &amp; 1200'!$AN$12,#REF!,"&lt;="&amp;'Display 730 &amp; 1200'!$AN$11))</f>
        <v>0</v>
      </c>
    </row>
    <row r="1719" spans="1:5">
      <c r="A1719" t="str">
        <f>IF(INDEX('Display 730 &amp; 1200'!$A:$A,ROW())="","",INDEX('Display 730 &amp; 1200'!$A:$A,ROW()))</f>
        <v/>
      </c>
      <c r="B1719" t="str">
        <f>IF(INDEX('Display 730 &amp; 1200'!$B:$B,ROW())="","",INDEX('Display 730 &amp; 1200'!$B:$B,ROW()))</f>
        <v/>
      </c>
      <c r="C1719" t="str">
        <f>IF(INDEX('Display 730 &amp; 1200'!$D:$D,ROW())="","",INDEX('Display 730 &amp; 1200'!$D:$D,ROW()))</f>
        <v/>
      </c>
      <c r="D1719">
        <f>IF($C1719="",0,SUMIFS(#REF!,#REF!,$C1719,#REF!,"&gt;="&amp;'Display 730 &amp; 1200'!$AN$10,#REF!,"&lt;="&amp;'Display 730 &amp; 1200'!$AN$9))</f>
        <v>0</v>
      </c>
      <c r="E1719">
        <f>IF($C1719="",0,SUMIFS(#REF!,#REF!,$C1719,#REF!,"&gt;="&amp;'Display 730 &amp; 1200'!$AN$12,#REF!,"&lt;="&amp;'Display 730 &amp; 1200'!$AN$11))</f>
        <v>0</v>
      </c>
    </row>
    <row r="1720" spans="1:5">
      <c r="A1720" t="str">
        <f>IF(INDEX('Display 730 &amp; 1200'!$A:$A,ROW())="","",INDEX('Display 730 &amp; 1200'!$A:$A,ROW()))</f>
        <v/>
      </c>
      <c r="B1720" t="str">
        <f>IF(INDEX('Display 730 &amp; 1200'!$B:$B,ROW())="","",INDEX('Display 730 &amp; 1200'!$B:$B,ROW()))</f>
        <v/>
      </c>
      <c r="C1720" t="str">
        <f>IF(INDEX('Display 730 &amp; 1200'!$D:$D,ROW())="","",INDEX('Display 730 &amp; 1200'!$D:$D,ROW()))</f>
        <v/>
      </c>
      <c r="D1720">
        <f>IF($C1720="",0,SUMIFS(#REF!,#REF!,$C1720,#REF!,"&gt;="&amp;'Display 730 &amp; 1200'!$AN$10,#REF!,"&lt;="&amp;'Display 730 &amp; 1200'!$AN$9))</f>
        <v>0</v>
      </c>
      <c r="E1720">
        <f>IF($C1720="",0,SUMIFS(#REF!,#REF!,$C1720,#REF!,"&gt;="&amp;'Display 730 &amp; 1200'!$AN$12,#REF!,"&lt;="&amp;'Display 730 &amp; 1200'!$AN$11))</f>
        <v>0</v>
      </c>
    </row>
    <row r="1721" spans="1:5">
      <c r="A1721" t="str">
        <f>IF(INDEX('Display 730 &amp; 1200'!$A:$A,ROW())="","",INDEX('Display 730 &amp; 1200'!$A:$A,ROW()))</f>
        <v/>
      </c>
      <c r="B1721" t="str">
        <f>IF(INDEX('Display 730 &amp; 1200'!$B:$B,ROW())="","",INDEX('Display 730 &amp; 1200'!$B:$B,ROW()))</f>
        <v/>
      </c>
      <c r="C1721" t="str">
        <f>IF(INDEX('Display 730 &amp; 1200'!$D:$D,ROW())="","",INDEX('Display 730 &amp; 1200'!$D:$D,ROW()))</f>
        <v/>
      </c>
      <c r="D1721">
        <f>IF($C1721="",0,SUMIFS(#REF!,#REF!,$C1721,#REF!,"&gt;="&amp;'Display 730 &amp; 1200'!$AN$10,#REF!,"&lt;="&amp;'Display 730 &amp; 1200'!$AN$9))</f>
        <v>0</v>
      </c>
      <c r="E1721">
        <f>IF($C1721="",0,SUMIFS(#REF!,#REF!,$C1721,#REF!,"&gt;="&amp;'Display 730 &amp; 1200'!$AN$12,#REF!,"&lt;="&amp;'Display 730 &amp; 1200'!$AN$11))</f>
        <v>0</v>
      </c>
    </row>
    <row r="1722" spans="1:5">
      <c r="A1722" t="str">
        <f>IF(INDEX('Display 730 &amp; 1200'!$A:$A,ROW())="","",INDEX('Display 730 &amp; 1200'!$A:$A,ROW()))</f>
        <v/>
      </c>
      <c r="B1722" t="str">
        <f>IF(INDEX('Display 730 &amp; 1200'!$B:$B,ROW())="","",INDEX('Display 730 &amp; 1200'!$B:$B,ROW()))</f>
        <v/>
      </c>
      <c r="C1722" t="str">
        <f>IF(INDEX('Display 730 &amp; 1200'!$D:$D,ROW())="","",INDEX('Display 730 &amp; 1200'!$D:$D,ROW()))</f>
        <v/>
      </c>
      <c r="D1722">
        <f>IF($C1722="",0,SUMIFS(#REF!,#REF!,$C1722,#REF!,"&gt;="&amp;'Display 730 &amp; 1200'!$AN$10,#REF!,"&lt;="&amp;'Display 730 &amp; 1200'!$AN$9))</f>
        <v>0</v>
      </c>
      <c r="E1722">
        <f>IF($C1722="",0,SUMIFS(#REF!,#REF!,$C1722,#REF!,"&gt;="&amp;'Display 730 &amp; 1200'!$AN$12,#REF!,"&lt;="&amp;'Display 730 &amp; 1200'!$AN$11))</f>
        <v>0</v>
      </c>
    </row>
    <row r="1723" spans="1:5">
      <c r="A1723" t="str">
        <f>IF(INDEX('Display 730 &amp; 1200'!$A:$A,ROW())="","",INDEX('Display 730 &amp; 1200'!$A:$A,ROW()))</f>
        <v/>
      </c>
      <c r="B1723" t="str">
        <f>IF(INDEX('Display 730 &amp; 1200'!$B:$B,ROW())="","",INDEX('Display 730 &amp; 1200'!$B:$B,ROW()))</f>
        <v/>
      </c>
      <c r="C1723" t="str">
        <f>IF(INDEX('Display 730 &amp; 1200'!$D:$D,ROW())="","",INDEX('Display 730 &amp; 1200'!$D:$D,ROW()))</f>
        <v/>
      </c>
      <c r="D1723">
        <f>IF($C1723="",0,SUMIFS(#REF!,#REF!,$C1723,#REF!,"&gt;="&amp;'Display 730 &amp; 1200'!$AN$10,#REF!,"&lt;="&amp;'Display 730 &amp; 1200'!$AN$9))</f>
        <v>0</v>
      </c>
      <c r="E1723">
        <f>IF($C1723="",0,SUMIFS(#REF!,#REF!,$C1723,#REF!,"&gt;="&amp;'Display 730 &amp; 1200'!$AN$12,#REF!,"&lt;="&amp;'Display 730 &amp; 1200'!$AN$11))</f>
        <v>0</v>
      </c>
    </row>
    <row r="1724" spans="1:5">
      <c r="A1724" t="str">
        <f>IF(INDEX('Display 730 &amp; 1200'!$A:$A,ROW())="","",INDEX('Display 730 &amp; 1200'!$A:$A,ROW()))</f>
        <v/>
      </c>
      <c r="B1724" t="str">
        <f>IF(INDEX('Display 730 &amp; 1200'!$B:$B,ROW())="","",INDEX('Display 730 &amp; 1200'!$B:$B,ROW()))</f>
        <v/>
      </c>
      <c r="C1724" t="str">
        <f>IF(INDEX('Display 730 &amp; 1200'!$D:$D,ROW())="","",INDEX('Display 730 &amp; 1200'!$D:$D,ROW()))</f>
        <v/>
      </c>
      <c r="D1724">
        <f>IF($C1724="",0,SUMIFS(#REF!,#REF!,$C1724,#REF!,"&gt;="&amp;'Display 730 &amp; 1200'!$AN$10,#REF!,"&lt;="&amp;'Display 730 &amp; 1200'!$AN$9))</f>
        <v>0</v>
      </c>
      <c r="E1724">
        <f>IF($C1724="",0,SUMIFS(#REF!,#REF!,$C1724,#REF!,"&gt;="&amp;'Display 730 &amp; 1200'!$AN$12,#REF!,"&lt;="&amp;'Display 730 &amp; 1200'!$AN$11))</f>
        <v>0</v>
      </c>
    </row>
    <row r="1725" spans="1:5">
      <c r="A1725" t="str">
        <f>IF(INDEX('Display 730 &amp; 1200'!$A:$A,ROW())="","",INDEX('Display 730 &amp; 1200'!$A:$A,ROW()))</f>
        <v/>
      </c>
      <c r="B1725" t="str">
        <f>IF(INDEX('Display 730 &amp; 1200'!$B:$B,ROW())="","",INDEX('Display 730 &amp; 1200'!$B:$B,ROW()))</f>
        <v/>
      </c>
      <c r="C1725" t="str">
        <f>IF(INDEX('Display 730 &amp; 1200'!$D:$D,ROW())="","",INDEX('Display 730 &amp; 1200'!$D:$D,ROW()))</f>
        <v/>
      </c>
      <c r="D1725">
        <f>IF($C1725="",0,SUMIFS(#REF!,#REF!,$C1725,#REF!,"&gt;="&amp;'Display 730 &amp; 1200'!$AN$10,#REF!,"&lt;="&amp;'Display 730 &amp; 1200'!$AN$9))</f>
        <v>0</v>
      </c>
      <c r="E1725">
        <f>IF($C1725="",0,SUMIFS(#REF!,#REF!,$C1725,#REF!,"&gt;="&amp;'Display 730 &amp; 1200'!$AN$12,#REF!,"&lt;="&amp;'Display 730 &amp; 1200'!$AN$11))</f>
        <v>0</v>
      </c>
    </row>
    <row r="1726" spans="1:5">
      <c r="A1726" t="str">
        <f>IF(INDEX('Display 730 &amp; 1200'!$A:$A,ROW())="","",INDEX('Display 730 &amp; 1200'!$A:$A,ROW()))</f>
        <v/>
      </c>
      <c r="B1726" t="str">
        <f>IF(INDEX('Display 730 &amp; 1200'!$B:$B,ROW())="","",INDEX('Display 730 &amp; 1200'!$B:$B,ROW()))</f>
        <v/>
      </c>
      <c r="C1726" t="str">
        <f>IF(INDEX('Display 730 &amp; 1200'!$D:$D,ROW())="","",INDEX('Display 730 &amp; 1200'!$D:$D,ROW()))</f>
        <v/>
      </c>
      <c r="D1726">
        <f>IF($C1726="",0,SUMIFS(#REF!,#REF!,$C1726,#REF!,"&gt;="&amp;'Display 730 &amp; 1200'!$AN$10,#REF!,"&lt;="&amp;'Display 730 &amp; 1200'!$AN$9))</f>
        <v>0</v>
      </c>
      <c r="E1726">
        <f>IF($C1726="",0,SUMIFS(#REF!,#REF!,$C1726,#REF!,"&gt;="&amp;'Display 730 &amp; 1200'!$AN$12,#REF!,"&lt;="&amp;'Display 730 &amp; 1200'!$AN$11))</f>
        <v>0</v>
      </c>
    </row>
    <row r="1727" spans="1:5">
      <c r="A1727" t="str">
        <f>IF(INDEX('Display 730 &amp; 1200'!$A:$A,ROW())="","",INDEX('Display 730 &amp; 1200'!$A:$A,ROW()))</f>
        <v/>
      </c>
      <c r="B1727" t="str">
        <f>IF(INDEX('Display 730 &amp; 1200'!$B:$B,ROW())="","",INDEX('Display 730 &amp; 1200'!$B:$B,ROW()))</f>
        <v/>
      </c>
      <c r="C1727" t="str">
        <f>IF(INDEX('Display 730 &amp; 1200'!$D:$D,ROW())="","",INDEX('Display 730 &amp; 1200'!$D:$D,ROW()))</f>
        <v/>
      </c>
      <c r="D1727">
        <f>IF($C1727="",0,SUMIFS(#REF!,#REF!,$C1727,#REF!,"&gt;="&amp;'Display 730 &amp; 1200'!$AN$10,#REF!,"&lt;="&amp;'Display 730 &amp; 1200'!$AN$9))</f>
        <v>0</v>
      </c>
      <c r="E1727">
        <f>IF($C1727="",0,SUMIFS(#REF!,#REF!,$C1727,#REF!,"&gt;="&amp;'Display 730 &amp; 1200'!$AN$12,#REF!,"&lt;="&amp;'Display 730 &amp; 1200'!$AN$11))</f>
        <v>0</v>
      </c>
    </row>
    <row r="1728" spans="1:5">
      <c r="A1728" t="str">
        <f>IF(INDEX('Display 730 &amp; 1200'!$A:$A,ROW())="","",INDEX('Display 730 &amp; 1200'!$A:$A,ROW()))</f>
        <v/>
      </c>
      <c r="B1728" t="str">
        <f>IF(INDEX('Display 730 &amp; 1200'!$B:$B,ROW())="","",INDEX('Display 730 &amp; 1200'!$B:$B,ROW()))</f>
        <v/>
      </c>
      <c r="C1728" t="str">
        <f>IF(INDEX('Display 730 &amp; 1200'!$D:$D,ROW())="","",INDEX('Display 730 &amp; 1200'!$D:$D,ROW()))</f>
        <v/>
      </c>
      <c r="D1728">
        <f>IF($C1728="",0,SUMIFS(#REF!,#REF!,$C1728,#REF!,"&gt;="&amp;'Display 730 &amp; 1200'!$AN$10,#REF!,"&lt;="&amp;'Display 730 &amp; 1200'!$AN$9))</f>
        <v>0</v>
      </c>
      <c r="E1728">
        <f>IF($C1728="",0,SUMIFS(#REF!,#REF!,$C1728,#REF!,"&gt;="&amp;'Display 730 &amp; 1200'!$AN$12,#REF!,"&lt;="&amp;'Display 730 &amp; 1200'!$AN$11))</f>
        <v>0</v>
      </c>
    </row>
    <row r="1729" spans="1:5">
      <c r="A1729" t="str">
        <f>IF(INDEX('Display 730 &amp; 1200'!$A:$A,ROW())="","",INDEX('Display 730 &amp; 1200'!$A:$A,ROW()))</f>
        <v/>
      </c>
      <c r="B1729" t="str">
        <f>IF(INDEX('Display 730 &amp; 1200'!$B:$B,ROW())="","",INDEX('Display 730 &amp; 1200'!$B:$B,ROW()))</f>
        <v/>
      </c>
      <c r="C1729" t="str">
        <f>IF(INDEX('Display 730 &amp; 1200'!$D:$D,ROW())="","",INDEX('Display 730 &amp; 1200'!$D:$D,ROW()))</f>
        <v/>
      </c>
      <c r="D1729">
        <f>IF($C1729="",0,SUMIFS(#REF!,#REF!,$C1729,#REF!,"&gt;="&amp;'Display 730 &amp; 1200'!$AN$10,#REF!,"&lt;="&amp;'Display 730 &amp; 1200'!$AN$9))</f>
        <v>0</v>
      </c>
      <c r="E1729">
        <f>IF($C1729="",0,SUMIFS(#REF!,#REF!,$C1729,#REF!,"&gt;="&amp;'Display 730 &amp; 1200'!$AN$12,#REF!,"&lt;="&amp;'Display 730 &amp; 1200'!$AN$11))</f>
        <v>0</v>
      </c>
    </row>
    <row r="1730" spans="1:5">
      <c r="A1730" t="str">
        <f>IF(INDEX('Display 730 &amp; 1200'!$A:$A,ROW())="","",INDEX('Display 730 &amp; 1200'!$A:$A,ROW()))</f>
        <v/>
      </c>
      <c r="B1730" t="str">
        <f>IF(INDEX('Display 730 &amp; 1200'!$B:$B,ROW())="","",INDEX('Display 730 &amp; 1200'!$B:$B,ROW()))</f>
        <v/>
      </c>
      <c r="C1730" t="str">
        <f>IF(INDEX('Display 730 &amp; 1200'!$D:$D,ROW())="","",INDEX('Display 730 &amp; 1200'!$D:$D,ROW()))</f>
        <v/>
      </c>
      <c r="D1730">
        <f>IF($C1730="",0,SUMIFS(#REF!,#REF!,$C1730,#REF!,"&gt;="&amp;'Display 730 &amp; 1200'!$AN$10,#REF!,"&lt;="&amp;'Display 730 &amp; 1200'!$AN$9))</f>
        <v>0</v>
      </c>
      <c r="E1730">
        <f>IF($C1730="",0,SUMIFS(#REF!,#REF!,$C1730,#REF!,"&gt;="&amp;'Display 730 &amp; 1200'!$AN$12,#REF!,"&lt;="&amp;'Display 730 &amp; 1200'!$AN$11))</f>
        <v>0</v>
      </c>
    </row>
    <row r="1731" spans="1:5">
      <c r="A1731" t="str">
        <f>IF(INDEX('Display 730 &amp; 1200'!$A:$A,ROW())="","",INDEX('Display 730 &amp; 1200'!$A:$A,ROW()))</f>
        <v/>
      </c>
      <c r="B1731" t="str">
        <f>IF(INDEX('Display 730 &amp; 1200'!$B:$B,ROW())="","",INDEX('Display 730 &amp; 1200'!$B:$B,ROW()))</f>
        <v/>
      </c>
      <c r="C1731" t="str">
        <f>IF(INDEX('Display 730 &amp; 1200'!$D:$D,ROW())="","",INDEX('Display 730 &amp; 1200'!$D:$D,ROW()))</f>
        <v/>
      </c>
      <c r="D1731">
        <f>IF($C1731="",0,SUMIFS(#REF!,#REF!,$C1731,#REF!,"&gt;="&amp;'Display 730 &amp; 1200'!$AN$10,#REF!,"&lt;="&amp;'Display 730 &amp; 1200'!$AN$9))</f>
        <v>0</v>
      </c>
      <c r="E1731">
        <f>IF($C1731="",0,SUMIFS(#REF!,#REF!,$C1731,#REF!,"&gt;="&amp;'Display 730 &amp; 1200'!$AN$12,#REF!,"&lt;="&amp;'Display 730 &amp; 1200'!$AN$11))</f>
        <v>0</v>
      </c>
    </row>
    <row r="1732" spans="1:5">
      <c r="A1732" t="str">
        <f>IF(INDEX('Display 730 &amp; 1200'!$A:$A,ROW())="","",INDEX('Display 730 &amp; 1200'!$A:$A,ROW()))</f>
        <v/>
      </c>
      <c r="B1732" t="str">
        <f>IF(INDEX('Display 730 &amp; 1200'!$B:$B,ROW())="","",INDEX('Display 730 &amp; 1200'!$B:$B,ROW()))</f>
        <v/>
      </c>
      <c r="C1732" t="str">
        <f>IF(INDEX('Display 730 &amp; 1200'!$D:$D,ROW())="","",INDEX('Display 730 &amp; 1200'!$D:$D,ROW()))</f>
        <v/>
      </c>
      <c r="D1732">
        <f>IF($C1732="",0,SUMIFS(#REF!,#REF!,$C1732,#REF!,"&gt;="&amp;'Display 730 &amp; 1200'!$AN$10,#REF!,"&lt;="&amp;'Display 730 &amp; 1200'!$AN$9))</f>
        <v>0</v>
      </c>
      <c r="E1732">
        <f>IF($C1732="",0,SUMIFS(#REF!,#REF!,$C1732,#REF!,"&gt;="&amp;'Display 730 &amp; 1200'!$AN$12,#REF!,"&lt;="&amp;'Display 730 &amp; 1200'!$AN$11))</f>
        <v>0</v>
      </c>
    </row>
    <row r="1733" spans="1:5">
      <c r="A1733" t="str">
        <f>IF(INDEX('Display 730 &amp; 1200'!$A:$A,ROW())="","",INDEX('Display 730 &amp; 1200'!$A:$A,ROW()))</f>
        <v/>
      </c>
      <c r="B1733" t="str">
        <f>IF(INDEX('Display 730 &amp; 1200'!$B:$B,ROW())="","",INDEX('Display 730 &amp; 1200'!$B:$B,ROW()))</f>
        <v/>
      </c>
      <c r="C1733" t="str">
        <f>IF(INDEX('Display 730 &amp; 1200'!$D:$D,ROW())="","",INDEX('Display 730 &amp; 1200'!$D:$D,ROW()))</f>
        <v/>
      </c>
      <c r="D1733">
        <f>IF($C1733="",0,SUMIFS(#REF!,#REF!,$C1733,#REF!,"&gt;="&amp;'Display 730 &amp; 1200'!$AN$10,#REF!,"&lt;="&amp;'Display 730 &amp; 1200'!$AN$9))</f>
        <v>0</v>
      </c>
      <c r="E1733">
        <f>IF($C1733="",0,SUMIFS(#REF!,#REF!,$C1733,#REF!,"&gt;="&amp;'Display 730 &amp; 1200'!$AN$12,#REF!,"&lt;="&amp;'Display 730 &amp; 1200'!$AN$11))</f>
        <v>0</v>
      </c>
    </row>
    <row r="1734" spans="1:5">
      <c r="A1734" t="str">
        <f>IF(INDEX('Display 730 &amp; 1200'!$A:$A,ROW())="","",INDEX('Display 730 &amp; 1200'!$A:$A,ROW()))</f>
        <v/>
      </c>
      <c r="B1734" t="str">
        <f>IF(INDEX('Display 730 &amp; 1200'!$B:$B,ROW())="","",INDEX('Display 730 &amp; 1200'!$B:$B,ROW()))</f>
        <v/>
      </c>
      <c r="C1734" t="str">
        <f>IF(INDEX('Display 730 &amp; 1200'!$D:$D,ROW())="","",INDEX('Display 730 &amp; 1200'!$D:$D,ROW()))</f>
        <v/>
      </c>
      <c r="D1734">
        <f>IF($C1734="",0,SUMIFS(#REF!,#REF!,$C1734,#REF!,"&gt;="&amp;'Display 730 &amp; 1200'!$AN$10,#REF!,"&lt;="&amp;'Display 730 &amp; 1200'!$AN$9))</f>
        <v>0</v>
      </c>
      <c r="E1734">
        <f>IF($C1734="",0,SUMIFS(#REF!,#REF!,$C1734,#REF!,"&gt;="&amp;'Display 730 &amp; 1200'!$AN$12,#REF!,"&lt;="&amp;'Display 730 &amp; 1200'!$AN$11))</f>
        <v>0</v>
      </c>
    </row>
    <row r="1735" spans="1:5">
      <c r="A1735" t="str">
        <f>IF(INDEX('Display 730 &amp; 1200'!$A:$A,ROW())="","",INDEX('Display 730 &amp; 1200'!$A:$A,ROW()))</f>
        <v/>
      </c>
      <c r="B1735" t="str">
        <f>IF(INDEX('Display 730 &amp; 1200'!$B:$B,ROW())="","",INDEX('Display 730 &amp; 1200'!$B:$B,ROW()))</f>
        <v/>
      </c>
      <c r="C1735" t="str">
        <f>IF(INDEX('Display 730 &amp; 1200'!$D:$D,ROW())="","",INDEX('Display 730 &amp; 1200'!$D:$D,ROW()))</f>
        <v/>
      </c>
      <c r="D1735">
        <f>IF($C1735="",0,SUMIFS(#REF!,#REF!,$C1735,#REF!,"&gt;="&amp;'Display 730 &amp; 1200'!$AN$10,#REF!,"&lt;="&amp;'Display 730 &amp; 1200'!$AN$9))</f>
        <v>0</v>
      </c>
      <c r="E1735">
        <f>IF($C1735="",0,SUMIFS(#REF!,#REF!,$C1735,#REF!,"&gt;="&amp;'Display 730 &amp; 1200'!$AN$12,#REF!,"&lt;="&amp;'Display 730 &amp; 1200'!$AN$11))</f>
        <v>0</v>
      </c>
    </row>
    <row r="1736" spans="1:5">
      <c r="A1736" t="str">
        <f>IF(INDEX('Display 730 &amp; 1200'!$A:$A,ROW())="","",INDEX('Display 730 &amp; 1200'!$A:$A,ROW()))</f>
        <v/>
      </c>
      <c r="B1736" t="str">
        <f>IF(INDEX('Display 730 &amp; 1200'!$B:$B,ROW())="","",INDEX('Display 730 &amp; 1200'!$B:$B,ROW()))</f>
        <v/>
      </c>
      <c r="C1736" t="str">
        <f>IF(INDEX('Display 730 &amp; 1200'!$D:$D,ROW())="","",INDEX('Display 730 &amp; 1200'!$D:$D,ROW()))</f>
        <v/>
      </c>
      <c r="D1736">
        <f>IF($C1736="",0,SUMIFS(#REF!,#REF!,$C1736,#REF!,"&gt;="&amp;'Display 730 &amp; 1200'!$AN$10,#REF!,"&lt;="&amp;'Display 730 &amp; 1200'!$AN$9))</f>
        <v>0</v>
      </c>
      <c r="E1736">
        <f>IF($C1736="",0,SUMIFS(#REF!,#REF!,$C1736,#REF!,"&gt;="&amp;'Display 730 &amp; 1200'!$AN$12,#REF!,"&lt;="&amp;'Display 730 &amp; 1200'!$AN$11))</f>
        <v>0</v>
      </c>
    </row>
    <row r="1737" spans="1:5">
      <c r="A1737" t="str">
        <f>IF(INDEX('Display 730 &amp; 1200'!$A:$A,ROW())="","",INDEX('Display 730 &amp; 1200'!$A:$A,ROW()))</f>
        <v/>
      </c>
      <c r="B1737" t="str">
        <f>IF(INDEX('Display 730 &amp; 1200'!$B:$B,ROW())="","",INDEX('Display 730 &amp; 1200'!$B:$B,ROW()))</f>
        <v/>
      </c>
      <c r="C1737" t="str">
        <f>IF(INDEX('Display 730 &amp; 1200'!$D:$D,ROW())="","",INDEX('Display 730 &amp; 1200'!$D:$D,ROW()))</f>
        <v/>
      </c>
      <c r="D1737">
        <f>IF($C1737="",0,SUMIFS(#REF!,#REF!,$C1737,#REF!,"&gt;="&amp;'Display 730 &amp; 1200'!$AN$10,#REF!,"&lt;="&amp;'Display 730 &amp; 1200'!$AN$9))</f>
        <v>0</v>
      </c>
      <c r="E1737">
        <f>IF($C1737="",0,SUMIFS(#REF!,#REF!,$C1737,#REF!,"&gt;="&amp;'Display 730 &amp; 1200'!$AN$12,#REF!,"&lt;="&amp;'Display 730 &amp; 1200'!$AN$11))</f>
        <v>0</v>
      </c>
    </row>
    <row r="1738" spans="1:5">
      <c r="A1738" t="str">
        <f>IF(INDEX('Display 730 &amp; 1200'!$A:$A,ROW())="","",INDEX('Display 730 &amp; 1200'!$A:$A,ROW()))</f>
        <v/>
      </c>
      <c r="B1738" t="str">
        <f>IF(INDEX('Display 730 &amp; 1200'!$B:$B,ROW())="","",INDEX('Display 730 &amp; 1200'!$B:$B,ROW()))</f>
        <v/>
      </c>
      <c r="C1738" t="str">
        <f>IF(INDEX('Display 730 &amp; 1200'!$D:$D,ROW())="","",INDEX('Display 730 &amp; 1200'!$D:$D,ROW()))</f>
        <v/>
      </c>
      <c r="D1738">
        <f>IF($C1738="",0,SUMIFS(#REF!,#REF!,$C1738,#REF!,"&gt;="&amp;'Display 730 &amp; 1200'!$AN$10,#REF!,"&lt;="&amp;'Display 730 &amp; 1200'!$AN$9))</f>
        <v>0</v>
      </c>
      <c r="E1738">
        <f>IF($C1738="",0,SUMIFS(#REF!,#REF!,$C1738,#REF!,"&gt;="&amp;'Display 730 &amp; 1200'!$AN$12,#REF!,"&lt;="&amp;'Display 730 &amp; 1200'!$AN$11))</f>
        <v>0</v>
      </c>
    </row>
    <row r="1739" spans="1:5">
      <c r="A1739" t="str">
        <f>IF(INDEX('Display 730 &amp; 1200'!$A:$A,ROW())="","",INDEX('Display 730 &amp; 1200'!$A:$A,ROW()))</f>
        <v/>
      </c>
      <c r="B1739" t="str">
        <f>IF(INDEX('Display 730 &amp; 1200'!$B:$B,ROW())="","",INDEX('Display 730 &amp; 1200'!$B:$B,ROW()))</f>
        <v/>
      </c>
      <c r="C1739" t="str">
        <f>IF(INDEX('Display 730 &amp; 1200'!$D:$D,ROW())="","",INDEX('Display 730 &amp; 1200'!$D:$D,ROW()))</f>
        <v/>
      </c>
      <c r="D1739">
        <f>IF($C1739="",0,SUMIFS(#REF!,#REF!,$C1739,#REF!,"&gt;="&amp;'Display 730 &amp; 1200'!$AN$10,#REF!,"&lt;="&amp;'Display 730 &amp; 1200'!$AN$9))</f>
        <v>0</v>
      </c>
      <c r="E1739">
        <f>IF($C1739="",0,SUMIFS(#REF!,#REF!,$C1739,#REF!,"&gt;="&amp;'Display 730 &amp; 1200'!$AN$12,#REF!,"&lt;="&amp;'Display 730 &amp; 1200'!$AN$11))</f>
        <v>0</v>
      </c>
    </row>
    <row r="1740" spans="1:5">
      <c r="A1740" t="str">
        <f>IF(INDEX('Display 730 &amp; 1200'!$A:$A,ROW())="","",INDEX('Display 730 &amp; 1200'!$A:$A,ROW()))</f>
        <v/>
      </c>
      <c r="B1740" t="str">
        <f>IF(INDEX('Display 730 &amp; 1200'!$B:$B,ROW())="","",INDEX('Display 730 &amp; 1200'!$B:$B,ROW()))</f>
        <v/>
      </c>
      <c r="C1740" t="str">
        <f>IF(INDEX('Display 730 &amp; 1200'!$D:$D,ROW())="","",INDEX('Display 730 &amp; 1200'!$D:$D,ROW()))</f>
        <v/>
      </c>
      <c r="D1740">
        <f>IF($C1740="",0,SUMIFS(#REF!,#REF!,$C1740,#REF!,"&gt;="&amp;'Display 730 &amp; 1200'!$AN$10,#REF!,"&lt;="&amp;'Display 730 &amp; 1200'!$AN$9))</f>
        <v>0</v>
      </c>
      <c r="E1740">
        <f>IF($C1740="",0,SUMIFS(#REF!,#REF!,$C1740,#REF!,"&gt;="&amp;'Display 730 &amp; 1200'!$AN$12,#REF!,"&lt;="&amp;'Display 730 &amp; 1200'!$AN$11))</f>
        <v>0</v>
      </c>
    </row>
    <row r="1741" spans="1:5">
      <c r="A1741" t="str">
        <f>IF(INDEX('Display 730 &amp; 1200'!$A:$A,ROW())="","",INDEX('Display 730 &amp; 1200'!$A:$A,ROW()))</f>
        <v/>
      </c>
      <c r="B1741" t="str">
        <f>IF(INDEX('Display 730 &amp; 1200'!$B:$B,ROW())="","",INDEX('Display 730 &amp; 1200'!$B:$B,ROW()))</f>
        <v/>
      </c>
      <c r="C1741" t="str">
        <f>IF(INDEX('Display 730 &amp; 1200'!$D:$D,ROW())="","",INDEX('Display 730 &amp; 1200'!$D:$D,ROW()))</f>
        <v/>
      </c>
      <c r="D1741">
        <f>IF($C1741="",0,SUMIFS(#REF!,#REF!,$C1741,#REF!,"&gt;="&amp;'Display 730 &amp; 1200'!$AN$10,#REF!,"&lt;="&amp;'Display 730 &amp; 1200'!$AN$9))</f>
        <v>0</v>
      </c>
      <c r="E1741">
        <f>IF($C1741="",0,SUMIFS(#REF!,#REF!,$C1741,#REF!,"&gt;="&amp;'Display 730 &amp; 1200'!$AN$12,#REF!,"&lt;="&amp;'Display 730 &amp; 1200'!$AN$11))</f>
        <v>0</v>
      </c>
    </row>
    <row r="1742" spans="1:5">
      <c r="A1742" t="str">
        <f>IF(INDEX('Display 730 &amp; 1200'!$A:$A,ROW())="","",INDEX('Display 730 &amp; 1200'!$A:$A,ROW()))</f>
        <v/>
      </c>
      <c r="B1742" t="str">
        <f>IF(INDEX('Display 730 &amp; 1200'!$B:$B,ROW())="","",INDEX('Display 730 &amp; 1200'!$B:$B,ROW()))</f>
        <v/>
      </c>
      <c r="C1742" t="str">
        <f>IF(INDEX('Display 730 &amp; 1200'!$D:$D,ROW())="","",INDEX('Display 730 &amp; 1200'!$D:$D,ROW()))</f>
        <v/>
      </c>
      <c r="D1742">
        <f>IF($C1742="",0,SUMIFS(#REF!,#REF!,$C1742,#REF!,"&gt;="&amp;'Display 730 &amp; 1200'!$AN$10,#REF!,"&lt;="&amp;'Display 730 &amp; 1200'!$AN$9))</f>
        <v>0</v>
      </c>
      <c r="E1742">
        <f>IF($C1742="",0,SUMIFS(#REF!,#REF!,$C1742,#REF!,"&gt;="&amp;'Display 730 &amp; 1200'!$AN$12,#REF!,"&lt;="&amp;'Display 730 &amp; 1200'!$AN$11))</f>
        <v>0</v>
      </c>
    </row>
    <row r="1743" spans="1:5">
      <c r="A1743" t="str">
        <f>IF(INDEX('Display 730 &amp; 1200'!$A:$A,ROW())="","",INDEX('Display 730 &amp; 1200'!$A:$A,ROW()))</f>
        <v/>
      </c>
      <c r="B1743" t="str">
        <f>IF(INDEX('Display 730 &amp; 1200'!$B:$B,ROW())="","",INDEX('Display 730 &amp; 1200'!$B:$B,ROW()))</f>
        <v/>
      </c>
      <c r="C1743" t="str">
        <f>IF(INDEX('Display 730 &amp; 1200'!$D:$D,ROW())="","",INDEX('Display 730 &amp; 1200'!$D:$D,ROW()))</f>
        <v/>
      </c>
      <c r="D1743">
        <f>IF($C1743="",0,SUMIFS(#REF!,#REF!,$C1743,#REF!,"&gt;="&amp;'Display 730 &amp; 1200'!$AN$10,#REF!,"&lt;="&amp;'Display 730 &amp; 1200'!$AN$9))</f>
        <v>0</v>
      </c>
      <c r="E1743">
        <f>IF($C1743="",0,SUMIFS(#REF!,#REF!,$C1743,#REF!,"&gt;="&amp;'Display 730 &amp; 1200'!$AN$12,#REF!,"&lt;="&amp;'Display 730 &amp; 1200'!$AN$11))</f>
        <v>0</v>
      </c>
    </row>
    <row r="1744" spans="1:5">
      <c r="A1744" t="str">
        <f>IF(INDEX('Display 730 &amp; 1200'!$A:$A,ROW())="","",INDEX('Display 730 &amp; 1200'!$A:$A,ROW()))</f>
        <v/>
      </c>
      <c r="B1744" t="str">
        <f>IF(INDEX('Display 730 &amp; 1200'!$B:$B,ROW())="","",INDEX('Display 730 &amp; 1200'!$B:$B,ROW()))</f>
        <v/>
      </c>
      <c r="C1744" t="str">
        <f>IF(INDEX('Display 730 &amp; 1200'!$D:$D,ROW())="","",INDEX('Display 730 &amp; 1200'!$D:$D,ROW()))</f>
        <v/>
      </c>
      <c r="D1744">
        <f>IF($C1744="",0,SUMIFS(#REF!,#REF!,$C1744,#REF!,"&gt;="&amp;'Display 730 &amp; 1200'!$AN$10,#REF!,"&lt;="&amp;'Display 730 &amp; 1200'!$AN$9))</f>
        <v>0</v>
      </c>
      <c r="E1744">
        <f>IF($C1744="",0,SUMIFS(#REF!,#REF!,$C1744,#REF!,"&gt;="&amp;'Display 730 &amp; 1200'!$AN$12,#REF!,"&lt;="&amp;'Display 730 &amp; 1200'!$AN$11))</f>
        <v>0</v>
      </c>
    </row>
    <row r="1745" spans="1:5">
      <c r="A1745" t="str">
        <f>IF(INDEX('Display 730 &amp; 1200'!$A:$A,ROW())="","",INDEX('Display 730 &amp; 1200'!$A:$A,ROW()))</f>
        <v/>
      </c>
      <c r="B1745" t="str">
        <f>IF(INDEX('Display 730 &amp; 1200'!$B:$B,ROW())="","",INDEX('Display 730 &amp; 1200'!$B:$B,ROW()))</f>
        <v/>
      </c>
      <c r="C1745" t="str">
        <f>IF(INDEX('Display 730 &amp; 1200'!$D:$D,ROW())="","",INDEX('Display 730 &amp; 1200'!$D:$D,ROW()))</f>
        <v/>
      </c>
      <c r="D1745">
        <f>IF($C1745="",0,SUMIFS(#REF!,#REF!,$C1745,#REF!,"&gt;="&amp;'Display 730 &amp; 1200'!$AN$10,#REF!,"&lt;="&amp;'Display 730 &amp; 1200'!$AN$9))</f>
        <v>0</v>
      </c>
      <c r="E1745">
        <f>IF($C1745="",0,SUMIFS(#REF!,#REF!,$C1745,#REF!,"&gt;="&amp;'Display 730 &amp; 1200'!$AN$12,#REF!,"&lt;="&amp;'Display 730 &amp; 1200'!$AN$11))</f>
        <v>0</v>
      </c>
    </row>
    <row r="1746" spans="1:5">
      <c r="A1746" t="str">
        <f>IF(INDEX('Display 730 &amp; 1200'!$A:$A,ROW())="","",INDEX('Display 730 &amp; 1200'!$A:$A,ROW()))</f>
        <v/>
      </c>
      <c r="B1746" t="str">
        <f>IF(INDEX('Display 730 &amp; 1200'!$B:$B,ROW())="","",INDEX('Display 730 &amp; 1200'!$B:$B,ROW()))</f>
        <v/>
      </c>
      <c r="C1746" t="str">
        <f>IF(INDEX('Display 730 &amp; 1200'!$D:$D,ROW())="","",INDEX('Display 730 &amp; 1200'!$D:$D,ROW()))</f>
        <v/>
      </c>
      <c r="D1746">
        <f>IF($C1746="",0,SUMIFS(#REF!,#REF!,$C1746,#REF!,"&gt;="&amp;'Display 730 &amp; 1200'!$AN$10,#REF!,"&lt;="&amp;'Display 730 &amp; 1200'!$AN$9))</f>
        <v>0</v>
      </c>
      <c r="E1746">
        <f>IF($C1746="",0,SUMIFS(#REF!,#REF!,$C1746,#REF!,"&gt;="&amp;'Display 730 &amp; 1200'!$AN$12,#REF!,"&lt;="&amp;'Display 730 &amp; 1200'!$AN$11))</f>
        <v>0</v>
      </c>
    </row>
    <row r="1747" spans="1:5">
      <c r="A1747" t="str">
        <f>IF(INDEX('Display 730 &amp; 1200'!$A:$A,ROW())="","",INDEX('Display 730 &amp; 1200'!$A:$A,ROW()))</f>
        <v/>
      </c>
      <c r="B1747" t="str">
        <f>IF(INDEX('Display 730 &amp; 1200'!$B:$B,ROW())="","",INDEX('Display 730 &amp; 1200'!$B:$B,ROW()))</f>
        <v/>
      </c>
      <c r="C1747" t="str">
        <f>IF(INDEX('Display 730 &amp; 1200'!$D:$D,ROW())="","",INDEX('Display 730 &amp; 1200'!$D:$D,ROW()))</f>
        <v/>
      </c>
      <c r="D1747">
        <f>IF($C1747="",0,SUMIFS(#REF!,#REF!,$C1747,#REF!,"&gt;="&amp;'Display 730 &amp; 1200'!$AN$10,#REF!,"&lt;="&amp;'Display 730 &amp; 1200'!$AN$9))</f>
        <v>0</v>
      </c>
      <c r="E1747">
        <f>IF($C1747="",0,SUMIFS(#REF!,#REF!,$C1747,#REF!,"&gt;="&amp;'Display 730 &amp; 1200'!$AN$12,#REF!,"&lt;="&amp;'Display 730 &amp; 1200'!$AN$11))</f>
        <v>0</v>
      </c>
    </row>
    <row r="1748" spans="1:5">
      <c r="A1748" t="str">
        <f>IF(INDEX('Display 730 &amp; 1200'!$A:$A,ROW())="","",INDEX('Display 730 &amp; 1200'!$A:$A,ROW()))</f>
        <v/>
      </c>
      <c r="B1748" t="str">
        <f>IF(INDEX('Display 730 &amp; 1200'!$B:$B,ROW())="","",INDEX('Display 730 &amp; 1200'!$B:$B,ROW()))</f>
        <v/>
      </c>
      <c r="C1748" t="str">
        <f>IF(INDEX('Display 730 &amp; 1200'!$D:$D,ROW())="","",INDEX('Display 730 &amp; 1200'!$D:$D,ROW()))</f>
        <v/>
      </c>
      <c r="D1748">
        <f>IF($C1748="",0,SUMIFS(#REF!,#REF!,$C1748,#REF!,"&gt;="&amp;'Display 730 &amp; 1200'!$AN$10,#REF!,"&lt;="&amp;'Display 730 &amp; 1200'!$AN$9))</f>
        <v>0</v>
      </c>
      <c r="E1748">
        <f>IF($C1748="",0,SUMIFS(#REF!,#REF!,$C1748,#REF!,"&gt;="&amp;'Display 730 &amp; 1200'!$AN$12,#REF!,"&lt;="&amp;'Display 730 &amp; 1200'!$AN$11))</f>
        <v>0</v>
      </c>
    </row>
    <row r="1749" spans="1:5">
      <c r="A1749" t="str">
        <f>IF(INDEX('Display 730 &amp; 1200'!$A:$A,ROW())="","",INDEX('Display 730 &amp; 1200'!$A:$A,ROW()))</f>
        <v/>
      </c>
      <c r="B1749" t="str">
        <f>IF(INDEX('Display 730 &amp; 1200'!$B:$B,ROW())="","",INDEX('Display 730 &amp; 1200'!$B:$B,ROW()))</f>
        <v/>
      </c>
      <c r="C1749" t="str">
        <f>IF(INDEX('Display 730 &amp; 1200'!$D:$D,ROW())="","",INDEX('Display 730 &amp; 1200'!$D:$D,ROW()))</f>
        <v/>
      </c>
      <c r="D1749">
        <f>IF($C1749="",0,SUMIFS(#REF!,#REF!,$C1749,#REF!,"&gt;="&amp;'Display 730 &amp; 1200'!$AN$10,#REF!,"&lt;="&amp;'Display 730 &amp; 1200'!$AN$9))</f>
        <v>0</v>
      </c>
      <c r="E1749">
        <f>IF($C1749="",0,SUMIFS(#REF!,#REF!,$C1749,#REF!,"&gt;="&amp;'Display 730 &amp; 1200'!$AN$12,#REF!,"&lt;="&amp;'Display 730 &amp; 1200'!$AN$11))</f>
        <v>0</v>
      </c>
    </row>
    <row r="1750" spans="1:5">
      <c r="A1750" t="str">
        <f>IF(INDEX('Display 730 &amp; 1200'!$A:$A,ROW())="","",INDEX('Display 730 &amp; 1200'!$A:$A,ROW()))</f>
        <v/>
      </c>
      <c r="B1750" t="str">
        <f>IF(INDEX('Display 730 &amp; 1200'!$B:$B,ROW())="","",INDEX('Display 730 &amp; 1200'!$B:$B,ROW()))</f>
        <v/>
      </c>
      <c r="C1750" t="str">
        <f>IF(INDEX('Display 730 &amp; 1200'!$D:$D,ROW())="","",INDEX('Display 730 &amp; 1200'!$D:$D,ROW()))</f>
        <v/>
      </c>
      <c r="D1750">
        <f>IF($C1750="",0,SUMIFS(#REF!,#REF!,$C1750,#REF!,"&gt;="&amp;'Display 730 &amp; 1200'!$AN$10,#REF!,"&lt;="&amp;'Display 730 &amp; 1200'!$AN$9))</f>
        <v>0</v>
      </c>
      <c r="E1750">
        <f>IF($C1750="",0,SUMIFS(#REF!,#REF!,$C1750,#REF!,"&gt;="&amp;'Display 730 &amp; 1200'!$AN$12,#REF!,"&lt;="&amp;'Display 730 &amp; 1200'!$AN$11))</f>
        <v>0</v>
      </c>
    </row>
    <row r="1751" spans="1:5">
      <c r="A1751" t="str">
        <f>IF(INDEX('Display 730 &amp; 1200'!$A:$A,ROW())="","",INDEX('Display 730 &amp; 1200'!$A:$A,ROW()))</f>
        <v/>
      </c>
      <c r="B1751" t="str">
        <f>IF(INDEX('Display 730 &amp; 1200'!$B:$B,ROW())="","",INDEX('Display 730 &amp; 1200'!$B:$B,ROW()))</f>
        <v/>
      </c>
      <c r="C1751" t="str">
        <f>IF(INDEX('Display 730 &amp; 1200'!$D:$D,ROW())="","",INDEX('Display 730 &amp; 1200'!$D:$D,ROW()))</f>
        <v/>
      </c>
      <c r="D1751">
        <f>IF($C1751="",0,SUMIFS(#REF!,#REF!,$C1751,#REF!,"&gt;="&amp;'Display 730 &amp; 1200'!$AN$10,#REF!,"&lt;="&amp;'Display 730 &amp; 1200'!$AN$9))</f>
        <v>0</v>
      </c>
      <c r="E1751">
        <f>IF($C1751="",0,SUMIFS(#REF!,#REF!,$C1751,#REF!,"&gt;="&amp;'Display 730 &amp; 1200'!$AN$12,#REF!,"&lt;="&amp;'Display 730 &amp; 1200'!$AN$11))</f>
        <v>0</v>
      </c>
    </row>
    <row r="1752" spans="1:5">
      <c r="A1752" t="str">
        <f>IF(INDEX('Display 730 &amp; 1200'!$A:$A,ROW())="","",INDEX('Display 730 &amp; 1200'!$A:$A,ROW()))</f>
        <v/>
      </c>
      <c r="B1752" t="str">
        <f>IF(INDEX('Display 730 &amp; 1200'!$B:$B,ROW())="","",INDEX('Display 730 &amp; 1200'!$B:$B,ROW()))</f>
        <v/>
      </c>
      <c r="C1752" t="str">
        <f>IF(INDEX('Display 730 &amp; 1200'!$D:$D,ROW())="","",INDEX('Display 730 &amp; 1200'!$D:$D,ROW()))</f>
        <v/>
      </c>
      <c r="D1752">
        <f>IF($C1752="",0,SUMIFS(#REF!,#REF!,$C1752,#REF!,"&gt;="&amp;'Display 730 &amp; 1200'!$AN$10,#REF!,"&lt;="&amp;'Display 730 &amp; 1200'!$AN$9))</f>
        <v>0</v>
      </c>
      <c r="E1752">
        <f>IF($C1752="",0,SUMIFS(#REF!,#REF!,$C1752,#REF!,"&gt;="&amp;'Display 730 &amp; 1200'!$AN$12,#REF!,"&lt;="&amp;'Display 730 &amp; 1200'!$AN$11))</f>
        <v>0</v>
      </c>
    </row>
    <row r="1753" spans="1:5">
      <c r="A1753" t="str">
        <f>IF(INDEX('Display 730 &amp; 1200'!$A:$A,ROW())="","",INDEX('Display 730 &amp; 1200'!$A:$A,ROW()))</f>
        <v/>
      </c>
      <c r="B1753" t="str">
        <f>IF(INDEX('Display 730 &amp; 1200'!$B:$B,ROW())="","",INDEX('Display 730 &amp; 1200'!$B:$B,ROW()))</f>
        <v/>
      </c>
      <c r="C1753" t="str">
        <f>IF(INDEX('Display 730 &amp; 1200'!$D:$D,ROW())="","",INDEX('Display 730 &amp; 1200'!$D:$D,ROW()))</f>
        <v/>
      </c>
      <c r="D1753">
        <f>IF($C1753="",0,SUMIFS(#REF!,#REF!,$C1753,#REF!,"&gt;="&amp;'Display 730 &amp; 1200'!$AN$10,#REF!,"&lt;="&amp;'Display 730 &amp; 1200'!$AN$9))</f>
        <v>0</v>
      </c>
      <c r="E1753">
        <f>IF($C1753="",0,SUMIFS(#REF!,#REF!,$C1753,#REF!,"&gt;="&amp;'Display 730 &amp; 1200'!$AN$12,#REF!,"&lt;="&amp;'Display 730 &amp; 1200'!$AN$11))</f>
        <v>0</v>
      </c>
    </row>
    <row r="1754" spans="1:5">
      <c r="A1754" t="str">
        <f>IF(INDEX('Display 730 &amp; 1200'!$A:$A,ROW())="","",INDEX('Display 730 &amp; 1200'!$A:$A,ROW()))</f>
        <v/>
      </c>
      <c r="B1754" t="str">
        <f>IF(INDEX('Display 730 &amp; 1200'!$B:$B,ROW())="","",INDEX('Display 730 &amp; 1200'!$B:$B,ROW()))</f>
        <v/>
      </c>
      <c r="C1754" t="str">
        <f>IF(INDEX('Display 730 &amp; 1200'!$D:$D,ROW())="","",INDEX('Display 730 &amp; 1200'!$D:$D,ROW()))</f>
        <v/>
      </c>
      <c r="D1754">
        <f>IF($C1754="",0,SUMIFS(#REF!,#REF!,$C1754,#REF!,"&gt;="&amp;'Display 730 &amp; 1200'!$AN$10,#REF!,"&lt;="&amp;'Display 730 &amp; 1200'!$AN$9))</f>
        <v>0</v>
      </c>
      <c r="E1754">
        <f>IF($C1754="",0,SUMIFS(#REF!,#REF!,$C1754,#REF!,"&gt;="&amp;'Display 730 &amp; 1200'!$AN$12,#REF!,"&lt;="&amp;'Display 730 &amp; 1200'!$AN$11))</f>
        <v>0</v>
      </c>
    </row>
    <row r="1755" spans="1:5">
      <c r="A1755" t="str">
        <f>IF(INDEX('Display 730 &amp; 1200'!$A:$A,ROW())="","",INDEX('Display 730 &amp; 1200'!$A:$A,ROW()))</f>
        <v/>
      </c>
      <c r="B1755" t="str">
        <f>IF(INDEX('Display 730 &amp; 1200'!$B:$B,ROW())="","",INDEX('Display 730 &amp; 1200'!$B:$B,ROW()))</f>
        <v/>
      </c>
      <c r="C1755" t="str">
        <f>IF(INDEX('Display 730 &amp; 1200'!$D:$D,ROW())="","",INDEX('Display 730 &amp; 1200'!$D:$D,ROW()))</f>
        <v/>
      </c>
      <c r="D1755">
        <f>IF($C1755="",0,SUMIFS(#REF!,#REF!,$C1755,#REF!,"&gt;="&amp;'Display 730 &amp; 1200'!$AN$10,#REF!,"&lt;="&amp;'Display 730 &amp; 1200'!$AN$9))</f>
        <v>0</v>
      </c>
      <c r="E1755">
        <f>IF($C1755="",0,SUMIFS(#REF!,#REF!,$C1755,#REF!,"&gt;="&amp;'Display 730 &amp; 1200'!$AN$12,#REF!,"&lt;="&amp;'Display 730 &amp; 1200'!$AN$11))</f>
        <v>0</v>
      </c>
    </row>
    <row r="1756" spans="1:5">
      <c r="A1756" t="str">
        <f>IF(INDEX('Display 730 &amp; 1200'!$A:$A,ROW())="","",INDEX('Display 730 &amp; 1200'!$A:$A,ROW()))</f>
        <v/>
      </c>
      <c r="B1756" t="str">
        <f>IF(INDEX('Display 730 &amp; 1200'!$B:$B,ROW())="","",INDEX('Display 730 &amp; 1200'!$B:$B,ROW()))</f>
        <v/>
      </c>
      <c r="C1756" t="str">
        <f>IF(INDEX('Display 730 &amp; 1200'!$D:$D,ROW())="","",INDEX('Display 730 &amp; 1200'!$D:$D,ROW()))</f>
        <v/>
      </c>
      <c r="D1756">
        <f>IF($C1756="",0,SUMIFS(#REF!,#REF!,$C1756,#REF!,"&gt;="&amp;'Display 730 &amp; 1200'!$AN$10,#REF!,"&lt;="&amp;'Display 730 &amp; 1200'!$AN$9))</f>
        <v>0</v>
      </c>
      <c r="E1756">
        <f>IF($C1756="",0,SUMIFS(#REF!,#REF!,$C1756,#REF!,"&gt;="&amp;'Display 730 &amp; 1200'!$AN$12,#REF!,"&lt;="&amp;'Display 730 &amp; 1200'!$AN$11))</f>
        <v>0</v>
      </c>
    </row>
    <row r="1757" spans="1:5">
      <c r="A1757" t="str">
        <f>IF(INDEX('Display 730 &amp; 1200'!$A:$A,ROW())="","",INDEX('Display 730 &amp; 1200'!$A:$A,ROW()))</f>
        <v/>
      </c>
      <c r="B1757" t="str">
        <f>IF(INDEX('Display 730 &amp; 1200'!$B:$B,ROW())="","",INDEX('Display 730 &amp; 1200'!$B:$B,ROW()))</f>
        <v/>
      </c>
      <c r="C1757" t="str">
        <f>IF(INDEX('Display 730 &amp; 1200'!$D:$D,ROW())="","",INDEX('Display 730 &amp; 1200'!$D:$D,ROW()))</f>
        <v/>
      </c>
      <c r="D1757">
        <f>IF($C1757="",0,SUMIFS(#REF!,#REF!,$C1757,#REF!,"&gt;="&amp;'Display 730 &amp; 1200'!$AN$10,#REF!,"&lt;="&amp;'Display 730 &amp; 1200'!$AN$9))</f>
        <v>0</v>
      </c>
      <c r="E1757">
        <f>IF($C1757="",0,SUMIFS(#REF!,#REF!,$C1757,#REF!,"&gt;="&amp;'Display 730 &amp; 1200'!$AN$12,#REF!,"&lt;="&amp;'Display 730 &amp; 1200'!$AN$11))</f>
        <v>0</v>
      </c>
    </row>
    <row r="1758" spans="1:5">
      <c r="A1758" t="str">
        <f>IF(INDEX('Display 730 &amp; 1200'!$A:$A,ROW())="","",INDEX('Display 730 &amp; 1200'!$A:$A,ROW()))</f>
        <v/>
      </c>
      <c r="B1758" t="str">
        <f>IF(INDEX('Display 730 &amp; 1200'!$B:$B,ROW())="","",INDEX('Display 730 &amp; 1200'!$B:$B,ROW()))</f>
        <v/>
      </c>
      <c r="C1758" t="str">
        <f>IF(INDEX('Display 730 &amp; 1200'!$D:$D,ROW())="","",INDEX('Display 730 &amp; 1200'!$D:$D,ROW()))</f>
        <v/>
      </c>
      <c r="D1758">
        <f>IF($C1758="",0,SUMIFS(#REF!,#REF!,$C1758,#REF!,"&gt;="&amp;'Display 730 &amp; 1200'!$AN$10,#REF!,"&lt;="&amp;'Display 730 &amp; 1200'!$AN$9))</f>
        <v>0</v>
      </c>
      <c r="E1758">
        <f>IF($C1758="",0,SUMIFS(#REF!,#REF!,$C1758,#REF!,"&gt;="&amp;'Display 730 &amp; 1200'!$AN$12,#REF!,"&lt;="&amp;'Display 730 &amp; 1200'!$AN$11))</f>
        <v>0</v>
      </c>
    </row>
    <row r="1759" spans="1:5">
      <c r="A1759" t="str">
        <f>IF(INDEX('Display 730 &amp; 1200'!$A:$A,ROW())="","",INDEX('Display 730 &amp; 1200'!$A:$A,ROW()))</f>
        <v/>
      </c>
      <c r="B1759" t="str">
        <f>IF(INDEX('Display 730 &amp; 1200'!$B:$B,ROW())="","",INDEX('Display 730 &amp; 1200'!$B:$B,ROW()))</f>
        <v/>
      </c>
      <c r="C1759" t="str">
        <f>IF(INDEX('Display 730 &amp; 1200'!$D:$D,ROW())="","",INDEX('Display 730 &amp; 1200'!$D:$D,ROW()))</f>
        <v/>
      </c>
      <c r="D1759">
        <f>IF($C1759="",0,SUMIFS(#REF!,#REF!,$C1759,#REF!,"&gt;="&amp;'Display 730 &amp; 1200'!$AN$10,#REF!,"&lt;="&amp;'Display 730 &amp; 1200'!$AN$9))</f>
        <v>0</v>
      </c>
      <c r="E1759">
        <f>IF($C1759="",0,SUMIFS(#REF!,#REF!,$C1759,#REF!,"&gt;="&amp;'Display 730 &amp; 1200'!$AN$12,#REF!,"&lt;="&amp;'Display 730 &amp; 1200'!$AN$11))</f>
        <v>0</v>
      </c>
    </row>
    <row r="1760" spans="1:5">
      <c r="A1760" t="str">
        <f>IF(INDEX('Display 730 &amp; 1200'!$A:$A,ROW())="","",INDEX('Display 730 &amp; 1200'!$A:$A,ROW()))</f>
        <v/>
      </c>
      <c r="B1760" t="str">
        <f>IF(INDEX('Display 730 &amp; 1200'!$B:$B,ROW())="","",INDEX('Display 730 &amp; 1200'!$B:$B,ROW()))</f>
        <v/>
      </c>
      <c r="C1760" t="str">
        <f>IF(INDEX('Display 730 &amp; 1200'!$D:$D,ROW())="","",INDEX('Display 730 &amp; 1200'!$D:$D,ROW()))</f>
        <v/>
      </c>
      <c r="D1760">
        <f>IF($C1760="",0,SUMIFS(#REF!,#REF!,$C1760,#REF!,"&gt;="&amp;'Display 730 &amp; 1200'!$AN$10,#REF!,"&lt;="&amp;'Display 730 &amp; 1200'!$AN$9))</f>
        <v>0</v>
      </c>
      <c r="E1760">
        <f>IF($C1760="",0,SUMIFS(#REF!,#REF!,$C1760,#REF!,"&gt;="&amp;'Display 730 &amp; 1200'!$AN$12,#REF!,"&lt;="&amp;'Display 730 &amp; 1200'!$AN$11))</f>
        <v>0</v>
      </c>
    </row>
    <row r="1761" spans="1:5">
      <c r="A1761" t="str">
        <f>IF(INDEX('Display 730 &amp; 1200'!$A:$A,ROW())="","",INDEX('Display 730 &amp; 1200'!$A:$A,ROW()))</f>
        <v/>
      </c>
      <c r="B1761" t="str">
        <f>IF(INDEX('Display 730 &amp; 1200'!$B:$B,ROW())="","",INDEX('Display 730 &amp; 1200'!$B:$B,ROW()))</f>
        <v/>
      </c>
      <c r="C1761" t="str">
        <f>IF(INDEX('Display 730 &amp; 1200'!$D:$D,ROW())="","",INDEX('Display 730 &amp; 1200'!$D:$D,ROW()))</f>
        <v/>
      </c>
      <c r="D1761">
        <f>IF($C1761="",0,SUMIFS(#REF!,#REF!,$C1761,#REF!,"&gt;="&amp;'Display 730 &amp; 1200'!$AN$10,#REF!,"&lt;="&amp;'Display 730 &amp; 1200'!$AN$9))</f>
        <v>0</v>
      </c>
      <c r="E1761">
        <f>IF($C1761="",0,SUMIFS(#REF!,#REF!,$C1761,#REF!,"&gt;="&amp;'Display 730 &amp; 1200'!$AN$12,#REF!,"&lt;="&amp;'Display 730 &amp; 1200'!$AN$11))</f>
        <v>0</v>
      </c>
    </row>
    <row r="1762" spans="1:5">
      <c r="A1762" t="str">
        <f>IF(INDEX('Display 730 &amp; 1200'!$A:$A,ROW())="","",INDEX('Display 730 &amp; 1200'!$A:$A,ROW()))</f>
        <v/>
      </c>
      <c r="B1762" t="str">
        <f>IF(INDEX('Display 730 &amp; 1200'!$B:$B,ROW())="","",INDEX('Display 730 &amp; 1200'!$B:$B,ROW()))</f>
        <v/>
      </c>
      <c r="C1762" t="str">
        <f>IF(INDEX('Display 730 &amp; 1200'!$D:$D,ROW())="","",INDEX('Display 730 &amp; 1200'!$D:$D,ROW()))</f>
        <v/>
      </c>
      <c r="D1762">
        <f>IF($C1762="",0,SUMIFS(#REF!,#REF!,$C1762,#REF!,"&gt;="&amp;'Display 730 &amp; 1200'!$AN$10,#REF!,"&lt;="&amp;'Display 730 &amp; 1200'!$AN$9))</f>
        <v>0</v>
      </c>
      <c r="E1762">
        <f>IF($C1762="",0,SUMIFS(#REF!,#REF!,$C1762,#REF!,"&gt;="&amp;'Display 730 &amp; 1200'!$AN$12,#REF!,"&lt;="&amp;'Display 730 &amp; 1200'!$AN$11))</f>
        <v>0</v>
      </c>
    </row>
    <row r="1763" spans="1:5">
      <c r="A1763" t="str">
        <f>IF(INDEX('Display 730 &amp; 1200'!$A:$A,ROW())="","",INDEX('Display 730 &amp; 1200'!$A:$A,ROW()))</f>
        <v/>
      </c>
      <c r="B1763" t="str">
        <f>IF(INDEX('Display 730 &amp; 1200'!$B:$B,ROW())="","",INDEX('Display 730 &amp; 1200'!$B:$B,ROW()))</f>
        <v/>
      </c>
      <c r="C1763" t="str">
        <f>IF(INDEX('Display 730 &amp; 1200'!$D:$D,ROW())="","",INDEX('Display 730 &amp; 1200'!$D:$D,ROW()))</f>
        <v/>
      </c>
      <c r="D1763">
        <f>IF($C1763="",0,SUMIFS(#REF!,#REF!,$C1763,#REF!,"&gt;="&amp;'Display 730 &amp; 1200'!$AN$10,#REF!,"&lt;="&amp;'Display 730 &amp; 1200'!$AN$9))</f>
        <v>0</v>
      </c>
      <c r="E1763">
        <f>IF($C1763="",0,SUMIFS(#REF!,#REF!,$C1763,#REF!,"&gt;="&amp;'Display 730 &amp; 1200'!$AN$12,#REF!,"&lt;="&amp;'Display 730 &amp; 1200'!$AN$11))</f>
        <v>0</v>
      </c>
    </row>
    <row r="1764" spans="1:5">
      <c r="A1764" t="str">
        <f>IF(INDEX('Display 730 &amp; 1200'!$A:$A,ROW())="","",INDEX('Display 730 &amp; 1200'!$A:$A,ROW()))</f>
        <v/>
      </c>
      <c r="B1764" t="str">
        <f>IF(INDEX('Display 730 &amp; 1200'!$B:$B,ROW())="","",INDEX('Display 730 &amp; 1200'!$B:$B,ROW()))</f>
        <v/>
      </c>
      <c r="C1764" t="str">
        <f>IF(INDEX('Display 730 &amp; 1200'!$D:$D,ROW())="","",INDEX('Display 730 &amp; 1200'!$D:$D,ROW()))</f>
        <v/>
      </c>
      <c r="D1764">
        <f>IF($C1764="",0,SUMIFS(#REF!,#REF!,$C1764,#REF!,"&gt;="&amp;'Display 730 &amp; 1200'!$AN$10,#REF!,"&lt;="&amp;'Display 730 &amp; 1200'!$AN$9))</f>
        <v>0</v>
      </c>
      <c r="E1764">
        <f>IF($C1764="",0,SUMIFS(#REF!,#REF!,$C1764,#REF!,"&gt;="&amp;'Display 730 &amp; 1200'!$AN$12,#REF!,"&lt;="&amp;'Display 730 &amp; 1200'!$AN$11))</f>
        <v>0</v>
      </c>
    </row>
    <row r="1765" spans="1:5">
      <c r="A1765" t="str">
        <f>IF(INDEX('Display 730 &amp; 1200'!$A:$A,ROW())="","",INDEX('Display 730 &amp; 1200'!$A:$A,ROW()))</f>
        <v/>
      </c>
      <c r="B1765" t="str">
        <f>IF(INDEX('Display 730 &amp; 1200'!$B:$B,ROW())="","",INDEX('Display 730 &amp; 1200'!$B:$B,ROW()))</f>
        <v/>
      </c>
      <c r="C1765" t="str">
        <f>IF(INDEX('Display 730 &amp; 1200'!$D:$D,ROW())="","",INDEX('Display 730 &amp; 1200'!$D:$D,ROW()))</f>
        <v/>
      </c>
      <c r="D1765">
        <f>IF($C1765="",0,SUMIFS(#REF!,#REF!,$C1765,#REF!,"&gt;="&amp;'Display 730 &amp; 1200'!$AN$10,#REF!,"&lt;="&amp;'Display 730 &amp; 1200'!$AN$9))</f>
        <v>0</v>
      </c>
      <c r="E1765">
        <f>IF($C1765="",0,SUMIFS(#REF!,#REF!,$C1765,#REF!,"&gt;="&amp;'Display 730 &amp; 1200'!$AN$12,#REF!,"&lt;="&amp;'Display 730 &amp; 1200'!$AN$11))</f>
        <v>0</v>
      </c>
    </row>
    <row r="1766" spans="1:5">
      <c r="A1766" t="str">
        <f>IF(INDEX('Display 730 &amp; 1200'!$A:$A,ROW())="","",INDEX('Display 730 &amp; 1200'!$A:$A,ROW()))</f>
        <v/>
      </c>
      <c r="B1766" t="str">
        <f>IF(INDEX('Display 730 &amp; 1200'!$B:$B,ROW())="","",INDEX('Display 730 &amp; 1200'!$B:$B,ROW()))</f>
        <v/>
      </c>
      <c r="C1766" t="str">
        <f>IF(INDEX('Display 730 &amp; 1200'!$D:$D,ROW())="","",INDEX('Display 730 &amp; 1200'!$D:$D,ROW()))</f>
        <v/>
      </c>
      <c r="D1766">
        <f>IF($C1766="",0,SUMIFS(#REF!,#REF!,$C1766,#REF!,"&gt;="&amp;'Display 730 &amp; 1200'!$AN$10,#REF!,"&lt;="&amp;'Display 730 &amp; 1200'!$AN$9))</f>
        <v>0</v>
      </c>
      <c r="E1766">
        <f>IF($C1766="",0,SUMIFS(#REF!,#REF!,$C1766,#REF!,"&gt;="&amp;'Display 730 &amp; 1200'!$AN$12,#REF!,"&lt;="&amp;'Display 730 &amp; 1200'!$AN$11))</f>
        <v>0</v>
      </c>
    </row>
    <row r="1767" spans="1:5">
      <c r="A1767" t="str">
        <f>IF(INDEX('Display 730 &amp; 1200'!$A:$A,ROW())="","",INDEX('Display 730 &amp; 1200'!$A:$A,ROW()))</f>
        <v/>
      </c>
      <c r="B1767" t="str">
        <f>IF(INDEX('Display 730 &amp; 1200'!$B:$B,ROW())="","",INDEX('Display 730 &amp; 1200'!$B:$B,ROW()))</f>
        <v/>
      </c>
      <c r="C1767" t="str">
        <f>IF(INDEX('Display 730 &amp; 1200'!$D:$D,ROW())="","",INDEX('Display 730 &amp; 1200'!$D:$D,ROW()))</f>
        <v/>
      </c>
      <c r="D1767">
        <f>IF($C1767="",0,SUMIFS(#REF!,#REF!,$C1767,#REF!,"&gt;="&amp;'Display 730 &amp; 1200'!$AN$10,#REF!,"&lt;="&amp;'Display 730 &amp; 1200'!$AN$9))</f>
        <v>0</v>
      </c>
      <c r="E1767">
        <f>IF($C1767="",0,SUMIFS(#REF!,#REF!,$C1767,#REF!,"&gt;="&amp;'Display 730 &amp; 1200'!$AN$12,#REF!,"&lt;="&amp;'Display 730 &amp; 1200'!$AN$11))</f>
        <v>0</v>
      </c>
    </row>
    <row r="1768" spans="1:5">
      <c r="A1768" t="str">
        <f>IF(INDEX('Display 730 &amp; 1200'!$A:$A,ROW())="","",INDEX('Display 730 &amp; 1200'!$A:$A,ROW()))</f>
        <v/>
      </c>
      <c r="B1768" t="str">
        <f>IF(INDEX('Display 730 &amp; 1200'!$B:$B,ROW())="","",INDEX('Display 730 &amp; 1200'!$B:$B,ROW()))</f>
        <v/>
      </c>
      <c r="C1768" t="str">
        <f>IF(INDEX('Display 730 &amp; 1200'!$D:$D,ROW())="","",INDEX('Display 730 &amp; 1200'!$D:$D,ROW()))</f>
        <v/>
      </c>
      <c r="D1768">
        <f>IF($C1768="",0,SUMIFS(#REF!,#REF!,$C1768,#REF!,"&gt;="&amp;'Display 730 &amp; 1200'!$AN$10,#REF!,"&lt;="&amp;'Display 730 &amp; 1200'!$AN$9))</f>
        <v>0</v>
      </c>
      <c r="E1768">
        <f>IF($C1768="",0,SUMIFS(#REF!,#REF!,$C1768,#REF!,"&gt;="&amp;'Display 730 &amp; 1200'!$AN$12,#REF!,"&lt;="&amp;'Display 730 &amp; 1200'!$AN$11))</f>
        <v>0</v>
      </c>
    </row>
    <row r="1769" spans="1:5">
      <c r="A1769" t="str">
        <f>IF(INDEX('Display 730 &amp; 1200'!$A:$A,ROW())="","",INDEX('Display 730 &amp; 1200'!$A:$A,ROW()))</f>
        <v/>
      </c>
      <c r="B1769" t="str">
        <f>IF(INDEX('Display 730 &amp; 1200'!$B:$B,ROW())="","",INDEX('Display 730 &amp; 1200'!$B:$B,ROW()))</f>
        <v/>
      </c>
      <c r="C1769" t="str">
        <f>IF(INDEX('Display 730 &amp; 1200'!$D:$D,ROW())="","",INDEX('Display 730 &amp; 1200'!$D:$D,ROW()))</f>
        <v/>
      </c>
      <c r="D1769">
        <f>IF($C1769="",0,SUMIFS(#REF!,#REF!,$C1769,#REF!,"&gt;="&amp;'Display 730 &amp; 1200'!$AN$10,#REF!,"&lt;="&amp;'Display 730 &amp; 1200'!$AN$9))</f>
        <v>0</v>
      </c>
      <c r="E1769">
        <f>IF($C1769="",0,SUMIFS(#REF!,#REF!,$C1769,#REF!,"&gt;="&amp;'Display 730 &amp; 1200'!$AN$12,#REF!,"&lt;="&amp;'Display 730 &amp; 1200'!$AN$11))</f>
        <v>0</v>
      </c>
    </row>
    <row r="1770" spans="1:5">
      <c r="A1770" t="str">
        <f>IF(INDEX('Display 730 &amp; 1200'!$A:$A,ROW())="","",INDEX('Display 730 &amp; 1200'!$A:$A,ROW()))</f>
        <v/>
      </c>
      <c r="B1770" t="str">
        <f>IF(INDEX('Display 730 &amp; 1200'!$B:$B,ROW())="","",INDEX('Display 730 &amp; 1200'!$B:$B,ROW()))</f>
        <v/>
      </c>
      <c r="C1770" t="str">
        <f>IF(INDEX('Display 730 &amp; 1200'!$D:$D,ROW())="","",INDEX('Display 730 &amp; 1200'!$D:$D,ROW()))</f>
        <v/>
      </c>
      <c r="D1770">
        <f>IF($C1770="",0,SUMIFS(#REF!,#REF!,$C1770,#REF!,"&gt;="&amp;'Display 730 &amp; 1200'!$AN$10,#REF!,"&lt;="&amp;'Display 730 &amp; 1200'!$AN$9))</f>
        <v>0</v>
      </c>
      <c r="E1770">
        <f>IF($C1770="",0,SUMIFS(#REF!,#REF!,$C1770,#REF!,"&gt;="&amp;'Display 730 &amp; 1200'!$AN$12,#REF!,"&lt;="&amp;'Display 730 &amp; 1200'!$AN$11))</f>
        <v>0</v>
      </c>
    </row>
    <row r="1771" spans="1:5">
      <c r="A1771" t="str">
        <f>IF(INDEX('Display 730 &amp; 1200'!$A:$A,ROW())="","",INDEX('Display 730 &amp; 1200'!$A:$A,ROW()))</f>
        <v/>
      </c>
      <c r="B1771" t="str">
        <f>IF(INDEX('Display 730 &amp; 1200'!$B:$B,ROW())="","",INDEX('Display 730 &amp; 1200'!$B:$B,ROW()))</f>
        <v/>
      </c>
      <c r="C1771" t="str">
        <f>IF(INDEX('Display 730 &amp; 1200'!$D:$D,ROW())="","",INDEX('Display 730 &amp; 1200'!$D:$D,ROW()))</f>
        <v/>
      </c>
      <c r="D1771">
        <f>IF($C1771="",0,SUMIFS(#REF!,#REF!,$C1771,#REF!,"&gt;="&amp;'Display 730 &amp; 1200'!$AN$10,#REF!,"&lt;="&amp;'Display 730 &amp; 1200'!$AN$9))</f>
        <v>0</v>
      </c>
      <c r="E1771">
        <f>IF($C1771="",0,SUMIFS(#REF!,#REF!,$C1771,#REF!,"&gt;="&amp;'Display 730 &amp; 1200'!$AN$12,#REF!,"&lt;="&amp;'Display 730 &amp; 1200'!$AN$11))</f>
        <v>0</v>
      </c>
    </row>
    <row r="1772" spans="1:5">
      <c r="A1772" t="str">
        <f>IF(INDEX('Display 730 &amp; 1200'!$A:$A,ROW())="","",INDEX('Display 730 &amp; 1200'!$A:$A,ROW()))</f>
        <v/>
      </c>
      <c r="B1772" t="str">
        <f>IF(INDEX('Display 730 &amp; 1200'!$B:$B,ROW())="","",INDEX('Display 730 &amp; 1200'!$B:$B,ROW()))</f>
        <v/>
      </c>
      <c r="C1772" t="str">
        <f>IF(INDEX('Display 730 &amp; 1200'!$D:$D,ROW())="","",INDEX('Display 730 &amp; 1200'!$D:$D,ROW()))</f>
        <v/>
      </c>
      <c r="D1772">
        <f>IF($C1772="",0,SUMIFS(#REF!,#REF!,$C1772,#REF!,"&gt;="&amp;'Display 730 &amp; 1200'!$AN$10,#REF!,"&lt;="&amp;'Display 730 &amp; 1200'!$AN$9))</f>
        <v>0</v>
      </c>
      <c r="E1772">
        <f>IF($C1772="",0,SUMIFS(#REF!,#REF!,$C1772,#REF!,"&gt;="&amp;'Display 730 &amp; 1200'!$AN$12,#REF!,"&lt;="&amp;'Display 730 &amp; 1200'!$AN$11))</f>
        <v>0</v>
      </c>
    </row>
    <row r="1773" spans="1:5">
      <c r="A1773" t="str">
        <f>IF(INDEX('Display 730 &amp; 1200'!$A:$A,ROW())="","",INDEX('Display 730 &amp; 1200'!$A:$A,ROW()))</f>
        <v/>
      </c>
      <c r="B1773" t="str">
        <f>IF(INDEX('Display 730 &amp; 1200'!$B:$B,ROW())="","",INDEX('Display 730 &amp; 1200'!$B:$B,ROW()))</f>
        <v/>
      </c>
      <c r="C1773" t="str">
        <f>IF(INDEX('Display 730 &amp; 1200'!$D:$D,ROW())="","",INDEX('Display 730 &amp; 1200'!$D:$D,ROW()))</f>
        <v/>
      </c>
      <c r="D1773">
        <f>IF($C1773="",0,SUMIFS(#REF!,#REF!,$C1773,#REF!,"&gt;="&amp;'Display 730 &amp; 1200'!$AN$10,#REF!,"&lt;="&amp;'Display 730 &amp; 1200'!$AN$9))</f>
        <v>0</v>
      </c>
      <c r="E1773">
        <f>IF($C1773="",0,SUMIFS(#REF!,#REF!,$C1773,#REF!,"&gt;="&amp;'Display 730 &amp; 1200'!$AN$12,#REF!,"&lt;="&amp;'Display 730 &amp; 1200'!$AN$11))</f>
        <v>0</v>
      </c>
    </row>
    <row r="1774" spans="1:5">
      <c r="A1774" t="str">
        <f>IF(INDEX('Display 730 &amp; 1200'!$A:$A,ROW())="","",INDEX('Display 730 &amp; 1200'!$A:$A,ROW()))</f>
        <v/>
      </c>
      <c r="B1774" t="str">
        <f>IF(INDEX('Display 730 &amp; 1200'!$B:$B,ROW())="","",INDEX('Display 730 &amp; 1200'!$B:$B,ROW()))</f>
        <v/>
      </c>
      <c r="C1774" t="str">
        <f>IF(INDEX('Display 730 &amp; 1200'!$D:$D,ROW())="","",INDEX('Display 730 &amp; 1200'!$D:$D,ROW()))</f>
        <v/>
      </c>
      <c r="D1774">
        <f>IF($C1774="",0,SUMIFS(#REF!,#REF!,$C1774,#REF!,"&gt;="&amp;'Display 730 &amp; 1200'!$AN$10,#REF!,"&lt;="&amp;'Display 730 &amp; 1200'!$AN$9))</f>
        <v>0</v>
      </c>
      <c r="E1774">
        <f>IF($C1774="",0,SUMIFS(#REF!,#REF!,$C1774,#REF!,"&gt;="&amp;'Display 730 &amp; 1200'!$AN$12,#REF!,"&lt;="&amp;'Display 730 &amp; 1200'!$AN$11))</f>
        <v>0</v>
      </c>
    </row>
    <row r="1775" spans="1:5">
      <c r="A1775" t="str">
        <f>IF(INDEX('Display 730 &amp; 1200'!$A:$A,ROW())="","",INDEX('Display 730 &amp; 1200'!$A:$A,ROW()))</f>
        <v/>
      </c>
      <c r="B1775" t="str">
        <f>IF(INDEX('Display 730 &amp; 1200'!$B:$B,ROW())="","",INDEX('Display 730 &amp; 1200'!$B:$B,ROW()))</f>
        <v/>
      </c>
      <c r="C1775" t="str">
        <f>IF(INDEX('Display 730 &amp; 1200'!$D:$D,ROW())="","",INDEX('Display 730 &amp; 1200'!$D:$D,ROW()))</f>
        <v/>
      </c>
      <c r="D1775">
        <f>IF($C1775="",0,SUMIFS(#REF!,#REF!,$C1775,#REF!,"&gt;="&amp;'Display 730 &amp; 1200'!$AN$10,#REF!,"&lt;="&amp;'Display 730 &amp; 1200'!$AN$9))</f>
        <v>0</v>
      </c>
      <c r="E1775">
        <f>IF($C1775="",0,SUMIFS(#REF!,#REF!,$C1775,#REF!,"&gt;="&amp;'Display 730 &amp; 1200'!$AN$12,#REF!,"&lt;="&amp;'Display 730 &amp; 1200'!$AN$11))</f>
        <v>0</v>
      </c>
    </row>
    <row r="1776" spans="1:5">
      <c r="A1776" t="str">
        <f>IF(INDEX('Display 730 &amp; 1200'!$A:$A,ROW())="","",INDEX('Display 730 &amp; 1200'!$A:$A,ROW()))</f>
        <v/>
      </c>
      <c r="B1776" t="str">
        <f>IF(INDEX('Display 730 &amp; 1200'!$B:$B,ROW())="","",INDEX('Display 730 &amp; 1200'!$B:$B,ROW()))</f>
        <v/>
      </c>
      <c r="C1776" t="str">
        <f>IF(INDEX('Display 730 &amp; 1200'!$D:$D,ROW())="","",INDEX('Display 730 &amp; 1200'!$D:$D,ROW()))</f>
        <v/>
      </c>
      <c r="D1776">
        <f>IF($C1776="",0,SUMIFS(#REF!,#REF!,$C1776,#REF!,"&gt;="&amp;'Display 730 &amp; 1200'!$AN$10,#REF!,"&lt;="&amp;'Display 730 &amp; 1200'!$AN$9))</f>
        <v>0</v>
      </c>
      <c r="E1776">
        <f>IF($C1776="",0,SUMIFS(#REF!,#REF!,$C1776,#REF!,"&gt;="&amp;'Display 730 &amp; 1200'!$AN$12,#REF!,"&lt;="&amp;'Display 730 &amp; 1200'!$AN$11))</f>
        <v>0</v>
      </c>
    </row>
    <row r="1777" spans="1:5">
      <c r="A1777" t="str">
        <f>IF(INDEX('Display 730 &amp; 1200'!$A:$A,ROW())="","",INDEX('Display 730 &amp; 1200'!$A:$A,ROW()))</f>
        <v/>
      </c>
      <c r="B1777" t="str">
        <f>IF(INDEX('Display 730 &amp; 1200'!$B:$B,ROW())="","",INDEX('Display 730 &amp; 1200'!$B:$B,ROW()))</f>
        <v/>
      </c>
      <c r="C1777" t="str">
        <f>IF(INDEX('Display 730 &amp; 1200'!$D:$D,ROW())="","",INDEX('Display 730 &amp; 1200'!$D:$D,ROW()))</f>
        <v/>
      </c>
      <c r="D1777">
        <f>IF($C1777="",0,SUMIFS(#REF!,#REF!,$C1777,#REF!,"&gt;="&amp;'Display 730 &amp; 1200'!$AN$10,#REF!,"&lt;="&amp;'Display 730 &amp; 1200'!$AN$9))</f>
        <v>0</v>
      </c>
      <c r="E1777">
        <f>IF($C1777="",0,SUMIFS(#REF!,#REF!,$C1777,#REF!,"&gt;="&amp;'Display 730 &amp; 1200'!$AN$12,#REF!,"&lt;="&amp;'Display 730 &amp; 1200'!$AN$11))</f>
        <v>0</v>
      </c>
    </row>
    <row r="1778" spans="1:5">
      <c r="A1778" t="str">
        <f>IF(INDEX('Display 730 &amp; 1200'!$A:$A,ROW())="","",INDEX('Display 730 &amp; 1200'!$A:$A,ROW()))</f>
        <v/>
      </c>
      <c r="B1778" t="str">
        <f>IF(INDEX('Display 730 &amp; 1200'!$B:$B,ROW())="","",INDEX('Display 730 &amp; 1200'!$B:$B,ROW()))</f>
        <v/>
      </c>
      <c r="C1778" t="str">
        <f>IF(INDEX('Display 730 &amp; 1200'!$D:$D,ROW())="","",INDEX('Display 730 &amp; 1200'!$D:$D,ROW()))</f>
        <v/>
      </c>
      <c r="D1778">
        <f>IF($C1778="",0,SUMIFS(#REF!,#REF!,$C1778,#REF!,"&gt;="&amp;'Display 730 &amp; 1200'!$AN$10,#REF!,"&lt;="&amp;'Display 730 &amp; 1200'!$AN$9))</f>
        <v>0</v>
      </c>
      <c r="E1778">
        <f>IF($C1778="",0,SUMIFS(#REF!,#REF!,$C1778,#REF!,"&gt;="&amp;'Display 730 &amp; 1200'!$AN$12,#REF!,"&lt;="&amp;'Display 730 &amp; 1200'!$AN$11))</f>
        <v>0</v>
      </c>
    </row>
    <row r="1779" spans="1:5">
      <c r="A1779" t="str">
        <f>IF(INDEX('Display 730 &amp; 1200'!$A:$A,ROW())="","",INDEX('Display 730 &amp; 1200'!$A:$A,ROW()))</f>
        <v/>
      </c>
      <c r="B1779" t="str">
        <f>IF(INDEX('Display 730 &amp; 1200'!$B:$B,ROW())="","",INDEX('Display 730 &amp; 1200'!$B:$B,ROW()))</f>
        <v/>
      </c>
      <c r="C1779" t="str">
        <f>IF(INDEX('Display 730 &amp; 1200'!$D:$D,ROW())="","",INDEX('Display 730 &amp; 1200'!$D:$D,ROW()))</f>
        <v/>
      </c>
      <c r="D1779">
        <f>IF($C1779="",0,SUMIFS(#REF!,#REF!,$C1779,#REF!,"&gt;="&amp;'Display 730 &amp; 1200'!$AN$10,#REF!,"&lt;="&amp;'Display 730 &amp; 1200'!$AN$9))</f>
        <v>0</v>
      </c>
      <c r="E1779">
        <f>IF($C1779="",0,SUMIFS(#REF!,#REF!,$C1779,#REF!,"&gt;="&amp;'Display 730 &amp; 1200'!$AN$12,#REF!,"&lt;="&amp;'Display 730 &amp; 1200'!$AN$11))</f>
        <v>0</v>
      </c>
    </row>
    <row r="1780" spans="1:5">
      <c r="A1780" t="str">
        <f>IF(INDEX('Display 730 &amp; 1200'!$A:$A,ROW())="","",INDEX('Display 730 &amp; 1200'!$A:$A,ROW()))</f>
        <v/>
      </c>
      <c r="B1780" t="str">
        <f>IF(INDEX('Display 730 &amp; 1200'!$B:$B,ROW())="","",INDEX('Display 730 &amp; 1200'!$B:$B,ROW()))</f>
        <v/>
      </c>
      <c r="C1780" t="str">
        <f>IF(INDEX('Display 730 &amp; 1200'!$D:$D,ROW())="","",INDEX('Display 730 &amp; 1200'!$D:$D,ROW()))</f>
        <v/>
      </c>
      <c r="D1780">
        <f>IF($C1780="",0,SUMIFS(#REF!,#REF!,$C1780,#REF!,"&gt;="&amp;'Display 730 &amp; 1200'!$AN$10,#REF!,"&lt;="&amp;'Display 730 &amp; 1200'!$AN$9))</f>
        <v>0</v>
      </c>
      <c r="E1780">
        <f>IF($C1780="",0,SUMIFS(#REF!,#REF!,$C1780,#REF!,"&gt;="&amp;'Display 730 &amp; 1200'!$AN$12,#REF!,"&lt;="&amp;'Display 730 &amp; 1200'!$AN$11))</f>
        <v>0</v>
      </c>
    </row>
    <row r="1781" spans="1:5">
      <c r="A1781" t="str">
        <f>IF(INDEX('Display 730 &amp; 1200'!$A:$A,ROW())="","",INDEX('Display 730 &amp; 1200'!$A:$A,ROW()))</f>
        <v/>
      </c>
      <c r="B1781" t="str">
        <f>IF(INDEX('Display 730 &amp; 1200'!$B:$B,ROW())="","",INDEX('Display 730 &amp; 1200'!$B:$B,ROW()))</f>
        <v/>
      </c>
      <c r="C1781" t="str">
        <f>IF(INDEX('Display 730 &amp; 1200'!$D:$D,ROW())="","",INDEX('Display 730 &amp; 1200'!$D:$D,ROW()))</f>
        <v/>
      </c>
      <c r="D1781">
        <f>IF($C1781="",0,SUMIFS(#REF!,#REF!,$C1781,#REF!,"&gt;="&amp;'Display 730 &amp; 1200'!$AN$10,#REF!,"&lt;="&amp;'Display 730 &amp; 1200'!$AN$9))</f>
        <v>0</v>
      </c>
      <c r="E1781">
        <f>IF($C1781="",0,SUMIFS(#REF!,#REF!,$C1781,#REF!,"&gt;="&amp;'Display 730 &amp; 1200'!$AN$12,#REF!,"&lt;="&amp;'Display 730 &amp; 1200'!$AN$11))</f>
        <v>0</v>
      </c>
    </row>
    <row r="1782" spans="1:5">
      <c r="A1782" t="str">
        <f>IF(INDEX('Display 730 &amp; 1200'!$A:$A,ROW())="","",INDEX('Display 730 &amp; 1200'!$A:$A,ROW()))</f>
        <v/>
      </c>
      <c r="B1782" t="str">
        <f>IF(INDEX('Display 730 &amp; 1200'!$B:$B,ROW())="","",INDEX('Display 730 &amp; 1200'!$B:$B,ROW()))</f>
        <v/>
      </c>
      <c r="C1782" t="str">
        <f>IF(INDEX('Display 730 &amp; 1200'!$D:$D,ROW())="","",INDEX('Display 730 &amp; 1200'!$D:$D,ROW()))</f>
        <v/>
      </c>
      <c r="D1782">
        <f>IF($C1782="",0,SUMIFS(#REF!,#REF!,$C1782,#REF!,"&gt;="&amp;'Display 730 &amp; 1200'!$AN$10,#REF!,"&lt;="&amp;'Display 730 &amp; 1200'!$AN$9))</f>
        <v>0</v>
      </c>
      <c r="E1782">
        <f>IF($C1782="",0,SUMIFS(#REF!,#REF!,$C1782,#REF!,"&gt;="&amp;'Display 730 &amp; 1200'!$AN$12,#REF!,"&lt;="&amp;'Display 730 &amp; 1200'!$AN$11))</f>
        <v>0</v>
      </c>
    </row>
    <row r="1783" spans="1:5">
      <c r="A1783" t="str">
        <f>IF(INDEX('Display 730 &amp; 1200'!$A:$A,ROW())="","",INDEX('Display 730 &amp; 1200'!$A:$A,ROW()))</f>
        <v/>
      </c>
      <c r="B1783" t="str">
        <f>IF(INDEX('Display 730 &amp; 1200'!$B:$B,ROW())="","",INDEX('Display 730 &amp; 1200'!$B:$B,ROW()))</f>
        <v/>
      </c>
      <c r="C1783" t="str">
        <f>IF(INDEX('Display 730 &amp; 1200'!$D:$D,ROW())="","",INDEX('Display 730 &amp; 1200'!$D:$D,ROW()))</f>
        <v/>
      </c>
      <c r="D1783">
        <f>IF($C1783="",0,SUMIFS(#REF!,#REF!,$C1783,#REF!,"&gt;="&amp;'Display 730 &amp; 1200'!$AN$10,#REF!,"&lt;="&amp;'Display 730 &amp; 1200'!$AN$9))</f>
        <v>0</v>
      </c>
      <c r="E1783">
        <f>IF($C1783="",0,SUMIFS(#REF!,#REF!,$C1783,#REF!,"&gt;="&amp;'Display 730 &amp; 1200'!$AN$12,#REF!,"&lt;="&amp;'Display 730 &amp; 1200'!$AN$11))</f>
        <v>0</v>
      </c>
    </row>
    <row r="1784" spans="1:5">
      <c r="A1784" t="str">
        <f>IF(INDEX('Display 730 &amp; 1200'!$A:$A,ROW())="","",INDEX('Display 730 &amp; 1200'!$A:$A,ROW()))</f>
        <v/>
      </c>
      <c r="B1784" t="str">
        <f>IF(INDEX('Display 730 &amp; 1200'!$B:$B,ROW())="","",INDEX('Display 730 &amp; 1200'!$B:$B,ROW()))</f>
        <v/>
      </c>
      <c r="C1784" t="str">
        <f>IF(INDEX('Display 730 &amp; 1200'!$D:$D,ROW())="","",INDEX('Display 730 &amp; 1200'!$D:$D,ROW()))</f>
        <v/>
      </c>
      <c r="D1784">
        <f>IF($C1784="",0,SUMIFS(#REF!,#REF!,$C1784,#REF!,"&gt;="&amp;'Display 730 &amp; 1200'!$AN$10,#REF!,"&lt;="&amp;'Display 730 &amp; 1200'!$AN$9))</f>
        <v>0</v>
      </c>
      <c r="E1784">
        <f>IF($C1784="",0,SUMIFS(#REF!,#REF!,$C1784,#REF!,"&gt;="&amp;'Display 730 &amp; 1200'!$AN$12,#REF!,"&lt;="&amp;'Display 730 &amp; 1200'!$AN$11))</f>
        <v>0</v>
      </c>
    </row>
    <row r="1785" spans="1:5">
      <c r="A1785" t="str">
        <f>IF(INDEX('Display 730 &amp; 1200'!$A:$A,ROW())="","",INDEX('Display 730 &amp; 1200'!$A:$A,ROW()))</f>
        <v/>
      </c>
      <c r="B1785" t="str">
        <f>IF(INDEX('Display 730 &amp; 1200'!$B:$B,ROW())="","",INDEX('Display 730 &amp; 1200'!$B:$B,ROW()))</f>
        <v/>
      </c>
      <c r="C1785" t="str">
        <f>IF(INDEX('Display 730 &amp; 1200'!$D:$D,ROW())="","",INDEX('Display 730 &amp; 1200'!$D:$D,ROW()))</f>
        <v/>
      </c>
      <c r="D1785">
        <f>IF($C1785="",0,SUMIFS(#REF!,#REF!,$C1785,#REF!,"&gt;="&amp;'Display 730 &amp; 1200'!$AN$10,#REF!,"&lt;="&amp;'Display 730 &amp; 1200'!$AN$9))</f>
        <v>0</v>
      </c>
      <c r="E1785">
        <f>IF($C1785="",0,SUMIFS(#REF!,#REF!,$C1785,#REF!,"&gt;="&amp;'Display 730 &amp; 1200'!$AN$12,#REF!,"&lt;="&amp;'Display 730 &amp; 1200'!$AN$11))</f>
        <v>0</v>
      </c>
    </row>
    <row r="1786" spans="1:5">
      <c r="A1786" t="str">
        <f>IF(INDEX('Display 730 &amp; 1200'!$A:$A,ROW())="","",INDEX('Display 730 &amp; 1200'!$A:$A,ROW()))</f>
        <v/>
      </c>
      <c r="B1786" t="str">
        <f>IF(INDEX('Display 730 &amp; 1200'!$B:$B,ROW())="","",INDEX('Display 730 &amp; 1200'!$B:$B,ROW()))</f>
        <v/>
      </c>
      <c r="C1786" t="str">
        <f>IF(INDEX('Display 730 &amp; 1200'!$D:$D,ROW())="","",INDEX('Display 730 &amp; 1200'!$D:$D,ROW()))</f>
        <v/>
      </c>
      <c r="D1786">
        <f>IF($C1786="",0,SUMIFS(#REF!,#REF!,$C1786,#REF!,"&gt;="&amp;'Display 730 &amp; 1200'!$AN$10,#REF!,"&lt;="&amp;'Display 730 &amp; 1200'!$AN$9))</f>
        <v>0</v>
      </c>
      <c r="E1786">
        <f>IF($C1786="",0,SUMIFS(#REF!,#REF!,$C1786,#REF!,"&gt;="&amp;'Display 730 &amp; 1200'!$AN$12,#REF!,"&lt;="&amp;'Display 730 &amp; 1200'!$AN$11))</f>
        <v>0</v>
      </c>
    </row>
    <row r="1787" spans="1:5">
      <c r="A1787" t="str">
        <f>IF(INDEX('Display 730 &amp; 1200'!$A:$A,ROW())="","",INDEX('Display 730 &amp; 1200'!$A:$A,ROW()))</f>
        <v/>
      </c>
      <c r="B1787" t="str">
        <f>IF(INDEX('Display 730 &amp; 1200'!$B:$B,ROW())="","",INDEX('Display 730 &amp; 1200'!$B:$B,ROW()))</f>
        <v/>
      </c>
      <c r="C1787" t="str">
        <f>IF(INDEX('Display 730 &amp; 1200'!$D:$D,ROW())="","",INDEX('Display 730 &amp; 1200'!$D:$D,ROW()))</f>
        <v/>
      </c>
      <c r="D1787">
        <f>IF($C1787="",0,SUMIFS(#REF!,#REF!,$C1787,#REF!,"&gt;="&amp;'Display 730 &amp; 1200'!$AN$10,#REF!,"&lt;="&amp;'Display 730 &amp; 1200'!$AN$9))</f>
        <v>0</v>
      </c>
      <c r="E1787">
        <f>IF($C1787="",0,SUMIFS(#REF!,#REF!,$C1787,#REF!,"&gt;="&amp;'Display 730 &amp; 1200'!$AN$12,#REF!,"&lt;="&amp;'Display 730 &amp; 1200'!$AN$11))</f>
        <v>0</v>
      </c>
    </row>
    <row r="1788" spans="1:5">
      <c r="A1788" t="str">
        <f>IF(INDEX('Display 730 &amp; 1200'!$A:$A,ROW())="","",INDEX('Display 730 &amp; 1200'!$A:$A,ROW()))</f>
        <v/>
      </c>
      <c r="B1788" t="str">
        <f>IF(INDEX('Display 730 &amp; 1200'!$B:$B,ROW())="","",INDEX('Display 730 &amp; 1200'!$B:$B,ROW()))</f>
        <v/>
      </c>
      <c r="C1788" t="str">
        <f>IF(INDEX('Display 730 &amp; 1200'!$D:$D,ROW())="","",INDEX('Display 730 &amp; 1200'!$D:$D,ROW()))</f>
        <v/>
      </c>
      <c r="D1788">
        <f>IF($C1788="",0,SUMIFS(#REF!,#REF!,$C1788,#REF!,"&gt;="&amp;'Display 730 &amp; 1200'!$AN$10,#REF!,"&lt;="&amp;'Display 730 &amp; 1200'!$AN$9))</f>
        <v>0</v>
      </c>
      <c r="E1788">
        <f>IF($C1788="",0,SUMIFS(#REF!,#REF!,$C1788,#REF!,"&gt;="&amp;'Display 730 &amp; 1200'!$AN$12,#REF!,"&lt;="&amp;'Display 730 &amp; 1200'!$AN$11))</f>
        <v>0</v>
      </c>
    </row>
    <row r="1789" spans="1:5">
      <c r="A1789" t="str">
        <f>IF(INDEX('Display 730 &amp; 1200'!$A:$A,ROW())="","",INDEX('Display 730 &amp; 1200'!$A:$A,ROW()))</f>
        <v/>
      </c>
      <c r="B1789" t="str">
        <f>IF(INDEX('Display 730 &amp; 1200'!$B:$B,ROW())="","",INDEX('Display 730 &amp; 1200'!$B:$B,ROW()))</f>
        <v/>
      </c>
      <c r="C1789" t="str">
        <f>IF(INDEX('Display 730 &amp; 1200'!$D:$D,ROW())="","",INDEX('Display 730 &amp; 1200'!$D:$D,ROW()))</f>
        <v/>
      </c>
      <c r="D1789">
        <f>IF($C1789="",0,SUMIFS(#REF!,#REF!,$C1789,#REF!,"&gt;="&amp;'Display 730 &amp; 1200'!$AN$10,#REF!,"&lt;="&amp;'Display 730 &amp; 1200'!$AN$9))</f>
        <v>0</v>
      </c>
      <c r="E1789">
        <f>IF($C1789="",0,SUMIFS(#REF!,#REF!,$C1789,#REF!,"&gt;="&amp;'Display 730 &amp; 1200'!$AN$12,#REF!,"&lt;="&amp;'Display 730 &amp; 1200'!$AN$11))</f>
        <v>0</v>
      </c>
    </row>
    <row r="1790" spans="1:5">
      <c r="A1790" t="str">
        <f>IF(INDEX('Display 730 &amp; 1200'!$A:$A,ROW())="","",INDEX('Display 730 &amp; 1200'!$A:$A,ROW()))</f>
        <v/>
      </c>
      <c r="B1790" t="str">
        <f>IF(INDEX('Display 730 &amp; 1200'!$B:$B,ROW())="","",INDEX('Display 730 &amp; 1200'!$B:$B,ROW()))</f>
        <v/>
      </c>
      <c r="C1790" t="str">
        <f>IF(INDEX('Display 730 &amp; 1200'!$D:$D,ROW())="","",INDEX('Display 730 &amp; 1200'!$D:$D,ROW()))</f>
        <v/>
      </c>
      <c r="D1790">
        <f>IF($C1790="",0,SUMIFS(#REF!,#REF!,$C1790,#REF!,"&gt;="&amp;'Display 730 &amp; 1200'!$AN$10,#REF!,"&lt;="&amp;'Display 730 &amp; 1200'!$AN$9))</f>
        <v>0</v>
      </c>
      <c r="E1790">
        <f>IF($C1790="",0,SUMIFS(#REF!,#REF!,$C1790,#REF!,"&gt;="&amp;'Display 730 &amp; 1200'!$AN$12,#REF!,"&lt;="&amp;'Display 730 &amp; 1200'!$AN$11))</f>
        <v>0</v>
      </c>
    </row>
    <row r="1791" spans="1:5">
      <c r="A1791" t="str">
        <f>IF(INDEX('Display 730 &amp; 1200'!$A:$A,ROW())="","",INDEX('Display 730 &amp; 1200'!$A:$A,ROW()))</f>
        <v/>
      </c>
      <c r="B1791" t="str">
        <f>IF(INDEX('Display 730 &amp; 1200'!$B:$B,ROW())="","",INDEX('Display 730 &amp; 1200'!$B:$B,ROW()))</f>
        <v/>
      </c>
      <c r="C1791" t="str">
        <f>IF(INDEX('Display 730 &amp; 1200'!$D:$D,ROW())="","",INDEX('Display 730 &amp; 1200'!$D:$D,ROW()))</f>
        <v/>
      </c>
      <c r="D1791">
        <f>IF($C1791="",0,SUMIFS(#REF!,#REF!,$C1791,#REF!,"&gt;="&amp;'Display 730 &amp; 1200'!$AN$10,#REF!,"&lt;="&amp;'Display 730 &amp; 1200'!$AN$9))</f>
        <v>0</v>
      </c>
      <c r="E1791">
        <f>IF($C1791="",0,SUMIFS(#REF!,#REF!,$C1791,#REF!,"&gt;="&amp;'Display 730 &amp; 1200'!$AN$12,#REF!,"&lt;="&amp;'Display 730 &amp; 1200'!$AN$11))</f>
        <v>0</v>
      </c>
    </row>
    <row r="1792" spans="1:5">
      <c r="A1792" t="str">
        <f>IF(INDEX('Display 730 &amp; 1200'!$A:$A,ROW())="","",INDEX('Display 730 &amp; 1200'!$A:$A,ROW()))</f>
        <v/>
      </c>
      <c r="B1792" t="str">
        <f>IF(INDEX('Display 730 &amp; 1200'!$B:$B,ROW())="","",INDEX('Display 730 &amp; 1200'!$B:$B,ROW()))</f>
        <v/>
      </c>
      <c r="C1792" t="str">
        <f>IF(INDEX('Display 730 &amp; 1200'!$D:$D,ROW())="","",INDEX('Display 730 &amp; 1200'!$D:$D,ROW()))</f>
        <v/>
      </c>
      <c r="D1792">
        <f>IF($C1792="",0,SUMIFS(#REF!,#REF!,$C1792,#REF!,"&gt;="&amp;'Display 730 &amp; 1200'!$AN$10,#REF!,"&lt;="&amp;'Display 730 &amp; 1200'!$AN$9))</f>
        <v>0</v>
      </c>
      <c r="E1792">
        <f>IF($C1792="",0,SUMIFS(#REF!,#REF!,$C1792,#REF!,"&gt;="&amp;'Display 730 &amp; 1200'!$AN$12,#REF!,"&lt;="&amp;'Display 730 &amp; 1200'!$AN$11))</f>
        <v>0</v>
      </c>
    </row>
    <row r="1793" spans="1:5">
      <c r="A1793" t="str">
        <f>IF(INDEX('Display 730 &amp; 1200'!$A:$A,ROW())="","",INDEX('Display 730 &amp; 1200'!$A:$A,ROW()))</f>
        <v/>
      </c>
      <c r="B1793" t="str">
        <f>IF(INDEX('Display 730 &amp; 1200'!$B:$B,ROW())="","",INDEX('Display 730 &amp; 1200'!$B:$B,ROW()))</f>
        <v/>
      </c>
      <c r="C1793" t="str">
        <f>IF(INDEX('Display 730 &amp; 1200'!$D:$D,ROW())="","",INDEX('Display 730 &amp; 1200'!$D:$D,ROW()))</f>
        <v/>
      </c>
      <c r="D1793">
        <f>IF($C1793="",0,SUMIFS(#REF!,#REF!,$C1793,#REF!,"&gt;="&amp;'Display 730 &amp; 1200'!$AN$10,#REF!,"&lt;="&amp;'Display 730 &amp; 1200'!$AN$9))</f>
        <v>0</v>
      </c>
      <c r="E1793">
        <f>IF($C1793="",0,SUMIFS(#REF!,#REF!,$C1793,#REF!,"&gt;="&amp;'Display 730 &amp; 1200'!$AN$12,#REF!,"&lt;="&amp;'Display 730 &amp; 1200'!$AN$11))</f>
        <v>0</v>
      </c>
    </row>
    <row r="1794" spans="1:5">
      <c r="A1794" t="str">
        <f>IF(INDEX('Display 730 &amp; 1200'!$A:$A,ROW())="","",INDEX('Display 730 &amp; 1200'!$A:$A,ROW()))</f>
        <v/>
      </c>
      <c r="B1794" t="str">
        <f>IF(INDEX('Display 730 &amp; 1200'!$B:$B,ROW())="","",INDEX('Display 730 &amp; 1200'!$B:$B,ROW()))</f>
        <v/>
      </c>
      <c r="C1794" t="str">
        <f>IF(INDEX('Display 730 &amp; 1200'!$D:$D,ROW())="","",INDEX('Display 730 &amp; 1200'!$D:$D,ROW()))</f>
        <v/>
      </c>
      <c r="D1794">
        <f>IF($C1794="",0,SUMIFS(#REF!,#REF!,$C1794,#REF!,"&gt;="&amp;'Display 730 &amp; 1200'!$AN$10,#REF!,"&lt;="&amp;'Display 730 &amp; 1200'!$AN$9))</f>
        <v>0</v>
      </c>
      <c r="E1794">
        <f>IF($C1794="",0,SUMIFS(#REF!,#REF!,$C1794,#REF!,"&gt;="&amp;'Display 730 &amp; 1200'!$AN$12,#REF!,"&lt;="&amp;'Display 730 &amp; 1200'!$AN$11))</f>
        <v>0</v>
      </c>
    </row>
    <row r="1795" spans="1:5">
      <c r="A1795" t="str">
        <f>IF(INDEX('Display 730 &amp; 1200'!$A:$A,ROW())="","",INDEX('Display 730 &amp; 1200'!$A:$A,ROW()))</f>
        <v/>
      </c>
      <c r="B1795" t="str">
        <f>IF(INDEX('Display 730 &amp; 1200'!$B:$B,ROW())="","",INDEX('Display 730 &amp; 1200'!$B:$B,ROW()))</f>
        <v/>
      </c>
      <c r="C1795" t="str">
        <f>IF(INDEX('Display 730 &amp; 1200'!$D:$D,ROW())="","",INDEX('Display 730 &amp; 1200'!$D:$D,ROW()))</f>
        <v/>
      </c>
      <c r="D1795">
        <f>IF($C1795="",0,SUMIFS(#REF!,#REF!,$C1795,#REF!,"&gt;="&amp;'Display 730 &amp; 1200'!$AN$10,#REF!,"&lt;="&amp;'Display 730 &amp; 1200'!$AN$9))</f>
        <v>0</v>
      </c>
      <c r="E1795">
        <f>IF($C1795="",0,SUMIFS(#REF!,#REF!,$C1795,#REF!,"&gt;="&amp;'Display 730 &amp; 1200'!$AN$12,#REF!,"&lt;="&amp;'Display 730 &amp; 1200'!$AN$11))</f>
        <v>0</v>
      </c>
    </row>
    <row r="1796" spans="1:5">
      <c r="A1796" t="str">
        <f>IF(INDEX('Display 730 &amp; 1200'!$A:$A,ROW())="","",INDEX('Display 730 &amp; 1200'!$A:$A,ROW()))</f>
        <v/>
      </c>
      <c r="B1796" t="str">
        <f>IF(INDEX('Display 730 &amp; 1200'!$B:$B,ROW())="","",INDEX('Display 730 &amp; 1200'!$B:$B,ROW()))</f>
        <v/>
      </c>
      <c r="C1796" t="str">
        <f>IF(INDEX('Display 730 &amp; 1200'!$D:$D,ROW())="","",INDEX('Display 730 &amp; 1200'!$D:$D,ROW()))</f>
        <v/>
      </c>
      <c r="D1796">
        <f>IF($C1796="",0,SUMIFS(#REF!,#REF!,$C1796,#REF!,"&gt;="&amp;'Display 730 &amp; 1200'!$AN$10,#REF!,"&lt;="&amp;'Display 730 &amp; 1200'!$AN$9))</f>
        <v>0</v>
      </c>
      <c r="E1796">
        <f>IF($C1796="",0,SUMIFS(#REF!,#REF!,$C1796,#REF!,"&gt;="&amp;'Display 730 &amp; 1200'!$AN$12,#REF!,"&lt;="&amp;'Display 730 &amp; 1200'!$AN$11))</f>
        <v>0</v>
      </c>
    </row>
    <row r="1797" spans="1:5">
      <c r="A1797" t="str">
        <f>IF(INDEX('Display 730 &amp; 1200'!$A:$A,ROW())="","",INDEX('Display 730 &amp; 1200'!$A:$A,ROW()))</f>
        <v/>
      </c>
      <c r="B1797" t="str">
        <f>IF(INDEX('Display 730 &amp; 1200'!$B:$B,ROW())="","",INDEX('Display 730 &amp; 1200'!$B:$B,ROW()))</f>
        <v/>
      </c>
      <c r="C1797" t="str">
        <f>IF(INDEX('Display 730 &amp; 1200'!$D:$D,ROW())="","",INDEX('Display 730 &amp; 1200'!$D:$D,ROW()))</f>
        <v/>
      </c>
      <c r="D1797">
        <f>IF($C1797="",0,SUMIFS(#REF!,#REF!,$C1797,#REF!,"&gt;="&amp;'Display 730 &amp; 1200'!$AN$10,#REF!,"&lt;="&amp;'Display 730 &amp; 1200'!$AN$9))</f>
        <v>0</v>
      </c>
      <c r="E1797">
        <f>IF($C1797="",0,SUMIFS(#REF!,#REF!,$C1797,#REF!,"&gt;="&amp;'Display 730 &amp; 1200'!$AN$12,#REF!,"&lt;="&amp;'Display 730 &amp; 1200'!$AN$11))</f>
        <v>0</v>
      </c>
    </row>
    <row r="1798" spans="1:5">
      <c r="A1798" t="str">
        <f>IF(INDEX('Display 730 &amp; 1200'!$A:$A,ROW())="","",INDEX('Display 730 &amp; 1200'!$A:$A,ROW()))</f>
        <v/>
      </c>
      <c r="B1798" t="str">
        <f>IF(INDEX('Display 730 &amp; 1200'!$B:$B,ROW())="","",INDEX('Display 730 &amp; 1200'!$B:$B,ROW()))</f>
        <v/>
      </c>
      <c r="C1798" t="str">
        <f>IF(INDEX('Display 730 &amp; 1200'!$D:$D,ROW())="","",INDEX('Display 730 &amp; 1200'!$D:$D,ROW()))</f>
        <v/>
      </c>
      <c r="D1798">
        <f>IF($C1798="",0,SUMIFS(#REF!,#REF!,$C1798,#REF!,"&gt;="&amp;'Display 730 &amp; 1200'!$AN$10,#REF!,"&lt;="&amp;'Display 730 &amp; 1200'!$AN$9))</f>
        <v>0</v>
      </c>
      <c r="E1798">
        <f>IF($C1798="",0,SUMIFS(#REF!,#REF!,$C1798,#REF!,"&gt;="&amp;'Display 730 &amp; 1200'!$AN$12,#REF!,"&lt;="&amp;'Display 730 &amp; 1200'!$AN$11))</f>
        <v>0</v>
      </c>
    </row>
    <row r="1799" spans="1:5">
      <c r="A1799" t="str">
        <f>IF(INDEX('Display 730 &amp; 1200'!$A:$A,ROW())="","",INDEX('Display 730 &amp; 1200'!$A:$A,ROW()))</f>
        <v/>
      </c>
      <c r="B1799" t="str">
        <f>IF(INDEX('Display 730 &amp; 1200'!$B:$B,ROW())="","",INDEX('Display 730 &amp; 1200'!$B:$B,ROW()))</f>
        <v/>
      </c>
      <c r="C1799" t="str">
        <f>IF(INDEX('Display 730 &amp; 1200'!$D:$D,ROW())="","",INDEX('Display 730 &amp; 1200'!$D:$D,ROW()))</f>
        <v/>
      </c>
      <c r="D1799">
        <f>IF($C1799="",0,SUMIFS(#REF!,#REF!,$C1799,#REF!,"&gt;="&amp;'Display 730 &amp; 1200'!$AN$10,#REF!,"&lt;="&amp;'Display 730 &amp; 1200'!$AN$9))</f>
        <v>0</v>
      </c>
      <c r="E1799">
        <f>IF($C1799="",0,SUMIFS(#REF!,#REF!,$C1799,#REF!,"&gt;="&amp;'Display 730 &amp; 1200'!$AN$12,#REF!,"&lt;="&amp;'Display 730 &amp; 1200'!$AN$11))</f>
        <v>0</v>
      </c>
    </row>
    <row r="1800" spans="1:5">
      <c r="A1800" t="str">
        <f>IF(INDEX('Display 730 &amp; 1200'!$A:$A,ROW())="","",INDEX('Display 730 &amp; 1200'!$A:$A,ROW()))</f>
        <v/>
      </c>
      <c r="B1800" t="str">
        <f>IF(INDEX('Display 730 &amp; 1200'!$B:$B,ROW())="","",INDEX('Display 730 &amp; 1200'!$B:$B,ROW()))</f>
        <v/>
      </c>
      <c r="C1800" t="str">
        <f>IF(INDEX('Display 730 &amp; 1200'!$D:$D,ROW())="","",INDEX('Display 730 &amp; 1200'!$D:$D,ROW()))</f>
        <v/>
      </c>
      <c r="D1800">
        <f>IF($C1800="",0,SUMIFS(#REF!,#REF!,$C1800,#REF!,"&gt;="&amp;'Display 730 &amp; 1200'!$AN$10,#REF!,"&lt;="&amp;'Display 730 &amp; 1200'!$AN$9))</f>
        <v>0</v>
      </c>
      <c r="E1800">
        <f>IF($C1800="",0,SUMIFS(#REF!,#REF!,$C1800,#REF!,"&gt;="&amp;'Display 730 &amp; 1200'!$AN$12,#REF!,"&lt;="&amp;'Display 730 &amp; 1200'!$AN$11))</f>
        <v>0</v>
      </c>
    </row>
    <row r="1801" spans="1:5">
      <c r="A1801" t="str">
        <f>IF(INDEX('Display 730 &amp; 1200'!$A:$A,ROW())="","",INDEX('Display 730 &amp; 1200'!$A:$A,ROW()))</f>
        <v/>
      </c>
      <c r="B1801" t="str">
        <f>IF(INDEX('Display 730 &amp; 1200'!$B:$B,ROW())="","",INDEX('Display 730 &amp; 1200'!$B:$B,ROW()))</f>
        <v/>
      </c>
      <c r="C1801" t="str">
        <f>IF(INDEX('Display 730 &amp; 1200'!$D:$D,ROW())="","",INDEX('Display 730 &amp; 1200'!$D:$D,ROW()))</f>
        <v/>
      </c>
      <c r="D1801">
        <f>IF($C1801="",0,SUMIFS(#REF!,#REF!,$C1801,#REF!,"&gt;="&amp;'Display 730 &amp; 1200'!$AN$10,#REF!,"&lt;="&amp;'Display 730 &amp; 1200'!$AN$9))</f>
        <v>0</v>
      </c>
      <c r="E1801">
        <f>IF($C1801="",0,SUMIFS(#REF!,#REF!,$C1801,#REF!,"&gt;="&amp;'Display 730 &amp; 1200'!$AN$12,#REF!,"&lt;="&amp;'Display 730 &amp; 1200'!$AN$11))</f>
        <v>0</v>
      </c>
    </row>
    <row r="1802" spans="1:5">
      <c r="A1802" t="str">
        <f>IF(INDEX('Display 730 &amp; 1200'!$A:$A,ROW())="","",INDEX('Display 730 &amp; 1200'!$A:$A,ROW()))</f>
        <v/>
      </c>
      <c r="B1802" t="str">
        <f>IF(INDEX('Display 730 &amp; 1200'!$B:$B,ROW())="","",INDEX('Display 730 &amp; 1200'!$B:$B,ROW()))</f>
        <v/>
      </c>
      <c r="C1802" t="str">
        <f>IF(INDEX('Display 730 &amp; 1200'!$D:$D,ROW())="","",INDEX('Display 730 &amp; 1200'!$D:$D,ROW()))</f>
        <v/>
      </c>
      <c r="D1802">
        <f>IF($C1802="",0,SUMIFS(#REF!,#REF!,$C1802,#REF!,"&gt;="&amp;'Display 730 &amp; 1200'!$AN$10,#REF!,"&lt;="&amp;'Display 730 &amp; 1200'!$AN$9))</f>
        <v>0</v>
      </c>
      <c r="E1802">
        <f>IF($C1802="",0,SUMIFS(#REF!,#REF!,$C1802,#REF!,"&gt;="&amp;'Display 730 &amp; 1200'!$AN$12,#REF!,"&lt;="&amp;'Display 730 &amp; 1200'!$AN$11))</f>
        <v>0</v>
      </c>
    </row>
    <row r="1803" spans="1:5">
      <c r="A1803" t="str">
        <f>IF(INDEX('Display 730 &amp; 1200'!$A:$A,ROW())="","",INDEX('Display 730 &amp; 1200'!$A:$A,ROW()))</f>
        <v/>
      </c>
      <c r="B1803" t="str">
        <f>IF(INDEX('Display 730 &amp; 1200'!$B:$B,ROW())="","",INDEX('Display 730 &amp; 1200'!$B:$B,ROW()))</f>
        <v/>
      </c>
      <c r="C1803" t="str">
        <f>IF(INDEX('Display 730 &amp; 1200'!$D:$D,ROW())="","",INDEX('Display 730 &amp; 1200'!$D:$D,ROW()))</f>
        <v/>
      </c>
      <c r="D1803">
        <f>IF($C1803="",0,SUMIFS(#REF!,#REF!,$C1803,#REF!,"&gt;="&amp;'Display 730 &amp; 1200'!$AN$10,#REF!,"&lt;="&amp;'Display 730 &amp; 1200'!$AN$9))</f>
        <v>0</v>
      </c>
      <c r="E1803">
        <f>IF($C1803="",0,SUMIFS(#REF!,#REF!,$C1803,#REF!,"&gt;="&amp;'Display 730 &amp; 1200'!$AN$12,#REF!,"&lt;="&amp;'Display 730 &amp; 1200'!$AN$11))</f>
        <v>0</v>
      </c>
    </row>
    <row r="1804" spans="1:5">
      <c r="A1804" t="str">
        <f>IF(INDEX('Display 730 &amp; 1200'!$A:$A,ROW())="","",INDEX('Display 730 &amp; 1200'!$A:$A,ROW()))</f>
        <v/>
      </c>
      <c r="B1804" t="str">
        <f>IF(INDEX('Display 730 &amp; 1200'!$B:$B,ROW())="","",INDEX('Display 730 &amp; 1200'!$B:$B,ROW()))</f>
        <v/>
      </c>
      <c r="C1804" t="str">
        <f>IF(INDEX('Display 730 &amp; 1200'!$D:$D,ROW())="","",INDEX('Display 730 &amp; 1200'!$D:$D,ROW()))</f>
        <v/>
      </c>
      <c r="D1804">
        <f>IF($C1804="",0,SUMIFS(#REF!,#REF!,$C1804,#REF!,"&gt;="&amp;'Display 730 &amp; 1200'!$AN$10,#REF!,"&lt;="&amp;'Display 730 &amp; 1200'!$AN$9))</f>
        <v>0</v>
      </c>
      <c r="E1804">
        <f>IF($C1804="",0,SUMIFS(#REF!,#REF!,$C1804,#REF!,"&gt;="&amp;'Display 730 &amp; 1200'!$AN$12,#REF!,"&lt;="&amp;'Display 730 &amp; 1200'!$AN$11))</f>
        <v>0</v>
      </c>
    </row>
    <row r="1805" spans="1:5">
      <c r="A1805" t="str">
        <f>IF(INDEX('Display 730 &amp; 1200'!$A:$A,ROW())="","",INDEX('Display 730 &amp; 1200'!$A:$A,ROW()))</f>
        <v/>
      </c>
      <c r="B1805" t="str">
        <f>IF(INDEX('Display 730 &amp; 1200'!$B:$B,ROW())="","",INDEX('Display 730 &amp; 1200'!$B:$B,ROW()))</f>
        <v/>
      </c>
      <c r="C1805" t="str">
        <f>IF(INDEX('Display 730 &amp; 1200'!$D:$D,ROW())="","",INDEX('Display 730 &amp; 1200'!$D:$D,ROW()))</f>
        <v/>
      </c>
      <c r="D1805">
        <f>IF($C1805="",0,SUMIFS(#REF!,#REF!,$C1805,#REF!,"&gt;="&amp;'Display 730 &amp; 1200'!$AN$10,#REF!,"&lt;="&amp;'Display 730 &amp; 1200'!$AN$9))</f>
        <v>0</v>
      </c>
      <c r="E1805">
        <f>IF($C1805="",0,SUMIFS(#REF!,#REF!,$C1805,#REF!,"&gt;="&amp;'Display 730 &amp; 1200'!$AN$12,#REF!,"&lt;="&amp;'Display 730 &amp; 1200'!$AN$11))</f>
        <v>0</v>
      </c>
    </row>
    <row r="1806" spans="1:5">
      <c r="A1806" t="str">
        <f>IF(INDEX('Display 730 &amp; 1200'!$A:$A,ROW())="","",INDEX('Display 730 &amp; 1200'!$A:$A,ROW()))</f>
        <v/>
      </c>
      <c r="B1806" t="str">
        <f>IF(INDEX('Display 730 &amp; 1200'!$B:$B,ROW())="","",INDEX('Display 730 &amp; 1200'!$B:$B,ROW()))</f>
        <v/>
      </c>
      <c r="C1806" t="str">
        <f>IF(INDEX('Display 730 &amp; 1200'!$D:$D,ROW())="","",INDEX('Display 730 &amp; 1200'!$D:$D,ROW()))</f>
        <v/>
      </c>
      <c r="D1806">
        <f>IF($C1806="",0,SUMIFS(#REF!,#REF!,$C1806,#REF!,"&gt;="&amp;'Display 730 &amp; 1200'!$AN$10,#REF!,"&lt;="&amp;'Display 730 &amp; 1200'!$AN$9))</f>
        <v>0</v>
      </c>
      <c r="E1806">
        <f>IF($C1806="",0,SUMIFS(#REF!,#REF!,$C1806,#REF!,"&gt;="&amp;'Display 730 &amp; 1200'!$AN$12,#REF!,"&lt;="&amp;'Display 730 &amp; 1200'!$AN$11))</f>
        <v>0</v>
      </c>
    </row>
    <row r="1807" spans="1:5">
      <c r="A1807" t="str">
        <f>IF(INDEX('Display 730 &amp; 1200'!$A:$A,ROW())="","",INDEX('Display 730 &amp; 1200'!$A:$A,ROW()))</f>
        <v/>
      </c>
      <c r="B1807" t="str">
        <f>IF(INDEX('Display 730 &amp; 1200'!$B:$B,ROW())="","",INDEX('Display 730 &amp; 1200'!$B:$B,ROW()))</f>
        <v/>
      </c>
      <c r="C1807" t="str">
        <f>IF(INDEX('Display 730 &amp; 1200'!$D:$D,ROW())="","",INDEX('Display 730 &amp; 1200'!$D:$D,ROW()))</f>
        <v/>
      </c>
      <c r="D1807">
        <f>IF($C1807="",0,SUMIFS(#REF!,#REF!,$C1807,#REF!,"&gt;="&amp;'Display 730 &amp; 1200'!$AN$10,#REF!,"&lt;="&amp;'Display 730 &amp; 1200'!$AN$9))</f>
        <v>0</v>
      </c>
      <c r="E1807">
        <f>IF($C1807="",0,SUMIFS(#REF!,#REF!,$C1807,#REF!,"&gt;="&amp;'Display 730 &amp; 1200'!$AN$12,#REF!,"&lt;="&amp;'Display 730 &amp; 1200'!$AN$11))</f>
        <v>0</v>
      </c>
    </row>
    <row r="1808" spans="1:5">
      <c r="A1808" t="str">
        <f>IF(INDEX('Display 730 &amp; 1200'!$A:$A,ROW())="","",INDEX('Display 730 &amp; 1200'!$A:$A,ROW()))</f>
        <v/>
      </c>
      <c r="B1808" t="str">
        <f>IF(INDEX('Display 730 &amp; 1200'!$B:$B,ROW())="","",INDEX('Display 730 &amp; 1200'!$B:$B,ROW()))</f>
        <v/>
      </c>
      <c r="C1808" t="str">
        <f>IF(INDEX('Display 730 &amp; 1200'!$D:$D,ROW())="","",INDEX('Display 730 &amp; 1200'!$D:$D,ROW()))</f>
        <v/>
      </c>
      <c r="D1808">
        <f>IF($C1808="",0,SUMIFS(#REF!,#REF!,$C1808,#REF!,"&gt;="&amp;'Display 730 &amp; 1200'!$AN$10,#REF!,"&lt;="&amp;'Display 730 &amp; 1200'!$AN$9))</f>
        <v>0</v>
      </c>
      <c r="E1808">
        <f>IF($C1808="",0,SUMIFS(#REF!,#REF!,$C1808,#REF!,"&gt;="&amp;'Display 730 &amp; 1200'!$AN$12,#REF!,"&lt;="&amp;'Display 730 &amp; 1200'!$AN$11))</f>
        <v>0</v>
      </c>
    </row>
    <row r="1809" spans="1:5">
      <c r="A1809" t="str">
        <f>IF(INDEX('Display 730 &amp; 1200'!$A:$A,ROW())="","",INDEX('Display 730 &amp; 1200'!$A:$A,ROW()))</f>
        <v/>
      </c>
      <c r="B1809" t="str">
        <f>IF(INDEX('Display 730 &amp; 1200'!$B:$B,ROW())="","",INDEX('Display 730 &amp; 1200'!$B:$B,ROW()))</f>
        <v/>
      </c>
      <c r="C1809" t="str">
        <f>IF(INDEX('Display 730 &amp; 1200'!$D:$D,ROW())="","",INDEX('Display 730 &amp; 1200'!$D:$D,ROW()))</f>
        <v/>
      </c>
      <c r="D1809">
        <f>IF($C1809="",0,SUMIFS(#REF!,#REF!,$C1809,#REF!,"&gt;="&amp;'Display 730 &amp; 1200'!$AN$10,#REF!,"&lt;="&amp;'Display 730 &amp; 1200'!$AN$9))</f>
        <v>0</v>
      </c>
      <c r="E1809">
        <f>IF($C1809="",0,SUMIFS(#REF!,#REF!,$C1809,#REF!,"&gt;="&amp;'Display 730 &amp; 1200'!$AN$12,#REF!,"&lt;="&amp;'Display 730 &amp; 1200'!$AN$11))</f>
        <v>0</v>
      </c>
    </row>
    <row r="1810" spans="1:5">
      <c r="A1810" t="str">
        <f>IF(INDEX('Display 730 &amp; 1200'!$A:$A,ROW())="","",INDEX('Display 730 &amp; 1200'!$A:$A,ROW()))</f>
        <v/>
      </c>
      <c r="B1810" t="str">
        <f>IF(INDEX('Display 730 &amp; 1200'!$B:$B,ROW())="","",INDEX('Display 730 &amp; 1200'!$B:$B,ROW()))</f>
        <v/>
      </c>
      <c r="C1810" t="str">
        <f>IF(INDEX('Display 730 &amp; 1200'!$D:$D,ROW())="","",INDEX('Display 730 &amp; 1200'!$D:$D,ROW()))</f>
        <v/>
      </c>
      <c r="D1810">
        <f>IF($C1810="",0,SUMIFS(#REF!,#REF!,$C1810,#REF!,"&gt;="&amp;'Display 730 &amp; 1200'!$AN$10,#REF!,"&lt;="&amp;'Display 730 &amp; 1200'!$AN$9))</f>
        <v>0</v>
      </c>
      <c r="E1810">
        <f>IF($C1810="",0,SUMIFS(#REF!,#REF!,$C1810,#REF!,"&gt;="&amp;'Display 730 &amp; 1200'!$AN$12,#REF!,"&lt;="&amp;'Display 730 &amp; 1200'!$AN$11))</f>
        <v>0</v>
      </c>
    </row>
    <row r="1811" spans="1:5">
      <c r="A1811" t="str">
        <f>IF(INDEX('Display 730 &amp; 1200'!$A:$A,ROW())="","",INDEX('Display 730 &amp; 1200'!$A:$A,ROW()))</f>
        <v/>
      </c>
      <c r="B1811" t="str">
        <f>IF(INDEX('Display 730 &amp; 1200'!$B:$B,ROW())="","",INDEX('Display 730 &amp; 1200'!$B:$B,ROW()))</f>
        <v/>
      </c>
      <c r="C1811" t="str">
        <f>IF(INDEX('Display 730 &amp; 1200'!$D:$D,ROW())="","",INDEX('Display 730 &amp; 1200'!$D:$D,ROW()))</f>
        <v/>
      </c>
      <c r="D1811">
        <f>IF($C1811="",0,SUMIFS(#REF!,#REF!,$C1811,#REF!,"&gt;="&amp;'Display 730 &amp; 1200'!$AN$10,#REF!,"&lt;="&amp;'Display 730 &amp; 1200'!$AN$9))</f>
        <v>0</v>
      </c>
      <c r="E1811">
        <f>IF($C1811="",0,SUMIFS(#REF!,#REF!,$C1811,#REF!,"&gt;="&amp;'Display 730 &amp; 1200'!$AN$12,#REF!,"&lt;="&amp;'Display 730 &amp; 1200'!$AN$11))</f>
        <v>0</v>
      </c>
    </row>
    <row r="1812" spans="1:5">
      <c r="A1812" t="str">
        <f>IF(INDEX('Display 730 &amp; 1200'!$A:$A,ROW())="","",INDEX('Display 730 &amp; 1200'!$A:$A,ROW()))</f>
        <v/>
      </c>
      <c r="B1812" t="str">
        <f>IF(INDEX('Display 730 &amp; 1200'!$B:$B,ROW())="","",INDEX('Display 730 &amp; 1200'!$B:$B,ROW()))</f>
        <v/>
      </c>
      <c r="C1812" t="str">
        <f>IF(INDEX('Display 730 &amp; 1200'!$D:$D,ROW())="","",INDEX('Display 730 &amp; 1200'!$D:$D,ROW()))</f>
        <v/>
      </c>
      <c r="D1812">
        <f>IF($C1812="",0,SUMIFS(#REF!,#REF!,$C1812,#REF!,"&gt;="&amp;'Display 730 &amp; 1200'!$AN$10,#REF!,"&lt;="&amp;'Display 730 &amp; 1200'!$AN$9))</f>
        <v>0</v>
      </c>
      <c r="E1812">
        <f>IF($C1812="",0,SUMIFS(#REF!,#REF!,$C1812,#REF!,"&gt;="&amp;'Display 730 &amp; 1200'!$AN$12,#REF!,"&lt;="&amp;'Display 730 &amp; 1200'!$AN$11))</f>
        <v>0</v>
      </c>
    </row>
    <row r="1813" spans="1:5">
      <c r="A1813" t="str">
        <f>IF(INDEX('Display 730 &amp; 1200'!$A:$A,ROW())="","",INDEX('Display 730 &amp; 1200'!$A:$A,ROW()))</f>
        <v/>
      </c>
      <c r="B1813" t="str">
        <f>IF(INDEX('Display 730 &amp; 1200'!$B:$B,ROW())="","",INDEX('Display 730 &amp; 1200'!$B:$B,ROW()))</f>
        <v/>
      </c>
      <c r="C1813" t="str">
        <f>IF(INDEX('Display 730 &amp; 1200'!$D:$D,ROW())="","",INDEX('Display 730 &amp; 1200'!$D:$D,ROW()))</f>
        <v/>
      </c>
      <c r="D1813">
        <f>IF($C1813="",0,SUMIFS(#REF!,#REF!,$C1813,#REF!,"&gt;="&amp;'Display 730 &amp; 1200'!$AN$10,#REF!,"&lt;="&amp;'Display 730 &amp; 1200'!$AN$9))</f>
        <v>0</v>
      </c>
      <c r="E1813">
        <f>IF($C1813="",0,SUMIFS(#REF!,#REF!,$C1813,#REF!,"&gt;="&amp;'Display 730 &amp; 1200'!$AN$12,#REF!,"&lt;="&amp;'Display 730 &amp; 1200'!$AN$11))</f>
        <v>0</v>
      </c>
    </row>
    <row r="1814" spans="1:5">
      <c r="A1814" t="str">
        <f>IF(INDEX('Display 730 &amp; 1200'!$A:$A,ROW())="","",INDEX('Display 730 &amp; 1200'!$A:$A,ROW()))</f>
        <v/>
      </c>
      <c r="B1814" t="str">
        <f>IF(INDEX('Display 730 &amp; 1200'!$B:$B,ROW())="","",INDEX('Display 730 &amp; 1200'!$B:$B,ROW()))</f>
        <v/>
      </c>
      <c r="C1814" t="str">
        <f>IF(INDEX('Display 730 &amp; 1200'!$D:$D,ROW())="","",INDEX('Display 730 &amp; 1200'!$D:$D,ROW()))</f>
        <v/>
      </c>
      <c r="D1814">
        <f>IF($C1814="",0,SUMIFS(#REF!,#REF!,$C1814,#REF!,"&gt;="&amp;'Display 730 &amp; 1200'!$AN$10,#REF!,"&lt;="&amp;'Display 730 &amp; 1200'!$AN$9))</f>
        <v>0</v>
      </c>
      <c r="E1814">
        <f>IF($C1814="",0,SUMIFS(#REF!,#REF!,$C1814,#REF!,"&gt;="&amp;'Display 730 &amp; 1200'!$AN$12,#REF!,"&lt;="&amp;'Display 730 &amp; 1200'!$AN$11))</f>
        <v>0</v>
      </c>
    </row>
    <row r="1815" spans="1:5">
      <c r="A1815" t="str">
        <f>IF(INDEX('Display 730 &amp; 1200'!$A:$A,ROW())="","",INDEX('Display 730 &amp; 1200'!$A:$A,ROW()))</f>
        <v/>
      </c>
      <c r="B1815" t="str">
        <f>IF(INDEX('Display 730 &amp; 1200'!$B:$B,ROW())="","",INDEX('Display 730 &amp; 1200'!$B:$B,ROW()))</f>
        <v/>
      </c>
      <c r="C1815" t="str">
        <f>IF(INDEX('Display 730 &amp; 1200'!$D:$D,ROW())="","",INDEX('Display 730 &amp; 1200'!$D:$D,ROW()))</f>
        <v/>
      </c>
      <c r="D1815">
        <f>IF($C1815="",0,SUMIFS(#REF!,#REF!,$C1815,#REF!,"&gt;="&amp;'Display 730 &amp; 1200'!$AN$10,#REF!,"&lt;="&amp;'Display 730 &amp; 1200'!$AN$9))</f>
        <v>0</v>
      </c>
      <c r="E1815">
        <f>IF($C1815="",0,SUMIFS(#REF!,#REF!,$C1815,#REF!,"&gt;="&amp;'Display 730 &amp; 1200'!$AN$12,#REF!,"&lt;="&amp;'Display 730 &amp; 1200'!$AN$11))</f>
        <v>0</v>
      </c>
    </row>
    <row r="1816" spans="1:5">
      <c r="A1816" t="str">
        <f>IF(INDEX('Display 730 &amp; 1200'!$A:$A,ROW())="","",INDEX('Display 730 &amp; 1200'!$A:$A,ROW()))</f>
        <v/>
      </c>
      <c r="B1816" t="str">
        <f>IF(INDEX('Display 730 &amp; 1200'!$B:$B,ROW())="","",INDEX('Display 730 &amp; 1200'!$B:$B,ROW()))</f>
        <v/>
      </c>
      <c r="C1816" t="str">
        <f>IF(INDEX('Display 730 &amp; 1200'!$D:$D,ROW())="","",INDEX('Display 730 &amp; 1200'!$D:$D,ROW()))</f>
        <v/>
      </c>
      <c r="D1816">
        <f>IF($C1816="",0,SUMIFS(#REF!,#REF!,$C1816,#REF!,"&gt;="&amp;'Display 730 &amp; 1200'!$AN$10,#REF!,"&lt;="&amp;'Display 730 &amp; 1200'!$AN$9))</f>
        <v>0</v>
      </c>
      <c r="E1816">
        <f>IF($C1816="",0,SUMIFS(#REF!,#REF!,$C1816,#REF!,"&gt;="&amp;'Display 730 &amp; 1200'!$AN$12,#REF!,"&lt;="&amp;'Display 730 &amp; 1200'!$AN$11))</f>
        <v>0</v>
      </c>
    </row>
    <row r="1817" spans="1:5">
      <c r="A1817" t="str">
        <f>IF(INDEX('Display 730 &amp; 1200'!$A:$A,ROW())="","",INDEX('Display 730 &amp; 1200'!$A:$A,ROW()))</f>
        <v/>
      </c>
      <c r="B1817" t="str">
        <f>IF(INDEX('Display 730 &amp; 1200'!$B:$B,ROW())="","",INDEX('Display 730 &amp; 1200'!$B:$B,ROW()))</f>
        <v/>
      </c>
      <c r="C1817" t="str">
        <f>IF(INDEX('Display 730 &amp; 1200'!$D:$D,ROW())="","",INDEX('Display 730 &amp; 1200'!$D:$D,ROW()))</f>
        <v/>
      </c>
      <c r="D1817">
        <f>IF($C1817="",0,SUMIFS(#REF!,#REF!,$C1817,#REF!,"&gt;="&amp;'Display 730 &amp; 1200'!$AN$10,#REF!,"&lt;="&amp;'Display 730 &amp; 1200'!$AN$9))</f>
        <v>0</v>
      </c>
      <c r="E1817">
        <f>IF($C1817="",0,SUMIFS(#REF!,#REF!,$C1817,#REF!,"&gt;="&amp;'Display 730 &amp; 1200'!$AN$12,#REF!,"&lt;="&amp;'Display 730 &amp; 1200'!$AN$11))</f>
        <v>0</v>
      </c>
    </row>
    <row r="1818" spans="1:5">
      <c r="A1818" t="str">
        <f>IF(INDEX('Display 730 &amp; 1200'!$A:$A,ROW())="","",INDEX('Display 730 &amp; 1200'!$A:$A,ROW()))</f>
        <v/>
      </c>
      <c r="B1818" t="str">
        <f>IF(INDEX('Display 730 &amp; 1200'!$B:$B,ROW())="","",INDEX('Display 730 &amp; 1200'!$B:$B,ROW()))</f>
        <v/>
      </c>
      <c r="C1818" t="str">
        <f>IF(INDEX('Display 730 &amp; 1200'!$D:$D,ROW())="","",INDEX('Display 730 &amp; 1200'!$D:$D,ROW()))</f>
        <v/>
      </c>
      <c r="D1818">
        <f>IF($C1818="",0,SUMIFS(#REF!,#REF!,$C1818,#REF!,"&gt;="&amp;'Display 730 &amp; 1200'!$AN$10,#REF!,"&lt;="&amp;'Display 730 &amp; 1200'!$AN$9))</f>
        <v>0</v>
      </c>
      <c r="E1818">
        <f>IF($C1818="",0,SUMIFS(#REF!,#REF!,$C1818,#REF!,"&gt;="&amp;'Display 730 &amp; 1200'!$AN$12,#REF!,"&lt;="&amp;'Display 730 &amp; 1200'!$AN$11))</f>
        <v>0</v>
      </c>
    </row>
    <row r="1819" spans="1:5">
      <c r="A1819" t="str">
        <f>IF(INDEX('Display 730 &amp; 1200'!$A:$A,ROW())="","",INDEX('Display 730 &amp; 1200'!$A:$A,ROW()))</f>
        <v/>
      </c>
      <c r="B1819" t="str">
        <f>IF(INDEX('Display 730 &amp; 1200'!$B:$B,ROW())="","",INDEX('Display 730 &amp; 1200'!$B:$B,ROW()))</f>
        <v/>
      </c>
      <c r="C1819" t="str">
        <f>IF(INDEX('Display 730 &amp; 1200'!$D:$D,ROW())="","",INDEX('Display 730 &amp; 1200'!$D:$D,ROW()))</f>
        <v/>
      </c>
      <c r="D1819">
        <f>IF($C1819="",0,SUMIFS(#REF!,#REF!,$C1819,#REF!,"&gt;="&amp;'Display 730 &amp; 1200'!$AN$10,#REF!,"&lt;="&amp;'Display 730 &amp; 1200'!$AN$9))</f>
        <v>0</v>
      </c>
      <c r="E1819">
        <f>IF($C1819="",0,SUMIFS(#REF!,#REF!,$C1819,#REF!,"&gt;="&amp;'Display 730 &amp; 1200'!$AN$12,#REF!,"&lt;="&amp;'Display 730 &amp; 1200'!$AN$11))</f>
        <v>0</v>
      </c>
    </row>
    <row r="1820" spans="1:5">
      <c r="A1820" t="str">
        <f>IF(INDEX('Display 730 &amp; 1200'!$A:$A,ROW())="","",INDEX('Display 730 &amp; 1200'!$A:$A,ROW()))</f>
        <v/>
      </c>
      <c r="B1820" t="str">
        <f>IF(INDEX('Display 730 &amp; 1200'!$B:$B,ROW())="","",INDEX('Display 730 &amp; 1200'!$B:$B,ROW()))</f>
        <v/>
      </c>
      <c r="C1820" t="str">
        <f>IF(INDEX('Display 730 &amp; 1200'!$D:$D,ROW())="","",INDEX('Display 730 &amp; 1200'!$D:$D,ROW()))</f>
        <v/>
      </c>
      <c r="D1820">
        <f>IF($C1820="",0,SUMIFS(#REF!,#REF!,$C1820,#REF!,"&gt;="&amp;'Display 730 &amp; 1200'!$AN$10,#REF!,"&lt;="&amp;'Display 730 &amp; 1200'!$AN$9))</f>
        <v>0</v>
      </c>
      <c r="E1820">
        <f>IF($C1820="",0,SUMIFS(#REF!,#REF!,$C1820,#REF!,"&gt;="&amp;'Display 730 &amp; 1200'!$AN$12,#REF!,"&lt;="&amp;'Display 730 &amp; 1200'!$AN$11))</f>
        <v>0</v>
      </c>
    </row>
    <row r="1821" spans="1:5">
      <c r="A1821" t="str">
        <f>IF(INDEX('Display 730 &amp; 1200'!$A:$A,ROW())="","",INDEX('Display 730 &amp; 1200'!$A:$A,ROW()))</f>
        <v/>
      </c>
      <c r="B1821" t="str">
        <f>IF(INDEX('Display 730 &amp; 1200'!$B:$B,ROW())="","",INDEX('Display 730 &amp; 1200'!$B:$B,ROW()))</f>
        <v/>
      </c>
      <c r="C1821" t="str">
        <f>IF(INDEX('Display 730 &amp; 1200'!$D:$D,ROW())="","",INDEX('Display 730 &amp; 1200'!$D:$D,ROW()))</f>
        <v/>
      </c>
      <c r="D1821">
        <f>IF($C1821="",0,SUMIFS(#REF!,#REF!,$C1821,#REF!,"&gt;="&amp;'Display 730 &amp; 1200'!$AN$10,#REF!,"&lt;="&amp;'Display 730 &amp; 1200'!$AN$9))</f>
        <v>0</v>
      </c>
      <c r="E1821">
        <f>IF($C1821="",0,SUMIFS(#REF!,#REF!,$C1821,#REF!,"&gt;="&amp;'Display 730 &amp; 1200'!$AN$12,#REF!,"&lt;="&amp;'Display 730 &amp; 1200'!$AN$11))</f>
        <v>0</v>
      </c>
    </row>
    <row r="1822" spans="1:5">
      <c r="A1822" t="str">
        <f>IF(INDEX('Display 730 &amp; 1200'!$A:$A,ROW())="","",INDEX('Display 730 &amp; 1200'!$A:$A,ROW()))</f>
        <v/>
      </c>
      <c r="B1822" t="str">
        <f>IF(INDEX('Display 730 &amp; 1200'!$B:$B,ROW())="","",INDEX('Display 730 &amp; 1200'!$B:$B,ROW()))</f>
        <v/>
      </c>
      <c r="C1822" t="str">
        <f>IF(INDEX('Display 730 &amp; 1200'!$D:$D,ROW())="","",INDEX('Display 730 &amp; 1200'!$D:$D,ROW()))</f>
        <v/>
      </c>
      <c r="D1822">
        <f>IF($C1822="",0,SUMIFS(#REF!,#REF!,$C1822,#REF!,"&gt;="&amp;'Display 730 &amp; 1200'!$AN$10,#REF!,"&lt;="&amp;'Display 730 &amp; 1200'!$AN$9))</f>
        <v>0</v>
      </c>
      <c r="E1822">
        <f>IF($C1822="",0,SUMIFS(#REF!,#REF!,$C1822,#REF!,"&gt;="&amp;'Display 730 &amp; 1200'!$AN$12,#REF!,"&lt;="&amp;'Display 730 &amp; 1200'!$AN$11))</f>
        <v>0</v>
      </c>
    </row>
    <row r="1823" spans="1:5">
      <c r="A1823" t="str">
        <f>IF(INDEX('Display 730 &amp; 1200'!$A:$A,ROW())="","",INDEX('Display 730 &amp; 1200'!$A:$A,ROW()))</f>
        <v/>
      </c>
      <c r="B1823" t="str">
        <f>IF(INDEX('Display 730 &amp; 1200'!$B:$B,ROW())="","",INDEX('Display 730 &amp; 1200'!$B:$B,ROW()))</f>
        <v/>
      </c>
      <c r="C1823" t="str">
        <f>IF(INDEX('Display 730 &amp; 1200'!$D:$D,ROW())="","",INDEX('Display 730 &amp; 1200'!$D:$D,ROW()))</f>
        <v/>
      </c>
      <c r="D1823">
        <f>IF($C1823="",0,SUMIFS(#REF!,#REF!,$C1823,#REF!,"&gt;="&amp;'Display 730 &amp; 1200'!$AN$10,#REF!,"&lt;="&amp;'Display 730 &amp; 1200'!$AN$9))</f>
        <v>0</v>
      </c>
      <c r="E1823">
        <f>IF($C1823="",0,SUMIFS(#REF!,#REF!,$C1823,#REF!,"&gt;="&amp;'Display 730 &amp; 1200'!$AN$12,#REF!,"&lt;="&amp;'Display 730 &amp; 1200'!$AN$11))</f>
        <v>0</v>
      </c>
    </row>
    <row r="1824" spans="1:5">
      <c r="A1824" t="str">
        <f>IF(INDEX('Display 730 &amp; 1200'!$A:$A,ROW())="","",INDEX('Display 730 &amp; 1200'!$A:$A,ROW()))</f>
        <v/>
      </c>
      <c r="B1824" t="str">
        <f>IF(INDEX('Display 730 &amp; 1200'!$B:$B,ROW())="","",INDEX('Display 730 &amp; 1200'!$B:$B,ROW()))</f>
        <v/>
      </c>
      <c r="C1824" t="str">
        <f>IF(INDEX('Display 730 &amp; 1200'!$D:$D,ROW())="","",INDEX('Display 730 &amp; 1200'!$D:$D,ROW()))</f>
        <v/>
      </c>
      <c r="D1824">
        <f>IF($C1824="",0,SUMIFS(#REF!,#REF!,$C1824,#REF!,"&gt;="&amp;'Display 730 &amp; 1200'!$AN$10,#REF!,"&lt;="&amp;'Display 730 &amp; 1200'!$AN$9))</f>
        <v>0</v>
      </c>
      <c r="E1824">
        <f>IF($C1824="",0,SUMIFS(#REF!,#REF!,$C1824,#REF!,"&gt;="&amp;'Display 730 &amp; 1200'!$AN$12,#REF!,"&lt;="&amp;'Display 730 &amp; 1200'!$AN$11))</f>
        <v>0</v>
      </c>
    </row>
    <row r="1825" spans="1:5">
      <c r="A1825" t="str">
        <f>IF(INDEX('Display 730 &amp; 1200'!$A:$A,ROW())="","",INDEX('Display 730 &amp; 1200'!$A:$A,ROW()))</f>
        <v/>
      </c>
      <c r="B1825" t="str">
        <f>IF(INDEX('Display 730 &amp; 1200'!$B:$B,ROW())="","",INDEX('Display 730 &amp; 1200'!$B:$B,ROW()))</f>
        <v/>
      </c>
      <c r="C1825" t="str">
        <f>IF(INDEX('Display 730 &amp; 1200'!$D:$D,ROW())="","",INDEX('Display 730 &amp; 1200'!$D:$D,ROW()))</f>
        <v/>
      </c>
      <c r="D1825">
        <f>IF($C1825="",0,SUMIFS(#REF!,#REF!,$C1825,#REF!,"&gt;="&amp;'Display 730 &amp; 1200'!$AN$10,#REF!,"&lt;="&amp;'Display 730 &amp; 1200'!$AN$9))</f>
        <v>0</v>
      </c>
      <c r="E1825">
        <f>IF($C1825="",0,SUMIFS(#REF!,#REF!,$C1825,#REF!,"&gt;="&amp;'Display 730 &amp; 1200'!$AN$12,#REF!,"&lt;="&amp;'Display 730 &amp; 1200'!$AN$11))</f>
        <v>0</v>
      </c>
    </row>
    <row r="1826" spans="1:5">
      <c r="A1826" t="str">
        <f>IF(INDEX('Display 730 &amp; 1200'!$A:$A,ROW())="","",INDEX('Display 730 &amp; 1200'!$A:$A,ROW()))</f>
        <v/>
      </c>
      <c r="B1826" t="str">
        <f>IF(INDEX('Display 730 &amp; 1200'!$B:$B,ROW())="","",INDEX('Display 730 &amp; 1200'!$B:$B,ROW()))</f>
        <v/>
      </c>
      <c r="C1826" t="str">
        <f>IF(INDEX('Display 730 &amp; 1200'!$D:$D,ROW())="","",INDEX('Display 730 &amp; 1200'!$D:$D,ROW()))</f>
        <v/>
      </c>
      <c r="D1826">
        <f>IF($C1826="",0,SUMIFS(#REF!,#REF!,$C1826,#REF!,"&gt;="&amp;'Display 730 &amp; 1200'!$AN$10,#REF!,"&lt;="&amp;'Display 730 &amp; 1200'!$AN$9))</f>
        <v>0</v>
      </c>
      <c r="E1826">
        <f>IF($C1826="",0,SUMIFS(#REF!,#REF!,$C1826,#REF!,"&gt;="&amp;'Display 730 &amp; 1200'!$AN$12,#REF!,"&lt;="&amp;'Display 730 &amp; 1200'!$AN$11))</f>
        <v>0</v>
      </c>
    </row>
    <row r="1827" spans="1:5">
      <c r="A1827" t="str">
        <f>IF(INDEX('Display 730 &amp; 1200'!$A:$A,ROW())="","",INDEX('Display 730 &amp; 1200'!$A:$A,ROW()))</f>
        <v/>
      </c>
      <c r="B1827" t="str">
        <f>IF(INDEX('Display 730 &amp; 1200'!$B:$B,ROW())="","",INDEX('Display 730 &amp; 1200'!$B:$B,ROW()))</f>
        <v/>
      </c>
      <c r="C1827" t="str">
        <f>IF(INDEX('Display 730 &amp; 1200'!$D:$D,ROW())="","",INDEX('Display 730 &amp; 1200'!$D:$D,ROW()))</f>
        <v/>
      </c>
      <c r="D1827">
        <f>IF($C1827="",0,SUMIFS(#REF!,#REF!,$C1827,#REF!,"&gt;="&amp;'Display 730 &amp; 1200'!$AN$10,#REF!,"&lt;="&amp;'Display 730 &amp; 1200'!$AN$9))</f>
        <v>0</v>
      </c>
      <c r="E1827">
        <f>IF($C1827="",0,SUMIFS(#REF!,#REF!,$C1827,#REF!,"&gt;="&amp;'Display 730 &amp; 1200'!$AN$12,#REF!,"&lt;="&amp;'Display 730 &amp; 1200'!$AN$11))</f>
        <v>0</v>
      </c>
    </row>
    <row r="1828" spans="1:5">
      <c r="A1828" t="str">
        <f>IF(INDEX('Display 730 &amp; 1200'!$A:$A,ROW())="","",INDEX('Display 730 &amp; 1200'!$A:$A,ROW()))</f>
        <v/>
      </c>
      <c r="B1828" t="str">
        <f>IF(INDEX('Display 730 &amp; 1200'!$B:$B,ROW())="","",INDEX('Display 730 &amp; 1200'!$B:$B,ROW()))</f>
        <v/>
      </c>
      <c r="C1828" t="str">
        <f>IF(INDEX('Display 730 &amp; 1200'!$D:$D,ROW())="","",INDEX('Display 730 &amp; 1200'!$D:$D,ROW()))</f>
        <v/>
      </c>
      <c r="D1828">
        <f>IF($C1828="",0,SUMIFS(#REF!,#REF!,$C1828,#REF!,"&gt;="&amp;'Display 730 &amp; 1200'!$AN$10,#REF!,"&lt;="&amp;'Display 730 &amp; 1200'!$AN$9))</f>
        <v>0</v>
      </c>
      <c r="E1828">
        <f>IF($C1828="",0,SUMIFS(#REF!,#REF!,$C1828,#REF!,"&gt;="&amp;'Display 730 &amp; 1200'!$AN$12,#REF!,"&lt;="&amp;'Display 730 &amp; 1200'!$AN$11))</f>
        <v>0</v>
      </c>
    </row>
    <row r="1829" spans="1:5">
      <c r="A1829" t="str">
        <f>IF(INDEX('Display 730 &amp; 1200'!$A:$A,ROW())="","",INDEX('Display 730 &amp; 1200'!$A:$A,ROW()))</f>
        <v/>
      </c>
      <c r="B1829" t="str">
        <f>IF(INDEX('Display 730 &amp; 1200'!$B:$B,ROW())="","",INDEX('Display 730 &amp; 1200'!$B:$B,ROW()))</f>
        <v/>
      </c>
      <c r="C1829" t="str">
        <f>IF(INDEX('Display 730 &amp; 1200'!$D:$D,ROW())="","",INDEX('Display 730 &amp; 1200'!$D:$D,ROW()))</f>
        <v/>
      </c>
      <c r="D1829">
        <f>IF($C1829="",0,SUMIFS(#REF!,#REF!,$C1829,#REF!,"&gt;="&amp;'Display 730 &amp; 1200'!$AN$10,#REF!,"&lt;="&amp;'Display 730 &amp; 1200'!$AN$9))</f>
        <v>0</v>
      </c>
      <c r="E1829">
        <f>IF($C1829="",0,SUMIFS(#REF!,#REF!,$C1829,#REF!,"&gt;="&amp;'Display 730 &amp; 1200'!$AN$12,#REF!,"&lt;="&amp;'Display 730 &amp; 1200'!$AN$11))</f>
        <v>0</v>
      </c>
    </row>
    <row r="1830" spans="1:5">
      <c r="A1830" t="str">
        <f>IF(INDEX('Display 730 &amp; 1200'!$A:$A,ROW())="","",INDEX('Display 730 &amp; 1200'!$A:$A,ROW()))</f>
        <v/>
      </c>
      <c r="B1830" t="str">
        <f>IF(INDEX('Display 730 &amp; 1200'!$B:$B,ROW())="","",INDEX('Display 730 &amp; 1200'!$B:$B,ROW()))</f>
        <v/>
      </c>
      <c r="C1830" t="str">
        <f>IF(INDEX('Display 730 &amp; 1200'!$D:$D,ROW())="","",INDEX('Display 730 &amp; 1200'!$D:$D,ROW()))</f>
        <v/>
      </c>
      <c r="D1830">
        <f>IF($C1830="",0,SUMIFS(#REF!,#REF!,$C1830,#REF!,"&gt;="&amp;'Display 730 &amp; 1200'!$AN$10,#REF!,"&lt;="&amp;'Display 730 &amp; 1200'!$AN$9))</f>
        <v>0</v>
      </c>
      <c r="E1830">
        <f>IF($C1830="",0,SUMIFS(#REF!,#REF!,$C1830,#REF!,"&gt;="&amp;'Display 730 &amp; 1200'!$AN$12,#REF!,"&lt;="&amp;'Display 730 &amp; 1200'!$AN$11))</f>
        <v>0</v>
      </c>
    </row>
    <row r="1831" spans="1:5">
      <c r="A1831" t="str">
        <f>IF(INDEX('Display 730 &amp; 1200'!$A:$A,ROW())="","",INDEX('Display 730 &amp; 1200'!$A:$A,ROW()))</f>
        <v/>
      </c>
      <c r="B1831" t="str">
        <f>IF(INDEX('Display 730 &amp; 1200'!$B:$B,ROW())="","",INDEX('Display 730 &amp; 1200'!$B:$B,ROW()))</f>
        <v/>
      </c>
      <c r="C1831" t="str">
        <f>IF(INDEX('Display 730 &amp; 1200'!$D:$D,ROW())="","",INDEX('Display 730 &amp; 1200'!$D:$D,ROW()))</f>
        <v/>
      </c>
      <c r="D1831">
        <f>IF($C1831="",0,SUMIFS(#REF!,#REF!,$C1831,#REF!,"&gt;="&amp;'Display 730 &amp; 1200'!$AN$10,#REF!,"&lt;="&amp;'Display 730 &amp; 1200'!$AN$9))</f>
        <v>0</v>
      </c>
      <c r="E1831">
        <f>IF($C1831="",0,SUMIFS(#REF!,#REF!,$C1831,#REF!,"&gt;="&amp;'Display 730 &amp; 1200'!$AN$12,#REF!,"&lt;="&amp;'Display 730 &amp; 1200'!$AN$11))</f>
        <v>0</v>
      </c>
    </row>
    <row r="1832" spans="1:5">
      <c r="A1832" t="str">
        <f>IF(INDEX('Display 730 &amp; 1200'!$A:$A,ROW())="","",INDEX('Display 730 &amp; 1200'!$A:$A,ROW()))</f>
        <v/>
      </c>
      <c r="B1832" t="str">
        <f>IF(INDEX('Display 730 &amp; 1200'!$B:$B,ROW())="","",INDEX('Display 730 &amp; 1200'!$B:$B,ROW()))</f>
        <v/>
      </c>
      <c r="C1832" t="str">
        <f>IF(INDEX('Display 730 &amp; 1200'!$D:$D,ROW())="","",INDEX('Display 730 &amp; 1200'!$D:$D,ROW()))</f>
        <v/>
      </c>
      <c r="D1832">
        <f>IF($C1832="",0,SUMIFS(#REF!,#REF!,$C1832,#REF!,"&gt;="&amp;'Display 730 &amp; 1200'!$AN$10,#REF!,"&lt;="&amp;'Display 730 &amp; 1200'!$AN$9))</f>
        <v>0</v>
      </c>
      <c r="E1832">
        <f>IF($C1832="",0,SUMIFS(#REF!,#REF!,$C1832,#REF!,"&gt;="&amp;'Display 730 &amp; 1200'!$AN$12,#REF!,"&lt;="&amp;'Display 730 &amp; 1200'!$AN$11))</f>
        <v>0</v>
      </c>
    </row>
    <row r="1833" spans="1:5">
      <c r="A1833" t="str">
        <f>IF(INDEX('Display 730 &amp; 1200'!$A:$A,ROW())="","",INDEX('Display 730 &amp; 1200'!$A:$A,ROW()))</f>
        <v/>
      </c>
      <c r="B1833" t="str">
        <f>IF(INDEX('Display 730 &amp; 1200'!$B:$B,ROW())="","",INDEX('Display 730 &amp; 1200'!$B:$B,ROW()))</f>
        <v/>
      </c>
      <c r="C1833" t="str">
        <f>IF(INDEX('Display 730 &amp; 1200'!$D:$D,ROW())="","",INDEX('Display 730 &amp; 1200'!$D:$D,ROW()))</f>
        <v/>
      </c>
      <c r="D1833">
        <f>IF($C1833="",0,SUMIFS(#REF!,#REF!,$C1833,#REF!,"&gt;="&amp;'Display 730 &amp; 1200'!$AN$10,#REF!,"&lt;="&amp;'Display 730 &amp; 1200'!$AN$9))</f>
        <v>0</v>
      </c>
      <c r="E1833">
        <f>IF($C1833="",0,SUMIFS(#REF!,#REF!,$C1833,#REF!,"&gt;="&amp;'Display 730 &amp; 1200'!$AN$12,#REF!,"&lt;="&amp;'Display 730 &amp; 1200'!$AN$11))</f>
        <v>0</v>
      </c>
    </row>
    <row r="1834" spans="1:5">
      <c r="A1834" t="str">
        <f>IF(INDEX('Display 730 &amp; 1200'!$A:$A,ROW())="","",INDEX('Display 730 &amp; 1200'!$A:$A,ROW()))</f>
        <v/>
      </c>
      <c r="B1834" t="str">
        <f>IF(INDEX('Display 730 &amp; 1200'!$B:$B,ROW())="","",INDEX('Display 730 &amp; 1200'!$B:$B,ROW()))</f>
        <v/>
      </c>
      <c r="C1834" t="str">
        <f>IF(INDEX('Display 730 &amp; 1200'!$D:$D,ROW())="","",INDEX('Display 730 &amp; 1200'!$D:$D,ROW()))</f>
        <v/>
      </c>
      <c r="D1834">
        <f>IF($C1834="",0,SUMIFS(#REF!,#REF!,$C1834,#REF!,"&gt;="&amp;'Display 730 &amp; 1200'!$AN$10,#REF!,"&lt;="&amp;'Display 730 &amp; 1200'!$AN$9))</f>
        <v>0</v>
      </c>
      <c r="E1834">
        <f>IF($C1834="",0,SUMIFS(#REF!,#REF!,$C1834,#REF!,"&gt;="&amp;'Display 730 &amp; 1200'!$AN$12,#REF!,"&lt;="&amp;'Display 730 &amp; 1200'!$AN$11))</f>
        <v>0</v>
      </c>
    </row>
    <row r="1835" spans="1:5">
      <c r="A1835" t="str">
        <f>IF(INDEX('Display 730 &amp; 1200'!$A:$A,ROW())="","",INDEX('Display 730 &amp; 1200'!$A:$A,ROW()))</f>
        <v/>
      </c>
      <c r="B1835" t="str">
        <f>IF(INDEX('Display 730 &amp; 1200'!$B:$B,ROW())="","",INDEX('Display 730 &amp; 1200'!$B:$B,ROW()))</f>
        <v/>
      </c>
      <c r="C1835" t="str">
        <f>IF(INDEX('Display 730 &amp; 1200'!$D:$D,ROW())="","",INDEX('Display 730 &amp; 1200'!$D:$D,ROW()))</f>
        <v/>
      </c>
      <c r="D1835">
        <f>IF($C1835="",0,SUMIFS(#REF!,#REF!,$C1835,#REF!,"&gt;="&amp;'Display 730 &amp; 1200'!$AN$10,#REF!,"&lt;="&amp;'Display 730 &amp; 1200'!$AN$9))</f>
        <v>0</v>
      </c>
      <c r="E1835">
        <f>IF($C1835="",0,SUMIFS(#REF!,#REF!,$C1835,#REF!,"&gt;="&amp;'Display 730 &amp; 1200'!$AN$12,#REF!,"&lt;="&amp;'Display 730 &amp; 1200'!$AN$11))</f>
        <v>0</v>
      </c>
    </row>
    <row r="1836" spans="1:5">
      <c r="A1836" t="str">
        <f>IF(INDEX('Display 730 &amp; 1200'!$A:$A,ROW())="","",INDEX('Display 730 &amp; 1200'!$A:$A,ROW()))</f>
        <v/>
      </c>
      <c r="B1836" t="str">
        <f>IF(INDEX('Display 730 &amp; 1200'!$B:$B,ROW())="","",INDEX('Display 730 &amp; 1200'!$B:$B,ROW()))</f>
        <v/>
      </c>
      <c r="C1836" t="str">
        <f>IF(INDEX('Display 730 &amp; 1200'!$D:$D,ROW())="","",INDEX('Display 730 &amp; 1200'!$D:$D,ROW()))</f>
        <v/>
      </c>
      <c r="D1836">
        <f>IF($C1836="",0,SUMIFS(#REF!,#REF!,$C1836,#REF!,"&gt;="&amp;'Display 730 &amp; 1200'!$AN$10,#REF!,"&lt;="&amp;'Display 730 &amp; 1200'!$AN$9))</f>
        <v>0</v>
      </c>
      <c r="E1836">
        <f>IF($C1836="",0,SUMIFS(#REF!,#REF!,$C1836,#REF!,"&gt;="&amp;'Display 730 &amp; 1200'!$AN$12,#REF!,"&lt;="&amp;'Display 730 &amp; 1200'!$AN$11))</f>
        <v>0</v>
      </c>
    </row>
    <row r="1837" spans="1:5">
      <c r="A1837" t="str">
        <f>IF(INDEX('Display 730 &amp; 1200'!$A:$A,ROW())="","",INDEX('Display 730 &amp; 1200'!$A:$A,ROW()))</f>
        <v/>
      </c>
      <c r="B1837" t="str">
        <f>IF(INDEX('Display 730 &amp; 1200'!$B:$B,ROW())="","",INDEX('Display 730 &amp; 1200'!$B:$B,ROW()))</f>
        <v/>
      </c>
      <c r="C1837" t="str">
        <f>IF(INDEX('Display 730 &amp; 1200'!$D:$D,ROW())="","",INDEX('Display 730 &amp; 1200'!$D:$D,ROW()))</f>
        <v/>
      </c>
      <c r="D1837">
        <f>IF($C1837="",0,SUMIFS(#REF!,#REF!,$C1837,#REF!,"&gt;="&amp;'Display 730 &amp; 1200'!$AN$10,#REF!,"&lt;="&amp;'Display 730 &amp; 1200'!$AN$9))</f>
        <v>0</v>
      </c>
      <c r="E1837">
        <f>IF($C1837="",0,SUMIFS(#REF!,#REF!,$C1837,#REF!,"&gt;="&amp;'Display 730 &amp; 1200'!$AN$12,#REF!,"&lt;="&amp;'Display 730 &amp; 1200'!$AN$11))</f>
        <v>0</v>
      </c>
    </row>
    <row r="1838" spans="1:5">
      <c r="A1838" t="str">
        <f>IF(INDEX('Display 730 &amp; 1200'!$A:$A,ROW())="","",INDEX('Display 730 &amp; 1200'!$A:$A,ROW()))</f>
        <v/>
      </c>
      <c r="B1838" t="str">
        <f>IF(INDEX('Display 730 &amp; 1200'!$B:$B,ROW())="","",INDEX('Display 730 &amp; 1200'!$B:$B,ROW()))</f>
        <v/>
      </c>
      <c r="C1838" t="str">
        <f>IF(INDEX('Display 730 &amp; 1200'!$D:$D,ROW())="","",INDEX('Display 730 &amp; 1200'!$D:$D,ROW()))</f>
        <v/>
      </c>
      <c r="D1838">
        <f>IF($C1838="",0,SUMIFS(#REF!,#REF!,$C1838,#REF!,"&gt;="&amp;'Display 730 &amp; 1200'!$AN$10,#REF!,"&lt;="&amp;'Display 730 &amp; 1200'!$AN$9))</f>
        <v>0</v>
      </c>
      <c r="E1838">
        <f>IF($C1838="",0,SUMIFS(#REF!,#REF!,$C1838,#REF!,"&gt;="&amp;'Display 730 &amp; 1200'!$AN$12,#REF!,"&lt;="&amp;'Display 730 &amp; 1200'!$AN$11))</f>
        <v>0</v>
      </c>
    </row>
    <row r="1839" spans="1:5">
      <c r="A1839" t="str">
        <f>IF(INDEX('Display 730 &amp; 1200'!$A:$A,ROW())="","",INDEX('Display 730 &amp; 1200'!$A:$A,ROW()))</f>
        <v/>
      </c>
      <c r="B1839" t="str">
        <f>IF(INDEX('Display 730 &amp; 1200'!$B:$B,ROW())="","",INDEX('Display 730 &amp; 1200'!$B:$B,ROW()))</f>
        <v/>
      </c>
      <c r="C1839" t="str">
        <f>IF(INDEX('Display 730 &amp; 1200'!$D:$D,ROW())="","",INDEX('Display 730 &amp; 1200'!$D:$D,ROW()))</f>
        <v/>
      </c>
      <c r="D1839">
        <f>IF($C1839="",0,SUMIFS(#REF!,#REF!,$C1839,#REF!,"&gt;="&amp;'Display 730 &amp; 1200'!$AN$10,#REF!,"&lt;="&amp;'Display 730 &amp; 1200'!$AN$9))</f>
        <v>0</v>
      </c>
      <c r="E1839">
        <f>IF($C1839="",0,SUMIFS(#REF!,#REF!,$C1839,#REF!,"&gt;="&amp;'Display 730 &amp; 1200'!$AN$12,#REF!,"&lt;="&amp;'Display 730 &amp; 1200'!$AN$11))</f>
        <v>0</v>
      </c>
    </row>
    <row r="1840" spans="1:5">
      <c r="A1840" t="str">
        <f>IF(INDEX('Display 730 &amp; 1200'!$A:$A,ROW())="","",INDEX('Display 730 &amp; 1200'!$A:$A,ROW()))</f>
        <v/>
      </c>
      <c r="B1840" t="str">
        <f>IF(INDEX('Display 730 &amp; 1200'!$B:$B,ROW())="","",INDEX('Display 730 &amp; 1200'!$B:$B,ROW()))</f>
        <v/>
      </c>
      <c r="C1840" t="str">
        <f>IF(INDEX('Display 730 &amp; 1200'!$D:$D,ROW())="","",INDEX('Display 730 &amp; 1200'!$D:$D,ROW()))</f>
        <v/>
      </c>
      <c r="D1840">
        <f>IF($C1840="",0,SUMIFS(#REF!,#REF!,$C1840,#REF!,"&gt;="&amp;'Display 730 &amp; 1200'!$AN$10,#REF!,"&lt;="&amp;'Display 730 &amp; 1200'!$AN$9))</f>
        <v>0</v>
      </c>
      <c r="E1840">
        <f>IF($C1840="",0,SUMIFS(#REF!,#REF!,$C1840,#REF!,"&gt;="&amp;'Display 730 &amp; 1200'!$AN$12,#REF!,"&lt;="&amp;'Display 730 &amp; 1200'!$AN$11))</f>
        <v>0</v>
      </c>
    </row>
    <row r="1841" spans="1:5">
      <c r="A1841" t="str">
        <f>IF(INDEX('Display 730 &amp; 1200'!$A:$A,ROW())="","",INDEX('Display 730 &amp; 1200'!$A:$A,ROW()))</f>
        <v/>
      </c>
      <c r="B1841" t="str">
        <f>IF(INDEX('Display 730 &amp; 1200'!$B:$B,ROW())="","",INDEX('Display 730 &amp; 1200'!$B:$B,ROW()))</f>
        <v/>
      </c>
      <c r="C1841" t="str">
        <f>IF(INDEX('Display 730 &amp; 1200'!$D:$D,ROW())="","",INDEX('Display 730 &amp; 1200'!$D:$D,ROW()))</f>
        <v/>
      </c>
      <c r="D1841">
        <f>IF($C1841="",0,SUMIFS(#REF!,#REF!,$C1841,#REF!,"&gt;="&amp;'Display 730 &amp; 1200'!$AN$10,#REF!,"&lt;="&amp;'Display 730 &amp; 1200'!$AN$9))</f>
        <v>0</v>
      </c>
      <c r="E1841">
        <f>IF($C1841="",0,SUMIFS(#REF!,#REF!,$C1841,#REF!,"&gt;="&amp;'Display 730 &amp; 1200'!$AN$12,#REF!,"&lt;="&amp;'Display 730 &amp; 1200'!$AN$11))</f>
        <v>0</v>
      </c>
    </row>
    <row r="1842" spans="1:5">
      <c r="A1842" t="str">
        <f>IF(INDEX('Display 730 &amp; 1200'!$A:$A,ROW())="","",INDEX('Display 730 &amp; 1200'!$A:$A,ROW()))</f>
        <v/>
      </c>
      <c r="B1842" t="str">
        <f>IF(INDEX('Display 730 &amp; 1200'!$B:$B,ROW())="","",INDEX('Display 730 &amp; 1200'!$B:$B,ROW()))</f>
        <v/>
      </c>
      <c r="C1842" t="str">
        <f>IF(INDEX('Display 730 &amp; 1200'!$D:$D,ROW())="","",INDEX('Display 730 &amp; 1200'!$D:$D,ROW()))</f>
        <v/>
      </c>
      <c r="D1842">
        <f>IF($C1842="",0,SUMIFS(#REF!,#REF!,$C1842,#REF!,"&gt;="&amp;'Display 730 &amp; 1200'!$AN$10,#REF!,"&lt;="&amp;'Display 730 &amp; 1200'!$AN$9))</f>
        <v>0</v>
      </c>
      <c r="E1842">
        <f>IF($C1842="",0,SUMIFS(#REF!,#REF!,$C1842,#REF!,"&gt;="&amp;'Display 730 &amp; 1200'!$AN$12,#REF!,"&lt;="&amp;'Display 730 &amp; 1200'!$AN$11))</f>
        <v>0</v>
      </c>
    </row>
    <row r="1843" spans="1:5">
      <c r="A1843" t="str">
        <f>IF(INDEX('Display 730 &amp; 1200'!$A:$A,ROW())="","",INDEX('Display 730 &amp; 1200'!$A:$A,ROW()))</f>
        <v/>
      </c>
      <c r="B1843" t="str">
        <f>IF(INDEX('Display 730 &amp; 1200'!$B:$B,ROW())="","",INDEX('Display 730 &amp; 1200'!$B:$B,ROW()))</f>
        <v/>
      </c>
      <c r="C1843" t="str">
        <f>IF(INDEX('Display 730 &amp; 1200'!$D:$D,ROW())="","",INDEX('Display 730 &amp; 1200'!$D:$D,ROW()))</f>
        <v/>
      </c>
      <c r="D1843">
        <f>IF($C1843="",0,SUMIFS(#REF!,#REF!,$C1843,#REF!,"&gt;="&amp;'Display 730 &amp; 1200'!$AN$10,#REF!,"&lt;="&amp;'Display 730 &amp; 1200'!$AN$9))</f>
        <v>0</v>
      </c>
      <c r="E1843">
        <f>IF($C1843="",0,SUMIFS(#REF!,#REF!,$C1843,#REF!,"&gt;="&amp;'Display 730 &amp; 1200'!$AN$12,#REF!,"&lt;="&amp;'Display 730 &amp; 1200'!$AN$11))</f>
        <v>0</v>
      </c>
    </row>
    <row r="1844" spans="1:5">
      <c r="A1844" t="str">
        <f>IF(INDEX('Display 730 &amp; 1200'!$A:$A,ROW())="","",INDEX('Display 730 &amp; 1200'!$A:$A,ROW()))</f>
        <v/>
      </c>
      <c r="B1844" t="str">
        <f>IF(INDEX('Display 730 &amp; 1200'!$B:$B,ROW())="","",INDEX('Display 730 &amp; 1200'!$B:$B,ROW()))</f>
        <v/>
      </c>
      <c r="C1844" t="str">
        <f>IF(INDEX('Display 730 &amp; 1200'!$D:$D,ROW())="","",INDEX('Display 730 &amp; 1200'!$D:$D,ROW()))</f>
        <v/>
      </c>
      <c r="D1844">
        <f>IF($C1844="",0,SUMIFS(#REF!,#REF!,$C1844,#REF!,"&gt;="&amp;'Display 730 &amp; 1200'!$AN$10,#REF!,"&lt;="&amp;'Display 730 &amp; 1200'!$AN$9))</f>
        <v>0</v>
      </c>
      <c r="E1844">
        <f>IF($C1844="",0,SUMIFS(#REF!,#REF!,$C1844,#REF!,"&gt;="&amp;'Display 730 &amp; 1200'!$AN$12,#REF!,"&lt;="&amp;'Display 730 &amp; 1200'!$AN$11))</f>
        <v>0</v>
      </c>
    </row>
    <row r="1845" spans="1:5">
      <c r="A1845" t="str">
        <f>IF(INDEX('Display 730 &amp; 1200'!$A:$A,ROW())="","",INDEX('Display 730 &amp; 1200'!$A:$A,ROW()))</f>
        <v/>
      </c>
      <c r="B1845" t="str">
        <f>IF(INDEX('Display 730 &amp; 1200'!$B:$B,ROW())="","",INDEX('Display 730 &amp; 1200'!$B:$B,ROW()))</f>
        <v/>
      </c>
      <c r="C1845" t="str">
        <f>IF(INDEX('Display 730 &amp; 1200'!$D:$D,ROW())="","",INDEX('Display 730 &amp; 1200'!$D:$D,ROW()))</f>
        <v/>
      </c>
      <c r="D1845">
        <f>IF($C1845="",0,SUMIFS(#REF!,#REF!,$C1845,#REF!,"&gt;="&amp;'Display 730 &amp; 1200'!$AN$10,#REF!,"&lt;="&amp;'Display 730 &amp; 1200'!$AN$9))</f>
        <v>0</v>
      </c>
      <c r="E1845">
        <f>IF($C1845="",0,SUMIFS(#REF!,#REF!,$C1845,#REF!,"&gt;="&amp;'Display 730 &amp; 1200'!$AN$12,#REF!,"&lt;="&amp;'Display 730 &amp; 1200'!$AN$11))</f>
        <v>0</v>
      </c>
    </row>
    <row r="1846" spans="1:5">
      <c r="A1846" t="str">
        <f>IF(INDEX('Display 730 &amp; 1200'!$A:$A,ROW())="","",INDEX('Display 730 &amp; 1200'!$A:$A,ROW()))</f>
        <v/>
      </c>
      <c r="B1846" t="str">
        <f>IF(INDEX('Display 730 &amp; 1200'!$B:$B,ROW())="","",INDEX('Display 730 &amp; 1200'!$B:$B,ROW()))</f>
        <v/>
      </c>
      <c r="C1846" t="str">
        <f>IF(INDEX('Display 730 &amp; 1200'!$D:$D,ROW())="","",INDEX('Display 730 &amp; 1200'!$D:$D,ROW()))</f>
        <v/>
      </c>
      <c r="D1846">
        <f>IF($C1846="",0,SUMIFS(#REF!,#REF!,$C1846,#REF!,"&gt;="&amp;'Display 730 &amp; 1200'!$AN$10,#REF!,"&lt;="&amp;'Display 730 &amp; 1200'!$AN$9))</f>
        <v>0</v>
      </c>
      <c r="E1846">
        <f>IF($C1846="",0,SUMIFS(#REF!,#REF!,$C1846,#REF!,"&gt;="&amp;'Display 730 &amp; 1200'!$AN$12,#REF!,"&lt;="&amp;'Display 730 &amp; 1200'!$AN$11))</f>
        <v>0</v>
      </c>
    </row>
    <row r="1847" spans="1:5">
      <c r="A1847" t="str">
        <f>IF(INDEX('Display 730 &amp; 1200'!$A:$A,ROW())="","",INDEX('Display 730 &amp; 1200'!$A:$A,ROW()))</f>
        <v/>
      </c>
      <c r="B1847" t="str">
        <f>IF(INDEX('Display 730 &amp; 1200'!$B:$B,ROW())="","",INDEX('Display 730 &amp; 1200'!$B:$B,ROW()))</f>
        <v/>
      </c>
      <c r="C1847" t="str">
        <f>IF(INDEX('Display 730 &amp; 1200'!$D:$D,ROW())="","",INDEX('Display 730 &amp; 1200'!$D:$D,ROW()))</f>
        <v/>
      </c>
      <c r="D1847">
        <f>IF($C1847="",0,SUMIFS(#REF!,#REF!,$C1847,#REF!,"&gt;="&amp;'Display 730 &amp; 1200'!$AN$10,#REF!,"&lt;="&amp;'Display 730 &amp; 1200'!$AN$9))</f>
        <v>0</v>
      </c>
      <c r="E1847">
        <f>IF($C1847="",0,SUMIFS(#REF!,#REF!,$C1847,#REF!,"&gt;="&amp;'Display 730 &amp; 1200'!$AN$12,#REF!,"&lt;="&amp;'Display 730 &amp; 1200'!$AN$11))</f>
        <v>0</v>
      </c>
    </row>
    <row r="1848" spans="1:5">
      <c r="A1848" t="str">
        <f>IF(INDEX('Display 730 &amp; 1200'!$A:$A,ROW())="","",INDEX('Display 730 &amp; 1200'!$A:$A,ROW()))</f>
        <v/>
      </c>
      <c r="B1848" t="str">
        <f>IF(INDEX('Display 730 &amp; 1200'!$B:$B,ROW())="","",INDEX('Display 730 &amp; 1200'!$B:$B,ROW()))</f>
        <v/>
      </c>
      <c r="C1848" t="str">
        <f>IF(INDEX('Display 730 &amp; 1200'!$D:$D,ROW())="","",INDEX('Display 730 &amp; 1200'!$D:$D,ROW()))</f>
        <v/>
      </c>
      <c r="D1848">
        <f>IF($C1848="",0,SUMIFS(#REF!,#REF!,$C1848,#REF!,"&gt;="&amp;'Display 730 &amp; 1200'!$AN$10,#REF!,"&lt;="&amp;'Display 730 &amp; 1200'!$AN$9))</f>
        <v>0</v>
      </c>
      <c r="E1848">
        <f>IF($C1848="",0,SUMIFS(#REF!,#REF!,$C1848,#REF!,"&gt;="&amp;'Display 730 &amp; 1200'!$AN$12,#REF!,"&lt;="&amp;'Display 730 &amp; 1200'!$AN$11))</f>
        <v>0</v>
      </c>
    </row>
    <row r="1849" spans="1:5">
      <c r="A1849" t="str">
        <f>IF(INDEX('Display 730 &amp; 1200'!$A:$A,ROW())="","",INDEX('Display 730 &amp; 1200'!$A:$A,ROW()))</f>
        <v/>
      </c>
      <c r="B1849" t="str">
        <f>IF(INDEX('Display 730 &amp; 1200'!$B:$B,ROW())="","",INDEX('Display 730 &amp; 1200'!$B:$B,ROW()))</f>
        <v/>
      </c>
      <c r="C1849" t="str">
        <f>IF(INDEX('Display 730 &amp; 1200'!$D:$D,ROW())="","",INDEX('Display 730 &amp; 1200'!$D:$D,ROW()))</f>
        <v/>
      </c>
      <c r="D1849">
        <f>IF($C1849="",0,SUMIFS(#REF!,#REF!,$C1849,#REF!,"&gt;="&amp;'Display 730 &amp; 1200'!$AN$10,#REF!,"&lt;="&amp;'Display 730 &amp; 1200'!$AN$9))</f>
        <v>0</v>
      </c>
      <c r="E1849">
        <f>IF($C1849="",0,SUMIFS(#REF!,#REF!,$C1849,#REF!,"&gt;="&amp;'Display 730 &amp; 1200'!$AN$12,#REF!,"&lt;="&amp;'Display 730 &amp; 1200'!$AN$11))</f>
        <v>0</v>
      </c>
    </row>
    <row r="1850" spans="1:5">
      <c r="A1850" t="str">
        <f>IF(INDEX('Display 730 &amp; 1200'!$A:$A,ROW())="","",INDEX('Display 730 &amp; 1200'!$A:$A,ROW()))</f>
        <v/>
      </c>
      <c r="B1850" t="str">
        <f>IF(INDEX('Display 730 &amp; 1200'!$B:$B,ROW())="","",INDEX('Display 730 &amp; 1200'!$B:$B,ROW()))</f>
        <v/>
      </c>
      <c r="C1850" t="str">
        <f>IF(INDEX('Display 730 &amp; 1200'!$D:$D,ROW())="","",INDEX('Display 730 &amp; 1200'!$D:$D,ROW()))</f>
        <v/>
      </c>
      <c r="D1850">
        <f>IF($C1850="",0,SUMIFS(#REF!,#REF!,$C1850,#REF!,"&gt;="&amp;'Display 730 &amp; 1200'!$AN$10,#REF!,"&lt;="&amp;'Display 730 &amp; 1200'!$AN$9))</f>
        <v>0</v>
      </c>
      <c r="E1850">
        <f>IF($C1850="",0,SUMIFS(#REF!,#REF!,$C1850,#REF!,"&gt;="&amp;'Display 730 &amp; 1200'!$AN$12,#REF!,"&lt;="&amp;'Display 730 &amp; 1200'!$AN$11))</f>
        <v>0</v>
      </c>
    </row>
    <row r="1851" spans="1:5">
      <c r="A1851" t="str">
        <f>IF(INDEX('Display 730 &amp; 1200'!$A:$A,ROW())="","",INDEX('Display 730 &amp; 1200'!$A:$A,ROW()))</f>
        <v/>
      </c>
      <c r="B1851" t="str">
        <f>IF(INDEX('Display 730 &amp; 1200'!$B:$B,ROW())="","",INDEX('Display 730 &amp; 1200'!$B:$B,ROW()))</f>
        <v/>
      </c>
      <c r="C1851" t="str">
        <f>IF(INDEX('Display 730 &amp; 1200'!$D:$D,ROW())="","",INDEX('Display 730 &amp; 1200'!$D:$D,ROW()))</f>
        <v/>
      </c>
      <c r="D1851">
        <f>IF($C1851="",0,SUMIFS(#REF!,#REF!,$C1851,#REF!,"&gt;="&amp;'Display 730 &amp; 1200'!$AN$10,#REF!,"&lt;="&amp;'Display 730 &amp; 1200'!$AN$9))</f>
        <v>0</v>
      </c>
      <c r="E1851">
        <f>IF($C1851="",0,SUMIFS(#REF!,#REF!,$C1851,#REF!,"&gt;="&amp;'Display 730 &amp; 1200'!$AN$12,#REF!,"&lt;="&amp;'Display 730 &amp; 1200'!$AN$11))</f>
        <v>0</v>
      </c>
    </row>
    <row r="1852" spans="1:5">
      <c r="A1852" t="str">
        <f>IF(INDEX('Display 730 &amp; 1200'!$A:$A,ROW())="","",INDEX('Display 730 &amp; 1200'!$A:$A,ROW()))</f>
        <v/>
      </c>
      <c r="B1852" t="str">
        <f>IF(INDEX('Display 730 &amp; 1200'!$B:$B,ROW())="","",INDEX('Display 730 &amp; 1200'!$B:$B,ROW()))</f>
        <v/>
      </c>
      <c r="C1852" t="str">
        <f>IF(INDEX('Display 730 &amp; 1200'!$D:$D,ROW())="","",INDEX('Display 730 &amp; 1200'!$D:$D,ROW()))</f>
        <v/>
      </c>
      <c r="D1852">
        <f>IF($C1852="",0,SUMIFS(#REF!,#REF!,$C1852,#REF!,"&gt;="&amp;'Display 730 &amp; 1200'!$AN$10,#REF!,"&lt;="&amp;'Display 730 &amp; 1200'!$AN$9))</f>
        <v>0</v>
      </c>
      <c r="E1852">
        <f>IF($C1852="",0,SUMIFS(#REF!,#REF!,$C1852,#REF!,"&gt;="&amp;'Display 730 &amp; 1200'!$AN$12,#REF!,"&lt;="&amp;'Display 730 &amp; 1200'!$AN$11))</f>
        <v>0</v>
      </c>
    </row>
    <row r="1853" spans="1:5">
      <c r="A1853" t="str">
        <f>IF(INDEX('Display 730 &amp; 1200'!$A:$A,ROW())="","",INDEX('Display 730 &amp; 1200'!$A:$A,ROW()))</f>
        <v/>
      </c>
      <c r="B1853" t="str">
        <f>IF(INDEX('Display 730 &amp; 1200'!$B:$B,ROW())="","",INDEX('Display 730 &amp; 1200'!$B:$B,ROW()))</f>
        <v/>
      </c>
      <c r="C1853" t="str">
        <f>IF(INDEX('Display 730 &amp; 1200'!$D:$D,ROW())="","",INDEX('Display 730 &amp; 1200'!$D:$D,ROW()))</f>
        <v/>
      </c>
      <c r="D1853">
        <f>IF($C1853="",0,SUMIFS(#REF!,#REF!,$C1853,#REF!,"&gt;="&amp;'Display 730 &amp; 1200'!$AN$10,#REF!,"&lt;="&amp;'Display 730 &amp; 1200'!$AN$9))</f>
        <v>0</v>
      </c>
      <c r="E1853">
        <f>IF($C1853="",0,SUMIFS(#REF!,#REF!,$C1853,#REF!,"&gt;="&amp;'Display 730 &amp; 1200'!$AN$12,#REF!,"&lt;="&amp;'Display 730 &amp; 1200'!$AN$11))</f>
        <v>0</v>
      </c>
    </row>
    <row r="1854" spans="1:5">
      <c r="A1854" t="str">
        <f>IF(INDEX('Display 730 &amp; 1200'!$A:$A,ROW())="","",INDEX('Display 730 &amp; 1200'!$A:$A,ROW()))</f>
        <v/>
      </c>
      <c r="B1854" t="str">
        <f>IF(INDEX('Display 730 &amp; 1200'!$B:$B,ROW())="","",INDEX('Display 730 &amp; 1200'!$B:$B,ROW()))</f>
        <v/>
      </c>
      <c r="C1854" t="str">
        <f>IF(INDEX('Display 730 &amp; 1200'!$D:$D,ROW())="","",INDEX('Display 730 &amp; 1200'!$D:$D,ROW()))</f>
        <v/>
      </c>
      <c r="D1854">
        <f>IF($C1854="",0,SUMIFS(#REF!,#REF!,$C1854,#REF!,"&gt;="&amp;'Display 730 &amp; 1200'!$AN$10,#REF!,"&lt;="&amp;'Display 730 &amp; 1200'!$AN$9))</f>
        <v>0</v>
      </c>
      <c r="E1854">
        <f>IF($C1854="",0,SUMIFS(#REF!,#REF!,$C1854,#REF!,"&gt;="&amp;'Display 730 &amp; 1200'!$AN$12,#REF!,"&lt;="&amp;'Display 730 &amp; 1200'!$AN$11))</f>
        <v>0</v>
      </c>
    </row>
    <row r="1855" spans="1:5">
      <c r="A1855" t="str">
        <f>IF(INDEX('Display 730 &amp; 1200'!$A:$A,ROW())="","",INDEX('Display 730 &amp; 1200'!$A:$A,ROW()))</f>
        <v/>
      </c>
      <c r="B1855" t="str">
        <f>IF(INDEX('Display 730 &amp; 1200'!$B:$B,ROW())="","",INDEX('Display 730 &amp; 1200'!$B:$B,ROW()))</f>
        <v/>
      </c>
      <c r="C1855" t="str">
        <f>IF(INDEX('Display 730 &amp; 1200'!$D:$D,ROW())="","",INDEX('Display 730 &amp; 1200'!$D:$D,ROW()))</f>
        <v/>
      </c>
      <c r="D1855">
        <f>IF($C1855="",0,SUMIFS(#REF!,#REF!,$C1855,#REF!,"&gt;="&amp;'Display 730 &amp; 1200'!$AN$10,#REF!,"&lt;="&amp;'Display 730 &amp; 1200'!$AN$9))</f>
        <v>0</v>
      </c>
      <c r="E1855">
        <f>IF($C1855="",0,SUMIFS(#REF!,#REF!,$C1855,#REF!,"&gt;="&amp;'Display 730 &amp; 1200'!$AN$12,#REF!,"&lt;="&amp;'Display 730 &amp; 1200'!$AN$11))</f>
        <v>0</v>
      </c>
    </row>
    <row r="1856" spans="1:5">
      <c r="A1856" t="str">
        <f>IF(INDEX('Display 730 &amp; 1200'!$A:$A,ROW())="","",INDEX('Display 730 &amp; 1200'!$A:$A,ROW()))</f>
        <v/>
      </c>
      <c r="B1856" t="str">
        <f>IF(INDEX('Display 730 &amp; 1200'!$B:$B,ROW())="","",INDEX('Display 730 &amp; 1200'!$B:$B,ROW()))</f>
        <v/>
      </c>
      <c r="C1856" t="str">
        <f>IF(INDEX('Display 730 &amp; 1200'!$D:$D,ROW())="","",INDEX('Display 730 &amp; 1200'!$D:$D,ROW()))</f>
        <v/>
      </c>
      <c r="D1856">
        <f>IF($C1856="",0,SUMIFS(#REF!,#REF!,$C1856,#REF!,"&gt;="&amp;'Display 730 &amp; 1200'!$AN$10,#REF!,"&lt;="&amp;'Display 730 &amp; 1200'!$AN$9))</f>
        <v>0</v>
      </c>
      <c r="E1856">
        <f>IF($C1856="",0,SUMIFS(#REF!,#REF!,$C1856,#REF!,"&gt;="&amp;'Display 730 &amp; 1200'!$AN$12,#REF!,"&lt;="&amp;'Display 730 &amp; 1200'!$AN$11))</f>
        <v>0</v>
      </c>
    </row>
    <row r="1857" spans="1:5">
      <c r="A1857" t="str">
        <f>IF(INDEX('Display 730 &amp; 1200'!$A:$A,ROW())="","",INDEX('Display 730 &amp; 1200'!$A:$A,ROW()))</f>
        <v/>
      </c>
      <c r="B1857" t="str">
        <f>IF(INDEX('Display 730 &amp; 1200'!$B:$B,ROW())="","",INDEX('Display 730 &amp; 1200'!$B:$B,ROW()))</f>
        <v/>
      </c>
      <c r="C1857" t="str">
        <f>IF(INDEX('Display 730 &amp; 1200'!$D:$D,ROW())="","",INDEX('Display 730 &amp; 1200'!$D:$D,ROW()))</f>
        <v/>
      </c>
      <c r="D1857">
        <f>IF($C1857="",0,SUMIFS(#REF!,#REF!,$C1857,#REF!,"&gt;="&amp;'Display 730 &amp; 1200'!$AN$10,#REF!,"&lt;="&amp;'Display 730 &amp; 1200'!$AN$9))</f>
        <v>0</v>
      </c>
      <c r="E1857">
        <f>IF($C1857="",0,SUMIFS(#REF!,#REF!,$C1857,#REF!,"&gt;="&amp;'Display 730 &amp; 1200'!$AN$12,#REF!,"&lt;="&amp;'Display 730 &amp; 1200'!$AN$11))</f>
        <v>0</v>
      </c>
    </row>
    <row r="1858" spans="1:5">
      <c r="A1858" t="str">
        <f>IF(INDEX('Display 730 &amp; 1200'!$A:$A,ROW())="","",INDEX('Display 730 &amp; 1200'!$A:$A,ROW()))</f>
        <v/>
      </c>
      <c r="B1858" t="str">
        <f>IF(INDEX('Display 730 &amp; 1200'!$B:$B,ROW())="","",INDEX('Display 730 &amp; 1200'!$B:$B,ROW()))</f>
        <v/>
      </c>
      <c r="C1858" t="str">
        <f>IF(INDEX('Display 730 &amp; 1200'!$D:$D,ROW())="","",INDEX('Display 730 &amp; 1200'!$D:$D,ROW()))</f>
        <v/>
      </c>
      <c r="D1858">
        <f>IF($C1858="",0,SUMIFS(#REF!,#REF!,$C1858,#REF!,"&gt;="&amp;'Display 730 &amp; 1200'!$AN$10,#REF!,"&lt;="&amp;'Display 730 &amp; 1200'!$AN$9))</f>
        <v>0</v>
      </c>
      <c r="E1858">
        <f>IF($C1858="",0,SUMIFS(#REF!,#REF!,$C1858,#REF!,"&gt;="&amp;'Display 730 &amp; 1200'!$AN$12,#REF!,"&lt;="&amp;'Display 730 &amp; 1200'!$AN$11))</f>
        <v>0</v>
      </c>
    </row>
    <row r="1859" spans="1:5">
      <c r="A1859" t="str">
        <f>IF(INDEX('Display 730 &amp; 1200'!$A:$A,ROW())="","",INDEX('Display 730 &amp; 1200'!$A:$A,ROW()))</f>
        <v/>
      </c>
      <c r="B1859" t="str">
        <f>IF(INDEX('Display 730 &amp; 1200'!$B:$B,ROW())="","",INDEX('Display 730 &amp; 1200'!$B:$B,ROW()))</f>
        <v/>
      </c>
      <c r="C1859" t="str">
        <f>IF(INDEX('Display 730 &amp; 1200'!$D:$D,ROW())="","",INDEX('Display 730 &amp; 1200'!$D:$D,ROW()))</f>
        <v/>
      </c>
      <c r="D1859">
        <f>IF($C1859="",0,SUMIFS(#REF!,#REF!,$C1859,#REF!,"&gt;="&amp;'Display 730 &amp; 1200'!$AN$10,#REF!,"&lt;="&amp;'Display 730 &amp; 1200'!$AN$9))</f>
        <v>0</v>
      </c>
      <c r="E1859">
        <f>IF($C1859="",0,SUMIFS(#REF!,#REF!,$C1859,#REF!,"&gt;="&amp;'Display 730 &amp; 1200'!$AN$12,#REF!,"&lt;="&amp;'Display 730 &amp; 1200'!$AN$11))</f>
        <v>0</v>
      </c>
    </row>
    <row r="1860" spans="1:5">
      <c r="A1860" t="str">
        <f>IF(INDEX('Display 730 &amp; 1200'!$A:$A,ROW())="","",INDEX('Display 730 &amp; 1200'!$A:$A,ROW()))</f>
        <v/>
      </c>
      <c r="B1860" t="str">
        <f>IF(INDEX('Display 730 &amp; 1200'!$B:$B,ROW())="","",INDEX('Display 730 &amp; 1200'!$B:$B,ROW()))</f>
        <v/>
      </c>
      <c r="C1860" t="str">
        <f>IF(INDEX('Display 730 &amp; 1200'!$D:$D,ROW())="","",INDEX('Display 730 &amp; 1200'!$D:$D,ROW()))</f>
        <v/>
      </c>
      <c r="D1860">
        <f>IF($C1860="",0,SUMIFS(#REF!,#REF!,$C1860,#REF!,"&gt;="&amp;'Display 730 &amp; 1200'!$AN$10,#REF!,"&lt;="&amp;'Display 730 &amp; 1200'!$AN$9))</f>
        <v>0</v>
      </c>
      <c r="E1860">
        <f>IF($C1860="",0,SUMIFS(#REF!,#REF!,$C1860,#REF!,"&gt;="&amp;'Display 730 &amp; 1200'!$AN$12,#REF!,"&lt;="&amp;'Display 730 &amp; 1200'!$AN$11))</f>
        <v>0</v>
      </c>
    </row>
    <row r="1861" spans="1:5">
      <c r="A1861" t="str">
        <f>IF(INDEX('Display 730 &amp; 1200'!$A:$A,ROW())="","",INDEX('Display 730 &amp; 1200'!$A:$A,ROW()))</f>
        <v/>
      </c>
      <c r="B1861" t="str">
        <f>IF(INDEX('Display 730 &amp; 1200'!$B:$B,ROW())="","",INDEX('Display 730 &amp; 1200'!$B:$B,ROW()))</f>
        <v/>
      </c>
      <c r="C1861" t="str">
        <f>IF(INDEX('Display 730 &amp; 1200'!$D:$D,ROW())="","",INDEX('Display 730 &amp; 1200'!$D:$D,ROW()))</f>
        <v/>
      </c>
      <c r="D1861">
        <f>IF($C1861="",0,SUMIFS(#REF!,#REF!,$C1861,#REF!,"&gt;="&amp;'Display 730 &amp; 1200'!$AN$10,#REF!,"&lt;="&amp;'Display 730 &amp; 1200'!$AN$9))</f>
        <v>0</v>
      </c>
      <c r="E1861">
        <f>IF($C1861="",0,SUMIFS(#REF!,#REF!,$C1861,#REF!,"&gt;="&amp;'Display 730 &amp; 1200'!$AN$12,#REF!,"&lt;="&amp;'Display 730 &amp; 1200'!$AN$11))</f>
        <v>0</v>
      </c>
    </row>
    <row r="1862" spans="1:5">
      <c r="A1862" t="str">
        <f>IF(INDEX('Display 730 &amp; 1200'!$A:$A,ROW())="","",INDEX('Display 730 &amp; 1200'!$A:$A,ROW()))</f>
        <v/>
      </c>
      <c r="B1862" t="str">
        <f>IF(INDEX('Display 730 &amp; 1200'!$B:$B,ROW())="","",INDEX('Display 730 &amp; 1200'!$B:$B,ROW()))</f>
        <v/>
      </c>
      <c r="C1862" t="str">
        <f>IF(INDEX('Display 730 &amp; 1200'!$D:$D,ROW())="","",INDEX('Display 730 &amp; 1200'!$D:$D,ROW()))</f>
        <v/>
      </c>
      <c r="D1862">
        <f>IF($C1862="",0,SUMIFS(#REF!,#REF!,$C1862,#REF!,"&gt;="&amp;'Display 730 &amp; 1200'!$AN$10,#REF!,"&lt;="&amp;'Display 730 &amp; 1200'!$AN$9))</f>
        <v>0</v>
      </c>
      <c r="E1862">
        <f>IF($C1862="",0,SUMIFS(#REF!,#REF!,$C1862,#REF!,"&gt;="&amp;'Display 730 &amp; 1200'!$AN$12,#REF!,"&lt;="&amp;'Display 730 &amp; 1200'!$AN$11))</f>
        <v>0</v>
      </c>
    </row>
    <row r="1863" spans="1:5">
      <c r="A1863" t="str">
        <f>IF(INDEX('Display 730 &amp; 1200'!$A:$A,ROW())="","",INDEX('Display 730 &amp; 1200'!$A:$A,ROW()))</f>
        <v/>
      </c>
      <c r="B1863" t="str">
        <f>IF(INDEX('Display 730 &amp; 1200'!$B:$B,ROW())="","",INDEX('Display 730 &amp; 1200'!$B:$B,ROW()))</f>
        <v/>
      </c>
      <c r="C1863" t="str">
        <f>IF(INDEX('Display 730 &amp; 1200'!$D:$D,ROW())="","",INDEX('Display 730 &amp; 1200'!$D:$D,ROW()))</f>
        <v/>
      </c>
      <c r="D1863">
        <f>IF($C1863="",0,SUMIFS(#REF!,#REF!,$C1863,#REF!,"&gt;="&amp;'Display 730 &amp; 1200'!$AN$10,#REF!,"&lt;="&amp;'Display 730 &amp; 1200'!$AN$9))</f>
        <v>0</v>
      </c>
      <c r="E1863">
        <f>IF($C1863="",0,SUMIFS(#REF!,#REF!,$C1863,#REF!,"&gt;="&amp;'Display 730 &amp; 1200'!$AN$12,#REF!,"&lt;="&amp;'Display 730 &amp; 1200'!$AN$11))</f>
        <v>0</v>
      </c>
    </row>
    <row r="1864" spans="1:5">
      <c r="A1864" t="str">
        <f>IF(INDEX('Display 730 &amp; 1200'!$A:$A,ROW())="","",INDEX('Display 730 &amp; 1200'!$A:$A,ROW()))</f>
        <v/>
      </c>
      <c r="B1864" t="str">
        <f>IF(INDEX('Display 730 &amp; 1200'!$B:$B,ROW())="","",INDEX('Display 730 &amp; 1200'!$B:$B,ROW()))</f>
        <v/>
      </c>
      <c r="C1864" t="str">
        <f>IF(INDEX('Display 730 &amp; 1200'!$D:$D,ROW())="","",INDEX('Display 730 &amp; 1200'!$D:$D,ROW()))</f>
        <v/>
      </c>
      <c r="D1864">
        <f>IF($C1864="",0,SUMIFS(#REF!,#REF!,$C1864,#REF!,"&gt;="&amp;'Display 730 &amp; 1200'!$AN$10,#REF!,"&lt;="&amp;'Display 730 &amp; 1200'!$AN$9))</f>
        <v>0</v>
      </c>
      <c r="E1864">
        <f>IF($C1864="",0,SUMIFS(#REF!,#REF!,$C1864,#REF!,"&gt;="&amp;'Display 730 &amp; 1200'!$AN$12,#REF!,"&lt;="&amp;'Display 730 &amp; 1200'!$AN$11))</f>
        <v>0</v>
      </c>
    </row>
    <row r="1865" spans="1:5">
      <c r="A1865" t="str">
        <f>IF(INDEX('Display 730 &amp; 1200'!$A:$A,ROW())="","",INDEX('Display 730 &amp; 1200'!$A:$A,ROW()))</f>
        <v/>
      </c>
      <c r="B1865" t="str">
        <f>IF(INDEX('Display 730 &amp; 1200'!$B:$B,ROW())="","",INDEX('Display 730 &amp; 1200'!$B:$B,ROW()))</f>
        <v/>
      </c>
      <c r="C1865" t="str">
        <f>IF(INDEX('Display 730 &amp; 1200'!$D:$D,ROW())="","",INDEX('Display 730 &amp; 1200'!$D:$D,ROW()))</f>
        <v/>
      </c>
      <c r="D1865">
        <f>IF($C1865="",0,SUMIFS(#REF!,#REF!,$C1865,#REF!,"&gt;="&amp;'Display 730 &amp; 1200'!$AN$10,#REF!,"&lt;="&amp;'Display 730 &amp; 1200'!$AN$9))</f>
        <v>0</v>
      </c>
      <c r="E1865">
        <f>IF($C1865="",0,SUMIFS(#REF!,#REF!,$C1865,#REF!,"&gt;="&amp;'Display 730 &amp; 1200'!$AN$12,#REF!,"&lt;="&amp;'Display 730 &amp; 1200'!$AN$11))</f>
        <v>0</v>
      </c>
    </row>
    <row r="1866" spans="1:5">
      <c r="A1866" t="str">
        <f>IF(INDEX('Display 730 &amp; 1200'!$A:$A,ROW())="","",INDEX('Display 730 &amp; 1200'!$A:$A,ROW()))</f>
        <v/>
      </c>
      <c r="B1866" t="str">
        <f>IF(INDEX('Display 730 &amp; 1200'!$B:$B,ROW())="","",INDEX('Display 730 &amp; 1200'!$B:$B,ROW()))</f>
        <v/>
      </c>
      <c r="C1866" t="str">
        <f>IF(INDEX('Display 730 &amp; 1200'!$D:$D,ROW())="","",INDEX('Display 730 &amp; 1200'!$D:$D,ROW()))</f>
        <v/>
      </c>
      <c r="D1866">
        <f>IF($C1866="",0,SUMIFS(#REF!,#REF!,$C1866,#REF!,"&gt;="&amp;'Display 730 &amp; 1200'!$AN$10,#REF!,"&lt;="&amp;'Display 730 &amp; 1200'!$AN$9))</f>
        <v>0</v>
      </c>
      <c r="E1866">
        <f>IF($C1866="",0,SUMIFS(#REF!,#REF!,$C1866,#REF!,"&gt;="&amp;'Display 730 &amp; 1200'!$AN$12,#REF!,"&lt;="&amp;'Display 730 &amp; 1200'!$AN$11))</f>
        <v>0</v>
      </c>
    </row>
    <row r="1867" spans="1:5">
      <c r="A1867" t="str">
        <f>IF(INDEX('Display 730 &amp; 1200'!$A:$A,ROW())="","",INDEX('Display 730 &amp; 1200'!$A:$A,ROW()))</f>
        <v/>
      </c>
      <c r="B1867" t="str">
        <f>IF(INDEX('Display 730 &amp; 1200'!$B:$B,ROW())="","",INDEX('Display 730 &amp; 1200'!$B:$B,ROW()))</f>
        <v/>
      </c>
      <c r="C1867" t="str">
        <f>IF(INDEX('Display 730 &amp; 1200'!$D:$D,ROW())="","",INDEX('Display 730 &amp; 1200'!$D:$D,ROW()))</f>
        <v/>
      </c>
      <c r="D1867">
        <f>IF($C1867="",0,SUMIFS(#REF!,#REF!,$C1867,#REF!,"&gt;="&amp;'Display 730 &amp; 1200'!$AN$10,#REF!,"&lt;="&amp;'Display 730 &amp; 1200'!$AN$9))</f>
        <v>0</v>
      </c>
      <c r="E1867">
        <f>IF($C1867="",0,SUMIFS(#REF!,#REF!,$C1867,#REF!,"&gt;="&amp;'Display 730 &amp; 1200'!$AN$12,#REF!,"&lt;="&amp;'Display 730 &amp; 1200'!$AN$11))</f>
        <v>0</v>
      </c>
    </row>
    <row r="1868" spans="1:5">
      <c r="A1868" t="str">
        <f>IF(INDEX('Display 730 &amp; 1200'!$A:$A,ROW())="","",INDEX('Display 730 &amp; 1200'!$A:$A,ROW()))</f>
        <v/>
      </c>
      <c r="B1868" t="str">
        <f>IF(INDEX('Display 730 &amp; 1200'!$B:$B,ROW())="","",INDEX('Display 730 &amp; 1200'!$B:$B,ROW()))</f>
        <v/>
      </c>
      <c r="C1868" t="str">
        <f>IF(INDEX('Display 730 &amp; 1200'!$D:$D,ROW())="","",INDEX('Display 730 &amp; 1200'!$D:$D,ROW()))</f>
        <v/>
      </c>
      <c r="D1868">
        <f>IF($C1868="",0,SUMIFS(#REF!,#REF!,$C1868,#REF!,"&gt;="&amp;'Display 730 &amp; 1200'!$AN$10,#REF!,"&lt;="&amp;'Display 730 &amp; 1200'!$AN$9))</f>
        <v>0</v>
      </c>
      <c r="E1868">
        <f>IF($C1868="",0,SUMIFS(#REF!,#REF!,$C1868,#REF!,"&gt;="&amp;'Display 730 &amp; 1200'!$AN$12,#REF!,"&lt;="&amp;'Display 730 &amp; 1200'!$AN$11))</f>
        <v>0</v>
      </c>
    </row>
    <row r="1869" spans="1:5">
      <c r="A1869" t="str">
        <f>IF(INDEX('Display 730 &amp; 1200'!$A:$A,ROW())="","",INDEX('Display 730 &amp; 1200'!$A:$A,ROW()))</f>
        <v/>
      </c>
      <c r="B1869" t="str">
        <f>IF(INDEX('Display 730 &amp; 1200'!$B:$B,ROW())="","",INDEX('Display 730 &amp; 1200'!$B:$B,ROW()))</f>
        <v/>
      </c>
      <c r="C1869" t="str">
        <f>IF(INDEX('Display 730 &amp; 1200'!$D:$D,ROW())="","",INDEX('Display 730 &amp; 1200'!$D:$D,ROW()))</f>
        <v/>
      </c>
      <c r="D1869">
        <f>IF($C1869="",0,SUMIFS(#REF!,#REF!,$C1869,#REF!,"&gt;="&amp;'Display 730 &amp; 1200'!$AN$10,#REF!,"&lt;="&amp;'Display 730 &amp; 1200'!$AN$9))</f>
        <v>0</v>
      </c>
      <c r="E1869">
        <f>IF($C1869="",0,SUMIFS(#REF!,#REF!,$C1869,#REF!,"&gt;="&amp;'Display 730 &amp; 1200'!$AN$12,#REF!,"&lt;="&amp;'Display 730 &amp; 1200'!$AN$11))</f>
        <v>0</v>
      </c>
    </row>
    <row r="1870" spans="1:5">
      <c r="A1870" t="str">
        <f>IF(INDEX('Display 730 &amp; 1200'!$A:$A,ROW())="","",INDEX('Display 730 &amp; 1200'!$A:$A,ROW()))</f>
        <v/>
      </c>
      <c r="B1870" t="str">
        <f>IF(INDEX('Display 730 &amp; 1200'!$B:$B,ROW())="","",INDEX('Display 730 &amp; 1200'!$B:$B,ROW()))</f>
        <v/>
      </c>
      <c r="C1870" t="str">
        <f>IF(INDEX('Display 730 &amp; 1200'!$D:$D,ROW())="","",INDEX('Display 730 &amp; 1200'!$D:$D,ROW()))</f>
        <v/>
      </c>
      <c r="D1870">
        <f>IF($C1870="",0,SUMIFS(#REF!,#REF!,$C1870,#REF!,"&gt;="&amp;'Display 730 &amp; 1200'!$AN$10,#REF!,"&lt;="&amp;'Display 730 &amp; 1200'!$AN$9))</f>
        <v>0</v>
      </c>
      <c r="E1870">
        <f>IF($C1870="",0,SUMIFS(#REF!,#REF!,$C1870,#REF!,"&gt;="&amp;'Display 730 &amp; 1200'!$AN$12,#REF!,"&lt;="&amp;'Display 730 &amp; 1200'!$AN$11))</f>
        <v>0</v>
      </c>
    </row>
    <row r="1871" spans="1:5">
      <c r="A1871" t="str">
        <f>IF(INDEX('Display 730 &amp; 1200'!$A:$A,ROW())="","",INDEX('Display 730 &amp; 1200'!$A:$A,ROW()))</f>
        <v/>
      </c>
      <c r="B1871" t="str">
        <f>IF(INDEX('Display 730 &amp; 1200'!$B:$B,ROW())="","",INDEX('Display 730 &amp; 1200'!$B:$B,ROW()))</f>
        <v/>
      </c>
      <c r="C1871" t="str">
        <f>IF(INDEX('Display 730 &amp; 1200'!$D:$D,ROW())="","",INDEX('Display 730 &amp; 1200'!$D:$D,ROW()))</f>
        <v/>
      </c>
      <c r="D1871">
        <f>IF($C1871="",0,SUMIFS(#REF!,#REF!,$C1871,#REF!,"&gt;="&amp;'Display 730 &amp; 1200'!$AN$10,#REF!,"&lt;="&amp;'Display 730 &amp; 1200'!$AN$9))</f>
        <v>0</v>
      </c>
      <c r="E1871">
        <f>IF($C1871="",0,SUMIFS(#REF!,#REF!,$C1871,#REF!,"&gt;="&amp;'Display 730 &amp; 1200'!$AN$12,#REF!,"&lt;="&amp;'Display 730 &amp; 1200'!$AN$11))</f>
        <v>0</v>
      </c>
    </row>
    <row r="1872" spans="1:5">
      <c r="A1872" t="str">
        <f>IF(INDEX('Display 730 &amp; 1200'!$A:$A,ROW())="","",INDEX('Display 730 &amp; 1200'!$A:$A,ROW()))</f>
        <v/>
      </c>
      <c r="B1872" t="str">
        <f>IF(INDEX('Display 730 &amp; 1200'!$B:$B,ROW())="","",INDEX('Display 730 &amp; 1200'!$B:$B,ROW()))</f>
        <v/>
      </c>
      <c r="C1872" t="str">
        <f>IF(INDEX('Display 730 &amp; 1200'!$D:$D,ROW())="","",INDEX('Display 730 &amp; 1200'!$D:$D,ROW()))</f>
        <v/>
      </c>
      <c r="D1872">
        <f>IF($C1872="",0,SUMIFS(#REF!,#REF!,$C1872,#REF!,"&gt;="&amp;'Display 730 &amp; 1200'!$AN$10,#REF!,"&lt;="&amp;'Display 730 &amp; 1200'!$AN$9))</f>
        <v>0</v>
      </c>
      <c r="E1872">
        <f>IF($C1872="",0,SUMIFS(#REF!,#REF!,$C1872,#REF!,"&gt;="&amp;'Display 730 &amp; 1200'!$AN$12,#REF!,"&lt;="&amp;'Display 730 &amp; 1200'!$AN$11))</f>
        <v>0</v>
      </c>
    </row>
    <row r="1873" spans="1:5">
      <c r="A1873" t="str">
        <f>IF(INDEX('Display 730 &amp; 1200'!$A:$A,ROW())="","",INDEX('Display 730 &amp; 1200'!$A:$A,ROW()))</f>
        <v/>
      </c>
      <c r="B1873" t="str">
        <f>IF(INDEX('Display 730 &amp; 1200'!$B:$B,ROW())="","",INDEX('Display 730 &amp; 1200'!$B:$B,ROW()))</f>
        <v/>
      </c>
      <c r="C1873" t="str">
        <f>IF(INDEX('Display 730 &amp; 1200'!$D:$D,ROW())="","",INDEX('Display 730 &amp; 1200'!$D:$D,ROW()))</f>
        <v/>
      </c>
      <c r="D1873">
        <f>IF($C1873="",0,SUMIFS(#REF!,#REF!,$C1873,#REF!,"&gt;="&amp;'Display 730 &amp; 1200'!$AN$10,#REF!,"&lt;="&amp;'Display 730 &amp; 1200'!$AN$9))</f>
        <v>0</v>
      </c>
      <c r="E1873">
        <f>IF($C1873="",0,SUMIFS(#REF!,#REF!,$C1873,#REF!,"&gt;="&amp;'Display 730 &amp; 1200'!$AN$12,#REF!,"&lt;="&amp;'Display 730 &amp; 1200'!$AN$11))</f>
        <v>0</v>
      </c>
    </row>
    <row r="1874" spans="1:5">
      <c r="A1874" t="str">
        <f>IF(INDEX('Display 730 &amp; 1200'!$A:$A,ROW())="","",INDEX('Display 730 &amp; 1200'!$A:$A,ROW()))</f>
        <v/>
      </c>
      <c r="B1874" t="str">
        <f>IF(INDEX('Display 730 &amp; 1200'!$B:$B,ROW())="","",INDEX('Display 730 &amp; 1200'!$B:$B,ROW()))</f>
        <v/>
      </c>
      <c r="C1874" t="str">
        <f>IF(INDEX('Display 730 &amp; 1200'!$D:$D,ROW())="","",INDEX('Display 730 &amp; 1200'!$D:$D,ROW()))</f>
        <v/>
      </c>
      <c r="D1874">
        <f>IF($C1874="",0,SUMIFS(#REF!,#REF!,$C1874,#REF!,"&gt;="&amp;'Display 730 &amp; 1200'!$AN$10,#REF!,"&lt;="&amp;'Display 730 &amp; 1200'!$AN$9))</f>
        <v>0</v>
      </c>
      <c r="E1874">
        <f>IF($C1874="",0,SUMIFS(#REF!,#REF!,$C1874,#REF!,"&gt;="&amp;'Display 730 &amp; 1200'!$AN$12,#REF!,"&lt;="&amp;'Display 730 &amp; 1200'!$AN$11))</f>
        <v>0</v>
      </c>
    </row>
    <row r="1875" spans="1:5">
      <c r="A1875" t="str">
        <f>IF(INDEX('Display 730 &amp; 1200'!$A:$A,ROW())="","",INDEX('Display 730 &amp; 1200'!$A:$A,ROW()))</f>
        <v/>
      </c>
      <c r="B1875" t="str">
        <f>IF(INDEX('Display 730 &amp; 1200'!$B:$B,ROW())="","",INDEX('Display 730 &amp; 1200'!$B:$B,ROW()))</f>
        <v/>
      </c>
      <c r="C1875" t="str">
        <f>IF(INDEX('Display 730 &amp; 1200'!$D:$D,ROW())="","",INDEX('Display 730 &amp; 1200'!$D:$D,ROW()))</f>
        <v/>
      </c>
      <c r="D1875">
        <f>IF($C1875="",0,SUMIFS(#REF!,#REF!,$C1875,#REF!,"&gt;="&amp;'Display 730 &amp; 1200'!$AN$10,#REF!,"&lt;="&amp;'Display 730 &amp; 1200'!$AN$9))</f>
        <v>0</v>
      </c>
      <c r="E1875">
        <f>IF($C1875="",0,SUMIFS(#REF!,#REF!,$C1875,#REF!,"&gt;="&amp;'Display 730 &amp; 1200'!$AN$12,#REF!,"&lt;="&amp;'Display 730 &amp; 1200'!$AN$11))</f>
        <v>0</v>
      </c>
    </row>
    <row r="1876" spans="1:5">
      <c r="A1876" t="str">
        <f>IF(INDEX('Display 730 &amp; 1200'!$A:$A,ROW())="","",INDEX('Display 730 &amp; 1200'!$A:$A,ROW()))</f>
        <v/>
      </c>
      <c r="B1876" t="str">
        <f>IF(INDEX('Display 730 &amp; 1200'!$B:$B,ROW())="","",INDEX('Display 730 &amp; 1200'!$B:$B,ROW()))</f>
        <v/>
      </c>
      <c r="C1876" t="str">
        <f>IF(INDEX('Display 730 &amp; 1200'!$D:$D,ROW())="","",INDEX('Display 730 &amp; 1200'!$D:$D,ROW()))</f>
        <v/>
      </c>
      <c r="D1876">
        <f>IF($C1876="",0,SUMIFS(#REF!,#REF!,$C1876,#REF!,"&gt;="&amp;'Display 730 &amp; 1200'!$AN$10,#REF!,"&lt;="&amp;'Display 730 &amp; 1200'!$AN$9))</f>
        <v>0</v>
      </c>
      <c r="E1876">
        <f>IF($C1876="",0,SUMIFS(#REF!,#REF!,$C1876,#REF!,"&gt;="&amp;'Display 730 &amp; 1200'!$AN$12,#REF!,"&lt;="&amp;'Display 730 &amp; 1200'!$AN$11))</f>
        <v>0</v>
      </c>
    </row>
    <row r="1877" spans="1:5">
      <c r="A1877" t="str">
        <f>IF(INDEX('Display 730 &amp; 1200'!$A:$A,ROW())="","",INDEX('Display 730 &amp; 1200'!$A:$A,ROW()))</f>
        <v/>
      </c>
      <c r="B1877" t="str">
        <f>IF(INDEX('Display 730 &amp; 1200'!$B:$B,ROW())="","",INDEX('Display 730 &amp; 1200'!$B:$B,ROW()))</f>
        <v/>
      </c>
      <c r="C1877" t="str">
        <f>IF(INDEX('Display 730 &amp; 1200'!$D:$D,ROW())="","",INDEX('Display 730 &amp; 1200'!$D:$D,ROW()))</f>
        <v/>
      </c>
      <c r="D1877">
        <f>IF($C1877="",0,SUMIFS(#REF!,#REF!,$C1877,#REF!,"&gt;="&amp;'Display 730 &amp; 1200'!$AN$10,#REF!,"&lt;="&amp;'Display 730 &amp; 1200'!$AN$9))</f>
        <v>0</v>
      </c>
      <c r="E1877">
        <f>IF($C1877="",0,SUMIFS(#REF!,#REF!,$C1877,#REF!,"&gt;="&amp;'Display 730 &amp; 1200'!$AN$12,#REF!,"&lt;="&amp;'Display 730 &amp; 1200'!$AN$11))</f>
        <v>0</v>
      </c>
    </row>
    <row r="1878" spans="1:5">
      <c r="A1878" t="str">
        <f>IF(INDEX('Display 730 &amp; 1200'!$A:$A,ROW())="","",INDEX('Display 730 &amp; 1200'!$A:$A,ROW()))</f>
        <v/>
      </c>
      <c r="B1878" t="str">
        <f>IF(INDEX('Display 730 &amp; 1200'!$B:$B,ROW())="","",INDEX('Display 730 &amp; 1200'!$B:$B,ROW()))</f>
        <v/>
      </c>
      <c r="C1878" t="str">
        <f>IF(INDEX('Display 730 &amp; 1200'!$D:$D,ROW())="","",INDEX('Display 730 &amp; 1200'!$D:$D,ROW()))</f>
        <v/>
      </c>
      <c r="D1878">
        <f>IF($C1878="",0,SUMIFS(#REF!,#REF!,$C1878,#REF!,"&gt;="&amp;'Display 730 &amp; 1200'!$AN$10,#REF!,"&lt;="&amp;'Display 730 &amp; 1200'!$AN$9))</f>
        <v>0</v>
      </c>
      <c r="E1878">
        <f>IF($C1878="",0,SUMIFS(#REF!,#REF!,$C1878,#REF!,"&gt;="&amp;'Display 730 &amp; 1200'!$AN$12,#REF!,"&lt;="&amp;'Display 730 &amp; 1200'!$AN$11))</f>
        <v>0</v>
      </c>
    </row>
    <row r="1879" spans="1:5">
      <c r="A1879" t="str">
        <f>IF(INDEX('Display 730 &amp; 1200'!$A:$A,ROW())="","",INDEX('Display 730 &amp; 1200'!$A:$A,ROW()))</f>
        <v/>
      </c>
      <c r="B1879" t="str">
        <f>IF(INDEX('Display 730 &amp; 1200'!$B:$B,ROW())="","",INDEX('Display 730 &amp; 1200'!$B:$B,ROW()))</f>
        <v/>
      </c>
      <c r="C1879" t="str">
        <f>IF(INDEX('Display 730 &amp; 1200'!$D:$D,ROW())="","",INDEX('Display 730 &amp; 1200'!$D:$D,ROW()))</f>
        <v/>
      </c>
      <c r="D1879">
        <f>IF($C1879="",0,SUMIFS(#REF!,#REF!,$C1879,#REF!,"&gt;="&amp;'Display 730 &amp; 1200'!$AN$10,#REF!,"&lt;="&amp;'Display 730 &amp; 1200'!$AN$9))</f>
        <v>0</v>
      </c>
      <c r="E1879">
        <f>IF($C1879="",0,SUMIFS(#REF!,#REF!,$C1879,#REF!,"&gt;="&amp;'Display 730 &amp; 1200'!$AN$12,#REF!,"&lt;="&amp;'Display 730 &amp; 1200'!$AN$11))</f>
        <v>0</v>
      </c>
    </row>
    <row r="1880" spans="1:5">
      <c r="A1880" t="str">
        <f>IF(INDEX('Display 730 &amp; 1200'!$A:$A,ROW())="","",INDEX('Display 730 &amp; 1200'!$A:$A,ROW()))</f>
        <v/>
      </c>
      <c r="B1880" t="str">
        <f>IF(INDEX('Display 730 &amp; 1200'!$B:$B,ROW())="","",INDEX('Display 730 &amp; 1200'!$B:$B,ROW()))</f>
        <v/>
      </c>
      <c r="C1880" t="str">
        <f>IF(INDEX('Display 730 &amp; 1200'!$D:$D,ROW())="","",INDEX('Display 730 &amp; 1200'!$D:$D,ROW()))</f>
        <v/>
      </c>
      <c r="D1880">
        <f>IF($C1880="",0,SUMIFS(#REF!,#REF!,$C1880,#REF!,"&gt;="&amp;'Display 730 &amp; 1200'!$AN$10,#REF!,"&lt;="&amp;'Display 730 &amp; 1200'!$AN$9))</f>
        <v>0</v>
      </c>
      <c r="E1880">
        <f>IF($C1880="",0,SUMIFS(#REF!,#REF!,$C1880,#REF!,"&gt;="&amp;'Display 730 &amp; 1200'!$AN$12,#REF!,"&lt;="&amp;'Display 730 &amp; 1200'!$AN$11))</f>
        <v>0</v>
      </c>
    </row>
    <row r="1881" spans="1:5">
      <c r="A1881" t="str">
        <f>IF(INDEX('Display 730 &amp; 1200'!$A:$A,ROW())="","",INDEX('Display 730 &amp; 1200'!$A:$A,ROW()))</f>
        <v/>
      </c>
      <c r="B1881" t="str">
        <f>IF(INDEX('Display 730 &amp; 1200'!$B:$B,ROW())="","",INDEX('Display 730 &amp; 1200'!$B:$B,ROW()))</f>
        <v/>
      </c>
      <c r="C1881" t="str">
        <f>IF(INDEX('Display 730 &amp; 1200'!$D:$D,ROW())="","",INDEX('Display 730 &amp; 1200'!$D:$D,ROW()))</f>
        <v/>
      </c>
      <c r="D1881">
        <f>IF($C1881="",0,SUMIFS(#REF!,#REF!,$C1881,#REF!,"&gt;="&amp;'Display 730 &amp; 1200'!$AN$10,#REF!,"&lt;="&amp;'Display 730 &amp; 1200'!$AN$9))</f>
        <v>0</v>
      </c>
      <c r="E1881">
        <f>IF($C1881="",0,SUMIFS(#REF!,#REF!,$C1881,#REF!,"&gt;="&amp;'Display 730 &amp; 1200'!$AN$12,#REF!,"&lt;="&amp;'Display 730 &amp; 1200'!$AN$11))</f>
        <v>0</v>
      </c>
    </row>
    <row r="1882" spans="1:5">
      <c r="A1882" t="str">
        <f>IF(INDEX('Display 730 &amp; 1200'!$A:$A,ROW())="","",INDEX('Display 730 &amp; 1200'!$A:$A,ROW()))</f>
        <v/>
      </c>
      <c r="B1882" t="str">
        <f>IF(INDEX('Display 730 &amp; 1200'!$B:$B,ROW())="","",INDEX('Display 730 &amp; 1200'!$B:$B,ROW()))</f>
        <v/>
      </c>
      <c r="C1882" t="str">
        <f>IF(INDEX('Display 730 &amp; 1200'!$D:$D,ROW())="","",INDEX('Display 730 &amp; 1200'!$D:$D,ROW()))</f>
        <v/>
      </c>
      <c r="D1882">
        <f>IF($C1882="",0,SUMIFS(#REF!,#REF!,$C1882,#REF!,"&gt;="&amp;'Display 730 &amp; 1200'!$AN$10,#REF!,"&lt;="&amp;'Display 730 &amp; 1200'!$AN$9))</f>
        <v>0</v>
      </c>
      <c r="E1882">
        <f>IF($C1882="",0,SUMIFS(#REF!,#REF!,$C1882,#REF!,"&gt;="&amp;'Display 730 &amp; 1200'!$AN$12,#REF!,"&lt;="&amp;'Display 730 &amp; 1200'!$AN$11))</f>
        <v>0</v>
      </c>
    </row>
    <row r="1883" spans="1:5">
      <c r="A1883" t="str">
        <f>IF(INDEX('Display 730 &amp; 1200'!$A:$A,ROW())="","",INDEX('Display 730 &amp; 1200'!$A:$A,ROW()))</f>
        <v/>
      </c>
      <c r="B1883" t="str">
        <f>IF(INDEX('Display 730 &amp; 1200'!$B:$B,ROW())="","",INDEX('Display 730 &amp; 1200'!$B:$B,ROW()))</f>
        <v/>
      </c>
      <c r="C1883" t="str">
        <f>IF(INDEX('Display 730 &amp; 1200'!$D:$D,ROW())="","",INDEX('Display 730 &amp; 1200'!$D:$D,ROW()))</f>
        <v/>
      </c>
      <c r="D1883">
        <f>IF($C1883="",0,SUMIFS(#REF!,#REF!,$C1883,#REF!,"&gt;="&amp;'Display 730 &amp; 1200'!$AN$10,#REF!,"&lt;="&amp;'Display 730 &amp; 1200'!$AN$9))</f>
        <v>0</v>
      </c>
      <c r="E1883">
        <f>IF($C1883="",0,SUMIFS(#REF!,#REF!,$C1883,#REF!,"&gt;="&amp;'Display 730 &amp; 1200'!$AN$12,#REF!,"&lt;="&amp;'Display 730 &amp; 1200'!$AN$11))</f>
        <v>0</v>
      </c>
    </row>
    <row r="1884" spans="1:5">
      <c r="A1884" t="str">
        <f>IF(INDEX('Display 730 &amp; 1200'!$A:$A,ROW())="","",INDEX('Display 730 &amp; 1200'!$A:$A,ROW()))</f>
        <v/>
      </c>
      <c r="B1884" t="str">
        <f>IF(INDEX('Display 730 &amp; 1200'!$B:$B,ROW())="","",INDEX('Display 730 &amp; 1200'!$B:$B,ROW()))</f>
        <v/>
      </c>
      <c r="C1884" t="str">
        <f>IF(INDEX('Display 730 &amp; 1200'!$D:$D,ROW())="","",INDEX('Display 730 &amp; 1200'!$D:$D,ROW()))</f>
        <v/>
      </c>
      <c r="D1884">
        <f>IF($C1884="",0,SUMIFS(#REF!,#REF!,$C1884,#REF!,"&gt;="&amp;'Display 730 &amp; 1200'!$AN$10,#REF!,"&lt;="&amp;'Display 730 &amp; 1200'!$AN$9))</f>
        <v>0</v>
      </c>
      <c r="E1884">
        <f>IF($C1884="",0,SUMIFS(#REF!,#REF!,$C1884,#REF!,"&gt;="&amp;'Display 730 &amp; 1200'!$AN$12,#REF!,"&lt;="&amp;'Display 730 &amp; 1200'!$AN$11))</f>
        <v>0</v>
      </c>
    </row>
    <row r="1885" spans="1:5">
      <c r="A1885" t="str">
        <f>IF(INDEX('Display 730 &amp; 1200'!$A:$A,ROW())="","",INDEX('Display 730 &amp; 1200'!$A:$A,ROW()))</f>
        <v/>
      </c>
      <c r="B1885" t="str">
        <f>IF(INDEX('Display 730 &amp; 1200'!$B:$B,ROW())="","",INDEX('Display 730 &amp; 1200'!$B:$B,ROW()))</f>
        <v/>
      </c>
      <c r="C1885" t="str">
        <f>IF(INDEX('Display 730 &amp; 1200'!$D:$D,ROW())="","",INDEX('Display 730 &amp; 1200'!$D:$D,ROW()))</f>
        <v/>
      </c>
      <c r="D1885">
        <f>IF($C1885="",0,SUMIFS(#REF!,#REF!,$C1885,#REF!,"&gt;="&amp;'Display 730 &amp; 1200'!$AN$10,#REF!,"&lt;="&amp;'Display 730 &amp; 1200'!$AN$9))</f>
        <v>0</v>
      </c>
      <c r="E1885">
        <f>IF($C1885="",0,SUMIFS(#REF!,#REF!,$C1885,#REF!,"&gt;="&amp;'Display 730 &amp; 1200'!$AN$12,#REF!,"&lt;="&amp;'Display 730 &amp; 1200'!$AN$11))</f>
        <v>0</v>
      </c>
    </row>
    <row r="1886" spans="1:5">
      <c r="A1886" t="str">
        <f>IF(INDEX('Display 730 &amp; 1200'!$A:$A,ROW())="","",INDEX('Display 730 &amp; 1200'!$A:$A,ROW()))</f>
        <v/>
      </c>
      <c r="B1886" t="str">
        <f>IF(INDEX('Display 730 &amp; 1200'!$B:$B,ROW())="","",INDEX('Display 730 &amp; 1200'!$B:$B,ROW()))</f>
        <v/>
      </c>
      <c r="C1886" t="str">
        <f>IF(INDEX('Display 730 &amp; 1200'!$D:$D,ROW())="","",INDEX('Display 730 &amp; 1200'!$D:$D,ROW()))</f>
        <v/>
      </c>
      <c r="D1886">
        <f>IF($C1886="",0,SUMIFS(#REF!,#REF!,$C1886,#REF!,"&gt;="&amp;'Display 730 &amp; 1200'!$AN$10,#REF!,"&lt;="&amp;'Display 730 &amp; 1200'!$AN$9))</f>
        <v>0</v>
      </c>
      <c r="E1886">
        <f>IF($C1886="",0,SUMIFS(#REF!,#REF!,$C1886,#REF!,"&gt;="&amp;'Display 730 &amp; 1200'!$AN$12,#REF!,"&lt;="&amp;'Display 730 &amp; 1200'!$AN$11))</f>
        <v>0</v>
      </c>
    </row>
    <row r="1887" spans="1:5">
      <c r="A1887" t="str">
        <f>IF(INDEX('Display 730 &amp; 1200'!$A:$A,ROW())="","",INDEX('Display 730 &amp; 1200'!$A:$A,ROW()))</f>
        <v/>
      </c>
      <c r="B1887" t="str">
        <f>IF(INDEX('Display 730 &amp; 1200'!$B:$B,ROW())="","",INDEX('Display 730 &amp; 1200'!$B:$B,ROW()))</f>
        <v/>
      </c>
      <c r="C1887" t="str">
        <f>IF(INDEX('Display 730 &amp; 1200'!$D:$D,ROW())="","",INDEX('Display 730 &amp; 1200'!$D:$D,ROW()))</f>
        <v/>
      </c>
      <c r="D1887">
        <f>IF($C1887="",0,SUMIFS(#REF!,#REF!,$C1887,#REF!,"&gt;="&amp;'Display 730 &amp; 1200'!$AN$10,#REF!,"&lt;="&amp;'Display 730 &amp; 1200'!$AN$9))</f>
        <v>0</v>
      </c>
      <c r="E1887">
        <f>IF($C1887="",0,SUMIFS(#REF!,#REF!,$C1887,#REF!,"&gt;="&amp;'Display 730 &amp; 1200'!$AN$12,#REF!,"&lt;="&amp;'Display 730 &amp; 1200'!$AN$11))</f>
        <v>0</v>
      </c>
    </row>
    <row r="1888" spans="1:5">
      <c r="A1888" t="str">
        <f>IF(INDEX('Display 730 &amp; 1200'!$A:$A,ROW())="","",INDEX('Display 730 &amp; 1200'!$A:$A,ROW()))</f>
        <v/>
      </c>
      <c r="B1888" t="str">
        <f>IF(INDEX('Display 730 &amp; 1200'!$B:$B,ROW())="","",INDEX('Display 730 &amp; 1200'!$B:$B,ROW()))</f>
        <v/>
      </c>
      <c r="C1888" t="str">
        <f>IF(INDEX('Display 730 &amp; 1200'!$D:$D,ROW())="","",INDEX('Display 730 &amp; 1200'!$D:$D,ROW()))</f>
        <v/>
      </c>
      <c r="D1888">
        <f>IF($C1888="",0,SUMIFS(#REF!,#REF!,$C1888,#REF!,"&gt;="&amp;'Display 730 &amp; 1200'!$AN$10,#REF!,"&lt;="&amp;'Display 730 &amp; 1200'!$AN$9))</f>
        <v>0</v>
      </c>
      <c r="E1888">
        <f>IF($C1888="",0,SUMIFS(#REF!,#REF!,$C1888,#REF!,"&gt;="&amp;'Display 730 &amp; 1200'!$AN$12,#REF!,"&lt;="&amp;'Display 730 &amp; 1200'!$AN$11))</f>
        <v>0</v>
      </c>
    </row>
    <row r="1889" spans="1:5">
      <c r="A1889" t="str">
        <f>IF(INDEX('Display 730 &amp; 1200'!$A:$A,ROW())="","",INDEX('Display 730 &amp; 1200'!$A:$A,ROW()))</f>
        <v/>
      </c>
      <c r="B1889" t="str">
        <f>IF(INDEX('Display 730 &amp; 1200'!$B:$B,ROW())="","",INDEX('Display 730 &amp; 1200'!$B:$B,ROW()))</f>
        <v/>
      </c>
      <c r="C1889" t="str">
        <f>IF(INDEX('Display 730 &amp; 1200'!$D:$D,ROW())="","",INDEX('Display 730 &amp; 1200'!$D:$D,ROW()))</f>
        <v/>
      </c>
      <c r="D1889">
        <f>IF($C1889="",0,SUMIFS(#REF!,#REF!,$C1889,#REF!,"&gt;="&amp;'Display 730 &amp; 1200'!$AN$10,#REF!,"&lt;="&amp;'Display 730 &amp; 1200'!$AN$9))</f>
        <v>0</v>
      </c>
      <c r="E1889">
        <f>IF($C1889="",0,SUMIFS(#REF!,#REF!,$C1889,#REF!,"&gt;="&amp;'Display 730 &amp; 1200'!$AN$12,#REF!,"&lt;="&amp;'Display 730 &amp; 1200'!$AN$11))</f>
        <v>0</v>
      </c>
    </row>
    <row r="1890" spans="1:5">
      <c r="A1890" t="str">
        <f>IF(INDEX('Display 730 &amp; 1200'!$A:$A,ROW())="","",INDEX('Display 730 &amp; 1200'!$A:$A,ROW()))</f>
        <v/>
      </c>
      <c r="B1890" t="str">
        <f>IF(INDEX('Display 730 &amp; 1200'!$B:$B,ROW())="","",INDEX('Display 730 &amp; 1200'!$B:$B,ROW()))</f>
        <v/>
      </c>
      <c r="C1890" t="str">
        <f>IF(INDEX('Display 730 &amp; 1200'!$D:$D,ROW())="","",INDEX('Display 730 &amp; 1200'!$D:$D,ROW()))</f>
        <v/>
      </c>
      <c r="D1890">
        <f>IF($C1890="",0,SUMIFS(#REF!,#REF!,$C1890,#REF!,"&gt;="&amp;'Display 730 &amp; 1200'!$AN$10,#REF!,"&lt;="&amp;'Display 730 &amp; 1200'!$AN$9))</f>
        <v>0</v>
      </c>
      <c r="E1890">
        <f>IF($C1890="",0,SUMIFS(#REF!,#REF!,$C1890,#REF!,"&gt;="&amp;'Display 730 &amp; 1200'!$AN$12,#REF!,"&lt;="&amp;'Display 730 &amp; 1200'!$AN$11))</f>
        <v>0</v>
      </c>
    </row>
    <row r="1891" spans="1:5">
      <c r="A1891" t="str">
        <f>IF(INDEX('Display 730 &amp; 1200'!$A:$A,ROW())="","",INDEX('Display 730 &amp; 1200'!$A:$A,ROW()))</f>
        <v/>
      </c>
      <c r="B1891" t="str">
        <f>IF(INDEX('Display 730 &amp; 1200'!$B:$B,ROW())="","",INDEX('Display 730 &amp; 1200'!$B:$B,ROW()))</f>
        <v/>
      </c>
      <c r="C1891" t="str">
        <f>IF(INDEX('Display 730 &amp; 1200'!$D:$D,ROW())="","",INDEX('Display 730 &amp; 1200'!$D:$D,ROW()))</f>
        <v/>
      </c>
      <c r="D1891">
        <f>IF($C1891="",0,SUMIFS(#REF!,#REF!,$C1891,#REF!,"&gt;="&amp;'Display 730 &amp; 1200'!$AN$10,#REF!,"&lt;="&amp;'Display 730 &amp; 1200'!$AN$9))</f>
        <v>0</v>
      </c>
      <c r="E1891">
        <f>IF($C1891="",0,SUMIFS(#REF!,#REF!,$C1891,#REF!,"&gt;="&amp;'Display 730 &amp; 1200'!$AN$12,#REF!,"&lt;="&amp;'Display 730 &amp; 1200'!$AN$11))</f>
        <v>0</v>
      </c>
    </row>
    <row r="1892" spans="1:5">
      <c r="A1892" t="str">
        <f>IF(INDEX('Display 730 &amp; 1200'!$A:$A,ROW())="","",INDEX('Display 730 &amp; 1200'!$A:$A,ROW()))</f>
        <v/>
      </c>
      <c r="B1892" t="str">
        <f>IF(INDEX('Display 730 &amp; 1200'!$B:$B,ROW())="","",INDEX('Display 730 &amp; 1200'!$B:$B,ROW()))</f>
        <v/>
      </c>
      <c r="C1892" t="str">
        <f>IF(INDEX('Display 730 &amp; 1200'!$D:$D,ROW())="","",INDEX('Display 730 &amp; 1200'!$D:$D,ROW()))</f>
        <v/>
      </c>
      <c r="D1892">
        <f>IF($C1892="",0,SUMIFS(#REF!,#REF!,$C1892,#REF!,"&gt;="&amp;'Display 730 &amp; 1200'!$AN$10,#REF!,"&lt;="&amp;'Display 730 &amp; 1200'!$AN$9))</f>
        <v>0</v>
      </c>
      <c r="E1892">
        <f>IF($C1892="",0,SUMIFS(#REF!,#REF!,$C1892,#REF!,"&gt;="&amp;'Display 730 &amp; 1200'!$AN$12,#REF!,"&lt;="&amp;'Display 730 &amp; 1200'!$AN$11))</f>
        <v>0</v>
      </c>
    </row>
    <row r="1893" spans="1:5">
      <c r="A1893" t="str">
        <f>IF(INDEX('Display 730 &amp; 1200'!$A:$A,ROW())="","",INDEX('Display 730 &amp; 1200'!$A:$A,ROW()))</f>
        <v/>
      </c>
      <c r="B1893" t="str">
        <f>IF(INDEX('Display 730 &amp; 1200'!$B:$B,ROW())="","",INDEX('Display 730 &amp; 1200'!$B:$B,ROW()))</f>
        <v/>
      </c>
      <c r="C1893" t="str">
        <f>IF(INDEX('Display 730 &amp; 1200'!$D:$D,ROW())="","",INDEX('Display 730 &amp; 1200'!$D:$D,ROW()))</f>
        <v/>
      </c>
      <c r="D1893">
        <f>IF($C1893="",0,SUMIFS(#REF!,#REF!,$C1893,#REF!,"&gt;="&amp;'Display 730 &amp; 1200'!$AN$10,#REF!,"&lt;="&amp;'Display 730 &amp; 1200'!$AN$9))</f>
        <v>0</v>
      </c>
      <c r="E1893">
        <f>IF($C1893="",0,SUMIFS(#REF!,#REF!,$C1893,#REF!,"&gt;="&amp;'Display 730 &amp; 1200'!$AN$12,#REF!,"&lt;="&amp;'Display 730 &amp; 1200'!$AN$11))</f>
        <v>0</v>
      </c>
    </row>
    <row r="1894" spans="1:5">
      <c r="A1894" t="str">
        <f>IF(INDEX('Display 730 &amp; 1200'!$A:$A,ROW())="","",INDEX('Display 730 &amp; 1200'!$A:$A,ROW()))</f>
        <v/>
      </c>
      <c r="B1894" t="str">
        <f>IF(INDEX('Display 730 &amp; 1200'!$B:$B,ROW())="","",INDEX('Display 730 &amp; 1200'!$B:$B,ROW()))</f>
        <v/>
      </c>
      <c r="C1894" t="str">
        <f>IF(INDEX('Display 730 &amp; 1200'!$D:$D,ROW())="","",INDEX('Display 730 &amp; 1200'!$D:$D,ROW()))</f>
        <v/>
      </c>
      <c r="D1894">
        <f>IF($C1894="",0,SUMIFS(#REF!,#REF!,$C1894,#REF!,"&gt;="&amp;'Display 730 &amp; 1200'!$AN$10,#REF!,"&lt;="&amp;'Display 730 &amp; 1200'!$AN$9))</f>
        <v>0</v>
      </c>
      <c r="E1894">
        <f>IF($C1894="",0,SUMIFS(#REF!,#REF!,$C1894,#REF!,"&gt;="&amp;'Display 730 &amp; 1200'!$AN$12,#REF!,"&lt;="&amp;'Display 730 &amp; 1200'!$AN$11))</f>
        <v>0</v>
      </c>
    </row>
    <row r="1895" spans="1:5">
      <c r="A1895" t="str">
        <f>IF(INDEX('Display 730 &amp; 1200'!$A:$A,ROW())="","",INDEX('Display 730 &amp; 1200'!$A:$A,ROW()))</f>
        <v/>
      </c>
      <c r="B1895" t="str">
        <f>IF(INDEX('Display 730 &amp; 1200'!$B:$B,ROW())="","",INDEX('Display 730 &amp; 1200'!$B:$B,ROW()))</f>
        <v/>
      </c>
      <c r="C1895" t="str">
        <f>IF(INDEX('Display 730 &amp; 1200'!$D:$D,ROW())="","",INDEX('Display 730 &amp; 1200'!$D:$D,ROW()))</f>
        <v/>
      </c>
      <c r="D1895">
        <f>IF($C1895="",0,SUMIFS(#REF!,#REF!,$C1895,#REF!,"&gt;="&amp;'Display 730 &amp; 1200'!$AN$10,#REF!,"&lt;="&amp;'Display 730 &amp; 1200'!$AN$9))</f>
        <v>0</v>
      </c>
      <c r="E1895">
        <f>IF($C1895="",0,SUMIFS(#REF!,#REF!,$C1895,#REF!,"&gt;="&amp;'Display 730 &amp; 1200'!$AN$12,#REF!,"&lt;="&amp;'Display 730 &amp; 1200'!$AN$11))</f>
        <v>0</v>
      </c>
    </row>
    <row r="1896" spans="1:5">
      <c r="A1896" t="str">
        <f>IF(INDEX('Display 730 &amp; 1200'!$A:$A,ROW())="","",INDEX('Display 730 &amp; 1200'!$A:$A,ROW()))</f>
        <v/>
      </c>
      <c r="B1896" t="str">
        <f>IF(INDEX('Display 730 &amp; 1200'!$B:$B,ROW())="","",INDEX('Display 730 &amp; 1200'!$B:$B,ROW()))</f>
        <v/>
      </c>
      <c r="C1896" t="str">
        <f>IF(INDEX('Display 730 &amp; 1200'!$D:$D,ROW())="","",INDEX('Display 730 &amp; 1200'!$D:$D,ROW()))</f>
        <v/>
      </c>
      <c r="D1896">
        <f>IF($C1896="",0,SUMIFS(#REF!,#REF!,$C1896,#REF!,"&gt;="&amp;'Display 730 &amp; 1200'!$AN$10,#REF!,"&lt;="&amp;'Display 730 &amp; 1200'!$AN$9))</f>
        <v>0</v>
      </c>
      <c r="E1896">
        <f>IF($C1896="",0,SUMIFS(#REF!,#REF!,$C1896,#REF!,"&gt;="&amp;'Display 730 &amp; 1200'!$AN$12,#REF!,"&lt;="&amp;'Display 730 &amp; 1200'!$AN$11))</f>
        <v>0</v>
      </c>
    </row>
    <row r="1897" spans="1:5">
      <c r="A1897" t="str">
        <f>IF(INDEX('Display 730 &amp; 1200'!$A:$A,ROW())="","",INDEX('Display 730 &amp; 1200'!$A:$A,ROW()))</f>
        <v/>
      </c>
      <c r="B1897" t="str">
        <f>IF(INDEX('Display 730 &amp; 1200'!$B:$B,ROW())="","",INDEX('Display 730 &amp; 1200'!$B:$B,ROW()))</f>
        <v/>
      </c>
      <c r="C1897" t="str">
        <f>IF(INDEX('Display 730 &amp; 1200'!$D:$D,ROW())="","",INDEX('Display 730 &amp; 1200'!$D:$D,ROW()))</f>
        <v/>
      </c>
      <c r="D1897">
        <f>IF($C1897="",0,SUMIFS(#REF!,#REF!,$C1897,#REF!,"&gt;="&amp;'Display 730 &amp; 1200'!$AN$10,#REF!,"&lt;="&amp;'Display 730 &amp; 1200'!$AN$9))</f>
        <v>0</v>
      </c>
      <c r="E1897">
        <f>IF($C1897="",0,SUMIFS(#REF!,#REF!,$C1897,#REF!,"&gt;="&amp;'Display 730 &amp; 1200'!$AN$12,#REF!,"&lt;="&amp;'Display 730 &amp; 1200'!$AN$11))</f>
        <v>0</v>
      </c>
    </row>
    <row r="1898" spans="1:5">
      <c r="A1898" t="str">
        <f>IF(INDEX('Display 730 &amp; 1200'!$A:$A,ROW())="","",INDEX('Display 730 &amp; 1200'!$A:$A,ROW()))</f>
        <v/>
      </c>
      <c r="B1898" t="str">
        <f>IF(INDEX('Display 730 &amp; 1200'!$B:$B,ROW())="","",INDEX('Display 730 &amp; 1200'!$B:$B,ROW()))</f>
        <v/>
      </c>
      <c r="C1898" t="str">
        <f>IF(INDEX('Display 730 &amp; 1200'!$D:$D,ROW())="","",INDEX('Display 730 &amp; 1200'!$D:$D,ROW()))</f>
        <v/>
      </c>
      <c r="D1898">
        <f>IF($C1898="",0,SUMIFS(#REF!,#REF!,$C1898,#REF!,"&gt;="&amp;'Display 730 &amp; 1200'!$AN$10,#REF!,"&lt;="&amp;'Display 730 &amp; 1200'!$AN$9))</f>
        <v>0</v>
      </c>
      <c r="E1898">
        <f>IF($C1898="",0,SUMIFS(#REF!,#REF!,$C1898,#REF!,"&gt;="&amp;'Display 730 &amp; 1200'!$AN$12,#REF!,"&lt;="&amp;'Display 730 &amp; 1200'!$AN$11))</f>
        <v>0</v>
      </c>
    </row>
    <row r="1899" spans="1:5">
      <c r="A1899" t="str">
        <f>IF(INDEX('Display 730 &amp; 1200'!$A:$A,ROW())="","",INDEX('Display 730 &amp; 1200'!$A:$A,ROW()))</f>
        <v/>
      </c>
      <c r="B1899" t="str">
        <f>IF(INDEX('Display 730 &amp; 1200'!$B:$B,ROW())="","",INDEX('Display 730 &amp; 1200'!$B:$B,ROW()))</f>
        <v/>
      </c>
      <c r="C1899" t="str">
        <f>IF(INDEX('Display 730 &amp; 1200'!$D:$D,ROW())="","",INDEX('Display 730 &amp; 1200'!$D:$D,ROW()))</f>
        <v/>
      </c>
      <c r="D1899">
        <f>IF($C1899="",0,SUMIFS(#REF!,#REF!,$C1899,#REF!,"&gt;="&amp;'Display 730 &amp; 1200'!$AN$10,#REF!,"&lt;="&amp;'Display 730 &amp; 1200'!$AN$9))</f>
        <v>0</v>
      </c>
      <c r="E1899">
        <f>IF($C1899="",0,SUMIFS(#REF!,#REF!,$C1899,#REF!,"&gt;="&amp;'Display 730 &amp; 1200'!$AN$12,#REF!,"&lt;="&amp;'Display 730 &amp; 1200'!$AN$11))</f>
        <v>0</v>
      </c>
    </row>
    <row r="1900" spans="1:5">
      <c r="A1900" t="str">
        <f>IF(INDEX('Display 730 &amp; 1200'!$A:$A,ROW())="","",INDEX('Display 730 &amp; 1200'!$A:$A,ROW()))</f>
        <v/>
      </c>
      <c r="B1900" t="str">
        <f>IF(INDEX('Display 730 &amp; 1200'!$B:$B,ROW())="","",INDEX('Display 730 &amp; 1200'!$B:$B,ROW()))</f>
        <v/>
      </c>
      <c r="C1900" t="str">
        <f>IF(INDEX('Display 730 &amp; 1200'!$D:$D,ROW())="","",INDEX('Display 730 &amp; 1200'!$D:$D,ROW()))</f>
        <v/>
      </c>
      <c r="D1900">
        <f>IF($C1900="",0,SUMIFS(#REF!,#REF!,$C1900,#REF!,"&gt;="&amp;'Display 730 &amp; 1200'!$AN$10,#REF!,"&lt;="&amp;'Display 730 &amp; 1200'!$AN$9))</f>
        <v>0</v>
      </c>
      <c r="E1900">
        <f>IF($C1900="",0,SUMIFS(#REF!,#REF!,$C1900,#REF!,"&gt;="&amp;'Display 730 &amp; 1200'!$AN$12,#REF!,"&lt;="&amp;'Display 730 &amp; 1200'!$AN$11))</f>
        <v>0</v>
      </c>
    </row>
    <row r="1901" spans="1:5">
      <c r="A1901" t="str">
        <f>IF(INDEX('Display 730 &amp; 1200'!$A:$A,ROW())="","",INDEX('Display 730 &amp; 1200'!$A:$A,ROW()))</f>
        <v/>
      </c>
      <c r="B1901" t="str">
        <f>IF(INDEX('Display 730 &amp; 1200'!$B:$B,ROW())="","",INDEX('Display 730 &amp; 1200'!$B:$B,ROW()))</f>
        <v/>
      </c>
      <c r="C1901" t="str">
        <f>IF(INDEX('Display 730 &amp; 1200'!$D:$D,ROW())="","",INDEX('Display 730 &amp; 1200'!$D:$D,ROW()))</f>
        <v/>
      </c>
      <c r="D1901">
        <f>IF($C1901="",0,SUMIFS(#REF!,#REF!,$C1901,#REF!,"&gt;="&amp;'Display 730 &amp; 1200'!$AN$10,#REF!,"&lt;="&amp;'Display 730 &amp; 1200'!$AN$9))</f>
        <v>0</v>
      </c>
      <c r="E1901">
        <f>IF($C1901="",0,SUMIFS(#REF!,#REF!,$C1901,#REF!,"&gt;="&amp;'Display 730 &amp; 1200'!$AN$12,#REF!,"&lt;="&amp;'Display 730 &amp; 1200'!$AN$11))</f>
        <v>0</v>
      </c>
    </row>
    <row r="1902" spans="1:5">
      <c r="A1902" t="str">
        <f>IF(INDEX('Display 730 &amp; 1200'!$A:$A,ROW())="","",INDEX('Display 730 &amp; 1200'!$A:$A,ROW()))</f>
        <v/>
      </c>
      <c r="B1902" t="str">
        <f>IF(INDEX('Display 730 &amp; 1200'!$B:$B,ROW())="","",INDEX('Display 730 &amp; 1200'!$B:$B,ROW()))</f>
        <v/>
      </c>
      <c r="C1902" t="str">
        <f>IF(INDEX('Display 730 &amp; 1200'!$D:$D,ROW())="","",INDEX('Display 730 &amp; 1200'!$D:$D,ROW()))</f>
        <v/>
      </c>
      <c r="D1902">
        <f>IF($C1902="",0,SUMIFS(#REF!,#REF!,$C1902,#REF!,"&gt;="&amp;'Display 730 &amp; 1200'!$AN$10,#REF!,"&lt;="&amp;'Display 730 &amp; 1200'!$AN$9))</f>
        <v>0</v>
      </c>
      <c r="E1902">
        <f>IF($C1902="",0,SUMIFS(#REF!,#REF!,$C1902,#REF!,"&gt;="&amp;'Display 730 &amp; 1200'!$AN$12,#REF!,"&lt;="&amp;'Display 730 &amp; 1200'!$AN$11))</f>
        <v>0</v>
      </c>
    </row>
    <row r="1903" spans="1:5">
      <c r="A1903" t="str">
        <f>IF(INDEX('Display 730 &amp; 1200'!$A:$A,ROW())="","",INDEX('Display 730 &amp; 1200'!$A:$A,ROW()))</f>
        <v/>
      </c>
      <c r="B1903" t="str">
        <f>IF(INDEX('Display 730 &amp; 1200'!$B:$B,ROW())="","",INDEX('Display 730 &amp; 1200'!$B:$B,ROW()))</f>
        <v/>
      </c>
      <c r="C1903" t="str">
        <f>IF(INDEX('Display 730 &amp; 1200'!$D:$D,ROW())="","",INDEX('Display 730 &amp; 1200'!$D:$D,ROW()))</f>
        <v/>
      </c>
      <c r="D1903">
        <f>IF($C1903="",0,SUMIFS(#REF!,#REF!,$C1903,#REF!,"&gt;="&amp;'Display 730 &amp; 1200'!$AN$10,#REF!,"&lt;="&amp;'Display 730 &amp; 1200'!$AN$9))</f>
        <v>0</v>
      </c>
      <c r="E1903">
        <f>IF($C1903="",0,SUMIFS(#REF!,#REF!,$C1903,#REF!,"&gt;="&amp;'Display 730 &amp; 1200'!$AN$12,#REF!,"&lt;="&amp;'Display 730 &amp; 1200'!$AN$11))</f>
        <v>0</v>
      </c>
    </row>
    <row r="1904" spans="1:5">
      <c r="A1904" t="str">
        <f>IF(INDEX('Display 730 &amp; 1200'!$A:$A,ROW())="","",INDEX('Display 730 &amp; 1200'!$A:$A,ROW()))</f>
        <v/>
      </c>
      <c r="B1904" t="str">
        <f>IF(INDEX('Display 730 &amp; 1200'!$B:$B,ROW())="","",INDEX('Display 730 &amp; 1200'!$B:$B,ROW()))</f>
        <v/>
      </c>
      <c r="C1904" t="str">
        <f>IF(INDEX('Display 730 &amp; 1200'!$D:$D,ROW())="","",INDEX('Display 730 &amp; 1200'!$D:$D,ROW()))</f>
        <v/>
      </c>
      <c r="D1904">
        <f>IF($C1904="",0,SUMIFS(#REF!,#REF!,$C1904,#REF!,"&gt;="&amp;'Display 730 &amp; 1200'!$AN$10,#REF!,"&lt;="&amp;'Display 730 &amp; 1200'!$AN$9))</f>
        <v>0</v>
      </c>
      <c r="E1904">
        <f>IF($C1904="",0,SUMIFS(#REF!,#REF!,$C1904,#REF!,"&gt;="&amp;'Display 730 &amp; 1200'!$AN$12,#REF!,"&lt;="&amp;'Display 730 &amp; 1200'!$AN$11))</f>
        <v>0</v>
      </c>
    </row>
    <row r="1905" spans="1:5">
      <c r="A1905" t="str">
        <f>IF(INDEX('Display 730 &amp; 1200'!$A:$A,ROW())="","",INDEX('Display 730 &amp; 1200'!$A:$A,ROW()))</f>
        <v/>
      </c>
      <c r="B1905" t="str">
        <f>IF(INDEX('Display 730 &amp; 1200'!$B:$B,ROW())="","",INDEX('Display 730 &amp; 1200'!$B:$B,ROW()))</f>
        <v/>
      </c>
      <c r="C1905" t="str">
        <f>IF(INDEX('Display 730 &amp; 1200'!$D:$D,ROW())="","",INDEX('Display 730 &amp; 1200'!$D:$D,ROW()))</f>
        <v/>
      </c>
      <c r="D1905">
        <f>IF($C1905="",0,SUMIFS(#REF!,#REF!,$C1905,#REF!,"&gt;="&amp;'Display 730 &amp; 1200'!$AN$10,#REF!,"&lt;="&amp;'Display 730 &amp; 1200'!$AN$9))</f>
        <v>0</v>
      </c>
      <c r="E1905">
        <f>IF($C1905="",0,SUMIFS(#REF!,#REF!,$C1905,#REF!,"&gt;="&amp;'Display 730 &amp; 1200'!$AN$12,#REF!,"&lt;="&amp;'Display 730 &amp; 1200'!$AN$11))</f>
        <v>0</v>
      </c>
    </row>
    <row r="1906" spans="1:5">
      <c r="A1906" t="str">
        <f>IF(INDEX('Display 730 &amp; 1200'!$A:$A,ROW())="","",INDEX('Display 730 &amp; 1200'!$A:$A,ROW()))</f>
        <v/>
      </c>
      <c r="B1906" t="str">
        <f>IF(INDEX('Display 730 &amp; 1200'!$B:$B,ROW())="","",INDEX('Display 730 &amp; 1200'!$B:$B,ROW()))</f>
        <v/>
      </c>
      <c r="C1906" t="str">
        <f>IF(INDEX('Display 730 &amp; 1200'!$D:$D,ROW())="","",INDEX('Display 730 &amp; 1200'!$D:$D,ROW()))</f>
        <v/>
      </c>
      <c r="D1906">
        <f>IF($C1906="",0,SUMIFS(#REF!,#REF!,$C1906,#REF!,"&gt;="&amp;'Display 730 &amp; 1200'!$AN$10,#REF!,"&lt;="&amp;'Display 730 &amp; 1200'!$AN$9))</f>
        <v>0</v>
      </c>
      <c r="E1906">
        <f>IF($C1906="",0,SUMIFS(#REF!,#REF!,$C1906,#REF!,"&gt;="&amp;'Display 730 &amp; 1200'!$AN$12,#REF!,"&lt;="&amp;'Display 730 &amp; 1200'!$AN$11))</f>
        <v>0</v>
      </c>
    </row>
    <row r="1907" spans="1:5">
      <c r="A1907" t="str">
        <f>IF(INDEX('Display 730 &amp; 1200'!$A:$A,ROW())="","",INDEX('Display 730 &amp; 1200'!$A:$A,ROW()))</f>
        <v/>
      </c>
      <c r="B1907" t="str">
        <f>IF(INDEX('Display 730 &amp; 1200'!$B:$B,ROW())="","",INDEX('Display 730 &amp; 1200'!$B:$B,ROW()))</f>
        <v/>
      </c>
      <c r="C1907" t="str">
        <f>IF(INDEX('Display 730 &amp; 1200'!$D:$D,ROW())="","",INDEX('Display 730 &amp; 1200'!$D:$D,ROW()))</f>
        <v/>
      </c>
      <c r="D1907">
        <f>IF($C1907="",0,SUMIFS(#REF!,#REF!,$C1907,#REF!,"&gt;="&amp;'Display 730 &amp; 1200'!$AN$10,#REF!,"&lt;="&amp;'Display 730 &amp; 1200'!$AN$9))</f>
        <v>0</v>
      </c>
      <c r="E1907">
        <f>IF($C1907="",0,SUMIFS(#REF!,#REF!,$C1907,#REF!,"&gt;="&amp;'Display 730 &amp; 1200'!$AN$12,#REF!,"&lt;="&amp;'Display 730 &amp; 1200'!$AN$11))</f>
        <v>0</v>
      </c>
    </row>
    <row r="1908" spans="1:5">
      <c r="A1908" t="str">
        <f>IF(INDEX('Display 730 &amp; 1200'!$A:$A,ROW())="","",INDEX('Display 730 &amp; 1200'!$A:$A,ROW()))</f>
        <v/>
      </c>
      <c r="B1908" t="str">
        <f>IF(INDEX('Display 730 &amp; 1200'!$B:$B,ROW())="","",INDEX('Display 730 &amp; 1200'!$B:$B,ROW()))</f>
        <v/>
      </c>
      <c r="C1908" t="str">
        <f>IF(INDEX('Display 730 &amp; 1200'!$D:$D,ROW())="","",INDEX('Display 730 &amp; 1200'!$D:$D,ROW()))</f>
        <v/>
      </c>
      <c r="D1908">
        <f>IF($C1908="",0,SUMIFS(#REF!,#REF!,$C1908,#REF!,"&gt;="&amp;'Display 730 &amp; 1200'!$AN$10,#REF!,"&lt;="&amp;'Display 730 &amp; 1200'!$AN$9))</f>
        <v>0</v>
      </c>
      <c r="E1908">
        <f>IF($C1908="",0,SUMIFS(#REF!,#REF!,$C1908,#REF!,"&gt;="&amp;'Display 730 &amp; 1200'!$AN$12,#REF!,"&lt;="&amp;'Display 730 &amp; 1200'!$AN$11))</f>
        <v>0</v>
      </c>
    </row>
    <row r="1909" spans="1:5">
      <c r="A1909" t="str">
        <f>IF(INDEX('Display 730 &amp; 1200'!$A:$A,ROW())="","",INDEX('Display 730 &amp; 1200'!$A:$A,ROW()))</f>
        <v/>
      </c>
      <c r="B1909" t="str">
        <f>IF(INDEX('Display 730 &amp; 1200'!$B:$B,ROW())="","",INDEX('Display 730 &amp; 1200'!$B:$B,ROW()))</f>
        <v/>
      </c>
      <c r="C1909" t="str">
        <f>IF(INDEX('Display 730 &amp; 1200'!$D:$D,ROW())="","",INDEX('Display 730 &amp; 1200'!$D:$D,ROW()))</f>
        <v/>
      </c>
      <c r="D1909">
        <f>IF($C1909="",0,SUMIFS(#REF!,#REF!,$C1909,#REF!,"&gt;="&amp;'Display 730 &amp; 1200'!$AN$10,#REF!,"&lt;="&amp;'Display 730 &amp; 1200'!$AN$9))</f>
        <v>0</v>
      </c>
      <c r="E1909">
        <f>IF($C1909="",0,SUMIFS(#REF!,#REF!,$C1909,#REF!,"&gt;="&amp;'Display 730 &amp; 1200'!$AN$12,#REF!,"&lt;="&amp;'Display 730 &amp; 1200'!$AN$11))</f>
        <v>0</v>
      </c>
    </row>
    <row r="1910" spans="1:5">
      <c r="A1910" t="str">
        <f>IF(INDEX('Display 730 &amp; 1200'!$A:$A,ROW())="","",INDEX('Display 730 &amp; 1200'!$A:$A,ROW()))</f>
        <v/>
      </c>
      <c r="B1910" t="str">
        <f>IF(INDEX('Display 730 &amp; 1200'!$B:$B,ROW())="","",INDEX('Display 730 &amp; 1200'!$B:$B,ROW()))</f>
        <v/>
      </c>
      <c r="C1910" t="str">
        <f>IF(INDEX('Display 730 &amp; 1200'!$D:$D,ROW())="","",INDEX('Display 730 &amp; 1200'!$D:$D,ROW()))</f>
        <v/>
      </c>
      <c r="D1910">
        <f>IF($C1910="",0,SUMIFS(#REF!,#REF!,$C1910,#REF!,"&gt;="&amp;'Display 730 &amp; 1200'!$AN$10,#REF!,"&lt;="&amp;'Display 730 &amp; 1200'!$AN$9))</f>
        <v>0</v>
      </c>
      <c r="E1910">
        <f>IF($C1910="",0,SUMIFS(#REF!,#REF!,$C1910,#REF!,"&gt;="&amp;'Display 730 &amp; 1200'!$AN$12,#REF!,"&lt;="&amp;'Display 730 &amp; 1200'!$AN$11))</f>
        <v>0</v>
      </c>
    </row>
    <row r="1911" spans="1:5">
      <c r="A1911" t="str">
        <f>IF(INDEX('Display 730 &amp; 1200'!$A:$A,ROW())="","",INDEX('Display 730 &amp; 1200'!$A:$A,ROW()))</f>
        <v/>
      </c>
      <c r="B1911" t="str">
        <f>IF(INDEX('Display 730 &amp; 1200'!$B:$B,ROW())="","",INDEX('Display 730 &amp; 1200'!$B:$B,ROW()))</f>
        <v/>
      </c>
      <c r="C1911" t="str">
        <f>IF(INDEX('Display 730 &amp; 1200'!$D:$D,ROW())="","",INDEX('Display 730 &amp; 1200'!$D:$D,ROW()))</f>
        <v/>
      </c>
      <c r="D1911">
        <f>IF($C1911="",0,SUMIFS(#REF!,#REF!,$C1911,#REF!,"&gt;="&amp;'Display 730 &amp; 1200'!$AN$10,#REF!,"&lt;="&amp;'Display 730 &amp; 1200'!$AN$9))</f>
        <v>0</v>
      </c>
      <c r="E1911">
        <f>IF($C1911="",0,SUMIFS(#REF!,#REF!,$C1911,#REF!,"&gt;="&amp;'Display 730 &amp; 1200'!$AN$12,#REF!,"&lt;="&amp;'Display 730 &amp; 1200'!$AN$11))</f>
        <v>0</v>
      </c>
    </row>
    <row r="1912" spans="1:5">
      <c r="A1912" t="str">
        <f>IF(INDEX('Display 730 &amp; 1200'!$A:$A,ROW())="","",INDEX('Display 730 &amp; 1200'!$A:$A,ROW()))</f>
        <v/>
      </c>
      <c r="B1912" t="str">
        <f>IF(INDEX('Display 730 &amp; 1200'!$B:$B,ROW())="","",INDEX('Display 730 &amp; 1200'!$B:$B,ROW()))</f>
        <v/>
      </c>
      <c r="C1912" t="str">
        <f>IF(INDEX('Display 730 &amp; 1200'!$D:$D,ROW())="","",INDEX('Display 730 &amp; 1200'!$D:$D,ROW()))</f>
        <v/>
      </c>
      <c r="D1912">
        <f>IF($C1912="",0,SUMIFS(#REF!,#REF!,$C1912,#REF!,"&gt;="&amp;'Display 730 &amp; 1200'!$AN$10,#REF!,"&lt;="&amp;'Display 730 &amp; 1200'!$AN$9))</f>
        <v>0</v>
      </c>
      <c r="E1912">
        <f>IF($C1912="",0,SUMIFS(#REF!,#REF!,$C1912,#REF!,"&gt;="&amp;'Display 730 &amp; 1200'!$AN$12,#REF!,"&lt;="&amp;'Display 730 &amp; 1200'!$AN$11))</f>
        <v>0</v>
      </c>
    </row>
    <row r="1913" spans="1:5">
      <c r="A1913" t="str">
        <f>IF(INDEX('Display 730 &amp; 1200'!$A:$A,ROW())="","",INDEX('Display 730 &amp; 1200'!$A:$A,ROW()))</f>
        <v/>
      </c>
      <c r="B1913" t="str">
        <f>IF(INDEX('Display 730 &amp; 1200'!$B:$B,ROW())="","",INDEX('Display 730 &amp; 1200'!$B:$B,ROW()))</f>
        <v/>
      </c>
      <c r="C1913" t="str">
        <f>IF(INDEX('Display 730 &amp; 1200'!$D:$D,ROW())="","",INDEX('Display 730 &amp; 1200'!$D:$D,ROW()))</f>
        <v/>
      </c>
      <c r="D1913">
        <f>IF($C1913="",0,SUMIFS(#REF!,#REF!,$C1913,#REF!,"&gt;="&amp;'Display 730 &amp; 1200'!$AN$10,#REF!,"&lt;="&amp;'Display 730 &amp; 1200'!$AN$9))</f>
        <v>0</v>
      </c>
      <c r="E1913">
        <f>IF($C1913="",0,SUMIFS(#REF!,#REF!,$C1913,#REF!,"&gt;="&amp;'Display 730 &amp; 1200'!$AN$12,#REF!,"&lt;="&amp;'Display 730 &amp; 1200'!$AN$11))</f>
        <v>0</v>
      </c>
    </row>
    <row r="1914" spans="1:5">
      <c r="A1914" t="str">
        <f>IF(INDEX('Display 730 &amp; 1200'!$A:$A,ROW())="","",INDEX('Display 730 &amp; 1200'!$A:$A,ROW()))</f>
        <v/>
      </c>
      <c r="B1914" t="str">
        <f>IF(INDEX('Display 730 &amp; 1200'!$B:$B,ROW())="","",INDEX('Display 730 &amp; 1200'!$B:$B,ROW()))</f>
        <v/>
      </c>
      <c r="C1914" t="str">
        <f>IF(INDEX('Display 730 &amp; 1200'!$D:$D,ROW())="","",INDEX('Display 730 &amp; 1200'!$D:$D,ROW()))</f>
        <v/>
      </c>
      <c r="D1914">
        <f>IF($C1914="",0,SUMIFS(#REF!,#REF!,$C1914,#REF!,"&gt;="&amp;'Display 730 &amp; 1200'!$AN$10,#REF!,"&lt;="&amp;'Display 730 &amp; 1200'!$AN$9))</f>
        <v>0</v>
      </c>
      <c r="E1914">
        <f>IF($C1914="",0,SUMIFS(#REF!,#REF!,$C1914,#REF!,"&gt;="&amp;'Display 730 &amp; 1200'!$AN$12,#REF!,"&lt;="&amp;'Display 730 &amp; 1200'!$AN$11))</f>
        <v>0</v>
      </c>
    </row>
    <row r="1915" spans="1:5">
      <c r="A1915" t="str">
        <f>IF(INDEX('Display 730 &amp; 1200'!$A:$A,ROW())="","",INDEX('Display 730 &amp; 1200'!$A:$A,ROW()))</f>
        <v/>
      </c>
      <c r="B1915" t="str">
        <f>IF(INDEX('Display 730 &amp; 1200'!$B:$B,ROW())="","",INDEX('Display 730 &amp; 1200'!$B:$B,ROW()))</f>
        <v/>
      </c>
      <c r="C1915" t="str">
        <f>IF(INDEX('Display 730 &amp; 1200'!$D:$D,ROW())="","",INDEX('Display 730 &amp; 1200'!$D:$D,ROW()))</f>
        <v/>
      </c>
      <c r="D1915">
        <f>IF($C1915="",0,SUMIFS(#REF!,#REF!,$C1915,#REF!,"&gt;="&amp;'Display 730 &amp; 1200'!$AN$10,#REF!,"&lt;="&amp;'Display 730 &amp; 1200'!$AN$9))</f>
        <v>0</v>
      </c>
      <c r="E1915">
        <f>IF($C1915="",0,SUMIFS(#REF!,#REF!,$C1915,#REF!,"&gt;="&amp;'Display 730 &amp; 1200'!$AN$12,#REF!,"&lt;="&amp;'Display 730 &amp; 1200'!$AN$11))</f>
        <v>0</v>
      </c>
    </row>
    <row r="1916" spans="1:5">
      <c r="A1916" t="str">
        <f>IF(INDEX('Display 730 &amp; 1200'!$A:$A,ROW())="","",INDEX('Display 730 &amp; 1200'!$A:$A,ROW()))</f>
        <v/>
      </c>
      <c r="B1916" t="str">
        <f>IF(INDEX('Display 730 &amp; 1200'!$B:$B,ROW())="","",INDEX('Display 730 &amp; 1200'!$B:$B,ROW()))</f>
        <v/>
      </c>
      <c r="C1916" t="str">
        <f>IF(INDEX('Display 730 &amp; 1200'!$D:$D,ROW())="","",INDEX('Display 730 &amp; 1200'!$D:$D,ROW()))</f>
        <v/>
      </c>
      <c r="D1916">
        <f>IF($C1916="",0,SUMIFS(#REF!,#REF!,$C1916,#REF!,"&gt;="&amp;'Display 730 &amp; 1200'!$AN$10,#REF!,"&lt;="&amp;'Display 730 &amp; 1200'!$AN$9))</f>
        <v>0</v>
      </c>
      <c r="E1916">
        <f>IF($C1916="",0,SUMIFS(#REF!,#REF!,$C1916,#REF!,"&gt;="&amp;'Display 730 &amp; 1200'!$AN$12,#REF!,"&lt;="&amp;'Display 730 &amp; 1200'!$AN$11))</f>
        <v>0</v>
      </c>
    </row>
    <row r="1917" spans="1:5">
      <c r="A1917" t="str">
        <f>IF(INDEX('Display 730 &amp; 1200'!$A:$A,ROW())="","",INDEX('Display 730 &amp; 1200'!$A:$A,ROW()))</f>
        <v/>
      </c>
      <c r="B1917" t="str">
        <f>IF(INDEX('Display 730 &amp; 1200'!$B:$B,ROW())="","",INDEX('Display 730 &amp; 1200'!$B:$B,ROW()))</f>
        <v/>
      </c>
      <c r="C1917" t="str">
        <f>IF(INDEX('Display 730 &amp; 1200'!$D:$D,ROW())="","",INDEX('Display 730 &amp; 1200'!$D:$D,ROW()))</f>
        <v/>
      </c>
      <c r="D1917">
        <f>IF($C1917="",0,SUMIFS(#REF!,#REF!,$C1917,#REF!,"&gt;="&amp;'Display 730 &amp; 1200'!$AN$10,#REF!,"&lt;="&amp;'Display 730 &amp; 1200'!$AN$9))</f>
        <v>0</v>
      </c>
      <c r="E1917">
        <f>IF($C1917="",0,SUMIFS(#REF!,#REF!,$C1917,#REF!,"&gt;="&amp;'Display 730 &amp; 1200'!$AN$12,#REF!,"&lt;="&amp;'Display 730 &amp; 1200'!$AN$11))</f>
        <v>0</v>
      </c>
    </row>
    <row r="1918" spans="1:5">
      <c r="A1918" t="str">
        <f>IF(INDEX('Display 730 &amp; 1200'!$A:$A,ROW())="","",INDEX('Display 730 &amp; 1200'!$A:$A,ROW()))</f>
        <v/>
      </c>
      <c r="B1918" t="str">
        <f>IF(INDEX('Display 730 &amp; 1200'!$B:$B,ROW())="","",INDEX('Display 730 &amp; 1200'!$B:$B,ROW()))</f>
        <v/>
      </c>
      <c r="C1918" t="str">
        <f>IF(INDEX('Display 730 &amp; 1200'!$D:$D,ROW())="","",INDEX('Display 730 &amp; 1200'!$D:$D,ROW()))</f>
        <v/>
      </c>
      <c r="D1918">
        <f>IF($C1918="",0,SUMIFS(#REF!,#REF!,$C1918,#REF!,"&gt;="&amp;'Display 730 &amp; 1200'!$AN$10,#REF!,"&lt;="&amp;'Display 730 &amp; 1200'!$AN$9))</f>
        <v>0</v>
      </c>
      <c r="E1918">
        <f>IF($C1918="",0,SUMIFS(#REF!,#REF!,$C1918,#REF!,"&gt;="&amp;'Display 730 &amp; 1200'!$AN$12,#REF!,"&lt;="&amp;'Display 730 &amp; 1200'!$AN$11))</f>
        <v>0</v>
      </c>
    </row>
    <row r="1919" spans="1:5">
      <c r="A1919" t="str">
        <f>IF(INDEX('Display 730 &amp; 1200'!$A:$A,ROW())="","",INDEX('Display 730 &amp; 1200'!$A:$A,ROW()))</f>
        <v/>
      </c>
      <c r="B1919" t="str">
        <f>IF(INDEX('Display 730 &amp; 1200'!$B:$B,ROW())="","",INDEX('Display 730 &amp; 1200'!$B:$B,ROW()))</f>
        <v/>
      </c>
      <c r="C1919" t="str">
        <f>IF(INDEX('Display 730 &amp; 1200'!$D:$D,ROW())="","",INDEX('Display 730 &amp; 1200'!$D:$D,ROW()))</f>
        <v/>
      </c>
      <c r="D1919">
        <f>IF($C1919="",0,SUMIFS(#REF!,#REF!,$C1919,#REF!,"&gt;="&amp;'Display 730 &amp; 1200'!$AN$10,#REF!,"&lt;="&amp;'Display 730 &amp; 1200'!$AN$9))</f>
        <v>0</v>
      </c>
      <c r="E1919">
        <f>IF($C1919="",0,SUMIFS(#REF!,#REF!,$C1919,#REF!,"&gt;="&amp;'Display 730 &amp; 1200'!$AN$12,#REF!,"&lt;="&amp;'Display 730 &amp; 1200'!$AN$11))</f>
        <v>0</v>
      </c>
    </row>
    <row r="1920" spans="1:5">
      <c r="A1920" t="str">
        <f>IF(INDEX('Display 730 &amp; 1200'!$A:$A,ROW())="","",INDEX('Display 730 &amp; 1200'!$A:$A,ROW()))</f>
        <v/>
      </c>
      <c r="B1920" t="str">
        <f>IF(INDEX('Display 730 &amp; 1200'!$B:$B,ROW())="","",INDEX('Display 730 &amp; 1200'!$B:$B,ROW()))</f>
        <v/>
      </c>
      <c r="C1920" t="str">
        <f>IF(INDEX('Display 730 &amp; 1200'!$D:$D,ROW())="","",INDEX('Display 730 &amp; 1200'!$D:$D,ROW()))</f>
        <v/>
      </c>
      <c r="D1920">
        <f>IF($C1920="",0,SUMIFS(#REF!,#REF!,$C1920,#REF!,"&gt;="&amp;'Display 730 &amp; 1200'!$AN$10,#REF!,"&lt;="&amp;'Display 730 &amp; 1200'!$AN$9))</f>
        <v>0</v>
      </c>
      <c r="E1920">
        <f>IF($C1920="",0,SUMIFS(#REF!,#REF!,$C1920,#REF!,"&gt;="&amp;'Display 730 &amp; 1200'!$AN$12,#REF!,"&lt;="&amp;'Display 730 &amp; 1200'!$AN$11))</f>
        <v>0</v>
      </c>
    </row>
    <row r="1921" spans="1:5">
      <c r="A1921" t="str">
        <f>IF(INDEX('Display 730 &amp; 1200'!$A:$A,ROW())="","",INDEX('Display 730 &amp; 1200'!$A:$A,ROW()))</f>
        <v/>
      </c>
      <c r="B1921" t="str">
        <f>IF(INDEX('Display 730 &amp; 1200'!$B:$B,ROW())="","",INDEX('Display 730 &amp; 1200'!$B:$B,ROW()))</f>
        <v/>
      </c>
      <c r="C1921" t="str">
        <f>IF(INDEX('Display 730 &amp; 1200'!$D:$D,ROW())="","",INDEX('Display 730 &amp; 1200'!$D:$D,ROW()))</f>
        <v/>
      </c>
      <c r="D1921">
        <f>IF($C1921="",0,SUMIFS(#REF!,#REF!,$C1921,#REF!,"&gt;="&amp;'Display 730 &amp; 1200'!$AN$10,#REF!,"&lt;="&amp;'Display 730 &amp; 1200'!$AN$9))</f>
        <v>0</v>
      </c>
      <c r="E1921">
        <f>IF($C1921="",0,SUMIFS(#REF!,#REF!,$C1921,#REF!,"&gt;="&amp;'Display 730 &amp; 1200'!$AN$12,#REF!,"&lt;="&amp;'Display 730 &amp; 1200'!$AN$11))</f>
        <v>0</v>
      </c>
    </row>
    <row r="1922" spans="1:5">
      <c r="A1922" t="str">
        <f>IF(INDEX('Display 730 &amp; 1200'!$A:$A,ROW())="","",INDEX('Display 730 &amp; 1200'!$A:$A,ROW()))</f>
        <v/>
      </c>
      <c r="B1922" t="str">
        <f>IF(INDEX('Display 730 &amp; 1200'!$B:$B,ROW())="","",INDEX('Display 730 &amp; 1200'!$B:$B,ROW()))</f>
        <v/>
      </c>
      <c r="C1922" t="str">
        <f>IF(INDEX('Display 730 &amp; 1200'!$D:$D,ROW())="","",INDEX('Display 730 &amp; 1200'!$D:$D,ROW()))</f>
        <v/>
      </c>
      <c r="D1922">
        <f>IF($C1922="",0,SUMIFS(#REF!,#REF!,$C1922,#REF!,"&gt;="&amp;'Display 730 &amp; 1200'!$AN$10,#REF!,"&lt;="&amp;'Display 730 &amp; 1200'!$AN$9))</f>
        <v>0</v>
      </c>
      <c r="E1922">
        <f>IF($C1922="",0,SUMIFS(#REF!,#REF!,$C1922,#REF!,"&gt;="&amp;'Display 730 &amp; 1200'!$AN$12,#REF!,"&lt;="&amp;'Display 730 &amp; 1200'!$AN$11))</f>
        <v>0</v>
      </c>
    </row>
    <row r="1923" spans="1:5">
      <c r="A1923" t="str">
        <f>IF(INDEX('Display 730 &amp; 1200'!$A:$A,ROW())="","",INDEX('Display 730 &amp; 1200'!$A:$A,ROW()))</f>
        <v/>
      </c>
      <c r="B1923" t="str">
        <f>IF(INDEX('Display 730 &amp; 1200'!$B:$B,ROW())="","",INDEX('Display 730 &amp; 1200'!$B:$B,ROW()))</f>
        <v/>
      </c>
      <c r="C1923" t="str">
        <f>IF(INDEX('Display 730 &amp; 1200'!$D:$D,ROW())="","",INDEX('Display 730 &amp; 1200'!$D:$D,ROW()))</f>
        <v/>
      </c>
      <c r="D1923">
        <f>IF($C1923="",0,SUMIFS(#REF!,#REF!,$C1923,#REF!,"&gt;="&amp;'Display 730 &amp; 1200'!$AN$10,#REF!,"&lt;="&amp;'Display 730 &amp; 1200'!$AN$9))</f>
        <v>0</v>
      </c>
      <c r="E1923">
        <f>IF($C1923="",0,SUMIFS(#REF!,#REF!,$C1923,#REF!,"&gt;="&amp;'Display 730 &amp; 1200'!$AN$12,#REF!,"&lt;="&amp;'Display 730 &amp; 1200'!$AN$11))</f>
        <v>0</v>
      </c>
    </row>
    <row r="1924" spans="1:5">
      <c r="A1924" t="str">
        <f>IF(INDEX('Display 730 &amp; 1200'!$A:$A,ROW())="","",INDEX('Display 730 &amp; 1200'!$A:$A,ROW()))</f>
        <v/>
      </c>
      <c r="B1924" t="str">
        <f>IF(INDEX('Display 730 &amp; 1200'!$B:$B,ROW())="","",INDEX('Display 730 &amp; 1200'!$B:$B,ROW()))</f>
        <v/>
      </c>
      <c r="C1924" t="str">
        <f>IF(INDEX('Display 730 &amp; 1200'!$D:$D,ROW())="","",INDEX('Display 730 &amp; 1200'!$D:$D,ROW()))</f>
        <v/>
      </c>
      <c r="D1924">
        <f>IF($C1924="",0,SUMIFS(#REF!,#REF!,$C1924,#REF!,"&gt;="&amp;'Display 730 &amp; 1200'!$AN$10,#REF!,"&lt;="&amp;'Display 730 &amp; 1200'!$AN$9))</f>
        <v>0</v>
      </c>
      <c r="E1924">
        <f>IF($C1924="",0,SUMIFS(#REF!,#REF!,$C1924,#REF!,"&gt;="&amp;'Display 730 &amp; 1200'!$AN$12,#REF!,"&lt;="&amp;'Display 730 &amp; 1200'!$AN$11))</f>
        <v>0</v>
      </c>
    </row>
    <row r="1925" spans="1:5">
      <c r="A1925" t="str">
        <f>IF(INDEX('Display 730 &amp; 1200'!$A:$A,ROW())="","",INDEX('Display 730 &amp; 1200'!$A:$A,ROW()))</f>
        <v/>
      </c>
      <c r="B1925" t="str">
        <f>IF(INDEX('Display 730 &amp; 1200'!$B:$B,ROW())="","",INDEX('Display 730 &amp; 1200'!$B:$B,ROW()))</f>
        <v/>
      </c>
      <c r="C1925" t="str">
        <f>IF(INDEX('Display 730 &amp; 1200'!$D:$D,ROW())="","",INDEX('Display 730 &amp; 1200'!$D:$D,ROW()))</f>
        <v/>
      </c>
      <c r="D1925">
        <f>IF($C1925="",0,SUMIFS(#REF!,#REF!,$C1925,#REF!,"&gt;="&amp;'Display 730 &amp; 1200'!$AN$10,#REF!,"&lt;="&amp;'Display 730 &amp; 1200'!$AN$9))</f>
        <v>0</v>
      </c>
      <c r="E1925">
        <f>IF($C1925="",0,SUMIFS(#REF!,#REF!,$C1925,#REF!,"&gt;="&amp;'Display 730 &amp; 1200'!$AN$12,#REF!,"&lt;="&amp;'Display 730 &amp; 1200'!$AN$11))</f>
        <v>0</v>
      </c>
    </row>
    <row r="1926" spans="1:5">
      <c r="A1926" t="str">
        <f>IF(INDEX('Display 730 &amp; 1200'!$A:$A,ROW())="","",INDEX('Display 730 &amp; 1200'!$A:$A,ROW()))</f>
        <v/>
      </c>
      <c r="B1926" t="str">
        <f>IF(INDEX('Display 730 &amp; 1200'!$B:$B,ROW())="","",INDEX('Display 730 &amp; 1200'!$B:$B,ROW()))</f>
        <v/>
      </c>
      <c r="C1926" t="str">
        <f>IF(INDEX('Display 730 &amp; 1200'!$D:$D,ROW())="","",INDEX('Display 730 &amp; 1200'!$D:$D,ROW()))</f>
        <v/>
      </c>
      <c r="D1926">
        <f>IF($C1926="",0,SUMIFS(#REF!,#REF!,$C1926,#REF!,"&gt;="&amp;'Display 730 &amp; 1200'!$AN$10,#REF!,"&lt;="&amp;'Display 730 &amp; 1200'!$AN$9))</f>
        <v>0</v>
      </c>
      <c r="E1926">
        <f>IF($C1926="",0,SUMIFS(#REF!,#REF!,$C1926,#REF!,"&gt;="&amp;'Display 730 &amp; 1200'!$AN$12,#REF!,"&lt;="&amp;'Display 730 &amp; 1200'!$AN$11))</f>
        <v>0</v>
      </c>
    </row>
    <row r="1927" spans="1:5">
      <c r="A1927" t="str">
        <f>IF(INDEX('Display 730 &amp; 1200'!$A:$A,ROW())="","",INDEX('Display 730 &amp; 1200'!$A:$A,ROW()))</f>
        <v/>
      </c>
      <c r="B1927" t="str">
        <f>IF(INDEX('Display 730 &amp; 1200'!$B:$B,ROW())="","",INDEX('Display 730 &amp; 1200'!$B:$B,ROW()))</f>
        <v/>
      </c>
      <c r="C1927" t="str">
        <f>IF(INDEX('Display 730 &amp; 1200'!$D:$D,ROW())="","",INDEX('Display 730 &amp; 1200'!$D:$D,ROW()))</f>
        <v/>
      </c>
      <c r="D1927">
        <f>IF($C1927="",0,SUMIFS(#REF!,#REF!,$C1927,#REF!,"&gt;="&amp;'Display 730 &amp; 1200'!$AN$10,#REF!,"&lt;="&amp;'Display 730 &amp; 1200'!$AN$9))</f>
        <v>0</v>
      </c>
      <c r="E1927">
        <f>IF($C1927="",0,SUMIFS(#REF!,#REF!,$C1927,#REF!,"&gt;="&amp;'Display 730 &amp; 1200'!$AN$12,#REF!,"&lt;="&amp;'Display 730 &amp; 1200'!$AN$11))</f>
        <v>0</v>
      </c>
    </row>
    <row r="1928" spans="1:5">
      <c r="A1928" t="str">
        <f>IF(INDEX('Display 730 &amp; 1200'!$A:$A,ROW())="","",INDEX('Display 730 &amp; 1200'!$A:$A,ROW()))</f>
        <v/>
      </c>
      <c r="B1928" t="str">
        <f>IF(INDEX('Display 730 &amp; 1200'!$B:$B,ROW())="","",INDEX('Display 730 &amp; 1200'!$B:$B,ROW()))</f>
        <v/>
      </c>
      <c r="C1928" t="str">
        <f>IF(INDEX('Display 730 &amp; 1200'!$D:$D,ROW())="","",INDEX('Display 730 &amp; 1200'!$D:$D,ROW()))</f>
        <v/>
      </c>
      <c r="D1928">
        <f>IF($C1928="",0,SUMIFS(#REF!,#REF!,$C1928,#REF!,"&gt;="&amp;'Display 730 &amp; 1200'!$AN$10,#REF!,"&lt;="&amp;'Display 730 &amp; 1200'!$AN$9))</f>
        <v>0</v>
      </c>
      <c r="E1928">
        <f>IF($C1928="",0,SUMIFS(#REF!,#REF!,$C1928,#REF!,"&gt;="&amp;'Display 730 &amp; 1200'!$AN$12,#REF!,"&lt;="&amp;'Display 730 &amp; 1200'!$AN$11))</f>
        <v>0</v>
      </c>
    </row>
    <row r="1929" spans="1:5">
      <c r="A1929" t="str">
        <f>IF(INDEX('Display 730 &amp; 1200'!$A:$A,ROW())="","",INDEX('Display 730 &amp; 1200'!$A:$A,ROW()))</f>
        <v/>
      </c>
      <c r="B1929" t="str">
        <f>IF(INDEX('Display 730 &amp; 1200'!$B:$B,ROW())="","",INDEX('Display 730 &amp; 1200'!$B:$B,ROW()))</f>
        <v/>
      </c>
      <c r="C1929" t="str">
        <f>IF(INDEX('Display 730 &amp; 1200'!$D:$D,ROW())="","",INDEX('Display 730 &amp; 1200'!$D:$D,ROW()))</f>
        <v/>
      </c>
      <c r="D1929">
        <f>IF($C1929="",0,SUMIFS(#REF!,#REF!,$C1929,#REF!,"&gt;="&amp;'Display 730 &amp; 1200'!$AN$10,#REF!,"&lt;="&amp;'Display 730 &amp; 1200'!$AN$9))</f>
        <v>0</v>
      </c>
      <c r="E1929">
        <f>IF($C1929="",0,SUMIFS(#REF!,#REF!,$C1929,#REF!,"&gt;="&amp;'Display 730 &amp; 1200'!$AN$12,#REF!,"&lt;="&amp;'Display 730 &amp; 1200'!$AN$11))</f>
        <v>0</v>
      </c>
    </row>
    <row r="1930" spans="1:5">
      <c r="A1930" t="str">
        <f>IF(INDEX('Display 730 &amp; 1200'!$A:$A,ROW())="","",INDEX('Display 730 &amp; 1200'!$A:$A,ROW()))</f>
        <v/>
      </c>
      <c r="B1930" t="str">
        <f>IF(INDEX('Display 730 &amp; 1200'!$B:$B,ROW())="","",INDEX('Display 730 &amp; 1200'!$B:$B,ROW()))</f>
        <v/>
      </c>
      <c r="C1930" t="str">
        <f>IF(INDEX('Display 730 &amp; 1200'!$D:$D,ROW())="","",INDEX('Display 730 &amp; 1200'!$D:$D,ROW()))</f>
        <v/>
      </c>
      <c r="D1930">
        <f>IF($C1930="",0,SUMIFS(#REF!,#REF!,$C1930,#REF!,"&gt;="&amp;'Display 730 &amp; 1200'!$AN$10,#REF!,"&lt;="&amp;'Display 730 &amp; 1200'!$AN$9))</f>
        <v>0</v>
      </c>
      <c r="E1930">
        <f>IF($C1930="",0,SUMIFS(#REF!,#REF!,$C1930,#REF!,"&gt;="&amp;'Display 730 &amp; 1200'!$AN$12,#REF!,"&lt;="&amp;'Display 730 &amp; 1200'!$AN$11))</f>
        <v>0</v>
      </c>
    </row>
    <row r="1931" spans="1:5">
      <c r="A1931" t="str">
        <f>IF(INDEX('Display 730 &amp; 1200'!$A:$A,ROW())="","",INDEX('Display 730 &amp; 1200'!$A:$A,ROW()))</f>
        <v/>
      </c>
      <c r="B1931" t="str">
        <f>IF(INDEX('Display 730 &amp; 1200'!$B:$B,ROW())="","",INDEX('Display 730 &amp; 1200'!$B:$B,ROW()))</f>
        <v/>
      </c>
      <c r="C1931" t="str">
        <f>IF(INDEX('Display 730 &amp; 1200'!$D:$D,ROW())="","",INDEX('Display 730 &amp; 1200'!$D:$D,ROW()))</f>
        <v/>
      </c>
      <c r="D1931">
        <f>IF($C1931="",0,SUMIFS(#REF!,#REF!,$C1931,#REF!,"&gt;="&amp;'Display 730 &amp; 1200'!$AN$10,#REF!,"&lt;="&amp;'Display 730 &amp; 1200'!$AN$9))</f>
        <v>0</v>
      </c>
      <c r="E1931">
        <f>IF($C1931="",0,SUMIFS(#REF!,#REF!,$C1931,#REF!,"&gt;="&amp;'Display 730 &amp; 1200'!$AN$12,#REF!,"&lt;="&amp;'Display 730 &amp; 1200'!$AN$11))</f>
        <v>0</v>
      </c>
    </row>
    <row r="1932" spans="1:5">
      <c r="A1932" t="str">
        <f>IF(INDEX('Display 730 &amp; 1200'!$A:$A,ROW())="","",INDEX('Display 730 &amp; 1200'!$A:$A,ROW()))</f>
        <v/>
      </c>
      <c r="B1932" t="str">
        <f>IF(INDEX('Display 730 &amp; 1200'!$B:$B,ROW())="","",INDEX('Display 730 &amp; 1200'!$B:$B,ROW()))</f>
        <v/>
      </c>
      <c r="C1932" t="str">
        <f>IF(INDEX('Display 730 &amp; 1200'!$D:$D,ROW())="","",INDEX('Display 730 &amp; 1200'!$D:$D,ROW()))</f>
        <v/>
      </c>
      <c r="D1932">
        <f>IF($C1932="",0,SUMIFS(#REF!,#REF!,$C1932,#REF!,"&gt;="&amp;'Display 730 &amp; 1200'!$AN$10,#REF!,"&lt;="&amp;'Display 730 &amp; 1200'!$AN$9))</f>
        <v>0</v>
      </c>
      <c r="E1932">
        <f>IF($C1932="",0,SUMIFS(#REF!,#REF!,$C1932,#REF!,"&gt;="&amp;'Display 730 &amp; 1200'!$AN$12,#REF!,"&lt;="&amp;'Display 730 &amp; 1200'!$AN$11))</f>
        <v>0</v>
      </c>
    </row>
    <row r="1933" spans="1:5">
      <c r="A1933" t="str">
        <f>IF(INDEX('Display 730 &amp; 1200'!$A:$A,ROW())="","",INDEX('Display 730 &amp; 1200'!$A:$A,ROW()))</f>
        <v/>
      </c>
      <c r="B1933" t="str">
        <f>IF(INDEX('Display 730 &amp; 1200'!$B:$B,ROW())="","",INDEX('Display 730 &amp; 1200'!$B:$B,ROW()))</f>
        <v/>
      </c>
      <c r="C1933" t="str">
        <f>IF(INDEX('Display 730 &amp; 1200'!$D:$D,ROW())="","",INDEX('Display 730 &amp; 1200'!$D:$D,ROW()))</f>
        <v/>
      </c>
      <c r="D1933">
        <f>IF($C1933="",0,SUMIFS(#REF!,#REF!,$C1933,#REF!,"&gt;="&amp;'Display 730 &amp; 1200'!$AN$10,#REF!,"&lt;="&amp;'Display 730 &amp; 1200'!$AN$9))</f>
        <v>0</v>
      </c>
      <c r="E1933">
        <f>IF($C1933="",0,SUMIFS(#REF!,#REF!,$C1933,#REF!,"&gt;="&amp;'Display 730 &amp; 1200'!$AN$12,#REF!,"&lt;="&amp;'Display 730 &amp; 1200'!$AN$11))</f>
        <v>0</v>
      </c>
    </row>
    <row r="1934" spans="1:5">
      <c r="A1934" t="str">
        <f>IF(INDEX('Display 730 &amp; 1200'!$A:$A,ROW())="","",INDEX('Display 730 &amp; 1200'!$A:$A,ROW()))</f>
        <v/>
      </c>
      <c r="B1934" t="str">
        <f>IF(INDEX('Display 730 &amp; 1200'!$B:$B,ROW())="","",INDEX('Display 730 &amp; 1200'!$B:$B,ROW()))</f>
        <v/>
      </c>
      <c r="C1934" t="str">
        <f>IF(INDEX('Display 730 &amp; 1200'!$D:$D,ROW())="","",INDEX('Display 730 &amp; 1200'!$D:$D,ROW()))</f>
        <v/>
      </c>
      <c r="D1934">
        <f>IF($C1934="",0,SUMIFS(#REF!,#REF!,$C1934,#REF!,"&gt;="&amp;'Display 730 &amp; 1200'!$AN$10,#REF!,"&lt;="&amp;'Display 730 &amp; 1200'!$AN$9))</f>
        <v>0</v>
      </c>
      <c r="E1934">
        <f>IF($C1934="",0,SUMIFS(#REF!,#REF!,$C1934,#REF!,"&gt;="&amp;'Display 730 &amp; 1200'!$AN$12,#REF!,"&lt;="&amp;'Display 730 &amp; 1200'!$AN$11))</f>
        <v>0</v>
      </c>
    </row>
    <row r="1935" spans="1:5">
      <c r="A1935" t="str">
        <f>IF(INDEX('Display 730 &amp; 1200'!$A:$A,ROW())="","",INDEX('Display 730 &amp; 1200'!$A:$A,ROW()))</f>
        <v/>
      </c>
      <c r="B1935" t="str">
        <f>IF(INDEX('Display 730 &amp; 1200'!$B:$B,ROW())="","",INDEX('Display 730 &amp; 1200'!$B:$B,ROW()))</f>
        <v/>
      </c>
      <c r="C1935" t="str">
        <f>IF(INDEX('Display 730 &amp; 1200'!$D:$D,ROW())="","",INDEX('Display 730 &amp; 1200'!$D:$D,ROW()))</f>
        <v/>
      </c>
      <c r="D1935">
        <f>IF($C1935="",0,SUMIFS(#REF!,#REF!,$C1935,#REF!,"&gt;="&amp;'Display 730 &amp; 1200'!$AN$10,#REF!,"&lt;="&amp;'Display 730 &amp; 1200'!$AN$9))</f>
        <v>0</v>
      </c>
      <c r="E1935">
        <f>IF($C1935="",0,SUMIFS(#REF!,#REF!,$C1935,#REF!,"&gt;="&amp;'Display 730 &amp; 1200'!$AN$12,#REF!,"&lt;="&amp;'Display 730 &amp; 1200'!$AN$11))</f>
        <v>0</v>
      </c>
    </row>
    <row r="1936" spans="1:5">
      <c r="A1936" t="str">
        <f>IF(INDEX('Display 730 &amp; 1200'!$A:$A,ROW())="","",INDEX('Display 730 &amp; 1200'!$A:$A,ROW()))</f>
        <v/>
      </c>
      <c r="B1936" t="str">
        <f>IF(INDEX('Display 730 &amp; 1200'!$B:$B,ROW())="","",INDEX('Display 730 &amp; 1200'!$B:$B,ROW()))</f>
        <v/>
      </c>
      <c r="C1936" t="str">
        <f>IF(INDEX('Display 730 &amp; 1200'!$D:$D,ROW())="","",INDEX('Display 730 &amp; 1200'!$D:$D,ROW()))</f>
        <v/>
      </c>
      <c r="D1936">
        <f>IF($C1936="",0,SUMIFS(#REF!,#REF!,$C1936,#REF!,"&gt;="&amp;'Display 730 &amp; 1200'!$AN$10,#REF!,"&lt;="&amp;'Display 730 &amp; 1200'!$AN$9))</f>
        <v>0</v>
      </c>
      <c r="E1936">
        <f>IF($C1936="",0,SUMIFS(#REF!,#REF!,$C1936,#REF!,"&gt;="&amp;'Display 730 &amp; 1200'!$AN$12,#REF!,"&lt;="&amp;'Display 730 &amp; 1200'!$AN$11))</f>
        <v>0</v>
      </c>
    </row>
    <row r="1937" spans="1:5">
      <c r="A1937" t="str">
        <f>IF(INDEX('Display 730 &amp; 1200'!$A:$A,ROW())="","",INDEX('Display 730 &amp; 1200'!$A:$A,ROW()))</f>
        <v/>
      </c>
      <c r="B1937" t="str">
        <f>IF(INDEX('Display 730 &amp; 1200'!$B:$B,ROW())="","",INDEX('Display 730 &amp; 1200'!$B:$B,ROW()))</f>
        <v/>
      </c>
      <c r="C1937" t="str">
        <f>IF(INDEX('Display 730 &amp; 1200'!$D:$D,ROW())="","",INDEX('Display 730 &amp; 1200'!$D:$D,ROW()))</f>
        <v/>
      </c>
      <c r="D1937">
        <f>IF($C1937="",0,SUMIFS(#REF!,#REF!,$C1937,#REF!,"&gt;="&amp;'Display 730 &amp; 1200'!$AN$10,#REF!,"&lt;="&amp;'Display 730 &amp; 1200'!$AN$9))</f>
        <v>0</v>
      </c>
      <c r="E1937">
        <f>IF($C1937="",0,SUMIFS(#REF!,#REF!,$C1937,#REF!,"&gt;="&amp;'Display 730 &amp; 1200'!$AN$12,#REF!,"&lt;="&amp;'Display 730 &amp; 1200'!$AN$11))</f>
        <v>0</v>
      </c>
    </row>
    <row r="1938" spans="1:5">
      <c r="A1938" t="str">
        <f>IF(INDEX('Display 730 &amp; 1200'!$A:$A,ROW())="","",INDEX('Display 730 &amp; 1200'!$A:$A,ROW()))</f>
        <v/>
      </c>
      <c r="B1938" t="str">
        <f>IF(INDEX('Display 730 &amp; 1200'!$B:$B,ROW())="","",INDEX('Display 730 &amp; 1200'!$B:$B,ROW()))</f>
        <v/>
      </c>
      <c r="C1938" t="str">
        <f>IF(INDEX('Display 730 &amp; 1200'!$D:$D,ROW())="","",INDEX('Display 730 &amp; 1200'!$D:$D,ROW()))</f>
        <v/>
      </c>
      <c r="D1938">
        <f>IF($C1938="",0,SUMIFS(#REF!,#REF!,$C1938,#REF!,"&gt;="&amp;'Display 730 &amp; 1200'!$AN$10,#REF!,"&lt;="&amp;'Display 730 &amp; 1200'!$AN$9))</f>
        <v>0</v>
      </c>
      <c r="E1938">
        <f>IF($C1938="",0,SUMIFS(#REF!,#REF!,$C1938,#REF!,"&gt;="&amp;'Display 730 &amp; 1200'!$AN$12,#REF!,"&lt;="&amp;'Display 730 &amp; 1200'!$AN$11))</f>
        <v>0</v>
      </c>
    </row>
    <row r="1939" spans="1:5">
      <c r="A1939" t="str">
        <f>IF(INDEX('Display 730 &amp; 1200'!$A:$A,ROW())="","",INDEX('Display 730 &amp; 1200'!$A:$A,ROW()))</f>
        <v/>
      </c>
      <c r="B1939" t="str">
        <f>IF(INDEX('Display 730 &amp; 1200'!$B:$B,ROW())="","",INDEX('Display 730 &amp; 1200'!$B:$B,ROW()))</f>
        <v/>
      </c>
      <c r="C1939" t="str">
        <f>IF(INDEX('Display 730 &amp; 1200'!$D:$D,ROW())="","",INDEX('Display 730 &amp; 1200'!$D:$D,ROW()))</f>
        <v/>
      </c>
      <c r="D1939">
        <f>IF($C1939="",0,SUMIFS(#REF!,#REF!,$C1939,#REF!,"&gt;="&amp;'Display 730 &amp; 1200'!$AN$10,#REF!,"&lt;="&amp;'Display 730 &amp; 1200'!$AN$9))</f>
        <v>0</v>
      </c>
      <c r="E1939">
        <f>IF($C1939="",0,SUMIFS(#REF!,#REF!,$C1939,#REF!,"&gt;="&amp;'Display 730 &amp; 1200'!$AN$12,#REF!,"&lt;="&amp;'Display 730 &amp; 1200'!$AN$11))</f>
        <v>0</v>
      </c>
    </row>
    <row r="1940" spans="1:5">
      <c r="A1940" t="str">
        <f>IF(INDEX('Display 730 &amp; 1200'!$A:$A,ROW())="","",INDEX('Display 730 &amp; 1200'!$A:$A,ROW()))</f>
        <v/>
      </c>
      <c r="B1940" t="str">
        <f>IF(INDEX('Display 730 &amp; 1200'!$B:$B,ROW())="","",INDEX('Display 730 &amp; 1200'!$B:$B,ROW()))</f>
        <v/>
      </c>
      <c r="C1940" t="str">
        <f>IF(INDEX('Display 730 &amp; 1200'!$D:$D,ROW())="","",INDEX('Display 730 &amp; 1200'!$D:$D,ROW()))</f>
        <v/>
      </c>
      <c r="D1940">
        <f>IF($C1940="",0,SUMIFS(#REF!,#REF!,$C1940,#REF!,"&gt;="&amp;'Display 730 &amp; 1200'!$AN$10,#REF!,"&lt;="&amp;'Display 730 &amp; 1200'!$AN$9))</f>
        <v>0</v>
      </c>
      <c r="E1940">
        <f>IF($C1940="",0,SUMIFS(#REF!,#REF!,$C1940,#REF!,"&gt;="&amp;'Display 730 &amp; 1200'!$AN$12,#REF!,"&lt;="&amp;'Display 730 &amp; 1200'!$AN$11))</f>
        <v>0</v>
      </c>
    </row>
    <row r="1941" spans="1:5">
      <c r="A1941" t="str">
        <f>IF(INDEX('Display 730 &amp; 1200'!$A:$A,ROW())="","",INDEX('Display 730 &amp; 1200'!$A:$A,ROW()))</f>
        <v/>
      </c>
      <c r="B1941" t="str">
        <f>IF(INDEX('Display 730 &amp; 1200'!$B:$B,ROW())="","",INDEX('Display 730 &amp; 1200'!$B:$B,ROW()))</f>
        <v/>
      </c>
      <c r="C1941" t="str">
        <f>IF(INDEX('Display 730 &amp; 1200'!$D:$D,ROW())="","",INDEX('Display 730 &amp; 1200'!$D:$D,ROW()))</f>
        <v/>
      </c>
      <c r="D1941">
        <f>IF($C1941="",0,SUMIFS(#REF!,#REF!,$C1941,#REF!,"&gt;="&amp;'Display 730 &amp; 1200'!$AN$10,#REF!,"&lt;="&amp;'Display 730 &amp; 1200'!$AN$9))</f>
        <v>0</v>
      </c>
      <c r="E1941">
        <f>IF($C1941="",0,SUMIFS(#REF!,#REF!,$C1941,#REF!,"&gt;="&amp;'Display 730 &amp; 1200'!$AN$12,#REF!,"&lt;="&amp;'Display 730 &amp; 1200'!$AN$11))</f>
        <v>0</v>
      </c>
    </row>
    <row r="1942" spans="1:5">
      <c r="A1942" t="str">
        <f>IF(INDEX('Display 730 &amp; 1200'!$A:$A,ROW())="","",INDEX('Display 730 &amp; 1200'!$A:$A,ROW()))</f>
        <v/>
      </c>
      <c r="B1942" t="str">
        <f>IF(INDEX('Display 730 &amp; 1200'!$B:$B,ROW())="","",INDEX('Display 730 &amp; 1200'!$B:$B,ROW()))</f>
        <v/>
      </c>
      <c r="C1942" t="str">
        <f>IF(INDEX('Display 730 &amp; 1200'!$D:$D,ROW())="","",INDEX('Display 730 &amp; 1200'!$D:$D,ROW()))</f>
        <v/>
      </c>
      <c r="D1942">
        <f>IF($C1942="",0,SUMIFS(#REF!,#REF!,$C1942,#REF!,"&gt;="&amp;'Display 730 &amp; 1200'!$AN$10,#REF!,"&lt;="&amp;'Display 730 &amp; 1200'!$AN$9))</f>
        <v>0</v>
      </c>
      <c r="E1942">
        <f>IF($C1942="",0,SUMIFS(#REF!,#REF!,$C1942,#REF!,"&gt;="&amp;'Display 730 &amp; 1200'!$AN$12,#REF!,"&lt;="&amp;'Display 730 &amp; 1200'!$AN$11))</f>
        <v>0</v>
      </c>
    </row>
    <row r="1943" spans="1:5">
      <c r="A1943" t="str">
        <f>IF(INDEX('Display 730 &amp; 1200'!$A:$A,ROW())="","",INDEX('Display 730 &amp; 1200'!$A:$A,ROW()))</f>
        <v/>
      </c>
      <c r="B1943" t="str">
        <f>IF(INDEX('Display 730 &amp; 1200'!$B:$B,ROW())="","",INDEX('Display 730 &amp; 1200'!$B:$B,ROW()))</f>
        <v/>
      </c>
      <c r="C1943" t="str">
        <f>IF(INDEX('Display 730 &amp; 1200'!$D:$D,ROW())="","",INDEX('Display 730 &amp; 1200'!$D:$D,ROW()))</f>
        <v/>
      </c>
      <c r="D1943">
        <f>IF($C1943="",0,SUMIFS(#REF!,#REF!,$C1943,#REF!,"&gt;="&amp;'Display 730 &amp; 1200'!$AN$10,#REF!,"&lt;="&amp;'Display 730 &amp; 1200'!$AN$9))</f>
        <v>0</v>
      </c>
      <c r="E1943">
        <f>IF($C1943="",0,SUMIFS(#REF!,#REF!,$C1943,#REF!,"&gt;="&amp;'Display 730 &amp; 1200'!$AN$12,#REF!,"&lt;="&amp;'Display 730 &amp; 1200'!$AN$11))</f>
        <v>0</v>
      </c>
    </row>
    <row r="1944" spans="1:5">
      <c r="A1944" t="str">
        <f>IF(INDEX('Display 730 &amp; 1200'!$A:$A,ROW())="","",INDEX('Display 730 &amp; 1200'!$A:$A,ROW()))</f>
        <v/>
      </c>
      <c r="B1944" t="str">
        <f>IF(INDEX('Display 730 &amp; 1200'!$B:$B,ROW())="","",INDEX('Display 730 &amp; 1200'!$B:$B,ROW()))</f>
        <v/>
      </c>
      <c r="C1944" t="str">
        <f>IF(INDEX('Display 730 &amp; 1200'!$D:$D,ROW())="","",INDEX('Display 730 &amp; 1200'!$D:$D,ROW()))</f>
        <v/>
      </c>
      <c r="D1944">
        <f>IF($C1944="",0,SUMIFS(#REF!,#REF!,$C1944,#REF!,"&gt;="&amp;'Display 730 &amp; 1200'!$AN$10,#REF!,"&lt;="&amp;'Display 730 &amp; 1200'!$AN$9))</f>
        <v>0</v>
      </c>
      <c r="E1944">
        <f>IF($C1944="",0,SUMIFS(#REF!,#REF!,$C1944,#REF!,"&gt;="&amp;'Display 730 &amp; 1200'!$AN$12,#REF!,"&lt;="&amp;'Display 730 &amp; 1200'!$AN$11))</f>
        <v>0</v>
      </c>
    </row>
    <row r="1945" spans="1:5">
      <c r="A1945" t="str">
        <f>IF(INDEX('Display 730 &amp; 1200'!$A:$A,ROW())="","",INDEX('Display 730 &amp; 1200'!$A:$A,ROW()))</f>
        <v/>
      </c>
      <c r="B1945" t="str">
        <f>IF(INDEX('Display 730 &amp; 1200'!$B:$B,ROW())="","",INDEX('Display 730 &amp; 1200'!$B:$B,ROW()))</f>
        <v/>
      </c>
      <c r="C1945" t="str">
        <f>IF(INDEX('Display 730 &amp; 1200'!$D:$D,ROW())="","",INDEX('Display 730 &amp; 1200'!$D:$D,ROW()))</f>
        <v/>
      </c>
      <c r="D1945">
        <f>IF($C1945="",0,SUMIFS(#REF!,#REF!,$C1945,#REF!,"&gt;="&amp;'Display 730 &amp; 1200'!$AN$10,#REF!,"&lt;="&amp;'Display 730 &amp; 1200'!$AN$9))</f>
        <v>0</v>
      </c>
      <c r="E1945">
        <f>IF($C1945="",0,SUMIFS(#REF!,#REF!,$C1945,#REF!,"&gt;="&amp;'Display 730 &amp; 1200'!$AN$12,#REF!,"&lt;="&amp;'Display 730 &amp; 1200'!$AN$11))</f>
        <v>0</v>
      </c>
    </row>
    <row r="1946" spans="1:5">
      <c r="A1946" t="str">
        <f>IF(INDEX('Display 730 &amp; 1200'!$A:$A,ROW())="","",INDEX('Display 730 &amp; 1200'!$A:$A,ROW()))</f>
        <v/>
      </c>
      <c r="B1946" t="str">
        <f>IF(INDEX('Display 730 &amp; 1200'!$B:$B,ROW())="","",INDEX('Display 730 &amp; 1200'!$B:$B,ROW()))</f>
        <v/>
      </c>
      <c r="C1946" t="str">
        <f>IF(INDEX('Display 730 &amp; 1200'!$D:$D,ROW())="","",INDEX('Display 730 &amp; 1200'!$D:$D,ROW()))</f>
        <v/>
      </c>
      <c r="D1946">
        <f>IF($C1946="",0,SUMIFS(#REF!,#REF!,$C1946,#REF!,"&gt;="&amp;'Display 730 &amp; 1200'!$AN$10,#REF!,"&lt;="&amp;'Display 730 &amp; 1200'!$AN$9))</f>
        <v>0</v>
      </c>
      <c r="E1946">
        <f>IF($C1946="",0,SUMIFS(#REF!,#REF!,$C1946,#REF!,"&gt;="&amp;'Display 730 &amp; 1200'!$AN$12,#REF!,"&lt;="&amp;'Display 730 &amp; 1200'!$AN$11))</f>
        <v>0</v>
      </c>
    </row>
    <row r="1947" spans="1:5">
      <c r="A1947" t="str">
        <f>IF(INDEX('Display 730 &amp; 1200'!$A:$A,ROW())="","",INDEX('Display 730 &amp; 1200'!$A:$A,ROW()))</f>
        <v/>
      </c>
      <c r="B1947" t="str">
        <f>IF(INDEX('Display 730 &amp; 1200'!$B:$B,ROW())="","",INDEX('Display 730 &amp; 1200'!$B:$B,ROW()))</f>
        <v/>
      </c>
      <c r="C1947" t="str">
        <f>IF(INDEX('Display 730 &amp; 1200'!$D:$D,ROW())="","",INDEX('Display 730 &amp; 1200'!$D:$D,ROW()))</f>
        <v/>
      </c>
      <c r="D1947">
        <f>IF($C1947="",0,SUMIFS(#REF!,#REF!,$C1947,#REF!,"&gt;="&amp;'Display 730 &amp; 1200'!$AN$10,#REF!,"&lt;="&amp;'Display 730 &amp; 1200'!$AN$9))</f>
        <v>0</v>
      </c>
      <c r="E1947">
        <f>IF($C1947="",0,SUMIFS(#REF!,#REF!,$C1947,#REF!,"&gt;="&amp;'Display 730 &amp; 1200'!$AN$12,#REF!,"&lt;="&amp;'Display 730 &amp; 1200'!$AN$11))</f>
        <v>0</v>
      </c>
    </row>
    <row r="1948" spans="1:5">
      <c r="A1948" t="str">
        <f>IF(INDEX('Display 730 &amp; 1200'!$A:$A,ROW())="","",INDEX('Display 730 &amp; 1200'!$A:$A,ROW()))</f>
        <v/>
      </c>
      <c r="B1948" t="str">
        <f>IF(INDEX('Display 730 &amp; 1200'!$B:$B,ROW())="","",INDEX('Display 730 &amp; 1200'!$B:$B,ROW()))</f>
        <v/>
      </c>
      <c r="C1948" t="str">
        <f>IF(INDEX('Display 730 &amp; 1200'!$D:$D,ROW())="","",INDEX('Display 730 &amp; 1200'!$D:$D,ROW()))</f>
        <v/>
      </c>
      <c r="D1948">
        <f>IF($C1948="",0,SUMIFS(#REF!,#REF!,$C1948,#REF!,"&gt;="&amp;'Display 730 &amp; 1200'!$AN$10,#REF!,"&lt;="&amp;'Display 730 &amp; 1200'!$AN$9))</f>
        <v>0</v>
      </c>
      <c r="E1948">
        <f>IF($C1948="",0,SUMIFS(#REF!,#REF!,$C1948,#REF!,"&gt;="&amp;'Display 730 &amp; 1200'!$AN$12,#REF!,"&lt;="&amp;'Display 730 &amp; 1200'!$AN$11))</f>
        <v>0</v>
      </c>
    </row>
    <row r="1949" spans="1:5">
      <c r="A1949" t="str">
        <f>IF(INDEX('Display 730 &amp; 1200'!$A:$A,ROW())="","",INDEX('Display 730 &amp; 1200'!$A:$A,ROW()))</f>
        <v/>
      </c>
      <c r="B1949" t="str">
        <f>IF(INDEX('Display 730 &amp; 1200'!$B:$B,ROW())="","",INDEX('Display 730 &amp; 1200'!$B:$B,ROW()))</f>
        <v/>
      </c>
      <c r="C1949" t="str">
        <f>IF(INDEX('Display 730 &amp; 1200'!$D:$D,ROW())="","",INDEX('Display 730 &amp; 1200'!$D:$D,ROW()))</f>
        <v/>
      </c>
      <c r="D1949">
        <f>IF($C1949="",0,SUMIFS(#REF!,#REF!,$C1949,#REF!,"&gt;="&amp;'Display 730 &amp; 1200'!$AN$10,#REF!,"&lt;="&amp;'Display 730 &amp; 1200'!$AN$9))</f>
        <v>0</v>
      </c>
      <c r="E1949">
        <f>IF($C1949="",0,SUMIFS(#REF!,#REF!,$C1949,#REF!,"&gt;="&amp;'Display 730 &amp; 1200'!$AN$12,#REF!,"&lt;="&amp;'Display 730 &amp; 1200'!$AN$11))</f>
        <v>0</v>
      </c>
    </row>
    <row r="1950" spans="1:5">
      <c r="A1950" t="str">
        <f>IF(INDEX('Display 730 &amp; 1200'!$A:$A,ROW())="","",INDEX('Display 730 &amp; 1200'!$A:$A,ROW()))</f>
        <v/>
      </c>
      <c r="B1950" t="str">
        <f>IF(INDEX('Display 730 &amp; 1200'!$B:$B,ROW())="","",INDEX('Display 730 &amp; 1200'!$B:$B,ROW()))</f>
        <v/>
      </c>
      <c r="C1950" t="str">
        <f>IF(INDEX('Display 730 &amp; 1200'!$D:$D,ROW())="","",INDEX('Display 730 &amp; 1200'!$D:$D,ROW()))</f>
        <v/>
      </c>
      <c r="D1950">
        <f>IF($C1950="",0,SUMIFS(#REF!,#REF!,$C1950,#REF!,"&gt;="&amp;'Display 730 &amp; 1200'!$AN$10,#REF!,"&lt;="&amp;'Display 730 &amp; 1200'!$AN$9))</f>
        <v>0</v>
      </c>
      <c r="E1950">
        <f>IF($C1950="",0,SUMIFS(#REF!,#REF!,$C1950,#REF!,"&gt;="&amp;'Display 730 &amp; 1200'!$AN$12,#REF!,"&lt;="&amp;'Display 730 &amp; 1200'!$AN$11))</f>
        <v>0</v>
      </c>
    </row>
    <row r="1951" spans="1:5">
      <c r="A1951" t="str">
        <f>IF(INDEX('Display 730 &amp; 1200'!$A:$A,ROW())="","",INDEX('Display 730 &amp; 1200'!$A:$A,ROW()))</f>
        <v/>
      </c>
      <c r="B1951" t="str">
        <f>IF(INDEX('Display 730 &amp; 1200'!$B:$B,ROW())="","",INDEX('Display 730 &amp; 1200'!$B:$B,ROW()))</f>
        <v/>
      </c>
      <c r="C1951" t="str">
        <f>IF(INDEX('Display 730 &amp; 1200'!$D:$D,ROW())="","",INDEX('Display 730 &amp; 1200'!$D:$D,ROW()))</f>
        <v/>
      </c>
      <c r="D1951">
        <f>IF($C1951="",0,SUMIFS(#REF!,#REF!,$C1951,#REF!,"&gt;="&amp;'Display 730 &amp; 1200'!$AN$10,#REF!,"&lt;="&amp;'Display 730 &amp; 1200'!$AN$9))</f>
        <v>0</v>
      </c>
      <c r="E1951">
        <f>IF($C1951="",0,SUMIFS(#REF!,#REF!,$C1951,#REF!,"&gt;="&amp;'Display 730 &amp; 1200'!$AN$12,#REF!,"&lt;="&amp;'Display 730 &amp; 1200'!$AN$11))</f>
        <v>0</v>
      </c>
    </row>
    <row r="1952" spans="1:5">
      <c r="A1952" t="str">
        <f>IF(INDEX('Display 730 &amp; 1200'!$A:$A,ROW())="","",INDEX('Display 730 &amp; 1200'!$A:$A,ROW()))</f>
        <v/>
      </c>
      <c r="B1952" t="str">
        <f>IF(INDEX('Display 730 &amp; 1200'!$B:$B,ROW())="","",INDEX('Display 730 &amp; 1200'!$B:$B,ROW()))</f>
        <v/>
      </c>
      <c r="C1952" t="str">
        <f>IF(INDEX('Display 730 &amp; 1200'!$D:$D,ROW())="","",INDEX('Display 730 &amp; 1200'!$D:$D,ROW()))</f>
        <v/>
      </c>
      <c r="D1952">
        <f>IF($C1952="",0,SUMIFS(#REF!,#REF!,$C1952,#REF!,"&gt;="&amp;'Display 730 &amp; 1200'!$AN$10,#REF!,"&lt;="&amp;'Display 730 &amp; 1200'!$AN$9))</f>
        <v>0</v>
      </c>
      <c r="E1952">
        <f>IF($C1952="",0,SUMIFS(#REF!,#REF!,$C1952,#REF!,"&gt;="&amp;'Display 730 &amp; 1200'!$AN$12,#REF!,"&lt;="&amp;'Display 730 &amp; 1200'!$AN$11))</f>
        <v>0</v>
      </c>
    </row>
    <row r="1953" spans="1:5">
      <c r="A1953" t="str">
        <f>IF(INDEX('Display 730 &amp; 1200'!$A:$A,ROW())="","",INDEX('Display 730 &amp; 1200'!$A:$A,ROW()))</f>
        <v/>
      </c>
      <c r="B1953" t="str">
        <f>IF(INDEX('Display 730 &amp; 1200'!$B:$B,ROW())="","",INDEX('Display 730 &amp; 1200'!$B:$B,ROW()))</f>
        <v/>
      </c>
      <c r="C1953" t="str">
        <f>IF(INDEX('Display 730 &amp; 1200'!$D:$D,ROW())="","",INDEX('Display 730 &amp; 1200'!$D:$D,ROW()))</f>
        <v/>
      </c>
      <c r="D1953">
        <f>IF($C1953="",0,SUMIFS(#REF!,#REF!,$C1953,#REF!,"&gt;="&amp;'Display 730 &amp; 1200'!$AN$10,#REF!,"&lt;="&amp;'Display 730 &amp; 1200'!$AN$9))</f>
        <v>0</v>
      </c>
      <c r="E1953">
        <f>IF($C1953="",0,SUMIFS(#REF!,#REF!,$C1953,#REF!,"&gt;="&amp;'Display 730 &amp; 1200'!$AN$12,#REF!,"&lt;="&amp;'Display 730 &amp; 1200'!$AN$11))</f>
        <v>0</v>
      </c>
    </row>
    <row r="1954" spans="1:5">
      <c r="A1954" t="str">
        <f>IF(INDEX('Display 730 &amp; 1200'!$A:$A,ROW())="","",INDEX('Display 730 &amp; 1200'!$A:$A,ROW()))</f>
        <v/>
      </c>
      <c r="B1954" t="str">
        <f>IF(INDEX('Display 730 &amp; 1200'!$B:$B,ROW())="","",INDEX('Display 730 &amp; 1200'!$B:$B,ROW()))</f>
        <v/>
      </c>
      <c r="C1954" t="str">
        <f>IF(INDEX('Display 730 &amp; 1200'!$D:$D,ROW())="","",INDEX('Display 730 &amp; 1200'!$D:$D,ROW()))</f>
        <v/>
      </c>
      <c r="D1954">
        <f>IF($C1954="",0,SUMIFS(#REF!,#REF!,$C1954,#REF!,"&gt;="&amp;'Display 730 &amp; 1200'!$AN$10,#REF!,"&lt;="&amp;'Display 730 &amp; 1200'!$AN$9))</f>
        <v>0</v>
      </c>
      <c r="E1954">
        <f>IF($C1954="",0,SUMIFS(#REF!,#REF!,$C1954,#REF!,"&gt;="&amp;'Display 730 &amp; 1200'!$AN$12,#REF!,"&lt;="&amp;'Display 730 &amp; 1200'!$AN$11))</f>
        <v>0</v>
      </c>
    </row>
    <row r="1955" spans="1:5">
      <c r="A1955" t="str">
        <f>IF(INDEX('Display 730 &amp; 1200'!$A:$A,ROW())="","",INDEX('Display 730 &amp; 1200'!$A:$A,ROW()))</f>
        <v/>
      </c>
      <c r="B1955" t="str">
        <f>IF(INDEX('Display 730 &amp; 1200'!$B:$B,ROW())="","",INDEX('Display 730 &amp; 1200'!$B:$B,ROW()))</f>
        <v/>
      </c>
      <c r="C1955" t="str">
        <f>IF(INDEX('Display 730 &amp; 1200'!$D:$D,ROW())="","",INDEX('Display 730 &amp; 1200'!$D:$D,ROW()))</f>
        <v/>
      </c>
      <c r="D1955">
        <f>IF($C1955="",0,SUMIFS(#REF!,#REF!,$C1955,#REF!,"&gt;="&amp;'Display 730 &amp; 1200'!$AN$10,#REF!,"&lt;="&amp;'Display 730 &amp; 1200'!$AN$9))</f>
        <v>0</v>
      </c>
      <c r="E1955">
        <f>IF($C1955="",0,SUMIFS(#REF!,#REF!,$C1955,#REF!,"&gt;="&amp;'Display 730 &amp; 1200'!$AN$12,#REF!,"&lt;="&amp;'Display 730 &amp; 1200'!$AN$11))</f>
        <v>0</v>
      </c>
    </row>
    <row r="1956" spans="1:5">
      <c r="A1956" t="str">
        <f>IF(INDEX('Display 730 &amp; 1200'!$A:$A,ROW())="","",INDEX('Display 730 &amp; 1200'!$A:$A,ROW()))</f>
        <v/>
      </c>
      <c r="B1956" t="str">
        <f>IF(INDEX('Display 730 &amp; 1200'!$B:$B,ROW())="","",INDEX('Display 730 &amp; 1200'!$B:$B,ROW()))</f>
        <v/>
      </c>
      <c r="C1956" t="str">
        <f>IF(INDEX('Display 730 &amp; 1200'!$D:$D,ROW())="","",INDEX('Display 730 &amp; 1200'!$D:$D,ROW()))</f>
        <v/>
      </c>
      <c r="D1956">
        <f>IF($C1956="",0,SUMIFS(#REF!,#REF!,$C1956,#REF!,"&gt;="&amp;'Display 730 &amp; 1200'!$AN$10,#REF!,"&lt;="&amp;'Display 730 &amp; 1200'!$AN$9))</f>
        <v>0</v>
      </c>
      <c r="E1956">
        <f>IF($C1956="",0,SUMIFS(#REF!,#REF!,$C1956,#REF!,"&gt;="&amp;'Display 730 &amp; 1200'!$AN$12,#REF!,"&lt;="&amp;'Display 730 &amp; 1200'!$AN$11))</f>
        <v>0</v>
      </c>
    </row>
    <row r="1957" spans="1:5">
      <c r="A1957" t="str">
        <f>IF(INDEX('Display 730 &amp; 1200'!$A:$A,ROW())="","",INDEX('Display 730 &amp; 1200'!$A:$A,ROW()))</f>
        <v/>
      </c>
      <c r="B1957" t="str">
        <f>IF(INDEX('Display 730 &amp; 1200'!$B:$B,ROW())="","",INDEX('Display 730 &amp; 1200'!$B:$B,ROW()))</f>
        <v/>
      </c>
      <c r="C1957" t="str">
        <f>IF(INDEX('Display 730 &amp; 1200'!$D:$D,ROW())="","",INDEX('Display 730 &amp; 1200'!$D:$D,ROW()))</f>
        <v/>
      </c>
      <c r="D1957">
        <f>IF($C1957="",0,SUMIFS(#REF!,#REF!,$C1957,#REF!,"&gt;="&amp;'Display 730 &amp; 1200'!$AN$10,#REF!,"&lt;="&amp;'Display 730 &amp; 1200'!$AN$9))</f>
        <v>0</v>
      </c>
      <c r="E1957">
        <f>IF($C1957="",0,SUMIFS(#REF!,#REF!,$C1957,#REF!,"&gt;="&amp;'Display 730 &amp; 1200'!$AN$12,#REF!,"&lt;="&amp;'Display 730 &amp; 1200'!$AN$11))</f>
        <v>0</v>
      </c>
    </row>
    <row r="1958" spans="1:5">
      <c r="A1958" t="str">
        <f>IF(INDEX('Display 730 &amp; 1200'!$A:$A,ROW())="","",INDEX('Display 730 &amp; 1200'!$A:$A,ROW()))</f>
        <v/>
      </c>
      <c r="B1958" t="str">
        <f>IF(INDEX('Display 730 &amp; 1200'!$B:$B,ROW())="","",INDEX('Display 730 &amp; 1200'!$B:$B,ROW()))</f>
        <v/>
      </c>
      <c r="C1958" t="str">
        <f>IF(INDEX('Display 730 &amp; 1200'!$D:$D,ROW())="","",INDEX('Display 730 &amp; 1200'!$D:$D,ROW()))</f>
        <v/>
      </c>
      <c r="D1958">
        <f>IF($C1958="",0,SUMIFS(#REF!,#REF!,$C1958,#REF!,"&gt;="&amp;'Display 730 &amp; 1200'!$AN$10,#REF!,"&lt;="&amp;'Display 730 &amp; 1200'!$AN$9))</f>
        <v>0</v>
      </c>
      <c r="E1958">
        <f>IF($C1958="",0,SUMIFS(#REF!,#REF!,$C1958,#REF!,"&gt;="&amp;'Display 730 &amp; 1200'!$AN$12,#REF!,"&lt;="&amp;'Display 730 &amp; 1200'!$AN$11))</f>
        <v>0</v>
      </c>
    </row>
    <row r="1959" spans="1:5">
      <c r="A1959" t="str">
        <f>IF(INDEX('Display 730 &amp; 1200'!$A:$A,ROW())="","",INDEX('Display 730 &amp; 1200'!$A:$A,ROW()))</f>
        <v/>
      </c>
      <c r="B1959" t="str">
        <f>IF(INDEX('Display 730 &amp; 1200'!$B:$B,ROW())="","",INDEX('Display 730 &amp; 1200'!$B:$B,ROW()))</f>
        <v/>
      </c>
      <c r="C1959" t="str">
        <f>IF(INDEX('Display 730 &amp; 1200'!$D:$D,ROW())="","",INDEX('Display 730 &amp; 1200'!$D:$D,ROW()))</f>
        <v/>
      </c>
      <c r="D1959">
        <f>IF($C1959="",0,SUMIFS(#REF!,#REF!,$C1959,#REF!,"&gt;="&amp;'Display 730 &amp; 1200'!$AN$10,#REF!,"&lt;="&amp;'Display 730 &amp; 1200'!$AN$9))</f>
        <v>0</v>
      </c>
      <c r="E1959">
        <f>IF($C1959="",0,SUMIFS(#REF!,#REF!,$C1959,#REF!,"&gt;="&amp;'Display 730 &amp; 1200'!$AN$12,#REF!,"&lt;="&amp;'Display 730 &amp; 1200'!$AN$11))</f>
        <v>0</v>
      </c>
    </row>
    <row r="1960" spans="1:5">
      <c r="A1960" t="str">
        <f>IF(INDEX('Display 730 &amp; 1200'!$A:$A,ROW())="","",INDEX('Display 730 &amp; 1200'!$A:$A,ROW()))</f>
        <v/>
      </c>
      <c r="B1960" t="str">
        <f>IF(INDEX('Display 730 &amp; 1200'!$B:$B,ROW())="","",INDEX('Display 730 &amp; 1200'!$B:$B,ROW()))</f>
        <v/>
      </c>
      <c r="C1960" t="str">
        <f>IF(INDEX('Display 730 &amp; 1200'!$D:$D,ROW())="","",INDEX('Display 730 &amp; 1200'!$D:$D,ROW()))</f>
        <v/>
      </c>
      <c r="D1960">
        <f>IF($C1960="",0,SUMIFS(#REF!,#REF!,$C1960,#REF!,"&gt;="&amp;'Display 730 &amp; 1200'!$AN$10,#REF!,"&lt;="&amp;'Display 730 &amp; 1200'!$AN$9))</f>
        <v>0</v>
      </c>
      <c r="E1960">
        <f>IF($C1960="",0,SUMIFS(#REF!,#REF!,$C1960,#REF!,"&gt;="&amp;'Display 730 &amp; 1200'!$AN$12,#REF!,"&lt;="&amp;'Display 730 &amp; 1200'!$AN$11))</f>
        <v>0</v>
      </c>
    </row>
    <row r="1961" spans="1:5">
      <c r="A1961" t="str">
        <f>IF(INDEX('Display 730 &amp; 1200'!$A:$A,ROW())="","",INDEX('Display 730 &amp; 1200'!$A:$A,ROW()))</f>
        <v/>
      </c>
      <c r="B1961" t="str">
        <f>IF(INDEX('Display 730 &amp; 1200'!$B:$B,ROW())="","",INDEX('Display 730 &amp; 1200'!$B:$B,ROW()))</f>
        <v/>
      </c>
      <c r="C1961" t="str">
        <f>IF(INDEX('Display 730 &amp; 1200'!$D:$D,ROW())="","",INDEX('Display 730 &amp; 1200'!$D:$D,ROW()))</f>
        <v/>
      </c>
      <c r="D1961">
        <f>IF($C1961="",0,SUMIFS(#REF!,#REF!,$C1961,#REF!,"&gt;="&amp;'Display 730 &amp; 1200'!$AN$10,#REF!,"&lt;="&amp;'Display 730 &amp; 1200'!$AN$9))</f>
        <v>0</v>
      </c>
      <c r="E1961">
        <f>IF($C1961="",0,SUMIFS(#REF!,#REF!,$C1961,#REF!,"&gt;="&amp;'Display 730 &amp; 1200'!$AN$12,#REF!,"&lt;="&amp;'Display 730 &amp; 1200'!$AN$11))</f>
        <v>0</v>
      </c>
    </row>
    <row r="1962" spans="1:5">
      <c r="A1962" t="str">
        <f>IF(INDEX('Display 730 &amp; 1200'!$A:$A,ROW())="","",INDEX('Display 730 &amp; 1200'!$A:$A,ROW()))</f>
        <v/>
      </c>
      <c r="B1962" t="str">
        <f>IF(INDEX('Display 730 &amp; 1200'!$B:$B,ROW())="","",INDEX('Display 730 &amp; 1200'!$B:$B,ROW()))</f>
        <v/>
      </c>
      <c r="C1962" t="str">
        <f>IF(INDEX('Display 730 &amp; 1200'!$D:$D,ROW())="","",INDEX('Display 730 &amp; 1200'!$D:$D,ROW()))</f>
        <v/>
      </c>
      <c r="D1962">
        <f>IF($C1962="",0,SUMIFS(#REF!,#REF!,$C1962,#REF!,"&gt;="&amp;'Display 730 &amp; 1200'!$AN$10,#REF!,"&lt;="&amp;'Display 730 &amp; 1200'!$AN$9))</f>
        <v>0</v>
      </c>
      <c r="E1962">
        <f>IF($C1962="",0,SUMIFS(#REF!,#REF!,$C1962,#REF!,"&gt;="&amp;'Display 730 &amp; 1200'!$AN$12,#REF!,"&lt;="&amp;'Display 730 &amp; 1200'!$AN$11))</f>
        <v>0</v>
      </c>
    </row>
    <row r="1963" spans="1:5">
      <c r="A1963" t="str">
        <f>IF(INDEX('Display 730 &amp; 1200'!$A:$A,ROW())="","",INDEX('Display 730 &amp; 1200'!$A:$A,ROW()))</f>
        <v/>
      </c>
      <c r="B1963" t="str">
        <f>IF(INDEX('Display 730 &amp; 1200'!$B:$B,ROW())="","",INDEX('Display 730 &amp; 1200'!$B:$B,ROW()))</f>
        <v/>
      </c>
      <c r="C1963" t="str">
        <f>IF(INDEX('Display 730 &amp; 1200'!$D:$D,ROW())="","",INDEX('Display 730 &amp; 1200'!$D:$D,ROW()))</f>
        <v/>
      </c>
      <c r="D1963">
        <f>IF($C1963="",0,SUMIFS(#REF!,#REF!,$C1963,#REF!,"&gt;="&amp;'Display 730 &amp; 1200'!$AN$10,#REF!,"&lt;="&amp;'Display 730 &amp; 1200'!$AN$9))</f>
        <v>0</v>
      </c>
      <c r="E1963">
        <f>IF($C1963="",0,SUMIFS(#REF!,#REF!,$C1963,#REF!,"&gt;="&amp;'Display 730 &amp; 1200'!$AN$12,#REF!,"&lt;="&amp;'Display 730 &amp; 1200'!$AN$11))</f>
        <v>0</v>
      </c>
    </row>
    <row r="1964" spans="1:5">
      <c r="A1964" t="str">
        <f>IF(INDEX('Display 730 &amp; 1200'!$A:$A,ROW())="","",INDEX('Display 730 &amp; 1200'!$A:$A,ROW()))</f>
        <v/>
      </c>
      <c r="B1964" t="str">
        <f>IF(INDEX('Display 730 &amp; 1200'!$B:$B,ROW())="","",INDEX('Display 730 &amp; 1200'!$B:$B,ROW()))</f>
        <v/>
      </c>
      <c r="C1964" t="str">
        <f>IF(INDEX('Display 730 &amp; 1200'!$D:$D,ROW())="","",INDEX('Display 730 &amp; 1200'!$D:$D,ROW()))</f>
        <v/>
      </c>
      <c r="D1964">
        <f>IF($C1964="",0,SUMIFS(#REF!,#REF!,$C1964,#REF!,"&gt;="&amp;'Display 730 &amp; 1200'!$AN$10,#REF!,"&lt;="&amp;'Display 730 &amp; 1200'!$AN$9))</f>
        <v>0</v>
      </c>
      <c r="E1964">
        <f>IF($C1964="",0,SUMIFS(#REF!,#REF!,$C1964,#REF!,"&gt;="&amp;'Display 730 &amp; 1200'!$AN$12,#REF!,"&lt;="&amp;'Display 730 &amp; 1200'!$AN$11))</f>
        <v>0</v>
      </c>
    </row>
    <row r="1965" spans="1:5">
      <c r="A1965" t="str">
        <f>IF(INDEX('Display 730 &amp; 1200'!$A:$A,ROW())="","",INDEX('Display 730 &amp; 1200'!$A:$A,ROW()))</f>
        <v/>
      </c>
      <c r="B1965" t="str">
        <f>IF(INDEX('Display 730 &amp; 1200'!$B:$B,ROW())="","",INDEX('Display 730 &amp; 1200'!$B:$B,ROW()))</f>
        <v/>
      </c>
      <c r="C1965" t="str">
        <f>IF(INDEX('Display 730 &amp; 1200'!$D:$D,ROW())="","",INDEX('Display 730 &amp; 1200'!$D:$D,ROW()))</f>
        <v/>
      </c>
      <c r="D1965">
        <f>IF($C1965="",0,SUMIFS(#REF!,#REF!,$C1965,#REF!,"&gt;="&amp;'Display 730 &amp; 1200'!$AN$10,#REF!,"&lt;="&amp;'Display 730 &amp; 1200'!$AN$9))</f>
        <v>0</v>
      </c>
      <c r="E1965">
        <f>IF($C1965="",0,SUMIFS(#REF!,#REF!,$C1965,#REF!,"&gt;="&amp;'Display 730 &amp; 1200'!$AN$12,#REF!,"&lt;="&amp;'Display 730 &amp; 1200'!$AN$11))</f>
        <v>0</v>
      </c>
    </row>
    <row r="1966" spans="1:5">
      <c r="A1966" t="str">
        <f>IF(INDEX('Display 730 &amp; 1200'!$A:$A,ROW())="","",INDEX('Display 730 &amp; 1200'!$A:$A,ROW()))</f>
        <v/>
      </c>
      <c r="B1966" t="str">
        <f>IF(INDEX('Display 730 &amp; 1200'!$B:$B,ROW())="","",INDEX('Display 730 &amp; 1200'!$B:$B,ROW()))</f>
        <v/>
      </c>
      <c r="C1966" t="str">
        <f>IF(INDEX('Display 730 &amp; 1200'!$D:$D,ROW())="","",INDEX('Display 730 &amp; 1200'!$D:$D,ROW()))</f>
        <v/>
      </c>
      <c r="D1966">
        <f>IF($C1966="",0,SUMIFS(#REF!,#REF!,$C1966,#REF!,"&gt;="&amp;'Display 730 &amp; 1200'!$AN$10,#REF!,"&lt;="&amp;'Display 730 &amp; 1200'!$AN$9))</f>
        <v>0</v>
      </c>
      <c r="E1966">
        <f>IF($C1966="",0,SUMIFS(#REF!,#REF!,$C1966,#REF!,"&gt;="&amp;'Display 730 &amp; 1200'!$AN$12,#REF!,"&lt;="&amp;'Display 730 &amp; 1200'!$AN$11))</f>
        <v>0</v>
      </c>
    </row>
    <row r="1967" spans="1:5">
      <c r="A1967" t="str">
        <f>IF(INDEX('Display 730 &amp; 1200'!$A:$A,ROW())="","",INDEX('Display 730 &amp; 1200'!$A:$A,ROW()))</f>
        <v/>
      </c>
      <c r="B1967" t="str">
        <f>IF(INDEX('Display 730 &amp; 1200'!$B:$B,ROW())="","",INDEX('Display 730 &amp; 1200'!$B:$B,ROW()))</f>
        <v/>
      </c>
      <c r="C1967" t="str">
        <f>IF(INDEX('Display 730 &amp; 1200'!$D:$D,ROW())="","",INDEX('Display 730 &amp; 1200'!$D:$D,ROW()))</f>
        <v/>
      </c>
      <c r="D1967">
        <f>IF($C1967="",0,SUMIFS(#REF!,#REF!,$C1967,#REF!,"&gt;="&amp;'Display 730 &amp; 1200'!$AN$10,#REF!,"&lt;="&amp;'Display 730 &amp; 1200'!$AN$9))</f>
        <v>0</v>
      </c>
      <c r="E1967">
        <f>IF($C1967="",0,SUMIFS(#REF!,#REF!,$C1967,#REF!,"&gt;="&amp;'Display 730 &amp; 1200'!$AN$12,#REF!,"&lt;="&amp;'Display 730 &amp; 1200'!$AN$11))</f>
        <v>0</v>
      </c>
    </row>
    <row r="1968" spans="1:5">
      <c r="A1968" t="str">
        <f>IF(INDEX('Display 730 &amp; 1200'!$A:$A,ROW())="","",INDEX('Display 730 &amp; 1200'!$A:$A,ROW()))</f>
        <v/>
      </c>
      <c r="B1968" t="str">
        <f>IF(INDEX('Display 730 &amp; 1200'!$B:$B,ROW())="","",INDEX('Display 730 &amp; 1200'!$B:$B,ROW()))</f>
        <v/>
      </c>
      <c r="C1968" t="str">
        <f>IF(INDEX('Display 730 &amp; 1200'!$D:$D,ROW())="","",INDEX('Display 730 &amp; 1200'!$D:$D,ROW()))</f>
        <v/>
      </c>
      <c r="D1968">
        <f>IF($C1968="",0,SUMIFS(#REF!,#REF!,$C1968,#REF!,"&gt;="&amp;'Display 730 &amp; 1200'!$AN$10,#REF!,"&lt;="&amp;'Display 730 &amp; 1200'!$AN$9))</f>
        <v>0</v>
      </c>
      <c r="E1968">
        <f>IF($C1968="",0,SUMIFS(#REF!,#REF!,$C1968,#REF!,"&gt;="&amp;'Display 730 &amp; 1200'!$AN$12,#REF!,"&lt;="&amp;'Display 730 &amp; 1200'!$AN$11))</f>
        <v>0</v>
      </c>
    </row>
    <row r="1969" spans="1:5">
      <c r="A1969" t="str">
        <f>IF(INDEX('Display 730 &amp; 1200'!$A:$A,ROW())="","",INDEX('Display 730 &amp; 1200'!$A:$A,ROW()))</f>
        <v/>
      </c>
      <c r="B1969" t="str">
        <f>IF(INDEX('Display 730 &amp; 1200'!$B:$B,ROW())="","",INDEX('Display 730 &amp; 1200'!$B:$B,ROW()))</f>
        <v/>
      </c>
      <c r="C1969" t="str">
        <f>IF(INDEX('Display 730 &amp; 1200'!$D:$D,ROW())="","",INDEX('Display 730 &amp; 1200'!$D:$D,ROW()))</f>
        <v/>
      </c>
      <c r="D1969">
        <f>IF($C1969="",0,SUMIFS(#REF!,#REF!,$C1969,#REF!,"&gt;="&amp;'Display 730 &amp; 1200'!$AN$10,#REF!,"&lt;="&amp;'Display 730 &amp; 1200'!$AN$9))</f>
        <v>0</v>
      </c>
      <c r="E1969">
        <f>IF($C1969="",0,SUMIFS(#REF!,#REF!,$C1969,#REF!,"&gt;="&amp;'Display 730 &amp; 1200'!$AN$12,#REF!,"&lt;="&amp;'Display 730 &amp; 1200'!$AN$11))</f>
        <v>0</v>
      </c>
    </row>
    <row r="1970" spans="1:5">
      <c r="A1970" t="str">
        <f>IF(INDEX('Display 730 &amp; 1200'!$A:$A,ROW())="","",INDEX('Display 730 &amp; 1200'!$A:$A,ROW()))</f>
        <v/>
      </c>
      <c r="B1970" t="str">
        <f>IF(INDEX('Display 730 &amp; 1200'!$B:$B,ROW())="","",INDEX('Display 730 &amp; 1200'!$B:$B,ROW()))</f>
        <v/>
      </c>
      <c r="C1970" t="str">
        <f>IF(INDEX('Display 730 &amp; 1200'!$D:$D,ROW())="","",INDEX('Display 730 &amp; 1200'!$D:$D,ROW()))</f>
        <v/>
      </c>
      <c r="D1970">
        <f>IF($C1970="",0,SUMIFS(#REF!,#REF!,$C1970,#REF!,"&gt;="&amp;'Display 730 &amp; 1200'!$AN$10,#REF!,"&lt;="&amp;'Display 730 &amp; 1200'!$AN$9))</f>
        <v>0</v>
      </c>
      <c r="E1970">
        <f>IF($C1970="",0,SUMIFS(#REF!,#REF!,$C1970,#REF!,"&gt;="&amp;'Display 730 &amp; 1200'!$AN$12,#REF!,"&lt;="&amp;'Display 730 &amp; 1200'!$AN$11))</f>
        <v>0</v>
      </c>
    </row>
    <row r="1971" spans="1:5">
      <c r="A1971" t="str">
        <f>IF(INDEX('Display 730 &amp; 1200'!$A:$A,ROW())="","",INDEX('Display 730 &amp; 1200'!$A:$A,ROW()))</f>
        <v/>
      </c>
      <c r="B1971" t="str">
        <f>IF(INDEX('Display 730 &amp; 1200'!$B:$B,ROW())="","",INDEX('Display 730 &amp; 1200'!$B:$B,ROW()))</f>
        <v/>
      </c>
      <c r="C1971" t="str">
        <f>IF(INDEX('Display 730 &amp; 1200'!$D:$D,ROW())="","",INDEX('Display 730 &amp; 1200'!$D:$D,ROW()))</f>
        <v/>
      </c>
      <c r="D1971">
        <f>IF($C1971="",0,SUMIFS(#REF!,#REF!,$C1971,#REF!,"&gt;="&amp;'Display 730 &amp; 1200'!$AN$10,#REF!,"&lt;="&amp;'Display 730 &amp; 1200'!$AN$9))</f>
        <v>0</v>
      </c>
      <c r="E1971">
        <f>IF($C1971="",0,SUMIFS(#REF!,#REF!,$C1971,#REF!,"&gt;="&amp;'Display 730 &amp; 1200'!$AN$12,#REF!,"&lt;="&amp;'Display 730 &amp; 1200'!$AN$11))</f>
        <v>0</v>
      </c>
    </row>
    <row r="1972" spans="1:5">
      <c r="A1972" t="str">
        <f>IF(INDEX('Display 730 &amp; 1200'!$A:$A,ROW())="","",INDEX('Display 730 &amp; 1200'!$A:$A,ROW()))</f>
        <v/>
      </c>
      <c r="B1972" t="str">
        <f>IF(INDEX('Display 730 &amp; 1200'!$B:$B,ROW())="","",INDEX('Display 730 &amp; 1200'!$B:$B,ROW()))</f>
        <v/>
      </c>
      <c r="C1972" t="str">
        <f>IF(INDEX('Display 730 &amp; 1200'!$D:$D,ROW())="","",INDEX('Display 730 &amp; 1200'!$D:$D,ROW()))</f>
        <v/>
      </c>
      <c r="D1972">
        <f>IF($C1972="",0,SUMIFS(#REF!,#REF!,$C1972,#REF!,"&gt;="&amp;'Display 730 &amp; 1200'!$AN$10,#REF!,"&lt;="&amp;'Display 730 &amp; 1200'!$AN$9))</f>
        <v>0</v>
      </c>
      <c r="E1972">
        <f>IF($C1972="",0,SUMIFS(#REF!,#REF!,$C1972,#REF!,"&gt;="&amp;'Display 730 &amp; 1200'!$AN$12,#REF!,"&lt;="&amp;'Display 730 &amp; 1200'!$AN$11))</f>
        <v>0</v>
      </c>
    </row>
    <row r="1973" spans="1:5">
      <c r="A1973" t="str">
        <f>IF(INDEX('Display 730 &amp; 1200'!$A:$A,ROW())="","",INDEX('Display 730 &amp; 1200'!$A:$A,ROW()))</f>
        <v/>
      </c>
      <c r="B1973" t="str">
        <f>IF(INDEX('Display 730 &amp; 1200'!$B:$B,ROW())="","",INDEX('Display 730 &amp; 1200'!$B:$B,ROW()))</f>
        <v/>
      </c>
      <c r="C1973" t="str">
        <f>IF(INDEX('Display 730 &amp; 1200'!$D:$D,ROW())="","",INDEX('Display 730 &amp; 1200'!$D:$D,ROW()))</f>
        <v/>
      </c>
      <c r="D1973">
        <f>IF($C1973="",0,SUMIFS(#REF!,#REF!,$C1973,#REF!,"&gt;="&amp;'Display 730 &amp; 1200'!$AN$10,#REF!,"&lt;="&amp;'Display 730 &amp; 1200'!$AN$9))</f>
        <v>0</v>
      </c>
      <c r="E1973">
        <f>IF($C1973="",0,SUMIFS(#REF!,#REF!,$C1973,#REF!,"&gt;="&amp;'Display 730 &amp; 1200'!$AN$12,#REF!,"&lt;="&amp;'Display 730 &amp; 1200'!$AN$11))</f>
        <v>0</v>
      </c>
    </row>
    <row r="1974" spans="1:5">
      <c r="A1974" t="str">
        <f>IF(INDEX('Display 730 &amp; 1200'!$A:$A,ROW())="","",INDEX('Display 730 &amp; 1200'!$A:$A,ROW()))</f>
        <v/>
      </c>
      <c r="B1974" t="str">
        <f>IF(INDEX('Display 730 &amp; 1200'!$B:$B,ROW())="","",INDEX('Display 730 &amp; 1200'!$B:$B,ROW()))</f>
        <v/>
      </c>
      <c r="C1974" t="str">
        <f>IF(INDEX('Display 730 &amp; 1200'!$D:$D,ROW())="","",INDEX('Display 730 &amp; 1200'!$D:$D,ROW()))</f>
        <v/>
      </c>
      <c r="D1974">
        <f>IF($C1974="",0,SUMIFS(#REF!,#REF!,$C1974,#REF!,"&gt;="&amp;'Display 730 &amp; 1200'!$AN$10,#REF!,"&lt;="&amp;'Display 730 &amp; 1200'!$AN$9))</f>
        <v>0</v>
      </c>
      <c r="E1974">
        <f>IF($C1974="",0,SUMIFS(#REF!,#REF!,$C1974,#REF!,"&gt;="&amp;'Display 730 &amp; 1200'!$AN$12,#REF!,"&lt;="&amp;'Display 730 &amp; 1200'!$AN$11))</f>
        <v>0</v>
      </c>
    </row>
    <row r="1975" spans="1:5">
      <c r="A1975" t="str">
        <f>IF(INDEX('Display 730 &amp; 1200'!$A:$A,ROW())="","",INDEX('Display 730 &amp; 1200'!$A:$A,ROW()))</f>
        <v/>
      </c>
      <c r="B1975" t="str">
        <f>IF(INDEX('Display 730 &amp; 1200'!$B:$B,ROW())="","",INDEX('Display 730 &amp; 1200'!$B:$B,ROW()))</f>
        <v/>
      </c>
      <c r="C1975" t="str">
        <f>IF(INDEX('Display 730 &amp; 1200'!$D:$D,ROW())="","",INDEX('Display 730 &amp; 1200'!$D:$D,ROW()))</f>
        <v/>
      </c>
      <c r="D1975">
        <f>IF($C1975="",0,SUMIFS(#REF!,#REF!,$C1975,#REF!,"&gt;="&amp;'Display 730 &amp; 1200'!$AN$10,#REF!,"&lt;="&amp;'Display 730 &amp; 1200'!$AN$9))</f>
        <v>0</v>
      </c>
      <c r="E1975">
        <f>IF($C1975="",0,SUMIFS(#REF!,#REF!,$C1975,#REF!,"&gt;="&amp;'Display 730 &amp; 1200'!$AN$12,#REF!,"&lt;="&amp;'Display 730 &amp; 1200'!$AN$11))</f>
        <v>0</v>
      </c>
    </row>
    <row r="1976" spans="1:5">
      <c r="A1976" t="str">
        <f>IF(INDEX('Display 730 &amp; 1200'!$A:$A,ROW())="","",INDEX('Display 730 &amp; 1200'!$A:$A,ROW()))</f>
        <v/>
      </c>
      <c r="B1976" t="str">
        <f>IF(INDEX('Display 730 &amp; 1200'!$B:$B,ROW())="","",INDEX('Display 730 &amp; 1200'!$B:$B,ROW()))</f>
        <v/>
      </c>
      <c r="C1976" t="str">
        <f>IF(INDEX('Display 730 &amp; 1200'!$D:$D,ROW())="","",INDEX('Display 730 &amp; 1200'!$D:$D,ROW()))</f>
        <v/>
      </c>
      <c r="D1976">
        <f>IF($C1976="",0,SUMIFS(#REF!,#REF!,$C1976,#REF!,"&gt;="&amp;'Display 730 &amp; 1200'!$AN$10,#REF!,"&lt;="&amp;'Display 730 &amp; 1200'!$AN$9))</f>
        <v>0</v>
      </c>
      <c r="E1976">
        <f>IF($C1976="",0,SUMIFS(#REF!,#REF!,$C1976,#REF!,"&gt;="&amp;'Display 730 &amp; 1200'!$AN$12,#REF!,"&lt;="&amp;'Display 730 &amp; 1200'!$AN$11))</f>
        <v>0</v>
      </c>
    </row>
    <row r="1977" spans="1:5">
      <c r="A1977" t="str">
        <f>IF(INDEX('Display 730 &amp; 1200'!$A:$A,ROW())="","",INDEX('Display 730 &amp; 1200'!$A:$A,ROW()))</f>
        <v/>
      </c>
      <c r="B1977" t="str">
        <f>IF(INDEX('Display 730 &amp; 1200'!$B:$B,ROW())="","",INDEX('Display 730 &amp; 1200'!$B:$B,ROW()))</f>
        <v/>
      </c>
      <c r="C1977" t="str">
        <f>IF(INDEX('Display 730 &amp; 1200'!$D:$D,ROW())="","",INDEX('Display 730 &amp; 1200'!$D:$D,ROW()))</f>
        <v/>
      </c>
      <c r="D1977">
        <f>IF($C1977="",0,SUMIFS(#REF!,#REF!,$C1977,#REF!,"&gt;="&amp;'Display 730 &amp; 1200'!$AN$10,#REF!,"&lt;="&amp;'Display 730 &amp; 1200'!$AN$9))</f>
        <v>0</v>
      </c>
      <c r="E1977">
        <f>IF($C1977="",0,SUMIFS(#REF!,#REF!,$C1977,#REF!,"&gt;="&amp;'Display 730 &amp; 1200'!$AN$12,#REF!,"&lt;="&amp;'Display 730 &amp; 1200'!$AN$11))</f>
        <v>0</v>
      </c>
    </row>
    <row r="1978" spans="1:5">
      <c r="A1978" t="str">
        <f>IF(INDEX('Display 730 &amp; 1200'!$A:$A,ROW())="","",INDEX('Display 730 &amp; 1200'!$A:$A,ROW()))</f>
        <v/>
      </c>
      <c r="B1978" t="str">
        <f>IF(INDEX('Display 730 &amp; 1200'!$B:$B,ROW())="","",INDEX('Display 730 &amp; 1200'!$B:$B,ROW()))</f>
        <v/>
      </c>
      <c r="C1978" t="str">
        <f>IF(INDEX('Display 730 &amp; 1200'!$D:$D,ROW())="","",INDEX('Display 730 &amp; 1200'!$D:$D,ROW()))</f>
        <v/>
      </c>
      <c r="D1978">
        <f>IF($C1978="",0,SUMIFS(#REF!,#REF!,$C1978,#REF!,"&gt;="&amp;'Display 730 &amp; 1200'!$AN$10,#REF!,"&lt;="&amp;'Display 730 &amp; 1200'!$AN$9))</f>
        <v>0</v>
      </c>
      <c r="E1978">
        <f>IF($C1978="",0,SUMIFS(#REF!,#REF!,$C1978,#REF!,"&gt;="&amp;'Display 730 &amp; 1200'!$AN$12,#REF!,"&lt;="&amp;'Display 730 &amp; 1200'!$AN$11))</f>
        <v>0</v>
      </c>
    </row>
    <row r="1979" spans="1:5">
      <c r="A1979" t="str">
        <f>IF(INDEX('Display 730 &amp; 1200'!$A:$A,ROW())="","",INDEX('Display 730 &amp; 1200'!$A:$A,ROW()))</f>
        <v/>
      </c>
      <c r="B1979" t="str">
        <f>IF(INDEX('Display 730 &amp; 1200'!$B:$B,ROW())="","",INDEX('Display 730 &amp; 1200'!$B:$B,ROW()))</f>
        <v/>
      </c>
      <c r="C1979" t="str">
        <f>IF(INDEX('Display 730 &amp; 1200'!$D:$D,ROW())="","",INDEX('Display 730 &amp; 1200'!$D:$D,ROW()))</f>
        <v/>
      </c>
      <c r="D1979">
        <f>IF($C1979="",0,SUMIFS(#REF!,#REF!,$C1979,#REF!,"&gt;="&amp;'Display 730 &amp; 1200'!$AN$10,#REF!,"&lt;="&amp;'Display 730 &amp; 1200'!$AN$9))</f>
        <v>0</v>
      </c>
      <c r="E1979">
        <f>IF($C1979="",0,SUMIFS(#REF!,#REF!,$C1979,#REF!,"&gt;="&amp;'Display 730 &amp; 1200'!$AN$12,#REF!,"&lt;="&amp;'Display 730 &amp; 1200'!$AN$11))</f>
        <v>0</v>
      </c>
    </row>
    <row r="1980" spans="1:5">
      <c r="A1980" t="str">
        <f>IF(INDEX('Display 730 &amp; 1200'!$A:$A,ROW())="","",INDEX('Display 730 &amp; 1200'!$A:$A,ROW()))</f>
        <v/>
      </c>
      <c r="B1980" t="str">
        <f>IF(INDEX('Display 730 &amp; 1200'!$B:$B,ROW())="","",INDEX('Display 730 &amp; 1200'!$B:$B,ROW()))</f>
        <v/>
      </c>
      <c r="C1980" t="str">
        <f>IF(INDEX('Display 730 &amp; 1200'!$D:$D,ROW())="","",INDEX('Display 730 &amp; 1200'!$D:$D,ROW()))</f>
        <v/>
      </c>
      <c r="D1980">
        <f>IF($C1980="",0,SUMIFS(#REF!,#REF!,$C1980,#REF!,"&gt;="&amp;'Display 730 &amp; 1200'!$AN$10,#REF!,"&lt;="&amp;'Display 730 &amp; 1200'!$AN$9))</f>
        <v>0</v>
      </c>
      <c r="E1980">
        <f>IF($C1980="",0,SUMIFS(#REF!,#REF!,$C1980,#REF!,"&gt;="&amp;'Display 730 &amp; 1200'!$AN$12,#REF!,"&lt;="&amp;'Display 730 &amp; 1200'!$AN$11))</f>
        <v>0</v>
      </c>
    </row>
    <row r="1981" spans="1:5">
      <c r="A1981" t="str">
        <f>IF(INDEX('Display 730 &amp; 1200'!$A:$A,ROW())="","",INDEX('Display 730 &amp; 1200'!$A:$A,ROW()))</f>
        <v/>
      </c>
      <c r="B1981" t="str">
        <f>IF(INDEX('Display 730 &amp; 1200'!$B:$B,ROW())="","",INDEX('Display 730 &amp; 1200'!$B:$B,ROW()))</f>
        <v/>
      </c>
      <c r="C1981" t="str">
        <f>IF(INDEX('Display 730 &amp; 1200'!$D:$D,ROW())="","",INDEX('Display 730 &amp; 1200'!$D:$D,ROW()))</f>
        <v/>
      </c>
      <c r="D1981">
        <f>IF($C1981="",0,SUMIFS(#REF!,#REF!,$C1981,#REF!,"&gt;="&amp;'Display 730 &amp; 1200'!$AN$10,#REF!,"&lt;="&amp;'Display 730 &amp; 1200'!$AN$9))</f>
        <v>0</v>
      </c>
      <c r="E1981">
        <f>IF($C1981="",0,SUMIFS(#REF!,#REF!,$C1981,#REF!,"&gt;="&amp;'Display 730 &amp; 1200'!$AN$12,#REF!,"&lt;="&amp;'Display 730 &amp; 1200'!$AN$11))</f>
        <v>0</v>
      </c>
    </row>
    <row r="1982" spans="1:5">
      <c r="A1982" t="str">
        <f>IF(INDEX('Display 730 &amp; 1200'!$A:$A,ROW())="","",INDEX('Display 730 &amp; 1200'!$A:$A,ROW()))</f>
        <v/>
      </c>
      <c r="B1982" t="str">
        <f>IF(INDEX('Display 730 &amp; 1200'!$B:$B,ROW())="","",INDEX('Display 730 &amp; 1200'!$B:$B,ROW()))</f>
        <v/>
      </c>
      <c r="C1982" t="str">
        <f>IF(INDEX('Display 730 &amp; 1200'!$D:$D,ROW())="","",INDEX('Display 730 &amp; 1200'!$D:$D,ROW()))</f>
        <v/>
      </c>
      <c r="D1982">
        <f>IF($C1982="",0,SUMIFS(#REF!,#REF!,$C1982,#REF!,"&gt;="&amp;'Display 730 &amp; 1200'!$AN$10,#REF!,"&lt;="&amp;'Display 730 &amp; 1200'!$AN$9))</f>
        <v>0</v>
      </c>
      <c r="E1982">
        <f>IF($C1982="",0,SUMIFS(#REF!,#REF!,$C1982,#REF!,"&gt;="&amp;'Display 730 &amp; 1200'!$AN$12,#REF!,"&lt;="&amp;'Display 730 &amp; 1200'!$AN$11))</f>
        <v>0</v>
      </c>
    </row>
    <row r="1983" spans="1:5">
      <c r="A1983" t="str">
        <f>IF(INDEX('Display 730 &amp; 1200'!$A:$A,ROW())="","",INDEX('Display 730 &amp; 1200'!$A:$A,ROW()))</f>
        <v/>
      </c>
      <c r="B1983" t="str">
        <f>IF(INDEX('Display 730 &amp; 1200'!$B:$B,ROW())="","",INDEX('Display 730 &amp; 1200'!$B:$B,ROW()))</f>
        <v/>
      </c>
      <c r="C1983" t="str">
        <f>IF(INDEX('Display 730 &amp; 1200'!$D:$D,ROW())="","",INDEX('Display 730 &amp; 1200'!$D:$D,ROW()))</f>
        <v/>
      </c>
      <c r="D1983">
        <f>IF($C1983="",0,SUMIFS(#REF!,#REF!,$C1983,#REF!,"&gt;="&amp;'Display 730 &amp; 1200'!$AN$10,#REF!,"&lt;="&amp;'Display 730 &amp; 1200'!$AN$9))</f>
        <v>0</v>
      </c>
      <c r="E1983">
        <f>IF($C1983="",0,SUMIFS(#REF!,#REF!,$C1983,#REF!,"&gt;="&amp;'Display 730 &amp; 1200'!$AN$12,#REF!,"&lt;="&amp;'Display 730 &amp; 1200'!$AN$11))</f>
        <v>0</v>
      </c>
    </row>
    <row r="1984" spans="1:5">
      <c r="A1984" t="str">
        <f>IF(INDEX('Display 730 &amp; 1200'!$A:$A,ROW())="","",INDEX('Display 730 &amp; 1200'!$A:$A,ROW()))</f>
        <v/>
      </c>
      <c r="B1984" t="str">
        <f>IF(INDEX('Display 730 &amp; 1200'!$B:$B,ROW())="","",INDEX('Display 730 &amp; 1200'!$B:$B,ROW()))</f>
        <v/>
      </c>
      <c r="C1984" t="str">
        <f>IF(INDEX('Display 730 &amp; 1200'!$D:$D,ROW())="","",INDEX('Display 730 &amp; 1200'!$D:$D,ROW()))</f>
        <v/>
      </c>
      <c r="D1984">
        <f>IF($C1984="",0,SUMIFS(#REF!,#REF!,$C1984,#REF!,"&gt;="&amp;'Display 730 &amp; 1200'!$AN$10,#REF!,"&lt;="&amp;'Display 730 &amp; 1200'!$AN$9))</f>
        <v>0</v>
      </c>
      <c r="E1984">
        <f>IF($C1984="",0,SUMIFS(#REF!,#REF!,$C1984,#REF!,"&gt;="&amp;'Display 730 &amp; 1200'!$AN$12,#REF!,"&lt;="&amp;'Display 730 &amp; 1200'!$AN$11))</f>
        <v>0</v>
      </c>
    </row>
    <row r="1985" spans="1:5">
      <c r="A1985" t="str">
        <f>IF(INDEX('Display 730 &amp; 1200'!$A:$A,ROW())="","",INDEX('Display 730 &amp; 1200'!$A:$A,ROW()))</f>
        <v/>
      </c>
      <c r="B1985" t="str">
        <f>IF(INDEX('Display 730 &amp; 1200'!$B:$B,ROW())="","",INDEX('Display 730 &amp; 1200'!$B:$B,ROW()))</f>
        <v/>
      </c>
      <c r="C1985" t="str">
        <f>IF(INDEX('Display 730 &amp; 1200'!$D:$D,ROW())="","",INDEX('Display 730 &amp; 1200'!$D:$D,ROW()))</f>
        <v/>
      </c>
      <c r="D1985">
        <f>IF($C1985="",0,SUMIFS(#REF!,#REF!,$C1985,#REF!,"&gt;="&amp;'Display 730 &amp; 1200'!$AN$10,#REF!,"&lt;="&amp;'Display 730 &amp; 1200'!$AN$9))</f>
        <v>0</v>
      </c>
      <c r="E1985">
        <f>IF($C1985="",0,SUMIFS(#REF!,#REF!,$C1985,#REF!,"&gt;="&amp;'Display 730 &amp; 1200'!$AN$12,#REF!,"&lt;="&amp;'Display 730 &amp; 1200'!$AN$11))</f>
        <v>0</v>
      </c>
    </row>
    <row r="1986" spans="1:5">
      <c r="A1986" t="str">
        <f>IF(INDEX('Display 730 &amp; 1200'!$A:$A,ROW())="","",INDEX('Display 730 &amp; 1200'!$A:$A,ROW()))</f>
        <v/>
      </c>
      <c r="B1986" t="str">
        <f>IF(INDEX('Display 730 &amp; 1200'!$B:$B,ROW())="","",INDEX('Display 730 &amp; 1200'!$B:$B,ROW()))</f>
        <v/>
      </c>
      <c r="C1986" t="str">
        <f>IF(INDEX('Display 730 &amp; 1200'!$D:$D,ROW())="","",INDEX('Display 730 &amp; 1200'!$D:$D,ROW()))</f>
        <v/>
      </c>
      <c r="D1986">
        <f>IF($C1986="",0,SUMIFS(#REF!,#REF!,$C1986,#REF!,"&gt;="&amp;'Display 730 &amp; 1200'!$AN$10,#REF!,"&lt;="&amp;'Display 730 &amp; 1200'!$AN$9))</f>
        <v>0</v>
      </c>
      <c r="E1986">
        <f>IF($C1986="",0,SUMIFS(#REF!,#REF!,$C1986,#REF!,"&gt;="&amp;'Display 730 &amp; 1200'!$AN$12,#REF!,"&lt;="&amp;'Display 730 &amp; 1200'!$AN$11))</f>
        <v>0</v>
      </c>
    </row>
    <row r="1987" spans="1:5">
      <c r="A1987" t="str">
        <f>IF(INDEX('Display 730 &amp; 1200'!$A:$A,ROW())="","",INDEX('Display 730 &amp; 1200'!$A:$A,ROW()))</f>
        <v/>
      </c>
      <c r="B1987" t="str">
        <f>IF(INDEX('Display 730 &amp; 1200'!$B:$B,ROW())="","",INDEX('Display 730 &amp; 1200'!$B:$B,ROW()))</f>
        <v/>
      </c>
      <c r="C1987" t="str">
        <f>IF(INDEX('Display 730 &amp; 1200'!$D:$D,ROW())="","",INDEX('Display 730 &amp; 1200'!$D:$D,ROW()))</f>
        <v/>
      </c>
      <c r="D1987">
        <f>IF($C1987="",0,SUMIFS(#REF!,#REF!,$C1987,#REF!,"&gt;="&amp;'Display 730 &amp; 1200'!$AN$10,#REF!,"&lt;="&amp;'Display 730 &amp; 1200'!$AN$9))</f>
        <v>0</v>
      </c>
      <c r="E1987">
        <f>IF($C1987="",0,SUMIFS(#REF!,#REF!,$C1987,#REF!,"&gt;="&amp;'Display 730 &amp; 1200'!$AN$12,#REF!,"&lt;="&amp;'Display 730 &amp; 1200'!$AN$11))</f>
        <v>0</v>
      </c>
    </row>
    <row r="1988" spans="1:5">
      <c r="A1988" t="str">
        <f>IF(INDEX('Display 730 &amp; 1200'!$A:$A,ROW())="","",INDEX('Display 730 &amp; 1200'!$A:$A,ROW()))</f>
        <v/>
      </c>
      <c r="B1988" t="str">
        <f>IF(INDEX('Display 730 &amp; 1200'!$B:$B,ROW())="","",INDEX('Display 730 &amp; 1200'!$B:$B,ROW()))</f>
        <v/>
      </c>
      <c r="C1988" t="str">
        <f>IF(INDEX('Display 730 &amp; 1200'!$D:$D,ROW())="","",INDEX('Display 730 &amp; 1200'!$D:$D,ROW()))</f>
        <v/>
      </c>
      <c r="D1988">
        <f>IF($C1988="",0,SUMIFS(#REF!,#REF!,$C1988,#REF!,"&gt;="&amp;'Display 730 &amp; 1200'!$AN$10,#REF!,"&lt;="&amp;'Display 730 &amp; 1200'!$AN$9))</f>
        <v>0</v>
      </c>
      <c r="E1988">
        <f>IF($C1988="",0,SUMIFS(#REF!,#REF!,$C1988,#REF!,"&gt;="&amp;'Display 730 &amp; 1200'!$AN$12,#REF!,"&lt;="&amp;'Display 730 &amp; 1200'!$AN$11))</f>
        <v>0</v>
      </c>
    </row>
    <row r="1989" spans="1:5">
      <c r="A1989" t="str">
        <f>IF(INDEX('Display 730 &amp; 1200'!$A:$A,ROW())="","",INDEX('Display 730 &amp; 1200'!$A:$A,ROW()))</f>
        <v/>
      </c>
      <c r="B1989" t="str">
        <f>IF(INDEX('Display 730 &amp; 1200'!$B:$B,ROW())="","",INDEX('Display 730 &amp; 1200'!$B:$B,ROW()))</f>
        <v/>
      </c>
      <c r="C1989" t="str">
        <f>IF(INDEX('Display 730 &amp; 1200'!$D:$D,ROW())="","",INDEX('Display 730 &amp; 1200'!$D:$D,ROW()))</f>
        <v/>
      </c>
      <c r="D1989">
        <f>IF($C1989="",0,SUMIFS(#REF!,#REF!,$C1989,#REF!,"&gt;="&amp;'Display 730 &amp; 1200'!$AN$10,#REF!,"&lt;="&amp;'Display 730 &amp; 1200'!$AN$9))</f>
        <v>0</v>
      </c>
      <c r="E1989">
        <f>IF($C1989="",0,SUMIFS(#REF!,#REF!,$C1989,#REF!,"&gt;="&amp;'Display 730 &amp; 1200'!$AN$12,#REF!,"&lt;="&amp;'Display 730 &amp; 1200'!$AN$11))</f>
        <v>0</v>
      </c>
    </row>
    <row r="1990" spans="1:5">
      <c r="A1990" t="str">
        <f>IF(INDEX('Display 730 &amp; 1200'!$A:$A,ROW())="","",INDEX('Display 730 &amp; 1200'!$A:$A,ROW()))</f>
        <v/>
      </c>
      <c r="B1990" t="str">
        <f>IF(INDEX('Display 730 &amp; 1200'!$B:$B,ROW())="","",INDEX('Display 730 &amp; 1200'!$B:$B,ROW()))</f>
        <v/>
      </c>
      <c r="C1990" t="str">
        <f>IF(INDEX('Display 730 &amp; 1200'!$D:$D,ROW())="","",INDEX('Display 730 &amp; 1200'!$D:$D,ROW()))</f>
        <v/>
      </c>
      <c r="D1990">
        <f>IF($C1990="",0,SUMIFS(#REF!,#REF!,$C1990,#REF!,"&gt;="&amp;'Display 730 &amp; 1200'!$AN$10,#REF!,"&lt;="&amp;'Display 730 &amp; 1200'!$AN$9))</f>
        <v>0</v>
      </c>
      <c r="E1990">
        <f>IF($C1990="",0,SUMIFS(#REF!,#REF!,$C1990,#REF!,"&gt;="&amp;'Display 730 &amp; 1200'!$AN$12,#REF!,"&lt;="&amp;'Display 730 &amp; 1200'!$AN$11))</f>
        <v>0</v>
      </c>
    </row>
    <row r="1991" spans="1:5">
      <c r="A1991" t="str">
        <f>IF(INDEX('Display 730 &amp; 1200'!$A:$A,ROW())="","",INDEX('Display 730 &amp; 1200'!$A:$A,ROW()))</f>
        <v/>
      </c>
      <c r="B1991" t="str">
        <f>IF(INDEX('Display 730 &amp; 1200'!$B:$B,ROW())="","",INDEX('Display 730 &amp; 1200'!$B:$B,ROW()))</f>
        <v/>
      </c>
      <c r="C1991" t="str">
        <f>IF(INDEX('Display 730 &amp; 1200'!$D:$D,ROW())="","",INDEX('Display 730 &amp; 1200'!$D:$D,ROW()))</f>
        <v/>
      </c>
      <c r="D1991">
        <f>IF($C1991="",0,SUMIFS(#REF!,#REF!,$C1991,#REF!,"&gt;="&amp;'Display 730 &amp; 1200'!$AN$10,#REF!,"&lt;="&amp;'Display 730 &amp; 1200'!$AN$9))</f>
        <v>0</v>
      </c>
      <c r="E1991">
        <f>IF($C1991="",0,SUMIFS(#REF!,#REF!,$C1991,#REF!,"&gt;="&amp;'Display 730 &amp; 1200'!$AN$12,#REF!,"&lt;="&amp;'Display 730 &amp; 1200'!$AN$11))</f>
        <v>0</v>
      </c>
    </row>
    <row r="1992" spans="1:5">
      <c r="A1992" t="str">
        <f>IF(INDEX('Display 730 &amp; 1200'!$A:$A,ROW())="","",INDEX('Display 730 &amp; 1200'!$A:$A,ROW()))</f>
        <v/>
      </c>
      <c r="B1992" t="str">
        <f>IF(INDEX('Display 730 &amp; 1200'!$B:$B,ROW())="","",INDEX('Display 730 &amp; 1200'!$B:$B,ROW()))</f>
        <v/>
      </c>
      <c r="C1992" t="str">
        <f>IF(INDEX('Display 730 &amp; 1200'!$D:$D,ROW())="","",INDEX('Display 730 &amp; 1200'!$D:$D,ROW()))</f>
        <v/>
      </c>
      <c r="D1992">
        <f>IF($C1992="",0,SUMIFS(#REF!,#REF!,$C1992,#REF!,"&gt;="&amp;'Display 730 &amp; 1200'!$AN$10,#REF!,"&lt;="&amp;'Display 730 &amp; 1200'!$AN$9))</f>
        <v>0</v>
      </c>
      <c r="E1992">
        <f>IF($C1992="",0,SUMIFS(#REF!,#REF!,$C1992,#REF!,"&gt;="&amp;'Display 730 &amp; 1200'!$AN$12,#REF!,"&lt;="&amp;'Display 730 &amp; 1200'!$AN$11))</f>
        <v>0</v>
      </c>
    </row>
    <row r="1993" spans="1:5">
      <c r="A1993" t="str">
        <f>IF(INDEX('Display 730 &amp; 1200'!$A:$A,ROW())="","",INDEX('Display 730 &amp; 1200'!$A:$A,ROW()))</f>
        <v/>
      </c>
      <c r="B1993" t="str">
        <f>IF(INDEX('Display 730 &amp; 1200'!$B:$B,ROW())="","",INDEX('Display 730 &amp; 1200'!$B:$B,ROW()))</f>
        <v/>
      </c>
      <c r="C1993" t="str">
        <f>IF(INDEX('Display 730 &amp; 1200'!$D:$D,ROW())="","",INDEX('Display 730 &amp; 1200'!$D:$D,ROW()))</f>
        <v/>
      </c>
      <c r="D1993">
        <f>IF($C1993="",0,SUMIFS(#REF!,#REF!,$C1993,#REF!,"&gt;="&amp;'Display 730 &amp; 1200'!$AN$10,#REF!,"&lt;="&amp;'Display 730 &amp; 1200'!$AN$9))</f>
        <v>0</v>
      </c>
      <c r="E1993">
        <f>IF($C1993="",0,SUMIFS(#REF!,#REF!,$C1993,#REF!,"&gt;="&amp;'Display 730 &amp; 1200'!$AN$12,#REF!,"&lt;="&amp;'Display 730 &amp; 1200'!$AN$11))</f>
        <v>0</v>
      </c>
    </row>
    <row r="1994" spans="1:5">
      <c r="A1994" t="str">
        <f>IF(INDEX('Display 730 &amp; 1200'!$A:$A,ROW())="","",INDEX('Display 730 &amp; 1200'!$A:$A,ROW()))</f>
        <v/>
      </c>
      <c r="B1994" t="str">
        <f>IF(INDEX('Display 730 &amp; 1200'!$B:$B,ROW())="","",INDEX('Display 730 &amp; 1200'!$B:$B,ROW()))</f>
        <v/>
      </c>
      <c r="C1994" t="str">
        <f>IF(INDEX('Display 730 &amp; 1200'!$D:$D,ROW())="","",INDEX('Display 730 &amp; 1200'!$D:$D,ROW()))</f>
        <v/>
      </c>
      <c r="D1994">
        <f>IF($C1994="",0,SUMIFS(#REF!,#REF!,$C1994,#REF!,"&gt;="&amp;'Display 730 &amp; 1200'!$AN$10,#REF!,"&lt;="&amp;'Display 730 &amp; 1200'!$AN$9))</f>
        <v>0</v>
      </c>
      <c r="E1994">
        <f>IF($C1994="",0,SUMIFS(#REF!,#REF!,$C1994,#REF!,"&gt;="&amp;'Display 730 &amp; 1200'!$AN$12,#REF!,"&lt;="&amp;'Display 730 &amp; 1200'!$AN$11))</f>
        <v>0</v>
      </c>
    </row>
    <row r="1995" spans="1:5">
      <c r="A1995" t="str">
        <f>IF(INDEX('Display 730 &amp; 1200'!$A:$A,ROW())="","",INDEX('Display 730 &amp; 1200'!$A:$A,ROW()))</f>
        <v/>
      </c>
      <c r="B1995" t="str">
        <f>IF(INDEX('Display 730 &amp; 1200'!$B:$B,ROW())="","",INDEX('Display 730 &amp; 1200'!$B:$B,ROW()))</f>
        <v/>
      </c>
      <c r="C1995" t="str">
        <f>IF(INDEX('Display 730 &amp; 1200'!$D:$D,ROW())="","",INDEX('Display 730 &amp; 1200'!$D:$D,ROW()))</f>
        <v/>
      </c>
      <c r="D1995">
        <f>IF($C1995="",0,SUMIFS(#REF!,#REF!,$C1995,#REF!,"&gt;="&amp;'Display 730 &amp; 1200'!$AN$10,#REF!,"&lt;="&amp;'Display 730 &amp; 1200'!$AN$9))</f>
        <v>0</v>
      </c>
      <c r="E1995">
        <f>IF($C1995="",0,SUMIFS(#REF!,#REF!,$C1995,#REF!,"&gt;="&amp;'Display 730 &amp; 1200'!$AN$12,#REF!,"&lt;="&amp;'Display 730 &amp; 1200'!$AN$11))</f>
        <v>0</v>
      </c>
    </row>
    <row r="1996" spans="1:5">
      <c r="A1996" t="str">
        <f>IF(INDEX('Display 730 &amp; 1200'!$A:$A,ROW())="","",INDEX('Display 730 &amp; 1200'!$A:$A,ROW()))</f>
        <v/>
      </c>
      <c r="B1996" t="str">
        <f>IF(INDEX('Display 730 &amp; 1200'!$B:$B,ROW())="","",INDEX('Display 730 &amp; 1200'!$B:$B,ROW()))</f>
        <v/>
      </c>
      <c r="C1996" t="str">
        <f>IF(INDEX('Display 730 &amp; 1200'!$D:$D,ROW())="","",INDEX('Display 730 &amp; 1200'!$D:$D,ROW()))</f>
        <v/>
      </c>
      <c r="D1996">
        <f>IF($C1996="",0,SUMIFS(#REF!,#REF!,$C1996,#REF!,"&gt;="&amp;'Display 730 &amp; 1200'!$AN$10,#REF!,"&lt;="&amp;'Display 730 &amp; 1200'!$AN$9))</f>
        <v>0</v>
      </c>
      <c r="E1996">
        <f>IF($C1996="",0,SUMIFS(#REF!,#REF!,$C1996,#REF!,"&gt;="&amp;'Display 730 &amp; 1200'!$AN$12,#REF!,"&lt;="&amp;'Display 730 &amp; 1200'!$AN$11))</f>
        <v>0</v>
      </c>
    </row>
    <row r="1997" spans="1:5">
      <c r="A1997" t="str">
        <f>IF(INDEX('Display 730 &amp; 1200'!$A:$A,ROW())="","",INDEX('Display 730 &amp; 1200'!$A:$A,ROW()))</f>
        <v/>
      </c>
      <c r="B1997" t="str">
        <f>IF(INDEX('Display 730 &amp; 1200'!$B:$B,ROW())="","",INDEX('Display 730 &amp; 1200'!$B:$B,ROW()))</f>
        <v/>
      </c>
      <c r="C1997" t="str">
        <f>IF(INDEX('Display 730 &amp; 1200'!$D:$D,ROW())="","",INDEX('Display 730 &amp; 1200'!$D:$D,ROW()))</f>
        <v/>
      </c>
      <c r="D1997">
        <f>IF($C1997="",0,SUMIFS(#REF!,#REF!,$C1997,#REF!,"&gt;="&amp;'Display 730 &amp; 1200'!$AN$10,#REF!,"&lt;="&amp;'Display 730 &amp; 1200'!$AN$9))</f>
        <v>0</v>
      </c>
      <c r="E1997">
        <f>IF($C1997="",0,SUMIFS(#REF!,#REF!,$C1997,#REF!,"&gt;="&amp;'Display 730 &amp; 1200'!$AN$12,#REF!,"&lt;="&amp;'Display 730 &amp; 1200'!$AN$11))</f>
        <v>0</v>
      </c>
    </row>
    <row r="1998" spans="1:5">
      <c r="A1998" t="str">
        <f>IF(INDEX('Display 730 &amp; 1200'!$A:$A,ROW())="","",INDEX('Display 730 &amp; 1200'!$A:$A,ROW()))</f>
        <v/>
      </c>
      <c r="B1998" t="str">
        <f>IF(INDEX('Display 730 &amp; 1200'!$B:$B,ROW())="","",INDEX('Display 730 &amp; 1200'!$B:$B,ROW()))</f>
        <v/>
      </c>
      <c r="C1998" t="str">
        <f>IF(INDEX('Display 730 &amp; 1200'!$D:$D,ROW())="","",INDEX('Display 730 &amp; 1200'!$D:$D,ROW()))</f>
        <v/>
      </c>
      <c r="D1998">
        <f>IF($C1998="",0,SUMIFS(#REF!,#REF!,$C1998,#REF!,"&gt;="&amp;'Display 730 &amp; 1200'!$AN$10,#REF!,"&lt;="&amp;'Display 730 &amp; 1200'!$AN$9))</f>
        <v>0</v>
      </c>
      <c r="E1998">
        <f>IF($C1998="",0,SUMIFS(#REF!,#REF!,$C1998,#REF!,"&gt;="&amp;'Display 730 &amp; 1200'!$AN$12,#REF!,"&lt;="&amp;'Display 730 &amp; 1200'!$AN$11))</f>
        <v>0</v>
      </c>
    </row>
    <row r="1999" spans="1:5">
      <c r="A1999" t="str">
        <f>IF(INDEX('Display 730 &amp; 1200'!$A:$A,ROW())="","",INDEX('Display 730 &amp; 1200'!$A:$A,ROW()))</f>
        <v/>
      </c>
      <c r="B1999" t="str">
        <f>IF(INDEX('Display 730 &amp; 1200'!$B:$B,ROW())="","",INDEX('Display 730 &amp; 1200'!$B:$B,ROW()))</f>
        <v/>
      </c>
      <c r="C1999" t="str">
        <f>IF(INDEX('Display 730 &amp; 1200'!$D:$D,ROW())="","",INDEX('Display 730 &amp; 1200'!$D:$D,ROW()))</f>
        <v/>
      </c>
      <c r="D1999">
        <f>IF($C1999="",0,SUMIFS(#REF!,#REF!,$C1999,#REF!,"&gt;="&amp;'Display 730 &amp; 1200'!$AN$10,#REF!,"&lt;="&amp;'Display 730 &amp; 1200'!$AN$9))</f>
        <v>0</v>
      </c>
      <c r="E1999">
        <f>IF($C1999="",0,SUMIFS(#REF!,#REF!,$C1999,#REF!,"&gt;="&amp;'Display 730 &amp; 1200'!$AN$12,#REF!,"&lt;="&amp;'Display 730 &amp; 1200'!$AN$11))</f>
        <v>0</v>
      </c>
    </row>
    <row r="2000" spans="1:5">
      <c r="A2000" t="str">
        <f>IF(INDEX('Display 730 &amp; 1200'!$A:$A,ROW())="","",INDEX('Display 730 &amp; 1200'!$A:$A,ROW()))</f>
        <v/>
      </c>
      <c r="B2000" t="str">
        <f>IF(INDEX('Display 730 &amp; 1200'!$B:$B,ROW())="","",INDEX('Display 730 &amp; 1200'!$B:$B,ROW()))</f>
        <v/>
      </c>
      <c r="C2000" t="str">
        <f>IF(INDEX('Display 730 &amp; 1200'!$D:$D,ROW())="","",INDEX('Display 730 &amp; 1200'!$D:$D,ROW()))</f>
        <v/>
      </c>
      <c r="D2000">
        <f>IF($C2000="",0,SUMIFS(#REF!,#REF!,$C2000,#REF!,"&gt;="&amp;'Display 730 &amp; 1200'!$AN$10,#REF!,"&lt;="&amp;'Display 730 &amp; 1200'!$AN$9))</f>
        <v>0</v>
      </c>
      <c r="E2000">
        <f>IF($C2000="",0,SUMIFS(#REF!,#REF!,$C2000,#REF!,"&gt;="&amp;'Display 730 &amp; 1200'!$AN$12,#REF!,"&lt;="&amp;'Display 730 &amp; 1200'!$AN$11))</f>
        <v>0</v>
      </c>
    </row>
    <row r="2001" spans="1:5">
      <c r="A2001" t="str">
        <f>IF(INDEX('Display 730 &amp; 1200'!$A:$A,ROW())="","",INDEX('Display 730 &amp; 1200'!$A:$A,ROW()))</f>
        <v/>
      </c>
      <c r="B2001" t="str">
        <f>IF(INDEX('Display 730 &amp; 1200'!$B:$B,ROW())="","",INDEX('Display 730 &amp; 1200'!$B:$B,ROW()))</f>
        <v/>
      </c>
      <c r="C2001" t="str">
        <f>IF(INDEX('Display 730 &amp; 1200'!$D:$D,ROW())="","",INDEX('Display 730 &amp; 1200'!$D:$D,ROW()))</f>
        <v/>
      </c>
      <c r="D2001">
        <f>IF($C2001="",0,SUMIFS(#REF!,#REF!,$C2001,#REF!,"&gt;="&amp;'Display 730 &amp; 1200'!$AN$10,#REF!,"&lt;="&amp;'Display 730 &amp; 1200'!$AN$9))</f>
        <v>0</v>
      </c>
      <c r="E2001">
        <f>IF($C2001="",0,SUMIFS(#REF!,#REF!,$C2001,#REF!,"&gt;="&amp;'Display 730 &amp; 1200'!$AN$12,#REF!,"&lt;="&amp;'Display 730 &amp; 1200'!$AN$11))</f>
        <v>0</v>
      </c>
    </row>
    <row r="2002" spans="1:5">
      <c r="A2002" t="str">
        <f>IF(INDEX('Display 730 &amp; 1200'!$A:$A,ROW())="","",INDEX('Display 730 &amp; 1200'!$A:$A,ROW()))</f>
        <v/>
      </c>
      <c r="B2002" t="str">
        <f>IF(INDEX('Display 730 &amp; 1200'!$B:$B,ROW())="","",INDEX('Display 730 &amp; 1200'!$B:$B,ROW()))</f>
        <v/>
      </c>
      <c r="C2002" t="str">
        <f>IF(INDEX('Display 730 &amp; 1200'!$D:$D,ROW())="","",INDEX('Display 730 &amp; 1200'!$D:$D,ROW()))</f>
        <v/>
      </c>
      <c r="D2002">
        <f>IF($C2002="",0,SUMIFS(#REF!,#REF!,$C2002,#REF!,"&gt;="&amp;'Display 730 &amp; 1200'!$AN$10,#REF!,"&lt;="&amp;'Display 730 &amp; 1200'!$AN$9))</f>
        <v>0</v>
      </c>
      <c r="E2002">
        <f>IF($C2002="",0,SUMIFS(#REF!,#REF!,$C2002,#REF!,"&gt;="&amp;'Display 730 &amp; 1200'!$AN$12,#REF!,"&lt;="&amp;'Display 730 &amp; 1200'!$AN$11))</f>
        <v>0</v>
      </c>
    </row>
    <row r="2003" spans="1:5">
      <c r="A2003" t="str">
        <f>IF(INDEX('Display 730 &amp; 1200'!$A:$A,ROW())="","",INDEX('Display 730 &amp; 1200'!$A:$A,ROW()))</f>
        <v/>
      </c>
      <c r="B2003" t="str">
        <f>IF(INDEX('Display 730 &amp; 1200'!$B:$B,ROW())="","",INDEX('Display 730 &amp; 1200'!$B:$B,ROW()))</f>
        <v/>
      </c>
      <c r="C2003" t="str">
        <f>IF(INDEX('Display 730 &amp; 1200'!$D:$D,ROW())="","",INDEX('Display 730 &amp; 1200'!$D:$D,ROW()))</f>
        <v/>
      </c>
      <c r="D2003">
        <f>IF($C2003="",0,SUMIFS(#REF!,#REF!,$C2003,#REF!,"&gt;="&amp;'Display 730 &amp; 1200'!$AN$10,#REF!,"&lt;="&amp;'Display 730 &amp; 1200'!$AN$9))</f>
        <v>0</v>
      </c>
      <c r="E2003">
        <f>IF($C2003="",0,SUMIFS(#REF!,#REF!,$C2003,#REF!,"&gt;="&amp;'Display 730 &amp; 1200'!$AN$12,#REF!,"&lt;="&amp;'Display 730 &amp; 1200'!$AN$11))</f>
        <v>0</v>
      </c>
    </row>
    <row r="2004" spans="1:5">
      <c r="A2004" t="str">
        <f>IF(INDEX('Display 730 &amp; 1200'!$A:$A,ROW())="","",INDEX('Display 730 &amp; 1200'!$A:$A,ROW()))</f>
        <v/>
      </c>
      <c r="B2004" t="str">
        <f>IF(INDEX('Display 730 &amp; 1200'!$B:$B,ROW())="","",INDEX('Display 730 &amp; 1200'!$B:$B,ROW()))</f>
        <v/>
      </c>
      <c r="C2004" t="str">
        <f>IF(INDEX('Display 730 &amp; 1200'!$D:$D,ROW())="","",INDEX('Display 730 &amp; 1200'!$D:$D,ROW()))</f>
        <v/>
      </c>
      <c r="D2004">
        <f>IF($C2004="",0,SUMIFS(#REF!,#REF!,$C2004,#REF!,"&gt;="&amp;'Display 730 &amp; 1200'!$AN$10,#REF!,"&lt;="&amp;'Display 730 &amp; 1200'!$AN$9))</f>
        <v>0</v>
      </c>
      <c r="E2004">
        <f>IF($C2004="",0,SUMIFS(#REF!,#REF!,$C2004,#REF!,"&gt;="&amp;'Display 730 &amp; 1200'!$AN$12,#REF!,"&lt;="&amp;'Display 730 &amp; 1200'!$AN$11))</f>
        <v>0</v>
      </c>
    </row>
    <row r="2005" spans="1:5">
      <c r="A2005" t="str">
        <f>IF(INDEX('Display 730 &amp; 1200'!$A:$A,ROW())="","",INDEX('Display 730 &amp; 1200'!$A:$A,ROW()))</f>
        <v/>
      </c>
      <c r="B2005" t="str">
        <f>IF(INDEX('Display 730 &amp; 1200'!$B:$B,ROW())="","",INDEX('Display 730 &amp; 1200'!$B:$B,ROW()))</f>
        <v/>
      </c>
      <c r="C2005" t="str">
        <f>IF(INDEX('Display 730 &amp; 1200'!$D:$D,ROW())="","",INDEX('Display 730 &amp; 1200'!$D:$D,ROW()))</f>
        <v/>
      </c>
      <c r="D2005">
        <f>IF($C2005="",0,SUMIFS(#REF!,#REF!,$C2005,#REF!,"&gt;="&amp;'Display 730 &amp; 1200'!$AN$10,#REF!,"&lt;="&amp;'Display 730 &amp; 1200'!$AN$9))</f>
        <v>0</v>
      </c>
      <c r="E2005">
        <f>IF($C2005="",0,SUMIFS(#REF!,#REF!,$C2005,#REF!,"&gt;="&amp;'Display 730 &amp; 1200'!$AN$12,#REF!,"&lt;="&amp;'Display 730 &amp; 1200'!$AN$11))</f>
        <v>0</v>
      </c>
    </row>
    <row r="2006" spans="1:5">
      <c r="A2006" t="str">
        <f>IF(INDEX('Display 730 &amp; 1200'!$A:$A,ROW())="","",INDEX('Display 730 &amp; 1200'!$A:$A,ROW()))</f>
        <v/>
      </c>
      <c r="B2006" t="str">
        <f>IF(INDEX('Display 730 &amp; 1200'!$B:$B,ROW())="","",INDEX('Display 730 &amp; 1200'!$B:$B,ROW()))</f>
        <v/>
      </c>
      <c r="C2006" t="str">
        <f>IF(INDEX('Display 730 &amp; 1200'!$D:$D,ROW())="","",INDEX('Display 730 &amp; 1200'!$D:$D,ROW()))</f>
        <v/>
      </c>
      <c r="D2006">
        <f>IF($C2006="",0,SUMIFS(#REF!,#REF!,$C2006,#REF!,"&gt;="&amp;'Display 730 &amp; 1200'!$AN$10,#REF!,"&lt;="&amp;'Display 730 &amp; 1200'!$AN$9))</f>
        <v>0</v>
      </c>
      <c r="E2006">
        <f>IF($C2006="",0,SUMIFS(#REF!,#REF!,$C2006,#REF!,"&gt;="&amp;'Display 730 &amp; 1200'!$AN$12,#REF!,"&lt;="&amp;'Display 730 &amp; 1200'!$AN$11))</f>
        <v>0</v>
      </c>
    </row>
    <row r="2007" spans="1:5">
      <c r="A2007" t="str">
        <f>IF(INDEX('Display 730 &amp; 1200'!$A:$A,ROW())="","",INDEX('Display 730 &amp; 1200'!$A:$A,ROW()))</f>
        <v/>
      </c>
      <c r="B2007" t="str">
        <f>IF(INDEX('Display 730 &amp; 1200'!$B:$B,ROW())="","",INDEX('Display 730 &amp; 1200'!$B:$B,ROW()))</f>
        <v/>
      </c>
      <c r="C2007" t="str">
        <f>IF(INDEX('Display 730 &amp; 1200'!$D:$D,ROW())="","",INDEX('Display 730 &amp; 1200'!$D:$D,ROW()))</f>
        <v/>
      </c>
      <c r="D2007">
        <f>IF($C2007="",0,SUMIFS(#REF!,#REF!,$C2007,#REF!,"&gt;="&amp;'Display 730 &amp; 1200'!$AN$10,#REF!,"&lt;="&amp;'Display 730 &amp; 1200'!$AN$9))</f>
        <v>0</v>
      </c>
      <c r="E2007">
        <f>IF($C2007="",0,SUMIFS(#REF!,#REF!,$C2007,#REF!,"&gt;="&amp;'Display 730 &amp; 1200'!$AN$12,#REF!,"&lt;="&amp;'Display 730 &amp; 1200'!$AN$11))</f>
        <v>0</v>
      </c>
    </row>
    <row r="2008" spans="1:5">
      <c r="A2008" t="str">
        <f>IF(INDEX('Display 730 &amp; 1200'!$A:$A,ROW())="","",INDEX('Display 730 &amp; 1200'!$A:$A,ROW()))</f>
        <v/>
      </c>
      <c r="B2008" t="str">
        <f>IF(INDEX('Display 730 &amp; 1200'!$B:$B,ROW())="","",INDEX('Display 730 &amp; 1200'!$B:$B,ROW()))</f>
        <v/>
      </c>
      <c r="C2008" t="str">
        <f>IF(INDEX('Display 730 &amp; 1200'!$D:$D,ROW())="","",INDEX('Display 730 &amp; 1200'!$D:$D,ROW()))</f>
        <v/>
      </c>
      <c r="D2008">
        <f>IF($C2008="",0,SUMIFS(#REF!,#REF!,$C2008,#REF!,"&gt;="&amp;'Display 730 &amp; 1200'!$AN$10,#REF!,"&lt;="&amp;'Display 730 &amp; 1200'!$AN$9))</f>
        <v>0</v>
      </c>
      <c r="E2008">
        <f>IF($C2008="",0,SUMIFS(#REF!,#REF!,$C2008,#REF!,"&gt;="&amp;'Display 730 &amp; 1200'!$AN$12,#REF!,"&lt;="&amp;'Display 730 &amp; 1200'!$AN$11))</f>
        <v>0</v>
      </c>
    </row>
    <row r="2009" spans="1:5">
      <c r="A2009" t="str">
        <f>IF(INDEX('Display 730 &amp; 1200'!$A:$A,ROW())="","",INDEX('Display 730 &amp; 1200'!$A:$A,ROW()))</f>
        <v/>
      </c>
      <c r="B2009" t="str">
        <f>IF(INDEX('Display 730 &amp; 1200'!$B:$B,ROW())="","",INDEX('Display 730 &amp; 1200'!$B:$B,ROW()))</f>
        <v/>
      </c>
      <c r="C2009" t="str">
        <f>IF(INDEX('Display 730 &amp; 1200'!$D:$D,ROW())="","",INDEX('Display 730 &amp; 1200'!$D:$D,ROW()))</f>
        <v/>
      </c>
      <c r="D2009">
        <f>IF($C2009="",0,SUMIFS(#REF!,#REF!,$C2009,#REF!,"&gt;="&amp;'Display 730 &amp; 1200'!$AN$10,#REF!,"&lt;="&amp;'Display 730 &amp; 1200'!$AN$9))</f>
        <v>0</v>
      </c>
      <c r="E2009">
        <f>IF($C2009="",0,SUMIFS(#REF!,#REF!,$C2009,#REF!,"&gt;="&amp;'Display 730 &amp; 1200'!$AN$12,#REF!,"&lt;="&amp;'Display 730 &amp; 1200'!$AN$11))</f>
        <v>0</v>
      </c>
    </row>
    <row r="2010" spans="1:5">
      <c r="A2010" t="str">
        <f>IF(INDEX('Display 730 &amp; 1200'!$A:$A,ROW())="","",INDEX('Display 730 &amp; 1200'!$A:$A,ROW()))</f>
        <v/>
      </c>
      <c r="B2010" t="str">
        <f>IF(INDEX('Display 730 &amp; 1200'!$B:$B,ROW())="","",INDEX('Display 730 &amp; 1200'!$B:$B,ROW()))</f>
        <v/>
      </c>
      <c r="C2010" t="str">
        <f>IF(INDEX('Display 730 &amp; 1200'!$D:$D,ROW())="","",INDEX('Display 730 &amp; 1200'!$D:$D,ROW()))</f>
        <v/>
      </c>
      <c r="D2010">
        <f>IF($C2010="",0,SUMIFS(#REF!,#REF!,$C2010,#REF!,"&gt;="&amp;'Display 730 &amp; 1200'!$AN$10,#REF!,"&lt;="&amp;'Display 730 &amp; 1200'!$AN$9))</f>
        <v>0</v>
      </c>
      <c r="E2010">
        <f>IF($C2010="",0,SUMIFS(#REF!,#REF!,$C2010,#REF!,"&gt;="&amp;'Display 730 &amp; 1200'!$AN$12,#REF!,"&lt;="&amp;'Display 730 &amp; 1200'!$AN$11))</f>
        <v>0</v>
      </c>
    </row>
    <row r="2011" spans="1:5">
      <c r="A2011" t="str">
        <f>IF(INDEX('Display 730 &amp; 1200'!$A:$A,ROW())="","",INDEX('Display 730 &amp; 1200'!$A:$A,ROW()))</f>
        <v/>
      </c>
      <c r="B2011" t="str">
        <f>IF(INDEX('Display 730 &amp; 1200'!$B:$B,ROW())="","",INDEX('Display 730 &amp; 1200'!$B:$B,ROW()))</f>
        <v/>
      </c>
      <c r="C2011" t="str">
        <f>IF(INDEX('Display 730 &amp; 1200'!$D:$D,ROW())="","",INDEX('Display 730 &amp; 1200'!$D:$D,ROW()))</f>
        <v/>
      </c>
      <c r="D2011">
        <f>IF($C2011="",0,SUMIFS(#REF!,#REF!,$C2011,#REF!,"&gt;="&amp;'Display 730 &amp; 1200'!$AN$10,#REF!,"&lt;="&amp;'Display 730 &amp; 1200'!$AN$9))</f>
        <v>0</v>
      </c>
      <c r="E2011">
        <f>IF($C2011="",0,SUMIFS(#REF!,#REF!,$C2011,#REF!,"&gt;="&amp;'Display 730 &amp; 1200'!$AN$12,#REF!,"&lt;="&amp;'Display 730 &amp; 1200'!$AN$11))</f>
        <v>0</v>
      </c>
    </row>
    <row r="2012" spans="1:5">
      <c r="A2012" t="str">
        <f>IF(INDEX('Display 730 &amp; 1200'!$A:$A,ROW())="","",INDEX('Display 730 &amp; 1200'!$A:$A,ROW()))</f>
        <v/>
      </c>
      <c r="B2012" t="str">
        <f>IF(INDEX('Display 730 &amp; 1200'!$B:$B,ROW())="","",INDEX('Display 730 &amp; 1200'!$B:$B,ROW()))</f>
        <v/>
      </c>
      <c r="C2012" t="str">
        <f>IF(INDEX('Display 730 &amp; 1200'!$D:$D,ROW())="","",INDEX('Display 730 &amp; 1200'!$D:$D,ROW()))</f>
        <v/>
      </c>
      <c r="D2012">
        <f>IF($C2012="",0,SUMIFS(#REF!,#REF!,$C2012,#REF!,"&gt;="&amp;'Display 730 &amp; 1200'!$AN$10,#REF!,"&lt;="&amp;'Display 730 &amp; 1200'!$AN$9))</f>
        <v>0</v>
      </c>
      <c r="E2012">
        <f>IF($C2012="",0,SUMIFS(#REF!,#REF!,$C2012,#REF!,"&gt;="&amp;'Display 730 &amp; 1200'!$AN$12,#REF!,"&lt;="&amp;'Display 730 &amp; 1200'!$AN$11))</f>
        <v>0</v>
      </c>
    </row>
    <row r="2013" spans="1:5">
      <c r="A2013" t="str">
        <f>IF(INDEX('Display 730 &amp; 1200'!$A:$A,ROW())="","",INDEX('Display 730 &amp; 1200'!$A:$A,ROW()))</f>
        <v/>
      </c>
      <c r="B2013" t="str">
        <f>IF(INDEX('Display 730 &amp; 1200'!$B:$B,ROW())="","",INDEX('Display 730 &amp; 1200'!$B:$B,ROW()))</f>
        <v/>
      </c>
      <c r="C2013" t="str">
        <f>IF(INDEX('Display 730 &amp; 1200'!$D:$D,ROW())="","",INDEX('Display 730 &amp; 1200'!$D:$D,ROW()))</f>
        <v/>
      </c>
      <c r="D2013">
        <f>IF($C2013="",0,SUMIFS(#REF!,#REF!,$C2013,#REF!,"&gt;="&amp;'Display 730 &amp; 1200'!$AN$10,#REF!,"&lt;="&amp;'Display 730 &amp; 1200'!$AN$9))</f>
        <v>0</v>
      </c>
      <c r="E2013">
        <f>IF($C2013="",0,SUMIFS(#REF!,#REF!,$C2013,#REF!,"&gt;="&amp;'Display 730 &amp; 1200'!$AN$12,#REF!,"&lt;="&amp;'Display 730 &amp; 1200'!$AN$11))</f>
        <v>0</v>
      </c>
    </row>
    <row r="2014" spans="1:5">
      <c r="A2014" t="str">
        <f>IF(INDEX('Display 730 &amp; 1200'!$A:$A,ROW())="","",INDEX('Display 730 &amp; 1200'!$A:$A,ROW()))</f>
        <v/>
      </c>
      <c r="B2014" t="str">
        <f>IF(INDEX('Display 730 &amp; 1200'!$B:$B,ROW())="","",INDEX('Display 730 &amp; 1200'!$B:$B,ROW()))</f>
        <v/>
      </c>
      <c r="C2014" t="str">
        <f>IF(INDEX('Display 730 &amp; 1200'!$D:$D,ROW())="","",INDEX('Display 730 &amp; 1200'!$D:$D,ROW()))</f>
        <v/>
      </c>
      <c r="D2014">
        <f>IF($C2014="",0,SUMIFS(#REF!,#REF!,$C2014,#REF!,"&gt;="&amp;'Display 730 &amp; 1200'!$AN$10,#REF!,"&lt;="&amp;'Display 730 &amp; 1200'!$AN$9))</f>
        <v>0</v>
      </c>
      <c r="E2014">
        <f>IF($C2014="",0,SUMIFS(#REF!,#REF!,$C2014,#REF!,"&gt;="&amp;'Display 730 &amp; 1200'!$AN$12,#REF!,"&lt;="&amp;'Display 730 &amp; 1200'!$AN$11))</f>
        <v>0</v>
      </c>
    </row>
    <row r="2015" spans="1:5">
      <c r="A2015" t="str">
        <f>IF(INDEX('Display 730 &amp; 1200'!$A:$A,ROW())="","",INDEX('Display 730 &amp; 1200'!$A:$A,ROW()))</f>
        <v/>
      </c>
      <c r="B2015" t="str">
        <f>IF(INDEX('Display 730 &amp; 1200'!$B:$B,ROW())="","",INDEX('Display 730 &amp; 1200'!$B:$B,ROW()))</f>
        <v/>
      </c>
      <c r="C2015" t="str">
        <f>IF(INDEX('Display 730 &amp; 1200'!$D:$D,ROW())="","",INDEX('Display 730 &amp; 1200'!$D:$D,ROW()))</f>
        <v/>
      </c>
      <c r="D2015">
        <f>IF($C2015="",0,SUMIFS(#REF!,#REF!,$C2015,#REF!,"&gt;="&amp;'Display 730 &amp; 1200'!$AN$10,#REF!,"&lt;="&amp;'Display 730 &amp; 1200'!$AN$9))</f>
        <v>0</v>
      </c>
      <c r="E2015">
        <f>IF($C2015="",0,SUMIFS(#REF!,#REF!,$C2015,#REF!,"&gt;="&amp;'Display 730 &amp; 1200'!$AN$12,#REF!,"&lt;="&amp;'Display 730 &amp; 1200'!$AN$11))</f>
        <v>0</v>
      </c>
    </row>
    <row r="2016" spans="1:5">
      <c r="A2016" t="str">
        <f>IF(INDEX('Display 730 &amp; 1200'!$A:$A,ROW())="","",INDEX('Display 730 &amp; 1200'!$A:$A,ROW()))</f>
        <v/>
      </c>
      <c r="B2016" t="str">
        <f>IF(INDEX('Display 730 &amp; 1200'!$B:$B,ROW())="","",INDEX('Display 730 &amp; 1200'!$B:$B,ROW()))</f>
        <v/>
      </c>
      <c r="C2016" t="str">
        <f>IF(INDEX('Display 730 &amp; 1200'!$D:$D,ROW())="","",INDEX('Display 730 &amp; 1200'!$D:$D,ROW()))</f>
        <v/>
      </c>
      <c r="D2016">
        <f>IF($C2016="",0,SUMIFS(#REF!,#REF!,$C2016,#REF!,"&gt;="&amp;'Display 730 &amp; 1200'!$AN$10,#REF!,"&lt;="&amp;'Display 730 &amp; 1200'!$AN$9))</f>
        <v>0</v>
      </c>
      <c r="E2016">
        <f>IF($C2016="",0,SUMIFS(#REF!,#REF!,$C2016,#REF!,"&gt;="&amp;'Display 730 &amp; 1200'!$AN$12,#REF!,"&lt;="&amp;'Display 730 &amp; 1200'!$AN$11))</f>
        <v>0</v>
      </c>
    </row>
    <row r="2017" spans="1:5">
      <c r="A2017" t="str">
        <f>IF(INDEX('Display 730 &amp; 1200'!$A:$A,ROW())="","",INDEX('Display 730 &amp; 1200'!$A:$A,ROW()))</f>
        <v/>
      </c>
      <c r="B2017" t="str">
        <f>IF(INDEX('Display 730 &amp; 1200'!$B:$B,ROW())="","",INDEX('Display 730 &amp; 1200'!$B:$B,ROW()))</f>
        <v/>
      </c>
      <c r="C2017" t="str">
        <f>IF(INDEX('Display 730 &amp; 1200'!$D:$D,ROW())="","",INDEX('Display 730 &amp; 1200'!$D:$D,ROW()))</f>
        <v/>
      </c>
      <c r="D2017">
        <f>IF($C2017="",0,SUMIFS(#REF!,#REF!,$C2017,#REF!,"&gt;="&amp;'Display 730 &amp; 1200'!$AN$10,#REF!,"&lt;="&amp;'Display 730 &amp; 1200'!$AN$9))</f>
        <v>0</v>
      </c>
      <c r="E2017">
        <f>IF($C2017="",0,SUMIFS(#REF!,#REF!,$C2017,#REF!,"&gt;="&amp;'Display 730 &amp; 1200'!$AN$12,#REF!,"&lt;="&amp;'Display 730 &amp; 1200'!$AN$11))</f>
        <v>0</v>
      </c>
    </row>
    <row r="2018" spans="1:5">
      <c r="A2018" t="str">
        <f>IF(INDEX('Display 730 &amp; 1200'!$A:$A,ROW())="","",INDEX('Display 730 &amp; 1200'!$A:$A,ROW()))</f>
        <v/>
      </c>
      <c r="B2018" t="str">
        <f>IF(INDEX('Display 730 &amp; 1200'!$B:$B,ROW())="","",INDEX('Display 730 &amp; 1200'!$B:$B,ROW()))</f>
        <v/>
      </c>
      <c r="C2018" t="str">
        <f>IF(INDEX('Display 730 &amp; 1200'!$D:$D,ROW())="","",INDEX('Display 730 &amp; 1200'!$D:$D,ROW()))</f>
        <v/>
      </c>
      <c r="D2018">
        <f>IF($C2018="",0,SUMIFS(#REF!,#REF!,$C2018,#REF!,"&gt;="&amp;'Display 730 &amp; 1200'!$AN$10,#REF!,"&lt;="&amp;'Display 730 &amp; 1200'!$AN$9))</f>
        <v>0</v>
      </c>
      <c r="E2018">
        <f>IF($C2018="",0,SUMIFS(#REF!,#REF!,$C2018,#REF!,"&gt;="&amp;'Display 730 &amp; 1200'!$AN$12,#REF!,"&lt;="&amp;'Display 730 &amp; 1200'!$AN$11))</f>
        <v>0</v>
      </c>
    </row>
    <row r="2019" spans="1:5">
      <c r="A2019" t="str">
        <f>IF(INDEX('Display 730 &amp; 1200'!$A:$A,ROW())="","",INDEX('Display 730 &amp; 1200'!$A:$A,ROW()))</f>
        <v/>
      </c>
      <c r="B2019" t="str">
        <f>IF(INDEX('Display 730 &amp; 1200'!$B:$B,ROW())="","",INDEX('Display 730 &amp; 1200'!$B:$B,ROW()))</f>
        <v/>
      </c>
      <c r="C2019" t="str">
        <f>IF(INDEX('Display 730 &amp; 1200'!$D:$D,ROW())="","",INDEX('Display 730 &amp; 1200'!$D:$D,ROW()))</f>
        <v/>
      </c>
      <c r="D2019">
        <f>IF($C2019="",0,SUMIFS(#REF!,#REF!,$C2019,#REF!,"&gt;="&amp;'Display 730 &amp; 1200'!$AN$10,#REF!,"&lt;="&amp;'Display 730 &amp; 1200'!$AN$9))</f>
        <v>0</v>
      </c>
      <c r="E2019">
        <f>IF($C2019="",0,SUMIFS(#REF!,#REF!,$C2019,#REF!,"&gt;="&amp;'Display 730 &amp; 1200'!$AN$12,#REF!,"&lt;="&amp;'Display 730 &amp; 1200'!$AN$11))</f>
        <v>0</v>
      </c>
    </row>
    <row r="2020" spans="1:5">
      <c r="A2020" t="str">
        <f>IF(INDEX('Display 730 &amp; 1200'!$A:$A,ROW())="","",INDEX('Display 730 &amp; 1200'!$A:$A,ROW()))</f>
        <v/>
      </c>
      <c r="B2020" t="str">
        <f>IF(INDEX('Display 730 &amp; 1200'!$B:$B,ROW())="","",INDEX('Display 730 &amp; 1200'!$B:$B,ROW()))</f>
        <v/>
      </c>
      <c r="C2020" t="str">
        <f>IF(INDEX('Display 730 &amp; 1200'!$D:$D,ROW())="","",INDEX('Display 730 &amp; 1200'!$D:$D,ROW()))</f>
        <v/>
      </c>
      <c r="D2020">
        <f>IF($C2020="",0,SUMIFS(#REF!,#REF!,$C2020,#REF!,"&gt;="&amp;'Display 730 &amp; 1200'!$AN$10,#REF!,"&lt;="&amp;'Display 730 &amp; 1200'!$AN$9))</f>
        <v>0</v>
      </c>
      <c r="E2020">
        <f>IF($C2020="",0,SUMIFS(#REF!,#REF!,$C2020,#REF!,"&gt;="&amp;'Display 730 &amp; 1200'!$AN$12,#REF!,"&lt;="&amp;'Display 730 &amp; 1200'!$AN$11))</f>
        <v>0</v>
      </c>
    </row>
    <row r="2021" spans="1:5">
      <c r="A2021" t="str">
        <f>IF(INDEX('Display 730 &amp; 1200'!$A:$A,ROW())="","",INDEX('Display 730 &amp; 1200'!$A:$A,ROW()))</f>
        <v/>
      </c>
      <c r="B2021" t="str">
        <f>IF(INDEX('Display 730 &amp; 1200'!$B:$B,ROW())="","",INDEX('Display 730 &amp; 1200'!$B:$B,ROW()))</f>
        <v/>
      </c>
      <c r="C2021" t="str">
        <f>IF(INDEX('Display 730 &amp; 1200'!$D:$D,ROW())="","",INDEX('Display 730 &amp; 1200'!$D:$D,ROW()))</f>
        <v/>
      </c>
      <c r="D2021">
        <f>IF($C2021="",0,SUMIFS(#REF!,#REF!,$C2021,#REF!,"&gt;="&amp;'Display 730 &amp; 1200'!$AN$10,#REF!,"&lt;="&amp;'Display 730 &amp; 1200'!$AN$9))</f>
        <v>0</v>
      </c>
      <c r="E2021">
        <f>IF($C2021="",0,SUMIFS(#REF!,#REF!,$C2021,#REF!,"&gt;="&amp;'Display 730 &amp; 1200'!$AN$12,#REF!,"&lt;="&amp;'Display 730 &amp; 1200'!$AN$11))</f>
        <v>0</v>
      </c>
    </row>
    <row r="2022" spans="1:5">
      <c r="A2022" t="str">
        <f>IF(INDEX('Display 730 &amp; 1200'!$A:$A,ROW())="","",INDEX('Display 730 &amp; 1200'!$A:$A,ROW()))</f>
        <v/>
      </c>
      <c r="B2022" t="str">
        <f>IF(INDEX('Display 730 &amp; 1200'!$B:$B,ROW())="","",INDEX('Display 730 &amp; 1200'!$B:$B,ROW()))</f>
        <v/>
      </c>
      <c r="C2022" t="str">
        <f>IF(INDEX('Display 730 &amp; 1200'!$D:$D,ROW())="","",INDEX('Display 730 &amp; 1200'!$D:$D,ROW()))</f>
        <v/>
      </c>
      <c r="D2022">
        <f>IF($C2022="",0,SUMIFS(#REF!,#REF!,$C2022,#REF!,"&gt;="&amp;'Display 730 &amp; 1200'!$AN$10,#REF!,"&lt;="&amp;'Display 730 &amp; 1200'!$AN$9))</f>
        <v>0</v>
      </c>
      <c r="E2022">
        <f>IF($C2022="",0,SUMIFS(#REF!,#REF!,$C2022,#REF!,"&gt;="&amp;'Display 730 &amp; 1200'!$AN$12,#REF!,"&lt;="&amp;'Display 730 &amp; 1200'!$AN$11))</f>
        <v>0</v>
      </c>
    </row>
    <row r="2023" spans="1:5">
      <c r="A2023" t="str">
        <f>IF(INDEX('Display 730 &amp; 1200'!$A:$A,ROW())="","",INDEX('Display 730 &amp; 1200'!$A:$A,ROW()))</f>
        <v/>
      </c>
      <c r="B2023" t="str">
        <f>IF(INDEX('Display 730 &amp; 1200'!$B:$B,ROW())="","",INDEX('Display 730 &amp; 1200'!$B:$B,ROW()))</f>
        <v/>
      </c>
      <c r="C2023" t="str">
        <f>IF(INDEX('Display 730 &amp; 1200'!$D:$D,ROW())="","",INDEX('Display 730 &amp; 1200'!$D:$D,ROW()))</f>
        <v/>
      </c>
      <c r="D2023">
        <f>IF($C2023="",0,SUMIFS(#REF!,#REF!,$C2023,#REF!,"&gt;="&amp;'Display 730 &amp; 1200'!$AN$10,#REF!,"&lt;="&amp;'Display 730 &amp; 1200'!$AN$9))</f>
        <v>0</v>
      </c>
      <c r="E2023">
        <f>IF($C2023="",0,SUMIFS(#REF!,#REF!,$C2023,#REF!,"&gt;="&amp;'Display 730 &amp; 1200'!$AN$12,#REF!,"&lt;="&amp;'Display 730 &amp; 1200'!$AN$11))</f>
        <v>0</v>
      </c>
    </row>
    <row r="2024" spans="1:5">
      <c r="A2024" t="str">
        <f>IF(INDEX('Display 730 &amp; 1200'!$A:$A,ROW())="","",INDEX('Display 730 &amp; 1200'!$A:$A,ROW()))</f>
        <v/>
      </c>
      <c r="B2024" t="str">
        <f>IF(INDEX('Display 730 &amp; 1200'!$B:$B,ROW())="","",INDEX('Display 730 &amp; 1200'!$B:$B,ROW()))</f>
        <v/>
      </c>
      <c r="C2024" t="str">
        <f>IF(INDEX('Display 730 &amp; 1200'!$D:$D,ROW())="","",INDEX('Display 730 &amp; 1200'!$D:$D,ROW()))</f>
        <v/>
      </c>
      <c r="D2024">
        <f>IF($C2024="",0,SUMIFS(#REF!,#REF!,$C2024,#REF!,"&gt;="&amp;'Display 730 &amp; 1200'!$AN$10,#REF!,"&lt;="&amp;'Display 730 &amp; 1200'!$AN$9))</f>
        <v>0</v>
      </c>
      <c r="E2024">
        <f>IF($C2024="",0,SUMIFS(#REF!,#REF!,$C2024,#REF!,"&gt;="&amp;'Display 730 &amp; 1200'!$AN$12,#REF!,"&lt;="&amp;'Display 730 &amp; 1200'!$AN$11))</f>
        <v>0</v>
      </c>
    </row>
    <row r="2025" spans="1:5">
      <c r="A2025" t="str">
        <f>IF(INDEX('Display 730 &amp; 1200'!$A:$A,ROW())="","",INDEX('Display 730 &amp; 1200'!$A:$A,ROW()))</f>
        <v/>
      </c>
      <c r="B2025" t="str">
        <f>IF(INDEX('Display 730 &amp; 1200'!$B:$B,ROW())="","",INDEX('Display 730 &amp; 1200'!$B:$B,ROW()))</f>
        <v/>
      </c>
      <c r="C2025" t="str">
        <f>IF(INDEX('Display 730 &amp; 1200'!$D:$D,ROW())="","",INDEX('Display 730 &amp; 1200'!$D:$D,ROW()))</f>
        <v/>
      </c>
      <c r="D2025">
        <f>IF($C2025="",0,SUMIFS(#REF!,#REF!,$C2025,#REF!,"&gt;="&amp;'Display 730 &amp; 1200'!$AN$10,#REF!,"&lt;="&amp;'Display 730 &amp; 1200'!$AN$9))</f>
        <v>0</v>
      </c>
      <c r="E2025">
        <f>IF($C2025="",0,SUMIFS(#REF!,#REF!,$C2025,#REF!,"&gt;="&amp;'Display 730 &amp; 1200'!$AN$12,#REF!,"&lt;="&amp;'Display 730 &amp; 1200'!$AN$11))</f>
        <v>0</v>
      </c>
    </row>
    <row r="2026" spans="1:5">
      <c r="A2026" t="str">
        <f>IF(INDEX('Display 730 &amp; 1200'!$A:$A,ROW())="","",INDEX('Display 730 &amp; 1200'!$A:$A,ROW()))</f>
        <v/>
      </c>
      <c r="B2026" t="str">
        <f>IF(INDEX('Display 730 &amp; 1200'!$B:$B,ROW())="","",INDEX('Display 730 &amp; 1200'!$B:$B,ROW()))</f>
        <v/>
      </c>
      <c r="C2026" t="str">
        <f>IF(INDEX('Display 730 &amp; 1200'!$D:$D,ROW())="","",INDEX('Display 730 &amp; 1200'!$D:$D,ROW()))</f>
        <v/>
      </c>
      <c r="D2026">
        <f>IF($C2026="",0,SUMIFS(#REF!,#REF!,$C2026,#REF!,"&gt;="&amp;'Display 730 &amp; 1200'!$AN$10,#REF!,"&lt;="&amp;'Display 730 &amp; 1200'!$AN$9))</f>
        <v>0</v>
      </c>
      <c r="E2026">
        <f>IF($C2026="",0,SUMIFS(#REF!,#REF!,$C2026,#REF!,"&gt;="&amp;'Display 730 &amp; 1200'!$AN$12,#REF!,"&lt;="&amp;'Display 730 &amp; 1200'!$AN$11))</f>
        <v>0</v>
      </c>
    </row>
    <row r="2027" spans="1:5">
      <c r="A2027" t="str">
        <f>IF(INDEX('Display 730 &amp; 1200'!$A:$A,ROW())="","",INDEX('Display 730 &amp; 1200'!$A:$A,ROW()))</f>
        <v/>
      </c>
      <c r="B2027" t="str">
        <f>IF(INDEX('Display 730 &amp; 1200'!$B:$B,ROW())="","",INDEX('Display 730 &amp; 1200'!$B:$B,ROW()))</f>
        <v/>
      </c>
      <c r="C2027" t="str">
        <f>IF(INDEX('Display 730 &amp; 1200'!$D:$D,ROW())="","",INDEX('Display 730 &amp; 1200'!$D:$D,ROW()))</f>
        <v/>
      </c>
      <c r="D2027">
        <f>IF($C2027="",0,SUMIFS(#REF!,#REF!,$C2027,#REF!,"&gt;="&amp;'Display 730 &amp; 1200'!$AN$10,#REF!,"&lt;="&amp;'Display 730 &amp; 1200'!$AN$9))</f>
        <v>0</v>
      </c>
      <c r="E2027">
        <f>IF($C2027="",0,SUMIFS(#REF!,#REF!,$C2027,#REF!,"&gt;="&amp;'Display 730 &amp; 1200'!$AN$12,#REF!,"&lt;="&amp;'Display 730 &amp; 1200'!$AN$11))</f>
        <v>0</v>
      </c>
    </row>
    <row r="2028" spans="1:5">
      <c r="A2028" t="str">
        <f>IF(INDEX('Display 730 &amp; 1200'!$A:$A,ROW())="","",INDEX('Display 730 &amp; 1200'!$A:$A,ROW()))</f>
        <v/>
      </c>
      <c r="B2028" t="str">
        <f>IF(INDEX('Display 730 &amp; 1200'!$B:$B,ROW())="","",INDEX('Display 730 &amp; 1200'!$B:$B,ROW()))</f>
        <v/>
      </c>
      <c r="C2028" t="str">
        <f>IF(INDEX('Display 730 &amp; 1200'!$D:$D,ROW())="","",INDEX('Display 730 &amp; 1200'!$D:$D,ROW()))</f>
        <v/>
      </c>
      <c r="D2028">
        <f>IF($C2028="",0,SUMIFS(#REF!,#REF!,$C2028,#REF!,"&gt;="&amp;'Display 730 &amp; 1200'!$AN$10,#REF!,"&lt;="&amp;'Display 730 &amp; 1200'!$AN$9))</f>
        <v>0</v>
      </c>
      <c r="E2028">
        <f>IF($C2028="",0,SUMIFS(#REF!,#REF!,$C2028,#REF!,"&gt;="&amp;'Display 730 &amp; 1200'!$AN$12,#REF!,"&lt;="&amp;'Display 730 &amp; 1200'!$AN$11))</f>
        <v>0</v>
      </c>
    </row>
    <row r="2029" spans="1:5">
      <c r="A2029" t="str">
        <f>IF(INDEX('Display 730 &amp; 1200'!$A:$A,ROW())="","",INDEX('Display 730 &amp; 1200'!$A:$A,ROW()))</f>
        <v/>
      </c>
      <c r="B2029" t="str">
        <f>IF(INDEX('Display 730 &amp; 1200'!$B:$B,ROW())="","",INDEX('Display 730 &amp; 1200'!$B:$B,ROW()))</f>
        <v/>
      </c>
      <c r="C2029" t="str">
        <f>IF(INDEX('Display 730 &amp; 1200'!$D:$D,ROW())="","",INDEX('Display 730 &amp; 1200'!$D:$D,ROW()))</f>
        <v/>
      </c>
      <c r="D2029">
        <f>IF($C2029="",0,SUMIFS(#REF!,#REF!,$C2029,#REF!,"&gt;="&amp;'Display 730 &amp; 1200'!$AN$10,#REF!,"&lt;="&amp;'Display 730 &amp; 1200'!$AN$9))</f>
        <v>0</v>
      </c>
      <c r="E2029">
        <f>IF($C2029="",0,SUMIFS(#REF!,#REF!,$C2029,#REF!,"&gt;="&amp;'Display 730 &amp; 1200'!$AN$12,#REF!,"&lt;="&amp;'Display 730 &amp; 1200'!$AN$11))</f>
        <v>0</v>
      </c>
    </row>
    <row r="2030" spans="1:5">
      <c r="A2030" t="str">
        <f>IF(INDEX('Display 730 &amp; 1200'!$A:$A,ROW())="","",INDEX('Display 730 &amp; 1200'!$A:$A,ROW()))</f>
        <v/>
      </c>
      <c r="B2030" t="str">
        <f>IF(INDEX('Display 730 &amp; 1200'!$B:$B,ROW())="","",INDEX('Display 730 &amp; 1200'!$B:$B,ROW()))</f>
        <v/>
      </c>
      <c r="C2030" t="str">
        <f>IF(INDEX('Display 730 &amp; 1200'!$D:$D,ROW())="","",INDEX('Display 730 &amp; 1200'!$D:$D,ROW()))</f>
        <v/>
      </c>
      <c r="D2030">
        <f>IF($C2030="",0,SUMIFS(#REF!,#REF!,$C2030,#REF!,"&gt;="&amp;'Display 730 &amp; 1200'!$AN$10,#REF!,"&lt;="&amp;'Display 730 &amp; 1200'!$AN$9))</f>
        <v>0</v>
      </c>
      <c r="E2030">
        <f>IF($C2030="",0,SUMIFS(#REF!,#REF!,$C2030,#REF!,"&gt;="&amp;'Display 730 &amp; 1200'!$AN$12,#REF!,"&lt;="&amp;'Display 730 &amp; 1200'!$AN$11))</f>
        <v>0</v>
      </c>
    </row>
    <row r="2031" spans="1:5">
      <c r="A2031" t="str">
        <f>IF(INDEX('Display 730 &amp; 1200'!$A:$A,ROW())="","",INDEX('Display 730 &amp; 1200'!$A:$A,ROW()))</f>
        <v/>
      </c>
      <c r="B2031" t="str">
        <f>IF(INDEX('Display 730 &amp; 1200'!$B:$B,ROW())="","",INDEX('Display 730 &amp; 1200'!$B:$B,ROW()))</f>
        <v/>
      </c>
      <c r="C2031" t="str">
        <f>IF(INDEX('Display 730 &amp; 1200'!$D:$D,ROW())="","",INDEX('Display 730 &amp; 1200'!$D:$D,ROW()))</f>
        <v/>
      </c>
      <c r="D2031">
        <f>IF($C2031="",0,SUMIFS(#REF!,#REF!,$C2031,#REF!,"&gt;="&amp;'Display 730 &amp; 1200'!$AN$10,#REF!,"&lt;="&amp;'Display 730 &amp; 1200'!$AN$9))</f>
        <v>0</v>
      </c>
      <c r="E2031">
        <f>IF($C2031="",0,SUMIFS(#REF!,#REF!,$C2031,#REF!,"&gt;="&amp;'Display 730 &amp; 1200'!$AN$12,#REF!,"&lt;="&amp;'Display 730 &amp; 1200'!$AN$11))</f>
        <v>0</v>
      </c>
    </row>
    <row r="2032" spans="1:5">
      <c r="A2032" t="str">
        <f>IF(INDEX('Display 730 &amp; 1200'!$A:$A,ROW())="","",INDEX('Display 730 &amp; 1200'!$A:$A,ROW()))</f>
        <v/>
      </c>
      <c r="B2032" t="str">
        <f>IF(INDEX('Display 730 &amp; 1200'!$B:$B,ROW())="","",INDEX('Display 730 &amp; 1200'!$B:$B,ROW()))</f>
        <v/>
      </c>
      <c r="C2032" t="str">
        <f>IF(INDEX('Display 730 &amp; 1200'!$D:$D,ROW())="","",INDEX('Display 730 &amp; 1200'!$D:$D,ROW()))</f>
        <v/>
      </c>
      <c r="D2032">
        <f>IF($C2032="",0,SUMIFS(#REF!,#REF!,$C2032,#REF!,"&gt;="&amp;'Display 730 &amp; 1200'!$AN$10,#REF!,"&lt;="&amp;'Display 730 &amp; 1200'!$AN$9))</f>
        <v>0</v>
      </c>
      <c r="E2032">
        <f>IF($C2032="",0,SUMIFS(#REF!,#REF!,$C2032,#REF!,"&gt;="&amp;'Display 730 &amp; 1200'!$AN$12,#REF!,"&lt;="&amp;'Display 730 &amp; 1200'!$AN$11))</f>
        <v>0</v>
      </c>
    </row>
    <row r="2033" spans="1:5">
      <c r="A2033" t="str">
        <f>IF(INDEX('Display 730 &amp; 1200'!$A:$A,ROW())="","",INDEX('Display 730 &amp; 1200'!$A:$A,ROW()))</f>
        <v/>
      </c>
      <c r="B2033" t="str">
        <f>IF(INDEX('Display 730 &amp; 1200'!$B:$B,ROW())="","",INDEX('Display 730 &amp; 1200'!$B:$B,ROW()))</f>
        <v/>
      </c>
      <c r="C2033" t="str">
        <f>IF(INDEX('Display 730 &amp; 1200'!$D:$D,ROW())="","",INDEX('Display 730 &amp; 1200'!$D:$D,ROW()))</f>
        <v/>
      </c>
      <c r="D2033">
        <f>IF($C2033="",0,SUMIFS(#REF!,#REF!,$C2033,#REF!,"&gt;="&amp;'Display 730 &amp; 1200'!$AN$10,#REF!,"&lt;="&amp;'Display 730 &amp; 1200'!$AN$9))</f>
        <v>0</v>
      </c>
      <c r="E2033">
        <f>IF($C2033="",0,SUMIFS(#REF!,#REF!,$C2033,#REF!,"&gt;="&amp;'Display 730 &amp; 1200'!$AN$12,#REF!,"&lt;="&amp;'Display 730 &amp; 1200'!$AN$11))</f>
        <v>0</v>
      </c>
    </row>
    <row r="2034" spans="1:5">
      <c r="A2034" t="str">
        <f>IF(INDEX('Display 730 &amp; 1200'!$A:$A,ROW())="","",INDEX('Display 730 &amp; 1200'!$A:$A,ROW()))</f>
        <v/>
      </c>
      <c r="B2034" t="str">
        <f>IF(INDEX('Display 730 &amp; 1200'!$B:$B,ROW())="","",INDEX('Display 730 &amp; 1200'!$B:$B,ROW()))</f>
        <v/>
      </c>
      <c r="C2034" t="str">
        <f>IF(INDEX('Display 730 &amp; 1200'!$D:$D,ROW())="","",INDEX('Display 730 &amp; 1200'!$D:$D,ROW()))</f>
        <v/>
      </c>
      <c r="D2034">
        <f>IF($C2034="",0,SUMIFS(#REF!,#REF!,$C2034,#REF!,"&gt;="&amp;'Display 730 &amp; 1200'!$AN$10,#REF!,"&lt;="&amp;'Display 730 &amp; 1200'!$AN$9))</f>
        <v>0</v>
      </c>
      <c r="E2034">
        <f>IF($C2034="",0,SUMIFS(#REF!,#REF!,$C2034,#REF!,"&gt;="&amp;'Display 730 &amp; 1200'!$AN$12,#REF!,"&lt;="&amp;'Display 730 &amp; 1200'!$AN$11))</f>
        <v>0</v>
      </c>
    </row>
    <row r="2035" spans="1:5">
      <c r="A2035" t="str">
        <f>IF(INDEX('Display 730 &amp; 1200'!$A:$A,ROW())="","",INDEX('Display 730 &amp; 1200'!$A:$A,ROW()))</f>
        <v/>
      </c>
      <c r="B2035" t="str">
        <f>IF(INDEX('Display 730 &amp; 1200'!$B:$B,ROW())="","",INDEX('Display 730 &amp; 1200'!$B:$B,ROW()))</f>
        <v/>
      </c>
      <c r="C2035" t="str">
        <f>IF(INDEX('Display 730 &amp; 1200'!$D:$D,ROW())="","",INDEX('Display 730 &amp; 1200'!$D:$D,ROW()))</f>
        <v/>
      </c>
      <c r="D2035">
        <f>IF($C2035="",0,SUMIFS(#REF!,#REF!,$C2035,#REF!,"&gt;="&amp;'Display 730 &amp; 1200'!$AN$10,#REF!,"&lt;="&amp;'Display 730 &amp; 1200'!$AN$9))</f>
        <v>0</v>
      </c>
      <c r="E2035">
        <f>IF($C2035="",0,SUMIFS(#REF!,#REF!,$C2035,#REF!,"&gt;="&amp;'Display 730 &amp; 1200'!$AN$12,#REF!,"&lt;="&amp;'Display 730 &amp; 1200'!$AN$11))</f>
        <v>0</v>
      </c>
    </row>
    <row r="2036" spans="1:5">
      <c r="A2036" t="str">
        <f>IF(INDEX('Display 730 &amp; 1200'!$A:$A,ROW())="","",INDEX('Display 730 &amp; 1200'!$A:$A,ROW()))</f>
        <v/>
      </c>
      <c r="B2036" t="str">
        <f>IF(INDEX('Display 730 &amp; 1200'!$B:$B,ROW())="","",INDEX('Display 730 &amp; 1200'!$B:$B,ROW()))</f>
        <v/>
      </c>
      <c r="C2036" t="str">
        <f>IF(INDEX('Display 730 &amp; 1200'!$D:$D,ROW())="","",INDEX('Display 730 &amp; 1200'!$D:$D,ROW()))</f>
        <v/>
      </c>
      <c r="D2036">
        <f>IF($C2036="",0,SUMIFS(#REF!,#REF!,$C2036,#REF!,"&gt;="&amp;'Display 730 &amp; 1200'!$AN$10,#REF!,"&lt;="&amp;'Display 730 &amp; 1200'!$AN$9))</f>
        <v>0</v>
      </c>
      <c r="E2036">
        <f>IF($C2036="",0,SUMIFS(#REF!,#REF!,$C2036,#REF!,"&gt;="&amp;'Display 730 &amp; 1200'!$AN$12,#REF!,"&lt;="&amp;'Display 730 &amp; 1200'!$AN$11))</f>
        <v>0</v>
      </c>
    </row>
    <row r="2037" spans="1:5">
      <c r="A2037" t="str">
        <f>IF(INDEX('Display 730 &amp; 1200'!$A:$A,ROW())="","",INDEX('Display 730 &amp; 1200'!$A:$A,ROW()))</f>
        <v/>
      </c>
      <c r="B2037" t="str">
        <f>IF(INDEX('Display 730 &amp; 1200'!$B:$B,ROW())="","",INDEX('Display 730 &amp; 1200'!$B:$B,ROW()))</f>
        <v/>
      </c>
      <c r="C2037" t="str">
        <f>IF(INDEX('Display 730 &amp; 1200'!$D:$D,ROW())="","",INDEX('Display 730 &amp; 1200'!$D:$D,ROW()))</f>
        <v/>
      </c>
      <c r="D2037">
        <f>IF($C2037="",0,SUMIFS(#REF!,#REF!,$C2037,#REF!,"&gt;="&amp;'Display 730 &amp; 1200'!$AN$10,#REF!,"&lt;="&amp;'Display 730 &amp; 1200'!$AN$9))</f>
        <v>0</v>
      </c>
      <c r="E2037">
        <f>IF($C2037="",0,SUMIFS(#REF!,#REF!,$C2037,#REF!,"&gt;="&amp;'Display 730 &amp; 1200'!$AN$12,#REF!,"&lt;="&amp;'Display 730 &amp; 1200'!$AN$11))</f>
        <v>0</v>
      </c>
    </row>
    <row r="2038" spans="1:5">
      <c r="A2038" t="str">
        <f>IF(INDEX('Display 730 &amp; 1200'!$A:$A,ROW())="","",INDEX('Display 730 &amp; 1200'!$A:$A,ROW()))</f>
        <v/>
      </c>
      <c r="B2038" t="str">
        <f>IF(INDEX('Display 730 &amp; 1200'!$B:$B,ROW())="","",INDEX('Display 730 &amp; 1200'!$B:$B,ROW()))</f>
        <v/>
      </c>
      <c r="C2038" t="str">
        <f>IF(INDEX('Display 730 &amp; 1200'!$D:$D,ROW())="","",INDEX('Display 730 &amp; 1200'!$D:$D,ROW()))</f>
        <v/>
      </c>
      <c r="D2038">
        <f>IF($C2038="",0,SUMIFS(#REF!,#REF!,$C2038,#REF!,"&gt;="&amp;'Display 730 &amp; 1200'!$AN$10,#REF!,"&lt;="&amp;'Display 730 &amp; 1200'!$AN$9))</f>
        <v>0</v>
      </c>
      <c r="E2038">
        <f>IF($C2038="",0,SUMIFS(#REF!,#REF!,$C2038,#REF!,"&gt;="&amp;'Display 730 &amp; 1200'!$AN$12,#REF!,"&lt;="&amp;'Display 730 &amp; 1200'!$AN$11))</f>
        <v>0</v>
      </c>
    </row>
    <row r="2039" spans="1:5">
      <c r="A2039" t="str">
        <f>IF(INDEX('Display 730 &amp; 1200'!$A:$A,ROW())="","",INDEX('Display 730 &amp; 1200'!$A:$A,ROW()))</f>
        <v/>
      </c>
      <c r="B2039" t="str">
        <f>IF(INDEX('Display 730 &amp; 1200'!$B:$B,ROW())="","",INDEX('Display 730 &amp; 1200'!$B:$B,ROW()))</f>
        <v/>
      </c>
      <c r="C2039" t="str">
        <f>IF(INDEX('Display 730 &amp; 1200'!$D:$D,ROW())="","",INDEX('Display 730 &amp; 1200'!$D:$D,ROW()))</f>
        <v/>
      </c>
      <c r="D2039">
        <f>IF($C2039="",0,SUMIFS(#REF!,#REF!,$C2039,#REF!,"&gt;="&amp;'Display 730 &amp; 1200'!$AN$10,#REF!,"&lt;="&amp;'Display 730 &amp; 1200'!$AN$9))</f>
        <v>0</v>
      </c>
      <c r="E2039">
        <f>IF($C2039="",0,SUMIFS(#REF!,#REF!,$C2039,#REF!,"&gt;="&amp;'Display 730 &amp; 1200'!$AN$12,#REF!,"&lt;="&amp;'Display 730 &amp; 1200'!$AN$11))</f>
        <v>0</v>
      </c>
    </row>
    <row r="2040" spans="1:5">
      <c r="A2040" t="str">
        <f>IF(INDEX('Display 730 &amp; 1200'!$A:$A,ROW())="","",INDEX('Display 730 &amp; 1200'!$A:$A,ROW()))</f>
        <v/>
      </c>
      <c r="B2040" t="str">
        <f>IF(INDEX('Display 730 &amp; 1200'!$B:$B,ROW())="","",INDEX('Display 730 &amp; 1200'!$B:$B,ROW()))</f>
        <v/>
      </c>
      <c r="C2040" t="str">
        <f>IF(INDEX('Display 730 &amp; 1200'!$D:$D,ROW())="","",INDEX('Display 730 &amp; 1200'!$D:$D,ROW()))</f>
        <v/>
      </c>
      <c r="D2040">
        <f>IF($C2040="",0,SUMIFS(#REF!,#REF!,$C2040,#REF!,"&gt;="&amp;'Display 730 &amp; 1200'!$AN$10,#REF!,"&lt;="&amp;'Display 730 &amp; 1200'!$AN$9))</f>
        <v>0</v>
      </c>
      <c r="E2040">
        <f>IF($C2040="",0,SUMIFS(#REF!,#REF!,$C2040,#REF!,"&gt;="&amp;'Display 730 &amp; 1200'!$AN$12,#REF!,"&lt;="&amp;'Display 730 &amp; 1200'!$AN$11))</f>
        <v>0</v>
      </c>
    </row>
    <row r="2041" spans="1:5">
      <c r="A2041" t="str">
        <f>IF(INDEX('Display 730 &amp; 1200'!$A:$A,ROW())="","",INDEX('Display 730 &amp; 1200'!$A:$A,ROW()))</f>
        <v/>
      </c>
      <c r="B2041" t="str">
        <f>IF(INDEX('Display 730 &amp; 1200'!$B:$B,ROW())="","",INDEX('Display 730 &amp; 1200'!$B:$B,ROW()))</f>
        <v/>
      </c>
      <c r="C2041" t="str">
        <f>IF(INDEX('Display 730 &amp; 1200'!$D:$D,ROW())="","",INDEX('Display 730 &amp; 1200'!$D:$D,ROW()))</f>
        <v/>
      </c>
      <c r="D2041">
        <f>IF($C2041="",0,SUMIFS(#REF!,#REF!,$C2041,#REF!,"&gt;="&amp;'Display 730 &amp; 1200'!$AN$10,#REF!,"&lt;="&amp;'Display 730 &amp; 1200'!$AN$9))</f>
        <v>0</v>
      </c>
      <c r="E2041">
        <f>IF($C2041="",0,SUMIFS(#REF!,#REF!,$C2041,#REF!,"&gt;="&amp;'Display 730 &amp; 1200'!$AN$12,#REF!,"&lt;="&amp;'Display 730 &amp; 1200'!$AN$11))</f>
        <v>0</v>
      </c>
    </row>
    <row r="2042" spans="1:5">
      <c r="A2042" t="str">
        <f>IF(INDEX('Display 730 &amp; 1200'!$A:$A,ROW())="","",INDEX('Display 730 &amp; 1200'!$A:$A,ROW()))</f>
        <v/>
      </c>
      <c r="B2042" t="str">
        <f>IF(INDEX('Display 730 &amp; 1200'!$B:$B,ROW())="","",INDEX('Display 730 &amp; 1200'!$B:$B,ROW()))</f>
        <v/>
      </c>
      <c r="C2042" t="str">
        <f>IF(INDEX('Display 730 &amp; 1200'!$D:$D,ROW())="","",INDEX('Display 730 &amp; 1200'!$D:$D,ROW()))</f>
        <v/>
      </c>
      <c r="D2042">
        <f>IF($C2042="",0,SUMIFS(#REF!,#REF!,$C2042,#REF!,"&gt;="&amp;'Display 730 &amp; 1200'!$AN$10,#REF!,"&lt;="&amp;'Display 730 &amp; 1200'!$AN$9))</f>
        <v>0</v>
      </c>
      <c r="E2042">
        <f>IF($C2042="",0,SUMIFS(#REF!,#REF!,$C2042,#REF!,"&gt;="&amp;'Display 730 &amp; 1200'!$AN$12,#REF!,"&lt;="&amp;'Display 730 &amp; 1200'!$AN$11))</f>
        <v>0</v>
      </c>
    </row>
    <row r="2043" spans="1:5">
      <c r="A2043" t="str">
        <f>IF(INDEX('Display 730 &amp; 1200'!$A:$A,ROW())="","",INDEX('Display 730 &amp; 1200'!$A:$A,ROW()))</f>
        <v/>
      </c>
      <c r="B2043" t="str">
        <f>IF(INDEX('Display 730 &amp; 1200'!$B:$B,ROW())="","",INDEX('Display 730 &amp; 1200'!$B:$B,ROW()))</f>
        <v/>
      </c>
      <c r="C2043" t="str">
        <f>IF(INDEX('Display 730 &amp; 1200'!$D:$D,ROW())="","",INDEX('Display 730 &amp; 1200'!$D:$D,ROW()))</f>
        <v/>
      </c>
      <c r="D2043">
        <f>IF($C2043="",0,SUMIFS(#REF!,#REF!,$C2043,#REF!,"&gt;="&amp;'Display 730 &amp; 1200'!$AN$10,#REF!,"&lt;="&amp;'Display 730 &amp; 1200'!$AN$9))</f>
        <v>0</v>
      </c>
      <c r="E2043">
        <f>IF($C2043="",0,SUMIFS(#REF!,#REF!,$C2043,#REF!,"&gt;="&amp;'Display 730 &amp; 1200'!$AN$12,#REF!,"&lt;="&amp;'Display 730 &amp; 1200'!$AN$11))</f>
        <v>0</v>
      </c>
    </row>
    <row r="2044" spans="1:5">
      <c r="A2044" t="str">
        <f>IF(INDEX('Display 730 &amp; 1200'!$A:$A,ROW())="","",INDEX('Display 730 &amp; 1200'!$A:$A,ROW()))</f>
        <v/>
      </c>
      <c r="B2044" t="str">
        <f>IF(INDEX('Display 730 &amp; 1200'!$B:$B,ROW())="","",INDEX('Display 730 &amp; 1200'!$B:$B,ROW()))</f>
        <v/>
      </c>
      <c r="C2044" t="str">
        <f>IF(INDEX('Display 730 &amp; 1200'!$D:$D,ROW())="","",INDEX('Display 730 &amp; 1200'!$D:$D,ROW()))</f>
        <v/>
      </c>
      <c r="D2044">
        <f>IF($C2044="",0,SUMIFS(#REF!,#REF!,$C2044,#REF!,"&gt;="&amp;'Display 730 &amp; 1200'!$AN$10,#REF!,"&lt;="&amp;'Display 730 &amp; 1200'!$AN$9))</f>
        <v>0</v>
      </c>
      <c r="E2044">
        <f>IF($C2044="",0,SUMIFS(#REF!,#REF!,$C2044,#REF!,"&gt;="&amp;'Display 730 &amp; 1200'!$AN$12,#REF!,"&lt;="&amp;'Display 730 &amp; 1200'!$AN$11))</f>
        <v>0</v>
      </c>
    </row>
    <row r="2045" spans="1:5">
      <c r="A2045" t="str">
        <f>IF(INDEX('Display 730 &amp; 1200'!$A:$A,ROW())="","",INDEX('Display 730 &amp; 1200'!$A:$A,ROW()))</f>
        <v/>
      </c>
      <c r="B2045" t="str">
        <f>IF(INDEX('Display 730 &amp; 1200'!$B:$B,ROW())="","",INDEX('Display 730 &amp; 1200'!$B:$B,ROW()))</f>
        <v/>
      </c>
      <c r="C2045" t="str">
        <f>IF(INDEX('Display 730 &amp; 1200'!$D:$D,ROW())="","",INDEX('Display 730 &amp; 1200'!$D:$D,ROW()))</f>
        <v/>
      </c>
      <c r="D2045">
        <f>IF($C2045="",0,SUMIFS(#REF!,#REF!,$C2045,#REF!,"&gt;="&amp;'Display 730 &amp; 1200'!$AN$10,#REF!,"&lt;="&amp;'Display 730 &amp; 1200'!$AN$9))</f>
        <v>0</v>
      </c>
      <c r="E2045">
        <f>IF($C2045="",0,SUMIFS(#REF!,#REF!,$C2045,#REF!,"&gt;="&amp;'Display 730 &amp; 1200'!$AN$12,#REF!,"&lt;="&amp;'Display 730 &amp; 1200'!$AN$11))</f>
        <v>0</v>
      </c>
    </row>
    <row r="2046" spans="1:5">
      <c r="A2046" t="str">
        <f>IF(INDEX('Display 730 &amp; 1200'!$A:$A,ROW())="","",INDEX('Display 730 &amp; 1200'!$A:$A,ROW()))</f>
        <v/>
      </c>
      <c r="B2046" t="str">
        <f>IF(INDEX('Display 730 &amp; 1200'!$B:$B,ROW())="","",INDEX('Display 730 &amp; 1200'!$B:$B,ROW()))</f>
        <v/>
      </c>
      <c r="C2046" t="str">
        <f>IF(INDEX('Display 730 &amp; 1200'!$D:$D,ROW())="","",INDEX('Display 730 &amp; 1200'!$D:$D,ROW()))</f>
        <v/>
      </c>
      <c r="D2046">
        <f>IF($C2046="",0,SUMIFS(#REF!,#REF!,$C2046,#REF!,"&gt;="&amp;'Display 730 &amp; 1200'!$AN$10,#REF!,"&lt;="&amp;'Display 730 &amp; 1200'!$AN$9))</f>
        <v>0</v>
      </c>
      <c r="E2046">
        <f>IF($C2046="",0,SUMIFS(#REF!,#REF!,$C2046,#REF!,"&gt;="&amp;'Display 730 &amp; 1200'!$AN$12,#REF!,"&lt;="&amp;'Display 730 &amp; 1200'!$AN$11))</f>
        <v>0</v>
      </c>
    </row>
    <row r="2047" spans="1:5">
      <c r="A2047" t="str">
        <f>IF(INDEX('Display 730 &amp; 1200'!$A:$A,ROW())="","",INDEX('Display 730 &amp; 1200'!$A:$A,ROW()))</f>
        <v/>
      </c>
      <c r="B2047" t="str">
        <f>IF(INDEX('Display 730 &amp; 1200'!$B:$B,ROW())="","",INDEX('Display 730 &amp; 1200'!$B:$B,ROW()))</f>
        <v/>
      </c>
      <c r="C2047" t="str">
        <f>IF(INDEX('Display 730 &amp; 1200'!$D:$D,ROW())="","",INDEX('Display 730 &amp; 1200'!$D:$D,ROW()))</f>
        <v/>
      </c>
      <c r="D2047">
        <f>IF($C2047="",0,SUMIFS(#REF!,#REF!,$C2047,#REF!,"&gt;="&amp;'Display 730 &amp; 1200'!$AN$10,#REF!,"&lt;="&amp;'Display 730 &amp; 1200'!$AN$9))</f>
        <v>0</v>
      </c>
      <c r="E2047">
        <f>IF($C2047="",0,SUMIFS(#REF!,#REF!,$C2047,#REF!,"&gt;="&amp;'Display 730 &amp; 1200'!$AN$12,#REF!,"&lt;="&amp;'Display 730 &amp; 1200'!$AN$11))</f>
        <v>0</v>
      </c>
    </row>
    <row r="2048" spans="1:5">
      <c r="A2048" t="str">
        <f>IF(INDEX('Display 730 &amp; 1200'!$A:$A,ROW())="","",INDEX('Display 730 &amp; 1200'!$A:$A,ROW()))</f>
        <v/>
      </c>
      <c r="B2048" t="str">
        <f>IF(INDEX('Display 730 &amp; 1200'!$B:$B,ROW())="","",INDEX('Display 730 &amp; 1200'!$B:$B,ROW()))</f>
        <v/>
      </c>
      <c r="C2048" t="str">
        <f>IF(INDEX('Display 730 &amp; 1200'!$D:$D,ROW())="","",INDEX('Display 730 &amp; 1200'!$D:$D,ROW()))</f>
        <v/>
      </c>
      <c r="D2048">
        <f>IF($C2048="",0,SUMIFS(#REF!,#REF!,$C2048,#REF!,"&gt;="&amp;'Display 730 &amp; 1200'!$AN$10,#REF!,"&lt;="&amp;'Display 730 &amp; 1200'!$AN$9))</f>
        <v>0</v>
      </c>
      <c r="E2048">
        <f>IF($C2048="",0,SUMIFS(#REF!,#REF!,$C2048,#REF!,"&gt;="&amp;'Display 730 &amp; 1200'!$AN$12,#REF!,"&lt;="&amp;'Display 730 &amp; 1200'!$AN$11))</f>
        <v>0</v>
      </c>
    </row>
    <row r="2049" spans="1:5">
      <c r="A2049" t="str">
        <f>IF(INDEX('Display 730 &amp; 1200'!$A:$A,ROW())="","",INDEX('Display 730 &amp; 1200'!$A:$A,ROW()))</f>
        <v/>
      </c>
      <c r="B2049" t="str">
        <f>IF(INDEX('Display 730 &amp; 1200'!$B:$B,ROW())="","",INDEX('Display 730 &amp; 1200'!$B:$B,ROW()))</f>
        <v/>
      </c>
      <c r="C2049" t="str">
        <f>IF(INDEX('Display 730 &amp; 1200'!$D:$D,ROW())="","",INDEX('Display 730 &amp; 1200'!$D:$D,ROW()))</f>
        <v/>
      </c>
      <c r="D2049">
        <f>IF($C2049="",0,SUMIFS(#REF!,#REF!,$C2049,#REF!,"&gt;="&amp;'Display 730 &amp; 1200'!$AN$10,#REF!,"&lt;="&amp;'Display 730 &amp; 1200'!$AN$9))</f>
        <v>0</v>
      </c>
      <c r="E2049">
        <f>IF($C2049="",0,SUMIFS(#REF!,#REF!,$C2049,#REF!,"&gt;="&amp;'Display 730 &amp; 1200'!$AN$12,#REF!,"&lt;="&amp;'Display 730 &amp; 1200'!$AN$11))</f>
        <v>0</v>
      </c>
    </row>
    <row r="2050" spans="1:5">
      <c r="A2050" t="str">
        <f>IF(INDEX('Display 730 &amp; 1200'!$A:$A,ROW())="","",INDEX('Display 730 &amp; 1200'!$A:$A,ROW()))</f>
        <v/>
      </c>
      <c r="B2050" t="str">
        <f>IF(INDEX('Display 730 &amp; 1200'!$B:$B,ROW())="","",INDEX('Display 730 &amp; 1200'!$B:$B,ROW()))</f>
        <v/>
      </c>
      <c r="C2050" t="str">
        <f>IF(INDEX('Display 730 &amp; 1200'!$D:$D,ROW())="","",INDEX('Display 730 &amp; 1200'!$D:$D,ROW()))</f>
        <v/>
      </c>
      <c r="D2050">
        <f>IF($C2050="",0,SUMIFS(#REF!,#REF!,$C2050,#REF!,"&gt;="&amp;'Display 730 &amp; 1200'!$AN$10,#REF!,"&lt;="&amp;'Display 730 &amp; 1200'!$AN$9))</f>
        <v>0</v>
      </c>
      <c r="E2050">
        <f>IF($C2050="",0,SUMIFS(#REF!,#REF!,$C2050,#REF!,"&gt;="&amp;'Display 730 &amp; 1200'!$AN$12,#REF!,"&lt;="&amp;'Display 730 &amp; 1200'!$AN$11))</f>
        <v>0</v>
      </c>
    </row>
    <row r="2051" spans="1:5">
      <c r="A2051" t="str">
        <f>IF(INDEX('Display 730 &amp; 1200'!$A:$A,ROW())="","",INDEX('Display 730 &amp; 1200'!$A:$A,ROW()))</f>
        <v/>
      </c>
      <c r="B2051" t="str">
        <f>IF(INDEX('Display 730 &amp; 1200'!$B:$B,ROW())="","",INDEX('Display 730 &amp; 1200'!$B:$B,ROW()))</f>
        <v/>
      </c>
      <c r="C2051" t="str">
        <f>IF(INDEX('Display 730 &amp; 1200'!$D:$D,ROW())="","",INDEX('Display 730 &amp; 1200'!$D:$D,ROW()))</f>
        <v/>
      </c>
      <c r="D2051">
        <f>IF($C2051="",0,SUMIFS(#REF!,#REF!,$C2051,#REF!,"&gt;="&amp;'Display 730 &amp; 1200'!$AN$10,#REF!,"&lt;="&amp;'Display 730 &amp; 1200'!$AN$9))</f>
        <v>0</v>
      </c>
      <c r="E2051">
        <f>IF($C2051="",0,SUMIFS(#REF!,#REF!,$C2051,#REF!,"&gt;="&amp;'Display 730 &amp; 1200'!$AN$12,#REF!,"&lt;="&amp;'Display 730 &amp; 1200'!$AN$11))</f>
        <v>0</v>
      </c>
    </row>
    <row r="2052" spans="1:5">
      <c r="A2052" t="str">
        <f>IF(INDEX('Display 730 &amp; 1200'!$A:$A,ROW())="","",INDEX('Display 730 &amp; 1200'!$A:$A,ROW()))</f>
        <v/>
      </c>
      <c r="B2052" t="str">
        <f>IF(INDEX('Display 730 &amp; 1200'!$B:$B,ROW())="","",INDEX('Display 730 &amp; 1200'!$B:$B,ROW()))</f>
        <v/>
      </c>
      <c r="C2052" t="str">
        <f>IF(INDEX('Display 730 &amp; 1200'!$D:$D,ROW())="","",INDEX('Display 730 &amp; 1200'!$D:$D,ROW()))</f>
        <v/>
      </c>
      <c r="D2052">
        <f>IF($C2052="",0,SUMIFS(#REF!,#REF!,$C2052,#REF!,"&gt;="&amp;'Display 730 &amp; 1200'!$AN$10,#REF!,"&lt;="&amp;'Display 730 &amp; 1200'!$AN$9))</f>
        <v>0</v>
      </c>
      <c r="E2052">
        <f>IF($C2052="",0,SUMIFS(#REF!,#REF!,$C2052,#REF!,"&gt;="&amp;'Display 730 &amp; 1200'!$AN$12,#REF!,"&lt;="&amp;'Display 730 &amp; 1200'!$AN$11))</f>
        <v>0</v>
      </c>
    </row>
    <row r="2053" spans="1:5">
      <c r="A2053" t="str">
        <f>IF(INDEX('Display 730 &amp; 1200'!$A:$A,ROW())="","",INDEX('Display 730 &amp; 1200'!$A:$A,ROW()))</f>
        <v/>
      </c>
      <c r="B2053" t="str">
        <f>IF(INDEX('Display 730 &amp; 1200'!$B:$B,ROW())="","",INDEX('Display 730 &amp; 1200'!$B:$B,ROW()))</f>
        <v/>
      </c>
      <c r="C2053" t="str">
        <f>IF(INDEX('Display 730 &amp; 1200'!$D:$D,ROW())="","",INDEX('Display 730 &amp; 1200'!$D:$D,ROW()))</f>
        <v/>
      </c>
      <c r="D2053">
        <f>IF($C2053="",0,SUMIFS(#REF!,#REF!,$C2053,#REF!,"&gt;="&amp;'Display 730 &amp; 1200'!$AN$10,#REF!,"&lt;="&amp;'Display 730 &amp; 1200'!$AN$9))</f>
        <v>0</v>
      </c>
      <c r="E2053">
        <f>IF($C2053="",0,SUMIFS(#REF!,#REF!,$C2053,#REF!,"&gt;="&amp;'Display 730 &amp; 1200'!$AN$12,#REF!,"&lt;="&amp;'Display 730 &amp; 1200'!$AN$11))</f>
        <v>0</v>
      </c>
    </row>
    <row r="2054" spans="1:5">
      <c r="A2054" t="str">
        <f>IF(INDEX('Display 730 &amp; 1200'!$A:$A,ROW())="","",INDEX('Display 730 &amp; 1200'!$A:$A,ROW()))</f>
        <v/>
      </c>
      <c r="B2054" t="str">
        <f>IF(INDEX('Display 730 &amp; 1200'!$B:$B,ROW())="","",INDEX('Display 730 &amp; 1200'!$B:$B,ROW()))</f>
        <v/>
      </c>
      <c r="C2054" t="str">
        <f>IF(INDEX('Display 730 &amp; 1200'!$D:$D,ROW())="","",INDEX('Display 730 &amp; 1200'!$D:$D,ROW()))</f>
        <v/>
      </c>
      <c r="D2054">
        <f>IF($C2054="",0,SUMIFS(#REF!,#REF!,$C2054,#REF!,"&gt;="&amp;'Display 730 &amp; 1200'!$AN$10,#REF!,"&lt;="&amp;'Display 730 &amp; 1200'!$AN$9))</f>
        <v>0</v>
      </c>
      <c r="E2054">
        <f>IF($C2054="",0,SUMIFS(#REF!,#REF!,$C2054,#REF!,"&gt;="&amp;'Display 730 &amp; 1200'!$AN$12,#REF!,"&lt;="&amp;'Display 730 &amp; 1200'!$AN$11))</f>
        <v>0</v>
      </c>
    </row>
    <row r="2055" spans="1:5">
      <c r="A2055" t="str">
        <f>IF(INDEX('Display 730 &amp; 1200'!$A:$A,ROW())="","",INDEX('Display 730 &amp; 1200'!$A:$A,ROW()))</f>
        <v/>
      </c>
      <c r="B2055" t="str">
        <f>IF(INDEX('Display 730 &amp; 1200'!$B:$B,ROW())="","",INDEX('Display 730 &amp; 1200'!$B:$B,ROW()))</f>
        <v/>
      </c>
      <c r="C2055" t="str">
        <f>IF(INDEX('Display 730 &amp; 1200'!$D:$D,ROW())="","",INDEX('Display 730 &amp; 1200'!$D:$D,ROW()))</f>
        <v/>
      </c>
      <c r="D2055">
        <f>IF($C2055="",0,SUMIFS(#REF!,#REF!,$C2055,#REF!,"&gt;="&amp;'Display 730 &amp; 1200'!$AN$10,#REF!,"&lt;="&amp;'Display 730 &amp; 1200'!$AN$9))</f>
        <v>0</v>
      </c>
      <c r="E2055">
        <f>IF($C2055="",0,SUMIFS(#REF!,#REF!,$C2055,#REF!,"&gt;="&amp;'Display 730 &amp; 1200'!$AN$12,#REF!,"&lt;="&amp;'Display 730 &amp; 1200'!$AN$11))</f>
        <v>0</v>
      </c>
    </row>
    <row r="2056" spans="1:5">
      <c r="A2056" t="str">
        <f>IF(INDEX('Display 730 &amp; 1200'!$A:$A,ROW())="","",INDEX('Display 730 &amp; 1200'!$A:$A,ROW()))</f>
        <v/>
      </c>
      <c r="B2056" t="str">
        <f>IF(INDEX('Display 730 &amp; 1200'!$B:$B,ROW())="","",INDEX('Display 730 &amp; 1200'!$B:$B,ROW()))</f>
        <v/>
      </c>
      <c r="C2056" t="str">
        <f>IF(INDEX('Display 730 &amp; 1200'!$D:$D,ROW())="","",INDEX('Display 730 &amp; 1200'!$D:$D,ROW()))</f>
        <v/>
      </c>
      <c r="D2056">
        <f>IF($C2056="",0,SUMIFS(#REF!,#REF!,$C2056,#REF!,"&gt;="&amp;'Display 730 &amp; 1200'!$AN$10,#REF!,"&lt;="&amp;'Display 730 &amp; 1200'!$AN$9))</f>
        <v>0</v>
      </c>
      <c r="E2056">
        <f>IF($C2056="",0,SUMIFS(#REF!,#REF!,$C2056,#REF!,"&gt;="&amp;'Display 730 &amp; 1200'!$AN$12,#REF!,"&lt;="&amp;'Display 730 &amp; 1200'!$AN$11))</f>
        <v>0</v>
      </c>
    </row>
    <row r="2057" spans="1:5">
      <c r="A2057" t="str">
        <f>IF(INDEX('Display 730 &amp; 1200'!$A:$A,ROW())="","",INDEX('Display 730 &amp; 1200'!$A:$A,ROW()))</f>
        <v/>
      </c>
      <c r="B2057" t="str">
        <f>IF(INDEX('Display 730 &amp; 1200'!$B:$B,ROW())="","",INDEX('Display 730 &amp; 1200'!$B:$B,ROW()))</f>
        <v/>
      </c>
      <c r="C2057" t="str">
        <f>IF(INDEX('Display 730 &amp; 1200'!$D:$D,ROW())="","",INDEX('Display 730 &amp; 1200'!$D:$D,ROW()))</f>
        <v/>
      </c>
      <c r="D2057">
        <f>IF($C2057="",0,SUMIFS(#REF!,#REF!,$C2057,#REF!,"&gt;="&amp;'Display 730 &amp; 1200'!$AN$10,#REF!,"&lt;="&amp;'Display 730 &amp; 1200'!$AN$9))</f>
        <v>0</v>
      </c>
      <c r="E2057">
        <f>IF($C2057="",0,SUMIFS(#REF!,#REF!,$C2057,#REF!,"&gt;="&amp;'Display 730 &amp; 1200'!$AN$12,#REF!,"&lt;="&amp;'Display 730 &amp; 1200'!$AN$11))</f>
        <v>0</v>
      </c>
    </row>
    <row r="2058" spans="1:5">
      <c r="A2058" t="str">
        <f>IF(INDEX('Display 730 &amp; 1200'!$A:$A,ROW())="","",INDEX('Display 730 &amp; 1200'!$A:$A,ROW()))</f>
        <v/>
      </c>
      <c r="B2058" t="str">
        <f>IF(INDEX('Display 730 &amp; 1200'!$B:$B,ROW())="","",INDEX('Display 730 &amp; 1200'!$B:$B,ROW()))</f>
        <v/>
      </c>
      <c r="C2058" t="str">
        <f>IF(INDEX('Display 730 &amp; 1200'!$D:$D,ROW())="","",INDEX('Display 730 &amp; 1200'!$D:$D,ROW()))</f>
        <v/>
      </c>
      <c r="D2058">
        <f>IF($C2058="",0,SUMIFS(#REF!,#REF!,$C2058,#REF!,"&gt;="&amp;'Display 730 &amp; 1200'!$AN$10,#REF!,"&lt;="&amp;'Display 730 &amp; 1200'!$AN$9))</f>
        <v>0</v>
      </c>
      <c r="E2058">
        <f>IF($C2058="",0,SUMIFS(#REF!,#REF!,$C2058,#REF!,"&gt;="&amp;'Display 730 &amp; 1200'!$AN$12,#REF!,"&lt;="&amp;'Display 730 &amp; 1200'!$AN$11))</f>
        <v>0</v>
      </c>
    </row>
    <row r="2059" spans="1:5">
      <c r="A2059" t="str">
        <f>IF(INDEX('Display 730 &amp; 1200'!$A:$A,ROW())="","",INDEX('Display 730 &amp; 1200'!$A:$A,ROW()))</f>
        <v/>
      </c>
      <c r="B2059" t="str">
        <f>IF(INDEX('Display 730 &amp; 1200'!$B:$B,ROW())="","",INDEX('Display 730 &amp; 1200'!$B:$B,ROW()))</f>
        <v/>
      </c>
      <c r="C2059" t="str">
        <f>IF(INDEX('Display 730 &amp; 1200'!$D:$D,ROW())="","",INDEX('Display 730 &amp; 1200'!$D:$D,ROW()))</f>
        <v/>
      </c>
      <c r="D2059">
        <f>IF($C2059="",0,SUMIFS(#REF!,#REF!,$C2059,#REF!,"&gt;="&amp;'Display 730 &amp; 1200'!$AN$10,#REF!,"&lt;="&amp;'Display 730 &amp; 1200'!$AN$9))</f>
        <v>0</v>
      </c>
      <c r="E2059">
        <f>IF($C2059="",0,SUMIFS(#REF!,#REF!,$C2059,#REF!,"&gt;="&amp;'Display 730 &amp; 1200'!$AN$12,#REF!,"&lt;="&amp;'Display 730 &amp; 1200'!$AN$11))</f>
        <v>0</v>
      </c>
    </row>
    <row r="2060" spans="1:5">
      <c r="A2060" t="str">
        <f>IF(INDEX('Display 730 &amp; 1200'!$A:$A,ROW())="","",INDEX('Display 730 &amp; 1200'!$A:$A,ROW()))</f>
        <v/>
      </c>
      <c r="B2060" t="str">
        <f>IF(INDEX('Display 730 &amp; 1200'!$B:$B,ROW())="","",INDEX('Display 730 &amp; 1200'!$B:$B,ROW()))</f>
        <v/>
      </c>
      <c r="C2060" t="str">
        <f>IF(INDEX('Display 730 &amp; 1200'!$D:$D,ROW())="","",INDEX('Display 730 &amp; 1200'!$D:$D,ROW()))</f>
        <v/>
      </c>
      <c r="D2060">
        <f>IF($C2060="",0,SUMIFS(#REF!,#REF!,$C2060,#REF!,"&gt;="&amp;'Display 730 &amp; 1200'!$AN$10,#REF!,"&lt;="&amp;'Display 730 &amp; 1200'!$AN$9))</f>
        <v>0</v>
      </c>
      <c r="E2060">
        <f>IF($C2060="",0,SUMIFS(#REF!,#REF!,$C2060,#REF!,"&gt;="&amp;'Display 730 &amp; 1200'!$AN$12,#REF!,"&lt;="&amp;'Display 730 &amp; 1200'!$AN$11))</f>
        <v>0</v>
      </c>
    </row>
    <row r="2061" spans="1:5">
      <c r="A2061" t="str">
        <f>IF(INDEX('Display 730 &amp; 1200'!$A:$A,ROW())="","",INDEX('Display 730 &amp; 1200'!$A:$A,ROW()))</f>
        <v/>
      </c>
      <c r="B2061" t="str">
        <f>IF(INDEX('Display 730 &amp; 1200'!$B:$B,ROW())="","",INDEX('Display 730 &amp; 1200'!$B:$B,ROW()))</f>
        <v/>
      </c>
      <c r="C2061" t="str">
        <f>IF(INDEX('Display 730 &amp; 1200'!$D:$D,ROW())="","",INDEX('Display 730 &amp; 1200'!$D:$D,ROW()))</f>
        <v/>
      </c>
      <c r="D2061">
        <f>IF($C2061="",0,SUMIFS(#REF!,#REF!,$C2061,#REF!,"&gt;="&amp;'Display 730 &amp; 1200'!$AN$10,#REF!,"&lt;="&amp;'Display 730 &amp; 1200'!$AN$9))</f>
        <v>0</v>
      </c>
      <c r="E2061">
        <f>IF($C2061="",0,SUMIFS(#REF!,#REF!,$C2061,#REF!,"&gt;="&amp;'Display 730 &amp; 1200'!$AN$12,#REF!,"&lt;="&amp;'Display 730 &amp; 1200'!$AN$11))</f>
        <v>0</v>
      </c>
    </row>
    <row r="2062" spans="1:5">
      <c r="A2062" t="str">
        <f>IF(INDEX('Display 730 &amp; 1200'!$A:$A,ROW())="","",INDEX('Display 730 &amp; 1200'!$A:$A,ROW()))</f>
        <v/>
      </c>
      <c r="B2062" t="str">
        <f>IF(INDEX('Display 730 &amp; 1200'!$B:$B,ROW())="","",INDEX('Display 730 &amp; 1200'!$B:$B,ROW()))</f>
        <v/>
      </c>
      <c r="C2062" t="str">
        <f>IF(INDEX('Display 730 &amp; 1200'!$D:$D,ROW())="","",INDEX('Display 730 &amp; 1200'!$D:$D,ROW()))</f>
        <v/>
      </c>
      <c r="D2062">
        <f>IF($C2062="",0,SUMIFS(#REF!,#REF!,$C2062,#REF!,"&gt;="&amp;'Display 730 &amp; 1200'!$AN$10,#REF!,"&lt;="&amp;'Display 730 &amp; 1200'!$AN$9))</f>
        <v>0</v>
      </c>
      <c r="E2062">
        <f>IF($C2062="",0,SUMIFS(#REF!,#REF!,$C2062,#REF!,"&gt;="&amp;'Display 730 &amp; 1200'!$AN$12,#REF!,"&lt;="&amp;'Display 730 &amp; 1200'!$AN$11))</f>
        <v>0</v>
      </c>
    </row>
    <row r="2063" spans="1:5">
      <c r="A2063" t="str">
        <f>IF(INDEX('Display 730 &amp; 1200'!$A:$A,ROW())="","",INDEX('Display 730 &amp; 1200'!$A:$A,ROW()))</f>
        <v/>
      </c>
      <c r="B2063" t="str">
        <f>IF(INDEX('Display 730 &amp; 1200'!$B:$B,ROW())="","",INDEX('Display 730 &amp; 1200'!$B:$B,ROW()))</f>
        <v/>
      </c>
      <c r="C2063" t="str">
        <f>IF(INDEX('Display 730 &amp; 1200'!$D:$D,ROW())="","",INDEX('Display 730 &amp; 1200'!$D:$D,ROW()))</f>
        <v/>
      </c>
      <c r="D2063">
        <f>IF($C2063="",0,SUMIFS(#REF!,#REF!,$C2063,#REF!,"&gt;="&amp;'Display 730 &amp; 1200'!$AN$10,#REF!,"&lt;="&amp;'Display 730 &amp; 1200'!$AN$9))</f>
        <v>0</v>
      </c>
      <c r="E2063">
        <f>IF($C2063="",0,SUMIFS(#REF!,#REF!,$C2063,#REF!,"&gt;="&amp;'Display 730 &amp; 1200'!$AN$12,#REF!,"&lt;="&amp;'Display 730 &amp; 1200'!$AN$11))</f>
        <v>0</v>
      </c>
    </row>
    <row r="2064" spans="1:5">
      <c r="A2064" t="str">
        <f>IF(INDEX('Display 730 &amp; 1200'!$A:$A,ROW())="","",INDEX('Display 730 &amp; 1200'!$A:$A,ROW()))</f>
        <v/>
      </c>
      <c r="B2064" t="str">
        <f>IF(INDEX('Display 730 &amp; 1200'!$B:$B,ROW())="","",INDEX('Display 730 &amp; 1200'!$B:$B,ROW()))</f>
        <v/>
      </c>
      <c r="C2064" t="str">
        <f>IF(INDEX('Display 730 &amp; 1200'!$D:$D,ROW())="","",INDEX('Display 730 &amp; 1200'!$D:$D,ROW()))</f>
        <v/>
      </c>
      <c r="D2064">
        <f>IF($C2064="",0,SUMIFS(#REF!,#REF!,$C2064,#REF!,"&gt;="&amp;'Display 730 &amp; 1200'!$AN$10,#REF!,"&lt;="&amp;'Display 730 &amp; 1200'!$AN$9))</f>
        <v>0</v>
      </c>
      <c r="E2064">
        <f>IF($C2064="",0,SUMIFS(#REF!,#REF!,$C2064,#REF!,"&gt;="&amp;'Display 730 &amp; 1200'!$AN$12,#REF!,"&lt;="&amp;'Display 730 &amp; 1200'!$AN$11))</f>
        <v>0</v>
      </c>
    </row>
    <row r="2065" spans="1:5">
      <c r="A2065" t="str">
        <f>IF(INDEX('Display 730 &amp; 1200'!$A:$A,ROW())="","",INDEX('Display 730 &amp; 1200'!$A:$A,ROW()))</f>
        <v/>
      </c>
      <c r="B2065" t="str">
        <f>IF(INDEX('Display 730 &amp; 1200'!$B:$B,ROW())="","",INDEX('Display 730 &amp; 1200'!$B:$B,ROW()))</f>
        <v/>
      </c>
      <c r="C2065" t="str">
        <f>IF(INDEX('Display 730 &amp; 1200'!$D:$D,ROW())="","",INDEX('Display 730 &amp; 1200'!$D:$D,ROW()))</f>
        <v/>
      </c>
      <c r="D2065">
        <f>IF($C2065="",0,SUMIFS(#REF!,#REF!,$C2065,#REF!,"&gt;="&amp;'Display 730 &amp; 1200'!$AN$10,#REF!,"&lt;="&amp;'Display 730 &amp; 1200'!$AN$9))</f>
        <v>0</v>
      </c>
      <c r="E2065">
        <f>IF($C2065="",0,SUMIFS(#REF!,#REF!,$C2065,#REF!,"&gt;="&amp;'Display 730 &amp; 1200'!$AN$12,#REF!,"&lt;="&amp;'Display 730 &amp; 1200'!$AN$11))</f>
        <v>0</v>
      </c>
    </row>
    <row r="2066" spans="1:5">
      <c r="A2066" t="str">
        <f>IF(INDEX('Display 730 &amp; 1200'!$A:$A,ROW())="","",INDEX('Display 730 &amp; 1200'!$A:$A,ROW()))</f>
        <v/>
      </c>
      <c r="B2066" t="str">
        <f>IF(INDEX('Display 730 &amp; 1200'!$B:$B,ROW())="","",INDEX('Display 730 &amp; 1200'!$B:$B,ROW()))</f>
        <v/>
      </c>
      <c r="C2066" t="str">
        <f>IF(INDEX('Display 730 &amp; 1200'!$D:$D,ROW())="","",INDEX('Display 730 &amp; 1200'!$D:$D,ROW()))</f>
        <v/>
      </c>
      <c r="D2066">
        <f>IF($C2066="",0,SUMIFS(#REF!,#REF!,$C2066,#REF!,"&gt;="&amp;'Display 730 &amp; 1200'!$AN$10,#REF!,"&lt;="&amp;'Display 730 &amp; 1200'!$AN$9))</f>
        <v>0</v>
      </c>
      <c r="E2066">
        <f>IF($C2066="",0,SUMIFS(#REF!,#REF!,$C2066,#REF!,"&gt;="&amp;'Display 730 &amp; 1200'!$AN$12,#REF!,"&lt;="&amp;'Display 730 &amp; 1200'!$AN$11))</f>
        <v>0</v>
      </c>
    </row>
    <row r="2067" spans="1:5">
      <c r="A2067" t="str">
        <f>IF(INDEX('Display 730 &amp; 1200'!$A:$A,ROW())="","",INDEX('Display 730 &amp; 1200'!$A:$A,ROW()))</f>
        <v/>
      </c>
      <c r="B2067" t="str">
        <f>IF(INDEX('Display 730 &amp; 1200'!$B:$B,ROW())="","",INDEX('Display 730 &amp; 1200'!$B:$B,ROW()))</f>
        <v/>
      </c>
      <c r="C2067" t="str">
        <f>IF(INDEX('Display 730 &amp; 1200'!$D:$D,ROW())="","",INDEX('Display 730 &amp; 1200'!$D:$D,ROW()))</f>
        <v/>
      </c>
      <c r="D2067">
        <f>IF($C2067="",0,SUMIFS(#REF!,#REF!,$C2067,#REF!,"&gt;="&amp;'Display 730 &amp; 1200'!$AN$10,#REF!,"&lt;="&amp;'Display 730 &amp; 1200'!$AN$9))</f>
        <v>0</v>
      </c>
      <c r="E2067">
        <f>IF($C2067="",0,SUMIFS(#REF!,#REF!,$C2067,#REF!,"&gt;="&amp;'Display 730 &amp; 1200'!$AN$12,#REF!,"&lt;="&amp;'Display 730 &amp; 1200'!$AN$11))</f>
        <v>0</v>
      </c>
    </row>
    <row r="2068" spans="1:5">
      <c r="A2068" t="str">
        <f>IF(INDEX('Display 730 &amp; 1200'!$A:$A,ROW())="","",INDEX('Display 730 &amp; 1200'!$A:$A,ROW()))</f>
        <v/>
      </c>
      <c r="B2068" t="str">
        <f>IF(INDEX('Display 730 &amp; 1200'!$B:$B,ROW())="","",INDEX('Display 730 &amp; 1200'!$B:$B,ROW()))</f>
        <v/>
      </c>
      <c r="C2068" t="str">
        <f>IF(INDEX('Display 730 &amp; 1200'!$D:$D,ROW())="","",INDEX('Display 730 &amp; 1200'!$D:$D,ROW()))</f>
        <v/>
      </c>
      <c r="D2068">
        <f>IF($C2068="",0,SUMIFS(#REF!,#REF!,$C2068,#REF!,"&gt;="&amp;'Display 730 &amp; 1200'!$AN$10,#REF!,"&lt;="&amp;'Display 730 &amp; 1200'!$AN$9))</f>
        <v>0</v>
      </c>
      <c r="E2068">
        <f>IF($C2068="",0,SUMIFS(#REF!,#REF!,$C2068,#REF!,"&gt;="&amp;'Display 730 &amp; 1200'!$AN$12,#REF!,"&lt;="&amp;'Display 730 &amp; 1200'!$AN$11))</f>
        <v>0</v>
      </c>
    </row>
    <row r="2069" spans="1:5">
      <c r="A2069" t="str">
        <f>IF(INDEX('Display 730 &amp; 1200'!$A:$A,ROW())="","",INDEX('Display 730 &amp; 1200'!$A:$A,ROW()))</f>
        <v/>
      </c>
      <c r="B2069" t="str">
        <f>IF(INDEX('Display 730 &amp; 1200'!$B:$B,ROW())="","",INDEX('Display 730 &amp; 1200'!$B:$B,ROW()))</f>
        <v/>
      </c>
      <c r="C2069" t="str">
        <f>IF(INDEX('Display 730 &amp; 1200'!$D:$D,ROW())="","",INDEX('Display 730 &amp; 1200'!$D:$D,ROW()))</f>
        <v/>
      </c>
      <c r="D2069">
        <f>IF($C2069="",0,SUMIFS(#REF!,#REF!,$C2069,#REF!,"&gt;="&amp;'Display 730 &amp; 1200'!$AN$10,#REF!,"&lt;="&amp;'Display 730 &amp; 1200'!$AN$9))</f>
        <v>0</v>
      </c>
      <c r="E2069">
        <f>IF($C2069="",0,SUMIFS(#REF!,#REF!,$C2069,#REF!,"&gt;="&amp;'Display 730 &amp; 1200'!$AN$12,#REF!,"&lt;="&amp;'Display 730 &amp; 1200'!$AN$11))</f>
        <v>0</v>
      </c>
    </row>
    <row r="2070" spans="1:5">
      <c r="A2070" t="str">
        <f>IF(INDEX('Display 730 &amp; 1200'!$A:$A,ROW())="","",INDEX('Display 730 &amp; 1200'!$A:$A,ROW()))</f>
        <v/>
      </c>
      <c r="B2070" t="str">
        <f>IF(INDEX('Display 730 &amp; 1200'!$B:$B,ROW())="","",INDEX('Display 730 &amp; 1200'!$B:$B,ROW()))</f>
        <v/>
      </c>
      <c r="C2070" t="str">
        <f>IF(INDEX('Display 730 &amp; 1200'!$D:$D,ROW())="","",INDEX('Display 730 &amp; 1200'!$D:$D,ROW()))</f>
        <v/>
      </c>
      <c r="D2070">
        <f>IF($C2070="",0,SUMIFS(#REF!,#REF!,$C2070,#REF!,"&gt;="&amp;'Display 730 &amp; 1200'!$AN$10,#REF!,"&lt;="&amp;'Display 730 &amp; 1200'!$AN$9))</f>
        <v>0</v>
      </c>
      <c r="E2070">
        <f>IF($C2070="",0,SUMIFS(#REF!,#REF!,$C2070,#REF!,"&gt;="&amp;'Display 730 &amp; 1200'!$AN$12,#REF!,"&lt;="&amp;'Display 730 &amp; 1200'!$AN$11))</f>
        <v>0</v>
      </c>
    </row>
    <row r="2071" spans="1:5">
      <c r="A2071" t="str">
        <f>IF(INDEX('Display 730 &amp; 1200'!$A:$A,ROW())="","",INDEX('Display 730 &amp; 1200'!$A:$A,ROW()))</f>
        <v/>
      </c>
      <c r="B2071" t="str">
        <f>IF(INDEX('Display 730 &amp; 1200'!$B:$B,ROW())="","",INDEX('Display 730 &amp; 1200'!$B:$B,ROW()))</f>
        <v/>
      </c>
      <c r="C2071" t="str">
        <f>IF(INDEX('Display 730 &amp; 1200'!$D:$D,ROW())="","",INDEX('Display 730 &amp; 1200'!$D:$D,ROW()))</f>
        <v/>
      </c>
      <c r="D2071">
        <f>IF($C2071="",0,SUMIFS(#REF!,#REF!,$C2071,#REF!,"&gt;="&amp;'Display 730 &amp; 1200'!$AN$10,#REF!,"&lt;="&amp;'Display 730 &amp; 1200'!$AN$9))</f>
        <v>0</v>
      </c>
      <c r="E2071">
        <f>IF($C2071="",0,SUMIFS(#REF!,#REF!,$C2071,#REF!,"&gt;="&amp;'Display 730 &amp; 1200'!$AN$12,#REF!,"&lt;="&amp;'Display 730 &amp; 1200'!$AN$11))</f>
        <v>0</v>
      </c>
    </row>
    <row r="2072" spans="1:5">
      <c r="A2072" t="str">
        <f>IF(INDEX('Display 730 &amp; 1200'!$A:$A,ROW())="","",INDEX('Display 730 &amp; 1200'!$A:$A,ROW()))</f>
        <v/>
      </c>
      <c r="B2072" t="str">
        <f>IF(INDEX('Display 730 &amp; 1200'!$B:$B,ROW())="","",INDEX('Display 730 &amp; 1200'!$B:$B,ROW()))</f>
        <v/>
      </c>
      <c r="C2072" t="str">
        <f>IF(INDEX('Display 730 &amp; 1200'!$D:$D,ROW())="","",INDEX('Display 730 &amp; 1200'!$D:$D,ROW()))</f>
        <v/>
      </c>
      <c r="D2072">
        <f>IF($C2072="",0,SUMIFS(#REF!,#REF!,$C2072,#REF!,"&gt;="&amp;'Display 730 &amp; 1200'!$AN$10,#REF!,"&lt;="&amp;'Display 730 &amp; 1200'!$AN$9))</f>
        <v>0</v>
      </c>
      <c r="E2072">
        <f>IF($C2072="",0,SUMIFS(#REF!,#REF!,$C2072,#REF!,"&gt;="&amp;'Display 730 &amp; 1200'!$AN$12,#REF!,"&lt;="&amp;'Display 730 &amp; 1200'!$AN$11))</f>
        <v>0</v>
      </c>
    </row>
    <row r="2073" spans="1:5">
      <c r="A2073" t="str">
        <f>IF(INDEX('Display 730 &amp; 1200'!$A:$A,ROW())="","",INDEX('Display 730 &amp; 1200'!$A:$A,ROW()))</f>
        <v/>
      </c>
      <c r="B2073" t="str">
        <f>IF(INDEX('Display 730 &amp; 1200'!$B:$B,ROW())="","",INDEX('Display 730 &amp; 1200'!$B:$B,ROW()))</f>
        <v/>
      </c>
      <c r="C2073" t="str">
        <f>IF(INDEX('Display 730 &amp; 1200'!$D:$D,ROW())="","",INDEX('Display 730 &amp; 1200'!$D:$D,ROW()))</f>
        <v/>
      </c>
      <c r="D2073">
        <f>IF($C2073="",0,SUMIFS(#REF!,#REF!,$C2073,#REF!,"&gt;="&amp;'Display 730 &amp; 1200'!$AN$10,#REF!,"&lt;="&amp;'Display 730 &amp; 1200'!$AN$9))</f>
        <v>0</v>
      </c>
      <c r="E2073">
        <f>IF($C2073="",0,SUMIFS(#REF!,#REF!,$C2073,#REF!,"&gt;="&amp;'Display 730 &amp; 1200'!$AN$12,#REF!,"&lt;="&amp;'Display 730 &amp; 1200'!$AN$11))</f>
        <v>0</v>
      </c>
    </row>
    <row r="2074" spans="1:5">
      <c r="A2074" t="str">
        <f>IF(INDEX('Display 730 &amp; 1200'!$A:$A,ROW())="","",INDEX('Display 730 &amp; 1200'!$A:$A,ROW()))</f>
        <v/>
      </c>
      <c r="B2074" t="str">
        <f>IF(INDEX('Display 730 &amp; 1200'!$B:$B,ROW())="","",INDEX('Display 730 &amp; 1200'!$B:$B,ROW()))</f>
        <v/>
      </c>
      <c r="C2074" t="str">
        <f>IF(INDEX('Display 730 &amp; 1200'!$D:$D,ROW())="","",INDEX('Display 730 &amp; 1200'!$D:$D,ROW()))</f>
        <v/>
      </c>
      <c r="D2074">
        <f>IF($C2074="",0,SUMIFS(#REF!,#REF!,$C2074,#REF!,"&gt;="&amp;'Display 730 &amp; 1200'!$AN$10,#REF!,"&lt;="&amp;'Display 730 &amp; 1200'!$AN$9))</f>
        <v>0</v>
      </c>
      <c r="E2074">
        <f>IF($C2074="",0,SUMIFS(#REF!,#REF!,$C2074,#REF!,"&gt;="&amp;'Display 730 &amp; 1200'!$AN$12,#REF!,"&lt;="&amp;'Display 730 &amp; 1200'!$AN$11))</f>
        <v>0</v>
      </c>
    </row>
    <row r="2075" spans="1:5">
      <c r="A2075" t="str">
        <f>IF(INDEX('Display 730 &amp; 1200'!$A:$A,ROW())="","",INDEX('Display 730 &amp; 1200'!$A:$A,ROW()))</f>
        <v/>
      </c>
      <c r="B2075" t="str">
        <f>IF(INDEX('Display 730 &amp; 1200'!$B:$B,ROW())="","",INDEX('Display 730 &amp; 1200'!$B:$B,ROW()))</f>
        <v/>
      </c>
      <c r="C2075" t="str">
        <f>IF(INDEX('Display 730 &amp; 1200'!$D:$D,ROW())="","",INDEX('Display 730 &amp; 1200'!$D:$D,ROW()))</f>
        <v/>
      </c>
      <c r="D2075">
        <f>IF($C2075="",0,SUMIFS(#REF!,#REF!,$C2075,#REF!,"&gt;="&amp;'Display 730 &amp; 1200'!$AN$10,#REF!,"&lt;="&amp;'Display 730 &amp; 1200'!$AN$9))</f>
        <v>0</v>
      </c>
      <c r="E2075">
        <f>IF($C2075="",0,SUMIFS(#REF!,#REF!,$C2075,#REF!,"&gt;="&amp;'Display 730 &amp; 1200'!$AN$12,#REF!,"&lt;="&amp;'Display 730 &amp; 1200'!$AN$11))</f>
        <v>0</v>
      </c>
    </row>
    <row r="2076" spans="1:5">
      <c r="A2076" t="str">
        <f>IF(INDEX('Display 730 &amp; 1200'!$A:$A,ROW())="","",INDEX('Display 730 &amp; 1200'!$A:$A,ROW()))</f>
        <v/>
      </c>
      <c r="B2076" t="str">
        <f>IF(INDEX('Display 730 &amp; 1200'!$B:$B,ROW())="","",INDEX('Display 730 &amp; 1200'!$B:$B,ROW()))</f>
        <v/>
      </c>
      <c r="C2076" t="str">
        <f>IF(INDEX('Display 730 &amp; 1200'!$D:$D,ROW())="","",INDEX('Display 730 &amp; 1200'!$D:$D,ROW()))</f>
        <v/>
      </c>
      <c r="D2076">
        <f>IF($C2076="",0,SUMIFS(#REF!,#REF!,$C2076,#REF!,"&gt;="&amp;'Display 730 &amp; 1200'!$AN$10,#REF!,"&lt;="&amp;'Display 730 &amp; 1200'!$AN$9))</f>
        <v>0</v>
      </c>
      <c r="E2076">
        <f>IF($C2076="",0,SUMIFS(#REF!,#REF!,$C2076,#REF!,"&gt;="&amp;'Display 730 &amp; 1200'!$AN$12,#REF!,"&lt;="&amp;'Display 730 &amp; 1200'!$AN$11))</f>
        <v>0</v>
      </c>
    </row>
    <row r="2077" spans="1:5">
      <c r="A2077" t="str">
        <f>IF(INDEX('Display 730 &amp; 1200'!$A:$A,ROW())="","",INDEX('Display 730 &amp; 1200'!$A:$A,ROW()))</f>
        <v/>
      </c>
      <c r="B2077" t="str">
        <f>IF(INDEX('Display 730 &amp; 1200'!$B:$B,ROW())="","",INDEX('Display 730 &amp; 1200'!$B:$B,ROW()))</f>
        <v/>
      </c>
      <c r="C2077" t="str">
        <f>IF(INDEX('Display 730 &amp; 1200'!$D:$D,ROW())="","",INDEX('Display 730 &amp; 1200'!$D:$D,ROW()))</f>
        <v/>
      </c>
      <c r="D2077">
        <f>IF($C2077="",0,SUMIFS(#REF!,#REF!,$C2077,#REF!,"&gt;="&amp;'Display 730 &amp; 1200'!$AN$10,#REF!,"&lt;="&amp;'Display 730 &amp; 1200'!$AN$9))</f>
        <v>0</v>
      </c>
      <c r="E2077">
        <f>IF($C2077="",0,SUMIFS(#REF!,#REF!,$C2077,#REF!,"&gt;="&amp;'Display 730 &amp; 1200'!$AN$12,#REF!,"&lt;="&amp;'Display 730 &amp; 1200'!$AN$11))</f>
        <v>0</v>
      </c>
    </row>
    <row r="2078" spans="1:5">
      <c r="A2078" t="str">
        <f>IF(INDEX('Display 730 &amp; 1200'!$A:$A,ROW())="","",INDEX('Display 730 &amp; 1200'!$A:$A,ROW()))</f>
        <v/>
      </c>
      <c r="B2078" t="str">
        <f>IF(INDEX('Display 730 &amp; 1200'!$B:$B,ROW())="","",INDEX('Display 730 &amp; 1200'!$B:$B,ROW()))</f>
        <v/>
      </c>
      <c r="C2078" t="str">
        <f>IF(INDEX('Display 730 &amp; 1200'!$D:$D,ROW())="","",INDEX('Display 730 &amp; 1200'!$D:$D,ROW()))</f>
        <v/>
      </c>
      <c r="D2078">
        <f>IF($C2078="",0,SUMIFS(#REF!,#REF!,$C2078,#REF!,"&gt;="&amp;'Display 730 &amp; 1200'!$AN$10,#REF!,"&lt;="&amp;'Display 730 &amp; 1200'!$AN$9))</f>
        <v>0</v>
      </c>
      <c r="E2078">
        <f>IF($C2078="",0,SUMIFS(#REF!,#REF!,$C2078,#REF!,"&gt;="&amp;'Display 730 &amp; 1200'!$AN$12,#REF!,"&lt;="&amp;'Display 730 &amp; 1200'!$AN$11))</f>
        <v>0</v>
      </c>
    </row>
    <row r="2079" spans="1:5">
      <c r="A2079" t="str">
        <f>IF(INDEX('Display 730 &amp; 1200'!$A:$A,ROW())="","",INDEX('Display 730 &amp; 1200'!$A:$A,ROW()))</f>
        <v/>
      </c>
      <c r="B2079" t="str">
        <f>IF(INDEX('Display 730 &amp; 1200'!$B:$B,ROW())="","",INDEX('Display 730 &amp; 1200'!$B:$B,ROW()))</f>
        <v/>
      </c>
      <c r="C2079" t="str">
        <f>IF(INDEX('Display 730 &amp; 1200'!$D:$D,ROW())="","",INDEX('Display 730 &amp; 1200'!$D:$D,ROW()))</f>
        <v/>
      </c>
      <c r="D2079">
        <f>IF($C2079="",0,SUMIFS(#REF!,#REF!,$C2079,#REF!,"&gt;="&amp;'Display 730 &amp; 1200'!$AN$10,#REF!,"&lt;="&amp;'Display 730 &amp; 1200'!$AN$9))</f>
        <v>0</v>
      </c>
      <c r="E2079">
        <f>IF($C2079="",0,SUMIFS(#REF!,#REF!,$C2079,#REF!,"&gt;="&amp;'Display 730 &amp; 1200'!$AN$12,#REF!,"&lt;="&amp;'Display 730 &amp; 1200'!$AN$11))</f>
        <v>0</v>
      </c>
    </row>
    <row r="2080" spans="1:5">
      <c r="A2080" t="str">
        <f>IF(INDEX('Display 730 &amp; 1200'!$A:$A,ROW())="","",INDEX('Display 730 &amp; 1200'!$A:$A,ROW()))</f>
        <v/>
      </c>
      <c r="B2080" t="str">
        <f>IF(INDEX('Display 730 &amp; 1200'!$B:$B,ROW())="","",INDEX('Display 730 &amp; 1200'!$B:$B,ROW()))</f>
        <v/>
      </c>
      <c r="C2080" t="str">
        <f>IF(INDEX('Display 730 &amp; 1200'!$D:$D,ROW())="","",INDEX('Display 730 &amp; 1200'!$D:$D,ROW()))</f>
        <v/>
      </c>
      <c r="D2080">
        <f>IF($C2080="",0,SUMIFS(#REF!,#REF!,$C2080,#REF!,"&gt;="&amp;'Display 730 &amp; 1200'!$AN$10,#REF!,"&lt;="&amp;'Display 730 &amp; 1200'!$AN$9))</f>
        <v>0</v>
      </c>
      <c r="E2080">
        <f>IF($C2080="",0,SUMIFS(#REF!,#REF!,$C2080,#REF!,"&gt;="&amp;'Display 730 &amp; 1200'!$AN$12,#REF!,"&lt;="&amp;'Display 730 &amp; 1200'!$AN$11))</f>
        <v>0</v>
      </c>
    </row>
    <row r="2081" spans="1:5">
      <c r="A2081" t="str">
        <f>IF(INDEX('Display 730 &amp; 1200'!$A:$A,ROW())="","",INDEX('Display 730 &amp; 1200'!$A:$A,ROW()))</f>
        <v/>
      </c>
      <c r="B2081" t="str">
        <f>IF(INDEX('Display 730 &amp; 1200'!$B:$B,ROW())="","",INDEX('Display 730 &amp; 1200'!$B:$B,ROW()))</f>
        <v/>
      </c>
      <c r="C2081" t="str">
        <f>IF(INDEX('Display 730 &amp; 1200'!$D:$D,ROW())="","",INDEX('Display 730 &amp; 1200'!$D:$D,ROW()))</f>
        <v/>
      </c>
      <c r="D2081">
        <f>IF($C2081="",0,SUMIFS(#REF!,#REF!,$C2081,#REF!,"&gt;="&amp;'Display 730 &amp; 1200'!$AN$10,#REF!,"&lt;="&amp;'Display 730 &amp; 1200'!$AN$9))</f>
        <v>0</v>
      </c>
      <c r="E2081">
        <f>IF($C2081="",0,SUMIFS(#REF!,#REF!,$C2081,#REF!,"&gt;="&amp;'Display 730 &amp; 1200'!$AN$12,#REF!,"&lt;="&amp;'Display 730 &amp; 1200'!$AN$11))</f>
        <v>0</v>
      </c>
    </row>
    <row r="2082" spans="1:5">
      <c r="A2082" t="str">
        <f>IF(INDEX('Display 730 &amp; 1200'!$A:$A,ROW())="","",INDEX('Display 730 &amp; 1200'!$A:$A,ROW()))</f>
        <v/>
      </c>
      <c r="B2082" t="str">
        <f>IF(INDEX('Display 730 &amp; 1200'!$B:$B,ROW())="","",INDEX('Display 730 &amp; 1200'!$B:$B,ROW()))</f>
        <v/>
      </c>
      <c r="C2082" t="str">
        <f>IF(INDEX('Display 730 &amp; 1200'!$D:$D,ROW())="","",INDEX('Display 730 &amp; 1200'!$D:$D,ROW()))</f>
        <v/>
      </c>
      <c r="D2082">
        <f>IF($C2082="",0,SUMIFS(#REF!,#REF!,$C2082,#REF!,"&gt;="&amp;'Display 730 &amp; 1200'!$AN$10,#REF!,"&lt;="&amp;'Display 730 &amp; 1200'!$AN$9))</f>
        <v>0</v>
      </c>
      <c r="E2082">
        <f>IF($C2082="",0,SUMIFS(#REF!,#REF!,$C2082,#REF!,"&gt;="&amp;'Display 730 &amp; 1200'!$AN$12,#REF!,"&lt;="&amp;'Display 730 &amp; 1200'!$AN$11))</f>
        <v>0</v>
      </c>
    </row>
    <row r="2083" spans="1:5">
      <c r="A2083" t="str">
        <f>IF(INDEX('Display 730 &amp; 1200'!$A:$A,ROW())="","",INDEX('Display 730 &amp; 1200'!$A:$A,ROW()))</f>
        <v/>
      </c>
      <c r="B2083" t="str">
        <f>IF(INDEX('Display 730 &amp; 1200'!$B:$B,ROW())="","",INDEX('Display 730 &amp; 1200'!$B:$B,ROW()))</f>
        <v/>
      </c>
      <c r="C2083" t="str">
        <f>IF(INDEX('Display 730 &amp; 1200'!$D:$D,ROW())="","",INDEX('Display 730 &amp; 1200'!$D:$D,ROW()))</f>
        <v/>
      </c>
      <c r="D2083">
        <f>IF($C2083="",0,SUMIFS(#REF!,#REF!,$C2083,#REF!,"&gt;="&amp;'Display 730 &amp; 1200'!$AN$10,#REF!,"&lt;="&amp;'Display 730 &amp; 1200'!$AN$9))</f>
        <v>0</v>
      </c>
      <c r="E2083">
        <f>IF($C2083="",0,SUMIFS(#REF!,#REF!,$C2083,#REF!,"&gt;="&amp;'Display 730 &amp; 1200'!$AN$12,#REF!,"&lt;="&amp;'Display 730 &amp; 1200'!$AN$11))</f>
        <v>0</v>
      </c>
    </row>
    <row r="2084" spans="1:5">
      <c r="A2084" t="str">
        <f>IF(INDEX('Display 730 &amp; 1200'!$A:$A,ROW())="","",INDEX('Display 730 &amp; 1200'!$A:$A,ROW()))</f>
        <v/>
      </c>
      <c r="B2084" t="str">
        <f>IF(INDEX('Display 730 &amp; 1200'!$B:$B,ROW())="","",INDEX('Display 730 &amp; 1200'!$B:$B,ROW()))</f>
        <v/>
      </c>
      <c r="C2084" t="str">
        <f>IF(INDEX('Display 730 &amp; 1200'!$D:$D,ROW())="","",INDEX('Display 730 &amp; 1200'!$D:$D,ROW()))</f>
        <v/>
      </c>
      <c r="D2084">
        <f>IF($C2084="",0,SUMIFS(#REF!,#REF!,$C2084,#REF!,"&gt;="&amp;'Display 730 &amp; 1200'!$AN$10,#REF!,"&lt;="&amp;'Display 730 &amp; 1200'!$AN$9))</f>
        <v>0</v>
      </c>
      <c r="E2084">
        <f>IF($C2084="",0,SUMIFS(#REF!,#REF!,$C2084,#REF!,"&gt;="&amp;'Display 730 &amp; 1200'!$AN$12,#REF!,"&lt;="&amp;'Display 730 &amp; 1200'!$AN$11))</f>
        <v>0</v>
      </c>
    </row>
    <row r="2085" spans="1:5">
      <c r="A2085" t="str">
        <f>IF(INDEX('Display 730 &amp; 1200'!$A:$A,ROW())="","",INDEX('Display 730 &amp; 1200'!$A:$A,ROW()))</f>
        <v/>
      </c>
      <c r="B2085" t="str">
        <f>IF(INDEX('Display 730 &amp; 1200'!$B:$B,ROW())="","",INDEX('Display 730 &amp; 1200'!$B:$B,ROW()))</f>
        <v/>
      </c>
      <c r="C2085" t="str">
        <f>IF(INDEX('Display 730 &amp; 1200'!$D:$D,ROW())="","",INDEX('Display 730 &amp; 1200'!$D:$D,ROW()))</f>
        <v/>
      </c>
      <c r="D2085">
        <f>IF($C2085="",0,SUMIFS(#REF!,#REF!,$C2085,#REF!,"&gt;="&amp;'Display 730 &amp; 1200'!$AN$10,#REF!,"&lt;="&amp;'Display 730 &amp; 1200'!$AN$9))</f>
        <v>0</v>
      </c>
      <c r="E2085">
        <f>IF($C2085="",0,SUMIFS(#REF!,#REF!,$C2085,#REF!,"&gt;="&amp;'Display 730 &amp; 1200'!$AN$12,#REF!,"&lt;="&amp;'Display 730 &amp; 1200'!$AN$11))</f>
        <v>0</v>
      </c>
    </row>
    <row r="2086" spans="1:5">
      <c r="A2086" t="str">
        <f>IF(INDEX('Display 730 &amp; 1200'!$A:$A,ROW())="","",INDEX('Display 730 &amp; 1200'!$A:$A,ROW()))</f>
        <v/>
      </c>
      <c r="B2086" t="str">
        <f>IF(INDEX('Display 730 &amp; 1200'!$B:$B,ROW())="","",INDEX('Display 730 &amp; 1200'!$B:$B,ROW()))</f>
        <v/>
      </c>
      <c r="C2086" t="str">
        <f>IF(INDEX('Display 730 &amp; 1200'!$D:$D,ROW())="","",INDEX('Display 730 &amp; 1200'!$D:$D,ROW()))</f>
        <v/>
      </c>
      <c r="D2086">
        <f>IF($C2086="",0,SUMIFS(#REF!,#REF!,$C2086,#REF!,"&gt;="&amp;'Display 730 &amp; 1200'!$AN$10,#REF!,"&lt;="&amp;'Display 730 &amp; 1200'!$AN$9))</f>
        <v>0</v>
      </c>
      <c r="E2086">
        <f>IF($C2086="",0,SUMIFS(#REF!,#REF!,$C2086,#REF!,"&gt;="&amp;'Display 730 &amp; 1200'!$AN$12,#REF!,"&lt;="&amp;'Display 730 &amp; 1200'!$AN$11))</f>
        <v>0</v>
      </c>
    </row>
    <row r="2087" spans="1:5">
      <c r="A2087" t="str">
        <f>IF(INDEX('Display 730 &amp; 1200'!$A:$A,ROW())="","",INDEX('Display 730 &amp; 1200'!$A:$A,ROW()))</f>
        <v/>
      </c>
      <c r="B2087" t="str">
        <f>IF(INDEX('Display 730 &amp; 1200'!$B:$B,ROW())="","",INDEX('Display 730 &amp; 1200'!$B:$B,ROW()))</f>
        <v/>
      </c>
      <c r="C2087" t="str">
        <f>IF(INDEX('Display 730 &amp; 1200'!$D:$D,ROW())="","",INDEX('Display 730 &amp; 1200'!$D:$D,ROW()))</f>
        <v/>
      </c>
      <c r="D2087">
        <f>IF($C2087="",0,SUMIFS(#REF!,#REF!,$C2087,#REF!,"&gt;="&amp;'Display 730 &amp; 1200'!$AN$10,#REF!,"&lt;="&amp;'Display 730 &amp; 1200'!$AN$9))</f>
        <v>0</v>
      </c>
      <c r="E2087">
        <f>IF($C2087="",0,SUMIFS(#REF!,#REF!,$C2087,#REF!,"&gt;="&amp;'Display 730 &amp; 1200'!$AN$12,#REF!,"&lt;="&amp;'Display 730 &amp; 1200'!$AN$11))</f>
        <v>0</v>
      </c>
    </row>
    <row r="2088" spans="1:5">
      <c r="A2088" t="str">
        <f>IF(INDEX('Display 730 &amp; 1200'!$A:$A,ROW())="","",INDEX('Display 730 &amp; 1200'!$A:$A,ROW()))</f>
        <v/>
      </c>
      <c r="B2088" t="str">
        <f>IF(INDEX('Display 730 &amp; 1200'!$B:$B,ROW())="","",INDEX('Display 730 &amp; 1200'!$B:$B,ROW()))</f>
        <v/>
      </c>
      <c r="C2088" t="str">
        <f>IF(INDEX('Display 730 &amp; 1200'!$D:$D,ROW())="","",INDEX('Display 730 &amp; 1200'!$D:$D,ROW()))</f>
        <v/>
      </c>
      <c r="D2088">
        <f>IF($C2088="",0,SUMIFS(#REF!,#REF!,$C2088,#REF!,"&gt;="&amp;'Display 730 &amp; 1200'!$AN$10,#REF!,"&lt;="&amp;'Display 730 &amp; 1200'!$AN$9))</f>
        <v>0</v>
      </c>
      <c r="E2088">
        <f>IF($C2088="",0,SUMIFS(#REF!,#REF!,$C2088,#REF!,"&gt;="&amp;'Display 730 &amp; 1200'!$AN$12,#REF!,"&lt;="&amp;'Display 730 &amp; 1200'!$AN$11))</f>
        <v>0</v>
      </c>
    </row>
    <row r="2089" spans="1:5">
      <c r="A2089" t="str">
        <f>IF(INDEX('Display 730 &amp; 1200'!$A:$A,ROW())="","",INDEX('Display 730 &amp; 1200'!$A:$A,ROW()))</f>
        <v/>
      </c>
      <c r="B2089" t="str">
        <f>IF(INDEX('Display 730 &amp; 1200'!$B:$B,ROW())="","",INDEX('Display 730 &amp; 1200'!$B:$B,ROW()))</f>
        <v/>
      </c>
      <c r="C2089" t="str">
        <f>IF(INDEX('Display 730 &amp; 1200'!$D:$D,ROW())="","",INDEX('Display 730 &amp; 1200'!$D:$D,ROW()))</f>
        <v/>
      </c>
      <c r="D2089">
        <f>IF($C2089="",0,SUMIFS(#REF!,#REF!,$C2089,#REF!,"&gt;="&amp;'Display 730 &amp; 1200'!$AN$10,#REF!,"&lt;="&amp;'Display 730 &amp; 1200'!$AN$9))</f>
        <v>0</v>
      </c>
      <c r="E2089">
        <f>IF($C2089="",0,SUMIFS(#REF!,#REF!,$C2089,#REF!,"&gt;="&amp;'Display 730 &amp; 1200'!$AN$12,#REF!,"&lt;="&amp;'Display 730 &amp; 1200'!$AN$11))</f>
        <v>0</v>
      </c>
    </row>
    <row r="2090" spans="1:5">
      <c r="A2090" t="str">
        <f>IF(INDEX('Display 730 &amp; 1200'!$A:$A,ROW())="","",INDEX('Display 730 &amp; 1200'!$A:$A,ROW()))</f>
        <v/>
      </c>
      <c r="B2090" t="str">
        <f>IF(INDEX('Display 730 &amp; 1200'!$B:$B,ROW())="","",INDEX('Display 730 &amp; 1200'!$B:$B,ROW()))</f>
        <v/>
      </c>
      <c r="C2090" t="str">
        <f>IF(INDEX('Display 730 &amp; 1200'!$D:$D,ROW())="","",INDEX('Display 730 &amp; 1200'!$D:$D,ROW()))</f>
        <v/>
      </c>
      <c r="D2090">
        <f>IF($C2090="",0,SUMIFS(#REF!,#REF!,$C2090,#REF!,"&gt;="&amp;'Display 730 &amp; 1200'!$AN$10,#REF!,"&lt;="&amp;'Display 730 &amp; 1200'!$AN$9))</f>
        <v>0</v>
      </c>
      <c r="E2090">
        <f>IF($C2090="",0,SUMIFS(#REF!,#REF!,$C2090,#REF!,"&gt;="&amp;'Display 730 &amp; 1200'!$AN$12,#REF!,"&lt;="&amp;'Display 730 &amp; 1200'!$AN$11))</f>
        <v>0</v>
      </c>
    </row>
    <row r="2091" spans="1:5">
      <c r="A2091" t="str">
        <f>IF(INDEX('Display 730 &amp; 1200'!$A:$A,ROW())="","",INDEX('Display 730 &amp; 1200'!$A:$A,ROW()))</f>
        <v/>
      </c>
      <c r="B2091" t="str">
        <f>IF(INDEX('Display 730 &amp; 1200'!$B:$B,ROW())="","",INDEX('Display 730 &amp; 1200'!$B:$B,ROW()))</f>
        <v/>
      </c>
      <c r="C2091" t="str">
        <f>IF(INDEX('Display 730 &amp; 1200'!$D:$D,ROW())="","",INDEX('Display 730 &amp; 1200'!$D:$D,ROW()))</f>
        <v/>
      </c>
      <c r="D2091">
        <f>IF($C2091="",0,SUMIFS(#REF!,#REF!,$C2091,#REF!,"&gt;="&amp;'Display 730 &amp; 1200'!$AN$10,#REF!,"&lt;="&amp;'Display 730 &amp; 1200'!$AN$9))</f>
        <v>0</v>
      </c>
      <c r="E2091">
        <f>IF($C2091="",0,SUMIFS(#REF!,#REF!,$C2091,#REF!,"&gt;="&amp;'Display 730 &amp; 1200'!$AN$12,#REF!,"&lt;="&amp;'Display 730 &amp; 1200'!$AN$11))</f>
        <v>0</v>
      </c>
    </row>
    <row r="2092" spans="1:5">
      <c r="A2092" t="str">
        <f>IF(INDEX('Display 730 &amp; 1200'!$A:$A,ROW())="","",INDEX('Display 730 &amp; 1200'!$A:$A,ROW()))</f>
        <v/>
      </c>
      <c r="B2092" t="str">
        <f>IF(INDEX('Display 730 &amp; 1200'!$B:$B,ROW())="","",INDEX('Display 730 &amp; 1200'!$B:$B,ROW()))</f>
        <v/>
      </c>
      <c r="C2092" t="str">
        <f>IF(INDEX('Display 730 &amp; 1200'!$D:$D,ROW())="","",INDEX('Display 730 &amp; 1200'!$D:$D,ROW()))</f>
        <v/>
      </c>
      <c r="D2092">
        <f>IF($C2092="",0,SUMIFS(#REF!,#REF!,$C2092,#REF!,"&gt;="&amp;'Display 730 &amp; 1200'!$AN$10,#REF!,"&lt;="&amp;'Display 730 &amp; 1200'!$AN$9))</f>
        <v>0</v>
      </c>
      <c r="E2092">
        <f>IF($C2092="",0,SUMIFS(#REF!,#REF!,$C2092,#REF!,"&gt;="&amp;'Display 730 &amp; 1200'!$AN$12,#REF!,"&lt;="&amp;'Display 730 &amp; 1200'!$AN$11))</f>
        <v>0</v>
      </c>
    </row>
    <row r="2093" spans="1:5">
      <c r="A2093" t="str">
        <f>IF(INDEX('Display 730 &amp; 1200'!$A:$A,ROW())="","",INDEX('Display 730 &amp; 1200'!$A:$A,ROW()))</f>
        <v/>
      </c>
      <c r="B2093" t="str">
        <f>IF(INDEX('Display 730 &amp; 1200'!$B:$B,ROW())="","",INDEX('Display 730 &amp; 1200'!$B:$B,ROW()))</f>
        <v/>
      </c>
      <c r="C2093" t="str">
        <f>IF(INDEX('Display 730 &amp; 1200'!$D:$D,ROW())="","",INDEX('Display 730 &amp; 1200'!$D:$D,ROW()))</f>
        <v/>
      </c>
      <c r="D2093">
        <f>IF($C2093="",0,SUMIFS(#REF!,#REF!,$C2093,#REF!,"&gt;="&amp;'Display 730 &amp; 1200'!$AN$10,#REF!,"&lt;="&amp;'Display 730 &amp; 1200'!$AN$9))</f>
        <v>0</v>
      </c>
      <c r="E2093">
        <f>IF($C2093="",0,SUMIFS(#REF!,#REF!,$C2093,#REF!,"&gt;="&amp;'Display 730 &amp; 1200'!$AN$12,#REF!,"&lt;="&amp;'Display 730 &amp; 1200'!$AN$11))</f>
        <v>0</v>
      </c>
    </row>
    <row r="2094" spans="1:5">
      <c r="A2094" t="str">
        <f>IF(INDEX('Display 730 &amp; 1200'!$A:$A,ROW())="","",INDEX('Display 730 &amp; 1200'!$A:$A,ROW()))</f>
        <v/>
      </c>
      <c r="B2094" t="str">
        <f>IF(INDEX('Display 730 &amp; 1200'!$B:$B,ROW())="","",INDEX('Display 730 &amp; 1200'!$B:$B,ROW()))</f>
        <v/>
      </c>
      <c r="C2094" t="str">
        <f>IF(INDEX('Display 730 &amp; 1200'!$D:$D,ROW())="","",INDEX('Display 730 &amp; 1200'!$D:$D,ROW()))</f>
        <v/>
      </c>
      <c r="D2094">
        <f>IF($C2094="",0,SUMIFS(#REF!,#REF!,$C2094,#REF!,"&gt;="&amp;'Display 730 &amp; 1200'!$AN$10,#REF!,"&lt;="&amp;'Display 730 &amp; 1200'!$AN$9))</f>
        <v>0</v>
      </c>
      <c r="E2094">
        <f>IF($C2094="",0,SUMIFS(#REF!,#REF!,$C2094,#REF!,"&gt;="&amp;'Display 730 &amp; 1200'!$AN$12,#REF!,"&lt;="&amp;'Display 730 &amp; 1200'!$AN$11))</f>
        <v>0</v>
      </c>
    </row>
    <row r="2095" spans="1:5">
      <c r="A2095" t="str">
        <f>IF(INDEX('Display 730 &amp; 1200'!$A:$A,ROW())="","",INDEX('Display 730 &amp; 1200'!$A:$A,ROW()))</f>
        <v/>
      </c>
      <c r="B2095" t="str">
        <f>IF(INDEX('Display 730 &amp; 1200'!$B:$B,ROW())="","",INDEX('Display 730 &amp; 1200'!$B:$B,ROW()))</f>
        <v/>
      </c>
      <c r="C2095" t="str">
        <f>IF(INDEX('Display 730 &amp; 1200'!$D:$D,ROW())="","",INDEX('Display 730 &amp; 1200'!$D:$D,ROW()))</f>
        <v/>
      </c>
      <c r="D2095">
        <f>IF($C2095="",0,SUMIFS(#REF!,#REF!,$C2095,#REF!,"&gt;="&amp;'Display 730 &amp; 1200'!$AN$10,#REF!,"&lt;="&amp;'Display 730 &amp; 1200'!$AN$9))</f>
        <v>0</v>
      </c>
      <c r="E2095">
        <f>IF($C2095="",0,SUMIFS(#REF!,#REF!,$C2095,#REF!,"&gt;="&amp;'Display 730 &amp; 1200'!$AN$12,#REF!,"&lt;="&amp;'Display 730 &amp; 1200'!$AN$11))</f>
        <v>0</v>
      </c>
    </row>
    <row r="2096" spans="1:5">
      <c r="A2096" t="str">
        <f>IF(INDEX('Display 730 &amp; 1200'!$A:$A,ROW())="","",INDEX('Display 730 &amp; 1200'!$A:$A,ROW()))</f>
        <v/>
      </c>
      <c r="B2096" t="str">
        <f>IF(INDEX('Display 730 &amp; 1200'!$B:$B,ROW())="","",INDEX('Display 730 &amp; 1200'!$B:$B,ROW()))</f>
        <v/>
      </c>
      <c r="C2096" t="str">
        <f>IF(INDEX('Display 730 &amp; 1200'!$D:$D,ROW())="","",INDEX('Display 730 &amp; 1200'!$D:$D,ROW()))</f>
        <v/>
      </c>
      <c r="D2096">
        <f>IF($C2096="",0,SUMIFS(#REF!,#REF!,$C2096,#REF!,"&gt;="&amp;'Display 730 &amp; 1200'!$AN$10,#REF!,"&lt;="&amp;'Display 730 &amp; 1200'!$AN$9))</f>
        <v>0</v>
      </c>
      <c r="E2096">
        <f>IF($C2096="",0,SUMIFS(#REF!,#REF!,$C2096,#REF!,"&gt;="&amp;'Display 730 &amp; 1200'!$AN$12,#REF!,"&lt;="&amp;'Display 730 &amp; 1200'!$AN$11))</f>
        <v>0</v>
      </c>
    </row>
    <row r="2097" spans="1:5">
      <c r="A2097" t="str">
        <f>IF(INDEX('Display 730 &amp; 1200'!$A:$A,ROW())="","",INDEX('Display 730 &amp; 1200'!$A:$A,ROW()))</f>
        <v/>
      </c>
      <c r="B2097" t="str">
        <f>IF(INDEX('Display 730 &amp; 1200'!$B:$B,ROW())="","",INDEX('Display 730 &amp; 1200'!$B:$B,ROW()))</f>
        <v/>
      </c>
      <c r="C2097" t="str">
        <f>IF(INDEX('Display 730 &amp; 1200'!$D:$D,ROW())="","",INDEX('Display 730 &amp; 1200'!$D:$D,ROW()))</f>
        <v/>
      </c>
      <c r="D2097">
        <f>IF($C2097="",0,SUMIFS(#REF!,#REF!,$C2097,#REF!,"&gt;="&amp;'Display 730 &amp; 1200'!$AN$10,#REF!,"&lt;="&amp;'Display 730 &amp; 1200'!$AN$9))</f>
        <v>0</v>
      </c>
      <c r="E2097">
        <f>IF($C2097="",0,SUMIFS(#REF!,#REF!,$C2097,#REF!,"&gt;="&amp;'Display 730 &amp; 1200'!$AN$12,#REF!,"&lt;="&amp;'Display 730 &amp; 1200'!$AN$11))</f>
        <v>0</v>
      </c>
    </row>
    <row r="2098" spans="1:5">
      <c r="A2098" t="str">
        <f>IF(INDEX('Display 730 &amp; 1200'!$A:$A,ROW())="","",INDEX('Display 730 &amp; 1200'!$A:$A,ROW()))</f>
        <v/>
      </c>
      <c r="B2098" t="str">
        <f>IF(INDEX('Display 730 &amp; 1200'!$B:$B,ROW())="","",INDEX('Display 730 &amp; 1200'!$B:$B,ROW()))</f>
        <v/>
      </c>
      <c r="C2098" t="str">
        <f>IF(INDEX('Display 730 &amp; 1200'!$D:$D,ROW())="","",INDEX('Display 730 &amp; 1200'!$D:$D,ROW()))</f>
        <v/>
      </c>
      <c r="D2098">
        <f>IF($C2098="",0,SUMIFS(#REF!,#REF!,$C2098,#REF!,"&gt;="&amp;'Display 730 &amp; 1200'!$AN$10,#REF!,"&lt;="&amp;'Display 730 &amp; 1200'!$AN$9))</f>
        <v>0</v>
      </c>
      <c r="E2098">
        <f>IF($C2098="",0,SUMIFS(#REF!,#REF!,$C2098,#REF!,"&gt;="&amp;'Display 730 &amp; 1200'!$AN$12,#REF!,"&lt;="&amp;'Display 730 &amp; 1200'!$AN$11))</f>
        <v>0</v>
      </c>
    </row>
    <row r="2099" spans="1:5">
      <c r="A2099" t="str">
        <f>IF(INDEX('Display 730 &amp; 1200'!$A:$A,ROW())="","",INDEX('Display 730 &amp; 1200'!$A:$A,ROW()))</f>
        <v/>
      </c>
      <c r="B2099" t="str">
        <f>IF(INDEX('Display 730 &amp; 1200'!$B:$B,ROW())="","",INDEX('Display 730 &amp; 1200'!$B:$B,ROW()))</f>
        <v/>
      </c>
      <c r="C2099" t="str">
        <f>IF(INDEX('Display 730 &amp; 1200'!$D:$D,ROW())="","",INDEX('Display 730 &amp; 1200'!$D:$D,ROW()))</f>
        <v/>
      </c>
      <c r="D2099">
        <f>IF($C2099="",0,SUMIFS(#REF!,#REF!,$C2099,#REF!,"&gt;="&amp;'Display 730 &amp; 1200'!$AN$10,#REF!,"&lt;="&amp;'Display 730 &amp; 1200'!$AN$9))</f>
        <v>0</v>
      </c>
      <c r="E2099">
        <f>IF($C2099="",0,SUMIFS(#REF!,#REF!,$C2099,#REF!,"&gt;="&amp;'Display 730 &amp; 1200'!$AN$12,#REF!,"&lt;="&amp;'Display 730 &amp; 1200'!$AN$11))</f>
        <v>0</v>
      </c>
    </row>
    <row r="2100" spans="1:5">
      <c r="A2100" t="str">
        <f>IF(INDEX('Display 730 &amp; 1200'!$A:$A,ROW())="","",INDEX('Display 730 &amp; 1200'!$A:$A,ROW()))</f>
        <v/>
      </c>
      <c r="B2100" t="str">
        <f>IF(INDEX('Display 730 &amp; 1200'!$B:$B,ROW())="","",INDEX('Display 730 &amp; 1200'!$B:$B,ROW()))</f>
        <v/>
      </c>
      <c r="C2100" t="str">
        <f>IF(INDEX('Display 730 &amp; 1200'!$D:$D,ROW())="","",INDEX('Display 730 &amp; 1200'!$D:$D,ROW()))</f>
        <v/>
      </c>
      <c r="D2100">
        <f>IF($C2100="",0,SUMIFS(#REF!,#REF!,$C2100,#REF!,"&gt;="&amp;'Display 730 &amp; 1200'!$AN$10,#REF!,"&lt;="&amp;'Display 730 &amp; 1200'!$AN$9))</f>
        <v>0</v>
      </c>
      <c r="E2100">
        <f>IF($C2100="",0,SUMIFS(#REF!,#REF!,$C2100,#REF!,"&gt;="&amp;'Display 730 &amp; 1200'!$AN$12,#REF!,"&lt;="&amp;'Display 730 &amp; 1200'!$AN$11))</f>
        <v>0</v>
      </c>
    </row>
    <row r="2101" spans="1:5">
      <c r="A2101" t="str">
        <f>IF(INDEX('Display 730 &amp; 1200'!$A:$A,ROW())="","",INDEX('Display 730 &amp; 1200'!$A:$A,ROW()))</f>
        <v/>
      </c>
      <c r="B2101" t="str">
        <f>IF(INDEX('Display 730 &amp; 1200'!$B:$B,ROW())="","",INDEX('Display 730 &amp; 1200'!$B:$B,ROW()))</f>
        <v/>
      </c>
      <c r="C2101" t="str">
        <f>IF(INDEX('Display 730 &amp; 1200'!$D:$D,ROW())="","",INDEX('Display 730 &amp; 1200'!$D:$D,ROW()))</f>
        <v/>
      </c>
      <c r="D2101">
        <f>IF($C2101="",0,SUMIFS(#REF!,#REF!,$C2101,#REF!,"&gt;="&amp;'Display 730 &amp; 1200'!$AN$10,#REF!,"&lt;="&amp;'Display 730 &amp; 1200'!$AN$9))</f>
        <v>0</v>
      </c>
      <c r="E2101">
        <f>IF($C2101="",0,SUMIFS(#REF!,#REF!,$C2101,#REF!,"&gt;="&amp;'Display 730 &amp; 1200'!$AN$12,#REF!,"&lt;="&amp;'Display 730 &amp; 1200'!$AN$11))</f>
        <v>0</v>
      </c>
    </row>
    <row r="2102" spans="1:5">
      <c r="A2102" t="str">
        <f>IF(INDEX('Display 730 &amp; 1200'!$A:$A,ROW())="","",INDEX('Display 730 &amp; 1200'!$A:$A,ROW()))</f>
        <v/>
      </c>
      <c r="B2102" t="str">
        <f>IF(INDEX('Display 730 &amp; 1200'!$B:$B,ROW())="","",INDEX('Display 730 &amp; 1200'!$B:$B,ROW()))</f>
        <v/>
      </c>
      <c r="C2102" t="str">
        <f>IF(INDEX('Display 730 &amp; 1200'!$D:$D,ROW())="","",INDEX('Display 730 &amp; 1200'!$D:$D,ROW()))</f>
        <v/>
      </c>
      <c r="D2102">
        <f>IF($C2102="",0,SUMIFS(#REF!,#REF!,$C2102,#REF!,"&gt;="&amp;'Display 730 &amp; 1200'!$AN$10,#REF!,"&lt;="&amp;'Display 730 &amp; 1200'!$AN$9))</f>
        <v>0</v>
      </c>
      <c r="E2102">
        <f>IF($C2102="",0,SUMIFS(#REF!,#REF!,$C2102,#REF!,"&gt;="&amp;'Display 730 &amp; 1200'!$AN$12,#REF!,"&lt;="&amp;'Display 730 &amp; 1200'!$AN$11))</f>
        <v>0</v>
      </c>
    </row>
    <row r="2103" spans="1:5">
      <c r="A2103" t="str">
        <f>IF(INDEX('Display 730 &amp; 1200'!$A:$A,ROW())="","",INDEX('Display 730 &amp; 1200'!$A:$A,ROW()))</f>
        <v/>
      </c>
      <c r="B2103" t="str">
        <f>IF(INDEX('Display 730 &amp; 1200'!$B:$B,ROW())="","",INDEX('Display 730 &amp; 1200'!$B:$B,ROW()))</f>
        <v/>
      </c>
      <c r="C2103" t="str">
        <f>IF(INDEX('Display 730 &amp; 1200'!$D:$D,ROW())="","",INDEX('Display 730 &amp; 1200'!$D:$D,ROW()))</f>
        <v/>
      </c>
      <c r="D2103">
        <f>IF($C2103="",0,SUMIFS(#REF!,#REF!,$C2103,#REF!,"&gt;="&amp;'Display 730 &amp; 1200'!$AN$10,#REF!,"&lt;="&amp;'Display 730 &amp; 1200'!$AN$9))</f>
        <v>0</v>
      </c>
      <c r="E2103">
        <f>IF($C2103="",0,SUMIFS(#REF!,#REF!,$C2103,#REF!,"&gt;="&amp;'Display 730 &amp; 1200'!$AN$12,#REF!,"&lt;="&amp;'Display 730 &amp; 1200'!$AN$11))</f>
        <v>0</v>
      </c>
    </row>
    <row r="2104" spans="1:5">
      <c r="A2104" t="str">
        <f>IF(INDEX('Display 730 &amp; 1200'!$A:$A,ROW())="","",INDEX('Display 730 &amp; 1200'!$A:$A,ROW()))</f>
        <v/>
      </c>
      <c r="B2104" t="str">
        <f>IF(INDEX('Display 730 &amp; 1200'!$B:$B,ROW())="","",INDEX('Display 730 &amp; 1200'!$B:$B,ROW()))</f>
        <v/>
      </c>
      <c r="C2104" t="str">
        <f>IF(INDEX('Display 730 &amp; 1200'!$D:$D,ROW())="","",INDEX('Display 730 &amp; 1200'!$D:$D,ROW()))</f>
        <v/>
      </c>
      <c r="D2104">
        <f>IF($C2104="",0,SUMIFS(#REF!,#REF!,$C2104,#REF!,"&gt;="&amp;'Display 730 &amp; 1200'!$AN$10,#REF!,"&lt;="&amp;'Display 730 &amp; 1200'!$AN$9))</f>
        <v>0</v>
      </c>
      <c r="E2104">
        <f>IF($C2104="",0,SUMIFS(#REF!,#REF!,$C2104,#REF!,"&gt;="&amp;'Display 730 &amp; 1200'!$AN$12,#REF!,"&lt;="&amp;'Display 730 &amp; 1200'!$AN$11))</f>
        <v>0</v>
      </c>
    </row>
    <row r="2105" spans="1:5">
      <c r="A2105" t="str">
        <f>IF(INDEX('Display 730 &amp; 1200'!$A:$A,ROW())="","",INDEX('Display 730 &amp; 1200'!$A:$A,ROW()))</f>
        <v/>
      </c>
      <c r="B2105" t="str">
        <f>IF(INDEX('Display 730 &amp; 1200'!$B:$B,ROW())="","",INDEX('Display 730 &amp; 1200'!$B:$B,ROW()))</f>
        <v/>
      </c>
      <c r="C2105" t="str">
        <f>IF(INDEX('Display 730 &amp; 1200'!$D:$D,ROW())="","",INDEX('Display 730 &amp; 1200'!$D:$D,ROW()))</f>
        <v/>
      </c>
      <c r="D2105">
        <f>IF($C2105="",0,SUMIFS(#REF!,#REF!,$C2105,#REF!,"&gt;="&amp;'Display 730 &amp; 1200'!$AN$10,#REF!,"&lt;="&amp;'Display 730 &amp; 1200'!$AN$9))</f>
        <v>0</v>
      </c>
      <c r="E2105">
        <f>IF($C2105="",0,SUMIFS(#REF!,#REF!,$C2105,#REF!,"&gt;="&amp;'Display 730 &amp; 1200'!$AN$12,#REF!,"&lt;="&amp;'Display 730 &amp; 1200'!$AN$11))</f>
        <v>0</v>
      </c>
    </row>
    <row r="2106" spans="1:5">
      <c r="A2106" t="str">
        <f>IF(INDEX('Display 730 &amp; 1200'!$A:$A,ROW())="","",INDEX('Display 730 &amp; 1200'!$A:$A,ROW()))</f>
        <v/>
      </c>
      <c r="B2106" t="str">
        <f>IF(INDEX('Display 730 &amp; 1200'!$B:$B,ROW())="","",INDEX('Display 730 &amp; 1200'!$B:$B,ROW()))</f>
        <v/>
      </c>
      <c r="C2106" t="str">
        <f>IF(INDEX('Display 730 &amp; 1200'!$D:$D,ROW())="","",INDEX('Display 730 &amp; 1200'!$D:$D,ROW()))</f>
        <v/>
      </c>
      <c r="D2106">
        <f>IF($C2106="",0,SUMIFS(#REF!,#REF!,$C2106,#REF!,"&gt;="&amp;'Display 730 &amp; 1200'!$AN$10,#REF!,"&lt;="&amp;'Display 730 &amp; 1200'!$AN$9))</f>
        <v>0</v>
      </c>
      <c r="E2106">
        <f>IF($C2106="",0,SUMIFS(#REF!,#REF!,$C2106,#REF!,"&gt;="&amp;'Display 730 &amp; 1200'!$AN$12,#REF!,"&lt;="&amp;'Display 730 &amp; 1200'!$AN$11))</f>
        <v>0</v>
      </c>
    </row>
    <row r="2107" spans="1:5">
      <c r="A2107" t="str">
        <f>IF(INDEX('Display 730 &amp; 1200'!$A:$A,ROW())="","",INDEX('Display 730 &amp; 1200'!$A:$A,ROW()))</f>
        <v/>
      </c>
      <c r="B2107" t="str">
        <f>IF(INDEX('Display 730 &amp; 1200'!$B:$B,ROW())="","",INDEX('Display 730 &amp; 1200'!$B:$B,ROW()))</f>
        <v/>
      </c>
      <c r="C2107" t="str">
        <f>IF(INDEX('Display 730 &amp; 1200'!$D:$D,ROW())="","",INDEX('Display 730 &amp; 1200'!$D:$D,ROW()))</f>
        <v/>
      </c>
      <c r="D2107">
        <f>IF($C2107="",0,SUMIFS(#REF!,#REF!,$C2107,#REF!,"&gt;="&amp;'Display 730 &amp; 1200'!$AN$10,#REF!,"&lt;="&amp;'Display 730 &amp; 1200'!$AN$9))</f>
        <v>0</v>
      </c>
      <c r="E2107">
        <f>IF($C2107="",0,SUMIFS(#REF!,#REF!,$C2107,#REF!,"&gt;="&amp;'Display 730 &amp; 1200'!$AN$12,#REF!,"&lt;="&amp;'Display 730 &amp; 1200'!$AN$11))</f>
        <v>0</v>
      </c>
    </row>
    <row r="2108" spans="1:5">
      <c r="A2108" t="str">
        <f>IF(INDEX('Display 730 &amp; 1200'!$A:$A,ROW())="","",INDEX('Display 730 &amp; 1200'!$A:$A,ROW()))</f>
        <v/>
      </c>
      <c r="B2108" t="str">
        <f>IF(INDEX('Display 730 &amp; 1200'!$B:$B,ROW())="","",INDEX('Display 730 &amp; 1200'!$B:$B,ROW()))</f>
        <v/>
      </c>
      <c r="C2108" t="str">
        <f>IF(INDEX('Display 730 &amp; 1200'!$D:$D,ROW())="","",INDEX('Display 730 &amp; 1200'!$D:$D,ROW()))</f>
        <v/>
      </c>
      <c r="D2108">
        <f>IF($C2108="",0,SUMIFS(#REF!,#REF!,$C2108,#REF!,"&gt;="&amp;'Display 730 &amp; 1200'!$AN$10,#REF!,"&lt;="&amp;'Display 730 &amp; 1200'!$AN$9))</f>
        <v>0</v>
      </c>
      <c r="E2108">
        <f>IF($C2108="",0,SUMIFS(#REF!,#REF!,$C2108,#REF!,"&gt;="&amp;'Display 730 &amp; 1200'!$AN$12,#REF!,"&lt;="&amp;'Display 730 &amp; 1200'!$AN$11))</f>
        <v>0</v>
      </c>
    </row>
    <row r="2109" spans="1:5">
      <c r="A2109" t="str">
        <f>IF(INDEX('Display 730 &amp; 1200'!$A:$A,ROW())="","",INDEX('Display 730 &amp; 1200'!$A:$A,ROW()))</f>
        <v/>
      </c>
      <c r="B2109" t="str">
        <f>IF(INDEX('Display 730 &amp; 1200'!$B:$B,ROW())="","",INDEX('Display 730 &amp; 1200'!$B:$B,ROW()))</f>
        <v/>
      </c>
      <c r="C2109" t="str">
        <f>IF(INDEX('Display 730 &amp; 1200'!$D:$D,ROW())="","",INDEX('Display 730 &amp; 1200'!$D:$D,ROW()))</f>
        <v/>
      </c>
      <c r="D2109">
        <f>IF($C2109="",0,SUMIFS(#REF!,#REF!,$C2109,#REF!,"&gt;="&amp;'Display 730 &amp; 1200'!$AN$10,#REF!,"&lt;="&amp;'Display 730 &amp; 1200'!$AN$9))</f>
        <v>0</v>
      </c>
      <c r="E2109">
        <f>IF($C2109="",0,SUMIFS(#REF!,#REF!,$C2109,#REF!,"&gt;="&amp;'Display 730 &amp; 1200'!$AN$12,#REF!,"&lt;="&amp;'Display 730 &amp; 1200'!$AN$11))</f>
        <v>0</v>
      </c>
    </row>
    <row r="2110" spans="1:5">
      <c r="A2110" t="str">
        <f>IF(INDEX('Display 730 &amp; 1200'!$A:$A,ROW())="","",INDEX('Display 730 &amp; 1200'!$A:$A,ROW()))</f>
        <v/>
      </c>
      <c r="B2110" t="str">
        <f>IF(INDEX('Display 730 &amp; 1200'!$B:$B,ROW())="","",INDEX('Display 730 &amp; 1200'!$B:$B,ROW()))</f>
        <v/>
      </c>
      <c r="C2110" t="str">
        <f>IF(INDEX('Display 730 &amp; 1200'!$D:$D,ROW())="","",INDEX('Display 730 &amp; 1200'!$D:$D,ROW()))</f>
        <v/>
      </c>
      <c r="D2110">
        <f>IF($C2110="",0,SUMIFS(#REF!,#REF!,$C2110,#REF!,"&gt;="&amp;'Display 730 &amp; 1200'!$AN$10,#REF!,"&lt;="&amp;'Display 730 &amp; 1200'!$AN$9))</f>
        <v>0</v>
      </c>
      <c r="E2110">
        <f>IF($C2110="",0,SUMIFS(#REF!,#REF!,$C2110,#REF!,"&gt;="&amp;'Display 730 &amp; 1200'!$AN$12,#REF!,"&lt;="&amp;'Display 730 &amp; 1200'!$AN$11))</f>
        <v>0</v>
      </c>
    </row>
    <row r="2111" spans="1:5">
      <c r="A2111" t="str">
        <f>IF(INDEX('Display 730 &amp; 1200'!$A:$A,ROW())="","",INDEX('Display 730 &amp; 1200'!$A:$A,ROW()))</f>
        <v/>
      </c>
      <c r="B2111" t="str">
        <f>IF(INDEX('Display 730 &amp; 1200'!$B:$B,ROW())="","",INDEX('Display 730 &amp; 1200'!$B:$B,ROW()))</f>
        <v/>
      </c>
      <c r="C2111" t="str">
        <f>IF(INDEX('Display 730 &amp; 1200'!$D:$D,ROW())="","",INDEX('Display 730 &amp; 1200'!$D:$D,ROW()))</f>
        <v/>
      </c>
      <c r="D2111">
        <f>IF($C2111="",0,SUMIFS(#REF!,#REF!,$C2111,#REF!,"&gt;="&amp;'Display 730 &amp; 1200'!$AN$10,#REF!,"&lt;="&amp;'Display 730 &amp; 1200'!$AN$9))</f>
        <v>0</v>
      </c>
      <c r="E2111">
        <f>IF($C2111="",0,SUMIFS(#REF!,#REF!,$C2111,#REF!,"&gt;="&amp;'Display 730 &amp; 1200'!$AN$12,#REF!,"&lt;="&amp;'Display 730 &amp; 1200'!$AN$11))</f>
        <v>0</v>
      </c>
    </row>
    <row r="2112" spans="1:5">
      <c r="A2112" t="str">
        <f>IF(INDEX('Display 730 &amp; 1200'!$A:$A,ROW())="","",INDEX('Display 730 &amp; 1200'!$A:$A,ROW()))</f>
        <v/>
      </c>
      <c r="B2112" t="str">
        <f>IF(INDEX('Display 730 &amp; 1200'!$B:$B,ROW())="","",INDEX('Display 730 &amp; 1200'!$B:$B,ROW()))</f>
        <v/>
      </c>
      <c r="C2112" t="str">
        <f>IF(INDEX('Display 730 &amp; 1200'!$D:$D,ROW())="","",INDEX('Display 730 &amp; 1200'!$D:$D,ROW()))</f>
        <v/>
      </c>
      <c r="D2112">
        <f>IF($C2112="",0,SUMIFS(#REF!,#REF!,$C2112,#REF!,"&gt;="&amp;'Display 730 &amp; 1200'!$AN$10,#REF!,"&lt;="&amp;'Display 730 &amp; 1200'!$AN$9))</f>
        <v>0</v>
      </c>
      <c r="E2112">
        <f>IF($C2112="",0,SUMIFS(#REF!,#REF!,$C2112,#REF!,"&gt;="&amp;'Display 730 &amp; 1200'!$AN$12,#REF!,"&lt;="&amp;'Display 730 &amp; 1200'!$AN$11))</f>
        <v>0</v>
      </c>
    </row>
    <row r="2113" spans="1:5">
      <c r="A2113" t="str">
        <f>IF(INDEX('Display 730 &amp; 1200'!$A:$A,ROW())="","",INDEX('Display 730 &amp; 1200'!$A:$A,ROW()))</f>
        <v/>
      </c>
      <c r="B2113" t="str">
        <f>IF(INDEX('Display 730 &amp; 1200'!$B:$B,ROW())="","",INDEX('Display 730 &amp; 1200'!$B:$B,ROW()))</f>
        <v/>
      </c>
      <c r="C2113" t="str">
        <f>IF(INDEX('Display 730 &amp; 1200'!$D:$D,ROW())="","",INDEX('Display 730 &amp; 1200'!$D:$D,ROW()))</f>
        <v/>
      </c>
      <c r="D2113">
        <f>IF($C2113="",0,SUMIFS(#REF!,#REF!,$C2113,#REF!,"&gt;="&amp;'Display 730 &amp; 1200'!$AN$10,#REF!,"&lt;="&amp;'Display 730 &amp; 1200'!$AN$9))</f>
        <v>0</v>
      </c>
      <c r="E2113">
        <f>IF($C2113="",0,SUMIFS(#REF!,#REF!,$C2113,#REF!,"&gt;="&amp;'Display 730 &amp; 1200'!$AN$12,#REF!,"&lt;="&amp;'Display 730 &amp; 1200'!$AN$11))</f>
        <v>0</v>
      </c>
    </row>
    <row r="2114" spans="1:5">
      <c r="A2114" t="str">
        <f>IF(INDEX('Display 730 &amp; 1200'!$A:$A,ROW())="","",INDEX('Display 730 &amp; 1200'!$A:$A,ROW()))</f>
        <v/>
      </c>
      <c r="B2114" t="str">
        <f>IF(INDEX('Display 730 &amp; 1200'!$B:$B,ROW())="","",INDEX('Display 730 &amp; 1200'!$B:$B,ROW()))</f>
        <v/>
      </c>
      <c r="C2114" t="str">
        <f>IF(INDEX('Display 730 &amp; 1200'!$D:$D,ROW())="","",INDEX('Display 730 &amp; 1200'!$D:$D,ROW()))</f>
        <v/>
      </c>
      <c r="D2114">
        <f>IF($C2114="",0,SUMIFS(#REF!,#REF!,$C2114,#REF!,"&gt;="&amp;'Display 730 &amp; 1200'!$AN$10,#REF!,"&lt;="&amp;'Display 730 &amp; 1200'!$AN$9))</f>
        <v>0</v>
      </c>
      <c r="E2114">
        <f>IF($C2114="",0,SUMIFS(#REF!,#REF!,$C2114,#REF!,"&gt;="&amp;'Display 730 &amp; 1200'!$AN$12,#REF!,"&lt;="&amp;'Display 730 &amp; 1200'!$AN$11))</f>
        <v>0</v>
      </c>
    </row>
    <row r="2115" spans="1:5">
      <c r="A2115" t="str">
        <f>IF(INDEX('Display 730 &amp; 1200'!$A:$A,ROW())="","",INDEX('Display 730 &amp; 1200'!$A:$A,ROW()))</f>
        <v/>
      </c>
      <c r="B2115" t="str">
        <f>IF(INDEX('Display 730 &amp; 1200'!$B:$B,ROW())="","",INDEX('Display 730 &amp; 1200'!$B:$B,ROW()))</f>
        <v/>
      </c>
      <c r="C2115" t="str">
        <f>IF(INDEX('Display 730 &amp; 1200'!$D:$D,ROW())="","",INDEX('Display 730 &amp; 1200'!$D:$D,ROW()))</f>
        <v/>
      </c>
      <c r="D2115">
        <f>IF($C2115="",0,SUMIFS(#REF!,#REF!,$C2115,#REF!,"&gt;="&amp;'Display 730 &amp; 1200'!$AN$10,#REF!,"&lt;="&amp;'Display 730 &amp; 1200'!$AN$9))</f>
        <v>0</v>
      </c>
      <c r="E2115">
        <f>IF($C2115="",0,SUMIFS(#REF!,#REF!,$C2115,#REF!,"&gt;="&amp;'Display 730 &amp; 1200'!$AN$12,#REF!,"&lt;="&amp;'Display 730 &amp; 1200'!$AN$11))</f>
        <v>0</v>
      </c>
    </row>
    <row r="2116" spans="1:5">
      <c r="A2116" t="str">
        <f>IF(INDEX('Display 730 &amp; 1200'!$A:$A,ROW())="","",INDEX('Display 730 &amp; 1200'!$A:$A,ROW()))</f>
        <v/>
      </c>
      <c r="B2116" t="str">
        <f>IF(INDEX('Display 730 &amp; 1200'!$B:$B,ROW())="","",INDEX('Display 730 &amp; 1200'!$B:$B,ROW()))</f>
        <v/>
      </c>
      <c r="C2116" t="str">
        <f>IF(INDEX('Display 730 &amp; 1200'!$D:$D,ROW())="","",INDEX('Display 730 &amp; 1200'!$D:$D,ROW()))</f>
        <v/>
      </c>
      <c r="D2116">
        <f>IF($C2116="",0,SUMIFS(#REF!,#REF!,$C2116,#REF!,"&gt;="&amp;'Display 730 &amp; 1200'!$AN$10,#REF!,"&lt;="&amp;'Display 730 &amp; 1200'!$AN$9))</f>
        <v>0</v>
      </c>
      <c r="E2116">
        <f>IF($C2116="",0,SUMIFS(#REF!,#REF!,$C2116,#REF!,"&gt;="&amp;'Display 730 &amp; 1200'!$AN$12,#REF!,"&lt;="&amp;'Display 730 &amp; 1200'!$AN$11))</f>
        <v>0</v>
      </c>
    </row>
    <row r="2117" spans="1:5">
      <c r="A2117" t="str">
        <f>IF(INDEX('Display 730 &amp; 1200'!$A:$A,ROW())="","",INDEX('Display 730 &amp; 1200'!$A:$A,ROW()))</f>
        <v/>
      </c>
      <c r="B2117" t="str">
        <f>IF(INDEX('Display 730 &amp; 1200'!$B:$B,ROW())="","",INDEX('Display 730 &amp; 1200'!$B:$B,ROW()))</f>
        <v/>
      </c>
      <c r="C2117" t="str">
        <f>IF(INDEX('Display 730 &amp; 1200'!$D:$D,ROW())="","",INDEX('Display 730 &amp; 1200'!$D:$D,ROW()))</f>
        <v/>
      </c>
      <c r="D2117">
        <f>IF($C2117="",0,SUMIFS(#REF!,#REF!,$C2117,#REF!,"&gt;="&amp;'Display 730 &amp; 1200'!$AN$10,#REF!,"&lt;="&amp;'Display 730 &amp; 1200'!$AN$9))</f>
        <v>0</v>
      </c>
      <c r="E2117">
        <f>IF($C2117="",0,SUMIFS(#REF!,#REF!,$C2117,#REF!,"&gt;="&amp;'Display 730 &amp; 1200'!$AN$12,#REF!,"&lt;="&amp;'Display 730 &amp; 1200'!$AN$11))</f>
        <v>0</v>
      </c>
    </row>
    <row r="2118" spans="1:5">
      <c r="A2118" t="str">
        <f>IF(INDEX('Display 730 &amp; 1200'!$A:$A,ROW())="","",INDEX('Display 730 &amp; 1200'!$A:$A,ROW()))</f>
        <v/>
      </c>
      <c r="B2118" t="str">
        <f>IF(INDEX('Display 730 &amp; 1200'!$B:$B,ROW())="","",INDEX('Display 730 &amp; 1200'!$B:$B,ROW()))</f>
        <v/>
      </c>
      <c r="C2118" t="str">
        <f>IF(INDEX('Display 730 &amp; 1200'!$D:$D,ROW())="","",INDEX('Display 730 &amp; 1200'!$D:$D,ROW()))</f>
        <v/>
      </c>
      <c r="D2118">
        <f>IF($C2118="",0,SUMIFS(#REF!,#REF!,$C2118,#REF!,"&gt;="&amp;'Display 730 &amp; 1200'!$AN$10,#REF!,"&lt;="&amp;'Display 730 &amp; 1200'!$AN$9))</f>
        <v>0</v>
      </c>
      <c r="E2118">
        <f>IF($C2118="",0,SUMIFS(#REF!,#REF!,$C2118,#REF!,"&gt;="&amp;'Display 730 &amp; 1200'!$AN$12,#REF!,"&lt;="&amp;'Display 730 &amp; 1200'!$AN$11))</f>
        <v>0</v>
      </c>
    </row>
    <row r="2119" spans="1:5">
      <c r="A2119" t="str">
        <f>IF(INDEX('Display 730 &amp; 1200'!$A:$A,ROW())="","",INDEX('Display 730 &amp; 1200'!$A:$A,ROW()))</f>
        <v/>
      </c>
      <c r="B2119" t="str">
        <f>IF(INDEX('Display 730 &amp; 1200'!$B:$B,ROW())="","",INDEX('Display 730 &amp; 1200'!$B:$B,ROW()))</f>
        <v/>
      </c>
      <c r="C2119" t="str">
        <f>IF(INDEX('Display 730 &amp; 1200'!$D:$D,ROW())="","",INDEX('Display 730 &amp; 1200'!$D:$D,ROW()))</f>
        <v/>
      </c>
      <c r="D2119">
        <f>IF($C2119="",0,SUMIFS(#REF!,#REF!,$C2119,#REF!,"&gt;="&amp;'Display 730 &amp; 1200'!$AN$10,#REF!,"&lt;="&amp;'Display 730 &amp; 1200'!$AN$9))</f>
        <v>0</v>
      </c>
      <c r="E2119">
        <f>IF($C2119="",0,SUMIFS(#REF!,#REF!,$C2119,#REF!,"&gt;="&amp;'Display 730 &amp; 1200'!$AN$12,#REF!,"&lt;="&amp;'Display 730 &amp; 1200'!$AN$11))</f>
        <v>0</v>
      </c>
    </row>
    <row r="2120" spans="1:5">
      <c r="A2120" t="str">
        <f>IF(INDEX('Display 730 &amp; 1200'!$A:$A,ROW())="","",INDEX('Display 730 &amp; 1200'!$A:$A,ROW()))</f>
        <v/>
      </c>
      <c r="B2120" t="str">
        <f>IF(INDEX('Display 730 &amp; 1200'!$B:$B,ROW())="","",INDEX('Display 730 &amp; 1200'!$B:$B,ROW()))</f>
        <v/>
      </c>
      <c r="C2120" t="str">
        <f>IF(INDEX('Display 730 &amp; 1200'!$D:$D,ROW())="","",INDEX('Display 730 &amp; 1200'!$D:$D,ROW()))</f>
        <v/>
      </c>
      <c r="D2120">
        <f>IF($C2120="",0,SUMIFS(#REF!,#REF!,$C2120,#REF!,"&gt;="&amp;'Display 730 &amp; 1200'!$AN$10,#REF!,"&lt;="&amp;'Display 730 &amp; 1200'!$AN$9))</f>
        <v>0</v>
      </c>
      <c r="E2120">
        <f>IF($C2120="",0,SUMIFS(#REF!,#REF!,$C2120,#REF!,"&gt;="&amp;'Display 730 &amp; 1200'!$AN$12,#REF!,"&lt;="&amp;'Display 730 &amp; 1200'!$AN$11))</f>
        <v>0</v>
      </c>
    </row>
    <row r="2121" spans="1:5">
      <c r="A2121" t="str">
        <f>IF(INDEX('Display 730 &amp; 1200'!$A:$A,ROW())="","",INDEX('Display 730 &amp; 1200'!$A:$A,ROW()))</f>
        <v/>
      </c>
      <c r="B2121" t="str">
        <f>IF(INDEX('Display 730 &amp; 1200'!$B:$B,ROW())="","",INDEX('Display 730 &amp; 1200'!$B:$B,ROW()))</f>
        <v/>
      </c>
      <c r="C2121" t="str">
        <f>IF(INDEX('Display 730 &amp; 1200'!$D:$D,ROW())="","",INDEX('Display 730 &amp; 1200'!$D:$D,ROW()))</f>
        <v/>
      </c>
      <c r="D2121">
        <f>IF($C2121="",0,SUMIFS(#REF!,#REF!,$C2121,#REF!,"&gt;="&amp;'Display 730 &amp; 1200'!$AN$10,#REF!,"&lt;="&amp;'Display 730 &amp; 1200'!$AN$9))</f>
        <v>0</v>
      </c>
      <c r="E2121">
        <f>IF($C2121="",0,SUMIFS(#REF!,#REF!,$C2121,#REF!,"&gt;="&amp;'Display 730 &amp; 1200'!$AN$12,#REF!,"&lt;="&amp;'Display 730 &amp; 1200'!$AN$11))</f>
        <v>0</v>
      </c>
    </row>
    <row r="2122" spans="1:5">
      <c r="A2122" t="str">
        <f>IF(INDEX('Display 730 &amp; 1200'!$A:$A,ROW())="","",INDEX('Display 730 &amp; 1200'!$A:$A,ROW()))</f>
        <v/>
      </c>
      <c r="B2122" t="str">
        <f>IF(INDEX('Display 730 &amp; 1200'!$B:$B,ROW())="","",INDEX('Display 730 &amp; 1200'!$B:$B,ROW()))</f>
        <v/>
      </c>
      <c r="C2122" t="str">
        <f>IF(INDEX('Display 730 &amp; 1200'!$D:$D,ROW())="","",INDEX('Display 730 &amp; 1200'!$D:$D,ROW()))</f>
        <v/>
      </c>
      <c r="D2122">
        <f>IF($C2122="",0,SUMIFS(#REF!,#REF!,$C2122,#REF!,"&gt;="&amp;'Display 730 &amp; 1200'!$AN$10,#REF!,"&lt;="&amp;'Display 730 &amp; 1200'!$AN$9))</f>
        <v>0</v>
      </c>
      <c r="E2122">
        <f>IF($C2122="",0,SUMIFS(#REF!,#REF!,$C2122,#REF!,"&gt;="&amp;'Display 730 &amp; 1200'!$AN$12,#REF!,"&lt;="&amp;'Display 730 &amp; 1200'!$AN$11))</f>
        <v>0</v>
      </c>
    </row>
    <row r="2123" spans="1:5">
      <c r="A2123" t="str">
        <f>IF(INDEX('Display 730 &amp; 1200'!$A:$A,ROW())="","",INDEX('Display 730 &amp; 1200'!$A:$A,ROW()))</f>
        <v/>
      </c>
      <c r="B2123" t="str">
        <f>IF(INDEX('Display 730 &amp; 1200'!$B:$B,ROW())="","",INDEX('Display 730 &amp; 1200'!$B:$B,ROW()))</f>
        <v/>
      </c>
      <c r="C2123" t="str">
        <f>IF(INDEX('Display 730 &amp; 1200'!$D:$D,ROW())="","",INDEX('Display 730 &amp; 1200'!$D:$D,ROW()))</f>
        <v/>
      </c>
      <c r="D2123">
        <f>IF($C2123="",0,SUMIFS(#REF!,#REF!,$C2123,#REF!,"&gt;="&amp;'Display 730 &amp; 1200'!$AN$10,#REF!,"&lt;="&amp;'Display 730 &amp; 1200'!$AN$9))</f>
        <v>0</v>
      </c>
      <c r="E2123">
        <f>IF($C2123="",0,SUMIFS(#REF!,#REF!,$C2123,#REF!,"&gt;="&amp;'Display 730 &amp; 1200'!$AN$12,#REF!,"&lt;="&amp;'Display 730 &amp; 1200'!$AN$11))</f>
        <v>0</v>
      </c>
    </row>
    <row r="2124" spans="1:5">
      <c r="A2124" t="str">
        <f>IF(INDEX('Display 730 &amp; 1200'!$A:$A,ROW())="","",INDEX('Display 730 &amp; 1200'!$A:$A,ROW()))</f>
        <v/>
      </c>
      <c r="B2124" t="str">
        <f>IF(INDEX('Display 730 &amp; 1200'!$B:$B,ROW())="","",INDEX('Display 730 &amp; 1200'!$B:$B,ROW()))</f>
        <v/>
      </c>
      <c r="C2124" t="str">
        <f>IF(INDEX('Display 730 &amp; 1200'!$D:$D,ROW())="","",INDEX('Display 730 &amp; 1200'!$D:$D,ROW()))</f>
        <v/>
      </c>
      <c r="D2124">
        <f>IF($C2124="",0,SUMIFS(#REF!,#REF!,$C2124,#REF!,"&gt;="&amp;'Display 730 &amp; 1200'!$AN$10,#REF!,"&lt;="&amp;'Display 730 &amp; 1200'!$AN$9))</f>
        <v>0</v>
      </c>
      <c r="E2124">
        <f>IF($C2124="",0,SUMIFS(#REF!,#REF!,$C2124,#REF!,"&gt;="&amp;'Display 730 &amp; 1200'!$AN$12,#REF!,"&lt;="&amp;'Display 730 &amp; 1200'!$AN$11))</f>
        <v>0</v>
      </c>
    </row>
    <row r="2125" spans="1:5">
      <c r="A2125" t="str">
        <f>IF(INDEX('Display 730 &amp; 1200'!$A:$A,ROW())="","",INDEX('Display 730 &amp; 1200'!$A:$A,ROW()))</f>
        <v/>
      </c>
      <c r="B2125" t="str">
        <f>IF(INDEX('Display 730 &amp; 1200'!$B:$B,ROW())="","",INDEX('Display 730 &amp; 1200'!$B:$B,ROW()))</f>
        <v/>
      </c>
      <c r="C2125" t="str">
        <f>IF(INDEX('Display 730 &amp; 1200'!$D:$D,ROW())="","",INDEX('Display 730 &amp; 1200'!$D:$D,ROW()))</f>
        <v/>
      </c>
      <c r="D2125">
        <f>IF($C2125="",0,SUMIFS(#REF!,#REF!,$C2125,#REF!,"&gt;="&amp;'Display 730 &amp; 1200'!$AN$10,#REF!,"&lt;="&amp;'Display 730 &amp; 1200'!$AN$9))</f>
        <v>0</v>
      </c>
      <c r="E2125">
        <f>IF($C2125="",0,SUMIFS(#REF!,#REF!,$C2125,#REF!,"&gt;="&amp;'Display 730 &amp; 1200'!$AN$12,#REF!,"&lt;="&amp;'Display 730 &amp; 1200'!$AN$11))</f>
        <v>0</v>
      </c>
    </row>
    <row r="2126" spans="1:5">
      <c r="A2126" t="str">
        <f>IF(INDEX('Display 730 &amp; 1200'!$A:$A,ROW())="","",INDEX('Display 730 &amp; 1200'!$A:$A,ROW()))</f>
        <v/>
      </c>
      <c r="B2126" t="str">
        <f>IF(INDEX('Display 730 &amp; 1200'!$B:$B,ROW())="","",INDEX('Display 730 &amp; 1200'!$B:$B,ROW()))</f>
        <v/>
      </c>
      <c r="C2126" t="str">
        <f>IF(INDEX('Display 730 &amp; 1200'!$D:$D,ROW())="","",INDEX('Display 730 &amp; 1200'!$D:$D,ROW()))</f>
        <v/>
      </c>
      <c r="D2126">
        <f>IF($C2126="",0,SUMIFS(#REF!,#REF!,$C2126,#REF!,"&gt;="&amp;'Display 730 &amp; 1200'!$AN$10,#REF!,"&lt;="&amp;'Display 730 &amp; 1200'!$AN$9))</f>
        <v>0</v>
      </c>
      <c r="E2126">
        <f>IF($C2126="",0,SUMIFS(#REF!,#REF!,$C2126,#REF!,"&gt;="&amp;'Display 730 &amp; 1200'!$AN$12,#REF!,"&lt;="&amp;'Display 730 &amp; 1200'!$AN$11))</f>
        <v>0</v>
      </c>
    </row>
    <row r="2127" spans="1:5">
      <c r="A2127" t="str">
        <f>IF(INDEX('Display 730 &amp; 1200'!$A:$A,ROW())="","",INDEX('Display 730 &amp; 1200'!$A:$A,ROW()))</f>
        <v/>
      </c>
      <c r="B2127" t="str">
        <f>IF(INDEX('Display 730 &amp; 1200'!$B:$B,ROW())="","",INDEX('Display 730 &amp; 1200'!$B:$B,ROW()))</f>
        <v/>
      </c>
      <c r="C2127" t="str">
        <f>IF(INDEX('Display 730 &amp; 1200'!$D:$D,ROW())="","",INDEX('Display 730 &amp; 1200'!$D:$D,ROW()))</f>
        <v/>
      </c>
      <c r="D2127">
        <f>IF($C2127="",0,SUMIFS(#REF!,#REF!,$C2127,#REF!,"&gt;="&amp;'Display 730 &amp; 1200'!$AN$10,#REF!,"&lt;="&amp;'Display 730 &amp; 1200'!$AN$9))</f>
        <v>0</v>
      </c>
      <c r="E2127">
        <f>IF($C2127="",0,SUMIFS(#REF!,#REF!,$C2127,#REF!,"&gt;="&amp;'Display 730 &amp; 1200'!$AN$12,#REF!,"&lt;="&amp;'Display 730 &amp; 1200'!$AN$11))</f>
        <v>0</v>
      </c>
    </row>
    <row r="2128" spans="1:5">
      <c r="A2128" t="str">
        <f>IF(INDEX('Display 730 &amp; 1200'!$A:$A,ROW())="","",INDEX('Display 730 &amp; 1200'!$A:$A,ROW()))</f>
        <v/>
      </c>
      <c r="B2128" t="str">
        <f>IF(INDEX('Display 730 &amp; 1200'!$B:$B,ROW())="","",INDEX('Display 730 &amp; 1200'!$B:$B,ROW()))</f>
        <v/>
      </c>
      <c r="C2128" t="str">
        <f>IF(INDEX('Display 730 &amp; 1200'!$D:$D,ROW())="","",INDEX('Display 730 &amp; 1200'!$D:$D,ROW()))</f>
        <v/>
      </c>
      <c r="D2128">
        <f>IF($C2128="",0,SUMIFS(#REF!,#REF!,$C2128,#REF!,"&gt;="&amp;'Display 730 &amp; 1200'!$AN$10,#REF!,"&lt;="&amp;'Display 730 &amp; 1200'!$AN$9))</f>
        <v>0</v>
      </c>
      <c r="E2128">
        <f>IF($C2128="",0,SUMIFS(#REF!,#REF!,$C2128,#REF!,"&gt;="&amp;'Display 730 &amp; 1200'!$AN$12,#REF!,"&lt;="&amp;'Display 730 &amp; 1200'!$AN$11))</f>
        <v>0</v>
      </c>
    </row>
    <row r="2129" spans="1:5">
      <c r="A2129" t="str">
        <f>IF(INDEX('Display 730 &amp; 1200'!$A:$A,ROW())="","",INDEX('Display 730 &amp; 1200'!$A:$A,ROW()))</f>
        <v/>
      </c>
      <c r="B2129" t="str">
        <f>IF(INDEX('Display 730 &amp; 1200'!$B:$B,ROW())="","",INDEX('Display 730 &amp; 1200'!$B:$B,ROW()))</f>
        <v/>
      </c>
      <c r="C2129" t="str">
        <f>IF(INDEX('Display 730 &amp; 1200'!$D:$D,ROW())="","",INDEX('Display 730 &amp; 1200'!$D:$D,ROW()))</f>
        <v/>
      </c>
      <c r="D2129">
        <f>IF($C2129="",0,SUMIFS(#REF!,#REF!,$C2129,#REF!,"&gt;="&amp;'Display 730 &amp; 1200'!$AN$10,#REF!,"&lt;="&amp;'Display 730 &amp; 1200'!$AN$9))</f>
        <v>0</v>
      </c>
      <c r="E2129">
        <f>IF($C2129="",0,SUMIFS(#REF!,#REF!,$C2129,#REF!,"&gt;="&amp;'Display 730 &amp; 1200'!$AN$12,#REF!,"&lt;="&amp;'Display 730 &amp; 1200'!$AN$11))</f>
        <v>0</v>
      </c>
    </row>
    <row r="2130" spans="1:5">
      <c r="A2130" t="str">
        <f>IF(INDEX('Display 730 &amp; 1200'!$A:$A,ROW())="","",INDEX('Display 730 &amp; 1200'!$A:$A,ROW()))</f>
        <v/>
      </c>
      <c r="B2130" t="str">
        <f>IF(INDEX('Display 730 &amp; 1200'!$B:$B,ROW())="","",INDEX('Display 730 &amp; 1200'!$B:$B,ROW()))</f>
        <v/>
      </c>
      <c r="C2130" t="str">
        <f>IF(INDEX('Display 730 &amp; 1200'!$D:$D,ROW())="","",INDEX('Display 730 &amp; 1200'!$D:$D,ROW()))</f>
        <v/>
      </c>
      <c r="D2130">
        <f>IF($C2130="",0,SUMIFS(#REF!,#REF!,$C2130,#REF!,"&gt;="&amp;'Display 730 &amp; 1200'!$AN$10,#REF!,"&lt;="&amp;'Display 730 &amp; 1200'!$AN$9))</f>
        <v>0</v>
      </c>
      <c r="E2130">
        <f>IF($C2130="",0,SUMIFS(#REF!,#REF!,$C2130,#REF!,"&gt;="&amp;'Display 730 &amp; 1200'!$AN$12,#REF!,"&lt;="&amp;'Display 730 &amp; 1200'!$AN$11))</f>
        <v>0</v>
      </c>
    </row>
    <row r="2131" spans="1:5">
      <c r="A2131" t="str">
        <f>IF(INDEX('Display 730 &amp; 1200'!$A:$A,ROW())="","",INDEX('Display 730 &amp; 1200'!$A:$A,ROW()))</f>
        <v/>
      </c>
      <c r="B2131" t="str">
        <f>IF(INDEX('Display 730 &amp; 1200'!$B:$B,ROW())="","",INDEX('Display 730 &amp; 1200'!$B:$B,ROW()))</f>
        <v/>
      </c>
      <c r="C2131" t="str">
        <f>IF(INDEX('Display 730 &amp; 1200'!$D:$D,ROW())="","",INDEX('Display 730 &amp; 1200'!$D:$D,ROW()))</f>
        <v/>
      </c>
      <c r="D2131">
        <f>IF($C2131="",0,SUMIFS(#REF!,#REF!,$C2131,#REF!,"&gt;="&amp;'Display 730 &amp; 1200'!$AN$10,#REF!,"&lt;="&amp;'Display 730 &amp; 1200'!$AN$9))</f>
        <v>0</v>
      </c>
      <c r="E2131">
        <f>IF($C2131="",0,SUMIFS(#REF!,#REF!,$C2131,#REF!,"&gt;="&amp;'Display 730 &amp; 1200'!$AN$12,#REF!,"&lt;="&amp;'Display 730 &amp; 1200'!$AN$11))</f>
        <v>0</v>
      </c>
    </row>
    <row r="2132" spans="1:5">
      <c r="A2132" t="str">
        <f>IF(INDEX('Display 730 &amp; 1200'!$A:$A,ROW())="","",INDEX('Display 730 &amp; 1200'!$A:$A,ROW()))</f>
        <v/>
      </c>
      <c r="B2132" t="str">
        <f>IF(INDEX('Display 730 &amp; 1200'!$B:$B,ROW())="","",INDEX('Display 730 &amp; 1200'!$B:$B,ROW()))</f>
        <v/>
      </c>
      <c r="C2132" t="str">
        <f>IF(INDEX('Display 730 &amp; 1200'!$D:$D,ROW())="","",INDEX('Display 730 &amp; 1200'!$D:$D,ROW()))</f>
        <v/>
      </c>
      <c r="D2132">
        <f>IF($C2132="",0,SUMIFS(#REF!,#REF!,$C2132,#REF!,"&gt;="&amp;'Display 730 &amp; 1200'!$AN$10,#REF!,"&lt;="&amp;'Display 730 &amp; 1200'!$AN$9))</f>
        <v>0</v>
      </c>
      <c r="E2132">
        <f>IF($C2132="",0,SUMIFS(#REF!,#REF!,$C2132,#REF!,"&gt;="&amp;'Display 730 &amp; 1200'!$AN$12,#REF!,"&lt;="&amp;'Display 730 &amp; 1200'!$AN$11))</f>
        <v>0</v>
      </c>
    </row>
    <row r="2133" spans="1:5">
      <c r="A2133" t="str">
        <f>IF(INDEX('Display 730 &amp; 1200'!$A:$A,ROW())="","",INDEX('Display 730 &amp; 1200'!$A:$A,ROW()))</f>
        <v/>
      </c>
      <c r="B2133" t="str">
        <f>IF(INDEX('Display 730 &amp; 1200'!$B:$B,ROW())="","",INDEX('Display 730 &amp; 1200'!$B:$B,ROW()))</f>
        <v/>
      </c>
      <c r="C2133" t="str">
        <f>IF(INDEX('Display 730 &amp; 1200'!$D:$D,ROW())="","",INDEX('Display 730 &amp; 1200'!$D:$D,ROW()))</f>
        <v/>
      </c>
      <c r="D2133">
        <f>IF($C2133="",0,SUMIFS(#REF!,#REF!,$C2133,#REF!,"&gt;="&amp;'Display 730 &amp; 1200'!$AN$10,#REF!,"&lt;="&amp;'Display 730 &amp; 1200'!$AN$9))</f>
        <v>0</v>
      </c>
      <c r="E2133">
        <f>IF($C2133="",0,SUMIFS(#REF!,#REF!,$C2133,#REF!,"&gt;="&amp;'Display 730 &amp; 1200'!$AN$12,#REF!,"&lt;="&amp;'Display 730 &amp; 1200'!$AN$11))</f>
        <v>0</v>
      </c>
    </row>
    <row r="2134" spans="1:5">
      <c r="A2134" t="str">
        <f>IF(INDEX('Display 730 &amp; 1200'!$A:$A,ROW())="","",INDEX('Display 730 &amp; 1200'!$A:$A,ROW()))</f>
        <v/>
      </c>
      <c r="B2134" t="str">
        <f>IF(INDEX('Display 730 &amp; 1200'!$B:$B,ROW())="","",INDEX('Display 730 &amp; 1200'!$B:$B,ROW()))</f>
        <v/>
      </c>
      <c r="C2134" t="str">
        <f>IF(INDEX('Display 730 &amp; 1200'!$D:$D,ROW())="","",INDEX('Display 730 &amp; 1200'!$D:$D,ROW()))</f>
        <v/>
      </c>
      <c r="D2134">
        <f>IF($C2134="",0,SUMIFS(#REF!,#REF!,$C2134,#REF!,"&gt;="&amp;'Display 730 &amp; 1200'!$AN$10,#REF!,"&lt;="&amp;'Display 730 &amp; 1200'!$AN$9))</f>
        <v>0</v>
      </c>
      <c r="E2134">
        <f>IF($C2134="",0,SUMIFS(#REF!,#REF!,$C2134,#REF!,"&gt;="&amp;'Display 730 &amp; 1200'!$AN$12,#REF!,"&lt;="&amp;'Display 730 &amp; 1200'!$AN$11))</f>
        <v>0</v>
      </c>
    </row>
    <row r="2135" spans="1:5">
      <c r="A2135" t="str">
        <f>IF(INDEX('Display 730 &amp; 1200'!$A:$A,ROW())="","",INDEX('Display 730 &amp; 1200'!$A:$A,ROW()))</f>
        <v/>
      </c>
      <c r="B2135" t="str">
        <f>IF(INDEX('Display 730 &amp; 1200'!$B:$B,ROW())="","",INDEX('Display 730 &amp; 1200'!$B:$B,ROW()))</f>
        <v/>
      </c>
      <c r="C2135" t="str">
        <f>IF(INDEX('Display 730 &amp; 1200'!$D:$D,ROW())="","",INDEX('Display 730 &amp; 1200'!$D:$D,ROW()))</f>
        <v/>
      </c>
      <c r="D2135">
        <f>IF($C2135="",0,SUMIFS(#REF!,#REF!,$C2135,#REF!,"&gt;="&amp;'Display 730 &amp; 1200'!$AN$10,#REF!,"&lt;="&amp;'Display 730 &amp; 1200'!$AN$9))</f>
        <v>0</v>
      </c>
      <c r="E2135">
        <f>IF($C2135="",0,SUMIFS(#REF!,#REF!,$C2135,#REF!,"&gt;="&amp;'Display 730 &amp; 1200'!$AN$12,#REF!,"&lt;="&amp;'Display 730 &amp; 1200'!$AN$11))</f>
        <v>0</v>
      </c>
    </row>
    <row r="2136" spans="1:5">
      <c r="A2136" t="str">
        <f>IF(INDEX('Display 730 &amp; 1200'!$A:$A,ROW())="","",INDEX('Display 730 &amp; 1200'!$A:$A,ROW()))</f>
        <v/>
      </c>
      <c r="B2136" t="str">
        <f>IF(INDEX('Display 730 &amp; 1200'!$B:$B,ROW())="","",INDEX('Display 730 &amp; 1200'!$B:$B,ROW()))</f>
        <v/>
      </c>
      <c r="C2136" t="str">
        <f>IF(INDEX('Display 730 &amp; 1200'!$D:$D,ROW())="","",INDEX('Display 730 &amp; 1200'!$D:$D,ROW()))</f>
        <v/>
      </c>
      <c r="D2136">
        <f>IF($C2136="",0,SUMIFS(#REF!,#REF!,$C2136,#REF!,"&gt;="&amp;'Display 730 &amp; 1200'!$AN$10,#REF!,"&lt;="&amp;'Display 730 &amp; 1200'!$AN$9))</f>
        <v>0</v>
      </c>
      <c r="E2136">
        <f>IF($C2136="",0,SUMIFS(#REF!,#REF!,$C2136,#REF!,"&gt;="&amp;'Display 730 &amp; 1200'!$AN$12,#REF!,"&lt;="&amp;'Display 730 &amp; 1200'!$AN$11))</f>
        <v>0</v>
      </c>
    </row>
    <row r="2137" spans="1:5">
      <c r="A2137" t="str">
        <f>IF(INDEX('Display 730 &amp; 1200'!$A:$A,ROW())="","",INDEX('Display 730 &amp; 1200'!$A:$A,ROW()))</f>
        <v/>
      </c>
      <c r="B2137" t="str">
        <f>IF(INDEX('Display 730 &amp; 1200'!$B:$B,ROW())="","",INDEX('Display 730 &amp; 1200'!$B:$B,ROW()))</f>
        <v/>
      </c>
      <c r="C2137" t="str">
        <f>IF(INDEX('Display 730 &amp; 1200'!$D:$D,ROW())="","",INDEX('Display 730 &amp; 1200'!$D:$D,ROW()))</f>
        <v/>
      </c>
      <c r="D2137">
        <f>IF($C2137="",0,SUMIFS(#REF!,#REF!,$C2137,#REF!,"&gt;="&amp;'Display 730 &amp; 1200'!$AN$10,#REF!,"&lt;="&amp;'Display 730 &amp; 1200'!$AN$9))</f>
        <v>0</v>
      </c>
      <c r="E2137">
        <f>IF($C2137="",0,SUMIFS(#REF!,#REF!,$C2137,#REF!,"&gt;="&amp;'Display 730 &amp; 1200'!$AN$12,#REF!,"&lt;="&amp;'Display 730 &amp; 1200'!$AN$11))</f>
        <v>0</v>
      </c>
    </row>
    <row r="2138" spans="1:5">
      <c r="A2138" t="str">
        <f>IF(INDEX('Display 730 &amp; 1200'!$A:$A,ROW())="","",INDEX('Display 730 &amp; 1200'!$A:$A,ROW()))</f>
        <v/>
      </c>
      <c r="B2138" t="str">
        <f>IF(INDEX('Display 730 &amp; 1200'!$B:$B,ROW())="","",INDEX('Display 730 &amp; 1200'!$B:$B,ROW()))</f>
        <v/>
      </c>
      <c r="C2138" t="str">
        <f>IF(INDEX('Display 730 &amp; 1200'!$D:$D,ROW())="","",INDEX('Display 730 &amp; 1200'!$D:$D,ROW()))</f>
        <v/>
      </c>
      <c r="D2138">
        <f>IF($C2138="",0,SUMIFS(#REF!,#REF!,$C2138,#REF!,"&gt;="&amp;'Display 730 &amp; 1200'!$AN$10,#REF!,"&lt;="&amp;'Display 730 &amp; 1200'!$AN$9))</f>
        <v>0</v>
      </c>
      <c r="E2138">
        <f>IF($C2138="",0,SUMIFS(#REF!,#REF!,$C2138,#REF!,"&gt;="&amp;'Display 730 &amp; 1200'!$AN$12,#REF!,"&lt;="&amp;'Display 730 &amp; 1200'!$AN$11))</f>
        <v>0</v>
      </c>
    </row>
    <row r="2139" spans="1:5">
      <c r="A2139" t="str">
        <f>IF(INDEX('Display 730 &amp; 1200'!$A:$A,ROW())="","",INDEX('Display 730 &amp; 1200'!$A:$A,ROW()))</f>
        <v/>
      </c>
      <c r="B2139" t="str">
        <f>IF(INDEX('Display 730 &amp; 1200'!$B:$B,ROW())="","",INDEX('Display 730 &amp; 1200'!$B:$B,ROW()))</f>
        <v/>
      </c>
      <c r="C2139" t="str">
        <f>IF(INDEX('Display 730 &amp; 1200'!$D:$D,ROW())="","",INDEX('Display 730 &amp; 1200'!$D:$D,ROW()))</f>
        <v/>
      </c>
      <c r="D2139">
        <f>IF($C2139="",0,SUMIFS(#REF!,#REF!,$C2139,#REF!,"&gt;="&amp;'Display 730 &amp; 1200'!$AN$10,#REF!,"&lt;="&amp;'Display 730 &amp; 1200'!$AN$9))</f>
        <v>0</v>
      </c>
      <c r="E2139">
        <f>IF($C2139="",0,SUMIFS(#REF!,#REF!,$C2139,#REF!,"&gt;="&amp;'Display 730 &amp; 1200'!$AN$12,#REF!,"&lt;="&amp;'Display 730 &amp; 1200'!$AN$11))</f>
        <v>0</v>
      </c>
    </row>
    <row r="2140" spans="1:5">
      <c r="A2140" t="str">
        <f>IF(INDEX('Display 730 &amp; 1200'!$A:$A,ROW())="","",INDEX('Display 730 &amp; 1200'!$A:$A,ROW()))</f>
        <v/>
      </c>
      <c r="B2140" t="str">
        <f>IF(INDEX('Display 730 &amp; 1200'!$B:$B,ROW())="","",INDEX('Display 730 &amp; 1200'!$B:$B,ROW()))</f>
        <v/>
      </c>
      <c r="C2140" t="str">
        <f>IF(INDEX('Display 730 &amp; 1200'!$D:$D,ROW())="","",INDEX('Display 730 &amp; 1200'!$D:$D,ROW()))</f>
        <v/>
      </c>
      <c r="D2140">
        <f>IF($C2140="",0,SUMIFS(#REF!,#REF!,$C2140,#REF!,"&gt;="&amp;'Display 730 &amp; 1200'!$AN$10,#REF!,"&lt;="&amp;'Display 730 &amp; 1200'!$AN$9))</f>
        <v>0</v>
      </c>
      <c r="E2140">
        <f>IF($C2140="",0,SUMIFS(#REF!,#REF!,$C2140,#REF!,"&gt;="&amp;'Display 730 &amp; 1200'!$AN$12,#REF!,"&lt;="&amp;'Display 730 &amp; 1200'!$AN$11))</f>
        <v>0</v>
      </c>
    </row>
    <row r="2141" spans="1:5">
      <c r="A2141" t="str">
        <f>IF(INDEX('Display 730 &amp; 1200'!$A:$A,ROW())="","",INDEX('Display 730 &amp; 1200'!$A:$A,ROW()))</f>
        <v/>
      </c>
      <c r="B2141" t="str">
        <f>IF(INDEX('Display 730 &amp; 1200'!$B:$B,ROW())="","",INDEX('Display 730 &amp; 1200'!$B:$B,ROW()))</f>
        <v/>
      </c>
      <c r="C2141" t="str">
        <f>IF(INDEX('Display 730 &amp; 1200'!$D:$D,ROW())="","",INDEX('Display 730 &amp; 1200'!$D:$D,ROW()))</f>
        <v/>
      </c>
      <c r="D2141">
        <f>IF($C2141="",0,SUMIFS(#REF!,#REF!,$C2141,#REF!,"&gt;="&amp;'Display 730 &amp; 1200'!$AN$10,#REF!,"&lt;="&amp;'Display 730 &amp; 1200'!$AN$9))</f>
        <v>0</v>
      </c>
      <c r="E2141">
        <f>IF($C2141="",0,SUMIFS(#REF!,#REF!,$C2141,#REF!,"&gt;="&amp;'Display 730 &amp; 1200'!$AN$12,#REF!,"&lt;="&amp;'Display 730 &amp; 1200'!$AN$11))</f>
        <v>0</v>
      </c>
    </row>
    <row r="2142" spans="1:5">
      <c r="A2142" t="str">
        <f>IF(INDEX('Display 730 &amp; 1200'!$A:$A,ROW())="","",INDEX('Display 730 &amp; 1200'!$A:$A,ROW()))</f>
        <v/>
      </c>
      <c r="B2142" t="str">
        <f>IF(INDEX('Display 730 &amp; 1200'!$B:$B,ROW())="","",INDEX('Display 730 &amp; 1200'!$B:$B,ROW()))</f>
        <v/>
      </c>
      <c r="C2142" t="str">
        <f>IF(INDEX('Display 730 &amp; 1200'!$D:$D,ROW())="","",INDEX('Display 730 &amp; 1200'!$D:$D,ROW()))</f>
        <v/>
      </c>
      <c r="D2142">
        <f>IF($C2142="",0,SUMIFS(#REF!,#REF!,$C2142,#REF!,"&gt;="&amp;'Display 730 &amp; 1200'!$AN$10,#REF!,"&lt;="&amp;'Display 730 &amp; 1200'!$AN$9))</f>
        <v>0</v>
      </c>
      <c r="E2142">
        <f>IF($C2142="",0,SUMIFS(#REF!,#REF!,$C2142,#REF!,"&gt;="&amp;'Display 730 &amp; 1200'!$AN$12,#REF!,"&lt;="&amp;'Display 730 &amp; 1200'!$AN$11))</f>
        <v>0</v>
      </c>
    </row>
    <row r="2143" spans="1:5">
      <c r="A2143" t="str">
        <f>IF(INDEX('Display 730 &amp; 1200'!$A:$A,ROW())="","",INDEX('Display 730 &amp; 1200'!$A:$A,ROW()))</f>
        <v/>
      </c>
      <c r="B2143" t="str">
        <f>IF(INDEX('Display 730 &amp; 1200'!$B:$B,ROW())="","",INDEX('Display 730 &amp; 1200'!$B:$B,ROW()))</f>
        <v/>
      </c>
      <c r="C2143" t="str">
        <f>IF(INDEX('Display 730 &amp; 1200'!$D:$D,ROW())="","",INDEX('Display 730 &amp; 1200'!$D:$D,ROW()))</f>
        <v/>
      </c>
      <c r="D2143">
        <f>IF($C2143="",0,SUMIFS(#REF!,#REF!,$C2143,#REF!,"&gt;="&amp;'Display 730 &amp; 1200'!$AN$10,#REF!,"&lt;="&amp;'Display 730 &amp; 1200'!$AN$9))</f>
        <v>0</v>
      </c>
      <c r="E2143">
        <f>IF($C2143="",0,SUMIFS(#REF!,#REF!,$C2143,#REF!,"&gt;="&amp;'Display 730 &amp; 1200'!$AN$12,#REF!,"&lt;="&amp;'Display 730 &amp; 1200'!$AN$11))</f>
        <v>0</v>
      </c>
    </row>
    <row r="2144" spans="1:5">
      <c r="A2144" t="str">
        <f>IF(INDEX('Display 730 &amp; 1200'!$A:$A,ROW())="","",INDEX('Display 730 &amp; 1200'!$A:$A,ROW()))</f>
        <v/>
      </c>
      <c r="B2144" t="str">
        <f>IF(INDEX('Display 730 &amp; 1200'!$B:$B,ROW())="","",INDEX('Display 730 &amp; 1200'!$B:$B,ROW()))</f>
        <v/>
      </c>
      <c r="C2144" t="str">
        <f>IF(INDEX('Display 730 &amp; 1200'!$D:$D,ROW())="","",INDEX('Display 730 &amp; 1200'!$D:$D,ROW()))</f>
        <v/>
      </c>
      <c r="D2144">
        <f>IF($C2144="",0,SUMIFS(#REF!,#REF!,$C2144,#REF!,"&gt;="&amp;'Display 730 &amp; 1200'!$AN$10,#REF!,"&lt;="&amp;'Display 730 &amp; 1200'!$AN$9))</f>
        <v>0</v>
      </c>
      <c r="E2144">
        <f>IF($C2144="",0,SUMIFS(#REF!,#REF!,$C2144,#REF!,"&gt;="&amp;'Display 730 &amp; 1200'!$AN$12,#REF!,"&lt;="&amp;'Display 730 &amp; 1200'!$AN$11))</f>
        <v>0</v>
      </c>
    </row>
    <row r="2145" spans="1:5">
      <c r="A2145" t="str">
        <f>IF(INDEX('Display 730 &amp; 1200'!$A:$A,ROW())="","",INDEX('Display 730 &amp; 1200'!$A:$A,ROW()))</f>
        <v/>
      </c>
      <c r="B2145" t="str">
        <f>IF(INDEX('Display 730 &amp; 1200'!$B:$B,ROW())="","",INDEX('Display 730 &amp; 1200'!$B:$B,ROW()))</f>
        <v/>
      </c>
      <c r="C2145" t="str">
        <f>IF(INDEX('Display 730 &amp; 1200'!$D:$D,ROW())="","",INDEX('Display 730 &amp; 1200'!$D:$D,ROW()))</f>
        <v/>
      </c>
      <c r="D2145">
        <f>IF($C2145="",0,SUMIFS(#REF!,#REF!,$C2145,#REF!,"&gt;="&amp;'Display 730 &amp; 1200'!$AN$10,#REF!,"&lt;="&amp;'Display 730 &amp; 1200'!$AN$9))</f>
        <v>0</v>
      </c>
      <c r="E2145">
        <f>IF($C2145="",0,SUMIFS(#REF!,#REF!,$C2145,#REF!,"&gt;="&amp;'Display 730 &amp; 1200'!$AN$12,#REF!,"&lt;="&amp;'Display 730 &amp; 1200'!$AN$11))</f>
        <v>0</v>
      </c>
    </row>
    <row r="2146" spans="1:5">
      <c r="A2146" t="str">
        <f>IF(INDEX('Display 730 &amp; 1200'!$A:$A,ROW())="","",INDEX('Display 730 &amp; 1200'!$A:$A,ROW()))</f>
        <v/>
      </c>
      <c r="B2146" t="str">
        <f>IF(INDEX('Display 730 &amp; 1200'!$B:$B,ROW())="","",INDEX('Display 730 &amp; 1200'!$B:$B,ROW()))</f>
        <v/>
      </c>
      <c r="C2146" t="str">
        <f>IF(INDEX('Display 730 &amp; 1200'!$D:$D,ROW())="","",INDEX('Display 730 &amp; 1200'!$D:$D,ROW()))</f>
        <v/>
      </c>
      <c r="D2146">
        <f>IF($C2146="",0,SUMIFS(#REF!,#REF!,$C2146,#REF!,"&gt;="&amp;'Display 730 &amp; 1200'!$AN$10,#REF!,"&lt;="&amp;'Display 730 &amp; 1200'!$AN$9))</f>
        <v>0</v>
      </c>
      <c r="E2146">
        <f>IF($C2146="",0,SUMIFS(#REF!,#REF!,$C2146,#REF!,"&gt;="&amp;'Display 730 &amp; 1200'!$AN$12,#REF!,"&lt;="&amp;'Display 730 &amp; 1200'!$AN$11))</f>
        <v>0</v>
      </c>
    </row>
    <row r="2147" spans="1:5">
      <c r="A2147" t="str">
        <f>IF(INDEX('Display 730 &amp; 1200'!$A:$A,ROW())="","",INDEX('Display 730 &amp; 1200'!$A:$A,ROW()))</f>
        <v/>
      </c>
      <c r="B2147" t="str">
        <f>IF(INDEX('Display 730 &amp; 1200'!$B:$B,ROW())="","",INDEX('Display 730 &amp; 1200'!$B:$B,ROW()))</f>
        <v/>
      </c>
      <c r="C2147" t="str">
        <f>IF(INDEX('Display 730 &amp; 1200'!$D:$D,ROW())="","",INDEX('Display 730 &amp; 1200'!$D:$D,ROW()))</f>
        <v/>
      </c>
      <c r="D2147">
        <f>IF($C2147="",0,SUMIFS(#REF!,#REF!,$C2147,#REF!,"&gt;="&amp;'Display 730 &amp; 1200'!$AN$10,#REF!,"&lt;="&amp;'Display 730 &amp; 1200'!$AN$9))</f>
        <v>0</v>
      </c>
      <c r="E2147">
        <f>IF($C2147="",0,SUMIFS(#REF!,#REF!,$C2147,#REF!,"&gt;="&amp;'Display 730 &amp; 1200'!$AN$12,#REF!,"&lt;="&amp;'Display 730 &amp; 1200'!$AN$11))</f>
        <v>0</v>
      </c>
    </row>
    <row r="2148" spans="1:5">
      <c r="A2148" t="str">
        <f>IF(INDEX('Display 730 &amp; 1200'!$A:$A,ROW())="","",INDEX('Display 730 &amp; 1200'!$A:$A,ROW()))</f>
        <v/>
      </c>
      <c r="B2148" t="str">
        <f>IF(INDEX('Display 730 &amp; 1200'!$B:$B,ROW())="","",INDEX('Display 730 &amp; 1200'!$B:$B,ROW()))</f>
        <v/>
      </c>
      <c r="C2148" t="str">
        <f>IF(INDEX('Display 730 &amp; 1200'!$D:$D,ROW())="","",INDEX('Display 730 &amp; 1200'!$D:$D,ROW()))</f>
        <v/>
      </c>
      <c r="D2148">
        <f>IF($C2148="",0,SUMIFS(#REF!,#REF!,$C2148,#REF!,"&gt;="&amp;'Display 730 &amp; 1200'!$AN$10,#REF!,"&lt;="&amp;'Display 730 &amp; 1200'!$AN$9))</f>
        <v>0</v>
      </c>
      <c r="E2148">
        <f>IF($C2148="",0,SUMIFS(#REF!,#REF!,$C2148,#REF!,"&gt;="&amp;'Display 730 &amp; 1200'!$AN$12,#REF!,"&lt;="&amp;'Display 730 &amp; 1200'!$AN$11))</f>
        <v>0</v>
      </c>
    </row>
    <row r="2149" spans="1:5">
      <c r="A2149" t="str">
        <f>IF(INDEX('Display 730 &amp; 1200'!$A:$A,ROW())="","",INDEX('Display 730 &amp; 1200'!$A:$A,ROW()))</f>
        <v/>
      </c>
      <c r="B2149" t="str">
        <f>IF(INDEX('Display 730 &amp; 1200'!$B:$B,ROW())="","",INDEX('Display 730 &amp; 1200'!$B:$B,ROW()))</f>
        <v/>
      </c>
      <c r="C2149" t="str">
        <f>IF(INDEX('Display 730 &amp; 1200'!$D:$D,ROW())="","",INDEX('Display 730 &amp; 1200'!$D:$D,ROW()))</f>
        <v/>
      </c>
      <c r="D2149">
        <f>IF($C2149="",0,SUMIFS(#REF!,#REF!,$C2149,#REF!,"&gt;="&amp;'Display 730 &amp; 1200'!$AN$10,#REF!,"&lt;="&amp;'Display 730 &amp; 1200'!$AN$9))</f>
        <v>0</v>
      </c>
      <c r="E2149">
        <f>IF($C2149="",0,SUMIFS(#REF!,#REF!,$C2149,#REF!,"&gt;="&amp;'Display 730 &amp; 1200'!$AN$12,#REF!,"&lt;="&amp;'Display 730 &amp; 1200'!$AN$11))</f>
        <v>0</v>
      </c>
    </row>
    <row r="2150" spans="1:5">
      <c r="A2150" t="str">
        <f>IF(INDEX('Display 730 &amp; 1200'!$A:$A,ROW())="","",INDEX('Display 730 &amp; 1200'!$A:$A,ROW()))</f>
        <v/>
      </c>
      <c r="B2150" t="str">
        <f>IF(INDEX('Display 730 &amp; 1200'!$B:$B,ROW())="","",INDEX('Display 730 &amp; 1200'!$B:$B,ROW()))</f>
        <v/>
      </c>
      <c r="C2150" t="str">
        <f>IF(INDEX('Display 730 &amp; 1200'!$D:$D,ROW())="","",INDEX('Display 730 &amp; 1200'!$D:$D,ROW()))</f>
        <v/>
      </c>
      <c r="D2150">
        <f>IF($C2150="",0,SUMIFS(#REF!,#REF!,$C2150,#REF!,"&gt;="&amp;'Display 730 &amp; 1200'!$AN$10,#REF!,"&lt;="&amp;'Display 730 &amp; 1200'!$AN$9))</f>
        <v>0</v>
      </c>
      <c r="E2150">
        <f>IF($C2150="",0,SUMIFS(#REF!,#REF!,$C2150,#REF!,"&gt;="&amp;'Display 730 &amp; 1200'!$AN$12,#REF!,"&lt;="&amp;'Display 730 &amp; 1200'!$AN$11))</f>
        <v>0</v>
      </c>
    </row>
    <row r="2151" spans="1:5">
      <c r="A2151" t="str">
        <f>IF(INDEX('Display 730 &amp; 1200'!$A:$A,ROW())="","",INDEX('Display 730 &amp; 1200'!$A:$A,ROW()))</f>
        <v/>
      </c>
      <c r="B2151" t="str">
        <f>IF(INDEX('Display 730 &amp; 1200'!$B:$B,ROW())="","",INDEX('Display 730 &amp; 1200'!$B:$B,ROW()))</f>
        <v/>
      </c>
      <c r="C2151" t="str">
        <f>IF(INDEX('Display 730 &amp; 1200'!$D:$D,ROW())="","",INDEX('Display 730 &amp; 1200'!$D:$D,ROW()))</f>
        <v/>
      </c>
      <c r="D2151">
        <f>IF($C2151="",0,SUMIFS(#REF!,#REF!,$C2151,#REF!,"&gt;="&amp;'Display 730 &amp; 1200'!$AN$10,#REF!,"&lt;="&amp;'Display 730 &amp; 1200'!$AN$9))</f>
        <v>0</v>
      </c>
      <c r="E2151">
        <f>IF($C2151="",0,SUMIFS(#REF!,#REF!,$C2151,#REF!,"&gt;="&amp;'Display 730 &amp; 1200'!$AN$12,#REF!,"&lt;="&amp;'Display 730 &amp; 1200'!$AN$11))</f>
        <v>0</v>
      </c>
    </row>
    <row r="2152" spans="1:5">
      <c r="A2152" t="str">
        <f>IF(INDEX('Display 730 &amp; 1200'!$A:$A,ROW())="","",INDEX('Display 730 &amp; 1200'!$A:$A,ROW()))</f>
        <v/>
      </c>
      <c r="B2152" t="str">
        <f>IF(INDEX('Display 730 &amp; 1200'!$B:$B,ROW())="","",INDEX('Display 730 &amp; 1200'!$B:$B,ROW()))</f>
        <v/>
      </c>
      <c r="C2152" t="str">
        <f>IF(INDEX('Display 730 &amp; 1200'!$D:$D,ROW())="","",INDEX('Display 730 &amp; 1200'!$D:$D,ROW()))</f>
        <v/>
      </c>
      <c r="D2152">
        <f>IF($C2152="",0,SUMIFS(#REF!,#REF!,$C2152,#REF!,"&gt;="&amp;'Display 730 &amp; 1200'!$AN$10,#REF!,"&lt;="&amp;'Display 730 &amp; 1200'!$AN$9))</f>
        <v>0</v>
      </c>
      <c r="E2152">
        <f>IF($C2152="",0,SUMIFS(#REF!,#REF!,$C2152,#REF!,"&gt;="&amp;'Display 730 &amp; 1200'!$AN$12,#REF!,"&lt;="&amp;'Display 730 &amp; 1200'!$AN$11))</f>
        <v>0</v>
      </c>
    </row>
    <row r="2153" spans="1:5">
      <c r="A2153" t="str">
        <f>IF(INDEX('Display 730 &amp; 1200'!$A:$A,ROW())="","",INDEX('Display 730 &amp; 1200'!$A:$A,ROW()))</f>
        <v/>
      </c>
      <c r="B2153" t="str">
        <f>IF(INDEX('Display 730 &amp; 1200'!$B:$B,ROW())="","",INDEX('Display 730 &amp; 1200'!$B:$B,ROW()))</f>
        <v/>
      </c>
      <c r="C2153" t="str">
        <f>IF(INDEX('Display 730 &amp; 1200'!$D:$D,ROW())="","",INDEX('Display 730 &amp; 1200'!$D:$D,ROW()))</f>
        <v/>
      </c>
      <c r="D2153">
        <f>IF($C2153="",0,SUMIFS(#REF!,#REF!,$C2153,#REF!,"&gt;="&amp;'Display 730 &amp; 1200'!$AN$10,#REF!,"&lt;="&amp;'Display 730 &amp; 1200'!$AN$9))</f>
        <v>0</v>
      </c>
      <c r="E2153">
        <f>IF($C2153="",0,SUMIFS(#REF!,#REF!,$C2153,#REF!,"&gt;="&amp;'Display 730 &amp; 1200'!$AN$12,#REF!,"&lt;="&amp;'Display 730 &amp; 1200'!$AN$11))</f>
        <v>0</v>
      </c>
    </row>
    <row r="2154" spans="1:5">
      <c r="A2154" t="str">
        <f>IF(INDEX('Display 730 &amp; 1200'!$A:$A,ROW())="","",INDEX('Display 730 &amp; 1200'!$A:$A,ROW()))</f>
        <v/>
      </c>
      <c r="B2154" t="str">
        <f>IF(INDEX('Display 730 &amp; 1200'!$B:$B,ROW())="","",INDEX('Display 730 &amp; 1200'!$B:$B,ROW()))</f>
        <v/>
      </c>
      <c r="C2154" t="str">
        <f>IF(INDEX('Display 730 &amp; 1200'!$D:$D,ROW())="","",INDEX('Display 730 &amp; 1200'!$D:$D,ROW()))</f>
        <v/>
      </c>
      <c r="D2154">
        <f>IF($C2154="",0,SUMIFS(#REF!,#REF!,$C2154,#REF!,"&gt;="&amp;'Display 730 &amp; 1200'!$AN$10,#REF!,"&lt;="&amp;'Display 730 &amp; 1200'!$AN$9))</f>
        <v>0</v>
      </c>
      <c r="E2154">
        <f>IF($C2154="",0,SUMIFS(#REF!,#REF!,$C2154,#REF!,"&gt;="&amp;'Display 730 &amp; 1200'!$AN$12,#REF!,"&lt;="&amp;'Display 730 &amp; 1200'!$AN$11))</f>
        <v>0</v>
      </c>
    </row>
    <row r="2155" spans="1:5">
      <c r="A2155" t="str">
        <f>IF(INDEX('Display 730 &amp; 1200'!$A:$A,ROW())="","",INDEX('Display 730 &amp; 1200'!$A:$A,ROW()))</f>
        <v/>
      </c>
      <c r="B2155" t="str">
        <f>IF(INDEX('Display 730 &amp; 1200'!$B:$B,ROW())="","",INDEX('Display 730 &amp; 1200'!$B:$B,ROW()))</f>
        <v/>
      </c>
      <c r="C2155" t="str">
        <f>IF(INDEX('Display 730 &amp; 1200'!$D:$D,ROW())="","",INDEX('Display 730 &amp; 1200'!$D:$D,ROW()))</f>
        <v/>
      </c>
      <c r="D2155">
        <f>IF($C2155="",0,SUMIFS(#REF!,#REF!,$C2155,#REF!,"&gt;="&amp;'Display 730 &amp; 1200'!$AN$10,#REF!,"&lt;="&amp;'Display 730 &amp; 1200'!$AN$9))</f>
        <v>0</v>
      </c>
      <c r="E2155">
        <f>IF($C2155="",0,SUMIFS(#REF!,#REF!,$C2155,#REF!,"&gt;="&amp;'Display 730 &amp; 1200'!$AN$12,#REF!,"&lt;="&amp;'Display 730 &amp; 1200'!$AN$11))</f>
        <v>0</v>
      </c>
    </row>
    <row r="2156" spans="1:5">
      <c r="A2156" t="str">
        <f>IF(INDEX('Display 730 &amp; 1200'!$A:$A,ROW())="","",INDEX('Display 730 &amp; 1200'!$A:$A,ROW()))</f>
        <v/>
      </c>
      <c r="B2156" t="str">
        <f>IF(INDEX('Display 730 &amp; 1200'!$B:$B,ROW())="","",INDEX('Display 730 &amp; 1200'!$B:$B,ROW()))</f>
        <v/>
      </c>
      <c r="C2156" t="str">
        <f>IF(INDEX('Display 730 &amp; 1200'!$D:$D,ROW())="","",INDEX('Display 730 &amp; 1200'!$D:$D,ROW()))</f>
        <v/>
      </c>
      <c r="D2156">
        <f>IF($C2156="",0,SUMIFS(#REF!,#REF!,$C2156,#REF!,"&gt;="&amp;'Display 730 &amp; 1200'!$AN$10,#REF!,"&lt;="&amp;'Display 730 &amp; 1200'!$AN$9))</f>
        <v>0</v>
      </c>
      <c r="E2156">
        <f>IF($C2156="",0,SUMIFS(#REF!,#REF!,$C2156,#REF!,"&gt;="&amp;'Display 730 &amp; 1200'!$AN$12,#REF!,"&lt;="&amp;'Display 730 &amp; 1200'!$AN$11))</f>
        <v>0</v>
      </c>
    </row>
    <row r="2157" spans="1:5">
      <c r="A2157" t="str">
        <f>IF(INDEX('Display 730 &amp; 1200'!$A:$A,ROW())="","",INDEX('Display 730 &amp; 1200'!$A:$A,ROW()))</f>
        <v/>
      </c>
      <c r="B2157" t="str">
        <f>IF(INDEX('Display 730 &amp; 1200'!$B:$B,ROW())="","",INDEX('Display 730 &amp; 1200'!$B:$B,ROW()))</f>
        <v/>
      </c>
      <c r="C2157" t="str">
        <f>IF(INDEX('Display 730 &amp; 1200'!$D:$D,ROW())="","",INDEX('Display 730 &amp; 1200'!$D:$D,ROW()))</f>
        <v/>
      </c>
      <c r="D2157">
        <f>IF($C2157="",0,SUMIFS(#REF!,#REF!,$C2157,#REF!,"&gt;="&amp;'Display 730 &amp; 1200'!$AN$10,#REF!,"&lt;="&amp;'Display 730 &amp; 1200'!$AN$9))</f>
        <v>0</v>
      </c>
      <c r="E2157">
        <f>IF($C2157="",0,SUMIFS(#REF!,#REF!,$C2157,#REF!,"&gt;="&amp;'Display 730 &amp; 1200'!$AN$12,#REF!,"&lt;="&amp;'Display 730 &amp; 1200'!$AN$11))</f>
        <v>0</v>
      </c>
    </row>
    <row r="2158" spans="1:5">
      <c r="A2158" t="str">
        <f>IF(INDEX('Display 730 &amp; 1200'!$A:$A,ROW())="","",INDEX('Display 730 &amp; 1200'!$A:$A,ROW()))</f>
        <v/>
      </c>
      <c r="B2158" t="str">
        <f>IF(INDEX('Display 730 &amp; 1200'!$B:$B,ROW())="","",INDEX('Display 730 &amp; 1200'!$B:$B,ROW()))</f>
        <v/>
      </c>
      <c r="C2158" t="str">
        <f>IF(INDEX('Display 730 &amp; 1200'!$D:$D,ROW())="","",INDEX('Display 730 &amp; 1200'!$D:$D,ROW()))</f>
        <v/>
      </c>
      <c r="D2158">
        <f>IF($C2158="",0,SUMIFS(#REF!,#REF!,$C2158,#REF!,"&gt;="&amp;'Display 730 &amp; 1200'!$AN$10,#REF!,"&lt;="&amp;'Display 730 &amp; 1200'!$AN$9))</f>
        <v>0</v>
      </c>
      <c r="E2158">
        <f>IF($C2158="",0,SUMIFS(#REF!,#REF!,$C2158,#REF!,"&gt;="&amp;'Display 730 &amp; 1200'!$AN$12,#REF!,"&lt;="&amp;'Display 730 &amp; 1200'!$AN$11))</f>
        <v>0</v>
      </c>
    </row>
    <row r="2159" spans="1:5">
      <c r="A2159" t="str">
        <f>IF(INDEX('Display 730 &amp; 1200'!$A:$A,ROW())="","",INDEX('Display 730 &amp; 1200'!$A:$A,ROW()))</f>
        <v/>
      </c>
      <c r="B2159" t="str">
        <f>IF(INDEX('Display 730 &amp; 1200'!$B:$B,ROW())="","",INDEX('Display 730 &amp; 1200'!$B:$B,ROW()))</f>
        <v/>
      </c>
      <c r="C2159" t="str">
        <f>IF(INDEX('Display 730 &amp; 1200'!$D:$D,ROW())="","",INDEX('Display 730 &amp; 1200'!$D:$D,ROW()))</f>
        <v/>
      </c>
      <c r="D2159">
        <f>IF($C2159="",0,SUMIFS(#REF!,#REF!,$C2159,#REF!,"&gt;="&amp;'Display 730 &amp; 1200'!$AN$10,#REF!,"&lt;="&amp;'Display 730 &amp; 1200'!$AN$9))</f>
        <v>0</v>
      </c>
      <c r="E2159">
        <f>IF($C2159="",0,SUMIFS(#REF!,#REF!,$C2159,#REF!,"&gt;="&amp;'Display 730 &amp; 1200'!$AN$12,#REF!,"&lt;="&amp;'Display 730 &amp; 1200'!$AN$11))</f>
        <v>0</v>
      </c>
    </row>
    <row r="2160" spans="1:5">
      <c r="A2160" t="str">
        <f>IF(INDEX('Display 730 &amp; 1200'!$A:$A,ROW())="","",INDEX('Display 730 &amp; 1200'!$A:$A,ROW()))</f>
        <v/>
      </c>
      <c r="B2160" t="str">
        <f>IF(INDEX('Display 730 &amp; 1200'!$B:$B,ROW())="","",INDEX('Display 730 &amp; 1200'!$B:$B,ROW()))</f>
        <v/>
      </c>
      <c r="C2160" t="str">
        <f>IF(INDEX('Display 730 &amp; 1200'!$D:$D,ROW())="","",INDEX('Display 730 &amp; 1200'!$D:$D,ROW()))</f>
        <v/>
      </c>
      <c r="D2160">
        <f>IF($C2160="",0,SUMIFS(#REF!,#REF!,$C2160,#REF!,"&gt;="&amp;'Display 730 &amp; 1200'!$AN$10,#REF!,"&lt;="&amp;'Display 730 &amp; 1200'!$AN$9))</f>
        <v>0</v>
      </c>
      <c r="E2160">
        <f>IF($C2160="",0,SUMIFS(#REF!,#REF!,$C2160,#REF!,"&gt;="&amp;'Display 730 &amp; 1200'!$AN$12,#REF!,"&lt;="&amp;'Display 730 &amp; 1200'!$AN$11))</f>
        <v>0</v>
      </c>
    </row>
    <row r="2161" spans="1:5">
      <c r="A2161" t="str">
        <f>IF(INDEX('Display 730 &amp; 1200'!$A:$A,ROW())="","",INDEX('Display 730 &amp; 1200'!$A:$A,ROW()))</f>
        <v/>
      </c>
      <c r="B2161" t="str">
        <f>IF(INDEX('Display 730 &amp; 1200'!$B:$B,ROW())="","",INDEX('Display 730 &amp; 1200'!$B:$B,ROW()))</f>
        <v/>
      </c>
      <c r="C2161" t="str">
        <f>IF(INDEX('Display 730 &amp; 1200'!$D:$D,ROW())="","",INDEX('Display 730 &amp; 1200'!$D:$D,ROW()))</f>
        <v/>
      </c>
      <c r="D2161">
        <f>IF($C2161="",0,SUMIFS(#REF!,#REF!,$C2161,#REF!,"&gt;="&amp;'Display 730 &amp; 1200'!$AN$10,#REF!,"&lt;="&amp;'Display 730 &amp; 1200'!$AN$9))</f>
        <v>0</v>
      </c>
      <c r="E2161">
        <f>IF($C2161="",0,SUMIFS(#REF!,#REF!,$C2161,#REF!,"&gt;="&amp;'Display 730 &amp; 1200'!$AN$12,#REF!,"&lt;="&amp;'Display 730 &amp; 1200'!$AN$11))</f>
        <v>0</v>
      </c>
    </row>
    <row r="2162" spans="1:5">
      <c r="A2162" t="str">
        <f>IF(INDEX('Display 730 &amp; 1200'!$A:$A,ROW())="","",INDEX('Display 730 &amp; 1200'!$A:$A,ROW()))</f>
        <v/>
      </c>
      <c r="B2162" t="str">
        <f>IF(INDEX('Display 730 &amp; 1200'!$B:$B,ROW())="","",INDEX('Display 730 &amp; 1200'!$B:$B,ROW()))</f>
        <v/>
      </c>
      <c r="C2162" t="str">
        <f>IF(INDEX('Display 730 &amp; 1200'!$D:$D,ROW())="","",INDEX('Display 730 &amp; 1200'!$D:$D,ROW()))</f>
        <v/>
      </c>
      <c r="D2162">
        <f>IF($C2162="",0,SUMIFS(#REF!,#REF!,$C2162,#REF!,"&gt;="&amp;'Display 730 &amp; 1200'!$AN$10,#REF!,"&lt;="&amp;'Display 730 &amp; 1200'!$AN$9))</f>
        <v>0</v>
      </c>
      <c r="E2162">
        <f>IF($C2162="",0,SUMIFS(#REF!,#REF!,$C2162,#REF!,"&gt;="&amp;'Display 730 &amp; 1200'!$AN$12,#REF!,"&lt;="&amp;'Display 730 &amp; 1200'!$AN$11))</f>
        <v>0</v>
      </c>
    </row>
    <row r="2163" spans="1:5">
      <c r="A2163" t="str">
        <f>IF(INDEX('Display 730 &amp; 1200'!$A:$A,ROW())="","",INDEX('Display 730 &amp; 1200'!$A:$A,ROW()))</f>
        <v/>
      </c>
      <c r="B2163" t="str">
        <f>IF(INDEX('Display 730 &amp; 1200'!$B:$B,ROW())="","",INDEX('Display 730 &amp; 1200'!$B:$B,ROW()))</f>
        <v/>
      </c>
      <c r="C2163" t="str">
        <f>IF(INDEX('Display 730 &amp; 1200'!$D:$D,ROW())="","",INDEX('Display 730 &amp; 1200'!$D:$D,ROW()))</f>
        <v/>
      </c>
      <c r="D2163">
        <f>IF($C2163="",0,SUMIFS(#REF!,#REF!,$C2163,#REF!,"&gt;="&amp;'Display 730 &amp; 1200'!$AN$10,#REF!,"&lt;="&amp;'Display 730 &amp; 1200'!$AN$9))</f>
        <v>0</v>
      </c>
      <c r="E2163">
        <f>IF($C2163="",0,SUMIFS(#REF!,#REF!,$C2163,#REF!,"&gt;="&amp;'Display 730 &amp; 1200'!$AN$12,#REF!,"&lt;="&amp;'Display 730 &amp; 1200'!$AN$11))</f>
        <v>0</v>
      </c>
    </row>
    <row r="2164" spans="1:5">
      <c r="A2164" t="str">
        <f>IF(INDEX('Display 730 &amp; 1200'!$A:$A,ROW())="","",INDEX('Display 730 &amp; 1200'!$A:$A,ROW()))</f>
        <v/>
      </c>
      <c r="B2164" t="str">
        <f>IF(INDEX('Display 730 &amp; 1200'!$B:$B,ROW())="","",INDEX('Display 730 &amp; 1200'!$B:$B,ROW()))</f>
        <v/>
      </c>
      <c r="C2164" t="str">
        <f>IF(INDEX('Display 730 &amp; 1200'!$D:$D,ROW())="","",INDEX('Display 730 &amp; 1200'!$D:$D,ROW()))</f>
        <v/>
      </c>
      <c r="D2164">
        <f>IF($C2164="",0,SUMIFS(#REF!,#REF!,$C2164,#REF!,"&gt;="&amp;'Display 730 &amp; 1200'!$AN$10,#REF!,"&lt;="&amp;'Display 730 &amp; 1200'!$AN$9))</f>
        <v>0</v>
      </c>
      <c r="E2164">
        <f>IF($C2164="",0,SUMIFS(#REF!,#REF!,$C2164,#REF!,"&gt;="&amp;'Display 730 &amp; 1200'!$AN$12,#REF!,"&lt;="&amp;'Display 730 &amp; 1200'!$AN$11))</f>
        <v>0</v>
      </c>
    </row>
    <row r="2165" spans="1:5">
      <c r="A2165" t="str">
        <f>IF(INDEX('Display 730 &amp; 1200'!$A:$A,ROW())="","",INDEX('Display 730 &amp; 1200'!$A:$A,ROW()))</f>
        <v/>
      </c>
      <c r="B2165" t="str">
        <f>IF(INDEX('Display 730 &amp; 1200'!$B:$B,ROW())="","",INDEX('Display 730 &amp; 1200'!$B:$B,ROW()))</f>
        <v/>
      </c>
      <c r="C2165" t="str">
        <f>IF(INDEX('Display 730 &amp; 1200'!$D:$D,ROW())="","",INDEX('Display 730 &amp; 1200'!$D:$D,ROW()))</f>
        <v/>
      </c>
      <c r="D2165">
        <f>IF($C2165="",0,SUMIFS(#REF!,#REF!,$C2165,#REF!,"&gt;="&amp;'Display 730 &amp; 1200'!$AN$10,#REF!,"&lt;="&amp;'Display 730 &amp; 1200'!$AN$9))</f>
        <v>0</v>
      </c>
      <c r="E2165">
        <f>IF($C2165="",0,SUMIFS(#REF!,#REF!,$C2165,#REF!,"&gt;="&amp;'Display 730 &amp; 1200'!$AN$12,#REF!,"&lt;="&amp;'Display 730 &amp; 1200'!$AN$11))</f>
        <v>0</v>
      </c>
    </row>
    <row r="2166" spans="1:5">
      <c r="A2166" t="str">
        <f>IF(INDEX('Display 730 &amp; 1200'!$A:$A,ROW())="","",INDEX('Display 730 &amp; 1200'!$A:$A,ROW()))</f>
        <v/>
      </c>
      <c r="B2166" t="str">
        <f>IF(INDEX('Display 730 &amp; 1200'!$B:$B,ROW())="","",INDEX('Display 730 &amp; 1200'!$B:$B,ROW()))</f>
        <v/>
      </c>
      <c r="C2166" t="str">
        <f>IF(INDEX('Display 730 &amp; 1200'!$D:$D,ROW())="","",INDEX('Display 730 &amp; 1200'!$D:$D,ROW()))</f>
        <v/>
      </c>
      <c r="D2166">
        <f>IF($C2166="",0,SUMIFS(#REF!,#REF!,$C2166,#REF!,"&gt;="&amp;'Display 730 &amp; 1200'!$AN$10,#REF!,"&lt;="&amp;'Display 730 &amp; 1200'!$AN$9))</f>
        <v>0</v>
      </c>
      <c r="E2166">
        <f>IF($C2166="",0,SUMIFS(#REF!,#REF!,$C2166,#REF!,"&gt;="&amp;'Display 730 &amp; 1200'!$AN$12,#REF!,"&lt;="&amp;'Display 730 &amp; 1200'!$AN$11))</f>
        <v>0</v>
      </c>
    </row>
    <row r="2167" spans="1:5">
      <c r="A2167" t="str">
        <f>IF(INDEX('Display 730 &amp; 1200'!$A:$A,ROW())="","",INDEX('Display 730 &amp; 1200'!$A:$A,ROW()))</f>
        <v/>
      </c>
      <c r="B2167" t="str">
        <f>IF(INDEX('Display 730 &amp; 1200'!$B:$B,ROW())="","",INDEX('Display 730 &amp; 1200'!$B:$B,ROW()))</f>
        <v/>
      </c>
      <c r="C2167" t="str">
        <f>IF(INDEX('Display 730 &amp; 1200'!$D:$D,ROW())="","",INDEX('Display 730 &amp; 1200'!$D:$D,ROW()))</f>
        <v/>
      </c>
      <c r="D2167">
        <f>IF($C2167="",0,SUMIFS(#REF!,#REF!,$C2167,#REF!,"&gt;="&amp;'Display 730 &amp; 1200'!$AN$10,#REF!,"&lt;="&amp;'Display 730 &amp; 1200'!$AN$9))</f>
        <v>0</v>
      </c>
      <c r="E2167">
        <f>IF($C2167="",0,SUMIFS(#REF!,#REF!,$C2167,#REF!,"&gt;="&amp;'Display 730 &amp; 1200'!$AN$12,#REF!,"&lt;="&amp;'Display 730 &amp; 1200'!$AN$11))</f>
        <v>0</v>
      </c>
    </row>
    <row r="2168" spans="1:5">
      <c r="A2168" t="str">
        <f>IF(INDEX('Display 730 &amp; 1200'!$A:$A,ROW())="","",INDEX('Display 730 &amp; 1200'!$A:$A,ROW()))</f>
        <v/>
      </c>
      <c r="B2168" t="str">
        <f>IF(INDEX('Display 730 &amp; 1200'!$B:$B,ROW())="","",INDEX('Display 730 &amp; 1200'!$B:$B,ROW()))</f>
        <v/>
      </c>
      <c r="C2168" t="str">
        <f>IF(INDEX('Display 730 &amp; 1200'!$D:$D,ROW())="","",INDEX('Display 730 &amp; 1200'!$D:$D,ROW()))</f>
        <v/>
      </c>
      <c r="D2168">
        <f>IF($C2168="",0,SUMIFS(#REF!,#REF!,$C2168,#REF!,"&gt;="&amp;'Display 730 &amp; 1200'!$AN$10,#REF!,"&lt;="&amp;'Display 730 &amp; 1200'!$AN$9))</f>
        <v>0</v>
      </c>
      <c r="E2168">
        <f>IF($C2168="",0,SUMIFS(#REF!,#REF!,$C2168,#REF!,"&gt;="&amp;'Display 730 &amp; 1200'!$AN$12,#REF!,"&lt;="&amp;'Display 730 &amp; 1200'!$AN$11))</f>
        <v>0</v>
      </c>
    </row>
    <row r="2169" spans="1:5">
      <c r="A2169" t="str">
        <f>IF(INDEX('Display 730 &amp; 1200'!$A:$A,ROW())="","",INDEX('Display 730 &amp; 1200'!$A:$A,ROW()))</f>
        <v/>
      </c>
      <c r="B2169" t="str">
        <f>IF(INDEX('Display 730 &amp; 1200'!$B:$B,ROW())="","",INDEX('Display 730 &amp; 1200'!$B:$B,ROW()))</f>
        <v/>
      </c>
      <c r="C2169" t="str">
        <f>IF(INDEX('Display 730 &amp; 1200'!$D:$D,ROW())="","",INDEX('Display 730 &amp; 1200'!$D:$D,ROW()))</f>
        <v/>
      </c>
      <c r="D2169">
        <f>IF($C2169="",0,SUMIFS(#REF!,#REF!,$C2169,#REF!,"&gt;="&amp;'Display 730 &amp; 1200'!$AN$10,#REF!,"&lt;="&amp;'Display 730 &amp; 1200'!$AN$9))</f>
        <v>0</v>
      </c>
      <c r="E2169">
        <f>IF($C2169="",0,SUMIFS(#REF!,#REF!,$C2169,#REF!,"&gt;="&amp;'Display 730 &amp; 1200'!$AN$12,#REF!,"&lt;="&amp;'Display 730 &amp; 1200'!$AN$11))</f>
        <v>0</v>
      </c>
    </row>
    <row r="2170" spans="1:5">
      <c r="A2170" t="str">
        <f>IF(INDEX('Display 730 &amp; 1200'!$A:$A,ROW())="","",INDEX('Display 730 &amp; 1200'!$A:$A,ROW()))</f>
        <v/>
      </c>
      <c r="B2170" t="str">
        <f>IF(INDEX('Display 730 &amp; 1200'!$B:$B,ROW())="","",INDEX('Display 730 &amp; 1200'!$B:$B,ROW()))</f>
        <v/>
      </c>
      <c r="C2170" t="str">
        <f>IF(INDEX('Display 730 &amp; 1200'!$D:$D,ROW())="","",INDEX('Display 730 &amp; 1200'!$D:$D,ROW()))</f>
        <v/>
      </c>
      <c r="D2170">
        <f>IF($C2170="",0,SUMIFS(#REF!,#REF!,$C2170,#REF!,"&gt;="&amp;'Display 730 &amp; 1200'!$AN$10,#REF!,"&lt;="&amp;'Display 730 &amp; 1200'!$AN$9))</f>
        <v>0</v>
      </c>
      <c r="E2170">
        <f>IF($C2170="",0,SUMIFS(#REF!,#REF!,$C2170,#REF!,"&gt;="&amp;'Display 730 &amp; 1200'!$AN$12,#REF!,"&lt;="&amp;'Display 730 &amp; 1200'!$AN$11))</f>
        <v>0</v>
      </c>
    </row>
    <row r="2171" spans="1:5">
      <c r="A2171" t="str">
        <f>IF(INDEX('Display 730 &amp; 1200'!$A:$A,ROW())="","",INDEX('Display 730 &amp; 1200'!$A:$A,ROW()))</f>
        <v/>
      </c>
      <c r="B2171" t="str">
        <f>IF(INDEX('Display 730 &amp; 1200'!$B:$B,ROW())="","",INDEX('Display 730 &amp; 1200'!$B:$B,ROW()))</f>
        <v/>
      </c>
      <c r="C2171" t="str">
        <f>IF(INDEX('Display 730 &amp; 1200'!$D:$D,ROW())="","",INDEX('Display 730 &amp; 1200'!$D:$D,ROW()))</f>
        <v/>
      </c>
      <c r="D2171">
        <f>IF($C2171="",0,SUMIFS(#REF!,#REF!,$C2171,#REF!,"&gt;="&amp;'Display 730 &amp; 1200'!$AN$10,#REF!,"&lt;="&amp;'Display 730 &amp; 1200'!$AN$9))</f>
        <v>0</v>
      </c>
      <c r="E2171">
        <f>IF($C2171="",0,SUMIFS(#REF!,#REF!,$C2171,#REF!,"&gt;="&amp;'Display 730 &amp; 1200'!$AN$12,#REF!,"&lt;="&amp;'Display 730 &amp; 1200'!$AN$11))</f>
        <v>0</v>
      </c>
    </row>
    <row r="2172" spans="1:5">
      <c r="A2172" t="str">
        <f>IF(INDEX('Display 730 &amp; 1200'!$A:$A,ROW())="","",INDEX('Display 730 &amp; 1200'!$A:$A,ROW()))</f>
        <v/>
      </c>
      <c r="B2172" t="str">
        <f>IF(INDEX('Display 730 &amp; 1200'!$B:$B,ROW())="","",INDEX('Display 730 &amp; 1200'!$B:$B,ROW()))</f>
        <v/>
      </c>
      <c r="C2172" t="str">
        <f>IF(INDEX('Display 730 &amp; 1200'!$D:$D,ROW())="","",INDEX('Display 730 &amp; 1200'!$D:$D,ROW()))</f>
        <v/>
      </c>
      <c r="D2172">
        <f>IF($C2172="",0,SUMIFS(#REF!,#REF!,$C2172,#REF!,"&gt;="&amp;'Display 730 &amp; 1200'!$AN$10,#REF!,"&lt;="&amp;'Display 730 &amp; 1200'!$AN$9))</f>
        <v>0</v>
      </c>
      <c r="E2172">
        <f>IF($C2172="",0,SUMIFS(#REF!,#REF!,$C2172,#REF!,"&gt;="&amp;'Display 730 &amp; 1200'!$AN$12,#REF!,"&lt;="&amp;'Display 730 &amp; 1200'!$AN$11))</f>
        <v>0</v>
      </c>
    </row>
    <row r="2173" spans="1:5">
      <c r="A2173" t="str">
        <f>IF(INDEX('Display 730 &amp; 1200'!$A:$A,ROW())="","",INDEX('Display 730 &amp; 1200'!$A:$A,ROW()))</f>
        <v/>
      </c>
      <c r="B2173" t="str">
        <f>IF(INDEX('Display 730 &amp; 1200'!$B:$B,ROW())="","",INDEX('Display 730 &amp; 1200'!$B:$B,ROW()))</f>
        <v/>
      </c>
      <c r="C2173" t="str">
        <f>IF(INDEX('Display 730 &amp; 1200'!$D:$D,ROW())="","",INDEX('Display 730 &amp; 1200'!$D:$D,ROW()))</f>
        <v/>
      </c>
      <c r="D2173">
        <f>IF($C2173="",0,SUMIFS(#REF!,#REF!,$C2173,#REF!,"&gt;="&amp;'Display 730 &amp; 1200'!$AN$10,#REF!,"&lt;="&amp;'Display 730 &amp; 1200'!$AN$9))</f>
        <v>0</v>
      </c>
      <c r="E2173">
        <f>IF($C2173="",0,SUMIFS(#REF!,#REF!,$C2173,#REF!,"&gt;="&amp;'Display 730 &amp; 1200'!$AN$12,#REF!,"&lt;="&amp;'Display 730 &amp; 1200'!$AN$11))</f>
        <v>0</v>
      </c>
    </row>
    <row r="2174" spans="1:5">
      <c r="A2174" t="str">
        <f>IF(INDEX('Display 730 &amp; 1200'!$A:$A,ROW())="","",INDEX('Display 730 &amp; 1200'!$A:$A,ROW()))</f>
        <v/>
      </c>
      <c r="B2174" t="str">
        <f>IF(INDEX('Display 730 &amp; 1200'!$B:$B,ROW())="","",INDEX('Display 730 &amp; 1200'!$B:$B,ROW()))</f>
        <v/>
      </c>
      <c r="C2174" t="str">
        <f>IF(INDEX('Display 730 &amp; 1200'!$D:$D,ROW())="","",INDEX('Display 730 &amp; 1200'!$D:$D,ROW()))</f>
        <v/>
      </c>
      <c r="D2174">
        <f>IF($C2174="",0,SUMIFS(#REF!,#REF!,$C2174,#REF!,"&gt;="&amp;'Display 730 &amp; 1200'!$AN$10,#REF!,"&lt;="&amp;'Display 730 &amp; 1200'!$AN$9))</f>
        <v>0</v>
      </c>
      <c r="E2174">
        <f>IF($C2174="",0,SUMIFS(#REF!,#REF!,$C2174,#REF!,"&gt;="&amp;'Display 730 &amp; 1200'!$AN$12,#REF!,"&lt;="&amp;'Display 730 &amp; 1200'!$AN$11))</f>
        <v>0</v>
      </c>
    </row>
    <row r="2175" spans="1:5">
      <c r="A2175" t="str">
        <f>IF(INDEX('Display 730 &amp; 1200'!$A:$A,ROW())="","",INDEX('Display 730 &amp; 1200'!$A:$A,ROW()))</f>
        <v/>
      </c>
      <c r="B2175" t="str">
        <f>IF(INDEX('Display 730 &amp; 1200'!$B:$B,ROW())="","",INDEX('Display 730 &amp; 1200'!$B:$B,ROW()))</f>
        <v/>
      </c>
      <c r="C2175" t="str">
        <f>IF(INDEX('Display 730 &amp; 1200'!$D:$D,ROW())="","",INDEX('Display 730 &amp; 1200'!$D:$D,ROW()))</f>
        <v/>
      </c>
      <c r="D2175">
        <f>IF($C2175="",0,SUMIFS(#REF!,#REF!,$C2175,#REF!,"&gt;="&amp;'Display 730 &amp; 1200'!$AN$10,#REF!,"&lt;="&amp;'Display 730 &amp; 1200'!$AN$9))</f>
        <v>0</v>
      </c>
      <c r="E2175">
        <f>IF($C2175="",0,SUMIFS(#REF!,#REF!,$C2175,#REF!,"&gt;="&amp;'Display 730 &amp; 1200'!$AN$12,#REF!,"&lt;="&amp;'Display 730 &amp; 1200'!$AN$11))</f>
        <v>0</v>
      </c>
    </row>
    <row r="2176" spans="1:5">
      <c r="A2176" t="str">
        <f>IF(INDEX('Display 730 &amp; 1200'!$A:$A,ROW())="","",INDEX('Display 730 &amp; 1200'!$A:$A,ROW()))</f>
        <v/>
      </c>
      <c r="B2176" t="str">
        <f>IF(INDEX('Display 730 &amp; 1200'!$B:$B,ROW())="","",INDEX('Display 730 &amp; 1200'!$B:$B,ROW()))</f>
        <v/>
      </c>
      <c r="C2176" t="str">
        <f>IF(INDEX('Display 730 &amp; 1200'!$D:$D,ROW())="","",INDEX('Display 730 &amp; 1200'!$D:$D,ROW()))</f>
        <v/>
      </c>
      <c r="D2176">
        <f>IF($C2176="",0,SUMIFS(#REF!,#REF!,$C2176,#REF!,"&gt;="&amp;'Display 730 &amp; 1200'!$AN$10,#REF!,"&lt;="&amp;'Display 730 &amp; 1200'!$AN$9))</f>
        <v>0</v>
      </c>
      <c r="E2176">
        <f>IF($C2176="",0,SUMIFS(#REF!,#REF!,$C2176,#REF!,"&gt;="&amp;'Display 730 &amp; 1200'!$AN$12,#REF!,"&lt;="&amp;'Display 730 &amp; 1200'!$AN$11))</f>
        <v>0</v>
      </c>
    </row>
    <row r="2177" spans="1:5">
      <c r="A2177" t="str">
        <f>IF(INDEX('Display 730 &amp; 1200'!$A:$A,ROW())="","",INDEX('Display 730 &amp; 1200'!$A:$A,ROW()))</f>
        <v/>
      </c>
      <c r="B2177" t="str">
        <f>IF(INDEX('Display 730 &amp; 1200'!$B:$B,ROW())="","",INDEX('Display 730 &amp; 1200'!$B:$B,ROW()))</f>
        <v/>
      </c>
      <c r="C2177" t="str">
        <f>IF(INDEX('Display 730 &amp; 1200'!$D:$D,ROW())="","",INDEX('Display 730 &amp; 1200'!$D:$D,ROW()))</f>
        <v/>
      </c>
      <c r="D2177">
        <f>IF($C2177="",0,SUMIFS(#REF!,#REF!,$C2177,#REF!,"&gt;="&amp;'Display 730 &amp; 1200'!$AN$10,#REF!,"&lt;="&amp;'Display 730 &amp; 1200'!$AN$9))</f>
        <v>0</v>
      </c>
      <c r="E2177">
        <f>IF($C2177="",0,SUMIFS(#REF!,#REF!,$C2177,#REF!,"&gt;="&amp;'Display 730 &amp; 1200'!$AN$12,#REF!,"&lt;="&amp;'Display 730 &amp; 1200'!$AN$11))</f>
        <v>0</v>
      </c>
    </row>
    <row r="2178" spans="1:5">
      <c r="A2178" t="str">
        <f>IF(INDEX('Display 730 &amp; 1200'!$A:$A,ROW())="","",INDEX('Display 730 &amp; 1200'!$A:$A,ROW()))</f>
        <v/>
      </c>
      <c r="B2178" t="str">
        <f>IF(INDEX('Display 730 &amp; 1200'!$B:$B,ROW())="","",INDEX('Display 730 &amp; 1200'!$B:$B,ROW()))</f>
        <v/>
      </c>
      <c r="C2178" t="str">
        <f>IF(INDEX('Display 730 &amp; 1200'!$D:$D,ROW())="","",INDEX('Display 730 &amp; 1200'!$D:$D,ROW()))</f>
        <v/>
      </c>
      <c r="D2178">
        <f>IF($C2178="",0,SUMIFS(#REF!,#REF!,$C2178,#REF!,"&gt;="&amp;'Display 730 &amp; 1200'!$AN$10,#REF!,"&lt;="&amp;'Display 730 &amp; 1200'!$AN$9))</f>
        <v>0</v>
      </c>
      <c r="E2178">
        <f>IF($C2178="",0,SUMIFS(#REF!,#REF!,$C2178,#REF!,"&gt;="&amp;'Display 730 &amp; 1200'!$AN$12,#REF!,"&lt;="&amp;'Display 730 &amp; 1200'!$AN$11))</f>
        <v>0</v>
      </c>
    </row>
    <row r="2179" spans="1:5">
      <c r="A2179" t="str">
        <f>IF(INDEX('Display 730 &amp; 1200'!$A:$A,ROW())="","",INDEX('Display 730 &amp; 1200'!$A:$A,ROW()))</f>
        <v/>
      </c>
      <c r="B2179" t="str">
        <f>IF(INDEX('Display 730 &amp; 1200'!$B:$B,ROW())="","",INDEX('Display 730 &amp; 1200'!$B:$B,ROW()))</f>
        <v/>
      </c>
      <c r="C2179" t="str">
        <f>IF(INDEX('Display 730 &amp; 1200'!$D:$D,ROW())="","",INDEX('Display 730 &amp; 1200'!$D:$D,ROW()))</f>
        <v/>
      </c>
      <c r="D2179">
        <f>IF($C2179="",0,SUMIFS(#REF!,#REF!,$C2179,#REF!,"&gt;="&amp;'Display 730 &amp; 1200'!$AN$10,#REF!,"&lt;="&amp;'Display 730 &amp; 1200'!$AN$9))</f>
        <v>0</v>
      </c>
      <c r="E2179">
        <f>IF($C2179="",0,SUMIFS(#REF!,#REF!,$C2179,#REF!,"&gt;="&amp;'Display 730 &amp; 1200'!$AN$12,#REF!,"&lt;="&amp;'Display 730 &amp; 1200'!$AN$11))</f>
        <v>0</v>
      </c>
    </row>
    <row r="2180" spans="1:5">
      <c r="A2180" t="str">
        <f>IF(INDEX('Display 730 &amp; 1200'!$A:$A,ROW())="","",INDEX('Display 730 &amp; 1200'!$A:$A,ROW()))</f>
        <v/>
      </c>
      <c r="B2180" t="str">
        <f>IF(INDEX('Display 730 &amp; 1200'!$B:$B,ROW())="","",INDEX('Display 730 &amp; 1200'!$B:$B,ROW()))</f>
        <v/>
      </c>
      <c r="C2180" t="str">
        <f>IF(INDEX('Display 730 &amp; 1200'!$D:$D,ROW())="","",INDEX('Display 730 &amp; 1200'!$D:$D,ROW()))</f>
        <v/>
      </c>
      <c r="D2180">
        <f>IF($C2180="",0,SUMIFS(#REF!,#REF!,$C2180,#REF!,"&gt;="&amp;'Display 730 &amp; 1200'!$AN$10,#REF!,"&lt;="&amp;'Display 730 &amp; 1200'!$AN$9))</f>
        <v>0</v>
      </c>
      <c r="E2180">
        <f>IF($C2180="",0,SUMIFS(#REF!,#REF!,$C2180,#REF!,"&gt;="&amp;'Display 730 &amp; 1200'!$AN$12,#REF!,"&lt;="&amp;'Display 730 &amp; 1200'!$AN$11))</f>
        <v>0</v>
      </c>
    </row>
    <row r="2181" spans="1:5">
      <c r="A2181" t="str">
        <f>IF(INDEX('Display 730 &amp; 1200'!$A:$A,ROW())="","",INDEX('Display 730 &amp; 1200'!$A:$A,ROW()))</f>
        <v/>
      </c>
      <c r="B2181" t="str">
        <f>IF(INDEX('Display 730 &amp; 1200'!$B:$B,ROW())="","",INDEX('Display 730 &amp; 1200'!$B:$B,ROW()))</f>
        <v/>
      </c>
      <c r="C2181" t="str">
        <f>IF(INDEX('Display 730 &amp; 1200'!$D:$D,ROW())="","",INDEX('Display 730 &amp; 1200'!$D:$D,ROW()))</f>
        <v/>
      </c>
      <c r="D2181">
        <f>IF($C2181="",0,SUMIFS(#REF!,#REF!,$C2181,#REF!,"&gt;="&amp;'Display 730 &amp; 1200'!$AN$10,#REF!,"&lt;="&amp;'Display 730 &amp; 1200'!$AN$9))</f>
        <v>0</v>
      </c>
      <c r="E2181">
        <f>IF($C2181="",0,SUMIFS(#REF!,#REF!,$C2181,#REF!,"&gt;="&amp;'Display 730 &amp; 1200'!$AN$12,#REF!,"&lt;="&amp;'Display 730 &amp; 1200'!$AN$11))</f>
        <v>0</v>
      </c>
    </row>
    <row r="2182" spans="1:5">
      <c r="A2182" t="str">
        <f>IF(INDEX('Display 730 &amp; 1200'!$A:$A,ROW())="","",INDEX('Display 730 &amp; 1200'!$A:$A,ROW()))</f>
        <v/>
      </c>
      <c r="B2182" t="str">
        <f>IF(INDEX('Display 730 &amp; 1200'!$B:$B,ROW())="","",INDEX('Display 730 &amp; 1200'!$B:$B,ROW()))</f>
        <v/>
      </c>
      <c r="C2182" t="str">
        <f>IF(INDEX('Display 730 &amp; 1200'!$D:$D,ROW())="","",INDEX('Display 730 &amp; 1200'!$D:$D,ROW()))</f>
        <v/>
      </c>
      <c r="D2182">
        <f>IF($C2182="",0,SUMIFS(#REF!,#REF!,$C2182,#REF!,"&gt;="&amp;'Display 730 &amp; 1200'!$AN$10,#REF!,"&lt;="&amp;'Display 730 &amp; 1200'!$AN$9))</f>
        <v>0</v>
      </c>
      <c r="E2182">
        <f>IF($C2182="",0,SUMIFS(#REF!,#REF!,$C2182,#REF!,"&gt;="&amp;'Display 730 &amp; 1200'!$AN$12,#REF!,"&lt;="&amp;'Display 730 &amp; 1200'!$AN$11))</f>
        <v>0</v>
      </c>
    </row>
    <row r="2183" spans="1:5">
      <c r="A2183" t="str">
        <f>IF(INDEX('Display 730 &amp; 1200'!$A:$A,ROW())="","",INDEX('Display 730 &amp; 1200'!$A:$A,ROW()))</f>
        <v/>
      </c>
      <c r="B2183" t="str">
        <f>IF(INDEX('Display 730 &amp; 1200'!$B:$B,ROW())="","",INDEX('Display 730 &amp; 1200'!$B:$B,ROW()))</f>
        <v/>
      </c>
      <c r="C2183" t="str">
        <f>IF(INDEX('Display 730 &amp; 1200'!$D:$D,ROW())="","",INDEX('Display 730 &amp; 1200'!$D:$D,ROW()))</f>
        <v/>
      </c>
      <c r="D2183">
        <f>IF($C2183="",0,SUMIFS(#REF!,#REF!,$C2183,#REF!,"&gt;="&amp;'Display 730 &amp; 1200'!$AN$10,#REF!,"&lt;="&amp;'Display 730 &amp; 1200'!$AN$9))</f>
        <v>0</v>
      </c>
      <c r="E2183">
        <f>IF($C2183="",0,SUMIFS(#REF!,#REF!,$C2183,#REF!,"&gt;="&amp;'Display 730 &amp; 1200'!$AN$12,#REF!,"&lt;="&amp;'Display 730 &amp; 1200'!$AN$11))</f>
        <v>0</v>
      </c>
    </row>
    <row r="2184" spans="1:5">
      <c r="A2184" t="str">
        <f>IF(INDEX('Display 730 &amp; 1200'!$A:$A,ROW())="","",INDEX('Display 730 &amp; 1200'!$A:$A,ROW()))</f>
        <v/>
      </c>
      <c r="B2184" t="str">
        <f>IF(INDEX('Display 730 &amp; 1200'!$B:$B,ROW())="","",INDEX('Display 730 &amp; 1200'!$B:$B,ROW()))</f>
        <v/>
      </c>
      <c r="C2184" t="str">
        <f>IF(INDEX('Display 730 &amp; 1200'!$D:$D,ROW())="","",INDEX('Display 730 &amp; 1200'!$D:$D,ROW()))</f>
        <v/>
      </c>
      <c r="D2184">
        <f>IF($C2184="",0,SUMIFS(#REF!,#REF!,$C2184,#REF!,"&gt;="&amp;'Display 730 &amp; 1200'!$AN$10,#REF!,"&lt;="&amp;'Display 730 &amp; 1200'!$AN$9))</f>
        <v>0</v>
      </c>
      <c r="E2184">
        <f>IF($C2184="",0,SUMIFS(#REF!,#REF!,$C2184,#REF!,"&gt;="&amp;'Display 730 &amp; 1200'!$AN$12,#REF!,"&lt;="&amp;'Display 730 &amp; 1200'!$AN$11))</f>
        <v>0</v>
      </c>
    </row>
    <row r="2185" spans="1:5">
      <c r="A2185" t="str">
        <f>IF(INDEX('Display 730 &amp; 1200'!$A:$A,ROW())="","",INDEX('Display 730 &amp; 1200'!$A:$A,ROW()))</f>
        <v/>
      </c>
      <c r="B2185" t="str">
        <f>IF(INDEX('Display 730 &amp; 1200'!$B:$B,ROW())="","",INDEX('Display 730 &amp; 1200'!$B:$B,ROW()))</f>
        <v/>
      </c>
      <c r="C2185" t="str">
        <f>IF(INDEX('Display 730 &amp; 1200'!$D:$D,ROW())="","",INDEX('Display 730 &amp; 1200'!$D:$D,ROW()))</f>
        <v/>
      </c>
      <c r="D2185">
        <f>IF($C2185="",0,SUMIFS(#REF!,#REF!,$C2185,#REF!,"&gt;="&amp;'Display 730 &amp; 1200'!$AN$10,#REF!,"&lt;="&amp;'Display 730 &amp; 1200'!$AN$9))</f>
        <v>0</v>
      </c>
      <c r="E2185">
        <f>IF($C2185="",0,SUMIFS(#REF!,#REF!,$C2185,#REF!,"&gt;="&amp;'Display 730 &amp; 1200'!$AN$12,#REF!,"&lt;="&amp;'Display 730 &amp; 1200'!$AN$11))</f>
        <v>0</v>
      </c>
    </row>
    <row r="2186" spans="1:5">
      <c r="A2186" t="str">
        <f>IF(INDEX('Display 730 &amp; 1200'!$A:$A,ROW())="","",INDEX('Display 730 &amp; 1200'!$A:$A,ROW()))</f>
        <v/>
      </c>
      <c r="B2186" t="str">
        <f>IF(INDEX('Display 730 &amp; 1200'!$B:$B,ROW())="","",INDEX('Display 730 &amp; 1200'!$B:$B,ROW()))</f>
        <v/>
      </c>
      <c r="C2186" t="str">
        <f>IF(INDEX('Display 730 &amp; 1200'!$D:$D,ROW())="","",INDEX('Display 730 &amp; 1200'!$D:$D,ROW()))</f>
        <v/>
      </c>
      <c r="D2186">
        <f>IF($C2186="",0,SUMIFS(#REF!,#REF!,$C2186,#REF!,"&gt;="&amp;'Display 730 &amp; 1200'!$AN$10,#REF!,"&lt;="&amp;'Display 730 &amp; 1200'!$AN$9))</f>
        <v>0</v>
      </c>
      <c r="E2186">
        <f>IF($C2186="",0,SUMIFS(#REF!,#REF!,$C2186,#REF!,"&gt;="&amp;'Display 730 &amp; 1200'!$AN$12,#REF!,"&lt;="&amp;'Display 730 &amp; 1200'!$AN$11))</f>
        <v>0</v>
      </c>
    </row>
    <row r="2187" spans="1:5">
      <c r="A2187" t="str">
        <f>IF(INDEX('Display 730 &amp; 1200'!$A:$A,ROW())="","",INDEX('Display 730 &amp; 1200'!$A:$A,ROW()))</f>
        <v/>
      </c>
      <c r="B2187" t="str">
        <f>IF(INDEX('Display 730 &amp; 1200'!$B:$B,ROW())="","",INDEX('Display 730 &amp; 1200'!$B:$B,ROW()))</f>
        <v/>
      </c>
      <c r="C2187" t="str">
        <f>IF(INDEX('Display 730 &amp; 1200'!$D:$D,ROW())="","",INDEX('Display 730 &amp; 1200'!$D:$D,ROW()))</f>
        <v/>
      </c>
      <c r="D2187">
        <f>IF($C2187="",0,SUMIFS(#REF!,#REF!,$C2187,#REF!,"&gt;="&amp;'Display 730 &amp; 1200'!$AN$10,#REF!,"&lt;="&amp;'Display 730 &amp; 1200'!$AN$9))</f>
        <v>0</v>
      </c>
      <c r="E2187">
        <f>IF($C2187="",0,SUMIFS(#REF!,#REF!,$C2187,#REF!,"&gt;="&amp;'Display 730 &amp; 1200'!$AN$12,#REF!,"&lt;="&amp;'Display 730 &amp; 1200'!$AN$11))</f>
        <v>0</v>
      </c>
    </row>
    <row r="2188" spans="1:5">
      <c r="A2188" t="str">
        <f>IF(INDEX('Display 730 &amp; 1200'!$A:$A,ROW())="","",INDEX('Display 730 &amp; 1200'!$A:$A,ROW()))</f>
        <v/>
      </c>
      <c r="B2188" t="str">
        <f>IF(INDEX('Display 730 &amp; 1200'!$B:$B,ROW())="","",INDEX('Display 730 &amp; 1200'!$B:$B,ROW()))</f>
        <v/>
      </c>
      <c r="C2188" t="str">
        <f>IF(INDEX('Display 730 &amp; 1200'!$D:$D,ROW())="","",INDEX('Display 730 &amp; 1200'!$D:$D,ROW()))</f>
        <v/>
      </c>
      <c r="D2188">
        <f>IF($C2188="",0,SUMIFS(#REF!,#REF!,$C2188,#REF!,"&gt;="&amp;'Display 730 &amp; 1200'!$AN$10,#REF!,"&lt;="&amp;'Display 730 &amp; 1200'!$AN$9))</f>
        <v>0</v>
      </c>
      <c r="E2188">
        <f>IF($C2188="",0,SUMIFS(#REF!,#REF!,$C2188,#REF!,"&gt;="&amp;'Display 730 &amp; 1200'!$AN$12,#REF!,"&lt;="&amp;'Display 730 &amp; 1200'!$AN$11))</f>
        <v>0</v>
      </c>
    </row>
    <row r="2189" spans="1:5">
      <c r="A2189" t="str">
        <f>IF(INDEX('Display 730 &amp; 1200'!$A:$A,ROW())="","",INDEX('Display 730 &amp; 1200'!$A:$A,ROW()))</f>
        <v/>
      </c>
      <c r="B2189" t="str">
        <f>IF(INDEX('Display 730 &amp; 1200'!$B:$B,ROW())="","",INDEX('Display 730 &amp; 1200'!$B:$B,ROW()))</f>
        <v/>
      </c>
      <c r="C2189" t="str">
        <f>IF(INDEX('Display 730 &amp; 1200'!$D:$D,ROW())="","",INDEX('Display 730 &amp; 1200'!$D:$D,ROW()))</f>
        <v/>
      </c>
      <c r="D2189">
        <f>IF($C2189="",0,SUMIFS(#REF!,#REF!,$C2189,#REF!,"&gt;="&amp;'Display 730 &amp; 1200'!$AN$10,#REF!,"&lt;="&amp;'Display 730 &amp; 1200'!$AN$9))</f>
        <v>0</v>
      </c>
      <c r="E2189">
        <f>IF($C2189="",0,SUMIFS(#REF!,#REF!,$C2189,#REF!,"&gt;="&amp;'Display 730 &amp; 1200'!$AN$12,#REF!,"&lt;="&amp;'Display 730 &amp; 1200'!$AN$11))</f>
        <v>0</v>
      </c>
    </row>
    <row r="2190" spans="1:5">
      <c r="A2190" t="str">
        <f>IF(INDEX('Display 730 &amp; 1200'!$A:$A,ROW())="","",INDEX('Display 730 &amp; 1200'!$A:$A,ROW()))</f>
        <v/>
      </c>
      <c r="B2190" t="str">
        <f>IF(INDEX('Display 730 &amp; 1200'!$B:$B,ROW())="","",INDEX('Display 730 &amp; 1200'!$B:$B,ROW()))</f>
        <v/>
      </c>
      <c r="C2190" t="str">
        <f>IF(INDEX('Display 730 &amp; 1200'!$D:$D,ROW())="","",INDEX('Display 730 &amp; 1200'!$D:$D,ROW()))</f>
        <v/>
      </c>
      <c r="D2190">
        <f>IF($C2190="",0,SUMIFS(#REF!,#REF!,$C2190,#REF!,"&gt;="&amp;'Display 730 &amp; 1200'!$AN$10,#REF!,"&lt;="&amp;'Display 730 &amp; 1200'!$AN$9))</f>
        <v>0</v>
      </c>
      <c r="E2190">
        <f>IF($C2190="",0,SUMIFS(#REF!,#REF!,$C2190,#REF!,"&gt;="&amp;'Display 730 &amp; 1200'!$AN$12,#REF!,"&lt;="&amp;'Display 730 &amp; 1200'!$AN$11))</f>
        <v>0</v>
      </c>
    </row>
    <row r="2191" spans="1:5">
      <c r="A2191" t="str">
        <f>IF(INDEX('Display 730 &amp; 1200'!$A:$A,ROW())="","",INDEX('Display 730 &amp; 1200'!$A:$A,ROW()))</f>
        <v/>
      </c>
      <c r="B2191" t="str">
        <f>IF(INDEX('Display 730 &amp; 1200'!$B:$B,ROW())="","",INDEX('Display 730 &amp; 1200'!$B:$B,ROW()))</f>
        <v/>
      </c>
      <c r="C2191" t="str">
        <f>IF(INDEX('Display 730 &amp; 1200'!$D:$D,ROW())="","",INDEX('Display 730 &amp; 1200'!$D:$D,ROW()))</f>
        <v/>
      </c>
      <c r="D2191">
        <f>IF($C2191="",0,SUMIFS(#REF!,#REF!,$C2191,#REF!,"&gt;="&amp;'Display 730 &amp; 1200'!$AN$10,#REF!,"&lt;="&amp;'Display 730 &amp; 1200'!$AN$9))</f>
        <v>0</v>
      </c>
      <c r="E2191">
        <f>IF($C2191="",0,SUMIFS(#REF!,#REF!,$C2191,#REF!,"&gt;="&amp;'Display 730 &amp; 1200'!$AN$12,#REF!,"&lt;="&amp;'Display 730 &amp; 1200'!$AN$11))</f>
        <v>0</v>
      </c>
    </row>
    <row r="2192" spans="1:5">
      <c r="A2192" t="str">
        <f>IF(INDEX('Display 730 &amp; 1200'!$A:$A,ROW())="","",INDEX('Display 730 &amp; 1200'!$A:$A,ROW()))</f>
        <v/>
      </c>
      <c r="B2192" t="str">
        <f>IF(INDEX('Display 730 &amp; 1200'!$B:$B,ROW())="","",INDEX('Display 730 &amp; 1200'!$B:$B,ROW()))</f>
        <v/>
      </c>
      <c r="C2192" t="str">
        <f>IF(INDEX('Display 730 &amp; 1200'!$D:$D,ROW())="","",INDEX('Display 730 &amp; 1200'!$D:$D,ROW()))</f>
        <v/>
      </c>
      <c r="D2192">
        <f>IF($C2192="",0,SUMIFS(#REF!,#REF!,$C2192,#REF!,"&gt;="&amp;'Display 730 &amp; 1200'!$AN$10,#REF!,"&lt;="&amp;'Display 730 &amp; 1200'!$AN$9))</f>
        <v>0</v>
      </c>
      <c r="E2192">
        <f>IF($C2192="",0,SUMIFS(#REF!,#REF!,$C2192,#REF!,"&gt;="&amp;'Display 730 &amp; 1200'!$AN$12,#REF!,"&lt;="&amp;'Display 730 &amp; 1200'!$AN$11))</f>
        <v>0</v>
      </c>
    </row>
    <row r="2193" spans="1:5">
      <c r="A2193" t="str">
        <f>IF(INDEX('Display 730 &amp; 1200'!$A:$A,ROW())="","",INDEX('Display 730 &amp; 1200'!$A:$A,ROW()))</f>
        <v/>
      </c>
      <c r="B2193" t="str">
        <f>IF(INDEX('Display 730 &amp; 1200'!$B:$B,ROW())="","",INDEX('Display 730 &amp; 1200'!$B:$B,ROW()))</f>
        <v/>
      </c>
      <c r="C2193" t="str">
        <f>IF(INDEX('Display 730 &amp; 1200'!$D:$D,ROW())="","",INDEX('Display 730 &amp; 1200'!$D:$D,ROW()))</f>
        <v/>
      </c>
      <c r="D2193">
        <f>IF($C2193="",0,SUMIFS(#REF!,#REF!,$C2193,#REF!,"&gt;="&amp;'Display 730 &amp; 1200'!$AN$10,#REF!,"&lt;="&amp;'Display 730 &amp; 1200'!$AN$9))</f>
        <v>0</v>
      </c>
      <c r="E2193">
        <f>IF($C2193="",0,SUMIFS(#REF!,#REF!,$C2193,#REF!,"&gt;="&amp;'Display 730 &amp; 1200'!$AN$12,#REF!,"&lt;="&amp;'Display 730 &amp; 1200'!$AN$11))</f>
        <v>0</v>
      </c>
    </row>
    <row r="2194" spans="1:5">
      <c r="A2194" t="str">
        <f>IF(INDEX('Display 730 &amp; 1200'!$A:$A,ROW())="","",INDEX('Display 730 &amp; 1200'!$A:$A,ROW()))</f>
        <v/>
      </c>
      <c r="B2194" t="str">
        <f>IF(INDEX('Display 730 &amp; 1200'!$B:$B,ROW())="","",INDEX('Display 730 &amp; 1200'!$B:$B,ROW()))</f>
        <v/>
      </c>
      <c r="C2194" t="str">
        <f>IF(INDEX('Display 730 &amp; 1200'!$D:$D,ROW())="","",INDEX('Display 730 &amp; 1200'!$D:$D,ROW()))</f>
        <v/>
      </c>
      <c r="D2194">
        <f>IF($C2194="",0,SUMIFS(#REF!,#REF!,$C2194,#REF!,"&gt;="&amp;'Display 730 &amp; 1200'!$AN$10,#REF!,"&lt;="&amp;'Display 730 &amp; 1200'!$AN$9))</f>
        <v>0</v>
      </c>
      <c r="E2194">
        <f>IF($C2194="",0,SUMIFS(#REF!,#REF!,$C2194,#REF!,"&gt;="&amp;'Display 730 &amp; 1200'!$AN$12,#REF!,"&lt;="&amp;'Display 730 &amp; 1200'!$AN$11))</f>
        <v>0</v>
      </c>
    </row>
    <row r="2195" spans="1:5">
      <c r="A2195" t="str">
        <f>IF(INDEX('Display 730 &amp; 1200'!$A:$A,ROW())="","",INDEX('Display 730 &amp; 1200'!$A:$A,ROW()))</f>
        <v/>
      </c>
      <c r="B2195" t="str">
        <f>IF(INDEX('Display 730 &amp; 1200'!$B:$B,ROW())="","",INDEX('Display 730 &amp; 1200'!$B:$B,ROW()))</f>
        <v/>
      </c>
      <c r="C2195" t="str">
        <f>IF(INDEX('Display 730 &amp; 1200'!$D:$D,ROW())="","",INDEX('Display 730 &amp; 1200'!$D:$D,ROW()))</f>
        <v/>
      </c>
      <c r="D2195">
        <f>IF($C2195="",0,SUMIFS(#REF!,#REF!,$C2195,#REF!,"&gt;="&amp;'Display 730 &amp; 1200'!$AN$10,#REF!,"&lt;="&amp;'Display 730 &amp; 1200'!$AN$9))</f>
        <v>0</v>
      </c>
      <c r="E2195">
        <f>IF($C2195="",0,SUMIFS(#REF!,#REF!,$C2195,#REF!,"&gt;="&amp;'Display 730 &amp; 1200'!$AN$12,#REF!,"&lt;="&amp;'Display 730 &amp; 1200'!$AN$11))</f>
        <v>0</v>
      </c>
    </row>
    <row r="2196" spans="1:5">
      <c r="A2196" t="str">
        <f>IF(INDEX('Display 730 &amp; 1200'!$A:$A,ROW())="","",INDEX('Display 730 &amp; 1200'!$A:$A,ROW()))</f>
        <v/>
      </c>
      <c r="B2196" t="str">
        <f>IF(INDEX('Display 730 &amp; 1200'!$B:$B,ROW())="","",INDEX('Display 730 &amp; 1200'!$B:$B,ROW()))</f>
        <v/>
      </c>
      <c r="C2196" t="str">
        <f>IF(INDEX('Display 730 &amp; 1200'!$D:$D,ROW())="","",INDEX('Display 730 &amp; 1200'!$D:$D,ROW()))</f>
        <v/>
      </c>
      <c r="D2196">
        <f>IF($C2196="",0,SUMIFS(#REF!,#REF!,$C2196,#REF!,"&gt;="&amp;'Display 730 &amp; 1200'!$AN$10,#REF!,"&lt;="&amp;'Display 730 &amp; 1200'!$AN$9))</f>
        <v>0</v>
      </c>
      <c r="E2196">
        <f>IF($C2196="",0,SUMIFS(#REF!,#REF!,$C2196,#REF!,"&gt;="&amp;'Display 730 &amp; 1200'!$AN$12,#REF!,"&lt;="&amp;'Display 730 &amp; 1200'!$AN$11))</f>
        <v>0</v>
      </c>
    </row>
    <row r="2197" spans="1:5">
      <c r="A2197" t="str">
        <f>IF(INDEX('Display 730 &amp; 1200'!$A:$A,ROW())="","",INDEX('Display 730 &amp; 1200'!$A:$A,ROW()))</f>
        <v/>
      </c>
      <c r="B2197" t="str">
        <f>IF(INDEX('Display 730 &amp; 1200'!$B:$B,ROW())="","",INDEX('Display 730 &amp; 1200'!$B:$B,ROW()))</f>
        <v/>
      </c>
      <c r="C2197" t="str">
        <f>IF(INDEX('Display 730 &amp; 1200'!$D:$D,ROW())="","",INDEX('Display 730 &amp; 1200'!$D:$D,ROW()))</f>
        <v/>
      </c>
      <c r="D2197">
        <f>IF($C2197="",0,SUMIFS(#REF!,#REF!,$C2197,#REF!,"&gt;="&amp;'Display 730 &amp; 1200'!$AN$10,#REF!,"&lt;="&amp;'Display 730 &amp; 1200'!$AN$9))</f>
        <v>0</v>
      </c>
      <c r="E2197">
        <f>IF($C2197="",0,SUMIFS(#REF!,#REF!,$C2197,#REF!,"&gt;="&amp;'Display 730 &amp; 1200'!$AN$12,#REF!,"&lt;="&amp;'Display 730 &amp; 1200'!$AN$11))</f>
        <v>0</v>
      </c>
    </row>
    <row r="2198" spans="1:5">
      <c r="A2198" t="str">
        <f>IF(INDEX('Display 730 &amp; 1200'!$A:$A,ROW())="","",INDEX('Display 730 &amp; 1200'!$A:$A,ROW()))</f>
        <v/>
      </c>
      <c r="B2198" t="str">
        <f>IF(INDEX('Display 730 &amp; 1200'!$B:$B,ROW())="","",INDEX('Display 730 &amp; 1200'!$B:$B,ROW()))</f>
        <v/>
      </c>
      <c r="C2198" t="str">
        <f>IF(INDEX('Display 730 &amp; 1200'!$D:$D,ROW())="","",INDEX('Display 730 &amp; 1200'!$D:$D,ROW()))</f>
        <v/>
      </c>
      <c r="D2198">
        <f>IF($C2198="",0,SUMIFS(#REF!,#REF!,$C2198,#REF!,"&gt;="&amp;'Display 730 &amp; 1200'!$AN$10,#REF!,"&lt;="&amp;'Display 730 &amp; 1200'!$AN$9))</f>
        <v>0</v>
      </c>
      <c r="E2198">
        <f>IF($C2198="",0,SUMIFS(#REF!,#REF!,$C2198,#REF!,"&gt;="&amp;'Display 730 &amp; 1200'!$AN$12,#REF!,"&lt;="&amp;'Display 730 &amp; 1200'!$AN$11))</f>
        <v>0</v>
      </c>
    </row>
    <row r="2199" spans="1:5">
      <c r="A2199" t="str">
        <f>IF(INDEX('Display 730 &amp; 1200'!$A:$A,ROW())="","",INDEX('Display 730 &amp; 1200'!$A:$A,ROW()))</f>
        <v/>
      </c>
      <c r="B2199" t="str">
        <f>IF(INDEX('Display 730 &amp; 1200'!$B:$B,ROW())="","",INDEX('Display 730 &amp; 1200'!$B:$B,ROW()))</f>
        <v/>
      </c>
      <c r="C2199" t="str">
        <f>IF(INDEX('Display 730 &amp; 1200'!$D:$D,ROW())="","",INDEX('Display 730 &amp; 1200'!$D:$D,ROW()))</f>
        <v/>
      </c>
      <c r="D2199">
        <f>IF($C2199="",0,SUMIFS(#REF!,#REF!,$C2199,#REF!,"&gt;="&amp;'Display 730 &amp; 1200'!$AN$10,#REF!,"&lt;="&amp;'Display 730 &amp; 1200'!$AN$9))</f>
        <v>0</v>
      </c>
      <c r="E2199">
        <f>IF($C2199="",0,SUMIFS(#REF!,#REF!,$C2199,#REF!,"&gt;="&amp;'Display 730 &amp; 1200'!$AN$12,#REF!,"&lt;="&amp;'Display 730 &amp; 1200'!$AN$11))</f>
        <v>0</v>
      </c>
    </row>
    <row r="2200" spans="1:5">
      <c r="A2200" t="str">
        <f>IF(INDEX('Display 730 &amp; 1200'!$A:$A,ROW())="","",INDEX('Display 730 &amp; 1200'!$A:$A,ROW()))</f>
        <v/>
      </c>
      <c r="B2200" t="str">
        <f>IF(INDEX('Display 730 &amp; 1200'!$B:$B,ROW())="","",INDEX('Display 730 &amp; 1200'!$B:$B,ROW()))</f>
        <v/>
      </c>
      <c r="C2200" t="str">
        <f>IF(INDEX('Display 730 &amp; 1200'!$D:$D,ROW())="","",INDEX('Display 730 &amp; 1200'!$D:$D,ROW()))</f>
        <v/>
      </c>
      <c r="D2200">
        <f>IF($C2200="",0,SUMIFS(#REF!,#REF!,$C2200,#REF!,"&gt;="&amp;'Display 730 &amp; 1200'!$AN$10,#REF!,"&lt;="&amp;'Display 730 &amp; 1200'!$AN$9))</f>
        <v>0</v>
      </c>
      <c r="E2200">
        <f>IF($C2200="",0,SUMIFS(#REF!,#REF!,$C2200,#REF!,"&gt;="&amp;'Display 730 &amp; 1200'!$AN$12,#REF!,"&lt;="&amp;'Display 730 &amp; 1200'!$AN$11))</f>
        <v>0</v>
      </c>
    </row>
    <row r="2201" spans="1:5">
      <c r="A2201" t="str">
        <f>IF(INDEX('Display 730 &amp; 1200'!$A:$A,ROW())="","",INDEX('Display 730 &amp; 1200'!$A:$A,ROW()))</f>
        <v/>
      </c>
      <c r="B2201" t="str">
        <f>IF(INDEX('Display 730 &amp; 1200'!$B:$B,ROW())="","",INDEX('Display 730 &amp; 1200'!$B:$B,ROW()))</f>
        <v/>
      </c>
      <c r="C2201" t="str">
        <f>IF(INDEX('Display 730 &amp; 1200'!$D:$D,ROW())="","",INDEX('Display 730 &amp; 1200'!$D:$D,ROW()))</f>
        <v/>
      </c>
      <c r="D2201">
        <f>IF($C2201="",0,SUMIFS(#REF!,#REF!,$C2201,#REF!,"&gt;="&amp;'Display 730 &amp; 1200'!$AN$10,#REF!,"&lt;="&amp;'Display 730 &amp; 1200'!$AN$9))</f>
        <v>0</v>
      </c>
      <c r="E2201">
        <f>IF($C2201="",0,SUMIFS(#REF!,#REF!,$C2201,#REF!,"&gt;="&amp;'Display 730 &amp; 1200'!$AN$12,#REF!,"&lt;="&amp;'Display 730 &amp; 1200'!$AN$11))</f>
        <v>0</v>
      </c>
    </row>
    <row r="2202" spans="1:5">
      <c r="A2202" t="str">
        <f>IF(INDEX('Display 730 &amp; 1200'!$A:$A,ROW())="","",INDEX('Display 730 &amp; 1200'!$A:$A,ROW()))</f>
        <v/>
      </c>
      <c r="B2202" t="str">
        <f>IF(INDEX('Display 730 &amp; 1200'!$B:$B,ROW())="","",INDEX('Display 730 &amp; 1200'!$B:$B,ROW()))</f>
        <v/>
      </c>
      <c r="C2202" t="str">
        <f>IF(INDEX('Display 730 &amp; 1200'!$D:$D,ROW())="","",INDEX('Display 730 &amp; 1200'!$D:$D,ROW()))</f>
        <v/>
      </c>
      <c r="D2202">
        <f>IF($C2202="",0,SUMIFS(#REF!,#REF!,$C2202,#REF!,"&gt;="&amp;'Display 730 &amp; 1200'!$AN$10,#REF!,"&lt;="&amp;'Display 730 &amp; 1200'!$AN$9))</f>
        <v>0</v>
      </c>
      <c r="E2202">
        <f>IF($C2202="",0,SUMIFS(#REF!,#REF!,$C2202,#REF!,"&gt;="&amp;'Display 730 &amp; 1200'!$AN$12,#REF!,"&lt;="&amp;'Display 730 &amp; 1200'!$AN$11))</f>
        <v>0</v>
      </c>
    </row>
    <row r="2203" spans="1:5">
      <c r="A2203" t="str">
        <f>IF(INDEX('Display 730 &amp; 1200'!$A:$A,ROW())="","",INDEX('Display 730 &amp; 1200'!$A:$A,ROW()))</f>
        <v/>
      </c>
      <c r="B2203" t="str">
        <f>IF(INDEX('Display 730 &amp; 1200'!$B:$B,ROW())="","",INDEX('Display 730 &amp; 1200'!$B:$B,ROW()))</f>
        <v/>
      </c>
      <c r="C2203" t="str">
        <f>IF(INDEX('Display 730 &amp; 1200'!$D:$D,ROW())="","",INDEX('Display 730 &amp; 1200'!$D:$D,ROW()))</f>
        <v/>
      </c>
      <c r="D2203">
        <f>IF($C2203="",0,SUMIFS(#REF!,#REF!,$C2203,#REF!,"&gt;="&amp;'Display 730 &amp; 1200'!$AN$10,#REF!,"&lt;="&amp;'Display 730 &amp; 1200'!$AN$9))</f>
        <v>0</v>
      </c>
      <c r="E2203">
        <f>IF($C2203="",0,SUMIFS(#REF!,#REF!,$C2203,#REF!,"&gt;="&amp;'Display 730 &amp; 1200'!$AN$12,#REF!,"&lt;="&amp;'Display 730 &amp; 1200'!$AN$11))</f>
        <v>0</v>
      </c>
    </row>
    <row r="2204" spans="1:5">
      <c r="A2204" t="str">
        <f>IF(INDEX('Display 730 &amp; 1200'!$A:$A,ROW())="","",INDEX('Display 730 &amp; 1200'!$A:$A,ROW()))</f>
        <v/>
      </c>
      <c r="B2204" t="str">
        <f>IF(INDEX('Display 730 &amp; 1200'!$B:$B,ROW())="","",INDEX('Display 730 &amp; 1200'!$B:$B,ROW()))</f>
        <v/>
      </c>
      <c r="C2204" t="str">
        <f>IF(INDEX('Display 730 &amp; 1200'!$D:$D,ROW())="","",INDEX('Display 730 &amp; 1200'!$D:$D,ROW()))</f>
        <v/>
      </c>
      <c r="D2204">
        <f>IF($C2204="",0,SUMIFS(#REF!,#REF!,$C2204,#REF!,"&gt;="&amp;'Display 730 &amp; 1200'!$AN$10,#REF!,"&lt;="&amp;'Display 730 &amp; 1200'!$AN$9))</f>
        <v>0</v>
      </c>
      <c r="E2204">
        <f>IF($C2204="",0,SUMIFS(#REF!,#REF!,$C2204,#REF!,"&gt;="&amp;'Display 730 &amp; 1200'!$AN$12,#REF!,"&lt;="&amp;'Display 730 &amp; 1200'!$AN$11))</f>
        <v>0</v>
      </c>
    </row>
    <row r="2205" spans="1:5">
      <c r="A2205" t="str">
        <f>IF(INDEX('Display 730 &amp; 1200'!$A:$A,ROW())="","",INDEX('Display 730 &amp; 1200'!$A:$A,ROW()))</f>
        <v/>
      </c>
      <c r="B2205" t="str">
        <f>IF(INDEX('Display 730 &amp; 1200'!$B:$B,ROW())="","",INDEX('Display 730 &amp; 1200'!$B:$B,ROW()))</f>
        <v/>
      </c>
      <c r="C2205" t="str">
        <f>IF(INDEX('Display 730 &amp; 1200'!$D:$D,ROW())="","",INDEX('Display 730 &amp; 1200'!$D:$D,ROW()))</f>
        <v/>
      </c>
      <c r="D2205">
        <f>IF($C2205="",0,SUMIFS(#REF!,#REF!,$C2205,#REF!,"&gt;="&amp;'Display 730 &amp; 1200'!$AN$10,#REF!,"&lt;="&amp;'Display 730 &amp; 1200'!$AN$9))</f>
        <v>0</v>
      </c>
      <c r="E2205">
        <f>IF($C2205="",0,SUMIFS(#REF!,#REF!,$C2205,#REF!,"&gt;="&amp;'Display 730 &amp; 1200'!$AN$12,#REF!,"&lt;="&amp;'Display 730 &amp; 1200'!$AN$11))</f>
        <v>0</v>
      </c>
    </row>
    <row r="2206" spans="1:5">
      <c r="A2206" t="str">
        <f>IF(INDEX('Display 730 &amp; 1200'!$A:$A,ROW())="","",INDEX('Display 730 &amp; 1200'!$A:$A,ROW()))</f>
        <v/>
      </c>
      <c r="B2206" t="str">
        <f>IF(INDEX('Display 730 &amp; 1200'!$B:$B,ROW())="","",INDEX('Display 730 &amp; 1200'!$B:$B,ROW()))</f>
        <v/>
      </c>
      <c r="C2206" t="str">
        <f>IF(INDEX('Display 730 &amp; 1200'!$D:$D,ROW())="","",INDEX('Display 730 &amp; 1200'!$D:$D,ROW()))</f>
        <v/>
      </c>
      <c r="D2206">
        <f>IF($C2206="",0,SUMIFS(#REF!,#REF!,$C2206,#REF!,"&gt;="&amp;'Display 730 &amp; 1200'!$AN$10,#REF!,"&lt;="&amp;'Display 730 &amp; 1200'!$AN$9))</f>
        <v>0</v>
      </c>
      <c r="E2206">
        <f>IF($C2206="",0,SUMIFS(#REF!,#REF!,$C2206,#REF!,"&gt;="&amp;'Display 730 &amp; 1200'!$AN$12,#REF!,"&lt;="&amp;'Display 730 &amp; 1200'!$AN$11))</f>
        <v>0</v>
      </c>
    </row>
    <row r="2207" spans="1:5">
      <c r="A2207" t="str">
        <f>IF(INDEX('Display 730 &amp; 1200'!$A:$A,ROW())="","",INDEX('Display 730 &amp; 1200'!$A:$A,ROW()))</f>
        <v/>
      </c>
      <c r="B2207" t="str">
        <f>IF(INDEX('Display 730 &amp; 1200'!$B:$B,ROW())="","",INDEX('Display 730 &amp; 1200'!$B:$B,ROW()))</f>
        <v/>
      </c>
      <c r="C2207" t="str">
        <f>IF(INDEX('Display 730 &amp; 1200'!$D:$D,ROW())="","",INDEX('Display 730 &amp; 1200'!$D:$D,ROW()))</f>
        <v/>
      </c>
      <c r="D2207">
        <f>IF($C2207="",0,SUMIFS(#REF!,#REF!,$C2207,#REF!,"&gt;="&amp;'Display 730 &amp; 1200'!$AN$10,#REF!,"&lt;="&amp;'Display 730 &amp; 1200'!$AN$9))</f>
        <v>0</v>
      </c>
      <c r="E2207">
        <f>IF($C2207="",0,SUMIFS(#REF!,#REF!,$C2207,#REF!,"&gt;="&amp;'Display 730 &amp; 1200'!$AN$12,#REF!,"&lt;="&amp;'Display 730 &amp; 1200'!$AN$11))</f>
        <v>0</v>
      </c>
    </row>
    <row r="2208" spans="1:5">
      <c r="A2208" t="str">
        <f>IF(INDEX('Display 730 &amp; 1200'!$A:$A,ROW())="","",INDEX('Display 730 &amp; 1200'!$A:$A,ROW()))</f>
        <v/>
      </c>
      <c r="B2208" t="str">
        <f>IF(INDEX('Display 730 &amp; 1200'!$B:$B,ROW())="","",INDEX('Display 730 &amp; 1200'!$B:$B,ROW()))</f>
        <v/>
      </c>
      <c r="C2208" t="str">
        <f>IF(INDEX('Display 730 &amp; 1200'!$D:$D,ROW())="","",INDEX('Display 730 &amp; 1200'!$D:$D,ROW()))</f>
        <v/>
      </c>
      <c r="D2208">
        <f>IF($C2208="",0,SUMIFS(#REF!,#REF!,$C2208,#REF!,"&gt;="&amp;'Display 730 &amp; 1200'!$AN$10,#REF!,"&lt;="&amp;'Display 730 &amp; 1200'!$AN$9))</f>
        <v>0</v>
      </c>
      <c r="E2208">
        <f>IF($C2208="",0,SUMIFS(#REF!,#REF!,$C2208,#REF!,"&gt;="&amp;'Display 730 &amp; 1200'!$AN$12,#REF!,"&lt;="&amp;'Display 730 &amp; 1200'!$AN$11))</f>
        <v>0</v>
      </c>
    </row>
    <row r="2209" spans="1:5">
      <c r="A2209" t="str">
        <f>IF(INDEX('Display 730 &amp; 1200'!$A:$A,ROW())="","",INDEX('Display 730 &amp; 1200'!$A:$A,ROW()))</f>
        <v/>
      </c>
      <c r="B2209" t="str">
        <f>IF(INDEX('Display 730 &amp; 1200'!$B:$B,ROW())="","",INDEX('Display 730 &amp; 1200'!$B:$B,ROW()))</f>
        <v/>
      </c>
      <c r="C2209" t="str">
        <f>IF(INDEX('Display 730 &amp; 1200'!$D:$D,ROW())="","",INDEX('Display 730 &amp; 1200'!$D:$D,ROW()))</f>
        <v/>
      </c>
      <c r="D2209">
        <f>IF($C2209="",0,SUMIFS(#REF!,#REF!,$C2209,#REF!,"&gt;="&amp;'Display 730 &amp; 1200'!$AN$10,#REF!,"&lt;="&amp;'Display 730 &amp; 1200'!$AN$9))</f>
        <v>0</v>
      </c>
      <c r="E2209">
        <f>IF($C2209="",0,SUMIFS(#REF!,#REF!,$C2209,#REF!,"&gt;="&amp;'Display 730 &amp; 1200'!$AN$12,#REF!,"&lt;="&amp;'Display 730 &amp; 1200'!$AN$11))</f>
        <v>0</v>
      </c>
    </row>
    <row r="2210" spans="1:5">
      <c r="A2210" t="str">
        <f>IF(INDEX('Display 730 &amp; 1200'!$A:$A,ROW())="","",INDEX('Display 730 &amp; 1200'!$A:$A,ROW()))</f>
        <v/>
      </c>
      <c r="B2210" t="str">
        <f>IF(INDEX('Display 730 &amp; 1200'!$B:$B,ROW())="","",INDEX('Display 730 &amp; 1200'!$B:$B,ROW()))</f>
        <v/>
      </c>
      <c r="C2210" t="str">
        <f>IF(INDEX('Display 730 &amp; 1200'!$D:$D,ROW())="","",INDEX('Display 730 &amp; 1200'!$D:$D,ROW()))</f>
        <v/>
      </c>
      <c r="D2210">
        <f>IF($C2210="",0,SUMIFS(#REF!,#REF!,$C2210,#REF!,"&gt;="&amp;'Display 730 &amp; 1200'!$AN$10,#REF!,"&lt;="&amp;'Display 730 &amp; 1200'!$AN$9))</f>
        <v>0</v>
      </c>
      <c r="E2210">
        <f>IF($C2210="",0,SUMIFS(#REF!,#REF!,$C2210,#REF!,"&gt;="&amp;'Display 730 &amp; 1200'!$AN$12,#REF!,"&lt;="&amp;'Display 730 &amp; 1200'!$AN$11))</f>
        <v>0</v>
      </c>
    </row>
    <row r="2211" spans="1:5">
      <c r="A2211" t="str">
        <f>IF(INDEX('Display 730 &amp; 1200'!$A:$A,ROW())="","",INDEX('Display 730 &amp; 1200'!$A:$A,ROW()))</f>
        <v/>
      </c>
      <c r="B2211" t="str">
        <f>IF(INDEX('Display 730 &amp; 1200'!$B:$B,ROW())="","",INDEX('Display 730 &amp; 1200'!$B:$B,ROW()))</f>
        <v/>
      </c>
      <c r="C2211" t="str">
        <f>IF(INDEX('Display 730 &amp; 1200'!$D:$D,ROW())="","",INDEX('Display 730 &amp; 1200'!$D:$D,ROW()))</f>
        <v/>
      </c>
      <c r="D2211">
        <f>IF($C2211="",0,SUMIFS(#REF!,#REF!,$C2211,#REF!,"&gt;="&amp;'Display 730 &amp; 1200'!$AN$10,#REF!,"&lt;="&amp;'Display 730 &amp; 1200'!$AN$9))</f>
        <v>0</v>
      </c>
      <c r="E2211">
        <f>IF($C2211="",0,SUMIFS(#REF!,#REF!,$C2211,#REF!,"&gt;="&amp;'Display 730 &amp; 1200'!$AN$12,#REF!,"&lt;="&amp;'Display 730 &amp; 1200'!$AN$11))</f>
        <v>0</v>
      </c>
    </row>
    <row r="2212" spans="1:5">
      <c r="A2212" t="str">
        <f>IF(INDEX('Display 730 &amp; 1200'!$A:$A,ROW())="","",INDEX('Display 730 &amp; 1200'!$A:$A,ROW()))</f>
        <v/>
      </c>
      <c r="B2212" t="str">
        <f>IF(INDEX('Display 730 &amp; 1200'!$B:$B,ROW())="","",INDEX('Display 730 &amp; 1200'!$B:$B,ROW()))</f>
        <v/>
      </c>
      <c r="C2212" t="str">
        <f>IF(INDEX('Display 730 &amp; 1200'!$D:$D,ROW())="","",INDEX('Display 730 &amp; 1200'!$D:$D,ROW()))</f>
        <v/>
      </c>
      <c r="D2212">
        <f>IF($C2212="",0,SUMIFS(#REF!,#REF!,$C2212,#REF!,"&gt;="&amp;'Display 730 &amp; 1200'!$AN$10,#REF!,"&lt;="&amp;'Display 730 &amp; 1200'!$AN$9))</f>
        <v>0</v>
      </c>
      <c r="E2212">
        <f>IF($C2212="",0,SUMIFS(#REF!,#REF!,$C2212,#REF!,"&gt;="&amp;'Display 730 &amp; 1200'!$AN$12,#REF!,"&lt;="&amp;'Display 730 &amp; 1200'!$AN$11))</f>
        <v>0</v>
      </c>
    </row>
    <row r="2213" spans="1:5">
      <c r="A2213" t="str">
        <f>IF(INDEX('Display 730 &amp; 1200'!$A:$A,ROW())="","",INDEX('Display 730 &amp; 1200'!$A:$A,ROW()))</f>
        <v/>
      </c>
      <c r="B2213" t="str">
        <f>IF(INDEX('Display 730 &amp; 1200'!$B:$B,ROW())="","",INDEX('Display 730 &amp; 1200'!$B:$B,ROW()))</f>
        <v/>
      </c>
      <c r="C2213" t="str">
        <f>IF(INDEX('Display 730 &amp; 1200'!$D:$D,ROW())="","",INDEX('Display 730 &amp; 1200'!$D:$D,ROW()))</f>
        <v/>
      </c>
      <c r="D2213">
        <f>IF($C2213="",0,SUMIFS(#REF!,#REF!,$C2213,#REF!,"&gt;="&amp;'Display 730 &amp; 1200'!$AN$10,#REF!,"&lt;="&amp;'Display 730 &amp; 1200'!$AN$9))</f>
        <v>0</v>
      </c>
      <c r="E2213">
        <f>IF($C2213="",0,SUMIFS(#REF!,#REF!,$C2213,#REF!,"&gt;="&amp;'Display 730 &amp; 1200'!$AN$12,#REF!,"&lt;="&amp;'Display 730 &amp; 1200'!$AN$11))</f>
        <v>0</v>
      </c>
    </row>
    <row r="2214" spans="1:5">
      <c r="A2214" t="str">
        <f>IF(INDEX('Display 730 &amp; 1200'!$A:$A,ROW())="","",INDEX('Display 730 &amp; 1200'!$A:$A,ROW()))</f>
        <v/>
      </c>
      <c r="B2214" t="str">
        <f>IF(INDEX('Display 730 &amp; 1200'!$B:$B,ROW())="","",INDEX('Display 730 &amp; 1200'!$B:$B,ROW()))</f>
        <v/>
      </c>
      <c r="C2214" t="str">
        <f>IF(INDEX('Display 730 &amp; 1200'!$D:$D,ROW())="","",INDEX('Display 730 &amp; 1200'!$D:$D,ROW()))</f>
        <v/>
      </c>
      <c r="D2214">
        <f>IF($C2214="",0,SUMIFS(#REF!,#REF!,$C2214,#REF!,"&gt;="&amp;'Display 730 &amp; 1200'!$AN$10,#REF!,"&lt;="&amp;'Display 730 &amp; 1200'!$AN$9))</f>
        <v>0</v>
      </c>
      <c r="E2214">
        <f>IF($C2214="",0,SUMIFS(#REF!,#REF!,$C2214,#REF!,"&gt;="&amp;'Display 730 &amp; 1200'!$AN$12,#REF!,"&lt;="&amp;'Display 730 &amp; 1200'!$AN$11))</f>
        <v>0</v>
      </c>
    </row>
    <row r="2215" spans="1:5">
      <c r="A2215" t="str">
        <f>IF(INDEX('Display 730 &amp; 1200'!$A:$A,ROW())="","",INDEX('Display 730 &amp; 1200'!$A:$A,ROW()))</f>
        <v/>
      </c>
      <c r="B2215" t="str">
        <f>IF(INDEX('Display 730 &amp; 1200'!$B:$B,ROW())="","",INDEX('Display 730 &amp; 1200'!$B:$B,ROW()))</f>
        <v/>
      </c>
      <c r="C2215" t="str">
        <f>IF(INDEX('Display 730 &amp; 1200'!$D:$D,ROW())="","",INDEX('Display 730 &amp; 1200'!$D:$D,ROW()))</f>
        <v/>
      </c>
      <c r="D2215">
        <f>IF($C2215="",0,SUMIFS(#REF!,#REF!,$C2215,#REF!,"&gt;="&amp;'Display 730 &amp; 1200'!$AN$10,#REF!,"&lt;="&amp;'Display 730 &amp; 1200'!$AN$9))</f>
        <v>0</v>
      </c>
      <c r="E2215">
        <f>IF($C2215="",0,SUMIFS(#REF!,#REF!,$C2215,#REF!,"&gt;="&amp;'Display 730 &amp; 1200'!$AN$12,#REF!,"&lt;="&amp;'Display 730 &amp; 1200'!$AN$11))</f>
        <v>0</v>
      </c>
    </row>
    <row r="2216" spans="1:5">
      <c r="A2216" t="str">
        <f>IF(INDEX('Display 730 &amp; 1200'!$A:$A,ROW())="","",INDEX('Display 730 &amp; 1200'!$A:$A,ROW()))</f>
        <v/>
      </c>
      <c r="B2216" t="str">
        <f>IF(INDEX('Display 730 &amp; 1200'!$B:$B,ROW())="","",INDEX('Display 730 &amp; 1200'!$B:$B,ROW()))</f>
        <v/>
      </c>
      <c r="C2216" t="str">
        <f>IF(INDEX('Display 730 &amp; 1200'!$D:$D,ROW())="","",INDEX('Display 730 &amp; 1200'!$D:$D,ROW()))</f>
        <v/>
      </c>
      <c r="D2216">
        <f>IF($C2216="",0,SUMIFS(#REF!,#REF!,$C2216,#REF!,"&gt;="&amp;'Display 730 &amp; 1200'!$AN$10,#REF!,"&lt;="&amp;'Display 730 &amp; 1200'!$AN$9))</f>
        <v>0</v>
      </c>
      <c r="E2216">
        <f>IF($C2216="",0,SUMIFS(#REF!,#REF!,$C2216,#REF!,"&gt;="&amp;'Display 730 &amp; 1200'!$AN$12,#REF!,"&lt;="&amp;'Display 730 &amp; 1200'!$AN$11))</f>
        <v>0</v>
      </c>
    </row>
    <row r="2217" spans="1:5">
      <c r="A2217" t="str">
        <f>IF(INDEX('Display 730 &amp; 1200'!$A:$A,ROW())="","",INDEX('Display 730 &amp; 1200'!$A:$A,ROW()))</f>
        <v/>
      </c>
      <c r="B2217" t="str">
        <f>IF(INDEX('Display 730 &amp; 1200'!$B:$B,ROW())="","",INDEX('Display 730 &amp; 1200'!$B:$B,ROW()))</f>
        <v/>
      </c>
      <c r="C2217" t="str">
        <f>IF(INDEX('Display 730 &amp; 1200'!$D:$D,ROW())="","",INDEX('Display 730 &amp; 1200'!$D:$D,ROW()))</f>
        <v/>
      </c>
      <c r="D2217">
        <f>IF($C2217="",0,SUMIFS(#REF!,#REF!,$C2217,#REF!,"&gt;="&amp;'Display 730 &amp; 1200'!$AN$10,#REF!,"&lt;="&amp;'Display 730 &amp; 1200'!$AN$9))</f>
        <v>0</v>
      </c>
      <c r="E2217">
        <f>IF($C2217="",0,SUMIFS(#REF!,#REF!,$C2217,#REF!,"&gt;="&amp;'Display 730 &amp; 1200'!$AN$12,#REF!,"&lt;="&amp;'Display 730 &amp; 1200'!$AN$11))</f>
        <v>0</v>
      </c>
    </row>
    <row r="2218" spans="1:5">
      <c r="A2218" t="str">
        <f>IF(INDEX('Display 730 &amp; 1200'!$A:$A,ROW())="","",INDEX('Display 730 &amp; 1200'!$A:$A,ROW()))</f>
        <v/>
      </c>
      <c r="B2218" t="str">
        <f>IF(INDEX('Display 730 &amp; 1200'!$B:$B,ROW())="","",INDEX('Display 730 &amp; 1200'!$B:$B,ROW()))</f>
        <v/>
      </c>
      <c r="C2218" t="str">
        <f>IF(INDEX('Display 730 &amp; 1200'!$D:$D,ROW())="","",INDEX('Display 730 &amp; 1200'!$D:$D,ROW()))</f>
        <v/>
      </c>
      <c r="D2218">
        <f>IF($C2218="",0,SUMIFS(#REF!,#REF!,$C2218,#REF!,"&gt;="&amp;'Display 730 &amp; 1200'!$AN$10,#REF!,"&lt;="&amp;'Display 730 &amp; 1200'!$AN$9))</f>
        <v>0</v>
      </c>
      <c r="E2218">
        <f>IF($C2218="",0,SUMIFS(#REF!,#REF!,$C2218,#REF!,"&gt;="&amp;'Display 730 &amp; 1200'!$AN$12,#REF!,"&lt;="&amp;'Display 730 &amp; 1200'!$AN$11))</f>
        <v>0</v>
      </c>
    </row>
    <row r="2219" spans="1:5">
      <c r="A2219" t="str">
        <f>IF(INDEX('Display 730 &amp; 1200'!$A:$A,ROW())="","",INDEX('Display 730 &amp; 1200'!$A:$A,ROW()))</f>
        <v/>
      </c>
      <c r="B2219" t="str">
        <f>IF(INDEX('Display 730 &amp; 1200'!$B:$B,ROW())="","",INDEX('Display 730 &amp; 1200'!$B:$B,ROW()))</f>
        <v/>
      </c>
      <c r="C2219" t="str">
        <f>IF(INDEX('Display 730 &amp; 1200'!$D:$D,ROW())="","",INDEX('Display 730 &amp; 1200'!$D:$D,ROW()))</f>
        <v/>
      </c>
      <c r="D2219">
        <f>IF($C2219="",0,SUMIFS(#REF!,#REF!,$C2219,#REF!,"&gt;="&amp;'Display 730 &amp; 1200'!$AN$10,#REF!,"&lt;="&amp;'Display 730 &amp; 1200'!$AN$9))</f>
        <v>0</v>
      </c>
      <c r="E2219">
        <f>IF($C2219="",0,SUMIFS(#REF!,#REF!,$C2219,#REF!,"&gt;="&amp;'Display 730 &amp; 1200'!$AN$12,#REF!,"&lt;="&amp;'Display 730 &amp; 1200'!$AN$11))</f>
        <v>0</v>
      </c>
    </row>
    <row r="2220" spans="1:5">
      <c r="A2220" t="str">
        <f>IF(INDEX('Display 730 &amp; 1200'!$A:$A,ROW())="","",INDEX('Display 730 &amp; 1200'!$A:$A,ROW()))</f>
        <v/>
      </c>
      <c r="B2220" t="str">
        <f>IF(INDEX('Display 730 &amp; 1200'!$B:$B,ROW())="","",INDEX('Display 730 &amp; 1200'!$B:$B,ROW()))</f>
        <v/>
      </c>
      <c r="C2220" t="str">
        <f>IF(INDEX('Display 730 &amp; 1200'!$D:$D,ROW())="","",INDEX('Display 730 &amp; 1200'!$D:$D,ROW()))</f>
        <v/>
      </c>
      <c r="D2220">
        <f>IF($C2220="",0,SUMIFS(#REF!,#REF!,$C2220,#REF!,"&gt;="&amp;'Display 730 &amp; 1200'!$AN$10,#REF!,"&lt;="&amp;'Display 730 &amp; 1200'!$AN$9))</f>
        <v>0</v>
      </c>
      <c r="E2220">
        <f>IF($C2220="",0,SUMIFS(#REF!,#REF!,$C2220,#REF!,"&gt;="&amp;'Display 730 &amp; 1200'!$AN$12,#REF!,"&lt;="&amp;'Display 730 &amp; 1200'!$AN$11))</f>
        <v>0</v>
      </c>
    </row>
    <row r="2221" spans="1:5">
      <c r="A2221" t="str">
        <f>IF(INDEX('Display 730 &amp; 1200'!$A:$A,ROW())="","",INDEX('Display 730 &amp; 1200'!$A:$A,ROW()))</f>
        <v/>
      </c>
      <c r="B2221" t="str">
        <f>IF(INDEX('Display 730 &amp; 1200'!$B:$B,ROW())="","",INDEX('Display 730 &amp; 1200'!$B:$B,ROW()))</f>
        <v/>
      </c>
      <c r="C2221" t="str">
        <f>IF(INDEX('Display 730 &amp; 1200'!$D:$D,ROW())="","",INDEX('Display 730 &amp; 1200'!$D:$D,ROW()))</f>
        <v/>
      </c>
      <c r="D2221">
        <f>IF($C2221="",0,SUMIFS(#REF!,#REF!,$C2221,#REF!,"&gt;="&amp;'Display 730 &amp; 1200'!$AN$10,#REF!,"&lt;="&amp;'Display 730 &amp; 1200'!$AN$9))</f>
        <v>0</v>
      </c>
      <c r="E2221">
        <f>IF($C2221="",0,SUMIFS(#REF!,#REF!,$C2221,#REF!,"&gt;="&amp;'Display 730 &amp; 1200'!$AN$12,#REF!,"&lt;="&amp;'Display 730 &amp; 1200'!$AN$11))</f>
        <v>0</v>
      </c>
    </row>
    <row r="2222" spans="1:5">
      <c r="A2222" t="str">
        <f>IF(INDEX('Display 730 &amp; 1200'!$A:$A,ROW())="","",INDEX('Display 730 &amp; 1200'!$A:$A,ROW()))</f>
        <v/>
      </c>
      <c r="B2222" t="str">
        <f>IF(INDEX('Display 730 &amp; 1200'!$B:$B,ROW())="","",INDEX('Display 730 &amp; 1200'!$B:$B,ROW()))</f>
        <v/>
      </c>
      <c r="C2222" t="str">
        <f>IF(INDEX('Display 730 &amp; 1200'!$D:$D,ROW())="","",INDEX('Display 730 &amp; 1200'!$D:$D,ROW()))</f>
        <v/>
      </c>
      <c r="D2222">
        <f>IF($C2222="",0,SUMIFS(#REF!,#REF!,$C2222,#REF!,"&gt;="&amp;'Display 730 &amp; 1200'!$AN$10,#REF!,"&lt;="&amp;'Display 730 &amp; 1200'!$AN$9))</f>
        <v>0</v>
      </c>
      <c r="E2222">
        <f>IF($C2222="",0,SUMIFS(#REF!,#REF!,$C2222,#REF!,"&gt;="&amp;'Display 730 &amp; 1200'!$AN$12,#REF!,"&lt;="&amp;'Display 730 &amp; 1200'!$AN$11))</f>
        <v>0</v>
      </c>
    </row>
    <row r="2223" spans="1:5">
      <c r="A2223" t="str">
        <f>IF(INDEX('Display 730 &amp; 1200'!$A:$A,ROW())="","",INDEX('Display 730 &amp; 1200'!$A:$A,ROW()))</f>
        <v/>
      </c>
      <c r="B2223" t="str">
        <f>IF(INDEX('Display 730 &amp; 1200'!$B:$B,ROW())="","",INDEX('Display 730 &amp; 1200'!$B:$B,ROW()))</f>
        <v/>
      </c>
      <c r="C2223" t="str">
        <f>IF(INDEX('Display 730 &amp; 1200'!$D:$D,ROW())="","",INDEX('Display 730 &amp; 1200'!$D:$D,ROW()))</f>
        <v/>
      </c>
      <c r="D2223">
        <f>IF($C2223="",0,SUMIFS(#REF!,#REF!,$C2223,#REF!,"&gt;="&amp;'Display 730 &amp; 1200'!$AN$10,#REF!,"&lt;="&amp;'Display 730 &amp; 1200'!$AN$9))</f>
        <v>0</v>
      </c>
      <c r="E2223">
        <f>IF($C2223="",0,SUMIFS(#REF!,#REF!,$C2223,#REF!,"&gt;="&amp;'Display 730 &amp; 1200'!$AN$12,#REF!,"&lt;="&amp;'Display 730 &amp; 1200'!$AN$11))</f>
        <v>0</v>
      </c>
    </row>
    <row r="2224" spans="1:5">
      <c r="A2224" t="str">
        <f>IF(INDEX('Display 730 &amp; 1200'!$A:$A,ROW())="","",INDEX('Display 730 &amp; 1200'!$A:$A,ROW()))</f>
        <v/>
      </c>
      <c r="B2224" t="str">
        <f>IF(INDEX('Display 730 &amp; 1200'!$B:$B,ROW())="","",INDEX('Display 730 &amp; 1200'!$B:$B,ROW()))</f>
        <v/>
      </c>
      <c r="C2224" t="str">
        <f>IF(INDEX('Display 730 &amp; 1200'!$D:$D,ROW())="","",INDEX('Display 730 &amp; 1200'!$D:$D,ROW()))</f>
        <v/>
      </c>
      <c r="D2224">
        <f>IF($C2224="",0,SUMIFS(#REF!,#REF!,$C2224,#REF!,"&gt;="&amp;'Display 730 &amp; 1200'!$AN$10,#REF!,"&lt;="&amp;'Display 730 &amp; 1200'!$AN$9))</f>
        <v>0</v>
      </c>
      <c r="E2224">
        <f>IF($C2224="",0,SUMIFS(#REF!,#REF!,$C2224,#REF!,"&gt;="&amp;'Display 730 &amp; 1200'!$AN$12,#REF!,"&lt;="&amp;'Display 730 &amp; 1200'!$AN$11))</f>
        <v>0</v>
      </c>
    </row>
    <row r="2225" spans="1:5">
      <c r="A2225" t="str">
        <f>IF(INDEX('Display 730 &amp; 1200'!$A:$A,ROW())="","",INDEX('Display 730 &amp; 1200'!$A:$A,ROW()))</f>
        <v/>
      </c>
      <c r="B2225" t="str">
        <f>IF(INDEX('Display 730 &amp; 1200'!$B:$B,ROW())="","",INDEX('Display 730 &amp; 1200'!$B:$B,ROW()))</f>
        <v/>
      </c>
      <c r="C2225" t="str">
        <f>IF(INDEX('Display 730 &amp; 1200'!$D:$D,ROW())="","",INDEX('Display 730 &amp; 1200'!$D:$D,ROW()))</f>
        <v/>
      </c>
      <c r="D2225">
        <f>IF($C2225="",0,SUMIFS(#REF!,#REF!,$C2225,#REF!,"&gt;="&amp;'Display 730 &amp; 1200'!$AN$10,#REF!,"&lt;="&amp;'Display 730 &amp; 1200'!$AN$9))</f>
        <v>0</v>
      </c>
      <c r="E2225">
        <f>IF($C2225="",0,SUMIFS(#REF!,#REF!,$C2225,#REF!,"&gt;="&amp;'Display 730 &amp; 1200'!$AN$12,#REF!,"&lt;="&amp;'Display 730 &amp; 1200'!$AN$11))</f>
        <v>0</v>
      </c>
    </row>
    <row r="2226" spans="1:5">
      <c r="A2226" t="str">
        <f>IF(INDEX('Display 730 &amp; 1200'!$A:$A,ROW())="","",INDEX('Display 730 &amp; 1200'!$A:$A,ROW()))</f>
        <v/>
      </c>
      <c r="B2226" t="str">
        <f>IF(INDEX('Display 730 &amp; 1200'!$B:$B,ROW())="","",INDEX('Display 730 &amp; 1200'!$B:$B,ROW()))</f>
        <v/>
      </c>
      <c r="C2226" t="str">
        <f>IF(INDEX('Display 730 &amp; 1200'!$D:$D,ROW())="","",INDEX('Display 730 &amp; 1200'!$D:$D,ROW()))</f>
        <v/>
      </c>
      <c r="D2226">
        <f>IF($C2226="",0,SUMIFS(#REF!,#REF!,$C2226,#REF!,"&gt;="&amp;'Display 730 &amp; 1200'!$AN$10,#REF!,"&lt;="&amp;'Display 730 &amp; 1200'!$AN$9))</f>
        <v>0</v>
      </c>
      <c r="E2226">
        <f>IF($C2226="",0,SUMIFS(#REF!,#REF!,$C2226,#REF!,"&gt;="&amp;'Display 730 &amp; 1200'!$AN$12,#REF!,"&lt;="&amp;'Display 730 &amp; 1200'!$AN$11))</f>
        <v>0</v>
      </c>
    </row>
    <row r="2227" spans="1:5">
      <c r="A2227" t="str">
        <f>IF(INDEX('Display 730 &amp; 1200'!$A:$A,ROW())="","",INDEX('Display 730 &amp; 1200'!$A:$A,ROW()))</f>
        <v/>
      </c>
      <c r="B2227" t="str">
        <f>IF(INDEX('Display 730 &amp; 1200'!$B:$B,ROW())="","",INDEX('Display 730 &amp; 1200'!$B:$B,ROW()))</f>
        <v/>
      </c>
      <c r="C2227" t="str">
        <f>IF(INDEX('Display 730 &amp; 1200'!$D:$D,ROW())="","",INDEX('Display 730 &amp; 1200'!$D:$D,ROW()))</f>
        <v/>
      </c>
      <c r="D2227">
        <f>IF($C2227="",0,SUMIFS(#REF!,#REF!,$C2227,#REF!,"&gt;="&amp;'Display 730 &amp; 1200'!$AN$10,#REF!,"&lt;="&amp;'Display 730 &amp; 1200'!$AN$9))</f>
        <v>0</v>
      </c>
      <c r="E2227">
        <f>IF($C2227="",0,SUMIFS(#REF!,#REF!,$C2227,#REF!,"&gt;="&amp;'Display 730 &amp; 1200'!$AN$12,#REF!,"&lt;="&amp;'Display 730 &amp; 1200'!$AN$11))</f>
        <v>0</v>
      </c>
    </row>
    <row r="2228" spans="1:5">
      <c r="A2228" t="str">
        <f>IF(INDEX('Display 730 &amp; 1200'!$A:$A,ROW())="","",INDEX('Display 730 &amp; 1200'!$A:$A,ROW()))</f>
        <v/>
      </c>
      <c r="B2228" t="str">
        <f>IF(INDEX('Display 730 &amp; 1200'!$B:$B,ROW())="","",INDEX('Display 730 &amp; 1200'!$B:$B,ROW()))</f>
        <v/>
      </c>
      <c r="C2228" t="str">
        <f>IF(INDEX('Display 730 &amp; 1200'!$D:$D,ROW())="","",INDEX('Display 730 &amp; 1200'!$D:$D,ROW()))</f>
        <v/>
      </c>
      <c r="D2228">
        <f>IF($C2228="",0,SUMIFS(#REF!,#REF!,$C2228,#REF!,"&gt;="&amp;'Display 730 &amp; 1200'!$AN$10,#REF!,"&lt;="&amp;'Display 730 &amp; 1200'!$AN$9))</f>
        <v>0</v>
      </c>
      <c r="E2228">
        <f>IF($C2228="",0,SUMIFS(#REF!,#REF!,$C2228,#REF!,"&gt;="&amp;'Display 730 &amp; 1200'!$AN$12,#REF!,"&lt;="&amp;'Display 730 &amp; 1200'!$AN$11))</f>
        <v>0</v>
      </c>
    </row>
    <row r="2229" spans="1:5">
      <c r="A2229" t="str">
        <f>IF(INDEX('Display 730 &amp; 1200'!$A:$A,ROW())="","",INDEX('Display 730 &amp; 1200'!$A:$A,ROW()))</f>
        <v/>
      </c>
      <c r="B2229" t="str">
        <f>IF(INDEX('Display 730 &amp; 1200'!$B:$B,ROW())="","",INDEX('Display 730 &amp; 1200'!$B:$B,ROW()))</f>
        <v/>
      </c>
      <c r="C2229" t="str">
        <f>IF(INDEX('Display 730 &amp; 1200'!$D:$D,ROW())="","",INDEX('Display 730 &amp; 1200'!$D:$D,ROW()))</f>
        <v/>
      </c>
      <c r="D2229">
        <f>IF($C2229="",0,SUMIFS(#REF!,#REF!,$C2229,#REF!,"&gt;="&amp;'Display 730 &amp; 1200'!$AN$10,#REF!,"&lt;="&amp;'Display 730 &amp; 1200'!$AN$9))</f>
        <v>0</v>
      </c>
      <c r="E2229">
        <f>IF($C2229="",0,SUMIFS(#REF!,#REF!,$C2229,#REF!,"&gt;="&amp;'Display 730 &amp; 1200'!$AN$12,#REF!,"&lt;="&amp;'Display 730 &amp; 1200'!$AN$11))</f>
        <v>0</v>
      </c>
    </row>
    <row r="2230" spans="1:5">
      <c r="A2230" t="str">
        <f>IF(INDEX('Display 730 &amp; 1200'!$A:$A,ROW())="","",INDEX('Display 730 &amp; 1200'!$A:$A,ROW()))</f>
        <v/>
      </c>
      <c r="B2230" t="str">
        <f>IF(INDEX('Display 730 &amp; 1200'!$B:$B,ROW())="","",INDEX('Display 730 &amp; 1200'!$B:$B,ROW()))</f>
        <v/>
      </c>
      <c r="C2230" t="str">
        <f>IF(INDEX('Display 730 &amp; 1200'!$D:$D,ROW())="","",INDEX('Display 730 &amp; 1200'!$D:$D,ROW()))</f>
        <v/>
      </c>
      <c r="D2230">
        <f>IF($C2230="",0,SUMIFS(#REF!,#REF!,$C2230,#REF!,"&gt;="&amp;'Display 730 &amp; 1200'!$AN$10,#REF!,"&lt;="&amp;'Display 730 &amp; 1200'!$AN$9))</f>
        <v>0</v>
      </c>
      <c r="E2230">
        <f>IF($C2230="",0,SUMIFS(#REF!,#REF!,$C2230,#REF!,"&gt;="&amp;'Display 730 &amp; 1200'!$AN$12,#REF!,"&lt;="&amp;'Display 730 &amp; 1200'!$AN$11))</f>
        <v>0</v>
      </c>
    </row>
    <row r="2231" spans="1:5">
      <c r="A2231" t="str">
        <f>IF(INDEX('Display 730 &amp; 1200'!$A:$A,ROW())="","",INDEX('Display 730 &amp; 1200'!$A:$A,ROW()))</f>
        <v/>
      </c>
      <c r="B2231" t="str">
        <f>IF(INDEX('Display 730 &amp; 1200'!$B:$B,ROW())="","",INDEX('Display 730 &amp; 1200'!$B:$B,ROW()))</f>
        <v/>
      </c>
      <c r="C2231" t="str">
        <f>IF(INDEX('Display 730 &amp; 1200'!$D:$D,ROW())="","",INDEX('Display 730 &amp; 1200'!$D:$D,ROW()))</f>
        <v/>
      </c>
      <c r="D2231">
        <f>IF($C2231="",0,SUMIFS(#REF!,#REF!,$C2231,#REF!,"&gt;="&amp;'Display 730 &amp; 1200'!$AN$10,#REF!,"&lt;="&amp;'Display 730 &amp; 1200'!$AN$9))</f>
        <v>0</v>
      </c>
      <c r="E2231">
        <f>IF($C2231="",0,SUMIFS(#REF!,#REF!,$C2231,#REF!,"&gt;="&amp;'Display 730 &amp; 1200'!$AN$12,#REF!,"&lt;="&amp;'Display 730 &amp; 1200'!$AN$11))</f>
        <v>0</v>
      </c>
    </row>
    <row r="2232" spans="1:5">
      <c r="A2232" t="str">
        <f>IF(INDEX('Display 730 &amp; 1200'!$A:$A,ROW())="","",INDEX('Display 730 &amp; 1200'!$A:$A,ROW()))</f>
        <v/>
      </c>
      <c r="B2232" t="str">
        <f>IF(INDEX('Display 730 &amp; 1200'!$B:$B,ROW())="","",INDEX('Display 730 &amp; 1200'!$B:$B,ROW()))</f>
        <v/>
      </c>
      <c r="C2232" t="str">
        <f>IF(INDEX('Display 730 &amp; 1200'!$D:$D,ROW())="","",INDEX('Display 730 &amp; 1200'!$D:$D,ROW()))</f>
        <v/>
      </c>
      <c r="D2232">
        <f>IF($C2232="",0,SUMIFS(#REF!,#REF!,$C2232,#REF!,"&gt;="&amp;'Display 730 &amp; 1200'!$AN$10,#REF!,"&lt;="&amp;'Display 730 &amp; 1200'!$AN$9))</f>
        <v>0</v>
      </c>
      <c r="E2232">
        <f>IF($C2232="",0,SUMIFS(#REF!,#REF!,$C2232,#REF!,"&gt;="&amp;'Display 730 &amp; 1200'!$AN$12,#REF!,"&lt;="&amp;'Display 730 &amp; 1200'!$AN$11))</f>
        <v>0</v>
      </c>
    </row>
    <row r="2233" spans="1:5">
      <c r="A2233" t="str">
        <f>IF(INDEX('Display 730 &amp; 1200'!$A:$A,ROW())="","",INDEX('Display 730 &amp; 1200'!$A:$A,ROW()))</f>
        <v/>
      </c>
      <c r="B2233" t="str">
        <f>IF(INDEX('Display 730 &amp; 1200'!$B:$B,ROW())="","",INDEX('Display 730 &amp; 1200'!$B:$B,ROW()))</f>
        <v/>
      </c>
      <c r="C2233" t="str">
        <f>IF(INDEX('Display 730 &amp; 1200'!$D:$D,ROW())="","",INDEX('Display 730 &amp; 1200'!$D:$D,ROW()))</f>
        <v/>
      </c>
      <c r="D2233">
        <f>IF($C2233="",0,SUMIFS(#REF!,#REF!,$C2233,#REF!,"&gt;="&amp;'Display 730 &amp; 1200'!$AN$10,#REF!,"&lt;="&amp;'Display 730 &amp; 1200'!$AN$9))</f>
        <v>0</v>
      </c>
      <c r="E2233">
        <f>IF($C2233="",0,SUMIFS(#REF!,#REF!,$C2233,#REF!,"&gt;="&amp;'Display 730 &amp; 1200'!$AN$12,#REF!,"&lt;="&amp;'Display 730 &amp; 1200'!$AN$11))</f>
        <v>0</v>
      </c>
    </row>
    <row r="2234" spans="1:5">
      <c r="A2234" t="str">
        <f>IF(INDEX('Display 730 &amp; 1200'!$A:$A,ROW())="","",INDEX('Display 730 &amp; 1200'!$A:$A,ROW()))</f>
        <v/>
      </c>
      <c r="B2234" t="str">
        <f>IF(INDEX('Display 730 &amp; 1200'!$B:$B,ROW())="","",INDEX('Display 730 &amp; 1200'!$B:$B,ROW()))</f>
        <v/>
      </c>
      <c r="C2234" t="str">
        <f>IF(INDEX('Display 730 &amp; 1200'!$D:$D,ROW())="","",INDEX('Display 730 &amp; 1200'!$D:$D,ROW()))</f>
        <v/>
      </c>
      <c r="D2234">
        <f>IF($C2234="",0,SUMIFS(#REF!,#REF!,$C2234,#REF!,"&gt;="&amp;'Display 730 &amp; 1200'!$AN$10,#REF!,"&lt;="&amp;'Display 730 &amp; 1200'!$AN$9))</f>
        <v>0</v>
      </c>
      <c r="E2234">
        <f>IF($C2234="",0,SUMIFS(#REF!,#REF!,$C2234,#REF!,"&gt;="&amp;'Display 730 &amp; 1200'!$AN$12,#REF!,"&lt;="&amp;'Display 730 &amp; 1200'!$AN$11))</f>
        <v>0</v>
      </c>
    </row>
    <row r="2235" spans="1:5">
      <c r="A2235" t="str">
        <f>IF(INDEX('Display 730 &amp; 1200'!$A:$A,ROW())="","",INDEX('Display 730 &amp; 1200'!$A:$A,ROW()))</f>
        <v/>
      </c>
      <c r="B2235" t="str">
        <f>IF(INDEX('Display 730 &amp; 1200'!$B:$B,ROW())="","",INDEX('Display 730 &amp; 1200'!$B:$B,ROW()))</f>
        <v/>
      </c>
      <c r="C2235" t="str">
        <f>IF(INDEX('Display 730 &amp; 1200'!$D:$D,ROW())="","",INDEX('Display 730 &amp; 1200'!$D:$D,ROW()))</f>
        <v/>
      </c>
      <c r="D2235">
        <f>IF($C2235="",0,SUMIFS(#REF!,#REF!,$C2235,#REF!,"&gt;="&amp;'Display 730 &amp; 1200'!$AN$10,#REF!,"&lt;="&amp;'Display 730 &amp; 1200'!$AN$9))</f>
        <v>0</v>
      </c>
      <c r="E2235">
        <f>IF($C2235="",0,SUMIFS(#REF!,#REF!,$C2235,#REF!,"&gt;="&amp;'Display 730 &amp; 1200'!$AN$12,#REF!,"&lt;="&amp;'Display 730 &amp; 1200'!$AN$11))</f>
        <v>0</v>
      </c>
    </row>
    <row r="2236" spans="1:5">
      <c r="A2236" t="str">
        <f>IF(INDEX('Display 730 &amp; 1200'!$A:$A,ROW())="","",INDEX('Display 730 &amp; 1200'!$A:$A,ROW()))</f>
        <v/>
      </c>
      <c r="B2236" t="str">
        <f>IF(INDEX('Display 730 &amp; 1200'!$B:$B,ROW())="","",INDEX('Display 730 &amp; 1200'!$B:$B,ROW()))</f>
        <v/>
      </c>
      <c r="C2236" t="str">
        <f>IF(INDEX('Display 730 &amp; 1200'!$D:$D,ROW())="","",INDEX('Display 730 &amp; 1200'!$D:$D,ROW()))</f>
        <v/>
      </c>
      <c r="D2236">
        <f>IF($C2236="",0,SUMIFS(#REF!,#REF!,$C2236,#REF!,"&gt;="&amp;'Display 730 &amp; 1200'!$AN$10,#REF!,"&lt;="&amp;'Display 730 &amp; 1200'!$AN$9))</f>
        <v>0</v>
      </c>
      <c r="E2236">
        <f>IF($C2236="",0,SUMIFS(#REF!,#REF!,$C2236,#REF!,"&gt;="&amp;'Display 730 &amp; 1200'!$AN$12,#REF!,"&lt;="&amp;'Display 730 &amp; 1200'!$AN$11))</f>
        <v>0</v>
      </c>
    </row>
    <row r="2237" spans="1:5">
      <c r="A2237" t="str">
        <f>IF(INDEX('Display 730 &amp; 1200'!$A:$A,ROW())="","",INDEX('Display 730 &amp; 1200'!$A:$A,ROW()))</f>
        <v/>
      </c>
      <c r="B2237" t="str">
        <f>IF(INDEX('Display 730 &amp; 1200'!$B:$B,ROW())="","",INDEX('Display 730 &amp; 1200'!$B:$B,ROW()))</f>
        <v/>
      </c>
      <c r="C2237" t="str">
        <f>IF(INDEX('Display 730 &amp; 1200'!$D:$D,ROW())="","",INDEX('Display 730 &amp; 1200'!$D:$D,ROW()))</f>
        <v/>
      </c>
      <c r="D2237">
        <f>IF($C2237="",0,SUMIFS(#REF!,#REF!,$C2237,#REF!,"&gt;="&amp;'Display 730 &amp; 1200'!$AN$10,#REF!,"&lt;="&amp;'Display 730 &amp; 1200'!$AN$9))</f>
        <v>0</v>
      </c>
      <c r="E2237">
        <f>IF($C2237="",0,SUMIFS(#REF!,#REF!,$C2237,#REF!,"&gt;="&amp;'Display 730 &amp; 1200'!$AN$12,#REF!,"&lt;="&amp;'Display 730 &amp; 1200'!$AN$11))</f>
        <v>0</v>
      </c>
    </row>
    <row r="2238" spans="1:5">
      <c r="A2238" t="str">
        <f>IF(INDEX('Display 730 &amp; 1200'!$A:$A,ROW())="","",INDEX('Display 730 &amp; 1200'!$A:$A,ROW()))</f>
        <v/>
      </c>
      <c r="B2238" t="str">
        <f>IF(INDEX('Display 730 &amp; 1200'!$B:$B,ROW())="","",INDEX('Display 730 &amp; 1200'!$B:$B,ROW()))</f>
        <v/>
      </c>
      <c r="C2238" t="str">
        <f>IF(INDEX('Display 730 &amp; 1200'!$D:$D,ROW())="","",INDEX('Display 730 &amp; 1200'!$D:$D,ROW()))</f>
        <v/>
      </c>
      <c r="D2238">
        <f>IF($C2238="",0,SUMIFS(#REF!,#REF!,$C2238,#REF!,"&gt;="&amp;'Display 730 &amp; 1200'!$AN$10,#REF!,"&lt;="&amp;'Display 730 &amp; 1200'!$AN$9))</f>
        <v>0</v>
      </c>
      <c r="E2238">
        <f>IF($C2238="",0,SUMIFS(#REF!,#REF!,$C2238,#REF!,"&gt;="&amp;'Display 730 &amp; 1200'!$AN$12,#REF!,"&lt;="&amp;'Display 730 &amp; 1200'!$AN$11))</f>
        <v>0</v>
      </c>
    </row>
    <row r="2239" spans="1:5">
      <c r="A2239" t="str">
        <f>IF(INDEX('Display 730 &amp; 1200'!$A:$A,ROW())="","",INDEX('Display 730 &amp; 1200'!$A:$A,ROW()))</f>
        <v/>
      </c>
      <c r="B2239" t="str">
        <f>IF(INDEX('Display 730 &amp; 1200'!$B:$B,ROW())="","",INDEX('Display 730 &amp; 1200'!$B:$B,ROW()))</f>
        <v/>
      </c>
      <c r="C2239" t="str">
        <f>IF(INDEX('Display 730 &amp; 1200'!$D:$D,ROW())="","",INDEX('Display 730 &amp; 1200'!$D:$D,ROW()))</f>
        <v/>
      </c>
      <c r="D2239">
        <f>IF($C2239="",0,SUMIFS(#REF!,#REF!,$C2239,#REF!,"&gt;="&amp;'Display 730 &amp; 1200'!$AN$10,#REF!,"&lt;="&amp;'Display 730 &amp; 1200'!$AN$9))</f>
        <v>0</v>
      </c>
      <c r="E2239">
        <f>IF($C2239="",0,SUMIFS(#REF!,#REF!,$C2239,#REF!,"&gt;="&amp;'Display 730 &amp; 1200'!$AN$12,#REF!,"&lt;="&amp;'Display 730 &amp; 1200'!$AN$11))</f>
        <v>0</v>
      </c>
    </row>
    <row r="2240" spans="1:5">
      <c r="A2240" t="str">
        <f>IF(INDEX('Display 730 &amp; 1200'!$A:$A,ROW())="","",INDEX('Display 730 &amp; 1200'!$A:$A,ROW()))</f>
        <v/>
      </c>
      <c r="B2240" t="str">
        <f>IF(INDEX('Display 730 &amp; 1200'!$B:$B,ROW())="","",INDEX('Display 730 &amp; 1200'!$B:$B,ROW()))</f>
        <v/>
      </c>
      <c r="C2240" t="str">
        <f>IF(INDEX('Display 730 &amp; 1200'!$D:$D,ROW())="","",INDEX('Display 730 &amp; 1200'!$D:$D,ROW()))</f>
        <v/>
      </c>
      <c r="D2240">
        <f>IF($C2240="",0,SUMIFS(#REF!,#REF!,$C2240,#REF!,"&gt;="&amp;'Display 730 &amp; 1200'!$AN$10,#REF!,"&lt;="&amp;'Display 730 &amp; 1200'!$AN$9))</f>
        <v>0</v>
      </c>
      <c r="E2240">
        <f>IF($C2240="",0,SUMIFS(#REF!,#REF!,$C2240,#REF!,"&gt;="&amp;'Display 730 &amp; 1200'!$AN$12,#REF!,"&lt;="&amp;'Display 730 &amp; 1200'!$AN$11))</f>
        <v>0</v>
      </c>
    </row>
    <row r="2241" spans="1:5">
      <c r="A2241" t="str">
        <f>IF(INDEX('Display 730 &amp; 1200'!$A:$A,ROW())="","",INDEX('Display 730 &amp; 1200'!$A:$A,ROW()))</f>
        <v/>
      </c>
      <c r="B2241" t="str">
        <f>IF(INDEX('Display 730 &amp; 1200'!$B:$B,ROW())="","",INDEX('Display 730 &amp; 1200'!$B:$B,ROW()))</f>
        <v/>
      </c>
      <c r="C2241" t="str">
        <f>IF(INDEX('Display 730 &amp; 1200'!$D:$D,ROW())="","",INDEX('Display 730 &amp; 1200'!$D:$D,ROW()))</f>
        <v/>
      </c>
      <c r="D2241">
        <f>IF($C2241="",0,SUMIFS(#REF!,#REF!,$C2241,#REF!,"&gt;="&amp;'Display 730 &amp; 1200'!$AN$10,#REF!,"&lt;="&amp;'Display 730 &amp; 1200'!$AN$9))</f>
        <v>0</v>
      </c>
      <c r="E2241">
        <f>IF($C2241="",0,SUMIFS(#REF!,#REF!,$C2241,#REF!,"&gt;="&amp;'Display 730 &amp; 1200'!$AN$12,#REF!,"&lt;="&amp;'Display 730 &amp; 1200'!$AN$11))</f>
        <v>0</v>
      </c>
    </row>
    <row r="2242" spans="1:5">
      <c r="A2242" t="str">
        <f>IF(INDEX('Display 730 &amp; 1200'!$A:$A,ROW())="","",INDEX('Display 730 &amp; 1200'!$A:$A,ROW()))</f>
        <v/>
      </c>
      <c r="B2242" t="str">
        <f>IF(INDEX('Display 730 &amp; 1200'!$B:$B,ROW())="","",INDEX('Display 730 &amp; 1200'!$B:$B,ROW()))</f>
        <v/>
      </c>
      <c r="C2242" t="str">
        <f>IF(INDEX('Display 730 &amp; 1200'!$D:$D,ROW())="","",INDEX('Display 730 &amp; 1200'!$D:$D,ROW()))</f>
        <v/>
      </c>
      <c r="D2242">
        <f>IF($C2242="",0,SUMIFS(#REF!,#REF!,$C2242,#REF!,"&gt;="&amp;'Display 730 &amp; 1200'!$AN$10,#REF!,"&lt;="&amp;'Display 730 &amp; 1200'!$AN$9))</f>
        <v>0</v>
      </c>
      <c r="E2242">
        <f>IF($C2242="",0,SUMIFS(#REF!,#REF!,$C2242,#REF!,"&gt;="&amp;'Display 730 &amp; 1200'!$AN$12,#REF!,"&lt;="&amp;'Display 730 &amp; 1200'!$AN$11))</f>
        <v>0</v>
      </c>
    </row>
    <row r="2243" spans="1:5">
      <c r="A2243" t="str">
        <f>IF(INDEX('Display 730 &amp; 1200'!$A:$A,ROW())="","",INDEX('Display 730 &amp; 1200'!$A:$A,ROW()))</f>
        <v/>
      </c>
      <c r="B2243" t="str">
        <f>IF(INDEX('Display 730 &amp; 1200'!$B:$B,ROW())="","",INDEX('Display 730 &amp; 1200'!$B:$B,ROW()))</f>
        <v/>
      </c>
      <c r="C2243" t="str">
        <f>IF(INDEX('Display 730 &amp; 1200'!$D:$D,ROW())="","",INDEX('Display 730 &amp; 1200'!$D:$D,ROW()))</f>
        <v/>
      </c>
      <c r="D2243">
        <f>IF($C2243="",0,SUMIFS(#REF!,#REF!,$C2243,#REF!,"&gt;="&amp;'Display 730 &amp; 1200'!$AN$10,#REF!,"&lt;="&amp;'Display 730 &amp; 1200'!$AN$9))</f>
        <v>0</v>
      </c>
      <c r="E2243">
        <f>IF($C2243="",0,SUMIFS(#REF!,#REF!,$C2243,#REF!,"&gt;="&amp;'Display 730 &amp; 1200'!$AN$12,#REF!,"&lt;="&amp;'Display 730 &amp; 1200'!$AN$11))</f>
        <v>0</v>
      </c>
    </row>
    <row r="2244" spans="1:5">
      <c r="A2244" t="str">
        <f>IF(INDEX('Display 730 &amp; 1200'!$A:$A,ROW())="","",INDEX('Display 730 &amp; 1200'!$A:$A,ROW()))</f>
        <v/>
      </c>
      <c r="B2244" t="str">
        <f>IF(INDEX('Display 730 &amp; 1200'!$B:$B,ROW())="","",INDEX('Display 730 &amp; 1200'!$B:$B,ROW()))</f>
        <v/>
      </c>
      <c r="C2244" t="str">
        <f>IF(INDEX('Display 730 &amp; 1200'!$D:$D,ROW())="","",INDEX('Display 730 &amp; 1200'!$D:$D,ROW()))</f>
        <v/>
      </c>
      <c r="D2244">
        <f>IF($C2244="",0,SUMIFS(#REF!,#REF!,$C2244,#REF!,"&gt;="&amp;'Display 730 &amp; 1200'!$AN$10,#REF!,"&lt;="&amp;'Display 730 &amp; 1200'!$AN$9))</f>
        <v>0</v>
      </c>
      <c r="E2244">
        <f>IF($C2244="",0,SUMIFS(#REF!,#REF!,$C2244,#REF!,"&gt;="&amp;'Display 730 &amp; 1200'!$AN$12,#REF!,"&lt;="&amp;'Display 730 &amp; 1200'!$AN$11))</f>
        <v>0</v>
      </c>
    </row>
    <row r="2245" spans="1:5">
      <c r="A2245" t="str">
        <f>IF(INDEX('Display 730 &amp; 1200'!$A:$A,ROW())="","",INDEX('Display 730 &amp; 1200'!$A:$A,ROW()))</f>
        <v/>
      </c>
      <c r="B2245" t="str">
        <f>IF(INDEX('Display 730 &amp; 1200'!$B:$B,ROW())="","",INDEX('Display 730 &amp; 1200'!$B:$B,ROW()))</f>
        <v/>
      </c>
      <c r="C2245" t="str">
        <f>IF(INDEX('Display 730 &amp; 1200'!$D:$D,ROW())="","",INDEX('Display 730 &amp; 1200'!$D:$D,ROW()))</f>
        <v/>
      </c>
      <c r="D2245">
        <f>IF($C2245="",0,SUMIFS(#REF!,#REF!,$C2245,#REF!,"&gt;="&amp;'Display 730 &amp; 1200'!$AN$10,#REF!,"&lt;="&amp;'Display 730 &amp; 1200'!$AN$9))</f>
        <v>0</v>
      </c>
      <c r="E2245">
        <f>IF($C2245="",0,SUMIFS(#REF!,#REF!,$C2245,#REF!,"&gt;="&amp;'Display 730 &amp; 1200'!$AN$12,#REF!,"&lt;="&amp;'Display 730 &amp; 1200'!$AN$11))</f>
        <v>0</v>
      </c>
    </row>
    <row r="2246" spans="1:5">
      <c r="A2246" t="str">
        <f>IF(INDEX('Display 730 &amp; 1200'!$A:$A,ROW())="","",INDEX('Display 730 &amp; 1200'!$A:$A,ROW()))</f>
        <v/>
      </c>
      <c r="B2246" t="str">
        <f>IF(INDEX('Display 730 &amp; 1200'!$B:$B,ROW())="","",INDEX('Display 730 &amp; 1200'!$B:$B,ROW()))</f>
        <v/>
      </c>
      <c r="C2246" t="str">
        <f>IF(INDEX('Display 730 &amp; 1200'!$D:$D,ROW())="","",INDEX('Display 730 &amp; 1200'!$D:$D,ROW()))</f>
        <v/>
      </c>
      <c r="D2246">
        <f>IF($C2246="",0,SUMIFS(#REF!,#REF!,$C2246,#REF!,"&gt;="&amp;'Display 730 &amp; 1200'!$AN$10,#REF!,"&lt;="&amp;'Display 730 &amp; 1200'!$AN$9))</f>
        <v>0</v>
      </c>
      <c r="E2246">
        <f>IF($C2246="",0,SUMIFS(#REF!,#REF!,$C2246,#REF!,"&gt;="&amp;'Display 730 &amp; 1200'!$AN$12,#REF!,"&lt;="&amp;'Display 730 &amp; 1200'!$AN$11))</f>
        <v>0</v>
      </c>
    </row>
    <row r="2247" spans="1:5">
      <c r="A2247" t="str">
        <f>IF(INDEX('Display 730 &amp; 1200'!$A:$A,ROW())="","",INDEX('Display 730 &amp; 1200'!$A:$A,ROW()))</f>
        <v/>
      </c>
      <c r="B2247" t="str">
        <f>IF(INDEX('Display 730 &amp; 1200'!$B:$B,ROW())="","",INDEX('Display 730 &amp; 1200'!$B:$B,ROW()))</f>
        <v/>
      </c>
      <c r="C2247" t="str">
        <f>IF(INDEX('Display 730 &amp; 1200'!$D:$D,ROW())="","",INDEX('Display 730 &amp; 1200'!$D:$D,ROW()))</f>
        <v/>
      </c>
      <c r="D2247">
        <f>IF($C2247="",0,SUMIFS(#REF!,#REF!,$C2247,#REF!,"&gt;="&amp;'Display 730 &amp; 1200'!$AN$10,#REF!,"&lt;="&amp;'Display 730 &amp; 1200'!$AN$9))</f>
        <v>0</v>
      </c>
      <c r="E2247">
        <f>IF($C2247="",0,SUMIFS(#REF!,#REF!,$C2247,#REF!,"&gt;="&amp;'Display 730 &amp; 1200'!$AN$12,#REF!,"&lt;="&amp;'Display 730 &amp; 1200'!$AN$11))</f>
        <v>0</v>
      </c>
    </row>
    <row r="2248" spans="1:5">
      <c r="A2248" t="str">
        <f>IF(INDEX('Display 730 &amp; 1200'!$A:$A,ROW())="","",INDEX('Display 730 &amp; 1200'!$A:$A,ROW()))</f>
        <v/>
      </c>
      <c r="B2248" t="str">
        <f>IF(INDEX('Display 730 &amp; 1200'!$B:$B,ROW())="","",INDEX('Display 730 &amp; 1200'!$B:$B,ROW()))</f>
        <v/>
      </c>
      <c r="C2248" t="str">
        <f>IF(INDEX('Display 730 &amp; 1200'!$D:$D,ROW())="","",INDEX('Display 730 &amp; 1200'!$D:$D,ROW()))</f>
        <v/>
      </c>
      <c r="D2248">
        <f>IF($C2248="",0,SUMIFS(#REF!,#REF!,$C2248,#REF!,"&gt;="&amp;'Display 730 &amp; 1200'!$AN$10,#REF!,"&lt;="&amp;'Display 730 &amp; 1200'!$AN$9))</f>
        <v>0</v>
      </c>
      <c r="E2248">
        <f>IF($C2248="",0,SUMIFS(#REF!,#REF!,$C2248,#REF!,"&gt;="&amp;'Display 730 &amp; 1200'!$AN$12,#REF!,"&lt;="&amp;'Display 730 &amp; 1200'!$AN$11))</f>
        <v>0</v>
      </c>
    </row>
    <row r="2249" spans="1:5">
      <c r="A2249" t="str">
        <f>IF(INDEX('Display 730 &amp; 1200'!$A:$A,ROW())="","",INDEX('Display 730 &amp; 1200'!$A:$A,ROW()))</f>
        <v/>
      </c>
      <c r="B2249" t="str">
        <f>IF(INDEX('Display 730 &amp; 1200'!$B:$B,ROW())="","",INDEX('Display 730 &amp; 1200'!$B:$B,ROW()))</f>
        <v/>
      </c>
      <c r="C2249" t="str">
        <f>IF(INDEX('Display 730 &amp; 1200'!$D:$D,ROW())="","",INDEX('Display 730 &amp; 1200'!$D:$D,ROW()))</f>
        <v/>
      </c>
      <c r="D2249">
        <f>IF($C2249="",0,SUMIFS(#REF!,#REF!,$C2249,#REF!,"&gt;="&amp;'Display 730 &amp; 1200'!$AN$10,#REF!,"&lt;="&amp;'Display 730 &amp; 1200'!$AN$9))</f>
        <v>0</v>
      </c>
      <c r="E2249">
        <f>IF($C2249="",0,SUMIFS(#REF!,#REF!,$C2249,#REF!,"&gt;="&amp;'Display 730 &amp; 1200'!$AN$12,#REF!,"&lt;="&amp;'Display 730 &amp; 1200'!$AN$11))</f>
        <v>0</v>
      </c>
    </row>
    <row r="2250" spans="1:5">
      <c r="A2250" t="str">
        <f>IF(INDEX('Display 730 &amp; 1200'!$A:$A,ROW())="","",INDEX('Display 730 &amp; 1200'!$A:$A,ROW()))</f>
        <v/>
      </c>
      <c r="B2250" t="str">
        <f>IF(INDEX('Display 730 &amp; 1200'!$B:$B,ROW())="","",INDEX('Display 730 &amp; 1200'!$B:$B,ROW()))</f>
        <v/>
      </c>
      <c r="C2250" t="str">
        <f>IF(INDEX('Display 730 &amp; 1200'!$D:$D,ROW())="","",INDEX('Display 730 &amp; 1200'!$D:$D,ROW()))</f>
        <v/>
      </c>
      <c r="D2250">
        <f>IF($C2250="",0,SUMIFS(#REF!,#REF!,$C2250,#REF!,"&gt;="&amp;'Display 730 &amp; 1200'!$AN$10,#REF!,"&lt;="&amp;'Display 730 &amp; 1200'!$AN$9))</f>
        <v>0</v>
      </c>
      <c r="E2250">
        <f>IF($C2250="",0,SUMIFS(#REF!,#REF!,$C2250,#REF!,"&gt;="&amp;'Display 730 &amp; 1200'!$AN$12,#REF!,"&lt;="&amp;'Display 730 &amp; 1200'!$AN$11))</f>
        <v>0</v>
      </c>
    </row>
    <row r="2251" spans="1:5">
      <c r="A2251" t="str">
        <f>IF(INDEX('Display 730 &amp; 1200'!$A:$A,ROW())="","",INDEX('Display 730 &amp; 1200'!$A:$A,ROW()))</f>
        <v/>
      </c>
      <c r="B2251" t="str">
        <f>IF(INDEX('Display 730 &amp; 1200'!$B:$B,ROW())="","",INDEX('Display 730 &amp; 1200'!$B:$B,ROW()))</f>
        <v/>
      </c>
      <c r="C2251" t="str">
        <f>IF(INDEX('Display 730 &amp; 1200'!$D:$D,ROW())="","",INDEX('Display 730 &amp; 1200'!$D:$D,ROW()))</f>
        <v/>
      </c>
      <c r="D2251">
        <f>IF($C2251="",0,SUMIFS(#REF!,#REF!,$C2251,#REF!,"&gt;="&amp;'Display 730 &amp; 1200'!$AN$10,#REF!,"&lt;="&amp;'Display 730 &amp; 1200'!$AN$9))</f>
        <v>0</v>
      </c>
      <c r="E2251">
        <f>IF($C2251="",0,SUMIFS(#REF!,#REF!,$C2251,#REF!,"&gt;="&amp;'Display 730 &amp; 1200'!$AN$12,#REF!,"&lt;="&amp;'Display 730 &amp; 1200'!$AN$11))</f>
        <v>0</v>
      </c>
    </row>
    <row r="2252" spans="1:5">
      <c r="A2252" t="str">
        <f>IF(INDEX('Display 730 &amp; 1200'!$A:$A,ROW())="","",INDEX('Display 730 &amp; 1200'!$A:$A,ROW()))</f>
        <v/>
      </c>
      <c r="B2252" t="str">
        <f>IF(INDEX('Display 730 &amp; 1200'!$B:$B,ROW())="","",INDEX('Display 730 &amp; 1200'!$B:$B,ROW()))</f>
        <v/>
      </c>
      <c r="C2252" t="str">
        <f>IF(INDEX('Display 730 &amp; 1200'!$D:$D,ROW())="","",INDEX('Display 730 &amp; 1200'!$D:$D,ROW()))</f>
        <v/>
      </c>
      <c r="D2252">
        <f>IF($C2252="",0,SUMIFS(#REF!,#REF!,$C2252,#REF!,"&gt;="&amp;'Display 730 &amp; 1200'!$AN$10,#REF!,"&lt;="&amp;'Display 730 &amp; 1200'!$AN$9))</f>
        <v>0</v>
      </c>
      <c r="E2252">
        <f>IF($C2252="",0,SUMIFS(#REF!,#REF!,$C2252,#REF!,"&gt;="&amp;'Display 730 &amp; 1200'!$AN$12,#REF!,"&lt;="&amp;'Display 730 &amp; 1200'!$AN$11))</f>
        <v>0</v>
      </c>
    </row>
    <row r="2253" spans="1:5">
      <c r="A2253" t="str">
        <f>IF(INDEX('Display 730 &amp; 1200'!$A:$A,ROW())="","",INDEX('Display 730 &amp; 1200'!$A:$A,ROW()))</f>
        <v/>
      </c>
      <c r="B2253" t="str">
        <f>IF(INDEX('Display 730 &amp; 1200'!$B:$B,ROW())="","",INDEX('Display 730 &amp; 1200'!$B:$B,ROW()))</f>
        <v/>
      </c>
      <c r="C2253" t="str">
        <f>IF(INDEX('Display 730 &amp; 1200'!$D:$D,ROW())="","",INDEX('Display 730 &amp; 1200'!$D:$D,ROW()))</f>
        <v/>
      </c>
      <c r="D2253">
        <f>IF($C2253="",0,SUMIFS(#REF!,#REF!,$C2253,#REF!,"&gt;="&amp;'Display 730 &amp; 1200'!$AN$10,#REF!,"&lt;="&amp;'Display 730 &amp; 1200'!$AN$9))</f>
        <v>0</v>
      </c>
      <c r="E2253">
        <f>IF($C2253="",0,SUMIFS(#REF!,#REF!,$C2253,#REF!,"&gt;="&amp;'Display 730 &amp; 1200'!$AN$12,#REF!,"&lt;="&amp;'Display 730 &amp; 1200'!$AN$11))</f>
        <v>0</v>
      </c>
    </row>
    <row r="2254" spans="1:5">
      <c r="A2254" t="str">
        <f>IF(INDEX('Display 730 &amp; 1200'!$A:$A,ROW())="","",INDEX('Display 730 &amp; 1200'!$A:$A,ROW()))</f>
        <v/>
      </c>
      <c r="B2254" t="str">
        <f>IF(INDEX('Display 730 &amp; 1200'!$B:$B,ROW())="","",INDEX('Display 730 &amp; 1200'!$B:$B,ROW()))</f>
        <v/>
      </c>
      <c r="C2254" t="str">
        <f>IF(INDEX('Display 730 &amp; 1200'!$D:$D,ROW())="","",INDEX('Display 730 &amp; 1200'!$D:$D,ROW()))</f>
        <v/>
      </c>
      <c r="D2254">
        <f>IF($C2254="",0,SUMIFS(#REF!,#REF!,$C2254,#REF!,"&gt;="&amp;'Display 730 &amp; 1200'!$AN$10,#REF!,"&lt;="&amp;'Display 730 &amp; 1200'!$AN$9))</f>
        <v>0</v>
      </c>
      <c r="E2254">
        <f>IF($C2254="",0,SUMIFS(#REF!,#REF!,$C2254,#REF!,"&gt;="&amp;'Display 730 &amp; 1200'!$AN$12,#REF!,"&lt;="&amp;'Display 730 &amp; 1200'!$AN$11))</f>
        <v>0</v>
      </c>
    </row>
    <row r="2255" spans="1:5">
      <c r="A2255" t="str">
        <f>IF(INDEX('Display 730 &amp; 1200'!$A:$A,ROW())="","",INDEX('Display 730 &amp; 1200'!$A:$A,ROW()))</f>
        <v/>
      </c>
      <c r="B2255" t="str">
        <f>IF(INDEX('Display 730 &amp; 1200'!$B:$B,ROW())="","",INDEX('Display 730 &amp; 1200'!$B:$B,ROW()))</f>
        <v/>
      </c>
      <c r="C2255" t="str">
        <f>IF(INDEX('Display 730 &amp; 1200'!$D:$D,ROW())="","",INDEX('Display 730 &amp; 1200'!$D:$D,ROW()))</f>
        <v/>
      </c>
      <c r="D2255">
        <f>IF($C2255="",0,SUMIFS(#REF!,#REF!,$C2255,#REF!,"&gt;="&amp;'Display 730 &amp; 1200'!$AN$10,#REF!,"&lt;="&amp;'Display 730 &amp; 1200'!$AN$9))</f>
        <v>0</v>
      </c>
      <c r="E2255">
        <f>IF($C2255="",0,SUMIFS(#REF!,#REF!,$C2255,#REF!,"&gt;="&amp;'Display 730 &amp; 1200'!$AN$12,#REF!,"&lt;="&amp;'Display 730 &amp; 1200'!$AN$11))</f>
        <v>0</v>
      </c>
    </row>
    <row r="2256" spans="1:5">
      <c r="A2256" t="str">
        <f>IF(INDEX('Display 730 &amp; 1200'!$A:$A,ROW())="","",INDEX('Display 730 &amp; 1200'!$A:$A,ROW()))</f>
        <v/>
      </c>
      <c r="B2256" t="str">
        <f>IF(INDEX('Display 730 &amp; 1200'!$B:$B,ROW())="","",INDEX('Display 730 &amp; 1200'!$B:$B,ROW()))</f>
        <v/>
      </c>
      <c r="C2256" t="str">
        <f>IF(INDEX('Display 730 &amp; 1200'!$D:$D,ROW())="","",INDEX('Display 730 &amp; 1200'!$D:$D,ROW()))</f>
        <v/>
      </c>
      <c r="D2256">
        <f>IF($C2256="",0,SUMIFS(#REF!,#REF!,$C2256,#REF!,"&gt;="&amp;'Display 730 &amp; 1200'!$AN$10,#REF!,"&lt;="&amp;'Display 730 &amp; 1200'!$AN$9))</f>
        <v>0</v>
      </c>
      <c r="E2256">
        <f>IF($C2256="",0,SUMIFS(#REF!,#REF!,$C2256,#REF!,"&gt;="&amp;'Display 730 &amp; 1200'!$AN$12,#REF!,"&lt;="&amp;'Display 730 &amp; 1200'!$AN$11))</f>
        <v>0</v>
      </c>
    </row>
    <row r="2257" spans="1:5">
      <c r="A2257" t="str">
        <f>IF(INDEX('Display 730 &amp; 1200'!$A:$A,ROW())="","",INDEX('Display 730 &amp; 1200'!$A:$A,ROW()))</f>
        <v/>
      </c>
      <c r="B2257" t="str">
        <f>IF(INDEX('Display 730 &amp; 1200'!$B:$B,ROW())="","",INDEX('Display 730 &amp; 1200'!$B:$B,ROW()))</f>
        <v/>
      </c>
      <c r="C2257" t="str">
        <f>IF(INDEX('Display 730 &amp; 1200'!$D:$D,ROW())="","",INDEX('Display 730 &amp; 1200'!$D:$D,ROW()))</f>
        <v/>
      </c>
      <c r="D2257">
        <f>IF($C2257="",0,SUMIFS(#REF!,#REF!,$C2257,#REF!,"&gt;="&amp;'Display 730 &amp; 1200'!$AN$10,#REF!,"&lt;="&amp;'Display 730 &amp; 1200'!$AN$9))</f>
        <v>0</v>
      </c>
      <c r="E2257">
        <f>IF($C2257="",0,SUMIFS(#REF!,#REF!,$C2257,#REF!,"&gt;="&amp;'Display 730 &amp; 1200'!$AN$12,#REF!,"&lt;="&amp;'Display 730 &amp; 1200'!$AN$11))</f>
        <v>0</v>
      </c>
    </row>
    <row r="2258" spans="1:5">
      <c r="A2258" t="str">
        <f>IF(INDEX('Display 730 &amp; 1200'!$A:$A,ROW())="","",INDEX('Display 730 &amp; 1200'!$A:$A,ROW()))</f>
        <v/>
      </c>
      <c r="B2258" t="str">
        <f>IF(INDEX('Display 730 &amp; 1200'!$B:$B,ROW())="","",INDEX('Display 730 &amp; 1200'!$B:$B,ROW()))</f>
        <v/>
      </c>
      <c r="C2258" t="str">
        <f>IF(INDEX('Display 730 &amp; 1200'!$D:$D,ROW())="","",INDEX('Display 730 &amp; 1200'!$D:$D,ROW()))</f>
        <v/>
      </c>
      <c r="D2258">
        <f>IF($C2258="",0,SUMIFS(#REF!,#REF!,$C2258,#REF!,"&gt;="&amp;'Display 730 &amp; 1200'!$AN$10,#REF!,"&lt;="&amp;'Display 730 &amp; 1200'!$AN$9))</f>
        <v>0</v>
      </c>
      <c r="E2258">
        <f>IF($C2258="",0,SUMIFS(#REF!,#REF!,$C2258,#REF!,"&gt;="&amp;'Display 730 &amp; 1200'!$AN$12,#REF!,"&lt;="&amp;'Display 730 &amp; 1200'!$AN$11))</f>
        <v>0</v>
      </c>
    </row>
    <row r="2259" spans="1:5">
      <c r="A2259" t="str">
        <f>IF(INDEX('Display 730 &amp; 1200'!$A:$A,ROW())="","",INDEX('Display 730 &amp; 1200'!$A:$A,ROW()))</f>
        <v/>
      </c>
      <c r="B2259" t="str">
        <f>IF(INDEX('Display 730 &amp; 1200'!$B:$B,ROW())="","",INDEX('Display 730 &amp; 1200'!$B:$B,ROW()))</f>
        <v/>
      </c>
      <c r="C2259" t="str">
        <f>IF(INDEX('Display 730 &amp; 1200'!$D:$D,ROW())="","",INDEX('Display 730 &amp; 1200'!$D:$D,ROW()))</f>
        <v/>
      </c>
      <c r="D2259">
        <f>IF($C2259="",0,SUMIFS(#REF!,#REF!,$C2259,#REF!,"&gt;="&amp;'Display 730 &amp; 1200'!$AN$10,#REF!,"&lt;="&amp;'Display 730 &amp; 1200'!$AN$9))</f>
        <v>0</v>
      </c>
      <c r="E2259">
        <f>IF($C2259="",0,SUMIFS(#REF!,#REF!,$C2259,#REF!,"&gt;="&amp;'Display 730 &amp; 1200'!$AN$12,#REF!,"&lt;="&amp;'Display 730 &amp; 1200'!$AN$11))</f>
        <v>0</v>
      </c>
    </row>
    <row r="2260" spans="1:5">
      <c r="A2260" t="str">
        <f>IF(INDEX('Display 730 &amp; 1200'!$A:$A,ROW())="","",INDEX('Display 730 &amp; 1200'!$A:$A,ROW()))</f>
        <v/>
      </c>
      <c r="B2260" t="str">
        <f>IF(INDEX('Display 730 &amp; 1200'!$B:$B,ROW())="","",INDEX('Display 730 &amp; 1200'!$B:$B,ROW()))</f>
        <v/>
      </c>
      <c r="C2260" t="str">
        <f>IF(INDEX('Display 730 &amp; 1200'!$D:$D,ROW())="","",INDEX('Display 730 &amp; 1200'!$D:$D,ROW()))</f>
        <v/>
      </c>
      <c r="D2260">
        <f>IF($C2260="",0,SUMIFS(#REF!,#REF!,$C2260,#REF!,"&gt;="&amp;'Display 730 &amp; 1200'!$AN$10,#REF!,"&lt;="&amp;'Display 730 &amp; 1200'!$AN$9))</f>
        <v>0</v>
      </c>
      <c r="E2260">
        <f>IF($C2260="",0,SUMIFS(#REF!,#REF!,$C2260,#REF!,"&gt;="&amp;'Display 730 &amp; 1200'!$AN$12,#REF!,"&lt;="&amp;'Display 730 &amp; 1200'!$AN$11))</f>
        <v>0</v>
      </c>
    </row>
    <row r="2261" spans="1:5">
      <c r="A2261" t="str">
        <f>IF(INDEX('Display 730 &amp; 1200'!$A:$A,ROW())="","",INDEX('Display 730 &amp; 1200'!$A:$A,ROW()))</f>
        <v/>
      </c>
      <c r="B2261" t="str">
        <f>IF(INDEX('Display 730 &amp; 1200'!$B:$B,ROW())="","",INDEX('Display 730 &amp; 1200'!$B:$B,ROW()))</f>
        <v/>
      </c>
      <c r="C2261" t="str">
        <f>IF(INDEX('Display 730 &amp; 1200'!$D:$D,ROW())="","",INDEX('Display 730 &amp; 1200'!$D:$D,ROW()))</f>
        <v/>
      </c>
      <c r="D2261">
        <f>IF($C2261="",0,SUMIFS(#REF!,#REF!,$C2261,#REF!,"&gt;="&amp;'Display 730 &amp; 1200'!$AN$10,#REF!,"&lt;="&amp;'Display 730 &amp; 1200'!$AN$9))</f>
        <v>0</v>
      </c>
      <c r="E2261">
        <f>IF($C2261="",0,SUMIFS(#REF!,#REF!,$C2261,#REF!,"&gt;="&amp;'Display 730 &amp; 1200'!$AN$12,#REF!,"&lt;="&amp;'Display 730 &amp; 1200'!$AN$11))</f>
        <v>0</v>
      </c>
    </row>
    <row r="2262" spans="1:5">
      <c r="A2262" t="str">
        <f>IF(INDEX('Display 730 &amp; 1200'!$A:$A,ROW())="","",INDEX('Display 730 &amp; 1200'!$A:$A,ROW()))</f>
        <v/>
      </c>
      <c r="B2262" t="str">
        <f>IF(INDEX('Display 730 &amp; 1200'!$B:$B,ROW())="","",INDEX('Display 730 &amp; 1200'!$B:$B,ROW()))</f>
        <v/>
      </c>
      <c r="C2262" t="str">
        <f>IF(INDEX('Display 730 &amp; 1200'!$D:$D,ROW())="","",INDEX('Display 730 &amp; 1200'!$D:$D,ROW()))</f>
        <v/>
      </c>
      <c r="D2262">
        <f>IF($C2262="",0,SUMIFS(#REF!,#REF!,$C2262,#REF!,"&gt;="&amp;'Display 730 &amp; 1200'!$AN$10,#REF!,"&lt;="&amp;'Display 730 &amp; 1200'!$AN$9))</f>
        <v>0</v>
      </c>
      <c r="E2262">
        <f>IF($C2262="",0,SUMIFS(#REF!,#REF!,$C2262,#REF!,"&gt;="&amp;'Display 730 &amp; 1200'!$AN$12,#REF!,"&lt;="&amp;'Display 730 &amp; 1200'!$AN$11))</f>
        <v>0</v>
      </c>
    </row>
    <row r="2263" spans="1:5">
      <c r="A2263" t="str">
        <f>IF(INDEX('Display 730 &amp; 1200'!$A:$A,ROW())="","",INDEX('Display 730 &amp; 1200'!$A:$A,ROW()))</f>
        <v/>
      </c>
      <c r="B2263" t="str">
        <f>IF(INDEX('Display 730 &amp; 1200'!$B:$B,ROW())="","",INDEX('Display 730 &amp; 1200'!$B:$B,ROW()))</f>
        <v/>
      </c>
      <c r="C2263" t="str">
        <f>IF(INDEX('Display 730 &amp; 1200'!$D:$D,ROW())="","",INDEX('Display 730 &amp; 1200'!$D:$D,ROW()))</f>
        <v/>
      </c>
      <c r="D2263">
        <f>IF($C2263="",0,SUMIFS(#REF!,#REF!,$C2263,#REF!,"&gt;="&amp;'Display 730 &amp; 1200'!$AN$10,#REF!,"&lt;="&amp;'Display 730 &amp; 1200'!$AN$9))</f>
        <v>0</v>
      </c>
      <c r="E2263">
        <f>IF($C2263="",0,SUMIFS(#REF!,#REF!,$C2263,#REF!,"&gt;="&amp;'Display 730 &amp; 1200'!$AN$12,#REF!,"&lt;="&amp;'Display 730 &amp; 1200'!$AN$11))</f>
        <v>0</v>
      </c>
    </row>
    <row r="2264" spans="1:5">
      <c r="A2264" t="str">
        <f>IF(INDEX('Display 730 &amp; 1200'!$A:$A,ROW())="","",INDEX('Display 730 &amp; 1200'!$A:$A,ROW()))</f>
        <v/>
      </c>
      <c r="B2264" t="str">
        <f>IF(INDEX('Display 730 &amp; 1200'!$B:$B,ROW())="","",INDEX('Display 730 &amp; 1200'!$B:$B,ROW()))</f>
        <v/>
      </c>
      <c r="C2264" t="str">
        <f>IF(INDEX('Display 730 &amp; 1200'!$D:$D,ROW())="","",INDEX('Display 730 &amp; 1200'!$D:$D,ROW()))</f>
        <v/>
      </c>
      <c r="D2264">
        <f>IF($C2264="",0,SUMIFS(#REF!,#REF!,$C2264,#REF!,"&gt;="&amp;'Display 730 &amp; 1200'!$AN$10,#REF!,"&lt;="&amp;'Display 730 &amp; 1200'!$AN$9))</f>
        <v>0</v>
      </c>
      <c r="E2264">
        <f>IF($C2264="",0,SUMIFS(#REF!,#REF!,$C2264,#REF!,"&gt;="&amp;'Display 730 &amp; 1200'!$AN$12,#REF!,"&lt;="&amp;'Display 730 &amp; 1200'!$AN$11))</f>
        <v>0</v>
      </c>
    </row>
    <row r="2265" spans="1:5">
      <c r="A2265" t="str">
        <f>IF(INDEX('Display 730 &amp; 1200'!$A:$A,ROW())="","",INDEX('Display 730 &amp; 1200'!$A:$A,ROW()))</f>
        <v/>
      </c>
      <c r="B2265" t="str">
        <f>IF(INDEX('Display 730 &amp; 1200'!$B:$B,ROW())="","",INDEX('Display 730 &amp; 1200'!$B:$B,ROW()))</f>
        <v/>
      </c>
      <c r="C2265" t="str">
        <f>IF(INDEX('Display 730 &amp; 1200'!$D:$D,ROW())="","",INDEX('Display 730 &amp; 1200'!$D:$D,ROW()))</f>
        <v/>
      </c>
      <c r="D2265">
        <f>IF($C2265="",0,SUMIFS(#REF!,#REF!,$C2265,#REF!,"&gt;="&amp;'Display 730 &amp; 1200'!$AN$10,#REF!,"&lt;="&amp;'Display 730 &amp; 1200'!$AN$9))</f>
        <v>0</v>
      </c>
      <c r="E2265">
        <f>IF($C2265="",0,SUMIFS(#REF!,#REF!,$C2265,#REF!,"&gt;="&amp;'Display 730 &amp; 1200'!$AN$12,#REF!,"&lt;="&amp;'Display 730 &amp; 1200'!$AN$11))</f>
        <v>0</v>
      </c>
    </row>
    <row r="2266" spans="1:5">
      <c r="A2266" t="str">
        <f>IF(INDEX('Display 730 &amp; 1200'!$A:$A,ROW())="","",INDEX('Display 730 &amp; 1200'!$A:$A,ROW()))</f>
        <v/>
      </c>
      <c r="B2266" t="str">
        <f>IF(INDEX('Display 730 &amp; 1200'!$B:$B,ROW())="","",INDEX('Display 730 &amp; 1200'!$B:$B,ROW()))</f>
        <v/>
      </c>
      <c r="C2266" t="str">
        <f>IF(INDEX('Display 730 &amp; 1200'!$D:$D,ROW())="","",INDEX('Display 730 &amp; 1200'!$D:$D,ROW()))</f>
        <v/>
      </c>
      <c r="D2266">
        <f>IF($C2266="",0,SUMIFS(#REF!,#REF!,$C2266,#REF!,"&gt;="&amp;'Display 730 &amp; 1200'!$AN$10,#REF!,"&lt;="&amp;'Display 730 &amp; 1200'!$AN$9))</f>
        <v>0</v>
      </c>
      <c r="E2266">
        <f>IF($C2266="",0,SUMIFS(#REF!,#REF!,$C2266,#REF!,"&gt;="&amp;'Display 730 &amp; 1200'!$AN$12,#REF!,"&lt;="&amp;'Display 730 &amp; 1200'!$AN$11))</f>
        <v>0</v>
      </c>
    </row>
    <row r="2267" spans="1:5">
      <c r="A2267" t="str">
        <f>IF(INDEX('Display 730 &amp; 1200'!$A:$A,ROW())="","",INDEX('Display 730 &amp; 1200'!$A:$A,ROW()))</f>
        <v/>
      </c>
      <c r="B2267" t="str">
        <f>IF(INDEX('Display 730 &amp; 1200'!$B:$B,ROW())="","",INDEX('Display 730 &amp; 1200'!$B:$B,ROW()))</f>
        <v/>
      </c>
      <c r="C2267" t="str">
        <f>IF(INDEX('Display 730 &amp; 1200'!$D:$D,ROW())="","",INDEX('Display 730 &amp; 1200'!$D:$D,ROW()))</f>
        <v/>
      </c>
      <c r="D2267">
        <f>IF($C2267="",0,SUMIFS(#REF!,#REF!,$C2267,#REF!,"&gt;="&amp;'Display 730 &amp; 1200'!$AN$10,#REF!,"&lt;="&amp;'Display 730 &amp; 1200'!$AN$9))</f>
        <v>0</v>
      </c>
      <c r="E2267">
        <f>IF($C2267="",0,SUMIFS(#REF!,#REF!,$C2267,#REF!,"&gt;="&amp;'Display 730 &amp; 1200'!$AN$12,#REF!,"&lt;="&amp;'Display 730 &amp; 1200'!$AN$11))</f>
        <v>0</v>
      </c>
    </row>
    <row r="2268" spans="1:5">
      <c r="A2268" t="str">
        <f>IF(INDEX('Display 730 &amp; 1200'!$A:$A,ROW())="","",INDEX('Display 730 &amp; 1200'!$A:$A,ROW()))</f>
        <v/>
      </c>
      <c r="B2268" t="str">
        <f>IF(INDEX('Display 730 &amp; 1200'!$B:$B,ROW())="","",INDEX('Display 730 &amp; 1200'!$B:$B,ROW()))</f>
        <v/>
      </c>
      <c r="C2268" t="str">
        <f>IF(INDEX('Display 730 &amp; 1200'!$D:$D,ROW())="","",INDEX('Display 730 &amp; 1200'!$D:$D,ROW()))</f>
        <v/>
      </c>
      <c r="D2268">
        <f>IF($C2268="",0,SUMIFS(#REF!,#REF!,$C2268,#REF!,"&gt;="&amp;'Display 730 &amp; 1200'!$AN$10,#REF!,"&lt;="&amp;'Display 730 &amp; 1200'!$AN$9))</f>
        <v>0</v>
      </c>
      <c r="E2268">
        <f>IF($C2268="",0,SUMIFS(#REF!,#REF!,$C2268,#REF!,"&gt;="&amp;'Display 730 &amp; 1200'!$AN$12,#REF!,"&lt;="&amp;'Display 730 &amp; 1200'!$AN$11))</f>
        <v>0</v>
      </c>
    </row>
    <row r="2269" spans="1:5">
      <c r="A2269" t="str">
        <f>IF(INDEX('Display 730 &amp; 1200'!$A:$A,ROW())="","",INDEX('Display 730 &amp; 1200'!$A:$A,ROW()))</f>
        <v/>
      </c>
      <c r="B2269" t="str">
        <f>IF(INDEX('Display 730 &amp; 1200'!$B:$B,ROW())="","",INDEX('Display 730 &amp; 1200'!$B:$B,ROW()))</f>
        <v/>
      </c>
      <c r="C2269" t="str">
        <f>IF(INDEX('Display 730 &amp; 1200'!$D:$D,ROW())="","",INDEX('Display 730 &amp; 1200'!$D:$D,ROW()))</f>
        <v/>
      </c>
      <c r="D2269">
        <f>IF($C2269="",0,SUMIFS(#REF!,#REF!,$C2269,#REF!,"&gt;="&amp;'Display 730 &amp; 1200'!$AN$10,#REF!,"&lt;="&amp;'Display 730 &amp; 1200'!$AN$9))</f>
        <v>0</v>
      </c>
      <c r="E2269">
        <f>IF($C2269="",0,SUMIFS(#REF!,#REF!,$C2269,#REF!,"&gt;="&amp;'Display 730 &amp; 1200'!$AN$12,#REF!,"&lt;="&amp;'Display 730 &amp; 1200'!$AN$11))</f>
        <v>0</v>
      </c>
    </row>
    <row r="2270" spans="1:5">
      <c r="A2270" t="str">
        <f>IF(INDEX('Display 730 &amp; 1200'!$A:$A,ROW())="","",INDEX('Display 730 &amp; 1200'!$A:$A,ROW()))</f>
        <v/>
      </c>
      <c r="B2270" t="str">
        <f>IF(INDEX('Display 730 &amp; 1200'!$B:$B,ROW())="","",INDEX('Display 730 &amp; 1200'!$B:$B,ROW()))</f>
        <v/>
      </c>
      <c r="C2270" t="str">
        <f>IF(INDEX('Display 730 &amp; 1200'!$D:$D,ROW())="","",INDEX('Display 730 &amp; 1200'!$D:$D,ROW()))</f>
        <v/>
      </c>
      <c r="D2270">
        <f>IF($C2270="",0,SUMIFS(#REF!,#REF!,$C2270,#REF!,"&gt;="&amp;'Display 730 &amp; 1200'!$AN$10,#REF!,"&lt;="&amp;'Display 730 &amp; 1200'!$AN$9))</f>
        <v>0</v>
      </c>
      <c r="E2270">
        <f>IF($C2270="",0,SUMIFS(#REF!,#REF!,$C2270,#REF!,"&gt;="&amp;'Display 730 &amp; 1200'!$AN$12,#REF!,"&lt;="&amp;'Display 730 &amp; 1200'!$AN$11))</f>
        <v>0</v>
      </c>
    </row>
    <row r="2271" spans="1:5">
      <c r="A2271" t="str">
        <f>IF(INDEX('Display 730 &amp; 1200'!$A:$A,ROW())="","",INDEX('Display 730 &amp; 1200'!$A:$A,ROW()))</f>
        <v/>
      </c>
      <c r="B2271" t="str">
        <f>IF(INDEX('Display 730 &amp; 1200'!$B:$B,ROW())="","",INDEX('Display 730 &amp; 1200'!$B:$B,ROW()))</f>
        <v/>
      </c>
      <c r="C2271" t="str">
        <f>IF(INDEX('Display 730 &amp; 1200'!$D:$D,ROW())="","",INDEX('Display 730 &amp; 1200'!$D:$D,ROW()))</f>
        <v/>
      </c>
      <c r="D2271">
        <f>IF($C2271="",0,SUMIFS(#REF!,#REF!,$C2271,#REF!,"&gt;="&amp;'Display 730 &amp; 1200'!$AN$10,#REF!,"&lt;="&amp;'Display 730 &amp; 1200'!$AN$9))</f>
        <v>0</v>
      </c>
      <c r="E2271">
        <f>IF($C2271="",0,SUMIFS(#REF!,#REF!,$C2271,#REF!,"&gt;="&amp;'Display 730 &amp; 1200'!$AN$12,#REF!,"&lt;="&amp;'Display 730 &amp; 1200'!$AN$11))</f>
        <v>0</v>
      </c>
    </row>
    <row r="2272" spans="1:5">
      <c r="A2272" t="str">
        <f>IF(INDEX('Display 730 &amp; 1200'!$A:$A,ROW())="","",INDEX('Display 730 &amp; 1200'!$A:$A,ROW()))</f>
        <v/>
      </c>
      <c r="B2272" t="str">
        <f>IF(INDEX('Display 730 &amp; 1200'!$B:$B,ROW())="","",INDEX('Display 730 &amp; 1200'!$B:$B,ROW()))</f>
        <v/>
      </c>
      <c r="C2272" t="str">
        <f>IF(INDEX('Display 730 &amp; 1200'!$D:$D,ROW())="","",INDEX('Display 730 &amp; 1200'!$D:$D,ROW()))</f>
        <v/>
      </c>
      <c r="D2272">
        <f>IF($C2272="",0,SUMIFS(#REF!,#REF!,$C2272,#REF!,"&gt;="&amp;'Display 730 &amp; 1200'!$AN$10,#REF!,"&lt;="&amp;'Display 730 &amp; 1200'!$AN$9))</f>
        <v>0</v>
      </c>
      <c r="E2272">
        <f>IF($C2272="",0,SUMIFS(#REF!,#REF!,$C2272,#REF!,"&gt;="&amp;'Display 730 &amp; 1200'!$AN$12,#REF!,"&lt;="&amp;'Display 730 &amp; 1200'!$AN$11))</f>
        <v>0</v>
      </c>
    </row>
    <row r="2273" spans="1:5">
      <c r="A2273" t="str">
        <f>IF(INDEX('Display 730 &amp; 1200'!$A:$A,ROW())="","",INDEX('Display 730 &amp; 1200'!$A:$A,ROW()))</f>
        <v/>
      </c>
      <c r="B2273" t="str">
        <f>IF(INDEX('Display 730 &amp; 1200'!$B:$B,ROW())="","",INDEX('Display 730 &amp; 1200'!$B:$B,ROW()))</f>
        <v/>
      </c>
      <c r="C2273" t="str">
        <f>IF(INDEX('Display 730 &amp; 1200'!$D:$D,ROW())="","",INDEX('Display 730 &amp; 1200'!$D:$D,ROW()))</f>
        <v/>
      </c>
      <c r="D2273">
        <f>IF($C2273="",0,SUMIFS(#REF!,#REF!,$C2273,#REF!,"&gt;="&amp;'Display 730 &amp; 1200'!$AN$10,#REF!,"&lt;="&amp;'Display 730 &amp; 1200'!$AN$9))</f>
        <v>0</v>
      </c>
      <c r="E2273">
        <f>IF($C2273="",0,SUMIFS(#REF!,#REF!,$C2273,#REF!,"&gt;="&amp;'Display 730 &amp; 1200'!$AN$12,#REF!,"&lt;="&amp;'Display 730 &amp; 1200'!$AN$11))</f>
        <v>0</v>
      </c>
    </row>
    <row r="2274" spans="1:5">
      <c r="A2274" t="str">
        <f>IF(INDEX('Display 730 &amp; 1200'!$A:$A,ROW())="","",INDEX('Display 730 &amp; 1200'!$A:$A,ROW()))</f>
        <v/>
      </c>
      <c r="B2274" t="str">
        <f>IF(INDEX('Display 730 &amp; 1200'!$B:$B,ROW())="","",INDEX('Display 730 &amp; 1200'!$B:$B,ROW()))</f>
        <v/>
      </c>
      <c r="C2274" t="str">
        <f>IF(INDEX('Display 730 &amp; 1200'!$D:$D,ROW())="","",INDEX('Display 730 &amp; 1200'!$D:$D,ROW()))</f>
        <v/>
      </c>
      <c r="D2274">
        <f>IF($C2274="",0,SUMIFS(#REF!,#REF!,$C2274,#REF!,"&gt;="&amp;'Display 730 &amp; 1200'!$AN$10,#REF!,"&lt;="&amp;'Display 730 &amp; 1200'!$AN$9))</f>
        <v>0</v>
      </c>
      <c r="E2274">
        <f>IF($C2274="",0,SUMIFS(#REF!,#REF!,$C2274,#REF!,"&gt;="&amp;'Display 730 &amp; 1200'!$AN$12,#REF!,"&lt;="&amp;'Display 730 &amp; 1200'!$AN$11))</f>
        <v>0</v>
      </c>
    </row>
    <row r="2275" spans="1:5">
      <c r="A2275" t="str">
        <f>IF(INDEX('Display 730 &amp; 1200'!$A:$A,ROW())="","",INDEX('Display 730 &amp; 1200'!$A:$A,ROW()))</f>
        <v/>
      </c>
      <c r="B2275" t="str">
        <f>IF(INDEX('Display 730 &amp; 1200'!$B:$B,ROW())="","",INDEX('Display 730 &amp; 1200'!$B:$B,ROW()))</f>
        <v/>
      </c>
      <c r="C2275" t="str">
        <f>IF(INDEX('Display 730 &amp; 1200'!$D:$D,ROW())="","",INDEX('Display 730 &amp; 1200'!$D:$D,ROW()))</f>
        <v/>
      </c>
      <c r="D2275">
        <f>IF($C2275="",0,SUMIFS(#REF!,#REF!,$C2275,#REF!,"&gt;="&amp;'Display 730 &amp; 1200'!$AN$10,#REF!,"&lt;="&amp;'Display 730 &amp; 1200'!$AN$9))</f>
        <v>0</v>
      </c>
      <c r="E2275">
        <f>IF($C2275="",0,SUMIFS(#REF!,#REF!,$C2275,#REF!,"&gt;="&amp;'Display 730 &amp; 1200'!$AN$12,#REF!,"&lt;="&amp;'Display 730 &amp; 1200'!$AN$11))</f>
        <v>0</v>
      </c>
    </row>
    <row r="2276" spans="1:5">
      <c r="A2276" t="str">
        <f>IF(INDEX('Display 730 &amp; 1200'!$A:$A,ROW())="","",INDEX('Display 730 &amp; 1200'!$A:$A,ROW()))</f>
        <v/>
      </c>
      <c r="B2276" t="str">
        <f>IF(INDEX('Display 730 &amp; 1200'!$B:$B,ROW())="","",INDEX('Display 730 &amp; 1200'!$B:$B,ROW()))</f>
        <v/>
      </c>
      <c r="C2276" t="str">
        <f>IF(INDEX('Display 730 &amp; 1200'!$D:$D,ROW())="","",INDEX('Display 730 &amp; 1200'!$D:$D,ROW()))</f>
        <v/>
      </c>
      <c r="D2276">
        <f>IF($C2276="",0,SUMIFS(#REF!,#REF!,$C2276,#REF!,"&gt;="&amp;'Display 730 &amp; 1200'!$AN$10,#REF!,"&lt;="&amp;'Display 730 &amp; 1200'!$AN$9))</f>
        <v>0</v>
      </c>
      <c r="E2276">
        <f>IF($C2276="",0,SUMIFS(#REF!,#REF!,$C2276,#REF!,"&gt;="&amp;'Display 730 &amp; 1200'!$AN$12,#REF!,"&lt;="&amp;'Display 730 &amp; 1200'!$AN$11))</f>
        <v>0</v>
      </c>
    </row>
    <row r="2277" spans="1:5">
      <c r="A2277" t="str">
        <f>IF(INDEX('Display 730 &amp; 1200'!$A:$A,ROW())="","",INDEX('Display 730 &amp; 1200'!$A:$A,ROW()))</f>
        <v/>
      </c>
      <c r="B2277" t="str">
        <f>IF(INDEX('Display 730 &amp; 1200'!$B:$B,ROW())="","",INDEX('Display 730 &amp; 1200'!$B:$B,ROW()))</f>
        <v/>
      </c>
      <c r="C2277" t="str">
        <f>IF(INDEX('Display 730 &amp; 1200'!$D:$D,ROW())="","",INDEX('Display 730 &amp; 1200'!$D:$D,ROW()))</f>
        <v/>
      </c>
      <c r="D2277">
        <f>IF($C2277="",0,SUMIFS(#REF!,#REF!,$C2277,#REF!,"&gt;="&amp;'Display 730 &amp; 1200'!$AN$10,#REF!,"&lt;="&amp;'Display 730 &amp; 1200'!$AN$9))</f>
        <v>0</v>
      </c>
      <c r="E2277">
        <f>IF($C2277="",0,SUMIFS(#REF!,#REF!,$C2277,#REF!,"&gt;="&amp;'Display 730 &amp; 1200'!$AN$12,#REF!,"&lt;="&amp;'Display 730 &amp; 1200'!$AN$11))</f>
        <v>0</v>
      </c>
    </row>
    <row r="2278" spans="1:5">
      <c r="A2278" t="str">
        <f>IF(INDEX('Display 730 &amp; 1200'!$A:$A,ROW())="","",INDEX('Display 730 &amp; 1200'!$A:$A,ROW()))</f>
        <v/>
      </c>
      <c r="B2278" t="str">
        <f>IF(INDEX('Display 730 &amp; 1200'!$B:$B,ROW())="","",INDEX('Display 730 &amp; 1200'!$B:$B,ROW()))</f>
        <v/>
      </c>
      <c r="C2278" t="str">
        <f>IF(INDEX('Display 730 &amp; 1200'!$D:$D,ROW())="","",INDEX('Display 730 &amp; 1200'!$D:$D,ROW()))</f>
        <v/>
      </c>
      <c r="D2278">
        <f>IF($C2278="",0,SUMIFS(#REF!,#REF!,$C2278,#REF!,"&gt;="&amp;'Display 730 &amp; 1200'!$AN$10,#REF!,"&lt;="&amp;'Display 730 &amp; 1200'!$AN$9))</f>
        <v>0</v>
      </c>
      <c r="E2278">
        <f>IF($C2278="",0,SUMIFS(#REF!,#REF!,$C2278,#REF!,"&gt;="&amp;'Display 730 &amp; 1200'!$AN$12,#REF!,"&lt;="&amp;'Display 730 &amp; 1200'!$AN$11))</f>
        <v>0</v>
      </c>
    </row>
    <row r="2279" spans="1:5">
      <c r="A2279" t="str">
        <f>IF(INDEX('Display 730 &amp; 1200'!$A:$A,ROW())="","",INDEX('Display 730 &amp; 1200'!$A:$A,ROW()))</f>
        <v/>
      </c>
      <c r="B2279" t="str">
        <f>IF(INDEX('Display 730 &amp; 1200'!$B:$B,ROW())="","",INDEX('Display 730 &amp; 1200'!$B:$B,ROW()))</f>
        <v/>
      </c>
      <c r="C2279" t="str">
        <f>IF(INDEX('Display 730 &amp; 1200'!$D:$D,ROW())="","",INDEX('Display 730 &amp; 1200'!$D:$D,ROW()))</f>
        <v/>
      </c>
      <c r="D2279">
        <f>IF($C2279="",0,SUMIFS(#REF!,#REF!,$C2279,#REF!,"&gt;="&amp;'Display 730 &amp; 1200'!$AN$10,#REF!,"&lt;="&amp;'Display 730 &amp; 1200'!$AN$9))</f>
        <v>0</v>
      </c>
      <c r="E2279">
        <f>IF($C2279="",0,SUMIFS(#REF!,#REF!,$C2279,#REF!,"&gt;="&amp;'Display 730 &amp; 1200'!$AN$12,#REF!,"&lt;="&amp;'Display 730 &amp; 1200'!$AN$11))</f>
        <v>0</v>
      </c>
    </row>
    <row r="2280" spans="1:5">
      <c r="A2280" t="str">
        <f>IF(INDEX('Display 730 &amp; 1200'!$A:$A,ROW())="","",INDEX('Display 730 &amp; 1200'!$A:$A,ROW()))</f>
        <v/>
      </c>
      <c r="B2280" t="str">
        <f>IF(INDEX('Display 730 &amp; 1200'!$B:$B,ROW())="","",INDEX('Display 730 &amp; 1200'!$B:$B,ROW()))</f>
        <v/>
      </c>
      <c r="C2280" t="str">
        <f>IF(INDEX('Display 730 &amp; 1200'!$D:$D,ROW())="","",INDEX('Display 730 &amp; 1200'!$D:$D,ROW()))</f>
        <v/>
      </c>
      <c r="D2280">
        <f>IF($C2280="",0,SUMIFS(#REF!,#REF!,$C2280,#REF!,"&gt;="&amp;'Display 730 &amp; 1200'!$AN$10,#REF!,"&lt;="&amp;'Display 730 &amp; 1200'!$AN$9))</f>
        <v>0</v>
      </c>
      <c r="E2280">
        <f>IF($C2280="",0,SUMIFS(#REF!,#REF!,$C2280,#REF!,"&gt;="&amp;'Display 730 &amp; 1200'!$AN$12,#REF!,"&lt;="&amp;'Display 730 &amp; 1200'!$AN$11))</f>
        <v>0</v>
      </c>
    </row>
    <row r="2281" spans="1:5">
      <c r="A2281" t="str">
        <f>IF(INDEX('Display 730 &amp; 1200'!$A:$A,ROW())="","",INDEX('Display 730 &amp; 1200'!$A:$A,ROW()))</f>
        <v/>
      </c>
      <c r="B2281" t="str">
        <f>IF(INDEX('Display 730 &amp; 1200'!$B:$B,ROW())="","",INDEX('Display 730 &amp; 1200'!$B:$B,ROW()))</f>
        <v/>
      </c>
      <c r="C2281" t="str">
        <f>IF(INDEX('Display 730 &amp; 1200'!$D:$D,ROW())="","",INDEX('Display 730 &amp; 1200'!$D:$D,ROW()))</f>
        <v/>
      </c>
      <c r="D2281">
        <f>IF($C2281="",0,SUMIFS(#REF!,#REF!,$C2281,#REF!,"&gt;="&amp;'Display 730 &amp; 1200'!$AN$10,#REF!,"&lt;="&amp;'Display 730 &amp; 1200'!$AN$9))</f>
        <v>0</v>
      </c>
      <c r="E2281">
        <f>IF($C2281="",0,SUMIFS(#REF!,#REF!,$C2281,#REF!,"&gt;="&amp;'Display 730 &amp; 1200'!$AN$12,#REF!,"&lt;="&amp;'Display 730 &amp; 1200'!$AN$11))</f>
        <v>0</v>
      </c>
    </row>
    <row r="2282" spans="1:5">
      <c r="A2282" t="str">
        <f>IF(INDEX('Display 730 &amp; 1200'!$A:$A,ROW())="","",INDEX('Display 730 &amp; 1200'!$A:$A,ROW()))</f>
        <v/>
      </c>
      <c r="B2282" t="str">
        <f>IF(INDEX('Display 730 &amp; 1200'!$B:$B,ROW())="","",INDEX('Display 730 &amp; 1200'!$B:$B,ROW()))</f>
        <v/>
      </c>
      <c r="C2282" t="str">
        <f>IF(INDEX('Display 730 &amp; 1200'!$D:$D,ROW())="","",INDEX('Display 730 &amp; 1200'!$D:$D,ROW()))</f>
        <v/>
      </c>
      <c r="D2282">
        <f>IF($C2282="",0,SUMIFS(#REF!,#REF!,$C2282,#REF!,"&gt;="&amp;'Display 730 &amp; 1200'!$AN$10,#REF!,"&lt;="&amp;'Display 730 &amp; 1200'!$AN$9))</f>
        <v>0</v>
      </c>
      <c r="E2282">
        <f>IF($C2282="",0,SUMIFS(#REF!,#REF!,$C2282,#REF!,"&gt;="&amp;'Display 730 &amp; 1200'!$AN$12,#REF!,"&lt;="&amp;'Display 730 &amp; 1200'!$AN$11))</f>
        <v>0</v>
      </c>
    </row>
    <row r="2283" spans="1:5">
      <c r="A2283" t="str">
        <f>IF(INDEX('Display 730 &amp; 1200'!$A:$A,ROW())="","",INDEX('Display 730 &amp; 1200'!$A:$A,ROW()))</f>
        <v/>
      </c>
      <c r="B2283" t="str">
        <f>IF(INDEX('Display 730 &amp; 1200'!$B:$B,ROW())="","",INDEX('Display 730 &amp; 1200'!$B:$B,ROW()))</f>
        <v/>
      </c>
      <c r="C2283" t="str">
        <f>IF(INDEX('Display 730 &amp; 1200'!$D:$D,ROW())="","",INDEX('Display 730 &amp; 1200'!$D:$D,ROW()))</f>
        <v/>
      </c>
      <c r="D2283">
        <f>IF($C2283="",0,SUMIFS(#REF!,#REF!,$C2283,#REF!,"&gt;="&amp;'Display 730 &amp; 1200'!$AN$10,#REF!,"&lt;="&amp;'Display 730 &amp; 1200'!$AN$9))</f>
        <v>0</v>
      </c>
      <c r="E2283">
        <f>IF($C2283="",0,SUMIFS(#REF!,#REF!,$C2283,#REF!,"&gt;="&amp;'Display 730 &amp; 1200'!$AN$12,#REF!,"&lt;="&amp;'Display 730 &amp; 1200'!$AN$11))</f>
        <v>0</v>
      </c>
    </row>
    <row r="2284" spans="1:5">
      <c r="A2284" t="str">
        <f>IF(INDEX('Display 730 &amp; 1200'!$A:$A,ROW())="","",INDEX('Display 730 &amp; 1200'!$A:$A,ROW()))</f>
        <v/>
      </c>
      <c r="B2284" t="str">
        <f>IF(INDEX('Display 730 &amp; 1200'!$B:$B,ROW())="","",INDEX('Display 730 &amp; 1200'!$B:$B,ROW()))</f>
        <v/>
      </c>
      <c r="C2284" t="str">
        <f>IF(INDEX('Display 730 &amp; 1200'!$D:$D,ROW())="","",INDEX('Display 730 &amp; 1200'!$D:$D,ROW()))</f>
        <v/>
      </c>
      <c r="D2284">
        <f>IF($C2284="",0,SUMIFS(#REF!,#REF!,$C2284,#REF!,"&gt;="&amp;'Display 730 &amp; 1200'!$AN$10,#REF!,"&lt;="&amp;'Display 730 &amp; 1200'!$AN$9))</f>
        <v>0</v>
      </c>
      <c r="E2284">
        <f>IF($C2284="",0,SUMIFS(#REF!,#REF!,$C2284,#REF!,"&gt;="&amp;'Display 730 &amp; 1200'!$AN$12,#REF!,"&lt;="&amp;'Display 730 &amp; 1200'!$AN$11))</f>
        <v>0</v>
      </c>
    </row>
    <row r="2285" spans="1:5">
      <c r="A2285" t="str">
        <f>IF(INDEX('Display 730 &amp; 1200'!$A:$A,ROW())="","",INDEX('Display 730 &amp; 1200'!$A:$A,ROW()))</f>
        <v/>
      </c>
      <c r="B2285" t="str">
        <f>IF(INDEX('Display 730 &amp; 1200'!$B:$B,ROW())="","",INDEX('Display 730 &amp; 1200'!$B:$B,ROW()))</f>
        <v/>
      </c>
      <c r="C2285" t="str">
        <f>IF(INDEX('Display 730 &amp; 1200'!$D:$D,ROW())="","",INDEX('Display 730 &amp; 1200'!$D:$D,ROW()))</f>
        <v/>
      </c>
      <c r="D2285">
        <f>IF($C2285="",0,SUMIFS(#REF!,#REF!,$C2285,#REF!,"&gt;="&amp;'Display 730 &amp; 1200'!$AN$10,#REF!,"&lt;="&amp;'Display 730 &amp; 1200'!$AN$9))</f>
        <v>0</v>
      </c>
      <c r="E2285">
        <f>IF($C2285="",0,SUMIFS(#REF!,#REF!,$C2285,#REF!,"&gt;="&amp;'Display 730 &amp; 1200'!$AN$12,#REF!,"&lt;="&amp;'Display 730 &amp; 1200'!$AN$11))</f>
        <v>0</v>
      </c>
    </row>
    <row r="2286" spans="1:5">
      <c r="A2286" t="str">
        <f>IF(INDEX('Display 730 &amp; 1200'!$A:$A,ROW())="","",INDEX('Display 730 &amp; 1200'!$A:$A,ROW()))</f>
        <v/>
      </c>
      <c r="B2286" t="str">
        <f>IF(INDEX('Display 730 &amp; 1200'!$B:$B,ROW())="","",INDEX('Display 730 &amp; 1200'!$B:$B,ROW()))</f>
        <v/>
      </c>
      <c r="C2286" t="str">
        <f>IF(INDEX('Display 730 &amp; 1200'!$D:$D,ROW())="","",INDEX('Display 730 &amp; 1200'!$D:$D,ROW()))</f>
        <v/>
      </c>
      <c r="D2286">
        <f>IF($C2286="",0,SUMIFS(#REF!,#REF!,$C2286,#REF!,"&gt;="&amp;'Display 730 &amp; 1200'!$AN$10,#REF!,"&lt;="&amp;'Display 730 &amp; 1200'!$AN$9))</f>
        <v>0</v>
      </c>
      <c r="E2286">
        <f>IF($C2286="",0,SUMIFS(#REF!,#REF!,$C2286,#REF!,"&gt;="&amp;'Display 730 &amp; 1200'!$AN$12,#REF!,"&lt;="&amp;'Display 730 &amp; 1200'!$AN$11))</f>
        <v>0</v>
      </c>
    </row>
    <row r="2287" spans="1:5">
      <c r="A2287" t="str">
        <f>IF(INDEX('Display 730 &amp; 1200'!$A:$A,ROW())="","",INDEX('Display 730 &amp; 1200'!$A:$A,ROW()))</f>
        <v/>
      </c>
      <c r="B2287" t="str">
        <f>IF(INDEX('Display 730 &amp; 1200'!$B:$B,ROW())="","",INDEX('Display 730 &amp; 1200'!$B:$B,ROW()))</f>
        <v/>
      </c>
      <c r="C2287" t="str">
        <f>IF(INDEX('Display 730 &amp; 1200'!$D:$D,ROW())="","",INDEX('Display 730 &amp; 1200'!$D:$D,ROW()))</f>
        <v/>
      </c>
      <c r="D2287">
        <f>IF($C2287="",0,SUMIFS(#REF!,#REF!,$C2287,#REF!,"&gt;="&amp;'Display 730 &amp; 1200'!$AN$10,#REF!,"&lt;="&amp;'Display 730 &amp; 1200'!$AN$9))</f>
        <v>0</v>
      </c>
      <c r="E2287">
        <f>IF($C2287="",0,SUMIFS(#REF!,#REF!,$C2287,#REF!,"&gt;="&amp;'Display 730 &amp; 1200'!$AN$12,#REF!,"&lt;="&amp;'Display 730 &amp; 1200'!$AN$11))</f>
        <v>0</v>
      </c>
    </row>
    <row r="2288" spans="1:5">
      <c r="A2288" t="str">
        <f>IF(INDEX('Display 730 &amp; 1200'!$A:$A,ROW())="","",INDEX('Display 730 &amp; 1200'!$A:$A,ROW()))</f>
        <v/>
      </c>
      <c r="B2288" t="str">
        <f>IF(INDEX('Display 730 &amp; 1200'!$B:$B,ROW())="","",INDEX('Display 730 &amp; 1200'!$B:$B,ROW()))</f>
        <v/>
      </c>
      <c r="C2288" t="str">
        <f>IF(INDEX('Display 730 &amp; 1200'!$D:$D,ROW())="","",INDEX('Display 730 &amp; 1200'!$D:$D,ROW()))</f>
        <v/>
      </c>
      <c r="D2288">
        <f>IF($C2288="",0,SUMIFS(#REF!,#REF!,$C2288,#REF!,"&gt;="&amp;'Display 730 &amp; 1200'!$AN$10,#REF!,"&lt;="&amp;'Display 730 &amp; 1200'!$AN$9))</f>
        <v>0</v>
      </c>
      <c r="E2288">
        <f>IF($C2288="",0,SUMIFS(#REF!,#REF!,$C2288,#REF!,"&gt;="&amp;'Display 730 &amp; 1200'!$AN$12,#REF!,"&lt;="&amp;'Display 730 &amp; 1200'!$AN$11))</f>
        <v>0</v>
      </c>
    </row>
    <row r="2289" spans="1:5">
      <c r="A2289" t="str">
        <f>IF(INDEX('Display 730 &amp; 1200'!$A:$A,ROW())="","",INDEX('Display 730 &amp; 1200'!$A:$A,ROW()))</f>
        <v/>
      </c>
      <c r="B2289" t="str">
        <f>IF(INDEX('Display 730 &amp; 1200'!$B:$B,ROW())="","",INDEX('Display 730 &amp; 1200'!$B:$B,ROW()))</f>
        <v/>
      </c>
      <c r="C2289" t="str">
        <f>IF(INDEX('Display 730 &amp; 1200'!$D:$D,ROW())="","",INDEX('Display 730 &amp; 1200'!$D:$D,ROW()))</f>
        <v/>
      </c>
      <c r="D2289">
        <f>IF($C2289="",0,SUMIFS(#REF!,#REF!,$C2289,#REF!,"&gt;="&amp;'Display 730 &amp; 1200'!$AN$10,#REF!,"&lt;="&amp;'Display 730 &amp; 1200'!$AN$9))</f>
        <v>0</v>
      </c>
      <c r="E2289">
        <f>IF($C2289="",0,SUMIFS(#REF!,#REF!,$C2289,#REF!,"&gt;="&amp;'Display 730 &amp; 1200'!$AN$12,#REF!,"&lt;="&amp;'Display 730 &amp; 1200'!$AN$11))</f>
        <v>0</v>
      </c>
    </row>
    <row r="2290" spans="1:5">
      <c r="A2290" t="str">
        <f>IF(INDEX('Display 730 &amp; 1200'!$A:$A,ROW())="","",INDEX('Display 730 &amp; 1200'!$A:$A,ROW()))</f>
        <v/>
      </c>
      <c r="B2290" t="str">
        <f>IF(INDEX('Display 730 &amp; 1200'!$B:$B,ROW())="","",INDEX('Display 730 &amp; 1200'!$B:$B,ROW()))</f>
        <v/>
      </c>
      <c r="C2290" t="str">
        <f>IF(INDEX('Display 730 &amp; 1200'!$D:$D,ROW())="","",INDEX('Display 730 &amp; 1200'!$D:$D,ROW()))</f>
        <v/>
      </c>
      <c r="D2290">
        <f>IF($C2290="",0,SUMIFS(#REF!,#REF!,$C2290,#REF!,"&gt;="&amp;'Display 730 &amp; 1200'!$AN$10,#REF!,"&lt;="&amp;'Display 730 &amp; 1200'!$AN$9))</f>
        <v>0</v>
      </c>
      <c r="E2290">
        <f>IF($C2290="",0,SUMIFS(#REF!,#REF!,$C2290,#REF!,"&gt;="&amp;'Display 730 &amp; 1200'!$AN$12,#REF!,"&lt;="&amp;'Display 730 &amp; 1200'!$AN$11))</f>
        <v>0</v>
      </c>
    </row>
    <row r="2291" spans="1:5">
      <c r="A2291" t="str">
        <f>IF(INDEX('Display 730 &amp; 1200'!$A:$A,ROW())="","",INDEX('Display 730 &amp; 1200'!$A:$A,ROW()))</f>
        <v/>
      </c>
      <c r="B2291" t="str">
        <f>IF(INDEX('Display 730 &amp; 1200'!$B:$B,ROW())="","",INDEX('Display 730 &amp; 1200'!$B:$B,ROW()))</f>
        <v/>
      </c>
      <c r="C2291" t="str">
        <f>IF(INDEX('Display 730 &amp; 1200'!$D:$D,ROW())="","",INDEX('Display 730 &amp; 1200'!$D:$D,ROW()))</f>
        <v/>
      </c>
      <c r="D2291">
        <f>IF($C2291="",0,SUMIFS(#REF!,#REF!,$C2291,#REF!,"&gt;="&amp;'Display 730 &amp; 1200'!$AN$10,#REF!,"&lt;="&amp;'Display 730 &amp; 1200'!$AN$9))</f>
        <v>0</v>
      </c>
      <c r="E2291">
        <f>IF($C2291="",0,SUMIFS(#REF!,#REF!,$C2291,#REF!,"&gt;="&amp;'Display 730 &amp; 1200'!$AN$12,#REF!,"&lt;="&amp;'Display 730 &amp; 1200'!$AN$11))</f>
        <v>0</v>
      </c>
    </row>
    <row r="2292" spans="1:5">
      <c r="A2292" t="str">
        <f>IF(INDEX('Display 730 &amp; 1200'!$A:$A,ROW())="","",INDEX('Display 730 &amp; 1200'!$A:$A,ROW()))</f>
        <v/>
      </c>
      <c r="B2292" t="str">
        <f>IF(INDEX('Display 730 &amp; 1200'!$B:$B,ROW())="","",INDEX('Display 730 &amp; 1200'!$B:$B,ROW()))</f>
        <v/>
      </c>
      <c r="C2292" t="str">
        <f>IF(INDEX('Display 730 &amp; 1200'!$D:$D,ROW())="","",INDEX('Display 730 &amp; 1200'!$D:$D,ROW()))</f>
        <v/>
      </c>
      <c r="D2292">
        <f>IF($C2292="",0,SUMIFS(#REF!,#REF!,$C2292,#REF!,"&gt;="&amp;'Display 730 &amp; 1200'!$AN$10,#REF!,"&lt;="&amp;'Display 730 &amp; 1200'!$AN$9))</f>
        <v>0</v>
      </c>
      <c r="E2292">
        <f>IF($C2292="",0,SUMIFS(#REF!,#REF!,$C2292,#REF!,"&gt;="&amp;'Display 730 &amp; 1200'!$AN$12,#REF!,"&lt;="&amp;'Display 730 &amp; 1200'!$AN$11))</f>
        <v>0</v>
      </c>
    </row>
    <row r="2293" spans="1:5">
      <c r="A2293" t="str">
        <f>IF(INDEX('Display 730 &amp; 1200'!$A:$A,ROW())="","",INDEX('Display 730 &amp; 1200'!$A:$A,ROW()))</f>
        <v/>
      </c>
      <c r="B2293" t="str">
        <f>IF(INDEX('Display 730 &amp; 1200'!$B:$B,ROW())="","",INDEX('Display 730 &amp; 1200'!$B:$B,ROW()))</f>
        <v/>
      </c>
      <c r="C2293" t="str">
        <f>IF(INDEX('Display 730 &amp; 1200'!$D:$D,ROW())="","",INDEX('Display 730 &amp; 1200'!$D:$D,ROW()))</f>
        <v/>
      </c>
      <c r="D2293">
        <f>IF($C2293="",0,SUMIFS(#REF!,#REF!,$C2293,#REF!,"&gt;="&amp;'Display 730 &amp; 1200'!$AN$10,#REF!,"&lt;="&amp;'Display 730 &amp; 1200'!$AN$9))</f>
        <v>0</v>
      </c>
      <c r="E2293">
        <f>IF($C2293="",0,SUMIFS(#REF!,#REF!,$C2293,#REF!,"&gt;="&amp;'Display 730 &amp; 1200'!$AN$12,#REF!,"&lt;="&amp;'Display 730 &amp; 1200'!$AN$11))</f>
        <v>0</v>
      </c>
    </row>
    <row r="2294" spans="1:5">
      <c r="A2294" t="str">
        <f>IF(INDEX('Display 730 &amp; 1200'!$A:$A,ROW())="","",INDEX('Display 730 &amp; 1200'!$A:$A,ROW()))</f>
        <v/>
      </c>
      <c r="B2294" t="str">
        <f>IF(INDEX('Display 730 &amp; 1200'!$B:$B,ROW())="","",INDEX('Display 730 &amp; 1200'!$B:$B,ROW()))</f>
        <v/>
      </c>
      <c r="C2294" t="str">
        <f>IF(INDEX('Display 730 &amp; 1200'!$D:$D,ROW())="","",INDEX('Display 730 &amp; 1200'!$D:$D,ROW()))</f>
        <v/>
      </c>
      <c r="D2294">
        <f>IF($C2294="",0,SUMIFS(#REF!,#REF!,$C2294,#REF!,"&gt;="&amp;'Display 730 &amp; 1200'!$AN$10,#REF!,"&lt;="&amp;'Display 730 &amp; 1200'!$AN$9))</f>
        <v>0</v>
      </c>
      <c r="E2294">
        <f>IF($C2294="",0,SUMIFS(#REF!,#REF!,$C2294,#REF!,"&gt;="&amp;'Display 730 &amp; 1200'!$AN$12,#REF!,"&lt;="&amp;'Display 730 &amp; 1200'!$AN$11))</f>
        <v>0</v>
      </c>
    </row>
    <row r="2295" spans="1:5">
      <c r="A2295" t="str">
        <f>IF(INDEX('Display 730 &amp; 1200'!$A:$A,ROW())="","",INDEX('Display 730 &amp; 1200'!$A:$A,ROW()))</f>
        <v/>
      </c>
      <c r="B2295" t="str">
        <f>IF(INDEX('Display 730 &amp; 1200'!$B:$B,ROW())="","",INDEX('Display 730 &amp; 1200'!$B:$B,ROW()))</f>
        <v/>
      </c>
      <c r="C2295" t="str">
        <f>IF(INDEX('Display 730 &amp; 1200'!$D:$D,ROW())="","",INDEX('Display 730 &amp; 1200'!$D:$D,ROW()))</f>
        <v/>
      </c>
      <c r="D2295">
        <f>IF($C2295="",0,SUMIFS(#REF!,#REF!,$C2295,#REF!,"&gt;="&amp;'Display 730 &amp; 1200'!$AN$10,#REF!,"&lt;="&amp;'Display 730 &amp; 1200'!$AN$9))</f>
        <v>0</v>
      </c>
      <c r="E2295">
        <f>IF($C2295="",0,SUMIFS(#REF!,#REF!,$C2295,#REF!,"&gt;="&amp;'Display 730 &amp; 1200'!$AN$12,#REF!,"&lt;="&amp;'Display 730 &amp; 1200'!$AN$11))</f>
        <v>0</v>
      </c>
    </row>
    <row r="2296" spans="1:5">
      <c r="A2296" t="str">
        <f>IF(INDEX('Display 730 &amp; 1200'!$A:$A,ROW())="","",INDEX('Display 730 &amp; 1200'!$A:$A,ROW()))</f>
        <v/>
      </c>
      <c r="B2296" t="str">
        <f>IF(INDEX('Display 730 &amp; 1200'!$B:$B,ROW())="","",INDEX('Display 730 &amp; 1200'!$B:$B,ROW()))</f>
        <v/>
      </c>
      <c r="C2296" t="str">
        <f>IF(INDEX('Display 730 &amp; 1200'!$D:$D,ROW())="","",INDEX('Display 730 &amp; 1200'!$D:$D,ROW()))</f>
        <v/>
      </c>
      <c r="D2296">
        <f>IF($C2296="",0,SUMIFS(#REF!,#REF!,$C2296,#REF!,"&gt;="&amp;'Display 730 &amp; 1200'!$AN$10,#REF!,"&lt;="&amp;'Display 730 &amp; 1200'!$AN$9))</f>
        <v>0</v>
      </c>
      <c r="E2296">
        <f>IF($C2296="",0,SUMIFS(#REF!,#REF!,$C2296,#REF!,"&gt;="&amp;'Display 730 &amp; 1200'!$AN$12,#REF!,"&lt;="&amp;'Display 730 &amp; 1200'!$AN$11))</f>
        <v>0</v>
      </c>
    </row>
    <row r="2297" spans="1:5">
      <c r="A2297" t="str">
        <f>IF(INDEX('Display 730 &amp; 1200'!$A:$A,ROW())="","",INDEX('Display 730 &amp; 1200'!$A:$A,ROW()))</f>
        <v/>
      </c>
      <c r="B2297" t="str">
        <f>IF(INDEX('Display 730 &amp; 1200'!$B:$B,ROW())="","",INDEX('Display 730 &amp; 1200'!$B:$B,ROW()))</f>
        <v/>
      </c>
      <c r="C2297" t="str">
        <f>IF(INDEX('Display 730 &amp; 1200'!$D:$D,ROW())="","",INDEX('Display 730 &amp; 1200'!$D:$D,ROW()))</f>
        <v/>
      </c>
      <c r="D2297">
        <f>IF($C2297="",0,SUMIFS(#REF!,#REF!,$C2297,#REF!,"&gt;="&amp;'Display 730 &amp; 1200'!$AN$10,#REF!,"&lt;="&amp;'Display 730 &amp; 1200'!$AN$9))</f>
        <v>0</v>
      </c>
      <c r="E2297">
        <f>IF($C2297="",0,SUMIFS(#REF!,#REF!,$C2297,#REF!,"&gt;="&amp;'Display 730 &amp; 1200'!$AN$12,#REF!,"&lt;="&amp;'Display 730 &amp; 1200'!$AN$11))</f>
        <v>0</v>
      </c>
    </row>
    <row r="2298" spans="1:5">
      <c r="A2298" t="str">
        <f>IF(INDEX('Display 730 &amp; 1200'!$A:$A,ROW())="","",INDEX('Display 730 &amp; 1200'!$A:$A,ROW()))</f>
        <v/>
      </c>
      <c r="B2298" t="str">
        <f>IF(INDEX('Display 730 &amp; 1200'!$B:$B,ROW())="","",INDEX('Display 730 &amp; 1200'!$B:$B,ROW()))</f>
        <v/>
      </c>
      <c r="C2298" t="str">
        <f>IF(INDEX('Display 730 &amp; 1200'!$D:$D,ROW())="","",INDEX('Display 730 &amp; 1200'!$D:$D,ROW()))</f>
        <v/>
      </c>
      <c r="D2298">
        <f>IF($C2298="",0,SUMIFS(#REF!,#REF!,$C2298,#REF!,"&gt;="&amp;'Display 730 &amp; 1200'!$AN$10,#REF!,"&lt;="&amp;'Display 730 &amp; 1200'!$AN$9))</f>
        <v>0</v>
      </c>
      <c r="E2298">
        <f>IF($C2298="",0,SUMIFS(#REF!,#REF!,$C2298,#REF!,"&gt;="&amp;'Display 730 &amp; 1200'!$AN$12,#REF!,"&lt;="&amp;'Display 730 &amp; 1200'!$AN$11))</f>
        <v>0</v>
      </c>
    </row>
    <row r="2299" spans="1:5">
      <c r="A2299" t="str">
        <f>IF(INDEX('Display 730 &amp; 1200'!$A:$A,ROW())="","",INDEX('Display 730 &amp; 1200'!$A:$A,ROW()))</f>
        <v/>
      </c>
      <c r="B2299" t="str">
        <f>IF(INDEX('Display 730 &amp; 1200'!$B:$B,ROW())="","",INDEX('Display 730 &amp; 1200'!$B:$B,ROW()))</f>
        <v/>
      </c>
      <c r="C2299" t="str">
        <f>IF(INDEX('Display 730 &amp; 1200'!$D:$D,ROW())="","",INDEX('Display 730 &amp; 1200'!$D:$D,ROW()))</f>
        <v/>
      </c>
      <c r="D2299">
        <f>IF($C2299="",0,SUMIFS(#REF!,#REF!,$C2299,#REF!,"&gt;="&amp;'Display 730 &amp; 1200'!$AN$10,#REF!,"&lt;="&amp;'Display 730 &amp; 1200'!$AN$9))</f>
        <v>0</v>
      </c>
      <c r="E2299">
        <f>IF($C2299="",0,SUMIFS(#REF!,#REF!,$C2299,#REF!,"&gt;="&amp;'Display 730 &amp; 1200'!$AN$12,#REF!,"&lt;="&amp;'Display 730 &amp; 1200'!$AN$11))</f>
        <v>0</v>
      </c>
    </row>
    <row r="2300" spans="1:5">
      <c r="A2300" t="str">
        <f>IF(INDEX('Display 730 &amp; 1200'!$A:$A,ROW())="","",INDEX('Display 730 &amp; 1200'!$A:$A,ROW()))</f>
        <v/>
      </c>
      <c r="B2300" t="str">
        <f>IF(INDEX('Display 730 &amp; 1200'!$B:$B,ROW())="","",INDEX('Display 730 &amp; 1200'!$B:$B,ROW()))</f>
        <v/>
      </c>
      <c r="C2300" t="str">
        <f>IF(INDEX('Display 730 &amp; 1200'!$D:$D,ROW())="","",INDEX('Display 730 &amp; 1200'!$D:$D,ROW()))</f>
        <v/>
      </c>
      <c r="D2300">
        <f>IF($C2300="",0,SUMIFS(#REF!,#REF!,$C2300,#REF!,"&gt;="&amp;'Display 730 &amp; 1200'!$AN$10,#REF!,"&lt;="&amp;'Display 730 &amp; 1200'!$AN$9))</f>
        <v>0</v>
      </c>
      <c r="E2300">
        <f>IF($C2300="",0,SUMIFS(#REF!,#REF!,$C2300,#REF!,"&gt;="&amp;'Display 730 &amp; 1200'!$AN$12,#REF!,"&lt;="&amp;'Display 730 &amp; 1200'!$AN$11))</f>
        <v>0</v>
      </c>
    </row>
    <row r="2301" spans="1:5">
      <c r="A2301" t="str">
        <f>IF(INDEX('Display 730 &amp; 1200'!$A:$A,ROW())="","",INDEX('Display 730 &amp; 1200'!$A:$A,ROW()))</f>
        <v/>
      </c>
      <c r="B2301" t="str">
        <f>IF(INDEX('Display 730 &amp; 1200'!$B:$B,ROW())="","",INDEX('Display 730 &amp; 1200'!$B:$B,ROW()))</f>
        <v/>
      </c>
      <c r="C2301" t="str">
        <f>IF(INDEX('Display 730 &amp; 1200'!$D:$D,ROW())="","",INDEX('Display 730 &amp; 1200'!$D:$D,ROW()))</f>
        <v/>
      </c>
      <c r="D2301">
        <f>IF($C2301="",0,SUMIFS(#REF!,#REF!,$C2301,#REF!,"&gt;="&amp;'Display 730 &amp; 1200'!$AN$10,#REF!,"&lt;="&amp;'Display 730 &amp; 1200'!$AN$9))</f>
        <v>0</v>
      </c>
      <c r="E2301">
        <f>IF($C2301="",0,SUMIFS(#REF!,#REF!,$C2301,#REF!,"&gt;="&amp;'Display 730 &amp; 1200'!$AN$12,#REF!,"&lt;="&amp;'Display 730 &amp; 1200'!$AN$11))</f>
        <v>0</v>
      </c>
    </row>
    <row r="2302" spans="1:5">
      <c r="A2302" t="str">
        <f>IF(INDEX('Display 730 &amp; 1200'!$A:$A,ROW())="","",INDEX('Display 730 &amp; 1200'!$A:$A,ROW()))</f>
        <v/>
      </c>
      <c r="B2302" t="str">
        <f>IF(INDEX('Display 730 &amp; 1200'!$B:$B,ROW())="","",INDEX('Display 730 &amp; 1200'!$B:$B,ROW()))</f>
        <v/>
      </c>
      <c r="C2302" t="str">
        <f>IF(INDEX('Display 730 &amp; 1200'!$D:$D,ROW())="","",INDEX('Display 730 &amp; 1200'!$D:$D,ROW()))</f>
        <v/>
      </c>
      <c r="D2302">
        <f>IF($C2302="",0,SUMIFS(#REF!,#REF!,$C2302,#REF!,"&gt;="&amp;'Display 730 &amp; 1200'!$AN$10,#REF!,"&lt;="&amp;'Display 730 &amp; 1200'!$AN$9))</f>
        <v>0</v>
      </c>
      <c r="E2302">
        <f>IF($C2302="",0,SUMIFS(#REF!,#REF!,$C2302,#REF!,"&gt;="&amp;'Display 730 &amp; 1200'!$AN$12,#REF!,"&lt;="&amp;'Display 730 &amp; 1200'!$AN$11))</f>
        <v>0</v>
      </c>
    </row>
    <row r="2303" spans="1:5">
      <c r="A2303" t="str">
        <f>IF(INDEX('Display 730 &amp; 1200'!$A:$A,ROW())="","",INDEX('Display 730 &amp; 1200'!$A:$A,ROW()))</f>
        <v/>
      </c>
      <c r="B2303" t="str">
        <f>IF(INDEX('Display 730 &amp; 1200'!$B:$B,ROW())="","",INDEX('Display 730 &amp; 1200'!$B:$B,ROW()))</f>
        <v/>
      </c>
      <c r="C2303" t="str">
        <f>IF(INDEX('Display 730 &amp; 1200'!$D:$D,ROW())="","",INDEX('Display 730 &amp; 1200'!$D:$D,ROW()))</f>
        <v/>
      </c>
      <c r="D2303">
        <f>IF($C2303="",0,SUMIFS(#REF!,#REF!,$C2303,#REF!,"&gt;="&amp;'Display 730 &amp; 1200'!$AN$10,#REF!,"&lt;="&amp;'Display 730 &amp; 1200'!$AN$9))</f>
        <v>0</v>
      </c>
      <c r="E2303">
        <f>IF($C2303="",0,SUMIFS(#REF!,#REF!,$C2303,#REF!,"&gt;="&amp;'Display 730 &amp; 1200'!$AN$12,#REF!,"&lt;="&amp;'Display 730 &amp; 1200'!$AN$11))</f>
        <v>0</v>
      </c>
    </row>
    <row r="2304" spans="1:5">
      <c r="A2304" t="str">
        <f>IF(INDEX('Display 730 &amp; 1200'!$A:$A,ROW())="","",INDEX('Display 730 &amp; 1200'!$A:$A,ROW()))</f>
        <v/>
      </c>
      <c r="B2304" t="str">
        <f>IF(INDEX('Display 730 &amp; 1200'!$B:$B,ROW())="","",INDEX('Display 730 &amp; 1200'!$B:$B,ROW()))</f>
        <v/>
      </c>
      <c r="C2304" t="str">
        <f>IF(INDEX('Display 730 &amp; 1200'!$D:$D,ROW())="","",INDEX('Display 730 &amp; 1200'!$D:$D,ROW()))</f>
        <v/>
      </c>
      <c r="D2304">
        <f>IF($C2304="",0,SUMIFS(#REF!,#REF!,$C2304,#REF!,"&gt;="&amp;'Display 730 &amp; 1200'!$AN$10,#REF!,"&lt;="&amp;'Display 730 &amp; 1200'!$AN$9))</f>
        <v>0</v>
      </c>
      <c r="E2304">
        <f>IF($C2304="",0,SUMIFS(#REF!,#REF!,$C2304,#REF!,"&gt;="&amp;'Display 730 &amp; 1200'!$AN$12,#REF!,"&lt;="&amp;'Display 730 &amp; 1200'!$AN$11))</f>
        <v>0</v>
      </c>
    </row>
    <row r="2305" spans="1:5">
      <c r="A2305" t="str">
        <f>IF(INDEX('Display 730 &amp; 1200'!$A:$A,ROW())="","",INDEX('Display 730 &amp; 1200'!$A:$A,ROW()))</f>
        <v/>
      </c>
      <c r="B2305" t="str">
        <f>IF(INDEX('Display 730 &amp; 1200'!$B:$B,ROW())="","",INDEX('Display 730 &amp; 1200'!$B:$B,ROW()))</f>
        <v/>
      </c>
      <c r="C2305" t="str">
        <f>IF(INDEX('Display 730 &amp; 1200'!$D:$D,ROW())="","",INDEX('Display 730 &amp; 1200'!$D:$D,ROW()))</f>
        <v/>
      </c>
      <c r="D2305">
        <f>IF($C2305="",0,SUMIFS(#REF!,#REF!,$C2305,#REF!,"&gt;="&amp;'Display 730 &amp; 1200'!$AN$10,#REF!,"&lt;="&amp;'Display 730 &amp; 1200'!$AN$9))</f>
        <v>0</v>
      </c>
      <c r="E2305">
        <f>IF($C2305="",0,SUMIFS(#REF!,#REF!,$C2305,#REF!,"&gt;="&amp;'Display 730 &amp; 1200'!$AN$12,#REF!,"&lt;="&amp;'Display 730 &amp; 1200'!$AN$11))</f>
        <v>0</v>
      </c>
    </row>
    <row r="2306" spans="1:5">
      <c r="A2306" t="str">
        <f>IF(INDEX('Display 730 &amp; 1200'!$A:$A,ROW())="","",INDEX('Display 730 &amp; 1200'!$A:$A,ROW()))</f>
        <v/>
      </c>
      <c r="B2306" t="str">
        <f>IF(INDEX('Display 730 &amp; 1200'!$B:$B,ROW())="","",INDEX('Display 730 &amp; 1200'!$B:$B,ROW()))</f>
        <v/>
      </c>
      <c r="C2306" t="str">
        <f>IF(INDEX('Display 730 &amp; 1200'!$D:$D,ROW())="","",INDEX('Display 730 &amp; 1200'!$D:$D,ROW()))</f>
        <v/>
      </c>
      <c r="D2306">
        <f>IF($C2306="",0,SUMIFS(#REF!,#REF!,$C2306,#REF!,"&gt;="&amp;'Display 730 &amp; 1200'!$AN$10,#REF!,"&lt;="&amp;'Display 730 &amp; 1200'!$AN$9))</f>
        <v>0</v>
      </c>
      <c r="E2306">
        <f>IF($C2306="",0,SUMIFS(#REF!,#REF!,$C2306,#REF!,"&gt;="&amp;'Display 730 &amp; 1200'!$AN$12,#REF!,"&lt;="&amp;'Display 730 &amp; 1200'!$AN$11))</f>
        <v>0</v>
      </c>
    </row>
    <row r="2307" spans="1:5">
      <c r="A2307" t="str">
        <f>IF(INDEX('Display 730 &amp; 1200'!$A:$A,ROW())="","",INDEX('Display 730 &amp; 1200'!$A:$A,ROW()))</f>
        <v/>
      </c>
      <c r="B2307" t="str">
        <f>IF(INDEX('Display 730 &amp; 1200'!$B:$B,ROW())="","",INDEX('Display 730 &amp; 1200'!$B:$B,ROW()))</f>
        <v/>
      </c>
      <c r="C2307" t="str">
        <f>IF(INDEX('Display 730 &amp; 1200'!$D:$D,ROW())="","",INDEX('Display 730 &amp; 1200'!$D:$D,ROW()))</f>
        <v/>
      </c>
      <c r="D2307">
        <f>IF($C2307="",0,SUMIFS(#REF!,#REF!,$C2307,#REF!,"&gt;="&amp;'Display 730 &amp; 1200'!$AN$10,#REF!,"&lt;="&amp;'Display 730 &amp; 1200'!$AN$9))</f>
        <v>0</v>
      </c>
      <c r="E2307">
        <f>IF($C2307="",0,SUMIFS(#REF!,#REF!,$C2307,#REF!,"&gt;="&amp;'Display 730 &amp; 1200'!$AN$12,#REF!,"&lt;="&amp;'Display 730 &amp; 1200'!$AN$11))</f>
        <v>0</v>
      </c>
    </row>
    <row r="2308" spans="1:5">
      <c r="A2308" t="str">
        <f>IF(INDEX('Display 730 &amp; 1200'!$A:$A,ROW())="","",INDEX('Display 730 &amp; 1200'!$A:$A,ROW()))</f>
        <v/>
      </c>
      <c r="B2308" t="str">
        <f>IF(INDEX('Display 730 &amp; 1200'!$B:$B,ROW())="","",INDEX('Display 730 &amp; 1200'!$B:$B,ROW()))</f>
        <v/>
      </c>
      <c r="C2308" t="str">
        <f>IF(INDEX('Display 730 &amp; 1200'!$D:$D,ROW())="","",INDEX('Display 730 &amp; 1200'!$D:$D,ROW()))</f>
        <v/>
      </c>
      <c r="D2308">
        <f>IF($C2308="",0,SUMIFS(#REF!,#REF!,$C2308,#REF!,"&gt;="&amp;'Display 730 &amp; 1200'!$AN$10,#REF!,"&lt;="&amp;'Display 730 &amp; 1200'!$AN$9))</f>
        <v>0</v>
      </c>
      <c r="E2308">
        <f>IF($C2308="",0,SUMIFS(#REF!,#REF!,$C2308,#REF!,"&gt;="&amp;'Display 730 &amp; 1200'!$AN$12,#REF!,"&lt;="&amp;'Display 730 &amp; 1200'!$AN$11))</f>
        <v>0</v>
      </c>
    </row>
    <row r="2309" spans="1:5">
      <c r="A2309" t="str">
        <f>IF(INDEX('Display 730 &amp; 1200'!$A:$A,ROW())="","",INDEX('Display 730 &amp; 1200'!$A:$A,ROW()))</f>
        <v/>
      </c>
      <c r="B2309" t="str">
        <f>IF(INDEX('Display 730 &amp; 1200'!$B:$B,ROW())="","",INDEX('Display 730 &amp; 1200'!$B:$B,ROW()))</f>
        <v/>
      </c>
      <c r="C2309" t="str">
        <f>IF(INDEX('Display 730 &amp; 1200'!$D:$D,ROW())="","",INDEX('Display 730 &amp; 1200'!$D:$D,ROW()))</f>
        <v/>
      </c>
      <c r="D2309">
        <f>IF($C2309="",0,SUMIFS(#REF!,#REF!,$C2309,#REF!,"&gt;="&amp;'Display 730 &amp; 1200'!$AN$10,#REF!,"&lt;="&amp;'Display 730 &amp; 1200'!$AN$9))</f>
        <v>0</v>
      </c>
      <c r="E2309">
        <f>IF($C2309="",0,SUMIFS(#REF!,#REF!,$C2309,#REF!,"&gt;="&amp;'Display 730 &amp; 1200'!$AN$12,#REF!,"&lt;="&amp;'Display 730 &amp; 1200'!$AN$11))</f>
        <v>0</v>
      </c>
    </row>
    <row r="2310" spans="1:5">
      <c r="A2310" t="str">
        <f>IF(INDEX('Display 730 &amp; 1200'!$A:$A,ROW())="","",INDEX('Display 730 &amp; 1200'!$A:$A,ROW()))</f>
        <v/>
      </c>
      <c r="B2310" t="str">
        <f>IF(INDEX('Display 730 &amp; 1200'!$B:$B,ROW())="","",INDEX('Display 730 &amp; 1200'!$B:$B,ROW()))</f>
        <v/>
      </c>
      <c r="C2310" t="str">
        <f>IF(INDEX('Display 730 &amp; 1200'!$D:$D,ROW())="","",INDEX('Display 730 &amp; 1200'!$D:$D,ROW()))</f>
        <v/>
      </c>
      <c r="D2310">
        <f>IF($C2310="",0,SUMIFS(#REF!,#REF!,$C2310,#REF!,"&gt;="&amp;'Display 730 &amp; 1200'!$AN$10,#REF!,"&lt;="&amp;'Display 730 &amp; 1200'!$AN$9))</f>
        <v>0</v>
      </c>
      <c r="E2310">
        <f>IF($C2310="",0,SUMIFS(#REF!,#REF!,$C2310,#REF!,"&gt;="&amp;'Display 730 &amp; 1200'!$AN$12,#REF!,"&lt;="&amp;'Display 730 &amp; 1200'!$AN$11))</f>
        <v>0</v>
      </c>
    </row>
    <row r="2311" spans="1:5">
      <c r="A2311" t="str">
        <f>IF(INDEX('Display 730 &amp; 1200'!$A:$A,ROW())="","",INDEX('Display 730 &amp; 1200'!$A:$A,ROW()))</f>
        <v/>
      </c>
      <c r="B2311" t="str">
        <f>IF(INDEX('Display 730 &amp; 1200'!$B:$B,ROW())="","",INDEX('Display 730 &amp; 1200'!$B:$B,ROW()))</f>
        <v/>
      </c>
      <c r="C2311" t="str">
        <f>IF(INDEX('Display 730 &amp; 1200'!$D:$D,ROW())="","",INDEX('Display 730 &amp; 1200'!$D:$D,ROW()))</f>
        <v/>
      </c>
      <c r="D2311">
        <f>IF($C2311="",0,SUMIFS(#REF!,#REF!,$C2311,#REF!,"&gt;="&amp;'Display 730 &amp; 1200'!$AN$10,#REF!,"&lt;="&amp;'Display 730 &amp; 1200'!$AN$9))</f>
        <v>0</v>
      </c>
      <c r="E2311">
        <f>IF($C2311="",0,SUMIFS(#REF!,#REF!,$C2311,#REF!,"&gt;="&amp;'Display 730 &amp; 1200'!$AN$12,#REF!,"&lt;="&amp;'Display 730 &amp; 1200'!$AN$11))</f>
        <v>0</v>
      </c>
    </row>
    <row r="2312" spans="1:5">
      <c r="A2312" t="str">
        <f>IF(INDEX('Display 730 &amp; 1200'!$A:$A,ROW())="","",INDEX('Display 730 &amp; 1200'!$A:$A,ROW()))</f>
        <v/>
      </c>
      <c r="B2312" t="str">
        <f>IF(INDEX('Display 730 &amp; 1200'!$B:$B,ROW())="","",INDEX('Display 730 &amp; 1200'!$B:$B,ROW()))</f>
        <v/>
      </c>
      <c r="C2312" t="str">
        <f>IF(INDEX('Display 730 &amp; 1200'!$D:$D,ROW())="","",INDEX('Display 730 &amp; 1200'!$D:$D,ROW()))</f>
        <v/>
      </c>
      <c r="D2312">
        <f>IF($C2312="",0,SUMIFS(#REF!,#REF!,$C2312,#REF!,"&gt;="&amp;'Display 730 &amp; 1200'!$AN$10,#REF!,"&lt;="&amp;'Display 730 &amp; 1200'!$AN$9))</f>
        <v>0</v>
      </c>
      <c r="E2312">
        <f>IF($C2312="",0,SUMIFS(#REF!,#REF!,$C2312,#REF!,"&gt;="&amp;'Display 730 &amp; 1200'!$AN$12,#REF!,"&lt;="&amp;'Display 730 &amp; 1200'!$AN$11))</f>
        <v>0</v>
      </c>
    </row>
    <row r="2313" spans="1:5">
      <c r="A2313" t="str">
        <f>IF(INDEX('Display 730 &amp; 1200'!$A:$A,ROW())="","",INDEX('Display 730 &amp; 1200'!$A:$A,ROW()))</f>
        <v/>
      </c>
      <c r="B2313" t="str">
        <f>IF(INDEX('Display 730 &amp; 1200'!$B:$B,ROW())="","",INDEX('Display 730 &amp; 1200'!$B:$B,ROW()))</f>
        <v/>
      </c>
      <c r="C2313" t="str">
        <f>IF(INDEX('Display 730 &amp; 1200'!$D:$D,ROW())="","",INDEX('Display 730 &amp; 1200'!$D:$D,ROW()))</f>
        <v/>
      </c>
      <c r="D2313">
        <f>IF($C2313="",0,SUMIFS(#REF!,#REF!,$C2313,#REF!,"&gt;="&amp;'Display 730 &amp; 1200'!$AN$10,#REF!,"&lt;="&amp;'Display 730 &amp; 1200'!$AN$9))</f>
        <v>0</v>
      </c>
      <c r="E2313">
        <f>IF($C2313="",0,SUMIFS(#REF!,#REF!,$C2313,#REF!,"&gt;="&amp;'Display 730 &amp; 1200'!$AN$12,#REF!,"&lt;="&amp;'Display 730 &amp; 1200'!$AN$11))</f>
        <v>0</v>
      </c>
    </row>
    <row r="2314" spans="1:5">
      <c r="A2314" t="str">
        <f>IF(INDEX('Display 730 &amp; 1200'!$A:$A,ROW())="","",INDEX('Display 730 &amp; 1200'!$A:$A,ROW()))</f>
        <v/>
      </c>
      <c r="B2314" t="str">
        <f>IF(INDEX('Display 730 &amp; 1200'!$B:$B,ROW())="","",INDEX('Display 730 &amp; 1200'!$B:$B,ROW()))</f>
        <v/>
      </c>
      <c r="C2314" t="str">
        <f>IF(INDEX('Display 730 &amp; 1200'!$D:$D,ROW())="","",INDEX('Display 730 &amp; 1200'!$D:$D,ROW()))</f>
        <v/>
      </c>
      <c r="D2314">
        <f>IF($C2314="",0,SUMIFS(#REF!,#REF!,$C2314,#REF!,"&gt;="&amp;'Display 730 &amp; 1200'!$AN$10,#REF!,"&lt;="&amp;'Display 730 &amp; 1200'!$AN$9))</f>
        <v>0</v>
      </c>
      <c r="E2314">
        <f>IF($C2314="",0,SUMIFS(#REF!,#REF!,$C2314,#REF!,"&gt;="&amp;'Display 730 &amp; 1200'!$AN$12,#REF!,"&lt;="&amp;'Display 730 &amp; 1200'!$AN$11))</f>
        <v>0</v>
      </c>
    </row>
    <row r="2315" spans="1:5">
      <c r="A2315" t="str">
        <f>IF(INDEX('Display 730 &amp; 1200'!$A:$A,ROW())="","",INDEX('Display 730 &amp; 1200'!$A:$A,ROW()))</f>
        <v/>
      </c>
      <c r="B2315" t="str">
        <f>IF(INDEX('Display 730 &amp; 1200'!$B:$B,ROW())="","",INDEX('Display 730 &amp; 1200'!$B:$B,ROW()))</f>
        <v/>
      </c>
      <c r="C2315" t="str">
        <f>IF(INDEX('Display 730 &amp; 1200'!$D:$D,ROW())="","",INDEX('Display 730 &amp; 1200'!$D:$D,ROW()))</f>
        <v/>
      </c>
      <c r="D2315">
        <f>IF($C2315="",0,SUMIFS(#REF!,#REF!,$C2315,#REF!,"&gt;="&amp;'Display 730 &amp; 1200'!$AN$10,#REF!,"&lt;="&amp;'Display 730 &amp; 1200'!$AN$9))</f>
        <v>0</v>
      </c>
      <c r="E2315">
        <f>IF($C2315="",0,SUMIFS(#REF!,#REF!,$C2315,#REF!,"&gt;="&amp;'Display 730 &amp; 1200'!$AN$12,#REF!,"&lt;="&amp;'Display 730 &amp; 1200'!$AN$11))</f>
        <v>0</v>
      </c>
    </row>
    <row r="2316" spans="1:5">
      <c r="A2316" t="str">
        <f>IF(INDEX('Display 730 &amp; 1200'!$A:$A,ROW())="","",INDEX('Display 730 &amp; 1200'!$A:$A,ROW()))</f>
        <v/>
      </c>
      <c r="B2316" t="str">
        <f>IF(INDEX('Display 730 &amp; 1200'!$B:$B,ROW())="","",INDEX('Display 730 &amp; 1200'!$B:$B,ROW()))</f>
        <v/>
      </c>
      <c r="C2316" t="str">
        <f>IF(INDEX('Display 730 &amp; 1200'!$D:$D,ROW())="","",INDEX('Display 730 &amp; 1200'!$D:$D,ROW()))</f>
        <v/>
      </c>
      <c r="D2316">
        <f>IF($C2316="",0,SUMIFS(#REF!,#REF!,$C2316,#REF!,"&gt;="&amp;'Display 730 &amp; 1200'!$AN$10,#REF!,"&lt;="&amp;'Display 730 &amp; 1200'!$AN$9))</f>
        <v>0</v>
      </c>
      <c r="E2316">
        <f>IF($C2316="",0,SUMIFS(#REF!,#REF!,$C2316,#REF!,"&gt;="&amp;'Display 730 &amp; 1200'!$AN$12,#REF!,"&lt;="&amp;'Display 730 &amp; 1200'!$AN$11))</f>
        <v>0</v>
      </c>
    </row>
    <row r="2317" spans="1:5">
      <c r="A2317" t="str">
        <f>IF(INDEX('Display 730 &amp; 1200'!$A:$A,ROW())="","",INDEX('Display 730 &amp; 1200'!$A:$A,ROW()))</f>
        <v/>
      </c>
      <c r="B2317" t="str">
        <f>IF(INDEX('Display 730 &amp; 1200'!$B:$B,ROW())="","",INDEX('Display 730 &amp; 1200'!$B:$B,ROW()))</f>
        <v/>
      </c>
      <c r="C2317" t="str">
        <f>IF(INDEX('Display 730 &amp; 1200'!$D:$D,ROW())="","",INDEX('Display 730 &amp; 1200'!$D:$D,ROW()))</f>
        <v/>
      </c>
      <c r="D2317">
        <f>IF($C2317="",0,SUMIFS(#REF!,#REF!,$C2317,#REF!,"&gt;="&amp;'Display 730 &amp; 1200'!$AN$10,#REF!,"&lt;="&amp;'Display 730 &amp; 1200'!$AN$9))</f>
        <v>0</v>
      </c>
      <c r="E2317">
        <f>IF($C2317="",0,SUMIFS(#REF!,#REF!,$C2317,#REF!,"&gt;="&amp;'Display 730 &amp; 1200'!$AN$12,#REF!,"&lt;="&amp;'Display 730 &amp; 1200'!$AN$11))</f>
        <v>0</v>
      </c>
    </row>
    <row r="2318" spans="1:5">
      <c r="A2318" t="str">
        <f>IF(INDEX('Display 730 &amp; 1200'!$A:$A,ROW())="","",INDEX('Display 730 &amp; 1200'!$A:$A,ROW()))</f>
        <v/>
      </c>
      <c r="B2318" t="str">
        <f>IF(INDEX('Display 730 &amp; 1200'!$B:$B,ROW())="","",INDEX('Display 730 &amp; 1200'!$B:$B,ROW()))</f>
        <v/>
      </c>
      <c r="C2318" t="str">
        <f>IF(INDEX('Display 730 &amp; 1200'!$D:$D,ROW())="","",INDEX('Display 730 &amp; 1200'!$D:$D,ROW()))</f>
        <v/>
      </c>
      <c r="D2318">
        <f>IF($C2318="",0,SUMIFS(#REF!,#REF!,$C2318,#REF!,"&gt;="&amp;'Display 730 &amp; 1200'!$AN$10,#REF!,"&lt;="&amp;'Display 730 &amp; 1200'!$AN$9))</f>
        <v>0</v>
      </c>
      <c r="E2318">
        <f>IF($C2318="",0,SUMIFS(#REF!,#REF!,$C2318,#REF!,"&gt;="&amp;'Display 730 &amp; 1200'!$AN$12,#REF!,"&lt;="&amp;'Display 730 &amp; 1200'!$AN$11))</f>
        <v>0</v>
      </c>
    </row>
    <row r="2319" spans="1:5">
      <c r="A2319" t="str">
        <f>IF(INDEX('Display 730 &amp; 1200'!$A:$A,ROW())="","",INDEX('Display 730 &amp; 1200'!$A:$A,ROW()))</f>
        <v/>
      </c>
      <c r="B2319" t="str">
        <f>IF(INDEX('Display 730 &amp; 1200'!$B:$B,ROW())="","",INDEX('Display 730 &amp; 1200'!$B:$B,ROW()))</f>
        <v/>
      </c>
      <c r="C2319" t="str">
        <f>IF(INDEX('Display 730 &amp; 1200'!$D:$D,ROW())="","",INDEX('Display 730 &amp; 1200'!$D:$D,ROW()))</f>
        <v/>
      </c>
      <c r="D2319">
        <f>IF($C2319="",0,SUMIFS(#REF!,#REF!,$C2319,#REF!,"&gt;="&amp;'Display 730 &amp; 1200'!$AN$10,#REF!,"&lt;="&amp;'Display 730 &amp; 1200'!$AN$9))</f>
        <v>0</v>
      </c>
      <c r="E2319">
        <f>IF($C2319="",0,SUMIFS(#REF!,#REF!,$C2319,#REF!,"&gt;="&amp;'Display 730 &amp; 1200'!$AN$12,#REF!,"&lt;="&amp;'Display 730 &amp; 1200'!$AN$11))</f>
        <v>0</v>
      </c>
    </row>
    <row r="2320" spans="1:5">
      <c r="A2320" t="str">
        <f>IF(INDEX('Display 730 &amp; 1200'!$A:$A,ROW())="","",INDEX('Display 730 &amp; 1200'!$A:$A,ROW()))</f>
        <v/>
      </c>
      <c r="B2320" t="str">
        <f>IF(INDEX('Display 730 &amp; 1200'!$B:$B,ROW())="","",INDEX('Display 730 &amp; 1200'!$B:$B,ROW()))</f>
        <v/>
      </c>
      <c r="C2320" t="str">
        <f>IF(INDEX('Display 730 &amp; 1200'!$D:$D,ROW())="","",INDEX('Display 730 &amp; 1200'!$D:$D,ROW()))</f>
        <v/>
      </c>
      <c r="D2320">
        <f>IF($C2320="",0,SUMIFS(#REF!,#REF!,$C2320,#REF!,"&gt;="&amp;'Display 730 &amp; 1200'!$AN$10,#REF!,"&lt;="&amp;'Display 730 &amp; 1200'!$AN$9))</f>
        <v>0</v>
      </c>
      <c r="E2320">
        <f>IF($C2320="",0,SUMIFS(#REF!,#REF!,$C2320,#REF!,"&gt;="&amp;'Display 730 &amp; 1200'!$AN$12,#REF!,"&lt;="&amp;'Display 730 &amp; 1200'!$AN$11))</f>
        <v>0</v>
      </c>
    </row>
    <row r="2321" spans="1:5">
      <c r="A2321" t="str">
        <f>IF(INDEX('Display 730 &amp; 1200'!$A:$A,ROW())="","",INDEX('Display 730 &amp; 1200'!$A:$A,ROW()))</f>
        <v/>
      </c>
      <c r="B2321" t="str">
        <f>IF(INDEX('Display 730 &amp; 1200'!$B:$B,ROW())="","",INDEX('Display 730 &amp; 1200'!$B:$B,ROW()))</f>
        <v/>
      </c>
      <c r="C2321" t="str">
        <f>IF(INDEX('Display 730 &amp; 1200'!$D:$D,ROW())="","",INDEX('Display 730 &amp; 1200'!$D:$D,ROW()))</f>
        <v/>
      </c>
      <c r="D2321">
        <f>IF($C2321="",0,SUMIFS(#REF!,#REF!,$C2321,#REF!,"&gt;="&amp;'Display 730 &amp; 1200'!$AN$10,#REF!,"&lt;="&amp;'Display 730 &amp; 1200'!$AN$9))</f>
        <v>0</v>
      </c>
      <c r="E2321">
        <f>IF($C2321="",0,SUMIFS(#REF!,#REF!,$C2321,#REF!,"&gt;="&amp;'Display 730 &amp; 1200'!$AN$12,#REF!,"&lt;="&amp;'Display 730 &amp; 1200'!$AN$11))</f>
        <v>0</v>
      </c>
    </row>
    <row r="2322" spans="1:5">
      <c r="A2322" t="str">
        <f>IF(INDEX('Display 730 &amp; 1200'!$A:$A,ROW())="","",INDEX('Display 730 &amp; 1200'!$A:$A,ROW()))</f>
        <v/>
      </c>
      <c r="B2322" t="str">
        <f>IF(INDEX('Display 730 &amp; 1200'!$B:$B,ROW())="","",INDEX('Display 730 &amp; 1200'!$B:$B,ROW()))</f>
        <v/>
      </c>
      <c r="C2322" t="str">
        <f>IF(INDEX('Display 730 &amp; 1200'!$D:$D,ROW())="","",INDEX('Display 730 &amp; 1200'!$D:$D,ROW()))</f>
        <v/>
      </c>
      <c r="D2322">
        <f>IF($C2322="",0,SUMIFS(#REF!,#REF!,$C2322,#REF!,"&gt;="&amp;'Display 730 &amp; 1200'!$AN$10,#REF!,"&lt;="&amp;'Display 730 &amp; 1200'!$AN$9))</f>
        <v>0</v>
      </c>
      <c r="E2322">
        <f>IF($C2322="",0,SUMIFS(#REF!,#REF!,$C2322,#REF!,"&gt;="&amp;'Display 730 &amp; 1200'!$AN$12,#REF!,"&lt;="&amp;'Display 730 &amp; 1200'!$AN$11))</f>
        <v>0</v>
      </c>
    </row>
    <row r="2323" spans="1:5">
      <c r="A2323" t="str">
        <f>IF(INDEX('Display 730 &amp; 1200'!$A:$A,ROW())="","",INDEX('Display 730 &amp; 1200'!$A:$A,ROW()))</f>
        <v/>
      </c>
      <c r="B2323" t="str">
        <f>IF(INDEX('Display 730 &amp; 1200'!$B:$B,ROW())="","",INDEX('Display 730 &amp; 1200'!$B:$B,ROW()))</f>
        <v/>
      </c>
      <c r="C2323" t="str">
        <f>IF(INDEX('Display 730 &amp; 1200'!$D:$D,ROW())="","",INDEX('Display 730 &amp; 1200'!$D:$D,ROW()))</f>
        <v/>
      </c>
      <c r="D2323">
        <f>IF($C2323="",0,SUMIFS(#REF!,#REF!,$C2323,#REF!,"&gt;="&amp;'Display 730 &amp; 1200'!$AN$10,#REF!,"&lt;="&amp;'Display 730 &amp; 1200'!$AN$9))</f>
        <v>0</v>
      </c>
      <c r="E2323">
        <f>IF($C2323="",0,SUMIFS(#REF!,#REF!,$C2323,#REF!,"&gt;="&amp;'Display 730 &amp; 1200'!$AN$12,#REF!,"&lt;="&amp;'Display 730 &amp; 1200'!$AN$11))</f>
        <v>0</v>
      </c>
    </row>
    <row r="2324" spans="1:5">
      <c r="A2324" t="str">
        <f>IF(INDEX('Display 730 &amp; 1200'!$A:$A,ROW())="","",INDEX('Display 730 &amp; 1200'!$A:$A,ROW()))</f>
        <v/>
      </c>
      <c r="B2324" t="str">
        <f>IF(INDEX('Display 730 &amp; 1200'!$B:$B,ROW())="","",INDEX('Display 730 &amp; 1200'!$B:$B,ROW()))</f>
        <v/>
      </c>
      <c r="C2324" t="str">
        <f>IF(INDEX('Display 730 &amp; 1200'!$D:$D,ROW())="","",INDEX('Display 730 &amp; 1200'!$D:$D,ROW()))</f>
        <v/>
      </c>
      <c r="D2324">
        <f>IF($C2324="",0,SUMIFS(#REF!,#REF!,$C2324,#REF!,"&gt;="&amp;'Display 730 &amp; 1200'!$AN$10,#REF!,"&lt;="&amp;'Display 730 &amp; 1200'!$AN$9))</f>
        <v>0</v>
      </c>
      <c r="E2324">
        <f>IF($C2324="",0,SUMIFS(#REF!,#REF!,$C2324,#REF!,"&gt;="&amp;'Display 730 &amp; 1200'!$AN$12,#REF!,"&lt;="&amp;'Display 730 &amp; 1200'!$AN$11))</f>
        <v>0</v>
      </c>
    </row>
    <row r="2325" spans="1:5">
      <c r="A2325" t="str">
        <f>IF(INDEX('Display 730 &amp; 1200'!$A:$A,ROW())="","",INDEX('Display 730 &amp; 1200'!$A:$A,ROW()))</f>
        <v/>
      </c>
      <c r="B2325" t="str">
        <f>IF(INDEX('Display 730 &amp; 1200'!$B:$B,ROW())="","",INDEX('Display 730 &amp; 1200'!$B:$B,ROW()))</f>
        <v/>
      </c>
      <c r="C2325" t="str">
        <f>IF(INDEX('Display 730 &amp; 1200'!$D:$D,ROW())="","",INDEX('Display 730 &amp; 1200'!$D:$D,ROW()))</f>
        <v/>
      </c>
      <c r="D2325">
        <f>IF($C2325="",0,SUMIFS(#REF!,#REF!,$C2325,#REF!,"&gt;="&amp;'Display 730 &amp; 1200'!$AN$10,#REF!,"&lt;="&amp;'Display 730 &amp; 1200'!$AN$9))</f>
        <v>0</v>
      </c>
      <c r="E2325">
        <f>IF($C2325="",0,SUMIFS(#REF!,#REF!,$C2325,#REF!,"&gt;="&amp;'Display 730 &amp; 1200'!$AN$12,#REF!,"&lt;="&amp;'Display 730 &amp; 1200'!$AN$11))</f>
        <v>0</v>
      </c>
    </row>
    <row r="2326" spans="1:5">
      <c r="A2326" t="str">
        <f>IF(INDEX('Display 730 &amp; 1200'!$A:$A,ROW())="","",INDEX('Display 730 &amp; 1200'!$A:$A,ROW()))</f>
        <v/>
      </c>
      <c r="B2326" t="str">
        <f>IF(INDEX('Display 730 &amp; 1200'!$B:$B,ROW())="","",INDEX('Display 730 &amp; 1200'!$B:$B,ROW()))</f>
        <v/>
      </c>
      <c r="C2326" t="str">
        <f>IF(INDEX('Display 730 &amp; 1200'!$D:$D,ROW())="","",INDEX('Display 730 &amp; 1200'!$D:$D,ROW()))</f>
        <v/>
      </c>
      <c r="D2326">
        <f>IF($C2326="",0,SUMIFS(#REF!,#REF!,$C2326,#REF!,"&gt;="&amp;'Display 730 &amp; 1200'!$AN$10,#REF!,"&lt;="&amp;'Display 730 &amp; 1200'!$AN$9))</f>
        <v>0</v>
      </c>
      <c r="E2326">
        <f>IF($C2326="",0,SUMIFS(#REF!,#REF!,$C2326,#REF!,"&gt;="&amp;'Display 730 &amp; 1200'!$AN$12,#REF!,"&lt;="&amp;'Display 730 &amp; 1200'!$AN$11))</f>
        <v>0</v>
      </c>
    </row>
    <row r="2327" spans="1:5">
      <c r="A2327" t="str">
        <f>IF(INDEX('Display 730 &amp; 1200'!$A:$A,ROW())="","",INDEX('Display 730 &amp; 1200'!$A:$A,ROW()))</f>
        <v/>
      </c>
      <c r="B2327" t="str">
        <f>IF(INDEX('Display 730 &amp; 1200'!$B:$B,ROW())="","",INDEX('Display 730 &amp; 1200'!$B:$B,ROW()))</f>
        <v/>
      </c>
      <c r="C2327" t="str">
        <f>IF(INDEX('Display 730 &amp; 1200'!$D:$D,ROW())="","",INDEX('Display 730 &amp; 1200'!$D:$D,ROW()))</f>
        <v/>
      </c>
      <c r="D2327">
        <f>IF($C2327="",0,SUMIFS(#REF!,#REF!,$C2327,#REF!,"&gt;="&amp;'Display 730 &amp; 1200'!$AN$10,#REF!,"&lt;="&amp;'Display 730 &amp; 1200'!$AN$9))</f>
        <v>0</v>
      </c>
      <c r="E2327">
        <f>IF($C2327="",0,SUMIFS(#REF!,#REF!,$C2327,#REF!,"&gt;="&amp;'Display 730 &amp; 1200'!$AN$12,#REF!,"&lt;="&amp;'Display 730 &amp; 1200'!$AN$11))</f>
        <v>0</v>
      </c>
    </row>
    <row r="2328" spans="1:5">
      <c r="A2328" t="str">
        <f>IF(INDEX('Display 730 &amp; 1200'!$A:$A,ROW())="","",INDEX('Display 730 &amp; 1200'!$A:$A,ROW()))</f>
        <v/>
      </c>
      <c r="B2328" t="str">
        <f>IF(INDEX('Display 730 &amp; 1200'!$B:$B,ROW())="","",INDEX('Display 730 &amp; 1200'!$B:$B,ROW()))</f>
        <v/>
      </c>
      <c r="C2328" t="str">
        <f>IF(INDEX('Display 730 &amp; 1200'!$D:$D,ROW())="","",INDEX('Display 730 &amp; 1200'!$D:$D,ROW()))</f>
        <v/>
      </c>
      <c r="D2328">
        <f>IF($C2328="",0,SUMIFS(#REF!,#REF!,$C2328,#REF!,"&gt;="&amp;'Display 730 &amp; 1200'!$AN$10,#REF!,"&lt;="&amp;'Display 730 &amp; 1200'!$AN$9))</f>
        <v>0</v>
      </c>
      <c r="E2328">
        <f>IF($C2328="",0,SUMIFS(#REF!,#REF!,$C2328,#REF!,"&gt;="&amp;'Display 730 &amp; 1200'!$AN$12,#REF!,"&lt;="&amp;'Display 730 &amp; 1200'!$AN$11))</f>
        <v>0</v>
      </c>
    </row>
    <row r="2329" spans="1:5">
      <c r="A2329" t="str">
        <f>IF(INDEX('Display 730 &amp; 1200'!$A:$A,ROW())="","",INDEX('Display 730 &amp; 1200'!$A:$A,ROW()))</f>
        <v/>
      </c>
      <c r="B2329" t="str">
        <f>IF(INDEX('Display 730 &amp; 1200'!$B:$B,ROW())="","",INDEX('Display 730 &amp; 1200'!$B:$B,ROW()))</f>
        <v/>
      </c>
      <c r="C2329" t="str">
        <f>IF(INDEX('Display 730 &amp; 1200'!$D:$D,ROW())="","",INDEX('Display 730 &amp; 1200'!$D:$D,ROW()))</f>
        <v/>
      </c>
      <c r="D2329">
        <f>IF($C2329="",0,SUMIFS(#REF!,#REF!,$C2329,#REF!,"&gt;="&amp;'Display 730 &amp; 1200'!$AN$10,#REF!,"&lt;="&amp;'Display 730 &amp; 1200'!$AN$9))</f>
        <v>0</v>
      </c>
      <c r="E2329">
        <f>IF($C2329="",0,SUMIFS(#REF!,#REF!,$C2329,#REF!,"&gt;="&amp;'Display 730 &amp; 1200'!$AN$12,#REF!,"&lt;="&amp;'Display 730 &amp; 1200'!$AN$11))</f>
        <v>0</v>
      </c>
    </row>
    <row r="2330" spans="1:5">
      <c r="A2330" t="str">
        <f>IF(INDEX('Display 730 &amp; 1200'!$A:$A,ROW())="","",INDEX('Display 730 &amp; 1200'!$A:$A,ROW()))</f>
        <v/>
      </c>
      <c r="B2330" t="str">
        <f>IF(INDEX('Display 730 &amp; 1200'!$B:$B,ROW())="","",INDEX('Display 730 &amp; 1200'!$B:$B,ROW()))</f>
        <v/>
      </c>
      <c r="C2330" t="str">
        <f>IF(INDEX('Display 730 &amp; 1200'!$D:$D,ROW())="","",INDEX('Display 730 &amp; 1200'!$D:$D,ROW()))</f>
        <v/>
      </c>
      <c r="D2330">
        <f>IF($C2330="",0,SUMIFS(#REF!,#REF!,$C2330,#REF!,"&gt;="&amp;'Display 730 &amp; 1200'!$AN$10,#REF!,"&lt;="&amp;'Display 730 &amp; 1200'!$AN$9))</f>
        <v>0</v>
      </c>
      <c r="E2330">
        <f>IF($C2330="",0,SUMIFS(#REF!,#REF!,$C2330,#REF!,"&gt;="&amp;'Display 730 &amp; 1200'!$AN$12,#REF!,"&lt;="&amp;'Display 730 &amp; 1200'!$AN$11))</f>
        <v>0</v>
      </c>
    </row>
    <row r="2331" spans="1:5">
      <c r="A2331" t="str">
        <f>IF(INDEX('Display 730 &amp; 1200'!$A:$A,ROW())="","",INDEX('Display 730 &amp; 1200'!$A:$A,ROW()))</f>
        <v/>
      </c>
      <c r="B2331" t="str">
        <f>IF(INDEX('Display 730 &amp; 1200'!$B:$B,ROW())="","",INDEX('Display 730 &amp; 1200'!$B:$B,ROW()))</f>
        <v/>
      </c>
      <c r="C2331" t="str">
        <f>IF(INDEX('Display 730 &amp; 1200'!$D:$D,ROW())="","",INDEX('Display 730 &amp; 1200'!$D:$D,ROW()))</f>
        <v/>
      </c>
      <c r="D2331">
        <f>IF($C2331="",0,SUMIFS(#REF!,#REF!,$C2331,#REF!,"&gt;="&amp;'Display 730 &amp; 1200'!$AN$10,#REF!,"&lt;="&amp;'Display 730 &amp; 1200'!$AN$9))</f>
        <v>0</v>
      </c>
      <c r="E2331">
        <f>IF($C2331="",0,SUMIFS(#REF!,#REF!,$C2331,#REF!,"&gt;="&amp;'Display 730 &amp; 1200'!$AN$12,#REF!,"&lt;="&amp;'Display 730 &amp; 1200'!$AN$11))</f>
        <v>0</v>
      </c>
    </row>
    <row r="2332" spans="1:5">
      <c r="A2332" t="str">
        <f>IF(INDEX('Display 730 &amp; 1200'!$A:$A,ROW())="","",INDEX('Display 730 &amp; 1200'!$A:$A,ROW()))</f>
        <v/>
      </c>
      <c r="B2332" t="str">
        <f>IF(INDEX('Display 730 &amp; 1200'!$B:$B,ROW())="","",INDEX('Display 730 &amp; 1200'!$B:$B,ROW()))</f>
        <v/>
      </c>
      <c r="C2332" t="str">
        <f>IF(INDEX('Display 730 &amp; 1200'!$D:$D,ROW())="","",INDEX('Display 730 &amp; 1200'!$D:$D,ROW()))</f>
        <v/>
      </c>
      <c r="D2332">
        <f>IF($C2332="",0,SUMIFS(#REF!,#REF!,$C2332,#REF!,"&gt;="&amp;'Display 730 &amp; 1200'!$AN$10,#REF!,"&lt;="&amp;'Display 730 &amp; 1200'!$AN$9))</f>
        <v>0</v>
      </c>
      <c r="E2332">
        <f>IF($C2332="",0,SUMIFS(#REF!,#REF!,$C2332,#REF!,"&gt;="&amp;'Display 730 &amp; 1200'!$AN$12,#REF!,"&lt;="&amp;'Display 730 &amp; 1200'!$AN$11))</f>
        <v>0</v>
      </c>
    </row>
    <row r="2333" spans="1:5">
      <c r="A2333" t="str">
        <f>IF(INDEX('Display 730 &amp; 1200'!$A:$A,ROW())="","",INDEX('Display 730 &amp; 1200'!$A:$A,ROW()))</f>
        <v/>
      </c>
      <c r="B2333" t="str">
        <f>IF(INDEX('Display 730 &amp; 1200'!$B:$B,ROW())="","",INDEX('Display 730 &amp; 1200'!$B:$B,ROW()))</f>
        <v/>
      </c>
      <c r="C2333" t="str">
        <f>IF(INDEX('Display 730 &amp; 1200'!$D:$D,ROW())="","",INDEX('Display 730 &amp; 1200'!$D:$D,ROW()))</f>
        <v/>
      </c>
      <c r="D2333">
        <f>IF($C2333="",0,SUMIFS(#REF!,#REF!,$C2333,#REF!,"&gt;="&amp;'Display 730 &amp; 1200'!$AN$10,#REF!,"&lt;="&amp;'Display 730 &amp; 1200'!$AN$9))</f>
        <v>0</v>
      </c>
      <c r="E2333">
        <f>IF($C2333="",0,SUMIFS(#REF!,#REF!,$C2333,#REF!,"&gt;="&amp;'Display 730 &amp; 1200'!$AN$12,#REF!,"&lt;="&amp;'Display 730 &amp; 1200'!$AN$11))</f>
        <v>0</v>
      </c>
    </row>
    <row r="2334" spans="1:5">
      <c r="A2334" t="str">
        <f>IF(INDEX('Display 730 &amp; 1200'!$A:$A,ROW())="","",INDEX('Display 730 &amp; 1200'!$A:$A,ROW()))</f>
        <v/>
      </c>
      <c r="B2334" t="str">
        <f>IF(INDEX('Display 730 &amp; 1200'!$B:$B,ROW())="","",INDEX('Display 730 &amp; 1200'!$B:$B,ROW()))</f>
        <v/>
      </c>
      <c r="C2334" t="str">
        <f>IF(INDEX('Display 730 &amp; 1200'!$D:$D,ROW())="","",INDEX('Display 730 &amp; 1200'!$D:$D,ROW()))</f>
        <v/>
      </c>
      <c r="D2334">
        <f>IF($C2334="",0,SUMIFS(#REF!,#REF!,$C2334,#REF!,"&gt;="&amp;'Display 730 &amp; 1200'!$AN$10,#REF!,"&lt;="&amp;'Display 730 &amp; 1200'!$AN$9))</f>
        <v>0</v>
      </c>
      <c r="E2334">
        <f>IF($C2334="",0,SUMIFS(#REF!,#REF!,$C2334,#REF!,"&gt;="&amp;'Display 730 &amp; 1200'!$AN$12,#REF!,"&lt;="&amp;'Display 730 &amp; 1200'!$AN$11))</f>
        <v>0</v>
      </c>
    </row>
    <row r="2335" spans="1:5">
      <c r="A2335" t="str">
        <f>IF(INDEX('Display 730 &amp; 1200'!$A:$A,ROW())="","",INDEX('Display 730 &amp; 1200'!$A:$A,ROW()))</f>
        <v/>
      </c>
      <c r="B2335" t="str">
        <f>IF(INDEX('Display 730 &amp; 1200'!$B:$B,ROW())="","",INDEX('Display 730 &amp; 1200'!$B:$B,ROW()))</f>
        <v/>
      </c>
      <c r="C2335" t="str">
        <f>IF(INDEX('Display 730 &amp; 1200'!$D:$D,ROW())="","",INDEX('Display 730 &amp; 1200'!$D:$D,ROW()))</f>
        <v/>
      </c>
      <c r="D2335">
        <f>IF($C2335="",0,SUMIFS(#REF!,#REF!,$C2335,#REF!,"&gt;="&amp;'Display 730 &amp; 1200'!$AN$10,#REF!,"&lt;="&amp;'Display 730 &amp; 1200'!$AN$9))</f>
        <v>0</v>
      </c>
      <c r="E2335">
        <f>IF($C2335="",0,SUMIFS(#REF!,#REF!,$C2335,#REF!,"&gt;="&amp;'Display 730 &amp; 1200'!$AN$12,#REF!,"&lt;="&amp;'Display 730 &amp; 1200'!$AN$11))</f>
        <v>0</v>
      </c>
    </row>
    <row r="2336" spans="1:5">
      <c r="A2336" t="str">
        <f>IF(INDEX('Display 730 &amp; 1200'!$A:$A,ROW())="","",INDEX('Display 730 &amp; 1200'!$A:$A,ROW()))</f>
        <v/>
      </c>
      <c r="B2336" t="str">
        <f>IF(INDEX('Display 730 &amp; 1200'!$B:$B,ROW())="","",INDEX('Display 730 &amp; 1200'!$B:$B,ROW()))</f>
        <v/>
      </c>
      <c r="C2336" t="str">
        <f>IF(INDEX('Display 730 &amp; 1200'!$D:$D,ROW())="","",INDEX('Display 730 &amp; 1200'!$D:$D,ROW()))</f>
        <v/>
      </c>
      <c r="D2336">
        <f>IF($C2336="",0,SUMIFS(#REF!,#REF!,$C2336,#REF!,"&gt;="&amp;'Display 730 &amp; 1200'!$AN$10,#REF!,"&lt;="&amp;'Display 730 &amp; 1200'!$AN$9))</f>
        <v>0</v>
      </c>
      <c r="E2336">
        <f>IF($C2336="",0,SUMIFS(#REF!,#REF!,$C2336,#REF!,"&gt;="&amp;'Display 730 &amp; 1200'!$AN$12,#REF!,"&lt;="&amp;'Display 730 &amp; 1200'!$AN$11))</f>
        <v>0</v>
      </c>
    </row>
    <row r="2337" spans="1:5">
      <c r="A2337" t="str">
        <f>IF(INDEX('Display 730 &amp; 1200'!$A:$A,ROW())="","",INDEX('Display 730 &amp; 1200'!$A:$A,ROW()))</f>
        <v/>
      </c>
      <c r="B2337" t="str">
        <f>IF(INDEX('Display 730 &amp; 1200'!$B:$B,ROW())="","",INDEX('Display 730 &amp; 1200'!$B:$B,ROW()))</f>
        <v/>
      </c>
      <c r="C2337" t="str">
        <f>IF(INDEX('Display 730 &amp; 1200'!$D:$D,ROW())="","",INDEX('Display 730 &amp; 1200'!$D:$D,ROW()))</f>
        <v/>
      </c>
      <c r="D2337">
        <f>IF($C2337="",0,SUMIFS(#REF!,#REF!,$C2337,#REF!,"&gt;="&amp;'Display 730 &amp; 1200'!$AN$10,#REF!,"&lt;="&amp;'Display 730 &amp; 1200'!$AN$9))</f>
        <v>0</v>
      </c>
      <c r="E2337">
        <f>IF($C2337="",0,SUMIFS(#REF!,#REF!,$C2337,#REF!,"&gt;="&amp;'Display 730 &amp; 1200'!$AN$12,#REF!,"&lt;="&amp;'Display 730 &amp; 1200'!$AN$11))</f>
        <v>0</v>
      </c>
    </row>
    <row r="2338" spans="1:5">
      <c r="A2338" t="str">
        <f>IF(INDEX('Display 730 &amp; 1200'!$A:$A,ROW())="","",INDEX('Display 730 &amp; 1200'!$A:$A,ROW()))</f>
        <v/>
      </c>
      <c r="B2338" t="str">
        <f>IF(INDEX('Display 730 &amp; 1200'!$B:$B,ROW())="","",INDEX('Display 730 &amp; 1200'!$B:$B,ROW()))</f>
        <v/>
      </c>
      <c r="C2338" t="str">
        <f>IF(INDEX('Display 730 &amp; 1200'!$D:$D,ROW())="","",INDEX('Display 730 &amp; 1200'!$D:$D,ROW()))</f>
        <v/>
      </c>
      <c r="D2338">
        <f>IF($C2338="",0,SUMIFS(#REF!,#REF!,$C2338,#REF!,"&gt;="&amp;'Display 730 &amp; 1200'!$AN$10,#REF!,"&lt;="&amp;'Display 730 &amp; 1200'!$AN$9))</f>
        <v>0</v>
      </c>
      <c r="E2338">
        <f>IF($C2338="",0,SUMIFS(#REF!,#REF!,$C2338,#REF!,"&gt;="&amp;'Display 730 &amp; 1200'!$AN$12,#REF!,"&lt;="&amp;'Display 730 &amp; 1200'!$AN$11))</f>
        <v>0</v>
      </c>
    </row>
    <row r="2339" spans="1:5">
      <c r="A2339" t="str">
        <f>IF(INDEX('Display 730 &amp; 1200'!$A:$A,ROW())="","",INDEX('Display 730 &amp; 1200'!$A:$A,ROW()))</f>
        <v/>
      </c>
      <c r="B2339" t="str">
        <f>IF(INDEX('Display 730 &amp; 1200'!$B:$B,ROW())="","",INDEX('Display 730 &amp; 1200'!$B:$B,ROW()))</f>
        <v/>
      </c>
      <c r="C2339" t="str">
        <f>IF(INDEX('Display 730 &amp; 1200'!$D:$D,ROW())="","",INDEX('Display 730 &amp; 1200'!$D:$D,ROW()))</f>
        <v/>
      </c>
      <c r="D2339">
        <f>IF($C2339="",0,SUMIFS(#REF!,#REF!,$C2339,#REF!,"&gt;="&amp;'Display 730 &amp; 1200'!$AN$10,#REF!,"&lt;="&amp;'Display 730 &amp; 1200'!$AN$9))</f>
        <v>0</v>
      </c>
      <c r="E2339">
        <f>IF($C2339="",0,SUMIFS(#REF!,#REF!,$C2339,#REF!,"&gt;="&amp;'Display 730 &amp; 1200'!$AN$12,#REF!,"&lt;="&amp;'Display 730 &amp; 1200'!$AN$11))</f>
        <v>0</v>
      </c>
    </row>
    <row r="2340" spans="1:5">
      <c r="A2340" t="str">
        <f>IF(INDEX('Display 730 &amp; 1200'!$A:$A,ROW())="","",INDEX('Display 730 &amp; 1200'!$A:$A,ROW()))</f>
        <v/>
      </c>
      <c r="B2340" t="str">
        <f>IF(INDEX('Display 730 &amp; 1200'!$B:$B,ROW())="","",INDEX('Display 730 &amp; 1200'!$B:$B,ROW()))</f>
        <v/>
      </c>
      <c r="C2340" t="str">
        <f>IF(INDEX('Display 730 &amp; 1200'!$D:$D,ROW())="","",INDEX('Display 730 &amp; 1200'!$D:$D,ROW()))</f>
        <v/>
      </c>
      <c r="D2340">
        <f>IF($C2340="",0,SUMIFS(#REF!,#REF!,$C2340,#REF!,"&gt;="&amp;'Display 730 &amp; 1200'!$AN$10,#REF!,"&lt;="&amp;'Display 730 &amp; 1200'!$AN$9))</f>
        <v>0</v>
      </c>
      <c r="E2340">
        <f>IF($C2340="",0,SUMIFS(#REF!,#REF!,$C2340,#REF!,"&gt;="&amp;'Display 730 &amp; 1200'!$AN$12,#REF!,"&lt;="&amp;'Display 730 &amp; 1200'!$AN$11))</f>
        <v>0</v>
      </c>
    </row>
    <row r="2341" spans="1:5">
      <c r="A2341" t="str">
        <f>IF(INDEX('Display 730 &amp; 1200'!$A:$A,ROW())="","",INDEX('Display 730 &amp; 1200'!$A:$A,ROW()))</f>
        <v/>
      </c>
      <c r="B2341" t="str">
        <f>IF(INDEX('Display 730 &amp; 1200'!$B:$B,ROW())="","",INDEX('Display 730 &amp; 1200'!$B:$B,ROW()))</f>
        <v/>
      </c>
      <c r="C2341" t="str">
        <f>IF(INDEX('Display 730 &amp; 1200'!$D:$D,ROW())="","",INDEX('Display 730 &amp; 1200'!$D:$D,ROW()))</f>
        <v/>
      </c>
      <c r="D2341">
        <f>IF($C2341="",0,SUMIFS(#REF!,#REF!,$C2341,#REF!,"&gt;="&amp;'Display 730 &amp; 1200'!$AN$10,#REF!,"&lt;="&amp;'Display 730 &amp; 1200'!$AN$9))</f>
        <v>0</v>
      </c>
      <c r="E2341">
        <f>IF($C2341="",0,SUMIFS(#REF!,#REF!,$C2341,#REF!,"&gt;="&amp;'Display 730 &amp; 1200'!$AN$12,#REF!,"&lt;="&amp;'Display 730 &amp; 1200'!$AN$11))</f>
        <v>0</v>
      </c>
    </row>
    <row r="2342" spans="1:5">
      <c r="A2342" t="str">
        <f>IF(INDEX('Display 730 &amp; 1200'!$A:$A,ROW())="","",INDEX('Display 730 &amp; 1200'!$A:$A,ROW()))</f>
        <v/>
      </c>
      <c r="B2342" t="str">
        <f>IF(INDEX('Display 730 &amp; 1200'!$B:$B,ROW())="","",INDEX('Display 730 &amp; 1200'!$B:$B,ROW()))</f>
        <v/>
      </c>
      <c r="C2342" t="str">
        <f>IF(INDEX('Display 730 &amp; 1200'!$D:$D,ROW())="","",INDEX('Display 730 &amp; 1200'!$D:$D,ROW()))</f>
        <v/>
      </c>
      <c r="D2342">
        <f>IF($C2342="",0,SUMIFS(#REF!,#REF!,$C2342,#REF!,"&gt;="&amp;'Display 730 &amp; 1200'!$AN$10,#REF!,"&lt;="&amp;'Display 730 &amp; 1200'!$AN$9))</f>
        <v>0</v>
      </c>
      <c r="E2342">
        <f>IF($C2342="",0,SUMIFS(#REF!,#REF!,$C2342,#REF!,"&gt;="&amp;'Display 730 &amp; 1200'!$AN$12,#REF!,"&lt;="&amp;'Display 730 &amp; 1200'!$AN$11))</f>
        <v>0</v>
      </c>
    </row>
    <row r="2343" spans="1:5">
      <c r="A2343" t="str">
        <f>IF(INDEX('Display 730 &amp; 1200'!$A:$A,ROW())="","",INDEX('Display 730 &amp; 1200'!$A:$A,ROW()))</f>
        <v/>
      </c>
      <c r="B2343" t="str">
        <f>IF(INDEX('Display 730 &amp; 1200'!$B:$B,ROW())="","",INDEX('Display 730 &amp; 1200'!$B:$B,ROW()))</f>
        <v/>
      </c>
      <c r="C2343" t="str">
        <f>IF(INDEX('Display 730 &amp; 1200'!$D:$D,ROW())="","",INDEX('Display 730 &amp; 1200'!$D:$D,ROW()))</f>
        <v/>
      </c>
      <c r="D2343">
        <f>IF($C2343="",0,SUMIFS(#REF!,#REF!,$C2343,#REF!,"&gt;="&amp;'Display 730 &amp; 1200'!$AN$10,#REF!,"&lt;="&amp;'Display 730 &amp; 1200'!$AN$9))</f>
        <v>0</v>
      </c>
      <c r="E2343">
        <f>IF($C2343="",0,SUMIFS(#REF!,#REF!,$C2343,#REF!,"&gt;="&amp;'Display 730 &amp; 1200'!$AN$12,#REF!,"&lt;="&amp;'Display 730 &amp; 1200'!$AN$11))</f>
        <v>0</v>
      </c>
    </row>
    <row r="2344" spans="1:5">
      <c r="A2344" t="str">
        <f>IF(INDEX('Display 730 &amp; 1200'!$A:$A,ROW())="","",INDEX('Display 730 &amp; 1200'!$A:$A,ROW()))</f>
        <v/>
      </c>
      <c r="B2344" t="str">
        <f>IF(INDEX('Display 730 &amp; 1200'!$B:$B,ROW())="","",INDEX('Display 730 &amp; 1200'!$B:$B,ROW()))</f>
        <v/>
      </c>
      <c r="C2344" t="str">
        <f>IF(INDEX('Display 730 &amp; 1200'!$D:$D,ROW())="","",INDEX('Display 730 &amp; 1200'!$D:$D,ROW()))</f>
        <v/>
      </c>
      <c r="D2344">
        <f>IF($C2344="",0,SUMIFS(#REF!,#REF!,$C2344,#REF!,"&gt;="&amp;'Display 730 &amp; 1200'!$AN$10,#REF!,"&lt;="&amp;'Display 730 &amp; 1200'!$AN$9))</f>
        <v>0</v>
      </c>
      <c r="E2344">
        <f>IF($C2344="",0,SUMIFS(#REF!,#REF!,$C2344,#REF!,"&gt;="&amp;'Display 730 &amp; 1200'!$AN$12,#REF!,"&lt;="&amp;'Display 730 &amp; 1200'!$AN$11))</f>
        <v>0</v>
      </c>
    </row>
    <row r="2345" spans="1:5">
      <c r="A2345" t="str">
        <f>IF(INDEX('Display 730 &amp; 1200'!$A:$A,ROW())="","",INDEX('Display 730 &amp; 1200'!$A:$A,ROW()))</f>
        <v/>
      </c>
      <c r="B2345" t="str">
        <f>IF(INDEX('Display 730 &amp; 1200'!$B:$B,ROW())="","",INDEX('Display 730 &amp; 1200'!$B:$B,ROW()))</f>
        <v/>
      </c>
      <c r="C2345" t="str">
        <f>IF(INDEX('Display 730 &amp; 1200'!$D:$D,ROW())="","",INDEX('Display 730 &amp; 1200'!$D:$D,ROW()))</f>
        <v/>
      </c>
      <c r="D2345">
        <f>IF($C2345="",0,SUMIFS(#REF!,#REF!,$C2345,#REF!,"&gt;="&amp;'Display 730 &amp; 1200'!$AN$10,#REF!,"&lt;="&amp;'Display 730 &amp; 1200'!$AN$9))</f>
        <v>0</v>
      </c>
      <c r="E2345">
        <f>IF($C2345="",0,SUMIFS(#REF!,#REF!,$C2345,#REF!,"&gt;="&amp;'Display 730 &amp; 1200'!$AN$12,#REF!,"&lt;="&amp;'Display 730 &amp; 1200'!$AN$11))</f>
        <v>0</v>
      </c>
    </row>
    <row r="2346" spans="1:5">
      <c r="A2346" t="str">
        <f>IF(INDEX('Display 730 &amp; 1200'!$A:$A,ROW())="","",INDEX('Display 730 &amp; 1200'!$A:$A,ROW()))</f>
        <v/>
      </c>
      <c r="B2346" t="str">
        <f>IF(INDEX('Display 730 &amp; 1200'!$B:$B,ROW())="","",INDEX('Display 730 &amp; 1200'!$B:$B,ROW()))</f>
        <v/>
      </c>
      <c r="C2346" t="str">
        <f>IF(INDEX('Display 730 &amp; 1200'!$D:$D,ROW())="","",INDEX('Display 730 &amp; 1200'!$D:$D,ROW()))</f>
        <v/>
      </c>
      <c r="D2346">
        <f>IF($C2346="",0,SUMIFS(#REF!,#REF!,$C2346,#REF!,"&gt;="&amp;'Display 730 &amp; 1200'!$AN$10,#REF!,"&lt;="&amp;'Display 730 &amp; 1200'!$AN$9))</f>
        <v>0</v>
      </c>
      <c r="E2346">
        <f>IF($C2346="",0,SUMIFS(#REF!,#REF!,$C2346,#REF!,"&gt;="&amp;'Display 730 &amp; 1200'!$AN$12,#REF!,"&lt;="&amp;'Display 730 &amp; 1200'!$AN$11))</f>
        <v>0</v>
      </c>
    </row>
    <row r="2347" spans="1:5">
      <c r="A2347" t="str">
        <f>IF(INDEX('Display 730 &amp; 1200'!$A:$A,ROW())="","",INDEX('Display 730 &amp; 1200'!$A:$A,ROW()))</f>
        <v/>
      </c>
      <c r="B2347" t="str">
        <f>IF(INDEX('Display 730 &amp; 1200'!$B:$B,ROW())="","",INDEX('Display 730 &amp; 1200'!$B:$B,ROW()))</f>
        <v/>
      </c>
      <c r="C2347" t="str">
        <f>IF(INDEX('Display 730 &amp; 1200'!$D:$D,ROW())="","",INDEX('Display 730 &amp; 1200'!$D:$D,ROW()))</f>
        <v/>
      </c>
      <c r="D2347">
        <f>IF($C2347="",0,SUMIFS(#REF!,#REF!,$C2347,#REF!,"&gt;="&amp;'Display 730 &amp; 1200'!$AN$10,#REF!,"&lt;="&amp;'Display 730 &amp; 1200'!$AN$9))</f>
        <v>0</v>
      </c>
      <c r="E2347">
        <f>IF($C2347="",0,SUMIFS(#REF!,#REF!,$C2347,#REF!,"&gt;="&amp;'Display 730 &amp; 1200'!$AN$12,#REF!,"&lt;="&amp;'Display 730 &amp; 1200'!$AN$11))</f>
        <v>0</v>
      </c>
    </row>
    <row r="2348" spans="1:5">
      <c r="A2348" t="str">
        <f>IF(INDEX('Display 730 &amp; 1200'!$A:$A,ROW())="","",INDEX('Display 730 &amp; 1200'!$A:$A,ROW()))</f>
        <v/>
      </c>
      <c r="B2348" t="str">
        <f>IF(INDEX('Display 730 &amp; 1200'!$B:$B,ROW())="","",INDEX('Display 730 &amp; 1200'!$B:$B,ROW()))</f>
        <v/>
      </c>
      <c r="C2348" t="str">
        <f>IF(INDEX('Display 730 &amp; 1200'!$D:$D,ROW())="","",INDEX('Display 730 &amp; 1200'!$D:$D,ROW()))</f>
        <v/>
      </c>
      <c r="D2348">
        <f>IF($C2348="",0,SUMIFS(#REF!,#REF!,$C2348,#REF!,"&gt;="&amp;'Display 730 &amp; 1200'!$AN$10,#REF!,"&lt;="&amp;'Display 730 &amp; 1200'!$AN$9))</f>
        <v>0</v>
      </c>
      <c r="E2348">
        <f>IF($C2348="",0,SUMIFS(#REF!,#REF!,$C2348,#REF!,"&gt;="&amp;'Display 730 &amp; 1200'!$AN$12,#REF!,"&lt;="&amp;'Display 730 &amp; 1200'!$AN$11))</f>
        <v>0</v>
      </c>
    </row>
    <row r="2349" spans="1:5">
      <c r="A2349" t="str">
        <f>IF(INDEX('Display 730 &amp; 1200'!$A:$A,ROW())="","",INDEX('Display 730 &amp; 1200'!$A:$A,ROW()))</f>
        <v/>
      </c>
      <c r="B2349" t="str">
        <f>IF(INDEX('Display 730 &amp; 1200'!$B:$B,ROW())="","",INDEX('Display 730 &amp; 1200'!$B:$B,ROW()))</f>
        <v/>
      </c>
      <c r="C2349" t="str">
        <f>IF(INDEX('Display 730 &amp; 1200'!$D:$D,ROW())="","",INDEX('Display 730 &amp; 1200'!$D:$D,ROW()))</f>
        <v/>
      </c>
      <c r="D2349">
        <f>IF($C2349="",0,SUMIFS(#REF!,#REF!,$C2349,#REF!,"&gt;="&amp;'Display 730 &amp; 1200'!$AN$10,#REF!,"&lt;="&amp;'Display 730 &amp; 1200'!$AN$9))</f>
        <v>0</v>
      </c>
      <c r="E2349">
        <f>IF($C2349="",0,SUMIFS(#REF!,#REF!,$C2349,#REF!,"&gt;="&amp;'Display 730 &amp; 1200'!$AN$12,#REF!,"&lt;="&amp;'Display 730 &amp; 1200'!$AN$11))</f>
        <v>0</v>
      </c>
    </row>
    <row r="2350" spans="1:5">
      <c r="A2350" t="str">
        <f>IF(INDEX('Display 730 &amp; 1200'!$A:$A,ROW())="","",INDEX('Display 730 &amp; 1200'!$A:$A,ROW()))</f>
        <v/>
      </c>
      <c r="B2350" t="str">
        <f>IF(INDEX('Display 730 &amp; 1200'!$B:$B,ROW())="","",INDEX('Display 730 &amp; 1200'!$B:$B,ROW()))</f>
        <v/>
      </c>
      <c r="C2350" t="str">
        <f>IF(INDEX('Display 730 &amp; 1200'!$D:$D,ROW())="","",INDEX('Display 730 &amp; 1200'!$D:$D,ROW()))</f>
        <v/>
      </c>
      <c r="D2350">
        <f>IF($C2350="",0,SUMIFS(#REF!,#REF!,$C2350,#REF!,"&gt;="&amp;'Display 730 &amp; 1200'!$AN$10,#REF!,"&lt;="&amp;'Display 730 &amp; 1200'!$AN$9))</f>
        <v>0</v>
      </c>
      <c r="E2350">
        <f>IF($C2350="",0,SUMIFS(#REF!,#REF!,$C2350,#REF!,"&gt;="&amp;'Display 730 &amp; 1200'!$AN$12,#REF!,"&lt;="&amp;'Display 730 &amp; 1200'!$AN$11))</f>
        <v>0</v>
      </c>
    </row>
    <row r="2351" spans="1:5">
      <c r="A2351" t="str">
        <f>IF(INDEX('Display 730 &amp; 1200'!$A:$A,ROW())="","",INDEX('Display 730 &amp; 1200'!$A:$A,ROW()))</f>
        <v/>
      </c>
      <c r="B2351" t="str">
        <f>IF(INDEX('Display 730 &amp; 1200'!$B:$B,ROW())="","",INDEX('Display 730 &amp; 1200'!$B:$B,ROW()))</f>
        <v/>
      </c>
      <c r="C2351" t="str">
        <f>IF(INDEX('Display 730 &amp; 1200'!$D:$D,ROW())="","",INDEX('Display 730 &amp; 1200'!$D:$D,ROW()))</f>
        <v/>
      </c>
      <c r="D2351">
        <f>IF($C2351="",0,SUMIFS(#REF!,#REF!,$C2351,#REF!,"&gt;="&amp;'Display 730 &amp; 1200'!$AN$10,#REF!,"&lt;="&amp;'Display 730 &amp; 1200'!$AN$9))</f>
        <v>0</v>
      </c>
      <c r="E2351">
        <f>IF($C2351="",0,SUMIFS(#REF!,#REF!,$C2351,#REF!,"&gt;="&amp;'Display 730 &amp; 1200'!$AN$12,#REF!,"&lt;="&amp;'Display 730 &amp; 1200'!$AN$11))</f>
        <v>0</v>
      </c>
    </row>
    <row r="2352" spans="1:5">
      <c r="A2352" t="str">
        <f>IF(INDEX('Display 730 &amp; 1200'!$A:$A,ROW())="","",INDEX('Display 730 &amp; 1200'!$A:$A,ROW()))</f>
        <v/>
      </c>
      <c r="B2352" t="str">
        <f>IF(INDEX('Display 730 &amp; 1200'!$B:$B,ROW())="","",INDEX('Display 730 &amp; 1200'!$B:$B,ROW()))</f>
        <v/>
      </c>
      <c r="C2352" t="str">
        <f>IF(INDEX('Display 730 &amp; 1200'!$D:$D,ROW())="","",INDEX('Display 730 &amp; 1200'!$D:$D,ROW()))</f>
        <v/>
      </c>
      <c r="D2352">
        <f>IF($C2352="",0,SUMIFS(#REF!,#REF!,$C2352,#REF!,"&gt;="&amp;'Display 730 &amp; 1200'!$AN$10,#REF!,"&lt;="&amp;'Display 730 &amp; 1200'!$AN$9))</f>
        <v>0</v>
      </c>
      <c r="E2352">
        <f>IF($C2352="",0,SUMIFS(#REF!,#REF!,$C2352,#REF!,"&gt;="&amp;'Display 730 &amp; 1200'!$AN$12,#REF!,"&lt;="&amp;'Display 730 &amp; 1200'!$AN$11))</f>
        <v>0</v>
      </c>
    </row>
    <row r="2353" spans="1:5">
      <c r="A2353" t="str">
        <f>IF(INDEX('Display 730 &amp; 1200'!$A:$A,ROW())="","",INDEX('Display 730 &amp; 1200'!$A:$A,ROW()))</f>
        <v/>
      </c>
      <c r="B2353" t="str">
        <f>IF(INDEX('Display 730 &amp; 1200'!$B:$B,ROW())="","",INDEX('Display 730 &amp; 1200'!$B:$B,ROW()))</f>
        <v/>
      </c>
      <c r="C2353" t="str">
        <f>IF(INDEX('Display 730 &amp; 1200'!$D:$D,ROW())="","",INDEX('Display 730 &amp; 1200'!$D:$D,ROW()))</f>
        <v/>
      </c>
      <c r="D2353">
        <f>IF($C2353="",0,SUMIFS(#REF!,#REF!,$C2353,#REF!,"&gt;="&amp;'Display 730 &amp; 1200'!$AN$10,#REF!,"&lt;="&amp;'Display 730 &amp; 1200'!$AN$9))</f>
        <v>0</v>
      </c>
      <c r="E2353">
        <f>IF($C2353="",0,SUMIFS(#REF!,#REF!,$C2353,#REF!,"&gt;="&amp;'Display 730 &amp; 1200'!$AN$12,#REF!,"&lt;="&amp;'Display 730 &amp; 1200'!$AN$11))</f>
        <v>0</v>
      </c>
    </row>
    <row r="2354" spans="1:5">
      <c r="A2354" t="str">
        <f>IF(INDEX('Display 730 &amp; 1200'!$A:$A,ROW())="","",INDEX('Display 730 &amp; 1200'!$A:$A,ROW()))</f>
        <v/>
      </c>
      <c r="B2354" t="str">
        <f>IF(INDEX('Display 730 &amp; 1200'!$B:$B,ROW())="","",INDEX('Display 730 &amp; 1200'!$B:$B,ROW()))</f>
        <v/>
      </c>
      <c r="C2354" t="str">
        <f>IF(INDEX('Display 730 &amp; 1200'!$D:$D,ROW())="","",INDEX('Display 730 &amp; 1200'!$D:$D,ROW()))</f>
        <v/>
      </c>
      <c r="D2354">
        <f>IF($C2354="",0,SUMIFS(#REF!,#REF!,$C2354,#REF!,"&gt;="&amp;'Display 730 &amp; 1200'!$AN$10,#REF!,"&lt;="&amp;'Display 730 &amp; 1200'!$AN$9))</f>
        <v>0</v>
      </c>
      <c r="E2354">
        <f>IF($C2354="",0,SUMIFS(#REF!,#REF!,$C2354,#REF!,"&gt;="&amp;'Display 730 &amp; 1200'!$AN$12,#REF!,"&lt;="&amp;'Display 730 &amp; 1200'!$AN$11))</f>
        <v>0</v>
      </c>
    </row>
    <row r="2355" spans="1:5">
      <c r="A2355" t="str">
        <f>IF(INDEX('Display 730 &amp; 1200'!$A:$A,ROW())="","",INDEX('Display 730 &amp; 1200'!$A:$A,ROW()))</f>
        <v/>
      </c>
      <c r="B2355" t="str">
        <f>IF(INDEX('Display 730 &amp; 1200'!$B:$B,ROW())="","",INDEX('Display 730 &amp; 1200'!$B:$B,ROW()))</f>
        <v/>
      </c>
      <c r="C2355" t="str">
        <f>IF(INDEX('Display 730 &amp; 1200'!$D:$D,ROW())="","",INDEX('Display 730 &amp; 1200'!$D:$D,ROW()))</f>
        <v/>
      </c>
      <c r="D2355">
        <f>IF($C2355="",0,SUMIFS(#REF!,#REF!,$C2355,#REF!,"&gt;="&amp;'Display 730 &amp; 1200'!$AN$10,#REF!,"&lt;="&amp;'Display 730 &amp; 1200'!$AN$9))</f>
        <v>0</v>
      </c>
      <c r="E2355">
        <f>IF($C2355="",0,SUMIFS(#REF!,#REF!,$C2355,#REF!,"&gt;="&amp;'Display 730 &amp; 1200'!$AN$12,#REF!,"&lt;="&amp;'Display 730 &amp; 1200'!$AN$11))</f>
        <v>0</v>
      </c>
    </row>
    <row r="2356" spans="1:5">
      <c r="A2356" t="str">
        <f>IF(INDEX('Display 730 &amp; 1200'!$A:$A,ROW())="","",INDEX('Display 730 &amp; 1200'!$A:$A,ROW()))</f>
        <v/>
      </c>
      <c r="B2356" t="str">
        <f>IF(INDEX('Display 730 &amp; 1200'!$B:$B,ROW())="","",INDEX('Display 730 &amp; 1200'!$B:$B,ROW()))</f>
        <v/>
      </c>
      <c r="C2356" t="str">
        <f>IF(INDEX('Display 730 &amp; 1200'!$D:$D,ROW())="","",INDEX('Display 730 &amp; 1200'!$D:$D,ROW()))</f>
        <v/>
      </c>
      <c r="D2356">
        <f>IF($C2356="",0,SUMIFS(#REF!,#REF!,$C2356,#REF!,"&gt;="&amp;'Display 730 &amp; 1200'!$AN$10,#REF!,"&lt;="&amp;'Display 730 &amp; 1200'!$AN$9))</f>
        <v>0</v>
      </c>
      <c r="E2356">
        <f>IF($C2356="",0,SUMIFS(#REF!,#REF!,$C2356,#REF!,"&gt;="&amp;'Display 730 &amp; 1200'!$AN$12,#REF!,"&lt;="&amp;'Display 730 &amp; 1200'!$AN$11))</f>
        <v>0</v>
      </c>
    </row>
    <row r="2357" spans="1:5">
      <c r="A2357" t="str">
        <f>IF(INDEX('Display 730 &amp; 1200'!$A:$A,ROW())="","",INDEX('Display 730 &amp; 1200'!$A:$A,ROW()))</f>
        <v/>
      </c>
      <c r="B2357" t="str">
        <f>IF(INDEX('Display 730 &amp; 1200'!$B:$B,ROW())="","",INDEX('Display 730 &amp; 1200'!$B:$B,ROW()))</f>
        <v/>
      </c>
      <c r="C2357" t="str">
        <f>IF(INDEX('Display 730 &amp; 1200'!$D:$D,ROW())="","",INDEX('Display 730 &amp; 1200'!$D:$D,ROW()))</f>
        <v/>
      </c>
      <c r="D2357">
        <f>IF($C2357="",0,SUMIFS(#REF!,#REF!,$C2357,#REF!,"&gt;="&amp;'Display 730 &amp; 1200'!$AN$10,#REF!,"&lt;="&amp;'Display 730 &amp; 1200'!$AN$9))</f>
        <v>0</v>
      </c>
      <c r="E2357">
        <f>IF($C2357="",0,SUMIFS(#REF!,#REF!,$C2357,#REF!,"&gt;="&amp;'Display 730 &amp; 1200'!$AN$12,#REF!,"&lt;="&amp;'Display 730 &amp; 1200'!$AN$11))</f>
        <v>0</v>
      </c>
    </row>
    <row r="2358" spans="1:5">
      <c r="A2358" t="str">
        <f>IF(INDEX('Display 730 &amp; 1200'!$A:$A,ROW())="","",INDEX('Display 730 &amp; 1200'!$A:$A,ROW()))</f>
        <v/>
      </c>
      <c r="B2358" t="str">
        <f>IF(INDEX('Display 730 &amp; 1200'!$B:$B,ROW())="","",INDEX('Display 730 &amp; 1200'!$B:$B,ROW()))</f>
        <v/>
      </c>
      <c r="C2358" t="str">
        <f>IF(INDEX('Display 730 &amp; 1200'!$D:$D,ROW())="","",INDEX('Display 730 &amp; 1200'!$D:$D,ROW()))</f>
        <v/>
      </c>
      <c r="D2358">
        <f>IF($C2358="",0,SUMIFS(#REF!,#REF!,$C2358,#REF!,"&gt;="&amp;'Display 730 &amp; 1200'!$AN$10,#REF!,"&lt;="&amp;'Display 730 &amp; 1200'!$AN$9))</f>
        <v>0</v>
      </c>
      <c r="E2358">
        <f>IF($C2358="",0,SUMIFS(#REF!,#REF!,$C2358,#REF!,"&gt;="&amp;'Display 730 &amp; 1200'!$AN$12,#REF!,"&lt;="&amp;'Display 730 &amp; 1200'!$AN$11))</f>
        <v>0</v>
      </c>
    </row>
    <row r="2359" spans="1:5">
      <c r="A2359" t="str">
        <f>IF(INDEX('Display 730 &amp; 1200'!$A:$A,ROW())="","",INDEX('Display 730 &amp; 1200'!$A:$A,ROW()))</f>
        <v/>
      </c>
      <c r="B2359" t="str">
        <f>IF(INDEX('Display 730 &amp; 1200'!$B:$B,ROW())="","",INDEX('Display 730 &amp; 1200'!$B:$B,ROW()))</f>
        <v/>
      </c>
      <c r="C2359" t="str">
        <f>IF(INDEX('Display 730 &amp; 1200'!$D:$D,ROW())="","",INDEX('Display 730 &amp; 1200'!$D:$D,ROW()))</f>
        <v/>
      </c>
      <c r="D2359">
        <f>IF($C2359="",0,SUMIFS(#REF!,#REF!,$C2359,#REF!,"&gt;="&amp;'Display 730 &amp; 1200'!$AN$10,#REF!,"&lt;="&amp;'Display 730 &amp; 1200'!$AN$9))</f>
        <v>0</v>
      </c>
      <c r="E2359">
        <f>IF($C2359="",0,SUMIFS(#REF!,#REF!,$C2359,#REF!,"&gt;="&amp;'Display 730 &amp; 1200'!$AN$12,#REF!,"&lt;="&amp;'Display 730 &amp; 1200'!$AN$11))</f>
        <v>0</v>
      </c>
    </row>
    <row r="2360" spans="1:5">
      <c r="A2360" t="str">
        <f>IF(INDEX('Display 730 &amp; 1200'!$A:$A,ROW())="","",INDEX('Display 730 &amp; 1200'!$A:$A,ROW()))</f>
        <v/>
      </c>
      <c r="B2360" t="str">
        <f>IF(INDEX('Display 730 &amp; 1200'!$B:$B,ROW())="","",INDEX('Display 730 &amp; 1200'!$B:$B,ROW()))</f>
        <v/>
      </c>
      <c r="C2360" t="str">
        <f>IF(INDEX('Display 730 &amp; 1200'!$D:$D,ROW())="","",INDEX('Display 730 &amp; 1200'!$D:$D,ROW()))</f>
        <v/>
      </c>
      <c r="D2360">
        <f>IF($C2360="",0,SUMIFS(#REF!,#REF!,$C2360,#REF!,"&gt;="&amp;'Display 730 &amp; 1200'!$AN$10,#REF!,"&lt;="&amp;'Display 730 &amp; 1200'!$AN$9))</f>
        <v>0</v>
      </c>
      <c r="E2360">
        <f>IF($C2360="",0,SUMIFS(#REF!,#REF!,$C2360,#REF!,"&gt;="&amp;'Display 730 &amp; 1200'!$AN$12,#REF!,"&lt;="&amp;'Display 730 &amp; 1200'!$AN$11))</f>
        <v>0</v>
      </c>
    </row>
    <row r="2361" spans="1:5">
      <c r="A2361" t="str">
        <f>IF(INDEX('Display 730 &amp; 1200'!$A:$A,ROW())="","",INDEX('Display 730 &amp; 1200'!$A:$A,ROW()))</f>
        <v/>
      </c>
      <c r="B2361" t="str">
        <f>IF(INDEX('Display 730 &amp; 1200'!$B:$B,ROW())="","",INDEX('Display 730 &amp; 1200'!$B:$B,ROW()))</f>
        <v/>
      </c>
      <c r="C2361" t="str">
        <f>IF(INDEX('Display 730 &amp; 1200'!$D:$D,ROW())="","",INDEX('Display 730 &amp; 1200'!$D:$D,ROW()))</f>
        <v/>
      </c>
      <c r="D2361">
        <f>IF($C2361="",0,SUMIFS(#REF!,#REF!,$C2361,#REF!,"&gt;="&amp;'Display 730 &amp; 1200'!$AN$10,#REF!,"&lt;="&amp;'Display 730 &amp; 1200'!$AN$9))</f>
        <v>0</v>
      </c>
      <c r="E2361">
        <f>IF($C2361="",0,SUMIFS(#REF!,#REF!,$C2361,#REF!,"&gt;="&amp;'Display 730 &amp; 1200'!$AN$12,#REF!,"&lt;="&amp;'Display 730 &amp; 1200'!$AN$11))</f>
        <v>0</v>
      </c>
    </row>
    <row r="2362" spans="1:5">
      <c r="A2362" t="str">
        <f>IF(INDEX('Display 730 &amp; 1200'!$A:$A,ROW())="","",INDEX('Display 730 &amp; 1200'!$A:$A,ROW()))</f>
        <v/>
      </c>
      <c r="B2362" t="str">
        <f>IF(INDEX('Display 730 &amp; 1200'!$B:$B,ROW())="","",INDEX('Display 730 &amp; 1200'!$B:$B,ROW()))</f>
        <v/>
      </c>
      <c r="C2362" t="str">
        <f>IF(INDEX('Display 730 &amp; 1200'!$D:$D,ROW())="","",INDEX('Display 730 &amp; 1200'!$D:$D,ROW()))</f>
        <v/>
      </c>
      <c r="D2362">
        <f>IF($C2362="",0,SUMIFS(#REF!,#REF!,$C2362,#REF!,"&gt;="&amp;'Display 730 &amp; 1200'!$AN$10,#REF!,"&lt;="&amp;'Display 730 &amp; 1200'!$AN$9))</f>
        <v>0</v>
      </c>
      <c r="E2362">
        <f>IF($C2362="",0,SUMIFS(#REF!,#REF!,$C2362,#REF!,"&gt;="&amp;'Display 730 &amp; 1200'!$AN$12,#REF!,"&lt;="&amp;'Display 730 &amp; 1200'!$AN$11))</f>
        <v>0</v>
      </c>
    </row>
    <row r="2363" spans="1:5">
      <c r="A2363" t="str">
        <f>IF(INDEX('Display 730 &amp; 1200'!$A:$A,ROW())="","",INDEX('Display 730 &amp; 1200'!$A:$A,ROW()))</f>
        <v/>
      </c>
      <c r="B2363" t="str">
        <f>IF(INDEX('Display 730 &amp; 1200'!$B:$B,ROW())="","",INDEX('Display 730 &amp; 1200'!$B:$B,ROW()))</f>
        <v/>
      </c>
      <c r="C2363" t="str">
        <f>IF(INDEX('Display 730 &amp; 1200'!$D:$D,ROW())="","",INDEX('Display 730 &amp; 1200'!$D:$D,ROW()))</f>
        <v/>
      </c>
      <c r="D2363">
        <f>IF($C2363="",0,SUMIFS(#REF!,#REF!,$C2363,#REF!,"&gt;="&amp;'Display 730 &amp; 1200'!$AN$10,#REF!,"&lt;="&amp;'Display 730 &amp; 1200'!$AN$9))</f>
        <v>0</v>
      </c>
      <c r="E2363">
        <f>IF($C2363="",0,SUMIFS(#REF!,#REF!,$C2363,#REF!,"&gt;="&amp;'Display 730 &amp; 1200'!$AN$12,#REF!,"&lt;="&amp;'Display 730 &amp; 1200'!$AN$11))</f>
        <v>0</v>
      </c>
    </row>
    <row r="2364" spans="1:5">
      <c r="A2364" t="str">
        <f>IF(INDEX('Display 730 &amp; 1200'!$A:$A,ROW())="","",INDEX('Display 730 &amp; 1200'!$A:$A,ROW()))</f>
        <v/>
      </c>
      <c r="B2364" t="str">
        <f>IF(INDEX('Display 730 &amp; 1200'!$B:$B,ROW())="","",INDEX('Display 730 &amp; 1200'!$B:$B,ROW()))</f>
        <v/>
      </c>
      <c r="C2364" t="str">
        <f>IF(INDEX('Display 730 &amp; 1200'!$D:$D,ROW())="","",INDEX('Display 730 &amp; 1200'!$D:$D,ROW()))</f>
        <v/>
      </c>
      <c r="D2364">
        <f>IF($C2364="",0,SUMIFS(#REF!,#REF!,$C2364,#REF!,"&gt;="&amp;'Display 730 &amp; 1200'!$AN$10,#REF!,"&lt;="&amp;'Display 730 &amp; 1200'!$AN$9))</f>
        <v>0</v>
      </c>
      <c r="E2364">
        <f>IF($C2364="",0,SUMIFS(#REF!,#REF!,$C2364,#REF!,"&gt;="&amp;'Display 730 &amp; 1200'!$AN$12,#REF!,"&lt;="&amp;'Display 730 &amp; 1200'!$AN$11))</f>
        <v>0</v>
      </c>
    </row>
    <row r="2365" spans="1:5">
      <c r="A2365" t="str">
        <f>IF(INDEX('Display 730 &amp; 1200'!$A:$A,ROW())="","",INDEX('Display 730 &amp; 1200'!$A:$A,ROW()))</f>
        <v/>
      </c>
      <c r="B2365" t="str">
        <f>IF(INDEX('Display 730 &amp; 1200'!$B:$B,ROW())="","",INDEX('Display 730 &amp; 1200'!$B:$B,ROW()))</f>
        <v/>
      </c>
      <c r="C2365" t="str">
        <f>IF(INDEX('Display 730 &amp; 1200'!$D:$D,ROW())="","",INDEX('Display 730 &amp; 1200'!$D:$D,ROW()))</f>
        <v/>
      </c>
      <c r="D2365">
        <f>IF($C2365="",0,SUMIFS(#REF!,#REF!,$C2365,#REF!,"&gt;="&amp;'Display 730 &amp; 1200'!$AN$10,#REF!,"&lt;="&amp;'Display 730 &amp; 1200'!$AN$9))</f>
        <v>0</v>
      </c>
      <c r="E2365">
        <f>IF($C2365="",0,SUMIFS(#REF!,#REF!,$C2365,#REF!,"&gt;="&amp;'Display 730 &amp; 1200'!$AN$12,#REF!,"&lt;="&amp;'Display 730 &amp; 1200'!$AN$11))</f>
        <v>0</v>
      </c>
    </row>
    <row r="2366" spans="1:5">
      <c r="A2366" t="str">
        <f>IF(INDEX('Display 730 &amp; 1200'!$A:$A,ROW())="","",INDEX('Display 730 &amp; 1200'!$A:$A,ROW()))</f>
        <v/>
      </c>
      <c r="B2366" t="str">
        <f>IF(INDEX('Display 730 &amp; 1200'!$B:$B,ROW())="","",INDEX('Display 730 &amp; 1200'!$B:$B,ROW()))</f>
        <v/>
      </c>
      <c r="C2366" t="str">
        <f>IF(INDEX('Display 730 &amp; 1200'!$D:$D,ROW())="","",INDEX('Display 730 &amp; 1200'!$D:$D,ROW()))</f>
        <v/>
      </c>
      <c r="D2366">
        <f>IF($C2366="",0,SUMIFS(#REF!,#REF!,$C2366,#REF!,"&gt;="&amp;'Display 730 &amp; 1200'!$AN$10,#REF!,"&lt;="&amp;'Display 730 &amp; 1200'!$AN$9))</f>
        <v>0</v>
      </c>
      <c r="E2366">
        <f>IF($C2366="",0,SUMIFS(#REF!,#REF!,$C2366,#REF!,"&gt;="&amp;'Display 730 &amp; 1200'!$AN$12,#REF!,"&lt;="&amp;'Display 730 &amp; 1200'!$AN$11))</f>
        <v>0</v>
      </c>
    </row>
    <row r="2367" spans="1:5">
      <c r="A2367" t="str">
        <f>IF(INDEX('Display 730 &amp; 1200'!$A:$A,ROW())="","",INDEX('Display 730 &amp; 1200'!$A:$A,ROW()))</f>
        <v/>
      </c>
      <c r="B2367" t="str">
        <f>IF(INDEX('Display 730 &amp; 1200'!$B:$B,ROW())="","",INDEX('Display 730 &amp; 1200'!$B:$B,ROW()))</f>
        <v/>
      </c>
      <c r="C2367" t="str">
        <f>IF(INDEX('Display 730 &amp; 1200'!$D:$D,ROW())="","",INDEX('Display 730 &amp; 1200'!$D:$D,ROW()))</f>
        <v/>
      </c>
      <c r="D2367">
        <f>IF($C2367="",0,SUMIFS(#REF!,#REF!,$C2367,#REF!,"&gt;="&amp;'Display 730 &amp; 1200'!$AN$10,#REF!,"&lt;="&amp;'Display 730 &amp; 1200'!$AN$9))</f>
        <v>0</v>
      </c>
      <c r="E2367">
        <f>IF($C2367="",0,SUMIFS(#REF!,#REF!,$C2367,#REF!,"&gt;="&amp;'Display 730 &amp; 1200'!$AN$12,#REF!,"&lt;="&amp;'Display 730 &amp; 1200'!$AN$11))</f>
        <v>0</v>
      </c>
    </row>
    <row r="2368" spans="1:5">
      <c r="A2368" t="str">
        <f>IF(INDEX('Display 730 &amp; 1200'!$A:$A,ROW())="","",INDEX('Display 730 &amp; 1200'!$A:$A,ROW()))</f>
        <v/>
      </c>
      <c r="B2368" t="str">
        <f>IF(INDEX('Display 730 &amp; 1200'!$B:$B,ROW())="","",INDEX('Display 730 &amp; 1200'!$B:$B,ROW()))</f>
        <v/>
      </c>
      <c r="C2368" t="str">
        <f>IF(INDEX('Display 730 &amp; 1200'!$D:$D,ROW())="","",INDEX('Display 730 &amp; 1200'!$D:$D,ROW()))</f>
        <v/>
      </c>
      <c r="D2368">
        <f>IF($C2368="",0,SUMIFS(#REF!,#REF!,$C2368,#REF!,"&gt;="&amp;'Display 730 &amp; 1200'!$AN$10,#REF!,"&lt;="&amp;'Display 730 &amp; 1200'!$AN$9))</f>
        <v>0</v>
      </c>
      <c r="E2368">
        <f>IF($C2368="",0,SUMIFS(#REF!,#REF!,$C2368,#REF!,"&gt;="&amp;'Display 730 &amp; 1200'!$AN$12,#REF!,"&lt;="&amp;'Display 730 &amp; 1200'!$AN$11))</f>
        <v>0</v>
      </c>
    </row>
    <row r="2369" spans="1:5">
      <c r="A2369" t="str">
        <f>IF(INDEX('Display 730 &amp; 1200'!$A:$A,ROW())="","",INDEX('Display 730 &amp; 1200'!$A:$A,ROW()))</f>
        <v/>
      </c>
      <c r="B2369" t="str">
        <f>IF(INDEX('Display 730 &amp; 1200'!$B:$B,ROW())="","",INDEX('Display 730 &amp; 1200'!$B:$B,ROW()))</f>
        <v/>
      </c>
      <c r="C2369" t="str">
        <f>IF(INDEX('Display 730 &amp; 1200'!$D:$D,ROW())="","",INDEX('Display 730 &amp; 1200'!$D:$D,ROW()))</f>
        <v/>
      </c>
      <c r="D2369">
        <f>IF($C2369="",0,SUMIFS(#REF!,#REF!,$C2369,#REF!,"&gt;="&amp;'Display 730 &amp; 1200'!$AN$10,#REF!,"&lt;="&amp;'Display 730 &amp; 1200'!$AN$9))</f>
        <v>0</v>
      </c>
      <c r="E2369">
        <f>IF($C2369="",0,SUMIFS(#REF!,#REF!,$C2369,#REF!,"&gt;="&amp;'Display 730 &amp; 1200'!$AN$12,#REF!,"&lt;="&amp;'Display 730 &amp; 1200'!$AN$11))</f>
        <v>0</v>
      </c>
    </row>
    <row r="2370" spans="1:5">
      <c r="A2370" t="str">
        <f>IF(INDEX('Display 730 &amp; 1200'!$A:$A,ROW())="","",INDEX('Display 730 &amp; 1200'!$A:$A,ROW()))</f>
        <v/>
      </c>
      <c r="B2370" t="str">
        <f>IF(INDEX('Display 730 &amp; 1200'!$B:$B,ROW())="","",INDEX('Display 730 &amp; 1200'!$B:$B,ROW()))</f>
        <v/>
      </c>
      <c r="C2370" t="str">
        <f>IF(INDEX('Display 730 &amp; 1200'!$D:$D,ROW())="","",INDEX('Display 730 &amp; 1200'!$D:$D,ROW()))</f>
        <v/>
      </c>
      <c r="D2370">
        <f>IF($C2370="",0,SUMIFS(#REF!,#REF!,$C2370,#REF!,"&gt;="&amp;'Display 730 &amp; 1200'!$AN$10,#REF!,"&lt;="&amp;'Display 730 &amp; 1200'!$AN$9))</f>
        <v>0</v>
      </c>
      <c r="E2370">
        <f>IF($C2370="",0,SUMIFS(#REF!,#REF!,$C2370,#REF!,"&gt;="&amp;'Display 730 &amp; 1200'!$AN$12,#REF!,"&lt;="&amp;'Display 730 &amp; 1200'!$AN$11))</f>
        <v>0</v>
      </c>
    </row>
    <row r="2371" spans="1:5">
      <c r="A2371" t="str">
        <f>IF(INDEX('Display 730 &amp; 1200'!$A:$A,ROW())="","",INDEX('Display 730 &amp; 1200'!$A:$A,ROW()))</f>
        <v/>
      </c>
      <c r="B2371" t="str">
        <f>IF(INDEX('Display 730 &amp; 1200'!$B:$B,ROW())="","",INDEX('Display 730 &amp; 1200'!$B:$B,ROW()))</f>
        <v/>
      </c>
      <c r="C2371" t="str">
        <f>IF(INDEX('Display 730 &amp; 1200'!$D:$D,ROW())="","",INDEX('Display 730 &amp; 1200'!$D:$D,ROW()))</f>
        <v/>
      </c>
      <c r="D2371">
        <f>IF($C2371="",0,SUMIFS(#REF!,#REF!,$C2371,#REF!,"&gt;="&amp;'Display 730 &amp; 1200'!$AN$10,#REF!,"&lt;="&amp;'Display 730 &amp; 1200'!$AN$9))</f>
        <v>0</v>
      </c>
      <c r="E2371">
        <f>IF($C2371="",0,SUMIFS(#REF!,#REF!,$C2371,#REF!,"&gt;="&amp;'Display 730 &amp; 1200'!$AN$12,#REF!,"&lt;="&amp;'Display 730 &amp; 1200'!$AN$11))</f>
        <v>0</v>
      </c>
    </row>
    <row r="2372" spans="1:5">
      <c r="A2372" t="str">
        <f>IF(INDEX('Display 730 &amp; 1200'!$A:$A,ROW())="","",INDEX('Display 730 &amp; 1200'!$A:$A,ROW()))</f>
        <v/>
      </c>
      <c r="B2372" t="str">
        <f>IF(INDEX('Display 730 &amp; 1200'!$B:$B,ROW())="","",INDEX('Display 730 &amp; 1200'!$B:$B,ROW()))</f>
        <v/>
      </c>
      <c r="C2372" t="str">
        <f>IF(INDEX('Display 730 &amp; 1200'!$D:$D,ROW())="","",INDEX('Display 730 &amp; 1200'!$D:$D,ROW()))</f>
        <v/>
      </c>
      <c r="D2372">
        <f>IF($C2372="",0,SUMIFS(#REF!,#REF!,$C2372,#REF!,"&gt;="&amp;'Display 730 &amp; 1200'!$AN$10,#REF!,"&lt;="&amp;'Display 730 &amp; 1200'!$AN$9))</f>
        <v>0</v>
      </c>
      <c r="E2372">
        <f>IF($C2372="",0,SUMIFS(#REF!,#REF!,$C2372,#REF!,"&gt;="&amp;'Display 730 &amp; 1200'!$AN$12,#REF!,"&lt;="&amp;'Display 730 &amp; 1200'!$AN$11))</f>
        <v>0</v>
      </c>
    </row>
    <row r="2373" spans="1:5">
      <c r="A2373" t="str">
        <f>IF(INDEX('Display 730 &amp; 1200'!$A:$A,ROW())="","",INDEX('Display 730 &amp; 1200'!$A:$A,ROW()))</f>
        <v/>
      </c>
      <c r="B2373" t="str">
        <f>IF(INDEX('Display 730 &amp; 1200'!$B:$B,ROW())="","",INDEX('Display 730 &amp; 1200'!$B:$B,ROW()))</f>
        <v/>
      </c>
      <c r="C2373" t="str">
        <f>IF(INDEX('Display 730 &amp; 1200'!$D:$D,ROW())="","",INDEX('Display 730 &amp; 1200'!$D:$D,ROW()))</f>
        <v/>
      </c>
      <c r="D2373">
        <f>IF($C2373="",0,SUMIFS(#REF!,#REF!,$C2373,#REF!,"&gt;="&amp;'Display 730 &amp; 1200'!$AN$10,#REF!,"&lt;="&amp;'Display 730 &amp; 1200'!$AN$9))</f>
        <v>0</v>
      </c>
      <c r="E2373">
        <f>IF($C2373="",0,SUMIFS(#REF!,#REF!,$C2373,#REF!,"&gt;="&amp;'Display 730 &amp; 1200'!$AN$12,#REF!,"&lt;="&amp;'Display 730 &amp; 1200'!$AN$11))</f>
        <v>0</v>
      </c>
    </row>
    <row r="2374" spans="1:5">
      <c r="A2374" t="str">
        <f>IF(INDEX('Display 730 &amp; 1200'!$A:$A,ROW())="","",INDEX('Display 730 &amp; 1200'!$A:$A,ROW()))</f>
        <v/>
      </c>
      <c r="B2374" t="str">
        <f>IF(INDEX('Display 730 &amp; 1200'!$B:$B,ROW())="","",INDEX('Display 730 &amp; 1200'!$B:$B,ROW()))</f>
        <v/>
      </c>
      <c r="C2374" t="str">
        <f>IF(INDEX('Display 730 &amp; 1200'!$D:$D,ROW())="","",INDEX('Display 730 &amp; 1200'!$D:$D,ROW()))</f>
        <v/>
      </c>
      <c r="D2374">
        <f>IF($C2374="",0,SUMIFS(#REF!,#REF!,$C2374,#REF!,"&gt;="&amp;'Display 730 &amp; 1200'!$AN$10,#REF!,"&lt;="&amp;'Display 730 &amp; 1200'!$AN$9))</f>
        <v>0</v>
      </c>
      <c r="E2374">
        <f>IF($C2374="",0,SUMIFS(#REF!,#REF!,$C2374,#REF!,"&gt;="&amp;'Display 730 &amp; 1200'!$AN$12,#REF!,"&lt;="&amp;'Display 730 &amp; 1200'!$AN$11))</f>
        <v>0</v>
      </c>
    </row>
    <row r="2375" spans="1:5">
      <c r="A2375" t="str">
        <f>IF(INDEX('Display 730 &amp; 1200'!$A:$A,ROW())="","",INDEX('Display 730 &amp; 1200'!$A:$A,ROW()))</f>
        <v/>
      </c>
      <c r="B2375" t="str">
        <f>IF(INDEX('Display 730 &amp; 1200'!$B:$B,ROW())="","",INDEX('Display 730 &amp; 1200'!$B:$B,ROW()))</f>
        <v/>
      </c>
      <c r="C2375" t="str">
        <f>IF(INDEX('Display 730 &amp; 1200'!$D:$D,ROW())="","",INDEX('Display 730 &amp; 1200'!$D:$D,ROW()))</f>
        <v/>
      </c>
      <c r="D2375">
        <f>IF($C2375="",0,SUMIFS(#REF!,#REF!,$C2375,#REF!,"&gt;="&amp;'Display 730 &amp; 1200'!$AN$10,#REF!,"&lt;="&amp;'Display 730 &amp; 1200'!$AN$9))</f>
        <v>0</v>
      </c>
      <c r="E2375">
        <f>IF($C2375="",0,SUMIFS(#REF!,#REF!,$C2375,#REF!,"&gt;="&amp;'Display 730 &amp; 1200'!$AN$12,#REF!,"&lt;="&amp;'Display 730 &amp; 1200'!$AN$11))</f>
        <v>0</v>
      </c>
    </row>
    <row r="2376" spans="1:5">
      <c r="A2376" t="str">
        <f>IF(INDEX('Display 730 &amp; 1200'!$A:$A,ROW())="","",INDEX('Display 730 &amp; 1200'!$A:$A,ROW()))</f>
        <v/>
      </c>
      <c r="B2376" t="str">
        <f>IF(INDEX('Display 730 &amp; 1200'!$B:$B,ROW())="","",INDEX('Display 730 &amp; 1200'!$B:$B,ROW()))</f>
        <v/>
      </c>
      <c r="C2376" t="str">
        <f>IF(INDEX('Display 730 &amp; 1200'!$D:$D,ROW())="","",INDEX('Display 730 &amp; 1200'!$D:$D,ROW()))</f>
        <v/>
      </c>
      <c r="D2376">
        <f>IF($C2376="",0,SUMIFS(#REF!,#REF!,$C2376,#REF!,"&gt;="&amp;'Display 730 &amp; 1200'!$AN$10,#REF!,"&lt;="&amp;'Display 730 &amp; 1200'!$AN$9))</f>
        <v>0</v>
      </c>
      <c r="E2376">
        <f>IF($C2376="",0,SUMIFS(#REF!,#REF!,$C2376,#REF!,"&gt;="&amp;'Display 730 &amp; 1200'!$AN$12,#REF!,"&lt;="&amp;'Display 730 &amp; 1200'!$AN$11))</f>
        <v>0</v>
      </c>
    </row>
    <row r="2377" spans="1:5">
      <c r="A2377" t="str">
        <f>IF(INDEX('Display 730 &amp; 1200'!$A:$A,ROW())="","",INDEX('Display 730 &amp; 1200'!$A:$A,ROW()))</f>
        <v/>
      </c>
      <c r="B2377" t="str">
        <f>IF(INDEX('Display 730 &amp; 1200'!$B:$B,ROW())="","",INDEX('Display 730 &amp; 1200'!$B:$B,ROW()))</f>
        <v/>
      </c>
      <c r="C2377" t="str">
        <f>IF(INDEX('Display 730 &amp; 1200'!$D:$D,ROW())="","",INDEX('Display 730 &amp; 1200'!$D:$D,ROW()))</f>
        <v/>
      </c>
      <c r="D2377">
        <f>IF($C2377="",0,SUMIFS(#REF!,#REF!,$C2377,#REF!,"&gt;="&amp;'Display 730 &amp; 1200'!$AN$10,#REF!,"&lt;="&amp;'Display 730 &amp; 1200'!$AN$9))</f>
        <v>0</v>
      </c>
      <c r="E2377">
        <f>IF($C2377="",0,SUMIFS(#REF!,#REF!,$C2377,#REF!,"&gt;="&amp;'Display 730 &amp; 1200'!$AN$12,#REF!,"&lt;="&amp;'Display 730 &amp; 1200'!$AN$11))</f>
        <v>0</v>
      </c>
    </row>
    <row r="2378" spans="1:5">
      <c r="A2378" t="str">
        <f>IF(INDEX('Display 730 &amp; 1200'!$A:$A,ROW())="","",INDEX('Display 730 &amp; 1200'!$A:$A,ROW()))</f>
        <v/>
      </c>
      <c r="B2378" t="str">
        <f>IF(INDEX('Display 730 &amp; 1200'!$B:$B,ROW())="","",INDEX('Display 730 &amp; 1200'!$B:$B,ROW()))</f>
        <v/>
      </c>
      <c r="C2378" t="str">
        <f>IF(INDEX('Display 730 &amp; 1200'!$D:$D,ROW())="","",INDEX('Display 730 &amp; 1200'!$D:$D,ROW()))</f>
        <v/>
      </c>
      <c r="D2378">
        <f>IF($C2378="",0,SUMIFS(#REF!,#REF!,$C2378,#REF!,"&gt;="&amp;'Display 730 &amp; 1200'!$AN$10,#REF!,"&lt;="&amp;'Display 730 &amp; 1200'!$AN$9))</f>
        <v>0</v>
      </c>
      <c r="E2378">
        <f>IF($C2378="",0,SUMIFS(#REF!,#REF!,$C2378,#REF!,"&gt;="&amp;'Display 730 &amp; 1200'!$AN$12,#REF!,"&lt;="&amp;'Display 730 &amp; 1200'!$AN$11))</f>
        <v>0</v>
      </c>
    </row>
    <row r="2379" spans="1:5">
      <c r="A2379" t="str">
        <f>IF(INDEX('Display 730 &amp; 1200'!$A:$A,ROW())="","",INDEX('Display 730 &amp; 1200'!$A:$A,ROW()))</f>
        <v/>
      </c>
      <c r="B2379" t="str">
        <f>IF(INDEX('Display 730 &amp; 1200'!$B:$B,ROW())="","",INDEX('Display 730 &amp; 1200'!$B:$B,ROW()))</f>
        <v/>
      </c>
      <c r="C2379" t="str">
        <f>IF(INDEX('Display 730 &amp; 1200'!$D:$D,ROW())="","",INDEX('Display 730 &amp; 1200'!$D:$D,ROW()))</f>
        <v/>
      </c>
      <c r="D2379">
        <f>IF($C2379="",0,SUMIFS(#REF!,#REF!,$C2379,#REF!,"&gt;="&amp;'Display 730 &amp; 1200'!$AN$10,#REF!,"&lt;="&amp;'Display 730 &amp; 1200'!$AN$9))</f>
        <v>0</v>
      </c>
      <c r="E2379">
        <f>IF($C2379="",0,SUMIFS(#REF!,#REF!,$C2379,#REF!,"&gt;="&amp;'Display 730 &amp; 1200'!$AN$12,#REF!,"&lt;="&amp;'Display 730 &amp; 1200'!$AN$11))</f>
        <v>0</v>
      </c>
    </row>
    <row r="2380" spans="1:5">
      <c r="A2380" t="str">
        <f>IF(INDEX('Display 730 &amp; 1200'!$A:$A,ROW())="","",INDEX('Display 730 &amp; 1200'!$A:$A,ROW()))</f>
        <v/>
      </c>
      <c r="B2380" t="str">
        <f>IF(INDEX('Display 730 &amp; 1200'!$B:$B,ROW())="","",INDEX('Display 730 &amp; 1200'!$B:$B,ROW()))</f>
        <v/>
      </c>
      <c r="C2380" t="str">
        <f>IF(INDEX('Display 730 &amp; 1200'!$D:$D,ROW())="","",INDEX('Display 730 &amp; 1200'!$D:$D,ROW()))</f>
        <v/>
      </c>
      <c r="D2380">
        <f>IF($C2380="",0,SUMIFS(#REF!,#REF!,$C2380,#REF!,"&gt;="&amp;'Display 730 &amp; 1200'!$AN$10,#REF!,"&lt;="&amp;'Display 730 &amp; 1200'!$AN$9))</f>
        <v>0</v>
      </c>
      <c r="E2380">
        <f>IF($C2380="",0,SUMIFS(#REF!,#REF!,$C2380,#REF!,"&gt;="&amp;'Display 730 &amp; 1200'!$AN$12,#REF!,"&lt;="&amp;'Display 730 &amp; 1200'!$AN$11))</f>
        <v>0</v>
      </c>
    </row>
    <row r="2381" spans="1:5">
      <c r="A2381" t="str">
        <f>IF(INDEX('Display 730 &amp; 1200'!$A:$A,ROW())="","",INDEX('Display 730 &amp; 1200'!$A:$A,ROW()))</f>
        <v/>
      </c>
      <c r="B2381" t="str">
        <f>IF(INDEX('Display 730 &amp; 1200'!$B:$B,ROW())="","",INDEX('Display 730 &amp; 1200'!$B:$B,ROW()))</f>
        <v/>
      </c>
      <c r="C2381" t="str">
        <f>IF(INDEX('Display 730 &amp; 1200'!$D:$D,ROW())="","",INDEX('Display 730 &amp; 1200'!$D:$D,ROW()))</f>
        <v/>
      </c>
      <c r="D2381">
        <f>IF($C2381="",0,SUMIFS(#REF!,#REF!,$C2381,#REF!,"&gt;="&amp;'Display 730 &amp; 1200'!$AN$10,#REF!,"&lt;="&amp;'Display 730 &amp; 1200'!$AN$9))</f>
        <v>0</v>
      </c>
      <c r="E2381">
        <f>IF($C2381="",0,SUMIFS(#REF!,#REF!,$C2381,#REF!,"&gt;="&amp;'Display 730 &amp; 1200'!$AN$12,#REF!,"&lt;="&amp;'Display 730 &amp; 1200'!$AN$11))</f>
        <v>0</v>
      </c>
    </row>
    <row r="2382" spans="1:5">
      <c r="A2382" t="str">
        <f>IF(INDEX('Display 730 &amp; 1200'!$A:$A,ROW())="","",INDEX('Display 730 &amp; 1200'!$A:$A,ROW()))</f>
        <v/>
      </c>
      <c r="B2382" t="str">
        <f>IF(INDEX('Display 730 &amp; 1200'!$B:$B,ROW())="","",INDEX('Display 730 &amp; 1200'!$B:$B,ROW()))</f>
        <v/>
      </c>
      <c r="C2382" t="str">
        <f>IF(INDEX('Display 730 &amp; 1200'!$D:$D,ROW())="","",INDEX('Display 730 &amp; 1200'!$D:$D,ROW()))</f>
        <v/>
      </c>
      <c r="D2382">
        <f>IF($C2382="",0,SUMIFS(#REF!,#REF!,$C2382,#REF!,"&gt;="&amp;'Display 730 &amp; 1200'!$AN$10,#REF!,"&lt;="&amp;'Display 730 &amp; 1200'!$AN$9))</f>
        <v>0</v>
      </c>
      <c r="E2382">
        <f>IF($C2382="",0,SUMIFS(#REF!,#REF!,$C2382,#REF!,"&gt;="&amp;'Display 730 &amp; 1200'!$AN$12,#REF!,"&lt;="&amp;'Display 730 &amp; 1200'!$AN$11))</f>
        <v>0</v>
      </c>
    </row>
    <row r="2383" spans="1:5">
      <c r="A2383" t="str">
        <f>IF(INDEX('Display 730 &amp; 1200'!$A:$A,ROW())="","",INDEX('Display 730 &amp; 1200'!$A:$A,ROW()))</f>
        <v/>
      </c>
      <c r="B2383" t="str">
        <f>IF(INDEX('Display 730 &amp; 1200'!$B:$B,ROW())="","",INDEX('Display 730 &amp; 1200'!$B:$B,ROW()))</f>
        <v/>
      </c>
      <c r="C2383" t="str">
        <f>IF(INDEX('Display 730 &amp; 1200'!$D:$D,ROW())="","",INDEX('Display 730 &amp; 1200'!$D:$D,ROW()))</f>
        <v/>
      </c>
      <c r="D2383">
        <f>IF($C2383="",0,SUMIFS(#REF!,#REF!,$C2383,#REF!,"&gt;="&amp;'Display 730 &amp; 1200'!$AN$10,#REF!,"&lt;="&amp;'Display 730 &amp; 1200'!$AN$9))</f>
        <v>0</v>
      </c>
      <c r="E2383">
        <f>IF($C2383="",0,SUMIFS(#REF!,#REF!,$C2383,#REF!,"&gt;="&amp;'Display 730 &amp; 1200'!$AN$12,#REF!,"&lt;="&amp;'Display 730 &amp; 1200'!$AN$11))</f>
        <v>0</v>
      </c>
    </row>
    <row r="2384" spans="1:5">
      <c r="A2384" t="str">
        <f>IF(INDEX('Display 730 &amp; 1200'!$A:$A,ROW())="","",INDEX('Display 730 &amp; 1200'!$A:$A,ROW()))</f>
        <v/>
      </c>
      <c r="B2384" t="str">
        <f>IF(INDEX('Display 730 &amp; 1200'!$B:$B,ROW())="","",INDEX('Display 730 &amp; 1200'!$B:$B,ROW()))</f>
        <v/>
      </c>
      <c r="C2384" t="str">
        <f>IF(INDEX('Display 730 &amp; 1200'!$D:$D,ROW())="","",INDEX('Display 730 &amp; 1200'!$D:$D,ROW()))</f>
        <v/>
      </c>
      <c r="D2384">
        <f>IF($C2384="",0,SUMIFS(#REF!,#REF!,$C2384,#REF!,"&gt;="&amp;'Display 730 &amp; 1200'!$AN$10,#REF!,"&lt;="&amp;'Display 730 &amp; 1200'!$AN$9))</f>
        <v>0</v>
      </c>
      <c r="E2384">
        <f>IF($C2384="",0,SUMIFS(#REF!,#REF!,$C2384,#REF!,"&gt;="&amp;'Display 730 &amp; 1200'!$AN$12,#REF!,"&lt;="&amp;'Display 730 &amp; 1200'!$AN$11))</f>
        <v>0</v>
      </c>
    </row>
    <row r="2385" spans="1:5">
      <c r="A2385" t="str">
        <f>IF(INDEX('Display 730 &amp; 1200'!$A:$A,ROW())="","",INDEX('Display 730 &amp; 1200'!$A:$A,ROW()))</f>
        <v/>
      </c>
      <c r="B2385" t="str">
        <f>IF(INDEX('Display 730 &amp; 1200'!$B:$B,ROW())="","",INDEX('Display 730 &amp; 1200'!$B:$B,ROW()))</f>
        <v/>
      </c>
      <c r="C2385" t="str">
        <f>IF(INDEX('Display 730 &amp; 1200'!$D:$D,ROW())="","",INDEX('Display 730 &amp; 1200'!$D:$D,ROW()))</f>
        <v/>
      </c>
      <c r="D2385">
        <f>IF($C2385="",0,SUMIFS(#REF!,#REF!,$C2385,#REF!,"&gt;="&amp;'Display 730 &amp; 1200'!$AN$10,#REF!,"&lt;="&amp;'Display 730 &amp; 1200'!$AN$9))</f>
        <v>0</v>
      </c>
      <c r="E2385">
        <f>IF($C2385="",0,SUMIFS(#REF!,#REF!,$C2385,#REF!,"&gt;="&amp;'Display 730 &amp; 1200'!$AN$12,#REF!,"&lt;="&amp;'Display 730 &amp; 1200'!$AN$11))</f>
        <v>0</v>
      </c>
    </row>
    <row r="2386" spans="1:5">
      <c r="A2386" t="str">
        <f>IF(INDEX('Display 730 &amp; 1200'!$A:$A,ROW())="","",INDEX('Display 730 &amp; 1200'!$A:$A,ROW()))</f>
        <v/>
      </c>
      <c r="B2386" t="str">
        <f>IF(INDEX('Display 730 &amp; 1200'!$B:$B,ROW())="","",INDEX('Display 730 &amp; 1200'!$B:$B,ROW()))</f>
        <v/>
      </c>
      <c r="C2386" t="str">
        <f>IF(INDEX('Display 730 &amp; 1200'!$D:$D,ROW())="","",INDEX('Display 730 &amp; 1200'!$D:$D,ROW()))</f>
        <v/>
      </c>
      <c r="D2386">
        <f>IF($C2386="",0,SUMIFS(#REF!,#REF!,$C2386,#REF!,"&gt;="&amp;'Display 730 &amp; 1200'!$AN$10,#REF!,"&lt;="&amp;'Display 730 &amp; 1200'!$AN$9))</f>
        <v>0</v>
      </c>
      <c r="E2386">
        <f>IF($C2386="",0,SUMIFS(#REF!,#REF!,$C2386,#REF!,"&gt;="&amp;'Display 730 &amp; 1200'!$AN$12,#REF!,"&lt;="&amp;'Display 730 &amp; 1200'!$AN$11))</f>
        <v>0</v>
      </c>
    </row>
    <row r="2387" spans="1:5">
      <c r="A2387" t="str">
        <f>IF(INDEX('Display 730 &amp; 1200'!$A:$A,ROW())="","",INDEX('Display 730 &amp; 1200'!$A:$A,ROW()))</f>
        <v/>
      </c>
      <c r="B2387" t="str">
        <f>IF(INDEX('Display 730 &amp; 1200'!$B:$B,ROW())="","",INDEX('Display 730 &amp; 1200'!$B:$B,ROW()))</f>
        <v/>
      </c>
      <c r="C2387" t="str">
        <f>IF(INDEX('Display 730 &amp; 1200'!$D:$D,ROW())="","",INDEX('Display 730 &amp; 1200'!$D:$D,ROW()))</f>
        <v/>
      </c>
      <c r="D2387">
        <f>IF($C2387="",0,SUMIFS(#REF!,#REF!,$C2387,#REF!,"&gt;="&amp;'Display 730 &amp; 1200'!$AN$10,#REF!,"&lt;="&amp;'Display 730 &amp; 1200'!$AN$9))</f>
        <v>0</v>
      </c>
      <c r="E2387">
        <f>IF($C2387="",0,SUMIFS(#REF!,#REF!,$C2387,#REF!,"&gt;="&amp;'Display 730 &amp; 1200'!$AN$12,#REF!,"&lt;="&amp;'Display 730 &amp; 1200'!$AN$11))</f>
        <v>0</v>
      </c>
    </row>
    <row r="2388" spans="1:5">
      <c r="A2388" t="str">
        <f>IF(INDEX('Display 730 &amp; 1200'!$A:$A,ROW())="","",INDEX('Display 730 &amp; 1200'!$A:$A,ROW()))</f>
        <v/>
      </c>
      <c r="B2388" t="str">
        <f>IF(INDEX('Display 730 &amp; 1200'!$B:$B,ROW())="","",INDEX('Display 730 &amp; 1200'!$B:$B,ROW()))</f>
        <v/>
      </c>
      <c r="C2388" t="str">
        <f>IF(INDEX('Display 730 &amp; 1200'!$D:$D,ROW())="","",INDEX('Display 730 &amp; 1200'!$D:$D,ROW()))</f>
        <v/>
      </c>
      <c r="D2388">
        <f>IF($C2388="",0,SUMIFS(#REF!,#REF!,$C2388,#REF!,"&gt;="&amp;'Display 730 &amp; 1200'!$AN$10,#REF!,"&lt;="&amp;'Display 730 &amp; 1200'!$AN$9))</f>
        <v>0</v>
      </c>
      <c r="E2388">
        <f>IF($C2388="",0,SUMIFS(#REF!,#REF!,$C2388,#REF!,"&gt;="&amp;'Display 730 &amp; 1200'!$AN$12,#REF!,"&lt;="&amp;'Display 730 &amp; 1200'!$AN$11))</f>
        <v>0</v>
      </c>
    </row>
    <row r="2389" spans="1:5">
      <c r="A2389" t="str">
        <f>IF(INDEX('Display 730 &amp; 1200'!$A:$A,ROW())="","",INDEX('Display 730 &amp; 1200'!$A:$A,ROW()))</f>
        <v/>
      </c>
      <c r="B2389" t="str">
        <f>IF(INDEX('Display 730 &amp; 1200'!$B:$B,ROW())="","",INDEX('Display 730 &amp; 1200'!$B:$B,ROW()))</f>
        <v/>
      </c>
      <c r="C2389" t="str">
        <f>IF(INDEX('Display 730 &amp; 1200'!$D:$D,ROW())="","",INDEX('Display 730 &amp; 1200'!$D:$D,ROW()))</f>
        <v/>
      </c>
      <c r="D2389">
        <f>IF($C2389="",0,SUMIFS(#REF!,#REF!,$C2389,#REF!,"&gt;="&amp;'Display 730 &amp; 1200'!$AN$10,#REF!,"&lt;="&amp;'Display 730 &amp; 1200'!$AN$9))</f>
        <v>0</v>
      </c>
      <c r="E2389">
        <f>IF($C2389="",0,SUMIFS(#REF!,#REF!,$C2389,#REF!,"&gt;="&amp;'Display 730 &amp; 1200'!$AN$12,#REF!,"&lt;="&amp;'Display 730 &amp; 1200'!$AN$11))</f>
        <v>0</v>
      </c>
    </row>
    <row r="2390" spans="1:5">
      <c r="A2390" t="str">
        <f>IF(INDEX('Display 730 &amp; 1200'!$A:$A,ROW())="","",INDEX('Display 730 &amp; 1200'!$A:$A,ROW()))</f>
        <v/>
      </c>
      <c r="B2390" t="str">
        <f>IF(INDEX('Display 730 &amp; 1200'!$B:$B,ROW())="","",INDEX('Display 730 &amp; 1200'!$B:$B,ROW()))</f>
        <v/>
      </c>
      <c r="C2390" t="str">
        <f>IF(INDEX('Display 730 &amp; 1200'!$D:$D,ROW())="","",INDEX('Display 730 &amp; 1200'!$D:$D,ROW()))</f>
        <v/>
      </c>
      <c r="D2390">
        <f>IF($C2390="",0,SUMIFS(#REF!,#REF!,$C2390,#REF!,"&gt;="&amp;'Display 730 &amp; 1200'!$AN$10,#REF!,"&lt;="&amp;'Display 730 &amp; 1200'!$AN$9))</f>
        <v>0</v>
      </c>
      <c r="E2390">
        <f>IF($C2390="",0,SUMIFS(#REF!,#REF!,$C2390,#REF!,"&gt;="&amp;'Display 730 &amp; 1200'!$AN$12,#REF!,"&lt;="&amp;'Display 730 &amp; 1200'!$AN$11))</f>
        <v>0</v>
      </c>
    </row>
    <row r="2391" spans="1:5">
      <c r="A2391" t="str">
        <f>IF(INDEX('Display 730 &amp; 1200'!$A:$A,ROW())="","",INDEX('Display 730 &amp; 1200'!$A:$A,ROW()))</f>
        <v/>
      </c>
      <c r="B2391" t="str">
        <f>IF(INDEX('Display 730 &amp; 1200'!$B:$B,ROW())="","",INDEX('Display 730 &amp; 1200'!$B:$B,ROW()))</f>
        <v/>
      </c>
      <c r="C2391" t="str">
        <f>IF(INDEX('Display 730 &amp; 1200'!$D:$D,ROW())="","",INDEX('Display 730 &amp; 1200'!$D:$D,ROW()))</f>
        <v/>
      </c>
      <c r="D2391">
        <f>IF($C2391="",0,SUMIFS(#REF!,#REF!,$C2391,#REF!,"&gt;="&amp;'Display 730 &amp; 1200'!$AN$10,#REF!,"&lt;="&amp;'Display 730 &amp; 1200'!$AN$9))</f>
        <v>0</v>
      </c>
      <c r="E2391">
        <f>IF($C2391="",0,SUMIFS(#REF!,#REF!,$C2391,#REF!,"&gt;="&amp;'Display 730 &amp; 1200'!$AN$12,#REF!,"&lt;="&amp;'Display 730 &amp; 1200'!$AN$11))</f>
        <v>0</v>
      </c>
    </row>
    <row r="2392" spans="1:5">
      <c r="A2392" t="str">
        <f>IF(INDEX('Display 730 &amp; 1200'!$A:$A,ROW())="","",INDEX('Display 730 &amp; 1200'!$A:$A,ROW()))</f>
        <v/>
      </c>
      <c r="B2392" t="str">
        <f>IF(INDEX('Display 730 &amp; 1200'!$B:$B,ROW())="","",INDEX('Display 730 &amp; 1200'!$B:$B,ROW()))</f>
        <v/>
      </c>
      <c r="C2392" t="str">
        <f>IF(INDEX('Display 730 &amp; 1200'!$D:$D,ROW())="","",INDEX('Display 730 &amp; 1200'!$D:$D,ROW()))</f>
        <v/>
      </c>
      <c r="D2392">
        <f>IF($C2392="",0,SUMIFS(#REF!,#REF!,$C2392,#REF!,"&gt;="&amp;'Display 730 &amp; 1200'!$AN$10,#REF!,"&lt;="&amp;'Display 730 &amp; 1200'!$AN$9))</f>
        <v>0</v>
      </c>
      <c r="E2392">
        <f>IF($C2392="",0,SUMIFS(#REF!,#REF!,$C2392,#REF!,"&gt;="&amp;'Display 730 &amp; 1200'!$AN$12,#REF!,"&lt;="&amp;'Display 730 &amp; 1200'!$AN$11))</f>
        <v>0</v>
      </c>
    </row>
    <row r="2393" spans="1:5">
      <c r="A2393" t="str">
        <f>IF(INDEX('Display 730 &amp; 1200'!$A:$A,ROW())="","",INDEX('Display 730 &amp; 1200'!$A:$A,ROW()))</f>
        <v/>
      </c>
      <c r="B2393" t="str">
        <f>IF(INDEX('Display 730 &amp; 1200'!$B:$B,ROW())="","",INDEX('Display 730 &amp; 1200'!$B:$B,ROW()))</f>
        <v/>
      </c>
      <c r="C2393" t="str">
        <f>IF(INDEX('Display 730 &amp; 1200'!$D:$D,ROW())="","",INDEX('Display 730 &amp; 1200'!$D:$D,ROW()))</f>
        <v/>
      </c>
      <c r="D2393">
        <f>IF($C2393="",0,SUMIFS(#REF!,#REF!,$C2393,#REF!,"&gt;="&amp;'Display 730 &amp; 1200'!$AN$10,#REF!,"&lt;="&amp;'Display 730 &amp; 1200'!$AN$9))</f>
        <v>0</v>
      </c>
      <c r="E2393">
        <f>IF($C2393="",0,SUMIFS(#REF!,#REF!,$C2393,#REF!,"&gt;="&amp;'Display 730 &amp; 1200'!$AN$12,#REF!,"&lt;="&amp;'Display 730 &amp; 1200'!$AN$11))</f>
        <v>0</v>
      </c>
    </row>
    <row r="2394" spans="1:5">
      <c r="A2394" t="str">
        <f>IF(INDEX('Display 730 &amp; 1200'!$A:$A,ROW())="","",INDEX('Display 730 &amp; 1200'!$A:$A,ROW()))</f>
        <v/>
      </c>
      <c r="B2394" t="str">
        <f>IF(INDEX('Display 730 &amp; 1200'!$B:$B,ROW())="","",INDEX('Display 730 &amp; 1200'!$B:$B,ROW()))</f>
        <v/>
      </c>
      <c r="C2394" t="str">
        <f>IF(INDEX('Display 730 &amp; 1200'!$D:$D,ROW())="","",INDEX('Display 730 &amp; 1200'!$D:$D,ROW()))</f>
        <v/>
      </c>
      <c r="D2394">
        <f>IF($C2394="",0,SUMIFS(#REF!,#REF!,$C2394,#REF!,"&gt;="&amp;'Display 730 &amp; 1200'!$AN$10,#REF!,"&lt;="&amp;'Display 730 &amp; 1200'!$AN$9))</f>
        <v>0</v>
      </c>
      <c r="E2394">
        <f>IF($C2394="",0,SUMIFS(#REF!,#REF!,$C2394,#REF!,"&gt;="&amp;'Display 730 &amp; 1200'!$AN$12,#REF!,"&lt;="&amp;'Display 730 &amp; 1200'!$AN$11))</f>
        <v>0</v>
      </c>
    </row>
    <row r="2395" spans="1:5">
      <c r="A2395" t="str">
        <f>IF(INDEX('Display 730 &amp; 1200'!$A:$A,ROW())="","",INDEX('Display 730 &amp; 1200'!$A:$A,ROW()))</f>
        <v/>
      </c>
      <c r="B2395" t="str">
        <f>IF(INDEX('Display 730 &amp; 1200'!$B:$B,ROW())="","",INDEX('Display 730 &amp; 1200'!$B:$B,ROW()))</f>
        <v/>
      </c>
      <c r="C2395" t="str">
        <f>IF(INDEX('Display 730 &amp; 1200'!$D:$D,ROW())="","",INDEX('Display 730 &amp; 1200'!$D:$D,ROW()))</f>
        <v/>
      </c>
      <c r="D2395">
        <f>IF($C2395="",0,SUMIFS(#REF!,#REF!,$C2395,#REF!,"&gt;="&amp;'Display 730 &amp; 1200'!$AN$10,#REF!,"&lt;="&amp;'Display 730 &amp; 1200'!$AN$9))</f>
        <v>0</v>
      </c>
      <c r="E2395">
        <f>IF($C2395="",0,SUMIFS(#REF!,#REF!,$C2395,#REF!,"&gt;="&amp;'Display 730 &amp; 1200'!$AN$12,#REF!,"&lt;="&amp;'Display 730 &amp; 1200'!$AN$11))</f>
        <v>0</v>
      </c>
    </row>
    <row r="2396" spans="1:5">
      <c r="A2396" t="str">
        <f>IF(INDEX('Display 730 &amp; 1200'!$A:$A,ROW())="","",INDEX('Display 730 &amp; 1200'!$A:$A,ROW()))</f>
        <v/>
      </c>
      <c r="B2396" t="str">
        <f>IF(INDEX('Display 730 &amp; 1200'!$B:$B,ROW())="","",INDEX('Display 730 &amp; 1200'!$B:$B,ROW()))</f>
        <v/>
      </c>
      <c r="C2396" t="str">
        <f>IF(INDEX('Display 730 &amp; 1200'!$D:$D,ROW())="","",INDEX('Display 730 &amp; 1200'!$D:$D,ROW()))</f>
        <v/>
      </c>
      <c r="D2396">
        <f>IF($C2396="",0,SUMIFS(#REF!,#REF!,$C2396,#REF!,"&gt;="&amp;'Display 730 &amp; 1200'!$AN$10,#REF!,"&lt;="&amp;'Display 730 &amp; 1200'!$AN$9))</f>
        <v>0</v>
      </c>
      <c r="E2396">
        <f>IF($C2396="",0,SUMIFS(#REF!,#REF!,$C2396,#REF!,"&gt;="&amp;'Display 730 &amp; 1200'!$AN$12,#REF!,"&lt;="&amp;'Display 730 &amp; 1200'!$AN$11))</f>
        <v>0</v>
      </c>
    </row>
    <row r="2397" spans="1:5">
      <c r="A2397" t="str">
        <f>IF(INDEX('Display 730 &amp; 1200'!$A:$A,ROW())="","",INDEX('Display 730 &amp; 1200'!$A:$A,ROW()))</f>
        <v/>
      </c>
      <c r="B2397" t="str">
        <f>IF(INDEX('Display 730 &amp; 1200'!$B:$B,ROW())="","",INDEX('Display 730 &amp; 1200'!$B:$B,ROW()))</f>
        <v/>
      </c>
      <c r="C2397" t="str">
        <f>IF(INDEX('Display 730 &amp; 1200'!$D:$D,ROW())="","",INDEX('Display 730 &amp; 1200'!$D:$D,ROW()))</f>
        <v/>
      </c>
      <c r="D2397">
        <f>IF($C2397="",0,SUMIFS(#REF!,#REF!,$C2397,#REF!,"&gt;="&amp;'Display 730 &amp; 1200'!$AN$10,#REF!,"&lt;="&amp;'Display 730 &amp; 1200'!$AN$9))</f>
        <v>0</v>
      </c>
      <c r="E2397">
        <f>IF($C2397="",0,SUMIFS(#REF!,#REF!,$C2397,#REF!,"&gt;="&amp;'Display 730 &amp; 1200'!$AN$12,#REF!,"&lt;="&amp;'Display 730 &amp; 1200'!$AN$11))</f>
        <v>0</v>
      </c>
    </row>
    <row r="2398" spans="1:5">
      <c r="A2398" t="str">
        <f>IF(INDEX('Display 730 &amp; 1200'!$A:$A,ROW())="","",INDEX('Display 730 &amp; 1200'!$A:$A,ROW()))</f>
        <v/>
      </c>
      <c r="B2398" t="str">
        <f>IF(INDEX('Display 730 &amp; 1200'!$B:$B,ROW())="","",INDEX('Display 730 &amp; 1200'!$B:$B,ROW()))</f>
        <v/>
      </c>
      <c r="C2398" t="str">
        <f>IF(INDEX('Display 730 &amp; 1200'!$D:$D,ROW())="","",INDEX('Display 730 &amp; 1200'!$D:$D,ROW()))</f>
        <v/>
      </c>
      <c r="D2398">
        <f>IF($C2398="",0,SUMIFS(#REF!,#REF!,$C2398,#REF!,"&gt;="&amp;'Display 730 &amp; 1200'!$AN$10,#REF!,"&lt;="&amp;'Display 730 &amp; 1200'!$AN$9))</f>
        <v>0</v>
      </c>
      <c r="E2398">
        <f>IF($C2398="",0,SUMIFS(#REF!,#REF!,$C2398,#REF!,"&gt;="&amp;'Display 730 &amp; 1200'!$AN$12,#REF!,"&lt;="&amp;'Display 730 &amp; 1200'!$AN$11))</f>
        <v>0</v>
      </c>
    </row>
    <row r="2399" spans="1:5">
      <c r="A2399" t="str">
        <f>IF(INDEX('Display 730 &amp; 1200'!$A:$A,ROW())="","",INDEX('Display 730 &amp; 1200'!$A:$A,ROW()))</f>
        <v/>
      </c>
      <c r="B2399" t="str">
        <f>IF(INDEX('Display 730 &amp; 1200'!$B:$B,ROW())="","",INDEX('Display 730 &amp; 1200'!$B:$B,ROW()))</f>
        <v/>
      </c>
      <c r="C2399" t="str">
        <f>IF(INDEX('Display 730 &amp; 1200'!$D:$D,ROW())="","",INDEX('Display 730 &amp; 1200'!$D:$D,ROW()))</f>
        <v/>
      </c>
      <c r="D2399">
        <f>IF($C2399="",0,SUMIFS(#REF!,#REF!,$C2399,#REF!,"&gt;="&amp;'Display 730 &amp; 1200'!$AN$10,#REF!,"&lt;="&amp;'Display 730 &amp; 1200'!$AN$9))</f>
        <v>0</v>
      </c>
      <c r="E2399">
        <f>IF($C2399="",0,SUMIFS(#REF!,#REF!,$C2399,#REF!,"&gt;="&amp;'Display 730 &amp; 1200'!$AN$12,#REF!,"&lt;="&amp;'Display 730 &amp; 1200'!$AN$11))</f>
        <v>0</v>
      </c>
    </row>
    <row r="2400" spans="1:5">
      <c r="A2400" t="str">
        <f>IF(INDEX('Display 730 &amp; 1200'!$A:$A,ROW())="","",INDEX('Display 730 &amp; 1200'!$A:$A,ROW()))</f>
        <v/>
      </c>
      <c r="B2400" t="str">
        <f>IF(INDEX('Display 730 &amp; 1200'!$B:$B,ROW())="","",INDEX('Display 730 &amp; 1200'!$B:$B,ROW()))</f>
        <v/>
      </c>
      <c r="C2400" t="str">
        <f>IF(INDEX('Display 730 &amp; 1200'!$D:$D,ROW())="","",INDEX('Display 730 &amp; 1200'!$D:$D,ROW()))</f>
        <v/>
      </c>
      <c r="D2400">
        <f>IF($C2400="",0,SUMIFS(#REF!,#REF!,$C2400,#REF!,"&gt;="&amp;'Display 730 &amp; 1200'!$AN$10,#REF!,"&lt;="&amp;'Display 730 &amp; 1200'!$AN$9))</f>
        <v>0</v>
      </c>
      <c r="E2400">
        <f>IF($C2400="",0,SUMIFS(#REF!,#REF!,$C2400,#REF!,"&gt;="&amp;'Display 730 &amp; 1200'!$AN$12,#REF!,"&lt;="&amp;'Display 730 &amp; 1200'!$AN$11))</f>
        <v>0</v>
      </c>
    </row>
    <row r="2401" spans="1:5">
      <c r="A2401" t="str">
        <f>IF(INDEX('Display 730 &amp; 1200'!$A:$A,ROW())="","",INDEX('Display 730 &amp; 1200'!$A:$A,ROW()))</f>
        <v/>
      </c>
      <c r="B2401" t="str">
        <f>IF(INDEX('Display 730 &amp; 1200'!$B:$B,ROW())="","",INDEX('Display 730 &amp; 1200'!$B:$B,ROW()))</f>
        <v/>
      </c>
      <c r="C2401" t="str">
        <f>IF(INDEX('Display 730 &amp; 1200'!$D:$D,ROW())="","",INDEX('Display 730 &amp; 1200'!$D:$D,ROW()))</f>
        <v/>
      </c>
      <c r="D2401">
        <f>IF($C2401="",0,SUMIFS(#REF!,#REF!,$C2401,#REF!,"&gt;="&amp;'Display 730 &amp; 1200'!$AN$10,#REF!,"&lt;="&amp;'Display 730 &amp; 1200'!$AN$9))</f>
        <v>0</v>
      </c>
      <c r="E2401">
        <f>IF($C2401="",0,SUMIFS(#REF!,#REF!,$C2401,#REF!,"&gt;="&amp;'Display 730 &amp; 1200'!$AN$12,#REF!,"&lt;="&amp;'Display 730 &amp; 1200'!$AN$11))</f>
        <v>0</v>
      </c>
    </row>
    <row r="2402" spans="1:5">
      <c r="A2402" t="str">
        <f>IF(INDEX('Display 730 &amp; 1200'!$A:$A,ROW())="","",INDEX('Display 730 &amp; 1200'!$A:$A,ROW()))</f>
        <v/>
      </c>
      <c r="B2402" t="str">
        <f>IF(INDEX('Display 730 &amp; 1200'!$B:$B,ROW())="","",INDEX('Display 730 &amp; 1200'!$B:$B,ROW()))</f>
        <v/>
      </c>
      <c r="C2402" t="str">
        <f>IF(INDEX('Display 730 &amp; 1200'!$D:$D,ROW())="","",INDEX('Display 730 &amp; 1200'!$D:$D,ROW()))</f>
        <v/>
      </c>
      <c r="D2402">
        <f>IF($C2402="",0,SUMIFS(#REF!,#REF!,$C2402,#REF!,"&gt;="&amp;'Display 730 &amp; 1200'!$AN$10,#REF!,"&lt;="&amp;'Display 730 &amp; 1200'!$AN$9))</f>
        <v>0</v>
      </c>
      <c r="E2402">
        <f>IF($C2402="",0,SUMIFS(#REF!,#REF!,$C2402,#REF!,"&gt;="&amp;'Display 730 &amp; 1200'!$AN$12,#REF!,"&lt;="&amp;'Display 730 &amp; 1200'!$AN$11))</f>
        <v>0</v>
      </c>
    </row>
    <row r="2403" spans="1:5">
      <c r="A2403" t="str">
        <f>IF(INDEX('Display 730 &amp; 1200'!$A:$A,ROW())="","",INDEX('Display 730 &amp; 1200'!$A:$A,ROW()))</f>
        <v/>
      </c>
      <c r="B2403" t="str">
        <f>IF(INDEX('Display 730 &amp; 1200'!$B:$B,ROW())="","",INDEX('Display 730 &amp; 1200'!$B:$B,ROW()))</f>
        <v/>
      </c>
      <c r="C2403" t="str">
        <f>IF(INDEX('Display 730 &amp; 1200'!$D:$D,ROW())="","",INDEX('Display 730 &amp; 1200'!$D:$D,ROW()))</f>
        <v/>
      </c>
      <c r="D2403">
        <f>IF($C2403="",0,SUMIFS(#REF!,#REF!,$C2403,#REF!,"&gt;="&amp;'Display 730 &amp; 1200'!$AN$10,#REF!,"&lt;="&amp;'Display 730 &amp; 1200'!$AN$9))</f>
        <v>0</v>
      </c>
      <c r="E2403">
        <f>IF($C2403="",0,SUMIFS(#REF!,#REF!,$C2403,#REF!,"&gt;="&amp;'Display 730 &amp; 1200'!$AN$12,#REF!,"&lt;="&amp;'Display 730 &amp; 1200'!$AN$11))</f>
        <v>0</v>
      </c>
    </row>
    <row r="2404" spans="1:5">
      <c r="A2404" t="str">
        <f>IF(INDEX('Display 730 &amp; 1200'!$A:$A,ROW())="","",INDEX('Display 730 &amp; 1200'!$A:$A,ROW()))</f>
        <v/>
      </c>
      <c r="B2404" t="str">
        <f>IF(INDEX('Display 730 &amp; 1200'!$B:$B,ROW())="","",INDEX('Display 730 &amp; 1200'!$B:$B,ROW()))</f>
        <v/>
      </c>
      <c r="C2404" t="str">
        <f>IF(INDEX('Display 730 &amp; 1200'!$D:$D,ROW())="","",INDEX('Display 730 &amp; 1200'!$D:$D,ROW()))</f>
        <v/>
      </c>
      <c r="D2404">
        <f>IF($C2404="",0,SUMIFS(#REF!,#REF!,$C2404,#REF!,"&gt;="&amp;'Display 730 &amp; 1200'!$AN$10,#REF!,"&lt;="&amp;'Display 730 &amp; 1200'!$AN$9))</f>
        <v>0</v>
      </c>
      <c r="E2404">
        <f>IF($C2404="",0,SUMIFS(#REF!,#REF!,$C2404,#REF!,"&gt;="&amp;'Display 730 &amp; 1200'!$AN$12,#REF!,"&lt;="&amp;'Display 730 &amp; 1200'!$AN$11))</f>
        <v>0</v>
      </c>
    </row>
    <row r="2405" spans="1:5">
      <c r="A2405" t="str">
        <f>IF(INDEX('Display 730 &amp; 1200'!$A:$A,ROW())="","",INDEX('Display 730 &amp; 1200'!$A:$A,ROW()))</f>
        <v/>
      </c>
      <c r="B2405" t="str">
        <f>IF(INDEX('Display 730 &amp; 1200'!$B:$B,ROW())="","",INDEX('Display 730 &amp; 1200'!$B:$B,ROW()))</f>
        <v/>
      </c>
      <c r="C2405" t="str">
        <f>IF(INDEX('Display 730 &amp; 1200'!$D:$D,ROW())="","",INDEX('Display 730 &amp; 1200'!$D:$D,ROW()))</f>
        <v/>
      </c>
      <c r="D2405">
        <f>IF($C2405="",0,SUMIFS(#REF!,#REF!,$C2405,#REF!,"&gt;="&amp;'Display 730 &amp; 1200'!$AN$10,#REF!,"&lt;="&amp;'Display 730 &amp; 1200'!$AN$9))</f>
        <v>0</v>
      </c>
      <c r="E2405">
        <f>IF($C2405="",0,SUMIFS(#REF!,#REF!,$C2405,#REF!,"&gt;="&amp;'Display 730 &amp; 1200'!$AN$12,#REF!,"&lt;="&amp;'Display 730 &amp; 1200'!$AN$11))</f>
        <v>0</v>
      </c>
    </row>
    <row r="2406" spans="1:5">
      <c r="A2406" t="str">
        <f>IF(INDEX('Display 730 &amp; 1200'!$A:$A,ROW())="","",INDEX('Display 730 &amp; 1200'!$A:$A,ROW()))</f>
        <v/>
      </c>
      <c r="B2406" t="str">
        <f>IF(INDEX('Display 730 &amp; 1200'!$B:$B,ROW())="","",INDEX('Display 730 &amp; 1200'!$B:$B,ROW()))</f>
        <v/>
      </c>
      <c r="C2406" t="str">
        <f>IF(INDEX('Display 730 &amp; 1200'!$D:$D,ROW())="","",INDEX('Display 730 &amp; 1200'!$D:$D,ROW()))</f>
        <v/>
      </c>
      <c r="D2406">
        <f>IF($C2406="",0,SUMIFS(#REF!,#REF!,$C2406,#REF!,"&gt;="&amp;'Display 730 &amp; 1200'!$AN$10,#REF!,"&lt;="&amp;'Display 730 &amp; 1200'!$AN$9))</f>
        <v>0</v>
      </c>
      <c r="E2406">
        <f>IF($C2406="",0,SUMIFS(#REF!,#REF!,$C2406,#REF!,"&gt;="&amp;'Display 730 &amp; 1200'!$AN$12,#REF!,"&lt;="&amp;'Display 730 &amp; 1200'!$AN$11))</f>
        <v>0</v>
      </c>
    </row>
    <row r="2407" spans="1:5">
      <c r="A2407" t="str">
        <f>IF(INDEX('Display 730 &amp; 1200'!$A:$A,ROW())="","",INDEX('Display 730 &amp; 1200'!$A:$A,ROW()))</f>
        <v/>
      </c>
      <c r="B2407" t="str">
        <f>IF(INDEX('Display 730 &amp; 1200'!$B:$B,ROW())="","",INDEX('Display 730 &amp; 1200'!$B:$B,ROW()))</f>
        <v/>
      </c>
      <c r="C2407" t="str">
        <f>IF(INDEX('Display 730 &amp; 1200'!$D:$D,ROW())="","",INDEX('Display 730 &amp; 1200'!$D:$D,ROW()))</f>
        <v/>
      </c>
      <c r="D2407">
        <f>IF($C2407="",0,SUMIFS(#REF!,#REF!,$C2407,#REF!,"&gt;="&amp;'Display 730 &amp; 1200'!$AN$10,#REF!,"&lt;="&amp;'Display 730 &amp; 1200'!$AN$9))</f>
        <v>0</v>
      </c>
      <c r="E2407">
        <f>IF($C2407="",0,SUMIFS(#REF!,#REF!,$C2407,#REF!,"&gt;="&amp;'Display 730 &amp; 1200'!$AN$12,#REF!,"&lt;="&amp;'Display 730 &amp; 1200'!$AN$11))</f>
        <v>0</v>
      </c>
    </row>
    <row r="2408" spans="1:5">
      <c r="A2408" t="str">
        <f>IF(INDEX('Display 730 &amp; 1200'!$A:$A,ROW())="","",INDEX('Display 730 &amp; 1200'!$A:$A,ROW()))</f>
        <v/>
      </c>
      <c r="B2408" t="str">
        <f>IF(INDEX('Display 730 &amp; 1200'!$B:$B,ROW())="","",INDEX('Display 730 &amp; 1200'!$B:$B,ROW()))</f>
        <v/>
      </c>
      <c r="C2408" t="str">
        <f>IF(INDEX('Display 730 &amp; 1200'!$D:$D,ROW())="","",INDEX('Display 730 &amp; 1200'!$D:$D,ROW()))</f>
        <v/>
      </c>
      <c r="D2408">
        <f>IF($C2408="",0,SUMIFS(#REF!,#REF!,$C2408,#REF!,"&gt;="&amp;'Display 730 &amp; 1200'!$AN$10,#REF!,"&lt;="&amp;'Display 730 &amp; 1200'!$AN$9))</f>
        <v>0</v>
      </c>
      <c r="E2408">
        <f>IF($C2408="",0,SUMIFS(#REF!,#REF!,$C2408,#REF!,"&gt;="&amp;'Display 730 &amp; 1200'!$AN$12,#REF!,"&lt;="&amp;'Display 730 &amp; 1200'!$AN$11))</f>
        <v>0</v>
      </c>
    </row>
    <row r="2409" spans="1:5">
      <c r="A2409" t="str">
        <f>IF(INDEX('Display 730 &amp; 1200'!$A:$A,ROW())="","",INDEX('Display 730 &amp; 1200'!$A:$A,ROW()))</f>
        <v/>
      </c>
      <c r="B2409" t="str">
        <f>IF(INDEX('Display 730 &amp; 1200'!$B:$B,ROW())="","",INDEX('Display 730 &amp; 1200'!$B:$B,ROW()))</f>
        <v/>
      </c>
      <c r="C2409" t="str">
        <f>IF(INDEX('Display 730 &amp; 1200'!$D:$D,ROW())="","",INDEX('Display 730 &amp; 1200'!$D:$D,ROW()))</f>
        <v/>
      </c>
      <c r="D2409">
        <f>IF($C2409="",0,SUMIFS(#REF!,#REF!,$C2409,#REF!,"&gt;="&amp;'Display 730 &amp; 1200'!$AN$10,#REF!,"&lt;="&amp;'Display 730 &amp; 1200'!$AN$9))</f>
        <v>0</v>
      </c>
      <c r="E2409">
        <f>IF($C2409="",0,SUMIFS(#REF!,#REF!,$C2409,#REF!,"&gt;="&amp;'Display 730 &amp; 1200'!$AN$12,#REF!,"&lt;="&amp;'Display 730 &amp; 1200'!$AN$11))</f>
        <v>0</v>
      </c>
    </row>
    <row r="2410" spans="1:5">
      <c r="A2410" t="str">
        <f>IF(INDEX('Display 730 &amp; 1200'!$A:$A,ROW())="","",INDEX('Display 730 &amp; 1200'!$A:$A,ROW()))</f>
        <v/>
      </c>
      <c r="B2410" t="str">
        <f>IF(INDEX('Display 730 &amp; 1200'!$B:$B,ROW())="","",INDEX('Display 730 &amp; 1200'!$B:$B,ROW()))</f>
        <v/>
      </c>
      <c r="C2410" t="str">
        <f>IF(INDEX('Display 730 &amp; 1200'!$D:$D,ROW())="","",INDEX('Display 730 &amp; 1200'!$D:$D,ROW()))</f>
        <v/>
      </c>
      <c r="D2410">
        <f>IF($C2410="",0,SUMIFS(#REF!,#REF!,$C2410,#REF!,"&gt;="&amp;'Display 730 &amp; 1200'!$AN$10,#REF!,"&lt;="&amp;'Display 730 &amp; 1200'!$AN$9))</f>
        <v>0</v>
      </c>
      <c r="E2410">
        <f>IF($C2410="",0,SUMIFS(#REF!,#REF!,$C2410,#REF!,"&gt;="&amp;'Display 730 &amp; 1200'!$AN$12,#REF!,"&lt;="&amp;'Display 730 &amp; 1200'!$AN$11))</f>
        <v>0</v>
      </c>
    </row>
    <row r="2411" spans="1:5">
      <c r="A2411" t="str">
        <f>IF(INDEX('Display 730 &amp; 1200'!$A:$A,ROW())="","",INDEX('Display 730 &amp; 1200'!$A:$A,ROW()))</f>
        <v/>
      </c>
      <c r="B2411" t="str">
        <f>IF(INDEX('Display 730 &amp; 1200'!$B:$B,ROW())="","",INDEX('Display 730 &amp; 1200'!$B:$B,ROW()))</f>
        <v/>
      </c>
      <c r="C2411" t="str">
        <f>IF(INDEX('Display 730 &amp; 1200'!$D:$D,ROW())="","",INDEX('Display 730 &amp; 1200'!$D:$D,ROW()))</f>
        <v/>
      </c>
      <c r="D2411">
        <f>IF($C2411="",0,SUMIFS(#REF!,#REF!,$C2411,#REF!,"&gt;="&amp;'Display 730 &amp; 1200'!$AN$10,#REF!,"&lt;="&amp;'Display 730 &amp; 1200'!$AN$9))</f>
        <v>0</v>
      </c>
      <c r="E2411">
        <f>IF($C2411="",0,SUMIFS(#REF!,#REF!,$C2411,#REF!,"&gt;="&amp;'Display 730 &amp; 1200'!$AN$12,#REF!,"&lt;="&amp;'Display 730 &amp; 1200'!$AN$11))</f>
        <v>0</v>
      </c>
    </row>
    <row r="2412" spans="1:5">
      <c r="A2412" t="str">
        <f>IF(INDEX('Display 730 &amp; 1200'!$A:$A,ROW())="","",INDEX('Display 730 &amp; 1200'!$A:$A,ROW()))</f>
        <v/>
      </c>
      <c r="B2412" t="str">
        <f>IF(INDEX('Display 730 &amp; 1200'!$B:$B,ROW())="","",INDEX('Display 730 &amp; 1200'!$B:$B,ROW()))</f>
        <v/>
      </c>
      <c r="C2412" t="str">
        <f>IF(INDEX('Display 730 &amp; 1200'!$D:$D,ROW())="","",INDEX('Display 730 &amp; 1200'!$D:$D,ROW()))</f>
        <v/>
      </c>
      <c r="D2412">
        <f>IF($C2412="",0,SUMIFS(#REF!,#REF!,$C2412,#REF!,"&gt;="&amp;'Display 730 &amp; 1200'!$AN$10,#REF!,"&lt;="&amp;'Display 730 &amp; 1200'!$AN$9))</f>
        <v>0</v>
      </c>
      <c r="E2412">
        <f>IF($C2412="",0,SUMIFS(#REF!,#REF!,$C2412,#REF!,"&gt;="&amp;'Display 730 &amp; 1200'!$AN$12,#REF!,"&lt;="&amp;'Display 730 &amp; 1200'!$AN$11))</f>
        <v>0</v>
      </c>
    </row>
    <row r="2413" spans="1:5">
      <c r="A2413" t="str">
        <f>IF(INDEX('Display 730 &amp; 1200'!$A:$A,ROW())="","",INDEX('Display 730 &amp; 1200'!$A:$A,ROW()))</f>
        <v/>
      </c>
      <c r="B2413" t="str">
        <f>IF(INDEX('Display 730 &amp; 1200'!$B:$B,ROW())="","",INDEX('Display 730 &amp; 1200'!$B:$B,ROW()))</f>
        <v/>
      </c>
      <c r="C2413" t="str">
        <f>IF(INDEX('Display 730 &amp; 1200'!$D:$D,ROW())="","",INDEX('Display 730 &amp; 1200'!$D:$D,ROW()))</f>
        <v/>
      </c>
      <c r="D2413">
        <f>IF($C2413="",0,SUMIFS(#REF!,#REF!,$C2413,#REF!,"&gt;="&amp;'Display 730 &amp; 1200'!$AN$10,#REF!,"&lt;="&amp;'Display 730 &amp; 1200'!$AN$9))</f>
        <v>0</v>
      </c>
      <c r="E2413">
        <f>IF($C2413="",0,SUMIFS(#REF!,#REF!,$C2413,#REF!,"&gt;="&amp;'Display 730 &amp; 1200'!$AN$12,#REF!,"&lt;="&amp;'Display 730 &amp; 1200'!$AN$11))</f>
        <v>0</v>
      </c>
    </row>
    <row r="2414" spans="1:5">
      <c r="A2414" t="str">
        <f>IF(INDEX('Display 730 &amp; 1200'!$A:$A,ROW())="","",INDEX('Display 730 &amp; 1200'!$A:$A,ROW()))</f>
        <v/>
      </c>
      <c r="B2414" t="str">
        <f>IF(INDEX('Display 730 &amp; 1200'!$B:$B,ROW())="","",INDEX('Display 730 &amp; 1200'!$B:$B,ROW()))</f>
        <v/>
      </c>
      <c r="C2414" t="str">
        <f>IF(INDEX('Display 730 &amp; 1200'!$D:$D,ROW())="","",INDEX('Display 730 &amp; 1200'!$D:$D,ROW()))</f>
        <v/>
      </c>
      <c r="D2414">
        <f>IF($C2414="",0,SUMIFS(#REF!,#REF!,$C2414,#REF!,"&gt;="&amp;'Display 730 &amp; 1200'!$AN$10,#REF!,"&lt;="&amp;'Display 730 &amp; 1200'!$AN$9))</f>
        <v>0</v>
      </c>
      <c r="E2414">
        <f>IF($C2414="",0,SUMIFS(#REF!,#REF!,$C2414,#REF!,"&gt;="&amp;'Display 730 &amp; 1200'!$AN$12,#REF!,"&lt;="&amp;'Display 730 &amp; 1200'!$AN$11))</f>
        <v>0</v>
      </c>
    </row>
    <row r="2415" spans="1:5">
      <c r="A2415" t="str">
        <f>IF(INDEX('Display 730 &amp; 1200'!$A:$A,ROW())="","",INDEX('Display 730 &amp; 1200'!$A:$A,ROW()))</f>
        <v/>
      </c>
      <c r="B2415" t="str">
        <f>IF(INDEX('Display 730 &amp; 1200'!$B:$B,ROW())="","",INDEX('Display 730 &amp; 1200'!$B:$B,ROW()))</f>
        <v/>
      </c>
      <c r="C2415" t="str">
        <f>IF(INDEX('Display 730 &amp; 1200'!$D:$D,ROW())="","",INDEX('Display 730 &amp; 1200'!$D:$D,ROW()))</f>
        <v/>
      </c>
      <c r="D2415">
        <f>IF($C2415="",0,SUMIFS(#REF!,#REF!,$C2415,#REF!,"&gt;="&amp;'Display 730 &amp; 1200'!$AN$10,#REF!,"&lt;="&amp;'Display 730 &amp; 1200'!$AN$9))</f>
        <v>0</v>
      </c>
      <c r="E2415">
        <f>IF($C2415="",0,SUMIFS(#REF!,#REF!,$C2415,#REF!,"&gt;="&amp;'Display 730 &amp; 1200'!$AN$12,#REF!,"&lt;="&amp;'Display 730 &amp; 1200'!$AN$11))</f>
        <v>0</v>
      </c>
    </row>
    <row r="2416" spans="1:5">
      <c r="A2416" t="str">
        <f>IF(INDEX('Display 730 &amp; 1200'!$A:$A,ROW())="","",INDEX('Display 730 &amp; 1200'!$A:$A,ROW()))</f>
        <v/>
      </c>
      <c r="B2416" t="str">
        <f>IF(INDEX('Display 730 &amp; 1200'!$B:$B,ROW())="","",INDEX('Display 730 &amp; 1200'!$B:$B,ROW()))</f>
        <v/>
      </c>
      <c r="C2416" t="str">
        <f>IF(INDEX('Display 730 &amp; 1200'!$D:$D,ROW())="","",INDEX('Display 730 &amp; 1200'!$D:$D,ROW()))</f>
        <v/>
      </c>
      <c r="D2416">
        <f>IF($C2416="",0,SUMIFS(#REF!,#REF!,$C2416,#REF!,"&gt;="&amp;'Display 730 &amp; 1200'!$AN$10,#REF!,"&lt;="&amp;'Display 730 &amp; 1200'!$AN$9))</f>
        <v>0</v>
      </c>
      <c r="E2416">
        <f>IF($C2416="",0,SUMIFS(#REF!,#REF!,$C2416,#REF!,"&gt;="&amp;'Display 730 &amp; 1200'!$AN$12,#REF!,"&lt;="&amp;'Display 730 &amp; 1200'!$AN$11))</f>
        <v>0</v>
      </c>
    </row>
    <row r="2417" spans="1:5">
      <c r="A2417" t="str">
        <f>IF(INDEX('Display 730 &amp; 1200'!$A:$A,ROW())="","",INDEX('Display 730 &amp; 1200'!$A:$A,ROW()))</f>
        <v/>
      </c>
      <c r="B2417" t="str">
        <f>IF(INDEX('Display 730 &amp; 1200'!$B:$B,ROW())="","",INDEX('Display 730 &amp; 1200'!$B:$B,ROW()))</f>
        <v/>
      </c>
      <c r="C2417" t="str">
        <f>IF(INDEX('Display 730 &amp; 1200'!$D:$D,ROW())="","",INDEX('Display 730 &amp; 1200'!$D:$D,ROW()))</f>
        <v/>
      </c>
      <c r="D2417">
        <f>IF($C2417="",0,SUMIFS(#REF!,#REF!,$C2417,#REF!,"&gt;="&amp;'Display 730 &amp; 1200'!$AN$10,#REF!,"&lt;="&amp;'Display 730 &amp; 1200'!$AN$9))</f>
        <v>0</v>
      </c>
      <c r="E2417">
        <f>IF($C2417="",0,SUMIFS(#REF!,#REF!,$C2417,#REF!,"&gt;="&amp;'Display 730 &amp; 1200'!$AN$12,#REF!,"&lt;="&amp;'Display 730 &amp; 1200'!$AN$11))</f>
        <v>0</v>
      </c>
    </row>
    <row r="2418" spans="1:5">
      <c r="A2418" t="str">
        <f>IF(INDEX('Display 730 &amp; 1200'!$A:$A,ROW())="","",INDEX('Display 730 &amp; 1200'!$A:$A,ROW()))</f>
        <v/>
      </c>
      <c r="B2418" t="str">
        <f>IF(INDEX('Display 730 &amp; 1200'!$B:$B,ROW())="","",INDEX('Display 730 &amp; 1200'!$B:$B,ROW()))</f>
        <v/>
      </c>
      <c r="C2418" t="str">
        <f>IF(INDEX('Display 730 &amp; 1200'!$D:$D,ROW())="","",INDEX('Display 730 &amp; 1200'!$D:$D,ROW()))</f>
        <v/>
      </c>
      <c r="D2418">
        <f>IF($C2418="",0,SUMIFS(#REF!,#REF!,$C2418,#REF!,"&gt;="&amp;'Display 730 &amp; 1200'!$AN$10,#REF!,"&lt;="&amp;'Display 730 &amp; 1200'!$AN$9))</f>
        <v>0</v>
      </c>
      <c r="E2418">
        <f>IF($C2418="",0,SUMIFS(#REF!,#REF!,$C2418,#REF!,"&gt;="&amp;'Display 730 &amp; 1200'!$AN$12,#REF!,"&lt;="&amp;'Display 730 &amp; 1200'!$AN$11))</f>
        <v>0</v>
      </c>
    </row>
    <row r="2419" spans="1:5">
      <c r="A2419" t="str">
        <f>IF(INDEX('Display 730 &amp; 1200'!$A:$A,ROW())="","",INDEX('Display 730 &amp; 1200'!$A:$A,ROW()))</f>
        <v/>
      </c>
      <c r="B2419" t="str">
        <f>IF(INDEX('Display 730 &amp; 1200'!$B:$B,ROW())="","",INDEX('Display 730 &amp; 1200'!$B:$B,ROW()))</f>
        <v/>
      </c>
      <c r="C2419" t="str">
        <f>IF(INDEX('Display 730 &amp; 1200'!$D:$D,ROW())="","",INDEX('Display 730 &amp; 1200'!$D:$D,ROW()))</f>
        <v/>
      </c>
      <c r="D2419">
        <f>IF($C2419="",0,SUMIFS(#REF!,#REF!,$C2419,#REF!,"&gt;="&amp;'Display 730 &amp; 1200'!$AN$10,#REF!,"&lt;="&amp;'Display 730 &amp; 1200'!$AN$9))</f>
        <v>0</v>
      </c>
      <c r="E2419">
        <f>IF($C2419="",0,SUMIFS(#REF!,#REF!,$C2419,#REF!,"&gt;="&amp;'Display 730 &amp; 1200'!$AN$12,#REF!,"&lt;="&amp;'Display 730 &amp; 1200'!$AN$11))</f>
        <v>0</v>
      </c>
    </row>
    <row r="2420" spans="1:5">
      <c r="A2420" t="str">
        <f>IF(INDEX('Display 730 &amp; 1200'!$A:$A,ROW())="","",INDEX('Display 730 &amp; 1200'!$A:$A,ROW()))</f>
        <v/>
      </c>
      <c r="B2420" t="str">
        <f>IF(INDEX('Display 730 &amp; 1200'!$B:$B,ROW())="","",INDEX('Display 730 &amp; 1200'!$B:$B,ROW()))</f>
        <v/>
      </c>
      <c r="C2420" t="str">
        <f>IF(INDEX('Display 730 &amp; 1200'!$D:$D,ROW())="","",INDEX('Display 730 &amp; 1200'!$D:$D,ROW()))</f>
        <v/>
      </c>
      <c r="D2420">
        <f>IF($C2420="",0,SUMIFS(#REF!,#REF!,$C2420,#REF!,"&gt;="&amp;'Display 730 &amp; 1200'!$AN$10,#REF!,"&lt;="&amp;'Display 730 &amp; 1200'!$AN$9))</f>
        <v>0</v>
      </c>
      <c r="E2420">
        <f>IF($C2420="",0,SUMIFS(#REF!,#REF!,$C2420,#REF!,"&gt;="&amp;'Display 730 &amp; 1200'!$AN$12,#REF!,"&lt;="&amp;'Display 730 &amp; 1200'!$AN$11))</f>
        <v>0</v>
      </c>
    </row>
    <row r="2421" spans="1:5">
      <c r="A2421" t="str">
        <f>IF(INDEX('Display 730 &amp; 1200'!$A:$A,ROW())="","",INDEX('Display 730 &amp; 1200'!$A:$A,ROW()))</f>
        <v/>
      </c>
      <c r="B2421" t="str">
        <f>IF(INDEX('Display 730 &amp; 1200'!$B:$B,ROW())="","",INDEX('Display 730 &amp; 1200'!$B:$B,ROW()))</f>
        <v/>
      </c>
      <c r="C2421" t="str">
        <f>IF(INDEX('Display 730 &amp; 1200'!$D:$D,ROW())="","",INDEX('Display 730 &amp; 1200'!$D:$D,ROW()))</f>
        <v/>
      </c>
      <c r="D2421">
        <f>IF($C2421="",0,SUMIFS(#REF!,#REF!,$C2421,#REF!,"&gt;="&amp;'Display 730 &amp; 1200'!$AN$10,#REF!,"&lt;="&amp;'Display 730 &amp; 1200'!$AN$9))</f>
        <v>0</v>
      </c>
      <c r="E2421">
        <f>IF($C2421="",0,SUMIFS(#REF!,#REF!,$C2421,#REF!,"&gt;="&amp;'Display 730 &amp; 1200'!$AN$12,#REF!,"&lt;="&amp;'Display 730 &amp; 1200'!$AN$11))</f>
        <v>0</v>
      </c>
    </row>
    <row r="2422" spans="1:5">
      <c r="A2422" t="str">
        <f>IF(INDEX('Display 730 &amp; 1200'!$A:$A,ROW())="","",INDEX('Display 730 &amp; 1200'!$A:$A,ROW()))</f>
        <v/>
      </c>
      <c r="B2422" t="str">
        <f>IF(INDEX('Display 730 &amp; 1200'!$B:$B,ROW())="","",INDEX('Display 730 &amp; 1200'!$B:$B,ROW()))</f>
        <v/>
      </c>
      <c r="C2422" t="str">
        <f>IF(INDEX('Display 730 &amp; 1200'!$D:$D,ROW())="","",INDEX('Display 730 &amp; 1200'!$D:$D,ROW()))</f>
        <v/>
      </c>
      <c r="D2422">
        <f>IF($C2422="",0,SUMIFS(#REF!,#REF!,$C2422,#REF!,"&gt;="&amp;'Display 730 &amp; 1200'!$AN$10,#REF!,"&lt;="&amp;'Display 730 &amp; 1200'!$AN$9))</f>
        <v>0</v>
      </c>
      <c r="E2422">
        <f>IF($C2422="",0,SUMIFS(#REF!,#REF!,$C2422,#REF!,"&gt;="&amp;'Display 730 &amp; 1200'!$AN$12,#REF!,"&lt;="&amp;'Display 730 &amp; 1200'!$AN$11))</f>
        <v>0</v>
      </c>
    </row>
    <row r="2423" spans="1:5">
      <c r="A2423" t="str">
        <f>IF(INDEX('Display 730 &amp; 1200'!$A:$A,ROW())="","",INDEX('Display 730 &amp; 1200'!$A:$A,ROW()))</f>
        <v/>
      </c>
      <c r="B2423" t="str">
        <f>IF(INDEX('Display 730 &amp; 1200'!$B:$B,ROW())="","",INDEX('Display 730 &amp; 1200'!$B:$B,ROW()))</f>
        <v/>
      </c>
      <c r="C2423" t="str">
        <f>IF(INDEX('Display 730 &amp; 1200'!$D:$D,ROW())="","",INDEX('Display 730 &amp; 1200'!$D:$D,ROW()))</f>
        <v/>
      </c>
      <c r="D2423">
        <f>IF($C2423="",0,SUMIFS(#REF!,#REF!,$C2423,#REF!,"&gt;="&amp;'Display 730 &amp; 1200'!$AN$10,#REF!,"&lt;="&amp;'Display 730 &amp; 1200'!$AN$9))</f>
        <v>0</v>
      </c>
      <c r="E2423">
        <f>IF($C2423="",0,SUMIFS(#REF!,#REF!,$C2423,#REF!,"&gt;="&amp;'Display 730 &amp; 1200'!$AN$12,#REF!,"&lt;="&amp;'Display 730 &amp; 1200'!$AN$11))</f>
        <v>0</v>
      </c>
    </row>
    <row r="2424" spans="1:5">
      <c r="A2424" t="str">
        <f>IF(INDEX('Display 730 &amp; 1200'!$A:$A,ROW())="","",INDEX('Display 730 &amp; 1200'!$A:$A,ROW()))</f>
        <v/>
      </c>
      <c r="B2424" t="str">
        <f>IF(INDEX('Display 730 &amp; 1200'!$B:$B,ROW())="","",INDEX('Display 730 &amp; 1200'!$B:$B,ROW()))</f>
        <v/>
      </c>
      <c r="C2424" t="str">
        <f>IF(INDEX('Display 730 &amp; 1200'!$D:$D,ROW())="","",INDEX('Display 730 &amp; 1200'!$D:$D,ROW()))</f>
        <v/>
      </c>
      <c r="D2424">
        <f>IF($C2424="",0,SUMIFS(#REF!,#REF!,$C2424,#REF!,"&gt;="&amp;'Display 730 &amp; 1200'!$AN$10,#REF!,"&lt;="&amp;'Display 730 &amp; 1200'!$AN$9))</f>
        <v>0</v>
      </c>
      <c r="E2424">
        <f>IF($C2424="",0,SUMIFS(#REF!,#REF!,$C2424,#REF!,"&gt;="&amp;'Display 730 &amp; 1200'!$AN$12,#REF!,"&lt;="&amp;'Display 730 &amp; 1200'!$AN$11))</f>
        <v>0</v>
      </c>
    </row>
    <row r="2425" spans="1:5">
      <c r="A2425" t="str">
        <f>IF(INDEX('Display 730 &amp; 1200'!$A:$A,ROW())="","",INDEX('Display 730 &amp; 1200'!$A:$A,ROW()))</f>
        <v/>
      </c>
      <c r="B2425" t="str">
        <f>IF(INDEX('Display 730 &amp; 1200'!$B:$B,ROW())="","",INDEX('Display 730 &amp; 1200'!$B:$B,ROW()))</f>
        <v/>
      </c>
      <c r="C2425" t="str">
        <f>IF(INDEX('Display 730 &amp; 1200'!$D:$D,ROW())="","",INDEX('Display 730 &amp; 1200'!$D:$D,ROW()))</f>
        <v/>
      </c>
      <c r="D2425">
        <f>IF($C2425="",0,SUMIFS(#REF!,#REF!,$C2425,#REF!,"&gt;="&amp;'Display 730 &amp; 1200'!$AN$10,#REF!,"&lt;="&amp;'Display 730 &amp; 1200'!$AN$9))</f>
        <v>0</v>
      </c>
      <c r="E2425">
        <f>IF($C2425="",0,SUMIFS(#REF!,#REF!,$C2425,#REF!,"&gt;="&amp;'Display 730 &amp; 1200'!$AN$12,#REF!,"&lt;="&amp;'Display 730 &amp; 1200'!$AN$11))</f>
        <v>0</v>
      </c>
    </row>
    <row r="2426" spans="1:5">
      <c r="A2426" t="str">
        <f>IF(INDEX('Display 730 &amp; 1200'!$A:$A,ROW())="","",INDEX('Display 730 &amp; 1200'!$A:$A,ROW()))</f>
        <v/>
      </c>
      <c r="B2426" t="str">
        <f>IF(INDEX('Display 730 &amp; 1200'!$B:$B,ROW())="","",INDEX('Display 730 &amp; 1200'!$B:$B,ROW()))</f>
        <v/>
      </c>
      <c r="C2426" t="str">
        <f>IF(INDEX('Display 730 &amp; 1200'!$D:$D,ROW())="","",INDEX('Display 730 &amp; 1200'!$D:$D,ROW()))</f>
        <v/>
      </c>
      <c r="D2426">
        <f>IF($C2426="",0,SUMIFS(#REF!,#REF!,$C2426,#REF!,"&gt;="&amp;'Display 730 &amp; 1200'!$AN$10,#REF!,"&lt;="&amp;'Display 730 &amp; 1200'!$AN$9))</f>
        <v>0</v>
      </c>
      <c r="E2426">
        <f>IF($C2426="",0,SUMIFS(#REF!,#REF!,$C2426,#REF!,"&gt;="&amp;'Display 730 &amp; 1200'!$AN$12,#REF!,"&lt;="&amp;'Display 730 &amp; 1200'!$AN$11))</f>
        <v>0</v>
      </c>
    </row>
    <row r="2427" spans="1:5">
      <c r="A2427" t="str">
        <f>IF(INDEX('Display 730 &amp; 1200'!$A:$A,ROW())="","",INDEX('Display 730 &amp; 1200'!$A:$A,ROW()))</f>
        <v/>
      </c>
      <c r="B2427" t="str">
        <f>IF(INDEX('Display 730 &amp; 1200'!$B:$B,ROW())="","",INDEX('Display 730 &amp; 1200'!$B:$B,ROW()))</f>
        <v/>
      </c>
      <c r="C2427" t="str">
        <f>IF(INDEX('Display 730 &amp; 1200'!$D:$D,ROW())="","",INDEX('Display 730 &amp; 1200'!$D:$D,ROW()))</f>
        <v/>
      </c>
      <c r="D2427">
        <f>IF($C2427="",0,SUMIFS(#REF!,#REF!,$C2427,#REF!,"&gt;="&amp;'Display 730 &amp; 1200'!$AN$10,#REF!,"&lt;="&amp;'Display 730 &amp; 1200'!$AN$9))</f>
        <v>0</v>
      </c>
      <c r="E2427">
        <f>IF($C2427="",0,SUMIFS(#REF!,#REF!,$C2427,#REF!,"&gt;="&amp;'Display 730 &amp; 1200'!$AN$12,#REF!,"&lt;="&amp;'Display 730 &amp; 1200'!$AN$11))</f>
        <v>0</v>
      </c>
    </row>
    <row r="2428" spans="1:5">
      <c r="A2428" t="str">
        <f>IF(INDEX('Display 730 &amp; 1200'!$A:$A,ROW())="","",INDEX('Display 730 &amp; 1200'!$A:$A,ROW()))</f>
        <v/>
      </c>
      <c r="B2428" t="str">
        <f>IF(INDEX('Display 730 &amp; 1200'!$B:$B,ROW())="","",INDEX('Display 730 &amp; 1200'!$B:$B,ROW()))</f>
        <v/>
      </c>
      <c r="C2428" t="str">
        <f>IF(INDEX('Display 730 &amp; 1200'!$D:$D,ROW())="","",INDEX('Display 730 &amp; 1200'!$D:$D,ROW()))</f>
        <v/>
      </c>
      <c r="D2428">
        <f>IF($C2428="",0,SUMIFS(#REF!,#REF!,$C2428,#REF!,"&gt;="&amp;'Display 730 &amp; 1200'!$AN$10,#REF!,"&lt;="&amp;'Display 730 &amp; 1200'!$AN$9))</f>
        <v>0</v>
      </c>
      <c r="E2428">
        <f>IF($C2428="",0,SUMIFS(#REF!,#REF!,$C2428,#REF!,"&gt;="&amp;'Display 730 &amp; 1200'!$AN$12,#REF!,"&lt;="&amp;'Display 730 &amp; 1200'!$AN$11))</f>
        <v>0</v>
      </c>
    </row>
    <row r="2429" spans="1:5">
      <c r="A2429" t="str">
        <f>IF(INDEX('Display 730 &amp; 1200'!$A:$A,ROW())="","",INDEX('Display 730 &amp; 1200'!$A:$A,ROW()))</f>
        <v/>
      </c>
      <c r="B2429" t="str">
        <f>IF(INDEX('Display 730 &amp; 1200'!$B:$B,ROW())="","",INDEX('Display 730 &amp; 1200'!$B:$B,ROW()))</f>
        <v/>
      </c>
      <c r="C2429" t="str">
        <f>IF(INDEX('Display 730 &amp; 1200'!$D:$D,ROW())="","",INDEX('Display 730 &amp; 1200'!$D:$D,ROW()))</f>
        <v/>
      </c>
      <c r="D2429">
        <f>IF($C2429="",0,SUMIFS(#REF!,#REF!,$C2429,#REF!,"&gt;="&amp;'Display 730 &amp; 1200'!$AN$10,#REF!,"&lt;="&amp;'Display 730 &amp; 1200'!$AN$9))</f>
        <v>0</v>
      </c>
      <c r="E2429">
        <f>IF($C2429="",0,SUMIFS(#REF!,#REF!,$C2429,#REF!,"&gt;="&amp;'Display 730 &amp; 1200'!$AN$12,#REF!,"&lt;="&amp;'Display 730 &amp; 1200'!$AN$11))</f>
        <v>0</v>
      </c>
    </row>
    <row r="2430" spans="1:5">
      <c r="A2430" t="str">
        <f>IF(INDEX('Display 730 &amp; 1200'!$A:$A,ROW())="","",INDEX('Display 730 &amp; 1200'!$A:$A,ROW()))</f>
        <v/>
      </c>
      <c r="B2430" t="str">
        <f>IF(INDEX('Display 730 &amp; 1200'!$B:$B,ROW())="","",INDEX('Display 730 &amp; 1200'!$B:$B,ROW()))</f>
        <v/>
      </c>
      <c r="C2430" t="str">
        <f>IF(INDEX('Display 730 &amp; 1200'!$D:$D,ROW())="","",INDEX('Display 730 &amp; 1200'!$D:$D,ROW()))</f>
        <v/>
      </c>
      <c r="D2430">
        <f>IF($C2430="",0,SUMIFS(#REF!,#REF!,$C2430,#REF!,"&gt;="&amp;'Display 730 &amp; 1200'!$AN$10,#REF!,"&lt;="&amp;'Display 730 &amp; 1200'!$AN$9))</f>
        <v>0</v>
      </c>
      <c r="E2430">
        <f>IF($C2430="",0,SUMIFS(#REF!,#REF!,$C2430,#REF!,"&gt;="&amp;'Display 730 &amp; 1200'!$AN$12,#REF!,"&lt;="&amp;'Display 730 &amp; 1200'!$AN$11))</f>
        <v>0</v>
      </c>
    </row>
    <row r="2431" spans="1:5">
      <c r="A2431" t="str">
        <f>IF(INDEX('Display 730 &amp; 1200'!$A:$A,ROW())="","",INDEX('Display 730 &amp; 1200'!$A:$A,ROW()))</f>
        <v/>
      </c>
      <c r="B2431" t="str">
        <f>IF(INDEX('Display 730 &amp; 1200'!$B:$B,ROW())="","",INDEX('Display 730 &amp; 1200'!$B:$B,ROW()))</f>
        <v/>
      </c>
      <c r="C2431" t="str">
        <f>IF(INDEX('Display 730 &amp; 1200'!$D:$D,ROW())="","",INDEX('Display 730 &amp; 1200'!$D:$D,ROW()))</f>
        <v/>
      </c>
      <c r="D2431">
        <f>IF($C2431="",0,SUMIFS(#REF!,#REF!,$C2431,#REF!,"&gt;="&amp;'Display 730 &amp; 1200'!$AN$10,#REF!,"&lt;="&amp;'Display 730 &amp; 1200'!$AN$9))</f>
        <v>0</v>
      </c>
      <c r="E2431">
        <f>IF($C2431="",0,SUMIFS(#REF!,#REF!,$C2431,#REF!,"&gt;="&amp;'Display 730 &amp; 1200'!$AN$12,#REF!,"&lt;="&amp;'Display 730 &amp; 1200'!$AN$11))</f>
        <v>0</v>
      </c>
    </row>
    <row r="2432" spans="1:5">
      <c r="A2432" t="str">
        <f>IF(INDEX('Display 730 &amp; 1200'!$A:$A,ROW())="","",INDEX('Display 730 &amp; 1200'!$A:$A,ROW()))</f>
        <v/>
      </c>
      <c r="B2432" t="str">
        <f>IF(INDEX('Display 730 &amp; 1200'!$B:$B,ROW())="","",INDEX('Display 730 &amp; 1200'!$B:$B,ROW()))</f>
        <v/>
      </c>
      <c r="C2432" t="str">
        <f>IF(INDEX('Display 730 &amp; 1200'!$D:$D,ROW())="","",INDEX('Display 730 &amp; 1200'!$D:$D,ROW()))</f>
        <v/>
      </c>
      <c r="D2432">
        <f>IF($C2432="",0,SUMIFS(#REF!,#REF!,$C2432,#REF!,"&gt;="&amp;'Display 730 &amp; 1200'!$AN$10,#REF!,"&lt;="&amp;'Display 730 &amp; 1200'!$AN$9))</f>
        <v>0</v>
      </c>
      <c r="E2432">
        <f>IF($C2432="",0,SUMIFS(#REF!,#REF!,$C2432,#REF!,"&gt;="&amp;'Display 730 &amp; 1200'!$AN$12,#REF!,"&lt;="&amp;'Display 730 &amp; 1200'!$AN$11))</f>
        <v>0</v>
      </c>
    </row>
    <row r="2433" spans="1:5">
      <c r="A2433" t="str">
        <f>IF(INDEX('Display 730 &amp; 1200'!$A:$A,ROW())="","",INDEX('Display 730 &amp; 1200'!$A:$A,ROW()))</f>
        <v/>
      </c>
      <c r="B2433" t="str">
        <f>IF(INDEX('Display 730 &amp; 1200'!$B:$B,ROW())="","",INDEX('Display 730 &amp; 1200'!$B:$B,ROW()))</f>
        <v/>
      </c>
      <c r="C2433" t="str">
        <f>IF(INDEX('Display 730 &amp; 1200'!$D:$D,ROW())="","",INDEX('Display 730 &amp; 1200'!$D:$D,ROW()))</f>
        <v/>
      </c>
      <c r="D2433">
        <f>IF($C2433="",0,SUMIFS(#REF!,#REF!,$C2433,#REF!,"&gt;="&amp;'Display 730 &amp; 1200'!$AN$10,#REF!,"&lt;="&amp;'Display 730 &amp; 1200'!$AN$9))</f>
        <v>0</v>
      </c>
      <c r="E2433">
        <f>IF($C2433="",0,SUMIFS(#REF!,#REF!,$C2433,#REF!,"&gt;="&amp;'Display 730 &amp; 1200'!$AN$12,#REF!,"&lt;="&amp;'Display 730 &amp; 1200'!$AN$11))</f>
        <v>0</v>
      </c>
    </row>
    <row r="2434" spans="1:5">
      <c r="A2434" t="str">
        <f>IF(INDEX('Display 730 &amp; 1200'!$A:$A,ROW())="","",INDEX('Display 730 &amp; 1200'!$A:$A,ROW()))</f>
        <v/>
      </c>
      <c r="B2434" t="str">
        <f>IF(INDEX('Display 730 &amp; 1200'!$B:$B,ROW())="","",INDEX('Display 730 &amp; 1200'!$B:$B,ROW()))</f>
        <v/>
      </c>
      <c r="C2434" t="str">
        <f>IF(INDEX('Display 730 &amp; 1200'!$D:$D,ROW())="","",INDEX('Display 730 &amp; 1200'!$D:$D,ROW()))</f>
        <v/>
      </c>
      <c r="D2434">
        <f>IF($C2434="",0,SUMIFS(#REF!,#REF!,$C2434,#REF!,"&gt;="&amp;'Display 730 &amp; 1200'!$AN$10,#REF!,"&lt;="&amp;'Display 730 &amp; 1200'!$AN$9))</f>
        <v>0</v>
      </c>
      <c r="E2434">
        <f>IF($C2434="",0,SUMIFS(#REF!,#REF!,$C2434,#REF!,"&gt;="&amp;'Display 730 &amp; 1200'!$AN$12,#REF!,"&lt;="&amp;'Display 730 &amp; 1200'!$AN$11))</f>
        <v>0</v>
      </c>
    </row>
    <row r="2435" spans="1:5">
      <c r="A2435" t="str">
        <f>IF(INDEX('Display 730 &amp; 1200'!$A:$A,ROW())="","",INDEX('Display 730 &amp; 1200'!$A:$A,ROW()))</f>
        <v/>
      </c>
      <c r="B2435" t="str">
        <f>IF(INDEX('Display 730 &amp; 1200'!$B:$B,ROW())="","",INDEX('Display 730 &amp; 1200'!$B:$B,ROW()))</f>
        <v/>
      </c>
      <c r="C2435" t="str">
        <f>IF(INDEX('Display 730 &amp; 1200'!$D:$D,ROW())="","",INDEX('Display 730 &amp; 1200'!$D:$D,ROW()))</f>
        <v/>
      </c>
      <c r="D2435">
        <f>IF($C2435="",0,SUMIFS(#REF!,#REF!,$C2435,#REF!,"&gt;="&amp;'Display 730 &amp; 1200'!$AN$10,#REF!,"&lt;="&amp;'Display 730 &amp; 1200'!$AN$9))</f>
        <v>0</v>
      </c>
      <c r="E2435">
        <f>IF($C2435="",0,SUMIFS(#REF!,#REF!,$C2435,#REF!,"&gt;="&amp;'Display 730 &amp; 1200'!$AN$12,#REF!,"&lt;="&amp;'Display 730 &amp; 1200'!$AN$11))</f>
        <v>0</v>
      </c>
    </row>
    <row r="2436" spans="1:5">
      <c r="A2436" t="str">
        <f>IF(INDEX('Display 730 &amp; 1200'!$A:$A,ROW())="","",INDEX('Display 730 &amp; 1200'!$A:$A,ROW()))</f>
        <v/>
      </c>
      <c r="B2436" t="str">
        <f>IF(INDEX('Display 730 &amp; 1200'!$B:$B,ROW())="","",INDEX('Display 730 &amp; 1200'!$B:$B,ROW()))</f>
        <v/>
      </c>
      <c r="C2436" t="str">
        <f>IF(INDEX('Display 730 &amp; 1200'!$D:$D,ROW())="","",INDEX('Display 730 &amp; 1200'!$D:$D,ROW()))</f>
        <v/>
      </c>
      <c r="D2436">
        <f>IF($C2436="",0,SUMIFS(#REF!,#REF!,$C2436,#REF!,"&gt;="&amp;'Display 730 &amp; 1200'!$AN$10,#REF!,"&lt;="&amp;'Display 730 &amp; 1200'!$AN$9))</f>
        <v>0</v>
      </c>
      <c r="E2436">
        <f>IF($C2436="",0,SUMIFS(#REF!,#REF!,$C2436,#REF!,"&gt;="&amp;'Display 730 &amp; 1200'!$AN$12,#REF!,"&lt;="&amp;'Display 730 &amp; 1200'!$AN$11))</f>
        <v>0</v>
      </c>
    </row>
    <row r="2437" spans="1:5">
      <c r="A2437" t="str">
        <f>IF(INDEX('Display 730 &amp; 1200'!$A:$A,ROW())="","",INDEX('Display 730 &amp; 1200'!$A:$A,ROW()))</f>
        <v/>
      </c>
      <c r="B2437" t="str">
        <f>IF(INDEX('Display 730 &amp; 1200'!$B:$B,ROW())="","",INDEX('Display 730 &amp; 1200'!$B:$B,ROW()))</f>
        <v/>
      </c>
      <c r="C2437" t="str">
        <f>IF(INDEX('Display 730 &amp; 1200'!$D:$D,ROW())="","",INDEX('Display 730 &amp; 1200'!$D:$D,ROW()))</f>
        <v/>
      </c>
      <c r="D2437">
        <f>IF($C2437="",0,SUMIFS(#REF!,#REF!,$C2437,#REF!,"&gt;="&amp;'Display 730 &amp; 1200'!$AN$10,#REF!,"&lt;="&amp;'Display 730 &amp; 1200'!$AN$9))</f>
        <v>0</v>
      </c>
      <c r="E2437">
        <f>IF($C2437="",0,SUMIFS(#REF!,#REF!,$C2437,#REF!,"&gt;="&amp;'Display 730 &amp; 1200'!$AN$12,#REF!,"&lt;="&amp;'Display 730 &amp; 1200'!$AN$11))</f>
        <v>0</v>
      </c>
    </row>
    <row r="2438" spans="1:5">
      <c r="A2438" t="str">
        <f>IF(INDEX('Display 730 &amp; 1200'!$A:$A,ROW())="","",INDEX('Display 730 &amp; 1200'!$A:$A,ROW()))</f>
        <v/>
      </c>
      <c r="B2438" t="str">
        <f>IF(INDEX('Display 730 &amp; 1200'!$B:$B,ROW())="","",INDEX('Display 730 &amp; 1200'!$B:$B,ROW()))</f>
        <v/>
      </c>
      <c r="C2438" t="str">
        <f>IF(INDEX('Display 730 &amp; 1200'!$D:$D,ROW())="","",INDEX('Display 730 &amp; 1200'!$D:$D,ROW()))</f>
        <v/>
      </c>
      <c r="D2438">
        <f>IF($C2438="",0,SUMIFS(#REF!,#REF!,$C2438,#REF!,"&gt;="&amp;'Display 730 &amp; 1200'!$AN$10,#REF!,"&lt;="&amp;'Display 730 &amp; 1200'!$AN$9))</f>
        <v>0</v>
      </c>
      <c r="E2438">
        <f>IF($C2438="",0,SUMIFS(#REF!,#REF!,$C2438,#REF!,"&gt;="&amp;'Display 730 &amp; 1200'!$AN$12,#REF!,"&lt;="&amp;'Display 730 &amp; 1200'!$AN$11))</f>
        <v>0</v>
      </c>
    </row>
    <row r="2439" spans="1:5">
      <c r="A2439" t="str">
        <f>IF(INDEX('Display 730 &amp; 1200'!$A:$A,ROW())="","",INDEX('Display 730 &amp; 1200'!$A:$A,ROW()))</f>
        <v/>
      </c>
      <c r="B2439" t="str">
        <f>IF(INDEX('Display 730 &amp; 1200'!$B:$B,ROW())="","",INDEX('Display 730 &amp; 1200'!$B:$B,ROW()))</f>
        <v/>
      </c>
      <c r="C2439" t="str">
        <f>IF(INDEX('Display 730 &amp; 1200'!$D:$D,ROW())="","",INDEX('Display 730 &amp; 1200'!$D:$D,ROW()))</f>
        <v/>
      </c>
      <c r="D2439">
        <f>IF($C2439="",0,SUMIFS(#REF!,#REF!,$C2439,#REF!,"&gt;="&amp;'Display 730 &amp; 1200'!$AN$10,#REF!,"&lt;="&amp;'Display 730 &amp; 1200'!$AN$9))</f>
        <v>0</v>
      </c>
      <c r="E2439">
        <f>IF($C2439="",0,SUMIFS(#REF!,#REF!,$C2439,#REF!,"&gt;="&amp;'Display 730 &amp; 1200'!$AN$12,#REF!,"&lt;="&amp;'Display 730 &amp; 1200'!$AN$11))</f>
        <v>0</v>
      </c>
    </row>
    <row r="2440" spans="1:5">
      <c r="A2440" t="str">
        <f>IF(INDEX('Display 730 &amp; 1200'!$A:$A,ROW())="","",INDEX('Display 730 &amp; 1200'!$A:$A,ROW()))</f>
        <v/>
      </c>
      <c r="B2440" t="str">
        <f>IF(INDEX('Display 730 &amp; 1200'!$B:$B,ROW())="","",INDEX('Display 730 &amp; 1200'!$B:$B,ROW()))</f>
        <v/>
      </c>
      <c r="C2440" t="str">
        <f>IF(INDEX('Display 730 &amp; 1200'!$D:$D,ROW())="","",INDEX('Display 730 &amp; 1200'!$D:$D,ROW()))</f>
        <v/>
      </c>
      <c r="D2440">
        <f>IF($C2440="",0,SUMIFS(#REF!,#REF!,$C2440,#REF!,"&gt;="&amp;'Display 730 &amp; 1200'!$AN$10,#REF!,"&lt;="&amp;'Display 730 &amp; 1200'!$AN$9))</f>
        <v>0</v>
      </c>
      <c r="E2440">
        <f>IF($C2440="",0,SUMIFS(#REF!,#REF!,$C2440,#REF!,"&gt;="&amp;'Display 730 &amp; 1200'!$AN$12,#REF!,"&lt;="&amp;'Display 730 &amp; 1200'!$AN$11))</f>
        <v>0</v>
      </c>
    </row>
    <row r="2441" spans="1:5">
      <c r="A2441" t="str">
        <f>IF(INDEX('Display 730 &amp; 1200'!$A:$A,ROW())="","",INDEX('Display 730 &amp; 1200'!$A:$A,ROW()))</f>
        <v/>
      </c>
      <c r="B2441" t="str">
        <f>IF(INDEX('Display 730 &amp; 1200'!$B:$B,ROW())="","",INDEX('Display 730 &amp; 1200'!$B:$B,ROW()))</f>
        <v/>
      </c>
      <c r="C2441" t="str">
        <f>IF(INDEX('Display 730 &amp; 1200'!$D:$D,ROW())="","",INDEX('Display 730 &amp; 1200'!$D:$D,ROW()))</f>
        <v/>
      </c>
      <c r="D2441">
        <f>IF($C2441="",0,SUMIFS(#REF!,#REF!,$C2441,#REF!,"&gt;="&amp;'Display 730 &amp; 1200'!$AN$10,#REF!,"&lt;="&amp;'Display 730 &amp; 1200'!$AN$9))</f>
        <v>0</v>
      </c>
      <c r="E2441">
        <f>IF($C2441="",0,SUMIFS(#REF!,#REF!,$C2441,#REF!,"&gt;="&amp;'Display 730 &amp; 1200'!$AN$12,#REF!,"&lt;="&amp;'Display 730 &amp; 1200'!$AN$11))</f>
        <v>0</v>
      </c>
    </row>
    <row r="2442" spans="1:5">
      <c r="A2442" t="str">
        <f>IF(INDEX('Display 730 &amp; 1200'!$A:$A,ROW())="","",INDEX('Display 730 &amp; 1200'!$A:$A,ROW()))</f>
        <v/>
      </c>
      <c r="B2442" t="str">
        <f>IF(INDEX('Display 730 &amp; 1200'!$B:$B,ROW())="","",INDEX('Display 730 &amp; 1200'!$B:$B,ROW()))</f>
        <v/>
      </c>
      <c r="C2442" t="str">
        <f>IF(INDEX('Display 730 &amp; 1200'!$D:$D,ROW())="","",INDEX('Display 730 &amp; 1200'!$D:$D,ROW()))</f>
        <v/>
      </c>
      <c r="D2442">
        <f>IF($C2442="",0,SUMIFS(#REF!,#REF!,$C2442,#REF!,"&gt;="&amp;'Display 730 &amp; 1200'!$AN$10,#REF!,"&lt;="&amp;'Display 730 &amp; 1200'!$AN$9))</f>
        <v>0</v>
      </c>
      <c r="E2442">
        <f>IF($C2442="",0,SUMIFS(#REF!,#REF!,$C2442,#REF!,"&gt;="&amp;'Display 730 &amp; 1200'!$AN$12,#REF!,"&lt;="&amp;'Display 730 &amp; 1200'!$AN$11))</f>
        <v>0</v>
      </c>
    </row>
    <row r="2443" spans="1:5">
      <c r="A2443" t="str">
        <f>IF(INDEX('Display 730 &amp; 1200'!$A:$A,ROW())="","",INDEX('Display 730 &amp; 1200'!$A:$A,ROW()))</f>
        <v/>
      </c>
      <c r="B2443" t="str">
        <f>IF(INDEX('Display 730 &amp; 1200'!$B:$B,ROW())="","",INDEX('Display 730 &amp; 1200'!$B:$B,ROW()))</f>
        <v/>
      </c>
      <c r="C2443" t="str">
        <f>IF(INDEX('Display 730 &amp; 1200'!$D:$D,ROW())="","",INDEX('Display 730 &amp; 1200'!$D:$D,ROW()))</f>
        <v/>
      </c>
      <c r="D2443">
        <f>IF($C2443="",0,SUMIFS(#REF!,#REF!,$C2443,#REF!,"&gt;="&amp;'Display 730 &amp; 1200'!$AN$10,#REF!,"&lt;="&amp;'Display 730 &amp; 1200'!$AN$9))</f>
        <v>0</v>
      </c>
      <c r="E2443">
        <f>IF($C2443="",0,SUMIFS(#REF!,#REF!,$C2443,#REF!,"&gt;="&amp;'Display 730 &amp; 1200'!$AN$12,#REF!,"&lt;="&amp;'Display 730 &amp; 1200'!$AN$11))</f>
        <v>0</v>
      </c>
    </row>
    <row r="2444" spans="1:5">
      <c r="A2444" t="str">
        <f>IF(INDEX('Display 730 &amp; 1200'!$A:$A,ROW())="","",INDEX('Display 730 &amp; 1200'!$A:$A,ROW()))</f>
        <v/>
      </c>
      <c r="B2444" t="str">
        <f>IF(INDEX('Display 730 &amp; 1200'!$B:$B,ROW())="","",INDEX('Display 730 &amp; 1200'!$B:$B,ROW()))</f>
        <v/>
      </c>
      <c r="C2444" t="str">
        <f>IF(INDEX('Display 730 &amp; 1200'!$D:$D,ROW())="","",INDEX('Display 730 &amp; 1200'!$D:$D,ROW()))</f>
        <v/>
      </c>
      <c r="D2444">
        <f>IF($C2444="",0,SUMIFS(#REF!,#REF!,$C2444,#REF!,"&gt;="&amp;'Display 730 &amp; 1200'!$AN$10,#REF!,"&lt;="&amp;'Display 730 &amp; 1200'!$AN$9))</f>
        <v>0</v>
      </c>
      <c r="E2444">
        <f>IF($C2444="",0,SUMIFS(#REF!,#REF!,$C2444,#REF!,"&gt;="&amp;'Display 730 &amp; 1200'!$AN$12,#REF!,"&lt;="&amp;'Display 730 &amp; 1200'!$AN$11))</f>
        <v>0</v>
      </c>
    </row>
    <row r="2445" spans="1:5">
      <c r="A2445" t="str">
        <f>IF(INDEX('Display 730 &amp; 1200'!$A:$A,ROW())="","",INDEX('Display 730 &amp; 1200'!$A:$A,ROW()))</f>
        <v/>
      </c>
      <c r="B2445" t="str">
        <f>IF(INDEX('Display 730 &amp; 1200'!$B:$B,ROW())="","",INDEX('Display 730 &amp; 1200'!$B:$B,ROW()))</f>
        <v/>
      </c>
      <c r="C2445" t="str">
        <f>IF(INDEX('Display 730 &amp; 1200'!$D:$D,ROW())="","",INDEX('Display 730 &amp; 1200'!$D:$D,ROW()))</f>
        <v/>
      </c>
      <c r="D2445">
        <f>IF($C2445="",0,SUMIFS(#REF!,#REF!,$C2445,#REF!,"&gt;="&amp;'Display 730 &amp; 1200'!$AN$10,#REF!,"&lt;="&amp;'Display 730 &amp; 1200'!$AN$9))</f>
        <v>0</v>
      </c>
      <c r="E2445">
        <f>IF($C2445="",0,SUMIFS(#REF!,#REF!,$C2445,#REF!,"&gt;="&amp;'Display 730 &amp; 1200'!$AN$12,#REF!,"&lt;="&amp;'Display 730 &amp; 1200'!$AN$11))</f>
        <v>0</v>
      </c>
    </row>
    <row r="2446" spans="1:5">
      <c r="A2446" t="str">
        <f>IF(INDEX('Display 730 &amp; 1200'!$A:$A,ROW())="","",INDEX('Display 730 &amp; 1200'!$A:$A,ROW()))</f>
        <v/>
      </c>
      <c r="B2446" t="str">
        <f>IF(INDEX('Display 730 &amp; 1200'!$B:$B,ROW())="","",INDEX('Display 730 &amp; 1200'!$B:$B,ROW()))</f>
        <v/>
      </c>
      <c r="C2446" t="str">
        <f>IF(INDEX('Display 730 &amp; 1200'!$D:$D,ROW())="","",INDEX('Display 730 &amp; 1200'!$D:$D,ROW()))</f>
        <v/>
      </c>
      <c r="D2446">
        <f>IF($C2446="",0,SUMIFS(#REF!,#REF!,$C2446,#REF!,"&gt;="&amp;'Display 730 &amp; 1200'!$AN$10,#REF!,"&lt;="&amp;'Display 730 &amp; 1200'!$AN$9))</f>
        <v>0</v>
      </c>
      <c r="E2446">
        <f>IF($C2446="",0,SUMIFS(#REF!,#REF!,$C2446,#REF!,"&gt;="&amp;'Display 730 &amp; 1200'!$AN$12,#REF!,"&lt;="&amp;'Display 730 &amp; 1200'!$AN$11))</f>
        <v>0</v>
      </c>
    </row>
    <row r="2447" spans="1:5">
      <c r="A2447" t="str">
        <f>IF(INDEX('Display 730 &amp; 1200'!$A:$A,ROW())="","",INDEX('Display 730 &amp; 1200'!$A:$A,ROW()))</f>
        <v/>
      </c>
      <c r="B2447" t="str">
        <f>IF(INDEX('Display 730 &amp; 1200'!$B:$B,ROW())="","",INDEX('Display 730 &amp; 1200'!$B:$B,ROW()))</f>
        <v/>
      </c>
      <c r="C2447" t="str">
        <f>IF(INDEX('Display 730 &amp; 1200'!$D:$D,ROW())="","",INDEX('Display 730 &amp; 1200'!$D:$D,ROW()))</f>
        <v/>
      </c>
      <c r="D2447">
        <f>IF($C2447="",0,SUMIFS(#REF!,#REF!,$C2447,#REF!,"&gt;="&amp;'Display 730 &amp; 1200'!$AN$10,#REF!,"&lt;="&amp;'Display 730 &amp; 1200'!$AN$9))</f>
        <v>0</v>
      </c>
      <c r="E2447">
        <f>IF($C2447="",0,SUMIFS(#REF!,#REF!,$C2447,#REF!,"&gt;="&amp;'Display 730 &amp; 1200'!$AN$12,#REF!,"&lt;="&amp;'Display 730 &amp; 1200'!$AN$11))</f>
        <v>0</v>
      </c>
    </row>
    <row r="2448" spans="1:5">
      <c r="A2448" t="str">
        <f>IF(INDEX('Display 730 &amp; 1200'!$A:$A,ROW())="","",INDEX('Display 730 &amp; 1200'!$A:$A,ROW()))</f>
        <v/>
      </c>
      <c r="B2448" t="str">
        <f>IF(INDEX('Display 730 &amp; 1200'!$B:$B,ROW())="","",INDEX('Display 730 &amp; 1200'!$B:$B,ROW()))</f>
        <v/>
      </c>
      <c r="C2448" t="str">
        <f>IF(INDEX('Display 730 &amp; 1200'!$D:$D,ROW())="","",INDEX('Display 730 &amp; 1200'!$D:$D,ROW()))</f>
        <v/>
      </c>
      <c r="D2448">
        <f>IF($C2448="",0,SUMIFS(#REF!,#REF!,$C2448,#REF!,"&gt;="&amp;'Display 730 &amp; 1200'!$AN$10,#REF!,"&lt;="&amp;'Display 730 &amp; 1200'!$AN$9))</f>
        <v>0</v>
      </c>
      <c r="E2448">
        <f>IF($C2448="",0,SUMIFS(#REF!,#REF!,$C2448,#REF!,"&gt;="&amp;'Display 730 &amp; 1200'!$AN$12,#REF!,"&lt;="&amp;'Display 730 &amp; 1200'!$AN$11))</f>
        <v>0</v>
      </c>
    </row>
    <row r="2449" spans="1:5">
      <c r="A2449" t="str">
        <f>IF(INDEX('Display 730 &amp; 1200'!$A:$A,ROW())="","",INDEX('Display 730 &amp; 1200'!$A:$A,ROW()))</f>
        <v/>
      </c>
      <c r="B2449" t="str">
        <f>IF(INDEX('Display 730 &amp; 1200'!$B:$B,ROW())="","",INDEX('Display 730 &amp; 1200'!$B:$B,ROW()))</f>
        <v/>
      </c>
      <c r="C2449" t="str">
        <f>IF(INDEX('Display 730 &amp; 1200'!$D:$D,ROW())="","",INDEX('Display 730 &amp; 1200'!$D:$D,ROW()))</f>
        <v/>
      </c>
      <c r="D2449">
        <f>IF($C2449="",0,SUMIFS(#REF!,#REF!,$C2449,#REF!,"&gt;="&amp;'Display 730 &amp; 1200'!$AN$10,#REF!,"&lt;="&amp;'Display 730 &amp; 1200'!$AN$9))</f>
        <v>0</v>
      </c>
      <c r="E2449">
        <f>IF($C2449="",0,SUMIFS(#REF!,#REF!,$C2449,#REF!,"&gt;="&amp;'Display 730 &amp; 1200'!$AN$12,#REF!,"&lt;="&amp;'Display 730 &amp; 1200'!$AN$11))</f>
        <v>0</v>
      </c>
    </row>
    <row r="2450" spans="1:5">
      <c r="A2450" t="str">
        <f>IF(INDEX('Display 730 &amp; 1200'!$A:$A,ROW())="","",INDEX('Display 730 &amp; 1200'!$A:$A,ROW()))</f>
        <v/>
      </c>
      <c r="B2450" t="str">
        <f>IF(INDEX('Display 730 &amp; 1200'!$B:$B,ROW())="","",INDEX('Display 730 &amp; 1200'!$B:$B,ROW()))</f>
        <v/>
      </c>
      <c r="C2450" t="str">
        <f>IF(INDEX('Display 730 &amp; 1200'!$D:$D,ROW())="","",INDEX('Display 730 &amp; 1200'!$D:$D,ROW()))</f>
        <v/>
      </c>
      <c r="D2450">
        <f>IF($C2450="",0,SUMIFS(#REF!,#REF!,$C2450,#REF!,"&gt;="&amp;'Display 730 &amp; 1200'!$AN$10,#REF!,"&lt;="&amp;'Display 730 &amp; 1200'!$AN$9))</f>
        <v>0</v>
      </c>
      <c r="E2450">
        <f>IF($C2450="",0,SUMIFS(#REF!,#REF!,$C2450,#REF!,"&gt;="&amp;'Display 730 &amp; 1200'!$AN$12,#REF!,"&lt;="&amp;'Display 730 &amp; 1200'!$AN$11))</f>
        <v>0</v>
      </c>
    </row>
    <row r="2451" spans="1:5">
      <c r="A2451" t="str">
        <f>IF(INDEX('Display 730 &amp; 1200'!$A:$A,ROW())="","",INDEX('Display 730 &amp; 1200'!$A:$A,ROW()))</f>
        <v/>
      </c>
      <c r="B2451" t="str">
        <f>IF(INDEX('Display 730 &amp; 1200'!$B:$B,ROW())="","",INDEX('Display 730 &amp; 1200'!$B:$B,ROW()))</f>
        <v/>
      </c>
      <c r="C2451" t="str">
        <f>IF(INDEX('Display 730 &amp; 1200'!$D:$D,ROW())="","",INDEX('Display 730 &amp; 1200'!$D:$D,ROW()))</f>
        <v/>
      </c>
      <c r="D2451">
        <f>IF($C2451="",0,SUMIFS(#REF!,#REF!,$C2451,#REF!,"&gt;="&amp;'Display 730 &amp; 1200'!$AN$10,#REF!,"&lt;="&amp;'Display 730 &amp; 1200'!$AN$9))</f>
        <v>0</v>
      </c>
      <c r="E2451">
        <f>IF($C2451="",0,SUMIFS(#REF!,#REF!,$C2451,#REF!,"&gt;="&amp;'Display 730 &amp; 1200'!$AN$12,#REF!,"&lt;="&amp;'Display 730 &amp; 1200'!$AN$11))</f>
        <v>0</v>
      </c>
    </row>
    <row r="2452" spans="1:5">
      <c r="A2452" t="str">
        <f>IF(INDEX('Display 730 &amp; 1200'!$A:$A,ROW())="","",INDEX('Display 730 &amp; 1200'!$A:$A,ROW()))</f>
        <v/>
      </c>
      <c r="B2452" t="str">
        <f>IF(INDEX('Display 730 &amp; 1200'!$B:$B,ROW())="","",INDEX('Display 730 &amp; 1200'!$B:$B,ROW()))</f>
        <v/>
      </c>
      <c r="C2452" t="str">
        <f>IF(INDEX('Display 730 &amp; 1200'!$D:$D,ROW())="","",INDEX('Display 730 &amp; 1200'!$D:$D,ROW()))</f>
        <v/>
      </c>
      <c r="D2452">
        <f>IF($C2452="",0,SUMIFS(#REF!,#REF!,$C2452,#REF!,"&gt;="&amp;'Display 730 &amp; 1200'!$AN$10,#REF!,"&lt;="&amp;'Display 730 &amp; 1200'!$AN$9))</f>
        <v>0</v>
      </c>
      <c r="E2452">
        <f>IF($C2452="",0,SUMIFS(#REF!,#REF!,$C2452,#REF!,"&gt;="&amp;'Display 730 &amp; 1200'!$AN$12,#REF!,"&lt;="&amp;'Display 730 &amp; 1200'!$AN$11))</f>
        <v>0</v>
      </c>
    </row>
    <row r="2453" spans="1:5">
      <c r="A2453" t="str">
        <f>IF(INDEX('Display 730 &amp; 1200'!$A:$A,ROW())="","",INDEX('Display 730 &amp; 1200'!$A:$A,ROW()))</f>
        <v/>
      </c>
      <c r="B2453" t="str">
        <f>IF(INDEX('Display 730 &amp; 1200'!$B:$B,ROW())="","",INDEX('Display 730 &amp; 1200'!$B:$B,ROW()))</f>
        <v/>
      </c>
      <c r="C2453" t="str">
        <f>IF(INDEX('Display 730 &amp; 1200'!$D:$D,ROW())="","",INDEX('Display 730 &amp; 1200'!$D:$D,ROW()))</f>
        <v/>
      </c>
      <c r="D2453">
        <f>IF($C2453="",0,SUMIFS(#REF!,#REF!,$C2453,#REF!,"&gt;="&amp;'Display 730 &amp; 1200'!$AN$10,#REF!,"&lt;="&amp;'Display 730 &amp; 1200'!$AN$9))</f>
        <v>0</v>
      </c>
      <c r="E2453">
        <f>IF($C2453="",0,SUMIFS(#REF!,#REF!,$C2453,#REF!,"&gt;="&amp;'Display 730 &amp; 1200'!$AN$12,#REF!,"&lt;="&amp;'Display 730 &amp; 1200'!$AN$11))</f>
        <v>0</v>
      </c>
    </row>
    <row r="2454" spans="1:5">
      <c r="A2454" t="str">
        <f>IF(INDEX('Display 730 &amp; 1200'!$A:$A,ROW())="","",INDEX('Display 730 &amp; 1200'!$A:$A,ROW()))</f>
        <v/>
      </c>
      <c r="B2454" t="str">
        <f>IF(INDEX('Display 730 &amp; 1200'!$B:$B,ROW())="","",INDEX('Display 730 &amp; 1200'!$B:$B,ROW()))</f>
        <v/>
      </c>
      <c r="C2454" t="str">
        <f>IF(INDEX('Display 730 &amp; 1200'!$D:$D,ROW())="","",INDEX('Display 730 &amp; 1200'!$D:$D,ROW()))</f>
        <v/>
      </c>
      <c r="D2454">
        <f>IF($C2454="",0,SUMIFS(#REF!,#REF!,$C2454,#REF!,"&gt;="&amp;'Display 730 &amp; 1200'!$AN$10,#REF!,"&lt;="&amp;'Display 730 &amp; 1200'!$AN$9))</f>
        <v>0</v>
      </c>
      <c r="E2454">
        <f>IF($C2454="",0,SUMIFS(#REF!,#REF!,$C2454,#REF!,"&gt;="&amp;'Display 730 &amp; 1200'!$AN$12,#REF!,"&lt;="&amp;'Display 730 &amp; 1200'!$AN$11))</f>
        <v>0</v>
      </c>
    </row>
    <row r="2455" spans="1:5">
      <c r="A2455" t="str">
        <f>IF(INDEX('Display 730 &amp; 1200'!$A:$A,ROW())="","",INDEX('Display 730 &amp; 1200'!$A:$A,ROW()))</f>
        <v/>
      </c>
      <c r="B2455" t="str">
        <f>IF(INDEX('Display 730 &amp; 1200'!$B:$B,ROW())="","",INDEX('Display 730 &amp; 1200'!$B:$B,ROW()))</f>
        <v/>
      </c>
      <c r="C2455" t="str">
        <f>IF(INDEX('Display 730 &amp; 1200'!$D:$D,ROW())="","",INDEX('Display 730 &amp; 1200'!$D:$D,ROW()))</f>
        <v/>
      </c>
      <c r="D2455">
        <f>IF($C2455="",0,SUMIFS(#REF!,#REF!,$C2455,#REF!,"&gt;="&amp;'Display 730 &amp; 1200'!$AN$10,#REF!,"&lt;="&amp;'Display 730 &amp; 1200'!$AN$9))</f>
        <v>0</v>
      </c>
      <c r="E2455">
        <f>IF($C2455="",0,SUMIFS(#REF!,#REF!,$C2455,#REF!,"&gt;="&amp;'Display 730 &amp; 1200'!$AN$12,#REF!,"&lt;="&amp;'Display 730 &amp; 1200'!$AN$11))</f>
        <v>0</v>
      </c>
    </row>
    <row r="2456" spans="1:5">
      <c r="A2456" t="str">
        <f>IF(INDEX('Display 730 &amp; 1200'!$A:$A,ROW())="","",INDEX('Display 730 &amp; 1200'!$A:$A,ROW()))</f>
        <v/>
      </c>
      <c r="B2456" t="str">
        <f>IF(INDEX('Display 730 &amp; 1200'!$B:$B,ROW())="","",INDEX('Display 730 &amp; 1200'!$B:$B,ROW()))</f>
        <v/>
      </c>
      <c r="C2456" t="str">
        <f>IF(INDEX('Display 730 &amp; 1200'!$D:$D,ROW())="","",INDEX('Display 730 &amp; 1200'!$D:$D,ROW()))</f>
        <v/>
      </c>
      <c r="D2456">
        <f>IF($C2456="",0,SUMIFS(#REF!,#REF!,$C2456,#REF!,"&gt;="&amp;'Display 730 &amp; 1200'!$AN$10,#REF!,"&lt;="&amp;'Display 730 &amp; 1200'!$AN$9))</f>
        <v>0</v>
      </c>
      <c r="E2456">
        <f>IF($C2456="",0,SUMIFS(#REF!,#REF!,$C2456,#REF!,"&gt;="&amp;'Display 730 &amp; 1200'!$AN$12,#REF!,"&lt;="&amp;'Display 730 &amp; 1200'!$AN$11))</f>
        <v>0</v>
      </c>
    </row>
    <row r="2457" spans="1:5">
      <c r="A2457" t="str">
        <f>IF(INDEX('Display 730 &amp; 1200'!$A:$A,ROW())="","",INDEX('Display 730 &amp; 1200'!$A:$A,ROW()))</f>
        <v/>
      </c>
      <c r="B2457" t="str">
        <f>IF(INDEX('Display 730 &amp; 1200'!$B:$B,ROW())="","",INDEX('Display 730 &amp; 1200'!$B:$B,ROW()))</f>
        <v/>
      </c>
      <c r="C2457" t="str">
        <f>IF(INDEX('Display 730 &amp; 1200'!$D:$D,ROW())="","",INDEX('Display 730 &amp; 1200'!$D:$D,ROW()))</f>
        <v/>
      </c>
      <c r="D2457">
        <f>IF($C2457="",0,SUMIFS(#REF!,#REF!,$C2457,#REF!,"&gt;="&amp;'Display 730 &amp; 1200'!$AN$10,#REF!,"&lt;="&amp;'Display 730 &amp; 1200'!$AN$9))</f>
        <v>0</v>
      </c>
      <c r="E2457">
        <f>IF($C2457="",0,SUMIFS(#REF!,#REF!,$C2457,#REF!,"&gt;="&amp;'Display 730 &amp; 1200'!$AN$12,#REF!,"&lt;="&amp;'Display 730 &amp; 1200'!$AN$11))</f>
        <v>0</v>
      </c>
    </row>
    <row r="2458" spans="1:5">
      <c r="A2458" t="str">
        <f>IF(INDEX('Display 730 &amp; 1200'!$A:$A,ROW())="","",INDEX('Display 730 &amp; 1200'!$A:$A,ROW()))</f>
        <v/>
      </c>
      <c r="B2458" t="str">
        <f>IF(INDEX('Display 730 &amp; 1200'!$B:$B,ROW())="","",INDEX('Display 730 &amp; 1200'!$B:$B,ROW()))</f>
        <v/>
      </c>
      <c r="C2458" t="str">
        <f>IF(INDEX('Display 730 &amp; 1200'!$D:$D,ROW())="","",INDEX('Display 730 &amp; 1200'!$D:$D,ROW()))</f>
        <v/>
      </c>
      <c r="D2458">
        <f>IF($C2458="",0,SUMIFS(#REF!,#REF!,$C2458,#REF!,"&gt;="&amp;'Display 730 &amp; 1200'!$AN$10,#REF!,"&lt;="&amp;'Display 730 &amp; 1200'!$AN$9))</f>
        <v>0</v>
      </c>
      <c r="E2458">
        <f>IF($C2458="",0,SUMIFS(#REF!,#REF!,$C2458,#REF!,"&gt;="&amp;'Display 730 &amp; 1200'!$AN$12,#REF!,"&lt;="&amp;'Display 730 &amp; 1200'!$AN$11))</f>
        <v>0</v>
      </c>
    </row>
    <row r="2459" spans="1:5">
      <c r="A2459" t="str">
        <f>IF(INDEX('Display 730 &amp; 1200'!$A:$A,ROW())="","",INDEX('Display 730 &amp; 1200'!$A:$A,ROW()))</f>
        <v/>
      </c>
      <c r="B2459" t="str">
        <f>IF(INDEX('Display 730 &amp; 1200'!$B:$B,ROW())="","",INDEX('Display 730 &amp; 1200'!$B:$B,ROW()))</f>
        <v/>
      </c>
      <c r="C2459" t="str">
        <f>IF(INDEX('Display 730 &amp; 1200'!$D:$D,ROW())="","",INDEX('Display 730 &amp; 1200'!$D:$D,ROW()))</f>
        <v/>
      </c>
      <c r="D2459">
        <f>IF($C2459="",0,SUMIFS(#REF!,#REF!,$C2459,#REF!,"&gt;="&amp;'Display 730 &amp; 1200'!$AN$10,#REF!,"&lt;="&amp;'Display 730 &amp; 1200'!$AN$9))</f>
        <v>0</v>
      </c>
      <c r="E2459">
        <f>IF($C2459="",0,SUMIFS(#REF!,#REF!,$C2459,#REF!,"&gt;="&amp;'Display 730 &amp; 1200'!$AN$12,#REF!,"&lt;="&amp;'Display 730 &amp; 1200'!$AN$11))</f>
        <v>0</v>
      </c>
    </row>
    <row r="2460" spans="1:5">
      <c r="A2460" t="str">
        <f>IF(INDEX('Display 730 &amp; 1200'!$A:$A,ROW())="","",INDEX('Display 730 &amp; 1200'!$A:$A,ROW()))</f>
        <v/>
      </c>
      <c r="B2460" t="str">
        <f>IF(INDEX('Display 730 &amp; 1200'!$B:$B,ROW())="","",INDEX('Display 730 &amp; 1200'!$B:$B,ROW()))</f>
        <v/>
      </c>
      <c r="C2460" t="str">
        <f>IF(INDEX('Display 730 &amp; 1200'!$D:$D,ROW())="","",INDEX('Display 730 &amp; 1200'!$D:$D,ROW()))</f>
        <v/>
      </c>
      <c r="D2460">
        <f>IF($C2460="",0,SUMIFS(#REF!,#REF!,$C2460,#REF!,"&gt;="&amp;'Display 730 &amp; 1200'!$AN$10,#REF!,"&lt;="&amp;'Display 730 &amp; 1200'!$AN$9))</f>
        <v>0</v>
      </c>
      <c r="E2460">
        <f>IF($C2460="",0,SUMIFS(#REF!,#REF!,$C2460,#REF!,"&gt;="&amp;'Display 730 &amp; 1200'!$AN$12,#REF!,"&lt;="&amp;'Display 730 &amp; 1200'!$AN$11))</f>
        <v>0</v>
      </c>
    </row>
    <row r="2461" spans="1:5">
      <c r="A2461" t="str">
        <f>IF(INDEX('Display 730 &amp; 1200'!$A:$A,ROW())="","",INDEX('Display 730 &amp; 1200'!$A:$A,ROW()))</f>
        <v/>
      </c>
      <c r="B2461" t="str">
        <f>IF(INDEX('Display 730 &amp; 1200'!$B:$B,ROW())="","",INDEX('Display 730 &amp; 1200'!$B:$B,ROW()))</f>
        <v/>
      </c>
      <c r="C2461" t="str">
        <f>IF(INDEX('Display 730 &amp; 1200'!$D:$D,ROW())="","",INDEX('Display 730 &amp; 1200'!$D:$D,ROW()))</f>
        <v/>
      </c>
      <c r="D2461">
        <f>IF($C2461="",0,SUMIFS(#REF!,#REF!,$C2461,#REF!,"&gt;="&amp;'Display 730 &amp; 1200'!$AN$10,#REF!,"&lt;="&amp;'Display 730 &amp; 1200'!$AN$9))</f>
        <v>0</v>
      </c>
      <c r="E2461">
        <f>IF($C2461="",0,SUMIFS(#REF!,#REF!,$C2461,#REF!,"&gt;="&amp;'Display 730 &amp; 1200'!$AN$12,#REF!,"&lt;="&amp;'Display 730 &amp; 1200'!$AN$11))</f>
        <v>0</v>
      </c>
    </row>
    <row r="2462" spans="1:5">
      <c r="A2462" t="str">
        <f>IF(INDEX('Display 730 &amp; 1200'!$A:$A,ROW())="","",INDEX('Display 730 &amp; 1200'!$A:$A,ROW()))</f>
        <v/>
      </c>
      <c r="B2462" t="str">
        <f>IF(INDEX('Display 730 &amp; 1200'!$B:$B,ROW())="","",INDEX('Display 730 &amp; 1200'!$B:$B,ROW()))</f>
        <v/>
      </c>
      <c r="C2462" t="str">
        <f>IF(INDEX('Display 730 &amp; 1200'!$D:$D,ROW())="","",INDEX('Display 730 &amp; 1200'!$D:$D,ROW()))</f>
        <v/>
      </c>
      <c r="D2462">
        <f>IF($C2462="",0,SUMIFS(#REF!,#REF!,$C2462,#REF!,"&gt;="&amp;'Display 730 &amp; 1200'!$AN$10,#REF!,"&lt;="&amp;'Display 730 &amp; 1200'!$AN$9))</f>
        <v>0</v>
      </c>
      <c r="E2462">
        <f>IF($C2462="",0,SUMIFS(#REF!,#REF!,$C2462,#REF!,"&gt;="&amp;'Display 730 &amp; 1200'!$AN$12,#REF!,"&lt;="&amp;'Display 730 &amp; 1200'!$AN$11))</f>
        <v>0</v>
      </c>
    </row>
    <row r="2463" spans="1:5">
      <c r="A2463" t="str">
        <f>IF(INDEX('Display 730 &amp; 1200'!$A:$A,ROW())="","",INDEX('Display 730 &amp; 1200'!$A:$A,ROW()))</f>
        <v/>
      </c>
      <c r="B2463" t="str">
        <f>IF(INDEX('Display 730 &amp; 1200'!$B:$B,ROW())="","",INDEX('Display 730 &amp; 1200'!$B:$B,ROW()))</f>
        <v/>
      </c>
      <c r="C2463" t="str">
        <f>IF(INDEX('Display 730 &amp; 1200'!$D:$D,ROW())="","",INDEX('Display 730 &amp; 1200'!$D:$D,ROW()))</f>
        <v/>
      </c>
      <c r="D2463">
        <f>IF($C2463="",0,SUMIFS(#REF!,#REF!,$C2463,#REF!,"&gt;="&amp;'Display 730 &amp; 1200'!$AN$10,#REF!,"&lt;="&amp;'Display 730 &amp; 1200'!$AN$9))</f>
        <v>0</v>
      </c>
      <c r="E2463">
        <f>IF($C2463="",0,SUMIFS(#REF!,#REF!,$C2463,#REF!,"&gt;="&amp;'Display 730 &amp; 1200'!$AN$12,#REF!,"&lt;="&amp;'Display 730 &amp; 1200'!$AN$11))</f>
        <v>0</v>
      </c>
    </row>
    <row r="2464" spans="1:5">
      <c r="A2464" t="str">
        <f>IF(INDEX('Display 730 &amp; 1200'!$A:$A,ROW())="","",INDEX('Display 730 &amp; 1200'!$A:$A,ROW()))</f>
        <v/>
      </c>
      <c r="B2464" t="str">
        <f>IF(INDEX('Display 730 &amp; 1200'!$B:$B,ROW())="","",INDEX('Display 730 &amp; 1200'!$B:$B,ROW()))</f>
        <v/>
      </c>
      <c r="C2464" t="str">
        <f>IF(INDEX('Display 730 &amp; 1200'!$D:$D,ROW())="","",INDEX('Display 730 &amp; 1200'!$D:$D,ROW()))</f>
        <v/>
      </c>
      <c r="D2464">
        <f>IF($C2464="",0,SUMIFS(#REF!,#REF!,$C2464,#REF!,"&gt;="&amp;'Display 730 &amp; 1200'!$AN$10,#REF!,"&lt;="&amp;'Display 730 &amp; 1200'!$AN$9))</f>
        <v>0</v>
      </c>
      <c r="E2464">
        <f>IF($C2464="",0,SUMIFS(#REF!,#REF!,$C2464,#REF!,"&gt;="&amp;'Display 730 &amp; 1200'!$AN$12,#REF!,"&lt;="&amp;'Display 730 &amp; 1200'!$AN$11))</f>
        <v>0</v>
      </c>
    </row>
    <row r="2465" spans="1:5">
      <c r="A2465" t="str">
        <f>IF(INDEX('Display 730 &amp; 1200'!$A:$A,ROW())="","",INDEX('Display 730 &amp; 1200'!$A:$A,ROW()))</f>
        <v/>
      </c>
      <c r="B2465" t="str">
        <f>IF(INDEX('Display 730 &amp; 1200'!$B:$B,ROW())="","",INDEX('Display 730 &amp; 1200'!$B:$B,ROW()))</f>
        <v/>
      </c>
      <c r="C2465" t="str">
        <f>IF(INDEX('Display 730 &amp; 1200'!$D:$D,ROW())="","",INDEX('Display 730 &amp; 1200'!$D:$D,ROW()))</f>
        <v/>
      </c>
      <c r="D2465">
        <f>IF($C2465="",0,SUMIFS(#REF!,#REF!,$C2465,#REF!,"&gt;="&amp;'Display 730 &amp; 1200'!$AN$10,#REF!,"&lt;="&amp;'Display 730 &amp; 1200'!$AN$9))</f>
        <v>0</v>
      </c>
      <c r="E2465">
        <f>IF($C2465="",0,SUMIFS(#REF!,#REF!,$C2465,#REF!,"&gt;="&amp;'Display 730 &amp; 1200'!$AN$12,#REF!,"&lt;="&amp;'Display 730 &amp; 1200'!$AN$11))</f>
        <v>0</v>
      </c>
    </row>
    <row r="2466" spans="1:5">
      <c r="A2466" t="str">
        <f>IF(INDEX('Display 730 &amp; 1200'!$A:$A,ROW())="","",INDEX('Display 730 &amp; 1200'!$A:$A,ROW()))</f>
        <v/>
      </c>
      <c r="B2466" t="str">
        <f>IF(INDEX('Display 730 &amp; 1200'!$B:$B,ROW())="","",INDEX('Display 730 &amp; 1200'!$B:$B,ROW()))</f>
        <v/>
      </c>
      <c r="C2466" t="str">
        <f>IF(INDEX('Display 730 &amp; 1200'!$D:$D,ROW())="","",INDEX('Display 730 &amp; 1200'!$D:$D,ROW()))</f>
        <v/>
      </c>
      <c r="D2466">
        <f>IF($C2466="",0,SUMIFS(#REF!,#REF!,$C2466,#REF!,"&gt;="&amp;'Display 730 &amp; 1200'!$AN$10,#REF!,"&lt;="&amp;'Display 730 &amp; 1200'!$AN$9))</f>
        <v>0</v>
      </c>
      <c r="E2466">
        <f>IF($C2466="",0,SUMIFS(#REF!,#REF!,$C2466,#REF!,"&gt;="&amp;'Display 730 &amp; 1200'!$AN$12,#REF!,"&lt;="&amp;'Display 730 &amp; 1200'!$AN$11))</f>
        <v>0</v>
      </c>
    </row>
    <row r="2467" spans="1:5">
      <c r="A2467" t="str">
        <f>IF(INDEX('Display 730 &amp; 1200'!$A:$A,ROW())="","",INDEX('Display 730 &amp; 1200'!$A:$A,ROW()))</f>
        <v/>
      </c>
      <c r="B2467" t="str">
        <f>IF(INDEX('Display 730 &amp; 1200'!$B:$B,ROW())="","",INDEX('Display 730 &amp; 1200'!$B:$B,ROW()))</f>
        <v/>
      </c>
      <c r="C2467" t="str">
        <f>IF(INDEX('Display 730 &amp; 1200'!$D:$D,ROW())="","",INDEX('Display 730 &amp; 1200'!$D:$D,ROW()))</f>
        <v/>
      </c>
      <c r="D2467">
        <f>IF($C2467="",0,SUMIFS(#REF!,#REF!,$C2467,#REF!,"&gt;="&amp;'Display 730 &amp; 1200'!$AN$10,#REF!,"&lt;="&amp;'Display 730 &amp; 1200'!$AN$9))</f>
        <v>0</v>
      </c>
      <c r="E2467">
        <f>IF($C2467="",0,SUMIFS(#REF!,#REF!,$C2467,#REF!,"&gt;="&amp;'Display 730 &amp; 1200'!$AN$12,#REF!,"&lt;="&amp;'Display 730 &amp; 1200'!$AN$11))</f>
        <v>0</v>
      </c>
    </row>
    <row r="2468" spans="1:5">
      <c r="A2468" t="str">
        <f>IF(INDEX('Display 730 &amp; 1200'!$A:$A,ROW())="","",INDEX('Display 730 &amp; 1200'!$A:$A,ROW()))</f>
        <v/>
      </c>
      <c r="B2468" t="str">
        <f>IF(INDEX('Display 730 &amp; 1200'!$B:$B,ROW())="","",INDEX('Display 730 &amp; 1200'!$B:$B,ROW()))</f>
        <v/>
      </c>
      <c r="C2468" t="str">
        <f>IF(INDEX('Display 730 &amp; 1200'!$D:$D,ROW())="","",INDEX('Display 730 &amp; 1200'!$D:$D,ROW()))</f>
        <v/>
      </c>
      <c r="D2468">
        <f>IF($C2468="",0,SUMIFS(#REF!,#REF!,$C2468,#REF!,"&gt;="&amp;'Display 730 &amp; 1200'!$AN$10,#REF!,"&lt;="&amp;'Display 730 &amp; 1200'!$AN$9))</f>
        <v>0</v>
      </c>
      <c r="E2468">
        <f>IF($C2468="",0,SUMIFS(#REF!,#REF!,$C2468,#REF!,"&gt;="&amp;'Display 730 &amp; 1200'!$AN$12,#REF!,"&lt;="&amp;'Display 730 &amp; 1200'!$AN$11))</f>
        <v>0</v>
      </c>
    </row>
    <row r="2469" spans="1:5">
      <c r="A2469" t="str">
        <f>IF(INDEX('Display 730 &amp; 1200'!$A:$A,ROW())="","",INDEX('Display 730 &amp; 1200'!$A:$A,ROW()))</f>
        <v/>
      </c>
      <c r="B2469" t="str">
        <f>IF(INDEX('Display 730 &amp; 1200'!$B:$B,ROW())="","",INDEX('Display 730 &amp; 1200'!$B:$B,ROW()))</f>
        <v/>
      </c>
      <c r="C2469" t="str">
        <f>IF(INDEX('Display 730 &amp; 1200'!$D:$D,ROW())="","",INDEX('Display 730 &amp; 1200'!$D:$D,ROW()))</f>
        <v/>
      </c>
      <c r="D2469">
        <f>IF($C2469="",0,SUMIFS(#REF!,#REF!,$C2469,#REF!,"&gt;="&amp;'Display 730 &amp; 1200'!$AN$10,#REF!,"&lt;="&amp;'Display 730 &amp; 1200'!$AN$9))</f>
        <v>0</v>
      </c>
      <c r="E2469">
        <f>IF($C2469="",0,SUMIFS(#REF!,#REF!,$C2469,#REF!,"&gt;="&amp;'Display 730 &amp; 1200'!$AN$12,#REF!,"&lt;="&amp;'Display 730 &amp; 1200'!$AN$11))</f>
        <v>0</v>
      </c>
    </row>
    <row r="2470" spans="1:5">
      <c r="A2470" t="str">
        <f>IF(INDEX('Display 730 &amp; 1200'!$A:$A,ROW())="","",INDEX('Display 730 &amp; 1200'!$A:$A,ROW()))</f>
        <v/>
      </c>
      <c r="B2470" t="str">
        <f>IF(INDEX('Display 730 &amp; 1200'!$B:$B,ROW())="","",INDEX('Display 730 &amp; 1200'!$B:$B,ROW()))</f>
        <v/>
      </c>
      <c r="C2470" t="str">
        <f>IF(INDEX('Display 730 &amp; 1200'!$D:$D,ROW())="","",INDEX('Display 730 &amp; 1200'!$D:$D,ROW()))</f>
        <v/>
      </c>
      <c r="D2470">
        <f>IF($C2470="",0,SUMIFS(#REF!,#REF!,$C2470,#REF!,"&gt;="&amp;'Display 730 &amp; 1200'!$AN$10,#REF!,"&lt;="&amp;'Display 730 &amp; 1200'!$AN$9))</f>
        <v>0</v>
      </c>
      <c r="E2470">
        <f>IF($C2470="",0,SUMIFS(#REF!,#REF!,$C2470,#REF!,"&gt;="&amp;'Display 730 &amp; 1200'!$AN$12,#REF!,"&lt;="&amp;'Display 730 &amp; 1200'!$AN$11))</f>
        <v>0</v>
      </c>
    </row>
    <row r="2471" spans="1:5">
      <c r="A2471" t="str">
        <f>IF(INDEX('Display 730 &amp; 1200'!$A:$A,ROW())="","",INDEX('Display 730 &amp; 1200'!$A:$A,ROW()))</f>
        <v/>
      </c>
      <c r="B2471" t="str">
        <f>IF(INDEX('Display 730 &amp; 1200'!$B:$B,ROW())="","",INDEX('Display 730 &amp; 1200'!$B:$B,ROW()))</f>
        <v/>
      </c>
      <c r="C2471" t="str">
        <f>IF(INDEX('Display 730 &amp; 1200'!$D:$D,ROW())="","",INDEX('Display 730 &amp; 1200'!$D:$D,ROW()))</f>
        <v/>
      </c>
      <c r="D2471">
        <f>IF($C2471="",0,SUMIFS(#REF!,#REF!,$C2471,#REF!,"&gt;="&amp;'Display 730 &amp; 1200'!$AN$10,#REF!,"&lt;="&amp;'Display 730 &amp; 1200'!$AN$9))</f>
        <v>0</v>
      </c>
      <c r="E2471">
        <f>IF($C2471="",0,SUMIFS(#REF!,#REF!,$C2471,#REF!,"&gt;="&amp;'Display 730 &amp; 1200'!$AN$12,#REF!,"&lt;="&amp;'Display 730 &amp; 1200'!$AN$11))</f>
        <v>0</v>
      </c>
    </row>
    <row r="2472" spans="1:5">
      <c r="A2472" t="str">
        <f>IF(INDEX('Display 730 &amp; 1200'!$A:$A,ROW())="","",INDEX('Display 730 &amp; 1200'!$A:$A,ROW()))</f>
        <v/>
      </c>
      <c r="B2472" t="str">
        <f>IF(INDEX('Display 730 &amp; 1200'!$B:$B,ROW())="","",INDEX('Display 730 &amp; 1200'!$B:$B,ROW()))</f>
        <v/>
      </c>
      <c r="C2472" t="str">
        <f>IF(INDEX('Display 730 &amp; 1200'!$D:$D,ROW())="","",INDEX('Display 730 &amp; 1200'!$D:$D,ROW()))</f>
        <v/>
      </c>
      <c r="D2472">
        <f>IF($C2472="",0,SUMIFS(#REF!,#REF!,$C2472,#REF!,"&gt;="&amp;'Display 730 &amp; 1200'!$AN$10,#REF!,"&lt;="&amp;'Display 730 &amp; 1200'!$AN$9))</f>
        <v>0</v>
      </c>
      <c r="E2472">
        <f>IF($C2472="",0,SUMIFS(#REF!,#REF!,$C2472,#REF!,"&gt;="&amp;'Display 730 &amp; 1200'!$AN$12,#REF!,"&lt;="&amp;'Display 730 &amp; 1200'!$AN$11))</f>
        <v>0</v>
      </c>
    </row>
    <row r="2473" spans="1:5">
      <c r="A2473" t="str">
        <f>IF(INDEX('Display 730 &amp; 1200'!$A:$A,ROW())="","",INDEX('Display 730 &amp; 1200'!$A:$A,ROW()))</f>
        <v/>
      </c>
      <c r="B2473" t="str">
        <f>IF(INDEX('Display 730 &amp; 1200'!$B:$B,ROW())="","",INDEX('Display 730 &amp; 1200'!$B:$B,ROW()))</f>
        <v/>
      </c>
      <c r="C2473" t="str">
        <f>IF(INDEX('Display 730 &amp; 1200'!$D:$D,ROW())="","",INDEX('Display 730 &amp; 1200'!$D:$D,ROW()))</f>
        <v/>
      </c>
      <c r="D2473">
        <f>IF($C2473="",0,SUMIFS(#REF!,#REF!,$C2473,#REF!,"&gt;="&amp;'Display 730 &amp; 1200'!$AN$10,#REF!,"&lt;="&amp;'Display 730 &amp; 1200'!$AN$9))</f>
        <v>0</v>
      </c>
      <c r="E2473">
        <f>IF($C2473="",0,SUMIFS(#REF!,#REF!,$C2473,#REF!,"&gt;="&amp;'Display 730 &amp; 1200'!$AN$12,#REF!,"&lt;="&amp;'Display 730 &amp; 1200'!$AN$11))</f>
        <v>0</v>
      </c>
    </row>
    <row r="2474" spans="1:5">
      <c r="A2474" t="str">
        <f>IF(INDEX('Display 730 &amp; 1200'!$A:$A,ROW())="","",INDEX('Display 730 &amp; 1200'!$A:$A,ROW()))</f>
        <v/>
      </c>
      <c r="B2474" t="str">
        <f>IF(INDEX('Display 730 &amp; 1200'!$B:$B,ROW())="","",INDEX('Display 730 &amp; 1200'!$B:$B,ROW()))</f>
        <v/>
      </c>
      <c r="C2474" t="str">
        <f>IF(INDEX('Display 730 &amp; 1200'!$D:$D,ROW())="","",INDEX('Display 730 &amp; 1200'!$D:$D,ROW()))</f>
        <v/>
      </c>
      <c r="D2474">
        <f>IF($C2474="",0,SUMIFS(#REF!,#REF!,$C2474,#REF!,"&gt;="&amp;'Display 730 &amp; 1200'!$AN$10,#REF!,"&lt;="&amp;'Display 730 &amp; 1200'!$AN$9))</f>
        <v>0</v>
      </c>
      <c r="E2474">
        <f>IF($C2474="",0,SUMIFS(#REF!,#REF!,$C2474,#REF!,"&gt;="&amp;'Display 730 &amp; 1200'!$AN$12,#REF!,"&lt;="&amp;'Display 730 &amp; 1200'!$AN$11))</f>
        <v>0</v>
      </c>
    </row>
    <row r="2475" spans="1:5">
      <c r="A2475" t="str">
        <f>IF(INDEX('Display 730 &amp; 1200'!$A:$A,ROW())="","",INDEX('Display 730 &amp; 1200'!$A:$A,ROW()))</f>
        <v/>
      </c>
      <c r="B2475" t="str">
        <f>IF(INDEX('Display 730 &amp; 1200'!$B:$B,ROW())="","",INDEX('Display 730 &amp; 1200'!$B:$B,ROW()))</f>
        <v/>
      </c>
      <c r="C2475" t="str">
        <f>IF(INDEX('Display 730 &amp; 1200'!$D:$D,ROW())="","",INDEX('Display 730 &amp; 1200'!$D:$D,ROW()))</f>
        <v/>
      </c>
      <c r="D2475">
        <f>IF($C2475="",0,SUMIFS(#REF!,#REF!,$C2475,#REF!,"&gt;="&amp;'Display 730 &amp; 1200'!$AN$10,#REF!,"&lt;="&amp;'Display 730 &amp; 1200'!$AN$9))</f>
        <v>0</v>
      </c>
      <c r="E2475">
        <f>IF($C2475="",0,SUMIFS(#REF!,#REF!,$C2475,#REF!,"&gt;="&amp;'Display 730 &amp; 1200'!$AN$12,#REF!,"&lt;="&amp;'Display 730 &amp; 1200'!$AN$11))</f>
        <v>0</v>
      </c>
    </row>
    <row r="2476" spans="1:5">
      <c r="A2476" t="str">
        <f>IF(INDEX('Display 730 &amp; 1200'!$A:$A,ROW())="","",INDEX('Display 730 &amp; 1200'!$A:$A,ROW()))</f>
        <v/>
      </c>
      <c r="B2476" t="str">
        <f>IF(INDEX('Display 730 &amp; 1200'!$B:$B,ROW())="","",INDEX('Display 730 &amp; 1200'!$B:$B,ROW()))</f>
        <v/>
      </c>
      <c r="C2476" t="str">
        <f>IF(INDEX('Display 730 &amp; 1200'!$D:$D,ROW())="","",INDEX('Display 730 &amp; 1200'!$D:$D,ROW()))</f>
        <v/>
      </c>
      <c r="D2476">
        <f>IF($C2476="",0,SUMIFS(#REF!,#REF!,$C2476,#REF!,"&gt;="&amp;'Display 730 &amp; 1200'!$AN$10,#REF!,"&lt;="&amp;'Display 730 &amp; 1200'!$AN$9))</f>
        <v>0</v>
      </c>
      <c r="E2476">
        <f>IF($C2476="",0,SUMIFS(#REF!,#REF!,$C2476,#REF!,"&gt;="&amp;'Display 730 &amp; 1200'!$AN$12,#REF!,"&lt;="&amp;'Display 730 &amp; 1200'!$AN$11))</f>
        <v>0</v>
      </c>
    </row>
    <row r="2477" spans="1:5">
      <c r="A2477" t="str">
        <f>IF(INDEX('Display 730 &amp; 1200'!$A:$A,ROW())="","",INDEX('Display 730 &amp; 1200'!$A:$A,ROW()))</f>
        <v/>
      </c>
      <c r="B2477" t="str">
        <f>IF(INDEX('Display 730 &amp; 1200'!$B:$B,ROW())="","",INDEX('Display 730 &amp; 1200'!$B:$B,ROW()))</f>
        <v/>
      </c>
      <c r="C2477" t="str">
        <f>IF(INDEX('Display 730 &amp; 1200'!$D:$D,ROW())="","",INDEX('Display 730 &amp; 1200'!$D:$D,ROW()))</f>
        <v/>
      </c>
      <c r="D2477">
        <f>IF($C2477="",0,SUMIFS(#REF!,#REF!,$C2477,#REF!,"&gt;="&amp;'Display 730 &amp; 1200'!$AN$10,#REF!,"&lt;="&amp;'Display 730 &amp; 1200'!$AN$9))</f>
        <v>0</v>
      </c>
      <c r="E2477">
        <f>IF($C2477="",0,SUMIFS(#REF!,#REF!,$C2477,#REF!,"&gt;="&amp;'Display 730 &amp; 1200'!$AN$12,#REF!,"&lt;="&amp;'Display 730 &amp; 1200'!$AN$11))</f>
        <v>0</v>
      </c>
    </row>
    <row r="2478" spans="1:5">
      <c r="A2478" t="str">
        <f>IF(INDEX('Display 730 &amp; 1200'!$A:$A,ROW())="","",INDEX('Display 730 &amp; 1200'!$A:$A,ROW()))</f>
        <v/>
      </c>
      <c r="B2478" t="str">
        <f>IF(INDEX('Display 730 &amp; 1200'!$B:$B,ROW())="","",INDEX('Display 730 &amp; 1200'!$B:$B,ROW()))</f>
        <v/>
      </c>
      <c r="C2478" t="str">
        <f>IF(INDEX('Display 730 &amp; 1200'!$D:$D,ROW())="","",INDEX('Display 730 &amp; 1200'!$D:$D,ROW()))</f>
        <v/>
      </c>
      <c r="D2478">
        <f>IF($C2478="",0,SUMIFS(#REF!,#REF!,$C2478,#REF!,"&gt;="&amp;'Display 730 &amp; 1200'!$AN$10,#REF!,"&lt;="&amp;'Display 730 &amp; 1200'!$AN$9))</f>
        <v>0</v>
      </c>
      <c r="E2478">
        <f>IF($C2478="",0,SUMIFS(#REF!,#REF!,$C2478,#REF!,"&gt;="&amp;'Display 730 &amp; 1200'!$AN$12,#REF!,"&lt;="&amp;'Display 730 &amp; 1200'!$AN$11))</f>
        <v>0</v>
      </c>
    </row>
    <row r="2479" spans="1:5">
      <c r="A2479" t="str">
        <f>IF(INDEX('Display 730 &amp; 1200'!$A:$A,ROW())="","",INDEX('Display 730 &amp; 1200'!$A:$A,ROW()))</f>
        <v/>
      </c>
      <c r="B2479" t="str">
        <f>IF(INDEX('Display 730 &amp; 1200'!$B:$B,ROW())="","",INDEX('Display 730 &amp; 1200'!$B:$B,ROW()))</f>
        <v/>
      </c>
      <c r="C2479" t="str">
        <f>IF(INDEX('Display 730 &amp; 1200'!$D:$D,ROW())="","",INDEX('Display 730 &amp; 1200'!$D:$D,ROW()))</f>
        <v/>
      </c>
      <c r="D2479">
        <f>IF($C2479="",0,SUMIFS(#REF!,#REF!,$C2479,#REF!,"&gt;="&amp;'Display 730 &amp; 1200'!$AN$10,#REF!,"&lt;="&amp;'Display 730 &amp; 1200'!$AN$9))</f>
        <v>0</v>
      </c>
      <c r="E2479">
        <f>IF($C2479="",0,SUMIFS(#REF!,#REF!,$C2479,#REF!,"&gt;="&amp;'Display 730 &amp; 1200'!$AN$12,#REF!,"&lt;="&amp;'Display 730 &amp; 1200'!$AN$11))</f>
        <v>0</v>
      </c>
    </row>
    <row r="2480" spans="1:5">
      <c r="A2480" t="str">
        <f>IF(INDEX('Display 730 &amp; 1200'!$A:$A,ROW())="","",INDEX('Display 730 &amp; 1200'!$A:$A,ROW()))</f>
        <v/>
      </c>
      <c r="B2480" t="str">
        <f>IF(INDEX('Display 730 &amp; 1200'!$B:$B,ROW())="","",INDEX('Display 730 &amp; 1200'!$B:$B,ROW()))</f>
        <v/>
      </c>
      <c r="C2480" t="str">
        <f>IF(INDEX('Display 730 &amp; 1200'!$D:$D,ROW())="","",INDEX('Display 730 &amp; 1200'!$D:$D,ROW()))</f>
        <v/>
      </c>
      <c r="D2480">
        <f>IF($C2480="",0,SUMIFS(#REF!,#REF!,$C2480,#REF!,"&gt;="&amp;'Display 730 &amp; 1200'!$AN$10,#REF!,"&lt;="&amp;'Display 730 &amp; 1200'!$AN$9))</f>
        <v>0</v>
      </c>
      <c r="E2480">
        <f>IF($C2480="",0,SUMIFS(#REF!,#REF!,$C2480,#REF!,"&gt;="&amp;'Display 730 &amp; 1200'!$AN$12,#REF!,"&lt;="&amp;'Display 730 &amp; 1200'!$AN$11))</f>
        <v>0</v>
      </c>
    </row>
    <row r="2481" spans="1:5">
      <c r="A2481" t="str">
        <f>IF(INDEX('Display 730 &amp; 1200'!$A:$A,ROW())="","",INDEX('Display 730 &amp; 1200'!$A:$A,ROW()))</f>
        <v/>
      </c>
      <c r="B2481" t="str">
        <f>IF(INDEX('Display 730 &amp; 1200'!$B:$B,ROW())="","",INDEX('Display 730 &amp; 1200'!$B:$B,ROW()))</f>
        <v/>
      </c>
      <c r="C2481" t="str">
        <f>IF(INDEX('Display 730 &amp; 1200'!$D:$D,ROW())="","",INDEX('Display 730 &amp; 1200'!$D:$D,ROW()))</f>
        <v/>
      </c>
      <c r="D2481">
        <f>IF($C2481="",0,SUMIFS(#REF!,#REF!,$C2481,#REF!,"&gt;="&amp;'Display 730 &amp; 1200'!$AN$10,#REF!,"&lt;="&amp;'Display 730 &amp; 1200'!$AN$9))</f>
        <v>0</v>
      </c>
      <c r="E2481">
        <f>IF($C2481="",0,SUMIFS(#REF!,#REF!,$C2481,#REF!,"&gt;="&amp;'Display 730 &amp; 1200'!$AN$12,#REF!,"&lt;="&amp;'Display 730 &amp; 1200'!$AN$11))</f>
        <v>0</v>
      </c>
    </row>
    <row r="2482" spans="1:5">
      <c r="A2482" t="str">
        <f>IF(INDEX('Display 730 &amp; 1200'!$A:$A,ROW())="","",INDEX('Display 730 &amp; 1200'!$A:$A,ROW()))</f>
        <v/>
      </c>
      <c r="B2482" t="str">
        <f>IF(INDEX('Display 730 &amp; 1200'!$B:$B,ROW())="","",INDEX('Display 730 &amp; 1200'!$B:$B,ROW()))</f>
        <v/>
      </c>
      <c r="C2482" t="str">
        <f>IF(INDEX('Display 730 &amp; 1200'!$D:$D,ROW())="","",INDEX('Display 730 &amp; 1200'!$D:$D,ROW()))</f>
        <v/>
      </c>
      <c r="D2482">
        <f>IF($C2482="",0,SUMIFS(#REF!,#REF!,$C2482,#REF!,"&gt;="&amp;'Display 730 &amp; 1200'!$AN$10,#REF!,"&lt;="&amp;'Display 730 &amp; 1200'!$AN$9))</f>
        <v>0</v>
      </c>
      <c r="E2482">
        <f>IF($C2482="",0,SUMIFS(#REF!,#REF!,$C2482,#REF!,"&gt;="&amp;'Display 730 &amp; 1200'!$AN$12,#REF!,"&lt;="&amp;'Display 730 &amp; 1200'!$AN$11))</f>
        <v>0</v>
      </c>
    </row>
    <row r="2483" spans="1:5">
      <c r="A2483" t="str">
        <f>IF(INDEX('Display 730 &amp; 1200'!$A:$A,ROW())="","",INDEX('Display 730 &amp; 1200'!$A:$A,ROW()))</f>
        <v/>
      </c>
      <c r="B2483" t="str">
        <f>IF(INDEX('Display 730 &amp; 1200'!$B:$B,ROW())="","",INDEX('Display 730 &amp; 1200'!$B:$B,ROW()))</f>
        <v/>
      </c>
      <c r="C2483" t="str">
        <f>IF(INDEX('Display 730 &amp; 1200'!$D:$D,ROW())="","",INDEX('Display 730 &amp; 1200'!$D:$D,ROW()))</f>
        <v/>
      </c>
      <c r="D2483">
        <f>IF($C2483="",0,SUMIFS(#REF!,#REF!,$C2483,#REF!,"&gt;="&amp;'Display 730 &amp; 1200'!$AN$10,#REF!,"&lt;="&amp;'Display 730 &amp; 1200'!$AN$9))</f>
        <v>0</v>
      </c>
      <c r="E2483">
        <f>IF($C2483="",0,SUMIFS(#REF!,#REF!,$C2483,#REF!,"&gt;="&amp;'Display 730 &amp; 1200'!$AN$12,#REF!,"&lt;="&amp;'Display 730 &amp; 1200'!$AN$11))</f>
        <v>0</v>
      </c>
    </row>
    <row r="2484" spans="1:5">
      <c r="A2484" t="str">
        <f>IF(INDEX('Display 730 &amp; 1200'!$A:$A,ROW())="","",INDEX('Display 730 &amp; 1200'!$A:$A,ROW()))</f>
        <v/>
      </c>
      <c r="B2484" t="str">
        <f>IF(INDEX('Display 730 &amp; 1200'!$B:$B,ROW())="","",INDEX('Display 730 &amp; 1200'!$B:$B,ROW()))</f>
        <v/>
      </c>
      <c r="C2484" t="str">
        <f>IF(INDEX('Display 730 &amp; 1200'!$D:$D,ROW())="","",INDEX('Display 730 &amp; 1200'!$D:$D,ROW()))</f>
        <v/>
      </c>
      <c r="D2484">
        <f>IF($C2484="",0,SUMIFS(#REF!,#REF!,$C2484,#REF!,"&gt;="&amp;'Display 730 &amp; 1200'!$AN$10,#REF!,"&lt;="&amp;'Display 730 &amp; 1200'!$AN$9))</f>
        <v>0</v>
      </c>
      <c r="E2484">
        <f>IF($C2484="",0,SUMIFS(#REF!,#REF!,$C2484,#REF!,"&gt;="&amp;'Display 730 &amp; 1200'!$AN$12,#REF!,"&lt;="&amp;'Display 730 &amp; 1200'!$AN$11))</f>
        <v>0</v>
      </c>
    </row>
    <row r="2485" spans="1:5">
      <c r="A2485" t="str">
        <f>IF(INDEX('Display 730 &amp; 1200'!$A:$A,ROW())="","",INDEX('Display 730 &amp; 1200'!$A:$A,ROW()))</f>
        <v/>
      </c>
      <c r="B2485" t="str">
        <f>IF(INDEX('Display 730 &amp; 1200'!$B:$B,ROW())="","",INDEX('Display 730 &amp; 1200'!$B:$B,ROW()))</f>
        <v/>
      </c>
      <c r="C2485" t="str">
        <f>IF(INDEX('Display 730 &amp; 1200'!$D:$D,ROW())="","",INDEX('Display 730 &amp; 1200'!$D:$D,ROW()))</f>
        <v/>
      </c>
      <c r="D2485">
        <f>IF($C2485="",0,SUMIFS(#REF!,#REF!,$C2485,#REF!,"&gt;="&amp;'Display 730 &amp; 1200'!$AN$10,#REF!,"&lt;="&amp;'Display 730 &amp; 1200'!$AN$9))</f>
        <v>0</v>
      </c>
      <c r="E2485">
        <f>IF($C2485="",0,SUMIFS(#REF!,#REF!,$C2485,#REF!,"&gt;="&amp;'Display 730 &amp; 1200'!$AN$12,#REF!,"&lt;="&amp;'Display 730 &amp; 1200'!$AN$11))</f>
        <v>0</v>
      </c>
    </row>
    <row r="2486" spans="1:5">
      <c r="A2486" t="str">
        <f>IF(INDEX('Display 730 &amp; 1200'!$A:$A,ROW())="","",INDEX('Display 730 &amp; 1200'!$A:$A,ROW()))</f>
        <v/>
      </c>
      <c r="B2486" t="str">
        <f>IF(INDEX('Display 730 &amp; 1200'!$B:$B,ROW())="","",INDEX('Display 730 &amp; 1200'!$B:$B,ROW()))</f>
        <v/>
      </c>
      <c r="C2486" t="str">
        <f>IF(INDEX('Display 730 &amp; 1200'!$D:$D,ROW())="","",INDEX('Display 730 &amp; 1200'!$D:$D,ROW()))</f>
        <v/>
      </c>
      <c r="D2486">
        <f>IF($C2486="",0,SUMIFS(#REF!,#REF!,$C2486,#REF!,"&gt;="&amp;'Display 730 &amp; 1200'!$AN$10,#REF!,"&lt;="&amp;'Display 730 &amp; 1200'!$AN$9))</f>
        <v>0</v>
      </c>
      <c r="E2486">
        <f>IF($C2486="",0,SUMIFS(#REF!,#REF!,$C2486,#REF!,"&gt;="&amp;'Display 730 &amp; 1200'!$AN$12,#REF!,"&lt;="&amp;'Display 730 &amp; 1200'!$AN$11))</f>
        <v>0</v>
      </c>
    </row>
    <row r="2487" spans="1:5">
      <c r="A2487" t="str">
        <f>IF(INDEX('Display 730 &amp; 1200'!$A:$A,ROW())="","",INDEX('Display 730 &amp; 1200'!$A:$A,ROW()))</f>
        <v/>
      </c>
      <c r="B2487" t="str">
        <f>IF(INDEX('Display 730 &amp; 1200'!$B:$B,ROW())="","",INDEX('Display 730 &amp; 1200'!$B:$B,ROW()))</f>
        <v/>
      </c>
      <c r="C2487" t="str">
        <f>IF(INDEX('Display 730 &amp; 1200'!$D:$D,ROW())="","",INDEX('Display 730 &amp; 1200'!$D:$D,ROW()))</f>
        <v/>
      </c>
      <c r="D2487">
        <f>IF($C2487="",0,SUMIFS(#REF!,#REF!,$C2487,#REF!,"&gt;="&amp;'Display 730 &amp; 1200'!$AN$10,#REF!,"&lt;="&amp;'Display 730 &amp; 1200'!$AN$9))</f>
        <v>0</v>
      </c>
      <c r="E2487">
        <f>IF($C2487="",0,SUMIFS(#REF!,#REF!,$C2487,#REF!,"&gt;="&amp;'Display 730 &amp; 1200'!$AN$12,#REF!,"&lt;="&amp;'Display 730 &amp; 1200'!$AN$11))</f>
        <v>0</v>
      </c>
    </row>
    <row r="2488" spans="1:5">
      <c r="A2488" t="str">
        <f>IF(INDEX('Display 730 &amp; 1200'!$A:$A,ROW())="","",INDEX('Display 730 &amp; 1200'!$A:$A,ROW()))</f>
        <v/>
      </c>
      <c r="B2488" t="str">
        <f>IF(INDEX('Display 730 &amp; 1200'!$B:$B,ROW())="","",INDEX('Display 730 &amp; 1200'!$B:$B,ROW()))</f>
        <v/>
      </c>
      <c r="C2488" t="str">
        <f>IF(INDEX('Display 730 &amp; 1200'!$D:$D,ROW())="","",INDEX('Display 730 &amp; 1200'!$D:$D,ROW()))</f>
        <v/>
      </c>
      <c r="D2488">
        <f>IF($C2488="",0,SUMIFS(#REF!,#REF!,$C2488,#REF!,"&gt;="&amp;'Display 730 &amp; 1200'!$AN$10,#REF!,"&lt;="&amp;'Display 730 &amp; 1200'!$AN$9))</f>
        <v>0</v>
      </c>
      <c r="E2488">
        <f>IF($C2488="",0,SUMIFS(#REF!,#REF!,$C2488,#REF!,"&gt;="&amp;'Display 730 &amp; 1200'!$AN$12,#REF!,"&lt;="&amp;'Display 730 &amp; 1200'!$AN$11))</f>
        <v>0</v>
      </c>
    </row>
    <row r="2489" spans="1:5">
      <c r="A2489" t="str">
        <f>IF(INDEX('Display 730 &amp; 1200'!$A:$A,ROW())="","",INDEX('Display 730 &amp; 1200'!$A:$A,ROW()))</f>
        <v/>
      </c>
      <c r="B2489" t="str">
        <f>IF(INDEX('Display 730 &amp; 1200'!$B:$B,ROW())="","",INDEX('Display 730 &amp; 1200'!$B:$B,ROW()))</f>
        <v/>
      </c>
      <c r="C2489" t="str">
        <f>IF(INDEX('Display 730 &amp; 1200'!$D:$D,ROW())="","",INDEX('Display 730 &amp; 1200'!$D:$D,ROW()))</f>
        <v/>
      </c>
      <c r="D2489">
        <f>IF($C2489="",0,SUMIFS(#REF!,#REF!,$C2489,#REF!,"&gt;="&amp;'Display 730 &amp; 1200'!$AN$10,#REF!,"&lt;="&amp;'Display 730 &amp; 1200'!$AN$9))</f>
        <v>0</v>
      </c>
      <c r="E2489">
        <f>IF($C2489="",0,SUMIFS(#REF!,#REF!,$C2489,#REF!,"&gt;="&amp;'Display 730 &amp; 1200'!$AN$12,#REF!,"&lt;="&amp;'Display 730 &amp; 1200'!$AN$11))</f>
        <v>0</v>
      </c>
    </row>
    <row r="2490" spans="1:5">
      <c r="A2490" t="str">
        <f>IF(INDEX('Display 730 &amp; 1200'!$A:$A,ROW())="","",INDEX('Display 730 &amp; 1200'!$A:$A,ROW()))</f>
        <v/>
      </c>
      <c r="B2490" t="str">
        <f>IF(INDEX('Display 730 &amp; 1200'!$B:$B,ROW())="","",INDEX('Display 730 &amp; 1200'!$B:$B,ROW()))</f>
        <v/>
      </c>
      <c r="C2490" t="str">
        <f>IF(INDEX('Display 730 &amp; 1200'!$D:$D,ROW())="","",INDEX('Display 730 &amp; 1200'!$D:$D,ROW()))</f>
        <v/>
      </c>
      <c r="D2490">
        <f>IF($C2490="",0,SUMIFS(#REF!,#REF!,$C2490,#REF!,"&gt;="&amp;'Display 730 &amp; 1200'!$AN$10,#REF!,"&lt;="&amp;'Display 730 &amp; 1200'!$AN$9))</f>
        <v>0</v>
      </c>
      <c r="E2490">
        <f>IF($C2490="",0,SUMIFS(#REF!,#REF!,$C2490,#REF!,"&gt;="&amp;'Display 730 &amp; 1200'!$AN$12,#REF!,"&lt;="&amp;'Display 730 &amp; 1200'!$AN$11))</f>
        <v>0</v>
      </c>
    </row>
    <row r="2491" spans="1:5">
      <c r="A2491" t="str">
        <f>IF(INDEX('Display 730 &amp; 1200'!$A:$A,ROW())="","",INDEX('Display 730 &amp; 1200'!$A:$A,ROW()))</f>
        <v/>
      </c>
      <c r="B2491" t="str">
        <f>IF(INDEX('Display 730 &amp; 1200'!$B:$B,ROW())="","",INDEX('Display 730 &amp; 1200'!$B:$B,ROW()))</f>
        <v/>
      </c>
      <c r="C2491" t="str">
        <f>IF(INDEX('Display 730 &amp; 1200'!$D:$D,ROW())="","",INDEX('Display 730 &amp; 1200'!$D:$D,ROW()))</f>
        <v/>
      </c>
      <c r="D2491">
        <f>IF($C2491="",0,SUMIFS(#REF!,#REF!,$C2491,#REF!,"&gt;="&amp;'Display 730 &amp; 1200'!$AN$10,#REF!,"&lt;="&amp;'Display 730 &amp; 1200'!$AN$9))</f>
        <v>0</v>
      </c>
      <c r="E2491">
        <f>IF($C2491="",0,SUMIFS(#REF!,#REF!,$C2491,#REF!,"&gt;="&amp;'Display 730 &amp; 1200'!$AN$12,#REF!,"&lt;="&amp;'Display 730 &amp; 1200'!$AN$11))</f>
        <v>0</v>
      </c>
    </row>
    <row r="2492" spans="1:5">
      <c r="A2492" t="str">
        <f>IF(INDEX('Display 730 &amp; 1200'!$A:$A,ROW())="","",INDEX('Display 730 &amp; 1200'!$A:$A,ROW()))</f>
        <v/>
      </c>
      <c r="B2492" t="str">
        <f>IF(INDEX('Display 730 &amp; 1200'!$B:$B,ROW())="","",INDEX('Display 730 &amp; 1200'!$B:$B,ROW()))</f>
        <v/>
      </c>
      <c r="C2492" t="str">
        <f>IF(INDEX('Display 730 &amp; 1200'!$D:$D,ROW())="","",INDEX('Display 730 &amp; 1200'!$D:$D,ROW()))</f>
        <v/>
      </c>
      <c r="D2492">
        <f>IF($C2492="",0,SUMIFS(#REF!,#REF!,$C2492,#REF!,"&gt;="&amp;'Display 730 &amp; 1200'!$AN$10,#REF!,"&lt;="&amp;'Display 730 &amp; 1200'!$AN$9))</f>
        <v>0</v>
      </c>
      <c r="E2492">
        <f>IF($C2492="",0,SUMIFS(#REF!,#REF!,$C2492,#REF!,"&gt;="&amp;'Display 730 &amp; 1200'!$AN$12,#REF!,"&lt;="&amp;'Display 730 &amp; 1200'!$AN$11))</f>
        <v>0</v>
      </c>
    </row>
    <row r="2493" spans="1:5">
      <c r="A2493" t="str">
        <f>IF(INDEX('Display 730 &amp; 1200'!$A:$A,ROW())="","",INDEX('Display 730 &amp; 1200'!$A:$A,ROW()))</f>
        <v/>
      </c>
      <c r="B2493" t="str">
        <f>IF(INDEX('Display 730 &amp; 1200'!$B:$B,ROW())="","",INDEX('Display 730 &amp; 1200'!$B:$B,ROW()))</f>
        <v/>
      </c>
      <c r="C2493" t="str">
        <f>IF(INDEX('Display 730 &amp; 1200'!$D:$D,ROW())="","",INDEX('Display 730 &amp; 1200'!$D:$D,ROW()))</f>
        <v/>
      </c>
      <c r="D2493">
        <f>IF($C2493="",0,SUMIFS(#REF!,#REF!,$C2493,#REF!,"&gt;="&amp;'Display 730 &amp; 1200'!$AN$10,#REF!,"&lt;="&amp;'Display 730 &amp; 1200'!$AN$9))</f>
        <v>0</v>
      </c>
      <c r="E2493">
        <f>IF($C2493="",0,SUMIFS(#REF!,#REF!,$C2493,#REF!,"&gt;="&amp;'Display 730 &amp; 1200'!$AN$12,#REF!,"&lt;="&amp;'Display 730 &amp; 1200'!$AN$11))</f>
        <v>0</v>
      </c>
    </row>
    <row r="2494" spans="1:5">
      <c r="A2494" t="str">
        <f>IF(INDEX('Display 730 &amp; 1200'!$A:$A,ROW())="","",INDEX('Display 730 &amp; 1200'!$A:$A,ROW()))</f>
        <v/>
      </c>
      <c r="B2494" t="str">
        <f>IF(INDEX('Display 730 &amp; 1200'!$B:$B,ROW())="","",INDEX('Display 730 &amp; 1200'!$B:$B,ROW()))</f>
        <v/>
      </c>
      <c r="C2494" t="str">
        <f>IF(INDEX('Display 730 &amp; 1200'!$D:$D,ROW())="","",INDEX('Display 730 &amp; 1200'!$D:$D,ROW()))</f>
        <v/>
      </c>
      <c r="D2494">
        <f>IF($C2494="",0,SUMIFS(#REF!,#REF!,$C2494,#REF!,"&gt;="&amp;'Display 730 &amp; 1200'!$AN$10,#REF!,"&lt;="&amp;'Display 730 &amp; 1200'!$AN$9))</f>
        <v>0</v>
      </c>
      <c r="E2494">
        <f>IF($C2494="",0,SUMIFS(#REF!,#REF!,$C2494,#REF!,"&gt;="&amp;'Display 730 &amp; 1200'!$AN$12,#REF!,"&lt;="&amp;'Display 730 &amp; 1200'!$AN$11))</f>
        <v>0</v>
      </c>
    </row>
    <row r="2495" spans="1:5">
      <c r="A2495" t="str">
        <f>IF(INDEX('Display 730 &amp; 1200'!$A:$A,ROW())="","",INDEX('Display 730 &amp; 1200'!$A:$A,ROW()))</f>
        <v/>
      </c>
      <c r="B2495" t="str">
        <f>IF(INDEX('Display 730 &amp; 1200'!$B:$B,ROW())="","",INDEX('Display 730 &amp; 1200'!$B:$B,ROW()))</f>
        <v/>
      </c>
      <c r="C2495" t="str">
        <f>IF(INDEX('Display 730 &amp; 1200'!$D:$D,ROW())="","",INDEX('Display 730 &amp; 1200'!$D:$D,ROW()))</f>
        <v/>
      </c>
      <c r="D2495">
        <f>IF($C2495="",0,SUMIFS(#REF!,#REF!,$C2495,#REF!,"&gt;="&amp;'Display 730 &amp; 1200'!$AN$10,#REF!,"&lt;="&amp;'Display 730 &amp; 1200'!$AN$9))</f>
        <v>0</v>
      </c>
      <c r="E2495">
        <f>IF($C2495="",0,SUMIFS(#REF!,#REF!,$C2495,#REF!,"&gt;="&amp;'Display 730 &amp; 1200'!$AN$12,#REF!,"&lt;="&amp;'Display 730 &amp; 1200'!$AN$11))</f>
        <v>0</v>
      </c>
    </row>
    <row r="2496" spans="1:5">
      <c r="A2496" t="str">
        <f>IF(INDEX('Display 730 &amp; 1200'!$A:$A,ROW())="","",INDEX('Display 730 &amp; 1200'!$A:$A,ROW()))</f>
        <v/>
      </c>
      <c r="B2496" t="str">
        <f>IF(INDEX('Display 730 &amp; 1200'!$B:$B,ROW())="","",INDEX('Display 730 &amp; 1200'!$B:$B,ROW()))</f>
        <v/>
      </c>
      <c r="C2496" t="str">
        <f>IF(INDEX('Display 730 &amp; 1200'!$D:$D,ROW())="","",INDEX('Display 730 &amp; 1200'!$D:$D,ROW()))</f>
        <v/>
      </c>
      <c r="D2496">
        <f>IF($C2496="",0,SUMIFS(#REF!,#REF!,$C2496,#REF!,"&gt;="&amp;'Display 730 &amp; 1200'!$AN$10,#REF!,"&lt;="&amp;'Display 730 &amp; 1200'!$AN$9))</f>
        <v>0</v>
      </c>
      <c r="E2496">
        <f>IF($C2496="",0,SUMIFS(#REF!,#REF!,$C2496,#REF!,"&gt;="&amp;'Display 730 &amp; 1200'!$AN$12,#REF!,"&lt;="&amp;'Display 730 &amp; 1200'!$AN$11))</f>
        <v>0</v>
      </c>
    </row>
    <row r="2497" spans="1:5">
      <c r="A2497" t="str">
        <f>IF(INDEX('Display 730 &amp; 1200'!$A:$A,ROW())="","",INDEX('Display 730 &amp; 1200'!$A:$A,ROW()))</f>
        <v/>
      </c>
      <c r="B2497" t="str">
        <f>IF(INDEX('Display 730 &amp; 1200'!$B:$B,ROW())="","",INDEX('Display 730 &amp; 1200'!$B:$B,ROW()))</f>
        <v/>
      </c>
      <c r="C2497" t="str">
        <f>IF(INDEX('Display 730 &amp; 1200'!$D:$D,ROW())="","",INDEX('Display 730 &amp; 1200'!$D:$D,ROW()))</f>
        <v/>
      </c>
      <c r="D2497">
        <f>IF($C2497="",0,SUMIFS(#REF!,#REF!,$C2497,#REF!,"&gt;="&amp;'Display 730 &amp; 1200'!$AN$10,#REF!,"&lt;="&amp;'Display 730 &amp; 1200'!$AN$9))</f>
        <v>0</v>
      </c>
      <c r="E2497">
        <f>IF($C2497="",0,SUMIFS(#REF!,#REF!,$C2497,#REF!,"&gt;="&amp;'Display 730 &amp; 1200'!$AN$12,#REF!,"&lt;="&amp;'Display 730 &amp; 1200'!$AN$11))</f>
        <v>0</v>
      </c>
    </row>
    <row r="2498" spans="1:5">
      <c r="A2498" t="str">
        <f>IF(INDEX('Display 730 &amp; 1200'!$A:$A,ROW())="","",INDEX('Display 730 &amp; 1200'!$A:$A,ROW()))</f>
        <v/>
      </c>
      <c r="B2498" t="str">
        <f>IF(INDEX('Display 730 &amp; 1200'!$B:$B,ROW())="","",INDEX('Display 730 &amp; 1200'!$B:$B,ROW()))</f>
        <v/>
      </c>
      <c r="C2498" t="str">
        <f>IF(INDEX('Display 730 &amp; 1200'!$D:$D,ROW())="","",INDEX('Display 730 &amp; 1200'!$D:$D,ROW()))</f>
        <v/>
      </c>
      <c r="D2498">
        <f>IF($C2498="",0,SUMIFS(#REF!,#REF!,$C2498,#REF!,"&gt;="&amp;'Display 730 &amp; 1200'!$AN$10,#REF!,"&lt;="&amp;'Display 730 &amp; 1200'!$AN$9))</f>
        <v>0</v>
      </c>
      <c r="E2498">
        <f>IF($C2498="",0,SUMIFS(#REF!,#REF!,$C2498,#REF!,"&gt;="&amp;'Display 730 &amp; 1200'!$AN$12,#REF!,"&lt;="&amp;'Display 730 &amp; 1200'!$AN$11))</f>
        <v>0</v>
      </c>
    </row>
    <row r="2499" spans="1:5">
      <c r="A2499" t="str">
        <f>IF(INDEX('Display 730 &amp; 1200'!$A:$A,ROW())="","",INDEX('Display 730 &amp; 1200'!$A:$A,ROW()))</f>
        <v/>
      </c>
      <c r="B2499" t="str">
        <f>IF(INDEX('Display 730 &amp; 1200'!$B:$B,ROW())="","",INDEX('Display 730 &amp; 1200'!$B:$B,ROW()))</f>
        <v/>
      </c>
      <c r="C2499" t="str">
        <f>IF(INDEX('Display 730 &amp; 1200'!$D:$D,ROW())="","",INDEX('Display 730 &amp; 1200'!$D:$D,ROW()))</f>
        <v/>
      </c>
      <c r="D2499">
        <f>IF($C2499="",0,SUMIFS(#REF!,#REF!,$C2499,#REF!,"&gt;="&amp;'Display 730 &amp; 1200'!$AN$10,#REF!,"&lt;="&amp;'Display 730 &amp; 1200'!$AN$9))</f>
        <v>0</v>
      </c>
      <c r="E2499">
        <f>IF($C2499="",0,SUMIFS(#REF!,#REF!,$C2499,#REF!,"&gt;="&amp;'Display 730 &amp; 1200'!$AN$12,#REF!,"&lt;="&amp;'Display 730 &amp; 1200'!$AN$11))</f>
        <v>0</v>
      </c>
    </row>
    <row r="2500" spans="1:5">
      <c r="A2500" t="str">
        <f>IF(INDEX('Display 730 &amp; 1200'!$A:$A,ROW())="","",INDEX('Display 730 &amp; 1200'!$A:$A,ROW()))</f>
        <v/>
      </c>
      <c r="B2500" t="str">
        <f>IF(INDEX('Display 730 &amp; 1200'!$B:$B,ROW())="","",INDEX('Display 730 &amp; 1200'!$B:$B,ROW()))</f>
        <v/>
      </c>
      <c r="C2500" t="str">
        <f>IF(INDEX('Display 730 &amp; 1200'!$D:$D,ROW())="","",INDEX('Display 730 &amp; 1200'!$D:$D,ROW()))</f>
        <v/>
      </c>
      <c r="D2500">
        <f>IF($C2500="",0,SUMIFS(#REF!,#REF!,$C2500,#REF!,"&gt;="&amp;'Display 730 &amp; 1200'!$AN$10,#REF!,"&lt;="&amp;'Display 730 &amp; 1200'!$AN$9))</f>
        <v>0</v>
      </c>
      <c r="E2500">
        <f>IF($C2500="",0,SUMIFS(#REF!,#REF!,$C2500,#REF!,"&gt;="&amp;'Display 730 &amp; 1200'!$AN$12,#REF!,"&lt;="&amp;'Display 730 &amp; 1200'!$AN$11))</f>
        <v>0</v>
      </c>
    </row>
    <row r="2501" spans="1:5">
      <c r="A2501" t="str">
        <f>IF(INDEX('Display 730 &amp; 1200'!$A:$A,ROW())="","",INDEX('Display 730 &amp; 1200'!$A:$A,ROW()))</f>
        <v/>
      </c>
      <c r="B2501" t="str">
        <f>IF(INDEX('Display 730 &amp; 1200'!$B:$B,ROW())="","",INDEX('Display 730 &amp; 1200'!$B:$B,ROW()))</f>
        <v/>
      </c>
      <c r="C2501" t="str">
        <f>IF(INDEX('Display 730 &amp; 1200'!$D:$D,ROW())="","",INDEX('Display 730 &amp; 1200'!$D:$D,ROW()))</f>
        <v/>
      </c>
      <c r="D2501">
        <f>IF($C2501="",0,SUMIFS(#REF!,#REF!,$C2501,#REF!,"&gt;="&amp;'Display 730 &amp; 1200'!$AN$10,#REF!,"&lt;="&amp;'Display 730 &amp; 1200'!$AN$9))</f>
        <v>0</v>
      </c>
      <c r="E2501">
        <f>IF($C2501="",0,SUMIFS(#REF!,#REF!,$C2501,#REF!,"&gt;="&amp;'Display 730 &amp; 1200'!$AN$12,#REF!,"&lt;="&amp;'Display 730 &amp; 1200'!$AN$11))</f>
        <v>0</v>
      </c>
    </row>
    <row r="2502" spans="1:5">
      <c r="A2502" t="str">
        <f>IF(INDEX('Display 730 &amp; 1200'!$A:$A,ROW())="","",INDEX('Display 730 &amp; 1200'!$A:$A,ROW()))</f>
        <v/>
      </c>
      <c r="B2502" t="str">
        <f>IF(INDEX('Display 730 &amp; 1200'!$B:$B,ROW())="","",INDEX('Display 730 &amp; 1200'!$B:$B,ROW()))</f>
        <v/>
      </c>
      <c r="C2502" t="str">
        <f>IF(INDEX('Display 730 &amp; 1200'!$D:$D,ROW())="","",INDEX('Display 730 &amp; 1200'!$D:$D,ROW()))</f>
        <v/>
      </c>
      <c r="D2502">
        <f>IF($C2502="",0,SUMIFS(#REF!,#REF!,$C2502,#REF!,"&gt;="&amp;'Display 730 &amp; 1200'!$AN$10,#REF!,"&lt;="&amp;'Display 730 &amp; 1200'!$AN$9))</f>
        <v>0</v>
      </c>
      <c r="E2502">
        <f>IF($C2502="",0,SUMIFS(#REF!,#REF!,$C2502,#REF!,"&gt;="&amp;'Display 730 &amp; 1200'!$AN$12,#REF!,"&lt;="&amp;'Display 730 &amp; 1200'!$AN$11))</f>
        <v>0</v>
      </c>
    </row>
    <row r="2503" spans="1:5">
      <c r="A2503" t="str">
        <f>IF(INDEX('Display 730 &amp; 1200'!$A:$A,ROW())="","",INDEX('Display 730 &amp; 1200'!$A:$A,ROW()))</f>
        <v/>
      </c>
      <c r="B2503" t="str">
        <f>IF(INDEX('Display 730 &amp; 1200'!$B:$B,ROW())="","",INDEX('Display 730 &amp; 1200'!$B:$B,ROW()))</f>
        <v/>
      </c>
      <c r="C2503" t="str">
        <f>IF(INDEX('Display 730 &amp; 1200'!$D:$D,ROW())="","",INDEX('Display 730 &amp; 1200'!$D:$D,ROW()))</f>
        <v/>
      </c>
      <c r="D2503">
        <f>IF($C2503="",0,SUMIFS(#REF!,#REF!,$C2503,#REF!,"&gt;="&amp;'Display 730 &amp; 1200'!$AN$10,#REF!,"&lt;="&amp;'Display 730 &amp; 1200'!$AN$9))</f>
        <v>0</v>
      </c>
      <c r="E2503">
        <f>IF($C2503="",0,SUMIFS(#REF!,#REF!,$C2503,#REF!,"&gt;="&amp;'Display 730 &amp; 1200'!$AN$12,#REF!,"&lt;="&amp;'Display 730 &amp; 1200'!$AN$11))</f>
        <v>0</v>
      </c>
    </row>
    <row r="2504" spans="1:5">
      <c r="A2504" t="str">
        <f>IF(INDEX('Display 730 &amp; 1200'!$A:$A,ROW())="","",INDEX('Display 730 &amp; 1200'!$A:$A,ROW()))</f>
        <v/>
      </c>
      <c r="B2504" t="str">
        <f>IF(INDEX('Display 730 &amp; 1200'!$B:$B,ROW())="","",INDEX('Display 730 &amp; 1200'!$B:$B,ROW()))</f>
        <v/>
      </c>
      <c r="C2504" t="str">
        <f>IF(INDEX('Display 730 &amp; 1200'!$D:$D,ROW())="","",INDEX('Display 730 &amp; 1200'!$D:$D,ROW()))</f>
        <v/>
      </c>
      <c r="D2504">
        <f>IF($C2504="",0,SUMIFS(#REF!,#REF!,$C2504,#REF!,"&gt;="&amp;'Display 730 &amp; 1200'!$AN$10,#REF!,"&lt;="&amp;'Display 730 &amp; 1200'!$AN$9))</f>
        <v>0</v>
      </c>
      <c r="E2504">
        <f>IF($C2504="",0,SUMIFS(#REF!,#REF!,$C2504,#REF!,"&gt;="&amp;'Display 730 &amp; 1200'!$AN$12,#REF!,"&lt;="&amp;'Display 730 &amp; 1200'!$AN$11))</f>
        <v>0</v>
      </c>
    </row>
    <row r="2505" spans="1:5">
      <c r="A2505" t="str">
        <f>IF(INDEX('Display 730 &amp; 1200'!$A:$A,ROW())="","",INDEX('Display 730 &amp; 1200'!$A:$A,ROW()))</f>
        <v/>
      </c>
      <c r="B2505" t="str">
        <f>IF(INDEX('Display 730 &amp; 1200'!$B:$B,ROW())="","",INDEX('Display 730 &amp; 1200'!$B:$B,ROW()))</f>
        <v/>
      </c>
      <c r="C2505" t="str">
        <f>IF(INDEX('Display 730 &amp; 1200'!$D:$D,ROW())="","",INDEX('Display 730 &amp; 1200'!$D:$D,ROW()))</f>
        <v/>
      </c>
      <c r="D2505">
        <f>IF($C2505="",0,SUMIFS(#REF!,#REF!,$C2505,#REF!,"&gt;="&amp;'Display 730 &amp; 1200'!$AN$10,#REF!,"&lt;="&amp;'Display 730 &amp; 1200'!$AN$9))</f>
        <v>0</v>
      </c>
      <c r="E2505">
        <f>IF($C2505="",0,SUMIFS(#REF!,#REF!,$C2505,#REF!,"&gt;="&amp;'Display 730 &amp; 1200'!$AN$12,#REF!,"&lt;="&amp;'Display 730 &amp; 1200'!$AN$11))</f>
        <v>0</v>
      </c>
    </row>
    <row r="2506" spans="1:5">
      <c r="A2506" t="str">
        <f>IF(INDEX('Display 730 &amp; 1200'!$A:$A,ROW())="","",INDEX('Display 730 &amp; 1200'!$A:$A,ROW()))</f>
        <v/>
      </c>
      <c r="B2506" t="str">
        <f>IF(INDEX('Display 730 &amp; 1200'!$B:$B,ROW())="","",INDEX('Display 730 &amp; 1200'!$B:$B,ROW()))</f>
        <v/>
      </c>
      <c r="C2506" t="str">
        <f>IF(INDEX('Display 730 &amp; 1200'!$D:$D,ROW())="","",INDEX('Display 730 &amp; 1200'!$D:$D,ROW()))</f>
        <v/>
      </c>
      <c r="D2506">
        <f>IF($C2506="",0,SUMIFS(#REF!,#REF!,$C2506,#REF!,"&gt;="&amp;'Display 730 &amp; 1200'!$AN$10,#REF!,"&lt;="&amp;'Display 730 &amp; 1200'!$AN$9))</f>
        <v>0</v>
      </c>
      <c r="E2506">
        <f>IF($C2506="",0,SUMIFS(#REF!,#REF!,$C2506,#REF!,"&gt;="&amp;'Display 730 &amp; 1200'!$AN$12,#REF!,"&lt;="&amp;'Display 730 &amp; 1200'!$AN$11))</f>
        <v>0</v>
      </c>
    </row>
    <row r="2507" spans="1:5">
      <c r="A2507" t="str">
        <f>IF(INDEX('Display 730 &amp; 1200'!$A:$A,ROW())="","",INDEX('Display 730 &amp; 1200'!$A:$A,ROW()))</f>
        <v/>
      </c>
      <c r="B2507" t="str">
        <f>IF(INDEX('Display 730 &amp; 1200'!$B:$B,ROW())="","",INDEX('Display 730 &amp; 1200'!$B:$B,ROW()))</f>
        <v/>
      </c>
      <c r="C2507" t="str">
        <f>IF(INDEX('Display 730 &amp; 1200'!$D:$D,ROW())="","",INDEX('Display 730 &amp; 1200'!$D:$D,ROW()))</f>
        <v/>
      </c>
      <c r="D2507">
        <f>IF($C2507="",0,SUMIFS(#REF!,#REF!,$C2507,#REF!,"&gt;="&amp;'Display 730 &amp; 1200'!$AN$10,#REF!,"&lt;="&amp;'Display 730 &amp; 1200'!$AN$9))</f>
        <v>0</v>
      </c>
      <c r="E2507">
        <f>IF($C2507="",0,SUMIFS(#REF!,#REF!,$C2507,#REF!,"&gt;="&amp;'Display 730 &amp; 1200'!$AN$12,#REF!,"&lt;="&amp;'Display 730 &amp; 1200'!$AN$11))</f>
        <v>0</v>
      </c>
    </row>
    <row r="2508" spans="1:5">
      <c r="A2508" t="str">
        <f>IF(INDEX('Display 730 &amp; 1200'!$A:$A,ROW())="","",INDEX('Display 730 &amp; 1200'!$A:$A,ROW()))</f>
        <v/>
      </c>
      <c r="B2508" t="str">
        <f>IF(INDEX('Display 730 &amp; 1200'!$B:$B,ROW())="","",INDEX('Display 730 &amp; 1200'!$B:$B,ROW()))</f>
        <v/>
      </c>
      <c r="C2508" t="str">
        <f>IF(INDEX('Display 730 &amp; 1200'!$D:$D,ROW())="","",INDEX('Display 730 &amp; 1200'!$D:$D,ROW()))</f>
        <v/>
      </c>
      <c r="D2508">
        <f>IF($C2508="",0,SUMIFS(#REF!,#REF!,$C2508,#REF!,"&gt;="&amp;'Display 730 &amp; 1200'!$AN$10,#REF!,"&lt;="&amp;'Display 730 &amp; 1200'!$AN$9))</f>
        <v>0</v>
      </c>
      <c r="E2508">
        <f>IF($C2508="",0,SUMIFS(#REF!,#REF!,$C2508,#REF!,"&gt;="&amp;'Display 730 &amp; 1200'!$AN$12,#REF!,"&lt;="&amp;'Display 730 &amp; 1200'!$AN$11))</f>
        <v>0</v>
      </c>
    </row>
    <row r="2509" spans="1:5">
      <c r="A2509" t="str">
        <f>IF(INDEX('Display 730 &amp; 1200'!$A:$A,ROW())="","",INDEX('Display 730 &amp; 1200'!$A:$A,ROW()))</f>
        <v/>
      </c>
      <c r="B2509" t="str">
        <f>IF(INDEX('Display 730 &amp; 1200'!$B:$B,ROW())="","",INDEX('Display 730 &amp; 1200'!$B:$B,ROW()))</f>
        <v/>
      </c>
      <c r="C2509" t="str">
        <f>IF(INDEX('Display 730 &amp; 1200'!$D:$D,ROW())="","",INDEX('Display 730 &amp; 1200'!$D:$D,ROW()))</f>
        <v/>
      </c>
      <c r="D2509">
        <f>IF($C2509="",0,SUMIFS(#REF!,#REF!,$C2509,#REF!,"&gt;="&amp;'Display 730 &amp; 1200'!$AN$10,#REF!,"&lt;="&amp;'Display 730 &amp; 1200'!$AN$9))</f>
        <v>0</v>
      </c>
      <c r="E2509">
        <f>IF($C2509="",0,SUMIFS(#REF!,#REF!,$C2509,#REF!,"&gt;="&amp;'Display 730 &amp; 1200'!$AN$12,#REF!,"&lt;="&amp;'Display 730 &amp; 1200'!$AN$11))</f>
        <v>0</v>
      </c>
    </row>
    <row r="2510" spans="1:5">
      <c r="A2510" t="str">
        <f>IF(INDEX('Display 730 &amp; 1200'!$A:$A,ROW())="","",INDEX('Display 730 &amp; 1200'!$A:$A,ROW()))</f>
        <v/>
      </c>
      <c r="B2510" t="str">
        <f>IF(INDEX('Display 730 &amp; 1200'!$B:$B,ROW())="","",INDEX('Display 730 &amp; 1200'!$B:$B,ROW()))</f>
        <v/>
      </c>
      <c r="C2510" t="str">
        <f>IF(INDEX('Display 730 &amp; 1200'!$D:$D,ROW())="","",INDEX('Display 730 &amp; 1200'!$D:$D,ROW()))</f>
        <v/>
      </c>
      <c r="D2510">
        <f>IF($C2510="",0,SUMIFS(#REF!,#REF!,$C2510,#REF!,"&gt;="&amp;'Display 730 &amp; 1200'!$AN$10,#REF!,"&lt;="&amp;'Display 730 &amp; 1200'!$AN$9))</f>
        <v>0</v>
      </c>
      <c r="E2510">
        <f>IF($C2510="",0,SUMIFS(#REF!,#REF!,$C2510,#REF!,"&gt;="&amp;'Display 730 &amp; 1200'!$AN$12,#REF!,"&lt;="&amp;'Display 730 &amp; 1200'!$AN$11))</f>
        <v>0</v>
      </c>
    </row>
    <row r="2511" spans="1:5">
      <c r="A2511" t="str">
        <f>IF(INDEX('Display 730 &amp; 1200'!$A:$A,ROW())="","",INDEX('Display 730 &amp; 1200'!$A:$A,ROW()))</f>
        <v/>
      </c>
      <c r="B2511" t="str">
        <f>IF(INDEX('Display 730 &amp; 1200'!$B:$B,ROW())="","",INDEX('Display 730 &amp; 1200'!$B:$B,ROW()))</f>
        <v/>
      </c>
      <c r="C2511" t="str">
        <f>IF(INDEX('Display 730 &amp; 1200'!$D:$D,ROW())="","",INDEX('Display 730 &amp; 1200'!$D:$D,ROW()))</f>
        <v/>
      </c>
      <c r="D2511">
        <f>IF($C2511="",0,SUMIFS(#REF!,#REF!,$C2511,#REF!,"&gt;="&amp;'Display 730 &amp; 1200'!$AN$10,#REF!,"&lt;="&amp;'Display 730 &amp; 1200'!$AN$9))</f>
        <v>0</v>
      </c>
      <c r="E2511">
        <f>IF($C2511="",0,SUMIFS(#REF!,#REF!,$C2511,#REF!,"&gt;="&amp;'Display 730 &amp; 1200'!$AN$12,#REF!,"&lt;="&amp;'Display 730 &amp; 1200'!$AN$11))</f>
        <v>0</v>
      </c>
    </row>
    <row r="2512" spans="1:5">
      <c r="A2512" t="str">
        <f>IF(INDEX('Display 730 &amp; 1200'!$A:$A,ROW())="","",INDEX('Display 730 &amp; 1200'!$A:$A,ROW()))</f>
        <v/>
      </c>
      <c r="B2512" t="str">
        <f>IF(INDEX('Display 730 &amp; 1200'!$B:$B,ROW())="","",INDEX('Display 730 &amp; 1200'!$B:$B,ROW()))</f>
        <v/>
      </c>
      <c r="C2512" t="str">
        <f>IF(INDEX('Display 730 &amp; 1200'!$D:$D,ROW())="","",INDEX('Display 730 &amp; 1200'!$D:$D,ROW()))</f>
        <v/>
      </c>
      <c r="D2512">
        <f>IF($C2512="",0,SUMIFS(#REF!,#REF!,$C2512,#REF!,"&gt;="&amp;'Display 730 &amp; 1200'!$AN$10,#REF!,"&lt;="&amp;'Display 730 &amp; 1200'!$AN$9))</f>
        <v>0</v>
      </c>
      <c r="E2512">
        <f>IF($C2512="",0,SUMIFS(#REF!,#REF!,$C2512,#REF!,"&gt;="&amp;'Display 730 &amp; 1200'!$AN$12,#REF!,"&lt;="&amp;'Display 730 &amp; 1200'!$AN$11))</f>
        <v>0</v>
      </c>
    </row>
    <row r="2513" spans="1:5">
      <c r="A2513" t="str">
        <f>IF(INDEX('Display 730 &amp; 1200'!$A:$A,ROW())="","",INDEX('Display 730 &amp; 1200'!$A:$A,ROW()))</f>
        <v/>
      </c>
      <c r="B2513" t="str">
        <f>IF(INDEX('Display 730 &amp; 1200'!$B:$B,ROW())="","",INDEX('Display 730 &amp; 1200'!$B:$B,ROW()))</f>
        <v/>
      </c>
      <c r="C2513" t="str">
        <f>IF(INDEX('Display 730 &amp; 1200'!$D:$D,ROW())="","",INDEX('Display 730 &amp; 1200'!$D:$D,ROW()))</f>
        <v/>
      </c>
      <c r="D2513">
        <f>IF($C2513="",0,SUMIFS(#REF!,#REF!,$C2513,#REF!,"&gt;="&amp;'Display 730 &amp; 1200'!$AN$10,#REF!,"&lt;="&amp;'Display 730 &amp; 1200'!$AN$9))</f>
        <v>0</v>
      </c>
      <c r="E2513">
        <f>IF($C2513="",0,SUMIFS(#REF!,#REF!,$C2513,#REF!,"&gt;="&amp;'Display 730 &amp; 1200'!$AN$12,#REF!,"&lt;="&amp;'Display 730 &amp; 1200'!$AN$11))</f>
        <v>0</v>
      </c>
    </row>
    <row r="2514" spans="1:5">
      <c r="A2514" t="str">
        <f>IF(INDEX('Display 730 &amp; 1200'!$A:$A,ROW())="","",INDEX('Display 730 &amp; 1200'!$A:$A,ROW()))</f>
        <v/>
      </c>
      <c r="B2514" t="str">
        <f>IF(INDEX('Display 730 &amp; 1200'!$B:$B,ROW())="","",INDEX('Display 730 &amp; 1200'!$B:$B,ROW()))</f>
        <v/>
      </c>
      <c r="C2514" t="str">
        <f>IF(INDEX('Display 730 &amp; 1200'!$D:$D,ROW())="","",INDEX('Display 730 &amp; 1200'!$D:$D,ROW()))</f>
        <v/>
      </c>
      <c r="D2514">
        <f>IF($C2514="",0,SUMIFS(#REF!,#REF!,$C2514,#REF!,"&gt;="&amp;'Display 730 &amp; 1200'!$AN$10,#REF!,"&lt;="&amp;'Display 730 &amp; 1200'!$AN$9))</f>
        <v>0</v>
      </c>
      <c r="E2514">
        <f>IF($C2514="",0,SUMIFS(#REF!,#REF!,$C2514,#REF!,"&gt;="&amp;'Display 730 &amp; 1200'!$AN$12,#REF!,"&lt;="&amp;'Display 730 &amp; 1200'!$AN$11))</f>
        <v>0</v>
      </c>
    </row>
    <row r="2515" spans="1:5">
      <c r="A2515" t="str">
        <f>IF(INDEX('Display 730 &amp; 1200'!$A:$A,ROW())="","",INDEX('Display 730 &amp; 1200'!$A:$A,ROW()))</f>
        <v/>
      </c>
      <c r="B2515" t="str">
        <f>IF(INDEX('Display 730 &amp; 1200'!$B:$B,ROW())="","",INDEX('Display 730 &amp; 1200'!$B:$B,ROW()))</f>
        <v/>
      </c>
      <c r="C2515" t="str">
        <f>IF(INDEX('Display 730 &amp; 1200'!$D:$D,ROW())="","",INDEX('Display 730 &amp; 1200'!$D:$D,ROW()))</f>
        <v/>
      </c>
      <c r="D2515">
        <f>IF($C2515="",0,SUMIFS(#REF!,#REF!,$C2515,#REF!,"&gt;="&amp;'Display 730 &amp; 1200'!$AN$10,#REF!,"&lt;="&amp;'Display 730 &amp; 1200'!$AN$9))</f>
        <v>0</v>
      </c>
      <c r="E2515">
        <f>IF($C2515="",0,SUMIFS(#REF!,#REF!,$C2515,#REF!,"&gt;="&amp;'Display 730 &amp; 1200'!$AN$12,#REF!,"&lt;="&amp;'Display 730 &amp; 1200'!$AN$11))</f>
        <v>0</v>
      </c>
    </row>
    <row r="2516" spans="1:5">
      <c r="A2516" t="str">
        <f>IF(INDEX('Display 730 &amp; 1200'!$A:$A,ROW())="","",INDEX('Display 730 &amp; 1200'!$A:$A,ROW()))</f>
        <v/>
      </c>
      <c r="B2516" t="str">
        <f>IF(INDEX('Display 730 &amp; 1200'!$B:$B,ROW())="","",INDEX('Display 730 &amp; 1200'!$B:$B,ROW()))</f>
        <v/>
      </c>
      <c r="C2516" t="str">
        <f>IF(INDEX('Display 730 &amp; 1200'!$D:$D,ROW())="","",INDEX('Display 730 &amp; 1200'!$D:$D,ROW()))</f>
        <v/>
      </c>
      <c r="D2516">
        <f>IF($C2516="",0,SUMIFS(#REF!,#REF!,$C2516,#REF!,"&gt;="&amp;'Display 730 &amp; 1200'!$AN$10,#REF!,"&lt;="&amp;'Display 730 &amp; 1200'!$AN$9))</f>
        <v>0</v>
      </c>
      <c r="E2516">
        <f>IF($C2516="",0,SUMIFS(#REF!,#REF!,$C2516,#REF!,"&gt;="&amp;'Display 730 &amp; 1200'!$AN$12,#REF!,"&lt;="&amp;'Display 730 &amp; 1200'!$AN$11))</f>
        <v>0</v>
      </c>
    </row>
    <row r="2517" spans="1:5">
      <c r="A2517" t="str">
        <f>IF(INDEX('Display 730 &amp; 1200'!$A:$A,ROW())="","",INDEX('Display 730 &amp; 1200'!$A:$A,ROW()))</f>
        <v/>
      </c>
      <c r="B2517" t="str">
        <f>IF(INDEX('Display 730 &amp; 1200'!$B:$B,ROW())="","",INDEX('Display 730 &amp; 1200'!$B:$B,ROW()))</f>
        <v/>
      </c>
      <c r="C2517" t="str">
        <f>IF(INDEX('Display 730 &amp; 1200'!$D:$D,ROW())="","",INDEX('Display 730 &amp; 1200'!$D:$D,ROW()))</f>
        <v/>
      </c>
      <c r="D2517">
        <f>IF($C2517="",0,SUMIFS(#REF!,#REF!,$C2517,#REF!,"&gt;="&amp;'Display 730 &amp; 1200'!$AN$10,#REF!,"&lt;="&amp;'Display 730 &amp; 1200'!$AN$9))</f>
        <v>0</v>
      </c>
      <c r="E2517">
        <f>IF($C2517="",0,SUMIFS(#REF!,#REF!,$C2517,#REF!,"&gt;="&amp;'Display 730 &amp; 1200'!$AN$12,#REF!,"&lt;="&amp;'Display 730 &amp; 1200'!$AN$11))</f>
        <v>0</v>
      </c>
    </row>
    <row r="2518" spans="1:5">
      <c r="A2518" t="str">
        <f>IF(INDEX('Display 730 &amp; 1200'!$A:$A,ROW())="","",INDEX('Display 730 &amp; 1200'!$A:$A,ROW()))</f>
        <v/>
      </c>
      <c r="B2518" t="str">
        <f>IF(INDEX('Display 730 &amp; 1200'!$B:$B,ROW())="","",INDEX('Display 730 &amp; 1200'!$B:$B,ROW()))</f>
        <v/>
      </c>
      <c r="C2518" t="str">
        <f>IF(INDEX('Display 730 &amp; 1200'!$D:$D,ROW())="","",INDEX('Display 730 &amp; 1200'!$D:$D,ROW()))</f>
        <v/>
      </c>
      <c r="D2518">
        <f>IF($C2518="",0,SUMIFS(#REF!,#REF!,$C2518,#REF!,"&gt;="&amp;'Display 730 &amp; 1200'!$AN$10,#REF!,"&lt;="&amp;'Display 730 &amp; 1200'!$AN$9))</f>
        <v>0</v>
      </c>
      <c r="E2518">
        <f>IF($C2518="",0,SUMIFS(#REF!,#REF!,$C2518,#REF!,"&gt;="&amp;'Display 730 &amp; 1200'!$AN$12,#REF!,"&lt;="&amp;'Display 730 &amp; 1200'!$AN$11))</f>
        <v>0</v>
      </c>
    </row>
    <row r="2519" spans="1:5">
      <c r="A2519" t="str">
        <f>IF(INDEX('Display 730 &amp; 1200'!$A:$A,ROW())="","",INDEX('Display 730 &amp; 1200'!$A:$A,ROW()))</f>
        <v/>
      </c>
      <c r="B2519" t="str">
        <f>IF(INDEX('Display 730 &amp; 1200'!$B:$B,ROW())="","",INDEX('Display 730 &amp; 1200'!$B:$B,ROW()))</f>
        <v/>
      </c>
      <c r="C2519" t="str">
        <f>IF(INDEX('Display 730 &amp; 1200'!$D:$D,ROW())="","",INDEX('Display 730 &amp; 1200'!$D:$D,ROW()))</f>
        <v/>
      </c>
      <c r="D2519">
        <f>IF($C2519="",0,SUMIFS(#REF!,#REF!,$C2519,#REF!,"&gt;="&amp;'Display 730 &amp; 1200'!$AN$10,#REF!,"&lt;="&amp;'Display 730 &amp; 1200'!$AN$9))</f>
        <v>0</v>
      </c>
      <c r="E2519">
        <f>IF($C2519="",0,SUMIFS(#REF!,#REF!,$C2519,#REF!,"&gt;="&amp;'Display 730 &amp; 1200'!$AN$12,#REF!,"&lt;="&amp;'Display 730 &amp; 1200'!$AN$11))</f>
        <v>0</v>
      </c>
    </row>
    <row r="2520" spans="1:5">
      <c r="A2520" t="str">
        <f>IF(INDEX('Display 730 &amp; 1200'!$A:$A,ROW())="","",INDEX('Display 730 &amp; 1200'!$A:$A,ROW()))</f>
        <v/>
      </c>
      <c r="B2520" t="str">
        <f>IF(INDEX('Display 730 &amp; 1200'!$B:$B,ROW())="","",INDEX('Display 730 &amp; 1200'!$B:$B,ROW()))</f>
        <v/>
      </c>
      <c r="C2520" t="str">
        <f>IF(INDEX('Display 730 &amp; 1200'!$D:$D,ROW())="","",INDEX('Display 730 &amp; 1200'!$D:$D,ROW()))</f>
        <v/>
      </c>
      <c r="D2520">
        <f>IF($C2520="",0,SUMIFS(#REF!,#REF!,$C2520,#REF!,"&gt;="&amp;'Display 730 &amp; 1200'!$AN$10,#REF!,"&lt;="&amp;'Display 730 &amp; 1200'!$AN$9))</f>
        <v>0</v>
      </c>
      <c r="E2520">
        <f>IF($C2520="",0,SUMIFS(#REF!,#REF!,$C2520,#REF!,"&gt;="&amp;'Display 730 &amp; 1200'!$AN$12,#REF!,"&lt;="&amp;'Display 730 &amp; 1200'!$AN$11))</f>
        <v>0</v>
      </c>
    </row>
    <row r="2521" spans="1:5">
      <c r="A2521" t="str">
        <f>IF(INDEX('Display 730 &amp; 1200'!$A:$A,ROW())="","",INDEX('Display 730 &amp; 1200'!$A:$A,ROW()))</f>
        <v/>
      </c>
      <c r="B2521" t="str">
        <f>IF(INDEX('Display 730 &amp; 1200'!$B:$B,ROW())="","",INDEX('Display 730 &amp; 1200'!$B:$B,ROW()))</f>
        <v/>
      </c>
      <c r="C2521" t="str">
        <f>IF(INDEX('Display 730 &amp; 1200'!$D:$D,ROW())="","",INDEX('Display 730 &amp; 1200'!$D:$D,ROW()))</f>
        <v/>
      </c>
      <c r="D2521">
        <f>IF($C2521="",0,SUMIFS(#REF!,#REF!,$C2521,#REF!,"&gt;="&amp;'Display 730 &amp; 1200'!$AN$10,#REF!,"&lt;="&amp;'Display 730 &amp; 1200'!$AN$9))</f>
        <v>0</v>
      </c>
      <c r="E2521">
        <f>IF($C2521="",0,SUMIFS(#REF!,#REF!,$C2521,#REF!,"&gt;="&amp;'Display 730 &amp; 1200'!$AN$12,#REF!,"&lt;="&amp;'Display 730 &amp; 1200'!$AN$11))</f>
        <v>0</v>
      </c>
    </row>
    <row r="2522" spans="1:5">
      <c r="A2522" t="str">
        <f>IF(INDEX('Display 730 &amp; 1200'!$A:$A,ROW())="","",INDEX('Display 730 &amp; 1200'!$A:$A,ROW()))</f>
        <v/>
      </c>
      <c r="B2522" t="str">
        <f>IF(INDEX('Display 730 &amp; 1200'!$B:$B,ROW())="","",INDEX('Display 730 &amp; 1200'!$B:$B,ROW()))</f>
        <v/>
      </c>
      <c r="C2522" t="str">
        <f>IF(INDEX('Display 730 &amp; 1200'!$D:$D,ROW())="","",INDEX('Display 730 &amp; 1200'!$D:$D,ROW()))</f>
        <v/>
      </c>
      <c r="D2522">
        <f>IF($C2522="",0,SUMIFS(#REF!,#REF!,$C2522,#REF!,"&gt;="&amp;'Display 730 &amp; 1200'!$AN$10,#REF!,"&lt;="&amp;'Display 730 &amp; 1200'!$AN$9))</f>
        <v>0</v>
      </c>
      <c r="E2522">
        <f>IF($C2522="",0,SUMIFS(#REF!,#REF!,$C2522,#REF!,"&gt;="&amp;'Display 730 &amp; 1200'!$AN$12,#REF!,"&lt;="&amp;'Display 730 &amp; 1200'!$AN$11))</f>
        <v>0</v>
      </c>
    </row>
    <row r="2523" spans="1:5">
      <c r="A2523" t="str">
        <f>IF(INDEX('Display 730 &amp; 1200'!$A:$A,ROW())="","",INDEX('Display 730 &amp; 1200'!$A:$A,ROW()))</f>
        <v/>
      </c>
      <c r="B2523" t="str">
        <f>IF(INDEX('Display 730 &amp; 1200'!$B:$B,ROW())="","",INDEX('Display 730 &amp; 1200'!$B:$B,ROW()))</f>
        <v/>
      </c>
      <c r="C2523" t="str">
        <f>IF(INDEX('Display 730 &amp; 1200'!$D:$D,ROW())="","",INDEX('Display 730 &amp; 1200'!$D:$D,ROW()))</f>
        <v/>
      </c>
      <c r="D2523">
        <f>IF($C2523="",0,SUMIFS(#REF!,#REF!,$C2523,#REF!,"&gt;="&amp;'Display 730 &amp; 1200'!$AN$10,#REF!,"&lt;="&amp;'Display 730 &amp; 1200'!$AN$9))</f>
        <v>0</v>
      </c>
      <c r="E2523">
        <f>IF($C2523="",0,SUMIFS(#REF!,#REF!,$C2523,#REF!,"&gt;="&amp;'Display 730 &amp; 1200'!$AN$12,#REF!,"&lt;="&amp;'Display 730 &amp; 1200'!$AN$11))</f>
        <v>0</v>
      </c>
    </row>
    <row r="2524" spans="1:5">
      <c r="A2524" t="str">
        <f>IF(INDEX('Display 730 &amp; 1200'!$A:$A,ROW())="","",INDEX('Display 730 &amp; 1200'!$A:$A,ROW()))</f>
        <v/>
      </c>
      <c r="B2524" t="str">
        <f>IF(INDEX('Display 730 &amp; 1200'!$B:$B,ROW())="","",INDEX('Display 730 &amp; 1200'!$B:$B,ROW()))</f>
        <v/>
      </c>
      <c r="C2524" t="str">
        <f>IF(INDEX('Display 730 &amp; 1200'!$D:$D,ROW())="","",INDEX('Display 730 &amp; 1200'!$D:$D,ROW()))</f>
        <v/>
      </c>
      <c r="D2524">
        <f>IF($C2524="",0,SUMIFS(#REF!,#REF!,$C2524,#REF!,"&gt;="&amp;'Display 730 &amp; 1200'!$AN$10,#REF!,"&lt;="&amp;'Display 730 &amp; 1200'!$AN$9))</f>
        <v>0</v>
      </c>
      <c r="E2524">
        <f>IF($C2524="",0,SUMIFS(#REF!,#REF!,$C2524,#REF!,"&gt;="&amp;'Display 730 &amp; 1200'!$AN$12,#REF!,"&lt;="&amp;'Display 730 &amp; 1200'!$AN$11))</f>
        <v>0</v>
      </c>
    </row>
    <row r="2525" spans="1:5">
      <c r="A2525" t="str">
        <f>IF(INDEX('Display 730 &amp; 1200'!$A:$A,ROW())="","",INDEX('Display 730 &amp; 1200'!$A:$A,ROW()))</f>
        <v/>
      </c>
      <c r="B2525" t="str">
        <f>IF(INDEX('Display 730 &amp; 1200'!$B:$B,ROW())="","",INDEX('Display 730 &amp; 1200'!$B:$B,ROW()))</f>
        <v/>
      </c>
      <c r="C2525" t="str">
        <f>IF(INDEX('Display 730 &amp; 1200'!$D:$D,ROW())="","",INDEX('Display 730 &amp; 1200'!$D:$D,ROW()))</f>
        <v/>
      </c>
      <c r="D2525">
        <f>IF($C2525="",0,SUMIFS(#REF!,#REF!,$C2525,#REF!,"&gt;="&amp;'Display 730 &amp; 1200'!$AN$10,#REF!,"&lt;="&amp;'Display 730 &amp; 1200'!$AN$9))</f>
        <v>0</v>
      </c>
      <c r="E2525">
        <f>IF($C2525="",0,SUMIFS(#REF!,#REF!,$C2525,#REF!,"&gt;="&amp;'Display 730 &amp; 1200'!$AN$12,#REF!,"&lt;="&amp;'Display 730 &amp; 1200'!$AN$11))</f>
        <v>0</v>
      </c>
    </row>
    <row r="2526" spans="1:5">
      <c r="A2526" t="str">
        <f>IF(INDEX('Display 730 &amp; 1200'!$A:$A,ROW())="","",INDEX('Display 730 &amp; 1200'!$A:$A,ROW()))</f>
        <v/>
      </c>
      <c r="B2526" t="str">
        <f>IF(INDEX('Display 730 &amp; 1200'!$B:$B,ROW())="","",INDEX('Display 730 &amp; 1200'!$B:$B,ROW()))</f>
        <v/>
      </c>
      <c r="C2526" t="str">
        <f>IF(INDEX('Display 730 &amp; 1200'!$D:$D,ROW())="","",INDEX('Display 730 &amp; 1200'!$D:$D,ROW()))</f>
        <v/>
      </c>
      <c r="D2526">
        <f>IF($C2526="",0,SUMIFS(#REF!,#REF!,$C2526,#REF!,"&gt;="&amp;'Display 730 &amp; 1200'!$AN$10,#REF!,"&lt;="&amp;'Display 730 &amp; 1200'!$AN$9))</f>
        <v>0</v>
      </c>
      <c r="E2526">
        <f>IF($C2526="",0,SUMIFS(#REF!,#REF!,$C2526,#REF!,"&gt;="&amp;'Display 730 &amp; 1200'!$AN$12,#REF!,"&lt;="&amp;'Display 730 &amp; 1200'!$AN$11))</f>
        <v>0</v>
      </c>
    </row>
    <row r="2527" spans="1:5">
      <c r="A2527" t="str">
        <f>IF(INDEX('Display 730 &amp; 1200'!$A:$A,ROW())="","",INDEX('Display 730 &amp; 1200'!$A:$A,ROW()))</f>
        <v/>
      </c>
      <c r="B2527" t="str">
        <f>IF(INDEX('Display 730 &amp; 1200'!$B:$B,ROW())="","",INDEX('Display 730 &amp; 1200'!$B:$B,ROW()))</f>
        <v/>
      </c>
      <c r="C2527" t="str">
        <f>IF(INDEX('Display 730 &amp; 1200'!$D:$D,ROW())="","",INDEX('Display 730 &amp; 1200'!$D:$D,ROW()))</f>
        <v/>
      </c>
      <c r="D2527">
        <f>IF($C2527="",0,SUMIFS(#REF!,#REF!,$C2527,#REF!,"&gt;="&amp;'Display 730 &amp; 1200'!$AN$10,#REF!,"&lt;="&amp;'Display 730 &amp; 1200'!$AN$9))</f>
        <v>0</v>
      </c>
      <c r="E2527">
        <f>IF($C2527="",0,SUMIFS(#REF!,#REF!,$C2527,#REF!,"&gt;="&amp;'Display 730 &amp; 1200'!$AN$12,#REF!,"&lt;="&amp;'Display 730 &amp; 1200'!$AN$11))</f>
        <v>0</v>
      </c>
    </row>
    <row r="2528" spans="1:5">
      <c r="A2528" t="str">
        <f>IF(INDEX('Display 730 &amp; 1200'!$A:$A,ROW())="","",INDEX('Display 730 &amp; 1200'!$A:$A,ROW()))</f>
        <v/>
      </c>
      <c r="B2528" t="str">
        <f>IF(INDEX('Display 730 &amp; 1200'!$B:$B,ROW())="","",INDEX('Display 730 &amp; 1200'!$B:$B,ROW()))</f>
        <v/>
      </c>
      <c r="C2528" t="str">
        <f>IF(INDEX('Display 730 &amp; 1200'!$D:$D,ROW())="","",INDEX('Display 730 &amp; 1200'!$D:$D,ROW()))</f>
        <v/>
      </c>
      <c r="D2528">
        <f>IF($C2528="",0,SUMIFS(#REF!,#REF!,$C2528,#REF!,"&gt;="&amp;'Display 730 &amp; 1200'!$AN$10,#REF!,"&lt;="&amp;'Display 730 &amp; 1200'!$AN$9))</f>
        <v>0</v>
      </c>
      <c r="E2528">
        <f>IF($C2528="",0,SUMIFS(#REF!,#REF!,$C2528,#REF!,"&gt;="&amp;'Display 730 &amp; 1200'!$AN$12,#REF!,"&lt;="&amp;'Display 730 &amp; 1200'!$AN$11))</f>
        <v>0</v>
      </c>
    </row>
    <row r="2529" spans="1:5">
      <c r="A2529" t="str">
        <f>IF(INDEX('Display 730 &amp; 1200'!$A:$A,ROW())="","",INDEX('Display 730 &amp; 1200'!$A:$A,ROW()))</f>
        <v/>
      </c>
      <c r="B2529" t="str">
        <f>IF(INDEX('Display 730 &amp; 1200'!$B:$B,ROW())="","",INDEX('Display 730 &amp; 1200'!$B:$B,ROW()))</f>
        <v/>
      </c>
      <c r="C2529" t="str">
        <f>IF(INDEX('Display 730 &amp; 1200'!$D:$D,ROW())="","",INDEX('Display 730 &amp; 1200'!$D:$D,ROW()))</f>
        <v/>
      </c>
      <c r="D2529">
        <f>IF($C2529="",0,SUMIFS(#REF!,#REF!,$C2529,#REF!,"&gt;="&amp;'Display 730 &amp; 1200'!$AN$10,#REF!,"&lt;="&amp;'Display 730 &amp; 1200'!$AN$9))</f>
        <v>0</v>
      </c>
      <c r="E2529">
        <f>IF($C2529="",0,SUMIFS(#REF!,#REF!,$C2529,#REF!,"&gt;="&amp;'Display 730 &amp; 1200'!$AN$12,#REF!,"&lt;="&amp;'Display 730 &amp; 1200'!$AN$11))</f>
        <v>0</v>
      </c>
    </row>
    <row r="2530" spans="1:5">
      <c r="A2530" t="str">
        <f>IF(INDEX('Display 730 &amp; 1200'!$A:$A,ROW())="","",INDEX('Display 730 &amp; 1200'!$A:$A,ROW()))</f>
        <v/>
      </c>
      <c r="B2530" t="str">
        <f>IF(INDEX('Display 730 &amp; 1200'!$B:$B,ROW())="","",INDEX('Display 730 &amp; 1200'!$B:$B,ROW()))</f>
        <v/>
      </c>
      <c r="C2530" t="str">
        <f>IF(INDEX('Display 730 &amp; 1200'!$D:$D,ROW())="","",INDEX('Display 730 &amp; 1200'!$D:$D,ROW()))</f>
        <v/>
      </c>
      <c r="D2530">
        <f>IF($C2530="",0,SUMIFS(#REF!,#REF!,$C2530,#REF!,"&gt;="&amp;'Display 730 &amp; 1200'!$AN$10,#REF!,"&lt;="&amp;'Display 730 &amp; 1200'!$AN$9))</f>
        <v>0</v>
      </c>
      <c r="E2530">
        <f>IF($C2530="",0,SUMIFS(#REF!,#REF!,$C2530,#REF!,"&gt;="&amp;'Display 730 &amp; 1200'!$AN$12,#REF!,"&lt;="&amp;'Display 730 &amp; 1200'!$AN$11))</f>
        <v>0</v>
      </c>
    </row>
    <row r="2531" spans="1:5">
      <c r="A2531" t="str">
        <f>IF(INDEX('Display 730 &amp; 1200'!$A:$A,ROW())="","",INDEX('Display 730 &amp; 1200'!$A:$A,ROW()))</f>
        <v/>
      </c>
      <c r="B2531" t="str">
        <f>IF(INDEX('Display 730 &amp; 1200'!$B:$B,ROW())="","",INDEX('Display 730 &amp; 1200'!$B:$B,ROW()))</f>
        <v/>
      </c>
      <c r="C2531" t="str">
        <f>IF(INDEX('Display 730 &amp; 1200'!$D:$D,ROW())="","",INDEX('Display 730 &amp; 1200'!$D:$D,ROW()))</f>
        <v/>
      </c>
      <c r="D2531">
        <f>IF($C2531="",0,SUMIFS(#REF!,#REF!,$C2531,#REF!,"&gt;="&amp;'Display 730 &amp; 1200'!$AN$10,#REF!,"&lt;="&amp;'Display 730 &amp; 1200'!$AN$9))</f>
        <v>0</v>
      </c>
      <c r="E2531">
        <f>IF($C2531="",0,SUMIFS(#REF!,#REF!,$C2531,#REF!,"&gt;="&amp;'Display 730 &amp; 1200'!$AN$12,#REF!,"&lt;="&amp;'Display 730 &amp; 1200'!$AN$11))</f>
        <v>0</v>
      </c>
    </row>
    <row r="2532" spans="1:5">
      <c r="A2532" t="str">
        <f>IF(INDEX('Display 730 &amp; 1200'!$A:$A,ROW())="","",INDEX('Display 730 &amp; 1200'!$A:$A,ROW()))</f>
        <v/>
      </c>
      <c r="B2532" t="str">
        <f>IF(INDEX('Display 730 &amp; 1200'!$B:$B,ROW())="","",INDEX('Display 730 &amp; 1200'!$B:$B,ROW()))</f>
        <v/>
      </c>
      <c r="C2532" t="str">
        <f>IF(INDEX('Display 730 &amp; 1200'!$D:$D,ROW())="","",INDEX('Display 730 &amp; 1200'!$D:$D,ROW()))</f>
        <v/>
      </c>
      <c r="D2532">
        <f>IF($C2532="",0,SUMIFS(#REF!,#REF!,$C2532,#REF!,"&gt;="&amp;'Display 730 &amp; 1200'!$AN$10,#REF!,"&lt;="&amp;'Display 730 &amp; 1200'!$AN$9))</f>
        <v>0</v>
      </c>
      <c r="E2532">
        <f>IF($C2532="",0,SUMIFS(#REF!,#REF!,$C2532,#REF!,"&gt;="&amp;'Display 730 &amp; 1200'!$AN$12,#REF!,"&lt;="&amp;'Display 730 &amp; 1200'!$AN$11))</f>
        <v>0</v>
      </c>
    </row>
    <row r="2533" spans="1:5">
      <c r="A2533" t="str">
        <f>IF(INDEX('Display 730 &amp; 1200'!$A:$A,ROW())="","",INDEX('Display 730 &amp; 1200'!$A:$A,ROW()))</f>
        <v/>
      </c>
      <c r="B2533" t="str">
        <f>IF(INDEX('Display 730 &amp; 1200'!$B:$B,ROW())="","",INDEX('Display 730 &amp; 1200'!$B:$B,ROW()))</f>
        <v/>
      </c>
      <c r="C2533" t="str">
        <f>IF(INDEX('Display 730 &amp; 1200'!$D:$D,ROW())="","",INDEX('Display 730 &amp; 1200'!$D:$D,ROW()))</f>
        <v/>
      </c>
      <c r="D2533">
        <f>IF($C2533="",0,SUMIFS(#REF!,#REF!,$C2533,#REF!,"&gt;="&amp;'Display 730 &amp; 1200'!$AN$10,#REF!,"&lt;="&amp;'Display 730 &amp; 1200'!$AN$9))</f>
        <v>0</v>
      </c>
      <c r="E2533">
        <f>IF($C2533="",0,SUMIFS(#REF!,#REF!,$C2533,#REF!,"&gt;="&amp;'Display 730 &amp; 1200'!$AN$12,#REF!,"&lt;="&amp;'Display 730 &amp; 1200'!$AN$11))</f>
        <v>0</v>
      </c>
    </row>
    <row r="2534" spans="1:5">
      <c r="A2534" t="str">
        <f>IF(INDEX('Display 730 &amp; 1200'!$A:$A,ROW())="","",INDEX('Display 730 &amp; 1200'!$A:$A,ROW()))</f>
        <v/>
      </c>
      <c r="B2534" t="str">
        <f>IF(INDEX('Display 730 &amp; 1200'!$B:$B,ROW())="","",INDEX('Display 730 &amp; 1200'!$B:$B,ROW()))</f>
        <v/>
      </c>
      <c r="C2534" t="str">
        <f>IF(INDEX('Display 730 &amp; 1200'!$D:$D,ROW())="","",INDEX('Display 730 &amp; 1200'!$D:$D,ROW()))</f>
        <v/>
      </c>
      <c r="D2534">
        <f>IF($C2534="",0,SUMIFS(#REF!,#REF!,$C2534,#REF!,"&gt;="&amp;'Display 730 &amp; 1200'!$AN$10,#REF!,"&lt;="&amp;'Display 730 &amp; 1200'!$AN$9))</f>
        <v>0</v>
      </c>
      <c r="E2534">
        <f>IF($C2534="",0,SUMIFS(#REF!,#REF!,$C2534,#REF!,"&gt;="&amp;'Display 730 &amp; 1200'!$AN$12,#REF!,"&lt;="&amp;'Display 730 &amp; 1200'!$AN$11))</f>
        <v>0</v>
      </c>
    </row>
    <row r="2535" spans="1:5">
      <c r="A2535" t="str">
        <f>IF(INDEX('Display 730 &amp; 1200'!$A:$A,ROW())="","",INDEX('Display 730 &amp; 1200'!$A:$A,ROW()))</f>
        <v/>
      </c>
      <c r="B2535" t="str">
        <f>IF(INDEX('Display 730 &amp; 1200'!$B:$B,ROW())="","",INDEX('Display 730 &amp; 1200'!$B:$B,ROW()))</f>
        <v/>
      </c>
      <c r="C2535" t="str">
        <f>IF(INDEX('Display 730 &amp; 1200'!$D:$D,ROW())="","",INDEX('Display 730 &amp; 1200'!$D:$D,ROW()))</f>
        <v/>
      </c>
      <c r="D2535">
        <f>IF($C2535="",0,SUMIFS(#REF!,#REF!,$C2535,#REF!,"&gt;="&amp;'Display 730 &amp; 1200'!$AN$10,#REF!,"&lt;="&amp;'Display 730 &amp; 1200'!$AN$9))</f>
        <v>0</v>
      </c>
      <c r="E2535">
        <f>IF($C2535="",0,SUMIFS(#REF!,#REF!,$C2535,#REF!,"&gt;="&amp;'Display 730 &amp; 1200'!$AN$12,#REF!,"&lt;="&amp;'Display 730 &amp; 1200'!$AN$11))</f>
        <v>0</v>
      </c>
    </row>
    <row r="2536" spans="1:5">
      <c r="A2536" t="str">
        <f>IF(INDEX('Display 730 &amp; 1200'!$A:$A,ROW())="","",INDEX('Display 730 &amp; 1200'!$A:$A,ROW()))</f>
        <v/>
      </c>
      <c r="B2536" t="str">
        <f>IF(INDEX('Display 730 &amp; 1200'!$B:$B,ROW())="","",INDEX('Display 730 &amp; 1200'!$B:$B,ROW()))</f>
        <v/>
      </c>
      <c r="C2536" t="str">
        <f>IF(INDEX('Display 730 &amp; 1200'!$D:$D,ROW())="","",INDEX('Display 730 &amp; 1200'!$D:$D,ROW()))</f>
        <v/>
      </c>
      <c r="D2536">
        <f>IF($C2536="",0,SUMIFS(#REF!,#REF!,$C2536,#REF!,"&gt;="&amp;'Display 730 &amp; 1200'!$AN$10,#REF!,"&lt;="&amp;'Display 730 &amp; 1200'!$AN$9))</f>
        <v>0</v>
      </c>
      <c r="E2536">
        <f>IF($C2536="",0,SUMIFS(#REF!,#REF!,$C2536,#REF!,"&gt;="&amp;'Display 730 &amp; 1200'!$AN$12,#REF!,"&lt;="&amp;'Display 730 &amp; 1200'!$AN$11))</f>
        <v>0</v>
      </c>
    </row>
    <row r="2537" spans="1:5">
      <c r="A2537" t="str">
        <f>IF(INDEX('Display 730 &amp; 1200'!$A:$A,ROW())="","",INDEX('Display 730 &amp; 1200'!$A:$A,ROW()))</f>
        <v/>
      </c>
      <c r="B2537" t="str">
        <f>IF(INDEX('Display 730 &amp; 1200'!$B:$B,ROW())="","",INDEX('Display 730 &amp; 1200'!$B:$B,ROW()))</f>
        <v/>
      </c>
      <c r="C2537" t="str">
        <f>IF(INDEX('Display 730 &amp; 1200'!$D:$D,ROW())="","",INDEX('Display 730 &amp; 1200'!$D:$D,ROW()))</f>
        <v/>
      </c>
      <c r="D2537">
        <f>IF($C2537="",0,SUMIFS(#REF!,#REF!,$C2537,#REF!,"&gt;="&amp;'Display 730 &amp; 1200'!$AN$10,#REF!,"&lt;="&amp;'Display 730 &amp; 1200'!$AN$9))</f>
        <v>0</v>
      </c>
      <c r="E2537">
        <f>IF($C2537="",0,SUMIFS(#REF!,#REF!,$C2537,#REF!,"&gt;="&amp;'Display 730 &amp; 1200'!$AN$12,#REF!,"&lt;="&amp;'Display 730 &amp; 1200'!$AN$11))</f>
        <v>0</v>
      </c>
    </row>
    <row r="2538" spans="1:5">
      <c r="A2538" t="str">
        <f>IF(INDEX('Display 730 &amp; 1200'!$A:$A,ROW())="","",INDEX('Display 730 &amp; 1200'!$A:$A,ROW()))</f>
        <v/>
      </c>
      <c r="B2538" t="str">
        <f>IF(INDEX('Display 730 &amp; 1200'!$B:$B,ROW())="","",INDEX('Display 730 &amp; 1200'!$B:$B,ROW()))</f>
        <v/>
      </c>
      <c r="C2538" t="str">
        <f>IF(INDEX('Display 730 &amp; 1200'!$D:$D,ROW())="","",INDEX('Display 730 &amp; 1200'!$D:$D,ROW()))</f>
        <v/>
      </c>
      <c r="D2538">
        <f>IF($C2538="",0,SUMIFS(#REF!,#REF!,$C2538,#REF!,"&gt;="&amp;'Display 730 &amp; 1200'!$AN$10,#REF!,"&lt;="&amp;'Display 730 &amp; 1200'!$AN$9))</f>
        <v>0</v>
      </c>
      <c r="E2538">
        <f>IF($C2538="",0,SUMIFS(#REF!,#REF!,$C2538,#REF!,"&gt;="&amp;'Display 730 &amp; 1200'!$AN$12,#REF!,"&lt;="&amp;'Display 730 &amp; 1200'!$AN$11))</f>
        <v>0</v>
      </c>
    </row>
    <row r="2539" spans="1:5">
      <c r="A2539" t="str">
        <f>IF(INDEX('Display 730 &amp; 1200'!$A:$A,ROW())="","",INDEX('Display 730 &amp; 1200'!$A:$A,ROW()))</f>
        <v/>
      </c>
      <c r="B2539" t="str">
        <f>IF(INDEX('Display 730 &amp; 1200'!$B:$B,ROW())="","",INDEX('Display 730 &amp; 1200'!$B:$B,ROW()))</f>
        <v/>
      </c>
      <c r="C2539" t="str">
        <f>IF(INDEX('Display 730 &amp; 1200'!$D:$D,ROW())="","",INDEX('Display 730 &amp; 1200'!$D:$D,ROW()))</f>
        <v/>
      </c>
      <c r="D2539">
        <f>IF($C2539="",0,SUMIFS(#REF!,#REF!,$C2539,#REF!,"&gt;="&amp;'Display 730 &amp; 1200'!$AN$10,#REF!,"&lt;="&amp;'Display 730 &amp; 1200'!$AN$9))</f>
        <v>0</v>
      </c>
      <c r="E2539">
        <f>IF($C2539="",0,SUMIFS(#REF!,#REF!,$C2539,#REF!,"&gt;="&amp;'Display 730 &amp; 1200'!$AN$12,#REF!,"&lt;="&amp;'Display 730 &amp; 1200'!$AN$11))</f>
        <v>0</v>
      </c>
    </row>
    <row r="2540" spans="1:5">
      <c r="A2540" t="str">
        <f>IF(INDEX('Display 730 &amp; 1200'!$A:$A,ROW())="","",INDEX('Display 730 &amp; 1200'!$A:$A,ROW()))</f>
        <v/>
      </c>
      <c r="B2540" t="str">
        <f>IF(INDEX('Display 730 &amp; 1200'!$B:$B,ROW())="","",INDEX('Display 730 &amp; 1200'!$B:$B,ROW()))</f>
        <v/>
      </c>
      <c r="C2540" t="str">
        <f>IF(INDEX('Display 730 &amp; 1200'!$D:$D,ROW())="","",INDEX('Display 730 &amp; 1200'!$D:$D,ROW()))</f>
        <v/>
      </c>
      <c r="D2540">
        <f>IF($C2540="",0,SUMIFS(#REF!,#REF!,$C2540,#REF!,"&gt;="&amp;'Display 730 &amp; 1200'!$AN$10,#REF!,"&lt;="&amp;'Display 730 &amp; 1200'!$AN$9))</f>
        <v>0</v>
      </c>
      <c r="E2540">
        <f>IF($C2540="",0,SUMIFS(#REF!,#REF!,$C2540,#REF!,"&gt;="&amp;'Display 730 &amp; 1200'!$AN$12,#REF!,"&lt;="&amp;'Display 730 &amp; 1200'!$AN$11))</f>
        <v>0</v>
      </c>
    </row>
    <row r="2541" spans="1:5">
      <c r="A2541" t="str">
        <f>IF(INDEX('Display 730 &amp; 1200'!$A:$A,ROW())="","",INDEX('Display 730 &amp; 1200'!$A:$A,ROW()))</f>
        <v/>
      </c>
      <c r="B2541" t="str">
        <f>IF(INDEX('Display 730 &amp; 1200'!$B:$B,ROW())="","",INDEX('Display 730 &amp; 1200'!$B:$B,ROW()))</f>
        <v/>
      </c>
      <c r="C2541" t="str">
        <f>IF(INDEX('Display 730 &amp; 1200'!$D:$D,ROW())="","",INDEX('Display 730 &amp; 1200'!$D:$D,ROW()))</f>
        <v/>
      </c>
      <c r="D2541">
        <f>IF($C2541="",0,SUMIFS(#REF!,#REF!,$C2541,#REF!,"&gt;="&amp;'Display 730 &amp; 1200'!$AN$10,#REF!,"&lt;="&amp;'Display 730 &amp; 1200'!$AN$9))</f>
        <v>0</v>
      </c>
      <c r="E2541">
        <f>IF($C2541="",0,SUMIFS(#REF!,#REF!,$C2541,#REF!,"&gt;="&amp;'Display 730 &amp; 1200'!$AN$12,#REF!,"&lt;="&amp;'Display 730 &amp; 1200'!$AN$11))</f>
        <v>0</v>
      </c>
    </row>
    <row r="2542" spans="1:5">
      <c r="A2542" t="str">
        <f>IF(INDEX('Display 730 &amp; 1200'!$A:$A,ROW())="","",INDEX('Display 730 &amp; 1200'!$A:$A,ROW()))</f>
        <v/>
      </c>
      <c r="B2542" t="str">
        <f>IF(INDEX('Display 730 &amp; 1200'!$B:$B,ROW())="","",INDEX('Display 730 &amp; 1200'!$B:$B,ROW()))</f>
        <v/>
      </c>
      <c r="C2542" t="str">
        <f>IF(INDEX('Display 730 &amp; 1200'!$D:$D,ROW())="","",INDEX('Display 730 &amp; 1200'!$D:$D,ROW()))</f>
        <v/>
      </c>
      <c r="D2542">
        <f>IF($C2542="",0,SUMIFS(#REF!,#REF!,$C2542,#REF!,"&gt;="&amp;'Display 730 &amp; 1200'!$AN$10,#REF!,"&lt;="&amp;'Display 730 &amp; 1200'!$AN$9))</f>
        <v>0</v>
      </c>
      <c r="E2542">
        <f>IF($C2542="",0,SUMIFS(#REF!,#REF!,$C2542,#REF!,"&gt;="&amp;'Display 730 &amp; 1200'!$AN$12,#REF!,"&lt;="&amp;'Display 730 &amp; 1200'!$AN$11))</f>
        <v>0</v>
      </c>
    </row>
    <row r="2543" spans="1:5">
      <c r="A2543" t="str">
        <f>IF(INDEX('Display 730 &amp; 1200'!$A:$A,ROW())="","",INDEX('Display 730 &amp; 1200'!$A:$A,ROW()))</f>
        <v/>
      </c>
      <c r="B2543" t="str">
        <f>IF(INDEX('Display 730 &amp; 1200'!$B:$B,ROW())="","",INDEX('Display 730 &amp; 1200'!$B:$B,ROW()))</f>
        <v/>
      </c>
      <c r="C2543" t="str">
        <f>IF(INDEX('Display 730 &amp; 1200'!$D:$D,ROW())="","",INDEX('Display 730 &amp; 1200'!$D:$D,ROW()))</f>
        <v/>
      </c>
      <c r="D2543">
        <f>IF($C2543="",0,SUMIFS(#REF!,#REF!,$C2543,#REF!,"&gt;="&amp;'Display 730 &amp; 1200'!$AN$10,#REF!,"&lt;="&amp;'Display 730 &amp; 1200'!$AN$9))</f>
        <v>0</v>
      </c>
      <c r="E2543">
        <f>IF($C2543="",0,SUMIFS(#REF!,#REF!,$C2543,#REF!,"&gt;="&amp;'Display 730 &amp; 1200'!$AN$12,#REF!,"&lt;="&amp;'Display 730 &amp; 1200'!$AN$11))</f>
        <v>0</v>
      </c>
    </row>
    <row r="2544" spans="1:5">
      <c r="A2544" t="str">
        <f>IF(INDEX('Display 730 &amp; 1200'!$A:$A,ROW())="","",INDEX('Display 730 &amp; 1200'!$A:$A,ROW()))</f>
        <v/>
      </c>
      <c r="B2544" t="str">
        <f>IF(INDEX('Display 730 &amp; 1200'!$B:$B,ROW())="","",INDEX('Display 730 &amp; 1200'!$B:$B,ROW()))</f>
        <v/>
      </c>
      <c r="C2544" t="str">
        <f>IF(INDEX('Display 730 &amp; 1200'!$D:$D,ROW())="","",INDEX('Display 730 &amp; 1200'!$D:$D,ROW()))</f>
        <v/>
      </c>
      <c r="D2544">
        <f>IF($C2544="",0,SUMIFS(#REF!,#REF!,$C2544,#REF!,"&gt;="&amp;'Display 730 &amp; 1200'!$AN$10,#REF!,"&lt;="&amp;'Display 730 &amp; 1200'!$AN$9))</f>
        <v>0</v>
      </c>
      <c r="E2544">
        <f>IF($C2544="",0,SUMIFS(#REF!,#REF!,$C2544,#REF!,"&gt;="&amp;'Display 730 &amp; 1200'!$AN$12,#REF!,"&lt;="&amp;'Display 730 &amp; 1200'!$AN$11))</f>
        <v>0</v>
      </c>
    </row>
    <row r="2545" spans="1:5">
      <c r="A2545" t="str">
        <f>IF(INDEX('Display 730 &amp; 1200'!$A:$A,ROW())="","",INDEX('Display 730 &amp; 1200'!$A:$A,ROW()))</f>
        <v/>
      </c>
      <c r="B2545" t="str">
        <f>IF(INDEX('Display 730 &amp; 1200'!$B:$B,ROW())="","",INDEX('Display 730 &amp; 1200'!$B:$B,ROW()))</f>
        <v/>
      </c>
      <c r="C2545" t="str">
        <f>IF(INDEX('Display 730 &amp; 1200'!$D:$D,ROW())="","",INDEX('Display 730 &amp; 1200'!$D:$D,ROW()))</f>
        <v/>
      </c>
      <c r="D2545">
        <f>IF($C2545="",0,SUMIFS(#REF!,#REF!,$C2545,#REF!,"&gt;="&amp;'Display 730 &amp; 1200'!$AN$10,#REF!,"&lt;="&amp;'Display 730 &amp; 1200'!$AN$9))</f>
        <v>0</v>
      </c>
      <c r="E2545">
        <f>IF($C2545="",0,SUMIFS(#REF!,#REF!,$C2545,#REF!,"&gt;="&amp;'Display 730 &amp; 1200'!$AN$12,#REF!,"&lt;="&amp;'Display 730 &amp; 1200'!$AN$11))</f>
        <v>0</v>
      </c>
    </row>
    <row r="2546" spans="1:5">
      <c r="A2546" t="str">
        <f>IF(INDEX('Display 730 &amp; 1200'!$A:$A,ROW())="","",INDEX('Display 730 &amp; 1200'!$A:$A,ROW()))</f>
        <v/>
      </c>
      <c r="B2546" t="str">
        <f>IF(INDEX('Display 730 &amp; 1200'!$B:$B,ROW())="","",INDEX('Display 730 &amp; 1200'!$B:$B,ROW()))</f>
        <v/>
      </c>
      <c r="C2546" t="str">
        <f>IF(INDEX('Display 730 &amp; 1200'!$D:$D,ROW())="","",INDEX('Display 730 &amp; 1200'!$D:$D,ROW()))</f>
        <v/>
      </c>
      <c r="D2546">
        <f>IF($C2546="",0,SUMIFS(#REF!,#REF!,$C2546,#REF!,"&gt;="&amp;'Display 730 &amp; 1200'!$AN$10,#REF!,"&lt;="&amp;'Display 730 &amp; 1200'!$AN$9))</f>
        <v>0</v>
      </c>
      <c r="E2546">
        <f>IF($C2546="",0,SUMIFS(#REF!,#REF!,$C2546,#REF!,"&gt;="&amp;'Display 730 &amp; 1200'!$AN$12,#REF!,"&lt;="&amp;'Display 730 &amp; 1200'!$AN$11))</f>
        <v>0</v>
      </c>
    </row>
    <row r="2547" spans="1:5">
      <c r="A2547" t="str">
        <f>IF(INDEX('Display 730 &amp; 1200'!$A:$A,ROW())="","",INDEX('Display 730 &amp; 1200'!$A:$A,ROW()))</f>
        <v/>
      </c>
      <c r="B2547" t="str">
        <f>IF(INDEX('Display 730 &amp; 1200'!$B:$B,ROW())="","",INDEX('Display 730 &amp; 1200'!$B:$B,ROW()))</f>
        <v/>
      </c>
      <c r="C2547" t="str">
        <f>IF(INDEX('Display 730 &amp; 1200'!$D:$D,ROW())="","",INDEX('Display 730 &amp; 1200'!$D:$D,ROW()))</f>
        <v/>
      </c>
      <c r="D2547">
        <f>IF($C2547="",0,SUMIFS(#REF!,#REF!,$C2547,#REF!,"&gt;="&amp;'Display 730 &amp; 1200'!$AN$10,#REF!,"&lt;="&amp;'Display 730 &amp; 1200'!$AN$9))</f>
        <v>0</v>
      </c>
      <c r="E2547">
        <f>IF($C2547="",0,SUMIFS(#REF!,#REF!,$C2547,#REF!,"&gt;="&amp;'Display 730 &amp; 1200'!$AN$12,#REF!,"&lt;="&amp;'Display 730 &amp; 1200'!$AN$11))</f>
        <v>0</v>
      </c>
    </row>
    <row r="2548" spans="1:5">
      <c r="A2548" t="str">
        <f>IF(INDEX('Display 730 &amp; 1200'!$A:$A,ROW())="","",INDEX('Display 730 &amp; 1200'!$A:$A,ROW()))</f>
        <v/>
      </c>
      <c r="B2548" t="str">
        <f>IF(INDEX('Display 730 &amp; 1200'!$B:$B,ROW())="","",INDEX('Display 730 &amp; 1200'!$B:$B,ROW()))</f>
        <v/>
      </c>
      <c r="C2548" t="str">
        <f>IF(INDEX('Display 730 &amp; 1200'!$D:$D,ROW())="","",INDEX('Display 730 &amp; 1200'!$D:$D,ROW()))</f>
        <v/>
      </c>
      <c r="D2548">
        <f>IF($C2548="",0,SUMIFS(#REF!,#REF!,$C2548,#REF!,"&gt;="&amp;'Display 730 &amp; 1200'!$AN$10,#REF!,"&lt;="&amp;'Display 730 &amp; 1200'!$AN$9))</f>
        <v>0</v>
      </c>
      <c r="E2548">
        <f>IF($C2548="",0,SUMIFS(#REF!,#REF!,$C2548,#REF!,"&gt;="&amp;'Display 730 &amp; 1200'!$AN$12,#REF!,"&lt;="&amp;'Display 730 &amp; 1200'!$AN$11))</f>
        <v>0</v>
      </c>
    </row>
    <row r="2549" spans="1:5">
      <c r="A2549" t="str">
        <f>IF(INDEX('Display 730 &amp; 1200'!$A:$A,ROW())="","",INDEX('Display 730 &amp; 1200'!$A:$A,ROW()))</f>
        <v/>
      </c>
      <c r="B2549" t="str">
        <f>IF(INDEX('Display 730 &amp; 1200'!$B:$B,ROW())="","",INDEX('Display 730 &amp; 1200'!$B:$B,ROW()))</f>
        <v/>
      </c>
      <c r="C2549" t="str">
        <f>IF(INDEX('Display 730 &amp; 1200'!$D:$D,ROW())="","",INDEX('Display 730 &amp; 1200'!$D:$D,ROW()))</f>
        <v/>
      </c>
      <c r="D2549">
        <f>IF($C2549="",0,SUMIFS(#REF!,#REF!,$C2549,#REF!,"&gt;="&amp;'Display 730 &amp; 1200'!$AN$10,#REF!,"&lt;="&amp;'Display 730 &amp; 1200'!$AN$9))</f>
        <v>0</v>
      </c>
      <c r="E2549">
        <f>IF($C2549="",0,SUMIFS(#REF!,#REF!,$C2549,#REF!,"&gt;="&amp;'Display 730 &amp; 1200'!$AN$12,#REF!,"&lt;="&amp;'Display 730 &amp; 1200'!$AN$11))</f>
        <v>0</v>
      </c>
    </row>
    <row r="2550" spans="1:5">
      <c r="A2550" t="str">
        <f>IF(INDEX('Display 730 &amp; 1200'!$A:$A,ROW())="","",INDEX('Display 730 &amp; 1200'!$A:$A,ROW()))</f>
        <v/>
      </c>
      <c r="B2550" t="str">
        <f>IF(INDEX('Display 730 &amp; 1200'!$B:$B,ROW())="","",INDEX('Display 730 &amp; 1200'!$B:$B,ROW()))</f>
        <v/>
      </c>
      <c r="C2550" t="str">
        <f>IF(INDEX('Display 730 &amp; 1200'!$D:$D,ROW())="","",INDEX('Display 730 &amp; 1200'!$D:$D,ROW()))</f>
        <v/>
      </c>
      <c r="D2550">
        <f>IF($C2550="",0,SUMIFS(#REF!,#REF!,$C2550,#REF!,"&gt;="&amp;'Display 730 &amp; 1200'!$AN$10,#REF!,"&lt;="&amp;'Display 730 &amp; 1200'!$AN$9))</f>
        <v>0</v>
      </c>
      <c r="E2550">
        <f>IF($C2550="",0,SUMIFS(#REF!,#REF!,$C2550,#REF!,"&gt;="&amp;'Display 730 &amp; 1200'!$AN$12,#REF!,"&lt;="&amp;'Display 730 &amp; 1200'!$AN$11))</f>
        <v>0</v>
      </c>
    </row>
    <row r="2551" spans="1:5">
      <c r="A2551" t="str">
        <f>IF(INDEX('Display 730 &amp; 1200'!$A:$A,ROW())="","",INDEX('Display 730 &amp; 1200'!$A:$A,ROW()))</f>
        <v/>
      </c>
      <c r="B2551" t="str">
        <f>IF(INDEX('Display 730 &amp; 1200'!$B:$B,ROW())="","",INDEX('Display 730 &amp; 1200'!$B:$B,ROW()))</f>
        <v/>
      </c>
      <c r="C2551" t="str">
        <f>IF(INDEX('Display 730 &amp; 1200'!$D:$D,ROW())="","",INDEX('Display 730 &amp; 1200'!$D:$D,ROW()))</f>
        <v/>
      </c>
      <c r="D2551">
        <f>IF($C2551="",0,SUMIFS(#REF!,#REF!,$C2551,#REF!,"&gt;="&amp;'Display 730 &amp; 1200'!$AN$10,#REF!,"&lt;="&amp;'Display 730 &amp; 1200'!$AN$9))</f>
        <v>0</v>
      </c>
      <c r="E2551">
        <f>IF($C2551="",0,SUMIFS(#REF!,#REF!,$C2551,#REF!,"&gt;="&amp;'Display 730 &amp; 1200'!$AN$12,#REF!,"&lt;="&amp;'Display 730 &amp; 1200'!$AN$11))</f>
        <v>0</v>
      </c>
    </row>
    <row r="2552" spans="1:5">
      <c r="A2552" t="str">
        <f>IF(INDEX('Display 730 &amp; 1200'!$A:$A,ROW())="","",INDEX('Display 730 &amp; 1200'!$A:$A,ROW()))</f>
        <v/>
      </c>
      <c r="B2552" t="str">
        <f>IF(INDEX('Display 730 &amp; 1200'!$B:$B,ROW())="","",INDEX('Display 730 &amp; 1200'!$B:$B,ROW()))</f>
        <v/>
      </c>
      <c r="C2552" t="str">
        <f>IF(INDEX('Display 730 &amp; 1200'!$D:$D,ROW())="","",INDEX('Display 730 &amp; 1200'!$D:$D,ROW()))</f>
        <v/>
      </c>
      <c r="D2552">
        <f>IF($C2552="",0,SUMIFS(#REF!,#REF!,$C2552,#REF!,"&gt;="&amp;'Display 730 &amp; 1200'!$AN$10,#REF!,"&lt;="&amp;'Display 730 &amp; 1200'!$AN$9))</f>
        <v>0</v>
      </c>
      <c r="E2552">
        <f>IF($C2552="",0,SUMIFS(#REF!,#REF!,$C2552,#REF!,"&gt;="&amp;'Display 730 &amp; 1200'!$AN$12,#REF!,"&lt;="&amp;'Display 730 &amp; 1200'!$AN$11))</f>
        <v>0</v>
      </c>
    </row>
    <row r="2553" spans="1:5">
      <c r="A2553" t="str">
        <f>IF(INDEX('Display 730 &amp; 1200'!$A:$A,ROW())="","",INDEX('Display 730 &amp; 1200'!$A:$A,ROW()))</f>
        <v/>
      </c>
      <c r="B2553" t="str">
        <f>IF(INDEX('Display 730 &amp; 1200'!$B:$B,ROW())="","",INDEX('Display 730 &amp; 1200'!$B:$B,ROW()))</f>
        <v/>
      </c>
      <c r="C2553" t="str">
        <f>IF(INDEX('Display 730 &amp; 1200'!$D:$D,ROW())="","",INDEX('Display 730 &amp; 1200'!$D:$D,ROW()))</f>
        <v/>
      </c>
      <c r="D2553">
        <f>IF($C2553="",0,SUMIFS(#REF!,#REF!,$C2553,#REF!,"&gt;="&amp;'Display 730 &amp; 1200'!$AN$10,#REF!,"&lt;="&amp;'Display 730 &amp; 1200'!$AN$9))</f>
        <v>0</v>
      </c>
      <c r="E2553">
        <f>IF($C2553="",0,SUMIFS(#REF!,#REF!,$C2553,#REF!,"&gt;="&amp;'Display 730 &amp; 1200'!$AN$12,#REF!,"&lt;="&amp;'Display 730 &amp; 1200'!$AN$11))</f>
        <v>0</v>
      </c>
    </row>
    <row r="2554" spans="1:5">
      <c r="A2554" t="str">
        <f>IF(INDEX('Display 730 &amp; 1200'!$A:$A,ROW())="","",INDEX('Display 730 &amp; 1200'!$A:$A,ROW()))</f>
        <v/>
      </c>
      <c r="B2554" t="str">
        <f>IF(INDEX('Display 730 &amp; 1200'!$B:$B,ROW())="","",INDEX('Display 730 &amp; 1200'!$B:$B,ROW()))</f>
        <v/>
      </c>
      <c r="C2554" t="str">
        <f>IF(INDEX('Display 730 &amp; 1200'!$D:$D,ROW())="","",INDEX('Display 730 &amp; 1200'!$D:$D,ROW()))</f>
        <v/>
      </c>
      <c r="D2554">
        <f>IF($C2554="",0,SUMIFS(#REF!,#REF!,$C2554,#REF!,"&gt;="&amp;'Display 730 &amp; 1200'!$AN$10,#REF!,"&lt;="&amp;'Display 730 &amp; 1200'!$AN$9))</f>
        <v>0</v>
      </c>
      <c r="E2554">
        <f>IF($C2554="",0,SUMIFS(#REF!,#REF!,$C2554,#REF!,"&gt;="&amp;'Display 730 &amp; 1200'!$AN$12,#REF!,"&lt;="&amp;'Display 730 &amp; 1200'!$AN$11))</f>
        <v>0</v>
      </c>
    </row>
    <row r="2555" spans="1:5">
      <c r="A2555" t="str">
        <f>IF(INDEX('Display 730 &amp; 1200'!$A:$A,ROW())="","",INDEX('Display 730 &amp; 1200'!$A:$A,ROW()))</f>
        <v/>
      </c>
      <c r="B2555" t="str">
        <f>IF(INDEX('Display 730 &amp; 1200'!$B:$B,ROW())="","",INDEX('Display 730 &amp; 1200'!$B:$B,ROW()))</f>
        <v/>
      </c>
      <c r="C2555" t="str">
        <f>IF(INDEX('Display 730 &amp; 1200'!$D:$D,ROW())="","",INDEX('Display 730 &amp; 1200'!$D:$D,ROW()))</f>
        <v/>
      </c>
      <c r="D2555">
        <f>IF($C2555="",0,SUMIFS(#REF!,#REF!,$C2555,#REF!,"&gt;="&amp;'Display 730 &amp; 1200'!$AN$10,#REF!,"&lt;="&amp;'Display 730 &amp; 1200'!$AN$9))</f>
        <v>0</v>
      </c>
      <c r="E2555">
        <f>IF($C2555="",0,SUMIFS(#REF!,#REF!,$C2555,#REF!,"&gt;="&amp;'Display 730 &amp; 1200'!$AN$12,#REF!,"&lt;="&amp;'Display 730 &amp; 1200'!$AN$11))</f>
        <v>0</v>
      </c>
    </row>
    <row r="2556" spans="1:5">
      <c r="A2556" t="str">
        <f>IF(INDEX('Display 730 &amp; 1200'!$A:$A,ROW())="","",INDEX('Display 730 &amp; 1200'!$A:$A,ROW()))</f>
        <v/>
      </c>
      <c r="B2556" t="str">
        <f>IF(INDEX('Display 730 &amp; 1200'!$B:$B,ROW())="","",INDEX('Display 730 &amp; 1200'!$B:$B,ROW()))</f>
        <v/>
      </c>
      <c r="C2556" t="str">
        <f>IF(INDEX('Display 730 &amp; 1200'!$D:$D,ROW())="","",INDEX('Display 730 &amp; 1200'!$D:$D,ROW()))</f>
        <v/>
      </c>
      <c r="D2556">
        <f>IF($C2556="",0,SUMIFS(#REF!,#REF!,$C2556,#REF!,"&gt;="&amp;'Display 730 &amp; 1200'!$AN$10,#REF!,"&lt;="&amp;'Display 730 &amp; 1200'!$AN$9))</f>
        <v>0</v>
      </c>
      <c r="E2556">
        <f>IF($C2556="",0,SUMIFS(#REF!,#REF!,$C2556,#REF!,"&gt;="&amp;'Display 730 &amp; 1200'!$AN$12,#REF!,"&lt;="&amp;'Display 730 &amp; 1200'!$AN$11))</f>
        <v>0</v>
      </c>
    </row>
    <row r="2557" spans="1:5">
      <c r="A2557" t="str">
        <f>IF(INDEX('Display 730 &amp; 1200'!$A:$A,ROW())="","",INDEX('Display 730 &amp; 1200'!$A:$A,ROW()))</f>
        <v/>
      </c>
      <c r="B2557" t="str">
        <f>IF(INDEX('Display 730 &amp; 1200'!$B:$B,ROW())="","",INDEX('Display 730 &amp; 1200'!$B:$B,ROW()))</f>
        <v/>
      </c>
      <c r="C2557" t="str">
        <f>IF(INDEX('Display 730 &amp; 1200'!$D:$D,ROW())="","",INDEX('Display 730 &amp; 1200'!$D:$D,ROW()))</f>
        <v/>
      </c>
      <c r="D2557">
        <f>IF($C2557="",0,SUMIFS(#REF!,#REF!,$C2557,#REF!,"&gt;="&amp;'Display 730 &amp; 1200'!$AN$10,#REF!,"&lt;="&amp;'Display 730 &amp; 1200'!$AN$9))</f>
        <v>0</v>
      </c>
      <c r="E2557">
        <f>IF($C2557="",0,SUMIFS(#REF!,#REF!,$C2557,#REF!,"&gt;="&amp;'Display 730 &amp; 1200'!$AN$12,#REF!,"&lt;="&amp;'Display 730 &amp; 1200'!$AN$11))</f>
        <v>0</v>
      </c>
    </row>
    <row r="2558" spans="1:5">
      <c r="A2558" t="str">
        <f>IF(INDEX('Display 730 &amp; 1200'!$A:$A,ROW())="","",INDEX('Display 730 &amp; 1200'!$A:$A,ROW()))</f>
        <v/>
      </c>
      <c r="B2558" t="str">
        <f>IF(INDEX('Display 730 &amp; 1200'!$B:$B,ROW())="","",INDEX('Display 730 &amp; 1200'!$B:$B,ROW()))</f>
        <v/>
      </c>
      <c r="C2558" t="str">
        <f>IF(INDEX('Display 730 &amp; 1200'!$D:$D,ROW())="","",INDEX('Display 730 &amp; 1200'!$D:$D,ROW()))</f>
        <v/>
      </c>
      <c r="D2558">
        <f>IF($C2558="",0,SUMIFS(#REF!,#REF!,$C2558,#REF!,"&gt;="&amp;'Display 730 &amp; 1200'!$AN$10,#REF!,"&lt;="&amp;'Display 730 &amp; 1200'!$AN$9))</f>
        <v>0</v>
      </c>
      <c r="E2558">
        <f>IF($C2558="",0,SUMIFS(#REF!,#REF!,$C2558,#REF!,"&gt;="&amp;'Display 730 &amp; 1200'!$AN$12,#REF!,"&lt;="&amp;'Display 730 &amp; 1200'!$AN$11))</f>
        <v>0</v>
      </c>
    </row>
    <row r="2559" spans="1:5">
      <c r="A2559" t="str">
        <f>IF(INDEX('Display 730 &amp; 1200'!$A:$A,ROW())="","",INDEX('Display 730 &amp; 1200'!$A:$A,ROW()))</f>
        <v/>
      </c>
      <c r="B2559" t="str">
        <f>IF(INDEX('Display 730 &amp; 1200'!$B:$B,ROW())="","",INDEX('Display 730 &amp; 1200'!$B:$B,ROW()))</f>
        <v/>
      </c>
      <c r="C2559" t="str">
        <f>IF(INDEX('Display 730 &amp; 1200'!$D:$D,ROW())="","",INDEX('Display 730 &amp; 1200'!$D:$D,ROW()))</f>
        <v/>
      </c>
      <c r="D2559">
        <f>IF($C2559="",0,SUMIFS(#REF!,#REF!,$C2559,#REF!,"&gt;="&amp;'Display 730 &amp; 1200'!$AN$10,#REF!,"&lt;="&amp;'Display 730 &amp; 1200'!$AN$9))</f>
        <v>0</v>
      </c>
      <c r="E2559">
        <f>IF($C2559="",0,SUMIFS(#REF!,#REF!,$C2559,#REF!,"&gt;="&amp;'Display 730 &amp; 1200'!$AN$12,#REF!,"&lt;="&amp;'Display 730 &amp; 1200'!$AN$11))</f>
        <v>0</v>
      </c>
    </row>
    <row r="2560" spans="1:5">
      <c r="A2560" t="str">
        <f>IF(INDEX('Display 730 &amp; 1200'!$A:$A,ROW())="","",INDEX('Display 730 &amp; 1200'!$A:$A,ROW()))</f>
        <v/>
      </c>
      <c r="B2560" t="str">
        <f>IF(INDEX('Display 730 &amp; 1200'!$B:$B,ROW())="","",INDEX('Display 730 &amp; 1200'!$B:$B,ROW()))</f>
        <v/>
      </c>
      <c r="C2560" t="str">
        <f>IF(INDEX('Display 730 &amp; 1200'!$D:$D,ROW())="","",INDEX('Display 730 &amp; 1200'!$D:$D,ROW()))</f>
        <v/>
      </c>
      <c r="D2560">
        <f>IF($C2560="",0,SUMIFS(#REF!,#REF!,$C2560,#REF!,"&gt;="&amp;'Display 730 &amp; 1200'!$AN$10,#REF!,"&lt;="&amp;'Display 730 &amp; 1200'!$AN$9))</f>
        <v>0</v>
      </c>
      <c r="E2560">
        <f>IF($C2560="",0,SUMIFS(#REF!,#REF!,$C2560,#REF!,"&gt;="&amp;'Display 730 &amp; 1200'!$AN$12,#REF!,"&lt;="&amp;'Display 730 &amp; 1200'!$AN$11))</f>
        <v>0</v>
      </c>
    </row>
    <row r="2561" spans="1:5">
      <c r="A2561" t="str">
        <f>IF(INDEX('Display 730 &amp; 1200'!$A:$A,ROW())="","",INDEX('Display 730 &amp; 1200'!$A:$A,ROW()))</f>
        <v/>
      </c>
      <c r="B2561" t="str">
        <f>IF(INDEX('Display 730 &amp; 1200'!$B:$B,ROW())="","",INDEX('Display 730 &amp; 1200'!$B:$B,ROW()))</f>
        <v/>
      </c>
      <c r="C2561" t="str">
        <f>IF(INDEX('Display 730 &amp; 1200'!$D:$D,ROW())="","",INDEX('Display 730 &amp; 1200'!$D:$D,ROW()))</f>
        <v/>
      </c>
      <c r="D2561">
        <f>IF($C2561="",0,SUMIFS(#REF!,#REF!,$C2561,#REF!,"&gt;="&amp;'Display 730 &amp; 1200'!$AN$10,#REF!,"&lt;="&amp;'Display 730 &amp; 1200'!$AN$9))</f>
        <v>0</v>
      </c>
      <c r="E2561">
        <f>IF($C2561="",0,SUMIFS(#REF!,#REF!,$C2561,#REF!,"&gt;="&amp;'Display 730 &amp; 1200'!$AN$12,#REF!,"&lt;="&amp;'Display 730 &amp; 1200'!$AN$11))</f>
        <v>0</v>
      </c>
    </row>
    <row r="2562" spans="1:5">
      <c r="A2562" t="str">
        <f>IF(INDEX('Display 730 &amp; 1200'!$A:$A,ROW())="","",INDEX('Display 730 &amp; 1200'!$A:$A,ROW()))</f>
        <v/>
      </c>
      <c r="B2562" t="str">
        <f>IF(INDEX('Display 730 &amp; 1200'!$B:$B,ROW())="","",INDEX('Display 730 &amp; 1200'!$B:$B,ROW()))</f>
        <v/>
      </c>
      <c r="C2562" t="str">
        <f>IF(INDEX('Display 730 &amp; 1200'!$D:$D,ROW())="","",INDEX('Display 730 &amp; 1200'!$D:$D,ROW()))</f>
        <v/>
      </c>
      <c r="D2562">
        <f>IF($C2562="",0,SUMIFS(#REF!,#REF!,$C2562,#REF!,"&gt;="&amp;'Display 730 &amp; 1200'!$AN$10,#REF!,"&lt;="&amp;'Display 730 &amp; 1200'!$AN$9))</f>
        <v>0</v>
      </c>
      <c r="E2562">
        <f>IF($C2562="",0,SUMIFS(#REF!,#REF!,$C2562,#REF!,"&gt;="&amp;'Display 730 &amp; 1200'!$AN$12,#REF!,"&lt;="&amp;'Display 730 &amp; 1200'!$AN$11))</f>
        <v>0</v>
      </c>
    </row>
    <row r="2563" spans="1:5">
      <c r="A2563" t="str">
        <f>IF(INDEX('Display 730 &amp; 1200'!$A:$A,ROW())="","",INDEX('Display 730 &amp; 1200'!$A:$A,ROW()))</f>
        <v/>
      </c>
      <c r="B2563" t="str">
        <f>IF(INDEX('Display 730 &amp; 1200'!$B:$B,ROW())="","",INDEX('Display 730 &amp; 1200'!$B:$B,ROW()))</f>
        <v/>
      </c>
      <c r="C2563" t="str">
        <f>IF(INDEX('Display 730 &amp; 1200'!$D:$D,ROW())="","",INDEX('Display 730 &amp; 1200'!$D:$D,ROW()))</f>
        <v/>
      </c>
      <c r="D2563">
        <f>IF($C2563="",0,SUMIFS(#REF!,#REF!,$C2563,#REF!,"&gt;="&amp;'Display 730 &amp; 1200'!$AN$10,#REF!,"&lt;="&amp;'Display 730 &amp; 1200'!$AN$9))</f>
        <v>0</v>
      </c>
      <c r="E2563">
        <f>IF($C2563="",0,SUMIFS(#REF!,#REF!,$C2563,#REF!,"&gt;="&amp;'Display 730 &amp; 1200'!$AN$12,#REF!,"&lt;="&amp;'Display 730 &amp; 1200'!$AN$11))</f>
        <v>0</v>
      </c>
    </row>
    <row r="2564" spans="1:5">
      <c r="A2564" t="str">
        <f>IF(INDEX('Display 730 &amp; 1200'!$A:$A,ROW())="","",INDEX('Display 730 &amp; 1200'!$A:$A,ROW()))</f>
        <v/>
      </c>
      <c r="B2564" t="str">
        <f>IF(INDEX('Display 730 &amp; 1200'!$B:$B,ROW())="","",INDEX('Display 730 &amp; 1200'!$B:$B,ROW()))</f>
        <v/>
      </c>
      <c r="C2564" t="str">
        <f>IF(INDEX('Display 730 &amp; 1200'!$D:$D,ROW())="","",INDEX('Display 730 &amp; 1200'!$D:$D,ROW()))</f>
        <v/>
      </c>
      <c r="D2564">
        <f>IF($C2564="",0,SUMIFS(#REF!,#REF!,$C2564,#REF!,"&gt;="&amp;'Display 730 &amp; 1200'!$AN$10,#REF!,"&lt;="&amp;'Display 730 &amp; 1200'!$AN$9))</f>
        <v>0</v>
      </c>
      <c r="E2564">
        <f>IF($C2564="",0,SUMIFS(#REF!,#REF!,$C2564,#REF!,"&gt;="&amp;'Display 730 &amp; 1200'!$AN$12,#REF!,"&lt;="&amp;'Display 730 &amp; 1200'!$AN$11))</f>
        <v>0</v>
      </c>
    </row>
    <row r="2565" spans="1:5">
      <c r="A2565" t="str">
        <f>IF(INDEX('Display 730 &amp; 1200'!$A:$A,ROW())="","",INDEX('Display 730 &amp; 1200'!$A:$A,ROW()))</f>
        <v/>
      </c>
      <c r="B2565" t="str">
        <f>IF(INDEX('Display 730 &amp; 1200'!$B:$B,ROW())="","",INDEX('Display 730 &amp; 1200'!$B:$B,ROW()))</f>
        <v/>
      </c>
      <c r="C2565" t="str">
        <f>IF(INDEX('Display 730 &amp; 1200'!$D:$D,ROW())="","",INDEX('Display 730 &amp; 1200'!$D:$D,ROW()))</f>
        <v/>
      </c>
      <c r="D2565">
        <f>IF($C2565="",0,SUMIFS(#REF!,#REF!,$C2565,#REF!,"&gt;="&amp;'Display 730 &amp; 1200'!$AN$10,#REF!,"&lt;="&amp;'Display 730 &amp; 1200'!$AN$9))</f>
        <v>0</v>
      </c>
      <c r="E2565">
        <f>IF($C2565="",0,SUMIFS(#REF!,#REF!,$C2565,#REF!,"&gt;="&amp;'Display 730 &amp; 1200'!$AN$12,#REF!,"&lt;="&amp;'Display 730 &amp; 1200'!$AN$11))</f>
        <v>0</v>
      </c>
    </row>
    <row r="2566" spans="1:5">
      <c r="A2566" t="str">
        <f>IF(INDEX('Display 730 &amp; 1200'!$A:$A,ROW())="","",INDEX('Display 730 &amp; 1200'!$A:$A,ROW()))</f>
        <v/>
      </c>
      <c r="B2566" t="str">
        <f>IF(INDEX('Display 730 &amp; 1200'!$B:$B,ROW())="","",INDEX('Display 730 &amp; 1200'!$B:$B,ROW()))</f>
        <v/>
      </c>
      <c r="C2566" t="str">
        <f>IF(INDEX('Display 730 &amp; 1200'!$D:$D,ROW())="","",INDEX('Display 730 &amp; 1200'!$D:$D,ROW()))</f>
        <v/>
      </c>
      <c r="D2566">
        <f>IF($C2566="",0,SUMIFS(#REF!,#REF!,$C2566,#REF!,"&gt;="&amp;'Display 730 &amp; 1200'!$AN$10,#REF!,"&lt;="&amp;'Display 730 &amp; 1200'!$AN$9))</f>
        <v>0</v>
      </c>
      <c r="E2566">
        <f>IF($C2566="",0,SUMIFS(#REF!,#REF!,$C2566,#REF!,"&gt;="&amp;'Display 730 &amp; 1200'!$AN$12,#REF!,"&lt;="&amp;'Display 730 &amp; 1200'!$AN$11))</f>
        <v>0</v>
      </c>
    </row>
    <row r="2567" spans="1:5">
      <c r="A2567" t="str">
        <f>IF(INDEX('Display 730 &amp; 1200'!$A:$A,ROW())="","",INDEX('Display 730 &amp; 1200'!$A:$A,ROW()))</f>
        <v/>
      </c>
      <c r="B2567" t="str">
        <f>IF(INDEX('Display 730 &amp; 1200'!$B:$B,ROW())="","",INDEX('Display 730 &amp; 1200'!$B:$B,ROW()))</f>
        <v/>
      </c>
      <c r="C2567" t="str">
        <f>IF(INDEX('Display 730 &amp; 1200'!$D:$D,ROW())="","",INDEX('Display 730 &amp; 1200'!$D:$D,ROW()))</f>
        <v/>
      </c>
      <c r="D2567">
        <f>IF($C2567="",0,SUMIFS(#REF!,#REF!,$C2567,#REF!,"&gt;="&amp;'Display 730 &amp; 1200'!$AN$10,#REF!,"&lt;="&amp;'Display 730 &amp; 1200'!$AN$9))</f>
        <v>0</v>
      </c>
      <c r="E2567">
        <f>IF($C2567="",0,SUMIFS(#REF!,#REF!,$C2567,#REF!,"&gt;="&amp;'Display 730 &amp; 1200'!$AN$12,#REF!,"&lt;="&amp;'Display 730 &amp; 1200'!$AN$11))</f>
        <v>0</v>
      </c>
    </row>
    <row r="2568" spans="1:5">
      <c r="A2568" t="str">
        <f>IF(INDEX('Display 730 &amp; 1200'!$A:$A,ROW())="","",INDEX('Display 730 &amp; 1200'!$A:$A,ROW()))</f>
        <v/>
      </c>
      <c r="B2568" t="str">
        <f>IF(INDEX('Display 730 &amp; 1200'!$B:$B,ROW())="","",INDEX('Display 730 &amp; 1200'!$B:$B,ROW()))</f>
        <v/>
      </c>
      <c r="C2568" t="str">
        <f>IF(INDEX('Display 730 &amp; 1200'!$D:$D,ROW())="","",INDEX('Display 730 &amp; 1200'!$D:$D,ROW()))</f>
        <v/>
      </c>
      <c r="D2568">
        <f>IF($C2568="",0,SUMIFS(#REF!,#REF!,$C2568,#REF!,"&gt;="&amp;'Display 730 &amp; 1200'!$AN$10,#REF!,"&lt;="&amp;'Display 730 &amp; 1200'!$AN$9))</f>
        <v>0</v>
      </c>
      <c r="E2568">
        <f>IF($C2568="",0,SUMIFS(#REF!,#REF!,$C2568,#REF!,"&gt;="&amp;'Display 730 &amp; 1200'!$AN$12,#REF!,"&lt;="&amp;'Display 730 &amp; 1200'!$AN$11))</f>
        <v>0</v>
      </c>
    </row>
    <row r="2569" spans="1:5">
      <c r="A2569" t="str">
        <f>IF(INDEX('Display 730 &amp; 1200'!$A:$A,ROW())="","",INDEX('Display 730 &amp; 1200'!$A:$A,ROW()))</f>
        <v/>
      </c>
      <c r="B2569" t="str">
        <f>IF(INDEX('Display 730 &amp; 1200'!$B:$B,ROW())="","",INDEX('Display 730 &amp; 1200'!$B:$B,ROW()))</f>
        <v/>
      </c>
      <c r="C2569" t="str">
        <f>IF(INDEX('Display 730 &amp; 1200'!$D:$D,ROW())="","",INDEX('Display 730 &amp; 1200'!$D:$D,ROW()))</f>
        <v/>
      </c>
      <c r="D2569">
        <f>IF($C2569="",0,SUMIFS(#REF!,#REF!,$C2569,#REF!,"&gt;="&amp;'Display 730 &amp; 1200'!$AN$10,#REF!,"&lt;="&amp;'Display 730 &amp; 1200'!$AN$9))</f>
        <v>0</v>
      </c>
      <c r="E2569">
        <f>IF($C2569="",0,SUMIFS(#REF!,#REF!,$C2569,#REF!,"&gt;="&amp;'Display 730 &amp; 1200'!$AN$12,#REF!,"&lt;="&amp;'Display 730 &amp; 1200'!$AN$11))</f>
        <v>0</v>
      </c>
    </row>
    <row r="2570" spans="1:5">
      <c r="A2570" t="str">
        <f>IF(INDEX('Display 730 &amp; 1200'!$A:$A,ROW())="","",INDEX('Display 730 &amp; 1200'!$A:$A,ROW()))</f>
        <v/>
      </c>
      <c r="B2570" t="str">
        <f>IF(INDEX('Display 730 &amp; 1200'!$B:$B,ROW())="","",INDEX('Display 730 &amp; 1200'!$B:$B,ROW()))</f>
        <v/>
      </c>
      <c r="C2570" t="str">
        <f>IF(INDEX('Display 730 &amp; 1200'!$D:$D,ROW())="","",INDEX('Display 730 &amp; 1200'!$D:$D,ROW()))</f>
        <v/>
      </c>
      <c r="D2570">
        <f>IF($C2570="",0,SUMIFS(#REF!,#REF!,$C2570,#REF!,"&gt;="&amp;'Display 730 &amp; 1200'!$AN$10,#REF!,"&lt;="&amp;'Display 730 &amp; 1200'!$AN$9))</f>
        <v>0</v>
      </c>
      <c r="E2570">
        <f>IF($C2570="",0,SUMIFS(#REF!,#REF!,$C2570,#REF!,"&gt;="&amp;'Display 730 &amp; 1200'!$AN$12,#REF!,"&lt;="&amp;'Display 730 &amp; 1200'!$AN$11))</f>
        <v>0</v>
      </c>
    </row>
    <row r="2571" spans="1:5">
      <c r="A2571" t="str">
        <f>IF(INDEX('Display 730 &amp; 1200'!$A:$A,ROW())="","",INDEX('Display 730 &amp; 1200'!$A:$A,ROW()))</f>
        <v/>
      </c>
      <c r="B2571" t="str">
        <f>IF(INDEX('Display 730 &amp; 1200'!$B:$B,ROW())="","",INDEX('Display 730 &amp; 1200'!$B:$B,ROW()))</f>
        <v/>
      </c>
      <c r="C2571" t="str">
        <f>IF(INDEX('Display 730 &amp; 1200'!$D:$D,ROW())="","",INDEX('Display 730 &amp; 1200'!$D:$D,ROW()))</f>
        <v/>
      </c>
      <c r="D2571">
        <f>IF($C2571="",0,SUMIFS(#REF!,#REF!,$C2571,#REF!,"&gt;="&amp;'Display 730 &amp; 1200'!$AN$10,#REF!,"&lt;="&amp;'Display 730 &amp; 1200'!$AN$9))</f>
        <v>0</v>
      </c>
      <c r="E2571">
        <f>IF($C2571="",0,SUMIFS(#REF!,#REF!,$C2571,#REF!,"&gt;="&amp;'Display 730 &amp; 1200'!$AN$12,#REF!,"&lt;="&amp;'Display 730 &amp; 1200'!$AN$11))</f>
        <v>0</v>
      </c>
    </row>
    <row r="2572" spans="1:5">
      <c r="A2572" t="str">
        <f>IF(INDEX('Display 730 &amp; 1200'!$A:$A,ROW())="","",INDEX('Display 730 &amp; 1200'!$A:$A,ROW()))</f>
        <v/>
      </c>
      <c r="B2572" t="str">
        <f>IF(INDEX('Display 730 &amp; 1200'!$B:$B,ROW())="","",INDEX('Display 730 &amp; 1200'!$B:$B,ROW()))</f>
        <v/>
      </c>
      <c r="C2572" t="str">
        <f>IF(INDEX('Display 730 &amp; 1200'!$D:$D,ROW())="","",INDEX('Display 730 &amp; 1200'!$D:$D,ROW()))</f>
        <v/>
      </c>
      <c r="D2572">
        <f>IF($C2572="",0,SUMIFS(#REF!,#REF!,$C2572,#REF!,"&gt;="&amp;'Display 730 &amp; 1200'!$AN$10,#REF!,"&lt;="&amp;'Display 730 &amp; 1200'!$AN$9))</f>
        <v>0</v>
      </c>
      <c r="E2572">
        <f>IF($C2572="",0,SUMIFS(#REF!,#REF!,$C2572,#REF!,"&gt;="&amp;'Display 730 &amp; 1200'!$AN$12,#REF!,"&lt;="&amp;'Display 730 &amp; 1200'!$AN$11))</f>
        <v>0</v>
      </c>
    </row>
    <row r="2573" spans="1:5">
      <c r="A2573" t="str">
        <f>IF(INDEX('Display 730 &amp; 1200'!$A:$A,ROW())="","",INDEX('Display 730 &amp; 1200'!$A:$A,ROW()))</f>
        <v/>
      </c>
      <c r="B2573" t="str">
        <f>IF(INDEX('Display 730 &amp; 1200'!$B:$B,ROW())="","",INDEX('Display 730 &amp; 1200'!$B:$B,ROW()))</f>
        <v/>
      </c>
      <c r="C2573" t="str">
        <f>IF(INDEX('Display 730 &amp; 1200'!$D:$D,ROW())="","",INDEX('Display 730 &amp; 1200'!$D:$D,ROW()))</f>
        <v/>
      </c>
      <c r="D2573">
        <f>IF($C2573="",0,SUMIFS(#REF!,#REF!,$C2573,#REF!,"&gt;="&amp;'Display 730 &amp; 1200'!$AN$10,#REF!,"&lt;="&amp;'Display 730 &amp; 1200'!$AN$9))</f>
        <v>0</v>
      </c>
      <c r="E2573">
        <f>IF($C2573="",0,SUMIFS(#REF!,#REF!,$C2573,#REF!,"&gt;="&amp;'Display 730 &amp; 1200'!$AN$12,#REF!,"&lt;="&amp;'Display 730 &amp; 1200'!$AN$11))</f>
        <v>0</v>
      </c>
    </row>
    <row r="2574" spans="1:5">
      <c r="A2574" t="str">
        <f>IF(INDEX('Display 730 &amp; 1200'!$A:$A,ROW())="","",INDEX('Display 730 &amp; 1200'!$A:$A,ROW()))</f>
        <v/>
      </c>
      <c r="B2574" t="str">
        <f>IF(INDEX('Display 730 &amp; 1200'!$B:$B,ROW())="","",INDEX('Display 730 &amp; 1200'!$B:$B,ROW()))</f>
        <v/>
      </c>
      <c r="C2574" t="str">
        <f>IF(INDEX('Display 730 &amp; 1200'!$D:$D,ROW())="","",INDEX('Display 730 &amp; 1200'!$D:$D,ROW()))</f>
        <v/>
      </c>
      <c r="D2574">
        <f>IF($C2574="",0,SUMIFS(#REF!,#REF!,$C2574,#REF!,"&gt;="&amp;'Display 730 &amp; 1200'!$AN$10,#REF!,"&lt;="&amp;'Display 730 &amp; 1200'!$AN$9))</f>
        <v>0</v>
      </c>
      <c r="E2574">
        <f>IF($C2574="",0,SUMIFS(#REF!,#REF!,$C2574,#REF!,"&gt;="&amp;'Display 730 &amp; 1200'!$AN$12,#REF!,"&lt;="&amp;'Display 730 &amp; 1200'!$AN$11))</f>
        <v>0</v>
      </c>
    </row>
    <row r="2575" spans="1:5">
      <c r="A2575" t="str">
        <f>IF(INDEX('Display 730 &amp; 1200'!$A:$A,ROW())="","",INDEX('Display 730 &amp; 1200'!$A:$A,ROW()))</f>
        <v/>
      </c>
      <c r="B2575" t="str">
        <f>IF(INDEX('Display 730 &amp; 1200'!$B:$B,ROW())="","",INDEX('Display 730 &amp; 1200'!$B:$B,ROW()))</f>
        <v/>
      </c>
      <c r="C2575" t="str">
        <f>IF(INDEX('Display 730 &amp; 1200'!$D:$D,ROW())="","",INDEX('Display 730 &amp; 1200'!$D:$D,ROW()))</f>
        <v/>
      </c>
      <c r="D2575">
        <f>IF($C2575="",0,SUMIFS(#REF!,#REF!,$C2575,#REF!,"&gt;="&amp;'Display 730 &amp; 1200'!$AN$10,#REF!,"&lt;="&amp;'Display 730 &amp; 1200'!$AN$9))</f>
        <v>0</v>
      </c>
      <c r="E2575">
        <f>IF($C2575="",0,SUMIFS(#REF!,#REF!,$C2575,#REF!,"&gt;="&amp;'Display 730 &amp; 1200'!$AN$12,#REF!,"&lt;="&amp;'Display 730 &amp; 1200'!$AN$11))</f>
        <v>0</v>
      </c>
    </row>
    <row r="2576" spans="1:5">
      <c r="A2576" t="str">
        <f>IF(INDEX('Display 730 &amp; 1200'!$A:$A,ROW())="","",INDEX('Display 730 &amp; 1200'!$A:$A,ROW()))</f>
        <v/>
      </c>
      <c r="B2576" t="str">
        <f>IF(INDEX('Display 730 &amp; 1200'!$B:$B,ROW())="","",INDEX('Display 730 &amp; 1200'!$B:$B,ROW()))</f>
        <v/>
      </c>
      <c r="C2576" t="str">
        <f>IF(INDEX('Display 730 &amp; 1200'!$D:$D,ROW())="","",INDEX('Display 730 &amp; 1200'!$D:$D,ROW()))</f>
        <v/>
      </c>
      <c r="D2576">
        <f>IF($C2576="",0,SUMIFS(#REF!,#REF!,$C2576,#REF!,"&gt;="&amp;'Display 730 &amp; 1200'!$AN$10,#REF!,"&lt;="&amp;'Display 730 &amp; 1200'!$AN$9))</f>
        <v>0</v>
      </c>
      <c r="E2576">
        <f>IF($C2576="",0,SUMIFS(#REF!,#REF!,$C2576,#REF!,"&gt;="&amp;'Display 730 &amp; 1200'!$AN$12,#REF!,"&lt;="&amp;'Display 730 &amp; 1200'!$AN$11))</f>
        <v>0</v>
      </c>
    </row>
    <row r="2577" spans="1:5">
      <c r="A2577" t="str">
        <f>IF(INDEX('Display 730 &amp; 1200'!$A:$A,ROW())="","",INDEX('Display 730 &amp; 1200'!$A:$A,ROW()))</f>
        <v/>
      </c>
      <c r="B2577" t="str">
        <f>IF(INDEX('Display 730 &amp; 1200'!$B:$B,ROW())="","",INDEX('Display 730 &amp; 1200'!$B:$B,ROW()))</f>
        <v/>
      </c>
      <c r="C2577" t="str">
        <f>IF(INDEX('Display 730 &amp; 1200'!$D:$D,ROW())="","",INDEX('Display 730 &amp; 1200'!$D:$D,ROW()))</f>
        <v/>
      </c>
      <c r="D2577">
        <f>IF($C2577="",0,SUMIFS(#REF!,#REF!,$C2577,#REF!,"&gt;="&amp;'Display 730 &amp; 1200'!$AN$10,#REF!,"&lt;="&amp;'Display 730 &amp; 1200'!$AN$9))</f>
        <v>0</v>
      </c>
      <c r="E2577">
        <f>IF($C2577="",0,SUMIFS(#REF!,#REF!,$C2577,#REF!,"&gt;="&amp;'Display 730 &amp; 1200'!$AN$12,#REF!,"&lt;="&amp;'Display 730 &amp; 1200'!$AN$11))</f>
        <v>0</v>
      </c>
    </row>
    <row r="2578" spans="1:5">
      <c r="A2578" t="str">
        <f>IF(INDEX('Display 730 &amp; 1200'!$A:$A,ROW())="","",INDEX('Display 730 &amp; 1200'!$A:$A,ROW()))</f>
        <v/>
      </c>
      <c r="B2578" t="str">
        <f>IF(INDEX('Display 730 &amp; 1200'!$B:$B,ROW())="","",INDEX('Display 730 &amp; 1200'!$B:$B,ROW()))</f>
        <v/>
      </c>
      <c r="C2578" t="str">
        <f>IF(INDEX('Display 730 &amp; 1200'!$D:$D,ROW())="","",INDEX('Display 730 &amp; 1200'!$D:$D,ROW()))</f>
        <v/>
      </c>
      <c r="D2578">
        <f>IF($C2578="",0,SUMIFS(#REF!,#REF!,$C2578,#REF!,"&gt;="&amp;'Display 730 &amp; 1200'!$AN$10,#REF!,"&lt;="&amp;'Display 730 &amp; 1200'!$AN$9))</f>
        <v>0</v>
      </c>
      <c r="E2578">
        <f>IF($C2578="",0,SUMIFS(#REF!,#REF!,$C2578,#REF!,"&gt;="&amp;'Display 730 &amp; 1200'!$AN$12,#REF!,"&lt;="&amp;'Display 730 &amp; 1200'!$AN$11))</f>
        <v>0</v>
      </c>
    </row>
    <row r="2579" spans="1:5">
      <c r="A2579" t="str">
        <f>IF(INDEX('Display 730 &amp; 1200'!$A:$A,ROW())="","",INDEX('Display 730 &amp; 1200'!$A:$A,ROW()))</f>
        <v/>
      </c>
      <c r="B2579" t="str">
        <f>IF(INDEX('Display 730 &amp; 1200'!$B:$B,ROW())="","",INDEX('Display 730 &amp; 1200'!$B:$B,ROW()))</f>
        <v/>
      </c>
      <c r="C2579" t="str">
        <f>IF(INDEX('Display 730 &amp; 1200'!$D:$D,ROW())="","",INDEX('Display 730 &amp; 1200'!$D:$D,ROW()))</f>
        <v/>
      </c>
      <c r="D2579">
        <f>IF($C2579="",0,SUMIFS(#REF!,#REF!,$C2579,#REF!,"&gt;="&amp;'Display 730 &amp; 1200'!$AN$10,#REF!,"&lt;="&amp;'Display 730 &amp; 1200'!$AN$9))</f>
        <v>0</v>
      </c>
      <c r="E2579">
        <f>IF($C2579="",0,SUMIFS(#REF!,#REF!,$C2579,#REF!,"&gt;="&amp;'Display 730 &amp; 1200'!$AN$12,#REF!,"&lt;="&amp;'Display 730 &amp; 1200'!$AN$11))</f>
        <v>0</v>
      </c>
    </row>
    <row r="2580" spans="1:5">
      <c r="A2580" t="str">
        <f>IF(INDEX('Display 730 &amp; 1200'!$A:$A,ROW())="","",INDEX('Display 730 &amp; 1200'!$A:$A,ROW()))</f>
        <v/>
      </c>
      <c r="B2580" t="str">
        <f>IF(INDEX('Display 730 &amp; 1200'!$B:$B,ROW())="","",INDEX('Display 730 &amp; 1200'!$B:$B,ROW()))</f>
        <v/>
      </c>
      <c r="C2580" t="str">
        <f>IF(INDEX('Display 730 &amp; 1200'!$D:$D,ROW())="","",INDEX('Display 730 &amp; 1200'!$D:$D,ROW()))</f>
        <v/>
      </c>
      <c r="D2580">
        <f>IF($C2580="",0,SUMIFS(#REF!,#REF!,$C2580,#REF!,"&gt;="&amp;'Display 730 &amp; 1200'!$AN$10,#REF!,"&lt;="&amp;'Display 730 &amp; 1200'!$AN$9))</f>
        <v>0</v>
      </c>
      <c r="E2580">
        <f>IF($C2580="",0,SUMIFS(#REF!,#REF!,$C2580,#REF!,"&gt;="&amp;'Display 730 &amp; 1200'!$AN$12,#REF!,"&lt;="&amp;'Display 730 &amp; 1200'!$AN$11))</f>
        <v>0</v>
      </c>
    </row>
    <row r="2581" spans="1:5">
      <c r="A2581" t="str">
        <f>IF(INDEX('Display 730 &amp; 1200'!$A:$A,ROW())="","",INDEX('Display 730 &amp; 1200'!$A:$A,ROW()))</f>
        <v/>
      </c>
      <c r="B2581" t="str">
        <f>IF(INDEX('Display 730 &amp; 1200'!$B:$B,ROW())="","",INDEX('Display 730 &amp; 1200'!$B:$B,ROW()))</f>
        <v/>
      </c>
      <c r="C2581" t="str">
        <f>IF(INDEX('Display 730 &amp; 1200'!$D:$D,ROW())="","",INDEX('Display 730 &amp; 1200'!$D:$D,ROW()))</f>
        <v/>
      </c>
      <c r="D2581">
        <f>IF($C2581="",0,SUMIFS(#REF!,#REF!,$C2581,#REF!,"&gt;="&amp;'Display 730 &amp; 1200'!$AN$10,#REF!,"&lt;="&amp;'Display 730 &amp; 1200'!$AN$9))</f>
        <v>0</v>
      </c>
      <c r="E2581">
        <f>IF($C2581="",0,SUMIFS(#REF!,#REF!,$C2581,#REF!,"&gt;="&amp;'Display 730 &amp; 1200'!$AN$12,#REF!,"&lt;="&amp;'Display 730 &amp; 1200'!$AN$11))</f>
        <v>0</v>
      </c>
    </row>
    <row r="2582" spans="1:5">
      <c r="A2582" t="str">
        <f>IF(INDEX('Display 730 &amp; 1200'!$A:$A,ROW())="","",INDEX('Display 730 &amp; 1200'!$A:$A,ROW()))</f>
        <v/>
      </c>
      <c r="B2582" t="str">
        <f>IF(INDEX('Display 730 &amp; 1200'!$B:$B,ROW())="","",INDEX('Display 730 &amp; 1200'!$B:$B,ROW()))</f>
        <v/>
      </c>
      <c r="C2582" t="str">
        <f>IF(INDEX('Display 730 &amp; 1200'!$D:$D,ROW())="","",INDEX('Display 730 &amp; 1200'!$D:$D,ROW()))</f>
        <v/>
      </c>
      <c r="D2582">
        <f>IF($C2582="",0,SUMIFS(#REF!,#REF!,$C2582,#REF!,"&gt;="&amp;'Display 730 &amp; 1200'!$AN$10,#REF!,"&lt;="&amp;'Display 730 &amp; 1200'!$AN$9))</f>
        <v>0</v>
      </c>
      <c r="E2582">
        <f>IF($C2582="",0,SUMIFS(#REF!,#REF!,$C2582,#REF!,"&gt;="&amp;'Display 730 &amp; 1200'!$AN$12,#REF!,"&lt;="&amp;'Display 730 &amp; 1200'!$AN$11))</f>
        <v>0</v>
      </c>
    </row>
    <row r="2583" spans="1:5">
      <c r="A2583" t="str">
        <f>IF(INDEX('Display 730 &amp; 1200'!$A:$A,ROW())="","",INDEX('Display 730 &amp; 1200'!$A:$A,ROW()))</f>
        <v/>
      </c>
      <c r="B2583" t="str">
        <f>IF(INDEX('Display 730 &amp; 1200'!$B:$B,ROW())="","",INDEX('Display 730 &amp; 1200'!$B:$B,ROW()))</f>
        <v/>
      </c>
      <c r="C2583" t="str">
        <f>IF(INDEX('Display 730 &amp; 1200'!$D:$D,ROW())="","",INDEX('Display 730 &amp; 1200'!$D:$D,ROW()))</f>
        <v/>
      </c>
      <c r="D2583">
        <f>IF($C2583="",0,SUMIFS(#REF!,#REF!,$C2583,#REF!,"&gt;="&amp;'Display 730 &amp; 1200'!$AN$10,#REF!,"&lt;="&amp;'Display 730 &amp; 1200'!$AN$9))</f>
        <v>0</v>
      </c>
      <c r="E2583">
        <f>IF($C2583="",0,SUMIFS(#REF!,#REF!,$C2583,#REF!,"&gt;="&amp;'Display 730 &amp; 1200'!$AN$12,#REF!,"&lt;="&amp;'Display 730 &amp; 1200'!$AN$11))</f>
        <v>0</v>
      </c>
    </row>
    <row r="2584" spans="1:5">
      <c r="A2584" t="str">
        <f>IF(INDEX('Display 730 &amp; 1200'!$A:$A,ROW())="","",INDEX('Display 730 &amp; 1200'!$A:$A,ROW()))</f>
        <v/>
      </c>
      <c r="B2584" t="str">
        <f>IF(INDEX('Display 730 &amp; 1200'!$B:$B,ROW())="","",INDEX('Display 730 &amp; 1200'!$B:$B,ROW()))</f>
        <v/>
      </c>
      <c r="C2584" t="str">
        <f>IF(INDEX('Display 730 &amp; 1200'!$D:$D,ROW())="","",INDEX('Display 730 &amp; 1200'!$D:$D,ROW()))</f>
        <v/>
      </c>
      <c r="D2584">
        <f>IF($C2584="",0,SUMIFS(#REF!,#REF!,$C2584,#REF!,"&gt;="&amp;'Display 730 &amp; 1200'!$AN$10,#REF!,"&lt;="&amp;'Display 730 &amp; 1200'!$AN$9))</f>
        <v>0</v>
      </c>
      <c r="E2584">
        <f>IF($C2584="",0,SUMIFS(#REF!,#REF!,$C2584,#REF!,"&gt;="&amp;'Display 730 &amp; 1200'!$AN$12,#REF!,"&lt;="&amp;'Display 730 &amp; 1200'!$AN$11))</f>
        <v>0</v>
      </c>
    </row>
    <row r="2585" spans="1:5">
      <c r="A2585" t="str">
        <f>IF(INDEX('Display 730 &amp; 1200'!$A:$A,ROW())="","",INDEX('Display 730 &amp; 1200'!$A:$A,ROW()))</f>
        <v/>
      </c>
      <c r="B2585" t="str">
        <f>IF(INDEX('Display 730 &amp; 1200'!$B:$B,ROW())="","",INDEX('Display 730 &amp; 1200'!$B:$B,ROW()))</f>
        <v/>
      </c>
      <c r="C2585" t="str">
        <f>IF(INDEX('Display 730 &amp; 1200'!$D:$D,ROW())="","",INDEX('Display 730 &amp; 1200'!$D:$D,ROW()))</f>
        <v/>
      </c>
      <c r="D2585">
        <f>IF($C2585="",0,SUMIFS(#REF!,#REF!,$C2585,#REF!,"&gt;="&amp;'Display 730 &amp; 1200'!$AN$10,#REF!,"&lt;="&amp;'Display 730 &amp; 1200'!$AN$9))</f>
        <v>0</v>
      </c>
      <c r="E2585">
        <f>IF($C2585="",0,SUMIFS(#REF!,#REF!,$C2585,#REF!,"&gt;="&amp;'Display 730 &amp; 1200'!$AN$12,#REF!,"&lt;="&amp;'Display 730 &amp; 1200'!$AN$11))</f>
        <v>0</v>
      </c>
    </row>
    <row r="2586" spans="1:5">
      <c r="A2586" t="str">
        <f>IF(INDEX('Display 730 &amp; 1200'!$A:$A,ROW())="","",INDEX('Display 730 &amp; 1200'!$A:$A,ROW()))</f>
        <v/>
      </c>
      <c r="B2586" t="str">
        <f>IF(INDEX('Display 730 &amp; 1200'!$B:$B,ROW())="","",INDEX('Display 730 &amp; 1200'!$B:$B,ROW()))</f>
        <v/>
      </c>
      <c r="C2586" t="str">
        <f>IF(INDEX('Display 730 &amp; 1200'!$D:$D,ROW())="","",INDEX('Display 730 &amp; 1200'!$D:$D,ROW()))</f>
        <v/>
      </c>
      <c r="D2586">
        <f>IF($C2586="",0,SUMIFS(#REF!,#REF!,$C2586,#REF!,"&gt;="&amp;'Display 730 &amp; 1200'!$AN$10,#REF!,"&lt;="&amp;'Display 730 &amp; 1200'!$AN$9))</f>
        <v>0</v>
      </c>
      <c r="E2586">
        <f>IF($C2586="",0,SUMIFS(#REF!,#REF!,$C2586,#REF!,"&gt;="&amp;'Display 730 &amp; 1200'!$AN$12,#REF!,"&lt;="&amp;'Display 730 &amp; 1200'!$AN$11))</f>
        <v>0</v>
      </c>
    </row>
    <row r="2587" spans="1:5">
      <c r="A2587" t="str">
        <f>IF(INDEX('Display 730 &amp; 1200'!$A:$A,ROW())="","",INDEX('Display 730 &amp; 1200'!$A:$A,ROW()))</f>
        <v/>
      </c>
      <c r="B2587" t="str">
        <f>IF(INDEX('Display 730 &amp; 1200'!$B:$B,ROW())="","",INDEX('Display 730 &amp; 1200'!$B:$B,ROW()))</f>
        <v/>
      </c>
      <c r="C2587" t="str">
        <f>IF(INDEX('Display 730 &amp; 1200'!$D:$D,ROW())="","",INDEX('Display 730 &amp; 1200'!$D:$D,ROW()))</f>
        <v/>
      </c>
      <c r="D2587">
        <f>IF($C2587="",0,SUMIFS(#REF!,#REF!,$C2587,#REF!,"&gt;="&amp;'Display 730 &amp; 1200'!$AN$10,#REF!,"&lt;="&amp;'Display 730 &amp; 1200'!$AN$9))</f>
        <v>0</v>
      </c>
      <c r="E2587">
        <f>IF($C2587="",0,SUMIFS(#REF!,#REF!,$C2587,#REF!,"&gt;="&amp;'Display 730 &amp; 1200'!$AN$12,#REF!,"&lt;="&amp;'Display 730 &amp; 1200'!$AN$11))</f>
        <v>0</v>
      </c>
    </row>
    <row r="2588" spans="1:5">
      <c r="A2588" t="str">
        <f>IF(INDEX('Display 730 &amp; 1200'!$A:$A,ROW())="","",INDEX('Display 730 &amp; 1200'!$A:$A,ROW()))</f>
        <v/>
      </c>
      <c r="B2588" t="str">
        <f>IF(INDEX('Display 730 &amp; 1200'!$B:$B,ROW())="","",INDEX('Display 730 &amp; 1200'!$B:$B,ROW()))</f>
        <v/>
      </c>
      <c r="C2588" t="str">
        <f>IF(INDEX('Display 730 &amp; 1200'!$D:$D,ROW())="","",INDEX('Display 730 &amp; 1200'!$D:$D,ROW()))</f>
        <v/>
      </c>
      <c r="D2588">
        <f>IF($C2588="",0,SUMIFS(#REF!,#REF!,$C2588,#REF!,"&gt;="&amp;'Display 730 &amp; 1200'!$AN$10,#REF!,"&lt;="&amp;'Display 730 &amp; 1200'!$AN$9))</f>
        <v>0</v>
      </c>
      <c r="E2588">
        <f>IF($C2588="",0,SUMIFS(#REF!,#REF!,$C2588,#REF!,"&gt;="&amp;'Display 730 &amp; 1200'!$AN$12,#REF!,"&lt;="&amp;'Display 730 &amp; 1200'!$AN$11))</f>
        <v>0</v>
      </c>
    </row>
    <row r="2589" spans="1:5">
      <c r="A2589" t="str">
        <f>IF(INDEX('Display 730 &amp; 1200'!$A:$A,ROW())="","",INDEX('Display 730 &amp; 1200'!$A:$A,ROW()))</f>
        <v/>
      </c>
      <c r="B2589" t="str">
        <f>IF(INDEX('Display 730 &amp; 1200'!$B:$B,ROW())="","",INDEX('Display 730 &amp; 1200'!$B:$B,ROW()))</f>
        <v/>
      </c>
      <c r="C2589" t="str">
        <f>IF(INDEX('Display 730 &amp; 1200'!$D:$D,ROW())="","",INDEX('Display 730 &amp; 1200'!$D:$D,ROW()))</f>
        <v/>
      </c>
      <c r="D2589">
        <f>IF($C2589="",0,SUMIFS(#REF!,#REF!,$C2589,#REF!,"&gt;="&amp;'Display 730 &amp; 1200'!$AN$10,#REF!,"&lt;="&amp;'Display 730 &amp; 1200'!$AN$9))</f>
        <v>0</v>
      </c>
      <c r="E2589">
        <f>IF($C2589="",0,SUMIFS(#REF!,#REF!,$C2589,#REF!,"&gt;="&amp;'Display 730 &amp; 1200'!$AN$12,#REF!,"&lt;="&amp;'Display 730 &amp; 1200'!$AN$11))</f>
        <v>0</v>
      </c>
    </row>
    <row r="2590" spans="1:5">
      <c r="A2590" t="str">
        <f>IF(INDEX('Display 730 &amp; 1200'!$A:$A,ROW())="","",INDEX('Display 730 &amp; 1200'!$A:$A,ROW()))</f>
        <v/>
      </c>
      <c r="B2590" t="str">
        <f>IF(INDEX('Display 730 &amp; 1200'!$B:$B,ROW())="","",INDEX('Display 730 &amp; 1200'!$B:$B,ROW()))</f>
        <v/>
      </c>
      <c r="C2590" t="str">
        <f>IF(INDEX('Display 730 &amp; 1200'!$D:$D,ROW())="","",INDEX('Display 730 &amp; 1200'!$D:$D,ROW()))</f>
        <v/>
      </c>
      <c r="D2590">
        <f>IF($C2590="",0,SUMIFS(#REF!,#REF!,$C2590,#REF!,"&gt;="&amp;'Display 730 &amp; 1200'!$AN$10,#REF!,"&lt;="&amp;'Display 730 &amp; 1200'!$AN$9))</f>
        <v>0</v>
      </c>
      <c r="E2590">
        <f>IF($C2590="",0,SUMIFS(#REF!,#REF!,$C2590,#REF!,"&gt;="&amp;'Display 730 &amp; 1200'!$AN$12,#REF!,"&lt;="&amp;'Display 730 &amp; 1200'!$AN$11))</f>
        <v>0</v>
      </c>
    </row>
    <row r="2591" spans="1:5">
      <c r="A2591" t="str">
        <f>IF(INDEX('Display 730 &amp; 1200'!$A:$A,ROW())="","",INDEX('Display 730 &amp; 1200'!$A:$A,ROW()))</f>
        <v/>
      </c>
      <c r="B2591" t="str">
        <f>IF(INDEX('Display 730 &amp; 1200'!$B:$B,ROW())="","",INDEX('Display 730 &amp; 1200'!$B:$B,ROW()))</f>
        <v/>
      </c>
      <c r="C2591" t="str">
        <f>IF(INDEX('Display 730 &amp; 1200'!$D:$D,ROW())="","",INDEX('Display 730 &amp; 1200'!$D:$D,ROW()))</f>
        <v/>
      </c>
      <c r="D2591">
        <f>IF($C2591="",0,SUMIFS(#REF!,#REF!,$C2591,#REF!,"&gt;="&amp;'Display 730 &amp; 1200'!$AN$10,#REF!,"&lt;="&amp;'Display 730 &amp; 1200'!$AN$9))</f>
        <v>0</v>
      </c>
      <c r="E2591">
        <f>IF($C2591="",0,SUMIFS(#REF!,#REF!,$C2591,#REF!,"&gt;="&amp;'Display 730 &amp; 1200'!$AN$12,#REF!,"&lt;="&amp;'Display 730 &amp; 1200'!$AN$11))</f>
        <v>0</v>
      </c>
    </row>
    <row r="2592" spans="1:5">
      <c r="A2592" t="str">
        <f>IF(INDEX('Display 730 &amp; 1200'!$A:$A,ROW())="","",INDEX('Display 730 &amp; 1200'!$A:$A,ROW()))</f>
        <v/>
      </c>
      <c r="B2592" t="str">
        <f>IF(INDEX('Display 730 &amp; 1200'!$B:$B,ROW())="","",INDEX('Display 730 &amp; 1200'!$B:$B,ROW()))</f>
        <v/>
      </c>
      <c r="C2592" t="str">
        <f>IF(INDEX('Display 730 &amp; 1200'!$D:$D,ROW())="","",INDEX('Display 730 &amp; 1200'!$D:$D,ROW()))</f>
        <v/>
      </c>
      <c r="D2592">
        <f>IF($C2592="",0,SUMIFS(#REF!,#REF!,$C2592,#REF!,"&gt;="&amp;'Display 730 &amp; 1200'!$AN$10,#REF!,"&lt;="&amp;'Display 730 &amp; 1200'!$AN$9))</f>
        <v>0</v>
      </c>
      <c r="E2592">
        <f>IF($C2592="",0,SUMIFS(#REF!,#REF!,$C2592,#REF!,"&gt;="&amp;'Display 730 &amp; 1200'!$AN$12,#REF!,"&lt;="&amp;'Display 730 &amp; 1200'!$AN$11))</f>
        <v>0</v>
      </c>
    </row>
    <row r="2593" spans="1:5">
      <c r="A2593" t="str">
        <f>IF(INDEX('Display 730 &amp; 1200'!$A:$A,ROW())="","",INDEX('Display 730 &amp; 1200'!$A:$A,ROW()))</f>
        <v/>
      </c>
      <c r="B2593" t="str">
        <f>IF(INDEX('Display 730 &amp; 1200'!$B:$B,ROW())="","",INDEX('Display 730 &amp; 1200'!$B:$B,ROW()))</f>
        <v/>
      </c>
      <c r="C2593" t="str">
        <f>IF(INDEX('Display 730 &amp; 1200'!$D:$D,ROW())="","",INDEX('Display 730 &amp; 1200'!$D:$D,ROW()))</f>
        <v/>
      </c>
      <c r="D2593">
        <f>IF($C2593="",0,SUMIFS(#REF!,#REF!,$C2593,#REF!,"&gt;="&amp;'Display 730 &amp; 1200'!$AN$10,#REF!,"&lt;="&amp;'Display 730 &amp; 1200'!$AN$9))</f>
        <v>0</v>
      </c>
      <c r="E2593">
        <f>IF($C2593="",0,SUMIFS(#REF!,#REF!,$C2593,#REF!,"&gt;="&amp;'Display 730 &amp; 1200'!$AN$12,#REF!,"&lt;="&amp;'Display 730 &amp; 1200'!$AN$11))</f>
        <v>0</v>
      </c>
    </row>
    <row r="2594" spans="1:5">
      <c r="A2594" t="str">
        <f>IF(INDEX('Display 730 &amp; 1200'!$A:$A,ROW())="","",INDEX('Display 730 &amp; 1200'!$A:$A,ROW()))</f>
        <v/>
      </c>
      <c r="B2594" t="str">
        <f>IF(INDEX('Display 730 &amp; 1200'!$B:$B,ROW())="","",INDEX('Display 730 &amp; 1200'!$B:$B,ROW()))</f>
        <v/>
      </c>
      <c r="C2594" t="str">
        <f>IF(INDEX('Display 730 &amp; 1200'!$D:$D,ROW())="","",INDEX('Display 730 &amp; 1200'!$D:$D,ROW()))</f>
        <v/>
      </c>
      <c r="D2594">
        <f>IF($C2594="",0,SUMIFS(#REF!,#REF!,$C2594,#REF!,"&gt;="&amp;'Display 730 &amp; 1200'!$AN$10,#REF!,"&lt;="&amp;'Display 730 &amp; 1200'!$AN$9))</f>
        <v>0</v>
      </c>
      <c r="E2594">
        <f>IF($C2594="",0,SUMIFS(#REF!,#REF!,$C2594,#REF!,"&gt;="&amp;'Display 730 &amp; 1200'!$AN$12,#REF!,"&lt;="&amp;'Display 730 &amp; 1200'!$AN$11))</f>
        <v>0</v>
      </c>
    </row>
    <row r="2595" spans="1:5">
      <c r="A2595" t="str">
        <f>IF(INDEX('Display 730 &amp; 1200'!$A:$A,ROW())="","",INDEX('Display 730 &amp; 1200'!$A:$A,ROW()))</f>
        <v/>
      </c>
      <c r="B2595" t="str">
        <f>IF(INDEX('Display 730 &amp; 1200'!$B:$B,ROW())="","",INDEX('Display 730 &amp; 1200'!$B:$B,ROW()))</f>
        <v/>
      </c>
      <c r="C2595" t="str">
        <f>IF(INDEX('Display 730 &amp; 1200'!$D:$D,ROW())="","",INDEX('Display 730 &amp; 1200'!$D:$D,ROW()))</f>
        <v/>
      </c>
      <c r="D2595">
        <f>IF($C2595="",0,SUMIFS(#REF!,#REF!,$C2595,#REF!,"&gt;="&amp;'Display 730 &amp; 1200'!$AN$10,#REF!,"&lt;="&amp;'Display 730 &amp; 1200'!$AN$9))</f>
        <v>0</v>
      </c>
      <c r="E2595">
        <f>IF($C2595="",0,SUMIFS(#REF!,#REF!,$C2595,#REF!,"&gt;="&amp;'Display 730 &amp; 1200'!$AN$12,#REF!,"&lt;="&amp;'Display 730 &amp; 1200'!$AN$11))</f>
        <v>0</v>
      </c>
    </row>
    <row r="2596" spans="1:5">
      <c r="A2596" t="str">
        <f>IF(INDEX('Display 730 &amp; 1200'!$A:$A,ROW())="","",INDEX('Display 730 &amp; 1200'!$A:$A,ROW()))</f>
        <v/>
      </c>
      <c r="B2596" t="str">
        <f>IF(INDEX('Display 730 &amp; 1200'!$B:$B,ROW())="","",INDEX('Display 730 &amp; 1200'!$B:$B,ROW()))</f>
        <v/>
      </c>
      <c r="C2596" t="str">
        <f>IF(INDEX('Display 730 &amp; 1200'!$D:$D,ROW())="","",INDEX('Display 730 &amp; 1200'!$D:$D,ROW()))</f>
        <v/>
      </c>
      <c r="D2596">
        <f>IF($C2596="",0,SUMIFS(#REF!,#REF!,$C2596,#REF!,"&gt;="&amp;'Display 730 &amp; 1200'!$AN$10,#REF!,"&lt;="&amp;'Display 730 &amp; 1200'!$AN$9))</f>
        <v>0</v>
      </c>
      <c r="E2596">
        <f>IF($C2596="",0,SUMIFS(#REF!,#REF!,$C2596,#REF!,"&gt;="&amp;'Display 730 &amp; 1200'!$AN$12,#REF!,"&lt;="&amp;'Display 730 &amp; 1200'!$AN$11))</f>
        <v>0</v>
      </c>
    </row>
    <row r="2597" spans="1:5">
      <c r="A2597" t="str">
        <f>IF(INDEX('Display 730 &amp; 1200'!$A:$A,ROW())="","",INDEX('Display 730 &amp; 1200'!$A:$A,ROW()))</f>
        <v/>
      </c>
      <c r="B2597" t="str">
        <f>IF(INDEX('Display 730 &amp; 1200'!$B:$B,ROW())="","",INDEX('Display 730 &amp; 1200'!$B:$B,ROW()))</f>
        <v/>
      </c>
      <c r="C2597" t="str">
        <f>IF(INDEX('Display 730 &amp; 1200'!$D:$D,ROW())="","",INDEX('Display 730 &amp; 1200'!$D:$D,ROW()))</f>
        <v/>
      </c>
      <c r="D2597">
        <f>IF($C2597="",0,SUMIFS(#REF!,#REF!,$C2597,#REF!,"&gt;="&amp;'Display 730 &amp; 1200'!$AN$10,#REF!,"&lt;="&amp;'Display 730 &amp; 1200'!$AN$9))</f>
        <v>0</v>
      </c>
      <c r="E2597">
        <f>IF($C2597="",0,SUMIFS(#REF!,#REF!,$C2597,#REF!,"&gt;="&amp;'Display 730 &amp; 1200'!$AN$12,#REF!,"&lt;="&amp;'Display 730 &amp; 1200'!$AN$11))</f>
        <v>0</v>
      </c>
    </row>
    <row r="2598" spans="1:5">
      <c r="A2598" t="str">
        <f>IF(INDEX('Display 730 &amp; 1200'!$A:$A,ROW())="","",INDEX('Display 730 &amp; 1200'!$A:$A,ROW()))</f>
        <v/>
      </c>
      <c r="B2598" t="str">
        <f>IF(INDEX('Display 730 &amp; 1200'!$B:$B,ROW())="","",INDEX('Display 730 &amp; 1200'!$B:$B,ROW()))</f>
        <v/>
      </c>
      <c r="C2598" t="str">
        <f>IF(INDEX('Display 730 &amp; 1200'!$D:$D,ROW())="","",INDEX('Display 730 &amp; 1200'!$D:$D,ROW()))</f>
        <v/>
      </c>
      <c r="D2598">
        <f>IF($C2598="",0,SUMIFS(#REF!,#REF!,$C2598,#REF!,"&gt;="&amp;'Display 730 &amp; 1200'!$AN$10,#REF!,"&lt;="&amp;'Display 730 &amp; 1200'!$AN$9))</f>
        <v>0</v>
      </c>
      <c r="E2598">
        <f>IF($C2598="",0,SUMIFS(#REF!,#REF!,$C2598,#REF!,"&gt;="&amp;'Display 730 &amp; 1200'!$AN$12,#REF!,"&lt;="&amp;'Display 730 &amp; 1200'!$AN$11))</f>
        <v>0</v>
      </c>
    </row>
    <row r="2599" spans="1:5">
      <c r="A2599" t="str">
        <f>IF(INDEX('Display 730 &amp; 1200'!$A:$A,ROW())="","",INDEX('Display 730 &amp; 1200'!$A:$A,ROW()))</f>
        <v/>
      </c>
      <c r="B2599" t="str">
        <f>IF(INDEX('Display 730 &amp; 1200'!$B:$B,ROW())="","",INDEX('Display 730 &amp; 1200'!$B:$B,ROW()))</f>
        <v/>
      </c>
      <c r="C2599" t="str">
        <f>IF(INDEX('Display 730 &amp; 1200'!$D:$D,ROW())="","",INDEX('Display 730 &amp; 1200'!$D:$D,ROW()))</f>
        <v/>
      </c>
      <c r="D2599">
        <f>IF($C2599="",0,SUMIFS(#REF!,#REF!,$C2599,#REF!,"&gt;="&amp;'Display 730 &amp; 1200'!$AN$10,#REF!,"&lt;="&amp;'Display 730 &amp; 1200'!$AN$9))</f>
        <v>0</v>
      </c>
      <c r="E2599">
        <f>IF($C2599="",0,SUMIFS(#REF!,#REF!,$C2599,#REF!,"&gt;="&amp;'Display 730 &amp; 1200'!$AN$12,#REF!,"&lt;="&amp;'Display 730 &amp; 1200'!$AN$11))</f>
        <v>0</v>
      </c>
    </row>
    <row r="2600" spans="1:5">
      <c r="A2600" t="str">
        <f>IF(INDEX('Display 730 &amp; 1200'!$A:$A,ROW())="","",INDEX('Display 730 &amp; 1200'!$A:$A,ROW()))</f>
        <v/>
      </c>
      <c r="B2600" t="str">
        <f>IF(INDEX('Display 730 &amp; 1200'!$B:$B,ROW())="","",INDEX('Display 730 &amp; 1200'!$B:$B,ROW()))</f>
        <v/>
      </c>
      <c r="C2600" t="str">
        <f>IF(INDEX('Display 730 &amp; 1200'!$D:$D,ROW())="","",INDEX('Display 730 &amp; 1200'!$D:$D,ROW()))</f>
        <v/>
      </c>
      <c r="D2600">
        <f>IF($C2600="",0,SUMIFS(#REF!,#REF!,$C2600,#REF!,"&gt;="&amp;'Display 730 &amp; 1200'!$AN$10,#REF!,"&lt;="&amp;'Display 730 &amp; 1200'!$AN$9))</f>
        <v>0</v>
      </c>
      <c r="E2600">
        <f>IF($C2600="",0,SUMIFS(#REF!,#REF!,$C2600,#REF!,"&gt;="&amp;'Display 730 &amp; 1200'!$AN$12,#REF!,"&lt;="&amp;'Display 730 &amp; 1200'!$AN$11))</f>
        <v>0</v>
      </c>
    </row>
    <row r="2601" spans="1:5">
      <c r="A2601" t="str">
        <f>IF(INDEX('Display 730 &amp; 1200'!$A:$A,ROW())="","",INDEX('Display 730 &amp; 1200'!$A:$A,ROW()))</f>
        <v/>
      </c>
      <c r="B2601" t="str">
        <f>IF(INDEX('Display 730 &amp; 1200'!$B:$B,ROW())="","",INDEX('Display 730 &amp; 1200'!$B:$B,ROW()))</f>
        <v/>
      </c>
      <c r="C2601" t="str">
        <f>IF(INDEX('Display 730 &amp; 1200'!$D:$D,ROW())="","",INDEX('Display 730 &amp; 1200'!$D:$D,ROW()))</f>
        <v/>
      </c>
      <c r="D2601">
        <f>IF($C2601="",0,SUMIFS(#REF!,#REF!,$C2601,#REF!,"&gt;="&amp;'Display 730 &amp; 1200'!$AN$10,#REF!,"&lt;="&amp;'Display 730 &amp; 1200'!$AN$9))</f>
        <v>0</v>
      </c>
      <c r="E2601">
        <f>IF($C2601="",0,SUMIFS(#REF!,#REF!,$C2601,#REF!,"&gt;="&amp;'Display 730 &amp; 1200'!$AN$12,#REF!,"&lt;="&amp;'Display 730 &amp; 1200'!$AN$11))</f>
        <v>0</v>
      </c>
    </row>
    <row r="2602" spans="1:5">
      <c r="A2602" t="str">
        <f>IF(INDEX('Display 730 &amp; 1200'!$A:$A,ROW())="","",INDEX('Display 730 &amp; 1200'!$A:$A,ROW()))</f>
        <v/>
      </c>
      <c r="B2602" t="str">
        <f>IF(INDEX('Display 730 &amp; 1200'!$B:$B,ROW())="","",INDEX('Display 730 &amp; 1200'!$B:$B,ROW()))</f>
        <v/>
      </c>
      <c r="C2602" t="str">
        <f>IF(INDEX('Display 730 &amp; 1200'!$D:$D,ROW())="","",INDEX('Display 730 &amp; 1200'!$D:$D,ROW()))</f>
        <v/>
      </c>
      <c r="D2602">
        <f>IF($C2602="",0,SUMIFS(#REF!,#REF!,$C2602,#REF!,"&gt;="&amp;'Display 730 &amp; 1200'!$AN$10,#REF!,"&lt;="&amp;'Display 730 &amp; 1200'!$AN$9))</f>
        <v>0</v>
      </c>
      <c r="E2602">
        <f>IF($C2602="",0,SUMIFS(#REF!,#REF!,$C2602,#REF!,"&gt;="&amp;'Display 730 &amp; 1200'!$AN$12,#REF!,"&lt;="&amp;'Display 730 &amp; 1200'!$AN$11))</f>
        <v>0</v>
      </c>
    </row>
    <row r="2603" spans="1:5">
      <c r="A2603" t="str">
        <f>IF(INDEX('Display 730 &amp; 1200'!$A:$A,ROW())="","",INDEX('Display 730 &amp; 1200'!$A:$A,ROW()))</f>
        <v/>
      </c>
      <c r="B2603" t="str">
        <f>IF(INDEX('Display 730 &amp; 1200'!$B:$B,ROW())="","",INDEX('Display 730 &amp; 1200'!$B:$B,ROW()))</f>
        <v/>
      </c>
      <c r="C2603" t="str">
        <f>IF(INDEX('Display 730 &amp; 1200'!$D:$D,ROW())="","",INDEX('Display 730 &amp; 1200'!$D:$D,ROW()))</f>
        <v/>
      </c>
      <c r="D2603">
        <f>IF($C2603="",0,SUMIFS(#REF!,#REF!,$C2603,#REF!,"&gt;="&amp;'Display 730 &amp; 1200'!$AN$10,#REF!,"&lt;="&amp;'Display 730 &amp; 1200'!$AN$9))</f>
        <v>0</v>
      </c>
      <c r="E2603">
        <f>IF($C2603="",0,SUMIFS(#REF!,#REF!,$C2603,#REF!,"&gt;="&amp;'Display 730 &amp; 1200'!$AN$12,#REF!,"&lt;="&amp;'Display 730 &amp; 1200'!$AN$11))</f>
        <v>0</v>
      </c>
    </row>
    <row r="2604" spans="1:5">
      <c r="A2604" t="str">
        <f>IF(INDEX('Display 730 &amp; 1200'!$A:$A,ROW())="","",INDEX('Display 730 &amp; 1200'!$A:$A,ROW()))</f>
        <v/>
      </c>
      <c r="B2604" t="str">
        <f>IF(INDEX('Display 730 &amp; 1200'!$B:$B,ROW())="","",INDEX('Display 730 &amp; 1200'!$B:$B,ROW()))</f>
        <v/>
      </c>
      <c r="C2604" t="str">
        <f>IF(INDEX('Display 730 &amp; 1200'!$D:$D,ROW())="","",INDEX('Display 730 &amp; 1200'!$D:$D,ROW()))</f>
        <v/>
      </c>
      <c r="D2604">
        <f>IF($C2604="",0,SUMIFS(#REF!,#REF!,$C2604,#REF!,"&gt;="&amp;'Display 730 &amp; 1200'!$AN$10,#REF!,"&lt;="&amp;'Display 730 &amp; 1200'!$AN$9))</f>
        <v>0</v>
      </c>
      <c r="E2604">
        <f>IF($C2604="",0,SUMIFS(#REF!,#REF!,$C2604,#REF!,"&gt;="&amp;'Display 730 &amp; 1200'!$AN$12,#REF!,"&lt;="&amp;'Display 730 &amp; 1200'!$AN$11))</f>
        <v>0</v>
      </c>
    </row>
    <row r="2605" spans="1:5">
      <c r="A2605" t="str">
        <f>IF(INDEX('Display 730 &amp; 1200'!$A:$A,ROW())="","",INDEX('Display 730 &amp; 1200'!$A:$A,ROW()))</f>
        <v/>
      </c>
      <c r="B2605" t="str">
        <f>IF(INDEX('Display 730 &amp; 1200'!$B:$B,ROW())="","",INDEX('Display 730 &amp; 1200'!$B:$B,ROW()))</f>
        <v/>
      </c>
      <c r="C2605" t="str">
        <f>IF(INDEX('Display 730 &amp; 1200'!$D:$D,ROW())="","",INDEX('Display 730 &amp; 1200'!$D:$D,ROW()))</f>
        <v/>
      </c>
      <c r="D2605">
        <f>IF($C2605="",0,SUMIFS(#REF!,#REF!,$C2605,#REF!,"&gt;="&amp;'Display 730 &amp; 1200'!$AN$10,#REF!,"&lt;="&amp;'Display 730 &amp; 1200'!$AN$9))</f>
        <v>0</v>
      </c>
      <c r="E2605">
        <f>IF($C2605="",0,SUMIFS(#REF!,#REF!,$C2605,#REF!,"&gt;="&amp;'Display 730 &amp; 1200'!$AN$12,#REF!,"&lt;="&amp;'Display 730 &amp; 1200'!$AN$11))</f>
        <v>0</v>
      </c>
    </row>
    <row r="2606" spans="1:5">
      <c r="A2606" t="str">
        <f>IF(INDEX('Display 730 &amp; 1200'!$A:$A,ROW())="","",INDEX('Display 730 &amp; 1200'!$A:$A,ROW()))</f>
        <v/>
      </c>
      <c r="B2606" t="str">
        <f>IF(INDEX('Display 730 &amp; 1200'!$B:$B,ROW())="","",INDEX('Display 730 &amp; 1200'!$B:$B,ROW()))</f>
        <v/>
      </c>
      <c r="C2606" t="str">
        <f>IF(INDEX('Display 730 &amp; 1200'!$D:$D,ROW())="","",INDEX('Display 730 &amp; 1200'!$D:$D,ROW()))</f>
        <v/>
      </c>
      <c r="D2606">
        <f>IF($C2606="",0,SUMIFS(#REF!,#REF!,$C2606,#REF!,"&gt;="&amp;'Display 730 &amp; 1200'!$AN$10,#REF!,"&lt;="&amp;'Display 730 &amp; 1200'!$AN$9))</f>
        <v>0</v>
      </c>
      <c r="E2606">
        <f>IF($C2606="",0,SUMIFS(#REF!,#REF!,$C2606,#REF!,"&gt;="&amp;'Display 730 &amp; 1200'!$AN$12,#REF!,"&lt;="&amp;'Display 730 &amp; 1200'!$AN$11))</f>
        <v>0</v>
      </c>
    </row>
    <row r="2607" spans="1:5">
      <c r="A2607" t="str">
        <f>IF(INDEX('Display 730 &amp; 1200'!$A:$A,ROW())="","",INDEX('Display 730 &amp; 1200'!$A:$A,ROW()))</f>
        <v/>
      </c>
      <c r="B2607" t="str">
        <f>IF(INDEX('Display 730 &amp; 1200'!$B:$B,ROW())="","",INDEX('Display 730 &amp; 1200'!$B:$B,ROW()))</f>
        <v/>
      </c>
      <c r="C2607" t="str">
        <f>IF(INDEX('Display 730 &amp; 1200'!$D:$D,ROW())="","",INDEX('Display 730 &amp; 1200'!$D:$D,ROW()))</f>
        <v/>
      </c>
      <c r="D2607">
        <f>IF($C2607="",0,SUMIFS(#REF!,#REF!,$C2607,#REF!,"&gt;="&amp;'Display 730 &amp; 1200'!$AN$10,#REF!,"&lt;="&amp;'Display 730 &amp; 1200'!$AN$9))</f>
        <v>0</v>
      </c>
      <c r="E2607">
        <f>IF($C2607="",0,SUMIFS(#REF!,#REF!,$C2607,#REF!,"&gt;="&amp;'Display 730 &amp; 1200'!$AN$12,#REF!,"&lt;="&amp;'Display 730 &amp; 1200'!$AN$11))</f>
        <v>0</v>
      </c>
    </row>
    <row r="2608" spans="1:5">
      <c r="A2608" t="str">
        <f>IF(INDEX('Display 730 &amp; 1200'!$A:$A,ROW())="","",INDEX('Display 730 &amp; 1200'!$A:$A,ROW()))</f>
        <v/>
      </c>
      <c r="B2608" t="str">
        <f>IF(INDEX('Display 730 &amp; 1200'!$B:$B,ROW())="","",INDEX('Display 730 &amp; 1200'!$B:$B,ROW()))</f>
        <v/>
      </c>
      <c r="C2608" t="str">
        <f>IF(INDEX('Display 730 &amp; 1200'!$D:$D,ROW())="","",INDEX('Display 730 &amp; 1200'!$D:$D,ROW()))</f>
        <v/>
      </c>
      <c r="D2608">
        <f>IF($C2608="",0,SUMIFS(#REF!,#REF!,$C2608,#REF!,"&gt;="&amp;'Display 730 &amp; 1200'!$AN$10,#REF!,"&lt;="&amp;'Display 730 &amp; 1200'!$AN$9))</f>
        <v>0</v>
      </c>
      <c r="E2608">
        <f>IF($C2608="",0,SUMIFS(#REF!,#REF!,$C2608,#REF!,"&gt;="&amp;'Display 730 &amp; 1200'!$AN$12,#REF!,"&lt;="&amp;'Display 730 &amp; 1200'!$AN$11))</f>
        <v>0</v>
      </c>
    </row>
    <row r="2609" spans="1:5">
      <c r="A2609" t="str">
        <f>IF(INDEX('Display 730 &amp; 1200'!$A:$A,ROW())="","",INDEX('Display 730 &amp; 1200'!$A:$A,ROW()))</f>
        <v/>
      </c>
      <c r="B2609" t="str">
        <f>IF(INDEX('Display 730 &amp; 1200'!$B:$B,ROW())="","",INDEX('Display 730 &amp; 1200'!$B:$B,ROW()))</f>
        <v/>
      </c>
      <c r="C2609" t="str">
        <f>IF(INDEX('Display 730 &amp; 1200'!$D:$D,ROW())="","",INDEX('Display 730 &amp; 1200'!$D:$D,ROW()))</f>
        <v/>
      </c>
      <c r="D2609">
        <f>IF($C2609="",0,SUMIFS(#REF!,#REF!,$C2609,#REF!,"&gt;="&amp;'Display 730 &amp; 1200'!$AN$10,#REF!,"&lt;="&amp;'Display 730 &amp; 1200'!$AN$9))</f>
        <v>0</v>
      </c>
      <c r="E2609">
        <f>IF($C2609="",0,SUMIFS(#REF!,#REF!,$C2609,#REF!,"&gt;="&amp;'Display 730 &amp; 1200'!$AN$12,#REF!,"&lt;="&amp;'Display 730 &amp; 1200'!$AN$11))</f>
        <v>0</v>
      </c>
    </row>
    <row r="2610" spans="1:5">
      <c r="A2610" t="str">
        <f>IF(INDEX('Display 730 &amp; 1200'!$A:$A,ROW())="","",INDEX('Display 730 &amp; 1200'!$A:$A,ROW()))</f>
        <v/>
      </c>
      <c r="B2610" t="str">
        <f>IF(INDEX('Display 730 &amp; 1200'!$B:$B,ROW())="","",INDEX('Display 730 &amp; 1200'!$B:$B,ROW()))</f>
        <v/>
      </c>
      <c r="C2610" t="str">
        <f>IF(INDEX('Display 730 &amp; 1200'!$D:$D,ROW())="","",INDEX('Display 730 &amp; 1200'!$D:$D,ROW()))</f>
        <v/>
      </c>
      <c r="D2610">
        <f>IF($C2610="",0,SUMIFS(#REF!,#REF!,$C2610,#REF!,"&gt;="&amp;'Display 730 &amp; 1200'!$AN$10,#REF!,"&lt;="&amp;'Display 730 &amp; 1200'!$AN$9))</f>
        <v>0</v>
      </c>
      <c r="E2610">
        <f>IF($C2610="",0,SUMIFS(#REF!,#REF!,$C2610,#REF!,"&gt;="&amp;'Display 730 &amp; 1200'!$AN$12,#REF!,"&lt;="&amp;'Display 730 &amp; 1200'!$AN$11))</f>
        <v>0</v>
      </c>
    </row>
    <row r="2611" spans="1:5">
      <c r="A2611" t="str">
        <f>IF(INDEX('Display 730 &amp; 1200'!$A:$A,ROW())="","",INDEX('Display 730 &amp; 1200'!$A:$A,ROW()))</f>
        <v/>
      </c>
      <c r="B2611" t="str">
        <f>IF(INDEX('Display 730 &amp; 1200'!$B:$B,ROW())="","",INDEX('Display 730 &amp; 1200'!$B:$B,ROW()))</f>
        <v/>
      </c>
      <c r="C2611" t="str">
        <f>IF(INDEX('Display 730 &amp; 1200'!$D:$D,ROW())="","",INDEX('Display 730 &amp; 1200'!$D:$D,ROW()))</f>
        <v/>
      </c>
      <c r="D2611">
        <f>IF($C2611="",0,SUMIFS(#REF!,#REF!,$C2611,#REF!,"&gt;="&amp;'Display 730 &amp; 1200'!$AN$10,#REF!,"&lt;="&amp;'Display 730 &amp; 1200'!$AN$9))</f>
        <v>0</v>
      </c>
      <c r="E2611">
        <f>IF($C2611="",0,SUMIFS(#REF!,#REF!,$C2611,#REF!,"&gt;="&amp;'Display 730 &amp; 1200'!$AN$12,#REF!,"&lt;="&amp;'Display 730 &amp; 1200'!$AN$11))</f>
        <v>0</v>
      </c>
    </row>
    <row r="2612" spans="1:5">
      <c r="A2612" t="str">
        <f>IF(INDEX('Display 730 &amp; 1200'!$A:$A,ROW())="","",INDEX('Display 730 &amp; 1200'!$A:$A,ROW()))</f>
        <v/>
      </c>
      <c r="B2612" t="str">
        <f>IF(INDEX('Display 730 &amp; 1200'!$B:$B,ROW())="","",INDEX('Display 730 &amp; 1200'!$B:$B,ROW()))</f>
        <v/>
      </c>
      <c r="C2612" t="str">
        <f>IF(INDEX('Display 730 &amp; 1200'!$D:$D,ROW())="","",INDEX('Display 730 &amp; 1200'!$D:$D,ROW()))</f>
        <v/>
      </c>
      <c r="D2612">
        <f>IF($C2612="",0,SUMIFS(#REF!,#REF!,$C2612,#REF!,"&gt;="&amp;'Display 730 &amp; 1200'!$AN$10,#REF!,"&lt;="&amp;'Display 730 &amp; 1200'!$AN$9))</f>
        <v>0</v>
      </c>
      <c r="E2612">
        <f>IF($C2612="",0,SUMIFS(#REF!,#REF!,$C2612,#REF!,"&gt;="&amp;'Display 730 &amp; 1200'!$AN$12,#REF!,"&lt;="&amp;'Display 730 &amp; 1200'!$AN$11))</f>
        <v>0</v>
      </c>
    </row>
    <row r="2613" spans="1:5">
      <c r="A2613" t="str">
        <f>IF(INDEX('Display 730 &amp; 1200'!$A:$A,ROW())="","",INDEX('Display 730 &amp; 1200'!$A:$A,ROW()))</f>
        <v/>
      </c>
      <c r="B2613" t="str">
        <f>IF(INDEX('Display 730 &amp; 1200'!$B:$B,ROW())="","",INDEX('Display 730 &amp; 1200'!$B:$B,ROW()))</f>
        <v/>
      </c>
      <c r="C2613" t="str">
        <f>IF(INDEX('Display 730 &amp; 1200'!$D:$D,ROW())="","",INDEX('Display 730 &amp; 1200'!$D:$D,ROW()))</f>
        <v/>
      </c>
      <c r="D2613">
        <f>IF($C2613="",0,SUMIFS(#REF!,#REF!,$C2613,#REF!,"&gt;="&amp;'Display 730 &amp; 1200'!$AN$10,#REF!,"&lt;="&amp;'Display 730 &amp; 1200'!$AN$9))</f>
        <v>0</v>
      </c>
      <c r="E2613">
        <f>IF($C2613="",0,SUMIFS(#REF!,#REF!,$C2613,#REF!,"&gt;="&amp;'Display 730 &amp; 1200'!$AN$12,#REF!,"&lt;="&amp;'Display 730 &amp; 1200'!$AN$11))</f>
        <v>0</v>
      </c>
    </row>
    <row r="2614" spans="1:5">
      <c r="A2614" t="str">
        <f>IF(INDEX('Display 730 &amp; 1200'!$A:$A,ROW())="","",INDEX('Display 730 &amp; 1200'!$A:$A,ROW()))</f>
        <v/>
      </c>
      <c r="B2614" t="str">
        <f>IF(INDEX('Display 730 &amp; 1200'!$B:$B,ROW())="","",INDEX('Display 730 &amp; 1200'!$B:$B,ROW()))</f>
        <v/>
      </c>
      <c r="C2614" t="str">
        <f>IF(INDEX('Display 730 &amp; 1200'!$D:$D,ROW())="","",INDEX('Display 730 &amp; 1200'!$D:$D,ROW()))</f>
        <v/>
      </c>
      <c r="D2614">
        <f>IF($C2614="",0,SUMIFS(#REF!,#REF!,$C2614,#REF!,"&gt;="&amp;'Display 730 &amp; 1200'!$AN$10,#REF!,"&lt;="&amp;'Display 730 &amp; 1200'!$AN$9))</f>
        <v>0</v>
      </c>
      <c r="E2614">
        <f>IF($C2614="",0,SUMIFS(#REF!,#REF!,$C2614,#REF!,"&gt;="&amp;'Display 730 &amp; 1200'!$AN$12,#REF!,"&lt;="&amp;'Display 730 &amp; 1200'!$AN$11))</f>
        <v>0</v>
      </c>
    </row>
    <row r="2615" spans="1:5">
      <c r="A2615" t="str">
        <f>IF(INDEX('Display 730 &amp; 1200'!$A:$A,ROW())="","",INDEX('Display 730 &amp; 1200'!$A:$A,ROW()))</f>
        <v/>
      </c>
      <c r="B2615" t="str">
        <f>IF(INDEX('Display 730 &amp; 1200'!$B:$B,ROW())="","",INDEX('Display 730 &amp; 1200'!$B:$B,ROW()))</f>
        <v/>
      </c>
      <c r="C2615" t="str">
        <f>IF(INDEX('Display 730 &amp; 1200'!$D:$D,ROW())="","",INDEX('Display 730 &amp; 1200'!$D:$D,ROW()))</f>
        <v/>
      </c>
      <c r="D2615">
        <f>IF($C2615="",0,SUMIFS(#REF!,#REF!,$C2615,#REF!,"&gt;="&amp;'Display 730 &amp; 1200'!$AN$10,#REF!,"&lt;="&amp;'Display 730 &amp; 1200'!$AN$9))</f>
        <v>0</v>
      </c>
      <c r="E2615">
        <f>IF($C2615="",0,SUMIFS(#REF!,#REF!,$C2615,#REF!,"&gt;="&amp;'Display 730 &amp; 1200'!$AN$12,#REF!,"&lt;="&amp;'Display 730 &amp; 1200'!$AN$11))</f>
        <v>0</v>
      </c>
    </row>
    <row r="2616" spans="1:5">
      <c r="A2616" t="str">
        <f>IF(INDEX('Display 730 &amp; 1200'!$A:$A,ROW())="","",INDEX('Display 730 &amp; 1200'!$A:$A,ROW()))</f>
        <v/>
      </c>
      <c r="B2616" t="str">
        <f>IF(INDEX('Display 730 &amp; 1200'!$B:$B,ROW())="","",INDEX('Display 730 &amp; 1200'!$B:$B,ROW()))</f>
        <v/>
      </c>
      <c r="C2616" t="str">
        <f>IF(INDEX('Display 730 &amp; 1200'!$D:$D,ROW())="","",INDEX('Display 730 &amp; 1200'!$D:$D,ROW()))</f>
        <v/>
      </c>
      <c r="D2616">
        <f>IF($C2616="",0,SUMIFS(#REF!,#REF!,$C2616,#REF!,"&gt;="&amp;'Display 730 &amp; 1200'!$AN$10,#REF!,"&lt;="&amp;'Display 730 &amp; 1200'!$AN$9))</f>
        <v>0</v>
      </c>
      <c r="E2616">
        <f>IF($C2616="",0,SUMIFS(#REF!,#REF!,$C2616,#REF!,"&gt;="&amp;'Display 730 &amp; 1200'!$AN$12,#REF!,"&lt;="&amp;'Display 730 &amp; 1200'!$AN$11))</f>
        <v>0</v>
      </c>
    </row>
    <row r="2617" spans="1:5">
      <c r="A2617" t="str">
        <f>IF(INDEX('Display 730 &amp; 1200'!$A:$A,ROW())="","",INDEX('Display 730 &amp; 1200'!$A:$A,ROW()))</f>
        <v/>
      </c>
      <c r="B2617" t="str">
        <f>IF(INDEX('Display 730 &amp; 1200'!$B:$B,ROW())="","",INDEX('Display 730 &amp; 1200'!$B:$B,ROW()))</f>
        <v/>
      </c>
      <c r="C2617" t="str">
        <f>IF(INDEX('Display 730 &amp; 1200'!$D:$D,ROW())="","",INDEX('Display 730 &amp; 1200'!$D:$D,ROW()))</f>
        <v/>
      </c>
      <c r="D2617">
        <f>IF($C2617="",0,SUMIFS(#REF!,#REF!,$C2617,#REF!,"&gt;="&amp;'Display 730 &amp; 1200'!$AN$10,#REF!,"&lt;="&amp;'Display 730 &amp; 1200'!$AN$9))</f>
        <v>0</v>
      </c>
      <c r="E2617">
        <f>IF($C2617="",0,SUMIFS(#REF!,#REF!,$C2617,#REF!,"&gt;="&amp;'Display 730 &amp; 1200'!$AN$12,#REF!,"&lt;="&amp;'Display 730 &amp; 1200'!$AN$11))</f>
        <v>0</v>
      </c>
    </row>
    <row r="2618" spans="1:5">
      <c r="A2618" t="str">
        <f>IF(INDEX('Display 730 &amp; 1200'!$A:$A,ROW())="","",INDEX('Display 730 &amp; 1200'!$A:$A,ROW()))</f>
        <v/>
      </c>
      <c r="B2618" t="str">
        <f>IF(INDEX('Display 730 &amp; 1200'!$B:$B,ROW())="","",INDEX('Display 730 &amp; 1200'!$B:$B,ROW()))</f>
        <v/>
      </c>
      <c r="C2618" t="str">
        <f>IF(INDEX('Display 730 &amp; 1200'!$D:$D,ROW())="","",INDEX('Display 730 &amp; 1200'!$D:$D,ROW()))</f>
        <v/>
      </c>
      <c r="D2618">
        <f>IF($C2618="",0,SUMIFS(#REF!,#REF!,$C2618,#REF!,"&gt;="&amp;'Display 730 &amp; 1200'!$AN$10,#REF!,"&lt;="&amp;'Display 730 &amp; 1200'!$AN$9))</f>
        <v>0</v>
      </c>
      <c r="E2618">
        <f>IF($C2618="",0,SUMIFS(#REF!,#REF!,$C2618,#REF!,"&gt;="&amp;'Display 730 &amp; 1200'!$AN$12,#REF!,"&lt;="&amp;'Display 730 &amp; 1200'!$AN$11))</f>
        <v>0</v>
      </c>
    </row>
    <row r="2619" spans="1:5">
      <c r="A2619" t="str">
        <f>IF(INDEX('Display 730 &amp; 1200'!$A:$A,ROW())="","",INDEX('Display 730 &amp; 1200'!$A:$A,ROW()))</f>
        <v/>
      </c>
      <c r="B2619" t="str">
        <f>IF(INDEX('Display 730 &amp; 1200'!$B:$B,ROW())="","",INDEX('Display 730 &amp; 1200'!$B:$B,ROW()))</f>
        <v/>
      </c>
      <c r="C2619" t="str">
        <f>IF(INDEX('Display 730 &amp; 1200'!$D:$D,ROW())="","",INDEX('Display 730 &amp; 1200'!$D:$D,ROW()))</f>
        <v/>
      </c>
      <c r="D2619">
        <f>IF($C2619="",0,SUMIFS(#REF!,#REF!,$C2619,#REF!,"&gt;="&amp;'Display 730 &amp; 1200'!$AN$10,#REF!,"&lt;="&amp;'Display 730 &amp; 1200'!$AN$9))</f>
        <v>0</v>
      </c>
      <c r="E2619">
        <f>IF($C2619="",0,SUMIFS(#REF!,#REF!,$C2619,#REF!,"&gt;="&amp;'Display 730 &amp; 1200'!$AN$12,#REF!,"&lt;="&amp;'Display 730 &amp; 1200'!$AN$11))</f>
        <v>0</v>
      </c>
    </row>
    <row r="2620" spans="1:5">
      <c r="A2620" t="str">
        <f>IF(INDEX('Display 730 &amp; 1200'!$A:$A,ROW())="","",INDEX('Display 730 &amp; 1200'!$A:$A,ROW()))</f>
        <v/>
      </c>
      <c r="B2620" t="str">
        <f>IF(INDEX('Display 730 &amp; 1200'!$B:$B,ROW())="","",INDEX('Display 730 &amp; 1200'!$B:$B,ROW()))</f>
        <v/>
      </c>
      <c r="C2620" t="str">
        <f>IF(INDEX('Display 730 &amp; 1200'!$D:$D,ROW())="","",INDEX('Display 730 &amp; 1200'!$D:$D,ROW()))</f>
        <v/>
      </c>
      <c r="D2620">
        <f>IF($C2620="",0,SUMIFS(#REF!,#REF!,$C2620,#REF!,"&gt;="&amp;'Display 730 &amp; 1200'!$AN$10,#REF!,"&lt;="&amp;'Display 730 &amp; 1200'!$AN$9))</f>
        <v>0</v>
      </c>
      <c r="E2620">
        <f>IF($C2620="",0,SUMIFS(#REF!,#REF!,$C2620,#REF!,"&gt;="&amp;'Display 730 &amp; 1200'!$AN$12,#REF!,"&lt;="&amp;'Display 730 &amp; 1200'!$AN$11))</f>
        <v>0</v>
      </c>
    </row>
    <row r="2621" spans="1:5">
      <c r="A2621" t="str">
        <f>IF(INDEX('Display 730 &amp; 1200'!$A:$A,ROW())="","",INDEX('Display 730 &amp; 1200'!$A:$A,ROW()))</f>
        <v/>
      </c>
      <c r="B2621" t="str">
        <f>IF(INDEX('Display 730 &amp; 1200'!$B:$B,ROW())="","",INDEX('Display 730 &amp; 1200'!$B:$B,ROW()))</f>
        <v/>
      </c>
      <c r="C2621" t="str">
        <f>IF(INDEX('Display 730 &amp; 1200'!$D:$D,ROW())="","",INDEX('Display 730 &amp; 1200'!$D:$D,ROW()))</f>
        <v/>
      </c>
      <c r="D2621">
        <f>IF($C2621="",0,SUMIFS(#REF!,#REF!,$C2621,#REF!,"&gt;="&amp;'Display 730 &amp; 1200'!$AN$10,#REF!,"&lt;="&amp;'Display 730 &amp; 1200'!$AN$9))</f>
        <v>0</v>
      </c>
      <c r="E2621">
        <f>IF($C2621="",0,SUMIFS(#REF!,#REF!,$C2621,#REF!,"&gt;="&amp;'Display 730 &amp; 1200'!$AN$12,#REF!,"&lt;="&amp;'Display 730 &amp; 1200'!$AN$11))</f>
        <v>0</v>
      </c>
    </row>
    <row r="2622" spans="1:5">
      <c r="A2622" t="str">
        <f>IF(INDEX('Display 730 &amp; 1200'!$A:$A,ROW())="","",INDEX('Display 730 &amp; 1200'!$A:$A,ROW()))</f>
        <v/>
      </c>
      <c r="B2622" t="str">
        <f>IF(INDEX('Display 730 &amp; 1200'!$B:$B,ROW())="","",INDEX('Display 730 &amp; 1200'!$B:$B,ROW()))</f>
        <v/>
      </c>
      <c r="C2622" t="str">
        <f>IF(INDEX('Display 730 &amp; 1200'!$D:$D,ROW())="","",INDEX('Display 730 &amp; 1200'!$D:$D,ROW()))</f>
        <v/>
      </c>
      <c r="D2622">
        <f>IF($C2622="",0,SUMIFS(#REF!,#REF!,$C2622,#REF!,"&gt;="&amp;'Display 730 &amp; 1200'!$AN$10,#REF!,"&lt;="&amp;'Display 730 &amp; 1200'!$AN$9))</f>
        <v>0</v>
      </c>
      <c r="E2622">
        <f>IF($C2622="",0,SUMIFS(#REF!,#REF!,$C2622,#REF!,"&gt;="&amp;'Display 730 &amp; 1200'!$AN$12,#REF!,"&lt;="&amp;'Display 730 &amp; 1200'!$AN$11))</f>
        <v>0</v>
      </c>
    </row>
    <row r="2623" spans="1:5">
      <c r="A2623" t="str">
        <f>IF(INDEX('Display 730 &amp; 1200'!$A:$A,ROW())="","",INDEX('Display 730 &amp; 1200'!$A:$A,ROW()))</f>
        <v/>
      </c>
      <c r="B2623" t="str">
        <f>IF(INDEX('Display 730 &amp; 1200'!$B:$B,ROW())="","",INDEX('Display 730 &amp; 1200'!$B:$B,ROW()))</f>
        <v/>
      </c>
      <c r="C2623" t="str">
        <f>IF(INDEX('Display 730 &amp; 1200'!$D:$D,ROW())="","",INDEX('Display 730 &amp; 1200'!$D:$D,ROW()))</f>
        <v/>
      </c>
      <c r="D2623">
        <f>IF($C2623="",0,SUMIFS(#REF!,#REF!,$C2623,#REF!,"&gt;="&amp;'Display 730 &amp; 1200'!$AN$10,#REF!,"&lt;="&amp;'Display 730 &amp; 1200'!$AN$9))</f>
        <v>0</v>
      </c>
      <c r="E2623">
        <f>IF($C2623="",0,SUMIFS(#REF!,#REF!,$C2623,#REF!,"&gt;="&amp;'Display 730 &amp; 1200'!$AN$12,#REF!,"&lt;="&amp;'Display 730 &amp; 1200'!$AN$11))</f>
        <v>0</v>
      </c>
    </row>
    <row r="2624" spans="1:5">
      <c r="A2624" t="str">
        <f>IF(INDEX('Display 730 &amp; 1200'!$A:$A,ROW())="","",INDEX('Display 730 &amp; 1200'!$A:$A,ROW()))</f>
        <v/>
      </c>
      <c r="B2624" t="str">
        <f>IF(INDEX('Display 730 &amp; 1200'!$B:$B,ROW())="","",INDEX('Display 730 &amp; 1200'!$B:$B,ROW()))</f>
        <v/>
      </c>
      <c r="C2624" t="str">
        <f>IF(INDEX('Display 730 &amp; 1200'!$D:$D,ROW())="","",INDEX('Display 730 &amp; 1200'!$D:$D,ROW()))</f>
        <v/>
      </c>
      <c r="D2624">
        <f>IF($C2624="",0,SUMIFS(#REF!,#REF!,$C2624,#REF!,"&gt;="&amp;'Display 730 &amp; 1200'!$AN$10,#REF!,"&lt;="&amp;'Display 730 &amp; 1200'!$AN$9))</f>
        <v>0</v>
      </c>
      <c r="E2624">
        <f>IF($C2624="",0,SUMIFS(#REF!,#REF!,$C2624,#REF!,"&gt;="&amp;'Display 730 &amp; 1200'!$AN$12,#REF!,"&lt;="&amp;'Display 730 &amp; 1200'!$AN$11))</f>
        <v>0</v>
      </c>
    </row>
    <row r="2625" spans="1:5">
      <c r="A2625" t="str">
        <f>IF(INDEX('Display 730 &amp; 1200'!$A:$A,ROW())="","",INDEX('Display 730 &amp; 1200'!$A:$A,ROW()))</f>
        <v/>
      </c>
      <c r="B2625" t="str">
        <f>IF(INDEX('Display 730 &amp; 1200'!$B:$B,ROW())="","",INDEX('Display 730 &amp; 1200'!$B:$B,ROW()))</f>
        <v/>
      </c>
      <c r="C2625" t="str">
        <f>IF(INDEX('Display 730 &amp; 1200'!$D:$D,ROW())="","",INDEX('Display 730 &amp; 1200'!$D:$D,ROW()))</f>
        <v/>
      </c>
      <c r="D2625">
        <f>IF($C2625="",0,SUMIFS(#REF!,#REF!,$C2625,#REF!,"&gt;="&amp;'Display 730 &amp; 1200'!$AN$10,#REF!,"&lt;="&amp;'Display 730 &amp; 1200'!$AN$9))</f>
        <v>0</v>
      </c>
      <c r="E2625">
        <f>IF($C2625="",0,SUMIFS(#REF!,#REF!,$C2625,#REF!,"&gt;="&amp;'Display 730 &amp; 1200'!$AN$12,#REF!,"&lt;="&amp;'Display 730 &amp; 1200'!$AN$11))</f>
        <v>0</v>
      </c>
    </row>
    <row r="2626" spans="1:5">
      <c r="A2626" t="str">
        <f>IF(INDEX('Display 730 &amp; 1200'!$A:$A,ROW())="","",INDEX('Display 730 &amp; 1200'!$A:$A,ROW()))</f>
        <v/>
      </c>
      <c r="B2626" t="str">
        <f>IF(INDEX('Display 730 &amp; 1200'!$B:$B,ROW())="","",INDEX('Display 730 &amp; 1200'!$B:$B,ROW()))</f>
        <v/>
      </c>
      <c r="C2626" t="str">
        <f>IF(INDEX('Display 730 &amp; 1200'!$D:$D,ROW())="","",INDEX('Display 730 &amp; 1200'!$D:$D,ROW()))</f>
        <v/>
      </c>
      <c r="D2626">
        <f>IF($C2626="",0,SUMIFS(#REF!,#REF!,$C2626,#REF!,"&gt;="&amp;'Display 730 &amp; 1200'!$AN$10,#REF!,"&lt;="&amp;'Display 730 &amp; 1200'!$AN$9))</f>
        <v>0</v>
      </c>
      <c r="E2626">
        <f>IF($C2626="",0,SUMIFS(#REF!,#REF!,$C2626,#REF!,"&gt;="&amp;'Display 730 &amp; 1200'!$AN$12,#REF!,"&lt;="&amp;'Display 730 &amp; 1200'!$AN$11))</f>
        <v>0</v>
      </c>
    </row>
    <row r="2627" spans="1:5">
      <c r="A2627" t="str">
        <f>IF(INDEX('Display 730 &amp; 1200'!$A:$A,ROW())="","",INDEX('Display 730 &amp; 1200'!$A:$A,ROW()))</f>
        <v/>
      </c>
      <c r="B2627" t="str">
        <f>IF(INDEX('Display 730 &amp; 1200'!$B:$B,ROW())="","",INDEX('Display 730 &amp; 1200'!$B:$B,ROW()))</f>
        <v/>
      </c>
      <c r="C2627" t="str">
        <f>IF(INDEX('Display 730 &amp; 1200'!$D:$D,ROW())="","",INDEX('Display 730 &amp; 1200'!$D:$D,ROW()))</f>
        <v/>
      </c>
      <c r="D2627">
        <f>IF($C2627="",0,SUMIFS(#REF!,#REF!,$C2627,#REF!,"&gt;="&amp;'Display 730 &amp; 1200'!$AN$10,#REF!,"&lt;="&amp;'Display 730 &amp; 1200'!$AN$9))</f>
        <v>0</v>
      </c>
      <c r="E2627">
        <f>IF($C2627="",0,SUMIFS(#REF!,#REF!,$C2627,#REF!,"&gt;="&amp;'Display 730 &amp; 1200'!$AN$12,#REF!,"&lt;="&amp;'Display 730 &amp; 1200'!$AN$11))</f>
        <v>0</v>
      </c>
    </row>
    <row r="2628" spans="1:5">
      <c r="A2628" t="str">
        <f>IF(INDEX('Display 730 &amp; 1200'!$A:$A,ROW())="","",INDEX('Display 730 &amp; 1200'!$A:$A,ROW()))</f>
        <v/>
      </c>
      <c r="B2628" t="str">
        <f>IF(INDEX('Display 730 &amp; 1200'!$B:$B,ROW())="","",INDEX('Display 730 &amp; 1200'!$B:$B,ROW()))</f>
        <v/>
      </c>
      <c r="C2628" t="str">
        <f>IF(INDEX('Display 730 &amp; 1200'!$D:$D,ROW())="","",INDEX('Display 730 &amp; 1200'!$D:$D,ROW()))</f>
        <v/>
      </c>
      <c r="D2628">
        <f>IF($C2628="",0,SUMIFS(#REF!,#REF!,$C2628,#REF!,"&gt;="&amp;'Display 730 &amp; 1200'!$AN$10,#REF!,"&lt;="&amp;'Display 730 &amp; 1200'!$AN$9))</f>
        <v>0</v>
      </c>
      <c r="E2628">
        <f>IF($C2628="",0,SUMIFS(#REF!,#REF!,$C2628,#REF!,"&gt;="&amp;'Display 730 &amp; 1200'!$AN$12,#REF!,"&lt;="&amp;'Display 730 &amp; 1200'!$AN$11))</f>
        <v>0</v>
      </c>
    </row>
    <row r="2629" spans="1:5">
      <c r="A2629" t="str">
        <f>IF(INDEX('Display 730 &amp; 1200'!$A:$A,ROW())="","",INDEX('Display 730 &amp; 1200'!$A:$A,ROW()))</f>
        <v/>
      </c>
      <c r="B2629" t="str">
        <f>IF(INDEX('Display 730 &amp; 1200'!$B:$B,ROW())="","",INDEX('Display 730 &amp; 1200'!$B:$B,ROW()))</f>
        <v/>
      </c>
      <c r="C2629" t="str">
        <f>IF(INDEX('Display 730 &amp; 1200'!$D:$D,ROW())="","",INDEX('Display 730 &amp; 1200'!$D:$D,ROW()))</f>
        <v/>
      </c>
      <c r="D2629">
        <f>IF($C2629="",0,SUMIFS(#REF!,#REF!,$C2629,#REF!,"&gt;="&amp;'Display 730 &amp; 1200'!$AN$10,#REF!,"&lt;="&amp;'Display 730 &amp; 1200'!$AN$9))</f>
        <v>0</v>
      </c>
      <c r="E2629">
        <f>IF($C2629="",0,SUMIFS(#REF!,#REF!,$C2629,#REF!,"&gt;="&amp;'Display 730 &amp; 1200'!$AN$12,#REF!,"&lt;="&amp;'Display 730 &amp; 1200'!$AN$11))</f>
        <v>0</v>
      </c>
    </row>
    <row r="2630" spans="1:5">
      <c r="A2630" t="str">
        <f>IF(INDEX('Display 730 &amp; 1200'!$A:$A,ROW())="","",INDEX('Display 730 &amp; 1200'!$A:$A,ROW()))</f>
        <v/>
      </c>
      <c r="B2630" t="str">
        <f>IF(INDEX('Display 730 &amp; 1200'!$B:$B,ROW())="","",INDEX('Display 730 &amp; 1200'!$B:$B,ROW()))</f>
        <v/>
      </c>
      <c r="C2630" t="str">
        <f>IF(INDEX('Display 730 &amp; 1200'!$D:$D,ROW())="","",INDEX('Display 730 &amp; 1200'!$D:$D,ROW()))</f>
        <v/>
      </c>
      <c r="D2630">
        <f>IF($C2630="",0,SUMIFS(#REF!,#REF!,$C2630,#REF!,"&gt;="&amp;'Display 730 &amp; 1200'!$AN$10,#REF!,"&lt;="&amp;'Display 730 &amp; 1200'!$AN$9))</f>
        <v>0</v>
      </c>
      <c r="E2630">
        <f>IF($C2630="",0,SUMIFS(#REF!,#REF!,$C2630,#REF!,"&gt;="&amp;'Display 730 &amp; 1200'!$AN$12,#REF!,"&lt;="&amp;'Display 730 &amp; 1200'!$AN$11))</f>
        <v>0</v>
      </c>
    </row>
    <row r="2631" spans="1:5">
      <c r="A2631" t="str">
        <f>IF(INDEX('Display 730 &amp; 1200'!$A:$A,ROW())="","",INDEX('Display 730 &amp; 1200'!$A:$A,ROW()))</f>
        <v/>
      </c>
      <c r="B2631" t="str">
        <f>IF(INDEX('Display 730 &amp; 1200'!$B:$B,ROW())="","",INDEX('Display 730 &amp; 1200'!$B:$B,ROW()))</f>
        <v/>
      </c>
      <c r="C2631" t="str">
        <f>IF(INDEX('Display 730 &amp; 1200'!$D:$D,ROW())="","",INDEX('Display 730 &amp; 1200'!$D:$D,ROW()))</f>
        <v/>
      </c>
      <c r="D2631">
        <f>IF($C2631="",0,SUMIFS(#REF!,#REF!,$C2631,#REF!,"&gt;="&amp;'Display 730 &amp; 1200'!$AN$10,#REF!,"&lt;="&amp;'Display 730 &amp; 1200'!$AN$9))</f>
        <v>0</v>
      </c>
      <c r="E2631">
        <f>IF($C2631="",0,SUMIFS(#REF!,#REF!,$C2631,#REF!,"&gt;="&amp;'Display 730 &amp; 1200'!$AN$12,#REF!,"&lt;="&amp;'Display 730 &amp; 1200'!$AN$11))</f>
        <v>0</v>
      </c>
    </row>
    <row r="2632" spans="1:5">
      <c r="A2632" t="str">
        <f>IF(INDEX('Display 730 &amp; 1200'!$A:$A,ROW())="","",INDEX('Display 730 &amp; 1200'!$A:$A,ROW()))</f>
        <v/>
      </c>
      <c r="B2632" t="str">
        <f>IF(INDEX('Display 730 &amp; 1200'!$B:$B,ROW())="","",INDEX('Display 730 &amp; 1200'!$B:$B,ROW()))</f>
        <v/>
      </c>
      <c r="C2632" t="str">
        <f>IF(INDEX('Display 730 &amp; 1200'!$D:$D,ROW())="","",INDEX('Display 730 &amp; 1200'!$D:$D,ROW()))</f>
        <v/>
      </c>
      <c r="D2632">
        <f>IF($C2632="",0,SUMIFS(#REF!,#REF!,$C2632,#REF!,"&gt;="&amp;'Display 730 &amp; 1200'!$AN$10,#REF!,"&lt;="&amp;'Display 730 &amp; 1200'!$AN$9))</f>
        <v>0</v>
      </c>
      <c r="E2632">
        <f>IF($C2632="",0,SUMIFS(#REF!,#REF!,$C2632,#REF!,"&gt;="&amp;'Display 730 &amp; 1200'!$AN$12,#REF!,"&lt;="&amp;'Display 730 &amp; 1200'!$AN$11))</f>
        <v>0</v>
      </c>
    </row>
    <row r="2633" spans="1:5">
      <c r="A2633" t="str">
        <f>IF(INDEX('Display 730 &amp; 1200'!$A:$A,ROW())="","",INDEX('Display 730 &amp; 1200'!$A:$A,ROW()))</f>
        <v/>
      </c>
      <c r="B2633" t="str">
        <f>IF(INDEX('Display 730 &amp; 1200'!$B:$B,ROW())="","",INDEX('Display 730 &amp; 1200'!$B:$B,ROW()))</f>
        <v/>
      </c>
      <c r="C2633" t="str">
        <f>IF(INDEX('Display 730 &amp; 1200'!$D:$D,ROW())="","",INDEX('Display 730 &amp; 1200'!$D:$D,ROW()))</f>
        <v/>
      </c>
      <c r="D2633">
        <f>IF($C2633="",0,SUMIFS(#REF!,#REF!,$C2633,#REF!,"&gt;="&amp;'Display 730 &amp; 1200'!$AN$10,#REF!,"&lt;="&amp;'Display 730 &amp; 1200'!$AN$9))</f>
        <v>0</v>
      </c>
      <c r="E2633">
        <f>IF($C2633="",0,SUMIFS(#REF!,#REF!,$C2633,#REF!,"&gt;="&amp;'Display 730 &amp; 1200'!$AN$12,#REF!,"&lt;="&amp;'Display 730 &amp; 1200'!$AN$11))</f>
        <v>0</v>
      </c>
    </row>
    <row r="2634" spans="1:5">
      <c r="A2634" t="str">
        <f>IF(INDEX('Display 730 &amp; 1200'!$A:$A,ROW())="","",INDEX('Display 730 &amp; 1200'!$A:$A,ROW()))</f>
        <v/>
      </c>
      <c r="B2634" t="str">
        <f>IF(INDEX('Display 730 &amp; 1200'!$B:$B,ROW())="","",INDEX('Display 730 &amp; 1200'!$B:$B,ROW()))</f>
        <v/>
      </c>
      <c r="C2634" t="str">
        <f>IF(INDEX('Display 730 &amp; 1200'!$D:$D,ROW())="","",INDEX('Display 730 &amp; 1200'!$D:$D,ROW()))</f>
        <v/>
      </c>
      <c r="D2634">
        <f>IF($C2634="",0,SUMIFS(#REF!,#REF!,$C2634,#REF!,"&gt;="&amp;'Display 730 &amp; 1200'!$AN$10,#REF!,"&lt;="&amp;'Display 730 &amp; 1200'!$AN$9))</f>
        <v>0</v>
      </c>
      <c r="E2634">
        <f>IF($C2634="",0,SUMIFS(#REF!,#REF!,$C2634,#REF!,"&gt;="&amp;'Display 730 &amp; 1200'!$AN$12,#REF!,"&lt;="&amp;'Display 730 &amp; 1200'!$AN$11))</f>
        <v>0</v>
      </c>
    </row>
    <row r="2635" spans="1:5">
      <c r="A2635" t="str">
        <f>IF(INDEX('Display 730 &amp; 1200'!$A:$A,ROW())="","",INDEX('Display 730 &amp; 1200'!$A:$A,ROW()))</f>
        <v/>
      </c>
      <c r="B2635" t="str">
        <f>IF(INDEX('Display 730 &amp; 1200'!$B:$B,ROW())="","",INDEX('Display 730 &amp; 1200'!$B:$B,ROW()))</f>
        <v/>
      </c>
      <c r="C2635" t="str">
        <f>IF(INDEX('Display 730 &amp; 1200'!$D:$D,ROW())="","",INDEX('Display 730 &amp; 1200'!$D:$D,ROW()))</f>
        <v/>
      </c>
      <c r="D2635">
        <f>IF($C2635="",0,SUMIFS(#REF!,#REF!,$C2635,#REF!,"&gt;="&amp;'Display 730 &amp; 1200'!$AN$10,#REF!,"&lt;="&amp;'Display 730 &amp; 1200'!$AN$9))</f>
        <v>0</v>
      </c>
      <c r="E2635">
        <f>IF($C2635="",0,SUMIFS(#REF!,#REF!,$C2635,#REF!,"&gt;="&amp;'Display 730 &amp; 1200'!$AN$12,#REF!,"&lt;="&amp;'Display 730 &amp; 1200'!$AN$11))</f>
        <v>0</v>
      </c>
    </row>
    <row r="2636" spans="1:5">
      <c r="A2636" t="str">
        <f>IF(INDEX('Display 730 &amp; 1200'!$A:$A,ROW())="","",INDEX('Display 730 &amp; 1200'!$A:$A,ROW()))</f>
        <v/>
      </c>
      <c r="B2636" t="str">
        <f>IF(INDEX('Display 730 &amp; 1200'!$B:$B,ROW())="","",INDEX('Display 730 &amp; 1200'!$B:$B,ROW()))</f>
        <v/>
      </c>
      <c r="C2636" t="str">
        <f>IF(INDEX('Display 730 &amp; 1200'!$D:$D,ROW())="","",INDEX('Display 730 &amp; 1200'!$D:$D,ROW()))</f>
        <v/>
      </c>
      <c r="D2636">
        <f>IF($C2636="",0,SUMIFS(#REF!,#REF!,$C2636,#REF!,"&gt;="&amp;'Display 730 &amp; 1200'!$AN$10,#REF!,"&lt;="&amp;'Display 730 &amp; 1200'!$AN$9))</f>
        <v>0</v>
      </c>
      <c r="E2636">
        <f>IF($C2636="",0,SUMIFS(#REF!,#REF!,$C2636,#REF!,"&gt;="&amp;'Display 730 &amp; 1200'!$AN$12,#REF!,"&lt;="&amp;'Display 730 &amp; 1200'!$AN$11))</f>
        <v>0</v>
      </c>
    </row>
    <row r="2637" spans="1:5">
      <c r="A2637" t="str">
        <f>IF(INDEX('Display 730 &amp; 1200'!$A:$A,ROW())="","",INDEX('Display 730 &amp; 1200'!$A:$A,ROW()))</f>
        <v/>
      </c>
      <c r="B2637" t="str">
        <f>IF(INDEX('Display 730 &amp; 1200'!$B:$B,ROW())="","",INDEX('Display 730 &amp; 1200'!$B:$B,ROW()))</f>
        <v/>
      </c>
      <c r="C2637" t="str">
        <f>IF(INDEX('Display 730 &amp; 1200'!$D:$D,ROW())="","",INDEX('Display 730 &amp; 1200'!$D:$D,ROW()))</f>
        <v/>
      </c>
      <c r="D2637">
        <f>IF($C2637="",0,SUMIFS(#REF!,#REF!,$C2637,#REF!,"&gt;="&amp;'Display 730 &amp; 1200'!$AN$10,#REF!,"&lt;="&amp;'Display 730 &amp; 1200'!$AN$9))</f>
        <v>0</v>
      </c>
      <c r="E2637">
        <f>IF($C2637="",0,SUMIFS(#REF!,#REF!,$C2637,#REF!,"&gt;="&amp;'Display 730 &amp; 1200'!$AN$12,#REF!,"&lt;="&amp;'Display 730 &amp; 1200'!$AN$11))</f>
        <v>0</v>
      </c>
    </row>
    <row r="2638" spans="1:5">
      <c r="A2638" t="str">
        <f>IF(INDEX('Display 730 &amp; 1200'!$A:$A,ROW())="","",INDEX('Display 730 &amp; 1200'!$A:$A,ROW()))</f>
        <v/>
      </c>
      <c r="B2638" t="str">
        <f>IF(INDEX('Display 730 &amp; 1200'!$B:$B,ROW())="","",INDEX('Display 730 &amp; 1200'!$B:$B,ROW()))</f>
        <v/>
      </c>
      <c r="C2638" t="str">
        <f>IF(INDEX('Display 730 &amp; 1200'!$D:$D,ROW())="","",INDEX('Display 730 &amp; 1200'!$D:$D,ROW()))</f>
        <v/>
      </c>
      <c r="D2638">
        <f>IF($C2638="",0,SUMIFS(#REF!,#REF!,$C2638,#REF!,"&gt;="&amp;'Display 730 &amp; 1200'!$AN$10,#REF!,"&lt;="&amp;'Display 730 &amp; 1200'!$AN$9))</f>
        <v>0</v>
      </c>
      <c r="E2638">
        <f>IF($C2638="",0,SUMIFS(#REF!,#REF!,$C2638,#REF!,"&gt;="&amp;'Display 730 &amp; 1200'!$AN$12,#REF!,"&lt;="&amp;'Display 730 &amp; 1200'!$AN$11))</f>
        <v>0</v>
      </c>
    </row>
    <row r="2639" spans="1:5">
      <c r="A2639" t="str">
        <f>IF(INDEX('Display 730 &amp; 1200'!$A:$A,ROW())="","",INDEX('Display 730 &amp; 1200'!$A:$A,ROW()))</f>
        <v/>
      </c>
      <c r="B2639" t="str">
        <f>IF(INDEX('Display 730 &amp; 1200'!$B:$B,ROW())="","",INDEX('Display 730 &amp; 1200'!$B:$B,ROW()))</f>
        <v/>
      </c>
      <c r="C2639" t="str">
        <f>IF(INDEX('Display 730 &amp; 1200'!$D:$D,ROW())="","",INDEX('Display 730 &amp; 1200'!$D:$D,ROW()))</f>
        <v/>
      </c>
      <c r="D2639">
        <f>IF($C2639="",0,SUMIFS(#REF!,#REF!,$C2639,#REF!,"&gt;="&amp;'Display 730 &amp; 1200'!$AN$10,#REF!,"&lt;="&amp;'Display 730 &amp; 1200'!$AN$9))</f>
        <v>0</v>
      </c>
      <c r="E2639">
        <f>IF($C2639="",0,SUMIFS(#REF!,#REF!,$C2639,#REF!,"&gt;="&amp;'Display 730 &amp; 1200'!$AN$12,#REF!,"&lt;="&amp;'Display 730 &amp; 1200'!$AN$11))</f>
        <v>0</v>
      </c>
    </row>
    <row r="2640" spans="1:5">
      <c r="A2640" t="str">
        <f>IF(INDEX('Display 730 &amp; 1200'!$A:$A,ROW())="","",INDEX('Display 730 &amp; 1200'!$A:$A,ROW()))</f>
        <v/>
      </c>
      <c r="B2640" t="str">
        <f>IF(INDEX('Display 730 &amp; 1200'!$B:$B,ROW())="","",INDEX('Display 730 &amp; 1200'!$B:$B,ROW()))</f>
        <v/>
      </c>
      <c r="C2640" t="str">
        <f>IF(INDEX('Display 730 &amp; 1200'!$D:$D,ROW())="","",INDEX('Display 730 &amp; 1200'!$D:$D,ROW()))</f>
        <v/>
      </c>
      <c r="D2640">
        <f>IF($C2640="",0,SUMIFS(#REF!,#REF!,$C2640,#REF!,"&gt;="&amp;'Display 730 &amp; 1200'!$AN$10,#REF!,"&lt;="&amp;'Display 730 &amp; 1200'!$AN$9))</f>
        <v>0</v>
      </c>
      <c r="E2640">
        <f>IF($C2640="",0,SUMIFS(#REF!,#REF!,$C2640,#REF!,"&gt;="&amp;'Display 730 &amp; 1200'!$AN$12,#REF!,"&lt;="&amp;'Display 730 &amp; 1200'!$AN$11))</f>
        <v>0</v>
      </c>
    </row>
    <row r="2641" spans="1:5">
      <c r="A2641" t="str">
        <f>IF(INDEX('Display 730 &amp; 1200'!$A:$A,ROW())="","",INDEX('Display 730 &amp; 1200'!$A:$A,ROW()))</f>
        <v/>
      </c>
      <c r="B2641" t="str">
        <f>IF(INDEX('Display 730 &amp; 1200'!$B:$B,ROW())="","",INDEX('Display 730 &amp; 1200'!$B:$B,ROW()))</f>
        <v/>
      </c>
      <c r="C2641" t="str">
        <f>IF(INDEX('Display 730 &amp; 1200'!$D:$D,ROW())="","",INDEX('Display 730 &amp; 1200'!$D:$D,ROW()))</f>
        <v/>
      </c>
      <c r="D2641">
        <f>IF($C2641="",0,SUMIFS(#REF!,#REF!,$C2641,#REF!,"&gt;="&amp;'Display 730 &amp; 1200'!$AN$10,#REF!,"&lt;="&amp;'Display 730 &amp; 1200'!$AN$9))</f>
        <v>0</v>
      </c>
      <c r="E2641">
        <f>IF($C2641="",0,SUMIFS(#REF!,#REF!,$C2641,#REF!,"&gt;="&amp;'Display 730 &amp; 1200'!$AN$12,#REF!,"&lt;="&amp;'Display 730 &amp; 1200'!$AN$11))</f>
        <v>0</v>
      </c>
    </row>
    <row r="2642" spans="1:5">
      <c r="A2642" t="str">
        <f>IF(INDEX('Display 730 &amp; 1200'!$A:$A,ROW())="","",INDEX('Display 730 &amp; 1200'!$A:$A,ROW()))</f>
        <v/>
      </c>
      <c r="B2642" t="str">
        <f>IF(INDEX('Display 730 &amp; 1200'!$B:$B,ROW())="","",INDEX('Display 730 &amp; 1200'!$B:$B,ROW()))</f>
        <v/>
      </c>
      <c r="C2642" t="str">
        <f>IF(INDEX('Display 730 &amp; 1200'!$D:$D,ROW())="","",INDEX('Display 730 &amp; 1200'!$D:$D,ROW()))</f>
        <v/>
      </c>
      <c r="D2642">
        <f>IF($C2642="",0,SUMIFS(#REF!,#REF!,$C2642,#REF!,"&gt;="&amp;'Display 730 &amp; 1200'!$AN$10,#REF!,"&lt;="&amp;'Display 730 &amp; 1200'!$AN$9))</f>
        <v>0</v>
      </c>
      <c r="E2642">
        <f>IF($C2642="",0,SUMIFS(#REF!,#REF!,$C2642,#REF!,"&gt;="&amp;'Display 730 &amp; 1200'!$AN$12,#REF!,"&lt;="&amp;'Display 730 &amp; 1200'!$AN$11))</f>
        <v>0</v>
      </c>
    </row>
    <row r="2643" spans="1:5">
      <c r="A2643" t="str">
        <f>IF(INDEX('Display 730 &amp; 1200'!$A:$A,ROW())="","",INDEX('Display 730 &amp; 1200'!$A:$A,ROW()))</f>
        <v/>
      </c>
      <c r="B2643" t="str">
        <f>IF(INDEX('Display 730 &amp; 1200'!$B:$B,ROW())="","",INDEX('Display 730 &amp; 1200'!$B:$B,ROW()))</f>
        <v/>
      </c>
      <c r="C2643" t="str">
        <f>IF(INDEX('Display 730 &amp; 1200'!$D:$D,ROW())="","",INDEX('Display 730 &amp; 1200'!$D:$D,ROW()))</f>
        <v/>
      </c>
      <c r="D2643">
        <f>IF($C2643="",0,SUMIFS(#REF!,#REF!,$C2643,#REF!,"&gt;="&amp;'Display 730 &amp; 1200'!$AN$10,#REF!,"&lt;="&amp;'Display 730 &amp; 1200'!$AN$9))</f>
        <v>0</v>
      </c>
      <c r="E2643">
        <f>IF($C2643="",0,SUMIFS(#REF!,#REF!,$C2643,#REF!,"&gt;="&amp;'Display 730 &amp; 1200'!$AN$12,#REF!,"&lt;="&amp;'Display 730 &amp; 1200'!$AN$11))</f>
        <v>0</v>
      </c>
    </row>
    <row r="2644" spans="1:5">
      <c r="A2644" t="str">
        <f>IF(INDEX('Display 730 &amp; 1200'!$A:$A,ROW())="","",INDEX('Display 730 &amp; 1200'!$A:$A,ROW()))</f>
        <v/>
      </c>
      <c r="B2644" t="str">
        <f>IF(INDEX('Display 730 &amp; 1200'!$B:$B,ROW())="","",INDEX('Display 730 &amp; 1200'!$B:$B,ROW()))</f>
        <v/>
      </c>
      <c r="C2644" t="str">
        <f>IF(INDEX('Display 730 &amp; 1200'!$D:$D,ROW())="","",INDEX('Display 730 &amp; 1200'!$D:$D,ROW()))</f>
        <v/>
      </c>
      <c r="D2644">
        <f>IF($C2644="",0,SUMIFS(#REF!,#REF!,$C2644,#REF!,"&gt;="&amp;'Display 730 &amp; 1200'!$AN$10,#REF!,"&lt;="&amp;'Display 730 &amp; 1200'!$AN$9))</f>
        <v>0</v>
      </c>
      <c r="E2644">
        <f>IF($C2644="",0,SUMIFS(#REF!,#REF!,$C2644,#REF!,"&gt;="&amp;'Display 730 &amp; 1200'!$AN$12,#REF!,"&lt;="&amp;'Display 730 &amp; 1200'!$AN$11))</f>
        <v>0</v>
      </c>
    </row>
    <row r="2645" spans="1:5">
      <c r="A2645" t="str">
        <f>IF(INDEX('Display 730 &amp; 1200'!$A:$A,ROW())="","",INDEX('Display 730 &amp; 1200'!$A:$A,ROW()))</f>
        <v/>
      </c>
      <c r="B2645" t="str">
        <f>IF(INDEX('Display 730 &amp; 1200'!$B:$B,ROW())="","",INDEX('Display 730 &amp; 1200'!$B:$B,ROW()))</f>
        <v/>
      </c>
      <c r="C2645" t="str">
        <f>IF(INDEX('Display 730 &amp; 1200'!$D:$D,ROW())="","",INDEX('Display 730 &amp; 1200'!$D:$D,ROW()))</f>
        <v/>
      </c>
      <c r="D2645">
        <f>IF($C2645="",0,SUMIFS(#REF!,#REF!,$C2645,#REF!,"&gt;="&amp;'Display 730 &amp; 1200'!$AN$10,#REF!,"&lt;="&amp;'Display 730 &amp; 1200'!$AN$9))</f>
        <v>0</v>
      </c>
      <c r="E2645">
        <f>IF($C2645="",0,SUMIFS(#REF!,#REF!,$C2645,#REF!,"&gt;="&amp;'Display 730 &amp; 1200'!$AN$12,#REF!,"&lt;="&amp;'Display 730 &amp; 1200'!$AN$11))</f>
        <v>0</v>
      </c>
    </row>
    <row r="2646" spans="1:5">
      <c r="A2646" t="str">
        <f>IF(INDEX('Display 730 &amp; 1200'!$A:$A,ROW())="","",INDEX('Display 730 &amp; 1200'!$A:$A,ROW()))</f>
        <v/>
      </c>
      <c r="B2646" t="str">
        <f>IF(INDEX('Display 730 &amp; 1200'!$B:$B,ROW())="","",INDEX('Display 730 &amp; 1200'!$B:$B,ROW()))</f>
        <v/>
      </c>
      <c r="C2646" t="str">
        <f>IF(INDEX('Display 730 &amp; 1200'!$D:$D,ROW())="","",INDEX('Display 730 &amp; 1200'!$D:$D,ROW()))</f>
        <v/>
      </c>
      <c r="D2646">
        <f>IF($C2646="",0,SUMIFS(#REF!,#REF!,$C2646,#REF!,"&gt;="&amp;'Display 730 &amp; 1200'!$AN$10,#REF!,"&lt;="&amp;'Display 730 &amp; 1200'!$AN$9))</f>
        <v>0</v>
      </c>
      <c r="E2646">
        <f>IF($C2646="",0,SUMIFS(#REF!,#REF!,$C2646,#REF!,"&gt;="&amp;'Display 730 &amp; 1200'!$AN$12,#REF!,"&lt;="&amp;'Display 730 &amp; 1200'!$AN$11))</f>
        <v>0</v>
      </c>
    </row>
    <row r="2647" spans="1:5">
      <c r="A2647" t="str">
        <f>IF(INDEX('Display 730 &amp; 1200'!$A:$A,ROW())="","",INDEX('Display 730 &amp; 1200'!$A:$A,ROW()))</f>
        <v/>
      </c>
      <c r="B2647" t="str">
        <f>IF(INDEX('Display 730 &amp; 1200'!$B:$B,ROW())="","",INDEX('Display 730 &amp; 1200'!$B:$B,ROW()))</f>
        <v/>
      </c>
      <c r="C2647" t="str">
        <f>IF(INDEX('Display 730 &amp; 1200'!$D:$D,ROW())="","",INDEX('Display 730 &amp; 1200'!$D:$D,ROW()))</f>
        <v/>
      </c>
      <c r="D2647">
        <f>IF($C2647="",0,SUMIFS(#REF!,#REF!,$C2647,#REF!,"&gt;="&amp;'Display 730 &amp; 1200'!$AN$10,#REF!,"&lt;="&amp;'Display 730 &amp; 1200'!$AN$9))</f>
        <v>0</v>
      </c>
      <c r="E2647">
        <f>IF($C2647="",0,SUMIFS(#REF!,#REF!,$C2647,#REF!,"&gt;="&amp;'Display 730 &amp; 1200'!$AN$12,#REF!,"&lt;="&amp;'Display 730 &amp; 1200'!$AN$11))</f>
        <v>0</v>
      </c>
    </row>
    <row r="2648" spans="1:5">
      <c r="A2648" t="str">
        <f>IF(INDEX('Display 730 &amp; 1200'!$A:$A,ROW())="","",INDEX('Display 730 &amp; 1200'!$A:$A,ROW()))</f>
        <v/>
      </c>
      <c r="B2648" t="str">
        <f>IF(INDEX('Display 730 &amp; 1200'!$B:$B,ROW())="","",INDEX('Display 730 &amp; 1200'!$B:$B,ROW()))</f>
        <v/>
      </c>
      <c r="C2648" t="str">
        <f>IF(INDEX('Display 730 &amp; 1200'!$D:$D,ROW())="","",INDEX('Display 730 &amp; 1200'!$D:$D,ROW()))</f>
        <v/>
      </c>
      <c r="D2648">
        <f>IF($C2648="",0,SUMIFS(#REF!,#REF!,$C2648,#REF!,"&gt;="&amp;'Display 730 &amp; 1200'!$AN$10,#REF!,"&lt;="&amp;'Display 730 &amp; 1200'!$AN$9))</f>
        <v>0</v>
      </c>
      <c r="E2648">
        <f>IF($C2648="",0,SUMIFS(#REF!,#REF!,$C2648,#REF!,"&gt;="&amp;'Display 730 &amp; 1200'!$AN$12,#REF!,"&lt;="&amp;'Display 730 &amp; 1200'!$AN$11))</f>
        <v>0</v>
      </c>
    </row>
    <row r="2649" spans="1:5">
      <c r="A2649" t="str">
        <f>IF(INDEX('Display 730 &amp; 1200'!$A:$A,ROW())="","",INDEX('Display 730 &amp; 1200'!$A:$A,ROW()))</f>
        <v/>
      </c>
      <c r="B2649" t="str">
        <f>IF(INDEX('Display 730 &amp; 1200'!$B:$B,ROW())="","",INDEX('Display 730 &amp; 1200'!$B:$B,ROW()))</f>
        <v/>
      </c>
      <c r="C2649" t="str">
        <f>IF(INDEX('Display 730 &amp; 1200'!$D:$D,ROW())="","",INDEX('Display 730 &amp; 1200'!$D:$D,ROW()))</f>
        <v/>
      </c>
      <c r="D2649">
        <f>IF($C2649="",0,SUMIFS(#REF!,#REF!,$C2649,#REF!,"&gt;="&amp;'Display 730 &amp; 1200'!$AN$10,#REF!,"&lt;="&amp;'Display 730 &amp; 1200'!$AN$9))</f>
        <v>0</v>
      </c>
      <c r="E2649">
        <f>IF($C2649="",0,SUMIFS(#REF!,#REF!,$C2649,#REF!,"&gt;="&amp;'Display 730 &amp; 1200'!$AN$12,#REF!,"&lt;="&amp;'Display 730 &amp; 1200'!$AN$11))</f>
        <v>0</v>
      </c>
    </row>
    <row r="2650" spans="1:5">
      <c r="A2650" t="str">
        <f>IF(INDEX('Display 730 &amp; 1200'!$A:$A,ROW())="","",INDEX('Display 730 &amp; 1200'!$A:$A,ROW()))</f>
        <v/>
      </c>
      <c r="B2650" t="str">
        <f>IF(INDEX('Display 730 &amp; 1200'!$B:$B,ROW())="","",INDEX('Display 730 &amp; 1200'!$B:$B,ROW()))</f>
        <v/>
      </c>
      <c r="C2650" t="str">
        <f>IF(INDEX('Display 730 &amp; 1200'!$D:$D,ROW())="","",INDEX('Display 730 &amp; 1200'!$D:$D,ROW()))</f>
        <v/>
      </c>
      <c r="D2650">
        <f>IF($C2650="",0,SUMIFS(#REF!,#REF!,$C2650,#REF!,"&gt;="&amp;'Display 730 &amp; 1200'!$AN$10,#REF!,"&lt;="&amp;'Display 730 &amp; 1200'!$AN$9))</f>
        <v>0</v>
      </c>
      <c r="E2650">
        <f>IF($C2650="",0,SUMIFS(#REF!,#REF!,$C2650,#REF!,"&gt;="&amp;'Display 730 &amp; 1200'!$AN$12,#REF!,"&lt;="&amp;'Display 730 &amp; 1200'!$AN$11))</f>
        <v>0</v>
      </c>
    </row>
    <row r="2651" spans="1:5">
      <c r="A2651" t="str">
        <f>IF(INDEX('Display 730 &amp; 1200'!$A:$A,ROW())="","",INDEX('Display 730 &amp; 1200'!$A:$A,ROW()))</f>
        <v/>
      </c>
      <c r="B2651" t="str">
        <f>IF(INDEX('Display 730 &amp; 1200'!$B:$B,ROW())="","",INDEX('Display 730 &amp; 1200'!$B:$B,ROW()))</f>
        <v/>
      </c>
      <c r="C2651" t="str">
        <f>IF(INDEX('Display 730 &amp; 1200'!$D:$D,ROW())="","",INDEX('Display 730 &amp; 1200'!$D:$D,ROW()))</f>
        <v/>
      </c>
      <c r="D2651">
        <f>IF($C2651="",0,SUMIFS(#REF!,#REF!,$C2651,#REF!,"&gt;="&amp;'Display 730 &amp; 1200'!$AN$10,#REF!,"&lt;="&amp;'Display 730 &amp; 1200'!$AN$9))</f>
        <v>0</v>
      </c>
      <c r="E2651">
        <f>IF($C2651="",0,SUMIFS(#REF!,#REF!,$C2651,#REF!,"&gt;="&amp;'Display 730 &amp; 1200'!$AN$12,#REF!,"&lt;="&amp;'Display 730 &amp; 1200'!$AN$11))</f>
        <v>0</v>
      </c>
    </row>
    <row r="2652" spans="1:5">
      <c r="A2652" t="str">
        <f>IF(INDEX('Display 730 &amp; 1200'!$A:$A,ROW())="","",INDEX('Display 730 &amp; 1200'!$A:$A,ROW()))</f>
        <v/>
      </c>
      <c r="B2652" t="str">
        <f>IF(INDEX('Display 730 &amp; 1200'!$B:$B,ROW())="","",INDEX('Display 730 &amp; 1200'!$B:$B,ROW()))</f>
        <v/>
      </c>
      <c r="C2652" t="str">
        <f>IF(INDEX('Display 730 &amp; 1200'!$D:$D,ROW())="","",INDEX('Display 730 &amp; 1200'!$D:$D,ROW()))</f>
        <v/>
      </c>
      <c r="D2652">
        <f>IF($C2652="",0,SUMIFS(#REF!,#REF!,$C2652,#REF!,"&gt;="&amp;'Display 730 &amp; 1200'!$AN$10,#REF!,"&lt;="&amp;'Display 730 &amp; 1200'!$AN$9))</f>
        <v>0</v>
      </c>
      <c r="E2652">
        <f>IF($C2652="",0,SUMIFS(#REF!,#REF!,$C2652,#REF!,"&gt;="&amp;'Display 730 &amp; 1200'!$AN$12,#REF!,"&lt;="&amp;'Display 730 &amp; 1200'!$AN$11))</f>
        <v>0</v>
      </c>
    </row>
    <row r="2653" spans="1:5">
      <c r="A2653" t="str">
        <f>IF(INDEX('Display 730 &amp; 1200'!$A:$A,ROW())="","",INDEX('Display 730 &amp; 1200'!$A:$A,ROW()))</f>
        <v/>
      </c>
      <c r="B2653" t="str">
        <f>IF(INDEX('Display 730 &amp; 1200'!$B:$B,ROW())="","",INDEX('Display 730 &amp; 1200'!$B:$B,ROW()))</f>
        <v/>
      </c>
      <c r="C2653" t="str">
        <f>IF(INDEX('Display 730 &amp; 1200'!$D:$D,ROW())="","",INDEX('Display 730 &amp; 1200'!$D:$D,ROW()))</f>
        <v/>
      </c>
      <c r="D2653">
        <f>IF($C2653="",0,SUMIFS(#REF!,#REF!,$C2653,#REF!,"&gt;="&amp;'Display 730 &amp; 1200'!$AN$10,#REF!,"&lt;="&amp;'Display 730 &amp; 1200'!$AN$9))</f>
        <v>0</v>
      </c>
      <c r="E2653">
        <f>IF($C2653="",0,SUMIFS(#REF!,#REF!,$C2653,#REF!,"&gt;="&amp;'Display 730 &amp; 1200'!$AN$12,#REF!,"&lt;="&amp;'Display 730 &amp; 1200'!$AN$11))</f>
        <v>0</v>
      </c>
    </row>
    <row r="2654" spans="1:5">
      <c r="A2654" t="str">
        <f>IF(INDEX('Display 730 &amp; 1200'!$A:$A,ROW())="","",INDEX('Display 730 &amp; 1200'!$A:$A,ROW()))</f>
        <v/>
      </c>
      <c r="B2654" t="str">
        <f>IF(INDEX('Display 730 &amp; 1200'!$B:$B,ROW())="","",INDEX('Display 730 &amp; 1200'!$B:$B,ROW()))</f>
        <v/>
      </c>
      <c r="C2654" t="str">
        <f>IF(INDEX('Display 730 &amp; 1200'!$D:$D,ROW())="","",INDEX('Display 730 &amp; 1200'!$D:$D,ROW()))</f>
        <v/>
      </c>
      <c r="D2654">
        <f>IF($C2654="",0,SUMIFS(#REF!,#REF!,$C2654,#REF!,"&gt;="&amp;'Display 730 &amp; 1200'!$AN$10,#REF!,"&lt;="&amp;'Display 730 &amp; 1200'!$AN$9))</f>
        <v>0</v>
      </c>
      <c r="E2654">
        <f>IF($C2654="",0,SUMIFS(#REF!,#REF!,$C2654,#REF!,"&gt;="&amp;'Display 730 &amp; 1200'!$AN$12,#REF!,"&lt;="&amp;'Display 730 &amp; 1200'!$AN$11))</f>
        <v>0</v>
      </c>
    </row>
    <row r="2655" spans="1:5">
      <c r="A2655" t="str">
        <f>IF(INDEX('Display 730 &amp; 1200'!$A:$A,ROW())="","",INDEX('Display 730 &amp; 1200'!$A:$A,ROW()))</f>
        <v/>
      </c>
      <c r="B2655" t="str">
        <f>IF(INDEX('Display 730 &amp; 1200'!$B:$B,ROW())="","",INDEX('Display 730 &amp; 1200'!$B:$B,ROW()))</f>
        <v/>
      </c>
      <c r="C2655" t="str">
        <f>IF(INDEX('Display 730 &amp; 1200'!$D:$D,ROW())="","",INDEX('Display 730 &amp; 1200'!$D:$D,ROW()))</f>
        <v/>
      </c>
      <c r="D2655">
        <f>IF($C2655="",0,SUMIFS(#REF!,#REF!,$C2655,#REF!,"&gt;="&amp;'Display 730 &amp; 1200'!$AN$10,#REF!,"&lt;="&amp;'Display 730 &amp; 1200'!$AN$9))</f>
        <v>0</v>
      </c>
      <c r="E2655">
        <f>IF($C2655="",0,SUMIFS(#REF!,#REF!,$C2655,#REF!,"&gt;="&amp;'Display 730 &amp; 1200'!$AN$12,#REF!,"&lt;="&amp;'Display 730 &amp; 1200'!$AN$11))</f>
        <v>0</v>
      </c>
    </row>
    <row r="2656" spans="1:5">
      <c r="A2656" t="str">
        <f>IF(INDEX('Display 730 &amp; 1200'!$A:$A,ROW())="","",INDEX('Display 730 &amp; 1200'!$A:$A,ROW()))</f>
        <v/>
      </c>
      <c r="B2656" t="str">
        <f>IF(INDEX('Display 730 &amp; 1200'!$B:$B,ROW())="","",INDEX('Display 730 &amp; 1200'!$B:$B,ROW()))</f>
        <v/>
      </c>
      <c r="C2656" t="str">
        <f>IF(INDEX('Display 730 &amp; 1200'!$D:$D,ROW())="","",INDEX('Display 730 &amp; 1200'!$D:$D,ROW()))</f>
        <v/>
      </c>
      <c r="D2656">
        <f>IF($C2656="",0,SUMIFS(#REF!,#REF!,$C2656,#REF!,"&gt;="&amp;'Display 730 &amp; 1200'!$AN$10,#REF!,"&lt;="&amp;'Display 730 &amp; 1200'!$AN$9))</f>
        <v>0</v>
      </c>
      <c r="E2656">
        <f>IF($C2656="",0,SUMIFS(#REF!,#REF!,$C2656,#REF!,"&gt;="&amp;'Display 730 &amp; 1200'!$AN$12,#REF!,"&lt;="&amp;'Display 730 &amp; 1200'!$AN$11))</f>
        <v>0</v>
      </c>
    </row>
    <row r="2657" spans="1:5">
      <c r="A2657" t="str">
        <f>IF(INDEX('Display 730 &amp; 1200'!$A:$A,ROW())="","",INDEX('Display 730 &amp; 1200'!$A:$A,ROW()))</f>
        <v/>
      </c>
      <c r="B2657" t="str">
        <f>IF(INDEX('Display 730 &amp; 1200'!$B:$B,ROW())="","",INDEX('Display 730 &amp; 1200'!$B:$B,ROW()))</f>
        <v/>
      </c>
      <c r="C2657" t="str">
        <f>IF(INDEX('Display 730 &amp; 1200'!$D:$D,ROW())="","",INDEX('Display 730 &amp; 1200'!$D:$D,ROW()))</f>
        <v/>
      </c>
      <c r="D2657">
        <f>IF($C2657="",0,SUMIFS(#REF!,#REF!,$C2657,#REF!,"&gt;="&amp;'Display 730 &amp; 1200'!$AN$10,#REF!,"&lt;="&amp;'Display 730 &amp; 1200'!$AN$9))</f>
        <v>0</v>
      </c>
      <c r="E2657">
        <f>IF($C2657="",0,SUMIFS(#REF!,#REF!,$C2657,#REF!,"&gt;="&amp;'Display 730 &amp; 1200'!$AN$12,#REF!,"&lt;="&amp;'Display 730 &amp; 1200'!$AN$11))</f>
        <v>0</v>
      </c>
    </row>
    <row r="2658" spans="1:5">
      <c r="A2658" t="str">
        <f>IF(INDEX('Display 730 &amp; 1200'!$A:$A,ROW())="","",INDEX('Display 730 &amp; 1200'!$A:$A,ROW()))</f>
        <v/>
      </c>
      <c r="B2658" t="str">
        <f>IF(INDEX('Display 730 &amp; 1200'!$B:$B,ROW())="","",INDEX('Display 730 &amp; 1200'!$B:$B,ROW()))</f>
        <v/>
      </c>
      <c r="C2658" t="str">
        <f>IF(INDEX('Display 730 &amp; 1200'!$D:$D,ROW())="","",INDEX('Display 730 &amp; 1200'!$D:$D,ROW()))</f>
        <v/>
      </c>
      <c r="D2658">
        <f>IF($C2658="",0,SUMIFS(#REF!,#REF!,$C2658,#REF!,"&gt;="&amp;'Display 730 &amp; 1200'!$AN$10,#REF!,"&lt;="&amp;'Display 730 &amp; 1200'!$AN$9))</f>
        <v>0</v>
      </c>
      <c r="E2658">
        <f>IF($C2658="",0,SUMIFS(#REF!,#REF!,$C2658,#REF!,"&gt;="&amp;'Display 730 &amp; 1200'!$AN$12,#REF!,"&lt;="&amp;'Display 730 &amp; 1200'!$AN$11))</f>
        <v>0</v>
      </c>
    </row>
    <row r="2659" spans="1:5">
      <c r="A2659" t="str">
        <f>IF(INDEX('Display 730 &amp; 1200'!$A:$A,ROW())="","",INDEX('Display 730 &amp; 1200'!$A:$A,ROW()))</f>
        <v/>
      </c>
      <c r="B2659" t="str">
        <f>IF(INDEX('Display 730 &amp; 1200'!$B:$B,ROW())="","",INDEX('Display 730 &amp; 1200'!$B:$B,ROW()))</f>
        <v/>
      </c>
      <c r="C2659" t="str">
        <f>IF(INDEX('Display 730 &amp; 1200'!$D:$D,ROW())="","",INDEX('Display 730 &amp; 1200'!$D:$D,ROW()))</f>
        <v/>
      </c>
      <c r="D2659">
        <f>IF($C2659="",0,SUMIFS(#REF!,#REF!,$C2659,#REF!,"&gt;="&amp;'Display 730 &amp; 1200'!$AN$10,#REF!,"&lt;="&amp;'Display 730 &amp; 1200'!$AN$9))</f>
        <v>0</v>
      </c>
      <c r="E2659">
        <f>IF($C2659="",0,SUMIFS(#REF!,#REF!,$C2659,#REF!,"&gt;="&amp;'Display 730 &amp; 1200'!$AN$12,#REF!,"&lt;="&amp;'Display 730 &amp; 1200'!$AN$11))</f>
        <v>0</v>
      </c>
    </row>
    <row r="2660" spans="1:5">
      <c r="A2660" t="str">
        <f>IF(INDEX('Display 730 &amp; 1200'!$A:$A,ROW())="","",INDEX('Display 730 &amp; 1200'!$A:$A,ROW()))</f>
        <v/>
      </c>
      <c r="B2660" t="str">
        <f>IF(INDEX('Display 730 &amp; 1200'!$B:$B,ROW())="","",INDEX('Display 730 &amp; 1200'!$B:$B,ROW()))</f>
        <v/>
      </c>
      <c r="C2660" t="str">
        <f>IF(INDEX('Display 730 &amp; 1200'!$D:$D,ROW())="","",INDEX('Display 730 &amp; 1200'!$D:$D,ROW()))</f>
        <v/>
      </c>
      <c r="D2660">
        <f>IF($C2660="",0,SUMIFS(#REF!,#REF!,$C2660,#REF!,"&gt;="&amp;'Display 730 &amp; 1200'!$AN$10,#REF!,"&lt;="&amp;'Display 730 &amp; 1200'!$AN$9))</f>
        <v>0</v>
      </c>
      <c r="E2660">
        <f>IF($C2660="",0,SUMIFS(#REF!,#REF!,$C2660,#REF!,"&gt;="&amp;'Display 730 &amp; 1200'!$AN$12,#REF!,"&lt;="&amp;'Display 730 &amp; 1200'!$AN$11))</f>
        <v>0</v>
      </c>
    </row>
    <row r="2661" spans="1:5">
      <c r="A2661" t="str">
        <f>IF(INDEX('Display 730 &amp; 1200'!$A:$A,ROW())="","",INDEX('Display 730 &amp; 1200'!$A:$A,ROW()))</f>
        <v/>
      </c>
      <c r="B2661" t="str">
        <f>IF(INDEX('Display 730 &amp; 1200'!$B:$B,ROW())="","",INDEX('Display 730 &amp; 1200'!$B:$B,ROW()))</f>
        <v/>
      </c>
      <c r="C2661" t="str">
        <f>IF(INDEX('Display 730 &amp; 1200'!$D:$D,ROW())="","",INDEX('Display 730 &amp; 1200'!$D:$D,ROW()))</f>
        <v/>
      </c>
      <c r="D2661">
        <f>IF($C2661="",0,SUMIFS(#REF!,#REF!,$C2661,#REF!,"&gt;="&amp;'Display 730 &amp; 1200'!$AN$10,#REF!,"&lt;="&amp;'Display 730 &amp; 1200'!$AN$9))</f>
        <v>0</v>
      </c>
      <c r="E2661">
        <f>IF($C2661="",0,SUMIFS(#REF!,#REF!,$C2661,#REF!,"&gt;="&amp;'Display 730 &amp; 1200'!$AN$12,#REF!,"&lt;="&amp;'Display 730 &amp; 1200'!$AN$11))</f>
        <v>0</v>
      </c>
    </row>
    <row r="2662" spans="1:5">
      <c r="A2662" t="str">
        <f>IF(INDEX('Display 730 &amp; 1200'!$A:$A,ROW())="","",INDEX('Display 730 &amp; 1200'!$A:$A,ROW()))</f>
        <v/>
      </c>
      <c r="B2662" t="str">
        <f>IF(INDEX('Display 730 &amp; 1200'!$B:$B,ROW())="","",INDEX('Display 730 &amp; 1200'!$B:$B,ROW()))</f>
        <v/>
      </c>
      <c r="C2662" t="str">
        <f>IF(INDEX('Display 730 &amp; 1200'!$D:$D,ROW())="","",INDEX('Display 730 &amp; 1200'!$D:$D,ROW()))</f>
        <v/>
      </c>
      <c r="D2662">
        <f>IF($C2662="",0,SUMIFS(#REF!,#REF!,$C2662,#REF!,"&gt;="&amp;'Display 730 &amp; 1200'!$AN$10,#REF!,"&lt;="&amp;'Display 730 &amp; 1200'!$AN$9))</f>
        <v>0</v>
      </c>
      <c r="E2662">
        <f>IF($C2662="",0,SUMIFS(#REF!,#REF!,$C2662,#REF!,"&gt;="&amp;'Display 730 &amp; 1200'!$AN$12,#REF!,"&lt;="&amp;'Display 730 &amp; 1200'!$AN$11))</f>
        <v>0</v>
      </c>
    </row>
    <row r="2663" spans="1:5">
      <c r="A2663" t="str">
        <f>IF(INDEX('Display 730 &amp; 1200'!$A:$A,ROW())="","",INDEX('Display 730 &amp; 1200'!$A:$A,ROW()))</f>
        <v/>
      </c>
      <c r="B2663" t="str">
        <f>IF(INDEX('Display 730 &amp; 1200'!$B:$B,ROW())="","",INDEX('Display 730 &amp; 1200'!$B:$B,ROW()))</f>
        <v/>
      </c>
      <c r="C2663" t="str">
        <f>IF(INDEX('Display 730 &amp; 1200'!$D:$D,ROW())="","",INDEX('Display 730 &amp; 1200'!$D:$D,ROW()))</f>
        <v/>
      </c>
      <c r="D2663">
        <f>IF($C2663="",0,SUMIFS(#REF!,#REF!,$C2663,#REF!,"&gt;="&amp;'Display 730 &amp; 1200'!$AN$10,#REF!,"&lt;="&amp;'Display 730 &amp; 1200'!$AN$9))</f>
        <v>0</v>
      </c>
      <c r="E2663">
        <f>IF($C2663="",0,SUMIFS(#REF!,#REF!,$C2663,#REF!,"&gt;="&amp;'Display 730 &amp; 1200'!$AN$12,#REF!,"&lt;="&amp;'Display 730 &amp; 1200'!$AN$11))</f>
        <v>0</v>
      </c>
    </row>
    <row r="2664" spans="1:5">
      <c r="A2664" t="str">
        <f>IF(INDEX('Display 730 &amp; 1200'!$A:$A,ROW())="","",INDEX('Display 730 &amp; 1200'!$A:$A,ROW()))</f>
        <v/>
      </c>
      <c r="B2664" t="str">
        <f>IF(INDEX('Display 730 &amp; 1200'!$B:$B,ROW())="","",INDEX('Display 730 &amp; 1200'!$B:$B,ROW()))</f>
        <v/>
      </c>
      <c r="C2664" t="str">
        <f>IF(INDEX('Display 730 &amp; 1200'!$D:$D,ROW())="","",INDEX('Display 730 &amp; 1200'!$D:$D,ROW()))</f>
        <v/>
      </c>
      <c r="D2664">
        <f>IF($C2664="",0,SUMIFS(#REF!,#REF!,$C2664,#REF!,"&gt;="&amp;'Display 730 &amp; 1200'!$AN$10,#REF!,"&lt;="&amp;'Display 730 &amp; 1200'!$AN$9))</f>
        <v>0</v>
      </c>
      <c r="E2664">
        <f>IF($C2664="",0,SUMIFS(#REF!,#REF!,$C2664,#REF!,"&gt;="&amp;'Display 730 &amp; 1200'!$AN$12,#REF!,"&lt;="&amp;'Display 730 &amp; 1200'!$AN$11))</f>
        <v>0</v>
      </c>
    </row>
    <row r="2665" spans="1:5">
      <c r="A2665" t="str">
        <f>IF(INDEX('Display 730 &amp; 1200'!$A:$A,ROW())="","",INDEX('Display 730 &amp; 1200'!$A:$A,ROW()))</f>
        <v/>
      </c>
      <c r="B2665" t="str">
        <f>IF(INDEX('Display 730 &amp; 1200'!$B:$B,ROW())="","",INDEX('Display 730 &amp; 1200'!$B:$B,ROW()))</f>
        <v/>
      </c>
      <c r="C2665" t="str">
        <f>IF(INDEX('Display 730 &amp; 1200'!$D:$D,ROW())="","",INDEX('Display 730 &amp; 1200'!$D:$D,ROW()))</f>
        <v/>
      </c>
      <c r="D2665">
        <f>IF($C2665="",0,SUMIFS(#REF!,#REF!,$C2665,#REF!,"&gt;="&amp;'Display 730 &amp; 1200'!$AN$10,#REF!,"&lt;="&amp;'Display 730 &amp; 1200'!$AN$9))</f>
        <v>0</v>
      </c>
      <c r="E2665">
        <f>IF($C2665="",0,SUMIFS(#REF!,#REF!,$C2665,#REF!,"&gt;="&amp;'Display 730 &amp; 1200'!$AN$12,#REF!,"&lt;="&amp;'Display 730 &amp; 1200'!$AN$11))</f>
        <v>0</v>
      </c>
    </row>
    <row r="2666" spans="1:5">
      <c r="A2666" t="str">
        <f>IF(INDEX('Display 730 &amp; 1200'!$A:$A,ROW())="","",INDEX('Display 730 &amp; 1200'!$A:$A,ROW()))</f>
        <v/>
      </c>
      <c r="B2666" t="str">
        <f>IF(INDEX('Display 730 &amp; 1200'!$B:$B,ROW())="","",INDEX('Display 730 &amp; 1200'!$B:$B,ROW()))</f>
        <v/>
      </c>
      <c r="C2666" t="str">
        <f>IF(INDEX('Display 730 &amp; 1200'!$D:$D,ROW())="","",INDEX('Display 730 &amp; 1200'!$D:$D,ROW()))</f>
        <v/>
      </c>
      <c r="D2666">
        <f>IF($C2666="",0,SUMIFS(#REF!,#REF!,$C2666,#REF!,"&gt;="&amp;'Display 730 &amp; 1200'!$AN$10,#REF!,"&lt;="&amp;'Display 730 &amp; 1200'!$AN$9))</f>
        <v>0</v>
      </c>
      <c r="E2666">
        <f>IF($C2666="",0,SUMIFS(#REF!,#REF!,$C2666,#REF!,"&gt;="&amp;'Display 730 &amp; 1200'!$AN$12,#REF!,"&lt;="&amp;'Display 730 &amp; 1200'!$AN$11))</f>
        <v>0</v>
      </c>
    </row>
    <row r="2667" spans="1:5">
      <c r="A2667" t="str">
        <f>IF(INDEX('Display 730 &amp; 1200'!$A:$A,ROW())="","",INDEX('Display 730 &amp; 1200'!$A:$A,ROW()))</f>
        <v/>
      </c>
      <c r="B2667" t="str">
        <f>IF(INDEX('Display 730 &amp; 1200'!$B:$B,ROW())="","",INDEX('Display 730 &amp; 1200'!$B:$B,ROW()))</f>
        <v/>
      </c>
      <c r="C2667" t="str">
        <f>IF(INDEX('Display 730 &amp; 1200'!$D:$D,ROW())="","",INDEX('Display 730 &amp; 1200'!$D:$D,ROW()))</f>
        <v/>
      </c>
      <c r="D2667">
        <f>IF($C2667="",0,SUMIFS(#REF!,#REF!,$C2667,#REF!,"&gt;="&amp;'Display 730 &amp; 1200'!$AN$10,#REF!,"&lt;="&amp;'Display 730 &amp; 1200'!$AN$9))</f>
        <v>0</v>
      </c>
      <c r="E2667">
        <f>IF($C2667="",0,SUMIFS(#REF!,#REF!,$C2667,#REF!,"&gt;="&amp;'Display 730 &amp; 1200'!$AN$12,#REF!,"&lt;="&amp;'Display 730 &amp; 1200'!$AN$11))</f>
        <v>0</v>
      </c>
    </row>
    <row r="2668" spans="1:5">
      <c r="A2668" t="str">
        <f>IF(INDEX('Display 730 &amp; 1200'!$A:$A,ROW())="","",INDEX('Display 730 &amp; 1200'!$A:$A,ROW()))</f>
        <v/>
      </c>
      <c r="B2668" t="str">
        <f>IF(INDEX('Display 730 &amp; 1200'!$B:$B,ROW())="","",INDEX('Display 730 &amp; 1200'!$B:$B,ROW()))</f>
        <v/>
      </c>
      <c r="C2668" t="str">
        <f>IF(INDEX('Display 730 &amp; 1200'!$D:$D,ROW())="","",INDEX('Display 730 &amp; 1200'!$D:$D,ROW()))</f>
        <v/>
      </c>
      <c r="D2668">
        <f>IF($C2668="",0,SUMIFS(#REF!,#REF!,$C2668,#REF!,"&gt;="&amp;'Display 730 &amp; 1200'!$AN$10,#REF!,"&lt;="&amp;'Display 730 &amp; 1200'!$AN$9))</f>
        <v>0</v>
      </c>
      <c r="E2668">
        <f>IF($C2668="",0,SUMIFS(#REF!,#REF!,$C2668,#REF!,"&gt;="&amp;'Display 730 &amp; 1200'!$AN$12,#REF!,"&lt;="&amp;'Display 730 &amp; 1200'!$AN$11))</f>
        <v>0</v>
      </c>
    </row>
    <row r="2669" spans="1:5">
      <c r="A2669" t="str">
        <f>IF(INDEX('Display 730 &amp; 1200'!$A:$A,ROW())="","",INDEX('Display 730 &amp; 1200'!$A:$A,ROW()))</f>
        <v/>
      </c>
      <c r="B2669" t="str">
        <f>IF(INDEX('Display 730 &amp; 1200'!$B:$B,ROW())="","",INDEX('Display 730 &amp; 1200'!$B:$B,ROW()))</f>
        <v/>
      </c>
      <c r="C2669" t="str">
        <f>IF(INDEX('Display 730 &amp; 1200'!$D:$D,ROW())="","",INDEX('Display 730 &amp; 1200'!$D:$D,ROW()))</f>
        <v/>
      </c>
      <c r="D2669">
        <f>IF($C2669="",0,SUMIFS(#REF!,#REF!,$C2669,#REF!,"&gt;="&amp;'Display 730 &amp; 1200'!$AN$10,#REF!,"&lt;="&amp;'Display 730 &amp; 1200'!$AN$9))</f>
        <v>0</v>
      </c>
      <c r="E2669">
        <f>IF($C2669="",0,SUMIFS(#REF!,#REF!,$C2669,#REF!,"&gt;="&amp;'Display 730 &amp; 1200'!$AN$12,#REF!,"&lt;="&amp;'Display 730 &amp; 1200'!$AN$11))</f>
        <v>0</v>
      </c>
    </row>
    <row r="2670" spans="1:5">
      <c r="A2670" t="str">
        <f>IF(INDEX('Display 730 &amp; 1200'!$A:$A,ROW())="","",INDEX('Display 730 &amp; 1200'!$A:$A,ROW()))</f>
        <v/>
      </c>
      <c r="B2670" t="str">
        <f>IF(INDEX('Display 730 &amp; 1200'!$B:$B,ROW())="","",INDEX('Display 730 &amp; 1200'!$B:$B,ROW()))</f>
        <v/>
      </c>
      <c r="C2670" t="str">
        <f>IF(INDEX('Display 730 &amp; 1200'!$D:$D,ROW())="","",INDEX('Display 730 &amp; 1200'!$D:$D,ROW()))</f>
        <v/>
      </c>
      <c r="D2670">
        <f>IF($C2670="",0,SUMIFS(#REF!,#REF!,$C2670,#REF!,"&gt;="&amp;'Display 730 &amp; 1200'!$AN$10,#REF!,"&lt;="&amp;'Display 730 &amp; 1200'!$AN$9))</f>
        <v>0</v>
      </c>
      <c r="E2670">
        <f>IF($C2670="",0,SUMIFS(#REF!,#REF!,$C2670,#REF!,"&gt;="&amp;'Display 730 &amp; 1200'!$AN$12,#REF!,"&lt;="&amp;'Display 730 &amp; 1200'!$AN$11))</f>
        <v>0</v>
      </c>
    </row>
    <row r="2671" spans="1:5">
      <c r="A2671" t="str">
        <f>IF(INDEX('Display 730 &amp; 1200'!$A:$A,ROW())="","",INDEX('Display 730 &amp; 1200'!$A:$A,ROW()))</f>
        <v/>
      </c>
      <c r="B2671" t="str">
        <f>IF(INDEX('Display 730 &amp; 1200'!$B:$B,ROW())="","",INDEX('Display 730 &amp; 1200'!$B:$B,ROW()))</f>
        <v/>
      </c>
      <c r="C2671" t="str">
        <f>IF(INDEX('Display 730 &amp; 1200'!$D:$D,ROW())="","",INDEX('Display 730 &amp; 1200'!$D:$D,ROW()))</f>
        <v/>
      </c>
      <c r="D2671">
        <f>IF($C2671="",0,SUMIFS(#REF!,#REF!,$C2671,#REF!,"&gt;="&amp;'Display 730 &amp; 1200'!$AN$10,#REF!,"&lt;="&amp;'Display 730 &amp; 1200'!$AN$9))</f>
        <v>0</v>
      </c>
      <c r="E2671">
        <f>IF($C2671="",0,SUMIFS(#REF!,#REF!,$C2671,#REF!,"&gt;="&amp;'Display 730 &amp; 1200'!$AN$12,#REF!,"&lt;="&amp;'Display 730 &amp; 1200'!$AN$11))</f>
        <v>0</v>
      </c>
    </row>
    <row r="2672" spans="1:5">
      <c r="A2672" t="str">
        <f>IF(INDEX('Display 730 &amp; 1200'!$A:$A,ROW())="","",INDEX('Display 730 &amp; 1200'!$A:$A,ROW()))</f>
        <v/>
      </c>
      <c r="B2672" t="str">
        <f>IF(INDEX('Display 730 &amp; 1200'!$B:$B,ROW())="","",INDEX('Display 730 &amp; 1200'!$B:$B,ROW()))</f>
        <v/>
      </c>
      <c r="C2672" t="str">
        <f>IF(INDEX('Display 730 &amp; 1200'!$D:$D,ROW())="","",INDEX('Display 730 &amp; 1200'!$D:$D,ROW()))</f>
        <v/>
      </c>
      <c r="D2672">
        <f>IF($C2672="",0,SUMIFS(#REF!,#REF!,$C2672,#REF!,"&gt;="&amp;'Display 730 &amp; 1200'!$AN$10,#REF!,"&lt;="&amp;'Display 730 &amp; 1200'!$AN$9))</f>
        <v>0</v>
      </c>
      <c r="E2672">
        <f>IF($C2672="",0,SUMIFS(#REF!,#REF!,$C2672,#REF!,"&gt;="&amp;'Display 730 &amp; 1200'!$AN$12,#REF!,"&lt;="&amp;'Display 730 &amp; 1200'!$AN$11))</f>
        <v>0</v>
      </c>
    </row>
    <row r="2673" spans="1:5">
      <c r="A2673" t="str">
        <f>IF(INDEX('Display 730 &amp; 1200'!$A:$A,ROW())="","",INDEX('Display 730 &amp; 1200'!$A:$A,ROW()))</f>
        <v/>
      </c>
      <c r="B2673" t="str">
        <f>IF(INDEX('Display 730 &amp; 1200'!$B:$B,ROW())="","",INDEX('Display 730 &amp; 1200'!$B:$B,ROW()))</f>
        <v/>
      </c>
      <c r="C2673" t="str">
        <f>IF(INDEX('Display 730 &amp; 1200'!$D:$D,ROW())="","",INDEX('Display 730 &amp; 1200'!$D:$D,ROW()))</f>
        <v/>
      </c>
      <c r="D2673">
        <f>IF($C2673="",0,SUMIFS(#REF!,#REF!,$C2673,#REF!,"&gt;="&amp;'Display 730 &amp; 1200'!$AN$10,#REF!,"&lt;="&amp;'Display 730 &amp; 1200'!$AN$9))</f>
        <v>0</v>
      </c>
      <c r="E2673">
        <f>IF($C2673="",0,SUMIFS(#REF!,#REF!,$C2673,#REF!,"&gt;="&amp;'Display 730 &amp; 1200'!$AN$12,#REF!,"&lt;="&amp;'Display 730 &amp; 1200'!$AN$11))</f>
        <v>0</v>
      </c>
    </row>
    <row r="2674" spans="1:5">
      <c r="A2674" t="str">
        <f>IF(INDEX('Display 730 &amp; 1200'!$A:$A,ROW())="","",INDEX('Display 730 &amp; 1200'!$A:$A,ROW()))</f>
        <v/>
      </c>
      <c r="B2674" t="str">
        <f>IF(INDEX('Display 730 &amp; 1200'!$B:$B,ROW())="","",INDEX('Display 730 &amp; 1200'!$B:$B,ROW()))</f>
        <v/>
      </c>
      <c r="C2674" t="str">
        <f>IF(INDEX('Display 730 &amp; 1200'!$D:$D,ROW())="","",INDEX('Display 730 &amp; 1200'!$D:$D,ROW()))</f>
        <v/>
      </c>
      <c r="D2674">
        <f>IF($C2674="",0,SUMIFS(#REF!,#REF!,$C2674,#REF!,"&gt;="&amp;'Display 730 &amp; 1200'!$AN$10,#REF!,"&lt;="&amp;'Display 730 &amp; 1200'!$AN$9))</f>
        <v>0</v>
      </c>
      <c r="E2674">
        <f>IF($C2674="",0,SUMIFS(#REF!,#REF!,$C2674,#REF!,"&gt;="&amp;'Display 730 &amp; 1200'!$AN$12,#REF!,"&lt;="&amp;'Display 730 &amp; 1200'!$AN$11))</f>
        <v>0</v>
      </c>
    </row>
    <row r="2675" spans="1:5">
      <c r="A2675" t="str">
        <f>IF(INDEX('Display 730 &amp; 1200'!$A:$A,ROW())="","",INDEX('Display 730 &amp; 1200'!$A:$A,ROW()))</f>
        <v/>
      </c>
      <c r="B2675" t="str">
        <f>IF(INDEX('Display 730 &amp; 1200'!$B:$B,ROW())="","",INDEX('Display 730 &amp; 1200'!$B:$B,ROW()))</f>
        <v/>
      </c>
      <c r="C2675" t="str">
        <f>IF(INDEX('Display 730 &amp; 1200'!$D:$D,ROW())="","",INDEX('Display 730 &amp; 1200'!$D:$D,ROW()))</f>
        <v/>
      </c>
      <c r="D2675">
        <f>IF($C2675="",0,SUMIFS(#REF!,#REF!,$C2675,#REF!,"&gt;="&amp;'Display 730 &amp; 1200'!$AN$10,#REF!,"&lt;="&amp;'Display 730 &amp; 1200'!$AN$9))</f>
        <v>0</v>
      </c>
      <c r="E2675">
        <f>IF($C2675="",0,SUMIFS(#REF!,#REF!,$C2675,#REF!,"&gt;="&amp;'Display 730 &amp; 1200'!$AN$12,#REF!,"&lt;="&amp;'Display 730 &amp; 1200'!$AN$11))</f>
        <v>0</v>
      </c>
    </row>
    <row r="2676" spans="1:5">
      <c r="A2676" t="str">
        <f>IF(INDEX('Display 730 &amp; 1200'!$A:$A,ROW())="","",INDEX('Display 730 &amp; 1200'!$A:$A,ROW()))</f>
        <v/>
      </c>
      <c r="B2676" t="str">
        <f>IF(INDEX('Display 730 &amp; 1200'!$B:$B,ROW())="","",INDEX('Display 730 &amp; 1200'!$B:$B,ROW()))</f>
        <v/>
      </c>
      <c r="C2676" t="str">
        <f>IF(INDEX('Display 730 &amp; 1200'!$D:$D,ROW())="","",INDEX('Display 730 &amp; 1200'!$D:$D,ROW()))</f>
        <v/>
      </c>
      <c r="D2676">
        <f>IF($C2676="",0,SUMIFS(#REF!,#REF!,$C2676,#REF!,"&gt;="&amp;'Display 730 &amp; 1200'!$AN$10,#REF!,"&lt;="&amp;'Display 730 &amp; 1200'!$AN$9))</f>
        <v>0</v>
      </c>
      <c r="E2676">
        <f>IF($C2676="",0,SUMIFS(#REF!,#REF!,$C2676,#REF!,"&gt;="&amp;'Display 730 &amp; 1200'!$AN$12,#REF!,"&lt;="&amp;'Display 730 &amp; 1200'!$AN$11))</f>
        <v>0</v>
      </c>
    </row>
    <row r="2677" spans="1:5">
      <c r="A2677" t="str">
        <f>IF(INDEX('Display 730 &amp; 1200'!$A:$A,ROW())="","",INDEX('Display 730 &amp; 1200'!$A:$A,ROW()))</f>
        <v/>
      </c>
      <c r="B2677" t="str">
        <f>IF(INDEX('Display 730 &amp; 1200'!$B:$B,ROW())="","",INDEX('Display 730 &amp; 1200'!$B:$B,ROW()))</f>
        <v/>
      </c>
      <c r="C2677" t="str">
        <f>IF(INDEX('Display 730 &amp; 1200'!$D:$D,ROW())="","",INDEX('Display 730 &amp; 1200'!$D:$D,ROW()))</f>
        <v/>
      </c>
      <c r="D2677">
        <f>IF($C2677="",0,SUMIFS(#REF!,#REF!,$C2677,#REF!,"&gt;="&amp;'Display 730 &amp; 1200'!$AN$10,#REF!,"&lt;="&amp;'Display 730 &amp; 1200'!$AN$9))</f>
        <v>0</v>
      </c>
      <c r="E2677">
        <f>IF($C2677="",0,SUMIFS(#REF!,#REF!,$C2677,#REF!,"&gt;="&amp;'Display 730 &amp; 1200'!$AN$12,#REF!,"&lt;="&amp;'Display 730 &amp; 1200'!$AN$11))</f>
        <v>0</v>
      </c>
    </row>
    <row r="2678" spans="1:5">
      <c r="A2678" t="str">
        <f>IF(INDEX('Display 730 &amp; 1200'!$A:$A,ROW())="","",INDEX('Display 730 &amp; 1200'!$A:$A,ROW()))</f>
        <v/>
      </c>
      <c r="B2678" t="str">
        <f>IF(INDEX('Display 730 &amp; 1200'!$B:$B,ROW())="","",INDEX('Display 730 &amp; 1200'!$B:$B,ROW()))</f>
        <v/>
      </c>
      <c r="C2678" t="str">
        <f>IF(INDEX('Display 730 &amp; 1200'!$D:$D,ROW())="","",INDEX('Display 730 &amp; 1200'!$D:$D,ROW()))</f>
        <v/>
      </c>
      <c r="D2678">
        <f>IF($C2678="",0,SUMIFS(#REF!,#REF!,$C2678,#REF!,"&gt;="&amp;'Display 730 &amp; 1200'!$AN$10,#REF!,"&lt;="&amp;'Display 730 &amp; 1200'!$AN$9))</f>
        <v>0</v>
      </c>
      <c r="E2678">
        <f>IF($C2678="",0,SUMIFS(#REF!,#REF!,$C2678,#REF!,"&gt;="&amp;'Display 730 &amp; 1200'!$AN$12,#REF!,"&lt;="&amp;'Display 730 &amp; 1200'!$AN$11))</f>
        <v>0</v>
      </c>
    </row>
    <row r="2679" spans="1:5">
      <c r="A2679" t="str">
        <f>IF(INDEX('Display 730 &amp; 1200'!$A:$A,ROW())="","",INDEX('Display 730 &amp; 1200'!$A:$A,ROW()))</f>
        <v/>
      </c>
      <c r="B2679" t="str">
        <f>IF(INDEX('Display 730 &amp; 1200'!$B:$B,ROW())="","",INDEX('Display 730 &amp; 1200'!$B:$B,ROW()))</f>
        <v/>
      </c>
      <c r="C2679" t="str">
        <f>IF(INDEX('Display 730 &amp; 1200'!$D:$D,ROW())="","",INDEX('Display 730 &amp; 1200'!$D:$D,ROW()))</f>
        <v/>
      </c>
      <c r="D2679">
        <f>IF($C2679="",0,SUMIFS(#REF!,#REF!,$C2679,#REF!,"&gt;="&amp;'Display 730 &amp; 1200'!$AN$10,#REF!,"&lt;="&amp;'Display 730 &amp; 1200'!$AN$9))</f>
        <v>0</v>
      </c>
      <c r="E2679">
        <f>IF($C2679="",0,SUMIFS(#REF!,#REF!,$C2679,#REF!,"&gt;="&amp;'Display 730 &amp; 1200'!$AN$12,#REF!,"&lt;="&amp;'Display 730 &amp; 1200'!$AN$11))</f>
        <v>0</v>
      </c>
    </row>
    <row r="2680" spans="1:5">
      <c r="A2680" t="str">
        <f>IF(INDEX('Display 730 &amp; 1200'!$A:$A,ROW())="","",INDEX('Display 730 &amp; 1200'!$A:$A,ROW()))</f>
        <v/>
      </c>
      <c r="B2680" t="str">
        <f>IF(INDEX('Display 730 &amp; 1200'!$B:$B,ROW())="","",INDEX('Display 730 &amp; 1200'!$B:$B,ROW()))</f>
        <v/>
      </c>
      <c r="C2680" t="str">
        <f>IF(INDEX('Display 730 &amp; 1200'!$D:$D,ROW())="","",INDEX('Display 730 &amp; 1200'!$D:$D,ROW()))</f>
        <v/>
      </c>
      <c r="D2680">
        <f>IF($C2680="",0,SUMIFS(#REF!,#REF!,$C2680,#REF!,"&gt;="&amp;'Display 730 &amp; 1200'!$AN$10,#REF!,"&lt;="&amp;'Display 730 &amp; 1200'!$AN$9))</f>
        <v>0</v>
      </c>
      <c r="E2680">
        <f>IF($C2680="",0,SUMIFS(#REF!,#REF!,$C2680,#REF!,"&gt;="&amp;'Display 730 &amp; 1200'!$AN$12,#REF!,"&lt;="&amp;'Display 730 &amp; 1200'!$AN$11))</f>
        <v>0</v>
      </c>
    </row>
    <row r="2681" spans="1:5">
      <c r="A2681" t="str">
        <f>IF(INDEX('Display 730 &amp; 1200'!$A:$A,ROW())="","",INDEX('Display 730 &amp; 1200'!$A:$A,ROW()))</f>
        <v/>
      </c>
      <c r="B2681" t="str">
        <f>IF(INDEX('Display 730 &amp; 1200'!$B:$B,ROW())="","",INDEX('Display 730 &amp; 1200'!$B:$B,ROW()))</f>
        <v/>
      </c>
      <c r="C2681" t="str">
        <f>IF(INDEX('Display 730 &amp; 1200'!$D:$D,ROW())="","",INDEX('Display 730 &amp; 1200'!$D:$D,ROW()))</f>
        <v/>
      </c>
      <c r="D2681">
        <f>IF($C2681="",0,SUMIFS(#REF!,#REF!,$C2681,#REF!,"&gt;="&amp;'Display 730 &amp; 1200'!$AN$10,#REF!,"&lt;="&amp;'Display 730 &amp; 1200'!$AN$9))</f>
        <v>0</v>
      </c>
      <c r="E2681">
        <f>IF($C2681="",0,SUMIFS(#REF!,#REF!,$C2681,#REF!,"&gt;="&amp;'Display 730 &amp; 1200'!$AN$12,#REF!,"&lt;="&amp;'Display 730 &amp; 1200'!$AN$11))</f>
        <v>0</v>
      </c>
    </row>
    <row r="2682" spans="1:5">
      <c r="A2682" t="str">
        <f>IF(INDEX('Display 730 &amp; 1200'!$A:$A,ROW())="","",INDEX('Display 730 &amp; 1200'!$A:$A,ROW()))</f>
        <v/>
      </c>
      <c r="B2682" t="str">
        <f>IF(INDEX('Display 730 &amp; 1200'!$B:$B,ROW())="","",INDEX('Display 730 &amp; 1200'!$B:$B,ROW()))</f>
        <v/>
      </c>
      <c r="C2682" t="str">
        <f>IF(INDEX('Display 730 &amp; 1200'!$D:$D,ROW())="","",INDEX('Display 730 &amp; 1200'!$D:$D,ROW()))</f>
        <v/>
      </c>
      <c r="D2682">
        <f>IF($C2682="",0,SUMIFS(#REF!,#REF!,$C2682,#REF!,"&gt;="&amp;'Display 730 &amp; 1200'!$AN$10,#REF!,"&lt;="&amp;'Display 730 &amp; 1200'!$AN$9))</f>
        <v>0</v>
      </c>
      <c r="E2682">
        <f>IF($C2682="",0,SUMIFS(#REF!,#REF!,$C2682,#REF!,"&gt;="&amp;'Display 730 &amp; 1200'!$AN$12,#REF!,"&lt;="&amp;'Display 730 &amp; 1200'!$AN$11))</f>
        <v>0</v>
      </c>
    </row>
    <row r="2683" spans="1:5">
      <c r="A2683" t="str">
        <f>IF(INDEX('Display 730 &amp; 1200'!$A:$A,ROW())="","",INDEX('Display 730 &amp; 1200'!$A:$A,ROW()))</f>
        <v/>
      </c>
      <c r="B2683" t="str">
        <f>IF(INDEX('Display 730 &amp; 1200'!$B:$B,ROW())="","",INDEX('Display 730 &amp; 1200'!$B:$B,ROW()))</f>
        <v/>
      </c>
      <c r="C2683" t="str">
        <f>IF(INDEX('Display 730 &amp; 1200'!$D:$D,ROW())="","",INDEX('Display 730 &amp; 1200'!$D:$D,ROW()))</f>
        <v/>
      </c>
      <c r="D2683">
        <f>IF($C2683="",0,SUMIFS(#REF!,#REF!,$C2683,#REF!,"&gt;="&amp;'Display 730 &amp; 1200'!$AN$10,#REF!,"&lt;="&amp;'Display 730 &amp; 1200'!$AN$9))</f>
        <v>0</v>
      </c>
      <c r="E2683">
        <f>IF($C2683="",0,SUMIFS(#REF!,#REF!,$C2683,#REF!,"&gt;="&amp;'Display 730 &amp; 1200'!$AN$12,#REF!,"&lt;="&amp;'Display 730 &amp; 1200'!$AN$11))</f>
        <v>0</v>
      </c>
    </row>
    <row r="2684" spans="1:5">
      <c r="A2684" t="str">
        <f>IF(INDEX('Display 730 &amp; 1200'!$A:$A,ROW())="","",INDEX('Display 730 &amp; 1200'!$A:$A,ROW()))</f>
        <v/>
      </c>
      <c r="B2684" t="str">
        <f>IF(INDEX('Display 730 &amp; 1200'!$B:$B,ROW())="","",INDEX('Display 730 &amp; 1200'!$B:$B,ROW()))</f>
        <v/>
      </c>
      <c r="C2684" t="str">
        <f>IF(INDEX('Display 730 &amp; 1200'!$D:$D,ROW())="","",INDEX('Display 730 &amp; 1200'!$D:$D,ROW()))</f>
        <v/>
      </c>
      <c r="D2684">
        <f>IF($C2684="",0,SUMIFS(#REF!,#REF!,$C2684,#REF!,"&gt;="&amp;'Display 730 &amp; 1200'!$AN$10,#REF!,"&lt;="&amp;'Display 730 &amp; 1200'!$AN$9))</f>
        <v>0</v>
      </c>
      <c r="E2684">
        <f>IF($C2684="",0,SUMIFS(#REF!,#REF!,$C2684,#REF!,"&gt;="&amp;'Display 730 &amp; 1200'!$AN$12,#REF!,"&lt;="&amp;'Display 730 &amp; 1200'!$AN$11))</f>
        <v>0</v>
      </c>
    </row>
    <row r="2685" spans="1:5">
      <c r="A2685" t="str">
        <f>IF(INDEX('Display 730 &amp; 1200'!$A:$A,ROW())="","",INDEX('Display 730 &amp; 1200'!$A:$A,ROW()))</f>
        <v/>
      </c>
      <c r="B2685" t="str">
        <f>IF(INDEX('Display 730 &amp; 1200'!$B:$B,ROW())="","",INDEX('Display 730 &amp; 1200'!$B:$B,ROW()))</f>
        <v/>
      </c>
      <c r="C2685" t="str">
        <f>IF(INDEX('Display 730 &amp; 1200'!$D:$D,ROW())="","",INDEX('Display 730 &amp; 1200'!$D:$D,ROW()))</f>
        <v/>
      </c>
      <c r="D2685">
        <f>IF($C2685="",0,SUMIFS(#REF!,#REF!,$C2685,#REF!,"&gt;="&amp;'Display 730 &amp; 1200'!$AN$10,#REF!,"&lt;="&amp;'Display 730 &amp; 1200'!$AN$9))</f>
        <v>0</v>
      </c>
      <c r="E2685">
        <f>IF($C2685="",0,SUMIFS(#REF!,#REF!,$C2685,#REF!,"&gt;="&amp;'Display 730 &amp; 1200'!$AN$12,#REF!,"&lt;="&amp;'Display 730 &amp; 1200'!$AN$11))</f>
        <v>0</v>
      </c>
    </row>
    <row r="2686" spans="1:5">
      <c r="A2686" t="str">
        <f>IF(INDEX('Display 730 &amp; 1200'!$A:$A,ROW())="","",INDEX('Display 730 &amp; 1200'!$A:$A,ROW()))</f>
        <v/>
      </c>
      <c r="B2686" t="str">
        <f>IF(INDEX('Display 730 &amp; 1200'!$B:$B,ROW())="","",INDEX('Display 730 &amp; 1200'!$B:$B,ROW()))</f>
        <v/>
      </c>
      <c r="C2686" t="str">
        <f>IF(INDEX('Display 730 &amp; 1200'!$D:$D,ROW())="","",INDEX('Display 730 &amp; 1200'!$D:$D,ROW()))</f>
        <v/>
      </c>
      <c r="D2686">
        <f>IF($C2686="",0,SUMIFS(#REF!,#REF!,$C2686,#REF!,"&gt;="&amp;'Display 730 &amp; 1200'!$AN$10,#REF!,"&lt;="&amp;'Display 730 &amp; 1200'!$AN$9))</f>
        <v>0</v>
      </c>
      <c r="E2686">
        <f>IF($C2686="",0,SUMIFS(#REF!,#REF!,$C2686,#REF!,"&gt;="&amp;'Display 730 &amp; 1200'!$AN$12,#REF!,"&lt;="&amp;'Display 730 &amp; 1200'!$AN$11))</f>
        <v>0</v>
      </c>
    </row>
    <row r="2687" spans="1:5">
      <c r="A2687" t="str">
        <f>IF(INDEX('Display 730 &amp; 1200'!$A:$A,ROW())="","",INDEX('Display 730 &amp; 1200'!$A:$A,ROW()))</f>
        <v/>
      </c>
      <c r="B2687" t="str">
        <f>IF(INDEX('Display 730 &amp; 1200'!$B:$B,ROW())="","",INDEX('Display 730 &amp; 1200'!$B:$B,ROW()))</f>
        <v/>
      </c>
      <c r="C2687" t="str">
        <f>IF(INDEX('Display 730 &amp; 1200'!$D:$D,ROW())="","",INDEX('Display 730 &amp; 1200'!$D:$D,ROW()))</f>
        <v/>
      </c>
      <c r="D2687">
        <f>IF($C2687="",0,SUMIFS(#REF!,#REF!,$C2687,#REF!,"&gt;="&amp;'Display 730 &amp; 1200'!$AN$10,#REF!,"&lt;="&amp;'Display 730 &amp; 1200'!$AN$9))</f>
        <v>0</v>
      </c>
      <c r="E2687">
        <f>IF($C2687="",0,SUMIFS(#REF!,#REF!,$C2687,#REF!,"&gt;="&amp;'Display 730 &amp; 1200'!$AN$12,#REF!,"&lt;="&amp;'Display 730 &amp; 1200'!$AN$11))</f>
        <v>0</v>
      </c>
    </row>
    <row r="2688" spans="1:5">
      <c r="A2688" t="str">
        <f>IF(INDEX('Display 730 &amp; 1200'!$A:$A,ROW())="","",INDEX('Display 730 &amp; 1200'!$A:$A,ROW()))</f>
        <v/>
      </c>
      <c r="B2688" t="str">
        <f>IF(INDEX('Display 730 &amp; 1200'!$B:$B,ROW())="","",INDEX('Display 730 &amp; 1200'!$B:$B,ROW()))</f>
        <v/>
      </c>
      <c r="C2688" t="str">
        <f>IF(INDEX('Display 730 &amp; 1200'!$D:$D,ROW())="","",INDEX('Display 730 &amp; 1200'!$D:$D,ROW()))</f>
        <v/>
      </c>
      <c r="D2688">
        <f>IF($C2688="",0,SUMIFS(#REF!,#REF!,$C2688,#REF!,"&gt;="&amp;'Display 730 &amp; 1200'!$AN$10,#REF!,"&lt;="&amp;'Display 730 &amp; 1200'!$AN$9))</f>
        <v>0</v>
      </c>
      <c r="E2688">
        <f>IF($C2688="",0,SUMIFS(#REF!,#REF!,$C2688,#REF!,"&gt;="&amp;'Display 730 &amp; 1200'!$AN$12,#REF!,"&lt;="&amp;'Display 730 &amp; 1200'!$AN$11))</f>
        <v>0</v>
      </c>
    </row>
    <row r="2689" spans="1:5">
      <c r="A2689" t="str">
        <f>IF(INDEX('Display 730 &amp; 1200'!$A:$A,ROW())="","",INDEX('Display 730 &amp; 1200'!$A:$A,ROW()))</f>
        <v/>
      </c>
      <c r="B2689" t="str">
        <f>IF(INDEX('Display 730 &amp; 1200'!$B:$B,ROW())="","",INDEX('Display 730 &amp; 1200'!$B:$B,ROW()))</f>
        <v/>
      </c>
      <c r="C2689" t="str">
        <f>IF(INDEX('Display 730 &amp; 1200'!$D:$D,ROW())="","",INDEX('Display 730 &amp; 1200'!$D:$D,ROW()))</f>
        <v/>
      </c>
      <c r="D2689">
        <f>IF($C2689="",0,SUMIFS(#REF!,#REF!,$C2689,#REF!,"&gt;="&amp;'Display 730 &amp; 1200'!$AN$10,#REF!,"&lt;="&amp;'Display 730 &amp; 1200'!$AN$9))</f>
        <v>0</v>
      </c>
      <c r="E2689">
        <f>IF($C2689="",0,SUMIFS(#REF!,#REF!,$C2689,#REF!,"&gt;="&amp;'Display 730 &amp; 1200'!$AN$12,#REF!,"&lt;="&amp;'Display 730 &amp; 1200'!$AN$11))</f>
        <v>0</v>
      </c>
    </row>
    <row r="2690" spans="1:5">
      <c r="A2690" t="str">
        <f>IF(INDEX('Display 730 &amp; 1200'!$A:$A,ROW())="","",INDEX('Display 730 &amp; 1200'!$A:$A,ROW()))</f>
        <v/>
      </c>
      <c r="B2690" t="str">
        <f>IF(INDEX('Display 730 &amp; 1200'!$B:$B,ROW())="","",INDEX('Display 730 &amp; 1200'!$B:$B,ROW()))</f>
        <v/>
      </c>
      <c r="C2690" t="str">
        <f>IF(INDEX('Display 730 &amp; 1200'!$D:$D,ROW())="","",INDEX('Display 730 &amp; 1200'!$D:$D,ROW()))</f>
        <v/>
      </c>
      <c r="D2690">
        <f>IF($C2690="",0,SUMIFS(#REF!,#REF!,$C2690,#REF!,"&gt;="&amp;'Display 730 &amp; 1200'!$AN$10,#REF!,"&lt;="&amp;'Display 730 &amp; 1200'!$AN$9))</f>
        <v>0</v>
      </c>
      <c r="E2690">
        <f>IF($C2690="",0,SUMIFS(#REF!,#REF!,$C2690,#REF!,"&gt;="&amp;'Display 730 &amp; 1200'!$AN$12,#REF!,"&lt;="&amp;'Display 730 &amp; 1200'!$AN$11))</f>
        <v>0</v>
      </c>
    </row>
    <row r="2691" spans="1:5">
      <c r="A2691" t="str">
        <f>IF(INDEX('Display 730 &amp; 1200'!$A:$A,ROW())="","",INDEX('Display 730 &amp; 1200'!$A:$A,ROW()))</f>
        <v/>
      </c>
      <c r="B2691" t="str">
        <f>IF(INDEX('Display 730 &amp; 1200'!$B:$B,ROW())="","",INDEX('Display 730 &amp; 1200'!$B:$B,ROW()))</f>
        <v/>
      </c>
      <c r="C2691" t="str">
        <f>IF(INDEX('Display 730 &amp; 1200'!$D:$D,ROW())="","",INDEX('Display 730 &amp; 1200'!$D:$D,ROW()))</f>
        <v/>
      </c>
      <c r="D2691">
        <f>IF($C2691="",0,SUMIFS(#REF!,#REF!,$C2691,#REF!,"&gt;="&amp;'Display 730 &amp; 1200'!$AN$10,#REF!,"&lt;="&amp;'Display 730 &amp; 1200'!$AN$9))</f>
        <v>0</v>
      </c>
      <c r="E2691">
        <f>IF($C2691="",0,SUMIFS(#REF!,#REF!,$C2691,#REF!,"&gt;="&amp;'Display 730 &amp; 1200'!$AN$12,#REF!,"&lt;="&amp;'Display 730 &amp; 1200'!$AN$11))</f>
        <v>0</v>
      </c>
    </row>
    <row r="2692" spans="1:5">
      <c r="A2692" t="str">
        <f>IF(INDEX('Display 730 &amp; 1200'!$A:$A,ROW())="","",INDEX('Display 730 &amp; 1200'!$A:$A,ROW()))</f>
        <v/>
      </c>
      <c r="B2692" t="str">
        <f>IF(INDEX('Display 730 &amp; 1200'!$B:$B,ROW())="","",INDEX('Display 730 &amp; 1200'!$B:$B,ROW()))</f>
        <v/>
      </c>
      <c r="C2692" t="str">
        <f>IF(INDEX('Display 730 &amp; 1200'!$D:$D,ROW())="","",INDEX('Display 730 &amp; 1200'!$D:$D,ROW()))</f>
        <v/>
      </c>
      <c r="D2692">
        <f>IF($C2692="",0,SUMIFS(#REF!,#REF!,$C2692,#REF!,"&gt;="&amp;'Display 730 &amp; 1200'!$AN$10,#REF!,"&lt;="&amp;'Display 730 &amp; 1200'!$AN$9))</f>
        <v>0</v>
      </c>
      <c r="E2692">
        <f>IF($C2692="",0,SUMIFS(#REF!,#REF!,$C2692,#REF!,"&gt;="&amp;'Display 730 &amp; 1200'!$AN$12,#REF!,"&lt;="&amp;'Display 730 &amp; 1200'!$AN$11))</f>
        <v>0</v>
      </c>
    </row>
    <row r="2693" spans="1:5">
      <c r="A2693" t="str">
        <f>IF(INDEX('Display 730 &amp; 1200'!$A:$A,ROW())="","",INDEX('Display 730 &amp; 1200'!$A:$A,ROW()))</f>
        <v/>
      </c>
      <c r="B2693" t="str">
        <f>IF(INDEX('Display 730 &amp; 1200'!$B:$B,ROW())="","",INDEX('Display 730 &amp; 1200'!$B:$B,ROW()))</f>
        <v/>
      </c>
      <c r="C2693" t="str">
        <f>IF(INDEX('Display 730 &amp; 1200'!$D:$D,ROW())="","",INDEX('Display 730 &amp; 1200'!$D:$D,ROW()))</f>
        <v/>
      </c>
      <c r="D2693">
        <f>IF($C2693="",0,SUMIFS(#REF!,#REF!,$C2693,#REF!,"&gt;="&amp;'Display 730 &amp; 1200'!$AN$10,#REF!,"&lt;="&amp;'Display 730 &amp; 1200'!$AN$9))</f>
        <v>0</v>
      </c>
      <c r="E2693">
        <f>IF($C2693="",0,SUMIFS(#REF!,#REF!,$C2693,#REF!,"&gt;="&amp;'Display 730 &amp; 1200'!$AN$12,#REF!,"&lt;="&amp;'Display 730 &amp; 1200'!$AN$11))</f>
        <v>0</v>
      </c>
    </row>
    <row r="2694" spans="1:5">
      <c r="A2694" t="str">
        <f>IF(INDEX('Display 730 &amp; 1200'!$A:$A,ROW())="","",INDEX('Display 730 &amp; 1200'!$A:$A,ROW()))</f>
        <v/>
      </c>
      <c r="B2694" t="str">
        <f>IF(INDEX('Display 730 &amp; 1200'!$B:$B,ROW())="","",INDEX('Display 730 &amp; 1200'!$B:$B,ROW()))</f>
        <v/>
      </c>
      <c r="C2694" t="str">
        <f>IF(INDEX('Display 730 &amp; 1200'!$D:$D,ROW())="","",INDEX('Display 730 &amp; 1200'!$D:$D,ROW()))</f>
        <v/>
      </c>
      <c r="D2694">
        <f>IF($C2694="",0,SUMIFS(#REF!,#REF!,$C2694,#REF!,"&gt;="&amp;'Display 730 &amp; 1200'!$AN$10,#REF!,"&lt;="&amp;'Display 730 &amp; 1200'!$AN$9))</f>
        <v>0</v>
      </c>
      <c r="E2694">
        <f>IF($C2694="",0,SUMIFS(#REF!,#REF!,$C2694,#REF!,"&gt;="&amp;'Display 730 &amp; 1200'!$AN$12,#REF!,"&lt;="&amp;'Display 730 &amp; 1200'!$AN$11))</f>
        <v>0</v>
      </c>
    </row>
    <row r="2695" spans="1:5">
      <c r="A2695" t="str">
        <f>IF(INDEX('Display 730 &amp; 1200'!$A:$A,ROW())="","",INDEX('Display 730 &amp; 1200'!$A:$A,ROW()))</f>
        <v/>
      </c>
      <c r="B2695" t="str">
        <f>IF(INDEX('Display 730 &amp; 1200'!$B:$B,ROW())="","",INDEX('Display 730 &amp; 1200'!$B:$B,ROW()))</f>
        <v/>
      </c>
      <c r="C2695" t="str">
        <f>IF(INDEX('Display 730 &amp; 1200'!$D:$D,ROW())="","",INDEX('Display 730 &amp; 1200'!$D:$D,ROW()))</f>
        <v/>
      </c>
      <c r="D2695">
        <f>IF($C2695="",0,SUMIFS(#REF!,#REF!,$C2695,#REF!,"&gt;="&amp;'Display 730 &amp; 1200'!$AN$10,#REF!,"&lt;="&amp;'Display 730 &amp; 1200'!$AN$9))</f>
        <v>0</v>
      </c>
      <c r="E2695">
        <f>IF($C2695="",0,SUMIFS(#REF!,#REF!,$C2695,#REF!,"&gt;="&amp;'Display 730 &amp; 1200'!$AN$12,#REF!,"&lt;="&amp;'Display 730 &amp; 1200'!$AN$11))</f>
        <v>0</v>
      </c>
    </row>
    <row r="2696" spans="1:5">
      <c r="A2696" t="str">
        <f>IF(INDEX('Display 730 &amp; 1200'!$A:$A,ROW())="","",INDEX('Display 730 &amp; 1200'!$A:$A,ROW()))</f>
        <v/>
      </c>
      <c r="B2696" t="str">
        <f>IF(INDEX('Display 730 &amp; 1200'!$B:$B,ROW())="","",INDEX('Display 730 &amp; 1200'!$B:$B,ROW()))</f>
        <v/>
      </c>
      <c r="C2696" t="str">
        <f>IF(INDEX('Display 730 &amp; 1200'!$D:$D,ROW())="","",INDEX('Display 730 &amp; 1200'!$D:$D,ROW()))</f>
        <v/>
      </c>
      <c r="D2696">
        <f>IF($C2696="",0,SUMIFS(#REF!,#REF!,$C2696,#REF!,"&gt;="&amp;'Display 730 &amp; 1200'!$AN$10,#REF!,"&lt;="&amp;'Display 730 &amp; 1200'!$AN$9))</f>
        <v>0</v>
      </c>
      <c r="E2696">
        <f>IF($C2696="",0,SUMIFS(#REF!,#REF!,$C2696,#REF!,"&gt;="&amp;'Display 730 &amp; 1200'!$AN$12,#REF!,"&lt;="&amp;'Display 730 &amp; 1200'!$AN$11))</f>
        <v>0</v>
      </c>
    </row>
    <row r="2697" spans="1:5">
      <c r="A2697" t="str">
        <f>IF(INDEX('Display 730 &amp; 1200'!$A:$A,ROW())="","",INDEX('Display 730 &amp; 1200'!$A:$A,ROW()))</f>
        <v/>
      </c>
      <c r="B2697" t="str">
        <f>IF(INDEX('Display 730 &amp; 1200'!$B:$B,ROW())="","",INDEX('Display 730 &amp; 1200'!$B:$B,ROW()))</f>
        <v/>
      </c>
      <c r="C2697" t="str">
        <f>IF(INDEX('Display 730 &amp; 1200'!$D:$D,ROW())="","",INDEX('Display 730 &amp; 1200'!$D:$D,ROW()))</f>
        <v/>
      </c>
      <c r="D2697">
        <f>IF($C2697="",0,SUMIFS(#REF!,#REF!,$C2697,#REF!,"&gt;="&amp;'Display 730 &amp; 1200'!$AN$10,#REF!,"&lt;="&amp;'Display 730 &amp; 1200'!$AN$9))</f>
        <v>0</v>
      </c>
      <c r="E2697">
        <f>IF($C2697="",0,SUMIFS(#REF!,#REF!,$C2697,#REF!,"&gt;="&amp;'Display 730 &amp; 1200'!$AN$12,#REF!,"&lt;="&amp;'Display 730 &amp; 1200'!$AN$11))</f>
        <v>0</v>
      </c>
    </row>
    <row r="2698" spans="1:5">
      <c r="A2698" t="str">
        <f>IF(INDEX('Display 730 &amp; 1200'!$A:$A,ROW())="","",INDEX('Display 730 &amp; 1200'!$A:$A,ROW()))</f>
        <v/>
      </c>
      <c r="B2698" t="str">
        <f>IF(INDEX('Display 730 &amp; 1200'!$B:$B,ROW())="","",INDEX('Display 730 &amp; 1200'!$B:$B,ROW()))</f>
        <v/>
      </c>
      <c r="C2698" t="str">
        <f>IF(INDEX('Display 730 &amp; 1200'!$D:$D,ROW())="","",INDEX('Display 730 &amp; 1200'!$D:$D,ROW()))</f>
        <v/>
      </c>
      <c r="D2698">
        <f>IF($C2698="",0,SUMIFS(#REF!,#REF!,$C2698,#REF!,"&gt;="&amp;'Display 730 &amp; 1200'!$AN$10,#REF!,"&lt;="&amp;'Display 730 &amp; 1200'!$AN$9))</f>
        <v>0</v>
      </c>
      <c r="E2698">
        <f>IF($C2698="",0,SUMIFS(#REF!,#REF!,$C2698,#REF!,"&gt;="&amp;'Display 730 &amp; 1200'!$AN$12,#REF!,"&lt;="&amp;'Display 730 &amp; 1200'!$AN$11))</f>
        <v>0</v>
      </c>
    </row>
    <row r="2699" spans="1:5">
      <c r="A2699" t="str">
        <f>IF(INDEX('Display 730 &amp; 1200'!$A:$A,ROW())="","",INDEX('Display 730 &amp; 1200'!$A:$A,ROW()))</f>
        <v/>
      </c>
      <c r="B2699" t="str">
        <f>IF(INDEX('Display 730 &amp; 1200'!$B:$B,ROW())="","",INDEX('Display 730 &amp; 1200'!$B:$B,ROW()))</f>
        <v/>
      </c>
      <c r="C2699" t="str">
        <f>IF(INDEX('Display 730 &amp; 1200'!$D:$D,ROW())="","",INDEX('Display 730 &amp; 1200'!$D:$D,ROW()))</f>
        <v/>
      </c>
      <c r="D2699">
        <f>IF($C2699="",0,SUMIFS(#REF!,#REF!,$C2699,#REF!,"&gt;="&amp;'Display 730 &amp; 1200'!$AN$10,#REF!,"&lt;="&amp;'Display 730 &amp; 1200'!$AN$9))</f>
        <v>0</v>
      </c>
      <c r="E2699">
        <f>IF($C2699="",0,SUMIFS(#REF!,#REF!,$C2699,#REF!,"&gt;="&amp;'Display 730 &amp; 1200'!$AN$12,#REF!,"&lt;="&amp;'Display 730 &amp; 1200'!$AN$11))</f>
        <v>0</v>
      </c>
    </row>
    <row r="2700" spans="1:5">
      <c r="A2700" t="str">
        <f>IF(INDEX('Display 730 &amp; 1200'!$A:$A,ROW())="","",INDEX('Display 730 &amp; 1200'!$A:$A,ROW()))</f>
        <v/>
      </c>
      <c r="B2700" t="str">
        <f>IF(INDEX('Display 730 &amp; 1200'!$B:$B,ROW())="","",INDEX('Display 730 &amp; 1200'!$B:$B,ROW()))</f>
        <v/>
      </c>
      <c r="C2700" t="str">
        <f>IF(INDEX('Display 730 &amp; 1200'!$D:$D,ROW())="","",INDEX('Display 730 &amp; 1200'!$D:$D,ROW()))</f>
        <v/>
      </c>
      <c r="D2700">
        <f>IF($C2700="",0,SUMIFS(#REF!,#REF!,$C2700,#REF!,"&gt;="&amp;'Display 730 &amp; 1200'!$AN$10,#REF!,"&lt;="&amp;'Display 730 &amp; 1200'!$AN$9))</f>
        <v>0</v>
      </c>
      <c r="E2700">
        <f>IF($C2700="",0,SUMIFS(#REF!,#REF!,$C2700,#REF!,"&gt;="&amp;'Display 730 &amp; 1200'!$AN$12,#REF!,"&lt;="&amp;'Display 730 &amp; 1200'!$AN$11))</f>
        <v>0</v>
      </c>
    </row>
    <row r="2701" spans="1:5">
      <c r="A2701" t="str">
        <f>IF(INDEX('Display 730 &amp; 1200'!$A:$A,ROW())="","",INDEX('Display 730 &amp; 1200'!$A:$A,ROW()))</f>
        <v/>
      </c>
      <c r="B2701" t="str">
        <f>IF(INDEX('Display 730 &amp; 1200'!$B:$B,ROW())="","",INDEX('Display 730 &amp; 1200'!$B:$B,ROW()))</f>
        <v/>
      </c>
      <c r="C2701" t="str">
        <f>IF(INDEX('Display 730 &amp; 1200'!$D:$D,ROW())="","",INDEX('Display 730 &amp; 1200'!$D:$D,ROW()))</f>
        <v/>
      </c>
      <c r="D2701">
        <f>IF($C2701="",0,SUMIFS(#REF!,#REF!,$C2701,#REF!,"&gt;="&amp;'Display 730 &amp; 1200'!$AN$10,#REF!,"&lt;="&amp;'Display 730 &amp; 1200'!$AN$9))</f>
        <v>0</v>
      </c>
      <c r="E2701">
        <f>IF($C2701="",0,SUMIFS(#REF!,#REF!,$C2701,#REF!,"&gt;="&amp;'Display 730 &amp; 1200'!$AN$12,#REF!,"&lt;="&amp;'Display 730 &amp; 1200'!$AN$11))</f>
        <v>0</v>
      </c>
    </row>
    <row r="2702" spans="1:5">
      <c r="A2702" t="str">
        <f>IF(INDEX('Display 730 &amp; 1200'!$A:$A,ROW())="","",INDEX('Display 730 &amp; 1200'!$A:$A,ROW()))</f>
        <v/>
      </c>
      <c r="B2702" t="str">
        <f>IF(INDEX('Display 730 &amp; 1200'!$B:$B,ROW())="","",INDEX('Display 730 &amp; 1200'!$B:$B,ROW()))</f>
        <v/>
      </c>
      <c r="C2702" t="str">
        <f>IF(INDEX('Display 730 &amp; 1200'!$D:$D,ROW())="","",INDEX('Display 730 &amp; 1200'!$D:$D,ROW()))</f>
        <v/>
      </c>
      <c r="D2702">
        <f>IF($C2702="",0,SUMIFS(#REF!,#REF!,$C2702,#REF!,"&gt;="&amp;'Display 730 &amp; 1200'!$AN$10,#REF!,"&lt;="&amp;'Display 730 &amp; 1200'!$AN$9))</f>
        <v>0</v>
      </c>
      <c r="E2702">
        <f>IF($C2702="",0,SUMIFS(#REF!,#REF!,$C2702,#REF!,"&gt;="&amp;'Display 730 &amp; 1200'!$AN$12,#REF!,"&lt;="&amp;'Display 730 &amp; 1200'!$AN$11))</f>
        <v>0</v>
      </c>
    </row>
    <row r="2703" spans="1:5">
      <c r="A2703" t="str">
        <f>IF(INDEX('Display 730 &amp; 1200'!$A:$A,ROW())="","",INDEX('Display 730 &amp; 1200'!$A:$A,ROW()))</f>
        <v/>
      </c>
      <c r="B2703" t="str">
        <f>IF(INDEX('Display 730 &amp; 1200'!$B:$B,ROW())="","",INDEX('Display 730 &amp; 1200'!$B:$B,ROW()))</f>
        <v/>
      </c>
      <c r="C2703" t="str">
        <f>IF(INDEX('Display 730 &amp; 1200'!$D:$D,ROW())="","",INDEX('Display 730 &amp; 1200'!$D:$D,ROW()))</f>
        <v/>
      </c>
      <c r="D2703">
        <f>IF($C2703="",0,SUMIFS(#REF!,#REF!,$C2703,#REF!,"&gt;="&amp;'Display 730 &amp; 1200'!$AN$10,#REF!,"&lt;="&amp;'Display 730 &amp; 1200'!$AN$9))</f>
        <v>0</v>
      </c>
      <c r="E2703">
        <f>IF($C2703="",0,SUMIFS(#REF!,#REF!,$C2703,#REF!,"&gt;="&amp;'Display 730 &amp; 1200'!$AN$12,#REF!,"&lt;="&amp;'Display 730 &amp; 1200'!$AN$11))</f>
        <v>0</v>
      </c>
    </row>
    <row r="2704" spans="1:5">
      <c r="A2704" t="str">
        <f>IF(INDEX('Display 730 &amp; 1200'!$A:$A,ROW())="","",INDEX('Display 730 &amp; 1200'!$A:$A,ROW()))</f>
        <v/>
      </c>
      <c r="B2704" t="str">
        <f>IF(INDEX('Display 730 &amp; 1200'!$B:$B,ROW())="","",INDEX('Display 730 &amp; 1200'!$B:$B,ROW()))</f>
        <v/>
      </c>
      <c r="C2704" t="str">
        <f>IF(INDEX('Display 730 &amp; 1200'!$D:$D,ROW())="","",INDEX('Display 730 &amp; 1200'!$D:$D,ROW()))</f>
        <v/>
      </c>
      <c r="D2704">
        <f>IF($C2704="",0,SUMIFS(#REF!,#REF!,$C2704,#REF!,"&gt;="&amp;'Display 730 &amp; 1200'!$AN$10,#REF!,"&lt;="&amp;'Display 730 &amp; 1200'!$AN$9))</f>
        <v>0</v>
      </c>
      <c r="E2704">
        <f>IF($C2704="",0,SUMIFS(#REF!,#REF!,$C2704,#REF!,"&gt;="&amp;'Display 730 &amp; 1200'!$AN$12,#REF!,"&lt;="&amp;'Display 730 &amp; 1200'!$AN$11))</f>
        <v>0</v>
      </c>
    </row>
    <row r="2705" spans="1:5">
      <c r="A2705" t="str">
        <f>IF(INDEX('Display 730 &amp; 1200'!$A:$A,ROW())="","",INDEX('Display 730 &amp; 1200'!$A:$A,ROW()))</f>
        <v/>
      </c>
      <c r="B2705" t="str">
        <f>IF(INDEX('Display 730 &amp; 1200'!$B:$B,ROW())="","",INDEX('Display 730 &amp; 1200'!$B:$B,ROW()))</f>
        <v/>
      </c>
      <c r="C2705" t="str">
        <f>IF(INDEX('Display 730 &amp; 1200'!$D:$D,ROW())="","",INDEX('Display 730 &amp; 1200'!$D:$D,ROW()))</f>
        <v/>
      </c>
      <c r="D2705">
        <f>IF($C2705="",0,SUMIFS(#REF!,#REF!,$C2705,#REF!,"&gt;="&amp;'Display 730 &amp; 1200'!$AN$10,#REF!,"&lt;="&amp;'Display 730 &amp; 1200'!$AN$9))</f>
        <v>0</v>
      </c>
      <c r="E2705">
        <f>IF($C2705="",0,SUMIFS(#REF!,#REF!,$C2705,#REF!,"&gt;="&amp;'Display 730 &amp; 1200'!$AN$12,#REF!,"&lt;="&amp;'Display 730 &amp; 1200'!$AN$11))</f>
        <v>0</v>
      </c>
    </row>
    <row r="2706" spans="1:5">
      <c r="A2706" t="str">
        <f>IF(INDEX('Display 730 &amp; 1200'!$A:$A,ROW())="","",INDEX('Display 730 &amp; 1200'!$A:$A,ROW()))</f>
        <v/>
      </c>
      <c r="B2706" t="str">
        <f>IF(INDEX('Display 730 &amp; 1200'!$B:$B,ROW())="","",INDEX('Display 730 &amp; 1200'!$B:$B,ROW()))</f>
        <v/>
      </c>
      <c r="C2706" t="str">
        <f>IF(INDEX('Display 730 &amp; 1200'!$D:$D,ROW())="","",INDEX('Display 730 &amp; 1200'!$D:$D,ROW()))</f>
        <v/>
      </c>
      <c r="D2706">
        <f>IF($C2706="",0,SUMIFS(#REF!,#REF!,$C2706,#REF!,"&gt;="&amp;'Display 730 &amp; 1200'!$AN$10,#REF!,"&lt;="&amp;'Display 730 &amp; 1200'!$AN$9))</f>
        <v>0</v>
      </c>
      <c r="E2706">
        <f>IF($C2706="",0,SUMIFS(#REF!,#REF!,$C2706,#REF!,"&gt;="&amp;'Display 730 &amp; 1200'!$AN$12,#REF!,"&lt;="&amp;'Display 730 &amp; 1200'!$AN$11))</f>
        <v>0</v>
      </c>
    </row>
    <row r="2707" spans="1:5">
      <c r="A2707" t="str">
        <f>IF(INDEX('Display 730 &amp; 1200'!$A:$A,ROW())="","",INDEX('Display 730 &amp; 1200'!$A:$A,ROW()))</f>
        <v/>
      </c>
      <c r="B2707" t="str">
        <f>IF(INDEX('Display 730 &amp; 1200'!$B:$B,ROW())="","",INDEX('Display 730 &amp; 1200'!$B:$B,ROW()))</f>
        <v/>
      </c>
      <c r="C2707" t="str">
        <f>IF(INDEX('Display 730 &amp; 1200'!$D:$D,ROW())="","",INDEX('Display 730 &amp; 1200'!$D:$D,ROW()))</f>
        <v/>
      </c>
      <c r="D2707">
        <f>IF($C2707="",0,SUMIFS(#REF!,#REF!,$C2707,#REF!,"&gt;="&amp;'Display 730 &amp; 1200'!$AN$10,#REF!,"&lt;="&amp;'Display 730 &amp; 1200'!$AN$9))</f>
        <v>0</v>
      </c>
      <c r="E2707">
        <f>IF($C2707="",0,SUMIFS(#REF!,#REF!,$C2707,#REF!,"&gt;="&amp;'Display 730 &amp; 1200'!$AN$12,#REF!,"&lt;="&amp;'Display 730 &amp; 1200'!$AN$11))</f>
        <v>0</v>
      </c>
    </row>
    <row r="2708" spans="1:5">
      <c r="A2708" t="str">
        <f>IF(INDEX('Display 730 &amp; 1200'!$A:$A,ROW())="","",INDEX('Display 730 &amp; 1200'!$A:$A,ROW()))</f>
        <v/>
      </c>
      <c r="B2708" t="str">
        <f>IF(INDEX('Display 730 &amp; 1200'!$B:$B,ROW())="","",INDEX('Display 730 &amp; 1200'!$B:$B,ROW()))</f>
        <v/>
      </c>
      <c r="C2708" t="str">
        <f>IF(INDEX('Display 730 &amp; 1200'!$D:$D,ROW())="","",INDEX('Display 730 &amp; 1200'!$D:$D,ROW()))</f>
        <v/>
      </c>
      <c r="D2708">
        <f>IF($C2708="",0,SUMIFS(#REF!,#REF!,$C2708,#REF!,"&gt;="&amp;'Display 730 &amp; 1200'!$AN$10,#REF!,"&lt;="&amp;'Display 730 &amp; 1200'!$AN$9))</f>
        <v>0</v>
      </c>
      <c r="E2708">
        <f>IF($C2708="",0,SUMIFS(#REF!,#REF!,$C2708,#REF!,"&gt;="&amp;'Display 730 &amp; 1200'!$AN$12,#REF!,"&lt;="&amp;'Display 730 &amp; 1200'!$AN$11))</f>
        <v>0</v>
      </c>
    </row>
    <row r="2709" spans="1:5">
      <c r="A2709" t="str">
        <f>IF(INDEX('Display 730 &amp; 1200'!$A:$A,ROW())="","",INDEX('Display 730 &amp; 1200'!$A:$A,ROW()))</f>
        <v/>
      </c>
      <c r="B2709" t="str">
        <f>IF(INDEX('Display 730 &amp; 1200'!$B:$B,ROW())="","",INDEX('Display 730 &amp; 1200'!$B:$B,ROW()))</f>
        <v/>
      </c>
      <c r="C2709" t="str">
        <f>IF(INDEX('Display 730 &amp; 1200'!$D:$D,ROW())="","",INDEX('Display 730 &amp; 1200'!$D:$D,ROW()))</f>
        <v/>
      </c>
      <c r="D2709">
        <f>IF($C2709="",0,SUMIFS(#REF!,#REF!,$C2709,#REF!,"&gt;="&amp;'Display 730 &amp; 1200'!$AN$10,#REF!,"&lt;="&amp;'Display 730 &amp; 1200'!$AN$9))</f>
        <v>0</v>
      </c>
      <c r="E2709">
        <f>IF($C2709="",0,SUMIFS(#REF!,#REF!,$C2709,#REF!,"&gt;="&amp;'Display 730 &amp; 1200'!$AN$12,#REF!,"&lt;="&amp;'Display 730 &amp; 1200'!$AN$11))</f>
        <v>0</v>
      </c>
    </row>
    <row r="2710" spans="1:5">
      <c r="A2710" t="str">
        <f>IF(INDEX('Display 730 &amp; 1200'!$A:$A,ROW())="","",INDEX('Display 730 &amp; 1200'!$A:$A,ROW()))</f>
        <v/>
      </c>
      <c r="B2710" t="str">
        <f>IF(INDEX('Display 730 &amp; 1200'!$B:$B,ROW())="","",INDEX('Display 730 &amp; 1200'!$B:$B,ROW()))</f>
        <v/>
      </c>
      <c r="C2710" t="str">
        <f>IF(INDEX('Display 730 &amp; 1200'!$D:$D,ROW())="","",INDEX('Display 730 &amp; 1200'!$D:$D,ROW()))</f>
        <v/>
      </c>
      <c r="D2710">
        <f>IF($C2710="",0,SUMIFS(#REF!,#REF!,$C2710,#REF!,"&gt;="&amp;'Display 730 &amp; 1200'!$AN$10,#REF!,"&lt;="&amp;'Display 730 &amp; 1200'!$AN$9))</f>
        <v>0</v>
      </c>
      <c r="E2710">
        <f>IF($C2710="",0,SUMIFS(#REF!,#REF!,$C2710,#REF!,"&gt;="&amp;'Display 730 &amp; 1200'!$AN$12,#REF!,"&lt;="&amp;'Display 730 &amp; 1200'!$AN$11))</f>
        <v>0</v>
      </c>
    </row>
    <row r="2711" spans="1:5">
      <c r="A2711" t="str">
        <f>IF(INDEX('Display 730 &amp; 1200'!$A:$A,ROW())="","",INDEX('Display 730 &amp; 1200'!$A:$A,ROW()))</f>
        <v/>
      </c>
      <c r="B2711" t="str">
        <f>IF(INDEX('Display 730 &amp; 1200'!$B:$B,ROW())="","",INDEX('Display 730 &amp; 1200'!$B:$B,ROW()))</f>
        <v/>
      </c>
      <c r="C2711" t="str">
        <f>IF(INDEX('Display 730 &amp; 1200'!$D:$D,ROW())="","",INDEX('Display 730 &amp; 1200'!$D:$D,ROW()))</f>
        <v/>
      </c>
      <c r="D2711">
        <f>IF($C2711="",0,SUMIFS(#REF!,#REF!,$C2711,#REF!,"&gt;="&amp;'Display 730 &amp; 1200'!$AN$10,#REF!,"&lt;="&amp;'Display 730 &amp; 1200'!$AN$9))</f>
        <v>0</v>
      </c>
      <c r="E2711">
        <f>IF($C2711="",0,SUMIFS(#REF!,#REF!,$C2711,#REF!,"&gt;="&amp;'Display 730 &amp; 1200'!$AN$12,#REF!,"&lt;="&amp;'Display 730 &amp; 1200'!$AN$11))</f>
        <v>0</v>
      </c>
    </row>
    <row r="2712" spans="1:5">
      <c r="A2712" t="str">
        <f>IF(INDEX('Display 730 &amp; 1200'!$A:$A,ROW())="","",INDEX('Display 730 &amp; 1200'!$A:$A,ROW()))</f>
        <v/>
      </c>
      <c r="B2712" t="str">
        <f>IF(INDEX('Display 730 &amp; 1200'!$B:$B,ROW())="","",INDEX('Display 730 &amp; 1200'!$B:$B,ROW()))</f>
        <v/>
      </c>
      <c r="C2712" t="str">
        <f>IF(INDEX('Display 730 &amp; 1200'!$D:$D,ROW())="","",INDEX('Display 730 &amp; 1200'!$D:$D,ROW()))</f>
        <v/>
      </c>
      <c r="D2712">
        <f>IF($C2712="",0,SUMIFS(#REF!,#REF!,$C2712,#REF!,"&gt;="&amp;'Display 730 &amp; 1200'!$AN$10,#REF!,"&lt;="&amp;'Display 730 &amp; 1200'!$AN$9))</f>
        <v>0</v>
      </c>
      <c r="E2712">
        <f>IF($C2712="",0,SUMIFS(#REF!,#REF!,$C2712,#REF!,"&gt;="&amp;'Display 730 &amp; 1200'!$AN$12,#REF!,"&lt;="&amp;'Display 730 &amp; 1200'!$AN$11))</f>
        <v>0</v>
      </c>
    </row>
    <row r="2713" spans="1:5">
      <c r="A2713" t="str">
        <f>IF(INDEX('Display 730 &amp; 1200'!$A:$A,ROW())="","",INDEX('Display 730 &amp; 1200'!$A:$A,ROW()))</f>
        <v/>
      </c>
      <c r="B2713" t="str">
        <f>IF(INDEX('Display 730 &amp; 1200'!$B:$B,ROW())="","",INDEX('Display 730 &amp; 1200'!$B:$B,ROW()))</f>
        <v/>
      </c>
      <c r="C2713" t="str">
        <f>IF(INDEX('Display 730 &amp; 1200'!$D:$D,ROW())="","",INDEX('Display 730 &amp; 1200'!$D:$D,ROW()))</f>
        <v/>
      </c>
      <c r="D2713">
        <f>IF($C2713="",0,SUMIFS(#REF!,#REF!,$C2713,#REF!,"&gt;="&amp;'Display 730 &amp; 1200'!$AN$10,#REF!,"&lt;="&amp;'Display 730 &amp; 1200'!$AN$9))</f>
        <v>0</v>
      </c>
      <c r="E2713">
        <f>IF($C2713="",0,SUMIFS(#REF!,#REF!,$C2713,#REF!,"&gt;="&amp;'Display 730 &amp; 1200'!$AN$12,#REF!,"&lt;="&amp;'Display 730 &amp; 1200'!$AN$11))</f>
        <v>0</v>
      </c>
    </row>
    <row r="2714" spans="1:5">
      <c r="A2714" t="str">
        <f>IF(INDEX('Display 730 &amp; 1200'!$A:$A,ROW())="","",INDEX('Display 730 &amp; 1200'!$A:$A,ROW()))</f>
        <v/>
      </c>
      <c r="B2714" t="str">
        <f>IF(INDEX('Display 730 &amp; 1200'!$B:$B,ROW())="","",INDEX('Display 730 &amp; 1200'!$B:$B,ROW()))</f>
        <v/>
      </c>
      <c r="C2714" t="str">
        <f>IF(INDEX('Display 730 &amp; 1200'!$D:$D,ROW())="","",INDEX('Display 730 &amp; 1200'!$D:$D,ROW()))</f>
        <v/>
      </c>
      <c r="D2714">
        <f>IF($C2714="",0,SUMIFS(#REF!,#REF!,$C2714,#REF!,"&gt;="&amp;'Display 730 &amp; 1200'!$AN$10,#REF!,"&lt;="&amp;'Display 730 &amp; 1200'!$AN$9))</f>
        <v>0</v>
      </c>
      <c r="E2714">
        <f>IF($C2714="",0,SUMIFS(#REF!,#REF!,$C2714,#REF!,"&gt;="&amp;'Display 730 &amp; 1200'!$AN$12,#REF!,"&lt;="&amp;'Display 730 &amp; 1200'!$AN$11))</f>
        <v>0</v>
      </c>
    </row>
    <row r="2715" spans="1:5">
      <c r="A2715" t="str">
        <f>IF(INDEX('Display 730 &amp; 1200'!$A:$A,ROW())="","",INDEX('Display 730 &amp; 1200'!$A:$A,ROW()))</f>
        <v/>
      </c>
      <c r="B2715" t="str">
        <f>IF(INDEX('Display 730 &amp; 1200'!$B:$B,ROW())="","",INDEX('Display 730 &amp; 1200'!$B:$B,ROW()))</f>
        <v/>
      </c>
      <c r="C2715" t="str">
        <f>IF(INDEX('Display 730 &amp; 1200'!$D:$D,ROW())="","",INDEX('Display 730 &amp; 1200'!$D:$D,ROW()))</f>
        <v/>
      </c>
      <c r="D2715">
        <f>IF($C2715="",0,SUMIFS(#REF!,#REF!,$C2715,#REF!,"&gt;="&amp;'Display 730 &amp; 1200'!$AN$10,#REF!,"&lt;="&amp;'Display 730 &amp; 1200'!$AN$9))</f>
        <v>0</v>
      </c>
      <c r="E2715">
        <f>IF($C2715="",0,SUMIFS(#REF!,#REF!,$C2715,#REF!,"&gt;="&amp;'Display 730 &amp; 1200'!$AN$12,#REF!,"&lt;="&amp;'Display 730 &amp; 1200'!$AN$11))</f>
        <v>0</v>
      </c>
    </row>
    <row r="2716" spans="1:5">
      <c r="A2716" t="str">
        <f>IF(INDEX('Display 730 &amp; 1200'!$A:$A,ROW())="","",INDEX('Display 730 &amp; 1200'!$A:$A,ROW()))</f>
        <v/>
      </c>
      <c r="B2716" t="str">
        <f>IF(INDEX('Display 730 &amp; 1200'!$B:$B,ROW())="","",INDEX('Display 730 &amp; 1200'!$B:$B,ROW()))</f>
        <v/>
      </c>
      <c r="C2716" t="str">
        <f>IF(INDEX('Display 730 &amp; 1200'!$D:$D,ROW())="","",INDEX('Display 730 &amp; 1200'!$D:$D,ROW()))</f>
        <v/>
      </c>
      <c r="D2716">
        <f>IF($C2716="",0,SUMIFS(#REF!,#REF!,$C2716,#REF!,"&gt;="&amp;'Display 730 &amp; 1200'!$AN$10,#REF!,"&lt;="&amp;'Display 730 &amp; 1200'!$AN$9))</f>
        <v>0</v>
      </c>
      <c r="E2716">
        <f>IF($C2716="",0,SUMIFS(#REF!,#REF!,$C2716,#REF!,"&gt;="&amp;'Display 730 &amp; 1200'!$AN$12,#REF!,"&lt;="&amp;'Display 730 &amp; 1200'!$AN$11))</f>
        <v>0</v>
      </c>
    </row>
    <row r="2717" spans="1:5">
      <c r="A2717" t="str">
        <f>IF(INDEX('Display 730 &amp; 1200'!$A:$A,ROW())="","",INDEX('Display 730 &amp; 1200'!$A:$A,ROW()))</f>
        <v/>
      </c>
      <c r="B2717" t="str">
        <f>IF(INDEX('Display 730 &amp; 1200'!$B:$B,ROW())="","",INDEX('Display 730 &amp; 1200'!$B:$B,ROW()))</f>
        <v/>
      </c>
      <c r="C2717" t="str">
        <f>IF(INDEX('Display 730 &amp; 1200'!$D:$D,ROW())="","",INDEX('Display 730 &amp; 1200'!$D:$D,ROW()))</f>
        <v/>
      </c>
      <c r="D2717">
        <f>IF($C2717="",0,SUMIFS(#REF!,#REF!,$C2717,#REF!,"&gt;="&amp;'Display 730 &amp; 1200'!$AN$10,#REF!,"&lt;="&amp;'Display 730 &amp; 1200'!$AN$9))</f>
        <v>0</v>
      </c>
      <c r="E2717">
        <f>IF($C2717="",0,SUMIFS(#REF!,#REF!,$C2717,#REF!,"&gt;="&amp;'Display 730 &amp; 1200'!$AN$12,#REF!,"&lt;="&amp;'Display 730 &amp; 1200'!$AN$11))</f>
        <v>0</v>
      </c>
    </row>
    <row r="2718" spans="1:5">
      <c r="A2718" t="str">
        <f>IF(INDEX('Display 730 &amp; 1200'!$A:$A,ROW())="","",INDEX('Display 730 &amp; 1200'!$A:$A,ROW()))</f>
        <v/>
      </c>
      <c r="B2718" t="str">
        <f>IF(INDEX('Display 730 &amp; 1200'!$B:$B,ROW())="","",INDEX('Display 730 &amp; 1200'!$B:$B,ROW()))</f>
        <v/>
      </c>
      <c r="C2718" t="str">
        <f>IF(INDEX('Display 730 &amp; 1200'!$D:$D,ROW())="","",INDEX('Display 730 &amp; 1200'!$D:$D,ROW()))</f>
        <v/>
      </c>
      <c r="D2718">
        <f>IF($C2718="",0,SUMIFS(#REF!,#REF!,$C2718,#REF!,"&gt;="&amp;'Display 730 &amp; 1200'!$AN$10,#REF!,"&lt;="&amp;'Display 730 &amp; 1200'!$AN$9))</f>
        <v>0</v>
      </c>
      <c r="E2718">
        <f>IF($C2718="",0,SUMIFS(#REF!,#REF!,$C2718,#REF!,"&gt;="&amp;'Display 730 &amp; 1200'!$AN$12,#REF!,"&lt;="&amp;'Display 730 &amp; 1200'!$AN$11))</f>
        <v>0</v>
      </c>
    </row>
    <row r="2719" spans="1:5">
      <c r="A2719" t="str">
        <f>IF(INDEX('Display 730 &amp; 1200'!$A:$A,ROW())="","",INDEX('Display 730 &amp; 1200'!$A:$A,ROW()))</f>
        <v/>
      </c>
      <c r="B2719" t="str">
        <f>IF(INDEX('Display 730 &amp; 1200'!$B:$B,ROW())="","",INDEX('Display 730 &amp; 1200'!$B:$B,ROW()))</f>
        <v/>
      </c>
      <c r="C2719" t="str">
        <f>IF(INDEX('Display 730 &amp; 1200'!$D:$D,ROW())="","",INDEX('Display 730 &amp; 1200'!$D:$D,ROW()))</f>
        <v/>
      </c>
      <c r="D2719">
        <f>IF($C2719="",0,SUMIFS(#REF!,#REF!,$C2719,#REF!,"&gt;="&amp;'Display 730 &amp; 1200'!$AN$10,#REF!,"&lt;="&amp;'Display 730 &amp; 1200'!$AN$9))</f>
        <v>0</v>
      </c>
      <c r="E2719">
        <f>IF($C2719="",0,SUMIFS(#REF!,#REF!,$C2719,#REF!,"&gt;="&amp;'Display 730 &amp; 1200'!$AN$12,#REF!,"&lt;="&amp;'Display 730 &amp; 1200'!$AN$11))</f>
        <v>0</v>
      </c>
    </row>
    <row r="2720" spans="1:5">
      <c r="A2720" t="str">
        <f>IF(INDEX('Display 730 &amp; 1200'!$A:$A,ROW())="","",INDEX('Display 730 &amp; 1200'!$A:$A,ROW()))</f>
        <v/>
      </c>
      <c r="B2720" t="str">
        <f>IF(INDEX('Display 730 &amp; 1200'!$B:$B,ROW())="","",INDEX('Display 730 &amp; 1200'!$B:$B,ROW()))</f>
        <v/>
      </c>
      <c r="C2720" t="str">
        <f>IF(INDEX('Display 730 &amp; 1200'!$D:$D,ROW())="","",INDEX('Display 730 &amp; 1200'!$D:$D,ROW()))</f>
        <v/>
      </c>
      <c r="D2720">
        <f>IF($C2720="",0,SUMIFS(#REF!,#REF!,$C2720,#REF!,"&gt;="&amp;'Display 730 &amp; 1200'!$AN$10,#REF!,"&lt;="&amp;'Display 730 &amp; 1200'!$AN$9))</f>
        <v>0</v>
      </c>
      <c r="E2720">
        <f>IF($C2720="",0,SUMIFS(#REF!,#REF!,$C2720,#REF!,"&gt;="&amp;'Display 730 &amp; 1200'!$AN$12,#REF!,"&lt;="&amp;'Display 730 &amp; 1200'!$AN$11))</f>
        <v>0</v>
      </c>
    </row>
    <row r="2721" spans="1:5">
      <c r="A2721" t="str">
        <f>IF(INDEX('Display 730 &amp; 1200'!$A:$A,ROW())="","",INDEX('Display 730 &amp; 1200'!$A:$A,ROW()))</f>
        <v/>
      </c>
      <c r="B2721" t="str">
        <f>IF(INDEX('Display 730 &amp; 1200'!$B:$B,ROW())="","",INDEX('Display 730 &amp; 1200'!$B:$B,ROW()))</f>
        <v/>
      </c>
      <c r="C2721" t="str">
        <f>IF(INDEX('Display 730 &amp; 1200'!$D:$D,ROW())="","",INDEX('Display 730 &amp; 1200'!$D:$D,ROW()))</f>
        <v/>
      </c>
      <c r="D2721">
        <f>IF($C2721="",0,SUMIFS(#REF!,#REF!,$C2721,#REF!,"&gt;="&amp;'Display 730 &amp; 1200'!$AN$10,#REF!,"&lt;="&amp;'Display 730 &amp; 1200'!$AN$9))</f>
        <v>0</v>
      </c>
      <c r="E2721">
        <f>IF($C2721="",0,SUMIFS(#REF!,#REF!,$C2721,#REF!,"&gt;="&amp;'Display 730 &amp; 1200'!$AN$12,#REF!,"&lt;="&amp;'Display 730 &amp; 1200'!$AN$11))</f>
        <v>0</v>
      </c>
    </row>
    <row r="2722" spans="1:5">
      <c r="A2722" t="str">
        <f>IF(INDEX('Display 730 &amp; 1200'!$A:$A,ROW())="","",INDEX('Display 730 &amp; 1200'!$A:$A,ROW()))</f>
        <v/>
      </c>
      <c r="B2722" t="str">
        <f>IF(INDEX('Display 730 &amp; 1200'!$B:$B,ROW())="","",INDEX('Display 730 &amp; 1200'!$B:$B,ROW()))</f>
        <v/>
      </c>
      <c r="C2722" t="str">
        <f>IF(INDEX('Display 730 &amp; 1200'!$D:$D,ROW())="","",INDEX('Display 730 &amp; 1200'!$D:$D,ROW()))</f>
        <v/>
      </c>
      <c r="D2722">
        <f>IF($C2722="",0,SUMIFS(#REF!,#REF!,$C2722,#REF!,"&gt;="&amp;'Display 730 &amp; 1200'!$AN$10,#REF!,"&lt;="&amp;'Display 730 &amp; 1200'!$AN$9))</f>
        <v>0</v>
      </c>
      <c r="E2722">
        <f>IF($C2722="",0,SUMIFS(#REF!,#REF!,$C2722,#REF!,"&gt;="&amp;'Display 730 &amp; 1200'!$AN$12,#REF!,"&lt;="&amp;'Display 730 &amp; 1200'!$AN$11))</f>
        <v>0</v>
      </c>
    </row>
    <row r="2723" spans="1:5">
      <c r="A2723" t="str">
        <f>IF(INDEX('Display 730 &amp; 1200'!$A:$A,ROW())="","",INDEX('Display 730 &amp; 1200'!$A:$A,ROW()))</f>
        <v/>
      </c>
      <c r="B2723" t="str">
        <f>IF(INDEX('Display 730 &amp; 1200'!$B:$B,ROW())="","",INDEX('Display 730 &amp; 1200'!$B:$B,ROW()))</f>
        <v/>
      </c>
      <c r="C2723" t="str">
        <f>IF(INDEX('Display 730 &amp; 1200'!$D:$D,ROW())="","",INDEX('Display 730 &amp; 1200'!$D:$D,ROW()))</f>
        <v/>
      </c>
      <c r="D2723">
        <f>IF($C2723="",0,SUMIFS(#REF!,#REF!,$C2723,#REF!,"&gt;="&amp;'Display 730 &amp; 1200'!$AN$10,#REF!,"&lt;="&amp;'Display 730 &amp; 1200'!$AN$9))</f>
        <v>0</v>
      </c>
      <c r="E2723">
        <f>IF($C2723="",0,SUMIFS(#REF!,#REF!,$C2723,#REF!,"&gt;="&amp;'Display 730 &amp; 1200'!$AN$12,#REF!,"&lt;="&amp;'Display 730 &amp; 1200'!$AN$11))</f>
        <v>0</v>
      </c>
    </row>
    <row r="2724" spans="1:5">
      <c r="A2724" t="str">
        <f>IF(INDEX('Display 730 &amp; 1200'!$A:$A,ROW())="","",INDEX('Display 730 &amp; 1200'!$A:$A,ROW()))</f>
        <v/>
      </c>
      <c r="B2724" t="str">
        <f>IF(INDEX('Display 730 &amp; 1200'!$B:$B,ROW())="","",INDEX('Display 730 &amp; 1200'!$B:$B,ROW()))</f>
        <v/>
      </c>
      <c r="C2724" t="str">
        <f>IF(INDEX('Display 730 &amp; 1200'!$D:$D,ROW())="","",INDEX('Display 730 &amp; 1200'!$D:$D,ROW()))</f>
        <v/>
      </c>
      <c r="D2724">
        <f>IF($C2724="",0,SUMIFS(#REF!,#REF!,$C2724,#REF!,"&gt;="&amp;'Display 730 &amp; 1200'!$AN$10,#REF!,"&lt;="&amp;'Display 730 &amp; 1200'!$AN$9))</f>
        <v>0</v>
      </c>
      <c r="E2724">
        <f>IF($C2724="",0,SUMIFS(#REF!,#REF!,$C2724,#REF!,"&gt;="&amp;'Display 730 &amp; 1200'!$AN$12,#REF!,"&lt;="&amp;'Display 730 &amp; 1200'!$AN$11))</f>
        <v>0</v>
      </c>
    </row>
    <row r="2725" spans="1:5">
      <c r="A2725" t="str">
        <f>IF(INDEX('Display 730 &amp; 1200'!$A:$A,ROW())="","",INDEX('Display 730 &amp; 1200'!$A:$A,ROW()))</f>
        <v/>
      </c>
      <c r="B2725" t="str">
        <f>IF(INDEX('Display 730 &amp; 1200'!$B:$B,ROW())="","",INDEX('Display 730 &amp; 1200'!$B:$B,ROW()))</f>
        <v/>
      </c>
      <c r="C2725" t="str">
        <f>IF(INDEX('Display 730 &amp; 1200'!$D:$D,ROW())="","",INDEX('Display 730 &amp; 1200'!$D:$D,ROW()))</f>
        <v/>
      </c>
      <c r="D2725">
        <f>IF($C2725="",0,SUMIFS(#REF!,#REF!,$C2725,#REF!,"&gt;="&amp;'Display 730 &amp; 1200'!$AN$10,#REF!,"&lt;="&amp;'Display 730 &amp; 1200'!$AN$9))</f>
        <v>0</v>
      </c>
      <c r="E2725">
        <f>IF($C2725="",0,SUMIFS(#REF!,#REF!,$C2725,#REF!,"&gt;="&amp;'Display 730 &amp; 1200'!$AN$12,#REF!,"&lt;="&amp;'Display 730 &amp; 1200'!$AN$11))</f>
        <v>0</v>
      </c>
    </row>
    <row r="2726" spans="1:5">
      <c r="A2726" t="str">
        <f>IF(INDEX('Display 730 &amp; 1200'!$A:$A,ROW())="","",INDEX('Display 730 &amp; 1200'!$A:$A,ROW()))</f>
        <v/>
      </c>
      <c r="B2726" t="str">
        <f>IF(INDEX('Display 730 &amp; 1200'!$B:$B,ROW())="","",INDEX('Display 730 &amp; 1200'!$B:$B,ROW()))</f>
        <v/>
      </c>
      <c r="C2726" t="str">
        <f>IF(INDEX('Display 730 &amp; 1200'!$D:$D,ROW())="","",INDEX('Display 730 &amp; 1200'!$D:$D,ROW()))</f>
        <v/>
      </c>
      <c r="D2726">
        <f>IF($C2726="",0,SUMIFS(#REF!,#REF!,$C2726,#REF!,"&gt;="&amp;'Display 730 &amp; 1200'!$AN$10,#REF!,"&lt;="&amp;'Display 730 &amp; 1200'!$AN$9))</f>
        <v>0</v>
      </c>
      <c r="E2726">
        <f>IF($C2726="",0,SUMIFS(#REF!,#REF!,$C2726,#REF!,"&gt;="&amp;'Display 730 &amp; 1200'!$AN$12,#REF!,"&lt;="&amp;'Display 730 &amp; 1200'!$AN$11))</f>
        <v>0</v>
      </c>
    </row>
    <row r="2727" spans="1:5">
      <c r="A2727" t="str">
        <f>IF(INDEX('Display 730 &amp; 1200'!$A:$A,ROW())="","",INDEX('Display 730 &amp; 1200'!$A:$A,ROW()))</f>
        <v/>
      </c>
      <c r="B2727" t="str">
        <f>IF(INDEX('Display 730 &amp; 1200'!$B:$B,ROW())="","",INDEX('Display 730 &amp; 1200'!$B:$B,ROW()))</f>
        <v/>
      </c>
      <c r="C2727" t="str">
        <f>IF(INDEX('Display 730 &amp; 1200'!$D:$D,ROW())="","",INDEX('Display 730 &amp; 1200'!$D:$D,ROW()))</f>
        <v/>
      </c>
      <c r="D2727">
        <f>IF($C2727="",0,SUMIFS(#REF!,#REF!,$C2727,#REF!,"&gt;="&amp;'Display 730 &amp; 1200'!$AN$10,#REF!,"&lt;="&amp;'Display 730 &amp; 1200'!$AN$9))</f>
        <v>0</v>
      </c>
      <c r="E2727">
        <f>IF($C2727="",0,SUMIFS(#REF!,#REF!,$C2727,#REF!,"&gt;="&amp;'Display 730 &amp; 1200'!$AN$12,#REF!,"&lt;="&amp;'Display 730 &amp; 1200'!$AN$11))</f>
        <v>0</v>
      </c>
    </row>
    <row r="2728" spans="1:5">
      <c r="A2728" t="str">
        <f>IF(INDEX('Display 730 &amp; 1200'!$A:$A,ROW())="","",INDEX('Display 730 &amp; 1200'!$A:$A,ROW()))</f>
        <v/>
      </c>
      <c r="B2728" t="str">
        <f>IF(INDEX('Display 730 &amp; 1200'!$B:$B,ROW())="","",INDEX('Display 730 &amp; 1200'!$B:$B,ROW()))</f>
        <v/>
      </c>
      <c r="C2728" t="str">
        <f>IF(INDEX('Display 730 &amp; 1200'!$D:$D,ROW())="","",INDEX('Display 730 &amp; 1200'!$D:$D,ROW()))</f>
        <v/>
      </c>
      <c r="D2728">
        <f>IF($C2728="",0,SUMIFS(#REF!,#REF!,$C2728,#REF!,"&gt;="&amp;'Display 730 &amp; 1200'!$AN$10,#REF!,"&lt;="&amp;'Display 730 &amp; 1200'!$AN$9))</f>
        <v>0</v>
      </c>
      <c r="E2728">
        <f>IF($C2728="",0,SUMIFS(#REF!,#REF!,$C2728,#REF!,"&gt;="&amp;'Display 730 &amp; 1200'!$AN$12,#REF!,"&lt;="&amp;'Display 730 &amp; 1200'!$AN$11))</f>
        <v>0</v>
      </c>
    </row>
    <row r="2729" spans="1:5">
      <c r="A2729" t="str">
        <f>IF(INDEX('Display 730 &amp; 1200'!$A:$A,ROW())="","",INDEX('Display 730 &amp; 1200'!$A:$A,ROW()))</f>
        <v/>
      </c>
      <c r="B2729" t="str">
        <f>IF(INDEX('Display 730 &amp; 1200'!$B:$B,ROW())="","",INDEX('Display 730 &amp; 1200'!$B:$B,ROW()))</f>
        <v/>
      </c>
      <c r="C2729" t="str">
        <f>IF(INDEX('Display 730 &amp; 1200'!$D:$D,ROW())="","",INDEX('Display 730 &amp; 1200'!$D:$D,ROW()))</f>
        <v/>
      </c>
      <c r="D2729">
        <f>IF($C2729="",0,SUMIFS(#REF!,#REF!,$C2729,#REF!,"&gt;="&amp;'Display 730 &amp; 1200'!$AN$10,#REF!,"&lt;="&amp;'Display 730 &amp; 1200'!$AN$9))</f>
        <v>0</v>
      </c>
      <c r="E2729">
        <f>IF($C2729="",0,SUMIFS(#REF!,#REF!,$C2729,#REF!,"&gt;="&amp;'Display 730 &amp; 1200'!$AN$12,#REF!,"&lt;="&amp;'Display 730 &amp; 1200'!$AN$11))</f>
        <v>0</v>
      </c>
    </row>
    <row r="2730" spans="1:5">
      <c r="A2730" t="str">
        <f>IF(INDEX('Display 730 &amp; 1200'!$A:$A,ROW())="","",INDEX('Display 730 &amp; 1200'!$A:$A,ROW()))</f>
        <v/>
      </c>
      <c r="B2730" t="str">
        <f>IF(INDEX('Display 730 &amp; 1200'!$B:$B,ROW())="","",INDEX('Display 730 &amp; 1200'!$B:$B,ROW()))</f>
        <v/>
      </c>
      <c r="C2730" t="str">
        <f>IF(INDEX('Display 730 &amp; 1200'!$D:$D,ROW())="","",INDEX('Display 730 &amp; 1200'!$D:$D,ROW()))</f>
        <v/>
      </c>
      <c r="D2730">
        <f>IF($C2730="",0,SUMIFS(#REF!,#REF!,$C2730,#REF!,"&gt;="&amp;'Display 730 &amp; 1200'!$AN$10,#REF!,"&lt;="&amp;'Display 730 &amp; 1200'!$AN$9))</f>
        <v>0</v>
      </c>
      <c r="E2730">
        <f>IF($C2730="",0,SUMIFS(#REF!,#REF!,$C2730,#REF!,"&gt;="&amp;'Display 730 &amp; 1200'!$AN$12,#REF!,"&lt;="&amp;'Display 730 &amp; 1200'!$AN$11))</f>
        <v>0</v>
      </c>
    </row>
    <row r="2731" spans="1:5">
      <c r="A2731" t="str">
        <f>IF(INDEX('Display 730 &amp; 1200'!$A:$A,ROW())="","",INDEX('Display 730 &amp; 1200'!$A:$A,ROW()))</f>
        <v/>
      </c>
      <c r="B2731" t="str">
        <f>IF(INDEX('Display 730 &amp; 1200'!$B:$B,ROW())="","",INDEX('Display 730 &amp; 1200'!$B:$B,ROW()))</f>
        <v/>
      </c>
      <c r="C2731" t="str">
        <f>IF(INDEX('Display 730 &amp; 1200'!$D:$D,ROW())="","",INDEX('Display 730 &amp; 1200'!$D:$D,ROW()))</f>
        <v/>
      </c>
      <c r="D2731">
        <f>IF($C2731="",0,SUMIFS(#REF!,#REF!,$C2731,#REF!,"&gt;="&amp;'Display 730 &amp; 1200'!$AN$10,#REF!,"&lt;="&amp;'Display 730 &amp; 1200'!$AN$9))</f>
        <v>0</v>
      </c>
      <c r="E2731">
        <f>IF($C2731="",0,SUMIFS(#REF!,#REF!,$C2731,#REF!,"&gt;="&amp;'Display 730 &amp; 1200'!$AN$12,#REF!,"&lt;="&amp;'Display 730 &amp; 1200'!$AN$11))</f>
        <v>0</v>
      </c>
    </row>
    <row r="2732" spans="1:5">
      <c r="A2732" t="str">
        <f>IF(INDEX('Display 730 &amp; 1200'!$A:$A,ROW())="","",INDEX('Display 730 &amp; 1200'!$A:$A,ROW()))</f>
        <v/>
      </c>
      <c r="B2732" t="str">
        <f>IF(INDEX('Display 730 &amp; 1200'!$B:$B,ROW())="","",INDEX('Display 730 &amp; 1200'!$B:$B,ROW()))</f>
        <v/>
      </c>
      <c r="C2732" t="str">
        <f>IF(INDEX('Display 730 &amp; 1200'!$D:$D,ROW())="","",INDEX('Display 730 &amp; 1200'!$D:$D,ROW()))</f>
        <v/>
      </c>
      <c r="D2732">
        <f>IF($C2732="",0,SUMIFS(#REF!,#REF!,$C2732,#REF!,"&gt;="&amp;'Display 730 &amp; 1200'!$AN$10,#REF!,"&lt;="&amp;'Display 730 &amp; 1200'!$AN$9))</f>
        <v>0</v>
      </c>
      <c r="E2732">
        <f>IF($C2732="",0,SUMIFS(#REF!,#REF!,$C2732,#REF!,"&gt;="&amp;'Display 730 &amp; 1200'!$AN$12,#REF!,"&lt;="&amp;'Display 730 &amp; 1200'!$AN$11))</f>
        <v>0</v>
      </c>
    </row>
    <row r="2733" spans="1:5">
      <c r="A2733" t="str">
        <f>IF(INDEX('Display 730 &amp; 1200'!$A:$A,ROW())="","",INDEX('Display 730 &amp; 1200'!$A:$A,ROW()))</f>
        <v/>
      </c>
      <c r="B2733" t="str">
        <f>IF(INDEX('Display 730 &amp; 1200'!$B:$B,ROW())="","",INDEX('Display 730 &amp; 1200'!$B:$B,ROW()))</f>
        <v/>
      </c>
      <c r="C2733" t="str">
        <f>IF(INDEX('Display 730 &amp; 1200'!$D:$D,ROW())="","",INDEX('Display 730 &amp; 1200'!$D:$D,ROW()))</f>
        <v/>
      </c>
      <c r="D2733">
        <f>IF($C2733="",0,SUMIFS(#REF!,#REF!,$C2733,#REF!,"&gt;="&amp;'Display 730 &amp; 1200'!$AN$10,#REF!,"&lt;="&amp;'Display 730 &amp; 1200'!$AN$9))</f>
        <v>0</v>
      </c>
      <c r="E2733">
        <f>IF($C2733="",0,SUMIFS(#REF!,#REF!,$C2733,#REF!,"&gt;="&amp;'Display 730 &amp; 1200'!$AN$12,#REF!,"&lt;="&amp;'Display 730 &amp; 1200'!$AN$11))</f>
        <v>0</v>
      </c>
    </row>
    <row r="2734" spans="1:5">
      <c r="A2734" t="str">
        <f>IF(INDEX('Display 730 &amp; 1200'!$A:$A,ROW())="","",INDEX('Display 730 &amp; 1200'!$A:$A,ROW()))</f>
        <v/>
      </c>
      <c r="B2734" t="str">
        <f>IF(INDEX('Display 730 &amp; 1200'!$B:$B,ROW())="","",INDEX('Display 730 &amp; 1200'!$B:$B,ROW()))</f>
        <v/>
      </c>
      <c r="C2734" t="str">
        <f>IF(INDEX('Display 730 &amp; 1200'!$D:$D,ROW())="","",INDEX('Display 730 &amp; 1200'!$D:$D,ROW()))</f>
        <v/>
      </c>
      <c r="D2734">
        <f>IF($C2734="",0,SUMIFS(#REF!,#REF!,$C2734,#REF!,"&gt;="&amp;'Display 730 &amp; 1200'!$AN$10,#REF!,"&lt;="&amp;'Display 730 &amp; 1200'!$AN$9))</f>
        <v>0</v>
      </c>
      <c r="E2734">
        <f>IF($C2734="",0,SUMIFS(#REF!,#REF!,$C2734,#REF!,"&gt;="&amp;'Display 730 &amp; 1200'!$AN$12,#REF!,"&lt;="&amp;'Display 730 &amp; 1200'!$AN$11))</f>
        <v>0</v>
      </c>
    </row>
    <row r="2735" spans="1:5">
      <c r="A2735" t="str">
        <f>IF(INDEX('Display 730 &amp; 1200'!$A:$A,ROW())="","",INDEX('Display 730 &amp; 1200'!$A:$A,ROW()))</f>
        <v/>
      </c>
      <c r="B2735" t="str">
        <f>IF(INDEX('Display 730 &amp; 1200'!$B:$B,ROW())="","",INDEX('Display 730 &amp; 1200'!$B:$B,ROW()))</f>
        <v/>
      </c>
      <c r="C2735" t="str">
        <f>IF(INDEX('Display 730 &amp; 1200'!$D:$D,ROW())="","",INDEX('Display 730 &amp; 1200'!$D:$D,ROW()))</f>
        <v/>
      </c>
      <c r="D2735">
        <f>IF($C2735="",0,SUMIFS(#REF!,#REF!,$C2735,#REF!,"&gt;="&amp;'Display 730 &amp; 1200'!$AN$10,#REF!,"&lt;="&amp;'Display 730 &amp; 1200'!$AN$9))</f>
        <v>0</v>
      </c>
      <c r="E2735">
        <f>IF($C2735="",0,SUMIFS(#REF!,#REF!,$C2735,#REF!,"&gt;="&amp;'Display 730 &amp; 1200'!$AN$12,#REF!,"&lt;="&amp;'Display 730 &amp; 1200'!$AN$11))</f>
        <v>0</v>
      </c>
    </row>
    <row r="2736" spans="1:5">
      <c r="A2736" t="str">
        <f>IF(INDEX('Display 730 &amp; 1200'!$A:$A,ROW())="","",INDEX('Display 730 &amp; 1200'!$A:$A,ROW()))</f>
        <v/>
      </c>
      <c r="B2736" t="str">
        <f>IF(INDEX('Display 730 &amp; 1200'!$B:$B,ROW())="","",INDEX('Display 730 &amp; 1200'!$B:$B,ROW()))</f>
        <v/>
      </c>
      <c r="C2736" t="str">
        <f>IF(INDEX('Display 730 &amp; 1200'!$D:$D,ROW())="","",INDEX('Display 730 &amp; 1200'!$D:$D,ROW()))</f>
        <v/>
      </c>
      <c r="D2736">
        <f>IF($C2736="",0,SUMIFS(#REF!,#REF!,$C2736,#REF!,"&gt;="&amp;'Display 730 &amp; 1200'!$AN$10,#REF!,"&lt;="&amp;'Display 730 &amp; 1200'!$AN$9))</f>
        <v>0</v>
      </c>
      <c r="E2736">
        <f>IF($C2736="",0,SUMIFS(#REF!,#REF!,$C2736,#REF!,"&gt;="&amp;'Display 730 &amp; 1200'!$AN$12,#REF!,"&lt;="&amp;'Display 730 &amp; 1200'!$AN$11))</f>
        <v>0</v>
      </c>
    </row>
    <row r="2737" spans="1:5">
      <c r="A2737" t="str">
        <f>IF(INDEX('Display 730 &amp; 1200'!$A:$A,ROW())="","",INDEX('Display 730 &amp; 1200'!$A:$A,ROW()))</f>
        <v/>
      </c>
      <c r="B2737" t="str">
        <f>IF(INDEX('Display 730 &amp; 1200'!$B:$B,ROW())="","",INDEX('Display 730 &amp; 1200'!$B:$B,ROW()))</f>
        <v/>
      </c>
      <c r="C2737" t="str">
        <f>IF(INDEX('Display 730 &amp; 1200'!$D:$D,ROW())="","",INDEX('Display 730 &amp; 1200'!$D:$D,ROW()))</f>
        <v/>
      </c>
      <c r="D2737">
        <f>IF($C2737="",0,SUMIFS(#REF!,#REF!,$C2737,#REF!,"&gt;="&amp;'Display 730 &amp; 1200'!$AN$10,#REF!,"&lt;="&amp;'Display 730 &amp; 1200'!$AN$9))</f>
        <v>0</v>
      </c>
      <c r="E2737">
        <f>IF($C2737="",0,SUMIFS(#REF!,#REF!,$C2737,#REF!,"&gt;="&amp;'Display 730 &amp; 1200'!$AN$12,#REF!,"&lt;="&amp;'Display 730 &amp; 1200'!$AN$11))</f>
        <v>0</v>
      </c>
    </row>
    <row r="2738" spans="1:5">
      <c r="A2738" t="str">
        <f>IF(INDEX('Display 730 &amp; 1200'!$A:$A,ROW())="","",INDEX('Display 730 &amp; 1200'!$A:$A,ROW()))</f>
        <v/>
      </c>
      <c r="B2738" t="str">
        <f>IF(INDEX('Display 730 &amp; 1200'!$B:$B,ROW())="","",INDEX('Display 730 &amp; 1200'!$B:$B,ROW()))</f>
        <v/>
      </c>
      <c r="C2738" t="str">
        <f>IF(INDEX('Display 730 &amp; 1200'!$D:$D,ROW())="","",INDEX('Display 730 &amp; 1200'!$D:$D,ROW()))</f>
        <v/>
      </c>
      <c r="D2738">
        <f>IF($C2738="",0,SUMIFS(#REF!,#REF!,$C2738,#REF!,"&gt;="&amp;'Display 730 &amp; 1200'!$AN$10,#REF!,"&lt;="&amp;'Display 730 &amp; 1200'!$AN$9))</f>
        <v>0</v>
      </c>
      <c r="E2738">
        <f>IF($C2738="",0,SUMIFS(#REF!,#REF!,$C2738,#REF!,"&gt;="&amp;'Display 730 &amp; 1200'!$AN$12,#REF!,"&lt;="&amp;'Display 730 &amp; 1200'!$AN$11))</f>
        <v>0</v>
      </c>
    </row>
    <row r="2739" spans="1:5">
      <c r="A2739" t="str">
        <f>IF(INDEX('Display 730 &amp; 1200'!$A:$A,ROW())="","",INDEX('Display 730 &amp; 1200'!$A:$A,ROW()))</f>
        <v/>
      </c>
      <c r="B2739" t="str">
        <f>IF(INDEX('Display 730 &amp; 1200'!$B:$B,ROW())="","",INDEX('Display 730 &amp; 1200'!$B:$B,ROW()))</f>
        <v/>
      </c>
      <c r="C2739" t="str">
        <f>IF(INDEX('Display 730 &amp; 1200'!$D:$D,ROW())="","",INDEX('Display 730 &amp; 1200'!$D:$D,ROW()))</f>
        <v/>
      </c>
      <c r="D2739">
        <f>IF($C2739="",0,SUMIFS(#REF!,#REF!,$C2739,#REF!,"&gt;="&amp;'Display 730 &amp; 1200'!$AN$10,#REF!,"&lt;="&amp;'Display 730 &amp; 1200'!$AN$9))</f>
        <v>0</v>
      </c>
      <c r="E2739">
        <f>IF($C2739="",0,SUMIFS(#REF!,#REF!,$C2739,#REF!,"&gt;="&amp;'Display 730 &amp; 1200'!$AN$12,#REF!,"&lt;="&amp;'Display 730 &amp; 1200'!$AN$11))</f>
        <v>0</v>
      </c>
    </row>
    <row r="2740" spans="1:5">
      <c r="A2740" t="str">
        <f>IF(INDEX('Display 730 &amp; 1200'!$A:$A,ROW())="","",INDEX('Display 730 &amp; 1200'!$A:$A,ROW()))</f>
        <v/>
      </c>
      <c r="B2740" t="str">
        <f>IF(INDEX('Display 730 &amp; 1200'!$B:$B,ROW())="","",INDEX('Display 730 &amp; 1200'!$B:$B,ROW()))</f>
        <v/>
      </c>
      <c r="C2740" t="str">
        <f>IF(INDEX('Display 730 &amp; 1200'!$D:$D,ROW())="","",INDEX('Display 730 &amp; 1200'!$D:$D,ROW()))</f>
        <v/>
      </c>
      <c r="D2740">
        <f>IF($C2740="",0,SUMIFS(#REF!,#REF!,$C2740,#REF!,"&gt;="&amp;'Display 730 &amp; 1200'!$AN$10,#REF!,"&lt;="&amp;'Display 730 &amp; 1200'!$AN$9))</f>
        <v>0</v>
      </c>
      <c r="E2740">
        <f>IF($C2740="",0,SUMIFS(#REF!,#REF!,$C2740,#REF!,"&gt;="&amp;'Display 730 &amp; 1200'!$AN$12,#REF!,"&lt;="&amp;'Display 730 &amp; 1200'!$AN$11))</f>
        <v>0</v>
      </c>
    </row>
    <row r="2741" spans="1:5">
      <c r="A2741" t="str">
        <f>IF(INDEX('Display 730 &amp; 1200'!$A:$A,ROW())="","",INDEX('Display 730 &amp; 1200'!$A:$A,ROW()))</f>
        <v/>
      </c>
      <c r="B2741" t="str">
        <f>IF(INDEX('Display 730 &amp; 1200'!$B:$B,ROW())="","",INDEX('Display 730 &amp; 1200'!$B:$B,ROW()))</f>
        <v/>
      </c>
      <c r="C2741" t="str">
        <f>IF(INDEX('Display 730 &amp; 1200'!$D:$D,ROW())="","",INDEX('Display 730 &amp; 1200'!$D:$D,ROW()))</f>
        <v/>
      </c>
      <c r="D2741">
        <f>IF($C2741="",0,SUMIFS(#REF!,#REF!,$C2741,#REF!,"&gt;="&amp;'Display 730 &amp; 1200'!$AN$10,#REF!,"&lt;="&amp;'Display 730 &amp; 1200'!$AN$9))</f>
        <v>0</v>
      </c>
      <c r="E2741">
        <f>IF($C2741="",0,SUMIFS(#REF!,#REF!,$C2741,#REF!,"&gt;="&amp;'Display 730 &amp; 1200'!$AN$12,#REF!,"&lt;="&amp;'Display 730 &amp; 1200'!$AN$11))</f>
        <v>0</v>
      </c>
    </row>
    <row r="2742" spans="1:5">
      <c r="A2742" t="str">
        <f>IF(INDEX('Display 730 &amp; 1200'!$A:$A,ROW())="","",INDEX('Display 730 &amp; 1200'!$A:$A,ROW()))</f>
        <v/>
      </c>
      <c r="B2742" t="str">
        <f>IF(INDEX('Display 730 &amp; 1200'!$B:$B,ROW())="","",INDEX('Display 730 &amp; 1200'!$B:$B,ROW()))</f>
        <v/>
      </c>
      <c r="C2742" t="str">
        <f>IF(INDEX('Display 730 &amp; 1200'!$D:$D,ROW())="","",INDEX('Display 730 &amp; 1200'!$D:$D,ROW()))</f>
        <v/>
      </c>
      <c r="D2742">
        <f>IF($C2742="",0,SUMIFS(#REF!,#REF!,$C2742,#REF!,"&gt;="&amp;'Display 730 &amp; 1200'!$AN$10,#REF!,"&lt;="&amp;'Display 730 &amp; 1200'!$AN$9))</f>
        <v>0</v>
      </c>
      <c r="E2742">
        <f>IF($C2742="",0,SUMIFS(#REF!,#REF!,$C2742,#REF!,"&gt;="&amp;'Display 730 &amp; 1200'!$AN$12,#REF!,"&lt;="&amp;'Display 730 &amp; 1200'!$AN$11))</f>
        <v>0</v>
      </c>
    </row>
    <row r="2743" spans="1:5">
      <c r="A2743" t="str">
        <f>IF(INDEX('Display 730 &amp; 1200'!$A:$A,ROW())="","",INDEX('Display 730 &amp; 1200'!$A:$A,ROW()))</f>
        <v/>
      </c>
      <c r="B2743" t="str">
        <f>IF(INDEX('Display 730 &amp; 1200'!$B:$B,ROW())="","",INDEX('Display 730 &amp; 1200'!$B:$B,ROW()))</f>
        <v/>
      </c>
      <c r="C2743" t="str">
        <f>IF(INDEX('Display 730 &amp; 1200'!$D:$D,ROW())="","",INDEX('Display 730 &amp; 1200'!$D:$D,ROW()))</f>
        <v/>
      </c>
      <c r="D2743">
        <f>IF($C2743="",0,SUMIFS(#REF!,#REF!,$C2743,#REF!,"&gt;="&amp;'Display 730 &amp; 1200'!$AN$10,#REF!,"&lt;="&amp;'Display 730 &amp; 1200'!$AN$9))</f>
        <v>0</v>
      </c>
      <c r="E2743">
        <f>IF($C2743="",0,SUMIFS(#REF!,#REF!,$C2743,#REF!,"&gt;="&amp;'Display 730 &amp; 1200'!$AN$12,#REF!,"&lt;="&amp;'Display 730 &amp; 1200'!$AN$11))</f>
        <v>0</v>
      </c>
    </row>
    <row r="2744" spans="1:5">
      <c r="A2744" t="str">
        <f>IF(INDEX('Display 730 &amp; 1200'!$A:$A,ROW())="","",INDEX('Display 730 &amp; 1200'!$A:$A,ROW()))</f>
        <v/>
      </c>
      <c r="B2744" t="str">
        <f>IF(INDEX('Display 730 &amp; 1200'!$B:$B,ROW())="","",INDEX('Display 730 &amp; 1200'!$B:$B,ROW()))</f>
        <v/>
      </c>
      <c r="C2744" t="str">
        <f>IF(INDEX('Display 730 &amp; 1200'!$D:$D,ROW())="","",INDEX('Display 730 &amp; 1200'!$D:$D,ROW()))</f>
        <v/>
      </c>
      <c r="D2744">
        <f>IF($C2744="",0,SUMIFS(#REF!,#REF!,$C2744,#REF!,"&gt;="&amp;'Display 730 &amp; 1200'!$AN$10,#REF!,"&lt;="&amp;'Display 730 &amp; 1200'!$AN$9))</f>
        <v>0</v>
      </c>
      <c r="E2744">
        <f>IF($C2744="",0,SUMIFS(#REF!,#REF!,$C2744,#REF!,"&gt;="&amp;'Display 730 &amp; 1200'!$AN$12,#REF!,"&lt;="&amp;'Display 730 &amp; 1200'!$AN$11))</f>
        <v>0</v>
      </c>
    </row>
    <row r="2745" spans="1:5">
      <c r="A2745" t="str">
        <f>IF(INDEX('Display 730 &amp; 1200'!$A:$A,ROW())="","",INDEX('Display 730 &amp; 1200'!$A:$A,ROW()))</f>
        <v/>
      </c>
      <c r="B2745" t="str">
        <f>IF(INDEX('Display 730 &amp; 1200'!$B:$B,ROW())="","",INDEX('Display 730 &amp; 1200'!$B:$B,ROW()))</f>
        <v/>
      </c>
      <c r="C2745" t="str">
        <f>IF(INDEX('Display 730 &amp; 1200'!$D:$D,ROW())="","",INDEX('Display 730 &amp; 1200'!$D:$D,ROW()))</f>
        <v/>
      </c>
      <c r="D2745">
        <f>IF($C2745="",0,SUMIFS(#REF!,#REF!,$C2745,#REF!,"&gt;="&amp;'Display 730 &amp; 1200'!$AN$10,#REF!,"&lt;="&amp;'Display 730 &amp; 1200'!$AN$9))</f>
        <v>0</v>
      </c>
      <c r="E2745">
        <f>IF($C2745="",0,SUMIFS(#REF!,#REF!,$C2745,#REF!,"&gt;="&amp;'Display 730 &amp; 1200'!$AN$12,#REF!,"&lt;="&amp;'Display 730 &amp; 1200'!$AN$11))</f>
        <v>0</v>
      </c>
    </row>
    <row r="2746" spans="1:5">
      <c r="A2746" t="str">
        <f>IF(INDEX('Display 730 &amp; 1200'!$A:$A,ROW())="","",INDEX('Display 730 &amp; 1200'!$A:$A,ROW()))</f>
        <v/>
      </c>
      <c r="B2746" t="str">
        <f>IF(INDEX('Display 730 &amp; 1200'!$B:$B,ROW())="","",INDEX('Display 730 &amp; 1200'!$B:$B,ROW()))</f>
        <v/>
      </c>
      <c r="C2746" t="str">
        <f>IF(INDEX('Display 730 &amp; 1200'!$D:$D,ROW())="","",INDEX('Display 730 &amp; 1200'!$D:$D,ROW()))</f>
        <v/>
      </c>
      <c r="D2746">
        <f>IF($C2746="",0,SUMIFS(#REF!,#REF!,$C2746,#REF!,"&gt;="&amp;'Display 730 &amp; 1200'!$AN$10,#REF!,"&lt;="&amp;'Display 730 &amp; 1200'!$AN$9))</f>
        <v>0</v>
      </c>
      <c r="E2746">
        <f>IF($C2746="",0,SUMIFS(#REF!,#REF!,$C2746,#REF!,"&gt;="&amp;'Display 730 &amp; 1200'!$AN$12,#REF!,"&lt;="&amp;'Display 730 &amp; 1200'!$AN$11))</f>
        <v>0</v>
      </c>
    </row>
    <row r="2747" spans="1:5">
      <c r="A2747" t="str">
        <f>IF(INDEX('Display 730 &amp; 1200'!$A:$A,ROW())="","",INDEX('Display 730 &amp; 1200'!$A:$A,ROW()))</f>
        <v/>
      </c>
      <c r="B2747" t="str">
        <f>IF(INDEX('Display 730 &amp; 1200'!$B:$B,ROW())="","",INDEX('Display 730 &amp; 1200'!$B:$B,ROW()))</f>
        <v/>
      </c>
      <c r="C2747" t="str">
        <f>IF(INDEX('Display 730 &amp; 1200'!$D:$D,ROW())="","",INDEX('Display 730 &amp; 1200'!$D:$D,ROW()))</f>
        <v/>
      </c>
      <c r="D2747">
        <f>IF($C2747="",0,SUMIFS(#REF!,#REF!,$C2747,#REF!,"&gt;="&amp;'Display 730 &amp; 1200'!$AN$10,#REF!,"&lt;="&amp;'Display 730 &amp; 1200'!$AN$9))</f>
        <v>0</v>
      </c>
      <c r="E2747">
        <f>IF($C2747="",0,SUMIFS(#REF!,#REF!,$C2747,#REF!,"&gt;="&amp;'Display 730 &amp; 1200'!$AN$12,#REF!,"&lt;="&amp;'Display 730 &amp; 1200'!$AN$11))</f>
        <v>0</v>
      </c>
    </row>
    <row r="2748" spans="1:5">
      <c r="A2748" t="str">
        <f>IF(INDEX('Display 730 &amp; 1200'!$A:$A,ROW())="","",INDEX('Display 730 &amp; 1200'!$A:$A,ROW()))</f>
        <v/>
      </c>
      <c r="B2748" t="str">
        <f>IF(INDEX('Display 730 &amp; 1200'!$B:$B,ROW())="","",INDEX('Display 730 &amp; 1200'!$B:$B,ROW()))</f>
        <v/>
      </c>
      <c r="C2748" t="str">
        <f>IF(INDEX('Display 730 &amp; 1200'!$D:$D,ROW())="","",INDEX('Display 730 &amp; 1200'!$D:$D,ROW()))</f>
        <v/>
      </c>
      <c r="D2748">
        <f>IF($C2748="",0,SUMIFS(#REF!,#REF!,$C2748,#REF!,"&gt;="&amp;'Display 730 &amp; 1200'!$AN$10,#REF!,"&lt;="&amp;'Display 730 &amp; 1200'!$AN$9))</f>
        <v>0</v>
      </c>
      <c r="E2748">
        <f>IF($C2748="",0,SUMIFS(#REF!,#REF!,$C2748,#REF!,"&gt;="&amp;'Display 730 &amp; 1200'!$AN$12,#REF!,"&lt;="&amp;'Display 730 &amp; 1200'!$AN$11))</f>
        <v>0</v>
      </c>
    </row>
    <row r="2749" spans="1:5">
      <c r="A2749" t="str">
        <f>IF(INDEX('Display 730 &amp; 1200'!$A:$A,ROW())="","",INDEX('Display 730 &amp; 1200'!$A:$A,ROW()))</f>
        <v/>
      </c>
      <c r="B2749" t="str">
        <f>IF(INDEX('Display 730 &amp; 1200'!$B:$B,ROW())="","",INDEX('Display 730 &amp; 1200'!$B:$B,ROW()))</f>
        <v/>
      </c>
      <c r="C2749" t="str">
        <f>IF(INDEX('Display 730 &amp; 1200'!$D:$D,ROW())="","",INDEX('Display 730 &amp; 1200'!$D:$D,ROW()))</f>
        <v/>
      </c>
      <c r="D2749">
        <f>IF($C2749="",0,SUMIFS(#REF!,#REF!,$C2749,#REF!,"&gt;="&amp;'Display 730 &amp; 1200'!$AN$10,#REF!,"&lt;="&amp;'Display 730 &amp; 1200'!$AN$9))</f>
        <v>0</v>
      </c>
      <c r="E2749">
        <f>IF($C2749="",0,SUMIFS(#REF!,#REF!,$C2749,#REF!,"&gt;="&amp;'Display 730 &amp; 1200'!$AN$12,#REF!,"&lt;="&amp;'Display 730 &amp; 1200'!$AN$11))</f>
        <v>0</v>
      </c>
    </row>
    <row r="2750" spans="1:5">
      <c r="A2750" t="str">
        <f>IF(INDEX('Display 730 &amp; 1200'!$A:$A,ROW())="","",INDEX('Display 730 &amp; 1200'!$A:$A,ROW()))</f>
        <v/>
      </c>
      <c r="B2750" t="str">
        <f>IF(INDEX('Display 730 &amp; 1200'!$B:$B,ROW())="","",INDEX('Display 730 &amp; 1200'!$B:$B,ROW()))</f>
        <v/>
      </c>
      <c r="C2750" t="str">
        <f>IF(INDEX('Display 730 &amp; 1200'!$D:$D,ROW())="","",INDEX('Display 730 &amp; 1200'!$D:$D,ROW()))</f>
        <v/>
      </c>
      <c r="D2750">
        <f>IF($C2750="",0,SUMIFS(#REF!,#REF!,$C2750,#REF!,"&gt;="&amp;'Display 730 &amp; 1200'!$AN$10,#REF!,"&lt;="&amp;'Display 730 &amp; 1200'!$AN$9))</f>
        <v>0</v>
      </c>
      <c r="E2750">
        <f>IF($C2750="",0,SUMIFS(#REF!,#REF!,$C2750,#REF!,"&gt;="&amp;'Display 730 &amp; 1200'!$AN$12,#REF!,"&lt;="&amp;'Display 730 &amp; 1200'!$AN$11))</f>
        <v>0</v>
      </c>
    </row>
    <row r="2751" spans="1:5">
      <c r="A2751" t="str">
        <f>IF(INDEX('Display 730 &amp; 1200'!$A:$A,ROW())="","",INDEX('Display 730 &amp; 1200'!$A:$A,ROW()))</f>
        <v/>
      </c>
      <c r="B2751" t="str">
        <f>IF(INDEX('Display 730 &amp; 1200'!$B:$B,ROW())="","",INDEX('Display 730 &amp; 1200'!$B:$B,ROW()))</f>
        <v/>
      </c>
      <c r="C2751" t="str">
        <f>IF(INDEX('Display 730 &amp; 1200'!$D:$D,ROW())="","",INDEX('Display 730 &amp; 1200'!$D:$D,ROW()))</f>
        <v/>
      </c>
      <c r="D2751">
        <f>IF($C2751="",0,SUMIFS(#REF!,#REF!,$C2751,#REF!,"&gt;="&amp;'Display 730 &amp; 1200'!$AN$10,#REF!,"&lt;="&amp;'Display 730 &amp; 1200'!$AN$9))</f>
        <v>0</v>
      </c>
      <c r="E2751">
        <f>IF($C2751="",0,SUMIFS(#REF!,#REF!,$C2751,#REF!,"&gt;="&amp;'Display 730 &amp; 1200'!$AN$12,#REF!,"&lt;="&amp;'Display 730 &amp; 1200'!$AN$11))</f>
        <v>0</v>
      </c>
    </row>
    <row r="2752" spans="1:5">
      <c r="A2752" t="str">
        <f>IF(INDEX('Display 730 &amp; 1200'!$A:$A,ROW())="","",INDEX('Display 730 &amp; 1200'!$A:$A,ROW()))</f>
        <v/>
      </c>
      <c r="B2752" t="str">
        <f>IF(INDEX('Display 730 &amp; 1200'!$B:$B,ROW())="","",INDEX('Display 730 &amp; 1200'!$B:$B,ROW()))</f>
        <v/>
      </c>
      <c r="C2752" t="str">
        <f>IF(INDEX('Display 730 &amp; 1200'!$D:$D,ROW())="","",INDEX('Display 730 &amp; 1200'!$D:$D,ROW()))</f>
        <v/>
      </c>
      <c r="D2752">
        <f>IF($C2752="",0,SUMIFS(#REF!,#REF!,$C2752,#REF!,"&gt;="&amp;'Display 730 &amp; 1200'!$AN$10,#REF!,"&lt;="&amp;'Display 730 &amp; 1200'!$AN$9))</f>
        <v>0</v>
      </c>
      <c r="E2752">
        <f>IF($C2752="",0,SUMIFS(#REF!,#REF!,$C2752,#REF!,"&gt;="&amp;'Display 730 &amp; 1200'!$AN$12,#REF!,"&lt;="&amp;'Display 730 &amp; 1200'!$AN$11))</f>
        <v>0</v>
      </c>
    </row>
    <row r="2753" spans="1:5">
      <c r="A2753" t="str">
        <f>IF(INDEX('Display 730 &amp; 1200'!$A:$A,ROW())="","",INDEX('Display 730 &amp; 1200'!$A:$A,ROW()))</f>
        <v/>
      </c>
      <c r="B2753" t="str">
        <f>IF(INDEX('Display 730 &amp; 1200'!$B:$B,ROW())="","",INDEX('Display 730 &amp; 1200'!$B:$B,ROW()))</f>
        <v/>
      </c>
      <c r="C2753" t="str">
        <f>IF(INDEX('Display 730 &amp; 1200'!$D:$D,ROW())="","",INDEX('Display 730 &amp; 1200'!$D:$D,ROW()))</f>
        <v/>
      </c>
      <c r="D2753">
        <f>IF($C2753="",0,SUMIFS(#REF!,#REF!,$C2753,#REF!,"&gt;="&amp;'Display 730 &amp; 1200'!$AN$10,#REF!,"&lt;="&amp;'Display 730 &amp; 1200'!$AN$9))</f>
        <v>0</v>
      </c>
      <c r="E2753">
        <f>IF($C2753="",0,SUMIFS(#REF!,#REF!,$C2753,#REF!,"&gt;="&amp;'Display 730 &amp; 1200'!$AN$12,#REF!,"&lt;="&amp;'Display 730 &amp; 1200'!$AN$11))</f>
        <v>0</v>
      </c>
    </row>
    <row r="2754" spans="1:5">
      <c r="A2754" t="str">
        <f>IF(INDEX('Display 730 &amp; 1200'!$A:$A,ROW())="","",INDEX('Display 730 &amp; 1200'!$A:$A,ROW()))</f>
        <v/>
      </c>
      <c r="B2754" t="str">
        <f>IF(INDEX('Display 730 &amp; 1200'!$B:$B,ROW())="","",INDEX('Display 730 &amp; 1200'!$B:$B,ROW()))</f>
        <v/>
      </c>
      <c r="C2754" t="str">
        <f>IF(INDEX('Display 730 &amp; 1200'!$D:$D,ROW())="","",INDEX('Display 730 &amp; 1200'!$D:$D,ROW()))</f>
        <v/>
      </c>
      <c r="D2754">
        <f>IF($C2754="",0,SUMIFS(#REF!,#REF!,$C2754,#REF!,"&gt;="&amp;'Display 730 &amp; 1200'!$AN$10,#REF!,"&lt;="&amp;'Display 730 &amp; 1200'!$AN$9))</f>
        <v>0</v>
      </c>
      <c r="E2754">
        <f>IF($C2754="",0,SUMIFS(#REF!,#REF!,$C2754,#REF!,"&gt;="&amp;'Display 730 &amp; 1200'!$AN$12,#REF!,"&lt;="&amp;'Display 730 &amp; 1200'!$AN$11))</f>
        <v>0</v>
      </c>
    </row>
    <row r="2755" spans="1:5">
      <c r="A2755" t="str">
        <f>IF(INDEX('Display 730 &amp; 1200'!$A:$A,ROW())="","",INDEX('Display 730 &amp; 1200'!$A:$A,ROW()))</f>
        <v/>
      </c>
      <c r="B2755" t="str">
        <f>IF(INDEX('Display 730 &amp; 1200'!$B:$B,ROW())="","",INDEX('Display 730 &amp; 1200'!$B:$B,ROW()))</f>
        <v/>
      </c>
      <c r="C2755" t="str">
        <f>IF(INDEX('Display 730 &amp; 1200'!$D:$D,ROW())="","",INDEX('Display 730 &amp; 1200'!$D:$D,ROW()))</f>
        <v/>
      </c>
      <c r="D2755">
        <f>IF($C2755="",0,SUMIFS(#REF!,#REF!,$C2755,#REF!,"&gt;="&amp;'Display 730 &amp; 1200'!$AN$10,#REF!,"&lt;="&amp;'Display 730 &amp; 1200'!$AN$9))</f>
        <v>0</v>
      </c>
      <c r="E2755">
        <f>IF($C2755="",0,SUMIFS(#REF!,#REF!,$C2755,#REF!,"&gt;="&amp;'Display 730 &amp; 1200'!$AN$12,#REF!,"&lt;="&amp;'Display 730 &amp; 1200'!$AN$11))</f>
        <v>0</v>
      </c>
    </row>
    <row r="2756" spans="1:5">
      <c r="A2756" t="str">
        <f>IF(INDEX('Display 730 &amp; 1200'!$A:$A,ROW())="","",INDEX('Display 730 &amp; 1200'!$A:$A,ROW()))</f>
        <v/>
      </c>
      <c r="B2756" t="str">
        <f>IF(INDEX('Display 730 &amp; 1200'!$B:$B,ROW())="","",INDEX('Display 730 &amp; 1200'!$B:$B,ROW()))</f>
        <v/>
      </c>
      <c r="C2756" t="str">
        <f>IF(INDEX('Display 730 &amp; 1200'!$D:$D,ROW())="","",INDEX('Display 730 &amp; 1200'!$D:$D,ROW()))</f>
        <v/>
      </c>
      <c r="D2756">
        <f>IF($C2756="",0,SUMIFS(#REF!,#REF!,$C2756,#REF!,"&gt;="&amp;'Display 730 &amp; 1200'!$AN$10,#REF!,"&lt;="&amp;'Display 730 &amp; 1200'!$AN$9))</f>
        <v>0</v>
      </c>
      <c r="E2756">
        <f>IF($C2756="",0,SUMIFS(#REF!,#REF!,$C2756,#REF!,"&gt;="&amp;'Display 730 &amp; 1200'!$AN$12,#REF!,"&lt;="&amp;'Display 730 &amp; 1200'!$AN$11))</f>
        <v>0</v>
      </c>
    </row>
    <row r="2757" spans="1:5">
      <c r="A2757" t="str">
        <f>IF(INDEX('Display 730 &amp; 1200'!$A:$A,ROW())="","",INDEX('Display 730 &amp; 1200'!$A:$A,ROW()))</f>
        <v/>
      </c>
      <c r="B2757" t="str">
        <f>IF(INDEX('Display 730 &amp; 1200'!$B:$B,ROW())="","",INDEX('Display 730 &amp; 1200'!$B:$B,ROW()))</f>
        <v/>
      </c>
      <c r="C2757" t="str">
        <f>IF(INDEX('Display 730 &amp; 1200'!$D:$D,ROW())="","",INDEX('Display 730 &amp; 1200'!$D:$D,ROW()))</f>
        <v/>
      </c>
      <c r="D2757">
        <f>IF($C2757="",0,SUMIFS(#REF!,#REF!,$C2757,#REF!,"&gt;="&amp;'Display 730 &amp; 1200'!$AN$10,#REF!,"&lt;="&amp;'Display 730 &amp; 1200'!$AN$9))</f>
        <v>0</v>
      </c>
      <c r="E2757">
        <f>IF($C2757="",0,SUMIFS(#REF!,#REF!,$C2757,#REF!,"&gt;="&amp;'Display 730 &amp; 1200'!$AN$12,#REF!,"&lt;="&amp;'Display 730 &amp; 1200'!$AN$11))</f>
        <v>0</v>
      </c>
    </row>
    <row r="2758" spans="1:5">
      <c r="A2758" t="str">
        <f>IF(INDEX('Display 730 &amp; 1200'!$A:$A,ROW())="","",INDEX('Display 730 &amp; 1200'!$A:$A,ROW()))</f>
        <v/>
      </c>
      <c r="B2758" t="str">
        <f>IF(INDEX('Display 730 &amp; 1200'!$B:$B,ROW())="","",INDEX('Display 730 &amp; 1200'!$B:$B,ROW()))</f>
        <v/>
      </c>
      <c r="C2758" t="str">
        <f>IF(INDEX('Display 730 &amp; 1200'!$D:$D,ROW())="","",INDEX('Display 730 &amp; 1200'!$D:$D,ROW()))</f>
        <v/>
      </c>
      <c r="D2758">
        <f>IF($C2758="",0,SUMIFS(#REF!,#REF!,$C2758,#REF!,"&gt;="&amp;'Display 730 &amp; 1200'!$AN$10,#REF!,"&lt;="&amp;'Display 730 &amp; 1200'!$AN$9))</f>
        <v>0</v>
      </c>
      <c r="E2758">
        <f>IF($C2758="",0,SUMIFS(#REF!,#REF!,$C2758,#REF!,"&gt;="&amp;'Display 730 &amp; 1200'!$AN$12,#REF!,"&lt;="&amp;'Display 730 &amp; 1200'!$AN$11))</f>
        <v>0</v>
      </c>
    </row>
    <row r="2759" spans="1:5">
      <c r="A2759" t="str">
        <f>IF(INDEX('Display 730 &amp; 1200'!$A:$A,ROW())="","",INDEX('Display 730 &amp; 1200'!$A:$A,ROW()))</f>
        <v/>
      </c>
      <c r="B2759" t="str">
        <f>IF(INDEX('Display 730 &amp; 1200'!$B:$B,ROW())="","",INDEX('Display 730 &amp; 1200'!$B:$B,ROW()))</f>
        <v/>
      </c>
      <c r="C2759" t="str">
        <f>IF(INDEX('Display 730 &amp; 1200'!$D:$D,ROW())="","",INDEX('Display 730 &amp; 1200'!$D:$D,ROW()))</f>
        <v/>
      </c>
      <c r="D2759">
        <f>IF($C2759="",0,SUMIFS(#REF!,#REF!,$C2759,#REF!,"&gt;="&amp;'Display 730 &amp; 1200'!$AN$10,#REF!,"&lt;="&amp;'Display 730 &amp; 1200'!$AN$9))</f>
        <v>0</v>
      </c>
      <c r="E2759">
        <f>IF($C2759="",0,SUMIFS(#REF!,#REF!,$C2759,#REF!,"&gt;="&amp;'Display 730 &amp; 1200'!$AN$12,#REF!,"&lt;="&amp;'Display 730 &amp; 1200'!$AN$11))</f>
        <v>0</v>
      </c>
    </row>
    <row r="2760" spans="1:5">
      <c r="A2760" t="str">
        <f>IF(INDEX('Display 730 &amp; 1200'!$A:$A,ROW())="","",INDEX('Display 730 &amp; 1200'!$A:$A,ROW()))</f>
        <v/>
      </c>
      <c r="B2760" t="str">
        <f>IF(INDEX('Display 730 &amp; 1200'!$B:$B,ROW())="","",INDEX('Display 730 &amp; 1200'!$B:$B,ROW()))</f>
        <v/>
      </c>
      <c r="C2760" t="str">
        <f>IF(INDEX('Display 730 &amp; 1200'!$D:$D,ROW())="","",INDEX('Display 730 &amp; 1200'!$D:$D,ROW()))</f>
        <v/>
      </c>
      <c r="D2760">
        <f>IF($C2760="",0,SUMIFS(#REF!,#REF!,$C2760,#REF!,"&gt;="&amp;'Display 730 &amp; 1200'!$AN$10,#REF!,"&lt;="&amp;'Display 730 &amp; 1200'!$AN$9))</f>
        <v>0</v>
      </c>
      <c r="E2760">
        <f>IF($C2760="",0,SUMIFS(#REF!,#REF!,$C2760,#REF!,"&gt;="&amp;'Display 730 &amp; 1200'!$AN$12,#REF!,"&lt;="&amp;'Display 730 &amp; 1200'!$AN$11))</f>
        <v>0</v>
      </c>
    </row>
    <row r="2761" spans="1:5">
      <c r="A2761" t="str">
        <f>IF(INDEX('Display 730 &amp; 1200'!$A:$A,ROW())="","",INDEX('Display 730 &amp; 1200'!$A:$A,ROW()))</f>
        <v/>
      </c>
      <c r="B2761" t="str">
        <f>IF(INDEX('Display 730 &amp; 1200'!$B:$B,ROW())="","",INDEX('Display 730 &amp; 1200'!$B:$B,ROW()))</f>
        <v/>
      </c>
      <c r="C2761" t="str">
        <f>IF(INDEX('Display 730 &amp; 1200'!$D:$D,ROW())="","",INDEX('Display 730 &amp; 1200'!$D:$D,ROW()))</f>
        <v/>
      </c>
      <c r="D2761">
        <f>IF($C2761="",0,SUMIFS(#REF!,#REF!,$C2761,#REF!,"&gt;="&amp;'Display 730 &amp; 1200'!$AN$10,#REF!,"&lt;="&amp;'Display 730 &amp; 1200'!$AN$9))</f>
        <v>0</v>
      </c>
      <c r="E2761">
        <f>IF($C2761="",0,SUMIFS(#REF!,#REF!,$C2761,#REF!,"&gt;="&amp;'Display 730 &amp; 1200'!$AN$12,#REF!,"&lt;="&amp;'Display 730 &amp; 1200'!$AN$11))</f>
        <v>0</v>
      </c>
    </row>
    <row r="2762" spans="1:5">
      <c r="A2762" t="str">
        <f>IF(INDEX('Display 730 &amp; 1200'!$A:$A,ROW())="","",INDEX('Display 730 &amp; 1200'!$A:$A,ROW()))</f>
        <v/>
      </c>
      <c r="B2762" t="str">
        <f>IF(INDEX('Display 730 &amp; 1200'!$B:$B,ROW())="","",INDEX('Display 730 &amp; 1200'!$B:$B,ROW()))</f>
        <v/>
      </c>
      <c r="C2762" t="str">
        <f>IF(INDEX('Display 730 &amp; 1200'!$D:$D,ROW())="","",INDEX('Display 730 &amp; 1200'!$D:$D,ROW()))</f>
        <v/>
      </c>
      <c r="D2762">
        <f>IF($C2762="",0,SUMIFS(#REF!,#REF!,$C2762,#REF!,"&gt;="&amp;'Display 730 &amp; 1200'!$AN$10,#REF!,"&lt;="&amp;'Display 730 &amp; 1200'!$AN$9))</f>
        <v>0</v>
      </c>
      <c r="E2762">
        <f>IF($C2762="",0,SUMIFS(#REF!,#REF!,$C2762,#REF!,"&gt;="&amp;'Display 730 &amp; 1200'!$AN$12,#REF!,"&lt;="&amp;'Display 730 &amp; 1200'!$AN$11))</f>
        <v>0</v>
      </c>
    </row>
    <row r="2763" spans="1:5">
      <c r="A2763" t="str">
        <f>IF(INDEX('Display 730 &amp; 1200'!$A:$A,ROW())="","",INDEX('Display 730 &amp; 1200'!$A:$A,ROW()))</f>
        <v/>
      </c>
      <c r="B2763" t="str">
        <f>IF(INDEX('Display 730 &amp; 1200'!$B:$B,ROW())="","",INDEX('Display 730 &amp; 1200'!$B:$B,ROW()))</f>
        <v/>
      </c>
      <c r="C2763" t="str">
        <f>IF(INDEX('Display 730 &amp; 1200'!$D:$D,ROW())="","",INDEX('Display 730 &amp; 1200'!$D:$D,ROW()))</f>
        <v/>
      </c>
      <c r="D2763">
        <f>IF($C2763="",0,SUMIFS(#REF!,#REF!,$C2763,#REF!,"&gt;="&amp;'Display 730 &amp; 1200'!$AN$10,#REF!,"&lt;="&amp;'Display 730 &amp; 1200'!$AN$9))</f>
        <v>0</v>
      </c>
      <c r="E2763">
        <f>IF($C2763="",0,SUMIFS(#REF!,#REF!,$C2763,#REF!,"&gt;="&amp;'Display 730 &amp; 1200'!$AN$12,#REF!,"&lt;="&amp;'Display 730 &amp; 1200'!$AN$11))</f>
        <v>0</v>
      </c>
    </row>
    <row r="2764" spans="1:5">
      <c r="A2764" t="str">
        <f>IF(INDEX('Display 730 &amp; 1200'!$A:$A,ROW())="","",INDEX('Display 730 &amp; 1200'!$A:$A,ROW()))</f>
        <v/>
      </c>
      <c r="B2764" t="str">
        <f>IF(INDEX('Display 730 &amp; 1200'!$B:$B,ROW())="","",INDEX('Display 730 &amp; 1200'!$B:$B,ROW()))</f>
        <v/>
      </c>
      <c r="C2764" t="str">
        <f>IF(INDEX('Display 730 &amp; 1200'!$D:$D,ROW())="","",INDEX('Display 730 &amp; 1200'!$D:$D,ROW()))</f>
        <v/>
      </c>
      <c r="D2764">
        <f>IF($C2764="",0,SUMIFS(#REF!,#REF!,$C2764,#REF!,"&gt;="&amp;'Display 730 &amp; 1200'!$AN$10,#REF!,"&lt;="&amp;'Display 730 &amp; 1200'!$AN$9))</f>
        <v>0</v>
      </c>
      <c r="E2764">
        <f>IF($C2764="",0,SUMIFS(#REF!,#REF!,$C2764,#REF!,"&gt;="&amp;'Display 730 &amp; 1200'!$AN$12,#REF!,"&lt;="&amp;'Display 730 &amp; 1200'!$AN$11))</f>
        <v>0</v>
      </c>
    </row>
    <row r="2765" spans="1:5">
      <c r="A2765" t="str">
        <f>IF(INDEX('Display 730 &amp; 1200'!$A:$A,ROW())="","",INDEX('Display 730 &amp; 1200'!$A:$A,ROW()))</f>
        <v/>
      </c>
      <c r="B2765" t="str">
        <f>IF(INDEX('Display 730 &amp; 1200'!$B:$B,ROW())="","",INDEX('Display 730 &amp; 1200'!$B:$B,ROW()))</f>
        <v/>
      </c>
      <c r="C2765" t="str">
        <f>IF(INDEX('Display 730 &amp; 1200'!$D:$D,ROW())="","",INDEX('Display 730 &amp; 1200'!$D:$D,ROW()))</f>
        <v/>
      </c>
      <c r="D2765">
        <f>IF($C2765="",0,SUMIFS(#REF!,#REF!,$C2765,#REF!,"&gt;="&amp;'Display 730 &amp; 1200'!$AN$10,#REF!,"&lt;="&amp;'Display 730 &amp; 1200'!$AN$9))</f>
        <v>0</v>
      </c>
      <c r="E2765">
        <f>IF($C2765="",0,SUMIFS(#REF!,#REF!,$C2765,#REF!,"&gt;="&amp;'Display 730 &amp; 1200'!$AN$12,#REF!,"&lt;="&amp;'Display 730 &amp; 1200'!$AN$11))</f>
        <v>0</v>
      </c>
    </row>
    <row r="2766" spans="1:5">
      <c r="A2766" t="str">
        <f>IF(INDEX('Display 730 &amp; 1200'!$A:$A,ROW())="","",INDEX('Display 730 &amp; 1200'!$A:$A,ROW()))</f>
        <v/>
      </c>
      <c r="B2766" t="str">
        <f>IF(INDEX('Display 730 &amp; 1200'!$B:$B,ROW())="","",INDEX('Display 730 &amp; 1200'!$B:$B,ROW()))</f>
        <v/>
      </c>
      <c r="C2766" t="str">
        <f>IF(INDEX('Display 730 &amp; 1200'!$D:$D,ROW())="","",INDEX('Display 730 &amp; 1200'!$D:$D,ROW()))</f>
        <v/>
      </c>
      <c r="D2766">
        <f>IF($C2766="",0,SUMIFS(#REF!,#REF!,$C2766,#REF!,"&gt;="&amp;'Display 730 &amp; 1200'!$AN$10,#REF!,"&lt;="&amp;'Display 730 &amp; 1200'!$AN$9))</f>
        <v>0</v>
      </c>
      <c r="E2766">
        <f>IF($C2766="",0,SUMIFS(#REF!,#REF!,$C2766,#REF!,"&gt;="&amp;'Display 730 &amp; 1200'!$AN$12,#REF!,"&lt;="&amp;'Display 730 &amp; 1200'!$AN$11))</f>
        <v>0</v>
      </c>
    </row>
    <row r="2767" spans="1:5">
      <c r="A2767" t="str">
        <f>IF(INDEX('Display 730 &amp; 1200'!$A:$A,ROW())="","",INDEX('Display 730 &amp; 1200'!$A:$A,ROW()))</f>
        <v/>
      </c>
      <c r="B2767" t="str">
        <f>IF(INDEX('Display 730 &amp; 1200'!$B:$B,ROW())="","",INDEX('Display 730 &amp; 1200'!$B:$B,ROW()))</f>
        <v/>
      </c>
      <c r="C2767" t="str">
        <f>IF(INDEX('Display 730 &amp; 1200'!$D:$D,ROW())="","",INDEX('Display 730 &amp; 1200'!$D:$D,ROW()))</f>
        <v/>
      </c>
      <c r="D2767">
        <f>IF($C2767="",0,SUMIFS(#REF!,#REF!,$C2767,#REF!,"&gt;="&amp;'Display 730 &amp; 1200'!$AN$10,#REF!,"&lt;="&amp;'Display 730 &amp; 1200'!$AN$9))</f>
        <v>0</v>
      </c>
      <c r="E2767">
        <f>IF($C2767="",0,SUMIFS(#REF!,#REF!,$C2767,#REF!,"&gt;="&amp;'Display 730 &amp; 1200'!$AN$12,#REF!,"&lt;="&amp;'Display 730 &amp; 1200'!$AN$11))</f>
        <v>0</v>
      </c>
    </row>
    <row r="2768" spans="1:5">
      <c r="A2768" t="str">
        <f>IF(INDEX('Display 730 &amp; 1200'!$A:$A,ROW())="","",INDEX('Display 730 &amp; 1200'!$A:$A,ROW()))</f>
        <v/>
      </c>
      <c r="B2768" t="str">
        <f>IF(INDEX('Display 730 &amp; 1200'!$B:$B,ROW())="","",INDEX('Display 730 &amp; 1200'!$B:$B,ROW()))</f>
        <v/>
      </c>
      <c r="C2768" t="str">
        <f>IF(INDEX('Display 730 &amp; 1200'!$D:$D,ROW())="","",INDEX('Display 730 &amp; 1200'!$D:$D,ROW()))</f>
        <v/>
      </c>
      <c r="D2768">
        <f>IF($C2768="",0,SUMIFS(#REF!,#REF!,$C2768,#REF!,"&gt;="&amp;'Display 730 &amp; 1200'!$AN$10,#REF!,"&lt;="&amp;'Display 730 &amp; 1200'!$AN$9))</f>
        <v>0</v>
      </c>
      <c r="E2768">
        <f>IF($C2768="",0,SUMIFS(#REF!,#REF!,$C2768,#REF!,"&gt;="&amp;'Display 730 &amp; 1200'!$AN$12,#REF!,"&lt;="&amp;'Display 730 &amp; 1200'!$AN$11))</f>
        <v>0</v>
      </c>
    </row>
    <row r="2769" spans="1:5">
      <c r="A2769" t="str">
        <f>IF(INDEX('Display 730 &amp; 1200'!$A:$A,ROW())="","",INDEX('Display 730 &amp; 1200'!$A:$A,ROW()))</f>
        <v/>
      </c>
      <c r="B2769" t="str">
        <f>IF(INDEX('Display 730 &amp; 1200'!$B:$B,ROW())="","",INDEX('Display 730 &amp; 1200'!$B:$B,ROW()))</f>
        <v/>
      </c>
      <c r="C2769" t="str">
        <f>IF(INDEX('Display 730 &amp; 1200'!$D:$D,ROW())="","",INDEX('Display 730 &amp; 1200'!$D:$D,ROW()))</f>
        <v/>
      </c>
      <c r="D2769">
        <f>IF($C2769="",0,SUMIFS(#REF!,#REF!,$C2769,#REF!,"&gt;="&amp;'Display 730 &amp; 1200'!$AN$10,#REF!,"&lt;="&amp;'Display 730 &amp; 1200'!$AN$9))</f>
        <v>0</v>
      </c>
      <c r="E2769">
        <f>IF($C2769="",0,SUMIFS(#REF!,#REF!,$C2769,#REF!,"&gt;="&amp;'Display 730 &amp; 1200'!$AN$12,#REF!,"&lt;="&amp;'Display 730 &amp; 1200'!$AN$11))</f>
        <v>0</v>
      </c>
    </row>
    <row r="2770" spans="1:5">
      <c r="A2770" t="str">
        <f>IF(INDEX('Display 730 &amp; 1200'!$A:$A,ROW())="","",INDEX('Display 730 &amp; 1200'!$A:$A,ROW()))</f>
        <v/>
      </c>
      <c r="B2770" t="str">
        <f>IF(INDEX('Display 730 &amp; 1200'!$B:$B,ROW())="","",INDEX('Display 730 &amp; 1200'!$B:$B,ROW()))</f>
        <v/>
      </c>
      <c r="C2770" t="str">
        <f>IF(INDEX('Display 730 &amp; 1200'!$D:$D,ROW())="","",INDEX('Display 730 &amp; 1200'!$D:$D,ROW()))</f>
        <v/>
      </c>
      <c r="D2770">
        <f>IF($C2770="",0,SUMIFS(#REF!,#REF!,$C2770,#REF!,"&gt;="&amp;'Display 730 &amp; 1200'!$AN$10,#REF!,"&lt;="&amp;'Display 730 &amp; 1200'!$AN$9))</f>
        <v>0</v>
      </c>
      <c r="E2770">
        <f>IF($C2770="",0,SUMIFS(#REF!,#REF!,$C2770,#REF!,"&gt;="&amp;'Display 730 &amp; 1200'!$AN$12,#REF!,"&lt;="&amp;'Display 730 &amp; 1200'!$AN$11))</f>
        <v>0</v>
      </c>
    </row>
    <row r="2771" spans="1:5">
      <c r="A2771" t="str">
        <f>IF(INDEX('Display 730 &amp; 1200'!$A:$A,ROW())="","",INDEX('Display 730 &amp; 1200'!$A:$A,ROW()))</f>
        <v/>
      </c>
      <c r="B2771" t="str">
        <f>IF(INDEX('Display 730 &amp; 1200'!$B:$B,ROW())="","",INDEX('Display 730 &amp; 1200'!$B:$B,ROW()))</f>
        <v/>
      </c>
      <c r="C2771" t="str">
        <f>IF(INDEX('Display 730 &amp; 1200'!$D:$D,ROW())="","",INDEX('Display 730 &amp; 1200'!$D:$D,ROW()))</f>
        <v/>
      </c>
      <c r="D2771">
        <f>IF($C2771="",0,SUMIFS(#REF!,#REF!,$C2771,#REF!,"&gt;="&amp;'Display 730 &amp; 1200'!$AN$10,#REF!,"&lt;="&amp;'Display 730 &amp; 1200'!$AN$9))</f>
        <v>0</v>
      </c>
      <c r="E2771">
        <f>IF($C2771="",0,SUMIFS(#REF!,#REF!,$C2771,#REF!,"&gt;="&amp;'Display 730 &amp; 1200'!$AN$12,#REF!,"&lt;="&amp;'Display 730 &amp; 1200'!$AN$11))</f>
        <v>0</v>
      </c>
    </row>
    <row r="2772" spans="1:5">
      <c r="A2772" t="str">
        <f>IF(INDEX('Display 730 &amp; 1200'!$A:$A,ROW())="","",INDEX('Display 730 &amp; 1200'!$A:$A,ROW()))</f>
        <v/>
      </c>
      <c r="B2772" t="str">
        <f>IF(INDEX('Display 730 &amp; 1200'!$B:$B,ROW())="","",INDEX('Display 730 &amp; 1200'!$B:$B,ROW()))</f>
        <v/>
      </c>
      <c r="C2772" t="str">
        <f>IF(INDEX('Display 730 &amp; 1200'!$D:$D,ROW())="","",INDEX('Display 730 &amp; 1200'!$D:$D,ROW()))</f>
        <v/>
      </c>
      <c r="D2772">
        <f>IF($C2772="",0,SUMIFS(#REF!,#REF!,$C2772,#REF!,"&gt;="&amp;'Display 730 &amp; 1200'!$AN$10,#REF!,"&lt;="&amp;'Display 730 &amp; 1200'!$AN$9))</f>
        <v>0</v>
      </c>
      <c r="E2772">
        <f>IF($C2772="",0,SUMIFS(#REF!,#REF!,$C2772,#REF!,"&gt;="&amp;'Display 730 &amp; 1200'!$AN$12,#REF!,"&lt;="&amp;'Display 730 &amp; 1200'!$AN$11))</f>
        <v>0</v>
      </c>
    </row>
    <row r="2773" spans="1:5">
      <c r="A2773" t="str">
        <f>IF(INDEX('Display 730 &amp; 1200'!$A:$A,ROW())="","",INDEX('Display 730 &amp; 1200'!$A:$A,ROW()))</f>
        <v/>
      </c>
      <c r="B2773" t="str">
        <f>IF(INDEX('Display 730 &amp; 1200'!$B:$B,ROW())="","",INDEX('Display 730 &amp; 1200'!$B:$B,ROW()))</f>
        <v/>
      </c>
      <c r="C2773" t="str">
        <f>IF(INDEX('Display 730 &amp; 1200'!$D:$D,ROW())="","",INDEX('Display 730 &amp; 1200'!$D:$D,ROW()))</f>
        <v/>
      </c>
      <c r="D2773">
        <f>IF($C2773="",0,SUMIFS(#REF!,#REF!,$C2773,#REF!,"&gt;="&amp;'Display 730 &amp; 1200'!$AN$10,#REF!,"&lt;="&amp;'Display 730 &amp; 1200'!$AN$9))</f>
        <v>0</v>
      </c>
      <c r="E2773">
        <f>IF($C2773="",0,SUMIFS(#REF!,#REF!,$C2773,#REF!,"&gt;="&amp;'Display 730 &amp; 1200'!$AN$12,#REF!,"&lt;="&amp;'Display 730 &amp; 1200'!$AN$11))</f>
        <v>0</v>
      </c>
    </row>
    <row r="2774" spans="1:5">
      <c r="A2774" t="str">
        <f>IF(INDEX('Display 730 &amp; 1200'!$A:$A,ROW())="","",INDEX('Display 730 &amp; 1200'!$A:$A,ROW()))</f>
        <v/>
      </c>
      <c r="B2774" t="str">
        <f>IF(INDEX('Display 730 &amp; 1200'!$B:$B,ROW())="","",INDEX('Display 730 &amp; 1200'!$B:$B,ROW()))</f>
        <v/>
      </c>
      <c r="C2774" t="str">
        <f>IF(INDEX('Display 730 &amp; 1200'!$D:$D,ROW())="","",INDEX('Display 730 &amp; 1200'!$D:$D,ROW()))</f>
        <v/>
      </c>
      <c r="D2774">
        <f>IF($C2774="",0,SUMIFS(#REF!,#REF!,$C2774,#REF!,"&gt;="&amp;'Display 730 &amp; 1200'!$AN$10,#REF!,"&lt;="&amp;'Display 730 &amp; 1200'!$AN$9))</f>
        <v>0</v>
      </c>
      <c r="E2774">
        <f>IF($C2774="",0,SUMIFS(#REF!,#REF!,$C2774,#REF!,"&gt;="&amp;'Display 730 &amp; 1200'!$AN$12,#REF!,"&lt;="&amp;'Display 730 &amp; 1200'!$AN$11))</f>
        <v>0</v>
      </c>
    </row>
    <row r="2775" spans="1:5">
      <c r="A2775" t="str">
        <f>IF(INDEX('Display 730 &amp; 1200'!$A:$A,ROW())="","",INDEX('Display 730 &amp; 1200'!$A:$A,ROW()))</f>
        <v/>
      </c>
      <c r="B2775" t="str">
        <f>IF(INDEX('Display 730 &amp; 1200'!$B:$B,ROW())="","",INDEX('Display 730 &amp; 1200'!$B:$B,ROW()))</f>
        <v/>
      </c>
      <c r="C2775" t="str">
        <f>IF(INDEX('Display 730 &amp; 1200'!$D:$D,ROW())="","",INDEX('Display 730 &amp; 1200'!$D:$D,ROW()))</f>
        <v/>
      </c>
      <c r="D2775">
        <f>IF($C2775="",0,SUMIFS(#REF!,#REF!,$C2775,#REF!,"&gt;="&amp;'Display 730 &amp; 1200'!$AN$10,#REF!,"&lt;="&amp;'Display 730 &amp; 1200'!$AN$9))</f>
        <v>0</v>
      </c>
      <c r="E2775">
        <f>IF($C2775="",0,SUMIFS(#REF!,#REF!,$C2775,#REF!,"&gt;="&amp;'Display 730 &amp; 1200'!$AN$12,#REF!,"&lt;="&amp;'Display 730 &amp; 1200'!$AN$11))</f>
        <v>0</v>
      </c>
    </row>
    <row r="2776" spans="1:5">
      <c r="A2776" t="str">
        <f>IF(INDEX('Display 730 &amp; 1200'!$A:$A,ROW())="","",INDEX('Display 730 &amp; 1200'!$A:$A,ROW()))</f>
        <v/>
      </c>
      <c r="B2776" t="str">
        <f>IF(INDEX('Display 730 &amp; 1200'!$B:$B,ROW())="","",INDEX('Display 730 &amp; 1200'!$B:$B,ROW()))</f>
        <v/>
      </c>
      <c r="C2776" t="str">
        <f>IF(INDEX('Display 730 &amp; 1200'!$D:$D,ROW())="","",INDEX('Display 730 &amp; 1200'!$D:$D,ROW()))</f>
        <v/>
      </c>
      <c r="D2776">
        <f>IF($C2776="",0,SUMIFS(#REF!,#REF!,$C2776,#REF!,"&gt;="&amp;'Display 730 &amp; 1200'!$AN$10,#REF!,"&lt;="&amp;'Display 730 &amp; 1200'!$AN$9))</f>
        <v>0</v>
      </c>
      <c r="E2776">
        <f>IF($C2776="",0,SUMIFS(#REF!,#REF!,$C2776,#REF!,"&gt;="&amp;'Display 730 &amp; 1200'!$AN$12,#REF!,"&lt;="&amp;'Display 730 &amp; 1200'!$AN$11))</f>
        <v>0</v>
      </c>
    </row>
    <row r="2777" spans="1:5">
      <c r="A2777" t="str">
        <f>IF(INDEX('Display 730 &amp; 1200'!$A:$A,ROW())="","",INDEX('Display 730 &amp; 1200'!$A:$A,ROW()))</f>
        <v/>
      </c>
      <c r="B2777" t="str">
        <f>IF(INDEX('Display 730 &amp; 1200'!$B:$B,ROW())="","",INDEX('Display 730 &amp; 1200'!$B:$B,ROW()))</f>
        <v/>
      </c>
      <c r="C2777" t="str">
        <f>IF(INDEX('Display 730 &amp; 1200'!$D:$D,ROW())="","",INDEX('Display 730 &amp; 1200'!$D:$D,ROW()))</f>
        <v/>
      </c>
      <c r="D2777">
        <f>IF($C2777="",0,SUMIFS(#REF!,#REF!,$C2777,#REF!,"&gt;="&amp;'Display 730 &amp; 1200'!$AN$10,#REF!,"&lt;="&amp;'Display 730 &amp; 1200'!$AN$9))</f>
        <v>0</v>
      </c>
      <c r="E2777">
        <f>IF($C2777="",0,SUMIFS(#REF!,#REF!,$C2777,#REF!,"&gt;="&amp;'Display 730 &amp; 1200'!$AN$12,#REF!,"&lt;="&amp;'Display 730 &amp; 1200'!$AN$11))</f>
        <v>0</v>
      </c>
    </row>
    <row r="2778" spans="1:5">
      <c r="A2778" t="str">
        <f>IF(INDEX('Display 730 &amp; 1200'!$A:$A,ROW())="","",INDEX('Display 730 &amp; 1200'!$A:$A,ROW()))</f>
        <v/>
      </c>
      <c r="B2778" t="str">
        <f>IF(INDEX('Display 730 &amp; 1200'!$B:$B,ROW())="","",INDEX('Display 730 &amp; 1200'!$B:$B,ROW()))</f>
        <v/>
      </c>
      <c r="C2778" t="str">
        <f>IF(INDEX('Display 730 &amp; 1200'!$D:$D,ROW())="","",INDEX('Display 730 &amp; 1200'!$D:$D,ROW()))</f>
        <v/>
      </c>
      <c r="D2778">
        <f>IF($C2778="",0,SUMIFS(#REF!,#REF!,$C2778,#REF!,"&gt;="&amp;'Display 730 &amp; 1200'!$AN$10,#REF!,"&lt;="&amp;'Display 730 &amp; 1200'!$AN$9))</f>
        <v>0</v>
      </c>
      <c r="E2778">
        <f>IF($C2778="",0,SUMIFS(#REF!,#REF!,$C2778,#REF!,"&gt;="&amp;'Display 730 &amp; 1200'!$AN$12,#REF!,"&lt;="&amp;'Display 730 &amp; 1200'!$AN$11))</f>
        <v>0</v>
      </c>
    </row>
    <row r="2779" spans="1:5">
      <c r="A2779" t="str">
        <f>IF(INDEX('Display 730 &amp; 1200'!$A:$A,ROW())="","",INDEX('Display 730 &amp; 1200'!$A:$A,ROW()))</f>
        <v/>
      </c>
      <c r="B2779" t="str">
        <f>IF(INDEX('Display 730 &amp; 1200'!$B:$B,ROW())="","",INDEX('Display 730 &amp; 1200'!$B:$B,ROW()))</f>
        <v/>
      </c>
      <c r="C2779" t="str">
        <f>IF(INDEX('Display 730 &amp; 1200'!$D:$D,ROW())="","",INDEX('Display 730 &amp; 1200'!$D:$D,ROW()))</f>
        <v/>
      </c>
      <c r="D2779">
        <f>IF($C2779="",0,SUMIFS(#REF!,#REF!,$C2779,#REF!,"&gt;="&amp;'Display 730 &amp; 1200'!$AN$10,#REF!,"&lt;="&amp;'Display 730 &amp; 1200'!$AN$9))</f>
        <v>0</v>
      </c>
      <c r="E2779">
        <f>IF($C2779="",0,SUMIFS(#REF!,#REF!,$C2779,#REF!,"&gt;="&amp;'Display 730 &amp; 1200'!$AN$12,#REF!,"&lt;="&amp;'Display 730 &amp; 1200'!$AN$11))</f>
        <v>0</v>
      </c>
    </row>
    <row r="2780" spans="1:5">
      <c r="A2780" t="str">
        <f>IF(INDEX('Display 730 &amp; 1200'!$A:$A,ROW())="","",INDEX('Display 730 &amp; 1200'!$A:$A,ROW()))</f>
        <v/>
      </c>
      <c r="B2780" t="str">
        <f>IF(INDEX('Display 730 &amp; 1200'!$B:$B,ROW())="","",INDEX('Display 730 &amp; 1200'!$B:$B,ROW()))</f>
        <v/>
      </c>
      <c r="C2780" t="str">
        <f>IF(INDEX('Display 730 &amp; 1200'!$D:$D,ROW())="","",INDEX('Display 730 &amp; 1200'!$D:$D,ROW()))</f>
        <v/>
      </c>
      <c r="D2780">
        <f>IF($C2780="",0,SUMIFS(#REF!,#REF!,$C2780,#REF!,"&gt;="&amp;'Display 730 &amp; 1200'!$AN$10,#REF!,"&lt;="&amp;'Display 730 &amp; 1200'!$AN$9))</f>
        <v>0</v>
      </c>
      <c r="E2780">
        <f>IF($C2780="",0,SUMIFS(#REF!,#REF!,$C2780,#REF!,"&gt;="&amp;'Display 730 &amp; 1200'!$AN$12,#REF!,"&lt;="&amp;'Display 730 &amp; 1200'!$AN$11))</f>
        <v>0</v>
      </c>
    </row>
    <row r="2781" spans="1:5">
      <c r="A2781" t="str">
        <f>IF(INDEX('Display 730 &amp; 1200'!$A:$A,ROW())="","",INDEX('Display 730 &amp; 1200'!$A:$A,ROW()))</f>
        <v/>
      </c>
      <c r="B2781" t="str">
        <f>IF(INDEX('Display 730 &amp; 1200'!$B:$B,ROW())="","",INDEX('Display 730 &amp; 1200'!$B:$B,ROW()))</f>
        <v/>
      </c>
      <c r="C2781" t="str">
        <f>IF(INDEX('Display 730 &amp; 1200'!$D:$D,ROW())="","",INDEX('Display 730 &amp; 1200'!$D:$D,ROW()))</f>
        <v/>
      </c>
      <c r="D2781">
        <f>IF($C2781="",0,SUMIFS(#REF!,#REF!,$C2781,#REF!,"&gt;="&amp;'Display 730 &amp; 1200'!$AN$10,#REF!,"&lt;="&amp;'Display 730 &amp; 1200'!$AN$9))</f>
        <v>0</v>
      </c>
      <c r="E2781">
        <f>IF($C2781="",0,SUMIFS(#REF!,#REF!,$C2781,#REF!,"&gt;="&amp;'Display 730 &amp; 1200'!$AN$12,#REF!,"&lt;="&amp;'Display 730 &amp; 1200'!$AN$11))</f>
        <v>0</v>
      </c>
    </row>
    <row r="2782" spans="1:5">
      <c r="A2782" t="str">
        <f>IF(INDEX('Display 730 &amp; 1200'!$A:$A,ROW())="","",INDEX('Display 730 &amp; 1200'!$A:$A,ROW()))</f>
        <v/>
      </c>
      <c r="B2782" t="str">
        <f>IF(INDEX('Display 730 &amp; 1200'!$B:$B,ROW())="","",INDEX('Display 730 &amp; 1200'!$B:$B,ROW()))</f>
        <v/>
      </c>
      <c r="C2782" t="str">
        <f>IF(INDEX('Display 730 &amp; 1200'!$D:$D,ROW())="","",INDEX('Display 730 &amp; 1200'!$D:$D,ROW()))</f>
        <v/>
      </c>
      <c r="D2782">
        <f>IF($C2782="",0,SUMIFS(#REF!,#REF!,$C2782,#REF!,"&gt;="&amp;'Display 730 &amp; 1200'!$AN$10,#REF!,"&lt;="&amp;'Display 730 &amp; 1200'!$AN$9))</f>
        <v>0</v>
      </c>
      <c r="E2782">
        <f>IF($C2782="",0,SUMIFS(#REF!,#REF!,$C2782,#REF!,"&gt;="&amp;'Display 730 &amp; 1200'!$AN$12,#REF!,"&lt;="&amp;'Display 730 &amp; 1200'!$AN$11))</f>
        <v>0</v>
      </c>
    </row>
    <row r="2783" spans="1:5">
      <c r="A2783" t="str">
        <f>IF(INDEX('Display 730 &amp; 1200'!$A:$A,ROW())="","",INDEX('Display 730 &amp; 1200'!$A:$A,ROW()))</f>
        <v/>
      </c>
      <c r="B2783" t="str">
        <f>IF(INDEX('Display 730 &amp; 1200'!$B:$B,ROW())="","",INDEX('Display 730 &amp; 1200'!$B:$B,ROW()))</f>
        <v/>
      </c>
      <c r="C2783" t="str">
        <f>IF(INDEX('Display 730 &amp; 1200'!$D:$D,ROW())="","",INDEX('Display 730 &amp; 1200'!$D:$D,ROW()))</f>
        <v/>
      </c>
      <c r="D2783">
        <f>IF($C2783="",0,SUMIFS(#REF!,#REF!,$C2783,#REF!,"&gt;="&amp;'Display 730 &amp; 1200'!$AN$10,#REF!,"&lt;="&amp;'Display 730 &amp; 1200'!$AN$9))</f>
        <v>0</v>
      </c>
      <c r="E2783">
        <f>IF($C2783="",0,SUMIFS(#REF!,#REF!,$C2783,#REF!,"&gt;="&amp;'Display 730 &amp; 1200'!$AN$12,#REF!,"&lt;="&amp;'Display 730 &amp; 1200'!$AN$11))</f>
        <v>0</v>
      </c>
    </row>
    <row r="2784" spans="1:5">
      <c r="A2784" t="str">
        <f>IF(INDEX('Display 730 &amp; 1200'!$A:$A,ROW())="","",INDEX('Display 730 &amp; 1200'!$A:$A,ROW()))</f>
        <v/>
      </c>
      <c r="B2784" t="str">
        <f>IF(INDEX('Display 730 &amp; 1200'!$B:$B,ROW())="","",INDEX('Display 730 &amp; 1200'!$B:$B,ROW()))</f>
        <v/>
      </c>
      <c r="C2784" t="str">
        <f>IF(INDEX('Display 730 &amp; 1200'!$D:$D,ROW())="","",INDEX('Display 730 &amp; 1200'!$D:$D,ROW()))</f>
        <v/>
      </c>
      <c r="D2784">
        <f>IF($C2784="",0,SUMIFS(#REF!,#REF!,$C2784,#REF!,"&gt;="&amp;'Display 730 &amp; 1200'!$AN$10,#REF!,"&lt;="&amp;'Display 730 &amp; 1200'!$AN$9))</f>
        <v>0</v>
      </c>
      <c r="E2784">
        <f>IF($C2784="",0,SUMIFS(#REF!,#REF!,$C2784,#REF!,"&gt;="&amp;'Display 730 &amp; 1200'!$AN$12,#REF!,"&lt;="&amp;'Display 730 &amp; 1200'!$AN$11))</f>
        <v>0</v>
      </c>
    </row>
    <row r="2785" spans="1:5">
      <c r="A2785" t="str">
        <f>IF(INDEX('Display 730 &amp; 1200'!$A:$A,ROW())="","",INDEX('Display 730 &amp; 1200'!$A:$A,ROW()))</f>
        <v/>
      </c>
      <c r="B2785" t="str">
        <f>IF(INDEX('Display 730 &amp; 1200'!$B:$B,ROW())="","",INDEX('Display 730 &amp; 1200'!$B:$B,ROW()))</f>
        <v/>
      </c>
      <c r="C2785" t="str">
        <f>IF(INDEX('Display 730 &amp; 1200'!$D:$D,ROW())="","",INDEX('Display 730 &amp; 1200'!$D:$D,ROW()))</f>
        <v/>
      </c>
      <c r="D2785">
        <f>IF($C2785="",0,SUMIFS(#REF!,#REF!,$C2785,#REF!,"&gt;="&amp;'Display 730 &amp; 1200'!$AN$10,#REF!,"&lt;="&amp;'Display 730 &amp; 1200'!$AN$9))</f>
        <v>0</v>
      </c>
      <c r="E2785">
        <f>IF($C2785="",0,SUMIFS(#REF!,#REF!,$C2785,#REF!,"&gt;="&amp;'Display 730 &amp; 1200'!$AN$12,#REF!,"&lt;="&amp;'Display 730 &amp; 1200'!$AN$11))</f>
        <v>0</v>
      </c>
    </row>
    <row r="2786" spans="1:5">
      <c r="A2786" t="str">
        <f>IF(INDEX('Display 730 &amp; 1200'!$A:$A,ROW())="","",INDEX('Display 730 &amp; 1200'!$A:$A,ROW()))</f>
        <v/>
      </c>
      <c r="B2786" t="str">
        <f>IF(INDEX('Display 730 &amp; 1200'!$B:$B,ROW())="","",INDEX('Display 730 &amp; 1200'!$B:$B,ROW()))</f>
        <v/>
      </c>
      <c r="C2786" t="str">
        <f>IF(INDEX('Display 730 &amp; 1200'!$D:$D,ROW())="","",INDEX('Display 730 &amp; 1200'!$D:$D,ROW()))</f>
        <v/>
      </c>
      <c r="D2786">
        <f>IF($C2786="",0,SUMIFS(#REF!,#REF!,$C2786,#REF!,"&gt;="&amp;'Display 730 &amp; 1200'!$AN$10,#REF!,"&lt;="&amp;'Display 730 &amp; 1200'!$AN$9))</f>
        <v>0</v>
      </c>
      <c r="E2786">
        <f>IF($C2786="",0,SUMIFS(#REF!,#REF!,$C2786,#REF!,"&gt;="&amp;'Display 730 &amp; 1200'!$AN$12,#REF!,"&lt;="&amp;'Display 730 &amp; 1200'!$AN$11))</f>
        <v>0</v>
      </c>
    </row>
    <row r="2787" spans="1:5">
      <c r="A2787" t="str">
        <f>IF(INDEX('Display 730 &amp; 1200'!$A:$A,ROW())="","",INDEX('Display 730 &amp; 1200'!$A:$A,ROW()))</f>
        <v/>
      </c>
      <c r="B2787" t="str">
        <f>IF(INDEX('Display 730 &amp; 1200'!$B:$B,ROW())="","",INDEX('Display 730 &amp; 1200'!$B:$B,ROW()))</f>
        <v/>
      </c>
      <c r="C2787" t="str">
        <f>IF(INDEX('Display 730 &amp; 1200'!$D:$D,ROW())="","",INDEX('Display 730 &amp; 1200'!$D:$D,ROW()))</f>
        <v/>
      </c>
      <c r="D2787">
        <f>IF($C2787="",0,SUMIFS(#REF!,#REF!,$C2787,#REF!,"&gt;="&amp;'Display 730 &amp; 1200'!$AN$10,#REF!,"&lt;="&amp;'Display 730 &amp; 1200'!$AN$9))</f>
        <v>0</v>
      </c>
      <c r="E2787">
        <f>IF($C2787="",0,SUMIFS(#REF!,#REF!,$C2787,#REF!,"&gt;="&amp;'Display 730 &amp; 1200'!$AN$12,#REF!,"&lt;="&amp;'Display 730 &amp; 1200'!$AN$11))</f>
        <v>0</v>
      </c>
    </row>
    <row r="2788" spans="1:5">
      <c r="A2788" t="str">
        <f>IF(INDEX('Display 730 &amp; 1200'!$A:$A,ROW())="","",INDEX('Display 730 &amp; 1200'!$A:$A,ROW()))</f>
        <v/>
      </c>
      <c r="B2788" t="str">
        <f>IF(INDEX('Display 730 &amp; 1200'!$B:$B,ROW())="","",INDEX('Display 730 &amp; 1200'!$B:$B,ROW()))</f>
        <v/>
      </c>
      <c r="C2788" t="str">
        <f>IF(INDEX('Display 730 &amp; 1200'!$D:$D,ROW())="","",INDEX('Display 730 &amp; 1200'!$D:$D,ROW()))</f>
        <v/>
      </c>
      <c r="D2788">
        <f>IF($C2788="",0,SUMIFS(#REF!,#REF!,$C2788,#REF!,"&gt;="&amp;'Display 730 &amp; 1200'!$AN$10,#REF!,"&lt;="&amp;'Display 730 &amp; 1200'!$AN$9))</f>
        <v>0</v>
      </c>
      <c r="E2788">
        <f>IF($C2788="",0,SUMIFS(#REF!,#REF!,$C2788,#REF!,"&gt;="&amp;'Display 730 &amp; 1200'!$AN$12,#REF!,"&lt;="&amp;'Display 730 &amp; 1200'!$AN$11))</f>
        <v>0</v>
      </c>
    </row>
    <row r="2789" spans="1:5">
      <c r="A2789" t="str">
        <f>IF(INDEX('Display 730 &amp; 1200'!$A:$A,ROW())="","",INDEX('Display 730 &amp; 1200'!$A:$A,ROW()))</f>
        <v/>
      </c>
      <c r="B2789" t="str">
        <f>IF(INDEX('Display 730 &amp; 1200'!$B:$B,ROW())="","",INDEX('Display 730 &amp; 1200'!$B:$B,ROW()))</f>
        <v/>
      </c>
      <c r="C2789" t="str">
        <f>IF(INDEX('Display 730 &amp; 1200'!$D:$D,ROW())="","",INDEX('Display 730 &amp; 1200'!$D:$D,ROW()))</f>
        <v/>
      </c>
      <c r="D2789">
        <f>IF($C2789="",0,SUMIFS(#REF!,#REF!,$C2789,#REF!,"&gt;="&amp;'Display 730 &amp; 1200'!$AN$10,#REF!,"&lt;="&amp;'Display 730 &amp; 1200'!$AN$9))</f>
        <v>0</v>
      </c>
      <c r="E2789">
        <f>IF($C2789="",0,SUMIFS(#REF!,#REF!,$C2789,#REF!,"&gt;="&amp;'Display 730 &amp; 1200'!$AN$12,#REF!,"&lt;="&amp;'Display 730 &amp; 1200'!$AN$11))</f>
        <v>0</v>
      </c>
    </row>
    <row r="2790" spans="1:5">
      <c r="A2790" t="str">
        <f>IF(INDEX('Display 730 &amp; 1200'!$A:$A,ROW())="","",INDEX('Display 730 &amp; 1200'!$A:$A,ROW()))</f>
        <v/>
      </c>
      <c r="B2790" t="str">
        <f>IF(INDEX('Display 730 &amp; 1200'!$B:$B,ROW())="","",INDEX('Display 730 &amp; 1200'!$B:$B,ROW()))</f>
        <v/>
      </c>
      <c r="C2790" t="str">
        <f>IF(INDEX('Display 730 &amp; 1200'!$D:$D,ROW())="","",INDEX('Display 730 &amp; 1200'!$D:$D,ROW()))</f>
        <v/>
      </c>
      <c r="D2790">
        <f>IF($C2790="",0,SUMIFS(#REF!,#REF!,$C2790,#REF!,"&gt;="&amp;'Display 730 &amp; 1200'!$AN$10,#REF!,"&lt;="&amp;'Display 730 &amp; 1200'!$AN$9))</f>
        <v>0</v>
      </c>
      <c r="E2790">
        <f>IF($C2790="",0,SUMIFS(#REF!,#REF!,$C2790,#REF!,"&gt;="&amp;'Display 730 &amp; 1200'!$AN$12,#REF!,"&lt;="&amp;'Display 730 &amp; 1200'!$AN$11))</f>
        <v>0</v>
      </c>
    </row>
    <row r="2791" spans="1:5">
      <c r="A2791" t="str">
        <f>IF(INDEX('Display 730 &amp; 1200'!$A:$A,ROW())="","",INDEX('Display 730 &amp; 1200'!$A:$A,ROW()))</f>
        <v/>
      </c>
      <c r="B2791" t="str">
        <f>IF(INDEX('Display 730 &amp; 1200'!$B:$B,ROW())="","",INDEX('Display 730 &amp; 1200'!$B:$B,ROW()))</f>
        <v/>
      </c>
      <c r="C2791" t="str">
        <f>IF(INDEX('Display 730 &amp; 1200'!$D:$D,ROW())="","",INDEX('Display 730 &amp; 1200'!$D:$D,ROW()))</f>
        <v/>
      </c>
      <c r="D2791">
        <f>IF($C2791="",0,SUMIFS(#REF!,#REF!,$C2791,#REF!,"&gt;="&amp;'Display 730 &amp; 1200'!$AN$10,#REF!,"&lt;="&amp;'Display 730 &amp; 1200'!$AN$9))</f>
        <v>0</v>
      </c>
      <c r="E2791">
        <f>IF($C2791="",0,SUMIFS(#REF!,#REF!,$C2791,#REF!,"&gt;="&amp;'Display 730 &amp; 1200'!$AN$12,#REF!,"&lt;="&amp;'Display 730 &amp; 1200'!$AN$11))</f>
        <v>0</v>
      </c>
    </row>
    <row r="2792" spans="1:5">
      <c r="A2792" t="str">
        <f>IF(INDEX('Display 730 &amp; 1200'!$A:$A,ROW())="","",INDEX('Display 730 &amp; 1200'!$A:$A,ROW()))</f>
        <v/>
      </c>
      <c r="B2792" t="str">
        <f>IF(INDEX('Display 730 &amp; 1200'!$B:$B,ROW())="","",INDEX('Display 730 &amp; 1200'!$B:$B,ROW()))</f>
        <v/>
      </c>
      <c r="C2792" t="str">
        <f>IF(INDEX('Display 730 &amp; 1200'!$D:$D,ROW())="","",INDEX('Display 730 &amp; 1200'!$D:$D,ROW()))</f>
        <v/>
      </c>
      <c r="D2792">
        <f>IF($C2792="",0,SUMIFS(#REF!,#REF!,$C2792,#REF!,"&gt;="&amp;'Display 730 &amp; 1200'!$AN$10,#REF!,"&lt;="&amp;'Display 730 &amp; 1200'!$AN$9))</f>
        <v>0</v>
      </c>
      <c r="E2792">
        <f>IF($C2792="",0,SUMIFS(#REF!,#REF!,$C2792,#REF!,"&gt;="&amp;'Display 730 &amp; 1200'!$AN$12,#REF!,"&lt;="&amp;'Display 730 &amp; 1200'!$AN$11))</f>
        <v>0</v>
      </c>
    </row>
    <row r="2793" spans="1:5">
      <c r="A2793" t="str">
        <f>IF(INDEX('Display 730 &amp; 1200'!$A:$A,ROW())="","",INDEX('Display 730 &amp; 1200'!$A:$A,ROW()))</f>
        <v/>
      </c>
      <c r="B2793" t="str">
        <f>IF(INDEX('Display 730 &amp; 1200'!$B:$B,ROW())="","",INDEX('Display 730 &amp; 1200'!$B:$B,ROW()))</f>
        <v/>
      </c>
      <c r="C2793" t="str">
        <f>IF(INDEX('Display 730 &amp; 1200'!$D:$D,ROW())="","",INDEX('Display 730 &amp; 1200'!$D:$D,ROW()))</f>
        <v/>
      </c>
      <c r="D2793">
        <f>IF($C2793="",0,SUMIFS(#REF!,#REF!,$C2793,#REF!,"&gt;="&amp;'Display 730 &amp; 1200'!$AN$10,#REF!,"&lt;="&amp;'Display 730 &amp; 1200'!$AN$9))</f>
        <v>0</v>
      </c>
      <c r="E2793">
        <f>IF($C2793="",0,SUMIFS(#REF!,#REF!,$C2793,#REF!,"&gt;="&amp;'Display 730 &amp; 1200'!$AN$12,#REF!,"&lt;="&amp;'Display 730 &amp; 1200'!$AN$11))</f>
        <v>0</v>
      </c>
    </row>
    <row r="2794" spans="1:5">
      <c r="A2794" t="str">
        <f>IF(INDEX('Display 730 &amp; 1200'!$A:$A,ROW())="","",INDEX('Display 730 &amp; 1200'!$A:$A,ROW()))</f>
        <v/>
      </c>
      <c r="B2794" t="str">
        <f>IF(INDEX('Display 730 &amp; 1200'!$B:$B,ROW())="","",INDEX('Display 730 &amp; 1200'!$B:$B,ROW()))</f>
        <v/>
      </c>
      <c r="C2794" t="str">
        <f>IF(INDEX('Display 730 &amp; 1200'!$D:$D,ROW())="","",INDEX('Display 730 &amp; 1200'!$D:$D,ROW()))</f>
        <v/>
      </c>
      <c r="D2794">
        <f>IF($C2794="",0,SUMIFS(#REF!,#REF!,$C2794,#REF!,"&gt;="&amp;'Display 730 &amp; 1200'!$AN$10,#REF!,"&lt;="&amp;'Display 730 &amp; 1200'!$AN$9))</f>
        <v>0</v>
      </c>
      <c r="E2794">
        <f>IF($C2794="",0,SUMIFS(#REF!,#REF!,$C2794,#REF!,"&gt;="&amp;'Display 730 &amp; 1200'!$AN$12,#REF!,"&lt;="&amp;'Display 730 &amp; 1200'!$AN$11))</f>
        <v>0</v>
      </c>
    </row>
    <row r="2795" spans="1:5">
      <c r="A2795" t="str">
        <f>IF(INDEX('Display 730 &amp; 1200'!$A:$A,ROW())="","",INDEX('Display 730 &amp; 1200'!$A:$A,ROW()))</f>
        <v/>
      </c>
      <c r="B2795" t="str">
        <f>IF(INDEX('Display 730 &amp; 1200'!$B:$B,ROW())="","",INDEX('Display 730 &amp; 1200'!$B:$B,ROW()))</f>
        <v/>
      </c>
      <c r="C2795" t="str">
        <f>IF(INDEX('Display 730 &amp; 1200'!$D:$D,ROW())="","",INDEX('Display 730 &amp; 1200'!$D:$D,ROW()))</f>
        <v/>
      </c>
      <c r="D2795">
        <f>IF($C2795="",0,SUMIFS(#REF!,#REF!,$C2795,#REF!,"&gt;="&amp;'Display 730 &amp; 1200'!$AN$10,#REF!,"&lt;="&amp;'Display 730 &amp; 1200'!$AN$9))</f>
        <v>0</v>
      </c>
      <c r="E2795">
        <f>IF($C2795="",0,SUMIFS(#REF!,#REF!,$C2795,#REF!,"&gt;="&amp;'Display 730 &amp; 1200'!$AN$12,#REF!,"&lt;="&amp;'Display 730 &amp; 1200'!$AN$11))</f>
        <v>0</v>
      </c>
    </row>
    <row r="2796" spans="1:5">
      <c r="A2796" t="str">
        <f>IF(INDEX('Display 730 &amp; 1200'!$A:$A,ROW())="","",INDEX('Display 730 &amp; 1200'!$A:$A,ROW()))</f>
        <v/>
      </c>
      <c r="B2796" t="str">
        <f>IF(INDEX('Display 730 &amp; 1200'!$B:$B,ROW())="","",INDEX('Display 730 &amp; 1200'!$B:$B,ROW()))</f>
        <v/>
      </c>
      <c r="C2796" t="str">
        <f>IF(INDEX('Display 730 &amp; 1200'!$D:$D,ROW())="","",INDEX('Display 730 &amp; 1200'!$D:$D,ROW()))</f>
        <v/>
      </c>
      <c r="D2796">
        <f>IF($C2796="",0,SUMIFS(#REF!,#REF!,$C2796,#REF!,"&gt;="&amp;'Display 730 &amp; 1200'!$AN$10,#REF!,"&lt;="&amp;'Display 730 &amp; 1200'!$AN$9))</f>
        <v>0</v>
      </c>
      <c r="E2796">
        <f>IF($C2796="",0,SUMIFS(#REF!,#REF!,$C2796,#REF!,"&gt;="&amp;'Display 730 &amp; 1200'!$AN$12,#REF!,"&lt;="&amp;'Display 730 &amp; 1200'!$AN$11))</f>
        <v>0</v>
      </c>
    </row>
    <row r="2797" spans="1:5">
      <c r="A2797" t="str">
        <f>IF(INDEX('Display 730 &amp; 1200'!$A:$A,ROW())="","",INDEX('Display 730 &amp; 1200'!$A:$A,ROW()))</f>
        <v/>
      </c>
      <c r="B2797" t="str">
        <f>IF(INDEX('Display 730 &amp; 1200'!$B:$B,ROW())="","",INDEX('Display 730 &amp; 1200'!$B:$B,ROW()))</f>
        <v/>
      </c>
      <c r="C2797" t="str">
        <f>IF(INDEX('Display 730 &amp; 1200'!$D:$D,ROW())="","",INDEX('Display 730 &amp; 1200'!$D:$D,ROW()))</f>
        <v/>
      </c>
      <c r="D2797">
        <f>IF($C2797="",0,SUMIFS(#REF!,#REF!,$C2797,#REF!,"&gt;="&amp;'Display 730 &amp; 1200'!$AN$10,#REF!,"&lt;="&amp;'Display 730 &amp; 1200'!$AN$9))</f>
        <v>0</v>
      </c>
      <c r="E2797">
        <f>IF($C2797="",0,SUMIFS(#REF!,#REF!,$C2797,#REF!,"&gt;="&amp;'Display 730 &amp; 1200'!$AN$12,#REF!,"&lt;="&amp;'Display 730 &amp; 1200'!$AN$11))</f>
        <v>0</v>
      </c>
    </row>
    <row r="2798" spans="1:5">
      <c r="A2798" t="str">
        <f>IF(INDEX('Display 730 &amp; 1200'!$A:$A,ROW())="","",INDEX('Display 730 &amp; 1200'!$A:$A,ROW()))</f>
        <v/>
      </c>
      <c r="B2798" t="str">
        <f>IF(INDEX('Display 730 &amp; 1200'!$B:$B,ROW())="","",INDEX('Display 730 &amp; 1200'!$B:$B,ROW()))</f>
        <v/>
      </c>
      <c r="C2798" t="str">
        <f>IF(INDEX('Display 730 &amp; 1200'!$D:$D,ROW())="","",INDEX('Display 730 &amp; 1200'!$D:$D,ROW()))</f>
        <v/>
      </c>
      <c r="D2798">
        <f>IF($C2798="",0,SUMIFS(#REF!,#REF!,$C2798,#REF!,"&gt;="&amp;'Display 730 &amp; 1200'!$AN$10,#REF!,"&lt;="&amp;'Display 730 &amp; 1200'!$AN$9))</f>
        <v>0</v>
      </c>
      <c r="E2798">
        <f>IF($C2798="",0,SUMIFS(#REF!,#REF!,$C2798,#REF!,"&gt;="&amp;'Display 730 &amp; 1200'!$AN$12,#REF!,"&lt;="&amp;'Display 730 &amp; 1200'!$AN$11))</f>
        <v>0</v>
      </c>
    </row>
    <row r="2799" spans="1:5">
      <c r="A2799" t="str">
        <f>IF(INDEX('Display 730 &amp; 1200'!$A:$A,ROW())="","",INDEX('Display 730 &amp; 1200'!$A:$A,ROW()))</f>
        <v/>
      </c>
      <c r="B2799" t="str">
        <f>IF(INDEX('Display 730 &amp; 1200'!$B:$B,ROW())="","",INDEX('Display 730 &amp; 1200'!$B:$B,ROW()))</f>
        <v/>
      </c>
      <c r="C2799" t="str">
        <f>IF(INDEX('Display 730 &amp; 1200'!$D:$D,ROW())="","",INDEX('Display 730 &amp; 1200'!$D:$D,ROW()))</f>
        <v/>
      </c>
      <c r="D2799">
        <f>IF($C2799="",0,SUMIFS(#REF!,#REF!,$C2799,#REF!,"&gt;="&amp;'Display 730 &amp; 1200'!$AN$10,#REF!,"&lt;="&amp;'Display 730 &amp; 1200'!$AN$9))</f>
        <v>0</v>
      </c>
      <c r="E2799">
        <f>IF($C2799="",0,SUMIFS(#REF!,#REF!,$C2799,#REF!,"&gt;="&amp;'Display 730 &amp; 1200'!$AN$12,#REF!,"&lt;="&amp;'Display 730 &amp; 1200'!$AN$11))</f>
        <v>0</v>
      </c>
    </row>
    <row r="2800" spans="1:5">
      <c r="A2800" t="str">
        <f>IF(INDEX('Display 730 &amp; 1200'!$A:$A,ROW())="","",INDEX('Display 730 &amp; 1200'!$A:$A,ROW()))</f>
        <v/>
      </c>
      <c r="B2800" t="str">
        <f>IF(INDEX('Display 730 &amp; 1200'!$B:$B,ROW())="","",INDEX('Display 730 &amp; 1200'!$B:$B,ROW()))</f>
        <v/>
      </c>
      <c r="C2800" t="str">
        <f>IF(INDEX('Display 730 &amp; 1200'!$D:$D,ROW())="","",INDEX('Display 730 &amp; 1200'!$D:$D,ROW()))</f>
        <v/>
      </c>
      <c r="D2800">
        <f>IF($C2800="",0,SUMIFS(#REF!,#REF!,$C2800,#REF!,"&gt;="&amp;'Display 730 &amp; 1200'!$AN$10,#REF!,"&lt;="&amp;'Display 730 &amp; 1200'!$AN$9))</f>
        <v>0</v>
      </c>
      <c r="E2800">
        <f>IF($C2800="",0,SUMIFS(#REF!,#REF!,$C2800,#REF!,"&gt;="&amp;'Display 730 &amp; 1200'!$AN$12,#REF!,"&lt;="&amp;'Display 730 &amp; 1200'!$AN$11))</f>
        <v>0</v>
      </c>
    </row>
    <row r="2801" spans="1:5">
      <c r="A2801" t="str">
        <f>IF(INDEX('Display 730 &amp; 1200'!$A:$A,ROW())="","",INDEX('Display 730 &amp; 1200'!$A:$A,ROW()))</f>
        <v/>
      </c>
      <c r="B2801" t="str">
        <f>IF(INDEX('Display 730 &amp; 1200'!$B:$B,ROW())="","",INDEX('Display 730 &amp; 1200'!$B:$B,ROW()))</f>
        <v/>
      </c>
      <c r="C2801" t="str">
        <f>IF(INDEX('Display 730 &amp; 1200'!$D:$D,ROW())="","",INDEX('Display 730 &amp; 1200'!$D:$D,ROW()))</f>
        <v/>
      </c>
      <c r="D2801">
        <f>IF($C2801="",0,SUMIFS(#REF!,#REF!,$C2801,#REF!,"&gt;="&amp;'Display 730 &amp; 1200'!$AN$10,#REF!,"&lt;="&amp;'Display 730 &amp; 1200'!$AN$9))</f>
        <v>0</v>
      </c>
      <c r="E2801">
        <f>IF($C2801="",0,SUMIFS(#REF!,#REF!,$C2801,#REF!,"&gt;="&amp;'Display 730 &amp; 1200'!$AN$12,#REF!,"&lt;="&amp;'Display 730 &amp; 1200'!$AN$11))</f>
        <v>0</v>
      </c>
    </row>
    <row r="2802" spans="1:5">
      <c r="A2802" t="str">
        <f>IF(INDEX('Display 730 &amp; 1200'!$A:$A,ROW())="","",INDEX('Display 730 &amp; 1200'!$A:$A,ROW()))</f>
        <v/>
      </c>
      <c r="B2802" t="str">
        <f>IF(INDEX('Display 730 &amp; 1200'!$B:$B,ROW())="","",INDEX('Display 730 &amp; 1200'!$B:$B,ROW()))</f>
        <v/>
      </c>
      <c r="C2802" t="str">
        <f>IF(INDEX('Display 730 &amp; 1200'!$D:$D,ROW())="","",INDEX('Display 730 &amp; 1200'!$D:$D,ROW()))</f>
        <v/>
      </c>
      <c r="D2802">
        <f>IF($C2802="",0,SUMIFS(#REF!,#REF!,$C2802,#REF!,"&gt;="&amp;'Display 730 &amp; 1200'!$AN$10,#REF!,"&lt;="&amp;'Display 730 &amp; 1200'!$AN$9))</f>
        <v>0</v>
      </c>
      <c r="E2802">
        <f>IF($C2802="",0,SUMIFS(#REF!,#REF!,$C2802,#REF!,"&gt;="&amp;'Display 730 &amp; 1200'!$AN$12,#REF!,"&lt;="&amp;'Display 730 &amp; 1200'!$AN$11))</f>
        <v>0</v>
      </c>
    </row>
    <row r="2803" spans="1:5">
      <c r="A2803" t="str">
        <f>IF(INDEX('Display 730 &amp; 1200'!$A:$A,ROW())="","",INDEX('Display 730 &amp; 1200'!$A:$A,ROW()))</f>
        <v/>
      </c>
      <c r="B2803" t="str">
        <f>IF(INDEX('Display 730 &amp; 1200'!$B:$B,ROW())="","",INDEX('Display 730 &amp; 1200'!$B:$B,ROW()))</f>
        <v/>
      </c>
      <c r="C2803" t="str">
        <f>IF(INDEX('Display 730 &amp; 1200'!$D:$D,ROW())="","",INDEX('Display 730 &amp; 1200'!$D:$D,ROW()))</f>
        <v/>
      </c>
      <c r="D2803">
        <f>IF($C2803="",0,SUMIFS(#REF!,#REF!,$C2803,#REF!,"&gt;="&amp;'Display 730 &amp; 1200'!$AN$10,#REF!,"&lt;="&amp;'Display 730 &amp; 1200'!$AN$9))</f>
        <v>0</v>
      </c>
      <c r="E2803">
        <f>IF($C2803="",0,SUMIFS(#REF!,#REF!,$C2803,#REF!,"&gt;="&amp;'Display 730 &amp; 1200'!$AN$12,#REF!,"&lt;="&amp;'Display 730 &amp; 1200'!$AN$11))</f>
        <v>0</v>
      </c>
    </row>
    <row r="2804" spans="1:5">
      <c r="A2804" t="str">
        <f>IF(INDEX('Display 730 &amp; 1200'!$A:$A,ROW())="","",INDEX('Display 730 &amp; 1200'!$A:$A,ROW()))</f>
        <v/>
      </c>
      <c r="B2804" t="str">
        <f>IF(INDEX('Display 730 &amp; 1200'!$B:$B,ROW())="","",INDEX('Display 730 &amp; 1200'!$B:$B,ROW()))</f>
        <v/>
      </c>
      <c r="C2804" t="str">
        <f>IF(INDEX('Display 730 &amp; 1200'!$D:$D,ROW())="","",INDEX('Display 730 &amp; 1200'!$D:$D,ROW()))</f>
        <v/>
      </c>
      <c r="D2804">
        <f>IF($C2804="",0,SUMIFS(#REF!,#REF!,$C2804,#REF!,"&gt;="&amp;'Display 730 &amp; 1200'!$AN$10,#REF!,"&lt;="&amp;'Display 730 &amp; 1200'!$AN$9))</f>
        <v>0</v>
      </c>
      <c r="E2804">
        <f>IF($C2804="",0,SUMIFS(#REF!,#REF!,$C2804,#REF!,"&gt;="&amp;'Display 730 &amp; 1200'!$AN$12,#REF!,"&lt;="&amp;'Display 730 &amp; 1200'!$AN$11))</f>
        <v>0</v>
      </c>
    </row>
    <row r="2805" spans="1:5">
      <c r="A2805" t="str">
        <f>IF(INDEX('Display 730 &amp; 1200'!$A:$A,ROW())="","",INDEX('Display 730 &amp; 1200'!$A:$A,ROW()))</f>
        <v/>
      </c>
      <c r="B2805" t="str">
        <f>IF(INDEX('Display 730 &amp; 1200'!$B:$B,ROW())="","",INDEX('Display 730 &amp; 1200'!$B:$B,ROW()))</f>
        <v/>
      </c>
      <c r="C2805" t="str">
        <f>IF(INDEX('Display 730 &amp; 1200'!$D:$D,ROW())="","",INDEX('Display 730 &amp; 1200'!$D:$D,ROW()))</f>
        <v/>
      </c>
      <c r="D2805">
        <f>IF($C2805="",0,SUMIFS(#REF!,#REF!,$C2805,#REF!,"&gt;="&amp;'Display 730 &amp; 1200'!$AN$10,#REF!,"&lt;="&amp;'Display 730 &amp; 1200'!$AN$9))</f>
        <v>0</v>
      </c>
      <c r="E2805">
        <f>IF($C2805="",0,SUMIFS(#REF!,#REF!,$C2805,#REF!,"&gt;="&amp;'Display 730 &amp; 1200'!$AN$12,#REF!,"&lt;="&amp;'Display 730 &amp; 1200'!$AN$11))</f>
        <v>0</v>
      </c>
    </row>
    <row r="2806" spans="1:5">
      <c r="A2806" t="str">
        <f>IF(INDEX('Display 730 &amp; 1200'!$A:$A,ROW())="","",INDEX('Display 730 &amp; 1200'!$A:$A,ROW()))</f>
        <v/>
      </c>
      <c r="B2806" t="str">
        <f>IF(INDEX('Display 730 &amp; 1200'!$B:$B,ROW())="","",INDEX('Display 730 &amp; 1200'!$B:$B,ROW()))</f>
        <v/>
      </c>
      <c r="C2806" t="str">
        <f>IF(INDEX('Display 730 &amp; 1200'!$D:$D,ROW())="","",INDEX('Display 730 &amp; 1200'!$D:$D,ROW()))</f>
        <v/>
      </c>
      <c r="D2806">
        <f>IF($C2806="",0,SUMIFS(#REF!,#REF!,$C2806,#REF!,"&gt;="&amp;'Display 730 &amp; 1200'!$AN$10,#REF!,"&lt;="&amp;'Display 730 &amp; 1200'!$AN$9))</f>
        <v>0</v>
      </c>
      <c r="E2806">
        <f>IF($C2806="",0,SUMIFS(#REF!,#REF!,$C2806,#REF!,"&gt;="&amp;'Display 730 &amp; 1200'!$AN$12,#REF!,"&lt;="&amp;'Display 730 &amp; 1200'!$AN$11))</f>
        <v>0</v>
      </c>
    </row>
    <row r="2807" spans="1:5">
      <c r="A2807" t="str">
        <f>IF(INDEX('Display 730 &amp; 1200'!$A:$A,ROW())="","",INDEX('Display 730 &amp; 1200'!$A:$A,ROW()))</f>
        <v/>
      </c>
      <c r="B2807" t="str">
        <f>IF(INDEX('Display 730 &amp; 1200'!$B:$B,ROW())="","",INDEX('Display 730 &amp; 1200'!$B:$B,ROW()))</f>
        <v/>
      </c>
      <c r="C2807" t="str">
        <f>IF(INDEX('Display 730 &amp; 1200'!$D:$D,ROW())="","",INDEX('Display 730 &amp; 1200'!$D:$D,ROW()))</f>
        <v/>
      </c>
      <c r="D2807">
        <f>IF($C2807="",0,SUMIFS(#REF!,#REF!,$C2807,#REF!,"&gt;="&amp;'Display 730 &amp; 1200'!$AN$10,#REF!,"&lt;="&amp;'Display 730 &amp; 1200'!$AN$9))</f>
        <v>0</v>
      </c>
      <c r="E2807">
        <f>IF($C2807="",0,SUMIFS(#REF!,#REF!,$C2807,#REF!,"&gt;="&amp;'Display 730 &amp; 1200'!$AN$12,#REF!,"&lt;="&amp;'Display 730 &amp; 1200'!$AN$11))</f>
        <v>0</v>
      </c>
    </row>
    <row r="2808" spans="1:5">
      <c r="A2808" t="str">
        <f>IF(INDEX('Display 730 &amp; 1200'!$A:$A,ROW())="","",INDEX('Display 730 &amp; 1200'!$A:$A,ROW()))</f>
        <v/>
      </c>
      <c r="B2808" t="str">
        <f>IF(INDEX('Display 730 &amp; 1200'!$B:$B,ROW())="","",INDEX('Display 730 &amp; 1200'!$B:$B,ROW()))</f>
        <v/>
      </c>
      <c r="C2808" t="str">
        <f>IF(INDEX('Display 730 &amp; 1200'!$D:$D,ROW())="","",INDEX('Display 730 &amp; 1200'!$D:$D,ROW()))</f>
        <v/>
      </c>
      <c r="D2808">
        <f>IF($C2808="",0,SUMIFS(#REF!,#REF!,$C2808,#REF!,"&gt;="&amp;'Display 730 &amp; 1200'!$AN$10,#REF!,"&lt;="&amp;'Display 730 &amp; 1200'!$AN$9))</f>
        <v>0</v>
      </c>
      <c r="E2808">
        <f>IF($C2808="",0,SUMIFS(#REF!,#REF!,$C2808,#REF!,"&gt;="&amp;'Display 730 &amp; 1200'!$AN$12,#REF!,"&lt;="&amp;'Display 730 &amp; 1200'!$AN$11))</f>
        <v>0</v>
      </c>
    </row>
    <row r="2809" spans="1:5">
      <c r="A2809" t="str">
        <f>IF(INDEX('Display 730 &amp; 1200'!$A:$A,ROW())="","",INDEX('Display 730 &amp; 1200'!$A:$A,ROW()))</f>
        <v/>
      </c>
      <c r="B2809" t="str">
        <f>IF(INDEX('Display 730 &amp; 1200'!$B:$B,ROW())="","",INDEX('Display 730 &amp; 1200'!$B:$B,ROW()))</f>
        <v/>
      </c>
      <c r="C2809" t="str">
        <f>IF(INDEX('Display 730 &amp; 1200'!$D:$D,ROW())="","",INDEX('Display 730 &amp; 1200'!$D:$D,ROW()))</f>
        <v/>
      </c>
      <c r="D2809">
        <f>IF($C2809="",0,SUMIFS(#REF!,#REF!,$C2809,#REF!,"&gt;="&amp;'Display 730 &amp; 1200'!$AN$10,#REF!,"&lt;="&amp;'Display 730 &amp; 1200'!$AN$9))</f>
        <v>0</v>
      </c>
      <c r="E2809">
        <f>IF($C2809="",0,SUMIFS(#REF!,#REF!,$C2809,#REF!,"&gt;="&amp;'Display 730 &amp; 1200'!$AN$12,#REF!,"&lt;="&amp;'Display 730 &amp; 1200'!$AN$11))</f>
        <v>0</v>
      </c>
    </row>
    <row r="2810" spans="1:5">
      <c r="A2810" t="str">
        <f>IF(INDEX('Display 730 &amp; 1200'!$A:$A,ROW())="","",INDEX('Display 730 &amp; 1200'!$A:$A,ROW()))</f>
        <v/>
      </c>
      <c r="B2810" t="str">
        <f>IF(INDEX('Display 730 &amp; 1200'!$B:$B,ROW())="","",INDEX('Display 730 &amp; 1200'!$B:$B,ROW()))</f>
        <v/>
      </c>
      <c r="C2810" t="str">
        <f>IF(INDEX('Display 730 &amp; 1200'!$D:$D,ROW())="","",INDEX('Display 730 &amp; 1200'!$D:$D,ROW()))</f>
        <v/>
      </c>
      <c r="D2810">
        <f>IF($C2810="",0,SUMIFS(#REF!,#REF!,$C2810,#REF!,"&gt;="&amp;'Display 730 &amp; 1200'!$AN$10,#REF!,"&lt;="&amp;'Display 730 &amp; 1200'!$AN$9))</f>
        <v>0</v>
      </c>
      <c r="E2810">
        <f>IF($C2810="",0,SUMIFS(#REF!,#REF!,$C2810,#REF!,"&gt;="&amp;'Display 730 &amp; 1200'!$AN$12,#REF!,"&lt;="&amp;'Display 730 &amp; 1200'!$AN$11))</f>
        <v>0</v>
      </c>
    </row>
    <row r="2811" spans="1:5">
      <c r="A2811" t="str">
        <f>IF(INDEX('Display 730 &amp; 1200'!$A:$A,ROW())="","",INDEX('Display 730 &amp; 1200'!$A:$A,ROW()))</f>
        <v/>
      </c>
      <c r="B2811" t="str">
        <f>IF(INDEX('Display 730 &amp; 1200'!$B:$B,ROW())="","",INDEX('Display 730 &amp; 1200'!$B:$B,ROW()))</f>
        <v/>
      </c>
      <c r="C2811" t="str">
        <f>IF(INDEX('Display 730 &amp; 1200'!$D:$D,ROW())="","",INDEX('Display 730 &amp; 1200'!$D:$D,ROW()))</f>
        <v/>
      </c>
      <c r="D2811">
        <f>IF($C2811="",0,SUMIFS(#REF!,#REF!,$C2811,#REF!,"&gt;="&amp;'Display 730 &amp; 1200'!$AN$10,#REF!,"&lt;="&amp;'Display 730 &amp; 1200'!$AN$9))</f>
        <v>0</v>
      </c>
      <c r="E2811">
        <f>IF($C2811="",0,SUMIFS(#REF!,#REF!,$C2811,#REF!,"&gt;="&amp;'Display 730 &amp; 1200'!$AN$12,#REF!,"&lt;="&amp;'Display 730 &amp; 1200'!$AN$11))</f>
        <v>0</v>
      </c>
    </row>
    <row r="2812" spans="1:5">
      <c r="A2812" t="str">
        <f>IF(INDEX('Display 730 &amp; 1200'!$A:$A,ROW())="","",INDEX('Display 730 &amp; 1200'!$A:$A,ROW()))</f>
        <v/>
      </c>
      <c r="B2812" t="str">
        <f>IF(INDEX('Display 730 &amp; 1200'!$B:$B,ROW())="","",INDEX('Display 730 &amp; 1200'!$B:$B,ROW()))</f>
        <v/>
      </c>
      <c r="C2812" t="str">
        <f>IF(INDEX('Display 730 &amp; 1200'!$D:$D,ROW())="","",INDEX('Display 730 &amp; 1200'!$D:$D,ROW()))</f>
        <v/>
      </c>
      <c r="D2812">
        <f>IF($C2812="",0,SUMIFS(#REF!,#REF!,$C2812,#REF!,"&gt;="&amp;'Display 730 &amp; 1200'!$AN$10,#REF!,"&lt;="&amp;'Display 730 &amp; 1200'!$AN$9))</f>
        <v>0</v>
      </c>
      <c r="E2812">
        <f>IF($C2812="",0,SUMIFS(#REF!,#REF!,$C2812,#REF!,"&gt;="&amp;'Display 730 &amp; 1200'!$AN$12,#REF!,"&lt;="&amp;'Display 730 &amp; 1200'!$AN$11))</f>
        <v>0</v>
      </c>
    </row>
    <row r="2813" spans="1:5">
      <c r="A2813" t="str">
        <f>IF(INDEX('Display 730 &amp; 1200'!$A:$A,ROW())="","",INDEX('Display 730 &amp; 1200'!$A:$A,ROW()))</f>
        <v/>
      </c>
      <c r="B2813" t="str">
        <f>IF(INDEX('Display 730 &amp; 1200'!$B:$B,ROW())="","",INDEX('Display 730 &amp; 1200'!$B:$B,ROW()))</f>
        <v/>
      </c>
      <c r="C2813" t="str">
        <f>IF(INDEX('Display 730 &amp; 1200'!$D:$D,ROW())="","",INDEX('Display 730 &amp; 1200'!$D:$D,ROW()))</f>
        <v/>
      </c>
      <c r="D2813">
        <f>IF($C2813="",0,SUMIFS(#REF!,#REF!,$C2813,#REF!,"&gt;="&amp;'Display 730 &amp; 1200'!$AN$10,#REF!,"&lt;="&amp;'Display 730 &amp; 1200'!$AN$9))</f>
        <v>0</v>
      </c>
      <c r="E2813">
        <f>IF($C2813="",0,SUMIFS(#REF!,#REF!,$C2813,#REF!,"&gt;="&amp;'Display 730 &amp; 1200'!$AN$12,#REF!,"&lt;="&amp;'Display 730 &amp; 1200'!$AN$11))</f>
        <v>0</v>
      </c>
    </row>
    <row r="2814" spans="1:5">
      <c r="A2814" t="str">
        <f>IF(INDEX('Display 730 &amp; 1200'!$A:$A,ROW())="","",INDEX('Display 730 &amp; 1200'!$A:$A,ROW()))</f>
        <v/>
      </c>
      <c r="B2814" t="str">
        <f>IF(INDEX('Display 730 &amp; 1200'!$B:$B,ROW())="","",INDEX('Display 730 &amp; 1200'!$B:$B,ROW()))</f>
        <v/>
      </c>
      <c r="C2814" t="str">
        <f>IF(INDEX('Display 730 &amp; 1200'!$D:$D,ROW())="","",INDEX('Display 730 &amp; 1200'!$D:$D,ROW()))</f>
        <v/>
      </c>
      <c r="D2814">
        <f>IF($C2814="",0,SUMIFS(#REF!,#REF!,$C2814,#REF!,"&gt;="&amp;'Display 730 &amp; 1200'!$AN$10,#REF!,"&lt;="&amp;'Display 730 &amp; 1200'!$AN$9))</f>
        <v>0</v>
      </c>
      <c r="E2814">
        <f>IF($C2814="",0,SUMIFS(#REF!,#REF!,$C2814,#REF!,"&gt;="&amp;'Display 730 &amp; 1200'!$AN$12,#REF!,"&lt;="&amp;'Display 730 &amp; 1200'!$AN$11))</f>
        <v>0</v>
      </c>
    </row>
    <row r="2815" spans="1:5">
      <c r="A2815" t="str">
        <f>IF(INDEX('Display 730 &amp; 1200'!$A:$A,ROW())="","",INDEX('Display 730 &amp; 1200'!$A:$A,ROW()))</f>
        <v/>
      </c>
      <c r="B2815" t="str">
        <f>IF(INDEX('Display 730 &amp; 1200'!$B:$B,ROW())="","",INDEX('Display 730 &amp; 1200'!$B:$B,ROW()))</f>
        <v/>
      </c>
      <c r="C2815" t="str">
        <f>IF(INDEX('Display 730 &amp; 1200'!$D:$D,ROW())="","",INDEX('Display 730 &amp; 1200'!$D:$D,ROW()))</f>
        <v/>
      </c>
      <c r="D2815">
        <f>IF($C2815="",0,SUMIFS(#REF!,#REF!,$C2815,#REF!,"&gt;="&amp;'Display 730 &amp; 1200'!$AN$10,#REF!,"&lt;="&amp;'Display 730 &amp; 1200'!$AN$9))</f>
        <v>0</v>
      </c>
      <c r="E2815">
        <f>IF($C2815="",0,SUMIFS(#REF!,#REF!,$C2815,#REF!,"&gt;="&amp;'Display 730 &amp; 1200'!$AN$12,#REF!,"&lt;="&amp;'Display 730 &amp; 1200'!$AN$11))</f>
        <v>0</v>
      </c>
    </row>
    <row r="2816" spans="1:5">
      <c r="A2816" t="str">
        <f>IF(INDEX('Display 730 &amp; 1200'!$A:$A,ROW())="","",INDEX('Display 730 &amp; 1200'!$A:$A,ROW()))</f>
        <v/>
      </c>
      <c r="B2816" t="str">
        <f>IF(INDEX('Display 730 &amp; 1200'!$B:$B,ROW())="","",INDEX('Display 730 &amp; 1200'!$B:$B,ROW()))</f>
        <v/>
      </c>
      <c r="C2816" t="str">
        <f>IF(INDEX('Display 730 &amp; 1200'!$D:$D,ROW())="","",INDEX('Display 730 &amp; 1200'!$D:$D,ROW()))</f>
        <v/>
      </c>
      <c r="D2816">
        <f>IF($C2816="",0,SUMIFS(#REF!,#REF!,$C2816,#REF!,"&gt;="&amp;'Display 730 &amp; 1200'!$AN$10,#REF!,"&lt;="&amp;'Display 730 &amp; 1200'!$AN$9))</f>
        <v>0</v>
      </c>
      <c r="E2816">
        <f>IF($C2816="",0,SUMIFS(#REF!,#REF!,$C2816,#REF!,"&gt;="&amp;'Display 730 &amp; 1200'!$AN$12,#REF!,"&lt;="&amp;'Display 730 &amp; 1200'!$AN$11))</f>
        <v>0</v>
      </c>
    </row>
    <row r="2817" spans="1:5">
      <c r="A2817" t="str">
        <f>IF(INDEX('Display 730 &amp; 1200'!$A:$A,ROW())="","",INDEX('Display 730 &amp; 1200'!$A:$A,ROW()))</f>
        <v/>
      </c>
      <c r="B2817" t="str">
        <f>IF(INDEX('Display 730 &amp; 1200'!$B:$B,ROW())="","",INDEX('Display 730 &amp; 1200'!$B:$B,ROW()))</f>
        <v/>
      </c>
      <c r="C2817" t="str">
        <f>IF(INDEX('Display 730 &amp; 1200'!$D:$D,ROW())="","",INDEX('Display 730 &amp; 1200'!$D:$D,ROW()))</f>
        <v/>
      </c>
      <c r="D2817">
        <f>IF($C2817="",0,SUMIFS(#REF!,#REF!,$C2817,#REF!,"&gt;="&amp;'Display 730 &amp; 1200'!$AN$10,#REF!,"&lt;="&amp;'Display 730 &amp; 1200'!$AN$9))</f>
        <v>0</v>
      </c>
      <c r="E2817">
        <f>IF($C2817="",0,SUMIFS(#REF!,#REF!,$C2817,#REF!,"&gt;="&amp;'Display 730 &amp; 1200'!$AN$12,#REF!,"&lt;="&amp;'Display 730 &amp; 1200'!$AN$11))</f>
        <v>0</v>
      </c>
    </row>
    <row r="2818" spans="1:5">
      <c r="A2818" t="str">
        <f>IF(INDEX('Display 730 &amp; 1200'!$A:$A,ROW())="","",INDEX('Display 730 &amp; 1200'!$A:$A,ROW()))</f>
        <v/>
      </c>
      <c r="B2818" t="str">
        <f>IF(INDEX('Display 730 &amp; 1200'!$B:$B,ROW())="","",INDEX('Display 730 &amp; 1200'!$B:$B,ROW()))</f>
        <v/>
      </c>
      <c r="C2818" t="str">
        <f>IF(INDEX('Display 730 &amp; 1200'!$D:$D,ROW())="","",INDEX('Display 730 &amp; 1200'!$D:$D,ROW()))</f>
        <v/>
      </c>
      <c r="D2818">
        <f>IF($C2818="",0,SUMIFS(#REF!,#REF!,$C2818,#REF!,"&gt;="&amp;'Display 730 &amp; 1200'!$AN$10,#REF!,"&lt;="&amp;'Display 730 &amp; 1200'!$AN$9))</f>
        <v>0</v>
      </c>
      <c r="E2818">
        <f>IF($C2818="",0,SUMIFS(#REF!,#REF!,$C2818,#REF!,"&gt;="&amp;'Display 730 &amp; 1200'!$AN$12,#REF!,"&lt;="&amp;'Display 730 &amp; 1200'!$AN$11))</f>
        <v>0</v>
      </c>
    </row>
    <row r="2819" spans="1:5">
      <c r="A2819" t="str">
        <f>IF(INDEX('Display 730 &amp; 1200'!$A:$A,ROW())="","",INDEX('Display 730 &amp; 1200'!$A:$A,ROW()))</f>
        <v/>
      </c>
      <c r="B2819" t="str">
        <f>IF(INDEX('Display 730 &amp; 1200'!$B:$B,ROW())="","",INDEX('Display 730 &amp; 1200'!$B:$B,ROW()))</f>
        <v/>
      </c>
      <c r="C2819" t="str">
        <f>IF(INDEX('Display 730 &amp; 1200'!$D:$D,ROW())="","",INDEX('Display 730 &amp; 1200'!$D:$D,ROW()))</f>
        <v/>
      </c>
      <c r="D2819">
        <f>IF($C2819="",0,SUMIFS(#REF!,#REF!,$C2819,#REF!,"&gt;="&amp;'Display 730 &amp; 1200'!$AN$10,#REF!,"&lt;="&amp;'Display 730 &amp; 1200'!$AN$9))</f>
        <v>0</v>
      </c>
      <c r="E2819">
        <f>IF($C2819="",0,SUMIFS(#REF!,#REF!,$C2819,#REF!,"&gt;="&amp;'Display 730 &amp; 1200'!$AN$12,#REF!,"&lt;="&amp;'Display 730 &amp; 1200'!$AN$11))</f>
        <v>0</v>
      </c>
    </row>
    <row r="2820" spans="1:5">
      <c r="A2820" t="str">
        <f>IF(INDEX('Display 730 &amp; 1200'!$A:$A,ROW())="","",INDEX('Display 730 &amp; 1200'!$A:$A,ROW()))</f>
        <v/>
      </c>
      <c r="B2820" t="str">
        <f>IF(INDEX('Display 730 &amp; 1200'!$B:$B,ROW())="","",INDEX('Display 730 &amp; 1200'!$B:$B,ROW()))</f>
        <v/>
      </c>
      <c r="C2820" t="str">
        <f>IF(INDEX('Display 730 &amp; 1200'!$D:$D,ROW())="","",INDEX('Display 730 &amp; 1200'!$D:$D,ROW()))</f>
        <v/>
      </c>
      <c r="D2820">
        <f>IF($C2820="",0,SUMIFS(#REF!,#REF!,$C2820,#REF!,"&gt;="&amp;'Display 730 &amp; 1200'!$AN$10,#REF!,"&lt;="&amp;'Display 730 &amp; 1200'!$AN$9))</f>
        <v>0</v>
      </c>
      <c r="E2820">
        <f>IF($C2820="",0,SUMIFS(#REF!,#REF!,$C2820,#REF!,"&gt;="&amp;'Display 730 &amp; 1200'!$AN$12,#REF!,"&lt;="&amp;'Display 730 &amp; 1200'!$AN$11))</f>
        <v>0</v>
      </c>
    </row>
    <row r="2821" spans="1:5">
      <c r="A2821" t="str">
        <f>IF(INDEX('Display 730 &amp; 1200'!$A:$A,ROW())="","",INDEX('Display 730 &amp; 1200'!$A:$A,ROW()))</f>
        <v/>
      </c>
      <c r="B2821" t="str">
        <f>IF(INDEX('Display 730 &amp; 1200'!$B:$B,ROW())="","",INDEX('Display 730 &amp; 1200'!$B:$B,ROW()))</f>
        <v/>
      </c>
      <c r="C2821" t="str">
        <f>IF(INDEX('Display 730 &amp; 1200'!$D:$D,ROW())="","",INDEX('Display 730 &amp; 1200'!$D:$D,ROW()))</f>
        <v/>
      </c>
      <c r="D2821">
        <f>IF($C2821="",0,SUMIFS(#REF!,#REF!,$C2821,#REF!,"&gt;="&amp;'Display 730 &amp; 1200'!$AN$10,#REF!,"&lt;="&amp;'Display 730 &amp; 1200'!$AN$9))</f>
        <v>0</v>
      </c>
      <c r="E2821">
        <f>IF($C2821="",0,SUMIFS(#REF!,#REF!,$C2821,#REF!,"&gt;="&amp;'Display 730 &amp; 1200'!$AN$12,#REF!,"&lt;="&amp;'Display 730 &amp; 1200'!$AN$11))</f>
        <v>0</v>
      </c>
    </row>
    <row r="2822" spans="1:5">
      <c r="A2822" t="str">
        <f>IF(INDEX('Display 730 &amp; 1200'!$A:$A,ROW())="","",INDEX('Display 730 &amp; 1200'!$A:$A,ROW()))</f>
        <v/>
      </c>
      <c r="B2822" t="str">
        <f>IF(INDEX('Display 730 &amp; 1200'!$B:$B,ROW())="","",INDEX('Display 730 &amp; 1200'!$B:$B,ROW()))</f>
        <v/>
      </c>
      <c r="C2822" t="str">
        <f>IF(INDEX('Display 730 &amp; 1200'!$D:$D,ROW())="","",INDEX('Display 730 &amp; 1200'!$D:$D,ROW()))</f>
        <v/>
      </c>
      <c r="D2822">
        <f>IF($C2822="",0,SUMIFS(#REF!,#REF!,$C2822,#REF!,"&gt;="&amp;'Display 730 &amp; 1200'!$AN$10,#REF!,"&lt;="&amp;'Display 730 &amp; 1200'!$AN$9))</f>
        <v>0</v>
      </c>
      <c r="E2822">
        <f>IF($C2822="",0,SUMIFS(#REF!,#REF!,$C2822,#REF!,"&gt;="&amp;'Display 730 &amp; 1200'!$AN$12,#REF!,"&lt;="&amp;'Display 730 &amp; 1200'!$AN$11))</f>
        <v>0</v>
      </c>
    </row>
    <row r="2823" spans="1:5">
      <c r="A2823" t="str">
        <f>IF(INDEX('Display 730 &amp; 1200'!$A:$A,ROW())="","",INDEX('Display 730 &amp; 1200'!$A:$A,ROW()))</f>
        <v/>
      </c>
      <c r="B2823" t="str">
        <f>IF(INDEX('Display 730 &amp; 1200'!$B:$B,ROW())="","",INDEX('Display 730 &amp; 1200'!$B:$B,ROW()))</f>
        <v/>
      </c>
      <c r="C2823" t="str">
        <f>IF(INDEX('Display 730 &amp; 1200'!$D:$D,ROW())="","",INDEX('Display 730 &amp; 1200'!$D:$D,ROW()))</f>
        <v/>
      </c>
      <c r="D2823">
        <f>IF($C2823="",0,SUMIFS(#REF!,#REF!,$C2823,#REF!,"&gt;="&amp;'Display 730 &amp; 1200'!$AN$10,#REF!,"&lt;="&amp;'Display 730 &amp; 1200'!$AN$9))</f>
        <v>0</v>
      </c>
      <c r="E2823">
        <f>IF($C2823="",0,SUMIFS(#REF!,#REF!,$C2823,#REF!,"&gt;="&amp;'Display 730 &amp; 1200'!$AN$12,#REF!,"&lt;="&amp;'Display 730 &amp; 1200'!$AN$11))</f>
        <v>0</v>
      </c>
    </row>
    <row r="2824" spans="1:5">
      <c r="A2824" t="str">
        <f>IF(INDEX('Display 730 &amp; 1200'!$A:$A,ROW())="","",INDEX('Display 730 &amp; 1200'!$A:$A,ROW()))</f>
        <v/>
      </c>
      <c r="B2824" t="str">
        <f>IF(INDEX('Display 730 &amp; 1200'!$B:$B,ROW())="","",INDEX('Display 730 &amp; 1200'!$B:$B,ROW()))</f>
        <v/>
      </c>
      <c r="C2824" t="str">
        <f>IF(INDEX('Display 730 &amp; 1200'!$D:$D,ROW())="","",INDEX('Display 730 &amp; 1200'!$D:$D,ROW()))</f>
        <v/>
      </c>
      <c r="D2824">
        <f>IF($C2824="",0,SUMIFS(#REF!,#REF!,$C2824,#REF!,"&gt;="&amp;'Display 730 &amp; 1200'!$AN$10,#REF!,"&lt;="&amp;'Display 730 &amp; 1200'!$AN$9))</f>
        <v>0</v>
      </c>
      <c r="E2824">
        <f>IF($C2824="",0,SUMIFS(#REF!,#REF!,$C2824,#REF!,"&gt;="&amp;'Display 730 &amp; 1200'!$AN$12,#REF!,"&lt;="&amp;'Display 730 &amp; 1200'!$AN$11))</f>
        <v>0</v>
      </c>
    </row>
    <row r="2825" spans="1:5">
      <c r="A2825" t="str">
        <f>IF(INDEX('Display 730 &amp; 1200'!$A:$A,ROW())="","",INDEX('Display 730 &amp; 1200'!$A:$A,ROW()))</f>
        <v/>
      </c>
      <c r="B2825" t="str">
        <f>IF(INDEX('Display 730 &amp; 1200'!$B:$B,ROW())="","",INDEX('Display 730 &amp; 1200'!$B:$B,ROW()))</f>
        <v/>
      </c>
      <c r="C2825" t="str">
        <f>IF(INDEX('Display 730 &amp; 1200'!$D:$D,ROW())="","",INDEX('Display 730 &amp; 1200'!$D:$D,ROW()))</f>
        <v/>
      </c>
      <c r="D2825">
        <f>IF($C2825="",0,SUMIFS(#REF!,#REF!,$C2825,#REF!,"&gt;="&amp;'Display 730 &amp; 1200'!$AN$10,#REF!,"&lt;="&amp;'Display 730 &amp; 1200'!$AN$9))</f>
        <v>0</v>
      </c>
      <c r="E2825">
        <f>IF($C2825="",0,SUMIFS(#REF!,#REF!,$C2825,#REF!,"&gt;="&amp;'Display 730 &amp; 1200'!$AN$12,#REF!,"&lt;="&amp;'Display 730 &amp; 1200'!$AN$11))</f>
        <v>0</v>
      </c>
    </row>
    <row r="2826" spans="1:5">
      <c r="A2826" t="str">
        <f>IF(INDEX('Display 730 &amp; 1200'!$A:$A,ROW())="","",INDEX('Display 730 &amp; 1200'!$A:$A,ROW()))</f>
        <v/>
      </c>
      <c r="B2826" t="str">
        <f>IF(INDEX('Display 730 &amp; 1200'!$B:$B,ROW())="","",INDEX('Display 730 &amp; 1200'!$B:$B,ROW()))</f>
        <v/>
      </c>
      <c r="C2826" t="str">
        <f>IF(INDEX('Display 730 &amp; 1200'!$D:$D,ROW())="","",INDEX('Display 730 &amp; 1200'!$D:$D,ROW()))</f>
        <v/>
      </c>
      <c r="D2826">
        <f>IF($C2826="",0,SUMIFS(#REF!,#REF!,$C2826,#REF!,"&gt;="&amp;'Display 730 &amp; 1200'!$AN$10,#REF!,"&lt;="&amp;'Display 730 &amp; 1200'!$AN$9))</f>
        <v>0</v>
      </c>
      <c r="E2826">
        <f>IF($C2826="",0,SUMIFS(#REF!,#REF!,$C2826,#REF!,"&gt;="&amp;'Display 730 &amp; 1200'!$AN$12,#REF!,"&lt;="&amp;'Display 730 &amp; 1200'!$AN$11))</f>
        <v>0</v>
      </c>
    </row>
    <row r="2827" spans="1:5">
      <c r="A2827" t="str">
        <f>IF(INDEX('Display 730 &amp; 1200'!$A:$A,ROW())="","",INDEX('Display 730 &amp; 1200'!$A:$A,ROW()))</f>
        <v/>
      </c>
      <c r="B2827" t="str">
        <f>IF(INDEX('Display 730 &amp; 1200'!$B:$B,ROW())="","",INDEX('Display 730 &amp; 1200'!$B:$B,ROW()))</f>
        <v/>
      </c>
      <c r="C2827" t="str">
        <f>IF(INDEX('Display 730 &amp; 1200'!$D:$D,ROW())="","",INDEX('Display 730 &amp; 1200'!$D:$D,ROW()))</f>
        <v/>
      </c>
      <c r="D2827">
        <f>IF($C2827="",0,SUMIFS(#REF!,#REF!,$C2827,#REF!,"&gt;="&amp;'Display 730 &amp; 1200'!$AN$10,#REF!,"&lt;="&amp;'Display 730 &amp; 1200'!$AN$9))</f>
        <v>0</v>
      </c>
      <c r="E2827">
        <f>IF($C2827="",0,SUMIFS(#REF!,#REF!,$C2827,#REF!,"&gt;="&amp;'Display 730 &amp; 1200'!$AN$12,#REF!,"&lt;="&amp;'Display 730 &amp; 1200'!$AN$11))</f>
        <v>0</v>
      </c>
    </row>
    <row r="2828" spans="1:5">
      <c r="A2828" t="str">
        <f>IF(INDEX('Display 730 &amp; 1200'!$A:$A,ROW())="","",INDEX('Display 730 &amp; 1200'!$A:$A,ROW()))</f>
        <v/>
      </c>
      <c r="B2828" t="str">
        <f>IF(INDEX('Display 730 &amp; 1200'!$B:$B,ROW())="","",INDEX('Display 730 &amp; 1200'!$B:$B,ROW()))</f>
        <v/>
      </c>
      <c r="C2828" t="str">
        <f>IF(INDEX('Display 730 &amp; 1200'!$D:$D,ROW())="","",INDEX('Display 730 &amp; 1200'!$D:$D,ROW()))</f>
        <v/>
      </c>
      <c r="D2828">
        <f>IF($C2828="",0,SUMIFS(#REF!,#REF!,$C2828,#REF!,"&gt;="&amp;'Display 730 &amp; 1200'!$AN$10,#REF!,"&lt;="&amp;'Display 730 &amp; 1200'!$AN$9))</f>
        <v>0</v>
      </c>
      <c r="E2828">
        <f>IF($C2828="",0,SUMIFS(#REF!,#REF!,$C2828,#REF!,"&gt;="&amp;'Display 730 &amp; 1200'!$AN$12,#REF!,"&lt;="&amp;'Display 730 &amp; 1200'!$AN$11))</f>
        <v>0</v>
      </c>
    </row>
    <row r="2829" spans="1:5">
      <c r="A2829" t="str">
        <f>IF(INDEX('Display 730 &amp; 1200'!$A:$A,ROW())="","",INDEX('Display 730 &amp; 1200'!$A:$A,ROW()))</f>
        <v/>
      </c>
      <c r="B2829" t="str">
        <f>IF(INDEX('Display 730 &amp; 1200'!$B:$B,ROW())="","",INDEX('Display 730 &amp; 1200'!$B:$B,ROW()))</f>
        <v/>
      </c>
      <c r="C2829" t="str">
        <f>IF(INDEX('Display 730 &amp; 1200'!$D:$D,ROW())="","",INDEX('Display 730 &amp; 1200'!$D:$D,ROW()))</f>
        <v/>
      </c>
      <c r="D2829">
        <f>IF($C2829="",0,SUMIFS(#REF!,#REF!,$C2829,#REF!,"&gt;="&amp;'Display 730 &amp; 1200'!$AN$10,#REF!,"&lt;="&amp;'Display 730 &amp; 1200'!$AN$9))</f>
        <v>0</v>
      </c>
      <c r="E2829">
        <f>IF($C2829="",0,SUMIFS(#REF!,#REF!,$C2829,#REF!,"&gt;="&amp;'Display 730 &amp; 1200'!$AN$12,#REF!,"&lt;="&amp;'Display 730 &amp; 1200'!$AN$11))</f>
        <v>0</v>
      </c>
    </row>
    <row r="2830" spans="1:5">
      <c r="A2830" t="str">
        <f>IF(INDEX('Display 730 &amp; 1200'!$A:$A,ROW())="","",INDEX('Display 730 &amp; 1200'!$A:$A,ROW()))</f>
        <v/>
      </c>
      <c r="B2830" t="str">
        <f>IF(INDEX('Display 730 &amp; 1200'!$B:$B,ROW())="","",INDEX('Display 730 &amp; 1200'!$B:$B,ROW()))</f>
        <v/>
      </c>
      <c r="C2830" t="str">
        <f>IF(INDEX('Display 730 &amp; 1200'!$D:$D,ROW())="","",INDEX('Display 730 &amp; 1200'!$D:$D,ROW()))</f>
        <v/>
      </c>
      <c r="D2830">
        <f>IF($C2830="",0,SUMIFS(#REF!,#REF!,$C2830,#REF!,"&gt;="&amp;'Display 730 &amp; 1200'!$AN$10,#REF!,"&lt;="&amp;'Display 730 &amp; 1200'!$AN$9))</f>
        <v>0</v>
      </c>
      <c r="E2830">
        <f>IF($C2830="",0,SUMIFS(#REF!,#REF!,$C2830,#REF!,"&gt;="&amp;'Display 730 &amp; 1200'!$AN$12,#REF!,"&lt;="&amp;'Display 730 &amp; 1200'!$AN$11))</f>
        <v>0</v>
      </c>
    </row>
    <row r="2831" spans="1:5">
      <c r="A2831" t="str">
        <f>IF(INDEX('Display 730 &amp; 1200'!$A:$A,ROW())="","",INDEX('Display 730 &amp; 1200'!$A:$A,ROW()))</f>
        <v/>
      </c>
      <c r="B2831" t="str">
        <f>IF(INDEX('Display 730 &amp; 1200'!$B:$B,ROW())="","",INDEX('Display 730 &amp; 1200'!$B:$B,ROW()))</f>
        <v/>
      </c>
      <c r="C2831" t="str">
        <f>IF(INDEX('Display 730 &amp; 1200'!$D:$D,ROW())="","",INDEX('Display 730 &amp; 1200'!$D:$D,ROW()))</f>
        <v/>
      </c>
      <c r="D2831">
        <f>IF($C2831="",0,SUMIFS(#REF!,#REF!,$C2831,#REF!,"&gt;="&amp;'Display 730 &amp; 1200'!$AN$10,#REF!,"&lt;="&amp;'Display 730 &amp; 1200'!$AN$9))</f>
        <v>0</v>
      </c>
      <c r="E2831">
        <f>IF($C2831="",0,SUMIFS(#REF!,#REF!,$C2831,#REF!,"&gt;="&amp;'Display 730 &amp; 1200'!$AN$12,#REF!,"&lt;="&amp;'Display 730 &amp; 1200'!$AN$11))</f>
        <v>0</v>
      </c>
    </row>
    <row r="2832" spans="1:5">
      <c r="A2832" t="str">
        <f>IF(INDEX('Display 730 &amp; 1200'!$A:$A,ROW())="","",INDEX('Display 730 &amp; 1200'!$A:$A,ROW()))</f>
        <v/>
      </c>
      <c r="B2832" t="str">
        <f>IF(INDEX('Display 730 &amp; 1200'!$B:$B,ROW())="","",INDEX('Display 730 &amp; 1200'!$B:$B,ROW()))</f>
        <v/>
      </c>
      <c r="C2832" t="str">
        <f>IF(INDEX('Display 730 &amp; 1200'!$D:$D,ROW())="","",INDEX('Display 730 &amp; 1200'!$D:$D,ROW()))</f>
        <v/>
      </c>
      <c r="D2832">
        <f>IF($C2832="",0,SUMIFS(#REF!,#REF!,$C2832,#REF!,"&gt;="&amp;'Display 730 &amp; 1200'!$AN$10,#REF!,"&lt;="&amp;'Display 730 &amp; 1200'!$AN$9))</f>
        <v>0</v>
      </c>
      <c r="E2832">
        <f>IF($C2832="",0,SUMIFS(#REF!,#REF!,$C2832,#REF!,"&gt;="&amp;'Display 730 &amp; 1200'!$AN$12,#REF!,"&lt;="&amp;'Display 730 &amp; 1200'!$AN$11))</f>
        <v>0</v>
      </c>
    </row>
    <row r="2833" spans="1:5">
      <c r="A2833" t="str">
        <f>IF(INDEX('Display 730 &amp; 1200'!$A:$A,ROW())="","",INDEX('Display 730 &amp; 1200'!$A:$A,ROW()))</f>
        <v/>
      </c>
      <c r="B2833" t="str">
        <f>IF(INDEX('Display 730 &amp; 1200'!$B:$B,ROW())="","",INDEX('Display 730 &amp; 1200'!$B:$B,ROW()))</f>
        <v/>
      </c>
      <c r="C2833" t="str">
        <f>IF(INDEX('Display 730 &amp; 1200'!$D:$D,ROW())="","",INDEX('Display 730 &amp; 1200'!$D:$D,ROW()))</f>
        <v/>
      </c>
      <c r="D2833">
        <f>IF($C2833="",0,SUMIFS(#REF!,#REF!,$C2833,#REF!,"&gt;="&amp;'Display 730 &amp; 1200'!$AN$10,#REF!,"&lt;="&amp;'Display 730 &amp; 1200'!$AN$9))</f>
        <v>0</v>
      </c>
      <c r="E2833">
        <f>IF($C2833="",0,SUMIFS(#REF!,#REF!,$C2833,#REF!,"&gt;="&amp;'Display 730 &amp; 1200'!$AN$12,#REF!,"&lt;="&amp;'Display 730 &amp; 1200'!$AN$11))</f>
        <v>0</v>
      </c>
    </row>
    <row r="2834" spans="1:5">
      <c r="A2834" t="str">
        <f>IF(INDEX('Display 730 &amp; 1200'!$A:$A,ROW())="","",INDEX('Display 730 &amp; 1200'!$A:$A,ROW()))</f>
        <v/>
      </c>
      <c r="B2834" t="str">
        <f>IF(INDEX('Display 730 &amp; 1200'!$B:$B,ROW())="","",INDEX('Display 730 &amp; 1200'!$B:$B,ROW()))</f>
        <v/>
      </c>
      <c r="C2834" t="str">
        <f>IF(INDEX('Display 730 &amp; 1200'!$D:$D,ROW())="","",INDEX('Display 730 &amp; 1200'!$D:$D,ROW()))</f>
        <v/>
      </c>
      <c r="D2834">
        <f>IF($C2834="",0,SUMIFS(#REF!,#REF!,$C2834,#REF!,"&gt;="&amp;'Display 730 &amp; 1200'!$AN$10,#REF!,"&lt;="&amp;'Display 730 &amp; 1200'!$AN$9))</f>
        <v>0</v>
      </c>
      <c r="E2834">
        <f>IF($C2834="",0,SUMIFS(#REF!,#REF!,$C2834,#REF!,"&gt;="&amp;'Display 730 &amp; 1200'!$AN$12,#REF!,"&lt;="&amp;'Display 730 &amp; 1200'!$AN$11))</f>
        <v>0</v>
      </c>
    </row>
    <row r="2835" spans="1:5">
      <c r="A2835" t="str">
        <f>IF(INDEX('Display 730 &amp; 1200'!$A:$A,ROW())="","",INDEX('Display 730 &amp; 1200'!$A:$A,ROW()))</f>
        <v/>
      </c>
      <c r="B2835" t="str">
        <f>IF(INDEX('Display 730 &amp; 1200'!$B:$B,ROW())="","",INDEX('Display 730 &amp; 1200'!$B:$B,ROW()))</f>
        <v/>
      </c>
      <c r="C2835" t="str">
        <f>IF(INDEX('Display 730 &amp; 1200'!$D:$D,ROW())="","",INDEX('Display 730 &amp; 1200'!$D:$D,ROW()))</f>
        <v/>
      </c>
      <c r="D2835">
        <f>IF($C2835="",0,SUMIFS(#REF!,#REF!,$C2835,#REF!,"&gt;="&amp;'Display 730 &amp; 1200'!$AN$10,#REF!,"&lt;="&amp;'Display 730 &amp; 1200'!$AN$9))</f>
        <v>0</v>
      </c>
      <c r="E2835">
        <f>IF($C2835="",0,SUMIFS(#REF!,#REF!,$C2835,#REF!,"&gt;="&amp;'Display 730 &amp; 1200'!$AN$12,#REF!,"&lt;="&amp;'Display 730 &amp; 1200'!$AN$11))</f>
        <v>0</v>
      </c>
    </row>
    <row r="2836" spans="1:5">
      <c r="A2836" t="str">
        <f>IF(INDEX('Display 730 &amp; 1200'!$A:$A,ROW())="","",INDEX('Display 730 &amp; 1200'!$A:$A,ROW()))</f>
        <v/>
      </c>
      <c r="B2836" t="str">
        <f>IF(INDEX('Display 730 &amp; 1200'!$B:$B,ROW())="","",INDEX('Display 730 &amp; 1200'!$B:$B,ROW()))</f>
        <v/>
      </c>
      <c r="C2836" t="str">
        <f>IF(INDEX('Display 730 &amp; 1200'!$D:$D,ROW())="","",INDEX('Display 730 &amp; 1200'!$D:$D,ROW()))</f>
        <v/>
      </c>
      <c r="D2836">
        <f>IF($C2836="",0,SUMIFS(#REF!,#REF!,$C2836,#REF!,"&gt;="&amp;'Display 730 &amp; 1200'!$AN$10,#REF!,"&lt;="&amp;'Display 730 &amp; 1200'!$AN$9))</f>
        <v>0</v>
      </c>
      <c r="E2836">
        <f>IF($C2836="",0,SUMIFS(#REF!,#REF!,$C2836,#REF!,"&gt;="&amp;'Display 730 &amp; 1200'!$AN$12,#REF!,"&lt;="&amp;'Display 730 &amp; 1200'!$AN$11))</f>
        <v>0</v>
      </c>
    </row>
    <row r="2837" spans="1:5">
      <c r="A2837" t="str">
        <f>IF(INDEX('Display 730 &amp; 1200'!$A:$A,ROW())="","",INDEX('Display 730 &amp; 1200'!$A:$A,ROW()))</f>
        <v/>
      </c>
      <c r="B2837" t="str">
        <f>IF(INDEX('Display 730 &amp; 1200'!$B:$B,ROW())="","",INDEX('Display 730 &amp; 1200'!$B:$B,ROW()))</f>
        <v/>
      </c>
      <c r="C2837" t="str">
        <f>IF(INDEX('Display 730 &amp; 1200'!$D:$D,ROW())="","",INDEX('Display 730 &amp; 1200'!$D:$D,ROW()))</f>
        <v/>
      </c>
      <c r="D2837">
        <f>IF($C2837="",0,SUMIFS(#REF!,#REF!,$C2837,#REF!,"&gt;="&amp;'Display 730 &amp; 1200'!$AN$10,#REF!,"&lt;="&amp;'Display 730 &amp; 1200'!$AN$9))</f>
        <v>0</v>
      </c>
      <c r="E2837">
        <f>IF($C2837="",0,SUMIFS(#REF!,#REF!,$C2837,#REF!,"&gt;="&amp;'Display 730 &amp; 1200'!$AN$12,#REF!,"&lt;="&amp;'Display 730 &amp; 1200'!$AN$11))</f>
        <v>0</v>
      </c>
    </row>
    <row r="2838" spans="1:5">
      <c r="A2838" t="str">
        <f>IF(INDEX('Display 730 &amp; 1200'!$A:$A,ROW())="","",INDEX('Display 730 &amp; 1200'!$A:$A,ROW()))</f>
        <v/>
      </c>
      <c r="B2838" t="str">
        <f>IF(INDEX('Display 730 &amp; 1200'!$B:$B,ROW())="","",INDEX('Display 730 &amp; 1200'!$B:$B,ROW()))</f>
        <v/>
      </c>
      <c r="C2838" t="str">
        <f>IF(INDEX('Display 730 &amp; 1200'!$D:$D,ROW())="","",INDEX('Display 730 &amp; 1200'!$D:$D,ROW()))</f>
        <v/>
      </c>
      <c r="D2838">
        <f>IF($C2838="",0,SUMIFS(#REF!,#REF!,$C2838,#REF!,"&gt;="&amp;'Display 730 &amp; 1200'!$AN$10,#REF!,"&lt;="&amp;'Display 730 &amp; 1200'!$AN$9))</f>
        <v>0</v>
      </c>
      <c r="E2838">
        <f>IF($C2838="",0,SUMIFS(#REF!,#REF!,$C2838,#REF!,"&gt;="&amp;'Display 730 &amp; 1200'!$AN$12,#REF!,"&lt;="&amp;'Display 730 &amp; 1200'!$AN$11))</f>
        <v>0</v>
      </c>
    </row>
    <row r="2839" spans="1:5">
      <c r="A2839" t="str">
        <f>IF(INDEX('Display 730 &amp; 1200'!$A:$A,ROW())="","",INDEX('Display 730 &amp; 1200'!$A:$A,ROW()))</f>
        <v/>
      </c>
      <c r="B2839" t="str">
        <f>IF(INDEX('Display 730 &amp; 1200'!$B:$B,ROW())="","",INDEX('Display 730 &amp; 1200'!$B:$B,ROW()))</f>
        <v/>
      </c>
      <c r="C2839" t="str">
        <f>IF(INDEX('Display 730 &amp; 1200'!$D:$D,ROW())="","",INDEX('Display 730 &amp; 1200'!$D:$D,ROW()))</f>
        <v/>
      </c>
      <c r="D2839">
        <f>IF($C2839="",0,SUMIFS(#REF!,#REF!,$C2839,#REF!,"&gt;="&amp;'Display 730 &amp; 1200'!$AN$10,#REF!,"&lt;="&amp;'Display 730 &amp; 1200'!$AN$9))</f>
        <v>0</v>
      </c>
      <c r="E2839">
        <f>IF($C2839="",0,SUMIFS(#REF!,#REF!,$C2839,#REF!,"&gt;="&amp;'Display 730 &amp; 1200'!$AN$12,#REF!,"&lt;="&amp;'Display 730 &amp; 1200'!$AN$11))</f>
        <v>0</v>
      </c>
    </row>
    <row r="2840" spans="1:5">
      <c r="A2840" t="str">
        <f>IF(INDEX('Display 730 &amp; 1200'!$A:$A,ROW())="","",INDEX('Display 730 &amp; 1200'!$A:$A,ROW()))</f>
        <v/>
      </c>
      <c r="B2840" t="str">
        <f>IF(INDEX('Display 730 &amp; 1200'!$B:$B,ROW())="","",INDEX('Display 730 &amp; 1200'!$B:$B,ROW()))</f>
        <v/>
      </c>
      <c r="C2840" t="str">
        <f>IF(INDEX('Display 730 &amp; 1200'!$D:$D,ROW())="","",INDEX('Display 730 &amp; 1200'!$D:$D,ROW()))</f>
        <v/>
      </c>
      <c r="D2840">
        <f>IF($C2840="",0,SUMIFS(#REF!,#REF!,$C2840,#REF!,"&gt;="&amp;'Display 730 &amp; 1200'!$AN$10,#REF!,"&lt;="&amp;'Display 730 &amp; 1200'!$AN$9))</f>
        <v>0</v>
      </c>
      <c r="E2840">
        <f>IF($C2840="",0,SUMIFS(#REF!,#REF!,$C2840,#REF!,"&gt;="&amp;'Display 730 &amp; 1200'!$AN$12,#REF!,"&lt;="&amp;'Display 730 &amp; 1200'!$AN$11))</f>
        <v>0</v>
      </c>
    </row>
    <row r="2841" spans="1:5">
      <c r="A2841" t="str">
        <f>IF(INDEX('Display 730 &amp; 1200'!$A:$A,ROW())="","",INDEX('Display 730 &amp; 1200'!$A:$A,ROW()))</f>
        <v/>
      </c>
      <c r="B2841" t="str">
        <f>IF(INDEX('Display 730 &amp; 1200'!$B:$B,ROW())="","",INDEX('Display 730 &amp; 1200'!$B:$B,ROW()))</f>
        <v/>
      </c>
      <c r="C2841" t="str">
        <f>IF(INDEX('Display 730 &amp; 1200'!$D:$D,ROW())="","",INDEX('Display 730 &amp; 1200'!$D:$D,ROW()))</f>
        <v/>
      </c>
      <c r="D2841">
        <f>IF($C2841="",0,SUMIFS(#REF!,#REF!,$C2841,#REF!,"&gt;="&amp;'Display 730 &amp; 1200'!$AN$10,#REF!,"&lt;="&amp;'Display 730 &amp; 1200'!$AN$9))</f>
        <v>0</v>
      </c>
      <c r="E2841">
        <f>IF($C2841="",0,SUMIFS(#REF!,#REF!,$C2841,#REF!,"&gt;="&amp;'Display 730 &amp; 1200'!$AN$12,#REF!,"&lt;="&amp;'Display 730 &amp; 1200'!$AN$11))</f>
        <v>0</v>
      </c>
    </row>
    <row r="2842" spans="1:5">
      <c r="A2842" t="str">
        <f>IF(INDEX('Display 730 &amp; 1200'!$A:$A,ROW())="","",INDEX('Display 730 &amp; 1200'!$A:$A,ROW()))</f>
        <v/>
      </c>
      <c r="B2842" t="str">
        <f>IF(INDEX('Display 730 &amp; 1200'!$B:$B,ROW())="","",INDEX('Display 730 &amp; 1200'!$B:$B,ROW()))</f>
        <v/>
      </c>
      <c r="C2842" t="str">
        <f>IF(INDEX('Display 730 &amp; 1200'!$D:$D,ROW())="","",INDEX('Display 730 &amp; 1200'!$D:$D,ROW()))</f>
        <v/>
      </c>
      <c r="D2842">
        <f>IF($C2842="",0,SUMIFS(#REF!,#REF!,$C2842,#REF!,"&gt;="&amp;'Display 730 &amp; 1200'!$AN$10,#REF!,"&lt;="&amp;'Display 730 &amp; 1200'!$AN$9))</f>
        <v>0</v>
      </c>
      <c r="E2842">
        <f>IF($C2842="",0,SUMIFS(#REF!,#REF!,$C2842,#REF!,"&gt;="&amp;'Display 730 &amp; 1200'!$AN$12,#REF!,"&lt;="&amp;'Display 730 &amp; 1200'!$AN$11))</f>
        <v>0</v>
      </c>
    </row>
    <row r="2843" spans="1:5">
      <c r="A2843" t="str">
        <f>IF(INDEX('Display 730 &amp; 1200'!$A:$A,ROW())="","",INDEX('Display 730 &amp; 1200'!$A:$A,ROW()))</f>
        <v/>
      </c>
      <c r="B2843" t="str">
        <f>IF(INDEX('Display 730 &amp; 1200'!$B:$B,ROW())="","",INDEX('Display 730 &amp; 1200'!$B:$B,ROW()))</f>
        <v/>
      </c>
      <c r="C2843" t="str">
        <f>IF(INDEX('Display 730 &amp; 1200'!$D:$D,ROW())="","",INDEX('Display 730 &amp; 1200'!$D:$D,ROW()))</f>
        <v/>
      </c>
      <c r="D2843">
        <f>IF($C2843="",0,SUMIFS(#REF!,#REF!,$C2843,#REF!,"&gt;="&amp;'Display 730 &amp; 1200'!$AN$10,#REF!,"&lt;="&amp;'Display 730 &amp; 1200'!$AN$9))</f>
        <v>0</v>
      </c>
      <c r="E2843">
        <f>IF($C2843="",0,SUMIFS(#REF!,#REF!,$C2843,#REF!,"&gt;="&amp;'Display 730 &amp; 1200'!$AN$12,#REF!,"&lt;="&amp;'Display 730 &amp; 1200'!$AN$11))</f>
        <v>0</v>
      </c>
    </row>
    <row r="2844" spans="1:5">
      <c r="A2844" t="str">
        <f>IF(INDEX('Display 730 &amp; 1200'!$A:$A,ROW())="","",INDEX('Display 730 &amp; 1200'!$A:$A,ROW()))</f>
        <v/>
      </c>
      <c r="B2844" t="str">
        <f>IF(INDEX('Display 730 &amp; 1200'!$B:$B,ROW())="","",INDEX('Display 730 &amp; 1200'!$B:$B,ROW()))</f>
        <v/>
      </c>
      <c r="C2844" t="str">
        <f>IF(INDEX('Display 730 &amp; 1200'!$D:$D,ROW())="","",INDEX('Display 730 &amp; 1200'!$D:$D,ROW()))</f>
        <v/>
      </c>
      <c r="D2844">
        <f>IF($C2844="",0,SUMIFS(#REF!,#REF!,$C2844,#REF!,"&gt;="&amp;'Display 730 &amp; 1200'!$AN$10,#REF!,"&lt;="&amp;'Display 730 &amp; 1200'!$AN$9))</f>
        <v>0</v>
      </c>
      <c r="E2844">
        <f>IF($C2844="",0,SUMIFS(#REF!,#REF!,$C2844,#REF!,"&gt;="&amp;'Display 730 &amp; 1200'!$AN$12,#REF!,"&lt;="&amp;'Display 730 &amp; 1200'!$AN$11))</f>
        <v>0</v>
      </c>
    </row>
    <row r="2845" spans="1:5">
      <c r="A2845" t="str">
        <f>IF(INDEX('Display 730 &amp; 1200'!$A:$A,ROW())="","",INDEX('Display 730 &amp; 1200'!$A:$A,ROW()))</f>
        <v/>
      </c>
      <c r="B2845" t="str">
        <f>IF(INDEX('Display 730 &amp; 1200'!$B:$B,ROW())="","",INDEX('Display 730 &amp; 1200'!$B:$B,ROW()))</f>
        <v/>
      </c>
      <c r="C2845" t="str">
        <f>IF(INDEX('Display 730 &amp; 1200'!$D:$D,ROW())="","",INDEX('Display 730 &amp; 1200'!$D:$D,ROW()))</f>
        <v/>
      </c>
      <c r="D2845">
        <f>IF($C2845="",0,SUMIFS(#REF!,#REF!,$C2845,#REF!,"&gt;="&amp;'Display 730 &amp; 1200'!$AN$10,#REF!,"&lt;="&amp;'Display 730 &amp; 1200'!$AN$9))</f>
        <v>0</v>
      </c>
      <c r="E2845">
        <f>IF($C2845="",0,SUMIFS(#REF!,#REF!,$C2845,#REF!,"&gt;="&amp;'Display 730 &amp; 1200'!$AN$12,#REF!,"&lt;="&amp;'Display 730 &amp; 1200'!$AN$11))</f>
        <v>0</v>
      </c>
    </row>
    <row r="2846" spans="1:5">
      <c r="A2846" t="str">
        <f>IF(INDEX('Display 730 &amp; 1200'!$A:$A,ROW())="","",INDEX('Display 730 &amp; 1200'!$A:$A,ROW()))</f>
        <v/>
      </c>
      <c r="B2846" t="str">
        <f>IF(INDEX('Display 730 &amp; 1200'!$B:$B,ROW())="","",INDEX('Display 730 &amp; 1200'!$B:$B,ROW()))</f>
        <v/>
      </c>
      <c r="C2846" t="str">
        <f>IF(INDEX('Display 730 &amp; 1200'!$D:$D,ROW())="","",INDEX('Display 730 &amp; 1200'!$D:$D,ROW()))</f>
        <v/>
      </c>
      <c r="D2846">
        <f>IF($C2846="",0,SUMIFS(#REF!,#REF!,$C2846,#REF!,"&gt;="&amp;'Display 730 &amp; 1200'!$AN$10,#REF!,"&lt;="&amp;'Display 730 &amp; 1200'!$AN$9))</f>
        <v>0</v>
      </c>
      <c r="E2846">
        <f>IF($C2846="",0,SUMIFS(#REF!,#REF!,$C2846,#REF!,"&gt;="&amp;'Display 730 &amp; 1200'!$AN$12,#REF!,"&lt;="&amp;'Display 730 &amp; 1200'!$AN$11))</f>
        <v>0</v>
      </c>
    </row>
    <row r="2847" spans="1:5">
      <c r="A2847" t="str">
        <f>IF(INDEX('Display 730 &amp; 1200'!$A:$A,ROW())="","",INDEX('Display 730 &amp; 1200'!$A:$A,ROW()))</f>
        <v/>
      </c>
      <c r="B2847" t="str">
        <f>IF(INDEX('Display 730 &amp; 1200'!$B:$B,ROW())="","",INDEX('Display 730 &amp; 1200'!$B:$B,ROW()))</f>
        <v/>
      </c>
      <c r="C2847" t="str">
        <f>IF(INDEX('Display 730 &amp; 1200'!$D:$D,ROW())="","",INDEX('Display 730 &amp; 1200'!$D:$D,ROW()))</f>
        <v/>
      </c>
      <c r="D2847">
        <f>IF($C2847="",0,SUMIFS(#REF!,#REF!,$C2847,#REF!,"&gt;="&amp;'Display 730 &amp; 1200'!$AN$10,#REF!,"&lt;="&amp;'Display 730 &amp; 1200'!$AN$9))</f>
        <v>0</v>
      </c>
      <c r="E2847">
        <f>IF($C2847="",0,SUMIFS(#REF!,#REF!,$C2847,#REF!,"&gt;="&amp;'Display 730 &amp; 1200'!$AN$12,#REF!,"&lt;="&amp;'Display 730 &amp; 1200'!$AN$11))</f>
        <v>0</v>
      </c>
    </row>
    <row r="2848" spans="1:5">
      <c r="A2848" t="str">
        <f>IF(INDEX('Display 730 &amp; 1200'!$A:$A,ROW())="","",INDEX('Display 730 &amp; 1200'!$A:$A,ROW()))</f>
        <v/>
      </c>
      <c r="B2848" t="str">
        <f>IF(INDEX('Display 730 &amp; 1200'!$B:$B,ROW())="","",INDEX('Display 730 &amp; 1200'!$B:$B,ROW()))</f>
        <v/>
      </c>
      <c r="C2848" t="str">
        <f>IF(INDEX('Display 730 &amp; 1200'!$D:$D,ROW())="","",INDEX('Display 730 &amp; 1200'!$D:$D,ROW()))</f>
        <v/>
      </c>
      <c r="D2848">
        <f>IF($C2848="",0,SUMIFS(#REF!,#REF!,$C2848,#REF!,"&gt;="&amp;'Display 730 &amp; 1200'!$AN$10,#REF!,"&lt;="&amp;'Display 730 &amp; 1200'!$AN$9))</f>
        <v>0</v>
      </c>
      <c r="E2848">
        <f>IF($C2848="",0,SUMIFS(#REF!,#REF!,$C2848,#REF!,"&gt;="&amp;'Display 730 &amp; 1200'!$AN$12,#REF!,"&lt;="&amp;'Display 730 &amp; 1200'!$AN$11))</f>
        <v>0</v>
      </c>
    </row>
    <row r="2849" spans="1:5">
      <c r="A2849" t="str">
        <f>IF(INDEX('Display 730 &amp; 1200'!$A:$A,ROW())="","",INDEX('Display 730 &amp; 1200'!$A:$A,ROW()))</f>
        <v/>
      </c>
      <c r="B2849" t="str">
        <f>IF(INDEX('Display 730 &amp; 1200'!$B:$B,ROW())="","",INDEX('Display 730 &amp; 1200'!$B:$B,ROW()))</f>
        <v/>
      </c>
      <c r="C2849" t="str">
        <f>IF(INDEX('Display 730 &amp; 1200'!$D:$D,ROW())="","",INDEX('Display 730 &amp; 1200'!$D:$D,ROW()))</f>
        <v/>
      </c>
      <c r="D2849">
        <f>IF($C2849="",0,SUMIFS(#REF!,#REF!,$C2849,#REF!,"&gt;="&amp;'Display 730 &amp; 1200'!$AN$10,#REF!,"&lt;="&amp;'Display 730 &amp; 1200'!$AN$9))</f>
        <v>0</v>
      </c>
      <c r="E2849">
        <f>IF($C2849="",0,SUMIFS(#REF!,#REF!,$C2849,#REF!,"&gt;="&amp;'Display 730 &amp; 1200'!$AN$12,#REF!,"&lt;="&amp;'Display 730 &amp; 1200'!$AN$11))</f>
        <v>0</v>
      </c>
    </row>
    <row r="2850" spans="1:5">
      <c r="A2850" t="str">
        <f>IF(INDEX('Display 730 &amp; 1200'!$A:$A,ROW())="","",INDEX('Display 730 &amp; 1200'!$A:$A,ROW()))</f>
        <v/>
      </c>
      <c r="B2850" t="str">
        <f>IF(INDEX('Display 730 &amp; 1200'!$B:$B,ROW())="","",INDEX('Display 730 &amp; 1200'!$B:$B,ROW()))</f>
        <v/>
      </c>
      <c r="C2850" t="str">
        <f>IF(INDEX('Display 730 &amp; 1200'!$D:$D,ROW())="","",INDEX('Display 730 &amp; 1200'!$D:$D,ROW()))</f>
        <v/>
      </c>
      <c r="D2850">
        <f>IF($C2850="",0,SUMIFS(#REF!,#REF!,$C2850,#REF!,"&gt;="&amp;'Display 730 &amp; 1200'!$AN$10,#REF!,"&lt;="&amp;'Display 730 &amp; 1200'!$AN$9))</f>
        <v>0</v>
      </c>
      <c r="E2850">
        <f>IF($C2850="",0,SUMIFS(#REF!,#REF!,$C2850,#REF!,"&gt;="&amp;'Display 730 &amp; 1200'!$AN$12,#REF!,"&lt;="&amp;'Display 730 &amp; 1200'!$AN$11))</f>
        <v>0</v>
      </c>
    </row>
    <row r="2851" spans="1:5">
      <c r="A2851" t="str">
        <f>IF(INDEX('Display 730 &amp; 1200'!$A:$A,ROW())="","",INDEX('Display 730 &amp; 1200'!$A:$A,ROW()))</f>
        <v/>
      </c>
      <c r="B2851" t="str">
        <f>IF(INDEX('Display 730 &amp; 1200'!$B:$B,ROW())="","",INDEX('Display 730 &amp; 1200'!$B:$B,ROW()))</f>
        <v/>
      </c>
      <c r="C2851" t="str">
        <f>IF(INDEX('Display 730 &amp; 1200'!$D:$D,ROW())="","",INDEX('Display 730 &amp; 1200'!$D:$D,ROW()))</f>
        <v/>
      </c>
      <c r="D2851">
        <f>IF($C2851="",0,SUMIFS(#REF!,#REF!,$C2851,#REF!,"&gt;="&amp;'Display 730 &amp; 1200'!$AN$10,#REF!,"&lt;="&amp;'Display 730 &amp; 1200'!$AN$9))</f>
        <v>0</v>
      </c>
      <c r="E2851">
        <f>IF($C2851="",0,SUMIFS(#REF!,#REF!,$C2851,#REF!,"&gt;="&amp;'Display 730 &amp; 1200'!$AN$12,#REF!,"&lt;="&amp;'Display 730 &amp; 1200'!$AN$11))</f>
        <v>0</v>
      </c>
    </row>
    <row r="2852" spans="1:5">
      <c r="A2852" t="str">
        <f>IF(INDEX('Display 730 &amp; 1200'!$A:$A,ROW())="","",INDEX('Display 730 &amp; 1200'!$A:$A,ROW()))</f>
        <v/>
      </c>
      <c r="B2852" t="str">
        <f>IF(INDEX('Display 730 &amp; 1200'!$B:$B,ROW())="","",INDEX('Display 730 &amp; 1200'!$B:$B,ROW()))</f>
        <v/>
      </c>
      <c r="C2852" t="str">
        <f>IF(INDEX('Display 730 &amp; 1200'!$D:$D,ROW())="","",INDEX('Display 730 &amp; 1200'!$D:$D,ROW()))</f>
        <v/>
      </c>
      <c r="D2852">
        <f>IF($C2852="",0,SUMIFS(#REF!,#REF!,$C2852,#REF!,"&gt;="&amp;'Display 730 &amp; 1200'!$AN$10,#REF!,"&lt;="&amp;'Display 730 &amp; 1200'!$AN$9))</f>
        <v>0</v>
      </c>
      <c r="E2852">
        <f>IF($C2852="",0,SUMIFS(#REF!,#REF!,$C2852,#REF!,"&gt;="&amp;'Display 730 &amp; 1200'!$AN$12,#REF!,"&lt;="&amp;'Display 730 &amp; 1200'!$AN$11))</f>
        <v>0</v>
      </c>
    </row>
    <row r="2853" spans="1:5">
      <c r="A2853" t="str">
        <f>IF(INDEX('Display 730 &amp; 1200'!$A:$A,ROW())="","",INDEX('Display 730 &amp; 1200'!$A:$A,ROW()))</f>
        <v/>
      </c>
      <c r="B2853" t="str">
        <f>IF(INDEX('Display 730 &amp; 1200'!$B:$B,ROW())="","",INDEX('Display 730 &amp; 1200'!$B:$B,ROW()))</f>
        <v/>
      </c>
      <c r="C2853" t="str">
        <f>IF(INDEX('Display 730 &amp; 1200'!$D:$D,ROW())="","",INDEX('Display 730 &amp; 1200'!$D:$D,ROW()))</f>
        <v/>
      </c>
      <c r="D2853">
        <f>IF($C2853="",0,SUMIFS(#REF!,#REF!,$C2853,#REF!,"&gt;="&amp;'Display 730 &amp; 1200'!$AN$10,#REF!,"&lt;="&amp;'Display 730 &amp; 1200'!$AN$9))</f>
        <v>0</v>
      </c>
      <c r="E2853">
        <f>IF($C2853="",0,SUMIFS(#REF!,#REF!,$C2853,#REF!,"&gt;="&amp;'Display 730 &amp; 1200'!$AN$12,#REF!,"&lt;="&amp;'Display 730 &amp; 1200'!$AN$11))</f>
        <v>0</v>
      </c>
    </row>
    <row r="2854" spans="1:5">
      <c r="A2854" t="str">
        <f>IF(INDEX('Display 730 &amp; 1200'!$A:$A,ROW())="","",INDEX('Display 730 &amp; 1200'!$A:$A,ROW()))</f>
        <v/>
      </c>
      <c r="B2854" t="str">
        <f>IF(INDEX('Display 730 &amp; 1200'!$B:$B,ROW())="","",INDEX('Display 730 &amp; 1200'!$B:$B,ROW()))</f>
        <v/>
      </c>
      <c r="C2854" t="str">
        <f>IF(INDEX('Display 730 &amp; 1200'!$D:$D,ROW())="","",INDEX('Display 730 &amp; 1200'!$D:$D,ROW()))</f>
        <v/>
      </c>
      <c r="D2854">
        <f>IF($C2854="",0,SUMIFS(#REF!,#REF!,$C2854,#REF!,"&gt;="&amp;'Display 730 &amp; 1200'!$AN$10,#REF!,"&lt;="&amp;'Display 730 &amp; 1200'!$AN$9))</f>
        <v>0</v>
      </c>
      <c r="E2854">
        <f>IF($C2854="",0,SUMIFS(#REF!,#REF!,$C2854,#REF!,"&gt;="&amp;'Display 730 &amp; 1200'!$AN$12,#REF!,"&lt;="&amp;'Display 730 &amp; 1200'!$AN$11))</f>
        <v>0</v>
      </c>
    </row>
    <row r="2855" spans="1:5">
      <c r="A2855" t="str">
        <f>IF(INDEX('Display 730 &amp; 1200'!$A:$A,ROW())="","",INDEX('Display 730 &amp; 1200'!$A:$A,ROW()))</f>
        <v/>
      </c>
      <c r="B2855" t="str">
        <f>IF(INDEX('Display 730 &amp; 1200'!$B:$B,ROW())="","",INDEX('Display 730 &amp; 1200'!$B:$B,ROW()))</f>
        <v/>
      </c>
      <c r="C2855" t="str">
        <f>IF(INDEX('Display 730 &amp; 1200'!$D:$D,ROW())="","",INDEX('Display 730 &amp; 1200'!$D:$D,ROW()))</f>
        <v/>
      </c>
      <c r="D2855">
        <f>IF($C2855="",0,SUMIFS(#REF!,#REF!,$C2855,#REF!,"&gt;="&amp;'Display 730 &amp; 1200'!$AN$10,#REF!,"&lt;="&amp;'Display 730 &amp; 1200'!$AN$9))</f>
        <v>0</v>
      </c>
      <c r="E2855">
        <f>IF($C2855="",0,SUMIFS(#REF!,#REF!,$C2855,#REF!,"&gt;="&amp;'Display 730 &amp; 1200'!$AN$12,#REF!,"&lt;="&amp;'Display 730 &amp; 1200'!$AN$11))</f>
        <v>0</v>
      </c>
    </row>
    <row r="2856" spans="1:5">
      <c r="A2856" t="str">
        <f>IF(INDEX('Display 730 &amp; 1200'!$A:$A,ROW())="","",INDEX('Display 730 &amp; 1200'!$A:$A,ROW()))</f>
        <v/>
      </c>
      <c r="B2856" t="str">
        <f>IF(INDEX('Display 730 &amp; 1200'!$B:$B,ROW())="","",INDEX('Display 730 &amp; 1200'!$B:$B,ROW()))</f>
        <v/>
      </c>
      <c r="C2856" t="str">
        <f>IF(INDEX('Display 730 &amp; 1200'!$D:$D,ROW())="","",INDEX('Display 730 &amp; 1200'!$D:$D,ROW()))</f>
        <v/>
      </c>
      <c r="D2856">
        <f>IF($C2856="",0,SUMIFS(#REF!,#REF!,$C2856,#REF!,"&gt;="&amp;'Display 730 &amp; 1200'!$AN$10,#REF!,"&lt;="&amp;'Display 730 &amp; 1200'!$AN$9))</f>
        <v>0</v>
      </c>
      <c r="E2856">
        <f>IF($C2856="",0,SUMIFS(#REF!,#REF!,$C2856,#REF!,"&gt;="&amp;'Display 730 &amp; 1200'!$AN$12,#REF!,"&lt;="&amp;'Display 730 &amp; 1200'!$AN$11))</f>
        <v>0</v>
      </c>
    </row>
    <row r="2857" spans="1:5">
      <c r="A2857" t="str">
        <f>IF(INDEX('Display 730 &amp; 1200'!$A:$A,ROW())="","",INDEX('Display 730 &amp; 1200'!$A:$A,ROW()))</f>
        <v/>
      </c>
      <c r="B2857" t="str">
        <f>IF(INDEX('Display 730 &amp; 1200'!$B:$B,ROW())="","",INDEX('Display 730 &amp; 1200'!$B:$B,ROW()))</f>
        <v/>
      </c>
      <c r="C2857" t="str">
        <f>IF(INDEX('Display 730 &amp; 1200'!$D:$D,ROW())="","",INDEX('Display 730 &amp; 1200'!$D:$D,ROW()))</f>
        <v/>
      </c>
      <c r="D2857">
        <f>IF($C2857="",0,SUMIFS(#REF!,#REF!,$C2857,#REF!,"&gt;="&amp;'Display 730 &amp; 1200'!$AN$10,#REF!,"&lt;="&amp;'Display 730 &amp; 1200'!$AN$9))</f>
        <v>0</v>
      </c>
      <c r="E2857">
        <f>IF($C2857="",0,SUMIFS(#REF!,#REF!,$C2857,#REF!,"&gt;="&amp;'Display 730 &amp; 1200'!$AN$12,#REF!,"&lt;="&amp;'Display 730 &amp; 1200'!$AN$11))</f>
        <v>0</v>
      </c>
    </row>
    <row r="2858" spans="1:5">
      <c r="A2858" t="str">
        <f>IF(INDEX('Display 730 &amp; 1200'!$A:$A,ROW())="","",INDEX('Display 730 &amp; 1200'!$A:$A,ROW()))</f>
        <v/>
      </c>
      <c r="B2858" t="str">
        <f>IF(INDEX('Display 730 &amp; 1200'!$B:$B,ROW())="","",INDEX('Display 730 &amp; 1200'!$B:$B,ROW()))</f>
        <v/>
      </c>
      <c r="C2858" t="str">
        <f>IF(INDEX('Display 730 &amp; 1200'!$D:$D,ROW())="","",INDEX('Display 730 &amp; 1200'!$D:$D,ROW()))</f>
        <v/>
      </c>
      <c r="D2858">
        <f>IF($C2858="",0,SUMIFS(#REF!,#REF!,$C2858,#REF!,"&gt;="&amp;'Display 730 &amp; 1200'!$AN$10,#REF!,"&lt;="&amp;'Display 730 &amp; 1200'!$AN$9))</f>
        <v>0</v>
      </c>
      <c r="E2858">
        <f>IF($C2858="",0,SUMIFS(#REF!,#REF!,$C2858,#REF!,"&gt;="&amp;'Display 730 &amp; 1200'!$AN$12,#REF!,"&lt;="&amp;'Display 730 &amp; 1200'!$AN$11))</f>
        <v>0</v>
      </c>
    </row>
    <row r="2859" spans="1:5">
      <c r="A2859" t="str">
        <f>IF(INDEX('Display 730 &amp; 1200'!$A:$A,ROW())="","",INDEX('Display 730 &amp; 1200'!$A:$A,ROW()))</f>
        <v/>
      </c>
      <c r="B2859" t="str">
        <f>IF(INDEX('Display 730 &amp; 1200'!$B:$B,ROW())="","",INDEX('Display 730 &amp; 1200'!$B:$B,ROW()))</f>
        <v/>
      </c>
      <c r="C2859" t="str">
        <f>IF(INDEX('Display 730 &amp; 1200'!$D:$D,ROW())="","",INDEX('Display 730 &amp; 1200'!$D:$D,ROW()))</f>
        <v/>
      </c>
      <c r="D2859">
        <f>IF($C2859="",0,SUMIFS(#REF!,#REF!,$C2859,#REF!,"&gt;="&amp;'Display 730 &amp; 1200'!$AN$10,#REF!,"&lt;="&amp;'Display 730 &amp; 1200'!$AN$9))</f>
        <v>0</v>
      </c>
      <c r="E2859">
        <f>IF($C2859="",0,SUMIFS(#REF!,#REF!,$C2859,#REF!,"&gt;="&amp;'Display 730 &amp; 1200'!$AN$12,#REF!,"&lt;="&amp;'Display 730 &amp; 1200'!$AN$11))</f>
        <v>0</v>
      </c>
    </row>
    <row r="2860" spans="1:5">
      <c r="A2860" t="str">
        <f>IF(INDEX('Display 730 &amp; 1200'!$A:$A,ROW())="","",INDEX('Display 730 &amp; 1200'!$A:$A,ROW()))</f>
        <v/>
      </c>
      <c r="B2860" t="str">
        <f>IF(INDEX('Display 730 &amp; 1200'!$B:$B,ROW())="","",INDEX('Display 730 &amp; 1200'!$B:$B,ROW()))</f>
        <v/>
      </c>
      <c r="C2860" t="str">
        <f>IF(INDEX('Display 730 &amp; 1200'!$D:$D,ROW())="","",INDEX('Display 730 &amp; 1200'!$D:$D,ROW()))</f>
        <v/>
      </c>
      <c r="D2860">
        <f>IF($C2860="",0,SUMIFS(#REF!,#REF!,$C2860,#REF!,"&gt;="&amp;'Display 730 &amp; 1200'!$AN$10,#REF!,"&lt;="&amp;'Display 730 &amp; 1200'!$AN$9))</f>
        <v>0</v>
      </c>
      <c r="E2860">
        <f>IF($C2860="",0,SUMIFS(#REF!,#REF!,$C2860,#REF!,"&gt;="&amp;'Display 730 &amp; 1200'!$AN$12,#REF!,"&lt;="&amp;'Display 730 &amp; 1200'!$AN$11))</f>
        <v>0</v>
      </c>
    </row>
    <row r="2861" spans="1:5">
      <c r="A2861" t="str">
        <f>IF(INDEX('Display 730 &amp; 1200'!$A:$A,ROW())="","",INDEX('Display 730 &amp; 1200'!$A:$A,ROW()))</f>
        <v/>
      </c>
      <c r="B2861" t="str">
        <f>IF(INDEX('Display 730 &amp; 1200'!$B:$B,ROW())="","",INDEX('Display 730 &amp; 1200'!$B:$B,ROW()))</f>
        <v/>
      </c>
      <c r="C2861" t="str">
        <f>IF(INDEX('Display 730 &amp; 1200'!$D:$D,ROW())="","",INDEX('Display 730 &amp; 1200'!$D:$D,ROW()))</f>
        <v/>
      </c>
      <c r="D2861">
        <f>IF($C2861="",0,SUMIFS(#REF!,#REF!,$C2861,#REF!,"&gt;="&amp;'Display 730 &amp; 1200'!$AN$10,#REF!,"&lt;="&amp;'Display 730 &amp; 1200'!$AN$9))</f>
        <v>0</v>
      </c>
      <c r="E2861">
        <f>IF($C2861="",0,SUMIFS(#REF!,#REF!,$C2861,#REF!,"&gt;="&amp;'Display 730 &amp; 1200'!$AN$12,#REF!,"&lt;="&amp;'Display 730 &amp; 1200'!$AN$11))</f>
        <v>0</v>
      </c>
    </row>
    <row r="2862" spans="1:5">
      <c r="A2862" t="str">
        <f>IF(INDEX('Display 730 &amp; 1200'!$A:$A,ROW())="","",INDEX('Display 730 &amp; 1200'!$A:$A,ROW()))</f>
        <v/>
      </c>
      <c r="B2862" t="str">
        <f>IF(INDEX('Display 730 &amp; 1200'!$B:$B,ROW())="","",INDEX('Display 730 &amp; 1200'!$B:$B,ROW()))</f>
        <v/>
      </c>
      <c r="C2862" t="str">
        <f>IF(INDEX('Display 730 &amp; 1200'!$D:$D,ROW())="","",INDEX('Display 730 &amp; 1200'!$D:$D,ROW()))</f>
        <v/>
      </c>
      <c r="D2862">
        <f>IF($C2862="",0,SUMIFS(#REF!,#REF!,$C2862,#REF!,"&gt;="&amp;'Display 730 &amp; 1200'!$AN$10,#REF!,"&lt;="&amp;'Display 730 &amp; 1200'!$AN$9))</f>
        <v>0</v>
      </c>
      <c r="E2862">
        <f>IF($C2862="",0,SUMIFS(#REF!,#REF!,$C2862,#REF!,"&gt;="&amp;'Display 730 &amp; 1200'!$AN$12,#REF!,"&lt;="&amp;'Display 730 &amp; 1200'!$AN$11))</f>
        <v>0</v>
      </c>
    </row>
    <row r="2863" spans="1:5">
      <c r="A2863" t="str">
        <f>IF(INDEX('Display 730 &amp; 1200'!$A:$A,ROW())="","",INDEX('Display 730 &amp; 1200'!$A:$A,ROW()))</f>
        <v/>
      </c>
      <c r="B2863" t="str">
        <f>IF(INDEX('Display 730 &amp; 1200'!$B:$B,ROW())="","",INDEX('Display 730 &amp; 1200'!$B:$B,ROW()))</f>
        <v/>
      </c>
      <c r="C2863" t="str">
        <f>IF(INDEX('Display 730 &amp; 1200'!$D:$D,ROW())="","",INDEX('Display 730 &amp; 1200'!$D:$D,ROW()))</f>
        <v/>
      </c>
      <c r="D2863">
        <f>IF($C2863="",0,SUMIFS(#REF!,#REF!,$C2863,#REF!,"&gt;="&amp;'Display 730 &amp; 1200'!$AN$10,#REF!,"&lt;="&amp;'Display 730 &amp; 1200'!$AN$9))</f>
        <v>0</v>
      </c>
      <c r="E2863">
        <f>IF($C2863="",0,SUMIFS(#REF!,#REF!,$C2863,#REF!,"&gt;="&amp;'Display 730 &amp; 1200'!$AN$12,#REF!,"&lt;="&amp;'Display 730 &amp; 1200'!$AN$11))</f>
        <v>0</v>
      </c>
    </row>
    <row r="2864" spans="1:5">
      <c r="A2864" t="str">
        <f>IF(INDEX('Display 730 &amp; 1200'!$A:$A,ROW())="","",INDEX('Display 730 &amp; 1200'!$A:$A,ROW()))</f>
        <v/>
      </c>
      <c r="B2864" t="str">
        <f>IF(INDEX('Display 730 &amp; 1200'!$B:$B,ROW())="","",INDEX('Display 730 &amp; 1200'!$B:$B,ROW()))</f>
        <v/>
      </c>
      <c r="C2864" t="str">
        <f>IF(INDEX('Display 730 &amp; 1200'!$D:$D,ROW())="","",INDEX('Display 730 &amp; 1200'!$D:$D,ROW()))</f>
        <v/>
      </c>
      <c r="D2864">
        <f>IF($C2864="",0,SUMIFS(#REF!,#REF!,$C2864,#REF!,"&gt;="&amp;'Display 730 &amp; 1200'!$AN$10,#REF!,"&lt;="&amp;'Display 730 &amp; 1200'!$AN$9))</f>
        <v>0</v>
      </c>
      <c r="E2864">
        <f>IF($C2864="",0,SUMIFS(#REF!,#REF!,$C2864,#REF!,"&gt;="&amp;'Display 730 &amp; 1200'!$AN$12,#REF!,"&lt;="&amp;'Display 730 &amp; 1200'!$AN$11))</f>
        <v>0</v>
      </c>
    </row>
    <row r="2865" spans="1:5">
      <c r="A2865" t="str">
        <f>IF(INDEX('Display 730 &amp; 1200'!$A:$A,ROW())="","",INDEX('Display 730 &amp; 1200'!$A:$A,ROW()))</f>
        <v/>
      </c>
      <c r="B2865" t="str">
        <f>IF(INDEX('Display 730 &amp; 1200'!$B:$B,ROW())="","",INDEX('Display 730 &amp; 1200'!$B:$B,ROW()))</f>
        <v/>
      </c>
      <c r="C2865" t="str">
        <f>IF(INDEX('Display 730 &amp; 1200'!$D:$D,ROW())="","",INDEX('Display 730 &amp; 1200'!$D:$D,ROW()))</f>
        <v/>
      </c>
      <c r="D2865">
        <f>IF($C2865="",0,SUMIFS(#REF!,#REF!,$C2865,#REF!,"&gt;="&amp;'Display 730 &amp; 1200'!$AN$10,#REF!,"&lt;="&amp;'Display 730 &amp; 1200'!$AN$9))</f>
        <v>0</v>
      </c>
      <c r="E2865">
        <f>IF($C2865="",0,SUMIFS(#REF!,#REF!,$C2865,#REF!,"&gt;="&amp;'Display 730 &amp; 1200'!$AN$12,#REF!,"&lt;="&amp;'Display 730 &amp; 1200'!$AN$11))</f>
        <v>0</v>
      </c>
    </row>
    <row r="2866" spans="1:5">
      <c r="A2866" t="str">
        <f>IF(INDEX('Display 730 &amp; 1200'!$A:$A,ROW())="","",INDEX('Display 730 &amp; 1200'!$A:$A,ROW()))</f>
        <v/>
      </c>
      <c r="B2866" t="str">
        <f>IF(INDEX('Display 730 &amp; 1200'!$B:$B,ROW())="","",INDEX('Display 730 &amp; 1200'!$B:$B,ROW()))</f>
        <v/>
      </c>
      <c r="C2866" t="str">
        <f>IF(INDEX('Display 730 &amp; 1200'!$D:$D,ROW())="","",INDEX('Display 730 &amp; 1200'!$D:$D,ROW()))</f>
        <v/>
      </c>
      <c r="D2866">
        <f>IF($C2866="",0,SUMIFS(#REF!,#REF!,$C2866,#REF!,"&gt;="&amp;'Display 730 &amp; 1200'!$AN$10,#REF!,"&lt;="&amp;'Display 730 &amp; 1200'!$AN$9))</f>
        <v>0</v>
      </c>
      <c r="E2866">
        <f>IF($C2866="",0,SUMIFS(#REF!,#REF!,$C2866,#REF!,"&gt;="&amp;'Display 730 &amp; 1200'!$AN$12,#REF!,"&lt;="&amp;'Display 730 &amp; 1200'!$AN$11))</f>
        <v>0</v>
      </c>
    </row>
    <row r="2867" spans="1:5">
      <c r="A2867" t="str">
        <f>IF(INDEX('Display 730 &amp; 1200'!$A:$A,ROW())="","",INDEX('Display 730 &amp; 1200'!$A:$A,ROW()))</f>
        <v/>
      </c>
      <c r="B2867" t="str">
        <f>IF(INDEX('Display 730 &amp; 1200'!$B:$B,ROW())="","",INDEX('Display 730 &amp; 1200'!$B:$B,ROW()))</f>
        <v/>
      </c>
      <c r="C2867" t="str">
        <f>IF(INDEX('Display 730 &amp; 1200'!$D:$D,ROW())="","",INDEX('Display 730 &amp; 1200'!$D:$D,ROW()))</f>
        <v/>
      </c>
      <c r="D2867">
        <f>IF($C2867="",0,SUMIFS(#REF!,#REF!,$C2867,#REF!,"&gt;="&amp;'Display 730 &amp; 1200'!$AN$10,#REF!,"&lt;="&amp;'Display 730 &amp; 1200'!$AN$9))</f>
        <v>0</v>
      </c>
      <c r="E2867">
        <f>IF($C2867="",0,SUMIFS(#REF!,#REF!,$C2867,#REF!,"&gt;="&amp;'Display 730 &amp; 1200'!$AN$12,#REF!,"&lt;="&amp;'Display 730 &amp; 1200'!$AN$11))</f>
        <v>0</v>
      </c>
    </row>
    <row r="2868" spans="1:5">
      <c r="A2868" t="str">
        <f>IF(INDEX('Display 730 &amp; 1200'!$A:$A,ROW())="","",INDEX('Display 730 &amp; 1200'!$A:$A,ROW()))</f>
        <v/>
      </c>
      <c r="B2868" t="str">
        <f>IF(INDEX('Display 730 &amp; 1200'!$B:$B,ROW())="","",INDEX('Display 730 &amp; 1200'!$B:$B,ROW()))</f>
        <v/>
      </c>
      <c r="C2868" t="str">
        <f>IF(INDEX('Display 730 &amp; 1200'!$D:$D,ROW())="","",INDEX('Display 730 &amp; 1200'!$D:$D,ROW()))</f>
        <v/>
      </c>
      <c r="D2868">
        <f>IF($C2868="",0,SUMIFS(#REF!,#REF!,$C2868,#REF!,"&gt;="&amp;'Display 730 &amp; 1200'!$AN$10,#REF!,"&lt;="&amp;'Display 730 &amp; 1200'!$AN$9))</f>
        <v>0</v>
      </c>
      <c r="E2868">
        <f>IF($C2868="",0,SUMIFS(#REF!,#REF!,$C2868,#REF!,"&gt;="&amp;'Display 730 &amp; 1200'!$AN$12,#REF!,"&lt;="&amp;'Display 730 &amp; 1200'!$AN$11))</f>
        <v>0</v>
      </c>
    </row>
    <row r="2869" spans="1:5">
      <c r="A2869" t="str">
        <f>IF(INDEX('Display 730 &amp; 1200'!$A:$A,ROW())="","",INDEX('Display 730 &amp; 1200'!$A:$A,ROW()))</f>
        <v/>
      </c>
      <c r="B2869" t="str">
        <f>IF(INDEX('Display 730 &amp; 1200'!$B:$B,ROW())="","",INDEX('Display 730 &amp; 1200'!$B:$B,ROW()))</f>
        <v/>
      </c>
      <c r="C2869" t="str">
        <f>IF(INDEX('Display 730 &amp; 1200'!$D:$D,ROW())="","",INDEX('Display 730 &amp; 1200'!$D:$D,ROW()))</f>
        <v/>
      </c>
      <c r="D2869">
        <f>IF($C2869="",0,SUMIFS(#REF!,#REF!,$C2869,#REF!,"&gt;="&amp;'Display 730 &amp; 1200'!$AN$10,#REF!,"&lt;="&amp;'Display 730 &amp; 1200'!$AN$9))</f>
        <v>0</v>
      </c>
      <c r="E2869">
        <f>IF($C2869="",0,SUMIFS(#REF!,#REF!,$C2869,#REF!,"&gt;="&amp;'Display 730 &amp; 1200'!$AN$12,#REF!,"&lt;="&amp;'Display 730 &amp; 1200'!$AN$11))</f>
        <v>0</v>
      </c>
    </row>
    <row r="2870" spans="1:5">
      <c r="A2870" t="str">
        <f>IF(INDEX('Display 730 &amp; 1200'!$A:$A,ROW())="","",INDEX('Display 730 &amp; 1200'!$A:$A,ROW()))</f>
        <v/>
      </c>
      <c r="B2870" t="str">
        <f>IF(INDEX('Display 730 &amp; 1200'!$B:$B,ROW())="","",INDEX('Display 730 &amp; 1200'!$B:$B,ROW()))</f>
        <v/>
      </c>
      <c r="C2870" t="str">
        <f>IF(INDEX('Display 730 &amp; 1200'!$D:$D,ROW())="","",INDEX('Display 730 &amp; 1200'!$D:$D,ROW()))</f>
        <v/>
      </c>
      <c r="D2870">
        <f>IF($C2870="",0,SUMIFS(#REF!,#REF!,$C2870,#REF!,"&gt;="&amp;'Display 730 &amp; 1200'!$AN$10,#REF!,"&lt;="&amp;'Display 730 &amp; 1200'!$AN$9))</f>
        <v>0</v>
      </c>
      <c r="E2870">
        <f>IF($C2870="",0,SUMIFS(#REF!,#REF!,$C2870,#REF!,"&gt;="&amp;'Display 730 &amp; 1200'!$AN$12,#REF!,"&lt;="&amp;'Display 730 &amp; 1200'!$AN$11))</f>
        <v>0</v>
      </c>
    </row>
    <row r="2871" spans="1:5">
      <c r="A2871" t="str">
        <f>IF(INDEX('Display 730 &amp; 1200'!$A:$A,ROW())="","",INDEX('Display 730 &amp; 1200'!$A:$A,ROW()))</f>
        <v/>
      </c>
      <c r="B2871" t="str">
        <f>IF(INDEX('Display 730 &amp; 1200'!$B:$B,ROW())="","",INDEX('Display 730 &amp; 1200'!$B:$B,ROW()))</f>
        <v/>
      </c>
      <c r="C2871" t="str">
        <f>IF(INDEX('Display 730 &amp; 1200'!$D:$D,ROW())="","",INDEX('Display 730 &amp; 1200'!$D:$D,ROW()))</f>
        <v/>
      </c>
      <c r="D2871">
        <f>IF($C2871="",0,SUMIFS(#REF!,#REF!,$C2871,#REF!,"&gt;="&amp;'Display 730 &amp; 1200'!$AN$10,#REF!,"&lt;="&amp;'Display 730 &amp; 1200'!$AN$9))</f>
        <v>0</v>
      </c>
      <c r="E2871">
        <f>IF($C2871="",0,SUMIFS(#REF!,#REF!,$C2871,#REF!,"&gt;="&amp;'Display 730 &amp; 1200'!$AN$12,#REF!,"&lt;="&amp;'Display 730 &amp; 1200'!$AN$11))</f>
        <v>0</v>
      </c>
    </row>
    <row r="2872" spans="1:5">
      <c r="A2872" t="str">
        <f>IF(INDEX('Display 730 &amp; 1200'!$A:$A,ROW())="","",INDEX('Display 730 &amp; 1200'!$A:$A,ROW()))</f>
        <v/>
      </c>
      <c r="B2872" t="str">
        <f>IF(INDEX('Display 730 &amp; 1200'!$B:$B,ROW())="","",INDEX('Display 730 &amp; 1200'!$B:$B,ROW()))</f>
        <v/>
      </c>
      <c r="C2872" t="str">
        <f>IF(INDEX('Display 730 &amp; 1200'!$D:$D,ROW())="","",INDEX('Display 730 &amp; 1200'!$D:$D,ROW()))</f>
        <v/>
      </c>
      <c r="D2872">
        <f>IF($C2872="",0,SUMIFS(#REF!,#REF!,$C2872,#REF!,"&gt;="&amp;'Display 730 &amp; 1200'!$AN$10,#REF!,"&lt;="&amp;'Display 730 &amp; 1200'!$AN$9))</f>
        <v>0</v>
      </c>
      <c r="E2872">
        <f>IF($C2872="",0,SUMIFS(#REF!,#REF!,$C2872,#REF!,"&gt;="&amp;'Display 730 &amp; 1200'!$AN$12,#REF!,"&lt;="&amp;'Display 730 &amp; 1200'!$AN$11))</f>
        <v>0</v>
      </c>
    </row>
    <row r="2873" spans="1:5">
      <c r="A2873" t="str">
        <f>IF(INDEX('Display 730 &amp; 1200'!$A:$A,ROW())="","",INDEX('Display 730 &amp; 1200'!$A:$A,ROW()))</f>
        <v/>
      </c>
      <c r="B2873" t="str">
        <f>IF(INDEX('Display 730 &amp; 1200'!$B:$B,ROW())="","",INDEX('Display 730 &amp; 1200'!$B:$B,ROW()))</f>
        <v/>
      </c>
      <c r="C2873" t="str">
        <f>IF(INDEX('Display 730 &amp; 1200'!$D:$D,ROW())="","",INDEX('Display 730 &amp; 1200'!$D:$D,ROW()))</f>
        <v/>
      </c>
      <c r="D2873">
        <f>IF($C2873="",0,SUMIFS(#REF!,#REF!,$C2873,#REF!,"&gt;="&amp;'Display 730 &amp; 1200'!$AN$10,#REF!,"&lt;="&amp;'Display 730 &amp; 1200'!$AN$9))</f>
        <v>0</v>
      </c>
      <c r="E2873">
        <f>IF($C2873="",0,SUMIFS(#REF!,#REF!,$C2873,#REF!,"&gt;="&amp;'Display 730 &amp; 1200'!$AN$12,#REF!,"&lt;="&amp;'Display 730 &amp; 1200'!$AN$11))</f>
        <v>0</v>
      </c>
    </row>
    <row r="2874" spans="1:5">
      <c r="A2874" t="str">
        <f>IF(INDEX('Display 730 &amp; 1200'!$A:$A,ROW())="","",INDEX('Display 730 &amp; 1200'!$A:$A,ROW()))</f>
        <v/>
      </c>
      <c r="B2874" t="str">
        <f>IF(INDEX('Display 730 &amp; 1200'!$B:$B,ROW())="","",INDEX('Display 730 &amp; 1200'!$B:$B,ROW()))</f>
        <v/>
      </c>
      <c r="C2874" t="str">
        <f>IF(INDEX('Display 730 &amp; 1200'!$D:$D,ROW())="","",INDEX('Display 730 &amp; 1200'!$D:$D,ROW()))</f>
        <v/>
      </c>
      <c r="D2874">
        <f>IF($C2874="",0,SUMIFS(#REF!,#REF!,$C2874,#REF!,"&gt;="&amp;'Display 730 &amp; 1200'!$AN$10,#REF!,"&lt;="&amp;'Display 730 &amp; 1200'!$AN$9))</f>
        <v>0</v>
      </c>
      <c r="E2874">
        <f>IF($C2874="",0,SUMIFS(#REF!,#REF!,$C2874,#REF!,"&gt;="&amp;'Display 730 &amp; 1200'!$AN$12,#REF!,"&lt;="&amp;'Display 730 &amp; 1200'!$AN$11))</f>
        <v>0</v>
      </c>
    </row>
    <row r="2875" spans="1:5">
      <c r="A2875" t="str">
        <f>IF(INDEX('Display 730 &amp; 1200'!$A:$A,ROW())="","",INDEX('Display 730 &amp; 1200'!$A:$A,ROW()))</f>
        <v/>
      </c>
      <c r="B2875" t="str">
        <f>IF(INDEX('Display 730 &amp; 1200'!$B:$B,ROW())="","",INDEX('Display 730 &amp; 1200'!$B:$B,ROW()))</f>
        <v/>
      </c>
      <c r="C2875" t="str">
        <f>IF(INDEX('Display 730 &amp; 1200'!$D:$D,ROW())="","",INDEX('Display 730 &amp; 1200'!$D:$D,ROW()))</f>
        <v/>
      </c>
      <c r="D2875">
        <f>IF($C2875="",0,SUMIFS(#REF!,#REF!,$C2875,#REF!,"&gt;="&amp;'Display 730 &amp; 1200'!$AN$10,#REF!,"&lt;="&amp;'Display 730 &amp; 1200'!$AN$9))</f>
        <v>0</v>
      </c>
      <c r="E2875">
        <f>IF($C2875="",0,SUMIFS(#REF!,#REF!,$C2875,#REF!,"&gt;="&amp;'Display 730 &amp; 1200'!$AN$12,#REF!,"&lt;="&amp;'Display 730 &amp; 1200'!$AN$11))</f>
        <v>0</v>
      </c>
    </row>
    <row r="2876" spans="1:5">
      <c r="A2876" t="str">
        <f>IF(INDEX('Display 730 &amp; 1200'!$A:$A,ROW())="","",INDEX('Display 730 &amp; 1200'!$A:$A,ROW()))</f>
        <v/>
      </c>
      <c r="B2876" t="str">
        <f>IF(INDEX('Display 730 &amp; 1200'!$B:$B,ROW())="","",INDEX('Display 730 &amp; 1200'!$B:$B,ROW()))</f>
        <v/>
      </c>
      <c r="C2876" t="str">
        <f>IF(INDEX('Display 730 &amp; 1200'!$D:$D,ROW())="","",INDEX('Display 730 &amp; 1200'!$D:$D,ROW()))</f>
        <v/>
      </c>
      <c r="D2876">
        <f>IF($C2876="",0,SUMIFS(#REF!,#REF!,$C2876,#REF!,"&gt;="&amp;'Display 730 &amp; 1200'!$AN$10,#REF!,"&lt;="&amp;'Display 730 &amp; 1200'!$AN$9))</f>
        <v>0</v>
      </c>
      <c r="E2876">
        <f>IF($C2876="",0,SUMIFS(#REF!,#REF!,$C2876,#REF!,"&gt;="&amp;'Display 730 &amp; 1200'!$AN$12,#REF!,"&lt;="&amp;'Display 730 &amp; 1200'!$AN$11))</f>
        <v>0</v>
      </c>
    </row>
    <row r="2877" spans="1:5">
      <c r="A2877" t="str">
        <f>IF(INDEX('Display 730 &amp; 1200'!$A:$A,ROW())="","",INDEX('Display 730 &amp; 1200'!$A:$A,ROW()))</f>
        <v/>
      </c>
      <c r="B2877" t="str">
        <f>IF(INDEX('Display 730 &amp; 1200'!$B:$B,ROW())="","",INDEX('Display 730 &amp; 1200'!$B:$B,ROW()))</f>
        <v/>
      </c>
      <c r="C2877" t="str">
        <f>IF(INDEX('Display 730 &amp; 1200'!$D:$D,ROW())="","",INDEX('Display 730 &amp; 1200'!$D:$D,ROW()))</f>
        <v/>
      </c>
      <c r="D2877">
        <f>IF($C2877="",0,SUMIFS(#REF!,#REF!,$C2877,#REF!,"&gt;="&amp;'Display 730 &amp; 1200'!$AN$10,#REF!,"&lt;="&amp;'Display 730 &amp; 1200'!$AN$9))</f>
        <v>0</v>
      </c>
      <c r="E2877">
        <f>IF($C2877="",0,SUMIFS(#REF!,#REF!,$C2877,#REF!,"&gt;="&amp;'Display 730 &amp; 1200'!$AN$12,#REF!,"&lt;="&amp;'Display 730 &amp; 1200'!$AN$11))</f>
        <v>0</v>
      </c>
    </row>
    <row r="2878" spans="1:5">
      <c r="A2878" t="str">
        <f>IF(INDEX('Display 730 &amp; 1200'!$A:$A,ROW())="","",INDEX('Display 730 &amp; 1200'!$A:$A,ROW()))</f>
        <v/>
      </c>
      <c r="B2878" t="str">
        <f>IF(INDEX('Display 730 &amp; 1200'!$B:$B,ROW())="","",INDEX('Display 730 &amp; 1200'!$B:$B,ROW()))</f>
        <v/>
      </c>
      <c r="C2878" t="str">
        <f>IF(INDEX('Display 730 &amp; 1200'!$D:$D,ROW())="","",INDEX('Display 730 &amp; 1200'!$D:$D,ROW()))</f>
        <v/>
      </c>
      <c r="D2878">
        <f>IF($C2878="",0,SUMIFS(#REF!,#REF!,$C2878,#REF!,"&gt;="&amp;'Display 730 &amp; 1200'!$AN$10,#REF!,"&lt;="&amp;'Display 730 &amp; 1200'!$AN$9))</f>
        <v>0</v>
      </c>
      <c r="E2878">
        <f>IF($C2878="",0,SUMIFS(#REF!,#REF!,$C2878,#REF!,"&gt;="&amp;'Display 730 &amp; 1200'!$AN$12,#REF!,"&lt;="&amp;'Display 730 &amp; 1200'!$AN$11))</f>
        <v>0</v>
      </c>
    </row>
    <row r="2879" spans="1:5">
      <c r="A2879" t="str">
        <f>IF(INDEX('Display 730 &amp; 1200'!$A:$A,ROW())="","",INDEX('Display 730 &amp; 1200'!$A:$A,ROW()))</f>
        <v/>
      </c>
      <c r="B2879" t="str">
        <f>IF(INDEX('Display 730 &amp; 1200'!$B:$B,ROW())="","",INDEX('Display 730 &amp; 1200'!$B:$B,ROW()))</f>
        <v/>
      </c>
      <c r="C2879" t="str">
        <f>IF(INDEX('Display 730 &amp; 1200'!$D:$D,ROW())="","",INDEX('Display 730 &amp; 1200'!$D:$D,ROW()))</f>
        <v/>
      </c>
      <c r="D2879">
        <f>IF($C2879="",0,SUMIFS(#REF!,#REF!,$C2879,#REF!,"&gt;="&amp;'Display 730 &amp; 1200'!$AN$10,#REF!,"&lt;="&amp;'Display 730 &amp; 1200'!$AN$9))</f>
        <v>0</v>
      </c>
      <c r="E2879">
        <f>IF($C2879="",0,SUMIFS(#REF!,#REF!,$C2879,#REF!,"&gt;="&amp;'Display 730 &amp; 1200'!$AN$12,#REF!,"&lt;="&amp;'Display 730 &amp; 1200'!$AN$11))</f>
        <v>0</v>
      </c>
    </row>
    <row r="2880" spans="1:5">
      <c r="A2880" t="str">
        <f>IF(INDEX('Display 730 &amp; 1200'!$A:$A,ROW())="","",INDEX('Display 730 &amp; 1200'!$A:$A,ROW()))</f>
        <v/>
      </c>
      <c r="B2880" t="str">
        <f>IF(INDEX('Display 730 &amp; 1200'!$B:$B,ROW())="","",INDEX('Display 730 &amp; 1200'!$B:$B,ROW()))</f>
        <v/>
      </c>
      <c r="C2880" t="str">
        <f>IF(INDEX('Display 730 &amp; 1200'!$D:$D,ROW())="","",INDEX('Display 730 &amp; 1200'!$D:$D,ROW()))</f>
        <v/>
      </c>
      <c r="D2880">
        <f>IF($C2880="",0,SUMIFS(#REF!,#REF!,$C2880,#REF!,"&gt;="&amp;'Display 730 &amp; 1200'!$AN$10,#REF!,"&lt;="&amp;'Display 730 &amp; 1200'!$AN$9))</f>
        <v>0</v>
      </c>
      <c r="E2880">
        <f>IF($C2880="",0,SUMIFS(#REF!,#REF!,$C2880,#REF!,"&gt;="&amp;'Display 730 &amp; 1200'!$AN$12,#REF!,"&lt;="&amp;'Display 730 &amp; 1200'!$AN$11))</f>
        <v>0</v>
      </c>
    </row>
    <row r="2881" spans="1:5">
      <c r="A2881" t="str">
        <f>IF(INDEX('Display 730 &amp; 1200'!$A:$A,ROW())="","",INDEX('Display 730 &amp; 1200'!$A:$A,ROW()))</f>
        <v/>
      </c>
      <c r="B2881" t="str">
        <f>IF(INDEX('Display 730 &amp; 1200'!$B:$B,ROW())="","",INDEX('Display 730 &amp; 1200'!$B:$B,ROW()))</f>
        <v/>
      </c>
      <c r="C2881" t="str">
        <f>IF(INDEX('Display 730 &amp; 1200'!$D:$D,ROW())="","",INDEX('Display 730 &amp; 1200'!$D:$D,ROW()))</f>
        <v/>
      </c>
      <c r="D2881">
        <f>IF($C2881="",0,SUMIFS(#REF!,#REF!,$C2881,#REF!,"&gt;="&amp;'Display 730 &amp; 1200'!$AN$10,#REF!,"&lt;="&amp;'Display 730 &amp; 1200'!$AN$9))</f>
        <v>0</v>
      </c>
      <c r="E2881">
        <f>IF($C2881="",0,SUMIFS(#REF!,#REF!,$C2881,#REF!,"&gt;="&amp;'Display 730 &amp; 1200'!$AN$12,#REF!,"&lt;="&amp;'Display 730 &amp; 1200'!$AN$11))</f>
        <v>0</v>
      </c>
    </row>
    <row r="2882" spans="1:5">
      <c r="A2882" t="str">
        <f>IF(INDEX('Display 730 &amp; 1200'!$A:$A,ROW())="","",INDEX('Display 730 &amp; 1200'!$A:$A,ROW()))</f>
        <v/>
      </c>
      <c r="B2882" t="str">
        <f>IF(INDEX('Display 730 &amp; 1200'!$B:$B,ROW())="","",INDEX('Display 730 &amp; 1200'!$B:$B,ROW()))</f>
        <v/>
      </c>
      <c r="C2882" t="str">
        <f>IF(INDEX('Display 730 &amp; 1200'!$D:$D,ROW())="","",INDEX('Display 730 &amp; 1200'!$D:$D,ROW()))</f>
        <v/>
      </c>
      <c r="D2882">
        <f>IF($C2882="",0,SUMIFS(#REF!,#REF!,$C2882,#REF!,"&gt;="&amp;'Display 730 &amp; 1200'!$AN$10,#REF!,"&lt;="&amp;'Display 730 &amp; 1200'!$AN$9))</f>
        <v>0</v>
      </c>
      <c r="E2882">
        <f>IF($C2882="",0,SUMIFS(#REF!,#REF!,$C2882,#REF!,"&gt;="&amp;'Display 730 &amp; 1200'!$AN$12,#REF!,"&lt;="&amp;'Display 730 &amp; 1200'!$AN$11))</f>
        <v>0</v>
      </c>
    </row>
    <row r="2883" spans="1:5">
      <c r="A2883" t="str">
        <f>IF(INDEX('Display 730 &amp; 1200'!$A:$A,ROW())="","",INDEX('Display 730 &amp; 1200'!$A:$A,ROW()))</f>
        <v/>
      </c>
      <c r="B2883" t="str">
        <f>IF(INDEX('Display 730 &amp; 1200'!$B:$B,ROW())="","",INDEX('Display 730 &amp; 1200'!$B:$B,ROW()))</f>
        <v/>
      </c>
      <c r="C2883" t="str">
        <f>IF(INDEX('Display 730 &amp; 1200'!$D:$D,ROW())="","",INDEX('Display 730 &amp; 1200'!$D:$D,ROW()))</f>
        <v/>
      </c>
      <c r="D2883">
        <f>IF($C2883="",0,SUMIFS(#REF!,#REF!,$C2883,#REF!,"&gt;="&amp;'Display 730 &amp; 1200'!$AN$10,#REF!,"&lt;="&amp;'Display 730 &amp; 1200'!$AN$9))</f>
        <v>0</v>
      </c>
      <c r="E2883">
        <f>IF($C2883="",0,SUMIFS(#REF!,#REF!,$C2883,#REF!,"&gt;="&amp;'Display 730 &amp; 1200'!$AN$12,#REF!,"&lt;="&amp;'Display 730 &amp; 1200'!$AN$11))</f>
        <v>0</v>
      </c>
    </row>
    <row r="2884" spans="1:5">
      <c r="A2884" t="str">
        <f>IF(INDEX('Display 730 &amp; 1200'!$A:$A,ROW())="","",INDEX('Display 730 &amp; 1200'!$A:$A,ROW()))</f>
        <v/>
      </c>
      <c r="B2884" t="str">
        <f>IF(INDEX('Display 730 &amp; 1200'!$B:$B,ROW())="","",INDEX('Display 730 &amp; 1200'!$B:$B,ROW()))</f>
        <v/>
      </c>
      <c r="C2884" t="str">
        <f>IF(INDEX('Display 730 &amp; 1200'!$D:$D,ROW())="","",INDEX('Display 730 &amp; 1200'!$D:$D,ROW()))</f>
        <v/>
      </c>
      <c r="D2884">
        <f>IF($C2884="",0,SUMIFS(#REF!,#REF!,$C2884,#REF!,"&gt;="&amp;'Display 730 &amp; 1200'!$AN$10,#REF!,"&lt;="&amp;'Display 730 &amp; 1200'!$AN$9))</f>
        <v>0</v>
      </c>
      <c r="E2884">
        <f>IF($C2884="",0,SUMIFS(#REF!,#REF!,$C2884,#REF!,"&gt;="&amp;'Display 730 &amp; 1200'!$AN$12,#REF!,"&lt;="&amp;'Display 730 &amp; 1200'!$AN$11))</f>
        <v>0</v>
      </c>
    </row>
    <row r="2885" spans="1:5">
      <c r="A2885" t="str">
        <f>IF(INDEX('Display 730 &amp; 1200'!$A:$A,ROW())="","",INDEX('Display 730 &amp; 1200'!$A:$A,ROW()))</f>
        <v/>
      </c>
      <c r="B2885" t="str">
        <f>IF(INDEX('Display 730 &amp; 1200'!$B:$B,ROW())="","",INDEX('Display 730 &amp; 1200'!$B:$B,ROW()))</f>
        <v/>
      </c>
      <c r="C2885" t="str">
        <f>IF(INDEX('Display 730 &amp; 1200'!$D:$D,ROW())="","",INDEX('Display 730 &amp; 1200'!$D:$D,ROW()))</f>
        <v/>
      </c>
      <c r="D2885">
        <f>IF($C2885="",0,SUMIFS(#REF!,#REF!,$C2885,#REF!,"&gt;="&amp;'Display 730 &amp; 1200'!$AN$10,#REF!,"&lt;="&amp;'Display 730 &amp; 1200'!$AN$9))</f>
        <v>0</v>
      </c>
      <c r="E2885">
        <f>IF($C2885="",0,SUMIFS(#REF!,#REF!,$C2885,#REF!,"&gt;="&amp;'Display 730 &amp; 1200'!$AN$12,#REF!,"&lt;="&amp;'Display 730 &amp; 1200'!$AN$11))</f>
        <v>0</v>
      </c>
    </row>
    <row r="2886" spans="1:5">
      <c r="A2886" t="str">
        <f>IF(INDEX('Display 730 &amp; 1200'!$A:$A,ROW())="","",INDEX('Display 730 &amp; 1200'!$A:$A,ROW()))</f>
        <v/>
      </c>
      <c r="B2886" t="str">
        <f>IF(INDEX('Display 730 &amp; 1200'!$B:$B,ROW())="","",INDEX('Display 730 &amp; 1200'!$B:$B,ROW()))</f>
        <v/>
      </c>
      <c r="C2886" t="str">
        <f>IF(INDEX('Display 730 &amp; 1200'!$D:$D,ROW())="","",INDEX('Display 730 &amp; 1200'!$D:$D,ROW()))</f>
        <v/>
      </c>
      <c r="D2886">
        <f>IF($C2886="",0,SUMIFS(#REF!,#REF!,$C2886,#REF!,"&gt;="&amp;'Display 730 &amp; 1200'!$AN$10,#REF!,"&lt;="&amp;'Display 730 &amp; 1200'!$AN$9))</f>
        <v>0</v>
      </c>
      <c r="E2886">
        <f>IF($C2886="",0,SUMIFS(#REF!,#REF!,$C2886,#REF!,"&gt;="&amp;'Display 730 &amp; 1200'!$AN$12,#REF!,"&lt;="&amp;'Display 730 &amp; 1200'!$AN$11))</f>
        <v>0</v>
      </c>
    </row>
    <row r="2887" spans="1:5">
      <c r="A2887" t="str">
        <f>IF(INDEX('Display 730 &amp; 1200'!$A:$A,ROW())="","",INDEX('Display 730 &amp; 1200'!$A:$A,ROW()))</f>
        <v/>
      </c>
      <c r="B2887" t="str">
        <f>IF(INDEX('Display 730 &amp; 1200'!$B:$B,ROW())="","",INDEX('Display 730 &amp; 1200'!$B:$B,ROW()))</f>
        <v/>
      </c>
      <c r="C2887" t="str">
        <f>IF(INDEX('Display 730 &amp; 1200'!$D:$D,ROW())="","",INDEX('Display 730 &amp; 1200'!$D:$D,ROW()))</f>
        <v/>
      </c>
      <c r="D2887">
        <f>IF($C2887="",0,SUMIFS(#REF!,#REF!,$C2887,#REF!,"&gt;="&amp;'Display 730 &amp; 1200'!$AN$10,#REF!,"&lt;="&amp;'Display 730 &amp; 1200'!$AN$9))</f>
        <v>0</v>
      </c>
      <c r="E2887">
        <f>IF($C2887="",0,SUMIFS(#REF!,#REF!,$C2887,#REF!,"&gt;="&amp;'Display 730 &amp; 1200'!$AN$12,#REF!,"&lt;="&amp;'Display 730 &amp; 1200'!$AN$11))</f>
        <v>0</v>
      </c>
    </row>
    <row r="2888" spans="1:5">
      <c r="A2888" t="str">
        <f>IF(INDEX('Display 730 &amp; 1200'!$A:$A,ROW())="","",INDEX('Display 730 &amp; 1200'!$A:$A,ROW()))</f>
        <v/>
      </c>
      <c r="B2888" t="str">
        <f>IF(INDEX('Display 730 &amp; 1200'!$B:$B,ROW())="","",INDEX('Display 730 &amp; 1200'!$B:$B,ROW()))</f>
        <v/>
      </c>
      <c r="C2888" t="str">
        <f>IF(INDEX('Display 730 &amp; 1200'!$D:$D,ROW())="","",INDEX('Display 730 &amp; 1200'!$D:$D,ROW()))</f>
        <v/>
      </c>
      <c r="D2888">
        <f>IF($C2888="",0,SUMIFS(#REF!,#REF!,$C2888,#REF!,"&gt;="&amp;'Display 730 &amp; 1200'!$AN$10,#REF!,"&lt;="&amp;'Display 730 &amp; 1200'!$AN$9))</f>
        <v>0</v>
      </c>
      <c r="E2888">
        <f>IF($C2888="",0,SUMIFS(#REF!,#REF!,$C2888,#REF!,"&gt;="&amp;'Display 730 &amp; 1200'!$AN$12,#REF!,"&lt;="&amp;'Display 730 &amp; 1200'!$AN$11))</f>
        <v>0</v>
      </c>
    </row>
    <row r="2889" spans="1:5">
      <c r="A2889" t="str">
        <f>IF(INDEX('Display 730 &amp; 1200'!$A:$A,ROW())="","",INDEX('Display 730 &amp; 1200'!$A:$A,ROW()))</f>
        <v/>
      </c>
      <c r="B2889" t="str">
        <f>IF(INDEX('Display 730 &amp; 1200'!$B:$B,ROW())="","",INDEX('Display 730 &amp; 1200'!$B:$B,ROW()))</f>
        <v/>
      </c>
      <c r="C2889" t="str">
        <f>IF(INDEX('Display 730 &amp; 1200'!$D:$D,ROW())="","",INDEX('Display 730 &amp; 1200'!$D:$D,ROW()))</f>
        <v/>
      </c>
      <c r="D2889">
        <f>IF($C2889="",0,SUMIFS(#REF!,#REF!,$C2889,#REF!,"&gt;="&amp;'Display 730 &amp; 1200'!$AN$10,#REF!,"&lt;="&amp;'Display 730 &amp; 1200'!$AN$9))</f>
        <v>0</v>
      </c>
      <c r="E2889">
        <f>IF($C2889="",0,SUMIFS(#REF!,#REF!,$C2889,#REF!,"&gt;="&amp;'Display 730 &amp; 1200'!$AN$12,#REF!,"&lt;="&amp;'Display 730 &amp; 1200'!$AN$11))</f>
        <v>0</v>
      </c>
    </row>
    <row r="2890" spans="1:5">
      <c r="A2890" t="str">
        <f>IF(INDEX('Display 730 &amp; 1200'!$A:$A,ROW())="","",INDEX('Display 730 &amp; 1200'!$A:$A,ROW()))</f>
        <v/>
      </c>
      <c r="B2890" t="str">
        <f>IF(INDEX('Display 730 &amp; 1200'!$B:$B,ROW())="","",INDEX('Display 730 &amp; 1200'!$B:$B,ROW()))</f>
        <v/>
      </c>
      <c r="C2890" t="str">
        <f>IF(INDEX('Display 730 &amp; 1200'!$D:$D,ROW())="","",INDEX('Display 730 &amp; 1200'!$D:$D,ROW()))</f>
        <v/>
      </c>
      <c r="D2890">
        <f>IF($C2890="",0,SUMIFS(#REF!,#REF!,$C2890,#REF!,"&gt;="&amp;'Display 730 &amp; 1200'!$AN$10,#REF!,"&lt;="&amp;'Display 730 &amp; 1200'!$AN$9))</f>
        <v>0</v>
      </c>
      <c r="E2890">
        <f>IF($C2890="",0,SUMIFS(#REF!,#REF!,$C2890,#REF!,"&gt;="&amp;'Display 730 &amp; 1200'!$AN$12,#REF!,"&lt;="&amp;'Display 730 &amp; 1200'!$AN$11))</f>
        <v>0</v>
      </c>
    </row>
    <row r="2891" spans="1:5">
      <c r="A2891" t="str">
        <f>IF(INDEX('Display 730 &amp; 1200'!$A:$A,ROW())="","",INDEX('Display 730 &amp; 1200'!$A:$A,ROW()))</f>
        <v/>
      </c>
      <c r="B2891" t="str">
        <f>IF(INDEX('Display 730 &amp; 1200'!$B:$B,ROW())="","",INDEX('Display 730 &amp; 1200'!$B:$B,ROW()))</f>
        <v/>
      </c>
      <c r="C2891" t="str">
        <f>IF(INDEX('Display 730 &amp; 1200'!$D:$D,ROW())="","",INDEX('Display 730 &amp; 1200'!$D:$D,ROW()))</f>
        <v/>
      </c>
      <c r="D2891">
        <f>IF($C2891="",0,SUMIFS(#REF!,#REF!,$C2891,#REF!,"&gt;="&amp;'Display 730 &amp; 1200'!$AN$10,#REF!,"&lt;="&amp;'Display 730 &amp; 1200'!$AN$9))</f>
        <v>0</v>
      </c>
      <c r="E2891">
        <f>IF($C2891="",0,SUMIFS(#REF!,#REF!,$C2891,#REF!,"&gt;="&amp;'Display 730 &amp; 1200'!$AN$12,#REF!,"&lt;="&amp;'Display 730 &amp; 1200'!$AN$11))</f>
        <v>0</v>
      </c>
    </row>
    <row r="2892" spans="1:5">
      <c r="A2892" t="str">
        <f>IF(INDEX('Display 730 &amp; 1200'!$A:$A,ROW())="","",INDEX('Display 730 &amp; 1200'!$A:$A,ROW()))</f>
        <v/>
      </c>
      <c r="B2892" t="str">
        <f>IF(INDEX('Display 730 &amp; 1200'!$B:$B,ROW())="","",INDEX('Display 730 &amp; 1200'!$B:$B,ROW()))</f>
        <v/>
      </c>
      <c r="C2892" t="str">
        <f>IF(INDEX('Display 730 &amp; 1200'!$D:$D,ROW())="","",INDEX('Display 730 &amp; 1200'!$D:$D,ROW()))</f>
        <v/>
      </c>
      <c r="D2892">
        <f>IF($C2892="",0,SUMIFS(#REF!,#REF!,$C2892,#REF!,"&gt;="&amp;'Display 730 &amp; 1200'!$AN$10,#REF!,"&lt;="&amp;'Display 730 &amp; 1200'!$AN$9))</f>
        <v>0</v>
      </c>
      <c r="E2892">
        <f>IF($C2892="",0,SUMIFS(#REF!,#REF!,$C2892,#REF!,"&gt;="&amp;'Display 730 &amp; 1200'!$AN$12,#REF!,"&lt;="&amp;'Display 730 &amp; 1200'!$AN$11))</f>
        <v>0</v>
      </c>
    </row>
    <row r="2893" spans="1:5">
      <c r="A2893" t="str">
        <f>IF(INDEX('Display 730 &amp; 1200'!$A:$A,ROW())="","",INDEX('Display 730 &amp; 1200'!$A:$A,ROW()))</f>
        <v/>
      </c>
      <c r="B2893" t="str">
        <f>IF(INDEX('Display 730 &amp; 1200'!$B:$B,ROW())="","",INDEX('Display 730 &amp; 1200'!$B:$B,ROW()))</f>
        <v/>
      </c>
      <c r="C2893" t="str">
        <f>IF(INDEX('Display 730 &amp; 1200'!$D:$D,ROW())="","",INDEX('Display 730 &amp; 1200'!$D:$D,ROW()))</f>
        <v/>
      </c>
      <c r="D2893">
        <f>IF($C2893="",0,SUMIFS(#REF!,#REF!,$C2893,#REF!,"&gt;="&amp;'Display 730 &amp; 1200'!$AN$10,#REF!,"&lt;="&amp;'Display 730 &amp; 1200'!$AN$9))</f>
        <v>0</v>
      </c>
      <c r="E2893">
        <f>IF($C2893="",0,SUMIFS(#REF!,#REF!,$C2893,#REF!,"&gt;="&amp;'Display 730 &amp; 1200'!$AN$12,#REF!,"&lt;="&amp;'Display 730 &amp; 1200'!$AN$11))</f>
        <v>0</v>
      </c>
    </row>
    <row r="2894" spans="1:5">
      <c r="A2894" t="str">
        <f>IF(INDEX('Display 730 &amp; 1200'!$A:$A,ROW())="","",INDEX('Display 730 &amp; 1200'!$A:$A,ROW()))</f>
        <v/>
      </c>
      <c r="B2894" t="str">
        <f>IF(INDEX('Display 730 &amp; 1200'!$B:$B,ROW())="","",INDEX('Display 730 &amp; 1200'!$B:$B,ROW()))</f>
        <v/>
      </c>
      <c r="C2894" t="str">
        <f>IF(INDEX('Display 730 &amp; 1200'!$D:$D,ROW())="","",INDEX('Display 730 &amp; 1200'!$D:$D,ROW()))</f>
        <v/>
      </c>
      <c r="D2894">
        <f>IF($C2894="",0,SUMIFS(#REF!,#REF!,$C2894,#REF!,"&gt;="&amp;'Display 730 &amp; 1200'!$AN$10,#REF!,"&lt;="&amp;'Display 730 &amp; 1200'!$AN$9))</f>
        <v>0</v>
      </c>
      <c r="E2894">
        <f>IF($C2894="",0,SUMIFS(#REF!,#REF!,$C2894,#REF!,"&gt;="&amp;'Display 730 &amp; 1200'!$AN$12,#REF!,"&lt;="&amp;'Display 730 &amp; 1200'!$AN$11))</f>
        <v>0</v>
      </c>
    </row>
    <row r="2895" spans="1:5">
      <c r="A2895" t="str">
        <f>IF(INDEX('Display 730 &amp; 1200'!$A:$A,ROW())="","",INDEX('Display 730 &amp; 1200'!$A:$A,ROW()))</f>
        <v/>
      </c>
      <c r="B2895" t="str">
        <f>IF(INDEX('Display 730 &amp; 1200'!$B:$B,ROW())="","",INDEX('Display 730 &amp; 1200'!$B:$B,ROW()))</f>
        <v/>
      </c>
      <c r="C2895" t="str">
        <f>IF(INDEX('Display 730 &amp; 1200'!$D:$D,ROW())="","",INDEX('Display 730 &amp; 1200'!$D:$D,ROW()))</f>
        <v/>
      </c>
      <c r="D2895">
        <f>IF($C2895="",0,SUMIFS(#REF!,#REF!,$C2895,#REF!,"&gt;="&amp;'Display 730 &amp; 1200'!$AN$10,#REF!,"&lt;="&amp;'Display 730 &amp; 1200'!$AN$9))</f>
        <v>0</v>
      </c>
      <c r="E2895">
        <f>IF($C2895="",0,SUMIFS(#REF!,#REF!,$C2895,#REF!,"&gt;="&amp;'Display 730 &amp; 1200'!$AN$12,#REF!,"&lt;="&amp;'Display 730 &amp; 1200'!$AN$11))</f>
        <v>0</v>
      </c>
    </row>
    <row r="2896" spans="1:5">
      <c r="A2896" t="str">
        <f>IF(INDEX('Display 730 &amp; 1200'!$A:$A,ROW())="","",INDEX('Display 730 &amp; 1200'!$A:$A,ROW()))</f>
        <v/>
      </c>
      <c r="B2896" t="str">
        <f>IF(INDEX('Display 730 &amp; 1200'!$B:$B,ROW())="","",INDEX('Display 730 &amp; 1200'!$B:$B,ROW()))</f>
        <v/>
      </c>
      <c r="C2896" t="str">
        <f>IF(INDEX('Display 730 &amp; 1200'!$D:$D,ROW())="","",INDEX('Display 730 &amp; 1200'!$D:$D,ROW()))</f>
        <v/>
      </c>
      <c r="D2896">
        <f>IF($C2896="",0,SUMIFS(#REF!,#REF!,$C2896,#REF!,"&gt;="&amp;'Display 730 &amp; 1200'!$AN$10,#REF!,"&lt;="&amp;'Display 730 &amp; 1200'!$AN$9))</f>
        <v>0</v>
      </c>
      <c r="E2896">
        <f>IF($C2896="",0,SUMIFS(#REF!,#REF!,$C2896,#REF!,"&gt;="&amp;'Display 730 &amp; 1200'!$AN$12,#REF!,"&lt;="&amp;'Display 730 &amp; 1200'!$AN$11))</f>
        <v>0</v>
      </c>
    </row>
    <row r="2897" spans="1:5">
      <c r="A2897" t="str">
        <f>IF(INDEX('Display 730 &amp; 1200'!$A:$A,ROW())="","",INDEX('Display 730 &amp; 1200'!$A:$A,ROW()))</f>
        <v/>
      </c>
      <c r="B2897" t="str">
        <f>IF(INDEX('Display 730 &amp; 1200'!$B:$B,ROW())="","",INDEX('Display 730 &amp; 1200'!$B:$B,ROW()))</f>
        <v/>
      </c>
      <c r="C2897" t="str">
        <f>IF(INDEX('Display 730 &amp; 1200'!$D:$D,ROW())="","",INDEX('Display 730 &amp; 1200'!$D:$D,ROW()))</f>
        <v/>
      </c>
      <c r="D2897">
        <f>IF($C2897="",0,SUMIFS(#REF!,#REF!,$C2897,#REF!,"&gt;="&amp;'Display 730 &amp; 1200'!$AN$10,#REF!,"&lt;="&amp;'Display 730 &amp; 1200'!$AN$9))</f>
        <v>0</v>
      </c>
      <c r="E2897">
        <f>IF($C2897="",0,SUMIFS(#REF!,#REF!,$C2897,#REF!,"&gt;="&amp;'Display 730 &amp; 1200'!$AN$12,#REF!,"&lt;="&amp;'Display 730 &amp; 1200'!$AN$11))</f>
        <v>0</v>
      </c>
    </row>
    <row r="2898" spans="1:5">
      <c r="A2898" t="str">
        <f>IF(INDEX('Display 730 &amp; 1200'!$A:$A,ROW())="","",INDEX('Display 730 &amp; 1200'!$A:$A,ROW()))</f>
        <v/>
      </c>
      <c r="B2898" t="str">
        <f>IF(INDEX('Display 730 &amp; 1200'!$B:$B,ROW())="","",INDEX('Display 730 &amp; 1200'!$B:$B,ROW()))</f>
        <v/>
      </c>
      <c r="C2898" t="str">
        <f>IF(INDEX('Display 730 &amp; 1200'!$D:$D,ROW())="","",INDEX('Display 730 &amp; 1200'!$D:$D,ROW()))</f>
        <v/>
      </c>
      <c r="D2898">
        <f>IF($C2898="",0,SUMIFS(#REF!,#REF!,$C2898,#REF!,"&gt;="&amp;'Display 730 &amp; 1200'!$AN$10,#REF!,"&lt;="&amp;'Display 730 &amp; 1200'!$AN$9))</f>
        <v>0</v>
      </c>
      <c r="E2898">
        <f>IF($C2898="",0,SUMIFS(#REF!,#REF!,$C2898,#REF!,"&gt;="&amp;'Display 730 &amp; 1200'!$AN$12,#REF!,"&lt;="&amp;'Display 730 &amp; 1200'!$AN$11))</f>
        <v>0</v>
      </c>
    </row>
    <row r="2899" spans="1:5">
      <c r="A2899" t="str">
        <f>IF(INDEX('Display 730 &amp; 1200'!$A:$A,ROW())="","",INDEX('Display 730 &amp; 1200'!$A:$A,ROW()))</f>
        <v/>
      </c>
      <c r="B2899" t="str">
        <f>IF(INDEX('Display 730 &amp; 1200'!$B:$B,ROW())="","",INDEX('Display 730 &amp; 1200'!$B:$B,ROW()))</f>
        <v/>
      </c>
      <c r="C2899" t="str">
        <f>IF(INDEX('Display 730 &amp; 1200'!$D:$D,ROW())="","",INDEX('Display 730 &amp; 1200'!$D:$D,ROW()))</f>
        <v/>
      </c>
      <c r="D2899">
        <f>IF($C2899="",0,SUMIFS(#REF!,#REF!,$C2899,#REF!,"&gt;="&amp;'Display 730 &amp; 1200'!$AN$10,#REF!,"&lt;="&amp;'Display 730 &amp; 1200'!$AN$9))</f>
        <v>0</v>
      </c>
      <c r="E2899">
        <f>IF($C2899="",0,SUMIFS(#REF!,#REF!,$C2899,#REF!,"&gt;="&amp;'Display 730 &amp; 1200'!$AN$12,#REF!,"&lt;="&amp;'Display 730 &amp; 1200'!$AN$11))</f>
        <v>0</v>
      </c>
    </row>
    <row r="2900" spans="1:5">
      <c r="A2900" t="str">
        <f>IF(INDEX('Display 730 &amp; 1200'!$A:$A,ROW())="","",INDEX('Display 730 &amp; 1200'!$A:$A,ROW()))</f>
        <v/>
      </c>
      <c r="B2900" t="str">
        <f>IF(INDEX('Display 730 &amp; 1200'!$B:$B,ROW())="","",INDEX('Display 730 &amp; 1200'!$B:$B,ROW()))</f>
        <v/>
      </c>
      <c r="C2900" t="str">
        <f>IF(INDEX('Display 730 &amp; 1200'!$D:$D,ROW())="","",INDEX('Display 730 &amp; 1200'!$D:$D,ROW()))</f>
        <v/>
      </c>
      <c r="D2900">
        <f>IF($C2900="",0,SUMIFS(#REF!,#REF!,$C2900,#REF!,"&gt;="&amp;'Display 730 &amp; 1200'!$AN$10,#REF!,"&lt;="&amp;'Display 730 &amp; 1200'!$AN$9))</f>
        <v>0</v>
      </c>
      <c r="E2900">
        <f>IF($C2900="",0,SUMIFS(#REF!,#REF!,$C2900,#REF!,"&gt;="&amp;'Display 730 &amp; 1200'!$AN$12,#REF!,"&lt;="&amp;'Display 730 &amp; 1200'!$AN$11))</f>
        <v>0</v>
      </c>
    </row>
    <row r="2901" spans="1:5">
      <c r="A2901" t="str">
        <f>IF(INDEX('Display 730 &amp; 1200'!$A:$A,ROW())="","",INDEX('Display 730 &amp; 1200'!$A:$A,ROW()))</f>
        <v/>
      </c>
      <c r="B2901" t="str">
        <f>IF(INDEX('Display 730 &amp; 1200'!$B:$B,ROW())="","",INDEX('Display 730 &amp; 1200'!$B:$B,ROW()))</f>
        <v/>
      </c>
      <c r="C2901" t="str">
        <f>IF(INDEX('Display 730 &amp; 1200'!$D:$D,ROW())="","",INDEX('Display 730 &amp; 1200'!$D:$D,ROW()))</f>
        <v/>
      </c>
      <c r="D2901">
        <f>IF($C2901="",0,SUMIFS(#REF!,#REF!,$C2901,#REF!,"&gt;="&amp;'Display 730 &amp; 1200'!$AN$10,#REF!,"&lt;="&amp;'Display 730 &amp; 1200'!$AN$9))</f>
        <v>0</v>
      </c>
      <c r="E2901">
        <f>IF($C2901="",0,SUMIFS(#REF!,#REF!,$C2901,#REF!,"&gt;="&amp;'Display 730 &amp; 1200'!$AN$12,#REF!,"&lt;="&amp;'Display 730 &amp; 1200'!$AN$11))</f>
        <v>0</v>
      </c>
    </row>
    <row r="2902" spans="1:5">
      <c r="A2902" t="str">
        <f>IF(INDEX('Display 730 &amp; 1200'!$A:$A,ROW())="","",INDEX('Display 730 &amp; 1200'!$A:$A,ROW()))</f>
        <v/>
      </c>
      <c r="B2902" t="str">
        <f>IF(INDEX('Display 730 &amp; 1200'!$B:$B,ROW())="","",INDEX('Display 730 &amp; 1200'!$B:$B,ROW()))</f>
        <v/>
      </c>
      <c r="C2902" t="str">
        <f>IF(INDEX('Display 730 &amp; 1200'!$D:$D,ROW())="","",INDEX('Display 730 &amp; 1200'!$D:$D,ROW()))</f>
        <v/>
      </c>
      <c r="D2902">
        <f>IF($C2902="",0,SUMIFS(#REF!,#REF!,$C2902,#REF!,"&gt;="&amp;'Display 730 &amp; 1200'!$AN$10,#REF!,"&lt;="&amp;'Display 730 &amp; 1200'!$AN$9))</f>
        <v>0</v>
      </c>
      <c r="E2902">
        <f>IF($C2902="",0,SUMIFS(#REF!,#REF!,$C2902,#REF!,"&gt;="&amp;'Display 730 &amp; 1200'!$AN$12,#REF!,"&lt;="&amp;'Display 730 &amp; 1200'!$AN$11))</f>
        <v>0</v>
      </c>
    </row>
    <row r="2903" spans="1:5">
      <c r="A2903" t="str">
        <f>IF(INDEX('Display 730 &amp; 1200'!$A:$A,ROW())="","",INDEX('Display 730 &amp; 1200'!$A:$A,ROW()))</f>
        <v/>
      </c>
      <c r="B2903" t="str">
        <f>IF(INDEX('Display 730 &amp; 1200'!$B:$B,ROW())="","",INDEX('Display 730 &amp; 1200'!$B:$B,ROW()))</f>
        <v/>
      </c>
      <c r="C2903" t="str">
        <f>IF(INDEX('Display 730 &amp; 1200'!$D:$D,ROW())="","",INDEX('Display 730 &amp; 1200'!$D:$D,ROW()))</f>
        <v/>
      </c>
      <c r="D2903">
        <f>IF($C2903="",0,SUMIFS(#REF!,#REF!,$C2903,#REF!,"&gt;="&amp;'Display 730 &amp; 1200'!$AN$10,#REF!,"&lt;="&amp;'Display 730 &amp; 1200'!$AN$9))</f>
        <v>0</v>
      </c>
      <c r="E2903">
        <f>IF($C2903="",0,SUMIFS(#REF!,#REF!,$C2903,#REF!,"&gt;="&amp;'Display 730 &amp; 1200'!$AN$12,#REF!,"&lt;="&amp;'Display 730 &amp; 1200'!$AN$11))</f>
        <v>0</v>
      </c>
    </row>
    <row r="2904" spans="1:5">
      <c r="A2904" t="str">
        <f>IF(INDEX('Display 730 &amp; 1200'!$A:$A,ROW())="","",INDEX('Display 730 &amp; 1200'!$A:$A,ROW()))</f>
        <v/>
      </c>
      <c r="B2904" t="str">
        <f>IF(INDEX('Display 730 &amp; 1200'!$B:$B,ROW())="","",INDEX('Display 730 &amp; 1200'!$B:$B,ROW()))</f>
        <v/>
      </c>
      <c r="C2904" t="str">
        <f>IF(INDEX('Display 730 &amp; 1200'!$D:$D,ROW())="","",INDEX('Display 730 &amp; 1200'!$D:$D,ROW()))</f>
        <v/>
      </c>
      <c r="D2904">
        <f>IF($C2904="",0,SUMIFS(#REF!,#REF!,$C2904,#REF!,"&gt;="&amp;'Display 730 &amp; 1200'!$AN$10,#REF!,"&lt;="&amp;'Display 730 &amp; 1200'!$AN$9))</f>
        <v>0</v>
      </c>
      <c r="E2904">
        <f>IF($C2904="",0,SUMIFS(#REF!,#REF!,$C2904,#REF!,"&gt;="&amp;'Display 730 &amp; 1200'!$AN$12,#REF!,"&lt;="&amp;'Display 730 &amp; 1200'!$AN$11))</f>
        <v>0</v>
      </c>
    </row>
    <row r="2905" spans="1:5">
      <c r="A2905" t="str">
        <f>IF(INDEX('Display 730 &amp; 1200'!$A:$A,ROW())="","",INDEX('Display 730 &amp; 1200'!$A:$A,ROW()))</f>
        <v/>
      </c>
      <c r="B2905" t="str">
        <f>IF(INDEX('Display 730 &amp; 1200'!$B:$B,ROW())="","",INDEX('Display 730 &amp; 1200'!$B:$B,ROW()))</f>
        <v/>
      </c>
      <c r="C2905" t="str">
        <f>IF(INDEX('Display 730 &amp; 1200'!$D:$D,ROW())="","",INDEX('Display 730 &amp; 1200'!$D:$D,ROW()))</f>
        <v/>
      </c>
      <c r="D2905">
        <f>IF($C2905="",0,SUMIFS(#REF!,#REF!,$C2905,#REF!,"&gt;="&amp;'Display 730 &amp; 1200'!$AN$10,#REF!,"&lt;="&amp;'Display 730 &amp; 1200'!$AN$9))</f>
        <v>0</v>
      </c>
      <c r="E2905">
        <f>IF($C2905="",0,SUMIFS(#REF!,#REF!,$C2905,#REF!,"&gt;="&amp;'Display 730 &amp; 1200'!$AN$12,#REF!,"&lt;="&amp;'Display 730 &amp; 1200'!$AN$11))</f>
        <v>0</v>
      </c>
    </row>
    <row r="2906" spans="1:5">
      <c r="A2906" t="str">
        <f>IF(INDEX('Display 730 &amp; 1200'!$A:$A,ROW())="","",INDEX('Display 730 &amp; 1200'!$A:$A,ROW()))</f>
        <v/>
      </c>
      <c r="B2906" t="str">
        <f>IF(INDEX('Display 730 &amp; 1200'!$B:$B,ROW())="","",INDEX('Display 730 &amp; 1200'!$B:$B,ROW()))</f>
        <v/>
      </c>
      <c r="C2906" t="str">
        <f>IF(INDEX('Display 730 &amp; 1200'!$D:$D,ROW())="","",INDEX('Display 730 &amp; 1200'!$D:$D,ROW()))</f>
        <v/>
      </c>
      <c r="D2906">
        <f>IF($C2906="",0,SUMIFS(#REF!,#REF!,$C2906,#REF!,"&gt;="&amp;'Display 730 &amp; 1200'!$AN$10,#REF!,"&lt;="&amp;'Display 730 &amp; 1200'!$AN$9))</f>
        <v>0</v>
      </c>
      <c r="E2906">
        <f>IF($C2906="",0,SUMIFS(#REF!,#REF!,$C2906,#REF!,"&gt;="&amp;'Display 730 &amp; 1200'!$AN$12,#REF!,"&lt;="&amp;'Display 730 &amp; 1200'!$AN$11))</f>
        <v>0</v>
      </c>
    </row>
    <row r="2907" spans="1:5">
      <c r="A2907" t="str">
        <f>IF(INDEX('Display 730 &amp; 1200'!$A:$A,ROW())="","",INDEX('Display 730 &amp; 1200'!$A:$A,ROW()))</f>
        <v/>
      </c>
      <c r="B2907" t="str">
        <f>IF(INDEX('Display 730 &amp; 1200'!$B:$B,ROW())="","",INDEX('Display 730 &amp; 1200'!$B:$B,ROW()))</f>
        <v/>
      </c>
      <c r="C2907" t="str">
        <f>IF(INDEX('Display 730 &amp; 1200'!$D:$D,ROW())="","",INDEX('Display 730 &amp; 1200'!$D:$D,ROW()))</f>
        <v/>
      </c>
      <c r="D2907">
        <f>IF($C2907="",0,SUMIFS(#REF!,#REF!,$C2907,#REF!,"&gt;="&amp;'Display 730 &amp; 1200'!$AN$10,#REF!,"&lt;="&amp;'Display 730 &amp; 1200'!$AN$9))</f>
        <v>0</v>
      </c>
      <c r="E2907">
        <f>IF($C2907="",0,SUMIFS(#REF!,#REF!,$C2907,#REF!,"&gt;="&amp;'Display 730 &amp; 1200'!$AN$12,#REF!,"&lt;="&amp;'Display 730 &amp; 1200'!$AN$11))</f>
        <v>0</v>
      </c>
    </row>
    <row r="2908" spans="1:5">
      <c r="A2908" t="str">
        <f>IF(INDEX('Display 730 &amp; 1200'!$A:$A,ROW())="","",INDEX('Display 730 &amp; 1200'!$A:$A,ROW()))</f>
        <v/>
      </c>
      <c r="B2908" t="str">
        <f>IF(INDEX('Display 730 &amp; 1200'!$B:$B,ROW())="","",INDEX('Display 730 &amp; 1200'!$B:$B,ROW()))</f>
        <v/>
      </c>
      <c r="C2908" t="str">
        <f>IF(INDEX('Display 730 &amp; 1200'!$D:$D,ROW())="","",INDEX('Display 730 &amp; 1200'!$D:$D,ROW()))</f>
        <v/>
      </c>
      <c r="D2908">
        <f>IF($C2908="",0,SUMIFS(#REF!,#REF!,$C2908,#REF!,"&gt;="&amp;'Display 730 &amp; 1200'!$AN$10,#REF!,"&lt;="&amp;'Display 730 &amp; 1200'!$AN$9))</f>
        <v>0</v>
      </c>
      <c r="E2908">
        <f>IF($C2908="",0,SUMIFS(#REF!,#REF!,$C2908,#REF!,"&gt;="&amp;'Display 730 &amp; 1200'!$AN$12,#REF!,"&lt;="&amp;'Display 730 &amp; 1200'!$AN$11))</f>
        <v>0</v>
      </c>
    </row>
    <row r="2909" spans="1:5">
      <c r="A2909" t="str">
        <f>IF(INDEX('Display 730 &amp; 1200'!$A:$A,ROW())="","",INDEX('Display 730 &amp; 1200'!$A:$A,ROW()))</f>
        <v/>
      </c>
      <c r="B2909" t="str">
        <f>IF(INDEX('Display 730 &amp; 1200'!$B:$B,ROW())="","",INDEX('Display 730 &amp; 1200'!$B:$B,ROW()))</f>
        <v/>
      </c>
      <c r="C2909" t="str">
        <f>IF(INDEX('Display 730 &amp; 1200'!$D:$D,ROW())="","",INDEX('Display 730 &amp; 1200'!$D:$D,ROW()))</f>
        <v/>
      </c>
      <c r="D2909">
        <f>IF($C2909="",0,SUMIFS(#REF!,#REF!,$C2909,#REF!,"&gt;="&amp;'Display 730 &amp; 1200'!$AN$10,#REF!,"&lt;="&amp;'Display 730 &amp; 1200'!$AN$9))</f>
        <v>0</v>
      </c>
      <c r="E2909">
        <f>IF($C2909="",0,SUMIFS(#REF!,#REF!,$C2909,#REF!,"&gt;="&amp;'Display 730 &amp; 1200'!$AN$12,#REF!,"&lt;="&amp;'Display 730 &amp; 1200'!$AN$11))</f>
        <v>0</v>
      </c>
    </row>
    <row r="2910" spans="1:5">
      <c r="A2910" t="str">
        <f>IF(INDEX('Display 730 &amp; 1200'!$A:$A,ROW())="","",INDEX('Display 730 &amp; 1200'!$A:$A,ROW()))</f>
        <v/>
      </c>
      <c r="B2910" t="str">
        <f>IF(INDEX('Display 730 &amp; 1200'!$B:$B,ROW())="","",INDEX('Display 730 &amp; 1200'!$B:$B,ROW()))</f>
        <v/>
      </c>
      <c r="C2910" t="str">
        <f>IF(INDEX('Display 730 &amp; 1200'!$D:$D,ROW())="","",INDEX('Display 730 &amp; 1200'!$D:$D,ROW()))</f>
        <v/>
      </c>
      <c r="D2910">
        <f>IF($C2910="",0,SUMIFS(#REF!,#REF!,$C2910,#REF!,"&gt;="&amp;'Display 730 &amp; 1200'!$AN$10,#REF!,"&lt;="&amp;'Display 730 &amp; 1200'!$AN$9))</f>
        <v>0</v>
      </c>
      <c r="E2910">
        <f>IF($C2910="",0,SUMIFS(#REF!,#REF!,$C2910,#REF!,"&gt;="&amp;'Display 730 &amp; 1200'!$AN$12,#REF!,"&lt;="&amp;'Display 730 &amp; 1200'!$AN$11))</f>
        <v>0</v>
      </c>
    </row>
    <row r="2911" spans="1:5">
      <c r="A2911" t="str">
        <f>IF(INDEX('Display 730 &amp; 1200'!$A:$A,ROW())="","",INDEX('Display 730 &amp; 1200'!$A:$A,ROW()))</f>
        <v/>
      </c>
      <c r="B2911" t="str">
        <f>IF(INDEX('Display 730 &amp; 1200'!$B:$B,ROW())="","",INDEX('Display 730 &amp; 1200'!$B:$B,ROW()))</f>
        <v/>
      </c>
      <c r="C2911" t="str">
        <f>IF(INDEX('Display 730 &amp; 1200'!$D:$D,ROW())="","",INDEX('Display 730 &amp; 1200'!$D:$D,ROW()))</f>
        <v/>
      </c>
      <c r="D2911">
        <f>IF($C2911="",0,SUMIFS(#REF!,#REF!,$C2911,#REF!,"&gt;="&amp;'Display 730 &amp; 1200'!$AN$10,#REF!,"&lt;="&amp;'Display 730 &amp; 1200'!$AN$9))</f>
        <v>0</v>
      </c>
      <c r="E2911">
        <f>IF($C2911="",0,SUMIFS(#REF!,#REF!,$C2911,#REF!,"&gt;="&amp;'Display 730 &amp; 1200'!$AN$12,#REF!,"&lt;="&amp;'Display 730 &amp; 1200'!$AN$11))</f>
        <v>0</v>
      </c>
    </row>
    <row r="2912" spans="1:5">
      <c r="A2912" t="str">
        <f>IF(INDEX('Display 730 &amp; 1200'!$A:$A,ROW())="","",INDEX('Display 730 &amp; 1200'!$A:$A,ROW()))</f>
        <v/>
      </c>
      <c r="B2912" t="str">
        <f>IF(INDEX('Display 730 &amp; 1200'!$B:$B,ROW())="","",INDEX('Display 730 &amp; 1200'!$B:$B,ROW()))</f>
        <v/>
      </c>
      <c r="C2912" t="str">
        <f>IF(INDEX('Display 730 &amp; 1200'!$D:$D,ROW())="","",INDEX('Display 730 &amp; 1200'!$D:$D,ROW()))</f>
        <v/>
      </c>
      <c r="D2912">
        <f>IF($C2912="",0,SUMIFS(#REF!,#REF!,$C2912,#REF!,"&gt;="&amp;'Display 730 &amp; 1200'!$AN$10,#REF!,"&lt;="&amp;'Display 730 &amp; 1200'!$AN$9))</f>
        <v>0</v>
      </c>
      <c r="E2912">
        <f>IF($C2912="",0,SUMIFS(#REF!,#REF!,$C2912,#REF!,"&gt;="&amp;'Display 730 &amp; 1200'!$AN$12,#REF!,"&lt;="&amp;'Display 730 &amp; 1200'!$AN$11))</f>
        <v>0</v>
      </c>
    </row>
    <row r="2913" spans="1:5">
      <c r="A2913" t="str">
        <f>IF(INDEX('Display 730 &amp; 1200'!$A:$A,ROW())="","",INDEX('Display 730 &amp; 1200'!$A:$A,ROW()))</f>
        <v/>
      </c>
      <c r="B2913" t="str">
        <f>IF(INDEX('Display 730 &amp; 1200'!$B:$B,ROW())="","",INDEX('Display 730 &amp; 1200'!$B:$B,ROW()))</f>
        <v/>
      </c>
      <c r="C2913" t="str">
        <f>IF(INDEX('Display 730 &amp; 1200'!$D:$D,ROW())="","",INDEX('Display 730 &amp; 1200'!$D:$D,ROW()))</f>
        <v/>
      </c>
      <c r="D2913">
        <f>IF($C2913="",0,SUMIFS(#REF!,#REF!,$C2913,#REF!,"&gt;="&amp;'Display 730 &amp; 1200'!$AN$10,#REF!,"&lt;="&amp;'Display 730 &amp; 1200'!$AN$9))</f>
        <v>0</v>
      </c>
      <c r="E2913">
        <f>IF($C2913="",0,SUMIFS(#REF!,#REF!,$C2913,#REF!,"&gt;="&amp;'Display 730 &amp; 1200'!$AN$12,#REF!,"&lt;="&amp;'Display 730 &amp; 1200'!$AN$11))</f>
        <v>0</v>
      </c>
    </row>
    <row r="2914" spans="1:5">
      <c r="A2914" t="str">
        <f>IF(INDEX('Display 730 &amp; 1200'!$A:$A,ROW())="","",INDEX('Display 730 &amp; 1200'!$A:$A,ROW()))</f>
        <v/>
      </c>
      <c r="B2914" t="str">
        <f>IF(INDEX('Display 730 &amp; 1200'!$B:$B,ROW())="","",INDEX('Display 730 &amp; 1200'!$B:$B,ROW()))</f>
        <v/>
      </c>
      <c r="C2914" t="str">
        <f>IF(INDEX('Display 730 &amp; 1200'!$D:$D,ROW())="","",INDEX('Display 730 &amp; 1200'!$D:$D,ROW()))</f>
        <v/>
      </c>
      <c r="D2914">
        <f>IF($C2914="",0,SUMIFS(#REF!,#REF!,$C2914,#REF!,"&gt;="&amp;'Display 730 &amp; 1200'!$AN$10,#REF!,"&lt;="&amp;'Display 730 &amp; 1200'!$AN$9))</f>
        <v>0</v>
      </c>
      <c r="E2914">
        <f>IF($C2914="",0,SUMIFS(#REF!,#REF!,$C2914,#REF!,"&gt;="&amp;'Display 730 &amp; 1200'!$AN$12,#REF!,"&lt;="&amp;'Display 730 &amp; 1200'!$AN$11))</f>
        <v>0</v>
      </c>
    </row>
    <row r="2915" spans="1:5">
      <c r="A2915" t="str">
        <f>IF(INDEX('Display 730 &amp; 1200'!$A:$A,ROW())="","",INDEX('Display 730 &amp; 1200'!$A:$A,ROW()))</f>
        <v/>
      </c>
      <c r="B2915" t="str">
        <f>IF(INDEX('Display 730 &amp; 1200'!$B:$B,ROW())="","",INDEX('Display 730 &amp; 1200'!$B:$B,ROW()))</f>
        <v/>
      </c>
      <c r="C2915" t="str">
        <f>IF(INDEX('Display 730 &amp; 1200'!$D:$D,ROW())="","",INDEX('Display 730 &amp; 1200'!$D:$D,ROW()))</f>
        <v/>
      </c>
      <c r="D2915">
        <f>IF($C2915="",0,SUMIFS(#REF!,#REF!,$C2915,#REF!,"&gt;="&amp;'Display 730 &amp; 1200'!$AN$10,#REF!,"&lt;="&amp;'Display 730 &amp; 1200'!$AN$9))</f>
        <v>0</v>
      </c>
      <c r="E2915">
        <f>IF($C2915="",0,SUMIFS(#REF!,#REF!,$C2915,#REF!,"&gt;="&amp;'Display 730 &amp; 1200'!$AN$12,#REF!,"&lt;="&amp;'Display 730 &amp; 1200'!$AN$11))</f>
        <v>0</v>
      </c>
    </row>
    <row r="2916" spans="1:5">
      <c r="A2916" t="str">
        <f>IF(INDEX('Display 730 &amp; 1200'!$A:$A,ROW())="","",INDEX('Display 730 &amp; 1200'!$A:$A,ROW()))</f>
        <v/>
      </c>
      <c r="B2916" t="str">
        <f>IF(INDEX('Display 730 &amp; 1200'!$B:$B,ROW())="","",INDEX('Display 730 &amp; 1200'!$B:$B,ROW()))</f>
        <v/>
      </c>
      <c r="C2916" t="str">
        <f>IF(INDEX('Display 730 &amp; 1200'!$D:$D,ROW())="","",INDEX('Display 730 &amp; 1200'!$D:$D,ROW()))</f>
        <v/>
      </c>
      <c r="D2916">
        <f>IF($C2916="",0,SUMIFS(#REF!,#REF!,$C2916,#REF!,"&gt;="&amp;'Display 730 &amp; 1200'!$AN$10,#REF!,"&lt;="&amp;'Display 730 &amp; 1200'!$AN$9))</f>
        <v>0</v>
      </c>
      <c r="E2916">
        <f>IF($C2916="",0,SUMIFS(#REF!,#REF!,$C2916,#REF!,"&gt;="&amp;'Display 730 &amp; 1200'!$AN$12,#REF!,"&lt;="&amp;'Display 730 &amp; 1200'!$AN$11))</f>
        <v>0</v>
      </c>
    </row>
    <row r="2917" spans="1:5">
      <c r="A2917" t="str">
        <f>IF(INDEX('Display 730 &amp; 1200'!$A:$A,ROW())="","",INDEX('Display 730 &amp; 1200'!$A:$A,ROW()))</f>
        <v/>
      </c>
      <c r="B2917" t="str">
        <f>IF(INDEX('Display 730 &amp; 1200'!$B:$B,ROW())="","",INDEX('Display 730 &amp; 1200'!$B:$B,ROW()))</f>
        <v/>
      </c>
      <c r="C2917" t="str">
        <f>IF(INDEX('Display 730 &amp; 1200'!$D:$D,ROW())="","",INDEX('Display 730 &amp; 1200'!$D:$D,ROW()))</f>
        <v/>
      </c>
      <c r="D2917">
        <f>IF($C2917="",0,SUMIFS(#REF!,#REF!,$C2917,#REF!,"&gt;="&amp;'Display 730 &amp; 1200'!$AN$10,#REF!,"&lt;="&amp;'Display 730 &amp; 1200'!$AN$9))</f>
        <v>0</v>
      </c>
      <c r="E2917">
        <f>IF($C2917="",0,SUMIFS(#REF!,#REF!,$C2917,#REF!,"&gt;="&amp;'Display 730 &amp; 1200'!$AN$12,#REF!,"&lt;="&amp;'Display 730 &amp; 1200'!$AN$11))</f>
        <v>0</v>
      </c>
    </row>
    <row r="2918" spans="1:5">
      <c r="A2918" t="str">
        <f>IF(INDEX('Display 730 &amp; 1200'!$A:$A,ROW())="","",INDEX('Display 730 &amp; 1200'!$A:$A,ROW()))</f>
        <v/>
      </c>
      <c r="B2918" t="str">
        <f>IF(INDEX('Display 730 &amp; 1200'!$B:$B,ROW())="","",INDEX('Display 730 &amp; 1200'!$B:$B,ROW()))</f>
        <v/>
      </c>
      <c r="C2918" t="str">
        <f>IF(INDEX('Display 730 &amp; 1200'!$D:$D,ROW())="","",INDEX('Display 730 &amp; 1200'!$D:$D,ROW()))</f>
        <v/>
      </c>
      <c r="D2918">
        <f>IF($C2918="",0,SUMIFS(#REF!,#REF!,$C2918,#REF!,"&gt;="&amp;'Display 730 &amp; 1200'!$AN$10,#REF!,"&lt;="&amp;'Display 730 &amp; 1200'!$AN$9))</f>
        <v>0</v>
      </c>
      <c r="E2918">
        <f>IF($C2918="",0,SUMIFS(#REF!,#REF!,$C2918,#REF!,"&gt;="&amp;'Display 730 &amp; 1200'!$AN$12,#REF!,"&lt;="&amp;'Display 730 &amp; 1200'!$AN$11))</f>
        <v>0</v>
      </c>
    </row>
    <row r="2919" spans="1:5">
      <c r="A2919" t="str">
        <f>IF(INDEX('Display 730 &amp; 1200'!$A:$A,ROW())="","",INDEX('Display 730 &amp; 1200'!$A:$A,ROW()))</f>
        <v/>
      </c>
      <c r="B2919" t="str">
        <f>IF(INDEX('Display 730 &amp; 1200'!$B:$B,ROW())="","",INDEX('Display 730 &amp; 1200'!$B:$B,ROW()))</f>
        <v/>
      </c>
      <c r="C2919" t="str">
        <f>IF(INDEX('Display 730 &amp; 1200'!$D:$D,ROW())="","",INDEX('Display 730 &amp; 1200'!$D:$D,ROW()))</f>
        <v/>
      </c>
      <c r="D2919">
        <f>IF($C2919="",0,SUMIFS(#REF!,#REF!,$C2919,#REF!,"&gt;="&amp;'Display 730 &amp; 1200'!$AN$10,#REF!,"&lt;="&amp;'Display 730 &amp; 1200'!$AN$9))</f>
        <v>0</v>
      </c>
      <c r="E2919">
        <f>IF($C2919="",0,SUMIFS(#REF!,#REF!,$C2919,#REF!,"&gt;="&amp;'Display 730 &amp; 1200'!$AN$12,#REF!,"&lt;="&amp;'Display 730 &amp; 1200'!$AN$11))</f>
        <v>0</v>
      </c>
    </row>
    <row r="2920" spans="1:5">
      <c r="A2920" t="str">
        <f>IF(INDEX('Display 730 &amp; 1200'!$A:$A,ROW())="","",INDEX('Display 730 &amp; 1200'!$A:$A,ROW()))</f>
        <v/>
      </c>
      <c r="B2920" t="str">
        <f>IF(INDEX('Display 730 &amp; 1200'!$B:$B,ROW())="","",INDEX('Display 730 &amp; 1200'!$B:$B,ROW()))</f>
        <v/>
      </c>
      <c r="C2920" t="str">
        <f>IF(INDEX('Display 730 &amp; 1200'!$D:$D,ROW())="","",INDEX('Display 730 &amp; 1200'!$D:$D,ROW()))</f>
        <v/>
      </c>
      <c r="D2920">
        <f>IF($C2920="",0,SUMIFS(#REF!,#REF!,$C2920,#REF!,"&gt;="&amp;'Display 730 &amp; 1200'!$AN$10,#REF!,"&lt;="&amp;'Display 730 &amp; 1200'!$AN$9))</f>
        <v>0</v>
      </c>
      <c r="E2920">
        <f>IF($C2920="",0,SUMIFS(#REF!,#REF!,$C2920,#REF!,"&gt;="&amp;'Display 730 &amp; 1200'!$AN$12,#REF!,"&lt;="&amp;'Display 730 &amp; 1200'!$AN$11))</f>
        <v>0</v>
      </c>
    </row>
    <row r="2921" spans="1:5">
      <c r="A2921" t="str">
        <f>IF(INDEX('Display 730 &amp; 1200'!$A:$A,ROW())="","",INDEX('Display 730 &amp; 1200'!$A:$A,ROW()))</f>
        <v/>
      </c>
      <c r="B2921" t="str">
        <f>IF(INDEX('Display 730 &amp; 1200'!$B:$B,ROW())="","",INDEX('Display 730 &amp; 1200'!$B:$B,ROW()))</f>
        <v/>
      </c>
      <c r="C2921" t="str">
        <f>IF(INDEX('Display 730 &amp; 1200'!$D:$D,ROW())="","",INDEX('Display 730 &amp; 1200'!$D:$D,ROW()))</f>
        <v/>
      </c>
      <c r="D2921">
        <f>IF($C2921="",0,SUMIFS(#REF!,#REF!,$C2921,#REF!,"&gt;="&amp;'Display 730 &amp; 1200'!$AN$10,#REF!,"&lt;="&amp;'Display 730 &amp; 1200'!$AN$9))</f>
        <v>0</v>
      </c>
      <c r="E2921">
        <f>IF($C2921="",0,SUMIFS(#REF!,#REF!,$C2921,#REF!,"&gt;="&amp;'Display 730 &amp; 1200'!$AN$12,#REF!,"&lt;="&amp;'Display 730 &amp; 1200'!$AN$11))</f>
        <v>0</v>
      </c>
    </row>
    <row r="2922" spans="1:5">
      <c r="A2922" t="str">
        <f>IF(INDEX('Display 730 &amp; 1200'!$A:$A,ROW())="","",INDEX('Display 730 &amp; 1200'!$A:$A,ROW()))</f>
        <v/>
      </c>
      <c r="B2922" t="str">
        <f>IF(INDEX('Display 730 &amp; 1200'!$B:$B,ROW())="","",INDEX('Display 730 &amp; 1200'!$B:$B,ROW()))</f>
        <v/>
      </c>
      <c r="C2922" t="str">
        <f>IF(INDEX('Display 730 &amp; 1200'!$D:$D,ROW())="","",INDEX('Display 730 &amp; 1200'!$D:$D,ROW()))</f>
        <v/>
      </c>
      <c r="D2922">
        <f>IF($C2922="",0,SUMIFS(#REF!,#REF!,$C2922,#REF!,"&gt;="&amp;'Display 730 &amp; 1200'!$AN$10,#REF!,"&lt;="&amp;'Display 730 &amp; 1200'!$AN$9))</f>
        <v>0</v>
      </c>
      <c r="E2922">
        <f>IF($C2922="",0,SUMIFS(#REF!,#REF!,$C2922,#REF!,"&gt;="&amp;'Display 730 &amp; 1200'!$AN$12,#REF!,"&lt;="&amp;'Display 730 &amp; 1200'!$AN$11))</f>
        <v>0</v>
      </c>
    </row>
    <row r="2923" spans="1:5">
      <c r="A2923" t="str">
        <f>IF(INDEX('Display 730 &amp; 1200'!$A:$A,ROW())="","",INDEX('Display 730 &amp; 1200'!$A:$A,ROW()))</f>
        <v/>
      </c>
      <c r="B2923" t="str">
        <f>IF(INDEX('Display 730 &amp; 1200'!$B:$B,ROW())="","",INDEX('Display 730 &amp; 1200'!$B:$B,ROW()))</f>
        <v/>
      </c>
      <c r="C2923" t="str">
        <f>IF(INDEX('Display 730 &amp; 1200'!$D:$D,ROW())="","",INDEX('Display 730 &amp; 1200'!$D:$D,ROW()))</f>
        <v/>
      </c>
      <c r="D2923">
        <f>IF($C2923="",0,SUMIFS(#REF!,#REF!,$C2923,#REF!,"&gt;="&amp;'Display 730 &amp; 1200'!$AN$10,#REF!,"&lt;="&amp;'Display 730 &amp; 1200'!$AN$9))</f>
        <v>0</v>
      </c>
      <c r="E2923">
        <f>IF($C2923="",0,SUMIFS(#REF!,#REF!,$C2923,#REF!,"&gt;="&amp;'Display 730 &amp; 1200'!$AN$12,#REF!,"&lt;="&amp;'Display 730 &amp; 1200'!$AN$11))</f>
        <v>0</v>
      </c>
    </row>
    <row r="2924" spans="1:5">
      <c r="A2924" t="str">
        <f>IF(INDEX('Display 730 &amp; 1200'!$A:$A,ROW())="","",INDEX('Display 730 &amp; 1200'!$A:$A,ROW()))</f>
        <v/>
      </c>
      <c r="B2924" t="str">
        <f>IF(INDEX('Display 730 &amp; 1200'!$B:$B,ROW())="","",INDEX('Display 730 &amp; 1200'!$B:$B,ROW()))</f>
        <v/>
      </c>
      <c r="C2924" t="str">
        <f>IF(INDEX('Display 730 &amp; 1200'!$D:$D,ROW())="","",INDEX('Display 730 &amp; 1200'!$D:$D,ROW()))</f>
        <v/>
      </c>
      <c r="D2924">
        <f>IF($C2924="",0,SUMIFS(#REF!,#REF!,$C2924,#REF!,"&gt;="&amp;'Display 730 &amp; 1200'!$AN$10,#REF!,"&lt;="&amp;'Display 730 &amp; 1200'!$AN$9))</f>
        <v>0</v>
      </c>
      <c r="E2924">
        <f>IF($C2924="",0,SUMIFS(#REF!,#REF!,$C2924,#REF!,"&gt;="&amp;'Display 730 &amp; 1200'!$AN$12,#REF!,"&lt;="&amp;'Display 730 &amp; 1200'!$AN$11))</f>
        <v>0</v>
      </c>
    </row>
    <row r="2925" spans="1:5">
      <c r="A2925" t="str">
        <f>IF(INDEX('Display 730 &amp; 1200'!$A:$A,ROW())="","",INDEX('Display 730 &amp; 1200'!$A:$A,ROW()))</f>
        <v/>
      </c>
      <c r="B2925" t="str">
        <f>IF(INDEX('Display 730 &amp; 1200'!$B:$B,ROW())="","",INDEX('Display 730 &amp; 1200'!$B:$B,ROW()))</f>
        <v/>
      </c>
      <c r="C2925" t="str">
        <f>IF(INDEX('Display 730 &amp; 1200'!$D:$D,ROW())="","",INDEX('Display 730 &amp; 1200'!$D:$D,ROW()))</f>
        <v/>
      </c>
      <c r="D2925">
        <f>IF($C2925="",0,SUMIFS(#REF!,#REF!,$C2925,#REF!,"&gt;="&amp;'Display 730 &amp; 1200'!$AN$10,#REF!,"&lt;="&amp;'Display 730 &amp; 1200'!$AN$9))</f>
        <v>0</v>
      </c>
      <c r="E2925">
        <f>IF($C2925="",0,SUMIFS(#REF!,#REF!,$C2925,#REF!,"&gt;="&amp;'Display 730 &amp; 1200'!$AN$12,#REF!,"&lt;="&amp;'Display 730 &amp; 1200'!$AN$11))</f>
        <v>0</v>
      </c>
    </row>
    <row r="2926" spans="1:5">
      <c r="A2926" t="str">
        <f>IF(INDEX('Display 730 &amp; 1200'!$A:$A,ROW())="","",INDEX('Display 730 &amp; 1200'!$A:$A,ROW()))</f>
        <v/>
      </c>
      <c r="B2926" t="str">
        <f>IF(INDEX('Display 730 &amp; 1200'!$B:$B,ROW())="","",INDEX('Display 730 &amp; 1200'!$B:$B,ROW()))</f>
        <v/>
      </c>
      <c r="C2926" t="str">
        <f>IF(INDEX('Display 730 &amp; 1200'!$D:$D,ROW())="","",INDEX('Display 730 &amp; 1200'!$D:$D,ROW()))</f>
        <v/>
      </c>
      <c r="D2926">
        <f>IF($C2926="",0,SUMIFS(#REF!,#REF!,$C2926,#REF!,"&gt;="&amp;'Display 730 &amp; 1200'!$AN$10,#REF!,"&lt;="&amp;'Display 730 &amp; 1200'!$AN$9))</f>
        <v>0</v>
      </c>
      <c r="E2926">
        <f>IF($C2926="",0,SUMIFS(#REF!,#REF!,$C2926,#REF!,"&gt;="&amp;'Display 730 &amp; 1200'!$AN$12,#REF!,"&lt;="&amp;'Display 730 &amp; 1200'!$AN$11))</f>
        <v>0</v>
      </c>
    </row>
    <row r="2927" spans="1:5">
      <c r="A2927" t="str">
        <f>IF(INDEX('Display 730 &amp; 1200'!$A:$A,ROW())="","",INDEX('Display 730 &amp; 1200'!$A:$A,ROW()))</f>
        <v/>
      </c>
      <c r="B2927" t="str">
        <f>IF(INDEX('Display 730 &amp; 1200'!$B:$B,ROW())="","",INDEX('Display 730 &amp; 1200'!$B:$B,ROW()))</f>
        <v/>
      </c>
      <c r="C2927" t="str">
        <f>IF(INDEX('Display 730 &amp; 1200'!$D:$D,ROW())="","",INDEX('Display 730 &amp; 1200'!$D:$D,ROW()))</f>
        <v/>
      </c>
      <c r="D2927">
        <f>IF($C2927="",0,SUMIFS(#REF!,#REF!,$C2927,#REF!,"&gt;="&amp;'Display 730 &amp; 1200'!$AN$10,#REF!,"&lt;="&amp;'Display 730 &amp; 1200'!$AN$9))</f>
        <v>0</v>
      </c>
      <c r="E2927">
        <f>IF($C2927="",0,SUMIFS(#REF!,#REF!,$C2927,#REF!,"&gt;="&amp;'Display 730 &amp; 1200'!$AN$12,#REF!,"&lt;="&amp;'Display 730 &amp; 1200'!$AN$11))</f>
        <v>0</v>
      </c>
    </row>
    <row r="2928" spans="1:5">
      <c r="A2928" t="str">
        <f>IF(INDEX('Display 730 &amp; 1200'!$A:$A,ROW())="","",INDEX('Display 730 &amp; 1200'!$A:$A,ROW()))</f>
        <v/>
      </c>
      <c r="B2928" t="str">
        <f>IF(INDEX('Display 730 &amp; 1200'!$B:$B,ROW())="","",INDEX('Display 730 &amp; 1200'!$B:$B,ROW()))</f>
        <v/>
      </c>
      <c r="C2928" t="str">
        <f>IF(INDEX('Display 730 &amp; 1200'!$D:$D,ROW())="","",INDEX('Display 730 &amp; 1200'!$D:$D,ROW()))</f>
        <v/>
      </c>
      <c r="D2928">
        <f>IF($C2928="",0,SUMIFS(#REF!,#REF!,$C2928,#REF!,"&gt;="&amp;'Display 730 &amp; 1200'!$AN$10,#REF!,"&lt;="&amp;'Display 730 &amp; 1200'!$AN$9))</f>
        <v>0</v>
      </c>
      <c r="E2928">
        <f>IF($C2928="",0,SUMIFS(#REF!,#REF!,$C2928,#REF!,"&gt;="&amp;'Display 730 &amp; 1200'!$AN$12,#REF!,"&lt;="&amp;'Display 730 &amp; 1200'!$AN$11))</f>
        <v>0</v>
      </c>
    </row>
    <row r="2929" spans="1:5">
      <c r="A2929" t="str">
        <f>IF(INDEX('Display 730 &amp; 1200'!$A:$A,ROW())="","",INDEX('Display 730 &amp; 1200'!$A:$A,ROW()))</f>
        <v/>
      </c>
      <c r="B2929" t="str">
        <f>IF(INDEX('Display 730 &amp; 1200'!$B:$B,ROW())="","",INDEX('Display 730 &amp; 1200'!$B:$B,ROW()))</f>
        <v/>
      </c>
      <c r="C2929" t="str">
        <f>IF(INDEX('Display 730 &amp; 1200'!$D:$D,ROW())="","",INDEX('Display 730 &amp; 1200'!$D:$D,ROW()))</f>
        <v/>
      </c>
      <c r="D2929">
        <f>IF($C2929="",0,SUMIFS(#REF!,#REF!,$C2929,#REF!,"&gt;="&amp;'Display 730 &amp; 1200'!$AN$10,#REF!,"&lt;="&amp;'Display 730 &amp; 1200'!$AN$9))</f>
        <v>0</v>
      </c>
      <c r="E2929">
        <f>IF($C2929="",0,SUMIFS(#REF!,#REF!,$C2929,#REF!,"&gt;="&amp;'Display 730 &amp; 1200'!$AN$12,#REF!,"&lt;="&amp;'Display 730 &amp; 1200'!$AN$11))</f>
        <v>0</v>
      </c>
    </row>
    <row r="2930" spans="1:5">
      <c r="A2930" t="str">
        <f>IF(INDEX('Display 730 &amp; 1200'!$A:$A,ROW())="","",INDEX('Display 730 &amp; 1200'!$A:$A,ROW()))</f>
        <v/>
      </c>
      <c r="B2930" t="str">
        <f>IF(INDEX('Display 730 &amp; 1200'!$B:$B,ROW())="","",INDEX('Display 730 &amp; 1200'!$B:$B,ROW()))</f>
        <v/>
      </c>
      <c r="C2930" t="str">
        <f>IF(INDEX('Display 730 &amp; 1200'!$D:$D,ROW())="","",INDEX('Display 730 &amp; 1200'!$D:$D,ROW()))</f>
        <v/>
      </c>
      <c r="D2930">
        <f>IF($C2930="",0,SUMIFS(#REF!,#REF!,$C2930,#REF!,"&gt;="&amp;'Display 730 &amp; 1200'!$AN$10,#REF!,"&lt;="&amp;'Display 730 &amp; 1200'!$AN$9))</f>
        <v>0</v>
      </c>
      <c r="E2930">
        <f>IF($C2930="",0,SUMIFS(#REF!,#REF!,$C2930,#REF!,"&gt;="&amp;'Display 730 &amp; 1200'!$AN$12,#REF!,"&lt;="&amp;'Display 730 &amp; 1200'!$AN$11))</f>
        <v>0</v>
      </c>
    </row>
    <row r="2931" spans="1:5">
      <c r="A2931" t="str">
        <f>IF(INDEX('Display 730 &amp; 1200'!$A:$A,ROW())="","",INDEX('Display 730 &amp; 1200'!$A:$A,ROW()))</f>
        <v/>
      </c>
      <c r="B2931" t="str">
        <f>IF(INDEX('Display 730 &amp; 1200'!$B:$B,ROW())="","",INDEX('Display 730 &amp; 1200'!$B:$B,ROW()))</f>
        <v/>
      </c>
      <c r="C2931" t="str">
        <f>IF(INDEX('Display 730 &amp; 1200'!$D:$D,ROW())="","",INDEX('Display 730 &amp; 1200'!$D:$D,ROW()))</f>
        <v/>
      </c>
      <c r="D2931">
        <f>IF($C2931="",0,SUMIFS(#REF!,#REF!,$C2931,#REF!,"&gt;="&amp;'Display 730 &amp; 1200'!$AN$10,#REF!,"&lt;="&amp;'Display 730 &amp; 1200'!$AN$9))</f>
        <v>0</v>
      </c>
      <c r="E2931">
        <f>IF($C2931="",0,SUMIFS(#REF!,#REF!,$C2931,#REF!,"&gt;="&amp;'Display 730 &amp; 1200'!$AN$12,#REF!,"&lt;="&amp;'Display 730 &amp; 1200'!$AN$11))</f>
        <v>0</v>
      </c>
    </row>
    <row r="2932" spans="1:5">
      <c r="A2932" t="str">
        <f>IF(INDEX('Display 730 &amp; 1200'!$A:$A,ROW())="","",INDEX('Display 730 &amp; 1200'!$A:$A,ROW()))</f>
        <v/>
      </c>
      <c r="B2932" t="str">
        <f>IF(INDEX('Display 730 &amp; 1200'!$B:$B,ROW())="","",INDEX('Display 730 &amp; 1200'!$B:$B,ROW()))</f>
        <v/>
      </c>
      <c r="C2932" t="str">
        <f>IF(INDEX('Display 730 &amp; 1200'!$D:$D,ROW())="","",INDEX('Display 730 &amp; 1200'!$D:$D,ROW()))</f>
        <v/>
      </c>
      <c r="D2932">
        <f>IF($C2932="",0,SUMIFS(#REF!,#REF!,$C2932,#REF!,"&gt;="&amp;'Display 730 &amp; 1200'!$AN$10,#REF!,"&lt;="&amp;'Display 730 &amp; 1200'!$AN$9))</f>
        <v>0</v>
      </c>
      <c r="E2932">
        <f>IF($C2932="",0,SUMIFS(#REF!,#REF!,$C2932,#REF!,"&gt;="&amp;'Display 730 &amp; 1200'!$AN$12,#REF!,"&lt;="&amp;'Display 730 &amp; 1200'!$AN$11))</f>
        <v>0</v>
      </c>
    </row>
    <row r="2933" spans="1:5">
      <c r="A2933" t="str">
        <f>IF(INDEX('Display 730 &amp; 1200'!$A:$A,ROW())="","",INDEX('Display 730 &amp; 1200'!$A:$A,ROW()))</f>
        <v/>
      </c>
      <c r="B2933" t="str">
        <f>IF(INDEX('Display 730 &amp; 1200'!$B:$B,ROW())="","",INDEX('Display 730 &amp; 1200'!$B:$B,ROW()))</f>
        <v/>
      </c>
      <c r="C2933" t="str">
        <f>IF(INDEX('Display 730 &amp; 1200'!$D:$D,ROW())="","",INDEX('Display 730 &amp; 1200'!$D:$D,ROW()))</f>
        <v/>
      </c>
      <c r="D2933">
        <f>IF($C2933="",0,SUMIFS(#REF!,#REF!,$C2933,#REF!,"&gt;="&amp;'Display 730 &amp; 1200'!$AN$10,#REF!,"&lt;="&amp;'Display 730 &amp; 1200'!$AN$9))</f>
        <v>0</v>
      </c>
      <c r="E2933">
        <f>IF($C2933="",0,SUMIFS(#REF!,#REF!,$C2933,#REF!,"&gt;="&amp;'Display 730 &amp; 1200'!$AN$12,#REF!,"&lt;="&amp;'Display 730 &amp; 1200'!$AN$11))</f>
        <v>0</v>
      </c>
    </row>
    <row r="2934" spans="1:5">
      <c r="A2934" t="str">
        <f>IF(INDEX('Display 730 &amp; 1200'!$A:$A,ROW())="","",INDEX('Display 730 &amp; 1200'!$A:$A,ROW()))</f>
        <v/>
      </c>
      <c r="B2934" t="str">
        <f>IF(INDEX('Display 730 &amp; 1200'!$B:$B,ROW())="","",INDEX('Display 730 &amp; 1200'!$B:$B,ROW()))</f>
        <v/>
      </c>
      <c r="C2934" t="str">
        <f>IF(INDEX('Display 730 &amp; 1200'!$D:$D,ROW())="","",INDEX('Display 730 &amp; 1200'!$D:$D,ROW()))</f>
        <v/>
      </c>
      <c r="D2934">
        <f>IF($C2934="",0,SUMIFS(#REF!,#REF!,$C2934,#REF!,"&gt;="&amp;'Display 730 &amp; 1200'!$AN$10,#REF!,"&lt;="&amp;'Display 730 &amp; 1200'!$AN$9))</f>
        <v>0</v>
      </c>
      <c r="E2934">
        <f>IF($C2934="",0,SUMIFS(#REF!,#REF!,$C2934,#REF!,"&gt;="&amp;'Display 730 &amp; 1200'!$AN$12,#REF!,"&lt;="&amp;'Display 730 &amp; 1200'!$AN$11))</f>
        <v>0</v>
      </c>
    </row>
    <row r="2935" spans="1:5">
      <c r="A2935" t="str">
        <f>IF(INDEX('Display 730 &amp; 1200'!$A:$A,ROW())="","",INDEX('Display 730 &amp; 1200'!$A:$A,ROW()))</f>
        <v/>
      </c>
      <c r="B2935" t="str">
        <f>IF(INDEX('Display 730 &amp; 1200'!$B:$B,ROW())="","",INDEX('Display 730 &amp; 1200'!$B:$B,ROW()))</f>
        <v/>
      </c>
      <c r="C2935" t="str">
        <f>IF(INDEX('Display 730 &amp; 1200'!$D:$D,ROW())="","",INDEX('Display 730 &amp; 1200'!$D:$D,ROW()))</f>
        <v/>
      </c>
      <c r="D2935">
        <f>IF($C2935="",0,SUMIFS(#REF!,#REF!,$C2935,#REF!,"&gt;="&amp;'Display 730 &amp; 1200'!$AN$10,#REF!,"&lt;="&amp;'Display 730 &amp; 1200'!$AN$9))</f>
        <v>0</v>
      </c>
      <c r="E2935">
        <f>IF($C2935="",0,SUMIFS(#REF!,#REF!,$C2935,#REF!,"&gt;="&amp;'Display 730 &amp; 1200'!$AN$12,#REF!,"&lt;="&amp;'Display 730 &amp; 1200'!$AN$11))</f>
        <v>0</v>
      </c>
    </row>
    <row r="2936" spans="1:5">
      <c r="A2936" t="str">
        <f>IF(INDEX('Display 730 &amp; 1200'!$A:$A,ROW())="","",INDEX('Display 730 &amp; 1200'!$A:$A,ROW()))</f>
        <v/>
      </c>
      <c r="B2936" t="str">
        <f>IF(INDEX('Display 730 &amp; 1200'!$B:$B,ROW())="","",INDEX('Display 730 &amp; 1200'!$B:$B,ROW()))</f>
        <v/>
      </c>
      <c r="C2936" t="str">
        <f>IF(INDEX('Display 730 &amp; 1200'!$D:$D,ROW())="","",INDEX('Display 730 &amp; 1200'!$D:$D,ROW()))</f>
        <v/>
      </c>
      <c r="D2936">
        <f>IF($C2936="",0,SUMIFS(#REF!,#REF!,$C2936,#REF!,"&gt;="&amp;'Display 730 &amp; 1200'!$AN$10,#REF!,"&lt;="&amp;'Display 730 &amp; 1200'!$AN$9))</f>
        <v>0</v>
      </c>
      <c r="E2936">
        <f>IF($C2936="",0,SUMIFS(#REF!,#REF!,$C2936,#REF!,"&gt;="&amp;'Display 730 &amp; 1200'!$AN$12,#REF!,"&lt;="&amp;'Display 730 &amp; 1200'!$AN$11))</f>
        <v>0</v>
      </c>
    </row>
    <row r="2937" spans="1:5">
      <c r="A2937" t="str">
        <f>IF(INDEX('Display 730 &amp; 1200'!$A:$A,ROW())="","",INDEX('Display 730 &amp; 1200'!$A:$A,ROW()))</f>
        <v/>
      </c>
      <c r="B2937" t="str">
        <f>IF(INDEX('Display 730 &amp; 1200'!$B:$B,ROW())="","",INDEX('Display 730 &amp; 1200'!$B:$B,ROW()))</f>
        <v/>
      </c>
      <c r="C2937" t="str">
        <f>IF(INDEX('Display 730 &amp; 1200'!$D:$D,ROW())="","",INDEX('Display 730 &amp; 1200'!$D:$D,ROW()))</f>
        <v/>
      </c>
      <c r="D2937">
        <f>IF($C2937="",0,SUMIFS(#REF!,#REF!,$C2937,#REF!,"&gt;="&amp;'Display 730 &amp; 1200'!$AN$10,#REF!,"&lt;="&amp;'Display 730 &amp; 1200'!$AN$9))</f>
        <v>0</v>
      </c>
      <c r="E2937">
        <f>IF($C2937="",0,SUMIFS(#REF!,#REF!,$C2937,#REF!,"&gt;="&amp;'Display 730 &amp; 1200'!$AN$12,#REF!,"&lt;="&amp;'Display 730 &amp; 1200'!$AN$11))</f>
        <v>0</v>
      </c>
    </row>
    <row r="2938" spans="1:5">
      <c r="A2938" t="str">
        <f>IF(INDEX('Display 730 &amp; 1200'!$A:$A,ROW())="","",INDEX('Display 730 &amp; 1200'!$A:$A,ROW()))</f>
        <v/>
      </c>
      <c r="B2938" t="str">
        <f>IF(INDEX('Display 730 &amp; 1200'!$B:$B,ROW())="","",INDEX('Display 730 &amp; 1200'!$B:$B,ROW()))</f>
        <v/>
      </c>
      <c r="C2938" t="str">
        <f>IF(INDEX('Display 730 &amp; 1200'!$D:$D,ROW())="","",INDEX('Display 730 &amp; 1200'!$D:$D,ROW()))</f>
        <v/>
      </c>
      <c r="D2938">
        <f>IF($C2938="",0,SUMIFS(#REF!,#REF!,$C2938,#REF!,"&gt;="&amp;'Display 730 &amp; 1200'!$AN$10,#REF!,"&lt;="&amp;'Display 730 &amp; 1200'!$AN$9))</f>
        <v>0</v>
      </c>
      <c r="E2938">
        <f>IF($C2938="",0,SUMIFS(#REF!,#REF!,$C2938,#REF!,"&gt;="&amp;'Display 730 &amp; 1200'!$AN$12,#REF!,"&lt;="&amp;'Display 730 &amp; 1200'!$AN$11))</f>
        <v>0</v>
      </c>
    </row>
    <row r="2939" spans="1:5">
      <c r="A2939" t="str">
        <f>IF(INDEX('Display 730 &amp; 1200'!$A:$A,ROW())="","",INDEX('Display 730 &amp; 1200'!$A:$A,ROW()))</f>
        <v/>
      </c>
      <c r="B2939" t="str">
        <f>IF(INDEX('Display 730 &amp; 1200'!$B:$B,ROW())="","",INDEX('Display 730 &amp; 1200'!$B:$B,ROW()))</f>
        <v/>
      </c>
      <c r="C2939" t="str">
        <f>IF(INDEX('Display 730 &amp; 1200'!$D:$D,ROW())="","",INDEX('Display 730 &amp; 1200'!$D:$D,ROW()))</f>
        <v/>
      </c>
      <c r="D2939">
        <f>IF($C2939="",0,SUMIFS(#REF!,#REF!,$C2939,#REF!,"&gt;="&amp;'Display 730 &amp; 1200'!$AN$10,#REF!,"&lt;="&amp;'Display 730 &amp; 1200'!$AN$9))</f>
        <v>0</v>
      </c>
      <c r="E2939">
        <f>IF($C2939="",0,SUMIFS(#REF!,#REF!,$C2939,#REF!,"&gt;="&amp;'Display 730 &amp; 1200'!$AN$12,#REF!,"&lt;="&amp;'Display 730 &amp; 1200'!$AN$11))</f>
        <v>0</v>
      </c>
    </row>
    <row r="2940" spans="1:5">
      <c r="A2940" t="str">
        <f>IF(INDEX('Display 730 &amp; 1200'!$A:$A,ROW())="","",INDEX('Display 730 &amp; 1200'!$A:$A,ROW()))</f>
        <v/>
      </c>
      <c r="B2940" t="str">
        <f>IF(INDEX('Display 730 &amp; 1200'!$B:$B,ROW())="","",INDEX('Display 730 &amp; 1200'!$B:$B,ROW()))</f>
        <v/>
      </c>
      <c r="C2940" t="str">
        <f>IF(INDEX('Display 730 &amp; 1200'!$D:$D,ROW())="","",INDEX('Display 730 &amp; 1200'!$D:$D,ROW()))</f>
        <v/>
      </c>
      <c r="D2940">
        <f>IF($C2940="",0,SUMIFS(#REF!,#REF!,$C2940,#REF!,"&gt;="&amp;'Display 730 &amp; 1200'!$AN$10,#REF!,"&lt;="&amp;'Display 730 &amp; 1200'!$AN$9))</f>
        <v>0</v>
      </c>
      <c r="E2940">
        <f>IF($C2940="",0,SUMIFS(#REF!,#REF!,$C2940,#REF!,"&gt;="&amp;'Display 730 &amp; 1200'!$AN$12,#REF!,"&lt;="&amp;'Display 730 &amp; 1200'!$AN$11))</f>
        <v>0</v>
      </c>
    </row>
    <row r="2941" spans="1:5">
      <c r="A2941" t="str">
        <f>IF(INDEX('Display 730 &amp; 1200'!$A:$A,ROW())="","",INDEX('Display 730 &amp; 1200'!$A:$A,ROW()))</f>
        <v/>
      </c>
      <c r="B2941" t="str">
        <f>IF(INDEX('Display 730 &amp; 1200'!$B:$B,ROW())="","",INDEX('Display 730 &amp; 1200'!$B:$B,ROW()))</f>
        <v/>
      </c>
      <c r="C2941" t="str">
        <f>IF(INDEX('Display 730 &amp; 1200'!$D:$D,ROW())="","",INDEX('Display 730 &amp; 1200'!$D:$D,ROW()))</f>
        <v/>
      </c>
      <c r="D2941">
        <f>IF($C2941="",0,SUMIFS(#REF!,#REF!,$C2941,#REF!,"&gt;="&amp;'Display 730 &amp; 1200'!$AN$10,#REF!,"&lt;="&amp;'Display 730 &amp; 1200'!$AN$9))</f>
        <v>0</v>
      </c>
      <c r="E2941">
        <f>IF($C2941="",0,SUMIFS(#REF!,#REF!,$C2941,#REF!,"&gt;="&amp;'Display 730 &amp; 1200'!$AN$12,#REF!,"&lt;="&amp;'Display 730 &amp; 1200'!$AN$11))</f>
        <v>0</v>
      </c>
    </row>
    <row r="2942" spans="1:5">
      <c r="A2942" t="str">
        <f>IF(INDEX('Display 730 &amp; 1200'!$A:$A,ROW())="","",INDEX('Display 730 &amp; 1200'!$A:$A,ROW()))</f>
        <v/>
      </c>
      <c r="B2942" t="str">
        <f>IF(INDEX('Display 730 &amp; 1200'!$B:$B,ROW())="","",INDEX('Display 730 &amp; 1200'!$B:$B,ROW()))</f>
        <v/>
      </c>
      <c r="C2942" t="str">
        <f>IF(INDEX('Display 730 &amp; 1200'!$D:$D,ROW())="","",INDEX('Display 730 &amp; 1200'!$D:$D,ROW()))</f>
        <v/>
      </c>
      <c r="D2942">
        <f>IF($C2942="",0,SUMIFS(#REF!,#REF!,$C2942,#REF!,"&gt;="&amp;'Display 730 &amp; 1200'!$AN$10,#REF!,"&lt;="&amp;'Display 730 &amp; 1200'!$AN$9))</f>
        <v>0</v>
      </c>
      <c r="E2942">
        <f>IF($C2942="",0,SUMIFS(#REF!,#REF!,$C2942,#REF!,"&gt;="&amp;'Display 730 &amp; 1200'!$AN$12,#REF!,"&lt;="&amp;'Display 730 &amp; 1200'!$AN$11))</f>
        <v>0</v>
      </c>
    </row>
    <row r="2943" spans="1:5">
      <c r="A2943" t="str">
        <f>IF(INDEX('Display 730 &amp; 1200'!$A:$A,ROW())="","",INDEX('Display 730 &amp; 1200'!$A:$A,ROW()))</f>
        <v/>
      </c>
      <c r="B2943" t="str">
        <f>IF(INDEX('Display 730 &amp; 1200'!$B:$B,ROW())="","",INDEX('Display 730 &amp; 1200'!$B:$B,ROW()))</f>
        <v/>
      </c>
      <c r="C2943" t="str">
        <f>IF(INDEX('Display 730 &amp; 1200'!$D:$D,ROW())="","",INDEX('Display 730 &amp; 1200'!$D:$D,ROW()))</f>
        <v/>
      </c>
      <c r="D2943">
        <f>IF($C2943="",0,SUMIFS(#REF!,#REF!,$C2943,#REF!,"&gt;="&amp;'Display 730 &amp; 1200'!$AN$10,#REF!,"&lt;="&amp;'Display 730 &amp; 1200'!$AN$9))</f>
        <v>0</v>
      </c>
      <c r="E2943">
        <f>IF($C2943="",0,SUMIFS(#REF!,#REF!,$C2943,#REF!,"&gt;="&amp;'Display 730 &amp; 1200'!$AN$12,#REF!,"&lt;="&amp;'Display 730 &amp; 1200'!$AN$11))</f>
        <v>0</v>
      </c>
    </row>
    <row r="2944" spans="1:5">
      <c r="A2944" t="str">
        <f>IF(INDEX('Display 730 &amp; 1200'!$A:$A,ROW())="","",INDEX('Display 730 &amp; 1200'!$A:$A,ROW()))</f>
        <v/>
      </c>
      <c r="B2944" t="str">
        <f>IF(INDEX('Display 730 &amp; 1200'!$B:$B,ROW())="","",INDEX('Display 730 &amp; 1200'!$B:$B,ROW()))</f>
        <v/>
      </c>
      <c r="C2944" t="str">
        <f>IF(INDEX('Display 730 &amp; 1200'!$D:$D,ROW())="","",INDEX('Display 730 &amp; 1200'!$D:$D,ROW()))</f>
        <v/>
      </c>
      <c r="D2944">
        <f>IF($C2944="",0,SUMIFS(#REF!,#REF!,$C2944,#REF!,"&gt;="&amp;'Display 730 &amp; 1200'!$AN$10,#REF!,"&lt;="&amp;'Display 730 &amp; 1200'!$AN$9))</f>
        <v>0</v>
      </c>
      <c r="E2944">
        <f>IF($C2944="",0,SUMIFS(#REF!,#REF!,$C2944,#REF!,"&gt;="&amp;'Display 730 &amp; 1200'!$AN$12,#REF!,"&lt;="&amp;'Display 730 &amp; 1200'!$AN$11))</f>
        <v>0</v>
      </c>
    </row>
    <row r="2945" spans="1:5">
      <c r="A2945" t="str">
        <f>IF(INDEX('Display 730 &amp; 1200'!$A:$A,ROW())="","",INDEX('Display 730 &amp; 1200'!$A:$A,ROW()))</f>
        <v/>
      </c>
      <c r="B2945" t="str">
        <f>IF(INDEX('Display 730 &amp; 1200'!$B:$B,ROW())="","",INDEX('Display 730 &amp; 1200'!$B:$B,ROW()))</f>
        <v/>
      </c>
      <c r="C2945" t="str">
        <f>IF(INDEX('Display 730 &amp; 1200'!$D:$D,ROW())="","",INDEX('Display 730 &amp; 1200'!$D:$D,ROW()))</f>
        <v/>
      </c>
      <c r="D2945">
        <f>IF($C2945="",0,SUMIFS(#REF!,#REF!,$C2945,#REF!,"&gt;="&amp;'Display 730 &amp; 1200'!$AN$10,#REF!,"&lt;="&amp;'Display 730 &amp; 1200'!$AN$9))</f>
        <v>0</v>
      </c>
      <c r="E2945">
        <f>IF($C2945="",0,SUMIFS(#REF!,#REF!,$C2945,#REF!,"&gt;="&amp;'Display 730 &amp; 1200'!$AN$12,#REF!,"&lt;="&amp;'Display 730 &amp; 1200'!$AN$11))</f>
        <v>0</v>
      </c>
    </row>
    <row r="2946" spans="1:5">
      <c r="A2946" t="str">
        <f>IF(INDEX('Display 730 &amp; 1200'!$A:$A,ROW())="","",INDEX('Display 730 &amp; 1200'!$A:$A,ROW()))</f>
        <v/>
      </c>
      <c r="B2946" t="str">
        <f>IF(INDEX('Display 730 &amp; 1200'!$B:$B,ROW())="","",INDEX('Display 730 &amp; 1200'!$B:$B,ROW()))</f>
        <v/>
      </c>
      <c r="C2946" t="str">
        <f>IF(INDEX('Display 730 &amp; 1200'!$D:$D,ROW())="","",INDEX('Display 730 &amp; 1200'!$D:$D,ROW()))</f>
        <v/>
      </c>
      <c r="D2946">
        <f>IF($C2946="",0,SUMIFS(#REF!,#REF!,$C2946,#REF!,"&gt;="&amp;'Display 730 &amp; 1200'!$AN$10,#REF!,"&lt;="&amp;'Display 730 &amp; 1200'!$AN$9))</f>
        <v>0</v>
      </c>
      <c r="E2946">
        <f>IF($C2946="",0,SUMIFS(#REF!,#REF!,$C2946,#REF!,"&gt;="&amp;'Display 730 &amp; 1200'!$AN$12,#REF!,"&lt;="&amp;'Display 730 &amp; 1200'!$AN$11))</f>
        <v>0</v>
      </c>
    </row>
    <row r="2947" spans="1:5">
      <c r="A2947" t="str">
        <f>IF(INDEX('Display 730 &amp; 1200'!$A:$A,ROW())="","",INDEX('Display 730 &amp; 1200'!$A:$A,ROW()))</f>
        <v/>
      </c>
      <c r="B2947" t="str">
        <f>IF(INDEX('Display 730 &amp; 1200'!$B:$B,ROW())="","",INDEX('Display 730 &amp; 1200'!$B:$B,ROW()))</f>
        <v/>
      </c>
      <c r="C2947" t="str">
        <f>IF(INDEX('Display 730 &amp; 1200'!$D:$D,ROW())="","",INDEX('Display 730 &amp; 1200'!$D:$D,ROW()))</f>
        <v/>
      </c>
      <c r="D2947">
        <f>IF($C2947="",0,SUMIFS(#REF!,#REF!,$C2947,#REF!,"&gt;="&amp;'Display 730 &amp; 1200'!$AN$10,#REF!,"&lt;="&amp;'Display 730 &amp; 1200'!$AN$9))</f>
        <v>0</v>
      </c>
      <c r="E2947">
        <f>IF($C2947="",0,SUMIFS(#REF!,#REF!,$C2947,#REF!,"&gt;="&amp;'Display 730 &amp; 1200'!$AN$12,#REF!,"&lt;="&amp;'Display 730 &amp; 1200'!$AN$11))</f>
        <v>0</v>
      </c>
    </row>
    <row r="2948" spans="1:5">
      <c r="A2948" t="str">
        <f>IF(INDEX('Display 730 &amp; 1200'!$A:$A,ROW())="","",INDEX('Display 730 &amp; 1200'!$A:$A,ROW()))</f>
        <v/>
      </c>
      <c r="B2948" t="str">
        <f>IF(INDEX('Display 730 &amp; 1200'!$B:$B,ROW())="","",INDEX('Display 730 &amp; 1200'!$B:$B,ROW()))</f>
        <v/>
      </c>
      <c r="C2948" t="str">
        <f>IF(INDEX('Display 730 &amp; 1200'!$D:$D,ROW())="","",INDEX('Display 730 &amp; 1200'!$D:$D,ROW()))</f>
        <v/>
      </c>
      <c r="D2948">
        <f>IF($C2948="",0,SUMIFS(#REF!,#REF!,$C2948,#REF!,"&gt;="&amp;'Display 730 &amp; 1200'!$AN$10,#REF!,"&lt;="&amp;'Display 730 &amp; 1200'!$AN$9))</f>
        <v>0</v>
      </c>
      <c r="E2948">
        <f>IF($C2948="",0,SUMIFS(#REF!,#REF!,$C2948,#REF!,"&gt;="&amp;'Display 730 &amp; 1200'!$AN$12,#REF!,"&lt;="&amp;'Display 730 &amp; 1200'!$AN$11))</f>
        <v>0</v>
      </c>
    </row>
    <row r="2949" spans="1:5">
      <c r="A2949" t="str">
        <f>IF(INDEX('Display 730 &amp; 1200'!$A:$A,ROW())="","",INDEX('Display 730 &amp; 1200'!$A:$A,ROW()))</f>
        <v/>
      </c>
      <c r="B2949" t="str">
        <f>IF(INDEX('Display 730 &amp; 1200'!$B:$B,ROW())="","",INDEX('Display 730 &amp; 1200'!$B:$B,ROW()))</f>
        <v/>
      </c>
      <c r="C2949" t="str">
        <f>IF(INDEX('Display 730 &amp; 1200'!$D:$D,ROW())="","",INDEX('Display 730 &amp; 1200'!$D:$D,ROW()))</f>
        <v/>
      </c>
      <c r="D2949">
        <f>IF($C2949="",0,SUMIFS(#REF!,#REF!,$C2949,#REF!,"&gt;="&amp;'Display 730 &amp; 1200'!$AN$10,#REF!,"&lt;="&amp;'Display 730 &amp; 1200'!$AN$9))</f>
        <v>0</v>
      </c>
      <c r="E2949">
        <f>IF($C2949="",0,SUMIFS(#REF!,#REF!,$C2949,#REF!,"&gt;="&amp;'Display 730 &amp; 1200'!$AN$12,#REF!,"&lt;="&amp;'Display 730 &amp; 1200'!$AN$11))</f>
        <v>0</v>
      </c>
    </row>
    <row r="2950" spans="1:5">
      <c r="A2950" t="str">
        <f>IF(INDEX('Display 730 &amp; 1200'!$A:$A,ROW())="","",INDEX('Display 730 &amp; 1200'!$A:$A,ROW()))</f>
        <v/>
      </c>
      <c r="B2950" t="str">
        <f>IF(INDEX('Display 730 &amp; 1200'!$B:$B,ROW())="","",INDEX('Display 730 &amp; 1200'!$B:$B,ROW()))</f>
        <v/>
      </c>
      <c r="C2950" t="str">
        <f>IF(INDEX('Display 730 &amp; 1200'!$D:$D,ROW())="","",INDEX('Display 730 &amp; 1200'!$D:$D,ROW()))</f>
        <v/>
      </c>
      <c r="D2950">
        <f>IF($C2950="",0,SUMIFS(#REF!,#REF!,$C2950,#REF!,"&gt;="&amp;'Display 730 &amp; 1200'!$AN$10,#REF!,"&lt;="&amp;'Display 730 &amp; 1200'!$AN$9))</f>
        <v>0</v>
      </c>
      <c r="E2950">
        <f>IF($C2950="",0,SUMIFS(#REF!,#REF!,$C2950,#REF!,"&gt;="&amp;'Display 730 &amp; 1200'!$AN$12,#REF!,"&lt;="&amp;'Display 730 &amp; 1200'!$AN$11))</f>
        <v>0</v>
      </c>
    </row>
    <row r="2951" spans="1:5">
      <c r="A2951" t="str">
        <f>IF(INDEX('Display 730 &amp; 1200'!$A:$A,ROW())="","",INDEX('Display 730 &amp; 1200'!$A:$A,ROW()))</f>
        <v/>
      </c>
      <c r="B2951" t="str">
        <f>IF(INDEX('Display 730 &amp; 1200'!$B:$B,ROW())="","",INDEX('Display 730 &amp; 1200'!$B:$B,ROW()))</f>
        <v/>
      </c>
      <c r="C2951" t="str">
        <f>IF(INDEX('Display 730 &amp; 1200'!$D:$D,ROW())="","",INDEX('Display 730 &amp; 1200'!$D:$D,ROW()))</f>
        <v/>
      </c>
      <c r="D2951">
        <f>IF($C2951="",0,SUMIFS(#REF!,#REF!,$C2951,#REF!,"&gt;="&amp;'Display 730 &amp; 1200'!$AN$10,#REF!,"&lt;="&amp;'Display 730 &amp; 1200'!$AN$9))</f>
        <v>0</v>
      </c>
      <c r="E2951">
        <f>IF($C2951="",0,SUMIFS(#REF!,#REF!,$C2951,#REF!,"&gt;="&amp;'Display 730 &amp; 1200'!$AN$12,#REF!,"&lt;="&amp;'Display 730 &amp; 1200'!$AN$11))</f>
        <v>0</v>
      </c>
    </row>
    <row r="2952" spans="1:5">
      <c r="A2952" t="str">
        <f>IF(INDEX('Display 730 &amp; 1200'!$A:$A,ROW())="","",INDEX('Display 730 &amp; 1200'!$A:$A,ROW()))</f>
        <v/>
      </c>
      <c r="B2952" t="str">
        <f>IF(INDEX('Display 730 &amp; 1200'!$B:$B,ROW())="","",INDEX('Display 730 &amp; 1200'!$B:$B,ROW()))</f>
        <v/>
      </c>
      <c r="C2952" t="str">
        <f>IF(INDEX('Display 730 &amp; 1200'!$D:$D,ROW())="","",INDEX('Display 730 &amp; 1200'!$D:$D,ROW()))</f>
        <v/>
      </c>
      <c r="D2952">
        <f>IF($C2952="",0,SUMIFS(#REF!,#REF!,$C2952,#REF!,"&gt;="&amp;'Display 730 &amp; 1200'!$AN$10,#REF!,"&lt;="&amp;'Display 730 &amp; 1200'!$AN$9))</f>
        <v>0</v>
      </c>
      <c r="E2952">
        <f>IF($C2952="",0,SUMIFS(#REF!,#REF!,$C2952,#REF!,"&gt;="&amp;'Display 730 &amp; 1200'!$AN$12,#REF!,"&lt;="&amp;'Display 730 &amp; 1200'!$AN$11))</f>
        <v>0</v>
      </c>
    </row>
    <row r="2953" spans="1:5">
      <c r="A2953" t="str">
        <f>IF(INDEX('Display 730 &amp; 1200'!$A:$A,ROW())="","",INDEX('Display 730 &amp; 1200'!$A:$A,ROW()))</f>
        <v/>
      </c>
      <c r="B2953" t="str">
        <f>IF(INDEX('Display 730 &amp; 1200'!$B:$B,ROW())="","",INDEX('Display 730 &amp; 1200'!$B:$B,ROW()))</f>
        <v/>
      </c>
      <c r="C2953" t="str">
        <f>IF(INDEX('Display 730 &amp; 1200'!$D:$D,ROW())="","",INDEX('Display 730 &amp; 1200'!$D:$D,ROW()))</f>
        <v/>
      </c>
      <c r="D2953">
        <f>IF($C2953="",0,SUMIFS(#REF!,#REF!,$C2953,#REF!,"&gt;="&amp;'Display 730 &amp; 1200'!$AN$10,#REF!,"&lt;="&amp;'Display 730 &amp; 1200'!$AN$9))</f>
        <v>0</v>
      </c>
      <c r="E2953">
        <f>IF($C2953="",0,SUMIFS(#REF!,#REF!,$C2953,#REF!,"&gt;="&amp;'Display 730 &amp; 1200'!$AN$12,#REF!,"&lt;="&amp;'Display 730 &amp; 1200'!$AN$11))</f>
        <v>0</v>
      </c>
    </row>
    <row r="2954" spans="1:5">
      <c r="A2954" t="str">
        <f>IF(INDEX('Display 730 &amp; 1200'!$A:$A,ROW())="","",INDEX('Display 730 &amp; 1200'!$A:$A,ROW()))</f>
        <v/>
      </c>
      <c r="B2954" t="str">
        <f>IF(INDEX('Display 730 &amp; 1200'!$B:$B,ROW())="","",INDEX('Display 730 &amp; 1200'!$B:$B,ROW()))</f>
        <v/>
      </c>
      <c r="C2954" t="str">
        <f>IF(INDEX('Display 730 &amp; 1200'!$D:$D,ROW())="","",INDEX('Display 730 &amp; 1200'!$D:$D,ROW()))</f>
        <v/>
      </c>
      <c r="D2954">
        <f>IF($C2954="",0,SUMIFS(#REF!,#REF!,$C2954,#REF!,"&gt;="&amp;'Display 730 &amp; 1200'!$AN$10,#REF!,"&lt;="&amp;'Display 730 &amp; 1200'!$AN$9))</f>
        <v>0</v>
      </c>
      <c r="E2954">
        <f>IF($C2954="",0,SUMIFS(#REF!,#REF!,$C2954,#REF!,"&gt;="&amp;'Display 730 &amp; 1200'!$AN$12,#REF!,"&lt;="&amp;'Display 730 &amp; 1200'!$AN$11))</f>
        <v>0</v>
      </c>
    </row>
    <row r="2955" spans="1:5">
      <c r="A2955" t="str">
        <f>IF(INDEX('Display 730 &amp; 1200'!$A:$A,ROW())="","",INDEX('Display 730 &amp; 1200'!$A:$A,ROW()))</f>
        <v/>
      </c>
      <c r="B2955" t="str">
        <f>IF(INDEX('Display 730 &amp; 1200'!$B:$B,ROW())="","",INDEX('Display 730 &amp; 1200'!$B:$B,ROW()))</f>
        <v/>
      </c>
      <c r="C2955" t="str">
        <f>IF(INDEX('Display 730 &amp; 1200'!$D:$D,ROW())="","",INDEX('Display 730 &amp; 1200'!$D:$D,ROW()))</f>
        <v/>
      </c>
      <c r="D2955">
        <f>IF($C2955="",0,SUMIFS(#REF!,#REF!,$C2955,#REF!,"&gt;="&amp;'Display 730 &amp; 1200'!$AN$10,#REF!,"&lt;="&amp;'Display 730 &amp; 1200'!$AN$9))</f>
        <v>0</v>
      </c>
      <c r="E2955">
        <f>IF($C2955="",0,SUMIFS(#REF!,#REF!,$C2955,#REF!,"&gt;="&amp;'Display 730 &amp; 1200'!$AN$12,#REF!,"&lt;="&amp;'Display 730 &amp; 1200'!$AN$11))</f>
        <v>0</v>
      </c>
    </row>
    <row r="2956" spans="1:5">
      <c r="A2956" t="str">
        <f>IF(INDEX('Display 730 &amp; 1200'!$A:$A,ROW())="","",INDEX('Display 730 &amp; 1200'!$A:$A,ROW()))</f>
        <v/>
      </c>
      <c r="B2956" t="str">
        <f>IF(INDEX('Display 730 &amp; 1200'!$B:$B,ROW())="","",INDEX('Display 730 &amp; 1200'!$B:$B,ROW()))</f>
        <v/>
      </c>
      <c r="C2956" t="str">
        <f>IF(INDEX('Display 730 &amp; 1200'!$D:$D,ROW())="","",INDEX('Display 730 &amp; 1200'!$D:$D,ROW()))</f>
        <v/>
      </c>
      <c r="D2956">
        <f>IF($C2956="",0,SUMIFS(#REF!,#REF!,$C2956,#REF!,"&gt;="&amp;'Display 730 &amp; 1200'!$AN$10,#REF!,"&lt;="&amp;'Display 730 &amp; 1200'!$AN$9))</f>
        <v>0</v>
      </c>
      <c r="E2956">
        <f>IF($C2956="",0,SUMIFS(#REF!,#REF!,$C2956,#REF!,"&gt;="&amp;'Display 730 &amp; 1200'!$AN$12,#REF!,"&lt;="&amp;'Display 730 &amp; 1200'!$AN$11))</f>
        <v>0</v>
      </c>
    </row>
    <row r="2957" spans="1:5">
      <c r="A2957" t="str">
        <f>IF(INDEX('Display 730 &amp; 1200'!$A:$A,ROW())="","",INDEX('Display 730 &amp; 1200'!$A:$A,ROW()))</f>
        <v/>
      </c>
      <c r="B2957" t="str">
        <f>IF(INDEX('Display 730 &amp; 1200'!$B:$B,ROW())="","",INDEX('Display 730 &amp; 1200'!$B:$B,ROW()))</f>
        <v/>
      </c>
      <c r="C2957" t="str">
        <f>IF(INDEX('Display 730 &amp; 1200'!$D:$D,ROW())="","",INDEX('Display 730 &amp; 1200'!$D:$D,ROW()))</f>
        <v/>
      </c>
      <c r="D2957">
        <f>IF($C2957="",0,SUMIFS(#REF!,#REF!,$C2957,#REF!,"&gt;="&amp;'Display 730 &amp; 1200'!$AN$10,#REF!,"&lt;="&amp;'Display 730 &amp; 1200'!$AN$9))</f>
        <v>0</v>
      </c>
      <c r="E2957">
        <f>IF($C2957="",0,SUMIFS(#REF!,#REF!,$C2957,#REF!,"&gt;="&amp;'Display 730 &amp; 1200'!$AN$12,#REF!,"&lt;="&amp;'Display 730 &amp; 1200'!$AN$11))</f>
        <v>0</v>
      </c>
    </row>
    <row r="2958" spans="1:5">
      <c r="A2958" t="str">
        <f>IF(INDEX('Display 730 &amp; 1200'!$A:$A,ROW())="","",INDEX('Display 730 &amp; 1200'!$A:$A,ROW()))</f>
        <v/>
      </c>
      <c r="B2958" t="str">
        <f>IF(INDEX('Display 730 &amp; 1200'!$B:$B,ROW())="","",INDEX('Display 730 &amp; 1200'!$B:$B,ROW()))</f>
        <v/>
      </c>
      <c r="C2958" t="str">
        <f>IF(INDEX('Display 730 &amp; 1200'!$D:$D,ROW())="","",INDEX('Display 730 &amp; 1200'!$D:$D,ROW()))</f>
        <v/>
      </c>
      <c r="D2958">
        <f>IF($C2958="",0,SUMIFS(#REF!,#REF!,$C2958,#REF!,"&gt;="&amp;'Display 730 &amp; 1200'!$AN$10,#REF!,"&lt;="&amp;'Display 730 &amp; 1200'!$AN$9))</f>
        <v>0</v>
      </c>
      <c r="E2958">
        <f>IF($C2958="",0,SUMIFS(#REF!,#REF!,$C2958,#REF!,"&gt;="&amp;'Display 730 &amp; 1200'!$AN$12,#REF!,"&lt;="&amp;'Display 730 &amp; 1200'!$AN$11))</f>
        <v>0</v>
      </c>
    </row>
    <row r="2959" spans="1:5">
      <c r="A2959" t="str">
        <f>IF(INDEX('Display 730 &amp; 1200'!$A:$A,ROW())="","",INDEX('Display 730 &amp; 1200'!$A:$A,ROW()))</f>
        <v/>
      </c>
      <c r="B2959" t="str">
        <f>IF(INDEX('Display 730 &amp; 1200'!$B:$B,ROW())="","",INDEX('Display 730 &amp; 1200'!$B:$B,ROW()))</f>
        <v/>
      </c>
      <c r="C2959" t="str">
        <f>IF(INDEX('Display 730 &amp; 1200'!$D:$D,ROW())="","",INDEX('Display 730 &amp; 1200'!$D:$D,ROW()))</f>
        <v/>
      </c>
      <c r="D2959">
        <f>IF($C2959="",0,SUMIFS(#REF!,#REF!,$C2959,#REF!,"&gt;="&amp;'Display 730 &amp; 1200'!$AN$10,#REF!,"&lt;="&amp;'Display 730 &amp; 1200'!$AN$9))</f>
        <v>0</v>
      </c>
      <c r="E2959">
        <f>IF($C2959="",0,SUMIFS(#REF!,#REF!,$C2959,#REF!,"&gt;="&amp;'Display 730 &amp; 1200'!$AN$12,#REF!,"&lt;="&amp;'Display 730 &amp; 1200'!$AN$11))</f>
        <v>0</v>
      </c>
    </row>
    <row r="2960" spans="1:5">
      <c r="A2960" t="str">
        <f>IF(INDEX('Display 730 &amp; 1200'!$A:$A,ROW())="","",INDEX('Display 730 &amp; 1200'!$A:$A,ROW()))</f>
        <v/>
      </c>
      <c r="B2960" t="str">
        <f>IF(INDEX('Display 730 &amp; 1200'!$B:$B,ROW())="","",INDEX('Display 730 &amp; 1200'!$B:$B,ROW()))</f>
        <v/>
      </c>
      <c r="C2960" t="str">
        <f>IF(INDEX('Display 730 &amp; 1200'!$D:$D,ROW())="","",INDEX('Display 730 &amp; 1200'!$D:$D,ROW()))</f>
        <v/>
      </c>
      <c r="D2960">
        <f>IF($C2960="",0,SUMIFS(#REF!,#REF!,$C2960,#REF!,"&gt;="&amp;'Display 730 &amp; 1200'!$AN$10,#REF!,"&lt;="&amp;'Display 730 &amp; 1200'!$AN$9))</f>
        <v>0</v>
      </c>
      <c r="E2960">
        <f>IF($C2960="",0,SUMIFS(#REF!,#REF!,$C2960,#REF!,"&gt;="&amp;'Display 730 &amp; 1200'!$AN$12,#REF!,"&lt;="&amp;'Display 730 &amp; 1200'!$AN$11))</f>
        <v>0</v>
      </c>
    </row>
    <row r="2961" spans="1:5">
      <c r="A2961" t="str">
        <f>IF(INDEX('Display 730 &amp; 1200'!$A:$A,ROW())="","",INDEX('Display 730 &amp; 1200'!$A:$A,ROW()))</f>
        <v/>
      </c>
      <c r="B2961" t="str">
        <f>IF(INDEX('Display 730 &amp; 1200'!$B:$B,ROW())="","",INDEX('Display 730 &amp; 1200'!$B:$B,ROW()))</f>
        <v/>
      </c>
      <c r="C2961" t="str">
        <f>IF(INDEX('Display 730 &amp; 1200'!$D:$D,ROW())="","",INDEX('Display 730 &amp; 1200'!$D:$D,ROW()))</f>
        <v/>
      </c>
      <c r="D2961">
        <f>IF($C2961="",0,SUMIFS(#REF!,#REF!,$C2961,#REF!,"&gt;="&amp;'Display 730 &amp; 1200'!$AN$10,#REF!,"&lt;="&amp;'Display 730 &amp; 1200'!$AN$9))</f>
        <v>0</v>
      </c>
      <c r="E2961">
        <f>IF($C2961="",0,SUMIFS(#REF!,#REF!,$C2961,#REF!,"&gt;="&amp;'Display 730 &amp; 1200'!$AN$12,#REF!,"&lt;="&amp;'Display 730 &amp; 1200'!$AN$11))</f>
        <v>0</v>
      </c>
    </row>
    <row r="2962" spans="1:5">
      <c r="A2962" t="str">
        <f>IF(INDEX('Display 730 &amp; 1200'!$A:$A,ROW())="","",INDEX('Display 730 &amp; 1200'!$A:$A,ROW()))</f>
        <v/>
      </c>
      <c r="B2962" t="str">
        <f>IF(INDEX('Display 730 &amp; 1200'!$B:$B,ROW())="","",INDEX('Display 730 &amp; 1200'!$B:$B,ROW()))</f>
        <v/>
      </c>
      <c r="C2962" t="str">
        <f>IF(INDEX('Display 730 &amp; 1200'!$D:$D,ROW())="","",INDEX('Display 730 &amp; 1200'!$D:$D,ROW()))</f>
        <v/>
      </c>
      <c r="D2962">
        <f>IF($C2962="",0,SUMIFS(#REF!,#REF!,$C2962,#REF!,"&gt;="&amp;'Display 730 &amp; 1200'!$AN$10,#REF!,"&lt;="&amp;'Display 730 &amp; 1200'!$AN$9))</f>
        <v>0</v>
      </c>
      <c r="E2962">
        <f>IF($C2962="",0,SUMIFS(#REF!,#REF!,$C2962,#REF!,"&gt;="&amp;'Display 730 &amp; 1200'!$AN$12,#REF!,"&lt;="&amp;'Display 730 &amp; 1200'!$AN$11))</f>
        <v>0</v>
      </c>
    </row>
    <row r="2963" spans="1:5">
      <c r="A2963" t="str">
        <f>IF(INDEX('Display 730 &amp; 1200'!$A:$A,ROW())="","",INDEX('Display 730 &amp; 1200'!$A:$A,ROW()))</f>
        <v/>
      </c>
      <c r="B2963" t="str">
        <f>IF(INDEX('Display 730 &amp; 1200'!$B:$B,ROW())="","",INDEX('Display 730 &amp; 1200'!$B:$B,ROW()))</f>
        <v/>
      </c>
      <c r="C2963" t="str">
        <f>IF(INDEX('Display 730 &amp; 1200'!$D:$D,ROW())="","",INDEX('Display 730 &amp; 1200'!$D:$D,ROW()))</f>
        <v/>
      </c>
      <c r="D2963">
        <f>IF($C2963="",0,SUMIFS(#REF!,#REF!,$C2963,#REF!,"&gt;="&amp;'Display 730 &amp; 1200'!$AN$10,#REF!,"&lt;="&amp;'Display 730 &amp; 1200'!$AN$9))</f>
        <v>0</v>
      </c>
      <c r="E2963">
        <f>IF($C2963="",0,SUMIFS(#REF!,#REF!,$C2963,#REF!,"&gt;="&amp;'Display 730 &amp; 1200'!$AN$12,#REF!,"&lt;="&amp;'Display 730 &amp; 1200'!$AN$11))</f>
        <v>0</v>
      </c>
    </row>
    <row r="2964" spans="1:5">
      <c r="A2964" t="str">
        <f>IF(INDEX('Display 730 &amp; 1200'!$A:$A,ROW())="","",INDEX('Display 730 &amp; 1200'!$A:$A,ROW()))</f>
        <v/>
      </c>
      <c r="B2964" t="str">
        <f>IF(INDEX('Display 730 &amp; 1200'!$B:$B,ROW())="","",INDEX('Display 730 &amp; 1200'!$B:$B,ROW()))</f>
        <v/>
      </c>
      <c r="C2964" t="str">
        <f>IF(INDEX('Display 730 &amp; 1200'!$D:$D,ROW())="","",INDEX('Display 730 &amp; 1200'!$D:$D,ROW()))</f>
        <v/>
      </c>
      <c r="D2964">
        <f>IF($C2964="",0,SUMIFS(#REF!,#REF!,$C2964,#REF!,"&gt;="&amp;'Display 730 &amp; 1200'!$AN$10,#REF!,"&lt;="&amp;'Display 730 &amp; 1200'!$AN$9))</f>
        <v>0</v>
      </c>
      <c r="E2964">
        <f>IF($C2964="",0,SUMIFS(#REF!,#REF!,$C2964,#REF!,"&gt;="&amp;'Display 730 &amp; 1200'!$AN$12,#REF!,"&lt;="&amp;'Display 730 &amp; 1200'!$AN$11))</f>
        <v>0</v>
      </c>
    </row>
    <row r="2965" spans="1:5">
      <c r="A2965" t="str">
        <f>IF(INDEX('Display 730 &amp; 1200'!$A:$A,ROW())="","",INDEX('Display 730 &amp; 1200'!$A:$A,ROW()))</f>
        <v/>
      </c>
      <c r="B2965" t="str">
        <f>IF(INDEX('Display 730 &amp; 1200'!$B:$B,ROW())="","",INDEX('Display 730 &amp; 1200'!$B:$B,ROW()))</f>
        <v/>
      </c>
      <c r="C2965" t="str">
        <f>IF(INDEX('Display 730 &amp; 1200'!$D:$D,ROW())="","",INDEX('Display 730 &amp; 1200'!$D:$D,ROW()))</f>
        <v/>
      </c>
      <c r="D2965">
        <f>IF($C2965="",0,SUMIFS(#REF!,#REF!,$C2965,#REF!,"&gt;="&amp;'Display 730 &amp; 1200'!$AN$10,#REF!,"&lt;="&amp;'Display 730 &amp; 1200'!$AN$9))</f>
        <v>0</v>
      </c>
      <c r="E2965">
        <f>IF($C2965="",0,SUMIFS(#REF!,#REF!,$C2965,#REF!,"&gt;="&amp;'Display 730 &amp; 1200'!$AN$12,#REF!,"&lt;="&amp;'Display 730 &amp; 1200'!$AN$11))</f>
        <v>0</v>
      </c>
    </row>
    <row r="2966" spans="1:5">
      <c r="A2966" t="str">
        <f>IF(INDEX('Display 730 &amp; 1200'!$A:$A,ROW())="","",INDEX('Display 730 &amp; 1200'!$A:$A,ROW()))</f>
        <v/>
      </c>
      <c r="B2966" t="str">
        <f>IF(INDEX('Display 730 &amp; 1200'!$B:$B,ROW())="","",INDEX('Display 730 &amp; 1200'!$B:$B,ROW()))</f>
        <v/>
      </c>
      <c r="C2966" t="str">
        <f>IF(INDEX('Display 730 &amp; 1200'!$D:$D,ROW())="","",INDEX('Display 730 &amp; 1200'!$D:$D,ROW()))</f>
        <v/>
      </c>
      <c r="D2966">
        <f>IF($C2966="",0,SUMIFS(#REF!,#REF!,$C2966,#REF!,"&gt;="&amp;'Display 730 &amp; 1200'!$AN$10,#REF!,"&lt;="&amp;'Display 730 &amp; 1200'!$AN$9))</f>
        <v>0</v>
      </c>
      <c r="E2966">
        <f>IF($C2966="",0,SUMIFS(#REF!,#REF!,$C2966,#REF!,"&gt;="&amp;'Display 730 &amp; 1200'!$AN$12,#REF!,"&lt;="&amp;'Display 730 &amp; 1200'!$AN$11))</f>
        <v>0</v>
      </c>
    </row>
    <row r="2967" spans="1:5">
      <c r="A2967" t="str">
        <f>IF(INDEX('Display 730 &amp; 1200'!$A:$A,ROW())="","",INDEX('Display 730 &amp; 1200'!$A:$A,ROW()))</f>
        <v/>
      </c>
      <c r="B2967" t="str">
        <f>IF(INDEX('Display 730 &amp; 1200'!$B:$B,ROW())="","",INDEX('Display 730 &amp; 1200'!$B:$B,ROW()))</f>
        <v/>
      </c>
      <c r="C2967" t="str">
        <f>IF(INDEX('Display 730 &amp; 1200'!$D:$D,ROW())="","",INDEX('Display 730 &amp; 1200'!$D:$D,ROW()))</f>
        <v/>
      </c>
      <c r="D2967">
        <f>IF($C2967="",0,SUMIFS(#REF!,#REF!,$C2967,#REF!,"&gt;="&amp;'Display 730 &amp; 1200'!$AN$10,#REF!,"&lt;="&amp;'Display 730 &amp; 1200'!$AN$9))</f>
        <v>0</v>
      </c>
      <c r="E2967">
        <f>IF($C2967="",0,SUMIFS(#REF!,#REF!,$C2967,#REF!,"&gt;="&amp;'Display 730 &amp; 1200'!$AN$12,#REF!,"&lt;="&amp;'Display 730 &amp; 1200'!$AN$11))</f>
        <v>0</v>
      </c>
    </row>
    <row r="2968" spans="1:5">
      <c r="A2968" t="str">
        <f>IF(INDEX('Display 730 &amp; 1200'!$A:$A,ROW())="","",INDEX('Display 730 &amp; 1200'!$A:$A,ROW()))</f>
        <v/>
      </c>
      <c r="B2968" t="str">
        <f>IF(INDEX('Display 730 &amp; 1200'!$B:$B,ROW())="","",INDEX('Display 730 &amp; 1200'!$B:$B,ROW()))</f>
        <v/>
      </c>
      <c r="C2968" t="str">
        <f>IF(INDEX('Display 730 &amp; 1200'!$D:$D,ROW())="","",INDEX('Display 730 &amp; 1200'!$D:$D,ROW()))</f>
        <v/>
      </c>
      <c r="D2968">
        <f>IF($C2968="",0,SUMIFS(#REF!,#REF!,$C2968,#REF!,"&gt;="&amp;'Display 730 &amp; 1200'!$AN$10,#REF!,"&lt;="&amp;'Display 730 &amp; 1200'!$AN$9))</f>
        <v>0</v>
      </c>
      <c r="E2968">
        <f>IF($C2968="",0,SUMIFS(#REF!,#REF!,$C2968,#REF!,"&gt;="&amp;'Display 730 &amp; 1200'!$AN$12,#REF!,"&lt;="&amp;'Display 730 &amp; 1200'!$AN$11))</f>
        <v>0</v>
      </c>
    </row>
    <row r="2969" spans="1:5">
      <c r="A2969" t="str">
        <f>IF(INDEX('Display 730 &amp; 1200'!$A:$A,ROW())="","",INDEX('Display 730 &amp; 1200'!$A:$A,ROW()))</f>
        <v/>
      </c>
      <c r="B2969" t="str">
        <f>IF(INDEX('Display 730 &amp; 1200'!$B:$B,ROW())="","",INDEX('Display 730 &amp; 1200'!$B:$B,ROW()))</f>
        <v/>
      </c>
      <c r="C2969" t="str">
        <f>IF(INDEX('Display 730 &amp; 1200'!$D:$D,ROW())="","",INDEX('Display 730 &amp; 1200'!$D:$D,ROW()))</f>
        <v/>
      </c>
      <c r="D2969">
        <f>IF($C2969="",0,SUMIFS(#REF!,#REF!,$C2969,#REF!,"&gt;="&amp;'Display 730 &amp; 1200'!$AN$10,#REF!,"&lt;="&amp;'Display 730 &amp; 1200'!$AN$9))</f>
        <v>0</v>
      </c>
      <c r="E2969">
        <f>IF($C2969="",0,SUMIFS(#REF!,#REF!,$C2969,#REF!,"&gt;="&amp;'Display 730 &amp; 1200'!$AN$12,#REF!,"&lt;="&amp;'Display 730 &amp; 1200'!$AN$11))</f>
        <v>0</v>
      </c>
    </row>
    <row r="2970" spans="1:5">
      <c r="A2970" t="str">
        <f>IF(INDEX('Display 730 &amp; 1200'!$A:$A,ROW())="","",INDEX('Display 730 &amp; 1200'!$A:$A,ROW()))</f>
        <v/>
      </c>
      <c r="B2970" t="str">
        <f>IF(INDEX('Display 730 &amp; 1200'!$B:$B,ROW())="","",INDEX('Display 730 &amp; 1200'!$B:$B,ROW()))</f>
        <v/>
      </c>
      <c r="C2970" t="str">
        <f>IF(INDEX('Display 730 &amp; 1200'!$D:$D,ROW())="","",INDEX('Display 730 &amp; 1200'!$D:$D,ROW()))</f>
        <v/>
      </c>
      <c r="D2970">
        <f>IF($C2970="",0,SUMIFS(#REF!,#REF!,$C2970,#REF!,"&gt;="&amp;'Display 730 &amp; 1200'!$AN$10,#REF!,"&lt;="&amp;'Display 730 &amp; 1200'!$AN$9))</f>
        <v>0</v>
      </c>
      <c r="E2970">
        <f>IF($C2970="",0,SUMIFS(#REF!,#REF!,$C2970,#REF!,"&gt;="&amp;'Display 730 &amp; 1200'!$AN$12,#REF!,"&lt;="&amp;'Display 730 &amp; 1200'!$AN$11))</f>
        <v>0</v>
      </c>
    </row>
    <row r="2971" spans="1:5">
      <c r="A2971" t="str">
        <f>IF(INDEX('Display 730 &amp; 1200'!$A:$A,ROW())="","",INDEX('Display 730 &amp; 1200'!$A:$A,ROW()))</f>
        <v/>
      </c>
      <c r="B2971" t="str">
        <f>IF(INDEX('Display 730 &amp; 1200'!$B:$B,ROW())="","",INDEX('Display 730 &amp; 1200'!$B:$B,ROW()))</f>
        <v/>
      </c>
      <c r="C2971" t="str">
        <f>IF(INDEX('Display 730 &amp; 1200'!$D:$D,ROW())="","",INDEX('Display 730 &amp; 1200'!$D:$D,ROW()))</f>
        <v/>
      </c>
      <c r="D2971">
        <f>IF($C2971="",0,SUMIFS(#REF!,#REF!,$C2971,#REF!,"&gt;="&amp;'Display 730 &amp; 1200'!$AN$10,#REF!,"&lt;="&amp;'Display 730 &amp; 1200'!$AN$9))</f>
        <v>0</v>
      </c>
      <c r="E2971">
        <f>IF($C2971="",0,SUMIFS(#REF!,#REF!,$C2971,#REF!,"&gt;="&amp;'Display 730 &amp; 1200'!$AN$12,#REF!,"&lt;="&amp;'Display 730 &amp; 1200'!$AN$11))</f>
        <v>0</v>
      </c>
    </row>
    <row r="2972" spans="1:5">
      <c r="A2972" t="str">
        <f>IF(INDEX('Display 730 &amp; 1200'!$A:$A,ROW())="","",INDEX('Display 730 &amp; 1200'!$A:$A,ROW()))</f>
        <v/>
      </c>
      <c r="B2972" t="str">
        <f>IF(INDEX('Display 730 &amp; 1200'!$B:$B,ROW())="","",INDEX('Display 730 &amp; 1200'!$B:$B,ROW()))</f>
        <v/>
      </c>
      <c r="C2972" t="str">
        <f>IF(INDEX('Display 730 &amp; 1200'!$D:$D,ROW())="","",INDEX('Display 730 &amp; 1200'!$D:$D,ROW()))</f>
        <v/>
      </c>
      <c r="D2972">
        <f>IF($C2972="",0,SUMIFS(#REF!,#REF!,$C2972,#REF!,"&gt;="&amp;'Display 730 &amp; 1200'!$AN$10,#REF!,"&lt;="&amp;'Display 730 &amp; 1200'!$AN$9))</f>
        <v>0</v>
      </c>
      <c r="E2972">
        <f>IF($C2972="",0,SUMIFS(#REF!,#REF!,$C2972,#REF!,"&gt;="&amp;'Display 730 &amp; 1200'!$AN$12,#REF!,"&lt;="&amp;'Display 730 &amp; 1200'!$AN$11))</f>
        <v>0</v>
      </c>
    </row>
    <row r="2973" spans="1:5">
      <c r="A2973" t="str">
        <f>IF(INDEX('Display 730 &amp; 1200'!$A:$A,ROW())="","",INDEX('Display 730 &amp; 1200'!$A:$A,ROW()))</f>
        <v/>
      </c>
      <c r="B2973" t="str">
        <f>IF(INDEX('Display 730 &amp; 1200'!$B:$B,ROW())="","",INDEX('Display 730 &amp; 1200'!$B:$B,ROW()))</f>
        <v/>
      </c>
      <c r="C2973" t="str">
        <f>IF(INDEX('Display 730 &amp; 1200'!$D:$D,ROW())="","",INDEX('Display 730 &amp; 1200'!$D:$D,ROW()))</f>
        <v/>
      </c>
      <c r="D2973">
        <f>IF($C2973="",0,SUMIFS(#REF!,#REF!,$C2973,#REF!,"&gt;="&amp;'Display 730 &amp; 1200'!$AN$10,#REF!,"&lt;="&amp;'Display 730 &amp; 1200'!$AN$9))</f>
        <v>0</v>
      </c>
      <c r="E2973">
        <f>IF($C2973="",0,SUMIFS(#REF!,#REF!,$C2973,#REF!,"&gt;="&amp;'Display 730 &amp; 1200'!$AN$12,#REF!,"&lt;="&amp;'Display 730 &amp; 1200'!$AN$11))</f>
        <v>0</v>
      </c>
    </row>
    <row r="2974" spans="1:5">
      <c r="A2974" t="str">
        <f>IF(INDEX('Display 730 &amp; 1200'!$A:$A,ROW())="","",INDEX('Display 730 &amp; 1200'!$A:$A,ROW()))</f>
        <v/>
      </c>
      <c r="B2974" t="str">
        <f>IF(INDEX('Display 730 &amp; 1200'!$B:$B,ROW())="","",INDEX('Display 730 &amp; 1200'!$B:$B,ROW()))</f>
        <v/>
      </c>
      <c r="C2974" t="str">
        <f>IF(INDEX('Display 730 &amp; 1200'!$D:$D,ROW())="","",INDEX('Display 730 &amp; 1200'!$D:$D,ROW()))</f>
        <v/>
      </c>
      <c r="D2974">
        <f>IF($C2974="",0,SUMIFS(#REF!,#REF!,$C2974,#REF!,"&gt;="&amp;'Display 730 &amp; 1200'!$AN$10,#REF!,"&lt;="&amp;'Display 730 &amp; 1200'!$AN$9))</f>
        <v>0</v>
      </c>
      <c r="E2974">
        <f>IF($C2974="",0,SUMIFS(#REF!,#REF!,$C2974,#REF!,"&gt;="&amp;'Display 730 &amp; 1200'!$AN$12,#REF!,"&lt;="&amp;'Display 730 &amp; 1200'!$AN$11))</f>
        <v>0</v>
      </c>
    </row>
    <row r="2975" spans="1:5">
      <c r="A2975" t="str">
        <f>IF(INDEX('Display 730 &amp; 1200'!$A:$A,ROW())="","",INDEX('Display 730 &amp; 1200'!$A:$A,ROW()))</f>
        <v/>
      </c>
      <c r="B2975" t="str">
        <f>IF(INDEX('Display 730 &amp; 1200'!$B:$B,ROW())="","",INDEX('Display 730 &amp; 1200'!$B:$B,ROW()))</f>
        <v/>
      </c>
      <c r="C2975" t="str">
        <f>IF(INDEX('Display 730 &amp; 1200'!$D:$D,ROW())="","",INDEX('Display 730 &amp; 1200'!$D:$D,ROW()))</f>
        <v/>
      </c>
      <c r="D2975">
        <f>IF($C2975="",0,SUMIFS(#REF!,#REF!,$C2975,#REF!,"&gt;="&amp;'Display 730 &amp; 1200'!$AN$10,#REF!,"&lt;="&amp;'Display 730 &amp; 1200'!$AN$9))</f>
        <v>0</v>
      </c>
      <c r="E2975">
        <f>IF($C2975="",0,SUMIFS(#REF!,#REF!,$C2975,#REF!,"&gt;="&amp;'Display 730 &amp; 1200'!$AN$12,#REF!,"&lt;="&amp;'Display 730 &amp; 1200'!$AN$11))</f>
        <v>0</v>
      </c>
    </row>
    <row r="2976" spans="1:5">
      <c r="A2976" t="str">
        <f>IF(INDEX('Display 730 &amp; 1200'!$A:$A,ROW())="","",INDEX('Display 730 &amp; 1200'!$A:$A,ROW()))</f>
        <v/>
      </c>
      <c r="B2976" t="str">
        <f>IF(INDEX('Display 730 &amp; 1200'!$B:$B,ROW())="","",INDEX('Display 730 &amp; 1200'!$B:$B,ROW()))</f>
        <v/>
      </c>
      <c r="C2976" t="str">
        <f>IF(INDEX('Display 730 &amp; 1200'!$D:$D,ROW())="","",INDEX('Display 730 &amp; 1200'!$D:$D,ROW()))</f>
        <v/>
      </c>
      <c r="D2976">
        <f>IF($C2976="",0,SUMIFS(#REF!,#REF!,$C2976,#REF!,"&gt;="&amp;'Display 730 &amp; 1200'!$AN$10,#REF!,"&lt;="&amp;'Display 730 &amp; 1200'!$AN$9))</f>
        <v>0</v>
      </c>
      <c r="E2976">
        <f>IF($C2976="",0,SUMIFS(#REF!,#REF!,$C2976,#REF!,"&gt;="&amp;'Display 730 &amp; 1200'!$AN$12,#REF!,"&lt;="&amp;'Display 730 &amp; 1200'!$AN$11))</f>
        <v>0</v>
      </c>
    </row>
    <row r="2977" spans="1:5">
      <c r="A2977" t="str">
        <f>IF(INDEX('Display 730 &amp; 1200'!$A:$A,ROW())="","",INDEX('Display 730 &amp; 1200'!$A:$A,ROW()))</f>
        <v/>
      </c>
      <c r="B2977" t="str">
        <f>IF(INDEX('Display 730 &amp; 1200'!$B:$B,ROW())="","",INDEX('Display 730 &amp; 1200'!$B:$B,ROW()))</f>
        <v/>
      </c>
      <c r="C2977" t="str">
        <f>IF(INDEX('Display 730 &amp; 1200'!$D:$D,ROW())="","",INDEX('Display 730 &amp; 1200'!$D:$D,ROW()))</f>
        <v/>
      </c>
      <c r="D2977">
        <f>IF($C2977="",0,SUMIFS(#REF!,#REF!,$C2977,#REF!,"&gt;="&amp;'Display 730 &amp; 1200'!$AN$10,#REF!,"&lt;="&amp;'Display 730 &amp; 1200'!$AN$9))</f>
        <v>0</v>
      </c>
      <c r="E2977">
        <f>IF($C2977="",0,SUMIFS(#REF!,#REF!,$C2977,#REF!,"&gt;="&amp;'Display 730 &amp; 1200'!$AN$12,#REF!,"&lt;="&amp;'Display 730 &amp; 1200'!$AN$11))</f>
        <v>0</v>
      </c>
    </row>
    <row r="2978" spans="1:5">
      <c r="A2978" t="str">
        <f>IF(INDEX('Display 730 &amp; 1200'!$A:$A,ROW())="","",INDEX('Display 730 &amp; 1200'!$A:$A,ROW()))</f>
        <v/>
      </c>
      <c r="B2978" t="str">
        <f>IF(INDEX('Display 730 &amp; 1200'!$B:$B,ROW())="","",INDEX('Display 730 &amp; 1200'!$B:$B,ROW()))</f>
        <v/>
      </c>
      <c r="C2978" t="str">
        <f>IF(INDEX('Display 730 &amp; 1200'!$D:$D,ROW())="","",INDEX('Display 730 &amp; 1200'!$D:$D,ROW()))</f>
        <v/>
      </c>
      <c r="D2978">
        <f>IF($C2978="",0,SUMIFS(#REF!,#REF!,$C2978,#REF!,"&gt;="&amp;'Display 730 &amp; 1200'!$AN$10,#REF!,"&lt;="&amp;'Display 730 &amp; 1200'!$AN$9))</f>
        <v>0</v>
      </c>
      <c r="E2978">
        <f>IF($C2978="",0,SUMIFS(#REF!,#REF!,$C2978,#REF!,"&gt;="&amp;'Display 730 &amp; 1200'!$AN$12,#REF!,"&lt;="&amp;'Display 730 &amp; 1200'!$AN$11))</f>
        <v>0</v>
      </c>
    </row>
    <row r="2979" spans="1:5">
      <c r="A2979" t="str">
        <f>IF(INDEX('Display 730 &amp; 1200'!$A:$A,ROW())="","",INDEX('Display 730 &amp; 1200'!$A:$A,ROW()))</f>
        <v/>
      </c>
      <c r="B2979" t="str">
        <f>IF(INDEX('Display 730 &amp; 1200'!$B:$B,ROW())="","",INDEX('Display 730 &amp; 1200'!$B:$B,ROW()))</f>
        <v/>
      </c>
      <c r="C2979" t="str">
        <f>IF(INDEX('Display 730 &amp; 1200'!$D:$D,ROW())="","",INDEX('Display 730 &amp; 1200'!$D:$D,ROW()))</f>
        <v/>
      </c>
      <c r="D2979">
        <f>IF($C2979="",0,SUMIFS(#REF!,#REF!,$C2979,#REF!,"&gt;="&amp;'Display 730 &amp; 1200'!$AN$10,#REF!,"&lt;="&amp;'Display 730 &amp; 1200'!$AN$9))</f>
        <v>0</v>
      </c>
      <c r="E2979">
        <f>IF($C2979="",0,SUMIFS(#REF!,#REF!,$C2979,#REF!,"&gt;="&amp;'Display 730 &amp; 1200'!$AN$12,#REF!,"&lt;="&amp;'Display 730 &amp; 1200'!$AN$11))</f>
        <v>0</v>
      </c>
    </row>
    <row r="2980" spans="1:5">
      <c r="A2980" t="str">
        <f>IF(INDEX('Display 730 &amp; 1200'!$A:$A,ROW())="","",INDEX('Display 730 &amp; 1200'!$A:$A,ROW()))</f>
        <v/>
      </c>
      <c r="B2980" t="str">
        <f>IF(INDEX('Display 730 &amp; 1200'!$B:$B,ROW())="","",INDEX('Display 730 &amp; 1200'!$B:$B,ROW()))</f>
        <v/>
      </c>
      <c r="C2980" t="str">
        <f>IF(INDEX('Display 730 &amp; 1200'!$D:$D,ROW())="","",INDEX('Display 730 &amp; 1200'!$D:$D,ROW()))</f>
        <v/>
      </c>
      <c r="D2980">
        <f>IF($C2980="",0,SUMIFS(#REF!,#REF!,$C2980,#REF!,"&gt;="&amp;'Display 730 &amp; 1200'!$AN$10,#REF!,"&lt;="&amp;'Display 730 &amp; 1200'!$AN$9))</f>
        <v>0</v>
      </c>
      <c r="E2980">
        <f>IF($C2980="",0,SUMIFS(#REF!,#REF!,$C2980,#REF!,"&gt;="&amp;'Display 730 &amp; 1200'!$AN$12,#REF!,"&lt;="&amp;'Display 730 &amp; 1200'!$AN$11))</f>
        <v>0</v>
      </c>
    </row>
    <row r="2981" spans="1:5">
      <c r="A2981" t="str">
        <f>IF(INDEX('Display 730 &amp; 1200'!$A:$A,ROW())="","",INDEX('Display 730 &amp; 1200'!$A:$A,ROW()))</f>
        <v/>
      </c>
      <c r="B2981" t="str">
        <f>IF(INDEX('Display 730 &amp; 1200'!$B:$B,ROW())="","",INDEX('Display 730 &amp; 1200'!$B:$B,ROW()))</f>
        <v/>
      </c>
      <c r="C2981" t="str">
        <f>IF(INDEX('Display 730 &amp; 1200'!$D:$D,ROW())="","",INDEX('Display 730 &amp; 1200'!$D:$D,ROW()))</f>
        <v/>
      </c>
      <c r="D2981">
        <f>IF($C2981="",0,SUMIFS(#REF!,#REF!,$C2981,#REF!,"&gt;="&amp;'Display 730 &amp; 1200'!$AN$10,#REF!,"&lt;="&amp;'Display 730 &amp; 1200'!$AN$9))</f>
        <v>0</v>
      </c>
      <c r="E2981">
        <f>IF($C2981="",0,SUMIFS(#REF!,#REF!,$C2981,#REF!,"&gt;="&amp;'Display 730 &amp; 1200'!$AN$12,#REF!,"&lt;="&amp;'Display 730 &amp; 1200'!$AN$11))</f>
        <v>0</v>
      </c>
    </row>
    <row r="2982" spans="1:5">
      <c r="A2982" t="str">
        <f>IF(INDEX('Display 730 &amp; 1200'!$A:$A,ROW())="","",INDEX('Display 730 &amp; 1200'!$A:$A,ROW()))</f>
        <v/>
      </c>
      <c r="B2982" t="str">
        <f>IF(INDEX('Display 730 &amp; 1200'!$B:$B,ROW())="","",INDEX('Display 730 &amp; 1200'!$B:$B,ROW()))</f>
        <v/>
      </c>
      <c r="C2982" t="str">
        <f>IF(INDEX('Display 730 &amp; 1200'!$D:$D,ROW())="","",INDEX('Display 730 &amp; 1200'!$D:$D,ROW()))</f>
        <v/>
      </c>
      <c r="D2982">
        <f>IF($C2982="",0,SUMIFS(#REF!,#REF!,$C2982,#REF!,"&gt;="&amp;'Display 730 &amp; 1200'!$AN$10,#REF!,"&lt;="&amp;'Display 730 &amp; 1200'!$AN$9))</f>
        <v>0</v>
      </c>
      <c r="E2982">
        <f>IF($C2982="",0,SUMIFS(#REF!,#REF!,$C2982,#REF!,"&gt;="&amp;'Display 730 &amp; 1200'!$AN$12,#REF!,"&lt;="&amp;'Display 730 &amp; 1200'!$AN$11))</f>
        <v>0</v>
      </c>
    </row>
    <row r="2983" spans="1:5">
      <c r="A2983" t="str">
        <f>IF(INDEX('Display 730 &amp; 1200'!$A:$A,ROW())="","",INDEX('Display 730 &amp; 1200'!$A:$A,ROW()))</f>
        <v/>
      </c>
      <c r="B2983" t="str">
        <f>IF(INDEX('Display 730 &amp; 1200'!$B:$B,ROW())="","",INDEX('Display 730 &amp; 1200'!$B:$B,ROW()))</f>
        <v/>
      </c>
      <c r="C2983" t="str">
        <f>IF(INDEX('Display 730 &amp; 1200'!$D:$D,ROW())="","",INDEX('Display 730 &amp; 1200'!$D:$D,ROW()))</f>
        <v/>
      </c>
      <c r="D2983">
        <f>IF($C2983="",0,SUMIFS(#REF!,#REF!,$C2983,#REF!,"&gt;="&amp;'Display 730 &amp; 1200'!$AN$10,#REF!,"&lt;="&amp;'Display 730 &amp; 1200'!$AN$9))</f>
        <v>0</v>
      </c>
      <c r="E2983">
        <f>IF($C2983="",0,SUMIFS(#REF!,#REF!,$C2983,#REF!,"&gt;="&amp;'Display 730 &amp; 1200'!$AN$12,#REF!,"&lt;="&amp;'Display 730 &amp; 1200'!$AN$11))</f>
        <v>0</v>
      </c>
    </row>
    <row r="2984" spans="1:5">
      <c r="A2984" t="str">
        <f>IF(INDEX('Display 730 &amp; 1200'!$A:$A,ROW())="","",INDEX('Display 730 &amp; 1200'!$A:$A,ROW()))</f>
        <v/>
      </c>
      <c r="B2984" t="str">
        <f>IF(INDEX('Display 730 &amp; 1200'!$B:$B,ROW())="","",INDEX('Display 730 &amp; 1200'!$B:$B,ROW()))</f>
        <v/>
      </c>
      <c r="C2984" t="str">
        <f>IF(INDEX('Display 730 &amp; 1200'!$D:$D,ROW())="","",INDEX('Display 730 &amp; 1200'!$D:$D,ROW()))</f>
        <v/>
      </c>
      <c r="D2984">
        <f>IF($C2984="",0,SUMIFS(#REF!,#REF!,$C2984,#REF!,"&gt;="&amp;'Display 730 &amp; 1200'!$AN$10,#REF!,"&lt;="&amp;'Display 730 &amp; 1200'!$AN$9))</f>
        <v>0</v>
      </c>
      <c r="E2984">
        <f>IF($C2984="",0,SUMIFS(#REF!,#REF!,$C2984,#REF!,"&gt;="&amp;'Display 730 &amp; 1200'!$AN$12,#REF!,"&lt;="&amp;'Display 730 &amp; 1200'!$AN$11))</f>
        <v>0</v>
      </c>
    </row>
    <row r="2985" spans="1:5">
      <c r="A2985" t="str">
        <f>IF(INDEX('Display 730 &amp; 1200'!$A:$A,ROW())="","",INDEX('Display 730 &amp; 1200'!$A:$A,ROW()))</f>
        <v/>
      </c>
      <c r="B2985" t="str">
        <f>IF(INDEX('Display 730 &amp; 1200'!$B:$B,ROW())="","",INDEX('Display 730 &amp; 1200'!$B:$B,ROW()))</f>
        <v/>
      </c>
      <c r="C2985" t="str">
        <f>IF(INDEX('Display 730 &amp; 1200'!$D:$D,ROW())="","",INDEX('Display 730 &amp; 1200'!$D:$D,ROW()))</f>
        <v/>
      </c>
      <c r="D2985">
        <f>IF($C2985="",0,SUMIFS(#REF!,#REF!,$C2985,#REF!,"&gt;="&amp;'Display 730 &amp; 1200'!$AN$10,#REF!,"&lt;="&amp;'Display 730 &amp; 1200'!$AN$9))</f>
        <v>0</v>
      </c>
      <c r="E2985">
        <f>IF($C2985="",0,SUMIFS(#REF!,#REF!,$C2985,#REF!,"&gt;="&amp;'Display 730 &amp; 1200'!$AN$12,#REF!,"&lt;="&amp;'Display 730 &amp; 1200'!$AN$11))</f>
        <v>0</v>
      </c>
    </row>
    <row r="2986" spans="1:5">
      <c r="A2986" t="str">
        <f>IF(INDEX('Display 730 &amp; 1200'!$A:$A,ROW())="","",INDEX('Display 730 &amp; 1200'!$A:$A,ROW()))</f>
        <v/>
      </c>
      <c r="B2986" t="str">
        <f>IF(INDEX('Display 730 &amp; 1200'!$B:$B,ROW())="","",INDEX('Display 730 &amp; 1200'!$B:$B,ROW()))</f>
        <v/>
      </c>
      <c r="C2986" t="str">
        <f>IF(INDEX('Display 730 &amp; 1200'!$D:$D,ROW())="","",INDEX('Display 730 &amp; 1200'!$D:$D,ROW()))</f>
        <v/>
      </c>
      <c r="D2986">
        <f>IF($C2986="",0,SUMIFS(#REF!,#REF!,$C2986,#REF!,"&gt;="&amp;'Display 730 &amp; 1200'!$AN$10,#REF!,"&lt;="&amp;'Display 730 &amp; 1200'!$AN$9))</f>
        <v>0</v>
      </c>
      <c r="E2986">
        <f>IF($C2986="",0,SUMIFS(#REF!,#REF!,$C2986,#REF!,"&gt;="&amp;'Display 730 &amp; 1200'!$AN$12,#REF!,"&lt;="&amp;'Display 730 &amp; 1200'!$AN$11))</f>
        <v>0</v>
      </c>
    </row>
    <row r="2987" spans="1:5">
      <c r="A2987" t="str">
        <f>IF(INDEX('Display 730 &amp; 1200'!$A:$A,ROW())="","",INDEX('Display 730 &amp; 1200'!$A:$A,ROW()))</f>
        <v/>
      </c>
      <c r="B2987" t="str">
        <f>IF(INDEX('Display 730 &amp; 1200'!$B:$B,ROW())="","",INDEX('Display 730 &amp; 1200'!$B:$B,ROW()))</f>
        <v/>
      </c>
      <c r="C2987" t="str">
        <f>IF(INDEX('Display 730 &amp; 1200'!$D:$D,ROW())="","",INDEX('Display 730 &amp; 1200'!$D:$D,ROW()))</f>
        <v/>
      </c>
      <c r="D2987">
        <f>IF($C2987="",0,SUMIFS(#REF!,#REF!,$C2987,#REF!,"&gt;="&amp;'Display 730 &amp; 1200'!$AN$10,#REF!,"&lt;="&amp;'Display 730 &amp; 1200'!$AN$9))</f>
        <v>0</v>
      </c>
      <c r="E2987">
        <f>IF($C2987="",0,SUMIFS(#REF!,#REF!,$C2987,#REF!,"&gt;="&amp;'Display 730 &amp; 1200'!$AN$12,#REF!,"&lt;="&amp;'Display 730 &amp; 1200'!$AN$11))</f>
        <v>0</v>
      </c>
    </row>
    <row r="2988" spans="1:5">
      <c r="A2988" t="str">
        <f>IF(INDEX('Display 730 &amp; 1200'!$A:$A,ROW())="","",INDEX('Display 730 &amp; 1200'!$A:$A,ROW()))</f>
        <v/>
      </c>
      <c r="B2988" t="str">
        <f>IF(INDEX('Display 730 &amp; 1200'!$B:$B,ROW())="","",INDEX('Display 730 &amp; 1200'!$B:$B,ROW()))</f>
        <v/>
      </c>
      <c r="C2988" t="str">
        <f>IF(INDEX('Display 730 &amp; 1200'!$D:$D,ROW())="","",INDEX('Display 730 &amp; 1200'!$D:$D,ROW()))</f>
        <v/>
      </c>
      <c r="D2988">
        <f>IF($C2988="",0,SUMIFS(#REF!,#REF!,$C2988,#REF!,"&gt;="&amp;'Display 730 &amp; 1200'!$AN$10,#REF!,"&lt;="&amp;'Display 730 &amp; 1200'!$AN$9))</f>
        <v>0</v>
      </c>
      <c r="E2988">
        <f>IF($C2988="",0,SUMIFS(#REF!,#REF!,$C2988,#REF!,"&gt;="&amp;'Display 730 &amp; 1200'!$AN$12,#REF!,"&lt;="&amp;'Display 730 &amp; 1200'!$AN$11))</f>
        <v>0</v>
      </c>
    </row>
    <row r="2989" spans="1:5">
      <c r="A2989" t="str">
        <f>IF(INDEX('Display 730 &amp; 1200'!$A:$A,ROW())="","",INDEX('Display 730 &amp; 1200'!$A:$A,ROW()))</f>
        <v/>
      </c>
      <c r="B2989" t="str">
        <f>IF(INDEX('Display 730 &amp; 1200'!$B:$B,ROW())="","",INDEX('Display 730 &amp; 1200'!$B:$B,ROW()))</f>
        <v/>
      </c>
      <c r="C2989" t="str">
        <f>IF(INDEX('Display 730 &amp; 1200'!$D:$D,ROW())="","",INDEX('Display 730 &amp; 1200'!$D:$D,ROW()))</f>
        <v/>
      </c>
      <c r="D2989">
        <f>IF($C2989="",0,SUMIFS(#REF!,#REF!,$C2989,#REF!,"&gt;="&amp;'Display 730 &amp; 1200'!$AN$10,#REF!,"&lt;="&amp;'Display 730 &amp; 1200'!$AN$9))</f>
        <v>0</v>
      </c>
      <c r="E2989">
        <f>IF($C2989="",0,SUMIFS(#REF!,#REF!,$C2989,#REF!,"&gt;="&amp;'Display 730 &amp; 1200'!$AN$12,#REF!,"&lt;="&amp;'Display 730 &amp; 1200'!$AN$11))</f>
        <v>0</v>
      </c>
    </row>
    <row r="2990" spans="1:5">
      <c r="A2990" t="str">
        <f>IF(INDEX('Display 730 &amp; 1200'!$A:$A,ROW())="","",INDEX('Display 730 &amp; 1200'!$A:$A,ROW()))</f>
        <v/>
      </c>
      <c r="B2990" t="str">
        <f>IF(INDEX('Display 730 &amp; 1200'!$B:$B,ROW())="","",INDEX('Display 730 &amp; 1200'!$B:$B,ROW()))</f>
        <v/>
      </c>
      <c r="C2990" t="str">
        <f>IF(INDEX('Display 730 &amp; 1200'!$D:$D,ROW())="","",INDEX('Display 730 &amp; 1200'!$D:$D,ROW()))</f>
        <v/>
      </c>
      <c r="D2990">
        <f>IF($C2990="",0,SUMIFS(#REF!,#REF!,$C2990,#REF!,"&gt;="&amp;'Display 730 &amp; 1200'!$AN$10,#REF!,"&lt;="&amp;'Display 730 &amp; 1200'!$AN$9))</f>
        <v>0</v>
      </c>
      <c r="E2990">
        <f>IF($C2990="",0,SUMIFS(#REF!,#REF!,$C2990,#REF!,"&gt;="&amp;'Display 730 &amp; 1200'!$AN$12,#REF!,"&lt;="&amp;'Display 730 &amp; 1200'!$AN$11))</f>
        <v>0</v>
      </c>
    </row>
    <row r="2991" spans="1:5">
      <c r="A2991" t="str">
        <f>IF(INDEX('Display 730 &amp; 1200'!$A:$A,ROW())="","",INDEX('Display 730 &amp; 1200'!$A:$A,ROW()))</f>
        <v/>
      </c>
      <c r="B2991" t="str">
        <f>IF(INDEX('Display 730 &amp; 1200'!$B:$B,ROW())="","",INDEX('Display 730 &amp; 1200'!$B:$B,ROW()))</f>
        <v/>
      </c>
      <c r="C2991" t="str">
        <f>IF(INDEX('Display 730 &amp; 1200'!$D:$D,ROW())="","",INDEX('Display 730 &amp; 1200'!$D:$D,ROW()))</f>
        <v/>
      </c>
      <c r="D2991">
        <f>IF($C2991="",0,SUMIFS(#REF!,#REF!,$C2991,#REF!,"&gt;="&amp;'Display 730 &amp; 1200'!$AN$10,#REF!,"&lt;="&amp;'Display 730 &amp; 1200'!$AN$9))</f>
        <v>0</v>
      </c>
      <c r="E2991">
        <f>IF($C2991="",0,SUMIFS(#REF!,#REF!,$C2991,#REF!,"&gt;="&amp;'Display 730 &amp; 1200'!$AN$12,#REF!,"&lt;="&amp;'Display 730 &amp; 1200'!$AN$11))</f>
        <v>0</v>
      </c>
    </row>
    <row r="2992" spans="1:5">
      <c r="A2992" t="str">
        <f>IF(INDEX('Display 730 &amp; 1200'!$A:$A,ROW())="","",INDEX('Display 730 &amp; 1200'!$A:$A,ROW()))</f>
        <v/>
      </c>
      <c r="B2992" t="str">
        <f>IF(INDEX('Display 730 &amp; 1200'!$B:$B,ROW())="","",INDEX('Display 730 &amp; 1200'!$B:$B,ROW()))</f>
        <v/>
      </c>
      <c r="C2992" t="str">
        <f>IF(INDEX('Display 730 &amp; 1200'!$D:$D,ROW())="","",INDEX('Display 730 &amp; 1200'!$D:$D,ROW()))</f>
        <v/>
      </c>
      <c r="D2992">
        <f>IF($C2992="",0,SUMIFS(#REF!,#REF!,$C2992,#REF!,"&gt;="&amp;'Display 730 &amp; 1200'!$AN$10,#REF!,"&lt;="&amp;'Display 730 &amp; 1200'!$AN$9))</f>
        <v>0</v>
      </c>
      <c r="E2992">
        <f>IF($C2992="",0,SUMIFS(#REF!,#REF!,$C2992,#REF!,"&gt;="&amp;'Display 730 &amp; 1200'!$AN$12,#REF!,"&lt;="&amp;'Display 730 &amp; 1200'!$AN$11))</f>
        <v>0</v>
      </c>
    </row>
    <row r="2993" spans="1:5">
      <c r="A2993" t="str">
        <f>IF(INDEX('Display 730 &amp; 1200'!$A:$A,ROW())="","",INDEX('Display 730 &amp; 1200'!$A:$A,ROW()))</f>
        <v/>
      </c>
      <c r="B2993" t="str">
        <f>IF(INDEX('Display 730 &amp; 1200'!$B:$B,ROW())="","",INDEX('Display 730 &amp; 1200'!$B:$B,ROW()))</f>
        <v/>
      </c>
      <c r="C2993" t="str">
        <f>IF(INDEX('Display 730 &amp; 1200'!$D:$D,ROW())="","",INDEX('Display 730 &amp; 1200'!$D:$D,ROW()))</f>
        <v/>
      </c>
      <c r="D2993">
        <f>IF($C2993="",0,SUMIFS(#REF!,#REF!,$C2993,#REF!,"&gt;="&amp;'Display 730 &amp; 1200'!$AN$10,#REF!,"&lt;="&amp;'Display 730 &amp; 1200'!$AN$9))</f>
        <v>0</v>
      </c>
      <c r="E2993">
        <f>IF($C2993="",0,SUMIFS(#REF!,#REF!,$C2993,#REF!,"&gt;="&amp;'Display 730 &amp; 1200'!$AN$12,#REF!,"&lt;="&amp;'Display 730 &amp; 1200'!$AN$11))</f>
        <v>0</v>
      </c>
    </row>
    <row r="2994" spans="1:5">
      <c r="A2994" t="str">
        <f>IF(INDEX('Display 730 &amp; 1200'!$A:$A,ROW())="","",INDEX('Display 730 &amp; 1200'!$A:$A,ROW()))</f>
        <v/>
      </c>
      <c r="B2994" t="str">
        <f>IF(INDEX('Display 730 &amp; 1200'!$B:$B,ROW())="","",INDEX('Display 730 &amp; 1200'!$B:$B,ROW()))</f>
        <v/>
      </c>
      <c r="C2994" t="str">
        <f>IF(INDEX('Display 730 &amp; 1200'!$D:$D,ROW())="","",INDEX('Display 730 &amp; 1200'!$D:$D,ROW()))</f>
        <v/>
      </c>
      <c r="D2994">
        <f>IF($C2994="",0,SUMIFS(#REF!,#REF!,$C2994,#REF!,"&gt;="&amp;'Display 730 &amp; 1200'!$AN$10,#REF!,"&lt;="&amp;'Display 730 &amp; 1200'!$AN$9))</f>
        <v>0</v>
      </c>
      <c r="E2994">
        <f>IF($C2994="",0,SUMIFS(#REF!,#REF!,$C2994,#REF!,"&gt;="&amp;'Display 730 &amp; 1200'!$AN$12,#REF!,"&lt;="&amp;'Display 730 &amp; 1200'!$AN$11))</f>
        <v>0</v>
      </c>
    </row>
    <row r="2995" spans="1:5">
      <c r="A2995" t="str">
        <f>IF(INDEX('Display 730 &amp; 1200'!$A:$A,ROW())="","",INDEX('Display 730 &amp; 1200'!$A:$A,ROW()))</f>
        <v/>
      </c>
      <c r="B2995" t="str">
        <f>IF(INDEX('Display 730 &amp; 1200'!$B:$B,ROW())="","",INDEX('Display 730 &amp; 1200'!$B:$B,ROW()))</f>
        <v/>
      </c>
      <c r="C2995" t="str">
        <f>IF(INDEX('Display 730 &amp; 1200'!$D:$D,ROW())="","",INDEX('Display 730 &amp; 1200'!$D:$D,ROW()))</f>
        <v/>
      </c>
      <c r="D2995">
        <f>IF($C2995="",0,SUMIFS(#REF!,#REF!,$C2995,#REF!,"&gt;="&amp;'Display 730 &amp; 1200'!$AN$10,#REF!,"&lt;="&amp;'Display 730 &amp; 1200'!$AN$9))</f>
        <v>0</v>
      </c>
      <c r="E2995">
        <f>IF($C2995="",0,SUMIFS(#REF!,#REF!,$C2995,#REF!,"&gt;="&amp;'Display 730 &amp; 1200'!$AN$12,#REF!,"&lt;="&amp;'Display 730 &amp; 1200'!$AN$11))</f>
        <v>0</v>
      </c>
    </row>
    <row r="2996" spans="1:5">
      <c r="A2996" t="str">
        <f>IF(INDEX('Display 730 &amp; 1200'!$A:$A,ROW())="","",INDEX('Display 730 &amp; 1200'!$A:$A,ROW()))</f>
        <v/>
      </c>
      <c r="B2996" t="str">
        <f>IF(INDEX('Display 730 &amp; 1200'!$B:$B,ROW())="","",INDEX('Display 730 &amp; 1200'!$B:$B,ROW()))</f>
        <v/>
      </c>
      <c r="C2996" t="str">
        <f>IF(INDEX('Display 730 &amp; 1200'!$D:$D,ROW())="","",INDEX('Display 730 &amp; 1200'!$D:$D,ROW()))</f>
        <v/>
      </c>
      <c r="D2996">
        <f>IF($C2996="",0,SUMIFS(#REF!,#REF!,$C2996,#REF!,"&gt;="&amp;'Display 730 &amp; 1200'!$AN$10,#REF!,"&lt;="&amp;'Display 730 &amp; 1200'!$AN$9))</f>
        <v>0</v>
      </c>
      <c r="E2996">
        <f>IF($C2996="",0,SUMIFS(#REF!,#REF!,$C2996,#REF!,"&gt;="&amp;'Display 730 &amp; 1200'!$AN$12,#REF!,"&lt;="&amp;'Display 730 &amp; 1200'!$AN$11))</f>
        <v>0</v>
      </c>
    </row>
    <row r="2997" spans="1:5">
      <c r="A2997" t="str">
        <f>IF(INDEX('Display 730 &amp; 1200'!$A:$A,ROW())="","",INDEX('Display 730 &amp; 1200'!$A:$A,ROW()))</f>
        <v/>
      </c>
      <c r="B2997" t="str">
        <f>IF(INDEX('Display 730 &amp; 1200'!$B:$B,ROW())="","",INDEX('Display 730 &amp; 1200'!$B:$B,ROW()))</f>
        <v/>
      </c>
      <c r="C2997" t="str">
        <f>IF(INDEX('Display 730 &amp; 1200'!$D:$D,ROW())="","",INDEX('Display 730 &amp; 1200'!$D:$D,ROW()))</f>
        <v/>
      </c>
      <c r="D2997">
        <f>IF($C2997="",0,SUMIFS(#REF!,#REF!,$C2997,#REF!,"&gt;="&amp;'Display 730 &amp; 1200'!$AN$10,#REF!,"&lt;="&amp;'Display 730 &amp; 1200'!$AN$9))</f>
        <v>0</v>
      </c>
      <c r="E2997">
        <f>IF($C2997="",0,SUMIFS(#REF!,#REF!,$C2997,#REF!,"&gt;="&amp;'Display 730 &amp; 1200'!$AN$12,#REF!,"&lt;="&amp;'Display 730 &amp; 1200'!$AN$11))</f>
        <v>0</v>
      </c>
    </row>
    <row r="2998" spans="1:5">
      <c r="A2998" t="str">
        <f>IF(INDEX('Display 730 &amp; 1200'!$A:$A,ROW())="","",INDEX('Display 730 &amp; 1200'!$A:$A,ROW()))</f>
        <v/>
      </c>
      <c r="B2998" t="str">
        <f>IF(INDEX('Display 730 &amp; 1200'!$B:$B,ROW())="","",INDEX('Display 730 &amp; 1200'!$B:$B,ROW()))</f>
        <v/>
      </c>
      <c r="C2998" t="str">
        <f>IF(INDEX('Display 730 &amp; 1200'!$D:$D,ROW())="","",INDEX('Display 730 &amp; 1200'!$D:$D,ROW()))</f>
        <v/>
      </c>
      <c r="D2998">
        <f>IF($C2998="",0,SUMIFS(#REF!,#REF!,$C2998,#REF!,"&gt;="&amp;'Display 730 &amp; 1200'!$AN$10,#REF!,"&lt;="&amp;'Display 730 &amp; 1200'!$AN$9))</f>
        <v>0</v>
      </c>
      <c r="E2998">
        <f>IF($C2998="",0,SUMIFS(#REF!,#REF!,$C2998,#REF!,"&gt;="&amp;'Display 730 &amp; 1200'!$AN$12,#REF!,"&lt;="&amp;'Display 730 &amp; 1200'!$AN$11))</f>
        <v>0</v>
      </c>
    </row>
    <row r="2999" spans="1:5">
      <c r="A2999" t="str">
        <f>IF(INDEX('Display 730 &amp; 1200'!$A:$A,ROW())="","",INDEX('Display 730 &amp; 1200'!$A:$A,ROW()))</f>
        <v/>
      </c>
      <c r="B2999" t="str">
        <f>IF(INDEX('Display 730 &amp; 1200'!$B:$B,ROW())="","",INDEX('Display 730 &amp; 1200'!$B:$B,ROW()))</f>
        <v/>
      </c>
      <c r="C2999" t="str">
        <f>IF(INDEX('Display 730 &amp; 1200'!$D:$D,ROW())="","",INDEX('Display 730 &amp; 1200'!$D:$D,ROW()))</f>
        <v/>
      </c>
      <c r="D2999">
        <f>IF($C2999="",0,SUMIFS(#REF!,#REF!,$C2999,#REF!,"&gt;="&amp;'Display 730 &amp; 1200'!$AN$10,#REF!,"&lt;="&amp;'Display 730 &amp; 1200'!$AN$9))</f>
        <v>0</v>
      </c>
      <c r="E2999">
        <f>IF($C2999="",0,SUMIFS(#REF!,#REF!,$C2999,#REF!,"&gt;="&amp;'Display 730 &amp; 1200'!$AN$12,#REF!,"&lt;="&amp;'Display 730 &amp; 1200'!$AN$11))</f>
        <v>0</v>
      </c>
    </row>
    <row r="3000" spans="1:5">
      <c r="A3000" t="str">
        <f>IF(INDEX('Display 730 &amp; 1200'!$A:$A,ROW())="","",INDEX('Display 730 &amp; 1200'!$A:$A,ROW()))</f>
        <v/>
      </c>
      <c r="B3000" t="str">
        <f>IF(INDEX('Display 730 &amp; 1200'!$B:$B,ROW())="","",INDEX('Display 730 &amp; 1200'!$B:$B,ROW()))</f>
        <v/>
      </c>
      <c r="C3000" t="str">
        <f>IF(INDEX('Display 730 &amp; 1200'!$D:$D,ROW())="","",INDEX('Display 730 &amp; 1200'!$D:$D,ROW()))</f>
        <v/>
      </c>
      <c r="D3000">
        <f>IF($C3000="",0,SUMIFS(#REF!,#REF!,$C3000,#REF!,"&gt;="&amp;'Display 730 &amp; 1200'!$AN$10,#REF!,"&lt;="&amp;'Display 730 &amp; 1200'!$AN$9))</f>
        <v>0</v>
      </c>
      <c r="E3000">
        <f>IF($C3000="",0,SUMIFS(#REF!,#REF!,$C3000,#REF!,"&gt;="&amp;'Display 730 &amp; 1200'!$AN$12,#REF!,"&lt;="&amp;'Display 730 &amp; 1200'!$AN$11))</f>
        <v>0</v>
      </c>
    </row>
    <row r="3001" spans="1:5">
      <c r="A3001" t="str">
        <f>IF(INDEX('Display 730 &amp; 1200'!$A:$A,ROW())="","",INDEX('Display 730 &amp; 1200'!$A:$A,ROW()))</f>
        <v/>
      </c>
      <c r="B3001" t="str">
        <f>IF(INDEX('Display 730 &amp; 1200'!$B:$B,ROW())="","",INDEX('Display 730 &amp; 1200'!$B:$B,ROW()))</f>
        <v/>
      </c>
      <c r="C3001" t="str">
        <f>IF(INDEX('Display 730 &amp; 1200'!$D:$D,ROW())="","",INDEX('Display 730 &amp; 1200'!$D:$D,ROW()))</f>
        <v/>
      </c>
      <c r="D3001">
        <f>IF($C3001="",0,SUMIFS(#REF!,#REF!,$C3001,#REF!,"&gt;="&amp;'Display 730 &amp; 1200'!$AN$10,#REF!,"&lt;="&amp;'Display 730 &amp; 1200'!$AN$9))</f>
        <v>0</v>
      </c>
      <c r="E3001">
        <f>IF($C3001="",0,SUMIFS(#REF!,#REF!,$C3001,#REF!,"&gt;="&amp;'Display 730 &amp; 1200'!$AN$12,#REF!,"&lt;="&amp;'Display 730 &amp; 1200'!$AN$11))</f>
        <v>0</v>
      </c>
    </row>
    <row r="3002" spans="1:5">
      <c r="A3002" t="str">
        <f>IF(INDEX('Display 730 &amp; 1200'!$A:$A,ROW())="","",INDEX('Display 730 &amp; 1200'!$A:$A,ROW()))</f>
        <v/>
      </c>
      <c r="B3002" t="str">
        <f>IF(INDEX('Display 730 &amp; 1200'!$B:$B,ROW())="","",INDEX('Display 730 &amp; 1200'!$B:$B,ROW()))</f>
        <v/>
      </c>
      <c r="C3002" t="str">
        <f>IF(INDEX('Display 730 &amp; 1200'!$D:$D,ROW())="","",INDEX('Display 730 &amp; 1200'!$D:$D,ROW()))</f>
        <v/>
      </c>
      <c r="D3002">
        <f>IF($C3002="",0,SUMIFS(#REF!,#REF!,$C3002,#REF!,"&gt;="&amp;'Display 730 &amp; 1200'!$AN$10,#REF!,"&lt;="&amp;'Display 730 &amp; 1200'!$AN$9))</f>
        <v>0</v>
      </c>
      <c r="E3002">
        <f>IF($C3002="",0,SUMIFS(#REF!,#REF!,$C3002,#REF!,"&gt;="&amp;'Display 730 &amp; 1200'!$AN$12,#REF!,"&lt;="&amp;'Display 730 &amp; 1200'!$AN$11))</f>
        <v>0</v>
      </c>
    </row>
    <row r="3003" spans="1:5">
      <c r="A3003" t="str">
        <f>IF(INDEX('Display 730 &amp; 1200'!$A:$A,ROW())="","",INDEX('Display 730 &amp; 1200'!$A:$A,ROW()))</f>
        <v/>
      </c>
      <c r="B3003" t="str">
        <f>IF(INDEX('Display 730 &amp; 1200'!$B:$B,ROW())="","",INDEX('Display 730 &amp; 1200'!$B:$B,ROW()))</f>
        <v/>
      </c>
      <c r="C3003" t="str">
        <f>IF(INDEX('Display 730 &amp; 1200'!$D:$D,ROW())="","",INDEX('Display 730 &amp; 1200'!$D:$D,ROW()))</f>
        <v/>
      </c>
      <c r="D3003">
        <f>IF($C3003="",0,SUMIFS(#REF!,#REF!,$C3003,#REF!,"&gt;="&amp;'Display 730 &amp; 1200'!$AN$10,#REF!,"&lt;="&amp;'Display 730 &amp; 1200'!$AN$9))</f>
        <v>0</v>
      </c>
      <c r="E3003">
        <f>IF($C3003="",0,SUMIFS(#REF!,#REF!,$C3003,#REF!,"&gt;="&amp;'Display 730 &amp; 1200'!$AN$12,#REF!,"&lt;="&amp;'Display 730 &amp; 1200'!$AN$11))</f>
        <v>0</v>
      </c>
    </row>
    <row r="3004" spans="1:5">
      <c r="A3004" t="str">
        <f>IF(INDEX('Display 730 &amp; 1200'!$A:$A,ROW())="","",INDEX('Display 730 &amp; 1200'!$A:$A,ROW()))</f>
        <v/>
      </c>
      <c r="B3004" t="str">
        <f>IF(INDEX('Display 730 &amp; 1200'!$B:$B,ROW())="","",INDEX('Display 730 &amp; 1200'!$B:$B,ROW()))</f>
        <v/>
      </c>
      <c r="C3004" t="str">
        <f>IF(INDEX('Display 730 &amp; 1200'!$D:$D,ROW())="","",INDEX('Display 730 &amp; 1200'!$D:$D,ROW()))</f>
        <v/>
      </c>
      <c r="D3004">
        <f>IF($C3004="",0,SUMIFS(#REF!,#REF!,$C3004,#REF!,"&gt;="&amp;'Display 730 &amp; 1200'!$AN$10,#REF!,"&lt;="&amp;'Display 730 &amp; 1200'!$AN$9))</f>
        <v>0</v>
      </c>
      <c r="E3004">
        <f>IF($C3004="",0,SUMIFS(#REF!,#REF!,$C3004,#REF!,"&gt;="&amp;'Display 730 &amp; 1200'!$AN$12,#REF!,"&lt;="&amp;'Display 730 &amp; 1200'!$AN$11))</f>
        <v>0</v>
      </c>
    </row>
    <row r="3005" spans="1:5">
      <c r="A3005" t="str">
        <f>IF(INDEX('Display 730 &amp; 1200'!$A:$A,ROW())="","",INDEX('Display 730 &amp; 1200'!$A:$A,ROW()))</f>
        <v/>
      </c>
      <c r="B3005" t="str">
        <f>IF(INDEX('Display 730 &amp; 1200'!$B:$B,ROW())="","",INDEX('Display 730 &amp; 1200'!$B:$B,ROW()))</f>
        <v/>
      </c>
      <c r="C3005" t="str">
        <f>IF(INDEX('Display 730 &amp; 1200'!$D:$D,ROW())="","",INDEX('Display 730 &amp; 1200'!$D:$D,ROW()))</f>
        <v/>
      </c>
      <c r="D3005">
        <f>IF($C3005="",0,SUMIFS(#REF!,#REF!,$C3005,#REF!,"&gt;="&amp;'Display 730 &amp; 1200'!$AN$10,#REF!,"&lt;="&amp;'Display 730 &amp; 1200'!$AN$9))</f>
        <v>0</v>
      </c>
      <c r="E3005">
        <f>IF($C3005="",0,SUMIFS(#REF!,#REF!,$C3005,#REF!,"&gt;="&amp;'Display 730 &amp; 1200'!$AN$12,#REF!,"&lt;="&amp;'Display 730 &amp; 1200'!$AN$11))</f>
        <v>0</v>
      </c>
    </row>
    <row r="3006" spans="1:5">
      <c r="A3006" t="str">
        <f>IF(INDEX('Display 730 &amp; 1200'!$A:$A,ROW())="","",INDEX('Display 730 &amp; 1200'!$A:$A,ROW()))</f>
        <v/>
      </c>
      <c r="B3006" t="str">
        <f>IF(INDEX('Display 730 &amp; 1200'!$B:$B,ROW())="","",INDEX('Display 730 &amp; 1200'!$B:$B,ROW()))</f>
        <v/>
      </c>
      <c r="C3006" t="str">
        <f>IF(INDEX('Display 730 &amp; 1200'!$D:$D,ROW())="","",INDEX('Display 730 &amp; 1200'!$D:$D,ROW()))</f>
        <v/>
      </c>
      <c r="D3006">
        <f>IF($C3006="",0,SUMIFS(#REF!,#REF!,$C3006,#REF!,"&gt;="&amp;'Display 730 &amp; 1200'!$AN$10,#REF!,"&lt;="&amp;'Display 730 &amp; 1200'!$AN$9))</f>
        <v>0</v>
      </c>
      <c r="E3006">
        <f>IF($C3006="",0,SUMIFS(#REF!,#REF!,$C3006,#REF!,"&gt;="&amp;'Display 730 &amp; 1200'!$AN$12,#REF!,"&lt;="&amp;'Display 730 &amp; 1200'!$AN$11))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Display ALL DP</vt:lpstr>
      <vt:lpstr>Display Absensi 630</vt:lpstr>
      <vt:lpstr>Display 730 &amp; 1200</vt:lpstr>
      <vt:lpstr>Display Ritase Keseluruhan</vt:lpstr>
      <vt:lpstr>Display Retur</vt:lpstr>
      <vt:lpstr>06.30</vt:lpstr>
      <vt:lpstr>RM Pencapaian Harian</vt:lpstr>
      <vt:lpstr>RM Pencapaian Mingguan</vt:lpstr>
      <vt:lpstr>RM Pencapaian Bulanan</vt:lpstr>
      <vt:lpstr>06.30, 07.30, &amp; 12.00</vt:lpstr>
      <vt:lpstr>R-2, TPTW, Persentase TTD</vt:lpstr>
      <vt:lpstr>Pickup &amp; Retur Non Ecom</vt:lpstr>
      <vt:lpstr>Fr&amp;Ag</vt:lpstr>
      <vt:lpstr>Helper RM 0730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Dennis Huang</cp:lastModifiedBy>
  <dcterms:created xsi:type="dcterms:W3CDTF">2026-01-05T01:38:00Z</dcterms:created>
  <dcterms:modified xsi:type="dcterms:W3CDTF">2026-09-29T08:58:26Z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C7B907EE10A6461093AA1B6BFE29327E_13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